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4.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ables/table8.xml" ContentType="application/vnd.openxmlformats-officedocument.spreadsheetml.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5.xml" ContentType="application/vnd.openxmlformats-officedocument.drawing+xml"/>
  <Override PartName="/xl/slicers/slicer2.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https://d.docs.live.net/46FF195C525A4435/ドキュメント/excel/"/>
    </mc:Choice>
  </mc:AlternateContent>
  <xr:revisionPtr revIDLastSave="44" documentId="8_{89702AEE-3D4A-4A39-A77D-9FF410F03926}" xr6:coauthVersionLast="47" xr6:coauthVersionMax="47" xr10:uidLastSave="{E9B3475C-66F3-4BDA-BC88-0AD29CCC3D1D}"/>
  <bookViews>
    <workbookView xWindow="-108" yWindow="-108" windowWidth="23256" windowHeight="12456" xr2:uid="{00000000-000D-0000-FFFF-FFFF00000000}"/>
  </bookViews>
  <sheets>
    <sheet name="Sales_Performance_Analysis.csv" sheetId="1" r:id="rId1"/>
    <sheet name="Data cleaning" sheetId="5" r:id="rId2"/>
    <sheet name="task 1" sheetId="6" r:id="rId3"/>
    <sheet name="task 2" sheetId="7" r:id="rId4"/>
    <sheet name="task 3" sheetId="8" r:id="rId5"/>
    <sheet name="task 4" sheetId="9" r:id="rId6"/>
    <sheet name="task 5" sheetId="11" r:id="rId7"/>
    <sheet name="task 6" sheetId="12" r:id="rId8"/>
    <sheet name="task 7" sheetId="13" r:id="rId9"/>
    <sheet name="task 8" sheetId="15" r:id="rId10"/>
    <sheet name="Dashboard" sheetId="21" r:id="rId11"/>
    <sheet name="task 10" sheetId="20" r:id="rId12"/>
    <sheet name="sample dashboard" sheetId="16" r:id="rId13"/>
  </sheets>
  <definedNames>
    <definedName name="Slicer_Order_Date">#N/A</definedName>
    <definedName name="Slicer_Product_Category">#N/A</definedName>
    <definedName name="Slicer_Region">#N/A</definedName>
  </definedNames>
  <calcPr calcId="191029"/>
  <pivotCaches>
    <pivotCache cacheId="0" r:id="rId14"/>
  </pivotCaches>
  <extLst>
    <ext xmlns:x14="http://schemas.microsoft.com/office/spreadsheetml/2009/9/main" uri="{BBE1A952-AA13-448e-AADC-164F8A28A991}">
      <x14:slicerCaches>
        <x14:slicerCache r:id="rId15"/>
        <x14:slicerCache r:id="rId16"/>
        <x14:slicerCache r:id="rId1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2" i="20" l="1"/>
  <c r="I3" i="20"/>
  <c r="I4" i="20"/>
  <c r="I5" i="20"/>
  <c r="I6" i="20"/>
  <c r="I7" i="20"/>
  <c r="I8" i="20"/>
  <c r="I9" i="20"/>
  <c r="I10" i="20"/>
  <c r="I11" i="20"/>
  <c r="I12" i="20"/>
  <c r="I13" i="20"/>
  <c r="I14" i="20"/>
  <c r="I15" i="20"/>
  <c r="I16" i="20"/>
  <c r="I17" i="20"/>
  <c r="I18" i="20"/>
  <c r="I19" i="20"/>
  <c r="I20" i="20"/>
  <c r="I21" i="20"/>
  <c r="I22" i="20"/>
  <c r="I23" i="20"/>
  <c r="I24" i="20"/>
  <c r="I25" i="20"/>
  <c r="I26" i="20"/>
  <c r="I27" i="20"/>
  <c r="I28" i="20"/>
  <c r="I29" i="20"/>
  <c r="I30" i="20"/>
  <c r="I31" i="20"/>
  <c r="I32" i="20"/>
  <c r="I33" i="20"/>
  <c r="I34" i="20"/>
  <c r="I35" i="20"/>
  <c r="I36" i="20"/>
  <c r="I37" i="20"/>
  <c r="I38" i="20"/>
  <c r="I39" i="20"/>
  <c r="I40" i="20"/>
  <c r="I41" i="20"/>
  <c r="I42" i="20"/>
  <c r="I43" i="20"/>
  <c r="I44" i="20"/>
  <c r="I45" i="20"/>
  <c r="I46" i="20"/>
  <c r="I47" i="20"/>
  <c r="I48" i="20"/>
  <c r="I49" i="20"/>
  <c r="I50" i="20"/>
  <c r="I51" i="20"/>
  <c r="I52" i="20"/>
  <c r="I53" i="20"/>
  <c r="I54" i="20"/>
  <c r="I55" i="20"/>
  <c r="I56" i="20"/>
  <c r="I57" i="20"/>
  <c r="I58" i="20"/>
  <c r="I59" i="20"/>
  <c r="I60" i="20"/>
  <c r="I61" i="20"/>
  <c r="I62" i="20"/>
  <c r="I63" i="20"/>
  <c r="I64" i="20"/>
  <c r="I65" i="20"/>
  <c r="I66" i="20"/>
  <c r="I67" i="20"/>
  <c r="I68" i="20"/>
  <c r="I69" i="20"/>
  <c r="I70" i="20"/>
  <c r="I71" i="20"/>
  <c r="I72" i="20"/>
  <c r="I73" i="20"/>
  <c r="I74" i="20"/>
  <c r="I75" i="20"/>
  <c r="I76" i="20"/>
  <c r="I77" i="20"/>
  <c r="I78" i="20"/>
  <c r="I79" i="20"/>
  <c r="I80" i="20"/>
  <c r="I81" i="20"/>
  <c r="I82" i="20"/>
  <c r="I83" i="20"/>
  <c r="I84" i="20"/>
  <c r="I85" i="20"/>
  <c r="I86" i="20"/>
  <c r="I87" i="20"/>
  <c r="I88" i="20"/>
  <c r="I89" i="20"/>
  <c r="I90" i="20"/>
  <c r="I91" i="20"/>
  <c r="I92" i="20"/>
  <c r="I93" i="20"/>
  <c r="I94" i="20"/>
  <c r="I95" i="20"/>
  <c r="I96" i="20"/>
  <c r="I97" i="20"/>
  <c r="I98" i="20"/>
  <c r="I99" i="20"/>
  <c r="I100" i="20"/>
  <c r="I101" i="20"/>
  <c r="I102" i="20"/>
  <c r="I103" i="20"/>
  <c r="I104" i="20"/>
  <c r="I105" i="20"/>
  <c r="I106" i="20"/>
  <c r="I107" i="20"/>
  <c r="I108" i="20"/>
  <c r="I109" i="20"/>
  <c r="I110" i="20"/>
  <c r="I111" i="20"/>
  <c r="I112" i="20"/>
  <c r="I113" i="20"/>
  <c r="I114" i="20"/>
  <c r="I115" i="20"/>
  <c r="I116" i="20"/>
  <c r="I117" i="20"/>
  <c r="I118" i="20"/>
  <c r="I119" i="20"/>
  <c r="I120" i="20"/>
  <c r="I121" i="20"/>
  <c r="I122" i="20"/>
  <c r="I123" i="20"/>
  <c r="I124" i="20"/>
  <c r="I125" i="20"/>
  <c r="I126" i="20"/>
  <c r="I127" i="20"/>
  <c r="I128" i="20"/>
  <c r="I129" i="20"/>
  <c r="I130" i="20"/>
  <c r="I131" i="20"/>
  <c r="I132" i="20"/>
  <c r="I133" i="20"/>
  <c r="I134" i="20"/>
  <c r="I135" i="20"/>
  <c r="I136" i="20"/>
  <c r="I137" i="20"/>
  <c r="I138" i="20"/>
  <c r="I139" i="20"/>
  <c r="I140" i="20"/>
  <c r="I141" i="20"/>
  <c r="I142" i="20"/>
  <c r="I143" i="20"/>
  <c r="I144" i="20"/>
  <c r="I145" i="20"/>
  <c r="I146" i="20"/>
  <c r="I147" i="20"/>
  <c r="I148" i="20"/>
  <c r="I149" i="20"/>
  <c r="I150" i="20"/>
  <c r="I151" i="20"/>
  <c r="I152" i="20"/>
  <c r="I153" i="20"/>
  <c r="I154" i="20"/>
  <c r="I155" i="20"/>
  <c r="I156" i="20"/>
  <c r="I157" i="20"/>
  <c r="I158" i="20"/>
  <c r="I159" i="20"/>
  <c r="I160" i="20"/>
  <c r="I161" i="20"/>
  <c r="I162" i="20"/>
  <c r="I163" i="20"/>
  <c r="I164" i="20"/>
  <c r="I165" i="20"/>
  <c r="I166" i="20"/>
  <c r="I167" i="20"/>
  <c r="I168" i="20"/>
  <c r="I169" i="20"/>
  <c r="I170" i="20"/>
  <c r="I171" i="20"/>
  <c r="I172" i="20"/>
  <c r="I173" i="20"/>
  <c r="I174" i="20"/>
  <c r="I175" i="20"/>
  <c r="I176" i="20"/>
  <c r="I177" i="20"/>
  <c r="I178" i="20"/>
  <c r="I179" i="20"/>
  <c r="I180" i="20"/>
  <c r="I181" i="20"/>
  <c r="I182" i="20"/>
  <c r="I183" i="20"/>
  <c r="I184" i="20"/>
  <c r="I185" i="20"/>
  <c r="I186" i="20"/>
  <c r="I187" i="20"/>
  <c r="I188" i="20"/>
  <c r="I189" i="20"/>
  <c r="I190" i="20"/>
  <c r="I191" i="20"/>
  <c r="I192" i="20"/>
  <c r="I193" i="20"/>
  <c r="I194" i="20"/>
  <c r="I195" i="20"/>
  <c r="I196" i="20"/>
  <c r="I197" i="20"/>
  <c r="I198" i="20"/>
  <c r="I199" i="20"/>
  <c r="I200" i="20"/>
  <c r="I201" i="20"/>
  <c r="I202" i="20"/>
  <c r="I203" i="20"/>
  <c r="I204" i="20"/>
  <c r="I205" i="20"/>
  <c r="I206" i="20"/>
  <c r="I207" i="20"/>
  <c r="I208" i="20"/>
  <c r="I209" i="20"/>
  <c r="I210" i="20"/>
  <c r="I211" i="20"/>
  <c r="I212" i="20"/>
  <c r="I213" i="20"/>
  <c r="I214" i="20"/>
  <c r="I215" i="20"/>
  <c r="I216" i="20"/>
  <c r="I217" i="20"/>
  <c r="I218" i="20"/>
  <c r="I219" i="20"/>
  <c r="I220" i="20"/>
  <c r="I221" i="20"/>
  <c r="I222" i="20"/>
  <c r="I223" i="20"/>
  <c r="I224" i="20"/>
  <c r="I225" i="20"/>
  <c r="I226" i="20"/>
  <c r="I227" i="20"/>
  <c r="I228" i="20"/>
  <c r="I229" i="20"/>
  <c r="I230" i="20"/>
  <c r="I231" i="20"/>
  <c r="I232" i="20"/>
  <c r="I233" i="20"/>
  <c r="I234" i="20"/>
  <c r="I235" i="20"/>
  <c r="I236" i="20"/>
  <c r="I237" i="20"/>
  <c r="I238" i="20"/>
  <c r="I239" i="20"/>
  <c r="I240" i="20"/>
  <c r="I241" i="20"/>
  <c r="I242" i="20"/>
  <c r="I243" i="20"/>
  <c r="I244" i="20"/>
  <c r="I245" i="20"/>
  <c r="I246" i="20"/>
  <c r="I247" i="20"/>
  <c r="I248" i="20"/>
  <c r="I249" i="20"/>
  <c r="I250" i="20"/>
  <c r="I251" i="20"/>
  <c r="I252" i="20"/>
  <c r="I253" i="20"/>
  <c r="I254" i="20"/>
  <c r="I255" i="20"/>
  <c r="I256" i="20"/>
  <c r="I257" i="20"/>
  <c r="I258" i="20"/>
  <c r="I259" i="20"/>
  <c r="I260" i="20"/>
  <c r="I261" i="20"/>
  <c r="I262" i="20"/>
  <c r="I263" i="20"/>
  <c r="I264" i="20"/>
  <c r="I265" i="20"/>
  <c r="I266" i="20"/>
  <c r="I267" i="20"/>
  <c r="I268" i="20"/>
  <c r="I269" i="20"/>
  <c r="I270" i="20"/>
  <c r="I271" i="20"/>
  <c r="I272" i="20"/>
  <c r="I273" i="20"/>
  <c r="I274" i="20"/>
  <c r="I275" i="20"/>
  <c r="I276" i="20"/>
  <c r="I277" i="20"/>
  <c r="I278" i="20"/>
  <c r="I279" i="20"/>
  <c r="I280" i="20"/>
  <c r="I281" i="20"/>
  <c r="I282" i="20"/>
  <c r="I283" i="20"/>
  <c r="I284" i="20"/>
  <c r="I285" i="20"/>
  <c r="I286" i="20"/>
  <c r="I287" i="20"/>
  <c r="I288" i="20"/>
  <c r="I289" i="20"/>
  <c r="I290" i="20"/>
  <c r="I291" i="20"/>
  <c r="I292" i="20"/>
  <c r="I293" i="20"/>
  <c r="I294" i="20"/>
  <c r="I295" i="20"/>
  <c r="I296" i="20"/>
  <c r="I297" i="20"/>
  <c r="I298" i="20"/>
  <c r="I299" i="20"/>
  <c r="I300" i="20"/>
  <c r="I301" i="20"/>
  <c r="I302" i="20"/>
  <c r="I303" i="20"/>
  <c r="I304" i="20"/>
  <c r="I305" i="20"/>
  <c r="I306" i="20"/>
  <c r="I307" i="20"/>
  <c r="I308" i="20"/>
  <c r="I309" i="20"/>
  <c r="I310" i="20"/>
  <c r="I311" i="20"/>
  <c r="I312" i="20"/>
  <c r="I313" i="20"/>
  <c r="I314" i="20"/>
  <c r="I315" i="20"/>
  <c r="I316" i="20"/>
  <c r="I317" i="20"/>
  <c r="I318" i="20"/>
  <c r="I319" i="20"/>
  <c r="I320" i="20"/>
  <c r="I321" i="20"/>
  <c r="I322" i="20"/>
  <c r="I323" i="20"/>
  <c r="I324" i="20"/>
  <c r="I325" i="20"/>
  <c r="I326" i="20"/>
  <c r="I327" i="20"/>
  <c r="I328" i="20"/>
  <c r="I329" i="20"/>
  <c r="I330" i="20"/>
  <c r="I331" i="20"/>
  <c r="I332" i="20"/>
  <c r="I333" i="20"/>
  <c r="I334" i="20"/>
  <c r="I335" i="20"/>
  <c r="I336" i="20"/>
  <c r="I337" i="20"/>
  <c r="I338" i="20"/>
  <c r="I339" i="20"/>
  <c r="I340" i="20"/>
  <c r="I341" i="20"/>
  <c r="I342" i="20"/>
  <c r="I343" i="20"/>
  <c r="I344" i="20"/>
  <c r="I345" i="20"/>
  <c r="I346" i="20"/>
  <c r="I347" i="20"/>
  <c r="I348" i="20"/>
  <c r="I349" i="20"/>
  <c r="I350" i="20"/>
  <c r="I351" i="20"/>
  <c r="I352" i="20"/>
  <c r="I353" i="20"/>
  <c r="I354" i="20"/>
  <c r="I355" i="20"/>
  <c r="I356" i="20"/>
  <c r="I357" i="20"/>
  <c r="I358" i="20"/>
  <c r="I359" i="20"/>
  <c r="I360" i="20"/>
  <c r="I361" i="20"/>
  <c r="I362" i="20"/>
  <c r="I363" i="20"/>
  <c r="I364" i="20"/>
  <c r="I365" i="20"/>
  <c r="I366" i="20"/>
  <c r="I367" i="20"/>
  <c r="I368" i="20"/>
  <c r="I369" i="20"/>
  <c r="I370" i="20"/>
  <c r="I371" i="20"/>
  <c r="I372" i="20"/>
  <c r="I373" i="20"/>
  <c r="I374" i="20"/>
  <c r="I375" i="20"/>
  <c r="I376" i="20"/>
  <c r="I377" i="20"/>
  <c r="I378" i="20"/>
  <c r="I379" i="20"/>
  <c r="I380" i="20"/>
  <c r="I381" i="20"/>
  <c r="I382" i="20"/>
  <c r="I383" i="20"/>
  <c r="I384" i="20"/>
  <c r="I385" i="20"/>
  <c r="I386" i="20"/>
  <c r="I387" i="20"/>
  <c r="I388" i="20"/>
  <c r="I389" i="20"/>
  <c r="I390" i="20"/>
  <c r="I391" i="20"/>
  <c r="I392" i="20"/>
  <c r="I393" i="20"/>
  <c r="I394" i="20"/>
  <c r="I395" i="20"/>
  <c r="I396" i="20"/>
  <c r="I397" i="20"/>
  <c r="I398" i="20"/>
  <c r="I399" i="20"/>
  <c r="I400" i="20"/>
  <c r="I401" i="20"/>
  <c r="I402" i="20"/>
  <c r="I403" i="20"/>
  <c r="I404" i="20"/>
  <c r="I405" i="20"/>
  <c r="I406" i="20"/>
  <c r="I407" i="20"/>
  <c r="I408" i="20"/>
  <c r="I409" i="20"/>
  <c r="I410" i="20"/>
  <c r="I411" i="20"/>
  <c r="I412" i="20"/>
  <c r="I413" i="20"/>
  <c r="I414" i="20"/>
  <c r="I415" i="20"/>
  <c r="I416" i="20"/>
  <c r="I417" i="20"/>
  <c r="I418" i="20"/>
  <c r="I419" i="20"/>
  <c r="I420" i="20"/>
  <c r="I421" i="20"/>
  <c r="I422" i="20"/>
  <c r="I423" i="20"/>
  <c r="I424" i="20"/>
  <c r="I425" i="20"/>
  <c r="I426" i="20"/>
  <c r="I427" i="20"/>
  <c r="I428" i="20"/>
  <c r="I429" i="20"/>
  <c r="I430" i="20"/>
  <c r="I431" i="20"/>
  <c r="I432" i="20"/>
  <c r="I433" i="20"/>
  <c r="I434" i="20"/>
  <c r="I435" i="20"/>
  <c r="I436" i="20"/>
  <c r="I437" i="20"/>
  <c r="I438" i="20"/>
  <c r="I439" i="20"/>
  <c r="I440" i="20"/>
  <c r="I441" i="20"/>
  <c r="I442" i="20"/>
  <c r="I443" i="20"/>
  <c r="I444" i="20"/>
  <c r="I445" i="20"/>
  <c r="I446" i="20"/>
  <c r="I447" i="20"/>
  <c r="I448" i="20"/>
  <c r="I449" i="20"/>
  <c r="I450" i="20"/>
  <c r="I451" i="20"/>
  <c r="I452" i="20"/>
  <c r="I453" i="20"/>
  <c r="I454" i="20"/>
  <c r="I455" i="20"/>
  <c r="I456" i="20"/>
  <c r="I457" i="20"/>
  <c r="I458" i="20"/>
  <c r="I459" i="20"/>
  <c r="I460" i="20"/>
  <c r="I461" i="20"/>
  <c r="I462" i="20"/>
  <c r="I463" i="20"/>
  <c r="I464" i="20"/>
  <c r="I465" i="20"/>
  <c r="I466" i="20"/>
  <c r="I467" i="20"/>
  <c r="I468" i="20"/>
  <c r="I469" i="20"/>
  <c r="I470" i="20"/>
  <c r="I471" i="20"/>
  <c r="I472" i="20"/>
  <c r="I473" i="20"/>
  <c r="I474" i="20"/>
  <c r="I475" i="20"/>
  <c r="I476" i="20"/>
  <c r="I477" i="20"/>
  <c r="I478" i="20"/>
  <c r="I479" i="20"/>
  <c r="I480" i="20"/>
  <c r="I481" i="20"/>
  <c r="I482" i="20"/>
  <c r="I483" i="20"/>
  <c r="I484" i="20"/>
  <c r="I485" i="20"/>
  <c r="I486" i="20"/>
  <c r="I487" i="20"/>
  <c r="I488" i="20"/>
  <c r="I489" i="20"/>
  <c r="I490" i="20"/>
  <c r="I491" i="20"/>
  <c r="I492" i="20"/>
  <c r="I493" i="20"/>
  <c r="I494" i="20"/>
  <c r="I495" i="20"/>
  <c r="I496" i="20"/>
  <c r="I497" i="20"/>
  <c r="I498" i="20"/>
  <c r="I499" i="20"/>
  <c r="I500" i="20"/>
  <c r="I501" i="20"/>
  <c r="I502" i="20"/>
  <c r="I503" i="20"/>
  <c r="I504" i="20"/>
  <c r="I505" i="20"/>
  <c r="I506" i="20"/>
  <c r="I507" i="20"/>
  <c r="I508" i="20"/>
  <c r="I509" i="20"/>
  <c r="I510" i="20"/>
  <c r="I511" i="20"/>
  <c r="I512" i="20"/>
  <c r="I513" i="20"/>
  <c r="I514" i="20"/>
  <c r="I515" i="20"/>
  <c r="I516" i="20"/>
  <c r="I517" i="20"/>
  <c r="I518" i="20"/>
  <c r="I519" i="20"/>
  <c r="I520" i="20"/>
  <c r="I521" i="20"/>
  <c r="I522" i="20"/>
  <c r="I523" i="20"/>
  <c r="I524" i="20"/>
  <c r="I525" i="20"/>
  <c r="I526" i="20"/>
  <c r="I527" i="20"/>
  <c r="I528" i="20"/>
  <c r="I529" i="20"/>
  <c r="I530" i="20"/>
  <c r="I531" i="20"/>
  <c r="I532" i="20"/>
  <c r="I533" i="20"/>
  <c r="I534" i="20"/>
  <c r="I535" i="20"/>
  <c r="I536" i="20"/>
  <c r="I537" i="20"/>
  <c r="I538" i="20"/>
  <c r="I539" i="20"/>
  <c r="I540" i="20"/>
  <c r="I541" i="20"/>
  <c r="I542" i="20"/>
  <c r="I543" i="20"/>
  <c r="I544" i="20"/>
  <c r="I545" i="20"/>
  <c r="I546" i="20"/>
  <c r="I547" i="20"/>
  <c r="I548" i="20"/>
  <c r="I549" i="20"/>
  <c r="I550" i="20"/>
  <c r="I551" i="20"/>
  <c r="I552" i="20"/>
  <c r="I553" i="20"/>
  <c r="I554" i="20"/>
  <c r="I555" i="20"/>
  <c r="I556" i="20"/>
  <c r="I557" i="20"/>
  <c r="I558" i="20"/>
  <c r="I559" i="20"/>
  <c r="I560" i="20"/>
  <c r="I561" i="20"/>
  <c r="I562" i="20"/>
  <c r="I563" i="20"/>
  <c r="I564" i="20"/>
  <c r="I565" i="20"/>
  <c r="I566" i="20"/>
  <c r="I567" i="20"/>
  <c r="I568" i="20"/>
  <c r="I569" i="20"/>
  <c r="I570" i="20"/>
  <c r="I571" i="20"/>
  <c r="I572" i="20"/>
  <c r="I573" i="20"/>
  <c r="I574" i="20"/>
  <c r="I575" i="20"/>
  <c r="I576" i="20"/>
  <c r="I577" i="20"/>
  <c r="I578" i="20"/>
  <c r="I579" i="20"/>
  <c r="I580" i="20"/>
  <c r="I581" i="20"/>
  <c r="I582" i="20"/>
  <c r="I583" i="20"/>
  <c r="I584" i="20"/>
  <c r="I585" i="20"/>
  <c r="I586" i="20"/>
  <c r="I587" i="20"/>
  <c r="I588" i="20"/>
  <c r="I589" i="20"/>
  <c r="I590" i="20"/>
  <c r="I591" i="20"/>
  <c r="I592" i="20"/>
  <c r="I593" i="20"/>
  <c r="I594" i="20"/>
  <c r="I595" i="20"/>
  <c r="I596" i="20"/>
  <c r="I597" i="20"/>
  <c r="I598" i="20"/>
  <c r="I599" i="20"/>
  <c r="I600" i="20"/>
  <c r="I601" i="20"/>
  <c r="I602" i="20"/>
  <c r="I603" i="20"/>
  <c r="I604" i="20"/>
  <c r="I605" i="20"/>
  <c r="I606" i="20"/>
  <c r="I607" i="20"/>
  <c r="I608" i="20"/>
  <c r="I609" i="20"/>
  <c r="I610" i="20"/>
  <c r="I611" i="20"/>
  <c r="I612" i="20"/>
  <c r="I613" i="20"/>
  <c r="I614" i="20"/>
  <c r="I615" i="20"/>
  <c r="I616" i="20"/>
  <c r="I617" i="20"/>
  <c r="I618" i="20"/>
  <c r="I619" i="20"/>
  <c r="I620" i="20"/>
  <c r="I621" i="20"/>
  <c r="I622" i="20"/>
  <c r="I623" i="20"/>
  <c r="I624" i="20"/>
  <c r="I625" i="20"/>
  <c r="I626" i="20"/>
  <c r="I627" i="20"/>
  <c r="I628" i="20"/>
  <c r="I629" i="20"/>
  <c r="I630" i="20"/>
  <c r="I631" i="20"/>
  <c r="I632" i="20"/>
  <c r="I633" i="20"/>
  <c r="I634" i="20"/>
  <c r="I635" i="20"/>
  <c r="I636" i="20"/>
  <c r="I637" i="20"/>
  <c r="I638" i="20"/>
  <c r="I639" i="20"/>
  <c r="I640" i="20"/>
  <c r="I641" i="20"/>
  <c r="I642" i="20"/>
  <c r="I643" i="20"/>
  <c r="I644" i="20"/>
  <c r="I645" i="20"/>
  <c r="I646" i="20"/>
  <c r="I647" i="20"/>
  <c r="I648" i="20"/>
  <c r="I649" i="20"/>
  <c r="I650" i="20"/>
  <c r="I651" i="20"/>
  <c r="I652" i="20"/>
  <c r="I653" i="20"/>
  <c r="I654" i="20"/>
  <c r="I655" i="20"/>
  <c r="I656" i="20"/>
  <c r="I657" i="20"/>
  <c r="I658" i="20"/>
  <c r="I659" i="20"/>
  <c r="I660" i="20"/>
  <c r="I661" i="20"/>
  <c r="I662" i="20"/>
  <c r="I663" i="20"/>
  <c r="I664" i="20"/>
  <c r="I665" i="20"/>
  <c r="I666" i="20"/>
  <c r="I667" i="20"/>
  <c r="I668" i="20"/>
  <c r="I669" i="20"/>
  <c r="I670" i="20"/>
  <c r="I671" i="20"/>
  <c r="I672" i="20"/>
  <c r="I673" i="20"/>
  <c r="I674" i="20"/>
  <c r="I675" i="20"/>
  <c r="I676" i="20"/>
  <c r="I677" i="20"/>
  <c r="I678" i="20"/>
  <c r="I679" i="20"/>
  <c r="I680" i="20"/>
  <c r="I681" i="20"/>
  <c r="I682" i="20"/>
  <c r="I683" i="20"/>
  <c r="I684" i="20"/>
  <c r="I685" i="20"/>
  <c r="I686" i="20"/>
  <c r="I687" i="20"/>
  <c r="I688" i="20"/>
  <c r="I689" i="20"/>
  <c r="I690" i="20"/>
  <c r="I691" i="20"/>
  <c r="I692" i="20"/>
  <c r="I693" i="20"/>
  <c r="I694" i="20"/>
  <c r="I695" i="20"/>
  <c r="I696" i="20"/>
  <c r="I697" i="20"/>
  <c r="I698" i="20"/>
  <c r="I699" i="20"/>
  <c r="I700" i="20"/>
  <c r="I701" i="20"/>
  <c r="I702" i="20"/>
  <c r="I703" i="20"/>
  <c r="I704" i="20"/>
  <c r="I705" i="20"/>
  <c r="I706" i="20"/>
  <c r="I707" i="20"/>
  <c r="I708" i="20"/>
  <c r="I709" i="20"/>
  <c r="I710" i="20"/>
  <c r="I711" i="20"/>
  <c r="I712" i="20"/>
  <c r="I713" i="20"/>
  <c r="I714" i="20"/>
  <c r="I715" i="20"/>
  <c r="I716" i="20"/>
  <c r="I717" i="20"/>
  <c r="I718" i="20"/>
  <c r="I719" i="20"/>
  <c r="I720" i="20"/>
  <c r="I721" i="20"/>
  <c r="I722" i="20"/>
  <c r="I723" i="20"/>
  <c r="I724" i="20"/>
  <c r="I725" i="20"/>
  <c r="I726" i="20"/>
  <c r="I727" i="20"/>
  <c r="I728" i="20"/>
  <c r="I729" i="20"/>
  <c r="I730" i="20"/>
  <c r="I731" i="20"/>
  <c r="I732" i="20"/>
  <c r="I733" i="20"/>
  <c r="I734" i="20"/>
  <c r="I735" i="20"/>
  <c r="I736" i="20"/>
  <c r="I737" i="20"/>
  <c r="I738" i="20"/>
  <c r="I739" i="20"/>
  <c r="I740" i="20"/>
  <c r="I741" i="20"/>
  <c r="I742" i="20"/>
  <c r="I743" i="20"/>
  <c r="I744" i="20"/>
  <c r="I745" i="20"/>
  <c r="I746" i="20"/>
  <c r="I747" i="20"/>
  <c r="I748" i="20"/>
  <c r="I749" i="20"/>
  <c r="I750" i="20"/>
  <c r="I751" i="20"/>
  <c r="I752" i="20"/>
  <c r="I753" i="20"/>
  <c r="I754" i="20"/>
  <c r="I755" i="20"/>
  <c r="I756" i="20"/>
  <c r="I757" i="20"/>
  <c r="I758" i="20"/>
  <c r="I759" i="20"/>
  <c r="I760" i="20"/>
  <c r="I761" i="20"/>
  <c r="I762" i="20"/>
  <c r="I763" i="20"/>
  <c r="I764" i="20"/>
  <c r="I765" i="20"/>
  <c r="I766" i="20"/>
  <c r="I767" i="20"/>
  <c r="I768" i="20"/>
  <c r="I769" i="20"/>
  <c r="I770" i="20"/>
  <c r="I771" i="20"/>
  <c r="I772" i="20"/>
  <c r="I773" i="20"/>
  <c r="I774" i="20"/>
  <c r="I775" i="20"/>
  <c r="I776" i="20"/>
  <c r="I777" i="20"/>
  <c r="I778" i="20"/>
  <c r="I779" i="20"/>
  <c r="I780" i="20"/>
  <c r="I781" i="20"/>
  <c r="I782" i="20"/>
  <c r="I783" i="20"/>
  <c r="I784" i="20"/>
  <c r="I785" i="20"/>
  <c r="I786" i="20"/>
  <c r="I787" i="20"/>
  <c r="I788" i="20"/>
  <c r="I789" i="20"/>
  <c r="I790" i="20"/>
  <c r="I791" i="20"/>
  <c r="I792" i="20"/>
  <c r="I793" i="20"/>
  <c r="I794" i="20"/>
  <c r="I795" i="20"/>
  <c r="I796" i="20"/>
  <c r="I797" i="20"/>
  <c r="I798" i="20"/>
  <c r="I799" i="20"/>
  <c r="I800" i="20"/>
  <c r="I801" i="20"/>
  <c r="I802" i="20"/>
  <c r="I803" i="20"/>
  <c r="I804" i="20"/>
  <c r="I805" i="20"/>
  <c r="I806" i="20"/>
  <c r="I807" i="20"/>
  <c r="I808" i="20"/>
  <c r="I809" i="20"/>
  <c r="I810" i="20"/>
  <c r="I811" i="20"/>
  <c r="I812" i="20"/>
  <c r="I813" i="20"/>
  <c r="I814" i="20"/>
  <c r="I815" i="20"/>
  <c r="I816" i="20"/>
  <c r="I817" i="20"/>
  <c r="I818" i="20"/>
  <c r="I819" i="20"/>
  <c r="I820" i="20"/>
  <c r="I821" i="20"/>
  <c r="I822" i="20"/>
  <c r="I823" i="20"/>
  <c r="I824" i="20"/>
  <c r="I825" i="20"/>
  <c r="I826" i="20"/>
  <c r="I827" i="20"/>
  <c r="I828" i="20"/>
  <c r="I829" i="20"/>
  <c r="I830" i="20"/>
  <c r="I831" i="20"/>
  <c r="I832" i="20"/>
  <c r="I833" i="20"/>
  <c r="I834" i="20"/>
  <c r="I835" i="20"/>
  <c r="I836" i="20"/>
  <c r="I837" i="20"/>
  <c r="I838" i="20"/>
  <c r="I839" i="20"/>
  <c r="I840" i="20"/>
  <c r="I841" i="20"/>
  <c r="I842" i="20"/>
  <c r="I843" i="20"/>
  <c r="I844" i="20"/>
  <c r="I845" i="20"/>
  <c r="I846" i="20"/>
  <c r="I847" i="20"/>
  <c r="I848" i="20"/>
  <c r="I849" i="20"/>
  <c r="I850" i="20"/>
  <c r="I851" i="20"/>
  <c r="I852" i="20"/>
  <c r="I853" i="20"/>
  <c r="I854" i="20"/>
  <c r="I855" i="20"/>
  <c r="I856" i="20"/>
  <c r="I857" i="20"/>
  <c r="I858" i="20"/>
  <c r="I859" i="20"/>
  <c r="I860" i="20"/>
  <c r="I861" i="20"/>
  <c r="I862" i="20"/>
  <c r="I863" i="20"/>
  <c r="I864" i="20"/>
  <c r="I865" i="20"/>
  <c r="I866" i="20"/>
  <c r="I867" i="20"/>
  <c r="I868" i="20"/>
  <c r="I869" i="20"/>
  <c r="I870" i="20"/>
  <c r="I871" i="20"/>
  <c r="I872" i="20"/>
  <c r="I873" i="20"/>
  <c r="I874" i="20"/>
  <c r="I875" i="20"/>
  <c r="I876" i="20"/>
  <c r="I877" i="20"/>
  <c r="I878" i="20"/>
  <c r="I879" i="20"/>
  <c r="I880" i="20"/>
  <c r="I881" i="20"/>
  <c r="I882" i="20"/>
  <c r="I883" i="20"/>
  <c r="I884" i="20"/>
  <c r="I885" i="20"/>
  <c r="I886" i="20"/>
  <c r="I887" i="20"/>
  <c r="I888" i="20"/>
  <c r="I889" i="20"/>
  <c r="I890" i="20"/>
  <c r="I891" i="20"/>
  <c r="I892" i="20"/>
  <c r="I893" i="20"/>
  <c r="I894" i="20"/>
  <c r="I895" i="20"/>
  <c r="I896" i="20"/>
  <c r="I897" i="20"/>
  <c r="I898" i="20"/>
  <c r="I899" i="20"/>
  <c r="I900" i="20"/>
  <c r="I901" i="20"/>
  <c r="I902" i="20"/>
  <c r="I903" i="20"/>
  <c r="I904" i="20"/>
  <c r="I905" i="20"/>
  <c r="I906" i="20"/>
  <c r="I907" i="20"/>
  <c r="I908" i="20"/>
  <c r="I909" i="20"/>
  <c r="I910" i="20"/>
  <c r="I911" i="20"/>
  <c r="I912" i="20"/>
  <c r="I913" i="20"/>
  <c r="I914" i="20"/>
  <c r="I915" i="20"/>
  <c r="I916" i="20"/>
  <c r="I917" i="20"/>
  <c r="I918" i="20"/>
  <c r="I919" i="20"/>
  <c r="I920" i="20"/>
  <c r="I921" i="20"/>
  <c r="I922" i="20"/>
  <c r="I923" i="20"/>
  <c r="I924" i="20"/>
  <c r="I925" i="20"/>
  <c r="I926" i="20"/>
  <c r="I927" i="20"/>
  <c r="I928" i="20"/>
  <c r="I929" i="20"/>
  <c r="I930" i="20"/>
  <c r="I931" i="20"/>
  <c r="I932" i="20"/>
  <c r="I933" i="20"/>
  <c r="I934" i="20"/>
  <c r="I935" i="20"/>
  <c r="I936" i="20"/>
  <c r="I937" i="20"/>
  <c r="I938" i="20"/>
  <c r="I939" i="20"/>
  <c r="I940" i="20"/>
  <c r="I941" i="20"/>
  <c r="I942" i="20"/>
  <c r="I943" i="20"/>
  <c r="I944" i="20"/>
  <c r="I945" i="20"/>
  <c r="I946" i="20"/>
  <c r="I947" i="20"/>
  <c r="I948" i="20"/>
  <c r="I949" i="20"/>
  <c r="I950" i="20"/>
  <c r="I951" i="20"/>
  <c r="I952" i="20"/>
  <c r="I953" i="20"/>
  <c r="I954" i="20"/>
  <c r="I955" i="20"/>
  <c r="I956" i="20"/>
  <c r="I957" i="20"/>
  <c r="I958" i="20"/>
  <c r="I959" i="20"/>
  <c r="I960" i="20"/>
  <c r="I961" i="20"/>
  <c r="I962" i="20"/>
  <c r="I963" i="20"/>
  <c r="I964" i="20"/>
  <c r="I965" i="20"/>
  <c r="I966" i="20"/>
  <c r="I967" i="20"/>
  <c r="I968" i="20"/>
  <c r="I969" i="20"/>
  <c r="I970" i="20"/>
  <c r="I971" i="20"/>
  <c r="I972" i="20"/>
  <c r="I973" i="20"/>
  <c r="I974" i="20"/>
  <c r="I975" i="20"/>
  <c r="I976" i="20"/>
  <c r="I977" i="20"/>
  <c r="I978" i="20"/>
  <c r="I979" i="20"/>
  <c r="I980" i="20"/>
  <c r="I981" i="20"/>
  <c r="I982" i="20"/>
  <c r="I983" i="20"/>
  <c r="I984" i="20"/>
  <c r="I985" i="20"/>
  <c r="I986" i="20"/>
  <c r="I987" i="20"/>
  <c r="I988" i="20"/>
  <c r="I989" i="20"/>
  <c r="I990" i="20"/>
  <c r="I991" i="20"/>
  <c r="I992" i="20"/>
  <c r="I993" i="20"/>
  <c r="I994" i="20"/>
  <c r="I995" i="20"/>
  <c r="I996" i="20"/>
  <c r="I997" i="20"/>
  <c r="I998" i="20"/>
  <c r="I999" i="20"/>
  <c r="I1000" i="20"/>
  <c r="I1001" i="20"/>
  <c r="I1002" i="20"/>
  <c r="I1003" i="20"/>
  <c r="I1004" i="20"/>
  <c r="I1005" i="20"/>
  <c r="I1006" i="20"/>
  <c r="I1007" i="20"/>
  <c r="I1008" i="20"/>
  <c r="I1009" i="20"/>
  <c r="I1010" i="20"/>
  <c r="I1011" i="20"/>
  <c r="I1012" i="20"/>
  <c r="I1013" i="20"/>
  <c r="I1014" i="20"/>
  <c r="I1015" i="20"/>
  <c r="I1016" i="20"/>
  <c r="I1017" i="20"/>
  <c r="I1018" i="20"/>
  <c r="I1019" i="20"/>
  <c r="I1020" i="20"/>
  <c r="I1021" i="20"/>
  <c r="I1022" i="20"/>
  <c r="I1023" i="20"/>
  <c r="I1024" i="20"/>
  <c r="I1025" i="20"/>
  <c r="I1026" i="20"/>
  <c r="I1027" i="20"/>
  <c r="I1028" i="20"/>
  <c r="I1029" i="20"/>
  <c r="I1030" i="20"/>
  <c r="I1031" i="20"/>
  <c r="I1032" i="20"/>
  <c r="I1033" i="20"/>
  <c r="I1034" i="20"/>
  <c r="I1035" i="20"/>
  <c r="I1036" i="20"/>
  <c r="I1037" i="20"/>
  <c r="I1038" i="20"/>
  <c r="I1039" i="20"/>
  <c r="I1040" i="20"/>
  <c r="I1041" i="20"/>
  <c r="I1042" i="20"/>
  <c r="I1043" i="20"/>
  <c r="I1044" i="20"/>
  <c r="I1045" i="20"/>
  <c r="I1046" i="20"/>
  <c r="I1047" i="20"/>
  <c r="I1048" i="20"/>
  <c r="I1049" i="20"/>
  <c r="I1050" i="20"/>
  <c r="I1051" i="20"/>
  <c r="I1052" i="20"/>
  <c r="I1053" i="20"/>
  <c r="I1054" i="20"/>
  <c r="I1055" i="20"/>
  <c r="I1056" i="20"/>
  <c r="I1057" i="20"/>
  <c r="I1058" i="20"/>
  <c r="I1059" i="20"/>
  <c r="I1060" i="20"/>
  <c r="I1061" i="20"/>
  <c r="I1062" i="20"/>
  <c r="I1063" i="20"/>
  <c r="I1064" i="20"/>
  <c r="I1065" i="20"/>
  <c r="I1066" i="20"/>
  <c r="I1067" i="20"/>
  <c r="I1068" i="20"/>
  <c r="I1069" i="20"/>
  <c r="I1070" i="20"/>
  <c r="I1071" i="20"/>
  <c r="I1072" i="20"/>
  <c r="I1073" i="20"/>
  <c r="I1074" i="20"/>
  <c r="I1075" i="20"/>
  <c r="I1076" i="20"/>
  <c r="I1077" i="20"/>
  <c r="I1078" i="20"/>
  <c r="I1079" i="20"/>
  <c r="I1080" i="20"/>
  <c r="I1081" i="20"/>
  <c r="I1082" i="20"/>
  <c r="I1083" i="20"/>
  <c r="I1084" i="20"/>
  <c r="I1085" i="20"/>
  <c r="I1086" i="20"/>
  <c r="I1087" i="20"/>
  <c r="I1088" i="20"/>
  <c r="I1089" i="20"/>
  <c r="I1090" i="20"/>
  <c r="I1091" i="20"/>
  <c r="I1092" i="20"/>
  <c r="I1093" i="20"/>
  <c r="I1094" i="20"/>
  <c r="I1095" i="20"/>
  <c r="I1096" i="20"/>
  <c r="I1097" i="20"/>
  <c r="I1098" i="20"/>
  <c r="I1099" i="20"/>
  <c r="I1100" i="20"/>
  <c r="I1101" i="20"/>
  <c r="I1102" i="20"/>
  <c r="I1103" i="20"/>
  <c r="I1104" i="20"/>
  <c r="I1105" i="20"/>
  <c r="I1106" i="20"/>
  <c r="I1107" i="20"/>
  <c r="I1108" i="20"/>
  <c r="I1109" i="20"/>
  <c r="I1110" i="20"/>
  <c r="I1111" i="20"/>
  <c r="I1112" i="20"/>
  <c r="I1113" i="20"/>
  <c r="I1114" i="20"/>
  <c r="I1115" i="20"/>
  <c r="I1116" i="20"/>
  <c r="I1117" i="20"/>
  <c r="I1118" i="20"/>
  <c r="I1119" i="20"/>
  <c r="I1120" i="20"/>
  <c r="I1121" i="20"/>
  <c r="I1122" i="20"/>
  <c r="I1123" i="20"/>
  <c r="I1124" i="20"/>
  <c r="I1125" i="20"/>
  <c r="I1126" i="20"/>
  <c r="I1127" i="20"/>
  <c r="I1128" i="20"/>
  <c r="I1129" i="20"/>
  <c r="I1130" i="20"/>
  <c r="I1131" i="20"/>
  <c r="I1132" i="20"/>
  <c r="I1133" i="20"/>
  <c r="I1134" i="20"/>
  <c r="I1135" i="20"/>
  <c r="I1136" i="20"/>
  <c r="I1137" i="20"/>
  <c r="I1138" i="20"/>
  <c r="I1139" i="20"/>
  <c r="I1140" i="20"/>
  <c r="I1141" i="20"/>
  <c r="I1142" i="20"/>
  <c r="I1143" i="20"/>
  <c r="I1144" i="20"/>
  <c r="I1145" i="20"/>
  <c r="I1146" i="20"/>
  <c r="I1147" i="20"/>
  <c r="I1148" i="20"/>
  <c r="I1149" i="20"/>
  <c r="I1150" i="20"/>
  <c r="I1151" i="20"/>
  <c r="I1152" i="20"/>
  <c r="I1153" i="20"/>
  <c r="I1154" i="20"/>
  <c r="I1155" i="20"/>
  <c r="I1156" i="20"/>
  <c r="I1157" i="20"/>
  <c r="I1158" i="20"/>
  <c r="I1159" i="20"/>
  <c r="I1160" i="20"/>
  <c r="I1161" i="20"/>
  <c r="I1162" i="20"/>
  <c r="I1163" i="20"/>
  <c r="I1164" i="20"/>
  <c r="I1165" i="20"/>
  <c r="I1166" i="20"/>
  <c r="I1167" i="20"/>
  <c r="I1168" i="20"/>
  <c r="I1169" i="20"/>
  <c r="I1170" i="20"/>
  <c r="I1171" i="20"/>
  <c r="I1172" i="20"/>
  <c r="I1173" i="20"/>
  <c r="I1174" i="20"/>
  <c r="I1175" i="20"/>
  <c r="I1176" i="20"/>
  <c r="I1177" i="20"/>
  <c r="I1178" i="20"/>
  <c r="I1179" i="20"/>
  <c r="I1180" i="20"/>
  <c r="I1181" i="20"/>
  <c r="I1182" i="20"/>
  <c r="I1183" i="20"/>
  <c r="I1184" i="20"/>
  <c r="I1185" i="20"/>
  <c r="I1186" i="20"/>
  <c r="I1187" i="20"/>
  <c r="I1188" i="20"/>
  <c r="I1189" i="20"/>
  <c r="I1190" i="20"/>
  <c r="I1191" i="20"/>
  <c r="I1192" i="20"/>
  <c r="I1193" i="20"/>
  <c r="I1194" i="20"/>
  <c r="I1195" i="20"/>
  <c r="I1196" i="20"/>
  <c r="I1197" i="20"/>
  <c r="I1198" i="20"/>
  <c r="I1199" i="20"/>
  <c r="I1200" i="20"/>
  <c r="I1201" i="20"/>
  <c r="I1202" i="20"/>
  <c r="I1203" i="20"/>
  <c r="I1204" i="20"/>
  <c r="I1205" i="20"/>
  <c r="I1206" i="20"/>
  <c r="I1207" i="20"/>
  <c r="I1208" i="20"/>
  <c r="I1209" i="20"/>
  <c r="I1210" i="20"/>
  <c r="I1211" i="20"/>
  <c r="I1212" i="20"/>
  <c r="I1213" i="20"/>
  <c r="I1214" i="20"/>
  <c r="I1215" i="20"/>
  <c r="I1216" i="20"/>
  <c r="I1217" i="20"/>
  <c r="I1218" i="20"/>
  <c r="I1219" i="20"/>
  <c r="I1220" i="20"/>
  <c r="I1221" i="20"/>
  <c r="I1222" i="20"/>
  <c r="I1223" i="20"/>
  <c r="I1224" i="20"/>
  <c r="I1225" i="20"/>
  <c r="I1226" i="20"/>
  <c r="I1227" i="20"/>
  <c r="I1228" i="20"/>
  <c r="I1229" i="20"/>
  <c r="I1230" i="20"/>
  <c r="I1231" i="20"/>
  <c r="I1232" i="20"/>
  <c r="I1233" i="20"/>
  <c r="I1234" i="20"/>
  <c r="I1235" i="20"/>
  <c r="I1236" i="20"/>
  <c r="I1237" i="20"/>
  <c r="I1238" i="20"/>
  <c r="I1239" i="20"/>
  <c r="I1240" i="20"/>
  <c r="I1241" i="20"/>
  <c r="I1242" i="20"/>
  <c r="I1243" i="20"/>
  <c r="I1244" i="20"/>
  <c r="I1245" i="20"/>
  <c r="I1246" i="20"/>
  <c r="I1247" i="20"/>
  <c r="I1248" i="20"/>
  <c r="I1249" i="20"/>
  <c r="I1250" i="20"/>
  <c r="I1251" i="20"/>
  <c r="I1252" i="20"/>
  <c r="I1253" i="20"/>
  <c r="I1254" i="20"/>
  <c r="I1255" i="20"/>
  <c r="I1256" i="20"/>
  <c r="I1257" i="20"/>
  <c r="I1258" i="20"/>
  <c r="I1259" i="20"/>
  <c r="I1260" i="20"/>
  <c r="I1261" i="20"/>
  <c r="I1262" i="20"/>
  <c r="I1263" i="20"/>
  <c r="I1264" i="20"/>
  <c r="I1265" i="20"/>
  <c r="I1266" i="20"/>
  <c r="I1267" i="20"/>
  <c r="I1268" i="20"/>
  <c r="I1269" i="20"/>
  <c r="I1270" i="20"/>
  <c r="I1271" i="20"/>
  <c r="I1272" i="20"/>
  <c r="I1273" i="20"/>
  <c r="I1274" i="20"/>
  <c r="I1275" i="20"/>
  <c r="I1276" i="20"/>
  <c r="I1277" i="20"/>
  <c r="I1278" i="20"/>
  <c r="I1279" i="20"/>
  <c r="I1280" i="20"/>
  <c r="I1281" i="20"/>
  <c r="I1282" i="20"/>
  <c r="I1283" i="20"/>
  <c r="I1284" i="20"/>
  <c r="I1285" i="20"/>
  <c r="I1286" i="20"/>
  <c r="I1287" i="20"/>
  <c r="I1288" i="20"/>
  <c r="I1289" i="20"/>
  <c r="I1290" i="20"/>
  <c r="I1291" i="20"/>
  <c r="I1292" i="20"/>
  <c r="I1293" i="20"/>
  <c r="I1294" i="20"/>
  <c r="I1295" i="20"/>
  <c r="I1296" i="20"/>
  <c r="I1297" i="20"/>
  <c r="I1298" i="20"/>
  <c r="I1299" i="20"/>
  <c r="I1300" i="20"/>
  <c r="I1301" i="20"/>
  <c r="I1302" i="20"/>
  <c r="I1303" i="20"/>
  <c r="I1304" i="20"/>
  <c r="I1305" i="20"/>
  <c r="I1306" i="20"/>
  <c r="I1307" i="20"/>
  <c r="I1308" i="20"/>
  <c r="I1309" i="20"/>
  <c r="I1310" i="20"/>
  <c r="I1311" i="20"/>
  <c r="I1312" i="20"/>
  <c r="I1313" i="20"/>
  <c r="I1314" i="20"/>
  <c r="I1315" i="20"/>
  <c r="I1316" i="20"/>
  <c r="I1317" i="20"/>
  <c r="I1318" i="20"/>
  <c r="I1319" i="20"/>
  <c r="I1320" i="20"/>
  <c r="I1321" i="20"/>
  <c r="I1322" i="20"/>
  <c r="I1323" i="20"/>
  <c r="I1324" i="20"/>
  <c r="I1325" i="20"/>
  <c r="I1326" i="20"/>
  <c r="I1327" i="20"/>
  <c r="I1328" i="20"/>
  <c r="I1329" i="20"/>
  <c r="I1330" i="20"/>
  <c r="I1331" i="20"/>
  <c r="I1332" i="20"/>
  <c r="I1333" i="20"/>
  <c r="I1334" i="20"/>
  <c r="I1335" i="20"/>
  <c r="I1336" i="20"/>
  <c r="I1337" i="20"/>
  <c r="I1338" i="20"/>
  <c r="I1339" i="20"/>
  <c r="I1340" i="20"/>
  <c r="I1341" i="20"/>
  <c r="I1342" i="20"/>
  <c r="I1343" i="20"/>
  <c r="I1344" i="20"/>
  <c r="I1345" i="20"/>
  <c r="I1346" i="20"/>
  <c r="I1347" i="20"/>
  <c r="I1348" i="20"/>
  <c r="I1349" i="20"/>
  <c r="I1350" i="20"/>
  <c r="I1351" i="20"/>
  <c r="I1352" i="20"/>
  <c r="I1353" i="20"/>
  <c r="I1354" i="20"/>
  <c r="I1355" i="20"/>
  <c r="I1356" i="20"/>
  <c r="I1357" i="20"/>
  <c r="I1358" i="20"/>
  <c r="I1359" i="20"/>
  <c r="I1360" i="20"/>
  <c r="I1361" i="20"/>
  <c r="I1362" i="20"/>
  <c r="I1363" i="20"/>
  <c r="I1364" i="20"/>
  <c r="I1365" i="20"/>
  <c r="I1366" i="20"/>
  <c r="I1367" i="20"/>
  <c r="I1368" i="20"/>
  <c r="I1369" i="20"/>
  <c r="I1370" i="20"/>
  <c r="I1371" i="20"/>
  <c r="I1372" i="20"/>
  <c r="I1373" i="20"/>
  <c r="I1374" i="20"/>
  <c r="I1375" i="20"/>
  <c r="I1376" i="20"/>
  <c r="I1377" i="20"/>
  <c r="I1378" i="20"/>
  <c r="I1379" i="20"/>
  <c r="I1380" i="20"/>
  <c r="I1381" i="20"/>
  <c r="I1382" i="20"/>
  <c r="I1383" i="20"/>
  <c r="I1384" i="20"/>
  <c r="I1385" i="20"/>
  <c r="I1386" i="20"/>
  <c r="I1387" i="20"/>
  <c r="I1388" i="20"/>
  <c r="I1389" i="20"/>
  <c r="I1390" i="20"/>
  <c r="I1391" i="20"/>
  <c r="I1392" i="20"/>
  <c r="I1393" i="20"/>
  <c r="I1394" i="20"/>
  <c r="I1395" i="20"/>
  <c r="I1396" i="20"/>
  <c r="I1397" i="20"/>
  <c r="I1398" i="20"/>
  <c r="I1399" i="20"/>
  <c r="I1400" i="20"/>
  <c r="I1401" i="20"/>
  <c r="I1402" i="20"/>
  <c r="I1403" i="20"/>
  <c r="I1404" i="20"/>
  <c r="I1405" i="20"/>
  <c r="I1406" i="20"/>
  <c r="I1407" i="20"/>
  <c r="I1408" i="20"/>
  <c r="I1409" i="20"/>
  <c r="I1410" i="20"/>
  <c r="I1411" i="20"/>
  <c r="I1412" i="20"/>
  <c r="I1413" i="20"/>
  <c r="I1414" i="20"/>
  <c r="I1415" i="20"/>
  <c r="I1416" i="20"/>
  <c r="I1417" i="20"/>
  <c r="I1418" i="20"/>
  <c r="I1419" i="20"/>
  <c r="I1420" i="20"/>
  <c r="I1421" i="20"/>
  <c r="I1422" i="20"/>
  <c r="I1423" i="20"/>
  <c r="I1424" i="20"/>
  <c r="I1425" i="20"/>
  <c r="I1426" i="20"/>
  <c r="I1427" i="20"/>
  <c r="I1428" i="20"/>
  <c r="I1429" i="20"/>
  <c r="I1430" i="20"/>
  <c r="I1431" i="20"/>
  <c r="I1432" i="20"/>
  <c r="I1433" i="20"/>
  <c r="I1434" i="20"/>
  <c r="I1435" i="20"/>
  <c r="I1436" i="20"/>
  <c r="I1437" i="20"/>
  <c r="I1438" i="20"/>
  <c r="I1439" i="20"/>
  <c r="I1440" i="20"/>
  <c r="I1441" i="20"/>
  <c r="I1442" i="20"/>
  <c r="I1443" i="20"/>
  <c r="I1444" i="20"/>
  <c r="I1445" i="20"/>
  <c r="I1446" i="20"/>
  <c r="I1447" i="20"/>
  <c r="I1448" i="20"/>
  <c r="I1449" i="20"/>
  <c r="I1450" i="20"/>
  <c r="I1451" i="20"/>
  <c r="I1452" i="20"/>
  <c r="I1453" i="20"/>
  <c r="I1454" i="20"/>
  <c r="I1455" i="20"/>
  <c r="I1456" i="20"/>
  <c r="I1457" i="20"/>
  <c r="I1458" i="20"/>
  <c r="I1459" i="20"/>
  <c r="I1460" i="20"/>
  <c r="I1461" i="20"/>
  <c r="I1462" i="20"/>
  <c r="I1463" i="20"/>
  <c r="I1464" i="20"/>
  <c r="I1465" i="20"/>
  <c r="I1466" i="20"/>
  <c r="I1467" i="20"/>
  <c r="I1468" i="20"/>
  <c r="I1469" i="20"/>
  <c r="I1470" i="20"/>
  <c r="I1471" i="20"/>
  <c r="I1472" i="20"/>
  <c r="I1473" i="20"/>
  <c r="I1474" i="20"/>
  <c r="I1475" i="20"/>
  <c r="I1476" i="20"/>
  <c r="I1477" i="20"/>
  <c r="I1478" i="20"/>
  <c r="I1479" i="20"/>
  <c r="I1480" i="20"/>
  <c r="I1481" i="20"/>
  <c r="I1482" i="20"/>
  <c r="I1483" i="20"/>
  <c r="I1484" i="20"/>
  <c r="I1485" i="20"/>
  <c r="I1486" i="20"/>
  <c r="I1487" i="20"/>
  <c r="I1488" i="20"/>
  <c r="I1489" i="20"/>
  <c r="I1490" i="20"/>
  <c r="I1491" i="20"/>
  <c r="I1492" i="20"/>
  <c r="I1493" i="20"/>
  <c r="I1494" i="20"/>
  <c r="I1495" i="20"/>
  <c r="I1496" i="20"/>
  <c r="I1497" i="20"/>
  <c r="I1498" i="20"/>
  <c r="I1499" i="20"/>
  <c r="I1500" i="20"/>
  <c r="I1501" i="20"/>
  <c r="I1502" i="20"/>
  <c r="I1503" i="20"/>
  <c r="I1504" i="20"/>
  <c r="I1505" i="20"/>
  <c r="I1506" i="20"/>
  <c r="I1507" i="20"/>
  <c r="I1508" i="20"/>
  <c r="I1509" i="20"/>
  <c r="I1510" i="20"/>
  <c r="I1511" i="20"/>
  <c r="I1512" i="20"/>
  <c r="I1513" i="20"/>
  <c r="I1514" i="20"/>
  <c r="I1515" i="20"/>
  <c r="I1516" i="20"/>
  <c r="I1517" i="20"/>
  <c r="I1518" i="20"/>
  <c r="I1519" i="20"/>
  <c r="I1520" i="20"/>
  <c r="I1521" i="20"/>
  <c r="I1522" i="20"/>
  <c r="I1523" i="20"/>
  <c r="I1524" i="20"/>
  <c r="I1525" i="20"/>
  <c r="I1526" i="20"/>
  <c r="I1527" i="20"/>
  <c r="I1528" i="20"/>
  <c r="I1529" i="20"/>
  <c r="I1530" i="20"/>
  <c r="I1531" i="20"/>
  <c r="I1532" i="20"/>
  <c r="I1533" i="20"/>
  <c r="I1534" i="20"/>
  <c r="I1535" i="20"/>
  <c r="I1536" i="20"/>
  <c r="I1537" i="20"/>
  <c r="I1538" i="20"/>
  <c r="I1539" i="20"/>
  <c r="I1540" i="20"/>
  <c r="I1541" i="20"/>
  <c r="I1542" i="20"/>
  <c r="I1543" i="20"/>
  <c r="I1544" i="20"/>
  <c r="I1545" i="20"/>
  <c r="I1546" i="20"/>
  <c r="I1547" i="20"/>
  <c r="I1548" i="20"/>
  <c r="I1549" i="20"/>
  <c r="I1550" i="20"/>
  <c r="I1551" i="20"/>
  <c r="I1552" i="20"/>
  <c r="I1553" i="20"/>
  <c r="I1554" i="20"/>
  <c r="I1555" i="20"/>
  <c r="I1556" i="20"/>
  <c r="I1557" i="20"/>
  <c r="I1558" i="20"/>
  <c r="I1559" i="20"/>
  <c r="I1560" i="20"/>
  <c r="I1561" i="20"/>
  <c r="I1562" i="20"/>
  <c r="I1563" i="20"/>
  <c r="I1564" i="20"/>
  <c r="I1565" i="20"/>
  <c r="I1566" i="20"/>
  <c r="I1567" i="20"/>
  <c r="I1568" i="20"/>
  <c r="I1569" i="20"/>
  <c r="I1570" i="20"/>
  <c r="I1571" i="20"/>
  <c r="I1572" i="20"/>
  <c r="I1573" i="20"/>
  <c r="I1574" i="20"/>
  <c r="I1575" i="20"/>
  <c r="I1576" i="20"/>
  <c r="I1577" i="20"/>
  <c r="I1578" i="20"/>
  <c r="I1579" i="20"/>
  <c r="I1580" i="20"/>
  <c r="I1581" i="20"/>
  <c r="I1582" i="20"/>
  <c r="I1583" i="20"/>
  <c r="I1584" i="20"/>
  <c r="I1585" i="20"/>
  <c r="I1586" i="20"/>
  <c r="I1587" i="20"/>
  <c r="I1588" i="20"/>
  <c r="I1589" i="20"/>
  <c r="I1590" i="20"/>
  <c r="I1591" i="20"/>
  <c r="I1592" i="20"/>
  <c r="I1593" i="20"/>
  <c r="I1594" i="20"/>
  <c r="I1595" i="20"/>
  <c r="I1596" i="20"/>
  <c r="I1597" i="20"/>
  <c r="I1598" i="20"/>
  <c r="I1599" i="20"/>
  <c r="I1600" i="20"/>
  <c r="I1601" i="20"/>
  <c r="I1602" i="20"/>
  <c r="I1603" i="20"/>
  <c r="I1604" i="20"/>
  <c r="I1605" i="20"/>
  <c r="I1606" i="20"/>
  <c r="I1607" i="20"/>
  <c r="I1608" i="20"/>
  <c r="I1609" i="20"/>
  <c r="I1610" i="20"/>
  <c r="I1611" i="20"/>
  <c r="I1612" i="20"/>
  <c r="I1613" i="20"/>
  <c r="I1614" i="20"/>
  <c r="I1615" i="20"/>
  <c r="I1616" i="20"/>
  <c r="I1617" i="20"/>
  <c r="I1618" i="20"/>
  <c r="I1619" i="20"/>
  <c r="I1620" i="20"/>
  <c r="I1621" i="20"/>
  <c r="I1622" i="20"/>
  <c r="I1623" i="20"/>
  <c r="I1624" i="20"/>
  <c r="I1625" i="20"/>
  <c r="I1626" i="20"/>
  <c r="I1627" i="20"/>
  <c r="I1628" i="20"/>
  <c r="I1629" i="20"/>
  <c r="I1630" i="20"/>
  <c r="I1631" i="20"/>
  <c r="I1632" i="20"/>
  <c r="I1633" i="20"/>
  <c r="I1634" i="20"/>
  <c r="I1635" i="20"/>
  <c r="I1636" i="20"/>
  <c r="I1637" i="20"/>
  <c r="I1638" i="20"/>
  <c r="I1639" i="20"/>
  <c r="I1640" i="20"/>
  <c r="I1641" i="20"/>
  <c r="I1642" i="20"/>
  <c r="I1643" i="20"/>
  <c r="I1644" i="20"/>
  <c r="I1645" i="20"/>
  <c r="I1646" i="20"/>
  <c r="I1647" i="20"/>
  <c r="I1648" i="20"/>
  <c r="I1649" i="20"/>
  <c r="I1650" i="20"/>
  <c r="I1651" i="20"/>
  <c r="I1652" i="20"/>
  <c r="I1653" i="20"/>
  <c r="I1654" i="20"/>
  <c r="I1655" i="20"/>
  <c r="I1656" i="20"/>
  <c r="I1657" i="20"/>
  <c r="I1658" i="20"/>
  <c r="I1659" i="20"/>
  <c r="I1660" i="20"/>
  <c r="I1661" i="20"/>
  <c r="I1662" i="20"/>
  <c r="I1663" i="20"/>
  <c r="I1664" i="20"/>
  <c r="I1665" i="20"/>
  <c r="I1666" i="20"/>
  <c r="I1667" i="20"/>
  <c r="I1668" i="20"/>
  <c r="I1669" i="20"/>
  <c r="I1670" i="20"/>
  <c r="I1671" i="20"/>
  <c r="I1672" i="20"/>
  <c r="I1673" i="20"/>
  <c r="I1674" i="20"/>
  <c r="I1675" i="20"/>
  <c r="I1676" i="20"/>
  <c r="I1677" i="20"/>
  <c r="I1678" i="20"/>
  <c r="I1679" i="20"/>
  <c r="I1680" i="20"/>
  <c r="I1681" i="20"/>
  <c r="I1682" i="20"/>
  <c r="I1683" i="20"/>
  <c r="I1684" i="20"/>
  <c r="I1685" i="20"/>
  <c r="I1686" i="20"/>
  <c r="I1687" i="20"/>
  <c r="I1688" i="20"/>
  <c r="I1689" i="20"/>
  <c r="I1690" i="20"/>
  <c r="I1691" i="20"/>
  <c r="I1692" i="20"/>
  <c r="I1693" i="20"/>
  <c r="I1694" i="20"/>
  <c r="I1695" i="20"/>
  <c r="I1696" i="20"/>
  <c r="I1697" i="20"/>
  <c r="I1698" i="20"/>
  <c r="I1699" i="20"/>
  <c r="I1700" i="20"/>
  <c r="I1701" i="20"/>
  <c r="I1702" i="20"/>
  <c r="I1703" i="20"/>
  <c r="I1704" i="20"/>
  <c r="I1705" i="20"/>
  <c r="I1706" i="20"/>
  <c r="I1707" i="20"/>
  <c r="I1708" i="20"/>
  <c r="I1709" i="20"/>
  <c r="I1710" i="20"/>
  <c r="I1711" i="20"/>
  <c r="I1712" i="20"/>
  <c r="I1713" i="20"/>
  <c r="I1714" i="20"/>
  <c r="I1715" i="20"/>
  <c r="I1716" i="20"/>
  <c r="I1717" i="20"/>
  <c r="I1718" i="20"/>
  <c r="I1719" i="20"/>
  <c r="I1720" i="20"/>
  <c r="I1721" i="20"/>
  <c r="I1722" i="20"/>
  <c r="I1723" i="20"/>
  <c r="I1724" i="20"/>
  <c r="I1725" i="20"/>
  <c r="I1726" i="20"/>
  <c r="I1727" i="20"/>
  <c r="I1728" i="20"/>
  <c r="I1729" i="20"/>
  <c r="I1730" i="20"/>
  <c r="I1731" i="20"/>
  <c r="I1732" i="20"/>
  <c r="I1733" i="20"/>
  <c r="I1734" i="20"/>
  <c r="I1735" i="20"/>
  <c r="I1736" i="20"/>
  <c r="I1737" i="20"/>
  <c r="I1738" i="20"/>
  <c r="I1739" i="20"/>
  <c r="I1740" i="20"/>
  <c r="I1741" i="20"/>
  <c r="I1742" i="20"/>
  <c r="I1743" i="20"/>
  <c r="I1744" i="20"/>
  <c r="I1745" i="20"/>
  <c r="I1746" i="20"/>
  <c r="I1747" i="20"/>
  <c r="I1748" i="20"/>
  <c r="I1749" i="20"/>
  <c r="I1750" i="20"/>
  <c r="I1751" i="20"/>
  <c r="I1752" i="20"/>
  <c r="I1753" i="20"/>
  <c r="I1754" i="20"/>
  <c r="I1755" i="20"/>
  <c r="I1756" i="20"/>
  <c r="I1757" i="20"/>
  <c r="I1758" i="20"/>
  <c r="I1759" i="20"/>
  <c r="I1760" i="20"/>
  <c r="I1761" i="20"/>
  <c r="I1762" i="20"/>
  <c r="I1763" i="20"/>
  <c r="I1764" i="20"/>
  <c r="I1765" i="20"/>
  <c r="I1766" i="20"/>
  <c r="I1767" i="20"/>
  <c r="I1768" i="20"/>
  <c r="I1769" i="20"/>
  <c r="I1770" i="20"/>
  <c r="I1771" i="20"/>
  <c r="I1772" i="20"/>
  <c r="I1773" i="20"/>
  <c r="I1774" i="20"/>
  <c r="I1775" i="20"/>
  <c r="I1776" i="20"/>
  <c r="I1777" i="20"/>
  <c r="I1778" i="20"/>
  <c r="I1779" i="20"/>
  <c r="I1780" i="20"/>
  <c r="I1781" i="20"/>
  <c r="I1782" i="20"/>
  <c r="I1783" i="20"/>
  <c r="I1784" i="20"/>
  <c r="I1785" i="20"/>
  <c r="I1786" i="20"/>
  <c r="I1787" i="20"/>
  <c r="I1788" i="20"/>
  <c r="I1789" i="20"/>
  <c r="I1790" i="20"/>
  <c r="I1791" i="20"/>
  <c r="I1792" i="20"/>
  <c r="I1793" i="20"/>
  <c r="I1794" i="20"/>
  <c r="I1795" i="20"/>
  <c r="I1796" i="20"/>
  <c r="I1797" i="20"/>
  <c r="I1798" i="20"/>
  <c r="I1799" i="20"/>
  <c r="I1800" i="20"/>
  <c r="I1801" i="20"/>
  <c r="I1802" i="20"/>
  <c r="I1803" i="20"/>
  <c r="I1804" i="20"/>
  <c r="I1805" i="20"/>
  <c r="I1806" i="20"/>
  <c r="I1807" i="20"/>
  <c r="I1808" i="20"/>
  <c r="I1809" i="20"/>
  <c r="I1810" i="20"/>
  <c r="I1811" i="20"/>
  <c r="I1812" i="20"/>
  <c r="I1813" i="20"/>
  <c r="I1814" i="20"/>
  <c r="I1815" i="20"/>
  <c r="I1816" i="20"/>
  <c r="I1817" i="20"/>
  <c r="I1818" i="20"/>
  <c r="I1819" i="20"/>
  <c r="I1820" i="20"/>
  <c r="I1821" i="20"/>
  <c r="I1822" i="20"/>
  <c r="I1823" i="20"/>
  <c r="I1824" i="20"/>
  <c r="I1825" i="20"/>
  <c r="I1826" i="20"/>
  <c r="I1827" i="20"/>
  <c r="I1828" i="20"/>
  <c r="I1829" i="20"/>
  <c r="I1830" i="20"/>
  <c r="I1831" i="20"/>
  <c r="I1832" i="20"/>
  <c r="I1833" i="20"/>
  <c r="I1834" i="20"/>
  <c r="I1835" i="20"/>
  <c r="I1836" i="20"/>
  <c r="I1837" i="20"/>
  <c r="I1838" i="20"/>
  <c r="I1839" i="20"/>
  <c r="I1840" i="20"/>
  <c r="I1841" i="20"/>
  <c r="I1842" i="20"/>
  <c r="I1843" i="20"/>
  <c r="I1844" i="20"/>
  <c r="I1845" i="20"/>
  <c r="I1846" i="20"/>
  <c r="I1847" i="20"/>
  <c r="I1848" i="20"/>
  <c r="I1849" i="20"/>
  <c r="I1850" i="20"/>
  <c r="I1851" i="20"/>
  <c r="I1852" i="20"/>
  <c r="I1853" i="20"/>
  <c r="I1854" i="20"/>
  <c r="I1855" i="20"/>
  <c r="I1856" i="20"/>
  <c r="I1857" i="20"/>
  <c r="I1858" i="20"/>
  <c r="I1859" i="20"/>
  <c r="I1860" i="20"/>
  <c r="I1861" i="20"/>
  <c r="I1862" i="20"/>
  <c r="I1863" i="20"/>
  <c r="I1864" i="20"/>
  <c r="I1865" i="20"/>
  <c r="I1866" i="20"/>
  <c r="I1867" i="20"/>
  <c r="I1868" i="20"/>
  <c r="I1869" i="20"/>
  <c r="I1870" i="20"/>
  <c r="I1871" i="20"/>
  <c r="I1872" i="20"/>
  <c r="I1873" i="20"/>
  <c r="I1874" i="20"/>
  <c r="I1875" i="20"/>
  <c r="I1876" i="20"/>
  <c r="I1877" i="20"/>
  <c r="I1878" i="20"/>
  <c r="I1879" i="20"/>
  <c r="I1880" i="20"/>
  <c r="I1881" i="20"/>
  <c r="I1882" i="20"/>
  <c r="I1883" i="20"/>
  <c r="I1884" i="20"/>
  <c r="I1885" i="20"/>
  <c r="I1886" i="20"/>
  <c r="I1887" i="20"/>
  <c r="I1888" i="20"/>
  <c r="I1889" i="20"/>
  <c r="I1890" i="20"/>
  <c r="I1891" i="20"/>
  <c r="I1892" i="20"/>
  <c r="I1893" i="20"/>
  <c r="I1894" i="20"/>
  <c r="I1895" i="20"/>
  <c r="I1896" i="20"/>
  <c r="I1897" i="20"/>
  <c r="I1898" i="20"/>
  <c r="I1899" i="20"/>
  <c r="I1900" i="20"/>
  <c r="I1901" i="20"/>
  <c r="I1902" i="20"/>
  <c r="I1903" i="20"/>
  <c r="I1904" i="20"/>
  <c r="I1905" i="20"/>
  <c r="I1906" i="20"/>
  <c r="I1907" i="20"/>
  <c r="I1908" i="20"/>
  <c r="I1909" i="20"/>
  <c r="I1910" i="20"/>
  <c r="I1911" i="20"/>
  <c r="I1912" i="20"/>
  <c r="I1913" i="20"/>
  <c r="I1914" i="20"/>
  <c r="I1915" i="20"/>
  <c r="I1916" i="20"/>
  <c r="I1917" i="20"/>
  <c r="I1918" i="20"/>
  <c r="I1919" i="20"/>
  <c r="I1920" i="20"/>
  <c r="I1921" i="20"/>
  <c r="I1922" i="20"/>
  <c r="I1923" i="20"/>
  <c r="I1924" i="20"/>
  <c r="I1925" i="20"/>
  <c r="I1926" i="20"/>
  <c r="I1927" i="20"/>
  <c r="I1928" i="20"/>
  <c r="I1929" i="20"/>
  <c r="I1930" i="20"/>
  <c r="I1931" i="20"/>
  <c r="I1932" i="20"/>
  <c r="I1933" i="20"/>
  <c r="I1934" i="20"/>
  <c r="I1935" i="20"/>
  <c r="I1936" i="20"/>
  <c r="I1937" i="20"/>
  <c r="I1938" i="20"/>
  <c r="I1939" i="20"/>
  <c r="I1940" i="20"/>
  <c r="I1941" i="20"/>
  <c r="I1942" i="20"/>
  <c r="I1943" i="20"/>
  <c r="I1944" i="20"/>
  <c r="I1945" i="20"/>
  <c r="I1946" i="20"/>
  <c r="I1947" i="20"/>
  <c r="I1948" i="20"/>
  <c r="I1949" i="20"/>
  <c r="I1950" i="20"/>
  <c r="I1951" i="20"/>
  <c r="I1952" i="20"/>
  <c r="I1953" i="20"/>
  <c r="I1954" i="20"/>
  <c r="I1955" i="20"/>
  <c r="I1956" i="20"/>
  <c r="I1957" i="20"/>
  <c r="I1958" i="20"/>
  <c r="I1959" i="20"/>
  <c r="I1960" i="20"/>
  <c r="I1961" i="20"/>
  <c r="I1962" i="20"/>
  <c r="I1963" i="20"/>
  <c r="I1964" i="20"/>
  <c r="I1965" i="20"/>
  <c r="I1966" i="20"/>
  <c r="I1967" i="20"/>
  <c r="I1968" i="20"/>
  <c r="I1969" i="20"/>
  <c r="I1970" i="20"/>
  <c r="I1971" i="20"/>
  <c r="I1972" i="20"/>
  <c r="I1973" i="20"/>
  <c r="I1974" i="20"/>
  <c r="I1975" i="20"/>
  <c r="I1976" i="20"/>
  <c r="I1977" i="20"/>
  <c r="I1978" i="20"/>
  <c r="I1979" i="20"/>
  <c r="I1980" i="20"/>
  <c r="I1981" i="20"/>
  <c r="I1982" i="20"/>
  <c r="I1983" i="20"/>
  <c r="I1984" i="20"/>
  <c r="I1985" i="20"/>
  <c r="I1986" i="20"/>
  <c r="I1987" i="20"/>
  <c r="I1988" i="20"/>
  <c r="I1989" i="20"/>
  <c r="I1990" i="20"/>
  <c r="I1991" i="20"/>
  <c r="I1992" i="20"/>
  <c r="I1993" i="20"/>
  <c r="I1994" i="20"/>
  <c r="I1995" i="20"/>
  <c r="I1996" i="20"/>
  <c r="I1997" i="20"/>
  <c r="I1998" i="20"/>
  <c r="I1999" i="20"/>
  <c r="I2000" i="20"/>
  <c r="I2001" i="20"/>
  <c r="I2002" i="20"/>
  <c r="I2003" i="20"/>
  <c r="I2004" i="20"/>
  <c r="I2005" i="20"/>
  <c r="I2006" i="20"/>
  <c r="I2007" i="20"/>
  <c r="I2008" i="20"/>
  <c r="I2009" i="20"/>
  <c r="I2010" i="20"/>
  <c r="I2011" i="20"/>
  <c r="I2012" i="20"/>
  <c r="I2013" i="20"/>
  <c r="I2014" i="20"/>
  <c r="I2015" i="20"/>
  <c r="I2016" i="20"/>
  <c r="I2017" i="20"/>
  <c r="I2018" i="20"/>
  <c r="I2019" i="20"/>
  <c r="I2020" i="20"/>
  <c r="I2021" i="20"/>
  <c r="I2022" i="20"/>
  <c r="I2023" i="20"/>
  <c r="I2024" i="20"/>
  <c r="I2025" i="20"/>
  <c r="I2026" i="20"/>
  <c r="I2027" i="20"/>
  <c r="I2028" i="20"/>
  <c r="I2029" i="20"/>
  <c r="I2030" i="20"/>
  <c r="I2031" i="20"/>
  <c r="I2032" i="20"/>
  <c r="I2033" i="20"/>
  <c r="I2034" i="20"/>
  <c r="I2035" i="20"/>
  <c r="I2036" i="20"/>
  <c r="I2037" i="20"/>
  <c r="I2038" i="20"/>
  <c r="I2039" i="20"/>
  <c r="I2040" i="20"/>
  <c r="I2041" i="20"/>
  <c r="I2042" i="20"/>
  <c r="I2043" i="20"/>
  <c r="I2044" i="20"/>
  <c r="I2045" i="20"/>
  <c r="I2046" i="20"/>
  <c r="I2047" i="20"/>
  <c r="I2048" i="20"/>
  <c r="I2049" i="20"/>
  <c r="I2050" i="20"/>
  <c r="I2051" i="20"/>
  <c r="I2052" i="20"/>
  <c r="I2053" i="20"/>
  <c r="I2054" i="20"/>
  <c r="I2055" i="20"/>
  <c r="I2056" i="20"/>
  <c r="I2057" i="20"/>
  <c r="I2058" i="20"/>
  <c r="I2059" i="20"/>
  <c r="I2060" i="20"/>
  <c r="I2061" i="20"/>
  <c r="I2062" i="20"/>
  <c r="I2063" i="20"/>
  <c r="I2064" i="20"/>
  <c r="I2065" i="20"/>
  <c r="I2066" i="20"/>
  <c r="I2067" i="20"/>
  <c r="I2068" i="20"/>
  <c r="I2069" i="20"/>
  <c r="I2070" i="20"/>
  <c r="I2071" i="20"/>
  <c r="I2072" i="20"/>
  <c r="I2073" i="20"/>
  <c r="I2074" i="20"/>
  <c r="I2075" i="20"/>
  <c r="I2076" i="20"/>
  <c r="I2077" i="20"/>
  <c r="I2078" i="20"/>
  <c r="I2079" i="20"/>
  <c r="I2080" i="20"/>
  <c r="I2081" i="20"/>
  <c r="I2082" i="20"/>
  <c r="I2083" i="20"/>
  <c r="I2084" i="20"/>
  <c r="I2085" i="20"/>
  <c r="I2086" i="20"/>
  <c r="I2087" i="20"/>
  <c r="I2088" i="20"/>
  <c r="I2089" i="20"/>
  <c r="I2090" i="20"/>
  <c r="I2091" i="20"/>
  <c r="I2092" i="20"/>
  <c r="I2093" i="20"/>
  <c r="I2094" i="20"/>
  <c r="I2095" i="20"/>
  <c r="I2096" i="20"/>
  <c r="I2097" i="20"/>
  <c r="I2098" i="20"/>
  <c r="I2099" i="20"/>
  <c r="I2100" i="20"/>
  <c r="I2101" i="20"/>
  <c r="I2102" i="20"/>
  <c r="I2103" i="20"/>
  <c r="I2104" i="20"/>
  <c r="I2105" i="20"/>
  <c r="I2106" i="20"/>
  <c r="I2107" i="20"/>
  <c r="I2108" i="20"/>
  <c r="I2109" i="20"/>
  <c r="I2110" i="20"/>
  <c r="I2111" i="20"/>
  <c r="I2112" i="20"/>
  <c r="I2113" i="20"/>
  <c r="I2114" i="20"/>
  <c r="I2115" i="20"/>
  <c r="I2116" i="20"/>
  <c r="I2117" i="20"/>
  <c r="I2118" i="20"/>
  <c r="I2119" i="20"/>
  <c r="I2120" i="20"/>
  <c r="I2121" i="20"/>
  <c r="I2122" i="20"/>
  <c r="I2123" i="20"/>
  <c r="I2124" i="20"/>
  <c r="I2125" i="20"/>
  <c r="I2126" i="20"/>
  <c r="I2127" i="20"/>
  <c r="I2128" i="20"/>
  <c r="I2129" i="20"/>
  <c r="I2130" i="20"/>
  <c r="I2131" i="20"/>
  <c r="I2132" i="20"/>
  <c r="I2133" i="20"/>
  <c r="I2134" i="20"/>
  <c r="I2135" i="20"/>
  <c r="I2136" i="20"/>
  <c r="I2137" i="20"/>
  <c r="I2138" i="20"/>
  <c r="I2139" i="20"/>
  <c r="I2140" i="20"/>
  <c r="I2141" i="20"/>
  <c r="I2142" i="20"/>
  <c r="I2143" i="20"/>
  <c r="I2144" i="20"/>
  <c r="I2145" i="20"/>
  <c r="I2146" i="20"/>
  <c r="I2147" i="20"/>
  <c r="I2148" i="20"/>
  <c r="I2149" i="20"/>
  <c r="I2150" i="20"/>
  <c r="I2151" i="20"/>
  <c r="I2152" i="20"/>
  <c r="I2153" i="20"/>
  <c r="I2154" i="20"/>
  <c r="I2155" i="20"/>
  <c r="I2156" i="20"/>
  <c r="I2157" i="20"/>
  <c r="I2158" i="20"/>
  <c r="I2159" i="20"/>
  <c r="I2160" i="20"/>
  <c r="I2161" i="20"/>
  <c r="I2162" i="20"/>
  <c r="I2163" i="20"/>
  <c r="I2164" i="20"/>
  <c r="I2165" i="20"/>
  <c r="I2166" i="20"/>
  <c r="I2167" i="20"/>
  <c r="I2168" i="20"/>
  <c r="I2169" i="20"/>
  <c r="I2170" i="20"/>
  <c r="I2171" i="20"/>
  <c r="I2172" i="20"/>
  <c r="I2173" i="20"/>
  <c r="I2174" i="20"/>
  <c r="I2175" i="20"/>
  <c r="I2176" i="20"/>
  <c r="I2177" i="20"/>
  <c r="I2178" i="20"/>
  <c r="I2179" i="20"/>
  <c r="I2180" i="20"/>
  <c r="I2181" i="20"/>
  <c r="I2182" i="20"/>
  <c r="I2183" i="20"/>
  <c r="I2184" i="20"/>
  <c r="I2185" i="20"/>
  <c r="I2186" i="20"/>
  <c r="I2187" i="20"/>
  <c r="I2188" i="20"/>
  <c r="I2189" i="20"/>
  <c r="I2190" i="20"/>
  <c r="I2191" i="20"/>
  <c r="I2192" i="20"/>
  <c r="I2193" i="20"/>
  <c r="I2194" i="20"/>
  <c r="I2195" i="20"/>
  <c r="I2196" i="20"/>
  <c r="I2197" i="20"/>
  <c r="I2198" i="20"/>
  <c r="I2199" i="20"/>
  <c r="I2200" i="20"/>
  <c r="I2201" i="20"/>
  <c r="I2202" i="20"/>
  <c r="I2203" i="20"/>
  <c r="I2204" i="20"/>
  <c r="I2205" i="20"/>
  <c r="I2206" i="20"/>
  <c r="I2207" i="20"/>
  <c r="I2208" i="20"/>
  <c r="I2209" i="20"/>
  <c r="I2210" i="20"/>
  <c r="I2211" i="20"/>
  <c r="I2212" i="20"/>
  <c r="I2213" i="20"/>
  <c r="I2214" i="20"/>
  <c r="I2215" i="20"/>
  <c r="I2216" i="20"/>
  <c r="I2217" i="20"/>
  <c r="I2218" i="20"/>
  <c r="I2219" i="20"/>
  <c r="I2220" i="20"/>
  <c r="I2221" i="20"/>
  <c r="I2222" i="20"/>
  <c r="I2223" i="20"/>
  <c r="I2224" i="20"/>
  <c r="I2225" i="20"/>
  <c r="I2226" i="20"/>
  <c r="I2227" i="20"/>
  <c r="I2228" i="20"/>
  <c r="I2229" i="20"/>
  <c r="I2230" i="20"/>
  <c r="I2231" i="20"/>
  <c r="I2232" i="20"/>
  <c r="I2233" i="20"/>
  <c r="I2234" i="20"/>
  <c r="I2235" i="20"/>
  <c r="I2236" i="20"/>
  <c r="I2237" i="20"/>
  <c r="I2238" i="20"/>
  <c r="I2239" i="20"/>
  <c r="I2240" i="20"/>
  <c r="I2241" i="20"/>
  <c r="I2242" i="20"/>
  <c r="I2243" i="20"/>
  <c r="I2244" i="20"/>
  <c r="I2245" i="20"/>
  <c r="I2246" i="20"/>
  <c r="I2247" i="20"/>
  <c r="I2248" i="20"/>
  <c r="I2249" i="20"/>
  <c r="I2250" i="20"/>
  <c r="I2251" i="20"/>
  <c r="I2252" i="20"/>
  <c r="I2253" i="20"/>
  <c r="I2254" i="20"/>
  <c r="I2255" i="20"/>
  <c r="I2256" i="20"/>
  <c r="I2257" i="20"/>
  <c r="I2258" i="20"/>
  <c r="I2259" i="20"/>
  <c r="I2260" i="20"/>
  <c r="I2261" i="20"/>
  <c r="I2262" i="20"/>
  <c r="I2263" i="20"/>
  <c r="I2264" i="20"/>
  <c r="I2265" i="20"/>
  <c r="I2266" i="20"/>
  <c r="I2267" i="20"/>
  <c r="I2268" i="20"/>
  <c r="I2269" i="20"/>
  <c r="I2270" i="20"/>
  <c r="I2271" i="20"/>
  <c r="I2272" i="20"/>
  <c r="I2273" i="20"/>
  <c r="I2274" i="20"/>
  <c r="I2275" i="20"/>
  <c r="I2276" i="20"/>
  <c r="I2277" i="20"/>
  <c r="I2278" i="20"/>
  <c r="I2279" i="20"/>
  <c r="I2280" i="20"/>
  <c r="I2281" i="20"/>
  <c r="I2282" i="20"/>
  <c r="I2283" i="20"/>
  <c r="I2284" i="20"/>
  <c r="I2285" i="20"/>
  <c r="I2286" i="20"/>
  <c r="I2287" i="20"/>
  <c r="I2288" i="20"/>
  <c r="I2289" i="20"/>
  <c r="I2290" i="20"/>
  <c r="I2291" i="20"/>
  <c r="I2292" i="20"/>
  <c r="I2293" i="20"/>
  <c r="I2294" i="20"/>
  <c r="I2295" i="20"/>
  <c r="I2296" i="20"/>
  <c r="I2297" i="20"/>
  <c r="I2298" i="20"/>
  <c r="I2299" i="20"/>
  <c r="I2300" i="20"/>
  <c r="I2301" i="20"/>
  <c r="I2302" i="20"/>
  <c r="I2303" i="20"/>
  <c r="I2304" i="20"/>
  <c r="I2305" i="20"/>
  <c r="I2306" i="20"/>
  <c r="I2307" i="20"/>
  <c r="I2308" i="20"/>
  <c r="I2309" i="20"/>
  <c r="I2310" i="20"/>
  <c r="I2311" i="20"/>
  <c r="I2312" i="20"/>
  <c r="I2313" i="20"/>
  <c r="I2314" i="20"/>
  <c r="I2315" i="20"/>
  <c r="I2316" i="20"/>
  <c r="I2317" i="20"/>
  <c r="I2318" i="20"/>
  <c r="I2319" i="20"/>
  <c r="I2320" i="20"/>
  <c r="I2321" i="20"/>
  <c r="I2322" i="20"/>
  <c r="I2323" i="20"/>
  <c r="I2324" i="20"/>
  <c r="I2325" i="20"/>
  <c r="I2326" i="20"/>
  <c r="I2327" i="20"/>
  <c r="I2328" i="20"/>
  <c r="I2329" i="20"/>
  <c r="I2330" i="20"/>
  <c r="I2331" i="20"/>
  <c r="I2332" i="20"/>
  <c r="I2333" i="20"/>
  <c r="I2334" i="20"/>
  <c r="I2335" i="20"/>
  <c r="I2336" i="20"/>
  <c r="I2337" i="20"/>
  <c r="I2338" i="20"/>
  <c r="I2339" i="20"/>
  <c r="I2340" i="20"/>
  <c r="I2341" i="20"/>
  <c r="I2342" i="20"/>
  <c r="I2343" i="20"/>
  <c r="I2344" i="20"/>
  <c r="I2345" i="20"/>
  <c r="I2346" i="20"/>
  <c r="I2347" i="20"/>
  <c r="I2348" i="20"/>
  <c r="I2349" i="20"/>
  <c r="I2350" i="20"/>
  <c r="I2351" i="20"/>
  <c r="I2352" i="20"/>
  <c r="I2353" i="20"/>
  <c r="I2354" i="20"/>
  <c r="I2355" i="20"/>
  <c r="I2356" i="20"/>
  <c r="I2357" i="20"/>
  <c r="I2358" i="20"/>
  <c r="I2359" i="20"/>
  <c r="I2360" i="20"/>
  <c r="I2361" i="20"/>
  <c r="I2362" i="20"/>
  <c r="I2363" i="20"/>
  <c r="I2364" i="20"/>
  <c r="I2365" i="20"/>
  <c r="I2366" i="20"/>
  <c r="I2367" i="20"/>
  <c r="I2368" i="20"/>
  <c r="I2369" i="20"/>
  <c r="I2370" i="20"/>
  <c r="I2371" i="20"/>
  <c r="I2372" i="20"/>
  <c r="I2373" i="20"/>
  <c r="I2374" i="20"/>
  <c r="I2375" i="20"/>
  <c r="I2376" i="20"/>
  <c r="I2377" i="20"/>
  <c r="I2378" i="20"/>
  <c r="I2379" i="20"/>
  <c r="I2380" i="20"/>
  <c r="I2381" i="20"/>
  <c r="I2382" i="20"/>
  <c r="I2383" i="20"/>
  <c r="I2384" i="20"/>
  <c r="I2385" i="20"/>
  <c r="I2386" i="20"/>
  <c r="I2387" i="20"/>
  <c r="I2388" i="20"/>
  <c r="I2389" i="20"/>
  <c r="I2390" i="20"/>
  <c r="I2391" i="20"/>
  <c r="I2392" i="20"/>
  <c r="I2393" i="20"/>
  <c r="I2394" i="20"/>
  <c r="I2395" i="20"/>
  <c r="I2396" i="20"/>
  <c r="I2397" i="20"/>
  <c r="I2398" i="20"/>
  <c r="I2399" i="20"/>
  <c r="I2400" i="20"/>
  <c r="I2401" i="20"/>
  <c r="I2402" i="20"/>
  <c r="I2403" i="20"/>
  <c r="I2404" i="20"/>
  <c r="I2405" i="20"/>
  <c r="I2406" i="20"/>
  <c r="I2407" i="20"/>
  <c r="I2408" i="20"/>
  <c r="I2409" i="20"/>
  <c r="I2410" i="20"/>
  <c r="I2411" i="20"/>
  <c r="I2412" i="20"/>
  <c r="I2413" i="20"/>
  <c r="I2414" i="20"/>
  <c r="I2415" i="20"/>
  <c r="I2416" i="20"/>
  <c r="I2417" i="20"/>
  <c r="I2418" i="20"/>
  <c r="I2419" i="20"/>
  <c r="I2420" i="20"/>
  <c r="I2421" i="20"/>
  <c r="I2422" i="20"/>
  <c r="I2423" i="20"/>
  <c r="I2424" i="20"/>
  <c r="I2425" i="20"/>
  <c r="I2426" i="20"/>
  <c r="I2427" i="20"/>
  <c r="I2428" i="20"/>
  <c r="I2429" i="20"/>
  <c r="I2430" i="20"/>
  <c r="I2431" i="20"/>
  <c r="I2432" i="20"/>
  <c r="I2433" i="20"/>
  <c r="I2434" i="20"/>
  <c r="I2435" i="20"/>
  <c r="I2436" i="20"/>
  <c r="I2437" i="20"/>
  <c r="I2438" i="20"/>
  <c r="I2439" i="20"/>
  <c r="I2440" i="20"/>
  <c r="I2441" i="20"/>
  <c r="I2442" i="20"/>
  <c r="I2443" i="20"/>
  <c r="I2444" i="20"/>
  <c r="I2445" i="20"/>
  <c r="I2446" i="20"/>
  <c r="I2447" i="20"/>
  <c r="I2448" i="20"/>
  <c r="I2449" i="20"/>
  <c r="I2450" i="20"/>
  <c r="I2451" i="20"/>
  <c r="I2452" i="20"/>
  <c r="I2453" i="20"/>
  <c r="I2454" i="20"/>
  <c r="I2455" i="20"/>
  <c r="I2456" i="20"/>
  <c r="I2457" i="20"/>
  <c r="I2458" i="20"/>
  <c r="I2459" i="20"/>
  <c r="I2460" i="20"/>
  <c r="I2461" i="20"/>
  <c r="I2462" i="20"/>
  <c r="I2463" i="20"/>
  <c r="I2464" i="20"/>
  <c r="I2465" i="20"/>
  <c r="I2466" i="20"/>
  <c r="I2467" i="20"/>
  <c r="I2468" i="20"/>
  <c r="I2469" i="20"/>
  <c r="I2470" i="20"/>
  <c r="I2471" i="20"/>
  <c r="I2472" i="20"/>
  <c r="I2473" i="20"/>
  <c r="I2474" i="20"/>
  <c r="I2475" i="20"/>
  <c r="I2476" i="20"/>
  <c r="I2477" i="20"/>
  <c r="I2478" i="20"/>
  <c r="I2479" i="20"/>
  <c r="I2480" i="20"/>
  <c r="I2481" i="20"/>
  <c r="I2482" i="20"/>
  <c r="I2483" i="20"/>
  <c r="I2484" i="20"/>
  <c r="I2485" i="20"/>
  <c r="I2486" i="20"/>
  <c r="I2487" i="20"/>
  <c r="I2488" i="20"/>
  <c r="I2489" i="20"/>
  <c r="I2490" i="20"/>
  <c r="I2491" i="20"/>
  <c r="I2492" i="20"/>
  <c r="I2493" i="20"/>
  <c r="I2494" i="20"/>
  <c r="I2495" i="20"/>
  <c r="I2496" i="20"/>
  <c r="I2497" i="20"/>
  <c r="I2498" i="20"/>
  <c r="I2499" i="20"/>
  <c r="I2500" i="20"/>
  <c r="I2501" i="20"/>
  <c r="I2502" i="20"/>
  <c r="I2503" i="20"/>
  <c r="I2504" i="20"/>
  <c r="I2505" i="20"/>
  <c r="I2506" i="20"/>
  <c r="I2507" i="20"/>
  <c r="I2508" i="20"/>
  <c r="I2509" i="20"/>
  <c r="I2510" i="20"/>
  <c r="I2511" i="20"/>
  <c r="I2512" i="20"/>
  <c r="I2513" i="20"/>
  <c r="I2514" i="20"/>
  <c r="I2515" i="20"/>
  <c r="I2516" i="20"/>
  <c r="I2517" i="20"/>
  <c r="I2518" i="20"/>
  <c r="I2519" i="20"/>
  <c r="I2520" i="20"/>
  <c r="I2521" i="20"/>
  <c r="I2522" i="20"/>
  <c r="I2523" i="20"/>
  <c r="I2524" i="20"/>
  <c r="I2525" i="20"/>
  <c r="I2526" i="20"/>
  <c r="I2527" i="20"/>
  <c r="I2528" i="20"/>
  <c r="I2529" i="20"/>
  <c r="I2530" i="20"/>
  <c r="I2531" i="20"/>
  <c r="I2532" i="20"/>
  <c r="I2533" i="20"/>
  <c r="I2534" i="20"/>
  <c r="I2535" i="20"/>
  <c r="I2536" i="20"/>
  <c r="I2537" i="20"/>
  <c r="I2538" i="20"/>
  <c r="I2539" i="20"/>
  <c r="I2540" i="20"/>
  <c r="I2541" i="20"/>
  <c r="I2542" i="20"/>
  <c r="I2543" i="20"/>
  <c r="I2544" i="20"/>
  <c r="I2545" i="20"/>
  <c r="I2546" i="20"/>
  <c r="I2547" i="20"/>
  <c r="I2548" i="20"/>
  <c r="I2549" i="20"/>
  <c r="I2550" i="20"/>
  <c r="I2551" i="20"/>
  <c r="I2552" i="20"/>
  <c r="I2553" i="20"/>
  <c r="I2554" i="20"/>
  <c r="I2555" i="20"/>
  <c r="I2556" i="20"/>
  <c r="I2557" i="20"/>
  <c r="I2558" i="20"/>
  <c r="I2559" i="20"/>
  <c r="I2560" i="20"/>
  <c r="I2561" i="20"/>
  <c r="I2562" i="20"/>
  <c r="I2563" i="20"/>
  <c r="I2564" i="20"/>
  <c r="I2565" i="20"/>
  <c r="I2566" i="20"/>
  <c r="I2567" i="20"/>
  <c r="I2568" i="20"/>
  <c r="I2569" i="20"/>
  <c r="I2570" i="20"/>
  <c r="I2571" i="20"/>
  <c r="I2572" i="20"/>
  <c r="I2573" i="20"/>
  <c r="I2574" i="20"/>
  <c r="I2575" i="20"/>
  <c r="I2576" i="20"/>
  <c r="I2577" i="20"/>
  <c r="I2578" i="20"/>
  <c r="I2579" i="20"/>
  <c r="I2580" i="20"/>
  <c r="I2581" i="20"/>
  <c r="I2582" i="20"/>
  <c r="I2583" i="20"/>
  <c r="I2584" i="20"/>
  <c r="I2585" i="20"/>
  <c r="I2586" i="20"/>
  <c r="I2587" i="20"/>
  <c r="I2588" i="20"/>
  <c r="I2589" i="20"/>
  <c r="I2590" i="20"/>
  <c r="I2591" i="20"/>
  <c r="I2592" i="20"/>
  <c r="I2593" i="20"/>
  <c r="I2594" i="20"/>
  <c r="I2595" i="20"/>
  <c r="I2596" i="20"/>
  <c r="I2597" i="20"/>
  <c r="I2598" i="20"/>
  <c r="I2599" i="20"/>
  <c r="I2600" i="20"/>
  <c r="I2601" i="20"/>
  <c r="I2602" i="20"/>
  <c r="I2603" i="20"/>
  <c r="I2604" i="20"/>
  <c r="I2605" i="20"/>
  <c r="I2606" i="20"/>
  <c r="I2607" i="20"/>
  <c r="I2608" i="20"/>
  <c r="I2609" i="20"/>
  <c r="I2610" i="20"/>
  <c r="I2611" i="20"/>
  <c r="I2612" i="20"/>
  <c r="I2613" i="20"/>
  <c r="I2614" i="20"/>
  <c r="I2615" i="20"/>
  <c r="I2616" i="20"/>
  <c r="I2617" i="20"/>
  <c r="I2618" i="20"/>
  <c r="I2619" i="20"/>
  <c r="I2620" i="20"/>
  <c r="I2621" i="20"/>
  <c r="I2622" i="20"/>
  <c r="I2623" i="20"/>
  <c r="I2624" i="20"/>
  <c r="I2625" i="20"/>
  <c r="I2626" i="20"/>
  <c r="I2627" i="20"/>
  <c r="I2628" i="20"/>
  <c r="I2629" i="20"/>
  <c r="I2630" i="20"/>
  <c r="I2631" i="20"/>
  <c r="I2632" i="20"/>
  <c r="I2633" i="20"/>
  <c r="I2634" i="20"/>
  <c r="I2635" i="20"/>
  <c r="I2636" i="20"/>
  <c r="I2637" i="20"/>
  <c r="I2638" i="20"/>
  <c r="I2639" i="20"/>
  <c r="I2640" i="20"/>
  <c r="I2641" i="20"/>
  <c r="I2642" i="20"/>
  <c r="I2643" i="20"/>
  <c r="I2644" i="20"/>
  <c r="I2645" i="20"/>
  <c r="I2646" i="20"/>
  <c r="I2647" i="20"/>
  <c r="I2648" i="20"/>
  <c r="I2649" i="20"/>
  <c r="I2650" i="20"/>
  <c r="I2651" i="20"/>
  <c r="I2652" i="20"/>
  <c r="I2653" i="20"/>
  <c r="I2654" i="20"/>
  <c r="I2655" i="20"/>
  <c r="I2656" i="20"/>
  <c r="I2657" i="20"/>
  <c r="I2658" i="20"/>
  <c r="I2659" i="20"/>
  <c r="I2660" i="20"/>
  <c r="I2661" i="20"/>
  <c r="I2662" i="20"/>
  <c r="I2663" i="20"/>
  <c r="I2664" i="20"/>
  <c r="I2665" i="20"/>
  <c r="I2666" i="20"/>
  <c r="I2667" i="20"/>
  <c r="I2668" i="20"/>
  <c r="I2669" i="20"/>
  <c r="I2670" i="20"/>
  <c r="I2671" i="20"/>
  <c r="I2672" i="20"/>
  <c r="I2673" i="20"/>
  <c r="I2674" i="20"/>
  <c r="I2675" i="20"/>
  <c r="I2676" i="20"/>
  <c r="I2677" i="20"/>
  <c r="I2678" i="20"/>
  <c r="I2679" i="20"/>
  <c r="I2680" i="20"/>
  <c r="I2681" i="20"/>
  <c r="I2682" i="20"/>
  <c r="I2683" i="20"/>
  <c r="I2684" i="20"/>
  <c r="I2685" i="20"/>
  <c r="I2686" i="20"/>
  <c r="I2687" i="20"/>
  <c r="I2688" i="20"/>
  <c r="I2689" i="20"/>
  <c r="I2690" i="20"/>
  <c r="I2691" i="20"/>
  <c r="I2692" i="20"/>
  <c r="I2693" i="20"/>
  <c r="I2694" i="20"/>
  <c r="I2695" i="20"/>
  <c r="I2696" i="20"/>
  <c r="I2697" i="20"/>
  <c r="I2698" i="20"/>
  <c r="I2699" i="20"/>
  <c r="I2700" i="20"/>
  <c r="I2701" i="20"/>
  <c r="I2702" i="20"/>
  <c r="I2703" i="20"/>
  <c r="I2704" i="20"/>
  <c r="I2705" i="20"/>
  <c r="I2706" i="20"/>
  <c r="I2707" i="20"/>
  <c r="I2708" i="20"/>
  <c r="I2709" i="20"/>
  <c r="I2710" i="20"/>
  <c r="I2711" i="20"/>
  <c r="I2712" i="20"/>
  <c r="I2713" i="20"/>
  <c r="I2714" i="20"/>
  <c r="I2715" i="20"/>
  <c r="I2716" i="20"/>
  <c r="I2717" i="20"/>
  <c r="I2718" i="20"/>
  <c r="I2719" i="20"/>
  <c r="I2720" i="20"/>
  <c r="I2721" i="20"/>
  <c r="I2722" i="20"/>
  <c r="I2723" i="20"/>
  <c r="I2724" i="20"/>
  <c r="I2725" i="20"/>
  <c r="I2726" i="20"/>
  <c r="I2727" i="20"/>
  <c r="I2728" i="20"/>
  <c r="I2729" i="20"/>
  <c r="I2730" i="20"/>
  <c r="I2731" i="20"/>
  <c r="I2732" i="20"/>
  <c r="I2733" i="20"/>
  <c r="I2734" i="20"/>
  <c r="I2735" i="20"/>
  <c r="I2736" i="20"/>
  <c r="I2737" i="20"/>
  <c r="I2738" i="20"/>
  <c r="I2739" i="20"/>
  <c r="I2740" i="20"/>
  <c r="I2741" i="20"/>
  <c r="I2742" i="20"/>
  <c r="I2743" i="20"/>
  <c r="I2744" i="20"/>
  <c r="I2745" i="20"/>
  <c r="I2746" i="20"/>
  <c r="I2747" i="20"/>
  <c r="I2748" i="20"/>
  <c r="I2749" i="20"/>
  <c r="I2750" i="20"/>
  <c r="I2751" i="20"/>
  <c r="I2752" i="20"/>
  <c r="I2753" i="20"/>
  <c r="I2754" i="20"/>
  <c r="I2755" i="20"/>
  <c r="I2756" i="20"/>
  <c r="I2757" i="20"/>
  <c r="I2758" i="20"/>
  <c r="I2759" i="20"/>
  <c r="I2760" i="20"/>
  <c r="I2761" i="20"/>
  <c r="I2762" i="20"/>
  <c r="I2763" i="20"/>
  <c r="I2764" i="20"/>
  <c r="I2765" i="20"/>
  <c r="I2766" i="20"/>
  <c r="I2767" i="20"/>
  <c r="I2768" i="20"/>
  <c r="I2769" i="20"/>
  <c r="I2770" i="20"/>
  <c r="I2771" i="20"/>
  <c r="I2772" i="20"/>
  <c r="I2773" i="20"/>
  <c r="I2774" i="20"/>
  <c r="I2775" i="20"/>
  <c r="I2776" i="20"/>
  <c r="I2777" i="20"/>
  <c r="I2778" i="20"/>
  <c r="I2779" i="20"/>
  <c r="I2780" i="20"/>
  <c r="I2781" i="20"/>
  <c r="I2782" i="20"/>
  <c r="I2783" i="20"/>
  <c r="I2784" i="20"/>
  <c r="I2785" i="20"/>
  <c r="I2786" i="20"/>
  <c r="I2787" i="20"/>
  <c r="I2788" i="20"/>
  <c r="I2789" i="20"/>
  <c r="I2790" i="20"/>
  <c r="I2791" i="20"/>
  <c r="I2792" i="20"/>
  <c r="I2793" i="20"/>
  <c r="I2794" i="20"/>
  <c r="I2795" i="20"/>
  <c r="I2796" i="20"/>
  <c r="I2797" i="20"/>
  <c r="I2798" i="20"/>
  <c r="I2799" i="20"/>
  <c r="I2800" i="20"/>
  <c r="I2801" i="20"/>
  <c r="I2802" i="20"/>
  <c r="I2803" i="20"/>
  <c r="I2804" i="20"/>
  <c r="I2805" i="20"/>
  <c r="I2806" i="20"/>
  <c r="I2807" i="20"/>
  <c r="I2808" i="20"/>
  <c r="I2809" i="20"/>
  <c r="I2810" i="20"/>
  <c r="I2811" i="20"/>
  <c r="I2812" i="20"/>
  <c r="I2813" i="20"/>
  <c r="I2814" i="20"/>
  <c r="I2815" i="20"/>
  <c r="I2816" i="20"/>
  <c r="I2817" i="20"/>
  <c r="I2818" i="20"/>
  <c r="I2819" i="20"/>
  <c r="I2820" i="20"/>
  <c r="I2821" i="20"/>
  <c r="I2822" i="20"/>
  <c r="I2823" i="20"/>
  <c r="I2824" i="20"/>
  <c r="I2825" i="20"/>
  <c r="I2826" i="20"/>
  <c r="I2827" i="20"/>
  <c r="I2828" i="20"/>
  <c r="I2829" i="20"/>
  <c r="I2830" i="20"/>
  <c r="I2831" i="20"/>
  <c r="I2832" i="20"/>
  <c r="I2833" i="20"/>
  <c r="I2834" i="20"/>
  <c r="I2835" i="20"/>
  <c r="I2836" i="20"/>
  <c r="I2837" i="20"/>
  <c r="I2838" i="20"/>
  <c r="I2839" i="20"/>
  <c r="I2840" i="20"/>
  <c r="I2841" i="20"/>
  <c r="I2842" i="20"/>
  <c r="I2843" i="20"/>
  <c r="I2844" i="20"/>
  <c r="I2845" i="20"/>
  <c r="I2846" i="20"/>
  <c r="I2847" i="20"/>
  <c r="I2848" i="20"/>
  <c r="I2849" i="20"/>
  <c r="I2850" i="20"/>
  <c r="I2851" i="20"/>
  <c r="I2852" i="20"/>
  <c r="I2853" i="20"/>
  <c r="I2854" i="20"/>
  <c r="I2855" i="20"/>
  <c r="I2856" i="20"/>
  <c r="I2857" i="20"/>
  <c r="I2858" i="20"/>
  <c r="I2859" i="20"/>
  <c r="I2860" i="20"/>
  <c r="I2861" i="20"/>
  <c r="I2862" i="20"/>
  <c r="I2863" i="20"/>
  <c r="I2864" i="20"/>
  <c r="I2865" i="20"/>
  <c r="I2866" i="20"/>
  <c r="I2867" i="20"/>
  <c r="I2868" i="20"/>
  <c r="I2869" i="20"/>
  <c r="I2870" i="20"/>
  <c r="I2871" i="20"/>
  <c r="I2872" i="20"/>
  <c r="I2873" i="20"/>
  <c r="I2874" i="20"/>
  <c r="I2875" i="20"/>
  <c r="I2876" i="20"/>
  <c r="I2877" i="20"/>
  <c r="I2878" i="20"/>
  <c r="I2879" i="20"/>
  <c r="I2880" i="20"/>
  <c r="I2881" i="20"/>
  <c r="I2882" i="20"/>
  <c r="I2883" i="20"/>
  <c r="I2884" i="20"/>
  <c r="I2885" i="20"/>
  <c r="I2886" i="20"/>
  <c r="I2887" i="20"/>
  <c r="I2888" i="20"/>
  <c r="I2889" i="20"/>
  <c r="I2890" i="20"/>
  <c r="I2891" i="20"/>
  <c r="I2892" i="20"/>
  <c r="I2893" i="20"/>
  <c r="I2894" i="20"/>
  <c r="I2895" i="20"/>
  <c r="I2896" i="20"/>
  <c r="I2897" i="20"/>
  <c r="I2898" i="20"/>
  <c r="I2899" i="20"/>
  <c r="I2900" i="20"/>
  <c r="I2901" i="20"/>
  <c r="I2902" i="20"/>
  <c r="I2903" i="20"/>
  <c r="I2904" i="20"/>
  <c r="I2905" i="20"/>
  <c r="I2906" i="20"/>
  <c r="I2907" i="20"/>
  <c r="I2908" i="20"/>
  <c r="I2909" i="20"/>
  <c r="I2910" i="20"/>
  <c r="I2911" i="20"/>
  <c r="I2912" i="20"/>
  <c r="I2913" i="20"/>
  <c r="I2914" i="20"/>
  <c r="I2915" i="20"/>
  <c r="I2916" i="20"/>
  <c r="I2917" i="20"/>
  <c r="I2918" i="20"/>
  <c r="I2919" i="20"/>
  <c r="I2920" i="20"/>
  <c r="I2921" i="20"/>
  <c r="I2922" i="20"/>
  <c r="I2923" i="20"/>
  <c r="I2924" i="20"/>
  <c r="I2925" i="20"/>
  <c r="I2926" i="20"/>
  <c r="I2927" i="20"/>
  <c r="I2928" i="20"/>
  <c r="I2929" i="20"/>
  <c r="I2930" i="20"/>
  <c r="I2931" i="20"/>
  <c r="I2932" i="20"/>
  <c r="I2933" i="20"/>
  <c r="I2934" i="20"/>
  <c r="I2935" i="20"/>
  <c r="I2936" i="20"/>
  <c r="I2937" i="20"/>
  <c r="I2938" i="20"/>
  <c r="I2939" i="20"/>
  <c r="I2940" i="20"/>
  <c r="I2941" i="20"/>
  <c r="I2942" i="20"/>
  <c r="I2943" i="20"/>
  <c r="I2944" i="20"/>
  <c r="I2945" i="20"/>
  <c r="I2946" i="20"/>
  <c r="I2947" i="20"/>
  <c r="I2948" i="20"/>
  <c r="I2949" i="20"/>
  <c r="I2950" i="20"/>
  <c r="I2951" i="20"/>
  <c r="I2952" i="20"/>
  <c r="I2953" i="20"/>
  <c r="I2954" i="20"/>
  <c r="I2955" i="20"/>
  <c r="I2956" i="20"/>
  <c r="I2957" i="20"/>
  <c r="I2958" i="20"/>
  <c r="I2959" i="20"/>
  <c r="I2960" i="20"/>
  <c r="I2961" i="20"/>
  <c r="I2962" i="20"/>
  <c r="I2963" i="20"/>
  <c r="I2964" i="20"/>
  <c r="I2965" i="20"/>
  <c r="I2966" i="20"/>
  <c r="I2967" i="20"/>
  <c r="I2968" i="20"/>
  <c r="I2969" i="20"/>
  <c r="I2970" i="20"/>
  <c r="I2971" i="20"/>
  <c r="I2972" i="20"/>
  <c r="I2973" i="20"/>
  <c r="I2974" i="20"/>
  <c r="I2975" i="20"/>
  <c r="I2976" i="20"/>
  <c r="I2977" i="20"/>
  <c r="I2978" i="20"/>
  <c r="I2979" i="20"/>
  <c r="I2980" i="20"/>
  <c r="I2981" i="20"/>
  <c r="I2982" i="20"/>
  <c r="I2983" i="20"/>
  <c r="I2984" i="20"/>
  <c r="I2985" i="20"/>
  <c r="I2986" i="20"/>
  <c r="I2987" i="20"/>
  <c r="I2988" i="20"/>
  <c r="I2989" i="20"/>
  <c r="I2990" i="20"/>
  <c r="I2991" i="20"/>
  <c r="I2992" i="20"/>
  <c r="I2993" i="20"/>
  <c r="I2994" i="20"/>
  <c r="I2995" i="20"/>
  <c r="I2996" i="20"/>
  <c r="I2997" i="20"/>
  <c r="I2998" i="20"/>
  <c r="I2999" i="20"/>
  <c r="I3000" i="20"/>
  <c r="I3001" i="20"/>
  <c r="I3002" i="20"/>
  <c r="I3003" i="20"/>
  <c r="I3004" i="20"/>
  <c r="I3005" i="20"/>
  <c r="I3006" i="20"/>
  <c r="I3007" i="20"/>
  <c r="I3008" i="20"/>
  <c r="I3009" i="20"/>
  <c r="I3010" i="20"/>
  <c r="I3011" i="20"/>
  <c r="I3012" i="20"/>
  <c r="I3013" i="20"/>
  <c r="I3014" i="20"/>
  <c r="I3015" i="20"/>
  <c r="I3016" i="20"/>
  <c r="I3017" i="20"/>
  <c r="I3018" i="20"/>
  <c r="I3019" i="20"/>
  <c r="I3020" i="20"/>
  <c r="I3021" i="20"/>
  <c r="I3022" i="20"/>
  <c r="I3023" i="20"/>
  <c r="I3024" i="20"/>
  <c r="I3025" i="20"/>
  <c r="I3026" i="20"/>
  <c r="I3027" i="20"/>
  <c r="I3028" i="20"/>
  <c r="I3029" i="20"/>
  <c r="I3030" i="20"/>
  <c r="I3031" i="20"/>
  <c r="I3032" i="20"/>
  <c r="I3033" i="20"/>
  <c r="I3034" i="20"/>
  <c r="I3035" i="20"/>
  <c r="I3036" i="20"/>
  <c r="I3037" i="20"/>
  <c r="I3038" i="20"/>
  <c r="I3039" i="20"/>
  <c r="I3040" i="20"/>
  <c r="I3041" i="20"/>
  <c r="I3042" i="20"/>
  <c r="I3043" i="20"/>
  <c r="I3044" i="20"/>
  <c r="I3045" i="20"/>
  <c r="I3046" i="20"/>
  <c r="I3047" i="20"/>
  <c r="I3048" i="20"/>
  <c r="I3049" i="20"/>
  <c r="I3050" i="20"/>
  <c r="I3051" i="20"/>
  <c r="I3052" i="20"/>
  <c r="I3053" i="20"/>
  <c r="I3054" i="20"/>
  <c r="I3055" i="20"/>
  <c r="I3056" i="20"/>
  <c r="I3057" i="20"/>
  <c r="I3058" i="20"/>
  <c r="I3059" i="20"/>
  <c r="I3060" i="20"/>
  <c r="I3061" i="20"/>
  <c r="I3062" i="20"/>
  <c r="I3063" i="20"/>
  <c r="I3064" i="20"/>
  <c r="I3065" i="20"/>
  <c r="I3066" i="20"/>
  <c r="I3067" i="20"/>
  <c r="I3068" i="20"/>
  <c r="I3069" i="20"/>
  <c r="I3070" i="20"/>
  <c r="I3071" i="20"/>
  <c r="I3072" i="20"/>
  <c r="I3073" i="20"/>
  <c r="I3074" i="20"/>
  <c r="I3075" i="20"/>
  <c r="I3076" i="20"/>
  <c r="I3077" i="20"/>
  <c r="I3078" i="20"/>
  <c r="I3079" i="20"/>
  <c r="I3080" i="20"/>
  <c r="I3081" i="20"/>
  <c r="I3082" i="20"/>
  <c r="I3083" i="20"/>
  <c r="I3084" i="20"/>
  <c r="I3085" i="20"/>
  <c r="I3086" i="20"/>
  <c r="I3087" i="20"/>
  <c r="I3088" i="20"/>
  <c r="I3089" i="20"/>
  <c r="I3090" i="20"/>
  <c r="I3091" i="20"/>
  <c r="I3092" i="20"/>
  <c r="I3093" i="20"/>
  <c r="I3094" i="20"/>
  <c r="I3095" i="20"/>
  <c r="I3096" i="20"/>
  <c r="I3097" i="20"/>
  <c r="I3098" i="20"/>
  <c r="I3099" i="20"/>
  <c r="I3100" i="20"/>
  <c r="I3101" i="20"/>
  <c r="I3102" i="20"/>
  <c r="I3103" i="20"/>
  <c r="I3104" i="20"/>
  <c r="I3105" i="20"/>
  <c r="I3106" i="20"/>
  <c r="I3107" i="20"/>
  <c r="I3108" i="20"/>
  <c r="I3109" i="20"/>
  <c r="I3110" i="20"/>
  <c r="I3111" i="20"/>
  <c r="I3112" i="20"/>
  <c r="I3113" i="20"/>
  <c r="I3114" i="20"/>
  <c r="I3115" i="20"/>
  <c r="I3116" i="20"/>
  <c r="I3117" i="20"/>
  <c r="I3118" i="20"/>
  <c r="I3119" i="20"/>
  <c r="I3120" i="20"/>
  <c r="I3121" i="20"/>
  <c r="I3122" i="20"/>
  <c r="I3123" i="20"/>
  <c r="I3124" i="20"/>
  <c r="I3125" i="20"/>
  <c r="I3126" i="20"/>
  <c r="I3127" i="20"/>
  <c r="I3128" i="20"/>
  <c r="I3129" i="20"/>
  <c r="I3130" i="20"/>
  <c r="I3131" i="20"/>
  <c r="I3132" i="20"/>
  <c r="I3133" i="20"/>
  <c r="I3134" i="20"/>
  <c r="I3135" i="20"/>
  <c r="I3136" i="20"/>
  <c r="I3137" i="20"/>
  <c r="I3138" i="20"/>
  <c r="I3139" i="20"/>
  <c r="I3140" i="20"/>
  <c r="I3141" i="20"/>
  <c r="I3142" i="20"/>
  <c r="I3143" i="20"/>
  <c r="I3144" i="20"/>
  <c r="I3145" i="20"/>
  <c r="I3146" i="20"/>
  <c r="I3147" i="20"/>
  <c r="I3148" i="20"/>
  <c r="I3149" i="20"/>
  <c r="I3150" i="20"/>
  <c r="I3151" i="20"/>
  <c r="I3152" i="20"/>
  <c r="I3153" i="20"/>
  <c r="I3154" i="20"/>
  <c r="I3155" i="20"/>
  <c r="I3156" i="20"/>
  <c r="I3157" i="20"/>
  <c r="I3158" i="20"/>
  <c r="I3159" i="20"/>
  <c r="I3160" i="20"/>
  <c r="I3161" i="20"/>
  <c r="I3162" i="20"/>
  <c r="I3163" i="20"/>
  <c r="I3164" i="20"/>
  <c r="I3165" i="20"/>
  <c r="I3166" i="20"/>
  <c r="I3167" i="20"/>
  <c r="I3168" i="20"/>
  <c r="I3169" i="20"/>
  <c r="I3170" i="20"/>
  <c r="I3171" i="20"/>
  <c r="I3172" i="20"/>
  <c r="I3173" i="20"/>
  <c r="I3174" i="20"/>
  <c r="I3175" i="20"/>
  <c r="I3176" i="20"/>
  <c r="I3177" i="20"/>
  <c r="I3178" i="20"/>
  <c r="I3179" i="20"/>
  <c r="I3180" i="20"/>
  <c r="I3181" i="20"/>
  <c r="I3182" i="20"/>
  <c r="I3183" i="20"/>
  <c r="I3184" i="20"/>
  <c r="I3185" i="20"/>
  <c r="I3186" i="20"/>
  <c r="I3187" i="20"/>
  <c r="I3188" i="20"/>
  <c r="I3189" i="20"/>
  <c r="I3190" i="20"/>
  <c r="I3191" i="20"/>
  <c r="I3192" i="20"/>
  <c r="I3193" i="20"/>
  <c r="I3194" i="20"/>
  <c r="I3195" i="20"/>
  <c r="I3196" i="20"/>
  <c r="I3197" i="20"/>
  <c r="I3198" i="20"/>
  <c r="I3199" i="20"/>
  <c r="I3200" i="20"/>
  <c r="I3201" i="20"/>
  <c r="I3202" i="20"/>
  <c r="I3203" i="20"/>
  <c r="I3204" i="20"/>
  <c r="I3205" i="20"/>
  <c r="I3206" i="20"/>
  <c r="I3207" i="20"/>
  <c r="I3208" i="20"/>
  <c r="I3209" i="20"/>
  <c r="I3210" i="20"/>
  <c r="I3211" i="20"/>
  <c r="I3212" i="20"/>
  <c r="I3213" i="20"/>
  <c r="I3214" i="20"/>
  <c r="I3215" i="20"/>
  <c r="I3216" i="20"/>
  <c r="I3217" i="20"/>
  <c r="I3218" i="20"/>
  <c r="I3219" i="20"/>
  <c r="I3220" i="20"/>
  <c r="I3221" i="20"/>
  <c r="I3222" i="20"/>
  <c r="I3223" i="20"/>
  <c r="I3224" i="20"/>
  <c r="I3225" i="20"/>
  <c r="I3226" i="20"/>
  <c r="I3227" i="20"/>
  <c r="I3228" i="20"/>
  <c r="I3229" i="20"/>
  <c r="I3230" i="20"/>
  <c r="I3231" i="20"/>
  <c r="I3232" i="20"/>
  <c r="I3233" i="20"/>
  <c r="I3234" i="20"/>
  <c r="I3235" i="20"/>
  <c r="I3236" i="20"/>
  <c r="I3237" i="20"/>
  <c r="I3238" i="20"/>
  <c r="I3239" i="20"/>
  <c r="I3240" i="20"/>
  <c r="I3241" i="20"/>
  <c r="I3242" i="20"/>
  <c r="I3243" i="20"/>
  <c r="I3244" i="20"/>
  <c r="I3245" i="20"/>
  <c r="I3246" i="20"/>
  <c r="I3247" i="20"/>
  <c r="I3248" i="20"/>
  <c r="I3249" i="20"/>
  <c r="I3250" i="20"/>
  <c r="I3251" i="20"/>
  <c r="I3252" i="20"/>
  <c r="I3253" i="20"/>
  <c r="I3254" i="20"/>
  <c r="I3255" i="20"/>
  <c r="I3256" i="20"/>
  <c r="I3257" i="20"/>
  <c r="I3258" i="20"/>
  <c r="I3259" i="20"/>
  <c r="I3260" i="20"/>
  <c r="I3261" i="20"/>
  <c r="I3262" i="20"/>
  <c r="I3263" i="20"/>
  <c r="I3264" i="20"/>
  <c r="I3265" i="20"/>
  <c r="I3266" i="20"/>
  <c r="I3267" i="20"/>
  <c r="I3268" i="20"/>
  <c r="I3269" i="20"/>
  <c r="I3270" i="20"/>
  <c r="I3271" i="20"/>
  <c r="I3272" i="20"/>
  <c r="I3273" i="20"/>
  <c r="I3274" i="20"/>
  <c r="I3275" i="20"/>
  <c r="I3276" i="20"/>
  <c r="I3277" i="20"/>
  <c r="I3278" i="20"/>
  <c r="I3279" i="20"/>
  <c r="I3280" i="20"/>
  <c r="I3281" i="20"/>
  <c r="I3282" i="20"/>
  <c r="I3283" i="20"/>
  <c r="I3284" i="20"/>
  <c r="I3285" i="20"/>
  <c r="I3286" i="20"/>
  <c r="I3287" i="20"/>
  <c r="I3288" i="20"/>
  <c r="I3289" i="20"/>
  <c r="I3290" i="20"/>
  <c r="I3291" i="20"/>
  <c r="I3292" i="20"/>
  <c r="I3293" i="20"/>
  <c r="I3294" i="20"/>
  <c r="I3295" i="20"/>
  <c r="I3296" i="20"/>
  <c r="I3297" i="20"/>
  <c r="I3298" i="20"/>
  <c r="I3299" i="20"/>
  <c r="I3300" i="20"/>
  <c r="I3301" i="20"/>
  <c r="I3302" i="20"/>
  <c r="I3303" i="20"/>
  <c r="I3304" i="20"/>
  <c r="I3305" i="20"/>
  <c r="I3306" i="20"/>
  <c r="I3307" i="20"/>
  <c r="I3308" i="20"/>
  <c r="I3309" i="20"/>
  <c r="I3310" i="20"/>
  <c r="I3311" i="20"/>
  <c r="I3312" i="20"/>
  <c r="I3313" i="20"/>
  <c r="I3314" i="20"/>
  <c r="I3315" i="20"/>
  <c r="I3316" i="20"/>
  <c r="I3317" i="20"/>
  <c r="I3318" i="20"/>
  <c r="I3319" i="20"/>
  <c r="I3320" i="20"/>
  <c r="I3321" i="20"/>
  <c r="I3322" i="20"/>
  <c r="I3323" i="20"/>
  <c r="I3324" i="20"/>
  <c r="I3325" i="20"/>
  <c r="I3326" i="20"/>
  <c r="I3327" i="20"/>
  <c r="I3328" i="20"/>
  <c r="I3329" i="20"/>
  <c r="I3330" i="20"/>
  <c r="I3331" i="20"/>
  <c r="I3332" i="20"/>
  <c r="I3333" i="20"/>
  <c r="I3334" i="20"/>
  <c r="I3335" i="20"/>
  <c r="I3336" i="20"/>
  <c r="I3337" i="20"/>
  <c r="I3338" i="20"/>
  <c r="I3339" i="20"/>
  <c r="I3340" i="20"/>
  <c r="I3341" i="20"/>
  <c r="I3342" i="20"/>
  <c r="I3343" i="20"/>
  <c r="I3344" i="20"/>
  <c r="I3345" i="20"/>
  <c r="I3346" i="20"/>
  <c r="I3347" i="20"/>
  <c r="I3348" i="20"/>
  <c r="I3349" i="20"/>
  <c r="I3350" i="20"/>
  <c r="I3351" i="20"/>
  <c r="I3352" i="20"/>
  <c r="I3353" i="20"/>
  <c r="I3354" i="20"/>
  <c r="I3355" i="20"/>
  <c r="I3356" i="20"/>
  <c r="I3357" i="20"/>
  <c r="I3358" i="20"/>
  <c r="I3359" i="20"/>
  <c r="I3360" i="20"/>
  <c r="I3361" i="20"/>
  <c r="I3362" i="20"/>
  <c r="I3363" i="20"/>
  <c r="I3364" i="20"/>
  <c r="I3365" i="20"/>
  <c r="I3366" i="20"/>
  <c r="I3367" i="20"/>
  <c r="I3368" i="20"/>
  <c r="I3369" i="20"/>
  <c r="I3370" i="20"/>
  <c r="I3371" i="20"/>
  <c r="I3372" i="20"/>
  <c r="I3373" i="20"/>
  <c r="I3374" i="20"/>
  <c r="I3375" i="20"/>
  <c r="I3376" i="20"/>
  <c r="I3377" i="20"/>
  <c r="I3378" i="20"/>
  <c r="I3379" i="20"/>
  <c r="I3380" i="20"/>
  <c r="I3381" i="20"/>
  <c r="I3382" i="20"/>
  <c r="I3383" i="20"/>
  <c r="I3384" i="20"/>
  <c r="I3385" i="20"/>
  <c r="I3386" i="20"/>
  <c r="I3387" i="20"/>
  <c r="I3388" i="20"/>
  <c r="I3389" i="20"/>
  <c r="I3390" i="20"/>
  <c r="I3391" i="20"/>
  <c r="I3392" i="20"/>
  <c r="I3393" i="20"/>
  <c r="I3394" i="20"/>
  <c r="I3395" i="20"/>
  <c r="I3396" i="20"/>
  <c r="I3397" i="20"/>
  <c r="I3398" i="20"/>
  <c r="I3399" i="20"/>
  <c r="I3400" i="20"/>
  <c r="I3401" i="20"/>
  <c r="I3402" i="20"/>
  <c r="I3403" i="20"/>
  <c r="I3404" i="20"/>
  <c r="I3405" i="20"/>
  <c r="I3406" i="20"/>
  <c r="I3407" i="20"/>
  <c r="I3408" i="20"/>
  <c r="I3409" i="20"/>
  <c r="I3410" i="20"/>
  <c r="I3411" i="20"/>
  <c r="I3412" i="20"/>
  <c r="I3413" i="20"/>
  <c r="I3414" i="20"/>
  <c r="I3415" i="20"/>
  <c r="I3416" i="20"/>
  <c r="I3417" i="20"/>
  <c r="I3418" i="20"/>
  <c r="I3419" i="20"/>
  <c r="I3420" i="20"/>
  <c r="I3421" i="20"/>
  <c r="I3422" i="20"/>
  <c r="I3423" i="20"/>
  <c r="I3424" i="20"/>
  <c r="I3425" i="20"/>
  <c r="I3426" i="20"/>
  <c r="I3427" i="20"/>
  <c r="I3428" i="20"/>
  <c r="I3429" i="20"/>
  <c r="I3430" i="20"/>
  <c r="I3431" i="20"/>
  <c r="I3432" i="20"/>
  <c r="I3433" i="20"/>
  <c r="I3434" i="20"/>
  <c r="I3435" i="20"/>
  <c r="I3436" i="20"/>
  <c r="I3437" i="20"/>
  <c r="I3438" i="20"/>
  <c r="I3439" i="20"/>
  <c r="I3440" i="20"/>
  <c r="I3441" i="20"/>
  <c r="I3442" i="20"/>
  <c r="I3443" i="20"/>
  <c r="I3444" i="20"/>
  <c r="I3445" i="20"/>
  <c r="I3446" i="20"/>
  <c r="I3447" i="20"/>
  <c r="I3448" i="20"/>
  <c r="I3449" i="20"/>
  <c r="I3450" i="20"/>
  <c r="I3451" i="20"/>
  <c r="I3452" i="20"/>
  <c r="I3453" i="20"/>
  <c r="I3454" i="20"/>
  <c r="I3455" i="20"/>
  <c r="I3456" i="20"/>
  <c r="I3457" i="20"/>
  <c r="I3458" i="20"/>
  <c r="I3459" i="20"/>
  <c r="I3460" i="20"/>
  <c r="I3461" i="20"/>
  <c r="I3462" i="20"/>
  <c r="I3463" i="20"/>
  <c r="I3464" i="20"/>
  <c r="I3465" i="20"/>
  <c r="I3466" i="20"/>
  <c r="I3467" i="20"/>
  <c r="I3468" i="20"/>
  <c r="I3469" i="20"/>
  <c r="I3470" i="20"/>
  <c r="I3471" i="20"/>
  <c r="I3472" i="20"/>
  <c r="I3473" i="20"/>
  <c r="I3474" i="20"/>
  <c r="I3475" i="20"/>
  <c r="I3476" i="20"/>
  <c r="I3477" i="20"/>
  <c r="I3478" i="20"/>
  <c r="I3479" i="20"/>
  <c r="I3480" i="20"/>
  <c r="I3481" i="20"/>
  <c r="I3482" i="20"/>
  <c r="I3483" i="20"/>
  <c r="I3484" i="20"/>
  <c r="I3485" i="20"/>
  <c r="I3486" i="20"/>
  <c r="I3487" i="20"/>
  <c r="I3488" i="20"/>
  <c r="I3489" i="20"/>
  <c r="I3490" i="20"/>
  <c r="I3491" i="20"/>
  <c r="I3492" i="20"/>
  <c r="I3493" i="20"/>
  <c r="I3494" i="20"/>
  <c r="I3495" i="20"/>
  <c r="I3496" i="20"/>
  <c r="I3497" i="20"/>
  <c r="I3498" i="20"/>
  <c r="I3499" i="20"/>
  <c r="I3500" i="20"/>
  <c r="I3501" i="20"/>
  <c r="I3502" i="20"/>
  <c r="I3503" i="20"/>
  <c r="I3504" i="20"/>
  <c r="I3505" i="20"/>
  <c r="I3506" i="20"/>
  <c r="I3507" i="20"/>
  <c r="I3508" i="20"/>
  <c r="I3509" i="20"/>
  <c r="I3510" i="20"/>
  <c r="I3511" i="20"/>
  <c r="I3512" i="20"/>
  <c r="I3513" i="20"/>
  <c r="I3514" i="20"/>
  <c r="I3515" i="20"/>
  <c r="I3516" i="20"/>
  <c r="I3517" i="20"/>
  <c r="I3518" i="20"/>
  <c r="I3519" i="20"/>
  <c r="I3520" i="20"/>
  <c r="I3521" i="20"/>
  <c r="I3522" i="20"/>
  <c r="I3523" i="20"/>
  <c r="I3524" i="20"/>
  <c r="I3525" i="20"/>
  <c r="I3526" i="20"/>
  <c r="I3527" i="20"/>
  <c r="I3528" i="20"/>
  <c r="I3529" i="20"/>
  <c r="I3530" i="20"/>
  <c r="I3531" i="20"/>
  <c r="I3532" i="20"/>
  <c r="I3533" i="20"/>
  <c r="I3534" i="20"/>
  <c r="I3535" i="20"/>
  <c r="I3536" i="20"/>
  <c r="I3537" i="20"/>
  <c r="I3538" i="20"/>
  <c r="I3539" i="20"/>
  <c r="I3540" i="20"/>
  <c r="I3541" i="20"/>
  <c r="I3542" i="20"/>
  <c r="I3543" i="20"/>
  <c r="I3544" i="20"/>
  <c r="I3545" i="20"/>
  <c r="I3546" i="20"/>
  <c r="I3547" i="20"/>
  <c r="I3548" i="20"/>
  <c r="I3549" i="20"/>
  <c r="I3550" i="20"/>
  <c r="I3551" i="20"/>
  <c r="I3552" i="20"/>
  <c r="I3553" i="20"/>
  <c r="I3554" i="20"/>
  <c r="I3555" i="20"/>
  <c r="I3556" i="20"/>
  <c r="I3557" i="20"/>
  <c r="I3558" i="20"/>
  <c r="I3559" i="20"/>
  <c r="I3560" i="20"/>
  <c r="I3561" i="20"/>
  <c r="I3562" i="20"/>
  <c r="I3563" i="20"/>
  <c r="I3564" i="20"/>
  <c r="I3565" i="20"/>
  <c r="I3566" i="20"/>
  <c r="I3567" i="20"/>
  <c r="I3568" i="20"/>
  <c r="I3569" i="20"/>
  <c r="I3570" i="20"/>
  <c r="I3571" i="20"/>
  <c r="I3572" i="20"/>
  <c r="I3573" i="20"/>
  <c r="I3574" i="20"/>
  <c r="I3575" i="20"/>
  <c r="I3576" i="20"/>
  <c r="I3577" i="20"/>
  <c r="I3578" i="20"/>
  <c r="I3579" i="20"/>
  <c r="I3580" i="20"/>
  <c r="I3581" i="20"/>
  <c r="I3582" i="20"/>
  <c r="I3583" i="20"/>
  <c r="I3584" i="20"/>
  <c r="I3585" i="20"/>
  <c r="I3586" i="20"/>
  <c r="I3587" i="20"/>
  <c r="I3588" i="20"/>
  <c r="I3589" i="20"/>
  <c r="I3590" i="20"/>
  <c r="I3591" i="20"/>
  <c r="I3592" i="20"/>
  <c r="I3593" i="20"/>
  <c r="I3594" i="20"/>
  <c r="I3595" i="20"/>
  <c r="I3596" i="20"/>
  <c r="I3597" i="20"/>
  <c r="I3598" i="20"/>
  <c r="I3599" i="20"/>
  <c r="I3600" i="20"/>
  <c r="I3601" i="20"/>
  <c r="I3602" i="20"/>
  <c r="I3603" i="20"/>
  <c r="I3604" i="20"/>
  <c r="I3605" i="20"/>
  <c r="I3606" i="20"/>
  <c r="I3607" i="20"/>
  <c r="I3608" i="20"/>
  <c r="I3609" i="20"/>
  <c r="I3610" i="20"/>
  <c r="I3611" i="20"/>
  <c r="I3612" i="20"/>
  <c r="I3613" i="20"/>
  <c r="I3614" i="20"/>
  <c r="I3615" i="20"/>
  <c r="I3616" i="20"/>
  <c r="I3617" i="20"/>
  <c r="I3618" i="20"/>
  <c r="I3619" i="20"/>
  <c r="I3620" i="20"/>
  <c r="I3621" i="20"/>
  <c r="I3622" i="20"/>
  <c r="I3623" i="20"/>
  <c r="I3624" i="20"/>
  <c r="I3625" i="20"/>
  <c r="I3626" i="20"/>
  <c r="I3627" i="20"/>
  <c r="I3628" i="20"/>
  <c r="I3629" i="20"/>
  <c r="I3630" i="20"/>
  <c r="I3631" i="20"/>
  <c r="I3632" i="20"/>
  <c r="I3633" i="20"/>
  <c r="I3634" i="20"/>
  <c r="I3635" i="20"/>
  <c r="I3636" i="20"/>
  <c r="I3637" i="20"/>
  <c r="I3638" i="20"/>
  <c r="I3639" i="20"/>
  <c r="I3640" i="20"/>
  <c r="I3641" i="20"/>
  <c r="I3642" i="20"/>
  <c r="I3643" i="20"/>
  <c r="I3644" i="20"/>
  <c r="I3645" i="20"/>
  <c r="I3646" i="20"/>
  <c r="I3647" i="20"/>
  <c r="I3648" i="20"/>
  <c r="I3649" i="20"/>
  <c r="I3650" i="20"/>
  <c r="I3651" i="20"/>
  <c r="I3652" i="20"/>
  <c r="I3653" i="20"/>
  <c r="I3654" i="20"/>
  <c r="I3655" i="20"/>
  <c r="I3656" i="20"/>
  <c r="I3657" i="20"/>
  <c r="I3658" i="20"/>
  <c r="I3659" i="20"/>
  <c r="I3660" i="20"/>
  <c r="I3661" i="20"/>
  <c r="I3662" i="20"/>
  <c r="I3663" i="20"/>
  <c r="I3664" i="20"/>
  <c r="I3665" i="20"/>
  <c r="I3666" i="20"/>
  <c r="I3667" i="20"/>
  <c r="I3668" i="20"/>
  <c r="I3669" i="20"/>
  <c r="I3670" i="20"/>
  <c r="I3671" i="20"/>
  <c r="I3672" i="20"/>
  <c r="I3673" i="20"/>
  <c r="I3674" i="20"/>
  <c r="I3675" i="20"/>
  <c r="I3676" i="20"/>
  <c r="I3677" i="20"/>
  <c r="I3678" i="20"/>
  <c r="I3679" i="20"/>
  <c r="I3680" i="20"/>
  <c r="I3681" i="20"/>
  <c r="I3682" i="20"/>
  <c r="I3683" i="20"/>
  <c r="I3684" i="20"/>
  <c r="I3685" i="20"/>
  <c r="I3686" i="20"/>
  <c r="I3687" i="20"/>
  <c r="I3688" i="20"/>
  <c r="I3689" i="20"/>
  <c r="I3690" i="20"/>
  <c r="I3691" i="20"/>
  <c r="I3692" i="20"/>
  <c r="I3693" i="20"/>
  <c r="I3694" i="20"/>
  <c r="I3695" i="20"/>
  <c r="I3696" i="20"/>
  <c r="I3697" i="20"/>
  <c r="I3698" i="20"/>
  <c r="I3699" i="20"/>
  <c r="I3700" i="20"/>
  <c r="I3701" i="20"/>
  <c r="I3702" i="20"/>
  <c r="I3703" i="20"/>
  <c r="I3704" i="20"/>
  <c r="I3705" i="20"/>
  <c r="I3706" i="20"/>
  <c r="I3707" i="20"/>
  <c r="I3708" i="20"/>
  <c r="I3709" i="20"/>
  <c r="I3710" i="20"/>
  <c r="I3711" i="20"/>
  <c r="I3712" i="20"/>
  <c r="I3713" i="20"/>
  <c r="I3714" i="20"/>
  <c r="I3715" i="20"/>
  <c r="I3716" i="20"/>
  <c r="I3717" i="20"/>
  <c r="I3718" i="20"/>
  <c r="I3719" i="20"/>
  <c r="I3720" i="20"/>
  <c r="I3721" i="20"/>
  <c r="I3722" i="20"/>
  <c r="I3723" i="20"/>
  <c r="I3724" i="20"/>
  <c r="I3725" i="20"/>
  <c r="I3726" i="20"/>
  <c r="I3727" i="20"/>
  <c r="I3728" i="20"/>
  <c r="I3729" i="20"/>
  <c r="I3730" i="20"/>
  <c r="I3731" i="20"/>
  <c r="I3732" i="20"/>
  <c r="I3733" i="20"/>
  <c r="I3734" i="20"/>
  <c r="I3735" i="20"/>
  <c r="I3736" i="20"/>
  <c r="I3737" i="20"/>
  <c r="I3738" i="20"/>
  <c r="I3739" i="20"/>
  <c r="I3740" i="20"/>
  <c r="I3741" i="20"/>
  <c r="I3742" i="20"/>
  <c r="I3743" i="20"/>
  <c r="I3744" i="20"/>
  <c r="I3745" i="20"/>
  <c r="I3746" i="20"/>
  <c r="I3747" i="20"/>
  <c r="I3748" i="20"/>
  <c r="I3749" i="20"/>
  <c r="I3750" i="20"/>
  <c r="I3751" i="20"/>
  <c r="I3752" i="20"/>
  <c r="I3753" i="20"/>
  <c r="I3754" i="20"/>
  <c r="I3755" i="20"/>
  <c r="I3756" i="20"/>
  <c r="I3757" i="20"/>
  <c r="I3758" i="20"/>
  <c r="I3759" i="20"/>
  <c r="I3760" i="20"/>
  <c r="I3761" i="20"/>
  <c r="I3762" i="20"/>
  <c r="I3763" i="20"/>
  <c r="I3764" i="20"/>
  <c r="I3765" i="20"/>
  <c r="I3766" i="20"/>
  <c r="I3767" i="20"/>
  <c r="I3768" i="20"/>
  <c r="I3769" i="20"/>
  <c r="I3770" i="20"/>
  <c r="I3771" i="20"/>
  <c r="I3772" i="20"/>
  <c r="I3773" i="20"/>
  <c r="I3774" i="20"/>
  <c r="I3775" i="20"/>
  <c r="I3776" i="20"/>
  <c r="I3777" i="20"/>
  <c r="I3778" i="20"/>
  <c r="I3779" i="20"/>
  <c r="I3780" i="20"/>
  <c r="I3781" i="20"/>
  <c r="I3782" i="20"/>
  <c r="I3783" i="20"/>
  <c r="I3784" i="20"/>
  <c r="I3785" i="20"/>
  <c r="I3786" i="20"/>
  <c r="I3787" i="20"/>
  <c r="I3788" i="20"/>
  <c r="I3789" i="20"/>
  <c r="I3790" i="20"/>
  <c r="I3791" i="20"/>
  <c r="I3792" i="20"/>
  <c r="I3793" i="20"/>
  <c r="I3794" i="20"/>
  <c r="I3795" i="20"/>
  <c r="I3796" i="20"/>
  <c r="I3797" i="20"/>
  <c r="I3798" i="20"/>
  <c r="I3799" i="20"/>
  <c r="I3800" i="20"/>
  <c r="I3801" i="20"/>
  <c r="I3802" i="20"/>
  <c r="I3803" i="20"/>
  <c r="I3804" i="20"/>
  <c r="I3805" i="20"/>
  <c r="I3806" i="20"/>
  <c r="I3807" i="20"/>
  <c r="I3808" i="20"/>
  <c r="I3809" i="20"/>
  <c r="I3810" i="20"/>
  <c r="I3811" i="20"/>
  <c r="I3812" i="20"/>
  <c r="I3813" i="20"/>
  <c r="I3814" i="20"/>
  <c r="I3815" i="20"/>
  <c r="I3816" i="20"/>
  <c r="I3817" i="20"/>
  <c r="I3818" i="20"/>
  <c r="I3819" i="20"/>
  <c r="I3820" i="20"/>
  <c r="I3821" i="20"/>
  <c r="I3822" i="20"/>
  <c r="I3823" i="20"/>
  <c r="I3824" i="20"/>
  <c r="I3825" i="20"/>
  <c r="I3826" i="20"/>
  <c r="I3827" i="20"/>
  <c r="I3828" i="20"/>
  <c r="I3829" i="20"/>
  <c r="I3830" i="20"/>
  <c r="I3831" i="20"/>
  <c r="I3832" i="20"/>
  <c r="I3833" i="20"/>
  <c r="I3834" i="20"/>
  <c r="I3835" i="20"/>
  <c r="I3836" i="20"/>
  <c r="I3837" i="20"/>
  <c r="I3838" i="20"/>
  <c r="I3839" i="20"/>
  <c r="I3840" i="20"/>
  <c r="I3841" i="20"/>
  <c r="I3842" i="20"/>
  <c r="I3843" i="20"/>
  <c r="I3844" i="20"/>
  <c r="I3845" i="20"/>
  <c r="I3846" i="20"/>
  <c r="I3847" i="20"/>
  <c r="I3848" i="20"/>
  <c r="I3849" i="20"/>
  <c r="I3850" i="20"/>
  <c r="I3851" i="20"/>
  <c r="I3852" i="20"/>
  <c r="I3853" i="20"/>
  <c r="I3854" i="20"/>
  <c r="I3855" i="20"/>
  <c r="I3856" i="20"/>
  <c r="I3857" i="20"/>
  <c r="I3858" i="20"/>
  <c r="I3859" i="20"/>
  <c r="I3860" i="20"/>
  <c r="I3861" i="20"/>
  <c r="I3862" i="20"/>
  <c r="I3863" i="20"/>
  <c r="I3864" i="20"/>
  <c r="I3865" i="20"/>
  <c r="I3866" i="20"/>
  <c r="I3867" i="20"/>
  <c r="I3868" i="20"/>
  <c r="I3869" i="20"/>
  <c r="I3870" i="20"/>
  <c r="I3871" i="20"/>
  <c r="I3872" i="20"/>
  <c r="I3873" i="20"/>
  <c r="I3874" i="20"/>
  <c r="I3875" i="20"/>
  <c r="I3876" i="20"/>
  <c r="I3877" i="20"/>
  <c r="I3878" i="20"/>
  <c r="I3879" i="20"/>
  <c r="I3880" i="20"/>
  <c r="I3881" i="20"/>
  <c r="I3882" i="20"/>
  <c r="I3883" i="20"/>
  <c r="I3884" i="20"/>
  <c r="I3885" i="20"/>
  <c r="I3886" i="20"/>
  <c r="I3887" i="20"/>
  <c r="I3888" i="20"/>
  <c r="I3889" i="20"/>
  <c r="I3890" i="20"/>
  <c r="I3891" i="20"/>
  <c r="I3892" i="20"/>
  <c r="I3893" i="20"/>
  <c r="I3894" i="20"/>
  <c r="I3895" i="20"/>
  <c r="I3896" i="20"/>
  <c r="I3897" i="20"/>
  <c r="I3898" i="20"/>
  <c r="I3899" i="20"/>
  <c r="I3900" i="20"/>
  <c r="I3901" i="20"/>
  <c r="I3902" i="20"/>
  <c r="I3903" i="20"/>
  <c r="I3904" i="20"/>
  <c r="I3905" i="20"/>
  <c r="I3906" i="20"/>
  <c r="I3907" i="20"/>
  <c r="I3908" i="20"/>
  <c r="I3909" i="20"/>
  <c r="I3910" i="20"/>
  <c r="I3911" i="20"/>
  <c r="I3912" i="20"/>
  <c r="I3913" i="20"/>
  <c r="I3914" i="20"/>
  <c r="I3915" i="20"/>
  <c r="I3916" i="20"/>
  <c r="I3917" i="20"/>
  <c r="I3918" i="20"/>
  <c r="I3919" i="20"/>
  <c r="I3920" i="20"/>
  <c r="I3921" i="20"/>
  <c r="I3922" i="20"/>
  <c r="I3923" i="20"/>
  <c r="I3924" i="20"/>
  <c r="I3925" i="20"/>
  <c r="I3926" i="20"/>
  <c r="I3927" i="20"/>
  <c r="I3928" i="20"/>
  <c r="I3929" i="20"/>
  <c r="I3930" i="20"/>
  <c r="I3931" i="20"/>
  <c r="I3932" i="20"/>
  <c r="I3933" i="20"/>
  <c r="I3934" i="20"/>
  <c r="I3935" i="20"/>
  <c r="I3936" i="20"/>
  <c r="I3937" i="20"/>
  <c r="I3938" i="20"/>
  <c r="I3939" i="20"/>
  <c r="I3940" i="20"/>
  <c r="I3941" i="20"/>
  <c r="I3942" i="20"/>
  <c r="I3943" i="20"/>
  <c r="I3944" i="20"/>
  <c r="I3945" i="20"/>
  <c r="I3946" i="20"/>
  <c r="I3947" i="20"/>
  <c r="I3948" i="20"/>
  <c r="I3949" i="20"/>
  <c r="I3950" i="20"/>
  <c r="I3951" i="20"/>
  <c r="I3952" i="20"/>
  <c r="I3953" i="20"/>
  <c r="I3954" i="20"/>
  <c r="I3955" i="20"/>
  <c r="I3956" i="20"/>
  <c r="I3957" i="20"/>
  <c r="I3958" i="20"/>
  <c r="I3959" i="20"/>
  <c r="I3960" i="20"/>
  <c r="I3961" i="20"/>
  <c r="I3962" i="20"/>
  <c r="I3963" i="20"/>
  <c r="I3964" i="20"/>
  <c r="I3965" i="20"/>
  <c r="I3966" i="20"/>
  <c r="I3967" i="20"/>
  <c r="I3968" i="20"/>
  <c r="I3969" i="20"/>
  <c r="I3970" i="20"/>
  <c r="I3971" i="20"/>
  <c r="I3972" i="20"/>
  <c r="I3973" i="20"/>
  <c r="I3974" i="20"/>
  <c r="I3975" i="20"/>
  <c r="I3976" i="20"/>
  <c r="I3977" i="20"/>
  <c r="I3978" i="20"/>
  <c r="I3979" i="20"/>
  <c r="I3980" i="20"/>
  <c r="I3981" i="20"/>
  <c r="I3982" i="20"/>
  <c r="I3983" i="20"/>
  <c r="I3984" i="20"/>
  <c r="I3985" i="20"/>
  <c r="I3986" i="20"/>
  <c r="I3987" i="20"/>
  <c r="I3988" i="20"/>
  <c r="I3989" i="20"/>
  <c r="I3990" i="20"/>
  <c r="I3991" i="20"/>
  <c r="I3992" i="20"/>
  <c r="I3993" i="20"/>
  <c r="I3994" i="20"/>
  <c r="I3995" i="20"/>
  <c r="I3996" i="20"/>
  <c r="I3997" i="20"/>
  <c r="I3998" i="20"/>
  <c r="H3998" i="20"/>
  <c r="G3998" i="20"/>
  <c r="F3998" i="20"/>
  <c r="E3998" i="20"/>
  <c r="D3998" i="20"/>
  <c r="C3998" i="20"/>
  <c r="H3997" i="20"/>
  <c r="G3997" i="20"/>
  <c r="F3997" i="20"/>
  <c r="E3997" i="20"/>
  <c r="D3997" i="20"/>
  <c r="C3997" i="20"/>
  <c r="H3996" i="20"/>
  <c r="G3996" i="20"/>
  <c r="F3996" i="20"/>
  <c r="E3996" i="20"/>
  <c r="D3996" i="20"/>
  <c r="C3996" i="20"/>
  <c r="H3995" i="20"/>
  <c r="G3995" i="20"/>
  <c r="F3995" i="20"/>
  <c r="E3995" i="20"/>
  <c r="D3995" i="20"/>
  <c r="C3995" i="20"/>
  <c r="H3994" i="20"/>
  <c r="G3994" i="20"/>
  <c r="F3994" i="20"/>
  <c r="E3994" i="20"/>
  <c r="D3994" i="20"/>
  <c r="C3994" i="20"/>
  <c r="H3993" i="20"/>
  <c r="G3993" i="20"/>
  <c r="F3993" i="20"/>
  <c r="E3993" i="20"/>
  <c r="D3993" i="20"/>
  <c r="C3993" i="20"/>
  <c r="H3992" i="20"/>
  <c r="G3992" i="20"/>
  <c r="F3992" i="20"/>
  <c r="E3992" i="20"/>
  <c r="D3992" i="20"/>
  <c r="C3992" i="20"/>
  <c r="H3991" i="20"/>
  <c r="G3991" i="20"/>
  <c r="F3991" i="20"/>
  <c r="E3991" i="20"/>
  <c r="D3991" i="20"/>
  <c r="C3991" i="20"/>
  <c r="H3990" i="20"/>
  <c r="G3990" i="20"/>
  <c r="F3990" i="20"/>
  <c r="E3990" i="20"/>
  <c r="D3990" i="20"/>
  <c r="C3990" i="20"/>
  <c r="H3989" i="20"/>
  <c r="G3989" i="20"/>
  <c r="F3989" i="20"/>
  <c r="E3989" i="20"/>
  <c r="D3989" i="20"/>
  <c r="C3989" i="20"/>
  <c r="H3988" i="20"/>
  <c r="G3988" i="20"/>
  <c r="F3988" i="20"/>
  <c r="E3988" i="20"/>
  <c r="D3988" i="20"/>
  <c r="C3988" i="20"/>
  <c r="H3987" i="20"/>
  <c r="G3987" i="20"/>
  <c r="F3987" i="20"/>
  <c r="E3987" i="20"/>
  <c r="D3987" i="20"/>
  <c r="C3987" i="20"/>
  <c r="H3986" i="20"/>
  <c r="G3986" i="20"/>
  <c r="F3986" i="20"/>
  <c r="E3986" i="20"/>
  <c r="D3986" i="20"/>
  <c r="C3986" i="20"/>
  <c r="H3985" i="20"/>
  <c r="G3985" i="20"/>
  <c r="F3985" i="20"/>
  <c r="E3985" i="20"/>
  <c r="D3985" i="20"/>
  <c r="C3985" i="20"/>
  <c r="H3984" i="20"/>
  <c r="G3984" i="20"/>
  <c r="F3984" i="20"/>
  <c r="E3984" i="20"/>
  <c r="D3984" i="20"/>
  <c r="C3984" i="20"/>
  <c r="H3983" i="20"/>
  <c r="G3983" i="20"/>
  <c r="F3983" i="20"/>
  <c r="E3983" i="20"/>
  <c r="D3983" i="20"/>
  <c r="C3983" i="20"/>
  <c r="H3982" i="20"/>
  <c r="G3982" i="20"/>
  <c r="F3982" i="20"/>
  <c r="E3982" i="20"/>
  <c r="D3982" i="20"/>
  <c r="C3982" i="20"/>
  <c r="H3981" i="20"/>
  <c r="G3981" i="20"/>
  <c r="F3981" i="20"/>
  <c r="E3981" i="20"/>
  <c r="D3981" i="20"/>
  <c r="C3981" i="20"/>
  <c r="H3980" i="20"/>
  <c r="G3980" i="20"/>
  <c r="F3980" i="20"/>
  <c r="E3980" i="20"/>
  <c r="D3980" i="20"/>
  <c r="C3980" i="20"/>
  <c r="H3979" i="20"/>
  <c r="G3979" i="20"/>
  <c r="F3979" i="20"/>
  <c r="E3979" i="20"/>
  <c r="D3979" i="20"/>
  <c r="C3979" i="20"/>
  <c r="H3978" i="20"/>
  <c r="G3978" i="20"/>
  <c r="F3978" i="20"/>
  <c r="E3978" i="20"/>
  <c r="D3978" i="20"/>
  <c r="C3978" i="20"/>
  <c r="H3977" i="20"/>
  <c r="G3977" i="20"/>
  <c r="F3977" i="20"/>
  <c r="E3977" i="20"/>
  <c r="D3977" i="20"/>
  <c r="C3977" i="20"/>
  <c r="H3976" i="20"/>
  <c r="G3976" i="20"/>
  <c r="F3976" i="20"/>
  <c r="E3976" i="20"/>
  <c r="D3976" i="20"/>
  <c r="C3976" i="20"/>
  <c r="H3975" i="20"/>
  <c r="G3975" i="20"/>
  <c r="F3975" i="20"/>
  <c r="E3975" i="20"/>
  <c r="D3975" i="20"/>
  <c r="C3975" i="20"/>
  <c r="H3974" i="20"/>
  <c r="G3974" i="20"/>
  <c r="F3974" i="20"/>
  <c r="E3974" i="20"/>
  <c r="D3974" i="20"/>
  <c r="C3974" i="20"/>
  <c r="H3973" i="20"/>
  <c r="G3973" i="20"/>
  <c r="F3973" i="20"/>
  <c r="E3973" i="20"/>
  <c r="D3973" i="20"/>
  <c r="C3973" i="20"/>
  <c r="H3972" i="20"/>
  <c r="G3972" i="20"/>
  <c r="F3972" i="20"/>
  <c r="E3972" i="20"/>
  <c r="D3972" i="20"/>
  <c r="C3972" i="20"/>
  <c r="H3971" i="20"/>
  <c r="G3971" i="20"/>
  <c r="F3971" i="20"/>
  <c r="E3971" i="20"/>
  <c r="D3971" i="20"/>
  <c r="C3971" i="20"/>
  <c r="H3970" i="20"/>
  <c r="G3970" i="20"/>
  <c r="F3970" i="20"/>
  <c r="E3970" i="20"/>
  <c r="D3970" i="20"/>
  <c r="C3970" i="20"/>
  <c r="H3969" i="20"/>
  <c r="G3969" i="20"/>
  <c r="F3969" i="20"/>
  <c r="E3969" i="20"/>
  <c r="D3969" i="20"/>
  <c r="C3969" i="20"/>
  <c r="H3968" i="20"/>
  <c r="G3968" i="20"/>
  <c r="F3968" i="20"/>
  <c r="E3968" i="20"/>
  <c r="D3968" i="20"/>
  <c r="C3968" i="20"/>
  <c r="H3967" i="20"/>
  <c r="G3967" i="20"/>
  <c r="F3967" i="20"/>
  <c r="E3967" i="20"/>
  <c r="D3967" i="20"/>
  <c r="C3967" i="20"/>
  <c r="H3966" i="20"/>
  <c r="G3966" i="20"/>
  <c r="F3966" i="20"/>
  <c r="E3966" i="20"/>
  <c r="D3966" i="20"/>
  <c r="C3966" i="20"/>
  <c r="H3965" i="20"/>
  <c r="G3965" i="20"/>
  <c r="F3965" i="20"/>
  <c r="E3965" i="20"/>
  <c r="D3965" i="20"/>
  <c r="C3965" i="20"/>
  <c r="H3964" i="20"/>
  <c r="G3964" i="20"/>
  <c r="F3964" i="20"/>
  <c r="E3964" i="20"/>
  <c r="D3964" i="20"/>
  <c r="C3964" i="20"/>
  <c r="H3963" i="20"/>
  <c r="G3963" i="20"/>
  <c r="F3963" i="20"/>
  <c r="E3963" i="20"/>
  <c r="D3963" i="20"/>
  <c r="C3963" i="20"/>
  <c r="H3962" i="20"/>
  <c r="G3962" i="20"/>
  <c r="F3962" i="20"/>
  <c r="E3962" i="20"/>
  <c r="D3962" i="20"/>
  <c r="C3962" i="20"/>
  <c r="H3961" i="20"/>
  <c r="G3961" i="20"/>
  <c r="F3961" i="20"/>
  <c r="E3961" i="20"/>
  <c r="D3961" i="20"/>
  <c r="C3961" i="20"/>
  <c r="H3960" i="20"/>
  <c r="G3960" i="20"/>
  <c r="F3960" i="20"/>
  <c r="E3960" i="20"/>
  <c r="D3960" i="20"/>
  <c r="C3960" i="20"/>
  <c r="H3959" i="20"/>
  <c r="G3959" i="20"/>
  <c r="F3959" i="20"/>
  <c r="E3959" i="20"/>
  <c r="D3959" i="20"/>
  <c r="C3959" i="20"/>
  <c r="H3958" i="20"/>
  <c r="G3958" i="20"/>
  <c r="F3958" i="20"/>
  <c r="E3958" i="20"/>
  <c r="D3958" i="20"/>
  <c r="C3958" i="20"/>
  <c r="H3957" i="20"/>
  <c r="G3957" i="20"/>
  <c r="F3957" i="20"/>
  <c r="E3957" i="20"/>
  <c r="D3957" i="20"/>
  <c r="C3957" i="20"/>
  <c r="H3956" i="20"/>
  <c r="G3956" i="20"/>
  <c r="F3956" i="20"/>
  <c r="E3956" i="20"/>
  <c r="D3956" i="20"/>
  <c r="C3956" i="20"/>
  <c r="H3955" i="20"/>
  <c r="G3955" i="20"/>
  <c r="F3955" i="20"/>
  <c r="E3955" i="20"/>
  <c r="D3955" i="20"/>
  <c r="C3955" i="20"/>
  <c r="H3954" i="20"/>
  <c r="G3954" i="20"/>
  <c r="F3954" i="20"/>
  <c r="E3954" i="20"/>
  <c r="D3954" i="20"/>
  <c r="C3954" i="20"/>
  <c r="H3953" i="20"/>
  <c r="G3953" i="20"/>
  <c r="F3953" i="20"/>
  <c r="E3953" i="20"/>
  <c r="D3953" i="20"/>
  <c r="C3953" i="20"/>
  <c r="H3952" i="20"/>
  <c r="G3952" i="20"/>
  <c r="F3952" i="20"/>
  <c r="E3952" i="20"/>
  <c r="D3952" i="20"/>
  <c r="C3952" i="20"/>
  <c r="H3951" i="20"/>
  <c r="G3951" i="20"/>
  <c r="F3951" i="20"/>
  <c r="E3951" i="20"/>
  <c r="D3951" i="20"/>
  <c r="C3951" i="20"/>
  <c r="H3950" i="20"/>
  <c r="G3950" i="20"/>
  <c r="F3950" i="20"/>
  <c r="E3950" i="20"/>
  <c r="D3950" i="20"/>
  <c r="C3950" i="20"/>
  <c r="H3949" i="20"/>
  <c r="G3949" i="20"/>
  <c r="F3949" i="20"/>
  <c r="E3949" i="20"/>
  <c r="D3949" i="20"/>
  <c r="C3949" i="20"/>
  <c r="H3948" i="20"/>
  <c r="G3948" i="20"/>
  <c r="F3948" i="20"/>
  <c r="E3948" i="20"/>
  <c r="D3948" i="20"/>
  <c r="C3948" i="20"/>
  <c r="H3947" i="20"/>
  <c r="G3947" i="20"/>
  <c r="F3947" i="20"/>
  <c r="E3947" i="20"/>
  <c r="D3947" i="20"/>
  <c r="C3947" i="20"/>
  <c r="H3946" i="20"/>
  <c r="G3946" i="20"/>
  <c r="F3946" i="20"/>
  <c r="E3946" i="20"/>
  <c r="D3946" i="20"/>
  <c r="C3946" i="20"/>
  <c r="H3945" i="20"/>
  <c r="G3945" i="20"/>
  <c r="F3945" i="20"/>
  <c r="E3945" i="20"/>
  <c r="D3945" i="20"/>
  <c r="C3945" i="20"/>
  <c r="H3944" i="20"/>
  <c r="G3944" i="20"/>
  <c r="F3944" i="20"/>
  <c r="E3944" i="20"/>
  <c r="D3944" i="20"/>
  <c r="C3944" i="20"/>
  <c r="H3943" i="20"/>
  <c r="G3943" i="20"/>
  <c r="F3943" i="20"/>
  <c r="E3943" i="20"/>
  <c r="D3943" i="20"/>
  <c r="C3943" i="20"/>
  <c r="H3942" i="20"/>
  <c r="G3942" i="20"/>
  <c r="F3942" i="20"/>
  <c r="E3942" i="20"/>
  <c r="D3942" i="20"/>
  <c r="C3942" i="20"/>
  <c r="H3941" i="20"/>
  <c r="G3941" i="20"/>
  <c r="F3941" i="20"/>
  <c r="E3941" i="20"/>
  <c r="D3941" i="20"/>
  <c r="C3941" i="20"/>
  <c r="H3940" i="20"/>
  <c r="G3940" i="20"/>
  <c r="F3940" i="20"/>
  <c r="E3940" i="20"/>
  <c r="D3940" i="20"/>
  <c r="C3940" i="20"/>
  <c r="H3939" i="20"/>
  <c r="G3939" i="20"/>
  <c r="F3939" i="20"/>
  <c r="E3939" i="20"/>
  <c r="D3939" i="20"/>
  <c r="C3939" i="20"/>
  <c r="H3938" i="20"/>
  <c r="G3938" i="20"/>
  <c r="F3938" i="20"/>
  <c r="E3938" i="20"/>
  <c r="D3938" i="20"/>
  <c r="C3938" i="20"/>
  <c r="H3937" i="20"/>
  <c r="G3937" i="20"/>
  <c r="F3937" i="20"/>
  <c r="E3937" i="20"/>
  <c r="D3937" i="20"/>
  <c r="C3937" i="20"/>
  <c r="H3936" i="20"/>
  <c r="G3936" i="20"/>
  <c r="F3936" i="20"/>
  <c r="E3936" i="20"/>
  <c r="D3936" i="20"/>
  <c r="C3936" i="20"/>
  <c r="H3935" i="20"/>
  <c r="G3935" i="20"/>
  <c r="F3935" i="20"/>
  <c r="E3935" i="20"/>
  <c r="D3935" i="20"/>
  <c r="C3935" i="20"/>
  <c r="H3934" i="20"/>
  <c r="G3934" i="20"/>
  <c r="F3934" i="20"/>
  <c r="E3934" i="20"/>
  <c r="D3934" i="20"/>
  <c r="C3934" i="20"/>
  <c r="H3933" i="20"/>
  <c r="G3933" i="20"/>
  <c r="F3933" i="20"/>
  <c r="E3933" i="20"/>
  <c r="D3933" i="20"/>
  <c r="C3933" i="20"/>
  <c r="H3932" i="20"/>
  <c r="G3932" i="20"/>
  <c r="F3932" i="20"/>
  <c r="E3932" i="20"/>
  <c r="D3932" i="20"/>
  <c r="C3932" i="20"/>
  <c r="H3931" i="20"/>
  <c r="G3931" i="20"/>
  <c r="F3931" i="20"/>
  <c r="E3931" i="20"/>
  <c r="D3931" i="20"/>
  <c r="C3931" i="20"/>
  <c r="H3930" i="20"/>
  <c r="G3930" i="20"/>
  <c r="F3930" i="20"/>
  <c r="E3930" i="20"/>
  <c r="D3930" i="20"/>
  <c r="C3930" i="20"/>
  <c r="H3929" i="20"/>
  <c r="G3929" i="20"/>
  <c r="F3929" i="20"/>
  <c r="E3929" i="20"/>
  <c r="D3929" i="20"/>
  <c r="C3929" i="20"/>
  <c r="H3928" i="20"/>
  <c r="G3928" i="20"/>
  <c r="F3928" i="20"/>
  <c r="E3928" i="20"/>
  <c r="D3928" i="20"/>
  <c r="C3928" i="20"/>
  <c r="H3927" i="20"/>
  <c r="G3927" i="20"/>
  <c r="F3927" i="20"/>
  <c r="E3927" i="20"/>
  <c r="D3927" i="20"/>
  <c r="C3927" i="20"/>
  <c r="H3926" i="20"/>
  <c r="G3926" i="20"/>
  <c r="F3926" i="20"/>
  <c r="E3926" i="20"/>
  <c r="D3926" i="20"/>
  <c r="C3926" i="20"/>
  <c r="H3925" i="20"/>
  <c r="G3925" i="20"/>
  <c r="F3925" i="20"/>
  <c r="E3925" i="20"/>
  <c r="D3925" i="20"/>
  <c r="C3925" i="20"/>
  <c r="H3924" i="20"/>
  <c r="G3924" i="20"/>
  <c r="F3924" i="20"/>
  <c r="E3924" i="20"/>
  <c r="D3924" i="20"/>
  <c r="C3924" i="20"/>
  <c r="H3923" i="20"/>
  <c r="G3923" i="20"/>
  <c r="F3923" i="20"/>
  <c r="E3923" i="20"/>
  <c r="D3923" i="20"/>
  <c r="C3923" i="20"/>
  <c r="H3922" i="20"/>
  <c r="G3922" i="20"/>
  <c r="F3922" i="20"/>
  <c r="E3922" i="20"/>
  <c r="D3922" i="20"/>
  <c r="C3922" i="20"/>
  <c r="H3921" i="20"/>
  <c r="G3921" i="20"/>
  <c r="F3921" i="20"/>
  <c r="E3921" i="20"/>
  <c r="D3921" i="20"/>
  <c r="C3921" i="20"/>
  <c r="H3920" i="20"/>
  <c r="G3920" i="20"/>
  <c r="F3920" i="20"/>
  <c r="E3920" i="20"/>
  <c r="D3920" i="20"/>
  <c r="C3920" i="20"/>
  <c r="H3919" i="20"/>
  <c r="G3919" i="20"/>
  <c r="F3919" i="20"/>
  <c r="E3919" i="20"/>
  <c r="D3919" i="20"/>
  <c r="C3919" i="20"/>
  <c r="H3918" i="20"/>
  <c r="G3918" i="20"/>
  <c r="F3918" i="20"/>
  <c r="E3918" i="20"/>
  <c r="D3918" i="20"/>
  <c r="C3918" i="20"/>
  <c r="H3917" i="20"/>
  <c r="G3917" i="20"/>
  <c r="F3917" i="20"/>
  <c r="E3917" i="20"/>
  <c r="D3917" i="20"/>
  <c r="C3917" i="20"/>
  <c r="H3916" i="20"/>
  <c r="G3916" i="20"/>
  <c r="F3916" i="20"/>
  <c r="E3916" i="20"/>
  <c r="D3916" i="20"/>
  <c r="C3916" i="20"/>
  <c r="H3915" i="20"/>
  <c r="G3915" i="20"/>
  <c r="F3915" i="20"/>
  <c r="E3915" i="20"/>
  <c r="D3915" i="20"/>
  <c r="C3915" i="20"/>
  <c r="H3914" i="20"/>
  <c r="G3914" i="20"/>
  <c r="F3914" i="20"/>
  <c r="E3914" i="20"/>
  <c r="D3914" i="20"/>
  <c r="C3914" i="20"/>
  <c r="H3913" i="20"/>
  <c r="G3913" i="20"/>
  <c r="F3913" i="20"/>
  <c r="E3913" i="20"/>
  <c r="D3913" i="20"/>
  <c r="C3913" i="20"/>
  <c r="H3912" i="20"/>
  <c r="G3912" i="20"/>
  <c r="F3912" i="20"/>
  <c r="E3912" i="20"/>
  <c r="D3912" i="20"/>
  <c r="C3912" i="20"/>
  <c r="H3911" i="20"/>
  <c r="G3911" i="20"/>
  <c r="F3911" i="20"/>
  <c r="E3911" i="20"/>
  <c r="D3911" i="20"/>
  <c r="C3911" i="20"/>
  <c r="H3910" i="20"/>
  <c r="G3910" i="20"/>
  <c r="F3910" i="20"/>
  <c r="E3910" i="20"/>
  <c r="D3910" i="20"/>
  <c r="C3910" i="20"/>
  <c r="H3909" i="20"/>
  <c r="G3909" i="20"/>
  <c r="F3909" i="20"/>
  <c r="E3909" i="20"/>
  <c r="D3909" i="20"/>
  <c r="C3909" i="20"/>
  <c r="H3908" i="20"/>
  <c r="G3908" i="20"/>
  <c r="F3908" i="20"/>
  <c r="E3908" i="20"/>
  <c r="D3908" i="20"/>
  <c r="C3908" i="20"/>
  <c r="H3907" i="20"/>
  <c r="G3907" i="20"/>
  <c r="F3907" i="20"/>
  <c r="E3907" i="20"/>
  <c r="D3907" i="20"/>
  <c r="C3907" i="20"/>
  <c r="H3906" i="20"/>
  <c r="G3906" i="20"/>
  <c r="F3906" i="20"/>
  <c r="E3906" i="20"/>
  <c r="D3906" i="20"/>
  <c r="C3906" i="20"/>
  <c r="H3905" i="20"/>
  <c r="G3905" i="20"/>
  <c r="F3905" i="20"/>
  <c r="E3905" i="20"/>
  <c r="D3905" i="20"/>
  <c r="C3905" i="20"/>
  <c r="H3904" i="20"/>
  <c r="G3904" i="20"/>
  <c r="F3904" i="20"/>
  <c r="E3904" i="20"/>
  <c r="D3904" i="20"/>
  <c r="C3904" i="20"/>
  <c r="H3903" i="20"/>
  <c r="G3903" i="20"/>
  <c r="F3903" i="20"/>
  <c r="E3903" i="20"/>
  <c r="D3903" i="20"/>
  <c r="C3903" i="20"/>
  <c r="H3902" i="20"/>
  <c r="G3902" i="20"/>
  <c r="F3902" i="20"/>
  <c r="E3902" i="20"/>
  <c r="D3902" i="20"/>
  <c r="C3902" i="20"/>
  <c r="H3901" i="20"/>
  <c r="G3901" i="20"/>
  <c r="F3901" i="20"/>
  <c r="E3901" i="20"/>
  <c r="D3901" i="20"/>
  <c r="C3901" i="20"/>
  <c r="H3900" i="20"/>
  <c r="G3900" i="20"/>
  <c r="F3900" i="20"/>
  <c r="E3900" i="20"/>
  <c r="D3900" i="20"/>
  <c r="C3900" i="20"/>
  <c r="H3899" i="20"/>
  <c r="G3899" i="20"/>
  <c r="F3899" i="20"/>
  <c r="E3899" i="20"/>
  <c r="D3899" i="20"/>
  <c r="C3899" i="20"/>
  <c r="H3898" i="20"/>
  <c r="G3898" i="20"/>
  <c r="F3898" i="20"/>
  <c r="E3898" i="20"/>
  <c r="D3898" i="20"/>
  <c r="C3898" i="20"/>
  <c r="H3897" i="20"/>
  <c r="G3897" i="20"/>
  <c r="F3897" i="20"/>
  <c r="E3897" i="20"/>
  <c r="D3897" i="20"/>
  <c r="C3897" i="20"/>
  <c r="H3896" i="20"/>
  <c r="G3896" i="20"/>
  <c r="F3896" i="20"/>
  <c r="E3896" i="20"/>
  <c r="D3896" i="20"/>
  <c r="C3896" i="20"/>
  <c r="H3895" i="20"/>
  <c r="G3895" i="20"/>
  <c r="F3895" i="20"/>
  <c r="E3895" i="20"/>
  <c r="D3895" i="20"/>
  <c r="C3895" i="20"/>
  <c r="H3894" i="20"/>
  <c r="G3894" i="20"/>
  <c r="F3894" i="20"/>
  <c r="E3894" i="20"/>
  <c r="D3894" i="20"/>
  <c r="C3894" i="20"/>
  <c r="H3893" i="20"/>
  <c r="G3893" i="20"/>
  <c r="F3893" i="20"/>
  <c r="E3893" i="20"/>
  <c r="D3893" i="20"/>
  <c r="C3893" i="20"/>
  <c r="H3892" i="20"/>
  <c r="G3892" i="20"/>
  <c r="F3892" i="20"/>
  <c r="E3892" i="20"/>
  <c r="D3892" i="20"/>
  <c r="C3892" i="20"/>
  <c r="H3891" i="20"/>
  <c r="G3891" i="20"/>
  <c r="F3891" i="20"/>
  <c r="E3891" i="20"/>
  <c r="D3891" i="20"/>
  <c r="C3891" i="20"/>
  <c r="H3890" i="20"/>
  <c r="G3890" i="20"/>
  <c r="F3890" i="20"/>
  <c r="E3890" i="20"/>
  <c r="D3890" i="20"/>
  <c r="C3890" i="20"/>
  <c r="H3889" i="20"/>
  <c r="G3889" i="20"/>
  <c r="F3889" i="20"/>
  <c r="E3889" i="20"/>
  <c r="D3889" i="20"/>
  <c r="C3889" i="20"/>
  <c r="H3888" i="20"/>
  <c r="G3888" i="20"/>
  <c r="F3888" i="20"/>
  <c r="E3888" i="20"/>
  <c r="D3888" i="20"/>
  <c r="C3888" i="20"/>
  <c r="H3887" i="20"/>
  <c r="G3887" i="20"/>
  <c r="F3887" i="20"/>
  <c r="E3887" i="20"/>
  <c r="D3887" i="20"/>
  <c r="C3887" i="20"/>
  <c r="H3886" i="20"/>
  <c r="G3886" i="20"/>
  <c r="F3886" i="20"/>
  <c r="E3886" i="20"/>
  <c r="D3886" i="20"/>
  <c r="C3886" i="20"/>
  <c r="H3885" i="20"/>
  <c r="G3885" i="20"/>
  <c r="F3885" i="20"/>
  <c r="E3885" i="20"/>
  <c r="D3885" i="20"/>
  <c r="C3885" i="20"/>
  <c r="H3884" i="20"/>
  <c r="G3884" i="20"/>
  <c r="F3884" i="20"/>
  <c r="E3884" i="20"/>
  <c r="D3884" i="20"/>
  <c r="C3884" i="20"/>
  <c r="H3883" i="20"/>
  <c r="G3883" i="20"/>
  <c r="F3883" i="20"/>
  <c r="E3883" i="20"/>
  <c r="D3883" i="20"/>
  <c r="C3883" i="20"/>
  <c r="H3882" i="20"/>
  <c r="G3882" i="20"/>
  <c r="F3882" i="20"/>
  <c r="E3882" i="20"/>
  <c r="D3882" i="20"/>
  <c r="C3882" i="20"/>
  <c r="H3881" i="20"/>
  <c r="G3881" i="20"/>
  <c r="F3881" i="20"/>
  <c r="E3881" i="20"/>
  <c r="D3881" i="20"/>
  <c r="C3881" i="20"/>
  <c r="H3880" i="20"/>
  <c r="G3880" i="20"/>
  <c r="F3880" i="20"/>
  <c r="E3880" i="20"/>
  <c r="D3880" i="20"/>
  <c r="C3880" i="20"/>
  <c r="H3879" i="20"/>
  <c r="G3879" i="20"/>
  <c r="F3879" i="20"/>
  <c r="E3879" i="20"/>
  <c r="D3879" i="20"/>
  <c r="C3879" i="20"/>
  <c r="H3878" i="20"/>
  <c r="G3878" i="20"/>
  <c r="F3878" i="20"/>
  <c r="E3878" i="20"/>
  <c r="D3878" i="20"/>
  <c r="C3878" i="20"/>
  <c r="H3877" i="20"/>
  <c r="G3877" i="20"/>
  <c r="F3877" i="20"/>
  <c r="E3877" i="20"/>
  <c r="D3877" i="20"/>
  <c r="C3877" i="20"/>
  <c r="H3876" i="20"/>
  <c r="G3876" i="20"/>
  <c r="F3876" i="20"/>
  <c r="E3876" i="20"/>
  <c r="D3876" i="20"/>
  <c r="C3876" i="20"/>
  <c r="H3875" i="20"/>
  <c r="G3875" i="20"/>
  <c r="F3875" i="20"/>
  <c r="E3875" i="20"/>
  <c r="D3875" i="20"/>
  <c r="C3875" i="20"/>
  <c r="H3874" i="20"/>
  <c r="G3874" i="20"/>
  <c r="F3874" i="20"/>
  <c r="E3874" i="20"/>
  <c r="D3874" i="20"/>
  <c r="C3874" i="20"/>
  <c r="H3873" i="20"/>
  <c r="G3873" i="20"/>
  <c r="F3873" i="20"/>
  <c r="E3873" i="20"/>
  <c r="D3873" i="20"/>
  <c r="C3873" i="20"/>
  <c r="H3872" i="20"/>
  <c r="G3872" i="20"/>
  <c r="F3872" i="20"/>
  <c r="E3872" i="20"/>
  <c r="D3872" i="20"/>
  <c r="C3872" i="20"/>
  <c r="H3871" i="20"/>
  <c r="G3871" i="20"/>
  <c r="F3871" i="20"/>
  <c r="E3871" i="20"/>
  <c r="D3871" i="20"/>
  <c r="C3871" i="20"/>
  <c r="H3870" i="20"/>
  <c r="G3870" i="20"/>
  <c r="F3870" i="20"/>
  <c r="E3870" i="20"/>
  <c r="D3870" i="20"/>
  <c r="C3870" i="20"/>
  <c r="H3869" i="20"/>
  <c r="G3869" i="20"/>
  <c r="F3869" i="20"/>
  <c r="E3869" i="20"/>
  <c r="D3869" i="20"/>
  <c r="C3869" i="20"/>
  <c r="H3868" i="20"/>
  <c r="G3868" i="20"/>
  <c r="F3868" i="20"/>
  <c r="E3868" i="20"/>
  <c r="D3868" i="20"/>
  <c r="C3868" i="20"/>
  <c r="H3867" i="20"/>
  <c r="G3867" i="20"/>
  <c r="F3867" i="20"/>
  <c r="E3867" i="20"/>
  <c r="D3867" i="20"/>
  <c r="C3867" i="20"/>
  <c r="H3866" i="20"/>
  <c r="G3866" i="20"/>
  <c r="F3866" i="20"/>
  <c r="E3866" i="20"/>
  <c r="D3866" i="20"/>
  <c r="C3866" i="20"/>
  <c r="H3865" i="20"/>
  <c r="G3865" i="20"/>
  <c r="F3865" i="20"/>
  <c r="E3865" i="20"/>
  <c r="D3865" i="20"/>
  <c r="C3865" i="20"/>
  <c r="H3864" i="20"/>
  <c r="G3864" i="20"/>
  <c r="F3864" i="20"/>
  <c r="E3864" i="20"/>
  <c r="D3864" i="20"/>
  <c r="C3864" i="20"/>
  <c r="H3863" i="20"/>
  <c r="G3863" i="20"/>
  <c r="F3863" i="20"/>
  <c r="E3863" i="20"/>
  <c r="D3863" i="20"/>
  <c r="C3863" i="20"/>
  <c r="H3862" i="20"/>
  <c r="G3862" i="20"/>
  <c r="F3862" i="20"/>
  <c r="E3862" i="20"/>
  <c r="D3862" i="20"/>
  <c r="C3862" i="20"/>
  <c r="H3861" i="20"/>
  <c r="G3861" i="20"/>
  <c r="F3861" i="20"/>
  <c r="E3861" i="20"/>
  <c r="D3861" i="20"/>
  <c r="C3861" i="20"/>
  <c r="H3860" i="20"/>
  <c r="G3860" i="20"/>
  <c r="F3860" i="20"/>
  <c r="E3860" i="20"/>
  <c r="D3860" i="20"/>
  <c r="C3860" i="20"/>
  <c r="H3859" i="20"/>
  <c r="G3859" i="20"/>
  <c r="F3859" i="20"/>
  <c r="E3859" i="20"/>
  <c r="D3859" i="20"/>
  <c r="C3859" i="20"/>
  <c r="H3858" i="20"/>
  <c r="G3858" i="20"/>
  <c r="F3858" i="20"/>
  <c r="E3858" i="20"/>
  <c r="D3858" i="20"/>
  <c r="C3858" i="20"/>
  <c r="H3857" i="20"/>
  <c r="G3857" i="20"/>
  <c r="F3857" i="20"/>
  <c r="E3857" i="20"/>
  <c r="D3857" i="20"/>
  <c r="C3857" i="20"/>
  <c r="H3856" i="20"/>
  <c r="G3856" i="20"/>
  <c r="F3856" i="20"/>
  <c r="E3856" i="20"/>
  <c r="D3856" i="20"/>
  <c r="C3856" i="20"/>
  <c r="H3855" i="20"/>
  <c r="G3855" i="20"/>
  <c r="F3855" i="20"/>
  <c r="E3855" i="20"/>
  <c r="D3855" i="20"/>
  <c r="C3855" i="20"/>
  <c r="H3854" i="20"/>
  <c r="G3854" i="20"/>
  <c r="F3854" i="20"/>
  <c r="E3854" i="20"/>
  <c r="D3854" i="20"/>
  <c r="C3854" i="20"/>
  <c r="H3853" i="20"/>
  <c r="G3853" i="20"/>
  <c r="F3853" i="20"/>
  <c r="E3853" i="20"/>
  <c r="D3853" i="20"/>
  <c r="C3853" i="20"/>
  <c r="H3852" i="20"/>
  <c r="G3852" i="20"/>
  <c r="F3852" i="20"/>
  <c r="E3852" i="20"/>
  <c r="D3852" i="20"/>
  <c r="C3852" i="20"/>
  <c r="H3851" i="20"/>
  <c r="G3851" i="20"/>
  <c r="F3851" i="20"/>
  <c r="E3851" i="20"/>
  <c r="D3851" i="20"/>
  <c r="C3851" i="20"/>
  <c r="H3850" i="20"/>
  <c r="G3850" i="20"/>
  <c r="F3850" i="20"/>
  <c r="E3850" i="20"/>
  <c r="D3850" i="20"/>
  <c r="C3850" i="20"/>
  <c r="H3849" i="20"/>
  <c r="G3849" i="20"/>
  <c r="F3849" i="20"/>
  <c r="E3849" i="20"/>
  <c r="D3849" i="20"/>
  <c r="C3849" i="20"/>
  <c r="H3848" i="20"/>
  <c r="G3848" i="20"/>
  <c r="F3848" i="20"/>
  <c r="E3848" i="20"/>
  <c r="D3848" i="20"/>
  <c r="C3848" i="20"/>
  <c r="H3847" i="20"/>
  <c r="G3847" i="20"/>
  <c r="F3847" i="20"/>
  <c r="E3847" i="20"/>
  <c r="D3847" i="20"/>
  <c r="C3847" i="20"/>
  <c r="H3846" i="20"/>
  <c r="G3846" i="20"/>
  <c r="F3846" i="20"/>
  <c r="E3846" i="20"/>
  <c r="D3846" i="20"/>
  <c r="C3846" i="20"/>
  <c r="H3845" i="20"/>
  <c r="G3845" i="20"/>
  <c r="F3845" i="20"/>
  <c r="E3845" i="20"/>
  <c r="D3845" i="20"/>
  <c r="C3845" i="20"/>
  <c r="H3844" i="20"/>
  <c r="G3844" i="20"/>
  <c r="F3844" i="20"/>
  <c r="E3844" i="20"/>
  <c r="D3844" i="20"/>
  <c r="C3844" i="20"/>
  <c r="H3843" i="20"/>
  <c r="G3843" i="20"/>
  <c r="F3843" i="20"/>
  <c r="E3843" i="20"/>
  <c r="D3843" i="20"/>
  <c r="C3843" i="20"/>
  <c r="H3842" i="20"/>
  <c r="G3842" i="20"/>
  <c r="F3842" i="20"/>
  <c r="E3842" i="20"/>
  <c r="D3842" i="20"/>
  <c r="C3842" i="20"/>
  <c r="H3841" i="20"/>
  <c r="G3841" i="20"/>
  <c r="F3841" i="20"/>
  <c r="E3841" i="20"/>
  <c r="D3841" i="20"/>
  <c r="C3841" i="20"/>
  <c r="H3840" i="20"/>
  <c r="G3840" i="20"/>
  <c r="F3840" i="20"/>
  <c r="E3840" i="20"/>
  <c r="D3840" i="20"/>
  <c r="C3840" i="20"/>
  <c r="H3839" i="20"/>
  <c r="G3839" i="20"/>
  <c r="F3839" i="20"/>
  <c r="E3839" i="20"/>
  <c r="D3839" i="20"/>
  <c r="C3839" i="20"/>
  <c r="H3838" i="20"/>
  <c r="G3838" i="20"/>
  <c r="F3838" i="20"/>
  <c r="E3838" i="20"/>
  <c r="D3838" i="20"/>
  <c r="C3838" i="20"/>
  <c r="H3837" i="20"/>
  <c r="G3837" i="20"/>
  <c r="F3837" i="20"/>
  <c r="E3837" i="20"/>
  <c r="D3837" i="20"/>
  <c r="C3837" i="20"/>
  <c r="H3836" i="20"/>
  <c r="G3836" i="20"/>
  <c r="F3836" i="20"/>
  <c r="E3836" i="20"/>
  <c r="D3836" i="20"/>
  <c r="C3836" i="20"/>
  <c r="H3835" i="20"/>
  <c r="G3835" i="20"/>
  <c r="F3835" i="20"/>
  <c r="E3835" i="20"/>
  <c r="D3835" i="20"/>
  <c r="C3835" i="20"/>
  <c r="H3834" i="20"/>
  <c r="G3834" i="20"/>
  <c r="F3834" i="20"/>
  <c r="E3834" i="20"/>
  <c r="D3834" i="20"/>
  <c r="C3834" i="20"/>
  <c r="H3833" i="20"/>
  <c r="G3833" i="20"/>
  <c r="F3833" i="20"/>
  <c r="E3833" i="20"/>
  <c r="D3833" i="20"/>
  <c r="C3833" i="20"/>
  <c r="H3832" i="20"/>
  <c r="G3832" i="20"/>
  <c r="F3832" i="20"/>
  <c r="E3832" i="20"/>
  <c r="D3832" i="20"/>
  <c r="C3832" i="20"/>
  <c r="H3831" i="20"/>
  <c r="G3831" i="20"/>
  <c r="F3831" i="20"/>
  <c r="E3831" i="20"/>
  <c r="D3831" i="20"/>
  <c r="C3831" i="20"/>
  <c r="H3830" i="20"/>
  <c r="G3830" i="20"/>
  <c r="F3830" i="20"/>
  <c r="E3830" i="20"/>
  <c r="D3830" i="20"/>
  <c r="C3830" i="20"/>
  <c r="H3829" i="20"/>
  <c r="G3829" i="20"/>
  <c r="F3829" i="20"/>
  <c r="E3829" i="20"/>
  <c r="D3829" i="20"/>
  <c r="C3829" i="20"/>
  <c r="H3828" i="20"/>
  <c r="G3828" i="20"/>
  <c r="F3828" i="20"/>
  <c r="E3828" i="20"/>
  <c r="D3828" i="20"/>
  <c r="C3828" i="20"/>
  <c r="H3827" i="20"/>
  <c r="G3827" i="20"/>
  <c r="F3827" i="20"/>
  <c r="E3827" i="20"/>
  <c r="D3827" i="20"/>
  <c r="C3827" i="20"/>
  <c r="H3826" i="20"/>
  <c r="G3826" i="20"/>
  <c r="F3826" i="20"/>
  <c r="E3826" i="20"/>
  <c r="D3826" i="20"/>
  <c r="C3826" i="20"/>
  <c r="H3825" i="20"/>
  <c r="G3825" i="20"/>
  <c r="F3825" i="20"/>
  <c r="E3825" i="20"/>
  <c r="D3825" i="20"/>
  <c r="C3825" i="20"/>
  <c r="H3824" i="20"/>
  <c r="G3824" i="20"/>
  <c r="F3824" i="20"/>
  <c r="E3824" i="20"/>
  <c r="D3824" i="20"/>
  <c r="C3824" i="20"/>
  <c r="H3823" i="20"/>
  <c r="G3823" i="20"/>
  <c r="F3823" i="20"/>
  <c r="E3823" i="20"/>
  <c r="D3823" i="20"/>
  <c r="C3823" i="20"/>
  <c r="H3822" i="20"/>
  <c r="G3822" i="20"/>
  <c r="F3822" i="20"/>
  <c r="E3822" i="20"/>
  <c r="D3822" i="20"/>
  <c r="C3822" i="20"/>
  <c r="H3821" i="20"/>
  <c r="G3821" i="20"/>
  <c r="F3821" i="20"/>
  <c r="E3821" i="20"/>
  <c r="D3821" i="20"/>
  <c r="C3821" i="20"/>
  <c r="H3820" i="20"/>
  <c r="G3820" i="20"/>
  <c r="F3820" i="20"/>
  <c r="E3820" i="20"/>
  <c r="D3820" i="20"/>
  <c r="C3820" i="20"/>
  <c r="H3819" i="20"/>
  <c r="G3819" i="20"/>
  <c r="F3819" i="20"/>
  <c r="E3819" i="20"/>
  <c r="D3819" i="20"/>
  <c r="C3819" i="20"/>
  <c r="H3818" i="20"/>
  <c r="G3818" i="20"/>
  <c r="F3818" i="20"/>
  <c r="E3818" i="20"/>
  <c r="D3818" i="20"/>
  <c r="C3818" i="20"/>
  <c r="H3817" i="20"/>
  <c r="G3817" i="20"/>
  <c r="F3817" i="20"/>
  <c r="E3817" i="20"/>
  <c r="D3817" i="20"/>
  <c r="C3817" i="20"/>
  <c r="H3816" i="20"/>
  <c r="G3816" i="20"/>
  <c r="F3816" i="20"/>
  <c r="E3816" i="20"/>
  <c r="D3816" i="20"/>
  <c r="C3816" i="20"/>
  <c r="H3815" i="20"/>
  <c r="G3815" i="20"/>
  <c r="F3815" i="20"/>
  <c r="E3815" i="20"/>
  <c r="D3815" i="20"/>
  <c r="C3815" i="20"/>
  <c r="H3814" i="20"/>
  <c r="G3814" i="20"/>
  <c r="F3814" i="20"/>
  <c r="E3814" i="20"/>
  <c r="D3814" i="20"/>
  <c r="C3814" i="20"/>
  <c r="H3813" i="20"/>
  <c r="G3813" i="20"/>
  <c r="F3813" i="20"/>
  <c r="E3813" i="20"/>
  <c r="D3813" i="20"/>
  <c r="C3813" i="20"/>
  <c r="H3812" i="20"/>
  <c r="G3812" i="20"/>
  <c r="F3812" i="20"/>
  <c r="E3812" i="20"/>
  <c r="D3812" i="20"/>
  <c r="C3812" i="20"/>
  <c r="H3811" i="20"/>
  <c r="G3811" i="20"/>
  <c r="F3811" i="20"/>
  <c r="E3811" i="20"/>
  <c r="D3811" i="20"/>
  <c r="C3811" i="20"/>
  <c r="H3810" i="20"/>
  <c r="G3810" i="20"/>
  <c r="F3810" i="20"/>
  <c r="E3810" i="20"/>
  <c r="D3810" i="20"/>
  <c r="C3810" i="20"/>
  <c r="H3809" i="20"/>
  <c r="G3809" i="20"/>
  <c r="F3809" i="20"/>
  <c r="E3809" i="20"/>
  <c r="D3809" i="20"/>
  <c r="C3809" i="20"/>
  <c r="H3808" i="20"/>
  <c r="G3808" i="20"/>
  <c r="F3808" i="20"/>
  <c r="E3808" i="20"/>
  <c r="D3808" i="20"/>
  <c r="C3808" i="20"/>
  <c r="H3807" i="20"/>
  <c r="G3807" i="20"/>
  <c r="F3807" i="20"/>
  <c r="E3807" i="20"/>
  <c r="D3807" i="20"/>
  <c r="C3807" i="20"/>
  <c r="H3806" i="20"/>
  <c r="G3806" i="20"/>
  <c r="F3806" i="20"/>
  <c r="E3806" i="20"/>
  <c r="D3806" i="20"/>
  <c r="C3806" i="20"/>
  <c r="H3805" i="20"/>
  <c r="G3805" i="20"/>
  <c r="F3805" i="20"/>
  <c r="E3805" i="20"/>
  <c r="D3805" i="20"/>
  <c r="C3805" i="20"/>
  <c r="H3804" i="20"/>
  <c r="G3804" i="20"/>
  <c r="F3804" i="20"/>
  <c r="E3804" i="20"/>
  <c r="D3804" i="20"/>
  <c r="C3804" i="20"/>
  <c r="H3803" i="20"/>
  <c r="G3803" i="20"/>
  <c r="F3803" i="20"/>
  <c r="E3803" i="20"/>
  <c r="D3803" i="20"/>
  <c r="C3803" i="20"/>
  <c r="H3802" i="20"/>
  <c r="G3802" i="20"/>
  <c r="F3802" i="20"/>
  <c r="E3802" i="20"/>
  <c r="D3802" i="20"/>
  <c r="C3802" i="20"/>
  <c r="H3801" i="20"/>
  <c r="G3801" i="20"/>
  <c r="F3801" i="20"/>
  <c r="E3801" i="20"/>
  <c r="D3801" i="20"/>
  <c r="C3801" i="20"/>
  <c r="H3800" i="20"/>
  <c r="G3800" i="20"/>
  <c r="F3800" i="20"/>
  <c r="E3800" i="20"/>
  <c r="D3800" i="20"/>
  <c r="C3800" i="20"/>
  <c r="H3799" i="20"/>
  <c r="G3799" i="20"/>
  <c r="F3799" i="20"/>
  <c r="E3799" i="20"/>
  <c r="D3799" i="20"/>
  <c r="C3799" i="20"/>
  <c r="H3798" i="20"/>
  <c r="G3798" i="20"/>
  <c r="F3798" i="20"/>
  <c r="E3798" i="20"/>
  <c r="D3798" i="20"/>
  <c r="C3798" i="20"/>
  <c r="H3797" i="20"/>
  <c r="G3797" i="20"/>
  <c r="F3797" i="20"/>
  <c r="E3797" i="20"/>
  <c r="D3797" i="20"/>
  <c r="C3797" i="20"/>
  <c r="H3796" i="20"/>
  <c r="G3796" i="20"/>
  <c r="F3796" i="20"/>
  <c r="E3796" i="20"/>
  <c r="D3796" i="20"/>
  <c r="C3796" i="20"/>
  <c r="H3795" i="20"/>
  <c r="G3795" i="20"/>
  <c r="F3795" i="20"/>
  <c r="E3795" i="20"/>
  <c r="D3795" i="20"/>
  <c r="C3795" i="20"/>
  <c r="H3794" i="20"/>
  <c r="G3794" i="20"/>
  <c r="F3794" i="20"/>
  <c r="E3794" i="20"/>
  <c r="D3794" i="20"/>
  <c r="C3794" i="20"/>
  <c r="H3793" i="20"/>
  <c r="G3793" i="20"/>
  <c r="F3793" i="20"/>
  <c r="E3793" i="20"/>
  <c r="D3793" i="20"/>
  <c r="C3793" i="20"/>
  <c r="H3792" i="20"/>
  <c r="G3792" i="20"/>
  <c r="F3792" i="20"/>
  <c r="E3792" i="20"/>
  <c r="D3792" i="20"/>
  <c r="C3792" i="20"/>
  <c r="H3791" i="20"/>
  <c r="G3791" i="20"/>
  <c r="F3791" i="20"/>
  <c r="E3791" i="20"/>
  <c r="D3791" i="20"/>
  <c r="C3791" i="20"/>
  <c r="H3790" i="20"/>
  <c r="G3790" i="20"/>
  <c r="F3790" i="20"/>
  <c r="E3790" i="20"/>
  <c r="D3790" i="20"/>
  <c r="C3790" i="20"/>
  <c r="H3789" i="20"/>
  <c r="G3789" i="20"/>
  <c r="F3789" i="20"/>
  <c r="E3789" i="20"/>
  <c r="D3789" i="20"/>
  <c r="C3789" i="20"/>
  <c r="H3788" i="20"/>
  <c r="G3788" i="20"/>
  <c r="F3788" i="20"/>
  <c r="E3788" i="20"/>
  <c r="D3788" i="20"/>
  <c r="C3788" i="20"/>
  <c r="H3787" i="20"/>
  <c r="G3787" i="20"/>
  <c r="F3787" i="20"/>
  <c r="E3787" i="20"/>
  <c r="D3787" i="20"/>
  <c r="C3787" i="20"/>
  <c r="H3786" i="20"/>
  <c r="G3786" i="20"/>
  <c r="F3786" i="20"/>
  <c r="E3786" i="20"/>
  <c r="D3786" i="20"/>
  <c r="C3786" i="20"/>
  <c r="H3785" i="20"/>
  <c r="G3785" i="20"/>
  <c r="F3785" i="20"/>
  <c r="E3785" i="20"/>
  <c r="D3785" i="20"/>
  <c r="C3785" i="20"/>
  <c r="H3784" i="20"/>
  <c r="G3784" i="20"/>
  <c r="F3784" i="20"/>
  <c r="E3784" i="20"/>
  <c r="D3784" i="20"/>
  <c r="C3784" i="20"/>
  <c r="H3783" i="20"/>
  <c r="G3783" i="20"/>
  <c r="F3783" i="20"/>
  <c r="E3783" i="20"/>
  <c r="D3783" i="20"/>
  <c r="C3783" i="20"/>
  <c r="H3782" i="20"/>
  <c r="G3782" i="20"/>
  <c r="F3782" i="20"/>
  <c r="E3782" i="20"/>
  <c r="D3782" i="20"/>
  <c r="C3782" i="20"/>
  <c r="H3781" i="20"/>
  <c r="G3781" i="20"/>
  <c r="F3781" i="20"/>
  <c r="E3781" i="20"/>
  <c r="D3781" i="20"/>
  <c r="C3781" i="20"/>
  <c r="H3780" i="20"/>
  <c r="G3780" i="20"/>
  <c r="F3780" i="20"/>
  <c r="E3780" i="20"/>
  <c r="D3780" i="20"/>
  <c r="C3780" i="20"/>
  <c r="H3779" i="20"/>
  <c r="G3779" i="20"/>
  <c r="F3779" i="20"/>
  <c r="E3779" i="20"/>
  <c r="D3779" i="20"/>
  <c r="C3779" i="20"/>
  <c r="H3778" i="20"/>
  <c r="G3778" i="20"/>
  <c r="F3778" i="20"/>
  <c r="E3778" i="20"/>
  <c r="D3778" i="20"/>
  <c r="C3778" i="20"/>
  <c r="H3777" i="20"/>
  <c r="G3777" i="20"/>
  <c r="F3777" i="20"/>
  <c r="E3777" i="20"/>
  <c r="D3777" i="20"/>
  <c r="C3777" i="20"/>
  <c r="H3776" i="20"/>
  <c r="G3776" i="20"/>
  <c r="F3776" i="20"/>
  <c r="E3776" i="20"/>
  <c r="D3776" i="20"/>
  <c r="C3776" i="20"/>
  <c r="H3775" i="20"/>
  <c r="G3775" i="20"/>
  <c r="F3775" i="20"/>
  <c r="E3775" i="20"/>
  <c r="D3775" i="20"/>
  <c r="C3775" i="20"/>
  <c r="H3774" i="20"/>
  <c r="G3774" i="20"/>
  <c r="F3774" i="20"/>
  <c r="E3774" i="20"/>
  <c r="D3774" i="20"/>
  <c r="C3774" i="20"/>
  <c r="H3773" i="20"/>
  <c r="G3773" i="20"/>
  <c r="F3773" i="20"/>
  <c r="E3773" i="20"/>
  <c r="D3773" i="20"/>
  <c r="C3773" i="20"/>
  <c r="H3772" i="20"/>
  <c r="G3772" i="20"/>
  <c r="F3772" i="20"/>
  <c r="E3772" i="20"/>
  <c r="D3772" i="20"/>
  <c r="C3772" i="20"/>
  <c r="H3771" i="20"/>
  <c r="G3771" i="20"/>
  <c r="F3771" i="20"/>
  <c r="E3771" i="20"/>
  <c r="D3771" i="20"/>
  <c r="C3771" i="20"/>
  <c r="H3770" i="20"/>
  <c r="G3770" i="20"/>
  <c r="F3770" i="20"/>
  <c r="E3770" i="20"/>
  <c r="D3770" i="20"/>
  <c r="C3770" i="20"/>
  <c r="H3769" i="20"/>
  <c r="G3769" i="20"/>
  <c r="F3769" i="20"/>
  <c r="E3769" i="20"/>
  <c r="D3769" i="20"/>
  <c r="C3769" i="20"/>
  <c r="H3768" i="20"/>
  <c r="G3768" i="20"/>
  <c r="F3768" i="20"/>
  <c r="E3768" i="20"/>
  <c r="D3768" i="20"/>
  <c r="C3768" i="20"/>
  <c r="H3767" i="20"/>
  <c r="G3767" i="20"/>
  <c r="F3767" i="20"/>
  <c r="E3767" i="20"/>
  <c r="D3767" i="20"/>
  <c r="C3767" i="20"/>
  <c r="H3766" i="20"/>
  <c r="G3766" i="20"/>
  <c r="F3766" i="20"/>
  <c r="E3766" i="20"/>
  <c r="D3766" i="20"/>
  <c r="C3766" i="20"/>
  <c r="H3765" i="20"/>
  <c r="G3765" i="20"/>
  <c r="F3765" i="20"/>
  <c r="E3765" i="20"/>
  <c r="D3765" i="20"/>
  <c r="C3765" i="20"/>
  <c r="H3764" i="20"/>
  <c r="G3764" i="20"/>
  <c r="F3764" i="20"/>
  <c r="E3764" i="20"/>
  <c r="D3764" i="20"/>
  <c r="C3764" i="20"/>
  <c r="H3763" i="20"/>
  <c r="G3763" i="20"/>
  <c r="F3763" i="20"/>
  <c r="E3763" i="20"/>
  <c r="D3763" i="20"/>
  <c r="C3763" i="20"/>
  <c r="H3762" i="20"/>
  <c r="G3762" i="20"/>
  <c r="F3762" i="20"/>
  <c r="E3762" i="20"/>
  <c r="D3762" i="20"/>
  <c r="C3762" i="20"/>
  <c r="H3761" i="20"/>
  <c r="G3761" i="20"/>
  <c r="F3761" i="20"/>
  <c r="E3761" i="20"/>
  <c r="D3761" i="20"/>
  <c r="C3761" i="20"/>
  <c r="H3760" i="20"/>
  <c r="G3760" i="20"/>
  <c r="F3760" i="20"/>
  <c r="E3760" i="20"/>
  <c r="D3760" i="20"/>
  <c r="C3760" i="20"/>
  <c r="H3759" i="20"/>
  <c r="G3759" i="20"/>
  <c r="F3759" i="20"/>
  <c r="E3759" i="20"/>
  <c r="D3759" i="20"/>
  <c r="C3759" i="20"/>
  <c r="H3758" i="20"/>
  <c r="G3758" i="20"/>
  <c r="F3758" i="20"/>
  <c r="E3758" i="20"/>
  <c r="D3758" i="20"/>
  <c r="C3758" i="20"/>
  <c r="H3757" i="20"/>
  <c r="G3757" i="20"/>
  <c r="F3757" i="20"/>
  <c r="E3757" i="20"/>
  <c r="D3757" i="20"/>
  <c r="C3757" i="20"/>
  <c r="H3756" i="20"/>
  <c r="G3756" i="20"/>
  <c r="F3756" i="20"/>
  <c r="E3756" i="20"/>
  <c r="D3756" i="20"/>
  <c r="C3756" i="20"/>
  <c r="H3755" i="20"/>
  <c r="G3755" i="20"/>
  <c r="F3755" i="20"/>
  <c r="E3755" i="20"/>
  <c r="D3755" i="20"/>
  <c r="C3755" i="20"/>
  <c r="H3754" i="20"/>
  <c r="G3754" i="20"/>
  <c r="F3754" i="20"/>
  <c r="E3754" i="20"/>
  <c r="D3754" i="20"/>
  <c r="C3754" i="20"/>
  <c r="H3753" i="20"/>
  <c r="G3753" i="20"/>
  <c r="F3753" i="20"/>
  <c r="E3753" i="20"/>
  <c r="D3753" i="20"/>
  <c r="C3753" i="20"/>
  <c r="H3752" i="20"/>
  <c r="G3752" i="20"/>
  <c r="F3752" i="20"/>
  <c r="E3752" i="20"/>
  <c r="D3752" i="20"/>
  <c r="C3752" i="20"/>
  <c r="H3751" i="20"/>
  <c r="G3751" i="20"/>
  <c r="F3751" i="20"/>
  <c r="E3751" i="20"/>
  <c r="D3751" i="20"/>
  <c r="C3751" i="20"/>
  <c r="H3750" i="20"/>
  <c r="G3750" i="20"/>
  <c r="F3750" i="20"/>
  <c r="E3750" i="20"/>
  <c r="D3750" i="20"/>
  <c r="C3750" i="20"/>
  <c r="H3749" i="20"/>
  <c r="G3749" i="20"/>
  <c r="F3749" i="20"/>
  <c r="E3749" i="20"/>
  <c r="D3749" i="20"/>
  <c r="C3749" i="20"/>
  <c r="H3748" i="20"/>
  <c r="G3748" i="20"/>
  <c r="F3748" i="20"/>
  <c r="E3748" i="20"/>
  <c r="D3748" i="20"/>
  <c r="C3748" i="20"/>
  <c r="H3747" i="20"/>
  <c r="G3747" i="20"/>
  <c r="F3747" i="20"/>
  <c r="E3747" i="20"/>
  <c r="D3747" i="20"/>
  <c r="C3747" i="20"/>
  <c r="H3746" i="20"/>
  <c r="G3746" i="20"/>
  <c r="F3746" i="20"/>
  <c r="E3746" i="20"/>
  <c r="D3746" i="20"/>
  <c r="C3746" i="20"/>
  <c r="H3745" i="20"/>
  <c r="G3745" i="20"/>
  <c r="F3745" i="20"/>
  <c r="E3745" i="20"/>
  <c r="D3745" i="20"/>
  <c r="C3745" i="20"/>
  <c r="H3744" i="20"/>
  <c r="G3744" i="20"/>
  <c r="F3744" i="20"/>
  <c r="E3744" i="20"/>
  <c r="D3744" i="20"/>
  <c r="C3744" i="20"/>
  <c r="H3743" i="20"/>
  <c r="G3743" i="20"/>
  <c r="F3743" i="20"/>
  <c r="E3743" i="20"/>
  <c r="D3743" i="20"/>
  <c r="C3743" i="20"/>
  <c r="H3742" i="20"/>
  <c r="G3742" i="20"/>
  <c r="F3742" i="20"/>
  <c r="E3742" i="20"/>
  <c r="D3742" i="20"/>
  <c r="C3742" i="20"/>
  <c r="H3741" i="20"/>
  <c r="G3741" i="20"/>
  <c r="F3741" i="20"/>
  <c r="E3741" i="20"/>
  <c r="D3741" i="20"/>
  <c r="C3741" i="20"/>
  <c r="H3740" i="20"/>
  <c r="G3740" i="20"/>
  <c r="F3740" i="20"/>
  <c r="E3740" i="20"/>
  <c r="D3740" i="20"/>
  <c r="C3740" i="20"/>
  <c r="H3739" i="20"/>
  <c r="G3739" i="20"/>
  <c r="F3739" i="20"/>
  <c r="E3739" i="20"/>
  <c r="D3739" i="20"/>
  <c r="C3739" i="20"/>
  <c r="H3738" i="20"/>
  <c r="G3738" i="20"/>
  <c r="F3738" i="20"/>
  <c r="E3738" i="20"/>
  <c r="D3738" i="20"/>
  <c r="C3738" i="20"/>
  <c r="H3737" i="20"/>
  <c r="G3737" i="20"/>
  <c r="F3737" i="20"/>
  <c r="E3737" i="20"/>
  <c r="D3737" i="20"/>
  <c r="C3737" i="20"/>
  <c r="H3736" i="20"/>
  <c r="G3736" i="20"/>
  <c r="F3736" i="20"/>
  <c r="E3736" i="20"/>
  <c r="D3736" i="20"/>
  <c r="C3736" i="20"/>
  <c r="H3735" i="20"/>
  <c r="G3735" i="20"/>
  <c r="F3735" i="20"/>
  <c r="E3735" i="20"/>
  <c r="D3735" i="20"/>
  <c r="C3735" i="20"/>
  <c r="H3734" i="20"/>
  <c r="G3734" i="20"/>
  <c r="F3734" i="20"/>
  <c r="E3734" i="20"/>
  <c r="D3734" i="20"/>
  <c r="C3734" i="20"/>
  <c r="H3733" i="20"/>
  <c r="G3733" i="20"/>
  <c r="F3733" i="20"/>
  <c r="E3733" i="20"/>
  <c r="D3733" i="20"/>
  <c r="C3733" i="20"/>
  <c r="H3732" i="20"/>
  <c r="G3732" i="20"/>
  <c r="F3732" i="20"/>
  <c r="E3732" i="20"/>
  <c r="D3732" i="20"/>
  <c r="C3732" i="20"/>
  <c r="H3731" i="20"/>
  <c r="G3731" i="20"/>
  <c r="F3731" i="20"/>
  <c r="E3731" i="20"/>
  <c r="D3731" i="20"/>
  <c r="C3731" i="20"/>
  <c r="H3730" i="20"/>
  <c r="G3730" i="20"/>
  <c r="F3730" i="20"/>
  <c r="E3730" i="20"/>
  <c r="D3730" i="20"/>
  <c r="C3730" i="20"/>
  <c r="H3729" i="20"/>
  <c r="G3729" i="20"/>
  <c r="F3729" i="20"/>
  <c r="E3729" i="20"/>
  <c r="D3729" i="20"/>
  <c r="C3729" i="20"/>
  <c r="H3728" i="20"/>
  <c r="G3728" i="20"/>
  <c r="F3728" i="20"/>
  <c r="E3728" i="20"/>
  <c r="D3728" i="20"/>
  <c r="C3728" i="20"/>
  <c r="H3727" i="20"/>
  <c r="G3727" i="20"/>
  <c r="F3727" i="20"/>
  <c r="E3727" i="20"/>
  <c r="D3727" i="20"/>
  <c r="C3727" i="20"/>
  <c r="H3726" i="20"/>
  <c r="G3726" i="20"/>
  <c r="F3726" i="20"/>
  <c r="E3726" i="20"/>
  <c r="D3726" i="20"/>
  <c r="C3726" i="20"/>
  <c r="H3725" i="20"/>
  <c r="G3725" i="20"/>
  <c r="F3725" i="20"/>
  <c r="E3725" i="20"/>
  <c r="D3725" i="20"/>
  <c r="C3725" i="20"/>
  <c r="H3724" i="20"/>
  <c r="G3724" i="20"/>
  <c r="F3724" i="20"/>
  <c r="E3724" i="20"/>
  <c r="D3724" i="20"/>
  <c r="C3724" i="20"/>
  <c r="H3723" i="20"/>
  <c r="G3723" i="20"/>
  <c r="F3723" i="20"/>
  <c r="E3723" i="20"/>
  <c r="D3723" i="20"/>
  <c r="C3723" i="20"/>
  <c r="H3722" i="20"/>
  <c r="G3722" i="20"/>
  <c r="F3722" i="20"/>
  <c r="E3722" i="20"/>
  <c r="D3722" i="20"/>
  <c r="C3722" i="20"/>
  <c r="H3721" i="20"/>
  <c r="G3721" i="20"/>
  <c r="F3721" i="20"/>
  <c r="E3721" i="20"/>
  <c r="D3721" i="20"/>
  <c r="C3721" i="20"/>
  <c r="H3720" i="20"/>
  <c r="G3720" i="20"/>
  <c r="F3720" i="20"/>
  <c r="E3720" i="20"/>
  <c r="D3720" i="20"/>
  <c r="C3720" i="20"/>
  <c r="H3719" i="20"/>
  <c r="G3719" i="20"/>
  <c r="F3719" i="20"/>
  <c r="E3719" i="20"/>
  <c r="D3719" i="20"/>
  <c r="C3719" i="20"/>
  <c r="H3718" i="20"/>
  <c r="G3718" i="20"/>
  <c r="F3718" i="20"/>
  <c r="E3718" i="20"/>
  <c r="D3718" i="20"/>
  <c r="C3718" i="20"/>
  <c r="H3717" i="20"/>
  <c r="G3717" i="20"/>
  <c r="F3717" i="20"/>
  <c r="E3717" i="20"/>
  <c r="D3717" i="20"/>
  <c r="C3717" i="20"/>
  <c r="H3716" i="20"/>
  <c r="G3716" i="20"/>
  <c r="F3716" i="20"/>
  <c r="E3716" i="20"/>
  <c r="D3716" i="20"/>
  <c r="C3716" i="20"/>
  <c r="H3715" i="20"/>
  <c r="G3715" i="20"/>
  <c r="F3715" i="20"/>
  <c r="E3715" i="20"/>
  <c r="D3715" i="20"/>
  <c r="C3715" i="20"/>
  <c r="H3714" i="20"/>
  <c r="G3714" i="20"/>
  <c r="F3714" i="20"/>
  <c r="E3714" i="20"/>
  <c r="D3714" i="20"/>
  <c r="C3714" i="20"/>
  <c r="H3713" i="20"/>
  <c r="G3713" i="20"/>
  <c r="F3713" i="20"/>
  <c r="E3713" i="20"/>
  <c r="D3713" i="20"/>
  <c r="C3713" i="20"/>
  <c r="H3712" i="20"/>
  <c r="G3712" i="20"/>
  <c r="F3712" i="20"/>
  <c r="E3712" i="20"/>
  <c r="D3712" i="20"/>
  <c r="C3712" i="20"/>
  <c r="H3711" i="20"/>
  <c r="G3711" i="20"/>
  <c r="F3711" i="20"/>
  <c r="E3711" i="20"/>
  <c r="D3711" i="20"/>
  <c r="C3711" i="20"/>
  <c r="H3710" i="20"/>
  <c r="G3710" i="20"/>
  <c r="F3710" i="20"/>
  <c r="E3710" i="20"/>
  <c r="D3710" i="20"/>
  <c r="C3710" i="20"/>
  <c r="H3709" i="20"/>
  <c r="G3709" i="20"/>
  <c r="F3709" i="20"/>
  <c r="E3709" i="20"/>
  <c r="D3709" i="20"/>
  <c r="C3709" i="20"/>
  <c r="H3708" i="20"/>
  <c r="G3708" i="20"/>
  <c r="F3708" i="20"/>
  <c r="E3708" i="20"/>
  <c r="D3708" i="20"/>
  <c r="C3708" i="20"/>
  <c r="H3707" i="20"/>
  <c r="G3707" i="20"/>
  <c r="F3707" i="20"/>
  <c r="E3707" i="20"/>
  <c r="D3707" i="20"/>
  <c r="C3707" i="20"/>
  <c r="H3706" i="20"/>
  <c r="G3706" i="20"/>
  <c r="F3706" i="20"/>
  <c r="E3706" i="20"/>
  <c r="D3706" i="20"/>
  <c r="C3706" i="20"/>
  <c r="H3705" i="20"/>
  <c r="G3705" i="20"/>
  <c r="F3705" i="20"/>
  <c r="E3705" i="20"/>
  <c r="D3705" i="20"/>
  <c r="C3705" i="20"/>
  <c r="H3704" i="20"/>
  <c r="G3704" i="20"/>
  <c r="F3704" i="20"/>
  <c r="E3704" i="20"/>
  <c r="D3704" i="20"/>
  <c r="C3704" i="20"/>
  <c r="H3703" i="20"/>
  <c r="G3703" i="20"/>
  <c r="F3703" i="20"/>
  <c r="E3703" i="20"/>
  <c r="D3703" i="20"/>
  <c r="C3703" i="20"/>
  <c r="H3702" i="20"/>
  <c r="G3702" i="20"/>
  <c r="F3702" i="20"/>
  <c r="E3702" i="20"/>
  <c r="D3702" i="20"/>
  <c r="C3702" i="20"/>
  <c r="H3701" i="20"/>
  <c r="G3701" i="20"/>
  <c r="F3701" i="20"/>
  <c r="E3701" i="20"/>
  <c r="D3701" i="20"/>
  <c r="C3701" i="20"/>
  <c r="H3700" i="20"/>
  <c r="G3700" i="20"/>
  <c r="F3700" i="20"/>
  <c r="E3700" i="20"/>
  <c r="D3700" i="20"/>
  <c r="C3700" i="20"/>
  <c r="H3699" i="20"/>
  <c r="G3699" i="20"/>
  <c r="F3699" i="20"/>
  <c r="E3699" i="20"/>
  <c r="D3699" i="20"/>
  <c r="C3699" i="20"/>
  <c r="H3698" i="20"/>
  <c r="G3698" i="20"/>
  <c r="F3698" i="20"/>
  <c r="E3698" i="20"/>
  <c r="D3698" i="20"/>
  <c r="C3698" i="20"/>
  <c r="H3697" i="20"/>
  <c r="G3697" i="20"/>
  <c r="F3697" i="20"/>
  <c r="E3697" i="20"/>
  <c r="D3697" i="20"/>
  <c r="C3697" i="20"/>
  <c r="H3696" i="20"/>
  <c r="G3696" i="20"/>
  <c r="F3696" i="20"/>
  <c r="E3696" i="20"/>
  <c r="D3696" i="20"/>
  <c r="C3696" i="20"/>
  <c r="H3695" i="20"/>
  <c r="G3695" i="20"/>
  <c r="F3695" i="20"/>
  <c r="E3695" i="20"/>
  <c r="D3695" i="20"/>
  <c r="C3695" i="20"/>
  <c r="H3694" i="20"/>
  <c r="G3694" i="20"/>
  <c r="F3694" i="20"/>
  <c r="E3694" i="20"/>
  <c r="D3694" i="20"/>
  <c r="C3694" i="20"/>
  <c r="H3693" i="20"/>
  <c r="G3693" i="20"/>
  <c r="F3693" i="20"/>
  <c r="E3693" i="20"/>
  <c r="D3693" i="20"/>
  <c r="C3693" i="20"/>
  <c r="H3692" i="20"/>
  <c r="G3692" i="20"/>
  <c r="F3692" i="20"/>
  <c r="E3692" i="20"/>
  <c r="D3692" i="20"/>
  <c r="C3692" i="20"/>
  <c r="H3691" i="20"/>
  <c r="G3691" i="20"/>
  <c r="F3691" i="20"/>
  <c r="E3691" i="20"/>
  <c r="D3691" i="20"/>
  <c r="C3691" i="20"/>
  <c r="H3690" i="20"/>
  <c r="G3690" i="20"/>
  <c r="F3690" i="20"/>
  <c r="E3690" i="20"/>
  <c r="D3690" i="20"/>
  <c r="C3690" i="20"/>
  <c r="H3689" i="20"/>
  <c r="G3689" i="20"/>
  <c r="F3689" i="20"/>
  <c r="E3689" i="20"/>
  <c r="D3689" i="20"/>
  <c r="C3689" i="20"/>
  <c r="H3688" i="20"/>
  <c r="G3688" i="20"/>
  <c r="F3688" i="20"/>
  <c r="E3688" i="20"/>
  <c r="D3688" i="20"/>
  <c r="C3688" i="20"/>
  <c r="H3687" i="20"/>
  <c r="G3687" i="20"/>
  <c r="F3687" i="20"/>
  <c r="E3687" i="20"/>
  <c r="D3687" i="20"/>
  <c r="C3687" i="20"/>
  <c r="H3686" i="20"/>
  <c r="G3686" i="20"/>
  <c r="F3686" i="20"/>
  <c r="E3686" i="20"/>
  <c r="D3686" i="20"/>
  <c r="C3686" i="20"/>
  <c r="H3685" i="20"/>
  <c r="G3685" i="20"/>
  <c r="F3685" i="20"/>
  <c r="E3685" i="20"/>
  <c r="D3685" i="20"/>
  <c r="C3685" i="20"/>
  <c r="H3684" i="20"/>
  <c r="G3684" i="20"/>
  <c r="F3684" i="20"/>
  <c r="E3684" i="20"/>
  <c r="D3684" i="20"/>
  <c r="C3684" i="20"/>
  <c r="H3683" i="20"/>
  <c r="G3683" i="20"/>
  <c r="F3683" i="20"/>
  <c r="E3683" i="20"/>
  <c r="D3683" i="20"/>
  <c r="C3683" i="20"/>
  <c r="H3682" i="20"/>
  <c r="G3682" i="20"/>
  <c r="F3682" i="20"/>
  <c r="E3682" i="20"/>
  <c r="D3682" i="20"/>
  <c r="C3682" i="20"/>
  <c r="H3681" i="20"/>
  <c r="G3681" i="20"/>
  <c r="F3681" i="20"/>
  <c r="E3681" i="20"/>
  <c r="D3681" i="20"/>
  <c r="C3681" i="20"/>
  <c r="H3680" i="20"/>
  <c r="G3680" i="20"/>
  <c r="F3680" i="20"/>
  <c r="E3680" i="20"/>
  <c r="D3680" i="20"/>
  <c r="C3680" i="20"/>
  <c r="H3679" i="20"/>
  <c r="G3679" i="20"/>
  <c r="F3679" i="20"/>
  <c r="E3679" i="20"/>
  <c r="D3679" i="20"/>
  <c r="C3679" i="20"/>
  <c r="H3678" i="20"/>
  <c r="G3678" i="20"/>
  <c r="F3678" i="20"/>
  <c r="E3678" i="20"/>
  <c r="D3678" i="20"/>
  <c r="C3678" i="20"/>
  <c r="H3677" i="20"/>
  <c r="G3677" i="20"/>
  <c r="F3677" i="20"/>
  <c r="E3677" i="20"/>
  <c r="D3677" i="20"/>
  <c r="C3677" i="20"/>
  <c r="H3676" i="20"/>
  <c r="G3676" i="20"/>
  <c r="F3676" i="20"/>
  <c r="E3676" i="20"/>
  <c r="D3676" i="20"/>
  <c r="C3676" i="20"/>
  <c r="H3675" i="20"/>
  <c r="G3675" i="20"/>
  <c r="F3675" i="20"/>
  <c r="E3675" i="20"/>
  <c r="D3675" i="20"/>
  <c r="C3675" i="20"/>
  <c r="H3674" i="20"/>
  <c r="G3674" i="20"/>
  <c r="F3674" i="20"/>
  <c r="E3674" i="20"/>
  <c r="D3674" i="20"/>
  <c r="C3674" i="20"/>
  <c r="H3673" i="20"/>
  <c r="G3673" i="20"/>
  <c r="F3673" i="20"/>
  <c r="E3673" i="20"/>
  <c r="D3673" i="20"/>
  <c r="C3673" i="20"/>
  <c r="H3672" i="20"/>
  <c r="G3672" i="20"/>
  <c r="F3672" i="20"/>
  <c r="E3672" i="20"/>
  <c r="D3672" i="20"/>
  <c r="C3672" i="20"/>
  <c r="H3671" i="20"/>
  <c r="G3671" i="20"/>
  <c r="F3671" i="20"/>
  <c r="E3671" i="20"/>
  <c r="D3671" i="20"/>
  <c r="C3671" i="20"/>
  <c r="H3670" i="20"/>
  <c r="G3670" i="20"/>
  <c r="F3670" i="20"/>
  <c r="E3670" i="20"/>
  <c r="D3670" i="20"/>
  <c r="C3670" i="20"/>
  <c r="H3669" i="20"/>
  <c r="G3669" i="20"/>
  <c r="F3669" i="20"/>
  <c r="E3669" i="20"/>
  <c r="D3669" i="20"/>
  <c r="C3669" i="20"/>
  <c r="H3668" i="20"/>
  <c r="G3668" i="20"/>
  <c r="F3668" i="20"/>
  <c r="E3668" i="20"/>
  <c r="D3668" i="20"/>
  <c r="C3668" i="20"/>
  <c r="H3667" i="20"/>
  <c r="G3667" i="20"/>
  <c r="F3667" i="20"/>
  <c r="E3667" i="20"/>
  <c r="D3667" i="20"/>
  <c r="C3667" i="20"/>
  <c r="H3666" i="20"/>
  <c r="G3666" i="20"/>
  <c r="F3666" i="20"/>
  <c r="E3666" i="20"/>
  <c r="D3666" i="20"/>
  <c r="C3666" i="20"/>
  <c r="H3665" i="20"/>
  <c r="G3665" i="20"/>
  <c r="F3665" i="20"/>
  <c r="E3665" i="20"/>
  <c r="D3665" i="20"/>
  <c r="C3665" i="20"/>
  <c r="H3664" i="20"/>
  <c r="G3664" i="20"/>
  <c r="F3664" i="20"/>
  <c r="E3664" i="20"/>
  <c r="D3664" i="20"/>
  <c r="C3664" i="20"/>
  <c r="H3663" i="20"/>
  <c r="G3663" i="20"/>
  <c r="F3663" i="20"/>
  <c r="E3663" i="20"/>
  <c r="D3663" i="20"/>
  <c r="C3663" i="20"/>
  <c r="H3662" i="20"/>
  <c r="G3662" i="20"/>
  <c r="F3662" i="20"/>
  <c r="E3662" i="20"/>
  <c r="D3662" i="20"/>
  <c r="C3662" i="20"/>
  <c r="H3661" i="20"/>
  <c r="G3661" i="20"/>
  <c r="F3661" i="20"/>
  <c r="E3661" i="20"/>
  <c r="D3661" i="20"/>
  <c r="C3661" i="20"/>
  <c r="H3660" i="20"/>
  <c r="G3660" i="20"/>
  <c r="F3660" i="20"/>
  <c r="E3660" i="20"/>
  <c r="D3660" i="20"/>
  <c r="C3660" i="20"/>
  <c r="H3659" i="20"/>
  <c r="G3659" i="20"/>
  <c r="F3659" i="20"/>
  <c r="E3659" i="20"/>
  <c r="D3659" i="20"/>
  <c r="C3659" i="20"/>
  <c r="H3658" i="20"/>
  <c r="G3658" i="20"/>
  <c r="F3658" i="20"/>
  <c r="E3658" i="20"/>
  <c r="D3658" i="20"/>
  <c r="C3658" i="20"/>
  <c r="H3657" i="20"/>
  <c r="G3657" i="20"/>
  <c r="F3657" i="20"/>
  <c r="E3657" i="20"/>
  <c r="D3657" i="20"/>
  <c r="C3657" i="20"/>
  <c r="H3656" i="20"/>
  <c r="G3656" i="20"/>
  <c r="F3656" i="20"/>
  <c r="E3656" i="20"/>
  <c r="D3656" i="20"/>
  <c r="C3656" i="20"/>
  <c r="H3655" i="20"/>
  <c r="G3655" i="20"/>
  <c r="F3655" i="20"/>
  <c r="E3655" i="20"/>
  <c r="D3655" i="20"/>
  <c r="C3655" i="20"/>
  <c r="H3654" i="20"/>
  <c r="G3654" i="20"/>
  <c r="F3654" i="20"/>
  <c r="E3654" i="20"/>
  <c r="D3654" i="20"/>
  <c r="C3654" i="20"/>
  <c r="H3653" i="20"/>
  <c r="G3653" i="20"/>
  <c r="F3653" i="20"/>
  <c r="E3653" i="20"/>
  <c r="D3653" i="20"/>
  <c r="C3653" i="20"/>
  <c r="H3652" i="20"/>
  <c r="G3652" i="20"/>
  <c r="F3652" i="20"/>
  <c r="E3652" i="20"/>
  <c r="D3652" i="20"/>
  <c r="C3652" i="20"/>
  <c r="H3651" i="20"/>
  <c r="G3651" i="20"/>
  <c r="F3651" i="20"/>
  <c r="E3651" i="20"/>
  <c r="D3651" i="20"/>
  <c r="C3651" i="20"/>
  <c r="H3650" i="20"/>
  <c r="G3650" i="20"/>
  <c r="F3650" i="20"/>
  <c r="E3650" i="20"/>
  <c r="D3650" i="20"/>
  <c r="C3650" i="20"/>
  <c r="H3649" i="20"/>
  <c r="G3649" i="20"/>
  <c r="F3649" i="20"/>
  <c r="E3649" i="20"/>
  <c r="D3649" i="20"/>
  <c r="C3649" i="20"/>
  <c r="H3648" i="20"/>
  <c r="G3648" i="20"/>
  <c r="F3648" i="20"/>
  <c r="E3648" i="20"/>
  <c r="D3648" i="20"/>
  <c r="C3648" i="20"/>
  <c r="H3647" i="20"/>
  <c r="G3647" i="20"/>
  <c r="F3647" i="20"/>
  <c r="E3647" i="20"/>
  <c r="D3647" i="20"/>
  <c r="C3647" i="20"/>
  <c r="H3646" i="20"/>
  <c r="G3646" i="20"/>
  <c r="F3646" i="20"/>
  <c r="E3646" i="20"/>
  <c r="D3646" i="20"/>
  <c r="C3646" i="20"/>
  <c r="H3645" i="20"/>
  <c r="G3645" i="20"/>
  <c r="F3645" i="20"/>
  <c r="E3645" i="20"/>
  <c r="D3645" i="20"/>
  <c r="C3645" i="20"/>
  <c r="H3644" i="20"/>
  <c r="G3644" i="20"/>
  <c r="F3644" i="20"/>
  <c r="E3644" i="20"/>
  <c r="D3644" i="20"/>
  <c r="C3644" i="20"/>
  <c r="H3643" i="20"/>
  <c r="G3643" i="20"/>
  <c r="F3643" i="20"/>
  <c r="E3643" i="20"/>
  <c r="D3643" i="20"/>
  <c r="C3643" i="20"/>
  <c r="H3642" i="20"/>
  <c r="G3642" i="20"/>
  <c r="F3642" i="20"/>
  <c r="E3642" i="20"/>
  <c r="D3642" i="20"/>
  <c r="C3642" i="20"/>
  <c r="H3641" i="20"/>
  <c r="G3641" i="20"/>
  <c r="F3641" i="20"/>
  <c r="E3641" i="20"/>
  <c r="D3641" i="20"/>
  <c r="C3641" i="20"/>
  <c r="H3640" i="20"/>
  <c r="G3640" i="20"/>
  <c r="F3640" i="20"/>
  <c r="E3640" i="20"/>
  <c r="D3640" i="20"/>
  <c r="C3640" i="20"/>
  <c r="H3639" i="20"/>
  <c r="G3639" i="20"/>
  <c r="F3639" i="20"/>
  <c r="E3639" i="20"/>
  <c r="D3639" i="20"/>
  <c r="C3639" i="20"/>
  <c r="H3638" i="20"/>
  <c r="G3638" i="20"/>
  <c r="F3638" i="20"/>
  <c r="E3638" i="20"/>
  <c r="D3638" i="20"/>
  <c r="C3638" i="20"/>
  <c r="H3637" i="20"/>
  <c r="G3637" i="20"/>
  <c r="F3637" i="20"/>
  <c r="E3637" i="20"/>
  <c r="D3637" i="20"/>
  <c r="C3637" i="20"/>
  <c r="H3636" i="20"/>
  <c r="G3636" i="20"/>
  <c r="F3636" i="20"/>
  <c r="E3636" i="20"/>
  <c r="D3636" i="20"/>
  <c r="C3636" i="20"/>
  <c r="H3635" i="20"/>
  <c r="G3635" i="20"/>
  <c r="F3635" i="20"/>
  <c r="E3635" i="20"/>
  <c r="D3635" i="20"/>
  <c r="C3635" i="20"/>
  <c r="H3634" i="20"/>
  <c r="G3634" i="20"/>
  <c r="F3634" i="20"/>
  <c r="E3634" i="20"/>
  <c r="D3634" i="20"/>
  <c r="C3634" i="20"/>
  <c r="H3633" i="20"/>
  <c r="G3633" i="20"/>
  <c r="F3633" i="20"/>
  <c r="E3633" i="20"/>
  <c r="D3633" i="20"/>
  <c r="C3633" i="20"/>
  <c r="H3632" i="20"/>
  <c r="G3632" i="20"/>
  <c r="F3632" i="20"/>
  <c r="E3632" i="20"/>
  <c r="D3632" i="20"/>
  <c r="C3632" i="20"/>
  <c r="H3631" i="20"/>
  <c r="G3631" i="20"/>
  <c r="F3631" i="20"/>
  <c r="E3631" i="20"/>
  <c r="D3631" i="20"/>
  <c r="C3631" i="20"/>
  <c r="H3630" i="20"/>
  <c r="G3630" i="20"/>
  <c r="F3630" i="20"/>
  <c r="E3630" i="20"/>
  <c r="D3630" i="20"/>
  <c r="C3630" i="20"/>
  <c r="H3629" i="20"/>
  <c r="G3629" i="20"/>
  <c r="F3629" i="20"/>
  <c r="E3629" i="20"/>
  <c r="D3629" i="20"/>
  <c r="C3629" i="20"/>
  <c r="H3628" i="20"/>
  <c r="G3628" i="20"/>
  <c r="F3628" i="20"/>
  <c r="E3628" i="20"/>
  <c r="D3628" i="20"/>
  <c r="C3628" i="20"/>
  <c r="H3627" i="20"/>
  <c r="G3627" i="20"/>
  <c r="F3627" i="20"/>
  <c r="E3627" i="20"/>
  <c r="D3627" i="20"/>
  <c r="C3627" i="20"/>
  <c r="H3626" i="20"/>
  <c r="G3626" i="20"/>
  <c r="F3626" i="20"/>
  <c r="E3626" i="20"/>
  <c r="D3626" i="20"/>
  <c r="C3626" i="20"/>
  <c r="H3625" i="20"/>
  <c r="G3625" i="20"/>
  <c r="F3625" i="20"/>
  <c r="E3625" i="20"/>
  <c r="D3625" i="20"/>
  <c r="C3625" i="20"/>
  <c r="H3624" i="20"/>
  <c r="G3624" i="20"/>
  <c r="F3624" i="20"/>
  <c r="E3624" i="20"/>
  <c r="D3624" i="20"/>
  <c r="C3624" i="20"/>
  <c r="H3623" i="20"/>
  <c r="G3623" i="20"/>
  <c r="F3623" i="20"/>
  <c r="E3623" i="20"/>
  <c r="D3623" i="20"/>
  <c r="C3623" i="20"/>
  <c r="H3622" i="20"/>
  <c r="G3622" i="20"/>
  <c r="F3622" i="20"/>
  <c r="E3622" i="20"/>
  <c r="D3622" i="20"/>
  <c r="C3622" i="20"/>
  <c r="H3621" i="20"/>
  <c r="G3621" i="20"/>
  <c r="F3621" i="20"/>
  <c r="E3621" i="20"/>
  <c r="D3621" i="20"/>
  <c r="C3621" i="20"/>
  <c r="H3620" i="20"/>
  <c r="G3620" i="20"/>
  <c r="F3620" i="20"/>
  <c r="E3620" i="20"/>
  <c r="D3620" i="20"/>
  <c r="C3620" i="20"/>
  <c r="H3619" i="20"/>
  <c r="G3619" i="20"/>
  <c r="F3619" i="20"/>
  <c r="E3619" i="20"/>
  <c r="D3619" i="20"/>
  <c r="C3619" i="20"/>
  <c r="H3618" i="20"/>
  <c r="G3618" i="20"/>
  <c r="F3618" i="20"/>
  <c r="E3618" i="20"/>
  <c r="D3618" i="20"/>
  <c r="C3618" i="20"/>
  <c r="H3617" i="20"/>
  <c r="G3617" i="20"/>
  <c r="F3617" i="20"/>
  <c r="E3617" i="20"/>
  <c r="D3617" i="20"/>
  <c r="C3617" i="20"/>
  <c r="H3616" i="20"/>
  <c r="G3616" i="20"/>
  <c r="F3616" i="20"/>
  <c r="E3616" i="20"/>
  <c r="D3616" i="20"/>
  <c r="C3616" i="20"/>
  <c r="H3615" i="20"/>
  <c r="G3615" i="20"/>
  <c r="F3615" i="20"/>
  <c r="E3615" i="20"/>
  <c r="D3615" i="20"/>
  <c r="C3615" i="20"/>
  <c r="H3614" i="20"/>
  <c r="G3614" i="20"/>
  <c r="F3614" i="20"/>
  <c r="E3614" i="20"/>
  <c r="D3614" i="20"/>
  <c r="C3614" i="20"/>
  <c r="H3613" i="20"/>
  <c r="G3613" i="20"/>
  <c r="F3613" i="20"/>
  <c r="E3613" i="20"/>
  <c r="D3613" i="20"/>
  <c r="C3613" i="20"/>
  <c r="H3612" i="20"/>
  <c r="G3612" i="20"/>
  <c r="F3612" i="20"/>
  <c r="E3612" i="20"/>
  <c r="D3612" i="20"/>
  <c r="C3612" i="20"/>
  <c r="H3611" i="20"/>
  <c r="G3611" i="20"/>
  <c r="F3611" i="20"/>
  <c r="E3611" i="20"/>
  <c r="D3611" i="20"/>
  <c r="C3611" i="20"/>
  <c r="H3610" i="20"/>
  <c r="G3610" i="20"/>
  <c r="F3610" i="20"/>
  <c r="E3610" i="20"/>
  <c r="D3610" i="20"/>
  <c r="C3610" i="20"/>
  <c r="H3609" i="20"/>
  <c r="G3609" i="20"/>
  <c r="F3609" i="20"/>
  <c r="E3609" i="20"/>
  <c r="D3609" i="20"/>
  <c r="C3609" i="20"/>
  <c r="H3608" i="20"/>
  <c r="G3608" i="20"/>
  <c r="F3608" i="20"/>
  <c r="E3608" i="20"/>
  <c r="D3608" i="20"/>
  <c r="C3608" i="20"/>
  <c r="H3607" i="20"/>
  <c r="G3607" i="20"/>
  <c r="F3607" i="20"/>
  <c r="E3607" i="20"/>
  <c r="D3607" i="20"/>
  <c r="C3607" i="20"/>
  <c r="H3606" i="20"/>
  <c r="G3606" i="20"/>
  <c r="F3606" i="20"/>
  <c r="E3606" i="20"/>
  <c r="D3606" i="20"/>
  <c r="C3606" i="20"/>
  <c r="H3605" i="20"/>
  <c r="G3605" i="20"/>
  <c r="F3605" i="20"/>
  <c r="E3605" i="20"/>
  <c r="D3605" i="20"/>
  <c r="C3605" i="20"/>
  <c r="H3604" i="20"/>
  <c r="G3604" i="20"/>
  <c r="F3604" i="20"/>
  <c r="E3604" i="20"/>
  <c r="D3604" i="20"/>
  <c r="C3604" i="20"/>
  <c r="H3603" i="20"/>
  <c r="G3603" i="20"/>
  <c r="F3603" i="20"/>
  <c r="E3603" i="20"/>
  <c r="D3603" i="20"/>
  <c r="C3603" i="20"/>
  <c r="H3602" i="20"/>
  <c r="G3602" i="20"/>
  <c r="F3602" i="20"/>
  <c r="E3602" i="20"/>
  <c r="D3602" i="20"/>
  <c r="C3602" i="20"/>
  <c r="H3601" i="20"/>
  <c r="G3601" i="20"/>
  <c r="F3601" i="20"/>
  <c r="E3601" i="20"/>
  <c r="D3601" i="20"/>
  <c r="C3601" i="20"/>
  <c r="H3600" i="20"/>
  <c r="G3600" i="20"/>
  <c r="F3600" i="20"/>
  <c r="E3600" i="20"/>
  <c r="D3600" i="20"/>
  <c r="C3600" i="20"/>
  <c r="H3599" i="20"/>
  <c r="G3599" i="20"/>
  <c r="F3599" i="20"/>
  <c r="E3599" i="20"/>
  <c r="D3599" i="20"/>
  <c r="C3599" i="20"/>
  <c r="H3598" i="20"/>
  <c r="G3598" i="20"/>
  <c r="F3598" i="20"/>
  <c r="E3598" i="20"/>
  <c r="D3598" i="20"/>
  <c r="C3598" i="20"/>
  <c r="H3597" i="20"/>
  <c r="G3597" i="20"/>
  <c r="F3597" i="20"/>
  <c r="E3597" i="20"/>
  <c r="D3597" i="20"/>
  <c r="C3597" i="20"/>
  <c r="H3596" i="20"/>
  <c r="G3596" i="20"/>
  <c r="F3596" i="20"/>
  <c r="E3596" i="20"/>
  <c r="D3596" i="20"/>
  <c r="C3596" i="20"/>
  <c r="H3595" i="20"/>
  <c r="G3595" i="20"/>
  <c r="F3595" i="20"/>
  <c r="E3595" i="20"/>
  <c r="D3595" i="20"/>
  <c r="C3595" i="20"/>
  <c r="H3594" i="20"/>
  <c r="G3594" i="20"/>
  <c r="F3594" i="20"/>
  <c r="E3594" i="20"/>
  <c r="D3594" i="20"/>
  <c r="C3594" i="20"/>
  <c r="H3593" i="20"/>
  <c r="G3593" i="20"/>
  <c r="F3593" i="20"/>
  <c r="E3593" i="20"/>
  <c r="D3593" i="20"/>
  <c r="C3593" i="20"/>
  <c r="H3592" i="20"/>
  <c r="G3592" i="20"/>
  <c r="F3592" i="20"/>
  <c r="E3592" i="20"/>
  <c r="D3592" i="20"/>
  <c r="C3592" i="20"/>
  <c r="H3591" i="20"/>
  <c r="G3591" i="20"/>
  <c r="F3591" i="20"/>
  <c r="E3591" i="20"/>
  <c r="D3591" i="20"/>
  <c r="C3591" i="20"/>
  <c r="H3590" i="20"/>
  <c r="G3590" i="20"/>
  <c r="F3590" i="20"/>
  <c r="E3590" i="20"/>
  <c r="D3590" i="20"/>
  <c r="C3590" i="20"/>
  <c r="H3589" i="20"/>
  <c r="G3589" i="20"/>
  <c r="F3589" i="20"/>
  <c r="E3589" i="20"/>
  <c r="D3589" i="20"/>
  <c r="C3589" i="20"/>
  <c r="H3588" i="20"/>
  <c r="G3588" i="20"/>
  <c r="F3588" i="20"/>
  <c r="E3588" i="20"/>
  <c r="D3588" i="20"/>
  <c r="C3588" i="20"/>
  <c r="H3587" i="20"/>
  <c r="G3587" i="20"/>
  <c r="F3587" i="20"/>
  <c r="E3587" i="20"/>
  <c r="D3587" i="20"/>
  <c r="C3587" i="20"/>
  <c r="H3586" i="20"/>
  <c r="G3586" i="20"/>
  <c r="F3586" i="20"/>
  <c r="E3586" i="20"/>
  <c r="D3586" i="20"/>
  <c r="C3586" i="20"/>
  <c r="H3585" i="20"/>
  <c r="G3585" i="20"/>
  <c r="F3585" i="20"/>
  <c r="E3585" i="20"/>
  <c r="D3585" i="20"/>
  <c r="C3585" i="20"/>
  <c r="H3584" i="20"/>
  <c r="G3584" i="20"/>
  <c r="F3584" i="20"/>
  <c r="E3584" i="20"/>
  <c r="D3584" i="20"/>
  <c r="C3584" i="20"/>
  <c r="H3583" i="20"/>
  <c r="G3583" i="20"/>
  <c r="F3583" i="20"/>
  <c r="E3583" i="20"/>
  <c r="D3583" i="20"/>
  <c r="C3583" i="20"/>
  <c r="H3582" i="20"/>
  <c r="G3582" i="20"/>
  <c r="F3582" i="20"/>
  <c r="E3582" i="20"/>
  <c r="D3582" i="20"/>
  <c r="C3582" i="20"/>
  <c r="H3581" i="20"/>
  <c r="G3581" i="20"/>
  <c r="F3581" i="20"/>
  <c r="E3581" i="20"/>
  <c r="D3581" i="20"/>
  <c r="C3581" i="20"/>
  <c r="H3580" i="20"/>
  <c r="G3580" i="20"/>
  <c r="F3580" i="20"/>
  <c r="E3580" i="20"/>
  <c r="D3580" i="20"/>
  <c r="C3580" i="20"/>
  <c r="H3579" i="20"/>
  <c r="G3579" i="20"/>
  <c r="F3579" i="20"/>
  <c r="E3579" i="20"/>
  <c r="D3579" i="20"/>
  <c r="C3579" i="20"/>
  <c r="H3578" i="20"/>
  <c r="G3578" i="20"/>
  <c r="F3578" i="20"/>
  <c r="E3578" i="20"/>
  <c r="D3578" i="20"/>
  <c r="C3578" i="20"/>
  <c r="H3577" i="20"/>
  <c r="G3577" i="20"/>
  <c r="F3577" i="20"/>
  <c r="E3577" i="20"/>
  <c r="D3577" i="20"/>
  <c r="C3577" i="20"/>
  <c r="H3576" i="20"/>
  <c r="G3576" i="20"/>
  <c r="F3576" i="20"/>
  <c r="E3576" i="20"/>
  <c r="D3576" i="20"/>
  <c r="C3576" i="20"/>
  <c r="H3575" i="20"/>
  <c r="G3575" i="20"/>
  <c r="F3575" i="20"/>
  <c r="E3575" i="20"/>
  <c r="D3575" i="20"/>
  <c r="C3575" i="20"/>
  <c r="H3574" i="20"/>
  <c r="G3574" i="20"/>
  <c r="F3574" i="20"/>
  <c r="E3574" i="20"/>
  <c r="D3574" i="20"/>
  <c r="C3574" i="20"/>
  <c r="H3573" i="20"/>
  <c r="G3573" i="20"/>
  <c r="F3573" i="20"/>
  <c r="E3573" i="20"/>
  <c r="D3573" i="20"/>
  <c r="C3573" i="20"/>
  <c r="H3572" i="20"/>
  <c r="G3572" i="20"/>
  <c r="F3572" i="20"/>
  <c r="E3572" i="20"/>
  <c r="D3572" i="20"/>
  <c r="C3572" i="20"/>
  <c r="H3571" i="20"/>
  <c r="G3571" i="20"/>
  <c r="F3571" i="20"/>
  <c r="E3571" i="20"/>
  <c r="D3571" i="20"/>
  <c r="C3571" i="20"/>
  <c r="H3570" i="20"/>
  <c r="G3570" i="20"/>
  <c r="F3570" i="20"/>
  <c r="E3570" i="20"/>
  <c r="D3570" i="20"/>
  <c r="C3570" i="20"/>
  <c r="H3569" i="20"/>
  <c r="G3569" i="20"/>
  <c r="F3569" i="20"/>
  <c r="E3569" i="20"/>
  <c r="D3569" i="20"/>
  <c r="C3569" i="20"/>
  <c r="H3568" i="20"/>
  <c r="G3568" i="20"/>
  <c r="F3568" i="20"/>
  <c r="E3568" i="20"/>
  <c r="D3568" i="20"/>
  <c r="C3568" i="20"/>
  <c r="H3567" i="20"/>
  <c r="G3567" i="20"/>
  <c r="F3567" i="20"/>
  <c r="E3567" i="20"/>
  <c r="D3567" i="20"/>
  <c r="C3567" i="20"/>
  <c r="H3566" i="20"/>
  <c r="G3566" i="20"/>
  <c r="F3566" i="20"/>
  <c r="E3566" i="20"/>
  <c r="D3566" i="20"/>
  <c r="C3566" i="20"/>
  <c r="H3565" i="20"/>
  <c r="G3565" i="20"/>
  <c r="F3565" i="20"/>
  <c r="E3565" i="20"/>
  <c r="D3565" i="20"/>
  <c r="C3565" i="20"/>
  <c r="H3564" i="20"/>
  <c r="G3564" i="20"/>
  <c r="F3564" i="20"/>
  <c r="E3564" i="20"/>
  <c r="D3564" i="20"/>
  <c r="C3564" i="20"/>
  <c r="H3563" i="20"/>
  <c r="G3563" i="20"/>
  <c r="F3563" i="20"/>
  <c r="E3563" i="20"/>
  <c r="D3563" i="20"/>
  <c r="C3563" i="20"/>
  <c r="H3562" i="20"/>
  <c r="G3562" i="20"/>
  <c r="F3562" i="20"/>
  <c r="E3562" i="20"/>
  <c r="D3562" i="20"/>
  <c r="C3562" i="20"/>
  <c r="H3561" i="20"/>
  <c r="G3561" i="20"/>
  <c r="F3561" i="20"/>
  <c r="E3561" i="20"/>
  <c r="D3561" i="20"/>
  <c r="C3561" i="20"/>
  <c r="H3560" i="20"/>
  <c r="G3560" i="20"/>
  <c r="F3560" i="20"/>
  <c r="E3560" i="20"/>
  <c r="D3560" i="20"/>
  <c r="C3560" i="20"/>
  <c r="H3559" i="20"/>
  <c r="G3559" i="20"/>
  <c r="F3559" i="20"/>
  <c r="E3559" i="20"/>
  <c r="D3559" i="20"/>
  <c r="C3559" i="20"/>
  <c r="H3558" i="20"/>
  <c r="G3558" i="20"/>
  <c r="F3558" i="20"/>
  <c r="E3558" i="20"/>
  <c r="D3558" i="20"/>
  <c r="C3558" i="20"/>
  <c r="H3557" i="20"/>
  <c r="G3557" i="20"/>
  <c r="F3557" i="20"/>
  <c r="E3557" i="20"/>
  <c r="D3557" i="20"/>
  <c r="C3557" i="20"/>
  <c r="H3556" i="20"/>
  <c r="G3556" i="20"/>
  <c r="F3556" i="20"/>
  <c r="E3556" i="20"/>
  <c r="D3556" i="20"/>
  <c r="C3556" i="20"/>
  <c r="H3555" i="20"/>
  <c r="G3555" i="20"/>
  <c r="F3555" i="20"/>
  <c r="E3555" i="20"/>
  <c r="D3555" i="20"/>
  <c r="C3555" i="20"/>
  <c r="H3554" i="20"/>
  <c r="G3554" i="20"/>
  <c r="F3554" i="20"/>
  <c r="E3554" i="20"/>
  <c r="D3554" i="20"/>
  <c r="C3554" i="20"/>
  <c r="H3553" i="20"/>
  <c r="G3553" i="20"/>
  <c r="F3553" i="20"/>
  <c r="E3553" i="20"/>
  <c r="D3553" i="20"/>
  <c r="C3553" i="20"/>
  <c r="H3552" i="20"/>
  <c r="G3552" i="20"/>
  <c r="F3552" i="20"/>
  <c r="E3552" i="20"/>
  <c r="D3552" i="20"/>
  <c r="C3552" i="20"/>
  <c r="H3551" i="20"/>
  <c r="G3551" i="20"/>
  <c r="F3551" i="20"/>
  <c r="E3551" i="20"/>
  <c r="D3551" i="20"/>
  <c r="C3551" i="20"/>
  <c r="H3550" i="20"/>
  <c r="G3550" i="20"/>
  <c r="F3550" i="20"/>
  <c r="E3550" i="20"/>
  <c r="D3550" i="20"/>
  <c r="C3550" i="20"/>
  <c r="H3549" i="20"/>
  <c r="G3549" i="20"/>
  <c r="F3549" i="20"/>
  <c r="E3549" i="20"/>
  <c r="D3549" i="20"/>
  <c r="C3549" i="20"/>
  <c r="H3548" i="20"/>
  <c r="G3548" i="20"/>
  <c r="F3548" i="20"/>
  <c r="E3548" i="20"/>
  <c r="D3548" i="20"/>
  <c r="C3548" i="20"/>
  <c r="H3547" i="20"/>
  <c r="G3547" i="20"/>
  <c r="F3547" i="20"/>
  <c r="E3547" i="20"/>
  <c r="D3547" i="20"/>
  <c r="C3547" i="20"/>
  <c r="H3546" i="20"/>
  <c r="G3546" i="20"/>
  <c r="F3546" i="20"/>
  <c r="E3546" i="20"/>
  <c r="D3546" i="20"/>
  <c r="C3546" i="20"/>
  <c r="H3545" i="20"/>
  <c r="G3545" i="20"/>
  <c r="F3545" i="20"/>
  <c r="E3545" i="20"/>
  <c r="D3545" i="20"/>
  <c r="C3545" i="20"/>
  <c r="H3544" i="20"/>
  <c r="G3544" i="20"/>
  <c r="F3544" i="20"/>
  <c r="E3544" i="20"/>
  <c r="D3544" i="20"/>
  <c r="C3544" i="20"/>
  <c r="H3543" i="20"/>
  <c r="G3543" i="20"/>
  <c r="F3543" i="20"/>
  <c r="E3543" i="20"/>
  <c r="D3543" i="20"/>
  <c r="C3543" i="20"/>
  <c r="H3542" i="20"/>
  <c r="G3542" i="20"/>
  <c r="F3542" i="20"/>
  <c r="E3542" i="20"/>
  <c r="D3542" i="20"/>
  <c r="C3542" i="20"/>
  <c r="H3541" i="20"/>
  <c r="G3541" i="20"/>
  <c r="F3541" i="20"/>
  <c r="E3541" i="20"/>
  <c r="D3541" i="20"/>
  <c r="C3541" i="20"/>
  <c r="H3540" i="20"/>
  <c r="G3540" i="20"/>
  <c r="F3540" i="20"/>
  <c r="E3540" i="20"/>
  <c r="D3540" i="20"/>
  <c r="C3540" i="20"/>
  <c r="H3539" i="20"/>
  <c r="G3539" i="20"/>
  <c r="F3539" i="20"/>
  <c r="E3539" i="20"/>
  <c r="D3539" i="20"/>
  <c r="C3539" i="20"/>
  <c r="H3538" i="20"/>
  <c r="G3538" i="20"/>
  <c r="F3538" i="20"/>
  <c r="E3538" i="20"/>
  <c r="D3538" i="20"/>
  <c r="C3538" i="20"/>
  <c r="H3537" i="20"/>
  <c r="G3537" i="20"/>
  <c r="F3537" i="20"/>
  <c r="E3537" i="20"/>
  <c r="D3537" i="20"/>
  <c r="C3537" i="20"/>
  <c r="H3536" i="20"/>
  <c r="G3536" i="20"/>
  <c r="F3536" i="20"/>
  <c r="E3536" i="20"/>
  <c r="D3536" i="20"/>
  <c r="C3536" i="20"/>
  <c r="H3535" i="20"/>
  <c r="G3535" i="20"/>
  <c r="F3535" i="20"/>
  <c r="E3535" i="20"/>
  <c r="D3535" i="20"/>
  <c r="C3535" i="20"/>
  <c r="H3534" i="20"/>
  <c r="G3534" i="20"/>
  <c r="F3534" i="20"/>
  <c r="E3534" i="20"/>
  <c r="D3534" i="20"/>
  <c r="C3534" i="20"/>
  <c r="H3533" i="20"/>
  <c r="G3533" i="20"/>
  <c r="F3533" i="20"/>
  <c r="E3533" i="20"/>
  <c r="D3533" i="20"/>
  <c r="C3533" i="20"/>
  <c r="H3532" i="20"/>
  <c r="G3532" i="20"/>
  <c r="F3532" i="20"/>
  <c r="E3532" i="20"/>
  <c r="D3532" i="20"/>
  <c r="C3532" i="20"/>
  <c r="H3531" i="20"/>
  <c r="G3531" i="20"/>
  <c r="F3531" i="20"/>
  <c r="E3531" i="20"/>
  <c r="D3531" i="20"/>
  <c r="C3531" i="20"/>
  <c r="H3530" i="20"/>
  <c r="G3530" i="20"/>
  <c r="F3530" i="20"/>
  <c r="E3530" i="20"/>
  <c r="D3530" i="20"/>
  <c r="C3530" i="20"/>
  <c r="H3529" i="20"/>
  <c r="G3529" i="20"/>
  <c r="F3529" i="20"/>
  <c r="E3529" i="20"/>
  <c r="D3529" i="20"/>
  <c r="C3529" i="20"/>
  <c r="H3528" i="20"/>
  <c r="G3528" i="20"/>
  <c r="F3528" i="20"/>
  <c r="E3528" i="20"/>
  <c r="D3528" i="20"/>
  <c r="C3528" i="20"/>
  <c r="H3527" i="20"/>
  <c r="G3527" i="20"/>
  <c r="F3527" i="20"/>
  <c r="E3527" i="20"/>
  <c r="D3527" i="20"/>
  <c r="C3527" i="20"/>
  <c r="H3526" i="20"/>
  <c r="G3526" i="20"/>
  <c r="F3526" i="20"/>
  <c r="E3526" i="20"/>
  <c r="D3526" i="20"/>
  <c r="C3526" i="20"/>
  <c r="H3525" i="20"/>
  <c r="G3525" i="20"/>
  <c r="F3525" i="20"/>
  <c r="E3525" i="20"/>
  <c r="D3525" i="20"/>
  <c r="C3525" i="20"/>
  <c r="H3524" i="20"/>
  <c r="G3524" i="20"/>
  <c r="F3524" i="20"/>
  <c r="E3524" i="20"/>
  <c r="D3524" i="20"/>
  <c r="C3524" i="20"/>
  <c r="H3523" i="20"/>
  <c r="G3523" i="20"/>
  <c r="F3523" i="20"/>
  <c r="E3523" i="20"/>
  <c r="D3523" i="20"/>
  <c r="C3523" i="20"/>
  <c r="H3522" i="20"/>
  <c r="G3522" i="20"/>
  <c r="F3522" i="20"/>
  <c r="E3522" i="20"/>
  <c r="D3522" i="20"/>
  <c r="C3522" i="20"/>
  <c r="H3521" i="20"/>
  <c r="G3521" i="20"/>
  <c r="F3521" i="20"/>
  <c r="E3521" i="20"/>
  <c r="D3521" i="20"/>
  <c r="C3521" i="20"/>
  <c r="H3520" i="20"/>
  <c r="G3520" i="20"/>
  <c r="F3520" i="20"/>
  <c r="E3520" i="20"/>
  <c r="D3520" i="20"/>
  <c r="C3520" i="20"/>
  <c r="H3519" i="20"/>
  <c r="G3519" i="20"/>
  <c r="F3519" i="20"/>
  <c r="E3519" i="20"/>
  <c r="D3519" i="20"/>
  <c r="C3519" i="20"/>
  <c r="H3518" i="20"/>
  <c r="G3518" i="20"/>
  <c r="F3518" i="20"/>
  <c r="E3518" i="20"/>
  <c r="D3518" i="20"/>
  <c r="C3518" i="20"/>
  <c r="H3517" i="20"/>
  <c r="G3517" i="20"/>
  <c r="F3517" i="20"/>
  <c r="E3517" i="20"/>
  <c r="D3517" i="20"/>
  <c r="C3517" i="20"/>
  <c r="H3516" i="20"/>
  <c r="G3516" i="20"/>
  <c r="F3516" i="20"/>
  <c r="E3516" i="20"/>
  <c r="D3516" i="20"/>
  <c r="C3516" i="20"/>
  <c r="H3515" i="20"/>
  <c r="G3515" i="20"/>
  <c r="F3515" i="20"/>
  <c r="E3515" i="20"/>
  <c r="D3515" i="20"/>
  <c r="C3515" i="20"/>
  <c r="H3514" i="20"/>
  <c r="G3514" i="20"/>
  <c r="F3514" i="20"/>
  <c r="E3514" i="20"/>
  <c r="D3514" i="20"/>
  <c r="C3514" i="20"/>
  <c r="H3513" i="20"/>
  <c r="G3513" i="20"/>
  <c r="F3513" i="20"/>
  <c r="E3513" i="20"/>
  <c r="D3513" i="20"/>
  <c r="C3513" i="20"/>
  <c r="H3512" i="20"/>
  <c r="G3512" i="20"/>
  <c r="F3512" i="20"/>
  <c r="E3512" i="20"/>
  <c r="D3512" i="20"/>
  <c r="C3512" i="20"/>
  <c r="H3511" i="20"/>
  <c r="G3511" i="20"/>
  <c r="F3511" i="20"/>
  <c r="E3511" i="20"/>
  <c r="D3511" i="20"/>
  <c r="C3511" i="20"/>
  <c r="H3510" i="20"/>
  <c r="G3510" i="20"/>
  <c r="F3510" i="20"/>
  <c r="E3510" i="20"/>
  <c r="D3510" i="20"/>
  <c r="C3510" i="20"/>
  <c r="H3509" i="20"/>
  <c r="G3509" i="20"/>
  <c r="F3509" i="20"/>
  <c r="E3509" i="20"/>
  <c r="D3509" i="20"/>
  <c r="C3509" i="20"/>
  <c r="H3508" i="20"/>
  <c r="G3508" i="20"/>
  <c r="F3508" i="20"/>
  <c r="E3508" i="20"/>
  <c r="D3508" i="20"/>
  <c r="C3508" i="20"/>
  <c r="H3507" i="20"/>
  <c r="G3507" i="20"/>
  <c r="F3507" i="20"/>
  <c r="E3507" i="20"/>
  <c r="D3507" i="20"/>
  <c r="C3507" i="20"/>
  <c r="H3506" i="20"/>
  <c r="G3506" i="20"/>
  <c r="F3506" i="20"/>
  <c r="E3506" i="20"/>
  <c r="D3506" i="20"/>
  <c r="C3506" i="20"/>
  <c r="H3505" i="20"/>
  <c r="G3505" i="20"/>
  <c r="F3505" i="20"/>
  <c r="E3505" i="20"/>
  <c r="D3505" i="20"/>
  <c r="C3505" i="20"/>
  <c r="H3504" i="20"/>
  <c r="G3504" i="20"/>
  <c r="F3504" i="20"/>
  <c r="E3504" i="20"/>
  <c r="D3504" i="20"/>
  <c r="C3504" i="20"/>
  <c r="H3503" i="20"/>
  <c r="G3503" i="20"/>
  <c r="F3503" i="20"/>
  <c r="E3503" i="20"/>
  <c r="D3503" i="20"/>
  <c r="C3503" i="20"/>
  <c r="H3502" i="20"/>
  <c r="G3502" i="20"/>
  <c r="F3502" i="20"/>
  <c r="E3502" i="20"/>
  <c r="D3502" i="20"/>
  <c r="C3502" i="20"/>
  <c r="H3501" i="20"/>
  <c r="G3501" i="20"/>
  <c r="F3501" i="20"/>
  <c r="E3501" i="20"/>
  <c r="D3501" i="20"/>
  <c r="C3501" i="20"/>
  <c r="H3500" i="20"/>
  <c r="G3500" i="20"/>
  <c r="F3500" i="20"/>
  <c r="E3500" i="20"/>
  <c r="D3500" i="20"/>
  <c r="C3500" i="20"/>
  <c r="H3499" i="20"/>
  <c r="G3499" i="20"/>
  <c r="F3499" i="20"/>
  <c r="E3499" i="20"/>
  <c r="D3499" i="20"/>
  <c r="C3499" i="20"/>
  <c r="H3498" i="20"/>
  <c r="G3498" i="20"/>
  <c r="F3498" i="20"/>
  <c r="E3498" i="20"/>
  <c r="D3498" i="20"/>
  <c r="C3498" i="20"/>
  <c r="H3497" i="20"/>
  <c r="G3497" i="20"/>
  <c r="F3497" i="20"/>
  <c r="E3497" i="20"/>
  <c r="D3497" i="20"/>
  <c r="C3497" i="20"/>
  <c r="H3496" i="20"/>
  <c r="G3496" i="20"/>
  <c r="F3496" i="20"/>
  <c r="E3496" i="20"/>
  <c r="D3496" i="20"/>
  <c r="C3496" i="20"/>
  <c r="H3495" i="20"/>
  <c r="G3495" i="20"/>
  <c r="F3495" i="20"/>
  <c r="E3495" i="20"/>
  <c r="D3495" i="20"/>
  <c r="C3495" i="20"/>
  <c r="H3494" i="20"/>
  <c r="G3494" i="20"/>
  <c r="F3494" i="20"/>
  <c r="E3494" i="20"/>
  <c r="D3494" i="20"/>
  <c r="C3494" i="20"/>
  <c r="H3493" i="20"/>
  <c r="G3493" i="20"/>
  <c r="F3493" i="20"/>
  <c r="E3493" i="20"/>
  <c r="D3493" i="20"/>
  <c r="C3493" i="20"/>
  <c r="H3492" i="20"/>
  <c r="G3492" i="20"/>
  <c r="F3492" i="20"/>
  <c r="E3492" i="20"/>
  <c r="D3492" i="20"/>
  <c r="C3492" i="20"/>
  <c r="H3491" i="20"/>
  <c r="G3491" i="20"/>
  <c r="F3491" i="20"/>
  <c r="E3491" i="20"/>
  <c r="D3491" i="20"/>
  <c r="C3491" i="20"/>
  <c r="H3490" i="20"/>
  <c r="G3490" i="20"/>
  <c r="F3490" i="20"/>
  <c r="E3490" i="20"/>
  <c r="D3490" i="20"/>
  <c r="C3490" i="20"/>
  <c r="H3489" i="20"/>
  <c r="G3489" i="20"/>
  <c r="F3489" i="20"/>
  <c r="E3489" i="20"/>
  <c r="D3489" i="20"/>
  <c r="C3489" i="20"/>
  <c r="H3488" i="20"/>
  <c r="G3488" i="20"/>
  <c r="F3488" i="20"/>
  <c r="E3488" i="20"/>
  <c r="D3488" i="20"/>
  <c r="C3488" i="20"/>
  <c r="H3487" i="20"/>
  <c r="G3487" i="20"/>
  <c r="F3487" i="20"/>
  <c r="E3487" i="20"/>
  <c r="D3487" i="20"/>
  <c r="C3487" i="20"/>
  <c r="H3486" i="20"/>
  <c r="G3486" i="20"/>
  <c r="F3486" i="20"/>
  <c r="E3486" i="20"/>
  <c r="D3486" i="20"/>
  <c r="C3486" i="20"/>
  <c r="H3485" i="20"/>
  <c r="G3485" i="20"/>
  <c r="F3485" i="20"/>
  <c r="E3485" i="20"/>
  <c r="D3485" i="20"/>
  <c r="C3485" i="20"/>
  <c r="H3484" i="20"/>
  <c r="G3484" i="20"/>
  <c r="F3484" i="20"/>
  <c r="E3484" i="20"/>
  <c r="D3484" i="20"/>
  <c r="C3484" i="20"/>
  <c r="H3483" i="20"/>
  <c r="G3483" i="20"/>
  <c r="F3483" i="20"/>
  <c r="E3483" i="20"/>
  <c r="D3483" i="20"/>
  <c r="C3483" i="20"/>
  <c r="H3482" i="20"/>
  <c r="G3482" i="20"/>
  <c r="F3482" i="20"/>
  <c r="E3482" i="20"/>
  <c r="D3482" i="20"/>
  <c r="C3482" i="20"/>
  <c r="H3481" i="20"/>
  <c r="G3481" i="20"/>
  <c r="F3481" i="20"/>
  <c r="E3481" i="20"/>
  <c r="D3481" i="20"/>
  <c r="C3481" i="20"/>
  <c r="H3480" i="20"/>
  <c r="G3480" i="20"/>
  <c r="F3480" i="20"/>
  <c r="E3480" i="20"/>
  <c r="D3480" i="20"/>
  <c r="C3480" i="20"/>
  <c r="H3479" i="20"/>
  <c r="G3479" i="20"/>
  <c r="F3479" i="20"/>
  <c r="E3479" i="20"/>
  <c r="D3479" i="20"/>
  <c r="C3479" i="20"/>
  <c r="H3478" i="20"/>
  <c r="G3478" i="20"/>
  <c r="F3478" i="20"/>
  <c r="E3478" i="20"/>
  <c r="D3478" i="20"/>
  <c r="C3478" i="20"/>
  <c r="H3477" i="20"/>
  <c r="G3477" i="20"/>
  <c r="F3477" i="20"/>
  <c r="E3477" i="20"/>
  <c r="D3477" i="20"/>
  <c r="C3477" i="20"/>
  <c r="H3476" i="20"/>
  <c r="G3476" i="20"/>
  <c r="F3476" i="20"/>
  <c r="E3476" i="20"/>
  <c r="D3476" i="20"/>
  <c r="C3476" i="20"/>
  <c r="H3475" i="20"/>
  <c r="G3475" i="20"/>
  <c r="F3475" i="20"/>
  <c r="E3475" i="20"/>
  <c r="D3475" i="20"/>
  <c r="C3475" i="20"/>
  <c r="H3474" i="20"/>
  <c r="G3474" i="20"/>
  <c r="F3474" i="20"/>
  <c r="E3474" i="20"/>
  <c r="D3474" i="20"/>
  <c r="C3474" i="20"/>
  <c r="H3473" i="20"/>
  <c r="G3473" i="20"/>
  <c r="F3473" i="20"/>
  <c r="E3473" i="20"/>
  <c r="D3473" i="20"/>
  <c r="C3473" i="20"/>
  <c r="H3472" i="20"/>
  <c r="G3472" i="20"/>
  <c r="F3472" i="20"/>
  <c r="E3472" i="20"/>
  <c r="D3472" i="20"/>
  <c r="C3472" i="20"/>
  <c r="H3471" i="20"/>
  <c r="G3471" i="20"/>
  <c r="F3471" i="20"/>
  <c r="E3471" i="20"/>
  <c r="D3471" i="20"/>
  <c r="C3471" i="20"/>
  <c r="H3470" i="20"/>
  <c r="G3470" i="20"/>
  <c r="F3470" i="20"/>
  <c r="E3470" i="20"/>
  <c r="D3470" i="20"/>
  <c r="C3470" i="20"/>
  <c r="H3469" i="20"/>
  <c r="G3469" i="20"/>
  <c r="F3469" i="20"/>
  <c r="E3469" i="20"/>
  <c r="D3469" i="20"/>
  <c r="C3469" i="20"/>
  <c r="H3468" i="20"/>
  <c r="G3468" i="20"/>
  <c r="F3468" i="20"/>
  <c r="E3468" i="20"/>
  <c r="D3468" i="20"/>
  <c r="C3468" i="20"/>
  <c r="H3467" i="20"/>
  <c r="G3467" i="20"/>
  <c r="F3467" i="20"/>
  <c r="E3467" i="20"/>
  <c r="D3467" i="20"/>
  <c r="C3467" i="20"/>
  <c r="H3466" i="20"/>
  <c r="G3466" i="20"/>
  <c r="F3466" i="20"/>
  <c r="E3466" i="20"/>
  <c r="D3466" i="20"/>
  <c r="C3466" i="20"/>
  <c r="H3465" i="20"/>
  <c r="G3465" i="20"/>
  <c r="F3465" i="20"/>
  <c r="E3465" i="20"/>
  <c r="D3465" i="20"/>
  <c r="C3465" i="20"/>
  <c r="H3464" i="20"/>
  <c r="G3464" i="20"/>
  <c r="F3464" i="20"/>
  <c r="E3464" i="20"/>
  <c r="D3464" i="20"/>
  <c r="C3464" i="20"/>
  <c r="H3463" i="20"/>
  <c r="G3463" i="20"/>
  <c r="F3463" i="20"/>
  <c r="E3463" i="20"/>
  <c r="D3463" i="20"/>
  <c r="C3463" i="20"/>
  <c r="H3462" i="20"/>
  <c r="G3462" i="20"/>
  <c r="F3462" i="20"/>
  <c r="E3462" i="20"/>
  <c r="D3462" i="20"/>
  <c r="C3462" i="20"/>
  <c r="H3461" i="20"/>
  <c r="G3461" i="20"/>
  <c r="F3461" i="20"/>
  <c r="E3461" i="20"/>
  <c r="D3461" i="20"/>
  <c r="C3461" i="20"/>
  <c r="H3460" i="20"/>
  <c r="G3460" i="20"/>
  <c r="F3460" i="20"/>
  <c r="E3460" i="20"/>
  <c r="D3460" i="20"/>
  <c r="C3460" i="20"/>
  <c r="H3459" i="20"/>
  <c r="G3459" i="20"/>
  <c r="F3459" i="20"/>
  <c r="E3459" i="20"/>
  <c r="D3459" i="20"/>
  <c r="C3459" i="20"/>
  <c r="H3458" i="20"/>
  <c r="G3458" i="20"/>
  <c r="F3458" i="20"/>
  <c r="E3458" i="20"/>
  <c r="D3458" i="20"/>
  <c r="C3458" i="20"/>
  <c r="H3457" i="20"/>
  <c r="G3457" i="20"/>
  <c r="F3457" i="20"/>
  <c r="E3457" i="20"/>
  <c r="D3457" i="20"/>
  <c r="C3457" i="20"/>
  <c r="H3456" i="20"/>
  <c r="G3456" i="20"/>
  <c r="F3456" i="20"/>
  <c r="E3456" i="20"/>
  <c r="D3456" i="20"/>
  <c r="C3456" i="20"/>
  <c r="H3455" i="20"/>
  <c r="G3455" i="20"/>
  <c r="F3455" i="20"/>
  <c r="E3455" i="20"/>
  <c r="D3455" i="20"/>
  <c r="C3455" i="20"/>
  <c r="H3454" i="20"/>
  <c r="G3454" i="20"/>
  <c r="F3454" i="20"/>
  <c r="E3454" i="20"/>
  <c r="D3454" i="20"/>
  <c r="C3454" i="20"/>
  <c r="H3453" i="20"/>
  <c r="G3453" i="20"/>
  <c r="F3453" i="20"/>
  <c r="E3453" i="20"/>
  <c r="D3453" i="20"/>
  <c r="C3453" i="20"/>
  <c r="H3452" i="20"/>
  <c r="G3452" i="20"/>
  <c r="F3452" i="20"/>
  <c r="E3452" i="20"/>
  <c r="D3452" i="20"/>
  <c r="C3452" i="20"/>
  <c r="H3451" i="20"/>
  <c r="G3451" i="20"/>
  <c r="F3451" i="20"/>
  <c r="E3451" i="20"/>
  <c r="D3451" i="20"/>
  <c r="C3451" i="20"/>
  <c r="H3450" i="20"/>
  <c r="G3450" i="20"/>
  <c r="F3450" i="20"/>
  <c r="E3450" i="20"/>
  <c r="D3450" i="20"/>
  <c r="C3450" i="20"/>
  <c r="H3449" i="20"/>
  <c r="G3449" i="20"/>
  <c r="F3449" i="20"/>
  <c r="E3449" i="20"/>
  <c r="D3449" i="20"/>
  <c r="C3449" i="20"/>
  <c r="H3448" i="20"/>
  <c r="G3448" i="20"/>
  <c r="F3448" i="20"/>
  <c r="E3448" i="20"/>
  <c r="D3448" i="20"/>
  <c r="C3448" i="20"/>
  <c r="H3447" i="20"/>
  <c r="G3447" i="20"/>
  <c r="F3447" i="20"/>
  <c r="E3447" i="20"/>
  <c r="D3447" i="20"/>
  <c r="C3447" i="20"/>
  <c r="H3446" i="20"/>
  <c r="G3446" i="20"/>
  <c r="F3446" i="20"/>
  <c r="E3446" i="20"/>
  <c r="D3446" i="20"/>
  <c r="C3446" i="20"/>
  <c r="H3445" i="20"/>
  <c r="G3445" i="20"/>
  <c r="F3445" i="20"/>
  <c r="E3445" i="20"/>
  <c r="D3445" i="20"/>
  <c r="C3445" i="20"/>
  <c r="H3444" i="20"/>
  <c r="G3444" i="20"/>
  <c r="F3444" i="20"/>
  <c r="E3444" i="20"/>
  <c r="D3444" i="20"/>
  <c r="C3444" i="20"/>
  <c r="H3443" i="20"/>
  <c r="G3443" i="20"/>
  <c r="F3443" i="20"/>
  <c r="E3443" i="20"/>
  <c r="D3443" i="20"/>
  <c r="C3443" i="20"/>
  <c r="H3442" i="20"/>
  <c r="G3442" i="20"/>
  <c r="F3442" i="20"/>
  <c r="E3442" i="20"/>
  <c r="D3442" i="20"/>
  <c r="C3442" i="20"/>
  <c r="H3441" i="20"/>
  <c r="G3441" i="20"/>
  <c r="F3441" i="20"/>
  <c r="E3441" i="20"/>
  <c r="D3441" i="20"/>
  <c r="C3441" i="20"/>
  <c r="H3440" i="20"/>
  <c r="G3440" i="20"/>
  <c r="F3440" i="20"/>
  <c r="E3440" i="20"/>
  <c r="D3440" i="20"/>
  <c r="C3440" i="20"/>
  <c r="H3439" i="20"/>
  <c r="G3439" i="20"/>
  <c r="F3439" i="20"/>
  <c r="E3439" i="20"/>
  <c r="D3439" i="20"/>
  <c r="C3439" i="20"/>
  <c r="H3438" i="20"/>
  <c r="G3438" i="20"/>
  <c r="F3438" i="20"/>
  <c r="E3438" i="20"/>
  <c r="D3438" i="20"/>
  <c r="C3438" i="20"/>
  <c r="H3437" i="20"/>
  <c r="G3437" i="20"/>
  <c r="F3437" i="20"/>
  <c r="E3437" i="20"/>
  <c r="D3437" i="20"/>
  <c r="C3437" i="20"/>
  <c r="H3436" i="20"/>
  <c r="G3436" i="20"/>
  <c r="F3436" i="20"/>
  <c r="E3436" i="20"/>
  <c r="D3436" i="20"/>
  <c r="C3436" i="20"/>
  <c r="H3435" i="20"/>
  <c r="G3435" i="20"/>
  <c r="F3435" i="20"/>
  <c r="E3435" i="20"/>
  <c r="D3435" i="20"/>
  <c r="C3435" i="20"/>
  <c r="H3434" i="20"/>
  <c r="G3434" i="20"/>
  <c r="F3434" i="20"/>
  <c r="E3434" i="20"/>
  <c r="D3434" i="20"/>
  <c r="C3434" i="20"/>
  <c r="H3433" i="20"/>
  <c r="G3433" i="20"/>
  <c r="F3433" i="20"/>
  <c r="E3433" i="20"/>
  <c r="D3433" i="20"/>
  <c r="C3433" i="20"/>
  <c r="H3432" i="20"/>
  <c r="G3432" i="20"/>
  <c r="F3432" i="20"/>
  <c r="E3432" i="20"/>
  <c r="D3432" i="20"/>
  <c r="C3432" i="20"/>
  <c r="H3431" i="20"/>
  <c r="G3431" i="20"/>
  <c r="F3431" i="20"/>
  <c r="E3431" i="20"/>
  <c r="D3431" i="20"/>
  <c r="C3431" i="20"/>
  <c r="H3430" i="20"/>
  <c r="G3430" i="20"/>
  <c r="F3430" i="20"/>
  <c r="E3430" i="20"/>
  <c r="D3430" i="20"/>
  <c r="C3430" i="20"/>
  <c r="H3429" i="20"/>
  <c r="G3429" i="20"/>
  <c r="F3429" i="20"/>
  <c r="E3429" i="20"/>
  <c r="D3429" i="20"/>
  <c r="C3429" i="20"/>
  <c r="H3428" i="20"/>
  <c r="G3428" i="20"/>
  <c r="F3428" i="20"/>
  <c r="E3428" i="20"/>
  <c r="D3428" i="20"/>
  <c r="C3428" i="20"/>
  <c r="H3427" i="20"/>
  <c r="G3427" i="20"/>
  <c r="F3427" i="20"/>
  <c r="E3427" i="20"/>
  <c r="D3427" i="20"/>
  <c r="C3427" i="20"/>
  <c r="H3426" i="20"/>
  <c r="G3426" i="20"/>
  <c r="F3426" i="20"/>
  <c r="E3426" i="20"/>
  <c r="D3426" i="20"/>
  <c r="C3426" i="20"/>
  <c r="H3425" i="20"/>
  <c r="G3425" i="20"/>
  <c r="F3425" i="20"/>
  <c r="E3425" i="20"/>
  <c r="D3425" i="20"/>
  <c r="C3425" i="20"/>
  <c r="H3424" i="20"/>
  <c r="G3424" i="20"/>
  <c r="F3424" i="20"/>
  <c r="E3424" i="20"/>
  <c r="D3424" i="20"/>
  <c r="C3424" i="20"/>
  <c r="H3423" i="20"/>
  <c r="G3423" i="20"/>
  <c r="F3423" i="20"/>
  <c r="E3423" i="20"/>
  <c r="D3423" i="20"/>
  <c r="C3423" i="20"/>
  <c r="H3422" i="20"/>
  <c r="G3422" i="20"/>
  <c r="F3422" i="20"/>
  <c r="E3422" i="20"/>
  <c r="D3422" i="20"/>
  <c r="C3422" i="20"/>
  <c r="H3421" i="20"/>
  <c r="G3421" i="20"/>
  <c r="F3421" i="20"/>
  <c r="E3421" i="20"/>
  <c r="D3421" i="20"/>
  <c r="C3421" i="20"/>
  <c r="H3420" i="20"/>
  <c r="G3420" i="20"/>
  <c r="F3420" i="20"/>
  <c r="E3420" i="20"/>
  <c r="D3420" i="20"/>
  <c r="C3420" i="20"/>
  <c r="H3419" i="20"/>
  <c r="G3419" i="20"/>
  <c r="F3419" i="20"/>
  <c r="E3419" i="20"/>
  <c r="D3419" i="20"/>
  <c r="C3419" i="20"/>
  <c r="H3418" i="20"/>
  <c r="G3418" i="20"/>
  <c r="F3418" i="20"/>
  <c r="E3418" i="20"/>
  <c r="D3418" i="20"/>
  <c r="C3418" i="20"/>
  <c r="H3417" i="20"/>
  <c r="G3417" i="20"/>
  <c r="F3417" i="20"/>
  <c r="E3417" i="20"/>
  <c r="D3417" i="20"/>
  <c r="C3417" i="20"/>
  <c r="H3416" i="20"/>
  <c r="G3416" i="20"/>
  <c r="F3416" i="20"/>
  <c r="E3416" i="20"/>
  <c r="D3416" i="20"/>
  <c r="C3416" i="20"/>
  <c r="H3415" i="20"/>
  <c r="G3415" i="20"/>
  <c r="F3415" i="20"/>
  <c r="E3415" i="20"/>
  <c r="D3415" i="20"/>
  <c r="C3415" i="20"/>
  <c r="H3414" i="20"/>
  <c r="G3414" i="20"/>
  <c r="F3414" i="20"/>
  <c r="E3414" i="20"/>
  <c r="D3414" i="20"/>
  <c r="C3414" i="20"/>
  <c r="H3413" i="20"/>
  <c r="G3413" i="20"/>
  <c r="F3413" i="20"/>
  <c r="E3413" i="20"/>
  <c r="D3413" i="20"/>
  <c r="C3413" i="20"/>
  <c r="H3412" i="20"/>
  <c r="G3412" i="20"/>
  <c r="F3412" i="20"/>
  <c r="E3412" i="20"/>
  <c r="D3412" i="20"/>
  <c r="C3412" i="20"/>
  <c r="H3411" i="20"/>
  <c r="G3411" i="20"/>
  <c r="F3411" i="20"/>
  <c r="E3411" i="20"/>
  <c r="D3411" i="20"/>
  <c r="C3411" i="20"/>
  <c r="H3410" i="20"/>
  <c r="G3410" i="20"/>
  <c r="F3410" i="20"/>
  <c r="E3410" i="20"/>
  <c r="D3410" i="20"/>
  <c r="C3410" i="20"/>
  <c r="H3409" i="20"/>
  <c r="G3409" i="20"/>
  <c r="F3409" i="20"/>
  <c r="E3409" i="20"/>
  <c r="D3409" i="20"/>
  <c r="C3409" i="20"/>
  <c r="H3408" i="20"/>
  <c r="G3408" i="20"/>
  <c r="F3408" i="20"/>
  <c r="E3408" i="20"/>
  <c r="D3408" i="20"/>
  <c r="C3408" i="20"/>
  <c r="H3407" i="20"/>
  <c r="G3407" i="20"/>
  <c r="F3407" i="20"/>
  <c r="E3407" i="20"/>
  <c r="D3407" i="20"/>
  <c r="C3407" i="20"/>
  <c r="H3406" i="20"/>
  <c r="G3406" i="20"/>
  <c r="F3406" i="20"/>
  <c r="E3406" i="20"/>
  <c r="D3406" i="20"/>
  <c r="C3406" i="20"/>
  <c r="H3405" i="20"/>
  <c r="G3405" i="20"/>
  <c r="F3405" i="20"/>
  <c r="E3405" i="20"/>
  <c r="D3405" i="20"/>
  <c r="C3405" i="20"/>
  <c r="H3404" i="20"/>
  <c r="G3404" i="20"/>
  <c r="F3404" i="20"/>
  <c r="E3404" i="20"/>
  <c r="D3404" i="20"/>
  <c r="C3404" i="20"/>
  <c r="H3403" i="20"/>
  <c r="G3403" i="20"/>
  <c r="F3403" i="20"/>
  <c r="E3403" i="20"/>
  <c r="D3403" i="20"/>
  <c r="C3403" i="20"/>
  <c r="H3402" i="20"/>
  <c r="G3402" i="20"/>
  <c r="F3402" i="20"/>
  <c r="E3402" i="20"/>
  <c r="D3402" i="20"/>
  <c r="C3402" i="20"/>
  <c r="H3401" i="20"/>
  <c r="G3401" i="20"/>
  <c r="F3401" i="20"/>
  <c r="E3401" i="20"/>
  <c r="D3401" i="20"/>
  <c r="C3401" i="20"/>
  <c r="H3400" i="20"/>
  <c r="G3400" i="20"/>
  <c r="F3400" i="20"/>
  <c r="E3400" i="20"/>
  <c r="D3400" i="20"/>
  <c r="C3400" i="20"/>
  <c r="H3399" i="20"/>
  <c r="G3399" i="20"/>
  <c r="F3399" i="20"/>
  <c r="E3399" i="20"/>
  <c r="D3399" i="20"/>
  <c r="C3399" i="20"/>
  <c r="H3398" i="20"/>
  <c r="G3398" i="20"/>
  <c r="F3398" i="20"/>
  <c r="E3398" i="20"/>
  <c r="D3398" i="20"/>
  <c r="C3398" i="20"/>
  <c r="H3397" i="20"/>
  <c r="G3397" i="20"/>
  <c r="F3397" i="20"/>
  <c r="E3397" i="20"/>
  <c r="D3397" i="20"/>
  <c r="C3397" i="20"/>
  <c r="H3396" i="20"/>
  <c r="G3396" i="20"/>
  <c r="F3396" i="20"/>
  <c r="E3396" i="20"/>
  <c r="D3396" i="20"/>
  <c r="C3396" i="20"/>
  <c r="H3395" i="20"/>
  <c r="G3395" i="20"/>
  <c r="F3395" i="20"/>
  <c r="E3395" i="20"/>
  <c r="D3395" i="20"/>
  <c r="C3395" i="20"/>
  <c r="H3394" i="20"/>
  <c r="G3394" i="20"/>
  <c r="F3394" i="20"/>
  <c r="E3394" i="20"/>
  <c r="D3394" i="20"/>
  <c r="C3394" i="20"/>
  <c r="H3393" i="20"/>
  <c r="G3393" i="20"/>
  <c r="F3393" i="20"/>
  <c r="E3393" i="20"/>
  <c r="D3393" i="20"/>
  <c r="C3393" i="20"/>
  <c r="H3392" i="20"/>
  <c r="G3392" i="20"/>
  <c r="F3392" i="20"/>
  <c r="E3392" i="20"/>
  <c r="D3392" i="20"/>
  <c r="C3392" i="20"/>
  <c r="H3391" i="20"/>
  <c r="G3391" i="20"/>
  <c r="F3391" i="20"/>
  <c r="E3391" i="20"/>
  <c r="D3391" i="20"/>
  <c r="C3391" i="20"/>
  <c r="H3390" i="20"/>
  <c r="G3390" i="20"/>
  <c r="F3390" i="20"/>
  <c r="E3390" i="20"/>
  <c r="D3390" i="20"/>
  <c r="C3390" i="20"/>
  <c r="H3389" i="20"/>
  <c r="G3389" i="20"/>
  <c r="F3389" i="20"/>
  <c r="E3389" i="20"/>
  <c r="D3389" i="20"/>
  <c r="C3389" i="20"/>
  <c r="H3388" i="20"/>
  <c r="G3388" i="20"/>
  <c r="F3388" i="20"/>
  <c r="E3388" i="20"/>
  <c r="D3388" i="20"/>
  <c r="C3388" i="20"/>
  <c r="H3387" i="20"/>
  <c r="G3387" i="20"/>
  <c r="F3387" i="20"/>
  <c r="E3387" i="20"/>
  <c r="D3387" i="20"/>
  <c r="C3387" i="20"/>
  <c r="H3386" i="20"/>
  <c r="G3386" i="20"/>
  <c r="F3386" i="20"/>
  <c r="E3386" i="20"/>
  <c r="D3386" i="20"/>
  <c r="C3386" i="20"/>
  <c r="H3385" i="20"/>
  <c r="G3385" i="20"/>
  <c r="F3385" i="20"/>
  <c r="E3385" i="20"/>
  <c r="D3385" i="20"/>
  <c r="C3385" i="20"/>
  <c r="H3384" i="20"/>
  <c r="G3384" i="20"/>
  <c r="F3384" i="20"/>
  <c r="E3384" i="20"/>
  <c r="D3384" i="20"/>
  <c r="C3384" i="20"/>
  <c r="H3383" i="20"/>
  <c r="G3383" i="20"/>
  <c r="F3383" i="20"/>
  <c r="E3383" i="20"/>
  <c r="D3383" i="20"/>
  <c r="C3383" i="20"/>
  <c r="H3382" i="20"/>
  <c r="G3382" i="20"/>
  <c r="F3382" i="20"/>
  <c r="E3382" i="20"/>
  <c r="D3382" i="20"/>
  <c r="C3382" i="20"/>
  <c r="H3381" i="20"/>
  <c r="G3381" i="20"/>
  <c r="F3381" i="20"/>
  <c r="E3381" i="20"/>
  <c r="D3381" i="20"/>
  <c r="C3381" i="20"/>
  <c r="H3380" i="20"/>
  <c r="G3380" i="20"/>
  <c r="F3380" i="20"/>
  <c r="E3380" i="20"/>
  <c r="D3380" i="20"/>
  <c r="C3380" i="20"/>
  <c r="H3379" i="20"/>
  <c r="G3379" i="20"/>
  <c r="F3379" i="20"/>
  <c r="E3379" i="20"/>
  <c r="D3379" i="20"/>
  <c r="C3379" i="20"/>
  <c r="H3378" i="20"/>
  <c r="G3378" i="20"/>
  <c r="F3378" i="20"/>
  <c r="E3378" i="20"/>
  <c r="D3378" i="20"/>
  <c r="C3378" i="20"/>
  <c r="H3377" i="20"/>
  <c r="G3377" i="20"/>
  <c r="F3377" i="20"/>
  <c r="E3377" i="20"/>
  <c r="D3377" i="20"/>
  <c r="C3377" i="20"/>
  <c r="H3376" i="20"/>
  <c r="G3376" i="20"/>
  <c r="F3376" i="20"/>
  <c r="E3376" i="20"/>
  <c r="D3376" i="20"/>
  <c r="C3376" i="20"/>
  <c r="H3375" i="20"/>
  <c r="G3375" i="20"/>
  <c r="F3375" i="20"/>
  <c r="E3375" i="20"/>
  <c r="D3375" i="20"/>
  <c r="C3375" i="20"/>
  <c r="H3374" i="20"/>
  <c r="G3374" i="20"/>
  <c r="F3374" i="20"/>
  <c r="E3374" i="20"/>
  <c r="D3374" i="20"/>
  <c r="C3374" i="20"/>
  <c r="H3373" i="20"/>
  <c r="G3373" i="20"/>
  <c r="F3373" i="20"/>
  <c r="E3373" i="20"/>
  <c r="D3373" i="20"/>
  <c r="C3373" i="20"/>
  <c r="H3372" i="20"/>
  <c r="G3372" i="20"/>
  <c r="F3372" i="20"/>
  <c r="E3372" i="20"/>
  <c r="D3372" i="20"/>
  <c r="C3372" i="20"/>
  <c r="H3371" i="20"/>
  <c r="G3371" i="20"/>
  <c r="F3371" i="20"/>
  <c r="E3371" i="20"/>
  <c r="D3371" i="20"/>
  <c r="C3371" i="20"/>
  <c r="H3370" i="20"/>
  <c r="G3370" i="20"/>
  <c r="F3370" i="20"/>
  <c r="E3370" i="20"/>
  <c r="D3370" i="20"/>
  <c r="C3370" i="20"/>
  <c r="H3369" i="20"/>
  <c r="G3369" i="20"/>
  <c r="F3369" i="20"/>
  <c r="E3369" i="20"/>
  <c r="D3369" i="20"/>
  <c r="C3369" i="20"/>
  <c r="H3368" i="20"/>
  <c r="G3368" i="20"/>
  <c r="F3368" i="20"/>
  <c r="E3368" i="20"/>
  <c r="D3368" i="20"/>
  <c r="C3368" i="20"/>
  <c r="H3367" i="20"/>
  <c r="G3367" i="20"/>
  <c r="F3367" i="20"/>
  <c r="E3367" i="20"/>
  <c r="D3367" i="20"/>
  <c r="C3367" i="20"/>
  <c r="H3366" i="20"/>
  <c r="G3366" i="20"/>
  <c r="F3366" i="20"/>
  <c r="E3366" i="20"/>
  <c r="D3366" i="20"/>
  <c r="C3366" i="20"/>
  <c r="H3365" i="20"/>
  <c r="G3365" i="20"/>
  <c r="F3365" i="20"/>
  <c r="E3365" i="20"/>
  <c r="D3365" i="20"/>
  <c r="C3365" i="20"/>
  <c r="H3364" i="20"/>
  <c r="G3364" i="20"/>
  <c r="F3364" i="20"/>
  <c r="E3364" i="20"/>
  <c r="D3364" i="20"/>
  <c r="C3364" i="20"/>
  <c r="H3363" i="20"/>
  <c r="G3363" i="20"/>
  <c r="F3363" i="20"/>
  <c r="E3363" i="20"/>
  <c r="D3363" i="20"/>
  <c r="C3363" i="20"/>
  <c r="H3362" i="20"/>
  <c r="G3362" i="20"/>
  <c r="F3362" i="20"/>
  <c r="E3362" i="20"/>
  <c r="D3362" i="20"/>
  <c r="C3362" i="20"/>
  <c r="H3361" i="20"/>
  <c r="G3361" i="20"/>
  <c r="F3361" i="20"/>
  <c r="E3361" i="20"/>
  <c r="D3361" i="20"/>
  <c r="C3361" i="20"/>
  <c r="H3360" i="20"/>
  <c r="G3360" i="20"/>
  <c r="F3360" i="20"/>
  <c r="E3360" i="20"/>
  <c r="D3360" i="20"/>
  <c r="C3360" i="20"/>
  <c r="H3359" i="20"/>
  <c r="G3359" i="20"/>
  <c r="F3359" i="20"/>
  <c r="E3359" i="20"/>
  <c r="D3359" i="20"/>
  <c r="C3359" i="20"/>
  <c r="H3358" i="20"/>
  <c r="G3358" i="20"/>
  <c r="F3358" i="20"/>
  <c r="E3358" i="20"/>
  <c r="D3358" i="20"/>
  <c r="C3358" i="20"/>
  <c r="H3357" i="20"/>
  <c r="G3357" i="20"/>
  <c r="F3357" i="20"/>
  <c r="E3357" i="20"/>
  <c r="D3357" i="20"/>
  <c r="C3357" i="20"/>
  <c r="H3356" i="20"/>
  <c r="G3356" i="20"/>
  <c r="F3356" i="20"/>
  <c r="E3356" i="20"/>
  <c r="D3356" i="20"/>
  <c r="C3356" i="20"/>
  <c r="H3355" i="20"/>
  <c r="G3355" i="20"/>
  <c r="F3355" i="20"/>
  <c r="E3355" i="20"/>
  <c r="D3355" i="20"/>
  <c r="C3355" i="20"/>
  <c r="H3354" i="20"/>
  <c r="G3354" i="20"/>
  <c r="F3354" i="20"/>
  <c r="E3354" i="20"/>
  <c r="D3354" i="20"/>
  <c r="C3354" i="20"/>
  <c r="H3353" i="20"/>
  <c r="G3353" i="20"/>
  <c r="F3353" i="20"/>
  <c r="E3353" i="20"/>
  <c r="D3353" i="20"/>
  <c r="C3353" i="20"/>
  <c r="H3352" i="20"/>
  <c r="G3352" i="20"/>
  <c r="F3352" i="20"/>
  <c r="E3352" i="20"/>
  <c r="D3352" i="20"/>
  <c r="C3352" i="20"/>
  <c r="H3351" i="20"/>
  <c r="G3351" i="20"/>
  <c r="F3351" i="20"/>
  <c r="E3351" i="20"/>
  <c r="D3351" i="20"/>
  <c r="C3351" i="20"/>
  <c r="H3350" i="20"/>
  <c r="G3350" i="20"/>
  <c r="F3350" i="20"/>
  <c r="E3350" i="20"/>
  <c r="D3350" i="20"/>
  <c r="C3350" i="20"/>
  <c r="H3349" i="20"/>
  <c r="G3349" i="20"/>
  <c r="F3349" i="20"/>
  <c r="E3349" i="20"/>
  <c r="D3349" i="20"/>
  <c r="C3349" i="20"/>
  <c r="H3348" i="20"/>
  <c r="G3348" i="20"/>
  <c r="F3348" i="20"/>
  <c r="E3348" i="20"/>
  <c r="D3348" i="20"/>
  <c r="C3348" i="20"/>
  <c r="H3347" i="20"/>
  <c r="G3347" i="20"/>
  <c r="F3347" i="20"/>
  <c r="E3347" i="20"/>
  <c r="D3347" i="20"/>
  <c r="C3347" i="20"/>
  <c r="H3346" i="20"/>
  <c r="G3346" i="20"/>
  <c r="F3346" i="20"/>
  <c r="E3346" i="20"/>
  <c r="D3346" i="20"/>
  <c r="C3346" i="20"/>
  <c r="H3345" i="20"/>
  <c r="G3345" i="20"/>
  <c r="F3345" i="20"/>
  <c r="E3345" i="20"/>
  <c r="D3345" i="20"/>
  <c r="C3345" i="20"/>
  <c r="H3344" i="20"/>
  <c r="G3344" i="20"/>
  <c r="F3344" i="20"/>
  <c r="E3344" i="20"/>
  <c r="D3344" i="20"/>
  <c r="C3344" i="20"/>
  <c r="H3343" i="20"/>
  <c r="G3343" i="20"/>
  <c r="F3343" i="20"/>
  <c r="E3343" i="20"/>
  <c r="D3343" i="20"/>
  <c r="C3343" i="20"/>
  <c r="H3342" i="20"/>
  <c r="G3342" i="20"/>
  <c r="F3342" i="20"/>
  <c r="E3342" i="20"/>
  <c r="D3342" i="20"/>
  <c r="C3342" i="20"/>
  <c r="H3341" i="20"/>
  <c r="G3341" i="20"/>
  <c r="F3341" i="20"/>
  <c r="E3341" i="20"/>
  <c r="D3341" i="20"/>
  <c r="C3341" i="20"/>
  <c r="H3340" i="20"/>
  <c r="G3340" i="20"/>
  <c r="F3340" i="20"/>
  <c r="E3340" i="20"/>
  <c r="D3340" i="20"/>
  <c r="C3340" i="20"/>
  <c r="H3339" i="20"/>
  <c r="G3339" i="20"/>
  <c r="F3339" i="20"/>
  <c r="E3339" i="20"/>
  <c r="D3339" i="20"/>
  <c r="C3339" i="20"/>
  <c r="H3338" i="20"/>
  <c r="G3338" i="20"/>
  <c r="F3338" i="20"/>
  <c r="E3338" i="20"/>
  <c r="D3338" i="20"/>
  <c r="C3338" i="20"/>
  <c r="H3337" i="20"/>
  <c r="G3337" i="20"/>
  <c r="F3337" i="20"/>
  <c r="E3337" i="20"/>
  <c r="D3337" i="20"/>
  <c r="C3337" i="20"/>
  <c r="H3336" i="20"/>
  <c r="G3336" i="20"/>
  <c r="F3336" i="20"/>
  <c r="E3336" i="20"/>
  <c r="D3336" i="20"/>
  <c r="C3336" i="20"/>
  <c r="H3335" i="20"/>
  <c r="G3335" i="20"/>
  <c r="F3335" i="20"/>
  <c r="E3335" i="20"/>
  <c r="D3335" i="20"/>
  <c r="C3335" i="20"/>
  <c r="H3334" i="20"/>
  <c r="G3334" i="20"/>
  <c r="F3334" i="20"/>
  <c r="E3334" i="20"/>
  <c r="D3334" i="20"/>
  <c r="C3334" i="20"/>
  <c r="H3333" i="20"/>
  <c r="G3333" i="20"/>
  <c r="F3333" i="20"/>
  <c r="E3333" i="20"/>
  <c r="D3333" i="20"/>
  <c r="C3333" i="20"/>
  <c r="H3332" i="20"/>
  <c r="G3332" i="20"/>
  <c r="F3332" i="20"/>
  <c r="E3332" i="20"/>
  <c r="D3332" i="20"/>
  <c r="C3332" i="20"/>
  <c r="H3331" i="20"/>
  <c r="G3331" i="20"/>
  <c r="F3331" i="20"/>
  <c r="E3331" i="20"/>
  <c r="D3331" i="20"/>
  <c r="C3331" i="20"/>
  <c r="H3330" i="20"/>
  <c r="G3330" i="20"/>
  <c r="F3330" i="20"/>
  <c r="E3330" i="20"/>
  <c r="D3330" i="20"/>
  <c r="C3330" i="20"/>
  <c r="H3329" i="20"/>
  <c r="G3329" i="20"/>
  <c r="F3329" i="20"/>
  <c r="E3329" i="20"/>
  <c r="D3329" i="20"/>
  <c r="C3329" i="20"/>
  <c r="H3328" i="20"/>
  <c r="G3328" i="20"/>
  <c r="F3328" i="20"/>
  <c r="E3328" i="20"/>
  <c r="D3328" i="20"/>
  <c r="C3328" i="20"/>
  <c r="H3327" i="20"/>
  <c r="G3327" i="20"/>
  <c r="F3327" i="20"/>
  <c r="E3327" i="20"/>
  <c r="D3327" i="20"/>
  <c r="C3327" i="20"/>
  <c r="H3326" i="20"/>
  <c r="G3326" i="20"/>
  <c r="F3326" i="20"/>
  <c r="E3326" i="20"/>
  <c r="D3326" i="20"/>
  <c r="C3326" i="20"/>
  <c r="H3325" i="20"/>
  <c r="G3325" i="20"/>
  <c r="F3325" i="20"/>
  <c r="E3325" i="20"/>
  <c r="D3325" i="20"/>
  <c r="C3325" i="20"/>
  <c r="H3324" i="20"/>
  <c r="G3324" i="20"/>
  <c r="F3324" i="20"/>
  <c r="E3324" i="20"/>
  <c r="D3324" i="20"/>
  <c r="C3324" i="20"/>
  <c r="H3323" i="20"/>
  <c r="G3323" i="20"/>
  <c r="F3323" i="20"/>
  <c r="E3323" i="20"/>
  <c r="D3323" i="20"/>
  <c r="C3323" i="20"/>
  <c r="H3322" i="20"/>
  <c r="G3322" i="20"/>
  <c r="F3322" i="20"/>
  <c r="E3322" i="20"/>
  <c r="D3322" i="20"/>
  <c r="C3322" i="20"/>
  <c r="H3321" i="20"/>
  <c r="G3321" i="20"/>
  <c r="F3321" i="20"/>
  <c r="E3321" i="20"/>
  <c r="D3321" i="20"/>
  <c r="C3321" i="20"/>
  <c r="H3320" i="20"/>
  <c r="G3320" i="20"/>
  <c r="F3320" i="20"/>
  <c r="E3320" i="20"/>
  <c r="D3320" i="20"/>
  <c r="C3320" i="20"/>
  <c r="H3319" i="20"/>
  <c r="G3319" i="20"/>
  <c r="F3319" i="20"/>
  <c r="E3319" i="20"/>
  <c r="D3319" i="20"/>
  <c r="C3319" i="20"/>
  <c r="H3318" i="20"/>
  <c r="G3318" i="20"/>
  <c r="F3318" i="20"/>
  <c r="E3318" i="20"/>
  <c r="D3318" i="20"/>
  <c r="C3318" i="20"/>
  <c r="H3317" i="20"/>
  <c r="G3317" i="20"/>
  <c r="F3317" i="20"/>
  <c r="E3317" i="20"/>
  <c r="D3317" i="20"/>
  <c r="C3317" i="20"/>
  <c r="H3316" i="20"/>
  <c r="G3316" i="20"/>
  <c r="F3316" i="20"/>
  <c r="E3316" i="20"/>
  <c r="D3316" i="20"/>
  <c r="C3316" i="20"/>
  <c r="H3315" i="20"/>
  <c r="G3315" i="20"/>
  <c r="F3315" i="20"/>
  <c r="E3315" i="20"/>
  <c r="D3315" i="20"/>
  <c r="C3315" i="20"/>
  <c r="H3314" i="20"/>
  <c r="G3314" i="20"/>
  <c r="F3314" i="20"/>
  <c r="E3314" i="20"/>
  <c r="D3314" i="20"/>
  <c r="C3314" i="20"/>
  <c r="H3313" i="20"/>
  <c r="G3313" i="20"/>
  <c r="F3313" i="20"/>
  <c r="E3313" i="20"/>
  <c r="D3313" i="20"/>
  <c r="C3313" i="20"/>
  <c r="H3312" i="20"/>
  <c r="G3312" i="20"/>
  <c r="F3312" i="20"/>
  <c r="E3312" i="20"/>
  <c r="D3312" i="20"/>
  <c r="C3312" i="20"/>
  <c r="H3311" i="20"/>
  <c r="G3311" i="20"/>
  <c r="F3311" i="20"/>
  <c r="E3311" i="20"/>
  <c r="D3311" i="20"/>
  <c r="C3311" i="20"/>
  <c r="H3310" i="20"/>
  <c r="G3310" i="20"/>
  <c r="F3310" i="20"/>
  <c r="E3310" i="20"/>
  <c r="D3310" i="20"/>
  <c r="C3310" i="20"/>
  <c r="H3309" i="20"/>
  <c r="G3309" i="20"/>
  <c r="F3309" i="20"/>
  <c r="E3309" i="20"/>
  <c r="D3309" i="20"/>
  <c r="C3309" i="20"/>
  <c r="H3308" i="20"/>
  <c r="G3308" i="20"/>
  <c r="F3308" i="20"/>
  <c r="E3308" i="20"/>
  <c r="D3308" i="20"/>
  <c r="C3308" i="20"/>
  <c r="H3307" i="20"/>
  <c r="G3307" i="20"/>
  <c r="F3307" i="20"/>
  <c r="E3307" i="20"/>
  <c r="D3307" i="20"/>
  <c r="C3307" i="20"/>
  <c r="H3306" i="20"/>
  <c r="G3306" i="20"/>
  <c r="F3306" i="20"/>
  <c r="E3306" i="20"/>
  <c r="D3306" i="20"/>
  <c r="C3306" i="20"/>
  <c r="H3305" i="20"/>
  <c r="G3305" i="20"/>
  <c r="F3305" i="20"/>
  <c r="E3305" i="20"/>
  <c r="D3305" i="20"/>
  <c r="C3305" i="20"/>
  <c r="H3304" i="20"/>
  <c r="G3304" i="20"/>
  <c r="F3304" i="20"/>
  <c r="E3304" i="20"/>
  <c r="D3304" i="20"/>
  <c r="C3304" i="20"/>
  <c r="H3303" i="20"/>
  <c r="G3303" i="20"/>
  <c r="F3303" i="20"/>
  <c r="E3303" i="20"/>
  <c r="D3303" i="20"/>
  <c r="C3303" i="20"/>
  <c r="H3302" i="20"/>
  <c r="G3302" i="20"/>
  <c r="F3302" i="20"/>
  <c r="E3302" i="20"/>
  <c r="D3302" i="20"/>
  <c r="C3302" i="20"/>
  <c r="H3301" i="20"/>
  <c r="G3301" i="20"/>
  <c r="F3301" i="20"/>
  <c r="E3301" i="20"/>
  <c r="D3301" i="20"/>
  <c r="C3301" i="20"/>
  <c r="H3300" i="20"/>
  <c r="G3300" i="20"/>
  <c r="F3300" i="20"/>
  <c r="E3300" i="20"/>
  <c r="D3300" i="20"/>
  <c r="C3300" i="20"/>
  <c r="H3299" i="20"/>
  <c r="G3299" i="20"/>
  <c r="F3299" i="20"/>
  <c r="E3299" i="20"/>
  <c r="D3299" i="20"/>
  <c r="C3299" i="20"/>
  <c r="H3298" i="20"/>
  <c r="G3298" i="20"/>
  <c r="F3298" i="20"/>
  <c r="E3298" i="20"/>
  <c r="D3298" i="20"/>
  <c r="C3298" i="20"/>
  <c r="H3297" i="20"/>
  <c r="G3297" i="20"/>
  <c r="F3297" i="20"/>
  <c r="E3297" i="20"/>
  <c r="D3297" i="20"/>
  <c r="C3297" i="20"/>
  <c r="H3296" i="20"/>
  <c r="G3296" i="20"/>
  <c r="F3296" i="20"/>
  <c r="E3296" i="20"/>
  <c r="D3296" i="20"/>
  <c r="C3296" i="20"/>
  <c r="H3295" i="20"/>
  <c r="G3295" i="20"/>
  <c r="F3295" i="20"/>
  <c r="E3295" i="20"/>
  <c r="D3295" i="20"/>
  <c r="C3295" i="20"/>
  <c r="H3294" i="20"/>
  <c r="G3294" i="20"/>
  <c r="F3294" i="20"/>
  <c r="E3294" i="20"/>
  <c r="D3294" i="20"/>
  <c r="C3294" i="20"/>
  <c r="H3293" i="20"/>
  <c r="G3293" i="20"/>
  <c r="F3293" i="20"/>
  <c r="E3293" i="20"/>
  <c r="D3293" i="20"/>
  <c r="C3293" i="20"/>
  <c r="H3292" i="20"/>
  <c r="G3292" i="20"/>
  <c r="F3292" i="20"/>
  <c r="E3292" i="20"/>
  <c r="D3292" i="20"/>
  <c r="C3292" i="20"/>
  <c r="H3291" i="20"/>
  <c r="G3291" i="20"/>
  <c r="F3291" i="20"/>
  <c r="E3291" i="20"/>
  <c r="D3291" i="20"/>
  <c r="C3291" i="20"/>
  <c r="H3290" i="20"/>
  <c r="G3290" i="20"/>
  <c r="F3290" i="20"/>
  <c r="E3290" i="20"/>
  <c r="D3290" i="20"/>
  <c r="C3290" i="20"/>
  <c r="H3289" i="20"/>
  <c r="G3289" i="20"/>
  <c r="F3289" i="20"/>
  <c r="E3289" i="20"/>
  <c r="D3289" i="20"/>
  <c r="C3289" i="20"/>
  <c r="H3288" i="20"/>
  <c r="G3288" i="20"/>
  <c r="F3288" i="20"/>
  <c r="E3288" i="20"/>
  <c r="D3288" i="20"/>
  <c r="C3288" i="20"/>
  <c r="H3287" i="20"/>
  <c r="G3287" i="20"/>
  <c r="F3287" i="20"/>
  <c r="E3287" i="20"/>
  <c r="D3287" i="20"/>
  <c r="C3287" i="20"/>
  <c r="H3286" i="20"/>
  <c r="G3286" i="20"/>
  <c r="F3286" i="20"/>
  <c r="E3286" i="20"/>
  <c r="D3286" i="20"/>
  <c r="C3286" i="20"/>
  <c r="H3285" i="20"/>
  <c r="G3285" i="20"/>
  <c r="F3285" i="20"/>
  <c r="E3285" i="20"/>
  <c r="D3285" i="20"/>
  <c r="C3285" i="20"/>
  <c r="H3284" i="20"/>
  <c r="G3284" i="20"/>
  <c r="F3284" i="20"/>
  <c r="E3284" i="20"/>
  <c r="D3284" i="20"/>
  <c r="C3284" i="20"/>
  <c r="H3283" i="20"/>
  <c r="G3283" i="20"/>
  <c r="F3283" i="20"/>
  <c r="E3283" i="20"/>
  <c r="D3283" i="20"/>
  <c r="C3283" i="20"/>
  <c r="H3282" i="20"/>
  <c r="G3282" i="20"/>
  <c r="F3282" i="20"/>
  <c r="E3282" i="20"/>
  <c r="D3282" i="20"/>
  <c r="C3282" i="20"/>
  <c r="H3281" i="20"/>
  <c r="G3281" i="20"/>
  <c r="F3281" i="20"/>
  <c r="E3281" i="20"/>
  <c r="D3281" i="20"/>
  <c r="C3281" i="20"/>
  <c r="H3280" i="20"/>
  <c r="G3280" i="20"/>
  <c r="F3280" i="20"/>
  <c r="E3280" i="20"/>
  <c r="D3280" i="20"/>
  <c r="C3280" i="20"/>
  <c r="H3279" i="20"/>
  <c r="G3279" i="20"/>
  <c r="F3279" i="20"/>
  <c r="E3279" i="20"/>
  <c r="D3279" i="20"/>
  <c r="C3279" i="20"/>
  <c r="H3278" i="20"/>
  <c r="G3278" i="20"/>
  <c r="F3278" i="20"/>
  <c r="E3278" i="20"/>
  <c r="D3278" i="20"/>
  <c r="C3278" i="20"/>
  <c r="H3277" i="20"/>
  <c r="G3277" i="20"/>
  <c r="F3277" i="20"/>
  <c r="E3277" i="20"/>
  <c r="D3277" i="20"/>
  <c r="C3277" i="20"/>
  <c r="H3276" i="20"/>
  <c r="G3276" i="20"/>
  <c r="F3276" i="20"/>
  <c r="E3276" i="20"/>
  <c r="D3276" i="20"/>
  <c r="C3276" i="20"/>
  <c r="H3275" i="20"/>
  <c r="G3275" i="20"/>
  <c r="F3275" i="20"/>
  <c r="E3275" i="20"/>
  <c r="D3275" i="20"/>
  <c r="C3275" i="20"/>
  <c r="H3274" i="20"/>
  <c r="G3274" i="20"/>
  <c r="F3274" i="20"/>
  <c r="E3274" i="20"/>
  <c r="D3274" i="20"/>
  <c r="C3274" i="20"/>
  <c r="H3273" i="20"/>
  <c r="G3273" i="20"/>
  <c r="F3273" i="20"/>
  <c r="E3273" i="20"/>
  <c r="D3273" i="20"/>
  <c r="C3273" i="20"/>
  <c r="H3272" i="20"/>
  <c r="G3272" i="20"/>
  <c r="F3272" i="20"/>
  <c r="E3272" i="20"/>
  <c r="D3272" i="20"/>
  <c r="C3272" i="20"/>
  <c r="H3271" i="20"/>
  <c r="G3271" i="20"/>
  <c r="F3271" i="20"/>
  <c r="E3271" i="20"/>
  <c r="D3271" i="20"/>
  <c r="C3271" i="20"/>
  <c r="H3270" i="20"/>
  <c r="G3270" i="20"/>
  <c r="F3270" i="20"/>
  <c r="E3270" i="20"/>
  <c r="D3270" i="20"/>
  <c r="C3270" i="20"/>
  <c r="H3269" i="20"/>
  <c r="G3269" i="20"/>
  <c r="F3269" i="20"/>
  <c r="E3269" i="20"/>
  <c r="D3269" i="20"/>
  <c r="C3269" i="20"/>
  <c r="H3268" i="20"/>
  <c r="G3268" i="20"/>
  <c r="F3268" i="20"/>
  <c r="E3268" i="20"/>
  <c r="D3268" i="20"/>
  <c r="C3268" i="20"/>
  <c r="H3267" i="20"/>
  <c r="G3267" i="20"/>
  <c r="F3267" i="20"/>
  <c r="E3267" i="20"/>
  <c r="D3267" i="20"/>
  <c r="C3267" i="20"/>
  <c r="H3266" i="20"/>
  <c r="G3266" i="20"/>
  <c r="F3266" i="20"/>
  <c r="E3266" i="20"/>
  <c r="D3266" i="20"/>
  <c r="C3266" i="20"/>
  <c r="H3265" i="20"/>
  <c r="G3265" i="20"/>
  <c r="F3265" i="20"/>
  <c r="E3265" i="20"/>
  <c r="D3265" i="20"/>
  <c r="C3265" i="20"/>
  <c r="H3264" i="20"/>
  <c r="G3264" i="20"/>
  <c r="F3264" i="20"/>
  <c r="E3264" i="20"/>
  <c r="D3264" i="20"/>
  <c r="C3264" i="20"/>
  <c r="H3263" i="20"/>
  <c r="G3263" i="20"/>
  <c r="F3263" i="20"/>
  <c r="E3263" i="20"/>
  <c r="D3263" i="20"/>
  <c r="C3263" i="20"/>
  <c r="H3262" i="20"/>
  <c r="G3262" i="20"/>
  <c r="F3262" i="20"/>
  <c r="E3262" i="20"/>
  <c r="D3262" i="20"/>
  <c r="C3262" i="20"/>
  <c r="H3261" i="20"/>
  <c r="G3261" i="20"/>
  <c r="F3261" i="20"/>
  <c r="E3261" i="20"/>
  <c r="D3261" i="20"/>
  <c r="C3261" i="20"/>
  <c r="H3260" i="20"/>
  <c r="G3260" i="20"/>
  <c r="F3260" i="20"/>
  <c r="E3260" i="20"/>
  <c r="D3260" i="20"/>
  <c r="C3260" i="20"/>
  <c r="H3259" i="20"/>
  <c r="G3259" i="20"/>
  <c r="F3259" i="20"/>
  <c r="E3259" i="20"/>
  <c r="D3259" i="20"/>
  <c r="C3259" i="20"/>
  <c r="H3258" i="20"/>
  <c r="G3258" i="20"/>
  <c r="F3258" i="20"/>
  <c r="E3258" i="20"/>
  <c r="D3258" i="20"/>
  <c r="C3258" i="20"/>
  <c r="H3257" i="20"/>
  <c r="G3257" i="20"/>
  <c r="F3257" i="20"/>
  <c r="E3257" i="20"/>
  <c r="D3257" i="20"/>
  <c r="C3257" i="20"/>
  <c r="H3256" i="20"/>
  <c r="G3256" i="20"/>
  <c r="F3256" i="20"/>
  <c r="E3256" i="20"/>
  <c r="D3256" i="20"/>
  <c r="C3256" i="20"/>
  <c r="H3255" i="20"/>
  <c r="G3255" i="20"/>
  <c r="F3255" i="20"/>
  <c r="E3255" i="20"/>
  <c r="D3255" i="20"/>
  <c r="C3255" i="20"/>
  <c r="H3254" i="20"/>
  <c r="G3254" i="20"/>
  <c r="F3254" i="20"/>
  <c r="E3254" i="20"/>
  <c r="D3254" i="20"/>
  <c r="C3254" i="20"/>
  <c r="H3253" i="20"/>
  <c r="G3253" i="20"/>
  <c r="F3253" i="20"/>
  <c r="E3253" i="20"/>
  <c r="D3253" i="20"/>
  <c r="C3253" i="20"/>
  <c r="H3252" i="20"/>
  <c r="G3252" i="20"/>
  <c r="F3252" i="20"/>
  <c r="E3252" i="20"/>
  <c r="D3252" i="20"/>
  <c r="C3252" i="20"/>
  <c r="H3251" i="20"/>
  <c r="G3251" i="20"/>
  <c r="F3251" i="20"/>
  <c r="E3251" i="20"/>
  <c r="D3251" i="20"/>
  <c r="C3251" i="20"/>
  <c r="H3250" i="20"/>
  <c r="G3250" i="20"/>
  <c r="F3250" i="20"/>
  <c r="E3250" i="20"/>
  <c r="D3250" i="20"/>
  <c r="C3250" i="20"/>
  <c r="H3249" i="20"/>
  <c r="G3249" i="20"/>
  <c r="F3249" i="20"/>
  <c r="E3249" i="20"/>
  <c r="D3249" i="20"/>
  <c r="C3249" i="20"/>
  <c r="H3248" i="20"/>
  <c r="G3248" i="20"/>
  <c r="F3248" i="20"/>
  <c r="E3248" i="20"/>
  <c r="D3248" i="20"/>
  <c r="C3248" i="20"/>
  <c r="H3247" i="20"/>
  <c r="G3247" i="20"/>
  <c r="F3247" i="20"/>
  <c r="E3247" i="20"/>
  <c r="D3247" i="20"/>
  <c r="C3247" i="20"/>
  <c r="H3246" i="20"/>
  <c r="G3246" i="20"/>
  <c r="F3246" i="20"/>
  <c r="E3246" i="20"/>
  <c r="D3246" i="20"/>
  <c r="C3246" i="20"/>
  <c r="H3245" i="20"/>
  <c r="G3245" i="20"/>
  <c r="F3245" i="20"/>
  <c r="E3245" i="20"/>
  <c r="D3245" i="20"/>
  <c r="C3245" i="20"/>
  <c r="H3244" i="20"/>
  <c r="G3244" i="20"/>
  <c r="F3244" i="20"/>
  <c r="E3244" i="20"/>
  <c r="D3244" i="20"/>
  <c r="C3244" i="20"/>
  <c r="H3243" i="20"/>
  <c r="G3243" i="20"/>
  <c r="F3243" i="20"/>
  <c r="E3243" i="20"/>
  <c r="D3243" i="20"/>
  <c r="C3243" i="20"/>
  <c r="H3242" i="20"/>
  <c r="G3242" i="20"/>
  <c r="F3242" i="20"/>
  <c r="E3242" i="20"/>
  <c r="D3242" i="20"/>
  <c r="C3242" i="20"/>
  <c r="H3241" i="20"/>
  <c r="G3241" i="20"/>
  <c r="F3241" i="20"/>
  <c r="E3241" i="20"/>
  <c r="D3241" i="20"/>
  <c r="C3241" i="20"/>
  <c r="H3240" i="20"/>
  <c r="G3240" i="20"/>
  <c r="F3240" i="20"/>
  <c r="E3240" i="20"/>
  <c r="D3240" i="20"/>
  <c r="C3240" i="20"/>
  <c r="H3239" i="20"/>
  <c r="G3239" i="20"/>
  <c r="F3239" i="20"/>
  <c r="E3239" i="20"/>
  <c r="D3239" i="20"/>
  <c r="C3239" i="20"/>
  <c r="H3238" i="20"/>
  <c r="G3238" i="20"/>
  <c r="F3238" i="20"/>
  <c r="E3238" i="20"/>
  <c r="D3238" i="20"/>
  <c r="C3238" i="20"/>
  <c r="H3237" i="20"/>
  <c r="G3237" i="20"/>
  <c r="F3237" i="20"/>
  <c r="E3237" i="20"/>
  <c r="D3237" i="20"/>
  <c r="C3237" i="20"/>
  <c r="H3236" i="20"/>
  <c r="G3236" i="20"/>
  <c r="F3236" i="20"/>
  <c r="E3236" i="20"/>
  <c r="D3236" i="20"/>
  <c r="C3236" i="20"/>
  <c r="H3235" i="20"/>
  <c r="G3235" i="20"/>
  <c r="F3235" i="20"/>
  <c r="E3235" i="20"/>
  <c r="D3235" i="20"/>
  <c r="C3235" i="20"/>
  <c r="H3234" i="20"/>
  <c r="G3234" i="20"/>
  <c r="F3234" i="20"/>
  <c r="E3234" i="20"/>
  <c r="D3234" i="20"/>
  <c r="C3234" i="20"/>
  <c r="H3233" i="20"/>
  <c r="G3233" i="20"/>
  <c r="F3233" i="20"/>
  <c r="E3233" i="20"/>
  <c r="D3233" i="20"/>
  <c r="C3233" i="20"/>
  <c r="H3232" i="20"/>
  <c r="G3232" i="20"/>
  <c r="F3232" i="20"/>
  <c r="E3232" i="20"/>
  <c r="D3232" i="20"/>
  <c r="C3232" i="20"/>
  <c r="H3231" i="20"/>
  <c r="G3231" i="20"/>
  <c r="F3231" i="20"/>
  <c r="E3231" i="20"/>
  <c r="D3231" i="20"/>
  <c r="C3231" i="20"/>
  <c r="H3230" i="20"/>
  <c r="G3230" i="20"/>
  <c r="F3230" i="20"/>
  <c r="E3230" i="20"/>
  <c r="D3230" i="20"/>
  <c r="C3230" i="20"/>
  <c r="H3229" i="20"/>
  <c r="G3229" i="20"/>
  <c r="F3229" i="20"/>
  <c r="E3229" i="20"/>
  <c r="D3229" i="20"/>
  <c r="C3229" i="20"/>
  <c r="H3228" i="20"/>
  <c r="G3228" i="20"/>
  <c r="F3228" i="20"/>
  <c r="E3228" i="20"/>
  <c r="D3228" i="20"/>
  <c r="C3228" i="20"/>
  <c r="H3227" i="20"/>
  <c r="G3227" i="20"/>
  <c r="F3227" i="20"/>
  <c r="E3227" i="20"/>
  <c r="D3227" i="20"/>
  <c r="C3227" i="20"/>
  <c r="H3226" i="20"/>
  <c r="G3226" i="20"/>
  <c r="F3226" i="20"/>
  <c r="E3226" i="20"/>
  <c r="D3226" i="20"/>
  <c r="C3226" i="20"/>
  <c r="H3225" i="20"/>
  <c r="G3225" i="20"/>
  <c r="F3225" i="20"/>
  <c r="E3225" i="20"/>
  <c r="D3225" i="20"/>
  <c r="C3225" i="20"/>
  <c r="H3224" i="20"/>
  <c r="G3224" i="20"/>
  <c r="F3224" i="20"/>
  <c r="E3224" i="20"/>
  <c r="D3224" i="20"/>
  <c r="C3224" i="20"/>
  <c r="H3223" i="20"/>
  <c r="G3223" i="20"/>
  <c r="F3223" i="20"/>
  <c r="E3223" i="20"/>
  <c r="D3223" i="20"/>
  <c r="C3223" i="20"/>
  <c r="H3222" i="20"/>
  <c r="G3222" i="20"/>
  <c r="F3222" i="20"/>
  <c r="E3222" i="20"/>
  <c r="D3222" i="20"/>
  <c r="C3222" i="20"/>
  <c r="H3221" i="20"/>
  <c r="G3221" i="20"/>
  <c r="F3221" i="20"/>
  <c r="E3221" i="20"/>
  <c r="D3221" i="20"/>
  <c r="C3221" i="20"/>
  <c r="H3220" i="20"/>
  <c r="G3220" i="20"/>
  <c r="F3220" i="20"/>
  <c r="E3220" i="20"/>
  <c r="D3220" i="20"/>
  <c r="C3220" i="20"/>
  <c r="H3219" i="20"/>
  <c r="G3219" i="20"/>
  <c r="F3219" i="20"/>
  <c r="E3219" i="20"/>
  <c r="D3219" i="20"/>
  <c r="C3219" i="20"/>
  <c r="H3218" i="20"/>
  <c r="G3218" i="20"/>
  <c r="F3218" i="20"/>
  <c r="E3218" i="20"/>
  <c r="D3218" i="20"/>
  <c r="C3218" i="20"/>
  <c r="H3217" i="20"/>
  <c r="G3217" i="20"/>
  <c r="F3217" i="20"/>
  <c r="E3217" i="20"/>
  <c r="D3217" i="20"/>
  <c r="C3217" i="20"/>
  <c r="H3216" i="20"/>
  <c r="G3216" i="20"/>
  <c r="F3216" i="20"/>
  <c r="E3216" i="20"/>
  <c r="D3216" i="20"/>
  <c r="C3216" i="20"/>
  <c r="H3215" i="20"/>
  <c r="G3215" i="20"/>
  <c r="F3215" i="20"/>
  <c r="E3215" i="20"/>
  <c r="D3215" i="20"/>
  <c r="C3215" i="20"/>
  <c r="H3214" i="20"/>
  <c r="G3214" i="20"/>
  <c r="F3214" i="20"/>
  <c r="E3214" i="20"/>
  <c r="D3214" i="20"/>
  <c r="C3214" i="20"/>
  <c r="H3213" i="20"/>
  <c r="G3213" i="20"/>
  <c r="F3213" i="20"/>
  <c r="E3213" i="20"/>
  <c r="D3213" i="20"/>
  <c r="C3213" i="20"/>
  <c r="H3212" i="20"/>
  <c r="G3212" i="20"/>
  <c r="F3212" i="20"/>
  <c r="E3212" i="20"/>
  <c r="D3212" i="20"/>
  <c r="C3212" i="20"/>
  <c r="H3211" i="20"/>
  <c r="G3211" i="20"/>
  <c r="F3211" i="20"/>
  <c r="E3211" i="20"/>
  <c r="D3211" i="20"/>
  <c r="C3211" i="20"/>
  <c r="H3210" i="20"/>
  <c r="G3210" i="20"/>
  <c r="F3210" i="20"/>
  <c r="E3210" i="20"/>
  <c r="D3210" i="20"/>
  <c r="C3210" i="20"/>
  <c r="H3209" i="20"/>
  <c r="G3209" i="20"/>
  <c r="F3209" i="20"/>
  <c r="E3209" i="20"/>
  <c r="D3209" i="20"/>
  <c r="C3209" i="20"/>
  <c r="H3208" i="20"/>
  <c r="G3208" i="20"/>
  <c r="F3208" i="20"/>
  <c r="E3208" i="20"/>
  <c r="D3208" i="20"/>
  <c r="C3208" i="20"/>
  <c r="H3207" i="20"/>
  <c r="G3207" i="20"/>
  <c r="F3207" i="20"/>
  <c r="E3207" i="20"/>
  <c r="D3207" i="20"/>
  <c r="C3207" i="20"/>
  <c r="H3206" i="20"/>
  <c r="G3206" i="20"/>
  <c r="F3206" i="20"/>
  <c r="E3206" i="20"/>
  <c r="D3206" i="20"/>
  <c r="C3206" i="20"/>
  <c r="H3205" i="20"/>
  <c r="G3205" i="20"/>
  <c r="F3205" i="20"/>
  <c r="E3205" i="20"/>
  <c r="D3205" i="20"/>
  <c r="C3205" i="20"/>
  <c r="H3204" i="20"/>
  <c r="G3204" i="20"/>
  <c r="F3204" i="20"/>
  <c r="E3204" i="20"/>
  <c r="D3204" i="20"/>
  <c r="C3204" i="20"/>
  <c r="H3203" i="20"/>
  <c r="G3203" i="20"/>
  <c r="F3203" i="20"/>
  <c r="E3203" i="20"/>
  <c r="D3203" i="20"/>
  <c r="C3203" i="20"/>
  <c r="H3202" i="20"/>
  <c r="G3202" i="20"/>
  <c r="F3202" i="20"/>
  <c r="E3202" i="20"/>
  <c r="D3202" i="20"/>
  <c r="C3202" i="20"/>
  <c r="H3201" i="20"/>
  <c r="G3201" i="20"/>
  <c r="F3201" i="20"/>
  <c r="E3201" i="20"/>
  <c r="D3201" i="20"/>
  <c r="C3201" i="20"/>
  <c r="H3200" i="20"/>
  <c r="G3200" i="20"/>
  <c r="F3200" i="20"/>
  <c r="E3200" i="20"/>
  <c r="D3200" i="20"/>
  <c r="C3200" i="20"/>
  <c r="H3199" i="20"/>
  <c r="G3199" i="20"/>
  <c r="F3199" i="20"/>
  <c r="E3199" i="20"/>
  <c r="D3199" i="20"/>
  <c r="C3199" i="20"/>
  <c r="H3198" i="20"/>
  <c r="G3198" i="20"/>
  <c r="F3198" i="20"/>
  <c r="E3198" i="20"/>
  <c r="D3198" i="20"/>
  <c r="C3198" i="20"/>
  <c r="H3197" i="20"/>
  <c r="G3197" i="20"/>
  <c r="F3197" i="20"/>
  <c r="E3197" i="20"/>
  <c r="D3197" i="20"/>
  <c r="C3197" i="20"/>
  <c r="H3196" i="20"/>
  <c r="G3196" i="20"/>
  <c r="F3196" i="20"/>
  <c r="E3196" i="20"/>
  <c r="D3196" i="20"/>
  <c r="C3196" i="20"/>
  <c r="H3195" i="20"/>
  <c r="G3195" i="20"/>
  <c r="F3195" i="20"/>
  <c r="E3195" i="20"/>
  <c r="D3195" i="20"/>
  <c r="C3195" i="20"/>
  <c r="H3194" i="20"/>
  <c r="G3194" i="20"/>
  <c r="F3194" i="20"/>
  <c r="E3194" i="20"/>
  <c r="D3194" i="20"/>
  <c r="C3194" i="20"/>
  <c r="H3193" i="20"/>
  <c r="G3193" i="20"/>
  <c r="F3193" i="20"/>
  <c r="E3193" i="20"/>
  <c r="D3193" i="20"/>
  <c r="C3193" i="20"/>
  <c r="H3192" i="20"/>
  <c r="G3192" i="20"/>
  <c r="F3192" i="20"/>
  <c r="E3192" i="20"/>
  <c r="D3192" i="20"/>
  <c r="C3192" i="20"/>
  <c r="H3191" i="20"/>
  <c r="G3191" i="20"/>
  <c r="F3191" i="20"/>
  <c r="E3191" i="20"/>
  <c r="D3191" i="20"/>
  <c r="C3191" i="20"/>
  <c r="H3190" i="20"/>
  <c r="G3190" i="20"/>
  <c r="F3190" i="20"/>
  <c r="E3190" i="20"/>
  <c r="D3190" i="20"/>
  <c r="C3190" i="20"/>
  <c r="H3189" i="20"/>
  <c r="G3189" i="20"/>
  <c r="F3189" i="20"/>
  <c r="E3189" i="20"/>
  <c r="D3189" i="20"/>
  <c r="C3189" i="20"/>
  <c r="H3188" i="20"/>
  <c r="G3188" i="20"/>
  <c r="F3188" i="20"/>
  <c r="E3188" i="20"/>
  <c r="D3188" i="20"/>
  <c r="C3188" i="20"/>
  <c r="H3187" i="20"/>
  <c r="G3187" i="20"/>
  <c r="F3187" i="20"/>
  <c r="E3187" i="20"/>
  <c r="D3187" i="20"/>
  <c r="C3187" i="20"/>
  <c r="H3186" i="20"/>
  <c r="G3186" i="20"/>
  <c r="F3186" i="20"/>
  <c r="E3186" i="20"/>
  <c r="D3186" i="20"/>
  <c r="C3186" i="20"/>
  <c r="H3185" i="20"/>
  <c r="G3185" i="20"/>
  <c r="F3185" i="20"/>
  <c r="E3185" i="20"/>
  <c r="D3185" i="20"/>
  <c r="C3185" i="20"/>
  <c r="H3184" i="20"/>
  <c r="G3184" i="20"/>
  <c r="F3184" i="20"/>
  <c r="E3184" i="20"/>
  <c r="D3184" i="20"/>
  <c r="C3184" i="20"/>
  <c r="H3183" i="20"/>
  <c r="G3183" i="20"/>
  <c r="F3183" i="20"/>
  <c r="E3183" i="20"/>
  <c r="D3183" i="20"/>
  <c r="C3183" i="20"/>
  <c r="H3182" i="20"/>
  <c r="G3182" i="20"/>
  <c r="F3182" i="20"/>
  <c r="E3182" i="20"/>
  <c r="D3182" i="20"/>
  <c r="C3182" i="20"/>
  <c r="H3181" i="20"/>
  <c r="G3181" i="20"/>
  <c r="F3181" i="20"/>
  <c r="E3181" i="20"/>
  <c r="D3181" i="20"/>
  <c r="C3181" i="20"/>
  <c r="H3180" i="20"/>
  <c r="G3180" i="20"/>
  <c r="F3180" i="20"/>
  <c r="E3180" i="20"/>
  <c r="D3180" i="20"/>
  <c r="C3180" i="20"/>
  <c r="H3179" i="20"/>
  <c r="G3179" i="20"/>
  <c r="F3179" i="20"/>
  <c r="E3179" i="20"/>
  <c r="D3179" i="20"/>
  <c r="C3179" i="20"/>
  <c r="H3178" i="20"/>
  <c r="G3178" i="20"/>
  <c r="F3178" i="20"/>
  <c r="E3178" i="20"/>
  <c r="D3178" i="20"/>
  <c r="C3178" i="20"/>
  <c r="H3177" i="20"/>
  <c r="G3177" i="20"/>
  <c r="F3177" i="20"/>
  <c r="E3177" i="20"/>
  <c r="D3177" i="20"/>
  <c r="C3177" i="20"/>
  <c r="H3176" i="20"/>
  <c r="G3176" i="20"/>
  <c r="F3176" i="20"/>
  <c r="E3176" i="20"/>
  <c r="D3176" i="20"/>
  <c r="C3176" i="20"/>
  <c r="H3175" i="20"/>
  <c r="G3175" i="20"/>
  <c r="F3175" i="20"/>
  <c r="E3175" i="20"/>
  <c r="D3175" i="20"/>
  <c r="C3175" i="20"/>
  <c r="H3174" i="20"/>
  <c r="G3174" i="20"/>
  <c r="F3174" i="20"/>
  <c r="E3174" i="20"/>
  <c r="D3174" i="20"/>
  <c r="C3174" i="20"/>
  <c r="H3173" i="20"/>
  <c r="G3173" i="20"/>
  <c r="F3173" i="20"/>
  <c r="E3173" i="20"/>
  <c r="D3173" i="20"/>
  <c r="C3173" i="20"/>
  <c r="H3172" i="20"/>
  <c r="G3172" i="20"/>
  <c r="F3172" i="20"/>
  <c r="E3172" i="20"/>
  <c r="D3172" i="20"/>
  <c r="C3172" i="20"/>
  <c r="H3171" i="20"/>
  <c r="G3171" i="20"/>
  <c r="F3171" i="20"/>
  <c r="E3171" i="20"/>
  <c r="D3171" i="20"/>
  <c r="C3171" i="20"/>
  <c r="H3170" i="20"/>
  <c r="G3170" i="20"/>
  <c r="F3170" i="20"/>
  <c r="E3170" i="20"/>
  <c r="D3170" i="20"/>
  <c r="C3170" i="20"/>
  <c r="H3169" i="20"/>
  <c r="G3169" i="20"/>
  <c r="F3169" i="20"/>
  <c r="E3169" i="20"/>
  <c r="D3169" i="20"/>
  <c r="C3169" i="20"/>
  <c r="H3168" i="20"/>
  <c r="G3168" i="20"/>
  <c r="F3168" i="20"/>
  <c r="E3168" i="20"/>
  <c r="D3168" i="20"/>
  <c r="C3168" i="20"/>
  <c r="H3167" i="20"/>
  <c r="G3167" i="20"/>
  <c r="F3167" i="20"/>
  <c r="E3167" i="20"/>
  <c r="D3167" i="20"/>
  <c r="C3167" i="20"/>
  <c r="H3166" i="20"/>
  <c r="G3166" i="20"/>
  <c r="F3166" i="20"/>
  <c r="E3166" i="20"/>
  <c r="D3166" i="20"/>
  <c r="C3166" i="20"/>
  <c r="H3165" i="20"/>
  <c r="G3165" i="20"/>
  <c r="F3165" i="20"/>
  <c r="E3165" i="20"/>
  <c r="D3165" i="20"/>
  <c r="C3165" i="20"/>
  <c r="H3164" i="20"/>
  <c r="G3164" i="20"/>
  <c r="F3164" i="20"/>
  <c r="E3164" i="20"/>
  <c r="D3164" i="20"/>
  <c r="C3164" i="20"/>
  <c r="H3163" i="20"/>
  <c r="G3163" i="20"/>
  <c r="F3163" i="20"/>
  <c r="E3163" i="20"/>
  <c r="D3163" i="20"/>
  <c r="C3163" i="20"/>
  <c r="H3162" i="20"/>
  <c r="G3162" i="20"/>
  <c r="F3162" i="20"/>
  <c r="E3162" i="20"/>
  <c r="D3162" i="20"/>
  <c r="C3162" i="20"/>
  <c r="H3161" i="20"/>
  <c r="G3161" i="20"/>
  <c r="F3161" i="20"/>
  <c r="E3161" i="20"/>
  <c r="D3161" i="20"/>
  <c r="C3161" i="20"/>
  <c r="H3160" i="20"/>
  <c r="G3160" i="20"/>
  <c r="F3160" i="20"/>
  <c r="E3160" i="20"/>
  <c r="D3160" i="20"/>
  <c r="C3160" i="20"/>
  <c r="H3159" i="20"/>
  <c r="G3159" i="20"/>
  <c r="F3159" i="20"/>
  <c r="E3159" i="20"/>
  <c r="D3159" i="20"/>
  <c r="C3159" i="20"/>
  <c r="H3158" i="20"/>
  <c r="G3158" i="20"/>
  <c r="F3158" i="20"/>
  <c r="E3158" i="20"/>
  <c r="D3158" i="20"/>
  <c r="C3158" i="20"/>
  <c r="H3157" i="20"/>
  <c r="G3157" i="20"/>
  <c r="F3157" i="20"/>
  <c r="E3157" i="20"/>
  <c r="D3157" i="20"/>
  <c r="C3157" i="20"/>
  <c r="H3156" i="20"/>
  <c r="G3156" i="20"/>
  <c r="F3156" i="20"/>
  <c r="E3156" i="20"/>
  <c r="D3156" i="20"/>
  <c r="C3156" i="20"/>
  <c r="H3155" i="20"/>
  <c r="G3155" i="20"/>
  <c r="F3155" i="20"/>
  <c r="E3155" i="20"/>
  <c r="D3155" i="20"/>
  <c r="C3155" i="20"/>
  <c r="H3154" i="20"/>
  <c r="G3154" i="20"/>
  <c r="F3154" i="20"/>
  <c r="E3154" i="20"/>
  <c r="D3154" i="20"/>
  <c r="C3154" i="20"/>
  <c r="H3153" i="20"/>
  <c r="G3153" i="20"/>
  <c r="F3153" i="20"/>
  <c r="E3153" i="20"/>
  <c r="D3153" i="20"/>
  <c r="C3153" i="20"/>
  <c r="H3152" i="20"/>
  <c r="G3152" i="20"/>
  <c r="F3152" i="20"/>
  <c r="E3152" i="20"/>
  <c r="D3152" i="20"/>
  <c r="C3152" i="20"/>
  <c r="H3151" i="20"/>
  <c r="G3151" i="20"/>
  <c r="F3151" i="20"/>
  <c r="E3151" i="20"/>
  <c r="D3151" i="20"/>
  <c r="C3151" i="20"/>
  <c r="H3150" i="20"/>
  <c r="G3150" i="20"/>
  <c r="F3150" i="20"/>
  <c r="E3150" i="20"/>
  <c r="D3150" i="20"/>
  <c r="C3150" i="20"/>
  <c r="H3149" i="20"/>
  <c r="G3149" i="20"/>
  <c r="F3149" i="20"/>
  <c r="E3149" i="20"/>
  <c r="D3149" i="20"/>
  <c r="C3149" i="20"/>
  <c r="H3148" i="20"/>
  <c r="G3148" i="20"/>
  <c r="F3148" i="20"/>
  <c r="E3148" i="20"/>
  <c r="D3148" i="20"/>
  <c r="C3148" i="20"/>
  <c r="H3147" i="20"/>
  <c r="G3147" i="20"/>
  <c r="F3147" i="20"/>
  <c r="E3147" i="20"/>
  <c r="D3147" i="20"/>
  <c r="C3147" i="20"/>
  <c r="H3146" i="20"/>
  <c r="G3146" i="20"/>
  <c r="F3146" i="20"/>
  <c r="E3146" i="20"/>
  <c r="D3146" i="20"/>
  <c r="C3146" i="20"/>
  <c r="H3145" i="20"/>
  <c r="G3145" i="20"/>
  <c r="F3145" i="20"/>
  <c r="E3145" i="20"/>
  <c r="D3145" i="20"/>
  <c r="C3145" i="20"/>
  <c r="H3144" i="20"/>
  <c r="G3144" i="20"/>
  <c r="F3144" i="20"/>
  <c r="E3144" i="20"/>
  <c r="D3144" i="20"/>
  <c r="C3144" i="20"/>
  <c r="H3143" i="20"/>
  <c r="G3143" i="20"/>
  <c r="F3143" i="20"/>
  <c r="E3143" i="20"/>
  <c r="D3143" i="20"/>
  <c r="C3143" i="20"/>
  <c r="H3142" i="20"/>
  <c r="G3142" i="20"/>
  <c r="F3142" i="20"/>
  <c r="E3142" i="20"/>
  <c r="D3142" i="20"/>
  <c r="C3142" i="20"/>
  <c r="H3141" i="20"/>
  <c r="G3141" i="20"/>
  <c r="F3141" i="20"/>
  <c r="E3141" i="20"/>
  <c r="D3141" i="20"/>
  <c r="C3141" i="20"/>
  <c r="H3140" i="20"/>
  <c r="G3140" i="20"/>
  <c r="F3140" i="20"/>
  <c r="E3140" i="20"/>
  <c r="D3140" i="20"/>
  <c r="C3140" i="20"/>
  <c r="H3139" i="20"/>
  <c r="G3139" i="20"/>
  <c r="F3139" i="20"/>
  <c r="E3139" i="20"/>
  <c r="D3139" i="20"/>
  <c r="C3139" i="20"/>
  <c r="H3138" i="20"/>
  <c r="G3138" i="20"/>
  <c r="F3138" i="20"/>
  <c r="E3138" i="20"/>
  <c r="D3138" i="20"/>
  <c r="C3138" i="20"/>
  <c r="H3137" i="20"/>
  <c r="G3137" i="20"/>
  <c r="F3137" i="20"/>
  <c r="E3137" i="20"/>
  <c r="D3137" i="20"/>
  <c r="C3137" i="20"/>
  <c r="H3136" i="20"/>
  <c r="G3136" i="20"/>
  <c r="F3136" i="20"/>
  <c r="E3136" i="20"/>
  <c r="D3136" i="20"/>
  <c r="C3136" i="20"/>
  <c r="H3135" i="20"/>
  <c r="G3135" i="20"/>
  <c r="F3135" i="20"/>
  <c r="E3135" i="20"/>
  <c r="D3135" i="20"/>
  <c r="C3135" i="20"/>
  <c r="H3134" i="20"/>
  <c r="G3134" i="20"/>
  <c r="F3134" i="20"/>
  <c r="E3134" i="20"/>
  <c r="D3134" i="20"/>
  <c r="C3134" i="20"/>
  <c r="H3133" i="20"/>
  <c r="G3133" i="20"/>
  <c r="F3133" i="20"/>
  <c r="E3133" i="20"/>
  <c r="D3133" i="20"/>
  <c r="C3133" i="20"/>
  <c r="H3132" i="20"/>
  <c r="G3132" i="20"/>
  <c r="F3132" i="20"/>
  <c r="E3132" i="20"/>
  <c r="D3132" i="20"/>
  <c r="C3132" i="20"/>
  <c r="H3131" i="20"/>
  <c r="G3131" i="20"/>
  <c r="F3131" i="20"/>
  <c r="E3131" i="20"/>
  <c r="D3131" i="20"/>
  <c r="C3131" i="20"/>
  <c r="H3130" i="20"/>
  <c r="G3130" i="20"/>
  <c r="F3130" i="20"/>
  <c r="E3130" i="20"/>
  <c r="D3130" i="20"/>
  <c r="C3130" i="20"/>
  <c r="H3129" i="20"/>
  <c r="G3129" i="20"/>
  <c r="F3129" i="20"/>
  <c r="E3129" i="20"/>
  <c r="D3129" i="20"/>
  <c r="C3129" i="20"/>
  <c r="H3128" i="20"/>
  <c r="G3128" i="20"/>
  <c r="F3128" i="20"/>
  <c r="E3128" i="20"/>
  <c r="D3128" i="20"/>
  <c r="C3128" i="20"/>
  <c r="H3127" i="20"/>
  <c r="G3127" i="20"/>
  <c r="F3127" i="20"/>
  <c r="E3127" i="20"/>
  <c r="D3127" i="20"/>
  <c r="C3127" i="20"/>
  <c r="H3126" i="20"/>
  <c r="G3126" i="20"/>
  <c r="F3126" i="20"/>
  <c r="E3126" i="20"/>
  <c r="D3126" i="20"/>
  <c r="C3126" i="20"/>
  <c r="H3125" i="20"/>
  <c r="G3125" i="20"/>
  <c r="F3125" i="20"/>
  <c r="E3125" i="20"/>
  <c r="D3125" i="20"/>
  <c r="C3125" i="20"/>
  <c r="H3124" i="20"/>
  <c r="G3124" i="20"/>
  <c r="F3124" i="20"/>
  <c r="E3124" i="20"/>
  <c r="D3124" i="20"/>
  <c r="C3124" i="20"/>
  <c r="H3123" i="20"/>
  <c r="G3123" i="20"/>
  <c r="F3123" i="20"/>
  <c r="E3123" i="20"/>
  <c r="D3123" i="20"/>
  <c r="C3123" i="20"/>
  <c r="H3122" i="20"/>
  <c r="G3122" i="20"/>
  <c r="F3122" i="20"/>
  <c r="E3122" i="20"/>
  <c r="D3122" i="20"/>
  <c r="C3122" i="20"/>
  <c r="H3121" i="20"/>
  <c r="G3121" i="20"/>
  <c r="F3121" i="20"/>
  <c r="E3121" i="20"/>
  <c r="D3121" i="20"/>
  <c r="C3121" i="20"/>
  <c r="H3120" i="20"/>
  <c r="G3120" i="20"/>
  <c r="F3120" i="20"/>
  <c r="E3120" i="20"/>
  <c r="D3120" i="20"/>
  <c r="C3120" i="20"/>
  <c r="H3119" i="20"/>
  <c r="G3119" i="20"/>
  <c r="F3119" i="20"/>
  <c r="E3119" i="20"/>
  <c r="D3119" i="20"/>
  <c r="C3119" i="20"/>
  <c r="H3118" i="20"/>
  <c r="G3118" i="20"/>
  <c r="F3118" i="20"/>
  <c r="E3118" i="20"/>
  <c r="D3118" i="20"/>
  <c r="C3118" i="20"/>
  <c r="H3117" i="20"/>
  <c r="G3117" i="20"/>
  <c r="F3117" i="20"/>
  <c r="E3117" i="20"/>
  <c r="D3117" i="20"/>
  <c r="C3117" i="20"/>
  <c r="H3116" i="20"/>
  <c r="G3116" i="20"/>
  <c r="F3116" i="20"/>
  <c r="E3116" i="20"/>
  <c r="D3116" i="20"/>
  <c r="C3116" i="20"/>
  <c r="H3115" i="20"/>
  <c r="G3115" i="20"/>
  <c r="F3115" i="20"/>
  <c r="E3115" i="20"/>
  <c r="D3115" i="20"/>
  <c r="C3115" i="20"/>
  <c r="H3114" i="20"/>
  <c r="G3114" i="20"/>
  <c r="F3114" i="20"/>
  <c r="E3114" i="20"/>
  <c r="D3114" i="20"/>
  <c r="C3114" i="20"/>
  <c r="H3113" i="20"/>
  <c r="G3113" i="20"/>
  <c r="F3113" i="20"/>
  <c r="E3113" i="20"/>
  <c r="D3113" i="20"/>
  <c r="C3113" i="20"/>
  <c r="H3112" i="20"/>
  <c r="G3112" i="20"/>
  <c r="F3112" i="20"/>
  <c r="E3112" i="20"/>
  <c r="D3112" i="20"/>
  <c r="C3112" i="20"/>
  <c r="H3111" i="20"/>
  <c r="G3111" i="20"/>
  <c r="F3111" i="20"/>
  <c r="E3111" i="20"/>
  <c r="D3111" i="20"/>
  <c r="C3111" i="20"/>
  <c r="H3110" i="20"/>
  <c r="G3110" i="20"/>
  <c r="F3110" i="20"/>
  <c r="E3110" i="20"/>
  <c r="D3110" i="20"/>
  <c r="C3110" i="20"/>
  <c r="H3109" i="20"/>
  <c r="G3109" i="20"/>
  <c r="F3109" i="20"/>
  <c r="E3109" i="20"/>
  <c r="D3109" i="20"/>
  <c r="C3109" i="20"/>
  <c r="H3108" i="20"/>
  <c r="G3108" i="20"/>
  <c r="F3108" i="20"/>
  <c r="E3108" i="20"/>
  <c r="D3108" i="20"/>
  <c r="C3108" i="20"/>
  <c r="H3107" i="20"/>
  <c r="G3107" i="20"/>
  <c r="F3107" i="20"/>
  <c r="E3107" i="20"/>
  <c r="D3107" i="20"/>
  <c r="C3107" i="20"/>
  <c r="H3106" i="20"/>
  <c r="G3106" i="20"/>
  <c r="F3106" i="20"/>
  <c r="E3106" i="20"/>
  <c r="D3106" i="20"/>
  <c r="C3106" i="20"/>
  <c r="H3105" i="20"/>
  <c r="G3105" i="20"/>
  <c r="F3105" i="20"/>
  <c r="E3105" i="20"/>
  <c r="D3105" i="20"/>
  <c r="C3105" i="20"/>
  <c r="H3104" i="20"/>
  <c r="G3104" i="20"/>
  <c r="F3104" i="20"/>
  <c r="E3104" i="20"/>
  <c r="D3104" i="20"/>
  <c r="C3104" i="20"/>
  <c r="H3103" i="20"/>
  <c r="G3103" i="20"/>
  <c r="F3103" i="20"/>
  <c r="E3103" i="20"/>
  <c r="D3103" i="20"/>
  <c r="C3103" i="20"/>
  <c r="H3102" i="20"/>
  <c r="G3102" i="20"/>
  <c r="F3102" i="20"/>
  <c r="E3102" i="20"/>
  <c r="D3102" i="20"/>
  <c r="C3102" i="20"/>
  <c r="H3101" i="20"/>
  <c r="G3101" i="20"/>
  <c r="F3101" i="20"/>
  <c r="E3101" i="20"/>
  <c r="D3101" i="20"/>
  <c r="C3101" i="20"/>
  <c r="H3100" i="20"/>
  <c r="G3100" i="20"/>
  <c r="F3100" i="20"/>
  <c r="E3100" i="20"/>
  <c r="D3100" i="20"/>
  <c r="C3100" i="20"/>
  <c r="H3099" i="20"/>
  <c r="G3099" i="20"/>
  <c r="F3099" i="20"/>
  <c r="E3099" i="20"/>
  <c r="D3099" i="20"/>
  <c r="C3099" i="20"/>
  <c r="H3098" i="20"/>
  <c r="G3098" i="20"/>
  <c r="F3098" i="20"/>
  <c r="E3098" i="20"/>
  <c r="D3098" i="20"/>
  <c r="C3098" i="20"/>
  <c r="H3097" i="20"/>
  <c r="G3097" i="20"/>
  <c r="F3097" i="20"/>
  <c r="E3097" i="20"/>
  <c r="D3097" i="20"/>
  <c r="C3097" i="20"/>
  <c r="H3096" i="20"/>
  <c r="G3096" i="20"/>
  <c r="F3096" i="20"/>
  <c r="E3096" i="20"/>
  <c r="D3096" i="20"/>
  <c r="C3096" i="20"/>
  <c r="H3095" i="20"/>
  <c r="G3095" i="20"/>
  <c r="F3095" i="20"/>
  <c r="E3095" i="20"/>
  <c r="D3095" i="20"/>
  <c r="C3095" i="20"/>
  <c r="H3094" i="20"/>
  <c r="G3094" i="20"/>
  <c r="F3094" i="20"/>
  <c r="E3094" i="20"/>
  <c r="D3094" i="20"/>
  <c r="C3094" i="20"/>
  <c r="H3093" i="20"/>
  <c r="G3093" i="20"/>
  <c r="F3093" i="20"/>
  <c r="E3093" i="20"/>
  <c r="D3093" i="20"/>
  <c r="C3093" i="20"/>
  <c r="H3092" i="20"/>
  <c r="G3092" i="20"/>
  <c r="F3092" i="20"/>
  <c r="E3092" i="20"/>
  <c r="D3092" i="20"/>
  <c r="C3092" i="20"/>
  <c r="H3091" i="20"/>
  <c r="G3091" i="20"/>
  <c r="F3091" i="20"/>
  <c r="E3091" i="20"/>
  <c r="D3091" i="20"/>
  <c r="C3091" i="20"/>
  <c r="H3090" i="20"/>
  <c r="G3090" i="20"/>
  <c r="F3090" i="20"/>
  <c r="E3090" i="20"/>
  <c r="D3090" i="20"/>
  <c r="C3090" i="20"/>
  <c r="H3089" i="20"/>
  <c r="G3089" i="20"/>
  <c r="F3089" i="20"/>
  <c r="E3089" i="20"/>
  <c r="D3089" i="20"/>
  <c r="C3089" i="20"/>
  <c r="H3088" i="20"/>
  <c r="G3088" i="20"/>
  <c r="F3088" i="20"/>
  <c r="E3088" i="20"/>
  <c r="D3088" i="20"/>
  <c r="C3088" i="20"/>
  <c r="H3087" i="20"/>
  <c r="G3087" i="20"/>
  <c r="F3087" i="20"/>
  <c r="E3087" i="20"/>
  <c r="D3087" i="20"/>
  <c r="C3087" i="20"/>
  <c r="H3086" i="20"/>
  <c r="G3086" i="20"/>
  <c r="F3086" i="20"/>
  <c r="E3086" i="20"/>
  <c r="D3086" i="20"/>
  <c r="C3086" i="20"/>
  <c r="H3085" i="20"/>
  <c r="G3085" i="20"/>
  <c r="F3085" i="20"/>
  <c r="E3085" i="20"/>
  <c r="D3085" i="20"/>
  <c r="C3085" i="20"/>
  <c r="H3084" i="20"/>
  <c r="G3084" i="20"/>
  <c r="F3084" i="20"/>
  <c r="E3084" i="20"/>
  <c r="D3084" i="20"/>
  <c r="C3084" i="20"/>
  <c r="H3083" i="20"/>
  <c r="G3083" i="20"/>
  <c r="F3083" i="20"/>
  <c r="E3083" i="20"/>
  <c r="D3083" i="20"/>
  <c r="C3083" i="20"/>
  <c r="H3082" i="20"/>
  <c r="G3082" i="20"/>
  <c r="F3082" i="20"/>
  <c r="E3082" i="20"/>
  <c r="D3082" i="20"/>
  <c r="C3082" i="20"/>
  <c r="H3081" i="20"/>
  <c r="G3081" i="20"/>
  <c r="F3081" i="20"/>
  <c r="E3081" i="20"/>
  <c r="D3081" i="20"/>
  <c r="C3081" i="20"/>
  <c r="H3080" i="20"/>
  <c r="G3080" i="20"/>
  <c r="F3080" i="20"/>
  <c r="E3080" i="20"/>
  <c r="D3080" i="20"/>
  <c r="C3080" i="20"/>
  <c r="H3079" i="20"/>
  <c r="G3079" i="20"/>
  <c r="F3079" i="20"/>
  <c r="E3079" i="20"/>
  <c r="D3079" i="20"/>
  <c r="C3079" i="20"/>
  <c r="H3078" i="20"/>
  <c r="G3078" i="20"/>
  <c r="F3078" i="20"/>
  <c r="E3078" i="20"/>
  <c r="D3078" i="20"/>
  <c r="C3078" i="20"/>
  <c r="H3077" i="20"/>
  <c r="G3077" i="20"/>
  <c r="F3077" i="20"/>
  <c r="E3077" i="20"/>
  <c r="D3077" i="20"/>
  <c r="C3077" i="20"/>
  <c r="H3076" i="20"/>
  <c r="G3076" i="20"/>
  <c r="F3076" i="20"/>
  <c r="E3076" i="20"/>
  <c r="D3076" i="20"/>
  <c r="C3076" i="20"/>
  <c r="H3075" i="20"/>
  <c r="G3075" i="20"/>
  <c r="F3075" i="20"/>
  <c r="E3075" i="20"/>
  <c r="D3075" i="20"/>
  <c r="C3075" i="20"/>
  <c r="H3074" i="20"/>
  <c r="G3074" i="20"/>
  <c r="F3074" i="20"/>
  <c r="E3074" i="20"/>
  <c r="D3074" i="20"/>
  <c r="C3074" i="20"/>
  <c r="H3073" i="20"/>
  <c r="G3073" i="20"/>
  <c r="F3073" i="20"/>
  <c r="E3073" i="20"/>
  <c r="D3073" i="20"/>
  <c r="C3073" i="20"/>
  <c r="H3072" i="20"/>
  <c r="G3072" i="20"/>
  <c r="F3072" i="20"/>
  <c r="E3072" i="20"/>
  <c r="D3072" i="20"/>
  <c r="C3072" i="20"/>
  <c r="H3071" i="20"/>
  <c r="G3071" i="20"/>
  <c r="F3071" i="20"/>
  <c r="E3071" i="20"/>
  <c r="D3071" i="20"/>
  <c r="C3071" i="20"/>
  <c r="H3070" i="20"/>
  <c r="G3070" i="20"/>
  <c r="F3070" i="20"/>
  <c r="E3070" i="20"/>
  <c r="D3070" i="20"/>
  <c r="C3070" i="20"/>
  <c r="H3069" i="20"/>
  <c r="G3069" i="20"/>
  <c r="F3069" i="20"/>
  <c r="E3069" i="20"/>
  <c r="D3069" i="20"/>
  <c r="C3069" i="20"/>
  <c r="H3068" i="20"/>
  <c r="G3068" i="20"/>
  <c r="F3068" i="20"/>
  <c r="E3068" i="20"/>
  <c r="D3068" i="20"/>
  <c r="C3068" i="20"/>
  <c r="H3067" i="20"/>
  <c r="G3067" i="20"/>
  <c r="F3067" i="20"/>
  <c r="E3067" i="20"/>
  <c r="D3067" i="20"/>
  <c r="C3067" i="20"/>
  <c r="H3066" i="20"/>
  <c r="G3066" i="20"/>
  <c r="F3066" i="20"/>
  <c r="E3066" i="20"/>
  <c r="D3066" i="20"/>
  <c r="C3066" i="20"/>
  <c r="H3065" i="20"/>
  <c r="G3065" i="20"/>
  <c r="F3065" i="20"/>
  <c r="E3065" i="20"/>
  <c r="D3065" i="20"/>
  <c r="C3065" i="20"/>
  <c r="H3064" i="20"/>
  <c r="G3064" i="20"/>
  <c r="F3064" i="20"/>
  <c r="E3064" i="20"/>
  <c r="D3064" i="20"/>
  <c r="C3064" i="20"/>
  <c r="H3063" i="20"/>
  <c r="G3063" i="20"/>
  <c r="F3063" i="20"/>
  <c r="E3063" i="20"/>
  <c r="D3063" i="20"/>
  <c r="C3063" i="20"/>
  <c r="H3062" i="20"/>
  <c r="G3062" i="20"/>
  <c r="F3062" i="20"/>
  <c r="E3062" i="20"/>
  <c r="D3062" i="20"/>
  <c r="C3062" i="20"/>
  <c r="H3061" i="20"/>
  <c r="G3061" i="20"/>
  <c r="F3061" i="20"/>
  <c r="E3061" i="20"/>
  <c r="D3061" i="20"/>
  <c r="C3061" i="20"/>
  <c r="H3060" i="20"/>
  <c r="G3060" i="20"/>
  <c r="F3060" i="20"/>
  <c r="E3060" i="20"/>
  <c r="D3060" i="20"/>
  <c r="C3060" i="20"/>
  <c r="H3059" i="20"/>
  <c r="G3059" i="20"/>
  <c r="F3059" i="20"/>
  <c r="E3059" i="20"/>
  <c r="D3059" i="20"/>
  <c r="C3059" i="20"/>
  <c r="H3058" i="20"/>
  <c r="G3058" i="20"/>
  <c r="F3058" i="20"/>
  <c r="E3058" i="20"/>
  <c r="D3058" i="20"/>
  <c r="C3058" i="20"/>
  <c r="H3057" i="20"/>
  <c r="G3057" i="20"/>
  <c r="F3057" i="20"/>
  <c r="E3057" i="20"/>
  <c r="D3057" i="20"/>
  <c r="C3057" i="20"/>
  <c r="H3056" i="20"/>
  <c r="G3056" i="20"/>
  <c r="F3056" i="20"/>
  <c r="E3056" i="20"/>
  <c r="D3056" i="20"/>
  <c r="C3056" i="20"/>
  <c r="H3055" i="20"/>
  <c r="G3055" i="20"/>
  <c r="F3055" i="20"/>
  <c r="E3055" i="20"/>
  <c r="D3055" i="20"/>
  <c r="C3055" i="20"/>
  <c r="H3054" i="20"/>
  <c r="G3054" i="20"/>
  <c r="F3054" i="20"/>
  <c r="E3054" i="20"/>
  <c r="D3054" i="20"/>
  <c r="C3054" i="20"/>
  <c r="H3053" i="20"/>
  <c r="G3053" i="20"/>
  <c r="F3053" i="20"/>
  <c r="E3053" i="20"/>
  <c r="D3053" i="20"/>
  <c r="C3053" i="20"/>
  <c r="H3052" i="20"/>
  <c r="G3052" i="20"/>
  <c r="F3052" i="20"/>
  <c r="E3052" i="20"/>
  <c r="D3052" i="20"/>
  <c r="C3052" i="20"/>
  <c r="H3051" i="20"/>
  <c r="G3051" i="20"/>
  <c r="F3051" i="20"/>
  <c r="E3051" i="20"/>
  <c r="D3051" i="20"/>
  <c r="C3051" i="20"/>
  <c r="H3050" i="20"/>
  <c r="G3050" i="20"/>
  <c r="F3050" i="20"/>
  <c r="E3050" i="20"/>
  <c r="D3050" i="20"/>
  <c r="C3050" i="20"/>
  <c r="H3049" i="20"/>
  <c r="G3049" i="20"/>
  <c r="F3049" i="20"/>
  <c r="E3049" i="20"/>
  <c r="D3049" i="20"/>
  <c r="C3049" i="20"/>
  <c r="H3048" i="20"/>
  <c r="G3048" i="20"/>
  <c r="F3048" i="20"/>
  <c r="E3048" i="20"/>
  <c r="D3048" i="20"/>
  <c r="C3048" i="20"/>
  <c r="H3047" i="20"/>
  <c r="G3047" i="20"/>
  <c r="F3047" i="20"/>
  <c r="E3047" i="20"/>
  <c r="D3047" i="20"/>
  <c r="C3047" i="20"/>
  <c r="H3046" i="20"/>
  <c r="G3046" i="20"/>
  <c r="F3046" i="20"/>
  <c r="E3046" i="20"/>
  <c r="D3046" i="20"/>
  <c r="C3046" i="20"/>
  <c r="H3045" i="20"/>
  <c r="G3045" i="20"/>
  <c r="F3045" i="20"/>
  <c r="E3045" i="20"/>
  <c r="D3045" i="20"/>
  <c r="C3045" i="20"/>
  <c r="H3044" i="20"/>
  <c r="G3044" i="20"/>
  <c r="F3044" i="20"/>
  <c r="E3044" i="20"/>
  <c r="D3044" i="20"/>
  <c r="C3044" i="20"/>
  <c r="H3043" i="20"/>
  <c r="G3043" i="20"/>
  <c r="F3043" i="20"/>
  <c r="E3043" i="20"/>
  <c r="D3043" i="20"/>
  <c r="C3043" i="20"/>
  <c r="H3042" i="20"/>
  <c r="G3042" i="20"/>
  <c r="F3042" i="20"/>
  <c r="E3042" i="20"/>
  <c r="D3042" i="20"/>
  <c r="C3042" i="20"/>
  <c r="H3041" i="20"/>
  <c r="G3041" i="20"/>
  <c r="F3041" i="20"/>
  <c r="E3041" i="20"/>
  <c r="D3041" i="20"/>
  <c r="C3041" i="20"/>
  <c r="H3040" i="20"/>
  <c r="G3040" i="20"/>
  <c r="F3040" i="20"/>
  <c r="E3040" i="20"/>
  <c r="D3040" i="20"/>
  <c r="C3040" i="20"/>
  <c r="H3039" i="20"/>
  <c r="G3039" i="20"/>
  <c r="F3039" i="20"/>
  <c r="E3039" i="20"/>
  <c r="D3039" i="20"/>
  <c r="C3039" i="20"/>
  <c r="H3038" i="20"/>
  <c r="G3038" i="20"/>
  <c r="F3038" i="20"/>
  <c r="E3038" i="20"/>
  <c r="D3038" i="20"/>
  <c r="C3038" i="20"/>
  <c r="H3037" i="20"/>
  <c r="G3037" i="20"/>
  <c r="F3037" i="20"/>
  <c r="E3037" i="20"/>
  <c r="D3037" i="20"/>
  <c r="C3037" i="20"/>
  <c r="H3036" i="20"/>
  <c r="G3036" i="20"/>
  <c r="F3036" i="20"/>
  <c r="E3036" i="20"/>
  <c r="D3036" i="20"/>
  <c r="C3036" i="20"/>
  <c r="H3035" i="20"/>
  <c r="G3035" i="20"/>
  <c r="F3035" i="20"/>
  <c r="E3035" i="20"/>
  <c r="D3035" i="20"/>
  <c r="C3035" i="20"/>
  <c r="H3034" i="20"/>
  <c r="G3034" i="20"/>
  <c r="F3034" i="20"/>
  <c r="E3034" i="20"/>
  <c r="D3034" i="20"/>
  <c r="C3034" i="20"/>
  <c r="H3033" i="20"/>
  <c r="G3033" i="20"/>
  <c r="F3033" i="20"/>
  <c r="E3033" i="20"/>
  <c r="D3033" i="20"/>
  <c r="C3033" i="20"/>
  <c r="H3032" i="20"/>
  <c r="G3032" i="20"/>
  <c r="F3032" i="20"/>
  <c r="E3032" i="20"/>
  <c r="D3032" i="20"/>
  <c r="C3032" i="20"/>
  <c r="H3031" i="20"/>
  <c r="G3031" i="20"/>
  <c r="F3031" i="20"/>
  <c r="E3031" i="20"/>
  <c r="D3031" i="20"/>
  <c r="C3031" i="20"/>
  <c r="H3030" i="20"/>
  <c r="G3030" i="20"/>
  <c r="F3030" i="20"/>
  <c r="E3030" i="20"/>
  <c r="D3030" i="20"/>
  <c r="C3030" i="20"/>
  <c r="H3029" i="20"/>
  <c r="G3029" i="20"/>
  <c r="F3029" i="20"/>
  <c r="E3029" i="20"/>
  <c r="D3029" i="20"/>
  <c r="C3029" i="20"/>
  <c r="H3028" i="20"/>
  <c r="G3028" i="20"/>
  <c r="F3028" i="20"/>
  <c r="E3028" i="20"/>
  <c r="D3028" i="20"/>
  <c r="C3028" i="20"/>
  <c r="H3027" i="20"/>
  <c r="G3027" i="20"/>
  <c r="F3027" i="20"/>
  <c r="E3027" i="20"/>
  <c r="D3027" i="20"/>
  <c r="C3027" i="20"/>
  <c r="H3026" i="20"/>
  <c r="G3026" i="20"/>
  <c r="F3026" i="20"/>
  <c r="E3026" i="20"/>
  <c r="D3026" i="20"/>
  <c r="C3026" i="20"/>
  <c r="H3025" i="20"/>
  <c r="G3025" i="20"/>
  <c r="F3025" i="20"/>
  <c r="E3025" i="20"/>
  <c r="D3025" i="20"/>
  <c r="C3025" i="20"/>
  <c r="H3024" i="20"/>
  <c r="G3024" i="20"/>
  <c r="F3024" i="20"/>
  <c r="E3024" i="20"/>
  <c r="D3024" i="20"/>
  <c r="C3024" i="20"/>
  <c r="H3023" i="20"/>
  <c r="G3023" i="20"/>
  <c r="F3023" i="20"/>
  <c r="E3023" i="20"/>
  <c r="D3023" i="20"/>
  <c r="C3023" i="20"/>
  <c r="H3022" i="20"/>
  <c r="G3022" i="20"/>
  <c r="F3022" i="20"/>
  <c r="E3022" i="20"/>
  <c r="D3022" i="20"/>
  <c r="C3022" i="20"/>
  <c r="H3021" i="20"/>
  <c r="G3021" i="20"/>
  <c r="F3021" i="20"/>
  <c r="E3021" i="20"/>
  <c r="D3021" i="20"/>
  <c r="C3021" i="20"/>
  <c r="H3020" i="20"/>
  <c r="G3020" i="20"/>
  <c r="F3020" i="20"/>
  <c r="E3020" i="20"/>
  <c r="D3020" i="20"/>
  <c r="C3020" i="20"/>
  <c r="H3019" i="20"/>
  <c r="G3019" i="20"/>
  <c r="F3019" i="20"/>
  <c r="E3019" i="20"/>
  <c r="D3019" i="20"/>
  <c r="C3019" i="20"/>
  <c r="H3018" i="20"/>
  <c r="G3018" i="20"/>
  <c r="F3018" i="20"/>
  <c r="E3018" i="20"/>
  <c r="D3018" i="20"/>
  <c r="C3018" i="20"/>
  <c r="H3017" i="20"/>
  <c r="G3017" i="20"/>
  <c r="F3017" i="20"/>
  <c r="E3017" i="20"/>
  <c r="D3017" i="20"/>
  <c r="C3017" i="20"/>
  <c r="H3016" i="20"/>
  <c r="G3016" i="20"/>
  <c r="F3016" i="20"/>
  <c r="E3016" i="20"/>
  <c r="D3016" i="20"/>
  <c r="C3016" i="20"/>
  <c r="H3015" i="20"/>
  <c r="G3015" i="20"/>
  <c r="F3015" i="20"/>
  <c r="E3015" i="20"/>
  <c r="D3015" i="20"/>
  <c r="C3015" i="20"/>
  <c r="H3014" i="20"/>
  <c r="G3014" i="20"/>
  <c r="F3014" i="20"/>
  <c r="E3014" i="20"/>
  <c r="D3014" i="20"/>
  <c r="C3014" i="20"/>
  <c r="H3013" i="20"/>
  <c r="G3013" i="20"/>
  <c r="F3013" i="20"/>
  <c r="E3013" i="20"/>
  <c r="D3013" i="20"/>
  <c r="C3013" i="20"/>
  <c r="H3012" i="20"/>
  <c r="G3012" i="20"/>
  <c r="F3012" i="20"/>
  <c r="E3012" i="20"/>
  <c r="D3012" i="20"/>
  <c r="C3012" i="20"/>
  <c r="H3011" i="20"/>
  <c r="G3011" i="20"/>
  <c r="F3011" i="20"/>
  <c r="E3011" i="20"/>
  <c r="D3011" i="20"/>
  <c r="C3011" i="20"/>
  <c r="H3010" i="20"/>
  <c r="G3010" i="20"/>
  <c r="F3010" i="20"/>
  <c r="E3010" i="20"/>
  <c r="D3010" i="20"/>
  <c r="C3010" i="20"/>
  <c r="H3009" i="20"/>
  <c r="G3009" i="20"/>
  <c r="F3009" i="20"/>
  <c r="E3009" i="20"/>
  <c r="D3009" i="20"/>
  <c r="C3009" i="20"/>
  <c r="H3008" i="20"/>
  <c r="G3008" i="20"/>
  <c r="F3008" i="20"/>
  <c r="E3008" i="20"/>
  <c r="D3008" i="20"/>
  <c r="C3008" i="20"/>
  <c r="H3007" i="20"/>
  <c r="G3007" i="20"/>
  <c r="F3007" i="20"/>
  <c r="E3007" i="20"/>
  <c r="D3007" i="20"/>
  <c r="C3007" i="20"/>
  <c r="H3006" i="20"/>
  <c r="G3006" i="20"/>
  <c r="F3006" i="20"/>
  <c r="E3006" i="20"/>
  <c r="D3006" i="20"/>
  <c r="C3006" i="20"/>
  <c r="H3005" i="20"/>
  <c r="G3005" i="20"/>
  <c r="F3005" i="20"/>
  <c r="E3005" i="20"/>
  <c r="D3005" i="20"/>
  <c r="C3005" i="20"/>
  <c r="H3004" i="20"/>
  <c r="G3004" i="20"/>
  <c r="F3004" i="20"/>
  <c r="E3004" i="20"/>
  <c r="D3004" i="20"/>
  <c r="C3004" i="20"/>
  <c r="H3003" i="20"/>
  <c r="G3003" i="20"/>
  <c r="F3003" i="20"/>
  <c r="E3003" i="20"/>
  <c r="D3003" i="20"/>
  <c r="C3003" i="20"/>
  <c r="H3002" i="20"/>
  <c r="G3002" i="20"/>
  <c r="F3002" i="20"/>
  <c r="E3002" i="20"/>
  <c r="D3002" i="20"/>
  <c r="C3002" i="20"/>
  <c r="H3001" i="20"/>
  <c r="G3001" i="20"/>
  <c r="F3001" i="20"/>
  <c r="E3001" i="20"/>
  <c r="D3001" i="20"/>
  <c r="C3001" i="20"/>
  <c r="H3000" i="20"/>
  <c r="G3000" i="20"/>
  <c r="F3000" i="20"/>
  <c r="E3000" i="20"/>
  <c r="D3000" i="20"/>
  <c r="C3000" i="20"/>
  <c r="H2999" i="20"/>
  <c r="G2999" i="20"/>
  <c r="F2999" i="20"/>
  <c r="E2999" i="20"/>
  <c r="D2999" i="20"/>
  <c r="C2999" i="20"/>
  <c r="H2998" i="20"/>
  <c r="G2998" i="20"/>
  <c r="F2998" i="20"/>
  <c r="E2998" i="20"/>
  <c r="D2998" i="20"/>
  <c r="C2998" i="20"/>
  <c r="H2997" i="20"/>
  <c r="G2997" i="20"/>
  <c r="F2997" i="20"/>
  <c r="E2997" i="20"/>
  <c r="D2997" i="20"/>
  <c r="C2997" i="20"/>
  <c r="H2996" i="20"/>
  <c r="G2996" i="20"/>
  <c r="F2996" i="20"/>
  <c r="E2996" i="20"/>
  <c r="D2996" i="20"/>
  <c r="C2996" i="20"/>
  <c r="H2995" i="20"/>
  <c r="G2995" i="20"/>
  <c r="F2995" i="20"/>
  <c r="E2995" i="20"/>
  <c r="D2995" i="20"/>
  <c r="C2995" i="20"/>
  <c r="H2994" i="20"/>
  <c r="G2994" i="20"/>
  <c r="F2994" i="20"/>
  <c r="E2994" i="20"/>
  <c r="D2994" i="20"/>
  <c r="C2994" i="20"/>
  <c r="H2993" i="20"/>
  <c r="G2993" i="20"/>
  <c r="F2993" i="20"/>
  <c r="E2993" i="20"/>
  <c r="D2993" i="20"/>
  <c r="C2993" i="20"/>
  <c r="H2992" i="20"/>
  <c r="G2992" i="20"/>
  <c r="F2992" i="20"/>
  <c r="E2992" i="20"/>
  <c r="D2992" i="20"/>
  <c r="C2992" i="20"/>
  <c r="H2991" i="20"/>
  <c r="G2991" i="20"/>
  <c r="F2991" i="20"/>
  <c r="E2991" i="20"/>
  <c r="D2991" i="20"/>
  <c r="C2991" i="20"/>
  <c r="H2990" i="20"/>
  <c r="G2990" i="20"/>
  <c r="F2990" i="20"/>
  <c r="E2990" i="20"/>
  <c r="D2990" i="20"/>
  <c r="C2990" i="20"/>
  <c r="H2989" i="20"/>
  <c r="G2989" i="20"/>
  <c r="F2989" i="20"/>
  <c r="E2989" i="20"/>
  <c r="D2989" i="20"/>
  <c r="C2989" i="20"/>
  <c r="H2988" i="20"/>
  <c r="G2988" i="20"/>
  <c r="F2988" i="20"/>
  <c r="E2988" i="20"/>
  <c r="D2988" i="20"/>
  <c r="C2988" i="20"/>
  <c r="H2987" i="20"/>
  <c r="G2987" i="20"/>
  <c r="F2987" i="20"/>
  <c r="E2987" i="20"/>
  <c r="D2987" i="20"/>
  <c r="C2987" i="20"/>
  <c r="H2986" i="20"/>
  <c r="G2986" i="20"/>
  <c r="F2986" i="20"/>
  <c r="E2986" i="20"/>
  <c r="D2986" i="20"/>
  <c r="C2986" i="20"/>
  <c r="H2985" i="20"/>
  <c r="G2985" i="20"/>
  <c r="F2985" i="20"/>
  <c r="E2985" i="20"/>
  <c r="D2985" i="20"/>
  <c r="C2985" i="20"/>
  <c r="H2984" i="20"/>
  <c r="G2984" i="20"/>
  <c r="F2984" i="20"/>
  <c r="E2984" i="20"/>
  <c r="D2984" i="20"/>
  <c r="C2984" i="20"/>
  <c r="H2983" i="20"/>
  <c r="G2983" i="20"/>
  <c r="F2983" i="20"/>
  <c r="E2983" i="20"/>
  <c r="D2983" i="20"/>
  <c r="C2983" i="20"/>
  <c r="H2982" i="20"/>
  <c r="G2982" i="20"/>
  <c r="F2982" i="20"/>
  <c r="E2982" i="20"/>
  <c r="D2982" i="20"/>
  <c r="C2982" i="20"/>
  <c r="H2981" i="20"/>
  <c r="G2981" i="20"/>
  <c r="F2981" i="20"/>
  <c r="E2981" i="20"/>
  <c r="D2981" i="20"/>
  <c r="C2981" i="20"/>
  <c r="H2980" i="20"/>
  <c r="G2980" i="20"/>
  <c r="F2980" i="20"/>
  <c r="E2980" i="20"/>
  <c r="D2980" i="20"/>
  <c r="C2980" i="20"/>
  <c r="H2979" i="20"/>
  <c r="G2979" i="20"/>
  <c r="F2979" i="20"/>
  <c r="E2979" i="20"/>
  <c r="D2979" i="20"/>
  <c r="C2979" i="20"/>
  <c r="H2978" i="20"/>
  <c r="G2978" i="20"/>
  <c r="F2978" i="20"/>
  <c r="E2978" i="20"/>
  <c r="D2978" i="20"/>
  <c r="C2978" i="20"/>
  <c r="H2977" i="20"/>
  <c r="G2977" i="20"/>
  <c r="F2977" i="20"/>
  <c r="E2977" i="20"/>
  <c r="D2977" i="20"/>
  <c r="C2977" i="20"/>
  <c r="H2976" i="20"/>
  <c r="G2976" i="20"/>
  <c r="F2976" i="20"/>
  <c r="E2976" i="20"/>
  <c r="D2976" i="20"/>
  <c r="C2976" i="20"/>
  <c r="H2975" i="20"/>
  <c r="G2975" i="20"/>
  <c r="F2975" i="20"/>
  <c r="E2975" i="20"/>
  <c r="D2975" i="20"/>
  <c r="C2975" i="20"/>
  <c r="H2974" i="20"/>
  <c r="G2974" i="20"/>
  <c r="F2974" i="20"/>
  <c r="E2974" i="20"/>
  <c r="D2974" i="20"/>
  <c r="C2974" i="20"/>
  <c r="H2973" i="20"/>
  <c r="G2973" i="20"/>
  <c r="F2973" i="20"/>
  <c r="E2973" i="20"/>
  <c r="D2973" i="20"/>
  <c r="C2973" i="20"/>
  <c r="H2972" i="20"/>
  <c r="G2972" i="20"/>
  <c r="F2972" i="20"/>
  <c r="E2972" i="20"/>
  <c r="D2972" i="20"/>
  <c r="C2972" i="20"/>
  <c r="H2971" i="20"/>
  <c r="G2971" i="20"/>
  <c r="F2971" i="20"/>
  <c r="E2971" i="20"/>
  <c r="D2971" i="20"/>
  <c r="C2971" i="20"/>
  <c r="H2970" i="20"/>
  <c r="G2970" i="20"/>
  <c r="F2970" i="20"/>
  <c r="E2970" i="20"/>
  <c r="D2970" i="20"/>
  <c r="C2970" i="20"/>
  <c r="H2969" i="20"/>
  <c r="G2969" i="20"/>
  <c r="F2969" i="20"/>
  <c r="E2969" i="20"/>
  <c r="D2969" i="20"/>
  <c r="C2969" i="20"/>
  <c r="H2968" i="20"/>
  <c r="G2968" i="20"/>
  <c r="F2968" i="20"/>
  <c r="E2968" i="20"/>
  <c r="D2968" i="20"/>
  <c r="C2968" i="20"/>
  <c r="H2967" i="20"/>
  <c r="G2967" i="20"/>
  <c r="F2967" i="20"/>
  <c r="E2967" i="20"/>
  <c r="D2967" i="20"/>
  <c r="C2967" i="20"/>
  <c r="H2966" i="20"/>
  <c r="G2966" i="20"/>
  <c r="F2966" i="20"/>
  <c r="E2966" i="20"/>
  <c r="D2966" i="20"/>
  <c r="C2966" i="20"/>
  <c r="H2965" i="20"/>
  <c r="G2965" i="20"/>
  <c r="F2965" i="20"/>
  <c r="E2965" i="20"/>
  <c r="D2965" i="20"/>
  <c r="C2965" i="20"/>
  <c r="H2964" i="20"/>
  <c r="G2964" i="20"/>
  <c r="F2964" i="20"/>
  <c r="E2964" i="20"/>
  <c r="D2964" i="20"/>
  <c r="C2964" i="20"/>
  <c r="H2963" i="20"/>
  <c r="G2963" i="20"/>
  <c r="F2963" i="20"/>
  <c r="E2963" i="20"/>
  <c r="D2963" i="20"/>
  <c r="C2963" i="20"/>
  <c r="H2962" i="20"/>
  <c r="G2962" i="20"/>
  <c r="F2962" i="20"/>
  <c r="E2962" i="20"/>
  <c r="D2962" i="20"/>
  <c r="C2962" i="20"/>
  <c r="H2961" i="20"/>
  <c r="G2961" i="20"/>
  <c r="F2961" i="20"/>
  <c r="E2961" i="20"/>
  <c r="D2961" i="20"/>
  <c r="C2961" i="20"/>
  <c r="H2960" i="20"/>
  <c r="G2960" i="20"/>
  <c r="F2960" i="20"/>
  <c r="E2960" i="20"/>
  <c r="D2960" i="20"/>
  <c r="C2960" i="20"/>
  <c r="H2959" i="20"/>
  <c r="G2959" i="20"/>
  <c r="F2959" i="20"/>
  <c r="E2959" i="20"/>
  <c r="D2959" i="20"/>
  <c r="C2959" i="20"/>
  <c r="H2958" i="20"/>
  <c r="G2958" i="20"/>
  <c r="F2958" i="20"/>
  <c r="E2958" i="20"/>
  <c r="D2958" i="20"/>
  <c r="C2958" i="20"/>
  <c r="H2957" i="20"/>
  <c r="G2957" i="20"/>
  <c r="F2957" i="20"/>
  <c r="E2957" i="20"/>
  <c r="D2957" i="20"/>
  <c r="C2957" i="20"/>
  <c r="H2956" i="20"/>
  <c r="G2956" i="20"/>
  <c r="F2956" i="20"/>
  <c r="E2956" i="20"/>
  <c r="D2956" i="20"/>
  <c r="C2956" i="20"/>
  <c r="H2955" i="20"/>
  <c r="G2955" i="20"/>
  <c r="F2955" i="20"/>
  <c r="E2955" i="20"/>
  <c r="D2955" i="20"/>
  <c r="C2955" i="20"/>
  <c r="H2954" i="20"/>
  <c r="G2954" i="20"/>
  <c r="F2954" i="20"/>
  <c r="E2954" i="20"/>
  <c r="D2954" i="20"/>
  <c r="C2954" i="20"/>
  <c r="H2953" i="20"/>
  <c r="G2953" i="20"/>
  <c r="F2953" i="20"/>
  <c r="E2953" i="20"/>
  <c r="D2953" i="20"/>
  <c r="C2953" i="20"/>
  <c r="H2952" i="20"/>
  <c r="G2952" i="20"/>
  <c r="F2952" i="20"/>
  <c r="E2952" i="20"/>
  <c r="D2952" i="20"/>
  <c r="C2952" i="20"/>
  <c r="H2951" i="20"/>
  <c r="G2951" i="20"/>
  <c r="F2951" i="20"/>
  <c r="E2951" i="20"/>
  <c r="D2951" i="20"/>
  <c r="C2951" i="20"/>
  <c r="H2950" i="20"/>
  <c r="G2950" i="20"/>
  <c r="F2950" i="20"/>
  <c r="E2950" i="20"/>
  <c r="D2950" i="20"/>
  <c r="C2950" i="20"/>
  <c r="H2949" i="20"/>
  <c r="G2949" i="20"/>
  <c r="F2949" i="20"/>
  <c r="E2949" i="20"/>
  <c r="D2949" i="20"/>
  <c r="C2949" i="20"/>
  <c r="H2948" i="20"/>
  <c r="G2948" i="20"/>
  <c r="F2948" i="20"/>
  <c r="E2948" i="20"/>
  <c r="D2948" i="20"/>
  <c r="C2948" i="20"/>
  <c r="H2947" i="20"/>
  <c r="G2947" i="20"/>
  <c r="F2947" i="20"/>
  <c r="E2947" i="20"/>
  <c r="D2947" i="20"/>
  <c r="C2947" i="20"/>
  <c r="H2946" i="20"/>
  <c r="G2946" i="20"/>
  <c r="F2946" i="20"/>
  <c r="E2946" i="20"/>
  <c r="D2946" i="20"/>
  <c r="C2946" i="20"/>
  <c r="H2945" i="20"/>
  <c r="G2945" i="20"/>
  <c r="F2945" i="20"/>
  <c r="E2945" i="20"/>
  <c r="D2945" i="20"/>
  <c r="C2945" i="20"/>
  <c r="H2944" i="20"/>
  <c r="G2944" i="20"/>
  <c r="F2944" i="20"/>
  <c r="E2944" i="20"/>
  <c r="D2944" i="20"/>
  <c r="C2944" i="20"/>
  <c r="H2943" i="20"/>
  <c r="G2943" i="20"/>
  <c r="F2943" i="20"/>
  <c r="E2943" i="20"/>
  <c r="D2943" i="20"/>
  <c r="C2943" i="20"/>
  <c r="H2942" i="20"/>
  <c r="G2942" i="20"/>
  <c r="F2942" i="20"/>
  <c r="E2942" i="20"/>
  <c r="D2942" i="20"/>
  <c r="C2942" i="20"/>
  <c r="H2941" i="20"/>
  <c r="G2941" i="20"/>
  <c r="F2941" i="20"/>
  <c r="E2941" i="20"/>
  <c r="D2941" i="20"/>
  <c r="C2941" i="20"/>
  <c r="H2940" i="20"/>
  <c r="G2940" i="20"/>
  <c r="F2940" i="20"/>
  <c r="E2940" i="20"/>
  <c r="D2940" i="20"/>
  <c r="C2940" i="20"/>
  <c r="H2939" i="20"/>
  <c r="G2939" i="20"/>
  <c r="F2939" i="20"/>
  <c r="E2939" i="20"/>
  <c r="D2939" i="20"/>
  <c r="C2939" i="20"/>
  <c r="H2938" i="20"/>
  <c r="G2938" i="20"/>
  <c r="F2938" i="20"/>
  <c r="E2938" i="20"/>
  <c r="D2938" i="20"/>
  <c r="C2938" i="20"/>
  <c r="H2937" i="20"/>
  <c r="G2937" i="20"/>
  <c r="F2937" i="20"/>
  <c r="E2937" i="20"/>
  <c r="D2937" i="20"/>
  <c r="C2937" i="20"/>
  <c r="H2936" i="20"/>
  <c r="G2936" i="20"/>
  <c r="F2936" i="20"/>
  <c r="E2936" i="20"/>
  <c r="D2936" i="20"/>
  <c r="C2936" i="20"/>
  <c r="H2935" i="20"/>
  <c r="G2935" i="20"/>
  <c r="F2935" i="20"/>
  <c r="E2935" i="20"/>
  <c r="D2935" i="20"/>
  <c r="C2935" i="20"/>
  <c r="H2934" i="20"/>
  <c r="G2934" i="20"/>
  <c r="F2934" i="20"/>
  <c r="E2934" i="20"/>
  <c r="D2934" i="20"/>
  <c r="C2934" i="20"/>
  <c r="H2933" i="20"/>
  <c r="G2933" i="20"/>
  <c r="F2933" i="20"/>
  <c r="E2933" i="20"/>
  <c r="D2933" i="20"/>
  <c r="C2933" i="20"/>
  <c r="H2932" i="20"/>
  <c r="G2932" i="20"/>
  <c r="F2932" i="20"/>
  <c r="E2932" i="20"/>
  <c r="D2932" i="20"/>
  <c r="C2932" i="20"/>
  <c r="H2931" i="20"/>
  <c r="G2931" i="20"/>
  <c r="F2931" i="20"/>
  <c r="E2931" i="20"/>
  <c r="D2931" i="20"/>
  <c r="C2931" i="20"/>
  <c r="H2930" i="20"/>
  <c r="G2930" i="20"/>
  <c r="F2930" i="20"/>
  <c r="E2930" i="20"/>
  <c r="D2930" i="20"/>
  <c r="C2930" i="20"/>
  <c r="H2929" i="20"/>
  <c r="G2929" i="20"/>
  <c r="F2929" i="20"/>
  <c r="E2929" i="20"/>
  <c r="D2929" i="20"/>
  <c r="C2929" i="20"/>
  <c r="H2928" i="20"/>
  <c r="G2928" i="20"/>
  <c r="F2928" i="20"/>
  <c r="E2928" i="20"/>
  <c r="D2928" i="20"/>
  <c r="C2928" i="20"/>
  <c r="H2927" i="20"/>
  <c r="G2927" i="20"/>
  <c r="F2927" i="20"/>
  <c r="E2927" i="20"/>
  <c r="D2927" i="20"/>
  <c r="C2927" i="20"/>
  <c r="H2926" i="20"/>
  <c r="G2926" i="20"/>
  <c r="F2926" i="20"/>
  <c r="E2926" i="20"/>
  <c r="D2926" i="20"/>
  <c r="C2926" i="20"/>
  <c r="H2925" i="20"/>
  <c r="G2925" i="20"/>
  <c r="F2925" i="20"/>
  <c r="E2925" i="20"/>
  <c r="D2925" i="20"/>
  <c r="C2925" i="20"/>
  <c r="H2924" i="20"/>
  <c r="G2924" i="20"/>
  <c r="F2924" i="20"/>
  <c r="E2924" i="20"/>
  <c r="D2924" i="20"/>
  <c r="C2924" i="20"/>
  <c r="H2923" i="20"/>
  <c r="G2923" i="20"/>
  <c r="F2923" i="20"/>
  <c r="E2923" i="20"/>
  <c r="D2923" i="20"/>
  <c r="C2923" i="20"/>
  <c r="H2922" i="20"/>
  <c r="G2922" i="20"/>
  <c r="F2922" i="20"/>
  <c r="E2922" i="20"/>
  <c r="D2922" i="20"/>
  <c r="C2922" i="20"/>
  <c r="H2921" i="20"/>
  <c r="G2921" i="20"/>
  <c r="F2921" i="20"/>
  <c r="E2921" i="20"/>
  <c r="D2921" i="20"/>
  <c r="C2921" i="20"/>
  <c r="H2920" i="20"/>
  <c r="G2920" i="20"/>
  <c r="F2920" i="20"/>
  <c r="E2920" i="20"/>
  <c r="D2920" i="20"/>
  <c r="C2920" i="20"/>
  <c r="H2919" i="20"/>
  <c r="G2919" i="20"/>
  <c r="F2919" i="20"/>
  <c r="E2919" i="20"/>
  <c r="D2919" i="20"/>
  <c r="C2919" i="20"/>
  <c r="H2918" i="20"/>
  <c r="G2918" i="20"/>
  <c r="F2918" i="20"/>
  <c r="E2918" i="20"/>
  <c r="D2918" i="20"/>
  <c r="C2918" i="20"/>
  <c r="H2917" i="20"/>
  <c r="G2917" i="20"/>
  <c r="F2917" i="20"/>
  <c r="E2917" i="20"/>
  <c r="D2917" i="20"/>
  <c r="C2917" i="20"/>
  <c r="H2916" i="20"/>
  <c r="G2916" i="20"/>
  <c r="F2916" i="20"/>
  <c r="E2916" i="20"/>
  <c r="D2916" i="20"/>
  <c r="C2916" i="20"/>
  <c r="H2915" i="20"/>
  <c r="G2915" i="20"/>
  <c r="F2915" i="20"/>
  <c r="E2915" i="20"/>
  <c r="D2915" i="20"/>
  <c r="C2915" i="20"/>
  <c r="H2914" i="20"/>
  <c r="G2914" i="20"/>
  <c r="F2914" i="20"/>
  <c r="E2914" i="20"/>
  <c r="D2914" i="20"/>
  <c r="C2914" i="20"/>
  <c r="H2913" i="20"/>
  <c r="G2913" i="20"/>
  <c r="F2913" i="20"/>
  <c r="E2913" i="20"/>
  <c r="D2913" i="20"/>
  <c r="C2913" i="20"/>
  <c r="H2912" i="20"/>
  <c r="G2912" i="20"/>
  <c r="F2912" i="20"/>
  <c r="E2912" i="20"/>
  <c r="D2912" i="20"/>
  <c r="C2912" i="20"/>
  <c r="H2911" i="20"/>
  <c r="G2911" i="20"/>
  <c r="F2911" i="20"/>
  <c r="E2911" i="20"/>
  <c r="D2911" i="20"/>
  <c r="C2911" i="20"/>
  <c r="H2910" i="20"/>
  <c r="G2910" i="20"/>
  <c r="F2910" i="20"/>
  <c r="E2910" i="20"/>
  <c r="D2910" i="20"/>
  <c r="C2910" i="20"/>
  <c r="H2909" i="20"/>
  <c r="G2909" i="20"/>
  <c r="F2909" i="20"/>
  <c r="E2909" i="20"/>
  <c r="D2909" i="20"/>
  <c r="C2909" i="20"/>
  <c r="H2908" i="20"/>
  <c r="G2908" i="20"/>
  <c r="F2908" i="20"/>
  <c r="E2908" i="20"/>
  <c r="D2908" i="20"/>
  <c r="C2908" i="20"/>
  <c r="H2907" i="20"/>
  <c r="G2907" i="20"/>
  <c r="F2907" i="20"/>
  <c r="E2907" i="20"/>
  <c r="D2907" i="20"/>
  <c r="C2907" i="20"/>
  <c r="H2906" i="20"/>
  <c r="G2906" i="20"/>
  <c r="F2906" i="20"/>
  <c r="E2906" i="20"/>
  <c r="D2906" i="20"/>
  <c r="C2906" i="20"/>
  <c r="H2905" i="20"/>
  <c r="G2905" i="20"/>
  <c r="F2905" i="20"/>
  <c r="E2905" i="20"/>
  <c r="D2905" i="20"/>
  <c r="C2905" i="20"/>
  <c r="H2904" i="20"/>
  <c r="G2904" i="20"/>
  <c r="F2904" i="20"/>
  <c r="E2904" i="20"/>
  <c r="D2904" i="20"/>
  <c r="C2904" i="20"/>
  <c r="H2903" i="20"/>
  <c r="G2903" i="20"/>
  <c r="F2903" i="20"/>
  <c r="E2903" i="20"/>
  <c r="D2903" i="20"/>
  <c r="C2903" i="20"/>
  <c r="H2902" i="20"/>
  <c r="G2902" i="20"/>
  <c r="F2902" i="20"/>
  <c r="E2902" i="20"/>
  <c r="D2902" i="20"/>
  <c r="C2902" i="20"/>
  <c r="H2901" i="20"/>
  <c r="G2901" i="20"/>
  <c r="F2901" i="20"/>
  <c r="E2901" i="20"/>
  <c r="D2901" i="20"/>
  <c r="C2901" i="20"/>
  <c r="H2900" i="20"/>
  <c r="G2900" i="20"/>
  <c r="F2900" i="20"/>
  <c r="E2900" i="20"/>
  <c r="D2900" i="20"/>
  <c r="C2900" i="20"/>
  <c r="H2899" i="20"/>
  <c r="G2899" i="20"/>
  <c r="F2899" i="20"/>
  <c r="E2899" i="20"/>
  <c r="D2899" i="20"/>
  <c r="C2899" i="20"/>
  <c r="H2898" i="20"/>
  <c r="G2898" i="20"/>
  <c r="F2898" i="20"/>
  <c r="E2898" i="20"/>
  <c r="D2898" i="20"/>
  <c r="C2898" i="20"/>
  <c r="H2897" i="20"/>
  <c r="G2897" i="20"/>
  <c r="F2897" i="20"/>
  <c r="E2897" i="20"/>
  <c r="D2897" i="20"/>
  <c r="C2897" i="20"/>
  <c r="H2896" i="20"/>
  <c r="G2896" i="20"/>
  <c r="F2896" i="20"/>
  <c r="E2896" i="20"/>
  <c r="D2896" i="20"/>
  <c r="C2896" i="20"/>
  <c r="H2895" i="20"/>
  <c r="G2895" i="20"/>
  <c r="F2895" i="20"/>
  <c r="E2895" i="20"/>
  <c r="D2895" i="20"/>
  <c r="C2895" i="20"/>
  <c r="H2894" i="20"/>
  <c r="G2894" i="20"/>
  <c r="F2894" i="20"/>
  <c r="E2894" i="20"/>
  <c r="D2894" i="20"/>
  <c r="C2894" i="20"/>
  <c r="H2893" i="20"/>
  <c r="G2893" i="20"/>
  <c r="F2893" i="20"/>
  <c r="E2893" i="20"/>
  <c r="D2893" i="20"/>
  <c r="C2893" i="20"/>
  <c r="H2892" i="20"/>
  <c r="G2892" i="20"/>
  <c r="F2892" i="20"/>
  <c r="E2892" i="20"/>
  <c r="D2892" i="20"/>
  <c r="C2892" i="20"/>
  <c r="H2891" i="20"/>
  <c r="G2891" i="20"/>
  <c r="F2891" i="20"/>
  <c r="E2891" i="20"/>
  <c r="D2891" i="20"/>
  <c r="C2891" i="20"/>
  <c r="H2890" i="20"/>
  <c r="G2890" i="20"/>
  <c r="F2890" i="20"/>
  <c r="E2890" i="20"/>
  <c r="D2890" i="20"/>
  <c r="C2890" i="20"/>
  <c r="H2889" i="20"/>
  <c r="G2889" i="20"/>
  <c r="F2889" i="20"/>
  <c r="E2889" i="20"/>
  <c r="D2889" i="20"/>
  <c r="C2889" i="20"/>
  <c r="H2888" i="20"/>
  <c r="G2888" i="20"/>
  <c r="F2888" i="20"/>
  <c r="E2888" i="20"/>
  <c r="D2888" i="20"/>
  <c r="C2888" i="20"/>
  <c r="H2887" i="20"/>
  <c r="G2887" i="20"/>
  <c r="F2887" i="20"/>
  <c r="E2887" i="20"/>
  <c r="D2887" i="20"/>
  <c r="C2887" i="20"/>
  <c r="H2886" i="20"/>
  <c r="G2886" i="20"/>
  <c r="F2886" i="20"/>
  <c r="E2886" i="20"/>
  <c r="D2886" i="20"/>
  <c r="C2886" i="20"/>
  <c r="H2885" i="20"/>
  <c r="G2885" i="20"/>
  <c r="F2885" i="20"/>
  <c r="E2885" i="20"/>
  <c r="D2885" i="20"/>
  <c r="C2885" i="20"/>
  <c r="H2884" i="20"/>
  <c r="G2884" i="20"/>
  <c r="F2884" i="20"/>
  <c r="E2884" i="20"/>
  <c r="D2884" i="20"/>
  <c r="C2884" i="20"/>
  <c r="H2883" i="20"/>
  <c r="G2883" i="20"/>
  <c r="F2883" i="20"/>
  <c r="E2883" i="20"/>
  <c r="D2883" i="20"/>
  <c r="C2883" i="20"/>
  <c r="H2882" i="20"/>
  <c r="G2882" i="20"/>
  <c r="F2882" i="20"/>
  <c r="E2882" i="20"/>
  <c r="D2882" i="20"/>
  <c r="C2882" i="20"/>
  <c r="H2881" i="20"/>
  <c r="G2881" i="20"/>
  <c r="F2881" i="20"/>
  <c r="E2881" i="20"/>
  <c r="D2881" i="20"/>
  <c r="C2881" i="20"/>
  <c r="H2880" i="20"/>
  <c r="G2880" i="20"/>
  <c r="F2880" i="20"/>
  <c r="E2880" i="20"/>
  <c r="D2880" i="20"/>
  <c r="C2880" i="20"/>
  <c r="H2879" i="20"/>
  <c r="G2879" i="20"/>
  <c r="F2879" i="20"/>
  <c r="E2879" i="20"/>
  <c r="D2879" i="20"/>
  <c r="C2879" i="20"/>
  <c r="H2878" i="20"/>
  <c r="G2878" i="20"/>
  <c r="F2878" i="20"/>
  <c r="E2878" i="20"/>
  <c r="D2878" i="20"/>
  <c r="C2878" i="20"/>
  <c r="H2877" i="20"/>
  <c r="G2877" i="20"/>
  <c r="F2877" i="20"/>
  <c r="E2877" i="20"/>
  <c r="D2877" i="20"/>
  <c r="C2877" i="20"/>
  <c r="H2876" i="20"/>
  <c r="G2876" i="20"/>
  <c r="F2876" i="20"/>
  <c r="E2876" i="20"/>
  <c r="D2876" i="20"/>
  <c r="C2876" i="20"/>
  <c r="H2875" i="20"/>
  <c r="G2875" i="20"/>
  <c r="F2875" i="20"/>
  <c r="E2875" i="20"/>
  <c r="D2875" i="20"/>
  <c r="C2875" i="20"/>
  <c r="H2874" i="20"/>
  <c r="G2874" i="20"/>
  <c r="F2874" i="20"/>
  <c r="E2874" i="20"/>
  <c r="D2874" i="20"/>
  <c r="C2874" i="20"/>
  <c r="H2873" i="20"/>
  <c r="G2873" i="20"/>
  <c r="F2873" i="20"/>
  <c r="E2873" i="20"/>
  <c r="D2873" i="20"/>
  <c r="C2873" i="20"/>
  <c r="H2872" i="20"/>
  <c r="G2872" i="20"/>
  <c r="F2872" i="20"/>
  <c r="E2872" i="20"/>
  <c r="D2872" i="20"/>
  <c r="C2872" i="20"/>
  <c r="H2871" i="20"/>
  <c r="G2871" i="20"/>
  <c r="F2871" i="20"/>
  <c r="E2871" i="20"/>
  <c r="D2871" i="20"/>
  <c r="C2871" i="20"/>
  <c r="H2870" i="20"/>
  <c r="G2870" i="20"/>
  <c r="F2870" i="20"/>
  <c r="E2870" i="20"/>
  <c r="D2870" i="20"/>
  <c r="C2870" i="20"/>
  <c r="H2869" i="20"/>
  <c r="G2869" i="20"/>
  <c r="F2869" i="20"/>
  <c r="E2869" i="20"/>
  <c r="D2869" i="20"/>
  <c r="C2869" i="20"/>
  <c r="H2868" i="20"/>
  <c r="G2868" i="20"/>
  <c r="F2868" i="20"/>
  <c r="E2868" i="20"/>
  <c r="D2868" i="20"/>
  <c r="C2868" i="20"/>
  <c r="H2867" i="20"/>
  <c r="G2867" i="20"/>
  <c r="F2867" i="20"/>
  <c r="E2867" i="20"/>
  <c r="D2867" i="20"/>
  <c r="C2867" i="20"/>
  <c r="H2866" i="20"/>
  <c r="G2866" i="20"/>
  <c r="F2866" i="20"/>
  <c r="E2866" i="20"/>
  <c r="D2866" i="20"/>
  <c r="C2866" i="20"/>
  <c r="H2865" i="20"/>
  <c r="G2865" i="20"/>
  <c r="F2865" i="20"/>
  <c r="E2865" i="20"/>
  <c r="D2865" i="20"/>
  <c r="C2865" i="20"/>
  <c r="H2864" i="20"/>
  <c r="G2864" i="20"/>
  <c r="F2864" i="20"/>
  <c r="E2864" i="20"/>
  <c r="D2864" i="20"/>
  <c r="C2864" i="20"/>
  <c r="H2863" i="20"/>
  <c r="G2863" i="20"/>
  <c r="F2863" i="20"/>
  <c r="E2863" i="20"/>
  <c r="D2863" i="20"/>
  <c r="C2863" i="20"/>
  <c r="H2862" i="20"/>
  <c r="G2862" i="20"/>
  <c r="F2862" i="20"/>
  <c r="E2862" i="20"/>
  <c r="D2862" i="20"/>
  <c r="C2862" i="20"/>
  <c r="H2861" i="20"/>
  <c r="G2861" i="20"/>
  <c r="F2861" i="20"/>
  <c r="E2861" i="20"/>
  <c r="D2861" i="20"/>
  <c r="C2861" i="20"/>
  <c r="H2860" i="20"/>
  <c r="G2860" i="20"/>
  <c r="F2860" i="20"/>
  <c r="E2860" i="20"/>
  <c r="D2860" i="20"/>
  <c r="C2860" i="20"/>
  <c r="H2859" i="20"/>
  <c r="G2859" i="20"/>
  <c r="F2859" i="20"/>
  <c r="E2859" i="20"/>
  <c r="D2859" i="20"/>
  <c r="C2859" i="20"/>
  <c r="H2858" i="20"/>
  <c r="G2858" i="20"/>
  <c r="F2858" i="20"/>
  <c r="E2858" i="20"/>
  <c r="D2858" i="20"/>
  <c r="C2858" i="20"/>
  <c r="H2857" i="20"/>
  <c r="G2857" i="20"/>
  <c r="F2857" i="20"/>
  <c r="E2857" i="20"/>
  <c r="D2857" i="20"/>
  <c r="C2857" i="20"/>
  <c r="H2856" i="20"/>
  <c r="G2856" i="20"/>
  <c r="F2856" i="20"/>
  <c r="E2856" i="20"/>
  <c r="D2856" i="20"/>
  <c r="C2856" i="20"/>
  <c r="H2855" i="20"/>
  <c r="G2855" i="20"/>
  <c r="F2855" i="20"/>
  <c r="E2855" i="20"/>
  <c r="D2855" i="20"/>
  <c r="C2855" i="20"/>
  <c r="H2854" i="20"/>
  <c r="G2854" i="20"/>
  <c r="F2854" i="20"/>
  <c r="E2854" i="20"/>
  <c r="D2854" i="20"/>
  <c r="C2854" i="20"/>
  <c r="H2853" i="20"/>
  <c r="G2853" i="20"/>
  <c r="F2853" i="20"/>
  <c r="E2853" i="20"/>
  <c r="D2853" i="20"/>
  <c r="C2853" i="20"/>
  <c r="H2852" i="20"/>
  <c r="G2852" i="20"/>
  <c r="F2852" i="20"/>
  <c r="E2852" i="20"/>
  <c r="D2852" i="20"/>
  <c r="C2852" i="20"/>
  <c r="H2851" i="20"/>
  <c r="G2851" i="20"/>
  <c r="F2851" i="20"/>
  <c r="E2851" i="20"/>
  <c r="D2851" i="20"/>
  <c r="C2851" i="20"/>
  <c r="H2850" i="20"/>
  <c r="G2850" i="20"/>
  <c r="F2850" i="20"/>
  <c r="E2850" i="20"/>
  <c r="D2850" i="20"/>
  <c r="C2850" i="20"/>
  <c r="H2849" i="20"/>
  <c r="G2849" i="20"/>
  <c r="F2849" i="20"/>
  <c r="E2849" i="20"/>
  <c r="D2849" i="20"/>
  <c r="C2849" i="20"/>
  <c r="H2848" i="20"/>
  <c r="G2848" i="20"/>
  <c r="F2848" i="20"/>
  <c r="E2848" i="20"/>
  <c r="D2848" i="20"/>
  <c r="C2848" i="20"/>
  <c r="H2847" i="20"/>
  <c r="G2847" i="20"/>
  <c r="F2847" i="20"/>
  <c r="E2847" i="20"/>
  <c r="D2847" i="20"/>
  <c r="C2847" i="20"/>
  <c r="H2846" i="20"/>
  <c r="G2846" i="20"/>
  <c r="F2846" i="20"/>
  <c r="E2846" i="20"/>
  <c r="D2846" i="20"/>
  <c r="C2846" i="20"/>
  <c r="H2845" i="20"/>
  <c r="G2845" i="20"/>
  <c r="F2845" i="20"/>
  <c r="E2845" i="20"/>
  <c r="D2845" i="20"/>
  <c r="C2845" i="20"/>
  <c r="H2844" i="20"/>
  <c r="G2844" i="20"/>
  <c r="F2844" i="20"/>
  <c r="E2844" i="20"/>
  <c r="D2844" i="20"/>
  <c r="C2844" i="20"/>
  <c r="H2843" i="20"/>
  <c r="G2843" i="20"/>
  <c r="F2843" i="20"/>
  <c r="E2843" i="20"/>
  <c r="D2843" i="20"/>
  <c r="C2843" i="20"/>
  <c r="H2842" i="20"/>
  <c r="G2842" i="20"/>
  <c r="F2842" i="20"/>
  <c r="E2842" i="20"/>
  <c r="D2842" i="20"/>
  <c r="C2842" i="20"/>
  <c r="H2841" i="20"/>
  <c r="G2841" i="20"/>
  <c r="F2841" i="20"/>
  <c r="E2841" i="20"/>
  <c r="D2841" i="20"/>
  <c r="C2841" i="20"/>
  <c r="H2840" i="20"/>
  <c r="G2840" i="20"/>
  <c r="F2840" i="20"/>
  <c r="E2840" i="20"/>
  <c r="D2840" i="20"/>
  <c r="C2840" i="20"/>
  <c r="H2839" i="20"/>
  <c r="G2839" i="20"/>
  <c r="F2839" i="20"/>
  <c r="E2839" i="20"/>
  <c r="D2839" i="20"/>
  <c r="C2839" i="20"/>
  <c r="H2838" i="20"/>
  <c r="G2838" i="20"/>
  <c r="F2838" i="20"/>
  <c r="E2838" i="20"/>
  <c r="D2838" i="20"/>
  <c r="C2838" i="20"/>
  <c r="H2837" i="20"/>
  <c r="G2837" i="20"/>
  <c r="F2837" i="20"/>
  <c r="E2837" i="20"/>
  <c r="D2837" i="20"/>
  <c r="C2837" i="20"/>
  <c r="H2836" i="20"/>
  <c r="G2836" i="20"/>
  <c r="F2836" i="20"/>
  <c r="E2836" i="20"/>
  <c r="D2836" i="20"/>
  <c r="C2836" i="20"/>
  <c r="H2835" i="20"/>
  <c r="G2835" i="20"/>
  <c r="F2835" i="20"/>
  <c r="E2835" i="20"/>
  <c r="D2835" i="20"/>
  <c r="C2835" i="20"/>
  <c r="H2834" i="20"/>
  <c r="G2834" i="20"/>
  <c r="F2834" i="20"/>
  <c r="E2834" i="20"/>
  <c r="D2834" i="20"/>
  <c r="C2834" i="20"/>
  <c r="H2833" i="20"/>
  <c r="G2833" i="20"/>
  <c r="F2833" i="20"/>
  <c r="E2833" i="20"/>
  <c r="D2833" i="20"/>
  <c r="C2833" i="20"/>
  <c r="H2832" i="20"/>
  <c r="G2832" i="20"/>
  <c r="F2832" i="20"/>
  <c r="E2832" i="20"/>
  <c r="D2832" i="20"/>
  <c r="C2832" i="20"/>
  <c r="H2831" i="20"/>
  <c r="G2831" i="20"/>
  <c r="F2831" i="20"/>
  <c r="E2831" i="20"/>
  <c r="D2831" i="20"/>
  <c r="C2831" i="20"/>
  <c r="H2830" i="20"/>
  <c r="G2830" i="20"/>
  <c r="F2830" i="20"/>
  <c r="E2830" i="20"/>
  <c r="D2830" i="20"/>
  <c r="C2830" i="20"/>
  <c r="H2829" i="20"/>
  <c r="G2829" i="20"/>
  <c r="F2829" i="20"/>
  <c r="E2829" i="20"/>
  <c r="D2829" i="20"/>
  <c r="C2829" i="20"/>
  <c r="H2828" i="20"/>
  <c r="G2828" i="20"/>
  <c r="F2828" i="20"/>
  <c r="E2828" i="20"/>
  <c r="D2828" i="20"/>
  <c r="C2828" i="20"/>
  <c r="H2827" i="20"/>
  <c r="G2827" i="20"/>
  <c r="F2827" i="20"/>
  <c r="E2827" i="20"/>
  <c r="D2827" i="20"/>
  <c r="C2827" i="20"/>
  <c r="H2826" i="20"/>
  <c r="G2826" i="20"/>
  <c r="F2826" i="20"/>
  <c r="E2826" i="20"/>
  <c r="D2826" i="20"/>
  <c r="C2826" i="20"/>
  <c r="H2825" i="20"/>
  <c r="G2825" i="20"/>
  <c r="F2825" i="20"/>
  <c r="E2825" i="20"/>
  <c r="D2825" i="20"/>
  <c r="C2825" i="20"/>
  <c r="H2824" i="20"/>
  <c r="G2824" i="20"/>
  <c r="F2824" i="20"/>
  <c r="E2824" i="20"/>
  <c r="D2824" i="20"/>
  <c r="C2824" i="20"/>
  <c r="H2823" i="20"/>
  <c r="G2823" i="20"/>
  <c r="F2823" i="20"/>
  <c r="E2823" i="20"/>
  <c r="D2823" i="20"/>
  <c r="C2823" i="20"/>
  <c r="H2822" i="20"/>
  <c r="G2822" i="20"/>
  <c r="F2822" i="20"/>
  <c r="E2822" i="20"/>
  <c r="D2822" i="20"/>
  <c r="C2822" i="20"/>
  <c r="H2821" i="20"/>
  <c r="G2821" i="20"/>
  <c r="F2821" i="20"/>
  <c r="E2821" i="20"/>
  <c r="D2821" i="20"/>
  <c r="C2821" i="20"/>
  <c r="H2820" i="20"/>
  <c r="G2820" i="20"/>
  <c r="F2820" i="20"/>
  <c r="E2820" i="20"/>
  <c r="D2820" i="20"/>
  <c r="C2820" i="20"/>
  <c r="H2819" i="20"/>
  <c r="G2819" i="20"/>
  <c r="F2819" i="20"/>
  <c r="E2819" i="20"/>
  <c r="D2819" i="20"/>
  <c r="C2819" i="20"/>
  <c r="H2818" i="20"/>
  <c r="G2818" i="20"/>
  <c r="F2818" i="20"/>
  <c r="E2818" i="20"/>
  <c r="D2818" i="20"/>
  <c r="C2818" i="20"/>
  <c r="H2817" i="20"/>
  <c r="G2817" i="20"/>
  <c r="F2817" i="20"/>
  <c r="E2817" i="20"/>
  <c r="D2817" i="20"/>
  <c r="C2817" i="20"/>
  <c r="H2816" i="20"/>
  <c r="G2816" i="20"/>
  <c r="F2816" i="20"/>
  <c r="E2816" i="20"/>
  <c r="D2816" i="20"/>
  <c r="C2816" i="20"/>
  <c r="H2815" i="20"/>
  <c r="G2815" i="20"/>
  <c r="F2815" i="20"/>
  <c r="E2815" i="20"/>
  <c r="D2815" i="20"/>
  <c r="C2815" i="20"/>
  <c r="H2814" i="20"/>
  <c r="G2814" i="20"/>
  <c r="F2814" i="20"/>
  <c r="E2814" i="20"/>
  <c r="D2814" i="20"/>
  <c r="C2814" i="20"/>
  <c r="H2813" i="20"/>
  <c r="G2813" i="20"/>
  <c r="F2813" i="20"/>
  <c r="E2813" i="20"/>
  <c r="D2813" i="20"/>
  <c r="C2813" i="20"/>
  <c r="H2812" i="20"/>
  <c r="G2812" i="20"/>
  <c r="F2812" i="20"/>
  <c r="E2812" i="20"/>
  <c r="D2812" i="20"/>
  <c r="C2812" i="20"/>
  <c r="H2811" i="20"/>
  <c r="G2811" i="20"/>
  <c r="F2811" i="20"/>
  <c r="E2811" i="20"/>
  <c r="D2811" i="20"/>
  <c r="C2811" i="20"/>
  <c r="H2810" i="20"/>
  <c r="G2810" i="20"/>
  <c r="F2810" i="20"/>
  <c r="E2810" i="20"/>
  <c r="D2810" i="20"/>
  <c r="C2810" i="20"/>
  <c r="H2809" i="20"/>
  <c r="G2809" i="20"/>
  <c r="F2809" i="20"/>
  <c r="E2809" i="20"/>
  <c r="D2809" i="20"/>
  <c r="C2809" i="20"/>
  <c r="H2808" i="20"/>
  <c r="G2808" i="20"/>
  <c r="F2808" i="20"/>
  <c r="E2808" i="20"/>
  <c r="D2808" i="20"/>
  <c r="C2808" i="20"/>
  <c r="H2807" i="20"/>
  <c r="G2807" i="20"/>
  <c r="F2807" i="20"/>
  <c r="E2807" i="20"/>
  <c r="D2807" i="20"/>
  <c r="C2807" i="20"/>
  <c r="H2806" i="20"/>
  <c r="G2806" i="20"/>
  <c r="F2806" i="20"/>
  <c r="E2806" i="20"/>
  <c r="D2806" i="20"/>
  <c r="C2806" i="20"/>
  <c r="H2805" i="20"/>
  <c r="G2805" i="20"/>
  <c r="F2805" i="20"/>
  <c r="E2805" i="20"/>
  <c r="D2805" i="20"/>
  <c r="C2805" i="20"/>
  <c r="H2804" i="20"/>
  <c r="G2804" i="20"/>
  <c r="F2804" i="20"/>
  <c r="E2804" i="20"/>
  <c r="D2804" i="20"/>
  <c r="C2804" i="20"/>
  <c r="H2803" i="20"/>
  <c r="G2803" i="20"/>
  <c r="F2803" i="20"/>
  <c r="E2803" i="20"/>
  <c r="D2803" i="20"/>
  <c r="C2803" i="20"/>
  <c r="H2802" i="20"/>
  <c r="G2802" i="20"/>
  <c r="F2802" i="20"/>
  <c r="E2802" i="20"/>
  <c r="D2802" i="20"/>
  <c r="C2802" i="20"/>
  <c r="H2801" i="20"/>
  <c r="G2801" i="20"/>
  <c r="F2801" i="20"/>
  <c r="E2801" i="20"/>
  <c r="D2801" i="20"/>
  <c r="C2801" i="20"/>
  <c r="H2800" i="20"/>
  <c r="G2800" i="20"/>
  <c r="F2800" i="20"/>
  <c r="E2800" i="20"/>
  <c r="D2800" i="20"/>
  <c r="C2800" i="20"/>
  <c r="H2799" i="20"/>
  <c r="G2799" i="20"/>
  <c r="F2799" i="20"/>
  <c r="E2799" i="20"/>
  <c r="D2799" i="20"/>
  <c r="C2799" i="20"/>
  <c r="H2798" i="20"/>
  <c r="G2798" i="20"/>
  <c r="F2798" i="20"/>
  <c r="E2798" i="20"/>
  <c r="D2798" i="20"/>
  <c r="C2798" i="20"/>
  <c r="H2797" i="20"/>
  <c r="G2797" i="20"/>
  <c r="F2797" i="20"/>
  <c r="E2797" i="20"/>
  <c r="D2797" i="20"/>
  <c r="C2797" i="20"/>
  <c r="H2796" i="20"/>
  <c r="G2796" i="20"/>
  <c r="F2796" i="20"/>
  <c r="E2796" i="20"/>
  <c r="D2796" i="20"/>
  <c r="C2796" i="20"/>
  <c r="H2795" i="20"/>
  <c r="G2795" i="20"/>
  <c r="F2795" i="20"/>
  <c r="E2795" i="20"/>
  <c r="D2795" i="20"/>
  <c r="C2795" i="20"/>
  <c r="H2794" i="20"/>
  <c r="G2794" i="20"/>
  <c r="F2794" i="20"/>
  <c r="E2794" i="20"/>
  <c r="D2794" i="20"/>
  <c r="C2794" i="20"/>
  <c r="H2793" i="20"/>
  <c r="G2793" i="20"/>
  <c r="F2793" i="20"/>
  <c r="E2793" i="20"/>
  <c r="D2793" i="20"/>
  <c r="C2793" i="20"/>
  <c r="H2792" i="20"/>
  <c r="G2792" i="20"/>
  <c r="F2792" i="20"/>
  <c r="E2792" i="20"/>
  <c r="D2792" i="20"/>
  <c r="C2792" i="20"/>
  <c r="H2791" i="20"/>
  <c r="G2791" i="20"/>
  <c r="F2791" i="20"/>
  <c r="E2791" i="20"/>
  <c r="D2791" i="20"/>
  <c r="C2791" i="20"/>
  <c r="H2790" i="20"/>
  <c r="G2790" i="20"/>
  <c r="F2790" i="20"/>
  <c r="E2790" i="20"/>
  <c r="D2790" i="20"/>
  <c r="C2790" i="20"/>
  <c r="H2789" i="20"/>
  <c r="G2789" i="20"/>
  <c r="F2789" i="20"/>
  <c r="E2789" i="20"/>
  <c r="D2789" i="20"/>
  <c r="C2789" i="20"/>
  <c r="H2788" i="20"/>
  <c r="G2788" i="20"/>
  <c r="F2788" i="20"/>
  <c r="E2788" i="20"/>
  <c r="D2788" i="20"/>
  <c r="C2788" i="20"/>
  <c r="H2787" i="20"/>
  <c r="G2787" i="20"/>
  <c r="F2787" i="20"/>
  <c r="E2787" i="20"/>
  <c r="D2787" i="20"/>
  <c r="C2787" i="20"/>
  <c r="H2786" i="20"/>
  <c r="G2786" i="20"/>
  <c r="F2786" i="20"/>
  <c r="E2786" i="20"/>
  <c r="D2786" i="20"/>
  <c r="C2786" i="20"/>
  <c r="H2785" i="20"/>
  <c r="G2785" i="20"/>
  <c r="F2785" i="20"/>
  <c r="E2785" i="20"/>
  <c r="D2785" i="20"/>
  <c r="C2785" i="20"/>
  <c r="H2784" i="20"/>
  <c r="G2784" i="20"/>
  <c r="F2784" i="20"/>
  <c r="E2784" i="20"/>
  <c r="D2784" i="20"/>
  <c r="C2784" i="20"/>
  <c r="H2783" i="20"/>
  <c r="G2783" i="20"/>
  <c r="F2783" i="20"/>
  <c r="E2783" i="20"/>
  <c r="D2783" i="20"/>
  <c r="C2783" i="20"/>
  <c r="H2782" i="20"/>
  <c r="G2782" i="20"/>
  <c r="F2782" i="20"/>
  <c r="E2782" i="20"/>
  <c r="D2782" i="20"/>
  <c r="C2782" i="20"/>
  <c r="H2781" i="20"/>
  <c r="G2781" i="20"/>
  <c r="F2781" i="20"/>
  <c r="E2781" i="20"/>
  <c r="D2781" i="20"/>
  <c r="C2781" i="20"/>
  <c r="H2780" i="20"/>
  <c r="G2780" i="20"/>
  <c r="F2780" i="20"/>
  <c r="E2780" i="20"/>
  <c r="D2780" i="20"/>
  <c r="C2780" i="20"/>
  <c r="H2779" i="20"/>
  <c r="G2779" i="20"/>
  <c r="F2779" i="20"/>
  <c r="E2779" i="20"/>
  <c r="D2779" i="20"/>
  <c r="C2779" i="20"/>
  <c r="H2778" i="20"/>
  <c r="G2778" i="20"/>
  <c r="F2778" i="20"/>
  <c r="E2778" i="20"/>
  <c r="D2778" i="20"/>
  <c r="C2778" i="20"/>
  <c r="H2777" i="20"/>
  <c r="G2777" i="20"/>
  <c r="F2777" i="20"/>
  <c r="E2777" i="20"/>
  <c r="D2777" i="20"/>
  <c r="C2777" i="20"/>
  <c r="H2776" i="20"/>
  <c r="G2776" i="20"/>
  <c r="F2776" i="20"/>
  <c r="E2776" i="20"/>
  <c r="D2776" i="20"/>
  <c r="C2776" i="20"/>
  <c r="H2775" i="20"/>
  <c r="G2775" i="20"/>
  <c r="F2775" i="20"/>
  <c r="E2775" i="20"/>
  <c r="D2775" i="20"/>
  <c r="C2775" i="20"/>
  <c r="H2774" i="20"/>
  <c r="G2774" i="20"/>
  <c r="F2774" i="20"/>
  <c r="E2774" i="20"/>
  <c r="D2774" i="20"/>
  <c r="C2774" i="20"/>
  <c r="H2773" i="20"/>
  <c r="G2773" i="20"/>
  <c r="F2773" i="20"/>
  <c r="E2773" i="20"/>
  <c r="D2773" i="20"/>
  <c r="C2773" i="20"/>
  <c r="H2772" i="20"/>
  <c r="G2772" i="20"/>
  <c r="F2772" i="20"/>
  <c r="E2772" i="20"/>
  <c r="D2772" i="20"/>
  <c r="C2772" i="20"/>
  <c r="H2771" i="20"/>
  <c r="G2771" i="20"/>
  <c r="F2771" i="20"/>
  <c r="E2771" i="20"/>
  <c r="D2771" i="20"/>
  <c r="C2771" i="20"/>
  <c r="H2770" i="20"/>
  <c r="G2770" i="20"/>
  <c r="F2770" i="20"/>
  <c r="E2770" i="20"/>
  <c r="D2770" i="20"/>
  <c r="C2770" i="20"/>
  <c r="H2769" i="20"/>
  <c r="G2769" i="20"/>
  <c r="F2769" i="20"/>
  <c r="E2769" i="20"/>
  <c r="D2769" i="20"/>
  <c r="C2769" i="20"/>
  <c r="H2768" i="20"/>
  <c r="G2768" i="20"/>
  <c r="F2768" i="20"/>
  <c r="E2768" i="20"/>
  <c r="D2768" i="20"/>
  <c r="C2768" i="20"/>
  <c r="H2767" i="20"/>
  <c r="G2767" i="20"/>
  <c r="F2767" i="20"/>
  <c r="E2767" i="20"/>
  <c r="D2767" i="20"/>
  <c r="C2767" i="20"/>
  <c r="H2766" i="20"/>
  <c r="G2766" i="20"/>
  <c r="F2766" i="20"/>
  <c r="E2766" i="20"/>
  <c r="D2766" i="20"/>
  <c r="C2766" i="20"/>
  <c r="H2765" i="20"/>
  <c r="G2765" i="20"/>
  <c r="F2765" i="20"/>
  <c r="E2765" i="20"/>
  <c r="D2765" i="20"/>
  <c r="C2765" i="20"/>
  <c r="H2764" i="20"/>
  <c r="G2764" i="20"/>
  <c r="F2764" i="20"/>
  <c r="E2764" i="20"/>
  <c r="D2764" i="20"/>
  <c r="C2764" i="20"/>
  <c r="H2763" i="20"/>
  <c r="G2763" i="20"/>
  <c r="F2763" i="20"/>
  <c r="E2763" i="20"/>
  <c r="D2763" i="20"/>
  <c r="C2763" i="20"/>
  <c r="H2762" i="20"/>
  <c r="G2762" i="20"/>
  <c r="F2762" i="20"/>
  <c r="E2762" i="20"/>
  <c r="D2762" i="20"/>
  <c r="C2762" i="20"/>
  <c r="H2761" i="20"/>
  <c r="G2761" i="20"/>
  <c r="F2761" i="20"/>
  <c r="E2761" i="20"/>
  <c r="D2761" i="20"/>
  <c r="C2761" i="20"/>
  <c r="H2760" i="20"/>
  <c r="G2760" i="20"/>
  <c r="F2760" i="20"/>
  <c r="E2760" i="20"/>
  <c r="D2760" i="20"/>
  <c r="C2760" i="20"/>
  <c r="H2759" i="20"/>
  <c r="G2759" i="20"/>
  <c r="F2759" i="20"/>
  <c r="E2759" i="20"/>
  <c r="D2759" i="20"/>
  <c r="C2759" i="20"/>
  <c r="H2758" i="20"/>
  <c r="G2758" i="20"/>
  <c r="F2758" i="20"/>
  <c r="E2758" i="20"/>
  <c r="D2758" i="20"/>
  <c r="C2758" i="20"/>
  <c r="H2757" i="20"/>
  <c r="G2757" i="20"/>
  <c r="F2757" i="20"/>
  <c r="E2757" i="20"/>
  <c r="D2757" i="20"/>
  <c r="C2757" i="20"/>
  <c r="H2756" i="20"/>
  <c r="G2756" i="20"/>
  <c r="F2756" i="20"/>
  <c r="E2756" i="20"/>
  <c r="D2756" i="20"/>
  <c r="C2756" i="20"/>
  <c r="H2755" i="20"/>
  <c r="G2755" i="20"/>
  <c r="F2755" i="20"/>
  <c r="E2755" i="20"/>
  <c r="D2755" i="20"/>
  <c r="C2755" i="20"/>
  <c r="H2754" i="20"/>
  <c r="G2754" i="20"/>
  <c r="F2754" i="20"/>
  <c r="E2754" i="20"/>
  <c r="D2754" i="20"/>
  <c r="C2754" i="20"/>
  <c r="H2753" i="20"/>
  <c r="G2753" i="20"/>
  <c r="F2753" i="20"/>
  <c r="E2753" i="20"/>
  <c r="D2753" i="20"/>
  <c r="C2753" i="20"/>
  <c r="H2752" i="20"/>
  <c r="G2752" i="20"/>
  <c r="F2752" i="20"/>
  <c r="E2752" i="20"/>
  <c r="D2752" i="20"/>
  <c r="C2752" i="20"/>
  <c r="H2751" i="20"/>
  <c r="G2751" i="20"/>
  <c r="F2751" i="20"/>
  <c r="E2751" i="20"/>
  <c r="D2751" i="20"/>
  <c r="C2751" i="20"/>
  <c r="H2750" i="20"/>
  <c r="G2750" i="20"/>
  <c r="F2750" i="20"/>
  <c r="E2750" i="20"/>
  <c r="D2750" i="20"/>
  <c r="C2750" i="20"/>
  <c r="H2749" i="20"/>
  <c r="G2749" i="20"/>
  <c r="F2749" i="20"/>
  <c r="E2749" i="20"/>
  <c r="D2749" i="20"/>
  <c r="C2749" i="20"/>
  <c r="H2748" i="20"/>
  <c r="G2748" i="20"/>
  <c r="F2748" i="20"/>
  <c r="E2748" i="20"/>
  <c r="D2748" i="20"/>
  <c r="C2748" i="20"/>
  <c r="H2747" i="20"/>
  <c r="G2747" i="20"/>
  <c r="F2747" i="20"/>
  <c r="E2747" i="20"/>
  <c r="D2747" i="20"/>
  <c r="C2747" i="20"/>
  <c r="H2746" i="20"/>
  <c r="G2746" i="20"/>
  <c r="F2746" i="20"/>
  <c r="E2746" i="20"/>
  <c r="D2746" i="20"/>
  <c r="C2746" i="20"/>
  <c r="H2745" i="20"/>
  <c r="G2745" i="20"/>
  <c r="F2745" i="20"/>
  <c r="E2745" i="20"/>
  <c r="D2745" i="20"/>
  <c r="C2745" i="20"/>
  <c r="H2744" i="20"/>
  <c r="G2744" i="20"/>
  <c r="F2744" i="20"/>
  <c r="E2744" i="20"/>
  <c r="D2744" i="20"/>
  <c r="C2744" i="20"/>
  <c r="H2743" i="20"/>
  <c r="G2743" i="20"/>
  <c r="F2743" i="20"/>
  <c r="E2743" i="20"/>
  <c r="D2743" i="20"/>
  <c r="C2743" i="20"/>
  <c r="H2742" i="20"/>
  <c r="G2742" i="20"/>
  <c r="F2742" i="20"/>
  <c r="E2742" i="20"/>
  <c r="D2742" i="20"/>
  <c r="C2742" i="20"/>
  <c r="H2741" i="20"/>
  <c r="G2741" i="20"/>
  <c r="F2741" i="20"/>
  <c r="E2741" i="20"/>
  <c r="D2741" i="20"/>
  <c r="C2741" i="20"/>
  <c r="H2740" i="20"/>
  <c r="G2740" i="20"/>
  <c r="F2740" i="20"/>
  <c r="E2740" i="20"/>
  <c r="D2740" i="20"/>
  <c r="C2740" i="20"/>
  <c r="H2739" i="20"/>
  <c r="G2739" i="20"/>
  <c r="F2739" i="20"/>
  <c r="E2739" i="20"/>
  <c r="D2739" i="20"/>
  <c r="C2739" i="20"/>
  <c r="H2738" i="20"/>
  <c r="G2738" i="20"/>
  <c r="F2738" i="20"/>
  <c r="E2738" i="20"/>
  <c r="D2738" i="20"/>
  <c r="C2738" i="20"/>
  <c r="H2737" i="20"/>
  <c r="G2737" i="20"/>
  <c r="F2737" i="20"/>
  <c r="E2737" i="20"/>
  <c r="D2737" i="20"/>
  <c r="C2737" i="20"/>
  <c r="H2736" i="20"/>
  <c r="G2736" i="20"/>
  <c r="F2736" i="20"/>
  <c r="E2736" i="20"/>
  <c r="D2736" i="20"/>
  <c r="C2736" i="20"/>
  <c r="H2735" i="20"/>
  <c r="G2735" i="20"/>
  <c r="F2735" i="20"/>
  <c r="E2735" i="20"/>
  <c r="D2735" i="20"/>
  <c r="C2735" i="20"/>
  <c r="H2734" i="20"/>
  <c r="G2734" i="20"/>
  <c r="F2734" i="20"/>
  <c r="E2734" i="20"/>
  <c r="D2734" i="20"/>
  <c r="C2734" i="20"/>
  <c r="H2733" i="20"/>
  <c r="G2733" i="20"/>
  <c r="F2733" i="20"/>
  <c r="E2733" i="20"/>
  <c r="D2733" i="20"/>
  <c r="C2733" i="20"/>
  <c r="H2732" i="20"/>
  <c r="G2732" i="20"/>
  <c r="F2732" i="20"/>
  <c r="E2732" i="20"/>
  <c r="D2732" i="20"/>
  <c r="C2732" i="20"/>
  <c r="H2731" i="20"/>
  <c r="G2731" i="20"/>
  <c r="F2731" i="20"/>
  <c r="E2731" i="20"/>
  <c r="D2731" i="20"/>
  <c r="C2731" i="20"/>
  <c r="H2730" i="20"/>
  <c r="G2730" i="20"/>
  <c r="F2730" i="20"/>
  <c r="E2730" i="20"/>
  <c r="D2730" i="20"/>
  <c r="C2730" i="20"/>
  <c r="H2729" i="20"/>
  <c r="G2729" i="20"/>
  <c r="F2729" i="20"/>
  <c r="E2729" i="20"/>
  <c r="D2729" i="20"/>
  <c r="C2729" i="20"/>
  <c r="H2728" i="20"/>
  <c r="G2728" i="20"/>
  <c r="F2728" i="20"/>
  <c r="E2728" i="20"/>
  <c r="D2728" i="20"/>
  <c r="C2728" i="20"/>
  <c r="H2727" i="20"/>
  <c r="G2727" i="20"/>
  <c r="F2727" i="20"/>
  <c r="E2727" i="20"/>
  <c r="D2727" i="20"/>
  <c r="C2727" i="20"/>
  <c r="H2726" i="20"/>
  <c r="G2726" i="20"/>
  <c r="F2726" i="20"/>
  <c r="E2726" i="20"/>
  <c r="D2726" i="20"/>
  <c r="C2726" i="20"/>
  <c r="H2725" i="20"/>
  <c r="G2725" i="20"/>
  <c r="F2725" i="20"/>
  <c r="E2725" i="20"/>
  <c r="D2725" i="20"/>
  <c r="C2725" i="20"/>
  <c r="H2724" i="20"/>
  <c r="G2724" i="20"/>
  <c r="F2724" i="20"/>
  <c r="E2724" i="20"/>
  <c r="D2724" i="20"/>
  <c r="C2724" i="20"/>
  <c r="H2723" i="20"/>
  <c r="G2723" i="20"/>
  <c r="F2723" i="20"/>
  <c r="E2723" i="20"/>
  <c r="D2723" i="20"/>
  <c r="C2723" i="20"/>
  <c r="H2722" i="20"/>
  <c r="G2722" i="20"/>
  <c r="F2722" i="20"/>
  <c r="E2722" i="20"/>
  <c r="D2722" i="20"/>
  <c r="C2722" i="20"/>
  <c r="H2721" i="20"/>
  <c r="G2721" i="20"/>
  <c r="F2721" i="20"/>
  <c r="E2721" i="20"/>
  <c r="D2721" i="20"/>
  <c r="C2721" i="20"/>
  <c r="H2720" i="20"/>
  <c r="G2720" i="20"/>
  <c r="F2720" i="20"/>
  <c r="E2720" i="20"/>
  <c r="D2720" i="20"/>
  <c r="C2720" i="20"/>
  <c r="H2719" i="20"/>
  <c r="G2719" i="20"/>
  <c r="F2719" i="20"/>
  <c r="E2719" i="20"/>
  <c r="D2719" i="20"/>
  <c r="C2719" i="20"/>
  <c r="H2718" i="20"/>
  <c r="G2718" i="20"/>
  <c r="F2718" i="20"/>
  <c r="E2718" i="20"/>
  <c r="D2718" i="20"/>
  <c r="C2718" i="20"/>
  <c r="H2717" i="20"/>
  <c r="G2717" i="20"/>
  <c r="F2717" i="20"/>
  <c r="E2717" i="20"/>
  <c r="D2717" i="20"/>
  <c r="C2717" i="20"/>
  <c r="H2716" i="20"/>
  <c r="G2716" i="20"/>
  <c r="F2716" i="20"/>
  <c r="E2716" i="20"/>
  <c r="D2716" i="20"/>
  <c r="C2716" i="20"/>
  <c r="H2715" i="20"/>
  <c r="G2715" i="20"/>
  <c r="F2715" i="20"/>
  <c r="E2715" i="20"/>
  <c r="D2715" i="20"/>
  <c r="C2715" i="20"/>
  <c r="H2714" i="20"/>
  <c r="G2714" i="20"/>
  <c r="F2714" i="20"/>
  <c r="E2714" i="20"/>
  <c r="D2714" i="20"/>
  <c r="C2714" i="20"/>
  <c r="H2713" i="20"/>
  <c r="G2713" i="20"/>
  <c r="F2713" i="20"/>
  <c r="E2713" i="20"/>
  <c r="D2713" i="20"/>
  <c r="C2713" i="20"/>
  <c r="H2712" i="20"/>
  <c r="G2712" i="20"/>
  <c r="F2712" i="20"/>
  <c r="E2712" i="20"/>
  <c r="D2712" i="20"/>
  <c r="C2712" i="20"/>
  <c r="H2711" i="20"/>
  <c r="G2711" i="20"/>
  <c r="F2711" i="20"/>
  <c r="E2711" i="20"/>
  <c r="D2711" i="20"/>
  <c r="C2711" i="20"/>
  <c r="H2710" i="20"/>
  <c r="G2710" i="20"/>
  <c r="F2710" i="20"/>
  <c r="E2710" i="20"/>
  <c r="D2710" i="20"/>
  <c r="C2710" i="20"/>
  <c r="H2709" i="20"/>
  <c r="G2709" i="20"/>
  <c r="F2709" i="20"/>
  <c r="E2709" i="20"/>
  <c r="D2709" i="20"/>
  <c r="C2709" i="20"/>
  <c r="H2708" i="20"/>
  <c r="G2708" i="20"/>
  <c r="F2708" i="20"/>
  <c r="E2708" i="20"/>
  <c r="D2708" i="20"/>
  <c r="C2708" i="20"/>
  <c r="H2707" i="20"/>
  <c r="G2707" i="20"/>
  <c r="F2707" i="20"/>
  <c r="E2707" i="20"/>
  <c r="D2707" i="20"/>
  <c r="C2707" i="20"/>
  <c r="H2706" i="20"/>
  <c r="G2706" i="20"/>
  <c r="F2706" i="20"/>
  <c r="E2706" i="20"/>
  <c r="D2706" i="20"/>
  <c r="C2706" i="20"/>
  <c r="H2705" i="20"/>
  <c r="G2705" i="20"/>
  <c r="F2705" i="20"/>
  <c r="E2705" i="20"/>
  <c r="D2705" i="20"/>
  <c r="C2705" i="20"/>
  <c r="H2704" i="20"/>
  <c r="G2704" i="20"/>
  <c r="F2704" i="20"/>
  <c r="E2704" i="20"/>
  <c r="D2704" i="20"/>
  <c r="C2704" i="20"/>
  <c r="H2703" i="20"/>
  <c r="G2703" i="20"/>
  <c r="F2703" i="20"/>
  <c r="E2703" i="20"/>
  <c r="D2703" i="20"/>
  <c r="C2703" i="20"/>
  <c r="H2702" i="20"/>
  <c r="G2702" i="20"/>
  <c r="F2702" i="20"/>
  <c r="E2702" i="20"/>
  <c r="D2702" i="20"/>
  <c r="C2702" i="20"/>
  <c r="H2701" i="20"/>
  <c r="G2701" i="20"/>
  <c r="F2701" i="20"/>
  <c r="E2701" i="20"/>
  <c r="D2701" i="20"/>
  <c r="C2701" i="20"/>
  <c r="H2700" i="20"/>
  <c r="G2700" i="20"/>
  <c r="F2700" i="20"/>
  <c r="E2700" i="20"/>
  <c r="D2700" i="20"/>
  <c r="C2700" i="20"/>
  <c r="H2699" i="20"/>
  <c r="G2699" i="20"/>
  <c r="F2699" i="20"/>
  <c r="E2699" i="20"/>
  <c r="D2699" i="20"/>
  <c r="C2699" i="20"/>
  <c r="H2698" i="20"/>
  <c r="G2698" i="20"/>
  <c r="F2698" i="20"/>
  <c r="E2698" i="20"/>
  <c r="D2698" i="20"/>
  <c r="C2698" i="20"/>
  <c r="H2697" i="20"/>
  <c r="G2697" i="20"/>
  <c r="F2697" i="20"/>
  <c r="E2697" i="20"/>
  <c r="D2697" i="20"/>
  <c r="C2697" i="20"/>
  <c r="H2696" i="20"/>
  <c r="G2696" i="20"/>
  <c r="F2696" i="20"/>
  <c r="E2696" i="20"/>
  <c r="D2696" i="20"/>
  <c r="C2696" i="20"/>
  <c r="H2695" i="20"/>
  <c r="G2695" i="20"/>
  <c r="F2695" i="20"/>
  <c r="E2695" i="20"/>
  <c r="D2695" i="20"/>
  <c r="C2695" i="20"/>
  <c r="H2694" i="20"/>
  <c r="G2694" i="20"/>
  <c r="F2694" i="20"/>
  <c r="E2694" i="20"/>
  <c r="D2694" i="20"/>
  <c r="C2694" i="20"/>
  <c r="H2693" i="20"/>
  <c r="G2693" i="20"/>
  <c r="F2693" i="20"/>
  <c r="E2693" i="20"/>
  <c r="D2693" i="20"/>
  <c r="C2693" i="20"/>
  <c r="H2692" i="20"/>
  <c r="G2692" i="20"/>
  <c r="F2692" i="20"/>
  <c r="E2692" i="20"/>
  <c r="D2692" i="20"/>
  <c r="C2692" i="20"/>
  <c r="H2691" i="20"/>
  <c r="G2691" i="20"/>
  <c r="F2691" i="20"/>
  <c r="E2691" i="20"/>
  <c r="D2691" i="20"/>
  <c r="C2691" i="20"/>
  <c r="H2690" i="20"/>
  <c r="G2690" i="20"/>
  <c r="F2690" i="20"/>
  <c r="E2690" i="20"/>
  <c r="D2690" i="20"/>
  <c r="C2690" i="20"/>
  <c r="H2689" i="20"/>
  <c r="G2689" i="20"/>
  <c r="F2689" i="20"/>
  <c r="E2689" i="20"/>
  <c r="D2689" i="20"/>
  <c r="C2689" i="20"/>
  <c r="H2688" i="20"/>
  <c r="G2688" i="20"/>
  <c r="F2688" i="20"/>
  <c r="E2688" i="20"/>
  <c r="D2688" i="20"/>
  <c r="C2688" i="20"/>
  <c r="H2687" i="20"/>
  <c r="G2687" i="20"/>
  <c r="F2687" i="20"/>
  <c r="E2687" i="20"/>
  <c r="D2687" i="20"/>
  <c r="C2687" i="20"/>
  <c r="H2686" i="20"/>
  <c r="G2686" i="20"/>
  <c r="F2686" i="20"/>
  <c r="E2686" i="20"/>
  <c r="D2686" i="20"/>
  <c r="C2686" i="20"/>
  <c r="H2685" i="20"/>
  <c r="G2685" i="20"/>
  <c r="F2685" i="20"/>
  <c r="E2685" i="20"/>
  <c r="D2685" i="20"/>
  <c r="C2685" i="20"/>
  <c r="H2684" i="20"/>
  <c r="G2684" i="20"/>
  <c r="F2684" i="20"/>
  <c r="E2684" i="20"/>
  <c r="D2684" i="20"/>
  <c r="C2684" i="20"/>
  <c r="H2683" i="20"/>
  <c r="G2683" i="20"/>
  <c r="F2683" i="20"/>
  <c r="E2683" i="20"/>
  <c r="D2683" i="20"/>
  <c r="C2683" i="20"/>
  <c r="H2682" i="20"/>
  <c r="G2682" i="20"/>
  <c r="F2682" i="20"/>
  <c r="E2682" i="20"/>
  <c r="D2682" i="20"/>
  <c r="C2682" i="20"/>
  <c r="H2681" i="20"/>
  <c r="G2681" i="20"/>
  <c r="F2681" i="20"/>
  <c r="E2681" i="20"/>
  <c r="D2681" i="20"/>
  <c r="C2681" i="20"/>
  <c r="H2680" i="20"/>
  <c r="G2680" i="20"/>
  <c r="F2680" i="20"/>
  <c r="E2680" i="20"/>
  <c r="D2680" i="20"/>
  <c r="C2680" i="20"/>
  <c r="H2679" i="20"/>
  <c r="G2679" i="20"/>
  <c r="F2679" i="20"/>
  <c r="E2679" i="20"/>
  <c r="D2679" i="20"/>
  <c r="C2679" i="20"/>
  <c r="H2678" i="20"/>
  <c r="G2678" i="20"/>
  <c r="F2678" i="20"/>
  <c r="E2678" i="20"/>
  <c r="D2678" i="20"/>
  <c r="C2678" i="20"/>
  <c r="H2677" i="20"/>
  <c r="G2677" i="20"/>
  <c r="F2677" i="20"/>
  <c r="E2677" i="20"/>
  <c r="D2677" i="20"/>
  <c r="C2677" i="20"/>
  <c r="H2676" i="20"/>
  <c r="G2676" i="20"/>
  <c r="F2676" i="20"/>
  <c r="E2676" i="20"/>
  <c r="D2676" i="20"/>
  <c r="C2676" i="20"/>
  <c r="H2675" i="20"/>
  <c r="G2675" i="20"/>
  <c r="F2675" i="20"/>
  <c r="E2675" i="20"/>
  <c r="D2675" i="20"/>
  <c r="C2675" i="20"/>
  <c r="H2674" i="20"/>
  <c r="G2674" i="20"/>
  <c r="F2674" i="20"/>
  <c r="E2674" i="20"/>
  <c r="D2674" i="20"/>
  <c r="C2674" i="20"/>
  <c r="H2673" i="20"/>
  <c r="G2673" i="20"/>
  <c r="F2673" i="20"/>
  <c r="E2673" i="20"/>
  <c r="D2673" i="20"/>
  <c r="C2673" i="20"/>
  <c r="H2672" i="20"/>
  <c r="G2672" i="20"/>
  <c r="F2672" i="20"/>
  <c r="E2672" i="20"/>
  <c r="D2672" i="20"/>
  <c r="C2672" i="20"/>
  <c r="H2671" i="20"/>
  <c r="G2671" i="20"/>
  <c r="F2671" i="20"/>
  <c r="E2671" i="20"/>
  <c r="D2671" i="20"/>
  <c r="C2671" i="20"/>
  <c r="H2670" i="20"/>
  <c r="G2670" i="20"/>
  <c r="F2670" i="20"/>
  <c r="E2670" i="20"/>
  <c r="D2670" i="20"/>
  <c r="C2670" i="20"/>
  <c r="H2669" i="20"/>
  <c r="G2669" i="20"/>
  <c r="F2669" i="20"/>
  <c r="E2669" i="20"/>
  <c r="D2669" i="20"/>
  <c r="C2669" i="20"/>
  <c r="H2668" i="20"/>
  <c r="G2668" i="20"/>
  <c r="F2668" i="20"/>
  <c r="E2668" i="20"/>
  <c r="D2668" i="20"/>
  <c r="C2668" i="20"/>
  <c r="H2667" i="20"/>
  <c r="G2667" i="20"/>
  <c r="F2667" i="20"/>
  <c r="E2667" i="20"/>
  <c r="D2667" i="20"/>
  <c r="C2667" i="20"/>
  <c r="H2666" i="20"/>
  <c r="G2666" i="20"/>
  <c r="F2666" i="20"/>
  <c r="E2666" i="20"/>
  <c r="D2666" i="20"/>
  <c r="C2666" i="20"/>
  <c r="H2665" i="20"/>
  <c r="G2665" i="20"/>
  <c r="F2665" i="20"/>
  <c r="E2665" i="20"/>
  <c r="D2665" i="20"/>
  <c r="C2665" i="20"/>
  <c r="H2664" i="20"/>
  <c r="G2664" i="20"/>
  <c r="F2664" i="20"/>
  <c r="E2664" i="20"/>
  <c r="D2664" i="20"/>
  <c r="C2664" i="20"/>
  <c r="H2663" i="20"/>
  <c r="G2663" i="20"/>
  <c r="F2663" i="20"/>
  <c r="E2663" i="20"/>
  <c r="D2663" i="20"/>
  <c r="C2663" i="20"/>
  <c r="H2662" i="20"/>
  <c r="G2662" i="20"/>
  <c r="F2662" i="20"/>
  <c r="E2662" i="20"/>
  <c r="D2662" i="20"/>
  <c r="C2662" i="20"/>
  <c r="H2661" i="20"/>
  <c r="G2661" i="20"/>
  <c r="F2661" i="20"/>
  <c r="E2661" i="20"/>
  <c r="D2661" i="20"/>
  <c r="C2661" i="20"/>
  <c r="H2660" i="20"/>
  <c r="G2660" i="20"/>
  <c r="F2660" i="20"/>
  <c r="E2660" i="20"/>
  <c r="D2660" i="20"/>
  <c r="C2660" i="20"/>
  <c r="H2659" i="20"/>
  <c r="G2659" i="20"/>
  <c r="F2659" i="20"/>
  <c r="E2659" i="20"/>
  <c r="D2659" i="20"/>
  <c r="C2659" i="20"/>
  <c r="H2658" i="20"/>
  <c r="G2658" i="20"/>
  <c r="F2658" i="20"/>
  <c r="E2658" i="20"/>
  <c r="D2658" i="20"/>
  <c r="C2658" i="20"/>
  <c r="H2657" i="20"/>
  <c r="G2657" i="20"/>
  <c r="F2657" i="20"/>
  <c r="E2657" i="20"/>
  <c r="D2657" i="20"/>
  <c r="C2657" i="20"/>
  <c r="H2656" i="20"/>
  <c r="G2656" i="20"/>
  <c r="F2656" i="20"/>
  <c r="E2656" i="20"/>
  <c r="D2656" i="20"/>
  <c r="C2656" i="20"/>
  <c r="H2655" i="20"/>
  <c r="G2655" i="20"/>
  <c r="F2655" i="20"/>
  <c r="E2655" i="20"/>
  <c r="D2655" i="20"/>
  <c r="C2655" i="20"/>
  <c r="H2654" i="20"/>
  <c r="G2654" i="20"/>
  <c r="F2654" i="20"/>
  <c r="E2654" i="20"/>
  <c r="D2654" i="20"/>
  <c r="C2654" i="20"/>
  <c r="H2653" i="20"/>
  <c r="G2653" i="20"/>
  <c r="F2653" i="20"/>
  <c r="E2653" i="20"/>
  <c r="D2653" i="20"/>
  <c r="C2653" i="20"/>
  <c r="H2652" i="20"/>
  <c r="G2652" i="20"/>
  <c r="F2652" i="20"/>
  <c r="E2652" i="20"/>
  <c r="D2652" i="20"/>
  <c r="C2652" i="20"/>
  <c r="H2651" i="20"/>
  <c r="G2651" i="20"/>
  <c r="F2651" i="20"/>
  <c r="E2651" i="20"/>
  <c r="D2651" i="20"/>
  <c r="C2651" i="20"/>
  <c r="H2650" i="20"/>
  <c r="G2650" i="20"/>
  <c r="F2650" i="20"/>
  <c r="E2650" i="20"/>
  <c r="D2650" i="20"/>
  <c r="C2650" i="20"/>
  <c r="H2649" i="20"/>
  <c r="G2649" i="20"/>
  <c r="F2649" i="20"/>
  <c r="E2649" i="20"/>
  <c r="D2649" i="20"/>
  <c r="C2649" i="20"/>
  <c r="H2648" i="20"/>
  <c r="G2648" i="20"/>
  <c r="F2648" i="20"/>
  <c r="E2648" i="20"/>
  <c r="D2648" i="20"/>
  <c r="C2648" i="20"/>
  <c r="H2647" i="20"/>
  <c r="G2647" i="20"/>
  <c r="F2647" i="20"/>
  <c r="E2647" i="20"/>
  <c r="D2647" i="20"/>
  <c r="C2647" i="20"/>
  <c r="H2646" i="20"/>
  <c r="G2646" i="20"/>
  <c r="F2646" i="20"/>
  <c r="E2646" i="20"/>
  <c r="D2646" i="20"/>
  <c r="C2646" i="20"/>
  <c r="H2645" i="20"/>
  <c r="G2645" i="20"/>
  <c r="F2645" i="20"/>
  <c r="E2645" i="20"/>
  <c r="D2645" i="20"/>
  <c r="C2645" i="20"/>
  <c r="H2644" i="20"/>
  <c r="G2644" i="20"/>
  <c r="F2644" i="20"/>
  <c r="E2644" i="20"/>
  <c r="D2644" i="20"/>
  <c r="C2644" i="20"/>
  <c r="H2643" i="20"/>
  <c r="G2643" i="20"/>
  <c r="F2643" i="20"/>
  <c r="E2643" i="20"/>
  <c r="D2643" i="20"/>
  <c r="C2643" i="20"/>
  <c r="H2642" i="20"/>
  <c r="G2642" i="20"/>
  <c r="F2642" i="20"/>
  <c r="E2642" i="20"/>
  <c r="D2642" i="20"/>
  <c r="C2642" i="20"/>
  <c r="H2641" i="20"/>
  <c r="G2641" i="20"/>
  <c r="F2641" i="20"/>
  <c r="E2641" i="20"/>
  <c r="D2641" i="20"/>
  <c r="C2641" i="20"/>
  <c r="H2640" i="20"/>
  <c r="G2640" i="20"/>
  <c r="F2640" i="20"/>
  <c r="E2640" i="20"/>
  <c r="D2640" i="20"/>
  <c r="C2640" i="20"/>
  <c r="H2639" i="20"/>
  <c r="G2639" i="20"/>
  <c r="F2639" i="20"/>
  <c r="E2639" i="20"/>
  <c r="D2639" i="20"/>
  <c r="C2639" i="20"/>
  <c r="H2638" i="20"/>
  <c r="G2638" i="20"/>
  <c r="F2638" i="20"/>
  <c r="E2638" i="20"/>
  <c r="D2638" i="20"/>
  <c r="C2638" i="20"/>
  <c r="H2637" i="20"/>
  <c r="G2637" i="20"/>
  <c r="F2637" i="20"/>
  <c r="E2637" i="20"/>
  <c r="D2637" i="20"/>
  <c r="C2637" i="20"/>
  <c r="H2636" i="20"/>
  <c r="G2636" i="20"/>
  <c r="F2636" i="20"/>
  <c r="E2636" i="20"/>
  <c r="D2636" i="20"/>
  <c r="C2636" i="20"/>
  <c r="H2635" i="20"/>
  <c r="G2635" i="20"/>
  <c r="F2635" i="20"/>
  <c r="E2635" i="20"/>
  <c r="D2635" i="20"/>
  <c r="C2635" i="20"/>
  <c r="H2634" i="20"/>
  <c r="G2634" i="20"/>
  <c r="F2634" i="20"/>
  <c r="E2634" i="20"/>
  <c r="D2634" i="20"/>
  <c r="C2634" i="20"/>
  <c r="H2633" i="20"/>
  <c r="G2633" i="20"/>
  <c r="F2633" i="20"/>
  <c r="E2633" i="20"/>
  <c r="D2633" i="20"/>
  <c r="C2633" i="20"/>
  <c r="H2632" i="20"/>
  <c r="G2632" i="20"/>
  <c r="F2632" i="20"/>
  <c r="E2632" i="20"/>
  <c r="D2632" i="20"/>
  <c r="C2632" i="20"/>
  <c r="H2631" i="20"/>
  <c r="G2631" i="20"/>
  <c r="F2631" i="20"/>
  <c r="E2631" i="20"/>
  <c r="D2631" i="20"/>
  <c r="C2631" i="20"/>
  <c r="H2630" i="20"/>
  <c r="G2630" i="20"/>
  <c r="F2630" i="20"/>
  <c r="E2630" i="20"/>
  <c r="D2630" i="20"/>
  <c r="C2630" i="20"/>
  <c r="H2629" i="20"/>
  <c r="G2629" i="20"/>
  <c r="F2629" i="20"/>
  <c r="E2629" i="20"/>
  <c r="D2629" i="20"/>
  <c r="C2629" i="20"/>
  <c r="H2628" i="20"/>
  <c r="G2628" i="20"/>
  <c r="F2628" i="20"/>
  <c r="E2628" i="20"/>
  <c r="D2628" i="20"/>
  <c r="C2628" i="20"/>
  <c r="H2627" i="20"/>
  <c r="G2627" i="20"/>
  <c r="F2627" i="20"/>
  <c r="E2627" i="20"/>
  <c r="D2627" i="20"/>
  <c r="C2627" i="20"/>
  <c r="H2626" i="20"/>
  <c r="G2626" i="20"/>
  <c r="F2626" i="20"/>
  <c r="E2626" i="20"/>
  <c r="D2626" i="20"/>
  <c r="C2626" i="20"/>
  <c r="H2625" i="20"/>
  <c r="G2625" i="20"/>
  <c r="F2625" i="20"/>
  <c r="E2625" i="20"/>
  <c r="D2625" i="20"/>
  <c r="C2625" i="20"/>
  <c r="H2624" i="20"/>
  <c r="G2624" i="20"/>
  <c r="F2624" i="20"/>
  <c r="E2624" i="20"/>
  <c r="D2624" i="20"/>
  <c r="C2624" i="20"/>
  <c r="H2623" i="20"/>
  <c r="G2623" i="20"/>
  <c r="F2623" i="20"/>
  <c r="E2623" i="20"/>
  <c r="D2623" i="20"/>
  <c r="C2623" i="20"/>
  <c r="H2622" i="20"/>
  <c r="G2622" i="20"/>
  <c r="F2622" i="20"/>
  <c r="E2622" i="20"/>
  <c r="D2622" i="20"/>
  <c r="C2622" i="20"/>
  <c r="H2621" i="20"/>
  <c r="G2621" i="20"/>
  <c r="F2621" i="20"/>
  <c r="E2621" i="20"/>
  <c r="D2621" i="20"/>
  <c r="C2621" i="20"/>
  <c r="H2620" i="20"/>
  <c r="G2620" i="20"/>
  <c r="F2620" i="20"/>
  <c r="E2620" i="20"/>
  <c r="D2620" i="20"/>
  <c r="C2620" i="20"/>
  <c r="H2619" i="20"/>
  <c r="G2619" i="20"/>
  <c r="F2619" i="20"/>
  <c r="E2619" i="20"/>
  <c r="D2619" i="20"/>
  <c r="C2619" i="20"/>
  <c r="H2618" i="20"/>
  <c r="G2618" i="20"/>
  <c r="F2618" i="20"/>
  <c r="E2618" i="20"/>
  <c r="D2618" i="20"/>
  <c r="C2618" i="20"/>
  <c r="H2617" i="20"/>
  <c r="G2617" i="20"/>
  <c r="F2617" i="20"/>
  <c r="E2617" i="20"/>
  <c r="D2617" i="20"/>
  <c r="C2617" i="20"/>
  <c r="H2616" i="20"/>
  <c r="G2616" i="20"/>
  <c r="F2616" i="20"/>
  <c r="E2616" i="20"/>
  <c r="D2616" i="20"/>
  <c r="C2616" i="20"/>
  <c r="H2615" i="20"/>
  <c r="G2615" i="20"/>
  <c r="F2615" i="20"/>
  <c r="E2615" i="20"/>
  <c r="D2615" i="20"/>
  <c r="C2615" i="20"/>
  <c r="H2614" i="20"/>
  <c r="G2614" i="20"/>
  <c r="F2614" i="20"/>
  <c r="E2614" i="20"/>
  <c r="D2614" i="20"/>
  <c r="C2614" i="20"/>
  <c r="H2613" i="20"/>
  <c r="G2613" i="20"/>
  <c r="F2613" i="20"/>
  <c r="E2613" i="20"/>
  <c r="D2613" i="20"/>
  <c r="C2613" i="20"/>
  <c r="H2612" i="20"/>
  <c r="G2612" i="20"/>
  <c r="F2612" i="20"/>
  <c r="E2612" i="20"/>
  <c r="D2612" i="20"/>
  <c r="C2612" i="20"/>
  <c r="H2611" i="20"/>
  <c r="G2611" i="20"/>
  <c r="F2611" i="20"/>
  <c r="E2611" i="20"/>
  <c r="D2611" i="20"/>
  <c r="C2611" i="20"/>
  <c r="H2610" i="20"/>
  <c r="G2610" i="20"/>
  <c r="F2610" i="20"/>
  <c r="E2610" i="20"/>
  <c r="D2610" i="20"/>
  <c r="C2610" i="20"/>
  <c r="H2609" i="20"/>
  <c r="G2609" i="20"/>
  <c r="F2609" i="20"/>
  <c r="E2609" i="20"/>
  <c r="D2609" i="20"/>
  <c r="C2609" i="20"/>
  <c r="H2608" i="20"/>
  <c r="G2608" i="20"/>
  <c r="F2608" i="20"/>
  <c r="E2608" i="20"/>
  <c r="D2608" i="20"/>
  <c r="C2608" i="20"/>
  <c r="H2607" i="20"/>
  <c r="G2607" i="20"/>
  <c r="F2607" i="20"/>
  <c r="E2607" i="20"/>
  <c r="D2607" i="20"/>
  <c r="C2607" i="20"/>
  <c r="H2606" i="20"/>
  <c r="G2606" i="20"/>
  <c r="F2606" i="20"/>
  <c r="E2606" i="20"/>
  <c r="D2606" i="20"/>
  <c r="C2606" i="20"/>
  <c r="H2605" i="20"/>
  <c r="G2605" i="20"/>
  <c r="F2605" i="20"/>
  <c r="E2605" i="20"/>
  <c r="D2605" i="20"/>
  <c r="C2605" i="20"/>
  <c r="H2604" i="20"/>
  <c r="G2604" i="20"/>
  <c r="F2604" i="20"/>
  <c r="E2604" i="20"/>
  <c r="D2604" i="20"/>
  <c r="C2604" i="20"/>
  <c r="H2603" i="20"/>
  <c r="G2603" i="20"/>
  <c r="F2603" i="20"/>
  <c r="E2603" i="20"/>
  <c r="D2603" i="20"/>
  <c r="C2603" i="20"/>
  <c r="H2602" i="20"/>
  <c r="G2602" i="20"/>
  <c r="F2602" i="20"/>
  <c r="E2602" i="20"/>
  <c r="D2602" i="20"/>
  <c r="C2602" i="20"/>
  <c r="H2601" i="20"/>
  <c r="G2601" i="20"/>
  <c r="F2601" i="20"/>
  <c r="E2601" i="20"/>
  <c r="D2601" i="20"/>
  <c r="C2601" i="20"/>
  <c r="H2600" i="20"/>
  <c r="G2600" i="20"/>
  <c r="F2600" i="20"/>
  <c r="E2600" i="20"/>
  <c r="D2600" i="20"/>
  <c r="C2600" i="20"/>
  <c r="H2599" i="20"/>
  <c r="G2599" i="20"/>
  <c r="F2599" i="20"/>
  <c r="E2599" i="20"/>
  <c r="D2599" i="20"/>
  <c r="C2599" i="20"/>
  <c r="H2598" i="20"/>
  <c r="G2598" i="20"/>
  <c r="F2598" i="20"/>
  <c r="E2598" i="20"/>
  <c r="D2598" i="20"/>
  <c r="C2598" i="20"/>
  <c r="H2597" i="20"/>
  <c r="G2597" i="20"/>
  <c r="F2597" i="20"/>
  <c r="E2597" i="20"/>
  <c r="D2597" i="20"/>
  <c r="C2597" i="20"/>
  <c r="H2596" i="20"/>
  <c r="G2596" i="20"/>
  <c r="F2596" i="20"/>
  <c r="E2596" i="20"/>
  <c r="D2596" i="20"/>
  <c r="C2596" i="20"/>
  <c r="H2595" i="20"/>
  <c r="G2595" i="20"/>
  <c r="F2595" i="20"/>
  <c r="E2595" i="20"/>
  <c r="D2595" i="20"/>
  <c r="C2595" i="20"/>
  <c r="H2594" i="20"/>
  <c r="G2594" i="20"/>
  <c r="F2594" i="20"/>
  <c r="E2594" i="20"/>
  <c r="D2594" i="20"/>
  <c r="C2594" i="20"/>
  <c r="H2593" i="20"/>
  <c r="G2593" i="20"/>
  <c r="F2593" i="20"/>
  <c r="E2593" i="20"/>
  <c r="D2593" i="20"/>
  <c r="C2593" i="20"/>
  <c r="H2592" i="20"/>
  <c r="G2592" i="20"/>
  <c r="F2592" i="20"/>
  <c r="E2592" i="20"/>
  <c r="D2592" i="20"/>
  <c r="C2592" i="20"/>
  <c r="H2591" i="20"/>
  <c r="G2591" i="20"/>
  <c r="F2591" i="20"/>
  <c r="E2591" i="20"/>
  <c r="D2591" i="20"/>
  <c r="C2591" i="20"/>
  <c r="H2590" i="20"/>
  <c r="G2590" i="20"/>
  <c r="F2590" i="20"/>
  <c r="E2590" i="20"/>
  <c r="D2590" i="20"/>
  <c r="C2590" i="20"/>
  <c r="H2589" i="20"/>
  <c r="G2589" i="20"/>
  <c r="F2589" i="20"/>
  <c r="E2589" i="20"/>
  <c r="D2589" i="20"/>
  <c r="C2589" i="20"/>
  <c r="H2588" i="20"/>
  <c r="G2588" i="20"/>
  <c r="F2588" i="20"/>
  <c r="E2588" i="20"/>
  <c r="D2588" i="20"/>
  <c r="C2588" i="20"/>
  <c r="H2587" i="20"/>
  <c r="G2587" i="20"/>
  <c r="F2587" i="20"/>
  <c r="E2587" i="20"/>
  <c r="D2587" i="20"/>
  <c r="C2587" i="20"/>
  <c r="H2586" i="20"/>
  <c r="G2586" i="20"/>
  <c r="F2586" i="20"/>
  <c r="E2586" i="20"/>
  <c r="D2586" i="20"/>
  <c r="C2586" i="20"/>
  <c r="H2585" i="20"/>
  <c r="G2585" i="20"/>
  <c r="F2585" i="20"/>
  <c r="E2585" i="20"/>
  <c r="D2585" i="20"/>
  <c r="C2585" i="20"/>
  <c r="H2584" i="20"/>
  <c r="G2584" i="20"/>
  <c r="F2584" i="20"/>
  <c r="E2584" i="20"/>
  <c r="D2584" i="20"/>
  <c r="C2584" i="20"/>
  <c r="H2583" i="20"/>
  <c r="G2583" i="20"/>
  <c r="F2583" i="20"/>
  <c r="E2583" i="20"/>
  <c r="D2583" i="20"/>
  <c r="C2583" i="20"/>
  <c r="H2582" i="20"/>
  <c r="G2582" i="20"/>
  <c r="F2582" i="20"/>
  <c r="E2582" i="20"/>
  <c r="D2582" i="20"/>
  <c r="C2582" i="20"/>
  <c r="H2581" i="20"/>
  <c r="G2581" i="20"/>
  <c r="F2581" i="20"/>
  <c r="E2581" i="20"/>
  <c r="D2581" i="20"/>
  <c r="C2581" i="20"/>
  <c r="H2580" i="20"/>
  <c r="G2580" i="20"/>
  <c r="F2580" i="20"/>
  <c r="E2580" i="20"/>
  <c r="D2580" i="20"/>
  <c r="C2580" i="20"/>
  <c r="H2579" i="20"/>
  <c r="G2579" i="20"/>
  <c r="F2579" i="20"/>
  <c r="E2579" i="20"/>
  <c r="D2579" i="20"/>
  <c r="C2579" i="20"/>
  <c r="H2578" i="20"/>
  <c r="G2578" i="20"/>
  <c r="F2578" i="20"/>
  <c r="E2578" i="20"/>
  <c r="D2578" i="20"/>
  <c r="C2578" i="20"/>
  <c r="H2577" i="20"/>
  <c r="G2577" i="20"/>
  <c r="F2577" i="20"/>
  <c r="E2577" i="20"/>
  <c r="D2577" i="20"/>
  <c r="C2577" i="20"/>
  <c r="H2576" i="20"/>
  <c r="G2576" i="20"/>
  <c r="F2576" i="20"/>
  <c r="E2576" i="20"/>
  <c r="D2576" i="20"/>
  <c r="C2576" i="20"/>
  <c r="H2575" i="20"/>
  <c r="G2575" i="20"/>
  <c r="F2575" i="20"/>
  <c r="E2575" i="20"/>
  <c r="D2575" i="20"/>
  <c r="C2575" i="20"/>
  <c r="H2574" i="20"/>
  <c r="G2574" i="20"/>
  <c r="F2574" i="20"/>
  <c r="E2574" i="20"/>
  <c r="D2574" i="20"/>
  <c r="C2574" i="20"/>
  <c r="H2573" i="20"/>
  <c r="G2573" i="20"/>
  <c r="F2573" i="20"/>
  <c r="E2573" i="20"/>
  <c r="D2573" i="20"/>
  <c r="C2573" i="20"/>
  <c r="H2572" i="20"/>
  <c r="G2572" i="20"/>
  <c r="F2572" i="20"/>
  <c r="E2572" i="20"/>
  <c r="D2572" i="20"/>
  <c r="C2572" i="20"/>
  <c r="H2571" i="20"/>
  <c r="G2571" i="20"/>
  <c r="F2571" i="20"/>
  <c r="E2571" i="20"/>
  <c r="D2571" i="20"/>
  <c r="C2571" i="20"/>
  <c r="H2570" i="20"/>
  <c r="G2570" i="20"/>
  <c r="F2570" i="20"/>
  <c r="E2570" i="20"/>
  <c r="D2570" i="20"/>
  <c r="C2570" i="20"/>
  <c r="H2569" i="20"/>
  <c r="G2569" i="20"/>
  <c r="F2569" i="20"/>
  <c r="E2569" i="20"/>
  <c r="D2569" i="20"/>
  <c r="C2569" i="20"/>
  <c r="H2568" i="20"/>
  <c r="G2568" i="20"/>
  <c r="F2568" i="20"/>
  <c r="E2568" i="20"/>
  <c r="D2568" i="20"/>
  <c r="C2568" i="20"/>
  <c r="H2567" i="20"/>
  <c r="G2567" i="20"/>
  <c r="F2567" i="20"/>
  <c r="E2567" i="20"/>
  <c r="D2567" i="20"/>
  <c r="C2567" i="20"/>
  <c r="H2566" i="20"/>
  <c r="G2566" i="20"/>
  <c r="F2566" i="20"/>
  <c r="E2566" i="20"/>
  <c r="D2566" i="20"/>
  <c r="C2566" i="20"/>
  <c r="H2565" i="20"/>
  <c r="G2565" i="20"/>
  <c r="F2565" i="20"/>
  <c r="E2565" i="20"/>
  <c r="D2565" i="20"/>
  <c r="C2565" i="20"/>
  <c r="H2564" i="20"/>
  <c r="G2564" i="20"/>
  <c r="F2564" i="20"/>
  <c r="E2564" i="20"/>
  <c r="D2564" i="20"/>
  <c r="C2564" i="20"/>
  <c r="H2563" i="20"/>
  <c r="G2563" i="20"/>
  <c r="F2563" i="20"/>
  <c r="E2563" i="20"/>
  <c r="D2563" i="20"/>
  <c r="C2563" i="20"/>
  <c r="H2562" i="20"/>
  <c r="G2562" i="20"/>
  <c r="F2562" i="20"/>
  <c r="E2562" i="20"/>
  <c r="D2562" i="20"/>
  <c r="C2562" i="20"/>
  <c r="H2561" i="20"/>
  <c r="G2561" i="20"/>
  <c r="F2561" i="20"/>
  <c r="E2561" i="20"/>
  <c r="D2561" i="20"/>
  <c r="C2561" i="20"/>
  <c r="H2560" i="20"/>
  <c r="G2560" i="20"/>
  <c r="F2560" i="20"/>
  <c r="E2560" i="20"/>
  <c r="D2560" i="20"/>
  <c r="C2560" i="20"/>
  <c r="H2559" i="20"/>
  <c r="G2559" i="20"/>
  <c r="F2559" i="20"/>
  <c r="E2559" i="20"/>
  <c r="D2559" i="20"/>
  <c r="C2559" i="20"/>
  <c r="H2558" i="20"/>
  <c r="G2558" i="20"/>
  <c r="F2558" i="20"/>
  <c r="E2558" i="20"/>
  <c r="D2558" i="20"/>
  <c r="C2558" i="20"/>
  <c r="H2557" i="20"/>
  <c r="G2557" i="20"/>
  <c r="F2557" i="20"/>
  <c r="E2557" i="20"/>
  <c r="D2557" i="20"/>
  <c r="C2557" i="20"/>
  <c r="H2556" i="20"/>
  <c r="G2556" i="20"/>
  <c r="F2556" i="20"/>
  <c r="E2556" i="20"/>
  <c r="D2556" i="20"/>
  <c r="C2556" i="20"/>
  <c r="H2555" i="20"/>
  <c r="G2555" i="20"/>
  <c r="F2555" i="20"/>
  <c r="E2555" i="20"/>
  <c r="D2555" i="20"/>
  <c r="C2555" i="20"/>
  <c r="H2554" i="20"/>
  <c r="G2554" i="20"/>
  <c r="F2554" i="20"/>
  <c r="E2554" i="20"/>
  <c r="D2554" i="20"/>
  <c r="C2554" i="20"/>
  <c r="H2553" i="20"/>
  <c r="G2553" i="20"/>
  <c r="F2553" i="20"/>
  <c r="E2553" i="20"/>
  <c r="D2553" i="20"/>
  <c r="C2553" i="20"/>
  <c r="H2552" i="20"/>
  <c r="G2552" i="20"/>
  <c r="F2552" i="20"/>
  <c r="E2552" i="20"/>
  <c r="D2552" i="20"/>
  <c r="C2552" i="20"/>
  <c r="H2551" i="20"/>
  <c r="G2551" i="20"/>
  <c r="F2551" i="20"/>
  <c r="E2551" i="20"/>
  <c r="D2551" i="20"/>
  <c r="C2551" i="20"/>
  <c r="H2550" i="20"/>
  <c r="G2550" i="20"/>
  <c r="F2550" i="20"/>
  <c r="E2550" i="20"/>
  <c r="D2550" i="20"/>
  <c r="C2550" i="20"/>
  <c r="H2549" i="20"/>
  <c r="G2549" i="20"/>
  <c r="F2549" i="20"/>
  <c r="E2549" i="20"/>
  <c r="D2549" i="20"/>
  <c r="C2549" i="20"/>
  <c r="H2548" i="20"/>
  <c r="G2548" i="20"/>
  <c r="F2548" i="20"/>
  <c r="E2548" i="20"/>
  <c r="D2548" i="20"/>
  <c r="C2548" i="20"/>
  <c r="H2547" i="20"/>
  <c r="G2547" i="20"/>
  <c r="F2547" i="20"/>
  <c r="E2547" i="20"/>
  <c r="D2547" i="20"/>
  <c r="C2547" i="20"/>
  <c r="H2546" i="20"/>
  <c r="G2546" i="20"/>
  <c r="F2546" i="20"/>
  <c r="E2546" i="20"/>
  <c r="D2546" i="20"/>
  <c r="C2546" i="20"/>
  <c r="H2545" i="20"/>
  <c r="G2545" i="20"/>
  <c r="F2545" i="20"/>
  <c r="E2545" i="20"/>
  <c r="D2545" i="20"/>
  <c r="C2545" i="20"/>
  <c r="H2544" i="20"/>
  <c r="G2544" i="20"/>
  <c r="F2544" i="20"/>
  <c r="E2544" i="20"/>
  <c r="D2544" i="20"/>
  <c r="C2544" i="20"/>
  <c r="H2543" i="20"/>
  <c r="G2543" i="20"/>
  <c r="F2543" i="20"/>
  <c r="E2543" i="20"/>
  <c r="D2543" i="20"/>
  <c r="C2543" i="20"/>
  <c r="H2542" i="20"/>
  <c r="G2542" i="20"/>
  <c r="F2542" i="20"/>
  <c r="E2542" i="20"/>
  <c r="D2542" i="20"/>
  <c r="C2542" i="20"/>
  <c r="H2541" i="20"/>
  <c r="G2541" i="20"/>
  <c r="F2541" i="20"/>
  <c r="E2541" i="20"/>
  <c r="D2541" i="20"/>
  <c r="C2541" i="20"/>
  <c r="H2540" i="20"/>
  <c r="G2540" i="20"/>
  <c r="F2540" i="20"/>
  <c r="E2540" i="20"/>
  <c r="D2540" i="20"/>
  <c r="C2540" i="20"/>
  <c r="H2539" i="20"/>
  <c r="G2539" i="20"/>
  <c r="F2539" i="20"/>
  <c r="E2539" i="20"/>
  <c r="D2539" i="20"/>
  <c r="C2539" i="20"/>
  <c r="H2538" i="20"/>
  <c r="G2538" i="20"/>
  <c r="F2538" i="20"/>
  <c r="E2538" i="20"/>
  <c r="D2538" i="20"/>
  <c r="C2538" i="20"/>
  <c r="H2537" i="20"/>
  <c r="G2537" i="20"/>
  <c r="F2537" i="20"/>
  <c r="E2537" i="20"/>
  <c r="D2537" i="20"/>
  <c r="C2537" i="20"/>
  <c r="H2536" i="20"/>
  <c r="G2536" i="20"/>
  <c r="F2536" i="20"/>
  <c r="E2536" i="20"/>
  <c r="D2536" i="20"/>
  <c r="C2536" i="20"/>
  <c r="H2535" i="20"/>
  <c r="G2535" i="20"/>
  <c r="F2535" i="20"/>
  <c r="E2535" i="20"/>
  <c r="D2535" i="20"/>
  <c r="C2535" i="20"/>
  <c r="H2534" i="20"/>
  <c r="G2534" i="20"/>
  <c r="F2534" i="20"/>
  <c r="E2534" i="20"/>
  <c r="D2534" i="20"/>
  <c r="C2534" i="20"/>
  <c r="H2533" i="20"/>
  <c r="G2533" i="20"/>
  <c r="F2533" i="20"/>
  <c r="E2533" i="20"/>
  <c r="D2533" i="20"/>
  <c r="C2533" i="20"/>
  <c r="H2532" i="20"/>
  <c r="G2532" i="20"/>
  <c r="F2532" i="20"/>
  <c r="E2532" i="20"/>
  <c r="D2532" i="20"/>
  <c r="C2532" i="20"/>
  <c r="H2531" i="20"/>
  <c r="G2531" i="20"/>
  <c r="F2531" i="20"/>
  <c r="E2531" i="20"/>
  <c r="D2531" i="20"/>
  <c r="C2531" i="20"/>
  <c r="H2530" i="20"/>
  <c r="G2530" i="20"/>
  <c r="F2530" i="20"/>
  <c r="E2530" i="20"/>
  <c r="D2530" i="20"/>
  <c r="C2530" i="20"/>
  <c r="H2529" i="20"/>
  <c r="G2529" i="20"/>
  <c r="F2529" i="20"/>
  <c r="E2529" i="20"/>
  <c r="D2529" i="20"/>
  <c r="C2529" i="20"/>
  <c r="H2528" i="20"/>
  <c r="G2528" i="20"/>
  <c r="F2528" i="20"/>
  <c r="E2528" i="20"/>
  <c r="D2528" i="20"/>
  <c r="C2528" i="20"/>
  <c r="H2527" i="20"/>
  <c r="G2527" i="20"/>
  <c r="F2527" i="20"/>
  <c r="E2527" i="20"/>
  <c r="D2527" i="20"/>
  <c r="C2527" i="20"/>
  <c r="H2526" i="20"/>
  <c r="G2526" i="20"/>
  <c r="F2526" i="20"/>
  <c r="E2526" i="20"/>
  <c r="D2526" i="20"/>
  <c r="C2526" i="20"/>
  <c r="H2525" i="20"/>
  <c r="G2525" i="20"/>
  <c r="F2525" i="20"/>
  <c r="E2525" i="20"/>
  <c r="D2525" i="20"/>
  <c r="C2525" i="20"/>
  <c r="H2524" i="20"/>
  <c r="G2524" i="20"/>
  <c r="F2524" i="20"/>
  <c r="E2524" i="20"/>
  <c r="D2524" i="20"/>
  <c r="C2524" i="20"/>
  <c r="H2523" i="20"/>
  <c r="G2523" i="20"/>
  <c r="F2523" i="20"/>
  <c r="E2523" i="20"/>
  <c r="D2523" i="20"/>
  <c r="C2523" i="20"/>
  <c r="H2522" i="20"/>
  <c r="G2522" i="20"/>
  <c r="F2522" i="20"/>
  <c r="E2522" i="20"/>
  <c r="D2522" i="20"/>
  <c r="C2522" i="20"/>
  <c r="H2521" i="20"/>
  <c r="G2521" i="20"/>
  <c r="F2521" i="20"/>
  <c r="E2521" i="20"/>
  <c r="D2521" i="20"/>
  <c r="C2521" i="20"/>
  <c r="H2520" i="20"/>
  <c r="G2520" i="20"/>
  <c r="F2520" i="20"/>
  <c r="E2520" i="20"/>
  <c r="D2520" i="20"/>
  <c r="C2520" i="20"/>
  <c r="H2519" i="20"/>
  <c r="G2519" i="20"/>
  <c r="F2519" i="20"/>
  <c r="E2519" i="20"/>
  <c r="D2519" i="20"/>
  <c r="C2519" i="20"/>
  <c r="H2518" i="20"/>
  <c r="G2518" i="20"/>
  <c r="F2518" i="20"/>
  <c r="E2518" i="20"/>
  <c r="D2518" i="20"/>
  <c r="C2518" i="20"/>
  <c r="H2517" i="20"/>
  <c r="G2517" i="20"/>
  <c r="F2517" i="20"/>
  <c r="E2517" i="20"/>
  <c r="D2517" i="20"/>
  <c r="C2517" i="20"/>
  <c r="H2516" i="20"/>
  <c r="G2516" i="20"/>
  <c r="F2516" i="20"/>
  <c r="E2516" i="20"/>
  <c r="D2516" i="20"/>
  <c r="C2516" i="20"/>
  <c r="H2515" i="20"/>
  <c r="G2515" i="20"/>
  <c r="F2515" i="20"/>
  <c r="E2515" i="20"/>
  <c r="D2515" i="20"/>
  <c r="C2515" i="20"/>
  <c r="H2514" i="20"/>
  <c r="G2514" i="20"/>
  <c r="F2514" i="20"/>
  <c r="E2514" i="20"/>
  <c r="D2514" i="20"/>
  <c r="C2514" i="20"/>
  <c r="H2513" i="20"/>
  <c r="G2513" i="20"/>
  <c r="F2513" i="20"/>
  <c r="E2513" i="20"/>
  <c r="D2513" i="20"/>
  <c r="C2513" i="20"/>
  <c r="H2512" i="20"/>
  <c r="G2512" i="20"/>
  <c r="F2512" i="20"/>
  <c r="E2512" i="20"/>
  <c r="D2512" i="20"/>
  <c r="C2512" i="20"/>
  <c r="H2511" i="20"/>
  <c r="G2511" i="20"/>
  <c r="F2511" i="20"/>
  <c r="E2511" i="20"/>
  <c r="D2511" i="20"/>
  <c r="C2511" i="20"/>
  <c r="H2510" i="20"/>
  <c r="G2510" i="20"/>
  <c r="F2510" i="20"/>
  <c r="E2510" i="20"/>
  <c r="D2510" i="20"/>
  <c r="C2510" i="20"/>
  <c r="H2509" i="20"/>
  <c r="G2509" i="20"/>
  <c r="F2509" i="20"/>
  <c r="E2509" i="20"/>
  <c r="D2509" i="20"/>
  <c r="C2509" i="20"/>
  <c r="H2508" i="20"/>
  <c r="G2508" i="20"/>
  <c r="F2508" i="20"/>
  <c r="E2508" i="20"/>
  <c r="D2508" i="20"/>
  <c r="C2508" i="20"/>
  <c r="H2507" i="20"/>
  <c r="G2507" i="20"/>
  <c r="F2507" i="20"/>
  <c r="E2507" i="20"/>
  <c r="D2507" i="20"/>
  <c r="C2507" i="20"/>
  <c r="H2506" i="20"/>
  <c r="G2506" i="20"/>
  <c r="F2506" i="20"/>
  <c r="E2506" i="20"/>
  <c r="D2506" i="20"/>
  <c r="C2506" i="20"/>
  <c r="H2505" i="20"/>
  <c r="G2505" i="20"/>
  <c r="F2505" i="20"/>
  <c r="E2505" i="20"/>
  <c r="D2505" i="20"/>
  <c r="C2505" i="20"/>
  <c r="H2504" i="20"/>
  <c r="G2504" i="20"/>
  <c r="F2504" i="20"/>
  <c r="E2504" i="20"/>
  <c r="D2504" i="20"/>
  <c r="C2504" i="20"/>
  <c r="H2503" i="20"/>
  <c r="G2503" i="20"/>
  <c r="F2503" i="20"/>
  <c r="E2503" i="20"/>
  <c r="D2503" i="20"/>
  <c r="C2503" i="20"/>
  <c r="H2502" i="20"/>
  <c r="G2502" i="20"/>
  <c r="F2502" i="20"/>
  <c r="E2502" i="20"/>
  <c r="D2502" i="20"/>
  <c r="C2502" i="20"/>
  <c r="H2501" i="20"/>
  <c r="G2501" i="20"/>
  <c r="F2501" i="20"/>
  <c r="E2501" i="20"/>
  <c r="D2501" i="20"/>
  <c r="C2501" i="20"/>
  <c r="H2500" i="20"/>
  <c r="G2500" i="20"/>
  <c r="F2500" i="20"/>
  <c r="E2500" i="20"/>
  <c r="D2500" i="20"/>
  <c r="C2500" i="20"/>
  <c r="H2499" i="20"/>
  <c r="G2499" i="20"/>
  <c r="F2499" i="20"/>
  <c r="E2499" i="20"/>
  <c r="D2499" i="20"/>
  <c r="C2499" i="20"/>
  <c r="H2498" i="20"/>
  <c r="G2498" i="20"/>
  <c r="F2498" i="20"/>
  <c r="E2498" i="20"/>
  <c r="D2498" i="20"/>
  <c r="C2498" i="20"/>
  <c r="H2497" i="20"/>
  <c r="G2497" i="20"/>
  <c r="F2497" i="20"/>
  <c r="E2497" i="20"/>
  <c r="D2497" i="20"/>
  <c r="C2497" i="20"/>
  <c r="H2496" i="20"/>
  <c r="G2496" i="20"/>
  <c r="F2496" i="20"/>
  <c r="E2496" i="20"/>
  <c r="D2496" i="20"/>
  <c r="C2496" i="20"/>
  <c r="H2495" i="20"/>
  <c r="G2495" i="20"/>
  <c r="F2495" i="20"/>
  <c r="E2495" i="20"/>
  <c r="D2495" i="20"/>
  <c r="C2495" i="20"/>
  <c r="H2494" i="20"/>
  <c r="G2494" i="20"/>
  <c r="F2494" i="20"/>
  <c r="E2494" i="20"/>
  <c r="D2494" i="20"/>
  <c r="C2494" i="20"/>
  <c r="H2493" i="20"/>
  <c r="G2493" i="20"/>
  <c r="F2493" i="20"/>
  <c r="E2493" i="20"/>
  <c r="D2493" i="20"/>
  <c r="C2493" i="20"/>
  <c r="H2492" i="20"/>
  <c r="G2492" i="20"/>
  <c r="F2492" i="20"/>
  <c r="E2492" i="20"/>
  <c r="D2492" i="20"/>
  <c r="C2492" i="20"/>
  <c r="H2491" i="20"/>
  <c r="G2491" i="20"/>
  <c r="F2491" i="20"/>
  <c r="E2491" i="20"/>
  <c r="D2491" i="20"/>
  <c r="C2491" i="20"/>
  <c r="H2490" i="20"/>
  <c r="G2490" i="20"/>
  <c r="F2490" i="20"/>
  <c r="E2490" i="20"/>
  <c r="D2490" i="20"/>
  <c r="C2490" i="20"/>
  <c r="H2489" i="20"/>
  <c r="G2489" i="20"/>
  <c r="F2489" i="20"/>
  <c r="E2489" i="20"/>
  <c r="D2489" i="20"/>
  <c r="C2489" i="20"/>
  <c r="H2488" i="20"/>
  <c r="G2488" i="20"/>
  <c r="F2488" i="20"/>
  <c r="E2488" i="20"/>
  <c r="D2488" i="20"/>
  <c r="C2488" i="20"/>
  <c r="H2487" i="20"/>
  <c r="G2487" i="20"/>
  <c r="F2487" i="20"/>
  <c r="E2487" i="20"/>
  <c r="D2487" i="20"/>
  <c r="C2487" i="20"/>
  <c r="H2486" i="20"/>
  <c r="G2486" i="20"/>
  <c r="F2486" i="20"/>
  <c r="E2486" i="20"/>
  <c r="D2486" i="20"/>
  <c r="C2486" i="20"/>
  <c r="H2485" i="20"/>
  <c r="G2485" i="20"/>
  <c r="F2485" i="20"/>
  <c r="E2485" i="20"/>
  <c r="D2485" i="20"/>
  <c r="C2485" i="20"/>
  <c r="H2484" i="20"/>
  <c r="G2484" i="20"/>
  <c r="F2484" i="20"/>
  <c r="E2484" i="20"/>
  <c r="D2484" i="20"/>
  <c r="C2484" i="20"/>
  <c r="H2483" i="20"/>
  <c r="G2483" i="20"/>
  <c r="F2483" i="20"/>
  <c r="E2483" i="20"/>
  <c r="D2483" i="20"/>
  <c r="C2483" i="20"/>
  <c r="H2482" i="20"/>
  <c r="G2482" i="20"/>
  <c r="F2482" i="20"/>
  <c r="E2482" i="20"/>
  <c r="D2482" i="20"/>
  <c r="C2482" i="20"/>
  <c r="H2481" i="20"/>
  <c r="G2481" i="20"/>
  <c r="F2481" i="20"/>
  <c r="E2481" i="20"/>
  <c r="D2481" i="20"/>
  <c r="C2481" i="20"/>
  <c r="H2480" i="20"/>
  <c r="G2480" i="20"/>
  <c r="F2480" i="20"/>
  <c r="E2480" i="20"/>
  <c r="D2480" i="20"/>
  <c r="C2480" i="20"/>
  <c r="H2479" i="20"/>
  <c r="G2479" i="20"/>
  <c r="F2479" i="20"/>
  <c r="E2479" i="20"/>
  <c r="D2479" i="20"/>
  <c r="C2479" i="20"/>
  <c r="H2478" i="20"/>
  <c r="G2478" i="20"/>
  <c r="F2478" i="20"/>
  <c r="E2478" i="20"/>
  <c r="D2478" i="20"/>
  <c r="C2478" i="20"/>
  <c r="H2477" i="20"/>
  <c r="G2477" i="20"/>
  <c r="F2477" i="20"/>
  <c r="E2477" i="20"/>
  <c r="D2477" i="20"/>
  <c r="C2477" i="20"/>
  <c r="H2476" i="20"/>
  <c r="G2476" i="20"/>
  <c r="F2476" i="20"/>
  <c r="E2476" i="20"/>
  <c r="D2476" i="20"/>
  <c r="C2476" i="20"/>
  <c r="H2475" i="20"/>
  <c r="G2475" i="20"/>
  <c r="F2475" i="20"/>
  <c r="E2475" i="20"/>
  <c r="D2475" i="20"/>
  <c r="C2475" i="20"/>
  <c r="H2474" i="20"/>
  <c r="G2474" i="20"/>
  <c r="F2474" i="20"/>
  <c r="E2474" i="20"/>
  <c r="D2474" i="20"/>
  <c r="C2474" i="20"/>
  <c r="H2473" i="20"/>
  <c r="G2473" i="20"/>
  <c r="F2473" i="20"/>
  <c r="E2473" i="20"/>
  <c r="D2473" i="20"/>
  <c r="C2473" i="20"/>
  <c r="H2472" i="20"/>
  <c r="G2472" i="20"/>
  <c r="F2472" i="20"/>
  <c r="E2472" i="20"/>
  <c r="D2472" i="20"/>
  <c r="C2472" i="20"/>
  <c r="H2471" i="20"/>
  <c r="G2471" i="20"/>
  <c r="F2471" i="20"/>
  <c r="E2471" i="20"/>
  <c r="D2471" i="20"/>
  <c r="C2471" i="20"/>
  <c r="H2470" i="20"/>
  <c r="G2470" i="20"/>
  <c r="F2470" i="20"/>
  <c r="E2470" i="20"/>
  <c r="D2470" i="20"/>
  <c r="C2470" i="20"/>
  <c r="H2469" i="20"/>
  <c r="G2469" i="20"/>
  <c r="F2469" i="20"/>
  <c r="E2469" i="20"/>
  <c r="D2469" i="20"/>
  <c r="C2469" i="20"/>
  <c r="H2468" i="20"/>
  <c r="G2468" i="20"/>
  <c r="F2468" i="20"/>
  <c r="E2468" i="20"/>
  <c r="D2468" i="20"/>
  <c r="C2468" i="20"/>
  <c r="H2467" i="20"/>
  <c r="G2467" i="20"/>
  <c r="F2467" i="20"/>
  <c r="E2467" i="20"/>
  <c r="D2467" i="20"/>
  <c r="C2467" i="20"/>
  <c r="H2466" i="20"/>
  <c r="G2466" i="20"/>
  <c r="F2466" i="20"/>
  <c r="E2466" i="20"/>
  <c r="D2466" i="20"/>
  <c r="C2466" i="20"/>
  <c r="H2465" i="20"/>
  <c r="G2465" i="20"/>
  <c r="F2465" i="20"/>
  <c r="E2465" i="20"/>
  <c r="D2465" i="20"/>
  <c r="C2465" i="20"/>
  <c r="H2464" i="20"/>
  <c r="G2464" i="20"/>
  <c r="F2464" i="20"/>
  <c r="E2464" i="20"/>
  <c r="D2464" i="20"/>
  <c r="C2464" i="20"/>
  <c r="H2463" i="20"/>
  <c r="G2463" i="20"/>
  <c r="F2463" i="20"/>
  <c r="E2463" i="20"/>
  <c r="D2463" i="20"/>
  <c r="C2463" i="20"/>
  <c r="H2462" i="20"/>
  <c r="G2462" i="20"/>
  <c r="F2462" i="20"/>
  <c r="E2462" i="20"/>
  <c r="D2462" i="20"/>
  <c r="C2462" i="20"/>
  <c r="H2461" i="20"/>
  <c r="G2461" i="20"/>
  <c r="F2461" i="20"/>
  <c r="E2461" i="20"/>
  <c r="D2461" i="20"/>
  <c r="C2461" i="20"/>
  <c r="H2460" i="20"/>
  <c r="G2460" i="20"/>
  <c r="F2460" i="20"/>
  <c r="E2460" i="20"/>
  <c r="D2460" i="20"/>
  <c r="C2460" i="20"/>
  <c r="H2459" i="20"/>
  <c r="G2459" i="20"/>
  <c r="F2459" i="20"/>
  <c r="E2459" i="20"/>
  <c r="D2459" i="20"/>
  <c r="C2459" i="20"/>
  <c r="H2458" i="20"/>
  <c r="G2458" i="20"/>
  <c r="F2458" i="20"/>
  <c r="E2458" i="20"/>
  <c r="D2458" i="20"/>
  <c r="C2458" i="20"/>
  <c r="H2457" i="20"/>
  <c r="G2457" i="20"/>
  <c r="F2457" i="20"/>
  <c r="E2457" i="20"/>
  <c r="D2457" i="20"/>
  <c r="C2457" i="20"/>
  <c r="H2456" i="20"/>
  <c r="G2456" i="20"/>
  <c r="F2456" i="20"/>
  <c r="E2456" i="20"/>
  <c r="D2456" i="20"/>
  <c r="C2456" i="20"/>
  <c r="H2455" i="20"/>
  <c r="G2455" i="20"/>
  <c r="F2455" i="20"/>
  <c r="E2455" i="20"/>
  <c r="D2455" i="20"/>
  <c r="C2455" i="20"/>
  <c r="H2454" i="20"/>
  <c r="G2454" i="20"/>
  <c r="F2454" i="20"/>
  <c r="E2454" i="20"/>
  <c r="D2454" i="20"/>
  <c r="C2454" i="20"/>
  <c r="H2453" i="20"/>
  <c r="G2453" i="20"/>
  <c r="F2453" i="20"/>
  <c r="E2453" i="20"/>
  <c r="D2453" i="20"/>
  <c r="C2453" i="20"/>
  <c r="H2452" i="20"/>
  <c r="G2452" i="20"/>
  <c r="F2452" i="20"/>
  <c r="E2452" i="20"/>
  <c r="D2452" i="20"/>
  <c r="C2452" i="20"/>
  <c r="H2451" i="20"/>
  <c r="G2451" i="20"/>
  <c r="F2451" i="20"/>
  <c r="E2451" i="20"/>
  <c r="D2451" i="20"/>
  <c r="C2451" i="20"/>
  <c r="H2450" i="20"/>
  <c r="G2450" i="20"/>
  <c r="F2450" i="20"/>
  <c r="E2450" i="20"/>
  <c r="D2450" i="20"/>
  <c r="C2450" i="20"/>
  <c r="H2449" i="20"/>
  <c r="G2449" i="20"/>
  <c r="F2449" i="20"/>
  <c r="E2449" i="20"/>
  <c r="D2449" i="20"/>
  <c r="C2449" i="20"/>
  <c r="H2448" i="20"/>
  <c r="G2448" i="20"/>
  <c r="F2448" i="20"/>
  <c r="E2448" i="20"/>
  <c r="D2448" i="20"/>
  <c r="C2448" i="20"/>
  <c r="H2447" i="20"/>
  <c r="G2447" i="20"/>
  <c r="F2447" i="20"/>
  <c r="E2447" i="20"/>
  <c r="D2447" i="20"/>
  <c r="C2447" i="20"/>
  <c r="H2446" i="20"/>
  <c r="G2446" i="20"/>
  <c r="F2446" i="20"/>
  <c r="E2446" i="20"/>
  <c r="D2446" i="20"/>
  <c r="C2446" i="20"/>
  <c r="H2445" i="20"/>
  <c r="G2445" i="20"/>
  <c r="F2445" i="20"/>
  <c r="E2445" i="20"/>
  <c r="D2445" i="20"/>
  <c r="C2445" i="20"/>
  <c r="H2444" i="20"/>
  <c r="G2444" i="20"/>
  <c r="F2444" i="20"/>
  <c r="E2444" i="20"/>
  <c r="D2444" i="20"/>
  <c r="C2444" i="20"/>
  <c r="H2443" i="20"/>
  <c r="G2443" i="20"/>
  <c r="F2443" i="20"/>
  <c r="E2443" i="20"/>
  <c r="D2443" i="20"/>
  <c r="C2443" i="20"/>
  <c r="H2442" i="20"/>
  <c r="G2442" i="20"/>
  <c r="F2442" i="20"/>
  <c r="E2442" i="20"/>
  <c r="D2442" i="20"/>
  <c r="C2442" i="20"/>
  <c r="H2441" i="20"/>
  <c r="G2441" i="20"/>
  <c r="F2441" i="20"/>
  <c r="E2441" i="20"/>
  <c r="D2441" i="20"/>
  <c r="C2441" i="20"/>
  <c r="H2440" i="20"/>
  <c r="G2440" i="20"/>
  <c r="F2440" i="20"/>
  <c r="E2440" i="20"/>
  <c r="D2440" i="20"/>
  <c r="C2440" i="20"/>
  <c r="H2439" i="20"/>
  <c r="G2439" i="20"/>
  <c r="F2439" i="20"/>
  <c r="E2439" i="20"/>
  <c r="D2439" i="20"/>
  <c r="C2439" i="20"/>
  <c r="H2438" i="20"/>
  <c r="G2438" i="20"/>
  <c r="F2438" i="20"/>
  <c r="E2438" i="20"/>
  <c r="D2438" i="20"/>
  <c r="C2438" i="20"/>
  <c r="H2437" i="20"/>
  <c r="G2437" i="20"/>
  <c r="F2437" i="20"/>
  <c r="E2437" i="20"/>
  <c r="D2437" i="20"/>
  <c r="C2437" i="20"/>
  <c r="H2436" i="20"/>
  <c r="G2436" i="20"/>
  <c r="F2436" i="20"/>
  <c r="E2436" i="20"/>
  <c r="D2436" i="20"/>
  <c r="C2436" i="20"/>
  <c r="H2435" i="20"/>
  <c r="G2435" i="20"/>
  <c r="F2435" i="20"/>
  <c r="E2435" i="20"/>
  <c r="D2435" i="20"/>
  <c r="C2435" i="20"/>
  <c r="H2434" i="20"/>
  <c r="G2434" i="20"/>
  <c r="F2434" i="20"/>
  <c r="E2434" i="20"/>
  <c r="D2434" i="20"/>
  <c r="C2434" i="20"/>
  <c r="H2433" i="20"/>
  <c r="G2433" i="20"/>
  <c r="F2433" i="20"/>
  <c r="E2433" i="20"/>
  <c r="D2433" i="20"/>
  <c r="C2433" i="20"/>
  <c r="H2432" i="20"/>
  <c r="G2432" i="20"/>
  <c r="F2432" i="20"/>
  <c r="E2432" i="20"/>
  <c r="D2432" i="20"/>
  <c r="C2432" i="20"/>
  <c r="H2431" i="20"/>
  <c r="G2431" i="20"/>
  <c r="F2431" i="20"/>
  <c r="E2431" i="20"/>
  <c r="D2431" i="20"/>
  <c r="C2431" i="20"/>
  <c r="H2430" i="20"/>
  <c r="G2430" i="20"/>
  <c r="F2430" i="20"/>
  <c r="E2430" i="20"/>
  <c r="D2430" i="20"/>
  <c r="C2430" i="20"/>
  <c r="H2429" i="20"/>
  <c r="G2429" i="20"/>
  <c r="F2429" i="20"/>
  <c r="E2429" i="20"/>
  <c r="D2429" i="20"/>
  <c r="C2429" i="20"/>
  <c r="H2428" i="20"/>
  <c r="G2428" i="20"/>
  <c r="F2428" i="20"/>
  <c r="E2428" i="20"/>
  <c r="D2428" i="20"/>
  <c r="C2428" i="20"/>
  <c r="H2427" i="20"/>
  <c r="G2427" i="20"/>
  <c r="F2427" i="20"/>
  <c r="E2427" i="20"/>
  <c r="D2427" i="20"/>
  <c r="C2427" i="20"/>
  <c r="H2426" i="20"/>
  <c r="G2426" i="20"/>
  <c r="F2426" i="20"/>
  <c r="E2426" i="20"/>
  <c r="D2426" i="20"/>
  <c r="C2426" i="20"/>
  <c r="H2425" i="20"/>
  <c r="G2425" i="20"/>
  <c r="F2425" i="20"/>
  <c r="E2425" i="20"/>
  <c r="D2425" i="20"/>
  <c r="C2425" i="20"/>
  <c r="H2424" i="20"/>
  <c r="G2424" i="20"/>
  <c r="F2424" i="20"/>
  <c r="E2424" i="20"/>
  <c r="D2424" i="20"/>
  <c r="C2424" i="20"/>
  <c r="H2423" i="20"/>
  <c r="G2423" i="20"/>
  <c r="F2423" i="20"/>
  <c r="E2423" i="20"/>
  <c r="D2423" i="20"/>
  <c r="C2423" i="20"/>
  <c r="H2422" i="20"/>
  <c r="G2422" i="20"/>
  <c r="F2422" i="20"/>
  <c r="E2422" i="20"/>
  <c r="D2422" i="20"/>
  <c r="C2422" i="20"/>
  <c r="H2421" i="20"/>
  <c r="G2421" i="20"/>
  <c r="F2421" i="20"/>
  <c r="E2421" i="20"/>
  <c r="D2421" i="20"/>
  <c r="C2421" i="20"/>
  <c r="H2420" i="20"/>
  <c r="G2420" i="20"/>
  <c r="F2420" i="20"/>
  <c r="E2420" i="20"/>
  <c r="D2420" i="20"/>
  <c r="C2420" i="20"/>
  <c r="H2419" i="20"/>
  <c r="G2419" i="20"/>
  <c r="F2419" i="20"/>
  <c r="E2419" i="20"/>
  <c r="D2419" i="20"/>
  <c r="C2419" i="20"/>
  <c r="H2418" i="20"/>
  <c r="G2418" i="20"/>
  <c r="F2418" i="20"/>
  <c r="E2418" i="20"/>
  <c r="D2418" i="20"/>
  <c r="C2418" i="20"/>
  <c r="H2417" i="20"/>
  <c r="G2417" i="20"/>
  <c r="F2417" i="20"/>
  <c r="E2417" i="20"/>
  <c r="D2417" i="20"/>
  <c r="C2417" i="20"/>
  <c r="H2416" i="20"/>
  <c r="G2416" i="20"/>
  <c r="F2416" i="20"/>
  <c r="E2416" i="20"/>
  <c r="D2416" i="20"/>
  <c r="C2416" i="20"/>
  <c r="H2415" i="20"/>
  <c r="G2415" i="20"/>
  <c r="F2415" i="20"/>
  <c r="E2415" i="20"/>
  <c r="D2415" i="20"/>
  <c r="C2415" i="20"/>
  <c r="H2414" i="20"/>
  <c r="G2414" i="20"/>
  <c r="F2414" i="20"/>
  <c r="E2414" i="20"/>
  <c r="D2414" i="20"/>
  <c r="C2414" i="20"/>
  <c r="H2413" i="20"/>
  <c r="G2413" i="20"/>
  <c r="F2413" i="20"/>
  <c r="E2413" i="20"/>
  <c r="D2413" i="20"/>
  <c r="C2413" i="20"/>
  <c r="H2412" i="20"/>
  <c r="G2412" i="20"/>
  <c r="F2412" i="20"/>
  <c r="E2412" i="20"/>
  <c r="D2412" i="20"/>
  <c r="C2412" i="20"/>
  <c r="H2411" i="20"/>
  <c r="G2411" i="20"/>
  <c r="F2411" i="20"/>
  <c r="E2411" i="20"/>
  <c r="D2411" i="20"/>
  <c r="C2411" i="20"/>
  <c r="H2410" i="20"/>
  <c r="G2410" i="20"/>
  <c r="F2410" i="20"/>
  <c r="E2410" i="20"/>
  <c r="D2410" i="20"/>
  <c r="C2410" i="20"/>
  <c r="H2409" i="20"/>
  <c r="G2409" i="20"/>
  <c r="F2409" i="20"/>
  <c r="E2409" i="20"/>
  <c r="D2409" i="20"/>
  <c r="C2409" i="20"/>
  <c r="H2408" i="20"/>
  <c r="G2408" i="20"/>
  <c r="F2408" i="20"/>
  <c r="E2408" i="20"/>
  <c r="D2408" i="20"/>
  <c r="C2408" i="20"/>
  <c r="H2407" i="20"/>
  <c r="G2407" i="20"/>
  <c r="F2407" i="20"/>
  <c r="E2407" i="20"/>
  <c r="D2407" i="20"/>
  <c r="C2407" i="20"/>
  <c r="H2406" i="20"/>
  <c r="G2406" i="20"/>
  <c r="F2406" i="20"/>
  <c r="E2406" i="20"/>
  <c r="D2406" i="20"/>
  <c r="C2406" i="20"/>
  <c r="H2405" i="20"/>
  <c r="G2405" i="20"/>
  <c r="F2405" i="20"/>
  <c r="E2405" i="20"/>
  <c r="D2405" i="20"/>
  <c r="C2405" i="20"/>
  <c r="H2404" i="20"/>
  <c r="G2404" i="20"/>
  <c r="F2404" i="20"/>
  <c r="E2404" i="20"/>
  <c r="D2404" i="20"/>
  <c r="C2404" i="20"/>
  <c r="H2403" i="20"/>
  <c r="G2403" i="20"/>
  <c r="F2403" i="20"/>
  <c r="E2403" i="20"/>
  <c r="D2403" i="20"/>
  <c r="C2403" i="20"/>
  <c r="H2402" i="20"/>
  <c r="G2402" i="20"/>
  <c r="F2402" i="20"/>
  <c r="E2402" i="20"/>
  <c r="D2402" i="20"/>
  <c r="C2402" i="20"/>
  <c r="H2401" i="20"/>
  <c r="G2401" i="20"/>
  <c r="F2401" i="20"/>
  <c r="E2401" i="20"/>
  <c r="D2401" i="20"/>
  <c r="C2401" i="20"/>
  <c r="H2400" i="20"/>
  <c r="G2400" i="20"/>
  <c r="F2400" i="20"/>
  <c r="E2400" i="20"/>
  <c r="D2400" i="20"/>
  <c r="C2400" i="20"/>
  <c r="H2399" i="20"/>
  <c r="G2399" i="20"/>
  <c r="F2399" i="20"/>
  <c r="E2399" i="20"/>
  <c r="D2399" i="20"/>
  <c r="C2399" i="20"/>
  <c r="H2398" i="20"/>
  <c r="G2398" i="20"/>
  <c r="F2398" i="20"/>
  <c r="E2398" i="20"/>
  <c r="D2398" i="20"/>
  <c r="C2398" i="20"/>
  <c r="H2397" i="20"/>
  <c r="G2397" i="20"/>
  <c r="F2397" i="20"/>
  <c r="E2397" i="20"/>
  <c r="D2397" i="20"/>
  <c r="C2397" i="20"/>
  <c r="H2396" i="20"/>
  <c r="G2396" i="20"/>
  <c r="F2396" i="20"/>
  <c r="E2396" i="20"/>
  <c r="D2396" i="20"/>
  <c r="C2396" i="20"/>
  <c r="H2395" i="20"/>
  <c r="G2395" i="20"/>
  <c r="F2395" i="20"/>
  <c r="E2395" i="20"/>
  <c r="D2395" i="20"/>
  <c r="C2395" i="20"/>
  <c r="H2394" i="20"/>
  <c r="G2394" i="20"/>
  <c r="F2394" i="20"/>
  <c r="E2394" i="20"/>
  <c r="D2394" i="20"/>
  <c r="C2394" i="20"/>
  <c r="H2393" i="20"/>
  <c r="G2393" i="20"/>
  <c r="F2393" i="20"/>
  <c r="E2393" i="20"/>
  <c r="D2393" i="20"/>
  <c r="C2393" i="20"/>
  <c r="H2392" i="20"/>
  <c r="G2392" i="20"/>
  <c r="F2392" i="20"/>
  <c r="E2392" i="20"/>
  <c r="D2392" i="20"/>
  <c r="C2392" i="20"/>
  <c r="H2391" i="20"/>
  <c r="G2391" i="20"/>
  <c r="F2391" i="20"/>
  <c r="E2391" i="20"/>
  <c r="D2391" i="20"/>
  <c r="C2391" i="20"/>
  <c r="H2390" i="20"/>
  <c r="G2390" i="20"/>
  <c r="F2390" i="20"/>
  <c r="E2390" i="20"/>
  <c r="D2390" i="20"/>
  <c r="C2390" i="20"/>
  <c r="H2389" i="20"/>
  <c r="G2389" i="20"/>
  <c r="F2389" i="20"/>
  <c r="E2389" i="20"/>
  <c r="D2389" i="20"/>
  <c r="C2389" i="20"/>
  <c r="H2388" i="20"/>
  <c r="G2388" i="20"/>
  <c r="F2388" i="20"/>
  <c r="E2388" i="20"/>
  <c r="D2388" i="20"/>
  <c r="C2388" i="20"/>
  <c r="H2387" i="20"/>
  <c r="G2387" i="20"/>
  <c r="F2387" i="20"/>
  <c r="E2387" i="20"/>
  <c r="D2387" i="20"/>
  <c r="C2387" i="20"/>
  <c r="H2386" i="20"/>
  <c r="G2386" i="20"/>
  <c r="F2386" i="20"/>
  <c r="E2386" i="20"/>
  <c r="D2386" i="20"/>
  <c r="C2386" i="20"/>
  <c r="H2385" i="20"/>
  <c r="G2385" i="20"/>
  <c r="F2385" i="20"/>
  <c r="E2385" i="20"/>
  <c r="D2385" i="20"/>
  <c r="C2385" i="20"/>
  <c r="H2384" i="20"/>
  <c r="G2384" i="20"/>
  <c r="F2384" i="20"/>
  <c r="E2384" i="20"/>
  <c r="D2384" i="20"/>
  <c r="C2384" i="20"/>
  <c r="H2383" i="20"/>
  <c r="G2383" i="20"/>
  <c r="F2383" i="20"/>
  <c r="E2383" i="20"/>
  <c r="D2383" i="20"/>
  <c r="C2383" i="20"/>
  <c r="H2382" i="20"/>
  <c r="G2382" i="20"/>
  <c r="F2382" i="20"/>
  <c r="E2382" i="20"/>
  <c r="D2382" i="20"/>
  <c r="C2382" i="20"/>
  <c r="H2381" i="20"/>
  <c r="G2381" i="20"/>
  <c r="F2381" i="20"/>
  <c r="E2381" i="20"/>
  <c r="D2381" i="20"/>
  <c r="C2381" i="20"/>
  <c r="H2380" i="20"/>
  <c r="G2380" i="20"/>
  <c r="F2380" i="20"/>
  <c r="E2380" i="20"/>
  <c r="D2380" i="20"/>
  <c r="C2380" i="20"/>
  <c r="H2379" i="20"/>
  <c r="G2379" i="20"/>
  <c r="F2379" i="20"/>
  <c r="E2379" i="20"/>
  <c r="D2379" i="20"/>
  <c r="C2379" i="20"/>
  <c r="H2378" i="20"/>
  <c r="G2378" i="20"/>
  <c r="F2378" i="20"/>
  <c r="E2378" i="20"/>
  <c r="D2378" i="20"/>
  <c r="C2378" i="20"/>
  <c r="H2377" i="20"/>
  <c r="G2377" i="20"/>
  <c r="F2377" i="20"/>
  <c r="E2377" i="20"/>
  <c r="D2377" i="20"/>
  <c r="C2377" i="20"/>
  <c r="H2376" i="20"/>
  <c r="G2376" i="20"/>
  <c r="F2376" i="20"/>
  <c r="E2376" i="20"/>
  <c r="D2376" i="20"/>
  <c r="C2376" i="20"/>
  <c r="H2375" i="20"/>
  <c r="G2375" i="20"/>
  <c r="F2375" i="20"/>
  <c r="E2375" i="20"/>
  <c r="D2375" i="20"/>
  <c r="C2375" i="20"/>
  <c r="H2374" i="20"/>
  <c r="G2374" i="20"/>
  <c r="F2374" i="20"/>
  <c r="E2374" i="20"/>
  <c r="D2374" i="20"/>
  <c r="C2374" i="20"/>
  <c r="H2373" i="20"/>
  <c r="G2373" i="20"/>
  <c r="F2373" i="20"/>
  <c r="E2373" i="20"/>
  <c r="D2373" i="20"/>
  <c r="C2373" i="20"/>
  <c r="H2372" i="20"/>
  <c r="G2372" i="20"/>
  <c r="F2372" i="20"/>
  <c r="E2372" i="20"/>
  <c r="D2372" i="20"/>
  <c r="C2372" i="20"/>
  <c r="H2371" i="20"/>
  <c r="G2371" i="20"/>
  <c r="F2371" i="20"/>
  <c r="E2371" i="20"/>
  <c r="D2371" i="20"/>
  <c r="C2371" i="20"/>
  <c r="H2370" i="20"/>
  <c r="G2370" i="20"/>
  <c r="F2370" i="20"/>
  <c r="E2370" i="20"/>
  <c r="D2370" i="20"/>
  <c r="C2370" i="20"/>
  <c r="H2369" i="20"/>
  <c r="G2369" i="20"/>
  <c r="F2369" i="20"/>
  <c r="E2369" i="20"/>
  <c r="D2369" i="20"/>
  <c r="C2369" i="20"/>
  <c r="H2368" i="20"/>
  <c r="G2368" i="20"/>
  <c r="F2368" i="20"/>
  <c r="E2368" i="20"/>
  <c r="D2368" i="20"/>
  <c r="C2368" i="20"/>
  <c r="H2367" i="20"/>
  <c r="G2367" i="20"/>
  <c r="F2367" i="20"/>
  <c r="E2367" i="20"/>
  <c r="D2367" i="20"/>
  <c r="C2367" i="20"/>
  <c r="H2366" i="20"/>
  <c r="G2366" i="20"/>
  <c r="F2366" i="20"/>
  <c r="E2366" i="20"/>
  <c r="D2366" i="20"/>
  <c r="C2366" i="20"/>
  <c r="H2365" i="20"/>
  <c r="G2365" i="20"/>
  <c r="F2365" i="20"/>
  <c r="E2365" i="20"/>
  <c r="D2365" i="20"/>
  <c r="C2365" i="20"/>
  <c r="H2364" i="20"/>
  <c r="G2364" i="20"/>
  <c r="F2364" i="20"/>
  <c r="E2364" i="20"/>
  <c r="D2364" i="20"/>
  <c r="C2364" i="20"/>
  <c r="H2363" i="20"/>
  <c r="G2363" i="20"/>
  <c r="F2363" i="20"/>
  <c r="E2363" i="20"/>
  <c r="D2363" i="20"/>
  <c r="C2363" i="20"/>
  <c r="H2362" i="20"/>
  <c r="G2362" i="20"/>
  <c r="F2362" i="20"/>
  <c r="E2362" i="20"/>
  <c r="D2362" i="20"/>
  <c r="C2362" i="20"/>
  <c r="H2361" i="20"/>
  <c r="G2361" i="20"/>
  <c r="F2361" i="20"/>
  <c r="E2361" i="20"/>
  <c r="D2361" i="20"/>
  <c r="C2361" i="20"/>
  <c r="H2360" i="20"/>
  <c r="G2360" i="20"/>
  <c r="F2360" i="20"/>
  <c r="E2360" i="20"/>
  <c r="D2360" i="20"/>
  <c r="C2360" i="20"/>
  <c r="H2359" i="20"/>
  <c r="G2359" i="20"/>
  <c r="F2359" i="20"/>
  <c r="E2359" i="20"/>
  <c r="D2359" i="20"/>
  <c r="C2359" i="20"/>
  <c r="H2358" i="20"/>
  <c r="G2358" i="20"/>
  <c r="F2358" i="20"/>
  <c r="E2358" i="20"/>
  <c r="D2358" i="20"/>
  <c r="C2358" i="20"/>
  <c r="H2357" i="20"/>
  <c r="G2357" i="20"/>
  <c r="F2357" i="20"/>
  <c r="E2357" i="20"/>
  <c r="D2357" i="20"/>
  <c r="C2357" i="20"/>
  <c r="H2356" i="20"/>
  <c r="G2356" i="20"/>
  <c r="F2356" i="20"/>
  <c r="E2356" i="20"/>
  <c r="D2356" i="20"/>
  <c r="C2356" i="20"/>
  <c r="H2355" i="20"/>
  <c r="G2355" i="20"/>
  <c r="F2355" i="20"/>
  <c r="E2355" i="20"/>
  <c r="D2355" i="20"/>
  <c r="C2355" i="20"/>
  <c r="H2354" i="20"/>
  <c r="G2354" i="20"/>
  <c r="F2354" i="20"/>
  <c r="E2354" i="20"/>
  <c r="D2354" i="20"/>
  <c r="C2354" i="20"/>
  <c r="H2353" i="20"/>
  <c r="G2353" i="20"/>
  <c r="F2353" i="20"/>
  <c r="E2353" i="20"/>
  <c r="D2353" i="20"/>
  <c r="C2353" i="20"/>
  <c r="H2352" i="20"/>
  <c r="G2352" i="20"/>
  <c r="F2352" i="20"/>
  <c r="E2352" i="20"/>
  <c r="D2352" i="20"/>
  <c r="C2352" i="20"/>
  <c r="H2351" i="20"/>
  <c r="G2351" i="20"/>
  <c r="F2351" i="20"/>
  <c r="E2351" i="20"/>
  <c r="D2351" i="20"/>
  <c r="C2351" i="20"/>
  <c r="H2350" i="20"/>
  <c r="G2350" i="20"/>
  <c r="F2350" i="20"/>
  <c r="E2350" i="20"/>
  <c r="D2350" i="20"/>
  <c r="C2350" i="20"/>
  <c r="H2349" i="20"/>
  <c r="G2349" i="20"/>
  <c r="F2349" i="20"/>
  <c r="E2349" i="20"/>
  <c r="D2349" i="20"/>
  <c r="C2349" i="20"/>
  <c r="H2348" i="20"/>
  <c r="G2348" i="20"/>
  <c r="F2348" i="20"/>
  <c r="E2348" i="20"/>
  <c r="D2348" i="20"/>
  <c r="C2348" i="20"/>
  <c r="H2347" i="20"/>
  <c r="G2347" i="20"/>
  <c r="F2347" i="20"/>
  <c r="E2347" i="20"/>
  <c r="D2347" i="20"/>
  <c r="C2347" i="20"/>
  <c r="H2346" i="20"/>
  <c r="G2346" i="20"/>
  <c r="F2346" i="20"/>
  <c r="E2346" i="20"/>
  <c r="D2346" i="20"/>
  <c r="C2346" i="20"/>
  <c r="H2345" i="20"/>
  <c r="G2345" i="20"/>
  <c r="F2345" i="20"/>
  <c r="E2345" i="20"/>
  <c r="D2345" i="20"/>
  <c r="C2345" i="20"/>
  <c r="H2344" i="20"/>
  <c r="G2344" i="20"/>
  <c r="F2344" i="20"/>
  <c r="E2344" i="20"/>
  <c r="D2344" i="20"/>
  <c r="C2344" i="20"/>
  <c r="H2343" i="20"/>
  <c r="G2343" i="20"/>
  <c r="F2343" i="20"/>
  <c r="E2343" i="20"/>
  <c r="D2343" i="20"/>
  <c r="C2343" i="20"/>
  <c r="H2342" i="20"/>
  <c r="G2342" i="20"/>
  <c r="F2342" i="20"/>
  <c r="E2342" i="20"/>
  <c r="D2342" i="20"/>
  <c r="C2342" i="20"/>
  <c r="H2341" i="20"/>
  <c r="G2341" i="20"/>
  <c r="F2341" i="20"/>
  <c r="E2341" i="20"/>
  <c r="D2341" i="20"/>
  <c r="C2341" i="20"/>
  <c r="H2340" i="20"/>
  <c r="G2340" i="20"/>
  <c r="F2340" i="20"/>
  <c r="E2340" i="20"/>
  <c r="D2340" i="20"/>
  <c r="C2340" i="20"/>
  <c r="H2339" i="20"/>
  <c r="G2339" i="20"/>
  <c r="F2339" i="20"/>
  <c r="E2339" i="20"/>
  <c r="D2339" i="20"/>
  <c r="C2339" i="20"/>
  <c r="H2338" i="20"/>
  <c r="G2338" i="20"/>
  <c r="F2338" i="20"/>
  <c r="E2338" i="20"/>
  <c r="D2338" i="20"/>
  <c r="C2338" i="20"/>
  <c r="H2337" i="20"/>
  <c r="G2337" i="20"/>
  <c r="F2337" i="20"/>
  <c r="E2337" i="20"/>
  <c r="D2337" i="20"/>
  <c r="C2337" i="20"/>
  <c r="H2336" i="20"/>
  <c r="G2336" i="20"/>
  <c r="F2336" i="20"/>
  <c r="E2336" i="20"/>
  <c r="D2336" i="20"/>
  <c r="C2336" i="20"/>
  <c r="H2335" i="20"/>
  <c r="G2335" i="20"/>
  <c r="F2335" i="20"/>
  <c r="E2335" i="20"/>
  <c r="D2335" i="20"/>
  <c r="C2335" i="20"/>
  <c r="H2334" i="20"/>
  <c r="G2334" i="20"/>
  <c r="F2334" i="20"/>
  <c r="E2334" i="20"/>
  <c r="D2334" i="20"/>
  <c r="C2334" i="20"/>
  <c r="H2333" i="20"/>
  <c r="G2333" i="20"/>
  <c r="F2333" i="20"/>
  <c r="E2333" i="20"/>
  <c r="D2333" i="20"/>
  <c r="C2333" i="20"/>
  <c r="H2332" i="20"/>
  <c r="G2332" i="20"/>
  <c r="F2332" i="20"/>
  <c r="E2332" i="20"/>
  <c r="D2332" i="20"/>
  <c r="C2332" i="20"/>
  <c r="H2331" i="20"/>
  <c r="G2331" i="20"/>
  <c r="F2331" i="20"/>
  <c r="E2331" i="20"/>
  <c r="D2331" i="20"/>
  <c r="C2331" i="20"/>
  <c r="H2330" i="20"/>
  <c r="G2330" i="20"/>
  <c r="F2330" i="20"/>
  <c r="E2330" i="20"/>
  <c r="D2330" i="20"/>
  <c r="C2330" i="20"/>
  <c r="H2329" i="20"/>
  <c r="G2329" i="20"/>
  <c r="F2329" i="20"/>
  <c r="E2329" i="20"/>
  <c r="D2329" i="20"/>
  <c r="C2329" i="20"/>
  <c r="H2328" i="20"/>
  <c r="G2328" i="20"/>
  <c r="F2328" i="20"/>
  <c r="E2328" i="20"/>
  <c r="D2328" i="20"/>
  <c r="C2328" i="20"/>
  <c r="H2327" i="20"/>
  <c r="G2327" i="20"/>
  <c r="F2327" i="20"/>
  <c r="E2327" i="20"/>
  <c r="D2327" i="20"/>
  <c r="C2327" i="20"/>
  <c r="H2326" i="20"/>
  <c r="G2326" i="20"/>
  <c r="F2326" i="20"/>
  <c r="E2326" i="20"/>
  <c r="D2326" i="20"/>
  <c r="C2326" i="20"/>
  <c r="H2325" i="20"/>
  <c r="G2325" i="20"/>
  <c r="F2325" i="20"/>
  <c r="E2325" i="20"/>
  <c r="D2325" i="20"/>
  <c r="C2325" i="20"/>
  <c r="H2324" i="20"/>
  <c r="G2324" i="20"/>
  <c r="F2324" i="20"/>
  <c r="E2324" i="20"/>
  <c r="D2324" i="20"/>
  <c r="C2324" i="20"/>
  <c r="H2323" i="20"/>
  <c r="G2323" i="20"/>
  <c r="F2323" i="20"/>
  <c r="E2323" i="20"/>
  <c r="D2323" i="20"/>
  <c r="C2323" i="20"/>
  <c r="H2322" i="20"/>
  <c r="G2322" i="20"/>
  <c r="F2322" i="20"/>
  <c r="E2322" i="20"/>
  <c r="D2322" i="20"/>
  <c r="C2322" i="20"/>
  <c r="H2321" i="20"/>
  <c r="G2321" i="20"/>
  <c r="F2321" i="20"/>
  <c r="E2321" i="20"/>
  <c r="D2321" i="20"/>
  <c r="C2321" i="20"/>
  <c r="H2320" i="20"/>
  <c r="G2320" i="20"/>
  <c r="F2320" i="20"/>
  <c r="E2320" i="20"/>
  <c r="D2320" i="20"/>
  <c r="C2320" i="20"/>
  <c r="H2319" i="20"/>
  <c r="G2319" i="20"/>
  <c r="F2319" i="20"/>
  <c r="E2319" i="20"/>
  <c r="D2319" i="20"/>
  <c r="C2319" i="20"/>
  <c r="H2318" i="20"/>
  <c r="G2318" i="20"/>
  <c r="F2318" i="20"/>
  <c r="E2318" i="20"/>
  <c r="D2318" i="20"/>
  <c r="C2318" i="20"/>
  <c r="H2317" i="20"/>
  <c r="G2317" i="20"/>
  <c r="F2317" i="20"/>
  <c r="E2317" i="20"/>
  <c r="D2317" i="20"/>
  <c r="C2317" i="20"/>
  <c r="H2316" i="20"/>
  <c r="G2316" i="20"/>
  <c r="F2316" i="20"/>
  <c r="E2316" i="20"/>
  <c r="D2316" i="20"/>
  <c r="C2316" i="20"/>
  <c r="H2315" i="20"/>
  <c r="G2315" i="20"/>
  <c r="F2315" i="20"/>
  <c r="E2315" i="20"/>
  <c r="D2315" i="20"/>
  <c r="C2315" i="20"/>
  <c r="H2314" i="20"/>
  <c r="G2314" i="20"/>
  <c r="F2314" i="20"/>
  <c r="E2314" i="20"/>
  <c r="D2314" i="20"/>
  <c r="C2314" i="20"/>
  <c r="H2313" i="20"/>
  <c r="G2313" i="20"/>
  <c r="F2313" i="20"/>
  <c r="E2313" i="20"/>
  <c r="D2313" i="20"/>
  <c r="C2313" i="20"/>
  <c r="H2312" i="20"/>
  <c r="G2312" i="20"/>
  <c r="F2312" i="20"/>
  <c r="E2312" i="20"/>
  <c r="D2312" i="20"/>
  <c r="C2312" i="20"/>
  <c r="H2311" i="20"/>
  <c r="G2311" i="20"/>
  <c r="F2311" i="20"/>
  <c r="E2311" i="20"/>
  <c r="D2311" i="20"/>
  <c r="C2311" i="20"/>
  <c r="H2310" i="20"/>
  <c r="G2310" i="20"/>
  <c r="F2310" i="20"/>
  <c r="E2310" i="20"/>
  <c r="D2310" i="20"/>
  <c r="C2310" i="20"/>
  <c r="H2309" i="20"/>
  <c r="G2309" i="20"/>
  <c r="F2309" i="20"/>
  <c r="E2309" i="20"/>
  <c r="D2309" i="20"/>
  <c r="C2309" i="20"/>
  <c r="H2308" i="20"/>
  <c r="G2308" i="20"/>
  <c r="F2308" i="20"/>
  <c r="E2308" i="20"/>
  <c r="D2308" i="20"/>
  <c r="C2308" i="20"/>
  <c r="H2307" i="20"/>
  <c r="G2307" i="20"/>
  <c r="F2307" i="20"/>
  <c r="E2307" i="20"/>
  <c r="D2307" i="20"/>
  <c r="C2307" i="20"/>
  <c r="H2306" i="20"/>
  <c r="G2306" i="20"/>
  <c r="F2306" i="20"/>
  <c r="E2306" i="20"/>
  <c r="D2306" i="20"/>
  <c r="C2306" i="20"/>
  <c r="H2305" i="20"/>
  <c r="G2305" i="20"/>
  <c r="F2305" i="20"/>
  <c r="E2305" i="20"/>
  <c r="D2305" i="20"/>
  <c r="C2305" i="20"/>
  <c r="H2304" i="20"/>
  <c r="G2304" i="20"/>
  <c r="F2304" i="20"/>
  <c r="E2304" i="20"/>
  <c r="D2304" i="20"/>
  <c r="C2304" i="20"/>
  <c r="H2303" i="20"/>
  <c r="G2303" i="20"/>
  <c r="F2303" i="20"/>
  <c r="E2303" i="20"/>
  <c r="D2303" i="20"/>
  <c r="C2303" i="20"/>
  <c r="H2302" i="20"/>
  <c r="G2302" i="20"/>
  <c r="F2302" i="20"/>
  <c r="E2302" i="20"/>
  <c r="D2302" i="20"/>
  <c r="C2302" i="20"/>
  <c r="H2301" i="20"/>
  <c r="G2301" i="20"/>
  <c r="F2301" i="20"/>
  <c r="E2301" i="20"/>
  <c r="D2301" i="20"/>
  <c r="C2301" i="20"/>
  <c r="H2300" i="20"/>
  <c r="G2300" i="20"/>
  <c r="F2300" i="20"/>
  <c r="E2300" i="20"/>
  <c r="D2300" i="20"/>
  <c r="C2300" i="20"/>
  <c r="H2299" i="20"/>
  <c r="G2299" i="20"/>
  <c r="F2299" i="20"/>
  <c r="E2299" i="20"/>
  <c r="D2299" i="20"/>
  <c r="C2299" i="20"/>
  <c r="H2298" i="20"/>
  <c r="G2298" i="20"/>
  <c r="F2298" i="20"/>
  <c r="E2298" i="20"/>
  <c r="D2298" i="20"/>
  <c r="C2298" i="20"/>
  <c r="H2297" i="20"/>
  <c r="G2297" i="20"/>
  <c r="F2297" i="20"/>
  <c r="E2297" i="20"/>
  <c r="D2297" i="20"/>
  <c r="C2297" i="20"/>
  <c r="H2296" i="20"/>
  <c r="G2296" i="20"/>
  <c r="F2296" i="20"/>
  <c r="E2296" i="20"/>
  <c r="D2296" i="20"/>
  <c r="C2296" i="20"/>
  <c r="H2295" i="20"/>
  <c r="G2295" i="20"/>
  <c r="F2295" i="20"/>
  <c r="E2295" i="20"/>
  <c r="D2295" i="20"/>
  <c r="C2295" i="20"/>
  <c r="H2294" i="20"/>
  <c r="G2294" i="20"/>
  <c r="F2294" i="20"/>
  <c r="E2294" i="20"/>
  <c r="D2294" i="20"/>
  <c r="C2294" i="20"/>
  <c r="H2293" i="20"/>
  <c r="G2293" i="20"/>
  <c r="F2293" i="20"/>
  <c r="E2293" i="20"/>
  <c r="D2293" i="20"/>
  <c r="C2293" i="20"/>
  <c r="H2292" i="20"/>
  <c r="G2292" i="20"/>
  <c r="F2292" i="20"/>
  <c r="E2292" i="20"/>
  <c r="D2292" i="20"/>
  <c r="C2292" i="20"/>
  <c r="H2291" i="20"/>
  <c r="G2291" i="20"/>
  <c r="F2291" i="20"/>
  <c r="E2291" i="20"/>
  <c r="D2291" i="20"/>
  <c r="C2291" i="20"/>
  <c r="H2290" i="20"/>
  <c r="G2290" i="20"/>
  <c r="F2290" i="20"/>
  <c r="E2290" i="20"/>
  <c r="D2290" i="20"/>
  <c r="C2290" i="20"/>
  <c r="H2289" i="20"/>
  <c r="G2289" i="20"/>
  <c r="F2289" i="20"/>
  <c r="E2289" i="20"/>
  <c r="D2289" i="20"/>
  <c r="C2289" i="20"/>
  <c r="H2288" i="20"/>
  <c r="G2288" i="20"/>
  <c r="F2288" i="20"/>
  <c r="E2288" i="20"/>
  <c r="D2288" i="20"/>
  <c r="C2288" i="20"/>
  <c r="H2287" i="20"/>
  <c r="G2287" i="20"/>
  <c r="F2287" i="20"/>
  <c r="E2287" i="20"/>
  <c r="D2287" i="20"/>
  <c r="C2287" i="20"/>
  <c r="H2286" i="20"/>
  <c r="G2286" i="20"/>
  <c r="F2286" i="20"/>
  <c r="E2286" i="20"/>
  <c r="D2286" i="20"/>
  <c r="C2286" i="20"/>
  <c r="H2285" i="20"/>
  <c r="G2285" i="20"/>
  <c r="F2285" i="20"/>
  <c r="E2285" i="20"/>
  <c r="D2285" i="20"/>
  <c r="C2285" i="20"/>
  <c r="H2284" i="20"/>
  <c r="G2284" i="20"/>
  <c r="F2284" i="20"/>
  <c r="E2284" i="20"/>
  <c r="D2284" i="20"/>
  <c r="C2284" i="20"/>
  <c r="H2283" i="20"/>
  <c r="G2283" i="20"/>
  <c r="F2283" i="20"/>
  <c r="E2283" i="20"/>
  <c r="D2283" i="20"/>
  <c r="C2283" i="20"/>
  <c r="H2282" i="20"/>
  <c r="G2282" i="20"/>
  <c r="F2282" i="20"/>
  <c r="E2282" i="20"/>
  <c r="D2282" i="20"/>
  <c r="C2282" i="20"/>
  <c r="H2281" i="20"/>
  <c r="G2281" i="20"/>
  <c r="F2281" i="20"/>
  <c r="E2281" i="20"/>
  <c r="D2281" i="20"/>
  <c r="C2281" i="20"/>
  <c r="H2280" i="20"/>
  <c r="G2280" i="20"/>
  <c r="F2280" i="20"/>
  <c r="E2280" i="20"/>
  <c r="D2280" i="20"/>
  <c r="C2280" i="20"/>
  <c r="H2279" i="20"/>
  <c r="G2279" i="20"/>
  <c r="F2279" i="20"/>
  <c r="E2279" i="20"/>
  <c r="D2279" i="20"/>
  <c r="C2279" i="20"/>
  <c r="H2278" i="20"/>
  <c r="G2278" i="20"/>
  <c r="F2278" i="20"/>
  <c r="E2278" i="20"/>
  <c r="D2278" i="20"/>
  <c r="C2278" i="20"/>
  <c r="H2277" i="20"/>
  <c r="G2277" i="20"/>
  <c r="F2277" i="20"/>
  <c r="E2277" i="20"/>
  <c r="D2277" i="20"/>
  <c r="C2277" i="20"/>
  <c r="H2276" i="20"/>
  <c r="G2276" i="20"/>
  <c r="F2276" i="20"/>
  <c r="E2276" i="20"/>
  <c r="D2276" i="20"/>
  <c r="C2276" i="20"/>
  <c r="H2275" i="20"/>
  <c r="G2275" i="20"/>
  <c r="F2275" i="20"/>
  <c r="E2275" i="20"/>
  <c r="D2275" i="20"/>
  <c r="C2275" i="20"/>
  <c r="H2274" i="20"/>
  <c r="G2274" i="20"/>
  <c r="F2274" i="20"/>
  <c r="E2274" i="20"/>
  <c r="D2274" i="20"/>
  <c r="C2274" i="20"/>
  <c r="H2273" i="20"/>
  <c r="G2273" i="20"/>
  <c r="F2273" i="20"/>
  <c r="E2273" i="20"/>
  <c r="D2273" i="20"/>
  <c r="C2273" i="20"/>
  <c r="H2272" i="20"/>
  <c r="G2272" i="20"/>
  <c r="F2272" i="20"/>
  <c r="E2272" i="20"/>
  <c r="D2272" i="20"/>
  <c r="C2272" i="20"/>
  <c r="H2271" i="20"/>
  <c r="G2271" i="20"/>
  <c r="F2271" i="20"/>
  <c r="E2271" i="20"/>
  <c r="D2271" i="20"/>
  <c r="C2271" i="20"/>
  <c r="H2270" i="20"/>
  <c r="G2270" i="20"/>
  <c r="F2270" i="20"/>
  <c r="E2270" i="20"/>
  <c r="D2270" i="20"/>
  <c r="C2270" i="20"/>
  <c r="H2269" i="20"/>
  <c r="G2269" i="20"/>
  <c r="F2269" i="20"/>
  <c r="E2269" i="20"/>
  <c r="D2269" i="20"/>
  <c r="C2269" i="20"/>
  <c r="H2268" i="20"/>
  <c r="G2268" i="20"/>
  <c r="F2268" i="20"/>
  <c r="E2268" i="20"/>
  <c r="D2268" i="20"/>
  <c r="C2268" i="20"/>
  <c r="H2267" i="20"/>
  <c r="G2267" i="20"/>
  <c r="F2267" i="20"/>
  <c r="E2267" i="20"/>
  <c r="D2267" i="20"/>
  <c r="C2267" i="20"/>
  <c r="H2266" i="20"/>
  <c r="G2266" i="20"/>
  <c r="F2266" i="20"/>
  <c r="E2266" i="20"/>
  <c r="D2266" i="20"/>
  <c r="C2266" i="20"/>
  <c r="H2265" i="20"/>
  <c r="G2265" i="20"/>
  <c r="F2265" i="20"/>
  <c r="E2265" i="20"/>
  <c r="D2265" i="20"/>
  <c r="C2265" i="20"/>
  <c r="H2264" i="20"/>
  <c r="G2264" i="20"/>
  <c r="F2264" i="20"/>
  <c r="E2264" i="20"/>
  <c r="D2264" i="20"/>
  <c r="C2264" i="20"/>
  <c r="H2263" i="20"/>
  <c r="G2263" i="20"/>
  <c r="F2263" i="20"/>
  <c r="E2263" i="20"/>
  <c r="D2263" i="20"/>
  <c r="C2263" i="20"/>
  <c r="H2262" i="20"/>
  <c r="G2262" i="20"/>
  <c r="F2262" i="20"/>
  <c r="E2262" i="20"/>
  <c r="D2262" i="20"/>
  <c r="C2262" i="20"/>
  <c r="H2261" i="20"/>
  <c r="G2261" i="20"/>
  <c r="F2261" i="20"/>
  <c r="E2261" i="20"/>
  <c r="D2261" i="20"/>
  <c r="C2261" i="20"/>
  <c r="H2260" i="20"/>
  <c r="G2260" i="20"/>
  <c r="F2260" i="20"/>
  <c r="E2260" i="20"/>
  <c r="D2260" i="20"/>
  <c r="C2260" i="20"/>
  <c r="H2259" i="20"/>
  <c r="G2259" i="20"/>
  <c r="F2259" i="20"/>
  <c r="E2259" i="20"/>
  <c r="D2259" i="20"/>
  <c r="C2259" i="20"/>
  <c r="H2258" i="20"/>
  <c r="G2258" i="20"/>
  <c r="F2258" i="20"/>
  <c r="E2258" i="20"/>
  <c r="D2258" i="20"/>
  <c r="C2258" i="20"/>
  <c r="H2257" i="20"/>
  <c r="G2257" i="20"/>
  <c r="F2257" i="20"/>
  <c r="E2257" i="20"/>
  <c r="D2257" i="20"/>
  <c r="C2257" i="20"/>
  <c r="H2256" i="20"/>
  <c r="G2256" i="20"/>
  <c r="F2256" i="20"/>
  <c r="E2256" i="20"/>
  <c r="D2256" i="20"/>
  <c r="C2256" i="20"/>
  <c r="H2255" i="20"/>
  <c r="G2255" i="20"/>
  <c r="F2255" i="20"/>
  <c r="E2255" i="20"/>
  <c r="D2255" i="20"/>
  <c r="C2255" i="20"/>
  <c r="H2254" i="20"/>
  <c r="G2254" i="20"/>
  <c r="F2254" i="20"/>
  <c r="E2254" i="20"/>
  <c r="D2254" i="20"/>
  <c r="C2254" i="20"/>
  <c r="H2253" i="20"/>
  <c r="G2253" i="20"/>
  <c r="F2253" i="20"/>
  <c r="E2253" i="20"/>
  <c r="D2253" i="20"/>
  <c r="C2253" i="20"/>
  <c r="H2252" i="20"/>
  <c r="G2252" i="20"/>
  <c r="F2252" i="20"/>
  <c r="E2252" i="20"/>
  <c r="D2252" i="20"/>
  <c r="C2252" i="20"/>
  <c r="H2251" i="20"/>
  <c r="G2251" i="20"/>
  <c r="F2251" i="20"/>
  <c r="E2251" i="20"/>
  <c r="D2251" i="20"/>
  <c r="C2251" i="20"/>
  <c r="H2250" i="20"/>
  <c r="G2250" i="20"/>
  <c r="F2250" i="20"/>
  <c r="E2250" i="20"/>
  <c r="D2250" i="20"/>
  <c r="C2250" i="20"/>
  <c r="H2249" i="20"/>
  <c r="G2249" i="20"/>
  <c r="F2249" i="20"/>
  <c r="E2249" i="20"/>
  <c r="D2249" i="20"/>
  <c r="C2249" i="20"/>
  <c r="H2248" i="20"/>
  <c r="G2248" i="20"/>
  <c r="F2248" i="20"/>
  <c r="E2248" i="20"/>
  <c r="D2248" i="20"/>
  <c r="C2248" i="20"/>
  <c r="H2247" i="20"/>
  <c r="G2247" i="20"/>
  <c r="F2247" i="20"/>
  <c r="E2247" i="20"/>
  <c r="D2247" i="20"/>
  <c r="C2247" i="20"/>
  <c r="H2246" i="20"/>
  <c r="G2246" i="20"/>
  <c r="F2246" i="20"/>
  <c r="E2246" i="20"/>
  <c r="D2246" i="20"/>
  <c r="C2246" i="20"/>
  <c r="H2245" i="20"/>
  <c r="G2245" i="20"/>
  <c r="F2245" i="20"/>
  <c r="E2245" i="20"/>
  <c r="D2245" i="20"/>
  <c r="C2245" i="20"/>
  <c r="H2244" i="20"/>
  <c r="G2244" i="20"/>
  <c r="F2244" i="20"/>
  <c r="E2244" i="20"/>
  <c r="D2244" i="20"/>
  <c r="C2244" i="20"/>
  <c r="H2243" i="20"/>
  <c r="G2243" i="20"/>
  <c r="F2243" i="20"/>
  <c r="E2243" i="20"/>
  <c r="D2243" i="20"/>
  <c r="C2243" i="20"/>
  <c r="H2242" i="20"/>
  <c r="G2242" i="20"/>
  <c r="F2242" i="20"/>
  <c r="E2242" i="20"/>
  <c r="D2242" i="20"/>
  <c r="C2242" i="20"/>
  <c r="H2241" i="20"/>
  <c r="G2241" i="20"/>
  <c r="F2241" i="20"/>
  <c r="E2241" i="20"/>
  <c r="D2241" i="20"/>
  <c r="C2241" i="20"/>
  <c r="H2240" i="20"/>
  <c r="G2240" i="20"/>
  <c r="F2240" i="20"/>
  <c r="E2240" i="20"/>
  <c r="D2240" i="20"/>
  <c r="C2240" i="20"/>
  <c r="H2239" i="20"/>
  <c r="G2239" i="20"/>
  <c r="F2239" i="20"/>
  <c r="E2239" i="20"/>
  <c r="D2239" i="20"/>
  <c r="C2239" i="20"/>
  <c r="H2238" i="20"/>
  <c r="G2238" i="20"/>
  <c r="F2238" i="20"/>
  <c r="E2238" i="20"/>
  <c r="D2238" i="20"/>
  <c r="C2238" i="20"/>
  <c r="H2237" i="20"/>
  <c r="G2237" i="20"/>
  <c r="F2237" i="20"/>
  <c r="E2237" i="20"/>
  <c r="D2237" i="20"/>
  <c r="C2237" i="20"/>
  <c r="H2236" i="20"/>
  <c r="G2236" i="20"/>
  <c r="F2236" i="20"/>
  <c r="E2236" i="20"/>
  <c r="D2236" i="20"/>
  <c r="C2236" i="20"/>
  <c r="H2235" i="20"/>
  <c r="G2235" i="20"/>
  <c r="F2235" i="20"/>
  <c r="E2235" i="20"/>
  <c r="D2235" i="20"/>
  <c r="C2235" i="20"/>
  <c r="H2234" i="20"/>
  <c r="G2234" i="20"/>
  <c r="F2234" i="20"/>
  <c r="E2234" i="20"/>
  <c r="D2234" i="20"/>
  <c r="C2234" i="20"/>
  <c r="H2233" i="20"/>
  <c r="G2233" i="20"/>
  <c r="F2233" i="20"/>
  <c r="E2233" i="20"/>
  <c r="D2233" i="20"/>
  <c r="C2233" i="20"/>
  <c r="H2232" i="20"/>
  <c r="G2232" i="20"/>
  <c r="F2232" i="20"/>
  <c r="E2232" i="20"/>
  <c r="D2232" i="20"/>
  <c r="C2232" i="20"/>
  <c r="H2231" i="20"/>
  <c r="G2231" i="20"/>
  <c r="F2231" i="20"/>
  <c r="E2231" i="20"/>
  <c r="D2231" i="20"/>
  <c r="C2231" i="20"/>
  <c r="H2230" i="20"/>
  <c r="G2230" i="20"/>
  <c r="F2230" i="20"/>
  <c r="E2230" i="20"/>
  <c r="D2230" i="20"/>
  <c r="C2230" i="20"/>
  <c r="H2229" i="20"/>
  <c r="G2229" i="20"/>
  <c r="F2229" i="20"/>
  <c r="E2229" i="20"/>
  <c r="D2229" i="20"/>
  <c r="C2229" i="20"/>
  <c r="H2228" i="20"/>
  <c r="G2228" i="20"/>
  <c r="F2228" i="20"/>
  <c r="E2228" i="20"/>
  <c r="D2228" i="20"/>
  <c r="C2228" i="20"/>
  <c r="H2227" i="20"/>
  <c r="G2227" i="20"/>
  <c r="F2227" i="20"/>
  <c r="E2227" i="20"/>
  <c r="D2227" i="20"/>
  <c r="C2227" i="20"/>
  <c r="H2226" i="20"/>
  <c r="G2226" i="20"/>
  <c r="F2226" i="20"/>
  <c r="E2226" i="20"/>
  <c r="D2226" i="20"/>
  <c r="C2226" i="20"/>
  <c r="H2225" i="20"/>
  <c r="G2225" i="20"/>
  <c r="F2225" i="20"/>
  <c r="E2225" i="20"/>
  <c r="D2225" i="20"/>
  <c r="C2225" i="20"/>
  <c r="H2224" i="20"/>
  <c r="G2224" i="20"/>
  <c r="F2224" i="20"/>
  <c r="E2224" i="20"/>
  <c r="D2224" i="20"/>
  <c r="C2224" i="20"/>
  <c r="H2223" i="20"/>
  <c r="G2223" i="20"/>
  <c r="F2223" i="20"/>
  <c r="E2223" i="20"/>
  <c r="D2223" i="20"/>
  <c r="C2223" i="20"/>
  <c r="H2222" i="20"/>
  <c r="G2222" i="20"/>
  <c r="F2222" i="20"/>
  <c r="E2222" i="20"/>
  <c r="D2222" i="20"/>
  <c r="C2222" i="20"/>
  <c r="H2221" i="20"/>
  <c r="G2221" i="20"/>
  <c r="F2221" i="20"/>
  <c r="E2221" i="20"/>
  <c r="D2221" i="20"/>
  <c r="C2221" i="20"/>
  <c r="H2220" i="20"/>
  <c r="G2220" i="20"/>
  <c r="F2220" i="20"/>
  <c r="E2220" i="20"/>
  <c r="D2220" i="20"/>
  <c r="C2220" i="20"/>
  <c r="H2219" i="20"/>
  <c r="G2219" i="20"/>
  <c r="F2219" i="20"/>
  <c r="E2219" i="20"/>
  <c r="D2219" i="20"/>
  <c r="C2219" i="20"/>
  <c r="H2218" i="20"/>
  <c r="G2218" i="20"/>
  <c r="F2218" i="20"/>
  <c r="E2218" i="20"/>
  <c r="D2218" i="20"/>
  <c r="C2218" i="20"/>
  <c r="H2217" i="20"/>
  <c r="G2217" i="20"/>
  <c r="F2217" i="20"/>
  <c r="E2217" i="20"/>
  <c r="D2217" i="20"/>
  <c r="C2217" i="20"/>
  <c r="H2216" i="20"/>
  <c r="G2216" i="20"/>
  <c r="F2216" i="20"/>
  <c r="E2216" i="20"/>
  <c r="D2216" i="20"/>
  <c r="C2216" i="20"/>
  <c r="H2215" i="20"/>
  <c r="G2215" i="20"/>
  <c r="F2215" i="20"/>
  <c r="E2215" i="20"/>
  <c r="D2215" i="20"/>
  <c r="C2215" i="20"/>
  <c r="H2214" i="20"/>
  <c r="G2214" i="20"/>
  <c r="F2214" i="20"/>
  <c r="E2214" i="20"/>
  <c r="D2214" i="20"/>
  <c r="C2214" i="20"/>
  <c r="H2213" i="20"/>
  <c r="G2213" i="20"/>
  <c r="F2213" i="20"/>
  <c r="E2213" i="20"/>
  <c r="D2213" i="20"/>
  <c r="C2213" i="20"/>
  <c r="H2212" i="20"/>
  <c r="G2212" i="20"/>
  <c r="F2212" i="20"/>
  <c r="E2212" i="20"/>
  <c r="D2212" i="20"/>
  <c r="C2212" i="20"/>
  <c r="H2211" i="20"/>
  <c r="G2211" i="20"/>
  <c r="F2211" i="20"/>
  <c r="E2211" i="20"/>
  <c r="D2211" i="20"/>
  <c r="C2211" i="20"/>
  <c r="H2210" i="20"/>
  <c r="G2210" i="20"/>
  <c r="F2210" i="20"/>
  <c r="E2210" i="20"/>
  <c r="D2210" i="20"/>
  <c r="C2210" i="20"/>
  <c r="H2209" i="20"/>
  <c r="G2209" i="20"/>
  <c r="F2209" i="20"/>
  <c r="E2209" i="20"/>
  <c r="D2209" i="20"/>
  <c r="C2209" i="20"/>
  <c r="H2208" i="20"/>
  <c r="G2208" i="20"/>
  <c r="F2208" i="20"/>
  <c r="E2208" i="20"/>
  <c r="D2208" i="20"/>
  <c r="C2208" i="20"/>
  <c r="H2207" i="20"/>
  <c r="G2207" i="20"/>
  <c r="F2207" i="20"/>
  <c r="E2207" i="20"/>
  <c r="D2207" i="20"/>
  <c r="C2207" i="20"/>
  <c r="H2206" i="20"/>
  <c r="G2206" i="20"/>
  <c r="F2206" i="20"/>
  <c r="E2206" i="20"/>
  <c r="D2206" i="20"/>
  <c r="C2206" i="20"/>
  <c r="H2205" i="20"/>
  <c r="G2205" i="20"/>
  <c r="F2205" i="20"/>
  <c r="E2205" i="20"/>
  <c r="D2205" i="20"/>
  <c r="C2205" i="20"/>
  <c r="H2204" i="20"/>
  <c r="G2204" i="20"/>
  <c r="F2204" i="20"/>
  <c r="E2204" i="20"/>
  <c r="D2204" i="20"/>
  <c r="C2204" i="20"/>
  <c r="H2203" i="20"/>
  <c r="G2203" i="20"/>
  <c r="F2203" i="20"/>
  <c r="E2203" i="20"/>
  <c r="D2203" i="20"/>
  <c r="C2203" i="20"/>
  <c r="H2202" i="20"/>
  <c r="G2202" i="20"/>
  <c r="F2202" i="20"/>
  <c r="E2202" i="20"/>
  <c r="D2202" i="20"/>
  <c r="C2202" i="20"/>
  <c r="H2201" i="20"/>
  <c r="G2201" i="20"/>
  <c r="F2201" i="20"/>
  <c r="E2201" i="20"/>
  <c r="D2201" i="20"/>
  <c r="C2201" i="20"/>
  <c r="H2200" i="20"/>
  <c r="G2200" i="20"/>
  <c r="F2200" i="20"/>
  <c r="E2200" i="20"/>
  <c r="D2200" i="20"/>
  <c r="C2200" i="20"/>
  <c r="H2199" i="20"/>
  <c r="G2199" i="20"/>
  <c r="F2199" i="20"/>
  <c r="E2199" i="20"/>
  <c r="D2199" i="20"/>
  <c r="C2199" i="20"/>
  <c r="H2198" i="20"/>
  <c r="G2198" i="20"/>
  <c r="F2198" i="20"/>
  <c r="E2198" i="20"/>
  <c r="D2198" i="20"/>
  <c r="C2198" i="20"/>
  <c r="H2197" i="20"/>
  <c r="G2197" i="20"/>
  <c r="F2197" i="20"/>
  <c r="E2197" i="20"/>
  <c r="D2197" i="20"/>
  <c r="C2197" i="20"/>
  <c r="H2196" i="20"/>
  <c r="G2196" i="20"/>
  <c r="F2196" i="20"/>
  <c r="E2196" i="20"/>
  <c r="D2196" i="20"/>
  <c r="C2196" i="20"/>
  <c r="H2195" i="20"/>
  <c r="G2195" i="20"/>
  <c r="F2195" i="20"/>
  <c r="E2195" i="20"/>
  <c r="D2195" i="20"/>
  <c r="C2195" i="20"/>
  <c r="H2194" i="20"/>
  <c r="G2194" i="20"/>
  <c r="F2194" i="20"/>
  <c r="E2194" i="20"/>
  <c r="D2194" i="20"/>
  <c r="C2194" i="20"/>
  <c r="H2193" i="20"/>
  <c r="G2193" i="20"/>
  <c r="F2193" i="20"/>
  <c r="E2193" i="20"/>
  <c r="D2193" i="20"/>
  <c r="C2193" i="20"/>
  <c r="H2192" i="20"/>
  <c r="G2192" i="20"/>
  <c r="F2192" i="20"/>
  <c r="E2192" i="20"/>
  <c r="D2192" i="20"/>
  <c r="C2192" i="20"/>
  <c r="H2191" i="20"/>
  <c r="G2191" i="20"/>
  <c r="F2191" i="20"/>
  <c r="E2191" i="20"/>
  <c r="D2191" i="20"/>
  <c r="C2191" i="20"/>
  <c r="H2190" i="20"/>
  <c r="G2190" i="20"/>
  <c r="F2190" i="20"/>
  <c r="E2190" i="20"/>
  <c r="D2190" i="20"/>
  <c r="C2190" i="20"/>
  <c r="H2189" i="20"/>
  <c r="G2189" i="20"/>
  <c r="F2189" i="20"/>
  <c r="E2189" i="20"/>
  <c r="D2189" i="20"/>
  <c r="C2189" i="20"/>
  <c r="H2188" i="20"/>
  <c r="G2188" i="20"/>
  <c r="F2188" i="20"/>
  <c r="E2188" i="20"/>
  <c r="D2188" i="20"/>
  <c r="C2188" i="20"/>
  <c r="H2187" i="20"/>
  <c r="G2187" i="20"/>
  <c r="F2187" i="20"/>
  <c r="E2187" i="20"/>
  <c r="D2187" i="20"/>
  <c r="C2187" i="20"/>
  <c r="H2186" i="20"/>
  <c r="G2186" i="20"/>
  <c r="F2186" i="20"/>
  <c r="E2186" i="20"/>
  <c r="D2186" i="20"/>
  <c r="C2186" i="20"/>
  <c r="H2185" i="20"/>
  <c r="G2185" i="20"/>
  <c r="F2185" i="20"/>
  <c r="E2185" i="20"/>
  <c r="D2185" i="20"/>
  <c r="C2185" i="20"/>
  <c r="H2184" i="20"/>
  <c r="G2184" i="20"/>
  <c r="F2184" i="20"/>
  <c r="E2184" i="20"/>
  <c r="D2184" i="20"/>
  <c r="C2184" i="20"/>
  <c r="H2183" i="20"/>
  <c r="G2183" i="20"/>
  <c r="F2183" i="20"/>
  <c r="E2183" i="20"/>
  <c r="D2183" i="20"/>
  <c r="C2183" i="20"/>
  <c r="H2182" i="20"/>
  <c r="G2182" i="20"/>
  <c r="F2182" i="20"/>
  <c r="E2182" i="20"/>
  <c r="D2182" i="20"/>
  <c r="C2182" i="20"/>
  <c r="H2181" i="20"/>
  <c r="G2181" i="20"/>
  <c r="F2181" i="20"/>
  <c r="E2181" i="20"/>
  <c r="D2181" i="20"/>
  <c r="C2181" i="20"/>
  <c r="H2180" i="20"/>
  <c r="G2180" i="20"/>
  <c r="F2180" i="20"/>
  <c r="E2180" i="20"/>
  <c r="D2180" i="20"/>
  <c r="C2180" i="20"/>
  <c r="H2179" i="20"/>
  <c r="G2179" i="20"/>
  <c r="F2179" i="20"/>
  <c r="E2179" i="20"/>
  <c r="D2179" i="20"/>
  <c r="C2179" i="20"/>
  <c r="H2178" i="20"/>
  <c r="G2178" i="20"/>
  <c r="F2178" i="20"/>
  <c r="E2178" i="20"/>
  <c r="D2178" i="20"/>
  <c r="C2178" i="20"/>
  <c r="H2177" i="20"/>
  <c r="G2177" i="20"/>
  <c r="F2177" i="20"/>
  <c r="E2177" i="20"/>
  <c r="D2177" i="20"/>
  <c r="C2177" i="20"/>
  <c r="H2176" i="20"/>
  <c r="G2176" i="20"/>
  <c r="F2176" i="20"/>
  <c r="E2176" i="20"/>
  <c r="D2176" i="20"/>
  <c r="C2176" i="20"/>
  <c r="H2175" i="20"/>
  <c r="G2175" i="20"/>
  <c r="F2175" i="20"/>
  <c r="E2175" i="20"/>
  <c r="D2175" i="20"/>
  <c r="C2175" i="20"/>
  <c r="H2174" i="20"/>
  <c r="G2174" i="20"/>
  <c r="F2174" i="20"/>
  <c r="E2174" i="20"/>
  <c r="D2174" i="20"/>
  <c r="C2174" i="20"/>
  <c r="H2173" i="20"/>
  <c r="G2173" i="20"/>
  <c r="F2173" i="20"/>
  <c r="E2173" i="20"/>
  <c r="D2173" i="20"/>
  <c r="C2173" i="20"/>
  <c r="H2172" i="20"/>
  <c r="G2172" i="20"/>
  <c r="F2172" i="20"/>
  <c r="E2172" i="20"/>
  <c r="D2172" i="20"/>
  <c r="C2172" i="20"/>
  <c r="H2171" i="20"/>
  <c r="G2171" i="20"/>
  <c r="F2171" i="20"/>
  <c r="E2171" i="20"/>
  <c r="D2171" i="20"/>
  <c r="C2171" i="20"/>
  <c r="H2170" i="20"/>
  <c r="G2170" i="20"/>
  <c r="F2170" i="20"/>
  <c r="E2170" i="20"/>
  <c r="D2170" i="20"/>
  <c r="C2170" i="20"/>
  <c r="H2169" i="20"/>
  <c r="G2169" i="20"/>
  <c r="F2169" i="20"/>
  <c r="E2169" i="20"/>
  <c r="D2169" i="20"/>
  <c r="C2169" i="20"/>
  <c r="H2168" i="20"/>
  <c r="G2168" i="20"/>
  <c r="F2168" i="20"/>
  <c r="E2168" i="20"/>
  <c r="D2168" i="20"/>
  <c r="C2168" i="20"/>
  <c r="H2167" i="20"/>
  <c r="G2167" i="20"/>
  <c r="F2167" i="20"/>
  <c r="E2167" i="20"/>
  <c r="D2167" i="20"/>
  <c r="C2167" i="20"/>
  <c r="H2166" i="20"/>
  <c r="G2166" i="20"/>
  <c r="F2166" i="20"/>
  <c r="E2166" i="20"/>
  <c r="D2166" i="20"/>
  <c r="C2166" i="20"/>
  <c r="H2165" i="20"/>
  <c r="G2165" i="20"/>
  <c r="F2165" i="20"/>
  <c r="E2165" i="20"/>
  <c r="D2165" i="20"/>
  <c r="C2165" i="20"/>
  <c r="H2164" i="20"/>
  <c r="G2164" i="20"/>
  <c r="F2164" i="20"/>
  <c r="E2164" i="20"/>
  <c r="D2164" i="20"/>
  <c r="C2164" i="20"/>
  <c r="H2163" i="20"/>
  <c r="G2163" i="20"/>
  <c r="F2163" i="20"/>
  <c r="E2163" i="20"/>
  <c r="D2163" i="20"/>
  <c r="C2163" i="20"/>
  <c r="H2162" i="20"/>
  <c r="G2162" i="20"/>
  <c r="F2162" i="20"/>
  <c r="E2162" i="20"/>
  <c r="D2162" i="20"/>
  <c r="C2162" i="20"/>
  <c r="H2161" i="20"/>
  <c r="G2161" i="20"/>
  <c r="F2161" i="20"/>
  <c r="E2161" i="20"/>
  <c r="D2161" i="20"/>
  <c r="C2161" i="20"/>
  <c r="H2160" i="20"/>
  <c r="G2160" i="20"/>
  <c r="F2160" i="20"/>
  <c r="E2160" i="20"/>
  <c r="D2160" i="20"/>
  <c r="C2160" i="20"/>
  <c r="H2159" i="20"/>
  <c r="G2159" i="20"/>
  <c r="F2159" i="20"/>
  <c r="E2159" i="20"/>
  <c r="D2159" i="20"/>
  <c r="C2159" i="20"/>
  <c r="H2158" i="20"/>
  <c r="G2158" i="20"/>
  <c r="F2158" i="20"/>
  <c r="E2158" i="20"/>
  <c r="D2158" i="20"/>
  <c r="C2158" i="20"/>
  <c r="H2157" i="20"/>
  <c r="G2157" i="20"/>
  <c r="F2157" i="20"/>
  <c r="E2157" i="20"/>
  <c r="D2157" i="20"/>
  <c r="C2157" i="20"/>
  <c r="H2156" i="20"/>
  <c r="G2156" i="20"/>
  <c r="F2156" i="20"/>
  <c r="E2156" i="20"/>
  <c r="D2156" i="20"/>
  <c r="C2156" i="20"/>
  <c r="H2155" i="20"/>
  <c r="G2155" i="20"/>
  <c r="F2155" i="20"/>
  <c r="E2155" i="20"/>
  <c r="D2155" i="20"/>
  <c r="C2155" i="20"/>
  <c r="H2154" i="20"/>
  <c r="G2154" i="20"/>
  <c r="F2154" i="20"/>
  <c r="E2154" i="20"/>
  <c r="D2154" i="20"/>
  <c r="C2154" i="20"/>
  <c r="H2153" i="20"/>
  <c r="G2153" i="20"/>
  <c r="F2153" i="20"/>
  <c r="E2153" i="20"/>
  <c r="D2153" i="20"/>
  <c r="C2153" i="20"/>
  <c r="H2152" i="20"/>
  <c r="G2152" i="20"/>
  <c r="F2152" i="20"/>
  <c r="E2152" i="20"/>
  <c r="D2152" i="20"/>
  <c r="C2152" i="20"/>
  <c r="H2151" i="20"/>
  <c r="G2151" i="20"/>
  <c r="F2151" i="20"/>
  <c r="E2151" i="20"/>
  <c r="D2151" i="20"/>
  <c r="C2151" i="20"/>
  <c r="H2150" i="20"/>
  <c r="G2150" i="20"/>
  <c r="F2150" i="20"/>
  <c r="E2150" i="20"/>
  <c r="D2150" i="20"/>
  <c r="C2150" i="20"/>
  <c r="H2149" i="20"/>
  <c r="G2149" i="20"/>
  <c r="F2149" i="20"/>
  <c r="E2149" i="20"/>
  <c r="D2149" i="20"/>
  <c r="C2149" i="20"/>
  <c r="H2148" i="20"/>
  <c r="G2148" i="20"/>
  <c r="F2148" i="20"/>
  <c r="E2148" i="20"/>
  <c r="D2148" i="20"/>
  <c r="C2148" i="20"/>
  <c r="H2147" i="20"/>
  <c r="G2147" i="20"/>
  <c r="F2147" i="20"/>
  <c r="E2147" i="20"/>
  <c r="D2147" i="20"/>
  <c r="C2147" i="20"/>
  <c r="H2146" i="20"/>
  <c r="G2146" i="20"/>
  <c r="F2146" i="20"/>
  <c r="E2146" i="20"/>
  <c r="D2146" i="20"/>
  <c r="C2146" i="20"/>
  <c r="H2145" i="20"/>
  <c r="G2145" i="20"/>
  <c r="F2145" i="20"/>
  <c r="E2145" i="20"/>
  <c r="D2145" i="20"/>
  <c r="C2145" i="20"/>
  <c r="H2144" i="20"/>
  <c r="G2144" i="20"/>
  <c r="F2144" i="20"/>
  <c r="E2144" i="20"/>
  <c r="D2144" i="20"/>
  <c r="C2144" i="20"/>
  <c r="H2143" i="20"/>
  <c r="G2143" i="20"/>
  <c r="F2143" i="20"/>
  <c r="E2143" i="20"/>
  <c r="D2143" i="20"/>
  <c r="C2143" i="20"/>
  <c r="H2142" i="20"/>
  <c r="G2142" i="20"/>
  <c r="F2142" i="20"/>
  <c r="E2142" i="20"/>
  <c r="D2142" i="20"/>
  <c r="C2142" i="20"/>
  <c r="H2141" i="20"/>
  <c r="G2141" i="20"/>
  <c r="F2141" i="20"/>
  <c r="E2141" i="20"/>
  <c r="D2141" i="20"/>
  <c r="C2141" i="20"/>
  <c r="H2140" i="20"/>
  <c r="G2140" i="20"/>
  <c r="F2140" i="20"/>
  <c r="E2140" i="20"/>
  <c r="D2140" i="20"/>
  <c r="C2140" i="20"/>
  <c r="H2139" i="20"/>
  <c r="G2139" i="20"/>
  <c r="F2139" i="20"/>
  <c r="E2139" i="20"/>
  <c r="D2139" i="20"/>
  <c r="C2139" i="20"/>
  <c r="H2138" i="20"/>
  <c r="G2138" i="20"/>
  <c r="F2138" i="20"/>
  <c r="E2138" i="20"/>
  <c r="D2138" i="20"/>
  <c r="C2138" i="20"/>
  <c r="H2137" i="20"/>
  <c r="G2137" i="20"/>
  <c r="F2137" i="20"/>
  <c r="E2137" i="20"/>
  <c r="D2137" i="20"/>
  <c r="C2137" i="20"/>
  <c r="H2136" i="20"/>
  <c r="G2136" i="20"/>
  <c r="F2136" i="20"/>
  <c r="E2136" i="20"/>
  <c r="D2136" i="20"/>
  <c r="C2136" i="20"/>
  <c r="H2135" i="20"/>
  <c r="G2135" i="20"/>
  <c r="F2135" i="20"/>
  <c r="E2135" i="20"/>
  <c r="D2135" i="20"/>
  <c r="C2135" i="20"/>
  <c r="H2134" i="20"/>
  <c r="G2134" i="20"/>
  <c r="F2134" i="20"/>
  <c r="E2134" i="20"/>
  <c r="D2134" i="20"/>
  <c r="C2134" i="20"/>
  <c r="H2133" i="20"/>
  <c r="G2133" i="20"/>
  <c r="F2133" i="20"/>
  <c r="E2133" i="20"/>
  <c r="D2133" i="20"/>
  <c r="C2133" i="20"/>
  <c r="H2132" i="20"/>
  <c r="G2132" i="20"/>
  <c r="F2132" i="20"/>
  <c r="E2132" i="20"/>
  <c r="D2132" i="20"/>
  <c r="C2132" i="20"/>
  <c r="H2131" i="20"/>
  <c r="G2131" i="20"/>
  <c r="F2131" i="20"/>
  <c r="E2131" i="20"/>
  <c r="D2131" i="20"/>
  <c r="C2131" i="20"/>
  <c r="H2130" i="20"/>
  <c r="G2130" i="20"/>
  <c r="F2130" i="20"/>
  <c r="E2130" i="20"/>
  <c r="D2130" i="20"/>
  <c r="C2130" i="20"/>
  <c r="H2129" i="20"/>
  <c r="G2129" i="20"/>
  <c r="F2129" i="20"/>
  <c r="E2129" i="20"/>
  <c r="D2129" i="20"/>
  <c r="C2129" i="20"/>
  <c r="H2128" i="20"/>
  <c r="G2128" i="20"/>
  <c r="F2128" i="20"/>
  <c r="E2128" i="20"/>
  <c r="D2128" i="20"/>
  <c r="C2128" i="20"/>
  <c r="H2127" i="20"/>
  <c r="G2127" i="20"/>
  <c r="F2127" i="20"/>
  <c r="E2127" i="20"/>
  <c r="D2127" i="20"/>
  <c r="C2127" i="20"/>
  <c r="H2126" i="20"/>
  <c r="G2126" i="20"/>
  <c r="F2126" i="20"/>
  <c r="E2126" i="20"/>
  <c r="D2126" i="20"/>
  <c r="C2126" i="20"/>
  <c r="H2125" i="20"/>
  <c r="G2125" i="20"/>
  <c r="F2125" i="20"/>
  <c r="E2125" i="20"/>
  <c r="D2125" i="20"/>
  <c r="C2125" i="20"/>
  <c r="H2124" i="20"/>
  <c r="G2124" i="20"/>
  <c r="F2124" i="20"/>
  <c r="E2124" i="20"/>
  <c r="D2124" i="20"/>
  <c r="C2124" i="20"/>
  <c r="H2123" i="20"/>
  <c r="G2123" i="20"/>
  <c r="F2123" i="20"/>
  <c r="E2123" i="20"/>
  <c r="D2123" i="20"/>
  <c r="C2123" i="20"/>
  <c r="H2122" i="20"/>
  <c r="G2122" i="20"/>
  <c r="F2122" i="20"/>
  <c r="E2122" i="20"/>
  <c r="D2122" i="20"/>
  <c r="C2122" i="20"/>
  <c r="H2121" i="20"/>
  <c r="G2121" i="20"/>
  <c r="F2121" i="20"/>
  <c r="E2121" i="20"/>
  <c r="D2121" i="20"/>
  <c r="C2121" i="20"/>
  <c r="H2120" i="20"/>
  <c r="G2120" i="20"/>
  <c r="F2120" i="20"/>
  <c r="E2120" i="20"/>
  <c r="D2120" i="20"/>
  <c r="C2120" i="20"/>
  <c r="H2119" i="20"/>
  <c r="G2119" i="20"/>
  <c r="F2119" i="20"/>
  <c r="E2119" i="20"/>
  <c r="D2119" i="20"/>
  <c r="C2119" i="20"/>
  <c r="H2118" i="20"/>
  <c r="G2118" i="20"/>
  <c r="F2118" i="20"/>
  <c r="E2118" i="20"/>
  <c r="D2118" i="20"/>
  <c r="C2118" i="20"/>
  <c r="H2117" i="20"/>
  <c r="G2117" i="20"/>
  <c r="F2117" i="20"/>
  <c r="E2117" i="20"/>
  <c r="D2117" i="20"/>
  <c r="C2117" i="20"/>
  <c r="H2116" i="20"/>
  <c r="G2116" i="20"/>
  <c r="F2116" i="20"/>
  <c r="E2116" i="20"/>
  <c r="D2116" i="20"/>
  <c r="C2116" i="20"/>
  <c r="H2115" i="20"/>
  <c r="G2115" i="20"/>
  <c r="F2115" i="20"/>
  <c r="E2115" i="20"/>
  <c r="D2115" i="20"/>
  <c r="C2115" i="20"/>
  <c r="H2114" i="20"/>
  <c r="G2114" i="20"/>
  <c r="F2114" i="20"/>
  <c r="E2114" i="20"/>
  <c r="D2114" i="20"/>
  <c r="C2114" i="20"/>
  <c r="H2113" i="20"/>
  <c r="G2113" i="20"/>
  <c r="F2113" i="20"/>
  <c r="E2113" i="20"/>
  <c r="D2113" i="20"/>
  <c r="C2113" i="20"/>
  <c r="H2112" i="20"/>
  <c r="G2112" i="20"/>
  <c r="F2112" i="20"/>
  <c r="E2112" i="20"/>
  <c r="D2112" i="20"/>
  <c r="C2112" i="20"/>
  <c r="H2111" i="20"/>
  <c r="G2111" i="20"/>
  <c r="F2111" i="20"/>
  <c r="E2111" i="20"/>
  <c r="D2111" i="20"/>
  <c r="C2111" i="20"/>
  <c r="H2110" i="20"/>
  <c r="G2110" i="20"/>
  <c r="F2110" i="20"/>
  <c r="E2110" i="20"/>
  <c r="D2110" i="20"/>
  <c r="C2110" i="20"/>
  <c r="H2109" i="20"/>
  <c r="G2109" i="20"/>
  <c r="F2109" i="20"/>
  <c r="E2109" i="20"/>
  <c r="D2109" i="20"/>
  <c r="C2109" i="20"/>
  <c r="H2108" i="20"/>
  <c r="G2108" i="20"/>
  <c r="F2108" i="20"/>
  <c r="E2108" i="20"/>
  <c r="D2108" i="20"/>
  <c r="C2108" i="20"/>
  <c r="H2107" i="20"/>
  <c r="G2107" i="20"/>
  <c r="F2107" i="20"/>
  <c r="E2107" i="20"/>
  <c r="D2107" i="20"/>
  <c r="C2107" i="20"/>
  <c r="H2106" i="20"/>
  <c r="G2106" i="20"/>
  <c r="F2106" i="20"/>
  <c r="E2106" i="20"/>
  <c r="D2106" i="20"/>
  <c r="C2106" i="20"/>
  <c r="H2105" i="20"/>
  <c r="G2105" i="20"/>
  <c r="F2105" i="20"/>
  <c r="E2105" i="20"/>
  <c r="D2105" i="20"/>
  <c r="C2105" i="20"/>
  <c r="H2104" i="20"/>
  <c r="G2104" i="20"/>
  <c r="F2104" i="20"/>
  <c r="E2104" i="20"/>
  <c r="D2104" i="20"/>
  <c r="C2104" i="20"/>
  <c r="H2103" i="20"/>
  <c r="G2103" i="20"/>
  <c r="F2103" i="20"/>
  <c r="E2103" i="20"/>
  <c r="D2103" i="20"/>
  <c r="C2103" i="20"/>
  <c r="H2102" i="20"/>
  <c r="G2102" i="20"/>
  <c r="F2102" i="20"/>
  <c r="E2102" i="20"/>
  <c r="D2102" i="20"/>
  <c r="C2102" i="20"/>
  <c r="H2101" i="20"/>
  <c r="G2101" i="20"/>
  <c r="F2101" i="20"/>
  <c r="E2101" i="20"/>
  <c r="D2101" i="20"/>
  <c r="C2101" i="20"/>
  <c r="H2100" i="20"/>
  <c r="G2100" i="20"/>
  <c r="F2100" i="20"/>
  <c r="E2100" i="20"/>
  <c r="D2100" i="20"/>
  <c r="C2100" i="20"/>
  <c r="H2099" i="20"/>
  <c r="G2099" i="20"/>
  <c r="F2099" i="20"/>
  <c r="E2099" i="20"/>
  <c r="D2099" i="20"/>
  <c r="C2099" i="20"/>
  <c r="H2098" i="20"/>
  <c r="G2098" i="20"/>
  <c r="F2098" i="20"/>
  <c r="E2098" i="20"/>
  <c r="D2098" i="20"/>
  <c r="C2098" i="20"/>
  <c r="H2097" i="20"/>
  <c r="G2097" i="20"/>
  <c r="F2097" i="20"/>
  <c r="E2097" i="20"/>
  <c r="D2097" i="20"/>
  <c r="C2097" i="20"/>
  <c r="H2096" i="20"/>
  <c r="G2096" i="20"/>
  <c r="F2096" i="20"/>
  <c r="E2096" i="20"/>
  <c r="D2096" i="20"/>
  <c r="C2096" i="20"/>
  <c r="H2095" i="20"/>
  <c r="G2095" i="20"/>
  <c r="F2095" i="20"/>
  <c r="E2095" i="20"/>
  <c r="D2095" i="20"/>
  <c r="C2095" i="20"/>
  <c r="H2094" i="20"/>
  <c r="G2094" i="20"/>
  <c r="F2094" i="20"/>
  <c r="E2094" i="20"/>
  <c r="D2094" i="20"/>
  <c r="C2094" i="20"/>
  <c r="H2093" i="20"/>
  <c r="G2093" i="20"/>
  <c r="F2093" i="20"/>
  <c r="E2093" i="20"/>
  <c r="D2093" i="20"/>
  <c r="C2093" i="20"/>
  <c r="H2092" i="20"/>
  <c r="G2092" i="20"/>
  <c r="F2092" i="20"/>
  <c r="E2092" i="20"/>
  <c r="D2092" i="20"/>
  <c r="C2092" i="20"/>
  <c r="H2091" i="20"/>
  <c r="G2091" i="20"/>
  <c r="F2091" i="20"/>
  <c r="E2091" i="20"/>
  <c r="D2091" i="20"/>
  <c r="C2091" i="20"/>
  <c r="H2090" i="20"/>
  <c r="G2090" i="20"/>
  <c r="F2090" i="20"/>
  <c r="E2090" i="20"/>
  <c r="D2090" i="20"/>
  <c r="C2090" i="20"/>
  <c r="H2089" i="20"/>
  <c r="G2089" i="20"/>
  <c r="F2089" i="20"/>
  <c r="E2089" i="20"/>
  <c r="D2089" i="20"/>
  <c r="C2089" i="20"/>
  <c r="H2088" i="20"/>
  <c r="G2088" i="20"/>
  <c r="F2088" i="20"/>
  <c r="E2088" i="20"/>
  <c r="D2088" i="20"/>
  <c r="C2088" i="20"/>
  <c r="H2087" i="20"/>
  <c r="G2087" i="20"/>
  <c r="F2087" i="20"/>
  <c r="E2087" i="20"/>
  <c r="D2087" i="20"/>
  <c r="C2087" i="20"/>
  <c r="H2086" i="20"/>
  <c r="G2086" i="20"/>
  <c r="F2086" i="20"/>
  <c r="E2086" i="20"/>
  <c r="D2086" i="20"/>
  <c r="C2086" i="20"/>
  <c r="H2085" i="20"/>
  <c r="G2085" i="20"/>
  <c r="F2085" i="20"/>
  <c r="E2085" i="20"/>
  <c r="D2085" i="20"/>
  <c r="C2085" i="20"/>
  <c r="H2084" i="20"/>
  <c r="G2084" i="20"/>
  <c r="F2084" i="20"/>
  <c r="E2084" i="20"/>
  <c r="D2084" i="20"/>
  <c r="C2084" i="20"/>
  <c r="H2083" i="20"/>
  <c r="G2083" i="20"/>
  <c r="F2083" i="20"/>
  <c r="E2083" i="20"/>
  <c r="D2083" i="20"/>
  <c r="C2083" i="20"/>
  <c r="H2082" i="20"/>
  <c r="G2082" i="20"/>
  <c r="F2082" i="20"/>
  <c r="E2082" i="20"/>
  <c r="D2082" i="20"/>
  <c r="C2082" i="20"/>
  <c r="H2081" i="20"/>
  <c r="G2081" i="20"/>
  <c r="F2081" i="20"/>
  <c r="E2081" i="20"/>
  <c r="D2081" i="20"/>
  <c r="C2081" i="20"/>
  <c r="H2080" i="20"/>
  <c r="G2080" i="20"/>
  <c r="F2080" i="20"/>
  <c r="E2080" i="20"/>
  <c r="D2080" i="20"/>
  <c r="C2080" i="20"/>
  <c r="H2079" i="20"/>
  <c r="G2079" i="20"/>
  <c r="F2079" i="20"/>
  <c r="E2079" i="20"/>
  <c r="D2079" i="20"/>
  <c r="C2079" i="20"/>
  <c r="H2078" i="20"/>
  <c r="G2078" i="20"/>
  <c r="F2078" i="20"/>
  <c r="E2078" i="20"/>
  <c r="D2078" i="20"/>
  <c r="C2078" i="20"/>
  <c r="H2077" i="20"/>
  <c r="G2077" i="20"/>
  <c r="F2077" i="20"/>
  <c r="E2077" i="20"/>
  <c r="D2077" i="20"/>
  <c r="C2077" i="20"/>
  <c r="H2076" i="20"/>
  <c r="G2076" i="20"/>
  <c r="F2076" i="20"/>
  <c r="E2076" i="20"/>
  <c r="D2076" i="20"/>
  <c r="C2076" i="20"/>
  <c r="H2075" i="20"/>
  <c r="G2075" i="20"/>
  <c r="F2075" i="20"/>
  <c r="E2075" i="20"/>
  <c r="D2075" i="20"/>
  <c r="C2075" i="20"/>
  <c r="H2074" i="20"/>
  <c r="G2074" i="20"/>
  <c r="F2074" i="20"/>
  <c r="E2074" i="20"/>
  <c r="D2074" i="20"/>
  <c r="C2074" i="20"/>
  <c r="H2073" i="20"/>
  <c r="G2073" i="20"/>
  <c r="F2073" i="20"/>
  <c r="E2073" i="20"/>
  <c r="D2073" i="20"/>
  <c r="C2073" i="20"/>
  <c r="H2072" i="20"/>
  <c r="G2072" i="20"/>
  <c r="F2072" i="20"/>
  <c r="E2072" i="20"/>
  <c r="D2072" i="20"/>
  <c r="C2072" i="20"/>
  <c r="H2071" i="20"/>
  <c r="G2071" i="20"/>
  <c r="F2071" i="20"/>
  <c r="E2071" i="20"/>
  <c r="D2071" i="20"/>
  <c r="C2071" i="20"/>
  <c r="H2070" i="20"/>
  <c r="G2070" i="20"/>
  <c r="F2070" i="20"/>
  <c r="E2070" i="20"/>
  <c r="D2070" i="20"/>
  <c r="C2070" i="20"/>
  <c r="H2069" i="20"/>
  <c r="G2069" i="20"/>
  <c r="F2069" i="20"/>
  <c r="E2069" i="20"/>
  <c r="D2069" i="20"/>
  <c r="C2069" i="20"/>
  <c r="H2068" i="20"/>
  <c r="G2068" i="20"/>
  <c r="F2068" i="20"/>
  <c r="E2068" i="20"/>
  <c r="D2068" i="20"/>
  <c r="C2068" i="20"/>
  <c r="H2067" i="20"/>
  <c r="G2067" i="20"/>
  <c r="F2067" i="20"/>
  <c r="E2067" i="20"/>
  <c r="D2067" i="20"/>
  <c r="C2067" i="20"/>
  <c r="H2066" i="20"/>
  <c r="G2066" i="20"/>
  <c r="F2066" i="20"/>
  <c r="E2066" i="20"/>
  <c r="D2066" i="20"/>
  <c r="C2066" i="20"/>
  <c r="H2065" i="20"/>
  <c r="G2065" i="20"/>
  <c r="F2065" i="20"/>
  <c r="E2065" i="20"/>
  <c r="D2065" i="20"/>
  <c r="C2065" i="20"/>
  <c r="H2064" i="20"/>
  <c r="G2064" i="20"/>
  <c r="F2064" i="20"/>
  <c r="E2064" i="20"/>
  <c r="D2064" i="20"/>
  <c r="C2064" i="20"/>
  <c r="H2063" i="20"/>
  <c r="G2063" i="20"/>
  <c r="F2063" i="20"/>
  <c r="E2063" i="20"/>
  <c r="D2063" i="20"/>
  <c r="C2063" i="20"/>
  <c r="H2062" i="20"/>
  <c r="G2062" i="20"/>
  <c r="F2062" i="20"/>
  <c r="E2062" i="20"/>
  <c r="D2062" i="20"/>
  <c r="C2062" i="20"/>
  <c r="H2061" i="20"/>
  <c r="G2061" i="20"/>
  <c r="F2061" i="20"/>
  <c r="E2061" i="20"/>
  <c r="D2061" i="20"/>
  <c r="C2061" i="20"/>
  <c r="H2060" i="20"/>
  <c r="G2060" i="20"/>
  <c r="F2060" i="20"/>
  <c r="E2060" i="20"/>
  <c r="D2060" i="20"/>
  <c r="C2060" i="20"/>
  <c r="H2059" i="20"/>
  <c r="G2059" i="20"/>
  <c r="F2059" i="20"/>
  <c r="E2059" i="20"/>
  <c r="D2059" i="20"/>
  <c r="C2059" i="20"/>
  <c r="H2058" i="20"/>
  <c r="G2058" i="20"/>
  <c r="F2058" i="20"/>
  <c r="E2058" i="20"/>
  <c r="D2058" i="20"/>
  <c r="C2058" i="20"/>
  <c r="H2057" i="20"/>
  <c r="G2057" i="20"/>
  <c r="F2057" i="20"/>
  <c r="E2057" i="20"/>
  <c r="D2057" i="20"/>
  <c r="C2057" i="20"/>
  <c r="H2056" i="20"/>
  <c r="G2056" i="20"/>
  <c r="F2056" i="20"/>
  <c r="E2056" i="20"/>
  <c r="D2056" i="20"/>
  <c r="C2056" i="20"/>
  <c r="H2055" i="20"/>
  <c r="G2055" i="20"/>
  <c r="F2055" i="20"/>
  <c r="E2055" i="20"/>
  <c r="D2055" i="20"/>
  <c r="C2055" i="20"/>
  <c r="H2054" i="20"/>
  <c r="G2054" i="20"/>
  <c r="F2054" i="20"/>
  <c r="E2054" i="20"/>
  <c r="D2054" i="20"/>
  <c r="C2054" i="20"/>
  <c r="H2053" i="20"/>
  <c r="G2053" i="20"/>
  <c r="F2053" i="20"/>
  <c r="E2053" i="20"/>
  <c r="D2053" i="20"/>
  <c r="C2053" i="20"/>
  <c r="H2052" i="20"/>
  <c r="G2052" i="20"/>
  <c r="F2052" i="20"/>
  <c r="E2052" i="20"/>
  <c r="D2052" i="20"/>
  <c r="C2052" i="20"/>
  <c r="H2051" i="20"/>
  <c r="G2051" i="20"/>
  <c r="F2051" i="20"/>
  <c r="E2051" i="20"/>
  <c r="D2051" i="20"/>
  <c r="C2051" i="20"/>
  <c r="H2050" i="20"/>
  <c r="G2050" i="20"/>
  <c r="F2050" i="20"/>
  <c r="E2050" i="20"/>
  <c r="D2050" i="20"/>
  <c r="C2050" i="20"/>
  <c r="H2049" i="20"/>
  <c r="G2049" i="20"/>
  <c r="F2049" i="20"/>
  <c r="E2049" i="20"/>
  <c r="D2049" i="20"/>
  <c r="C2049" i="20"/>
  <c r="H2048" i="20"/>
  <c r="G2048" i="20"/>
  <c r="F2048" i="20"/>
  <c r="E2048" i="20"/>
  <c r="D2048" i="20"/>
  <c r="C2048" i="20"/>
  <c r="H2047" i="20"/>
  <c r="G2047" i="20"/>
  <c r="F2047" i="20"/>
  <c r="E2047" i="20"/>
  <c r="D2047" i="20"/>
  <c r="C2047" i="20"/>
  <c r="H2046" i="20"/>
  <c r="G2046" i="20"/>
  <c r="F2046" i="20"/>
  <c r="E2046" i="20"/>
  <c r="D2046" i="20"/>
  <c r="C2046" i="20"/>
  <c r="H2045" i="20"/>
  <c r="G2045" i="20"/>
  <c r="F2045" i="20"/>
  <c r="E2045" i="20"/>
  <c r="D2045" i="20"/>
  <c r="C2045" i="20"/>
  <c r="H2044" i="20"/>
  <c r="G2044" i="20"/>
  <c r="F2044" i="20"/>
  <c r="E2044" i="20"/>
  <c r="D2044" i="20"/>
  <c r="C2044" i="20"/>
  <c r="H2043" i="20"/>
  <c r="G2043" i="20"/>
  <c r="F2043" i="20"/>
  <c r="E2043" i="20"/>
  <c r="D2043" i="20"/>
  <c r="C2043" i="20"/>
  <c r="H2042" i="20"/>
  <c r="G2042" i="20"/>
  <c r="F2042" i="20"/>
  <c r="E2042" i="20"/>
  <c r="D2042" i="20"/>
  <c r="C2042" i="20"/>
  <c r="H2041" i="20"/>
  <c r="G2041" i="20"/>
  <c r="F2041" i="20"/>
  <c r="E2041" i="20"/>
  <c r="D2041" i="20"/>
  <c r="C2041" i="20"/>
  <c r="H2040" i="20"/>
  <c r="G2040" i="20"/>
  <c r="F2040" i="20"/>
  <c r="E2040" i="20"/>
  <c r="D2040" i="20"/>
  <c r="C2040" i="20"/>
  <c r="H2039" i="20"/>
  <c r="G2039" i="20"/>
  <c r="F2039" i="20"/>
  <c r="E2039" i="20"/>
  <c r="D2039" i="20"/>
  <c r="C2039" i="20"/>
  <c r="H2038" i="20"/>
  <c r="G2038" i="20"/>
  <c r="F2038" i="20"/>
  <c r="E2038" i="20"/>
  <c r="D2038" i="20"/>
  <c r="C2038" i="20"/>
  <c r="H2037" i="20"/>
  <c r="G2037" i="20"/>
  <c r="F2037" i="20"/>
  <c r="E2037" i="20"/>
  <c r="D2037" i="20"/>
  <c r="C2037" i="20"/>
  <c r="H2036" i="20"/>
  <c r="G2036" i="20"/>
  <c r="F2036" i="20"/>
  <c r="E2036" i="20"/>
  <c r="D2036" i="20"/>
  <c r="C2036" i="20"/>
  <c r="H2035" i="20"/>
  <c r="G2035" i="20"/>
  <c r="F2035" i="20"/>
  <c r="E2035" i="20"/>
  <c r="D2035" i="20"/>
  <c r="C2035" i="20"/>
  <c r="H2034" i="20"/>
  <c r="G2034" i="20"/>
  <c r="F2034" i="20"/>
  <c r="E2034" i="20"/>
  <c r="D2034" i="20"/>
  <c r="C2034" i="20"/>
  <c r="H2033" i="20"/>
  <c r="G2033" i="20"/>
  <c r="F2033" i="20"/>
  <c r="E2033" i="20"/>
  <c r="D2033" i="20"/>
  <c r="C2033" i="20"/>
  <c r="H2032" i="20"/>
  <c r="G2032" i="20"/>
  <c r="F2032" i="20"/>
  <c r="E2032" i="20"/>
  <c r="D2032" i="20"/>
  <c r="C2032" i="20"/>
  <c r="H2031" i="20"/>
  <c r="G2031" i="20"/>
  <c r="F2031" i="20"/>
  <c r="E2031" i="20"/>
  <c r="D2031" i="20"/>
  <c r="C2031" i="20"/>
  <c r="H2030" i="20"/>
  <c r="G2030" i="20"/>
  <c r="F2030" i="20"/>
  <c r="E2030" i="20"/>
  <c r="D2030" i="20"/>
  <c r="C2030" i="20"/>
  <c r="H2029" i="20"/>
  <c r="G2029" i="20"/>
  <c r="F2029" i="20"/>
  <c r="E2029" i="20"/>
  <c r="D2029" i="20"/>
  <c r="C2029" i="20"/>
  <c r="H2028" i="20"/>
  <c r="G2028" i="20"/>
  <c r="F2028" i="20"/>
  <c r="E2028" i="20"/>
  <c r="D2028" i="20"/>
  <c r="C2028" i="20"/>
  <c r="H2027" i="20"/>
  <c r="G2027" i="20"/>
  <c r="F2027" i="20"/>
  <c r="E2027" i="20"/>
  <c r="D2027" i="20"/>
  <c r="C2027" i="20"/>
  <c r="H2026" i="20"/>
  <c r="G2026" i="20"/>
  <c r="F2026" i="20"/>
  <c r="E2026" i="20"/>
  <c r="D2026" i="20"/>
  <c r="C2026" i="20"/>
  <c r="H2025" i="20"/>
  <c r="G2025" i="20"/>
  <c r="F2025" i="20"/>
  <c r="E2025" i="20"/>
  <c r="D2025" i="20"/>
  <c r="C2025" i="20"/>
  <c r="H2024" i="20"/>
  <c r="G2024" i="20"/>
  <c r="F2024" i="20"/>
  <c r="E2024" i="20"/>
  <c r="D2024" i="20"/>
  <c r="C2024" i="20"/>
  <c r="H2023" i="20"/>
  <c r="G2023" i="20"/>
  <c r="F2023" i="20"/>
  <c r="E2023" i="20"/>
  <c r="D2023" i="20"/>
  <c r="C2023" i="20"/>
  <c r="H2022" i="20"/>
  <c r="G2022" i="20"/>
  <c r="F2022" i="20"/>
  <c r="E2022" i="20"/>
  <c r="D2022" i="20"/>
  <c r="C2022" i="20"/>
  <c r="H2021" i="20"/>
  <c r="G2021" i="20"/>
  <c r="F2021" i="20"/>
  <c r="E2021" i="20"/>
  <c r="D2021" i="20"/>
  <c r="C2021" i="20"/>
  <c r="H2020" i="20"/>
  <c r="G2020" i="20"/>
  <c r="F2020" i="20"/>
  <c r="E2020" i="20"/>
  <c r="D2020" i="20"/>
  <c r="C2020" i="20"/>
  <c r="H2019" i="20"/>
  <c r="G2019" i="20"/>
  <c r="F2019" i="20"/>
  <c r="E2019" i="20"/>
  <c r="D2019" i="20"/>
  <c r="C2019" i="20"/>
  <c r="H2018" i="20"/>
  <c r="G2018" i="20"/>
  <c r="F2018" i="20"/>
  <c r="E2018" i="20"/>
  <c r="D2018" i="20"/>
  <c r="C2018" i="20"/>
  <c r="H2017" i="20"/>
  <c r="G2017" i="20"/>
  <c r="F2017" i="20"/>
  <c r="E2017" i="20"/>
  <c r="D2017" i="20"/>
  <c r="C2017" i="20"/>
  <c r="H2016" i="20"/>
  <c r="G2016" i="20"/>
  <c r="F2016" i="20"/>
  <c r="E2016" i="20"/>
  <c r="D2016" i="20"/>
  <c r="C2016" i="20"/>
  <c r="H2015" i="20"/>
  <c r="G2015" i="20"/>
  <c r="F2015" i="20"/>
  <c r="E2015" i="20"/>
  <c r="D2015" i="20"/>
  <c r="C2015" i="20"/>
  <c r="H2014" i="20"/>
  <c r="G2014" i="20"/>
  <c r="F2014" i="20"/>
  <c r="E2014" i="20"/>
  <c r="D2014" i="20"/>
  <c r="C2014" i="20"/>
  <c r="H2013" i="20"/>
  <c r="G2013" i="20"/>
  <c r="F2013" i="20"/>
  <c r="E2013" i="20"/>
  <c r="D2013" i="20"/>
  <c r="C2013" i="20"/>
  <c r="H2012" i="20"/>
  <c r="G2012" i="20"/>
  <c r="F2012" i="20"/>
  <c r="E2012" i="20"/>
  <c r="D2012" i="20"/>
  <c r="C2012" i="20"/>
  <c r="H2011" i="20"/>
  <c r="G2011" i="20"/>
  <c r="F2011" i="20"/>
  <c r="E2011" i="20"/>
  <c r="D2011" i="20"/>
  <c r="C2011" i="20"/>
  <c r="H2010" i="20"/>
  <c r="G2010" i="20"/>
  <c r="F2010" i="20"/>
  <c r="E2010" i="20"/>
  <c r="D2010" i="20"/>
  <c r="C2010" i="20"/>
  <c r="H2009" i="20"/>
  <c r="G2009" i="20"/>
  <c r="F2009" i="20"/>
  <c r="E2009" i="20"/>
  <c r="D2009" i="20"/>
  <c r="C2009" i="20"/>
  <c r="H2008" i="20"/>
  <c r="G2008" i="20"/>
  <c r="F2008" i="20"/>
  <c r="E2008" i="20"/>
  <c r="D2008" i="20"/>
  <c r="C2008" i="20"/>
  <c r="H2007" i="20"/>
  <c r="G2007" i="20"/>
  <c r="F2007" i="20"/>
  <c r="E2007" i="20"/>
  <c r="D2007" i="20"/>
  <c r="C2007" i="20"/>
  <c r="H2006" i="20"/>
  <c r="G2006" i="20"/>
  <c r="F2006" i="20"/>
  <c r="E2006" i="20"/>
  <c r="D2006" i="20"/>
  <c r="C2006" i="20"/>
  <c r="H2005" i="20"/>
  <c r="G2005" i="20"/>
  <c r="F2005" i="20"/>
  <c r="E2005" i="20"/>
  <c r="D2005" i="20"/>
  <c r="C2005" i="20"/>
  <c r="H2004" i="20"/>
  <c r="G2004" i="20"/>
  <c r="F2004" i="20"/>
  <c r="E2004" i="20"/>
  <c r="D2004" i="20"/>
  <c r="C2004" i="20"/>
  <c r="H2003" i="20"/>
  <c r="G2003" i="20"/>
  <c r="F2003" i="20"/>
  <c r="E2003" i="20"/>
  <c r="D2003" i="20"/>
  <c r="C2003" i="20"/>
  <c r="H2002" i="20"/>
  <c r="G2002" i="20"/>
  <c r="F2002" i="20"/>
  <c r="E2002" i="20"/>
  <c r="D2002" i="20"/>
  <c r="C2002" i="20"/>
  <c r="H2001" i="20"/>
  <c r="G2001" i="20"/>
  <c r="F2001" i="20"/>
  <c r="E2001" i="20"/>
  <c r="D2001" i="20"/>
  <c r="C2001" i="20"/>
  <c r="H2000" i="20"/>
  <c r="G2000" i="20"/>
  <c r="F2000" i="20"/>
  <c r="E2000" i="20"/>
  <c r="D2000" i="20"/>
  <c r="C2000" i="20"/>
  <c r="H1999" i="20"/>
  <c r="G1999" i="20"/>
  <c r="F1999" i="20"/>
  <c r="E1999" i="20"/>
  <c r="D1999" i="20"/>
  <c r="C1999" i="20"/>
  <c r="H1998" i="20"/>
  <c r="G1998" i="20"/>
  <c r="F1998" i="20"/>
  <c r="E1998" i="20"/>
  <c r="D1998" i="20"/>
  <c r="C1998" i="20"/>
  <c r="H1997" i="20"/>
  <c r="G1997" i="20"/>
  <c r="F1997" i="20"/>
  <c r="E1997" i="20"/>
  <c r="D1997" i="20"/>
  <c r="C1997" i="20"/>
  <c r="H1996" i="20"/>
  <c r="G1996" i="20"/>
  <c r="F1996" i="20"/>
  <c r="E1996" i="20"/>
  <c r="D1996" i="20"/>
  <c r="C1996" i="20"/>
  <c r="H1995" i="20"/>
  <c r="G1995" i="20"/>
  <c r="F1995" i="20"/>
  <c r="E1995" i="20"/>
  <c r="D1995" i="20"/>
  <c r="C1995" i="20"/>
  <c r="H1994" i="20"/>
  <c r="G1994" i="20"/>
  <c r="F1994" i="20"/>
  <c r="E1994" i="20"/>
  <c r="D1994" i="20"/>
  <c r="C1994" i="20"/>
  <c r="H1993" i="20"/>
  <c r="G1993" i="20"/>
  <c r="F1993" i="20"/>
  <c r="E1993" i="20"/>
  <c r="D1993" i="20"/>
  <c r="C1993" i="20"/>
  <c r="H1992" i="20"/>
  <c r="G1992" i="20"/>
  <c r="F1992" i="20"/>
  <c r="E1992" i="20"/>
  <c r="D1992" i="20"/>
  <c r="C1992" i="20"/>
  <c r="H1991" i="20"/>
  <c r="G1991" i="20"/>
  <c r="F1991" i="20"/>
  <c r="E1991" i="20"/>
  <c r="D1991" i="20"/>
  <c r="C1991" i="20"/>
  <c r="H1990" i="20"/>
  <c r="G1990" i="20"/>
  <c r="F1990" i="20"/>
  <c r="E1990" i="20"/>
  <c r="D1990" i="20"/>
  <c r="C1990" i="20"/>
  <c r="H1989" i="20"/>
  <c r="G1989" i="20"/>
  <c r="F1989" i="20"/>
  <c r="E1989" i="20"/>
  <c r="D1989" i="20"/>
  <c r="C1989" i="20"/>
  <c r="H1988" i="20"/>
  <c r="G1988" i="20"/>
  <c r="F1988" i="20"/>
  <c r="E1988" i="20"/>
  <c r="D1988" i="20"/>
  <c r="C1988" i="20"/>
  <c r="H1987" i="20"/>
  <c r="G1987" i="20"/>
  <c r="F1987" i="20"/>
  <c r="E1987" i="20"/>
  <c r="D1987" i="20"/>
  <c r="C1987" i="20"/>
  <c r="H1986" i="20"/>
  <c r="G1986" i="20"/>
  <c r="F1986" i="20"/>
  <c r="E1986" i="20"/>
  <c r="D1986" i="20"/>
  <c r="C1986" i="20"/>
  <c r="H1985" i="20"/>
  <c r="G1985" i="20"/>
  <c r="F1985" i="20"/>
  <c r="E1985" i="20"/>
  <c r="D1985" i="20"/>
  <c r="C1985" i="20"/>
  <c r="H1984" i="20"/>
  <c r="G1984" i="20"/>
  <c r="F1984" i="20"/>
  <c r="E1984" i="20"/>
  <c r="D1984" i="20"/>
  <c r="C1984" i="20"/>
  <c r="H1983" i="20"/>
  <c r="G1983" i="20"/>
  <c r="F1983" i="20"/>
  <c r="E1983" i="20"/>
  <c r="D1983" i="20"/>
  <c r="C1983" i="20"/>
  <c r="H1982" i="20"/>
  <c r="G1982" i="20"/>
  <c r="F1982" i="20"/>
  <c r="E1982" i="20"/>
  <c r="D1982" i="20"/>
  <c r="C1982" i="20"/>
  <c r="H1981" i="20"/>
  <c r="G1981" i="20"/>
  <c r="F1981" i="20"/>
  <c r="E1981" i="20"/>
  <c r="D1981" i="20"/>
  <c r="C1981" i="20"/>
  <c r="H1980" i="20"/>
  <c r="G1980" i="20"/>
  <c r="F1980" i="20"/>
  <c r="E1980" i="20"/>
  <c r="D1980" i="20"/>
  <c r="C1980" i="20"/>
  <c r="H1979" i="20"/>
  <c r="G1979" i="20"/>
  <c r="F1979" i="20"/>
  <c r="E1979" i="20"/>
  <c r="D1979" i="20"/>
  <c r="C1979" i="20"/>
  <c r="H1978" i="20"/>
  <c r="G1978" i="20"/>
  <c r="F1978" i="20"/>
  <c r="E1978" i="20"/>
  <c r="D1978" i="20"/>
  <c r="C1978" i="20"/>
  <c r="H1977" i="20"/>
  <c r="G1977" i="20"/>
  <c r="F1977" i="20"/>
  <c r="E1977" i="20"/>
  <c r="D1977" i="20"/>
  <c r="C1977" i="20"/>
  <c r="H1976" i="20"/>
  <c r="G1976" i="20"/>
  <c r="F1976" i="20"/>
  <c r="E1976" i="20"/>
  <c r="D1976" i="20"/>
  <c r="C1976" i="20"/>
  <c r="H1975" i="20"/>
  <c r="G1975" i="20"/>
  <c r="F1975" i="20"/>
  <c r="E1975" i="20"/>
  <c r="D1975" i="20"/>
  <c r="C1975" i="20"/>
  <c r="H1974" i="20"/>
  <c r="G1974" i="20"/>
  <c r="F1974" i="20"/>
  <c r="E1974" i="20"/>
  <c r="D1974" i="20"/>
  <c r="C1974" i="20"/>
  <c r="H1973" i="20"/>
  <c r="G1973" i="20"/>
  <c r="F1973" i="20"/>
  <c r="E1973" i="20"/>
  <c r="D1973" i="20"/>
  <c r="C1973" i="20"/>
  <c r="H1972" i="20"/>
  <c r="G1972" i="20"/>
  <c r="F1972" i="20"/>
  <c r="E1972" i="20"/>
  <c r="D1972" i="20"/>
  <c r="C1972" i="20"/>
  <c r="H1971" i="20"/>
  <c r="G1971" i="20"/>
  <c r="F1971" i="20"/>
  <c r="E1971" i="20"/>
  <c r="D1971" i="20"/>
  <c r="C1971" i="20"/>
  <c r="H1970" i="20"/>
  <c r="G1970" i="20"/>
  <c r="F1970" i="20"/>
  <c r="E1970" i="20"/>
  <c r="D1970" i="20"/>
  <c r="C1970" i="20"/>
  <c r="H1969" i="20"/>
  <c r="G1969" i="20"/>
  <c r="F1969" i="20"/>
  <c r="E1969" i="20"/>
  <c r="D1969" i="20"/>
  <c r="C1969" i="20"/>
  <c r="H1968" i="20"/>
  <c r="G1968" i="20"/>
  <c r="F1968" i="20"/>
  <c r="E1968" i="20"/>
  <c r="D1968" i="20"/>
  <c r="C1968" i="20"/>
  <c r="H1967" i="20"/>
  <c r="G1967" i="20"/>
  <c r="F1967" i="20"/>
  <c r="E1967" i="20"/>
  <c r="D1967" i="20"/>
  <c r="C1967" i="20"/>
  <c r="H1966" i="20"/>
  <c r="G1966" i="20"/>
  <c r="F1966" i="20"/>
  <c r="E1966" i="20"/>
  <c r="D1966" i="20"/>
  <c r="C1966" i="20"/>
  <c r="H1965" i="20"/>
  <c r="G1965" i="20"/>
  <c r="F1965" i="20"/>
  <c r="E1965" i="20"/>
  <c r="D1965" i="20"/>
  <c r="C1965" i="20"/>
  <c r="H1964" i="20"/>
  <c r="G1964" i="20"/>
  <c r="F1964" i="20"/>
  <c r="E1964" i="20"/>
  <c r="D1964" i="20"/>
  <c r="C1964" i="20"/>
  <c r="H1963" i="20"/>
  <c r="G1963" i="20"/>
  <c r="F1963" i="20"/>
  <c r="E1963" i="20"/>
  <c r="D1963" i="20"/>
  <c r="C1963" i="20"/>
  <c r="H1962" i="20"/>
  <c r="G1962" i="20"/>
  <c r="F1962" i="20"/>
  <c r="E1962" i="20"/>
  <c r="D1962" i="20"/>
  <c r="C1962" i="20"/>
  <c r="H1961" i="20"/>
  <c r="G1961" i="20"/>
  <c r="F1961" i="20"/>
  <c r="E1961" i="20"/>
  <c r="D1961" i="20"/>
  <c r="C1961" i="20"/>
  <c r="H1960" i="20"/>
  <c r="G1960" i="20"/>
  <c r="F1960" i="20"/>
  <c r="E1960" i="20"/>
  <c r="D1960" i="20"/>
  <c r="C1960" i="20"/>
  <c r="H1959" i="20"/>
  <c r="G1959" i="20"/>
  <c r="F1959" i="20"/>
  <c r="E1959" i="20"/>
  <c r="D1959" i="20"/>
  <c r="C1959" i="20"/>
  <c r="H1958" i="20"/>
  <c r="G1958" i="20"/>
  <c r="F1958" i="20"/>
  <c r="E1958" i="20"/>
  <c r="D1958" i="20"/>
  <c r="C1958" i="20"/>
  <c r="H1957" i="20"/>
  <c r="G1957" i="20"/>
  <c r="F1957" i="20"/>
  <c r="E1957" i="20"/>
  <c r="D1957" i="20"/>
  <c r="C1957" i="20"/>
  <c r="H1956" i="20"/>
  <c r="G1956" i="20"/>
  <c r="F1956" i="20"/>
  <c r="E1956" i="20"/>
  <c r="D1956" i="20"/>
  <c r="C1956" i="20"/>
  <c r="H1955" i="20"/>
  <c r="G1955" i="20"/>
  <c r="F1955" i="20"/>
  <c r="E1955" i="20"/>
  <c r="D1955" i="20"/>
  <c r="C1955" i="20"/>
  <c r="H1954" i="20"/>
  <c r="G1954" i="20"/>
  <c r="F1954" i="20"/>
  <c r="E1954" i="20"/>
  <c r="D1954" i="20"/>
  <c r="C1954" i="20"/>
  <c r="H1953" i="20"/>
  <c r="G1953" i="20"/>
  <c r="F1953" i="20"/>
  <c r="E1953" i="20"/>
  <c r="D1953" i="20"/>
  <c r="C1953" i="20"/>
  <c r="H1952" i="20"/>
  <c r="G1952" i="20"/>
  <c r="F1952" i="20"/>
  <c r="E1952" i="20"/>
  <c r="D1952" i="20"/>
  <c r="C1952" i="20"/>
  <c r="H1951" i="20"/>
  <c r="G1951" i="20"/>
  <c r="F1951" i="20"/>
  <c r="E1951" i="20"/>
  <c r="D1951" i="20"/>
  <c r="C1951" i="20"/>
  <c r="H1950" i="20"/>
  <c r="G1950" i="20"/>
  <c r="F1950" i="20"/>
  <c r="E1950" i="20"/>
  <c r="D1950" i="20"/>
  <c r="C1950" i="20"/>
  <c r="H1949" i="20"/>
  <c r="G1949" i="20"/>
  <c r="F1949" i="20"/>
  <c r="E1949" i="20"/>
  <c r="D1949" i="20"/>
  <c r="C1949" i="20"/>
  <c r="H1948" i="20"/>
  <c r="G1948" i="20"/>
  <c r="F1948" i="20"/>
  <c r="E1948" i="20"/>
  <c r="D1948" i="20"/>
  <c r="C1948" i="20"/>
  <c r="H1947" i="20"/>
  <c r="G1947" i="20"/>
  <c r="F1947" i="20"/>
  <c r="E1947" i="20"/>
  <c r="D1947" i="20"/>
  <c r="C1947" i="20"/>
  <c r="H1946" i="20"/>
  <c r="G1946" i="20"/>
  <c r="F1946" i="20"/>
  <c r="E1946" i="20"/>
  <c r="D1946" i="20"/>
  <c r="C1946" i="20"/>
  <c r="H1945" i="20"/>
  <c r="G1945" i="20"/>
  <c r="F1945" i="20"/>
  <c r="E1945" i="20"/>
  <c r="D1945" i="20"/>
  <c r="C1945" i="20"/>
  <c r="H1944" i="20"/>
  <c r="G1944" i="20"/>
  <c r="F1944" i="20"/>
  <c r="E1944" i="20"/>
  <c r="D1944" i="20"/>
  <c r="C1944" i="20"/>
  <c r="H1943" i="20"/>
  <c r="G1943" i="20"/>
  <c r="F1943" i="20"/>
  <c r="E1943" i="20"/>
  <c r="D1943" i="20"/>
  <c r="C1943" i="20"/>
  <c r="H1942" i="20"/>
  <c r="G1942" i="20"/>
  <c r="F1942" i="20"/>
  <c r="E1942" i="20"/>
  <c r="D1942" i="20"/>
  <c r="C1942" i="20"/>
  <c r="H1941" i="20"/>
  <c r="G1941" i="20"/>
  <c r="F1941" i="20"/>
  <c r="E1941" i="20"/>
  <c r="D1941" i="20"/>
  <c r="C1941" i="20"/>
  <c r="H1940" i="20"/>
  <c r="G1940" i="20"/>
  <c r="F1940" i="20"/>
  <c r="E1940" i="20"/>
  <c r="D1940" i="20"/>
  <c r="C1940" i="20"/>
  <c r="H1939" i="20"/>
  <c r="G1939" i="20"/>
  <c r="F1939" i="20"/>
  <c r="E1939" i="20"/>
  <c r="D1939" i="20"/>
  <c r="C1939" i="20"/>
  <c r="H1938" i="20"/>
  <c r="G1938" i="20"/>
  <c r="F1938" i="20"/>
  <c r="E1938" i="20"/>
  <c r="D1938" i="20"/>
  <c r="C1938" i="20"/>
  <c r="H1937" i="20"/>
  <c r="G1937" i="20"/>
  <c r="F1937" i="20"/>
  <c r="E1937" i="20"/>
  <c r="D1937" i="20"/>
  <c r="C1937" i="20"/>
  <c r="H1936" i="20"/>
  <c r="G1936" i="20"/>
  <c r="F1936" i="20"/>
  <c r="E1936" i="20"/>
  <c r="D1936" i="20"/>
  <c r="C1936" i="20"/>
  <c r="H1935" i="20"/>
  <c r="G1935" i="20"/>
  <c r="F1935" i="20"/>
  <c r="E1935" i="20"/>
  <c r="D1935" i="20"/>
  <c r="C1935" i="20"/>
  <c r="H1934" i="20"/>
  <c r="G1934" i="20"/>
  <c r="F1934" i="20"/>
  <c r="E1934" i="20"/>
  <c r="D1934" i="20"/>
  <c r="C1934" i="20"/>
  <c r="H1933" i="20"/>
  <c r="G1933" i="20"/>
  <c r="F1933" i="20"/>
  <c r="E1933" i="20"/>
  <c r="D1933" i="20"/>
  <c r="C1933" i="20"/>
  <c r="H1932" i="20"/>
  <c r="G1932" i="20"/>
  <c r="F1932" i="20"/>
  <c r="E1932" i="20"/>
  <c r="D1932" i="20"/>
  <c r="C1932" i="20"/>
  <c r="H1931" i="20"/>
  <c r="G1931" i="20"/>
  <c r="F1931" i="20"/>
  <c r="E1931" i="20"/>
  <c r="D1931" i="20"/>
  <c r="C1931" i="20"/>
  <c r="H1930" i="20"/>
  <c r="G1930" i="20"/>
  <c r="F1930" i="20"/>
  <c r="E1930" i="20"/>
  <c r="D1930" i="20"/>
  <c r="C1930" i="20"/>
  <c r="H1929" i="20"/>
  <c r="G1929" i="20"/>
  <c r="F1929" i="20"/>
  <c r="E1929" i="20"/>
  <c r="D1929" i="20"/>
  <c r="C1929" i="20"/>
  <c r="H1928" i="20"/>
  <c r="G1928" i="20"/>
  <c r="F1928" i="20"/>
  <c r="E1928" i="20"/>
  <c r="D1928" i="20"/>
  <c r="C1928" i="20"/>
  <c r="H1927" i="20"/>
  <c r="G1927" i="20"/>
  <c r="F1927" i="20"/>
  <c r="E1927" i="20"/>
  <c r="D1927" i="20"/>
  <c r="C1927" i="20"/>
  <c r="H1926" i="20"/>
  <c r="G1926" i="20"/>
  <c r="F1926" i="20"/>
  <c r="E1926" i="20"/>
  <c r="D1926" i="20"/>
  <c r="C1926" i="20"/>
  <c r="H1925" i="20"/>
  <c r="G1925" i="20"/>
  <c r="F1925" i="20"/>
  <c r="E1925" i="20"/>
  <c r="D1925" i="20"/>
  <c r="C1925" i="20"/>
  <c r="H1924" i="20"/>
  <c r="G1924" i="20"/>
  <c r="F1924" i="20"/>
  <c r="E1924" i="20"/>
  <c r="D1924" i="20"/>
  <c r="C1924" i="20"/>
  <c r="H1923" i="20"/>
  <c r="G1923" i="20"/>
  <c r="F1923" i="20"/>
  <c r="E1923" i="20"/>
  <c r="D1923" i="20"/>
  <c r="C1923" i="20"/>
  <c r="H1922" i="20"/>
  <c r="G1922" i="20"/>
  <c r="F1922" i="20"/>
  <c r="E1922" i="20"/>
  <c r="D1922" i="20"/>
  <c r="C1922" i="20"/>
  <c r="H1921" i="20"/>
  <c r="G1921" i="20"/>
  <c r="F1921" i="20"/>
  <c r="E1921" i="20"/>
  <c r="D1921" i="20"/>
  <c r="C1921" i="20"/>
  <c r="H1920" i="20"/>
  <c r="G1920" i="20"/>
  <c r="F1920" i="20"/>
  <c r="E1920" i="20"/>
  <c r="D1920" i="20"/>
  <c r="C1920" i="20"/>
  <c r="H1919" i="20"/>
  <c r="G1919" i="20"/>
  <c r="F1919" i="20"/>
  <c r="E1919" i="20"/>
  <c r="D1919" i="20"/>
  <c r="C1919" i="20"/>
  <c r="H1918" i="20"/>
  <c r="G1918" i="20"/>
  <c r="F1918" i="20"/>
  <c r="E1918" i="20"/>
  <c r="D1918" i="20"/>
  <c r="C1918" i="20"/>
  <c r="H1917" i="20"/>
  <c r="G1917" i="20"/>
  <c r="F1917" i="20"/>
  <c r="E1917" i="20"/>
  <c r="D1917" i="20"/>
  <c r="C1917" i="20"/>
  <c r="H1916" i="20"/>
  <c r="G1916" i="20"/>
  <c r="F1916" i="20"/>
  <c r="E1916" i="20"/>
  <c r="D1916" i="20"/>
  <c r="C1916" i="20"/>
  <c r="H1915" i="20"/>
  <c r="G1915" i="20"/>
  <c r="F1915" i="20"/>
  <c r="E1915" i="20"/>
  <c r="D1915" i="20"/>
  <c r="C1915" i="20"/>
  <c r="H1914" i="20"/>
  <c r="G1914" i="20"/>
  <c r="F1914" i="20"/>
  <c r="E1914" i="20"/>
  <c r="D1914" i="20"/>
  <c r="C1914" i="20"/>
  <c r="H1913" i="20"/>
  <c r="G1913" i="20"/>
  <c r="F1913" i="20"/>
  <c r="E1913" i="20"/>
  <c r="D1913" i="20"/>
  <c r="C1913" i="20"/>
  <c r="H1912" i="20"/>
  <c r="G1912" i="20"/>
  <c r="F1912" i="20"/>
  <c r="E1912" i="20"/>
  <c r="D1912" i="20"/>
  <c r="C1912" i="20"/>
  <c r="H1911" i="20"/>
  <c r="G1911" i="20"/>
  <c r="F1911" i="20"/>
  <c r="E1911" i="20"/>
  <c r="D1911" i="20"/>
  <c r="C1911" i="20"/>
  <c r="H1910" i="20"/>
  <c r="G1910" i="20"/>
  <c r="F1910" i="20"/>
  <c r="E1910" i="20"/>
  <c r="D1910" i="20"/>
  <c r="C1910" i="20"/>
  <c r="H1909" i="20"/>
  <c r="G1909" i="20"/>
  <c r="F1909" i="20"/>
  <c r="E1909" i="20"/>
  <c r="D1909" i="20"/>
  <c r="C1909" i="20"/>
  <c r="H1908" i="20"/>
  <c r="G1908" i="20"/>
  <c r="F1908" i="20"/>
  <c r="E1908" i="20"/>
  <c r="D1908" i="20"/>
  <c r="C1908" i="20"/>
  <c r="H1907" i="20"/>
  <c r="G1907" i="20"/>
  <c r="F1907" i="20"/>
  <c r="E1907" i="20"/>
  <c r="D1907" i="20"/>
  <c r="C1907" i="20"/>
  <c r="H1906" i="20"/>
  <c r="G1906" i="20"/>
  <c r="F1906" i="20"/>
  <c r="E1906" i="20"/>
  <c r="D1906" i="20"/>
  <c r="C1906" i="20"/>
  <c r="H1905" i="20"/>
  <c r="G1905" i="20"/>
  <c r="F1905" i="20"/>
  <c r="E1905" i="20"/>
  <c r="D1905" i="20"/>
  <c r="C1905" i="20"/>
  <c r="H1904" i="20"/>
  <c r="G1904" i="20"/>
  <c r="F1904" i="20"/>
  <c r="E1904" i="20"/>
  <c r="D1904" i="20"/>
  <c r="C1904" i="20"/>
  <c r="H1903" i="20"/>
  <c r="G1903" i="20"/>
  <c r="F1903" i="20"/>
  <c r="E1903" i="20"/>
  <c r="D1903" i="20"/>
  <c r="C1903" i="20"/>
  <c r="H1902" i="20"/>
  <c r="G1902" i="20"/>
  <c r="F1902" i="20"/>
  <c r="E1902" i="20"/>
  <c r="D1902" i="20"/>
  <c r="C1902" i="20"/>
  <c r="H1901" i="20"/>
  <c r="G1901" i="20"/>
  <c r="F1901" i="20"/>
  <c r="E1901" i="20"/>
  <c r="D1901" i="20"/>
  <c r="C1901" i="20"/>
  <c r="H1900" i="20"/>
  <c r="G1900" i="20"/>
  <c r="F1900" i="20"/>
  <c r="E1900" i="20"/>
  <c r="D1900" i="20"/>
  <c r="C1900" i="20"/>
  <c r="H1899" i="20"/>
  <c r="G1899" i="20"/>
  <c r="F1899" i="20"/>
  <c r="E1899" i="20"/>
  <c r="D1899" i="20"/>
  <c r="C1899" i="20"/>
  <c r="H1898" i="20"/>
  <c r="G1898" i="20"/>
  <c r="F1898" i="20"/>
  <c r="E1898" i="20"/>
  <c r="D1898" i="20"/>
  <c r="C1898" i="20"/>
  <c r="H1897" i="20"/>
  <c r="G1897" i="20"/>
  <c r="F1897" i="20"/>
  <c r="E1897" i="20"/>
  <c r="D1897" i="20"/>
  <c r="C1897" i="20"/>
  <c r="H1896" i="20"/>
  <c r="G1896" i="20"/>
  <c r="F1896" i="20"/>
  <c r="E1896" i="20"/>
  <c r="D1896" i="20"/>
  <c r="C1896" i="20"/>
  <c r="H1895" i="20"/>
  <c r="G1895" i="20"/>
  <c r="F1895" i="20"/>
  <c r="E1895" i="20"/>
  <c r="D1895" i="20"/>
  <c r="C1895" i="20"/>
  <c r="H1894" i="20"/>
  <c r="G1894" i="20"/>
  <c r="F1894" i="20"/>
  <c r="E1894" i="20"/>
  <c r="D1894" i="20"/>
  <c r="C1894" i="20"/>
  <c r="H1893" i="20"/>
  <c r="G1893" i="20"/>
  <c r="F1893" i="20"/>
  <c r="E1893" i="20"/>
  <c r="D1893" i="20"/>
  <c r="C1893" i="20"/>
  <c r="H1892" i="20"/>
  <c r="G1892" i="20"/>
  <c r="F1892" i="20"/>
  <c r="E1892" i="20"/>
  <c r="D1892" i="20"/>
  <c r="C1892" i="20"/>
  <c r="H1891" i="20"/>
  <c r="G1891" i="20"/>
  <c r="F1891" i="20"/>
  <c r="E1891" i="20"/>
  <c r="D1891" i="20"/>
  <c r="C1891" i="20"/>
  <c r="H1890" i="20"/>
  <c r="G1890" i="20"/>
  <c r="F1890" i="20"/>
  <c r="E1890" i="20"/>
  <c r="D1890" i="20"/>
  <c r="C1890" i="20"/>
  <c r="H1889" i="20"/>
  <c r="G1889" i="20"/>
  <c r="F1889" i="20"/>
  <c r="E1889" i="20"/>
  <c r="D1889" i="20"/>
  <c r="C1889" i="20"/>
  <c r="H1888" i="20"/>
  <c r="G1888" i="20"/>
  <c r="F1888" i="20"/>
  <c r="E1888" i="20"/>
  <c r="D1888" i="20"/>
  <c r="C1888" i="20"/>
  <c r="H1887" i="20"/>
  <c r="G1887" i="20"/>
  <c r="F1887" i="20"/>
  <c r="E1887" i="20"/>
  <c r="D1887" i="20"/>
  <c r="C1887" i="20"/>
  <c r="H1886" i="20"/>
  <c r="G1886" i="20"/>
  <c r="F1886" i="20"/>
  <c r="E1886" i="20"/>
  <c r="D1886" i="20"/>
  <c r="C1886" i="20"/>
  <c r="H1885" i="20"/>
  <c r="G1885" i="20"/>
  <c r="F1885" i="20"/>
  <c r="E1885" i="20"/>
  <c r="D1885" i="20"/>
  <c r="C1885" i="20"/>
  <c r="H1884" i="20"/>
  <c r="G1884" i="20"/>
  <c r="F1884" i="20"/>
  <c r="E1884" i="20"/>
  <c r="D1884" i="20"/>
  <c r="C1884" i="20"/>
  <c r="H1883" i="20"/>
  <c r="G1883" i="20"/>
  <c r="F1883" i="20"/>
  <c r="E1883" i="20"/>
  <c r="D1883" i="20"/>
  <c r="C1883" i="20"/>
  <c r="H1882" i="20"/>
  <c r="G1882" i="20"/>
  <c r="F1882" i="20"/>
  <c r="E1882" i="20"/>
  <c r="D1882" i="20"/>
  <c r="C1882" i="20"/>
  <c r="H1881" i="20"/>
  <c r="G1881" i="20"/>
  <c r="F1881" i="20"/>
  <c r="E1881" i="20"/>
  <c r="D1881" i="20"/>
  <c r="C1881" i="20"/>
  <c r="H1880" i="20"/>
  <c r="G1880" i="20"/>
  <c r="F1880" i="20"/>
  <c r="E1880" i="20"/>
  <c r="D1880" i="20"/>
  <c r="C1880" i="20"/>
  <c r="H1879" i="20"/>
  <c r="G1879" i="20"/>
  <c r="F1879" i="20"/>
  <c r="E1879" i="20"/>
  <c r="D1879" i="20"/>
  <c r="C1879" i="20"/>
  <c r="H1878" i="20"/>
  <c r="G1878" i="20"/>
  <c r="F1878" i="20"/>
  <c r="E1878" i="20"/>
  <c r="D1878" i="20"/>
  <c r="C1878" i="20"/>
  <c r="H1877" i="20"/>
  <c r="G1877" i="20"/>
  <c r="F1877" i="20"/>
  <c r="E1877" i="20"/>
  <c r="D1877" i="20"/>
  <c r="C1877" i="20"/>
  <c r="H1876" i="20"/>
  <c r="G1876" i="20"/>
  <c r="F1876" i="20"/>
  <c r="E1876" i="20"/>
  <c r="D1876" i="20"/>
  <c r="C1876" i="20"/>
  <c r="H1875" i="20"/>
  <c r="G1875" i="20"/>
  <c r="F1875" i="20"/>
  <c r="E1875" i="20"/>
  <c r="D1875" i="20"/>
  <c r="C1875" i="20"/>
  <c r="H1874" i="20"/>
  <c r="G1874" i="20"/>
  <c r="F1874" i="20"/>
  <c r="E1874" i="20"/>
  <c r="D1874" i="20"/>
  <c r="C1874" i="20"/>
  <c r="H1873" i="20"/>
  <c r="G1873" i="20"/>
  <c r="F1873" i="20"/>
  <c r="E1873" i="20"/>
  <c r="D1873" i="20"/>
  <c r="C1873" i="20"/>
  <c r="H1872" i="20"/>
  <c r="G1872" i="20"/>
  <c r="F1872" i="20"/>
  <c r="E1872" i="20"/>
  <c r="D1872" i="20"/>
  <c r="C1872" i="20"/>
  <c r="H1871" i="20"/>
  <c r="G1871" i="20"/>
  <c r="F1871" i="20"/>
  <c r="E1871" i="20"/>
  <c r="D1871" i="20"/>
  <c r="C1871" i="20"/>
  <c r="H1870" i="20"/>
  <c r="G1870" i="20"/>
  <c r="F1870" i="20"/>
  <c r="E1870" i="20"/>
  <c r="D1870" i="20"/>
  <c r="C1870" i="20"/>
  <c r="H1869" i="20"/>
  <c r="G1869" i="20"/>
  <c r="F1869" i="20"/>
  <c r="E1869" i="20"/>
  <c r="D1869" i="20"/>
  <c r="C1869" i="20"/>
  <c r="H1868" i="20"/>
  <c r="G1868" i="20"/>
  <c r="F1868" i="20"/>
  <c r="E1868" i="20"/>
  <c r="D1868" i="20"/>
  <c r="C1868" i="20"/>
  <c r="H1867" i="20"/>
  <c r="G1867" i="20"/>
  <c r="F1867" i="20"/>
  <c r="E1867" i="20"/>
  <c r="D1867" i="20"/>
  <c r="C1867" i="20"/>
  <c r="H1866" i="20"/>
  <c r="G1866" i="20"/>
  <c r="F1866" i="20"/>
  <c r="E1866" i="20"/>
  <c r="D1866" i="20"/>
  <c r="C1866" i="20"/>
  <c r="H1865" i="20"/>
  <c r="G1865" i="20"/>
  <c r="F1865" i="20"/>
  <c r="E1865" i="20"/>
  <c r="D1865" i="20"/>
  <c r="C1865" i="20"/>
  <c r="H1864" i="20"/>
  <c r="G1864" i="20"/>
  <c r="F1864" i="20"/>
  <c r="E1864" i="20"/>
  <c r="D1864" i="20"/>
  <c r="C1864" i="20"/>
  <c r="H1863" i="20"/>
  <c r="G1863" i="20"/>
  <c r="F1863" i="20"/>
  <c r="E1863" i="20"/>
  <c r="D1863" i="20"/>
  <c r="C1863" i="20"/>
  <c r="H1862" i="20"/>
  <c r="G1862" i="20"/>
  <c r="F1862" i="20"/>
  <c r="E1862" i="20"/>
  <c r="D1862" i="20"/>
  <c r="C1862" i="20"/>
  <c r="H1861" i="20"/>
  <c r="G1861" i="20"/>
  <c r="F1861" i="20"/>
  <c r="E1861" i="20"/>
  <c r="D1861" i="20"/>
  <c r="C1861" i="20"/>
  <c r="H1860" i="20"/>
  <c r="G1860" i="20"/>
  <c r="F1860" i="20"/>
  <c r="E1860" i="20"/>
  <c r="D1860" i="20"/>
  <c r="C1860" i="20"/>
  <c r="H1859" i="20"/>
  <c r="G1859" i="20"/>
  <c r="F1859" i="20"/>
  <c r="E1859" i="20"/>
  <c r="D1859" i="20"/>
  <c r="C1859" i="20"/>
  <c r="H1858" i="20"/>
  <c r="G1858" i="20"/>
  <c r="F1858" i="20"/>
  <c r="E1858" i="20"/>
  <c r="D1858" i="20"/>
  <c r="C1858" i="20"/>
  <c r="H1857" i="20"/>
  <c r="G1857" i="20"/>
  <c r="F1857" i="20"/>
  <c r="E1857" i="20"/>
  <c r="D1857" i="20"/>
  <c r="C1857" i="20"/>
  <c r="H1856" i="20"/>
  <c r="G1856" i="20"/>
  <c r="F1856" i="20"/>
  <c r="E1856" i="20"/>
  <c r="D1856" i="20"/>
  <c r="C1856" i="20"/>
  <c r="H1855" i="20"/>
  <c r="G1855" i="20"/>
  <c r="F1855" i="20"/>
  <c r="E1855" i="20"/>
  <c r="D1855" i="20"/>
  <c r="C1855" i="20"/>
  <c r="H1854" i="20"/>
  <c r="G1854" i="20"/>
  <c r="F1854" i="20"/>
  <c r="E1854" i="20"/>
  <c r="D1854" i="20"/>
  <c r="C1854" i="20"/>
  <c r="H1853" i="20"/>
  <c r="G1853" i="20"/>
  <c r="F1853" i="20"/>
  <c r="E1853" i="20"/>
  <c r="D1853" i="20"/>
  <c r="C1853" i="20"/>
  <c r="H1852" i="20"/>
  <c r="G1852" i="20"/>
  <c r="F1852" i="20"/>
  <c r="E1852" i="20"/>
  <c r="D1852" i="20"/>
  <c r="C1852" i="20"/>
  <c r="H1851" i="20"/>
  <c r="G1851" i="20"/>
  <c r="F1851" i="20"/>
  <c r="E1851" i="20"/>
  <c r="D1851" i="20"/>
  <c r="C1851" i="20"/>
  <c r="H1850" i="20"/>
  <c r="G1850" i="20"/>
  <c r="F1850" i="20"/>
  <c r="E1850" i="20"/>
  <c r="D1850" i="20"/>
  <c r="C1850" i="20"/>
  <c r="H1849" i="20"/>
  <c r="G1849" i="20"/>
  <c r="F1849" i="20"/>
  <c r="E1849" i="20"/>
  <c r="D1849" i="20"/>
  <c r="C1849" i="20"/>
  <c r="H1848" i="20"/>
  <c r="G1848" i="20"/>
  <c r="F1848" i="20"/>
  <c r="E1848" i="20"/>
  <c r="D1848" i="20"/>
  <c r="C1848" i="20"/>
  <c r="H1847" i="20"/>
  <c r="G1847" i="20"/>
  <c r="F1847" i="20"/>
  <c r="E1847" i="20"/>
  <c r="D1847" i="20"/>
  <c r="C1847" i="20"/>
  <c r="H1846" i="20"/>
  <c r="G1846" i="20"/>
  <c r="F1846" i="20"/>
  <c r="E1846" i="20"/>
  <c r="D1846" i="20"/>
  <c r="C1846" i="20"/>
  <c r="H1845" i="20"/>
  <c r="G1845" i="20"/>
  <c r="F1845" i="20"/>
  <c r="E1845" i="20"/>
  <c r="D1845" i="20"/>
  <c r="C1845" i="20"/>
  <c r="H1844" i="20"/>
  <c r="G1844" i="20"/>
  <c r="F1844" i="20"/>
  <c r="E1844" i="20"/>
  <c r="D1844" i="20"/>
  <c r="C1844" i="20"/>
  <c r="H1843" i="20"/>
  <c r="G1843" i="20"/>
  <c r="F1843" i="20"/>
  <c r="E1843" i="20"/>
  <c r="D1843" i="20"/>
  <c r="C1843" i="20"/>
  <c r="H1842" i="20"/>
  <c r="G1842" i="20"/>
  <c r="F1842" i="20"/>
  <c r="E1842" i="20"/>
  <c r="D1842" i="20"/>
  <c r="C1842" i="20"/>
  <c r="H1841" i="20"/>
  <c r="G1841" i="20"/>
  <c r="F1841" i="20"/>
  <c r="E1841" i="20"/>
  <c r="D1841" i="20"/>
  <c r="C1841" i="20"/>
  <c r="H1840" i="20"/>
  <c r="G1840" i="20"/>
  <c r="F1840" i="20"/>
  <c r="E1840" i="20"/>
  <c r="D1840" i="20"/>
  <c r="C1840" i="20"/>
  <c r="H1839" i="20"/>
  <c r="G1839" i="20"/>
  <c r="F1839" i="20"/>
  <c r="E1839" i="20"/>
  <c r="D1839" i="20"/>
  <c r="C1839" i="20"/>
  <c r="H1838" i="20"/>
  <c r="G1838" i="20"/>
  <c r="F1838" i="20"/>
  <c r="E1838" i="20"/>
  <c r="D1838" i="20"/>
  <c r="C1838" i="20"/>
  <c r="H1837" i="20"/>
  <c r="G1837" i="20"/>
  <c r="F1837" i="20"/>
  <c r="E1837" i="20"/>
  <c r="D1837" i="20"/>
  <c r="C1837" i="20"/>
  <c r="H1836" i="20"/>
  <c r="G1836" i="20"/>
  <c r="F1836" i="20"/>
  <c r="E1836" i="20"/>
  <c r="D1836" i="20"/>
  <c r="C1836" i="20"/>
  <c r="H1835" i="20"/>
  <c r="G1835" i="20"/>
  <c r="F1835" i="20"/>
  <c r="E1835" i="20"/>
  <c r="D1835" i="20"/>
  <c r="C1835" i="20"/>
  <c r="H1834" i="20"/>
  <c r="G1834" i="20"/>
  <c r="F1834" i="20"/>
  <c r="E1834" i="20"/>
  <c r="D1834" i="20"/>
  <c r="C1834" i="20"/>
  <c r="H1833" i="20"/>
  <c r="G1833" i="20"/>
  <c r="F1833" i="20"/>
  <c r="E1833" i="20"/>
  <c r="D1833" i="20"/>
  <c r="C1833" i="20"/>
  <c r="H1832" i="20"/>
  <c r="G1832" i="20"/>
  <c r="F1832" i="20"/>
  <c r="E1832" i="20"/>
  <c r="D1832" i="20"/>
  <c r="C1832" i="20"/>
  <c r="H1831" i="20"/>
  <c r="G1831" i="20"/>
  <c r="F1831" i="20"/>
  <c r="E1831" i="20"/>
  <c r="D1831" i="20"/>
  <c r="C1831" i="20"/>
  <c r="H1830" i="20"/>
  <c r="G1830" i="20"/>
  <c r="F1830" i="20"/>
  <c r="E1830" i="20"/>
  <c r="D1830" i="20"/>
  <c r="C1830" i="20"/>
  <c r="H1829" i="20"/>
  <c r="G1829" i="20"/>
  <c r="F1829" i="20"/>
  <c r="E1829" i="20"/>
  <c r="D1829" i="20"/>
  <c r="C1829" i="20"/>
  <c r="H1828" i="20"/>
  <c r="G1828" i="20"/>
  <c r="F1828" i="20"/>
  <c r="E1828" i="20"/>
  <c r="D1828" i="20"/>
  <c r="C1828" i="20"/>
  <c r="H1827" i="20"/>
  <c r="G1827" i="20"/>
  <c r="F1827" i="20"/>
  <c r="E1827" i="20"/>
  <c r="D1827" i="20"/>
  <c r="C1827" i="20"/>
  <c r="H1826" i="20"/>
  <c r="G1826" i="20"/>
  <c r="F1826" i="20"/>
  <c r="E1826" i="20"/>
  <c r="D1826" i="20"/>
  <c r="C1826" i="20"/>
  <c r="H1825" i="20"/>
  <c r="G1825" i="20"/>
  <c r="F1825" i="20"/>
  <c r="E1825" i="20"/>
  <c r="D1825" i="20"/>
  <c r="C1825" i="20"/>
  <c r="H1824" i="20"/>
  <c r="G1824" i="20"/>
  <c r="F1824" i="20"/>
  <c r="E1824" i="20"/>
  <c r="D1824" i="20"/>
  <c r="C1824" i="20"/>
  <c r="H1823" i="20"/>
  <c r="G1823" i="20"/>
  <c r="F1823" i="20"/>
  <c r="E1823" i="20"/>
  <c r="D1823" i="20"/>
  <c r="C1823" i="20"/>
  <c r="H1822" i="20"/>
  <c r="G1822" i="20"/>
  <c r="F1822" i="20"/>
  <c r="E1822" i="20"/>
  <c r="D1822" i="20"/>
  <c r="C1822" i="20"/>
  <c r="H1821" i="20"/>
  <c r="G1821" i="20"/>
  <c r="F1821" i="20"/>
  <c r="E1821" i="20"/>
  <c r="D1821" i="20"/>
  <c r="C1821" i="20"/>
  <c r="H1820" i="20"/>
  <c r="G1820" i="20"/>
  <c r="F1820" i="20"/>
  <c r="E1820" i="20"/>
  <c r="D1820" i="20"/>
  <c r="C1820" i="20"/>
  <c r="H1819" i="20"/>
  <c r="G1819" i="20"/>
  <c r="F1819" i="20"/>
  <c r="E1819" i="20"/>
  <c r="D1819" i="20"/>
  <c r="C1819" i="20"/>
  <c r="H1818" i="20"/>
  <c r="G1818" i="20"/>
  <c r="F1818" i="20"/>
  <c r="E1818" i="20"/>
  <c r="D1818" i="20"/>
  <c r="C1818" i="20"/>
  <c r="H1817" i="20"/>
  <c r="G1817" i="20"/>
  <c r="F1817" i="20"/>
  <c r="E1817" i="20"/>
  <c r="D1817" i="20"/>
  <c r="C1817" i="20"/>
  <c r="H1816" i="20"/>
  <c r="G1816" i="20"/>
  <c r="F1816" i="20"/>
  <c r="E1816" i="20"/>
  <c r="D1816" i="20"/>
  <c r="C1816" i="20"/>
  <c r="H1815" i="20"/>
  <c r="G1815" i="20"/>
  <c r="F1815" i="20"/>
  <c r="E1815" i="20"/>
  <c r="D1815" i="20"/>
  <c r="C1815" i="20"/>
  <c r="H1814" i="20"/>
  <c r="G1814" i="20"/>
  <c r="F1814" i="20"/>
  <c r="E1814" i="20"/>
  <c r="D1814" i="20"/>
  <c r="C1814" i="20"/>
  <c r="H1813" i="20"/>
  <c r="G1813" i="20"/>
  <c r="F1813" i="20"/>
  <c r="E1813" i="20"/>
  <c r="D1813" i="20"/>
  <c r="C1813" i="20"/>
  <c r="H1812" i="20"/>
  <c r="G1812" i="20"/>
  <c r="F1812" i="20"/>
  <c r="E1812" i="20"/>
  <c r="D1812" i="20"/>
  <c r="C1812" i="20"/>
  <c r="H1811" i="20"/>
  <c r="G1811" i="20"/>
  <c r="F1811" i="20"/>
  <c r="E1811" i="20"/>
  <c r="D1811" i="20"/>
  <c r="C1811" i="20"/>
  <c r="H1810" i="20"/>
  <c r="G1810" i="20"/>
  <c r="F1810" i="20"/>
  <c r="E1810" i="20"/>
  <c r="D1810" i="20"/>
  <c r="C1810" i="20"/>
  <c r="H1809" i="20"/>
  <c r="G1809" i="20"/>
  <c r="F1809" i="20"/>
  <c r="E1809" i="20"/>
  <c r="D1809" i="20"/>
  <c r="C1809" i="20"/>
  <c r="H1808" i="20"/>
  <c r="G1808" i="20"/>
  <c r="F1808" i="20"/>
  <c r="E1808" i="20"/>
  <c r="D1808" i="20"/>
  <c r="C1808" i="20"/>
  <c r="H1807" i="20"/>
  <c r="G1807" i="20"/>
  <c r="F1807" i="20"/>
  <c r="E1807" i="20"/>
  <c r="D1807" i="20"/>
  <c r="C1807" i="20"/>
  <c r="H1806" i="20"/>
  <c r="G1806" i="20"/>
  <c r="F1806" i="20"/>
  <c r="E1806" i="20"/>
  <c r="D1806" i="20"/>
  <c r="C1806" i="20"/>
  <c r="H1805" i="20"/>
  <c r="G1805" i="20"/>
  <c r="F1805" i="20"/>
  <c r="E1805" i="20"/>
  <c r="D1805" i="20"/>
  <c r="C1805" i="20"/>
  <c r="H1804" i="20"/>
  <c r="G1804" i="20"/>
  <c r="F1804" i="20"/>
  <c r="E1804" i="20"/>
  <c r="D1804" i="20"/>
  <c r="C1804" i="20"/>
  <c r="H1803" i="20"/>
  <c r="G1803" i="20"/>
  <c r="F1803" i="20"/>
  <c r="E1803" i="20"/>
  <c r="D1803" i="20"/>
  <c r="C1803" i="20"/>
  <c r="H1802" i="20"/>
  <c r="G1802" i="20"/>
  <c r="F1802" i="20"/>
  <c r="E1802" i="20"/>
  <c r="D1802" i="20"/>
  <c r="C1802" i="20"/>
  <c r="H1801" i="20"/>
  <c r="G1801" i="20"/>
  <c r="F1801" i="20"/>
  <c r="E1801" i="20"/>
  <c r="D1801" i="20"/>
  <c r="C1801" i="20"/>
  <c r="H1800" i="20"/>
  <c r="G1800" i="20"/>
  <c r="F1800" i="20"/>
  <c r="E1800" i="20"/>
  <c r="D1800" i="20"/>
  <c r="C1800" i="20"/>
  <c r="H1799" i="20"/>
  <c r="G1799" i="20"/>
  <c r="F1799" i="20"/>
  <c r="E1799" i="20"/>
  <c r="D1799" i="20"/>
  <c r="C1799" i="20"/>
  <c r="H1798" i="20"/>
  <c r="G1798" i="20"/>
  <c r="F1798" i="20"/>
  <c r="E1798" i="20"/>
  <c r="D1798" i="20"/>
  <c r="C1798" i="20"/>
  <c r="H1797" i="20"/>
  <c r="G1797" i="20"/>
  <c r="F1797" i="20"/>
  <c r="E1797" i="20"/>
  <c r="D1797" i="20"/>
  <c r="C1797" i="20"/>
  <c r="H1796" i="20"/>
  <c r="G1796" i="20"/>
  <c r="F1796" i="20"/>
  <c r="E1796" i="20"/>
  <c r="D1796" i="20"/>
  <c r="C1796" i="20"/>
  <c r="H1795" i="20"/>
  <c r="G1795" i="20"/>
  <c r="F1795" i="20"/>
  <c r="E1795" i="20"/>
  <c r="D1795" i="20"/>
  <c r="C1795" i="20"/>
  <c r="H1794" i="20"/>
  <c r="G1794" i="20"/>
  <c r="F1794" i="20"/>
  <c r="E1794" i="20"/>
  <c r="D1794" i="20"/>
  <c r="C1794" i="20"/>
  <c r="H1793" i="20"/>
  <c r="G1793" i="20"/>
  <c r="F1793" i="20"/>
  <c r="E1793" i="20"/>
  <c r="D1793" i="20"/>
  <c r="C1793" i="20"/>
  <c r="H1792" i="20"/>
  <c r="G1792" i="20"/>
  <c r="F1792" i="20"/>
  <c r="E1792" i="20"/>
  <c r="D1792" i="20"/>
  <c r="C1792" i="20"/>
  <c r="H1791" i="20"/>
  <c r="G1791" i="20"/>
  <c r="F1791" i="20"/>
  <c r="E1791" i="20"/>
  <c r="D1791" i="20"/>
  <c r="C1791" i="20"/>
  <c r="H1790" i="20"/>
  <c r="G1790" i="20"/>
  <c r="F1790" i="20"/>
  <c r="E1790" i="20"/>
  <c r="D1790" i="20"/>
  <c r="C1790" i="20"/>
  <c r="H1789" i="20"/>
  <c r="G1789" i="20"/>
  <c r="F1789" i="20"/>
  <c r="E1789" i="20"/>
  <c r="D1789" i="20"/>
  <c r="C1789" i="20"/>
  <c r="H1788" i="20"/>
  <c r="G1788" i="20"/>
  <c r="F1788" i="20"/>
  <c r="E1788" i="20"/>
  <c r="D1788" i="20"/>
  <c r="C1788" i="20"/>
  <c r="H1787" i="20"/>
  <c r="G1787" i="20"/>
  <c r="F1787" i="20"/>
  <c r="E1787" i="20"/>
  <c r="D1787" i="20"/>
  <c r="C1787" i="20"/>
  <c r="H1786" i="20"/>
  <c r="G1786" i="20"/>
  <c r="F1786" i="20"/>
  <c r="E1786" i="20"/>
  <c r="D1786" i="20"/>
  <c r="C1786" i="20"/>
  <c r="H1785" i="20"/>
  <c r="G1785" i="20"/>
  <c r="F1785" i="20"/>
  <c r="E1785" i="20"/>
  <c r="D1785" i="20"/>
  <c r="C1785" i="20"/>
  <c r="H1784" i="20"/>
  <c r="G1784" i="20"/>
  <c r="F1784" i="20"/>
  <c r="E1784" i="20"/>
  <c r="D1784" i="20"/>
  <c r="C1784" i="20"/>
  <c r="H1783" i="20"/>
  <c r="G1783" i="20"/>
  <c r="F1783" i="20"/>
  <c r="E1783" i="20"/>
  <c r="D1783" i="20"/>
  <c r="C1783" i="20"/>
  <c r="H1782" i="20"/>
  <c r="G1782" i="20"/>
  <c r="F1782" i="20"/>
  <c r="E1782" i="20"/>
  <c r="D1782" i="20"/>
  <c r="C1782" i="20"/>
  <c r="H1781" i="20"/>
  <c r="G1781" i="20"/>
  <c r="F1781" i="20"/>
  <c r="E1781" i="20"/>
  <c r="D1781" i="20"/>
  <c r="C1781" i="20"/>
  <c r="H1780" i="20"/>
  <c r="G1780" i="20"/>
  <c r="F1780" i="20"/>
  <c r="E1780" i="20"/>
  <c r="D1780" i="20"/>
  <c r="C1780" i="20"/>
  <c r="H1779" i="20"/>
  <c r="G1779" i="20"/>
  <c r="F1779" i="20"/>
  <c r="E1779" i="20"/>
  <c r="D1779" i="20"/>
  <c r="C1779" i="20"/>
  <c r="H1778" i="20"/>
  <c r="G1778" i="20"/>
  <c r="F1778" i="20"/>
  <c r="E1778" i="20"/>
  <c r="D1778" i="20"/>
  <c r="C1778" i="20"/>
  <c r="H1777" i="20"/>
  <c r="G1777" i="20"/>
  <c r="F1777" i="20"/>
  <c r="E1777" i="20"/>
  <c r="D1777" i="20"/>
  <c r="C1777" i="20"/>
  <c r="H1776" i="20"/>
  <c r="G1776" i="20"/>
  <c r="F1776" i="20"/>
  <c r="E1776" i="20"/>
  <c r="D1776" i="20"/>
  <c r="C1776" i="20"/>
  <c r="H1775" i="20"/>
  <c r="G1775" i="20"/>
  <c r="F1775" i="20"/>
  <c r="E1775" i="20"/>
  <c r="D1775" i="20"/>
  <c r="C1775" i="20"/>
  <c r="H1774" i="20"/>
  <c r="G1774" i="20"/>
  <c r="F1774" i="20"/>
  <c r="E1774" i="20"/>
  <c r="D1774" i="20"/>
  <c r="C1774" i="20"/>
  <c r="H1773" i="20"/>
  <c r="G1773" i="20"/>
  <c r="F1773" i="20"/>
  <c r="E1773" i="20"/>
  <c r="D1773" i="20"/>
  <c r="C1773" i="20"/>
  <c r="H1772" i="20"/>
  <c r="G1772" i="20"/>
  <c r="F1772" i="20"/>
  <c r="E1772" i="20"/>
  <c r="D1772" i="20"/>
  <c r="C1772" i="20"/>
  <c r="H1771" i="20"/>
  <c r="G1771" i="20"/>
  <c r="F1771" i="20"/>
  <c r="E1771" i="20"/>
  <c r="D1771" i="20"/>
  <c r="C1771" i="20"/>
  <c r="H1770" i="20"/>
  <c r="G1770" i="20"/>
  <c r="F1770" i="20"/>
  <c r="E1770" i="20"/>
  <c r="D1770" i="20"/>
  <c r="C1770" i="20"/>
  <c r="H1769" i="20"/>
  <c r="G1769" i="20"/>
  <c r="F1769" i="20"/>
  <c r="E1769" i="20"/>
  <c r="D1769" i="20"/>
  <c r="C1769" i="20"/>
  <c r="H1768" i="20"/>
  <c r="G1768" i="20"/>
  <c r="F1768" i="20"/>
  <c r="E1768" i="20"/>
  <c r="D1768" i="20"/>
  <c r="C1768" i="20"/>
  <c r="H1767" i="20"/>
  <c r="G1767" i="20"/>
  <c r="F1767" i="20"/>
  <c r="E1767" i="20"/>
  <c r="D1767" i="20"/>
  <c r="C1767" i="20"/>
  <c r="H1766" i="20"/>
  <c r="G1766" i="20"/>
  <c r="F1766" i="20"/>
  <c r="E1766" i="20"/>
  <c r="D1766" i="20"/>
  <c r="C1766" i="20"/>
  <c r="H1765" i="20"/>
  <c r="G1765" i="20"/>
  <c r="F1765" i="20"/>
  <c r="E1765" i="20"/>
  <c r="D1765" i="20"/>
  <c r="C1765" i="20"/>
  <c r="H1764" i="20"/>
  <c r="G1764" i="20"/>
  <c r="F1764" i="20"/>
  <c r="E1764" i="20"/>
  <c r="D1764" i="20"/>
  <c r="C1764" i="20"/>
  <c r="H1763" i="20"/>
  <c r="G1763" i="20"/>
  <c r="F1763" i="20"/>
  <c r="E1763" i="20"/>
  <c r="D1763" i="20"/>
  <c r="C1763" i="20"/>
  <c r="H1762" i="20"/>
  <c r="G1762" i="20"/>
  <c r="F1762" i="20"/>
  <c r="E1762" i="20"/>
  <c r="D1762" i="20"/>
  <c r="C1762" i="20"/>
  <c r="H1761" i="20"/>
  <c r="G1761" i="20"/>
  <c r="F1761" i="20"/>
  <c r="E1761" i="20"/>
  <c r="D1761" i="20"/>
  <c r="C1761" i="20"/>
  <c r="H1760" i="20"/>
  <c r="G1760" i="20"/>
  <c r="F1760" i="20"/>
  <c r="E1760" i="20"/>
  <c r="D1760" i="20"/>
  <c r="C1760" i="20"/>
  <c r="H1759" i="20"/>
  <c r="G1759" i="20"/>
  <c r="F1759" i="20"/>
  <c r="E1759" i="20"/>
  <c r="D1759" i="20"/>
  <c r="C1759" i="20"/>
  <c r="H1758" i="20"/>
  <c r="G1758" i="20"/>
  <c r="F1758" i="20"/>
  <c r="E1758" i="20"/>
  <c r="D1758" i="20"/>
  <c r="C1758" i="20"/>
  <c r="H1757" i="20"/>
  <c r="G1757" i="20"/>
  <c r="F1757" i="20"/>
  <c r="E1757" i="20"/>
  <c r="D1757" i="20"/>
  <c r="C1757" i="20"/>
  <c r="H1756" i="20"/>
  <c r="G1756" i="20"/>
  <c r="F1756" i="20"/>
  <c r="E1756" i="20"/>
  <c r="D1756" i="20"/>
  <c r="C1756" i="20"/>
  <c r="H1755" i="20"/>
  <c r="G1755" i="20"/>
  <c r="F1755" i="20"/>
  <c r="E1755" i="20"/>
  <c r="D1755" i="20"/>
  <c r="C1755" i="20"/>
  <c r="H1754" i="20"/>
  <c r="G1754" i="20"/>
  <c r="F1754" i="20"/>
  <c r="E1754" i="20"/>
  <c r="D1754" i="20"/>
  <c r="C1754" i="20"/>
  <c r="H1753" i="20"/>
  <c r="G1753" i="20"/>
  <c r="F1753" i="20"/>
  <c r="E1753" i="20"/>
  <c r="D1753" i="20"/>
  <c r="C1753" i="20"/>
  <c r="H1752" i="20"/>
  <c r="G1752" i="20"/>
  <c r="F1752" i="20"/>
  <c r="E1752" i="20"/>
  <c r="D1752" i="20"/>
  <c r="C1752" i="20"/>
  <c r="H1751" i="20"/>
  <c r="G1751" i="20"/>
  <c r="F1751" i="20"/>
  <c r="E1751" i="20"/>
  <c r="D1751" i="20"/>
  <c r="C1751" i="20"/>
  <c r="H1750" i="20"/>
  <c r="G1750" i="20"/>
  <c r="F1750" i="20"/>
  <c r="E1750" i="20"/>
  <c r="D1750" i="20"/>
  <c r="C1750" i="20"/>
  <c r="H1749" i="20"/>
  <c r="G1749" i="20"/>
  <c r="F1749" i="20"/>
  <c r="E1749" i="20"/>
  <c r="D1749" i="20"/>
  <c r="C1749" i="20"/>
  <c r="H1748" i="20"/>
  <c r="G1748" i="20"/>
  <c r="F1748" i="20"/>
  <c r="E1748" i="20"/>
  <c r="D1748" i="20"/>
  <c r="C1748" i="20"/>
  <c r="H1747" i="20"/>
  <c r="G1747" i="20"/>
  <c r="F1747" i="20"/>
  <c r="E1747" i="20"/>
  <c r="D1747" i="20"/>
  <c r="C1747" i="20"/>
  <c r="H1746" i="20"/>
  <c r="G1746" i="20"/>
  <c r="F1746" i="20"/>
  <c r="E1746" i="20"/>
  <c r="D1746" i="20"/>
  <c r="C1746" i="20"/>
  <c r="H1745" i="20"/>
  <c r="G1745" i="20"/>
  <c r="F1745" i="20"/>
  <c r="E1745" i="20"/>
  <c r="D1745" i="20"/>
  <c r="C1745" i="20"/>
  <c r="H1744" i="20"/>
  <c r="G1744" i="20"/>
  <c r="F1744" i="20"/>
  <c r="E1744" i="20"/>
  <c r="D1744" i="20"/>
  <c r="C1744" i="20"/>
  <c r="H1743" i="20"/>
  <c r="G1743" i="20"/>
  <c r="F1743" i="20"/>
  <c r="E1743" i="20"/>
  <c r="D1743" i="20"/>
  <c r="C1743" i="20"/>
  <c r="H1742" i="20"/>
  <c r="G1742" i="20"/>
  <c r="F1742" i="20"/>
  <c r="E1742" i="20"/>
  <c r="D1742" i="20"/>
  <c r="C1742" i="20"/>
  <c r="H1741" i="20"/>
  <c r="G1741" i="20"/>
  <c r="F1741" i="20"/>
  <c r="E1741" i="20"/>
  <c r="D1741" i="20"/>
  <c r="C1741" i="20"/>
  <c r="H1740" i="20"/>
  <c r="G1740" i="20"/>
  <c r="F1740" i="20"/>
  <c r="E1740" i="20"/>
  <c r="D1740" i="20"/>
  <c r="C1740" i="20"/>
  <c r="H1739" i="20"/>
  <c r="G1739" i="20"/>
  <c r="F1739" i="20"/>
  <c r="E1739" i="20"/>
  <c r="D1739" i="20"/>
  <c r="C1739" i="20"/>
  <c r="H1738" i="20"/>
  <c r="G1738" i="20"/>
  <c r="F1738" i="20"/>
  <c r="E1738" i="20"/>
  <c r="D1738" i="20"/>
  <c r="C1738" i="20"/>
  <c r="H1737" i="20"/>
  <c r="G1737" i="20"/>
  <c r="F1737" i="20"/>
  <c r="E1737" i="20"/>
  <c r="D1737" i="20"/>
  <c r="C1737" i="20"/>
  <c r="H1736" i="20"/>
  <c r="G1736" i="20"/>
  <c r="F1736" i="20"/>
  <c r="E1736" i="20"/>
  <c r="D1736" i="20"/>
  <c r="C1736" i="20"/>
  <c r="H1735" i="20"/>
  <c r="G1735" i="20"/>
  <c r="F1735" i="20"/>
  <c r="E1735" i="20"/>
  <c r="D1735" i="20"/>
  <c r="C1735" i="20"/>
  <c r="H1734" i="20"/>
  <c r="G1734" i="20"/>
  <c r="F1734" i="20"/>
  <c r="E1734" i="20"/>
  <c r="D1734" i="20"/>
  <c r="C1734" i="20"/>
  <c r="H1733" i="20"/>
  <c r="G1733" i="20"/>
  <c r="F1733" i="20"/>
  <c r="E1733" i="20"/>
  <c r="D1733" i="20"/>
  <c r="C1733" i="20"/>
  <c r="H1732" i="20"/>
  <c r="G1732" i="20"/>
  <c r="F1732" i="20"/>
  <c r="E1732" i="20"/>
  <c r="D1732" i="20"/>
  <c r="C1732" i="20"/>
  <c r="H1731" i="20"/>
  <c r="G1731" i="20"/>
  <c r="F1731" i="20"/>
  <c r="E1731" i="20"/>
  <c r="D1731" i="20"/>
  <c r="C1731" i="20"/>
  <c r="H1730" i="20"/>
  <c r="G1730" i="20"/>
  <c r="F1730" i="20"/>
  <c r="E1730" i="20"/>
  <c r="D1730" i="20"/>
  <c r="C1730" i="20"/>
  <c r="H1729" i="20"/>
  <c r="G1729" i="20"/>
  <c r="F1729" i="20"/>
  <c r="E1729" i="20"/>
  <c r="D1729" i="20"/>
  <c r="C1729" i="20"/>
  <c r="H1728" i="20"/>
  <c r="G1728" i="20"/>
  <c r="F1728" i="20"/>
  <c r="E1728" i="20"/>
  <c r="D1728" i="20"/>
  <c r="C1728" i="20"/>
  <c r="H1727" i="20"/>
  <c r="G1727" i="20"/>
  <c r="F1727" i="20"/>
  <c r="E1727" i="20"/>
  <c r="D1727" i="20"/>
  <c r="C1727" i="20"/>
  <c r="H1726" i="20"/>
  <c r="G1726" i="20"/>
  <c r="F1726" i="20"/>
  <c r="E1726" i="20"/>
  <c r="D1726" i="20"/>
  <c r="C1726" i="20"/>
  <c r="H1725" i="20"/>
  <c r="G1725" i="20"/>
  <c r="F1725" i="20"/>
  <c r="E1725" i="20"/>
  <c r="D1725" i="20"/>
  <c r="C1725" i="20"/>
  <c r="H1724" i="20"/>
  <c r="G1724" i="20"/>
  <c r="F1724" i="20"/>
  <c r="E1724" i="20"/>
  <c r="D1724" i="20"/>
  <c r="C1724" i="20"/>
  <c r="H1723" i="20"/>
  <c r="G1723" i="20"/>
  <c r="F1723" i="20"/>
  <c r="E1723" i="20"/>
  <c r="D1723" i="20"/>
  <c r="C1723" i="20"/>
  <c r="H1722" i="20"/>
  <c r="G1722" i="20"/>
  <c r="F1722" i="20"/>
  <c r="E1722" i="20"/>
  <c r="D1722" i="20"/>
  <c r="C1722" i="20"/>
  <c r="H1721" i="20"/>
  <c r="G1721" i="20"/>
  <c r="F1721" i="20"/>
  <c r="E1721" i="20"/>
  <c r="D1721" i="20"/>
  <c r="C1721" i="20"/>
  <c r="H1720" i="20"/>
  <c r="G1720" i="20"/>
  <c r="F1720" i="20"/>
  <c r="E1720" i="20"/>
  <c r="D1720" i="20"/>
  <c r="C1720" i="20"/>
  <c r="H1719" i="20"/>
  <c r="G1719" i="20"/>
  <c r="F1719" i="20"/>
  <c r="E1719" i="20"/>
  <c r="D1719" i="20"/>
  <c r="C1719" i="20"/>
  <c r="H1718" i="20"/>
  <c r="G1718" i="20"/>
  <c r="F1718" i="20"/>
  <c r="E1718" i="20"/>
  <c r="D1718" i="20"/>
  <c r="C1718" i="20"/>
  <c r="H1717" i="20"/>
  <c r="G1717" i="20"/>
  <c r="F1717" i="20"/>
  <c r="E1717" i="20"/>
  <c r="D1717" i="20"/>
  <c r="C1717" i="20"/>
  <c r="H1716" i="20"/>
  <c r="G1716" i="20"/>
  <c r="F1716" i="20"/>
  <c r="E1716" i="20"/>
  <c r="D1716" i="20"/>
  <c r="C1716" i="20"/>
  <c r="H1715" i="20"/>
  <c r="G1715" i="20"/>
  <c r="F1715" i="20"/>
  <c r="E1715" i="20"/>
  <c r="D1715" i="20"/>
  <c r="C1715" i="20"/>
  <c r="H1714" i="20"/>
  <c r="G1714" i="20"/>
  <c r="F1714" i="20"/>
  <c r="E1714" i="20"/>
  <c r="D1714" i="20"/>
  <c r="C1714" i="20"/>
  <c r="H1713" i="20"/>
  <c r="G1713" i="20"/>
  <c r="F1713" i="20"/>
  <c r="E1713" i="20"/>
  <c r="D1713" i="20"/>
  <c r="C1713" i="20"/>
  <c r="H1712" i="20"/>
  <c r="G1712" i="20"/>
  <c r="F1712" i="20"/>
  <c r="E1712" i="20"/>
  <c r="D1712" i="20"/>
  <c r="C1712" i="20"/>
  <c r="H1711" i="20"/>
  <c r="G1711" i="20"/>
  <c r="F1711" i="20"/>
  <c r="E1711" i="20"/>
  <c r="D1711" i="20"/>
  <c r="C1711" i="20"/>
  <c r="H1710" i="20"/>
  <c r="G1710" i="20"/>
  <c r="F1710" i="20"/>
  <c r="E1710" i="20"/>
  <c r="D1710" i="20"/>
  <c r="C1710" i="20"/>
  <c r="H1709" i="20"/>
  <c r="G1709" i="20"/>
  <c r="F1709" i="20"/>
  <c r="E1709" i="20"/>
  <c r="D1709" i="20"/>
  <c r="C1709" i="20"/>
  <c r="H1708" i="20"/>
  <c r="G1708" i="20"/>
  <c r="F1708" i="20"/>
  <c r="E1708" i="20"/>
  <c r="D1708" i="20"/>
  <c r="C1708" i="20"/>
  <c r="H1707" i="20"/>
  <c r="G1707" i="20"/>
  <c r="F1707" i="20"/>
  <c r="E1707" i="20"/>
  <c r="D1707" i="20"/>
  <c r="C1707" i="20"/>
  <c r="H1706" i="20"/>
  <c r="G1706" i="20"/>
  <c r="F1706" i="20"/>
  <c r="E1706" i="20"/>
  <c r="D1706" i="20"/>
  <c r="C1706" i="20"/>
  <c r="H1705" i="20"/>
  <c r="G1705" i="20"/>
  <c r="F1705" i="20"/>
  <c r="E1705" i="20"/>
  <c r="D1705" i="20"/>
  <c r="C1705" i="20"/>
  <c r="H1704" i="20"/>
  <c r="G1704" i="20"/>
  <c r="F1704" i="20"/>
  <c r="E1704" i="20"/>
  <c r="D1704" i="20"/>
  <c r="C1704" i="20"/>
  <c r="H1703" i="20"/>
  <c r="G1703" i="20"/>
  <c r="F1703" i="20"/>
  <c r="E1703" i="20"/>
  <c r="D1703" i="20"/>
  <c r="C1703" i="20"/>
  <c r="H1702" i="20"/>
  <c r="G1702" i="20"/>
  <c r="F1702" i="20"/>
  <c r="E1702" i="20"/>
  <c r="D1702" i="20"/>
  <c r="C1702" i="20"/>
  <c r="H1701" i="20"/>
  <c r="G1701" i="20"/>
  <c r="F1701" i="20"/>
  <c r="E1701" i="20"/>
  <c r="D1701" i="20"/>
  <c r="C1701" i="20"/>
  <c r="H1700" i="20"/>
  <c r="G1700" i="20"/>
  <c r="F1700" i="20"/>
  <c r="E1700" i="20"/>
  <c r="D1700" i="20"/>
  <c r="C1700" i="20"/>
  <c r="H1699" i="20"/>
  <c r="G1699" i="20"/>
  <c r="F1699" i="20"/>
  <c r="E1699" i="20"/>
  <c r="D1699" i="20"/>
  <c r="C1699" i="20"/>
  <c r="H1698" i="20"/>
  <c r="G1698" i="20"/>
  <c r="F1698" i="20"/>
  <c r="E1698" i="20"/>
  <c r="D1698" i="20"/>
  <c r="C1698" i="20"/>
  <c r="H1697" i="20"/>
  <c r="G1697" i="20"/>
  <c r="F1697" i="20"/>
  <c r="E1697" i="20"/>
  <c r="D1697" i="20"/>
  <c r="C1697" i="20"/>
  <c r="H1696" i="20"/>
  <c r="G1696" i="20"/>
  <c r="F1696" i="20"/>
  <c r="E1696" i="20"/>
  <c r="D1696" i="20"/>
  <c r="C1696" i="20"/>
  <c r="H1695" i="20"/>
  <c r="G1695" i="20"/>
  <c r="F1695" i="20"/>
  <c r="E1695" i="20"/>
  <c r="D1695" i="20"/>
  <c r="C1695" i="20"/>
  <c r="H1694" i="20"/>
  <c r="G1694" i="20"/>
  <c r="F1694" i="20"/>
  <c r="E1694" i="20"/>
  <c r="D1694" i="20"/>
  <c r="C1694" i="20"/>
  <c r="H1693" i="20"/>
  <c r="G1693" i="20"/>
  <c r="F1693" i="20"/>
  <c r="E1693" i="20"/>
  <c r="D1693" i="20"/>
  <c r="C1693" i="20"/>
  <c r="H1692" i="20"/>
  <c r="G1692" i="20"/>
  <c r="F1692" i="20"/>
  <c r="E1692" i="20"/>
  <c r="D1692" i="20"/>
  <c r="C1692" i="20"/>
  <c r="H1691" i="20"/>
  <c r="G1691" i="20"/>
  <c r="F1691" i="20"/>
  <c r="E1691" i="20"/>
  <c r="D1691" i="20"/>
  <c r="C1691" i="20"/>
  <c r="H1690" i="20"/>
  <c r="G1690" i="20"/>
  <c r="F1690" i="20"/>
  <c r="E1690" i="20"/>
  <c r="D1690" i="20"/>
  <c r="C1690" i="20"/>
  <c r="H1689" i="20"/>
  <c r="G1689" i="20"/>
  <c r="F1689" i="20"/>
  <c r="E1689" i="20"/>
  <c r="D1689" i="20"/>
  <c r="C1689" i="20"/>
  <c r="H1688" i="20"/>
  <c r="G1688" i="20"/>
  <c r="F1688" i="20"/>
  <c r="E1688" i="20"/>
  <c r="D1688" i="20"/>
  <c r="C1688" i="20"/>
  <c r="H1687" i="20"/>
  <c r="G1687" i="20"/>
  <c r="F1687" i="20"/>
  <c r="E1687" i="20"/>
  <c r="D1687" i="20"/>
  <c r="C1687" i="20"/>
  <c r="H1686" i="20"/>
  <c r="G1686" i="20"/>
  <c r="F1686" i="20"/>
  <c r="E1686" i="20"/>
  <c r="D1686" i="20"/>
  <c r="C1686" i="20"/>
  <c r="H1685" i="20"/>
  <c r="G1685" i="20"/>
  <c r="F1685" i="20"/>
  <c r="E1685" i="20"/>
  <c r="D1685" i="20"/>
  <c r="C1685" i="20"/>
  <c r="H1684" i="20"/>
  <c r="G1684" i="20"/>
  <c r="F1684" i="20"/>
  <c r="E1684" i="20"/>
  <c r="D1684" i="20"/>
  <c r="C1684" i="20"/>
  <c r="H1683" i="20"/>
  <c r="G1683" i="20"/>
  <c r="F1683" i="20"/>
  <c r="E1683" i="20"/>
  <c r="D1683" i="20"/>
  <c r="C1683" i="20"/>
  <c r="H1682" i="20"/>
  <c r="G1682" i="20"/>
  <c r="F1682" i="20"/>
  <c r="E1682" i="20"/>
  <c r="D1682" i="20"/>
  <c r="C1682" i="20"/>
  <c r="H1681" i="20"/>
  <c r="G1681" i="20"/>
  <c r="F1681" i="20"/>
  <c r="E1681" i="20"/>
  <c r="D1681" i="20"/>
  <c r="C1681" i="20"/>
  <c r="H1680" i="20"/>
  <c r="G1680" i="20"/>
  <c r="F1680" i="20"/>
  <c r="E1680" i="20"/>
  <c r="D1680" i="20"/>
  <c r="C1680" i="20"/>
  <c r="H1679" i="20"/>
  <c r="G1679" i="20"/>
  <c r="F1679" i="20"/>
  <c r="E1679" i="20"/>
  <c r="D1679" i="20"/>
  <c r="C1679" i="20"/>
  <c r="H1678" i="20"/>
  <c r="G1678" i="20"/>
  <c r="F1678" i="20"/>
  <c r="E1678" i="20"/>
  <c r="D1678" i="20"/>
  <c r="C1678" i="20"/>
  <c r="H1677" i="20"/>
  <c r="G1677" i="20"/>
  <c r="F1677" i="20"/>
  <c r="E1677" i="20"/>
  <c r="D1677" i="20"/>
  <c r="C1677" i="20"/>
  <c r="H1676" i="20"/>
  <c r="G1676" i="20"/>
  <c r="F1676" i="20"/>
  <c r="E1676" i="20"/>
  <c r="D1676" i="20"/>
  <c r="C1676" i="20"/>
  <c r="H1675" i="20"/>
  <c r="G1675" i="20"/>
  <c r="F1675" i="20"/>
  <c r="E1675" i="20"/>
  <c r="D1675" i="20"/>
  <c r="C1675" i="20"/>
  <c r="H1674" i="20"/>
  <c r="G1674" i="20"/>
  <c r="F1674" i="20"/>
  <c r="E1674" i="20"/>
  <c r="D1674" i="20"/>
  <c r="C1674" i="20"/>
  <c r="H1673" i="20"/>
  <c r="G1673" i="20"/>
  <c r="F1673" i="20"/>
  <c r="E1673" i="20"/>
  <c r="D1673" i="20"/>
  <c r="C1673" i="20"/>
  <c r="H1672" i="20"/>
  <c r="G1672" i="20"/>
  <c r="F1672" i="20"/>
  <c r="E1672" i="20"/>
  <c r="D1672" i="20"/>
  <c r="C1672" i="20"/>
  <c r="H1671" i="20"/>
  <c r="G1671" i="20"/>
  <c r="F1671" i="20"/>
  <c r="E1671" i="20"/>
  <c r="D1671" i="20"/>
  <c r="C1671" i="20"/>
  <c r="H1670" i="20"/>
  <c r="G1670" i="20"/>
  <c r="F1670" i="20"/>
  <c r="E1670" i="20"/>
  <c r="D1670" i="20"/>
  <c r="C1670" i="20"/>
  <c r="H1669" i="20"/>
  <c r="G1669" i="20"/>
  <c r="F1669" i="20"/>
  <c r="E1669" i="20"/>
  <c r="D1669" i="20"/>
  <c r="C1669" i="20"/>
  <c r="H1668" i="20"/>
  <c r="G1668" i="20"/>
  <c r="F1668" i="20"/>
  <c r="E1668" i="20"/>
  <c r="D1668" i="20"/>
  <c r="C1668" i="20"/>
  <c r="H1667" i="20"/>
  <c r="G1667" i="20"/>
  <c r="F1667" i="20"/>
  <c r="E1667" i="20"/>
  <c r="D1667" i="20"/>
  <c r="C1667" i="20"/>
  <c r="H1666" i="20"/>
  <c r="G1666" i="20"/>
  <c r="F1666" i="20"/>
  <c r="E1666" i="20"/>
  <c r="D1666" i="20"/>
  <c r="C1666" i="20"/>
  <c r="H1665" i="20"/>
  <c r="G1665" i="20"/>
  <c r="F1665" i="20"/>
  <c r="E1665" i="20"/>
  <c r="D1665" i="20"/>
  <c r="C1665" i="20"/>
  <c r="H1664" i="20"/>
  <c r="G1664" i="20"/>
  <c r="F1664" i="20"/>
  <c r="E1664" i="20"/>
  <c r="D1664" i="20"/>
  <c r="C1664" i="20"/>
  <c r="H1663" i="20"/>
  <c r="G1663" i="20"/>
  <c r="F1663" i="20"/>
  <c r="E1663" i="20"/>
  <c r="D1663" i="20"/>
  <c r="C1663" i="20"/>
  <c r="H1662" i="20"/>
  <c r="G1662" i="20"/>
  <c r="F1662" i="20"/>
  <c r="E1662" i="20"/>
  <c r="D1662" i="20"/>
  <c r="C1662" i="20"/>
  <c r="H1661" i="20"/>
  <c r="G1661" i="20"/>
  <c r="F1661" i="20"/>
  <c r="E1661" i="20"/>
  <c r="D1661" i="20"/>
  <c r="C1661" i="20"/>
  <c r="H1660" i="20"/>
  <c r="G1660" i="20"/>
  <c r="F1660" i="20"/>
  <c r="E1660" i="20"/>
  <c r="D1660" i="20"/>
  <c r="C1660" i="20"/>
  <c r="H1659" i="20"/>
  <c r="G1659" i="20"/>
  <c r="F1659" i="20"/>
  <c r="E1659" i="20"/>
  <c r="D1659" i="20"/>
  <c r="C1659" i="20"/>
  <c r="H1658" i="20"/>
  <c r="G1658" i="20"/>
  <c r="F1658" i="20"/>
  <c r="E1658" i="20"/>
  <c r="D1658" i="20"/>
  <c r="C1658" i="20"/>
  <c r="H1657" i="20"/>
  <c r="G1657" i="20"/>
  <c r="F1657" i="20"/>
  <c r="E1657" i="20"/>
  <c r="D1657" i="20"/>
  <c r="C1657" i="20"/>
  <c r="H1656" i="20"/>
  <c r="G1656" i="20"/>
  <c r="F1656" i="20"/>
  <c r="E1656" i="20"/>
  <c r="D1656" i="20"/>
  <c r="C1656" i="20"/>
  <c r="H1655" i="20"/>
  <c r="G1655" i="20"/>
  <c r="F1655" i="20"/>
  <c r="E1655" i="20"/>
  <c r="D1655" i="20"/>
  <c r="C1655" i="20"/>
  <c r="H1654" i="20"/>
  <c r="G1654" i="20"/>
  <c r="F1654" i="20"/>
  <c r="E1654" i="20"/>
  <c r="D1654" i="20"/>
  <c r="C1654" i="20"/>
  <c r="H1653" i="20"/>
  <c r="G1653" i="20"/>
  <c r="F1653" i="20"/>
  <c r="E1653" i="20"/>
  <c r="D1653" i="20"/>
  <c r="C1653" i="20"/>
  <c r="H1652" i="20"/>
  <c r="G1652" i="20"/>
  <c r="F1652" i="20"/>
  <c r="E1652" i="20"/>
  <c r="D1652" i="20"/>
  <c r="C1652" i="20"/>
  <c r="H1651" i="20"/>
  <c r="G1651" i="20"/>
  <c r="F1651" i="20"/>
  <c r="E1651" i="20"/>
  <c r="D1651" i="20"/>
  <c r="C1651" i="20"/>
  <c r="H1650" i="20"/>
  <c r="G1650" i="20"/>
  <c r="F1650" i="20"/>
  <c r="E1650" i="20"/>
  <c r="D1650" i="20"/>
  <c r="C1650" i="20"/>
  <c r="H1649" i="20"/>
  <c r="G1649" i="20"/>
  <c r="F1649" i="20"/>
  <c r="E1649" i="20"/>
  <c r="D1649" i="20"/>
  <c r="C1649" i="20"/>
  <c r="H1648" i="20"/>
  <c r="G1648" i="20"/>
  <c r="F1648" i="20"/>
  <c r="E1648" i="20"/>
  <c r="D1648" i="20"/>
  <c r="C1648" i="20"/>
  <c r="H1647" i="20"/>
  <c r="G1647" i="20"/>
  <c r="F1647" i="20"/>
  <c r="E1647" i="20"/>
  <c r="D1647" i="20"/>
  <c r="C1647" i="20"/>
  <c r="H1646" i="20"/>
  <c r="G1646" i="20"/>
  <c r="F1646" i="20"/>
  <c r="E1646" i="20"/>
  <c r="D1646" i="20"/>
  <c r="C1646" i="20"/>
  <c r="H1645" i="20"/>
  <c r="G1645" i="20"/>
  <c r="F1645" i="20"/>
  <c r="E1645" i="20"/>
  <c r="D1645" i="20"/>
  <c r="C1645" i="20"/>
  <c r="H1644" i="20"/>
  <c r="G1644" i="20"/>
  <c r="F1644" i="20"/>
  <c r="E1644" i="20"/>
  <c r="D1644" i="20"/>
  <c r="C1644" i="20"/>
  <c r="H1643" i="20"/>
  <c r="G1643" i="20"/>
  <c r="F1643" i="20"/>
  <c r="E1643" i="20"/>
  <c r="D1643" i="20"/>
  <c r="C1643" i="20"/>
  <c r="H1642" i="20"/>
  <c r="G1642" i="20"/>
  <c r="F1642" i="20"/>
  <c r="E1642" i="20"/>
  <c r="D1642" i="20"/>
  <c r="C1642" i="20"/>
  <c r="H1641" i="20"/>
  <c r="G1641" i="20"/>
  <c r="F1641" i="20"/>
  <c r="E1641" i="20"/>
  <c r="D1641" i="20"/>
  <c r="C1641" i="20"/>
  <c r="H1640" i="20"/>
  <c r="G1640" i="20"/>
  <c r="F1640" i="20"/>
  <c r="E1640" i="20"/>
  <c r="D1640" i="20"/>
  <c r="C1640" i="20"/>
  <c r="H1639" i="20"/>
  <c r="G1639" i="20"/>
  <c r="F1639" i="20"/>
  <c r="E1639" i="20"/>
  <c r="D1639" i="20"/>
  <c r="C1639" i="20"/>
  <c r="H1638" i="20"/>
  <c r="G1638" i="20"/>
  <c r="F1638" i="20"/>
  <c r="E1638" i="20"/>
  <c r="D1638" i="20"/>
  <c r="C1638" i="20"/>
  <c r="H1637" i="20"/>
  <c r="G1637" i="20"/>
  <c r="F1637" i="20"/>
  <c r="E1637" i="20"/>
  <c r="D1637" i="20"/>
  <c r="C1637" i="20"/>
  <c r="H1636" i="20"/>
  <c r="G1636" i="20"/>
  <c r="F1636" i="20"/>
  <c r="E1636" i="20"/>
  <c r="D1636" i="20"/>
  <c r="C1636" i="20"/>
  <c r="H1635" i="20"/>
  <c r="G1635" i="20"/>
  <c r="F1635" i="20"/>
  <c r="E1635" i="20"/>
  <c r="D1635" i="20"/>
  <c r="C1635" i="20"/>
  <c r="H1634" i="20"/>
  <c r="G1634" i="20"/>
  <c r="F1634" i="20"/>
  <c r="E1634" i="20"/>
  <c r="D1634" i="20"/>
  <c r="C1634" i="20"/>
  <c r="H1633" i="20"/>
  <c r="G1633" i="20"/>
  <c r="F1633" i="20"/>
  <c r="E1633" i="20"/>
  <c r="D1633" i="20"/>
  <c r="C1633" i="20"/>
  <c r="H1632" i="20"/>
  <c r="G1632" i="20"/>
  <c r="F1632" i="20"/>
  <c r="E1632" i="20"/>
  <c r="D1632" i="20"/>
  <c r="C1632" i="20"/>
  <c r="H1631" i="20"/>
  <c r="G1631" i="20"/>
  <c r="F1631" i="20"/>
  <c r="E1631" i="20"/>
  <c r="D1631" i="20"/>
  <c r="C1631" i="20"/>
  <c r="H1630" i="20"/>
  <c r="G1630" i="20"/>
  <c r="F1630" i="20"/>
  <c r="E1630" i="20"/>
  <c r="D1630" i="20"/>
  <c r="C1630" i="20"/>
  <c r="H1629" i="20"/>
  <c r="G1629" i="20"/>
  <c r="F1629" i="20"/>
  <c r="E1629" i="20"/>
  <c r="D1629" i="20"/>
  <c r="C1629" i="20"/>
  <c r="H1628" i="20"/>
  <c r="G1628" i="20"/>
  <c r="F1628" i="20"/>
  <c r="E1628" i="20"/>
  <c r="D1628" i="20"/>
  <c r="C1628" i="20"/>
  <c r="H1627" i="20"/>
  <c r="G1627" i="20"/>
  <c r="F1627" i="20"/>
  <c r="E1627" i="20"/>
  <c r="D1627" i="20"/>
  <c r="C1627" i="20"/>
  <c r="H1626" i="20"/>
  <c r="G1626" i="20"/>
  <c r="F1626" i="20"/>
  <c r="E1626" i="20"/>
  <c r="D1626" i="20"/>
  <c r="C1626" i="20"/>
  <c r="H1625" i="20"/>
  <c r="G1625" i="20"/>
  <c r="F1625" i="20"/>
  <c r="E1625" i="20"/>
  <c r="D1625" i="20"/>
  <c r="C1625" i="20"/>
  <c r="H1624" i="20"/>
  <c r="G1624" i="20"/>
  <c r="F1624" i="20"/>
  <c r="E1624" i="20"/>
  <c r="D1624" i="20"/>
  <c r="C1624" i="20"/>
  <c r="H1623" i="20"/>
  <c r="G1623" i="20"/>
  <c r="F1623" i="20"/>
  <c r="E1623" i="20"/>
  <c r="D1623" i="20"/>
  <c r="C1623" i="20"/>
  <c r="H1622" i="20"/>
  <c r="G1622" i="20"/>
  <c r="F1622" i="20"/>
  <c r="E1622" i="20"/>
  <c r="D1622" i="20"/>
  <c r="C1622" i="20"/>
  <c r="H1621" i="20"/>
  <c r="G1621" i="20"/>
  <c r="F1621" i="20"/>
  <c r="E1621" i="20"/>
  <c r="D1621" i="20"/>
  <c r="C1621" i="20"/>
  <c r="H1620" i="20"/>
  <c r="G1620" i="20"/>
  <c r="F1620" i="20"/>
  <c r="E1620" i="20"/>
  <c r="D1620" i="20"/>
  <c r="C1620" i="20"/>
  <c r="H1619" i="20"/>
  <c r="G1619" i="20"/>
  <c r="F1619" i="20"/>
  <c r="E1619" i="20"/>
  <c r="D1619" i="20"/>
  <c r="C1619" i="20"/>
  <c r="H1618" i="20"/>
  <c r="G1618" i="20"/>
  <c r="F1618" i="20"/>
  <c r="E1618" i="20"/>
  <c r="D1618" i="20"/>
  <c r="C1618" i="20"/>
  <c r="H1617" i="20"/>
  <c r="G1617" i="20"/>
  <c r="F1617" i="20"/>
  <c r="E1617" i="20"/>
  <c r="D1617" i="20"/>
  <c r="C1617" i="20"/>
  <c r="H1616" i="20"/>
  <c r="G1616" i="20"/>
  <c r="F1616" i="20"/>
  <c r="E1616" i="20"/>
  <c r="D1616" i="20"/>
  <c r="C1616" i="20"/>
  <c r="H1615" i="20"/>
  <c r="G1615" i="20"/>
  <c r="F1615" i="20"/>
  <c r="E1615" i="20"/>
  <c r="D1615" i="20"/>
  <c r="C1615" i="20"/>
  <c r="H1614" i="20"/>
  <c r="G1614" i="20"/>
  <c r="F1614" i="20"/>
  <c r="E1614" i="20"/>
  <c r="D1614" i="20"/>
  <c r="C1614" i="20"/>
  <c r="H1613" i="20"/>
  <c r="G1613" i="20"/>
  <c r="F1613" i="20"/>
  <c r="E1613" i="20"/>
  <c r="D1613" i="20"/>
  <c r="C1613" i="20"/>
  <c r="H1612" i="20"/>
  <c r="G1612" i="20"/>
  <c r="F1612" i="20"/>
  <c r="E1612" i="20"/>
  <c r="D1612" i="20"/>
  <c r="C1612" i="20"/>
  <c r="H1611" i="20"/>
  <c r="G1611" i="20"/>
  <c r="F1611" i="20"/>
  <c r="E1611" i="20"/>
  <c r="D1611" i="20"/>
  <c r="C1611" i="20"/>
  <c r="H1610" i="20"/>
  <c r="G1610" i="20"/>
  <c r="F1610" i="20"/>
  <c r="E1610" i="20"/>
  <c r="D1610" i="20"/>
  <c r="C1610" i="20"/>
  <c r="H1609" i="20"/>
  <c r="G1609" i="20"/>
  <c r="F1609" i="20"/>
  <c r="E1609" i="20"/>
  <c r="D1609" i="20"/>
  <c r="C1609" i="20"/>
  <c r="H1608" i="20"/>
  <c r="G1608" i="20"/>
  <c r="F1608" i="20"/>
  <c r="E1608" i="20"/>
  <c r="D1608" i="20"/>
  <c r="C1608" i="20"/>
  <c r="H1607" i="20"/>
  <c r="G1607" i="20"/>
  <c r="F1607" i="20"/>
  <c r="E1607" i="20"/>
  <c r="D1607" i="20"/>
  <c r="C1607" i="20"/>
  <c r="H1606" i="20"/>
  <c r="G1606" i="20"/>
  <c r="F1606" i="20"/>
  <c r="E1606" i="20"/>
  <c r="D1606" i="20"/>
  <c r="C1606" i="20"/>
  <c r="H1605" i="20"/>
  <c r="G1605" i="20"/>
  <c r="F1605" i="20"/>
  <c r="E1605" i="20"/>
  <c r="D1605" i="20"/>
  <c r="C1605" i="20"/>
  <c r="H1604" i="20"/>
  <c r="G1604" i="20"/>
  <c r="F1604" i="20"/>
  <c r="E1604" i="20"/>
  <c r="D1604" i="20"/>
  <c r="C1604" i="20"/>
  <c r="H1603" i="20"/>
  <c r="G1603" i="20"/>
  <c r="F1603" i="20"/>
  <c r="E1603" i="20"/>
  <c r="D1603" i="20"/>
  <c r="C1603" i="20"/>
  <c r="H1602" i="20"/>
  <c r="G1602" i="20"/>
  <c r="F1602" i="20"/>
  <c r="E1602" i="20"/>
  <c r="D1602" i="20"/>
  <c r="C1602" i="20"/>
  <c r="H1601" i="20"/>
  <c r="G1601" i="20"/>
  <c r="F1601" i="20"/>
  <c r="E1601" i="20"/>
  <c r="D1601" i="20"/>
  <c r="C1601" i="20"/>
  <c r="H1600" i="20"/>
  <c r="G1600" i="20"/>
  <c r="F1600" i="20"/>
  <c r="E1600" i="20"/>
  <c r="D1600" i="20"/>
  <c r="C1600" i="20"/>
  <c r="H1599" i="20"/>
  <c r="G1599" i="20"/>
  <c r="F1599" i="20"/>
  <c r="E1599" i="20"/>
  <c r="D1599" i="20"/>
  <c r="C1599" i="20"/>
  <c r="H1598" i="20"/>
  <c r="G1598" i="20"/>
  <c r="F1598" i="20"/>
  <c r="E1598" i="20"/>
  <c r="D1598" i="20"/>
  <c r="C1598" i="20"/>
  <c r="H1597" i="20"/>
  <c r="G1597" i="20"/>
  <c r="F1597" i="20"/>
  <c r="E1597" i="20"/>
  <c r="D1597" i="20"/>
  <c r="C1597" i="20"/>
  <c r="H1596" i="20"/>
  <c r="G1596" i="20"/>
  <c r="F1596" i="20"/>
  <c r="E1596" i="20"/>
  <c r="D1596" i="20"/>
  <c r="C1596" i="20"/>
  <c r="H1595" i="20"/>
  <c r="G1595" i="20"/>
  <c r="F1595" i="20"/>
  <c r="E1595" i="20"/>
  <c r="D1595" i="20"/>
  <c r="C1595" i="20"/>
  <c r="H1594" i="20"/>
  <c r="G1594" i="20"/>
  <c r="F1594" i="20"/>
  <c r="E1594" i="20"/>
  <c r="D1594" i="20"/>
  <c r="C1594" i="20"/>
  <c r="H1593" i="20"/>
  <c r="G1593" i="20"/>
  <c r="F1593" i="20"/>
  <c r="E1593" i="20"/>
  <c r="D1593" i="20"/>
  <c r="C1593" i="20"/>
  <c r="H1592" i="20"/>
  <c r="G1592" i="20"/>
  <c r="F1592" i="20"/>
  <c r="E1592" i="20"/>
  <c r="D1592" i="20"/>
  <c r="C1592" i="20"/>
  <c r="H1591" i="20"/>
  <c r="G1591" i="20"/>
  <c r="F1591" i="20"/>
  <c r="E1591" i="20"/>
  <c r="D1591" i="20"/>
  <c r="C1591" i="20"/>
  <c r="H1590" i="20"/>
  <c r="G1590" i="20"/>
  <c r="F1590" i="20"/>
  <c r="E1590" i="20"/>
  <c r="D1590" i="20"/>
  <c r="C1590" i="20"/>
  <c r="H1589" i="20"/>
  <c r="G1589" i="20"/>
  <c r="F1589" i="20"/>
  <c r="E1589" i="20"/>
  <c r="D1589" i="20"/>
  <c r="C1589" i="20"/>
  <c r="H1588" i="20"/>
  <c r="G1588" i="20"/>
  <c r="F1588" i="20"/>
  <c r="E1588" i="20"/>
  <c r="D1588" i="20"/>
  <c r="C1588" i="20"/>
  <c r="H1587" i="20"/>
  <c r="G1587" i="20"/>
  <c r="F1587" i="20"/>
  <c r="E1587" i="20"/>
  <c r="D1587" i="20"/>
  <c r="C1587" i="20"/>
  <c r="H1586" i="20"/>
  <c r="G1586" i="20"/>
  <c r="F1586" i="20"/>
  <c r="E1586" i="20"/>
  <c r="D1586" i="20"/>
  <c r="C1586" i="20"/>
  <c r="H1585" i="20"/>
  <c r="G1585" i="20"/>
  <c r="F1585" i="20"/>
  <c r="E1585" i="20"/>
  <c r="D1585" i="20"/>
  <c r="C1585" i="20"/>
  <c r="H1584" i="20"/>
  <c r="G1584" i="20"/>
  <c r="F1584" i="20"/>
  <c r="E1584" i="20"/>
  <c r="D1584" i="20"/>
  <c r="C1584" i="20"/>
  <c r="H1583" i="20"/>
  <c r="G1583" i="20"/>
  <c r="F1583" i="20"/>
  <c r="E1583" i="20"/>
  <c r="D1583" i="20"/>
  <c r="C1583" i="20"/>
  <c r="H1582" i="20"/>
  <c r="G1582" i="20"/>
  <c r="F1582" i="20"/>
  <c r="E1582" i="20"/>
  <c r="D1582" i="20"/>
  <c r="C1582" i="20"/>
  <c r="H1581" i="20"/>
  <c r="G1581" i="20"/>
  <c r="F1581" i="20"/>
  <c r="E1581" i="20"/>
  <c r="D1581" i="20"/>
  <c r="C1581" i="20"/>
  <c r="H1580" i="20"/>
  <c r="G1580" i="20"/>
  <c r="F1580" i="20"/>
  <c r="E1580" i="20"/>
  <c r="D1580" i="20"/>
  <c r="C1580" i="20"/>
  <c r="H1579" i="20"/>
  <c r="G1579" i="20"/>
  <c r="F1579" i="20"/>
  <c r="E1579" i="20"/>
  <c r="D1579" i="20"/>
  <c r="C1579" i="20"/>
  <c r="H1578" i="20"/>
  <c r="G1578" i="20"/>
  <c r="F1578" i="20"/>
  <c r="E1578" i="20"/>
  <c r="D1578" i="20"/>
  <c r="C1578" i="20"/>
  <c r="H1577" i="20"/>
  <c r="G1577" i="20"/>
  <c r="F1577" i="20"/>
  <c r="E1577" i="20"/>
  <c r="D1577" i="20"/>
  <c r="C1577" i="20"/>
  <c r="H1576" i="20"/>
  <c r="G1576" i="20"/>
  <c r="F1576" i="20"/>
  <c r="E1576" i="20"/>
  <c r="D1576" i="20"/>
  <c r="C1576" i="20"/>
  <c r="H1575" i="20"/>
  <c r="G1575" i="20"/>
  <c r="F1575" i="20"/>
  <c r="E1575" i="20"/>
  <c r="D1575" i="20"/>
  <c r="C1575" i="20"/>
  <c r="H1574" i="20"/>
  <c r="G1574" i="20"/>
  <c r="F1574" i="20"/>
  <c r="E1574" i="20"/>
  <c r="D1574" i="20"/>
  <c r="C1574" i="20"/>
  <c r="H1573" i="20"/>
  <c r="G1573" i="20"/>
  <c r="F1573" i="20"/>
  <c r="E1573" i="20"/>
  <c r="D1573" i="20"/>
  <c r="C1573" i="20"/>
  <c r="H1572" i="20"/>
  <c r="G1572" i="20"/>
  <c r="F1572" i="20"/>
  <c r="E1572" i="20"/>
  <c r="D1572" i="20"/>
  <c r="C1572" i="20"/>
  <c r="H1571" i="20"/>
  <c r="G1571" i="20"/>
  <c r="F1571" i="20"/>
  <c r="E1571" i="20"/>
  <c r="D1571" i="20"/>
  <c r="C1571" i="20"/>
  <c r="H1570" i="20"/>
  <c r="G1570" i="20"/>
  <c r="F1570" i="20"/>
  <c r="E1570" i="20"/>
  <c r="D1570" i="20"/>
  <c r="C1570" i="20"/>
  <c r="H1569" i="20"/>
  <c r="G1569" i="20"/>
  <c r="F1569" i="20"/>
  <c r="E1569" i="20"/>
  <c r="D1569" i="20"/>
  <c r="C1569" i="20"/>
  <c r="H1568" i="20"/>
  <c r="G1568" i="20"/>
  <c r="F1568" i="20"/>
  <c r="E1568" i="20"/>
  <c r="D1568" i="20"/>
  <c r="C1568" i="20"/>
  <c r="H1567" i="20"/>
  <c r="G1567" i="20"/>
  <c r="F1567" i="20"/>
  <c r="E1567" i="20"/>
  <c r="D1567" i="20"/>
  <c r="C1567" i="20"/>
  <c r="H1566" i="20"/>
  <c r="G1566" i="20"/>
  <c r="F1566" i="20"/>
  <c r="E1566" i="20"/>
  <c r="D1566" i="20"/>
  <c r="C1566" i="20"/>
  <c r="H1565" i="20"/>
  <c r="G1565" i="20"/>
  <c r="F1565" i="20"/>
  <c r="E1565" i="20"/>
  <c r="D1565" i="20"/>
  <c r="C1565" i="20"/>
  <c r="H1564" i="20"/>
  <c r="G1564" i="20"/>
  <c r="F1564" i="20"/>
  <c r="E1564" i="20"/>
  <c r="D1564" i="20"/>
  <c r="C1564" i="20"/>
  <c r="H1563" i="20"/>
  <c r="G1563" i="20"/>
  <c r="F1563" i="20"/>
  <c r="E1563" i="20"/>
  <c r="D1563" i="20"/>
  <c r="C1563" i="20"/>
  <c r="H1562" i="20"/>
  <c r="G1562" i="20"/>
  <c r="F1562" i="20"/>
  <c r="E1562" i="20"/>
  <c r="D1562" i="20"/>
  <c r="C1562" i="20"/>
  <c r="H1561" i="20"/>
  <c r="G1561" i="20"/>
  <c r="F1561" i="20"/>
  <c r="E1561" i="20"/>
  <c r="D1561" i="20"/>
  <c r="C1561" i="20"/>
  <c r="H1560" i="20"/>
  <c r="G1560" i="20"/>
  <c r="F1560" i="20"/>
  <c r="E1560" i="20"/>
  <c r="D1560" i="20"/>
  <c r="C1560" i="20"/>
  <c r="H1559" i="20"/>
  <c r="G1559" i="20"/>
  <c r="F1559" i="20"/>
  <c r="E1559" i="20"/>
  <c r="D1559" i="20"/>
  <c r="C1559" i="20"/>
  <c r="H1558" i="20"/>
  <c r="G1558" i="20"/>
  <c r="F1558" i="20"/>
  <c r="E1558" i="20"/>
  <c r="D1558" i="20"/>
  <c r="C1558" i="20"/>
  <c r="H1557" i="20"/>
  <c r="G1557" i="20"/>
  <c r="F1557" i="20"/>
  <c r="E1557" i="20"/>
  <c r="D1557" i="20"/>
  <c r="C1557" i="20"/>
  <c r="H1556" i="20"/>
  <c r="G1556" i="20"/>
  <c r="F1556" i="20"/>
  <c r="E1556" i="20"/>
  <c r="D1556" i="20"/>
  <c r="C1556" i="20"/>
  <c r="H1555" i="20"/>
  <c r="G1555" i="20"/>
  <c r="F1555" i="20"/>
  <c r="E1555" i="20"/>
  <c r="D1555" i="20"/>
  <c r="C1555" i="20"/>
  <c r="H1554" i="20"/>
  <c r="G1554" i="20"/>
  <c r="F1554" i="20"/>
  <c r="E1554" i="20"/>
  <c r="D1554" i="20"/>
  <c r="C1554" i="20"/>
  <c r="H1553" i="20"/>
  <c r="G1553" i="20"/>
  <c r="F1553" i="20"/>
  <c r="E1553" i="20"/>
  <c r="D1553" i="20"/>
  <c r="C1553" i="20"/>
  <c r="H1552" i="20"/>
  <c r="G1552" i="20"/>
  <c r="F1552" i="20"/>
  <c r="E1552" i="20"/>
  <c r="D1552" i="20"/>
  <c r="C1552" i="20"/>
  <c r="H1551" i="20"/>
  <c r="G1551" i="20"/>
  <c r="F1551" i="20"/>
  <c r="E1551" i="20"/>
  <c r="D1551" i="20"/>
  <c r="C1551" i="20"/>
  <c r="H1550" i="20"/>
  <c r="G1550" i="20"/>
  <c r="F1550" i="20"/>
  <c r="E1550" i="20"/>
  <c r="D1550" i="20"/>
  <c r="C1550" i="20"/>
  <c r="H1549" i="20"/>
  <c r="G1549" i="20"/>
  <c r="F1549" i="20"/>
  <c r="E1549" i="20"/>
  <c r="D1549" i="20"/>
  <c r="C1549" i="20"/>
  <c r="H1548" i="20"/>
  <c r="G1548" i="20"/>
  <c r="F1548" i="20"/>
  <c r="E1548" i="20"/>
  <c r="D1548" i="20"/>
  <c r="C1548" i="20"/>
  <c r="H1547" i="20"/>
  <c r="G1547" i="20"/>
  <c r="F1547" i="20"/>
  <c r="E1547" i="20"/>
  <c r="D1547" i="20"/>
  <c r="C1547" i="20"/>
  <c r="H1546" i="20"/>
  <c r="G1546" i="20"/>
  <c r="F1546" i="20"/>
  <c r="E1546" i="20"/>
  <c r="D1546" i="20"/>
  <c r="C1546" i="20"/>
  <c r="H1545" i="20"/>
  <c r="G1545" i="20"/>
  <c r="F1545" i="20"/>
  <c r="E1545" i="20"/>
  <c r="D1545" i="20"/>
  <c r="C1545" i="20"/>
  <c r="H1544" i="20"/>
  <c r="G1544" i="20"/>
  <c r="F1544" i="20"/>
  <c r="E1544" i="20"/>
  <c r="D1544" i="20"/>
  <c r="C1544" i="20"/>
  <c r="H1543" i="20"/>
  <c r="G1543" i="20"/>
  <c r="F1543" i="20"/>
  <c r="E1543" i="20"/>
  <c r="D1543" i="20"/>
  <c r="C1543" i="20"/>
  <c r="H1542" i="20"/>
  <c r="G1542" i="20"/>
  <c r="F1542" i="20"/>
  <c r="E1542" i="20"/>
  <c r="D1542" i="20"/>
  <c r="C1542" i="20"/>
  <c r="H1541" i="20"/>
  <c r="G1541" i="20"/>
  <c r="F1541" i="20"/>
  <c r="E1541" i="20"/>
  <c r="D1541" i="20"/>
  <c r="C1541" i="20"/>
  <c r="H1540" i="20"/>
  <c r="G1540" i="20"/>
  <c r="F1540" i="20"/>
  <c r="E1540" i="20"/>
  <c r="D1540" i="20"/>
  <c r="C1540" i="20"/>
  <c r="H1539" i="20"/>
  <c r="G1539" i="20"/>
  <c r="F1539" i="20"/>
  <c r="E1539" i="20"/>
  <c r="D1539" i="20"/>
  <c r="C1539" i="20"/>
  <c r="H1538" i="20"/>
  <c r="G1538" i="20"/>
  <c r="F1538" i="20"/>
  <c r="E1538" i="20"/>
  <c r="D1538" i="20"/>
  <c r="C1538" i="20"/>
  <c r="H1537" i="20"/>
  <c r="G1537" i="20"/>
  <c r="F1537" i="20"/>
  <c r="E1537" i="20"/>
  <c r="D1537" i="20"/>
  <c r="C1537" i="20"/>
  <c r="H1536" i="20"/>
  <c r="G1536" i="20"/>
  <c r="F1536" i="20"/>
  <c r="E1536" i="20"/>
  <c r="D1536" i="20"/>
  <c r="C1536" i="20"/>
  <c r="H1535" i="20"/>
  <c r="G1535" i="20"/>
  <c r="F1535" i="20"/>
  <c r="E1535" i="20"/>
  <c r="D1535" i="20"/>
  <c r="C1535" i="20"/>
  <c r="H1534" i="20"/>
  <c r="G1534" i="20"/>
  <c r="F1534" i="20"/>
  <c r="E1534" i="20"/>
  <c r="D1534" i="20"/>
  <c r="C1534" i="20"/>
  <c r="H1533" i="20"/>
  <c r="G1533" i="20"/>
  <c r="F1533" i="20"/>
  <c r="E1533" i="20"/>
  <c r="D1533" i="20"/>
  <c r="C1533" i="20"/>
  <c r="H1532" i="20"/>
  <c r="G1532" i="20"/>
  <c r="F1532" i="20"/>
  <c r="E1532" i="20"/>
  <c r="D1532" i="20"/>
  <c r="C1532" i="20"/>
  <c r="H1531" i="20"/>
  <c r="G1531" i="20"/>
  <c r="F1531" i="20"/>
  <c r="E1531" i="20"/>
  <c r="D1531" i="20"/>
  <c r="C1531" i="20"/>
  <c r="H1530" i="20"/>
  <c r="G1530" i="20"/>
  <c r="F1530" i="20"/>
  <c r="E1530" i="20"/>
  <c r="D1530" i="20"/>
  <c r="C1530" i="20"/>
  <c r="H1529" i="20"/>
  <c r="G1529" i="20"/>
  <c r="F1529" i="20"/>
  <c r="E1529" i="20"/>
  <c r="D1529" i="20"/>
  <c r="C1529" i="20"/>
  <c r="H1528" i="20"/>
  <c r="G1528" i="20"/>
  <c r="F1528" i="20"/>
  <c r="E1528" i="20"/>
  <c r="D1528" i="20"/>
  <c r="C1528" i="20"/>
  <c r="H1527" i="20"/>
  <c r="G1527" i="20"/>
  <c r="F1527" i="20"/>
  <c r="E1527" i="20"/>
  <c r="D1527" i="20"/>
  <c r="C1527" i="20"/>
  <c r="H1526" i="20"/>
  <c r="G1526" i="20"/>
  <c r="F1526" i="20"/>
  <c r="E1526" i="20"/>
  <c r="D1526" i="20"/>
  <c r="C1526" i="20"/>
  <c r="H1525" i="20"/>
  <c r="G1525" i="20"/>
  <c r="F1525" i="20"/>
  <c r="E1525" i="20"/>
  <c r="D1525" i="20"/>
  <c r="C1525" i="20"/>
  <c r="H1524" i="20"/>
  <c r="G1524" i="20"/>
  <c r="F1524" i="20"/>
  <c r="E1524" i="20"/>
  <c r="D1524" i="20"/>
  <c r="C1524" i="20"/>
  <c r="H1523" i="20"/>
  <c r="G1523" i="20"/>
  <c r="F1523" i="20"/>
  <c r="E1523" i="20"/>
  <c r="D1523" i="20"/>
  <c r="C1523" i="20"/>
  <c r="H1522" i="20"/>
  <c r="G1522" i="20"/>
  <c r="F1522" i="20"/>
  <c r="E1522" i="20"/>
  <c r="D1522" i="20"/>
  <c r="C1522" i="20"/>
  <c r="H1521" i="20"/>
  <c r="G1521" i="20"/>
  <c r="F1521" i="20"/>
  <c r="E1521" i="20"/>
  <c r="D1521" i="20"/>
  <c r="C1521" i="20"/>
  <c r="H1520" i="20"/>
  <c r="G1520" i="20"/>
  <c r="F1520" i="20"/>
  <c r="E1520" i="20"/>
  <c r="D1520" i="20"/>
  <c r="C1520" i="20"/>
  <c r="H1519" i="20"/>
  <c r="G1519" i="20"/>
  <c r="F1519" i="20"/>
  <c r="E1519" i="20"/>
  <c r="D1519" i="20"/>
  <c r="C1519" i="20"/>
  <c r="H1518" i="20"/>
  <c r="G1518" i="20"/>
  <c r="F1518" i="20"/>
  <c r="E1518" i="20"/>
  <c r="D1518" i="20"/>
  <c r="C1518" i="20"/>
  <c r="H1517" i="20"/>
  <c r="G1517" i="20"/>
  <c r="F1517" i="20"/>
  <c r="E1517" i="20"/>
  <c r="D1517" i="20"/>
  <c r="C1517" i="20"/>
  <c r="H1516" i="20"/>
  <c r="G1516" i="20"/>
  <c r="F1516" i="20"/>
  <c r="E1516" i="20"/>
  <c r="D1516" i="20"/>
  <c r="C1516" i="20"/>
  <c r="H1515" i="20"/>
  <c r="G1515" i="20"/>
  <c r="F1515" i="20"/>
  <c r="E1515" i="20"/>
  <c r="D1515" i="20"/>
  <c r="C1515" i="20"/>
  <c r="H1514" i="20"/>
  <c r="G1514" i="20"/>
  <c r="F1514" i="20"/>
  <c r="E1514" i="20"/>
  <c r="D1514" i="20"/>
  <c r="C1514" i="20"/>
  <c r="H1513" i="20"/>
  <c r="G1513" i="20"/>
  <c r="F1513" i="20"/>
  <c r="E1513" i="20"/>
  <c r="D1513" i="20"/>
  <c r="C1513" i="20"/>
  <c r="H1512" i="20"/>
  <c r="G1512" i="20"/>
  <c r="F1512" i="20"/>
  <c r="E1512" i="20"/>
  <c r="D1512" i="20"/>
  <c r="C1512" i="20"/>
  <c r="H1511" i="20"/>
  <c r="G1511" i="20"/>
  <c r="F1511" i="20"/>
  <c r="E1511" i="20"/>
  <c r="D1511" i="20"/>
  <c r="C1511" i="20"/>
  <c r="H1510" i="20"/>
  <c r="G1510" i="20"/>
  <c r="F1510" i="20"/>
  <c r="E1510" i="20"/>
  <c r="D1510" i="20"/>
  <c r="C1510" i="20"/>
  <c r="H1509" i="20"/>
  <c r="G1509" i="20"/>
  <c r="F1509" i="20"/>
  <c r="E1509" i="20"/>
  <c r="D1509" i="20"/>
  <c r="C1509" i="20"/>
  <c r="H1508" i="20"/>
  <c r="G1508" i="20"/>
  <c r="F1508" i="20"/>
  <c r="E1508" i="20"/>
  <c r="D1508" i="20"/>
  <c r="C1508" i="20"/>
  <c r="H1507" i="20"/>
  <c r="G1507" i="20"/>
  <c r="F1507" i="20"/>
  <c r="E1507" i="20"/>
  <c r="D1507" i="20"/>
  <c r="C1507" i="20"/>
  <c r="H1506" i="20"/>
  <c r="G1506" i="20"/>
  <c r="F1506" i="20"/>
  <c r="E1506" i="20"/>
  <c r="D1506" i="20"/>
  <c r="C1506" i="20"/>
  <c r="H1505" i="20"/>
  <c r="G1505" i="20"/>
  <c r="F1505" i="20"/>
  <c r="E1505" i="20"/>
  <c r="D1505" i="20"/>
  <c r="C1505" i="20"/>
  <c r="H1504" i="20"/>
  <c r="G1504" i="20"/>
  <c r="F1504" i="20"/>
  <c r="E1504" i="20"/>
  <c r="D1504" i="20"/>
  <c r="C1504" i="20"/>
  <c r="H1503" i="20"/>
  <c r="G1503" i="20"/>
  <c r="F1503" i="20"/>
  <c r="E1503" i="20"/>
  <c r="D1503" i="20"/>
  <c r="C1503" i="20"/>
  <c r="H1502" i="20"/>
  <c r="G1502" i="20"/>
  <c r="F1502" i="20"/>
  <c r="E1502" i="20"/>
  <c r="D1502" i="20"/>
  <c r="C1502" i="20"/>
  <c r="H1501" i="20"/>
  <c r="G1501" i="20"/>
  <c r="F1501" i="20"/>
  <c r="E1501" i="20"/>
  <c r="D1501" i="20"/>
  <c r="C1501" i="20"/>
  <c r="H1500" i="20"/>
  <c r="G1500" i="20"/>
  <c r="F1500" i="20"/>
  <c r="E1500" i="20"/>
  <c r="D1500" i="20"/>
  <c r="C1500" i="20"/>
  <c r="H1499" i="20"/>
  <c r="G1499" i="20"/>
  <c r="F1499" i="20"/>
  <c r="E1499" i="20"/>
  <c r="D1499" i="20"/>
  <c r="C1499" i="20"/>
  <c r="H1498" i="20"/>
  <c r="G1498" i="20"/>
  <c r="F1498" i="20"/>
  <c r="E1498" i="20"/>
  <c r="D1498" i="20"/>
  <c r="C1498" i="20"/>
  <c r="H1497" i="20"/>
  <c r="G1497" i="20"/>
  <c r="F1497" i="20"/>
  <c r="E1497" i="20"/>
  <c r="D1497" i="20"/>
  <c r="C1497" i="20"/>
  <c r="H1496" i="20"/>
  <c r="G1496" i="20"/>
  <c r="F1496" i="20"/>
  <c r="E1496" i="20"/>
  <c r="D1496" i="20"/>
  <c r="C1496" i="20"/>
  <c r="H1495" i="20"/>
  <c r="G1495" i="20"/>
  <c r="F1495" i="20"/>
  <c r="E1495" i="20"/>
  <c r="D1495" i="20"/>
  <c r="C1495" i="20"/>
  <c r="H1494" i="20"/>
  <c r="G1494" i="20"/>
  <c r="F1494" i="20"/>
  <c r="E1494" i="20"/>
  <c r="D1494" i="20"/>
  <c r="C1494" i="20"/>
  <c r="H1493" i="20"/>
  <c r="G1493" i="20"/>
  <c r="F1493" i="20"/>
  <c r="E1493" i="20"/>
  <c r="D1493" i="20"/>
  <c r="C1493" i="20"/>
  <c r="H1492" i="20"/>
  <c r="G1492" i="20"/>
  <c r="F1492" i="20"/>
  <c r="E1492" i="20"/>
  <c r="D1492" i="20"/>
  <c r="C1492" i="20"/>
  <c r="H1491" i="20"/>
  <c r="G1491" i="20"/>
  <c r="F1491" i="20"/>
  <c r="E1491" i="20"/>
  <c r="D1491" i="20"/>
  <c r="C1491" i="20"/>
  <c r="H1490" i="20"/>
  <c r="G1490" i="20"/>
  <c r="F1490" i="20"/>
  <c r="E1490" i="20"/>
  <c r="D1490" i="20"/>
  <c r="C1490" i="20"/>
  <c r="H1489" i="20"/>
  <c r="G1489" i="20"/>
  <c r="F1489" i="20"/>
  <c r="E1489" i="20"/>
  <c r="D1489" i="20"/>
  <c r="C1489" i="20"/>
  <c r="H1488" i="20"/>
  <c r="G1488" i="20"/>
  <c r="F1488" i="20"/>
  <c r="E1488" i="20"/>
  <c r="D1488" i="20"/>
  <c r="C1488" i="20"/>
  <c r="H1487" i="20"/>
  <c r="G1487" i="20"/>
  <c r="F1487" i="20"/>
  <c r="E1487" i="20"/>
  <c r="D1487" i="20"/>
  <c r="C1487" i="20"/>
  <c r="H1486" i="20"/>
  <c r="G1486" i="20"/>
  <c r="F1486" i="20"/>
  <c r="E1486" i="20"/>
  <c r="D1486" i="20"/>
  <c r="C1486" i="20"/>
  <c r="H1485" i="20"/>
  <c r="G1485" i="20"/>
  <c r="F1485" i="20"/>
  <c r="E1485" i="20"/>
  <c r="D1485" i="20"/>
  <c r="C1485" i="20"/>
  <c r="H1484" i="20"/>
  <c r="G1484" i="20"/>
  <c r="F1484" i="20"/>
  <c r="E1484" i="20"/>
  <c r="D1484" i="20"/>
  <c r="C1484" i="20"/>
  <c r="H1483" i="20"/>
  <c r="G1483" i="20"/>
  <c r="F1483" i="20"/>
  <c r="E1483" i="20"/>
  <c r="D1483" i="20"/>
  <c r="C1483" i="20"/>
  <c r="H1482" i="20"/>
  <c r="G1482" i="20"/>
  <c r="F1482" i="20"/>
  <c r="E1482" i="20"/>
  <c r="D1482" i="20"/>
  <c r="C1482" i="20"/>
  <c r="H1481" i="20"/>
  <c r="G1481" i="20"/>
  <c r="F1481" i="20"/>
  <c r="E1481" i="20"/>
  <c r="D1481" i="20"/>
  <c r="C1481" i="20"/>
  <c r="H1480" i="20"/>
  <c r="G1480" i="20"/>
  <c r="F1480" i="20"/>
  <c r="E1480" i="20"/>
  <c r="D1480" i="20"/>
  <c r="C1480" i="20"/>
  <c r="H1479" i="20"/>
  <c r="G1479" i="20"/>
  <c r="F1479" i="20"/>
  <c r="E1479" i="20"/>
  <c r="D1479" i="20"/>
  <c r="C1479" i="20"/>
  <c r="H1478" i="20"/>
  <c r="G1478" i="20"/>
  <c r="F1478" i="20"/>
  <c r="E1478" i="20"/>
  <c r="D1478" i="20"/>
  <c r="C1478" i="20"/>
  <c r="H1477" i="20"/>
  <c r="G1477" i="20"/>
  <c r="F1477" i="20"/>
  <c r="E1477" i="20"/>
  <c r="D1477" i="20"/>
  <c r="C1477" i="20"/>
  <c r="H1476" i="20"/>
  <c r="G1476" i="20"/>
  <c r="F1476" i="20"/>
  <c r="E1476" i="20"/>
  <c r="D1476" i="20"/>
  <c r="C1476" i="20"/>
  <c r="H1475" i="20"/>
  <c r="G1475" i="20"/>
  <c r="F1475" i="20"/>
  <c r="E1475" i="20"/>
  <c r="D1475" i="20"/>
  <c r="C1475" i="20"/>
  <c r="H1474" i="20"/>
  <c r="G1474" i="20"/>
  <c r="F1474" i="20"/>
  <c r="E1474" i="20"/>
  <c r="D1474" i="20"/>
  <c r="C1474" i="20"/>
  <c r="H1473" i="20"/>
  <c r="G1473" i="20"/>
  <c r="F1473" i="20"/>
  <c r="E1473" i="20"/>
  <c r="D1473" i="20"/>
  <c r="C1473" i="20"/>
  <c r="H1472" i="20"/>
  <c r="G1472" i="20"/>
  <c r="F1472" i="20"/>
  <c r="E1472" i="20"/>
  <c r="D1472" i="20"/>
  <c r="C1472" i="20"/>
  <c r="H1471" i="20"/>
  <c r="G1471" i="20"/>
  <c r="F1471" i="20"/>
  <c r="E1471" i="20"/>
  <c r="D1471" i="20"/>
  <c r="C1471" i="20"/>
  <c r="H1470" i="20"/>
  <c r="G1470" i="20"/>
  <c r="F1470" i="20"/>
  <c r="E1470" i="20"/>
  <c r="D1470" i="20"/>
  <c r="C1470" i="20"/>
  <c r="H1469" i="20"/>
  <c r="G1469" i="20"/>
  <c r="F1469" i="20"/>
  <c r="E1469" i="20"/>
  <c r="D1469" i="20"/>
  <c r="C1469" i="20"/>
  <c r="H1468" i="20"/>
  <c r="G1468" i="20"/>
  <c r="F1468" i="20"/>
  <c r="E1468" i="20"/>
  <c r="D1468" i="20"/>
  <c r="C1468" i="20"/>
  <c r="H1467" i="20"/>
  <c r="G1467" i="20"/>
  <c r="F1467" i="20"/>
  <c r="E1467" i="20"/>
  <c r="D1467" i="20"/>
  <c r="C1467" i="20"/>
  <c r="H1466" i="20"/>
  <c r="G1466" i="20"/>
  <c r="F1466" i="20"/>
  <c r="E1466" i="20"/>
  <c r="D1466" i="20"/>
  <c r="C1466" i="20"/>
  <c r="H1465" i="20"/>
  <c r="G1465" i="20"/>
  <c r="F1465" i="20"/>
  <c r="E1465" i="20"/>
  <c r="D1465" i="20"/>
  <c r="C1465" i="20"/>
  <c r="H1464" i="20"/>
  <c r="G1464" i="20"/>
  <c r="F1464" i="20"/>
  <c r="E1464" i="20"/>
  <c r="D1464" i="20"/>
  <c r="C1464" i="20"/>
  <c r="H1463" i="20"/>
  <c r="G1463" i="20"/>
  <c r="F1463" i="20"/>
  <c r="E1463" i="20"/>
  <c r="D1463" i="20"/>
  <c r="C1463" i="20"/>
  <c r="H1462" i="20"/>
  <c r="G1462" i="20"/>
  <c r="F1462" i="20"/>
  <c r="E1462" i="20"/>
  <c r="D1462" i="20"/>
  <c r="C1462" i="20"/>
  <c r="H1461" i="20"/>
  <c r="G1461" i="20"/>
  <c r="F1461" i="20"/>
  <c r="E1461" i="20"/>
  <c r="D1461" i="20"/>
  <c r="C1461" i="20"/>
  <c r="H1460" i="20"/>
  <c r="G1460" i="20"/>
  <c r="F1460" i="20"/>
  <c r="E1460" i="20"/>
  <c r="D1460" i="20"/>
  <c r="C1460" i="20"/>
  <c r="H1459" i="20"/>
  <c r="G1459" i="20"/>
  <c r="F1459" i="20"/>
  <c r="E1459" i="20"/>
  <c r="D1459" i="20"/>
  <c r="C1459" i="20"/>
  <c r="H1458" i="20"/>
  <c r="G1458" i="20"/>
  <c r="F1458" i="20"/>
  <c r="E1458" i="20"/>
  <c r="D1458" i="20"/>
  <c r="C1458" i="20"/>
  <c r="H1457" i="20"/>
  <c r="G1457" i="20"/>
  <c r="F1457" i="20"/>
  <c r="E1457" i="20"/>
  <c r="D1457" i="20"/>
  <c r="C1457" i="20"/>
  <c r="H1456" i="20"/>
  <c r="G1456" i="20"/>
  <c r="F1456" i="20"/>
  <c r="E1456" i="20"/>
  <c r="D1456" i="20"/>
  <c r="C1456" i="20"/>
  <c r="H1455" i="20"/>
  <c r="G1455" i="20"/>
  <c r="F1455" i="20"/>
  <c r="E1455" i="20"/>
  <c r="D1455" i="20"/>
  <c r="C1455" i="20"/>
  <c r="H1454" i="20"/>
  <c r="G1454" i="20"/>
  <c r="F1454" i="20"/>
  <c r="E1454" i="20"/>
  <c r="D1454" i="20"/>
  <c r="C1454" i="20"/>
  <c r="H1453" i="20"/>
  <c r="G1453" i="20"/>
  <c r="F1453" i="20"/>
  <c r="E1453" i="20"/>
  <c r="D1453" i="20"/>
  <c r="C1453" i="20"/>
  <c r="H1452" i="20"/>
  <c r="G1452" i="20"/>
  <c r="F1452" i="20"/>
  <c r="E1452" i="20"/>
  <c r="D1452" i="20"/>
  <c r="C1452" i="20"/>
  <c r="H1451" i="20"/>
  <c r="G1451" i="20"/>
  <c r="F1451" i="20"/>
  <c r="E1451" i="20"/>
  <c r="D1451" i="20"/>
  <c r="C1451" i="20"/>
  <c r="H1450" i="20"/>
  <c r="G1450" i="20"/>
  <c r="F1450" i="20"/>
  <c r="E1450" i="20"/>
  <c r="D1450" i="20"/>
  <c r="C1450" i="20"/>
  <c r="H1449" i="20"/>
  <c r="G1449" i="20"/>
  <c r="F1449" i="20"/>
  <c r="E1449" i="20"/>
  <c r="D1449" i="20"/>
  <c r="C1449" i="20"/>
  <c r="H1448" i="20"/>
  <c r="G1448" i="20"/>
  <c r="F1448" i="20"/>
  <c r="E1448" i="20"/>
  <c r="D1448" i="20"/>
  <c r="C1448" i="20"/>
  <c r="H1447" i="20"/>
  <c r="G1447" i="20"/>
  <c r="F1447" i="20"/>
  <c r="E1447" i="20"/>
  <c r="D1447" i="20"/>
  <c r="C1447" i="20"/>
  <c r="H1446" i="20"/>
  <c r="G1446" i="20"/>
  <c r="F1446" i="20"/>
  <c r="E1446" i="20"/>
  <c r="D1446" i="20"/>
  <c r="C1446" i="20"/>
  <c r="H1445" i="20"/>
  <c r="G1445" i="20"/>
  <c r="F1445" i="20"/>
  <c r="E1445" i="20"/>
  <c r="D1445" i="20"/>
  <c r="C1445" i="20"/>
  <c r="H1444" i="20"/>
  <c r="G1444" i="20"/>
  <c r="F1444" i="20"/>
  <c r="E1444" i="20"/>
  <c r="D1444" i="20"/>
  <c r="C1444" i="20"/>
  <c r="H1443" i="20"/>
  <c r="G1443" i="20"/>
  <c r="F1443" i="20"/>
  <c r="E1443" i="20"/>
  <c r="D1443" i="20"/>
  <c r="C1443" i="20"/>
  <c r="H1442" i="20"/>
  <c r="G1442" i="20"/>
  <c r="F1442" i="20"/>
  <c r="E1442" i="20"/>
  <c r="D1442" i="20"/>
  <c r="C1442" i="20"/>
  <c r="H1441" i="20"/>
  <c r="G1441" i="20"/>
  <c r="F1441" i="20"/>
  <c r="E1441" i="20"/>
  <c r="D1441" i="20"/>
  <c r="C1441" i="20"/>
  <c r="H1440" i="20"/>
  <c r="G1440" i="20"/>
  <c r="F1440" i="20"/>
  <c r="E1440" i="20"/>
  <c r="D1440" i="20"/>
  <c r="C1440" i="20"/>
  <c r="H1439" i="20"/>
  <c r="G1439" i="20"/>
  <c r="F1439" i="20"/>
  <c r="E1439" i="20"/>
  <c r="D1439" i="20"/>
  <c r="C1439" i="20"/>
  <c r="H1438" i="20"/>
  <c r="G1438" i="20"/>
  <c r="F1438" i="20"/>
  <c r="E1438" i="20"/>
  <c r="D1438" i="20"/>
  <c r="C1438" i="20"/>
  <c r="H1437" i="20"/>
  <c r="G1437" i="20"/>
  <c r="F1437" i="20"/>
  <c r="E1437" i="20"/>
  <c r="D1437" i="20"/>
  <c r="C1437" i="20"/>
  <c r="H1436" i="20"/>
  <c r="G1436" i="20"/>
  <c r="F1436" i="20"/>
  <c r="E1436" i="20"/>
  <c r="D1436" i="20"/>
  <c r="C1436" i="20"/>
  <c r="H1435" i="20"/>
  <c r="G1435" i="20"/>
  <c r="F1435" i="20"/>
  <c r="E1435" i="20"/>
  <c r="D1435" i="20"/>
  <c r="C1435" i="20"/>
  <c r="H1434" i="20"/>
  <c r="G1434" i="20"/>
  <c r="F1434" i="20"/>
  <c r="E1434" i="20"/>
  <c r="D1434" i="20"/>
  <c r="C1434" i="20"/>
  <c r="H1433" i="20"/>
  <c r="G1433" i="20"/>
  <c r="F1433" i="20"/>
  <c r="E1433" i="20"/>
  <c r="D1433" i="20"/>
  <c r="C1433" i="20"/>
  <c r="H1432" i="20"/>
  <c r="G1432" i="20"/>
  <c r="F1432" i="20"/>
  <c r="E1432" i="20"/>
  <c r="D1432" i="20"/>
  <c r="C1432" i="20"/>
  <c r="H1431" i="20"/>
  <c r="G1431" i="20"/>
  <c r="F1431" i="20"/>
  <c r="E1431" i="20"/>
  <c r="D1431" i="20"/>
  <c r="C1431" i="20"/>
  <c r="H1430" i="20"/>
  <c r="G1430" i="20"/>
  <c r="F1430" i="20"/>
  <c r="E1430" i="20"/>
  <c r="D1430" i="20"/>
  <c r="C1430" i="20"/>
  <c r="H1429" i="20"/>
  <c r="G1429" i="20"/>
  <c r="F1429" i="20"/>
  <c r="E1429" i="20"/>
  <c r="D1429" i="20"/>
  <c r="C1429" i="20"/>
  <c r="H1428" i="20"/>
  <c r="G1428" i="20"/>
  <c r="F1428" i="20"/>
  <c r="E1428" i="20"/>
  <c r="D1428" i="20"/>
  <c r="C1428" i="20"/>
  <c r="H1427" i="20"/>
  <c r="G1427" i="20"/>
  <c r="F1427" i="20"/>
  <c r="E1427" i="20"/>
  <c r="D1427" i="20"/>
  <c r="C1427" i="20"/>
  <c r="H1426" i="20"/>
  <c r="G1426" i="20"/>
  <c r="F1426" i="20"/>
  <c r="E1426" i="20"/>
  <c r="D1426" i="20"/>
  <c r="C1426" i="20"/>
  <c r="H1425" i="20"/>
  <c r="G1425" i="20"/>
  <c r="F1425" i="20"/>
  <c r="E1425" i="20"/>
  <c r="D1425" i="20"/>
  <c r="C1425" i="20"/>
  <c r="H1424" i="20"/>
  <c r="G1424" i="20"/>
  <c r="F1424" i="20"/>
  <c r="E1424" i="20"/>
  <c r="D1424" i="20"/>
  <c r="C1424" i="20"/>
  <c r="H1423" i="20"/>
  <c r="G1423" i="20"/>
  <c r="F1423" i="20"/>
  <c r="E1423" i="20"/>
  <c r="D1423" i="20"/>
  <c r="C1423" i="20"/>
  <c r="H1422" i="20"/>
  <c r="G1422" i="20"/>
  <c r="F1422" i="20"/>
  <c r="E1422" i="20"/>
  <c r="D1422" i="20"/>
  <c r="C1422" i="20"/>
  <c r="H1421" i="20"/>
  <c r="G1421" i="20"/>
  <c r="F1421" i="20"/>
  <c r="E1421" i="20"/>
  <c r="D1421" i="20"/>
  <c r="C1421" i="20"/>
  <c r="H1420" i="20"/>
  <c r="G1420" i="20"/>
  <c r="F1420" i="20"/>
  <c r="E1420" i="20"/>
  <c r="D1420" i="20"/>
  <c r="C1420" i="20"/>
  <c r="H1419" i="20"/>
  <c r="G1419" i="20"/>
  <c r="F1419" i="20"/>
  <c r="E1419" i="20"/>
  <c r="D1419" i="20"/>
  <c r="C1419" i="20"/>
  <c r="H1418" i="20"/>
  <c r="G1418" i="20"/>
  <c r="F1418" i="20"/>
  <c r="E1418" i="20"/>
  <c r="D1418" i="20"/>
  <c r="C1418" i="20"/>
  <c r="H1417" i="20"/>
  <c r="G1417" i="20"/>
  <c r="F1417" i="20"/>
  <c r="E1417" i="20"/>
  <c r="D1417" i="20"/>
  <c r="C1417" i="20"/>
  <c r="H1416" i="20"/>
  <c r="G1416" i="20"/>
  <c r="F1416" i="20"/>
  <c r="E1416" i="20"/>
  <c r="D1416" i="20"/>
  <c r="C1416" i="20"/>
  <c r="H1415" i="20"/>
  <c r="G1415" i="20"/>
  <c r="F1415" i="20"/>
  <c r="E1415" i="20"/>
  <c r="D1415" i="20"/>
  <c r="C1415" i="20"/>
  <c r="H1414" i="20"/>
  <c r="G1414" i="20"/>
  <c r="F1414" i="20"/>
  <c r="E1414" i="20"/>
  <c r="D1414" i="20"/>
  <c r="C1414" i="20"/>
  <c r="H1413" i="20"/>
  <c r="G1413" i="20"/>
  <c r="F1413" i="20"/>
  <c r="E1413" i="20"/>
  <c r="D1413" i="20"/>
  <c r="C1413" i="20"/>
  <c r="H1412" i="20"/>
  <c r="G1412" i="20"/>
  <c r="F1412" i="20"/>
  <c r="E1412" i="20"/>
  <c r="D1412" i="20"/>
  <c r="C1412" i="20"/>
  <c r="H1411" i="20"/>
  <c r="G1411" i="20"/>
  <c r="F1411" i="20"/>
  <c r="E1411" i="20"/>
  <c r="D1411" i="20"/>
  <c r="C1411" i="20"/>
  <c r="H1410" i="20"/>
  <c r="G1410" i="20"/>
  <c r="F1410" i="20"/>
  <c r="E1410" i="20"/>
  <c r="D1410" i="20"/>
  <c r="C1410" i="20"/>
  <c r="H1409" i="20"/>
  <c r="G1409" i="20"/>
  <c r="F1409" i="20"/>
  <c r="E1409" i="20"/>
  <c r="D1409" i="20"/>
  <c r="C1409" i="20"/>
  <c r="H1408" i="20"/>
  <c r="G1408" i="20"/>
  <c r="F1408" i="20"/>
  <c r="E1408" i="20"/>
  <c r="D1408" i="20"/>
  <c r="C1408" i="20"/>
  <c r="H1407" i="20"/>
  <c r="G1407" i="20"/>
  <c r="F1407" i="20"/>
  <c r="E1407" i="20"/>
  <c r="D1407" i="20"/>
  <c r="C1407" i="20"/>
  <c r="H1406" i="20"/>
  <c r="G1406" i="20"/>
  <c r="F1406" i="20"/>
  <c r="E1406" i="20"/>
  <c r="D1406" i="20"/>
  <c r="C1406" i="20"/>
  <c r="H1405" i="20"/>
  <c r="G1405" i="20"/>
  <c r="F1405" i="20"/>
  <c r="E1405" i="20"/>
  <c r="D1405" i="20"/>
  <c r="C1405" i="20"/>
  <c r="H1404" i="20"/>
  <c r="G1404" i="20"/>
  <c r="F1404" i="20"/>
  <c r="E1404" i="20"/>
  <c r="D1404" i="20"/>
  <c r="C1404" i="20"/>
  <c r="H1403" i="20"/>
  <c r="G1403" i="20"/>
  <c r="F1403" i="20"/>
  <c r="E1403" i="20"/>
  <c r="D1403" i="20"/>
  <c r="C1403" i="20"/>
  <c r="H1402" i="20"/>
  <c r="G1402" i="20"/>
  <c r="F1402" i="20"/>
  <c r="E1402" i="20"/>
  <c r="D1402" i="20"/>
  <c r="C1402" i="20"/>
  <c r="H1401" i="20"/>
  <c r="G1401" i="20"/>
  <c r="F1401" i="20"/>
  <c r="E1401" i="20"/>
  <c r="D1401" i="20"/>
  <c r="C1401" i="20"/>
  <c r="H1400" i="20"/>
  <c r="G1400" i="20"/>
  <c r="F1400" i="20"/>
  <c r="E1400" i="20"/>
  <c r="D1400" i="20"/>
  <c r="C1400" i="20"/>
  <c r="H1399" i="20"/>
  <c r="G1399" i="20"/>
  <c r="F1399" i="20"/>
  <c r="E1399" i="20"/>
  <c r="D1399" i="20"/>
  <c r="C1399" i="20"/>
  <c r="H1398" i="20"/>
  <c r="G1398" i="20"/>
  <c r="F1398" i="20"/>
  <c r="E1398" i="20"/>
  <c r="D1398" i="20"/>
  <c r="C1398" i="20"/>
  <c r="H1397" i="20"/>
  <c r="G1397" i="20"/>
  <c r="F1397" i="20"/>
  <c r="E1397" i="20"/>
  <c r="D1397" i="20"/>
  <c r="C1397" i="20"/>
  <c r="H1396" i="20"/>
  <c r="G1396" i="20"/>
  <c r="F1396" i="20"/>
  <c r="E1396" i="20"/>
  <c r="D1396" i="20"/>
  <c r="C1396" i="20"/>
  <c r="H1395" i="20"/>
  <c r="G1395" i="20"/>
  <c r="F1395" i="20"/>
  <c r="E1395" i="20"/>
  <c r="D1395" i="20"/>
  <c r="C1395" i="20"/>
  <c r="H1394" i="20"/>
  <c r="G1394" i="20"/>
  <c r="F1394" i="20"/>
  <c r="E1394" i="20"/>
  <c r="D1394" i="20"/>
  <c r="C1394" i="20"/>
  <c r="H1393" i="20"/>
  <c r="G1393" i="20"/>
  <c r="F1393" i="20"/>
  <c r="E1393" i="20"/>
  <c r="D1393" i="20"/>
  <c r="C1393" i="20"/>
  <c r="H1392" i="20"/>
  <c r="G1392" i="20"/>
  <c r="F1392" i="20"/>
  <c r="E1392" i="20"/>
  <c r="D1392" i="20"/>
  <c r="C1392" i="20"/>
  <c r="H1391" i="20"/>
  <c r="G1391" i="20"/>
  <c r="F1391" i="20"/>
  <c r="E1391" i="20"/>
  <c r="D1391" i="20"/>
  <c r="C1391" i="20"/>
  <c r="H1390" i="20"/>
  <c r="G1390" i="20"/>
  <c r="F1390" i="20"/>
  <c r="E1390" i="20"/>
  <c r="D1390" i="20"/>
  <c r="C1390" i="20"/>
  <c r="H1389" i="20"/>
  <c r="G1389" i="20"/>
  <c r="F1389" i="20"/>
  <c r="E1389" i="20"/>
  <c r="D1389" i="20"/>
  <c r="C1389" i="20"/>
  <c r="H1388" i="20"/>
  <c r="G1388" i="20"/>
  <c r="F1388" i="20"/>
  <c r="E1388" i="20"/>
  <c r="D1388" i="20"/>
  <c r="C1388" i="20"/>
  <c r="H1387" i="20"/>
  <c r="G1387" i="20"/>
  <c r="F1387" i="20"/>
  <c r="E1387" i="20"/>
  <c r="D1387" i="20"/>
  <c r="C1387" i="20"/>
  <c r="H1386" i="20"/>
  <c r="G1386" i="20"/>
  <c r="F1386" i="20"/>
  <c r="E1386" i="20"/>
  <c r="D1386" i="20"/>
  <c r="C1386" i="20"/>
  <c r="H1385" i="20"/>
  <c r="G1385" i="20"/>
  <c r="F1385" i="20"/>
  <c r="E1385" i="20"/>
  <c r="D1385" i="20"/>
  <c r="C1385" i="20"/>
  <c r="H1384" i="20"/>
  <c r="G1384" i="20"/>
  <c r="F1384" i="20"/>
  <c r="E1384" i="20"/>
  <c r="D1384" i="20"/>
  <c r="C1384" i="20"/>
  <c r="H1383" i="20"/>
  <c r="G1383" i="20"/>
  <c r="F1383" i="20"/>
  <c r="E1383" i="20"/>
  <c r="D1383" i="20"/>
  <c r="C1383" i="20"/>
  <c r="H1382" i="20"/>
  <c r="G1382" i="20"/>
  <c r="F1382" i="20"/>
  <c r="E1382" i="20"/>
  <c r="D1382" i="20"/>
  <c r="C1382" i="20"/>
  <c r="H1381" i="20"/>
  <c r="G1381" i="20"/>
  <c r="F1381" i="20"/>
  <c r="E1381" i="20"/>
  <c r="D1381" i="20"/>
  <c r="C1381" i="20"/>
  <c r="H1380" i="20"/>
  <c r="G1380" i="20"/>
  <c r="F1380" i="20"/>
  <c r="E1380" i="20"/>
  <c r="D1380" i="20"/>
  <c r="C1380" i="20"/>
  <c r="H1379" i="20"/>
  <c r="G1379" i="20"/>
  <c r="F1379" i="20"/>
  <c r="E1379" i="20"/>
  <c r="D1379" i="20"/>
  <c r="C1379" i="20"/>
  <c r="H1378" i="20"/>
  <c r="G1378" i="20"/>
  <c r="F1378" i="20"/>
  <c r="E1378" i="20"/>
  <c r="D1378" i="20"/>
  <c r="C1378" i="20"/>
  <c r="H1377" i="20"/>
  <c r="G1377" i="20"/>
  <c r="F1377" i="20"/>
  <c r="E1377" i="20"/>
  <c r="D1377" i="20"/>
  <c r="C1377" i="20"/>
  <c r="H1376" i="20"/>
  <c r="G1376" i="20"/>
  <c r="F1376" i="20"/>
  <c r="E1376" i="20"/>
  <c r="D1376" i="20"/>
  <c r="C1376" i="20"/>
  <c r="H1375" i="20"/>
  <c r="G1375" i="20"/>
  <c r="F1375" i="20"/>
  <c r="E1375" i="20"/>
  <c r="D1375" i="20"/>
  <c r="C1375" i="20"/>
  <c r="H1374" i="20"/>
  <c r="G1374" i="20"/>
  <c r="F1374" i="20"/>
  <c r="E1374" i="20"/>
  <c r="D1374" i="20"/>
  <c r="C1374" i="20"/>
  <c r="H1373" i="20"/>
  <c r="G1373" i="20"/>
  <c r="F1373" i="20"/>
  <c r="E1373" i="20"/>
  <c r="D1373" i="20"/>
  <c r="C1373" i="20"/>
  <c r="H1372" i="20"/>
  <c r="G1372" i="20"/>
  <c r="F1372" i="20"/>
  <c r="E1372" i="20"/>
  <c r="D1372" i="20"/>
  <c r="C1372" i="20"/>
  <c r="H1371" i="20"/>
  <c r="G1371" i="20"/>
  <c r="F1371" i="20"/>
  <c r="E1371" i="20"/>
  <c r="D1371" i="20"/>
  <c r="C1371" i="20"/>
  <c r="H1370" i="20"/>
  <c r="G1370" i="20"/>
  <c r="F1370" i="20"/>
  <c r="E1370" i="20"/>
  <c r="D1370" i="20"/>
  <c r="C1370" i="20"/>
  <c r="H1369" i="20"/>
  <c r="G1369" i="20"/>
  <c r="F1369" i="20"/>
  <c r="E1369" i="20"/>
  <c r="D1369" i="20"/>
  <c r="C1369" i="20"/>
  <c r="H1368" i="20"/>
  <c r="G1368" i="20"/>
  <c r="F1368" i="20"/>
  <c r="E1368" i="20"/>
  <c r="D1368" i="20"/>
  <c r="C1368" i="20"/>
  <c r="H1367" i="20"/>
  <c r="G1367" i="20"/>
  <c r="F1367" i="20"/>
  <c r="E1367" i="20"/>
  <c r="D1367" i="20"/>
  <c r="C1367" i="20"/>
  <c r="H1366" i="20"/>
  <c r="G1366" i="20"/>
  <c r="F1366" i="20"/>
  <c r="E1366" i="20"/>
  <c r="D1366" i="20"/>
  <c r="C1366" i="20"/>
  <c r="H1365" i="20"/>
  <c r="G1365" i="20"/>
  <c r="F1365" i="20"/>
  <c r="E1365" i="20"/>
  <c r="D1365" i="20"/>
  <c r="C1365" i="20"/>
  <c r="H1364" i="20"/>
  <c r="G1364" i="20"/>
  <c r="F1364" i="20"/>
  <c r="E1364" i="20"/>
  <c r="D1364" i="20"/>
  <c r="C1364" i="20"/>
  <c r="H1363" i="20"/>
  <c r="G1363" i="20"/>
  <c r="F1363" i="20"/>
  <c r="E1363" i="20"/>
  <c r="D1363" i="20"/>
  <c r="C1363" i="20"/>
  <c r="H1362" i="20"/>
  <c r="G1362" i="20"/>
  <c r="F1362" i="20"/>
  <c r="E1362" i="20"/>
  <c r="D1362" i="20"/>
  <c r="C1362" i="20"/>
  <c r="H1361" i="20"/>
  <c r="G1361" i="20"/>
  <c r="F1361" i="20"/>
  <c r="E1361" i="20"/>
  <c r="D1361" i="20"/>
  <c r="C1361" i="20"/>
  <c r="H1360" i="20"/>
  <c r="G1360" i="20"/>
  <c r="F1360" i="20"/>
  <c r="E1360" i="20"/>
  <c r="D1360" i="20"/>
  <c r="C1360" i="20"/>
  <c r="H1359" i="20"/>
  <c r="G1359" i="20"/>
  <c r="F1359" i="20"/>
  <c r="E1359" i="20"/>
  <c r="D1359" i="20"/>
  <c r="C1359" i="20"/>
  <c r="H1358" i="20"/>
  <c r="G1358" i="20"/>
  <c r="F1358" i="20"/>
  <c r="E1358" i="20"/>
  <c r="D1358" i="20"/>
  <c r="C1358" i="20"/>
  <c r="H1357" i="20"/>
  <c r="G1357" i="20"/>
  <c r="F1357" i="20"/>
  <c r="E1357" i="20"/>
  <c r="D1357" i="20"/>
  <c r="C1357" i="20"/>
  <c r="H1356" i="20"/>
  <c r="G1356" i="20"/>
  <c r="F1356" i="20"/>
  <c r="E1356" i="20"/>
  <c r="D1356" i="20"/>
  <c r="C1356" i="20"/>
  <c r="H1355" i="20"/>
  <c r="G1355" i="20"/>
  <c r="F1355" i="20"/>
  <c r="E1355" i="20"/>
  <c r="D1355" i="20"/>
  <c r="C1355" i="20"/>
  <c r="H1354" i="20"/>
  <c r="G1354" i="20"/>
  <c r="F1354" i="20"/>
  <c r="E1354" i="20"/>
  <c r="D1354" i="20"/>
  <c r="C1354" i="20"/>
  <c r="H1353" i="20"/>
  <c r="G1353" i="20"/>
  <c r="F1353" i="20"/>
  <c r="E1353" i="20"/>
  <c r="D1353" i="20"/>
  <c r="C1353" i="20"/>
  <c r="H1352" i="20"/>
  <c r="G1352" i="20"/>
  <c r="F1352" i="20"/>
  <c r="E1352" i="20"/>
  <c r="D1352" i="20"/>
  <c r="C1352" i="20"/>
  <c r="H1351" i="20"/>
  <c r="G1351" i="20"/>
  <c r="F1351" i="20"/>
  <c r="E1351" i="20"/>
  <c r="D1351" i="20"/>
  <c r="C1351" i="20"/>
  <c r="H1350" i="20"/>
  <c r="G1350" i="20"/>
  <c r="F1350" i="20"/>
  <c r="E1350" i="20"/>
  <c r="D1350" i="20"/>
  <c r="C1350" i="20"/>
  <c r="H1349" i="20"/>
  <c r="G1349" i="20"/>
  <c r="F1349" i="20"/>
  <c r="E1349" i="20"/>
  <c r="D1349" i="20"/>
  <c r="C1349" i="20"/>
  <c r="H1348" i="20"/>
  <c r="G1348" i="20"/>
  <c r="F1348" i="20"/>
  <c r="E1348" i="20"/>
  <c r="D1348" i="20"/>
  <c r="C1348" i="20"/>
  <c r="H1347" i="20"/>
  <c r="G1347" i="20"/>
  <c r="F1347" i="20"/>
  <c r="E1347" i="20"/>
  <c r="D1347" i="20"/>
  <c r="C1347" i="20"/>
  <c r="H1346" i="20"/>
  <c r="G1346" i="20"/>
  <c r="F1346" i="20"/>
  <c r="E1346" i="20"/>
  <c r="D1346" i="20"/>
  <c r="C1346" i="20"/>
  <c r="H1345" i="20"/>
  <c r="G1345" i="20"/>
  <c r="F1345" i="20"/>
  <c r="E1345" i="20"/>
  <c r="D1345" i="20"/>
  <c r="C1345" i="20"/>
  <c r="H1344" i="20"/>
  <c r="G1344" i="20"/>
  <c r="F1344" i="20"/>
  <c r="E1344" i="20"/>
  <c r="D1344" i="20"/>
  <c r="C1344" i="20"/>
  <c r="H1343" i="20"/>
  <c r="G1343" i="20"/>
  <c r="F1343" i="20"/>
  <c r="E1343" i="20"/>
  <c r="D1343" i="20"/>
  <c r="C1343" i="20"/>
  <c r="H1342" i="20"/>
  <c r="G1342" i="20"/>
  <c r="F1342" i="20"/>
  <c r="E1342" i="20"/>
  <c r="D1342" i="20"/>
  <c r="C1342" i="20"/>
  <c r="H1341" i="20"/>
  <c r="G1341" i="20"/>
  <c r="F1341" i="20"/>
  <c r="E1341" i="20"/>
  <c r="D1341" i="20"/>
  <c r="C1341" i="20"/>
  <c r="H1340" i="20"/>
  <c r="G1340" i="20"/>
  <c r="F1340" i="20"/>
  <c r="E1340" i="20"/>
  <c r="D1340" i="20"/>
  <c r="C1340" i="20"/>
  <c r="H1339" i="20"/>
  <c r="G1339" i="20"/>
  <c r="F1339" i="20"/>
  <c r="E1339" i="20"/>
  <c r="D1339" i="20"/>
  <c r="C1339" i="20"/>
  <c r="H1338" i="20"/>
  <c r="G1338" i="20"/>
  <c r="F1338" i="20"/>
  <c r="E1338" i="20"/>
  <c r="D1338" i="20"/>
  <c r="C1338" i="20"/>
  <c r="H1337" i="20"/>
  <c r="G1337" i="20"/>
  <c r="F1337" i="20"/>
  <c r="E1337" i="20"/>
  <c r="D1337" i="20"/>
  <c r="C1337" i="20"/>
  <c r="H1336" i="20"/>
  <c r="G1336" i="20"/>
  <c r="F1336" i="20"/>
  <c r="E1336" i="20"/>
  <c r="D1336" i="20"/>
  <c r="C1336" i="20"/>
  <c r="H1335" i="20"/>
  <c r="G1335" i="20"/>
  <c r="F1335" i="20"/>
  <c r="E1335" i="20"/>
  <c r="D1335" i="20"/>
  <c r="C1335" i="20"/>
  <c r="H1334" i="20"/>
  <c r="G1334" i="20"/>
  <c r="F1334" i="20"/>
  <c r="E1334" i="20"/>
  <c r="D1334" i="20"/>
  <c r="C1334" i="20"/>
  <c r="H1333" i="20"/>
  <c r="G1333" i="20"/>
  <c r="F1333" i="20"/>
  <c r="E1333" i="20"/>
  <c r="D1333" i="20"/>
  <c r="C1333" i="20"/>
  <c r="H1332" i="20"/>
  <c r="G1332" i="20"/>
  <c r="F1332" i="20"/>
  <c r="E1332" i="20"/>
  <c r="D1332" i="20"/>
  <c r="C1332" i="20"/>
  <c r="H1331" i="20"/>
  <c r="G1331" i="20"/>
  <c r="F1331" i="20"/>
  <c r="E1331" i="20"/>
  <c r="D1331" i="20"/>
  <c r="C1331" i="20"/>
  <c r="H1330" i="20"/>
  <c r="G1330" i="20"/>
  <c r="F1330" i="20"/>
  <c r="E1330" i="20"/>
  <c r="D1330" i="20"/>
  <c r="C1330" i="20"/>
  <c r="H1329" i="20"/>
  <c r="G1329" i="20"/>
  <c r="F1329" i="20"/>
  <c r="E1329" i="20"/>
  <c r="D1329" i="20"/>
  <c r="C1329" i="20"/>
  <c r="H1328" i="20"/>
  <c r="G1328" i="20"/>
  <c r="F1328" i="20"/>
  <c r="E1328" i="20"/>
  <c r="D1328" i="20"/>
  <c r="C1328" i="20"/>
  <c r="H1327" i="20"/>
  <c r="G1327" i="20"/>
  <c r="F1327" i="20"/>
  <c r="E1327" i="20"/>
  <c r="D1327" i="20"/>
  <c r="C1327" i="20"/>
  <c r="H1326" i="20"/>
  <c r="G1326" i="20"/>
  <c r="F1326" i="20"/>
  <c r="E1326" i="20"/>
  <c r="D1326" i="20"/>
  <c r="C1326" i="20"/>
  <c r="H1325" i="20"/>
  <c r="G1325" i="20"/>
  <c r="F1325" i="20"/>
  <c r="E1325" i="20"/>
  <c r="D1325" i="20"/>
  <c r="C1325" i="20"/>
  <c r="H1324" i="20"/>
  <c r="G1324" i="20"/>
  <c r="F1324" i="20"/>
  <c r="E1324" i="20"/>
  <c r="D1324" i="20"/>
  <c r="C1324" i="20"/>
  <c r="H1323" i="20"/>
  <c r="G1323" i="20"/>
  <c r="F1323" i="20"/>
  <c r="E1323" i="20"/>
  <c r="D1323" i="20"/>
  <c r="C1323" i="20"/>
  <c r="H1322" i="20"/>
  <c r="G1322" i="20"/>
  <c r="F1322" i="20"/>
  <c r="E1322" i="20"/>
  <c r="D1322" i="20"/>
  <c r="C1322" i="20"/>
  <c r="H1321" i="20"/>
  <c r="G1321" i="20"/>
  <c r="F1321" i="20"/>
  <c r="E1321" i="20"/>
  <c r="D1321" i="20"/>
  <c r="C1321" i="20"/>
  <c r="H1320" i="20"/>
  <c r="G1320" i="20"/>
  <c r="F1320" i="20"/>
  <c r="E1320" i="20"/>
  <c r="D1320" i="20"/>
  <c r="C1320" i="20"/>
  <c r="H1319" i="20"/>
  <c r="G1319" i="20"/>
  <c r="F1319" i="20"/>
  <c r="E1319" i="20"/>
  <c r="D1319" i="20"/>
  <c r="C1319" i="20"/>
  <c r="H1318" i="20"/>
  <c r="G1318" i="20"/>
  <c r="F1318" i="20"/>
  <c r="E1318" i="20"/>
  <c r="D1318" i="20"/>
  <c r="C1318" i="20"/>
  <c r="H1317" i="20"/>
  <c r="G1317" i="20"/>
  <c r="F1317" i="20"/>
  <c r="E1317" i="20"/>
  <c r="D1317" i="20"/>
  <c r="C1317" i="20"/>
  <c r="H1316" i="20"/>
  <c r="G1316" i="20"/>
  <c r="F1316" i="20"/>
  <c r="E1316" i="20"/>
  <c r="D1316" i="20"/>
  <c r="C1316" i="20"/>
  <c r="H1315" i="20"/>
  <c r="G1315" i="20"/>
  <c r="F1315" i="20"/>
  <c r="E1315" i="20"/>
  <c r="D1315" i="20"/>
  <c r="C1315" i="20"/>
  <c r="H1314" i="20"/>
  <c r="G1314" i="20"/>
  <c r="F1314" i="20"/>
  <c r="E1314" i="20"/>
  <c r="D1314" i="20"/>
  <c r="C1314" i="20"/>
  <c r="H1313" i="20"/>
  <c r="G1313" i="20"/>
  <c r="F1313" i="20"/>
  <c r="E1313" i="20"/>
  <c r="D1313" i="20"/>
  <c r="C1313" i="20"/>
  <c r="H1312" i="20"/>
  <c r="G1312" i="20"/>
  <c r="F1312" i="20"/>
  <c r="E1312" i="20"/>
  <c r="D1312" i="20"/>
  <c r="C1312" i="20"/>
  <c r="H1311" i="20"/>
  <c r="G1311" i="20"/>
  <c r="F1311" i="20"/>
  <c r="E1311" i="20"/>
  <c r="D1311" i="20"/>
  <c r="C1311" i="20"/>
  <c r="H1310" i="20"/>
  <c r="G1310" i="20"/>
  <c r="F1310" i="20"/>
  <c r="E1310" i="20"/>
  <c r="D1310" i="20"/>
  <c r="C1310" i="20"/>
  <c r="H1309" i="20"/>
  <c r="G1309" i="20"/>
  <c r="F1309" i="20"/>
  <c r="E1309" i="20"/>
  <c r="D1309" i="20"/>
  <c r="C1309" i="20"/>
  <c r="H1308" i="20"/>
  <c r="G1308" i="20"/>
  <c r="F1308" i="20"/>
  <c r="E1308" i="20"/>
  <c r="D1308" i="20"/>
  <c r="C1308" i="20"/>
  <c r="H1307" i="20"/>
  <c r="G1307" i="20"/>
  <c r="F1307" i="20"/>
  <c r="E1307" i="20"/>
  <c r="D1307" i="20"/>
  <c r="C1307" i="20"/>
  <c r="H1306" i="20"/>
  <c r="G1306" i="20"/>
  <c r="F1306" i="20"/>
  <c r="E1306" i="20"/>
  <c r="D1306" i="20"/>
  <c r="C1306" i="20"/>
  <c r="H1305" i="20"/>
  <c r="G1305" i="20"/>
  <c r="F1305" i="20"/>
  <c r="E1305" i="20"/>
  <c r="D1305" i="20"/>
  <c r="C1305" i="20"/>
  <c r="H1304" i="20"/>
  <c r="G1304" i="20"/>
  <c r="F1304" i="20"/>
  <c r="E1304" i="20"/>
  <c r="D1304" i="20"/>
  <c r="C1304" i="20"/>
  <c r="H1303" i="20"/>
  <c r="G1303" i="20"/>
  <c r="F1303" i="20"/>
  <c r="E1303" i="20"/>
  <c r="D1303" i="20"/>
  <c r="C1303" i="20"/>
  <c r="H1302" i="20"/>
  <c r="G1302" i="20"/>
  <c r="F1302" i="20"/>
  <c r="E1302" i="20"/>
  <c r="D1302" i="20"/>
  <c r="C1302" i="20"/>
  <c r="H1301" i="20"/>
  <c r="G1301" i="20"/>
  <c r="F1301" i="20"/>
  <c r="E1301" i="20"/>
  <c r="D1301" i="20"/>
  <c r="C1301" i="20"/>
  <c r="H1300" i="20"/>
  <c r="G1300" i="20"/>
  <c r="F1300" i="20"/>
  <c r="E1300" i="20"/>
  <c r="D1300" i="20"/>
  <c r="C1300" i="20"/>
  <c r="H1299" i="20"/>
  <c r="G1299" i="20"/>
  <c r="F1299" i="20"/>
  <c r="E1299" i="20"/>
  <c r="D1299" i="20"/>
  <c r="C1299" i="20"/>
  <c r="H1298" i="20"/>
  <c r="G1298" i="20"/>
  <c r="F1298" i="20"/>
  <c r="E1298" i="20"/>
  <c r="D1298" i="20"/>
  <c r="C1298" i="20"/>
  <c r="H1297" i="20"/>
  <c r="G1297" i="20"/>
  <c r="F1297" i="20"/>
  <c r="E1297" i="20"/>
  <c r="D1297" i="20"/>
  <c r="C1297" i="20"/>
  <c r="H1296" i="20"/>
  <c r="G1296" i="20"/>
  <c r="F1296" i="20"/>
  <c r="E1296" i="20"/>
  <c r="D1296" i="20"/>
  <c r="C1296" i="20"/>
  <c r="H1295" i="20"/>
  <c r="G1295" i="20"/>
  <c r="F1295" i="20"/>
  <c r="E1295" i="20"/>
  <c r="D1295" i="20"/>
  <c r="C1295" i="20"/>
  <c r="H1294" i="20"/>
  <c r="G1294" i="20"/>
  <c r="F1294" i="20"/>
  <c r="E1294" i="20"/>
  <c r="D1294" i="20"/>
  <c r="C1294" i="20"/>
  <c r="H1293" i="20"/>
  <c r="G1293" i="20"/>
  <c r="F1293" i="20"/>
  <c r="E1293" i="20"/>
  <c r="D1293" i="20"/>
  <c r="C1293" i="20"/>
  <c r="H1292" i="20"/>
  <c r="G1292" i="20"/>
  <c r="F1292" i="20"/>
  <c r="E1292" i="20"/>
  <c r="D1292" i="20"/>
  <c r="C1292" i="20"/>
  <c r="H1291" i="20"/>
  <c r="G1291" i="20"/>
  <c r="F1291" i="20"/>
  <c r="E1291" i="20"/>
  <c r="D1291" i="20"/>
  <c r="C1291" i="20"/>
  <c r="H1290" i="20"/>
  <c r="G1290" i="20"/>
  <c r="F1290" i="20"/>
  <c r="E1290" i="20"/>
  <c r="D1290" i="20"/>
  <c r="C1290" i="20"/>
  <c r="H1289" i="20"/>
  <c r="G1289" i="20"/>
  <c r="F1289" i="20"/>
  <c r="E1289" i="20"/>
  <c r="D1289" i="20"/>
  <c r="C1289" i="20"/>
  <c r="H1288" i="20"/>
  <c r="G1288" i="20"/>
  <c r="F1288" i="20"/>
  <c r="E1288" i="20"/>
  <c r="D1288" i="20"/>
  <c r="C1288" i="20"/>
  <c r="H1287" i="20"/>
  <c r="G1287" i="20"/>
  <c r="F1287" i="20"/>
  <c r="E1287" i="20"/>
  <c r="D1287" i="20"/>
  <c r="C1287" i="20"/>
  <c r="H1286" i="20"/>
  <c r="G1286" i="20"/>
  <c r="F1286" i="20"/>
  <c r="E1286" i="20"/>
  <c r="D1286" i="20"/>
  <c r="C1286" i="20"/>
  <c r="H1285" i="20"/>
  <c r="G1285" i="20"/>
  <c r="F1285" i="20"/>
  <c r="E1285" i="20"/>
  <c r="D1285" i="20"/>
  <c r="C1285" i="20"/>
  <c r="H1284" i="20"/>
  <c r="G1284" i="20"/>
  <c r="F1284" i="20"/>
  <c r="E1284" i="20"/>
  <c r="D1284" i="20"/>
  <c r="C1284" i="20"/>
  <c r="H1283" i="20"/>
  <c r="G1283" i="20"/>
  <c r="F1283" i="20"/>
  <c r="E1283" i="20"/>
  <c r="D1283" i="20"/>
  <c r="C1283" i="20"/>
  <c r="H1282" i="20"/>
  <c r="G1282" i="20"/>
  <c r="F1282" i="20"/>
  <c r="E1282" i="20"/>
  <c r="D1282" i="20"/>
  <c r="C1282" i="20"/>
  <c r="H1281" i="20"/>
  <c r="G1281" i="20"/>
  <c r="F1281" i="20"/>
  <c r="E1281" i="20"/>
  <c r="D1281" i="20"/>
  <c r="C1281" i="20"/>
  <c r="H1280" i="20"/>
  <c r="G1280" i="20"/>
  <c r="F1280" i="20"/>
  <c r="E1280" i="20"/>
  <c r="D1280" i="20"/>
  <c r="C1280" i="20"/>
  <c r="H1279" i="20"/>
  <c r="G1279" i="20"/>
  <c r="F1279" i="20"/>
  <c r="E1279" i="20"/>
  <c r="D1279" i="20"/>
  <c r="C1279" i="20"/>
  <c r="H1278" i="20"/>
  <c r="G1278" i="20"/>
  <c r="F1278" i="20"/>
  <c r="E1278" i="20"/>
  <c r="D1278" i="20"/>
  <c r="C1278" i="20"/>
  <c r="H1277" i="20"/>
  <c r="G1277" i="20"/>
  <c r="F1277" i="20"/>
  <c r="E1277" i="20"/>
  <c r="D1277" i="20"/>
  <c r="C1277" i="20"/>
  <c r="H1276" i="20"/>
  <c r="G1276" i="20"/>
  <c r="F1276" i="20"/>
  <c r="E1276" i="20"/>
  <c r="D1276" i="20"/>
  <c r="C1276" i="20"/>
  <c r="H1275" i="20"/>
  <c r="G1275" i="20"/>
  <c r="F1275" i="20"/>
  <c r="E1275" i="20"/>
  <c r="D1275" i="20"/>
  <c r="C1275" i="20"/>
  <c r="H1274" i="20"/>
  <c r="G1274" i="20"/>
  <c r="F1274" i="20"/>
  <c r="E1274" i="20"/>
  <c r="D1274" i="20"/>
  <c r="C1274" i="20"/>
  <c r="H1273" i="20"/>
  <c r="G1273" i="20"/>
  <c r="F1273" i="20"/>
  <c r="E1273" i="20"/>
  <c r="D1273" i="20"/>
  <c r="C1273" i="20"/>
  <c r="H1272" i="20"/>
  <c r="G1272" i="20"/>
  <c r="F1272" i="20"/>
  <c r="E1272" i="20"/>
  <c r="D1272" i="20"/>
  <c r="C1272" i="20"/>
  <c r="H1271" i="20"/>
  <c r="G1271" i="20"/>
  <c r="F1271" i="20"/>
  <c r="E1271" i="20"/>
  <c r="D1271" i="20"/>
  <c r="C1271" i="20"/>
  <c r="H1270" i="20"/>
  <c r="G1270" i="20"/>
  <c r="F1270" i="20"/>
  <c r="E1270" i="20"/>
  <c r="D1270" i="20"/>
  <c r="C1270" i="20"/>
  <c r="H1269" i="20"/>
  <c r="G1269" i="20"/>
  <c r="F1269" i="20"/>
  <c r="E1269" i="20"/>
  <c r="D1269" i="20"/>
  <c r="C1269" i="20"/>
  <c r="H1268" i="20"/>
  <c r="G1268" i="20"/>
  <c r="F1268" i="20"/>
  <c r="E1268" i="20"/>
  <c r="D1268" i="20"/>
  <c r="C1268" i="20"/>
  <c r="H1267" i="20"/>
  <c r="G1267" i="20"/>
  <c r="F1267" i="20"/>
  <c r="E1267" i="20"/>
  <c r="D1267" i="20"/>
  <c r="C1267" i="20"/>
  <c r="H1266" i="20"/>
  <c r="G1266" i="20"/>
  <c r="F1266" i="20"/>
  <c r="E1266" i="20"/>
  <c r="D1266" i="20"/>
  <c r="C1266" i="20"/>
  <c r="H1265" i="20"/>
  <c r="G1265" i="20"/>
  <c r="F1265" i="20"/>
  <c r="E1265" i="20"/>
  <c r="D1265" i="20"/>
  <c r="C1265" i="20"/>
  <c r="H1264" i="20"/>
  <c r="G1264" i="20"/>
  <c r="F1264" i="20"/>
  <c r="E1264" i="20"/>
  <c r="D1264" i="20"/>
  <c r="C1264" i="20"/>
  <c r="H1263" i="20"/>
  <c r="G1263" i="20"/>
  <c r="F1263" i="20"/>
  <c r="E1263" i="20"/>
  <c r="D1263" i="20"/>
  <c r="C1263" i="20"/>
  <c r="H1262" i="20"/>
  <c r="G1262" i="20"/>
  <c r="F1262" i="20"/>
  <c r="E1262" i="20"/>
  <c r="D1262" i="20"/>
  <c r="C1262" i="20"/>
  <c r="H1261" i="20"/>
  <c r="G1261" i="20"/>
  <c r="F1261" i="20"/>
  <c r="E1261" i="20"/>
  <c r="D1261" i="20"/>
  <c r="C1261" i="20"/>
  <c r="H1260" i="20"/>
  <c r="G1260" i="20"/>
  <c r="F1260" i="20"/>
  <c r="E1260" i="20"/>
  <c r="D1260" i="20"/>
  <c r="C1260" i="20"/>
  <c r="H1259" i="20"/>
  <c r="G1259" i="20"/>
  <c r="F1259" i="20"/>
  <c r="E1259" i="20"/>
  <c r="D1259" i="20"/>
  <c r="C1259" i="20"/>
  <c r="H1258" i="20"/>
  <c r="G1258" i="20"/>
  <c r="F1258" i="20"/>
  <c r="E1258" i="20"/>
  <c r="D1258" i="20"/>
  <c r="C1258" i="20"/>
  <c r="H1257" i="20"/>
  <c r="G1257" i="20"/>
  <c r="F1257" i="20"/>
  <c r="E1257" i="20"/>
  <c r="D1257" i="20"/>
  <c r="C1257" i="20"/>
  <c r="H1256" i="20"/>
  <c r="G1256" i="20"/>
  <c r="F1256" i="20"/>
  <c r="E1256" i="20"/>
  <c r="D1256" i="20"/>
  <c r="C1256" i="20"/>
  <c r="H1255" i="20"/>
  <c r="G1255" i="20"/>
  <c r="F1255" i="20"/>
  <c r="E1255" i="20"/>
  <c r="D1255" i="20"/>
  <c r="C1255" i="20"/>
  <c r="H1254" i="20"/>
  <c r="G1254" i="20"/>
  <c r="F1254" i="20"/>
  <c r="E1254" i="20"/>
  <c r="D1254" i="20"/>
  <c r="C1254" i="20"/>
  <c r="H1253" i="20"/>
  <c r="G1253" i="20"/>
  <c r="F1253" i="20"/>
  <c r="E1253" i="20"/>
  <c r="D1253" i="20"/>
  <c r="C1253" i="20"/>
  <c r="H1252" i="20"/>
  <c r="G1252" i="20"/>
  <c r="F1252" i="20"/>
  <c r="E1252" i="20"/>
  <c r="D1252" i="20"/>
  <c r="C1252" i="20"/>
  <c r="H1251" i="20"/>
  <c r="G1251" i="20"/>
  <c r="F1251" i="20"/>
  <c r="E1251" i="20"/>
  <c r="D1251" i="20"/>
  <c r="C1251" i="20"/>
  <c r="H1250" i="20"/>
  <c r="G1250" i="20"/>
  <c r="F1250" i="20"/>
  <c r="E1250" i="20"/>
  <c r="D1250" i="20"/>
  <c r="C1250" i="20"/>
  <c r="H1249" i="20"/>
  <c r="G1249" i="20"/>
  <c r="F1249" i="20"/>
  <c r="E1249" i="20"/>
  <c r="D1249" i="20"/>
  <c r="C1249" i="20"/>
  <c r="H1248" i="20"/>
  <c r="G1248" i="20"/>
  <c r="F1248" i="20"/>
  <c r="E1248" i="20"/>
  <c r="D1248" i="20"/>
  <c r="C1248" i="20"/>
  <c r="H1247" i="20"/>
  <c r="G1247" i="20"/>
  <c r="F1247" i="20"/>
  <c r="E1247" i="20"/>
  <c r="D1247" i="20"/>
  <c r="C1247" i="20"/>
  <c r="H1246" i="20"/>
  <c r="G1246" i="20"/>
  <c r="F1246" i="20"/>
  <c r="E1246" i="20"/>
  <c r="D1246" i="20"/>
  <c r="C1246" i="20"/>
  <c r="H1245" i="20"/>
  <c r="G1245" i="20"/>
  <c r="F1245" i="20"/>
  <c r="E1245" i="20"/>
  <c r="D1245" i="20"/>
  <c r="C1245" i="20"/>
  <c r="H1244" i="20"/>
  <c r="G1244" i="20"/>
  <c r="F1244" i="20"/>
  <c r="E1244" i="20"/>
  <c r="D1244" i="20"/>
  <c r="C1244" i="20"/>
  <c r="H1243" i="20"/>
  <c r="G1243" i="20"/>
  <c r="F1243" i="20"/>
  <c r="E1243" i="20"/>
  <c r="D1243" i="20"/>
  <c r="C1243" i="20"/>
  <c r="H1242" i="20"/>
  <c r="G1242" i="20"/>
  <c r="F1242" i="20"/>
  <c r="E1242" i="20"/>
  <c r="D1242" i="20"/>
  <c r="C1242" i="20"/>
  <c r="H1241" i="20"/>
  <c r="G1241" i="20"/>
  <c r="F1241" i="20"/>
  <c r="E1241" i="20"/>
  <c r="D1241" i="20"/>
  <c r="C1241" i="20"/>
  <c r="H1240" i="20"/>
  <c r="G1240" i="20"/>
  <c r="F1240" i="20"/>
  <c r="E1240" i="20"/>
  <c r="D1240" i="20"/>
  <c r="C1240" i="20"/>
  <c r="H1239" i="20"/>
  <c r="G1239" i="20"/>
  <c r="F1239" i="20"/>
  <c r="E1239" i="20"/>
  <c r="D1239" i="20"/>
  <c r="C1239" i="20"/>
  <c r="H1238" i="20"/>
  <c r="G1238" i="20"/>
  <c r="F1238" i="20"/>
  <c r="E1238" i="20"/>
  <c r="D1238" i="20"/>
  <c r="C1238" i="20"/>
  <c r="H1237" i="20"/>
  <c r="G1237" i="20"/>
  <c r="F1237" i="20"/>
  <c r="E1237" i="20"/>
  <c r="D1237" i="20"/>
  <c r="C1237" i="20"/>
  <c r="H1236" i="20"/>
  <c r="G1236" i="20"/>
  <c r="F1236" i="20"/>
  <c r="E1236" i="20"/>
  <c r="D1236" i="20"/>
  <c r="C1236" i="20"/>
  <c r="H1235" i="20"/>
  <c r="G1235" i="20"/>
  <c r="F1235" i="20"/>
  <c r="E1235" i="20"/>
  <c r="D1235" i="20"/>
  <c r="C1235" i="20"/>
  <c r="H1234" i="20"/>
  <c r="G1234" i="20"/>
  <c r="F1234" i="20"/>
  <c r="E1234" i="20"/>
  <c r="D1234" i="20"/>
  <c r="C1234" i="20"/>
  <c r="H1233" i="20"/>
  <c r="G1233" i="20"/>
  <c r="F1233" i="20"/>
  <c r="E1233" i="20"/>
  <c r="D1233" i="20"/>
  <c r="C1233" i="20"/>
  <c r="H1232" i="20"/>
  <c r="G1232" i="20"/>
  <c r="F1232" i="20"/>
  <c r="E1232" i="20"/>
  <c r="D1232" i="20"/>
  <c r="C1232" i="20"/>
  <c r="H1231" i="20"/>
  <c r="G1231" i="20"/>
  <c r="F1231" i="20"/>
  <c r="E1231" i="20"/>
  <c r="D1231" i="20"/>
  <c r="C1231" i="20"/>
  <c r="H1230" i="20"/>
  <c r="G1230" i="20"/>
  <c r="F1230" i="20"/>
  <c r="E1230" i="20"/>
  <c r="D1230" i="20"/>
  <c r="C1230" i="20"/>
  <c r="H1229" i="20"/>
  <c r="G1229" i="20"/>
  <c r="F1229" i="20"/>
  <c r="E1229" i="20"/>
  <c r="D1229" i="20"/>
  <c r="C1229" i="20"/>
  <c r="H1228" i="20"/>
  <c r="G1228" i="20"/>
  <c r="F1228" i="20"/>
  <c r="E1228" i="20"/>
  <c r="D1228" i="20"/>
  <c r="C1228" i="20"/>
  <c r="H1227" i="20"/>
  <c r="G1227" i="20"/>
  <c r="F1227" i="20"/>
  <c r="E1227" i="20"/>
  <c r="D1227" i="20"/>
  <c r="C1227" i="20"/>
  <c r="H1226" i="20"/>
  <c r="G1226" i="20"/>
  <c r="F1226" i="20"/>
  <c r="E1226" i="20"/>
  <c r="D1226" i="20"/>
  <c r="C1226" i="20"/>
  <c r="H1225" i="20"/>
  <c r="G1225" i="20"/>
  <c r="F1225" i="20"/>
  <c r="E1225" i="20"/>
  <c r="D1225" i="20"/>
  <c r="C1225" i="20"/>
  <c r="H1224" i="20"/>
  <c r="G1224" i="20"/>
  <c r="F1224" i="20"/>
  <c r="E1224" i="20"/>
  <c r="D1224" i="20"/>
  <c r="C1224" i="20"/>
  <c r="H1223" i="20"/>
  <c r="G1223" i="20"/>
  <c r="F1223" i="20"/>
  <c r="E1223" i="20"/>
  <c r="D1223" i="20"/>
  <c r="C1223" i="20"/>
  <c r="H1222" i="20"/>
  <c r="G1222" i="20"/>
  <c r="F1222" i="20"/>
  <c r="E1222" i="20"/>
  <c r="D1222" i="20"/>
  <c r="C1222" i="20"/>
  <c r="H1221" i="20"/>
  <c r="G1221" i="20"/>
  <c r="F1221" i="20"/>
  <c r="E1221" i="20"/>
  <c r="D1221" i="20"/>
  <c r="C1221" i="20"/>
  <c r="H1220" i="20"/>
  <c r="G1220" i="20"/>
  <c r="F1220" i="20"/>
  <c r="E1220" i="20"/>
  <c r="D1220" i="20"/>
  <c r="C1220" i="20"/>
  <c r="H1219" i="20"/>
  <c r="G1219" i="20"/>
  <c r="F1219" i="20"/>
  <c r="E1219" i="20"/>
  <c r="D1219" i="20"/>
  <c r="C1219" i="20"/>
  <c r="H1218" i="20"/>
  <c r="G1218" i="20"/>
  <c r="F1218" i="20"/>
  <c r="E1218" i="20"/>
  <c r="D1218" i="20"/>
  <c r="C1218" i="20"/>
  <c r="H1217" i="20"/>
  <c r="G1217" i="20"/>
  <c r="F1217" i="20"/>
  <c r="E1217" i="20"/>
  <c r="D1217" i="20"/>
  <c r="C1217" i="20"/>
  <c r="H1216" i="20"/>
  <c r="G1216" i="20"/>
  <c r="F1216" i="20"/>
  <c r="E1216" i="20"/>
  <c r="D1216" i="20"/>
  <c r="C1216" i="20"/>
  <c r="H1215" i="20"/>
  <c r="G1215" i="20"/>
  <c r="F1215" i="20"/>
  <c r="E1215" i="20"/>
  <c r="D1215" i="20"/>
  <c r="C1215" i="20"/>
  <c r="H1214" i="20"/>
  <c r="G1214" i="20"/>
  <c r="F1214" i="20"/>
  <c r="E1214" i="20"/>
  <c r="D1214" i="20"/>
  <c r="C1214" i="20"/>
  <c r="H1213" i="20"/>
  <c r="G1213" i="20"/>
  <c r="F1213" i="20"/>
  <c r="E1213" i="20"/>
  <c r="D1213" i="20"/>
  <c r="C1213" i="20"/>
  <c r="H1212" i="20"/>
  <c r="G1212" i="20"/>
  <c r="F1212" i="20"/>
  <c r="E1212" i="20"/>
  <c r="D1212" i="20"/>
  <c r="C1212" i="20"/>
  <c r="H1211" i="20"/>
  <c r="G1211" i="20"/>
  <c r="F1211" i="20"/>
  <c r="E1211" i="20"/>
  <c r="D1211" i="20"/>
  <c r="C1211" i="20"/>
  <c r="H1210" i="20"/>
  <c r="G1210" i="20"/>
  <c r="F1210" i="20"/>
  <c r="E1210" i="20"/>
  <c r="D1210" i="20"/>
  <c r="C1210" i="20"/>
  <c r="H1209" i="20"/>
  <c r="G1209" i="20"/>
  <c r="F1209" i="20"/>
  <c r="E1209" i="20"/>
  <c r="D1209" i="20"/>
  <c r="C1209" i="20"/>
  <c r="H1208" i="20"/>
  <c r="G1208" i="20"/>
  <c r="F1208" i="20"/>
  <c r="E1208" i="20"/>
  <c r="D1208" i="20"/>
  <c r="C1208" i="20"/>
  <c r="H1207" i="20"/>
  <c r="G1207" i="20"/>
  <c r="F1207" i="20"/>
  <c r="E1207" i="20"/>
  <c r="D1207" i="20"/>
  <c r="C1207" i="20"/>
  <c r="H1206" i="20"/>
  <c r="G1206" i="20"/>
  <c r="F1206" i="20"/>
  <c r="E1206" i="20"/>
  <c r="D1206" i="20"/>
  <c r="C1206" i="20"/>
  <c r="H1205" i="20"/>
  <c r="G1205" i="20"/>
  <c r="F1205" i="20"/>
  <c r="E1205" i="20"/>
  <c r="D1205" i="20"/>
  <c r="C1205" i="20"/>
  <c r="H1204" i="20"/>
  <c r="G1204" i="20"/>
  <c r="F1204" i="20"/>
  <c r="E1204" i="20"/>
  <c r="D1204" i="20"/>
  <c r="C1204" i="20"/>
  <c r="H1203" i="20"/>
  <c r="G1203" i="20"/>
  <c r="F1203" i="20"/>
  <c r="E1203" i="20"/>
  <c r="D1203" i="20"/>
  <c r="C1203" i="20"/>
  <c r="H1202" i="20"/>
  <c r="G1202" i="20"/>
  <c r="F1202" i="20"/>
  <c r="E1202" i="20"/>
  <c r="D1202" i="20"/>
  <c r="C1202" i="20"/>
  <c r="H1201" i="20"/>
  <c r="G1201" i="20"/>
  <c r="F1201" i="20"/>
  <c r="E1201" i="20"/>
  <c r="D1201" i="20"/>
  <c r="C1201" i="20"/>
  <c r="H1200" i="20"/>
  <c r="G1200" i="20"/>
  <c r="F1200" i="20"/>
  <c r="E1200" i="20"/>
  <c r="D1200" i="20"/>
  <c r="C1200" i="20"/>
  <c r="H1199" i="20"/>
  <c r="G1199" i="20"/>
  <c r="F1199" i="20"/>
  <c r="E1199" i="20"/>
  <c r="D1199" i="20"/>
  <c r="C1199" i="20"/>
  <c r="H1198" i="20"/>
  <c r="G1198" i="20"/>
  <c r="F1198" i="20"/>
  <c r="E1198" i="20"/>
  <c r="D1198" i="20"/>
  <c r="C1198" i="20"/>
  <c r="H1197" i="20"/>
  <c r="G1197" i="20"/>
  <c r="F1197" i="20"/>
  <c r="E1197" i="20"/>
  <c r="D1197" i="20"/>
  <c r="C1197" i="20"/>
  <c r="H1196" i="20"/>
  <c r="G1196" i="20"/>
  <c r="F1196" i="20"/>
  <c r="E1196" i="20"/>
  <c r="D1196" i="20"/>
  <c r="C1196" i="20"/>
  <c r="H1195" i="20"/>
  <c r="G1195" i="20"/>
  <c r="F1195" i="20"/>
  <c r="E1195" i="20"/>
  <c r="D1195" i="20"/>
  <c r="C1195" i="20"/>
  <c r="H1194" i="20"/>
  <c r="G1194" i="20"/>
  <c r="F1194" i="20"/>
  <c r="E1194" i="20"/>
  <c r="D1194" i="20"/>
  <c r="C1194" i="20"/>
  <c r="H1193" i="20"/>
  <c r="G1193" i="20"/>
  <c r="F1193" i="20"/>
  <c r="E1193" i="20"/>
  <c r="D1193" i="20"/>
  <c r="C1193" i="20"/>
  <c r="H1192" i="20"/>
  <c r="G1192" i="20"/>
  <c r="F1192" i="20"/>
  <c r="E1192" i="20"/>
  <c r="D1192" i="20"/>
  <c r="C1192" i="20"/>
  <c r="H1191" i="20"/>
  <c r="G1191" i="20"/>
  <c r="F1191" i="20"/>
  <c r="E1191" i="20"/>
  <c r="D1191" i="20"/>
  <c r="C1191" i="20"/>
  <c r="H1190" i="20"/>
  <c r="G1190" i="20"/>
  <c r="F1190" i="20"/>
  <c r="E1190" i="20"/>
  <c r="D1190" i="20"/>
  <c r="C1190" i="20"/>
  <c r="H1189" i="20"/>
  <c r="G1189" i="20"/>
  <c r="F1189" i="20"/>
  <c r="E1189" i="20"/>
  <c r="D1189" i="20"/>
  <c r="C1189" i="20"/>
  <c r="H1188" i="20"/>
  <c r="G1188" i="20"/>
  <c r="F1188" i="20"/>
  <c r="E1188" i="20"/>
  <c r="D1188" i="20"/>
  <c r="C1188" i="20"/>
  <c r="H1187" i="20"/>
  <c r="G1187" i="20"/>
  <c r="F1187" i="20"/>
  <c r="E1187" i="20"/>
  <c r="D1187" i="20"/>
  <c r="C1187" i="20"/>
  <c r="H1186" i="20"/>
  <c r="G1186" i="20"/>
  <c r="F1186" i="20"/>
  <c r="E1186" i="20"/>
  <c r="D1186" i="20"/>
  <c r="C1186" i="20"/>
  <c r="H1185" i="20"/>
  <c r="G1185" i="20"/>
  <c r="F1185" i="20"/>
  <c r="E1185" i="20"/>
  <c r="D1185" i="20"/>
  <c r="C1185" i="20"/>
  <c r="H1184" i="20"/>
  <c r="G1184" i="20"/>
  <c r="F1184" i="20"/>
  <c r="E1184" i="20"/>
  <c r="D1184" i="20"/>
  <c r="C1184" i="20"/>
  <c r="H1183" i="20"/>
  <c r="G1183" i="20"/>
  <c r="F1183" i="20"/>
  <c r="E1183" i="20"/>
  <c r="D1183" i="20"/>
  <c r="C1183" i="20"/>
  <c r="H1182" i="20"/>
  <c r="G1182" i="20"/>
  <c r="F1182" i="20"/>
  <c r="E1182" i="20"/>
  <c r="D1182" i="20"/>
  <c r="C1182" i="20"/>
  <c r="H1181" i="20"/>
  <c r="G1181" i="20"/>
  <c r="F1181" i="20"/>
  <c r="E1181" i="20"/>
  <c r="D1181" i="20"/>
  <c r="C1181" i="20"/>
  <c r="H1180" i="20"/>
  <c r="G1180" i="20"/>
  <c r="F1180" i="20"/>
  <c r="E1180" i="20"/>
  <c r="D1180" i="20"/>
  <c r="C1180" i="20"/>
  <c r="H1179" i="20"/>
  <c r="G1179" i="20"/>
  <c r="F1179" i="20"/>
  <c r="E1179" i="20"/>
  <c r="D1179" i="20"/>
  <c r="C1179" i="20"/>
  <c r="H1178" i="20"/>
  <c r="G1178" i="20"/>
  <c r="F1178" i="20"/>
  <c r="E1178" i="20"/>
  <c r="D1178" i="20"/>
  <c r="C1178" i="20"/>
  <c r="H1177" i="20"/>
  <c r="G1177" i="20"/>
  <c r="F1177" i="20"/>
  <c r="E1177" i="20"/>
  <c r="D1177" i="20"/>
  <c r="C1177" i="20"/>
  <c r="H1176" i="20"/>
  <c r="G1176" i="20"/>
  <c r="F1176" i="20"/>
  <c r="E1176" i="20"/>
  <c r="D1176" i="20"/>
  <c r="C1176" i="20"/>
  <c r="H1175" i="20"/>
  <c r="G1175" i="20"/>
  <c r="F1175" i="20"/>
  <c r="E1175" i="20"/>
  <c r="D1175" i="20"/>
  <c r="C1175" i="20"/>
  <c r="H1174" i="20"/>
  <c r="G1174" i="20"/>
  <c r="F1174" i="20"/>
  <c r="E1174" i="20"/>
  <c r="D1174" i="20"/>
  <c r="C1174" i="20"/>
  <c r="H1173" i="20"/>
  <c r="G1173" i="20"/>
  <c r="F1173" i="20"/>
  <c r="E1173" i="20"/>
  <c r="D1173" i="20"/>
  <c r="C1173" i="20"/>
  <c r="H1172" i="20"/>
  <c r="G1172" i="20"/>
  <c r="F1172" i="20"/>
  <c r="E1172" i="20"/>
  <c r="D1172" i="20"/>
  <c r="C1172" i="20"/>
  <c r="H1171" i="20"/>
  <c r="G1171" i="20"/>
  <c r="F1171" i="20"/>
  <c r="E1171" i="20"/>
  <c r="D1171" i="20"/>
  <c r="C1171" i="20"/>
  <c r="H1170" i="20"/>
  <c r="G1170" i="20"/>
  <c r="F1170" i="20"/>
  <c r="E1170" i="20"/>
  <c r="D1170" i="20"/>
  <c r="C1170" i="20"/>
  <c r="H1169" i="20"/>
  <c r="G1169" i="20"/>
  <c r="F1169" i="20"/>
  <c r="E1169" i="20"/>
  <c r="D1169" i="20"/>
  <c r="C1169" i="20"/>
  <c r="H1168" i="20"/>
  <c r="G1168" i="20"/>
  <c r="F1168" i="20"/>
  <c r="E1168" i="20"/>
  <c r="D1168" i="20"/>
  <c r="C1168" i="20"/>
  <c r="H1167" i="20"/>
  <c r="G1167" i="20"/>
  <c r="F1167" i="20"/>
  <c r="E1167" i="20"/>
  <c r="D1167" i="20"/>
  <c r="C1167" i="20"/>
  <c r="H1166" i="20"/>
  <c r="G1166" i="20"/>
  <c r="F1166" i="20"/>
  <c r="E1166" i="20"/>
  <c r="D1166" i="20"/>
  <c r="C1166" i="20"/>
  <c r="H1165" i="20"/>
  <c r="G1165" i="20"/>
  <c r="F1165" i="20"/>
  <c r="E1165" i="20"/>
  <c r="D1165" i="20"/>
  <c r="C1165" i="20"/>
  <c r="H1164" i="20"/>
  <c r="G1164" i="20"/>
  <c r="F1164" i="20"/>
  <c r="E1164" i="20"/>
  <c r="D1164" i="20"/>
  <c r="C1164" i="20"/>
  <c r="H1163" i="20"/>
  <c r="G1163" i="20"/>
  <c r="F1163" i="20"/>
  <c r="E1163" i="20"/>
  <c r="D1163" i="20"/>
  <c r="C1163" i="20"/>
  <c r="H1162" i="20"/>
  <c r="G1162" i="20"/>
  <c r="F1162" i="20"/>
  <c r="E1162" i="20"/>
  <c r="D1162" i="20"/>
  <c r="C1162" i="20"/>
  <c r="H1161" i="20"/>
  <c r="G1161" i="20"/>
  <c r="F1161" i="20"/>
  <c r="E1161" i="20"/>
  <c r="D1161" i="20"/>
  <c r="C1161" i="20"/>
  <c r="H1160" i="20"/>
  <c r="G1160" i="20"/>
  <c r="F1160" i="20"/>
  <c r="E1160" i="20"/>
  <c r="D1160" i="20"/>
  <c r="C1160" i="20"/>
  <c r="H1159" i="20"/>
  <c r="G1159" i="20"/>
  <c r="F1159" i="20"/>
  <c r="E1159" i="20"/>
  <c r="D1159" i="20"/>
  <c r="C1159" i="20"/>
  <c r="H1158" i="20"/>
  <c r="G1158" i="20"/>
  <c r="F1158" i="20"/>
  <c r="E1158" i="20"/>
  <c r="D1158" i="20"/>
  <c r="C1158" i="20"/>
  <c r="H1157" i="20"/>
  <c r="G1157" i="20"/>
  <c r="F1157" i="20"/>
  <c r="E1157" i="20"/>
  <c r="D1157" i="20"/>
  <c r="C1157" i="20"/>
  <c r="H1156" i="20"/>
  <c r="G1156" i="20"/>
  <c r="F1156" i="20"/>
  <c r="E1156" i="20"/>
  <c r="D1156" i="20"/>
  <c r="C1156" i="20"/>
  <c r="H1155" i="20"/>
  <c r="G1155" i="20"/>
  <c r="F1155" i="20"/>
  <c r="E1155" i="20"/>
  <c r="D1155" i="20"/>
  <c r="C1155" i="20"/>
  <c r="H1154" i="20"/>
  <c r="G1154" i="20"/>
  <c r="F1154" i="20"/>
  <c r="E1154" i="20"/>
  <c r="D1154" i="20"/>
  <c r="C1154" i="20"/>
  <c r="H1153" i="20"/>
  <c r="G1153" i="20"/>
  <c r="F1153" i="20"/>
  <c r="E1153" i="20"/>
  <c r="D1153" i="20"/>
  <c r="C1153" i="20"/>
  <c r="H1152" i="20"/>
  <c r="G1152" i="20"/>
  <c r="F1152" i="20"/>
  <c r="E1152" i="20"/>
  <c r="D1152" i="20"/>
  <c r="C1152" i="20"/>
  <c r="H1151" i="20"/>
  <c r="G1151" i="20"/>
  <c r="F1151" i="20"/>
  <c r="E1151" i="20"/>
  <c r="D1151" i="20"/>
  <c r="C1151" i="20"/>
  <c r="H1150" i="20"/>
  <c r="G1150" i="20"/>
  <c r="F1150" i="20"/>
  <c r="E1150" i="20"/>
  <c r="D1150" i="20"/>
  <c r="C1150" i="20"/>
  <c r="H1149" i="20"/>
  <c r="G1149" i="20"/>
  <c r="F1149" i="20"/>
  <c r="E1149" i="20"/>
  <c r="D1149" i="20"/>
  <c r="C1149" i="20"/>
  <c r="H1148" i="20"/>
  <c r="G1148" i="20"/>
  <c r="F1148" i="20"/>
  <c r="E1148" i="20"/>
  <c r="D1148" i="20"/>
  <c r="C1148" i="20"/>
  <c r="H1147" i="20"/>
  <c r="G1147" i="20"/>
  <c r="F1147" i="20"/>
  <c r="E1147" i="20"/>
  <c r="D1147" i="20"/>
  <c r="C1147" i="20"/>
  <c r="H1146" i="20"/>
  <c r="G1146" i="20"/>
  <c r="F1146" i="20"/>
  <c r="E1146" i="20"/>
  <c r="D1146" i="20"/>
  <c r="C1146" i="20"/>
  <c r="H1145" i="20"/>
  <c r="G1145" i="20"/>
  <c r="F1145" i="20"/>
  <c r="E1145" i="20"/>
  <c r="D1145" i="20"/>
  <c r="C1145" i="20"/>
  <c r="H1144" i="20"/>
  <c r="G1144" i="20"/>
  <c r="F1144" i="20"/>
  <c r="E1144" i="20"/>
  <c r="D1144" i="20"/>
  <c r="C1144" i="20"/>
  <c r="H1143" i="20"/>
  <c r="G1143" i="20"/>
  <c r="F1143" i="20"/>
  <c r="E1143" i="20"/>
  <c r="D1143" i="20"/>
  <c r="C1143" i="20"/>
  <c r="H1142" i="20"/>
  <c r="G1142" i="20"/>
  <c r="F1142" i="20"/>
  <c r="E1142" i="20"/>
  <c r="D1142" i="20"/>
  <c r="C1142" i="20"/>
  <c r="H1141" i="20"/>
  <c r="G1141" i="20"/>
  <c r="F1141" i="20"/>
  <c r="E1141" i="20"/>
  <c r="D1141" i="20"/>
  <c r="C1141" i="20"/>
  <c r="H1140" i="20"/>
  <c r="G1140" i="20"/>
  <c r="F1140" i="20"/>
  <c r="E1140" i="20"/>
  <c r="D1140" i="20"/>
  <c r="C1140" i="20"/>
  <c r="H1139" i="20"/>
  <c r="G1139" i="20"/>
  <c r="F1139" i="20"/>
  <c r="E1139" i="20"/>
  <c r="D1139" i="20"/>
  <c r="C1139" i="20"/>
  <c r="H1138" i="20"/>
  <c r="G1138" i="20"/>
  <c r="F1138" i="20"/>
  <c r="E1138" i="20"/>
  <c r="D1138" i="20"/>
  <c r="C1138" i="20"/>
  <c r="H1137" i="20"/>
  <c r="G1137" i="20"/>
  <c r="F1137" i="20"/>
  <c r="E1137" i="20"/>
  <c r="D1137" i="20"/>
  <c r="C1137" i="20"/>
  <c r="H1136" i="20"/>
  <c r="G1136" i="20"/>
  <c r="F1136" i="20"/>
  <c r="E1136" i="20"/>
  <c r="D1136" i="20"/>
  <c r="C1136" i="20"/>
  <c r="H1135" i="20"/>
  <c r="G1135" i="20"/>
  <c r="F1135" i="20"/>
  <c r="E1135" i="20"/>
  <c r="D1135" i="20"/>
  <c r="C1135" i="20"/>
  <c r="H1134" i="20"/>
  <c r="G1134" i="20"/>
  <c r="F1134" i="20"/>
  <c r="E1134" i="20"/>
  <c r="D1134" i="20"/>
  <c r="C1134" i="20"/>
  <c r="H1133" i="20"/>
  <c r="G1133" i="20"/>
  <c r="F1133" i="20"/>
  <c r="E1133" i="20"/>
  <c r="D1133" i="20"/>
  <c r="C1133" i="20"/>
  <c r="H1132" i="20"/>
  <c r="G1132" i="20"/>
  <c r="F1132" i="20"/>
  <c r="E1132" i="20"/>
  <c r="D1132" i="20"/>
  <c r="C1132" i="20"/>
  <c r="H1131" i="20"/>
  <c r="G1131" i="20"/>
  <c r="F1131" i="20"/>
  <c r="E1131" i="20"/>
  <c r="D1131" i="20"/>
  <c r="C1131" i="20"/>
  <c r="H1130" i="20"/>
  <c r="G1130" i="20"/>
  <c r="F1130" i="20"/>
  <c r="E1130" i="20"/>
  <c r="D1130" i="20"/>
  <c r="C1130" i="20"/>
  <c r="H1129" i="20"/>
  <c r="G1129" i="20"/>
  <c r="F1129" i="20"/>
  <c r="E1129" i="20"/>
  <c r="D1129" i="20"/>
  <c r="C1129" i="20"/>
  <c r="H1128" i="20"/>
  <c r="G1128" i="20"/>
  <c r="F1128" i="20"/>
  <c r="E1128" i="20"/>
  <c r="D1128" i="20"/>
  <c r="C1128" i="20"/>
  <c r="H1127" i="20"/>
  <c r="G1127" i="20"/>
  <c r="F1127" i="20"/>
  <c r="E1127" i="20"/>
  <c r="D1127" i="20"/>
  <c r="C1127" i="20"/>
  <c r="H1126" i="20"/>
  <c r="G1126" i="20"/>
  <c r="F1126" i="20"/>
  <c r="E1126" i="20"/>
  <c r="D1126" i="20"/>
  <c r="C1126" i="20"/>
  <c r="H1125" i="20"/>
  <c r="G1125" i="20"/>
  <c r="F1125" i="20"/>
  <c r="E1125" i="20"/>
  <c r="D1125" i="20"/>
  <c r="C1125" i="20"/>
  <c r="H1124" i="20"/>
  <c r="G1124" i="20"/>
  <c r="F1124" i="20"/>
  <c r="E1124" i="20"/>
  <c r="D1124" i="20"/>
  <c r="C1124" i="20"/>
  <c r="H1123" i="20"/>
  <c r="G1123" i="20"/>
  <c r="F1123" i="20"/>
  <c r="E1123" i="20"/>
  <c r="D1123" i="20"/>
  <c r="C1123" i="20"/>
  <c r="H1122" i="20"/>
  <c r="G1122" i="20"/>
  <c r="F1122" i="20"/>
  <c r="E1122" i="20"/>
  <c r="D1122" i="20"/>
  <c r="C1122" i="20"/>
  <c r="H1121" i="20"/>
  <c r="G1121" i="20"/>
  <c r="F1121" i="20"/>
  <c r="E1121" i="20"/>
  <c r="D1121" i="20"/>
  <c r="C1121" i="20"/>
  <c r="H1120" i="20"/>
  <c r="G1120" i="20"/>
  <c r="F1120" i="20"/>
  <c r="E1120" i="20"/>
  <c r="D1120" i="20"/>
  <c r="C1120" i="20"/>
  <c r="H1119" i="20"/>
  <c r="G1119" i="20"/>
  <c r="F1119" i="20"/>
  <c r="E1119" i="20"/>
  <c r="D1119" i="20"/>
  <c r="C1119" i="20"/>
  <c r="H1118" i="20"/>
  <c r="G1118" i="20"/>
  <c r="F1118" i="20"/>
  <c r="E1118" i="20"/>
  <c r="D1118" i="20"/>
  <c r="C1118" i="20"/>
  <c r="H1117" i="20"/>
  <c r="G1117" i="20"/>
  <c r="F1117" i="20"/>
  <c r="E1117" i="20"/>
  <c r="D1117" i="20"/>
  <c r="C1117" i="20"/>
  <c r="H1116" i="20"/>
  <c r="G1116" i="20"/>
  <c r="F1116" i="20"/>
  <c r="E1116" i="20"/>
  <c r="D1116" i="20"/>
  <c r="C1116" i="20"/>
  <c r="H1115" i="20"/>
  <c r="G1115" i="20"/>
  <c r="F1115" i="20"/>
  <c r="E1115" i="20"/>
  <c r="D1115" i="20"/>
  <c r="C1115" i="20"/>
  <c r="H1114" i="20"/>
  <c r="G1114" i="20"/>
  <c r="F1114" i="20"/>
  <c r="E1114" i="20"/>
  <c r="D1114" i="20"/>
  <c r="C1114" i="20"/>
  <c r="H1113" i="20"/>
  <c r="G1113" i="20"/>
  <c r="F1113" i="20"/>
  <c r="E1113" i="20"/>
  <c r="D1113" i="20"/>
  <c r="C1113" i="20"/>
  <c r="H1112" i="20"/>
  <c r="G1112" i="20"/>
  <c r="F1112" i="20"/>
  <c r="E1112" i="20"/>
  <c r="D1112" i="20"/>
  <c r="C1112" i="20"/>
  <c r="H1111" i="20"/>
  <c r="G1111" i="20"/>
  <c r="F1111" i="20"/>
  <c r="E1111" i="20"/>
  <c r="D1111" i="20"/>
  <c r="C1111" i="20"/>
  <c r="H1110" i="20"/>
  <c r="G1110" i="20"/>
  <c r="F1110" i="20"/>
  <c r="E1110" i="20"/>
  <c r="D1110" i="20"/>
  <c r="C1110" i="20"/>
  <c r="H1109" i="20"/>
  <c r="G1109" i="20"/>
  <c r="F1109" i="20"/>
  <c r="E1109" i="20"/>
  <c r="D1109" i="20"/>
  <c r="C1109" i="20"/>
  <c r="H1108" i="20"/>
  <c r="G1108" i="20"/>
  <c r="F1108" i="20"/>
  <c r="E1108" i="20"/>
  <c r="D1108" i="20"/>
  <c r="C1108" i="20"/>
  <c r="H1107" i="20"/>
  <c r="G1107" i="20"/>
  <c r="F1107" i="20"/>
  <c r="E1107" i="20"/>
  <c r="D1107" i="20"/>
  <c r="C1107" i="20"/>
  <c r="H1106" i="20"/>
  <c r="G1106" i="20"/>
  <c r="F1106" i="20"/>
  <c r="E1106" i="20"/>
  <c r="D1106" i="20"/>
  <c r="C1106" i="20"/>
  <c r="H1105" i="20"/>
  <c r="G1105" i="20"/>
  <c r="F1105" i="20"/>
  <c r="E1105" i="20"/>
  <c r="D1105" i="20"/>
  <c r="C1105" i="20"/>
  <c r="H1104" i="20"/>
  <c r="G1104" i="20"/>
  <c r="F1104" i="20"/>
  <c r="E1104" i="20"/>
  <c r="D1104" i="20"/>
  <c r="C1104" i="20"/>
  <c r="H1103" i="20"/>
  <c r="G1103" i="20"/>
  <c r="F1103" i="20"/>
  <c r="E1103" i="20"/>
  <c r="D1103" i="20"/>
  <c r="C1103" i="20"/>
  <c r="H1102" i="20"/>
  <c r="G1102" i="20"/>
  <c r="F1102" i="20"/>
  <c r="E1102" i="20"/>
  <c r="D1102" i="20"/>
  <c r="C1102" i="20"/>
  <c r="H1101" i="20"/>
  <c r="G1101" i="20"/>
  <c r="F1101" i="20"/>
  <c r="E1101" i="20"/>
  <c r="D1101" i="20"/>
  <c r="C1101" i="20"/>
  <c r="H1100" i="20"/>
  <c r="G1100" i="20"/>
  <c r="F1100" i="20"/>
  <c r="E1100" i="20"/>
  <c r="D1100" i="20"/>
  <c r="C1100" i="20"/>
  <c r="H1099" i="20"/>
  <c r="G1099" i="20"/>
  <c r="F1099" i="20"/>
  <c r="E1099" i="20"/>
  <c r="D1099" i="20"/>
  <c r="C1099" i="20"/>
  <c r="H1098" i="20"/>
  <c r="G1098" i="20"/>
  <c r="F1098" i="20"/>
  <c r="E1098" i="20"/>
  <c r="D1098" i="20"/>
  <c r="C1098" i="20"/>
  <c r="H1097" i="20"/>
  <c r="G1097" i="20"/>
  <c r="F1097" i="20"/>
  <c r="E1097" i="20"/>
  <c r="D1097" i="20"/>
  <c r="C1097" i="20"/>
  <c r="H1096" i="20"/>
  <c r="G1096" i="20"/>
  <c r="F1096" i="20"/>
  <c r="E1096" i="20"/>
  <c r="D1096" i="20"/>
  <c r="C1096" i="20"/>
  <c r="H1095" i="20"/>
  <c r="G1095" i="20"/>
  <c r="F1095" i="20"/>
  <c r="E1095" i="20"/>
  <c r="D1095" i="20"/>
  <c r="C1095" i="20"/>
  <c r="H1094" i="20"/>
  <c r="G1094" i="20"/>
  <c r="F1094" i="20"/>
  <c r="E1094" i="20"/>
  <c r="D1094" i="20"/>
  <c r="C1094" i="20"/>
  <c r="H1093" i="20"/>
  <c r="G1093" i="20"/>
  <c r="F1093" i="20"/>
  <c r="E1093" i="20"/>
  <c r="D1093" i="20"/>
  <c r="C1093" i="20"/>
  <c r="H1092" i="20"/>
  <c r="G1092" i="20"/>
  <c r="F1092" i="20"/>
  <c r="E1092" i="20"/>
  <c r="D1092" i="20"/>
  <c r="C1092" i="20"/>
  <c r="H1091" i="20"/>
  <c r="G1091" i="20"/>
  <c r="F1091" i="20"/>
  <c r="E1091" i="20"/>
  <c r="D1091" i="20"/>
  <c r="C1091" i="20"/>
  <c r="H1090" i="20"/>
  <c r="G1090" i="20"/>
  <c r="F1090" i="20"/>
  <c r="E1090" i="20"/>
  <c r="D1090" i="20"/>
  <c r="C1090" i="20"/>
  <c r="H1089" i="20"/>
  <c r="G1089" i="20"/>
  <c r="F1089" i="20"/>
  <c r="E1089" i="20"/>
  <c r="D1089" i="20"/>
  <c r="C1089" i="20"/>
  <c r="H1088" i="20"/>
  <c r="G1088" i="20"/>
  <c r="F1088" i="20"/>
  <c r="E1088" i="20"/>
  <c r="D1088" i="20"/>
  <c r="C1088" i="20"/>
  <c r="H1087" i="20"/>
  <c r="G1087" i="20"/>
  <c r="F1087" i="20"/>
  <c r="E1087" i="20"/>
  <c r="D1087" i="20"/>
  <c r="C1087" i="20"/>
  <c r="H1086" i="20"/>
  <c r="G1086" i="20"/>
  <c r="F1086" i="20"/>
  <c r="E1086" i="20"/>
  <c r="D1086" i="20"/>
  <c r="C1086" i="20"/>
  <c r="H1085" i="20"/>
  <c r="G1085" i="20"/>
  <c r="F1085" i="20"/>
  <c r="E1085" i="20"/>
  <c r="D1085" i="20"/>
  <c r="C1085" i="20"/>
  <c r="H1084" i="20"/>
  <c r="G1084" i="20"/>
  <c r="F1084" i="20"/>
  <c r="E1084" i="20"/>
  <c r="D1084" i="20"/>
  <c r="C1084" i="20"/>
  <c r="H1083" i="20"/>
  <c r="G1083" i="20"/>
  <c r="F1083" i="20"/>
  <c r="E1083" i="20"/>
  <c r="D1083" i="20"/>
  <c r="C1083" i="20"/>
  <c r="H1082" i="20"/>
  <c r="G1082" i="20"/>
  <c r="F1082" i="20"/>
  <c r="E1082" i="20"/>
  <c r="D1082" i="20"/>
  <c r="C1082" i="20"/>
  <c r="H1081" i="20"/>
  <c r="G1081" i="20"/>
  <c r="F1081" i="20"/>
  <c r="E1081" i="20"/>
  <c r="D1081" i="20"/>
  <c r="C1081" i="20"/>
  <c r="H1080" i="20"/>
  <c r="G1080" i="20"/>
  <c r="F1080" i="20"/>
  <c r="E1080" i="20"/>
  <c r="D1080" i="20"/>
  <c r="C1080" i="20"/>
  <c r="H1079" i="20"/>
  <c r="G1079" i="20"/>
  <c r="F1079" i="20"/>
  <c r="E1079" i="20"/>
  <c r="D1079" i="20"/>
  <c r="C1079" i="20"/>
  <c r="H1078" i="20"/>
  <c r="G1078" i="20"/>
  <c r="F1078" i="20"/>
  <c r="E1078" i="20"/>
  <c r="D1078" i="20"/>
  <c r="C1078" i="20"/>
  <c r="H1077" i="20"/>
  <c r="G1077" i="20"/>
  <c r="F1077" i="20"/>
  <c r="E1077" i="20"/>
  <c r="D1077" i="20"/>
  <c r="C1077" i="20"/>
  <c r="H1076" i="20"/>
  <c r="G1076" i="20"/>
  <c r="F1076" i="20"/>
  <c r="E1076" i="20"/>
  <c r="D1076" i="20"/>
  <c r="C1076" i="20"/>
  <c r="H1075" i="20"/>
  <c r="G1075" i="20"/>
  <c r="F1075" i="20"/>
  <c r="E1075" i="20"/>
  <c r="D1075" i="20"/>
  <c r="C1075" i="20"/>
  <c r="H1074" i="20"/>
  <c r="G1074" i="20"/>
  <c r="F1074" i="20"/>
  <c r="E1074" i="20"/>
  <c r="D1074" i="20"/>
  <c r="C1074" i="20"/>
  <c r="H1073" i="20"/>
  <c r="G1073" i="20"/>
  <c r="F1073" i="20"/>
  <c r="E1073" i="20"/>
  <c r="D1073" i="20"/>
  <c r="C1073" i="20"/>
  <c r="H1072" i="20"/>
  <c r="G1072" i="20"/>
  <c r="F1072" i="20"/>
  <c r="E1072" i="20"/>
  <c r="D1072" i="20"/>
  <c r="C1072" i="20"/>
  <c r="H1071" i="20"/>
  <c r="G1071" i="20"/>
  <c r="F1071" i="20"/>
  <c r="E1071" i="20"/>
  <c r="D1071" i="20"/>
  <c r="C1071" i="20"/>
  <c r="H1070" i="20"/>
  <c r="G1070" i="20"/>
  <c r="F1070" i="20"/>
  <c r="E1070" i="20"/>
  <c r="D1070" i="20"/>
  <c r="C1070" i="20"/>
  <c r="H1069" i="20"/>
  <c r="G1069" i="20"/>
  <c r="F1069" i="20"/>
  <c r="E1069" i="20"/>
  <c r="D1069" i="20"/>
  <c r="C1069" i="20"/>
  <c r="H1068" i="20"/>
  <c r="G1068" i="20"/>
  <c r="F1068" i="20"/>
  <c r="E1068" i="20"/>
  <c r="D1068" i="20"/>
  <c r="C1068" i="20"/>
  <c r="H1067" i="20"/>
  <c r="G1067" i="20"/>
  <c r="F1067" i="20"/>
  <c r="E1067" i="20"/>
  <c r="D1067" i="20"/>
  <c r="C1067" i="20"/>
  <c r="H1066" i="20"/>
  <c r="G1066" i="20"/>
  <c r="F1066" i="20"/>
  <c r="E1066" i="20"/>
  <c r="D1066" i="20"/>
  <c r="C1066" i="20"/>
  <c r="H1065" i="20"/>
  <c r="G1065" i="20"/>
  <c r="F1065" i="20"/>
  <c r="E1065" i="20"/>
  <c r="D1065" i="20"/>
  <c r="C1065" i="20"/>
  <c r="H1064" i="20"/>
  <c r="G1064" i="20"/>
  <c r="F1064" i="20"/>
  <c r="E1064" i="20"/>
  <c r="D1064" i="20"/>
  <c r="C1064" i="20"/>
  <c r="H1063" i="20"/>
  <c r="G1063" i="20"/>
  <c r="F1063" i="20"/>
  <c r="E1063" i="20"/>
  <c r="D1063" i="20"/>
  <c r="C1063" i="20"/>
  <c r="H1062" i="20"/>
  <c r="G1062" i="20"/>
  <c r="F1062" i="20"/>
  <c r="E1062" i="20"/>
  <c r="D1062" i="20"/>
  <c r="C1062" i="20"/>
  <c r="H1061" i="20"/>
  <c r="G1061" i="20"/>
  <c r="F1061" i="20"/>
  <c r="E1061" i="20"/>
  <c r="D1061" i="20"/>
  <c r="C1061" i="20"/>
  <c r="H1060" i="20"/>
  <c r="G1060" i="20"/>
  <c r="F1060" i="20"/>
  <c r="E1060" i="20"/>
  <c r="D1060" i="20"/>
  <c r="C1060" i="20"/>
  <c r="H1059" i="20"/>
  <c r="G1059" i="20"/>
  <c r="F1059" i="20"/>
  <c r="E1059" i="20"/>
  <c r="D1059" i="20"/>
  <c r="C1059" i="20"/>
  <c r="H1058" i="20"/>
  <c r="G1058" i="20"/>
  <c r="F1058" i="20"/>
  <c r="E1058" i="20"/>
  <c r="D1058" i="20"/>
  <c r="C1058" i="20"/>
  <c r="H1057" i="20"/>
  <c r="G1057" i="20"/>
  <c r="F1057" i="20"/>
  <c r="E1057" i="20"/>
  <c r="D1057" i="20"/>
  <c r="C1057" i="20"/>
  <c r="H1056" i="20"/>
  <c r="G1056" i="20"/>
  <c r="F1056" i="20"/>
  <c r="E1056" i="20"/>
  <c r="D1056" i="20"/>
  <c r="C1056" i="20"/>
  <c r="H1055" i="20"/>
  <c r="G1055" i="20"/>
  <c r="F1055" i="20"/>
  <c r="E1055" i="20"/>
  <c r="D1055" i="20"/>
  <c r="C1055" i="20"/>
  <c r="H1054" i="20"/>
  <c r="G1054" i="20"/>
  <c r="F1054" i="20"/>
  <c r="E1054" i="20"/>
  <c r="D1054" i="20"/>
  <c r="C1054" i="20"/>
  <c r="H1053" i="20"/>
  <c r="G1053" i="20"/>
  <c r="F1053" i="20"/>
  <c r="E1053" i="20"/>
  <c r="D1053" i="20"/>
  <c r="C1053" i="20"/>
  <c r="H1052" i="20"/>
  <c r="G1052" i="20"/>
  <c r="F1052" i="20"/>
  <c r="E1052" i="20"/>
  <c r="D1052" i="20"/>
  <c r="C1052" i="20"/>
  <c r="H1051" i="20"/>
  <c r="G1051" i="20"/>
  <c r="F1051" i="20"/>
  <c r="E1051" i="20"/>
  <c r="D1051" i="20"/>
  <c r="C1051" i="20"/>
  <c r="H1050" i="20"/>
  <c r="G1050" i="20"/>
  <c r="F1050" i="20"/>
  <c r="E1050" i="20"/>
  <c r="D1050" i="20"/>
  <c r="C1050" i="20"/>
  <c r="H1049" i="20"/>
  <c r="G1049" i="20"/>
  <c r="F1049" i="20"/>
  <c r="E1049" i="20"/>
  <c r="D1049" i="20"/>
  <c r="C1049" i="20"/>
  <c r="H1048" i="20"/>
  <c r="G1048" i="20"/>
  <c r="F1048" i="20"/>
  <c r="E1048" i="20"/>
  <c r="D1048" i="20"/>
  <c r="C1048" i="20"/>
  <c r="H1047" i="20"/>
  <c r="G1047" i="20"/>
  <c r="F1047" i="20"/>
  <c r="E1047" i="20"/>
  <c r="D1047" i="20"/>
  <c r="C1047" i="20"/>
  <c r="H1046" i="20"/>
  <c r="G1046" i="20"/>
  <c r="F1046" i="20"/>
  <c r="E1046" i="20"/>
  <c r="D1046" i="20"/>
  <c r="C1046" i="20"/>
  <c r="H1045" i="20"/>
  <c r="G1045" i="20"/>
  <c r="F1045" i="20"/>
  <c r="E1045" i="20"/>
  <c r="D1045" i="20"/>
  <c r="C1045" i="20"/>
  <c r="H1044" i="20"/>
  <c r="G1044" i="20"/>
  <c r="F1044" i="20"/>
  <c r="E1044" i="20"/>
  <c r="D1044" i="20"/>
  <c r="C1044" i="20"/>
  <c r="H1043" i="20"/>
  <c r="G1043" i="20"/>
  <c r="F1043" i="20"/>
  <c r="E1043" i="20"/>
  <c r="D1043" i="20"/>
  <c r="C1043" i="20"/>
  <c r="H1042" i="20"/>
  <c r="G1042" i="20"/>
  <c r="F1042" i="20"/>
  <c r="E1042" i="20"/>
  <c r="D1042" i="20"/>
  <c r="C1042" i="20"/>
  <c r="H1041" i="20"/>
  <c r="G1041" i="20"/>
  <c r="F1041" i="20"/>
  <c r="E1041" i="20"/>
  <c r="D1041" i="20"/>
  <c r="C1041" i="20"/>
  <c r="H1040" i="20"/>
  <c r="G1040" i="20"/>
  <c r="F1040" i="20"/>
  <c r="E1040" i="20"/>
  <c r="D1040" i="20"/>
  <c r="C1040" i="20"/>
  <c r="H1039" i="20"/>
  <c r="G1039" i="20"/>
  <c r="F1039" i="20"/>
  <c r="E1039" i="20"/>
  <c r="D1039" i="20"/>
  <c r="C1039" i="20"/>
  <c r="H1038" i="20"/>
  <c r="G1038" i="20"/>
  <c r="F1038" i="20"/>
  <c r="E1038" i="20"/>
  <c r="D1038" i="20"/>
  <c r="C1038" i="20"/>
  <c r="H1037" i="20"/>
  <c r="G1037" i="20"/>
  <c r="F1037" i="20"/>
  <c r="E1037" i="20"/>
  <c r="D1037" i="20"/>
  <c r="C1037" i="20"/>
  <c r="H1036" i="20"/>
  <c r="G1036" i="20"/>
  <c r="F1036" i="20"/>
  <c r="E1036" i="20"/>
  <c r="D1036" i="20"/>
  <c r="C1036" i="20"/>
  <c r="H1035" i="20"/>
  <c r="G1035" i="20"/>
  <c r="F1035" i="20"/>
  <c r="E1035" i="20"/>
  <c r="D1035" i="20"/>
  <c r="C1035" i="20"/>
  <c r="H1034" i="20"/>
  <c r="G1034" i="20"/>
  <c r="F1034" i="20"/>
  <c r="E1034" i="20"/>
  <c r="D1034" i="20"/>
  <c r="C1034" i="20"/>
  <c r="H1033" i="20"/>
  <c r="G1033" i="20"/>
  <c r="F1033" i="20"/>
  <c r="E1033" i="20"/>
  <c r="D1033" i="20"/>
  <c r="C1033" i="20"/>
  <c r="H1032" i="20"/>
  <c r="G1032" i="20"/>
  <c r="F1032" i="20"/>
  <c r="E1032" i="20"/>
  <c r="D1032" i="20"/>
  <c r="C1032" i="20"/>
  <c r="H1031" i="20"/>
  <c r="G1031" i="20"/>
  <c r="F1031" i="20"/>
  <c r="E1031" i="20"/>
  <c r="D1031" i="20"/>
  <c r="C1031" i="20"/>
  <c r="H1030" i="20"/>
  <c r="G1030" i="20"/>
  <c r="F1030" i="20"/>
  <c r="E1030" i="20"/>
  <c r="D1030" i="20"/>
  <c r="C1030" i="20"/>
  <c r="H1029" i="20"/>
  <c r="G1029" i="20"/>
  <c r="F1029" i="20"/>
  <c r="E1029" i="20"/>
  <c r="D1029" i="20"/>
  <c r="C1029" i="20"/>
  <c r="H1028" i="20"/>
  <c r="G1028" i="20"/>
  <c r="F1028" i="20"/>
  <c r="E1028" i="20"/>
  <c r="D1028" i="20"/>
  <c r="C1028" i="20"/>
  <c r="H1027" i="20"/>
  <c r="G1027" i="20"/>
  <c r="F1027" i="20"/>
  <c r="E1027" i="20"/>
  <c r="D1027" i="20"/>
  <c r="C1027" i="20"/>
  <c r="H1026" i="20"/>
  <c r="G1026" i="20"/>
  <c r="F1026" i="20"/>
  <c r="E1026" i="20"/>
  <c r="D1026" i="20"/>
  <c r="C1026" i="20"/>
  <c r="H1025" i="20"/>
  <c r="G1025" i="20"/>
  <c r="F1025" i="20"/>
  <c r="E1025" i="20"/>
  <c r="D1025" i="20"/>
  <c r="C1025" i="20"/>
  <c r="H1024" i="20"/>
  <c r="G1024" i="20"/>
  <c r="F1024" i="20"/>
  <c r="E1024" i="20"/>
  <c r="D1024" i="20"/>
  <c r="C1024" i="20"/>
  <c r="H1023" i="20"/>
  <c r="G1023" i="20"/>
  <c r="F1023" i="20"/>
  <c r="E1023" i="20"/>
  <c r="D1023" i="20"/>
  <c r="C1023" i="20"/>
  <c r="H1022" i="20"/>
  <c r="G1022" i="20"/>
  <c r="F1022" i="20"/>
  <c r="E1022" i="20"/>
  <c r="D1022" i="20"/>
  <c r="C1022" i="20"/>
  <c r="H1021" i="20"/>
  <c r="G1021" i="20"/>
  <c r="F1021" i="20"/>
  <c r="E1021" i="20"/>
  <c r="D1021" i="20"/>
  <c r="C1021" i="20"/>
  <c r="H1020" i="20"/>
  <c r="G1020" i="20"/>
  <c r="F1020" i="20"/>
  <c r="E1020" i="20"/>
  <c r="D1020" i="20"/>
  <c r="C1020" i="20"/>
  <c r="H1019" i="20"/>
  <c r="G1019" i="20"/>
  <c r="F1019" i="20"/>
  <c r="E1019" i="20"/>
  <c r="D1019" i="20"/>
  <c r="C1019" i="20"/>
  <c r="H1018" i="20"/>
  <c r="G1018" i="20"/>
  <c r="F1018" i="20"/>
  <c r="E1018" i="20"/>
  <c r="D1018" i="20"/>
  <c r="C1018" i="20"/>
  <c r="H1017" i="20"/>
  <c r="G1017" i="20"/>
  <c r="F1017" i="20"/>
  <c r="E1017" i="20"/>
  <c r="D1017" i="20"/>
  <c r="C1017" i="20"/>
  <c r="H1016" i="20"/>
  <c r="G1016" i="20"/>
  <c r="F1016" i="20"/>
  <c r="E1016" i="20"/>
  <c r="D1016" i="20"/>
  <c r="C1016" i="20"/>
  <c r="H1015" i="20"/>
  <c r="G1015" i="20"/>
  <c r="F1015" i="20"/>
  <c r="E1015" i="20"/>
  <c r="D1015" i="20"/>
  <c r="C1015" i="20"/>
  <c r="H1014" i="20"/>
  <c r="G1014" i="20"/>
  <c r="F1014" i="20"/>
  <c r="E1014" i="20"/>
  <c r="D1014" i="20"/>
  <c r="C1014" i="20"/>
  <c r="H1013" i="20"/>
  <c r="G1013" i="20"/>
  <c r="F1013" i="20"/>
  <c r="E1013" i="20"/>
  <c r="D1013" i="20"/>
  <c r="C1013" i="20"/>
  <c r="H1012" i="20"/>
  <c r="G1012" i="20"/>
  <c r="F1012" i="20"/>
  <c r="E1012" i="20"/>
  <c r="D1012" i="20"/>
  <c r="C1012" i="20"/>
  <c r="H1011" i="20"/>
  <c r="G1011" i="20"/>
  <c r="F1011" i="20"/>
  <c r="E1011" i="20"/>
  <c r="D1011" i="20"/>
  <c r="C1011" i="20"/>
  <c r="H1010" i="20"/>
  <c r="G1010" i="20"/>
  <c r="F1010" i="20"/>
  <c r="E1010" i="20"/>
  <c r="D1010" i="20"/>
  <c r="C1010" i="20"/>
  <c r="H1009" i="20"/>
  <c r="G1009" i="20"/>
  <c r="F1009" i="20"/>
  <c r="E1009" i="20"/>
  <c r="D1009" i="20"/>
  <c r="C1009" i="20"/>
  <c r="H1008" i="20"/>
  <c r="G1008" i="20"/>
  <c r="F1008" i="20"/>
  <c r="E1008" i="20"/>
  <c r="D1008" i="20"/>
  <c r="C1008" i="20"/>
  <c r="H1007" i="20"/>
  <c r="G1007" i="20"/>
  <c r="F1007" i="20"/>
  <c r="E1007" i="20"/>
  <c r="D1007" i="20"/>
  <c r="C1007" i="20"/>
  <c r="H1006" i="20"/>
  <c r="G1006" i="20"/>
  <c r="F1006" i="20"/>
  <c r="E1006" i="20"/>
  <c r="D1006" i="20"/>
  <c r="C1006" i="20"/>
  <c r="H1005" i="20"/>
  <c r="G1005" i="20"/>
  <c r="F1005" i="20"/>
  <c r="E1005" i="20"/>
  <c r="D1005" i="20"/>
  <c r="C1005" i="20"/>
  <c r="H1004" i="20"/>
  <c r="G1004" i="20"/>
  <c r="F1004" i="20"/>
  <c r="E1004" i="20"/>
  <c r="D1004" i="20"/>
  <c r="C1004" i="20"/>
  <c r="H1003" i="20"/>
  <c r="G1003" i="20"/>
  <c r="F1003" i="20"/>
  <c r="E1003" i="20"/>
  <c r="D1003" i="20"/>
  <c r="C1003" i="20"/>
  <c r="H1002" i="20"/>
  <c r="G1002" i="20"/>
  <c r="F1002" i="20"/>
  <c r="E1002" i="20"/>
  <c r="D1002" i="20"/>
  <c r="C1002" i="20"/>
  <c r="H1001" i="20"/>
  <c r="G1001" i="20"/>
  <c r="F1001" i="20"/>
  <c r="E1001" i="20"/>
  <c r="D1001" i="20"/>
  <c r="C1001" i="20"/>
  <c r="H1000" i="20"/>
  <c r="G1000" i="20"/>
  <c r="F1000" i="20"/>
  <c r="E1000" i="20"/>
  <c r="D1000" i="20"/>
  <c r="C1000" i="20"/>
  <c r="H999" i="20"/>
  <c r="G999" i="20"/>
  <c r="F999" i="20"/>
  <c r="E999" i="20"/>
  <c r="D999" i="20"/>
  <c r="C999" i="20"/>
  <c r="H998" i="20"/>
  <c r="G998" i="20"/>
  <c r="F998" i="20"/>
  <c r="E998" i="20"/>
  <c r="D998" i="20"/>
  <c r="C998" i="20"/>
  <c r="H997" i="20"/>
  <c r="G997" i="20"/>
  <c r="F997" i="20"/>
  <c r="E997" i="20"/>
  <c r="D997" i="20"/>
  <c r="C997" i="20"/>
  <c r="H996" i="20"/>
  <c r="G996" i="20"/>
  <c r="F996" i="20"/>
  <c r="E996" i="20"/>
  <c r="D996" i="20"/>
  <c r="C996" i="20"/>
  <c r="H995" i="20"/>
  <c r="G995" i="20"/>
  <c r="F995" i="20"/>
  <c r="E995" i="20"/>
  <c r="D995" i="20"/>
  <c r="C995" i="20"/>
  <c r="H994" i="20"/>
  <c r="G994" i="20"/>
  <c r="F994" i="20"/>
  <c r="E994" i="20"/>
  <c r="D994" i="20"/>
  <c r="C994" i="20"/>
  <c r="H993" i="20"/>
  <c r="G993" i="20"/>
  <c r="F993" i="20"/>
  <c r="E993" i="20"/>
  <c r="D993" i="20"/>
  <c r="C993" i="20"/>
  <c r="H992" i="20"/>
  <c r="G992" i="20"/>
  <c r="F992" i="20"/>
  <c r="E992" i="20"/>
  <c r="D992" i="20"/>
  <c r="C992" i="20"/>
  <c r="H991" i="20"/>
  <c r="G991" i="20"/>
  <c r="F991" i="20"/>
  <c r="E991" i="20"/>
  <c r="D991" i="20"/>
  <c r="C991" i="20"/>
  <c r="H990" i="20"/>
  <c r="G990" i="20"/>
  <c r="F990" i="20"/>
  <c r="E990" i="20"/>
  <c r="D990" i="20"/>
  <c r="C990" i="20"/>
  <c r="H989" i="20"/>
  <c r="G989" i="20"/>
  <c r="F989" i="20"/>
  <c r="E989" i="20"/>
  <c r="D989" i="20"/>
  <c r="C989" i="20"/>
  <c r="H988" i="20"/>
  <c r="G988" i="20"/>
  <c r="F988" i="20"/>
  <c r="E988" i="20"/>
  <c r="D988" i="20"/>
  <c r="C988" i="20"/>
  <c r="H987" i="20"/>
  <c r="G987" i="20"/>
  <c r="F987" i="20"/>
  <c r="E987" i="20"/>
  <c r="D987" i="20"/>
  <c r="C987" i="20"/>
  <c r="H986" i="20"/>
  <c r="G986" i="20"/>
  <c r="F986" i="20"/>
  <c r="E986" i="20"/>
  <c r="D986" i="20"/>
  <c r="C986" i="20"/>
  <c r="H985" i="20"/>
  <c r="G985" i="20"/>
  <c r="F985" i="20"/>
  <c r="E985" i="20"/>
  <c r="D985" i="20"/>
  <c r="C985" i="20"/>
  <c r="H984" i="20"/>
  <c r="G984" i="20"/>
  <c r="F984" i="20"/>
  <c r="E984" i="20"/>
  <c r="D984" i="20"/>
  <c r="C984" i="20"/>
  <c r="H983" i="20"/>
  <c r="G983" i="20"/>
  <c r="F983" i="20"/>
  <c r="E983" i="20"/>
  <c r="D983" i="20"/>
  <c r="C983" i="20"/>
  <c r="H982" i="20"/>
  <c r="G982" i="20"/>
  <c r="F982" i="20"/>
  <c r="E982" i="20"/>
  <c r="D982" i="20"/>
  <c r="C982" i="20"/>
  <c r="H981" i="20"/>
  <c r="G981" i="20"/>
  <c r="F981" i="20"/>
  <c r="E981" i="20"/>
  <c r="D981" i="20"/>
  <c r="C981" i="20"/>
  <c r="H980" i="20"/>
  <c r="G980" i="20"/>
  <c r="F980" i="20"/>
  <c r="E980" i="20"/>
  <c r="D980" i="20"/>
  <c r="C980" i="20"/>
  <c r="H979" i="20"/>
  <c r="G979" i="20"/>
  <c r="F979" i="20"/>
  <c r="E979" i="20"/>
  <c r="D979" i="20"/>
  <c r="C979" i="20"/>
  <c r="H978" i="20"/>
  <c r="G978" i="20"/>
  <c r="F978" i="20"/>
  <c r="E978" i="20"/>
  <c r="D978" i="20"/>
  <c r="C978" i="20"/>
  <c r="H977" i="20"/>
  <c r="G977" i="20"/>
  <c r="F977" i="20"/>
  <c r="E977" i="20"/>
  <c r="D977" i="20"/>
  <c r="C977" i="20"/>
  <c r="H976" i="20"/>
  <c r="G976" i="20"/>
  <c r="F976" i="20"/>
  <c r="E976" i="20"/>
  <c r="D976" i="20"/>
  <c r="C976" i="20"/>
  <c r="H975" i="20"/>
  <c r="G975" i="20"/>
  <c r="F975" i="20"/>
  <c r="E975" i="20"/>
  <c r="D975" i="20"/>
  <c r="C975" i="20"/>
  <c r="H974" i="20"/>
  <c r="G974" i="20"/>
  <c r="F974" i="20"/>
  <c r="E974" i="20"/>
  <c r="D974" i="20"/>
  <c r="C974" i="20"/>
  <c r="H973" i="20"/>
  <c r="G973" i="20"/>
  <c r="F973" i="20"/>
  <c r="E973" i="20"/>
  <c r="D973" i="20"/>
  <c r="C973" i="20"/>
  <c r="H972" i="20"/>
  <c r="G972" i="20"/>
  <c r="F972" i="20"/>
  <c r="E972" i="20"/>
  <c r="D972" i="20"/>
  <c r="C972" i="20"/>
  <c r="H971" i="20"/>
  <c r="G971" i="20"/>
  <c r="F971" i="20"/>
  <c r="E971" i="20"/>
  <c r="D971" i="20"/>
  <c r="C971" i="20"/>
  <c r="H970" i="20"/>
  <c r="G970" i="20"/>
  <c r="F970" i="20"/>
  <c r="E970" i="20"/>
  <c r="D970" i="20"/>
  <c r="C970" i="20"/>
  <c r="H969" i="20"/>
  <c r="G969" i="20"/>
  <c r="F969" i="20"/>
  <c r="E969" i="20"/>
  <c r="D969" i="20"/>
  <c r="C969" i="20"/>
  <c r="H968" i="20"/>
  <c r="G968" i="20"/>
  <c r="F968" i="20"/>
  <c r="E968" i="20"/>
  <c r="D968" i="20"/>
  <c r="C968" i="20"/>
  <c r="H967" i="20"/>
  <c r="G967" i="20"/>
  <c r="F967" i="20"/>
  <c r="E967" i="20"/>
  <c r="D967" i="20"/>
  <c r="C967" i="20"/>
  <c r="H966" i="20"/>
  <c r="G966" i="20"/>
  <c r="F966" i="20"/>
  <c r="E966" i="20"/>
  <c r="D966" i="20"/>
  <c r="C966" i="20"/>
  <c r="H965" i="20"/>
  <c r="G965" i="20"/>
  <c r="F965" i="20"/>
  <c r="E965" i="20"/>
  <c r="D965" i="20"/>
  <c r="C965" i="20"/>
  <c r="H964" i="20"/>
  <c r="G964" i="20"/>
  <c r="F964" i="20"/>
  <c r="E964" i="20"/>
  <c r="D964" i="20"/>
  <c r="C964" i="20"/>
  <c r="H963" i="20"/>
  <c r="G963" i="20"/>
  <c r="F963" i="20"/>
  <c r="E963" i="20"/>
  <c r="D963" i="20"/>
  <c r="C963" i="20"/>
  <c r="H962" i="20"/>
  <c r="G962" i="20"/>
  <c r="F962" i="20"/>
  <c r="E962" i="20"/>
  <c r="D962" i="20"/>
  <c r="C962" i="20"/>
  <c r="H961" i="20"/>
  <c r="G961" i="20"/>
  <c r="F961" i="20"/>
  <c r="E961" i="20"/>
  <c r="D961" i="20"/>
  <c r="C961" i="20"/>
  <c r="H960" i="20"/>
  <c r="G960" i="20"/>
  <c r="F960" i="20"/>
  <c r="E960" i="20"/>
  <c r="D960" i="20"/>
  <c r="C960" i="20"/>
  <c r="H959" i="20"/>
  <c r="G959" i="20"/>
  <c r="F959" i="20"/>
  <c r="E959" i="20"/>
  <c r="D959" i="20"/>
  <c r="C959" i="20"/>
  <c r="H958" i="20"/>
  <c r="G958" i="20"/>
  <c r="F958" i="20"/>
  <c r="E958" i="20"/>
  <c r="D958" i="20"/>
  <c r="C958" i="20"/>
  <c r="H957" i="20"/>
  <c r="G957" i="20"/>
  <c r="F957" i="20"/>
  <c r="E957" i="20"/>
  <c r="D957" i="20"/>
  <c r="C957" i="20"/>
  <c r="H956" i="20"/>
  <c r="G956" i="20"/>
  <c r="F956" i="20"/>
  <c r="E956" i="20"/>
  <c r="D956" i="20"/>
  <c r="C956" i="20"/>
  <c r="H955" i="20"/>
  <c r="G955" i="20"/>
  <c r="F955" i="20"/>
  <c r="E955" i="20"/>
  <c r="D955" i="20"/>
  <c r="C955" i="20"/>
  <c r="H954" i="20"/>
  <c r="G954" i="20"/>
  <c r="F954" i="20"/>
  <c r="E954" i="20"/>
  <c r="D954" i="20"/>
  <c r="C954" i="20"/>
  <c r="H953" i="20"/>
  <c r="G953" i="20"/>
  <c r="F953" i="20"/>
  <c r="E953" i="20"/>
  <c r="D953" i="20"/>
  <c r="C953" i="20"/>
  <c r="H952" i="20"/>
  <c r="G952" i="20"/>
  <c r="F952" i="20"/>
  <c r="E952" i="20"/>
  <c r="D952" i="20"/>
  <c r="C952" i="20"/>
  <c r="H951" i="20"/>
  <c r="G951" i="20"/>
  <c r="F951" i="20"/>
  <c r="E951" i="20"/>
  <c r="D951" i="20"/>
  <c r="C951" i="20"/>
  <c r="H950" i="20"/>
  <c r="G950" i="20"/>
  <c r="F950" i="20"/>
  <c r="E950" i="20"/>
  <c r="D950" i="20"/>
  <c r="C950" i="20"/>
  <c r="H949" i="20"/>
  <c r="G949" i="20"/>
  <c r="F949" i="20"/>
  <c r="E949" i="20"/>
  <c r="D949" i="20"/>
  <c r="C949" i="20"/>
  <c r="H948" i="20"/>
  <c r="G948" i="20"/>
  <c r="F948" i="20"/>
  <c r="E948" i="20"/>
  <c r="D948" i="20"/>
  <c r="C948" i="20"/>
  <c r="H947" i="20"/>
  <c r="G947" i="20"/>
  <c r="F947" i="20"/>
  <c r="E947" i="20"/>
  <c r="D947" i="20"/>
  <c r="C947" i="20"/>
  <c r="H946" i="20"/>
  <c r="G946" i="20"/>
  <c r="F946" i="20"/>
  <c r="E946" i="20"/>
  <c r="D946" i="20"/>
  <c r="C946" i="20"/>
  <c r="H945" i="20"/>
  <c r="G945" i="20"/>
  <c r="F945" i="20"/>
  <c r="E945" i="20"/>
  <c r="D945" i="20"/>
  <c r="C945" i="20"/>
  <c r="H944" i="20"/>
  <c r="G944" i="20"/>
  <c r="F944" i="20"/>
  <c r="E944" i="20"/>
  <c r="D944" i="20"/>
  <c r="C944" i="20"/>
  <c r="H943" i="20"/>
  <c r="G943" i="20"/>
  <c r="F943" i="20"/>
  <c r="E943" i="20"/>
  <c r="D943" i="20"/>
  <c r="C943" i="20"/>
  <c r="H942" i="20"/>
  <c r="G942" i="20"/>
  <c r="F942" i="20"/>
  <c r="E942" i="20"/>
  <c r="D942" i="20"/>
  <c r="C942" i="20"/>
  <c r="H941" i="20"/>
  <c r="G941" i="20"/>
  <c r="F941" i="20"/>
  <c r="E941" i="20"/>
  <c r="D941" i="20"/>
  <c r="C941" i="20"/>
  <c r="H940" i="20"/>
  <c r="G940" i="20"/>
  <c r="F940" i="20"/>
  <c r="E940" i="20"/>
  <c r="D940" i="20"/>
  <c r="C940" i="20"/>
  <c r="H939" i="20"/>
  <c r="G939" i="20"/>
  <c r="F939" i="20"/>
  <c r="E939" i="20"/>
  <c r="D939" i="20"/>
  <c r="C939" i="20"/>
  <c r="H938" i="20"/>
  <c r="G938" i="20"/>
  <c r="F938" i="20"/>
  <c r="E938" i="20"/>
  <c r="D938" i="20"/>
  <c r="C938" i="20"/>
  <c r="H937" i="20"/>
  <c r="G937" i="20"/>
  <c r="F937" i="20"/>
  <c r="E937" i="20"/>
  <c r="D937" i="20"/>
  <c r="C937" i="20"/>
  <c r="H936" i="20"/>
  <c r="G936" i="20"/>
  <c r="F936" i="20"/>
  <c r="E936" i="20"/>
  <c r="D936" i="20"/>
  <c r="C936" i="20"/>
  <c r="H935" i="20"/>
  <c r="G935" i="20"/>
  <c r="F935" i="20"/>
  <c r="E935" i="20"/>
  <c r="D935" i="20"/>
  <c r="C935" i="20"/>
  <c r="H934" i="20"/>
  <c r="G934" i="20"/>
  <c r="F934" i="20"/>
  <c r="E934" i="20"/>
  <c r="D934" i="20"/>
  <c r="C934" i="20"/>
  <c r="H933" i="20"/>
  <c r="G933" i="20"/>
  <c r="F933" i="20"/>
  <c r="E933" i="20"/>
  <c r="D933" i="20"/>
  <c r="C933" i="20"/>
  <c r="H932" i="20"/>
  <c r="G932" i="20"/>
  <c r="F932" i="20"/>
  <c r="E932" i="20"/>
  <c r="D932" i="20"/>
  <c r="C932" i="20"/>
  <c r="H931" i="20"/>
  <c r="G931" i="20"/>
  <c r="F931" i="20"/>
  <c r="E931" i="20"/>
  <c r="D931" i="20"/>
  <c r="C931" i="20"/>
  <c r="H930" i="20"/>
  <c r="G930" i="20"/>
  <c r="F930" i="20"/>
  <c r="E930" i="20"/>
  <c r="D930" i="20"/>
  <c r="C930" i="20"/>
  <c r="H929" i="20"/>
  <c r="G929" i="20"/>
  <c r="F929" i="20"/>
  <c r="E929" i="20"/>
  <c r="D929" i="20"/>
  <c r="C929" i="20"/>
  <c r="H928" i="20"/>
  <c r="G928" i="20"/>
  <c r="F928" i="20"/>
  <c r="E928" i="20"/>
  <c r="D928" i="20"/>
  <c r="C928" i="20"/>
  <c r="H927" i="20"/>
  <c r="G927" i="20"/>
  <c r="F927" i="20"/>
  <c r="E927" i="20"/>
  <c r="D927" i="20"/>
  <c r="C927" i="20"/>
  <c r="H926" i="20"/>
  <c r="G926" i="20"/>
  <c r="F926" i="20"/>
  <c r="E926" i="20"/>
  <c r="D926" i="20"/>
  <c r="C926" i="20"/>
  <c r="H925" i="20"/>
  <c r="G925" i="20"/>
  <c r="F925" i="20"/>
  <c r="E925" i="20"/>
  <c r="D925" i="20"/>
  <c r="C925" i="20"/>
  <c r="H924" i="20"/>
  <c r="G924" i="20"/>
  <c r="F924" i="20"/>
  <c r="E924" i="20"/>
  <c r="D924" i="20"/>
  <c r="C924" i="20"/>
  <c r="H923" i="20"/>
  <c r="G923" i="20"/>
  <c r="F923" i="20"/>
  <c r="E923" i="20"/>
  <c r="D923" i="20"/>
  <c r="C923" i="20"/>
  <c r="H922" i="20"/>
  <c r="G922" i="20"/>
  <c r="F922" i="20"/>
  <c r="E922" i="20"/>
  <c r="D922" i="20"/>
  <c r="C922" i="20"/>
  <c r="H921" i="20"/>
  <c r="G921" i="20"/>
  <c r="F921" i="20"/>
  <c r="E921" i="20"/>
  <c r="D921" i="20"/>
  <c r="C921" i="20"/>
  <c r="H920" i="20"/>
  <c r="G920" i="20"/>
  <c r="F920" i="20"/>
  <c r="E920" i="20"/>
  <c r="D920" i="20"/>
  <c r="C920" i="20"/>
  <c r="H919" i="20"/>
  <c r="G919" i="20"/>
  <c r="F919" i="20"/>
  <c r="E919" i="20"/>
  <c r="D919" i="20"/>
  <c r="C919" i="20"/>
  <c r="H918" i="20"/>
  <c r="G918" i="20"/>
  <c r="F918" i="20"/>
  <c r="E918" i="20"/>
  <c r="D918" i="20"/>
  <c r="C918" i="20"/>
  <c r="H917" i="20"/>
  <c r="G917" i="20"/>
  <c r="F917" i="20"/>
  <c r="E917" i="20"/>
  <c r="D917" i="20"/>
  <c r="C917" i="20"/>
  <c r="H916" i="20"/>
  <c r="G916" i="20"/>
  <c r="F916" i="20"/>
  <c r="E916" i="20"/>
  <c r="D916" i="20"/>
  <c r="C916" i="20"/>
  <c r="H915" i="20"/>
  <c r="G915" i="20"/>
  <c r="F915" i="20"/>
  <c r="E915" i="20"/>
  <c r="D915" i="20"/>
  <c r="C915" i="20"/>
  <c r="H914" i="20"/>
  <c r="G914" i="20"/>
  <c r="F914" i="20"/>
  <c r="E914" i="20"/>
  <c r="D914" i="20"/>
  <c r="C914" i="20"/>
  <c r="H913" i="20"/>
  <c r="G913" i="20"/>
  <c r="F913" i="20"/>
  <c r="E913" i="20"/>
  <c r="D913" i="20"/>
  <c r="C913" i="20"/>
  <c r="H912" i="20"/>
  <c r="G912" i="20"/>
  <c r="F912" i="20"/>
  <c r="E912" i="20"/>
  <c r="D912" i="20"/>
  <c r="C912" i="20"/>
  <c r="H911" i="20"/>
  <c r="G911" i="20"/>
  <c r="F911" i="20"/>
  <c r="E911" i="20"/>
  <c r="D911" i="20"/>
  <c r="C911" i="20"/>
  <c r="H910" i="20"/>
  <c r="G910" i="20"/>
  <c r="F910" i="20"/>
  <c r="E910" i="20"/>
  <c r="D910" i="20"/>
  <c r="C910" i="20"/>
  <c r="H909" i="20"/>
  <c r="G909" i="20"/>
  <c r="F909" i="20"/>
  <c r="E909" i="20"/>
  <c r="D909" i="20"/>
  <c r="C909" i="20"/>
  <c r="H908" i="20"/>
  <c r="G908" i="20"/>
  <c r="F908" i="20"/>
  <c r="E908" i="20"/>
  <c r="D908" i="20"/>
  <c r="C908" i="20"/>
  <c r="H907" i="20"/>
  <c r="G907" i="20"/>
  <c r="F907" i="20"/>
  <c r="E907" i="20"/>
  <c r="D907" i="20"/>
  <c r="C907" i="20"/>
  <c r="H906" i="20"/>
  <c r="G906" i="20"/>
  <c r="F906" i="20"/>
  <c r="E906" i="20"/>
  <c r="D906" i="20"/>
  <c r="C906" i="20"/>
  <c r="H905" i="20"/>
  <c r="G905" i="20"/>
  <c r="F905" i="20"/>
  <c r="E905" i="20"/>
  <c r="D905" i="20"/>
  <c r="C905" i="20"/>
  <c r="H904" i="20"/>
  <c r="G904" i="20"/>
  <c r="F904" i="20"/>
  <c r="E904" i="20"/>
  <c r="D904" i="20"/>
  <c r="C904" i="20"/>
  <c r="H903" i="20"/>
  <c r="G903" i="20"/>
  <c r="F903" i="20"/>
  <c r="E903" i="20"/>
  <c r="D903" i="20"/>
  <c r="C903" i="20"/>
  <c r="H902" i="20"/>
  <c r="G902" i="20"/>
  <c r="F902" i="20"/>
  <c r="E902" i="20"/>
  <c r="D902" i="20"/>
  <c r="C902" i="20"/>
  <c r="H901" i="20"/>
  <c r="G901" i="20"/>
  <c r="F901" i="20"/>
  <c r="E901" i="20"/>
  <c r="D901" i="20"/>
  <c r="C901" i="20"/>
  <c r="H900" i="20"/>
  <c r="G900" i="20"/>
  <c r="F900" i="20"/>
  <c r="E900" i="20"/>
  <c r="D900" i="20"/>
  <c r="C900" i="20"/>
  <c r="H899" i="20"/>
  <c r="G899" i="20"/>
  <c r="F899" i="20"/>
  <c r="E899" i="20"/>
  <c r="D899" i="20"/>
  <c r="C899" i="20"/>
  <c r="H898" i="20"/>
  <c r="G898" i="20"/>
  <c r="F898" i="20"/>
  <c r="E898" i="20"/>
  <c r="D898" i="20"/>
  <c r="C898" i="20"/>
  <c r="H897" i="20"/>
  <c r="G897" i="20"/>
  <c r="F897" i="20"/>
  <c r="E897" i="20"/>
  <c r="D897" i="20"/>
  <c r="C897" i="20"/>
  <c r="H896" i="20"/>
  <c r="G896" i="20"/>
  <c r="F896" i="20"/>
  <c r="E896" i="20"/>
  <c r="D896" i="20"/>
  <c r="C896" i="20"/>
  <c r="H895" i="20"/>
  <c r="G895" i="20"/>
  <c r="F895" i="20"/>
  <c r="E895" i="20"/>
  <c r="D895" i="20"/>
  <c r="C895" i="20"/>
  <c r="H894" i="20"/>
  <c r="G894" i="20"/>
  <c r="F894" i="20"/>
  <c r="E894" i="20"/>
  <c r="D894" i="20"/>
  <c r="C894" i="20"/>
  <c r="H893" i="20"/>
  <c r="G893" i="20"/>
  <c r="F893" i="20"/>
  <c r="E893" i="20"/>
  <c r="D893" i="20"/>
  <c r="C893" i="20"/>
  <c r="H892" i="20"/>
  <c r="G892" i="20"/>
  <c r="F892" i="20"/>
  <c r="E892" i="20"/>
  <c r="D892" i="20"/>
  <c r="C892" i="20"/>
  <c r="H891" i="20"/>
  <c r="G891" i="20"/>
  <c r="F891" i="20"/>
  <c r="E891" i="20"/>
  <c r="D891" i="20"/>
  <c r="C891" i="20"/>
  <c r="H890" i="20"/>
  <c r="G890" i="20"/>
  <c r="F890" i="20"/>
  <c r="E890" i="20"/>
  <c r="D890" i="20"/>
  <c r="C890" i="20"/>
  <c r="H889" i="20"/>
  <c r="G889" i="20"/>
  <c r="F889" i="20"/>
  <c r="E889" i="20"/>
  <c r="D889" i="20"/>
  <c r="C889" i="20"/>
  <c r="H888" i="20"/>
  <c r="G888" i="20"/>
  <c r="F888" i="20"/>
  <c r="E888" i="20"/>
  <c r="D888" i="20"/>
  <c r="C888" i="20"/>
  <c r="H887" i="20"/>
  <c r="G887" i="20"/>
  <c r="F887" i="20"/>
  <c r="E887" i="20"/>
  <c r="D887" i="20"/>
  <c r="C887" i="20"/>
  <c r="H886" i="20"/>
  <c r="G886" i="20"/>
  <c r="F886" i="20"/>
  <c r="E886" i="20"/>
  <c r="D886" i="20"/>
  <c r="C886" i="20"/>
  <c r="H885" i="20"/>
  <c r="G885" i="20"/>
  <c r="F885" i="20"/>
  <c r="E885" i="20"/>
  <c r="D885" i="20"/>
  <c r="C885" i="20"/>
  <c r="H884" i="20"/>
  <c r="G884" i="20"/>
  <c r="F884" i="20"/>
  <c r="E884" i="20"/>
  <c r="D884" i="20"/>
  <c r="C884" i="20"/>
  <c r="H883" i="20"/>
  <c r="G883" i="20"/>
  <c r="F883" i="20"/>
  <c r="E883" i="20"/>
  <c r="D883" i="20"/>
  <c r="C883" i="20"/>
  <c r="H882" i="20"/>
  <c r="G882" i="20"/>
  <c r="F882" i="20"/>
  <c r="E882" i="20"/>
  <c r="D882" i="20"/>
  <c r="C882" i="20"/>
  <c r="H881" i="20"/>
  <c r="G881" i="20"/>
  <c r="F881" i="20"/>
  <c r="E881" i="20"/>
  <c r="D881" i="20"/>
  <c r="C881" i="20"/>
  <c r="H880" i="20"/>
  <c r="G880" i="20"/>
  <c r="F880" i="20"/>
  <c r="E880" i="20"/>
  <c r="D880" i="20"/>
  <c r="C880" i="20"/>
  <c r="H879" i="20"/>
  <c r="G879" i="20"/>
  <c r="F879" i="20"/>
  <c r="E879" i="20"/>
  <c r="D879" i="20"/>
  <c r="C879" i="20"/>
  <c r="H878" i="20"/>
  <c r="G878" i="20"/>
  <c r="F878" i="20"/>
  <c r="E878" i="20"/>
  <c r="D878" i="20"/>
  <c r="C878" i="20"/>
  <c r="H877" i="20"/>
  <c r="G877" i="20"/>
  <c r="F877" i="20"/>
  <c r="E877" i="20"/>
  <c r="D877" i="20"/>
  <c r="C877" i="20"/>
  <c r="H876" i="20"/>
  <c r="G876" i="20"/>
  <c r="F876" i="20"/>
  <c r="E876" i="20"/>
  <c r="D876" i="20"/>
  <c r="C876" i="20"/>
  <c r="H875" i="20"/>
  <c r="G875" i="20"/>
  <c r="F875" i="20"/>
  <c r="E875" i="20"/>
  <c r="D875" i="20"/>
  <c r="C875" i="20"/>
  <c r="H874" i="20"/>
  <c r="G874" i="20"/>
  <c r="F874" i="20"/>
  <c r="E874" i="20"/>
  <c r="D874" i="20"/>
  <c r="C874" i="20"/>
  <c r="H873" i="20"/>
  <c r="G873" i="20"/>
  <c r="F873" i="20"/>
  <c r="E873" i="20"/>
  <c r="D873" i="20"/>
  <c r="C873" i="20"/>
  <c r="H872" i="20"/>
  <c r="G872" i="20"/>
  <c r="F872" i="20"/>
  <c r="E872" i="20"/>
  <c r="D872" i="20"/>
  <c r="C872" i="20"/>
  <c r="H871" i="20"/>
  <c r="G871" i="20"/>
  <c r="F871" i="20"/>
  <c r="E871" i="20"/>
  <c r="D871" i="20"/>
  <c r="C871" i="20"/>
  <c r="H870" i="20"/>
  <c r="G870" i="20"/>
  <c r="F870" i="20"/>
  <c r="E870" i="20"/>
  <c r="D870" i="20"/>
  <c r="C870" i="20"/>
  <c r="H869" i="20"/>
  <c r="G869" i="20"/>
  <c r="F869" i="20"/>
  <c r="E869" i="20"/>
  <c r="D869" i="20"/>
  <c r="C869" i="20"/>
  <c r="H868" i="20"/>
  <c r="G868" i="20"/>
  <c r="F868" i="20"/>
  <c r="E868" i="20"/>
  <c r="D868" i="20"/>
  <c r="C868" i="20"/>
  <c r="H867" i="20"/>
  <c r="G867" i="20"/>
  <c r="F867" i="20"/>
  <c r="E867" i="20"/>
  <c r="D867" i="20"/>
  <c r="C867" i="20"/>
  <c r="H866" i="20"/>
  <c r="G866" i="20"/>
  <c r="F866" i="20"/>
  <c r="E866" i="20"/>
  <c r="D866" i="20"/>
  <c r="C866" i="20"/>
  <c r="H865" i="20"/>
  <c r="G865" i="20"/>
  <c r="F865" i="20"/>
  <c r="E865" i="20"/>
  <c r="D865" i="20"/>
  <c r="C865" i="20"/>
  <c r="H864" i="20"/>
  <c r="G864" i="20"/>
  <c r="F864" i="20"/>
  <c r="E864" i="20"/>
  <c r="D864" i="20"/>
  <c r="C864" i="20"/>
  <c r="H863" i="20"/>
  <c r="G863" i="20"/>
  <c r="F863" i="20"/>
  <c r="E863" i="20"/>
  <c r="D863" i="20"/>
  <c r="C863" i="20"/>
  <c r="H862" i="20"/>
  <c r="G862" i="20"/>
  <c r="F862" i="20"/>
  <c r="E862" i="20"/>
  <c r="D862" i="20"/>
  <c r="C862" i="20"/>
  <c r="H861" i="20"/>
  <c r="G861" i="20"/>
  <c r="F861" i="20"/>
  <c r="E861" i="20"/>
  <c r="D861" i="20"/>
  <c r="C861" i="20"/>
  <c r="H860" i="20"/>
  <c r="G860" i="20"/>
  <c r="F860" i="20"/>
  <c r="E860" i="20"/>
  <c r="D860" i="20"/>
  <c r="C860" i="20"/>
  <c r="H859" i="20"/>
  <c r="G859" i="20"/>
  <c r="F859" i="20"/>
  <c r="E859" i="20"/>
  <c r="D859" i="20"/>
  <c r="C859" i="20"/>
  <c r="H858" i="20"/>
  <c r="G858" i="20"/>
  <c r="F858" i="20"/>
  <c r="E858" i="20"/>
  <c r="D858" i="20"/>
  <c r="C858" i="20"/>
  <c r="H857" i="20"/>
  <c r="G857" i="20"/>
  <c r="F857" i="20"/>
  <c r="E857" i="20"/>
  <c r="D857" i="20"/>
  <c r="C857" i="20"/>
  <c r="H856" i="20"/>
  <c r="G856" i="20"/>
  <c r="F856" i="20"/>
  <c r="E856" i="20"/>
  <c r="D856" i="20"/>
  <c r="C856" i="20"/>
  <c r="H855" i="20"/>
  <c r="G855" i="20"/>
  <c r="F855" i="20"/>
  <c r="E855" i="20"/>
  <c r="D855" i="20"/>
  <c r="C855" i="20"/>
  <c r="H854" i="20"/>
  <c r="G854" i="20"/>
  <c r="F854" i="20"/>
  <c r="E854" i="20"/>
  <c r="D854" i="20"/>
  <c r="C854" i="20"/>
  <c r="H853" i="20"/>
  <c r="G853" i="20"/>
  <c r="F853" i="20"/>
  <c r="E853" i="20"/>
  <c r="D853" i="20"/>
  <c r="C853" i="20"/>
  <c r="H852" i="20"/>
  <c r="G852" i="20"/>
  <c r="F852" i="20"/>
  <c r="E852" i="20"/>
  <c r="D852" i="20"/>
  <c r="C852" i="20"/>
  <c r="H851" i="20"/>
  <c r="G851" i="20"/>
  <c r="F851" i="20"/>
  <c r="E851" i="20"/>
  <c r="D851" i="20"/>
  <c r="C851" i="20"/>
  <c r="H850" i="20"/>
  <c r="G850" i="20"/>
  <c r="F850" i="20"/>
  <c r="E850" i="20"/>
  <c r="D850" i="20"/>
  <c r="C850" i="20"/>
  <c r="H849" i="20"/>
  <c r="G849" i="20"/>
  <c r="F849" i="20"/>
  <c r="E849" i="20"/>
  <c r="D849" i="20"/>
  <c r="C849" i="20"/>
  <c r="H848" i="20"/>
  <c r="G848" i="20"/>
  <c r="F848" i="20"/>
  <c r="E848" i="20"/>
  <c r="D848" i="20"/>
  <c r="C848" i="20"/>
  <c r="H847" i="20"/>
  <c r="G847" i="20"/>
  <c r="F847" i="20"/>
  <c r="E847" i="20"/>
  <c r="D847" i="20"/>
  <c r="C847" i="20"/>
  <c r="H846" i="20"/>
  <c r="G846" i="20"/>
  <c r="F846" i="20"/>
  <c r="E846" i="20"/>
  <c r="D846" i="20"/>
  <c r="C846" i="20"/>
  <c r="H845" i="20"/>
  <c r="G845" i="20"/>
  <c r="F845" i="20"/>
  <c r="E845" i="20"/>
  <c r="D845" i="20"/>
  <c r="C845" i="20"/>
  <c r="H844" i="20"/>
  <c r="G844" i="20"/>
  <c r="F844" i="20"/>
  <c r="E844" i="20"/>
  <c r="D844" i="20"/>
  <c r="C844" i="20"/>
  <c r="H843" i="20"/>
  <c r="G843" i="20"/>
  <c r="F843" i="20"/>
  <c r="E843" i="20"/>
  <c r="D843" i="20"/>
  <c r="C843" i="20"/>
  <c r="H842" i="20"/>
  <c r="G842" i="20"/>
  <c r="F842" i="20"/>
  <c r="E842" i="20"/>
  <c r="D842" i="20"/>
  <c r="C842" i="20"/>
  <c r="H841" i="20"/>
  <c r="G841" i="20"/>
  <c r="F841" i="20"/>
  <c r="E841" i="20"/>
  <c r="D841" i="20"/>
  <c r="C841" i="20"/>
  <c r="H840" i="20"/>
  <c r="G840" i="20"/>
  <c r="F840" i="20"/>
  <c r="E840" i="20"/>
  <c r="D840" i="20"/>
  <c r="C840" i="20"/>
  <c r="H839" i="20"/>
  <c r="G839" i="20"/>
  <c r="F839" i="20"/>
  <c r="E839" i="20"/>
  <c r="D839" i="20"/>
  <c r="C839" i="20"/>
  <c r="H838" i="20"/>
  <c r="G838" i="20"/>
  <c r="F838" i="20"/>
  <c r="E838" i="20"/>
  <c r="D838" i="20"/>
  <c r="C838" i="20"/>
  <c r="H837" i="20"/>
  <c r="G837" i="20"/>
  <c r="F837" i="20"/>
  <c r="E837" i="20"/>
  <c r="D837" i="20"/>
  <c r="C837" i="20"/>
  <c r="H836" i="20"/>
  <c r="G836" i="20"/>
  <c r="F836" i="20"/>
  <c r="E836" i="20"/>
  <c r="D836" i="20"/>
  <c r="C836" i="20"/>
  <c r="H835" i="20"/>
  <c r="G835" i="20"/>
  <c r="F835" i="20"/>
  <c r="E835" i="20"/>
  <c r="D835" i="20"/>
  <c r="C835" i="20"/>
  <c r="H834" i="20"/>
  <c r="G834" i="20"/>
  <c r="F834" i="20"/>
  <c r="E834" i="20"/>
  <c r="D834" i="20"/>
  <c r="C834" i="20"/>
  <c r="H833" i="20"/>
  <c r="G833" i="20"/>
  <c r="F833" i="20"/>
  <c r="E833" i="20"/>
  <c r="D833" i="20"/>
  <c r="C833" i="20"/>
  <c r="H832" i="20"/>
  <c r="G832" i="20"/>
  <c r="F832" i="20"/>
  <c r="E832" i="20"/>
  <c r="D832" i="20"/>
  <c r="C832" i="20"/>
  <c r="H831" i="20"/>
  <c r="G831" i="20"/>
  <c r="F831" i="20"/>
  <c r="E831" i="20"/>
  <c r="D831" i="20"/>
  <c r="C831" i="20"/>
  <c r="H830" i="20"/>
  <c r="G830" i="20"/>
  <c r="F830" i="20"/>
  <c r="E830" i="20"/>
  <c r="D830" i="20"/>
  <c r="C830" i="20"/>
  <c r="H829" i="20"/>
  <c r="G829" i="20"/>
  <c r="F829" i="20"/>
  <c r="E829" i="20"/>
  <c r="D829" i="20"/>
  <c r="C829" i="20"/>
  <c r="H828" i="20"/>
  <c r="G828" i="20"/>
  <c r="F828" i="20"/>
  <c r="E828" i="20"/>
  <c r="D828" i="20"/>
  <c r="C828" i="20"/>
  <c r="H827" i="20"/>
  <c r="G827" i="20"/>
  <c r="F827" i="20"/>
  <c r="E827" i="20"/>
  <c r="D827" i="20"/>
  <c r="C827" i="20"/>
  <c r="H826" i="20"/>
  <c r="G826" i="20"/>
  <c r="F826" i="20"/>
  <c r="E826" i="20"/>
  <c r="D826" i="20"/>
  <c r="C826" i="20"/>
  <c r="H825" i="20"/>
  <c r="G825" i="20"/>
  <c r="F825" i="20"/>
  <c r="E825" i="20"/>
  <c r="D825" i="20"/>
  <c r="C825" i="20"/>
  <c r="H824" i="20"/>
  <c r="G824" i="20"/>
  <c r="F824" i="20"/>
  <c r="E824" i="20"/>
  <c r="D824" i="20"/>
  <c r="C824" i="20"/>
  <c r="H823" i="20"/>
  <c r="G823" i="20"/>
  <c r="F823" i="20"/>
  <c r="E823" i="20"/>
  <c r="D823" i="20"/>
  <c r="C823" i="20"/>
  <c r="H822" i="20"/>
  <c r="G822" i="20"/>
  <c r="F822" i="20"/>
  <c r="E822" i="20"/>
  <c r="D822" i="20"/>
  <c r="C822" i="20"/>
  <c r="H821" i="20"/>
  <c r="G821" i="20"/>
  <c r="F821" i="20"/>
  <c r="E821" i="20"/>
  <c r="D821" i="20"/>
  <c r="C821" i="20"/>
  <c r="H820" i="20"/>
  <c r="G820" i="20"/>
  <c r="F820" i="20"/>
  <c r="E820" i="20"/>
  <c r="D820" i="20"/>
  <c r="C820" i="20"/>
  <c r="H819" i="20"/>
  <c r="G819" i="20"/>
  <c r="F819" i="20"/>
  <c r="E819" i="20"/>
  <c r="D819" i="20"/>
  <c r="C819" i="20"/>
  <c r="H818" i="20"/>
  <c r="G818" i="20"/>
  <c r="F818" i="20"/>
  <c r="E818" i="20"/>
  <c r="D818" i="20"/>
  <c r="C818" i="20"/>
  <c r="H817" i="20"/>
  <c r="G817" i="20"/>
  <c r="F817" i="20"/>
  <c r="E817" i="20"/>
  <c r="D817" i="20"/>
  <c r="C817" i="20"/>
  <c r="H816" i="20"/>
  <c r="G816" i="20"/>
  <c r="F816" i="20"/>
  <c r="E816" i="20"/>
  <c r="D816" i="20"/>
  <c r="C816" i="20"/>
  <c r="H815" i="20"/>
  <c r="G815" i="20"/>
  <c r="F815" i="20"/>
  <c r="E815" i="20"/>
  <c r="D815" i="20"/>
  <c r="C815" i="20"/>
  <c r="H814" i="20"/>
  <c r="G814" i="20"/>
  <c r="F814" i="20"/>
  <c r="E814" i="20"/>
  <c r="D814" i="20"/>
  <c r="C814" i="20"/>
  <c r="H813" i="20"/>
  <c r="G813" i="20"/>
  <c r="F813" i="20"/>
  <c r="E813" i="20"/>
  <c r="D813" i="20"/>
  <c r="C813" i="20"/>
  <c r="H812" i="20"/>
  <c r="G812" i="20"/>
  <c r="F812" i="20"/>
  <c r="E812" i="20"/>
  <c r="D812" i="20"/>
  <c r="C812" i="20"/>
  <c r="H811" i="20"/>
  <c r="G811" i="20"/>
  <c r="F811" i="20"/>
  <c r="E811" i="20"/>
  <c r="D811" i="20"/>
  <c r="C811" i="20"/>
  <c r="H810" i="20"/>
  <c r="G810" i="20"/>
  <c r="F810" i="20"/>
  <c r="E810" i="20"/>
  <c r="D810" i="20"/>
  <c r="C810" i="20"/>
  <c r="H809" i="20"/>
  <c r="G809" i="20"/>
  <c r="F809" i="20"/>
  <c r="E809" i="20"/>
  <c r="D809" i="20"/>
  <c r="C809" i="20"/>
  <c r="H808" i="20"/>
  <c r="G808" i="20"/>
  <c r="F808" i="20"/>
  <c r="E808" i="20"/>
  <c r="D808" i="20"/>
  <c r="C808" i="20"/>
  <c r="H807" i="20"/>
  <c r="G807" i="20"/>
  <c r="F807" i="20"/>
  <c r="E807" i="20"/>
  <c r="D807" i="20"/>
  <c r="C807" i="20"/>
  <c r="H806" i="20"/>
  <c r="G806" i="20"/>
  <c r="F806" i="20"/>
  <c r="E806" i="20"/>
  <c r="D806" i="20"/>
  <c r="C806" i="20"/>
  <c r="H805" i="20"/>
  <c r="G805" i="20"/>
  <c r="F805" i="20"/>
  <c r="E805" i="20"/>
  <c r="D805" i="20"/>
  <c r="C805" i="20"/>
  <c r="H804" i="20"/>
  <c r="G804" i="20"/>
  <c r="F804" i="20"/>
  <c r="E804" i="20"/>
  <c r="D804" i="20"/>
  <c r="C804" i="20"/>
  <c r="H803" i="20"/>
  <c r="G803" i="20"/>
  <c r="F803" i="20"/>
  <c r="E803" i="20"/>
  <c r="D803" i="20"/>
  <c r="C803" i="20"/>
  <c r="H802" i="20"/>
  <c r="G802" i="20"/>
  <c r="F802" i="20"/>
  <c r="E802" i="20"/>
  <c r="D802" i="20"/>
  <c r="C802" i="20"/>
  <c r="H801" i="20"/>
  <c r="G801" i="20"/>
  <c r="F801" i="20"/>
  <c r="E801" i="20"/>
  <c r="D801" i="20"/>
  <c r="C801" i="20"/>
  <c r="H800" i="20"/>
  <c r="G800" i="20"/>
  <c r="F800" i="20"/>
  <c r="E800" i="20"/>
  <c r="D800" i="20"/>
  <c r="C800" i="20"/>
  <c r="H799" i="20"/>
  <c r="G799" i="20"/>
  <c r="F799" i="20"/>
  <c r="E799" i="20"/>
  <c r="D799" i="20"/>
  <c r="C799" i="20"/>
  <c r="H798" i="20"/>
  <c r="G798" i="20"/>
  <c r="F798" i="20"/>
  <c r="E798" i="20"/>
  <c r="D798" i="20"/>
  <c r="C798" i="20"/>
  <c r="H797" i="20"/>
  <c r="G797" i="20"/>
  <c r="F797" i="20"/>
  <c r="E797" i="20"/>
  <c r="D797" i="20"/>
  <c r="C797" i="20"/>
  <c r="H796" i="20"/>
  <c r="G796" i="20"/>
  <c r="F796" i="20"/>
  <c r="E796" i="20"/>
  <c r="D796" i="20"/>
  <c r="C796" i="20"/>
  <c r="H795" i="20"/>
  <c r="G795" i="20"/>
  <c r="F795" i="20"/>
  <c r="E795" i="20"/>
  <c r="D795" i="20"/>
  <c r="C795" i="20"/>
  <c r="H794" i="20"/>
  <c r="G794" i="20"/>
  <c r="F794" i="20"/>
  <c r="E794" i="20"/>
  <c r="D794" i="20"/>
  <c r="C794" i="20"/>
  <c r="H793" i="20"/>
  <c r="G793" i="20"/>
  <c r="F793" i="20"/>
  <c r="E793" i="20"/>
  <c r="D793" i="20"/>
  <c r="C793" i="20"/>
  <c r="H792" i="20"/>
  <c r="G792" i="20"/>
  <c r="F792" i="20"/>
  <c r="E792" i="20"/>
  <c r="D792" i="20"/>
  <c r="C792" i="20"/>
  <c r="H791" i="20"/>
  <c r="G791" i="20"/>
  <c r="F791" i="20"/>
  <c r="E791" i="20"/>
  <c r="D791" i="20"/>
  <c r="C791" i="20"/>
  <c r="H790" i="20"/>
  <c r="G790" i="20"/>
  <c r="F790" i="20"/>
  <c r="E790" i="20"/>
  <c r="D790" i="20"/>
  <c r="C790" i="20"/>
  <c r="H789" i="20"/>
  <c r="G789" i="20"/>
  <c r="F789" i="20"/>
  <c r="E789" i="20"/>
  <c r="D789" i="20"/>
  <c r="C789" i="20"/>
  <c r="H788" i="20"/>
  <c r="G788" i="20"/>
  <c r="F788" i="20"/>
  <c r="E788" i="20"/>
  <c r="D788" i="20"/>
  <c r="C788" i="20"/>
  <c r="H787" i="20"/>
  <c r="G787" i="20"/>
  <c r="F787" i="20"/>
  <c r="E787" i="20"/>
  <c r="D787" i="20"/>
  <c r="C787" i="20"/>
  <c r="H786" i="20"/>
  <c r="G786" i="20"/>
  <c r="F786" i="20"/>
  <c r="E786" i="20"/>
  <c r="D786" i="20"/>
  <c r="C786" i="20"/>
  <c r="H785" i="20"/>
  <c r="G785" i="20"/>
  <c r="F785" i="20"/>
  <c r="E785" i="20"/>
  <c r="D785" i="20"/>
  <c r="C785" i="20"/>
  <c r="H784" i="20"/>
  <c r="G784" i="20"/>
  <c r="F784" i="20"/>
  <c r="E784" i="20"/>
  <c r="D784" i="20"/>
  <c r="C784" i="20"/>
  <c r="H783" i="20"/>
  <c r="G783" i="20"/>
  <c r="F783" i="20"/>
  <c r="E783" i="20"/>
  <c r="D783" i="20"/>
  <c r="C783" i="20"/>
  <c r="H782" i="20"/>
  <c r="G782" i="20"/>
  <c r="F782" i="20"/>
  <c r="E782" i="20"/>
  <c r="D782" i="20"/>
  <c r="C782" i="20"/>
  <c r="H781" i="20"/>
  <c r="G781" i="20"/>
  <c r="F781" i="20"/>
  <c r="E781" i="20"/>
  <c r="D781" i="20"/>
  <c r="C781" i="20"/>
  <c r="H780" i="20"/>
  <c r="G780" i="20"/>
  <c r="F780" i="20"/>
  <c r="E780" i="20"/>
  <c r="D780" i="20"/>
  <c r="C780" i="20"/>
  <c r="H779" i="20"/>
  <c r="G779" i="20"/>
  <c r="F779" i="20"/>
  <c r="E779" i="20"/>
  <c r="D779" i="20"/>
  <c r="C779" i="20"/>
  <c r="H778" i="20"/>
  <c r="G778" i="20"/>
  <c r="F778" i="20"/>
  <c r="E778" i="20"/>
  <c r="D778" i="20"/>
  <c r="C778" i="20"/>
  <c r="H777" i="20"/>
  <c r="G777" i="20"/>
  <c r="F777" i="20"/>
  <c r="E777" i="20"/>
  <c r="D777" i="20"/>
  <c r="C777" i="20"/>
  <c r="H776" i="20"/>
  <c r="G776" i="20"/>
  <c r="F776" i="20"/>
  <c r="E776" i="20"/>
  <c r="D776" i="20"/>
  <c r="C776" i="20"/>
  <c r="H775" i="20"/>
  <c r="G775" i="20"/>
  <c r="F775" i="20"/>
  <c r="E775" i="20"/>
  <c r="D775" i="20"/>
  <c r="C775" i="20"/>
  <c r="H774" i="20"/>
  <c r="G774" i="20"/>
  <c r="F774" i="20"/>
  <c r="E774" i="20"/>
  <c r="D774" i="20"/>
  <c r="C774" i="20"/>
  <c r="H773" i="20"/>
  <c r="G773" i="20"/>
  <c r="F773" i="20"/>
  <c r="E773" i="20"/>
  <c r="D773" i="20"/>
  <c r="C773" i="20"/>
  <c r="H772" i="20"/>
  <c r="G772" i="20"/>
  <c r="F772" i="20"/>
  <c r="E772" i="20"/>
  <c r="D772" i="20"/>
  <c r="C772" i="20"/>
  <c r="H771" i="20"/>
  <c r="G771" i="20"/>
  <c r="F771" i="20"/>
  <c r="E771" i="20"/>
  <c r="D771" i="20"/>
  <c r="C771" i="20"/>
  <c r="H770" i="20"/>
  <c r="G770" i="20"/>
  <c r="F770" i="20"/>
  <c r="E770" i="20"/>
  <c r="D770" i="20"/>
  <c r="C770" i="20"/>
  <c r="H769" i="20"/>
  <c r="G769" i="20"/>
  <c r="F769" i="20"/>
  <c r="E769" i="20"/>
  <c r="D769" i="20"/>
  <c r="C769" i="20"/>
  <c r="H768" i="20"/>
  <c r="G768" i="20"/>
  <c r="F768" i="20"/>
  <c r="E768" i="20"/>
  <c r="D768" i="20"/>
  <c r="C768" i="20"/>
  <c r="H767" i="20"/>
  <c r="G767" i="20"/>
  <c r="F767" i="20"/>
  <c r="E767" i="20"/>
  <c r="D767" i="20"/>
  <c r="C767" i="20"/>
  <c r="H766" i="20"/>
  <c r="G766" i="20"/>
  <c r="F766" i="20"/>
  <c r="E766" i="20"/>
  <c r="D766" i="20"/>
  <c r="C766" i="20"/>
  <c r="H765" i="20"/>
  <c r="G765" i="20"/>
  <c r="F765" i="20"/>
  <c r="E765" i="20"/>
  <c r="D765" i="20"/>
  <c r="C765" i="20"/>
  <c r="H764" i="20"/>
  <c r="G764" i="20"/>
  <c r="F764" i="20"/>
  <c r="E764" i="20"/>
  <c r="D764" i="20"/>
  <c r="C764" i="20"/>
  <c r="H763" i="20"/>
  <c r="G763" i="20"/>
  <c r="F763" i="20"/>
  <c r="E763" i="20"/>
  <c r="D763" i="20"/>
  <c r="C763" i="20"/>
  <c r="H762" i="20"/>
  <c r="G762" i="20"/>
  <c r="F762" i="20"/>
  <c r="E762" i="20"/>
  <c r="D762" i="20"/>
  <c r="C762" i="20"/>
  <c r="H761" i="20"/>
  <c r="G761" i="20"/>
  <c r="F761" i="20"/>
  <c r="E761" i="20"/>
  <c r="D761" i="20"/>
  <c r="C761" i="20"/>
  <c r="H760" i="20"/>
  <c r="G760" i="20"/>
  <c r="F760" i="20"/>
  <c r="E760" i="20"/>
  <c r="D760" i="20"/>
  <c r="C760" i="20"/>
  <c r="H759" i="20"/>
  <c r="G759" i="20"/>
  <c r="F759" i="20"/>
  <c r="E759" i="20"/>
  <c r="D759" i="20"/>
  <c r="C759" i="20"/>
  <c r="H758" i="20"/>
  <c r="G758" i="20"/>
  <c r="F758" i="20"/>
  <c r="E758" i="20"/>
  <c r="D758" i="20"/>
  <c r="C758" i="20"/>
  <c r="H757" i="20"/>
  <c r="G757" i="20"/>
  <c r="F757" i="20"/>
  <c r="E757" i="20"/>
  <c r="D757" i="20"/>
  <c r="C757" i="20"/>
  <c r="H756" i="20"/>
  <c r="G756" i="20"/>
  <c r="F756" i="20"/>
  <c r="E756" i="20"/>
  <c r="D756" i="20"/>
  <c r="C756" i="20"/>
  <c r="H755" i="20"/>
  <c r="G755" i="20"/>
  <c r="F755" i="20"/>
  <c r="E755" i="20"/>
  <c r="D755" i="20"/>
  <c r="C755" i="20"/>
  <c r="H754" i="20"/>
  <c r="G754" i="20"/>
  <c r="F754" i="20"/>
  <c r="E754" i="20"/>
  <c r="D754" i="20"/>
  <c r="C754" i="20"/>
  <c r="H753" i="20"/>
  <c r="G753" i="20"/>
  <c r="F753" i="20"/>
  <c r="E753" i="20"/>
  <c r="D753" i="20"/>
  <c r="C753" i="20"/>
  <c r="H752" i="20"/>
  <c r="G752" i="20"/>
  <c r="F752" i="20"/>
  <c r="E752" i="20"/>
  <c r="D752" i="20"/>
  <c r="C752" i="20"/>
  <c r="H751" i="20"/>
  <c r="G751" i="20"/>
  <c r="F751" i="20"/>
  <c r="E751" i="20"/>
  <c r="D751" i="20"/>
  <c r="C751" i="20"/>
  <c r="H750" i="20"/>
  <c r="G750" i="20"/>
  <c r="F750" i="20"/>
  <c r="E750" i="20"/>
  <c r="D750" i="20"/>
  <c r="C750" i="20"/>
  <c r="H749" i="20"/>
  <c r="G749" i="20"/>
  <c r="F749" i="20"/>
  <c r="E749" i="20"/>
  <c r="D749" i="20"/>
  <c r="C749" i="20"/>
  <c r="H748" i="20"/>
  <c r="G748" i="20"/>
  <c r="F748" i="20"/>
  <c r="E748" i="20"/>
  <c r="D748" i="20"/>
  <c r="C748" i="20"/>
  <c r="H747" i="20"/>
  <c r="G747" i="20"/>
  <c r="F747" i="20"/>
  <c r="E747" i="20"/>
  <c r="D747" i="20"/>
  <c r="C747" i="20"/>
  <c r="H746" i="20"/>
  <c r="G746" i="20"/>
  <c r="F746" i="20"/>
  <c r="E746" i="20"/>
  <c r="D746" i="20"/>
  <c r="C746" i="20"/>
  <c r="H745" i="20"/>
  <c r="G745" i="20"/>
  <c r="F745" i="20"/>
  <c r="E745" i="20"/>
  <c r="D745" i="20"/>
  <c r="C745" i="20"/>
  <c r="H744" i="20"/>
  <c r="G744" i="20"/>
  <c r="F744" i="20"/>
  <c r="E744" i="20"/>
  <c r="D744" i="20"/>
  <c r="C744" i="20"/>
  <c r="H743" i="20"/>
  <c r="G743" i="20"/>
  <c r="F743" i="20"/>
  <c r="E743" i="20"/>
  <c r="D743" i="20"/>
  <c r="C743" i="20"/>
  <c r="H742" i="20"/>
  <c r="G742" i="20"/>
  <c r="F742" i="20"/>
  <c r="E742" i="20"/>
  <c r="D742" i="20"/>
  <c r="C742" i="20"/>
  <c r="H741" i="20"/>
  <c r="G741" i="20"/>
  <c r="F741" i="20"/>
  <c r="E741" i="20"/>
  <c r="D741" i="20"/>
  <c r="C741" i="20"/>
  <c r="H740" i="20"/>
  <c r="G740" i="20"/>
  <c r="F740" i="20"/>
  <c r="E740" i="20"/>
  <c r="D740" i="20"/>
  <c r="C740" i="20"/>
  <c r="H739" i="20"/>
  <c r="G739" i="20"/>
  <c r="F739" i="20"/>
  <c r="E739" i="20"/>
  <c r="D739" i="20"/>
  <c r="C739" i="20"/>
  <c r="H738" i="20"/>
  <c r="G738" i="20"/>
  <c r="F738" i="20"/>
  <c r="E738" i="20"/>
  <c r="D738" i="20"/>
  <c r="C738" i="20"/>
  <c r="H737" i="20"/>
  <c r="G737" i="20"/>
  <c r="F737" i="20"/>
  <c r="E737" i="20"/>
  <c r="D737" i="20"/>
  <c r="C737" i="20"/>
  <c r="H736" i="20"/>
  <c r="G736" i="20"/>
  <c r="F736" i="20"/>
  <c r="E736" i="20"/>
  <c r="D736" i="20"/>
  <c r="C736" i="20"/>
  <c r="H735" i="20"/>
  <c r="G735" i="20"/>
  <c r="F735" i="20"/>
  <c r="E735" i="20"/>
  <c r="D735" i="20"/>
  <c r="C735" i="20"/>
  <c r="H734" i="20"/>
  <c r="G734" i="20"/>
  <c r="F734" i="20"/>
  <c r="E734" i="20"/>
  <c r="D734" i="20"/>
  <c r="C734" i="20"/>
  <c r="H733" i="20"/>
  <c r="G733" i="20"/>
  <c r="F733" i="20"/>
  <c r="E733" i="20"/>
  <c r="D733" i="20"/>
  <c r="C733" i="20"/>
  <c r="H732" i="20"/>
  <c r="G732" i="20"/>
  <c r="F732" i="20"/>
  <c r="E732" i="20"/>
  <c r="D732" i="20"/>
  <c r="C732" i="20"/>
  <c r="H731" i="20"/>
  <c r="G731" i="20"/>
  <c r="F731" i="20"/>
  <c r="E731" i="20"/>
  <c r="D731" i="20"/>
  <c r="C731" i="20"/>
  <c r="H730" i="20"/>
  <c r="G730" i="20"/>
  <c r="F730" i="20"/>
  <c r="E730" i="20"/>
  <c r="D730" i="20"/>
  <c r="C730" i="20"/>
  <c r="H729" i="20"/>
  <c r="G729" i="20"/>
  <c r="F729" i="20"/>
  <c r="E729" i="20"/>
  <c r="D729" i="20"/>
  <c r="C729" i="20"/>
  <c r="H728" i="20"/>
  <c r="G728" i="20"/>
  <c r="F728" i="20"/>
  <c r="E728" i="20"/>
  <c r="D728" i="20"/>
  <c r="C728" i="20"/>
  <c r="H727" i="20"/>
  <c r="G727" i="20"/>
  <c r="F727" i="20"/>
  <c r="E727" i="20"/>
  <c r="D727" i="20"/>
  <c r="C727" i="20"/>
  <c r="H726" i="20"/>
  <c r="G726" i="20"/>
  <c r="F726" i="20"/>
  <c r="E726" i="20"/>
  <c r="D726" i="20"/>
  <c r="C726" i="20"/>
  <c r="H725" i="20"/>
  <c r="G725" i="20"/>
  <c r="F725" i="20"/>
  <c r="E725" i="20"/>
  <c r="D725" i="20"/>
  <c r="C725" i="20"/>
  <c r="H724" i="20"/>
  <c r="G724" i="20"/>
  <c r="F724" i="20"/>
  <c r="E724" i="20"/>
  <c r="D724" i="20"/>
  <c r="C724" i="20"/>
  <c r="H723" i="20"/>
  <c r="G723" i="20"/>
  <c r="F723" i="20"/>
  <c r="E723" i="20"/>
  <c r="D723" i="20"/>
  <c r="C723" i="20"/>
  <c r="H722" i="20"/>
  <c r="G722" i="20"/>
  <c r="F722" i="20"/>
  <c r="E722" i="20"/>
  <c r="D722" i="20"/>
  <c r="C722" i="20"/>
  <c r="H721" i="20"/>
  <c r="G721" i="20"/>
  <c r="F721" i="20"/>
  <c r="E721" i="20"/>
  <c r="D721" i="20"/>
  <c r="C721" i="20"/>
  <c r="H720" i="20"/>
  <c r="G720" i="20"/>
  <c r="F720" i="20"/>
  <c r="E720" i="20"/>
  <c r="D720" i="20"/>
  <c r="C720" i="20"/>
  <c r="H719" i="20"/>
  <c r="G719" i="20"/>
  <c r="F719" i="20"/>
  <c r="E719" i="20"/>
  <c r="D719" i="20"/>
  <c r="C719" i="20"/>
  <c r="H718" i="20"/>
  <c r="G718" i="20"/>
  <c r="F718" i="20"/>
  <c r="E718" i="20"/>
  <c r="D718" i="20"/>
  <c r="C718" i="20"/>
  <c r="H717" i="20"/>
  <c r="G717" i="20"/>
  <c r="F717" i="20"/>
  <c r="E717" i="20"/>
  <c r="D717" i="20"/>
  <c r="C717" i="20"/>
  <c r="H716" i="20"/>
  <c r="G716" i="20"/>
  <c r="F716" i="20"/>
  <c r="E716" i="20"/>
  <c r="D716" i="20"/>
  <c r="C716" i="20"/>
  <c r="H715" i="20"/>
  <c r="G715" i="20"/>
  <c r="F715" i="20"/>
  <c r="E715" i="20"/>
  <c r="D715" i="20"/>
  <c r="C715" i="20"/>
  <c r="H714" i="20"/>
  <c r="G714" i="20"/>
  <c r="F714" i="20"/>
  <c r="E714" i="20"/>
  <c r="D714" i="20"/>
  <c r="C714" i="20"/>
  <c r="H713" i="20"/>
  <c r="G713" i="20"/>
  <c r="F713" i="20"/>
  <c r="E713" i="20"/>
  <c r="D713" i="20"/>
  <c r="C713" i="20"/>
  <c r="H712" i="20"/>
  <c r="G712" i="20"/>
  <c r="F712" i="20"/>
  <c r="E712" i="20"/>
  <c r="D712" i="20"/>
  <c r="C712" i="20"/>
  <c r="H711" i="20"/>
  <c r="G711" i="20"/>
  <c r="F711" i="20"/>
  <c r="E711" i="20"/>
  <c r="D711" i="20"/>
  <c r="C711" i="20"/>
  <c r="H710" i="20"/>
  <c r="G710" i="20"/>
  <c r="F710" i="20"/>
  <c r="E710" i="20"/>
  <c r="D710" i="20"/>
  <c r="C710" i="20"/>
  <c r="H709" i="20"/>
  <c r="G709" i="20"/>
  <c r="F709" i="20"/>
  <c r="E709" i="20"/>
  <c r="D709" i="20"/>
  <c r="C709" i="20"/>
  <c r="H708" i="20"/>
  <c r="G708" i="20"/>
  <c r="F708" i="20"/>
  <c r="E708" i="20"/>
  <c r="D708" i="20"/>
  <c r="C708" i="20"/>
  <c r="H707" i="20"/>
  <c r="G707" i="20"/>
  <c r="F707" i="20"/>
  <c r="E707" i="20"/>
  <c r="D707" i="20"/>
  <c r="C707" i="20"/>
  <c r="H706" i="20"/>
  <c r="G706" i="20"/>
  <c r="F706" i="20"/>
  <c r="E706" i="20"/>
  <c r="D706" i="20"/>
  <c r="C706" i="20"/>
  <c r="H705" i="20"/>
  <c r="G705" i="20"/>
  <c r="F705" i="20"/>
  <c r="E705" i="20"/>
  <c r="D705" i="20"/>
  <c r="C705" i="20"/>
  <c r="H704" i="20"/>
  <c r="G704" i="20"/>
  <c r="F704" i="20"/>
  <c r="E704" i="20"/>
  <c r="D704" i="20"/>
  <c r="C704" i="20"/>
  <c r="H703" i="20"/>
  <c r="G703" i="20"/>
  <c r="F703" i="20"/>
  <c r="E703" i="20"/>
  <c r="D703" i="20"/>
  <c r="C703" i="20"/>
  <c r="H702" i="20"/>
  <c r="G702" i="20"/>
  <c r="F702" i="20"/>
  <c r="E702" i="20"/>
  <c r="D702" i="20"/>
  <c r="C702" i="20"/>
  <c r="H701" i="20"/>
  <c r="G701" i="20"/>
  <c r="F701" i="20"/>
  <c r="E701" i="20"/>
  <c r="D701" i="20"/>
  <c r="C701" i="20"/>
  <c r="H700" i="20"/>
  <c r="G700" i="20"/>
  <c r="F700" i="20"/>
  <c r="E700" i="20"/>
  <c r="D700" i="20"/>
  <c r="C700" i="20"/>
  <c r="H699" i="20"/>
  <c r="G699" i="20"/>
  <c r="F699" i="20"/>
  <c r="E699" i="20"/>
  <c r="D699" i="20"/>
  <c r="C699" i="20"/>
  <c r="H698" i="20"/>
  <c r="G698" i="20"/>
  <c r="F698" i="20"/>
  <c r="E698" i="20"/>
  <c r="D698" i="20"/>
  <c r="C698" i="20"/>
  <c r="H697" i="20"/>
  <c r="G697" i="20"/>
  <c r="F697" i="20"/>
  <c r="E697" i="20"/>
  <c r="D697" i="20"/>
  <c r="C697" i="20"/>
  <c r="H696" i="20"/>
  <c r="G696" i="20"/>
  <c r="F696" i="20"/>
  <c r="E696" i="20"/>
  <c r="D696" i="20"/>
  <c r="C696" i="20"/>
  <c r="H695" i="20"/>
  <c r="G695" i="20"/>
  <c r="F695" i="20"/>
  <c r="E695" i="20"/>
  <c r="D695" i="20"/>
  <c r="C695" i="20"/>
  <c r="H694" i="20"/>
  <c r="G694" i="20"/>
  <c r="F694" i="20"/>
  <c r="E694" i="20"/>
  <c r="D694" i="20"/>
  <c r="C694" i="20"/>
  <c r="H693" i="20"/>
  <c r="G693" i="20"/>
  <c r="F693" i="20"/>
  <c r="E693" i="20"/>
  <c r="D693" i="20"/>
  <c r="C693" i="20"/>
  <c r="H692" i="20"/>
  <c r="G692" i="20"/>
  <c r="F692" i="20"/>
  <c r="E692" i="20"/>
  <c r="D692" i="20"/>
  <c r="C692" i="20"/>
  <c r="H691" i="20"/>
  <c r="G691" i="20"/>
  <c r="F691" i="20"/>
  <c r="E691" i="20"/>
  <c r="D691" i="20"/>
  <c r="C691" i="20"/>
  <c r="H690" i="20"/>
  <c r="G690" i="20"/>
  <c r="F690" i="20"/>
  <c r="E690" i="20"/>
  <c r="D690" i="20"/>
  <c r="C690" i="20"/>
  <c r="H689" i="20"/>
  <c r="G689" i="20"/>
  <c r="F689" i="20"/>
  <c r="E689" i="20"/>
  <c r="D689" i="20"/>
  <c r="C689" i="20"/>
  <c r="H688" i="20"/>
  <c r="G688" i="20"/>
  <c r="F688" i="20"/>
  <c r="E688" i="20"/>
  <c r="D688" i="20"/>
  <c r="C688" i="20"/>
  <c r="H687" i="20"/>
  <c r="G687" i="20"/>
  <c r="F687" i="20"/>
  <c r="E687" i="20"/>
  <c r="D687" i="20"/>
  <c r="C687" i="20"/>
  <c r="H686" i="20"/>
  <c r="G686" i="20"/>
  <c r="F686" i="20"/>
  <c r="E686" i="20"/>
  <c r="D686" i="20"/>
  <c r="C686" i="20"/>
  <c r="H685" i="20"/>
  <c r="G685" i="20"/>
  <c r="F685" i="20"/>
  <c r="E685" i="20"/>
  <c r="D685" i="20"/>
  <c r="C685" i="20"/>
  <c r="H684" i="20"/>
  <c r="G684" i="20"/>
  <c r="F684" i="20"/>
  <c r="E684" i="20"/>
  <c r="D684" i="20"/>
  <c r="C684" i="20"/>
  <c r="H683" i="20"/>
  <c r="G683" i="20"/>
  <c r="F683" i="20"/>
  <c r="E683" i="20"/>
  <c r="D683" i="20"/>
  <c r="C683" i="20"/>
  <c r="H682" i="20"/>
  <c r="G682" i="20"/>
  <c r="F682" i="20"/>
  <c r="E682" i="20"/>
  <c r="D682" i="20"/>
  <c r="C682" i="20"/>
  <c r="H681" i="20"/>
  <c r="G681" i="20"/>
  <c r="F681" i="20"/>
  <c r="E681" i="20"/>
  <c r="D681" i="20"/>
  <c r="C681" i="20"/>
  <c r="H680" i="20"/>
  <c r="G680" i="20"/>
  <c r="F680" i="20"/>
  <c r="E680" i="20"/>
  <c r="D680" i="20"/>
  <c r="C680" i="20"/>
  <c r="H679" i="20"/>
  <c r="G679" i="20"/>
  <c r="F679" i="20"/>
  <c r="E679" i="20"/>
  <c r="D679" i="20"/>
  <c r="C679" i="20"/>
  <c r="H678" i="20"/>
  <c r="G678" i="20"/>
  <c r="F678" i="20"/>
  <c r="E678" i="20"/>
  <c r="D678" i="20"/>
  <c r="C678" i="20"/>
  <c r="H677" i="20"/>
  <c r="G677" i="20"/>
  <c r="F677" i="20"/>
  <c r="E677" i="20"/>
  <c r="D677" i="20"/>
  <c r="C677" i="20"/>
  <c r="H676" i="20"/>
  <c r="G676" i="20"/>
  <c r="F676" i="20"/>
  <c r="E676" i="20"/>
  <c r="D676" i="20"/>
  <c r="C676" i="20"/>
  <c r="H675" i="20"/>
  <c r="G675" i="20"/>
  <c r="F675" i="20"/>
  <c r="E675" i="20"/>
  <c r="D675" i="20"/>
  <c r="C675" i="20"/>
  <c r="H674" i="20"/>
  <c r="G674" i="20"/>
  <c r="F674" i="20"/>
  <c r="E674" i="20"/>
  <c r="D674" i="20"/>
  <c r="C674" i="20"/>
  <c r="H673" i="20"/>
  <c r="G673" i="20"/>
  <c r="F673" i="20"/>
  <c r="E673" i="20"/>
  <c r="D673" i="20"/>
  <c r="C673" i="20"/>
  <c r="H672" i="20"/>
  <c r="G672" i="20"/>
  <c r="F672" i="20"/>
  <c r="E672" i="20"/>
  <c r="D672" i="20"/>
  <c r="C672" i="20"/>
  <c r="H671" i="20"/>
  <c r="G671" i="20"/>
  <c r="F671" i="20"/>
  <c r="E671" i="20"/>
  <c r="D671" i="20"/>
  <c r="C671" i="20"/>
  <c r="H670" i="20"/>
  <c r="G670" i="20"/>
  <c r="F670" i="20"/>
  <c r="E670" i="20"/>
  <c r="D670" i="20"/>
  <c r="C670" i="20"/>
  <c r="H669" i="20"/>
  <c r="G669" i="20"/>
  <c r="F669" i="20"/>
  <c r="E669" i="20"/>
  <c r="D669" i="20"/>
  <c r="C669" i="20"/>
  <c r="H668" i="20"/>
  <c r="G668" i="20"/>
  <c r="F668" i="20"/>
  <c r="E668" i="20"/>
  <c r="D668" i="20"/>
  <c r="C668" i="20"/>
  <c r="H667" i="20"/>
  <c r="G667" i="20"/>
  <c r="F667" i="20"/>
  <c r="E667" i="20"/>
  <c r="D667" i="20"/>
  <c r="C667" i="20"/>
  <c r="H666" i="20"/>
  <c r="G666" i="20"/>
  <c r="F666" i="20"/>
  <c r="E666" i="20"/>
  <c r="D666" i="20"/>
  <c r="C666" i="20"/>
  <c r="H665" i="20"/>
  <c r="G665" i="20"/>
  <c r="F665" i="20"/>
  <c r="E665" i="20"/>
  <c r="D665" i="20"/>
  <c r="C665" i="20"/>
  <c r="H664" i="20"/>
  <c r="G664" i="20"/>
  <c r="F664" i="20"/>
  <c r="E664" i="20"/>
  <c r="D664" i="20"/>
  <c r="C664" i="20"/>
  <c r="H663" i="20"/>
  <c r="G663" i="20"/>
  <c r="F663" i="20"/>
  <c r="E663" i="20"/>
  <c r="D663" i="20"/>
  <c r="C663" i="20"/>
  <c r="H662" i="20"/>
  <c r="G662" i="20"/>
  <c r="F662" i="20"/>
  <c r="E662" i="20"/>
  <c r="D662" i="20"/>
  <c r="C662" i="20"/>
  <c r="H661" i="20"/>
  <c r="G661" i="20"/>
  <c r="F661" i="20"/>
  <c r="E661" i="20"/>
  <c r="D661" i="20"/>
  <c r="C661" i="20"/>
  <c r="H660" i="20"/>
  <c r="G660" i="20"/>
  <c r="F660" i="20"/>
  <c r="E660" i="20"/>
  <c r="D660" i="20"/>
  <c r="C660" i="20"/>
  <c r="H659" i="20"/>
  <c r="G659" i="20"/>
  <c r="F659" i="20"/>
  <c r="E659" i="20"/>
  <c r="D659" i="20"/>
  <c r="C659" i="20"/>
  <c r="H658" i="20"/>
  <c r="G658" i="20"/>
  <c r="F658" i="20"/>
  <c r="E658" i="20"/>
  <c r="D658" i="20"/>
  <c r="C658" i="20"/>
  <c r="H657" i="20"/>
  <c r="G657" i="20"/>
  <c r="F657" i="20"/>
  <c r="E657" i="20"/>
  <c r="D657" i="20"/>
  <c r="C657" i="20"/>
  <c r="H656" i="20"/>
  <c r="G656" i="20"/>
  <c r="F656" i="20"/>
  <c r="E656" i="20"/>
  <c r="D656" i="20"/>
  <c r="C656" i="20"/>
  <c r="H655" i="20"/>
  <c r="G655" i="20"/>
  <c r="F655" i="20"/>
  <c r="E655" i="20"/>
  <c r="D655" i="20"/>
  <c r="C655" i="20"/>
  <c r="H654" i="20"/>
  <c r="G654" i="20"/>
  <c r="F654" i="20"/>
  <c r="E654" i="20"/>
  <c r="D654" i="20"/>
  <c r="C654" i="20"/>
  <c r="H653" i="20"/>
  <c r="G653" i="20"/>
  <c r="F653" i="20"/>
  <c r="E653" i="20"/>
  <c r="D653" i="20"/>
  <c r="C653" i="20"/>
  <c r="H652" i="20"/>
  <c r="G652" i="20"/>
  <c r="F652" i="20"/>
  <c r="E652" i="20"/>
  <c r="D652" i="20"/>
  <c r="C652" i="20"/>
  <c r="H651" i="20"/>
  <c r="G651" i="20"/>
  <c r="F651" i="20"/>
  <c r="E651" i="20"/>
  <c r="D651" i="20"/>
  <c r="C651" i="20"/>
  <c r="H650" i="20"/>
  <c r="G650" i="20"/>
  <c r="F650" i="20"/>
  <c r="E650" i="20"/>
  <c r="D650" i="20"/>
  <c r="C650" i="20"/>
  <c r="H649" i="20"/>
  <c r="G649" i="20"/>
  <c r="F649" i="20"/>
  <c r="E649" i="20"/>
  <c r="D649" i="20"/>
  <c r="C649" i="20"/>
  <c r="H648" i="20"/>
  <c r="G648" i="20"/>
  <c r="F648" i="20"/>
  <c r="E648" i="20"/>
  <c r="D648" i="20"/>
  <c r="C648" i="20"/>
  <c r="H647" i="20"/>
  <c r="G647" i="20"/>
  <c r="F647" i="20"/>
  <c r="E647" i="20"/>
  <c r="D647" i="20"/>
  <c r="C647" i="20"/>
  <c r="H646" i="20"/>
  <c r="G646" i="20"/>
  <c r="F646" i="20"/>
  <c r="E646" i="20"/>
  <c r="D646" i="20"/>
  <c r="C646" i="20"/>
  <c r="H645" i="20"/>
  <c r="G645" i="20"/>
  <c r="F645" i="20"/>
  <c r="E645" i="20"/>
  <c r="D645" i="20"/>
  <c r="C645" i="20"/>
  <c r="H644" i="20"/>
  <c r="G644" i="20"/>
  <c r="F644" i="20"/>
  <c r="E644" i="20"/>
  <c r="D644" i="20"/>
  <c r="C644" i="20"/>
  <c r="H643" i="20"/>
  <c r="G643" i="20"/>
  <c r="F643" i="20"/>
  <c r="E643" i="20"/>
  <c r="D643" i="20"/>
  <c r="C643" i="20"/>
  <c r="H642" i="20"/>
  <c r="G642" i="20"/>
  <c r="F642" i="20"/>
  <c r="E642" i="20"/>
  <c r="D642" i="20"/>
  <c r="C642" i="20"/>
  <c r="H641" i="20"/>
  <c r="G641" i="20"/>
  <c r="F641" i="20"/>
  <c r="E641" i="20"/>
  <c r="D641" i="20"/>
  <c r="C641" i="20"/>
  <c r="H640" i="20"/>
  <c r="G640" i="20"/>
  <c r="F640" i="20"/>
  <c r="E640" i="20"/>
  <c r="D640" i="20"/>
  <c r="C640" i="20"/>
  <c r="H639" i="20"/>
  <c r="G639" i="20"/>
  <c r="F639" i="20"/>
  <c r="E639" i="20"/>
  <c r="D639" i="20"/>
  <c r="C639" i="20"/>
  <c r="H638" i="20"/>
  <c r="G638" i="20"/>
  <c r="F638" i="20"/>
  <c r="E638" i="20"/>
  <c r="D638" i="20"/>
  <c r="C638" i="20"/>
  <c r="H637" i="20"/>
  <c r="G637" i="20"/>
  <c r="F637" i="20"/>
  <c r="E637" i="20"/>
  <c r="D637" i="20"/>
  <c r="C637" i="20"/>
  <c r="H636" i="20"/>
  <c r="G636" i="20"/>
  <c r="F636" i="20"/>
  <c r="E636" i="20"/>
  <c r="D636" i="20"/>
  <c r="C636" i="20"/>
  <c r="H635" i="20"/>
  <c r="G635" i="20"/>
  <c r="F635" i="20"/>
  <c r="E635" i="20"/>
  <c r="D635" i="20"/>
  <c r="C635" i="20"/>
  <c r="H634" i="20"/>
  <c r="G634" i="20"/>
  <c r="F634" i="20"/>
  <c r="E634" i="20"/>
  <c r="D634" i="20"/>
  <c r="C634" i="20"/>
  <c r="H633" i="20"/>
  <c r="G633" i="20"/>
  <c r="F633" i="20"/>
  <c r="E633" i="20"/>
  <c r="D633" i="20"/>
  <c r="C633" i="20"/>
  <c r="H632" i="20"/>
  <c r="G632" i="20"/>
  <c r="F632" i="20"/>
  <c r="E632" i="20"/>
  <c r="D632" i="20"/>
  <c r="C632" i="20"/>
  <c r="H631" i="20"/>
  <c r="G631" i="20"/>
  <c r="F631" i="20"/>
  <c r="E631" i="20"/>
  <c r="D631" i="20"/>
  <c r="C631" i="20"/>
  <c r="H630" i="20"/>
  <c r="G630" i="20"/>
  <c r="F630" i="20"/>
  <c r="E630" i="20"/>
  <c r="D630" i="20"/>
  <c r="C630" i="20"/>
  <c r="H629" i="20"/>
  <c r="G629" i="20"/>
  <c r="F629" i="20"/>
  <c r="E629" i="20"/>
  <c r="D629" i="20"/>
  <c r="C629" i="20"/>
  <c r="H628" i="20"/>
  <c r="G628" i="20"/>
  <c r="F628" i="20"/>
  <c r="E628" i="20"/>
  <c r="D628" i="20"/>
  <c r="C628" i="20"/>
  <c r="H627" i="20"/>
  <c r="G627" i="20"/>
  <c r="F627" i="20"/>
  <c r="E627" i="20"/>
  <c r="D627" i="20"/>
  <c r="C627" i="20"/>
  <c r="H626" i="20"/>
  <c r="G626" i="20"/>
  <c r="F626" i="20"/>
  <c r="E626" i="20"/>
  <c r="D626" i="20"/>
  <c r="C626" i="20"/>
  <c r="H625" i="20"/>
  <c r="G625" i="20"/>
  <c r="F625" i="20"/>
  <c r="E625" i="20"/>
  <c r="D625" i="20"/>
  <c r="C625" i="20"/>
  <c r="H624" i="20"/>
  <c r="G624" i="20"/>
  <c r="F624" i="20"/>
  <c r="E624" i="20"/>
  <c r="D624" i="20"/>
  <c r="C624" i="20"/>
  <c r="H623" i="20"/>
  <c r="G623" i="20"/>
  <c r="F623" i="20"/>
  <c r="E623" i="20"/>
  <c r="D623" i="20"/>
  <c r="C623" i="20"/>
  <c r="H622" i="20"/>
  <c r="G622" i="20"/>
  <c r="F622" i="20"/>
  <c r="E622" i="20"/>
  <c r="D622" i="20"/>
  <c r="C622" i="20"/>
  <c r="H621" i="20"/>
  <c r="G621" i="20"/>
  <c r="F621" i="20"/>
  <c r="E621" i="20"/>
  <c r="D621" i="20"/>
  <c r="C621" i="20"/>
  <c r="H620" i="20"/>
  <c r="G620" i="20"/>
  <c r="F620" i="20"/>
  <c r="E620" i="20"/>
  <c r="D620" i="20"/>
  <c r="C620" i="20"/>
  <c r="H619" i="20"/>
  <c r="G619" i="20"/>
  <c r="F619" i="20"/>
  <c r="E619" i="20"/>
  <c r="D619" i="20"/>
  <c r="C619" i="20"/>
  <c r="H618" i="20"/>
  <c r="G618" i="20"/>
  <c r="F618" i="20"/>
  <c r="E618" i="20"/>
  <c r="D618" i="20"/>
  <c r="C618" i="20"/>
  <c r="H617" i="20"/>
  <c r="G617" i="20"/>
  <c r="F617" i="20"/>
  <c r="E617" i="20"/>
  <c r="D617" i="20"/>
  <c r="C617" i="20"/>
  <c r="H616" i="20"/>
  <c r="G616" i="20"/>
  <c r="F616" i="20"/>
  <c r="E616" i="20"/>
  <c r="D616" i="20"/>
  <c r="C616" i="20"/>
  <c r="H615" i="20"/>
  <c r="G615" i="20"/>
  <c r="F615" i="20"/>
  <c r="E615" i="20"/>
  <c r="D615" i="20"/>
  <c r="C615" i="20"/>
  <c r="H614" i="20"/>
  <c r="G614" i="20"/>
  <c r="F614" i="20"/>
  <c r="E614" i="20"/>
  <c r="D614" i="20"/>
  <c r="C614" i="20"/>
  <c r="H613" i="20"/>
  <c r="G613" i="20"/>
  <c r="F613" i="20"/>
  <c r="E613" i="20"/>
  <c r="D613" i="20"/>
  <c r="C613" i="20"/>
  <c r="H612" i="20"/>
  <c r="G612" i="20"/>
  <c r="F612" i="20"/>
  <c r="E612" i="20"/>
  <c r="D612" i="20"/>
  <c r="C612" i="20"/>
  <c r="H611" i="20"/>
  <c r="G611" i="20"/>
  <c r="F611" i="20"/>
  <c r="E611" i="20"/>
  <c r="D611" i="20"/>
  <c r="C611" i="20"/>
  <c r="H610" i="20"/>
  <c r="G610" i="20"/>
  <c r="F610" i="20"/>
  <c r="E610" i="20"/>
  <c r="D610" i="20"/>
  <c r="C610" i="20"/>
  <c r="H609" i="20"/>
  <c r="G609" i="20"/>
  <c r="F609" i="20"/>
  <c r="E609" i="20"/>
  <c r="D609" i="20"/>
  <c r="C609" i="20"/>
  <c r="H608" i="20"/>
  <c r="G608" i="20"/>
  <c r="F608" i="20"/>
  <c r="E608" i="20"/>
  <c r="D608" i="20"/>
  <c r="C608" i="20"/>
  <c r="H607" i="20"/>
  <c r="G607" i="20"/>
  <c r="F607" i="20"/>
  <c r="E607" i="20"/>
  <c r="D607" i="20"/>
  <c r="C607" i="20"/>
  <c r="H606" i="20"/>
  <c r="G606" i="20"/>
  <c r="F606" i="20"/>
  <c r="E606" i="20"/>
  <c r="D606" i="20"/>
  <c r="C606" i="20"/>
  <c r="H605" i="20"/>
  <c r="G605" i="20"/>
  <c r="F605" i="20"/>
  <c r="E605" i="20"/>
  <c r="D605" i="20"/>
  <c r="C605" i="20"/>
  <c r="H604" i="20"/>
  <c r="G604" i="20"/>
  <c r="F604" i="20"/>
  <c r="E604" i="20"/>
  <c r="D604" i="20"/>
  <c r="C604" i="20"/>
  <c r="H603" i="20"/>
  <c r="G603" i="20"/>
  <c r="F603" i="20"/>
  <c r="E603" i="20"/>
  <c r="D603" i="20"/>
  <c r="C603" i="20"/>
  <c r="H602" i="20"/>
  <c r="G602" i="20"/>
  <c r="F602" i="20"/>
  <c r="E602" i="20"/>
  <c r="D602" i="20"/>
  <c r="C602" i="20"/>
  <c r="H601" i="20"/>
  <c r="G601" i="20"/>
  <c r="F601" i="20"/>
  <c r="E601" i="20"/>
  <c r="D601" i="20"/>
  <c r="C601" i="20"/>
  <c r="H600" i="20"/>
  <c r="G600" i="20"/>
  <c r="F600" i="20"/>
  <c r="E600" i="20"/>
  <c r="D600" i="20"/>
  <c r="C600" i="20"/>
  <c r="H599" i="20"/>
  <c r="G599" i="20"/>
  <c r="F599" i="20"/>
  <c r="E599" i="20"/>
  <c r="D599" i="20"/>
  <c r="C599" i="20"/>
  <c r="H598" i="20"/>
  <c r="G598" i="20"/>
  <c r="F598" i="20"/>
  <c r="E598" i="20"/>
  <c r="D598" i="20"/>
  <c r="C598" i="20"/>
  <c r="H597" i="20"/>
  <c r="G597" i="20"/>
  <c r="F597" i="20"/>
  <c r="E597" i="20"/>
  <c r="D597" i="20"/>
  <c r="C597" i="20"/>
  <c r="H596" i="20"/>
  <c r="G596" i="20"/>
  <c r="F596" i="20"/>
  <c r="E596" i="20"/>
  <c r="D596" i="20"/>
  <c r="C596" i="20"/>
  <c r="H595" i="20"/>
  <c r="G595" i="20"/>
  <c r="F595" i="20"/>
  <c r="E595" i="20"/>
  <c r="D595" i="20"/>
  <c r="C595" i="20"/>
  <c r="H594" i="20"/>
  <c r="G594" i="20"/>
  <c r="F594" i="20"/>
  <c r="E594" i="20"/>
  <c r="D594" i="20"/>
  <c r="C594" i="20"/>
  <c r="H593" i="20"/>
  <c r="G593" i="20"/>
  <c r="F593" i="20"/>
  <c r="E593" i="20"/>
  <c r="D593" i="20"/>
  <c r="C593" i="20"/>
  <c r="H592" i="20"/>
  <c r="G592" i="20"/>
  <c r="F592" i="20"/>
  <c r="E592" i="20"/>
  <c r="D592" i="20"/>
  <c r="C592" i="20"/>
  <c r="H591" i="20"/>
  <c r="G591" i="20"/>
  <c r="F591" i="20"/>
  <c r="E591" i="20"/>
  <c r="D591" i="20"/>
  <c r="C591" i="20"/>
  <c r="H590" i="20"/>
  <c r="G590" i="20"/>
  <c r="F590" i="20"/>
  <c r="E590" i="20"/>
  <c r="D590" i="20"/>
  <c r="C590" i="20"/>
  <c r="H589" i="20"/>
  <c r="G589" i="20"/>
  <c r="F589" i="20"/>
  <c r="E589" i="20"/>
  <c r="D589" i="20"/>
  <c r="C589" i="20"/>
  <c r="H588" i="20"/>
  <c r="G588" i="20"/>
  <c r="F588" i="20"/>
  <c r="E588" i="20"/>
  <c r="D588" i="20"/>
  <c r="C588" i="20"/>
  <c r="H587" i="20"/>
  <c r="G587" i="20"/>
  <c r="F587" i="20"/>
  <c r="E587" i="20"/>
  <c r="D587" i="20"/>
  <c r="C587" i="20"/>
  <c r="H586" i="20"/>
  <c r="G586" i="20"/>
  <c r="F586" i="20"/>
  <c r="E586" i="20"/>
  <c r="D586" i="20"/>
  <c r="C586" i="20"/>
  <c r="H585" i="20"/>
  <c r="G585" i="20"/>
  <c r="F585" i="20"/>
  <c r="E585" i="20"/>
  <c r="D585" i="20"/>
  <c r="C585" i="20"/>
  <c r="H584" i="20"/>
  <c r="G584" i="20"/>
  <c r="F584" i="20"/>
  <c r="E584" i="20"/>
  <c r="D584" i="20"/>
  <c r="C584" i="20"/>
  <c r="H583" i="20"/>
  <c r="G583" i="20"/>
  <c r="F583" i="20"/>
  <c r="E583" i="20"/>
  <c r="D583" i="20"/>
  <c r="C583" i="20"/>
  <c r="H582" i="20"/>
  <c r="G582" i="20"/>
  <c r="F582" i="20"/>
  <c r="E582" i="20"/>
  <c r="D582" i="20"/>
  <c r="C582" i="20"/>
  <c r="H581" i="20"/>
  <c r="G581" i="20"/>
  <c r="F581" i="20"/>
  <c r="E581" i="20"/>
  <c r="D581" i="20"/>
  <c r="C581" i="20"/>
  <c r="H580" i="20"/>
  <c r="G580" i="20"/>
  <c r="F580" i="20"/>
  <c r="E580" i="20"/>
  <c r="D580" i="20"/>
  <c r="C580" i="20"/>
  <c r="H579" i="20"/>
  <c r="G579" i="20"/>
  <c r="F579" i="20"/>
  <c r="E579" i="20"/>
  <c r="D579" i="20"/>
  <c r="C579" i="20"/>
  <c r="H578" i="20"/>
  <c r="G578" i="20"/>
  <c r="F578" i="20"/>
  <c r="E578" i="20"/>
  <c r="D578" i="20"/>
  <c r="C578" i="20"/>
  <c r="H577" i="20"/>
  <c r="G577" i="20"/>
  <c r="F577" i="20"/>
  <c r="E577" i="20"/>
  <c r="D577" i="20"/>
  <c r="C577" i="20"/>
  <c r="H576" i="20"/>
  <c r="G576" i="20"/>
  <c r="F576" i="20"/>
  <c r="E576" i="20"/>
  <c r="D576" i="20"/>
  <c r="C576" i="20"/>
  <c r="H575" i="20"/>
  <c r="G575" i="20"/>
  <c r="F575" i="20"/>
  <c r="E575" i="20"/>
  <c r="D575" i="20"/>
  <c r="C575" i="20"/>
  <c r="H574" i="20"/>
  <c r="G574" i="20"/>
  <c r="F574" i="20"/>
  <c r="E574" i="20"/>
  <c r="D574" i="20"/>
  <c r="C574" i="20"/>
  <c r="H573" i="20"/>
  <c r="G573" i="20"/>
  <c r="F573" i="20"/>
  <c r="E573" i="20"/>
  <c r="D573" i="20"/>
  <c r="C573" i="20"/>
  <c r="H572" i="20"/>
  <c r="G572" i="20"/>
  <c r="F572" i="20"/>
  <c r="E572" i="20"/>
  <c r="D572" i="20"/>
  <c r="C572" i="20"/>
  <c r="H571" i="20"/>
  <c r="G571" i="20"/>
  <c r="F571" i="20"/>
  <c r="E571" i="20"/>
  <c r="D571" i="20"/>
  <c r="C571" i="20"/>
  <c r="H570" i="20"/>
  <c r="G570" i="20"/>
  <c r="F570" i="20"/>
  <c r="E570" i="20"/>
  <c r="D570" i="20"/>
  <c r="C570" i="20"/>
  <c r="H569" i="20"/>
  <c r="G569" i="20"/>
  <c r="F569" i="20"/>
  <c r="E569" i="20"/>
  <c r="D569" i="20"/>
  <c r="C569" i="20"/>
  <c r="H568" i="20"/>
  <c r="G568" i="20"/>
  <c r="F568" i="20"/>
  <c r="E568" i="20"/>
  <c r="D568" i="20"/>
  <c r="C568" i="20"/>
  <c r="H567" i="20"/>
  <c r="G567" i="20"/>
  <c r="F567" i="20"/>
  <c r="E567" i="20"/>
  <c r="D567" i="20"/>
  <c r="C567" i="20"/>
  <c r="H566" i="20"/>
  <c r="G566" i="20"/>
  <c r="F566" i="20"/>
  <c r="E566" i="20"/>
  <c r="D566" i="20"/>
  <c r="C566" i="20"/>
  <c r="H565" i="20"/>
  <c r="G565" i="20"/>
  <c r="F565" i="20"/>
  <c r="E565" i="20"/>
  <c r="D565" i="20"/>
  <c r="C565" i="20"/>
  <c r="H564" i="20"/>
  <c r="G564" i="20"/>
  <c r="F564" i="20"/>
  <c r="E564" i="20"/>
  <c r="D564" i="20"/>
  <c r="C564" i="20"/>
  <c r="H563" i="20"/>
  <c r="G563" i="20"/>
  <c r="F563" i="20"/>
  <c r="E563" i="20"/>
  <c r="D563" i="20"/>
  <c r="C563" i="20"/>
  <c r="H562" i="20"/>
  <c r="G562" i="20"/>
  <c r="F562" i="20"/>
  <c r="E562" i="20"/>
  <c r="D562" i="20"/>
  <c r="C562" i="20"/>
  <c r="H561" i="20"/>
  <c r="G561" i="20"/>
  <c r="F561" i="20"/>
  <c r="E561" i="20"/>
  <c r="D561" i="20"/>
  <c r="C561" i="20"/>
  <c r="H560" i="20"/>
  <c r="G560" i="20"/>
  <c r="F560" i="20"/>
  <c r="E560" i="20"/>
  <c r="D560" i="20"/>
  <c r="C560" i="20"/>
  <c r="H559" i="20"/>
  <c r="G559" i="20"/>
  <c r="F559" i="20"/>
  <c r="E559" i="20"/>
  <c r="D559" i="20"/>
  <c r="C559" i="20"/>
  <c r="H558" i="20"/>
  <c r="G558" i="20"/>
  <c r="F558" i="20"/>
  <c r="E558" i="20"/>
  <c r="D558" i="20"/>
  <c r="C558" i="20"/>
  <c r="H557" i="20"/>
  <c r="G557" i="20"/>
  <c r="F557" i="20"/>
  <c r="E557" i="20"/>
  <c r="D557" i="20"/>
  <c r="C557" i="20"/>
  <c r="H556" i="20"/>
  <c r="G556" i="20"/>
  <c r="F556" i="20"/>
  <c r="E556" i="20"/>
  <c r="D556" i="20"/>
  <c r="C556" i="20"/>
  <c r="H555" i="20"/>
  <c r="G555" i="20"/>
  <c r="F555" i="20"/>
  <c r="E555" i="20"/>
  <c r="D555" i="20"/>
  <c r="C555" i="20"/>
  <c r="H554" i="20"/>
  <c r="G554" i="20"/>
  <c r="F554" i="20"/>
  <c r="E554" i="20"/>
  <c r="D554" i="20"/>
  <c r="C554" i="20"/>
  <c r="H553" i="20"/>
  <c r="G553" i="20"/>
  <c r="F553" i="20"/>
  <c r="E553" i="20"/>
  <c r="D553" i="20"/>
  <c r="C553" i="20"/>
  <c r="H552" i="20"/>
  <c r="G552" i="20"/>
  <c r="F552" i="20"/>
  <c r="E552" i="20"/>
  <c r="D552" i="20"/>
  <c r="C552" i="20"/>
  <c r="H551" i="20"/>
  <c r="G551" i="20"/>
  <c r="F551" i="20"/>
  <c r="E551" i="20"/>
  <c r="D551" i="20"/>
  <c r="C551" i="20"/>
  <c r="H550" i="20"/>
  <c r="G550" i="20"/>
  <c r="F550" i="20"/>
  <c r="E550" i="20"/>
  <c r="D550" i="20"/>
  <c r="C550" i="20"/>
  <c r="H549" i="20"/>
  <c r="G549" i="20"/>
  <c r="F549" i="20"/>
  <c r="E549" i="20"/>
  <c r="D549" i="20"/>
  <c r="C549" i="20"/>
  <c r="H548" i="20"/>
  <c r="G548" i="20"/>
  <c r="F548" i="20"/>
  <c r="E548" i="20"/>
  <c r="D548" i="20"/>
  <c r="C548" i="20"/>
  <c r="H547" i="20"/>
  <c r="G547" i="20"/>
  <c r="F547" i="20"/>
  <c r="E547" i="20"/>
  <c r="D547" i="20"/>
  <c r="C547" i="20"/>
  <c r="H546" i="20"/>
  <c r="G546" i="20"/>
  <c r="F546" i="20"/>
  <c r="E546" i="20"/>
  <c r="D546" i="20"/>
  <c r="C546" i="20"/>
  <c r="H545" i="20"/>
  <c r="G545" i="20"/>
  <c r="F545" i="20"/>
  <c r="E545" i="20"/>
  <c r="D545" i="20"/>
  <c r="C545" i="20"/>
  <c r="H544" i="20"/>
  <c r="G544" i="20"/>
  <c r="F544" i="20"/>
  <c r="E544" i="20"/>
  <c r="D544" i="20"/>
  <c r="C544" i="20"/>
  <c r="H543" i="20"/>
  <c r="G543" i="20"/>
  <c r="F543" i="20"/>
  <c r="E543" i="20"/>
  <c r="D543" i="20"/>
  <c r="C543" i="20"/>
  <c r="H542" i="20"/>
  <c r="G542" i="20"/>
  <c r="F542" i="20"/>
  <c r="E542" i="20"/>
  <c r="D542" i="20"/>
  <c r="C542" i="20"/>
  <c r="H541" i="20"/>
  <c r="G541" i="20"/>
  <c r="F541" i="20"/>
  <c r="E541" i="20"/>
  <c r="D541" i="20"/>
  <c r="C541" i="20"/>
  <c r="H540" i="20"/>
  <c r="G540" i="20"/>
  <c r="F540" i="20"/>
  <c r="E540" i="20"/>
  <c r="D540" i="20"/>
  <c r="C540" i="20"/>
  <c r="H539" i="20"/>
  <c r="G539" i="20"/>
  <c r="F539" i="20"/>
  <c r="E539" i="20"/>
  <c r="D539" i="20"/>
  <c r="C539" i="20"/>
  <c r="H538" i="20"/>
  <c r="G538" i="20"/>
  <c r="F538" i="20"/>
  <c r="E538" i="20"/>
  <c r="D538" i="20"/>
  <c r="C538" i="20"/>
  <c r="H537" i="20"/>
  <c r="G537" i="20"/>
  <c r="F537" i="20"/>
  <c r="E537" i="20"/>
  <c r="D537" i="20"/>
  <c r="C537" i="20"/>
  <c r="H536" i="20"/>
  <c r="G536" i="20"/>
  <c r="F536" i="20"/>
  <c r="E536" i="20"/>
  <c r="D536" i="20"/>
  <c r="C536" i="20"/>
  <c r="H535" i="20"/>
  <c r="G535" i="20"/>
  <c r="F535" i="20"/>
  <c r="E535" i="20"/>
  <c r="D535" i="20"/>
  <c r="C535" i="20"/>
  <c r="H534" i="20"/>
  <c r="G534" i="20"/>
  <c r="F534" i="20"/>
  <c r="E534" i="20"/>
  <c r="D534" i="20"/>
  <c r="C534" i="20"/>
  <c r="H533" i="20"/>
  <c r="G533" i="20"/>
  <c r="F533" i="20"/>
  <c r="E533" i="20"/>
  <c r="D533" i="20"/>
  <c r="C533" i="20"/>
  <c r="H532" i="20"/>
  <c r="G532" i="20"/>
  <c r="F532" i="20"/>
  <c r="E532" i="20"/>
  <c r="D532" i="20"/>
  <c r="C532" i="20"/>
  <c r="H531" i="20"/>
  <c r="G531" i="20"/>
  <c r="F531" i="20"/>
  <c r="E531" i="20"/>
  <c r="D531" i="20"/>
  <c r="C531" i="20"/>
  <c r="H530" i="20"/>
  <c r="G530" i="20"/>
  <c r="F530" i="20"/>
  <c r="E530" i="20"/>
  <c r="D530" i="20"/>
  <c r="C530" i="20"/>
  <c r="H529" i="20"/>
  <c r="G529" i="20"/>
  <c r="F529" i="20"/>
  <c r="E529" i="20"/>
  <c r="D529" i="20"/>
  <c r="C529" i="20"/>
  <c r="H528" i="20"/>
  <c r="G528" i="20"/>
  <c r="F528" i="20"/>
  <c r="E528" i="20"/>
  <c r="D528" i="20"/>
  <c r="C528" i="20"/>
  <c r="H527" i="20"/>
  <c r="G527" i="20"/>
  <c r="F527" i="20"/>
  <c r="E527" i="20"/>
  <c r="D527" i="20"/>
  <c r="C527" i="20"/>
  <c r="H526" i="20"/>
  <c r="G526" i="20"/>
  <c r="F526" i="20"/>
  <c r="E526" i="20"/>
  <c r="D526" i="20"/>
  <c r="C526" i="20"/>
  <c r="H525" i="20"/>
  <c r="G525" i="20"/>
  <c r="F525" i="20"/>
  <c r="E525" i="20"/>
  <c r="D525" i="20"/>
  <c r="C525" i="20"/>
  <c r="H524" i="20"/>
  <c r="G524" i="20"/>
  <c r="F524" i="20"/>
  <c r="E524" i="20"/>
  <c r="D524" i="20"/>
  <c r="C524" i="20"/>
  <c r="H523" i="20"/>
  <c r="G523" i="20"/>
  <c r="F523" i="20"/>
  <c r="E523" i="20"/>
  <c r="D523" i="20"/>
  <c r="C523" i="20"/>
  <c r="H522" i="20"/>
  <c r="G522" i="20"/>
  <c r="F522" i="20"/>
  <c r="E522" i="20"/>
  <c r="D522" i="20"/>
  <c r="C522" i="20"/>
  <c r="H521" i="20"/>
  <c r="G521" i="20"/>
  <c r="F521" i="20"/>
  <c r="E521" i="20"/>
  <c r="D521" i="20"/>
  <c r="C521" i="20"/>
  <c r="H520" i="20"/>
  <c r="G520" i="20"/>
  <c r="F520" i="20"/>
  <c r="E520" i="20"/>
  <c r="D520" i="20"/>
  <c r="C520" i="20"/>
  <c r="H519" i="20"/>
  <c r="G519" i="20"/>
  <c r="F519" i="20"/>
  <c r="E519" i="20"/>
  <c r="D519" i="20"/>
  <c r="C519" i="20"/>
  <c r="H518" i="20"/>
  <c r="G518" i="20"/>
  <c r="F518" i="20"/>
  <c r="E518" i="20"/>
  <c r="D518" i="20"/>
  <c r="C518" i="20"/>
  <c r="H517" i="20"/>
  <c r="G517" i="20"/>
  <c r="F517" i="20"/>
  <c r="E517" i="20"/>
  <c r="D517" i="20"/>
  <c r="C517" i="20"/>
  <c r="H516" i="20"/>
  <c r="G516" i="20"/>
  <c r="F516" i="20"/>
  <c r="E516" i="20"/>
  <c r="D516" i="20"/>
  <c r="C516" i="20"/>
  <c r="H515" i="20"/>
  <c r="G515" i="20"/>
  <c r="F515" i="20"/>
  <c r="E515" i="20"/>
  <c r="D515" i="20"/>
  <c r="C515" i="20"/>
  <c r="H514" i="20"/>
  <c r="G514" i="20"/>
  <c r="F514" i="20"/>
  <c r="E514" i="20"/>
  <c r="D514" i="20"/>
  <c r="C514" i="20"/>
  <c r="H513" i="20"/>
  <c r="G513" i="20"/>
  <c r="F513" i="20"/>
  <c r="E513" i="20"/>
  <c r="D513" i="20"/>
  <c r="C513" i="20"/>
  <c r="H512" i="20"/>
  <c r="G512" i="20"/>
  <c r="F512" i="20"/>
  <c r="E512" i="20"/>
  <c r="D512" i="20"/>
  <c r="C512" i="20"/>
  <c r="H511" i="20"/>
  <c r="G511" i="20"/>
  <c r="F511" i="20"/>
  <c r="E511" i="20"/>
  <c r="D511" i="20"/>
  <c r="C511" i="20"/>
  <c r="H510" i="20"/>
  <c r="G510" i="20"/>
  <c r="F510" i="20"/>
  <c r="E510" i="20"/>
  <c r="D510" i="20"/>
  <c r="C510" i="20"/>
  <c r="H509" i="20"/>
  <c r="G509" i="20"/>
  <c r="F509" i="20"/>
  <c r="E509" i="20"/>
  <c r="D509" i="20"/>
  <c r="C509" i="20"/>
  <c r="H508" i="20"/>
  <c r="G508" i="20"/>
  <c r="F508" i="20"/>
  <c r="E508" i="20"/>
  <c r="D508" i="20"/>
  <c r="C508" i="20"/>
  <c r="H507" i="20"/>
  <c r="G507" i="20"/>
  <c r="F507" i="20"/>
  <c r="E507" i="20"/>
  <c r="D507" i="20"/>
  <c r="C507" i="20"/>
  <c r="H506" i="20"/>
  <c r="G506" i="20"/>
  <c r="F506" i="20"/>
  <c r="E506" i="20"/>
  <c r="D506" i="20"/>
  <c r="C506" i="20"/>
  <c r="H505" i="20"/>
  <c r="G505" i="20"/>
  <c r="F505" i="20"/>
  <c r="E505" i="20"/>
  <c r="D505" i="20"/>
  <c r="C505" i="20"/>
  <c r="H504" i="20"/>
  <c r="G504" i="20"/>
  <c r="F504" i="20"/>
  <c r="E504" i="20"/>
  <c r="D504" i="20"/>
  <c r="C504" i="20"/>
  <c r="H503" i="20"/>
  <c r="G503" i="20"/>
  <c r="F503" i="20"/>
  <c r="E503" i="20"/>
  <c r="D503" i="20"/>
  <c r="C503" i="20"/>
  <c r="H502" i="20"/>
  <c r="G502" i="20"/>
  <c r="F502" i="20"/>
  <c r="E502" i="20"/>
  <c r="D502" i="20"/>
  <c r="C502" i="20"/>
  <c r="H501" i="20"/>
  <c r="G501" i="20"/>
  <c r="F501" i="20"/>
  <c r="E501" i="20"/>
  <c r="D501" i="20"/>
  <c r="C501" i="20"/>
  <c r="H500" i="20"/>
  <c r="G500" i="20"/>
  <c r="F500" i="20"/>
  <c r="E500" i="20"/>
  <c r="D500" i="20"/>
  <c r="C500" i="20"/>
  <c r="H499" i="20"/>
  <c r="G499" i="20"/>
  <c r="F499" i="20"/>
  <c r="E499" i="20"/>
  <c r="D499" i="20"/>
  <c r="C499" i="20"/>
  <c r="H498" i="20"/>
  <c r="G498" i="20"/>
  <c r="F498" i="20"/>
  <c r="E498" i="20"/>
  <c r="D498" i="20"/>
  <c r="C498" i="20"/>
  <c r="H497" i="20"/>
  <c r="G497" i="20"/>
  <c r="F497" i="20"/>
  <c r="E497" i="20"/>
  <c r="D497" i="20"/>
  <c r="C497" i="20"/>
  <c r="H496" i="20"/>
  <c r="G496" i="20"/>
  <c r="F496" i="20"/>
  <c r="E496" i="20"/>
  <c r="D496" i="20"/>
  <c r="C496" i="20"/>
  <c r="H495" i="20"/>
  <c r="G495" i="20"/>
  <c r="F495" i="20"/>
  <c r="E495" i="20"/>
  <c r="D495" i="20"/>
  <c r="C495" i="20"/>
  <c r="H494" i="20"/>
  <c r="G494" i="20"/>
  <c r="F494" i="20"/>
  <c r="E494" i="20"/>
  <c r="D494" i="20"/>
  <c r="C494" i="20"/>
  <c r="H493" i="20"/>
  <c r="G493" i="20"/>
  <c r="F493" i="20"/>
  <c r="E493" i="20"/>
  <c r="D493" i="20"/>
  <c r="C493" i="20"/>
  <c r="H492" i="20"/>
  <c r="G492" i="20"/>
  <c r="F492" i="20"/>
  <c r="E492" i="20"/>
  <c r="D492" i="20"/>
  <c r="C492" i="20"/>
  <c r="H491" i="20"/>
  <c r="G491" i="20"/>
  <c r="F491" i="20"/>
  <c r="E491" i="20"/>
  <c r="D491" i="20"/>
  <c r="C491" i="20"/>
  <c r="H490" i="20"/>
  <c r="G490" i="20"/>
  <c r="F490" i="20"/>
  <c r="E490" i="20"/>
  <c r="D490" i="20"/>
  <c r="C490" i="20"/>
  <c r="H489" i="20"/>
  <c r="G489" i="20"/>
  <c r="F489" i="20"/>
  <c r="E489" i="20"/>
  <c r="D489" i="20"/>
  <c r="C489" i="20"/>
  <c r="H488" i="20"/>
  <c r="G488" i="20"/>
  <c r="F488" i="20"/>
  <c r="E488" i="20"/>
  <c r="D488" i="20"/>
  <c r="C488" i="20"/>
  <c r="H487" i="20"/>
  <c r="G487" i="20"/>
  <c r="F487" i="20"/>
  <c r="E487" i="20"/>
  <c r="D487" i="20"/>
  <c r="C487" i="20"/>
  <c r="H486" i="20"/>
  <c r="G486" i="20"/>
  <c r="F486" i="20"/>
  <c r="E486" i="20"/>
  <c r="D486" i="20"/>
  <c r="C486" i="20"/>
  <c r="H485" i="20"/>
  <c r="G485" i="20"/>
  <c r="F485" i="20"/>
  <c r="E485" i="20"/>
  <c r="D485" i="20"/>
  <c r="C485" i="20"/>
  <c r="H484" i="20"/>
  <c r="G484" i="20"/>
  <c r="F484" i="20"/>
  <c r="E484" i="20"/>
  <c r="D484" i="20"/>
  <c r="C484" i="20"/>
  <c r="H483" i="20"/>
  <c r="G483" i="20"/>
  <c r="F483" i="20"/>
  <c r="E483" i="20"/>
  <c r="D483" i="20"/>
  <c r="C483" i="20"/>
  <c r="H482" i="20"/>
  <c r="G482" i="20"/>
  <c r="F482" i="20"/>
  <c r="E482" i="20"/>
  <c r="D482" i="20"/>
  <c r="C482" i="20"/>
  <c r="H481" i="20"/>
  <c r="G481" i="20"/>
  <c r="F481" i="20"/>
  <c r="E481" i="20"/>
  <c r="D481" i="20"/>
  <c r="C481" i="20"/>
  <c r="H480" i="20"/>
  <c r="G480" i="20"/>
  <c r="F480" i="20"/>
  <c r="E480" i="20"/>
  <c r="D480" i="20"/>
  <c r="C480" i="20"/>
  <c r="H479" i="20"/>
  <c r="G479" i="20"/>
  <c r="F479" i="20"/>
  <c r="E479" i="20"/>
  <c r="D479" i="20"/>
  <c r="C479" i="20"/>
  <c r="H478" i="20"/>
  <c r="G478" i="20"/>
  <c r="F478" i="20"/>
  <c r="E478" i="20"/>
  <c r="D478" i="20"/>
  <c r="C478" i="20"/>
  <c r="H477" i="20"/>
  <c r="G477" i="20"/>
  <c r="F477" i="20"/>
  <c r="E477" i="20"/>
  <c r="D477" i="20"/>
  <c r="C477" i="20"/>
  <c r="H476" i="20"/>
  <c r="G476" i="20"/>
  <c r="F476" i="20"/>
  <c r="E476" i="20"/>
  <c r="D476" i="20"/>
  <c r="C476" i="20"/>
  <c r="H475" i="20"/>
  <c r="G475" i="20"/>
  <c r="F475" i="20"/>
  <c r="E475" i="20"/>
  <c r="D475" i="20"/>
  <c r="C475" i="20"/>
  <c r="H474" i="20"/>
  <c r="G474" i="20"/>
  <c r="F474" i="20"/>
  <c r="E474" i="20"/>
  <c r="D474" i="20"/>
  <c r="C474" i="20"/>
  <c r="H473" i="20"/>
  <c r="G473" i="20"/>
  <c r="F473" i="20"/>
  <c r="E473" i="20"/>
  <c r="D473" i="20"/>
  <c r="C473" i="20"/>
  <c r="H472" i="20"/>
  <c r="G472" i="20"/>
  <c r="F472" i="20"/>
  <c r="E472" i="20"/>
  <c r="D472" i="20"/>
  <c r="C472" i="20"/>
  <c r="H471" i="20"/>
  <c r="G471" i="20"/>
  <c r="F471" i="20"/>
  <c r="E471" i="20"/>
  <c r="D471" i="20"/>
  <c r="C471" i="20"/>
  <c r="H470" i="20"/>
  <c r="G470" i="20"/>
  <c r="F470" i="20"/>
  <c r="E470" i="20"/>
  <c r="D470" i="20"/>
  <c r="C470" i="20"/>
  <c r="H469" i="20"/>
  <c r="G469" i="20"/>
  <c r="F469" i="20"/>
  <c r="E469" i="20"/>
  <c r="D469" i="20"/>
  <c r="C469" i="20"/>
  <c r="H468" i="20"/>
  <c r="G468" i="20"/>
  <c r="F468" i="20"/>
  <c r="E468" i="20"/>
  <c r="D468" i="20"/>
  <c r="C468" i="20"/>
  <c r="H467" i="20"/>
  <c r="G467" i="20"/>
  <c r="F467" i="20"/>
  <c r="E467" i="20"/>
  <c r="D467" i="20"/>
  <c r="C467" i="20"/>
  <c r="H466" i="20"/>
  <c r="G466" i="20"/>
  <c r="F466" i="20"/>
  <c r="E466" i="20"/>
  <c r="D466" i="20"/>
  <c r="C466" i="20"/>
  <c r="H465" i="20"/>
  <c r="G465" i="20"/>
  <c r="F465" i="20"/>
  <c r="E465" i="20"/>
  <c r="D465" i="20"/>
  <c r="C465" i="20"/>
  <c r="H464" i="20"/>
  <c r="G464" i="20"/>
  <c r="F464" i="20"/>
  <c r="E464" i="20"/>
  <c r="D464" i="20"/>
  <c r="C464" i="20"/>
  <c r="H463" i="20"/>
  <c r="G463" i="20"/>
  <c r="F463" i="20"/>
  <c r="E463" i="20"/>
  <c r="D463" i="20"/>
  <c r="C463" i="20"/>
  <c r="H462" i="20"/>
  <c r="G462" i="20"/>
  <c r="F462" i="20"/>
  <c r="E462" i="20"/>
  <c r="D462" i="20"/>
  <c r="C462" i="20"/>
  <c r="H461" i="20"/>
  <c r="G461" i="20"/>
  <c r="F461" i="20"/>
  <c r="E461" i="20"/>
  <c r="D461" i="20"/>
  <c r="C461" i="20"/>
  <c r="H460" i="20"/>
  <c r="G460" i="20"/>
  <c r="F460" i="20"/>
  <c r="E460" i="20"/>
  <c r="D460" i="20"/>
  <c r="C460" i="20"/>
  <c r="H459" i="20"/>
  <c r="G459" i="20"/>
  <c r="F459" i="20"/>
  <c r="E459" i="20"/>
  <c r="D459" i="20"/>
  <c r="C459" i="20"/>
  <c r="H458" i="20"/>
  <c r="G458" i="20"/>
  <c r="F458" i="20"/>
  <c r="E458" i="20"/>
  <c r="D458" i="20"/>
  <c r="C458" i="20"/>
  <c r="H457" i="20"/>
  <c r="G457" i="20"/>
  <c r="F457" i="20"/>
  <c r="E457" i="20"/>
  <c r="D457" i="20"/>
  <c r="C457" i="20"/>
  <c r="H456" i="20"/>
  <c r="G456" i="20"/>
  <c r="F456" i="20"/>
  <c r="E456" i="20"/>
  <c r="D456" i="20"/>
  <c r="C456" i="20"/>
  <c r="H455" i="20"/>
  <c r="G455" i="20"/>
  <c r="F455" i="20"/>
  <c r="E455" i="20"/>
  <c r="D455" i="20"/>
  <c r="C455" i="20"/>
  <c r="H454" i="20"/>
  <c r="G454" i="20"/>
  <c r="F454" i="20"/>
  <c r="E454" i="20"/>
  <c r="D454" i="20"/>
  <c r="C454" i="20"/>
  <c r="H453" i="20"/>
  <c r="G453" i="20"/>
  <c r="F453" i="20"/>
  <c r="E453" i="20"/>
  <c r="D453" i="20"/>
  <c r="C453" i="20"/>
  <c r="H452" i="20"/>
  <c r="G452" i="20"/>
  <c r="F452" i="20"/>
  <c r="E452" i="20"/>
  <c r="D452" i="20"/>
  <c r="C452" i="20"/>
  <c r="H451" i="20"/>
  <c r="G451" i="20"/>
  <c r="F451" i="20"/>
  <c r="E451" i="20"/>
  <c r="D451" i="20"/>
  <c r="C451" i="20"/>
  <c r="H450" i="20"/>
  <c r="G450" i="20"/>
  <c r="F450" i="20"/>
  <c r="E450" i="20"/>
  <c r="D450" i="20"/>
  <c r="C450" i="20"/>
  <c r="H449" i="20"/>
  <c r="G449" i="20"/>
  <c r="F449" i="20"/>
  <c r="E449" i="20"/>
  <c r="D449" i="20"/>
  <c r="C449" i="20"/>
  <c r="H448" i="20"/>
  <c r="G448" i="20"/>
  <c r="F448" i="20"/>
  <c r="E448" i="20"/>
  <c r="D448" i="20"/>
  <c r="C448" i="20"/>
  <c r="H447" i="20"/>
  <c r="G447" i="20"/>
  <c r="F447" i="20"/>
  <c r="E447" i="20"/>
  <c r="D447" i="20"/>
  <c r="C447" i="20"/>
  <c r="H446" i="20"/>
  <c r="G446" i="20"/>
  <c r="F446" i="20"/>
  <c r="E446" i="20"/>
  <c r="D446" i="20"/>
  <c r="C446" i="20"/>
  <c r="H445" i="20"/>
  <c r="G445" i="20"/>
  <c r="F445" i="20"/>
  <c r="E445" i="20"/>
  <c r="D445" i="20"/>
  <c r="C445" i="20"/>
  <c r="H444" i="20"/>
  <c r="G444" i="20"/>
  <c r="F444" i="20"/>
  <c r="E444" i="20"/>
  <c r="D444" i="20"/>
  <c r="C444" i="20"/>
  <c r="H443" i="20"/>
  <c r="G443" i="20"/>
  <c r="F443" i="20"/>
  <c r="E443" i="20"/>
  <c r="D443" i="20"/>
  <c r="C443" i="20"/>
  <c r="H442" i="20"/>
  <c r="G442" i="20"/>
  <c r="F442" i="20"/>
  <c r="E442" i="20"/>
  <c r="D442" i="20"/>
  <c r="C442" i="20"/>
  <c r="H441" i="20"/>
  <c r="G441" i="20"/>
  <c r="F441" i="20"/>
  <c r="E441" i="20"/>
  <c r="D441" i="20"/>
  <c r="C441" i="20"/>
  <c r="H440" i="20"/>
  <c r="G440" i="20"/>
  <c r="F440" i="20"/>
  <c r="E440" i="20"/>
  <c r="D440" i="20"/>
  <c r="C440" i="20"/>
  <c r="H439" i="20"/>
  <c r="G439" i="20"/>
  <c r="F439" i="20"/>
  <c r="E439" i="20"/>
  <c r="D439" i="20"/>
  <c r="C439" i="20"/>
  <c r="H438" i="20"/>
  <c r="G438" i="20"/>
  <c r="F438" i="20"/>
  <c r="E438" i="20"/>
  <c r="D438" i="20"/>
  <c r="C438" i="20"/>
  <c r="H437" i="20"/>
  <c r="G437" i="20"/>
  <c r="F437" i="20"/>
  <c r="E437" i="20"/>
  <c r="D437" i="20"/>
  <c r="C437" i="20"/>
  <c r="H436" i="20"/>
  <c r="G436" i="20"/>
  <c r="F436" i="20"/>
  <c r="E436" i="20"/>
  <c r="D436" i="20"/>
  <c r="C436" i="20"/>
  <c r="H435" i="20"/>
  <c r="G435" i="20"/>
  <c r="F435" i="20"/>
  <c r="E435" i="20"/>
  <c r="D435" i="20"/>
  <c r="C435" i="20"/>
  <c r="H434" i="20"/>
  <c r="G434" i="20"/>
  <c r="F434" i="20"/>
  <c r="E434" i="20"/>
  <c r="D434" i="20"/>
  <c r="C434" i="20"/>
  <c r="H433" i="20"/>
  <c r="G433" i="20"/>
  <c r="F433" i="20"/>
  <c r="E433" i="20"/>
  <c r="D433" i="20"/>
  <c r="C433" i="20"/>
  <c r="H432" i="20"/>
  <c r="G432" i="20"/>
  <c r="F432" i="20"/>
  <c r="E432" i="20"/>
  <c r="D432" i="20"/>
  <c r="C432" i="20"/>
  <c r="H431" i="20"/>
  <c r="G431" i="20"/>
  <c r="F431" i="20"/>
  <c r="E431" i="20"/>
  <c r="D431" i="20"/>
  <c r="C431" i="20"/>
  <c r="H430" i="20"/>
  <c r="G430" i="20"/>
  <c r="F430" i="20"/>
  <c r="E430" i="20"/>
  <c r="D430" i="20"/>
  <c r="C430" i="20"/>
  <c r="H429" i="20"/>
  <c r="G429" i="20"/>
  <c r="F429" i="20"/>
  <c r="E429" i="20"/>
  <c r="D429" i="20"/>
  <c r="C429" i="20"/>
  <c r="H428" i="20"/>
  <c r="G428" i="20"/>
  <c r="F428" i="20"/>
  <c r="E428" i="20"/>
  <c r="D428" i="20"/>
  <c r="C428" i="20"/>
  <c r="H427" i="20"/>
  <c r="G427" i="20"/>
  <c r="F427" i="20"/>
  <c r="E427" i="20"/>
  <c r="D427" i="20"/>
  <c r="C427" i="20"/>
  <c r="H426" i="20"/>
  <c r="G426" i="20"/>
  <c r="F426" i="20"/>
  <c r="E426" i="20"/>
  <c r="D426" i="20"/>
  <c r="C426" i="20"/>
  <c r="H425" i="20"/>
  <c r="G425" i="20"/>
  <c r="F425" i="20"/>
  <c r="E425" i="20"/>
  <c r="D425" i="20"/>
  <c r="C425" i="20"/>
  <c r="H424" i="20"/>
  <c r="G424" i="20"/>
  <c r="F424" i="20"/>
  <c r="E424" i="20"/>
  <c r="D424" i="20"/>
  <c r="C424" i="20"/>
  <c r="H423" i="20"/>
  <c r="G423" i="20"/>
  <c r="F423" i="20"/>
  <c r="E423" i="20"/>
  <c r="D423" i="20"/>
  <c r="C423" i="20"/>
  <c r="H422" i="20"/>
  <c r="G422" i="20"/>
  <c r="F422" i="20"/>
  <c r="E422" i="20"/>
  <c r="D422" i="20"/>
  <c r="C422" i="20"/>
  <c r="H421" i="20"/>
  <c r="G421" i="20"/>
  <c r="F421" i="20"/>
  <c r="E421" i="20"/>
  <c r="D421" i="20"/>
  <c r="C421" i="20"/>
  <c r="H420" i="20"/>
  <c r="G420" i="20"/>
  <c r="F420" i="20"/>
  <c r="E420" i="20"/>
  <c r="D420" i="20"/>
  <c r="C420" i="20"/>
  <c r="H419" i="20"/>
  <c r="G419" i="20"/>
  <c r="F419" i="20"/>
  <c r="E419" i="20"/>
  <c r="D419" i="20"/>
  <c r="C419" i="20"/>
  <c r="H418" i="20"/>
  <c r="G418" i="20"/>
  <c r="F418" i="20"/>
  <c r="E418" i="20"/>
  <c r="D418" i="20"/>
  <c r="C418" i="20"/>
  <c r="H417" i="20"/>
  <c r="G417" i="20"/>
  <c r="F417" i="20"/>
  <c r="E417" i="20"/>
  <c r="D417" i="20"/>
  <c r="C417" i="20"/>
  <c r="H416" i="20"/>
  <c r="G416" i="20"/>
  <c r="F416" i="20"/>
  <c r="E416" i="20"/>
  <c r="D416" i="20"/>
  <c r="C416" i="20"/>
  <c r="H415" i="20"/>
  <c r="G415" i="20"/>
  <c r="F415" i="20"/>
  <c r="E415" i="20"/>
  <c r="D415" i="20"/>
  <c r="C415" i="20"/>
  <c r="H414" i="20"/>
  <c r="G414" i="20"/>
  <c r="F414" i="20"/>
  <c r="E414" i="20"/>
  <c r="D414" i="20"/>
  <c r="C414" i="20"/>
  <c r="H413" i="20"/>
  <c r="G413" i="20"/>
  <c r="F413" i="20"/>
  <c r="E413" i="20"/>
  <c r="D413" i="20"/>
  <c r="C413" i="20"/>
  <c r="H412" i="20"/>
  <c r="G412" i="20"/>
  <c r="F412" i="20"/>
  <c r="E412" i="20"/>
  <c r="D412" i="20"/>
  <c r="C412" i="20"/>
  <c r="H411" i="20"/>
  <c r="G411" i="20"/>
  <c r="F411" i="20"/>
  <c r="E411" i="20"/>
  <c r="D411" i="20"/>
  <c r="C411" i="20"/>
  <c r="H410" i="20"/>
  <c r="G410" i="20"/>
  <c r="F410" i="20"/>
  <c r="E410" i="20"/>
  <c r="D410" i="20"/>
  <c r="C410" i="20"/>
  <c r="H409" i="20"/>
  <c r="G409" i="20"/>
  <c r="F409" i="20"/>
  <c r="E409" i="20"/>
  <c r="D409" i="20"/>
  <c r="C409" i="20"/>
  <c r="H408" i="20"/>
  <c r="G408" i="20"/>
  <c r="F408" i="20"/>
  <c r="E408" i="20"/>
  <c r="D408" i="20"/>
  <c r="C408" i="20"/>
  <c r="H407" i="20"/>
  <c r="G407" i="20"/>
  <c r="F407" i="20"/>
  <c r="E407" i="20"/>
  <c r="D407" i="20"/>
  <c r="C407" i="20"/>
  <c r="H406" i="20"/>
  <c r="G406" i="20"/>
  <c r="F406" i="20"/>
  <c r="E406" i="20"/>
  <c r="D406" i="20"/>
  <c r="C406" i="20"/>
  <c r="H405" i="20"/>
  <c r="G405" i="20"/>
  <c r="F405" i="20"/>
  <c r="E405" i="20"/>
  <c r="D405" i="20"/>
  <c r="C405" i="20"/>
  <c r="H404" i="20"/>
  <c r="G404" i="20"/>
  <c r="F404" i="20"/>
  <c r="E404" i="20"/>
  <c r="D404" i="20"/>
  <c r="C404" i="20"/>
  <c r="H403" i="20"/>
  <c r="G403" i="20"/>
  <c r="F403" i="20"/>
  <c r="E403" i="20"/>
  <c r="D403" i="20"/>
  <c r="C403" i="20"/>
  <c r="H402" i="20"/>
  <c r="G402" i="20"/>
  <c r="F402" i="20"/>
  <c r="E402" i="20"/>
  <c r="D402" i="20"/>
  <c r="C402" i="20"/>
  <c r="H401" i="20"/>
  <c r="G401" i="20"/>
  <c r="F401" i="20"/>
  <c r="E401" i="20"/>
  <c r="D401" i="20"/>
  <c r="C401" i="20"/>
  <c r="H400" i="20"/>
  <c r="G400" i="20"/>
  <c r="F400" i="20"/>
  <c r="E400" i="20"/>
  <c r="D400" i="20"/>
  <c r="C400" i="20"/>
  <c r="H399" i="20"/>
  <c r="G399" i="20"/>
  <c r="F399" i="20"/>
  <c r="E399" i="20"/>
  <c r="D399" i="20"/>
  <c r="C399" i="20"/>
  <c r="H398" i="20"/>
  <c r="G398" i="20"/>
  <c r="F398" i="20"/>
  <c r="E398" i="20"/>
  <c r="D398" i="20"/>
  <c r="C398" i="20"/>
  <c r="H397" i="20"/>
  <c r="G397" i="20"/>
  <c r="F397" i="20"/>
  <c r="E397" i="20"/>
  <c r="D397" i="20"/>
  <c r="C397" i="20"/>
  <c r="H396" i="20"/>
  <c r="G396" i="20"/>
  <c r="F396" i="20"/>
  <c r="E396" i="20"/>
  <c r="D396" i="20"/>
  <c r="C396" i="20"/>
  <c r="H395" i="20"/>
  <c r="G395" i="20"/>
  <c r="F395" i="20"/>
  <c r="E395" i="20"/>
  <c r="D395" i="20"/>
  <c r="C395" i="20"/>
  <c r="H394" i="20"/>
  <c r="G394" i="20"/>
  <c r="F394" i="20"/>
  <c r="E394" i="20"/>
  <c r="D394" i="20"/>
  <c r="C394" i="20"/>
  <c r="H393" i="20"/>
  <c r="G393" i="20"/>
  <c r="F393" i="20"/>
  <c r="E393" i="20"/>
  <c r="D393" i="20"/>
  <c r="C393" i="20"/>
  <c r="H392" i="20"/>
  <c r="G392" i="20"/>
  <c r="F392" i="20"/>
  <c r="E392" i="20"/>
  <c r="D392" i="20"/>
  <c r="C392" i="20"/>
  <c r="H391" i="20"/>
  <c r="G391" i="20"/>
  <c r="F391" i="20"/>
  <c r="E391" i="20"/>
  <c r="D391" i="20"/>
  <c r="C391" i="20"/>
  <c r="H390" i="20"/>
  <c r="G390" i="20"/>
  <c r="F390" i="20"/>
  <c r="E390" i="20"/>
  <c r="D390" i="20"/>
  <c r="C390" i="20"/>
  <c r="H389" i="20"/>
  <c r="G389" i="20"/>
  <c r="F389" i="20"/>
  <c r="E389" i="20"/>
  <c r="D389" i="20"/>
  <c r="C389" i="20"/>
  <c r="H388" i="20"/>
  <c r="G388" i="20"/>
  <c r="F388" i="20"/>
  <c r="E388" i="20"/>
  <c r="D388" i="20"/>
  <c r="C388" i="20"/>
  <c r="H387" i="20"/>
  <c r="G387" i="20"/>
  <c r="F387" i="20"/>
  <c r="E387" i="20"/>
  <c r="D387" i="20"/>
  <c r="C387" i="20"/>
  <c r="H386" i="20"/>
  <c r="G386" i="20"/>
  <c r="F386" i="20"/>
  <c r="E386" i="20"/>
  <c r="D386" i="20"/>
  <c r="C386" i="20"/>
  <c r="H385" i="20"/>
  <c r="G385" i="20"/>
  <c r="F385" i="20"/>
  <c r="E385" i="20"/>
  <c r="D385" i="20"/>
  <c r="C385" i="20"/>
  <c r="H384" i="20"/>
  <c r="G384" i="20"/>
  <c r="F384" i="20"/>
  <c r="E384" i="20"/>
  <c r="D384" i="20"/>
  <c r="C384" i="20"/>
  <c r="H383" i="20"/>
  <c r="G383" i="20"/>
  <c r="F383" i="20"/>
  <c r="E383" i="20"/>
  <c r="D383" i="20"/>
  <c r="C383" i="20"/>
  <c r="H382" i="20"/>
  <c r="G382" i="20"/>
  <c r="F382" i="20"/>
  <c r="E382" i="20"/>
  <c r="D382" i="20"/>
  <c r="C382" i="20"/>
  <c r="H381" i="20"/>
  <c r="G381" i="20"/>
  <c r="F381" i="20"/>
  <c r="E381" i="20"/>
  <c r="D381" i="20"/>
  <c r="C381" i="20"/>
  <c r="H380" i="20"/>
  <c r="G380" i="20"/>
  <c r="F380" i="20"/>
  <c r="E380" i="20"/>
  <c r="D380" i="20"/>
  <c r="C380" i="20"/>
  <c r="H379" i="20"/>
  <c r="G379" i="20"/>
  <c r="F379" i="20"/>
  <c r="E379" i="20"/>
  <c r="D379" i="20"/>
  <c r="C379" i="20"/>
  <c r="H378" i="20"/>
  <c r="G378" i="20"/>
  <c r="F378" i="20"/>
  <c r="E378" i="20"/>
  <c r="D378" i="20"/>
  <c r="C378" i="20"/>
  <c r="H377" i="20"/>
  <c r="G377" i="20"/>
  <c r="F377" i="20"/>
  <c r="E377" i="20"/>
  <c r="D377" i="20"/>
  <c r="C377" i="20"/>
  <c r="H376" i="20"/>
  <c r="G376" i="20"/>
  <c r="F376" i="20"/>
  <c r="E376" i="20"/>
  <c r="D376" i="20"/>
  <c r="C376" i="20"/>
  <c r="H375" i="20"/>
  <c r="G375" i="20"/>
  <c r="F375" i="20"/>
  <c r="E375" i="20"/>
  <c r="D375" i="20"/>
  <c r="C375" i="20"/>
  <c r="H374" i="20"/>
  <c r="G374" i="20"/>
  <c r="F374" i="20"/>
  <c r="E374" i="20"/>
  <c r="D374" i="20"/>
  <c r="C374" i="20"/>
  <c r="H373" i="20"/>
  <c r="G373" i="20"/>
  <c r="F373" i="20"/>
  <c r="E373" i="20"/>
  <c r="D373" i="20"/>
  <c r="C373" i="20"/>
  <c r="H372" i="20"/>
  <c r="G372" i="20"/>
  <c r="F372" i="20"/>
  <c r="E372" i="20"/>
  <c r="D372" i="20"/>
  <c r="C372" i="20"/>
  <c r="H371" i="20"/>
  <c r="G371" i="20"/>
  <c r="F371" i="20"/>
  <c r="E371" i="20"/>
  <c r="D371" i="20"/>
  <c r="C371" i="20"/>
  <c r="H370" i="20"/>
  <c r="G370" i="20"/>
  <c r="F370" i="20"/>
  <c r="E370" i="20"/>
  <c r="D370" i="20"/>
  <c r="C370" i="20"/>
  <c r="H369" i="20"/>
  <c r="G369" i="20"/>
  <c r="F369" i="20"/>
  <c r="E369" i="20"/>
  <c r="D369" i="20"/>
  <c r="C369" i="20"/>
  <c r="H368" i="20"/>
  <c r="G368" i="20"/>
  <c r="F368" i="20"/>
  <c r="E368" i="20"/>
  <c r="D368" i="20"/>
  <c r="C368" i="20"/>
  <c r="H367" i="20"/>
  <c r="G367" i="20"/>
  <c r="F367" i="20"/>
  <c r="E367" i="20"/>
  <c r="D367" i="20"/>
  <c r="C367" i="20"/>
  <c r="H366" i="20"/>
  <c r="G366" i="20"/>
  <c r="F366" i="20"/>
  <c r="E366" i="20"/>
  <c r="D366" i="20"/>
  <c r="C366" i="20"/>
  <c r="H365" i="20"/>
  <c r="G365" i="20"/>
  <c r="F365" i="20"/>
  <c r="E365" i="20"/>
  <c r="D365" i="20"/>
  <c r="C365" i="20"/>
  <c r="H364" i="20"/>
  <c r="G364" i="20"/>
  <c r="F364" i="20"/>
  <c r="E364" i="20"/>
  <c r="D364" i="20"/>
  <c r="C364" i="20"/>
  <c r="H363" i="20"/>
  <c r="G363" i="20"/>
  <c r="F363" i="20"/>
  <c r="E363" i="20"/>
  <c r="D363" i="20"/>
  <c r="C363" i="20"/>
  <c r="H362" i="20"/>
  <c r="G362" i="20"/>
  <c r="F362" i="20"/>
  <c r="E362" i="20"/>
  <c r="D362" i="20"/>
  <c r="C362" i="20"/>
  <c r="H361" i="20"/>
  <c r="G361" i="20"/>
  <c r="F361" i="20"/>
  <c r="E361" i="20"/>
  <c r="D361" i="20"/>
  <c r="C361" i="20"/>
  <c r="H360" i="20"/>
  <c r="G360" i="20"/>
  <c r="F360" i="20"/>
  <c r="E360" i="20"/>
  <c r="D360" i="20"/>
  <c r="C360" i="20"/>
  <c r="H359" i="20"/>
  <c r="G359" i="20"/>
  <c r="F359" i="20"/>
  <c r="E359" i="20"/>
  <c r="D359" i="20"/>
  <c r="C359" i="20"/>
  <c r="H358" i="20"/>
  <c r="G358" i="20"/>
  <c r="F358" i="20"/>
  <c r="E358" i="20"/>
  <c r="D358" i="20"/>
  <c r="C358" i="20"/>
  <c r="H357" i="20"/>
  <c r="G357" i="20"/>
  <c r="F357" i="20"/>
  <c r="E357" i="20"/>
  <c r="D357" i="20"/>
  <c r="C357" i="20"/>
  <c r="H356" i="20"/>
  <c r="G356" i="20"/>
  <c r="F356" i="20"/>
  <c r="E356" i="20"/>
  <c r="D356" i="20"/>
  <c r="C356" i="20"/>
  <c r="H355" i="20"/>
  <c r="G355" i="20"/>
  <c r="F355" i="20"/>
  <c r="E355" i="20"/>
  <c r="D355" i="20"/>
  <c r="C355" i="20"/>
  <c r="H354" i="20"/>
  <c r="G354" i="20"/>
  <c r="F354" i="20"/>
  <c r="E354" i="20"/>
  <c r="D354" i="20"/>
  <c r="C354" i="20"/>
  <c r="H353" i="20"/>
  <c r="G353" i="20"/>
  <c r="F353" i="20"/>
  <c r="E353" i="20"/>
  <c r="D353" i="20"/>
  <c r="C353" i="20"/>
  <c r="H352" i="20"/>
  <c r="G352" i="20"/>
  <c r="F352" i="20"/>
  <c r="E352" i="20"/>
  <c r="D352" i="20"/>
  <c r="C352" i="20"/>
  <c r="H351" i="20"/>
  <c r="G351" i="20"/>
  <c r="F351" i="20"/>
  <c r="E351" i="20"/>
  <c r="D351" i="20"/>
  <c r="C351" i="20"/>
  <c r="H350" i="20"/>
  <c r="G350" i="20"/>
  <c r="F350" i="20"/>
  <c r="E350" i="20"/>
  <c r="D350" i="20"/>
  <c r="C350" i="20"/>
  <c r="H349" i="20"/>
  <c r="G349" i="20"/>
  <c r="F349" i="20"/>
  <c r="E349" i="20"/>
  <c r="D349" i="20"/>
  <c r="C349" i="20"/>
  <c r="H348" i="20"/>
  <c r="G348" i="20"/>
  <c r="F348" i="20"/>
  <c r="E348" i="20"/>
  <c r="D348" i="20"/>
  <c r="C348" i="20"/>
  <c r="H347" i="20"/>
  <c r="G347" i="20"/>
  <c r="F347" i="20"/>
  <c r="E347" i="20"/>
  <c r="D347" i="20"/>
  <c r="C347" i="20"/>
  <c r="H346" i="20"/>
  <c r="G346" i="20"/>
  <c r="F346" i="20"/>
  <c r="E346" i="20"/>
  <c r="D346" i="20"/>
  <c r="C346" i="20"/>
  <c r="H345" i="20"/>
  <c r="G345" i="20"/>
  <c r="F345" i="20"/>
  <c r="E345" i="20"/>
  <c r="D345" i="20"/>
  <c r="C345" i="20"/>
  <c r="H344" i="20"/>
  <c r="G344" i="20"/>
  <c r="F344" i="20"/>
  <c r="E344" i="20"/>
  <c r="D344" i="20"/>
  <c r="C344" i="20"/>
  <c r="H343" i="20"/>
  <c r="G343" i="20"/>
  <c r="F343" i="20"/>
  <c r="E343" i="20"/>
  <c r="D343" i="20"/>
  <c r="C343" i="20"/>
  <c r="H342" i="20"/>
  <c r="G342" i="20"/>
  <c r="F342" i="20"/>
  <c r="E342" i="20"/>
  <c r="D342" i="20"/>
  <c r="C342" i="20"/>
  <c r="H341" i="20"/>
  <c r="G341" i="20"/>
  <c r="F341" i="20"/>
  <c r="E341" i="20"/>
  <c r="D341" i="20"/>
  <c r="C341" i="20"/>
  <c r="H340" i="20"/>
  <c r="G340" i="20"/>
  <c r="F340" i="20"/>
  <c r="E340" i="20"/>
  <c r="D340" i="20"/>
  <c r="C340" i="20"/>
  <c r="H339" i="20"/>
  <c r="G339" i="20"/>
  <c r="F339" i="20"/>
  <c r="E339" i="20"/>
  <c r="D339" i="20"/>
  <c r="C339" i="20"/>
  <c r="H338" i="20"/>
  <c r="G338" i="20"/>
  <c r="F338" i="20"/>
  <c r="E338" i="20"/>
  <c r="D338" i="20"/>
  <c r="C338" i="20"/>
  <c r="H337" i="20"/>
  <c r="G337" i="20"/>
  <c r="F337" i="20"/>
  <c r="E337" i="20"/>
  <c r="D337" i="20"/>
  <c r="C337" i="20"/>
  <c r="H336" i="20"/>
  <c r="G336" i="20"/>
  <c r="F336" i="20"/>
  <c r="E336" i="20"/>
  <c r="D336" i="20"/>
  <c r="C336" i="20"/>
  <c r="H335" i="20"/>
  <c r="G335" i="20"/>
  <c r="F335" i="20"/>
  <c r="E335" i="20"/>
  <c r="D335" i="20"/>
  <c r="C335" i="20"/>
  <c r="H334" i="20"/>
  <c r="G334" i="20"/>
  <c r="F334" i="20"/>
  <c r="E334" i="20"/>
  <c r="D334" i="20"/>
  <c r="C334" i="20"/>
  <c r="H333" i="20"/>
  <c r="G333" i="20"/>
  <c r="F333" i="20"/>
  <c r="E333" i="20"/>
  <c r="D333" i="20"/>
  <c r="C333" i="20"/>
  <c r="H332" i="20"/>
  <c r="G332" i="20"/>
  <c r="F332" i="20"/>
  <c r="E332" i="20"/>
  <c r="D332" i="20"/>
  <c r="C332" i="20"/>
  <c r="H331" i="20"/>
  <c r="G331" i="20"/>
  <c r="F331" i="20"/>
  <c r="E331" i="20"/>
  <c r="D331" i="20"/>
  <c r="C331" i="20"/>
  <c r="H330" i="20"/>
  <c r="G330" i="20"/>
  <c r="F330" i="20"/>
  <c r="E330" i="20"/>
  <c r="D330" i="20"/>
  <c r="C330" i="20"/>
  <c r="H329" i="20"/>
  <c r="G329" i="20"/>
  <c r="F329" i="20"/>
  <c r="E329" i="20"/>
  <c r="D329" i="20"/>
  <c r="C329" i="20"/>
  <c r="H328" i="20"/>
  <c r="G328" i="20"/>
  <c r="F328" i="20"/>
  <c r="E328" i="20"/>
  <c r="D328" i="20"/>
  <c r="C328" i="20"/>
  <c r="H327" i="20"/>
  <c r="G327" i="20"/>
  <c r="F327" i="20"/>
  <c r="E327" i="20"/>
  <c r="D327" i="20"/>
  <c r="C327" i="20"/>
  <c r="H326" i="20"/>
  <c r="G326" i="20"/>
  <c r="F326" i="20"/>
  <c r="E326" i="20"/>
  <c r="D326" i="20"/>
  <c r="C326" i="20"/>
  <c r="H325" i="20"/>
  <c r="G325" i="20"/>
  <c r="F325" i="20"/>
  <c r="E325" i="20"/>
  <c r="D325" i="20"/>
  <c r="C325" i="20"/>
  <c r="H324" i="20"/>
  <c r="G324" i="20"/>
  <c r="F324" i="20"/>
  <c r="E324" i="20"/>
  <c r="D324" i="20"/>
  <c r="C324" i="20"/>
  <c r="H323" i="20"/>
  <c r="G323" i="20"/>
  <c r="F323" i="20"/>
  <c r="E323" i="20"/>
  <c r="D323" i="20"/>
  <c r="C323" i="20"/>
  <c r="H322" i="20"/>
  <c r="G322" i="20"/>
  <c r="F322" i="20"/>
  <c r="E322" i="20"/>
  <c r="D322" i="20"/>
  <c r="C322" i="20"/>
  <c r="H321" i="20"/>
  <c r="G321" i="20"/>
  <c r="F321" i="20"/>
  <c r="E321" i="20"/>
  <c r="D321" i="20"/>
  <c r="C321" i="20"/>
  <c r="H320" i="20"/>
  <c r="G320" i="20"/>
  <c r="F320" i="20"/>
  <c r="E320" i="20"/>
  <c r="D320" i="20"/>
  <c r="C320" i="20"/>
  <c r="H319" i="20"/>
  <c r="G319" i="20"/>
  <c r="F319" i="20"/>
  <c r="E319" i="20"/>
  <c r="D319" i="20"/>
  <c r="C319" i="20"/>
  <c r="H318" i="20"/>
  <c r="G318" i="20"/>
  <c r="F318" i="20"/>
  <c r="E318" i="20"/>
  <c r="D318" i="20"/>
  <c r="C318" i="20"/>
  <c r="H317" i="20"/>
  <c r="G317" i="20"/>
  <c r="F317" i="20"/>
  <c r="E317" i="20"/>
  <c r="D317" i="20"/>
  <c r="C317" i="20"/>
  <c r="H316" i="20"/>
  <c r="G316" i="20"/>
  <c r="F316" i="20"/>
  <c r="E316" i="20"/>
  <c r="D316" i="20"/>
  <c r="C316" i="20"/>
  <c r="H315" i="20"/>
  <c r="G315" i="20"/>
  <c r="F315" i="20"/>
  <c r="E315" i="20"/>
  <c r="D315" i="20"/>
  <c r="C315" i="20"/>
  <c r="H314" i="20"/>
  <c r="G314" i="20"/>
  <c r="F314" i="20"/>
  <c r="E314" i="20"/>
  <c r="D314" i="20"/>
  <c r="C314" i="20"/>
  <c r="H313" i="20"/>
  <c r="G313" i="20"/>
  <c r="F313" i="20"/>
  <c r="E313" i="20"/>
  <c r="D313" i="20"/>
  <c r="C313" i="20"/>
  <c r="H312" i="20"/>
  <c r="G312" i="20"/>
  <c r="F312" i="20"/>
  <c r="E312" i="20"/>
  <c r="D312" i="20"/>
  <c r="C312" i="20"/>
  <c r="H311" i="20"/>
  <c r="G311" i="20"/>
  <c r="F311" i="20"/>
  <c r="E311" i="20"/>
  <c r="D311" i="20"/>
  <c r="C311" i="20"/>
  <c r="H310" i="20"/>
  <c r="G310" i="20"/>
  <c r="F310" i="20"/>
  <c r="E310" i="20"/>
  <c r="D310" i="20"/>
  <c r="C310" i="20"/>
  <c r="H309" i="20"/>
  <c r="G309" i="20"/>
  <c r="F309" i="20"/>
  <c r="E309" i="20"/>
  <c r="D309" i="20"/>
  <c r="C309" i="20"/>
  <c r="H308" i="20"/>
  <c r="G308" i="20"/>
  <c r="F308" i="20"/>
  <c r="E308" i="20"/>
  <c r="D308" i="20"/>
  <c r="C308" i="20"/>
  <c r="H307" i="20"/>
  <c r="G307" i="20"/>
  <c r="F307" i="20"/>
  <c r="E307" i="20"/>
  <c r="D307" i="20"/>
  <c r="C307" i="20"/>
  <c r="H306" i="20"/>
  <c r="G306" i="20"/>
  <c r="F306" i="20"/>
  <c r="E306" i="20"/>
  <c r="D306" i="20"/>
  <c r="C306" i="20"/>
  <c r="H305" i="20"/>
  <c r="G305" i="20"/>
  <c r="F305" i="20"/>
  <c r="E305" i="20"/>
  <c r="D305" i="20"/>
  <c r="C305" i="20"/>
  <c r="H304" i="20"/>
  <c r="G304" i="20"/>
  <c r="F304" i="20"/>
  <c r="E304" i="20"/>
  <c r="D304" i="20"/>
  <c r="C304" i="20"/>
  <c r="H303" i="20"/>
  <c r="G303" i="20"/>
  <c r="F303" i="20"/>
  <c r="E303" i="20"/>
  <c r="D303" i="20"/>
  <c r="C303" i="20"/>
  <c r="H302" i="20"/>
  <c r="G302" i="20"/>
  <c r="F302" i="20"/>
  <c r="E302" i="20"/>
  <c r="D302" i="20"/>
  <c r="C302" i="20"/>
  <c r="H301" i="20"/>
  <c r="G301" i="20"/>
  <c r="F301" i="20"/>
  <c r="E301" i="20"/>
  <c r="D301" i="20"/>
  <c r="C301" i="20"/>
  <c r="H300" i="20"/>
  <c r="G300" i="20"/>
  <c r="F300" i="20"/>
  <c r="E300" i="20"/>
  <c r="D300" i="20"/>
  <c r="C300" i="20"/>
  <c r="H299" i="20"/>
  <c r="G299" i="20"/>
  <c r="F299" i="20"/>
  <c r="E299" i="20"/>
  <c r="D299" i="20"/>
  <c r="C299" i="20"/>
  <c r="H298" i="20"/>
  <c r="G298" i="20"/>
  <c r="F298" i="20"/>
  <c r="E298" i="20"/>
  <c r="D298" i="20"/>
  <c r="C298" i="20"/>
  <c r="H297" i="20"/>
  <c r="G297" i="20"/>
  <c r="F297" i="20"/>
  <c r="E297" i="20"/>
  <c r="D297" i="20"/>
  <c r="C297" i="20"/>
  <c r="H296" i="20"/>
  <c r="G296" i="20"/>
  <c r="F296" i="20"/>
  <c r="E296" i="20"/>
  <c r="D296" i="20"/>
  <c r="C296" i="20"/>
  <c r="H295" i="20"/>
  <c r="G295" i="20"/>
  <c r="F295" i="20"/>
  <c r="E295" i="20"/>
  <c r="D295" i="20"/>
  <c r="C295" i="20"/>
  <c r="H294" i="20"/>
  <c r="G294" i="20"/>
  <c r="F294" i="20"/>
  <c r="E294" i="20"/>
  <c r="D294" i="20"/>
  <c r="C294" i="20"/>
  <c r="H293" i="20"/>
  <c r="G293" i="20"/>
  <c r="F293" i="20"/>
  <c r="E293" i="20"/>
  <c r="D293" i="20"/>
  <c r="C293" i="20"/>
  <c r="H292" i="20"/>
  <c r="G292" i="20"/>
  <c r="F292" i="20"/>
  <c r="E292" i="20"/>
  <c r="D292" i="20"/>
  <c r="C292" i="20"/>
  <c r="H291" i="20"/>
  <c r="G291" i="20"/>
  <c r="F291" i="20"/>
  <c r="E291" i="20"/>
  <c r="D291" i="20"/>
  <c r="C291" i="20"/>
  <c r="H290" i="20"/>
  <c r="G290" i="20"/>
  <c r="F290" i="20"/>
  <c r="E290" i="20"/>
  <c r="D290" i="20"/>
  <c r="C290" i="20"/>
  <c r="H289" i="20"/>
  <c r="G289" i="20"/>
  <c r="F289" i="20"/>
  <c r="E289" i="20"/>
  <c r="D289" i="20"/>
  <c r="C289" i="20"/>
  <c r="H288" i="20"/>
  <c r="G288" i="20"/>
  <c r="F288" i="20"/>
  <c r="E288" i="20"/>
  <c r="D288" i="20"/>
  <c r="C288" i="20"/>
  <c r="H287" i="20"/>
  <c r="G287" i="20"/>
  <c r="F287" i="20"/>
  <c r="E287" i="20"/>
  <c r="D287" i="20"/>
  <c r="C287" i="20"/>
  <c r="H286" i="20"/>
  <c r="G286" i="20"/>
  <c r="F286" i="20"/>
  <c r="E286" i="20"/>
  <c r="D286" i="20"/>
  <c r="C286" i="20"/>
  <c r="H285" i="20"/>
  <c r="G285" i="20"/>
  <c r="F285" i="20"/>
  <c r="E285" i="20"/>
  <c r="D285" i="20"/>
  <c r="C285" i="20"/>
  <c r="H284" i="20"/>
  <c r="G284" i="20"/>
  <c r="F284" i="20"/>
  <c r="E284" i="20"/>
  <c r="D284" i="20"/>
  <c r="C284" i="20"/>
  <c r="H283" i="20"/>
  <c r="G283" i="20"/>
  <c r="F283" i="20"/>
  <c r="E283" i="20"/>
  <c r="D283" i="20"/>
  <c r="C283" i="20"/>
  <c r="H282" i="20"/>
  <c r="G282" i="20"/>
  <c r="F282" i="20"/>
  <c r="E282" i="20"/>
  <c r="D282" i="20"/>
  <c r="C282" i="20"/>
  <c r="H281" i="20"/>
  <c r="G281" i="20"/>
  <c r="F281" i="20"/>
  <c r="E281" i="20"/>
  <c r="D281" i="20"/>
  <c r="C281" i="20"/>
  <c r="H280" i="20"/>
  <c r="G280" i="20"/>
  <c r="F280" i="20"/>
  <c r="E280" i="20"/>
  <c r="D280" i="20"/>
  <c r="C280" i="20"/>
  <c r="H279" i="20"/>
  <c r="G279" i="20"/>
  <c r="F279" i="20"/>
  <c r="E279" i="20"/>
  <c r="D279" i="20"/>
  <c r="C279" i="20"/>
  <c r="H278" i="20"/>
  <c r="G278" i="20"/>
  <c r="F278" i="20"/>
  <c r="E278" i="20"/>
  <c r="D278" i="20"/>
  <c r="C278" i="20"/>
  <c r="H277" i="20"/>
  <c r="G277" i="20"/>
  <c r="F277" i="20"/>
  <c r="E277" i="20"/>
  <c r="D277" i="20"/>
  <c r="C277" i="20"/>
  <c r="H276" i="20"/>
  <c r="G276" i="20"/>
  <c r="F276" i="20"/>
  <c r="E276" i="20"/>
  <c r="D276" i="20"/>
  <c r="C276" i="20"/>
  <c r="H275" i="20"/>
  <c r="G275" i="20"/>
  <c r="F275" i="20"/>
  <c r="E275" i="20"/>
  <c r="D275" i="20"/>
  <c r="C275" i="20"/>
  <c r="H274" i="20"/>
  <c r="G274" i="20"/>
  <c r="F274" i="20"/>
  <c r="E274" i="20"/>
  <c r="D274" i="20"/>
  <c r="C274" i="20"/>
  <c r="H273" i="20"/>
  <c r="G273" i="20"/>
  <c r="F273" i="20"/>
  <c r="E273" i="20"/>
  <c r="D273" i="20"/>
  <c r="C273" i="20"/>
  <c r="H272" i="20"/>
  <c r="G272" i="20"/>
  <c r="F272" i="20"/>
  <c r="E272" i="20"/>
  <c r="D272" i="20"/>
  <c r="C272" i="20"/>
  <c r="H271" i="20"/>
  <c r="G271" i="20"/>
  <c r="F271" i="20"/>
  <c r="E271" i="20"/>
  <c r="D271" i="20"/>
  <c r="C271" i="20"/>
  <c r="H270" i="20"/>
  <c r="G270" i="20"/>
  <c r="F270" i="20"/>
  <c r="E270" i="20"/>
  <c r="D270" i="20"/>
  <c r="C270" i="20"/>
  <c r="H269" i="20"/>
  <c r="G269" i="20"/>
  <c r="F269" i="20"/>
  <c r="E269" i="20"/>
  <c r="D269" i="20"/>
  <c r="C269" i="20"/>
  <c r="H268" i="20"/>
  <c r="G268" i="20"/>
  <c r="F268" i="20"/>
  <c r="E268" i="20"/>
  <c r="D268" i="20"/>
  <c r="C268" i="20"/>
  <c r="H267" i="20"/>
  <c r="G267" i="20"/>
  <c r="F267" i="20"/>
  <c r="E267" i="20"/>
  <c r="D267" i="20"/>
  <c r="C267" i="20"/>
  <c r="H266" i="20"/>
  <c r="G266" i="20"/>
  <c r="F266" i="20"/>
  <c r="E266" i="20"/>
  <c r="D266" i="20"/>
  <c r="C266" i="20"/>
  <c r="H265" i="20"/>
  <c r="G265" i="20"/>
  <c r="F265" i="20"/>
  <c r="E265" i="20"/>
  <c r="D265" i="20"/>
  <c r="C265" i="20"/>
  <c r="H264" i="20"/>
  <c r="G264" i="20"/>
  <c r="F264" i="20"/>
  <c r="E264" i="20"/>
  <c r="D264" i="20"/>
  <c r="C264" i="20"/>
  <c r="H263" i="20"/>
  <c r="G263" i="20"/>
  <c r="F263" i="20"/>
  <c r="E263" i="20"/>
  <c r="D263" i="20"/>
  <c r="C263" i="20"/>
  <c r="H262" i="20"/>
  <c r="G262" i="20"/>
  <c r="F262" i="20"/>
  <c r="E262" i="20"/>
  <c r="D262" i="20"/>
  <c r="C262" i="20"/>
  <c r="H261" i="20"/>
  <c r="G261" i="20"/>
  <c r="F261" i="20"/>
  <c r="E261" i="20"/>
  <c r="D261" i="20"/>
  <c r="C261" i="20"/>
  <c r="H260" i="20"/>
  <c r="G260" i="20"/>
  <c r="F260" i="20"/>
  <c r="E260" i="20"/>
  <c r="D260" i="20"/>
  <c r="C260" i="20"/>
  <c r="H259" i="20"/>
  <c r="G259" i="20"/>
  <c r="F259" i="20"/>
  <c r="E259" i="20"/>
  <c r="D259" i="20"/>
  <c r="C259" i="20"/>
  <c r="H258" i="20"/>
  <c r="G258" i="20"/>
  <c r="F258" i="20"/>
  <c r="E258" i="20"/>
  <c r="D258" i="20"/>
  <c r="C258" i="20"/>
  <c r="H257" i="20"/>
  <c r="G257" i="20"/>
  <c r="F257" i="20"/>
  <c r="E257" i="20"/>
  <c r="D257" i="20"/>
  <c r="C257" i="20"/>
  <c r="H256" i="20"/>
  <c r="G256" i="20"/>
  <c r="F256" i="20"/>
  <c r="E256" i="20"/>
  <c r="D256" i="20"/>
  <c r="C256" i="20"/>
  <c r="H255" i="20"/>
  <c r="G255" i="20"/>
  <c r="F255" i="20"/>
  <c r="E255" i="20"/>
  <c r="D255" i="20"/>
  <c r="C255" i="20"/>
  <c r="H254" i="20"/>
  <c r="G254" i="20"/>
  <c r="F254" i="20"/>
  <c r="E254" i="20"/>
  <c r="D254" i="20"/>
  <c r="C254" i="20"/>
  <c r="H253" i="20"/>
  <c r="G253" i="20"/>
  <c r="F253" i="20"/>
  <c r="E253" i="20"/>
  <c r="D253" i="20"/>
  <c r="C253" i="20"/>
  <c r="H252" i="20"/>
  <c r="G252" i="20"/>
  <c r="F252" i="20"/>
  <c r="E252" i="20"/>
  <c r="D252" i="20"/>
  <c r="C252" i="20"/>
  <c r="H251" i="20"/>
  <c r="G251" i="20"/>
  <c r="F251" i="20"/>
  <c r="E251" i="20"/>
  <c r="D251" i="20"/>
  <c r="C251" i="20"/>
  <c r="H250" i="20"/>
  <c r="G250" i="20"/>
  <c r="F250" i="20"/>
  <c r="E250" i="20"/>
  <c r="D250" i="20"/>
  <c r="C250" i="20"/>
  <c r="H249" i="20"/>
  <c r="G249" i="20"/>
  <c r="F249" i="20"/>
  <c r="E249" i="20"/>
  <c r="D249" i="20"/>
  <c r="C249" i="20"/>
  <c r="H248" i="20"/>
  <c r="G248" i="20"/>
  <c r="F248" i="20"/>
  <c r="E248" i="20"/>
  <c r="D248" i="20"/>
  <c r="C248" i="20"/>
  <c r="H247" i="20"/>
  <c r="G247" i="20"/>
  <c r="F247" i="20"/>
  <c r="E247" i="20"/>
  <c r="D247" i="20"/>
  <c r="C247" i="20"/>
  <c r="H246" i="20"/>
  <c r="G246" i="20"/>
  <c r="F246" i="20"/>
  <c r="E246" i="20"/>
  <c r="D246" i="20"/>
  <c r="C246" i="20"/>
  <c r="H245" i="20"/>
  <c r="G245" i="20"/>
  <c r="F245" i="20"/>
  <c r="E245" i="20"/>
  <c r="D245" i="20"/>
  <c r="C245" i="20"/>
  <c r="H244" i="20"/>
  <c r="G244" i="20"/>
  <c r="F244" i="20"/>
  <c r="E244" i="20"/>
  <c r="D244" i="20"/>
  <c r="C244" i="20"/>
  <c r="H243" i="20"/>
  <c r="G243" i="20"/>
  <c r="F243" i="20"/>
  <c r="E243" i="20"/>
  <c r="D243" i="20"/>
  <c r="C243" i="20"/>
  <c r="H242" i="20"/>
  <c r="G242" i="20"/>
  <c r="F242" i="20"/>
  <c r="E242" i="20"/>
  <c r="D242" i="20"/>
  <c r="C242" i="20"/>
  <c r="H241" i="20"/>
  <c r="G241" i="20"/>
  <c r="F241" i="20"/>
  <c r="E241" i="20"/>
  <c r="D241" i="20"/>
  <c r="C241" i="20"/>
  <c r="H240" i="20"/>
  <c r="G240" i="20"/>
  <c r="F240" i="20"/>
  <c r="E240" i="20"/>
  <c r="D240" i="20"/>
  <c r="C240" i="20"/>
  <c r="H239" i="20"/>
  <c r="G239" i="20"/>
  <c r="F239" i="20"/>
  <c r="E239" i="20"/>
  <c r="D239" i="20"/>
  <c r="C239" i="20"/>
  <c r="H238" i="20"/>
  <c r="G238" i="20"/>
  <c r="F238" i="20"/>
  <c r="E238" i="20"/>
  <c r="D238" i="20"/>
  <c r="C238" i="20"/>
  <c r="H237" i="20"/>
  <c r="G237" i="20"/>
  <c r="F237" i="20"/>
  <c r="E237" i="20"/>
  <c r="D237" i="20"/>
  <c r="C237" i="20"/>
  <c r="H236" i="20"/>
  <c r="G236" i="20"/>
  <c r="F236" i="20"/>
  <c r="E236" i="20"/>
  <c r="D236" i="20"/>
  <c r="C236" i="20"/>
  <c r="H235" i="20"/>
  <c r="G235" i="20"/>
  <c r="F235" i="20"/>
  <c r="E235" i="20"/>
  <c r="D235" i="20"/>
  <c r="C235" i="20"/>
  <c r="H234" i="20"/>
  <c r="G234" i="20"/>
  <c r="F234" i="20"/>
  <c r="E234" i="20"/>
  <c r="D234" i="20"/>
  <c r="C234" i="20"/>
  <c r="H233" i="20"/>
  <c r="G233" i="20"/>
  <c r="F233" i="20"/>
  <c r="E233" i="20"/>
  <c r="D233" i="20"/>
  <c r="C233" i="20"/>
  <c r="H232" i="20"/>
  <c r="G232" i="20"/>
  <c r="F232" i="20"/>
  <c r="E232" i="20"/>
  <c r="D232" i="20"/>
  <c r="C232" i="20"/>
  <c r="H231" i="20"/>
  <c r="G231" i="20"/>
  <c r="F231" i="20"/>
  <c r="E231" i="20"/>
  <c r="D231" i="20"/>
  <c r="C231" i="20"/>
  <c r="H230" i="20"/>
  <c r="G230" i="20"/>
  <c r="F230" i="20"/>
  <c r="E230" i="20"/>
  <c r="D230" i="20"/>
  <c r="C230" i="20"/>
  <c r="H229" i="20"/>
  <c r="G229" i="20"/>
  <c r="F229" i="20"/>
  <c r="E229" i="20"/>
  <c r="D229" i="20"/>
  <c r="C229" i="20"/>
  <c r="H228" i="20"/>
  <c r="G228" i="20"/>
  <c r="F228" i="20"/>
  <c r="E228" i="20"/>
  <c r="D228" i="20"/>
  <c r="C228" i="20"/>
  <c r="H227" i="20"/>
  <c r="G227" i="20"/>
  <c r="F227" i="20"/>
  <c r="E227" i="20"/>
  <c r="D227" i="20"/>
  <c r="C227" i="20"/>
  <c r="H226" i="20"/>
  <c r="G226" i="20"/>
  <c r="F226" i="20"/>
  <c r="E226" i="20"/>
  <c r="D226" i="20"/>
  <c r="C226" i="20"/>
  <c r="H225" i="20"/>
  <c r="G225" i="20"/>
  <c r="F225" i="20"/>
  <c r="E225" i="20"/>
  <c r="D225" i="20"/>
  <c r="C225" i="20"/>
  <c r="H224" i="20"/>
  <c r="G224" i="20"/>
  <c r="F224" i="20"/>
  <c r="E224" i="20"/>
  <c r="D224" i="20"/>
  <c r="C224" i="20"/>
  <c r="H223" i="20"/>
  <c r="G223" i="20"/>
  <c r="F223" i="20"/>
  <c r="E223" i="20"/>
  <c r="D223" i="20"/>
  <c r="C223" i="20"/>
  <c r="H222" i="20"/>
  <c r="G222" i="20"/>
  <c r="F222" i="20"/>
  <c r="E222" i="20"/>
  <c r="D222" i="20"/>
  <c r="C222" i="20"/>
  <c r="H221" i="20"/>
  <c r="G221" i="20"/>
  <c r="F221" i="20"/>
  <c r="E221" i="20"/>
  <c r="D221" i="20"/>
  <c r="C221" i="20"/>
  <c r="H220" i="20"/>
  <c r="G220" i="20"/>
  <c r="F220" i="20"/>
  <c r="E220" i="20"/>
  <c r="D220" i="20"/>
  <c r="C220" i="20"/>
  <c r="H219" i="20"/>
  <c r="G219" i="20"/>
  <c r="F219" i="20"/>
  <c r="E219" i="20"/>
  <c r="D219" i="20"/>
  <c r="C219" i="20"/>
  <c r="H218" i="20"/>
  <c r="G218" i="20"/>
  <c r="F218" i="20"/>
  <c r="E218" i="20"/>
  <c r="D218" i="20"/>
  <c r="C218" i="20"/>
  <c r="H217" i="20"/>
  <c r="G217" i="20"/>
  <c r="F217" i="20"/>
  <c r="E217" i="20"/>
  <c r="D217" i="20"/>
  <c r="C217" i="20"/>
  <c r="H216" i="20"/>
  <c r="G216" i="20"/>
  <c r="F216" i="20"/>
  <c r="E216" i="20"/>
  <c r="D216" i="20"/>
  <c r="C216" i="20"/>
  <c r="H215" i="20"/>
  <c r="G215" i="20"/>
  <c r="F215" i="20"/>
  <c r="E215" i="20"/>
  <c r="D215" i="20"/>
  <c r="C215" i="20"/>
  <c r="H214" i="20"/>
  <c r="G214" i="20"/>
  <c r="F214" i="20"/>
  <c r="E214" i="20"/>
  <c r="D214" i="20"/>
  <c r="C214" i="20"/>
  <c r="H213" i="20"/>
  <c r="G213" i="20"/>
  <c r="F213" i="20"/>
  <c r="E213" i="20"/>
  <c r="D213" i="20"/>
  <c r="C213" i="20"/>
  <c r="H212" i="20"/>
  <c r="G212" i="20"/>
  <c r="F212" i="20"/>
  <c r="E212" i="20"/>
  <c r="D212" i="20"/>
  <c r="C212" i="20"/>
  <c r="H211" i="20"/>
  <c r="G211" i="20"/>
  <c r="F211" i="20"/>
  <c r="E211" i="20"/>
  <c r="D211" i="20"/>
  <c r="C211" i="20"/>
  <c r="H210" i="20"/>
  <c r="G210" i="20"/>
  <c r="F210" i="20"/>
  <c r="E210" i="20"/>
  <c r="D210" i="20"/>
  <c r="C210" i="20"/>
  <c r="H209" i="20"/>
  <c r="G209" i="20"/>
  <c r="F209" i="20"/>
  <c r="E209" i="20"/>
  <c r="D209" i="20"/>
  <c r="C209" i="20"/>
  <c r="H208" i="20"/>
  <c r="G208" i="20"/>
  <c r="F208" i="20"/>
  <c r="E208" i="20"/>
  <c r="D208" i="20"/>
  <c r="C208" i="20"/>
  <c r="H207" i="20"/>
  <c r="G207" i="20"/>
  <c r="F207" i="20"/>
  <c r="E207" i="20"/>
  <c r="D207" i="20"/>
  <c r="C207" i="20"/>
  <c r="H206" i="20"/>
  <c r="G206" i="20"/>
  <c r="F206" i="20"/>
  <c r="E206" i="20"/>
  <c r="D206" i="20"/>
  <c r="C206" i="20"/>
  <c r="H205" i="20"/>
  <c r="G205" i="20"/>
  <c r="F205" i="20"/>
  <c r="E205" i="20"/>
  <c r="D205" i="20"/>
  <c r="C205" i="20"/>
  <c r="H204" i="20"/>
  <c r="G204" i="20"/>
  <c r="F204" i="20"/>
  <c r="E204" i="20"/>
  <c r="D204" i="20"/>
  <c r="C204" i="20"/>
  <c r="H203" i="20"/>
  <c r="G203" i="20"/>
  <c r="F203" i="20"/>
  <c r="E203" i="20"/>
  <c r="D203" i="20"/>
  <c r="C203" i="20"/>
  <c r="H202" i="20"/>
  <c r="G202" i="20"/>
  <c r="F202" i="20"/>
  <c r="E202" i="20"/>
  <c r="D202" i="20"/>
  <c r="C202" i="20"/>
  <c r="H201" i="20"/>
  <c r="G201" i="20"/>
  <c r="F201" i="20"/>
  <c r="E201" i="20"/>
  <c r="D201" i="20"/>
  <c r="C201" i="20"/>
  <c r="H200" i="20"/>
  <c r="G200" i="20"/>
  <c r="F200" i="20"/>
  <c r="E200" i="20"/>
  <c r="D200" i="20"/>
  <c r="C200" i="20"/>
  <c r="H199" i="20"/>
  <c r="G199" i="20"/>
  <c r="F199" i="20"/>
  <c r="E199" i="20"/>
  <c r="D199" i="20"/>
  <c r="C199" i="20"/>
  <c r="H198" i="20"/>
  <c r="G198" i="20"/>
  <c r="F198" i="20"/>
  <c r="E198" i="20"/>
  <c r="D198" i="20"/>
  <c r="C198" i="20"/>
  <c r="H197" i="20"/>
  <c r="G197" i="20"/>
  <c r="F197" i="20"/>
  <c r="E197" i="20"/>
  <c r="D197" i="20"/>
  <c r="C197" i="20"/>
  <c r="H196" i="20"/>
  <c r="G196" i="20"/>
  <c r="F196" i="20"/>
  <c r="E196" i="20"/>
  <c r="D196" i="20"/>
  <c r="C196" i="20"/>
  <c r="H195" i="20"/>
  <c r="G195" i="20"/>
  <c r="F195" i="20"/>
  <c r="E195" i="20"/>
  <c r="D195" i="20"/>
  <c r="C195" i="20"/>
  <c r="H194" i="20"/>
  <c r="G194" i="20"/>
  <c r="F194" i="20"/>
  <c r="E194" i="20"/>
  <c r="D194" i="20"/>
  <c r="C194" i="20"/>
  <c r="H193" i="20"/>
  <c r="G193" i="20"/>
  <c r="F193" i="20"/>
  <c r="E193" i="20"/>
  <c r="D193" i="20"/>
  <c r="C193" i="20"/>
  <c r="H192" i="20"/>
  <c r="G192" i="20"/>
  <c r="F192" i="20"/>
  <c r="E192" i="20"/>
  <c r="D192" i="20"/>
  <c r="C192" i="20"/>
  <c r="H191" i="20"/>
  <c r="G191" i="20"/>
  <c r="F191" i="20"/>
  <c r="E191" i="20"/>
  <c r="D191" i="20"/>
  <c r="C191" i="20"/>
  <c r="H190" i="20"/>
  <c r="G190" i="20"/>
  <c r="F190" i="20"/>
  <c r="E190" i="20"/>
  <c r="D190" i="20"/>
  <c r="C190" i="20"/>
  <c r="H189" i="20"/>
  <c r="G189" i="20"/>
  <c r="F189" i="20"/>
  <c r="E189" i="20"/>
  <c r="D189" i="20"/>
  <c r="C189" i="20"/>
  <c r="H188" i="20"/>
  <c r="G188" i="20"/>
  <c r="F188" i="20"/>
  <c r="E188" i="20"/>
  <c r="D188" i="20"/>
  <c r="C188" i="20"/>
  <c r="H187" i="20"/>
  <c r="G187" i="20"/>
  <c r="F187" i="20"/>
  <c r="E187" i="20"/>
  <c r="D187" i="20"/>
  <c r="C187" i="20"/>
  <c r="H186" i="20"/>
  <c r="G186" i="20"/>
  <c r="F186" i="20"/>
  <c r="E186" i="20"/>
  <c r="D186" i="20"/>
  <c r="C186" i="20"/>
  <c r="H185" i="20"/>
  <c r="G185" i="20"/>
  <c r="F185" i="20"/>
  <c r="E185" i="20"/>
  <c r="D185" i="20"/>
  <c r="C185" i="20"/>
  <c r="H184" i="20"/>
  <c r="G184" i="20"/>
  <c r="F184" i="20"/>
  <c r="E184" i="20"/>
  <c r="D184" i="20"/>
  <c r="C184" i="20"/>
  <c r="H183" i="20"/>
  <c r="G183" i="20"/>
  <c r="F183" i="20"/>
  <c r="E183" i="20"/>
  <c r="D183" i="20"/>
  <c r="C183" i="20"/>
  <c r="H182" i="20"/>
  <c r="G182" i="20"/>
  <c r="F182" i="20"/>
  <c r="E182" i="20"/>
  <c r="D182" i="20"/>
  <c r="C182" i="20"/>
  <c r="H181" i="20"/>
  <c r="G181" i="20"/>
  <c r="F181" i="20"/>
  <c r="E181" i="20"/>
  <c r="D181" i="20"/>
  <c r="C181" i="20"/>
  <c r="H180" i="20"/>
  <c r="G180" i="20"/>
  <c r="F180" i="20"/>
  <c r="E180" i="20"/>
  <c r="D180" i="20"/>
  <c r="C180" i="20"/>
  <c r="H179" i="20"/>
  <c r="G179" i="20"/>
  <c r="F179" i="20"/>
  <c r="E179" i="20"/>
  <c r="D179" i="20"/>
  <c r="C179" i="20"/>
  <c r="H178" i="20"/>
  <c r="G178" i="20"/>
  <c r="F178" i="20"/>
  <c r="E178" i="20"/>
  <c r="D178" i="20"/>
  <c r="C178" i="20"/>
  <c r="H177" i="20"/>
  <c r="G177" i="20"/>
  <c r="F177" i="20"/>
  <c r="E177" i="20"/>
  <c r="D177" i="20"/>
  <c r="C177" i="20"/>
  <c r="H176" i="20"/>
  <c r="G176" i="20"/>
  <c r="F176" i="20"/>
  <c r="E176" i="20"/>
  <c r="D176" i="20"/>
  <c r="C176" i="20"/>
  <c r="H175" i="20"/>
  <c r="G175" i="20"/>
  <c r="F175" i="20"/>
  <c r="E175" i="20"/>
  <c r="D175" i="20"/>
  <c r="C175" i="20"/>
  <c r="H174" i="20"/>
  <c r="G174" i="20"/>
  <c r="F174" i="20"/>
  <c r="E174" i="20"/>
  <c r="D174" i="20"/>
  <c r="C174" i="20"/>
  <c r="H173" i="20"/>
  <c r="G173" i="20"/>
  <c r="F173" i="20"/>
  <c r="E173" i="20"/>
  <c r="D173" i="20"/>
  <c r="C173" i="20"/>
  <c r="H172" i="20"/>
  <c r="G172" i="20"/>
  <c r="F172" i="20"/>
  <c r="E172" i="20"/>
  <c r="D172" i="20"/>
  <c r="C172" i="20"/>
  <c r="H171" i="20"/>
  <c r="G171" i="20"/>
  <c r="F171" i="20"/>
  <c r="E171" i="20"/>
  <c r="D171" i="20"/>
  <c r="C171" i="20"/>
  <c r="H170" i="20"/>
  <c r="G170" i="20"/>
  <c r="F170" i="20"/>
  <c r="E170" i="20"/>
  <c r="D170" i="20"/>
  <c r="C170" i="20"/>
  <c r="H169" i="20"/>
  <c r="G169" i="20"/>
  <c r="F169" i="20"/>
  <c r="E169" i="20"/>
  <c r="D169" i="20"/>
  <c r="C169" i="20"/>
  <c r="H168" i="20"/>
  <c r="G168" i="20"/>
  <c r="F168" i="20"/>
  <c r="E168" i="20"/>
  <c r="D168" i="20"/>
  <c r="C168" i="20"/>
  <c r="H167" i="20"/>
  <c r="G167" i="20"/>
  <c r="F167" i="20"/>
  <c r="E167" i="20"/>
  <c r="D167" i="20"/>
  <c r="C167" i="20"/>
  <c r="H166" i="20"/>
  <c r="G166" i="20"/>
  <c r="F166" i="20"/>
  <c r="E166" i="20"/>
  <c r="D166" i="20"/>
  <c r="C166" i="20"/>
  <c r="H165" i="20"/>
  <c r="G165" i="20"/>
  <c r="F165" i="20"/>
  <c r="E165" i="20"/>
  <c r="D165" i="20"/>
  <c r="C165" i="20"/>
  <c r="H164" i="20"/>
  <c r="G164" i="20"/>
  <c r="F164" i="20"/>
  <c r="E164" i="20"/>
  <c r="D164" i="20"/>
  <c r="C164" i="20"/>
  <c r="H163" i="20"/>
  <c r="G163" i="20"/>
  <c r="F163" i="20"/>
  <c r="E163" i="20"/>
  <c r="D163" i="20"/>
  <c r="C163" i="20"/>
  <c r="H162" i="20"/>
  <c r="G162" i="20"/>
  <c r="F162" i="20"/>
  <c r="E162" i="20"/>
  <c r="D162" i="20"/>
  <c r="C162" i="20"/>
  <c r="H161" i="20"/>
  <c r="G161" i="20"/>
  <c r="F161" i="20"/>
  <c r="E161" i="20"/>
  <c r="D161" i="20"/>
  <c r="C161" i="20"/>
  <c r="H160" i="20"/>
  <c r="G160" i="20"/>
  <c r="F160" i="20"/>
  <c r="E160" i="20"/>
  <c r="D160" i="20"/>
  <c r="C160" i="20"/>
  <c r="H159" i="20"/>
  <c r="G159" i="20"/>
  <c r="F159" i="20"/>
  <c r="E159" i="20"/>
  <c r="D159" i="20"/>
  <c r="C159" i="20"/>
  <c r="H158" i="20"/>
  <c r="G158" i="20"/>
  <c r="F158" i="20"/>
  <c r="E158" i="20"/>
  <c r="D158" i="20"/>
  <c r="C158" i="20"/>
  <c r="H157" i="20"/>
  <c r="G157" i="20"/>
  <c r="F157" i="20"/>
  <c r="E157" i="20"/>
  <c r="D157" i="20"/>
  <c r="C157" i="20"/>
  <c r="H156" i="20"/>
  <c r="G156" i="20"/>
  <c r="F156" i="20"/>
  <c r="E156" i="20"/>
  <c r="D156" i="20"/>
  <c r="C156" i="20"/>
  <c r="H155" i="20"/>
  <c r="G155" i="20"/>
  <c r="F155" i="20"/>
  <c r="E155" i="20"/>
  <c r="D155" i="20"/>
  <c r="C155" i="20"/>
  <c r="H154" i="20"/>
  <c r="G154" i="20"/>
  <c r="F154" i="20"/>
  <c r="E154" i="20"/>
  <c r="D154" i="20"/>
  <c r="C154" i="20"/>
  <c r="H153" i="20"/>
  <c r="G153" i="20"/>
  <c r="F153" i="20"/>
  <c r="E153" i="20"/>
  <c r="D153" i="20"/>
  <c r="C153" i="20"/>
  <c r="H152" i="20"/>
  <c r="G152" i="20"/>
  <c r="F152" i="20"/>
  <c r="E152" i="20"/>
  <c r="D152" i="20"/>
  <c r="C152" i="20"/>
  <c r="H151" i="20"/>
  <c r="G151" i="20"/>
  <c r="F151" i="20"/>
  <c r="E151" i="20"/>
  <c r="D151" i="20"/>
  <c r="C151" i="20"/>
  <c r="H150" i="20"/>
  <c r="G150" i="20"/>
  <c r="F150" i="20"/>
  <c r="E150" i="20"/>
  <c r="D150" i="20"/>
  <c r="C150" i="20"/>
  <c r="H149" i="20"/>
  <c r="G149" i="20"/>
  <c r="F149" i="20"/>
  <c r="E149" i="20"/>
  <c r="D149" i="20"/>
  <c r="C149" i="20"/>
  <c r="H148" i="20"/>
  <c r="G148" i="20"/>
  <c r="F148" i="20"/>
  <c r="E148" i="20"/>
  <c r="D148" i="20"/>
  <c r="C148" i="20"/>
  <c r="H147" i="20"/>
  <c r="G147" i="20"/>
  <c r="F147" i="20"/>
  <c r="E147" i="20"/>
  <c r="D147" i="20"/>
  <c r="C147" i="20"/>
  <c r="H146" i="20"/>
  <c r="G146" i="20"/>
  <c r="F146" i="20"/>
  <c r="E146" i="20"/>
  <c r="D146" i="20"/>
  <c r="C146" i="20"/>
  <c r="H145" i="20"/>
  <c r="G145" i="20"/>
  <c r="F145" i="20"/>
  <c r="E145" i="20"/>
  <c r="D145" i="20"/>
  <c r="C145" i="20"/>
  <c r="H144" i="20"/>
  <c r="G144" i="20"/>
  <c r="F144" i="20"/>
  <c r="E144" i="20"/>
  <c r="D144" i="20"/>
  <c r="C144" i="20"/>
  <c r="H143" i="20"/>
  <c r="G143" i="20"/>
  <c r="F143" i="20"/>
  <c r="E143" i="20"/>
  <c r="D143" i="20"/>
  <c r="C143" i="20"/>
  <c r="H142" i="20"/>
  <c r="G142" i="20"/>
  <c r="F142" i="20"/>
  <c r="E142" i="20"/>
  <c r="D142" i="20"/>
  <c r="C142" i="20"/>
  <c r="H141" i="20"/>
  <c r="G141" i="20"/>
  <c r="F141" i="20"/>
  <c r="E141" i="20"/>
  <c r="D141" i="20"/>
  <c r="C141" i="20"/>
  <c r="H140" i="20"/>
  <c r="G140" i="20"/>
  <c r="F140" i="20"/>
  <c r="E140" i="20"/>
  <c r="D140" i="20"/>
  <c r="C140" i="20"/>
  <c r="H139" i="20"/>
  <c r="G139" i="20"/>
  <c r="F139" i="20"/>
  <c r="E139" i="20"/>
  <c r="D139" i="20"/>
  <c r="C139" i="20"/>
  <c r="H138" i="20"/>
  <c r="G138" i="20"/>
  <c r="F138" i="20"/>
  <c r="E138" i="20"/>
  <c r="D138" i="20"/>
  <c r="C138" i="20"/>
  <c r="H137" i="20"/>
  <c r="G137" i="20"/>
  <c r="F137" i="20"/>
  <c r="E137" i="20"/>
  <c r="D137" i="20"/>
  <c r="C137" i="20"/>
  <c r="H136" i="20"/>
  <c r="G136" i="20"/>
  <c r="F136" i="20"/>
  <c r="E136" i="20"/>
  <c r="D136" i="20"/>
  <c r="C136" i="20"/>
  <c r="H135" i="20"/>
  <c r="G135" i="20"/>
  <c r="F135" i="20"/>
  <c r="E135" i="20"/>
  <c r="D135" i="20"/>
  <c r="C135" i="20"/>
  <c r="H134" i="20"/>
  <c r="G134" i="20"/>
  <c r="F134" i="20"/>
  <c r="E134" i="20"/>
  <c r="D134" i="20"/>
  <c r="C134" i="20"/>
  <c r="H133" i="20"/>
  <c r="G133" i="20"/>
  <c r="F133" i="20"/>
  <c r="E133" i="20"/>
  <c r="D133" i="20"/>
  <c r="C133" i="20"/>
  <c r="H132" i="20"/>
  <c r="G132" i="20"/>
  <c r="F132" i="20"/>
  <c r="E132" i="20"/>
  <c r="D132" i="20"/>
  <c r="C132" i="20"/>
  <c r="H131" i="20"/>
  <c r="G131" i="20"/>
  <c r="F131" i="20"/>
  <c r="E131" i="20"/>
  <c r="D131" i="20"/>
  <c r="C131" i="20"/>
  <c r="H130" i="20"/>
  <c r="G130" i="20"/>
  <c r="F130" i="20"/>
  <c r="E130" i="20"/>
  <c r="D130" i="20"/>
  <c r="C130" i="20"/>
  <c r="H129" i="20"/>
  <c r="G129" i="20"/>
  <c r="F129" i="20"/>
  <c r="E129" i="20"/>
  <c r="D129" i="20"/>
  <c r="C129" i="20"/>
  <c r="H128" i="20"/>
  <c r="G128" i="20"/>
  <c r="F128" i="20"/>
  <c r="E128" i="20"/>
  <c r="D128" i="20"/>
  <c r="C128" i="20"/>
  <c r="H127" i="20"/>
  <c r="G127" i="20"/>
  <c r="F127" i="20"/>
  <c r="E127" i="20"/>
  <c r="D127" i="20"/>
  <c r="C127" i="20"/>
  <c r="H126" i="20"/>
  <c r="G126" i="20"/>
  <c r="F126" i="20"/>
  <c r="E126" i="20"/>
  <c r="D126" i="20"/>
  <c r="C126" i="20"/>
  <c r="H125" i="20"/>
  <c r="G125" i="20"/>
  <c r="F125" i="20"/>
  <c r="E125" i="20"/>
  <c r="D125" i="20"/>
  <c r="C125" i="20"/>
  <c r="H124" i="20"/>
  <c r="G124" i="20"/>
  <c r="F124" i="20"/>
  <c r="E124" i="20"/>
  <c r="D124" i="20"/>
  <c r="C124" i="20"/>
  <c r="H123" i="20"/>
  <c r="G123" i="20"/>
  <c r="F123" i="20"/>
  <c r="E123" i="20"/>
  <c r="D123" i="20"/>
  <c r="C123" i="20"/>
  <c r="H122" i="20"/>
  <c r="G122" i="20"/>
  <c r="F122" i="20"/>
  <c r="E122" i="20"/>
  <c r="D122" i="20"/>
  <c r="C122" i="20"/>
  <c r="H121" i="20"/>
  <c r="G121" i="20"/>
  <c r="F121" i="20"/>
  <c r="E121" i="20"/>
  <c r="D121" i="20"/>
  <c r="C121" i="20"/>
  <c r="H120" i="20"/>
  <c r="G120" i="20"/>
  <c r="F120" i="20"/>
  <c r="E120" i="20"/>
  <c r="D120" i="20"/>
  <c r="C120" i="20"/>
  <c r="H119" i="20"/>
  <c r="G119" i="20"/>
  <c r="F119" i="20"/>
  <c r="E119" i="20"/>
  <c r="D119" i="20"/>
  <c r="C119" i="20"/>
  <c r="H118" i="20"/>
  <c r="G118" i="20"/>
  <c r="F118" i="20"/>
  <c r="E118" i="20"/>
  <c r="D118" i="20"/>
  <c r="C118" i="20"/>
  <c r="H117" i="20"/>
  <c r="G117" i="20"/>
  <c r="F117" i="20"/>
  <c r="E117" i="20"/>
  <c r="D117" i="20"/>
  <c r="C117" i="20"/>
  <c r="H116" i="20"/>
  <c r="G116" i="20"/>
  <c r="F116" i="20"/>
  <c r="E116" i="20"/>
  <c r="D116" i="20"/>
  <c r="C116" i="20"/>
  <c r="H115" i="20"/>
  <c r="G115" i="20"/>
  <c r="F115" i="20"/>
  <c r="E115" i="20"/>
  <c r="D115" i="20"/>
  <c r="C115" i="20"/>
  <c r="H114" i="20"/>
  <c r="G114" i="20"/>
  <c r="F114" i="20"/>
  <c r="E114" i="20"/>
  <c r="D114" i="20"/>
  <c r="C114" i="20"/>
  <c r="H113" i="20"/>
  <c r="G113" i="20"/>
  <c r="F113" i="20"/>
  <c r="E113" i="20"/>
  <c r="D113" i="20"/>
  <c r="C113" i="20"/>
  <c r="H112" i="20"/>
  <c r="G112" i="20"/>
  <c r="F112" i="20"/>
  <c r="E112" i="20"/>
  <c r="D112" i="20"/>
  <c r="C112" i="20"/>
  <c r="H111" i="20"/>
  <c r="G111" i="20"/>
  <c r="F111" i="20"/>
  <c r="E111" i="20"/>
  <c r="D111" i="20"/>
  <c r="C111" i="20"/>
  <c r="H110" i="20"/>
  <c r="G110" i="20"/>
  <c r="F110" i="20"/>
  <c r="E110" i="20"/>
  <c r="D110" i="20"/>
  <c r="C110" i="20"/>
  <c r="H109" i="20"/>
  <c r="G109" i="20"/>
  <c r="F109" i="20"/>
  <c r="E109" i="20"/>
  <c r="D109" i="20"/>
  <c r="C109" i="20"/>
  <c r="H108" i="20"/>
  <c r="G108" i="20"/>
  <c r="F108" i="20"/>
  <c r="E108" i="20"/>
  <c r="D108" i="20"/>
  <c r="C108" i="20"/>
  <c r="H107" i="20"/>
  <c r="G107" i="20"/>
  <c r="F107" i="20"/>
  <c r="E107" i="20"/>
  <c r="D107" i="20"/>
  <c r="C107" i="20"/>
  <c r="H106" i="20"/>
  <c r="G106" i="20"/>
  <c r="F106" i="20"/>
  <c r="E106" i="20"/>
  <c r="D106" i="20"/>
  <c r="C106" i="20"/>
  <c r="H105" i="20"/>
  <c r="G105" i="20"/>
  <c r="F105" i="20"/>
  <c r="E105" i="20"/>
  <c r="D105" i="20"/>
  <c r="C105" i="20"/>
  <c r="H104" i="20"/>
  <c r="G104" i="20"/>
  <c r="F104" i="20"/>
  <c r="E104" i="20"/>
  <c r="D104" i="20"/>
  <c r="C104" i="20"/>
  <c r="H103" i="20"/>
  <c r="G103" i="20"/>
  <c r="F103" i="20"/>
  <c r="E103" i="20"/>
  <c r="D103" i="20"/>
  <c r="C103" i="20"/>
  <c r="H102" i="20"/>
  <c r="G102" i="20"/>
  <c r="F102" i="20"/>
  <c r="E102" i="20"/>
  <c r="D102" i="20"/>
  <c r="C102" i="20"/>
  <c r="H101" i="20"/>
  <c r="G101" i="20"/>
  <c r="F101" i="20"/>
  <c r="E101" i="20"/>
  <c r="D101" i="20"/>
  <c r="C101" i="20"/>
  <c r="H100" i="20"/>
  <c r="G100" i="20"/>
  <c r="F100" i="20"/>
  <c r="E100" i="20"/>
  <c r="D100" i="20"/>
  <c r="C100" i="20"/>
  <c r="H99" i="20"/>
  <c r="G99" i="20"/>
  <c r="F99" i="20"/>
  <c r="E99" i="20"/>
  <c r="D99" i="20"/>
  <c r="C99" i="20"/>
  <c r="H98" i="20"/>
  <c r="G98" i="20"/>
  <c r="F98" i="20"/>
  <c r="E98" i="20"/>
  <c r="D98" i="20"/>
  <c r="C98" i="20"/>
  <c r="H97" i="20"/>
  <c r="G97" i="20"/>
  <c r="F97" i="20"/>
  <c r="E97" i="20"/>
  <c r="D97" i="20"/>
  <c r="C97" i="20"/>
  <c r="H96" i="20"/>
  <c r="G96" i="20"/>
  <c r="F96" i="20"/>
  <c r="E96" i="20"/>
  <c r="D96" i="20"/>
  <c r="C96" i="20"/>
  <c r="H95" i="20"/>
  <c r="G95" i="20"/>
  <c r="F95" i="20"/>
  <c r="E95" i="20"/>
  <c r="D95" i="20"/>
  <c r="C95" i="20"/>
  <c r="H94" i="20"/>
  <c r="G94" i="20"/>
  <c r="F94" i="20"/>
  <c r="E94" i="20"/>
  <c r="D94" i="20"/>
  <c r="C94" i="20"/>
  <c r="H93" i="20"/>
  <c r="G93" i="20"/>
  <c r="F93" i="20"/>
  <c r="E93" i="20"/>
  <c r="D93" i="20"/>
  <c r="C93" i="20"/>
  <c r="H92" i="20"/>
  <c r="G92" i="20"/>
  <c r="F92" i="20"/>
  <c r="E92" i="20"/>
  <c r="D92" i="20"/>
  <c r="C92" i="20"/>
  <c r="H91" i="20"/>
  <c r="G91" i="20"/>
  <c r="F91" i="20"/>
  <c r="E91" i="20"/>
  <c r="D91" i="20"/>
  <c r="C91" i="20"/>
  <c r="H90" i="20"/>
  <c r="G90" i="20"/>
  <c r="F90" i="20"/>
  <c r="E90" i="20"/>
  <c r="D90" i="20"/>
  <c r="C90" i="20"/>
  <c r="H89" i="20"/>
  <c r="G89" i="20"/>
  <c r="F89" i="20"/>
  <c r="E89" i="20"/>
  <c r="D89" i="20"/>
  <c r="C89" i="20"/>
  <c r="H88" i="20"/>
  <c r="G88" i="20"/>
  <c r="F88" i="20"/>
  <c r="E88" i="20"/>
  <c r="D88" i="20"/>
  <c r="C88" i="20"/>
  <c r="H87" i="20"/>
  <c r="G87" i="20"/>
  <c r="F87" i="20"/>
  <c r="E87" i="20"/>
  <c r="D87" i="20"/>
  <c r="C87" i="20"/>
  <c r="H86" i="20"/>
  <c r="G86" i="20"/>
  <c r="F86" i="20"/>
  <c r="E86" i="20"/>
  <c r="D86" i="20"/>
  <c r="C86" i="20"/>
  <c r="H85" i="20"/>
  <c r="G85" i="20"/>
  <c r="F85" i="20"/>
  <c r="E85" i="20"/>
  <c r="D85" i="20"/>
  <c r="C85" i="20"/>
  <c r="H84" i="20"/>
  <c r="G84" i="20"/>
  <c r="F84" i="20"/>
  <c r="E84" i="20"/>
  <c r="D84" i="20"/>
  <c r="C84" i="20"/>
  <c r="H83" i="20"/>
  <c r="G83" i="20"/>
  <c r="F83" i="20"/>
  <c r="E83" i="20"/>
  <c r="D83" i="20"/>
  <c r="C83" i="20"/>
  <c r="H82" i="20"/>
  <c r="G82" i="20"/>
  <c r="F82" i="20"/>
  <c r="E82" i="20"/>
  <c r="D82" i="20"/>
  <c r="C82" i="20"/>
  <c r="H81" i="20"/>
  <c r="G81" i="20"/>
  <c r="F81" i="20"/>
  <c r="E81" i="20"/>
  <c r="D81" i="20"/>
  <c r="C81" i="20"/>
  <c r="H80" i="20"/>
  <c r="G80" i="20"/>
  <c r="F80" i="20"/>
  <c r="E80" i="20"/>
  <c r="D80" i="20"/>
  <c r="C80" i="20"/>
  <c r="H79" i="20"/>
  <c r="G79" i="20"/>
  <c r="F79" i="20"/>
  <c r="E79" i="20"/>
  <c r="D79" i="20"/>
  <c r="C79" i="20"/>
  <c r="H78" i="20"/>
  <c r="G78" i="20"/>
  <c r="F78" i="20"/>
  <c r="E78" i="20"/>
  <c r="D78" i="20"/>
  <c r="C78" i="20"/>
  <c r="H77" i="20"/>
  <c r="G77" i="20"/>
  <c r="F77" i="20"/>
  <c r="E77" i="20"/>
  <c r="D77" i="20"/>
  <c r="C77" i="20"/>
  <c r="H76" i="20"/>
  <c r="G76" i="20"/>
  <c r="F76" i="20"/>
  <c r="E76" i="20"/>
  <c r="D76" i="20"/>
  <c r="C76" i="20"/>
  <c r="H75" i="20"/>
  <c r="G75" i="20"/>
  <c r="F75" i="20"/>
  <c r="E75" i="20"/>
  <c r="D75" i="20"/>
  <c r="C75" i="20"/>
  <c r="H74" i="20"/>
  <c r="G74" i="20"/>
  <c r="F74" i="20"/>
  <c r="E74" i="20"/>
  <c r="D74" i="20"/>
  <c r="C74" i="20"/>
  <c r="H73" i="20"/>
  <c r="G73" i="20"/>
  <c r="F73" i="20"/>
  <c r="E73" i="20"/>
  <c r="D73" i="20"/>
  <c r="C73" i="20"/>
  <c r="H72" i="20"/>
  <c r="G72" i="20"/>
  <c r="F72" i="20"/>
  <c r="E72" i="20"/>
  <c r="D72" i="20"/>
  <c r="C72" i="20"/>
  <c r="H71" i="20"/>
  <c r="G71" i="20"/>
  <c r="F71" i="20"/>
  <c r="E71" i="20"/>
  <c r="D71" i="20"/>
  <c r="C71" i="20"/>
  <c r="H70" i="20"/>
  <c r="G70" i="20"/>
  <c r="F70" i="20"/>
  <c r="E70" i="20"/>
  <c r="D70" i="20"/>
  <c r="C70" i="20"/>
  <c r="H69" i="20"/>
  <c r="G69" i="20"/>
  <c r="F69" i="20"/>
  <c r="E69" i="20"/>
  <c r="D69" i="20"/>
  <c r="C69" i="20"/>
  <c r="H68" i="20"/>
  <c r="G68" i="20"/>
  <c r="F68" i="20"/>
  <c r="E68" i="20"/>
  <c r="D68" i="20"/>
  <c r="C68" i="20"/>
  <c r="H67" i="20"/>
  <c r="G67" i="20"/>
  <c r="F67" i="20"/>
  <c r="E67" i="20"/>
  <c r="D67" i="20"/>
  <c r="C67" i="20"/>
  <c r="H66" i="20"/>
  <c r="G66" i="20"/>
  <c r="F66" i="20"/>
  <c r="E66" i="20"/>
  <c r="D66" i="20"/>
  <c r="C66" i="20"/>
  <c r="H65" i="20"/>
  <c r="G65" i="20"/>
  <c r="F65" i="20"/>
  <c r="E65" i="20"/>
  <c r="D65" i="20"/>
  <c r="C65" i="20"/>
  <c r="H64" i="20"/>
  <c r="G64" i="20"/>
  <c r="F64" i="20"/>
  <c r="E64" i="20"/>
  <c r="D64" i="20"/>
  <c r="C64" i="20"/>
  <c r="H63" i="20"/>
  <c r="G63" i="20"/>
  <c r="F63" i="20"/>
  <c r="E63" i="20"/>
  <c r="D63" i="20"/>
  <c r="C63" i="20"/>
  <c r="H62" i="20"/>
  <c r="G62" i="20"/>
  <c r="F62" i="20"/>
  <c r="E62" i="20"/>
  <c r="D62" i="20"/>
  <c r="C62" i="20"/>
  <c r="H61" i="20"/>
  <c r="G61" i="20"/>
  <c r="F61" i="20"/>
  <c r="E61" i="20"/>
  <c r="D61" i="20"/>
  <c r="C61" i="20"/>
  <c r="H60" i="20"/>
  <c r="G60" i="20"/>
  <c r="F60" i="20"/>
  <c r="E60" i="20"/>
  <c r="D60" i="20"/>
  <c r="C60" i="20"/>
  <c r="H59" i="20"/>
  <c r="G59" i="20"/>
  <c r="F59" i="20"/>
  <c r="E59" i="20"/>
  <c r="D59" i="20"/>
  <c r="C59" i="20"/>
  <c r="H58" i="20"/>
  <c r="G58" i="20"/>
  <c r="F58" i="20"/>
  <c r="E58" i="20"/>
  <c r="D58" i="20"/>
  <c r="C58" i="20"/>
  <c r="H57" i="20"/>
  <c r="G57" i="20"/>
  <c r="F57" i="20"/>
  <c r="E57" i="20"/>
  <c r="D57" i="20"/>
  <c r="C57" i="20"/>
  <c r="H56" i="20"/>
  <c r="G56" i="20"/>
  <c r="F56" i="20"/>
  <c r="E56" i="20"/>
  <c r="D56" i="20"/>
  <c r="C56" i="20"/>
  <c r="H55" i="20"/>
  <c r="G55" i="20"/>
  <c r="F55" i="20"/>
  <c r="E55" i="20"/>
  <c r="D55" i="20"/>
  <c r="C55" i="20"/>
  <c r="H54" i="20"/>
  <c r="G54" i="20"/>
  <c r="F54" i="20"/>
  <c r="E54" i="20"/>
  <c r="D54" i="20"/>
  <c r="C54" i="20"/>
  <c r="H53" i="20"/>
  <c r="G53" i="20"/>
  <c r="F53" i="20"/>
  <c r="E53" i="20"/>
  <c r="D53" i="20"/>
  <c r="C53" i="20"/>
  <c r="H52" i="20"/>
  <c r="G52" i="20"/>
  <c r="F52" i="20"/>
  <c r="E52" i="20"/>
  <c r="D52" i="20"/>
  <c r="C52" i="20"/>
  <c r="H51" i="20"/>
  <c r="G51" i="20"/>
  <c r="F51" i="20"/>
  <c r="E51" i="20"/>
  <c r="D51" i="20"/>
  <c r="C51" i="20"/>
  <c r="H50" i="20"/>
  <c r="G50" i="20"/>
  <c r="F50" i="20"/>
  <c r="E50" i="20"/>
  <c r="D50" i="20"/>
  <c r="C50" i="20"/>
  <c r="H49" i="20"/>
  <c r="G49" i="20"/>
  <c r="F49" i="20"/>
  <c r="E49" i="20"/>
  <c r="D49" i="20"/>
  <c r="C49" i="20"/>
  <c r="H48" i="20"/>
  <c r="G48" i="20"/>
  <c r="F48" i="20"/>
  <c r="E48" i="20"/>
  <c r="D48" i="20"/>
  <c r="C48" i="20"/>
  <c r="H47" i="20"/>
  <c r="G47" i="20"/>
  <c r="F47" i="20"/>
  <c r="E47" i="20"/>
  <c r="D47" i="20"/>
  <c r="C47" i="20"/>
  <c r="H46" i="20"/>
  <c r="G46" i="20"/>
  <c r="F46" i="20"/>
  <c r="E46" i="20"/>
  <c r="D46" i="20"/>
  <c r="C46" i="20"/>
  <c r="H45" i="20"/>
  <c r="G45" i="20"/>
  <c r="F45" i="20"/>
  <c r="E45" i="20"/>
  <c r="D45" i="20"/>
  <c r="C45" i="20"/>
  <c r="H44" i="20"/>
  <c r="G44" i="20"/>
  <c r="F44" i="20"/>
  <c r="E44" i="20"/>
  <c r="D44" i="20"/>
  <c r="C44" i="20"/>
  <c r="H43" i="20"/>
  <c r="G43" i="20"/>
  <c r="F43" i="20"/>
  <c r="E43" i="20"/>
  <c r="D43" i="20"/>
  <c r="C43" i="20"/>
  <c r="H42" i="20"/>
  <c r="G42" i="20"/>
  <c r="F42" i="20"/>
  <c r="E42" i="20"/>
  <c r="D42" i="20"/>
  <c r="C42" i="20"/>
  <c r="H41" i="20"/>
  <c r="G41" i="20"/>
  <c r="F41" i="20"/>
  <c r="E41" i="20"/>
  <c r="D41" i="20"/>
  <c r="C41" i="20"/>
  <c r="H40" i="20"/>
  <c r="G40" i="20"/>
  <c r="F40" i="20"/>
  <c r="E40" i="20"/>
  <c r="D40" i="20"/>
  <c r="C40" i="20"/>
  <c r="H39" i="20"/>
  <c r="G39" i="20"/>
  <c r="F39" i="20"/>
  <c r="E39" i="20"/>
  <c r="D39" i="20"/>
  <c r="C39" i="20"/>
  <c r="H38" i="20"/>
  <c r="G38" i="20"/>
  <c r="F38" i="20"/>
  <c r="E38" i="20"/>
  <c r="D38" i="20"/>
  <c r="C38" i="20"/>
  <c r="H37" i="20"/>
  <c r="G37" i="20"/>
  <c r="F37" i="20"/>
  <c r="E37" i="20"/>
  <c r="D37" i="20"/>
  <c r="C37" i="20"/>
  <c r="H36" i="20"/>
  <c r="G36" i="20"/>
  <c r="F36" i="20"/>
  <c r="E36" i="20"/>
  <c r="D36" i="20"/>
  <c r="C36" i="20"/>
  <c r="H35" i="20"/>
  <c r="G35" i="20"/>
  <c r="F35" i="20"/>
  <c r="E35" i="20"/>
  <c r="D35" i="20"/>
  <c r="C35" i="20"/>
  <c r="H34" i="20"/>
  <c r="G34" i="20"/>
  <c r="F34" i="20"/>
  <c r="E34" i="20"/>
  <c r="D34" i="20"/>
  <c r="C34" i="20"/>
  <c r="H33" i="20"/>
  <c r="G33" i="20"/>
  <c r="F33" i="20"/>
  <c r="E33" i="20"/>
  <c r="D33" i="20"/>
  <c r="C33" i="20"/>
  <c r="H32" i="20"/>
  <c r="G32" i="20"/>
  <c r="F32" i="20"/>
  <c r="E32" i="20"/>
  <c r="D32" i="20"/>
  <c r="C32" i="20"/>
  <c r="H31" i="20"/>
  <c r="G31" i="20"/>
  <c r="F31" i="20"/>
  <c r="E31" i="20"/>
  <c r="D31" i="20"/>
  <c r="C31" i="20"/>
  <c r="H30" i="20"/>
  <c r="G30" i="20"/>
  <c r="F30" i="20"/>
  <c r="E30" i="20"/>
  <c r="D30" i="20"/>
  <c r="C30" i="20"/>
  <c r="H29" i="20"/>
  <c r="G29" i="20"/>
  <c r="F29" i="20"/>
  <c r="E29" i="20"/>
  <c r="D29" i="20"/>
  <c r="C29" i="20"/>
  <c r="H28" i="20"/>
  <c r="G28" i="20"/>
  <c r="F28" i="20"/>
  <c r="E28" i="20"/>
  <c r="D28" i="20"/>
  <c r="C28" i="20"/>
  <c r="H27" i="20"/>
  <c r="G27" i="20"/>
  <c r="F27" i="20"/>
  <c r="E27" i="20"/>
  <c r="D27" i="20"/>
  <c r="C27" i="20"/>
  <c r="H26" i="20"/>
  <c r="G26" i="20"/>
  <c r="F26" i="20"/>
  <c r="E26" i="20"/>
  <c r="D26" i="20"/>
  <c r="C26" i="20"/>
  <c r="H25" i="20"/>
  <c r="G25" i="20"/>
  <c r="F25" i="20"/>
  <c r="E25" i="20"/>
  <c r="D25" i="20"/>
  <c r="C25" i="20"/>
  <c r="H24" i="20"/>
  <c r="G24" i="20"/>
  <c r="F24" i="20"/>
  <c r="E24" i="20"/>
  <c r="D24" i="20"/>
  <c r="C24" i="20"/>
  <c r="H23" i="20"/>
  <c r="G23" i="20"/>
  <c r="F23" i="20"/>
  <c r="E23" i="20"/>
  <c r="D23" i="20"/>
  <c r="C23" i="20"/>
  <c r="H22" i="20"/>
  <c r="G22" i="20"/>
  <c r="F22" i="20"/>
  <c r="E22" i="20"/>
  <c r="D22" i="20"/>
  <c r="C22" i="20"/>
  <c r="H21" i="20"/>
  <c r="G21" i="20"/>
  <c r="F21" i="20"/>
  <c r="E21" i="20"/>
  <c r="D21" i="20"/>
  <c r="C21" i="20"/>
  <c r="H20" i="20"/>
  <c r="G20" i="20"/>
  <c r="F20" i="20"/>
  <c r="E20" i="20"/>
  <c r="D20" i="20"/>
  <c r="C20" i="20"/>
  <c r="H19" i="20"/>
  <c r="G19" i="20"/>
  <c r="F19" i="20"/>
  <c r="E19" i="20"/>
  <c r="D19" i="20"/>
  <c r="C19" i="20"/>
  <c r="H18" i="20"/>
  <c r="G18" i="20"/>
  <c r="F18" i="20"/>
  <c r="E18" i="20"/>
  <c r="D18" i="20"/>
  <c r="C18" i="20"/>
  <c r="H17" i="20"/>
  <c r="G17" i="20"/>
  <c r="F17" i="20"/>
  <c r="E17" i="20"/>
  <c r="D17" i="20"/>
  <c r="C17" i="20"/>
  <c r="H16" i="20"/>
  <c r="G16" i="20"/>
  <c r="F16" i="20"/>
  <c r="E16" i="20"/>
  <c r="D16" i="20"/>
  <c r="C16" i="20"/>
  <c r="H15" i="20"/>
  <c r="G15" i="20"/>
  <c r="F15" i="20"/>
  <c r="E15" i="20"/>
  <c r="D15" i="20"/>
  <c r="C15" i="20"/>
  <c r="H14" i="20"/>
  <c r="G14" i="20"/>
  <c r="F14" i="20"/>
  <c r="E14" i="20"/>
  <c r="D14" i="20"/>
  <c r="C14" i="20"/>
  <c r="H13" i="20"/>
  <c r="G13" i="20"/>
  <c r="F13" i="20"/>
  <c r="E13" i="20"/>
  <c r="D13" i="20"/>
  <c r="C13" i="20"/>
  <c r="H12" i="20"/>
  <c r="G12" i="20"/>
  <c r="F12" i="20"/>
  <c r="E12" i="20"/>
  <c r="D12" i="20"/>
  <c r="C12" i="20"/>
  <c r="H11" i="20"/>
  <c r="G11" i="20"/>
  <c r="F11" i="20"/>
  <c r="E11" i="20"/>
  <c r="D11" i="20"/>
  <c r="C11" i="20"/>
  <c r="H10" i="20"/>
  <c r="G10" i="20"/>
  <c r="F10" i="20"/>
  <c r="E10" i="20"/>
  <c r="D10" i="20"/>
  <c r="C10" i="20"/>
  <c r="H9" i="20"/>
  <c r="G9" i="20"/>
  <c r="F9" i="20"/>
  <c r="E9" i="20"/>
  <c r="D9" i="20"/>
  <c r="C9" i="20"/>
  <c r="H8" i="20"/>
  <c r="G8" i="20"/>
  <c r="F8" i="20"/>
  <c r="E8" i="20"/>
  <c r="D8" i="20"/>
  <c r="C8" i="20"/>
  <c r="H7" i="20"/>
  <c r="G7" i="20"/>
  <c r="F7" i="20"/>
  <c r="E7" i="20"/>
  <c r="D7" i="20"/>
  <c r="C7" i="20"/>
  <c r="H6" i="20"/>
  <c r="G6" i="20"/>
  <c r="F6" i="20"/>
  <c r="E6" i="20"/>
  <c r="D6" i="20"/>
  <c r="C6" i="20"/>
  <c r="H5" i="20"/>
  <c r="G5" i="20"/>
  <c r="F5" i="20"/>
  <c r="E5" i="20"/>
  <c r="D5" i="20"/>
  <c r="C5" i="20"/>
  <c r="H4" i="20"/>
  <c r="G4" i="20"/>
  <c r="F4" i="20"/>
  <c r="E4" i="20"/>
  <c r="D4" i="20"/>
  <c r="C4" i="20"/>
  <c r="H3" i="20"/>
  <c r="G3" i="20"/>
  <c r="F3" i="20"/>
  <c r="E3" i="20"/>
  <c r="D3" i="20"/>
  <c r="C3" i="20"/>
  <c r="H2" i="20"/>
  <c r="G2" i="20"/>
  <c r="F2" i="20"/>
  <c r="E2" i="20"/>
  <c r="D2" i="20"/>
  <c r="C2" i="20"/>
  <c r="F7" i="13"/>
  <c r="F8" i="13"/>
  <c r="F9" i="13"/>
  <c r="F10" i="13"/>
  <c r="F11" i="13"/>
  <c r="F12" i="13"/>
  <c r="F13" i="13"/>
  <c r="F14" i="13"/>
  <c r="F15" i="13"/>
  <c r="F16" i="13"/>
  <c r="F17" i="13"/>
  <c r="F18" i="13"/>
  <c r="F19" i="13"/>
  <c r="F20" i="13"/>
  <c r="F21" i="13"/>
  <c r="F22" i="13"/>
  <c r="F23" i="13"/>
  <c r="F24" i="13"/>
  <c r="F25" i="13"/>
  <c r="F26" i="13"/>
  <c r="F27" i="13"/>
  <c r="F28" i="13"/>
  <c r="F29" i="13"/>
  <c r="F30" i="13"/>
  <c r="F31" i="13"/>
  <c r="F32" i="13"/>
  <c r="F33" i="13"/>
  <c r="F34" i="13"/>
  <c r="F35" i="13"/>
  <c r="F36" i="13"/>
  <c r="F37" i="13"/>
  <c r="F38" i="13"/>
  <c r="F39" i="13"/>
  <c r="F40" i="13"/>
  <c r="F41" i="13"/>
  <c r="F42" i="13"/>
  <c r="F43" i="13"/>
  <c r="F44" i="13"/>
  <c r="F45" i="13"/>
  <c r="F46" i="13"/>
  <c r="F47" i="13"/>
  <c r="F48" i="13"/>
  <c r="F49" i="13"/>
  <c r="F50" i="13"/>
  <c r="F51" i="13"/>
  <c r="F52" i="13"/>
  <c r="F53" i="13"/>
  <c r="F54" i="13"/>
  <c r="F55" i="13"/>
  <c r="F56" i="13"/>
  <c r="F57" i="13"/>
  <c r="F58" i="13"/>
  <c r="F59" i="13"/>
  <c r="F60" i="13"/>
  <c r="F61" i="13"/>
  <c r="F62" i="13"/>
  <c r="F63" i="13"/>
  <c r="F64" i="13"/>
  <c r="F65" i="13"/>
  <c r="F66" i="13"/>
  <c r="F67" i="13"/>
  <c r="F68" i="13"/>
  <c r="F69" i="13"/>
  <c r="F70" i="13"/>
  <c r="F71" i="13"/>
  <c r="F72" i="13"/>
  <c r="F73" i="13"/>
  <c r="F74" i="13"/>
  <c r="F75" i="13"/>
  <c r="F76" i="13"/>
  <c r="F77" i="13"/>
  <c r="F78" i="13"/>
  <c r="F79" i="13"/>
  <c r="F80" i="13"/>
  <c r="F81" i="13"/>
  <c r="F82" i="13"/>
  <c r="F83" i="13"/>
  <c r="F84" i="13"/>
  <c r="F85" i="13"/>
  <c r="F86" i="13"/>
  <c r="F87" i="13"/>
  <c r="F88" i="13"/>
  <c r="F89" i="13"/>
  <c r="F90" i="13"/>
  <c r="F91" i="13"/>
  <c r="F92" i="13"/>
  <c r="F93" i="13"/>
  <c r="F94" i="13"/>
  <c r="F95" i="13"/>
  <c r="F96" i="13"/>
  <c r="F97" i="13"/>
  <c r="F98" i="13"/>
  <c r="F99" i="13"/>
  <c r="F100" i="13"/>
  <c r="F101" i="13"/>
  <c r="F102" i="13"/>
  <c r="F103" i="13"/>
  <c r="F104" i="13"/>
  <c r="F105" i="13"/>
  <c r="F106" i="13"/>
  <c r="F107" i="13"/>
  <c r="F108" i="13"/>
  <c r="F109" i="13"/>
  <c r="F110" i="13"/>
  <c r="F111" i="13"/>
  <c r="F112" i="13"/>
  <c r="F113" i="13"/>
  <c r="F114" i="13"/>
  <c r="F115" i="13"/>
  <c r="F116" i="13"/>
  <c r="F117" i="13"/>
  <c r="F118" i="13"/>
  <c r="F119" i="13"/>
  <c r="F120" i="13"/>
  <c r="F121" i="13"/>
  <c r="F122" i="13"/>
  <c r="F123" i="13"/>
  <c r="F124" i="13"/>
  <c r="F125" i="13"/>
  <c r="F126" i="13"/>
  <c r="F127" i="13"/>
  <c r="F128" i="13"/>
  <c r="F129" i="13"/>
  <c r="F130" i="13"/>
  <c r="F131" i="13"/>
  <c r="F132" i="13"/>
  <c r="F133" i="13"/>
  <c r="F134" i="13"/>
  <c r="F135" i="13"/>
  <c r="F136" i="13"/>
  <c r="F137" i="13"/>
  <c r="F138" i="13"/>
  <c r="F139" i="13"/>
  <c r="F140" i="13"/>
  <c r="F141" i="13"/>
  <c r="F142" i="13"/>
  <c r="F143" i="13"/>
  <c r="F144" i="13"/>
  <c r="F145" i="13"/>
  <c r="F146" i="13"/>
  <c r="F147" i="13"/>
  <c r="F148" i="13"/>
  <c r="F149" i="13"/>
  <c r="F150" i="13"/>
  <c r="F151" i="13"/>
  <c r="F152" i="13"/>
  <c r="F153" i="13"/>
  <c r="F154" i="13"/>
  <c r="F155" i="13"/>
  <c r="F156" i="13"/>
  <c r="F157" i="13"/>
  <c r="F158" i="13"/>
  <c r="F159" i="13"/>
  <c r="F160" i="13"/>
  <c r="F161" i="13"/>
  <c r="F162" i="13"/>
  <c r="F163" i="13"/>
  <c r="F164" i="13"/>
  <c r="F165" i="13"/>
  <c r="F166" i="13"/>
  <c r="F167" i="13"/>
  <c r="F168" i="13"/>
  <c r="F169" i="13"/>
  <c r="F170" i="13"/>
  <c r="F171" i="13"/>
  <c r="F172" i="13"/>
  <c r="F173" i="13"/>
  <c r="F174" i="13"/>
  <c r="F175" i="13"/>
  <c r="F176" i="13"/>
  <c r="F177" i="13"/>
  <c r="F178" i="13"/>
  <c r="F179" i="13"/>
  <c r="F180" i="13"/>
  <c r="F181" i="13"/>
  <c r="F182" i="13"/>
  <c r="F183" i="13"/>
  <c r="F184" i="13"/>
  <c r="F185" i="13"/>
  <c r="F186" i="13"/>
  <c r="F187" i="13"/>
  <c r="F188" i="13"/>
  <c r="F189" i="13"/>
  <c r="F190" i="13"/>
  <c r="F191" i="13"/>
  <c r="F192" i="13"/>
  <c r="F193" i="13"/>
  <c r="F194" i="13"/>
  <c r="F195" i="13"/>
  <c r="F196" i="13"/>
  <c r="F197" i="13"/>
  <c r="F198" i="13"/>
  <c r="F199" i="13"/>
  <c r="F200" i="13"/>
  <c r="F201" i="13"/>
  <c r="F202" i="13"/>
  <c r="F203" i="13"/>
  <c r="F204" i="13"/>
  <c r="F205" i="13"/>
  <c r="F206" i="13"/>
  <c r="F207" i="13"/>
  <c r="F208" i="13"/>
  <c r="F209" i="13"/>
  <c r="F210" i="13"/>
  <c r="F211" i="13"/>
  <c r="F212" i="13"/>
  <c r="F213" i="13"/>
  <c r="F214" i="13"/>
  <c r="F215" i="13"/>
  <c r="F216" i="13"/>
  <c r="F217" i="13"/>
  <c r="F218" i="13"/>
  <c r="F219" i="13"/>
  <c r="F220" i="13"/>
  <c r="F221" i="13"/>
  <c r="F222" i="13"/>
  <c r="F223" i="13"/>
  <c r="F224" i="13"/>
  <c r="F225" i="13"/>
  <c r="F226" i="13"/>
  <c r="F227" i="13"/>
  <c r="F228" i="13"/>
  <c r="F229" i="13"/>
  <c r="F230" i="13"/>
  <c r="F231" i="13"/>
  <c r="F232" i="13"/>
  <c r="F233" i="13"/>
  <c r="F234" i="13"/>
  <c r="F235" i="13"/>
  <c r="F236" i="13"/>
  <c r="F237" i="13"/>
  <c r="F238" i="13"/>
  <c r="F239" i="13"/>
  <c r="F240" i="13"/>
  <c r="F241" i="13"/>
  <c r="F242" i="13"/>
  <c r="F243" i="13"/>
  <c r="F244" i="13"/>
  <c r="F245" i="13"/>
  <c r="F246" i="13"/>
  <c r="F247" i="13"/>
  <c r="F248" i="13"/>
  <c r="F249" i="13"/>
  <c r="F250" i="13"/>
  <c r="F251" i="13"/>
  <c r="F252" i="13"/>
  <c r="F253" i="13"/>
  <c r="F254" i="13"/>
  <c r="F255" i="13"/>
  <c r="F256" i="13"/>
  <c r="F257" i="13"/>
  <c r="F258" i="13"/>
  <c r="F259" i="13"/>
  <c r="F260" i="13"/>
  <c r="F261" i="13"/>
  <c r="F262" i="13"/>
  <c r="F263" i="13"/>
  <c r="F264" i="13"/>
  <c r="F265" i="13"/>
  <c r="F266" i="13"/>
  <c r="F267" i="13"/>
  <c r="F268" i="13"/>
  <c r="F269" i="13"/>
  <c r="F270" i="13"/>
  <c r="F271" i="13"/>
  <c r="F272" i="13"/>
  <c r="F273" i="13"/>
  <c r="F274" i="13"/>
  <c r="F275" i="13"/>
  <c r="F276" i="13"/>
  <c r="F277" i="13"/>
  <c r="F278" i="13"/>
  <c r="F279" i="13"/>
  <c r="F280" i="13"/>
  <c r="F281" i="13"/>
  <c r="F282" i="13"/>
  <c r="F283" i="13"/>
  <c r="F284" i="13"/>
  <c r="F285" i="13"/>
  <c r="F286" i="13"/>
  <c r="F287" i="13"/>
  <c r="F288" i="13"/>
  <c r="F289" i="13"/>
  <c r="F290" i="13"/>
  <c r="F291" i="13"/>
  <c r="F292" i="13"/>
  <c r="F293" i="13"/>
  <c r="F294" i="13"/>
  <c r="F295" i="13"/>
  <c r="F296" i="13"/>
  <c r="F297" i="13"/>
  <c r="F298" i="13"/>
  <c r="F299" i="13"/>
  <c r="F300" i="13"/>
  <c r="F301" i="13"/>
  <c r="F302" i="13"/>
  <c r="F303" i="13"/>
  <c r="F304" i="13"/>
  <c r="F305" i="13"/>
  <c r="F306" i="13"/>
  <c r="F307" i="13"/>
  <c r="F308" i="13"/>
  <c r="F309" i="13"/>
  <c r="F310" i="13"/>
  <c r="F311" i="13"/>
  <c r="F312" i="13"/>
  <c r="F313" i="13"/>
  <c r="F314" i="13"/>
  <c r="F315" i="13"/>
  <c r="F316" i="13"/>
  <c r="F317" i="13"/>
  <c r="F318" i="13"/>
  <c r="F319" i="13"/>
  <c r="F320" i="13"/>
  <c r="F321" i="13"/>
  <c r="F322" i="13"/>
  <c r="F323" i="13"/>
  <c r="F324" i="13"/>
  <c r="F325" i="13"/>
  <c r="F326" i="13"/>
  <c r="F327" i="13"/>
  <c r="F328" i="13"/>
  <c r="F329" i="13"/>
  <c r="F330" i="13"/>
  <c r="F331" i="13"/>
  <c r="F332" i="13"/>
  <c r="F333" i="13"/>
  <c r="F334" i="13"/>
  <c r="F335" i="13"/>
  <c r="F336" i="13"/>
  <c r="F337" i="13"/>
  <c r="F338" i="13"/>
  <c r="F339" i="13"/>
  <c r="F340" i="13"/>
  <c r="F341" i="13"/>
  <c r="F342" i="13"/>
  <c r="F343" i="13"/>
  <c r="F344" i="13"/>
  <c r="F345" i="13"/>
  <c r="F346" i="13"/>
  <c r="F347" i="13"/>
  <c r="F348" i="13"/>
  <c r="F349" i="13"/>
  <c r="F350" i="13"/>
  <c r="F351" i="13"/>
  <c r="F352" i="13"/>
  <c r="F353" i="13"/>
  <c r="F354" i="13"/>
  <c r="F355" i="13"/>
  <c r="F356" i="13"/>
  <c r="F357" i="13"/>
  <c r="F358" i="13"/>
  <c r="F359" i="13"/>
  <c r="F360" i="13"/>
  <c r="F361" i="13"/>
  <c r="F362" i="13"/>
  <c r="F363" i="13"/>
  <c r="F364" i="13"/>
  <c r="F365" i="13"/>
  <c r="F366" i="13"/>
  <c r="F367" i="13"/>
  <c r="F368" i="13"/>
  <c r="F369" i="13"/>
  <c r="F370" i="13"/>
  <c r="F371" i="13"/>
  <c r="F372" i="13"/>
  <c r="F373" i="13"/>
  <c r="F374" i="13"/>
  <c r="F375" i="13"/>
  <c r="F376" i="13"/>
  <c r="F377" i="13"/>
  <c r="F378" i="13"/>
  <c r="F379" i="13"/>
  <c r="F380" i="13"/>
  <c r="F381" i="13"/>
  <c r="F382" i="13"/>
  <c r="F383" i="13"/>
  <c r="F384" i="13"/>
  <c r="F385" i="13"/>
  <c r="F386" i="13"/>
  <c r="F387" i="13"/>
  <c r="F388" i="13"/>
  <c r="F389" i="13"/>
  <c r="F390" i="13"/>
  <c r="F391" i="13"/>
  <c r="F392" i="13"/>
  <c r="F393" i="13"/>
  <c r="F394" i="13"/>
  <c r="F395" i="13"/>
  <c r="F396" i="13"/>
  <c r="F397" i="13"/>
  <c r="F398" i="13"/>
  <c r="F399" i="13"/>
  <c r="F400" i="13"/>
  <c r="F401" i="13"/>
  <c r="F402" i="13"/>
  <c r="F403" i="13"/>
  <c r="F404" i="13"/>
  <c r="F405" i="13"/>
  <c r="F406" i="13"/>
  <c r="F407" i="13"/>
  <c r="F408" i="13"/>
  <c r="F409" i="13"/>
  <c r="F410" i="13"/>
  <c r="F411" i="13"/>
  <c r="F412" i="13"/>
  <c r="F413" i="13"/>
  <c r="F414" i="13"/>
  <c r="F415" i="13"/>
  <c r="F416" i="13"/>
  <c r="F417" i="13"/>
  <c r="F418" i="13"/>
  <c r="F419" i="13"/>
  <c r="F420" i="13"/>
  <c r="F421" i="13"/>
  <c r="F422" i="13"/>
  <c r="F423" i="13"/>
  <c r="F424" i="13"/>
  <c r="F425" i="13"/>
  <c r="F426" i="13"/>
  <c r="F427" i="13"/>
  <c r="F428" i="13"/>
  <c r="F429" i="13"/>
  <c r="F430" i="13"/>
  <c r="F431" i="13"/>
  <c r="F432" i="13"/>
  <c r="F433" i="13"/>
  <c r="F434" i="13"/>
  <c r="F435" i="13"/>
  <c r="F436" i="13"/>
  <c r="F437" i="13"/>
  <c r="F438" i="13"/>
  <c r="F439" i="13"/>
  <c r="F440" i="13"/>
  <c r="F441" i="13"/>
  <c r="F442" i="13"/>
  <c r="F443" i="13"/>
  <c r="F444" i="13"/>
  <c r="F445" i="13"/>
  <c r="F446" i="13"/>
  <c r="F447" i="13"/>
  <c r="F448" i="13"/>
  <c r="F449" i="13"/>
  <c r="F450" i="13"/>
  <c r="F451" i="13"/>
  <c r="F452" i="13"/>
  <c r="F453" i="13"/>
  <c r="F454" i="13"/>
  <c r="F455" i="13"/>
  <c r="F456" i="13"/>
  <c r="F457" i="13"/>
  <c r="F458" i="13"/>
  <c r="F459" i="13"/>
  <c r="F460" i="13"/>
  <c r="F461" i="13"/>
  <c r="F462" i="13"/>
  <c r="F463" i="13"/>
  <c r="F464" i="13"/>
  <c r="F465" i="13"/>
  <c r="F466" i="13"/>
  <c r="F467" i="13"/>
  <c r="F468" i="13"/>
  <c r="F469" i="13"/>
  <c r="F470" i="13"/>
  <c r="F471" i="13"/>
  <c r="F472" i="13"/>
  <c r="F473" i="13"/>
  <c r="F474" i="13"/>
  <c r="F475" i="13"/>
  <c r="F476" i="13"/>
  <c r="F477" i="13"/>
  <c r="F478" i="13"/>
  <c r="F479" i="13"/>
  <c r="F480" i="13"/>
  <c r="F481" i="13"/>
  <c r="F482" i="13"/>
  <c r="F483" i="13"/>
  <c r="F484" i="13"/>
  <c r="F485" i="13"/>
  <c r="F486" i="13"/>
  <c r="F487" i="13"/>
  <c r="F488" i="13"/>
  <c r="F489" i="13"/>
  <c r="F490" i="13"/>
  <c r="F491" i="13"/>
  <c r="F492" i="13"/>
  <c r="F493" i="13"/>
  <c r="F494" i="13"/>
  <c r="F495" i="13"/>
  <c r="F496" i="13"/>
  <c r="F497" i="13"/>
  <c r="F498" i="13"/>
  <c r="F499" i="13"/>
  <c r="F500" i="13"/>
  <c r="F501" i="13"/>
  <c r="F502" i="13"/>
  <c r="F503" i="13"/>
  <c r="F504" i="13"/>
  <c r="F505" i="13"/>
  <c r="F506" i="13"/>
  <c r="F507" i="13"/>
  <c r="F508" i="13"/>
  <c r="F509" i="13"/>
  <c r="F510" i="13"/>
  <c r="F511" i="13"/>
  <c r="F512" i="13"/>
  <c r="F513" i="13"/>
  <c r="F514" i="13"/>
  <c r="F515" i="13"/>
  <c r="F516" i="13"/>
  <c r="F517" i="13"/>
  <c r="F518" i="13"/>
  <c r="F519" i="13"/>
  <c r="F520" i="13"/>
  <c r="F521" i="13"/>
  <c r="F522" i="13"/>
  <c r="F523" i="13"/>
  <c r="F524" i="13"/>
  <c r="F525" i="13"/>
  <c r="F526" i="13"/>
  <c r="F527" i="13"/>
  <c r="F528" i="13"/>
  <c r="F529" i="13"/>
  <c r="F530" i="13"/>
  <c r="F531" i="13"/>
  <c r="F532" i="13"/>
  <c r="F533" i="13"/>
  <c r="F534" i="13"/>
  <c r="F535" i="13"/>
  <c r="F536" i="13"/>
  <c r="F537" i="13"/>
  <c r="F538" i="13"/>
  <c r="F539" i="13"/>
  <c r="F540" i="13"/>
  <c r="F541" i="13"/>
  <c r="F542" i="13"/>
  <c r="F543" i="13"/>
  <c r="F544" i="13"/>
  <c r="F545" i="13"/>
  <c r="F546" i="13"/>
  <c r="F547" i="13"/>
  <c r="F548" i="13"/>
  <c r="F549" i="13"/>
  <c r="F550" i="13"/>
  <c r="F551" i="13"/>
  <c r="F552" i="13"/>
  <c r="F553" i="13"/>
  <c r="F554" i="13"/>
  <c r="F555" i="13"/>
  <c r="F556" i="13"/>
  <c r="F557" i="13"/>
  <c r="F558" i="13"/>
  <c r="F559" i="13"/>
  <c r="F560" i="13"/>
  <c r="F561" i="13"/>
  <c r="F562" i="13"/>
  <c r="F563" i="13"/>
  <c r="F564" i="13"/>
  <c r="F565" i="13"/>
  <c r="F566" i="13"/>
  <c r="F567" i="13"/>
  <c r="F568" i="13"/>
  <c r="F569" i="13"/>
  <c r="F570" i="13"/>
  <c r="F571" i="13"/>
  <c r="F572" i="13"/>
  <c r="F573" i="13"/>
  <c r="F574" i="13"/>
  <c r="F575" i="13"/>
  <c r="F576" i="13"/>
  <c r="F577" i="13"/>
  <c r="F578" i="13"/>
  <c r="F579" i="13"/>
  <c r="F580" i="13"/>
  <c r="F581" i="13"/>
  <c r="F582" i="13"/>
  <c r="F583" i="13"/>
  <c r="F584" i="13"/>
  <c r="F585" i="13"/>
  <c r="F586" i="13"/>
  <c r="F587" i="13"/>
  <c r="F588" i="13"/>
  <c r="F589" i="13"/>
  <c r="F590" i="13"/>
  <c r="F591" i="13"/>
  <c r="F592" i="13"/>
  <c r="F593" i="13"/>
  <c r="F594" i="13"/>
  <c r="F595" i="13"/>
  <c r="F596" i="13"/>
  <c r="F597" i="13"/>
  <c r="F598" i="13"/>
  <c r="F599" i="13"/>
  <c r="F600" i="13"/>
  <c r="F601" i="13"/>
  <c r="F602" i="13"/>
  <c r="F603" i="13"/>
  <c r="F604" i="13"/>
  <c r="F605" i="13"/>
  <c r="F606" i="13"/>
  <c r="F607" i="13"/>
  <c r="F608" i="13"/>
  <c r="F609" i="13"/>
  <c r="F610" i="13"/>
  <c r="F611" i="13"/>
  <c r="F612" i="13"/>
  <c r="F613" i="13"/>
  <c r="F614" i="13"/>
  <c r="F615" i="13"/>
  <c r="F616" i="13"/>
  <c r="F617" i="13"/>
  <c r="F618" i="13"/>
  <c r="F619" i="13"/>
  <c r="F620" i="13"/>
  <c r="F621" i="13"/>
  <c r="F622" i="13"/>
  <c r="F623" i="13"/>
  <c r="F624" i="13"/>
  <c r="F625" i="13"/>
  <c r="F626" i="13"/>
  <c r="F627" i="13"/>
  <c r="F628" i="13"/>
  <c r="F629" i="13"/>
  <c r="F630" i="13"/>
  <c r="F631" i="13"/>
  <c r="F632" i="13"/>
  <c r="F633" i="13"/>
  <c r="F634" i="13"/>
  <c r="F635" i="13"/>
  <c r="F636" i="13"/>
  <c r="F637" i="13"/>
  <c r="F638" i="13"/>
  <c r="F639" i="13"/>
  <c r="F640" i="13"/>
  <c r="F641" i="13"/>
  <c r="F642" i="13"/>
  <c r="F643" i="13"/>
  <c r="F644" i="13"/>
  <c r="F645" i="13"/>
  <c r="F646" i="13"/>
  <c r="F647" i="13"/>
  <c r="F648" i="13"/>
  <c r="F649" i="13"/>
  <c r="F650" i="13"/>
  <c r="F651" i="13"/>
  <c r="F652" i="13"/>
  <c r="F653" i="13"/>
  <c r="F654" i="13"/>
  <c r="F655" i="13"/>
  <c r="F656" i="13"/>
  <c r="F657" i="13"/>
  <c r="F658" i="13"/>
  <c r="F659" i="13"/>
  <c r="F660" i="13"/>
  <c r="F661" i="13"/>
  <c r="F662" i="13"/>
  <c r="F663" i="13"/>
  <c r="F664" i="13"/>
  <c r="F665" i="13"/>
  <c r="F666" i="13"/>
  <c r="F667" i="13"/>
  <c r="F668" i="13"/>
  <c r="F669" i="13"/>
  <c r="F670" i="13"/>
  <c r="F671" i="13"/>
  <c r="F672" i="13"/>
  <c r="F673" i="13"/>
  <c r="F674" i="13"/>
  <c r="F675" i="13"/>
  <c r="F676" i="13"/>
  <c r="F677" i="13"/>
  <c r="F678" i="13"/>
  <c r="F679" i="13"/>
  <c r="F680" i="13"/>
  <c r="F681" i="13"/>
  <c r="F682" i="13"/>
  <c r="F683" i="13"/>
  <c r="F684" i="13"/>
  <c r="F685" i="13"/>
  <c r="F686" i="13"/>
  <c r="F687" i="13"/>
  <c r="F688" i="13"/>
  <c r="F689" i="13"/>
  <c r="F690" i="13"/>
  <c r="F691" i="13"/>
  <c r="F692" i="13"/>
  <c r="F693" i="13"/>
  <c r="F694" i="13"/>
  <c r="F695" i="13"/>
  <c r="F696" i="13"/>
  <c r="F697" i="13"/>
  <c r="F698" i="13"/>
  <c r="F699" i="13"/>
  <c r="F700" i="13"/>
  <c r="F701" i="13"/>
  <c r="F702" i="13"/>
  <c r="F703" i="13"/>
  <c r="F704" i="13"/>
  <c r="F705" i="13"/>
  <c r="F706" i="13"/>
  <c r="F707" i="13"/>
  <c r="F708" i="13"/>
  <c r="F709" i="13"/>
  <c r="F710" i="13"/>
  <c r="F711" i="13"/>
  <c r="F712" i="13"/>
  <c r="F713" i="13"/>
  <c r="F714" i="13"/>
  <c r="F715" i="13"/>
  <c r="F716" i="13"/>
  <c r="F717" i="13"/>
  <c r="F718" i="13"/>
  <c r="F719" i="13"/>
  <c r="F720" i="13"/>
  <c r="F721" i="13"/>
  <c r="F722" i="13"/>
  <c r="F723" i="13"/>
  <c r="F724" i="13"/>
  <c r="F725" i="13"/>
  <c r="F726" i="13"/>
  <c r="F727" i="13"/>
  <c r="F728" i="13"/>
  <c r="F729" i="13"/>
  <c r="F730" i="13"/>
  <c r="F731" i="13"/>
  <c r="F732" i="13"/>
  <c r="F733" i="13"/>
  <c r="F734" i="13"/>
  <c r="F735" i="13"/>
  <c r="F736" i="13"/>
  <c r="F737" i="13"/>
  <c r="F738" i="13"/>
  <c r="F739" i="13"/>
  <c r="F740" i="13"/>
  <c r="F741" i="13"/>
  <c r="F742" i="13"/>
  <c r="F743" i="13"/>
  <c r="F744" i="13"/>
  <c r="F745" i="13"/>
  <c r="F746" i="13"/>
  <c r="F747" i="13"/>
  <c r="F748" i="13"/>
  <c r="F749" i="13"/>
  <c r="F750" i="13"/>
  <c r="F751" i="13"/>
  <c r="F752" i="13"/>
  <c r="F753" i="13"/>
  <c r="F754" i="13"/>
  <c r="F755" i="13"/>
  <c r="F756" i="13"/>
  <c r="F757" i="13"/>
  <c r="F758" i="13"/>
  <c r="F759" i="13"/>
  <c r="F760" i="13"/>
  <c r="F761" i="13"/>
  <c r="F762" i="13"/>
  <c r="F763" i="13"/>
  <c r="F764" i="13"/>
  <c r="F765" i="13"/>
  <c r="F766" i="13"/>
  <c r="F767" i="13"/>
  <c r="F768" i="13"/>
  <c r="F769" i="13"/>
  <c r="F770" i="13"/>
  <c r="F771" i="13"/>
  <c r="F772" i="13"/>
  <c r="F773" i="13"/>
  <c r="F774" i="13"/>
  <c r="F775" i="13"/>
  <c r="F776" i="13"/>
  <c r="F777" i="13"/>
  <c r="F778" i="13"/>
  <c r="F779" i="13"/>
  <c r="F780" i="13"/>
  <c r="F781" i="13"/>
  <c r="F782" i="13"/>
  <c r="F783" i="13"/>
  <c r="F784" i="13"/>
  <c r="F785" i="13"/>
  <c r="F786" i="13"/>
  <c r="F787" i="13"/>
  <c r="F788" i="13"/>
  <c r="F789" i="13"/>
  <c r="F790" i="13"/>
  <c r="F791" i="13"/>
  <c r="F792" i="13"/>
  <c r="F793" i="13"/>
  <c r="F794" i="13"/>
  <c r="F795" i="13"/>
  <c r="F796" i="13"/>
  <c r="F797" i="13"/>
  <c r="F798" i="13"/>
  <c r="F799" i="13"/>
  <c r="F800" i="13"/>
  <c r="F801" i="13"/>
  <c r="F802" i="13"/>
  <c r="F803" i="13"/>
  <c r="F804" i="13"/>
  <c r="F805" i="13"/>
  <c r="F806" i="13"/>
  <c r="F807" i="13"/>
  <c r="F808" i="13"/>
  <c r="F809" i="13"/>
  <c r="F810" i="13"/>
  <c r="F811" i="13"/>
  <c r="F812" i="13"/>
  <c r="F813" i="13"/>
  <c r="F814" i="13"/>
  <c r="F815" i="13"/>
  <c r="F816" i="13"/>
  <c r="F817" i="13"/>
  <c r="F818" i="13"/>
  <c r="F819" i="13"/>
  <c r="F820" i="13"/>
  <c r="F821" i="13"/>
  <c r="F822" i="13"/>
  <c r="F823" i="13"/>
  <c r="F824" i="13"/>
  <c r="F825" i="13"/>
  <c r="F826" i="13"/>
  <c r="F827" i="13"/>
  <c r="F828" i="13"/>
  <c r="F829" i="13"/>
  <c r="F830" i="13"/>
  <c r="F831" i="13"/>
  <c r="F832" i="13"/>
  <c r="F833" i="13"/>
  <c r="F834" i="13"/>
  <c r="F835" i="13"/>
  <c r="F836" i="13"/>
  <c r="F837" i="13"/>
  <c r="F838" i="13"/>
  <c r="F839" i="13"/>
  <c r="F840" i="13"/>
  <c r="F841" i="13"/>
  <c r="F842" i="13"/>
  <c r="F843" i="13"/>
  <c r="F844" i="13"/>
  <c r="F845" i="13"/>
  <c r="F846" i="13"/>
  <c r="F847" i="13"/>
  <c r="F848" i="13"/>
  <c r="F849" i="13"/>
  <c r="F850" i="13"/>
  <c r="F851" i="13"/>
  <c r="F852" i="13"/>
  <c r="F853" i="13"/>
  <c r="F854" i="13"/>
  <c r="F855" i="13"/>
  <c r="F856" i="13"/>
  <c r="F857" i="13"/>
  <c r="F858" i="13"/>
  <c r="F859" i="13"/>
  <c r="F860" i="13"/>
  <c r="F861" i="13"/>
  <c r="F862" i="13"/>
  <c r="F863" i="13"/>
  <c r="F864" i="13"/>
  <c r="F865" i="13"/>
  <c r="F866" i="13"/>
  <c r="F867" i="13"/>
  <c r="F868" i="13"/>
  <c r="F869" i="13"/>
  <c r="F870" i="13"/>
  <c r="F871" i="13"/>
  <c r="F872" i="13"/>
  <c r="F873" i="13"/>
  <c r="F874" i="13"/>
  <c r="F875" i="13"/>
  <c r="F876" i="13"/>
  <c r="F877" i="13"/>
  <c r="F878" i="13"/>
  <c r="F879" i="13"/>
  <c r="F880" i="13"/>
  <c r="F881" i="13"/>
  <c r="F882" i="13"/>
  <c r="F883" i="13"/>
  <c r="F884" i="13"/>
  <c r="F885" i="13"/>
  <c r="F886" i="13"/>
  <c r="F887" i="13"/>
  <c r="F888" i="13"/>
  <c r="F889" i="13"/>
  <c r="F890" i="13"/>
  <c r="F891" i="13"/>
  <c r="F892" i="13"/>
  <c r="F893" i="13"/>
  <c r="F894" i="13"/>
  <c r="F895" i="13"/>
  <c r="F896" i="13"/>
  <c r="F897" i="13"/>
  <c r="F898" i="13"/>
  <c r="F899" i="13"/>
  <c r="F900" i="13"/>
  <c r="F901" i="13"/>
  <c r="F902" i="13"/>
  <c r="F903" i="13"/>
  <c r="F904" i="13"/>
  <c r="F905" i="13"/>
  <c r="F906" i="13"/>
  <c r="F907" i="13"/>
  <c r="F908" i="13"/>
  <c r="F909" i="13"/>
  <c r="F910" i="13"/>
  <c r="F911" i="13"/>
  <c r="F912" i="13"/>
  <c r="F913" i="13"/>
  <c r="F914" i="13"/>
  <c r="F915" i="13"/>
  <c r="F916" i="13"/>
  <c r="F917" i="13"/>
  <c r="F918" i="13"/>
  <c r="F919" i="13"/>
  <c r="F920" i="13"/>
  <c r="F921" i="13"/>
  <c r="F922" i="13"/>
  <c r="F923" i="13"/>
  <c r="F924" i="13"/>
  <c r="F925" i="13"/>
  <c r="F926" i="13"/>
  <c r="F927" i="13"/>
  <c r="F928" i="13"/>
  <c r="F929" i="13"/>
  <c r="F930" i="13"/>
  <c r="F931" i="13"/>
  <c r="F932" i="13"/>
  <c r="F933" i="13"/>
  <c r="F934" i="13"/>
  <c r="F935" i="13"/>
  <c r="F936" i="13"/>
  <c r="F937" i="13"/>
  <c r="F938" i="13"/>
  <c r="F939" i="13"/>
  <c r="F940" i="13"/>
  <c r="F941" i="13"/>
  <c r="F942" i="13"/>
  <c r="F943" i="13"/>
  <c r="F944" i="13"/>
  <c r="F945" i="13"/>
  <c r="F946" i="13"/>
  <c r="F947" i="13"/>
  <c r="F948" i="13"/>
  <c r="F949" i="13"/>
  <c r="F950" i="13"/>
  <c r="F951" i="13"/>
  <c r="F952" i="13"/>
  <c r="F953" i="13"/>
  <c r="F954" i="13"/>
  <c r="F955" i="13"/>
  <c r="F956" i="13"/>
  <c r="F957" i="13"/>
  <c r="F958" i="13"/>
  <c r="F959" i="13"/>
  <c r="F960" i="13"/>
  <c r="F961" i="13"/>
  <c r="F962" i="13"/>
  <c r="F963" i="13"/>
  <c r="F964" i="13"/>
  <c r="F965" i="13"/>
  <c r="F966" i="13"/>
  <c r="F967" i="13"/>
  <c r="F968" i="13"/>
  <c r="F969" i="13"/>
  <c r="F970" i="13"/>
  <c r="F971" i="13"/>
  <c r="F972" i="13"/>
  <c r="F973" i="13"/>
  <c r="F974" i="13"/>
  <c r="F975" i="13"/>
  <c r="F976" i="13"/>
  <c r="F977" i="13"/>
  <c r="F978" i="13"/>
  <c r="F979" i="13"/>
  <c r="F980" i="13"/>
  <c r="F981" i="13"/>
  <c r="F982" i="13"/>
  <c r="F983" i="13"/>
  <c r="F984" i="13"/>
  <c r="F985" i="13"/>
  <c r="F986" i="13"/>
  <c r="F987" i="13"/>
  <c r="F988" i="13"/>
  <c r="F989" i="13"/>
  <c r="F990" i="13"/>
  <c r="F991" i="13"/>
  <c r="F992" i="13"/>
  <c r="F993" i="13"/>
  <c r="F994" i="13"/>
  <c r="F995" i="13"/>
  <c r="F996" i="13"/>
  <c r="F997" i="13"/>
  <c r="F998" i="13"/>
  <c r="F999" i="13"/>
  <c r="F1000" i="13"/>
  <c r="F1001" i="13"/>
  <c r="F1002" i="13"/>
  <c r="F1003" i="13"/>
  <c r="F1004" i="13"/>
  <c r="F1005" i="13"/>
  <c r="F1006" i="13"/>
  <c r="F1007" i="13"/>
  <c r="F1008" i="13"/>
  <c r="F1009" i="13"/>
  <c r="F1010" i="13"/>
  <c r="F1011" i="13"/>
  <c r="F1012" i="13"/>
  <c r="F1013" i="13"/>
  <c r="F1014" i="13"/>
  <c r="F1015" i="13"/>
  <c r="F1016" i="13"/>
  <c r="F1017" i="13"/>
  <c r="F1018" i="13"/>
  <c r="F1019" i="13"/>
  <c r="F1020" i="13"/>
  <c r="F1021" i="13"/>
  <c r="F1022" i="13"/>
  <c r="F1023" i="13"/>
  <c r="F1024" i="13"/>
  <c r="F1025" i="13"/>
  <c r="F1026" i="13"/>
  <c r="F1027" i="13"/>
  <c r="F1028" i="13"/>
  <c r="F1029" i="13"/>
  <c r="F1030" i="13"/>
  <c r="F1031" i="13"/>
  <c r="F1032" i="13"/>
  <c r="F1033" i="13"/>
  <c r="F1034" i="13"/>
  <c r="F1035" i="13"/>
  <c r="F1036" i="13"/>
  <c r="F1037" i="13"/>
  <c r="F1038" i="13"/>
  <c r="F1039" i="13"/>
  <c r="F1040" i="13"/>
  <c r="F1041" i="13"/>
  <c r="F1042" i="13"/>
  <c r="F1043" i="13"/>
  <c r="F1044" i="13"/>
  <c r="F1045" i="13"/>
  <c r="F1046" i="13"/>
  <c r="F1047" i="13"/>
  <c r="F1048" i="13"/>
  <c r="F1049" i="13"/>
  <c r="F1050" i="13"/>
  <c r="F1051" i="13"/>
  <c r="F1052" i="13"/>
  <c r="F1053" i="13"/>
  <c r="F1054" i="13"/>
  <c r="F1055" i="13"/>
  <c r="F1056" i="13"/>
  <c r="F1057" i="13"/>
  <c r="F1058" i="13"/>
  <c r="F1059" i="13"/>
  <c r="F1060" i="13"/>
  <c r="F1061" i="13"/>
  <c r="F1062" i="13"/>
  <c r="F1063" i="13"/>
  <c r="F1064" i="13"/>
  <c r="F1065" i="13"/>
  <c r="F1066" i="13"/>
  <c r="F1067" i="13"/>
  <c r="F1068" i="13"/>
  <c r="F1069" i="13"/>
  <c r="F1070" i="13"/>
  <c r="F1071" i="13"/>
  <c r="F1072" i="13"/>
  <c r="F1073" i="13"/>
  <c r="F1074" i="13"/>
  <c r="F1075" i="13"/>
  <c r="F1076" i="13"/>
  <c r="F1077" i="13"/>
  <c r="F1078" i="13"/>
  <c r="F1079" i="13"/>
  <c r="F1080" i="13"/>
  <c r="F1081" i="13"/>
  <c r="F1082" i="13"/>
  <c r="F1083" i="13"/>
  <c r="F1084" i="13"/>
  <c r="F1085" i="13"/>
  <c r="F1086" i="13"/>
  <c r="F1087" i="13"/>
  <c r="F1088" i="13"/>
  <c r="F1089" i="13"/>
  <c r="F1090" i="13"/>
  <c r="F1091" i="13"/>
  <c r="F1092" i="13"/>
  <c r="F1093" i="13"/>
  <c r="F1094" i="13"/>
  <c r="F1095" i="13"/>
  <c r="F1096" i="13"/>
  <c r="F1097" i="13"/>
  <c r="F1098" i="13"/>
  <c r="F1099" i="13"/>
  <c r="F1100" i="13"/>
  <c r="F1101" i="13"/>
  <c r="F1102" i="13"/>
  <c r="F1103" i="13"/>
  <c r="F1104" i="13"/>
  <c r="F1105" i="13"/>
  <c r="F1106" i="13"/>
  <c r="F1107" i="13"/>
  <c r="F1108" i="13"/>
  <c r="F1109" i="13"/>
  <c r="F1110" i="13"/>
  <c r="F1111" i="13"/>
  <c r="F1112" i="13"/>
  <c r="F1113" i="13"/>
  <c r="F1114" i="13"/>
  <c r="F1115" i="13"/>
  <c r="F1116" i="13"/>
  <c r="F1117" i="13"/>
  <c r="F1118" i="13"/>
  <c r="F1119" i="13"/>
  <c r="F1120" i="13"/>
  <c r="F1121" i="13"/>
  <c r="F1122" i="13"/>
  <c r="F1123" i="13"/>
  <c r="F1124" i="13"/>
  <c r="F1125" i="13"/>
  <c r="F1126" i="13"/>
  <c r="F1127" i="13"/>
  <c r="F1128" i="13"/>
  <c r="F1129" i="13"/>
  <c r="F1130" i="13"/>
  <c r="F1131" i="13"/>
  <c r="F1132" i="13"/>
  <c r="F1133" i="13"/>
  <c r="F1134" i="13"/>
  <c r="F1135" i="13"/>
  <c r="F1136" i="13"/>
  <c r="F1137" i="13"/>
  <c r="F1138" i="13"/>
  <c r="F1139" i="13"/>
  <c r="F1140" i="13"/>
  <c r="F1141" i="13"/>
  <c r="F1142" i="13"/>
  <c r="F1143" i="13"/>
  <c r="F1144" i="13"/>
  <c r="F1145" i="13"/>
  <c r="F1146" i="13"/>
  <c r="F1147" i="13"/>
  <c r="F1148" i="13"/>
  <c r="F1149" i="13"/>
  <c r="F1150" i="13"/>
  <c r="F1151" i="13"/>
  <c r="F1152" i="13"/>
  <c r="F1153" i="13"/>
  <c r="F1154" i="13"/>
  <c r="F1155" i="13"/>
  <c r="F1156" i="13"/>
  <c r="F1157" i="13"/>
  <c r="F1158" i="13"/>
  <c r="F1159" i="13"/>
  <c r="F1160" i="13"/>
  <c r="F1161" i="13"/>
  <c r="F1162" i="13"/>
  <c r="F1163" i="13"/>
  <c r="F1164" i="13"/>
  <c r="F1165" i="13"/>
  <c r="F1166" i="13"/>
  <c r="F1167" i="13"/>
  <c r="F1168" i="13"/>
  <c r="F1169" i="13"/>
  <c r="F1170" i="13"/>
  <c r="F1171" i="13"/>
  <c r="F1172" i="13"/>
  <c r="F1173" i="13"/>
  <c r="F1174" i="13"/>
  <c r="F1175" i="13"/>
  <c r="F1176" i="13"/>
  <c r="F1177" i="13"/>
  <c r="F1178" i="13"/>
  <c r="F1179" i="13"/>
  <c r="F1180" i="13"/>
  <c r="F1181" i="13"/>
  <c r="F1182" i="13"/>
  <c r="F1183" i="13"/>
  <c r="F1184" i="13"/>
  <c r="F1185" i="13"/>
  <c r="F1186" i="13"/>
  <c r="F1187" i="13"/>
  <c r="F1188" i="13"/>
  <c r="F1189" i="13"/>
  <c r="F1190" i="13"/>
  <c r="F1191" i="13"/>
  <c r="F1192" i="13"/>
  <c r="F1193" i="13"/>
  <c r="F1194" i="13"/>
  <c r="F1195" i="13"/>
  <c r="F1196" i="13"/>
  <c r="F1197" i="13"/>
  <c r="F1198" i="13"/>
  <c r="F1199" i="13"/>
  <c r="F1200" i="13"/>
  <c r="F1201" i="13"/>
  <c r="F1202" i="13"/>
  <c r="F1203" i="13"/>
  <c r="F1204" i="13"/>
  <c r="F1205" i="13"/>
  <c r="F1206" i="13"/>
  <c r="F1207" i="13"/>
  <c r="F1208" i="13"/>
  <c r="F1209" i="13"/>
  <c r="F1210" i="13"/>
  <c r="F1211" i="13"/>
  <c r="F1212" i="13"/>
  <c r="F1213" i="13"/>
  <c r="F1214" i="13"/>
  <c r="F1215" i="13"/>
  <c r="F1216" i="13"/>
  <c r="F1217" i="13"/>
  <c r="F1218" i="13"/>
  <c r="F1219" i="13"/>
  <c r="F1220" i="13"/>
  <c r="F1221" i="13"/>
  <c r="F1222" i="13"/>
  <c r="F1223" i="13"/>
  <c r="F1224" i="13"/>
  <c r="F1225" i="13"/>
  <c r="F1226" i="13"/>
  <c r="F1227" i="13"/>
  <c r="F1228" i="13"/>
  <c r="F1229" i="13"/>
  <c r="F1230" i="13"/>
  <c r="F1231" i="13"/>
  <c r="F1232" i="13"/>
  <c r="F1233" i="13"/>
  <c r="F1234" i="13"/>
  <c r="F1235" i="13"/>
  <c r="F1236" i="13"/>
  <c r="F1237" i="13"/>
  <c r="F1238" i="13"/>
  <c r="F1239" i="13"/>
  <c r="F1240" i="13"/>
  <c r="F1241" i="13"/>
  <c r="F1242" i="13"/>
  <c r="F1243" i="13"/>
  <c r="F1244" i="13"/>
  <c r="F1245" i="13"/>
  <c r="F1246" i="13"/>
  <c r="F1247" i="13"/>
  <c r="F1248" i="13"/>
  <c r="F1249" i="13"/>
  <c r="F1250" i="13"/>
  <c r="F1251" i="13"/>
  <c r="F1252" i="13"/>
  <c r="F1253" i="13"/>
  <c r="F1254" i="13"/>
  <c r="F1255" i="13"/>
  <c r="F1256" i="13"/>
  <c r="F1257" i="13"/>
  <c r="F1258" i="13"/>
  <c r="F1259" i="13"/>
  <c r="F1260" i="13"/>
  <c r="F1261" i="13"/>
  <c r="F1262" i="13"/>
  <c r="F1263" i="13"/>
  <c r="F1264" i="13"/>
  <c r="F1265" i="13"/>
  <c r="F1266" i="13"/>
  <c r="F1267" i="13"/>
  <c r="F1268" i="13"/>
  <c r="F1269" i="13"/>
  <c r="F1270" i="13"/>
  <c r="F1271" i="13"/>
  <c r="F1272" i="13"/>
  <c r="F1273" i="13"/>
  <c r="F1274" i="13"/>
  <c r="F1275" i="13"/>
  <c r="F1276" i="13"/>
  <c r="F1277" i="13"/>
  <c r="F1278" i="13"/>
  <c r="F1279" i="13"/>
  <c r="F1280" i="13"/>
  <c r="F1281" i="13"/>
  <c r="F1282" i="13"/>
  <c r="F1283" i="13"/>
  <c r="F1284" i="13"/>
  <c r="F1285" i="13"/>
  <c r="F1286" i="13"/>
  <c r="F1287" i="13"/>
  <c r="F1288" i="13"/>
  <c r="F1289" i="13"/>
  <c r="F1290" i="13"/>
  <c r="F1291" i="13"/>
  <c r="F1292" i="13"/>
  <c r="F1293" i="13"/>
  <c r="F1294" i="13"/>
  <c r="F1295" i="13"/>
  <c r="F1296" i="13"/>
  <c r="F1297" i="13"/>
  <c r="F1298" i="13"/>
  <c r="F1299" i="13"/>
  <c r="F1300" i="13"/>
  <c r="F1301" i="13"/>
  <c r="F1302" i="13"/>
  <c r="F1303" i="13"/>
  <c r="F1304" i="13"/>
  <c r="F1305" i="13"/>
  <c r="F1306" i="13"/>
  <c r="F1307" i="13"/>
  <c r="F1308" i="13"/>
  <c r="F1309" i="13"/>
  <c r="F1310" i="13"/>
  <c r="F1311" i="13"/>
  <c r="F1312" i="13"/>
  <c r="F1313" i="13"/>
  <c r="F1314" i="13"/>
  <c r="F1315" i="13"/>
  <c r="F1316" i="13"/>
  <c r="F1317" i="13"/>
  <c r="F1318" i="13"/>
  <c r="F1319" i="13"/>
  <c r="F1320" i="13"/>
  <c r="F1321" i="13"/>
  <c r="F1322" i="13"/>
  <c r="F1323" i="13"/>
  <c r="F1324" i="13"/>
  <c r="F1325" i="13"/>
  <c r="F1326" i="13"/>
  <c r="F1327" i="13"/>
  <c r="F1328" i="13"/>
  <c r="F1329" i="13"/>
  <c r="F1330" i="13"/>
  <c r="F1331" i="13"/>
  <c r="F1332" i="13"/>
  <c r="F1333" i="13"/>
  <c r="F1334" i="13"/>
  <c r="F1335" i="13"/>
  <c r="F1336" i="13"/>
  <c r="F1337" i="13"/>
  <c r="F1338" i="13"/>
  <c r="F1339" i="13"/>
  <c r="F1340" i="13"/>
  <c r="F1341" i="13"/>
  <c r="F1342" i="13"/>
  <c r="F1343" i="13"/>
  <c r="F1344" i="13"/>
  <c r="F1345" i="13"/>
  <c r="F1346" i="13"/>
  <c r="F1347" i="13"/>
  <c r="F1348" i="13"/>
  <c r="F1349" i="13"/>
  <c r="F1350" i="13"/>
  <c r="F1351" i="13"/>
  <c r="F1352" i="13"/>
  <c r="F1353" i="13"/>
  <c r="F1354" i="13"/>
  <c r="F1355" i="13"/>
  <c r="F1356" i="13"/>
  <c r="F1357" i="13"/>
  <c r="F1358" i="13"/>
  <c r="F1359" i="13"/>
  <c r="F1360" i="13"/>
  <c r="F1361" i="13"/>
  <c r="F1362" i="13"/>
  <c r="F1363" i="13"/>
  <c r="F1364" i="13"/>
  <c r="F1365" i="13"/>
  <c r="F1366" i="13"/>
  <c r="F1367" i="13"/>
  <c r="F1368" i="13"/>
  <c r="F1369" i="13"/>
  <c r="F1370" i="13"/>
  <c r="F1371" i="13"/>
  <c r="F1372" i="13"/>
  <c r="F1373" i="13"/>
  <c r="F1374" i="13"/>
  <c r="F1375" i="13"/>
  <c r="F1376" i="13"/>
  <c r="F1377" i="13"/>
  <c r="F1378" i="13"/>
  <c r="F1379" i="13"/>
  <c r="F1380" i="13"/>
  <c r="F1381" i="13"/>
  <c r="F1382" i="13"/>
  <c r="F1383" i="13"/>
  <c r="F1384" i="13"/>
  <c r="F1385" i="13"/>
  <c r="F1386" i="13"/>
  <c r="F1387" i="13"/>
  <c r="F1388" i="13"/>
  <c r="F1389" i="13"/>
  <c r="F1390" i="13"/>
  <c r="F1391" i="13"/>
  <c r="F1392" i="13"/>
  <c r="F1393" i="13"/>
  <c r="F1394" i="13"/>
  <c r="F1395" i="13"/>
  <c r="F1396" i="13"/>
  <c r="F1397" i="13"/>
  <c r="F1398" i="13"/>
  <c r="F1399" i="13"/>
  <c r="F1400" i="13"/>
  <c r="F1401" i="13"/>
  <c r="F1402" i="13"/>
  <c r="F1403" i="13"/>
  <c r="F1404" i="13"/>
  <c r="F1405" i="13"/>
  <c r="F1406" i="13"/>
  <c r="F1407" i="13"/>
  <c r="F1408" i="13"/>
  <c r="F1409" i="13"/>
  <c r="F1410" i="13"/>
  <c r="F1411" i="13"/>
  <c r="F1412" i="13"/>
  <c r="F1413" i="13"/>
  <c r="F1414" i="13"/>
  <c r="F1415" i="13"/>
  <c r="F1416" i="13"/>
  <c r="F1417" i="13"/>
  <c r="F1418" i="13"/>
  <c r="F1419" i="13"/>
  <c r="F1420" i="13"/>
  <c r="F1421" i="13"/>
  <c r="F1422" i="13"/>
  <c r="F1423" i="13"/>
  <c r="F1424" i="13"/>
  <c r="F1425" i="13"/>
  <c r="F1426" i="13"/>
  <c r="F1427" i="13"/>
  <c r="F1428" i="13"/>
  <c r="F1429" i="13"/>
  <c r="F1430" i="13"/>
  <c r="F1431" i="13"/>
  <c r="F1432" i="13"/>
  <c r="F1433" i="13"/>
  <c r="F1434" i="13"/>
  <c r="F1435" i="13"/>
  <c r="F1436" i="13"/>
  <c r="F1437" i="13"/>
  <c r="F1438" i="13"/>
  <c r="F1439" i="13"/>
  <c r="F1440" i="13"/>
  <c r="F1441" i="13"/>
  <c r="F1442" i="13"/>
  <c r="F1443" i="13"/>
  <c r="F1444" i="13"/>
  <c r="F1445" i="13"/>
  <c r="F1446" i="13"/>
  <c r="F1447" i="13"/>
  <c r="F1448" i="13"/>
  <c r="F1449" i="13"/>
  <c r="F1450" i="13"/>
  <c r="F1451" i="13"/>
  <c r="F1452" i="13"/>
  <c r="F1453" i="13"/>
  <c r="F1454" i="13"/>
  <c r="F1455" i="13"/>
  <c r="F1456" i="13"/>
  <c r="F1457" i="13"/>
  <c r="F1458" i="13"/>
  <c r="F1459" i="13"/>
  <c r="F1460" i="13"/>
  <c r="F1461" i="13"/>
  <c r="F1462" i="13"/>
  <c r="F1463" i="13"/>
  <c r="F1464" i="13"/>
  <c r="F1465" i="13"/>
  <c r="F1466" i="13"/>
  <c r="F1467" i="13"/>
  <c r="F1468" i="13"/>
  <c r="F1469" i="13"/>
  <c r="F1470" i="13"/>
  <c r="F1471" i="13"/>
  <c r="F1472" i="13"/>
  <c r="F1473" i="13"/>
  <c r="F1474" i="13"/>
  <c r="F1475" i="13"/>
  <c r="F1476" i="13"/>
  <c r="F1477" i="13"/>
  <c r="F1478" i="13"/>
  <c r="F1479" i="13"/>
  <c r="F1480" i="13"/>
  <c r="F1481" i="13"/>
  <c r="F1482" i="13"/>
  <c r="F1483" i="13"/>
  <c r="F1484" i="13"/>
  <c r="F1485" i="13"/>
  <c r="F1486" i="13"/>
  <c r="F1487" i="13"/>
  <c r="F1488" i="13"/>
  <c r="F1489" i="13"/>
  <c r="F1490" i="13"/>
  <c r="F1491" i="13"/>
  <c r="F1492" i="13"/>
  <c r="F1493" i="13"/>
  <c r="F1494" i="13"/>
  <c r="F1495" i="13"/>
  <c r="F1496" i="13"/>
  <c r="F1497" i="13"/>
  <c r="F1498" i="13"/>
  <c r="F1499" i="13"/>
  <c r="F1500" i="13"/>
  <c r="F1501" i="13"/>
  <c r="F1502" i="13"/>
  <c r="F1503" i="13"/>
  <c r="F1504" i="13"/>
  <c r="F1505" i="13"/>
  <c r="F1506" i="13"/>
  <c r="F1507" i="13"/>
  <c r="F1508" i="13"/>
  <c r="F1509" i="13"/>
  <c r="F1510" i="13"/>
  <c r="F1511" i="13"/>
  <c r="F1512" i="13"/>
  <c r="F1513" i="13"/>
  <c r="F1514" i="13"/>
  <c r="F1515" i="13"/>
  <c r="F1516" i="13"/>
  <c r="F1517" i="13"/>
  <c r="F1518" i="13"/>
  <c r="F1519" i="13"/>
  <c r="F1520" i="13"/>
  <c r="F1521" i="13"/>
  <c r="F1522" i="13"/>
  <c r="F1523" i="13"/>
  <c r="F1524" i="13"/>
  <c r="F1525" i="13"/>
  <c r="F1526" i="13"/>
  <c r="F1527" i="13"/>
  <c r="F1528" i="13"/>
  <c r="F1529" i="13"/>
  <c r="F1530" i="13"/>
  <c r="F1531" i="13"/>
  <c r="F1532" i="13"/>
  <c r="F1533" i="13"/>
  <c r="F1534" i="13"/>
  <c r="F1535" i="13"/>
  <c r="F1536" i="13"/>
  <c r="F1537" i="13"/>
  <c r="F1538" i="13"/>
  <c r="F1539" i="13"/>
  <c r="F1540" i="13"/>
  <c r="F1541" i="13"/>
  <c r="F1542" i="13"/>
  <c r="F1543" i="13"/>
  <c r="F1544" i="13"/>
  <c r="F1545" i="13"/>
  <c r="F1546" i="13"/>
  <c r="F1547" i="13"/>
  <c r="F1548" i="13"/>
  <c r="F1549" i="13"/>
  <c r="F1550" i="13"/>
  <c r="F1551" i="13"/>
  <c r="F1552" i="13"/>
  <c r="F1553" i="13"/>
  <c r="F1554" i="13"/>
  <c r="F1555" i="13"/>
  <c r="F1556" i="13"/>
  <c r="F1557" i="13"/>
  <c r="F1558" i="13"/>
  <c r="F1559" i="13"/>
  <c r="F1560" i="13"/>
  <c r="F1561" i="13"/>
  <c r="F1562" i="13"/>
  <c r="F1563" i="13"/>
  <c r="F1564" i="13"/>
  <c r="F1565" i="13"/>
  <c r="F1566" i="13"/>
  <c r="F1567" i="13"/>
  <c r="F1568" i="13"/>
  <c r="F1569" i="13"/>
  <c r="F1570" i="13"/>
  <c r="F1571" i="13"/>
  <c r="F1572" i="13"/>
  <c r="F1573" i="13"/>
  <c r="F1574" i="13"/>
  <c r="F1575" i="13"/>
  <c r="F1576" i="13"/>
  <c r="F1577" i="13"/>
  <c r="F1578" i="13"/>
  <c r="F1579" i="13"/>
  <c r="F1580" i="13"/>
  <c r="F1581" i="13"/>
  <c r="F1582" i="13"/>
  <c r="F1583" i="13"/>
  <c r="F1584" i="13"/>
  <c r="F1585" i="13"/>
  <c r="F1586" i="13"/>
  <c r="F1587" i="13"/>
  <c r="F1588" i="13"/>
  <c r="F1589" i="13"/>
  <c r="F1590" i="13"/>
  <c r="F1591" i="13"/>
  <c r="F1592" i="13"/>
  <c r="F1593" i="13"/>
  <c r="F1594" i="13"/>
  <c r="F1595" i="13"/>
  <c r="F1596" i="13"/>
  <c r="F1597" i="13"/>
  <c r="F1598" i="13"/>
  <c r="F1599" i="13"/>
  <c r="F1600" i="13"/>
  <c r="F1601" i="13"/>
  <c r="F1602" i="13"/>
  <c r="F1603" i="13"/>
  <c r="F1604" i="13"/>
  <c r="F1605" i="13"/>
  <c r="F1606" i="13"/>
  <c r="F1607" i="13"/>
  <c r="F1608" i="13"/>
  <c r="F1609" i="13"/>
  <c r="F1610" i="13"/>
  <c r="F1611" i="13"/>
  <c r="F1612" i="13"/>
  <c r="F1613" i="13"/>
  <c r="F1614" i="13"/>
  <c r="F1615" i="13"/>
  <c r="F1616" i="13"/>
  <c r="F1617" i="13"/>
  <c r="F1618" i="13"/>
  <c r="F1619" i="13"/>
  <c r="F1620" i="13"/>
  <c r="F1621" i="13"/>
  <c r="F1622" i="13"/>
  <c r="F1623" i="13"/>
  <c r="F1624" i="13"/>
  <c r="F1625" i="13"/>
  <c r="F1626" i="13"/>
  <c r="F1627" i="13"/>
  <c r="F1628" i="13"/>
  <c r="F1629" i="13"/>
  <c r="F1630" i="13"/>
  <c r="F1631" i="13"/>
  <c r="F1632" i="13"/>
  <c r="F1633" i="13"/>
  <c r="F1634" i="13"/>
  <c r="F1635" i="13"/>
  <c r="F1636" i="13"/>
  <c r="F1637" i="13"/>
  <c r="F1638" i="13"/>
  <c r="F1639" i="13"/>
  <c r="F1640" i="13"/>
  <c r="F1641" i="13"/>
  <c r="F1642" i="13"/>
  <c r="F1643" i="13"/>
  <c r="F1644" i="13"/>
  <c r="F1645" i="13"/>
  <c r="F1646" i="13"/>
  <c r="F1647" i="13"/>
  <c r="F1648" i="13"/>
  <c r="F1649" i="13"/>
  <c r="F1650" i="13"/>
  <c r="F1651" i="13"/>
  <c r="F1652" i="13"/>
  <c r="F1653" i="13"/>
  <c r="F1654" i="13"/>
  <c r="F1655" i="13"/>
  <c r="F1656" i="13"/>
  <c r="F1657" i="13"/>
  <c r="F1658" i="13"/>
  <c r="F1659" i="13"/>
  <c r="F1660" i="13"/>
  <c r="F1661" i="13"/>
  <c r="F1662" i="13"/>
  <c r="F1663" i="13"/>
  <c r="F1664" i="13"/>
  <c r="F1665" i="13"/>
  <c r="F1666" i="13"/>
  <c r="F1667" i="13"/>
  <c r="F1668" i="13"/>
  <c r="F1669" i="13"/>
  <c r="F1670" i="13"/>
  <c r="F1671" i="13"/>
  <c r="F1672" i="13"/>
  <c r="F1673" i="13"/>
  <c r="F1674" i="13"/>
  <c r="F1675" i="13"/>
  <c r="F1676" i="13"/>
  <c r="F1677" i="13"/>
  <c r="F1678" i="13"/>
  <c r="F1679" i="13"/>
  <c r="F1680" i="13"/>
  <c r="F1681" i="13"/>
  <c r="F1682" i="13"/>
  <c r="F1683" i="13"/>
  <c r="F1684" i="13"/>
  <c r="F1685" i="13"/>
  <c r="F1686" i="13"/>
  <c r="F1687" i="13"/>
  <c r="F1688" i="13"/>
  <c r="F1689" i="13"/>
  <c r="F1690" i="13"/>
  <c r="F1691" i="13"/>
  <c r="F1692" i="13"/>
  <c r="F1693" i="13"/>
  <c r="F1694" i="13"/>
  <c r="F1695" i="13"/>
  <c r="F1696" i="13"/>
  <c r="F1697" i="13"/>
  <c r="F1698" i="13"/>
  <c r="F1699" i="13"/>
  <c r="F1700" i="13"/>
  <c r="F1701" i="13"/>
  <c r="F1702" i="13"/>
  <c r="F1703" i="13"/>
  <c r="F1704" i="13"/>
  <c r="F1705" i="13"/>
  <c r="F1706" i="13"/>
  <c r="F1707" i="13"/>
  <c r="F1708" i="13"/>
  <c r="F1709" i="13"/>
  <c r="F1710" i="13"/>
  <c r="F1711" i="13"/>
  <c r="F1712" i="13"/>
  <c r="F1713" i="13"/>
  <c r="F1714" i="13"/>
  <c r="F1715" i="13"/>
  <c r="F1716" i="13"/>
  <c r="F1717" i="13"/>
  <c r="F1718" i="13"/>
  <c r="F1719" i="13"/>
  <c r="F1720" i="13"/>
  <c r="F1721" i="13"/>
  <c r="F1722" i="13"/>
  <c r="F1723" i="13"/>
  <c r="F1724" i="13"/>
  <c r="F1725" i="13"/>
  <c r="F1726" i="13"/>
  <c r="F1727" i="13"/>
  <c r="F1728" i="13"/>
  <c r="F1729" i="13"/>
  <c r="F1730" i="13"/>
  <c r="F1731" i="13"/>
  <c r="F1732" i="13"/>
  <c r="F1733" i="13"/>
  <c r="F1734" i="13"/>
  <c r="F1735" i="13"/>
  <c r="F1736" i="13"/>
  <c r="F1737" i="13"/>
  <c r="F1738" i="13"/>
  <c r="F1739" i="13"/>
  <c r="F1740" i="13"/>
  <c r="F1741" i="13"/>
  <c r="F1742" i="13"/>
  <c r="F1743" i="13"/>
  <c r="F1744" i="13"/>
  <c r="F1745" i="13"/>
  <c r="F1746" i="13"/>
  <c r="F1747" i="13"/>
  <c r="F1748" i="13"/>
  <c r="F1749" i="13"/>
  <c r="F1750" i="13"/>
  <c r="F1751" i="13"/>
  <c r="F1752" i="13"/>
  <c r="F1753" i="13"/>
  <c r="F1754" i="13"/>
  <c r="F1755" i="13"/>
  <c r="F1756" i="13"/>
  <c r="F1757" i="13"/>
  <c r="F1758" i="13"/>
  <c r="F1759" i="13"/>
  <c r="F1760" i="13"/>
  <c r="F1761" i="13"/>
  <c r="F1762" i="13"/>
  <c r="F1763" i="13"/>
  <c r="F1764" i="13"/>
  <c r="F1765" i="13"/>
  <c r="F1766" i="13"/>
  <c r="F1767" i="13"/>
  <c r="F1768" i="13"/>
  <c r="F1769" i="13"/>
  <c r="F1770" i="13"/>
  <c r="F1771" i="13"/>
  <c r="F1772" i="13"/>
  <c r="F1773" i="13"/>
  <c r="F1774" i="13"/>
  <c r="F1775" i="13"/>
  <c r="F1776" i="13"/>
  <c r="F1777" i="13"/>
  <c r="F1778" i="13"/>
  <c r="F1779" i="13"/>
  <c r="F1780" i="13"/>
  <c r="F1781" i="13"/>
  <c r="F1782" i="13"/>
  <c r="F1783" i="13"/>
  <c r="F1784" i="13"/>
  <c r="F1785" i="13"/>
  <c r="F1786" i="13"/>
  <c r="F1787" i="13"/>
  <c r="F1788" i="13"/>
  <c r="F1789" i="13"/>
  <c r="F1790" i="13"/>
  <c r="F1791" i="13"/>
  <c r="F1792" i="13"/>
  <c r="F1793" i="13"/>
  <c r="F1794" i="13"/>
  <c r="F1795" i="13"/>
  <c r="F1796" i="13"/>
  <c r="F1797" i="13"/>
  <c r="F1798" i="13"/>
  <c r="F1799" i="13"/>
  <c r="F1800" i="13"/>
  <c r="F1801" i="13"/>
  <c r="F1802" i="13"/>
  <c r="F1803" i="13"/>
  <c r="F1804" i="13"/>
  <c r="F1805" i="13"/>
  <c r="F1806" i="13"/>
  <c r="F1807" i="13"/>
  <c r="F1808" i="13"/>
  <c r="F1809" i="13"/>
  <c r="F1810" i="13"/>
  <c r="F1811" i="13"/>
  <c r="F1812" i="13"/>
  <c r="F1813" i="13"/>
  <c r="F1814" i="13"/>
  <c r="F1815" i="13"/>
  <c r="F1816" i="13"/>
  <c r="F1817" i="13"/>
  <c r="F1818" i="13"/>
  <c r="F1819" i="13"/>
  <c r="F1820" i="13"/>
  <c r="F1821" i="13"/>
  <c r="F1822" i="13"/>
  <c r="F1823" i="13"/>
  <c r="F1824" i="13"/>
  <c r="F1825" i="13"/>
  <c r="F1826" i="13"/>
  <c r="F1827" i="13"/>
  <c r="F1828" i="13"/>
  <c r="F1829" i="13"/>
  <c r="F1830" i="13"/>
  <c r="F1831" i="13"/>
  <c r="F1832" i="13"/>
  <c r="F1833" i="13"/>
  <c r="F1834" i="13"/>
  <c r="F1835" i="13"/>
  <c r="F1836" i="13"/>
  <c r="F1837" i="13"/>
  <c r="F1838" i="13"/>
  <c r="F1839" i="13"/>
  <c r="F1840" i="13"/>
  <c r="F1841" i="13"/>
  <c r="F1842" i="13"/>
  <c r="F1843" i="13"/>
  <c r="F1844" i="13"/>
  <c r="F1845" i="13"/>
  <c r="F1846" i="13"/>
  <c r="F1847" i="13"/>
  <c r="F1848" i="13"/>
  <c r="F1849" i="13"/>
  <c r="F1850" i="13"/>
  <c r="F1851" i="13"/>
  <c r="F1852" i="13"/>
  <c r="F1853" i="13"/>
  <c r="F1854" i="13"/>
  <c r="F1855" i="13"/>
  <c r="F1856" i="13"/>
  <c r="F1857" i="13"/>
  <c r="F1858" i="13"/>
  <c r="F1859" i="13"/>
  <c r="F1860" i="13"/>
  <c r="F1861" i="13"/>
  <c r="F1862" i="13"/>
  <c r="F1863" i="13"/>
  <c r="F1864" i="13"/>
  <c r="F1865" i="13"/>
  <c r="F1866" i="13"/>
  <c r="F1867" i="13"/>
  <c r="F1868" i="13"/>
  <c r="F1869" i="13"/>
  <c r="F1870" i="13"/>
  <c r="F1871" i="13"/>
  <c r="F1872" i="13"/>
  <c r="F1873" i="13"/>
  <c r="F1874" i="13"/>
  <c r="F1875" i="13"/>
  <c r="F1876" i="13"/>
  <c r="F1877" i="13"/>
  <c r="F1878" i="13"/>
  <c r="F1879" i="13"/>
  <c r="F1880" i="13"/>
  <c r="F1881" i="13"/>
  <c r="F1882" i="13"/>
  <c r="F1883" i="13"/>
  <c r="F1884" i="13"/>
  <c r="F1885" i="13"/>
  <c r="F1886" i="13"/>
  <c r="F1887" i="13"/>
  <c r="F1888" i="13"/>
  <c r="F1889" i="13"/>
  <c r="F1890" i="13"/>
  <c r="F1891" i="13"/>
  <c r="F1892" i="13"/>
  <c r="F1893" i="13"/>
  <c r="F1894" i="13"/>
  <c r="F1895" i="13"/>
  <c r="F1896" i="13"/>
  <c r="F1897" i="13"/>
  <c r="F1898" i="13"/>
  <c r="F1899" i="13"/>
  <c r="F1900" i="13"/>
  <c r="F1901" i="13"/>
  <c r="F1902" i="13"/>
  <c r="F1903" i="13"/>
  <c r="F1904" i="13"/>
  <c r="F1905" i="13"/>
  <c r="F1906" i="13"/>
  <c r="F1907" i="13"/>
  <c r="F1908" i="13"/>
  <c r="F1909" i="13"/>
  <c r="F1910" i="13"/>
  <c r="F1911" i="13"/>
  <c r="F1912" i="13"/>
  <c r="F1913" i="13"/>
  <c r="F1914" i="13"/>
  <c r="F1915" i="13"/>
  <c r="F1916" i="13"/>
  <c r="F1917" i="13"/>
  <c r="F1918" i="13"/>
  <c r="F1919" i="13"/>
  <c r="F1920" i="13"/>
  <c r="F1921" i="13"/>
  <c r="F1922" i="13"/>
  <c r="F1923" i="13"/>
  <c r="F1924" i="13"/>
  <c r="F1925" i="13"/>
  <c r="F1926" i="13"/>
  <c r="F1927" i="13"/>
  <c r="F1928" i="13"/>
  <c r="F1929" i="13"/>
  <c r="F1930" i="13"/>
  <c r="F1931" i="13"/>
  <c r="F1932" i="13"/>
  <c r="F1933" i="13"/>
  <c r="F1934" i="13"/>
  <c r="F1935" i="13"/>
  <c r="F1936" i="13"/>
  <c r="F1937" i="13"/>
  <c r="F1938" i="13"/>
  <c r="F1939" i="13"/>
  <c r="F1940" i="13"/>
  <c r="F1941" i="13"/>
  <c r="F1942" i="13"/>
  <c r="F1943" i="13"/>
  <c r="F1944" i="13"/>
  <c r="F1945" i="13"/>
  <c r="F1946" i="13"/>
  <c r="F1947" i="13"/>
  <c r="F1948" i="13"/>
  <c r="F1949" i="13"/>
  <c r="F1950" i="13"/>
  <c r="F1951" i="13"/>
  <c r="F1952" i="13"/>
  <c r="F1953" i="13"/>
  <c r="F1954" i="13"/>
  <c r="F1955" i="13"/>
  <c r="F1956" i="13"/>
  <c r="F1957" i="13"/>
  <c r="F1958" i="13"/>
  <c r="F1959" i="13"/>
  <c r="F1960" i="13"/>
  <c r="F1961" i="13"/>
  <c r="F1962" i="13"/>
  <c r="F1963" i="13"/>
  <c r="F1964" i="13"/>
  <c r="F1965" i="13"/>
  <c r="F1966" i="13"/>
  <c r="F1967" i="13"/>
  <c r="F1968" i="13"/>
  <c r="F1969" i="13"/>
  <c r="F1970" i="13"/>
  <c r="F1971" i="13"/>
  <c r="F1972" i="13"/>
  <c r="F1973" i="13"/>
  <c r="F1974" i="13"/>
  <c r="F1975" i="13"/>
  <c r="F1976" i="13"/>
  <c r="F1977" i="13"/>
  <c r="F1978" i="13"/>
  <c r="F1979" i="13"/>
  <c r="F1980" i="13"/>
  <c r="F1981" i="13"/>
  <c r="F1982" i="13"/>
  <c r="F1983" i="13"/>
  <c r="F1984" i="13"/>
  <c r="F1985" i="13"/>
  <c r="F1986" i="13"/>
  <c r="F1987" i="13"/>
  <c r="F1988" i="13"/>
  <c r="F1989" i="13"/>
  <c r="F1990" i="13"/>
  <c r="F1991" i="13"/>
  <c r="F1992" i="13"/>
  <c r="F1993" i="13"/>
  <c r="F1994" i="13"/>
  <c r="F1995" i="13"/>
  <c r="F1996" i="13"/>
  <c r="F1997" i="13"/>
  <c r="F1998" i="13"/>
  <c r="F1999" i="13"/>
  <c r="F2000" i="13"/>
  <c r="F2001" i="13"/>
  <c r="F2002" i="13"/>
  <c r="F2003" i="13"/>
  <c r="F2004" i="13"/>
  <c r="F2005" i="13"/>
  <c r="F2006" i="13"/>
  <c r="F2007" i="13"/>
  <c r="F2008" i="13"/>
  <c r="F2009" i="13"/>
  <c r="F2010" i="13"/>
  <c r="F2011" i="13"/>
  <c r="F2012" i="13"/>
  <c r="F2013" i="13"/>
  <c r="F2014" i="13"/>
  <c r="F2015" i="13"/>
  <c r="F2016" i="13"/>
  <c r="F2017" i="13"/>
  <c r="F2018" i="13"/>
  <c r="F2019" i="13"/>
  <c r="F2020" i="13"/>
  <c r="F2021" i="13"/>
  <c r="F2022" i="13"/>
  <c r="F2023" i="13"/>
  <c r="F2024" i="13"/>
  <c r="F2025" i="13"/>
  <c r="F2026" i="13"/>
  <c r="F2027" i="13"/>
  <c r="F2028" i="13"/>
  <c r="F2029" i="13"/>
  <c r="F2030" i="13"/>
  <c r="F2031" i="13"/>
  <c r="F2032" i="13"/>
  <c r="F2033" i="13"/>
  <c r="F2034" i="13"/>
  <c r="F2035" i="13"/>
  <c r="F2036" i="13"/>
  <c r="F2037" i="13"/>
  <c r="F2038" i="13"/>
  <c r="F2039" i="13"/>
  <c r="F2040" i="13"/>
  <c r="F2041" i="13"/>
  <c r="F2042" i="13"/>
  <c r="F2043" i="13"/>
  <c r="F2044" i="13"/>
  <c r="F2045" i="13"/>
  <c r="F2046" i="13"/>
  <c r="F2047" i="13"/>
  <c r="F2048" i="13"/>
  <c r="F2049" i="13"/>
  <c r="F2050" i="13"/>
  <c r="F2051" i="13"/>
  <c r="F2052" i="13"/>
  <c r="F2053" i="13"/>
  <c r="F2054" i="13"/>
  <c r="F2055" i="13"/>
  <c r="F2056" i="13"/>
  <c r="F2057" i="13"/>
  <c r="F2058" i="13"/>
  <c r="F2059" i="13"/>
  <c r="F2060" i="13"/>
  <c r="F2061" i="13"/>
  <c r="F2062" i="13"/>
  <c r="F2063" i="13"/>
  <c r="F2064" i="13"/>
  <c r="F2065" i="13"/>
  <c r="F2066" i="13"/>
  <c r="F2067" i="13"/>
  <c r="F2068" i="13"/>
  <c r="F2069" i="13"/>
  <c r="F2070" i="13"/>
  <c r="F2071" i="13"/>
  <c r="F2072" i="13"/>
  <c r="F2073" i="13"/>
  <c r="F2074" i="13"/>
  <c r="F2075" i="13"/>
  <c r="F2076" i="13"/>
  <c r="F2077" i="13"/>
  <c r="F2078" i="13"/>
  <c r="F2079" i="13"/>
  <c r="F2080" i="13"/>
  <c r="F2081" i="13"/>
  <c r="F2082" i="13"/>
  <c r="F2083" i="13"/>
  <c r="F2084" i="13"/>
  <c r="F2085" i="13"/>
  <c r="F2086" i="13"/>
  <c r="F2087" i="13"/>
  <c r="F2088" i="13"/>
  <c r="F2089" i="13"/>
  <c r="F2090" i="13"/>
  <c r="F2091" i="13"/>
  <c r="F2092" i="13"/>
  <c r="F2093" i="13"/>
  <c r="F2094" i="13"/>
  <c r="F2095" i="13"/>
  <c r="F2096" i="13"/>
  <c r="F2097" i="13"/>
  <c r="F2098" i="13"/>
  <c r="F2099" i="13"/>
  <c r="F2100" i="13"/>
  <c r="F2101" i="13"/>
  <c r="F2102" i="13"/>
  <c r="F2103" i="13"/>
  <c r="F2104" i="13"/>
  <c r="F2105" i="13"/>
  <c r="F2106" i="13"/>
  <c r="F2107" i="13"/>
  <c r="F2108" i="13"/>
  <c r="F2109" i="13"/>
  <c r="F2110" i="13"/>
  <c r="F2111" i="13"/>
  <c r="F2112" i="13"/>
  <c r="F2113" i="13"/>
  <c r="F2114" i="13"/>
  <c r="F2115" i="13"/>
  <c r="F2116" i="13"/>
  <c r="F2117" i="13"/>
  <c r="F2118" i="13"/>
  <c r="F2119" i="13"/>
  <c r="F2120" i="13"/>
  <c r="F2121" i="13"/>
  <c r="F2122" i="13"/>
  <c r="F2123" i="13"/>
  <c r="F2124" i="13"/>
  <c r="F2125" i="13"/>
  <c r="F2126" i="13"/>
  <c r="F2127" i="13"/>
  <c r="F2128" i="13"/>
  <c r="F2129" i="13"/>
  <c r="F2130" i="13"/>
  <c r="F2131" i="13"/>
  <c r="F2132" i="13"/>
  <c r="F2133" i="13"/>
  <c r="F2134" i="13"/>
  <c r="F2135" i="13"/>
  <c r="F2136" i="13"/>
  <c r="F2137" i="13"/>
  <c r="F2138" i="13"/>
  <c r="F2139" i="13"/>
  <c r="F2140" i="13"/>
  <c r="F2141" i="13"/>
  <c r="F2142" i="13"/>
  <c r="F2143" i="13"/>
  <c r="F2144" i="13"/>
  <c r="F2145" i="13"/>
  <c r="F2146" i="13"/>
  <c r="F2147" i="13"/>
  <c r="F2148" i="13"/>
  <c r="F2149" i="13"/>
  <c r="F2150" i="13"/>
  <c r="F2151" i="13"/>
  <c r="F2152" i="13"/>
  <c r="F2153" i="13"/>
  <c r="F2154" i="13"/>
  <c r="F2155" i="13"/>
  <c r="F2156" i="13"/>
  <c r="F2157" i="13"/>
  <c r="F2158" i="13"/>
  <c r="F2159" i="13"/>
  <c r="F2160" i="13"/>
  <c r="F2161" i="13"/>
  <c r="F2162" i="13"/>
  <c r="F2163" i="13"/>
  <c r="F2164" i="13"/>
  <c r="F2165" i="13"/>
  <c r="F2166" i="13"/>
  <c r="F2167" i="13"/>
  <c r="F2168" i="13"/>
  <c r="F2169" i="13"/>
  <c r="F2170" i="13"/>
  <c r="F2171" i="13"/>
  <c r="F2172" i="13"/>
  <c r="F2173" i="13"/>
  <c r="F2174" i="13"/>
  <c r="F2175" i="13"/>
  <c r="F2176" i="13"/>
  <c r="F2177" i="13"/>
  <c r="F2178" i="13"/>
  <c r="F2179" i="13"/>
  <c r="F2180" i="13"/>
  <c r="F2181" i="13"/>
  <c r="F2182" i="13"/>
  <c r="F2183" i="13"/>
  <c r="F2184" i="13"/>
  <c r="F2185" i="13"/>
  <c r="F2186" i="13"/>
  <c r="F2187" i="13"/>
  <c r="F2188" i="13"/>
  <c r="F2189" i="13"/>
  <c r="F2190" i="13"/>
  <c r="F2191" i="13"/>
  <c r="F2192" i="13"/>
  <c r="F2193" i="13"/>
  <c r="F2194" i="13"/>
  <c r="F2195" i="13"/>
  <c r="F2196" i="13"/>
  <c r="F2197" i="13"/>
  <c r="F2198" i="13"/>
  <c r="F2199" i="13"/>
  <c r="F2200" i="13"/>
  <c r="F2201" i="13"/>
  <c r="F2202" i="13"/>
  <c r="F2203" i="13"/>
  <c r="F2204" i="13"/>
  <c r="F2205" i="13"/>
  <c r="F2206" i="13"/>
  <c r="F2207" i="13"/>
  <c r="F2208" i="13"/>
  <c r="F2209" i="13"/>
  <c r="F2210" i="13"/>
  <c r="F2211" i="13"/>
  <c r="F2212" i="13"/>
  <c r="F2213" i="13"/>
  <c r="F2214" i="13"/>
  <c r="F2215" i="13"/>
  <c r="F2216" i="13"/>
  <c r="F2217" i="13"/>
  <c r="F2218" i="13"/>
  <c r="F2219" i="13"/>
  <c r="F2220" i="13"/>
  <c r="F2221" i="13"/>
  <c r="F2222" i="13"/>
  <c r="F2223" i="13"/>
  <c r="F2224" i="13"/>
  <c r="F2225" i="13"/>
  <c r="F2226" i="13"/>
  <c r="F2227" i="13"/>
  <c r="F2228" i="13"/>
  <c r="F2229" i="13"/>
  <c r="F2230" i="13"/>
  <c r="F2231" i="13"/>
  <c r="F2232" i="13"/>
  <c r="F2233" i="13"/>
  <c r="F2234" i="13"/>
  <c r="F2235" i="13"/>
  <c r="F2236" i="13"/>
  <c r="F2237" i="13"/>
  <c r="F2238" i="13"/>
  <c r="F2239" i="13"/>
  <c r="F2240" i="13"/>
  <c r="F2241" i="13"/>
  <c r="F2242" i="13"/>
  <c r="F2243" i="13"/>
  <c r="F2244" i="13"/>
  <c r="F2245" i="13"/>
  <c r="F2246" i="13"/>
  <c r="F2247" i="13"/>
  <c r="F2248" i="13"/>
  <c r="F2249" i="13"/>
  <c r="F2250" i="13"/>
  <c r="F2251" i="13"/>
  <c r="F2252" i="13"/>
  <c r="F2253" i="13"/>
  <c r="F2254" i="13"/>
  <c r="F2255" i="13"/>
  <c r="F2256" i="13"/>
  <c r="F2257" i="13"/>
  <c r="F2258" i="13"/>
  <c r="F2259" i="13"/>
  <c r="F2260" i="13"/>
  <c r="F2261" i="13"/>
  <c r="F2262" i="13"/>
  <c r="F2263" i="13"/>
  <c r="F2264" i="13"/>
  <c r="F2265" i="13"/>
  <c r="F2266" i="13"/>
  <c r="F2267" i="13"/>
  <c r="F2268" i="13"/>
  <c r="F2269" i="13"/>
  <c r="F2270" i="13"/>
  <c r="F2271" i="13"/>
  <c r="F2272" i="13"/>
  <c r="F2273" i="13"/>
  <c r="F2274" i="13"/>
  <c r="F2275" i="13"/>
  <c r="F2276" i="13"/>
  <c r="F2277" i="13"/>
  <c r="F2278" i="13"/>
  <c r="F2279" i="13"/>
  <c r="F2280" i="13"/>
  <c r="F2281" i="13"/>
  <c r="F2282" i="13"/>
  <c r="F2283" i="13"/>
  <c r="F2284" i="13"/>
  <c r="F2285" i="13"/>
  <c r="F2286" i="13"/>
  <c r="F2287" i="13"/>
  <c r="F2288" i="13"/>
  <c r="F2289" i="13"/>
  <c r="F2290" i="13"/>
  <c r="F2291" i="13"/>
  <c r="F2292" i="13"/>
  <c r="F2293" i="13"/>
  <c r="F2294" i="13"/>
  <c r="F2295" i="13"/>
  <c r="F2296" i="13"/>
  <c r="F2297" i="13"/>
  <c r="F2298" i="13"/>
  <c r="F2299" i="13"/>
  <c r="F2300" i="13"/>
  <c r="F2301" i="13"/>
  <c r="F2302" i="13"/>
  <c r="F2303" i="13"/>
  <c r="F2304" i="13"/>
  <c r="F2305" i="13"/>
  <c r="F2306" i="13"/>
  <c r="F2307" i="13"/>
  <c r="F2308" i="13"/>
  <c r="F2309" i="13"/>
  <c r="F2310" i="13"/>
  <c r="F2311" i="13"/>
  <c r="F2312" i="13"/>
  <c r="F2313" i="13"/>
  <c r="F2314" i="13"/>
  <c r="F2315" i="13"/>
  <c r="F2316" i="13"/>
  <c r="F2317" i="13"/>
  <c r="F2318" i="13"/>
  <c r="F2319" i="13"/>
  <c r="F2320" i="13"/>
  <c r="F2321" i="13"/>
  <c r="F2322" i="13"/>
  <c r="F2323" i="13"/>
  <c r="F2324" i="13"/>
  <c r="F2325" i="13"/>
  <c r="F2326" i="13"/>
  <c r="F2327" i="13"/>
  <c r="F2328" i="13"/>
  <c r="F2329" i="13"/>
  <c r="F2330" i="13"/>
  <c r="F2331" i="13"/>
  <c r="F2332" i="13"/>
  <c r="F2333" i="13"/>
  <c r="F2334" i="13"/>
  <c r="F2335" i="13"/>
  <c r="F2336" i="13"/>
  <c r="F2337" i="13"/>
  <c r="F2338" i="13"/>
  <c r="F2339" i="13"/>
  <c r="F2340" i="13"/>
  <c r="F2341" i="13"/>
  <c r="F2342" i="13"/>
  <c r="F2343" i="13"/>
  <c r="F2344" i="13"/>
  <c r="F2345" i="13"/>
  <c r="F2346" i="13"/>
  <c r="F2347" i="13"/>
  <c r="F2348" i="13"/>
  <c r="F2349" i="13"/>
  <c r="F2350" i="13"/>
  <c r="F2351" i="13"/>
  <c r="F2352" i="13"/>
  <c r="F2353" i="13"/>
  <c r="F2354" i="13"/>
  <c r="F2355" i="13"/>
  <c r="F2356" i="13"/>
  <c r="F2357" i="13"/>
  <c r="F2358" i="13"/>
  <c r="F2359" i="13"/>
  <c r="F2360" i="13"/>
  <c r="F2361" i="13"/>
  <c r="F2362" i="13"/>
  <c r="F2363" i="13"/>
  <c r="F2364" i="13"/>
  <c r="F2365" i="13"/>
  <c r="F2366" i="13"/>
  <c r="F2367" i="13"/>
  <c r="F2368" i="13"/>
  <c r="F2369" i="13"/>
  <c r="F2370" i="13"/>
  <c r="F2371" i="13"/>
  <c r="F2372" i="13"/>
  <c r="F2373" i="13"/>
  <c r="F2374" i="13"/>
  <c r="F2375" i="13"/>
  <c r="F2376" i="13"/>
  <c r="F2377" i="13"/>
  <c r="F2378" i="13"/>
  <c r="F2379" i="13"/>
  <c r="F2380" i="13"/>
  <c r="F2381" i="13"/>
  <c r="F2382" i="13"/>
  <c r="F2383" i="13"/>
  <c r="F2384" i="13"/>
  <c r="F2385" i="13"/>
  <c r="F2386" i="13"/>
  <c r="F2387" i="13"/>
  <c r="F2388" i="13"/>
  <c r="F2389" i="13"/>
  <c r="F2390" i="13"/>
  <c r="F2391" i="13"/>
  <c r="F2392" i="13"/>
  <c r="F2393" i="13"/>
  <c r="F2394" i="13"/>
  <c r="F2395" i="13"/>
  <c r="F2396" i="13"/>
  <c r="F2397" i="13"/>
  <c r="F2398" i="13"/>
  <c r="F2399" i="13"/>
  <c r="F2400" i="13"/>
  <c r="F2401" i="13"/>
  <c r="F2402" i="13"/>
  <c r="F2403" i="13"/>
  <c r="F2404" i="13"/>
  <c r="F2405" i="13"/>
  <c r="F2406" i="13"/>
  <c r="F2407" i="13"/>
  <c r="F2408" i="13"/>
  <c r="F2409" i="13"/>
  <c r="F2410" i="13"/>
  <c r="F2411" i="13"/>
  <c r="F2412" i="13"/>
  <c r="F2413" i="13"/>
  <c r="F2414" i="13"/>
  <c r="F2415" i="13"/>
  <c r="F2416" i="13"/>
  <c r="F2417" i="13"/>
  <c r="F2418" i="13"/>
  <c r="F2419" i="13"/>
  <c r="F2420" i="13"/>
  <c r="F2421" i="13"/>
  <c r="F2422" i="13"/>
  <c r="F2423" i="13"/>
  <c r="F2424" i="13"/>
  <c r="F2425" i="13"/>
  <c r="F2426" i="13"/>
  <c r="F2427" i="13"/>
  <c r="F2428" i="13"/>
  <c r="F2429" i="13"/>
  <c r="F2430" i="13"/>
  <c r="F2431" i="13"/>
  <c r="F2432" i="13"/>
  <c r="F2433" i="13"/>
  <c r="F2434" i="13"/>
  <c r="F2435" i="13"/>
  <c r="F2436" i="13"/>
  <c r="F2437" i="13"/>
  <c r="F2438" i="13"/>
  <c r="F2439" i="13"/>
  <c r="F2440" i="13"/>
  <c r="F2441" i="13"/>
  <c r="F2442" i="13"/>
  <c r="F2443" i="13"/>
  <c r="F2444" i="13"/>
  <c r="F2445" i="13"/>
  <c r="F2446" i="13"/>
  <c r="F2447" i="13"/>
  <c r="F2448" i="13"/>
  <c r="F2449" i="13"/>
  <c r="F2450" i="13"/>
  <c r="F2451" i="13"/>
  <c r="F2452" i="13"/>
  <c r="F2453" i="13"/>
  <c r="F2454" i="13"/>
  <c r="F2455" i="13"/>
  <c r="F2456" i="13"/>
  <c r="F2457" i="13"/>
  <c r="F2458" i="13"/>
  <c r="F2459" i="13"/>
  <c r="F2460" i="13"/>
  <c r="F2461" i="13"/>
  <c r="F2462" i="13"/>
  <c r="F2463" i="13"/>
  <c r="F2464" i="13"/>
  <c r="F2465" i="13"/>
  <c r="F2466" i="13"/>
  <c r="F2467" i="13"/>
  <c r="F2468" i="13"/>
  <c r="F2469" i="13"/>
  <c r="F2470" i="13"/>
  <c r="F2471" i="13"/>
  <c r="F2472" i="13"/>
  <c r="F2473" i="13"/>
  <c r="F2474" i="13"/>
  <c r="F2475" i="13"/>
  <c r="F2476" i="13"/>
  <c r="F2477" i="13"/>
  <c r="F2478" i="13"/>
  <c r="F2479" i="13"/>
  <c r="F2480" i="13"/>
  <c r="F2481" i="13"/>
  <c r="F2482" i="13"/>
  <c r="F2483" i="13"/>
  <c r="F2484" i="13"/>
  <c r="F2485" i="13"/>
  <c r="F2486" i="13"/>
  <c r="F2487" i="13"/>
  <c r="F2488" i="13"/>
  <c r="F2489" i="13"/>
  <c r="F2490" i="13"/>
  <c r="F2491" i="13"/>
  <c r="F2492" i="13"/>
  <c r="F2493" i="13"/>
  <c r="F2494" i="13"/>
  <c r="F2495" i="13"/>
  <c r="F2496" i="13"/>
  <c r="F2497" i="13"/>
  <c r="F2498" i="13"/>
  <c r="F2499" i="13"/>
  <c r="F2500" i="13"/>
  <c r="F2501" i="13"/>
  <c r="F2502" i="13"/>
  <c r="F2503" i="13"/>
  <c r="F2504" i="13"/>
  <c r="F2505" i="13"/>
  <c r="F2506" i="13"/>
  <c r="F2507" i="13"/>
  <c r="F2508" i="13"/>
  <c r="F2509" i="13"/>
  <c r="F2510" i="13"/>
  <c r="F2511" i="13"/>
  <c r="F2512" i="13"/>
  <c r="F2513" i="13"/>
  <c r="F2514" i="13"/>
  <c r="F2515" i="13"/>
  <c r="F2516" i="13"/>
  <c r="F2517" i="13"/>
  <c r="F2518" i="13"/>
  <c r="F2519" i="13"/>
  <c r="F2520" i="13"/>
  <c r="F2521" i="13"/>
  <c r="F2522" i="13"/>
  <c r="F2523" i="13"/>
  <c r="F2524" i="13"/>
  <c r="F2525" i="13"/>
  <c r="F2526" i="13"/>
  <c r="F2527" i="13"/>
  <c r="F2528" i="13"/>
  <c r="F2529" i="13"/>
  <c r="F2530" i="13"/>
  <c r="F2531" i="13"/>
  <c r="F2532" i="13"/>
  <c r="F2533" i="13"/>
  <c r="F2534" i="13"/>
  <c r="F2535" i="13"/>
  <c r="F2536" i="13"/>
  <c r="F2537" i="13"/>
  <c r="F2538" i="13"/>
  <c r="F2539" i="13"/>
  <c r="F2540" i="13"/>
  <c r="F2541" i="13"/>
  <c r="F2542" i="13"/>
  <c r="F2543" i="13"/>
  <c r="F2544" i="13"/>
  <c r="F2545" i="13"/>
  <c r="F2546" i="13"/>
  <c r="F2547" i="13"/>
  <c r="F2548" i="13"/>
  <c r="F2549" i="13"/>
  <c r="F2550" i="13"/>
  <c r="F2551" i="13"/>
  <c r="F2552" i="13"/>
  <c r="F2553" i="13"/>
  <c r="F2554" i="13"/>
  <c r="F2555" i="13"/>
  <c r="F2556" i="13"/>
  <c r="F2557" i="13"/>
  <c r="F2558" i="13"/>
  <c r="F2559" i="13"/>
  <c r="F2560" i="13"/>
  <c r="F2561" i="13"/>
  <c r="F2562" i="13"/>
  <c r="F2563" i="13"/>
  <c r="F2564" i="13"/>
  <c r="F2565" i="13"/>
  <c r="F2566" i="13"/>
  <c r="F2567" i="13"/>
  <c r="F2568" i="13"/>
  <c r="F2569" i="13"/>
  <c r="F2570" i="13"/>
  <c r="F2571" i="13"/>
  <c r="F2572" i="13"/>
  <c r="F2573" i="13"/>
  <c r="F2574" i="13"/>
  <c r="F2575" i="13"/>
  <c r="F2576" i="13"/>
  <c r="F2577" i="13"/>
  <c r="F2578" i="13"/>
  <c r="F2579" i="13"/>
  <c r="F2580" i="13"/>
  <c r="F2581" i="13"/>
  <c r="F2582" i="13"/>
  <c r="F2583" i="13"/>
  <c r="F2584" i="13"/>
  <c r="F2585" i="13"/>
  <c r="F2586" i="13"/>
  <c r="F2587" i="13"/>
  <c r="F2588" i="13"/>
  <c r="F2589" i="13"/>
  <c r="F2590" i="13"/>
  <c r="F2591" i="13"/>
  <c r="F2592" i="13"/>
  <c r="F2593" i="13"/>
  <c r="F2594" i="13"/>
  <c r="F2595" i="13"/>
  <c r="F2596" i="13"/>
  <c r="F2597" i="13"/>
  <c r="F2598" i="13"/>
  <c r="F2599" i="13"/>
  <c r="F2600" i="13"/>
  <c r="F2601" i="13"/>
  <c r="F2602" i="13"/>
  <c r="F2603" i="13"/>
  <c r="F2604" i="13"/>
  <c r="F2605" i="13"/>
  <c r="F2606" i="13"/>
  <c r="F2607" i="13"/>
  <c r="F2608" i="13"/>
  <c r="F2609" i="13"/>
  <c r="F2610" i="13"/>
  <c r="F2611" i="13"/>
  <c r="F2612" i="13"/>
  <c r="F2613" i="13"/>
  <c r="F2614" i="13"/>
  <c r="F2615" i="13"/>
  <c r="F2616" i="13"/>
  <c r="F2617" i="13"/>
  <c r="F2618" i="13"/>
  <c r="F2619" i="13"/>
  <c r="F2620" i="13"/>
  <c r="F2621" i="13"/>
  <c r="F2622" i="13"/>
  <c r="F2623" i="13"/>
  <c r="F2624" i="13"/>
  <c r="F2625" i="13"/>
  <c r="F2626" i="13"/>
  <c r="F2627" i="13"/>
  <c r="F2628" i="13"/>
  <c r="F2629" i="13"/>
  <c r="F2630" i="13"/>
  <c r="F2631" i="13"/>
  <c r="F2632" i="13"/>
  <c r="F2633" i="13"/>
  <c r="F2634" i="13"/>
  <c r="F2635" i="13"/>
  <c r="F2636" i="13"/>
  <c r="F2637" i="13"/>
  <c r="F2638" i="13"/>
  <c r="F2639" i="13"/>
  <c r="F2640" i="13"/>
  <c r="F2641" i="13"/>
  <c r="F2642" i="13"/>
  <c r="F2643" i="13"/>
  <c r="F2644" i="13"/>
  <c r="F2645" i="13"/>
  <c r="F2646" i="13"/>
  <c r="F2647" i="13"/>
  <c r="F2648" i="13"/>
  <c r="F2649" i="13"/>
  <c r="F2650" i="13"/>
  <c r="F2651" i="13"/>
  <c r="F2652" i="13"/>
  <c r="F2653" i="13"/>
  <c r="F2654" i="13"/>
  <c r="F2655" i="13"/>
  <c r="F2656" i="13"/>
  <c r="F2657" i="13"/>
  <c r="F2658" i="13"/>
  <c r="F2659" i="13"/>
  <c r="F2660" i="13"/>
  <c r="F2661" i="13"/>
  <c r="F2662" i="13"/>
  <c r="F2663" i="13"/>
  <c r="F2664" i="13"/>
  <c r="F2665" i="13"/>
  <c r="F2666" i="13"/>
  <c r="F2667" i="13"/>
  <c r="F2668" i="13"/>
  <c r="F2669" i="13"/>
  <c r="F2670" i="13"/>
  <c r="F2671" i="13"/>
  <c r="F2672" i="13"/>
  <c r="F2673" i="13"/>
  <c r="F2674" i="13"/>
  <c r="F2675" i="13"/>
  <c r="F2676" i="13"/>
  <c r="F2677" i="13"/>
  <c r="F2678" i="13"/>
  <c r="F2679" i="13"/>
  <c r="F2680" i="13"/>
  <c r="F2681" i="13"/>
  <c r="F2682" i="13"/>
  <c r="F2683" i="13"/>
  <c r="F2684" i="13"/>
  <c r="F2685" i="13"/>
  <c r="F2686" i="13"/>
  <c r="F2687" i="13"/>
  <c r="F2688" i="13"/>
  <c r="F2689" i="13"/>
  <c r="F2690" i="13"/>
  <c r="F2691" i="13"/>
  <c r="F2692" i="13"/>
  <c r="F2693" i="13"/>
  <c r="F2694" i="13"/>
  <c r="F2695" i="13"/>
  <c r="F2696" i="13"/>
  <c r="F2697" i="13"/>
  <c r="F2698" i="13"/>
  <c r="F2699" i="13"/>
  <c r="F2700" i="13"/>
  <c r="F2701" i="13"/>
  <c r="F2702" i="13"/>
  <c r="F2703" i="13"/>
  <c r="F2704" i="13"/>
  <c r="F2705" i="13"/>
  <c r="F2706" i="13"/>
  <c r="F2707" i="13"/>
  <c r="F2708" i="13"/>
  <c r="F2709" i="13"/>
  <c r="F2710" i="13"/>
  <c r="F2711" i="13"/>
  <c r="F2712" i="13"/>
  <c r="F2713" i="13"/>
  <c r="F2714" i="13"/>
  <c r="F2715" i="13"/>
  <c r="F2716" i="13"/>
  <c r="F2717" i="13"/>
  <c r="F2718" i="13"/>
  <c r="F2719" i="13"/>
  <c r="F2720" i="13"/>
  <c r="F2721" i="13"/>
  <c r="F2722" i="13"/>
  <c r="F2723" i="13"/>
  <c r="F2724" i="13"/>
  <c r="F2725" i="13"/>
  <c r="F2726" i="13"/>
  <c r="F2727" i="13"/>
  <c r="F2728" i="13"/>
  <c r="F2729" i="13"/>
  <c r="F2730" i="13"/>
  <c r="F2731" i="13"/>
  <c r="F2732" i="13"/>
  <c r="F2733" i="13"/>
  <c r="F2734" i="13"/>
  <c r="F2735" i="13"/>
  <c r="F2736" i="13"/>
  <c r="F2737" i="13"/>
  <c r="F2738" i="13"/>
  <c r="F2739" i="13"/>
  <c r="F2740" i="13"/>
  <c r="F2741" i="13"/>
  <c r="F2742" i="13"/>
  <c r="F2743" i="13"/>
  <c r="F2744" i="13"/>
  <c r="F2745" i="13"/>
  <c r="F2746" i="13"/>
  <c r="F2747" i="13"/>
  <c r="F2748" i="13"/>
  <c r="F2749" i="13"/>
  <c r="F2750" i="13"/>
  <c r="F2751" i="13"/>
  <c r="F2752" i="13"/>
  <c r="F2753" i="13"/>
  <c r="F2754" i="13"/>
  <c r="F2755" i="13"/>
  <c r="F2756" i="13"/>
  <c r="F2757" i="13"/>
  <c r="F2758" i="13"/>
  <c r="F2759" i="13"/>
  <c r="F2760" i="13"/>
  <c r="F2761" i="13"/>
  <c r="F2762" i="13"/>
  <c r="F2763" i="13"/>
  <c r="F2764" i="13"/>
  <c r="F2765" i="13"/>
  <c r="F2766" i="13"/>
  <c r="F2767" i="13"/>
  <c r="F2768" i="13"/>
  <c r="F2769" i="13"/>
  <c r="F2770" i="13"/>
  <c r="F2771" i="13"/>
  <c r="F2772" i="13"/>
  <c r="F2773" i="13"/>
  <c r="F2774" i="13"/>
  <c r="F2775" i="13"/>
  <c r="F2776" i="13"/>
  <c r="F2777" i="13"/>
  <c r="F2778" i="13"/>
  <c r="F2779" i="13"/>
  <c r="F2780" i="13"/>
  <c r="F2781" i="13"/>
  <c r="F2782" i="13"/>
  <c r="F2783" i="13"/>
  <c r="F2784" i="13"/>
  <c r="F2785" i="13"/>
  <c r="F2786" i="13"/>
  <c r="F2787" i="13"/>
  <c r="F2788" i="13"/>
  <c r="F2789" i="13"/>
  <c r="F2790" i="13"/>
  <c r="F2791" i="13"/>
  <c r="F2792" i="13"/>
  <c r="F2793" i="13"/>
  <c r="F2794" i="13"/>
  <c r="F2795" i="13"/>
  <c r="F2796" i="13"/>
  <c r="F2797" i="13"/>
  <c r="F2798" i="13"/>
  <c r="F2799" i="13"/>
  <c r="F2800" i="13"/>
  <c r="F2801" i="13"/>
  <c r="F2802" i="13"/>
  <c r="F2803" i="13"/>
  <c r="F2804" i="13"/>
  <c r="F2805" i="13"/>
  <c r="F2806" i="13"/>
  <c r="F2807" i="13"/>
  <c r="F2808" i="13"/>
  <c r="F2809" i="13"/>
  <c r="F2810" i="13"/>
  <c r="F2811" i="13"/>
  <c r="F2812" i="13"/>
  <c r="F2813" i="13"/>
  <c r="F2814" i="13"/>
  <c r="F2815" i="13"/>
  <c r="F2816" i="13"/>
  <c r="F2817" i="13"/>
  <c r="F2818" i="13"/>
  <c r="F2819" i="13"/>
  <c r="F2820" i="13"/>
  <c r="F2821" i="13"/>
  <c r="F2822" i="13"/>
  <c r="F2823" i="13"/>
  <c r="F2824" i="13"/>
  <c r="F2825" i="13"/>
  <c r="F2826" i="13"/>
  <c r="F2827" i="13"/>
  <c r="F2828" i="13"/>
  <c r="F2829" i="13"/>
  <c r="F2830" i="13"/>
  <c r="F2831" i="13"/>
  <c r="F2832" i="13"/>
  <c r="F2833" i="13"/>
  <c r="F2834" i="13"/>
  <c r="F2835" i="13"/>
  <c r="F2836" i="13"/>
  <c r="F2837" i="13"/>
  <c r="F2838" i="13"/>
  <c r="F2839" i="13"/>
  <c r="F2840" i="13"/>
  <c r="F2841" i="13"/>
  <c r="F2842" i="13"/>
  <c r="F2843" i="13"/>
  <c r="F2844" i="13"/>
  <c r="F2845" i="13"/>
  <c r="F2846" i="13"/>
  <c r="F2847" i="13"/>
  <c r="F2848" i="13"/>
  <c r="F2849" i="13"/>
  <c r="F2850" i="13"/>
  <c r="F2851" i="13"/>
  <c r="F2852" i="13"/>
  <c r="F2853" i="13"/>
  <c r="F2854" i="13"/>
  <c r="F2855" i="13"/>
  <c r="F2856" i="13"/>
  <c r="F2857" i="13"/>
  <c r="F2858" i="13"/>
  <c r="F2859" i="13"/>
  <c r="F2860" i="13"/>
  <c r="F2861" i="13"/>
  <c r="F2862" i="13"/>
  <c r="F2863" i="13"/>
  <c r="F2864" i="13"/>
  <c r="F2865" i="13"/>
  <c r="F2866" i="13"/>
  <c r="F2867" i="13"/>
  <c r="F2868" i="13"/>
  <c r="F2869" i="13"/>
  <c r="F2870" i="13"/>
  <c r="F2871" i="13"/>
  <c r="F2872" i="13"/>
  <c r="F2873" i="13"/>
  <c r="F2874" i="13"/>
  <c r="F2875" i="13"/>
  <c r="F2876" i="13"/>
  <c r="F2877" i="13"/>
  <c r="F2878" i="13"/>
  <c r="F2879" i="13"/>
  <c r="F2880" i="13"/>
  <c r="F2881" i="13"/>
  <c r="F2882" i="13"/>
  <c r="F2883" i="13"/>
  <c r="F2884" i="13"/>
  <c r="F2885" i="13"/>
  <c r="F2886" i="13"/>
  <c r="F2887" i="13"/>
  <c r="F2888" i="13"/>
  <c r="F2889" i="13"/>
  <c r="F2890" i="13"/>
  <c r="F2891" i="13"/>
  <c r="F2892" i="13"/>
  <c r="F2893" i="13"/>
  <c r="F2894" i="13"/>
  <c r="F2895" i="13"/>
  <c r="F2896" i="13"/>
  <c r="F2897" i="13"/>
  <c r="F2898" i="13"/>
  <c r="F2899" i="13"/>
  <c r="F2900" i="13"/>
  <c r="F2901" i="13"/>
  <c r="F2902" i="13"/>
  <c r="F2903" i="13"/>
  <c r="F2904" i="13"/>
  <c r="F2905" i="13"/>
  <c r="F2906" i="13"/>
  <c r="F2907" i="13"/>
  <c r="F2908" i="13"/>
  <c r="F2909" i="13"/>
  <c r="F2910" i="13"/>
  <c r="F2911" i="13"/>
  <c r="F2912" i="13"/>
  <c r="F2913" i="13"/>
  <c r="F2914" i="13"/>
  <c r="F2915" i="13"/>
  <c r="F2916" i="13"/>
  <c r="F2917" i="13"/>
  <c r="F2918" i="13"/>
  <c r="F2919" i="13"/>
  <c r="F2920" i="13"/>
  <c r="F2921" i="13"/>
  <c r="F2922" i="13"/>
  <c r="F2923" i="13"/>
  <c r="F2924" i="13"/>
  <c r="F2925" i="13"/>
  <c r="F2926" i="13"/>
  <c r="F2927" i="13"/>
  <c r="F2928" i="13"/>
  <c r="F2929" i="13"/>
  <c r="F2930" i="13"/>
  <c r="F2931" i="13"/>
  <c r="F2932" i="13"/>
  <c r="F2933" i="13"/>
  <c r="F2934" i="13"/>
  <c r="F2935" i="13"/>
  <c r="F2936" i="13"/>
  <c r="F2937" i="13"/>
  <c r="F2938" i="13"/>
  <c r="F2939" i="13"/>
  <c r="F2940" i="13"/>
  <c r="F2941" i="13"/>
  <c r="F2942" i="13"/>
  <c r="F2943" i="13"/>
  <c r="F2944" i="13"/>
  <c r="F2945" i="13"/>
  <c r="F2946" i="13"/>
  <c r="F2947" i="13"/>
  <c r="F2948" i="13"/>
  <c r="F2949" i="13"/>
  <c r="F2950" i="13"/>
  <c r="F2951" i="13"/>
  <c r="F2952" i="13"/>
  <c r="F2953" i="13"/>
  <c r="F2954" i="13"/>
  <c r="F2955" i="13"/>
  <c r="F2956" i="13"/>
  <c r="F2957" i="13"/>
  <c r="F2958" i="13"/>
  <c r="F2959" i="13"/>
  <c r="F2960" i="13"/>
  <c r="F2961" i="13"/>
  <c r="F2962" i="13"/>
  <c r="F2963" i="13"/>
  <c r="F2964" i="13"/>
  <c r="F2965" i="13"/>
  <c r="F2966" i="13"/>
  <c r="F2967" i="13"/>
  <c r="F2968" i="13"/>
  <c r="F2969" i="13"/>
  <c r="F2970" i="13"/>
  <c r="F2971" i="13"/>
  <c r="F2972" i="13"/>
  <c r="F2973" i="13"/>
  <c r="F2974" i="13"/>
  <c r="F2975" i="13"/>
  <c r="F2976" i="13"/>
  <c r="F2977" i="13"/>
  <c r="F2978" i="13"/>
  <c r="F2979" i="13"/>
  <c r="F2980" i="13"/>
  <c r="F2981" i="13"/>
  <c r="F2982" i="13"/>
  <c r="F2983" i="13"/>
  <c r="F2984" i="13"/>
  <c r="F2985" i="13"/>
  <c r="F2986" i="13"/>
  <c r="F2987" i="13"/>
  <c r="F2988" i="13"/>
  <c r="F2989" i="13"/>
  <c r="F2990" i="13"/>
  <c r="F2991" i="13"/>
  <c r="F2992" i="13"/>
  <c r="F2993" i="13"/>
  <c r="F2994" i="13"/>
  <c r="F2995" i="13"/>
  <c r="F2996" i="13"/>
  <c r="F2997" i="13"/>
  <c r="F2998" i="13"/>
  <c r="F2999" i="13"/>
  <c r="F3000" i="13"/>
  <c r="F3001" i="13"/>
  <c r="F3002" i="13"/>
  <c r="F3003" i="13"/>
  <c r="F3004" i="13"/>
  <c r="F3005" i="13"/>
  <c r="F3006" i="13"/>
  <c r="F3007" i="13"/>
  <c r="F3008" i="13"/>
  <c r="F3009" i="13"/>
  <c r="F3010" i="13"/>
  <c r="F3011" i="13"/>
  <c r="F3012" i="13"/>
  <c r="F3013" i="13"/>
  <c r="F3014" i="13"/>
  <c r="F3015" i="13"/>
  <c r="F3016" i="13"/>
  <c r="F3017" i="13"/>
  <c r="F3018" i="13"/>
  <c r="F3019" i="13"/>
  <c r="F3020" i="13"/>
  <c r="F3021" i="13"/>
  <c r="F3022" i="13"/>
  <c r="F3023" i="13"/>
  <c r="F3024" i="13"/>
  <c r="F3025" i="13"/>
  <c r="F3026" i="13"/>
  <c r="F3027" i="13"/>
  <c r="F3028" i="13"/>
  <c r="F3029" i="13"/>
  <c r="F3030" i="13"/>
  <c r="F3031" i="13"/>
  <c r="F3032" i="13"/>
  <c r="F3033" i="13"/>
  <c r="F3034" i="13"/>
  <c r="F3035" i="13"/>
  <c r="F3036" i="13"/>
  <c r="F3037" i="13"/>
  <c r="F3038" i="13"/>
  <c r="F3039" i="13"/>
  <c r="F3040" i="13"/>
  <c r="F3041" i="13"/>
  <c r="F3042" i="13"/>
  <c r="F3043" i="13"/>
  <c r="F3044" i="13"/>
  <c r="F3045" i="13"/>
  <c r="F3046" i="13"/>
  <c r="F3047" i="13"/>
  <c r="F3048" i="13"/>
  <c r="F3049" i="13"/>
  <c r="F3050" i="13"/>
  <c r="F3051" i="13"/>
  <c r="F3052" i="13"/>
  <c r="F3053" i="13"/>
  <c r="F3054" i="13"/>
  <c r="F3055" i="13"/>
  <c r="F3056" i="13"/>
  <c r="F3057" i="13"/>
  <c r="F3058" i="13"/>
  <c r="F3059" i="13"/>
  <c r="F3060" i="13"/>
  <c r="F3061" i="13"/>
  <c r="F3062" i="13"/>
  <c r="F3063" i="13"/>
  <c r="F3064" i="13"/>
  <c r="F3065" i="13"/>
  <c r="F3066" i="13"/>
  <c r="F3067" i="13"/>
  <c r="F3068" i="13"/>
  <c r="F3069" i="13"/>
  <c r="F3070" i="13"/>
  <c r="F3071" i="13"/>
  <c r="F3072" i="13"/>
  <c r="F3073" i="13"/>
  <c r="F3074" i="13"/>
  <c r="F3075" i="13"/>
  <c r="F3076" i="13"/>
  <c r="F3077" i="13"/>
  <c r="F3078" i="13"/>
  <c r="F3079" i="13"/>
  <c r="F3080" i="13"/>
  <c r="F3081" i="13"/>
  <c r="F3082" i="13"/>
  <c r="F3083" i="13"/>
  <c r="F3084" i="13"/>
  <c r="F3085" i="13"/>
  <c r="F3086" i="13"/>
  <c r="F3087" i="13"/>
  <c r="F3088" i="13"/>
  <c r="F3089" i="13"/>
  <c r="F3090" i="13"/>
  <c r="F3091" i="13"/>
  <c r="F3092" i="13"/>
  <c r="F3093" i="13"/>
  <c r="F3094" i="13"/>
  <c r="F3095" i="13"/>
  <c r="F3096" i="13"/>
  <c r="F3097" i="13"/>
  <c r="F3098" i="13"/>
  <c r="F3099" i="13"/>
  <c r="F3100" i="13"/>
  <c r="F3101" i="13"/>
  <c r="F3102" i="13"/>
  <c r="F3103" i="13"/>
  <c r="F3104" i="13"/>
  <c r="F3105" i="13"/>
  <c r="F3106" i="13"/>
  <c r="F3107" i="13"/>
  <c r="F3108" i="13"/>
  <c r="F3109" i="13"/>
  <c r="F3110" i="13"/>
  <c r="F3111" i="13"/>
  <c r="F3112" i="13"/>
  <c r="F3113" i="13"/>
  <c r="F3114" i="13"/>
  <c r="F3115" i="13"/>
  <c r="F3116" i="13"/>
  <c r="F3117" i="13"/>
  <c r="F3118" i="13"/>
  <c r="F3119" i="13"/>
  <c r="F3120" i="13"/>
  <c r="F3121" i="13"/>
  <c r="F3122" i="13"/>
  <c r="F3123" i="13"/>
  <c r="F3124" i="13"/>
  <c r="F3125" i="13"/>
  <c r="F3126" i="13"/>
  <c r="F3127" i="13"/>
  <c r="F3128" i="13"/>
  <c r="F3129" i="13"/>
  <c r="F3130" i="13"/>
  <c r="F3131" i="13"/>
  <c r="F3132" i="13"/>
  <c r="F3133" i="13"/>
  <c r="F3134" i="13"/>
  <c r="F3135" i="13"/>
  <c r="F3136" i="13"/>
  <c r="F3137" i="13"/>
  <c r="F3138" i="13"/>
  <c r="F3139" i="13"/>
  <c r="F3140" i="13"/>
  <c r="F3141" i="13"/>
  <c r="F3142" i="13"/>
  <c r="F3143" i="13"/>
  <c r="F3144" i="13"/>
  <c r="F3145" i="13"/>
  <c r="F3146" i="13"/>
  <c r="F3147" i="13"/>
  <c r="F3148" i="13"/>
  <c r="F3149" i="13"/>
  <c r="F3150" i="13"/>
  <c r="F3151" i="13"/>
  <c r="F3152" i="13"/>
  <c r="F3153" i="13"/>
  <c r="F3154" i="13"/>
  <c r="F3155" i="13"/>
  <c r="F3156" i="13"/>
  <c r="F3157" i="13"/>
  <c r="F3158" i="13"/>
  <c r="F3159" i="13"/>
  <c r="F3160" i="13"/>
  <c r="F3161" i="13"/>
  <c r="F3162" i="13"/>
  <c r="F3163" i="13"/>
  <c r="F3164" i="13"/>
  <c r="F3165" i="13"/>
  <c r="F3166" i="13"/>
  <c r="F3167" i="13"/>
  <c r="F3168" i="13"/>
  <c r="F3169" i="13"/>
  <c r="F3170" i="13"/>
  <c r="F3171" i="13"/>
  <c r="F3172" i="13"/>
  <c r="F3173" i="13"/>
  <c r="F3174" i="13"/>
  <c r="F3175" i="13"/>
  <c r="F3176" i="13"/>
  <c r="F3177" i="13"/>
  <c r="F3178" i="13"/>
  <c r="F3179" i="13"/>
  <c r="F3180" i="13"/>
  <c r="F3181" i="13"/>
  <c r="F3182" i="13"/>
  <c r="F3183" i="13"/>
  <c r="F3184" i="13"/>
  <c r="F3185" i="13"/>
  <c r="F3186" i="13"/>
  <c r="F3187" i="13"/>
  <c r="F3188" i="13"/>
  <c r="F3189" i="13"/>
  <c r="F3190" i="13"/>
  <c r="F3191" i="13"/>
  <c r="F3192" i="13"/>
  <c r="F3193" i="13"/>
  <c r="F3194" i="13"/>
  <c r="F3195" i="13"/>
  <c r="F3196" i="13"/>
  <c r="F3197" i="13"/>
  <c r="F3198" i="13"/>
  <c r="F3199" i="13"/>
  <c r="F3200" i="13"/>
  <c r="F3201" i="13"/>
  <c r="F3202" i="13"/>
  <c r="F3203" i="13"/>
  <c r="F3204" i="13"/>
  <c r="F3205" i="13"/>
  <c r="F3206" i="13"/>
  <c r="F3207" i="13"/>
  <c r="F3208" i="13"/>
  <c r="F3209" i="13"/>
  <c r="F3210" i="13"/>
  <c r="F3211" i="13"/>
  <c r="F3212" i="13"/>
  <c r="F3213" i="13"/>
  <c r="F3214" i="13"/>
  <c r="F3215" i="13"/>
  <c r="F3216" i="13"/>
  <c r="F3217" i="13"/>
  <c r="F3218" i="13"/>
  <c r="F3219" i="13"/>
  <c r="F3220" i="13"/>
  <c r="F3221" i="13"/>
  <c r="F3222" i="13"/>
  <c r="F3223" i="13"/>
  <c r="F3224" i="13"/>
  <c r="F3225" i="13"/>
  <c r="F3226" i="13"/>
  <c r="F3227" i="13"/>
  <c r="F3228" i="13"/>
  <c r="F3229" i="13"/>
  <c r="F3230" i="13"/>
  <c r="F3231" i="13"/>
  <c r="F3232" i="13"/>
  <c r="F3233" i="13"/>
  <c r="F3234" i="13"/>
  <c r="F3235" i="13"/>
  <c r="F3236" i="13"/>
  <c r="F3237" i="13"/>
  <c r="F3238" i="13"/>
  <c r="F3239" i="13"/>
  <c r="F3240" i="13"/>
  <c r="F3241" i="13"/>
  <c r="F3242" i="13"/>
  <c r="F3243" i="13"/>
  <c r="F3244" i="13"/>
  <c r="F3245" i="13"/>
  <c r="F3246" i="13"/>
  <c r="F3247" i="13"/>
  <c r="F3248" i="13"/>
  <c r="F3249" i="13"/>
  <c r="F3250" i="13"/>
  <c r="F3251" i="13"/>
  <c r="F3252" i="13"/>
  <c r="F3253" i="13"/>
  <c r="F3254" i="13"/>
  <c r="F3255" i="13"/>
  <c r="F3256" i="13"/>
  <c r="F3257" i="13"/>
  <c r="F3258" i="13"/>
  <c r="F3259" i="13"/>
  <c r="F3260" i="13"/>
  <c r="F3261" i="13"/>
  <c r="F3262" i="13"/>
  <c r="F3263" i="13"/>
  <c r="F3264" i="13"/>
  <c r="F3265" i="13"/>
  <c r="F3266" i="13"/>
  <c r="F3267" i="13"/>
  <c r="F3268" i="13"/>
  <c r="F3269" i="13"/>
  <c r="F3270" i="13"/>
  <c r="F3271" i="13"/>
  <c r="F3272" i="13"/>
  <c r="F3273" i="13"/>
  <c r="F3274" i="13"/>
  <c r="F3275" i="13"/>
  <c r="F3276" i="13"/>
  <c r="F3277" i="13"/>
  <c r="F3278" i="13"/>
  <c r="F3279" i="13"/>
  <c r="F3280" i="13"/>
  <c r="F3281" i="13"/>
  <c r="F3282" i="13"/>
  <c r="F3283" i="13"/>
  <c r="F3284" i="13"/>
  <c r="F3285" i="13"/>
  <c r="F3286" i="13"/>
  <c r="F3287" i="13"/>
  <c r="F3288" i="13"/>
  <c r="F3289" i="13"/>
  <c r="F3290" i="13"/>
  <c r="F3291" i="13"/>
  <c r="F3292" i="13"/>
  <c r="F3293" i="13"/>
  <c r="F3294" i="13"/>
  <c r="F3295" i="13"/>
  <c r="F3296" i="13"/>
  <c r="F3297" i="13"/>
  <c r="F3298" i="13"/>
  <c r="F3299" i="13"/>
  <c r="F3300" i="13"/>
  <c r="F3301" i="13"/>
  <c r="F3302" i="13"/>
  <c r="F3303" i="13"/>
  <c r="F3304" i="13"/>
  <c r="F3305" i="13"/>
  <c r="F3306" i="13"/>
  <c r="F3307" i="13"/>
  <c r="F3308" i="13"/>
  <c r="F3309" i="13"/>
  <c r="F3310" i="13"/>
  <c r="F3311" i="13"/>
  <c r="F3312" i="13"/>
  <c r="F3313" i="13"/>
  <c r="F3314" i="13"/>
  <c r="F3315" i="13"/>
  <c r="F3316" i="13"/>
  <c r="F3317" i="13"/>
  <c r="F3318" i="13"/>
  <c r="F3319" i="13"/>
  <c r="F3320" i="13"/>
  <c r="F3321" i="13"/>
  <c r="F3322" i="13"/>
  <c r="F3323" i="13"/>
  <c r="F3324" i="13"/>
  <c r="F3325" i="13"/>
  <c r="F3326" i="13"/>
  <c r="F3327" i="13"/>
  <c r="F3328" i="13"/>
  <c r="F3329" i="13"/>
  <c r="F3330" i="13"/>
  <c r="F3331" i="13"/>
  <c r="F3332" i="13"/>
  <c r="F3333" i="13"/>
  <c r="F3334" i="13"/>
  <c r="F3335" i="13"/>
  <c r="F3336" i="13"/>
  <c r="F3337" i="13"/>
  <c r="F3338" i="13"/>
  <c r="F3339" i="13"/>
  <c r="F3340" i="13"/>
  <c r="F3341" i="13"/>
  <c r="F3342" i="13"/>
  <c r="F3343" i="13"/>
  <c r="F3344" i="13"/>
  <c r="F3345" i="13"/>
  <c r="F3346" i="13"/>
  <c r="F3347" i="13"/>
  <c r="F3348" i="13"/>
  <c r="F3349" i="13"/>
  <c r="F3350" i="13"/>
  <c r="F3351" i="13"/>
  <c r="F3352" i="13"/>
  <c r="F3353" i="13"/>
  <c r="F3354" i="13"/>
  <c r="F3355" i="13"/>
  <c r="F3356" i="13"/>
  <c r="F3357" i="13"/>
  <c r="F3358" i="13"/>
  <c r="F3359" i="13"/>
  <c r="F3360" i="13"/>
  <c r="F3361" i="13"/>
  <c r="F3362" i="13"/>
  <c r="F3363" i="13"/>
  <c r="F3364" i="13"/>
  <c r="F3365" i="13"/>
  <c r="F3366" i="13"/>
  <c r="F3367" i="13"/>
  <c r="F3368" i="13"/>
  <c r="F3369" i="13"/>
  <c r="F3370" i="13"/>
  <c r="F3371" i="13"/>
  <c r="F3372" i="13"/>
  <c r="F3373" i="13"/>
  <c r="F3374" i="13"/>
  <c r="F3375" i="13"/>
  <c r="F3376" i="13"/>
  <c r="F3377" i="13"/>
  <c r="F3378" i="13"/>
  <c r="F3379" i="13"/>
  <c r="F3380" i="13"/>
  <c r="F3381" i="13"/>
  <c r="F3382" i="13"/>
  <c r="F3383" i="13"/>
  <c r="F3384" i="13"/>
  <c r="F3385" i="13"/>
  <c r="F3386" i="13"/>
  <c r="F3387" i="13"/>
  <c r="F3388" i="13"/>
  <c r="F3389" i="13"/>
  <c r="F3390" i="13"/>
  <c r="F3391" i="13"/>
  <c r="F3392" i="13"/>
  <c r="F3393" i="13"/>
  <c r="F3394" i="13"/>
  <c r="F3395" i="13"/>
  <c r="F3396" i="13"/>
  <c r="F3397" i="13"/>
  <c r="F3398" i="13"/>
  <c r="F3399" i="13"/>
  <c r="F3400" i="13"/>
  <c r="F3401" i="13"/>
  <c r="F3402" i="13"/>
  <c r="F3403" i="13"/>
  <c r="F3404" i="13"/>
  <c r="F3405" i="13"/>
  <c r="F3406" i="13"/>
  <c r="F3407" i="13"/>
  <c r="F3408" i="13"/>
  <c r="F3409" i="13"/>
  <c r="F3410" i="13"/>
  <c r="F3411" i="13"/>
  <c r="F3412" i="13"/>
  <c r="F3413" i="13"/>
  <c r="F3414" i="13"/>
  <c r="F3415" i="13"/>
  <c r="F3416" i="13"/>
  <c r="F3417" i="13"/>
  <c r="F3418" i="13"/>
  <c r="F3419" i="13"/>
  <c r="F3420" i="13"/>
  <c r="F3421" i="13"/>
  <c r="F3422" i="13"/>
  <c r="F3423" i="13"/>
  <c r="F3424" i="13"/>
  <c r="F3425" i="13"/>
  <c r="F3426" i="13"/>
  <c r="F3427" i="13"/>
  <c r="F3428" i="13"/>
  <c r="F3429" i="13"/>
  <c r="F3430" i="13"/>
  <c r="F3431" i="13"/>
  <c r="F3432" i="13"/>
  <c r="F3433" i="13"/>
  <c r="F3434" i="13"/>
  <c r="F3435" i="13"/>
  <c r="F3436" i="13"/>
  <c r="F3437" i="13"/>
  <c r="F3438" i="13"/>
  <c r="F3439" i="13"/>
  <c r="F3440" i="13"/>
  <c r="F3441" i="13"/>
  <c r="F3442" i="13"/>
  <c r="F3443" i="13"/>
  <c r="F3444" i="13"/>
  <c r="F3445" i="13"/>
  <c r="F3446" i="13"/>
  <c r="F3447" i="13"/>
  <c r="F3448" i="13"/>
  <c r="F3449" i="13"/>
  <c r="F3450" i="13"/>
  <c r="F3451" i="13"/>
  <c r="F3452" i="13"/>
  <c r="F3453" i="13"/>
  <c r="F3454" i="13"/>
  <c r="F3455" i="13"/>
  <c r="F3456" i="13"/>
  <c r="F3457" i="13"/>
  <c r="F3458" i="13"/>
  <c r="F3459" i="13"/>
  <c r="F3460" i="13"/>
  <c r="F3461" i="13"/>
  <c r="F3462" i="13"/>
  <c r="F3463" i="13"/>
  <c r="F3464" i="13"/>
  <c r="F3465" i="13"/>
  <c r="F3466" i="13"/>
  <c r="F3467" i="13"/>
  <c r="F3468" i="13"/>
  <c r="F3469" i="13"/>
  <c r="F3470" i="13"/>
  <c r="F3471" i="13"/>
  <c r="F3472" i="13"/>
  <c r="F3473" i="13"/>
  <c r="F3474" i="13"/>
  <c r="F3475" i="13"/>
  <c r="F3476" i="13"/>
  <c r="F3477" i="13"/>
  <c r="F3478" i="13"/>
  <c r="F3479" i="13"/>
  <c r="F3480" i="13"/>
  <c r="F3481" i="13"/>
  <c r="F3482" i="13"/>
  <c r="F3483" i="13"/>
  <c r="F3484" i="13"/>
  <c r="F3485" i="13"/>
  <c r="F3486" i="13"/>
  <c r="F3487" i="13"/>
  <c r="F3488" i="13"/>
  <c r="F3489" i="13"/>
  <c r="F3490" i="13"/>
  <c r="F3491" i="13"/>
  <c r="F3492" i="13"/>
  <c r="F3493" i="13"/>
  <c r="F3494" i="13"/>
  <c r="F3495" i="13"/>
  <c r="F3496" i="13"/>
  <c r="F3497" i="13"/>
  <c r="F3498" i="13"/>
  <c r="F3499" i="13"/>
  <c r="F3500" i="13"/>
  <c r="F3501" i="13"/>
  <c r="F3502" i="13"/>
  <c r="F3503" i="13"/>
  <c r="F3504" i="13"/>
  <c r="F3505" i="13"/>
  <c r="F3506" i="13"/>
  <c r="F3507" i="13"/>
  <c r="F3508" i="13"/>
  <c r="F3509" i="13"/>
  <c r="F3510" i="13"/>
  <c r="F3511" i="13"/>
  <c r="F3512" i="13"/>
  <c r="F3513" i="13"/>
  <c r="F3514" i="13"/>
  <c r="F3515" i="13"/>
  <c r="F3516" i="13"/>
  <c r="F3517" i="13"/>
  <c r="F3518" i="13"/>
  <c r="F3519" i="13"/>
  <c r="F3520" i="13"/>
  <c r="F3521" i="13"/>
  <c r="F3522" i="13"/>
  <c r="F3523" i="13"/>
  <c r="F3524" i="13"/>
  <c r="F3525" i="13"/>
  <c r="F3526" i="13"/>
  <c r="F3527" i="13"/>
  <c r="F3528" i="13"/>
  <c r="F3529" i="13"/>
  <c r="F3530" i="13"/>
  <c r="F3531" i="13"/>
  <c r="F3532" i="13"/>
  <c r="F3533" i="13"/>
  <c r="F3534" i="13"/>
  <c r="F3535" i="13"/>
  <c r="F3536" i="13"/>
  <c r="F3537" i="13"/>
  <c r="F3538" i="13"/>
  <c r="F3539" i="13"/>
  <c r="F3540" i="13"/>
  <c r="F3541" i="13"/>
  <c r="F3542" i="13"/>
  <c r="F3543" i="13"/>
  <c r="F3544" i="13"/>
  <c r="F3545" i="13"/>
  <c r="F3546" i="13"/>
  <c r="F3547" i="13"/>
  <c r="F3548" i="13"/>
  <c r="F3549" i="13"/>
  <c r="F3550" i="13"/>
  <c r="F3551" i="13"/>
  <c r="F3552" i="13"/>
  <c r="F3553" i="13"/>
  <c r="F3554" i="13"/>
  <c r="F3555" i="13"/>
  <c r="F3556" i="13"/>
  <c r="F3557" i="13"/>
  <c r="F3558" i="13"/>
  <c r="F3559" i="13"/>
  <c r="F3560" i="13"/>
  <c r="F3561" i="13"/>
  <c r="F3562" i="13"/>
  <c r="F3563" i="13"/>
  <c r="F3564" i="13"/>
  <c r="F3565" i="13"/>
  <c r="F3566" i="13"/>
  <c r="F3567" i="13"/>
  <c r="F3568" i="13"/>
  <c r="F3569" i="13"/>
  <c r="F3570" i="13"/>
  <c r="F3571" i="13"/>
  <c r="F3572" i="13"/>
  <c r="F3573" i="13"/>
  <c r="F3574" i="13"/>
  <c r="F3575" i="13"/>
  <c r="F3576" i="13"/>
  <c r="F3577" i="13"/>
  <c r="F3578" i="13"/>
  <c r="F3579" i="13"/>
  <c r="F3580" i="13"/>
  <c r="F3581" i="13"/>
  <c r="F3582" i="13"/>
  <c r="F3583" i="13"/>
  <c r="F3584" i="13"/>
  <c r="F3585" i="13"/>
  <c r="F3586" i="13"/>
  <c r="F3587" i="13"/>
  <c r="F3588" i="13"/>
  <c r="F3589" i="13"/>
  <c r="F3590" i="13"/>
  <c r="F3591" i="13"/>
  <c r="F3592" i="13"/>
  <c r="F3593" i="13"/>
  <c r="F3594" i="13"/>
  <c r="F3595" i="13"/>
  <c r="F3596" i="13"/>
  <c r="F3597" i="13"/>
  <c r="F3598" i="13"/>
  <c r="F3599" i="13"/>
  <c r="F3600" i="13"/>
  <c r="F3601" i="13"/>
  <c r="F3602" i="13"/>
  <c r="F3603" i="13"/>
  <c r="F3604" i="13"/>
  <c r="F3605" i="13"/>
  <c r="F3606" i="13"/>
  <c r="F3607" i="13"/>
  <c r="F3608" i="13"/>
  <c r="F3609" i="13"/>
  <c r="F3610" i="13"/>
  <c r="F3611" i="13"/>
  <c r="F3612" i="13"/>
  <c r="F3613" i="13"/>
  <c r="F3614" i="13"/>
  <c r="F3615" i="13"/>
  <c r="F3616" i="13"/>
  <c r="F3617" i="13"/>
  <c r="F3618" i="13"/>
  <c r="F3619" i="13"/>
  <c r="F3620" i="13"/>
  <c r="F3621" i="13"/>
  <c r="F3622" i="13"/>
  <c r="F3623" i="13"/>
  <c r="F3624" i="13"/>
  <c r="F3625" i="13"/>
  <c r="F3626" i="13"/>
  <c r="F3627" i="13"/>
  <c r="F3628" i="13"/>
  <c r="F3629" i="13"/>
  <c r="F3630" i="13"/>
  <c r="F3631" i="13"/>
  <c r="F3632" i="13"/>
  <c r="F3633" i="13"/>
  <c r="F3634" i="13"/>
  <c r="F3635" i="13"/>
  <c r="F3636" i="13"/>
  <c r="F3637" i="13"/>
  <c r="F3638" i="13"/>
  <c r="F3639" i="13"/>
  <c r="F3640" i="13"/>
  <c r="F3641" i="13"/>
  <c r="F3642" i="13"/>
  <c r="F3643" i="13"/>
  <c r="F3644" i="13"/>
  <c r="F3645" i="13"/>
  <c r="F3646" i="13"/>
  <c r="F3647" i="13"/>
  <c r="F3648" i="13"/>
  <c r="F3649" i="13"/>
  <c r="F3650" i="13"/>
  <c r="F3651" i="13"/>
  <c r="F3652" i="13"/>
  <c r="F3653" i="13"/>
  <c r="F3654" i="13"/>
  <c r="F3655" i="13"/>
  <c r="F3656" i="13"/>
  <c r="F3657" i="13"/>
  <c r="F3658" i="13"/>
  <c r="F3659" i="13"/>
  <c r="F3660" i="13"/>
  <c r="F3661" i="13"/>
  <c r="F3662" i="13"/>
  <c r="F3663" i="13"/>
  <c r="F3664" i="13"/>
  <c r="F3665" i="13"/>
  <c r="F3666" i="13"/>
  <c r="F3667" i="13"/>
  <c r="F3668" i="13"/>
  <c r="F3669" i="13"/>
  <c r="F3670" i="13"/>
  <c r="F3671" i="13"/>
  <c r="F3672" i="13"/>
  <c r="F3673" i="13"/>
  <c r="F3674" i="13"/>
  <c r="F3675" i="13"/>
  <c r="F3676" i="13"/>
  <c r="F3677" i="13"/>
  <c r="F3678" i="13"/>
  <c r="F3679" i="13"/>
  <c r="F3680" i="13"/>
  <c r="F3681" i="13"/>
  <c r="F3682" i="13"/>
  <c r="F3683" i="13"/>
  <c r="F3684" i="13"/>
  <c r="F3685" i="13"/>
  <c r="F3686" i="13"/>
  <c r="F3687" i="13"/>
  <c r="F3688" i="13"/>
  <c r="F3689" i="13"/>
  <c r="F3690" i="13"/>
  <c r="F3691" i="13"/>
  <c r="F3692" i="13"/>
  <c r="F3693" i="13"/>
  <c r="F3694" i="13"/>
  <c r="F3695" i="13"/>
  <c r="F3696" i="13"/>
  <c r="F3697" i="13"/>
  <c r="F3698" i="13"/>
  <c r="F3699" i="13"/>
  <c r="F3700" i="13"/>
  <c r="F3701" i="13"/>
  <c r="F3702" i="13"/>
  <c r="F3703" i="13"/>
  <c r="F3704" i="13"/>
  <c r="F3705" i="13"/>
  <c r="F3706" i="13"/>
  <c r="F3707" i="13"/>
  <c r="F3708" i="13"/>
  <c r="F3709" i="13"/>
  <c r="F3710" i="13"/>
  <c r="F3711" i="13"/>
  <c r="F3712" i="13"/>
  <c r="F3713" i="13"/>
  <c r="F3714" i="13"/>
  <c r="F3715" i="13"/>
  <c r="F3716" i="13"/>
  <c r="F3717" i="13"/>
  <c r="F3718" i="13"/>
  <c r="F3719" i="13"/>
  <c r="F3720" i="13"/>
  <c r="F3721" i="13"/>
  <c r="F3722" i="13"/>
  <c r="F3723" i="13"/>
  <c r="F3724" i="13"/>
  <c r="F3725" i="13"/>
  <c r="F3726" i="13"/>
  <c r="F3727" i="13"/>
  <c r="F3728" i="13"/>
  <c r="F3729" i="13"/>
  <c r="F3730" i="13"/>
  <c r="F3731" i="13"/>
  <c r="F3732" i="13"/>
  <c r="F3733" i="13"/>
  <c r="F3734" i="13"/>
  <c r="F3735" i="13"/>
  <c r="F3736" i="13"/>
  <c r="F3737" i="13"/>
  <c r="F3738" i="13"/>
  <c r="F3739" i="13"/>
  <c r="F3740" i="13"/>
  <c r="F3741" i="13"/>
  <c r="F3742" i="13"/>
  <c r="F3743" i="13"/>
  <c r="F3744" i="13"/>
  <c r="F3745" i="13"/>
  <c r="F3746" i="13"/>
  <c r="F3747" i="13"/>
  <c r="F3748" i="13"/>
  <c r="F3749" i="13"/>
  <c r="F3750" i="13"/>
  <c r="F3751" i="13"/>
  <c r="F3752" i="13"/>
  <c r="F3753" i="13"/>
  <c r="F3754" i="13"/>
  <c r="F3755" i="13"/>
  <c r="F3756" i="13"/>
  <c r="F3757" i="13"/>
  <c r="F3758" i="13"/>
  <c r="F3759" i="13"/>
  <c r="F3760" i="13"/>
  <c r="F3761" i="13"/>
  <c r="F3762" i="13"/>
  <c r="F3763" i="13"/>
  <c r="F3764" i="13"/>
  <c r="F3765" i="13"/>
  <c r="F3766" i="13"/>
  <c r="F3767" i="13"/>
  <c r="F3768" i="13"/>
  <c r="F3769" i="13"/>
  <c r="F3770" i="13"/>
  <c r="F3771" i="13"/>
  <c r="F3772" i="13"/>
  <c r="F3773" i="13"/>
  <c r="F3774" i="13"/>
  <c r="F3775" i="13"/>
  <c r="F3776" i="13"/>
  <c r="F3777" i="13"/>
  <c r="F3778" i="13"/>
  <c r="F3779" i="13"/>
  <c r="F3780" i="13"/>
  <c r="F3781" i="13"/>
  <c r="F3782" i="13"/>
  <c r="F3783" i="13"/>
  <c r="F3784" i="13"/>
  <c r="F3785" i="13"/>
  <c r="F3786" i="13"/>
  <c r="F3787" i="13"/>
  <c r="F3788" i="13"/>
  <c r="F3789" i="13"/>
  <c r="F3790" i="13"/>
  <c r="F3791" i="13"/>
  <c r="F3792" i="13"/>
  <c r="F3793" i="13"/>
  <c r="F3794" i="13"/>
  <c r="F3795" i="13"/>
  <c r="F3796" i="13"/>
  <c r="F3797" i="13"/>
  <c r="F3798" i="13"/>
  <c r="F3799" i="13"/>
  <c r="F3800" i="13"/>
  <c r="F3801" i="13"/>
  <c r="F3802" i="13"/>
  <c r="F3803" i="13"/>
  <c r="F3804" i="13"/>
  <c r="F3805" i="13"/>
  <c r="F3806" i="13"/>
  <c r="F3807" i="13"/>
  <c r="F3808" i="13"/>
  <c r="F3809" i="13"/>
  <c r="F3810" i="13"/>
  <c r="F3811" i="13"/>
  <c r="F3812" i="13"/>
  <c r="F3813" i="13"/>
  <c r="F3814" i="13"/>
  <c r="F3815" i="13"/>
  <c r="F3816" i="13"/>
  <c r="F3817" i="13"/>
  <c r="F3818" i="13"/>
  <c r="F3819" i="13"/>
  <c r="F3820" i="13"/>
  <c r="F3821" i="13"/>
  <c r="F3822" i="13"/>
  <c r="F3823" i="13"/>
  <c r="F3824" i="13"/>
  <c r="F3825" i="13"/>
  <c r="F3826" i="13"/>
  <c r="F3827" i="13"/>
  <c r="F3828" i="13"/>
  <c r="F3829" i="13"/>
  <c r="F3830" i="13"/>
  <c r="F3831" i="13"/>
  <c r="F3832" i="13"/>
  <c r="F3833" i="13"/>
  <c r="F3834" i="13"/>
  <c r="F3835" i="13"/>
  <c r="F3836" i="13"/>
  <c r="F3837" i="13"/>
  <c r="F3838" i="13"/>
  <c r="F3839" i="13"/>
  <c r="F3840" i="13"/>
  <c r="F3841" i="13"/>
  <c r="F3842" i="13"/>
  <c r="F3843" i="13"/>
  <c r="F3844" i="13"/>
  <c r="F3845" i="13"/>
  <c r="F3846" i="13"/>
  <c r="F3847" i="13"/>
  <c r="F3848" i="13"/>
  <c r="F3849" i="13"/>
  <c r="F3850" i="13"/>
  <c r="F3851" i="13"/>
  <c r="F3852" i="13"/>
  <c r="F3853" i="13"/>
  <c r="F3854" i="13"/>
  <c r="F3855" i="13"/>
  <c r="F3856" i="13"/>
  <c r="F3857" i="13"/>
  <c r="F3858" i="13"/>
  <c r="F3859" i="13"/>
  <c r="F3860" i="13"/>
  <c r="F3861" i="13"/>
  <c r="F3862" i="13"/>
  <c r="F3863" i="13"/>
  <c r="F3864" i="13"/>
  <c r="F3865" i="13"/>
  <c r="F3866" i="13"/>
  <c r="F3867" i="13"/>
  <c r="F3868" i="13"/>
  <c r="F3869" i="13"/>
  <c r="F3870" i="13"/>
  <c r="F3871" i="13"/>
  <c r="F3872" i="13"/>
  <c r="F3873" i="13"/>
  <c r="F3874" i="13"/>
  <c r="F3875" i="13"/>
  <c r="F3876" i="13"/>
  <c r="F3877" i="13"/>
  <c r="F3878" i="13"/>
  <c r="F3879" i="13"/>
  <c r="F3880" i="13"/>
  <c r="F3881" i="13"/>
  <c r="F3882" i="13"/>
  <c r="F3883" i="13"/>
  <c r="F3884" i="13"/>
  <c r="F3885" i="13"/>
  <c r="F3886" i="13"/>
  <c r="F3887" i="13"/>
  <c r="F3888" i="13"/>
  <c r="F3889" i="13"/>
  <c r="F3890" i="13"/>
  <c r="F3891" i="13"/>
  <c r="F3892" i="13"/>
  <c r="F3893" i="13"/>
  <c r="F3894" i="13"/>
  <c r="F3895" i="13"/>
  <c r="F3896" i="13"/>
  <c r="F3897" i="13"/>
  <c r="F3898" i="13"/>
  <c r="F3899" i="13"/>
  <c r="F3900" i="13"/>
  <c r="F3901" i="13"/>
  <c r="F3902" i="13"/>
  <c r="F3903" i="13"/>
  <c r="F3904" i="13"/>
  <c r="F3905" i="13"/>
  <c r="F3906" i="13"/>
  <c r="F3907" i="13"/>
  <c r="F3908" i="13"/>
  <c r="F3909" i="13"/>
  <c r="F3910" i="13"/>
  <c r="F3911" i="13"/>
  <c r="F3912" i="13"/>
  <c r="F3913" i="13"/>
  <c r="F3914" i="13"/>
  <c r="F3915" i="13"/>
  <c r="F3916" i="13"/>
  <c r="F3917" i="13"/>
  <c r="F3918" i="13"/>
  <c r="F3919" i="13"/>
  <c r="F3920" i="13"/>
  <c r="F3921" i="13"/>
  <c r="F3922" i="13"/>
  <c r="F3923" i="13"/>
  <c r="F3924" i="13"/>
  <c r="F3925" i="13"/>
  <c r="F3926" i="13"/>
  <c r="F3927" i="13"/>
  <c r="F3928" i="13"/>
  <c r="F3929" i="13"/>
  <c r="F3930" i="13"/>
  <c r="F3931" i="13"/>
  <c r="F3932" i="13"/>
  <c r="F3933" i="13"/>
  <c r="F3934" i="13"/>
  <c r="F3935" i="13"/>
  <c r="F3936" i="13"/>
  <c r="F3937" i="13"/>
  <c r="F3938" i="13"/>
  <c r="F3939" i="13"/>
  <c r="F3940" i="13"/>
  <c r="F3941" i="13"/>
  <c r="F3942" i="13"/>
  <c r="F3943" i="13"/>
  <c r="F3944" i="13"/>
  <c r="F3945" i="13"/>
  <c r="F3946" i="13"/>
  <c r="F3947" i="13"/>
  <c r="F3948" i="13"/>
  <c r="F3949" i="13"/>
  <c r="F3950" i="13"/>
  <c r="F3951" i="13"/>
  <c r="F3952" i="13"/>
  <c r="F3953" i="13"/>
  <c r="F3954" i="13"/>
  <c r="F3955" i="13"/>
  <c r="F3956" i="13"/>
  <c r="F3957" i="13"/>
  <c r="F3958" i="13"/>
  <c r="F3959" i="13"/>
  <c r="F3960" i="13"/>
  <c r="F3961" i="13"/>
  <c r="F3962" i="13"/>
  <c r="F3963" i="13"/>
  <c r="F3964" i="13"/>
  <c r="F3965" i="13"/>
  <c r="F3966" i="13"/>
  <c r="F3967" i="13"/>
  <c r="F3968" i="13"/>
  <c r="F3969" i="13"/>
  <c r="F3970" i="13"/>
  <c r="F3971" i="13"/>
  <c r="F3972" i="13"/>
  <c r="F3973" i="13"/>
  <c r="F3974" i="13"/>
  <c r="F3975" i="13"/>
  <c r="F3976" i="13"/>
  <c r="F3977" i="13"/>
  <c r="F3978" i="13"/>
  <c r="F3979" i="13"/>
  <c r="F3980" i="13"/>
  <c r="F3981" i="13"/>
  <c r="F3982" i="13"/>
  <c r="F3983" i="13"/>
  <c r="F3984" i="13"/>
  <c r="F3985" i="13"/>
  <c r="F3986" i="13"/>
  <c r="F3987" i="13"/>
  <c r="F3988" i="13"/>
  <c r="F3989" i="13"/>
  <c r="F3990" i="13"/>
  <c r="F3991" i="13"/>
  <c r="F3992" i="13"/>
  <c r="F3993" i="13"/>
  <c r="F3994" i="13"/>
  <c r="F3995" i="13"/>
  <c r="F3996" i="13"/>
  <c r="F3997" i="13"/>
  <c r="F3998" i="13"/>
  <c r="F3999" i="13"/>
  <c r="F4000" i="13"/>
  <c r="F4001" i="13"/>
  <c r="F4002" i="13"/>
  <c r="E7" i="13"/>
  <c r="E8" i="13"/>
  <c r="E9" i="13"/>
  <c r="E10" i="13"/>
  <c r="E11" i="13"/>
  <c r="E12" i="13"/>
  <c r="E13" i="13"/>
  <c r="E14" i="13"/>
  <c r="E15" i="13"/>
  <c r="E16" i="13"/>
  <c r="E17" i="13"/>
  <c r="E18" i="13"/>
  <c r="E19" i="13"/>
  <c r="E20" i="13"/>
  <c r="E21" i="13"/>
  <c r="E22" i="13"/>
  <c r="E23" i="13"/>
  <c r="E24" i="13"/>
  <c r="E25" i="13"/>
  <c r="E26" i="13"/>
  <c r="E27" i="13"/>
  <c r="E28" i="13"/>
  <c r="E29" i="13"/>
  <c r="E30" i="13"/>
  <c r="E31" i="13"/>
  <c r="E32" i="13"/>
  <c r="E33" i="13"/>
  <c r="E34" i="13"/>
  <c r="E35" i="13"/>
  <c r="E36" i="13"/>
  <c r="E37" i="13"/>
  <c r="E38" i="13"/>
  <c r="E39" i="13"/>
  <c r="E40" i="13"/>
  <c r="E41" i="13"/>
  <c r="E42" i="13"/>
  <c r="E43" i="13"/>
  <c r="E44" i="13"/>
  <c r="E45" i="13"/>
  <c r="E46" i="13"/>
  <c r="E47" i="13"/>
  <c r="E48" i="13"/>
  <c r="E49" i="13"/>
  <c r="E50" i="13"/>
  <c r="E51" i="13"/>
  <c r="E52" i="13"/>
  <c r="E53" i="13"/>
  <c r="E54" i="13"/>
  <c r="E55" i="13"/>
  <c r="E56" i="13"/>
  <c r="E57" i="13"/>
  <c r="E58" i="13"/>
  <c r="E59" i="13"/>
  <c r="E60" i="13"/>
  <c r="E61" i="13"/>
  <c r="E62" i="13"/>
  <c r="E63" i="13"/>
  <c r="E64" i="13"/>
  <c r="E65" i="13"/>
  <c r="E66" i="13"/>
  <c r="E67" i="13"/>
  <c r="E68" i="13"/>
  <c r="E69" i="13"/>
  <c r="E70" i="13"/>
  <c r="E71" i="13"/>
  <c r="E72" i="13"/>
  <c r="E73" i="13"/>
  <c r="E74" i="13"/>
  <c r="E75" i="13"/>
  <c r="E76" i="13"/>
  <c r="E77" i="13"/>
  <c r="E78" i="13"/>
  <c r="E79" i="13"/>
  <c r="E80" i="13"/>
  <c r="E81" i="13"/>
  <c r="E82" i="13"/>
  <c r="E83" i="13"/>
  <c r="E84" i="13"/>
  <c r="E85" i="13"/>
  <c r="E86" i="13"/>
  <c r="E87" i="13"/>
  <c r="E88" i="13"/>
  <c r="E89" i="13"/>
  <c r="E90" i="13"/>
  <c r="E91" i="13"/>
  <c r="E92" i="13"/>
  <c r="E93" i="13"/>
  <c r="E94" i="13"/>
  <c r="E95" i="13"/>
  <c r="E96" i="13"/>
  <c r="E97" i="13"/>
  <c r="E98" i="13"/>
  <c r="E99" i="13"/>
  <c r="E100" i="13"/>
  <c r="E101" i="13"/>
  <c r="E102" i="13"/>
  <c r="E103" i="13"/>
  <c r="E104" i="13"/>
  <c r="E105" i="13"/>
  <c r="E106" i="13"/>
  <c r="E107" i="13"/>
  <c r="E108" i="13"/>
  <c r="E109" i="13"/>
  <c r="E110" i="13"/>
  <c r="E111" i="13"/>
  <c r="E112" i="13"/>
  <c r="E113" i="13"/>
  <c r="E114" i="13"/>
  <c r="E115" i="13"/>
  <c r="E116" i="13"/>
  <c r="E117" i="13"/>
  <c r="E118" i="13"/>
  <c r="E119" i="13"/>
  <c r="E120" i="13"/>
  <c r="E121" i="13"/>
  <c r="E122" i="13"/>
  <c r="E123" i="13"/>
  <c r="E124" i="13"/>
  <c r="E125" i="13"/>
  <c r="E126" i="13"/>
  <c r="E127" i="13"/>
  <c r="E128" i="13"/>
  <c r="E129" i="13"/>
  <c r="E130" i="13"/>
  <c r="E131" i="13"/>
  <c r="E132" i="13"/>
  <c r="E133" i="13"/>
  <c r="E134" i="13"/>
  <c r="E135" i="13"/>
  <c r="E136" i="13"/>
  <c r="E137" i="13"/>
  <c r="E138" i="13"/>
  <c r="E139" i="13"/>
  <c r="E140" i="13"/>
  <c r="E141" i="13"/>
  <c r="E142" i="13"/>
  <c r="E143" i="13"/>
  <c r="E144" i="13"/>
  <c r="E145" i="13"/>
  <c r="E146" i="13"/>
  <c r="E147" i="13"/>
  <c r="E148" i="13"/>
  <c r="E149" i="13"/>
  <c r="E150" i="13"/>
  <c r="E151" i="13"/>
  <c r="E152" i="13"/>
  <c r="E153" i="13"/>
  <c r="E154" i="13"/>
  <c r="E155" i="13"/>
  <c r="E156" i="13"/>
  <c r="E157" i="13"/>
  <c r="E158" i="13"/>
  <c r="E159" i="13"/>
  <c r="E160" i="13"/>
  <c r="E161" i="13"/>
  <c r="E162" i="13"/>
  <c r="E163" i="13"/>
  <c r="E164" i="13"/>
  <c r="E165" i="13"/>
  <c r="E166" i="13"/>
  <c r="E167" i="13"/>
  <c r="E168" i="13"/>
  <c r="E169" i="13"/>
  <c r="E170" i="13"/>
  <c r="E171" i="13"/>
  <c r="E172" i="13"/>
  <c r="E173" i="13"/>
  <c r="E174" i="13"/>
  <c r="E175" i="13"/>
  <c r="E176" i="13"/>
  <c r="E177" i="13"/>
  <c r="E178" i="13"/>
  <c r="E179" i="13"/>
  <c r="E180" i="13"/>
  <c r="E181" i="13"/>
  <c r="E182" i="13"/>
  <c r="E183" i="13"/>
  <c r="E184" i="13"/>
  <c r="E185" i="13"/>
  <c r="E186" i="13"/>
  <c r="E187" i="13"/>
  <c r="E188" i="13"/>
  <c r="E189" i="13"/>
  <c r="E190" i="13"/>
  <c r="E191" i="13"/>
  <c r="E192" i="13"/>
  <c r="E193" i="13"/>
  <c r="E194" i="13"/>
  <c r="E195" i="13"/>
  <c r="E196" i="13"/>
  <c r="E197" i="13"/>
  <c r="E198" i="13"/>
  <c r="E199" i="13"/>
  <c r="E200" i="13"/>
  <c r="E201" i="13"/>
  <c r="E202" i="13"/>
  <c r="E203" i="13"/>
  <c r="E204" i="13"/>
  <c r="E205" i="13"/>
  <c r="E206" i="13"/>
  <c r="E207" i="13"/>
  <c r="E208" i="13"/>
  <c r="E209" i="13"/>
  <c r="E210" i="13"/>
  <c r="E211" i="13"/>
  <c r="E212" i="13"/>
  <c r="E213" i="13"/>
  <c r="E214" i="13"/>
  <c r="E215" i="13"/>
  <c r="E216" i="13"/>
  <c r="E217" i="13"/>
  <c r="E218" i="13"/>
  <c r="E219" i="13"/>
  <c r="E220" i="13"/>
  <c r="E221" i="13"/>
  <c r="E222" i="13"/>
  <c r="E223" i="13"/>
  <c r="E224" i="13"/>
  <c r="E225" i="13"/>
  <c r="E226" i="13"/>
  <c r="E227" i="13"/>
  <c r="E228" i="13"/>
  <c r="E229" i="13"/>
  <c r="E230" i="13"/>
  <c r="E231" i="13"/>
  <c r="E232" i="13"/>
  <c r="E233" i="13"/>
  <c r="E234" i="13"/>
  <c r="E235" i="13"/>
  <c r="E236" i="13"/>
  <c r="E237" i="13"/>
  <c r="E238" i="13"/>
  <c r="E239" i="13"/>
  <c r="E240" i="13"/>
  <c r="E241" i="13"/>
  <c r="E242" i="13"/>
  <c r="E243" i="13"/>
  <c r="E244" i="13"/>
  <c r="E245" i="13"/>
  <c r="E246" i="13"/>
  <c r="E247" i="13"/>
  <c r="E248" i="13"/>
  <c r="E249" i="13"/>
  <c r="E250" i="13"/>
  <c r="E251" i="13"/>
  <c r="E252" i="13"/>
  <c r="E253" i="13"/>
  <c r="E254" i="13"/>
  <c r="E255" i="13"/>
  <c r="E256" i="13"/>
  <c r="E257" i="13"/>
  <c r="E258" i="13"/>
  <c r="E259" i="13"/>
  <c r="E260" i="13"/>
  <c r="E261" i="13"/>
  <c r="E262" i="13"/>
  <c r="E263" i="13"/>
  <c r="E264" i="13"/>
  <c r="E265" i="13"/>
  <c r="E266" i="13"/>
  <c r="E267" i="13"/>
  <c r="E268" i="13"/>
  <c r="E269" i="13"/>
  <c r="E270" i="13"/>
  <c r="E271" i="13"/>
  <c r="E272" i="13"/>
  <c r="E273" i="13"/>
  <c r="E274" i="13"/>
  <c r="E275" i="13"/>
  <c r="E276" i="13"/>
  <c r="E277" i="13"/>
  <c r="E278" i="13"/>
  <c r="E279" i="13"/>
  <c r="E280" i="13"/>
  <c r="E281" i="13"/>
  <c r="E282" i="13"/>
  <c r="E283" i="13"/>
  <c r="E284" i="13"/>
  <c r="E285" i="13"/>
  <c r="E286" i="13"/>
  <c r="E287" i="13"/>
  <c r="E288" i="13"/>
  <c r="E289" i="13"/>
  <c r="E290" i="13"/>
  <c r="E291" i="13"/>
  <c r="E292" i="13"/>
  <c r="E293" i="13"/>
  <c r="E294" i="13"/>
  <c r="E295" i="13"/>
  <c r="E296" i="13"/>
  <c r="E297" i="13"/>
  <c r="E298" i="13"/>
  <c r="E299" i="13"/>
  <c r="E300" i="13"/>
  <c r="E301" i="13"/>
  <c r="E302" i="13"/>
  <c r="E303" i="13"/>
  <c r="E304" i="13"/>
  <c r="E305" i="13"/>
  <c r="E306" i="13"/>
  <c r="E307" i="13"/>
  <c r="E308" i="13"/>
  <c r="E309" i="13"/>
  <c r="E310" i="13"/>
  <c r="E311" i="13"/>
  <c r="E312" i="13"/>
  <c r="E313" i="13"/>
  <c r="E314" i="13"/>
  <c r="E315" i="13"/>
  <c r="E316" i="13"/>
  <c r="E317" i="13"/>
  <c r="E318" i="13"/>
  <c r="E319" i="13"/>
  <c r="E320" i="13"/>
  <c r="E321" i="13"/>
  <c r="E322" i="13"/>
  <c r="E323" i="13"/>
  <c r="E324" i="13"/>
  <c r="E325" i="13"/>
  <c r="E326" i="13"/>
  <c r="E327" i="13"/>
  <c r="E328" i="13"/>
  <c r="E329" i="13"/>
  <c r="E330" i="13"/>
  <c r="E331" i="13"/>
  <c r="E332" i="13"/>
  <c r="E333" i="13"/>
  <c r="E334" i="13"/>
  <c r="E335" i="13"/>
  <c r="E336" i="13"/>
  <c r="E337" i="13"/>
  <c r="E338" i="13"/>
  <c r="E339" i="13"/>
  <c r="E340" i="13"/>
  <c r="E341" i="13"/>
  <c r="E342" i="13"/>
  <c r="E343" i="13"/>
  <c r="E344" i="13"/>
  <c r="E345" i="13"/>
  <c r="E346" i="13"/>
  <c r="E347" i="13"/>
  <c r="E348" i="13"/>
  <c r="E349" i="13"/>
  <c r="E350" i="13"/>
  <c r="E351" i="13"/>
  <c r="E352" i="13"/>
  <c r="E353" i="13"/>
  <c r="E354" i="13"/>
  <c r="E355" i="13"/>
  <c r="E356" i="13"/>
  <c r="E357" i="13"/>
  <c r="E358" i="13"/>
  <c r="E359" i="13"/>
  <c r="E360" i="13"/>
  <c r="E361" i="13"/>
  <c r="E362" i="13"/>
  <c r="E363" i="13"/>
  <c r="E364" i="13"/>
  <c r="E365" i="13"/>
  <c r="E366" i="13"/>
  <c r="E367" i="13"/>
  <c r="E368" i="13"/>
  <c r="E369" i="13"/>
  <c r="E370" i="13"/>
  <c r="E371" i="13"/>
  <c r="E372" i="13"/>
  <c r="E373" i="13"/>
  <c r="E374" i="13"/>
  <c r="E375" i="13"/>
  <c r="E376" i="13"/>
  <c r="E377" i="13"/>
  <c r="E378" i="13"/>
  <c r="E379" i="13"/>
  <c r="E380" i="13"/>
  <c r="E381" i="13"/>
  <c r="E382" i="13"/>
  <c r="E383" i="13"/>
  <c r="E384" i="13"/>
  <c r="E385" i="13"/>
  <c r="E386" i="13"/>
  <c r="E387" i="13"/>
  <c r="E388" i="13"/>
  <c r="E389" i="13"/>
  <c r="E390" i="13"/>
  <c r="E391" i="13"/>
  <c r="E392" i="13"/>
  <c r="E393" i="13"/>
  <c r="E394" i="13"/>
  <c r="E395" i="13"/>
  <c r="E396" i="13"/>
  <c r="E397" i="13"/>
  <c r="E398" i="13"/>
  <c r="E399" i="13"/>
  <c r="E400" i="13"/>
  <c r="E401" i="13"/>
  <c r="E402" i="13"/>
  <c r="E403" i="13"/>
  <c r="E404" i="13"/>
  <c r="E405" i="13"/>
  <c r="E406" i="13"/>
  <c r="E407" i="13"/>
  <c r="E408" i="13"/>
  <c r="E409" i="13"/>
  <c r="E410" i="13"/>
  <c r="E411" i="13"/>
  <c r="E412" i="13"/>
  <c r="E413" i="13"/>
  <c r="E414" i="13"/>
  <c r="E415" i="13"/>
  <c r="E416" i="13"/>
  <c r="E417" i="13"/>
  <c r="E418" i="13"/>
  <c r="E419" i="13"/>
  <c r="E420" i="13"/>
  <c r="E421" i="13"/>
  <c r="E422" i="13"/>
  <c r="E423" i="13"/>
  <c r="E424" i="13"/>
  <c r="E425" i="13"/>
  <c r="E426" i="13"/>
  <c r="E427" i="13"/>
  <c r="E428" i="13"/>
  <c r="E429" i="13"/>
  <c r="E430" i="13"/>
  <c r="E431" i="13"/>
  <c r="E432" i="13"/>
  <c r="E433" i="13"/>
  <c r="E434" i="13"/>
  <c r="E435" i="13"/>
  <c r="E436" i="13"/>
  <c r="E437" i="13"/>
  <c r="E438" i="13"/>
  <c r="E439" i="13"/>
  <c r="E440" i="13"/>
  <c r="E441" i="13"/>
  <c r="E442" i="13"/>
  <c r="E443" i="13"/>
  <c r="E444" i="13"/>
  <c r="E445" i="13"/>
  <c r="E446" i="13"/>
  <c r="E447" i="13"/>
  <c r="E448" i="13"/>
  <c r="E449" i="13"/>
  <c r="E450" i="13"/>
  <c r="E451" i="13"/>
  <c r="E452" i="13"/>
  <c r="E453" i="13"/>
  <c r="E454" i="13"/>
  <c r="E455" i="13"/>
  <c r="E456" i="13"/>
  <c r="E457" i="13"/>
  <c r="E458" i="13"/>
  <c r="E459" i="13"/>
  <c r="E460" i="13"/>
  <c r="E461" i="13"/>
  <c r="E462" i="13"/>
  <c r="E463" i="13"/>
  <c r="E464" i="13"/>
  <c r="E465" i="13"/>
  <c r="E466" i="13"/>
  <c r="E467" i="13"/>
  <c r="E468" i="13"/>
  <c r="E469" i="13"/>
  <c r="E470" i="13"/>
  <c r="E471" i="13"/>
  <c r="E472" i="13"/>
  <c r="E473" i="13"/>
  <c r="E474" i="13"/>
  <c r="E475" i="13"/>
  <c r="E476" i="13"/>
  <c r="E477" i="13"/>
  <c r="E478" i="13"/>
  <c r="E479" i="13"/>
  <c r="E480" i="13"/>
  <c r="E481" i="13"/>
  <c r="E482" i="13"/>
  <c r="E483" i="13"/>
  <c r="E484" i="13"/>
  <c r="E485" i="13"/>
  <c r="E486" i="13"/>
  <c r="E487" i="13"/>
  <c r="E488" i="13"/>
  <c r="E489" i="13"/>
  <c r="E490" i="13"/>
  <c r="E491" i="13"/>
  <c r="E492" i="13"/>
  <c r="E493" i="13"/>
  <c r="E494" i="13"/>
  <c r="E495" i="13"/>
  <c r="E496" i="13"/>
  <c r="E497" i="13"/>
  <c r="E498" i="13"/>
  <c r="E499" i="13"/>
  <c r="E500" i="13"/>
  <c r="E501" i="13"/>
  <c r="E502" i="13"/>
  <c r="E503" i="13"/>
  <c r="E504" i="13"/>
  <c r="E505" i="13"/>
  <c r="E506" i="13"/>
  <c r="E507" i="13"/>
  <c r="E508" i="13"/>
  <c r="E509" i="13"/>
  <c r="E510" i="13"/>
  <c r="E511" i="13"/>
  <c r="E512" i="13"/>
  <c r="E513" i="13"/>
  <c r="E514" i="13"/>
  <c r="E515" i="13"/>
  <c r="E516" i="13"/>
  <c r="E517" i="13"/>
  <c r="E518" i="13"/>
  <c r="E519" i="13"/>
  <c r="E520" i="13"/>
  <c r="E521" i="13"/>
  <c r="E522" i="13"/>
  <c r="E523" i="13"/>
  <c r="E524" i="13"/>
  <c r="E525" i="13"/>
  <c r="E526" i="13"/>
  <c r="E527" i="13"/>
  <c r="E528" i="13"/>
  <c r="E529" i="13"/>
  <c r="E530" i="13"/>
  <c r="E531" i="13"/>
  <c r="E532" i="13"/>
  <c r="E533" i="13"/>
  <c r="E534" i="13"/>
  <c r="E535" i="13"/>
  <c r="E536" i="13"/>
  <c r="E537" i="13"/>
  <c r="E538" i="13"/>
  <c r="E539" i="13"/>
  <c r="E540" i="13"/>
  <c r="E541" i="13"/>
  <c r="E542" i="13"/>
  <c r="E543" i="13"/>
  <c r="E544" i="13"/>
  <c r="E545" i="13"/>
  <c r="E546" i="13"/>
  <c r="E547" i="13"/>
  <c r="E548" i="13"/>
  <c r="E549" i="13"/>
  <c r="E550" i="13"/>
  <c r="E551" i="13"/>
  <c r="E552" i="13"/>
  <c r="E553" i="13"/>
  <c r="E554" i="13"/>
  <c r="E555" i="13"/>
  <c r="E556" i="13"/>
  <c r="E557" i="13"/>
  <c r="E558" i="13"/>
  <c r="E559" i="13"/>
  <c r="E560" i="13"/>
  <c r="E561" i="13"/>
  <c r="E562" i="13"/>
  <c r="E563" i="13"/>
  <c r="E564" i="13"/>
  <c r="E565" i="13"/>
  <c r="E566" i="13"/>
  <c r="E567" i="13"/>
  <c r="E568" i="13"/>
  <c r="E569" i="13"/>
  <c r="E570" i="13"/>
  <c r="E571" i="13"/>
  <c r="E572" i="13"/>
  <c r="E573" i="13"/>
  <c r="E574" i="13"/>
  <c r="E575" i="13"/>
  <c r="E576" i="13"/>
  <c r="E577" i="13"/>
  <c r="E578" i="13"/>
  <c r="E579" i="13"/>
  <c r="E580" i="13"/>
  <c r="E581" i="13"/>
  <c r="E582" i="13"/>
  <c r="E583" i="13"/>
  <c r="E584" i="13"/>
  <c r="E585" i="13"/>
  <c r="E586" i="13"/>
  <c r="E587" i="13"/>
  <c r="E588" i="13"/>
  <c r="E589" i="13"/>
  <c r="E590" i="13"/>
  <c r="E591" i="13"/>
  <c r="E592" i="13"/>
  <c r="E593" i="13"/>
  <c r="E594" i="13"/>
  <c r="E595" i="13"/>
  <c r="E596" i="13"/>
  <c r="E597" i="13"/>
  <c r="E598" i="13"/>
  <c r="E599" i="13"/>
  <c r="E600" i="13"/>
  <c r="E601" i="13"/>
  <c r="E602" i="13"/>
  <c r="E603" i="13"/>
  <c r="E604" i="13"/>
  <c r="E605" i="13"/>
  <c r="E606" i="13"/>
  <c r="E607" i="13"/>
  <c r="E608" i="13"/>
  <c r="E609" i="13"/>
  <c r="E610" i="13"/>
  <c r="E611" i="13"/>
  <c r="E612" i="13"/>
  <c r="E613" i="13"/>
  <c r="E614" i="13"/>
  <c r="E615" i="13"/>
  <c r="E616" i="13"/>
  <c r="E617" i="13"/>
  <c r="E618" i="13"/>
  <c r="E619" i="13"/>
  <c r="E620" i="13"/>
  <c r="E621" i="13"/>
  <c r="E622" i="13"/>
  <c r="E623" i="13"/>
  <c r="E624" i="13"/>
  <c r="E625" i="13"/>
  <c r="E626" i="13"/>
  <c r="E627" i="13"/>
  <c r="E628" i="13"/>
  <c r="E629" i="13"/>
  <c r="E630" i="13"/>
  <c r="E631" i="13"/>
  <c r="E632" i="13"/>
  <c r="E633" i="13"/>
  <c r="E634" i="13"/>
  <c r="E635" i="13"/>
  <c r="E636" i="13"/>
  <c r="E637" i="13"/>
  <c r="E638" i="13"/>
  <c r="E639" i="13"/>
  <c r="E640" i="13"/>
  <c r="E641" i="13"/>
  <c r="E642" i="13"/>
  <c r="E643" i="13"/>
  <c r="E644" i="13"/>
  <c r="E645" i="13"/>
  <c r="E646" i="13"/>
  <c r="E647" i="13"/>
  <c r="E648" i="13"/>
  <c r="E649" i="13"/>
  <c r="E650" i="13"/>
  <c r="E651" i="13"/>
  <c r="E652" i="13"/>
  <c r="E653" i="13"/>
  <c r="E654" i="13"/>
  <c r="E655" i="13"/>
  <c r="E656" i="13"/>
  <c r="E657" i="13"/>
  <c r="E658" i="13"/>
  <c r="E659" i="13"/>
  <c r="E660" i="13"/>
  <c r="E661" i="13"/>
  <c r="E662" i="13"/>
  <c r="E663" i="13"/>
  <c r="E664" i="13"/>
  <c r="E665" i="13"/>
  <c r="E666" i="13"/>
  <c r="E667" i="13"/>
  <c r="E668" i="13"/>
  <c r="E669" i="13"/>
  <c r="E670" i="13"/>
  <c r="E671" i="13"/>
  <c r="E672" i="13"/>
  <c r="E673" i="13"/>
  <c r="E674" i="13"/>
  <c r="E675" i="13"/>
  <c r="E676" i="13"/>
  <c r="E677" i="13"/>
  <c r="E678" i="13"/>
  <c r="E679" i="13"/>
  <c r="E680" i="13"/>
  <c r="E681" i="13"/>
  <c r="E682" i="13"/>
  <c r="E683" i="13"/>
  <c r="E684" i="13"/>
  <c r="E685" i="13"/>
  <c r="E686" i="13"/>
  <c r="E687" i="13"/>
  <c r="E688" i="13"/>
  <c r="E689" i="13"/>
  <c r="E690" i="13"/>
  <c r="E691" i="13"/>
  <c r="E692" i="13"/>
  <c r="E693" i="13"/>
  <c r="E694" i="13"/>
  <c r="E695" i="13"/>
  <c r="E696" i="13"/>
  <c r="E697" i="13"/>
  <c r="E698" i="13"/>
  <c r="E699" i="13"/>
  <c r="E700" i="13"/>
  <c r="E701" i="13"/>
  <c r="E702" i="13"/>
  <c r="E703" i="13"/>
  <c r="E704" i="13"/>
  <c r="E705" i="13"/>
  <c r="E706" i="13"/>
  <c r="E707" i="13"/>
  <c r="E708" i="13"/>
  <c r="E709" i="13"/>
  <c r="E710" i="13"/>
  <c r="E711" i="13"/>
  <c r="E712" i="13"/>
  <c r="E713" i="13"/>
  <c r="E714" i="13"/>
  <c r="E715" i="13"/>
  <c r="E716" i="13"/>
  <c r="E717" i="13"/>
  <c r="E718" i="13"/>
  <c r="E719" i="13"/>
  <c r="E720" i="13"/>
  <c r="E721" i="13"/>
  <c r="E722" i="13"/>
  <c r="E723" i="13"/>
  <c r="E724" i="13"/>
  <c r="E725" i="13"/>
  <c r="E726" i="13"/>
  <c r="E727" i="13"/>
  <c r="E728" i="13"/>
  <c r="E729" i="13"/>
  <c r="E730" i="13"/>
  <c r="E731" i="13"/>
  <c r="E732" i="13"/>
  <c r="E733" i="13"/>
  <c r="E734" i="13"/>
  <c r="E735" i="13"/>
  <c r="E736" i="13"/>
  <c r="E737" i="13"/>
  <c r="E738" i="13"/>
  <c r="E739" i="13"/>
  <c r="E740" i="13"/>
  <c r="E741" i="13"/>
  <c r="E742" i="13"/>
  <c r="E743" i="13"/>
  <c r="E744" i="13"/>
  <c r="E745" i="13"/>
  <c r="E746" i="13"/>
  <c r="E747" i="13"/>
  <c r="E748" i="13"/>
  <c r="E749" i="13"/>
  <c r="E750" i="13"/>
  <c r="E751" i="13"/>
  <c r="E752" i="13"/>
  <c r="E753" i="13"/>
  <c r="E754" i="13"/>
  <c r="E755" i="13"/>
  <c r="E756" i="13"/>
  <c r="E757" i="13"/>
  <c r="E758" i="13"/>
  <c r="E759" i="13"/>
  <c r="E760" i="13"/>
  <c r="E761" i="13"/>
  <c r="E762" i="13"/>
  <c r="E763" i="13"/>
  <c r="E764" i="13"/>
  <c r="E765" i="13"/>
  <c r="E766" i="13"/>
  <c r="E767" i="13"/>
  <c r="E768" i="13"/>
  <c r="E769" i="13"/>
  <c r="E770" i="13"/>
  <c r="E771" i="13"/>
  <c r="E772" i="13"/>
  <c r="E773" i="13"/>
  <c r="E774" i="13"/>
  <c r="E775" i="13"/>
  <c r="E776" i="13"/>
  <c r="E777" i="13"/>
  <c r="E778" i="13"/>
  <c r="E779" i="13"/>
  <c r="E780" i="13"/>
  <c r="E781" i="13"/>
  <c r="E782" i="13"/>
  <c r="E783" i="13"/>
  <c r="E784" i="13"/>
  <c r="E785" i="13"/>
  <c r="E786" i="13"/>
  <c r="E787" i="13"/>
  <c r="E788" i="13"/>
  <c r="E789" i="13"/>
  <c r="E790" i="13"/>
  <c r="E791" i="13"/>
  <c r="E792" i="13"/>
  <c r="E793" i="13"/>
  <c r="E794" i="13"/>
  <c r="E795" i="13"/>
  <c r="E796" i="13"/>
  <c r="E797" i="13"/>
  <c r="E798" i="13"/>
  <c r="E799" i="13"/>
  <c r="E800" i="13"/>
  <c r="E801" i="13"/>
  <c r="E802" i="13"/>
  <c r="E803" i="13"/>
  <c r="E804" i="13"/>
  <c r="E805" i="13"/>
  <c r="E806" i="13"/>
  <c r="E807" i="13"/>
  <c r="E808" i="13"/>
  <c r="E809" i="13"/>
  <c r="E810" i="13"/>
  <c r="E811" i="13"/>
  <c r="E812" i="13"/>
  <c r="E813" i="13"/>
  <c r="E814" i="13"/>
  <c r="E815" i="13"/>
  <c r="E816" i="13"/>
  <c r="E817" i="13"/>
  <c r="E818" i="13"/>
  <c r="E819" i="13"/>
  <c r="E820" i="13"/>
  <c r="E821" i="13"/>
  <c r="E822" i="13"/>
  <c r="E823" i="13"/>
  <c r="E824" i="13"/>
  <c r="E825" i="13"/>
  <c r="E826" i="13"/>
  <c r="E827" i="13"/>
  <c r="E828" i="13"/>
  <c r="E829" i="13"/>
  <c r="E830" i="13"/>
  <c r="E831" i="13"/>
  <c r="E832" i="13"/>
  <c r="E833" i="13"/>
  <c r="E834" i="13"/>
  <c r="E835" i="13"/>
  <c r="E836" i="13"/>
  <c r="E837" i="13"/>
  <c r="E838" i="13"/>
  <c r="E839" i="13"/>
  <c r="E840" i="13"/>
  <c r="E841" i="13"/>
  <c r="E842" i="13"/>
  <c r="E843" i="13"/>
  <c r="E844" i="13"/>
  <c r="E845" i="13"/>
  <c r="E846" i="13"/>
  <c r="E847" i="13"/>
  <c r="E848" i="13"/>
  <c r="E849" i="13"/>
  <c r="E850" i="13"/>
  <c r="E851" i="13"/>
  <c r="E852" i="13"/>
  <c r="E853" i="13"/>
  <c r="E854" i="13"/>
  <c r="E855" i="13"/>
  <c r="E856" i="13"/>
  <c r="E857" i="13"/>
  <c r="E858" i="13"/>
  <c r="E859" i="13"/>
  <c r="E860" i="13"/>
  <c r="E861" i="13"/>
  <c r="E862" i="13"/>
  <c r="E863" i="13"/>
  <c r="E864" i="13"/>
  <c r="E865" i="13"/>
  <c r="E866" i="13"/>
  <c r="E867" i="13"/>
  <c r="E868" i="13"/>
  <c r="E869" i="13"/>
  <c r="E870" i="13"/>
  <c r="E871" i="13"/>
  <c r="E872" i="13"/>
  <c r="E873" i="13"/>
  <c r="E874" i="13"/>
  <c r="E875" i="13"/>
  <c r="E876" i="13"/>
  <c r="E877" i="13"/>
  <c r="E878" i="13"/>
  <c r="E879" i="13"/>
  <c r="E880" i="13"/>
  <c r="E881" i="13"/>
  <c r="E882" i="13"/>
  <c r="E883" i="13"/>
  <c r="E884" i="13"/>
  <c r="E885" i="13"/>
  <c r="E886" i="13"/>
  <c r="E887" i="13"/>
  <c r="E888" i="13"/>
  <c r="E889" i="13"/>
  <c r="E890" i="13"/>
  <c r="E891" i="13"/>
  <c r="E892" i="13"/>
  <c r="E893" i="13"/>
  <c r="E894" i="13"/>
  <c r="E895" i="13"/>
  <c r="E896" i="13"/>
  <c r="E897" i="13"/>
  <c r="E898" i="13"/>
  <c r="E899" i="13"/>
  <c r="E900" i="13"/>
  <c r="E901" i="13"/>
  <c r="E902" i="13"/>
  <c r="E903" i="13"/>
  <c r="E904" i="13"/>
  <c r="E905" i="13"/>
  <c r="E906" i="13"/>
  <c r="E907" i="13"/>
  <c r="E908" i="13"/>
  <c r="E909" i="13"/>
  <c r="E910" i="13"/>
  <c r="E911" i="13"/>
  <c r="E912" i="13"/>
  <c r="E913" i="13"/>
  <c r="E914" i="13"/>
  <c r="E915" i="13"/>
  <c r="E916" i="13"/>
  <c r="E917" i="13"/>
  <c r="E918" i="13"/>
  <c r="E919" i="13"/>
  <c r="E920" i="13"/>
  <c r="E921" i="13"/>
  <c r="E922" i="13"/>
  <c r="E923" i="13"/>
  <c r="E924" i="13"/>
  <c r="E925" i="13"/>
  <c r="E926" i="13"/>
  <c r="E927" i="13"/>
  <c r="E928" i="13"/>
  <c r="E929" i="13"/>
  <c r="E930" i="13"/>
  <c r="E931" i="13"/>
  <c r="E932" i="13"/>
  <c r="E933" i="13"/>
  <c r="E934" i="13"/>
  <c r="E935" i="13"/>
  <c r="E936" i="13"/>
  <c r="E937" i="13"/>
  <c r="E938" i="13"/>
  <c r="E939" i="13"/>
  <c r="E940" i="13"/>
  <c r="E941" i="13"/>
  <c r="E942" i="13"/>
  <c r="E943" i="13"/>
  <c r="E944" i="13"/>
  <c r="E945" i="13"/>
  <c r="E946" i="13"/>
  <c r="E947" i="13"/>
  <c r="E948" i="13"/>
  <c r="E949" i="13"/>
  <c r="E950" i="13"/>
  <c r="E951" i="13"/>
  <c r="E952" i="13"/>
  <c r="E953" i="13"/>
  <c r="E954" i="13"/>
  <c r="E955" i="13"/>
  <c r="E956" i="13"/>
  <c r="E957" i="13"/>
  <c r="E958" i="13"/>
  <c r="E959" i="13"/>
  <c r="E960" i="13"/>
  <c r="E961" i="13"/>
  <c r="E962" i="13"/>
  <c r="E963" i="13"/>
  <c r="E964" i="13"/>
  <c r="E965" i="13"/>
  <c r="E966" i="13"/>
  <c r="E967" i="13"/>
  <c r="E968" i="13"/>
  <c r="E969" i="13"/>
  <c r="E970" i="13"/>
  <c r="E971" i="13"/>
  <c r="E972" i="13"/>
  <c r="E973" i="13"/>
  <c r="E974" i="13"/>
  <c r="E975" i="13"/>
  <c r="E976" i="13"/>
  <c r="E977" i="13"/>
  <c r="E978" i="13"/>
  <c r="E979" i="13"/>
  <c r="E980" i="13"/>
  <c r="E981" i="13"/>
  <c r="E982" i="13"/>
  <c r="E983" i="13"/>
  <c r="E984" i="13"/>
  <c r="E985" i="13"/>
  <c r="E986" i="13"/>
  <c r="E987" i="13"/>
  <c r="E988" i="13"/>
  <c r="E989" i="13"/>
  <c r="E990" i="13"/>
  <c r="E991" i="13"/>
  <c r="E992" i="13"/>
  <c r="E993" i="13"/>
  <c r="E994" i="13"/>
  <c r="E995" i="13"/>
  <c r="E996" i="13"/>
  <c r="E997" i="13"/>
  <c r="E998" i="13"/>
  <c r="E999" i="13"/>
  <c r="E1000" i="13"/>
  <c r="E1001" i="13"/>
  <c r="E1002" i="13"/>
  <c r="E1003" i="13"/>
  <c r="E1004" i="13"/>
  <c r="E1005" i="13"/>
  <c r="E1006" i="13"/>
  <c r="E1007" i="13"/>
  <c r="E1008" i="13"/>
  <c r="E1009" i="13"/>
  <c r="E1010" i="13"/>
  <c r="E1011" i="13"/>
  <c r="E1012" i="13"/>
  <c r="E1013" i="13"/>
  <c r="E1014" i="13"/>
  <c r="E1015" i="13"/>
  <c r="E1016" i="13"/>
  <c r="E1017" i="13"/>
  <c r="E1018" i="13"/>
  <c r="E1019" i="13"/>
  <c r="E1020" i="13"/>
  <c r="E1021" i="13"/>
  <c r="E1022" i="13"/>
  <c r="E1023" i="13"/>
  <c r="E1024" i="13"/>
  <c r="E1025" i="13"/>
  <c r="E1026" i="13"/>
  <c r="E1027" i="13"/>
  <c r="E1028" i="13"/>
  <c r="E1029" i="13"/>
  <c r="E1030" i="13"/>
  <c r="E1031" i="13"/>
  <c r="E1032" i="13"/>
  <c r="E1033" i="13"/>
  <c r="E1034" i="13"/>
  <c r="E1035" i="13"/>
  <c r="E1036" i="13"/>
  <c r="E1037" i="13"/>
  <c r="E1038" i="13"/>
  <c r="E1039" i="13"/>
  <c r="E1040" i="13"/>
  <c r="E1041" i="13"/>
  <c r="E1042" i="13"/>
  <c r="E1043" i="13"/>
  <c r="E1044" i="13"/>
  <c r="E1045" i="13"/>
  <c r="E1046" i="13"/>
  <c r="E1047" i="13"/>
  <c r="E1048" i="13"/>
  <c r="E1049" i="13"/>
  <c r="E1050" i="13"/>
  <c r="E1051" i="13"/>
  <c r="E1052" i="13"/>
  <c r="E1053" i="13"/>
  <c r="E1054" i="13"/>
  <c r="E1055" i="13"/>
  <c r="E1056" i="13"/>
  <c r="E1057" i="13"/>
  <c r="E1058" i="13"/>
  <c r="E1059" i="13"/>
  <c r="E1060" i="13"/>
  <c r="E1061" i="13"/>
  <c r="E1062" i="13"/>
  <c r="E1063" i="13"/>
  <c r="E1064" i="13"/>
  <c r="E1065" i="13"/>
  <c r="E1066" i="13"/>
  <c r="E1067" i="13"/>
  <c r="E1068" i="13"/>
  <c r="E1069" i="13"/>
  <c r="E1070" i="13"/>
  <c r="E1071" i="13"/>
  <c r="E1072" i="13"/>
  <c r="E1073" i="13"/>
  <c r="E1074" i="13"/>
  <c r="E1075" i="13"/>
  <c r="E1076" i="13"/>
  <c r="E1077" i="13"/>
  <c r="E1078" i="13"/>
  <c r="E1079" i="13"/>
  <c r="E1080" i="13"/>
  <c r="E1081" i="13"/>
  <c r="E1082" i="13"/>
  <c r="E1083" i="13"/>
  <c r="E1084" i="13"/>
  <c r="E1085" i="13"/>
  <c r="E1086" i="13"/>
  <c r="E1087" i="13"/>
  <c r="E1088" i="13"/>
  <c r="E1089" i="13"/>
  <c r="E1090" i="13"/>
  <c r="E1091" i="13"/>
  <c r="E1092" i="13"/>
  <c r="E1093" i="13"/>
  <c r="E1094" i="13"/>
  <c r="E1095" i="13"/>
  <c r="E1096" i="13"/>
  <c r="E1097" i="13"/>
  <c r="E1098" i="13"/>
  <c r="E1099" i="13"/>
  <c r="E1100" i="13"/>
  <c r="E1101" i="13"/>
  <c r="E1102" i="13"/>
  <c r="E1103" i="13"/>
  <c r="E1104" i="13"/>
  <c r="E1105" i="13"/>
  <c r="E1106" i="13"/>
  <c r="E1107" i="13"/>
  <c r="E1108" i="13"/>
  <c r="E1109" i="13"/>
  <c r="E1110" i="13"/>
  <c r="E1111" i="13"/>
  <c r="E1112" i="13"/>
  <c r="E1113" i="13"/>
  <c r="E1114" i="13"/>
  <c r="E1115" i="13"/>
  <c r="E1116" i="13"/>
  <c r="E1117" i="13"/>
  <c r="E1118" i="13"/>
  <c r="E1119" i="13"/>
  <c r="E1120" i="13"/>
  <c r="E1121" i="13"/>
  <c r="E1122" i="13"/>
  <c r="E1123" i="13"/>
  <c r="E1124" i="13"/>
  <c r="E1125" i="13"/>
  <c r="E1126" i="13"/>
  <c r="E1127" i="13"/>
  <c r="E1128" i="13"/>
  <c r="E1129" i="13"/>
  <c r="E1130" i="13"/>
  <c r="E1131" i="13"/>
  <c r="E1132" i="13"/>
  <c r="E1133" i="13"/>
  <c r="E1134" i="13"/>
  <c r="E1135" i="13"/>
  <c r="E1136" i="13"/>
  <c r="E1137" i="13"/>
  <c r="E1138" i="13"/>
  <c r="E1139" i="13"/>
  <c r="E1140" i="13"/>
  <c r="E1141" i="13"/>
  <c r="E1142" i="13"/>
  <c r="E1143" i="13"/>
  <c r="E1144" i="13"/>
  <c r="E1145" i="13"/>
  <c r="E1146" i="13"/>
  <c r="E1147" i="13"/>
  <c r="E1148" i="13"/>
  <c r="E1149" i="13"/>
  <c r="E1150" i="13"/>
  <c r="E1151" i="13"/>
  <c r="E1152" i="13"/>
  <c r="E1153" i="13"/>
  <c r="E1154" i="13"/>
  <c r="E1155" i="13"/>
  <c r="E1156" i="13"/>
  <c r="E1157" i="13"/>
  <c r="E1158" i="13"/>
  <c r="E1159" i="13"/>
  <c r="E1160" i="13"/>
  <c r="E1161" i="13"/>
  <c r="E1162" i="13"/>
  <c r="E1163" i="13"/>
  <c r="E1164" i="13"/>
  <c r="E1165" i="13"/>
  <c r="E1166" i="13"/>
  <c r="E1167" i="13"/>
  <c r="E1168" i="13"/>
  <c r="E1169" i="13"/>
  <c r="E1170" i="13"/>
  <c r="E1171" i="13"/>
  <c r="E1172" i="13"/>
  <c r="E1173" i="13"/>
  <c r="E1174" i="13"/>
  <c r="E1175" i="13"/>
  <c r="E1176" i="13"/>
  <c r="E1177" i="13"/>
  <c r="E1178" i="13"/>
  <c r="E1179" i="13"/>
  <c r="E1180" i="13"/>
  <c r="E1181" i="13"/>
  <c r="E1182" i="13"/>
  <c r="E1183" i="13"/>
  <c r="E1184" i="13"/>
  <c r="E1185" i="13"/>
  <c r="E1186" i="13"/>
  <c r="E1187" i="13"/>
  <c r="E1188" i="13"/>
  <c r="E1189" i="13"/>
  <c r="E1190" i="13"/>
  <c r="E1191" i="13"/>
  <c r="E1192" i="13"/>
  <c r="E1193" i="13"/>
  <c r="E1194" i="13"/>
  <c r="E1195" i="13"/>
  <c r="E1196" i="13"/>
  <c r="E1197" i="13"/>
  <c r="E1198" i="13"/>
  <c r="E1199" i="13"/>
  <c r="E1200" i="13"/>
  <c r="E1201" i="13"/>
  <c r="E1202" i="13"/>
  <c r="E1203" i="13"/>
  <c r="E1204" i="13"/>
  <c r="E1205" i="13"/>
  <c r="E1206" i="13"/>
  <c r="E1207" i="13"/>
  <c r="E1208" i="13"/>
  <c r="E1209" i="13"/>
  <c r="E1210" i="13"/>
  <c r="E1211" i="13"/>
  <c r="E1212" i="13"/>
  <c r="E1213" i="13"/>
  <c r="E1214" i="13"/>
  <c r="E1215" i="13"/>
  <c r="E1216" i="13"/>
  <c r="E1217" i="13"/>
  <c r="E1218" i="13"/>
  <c r="E1219" i="13"/>
  <c r="E1220" i="13"/>
  <c r="E1221" i="13"/>
  <c r="E1222" i="13"/>
  <c r="E1223" i="13"/>
  <c r="E1224" i="13"/>
  <c r="E1225" i="13"/>
  <c r="E1226" i="13"/>
  <c r="E1227" i="13"/>
  <c r="E1228" i="13"/>
  <c r="E1229" i="13"/>
  <c r="E1230" i="13"/>
  <c r="E1231" i="13"/>
  <c r="E1232" i="13"/>
  <c r="E1233" i="13"/>
  <c r="E1234" i="13"/>
  <c r="E1235" i="13"/>
  <c r="E1236" i="13"/>
  <c r="E1237" i="13"/>
  <c r="E1238" i="13"/>
  <c r="E1239" i="13"/>
  <c r="E1240" i="13"/>
  <c r="E1241" i="13"/>
  <c r="E1242" i="13"/>
  <c r="E1243" i="13"/>
  <c r="E1244" i="13"/>
  <c r="E1245" i="13"/>
  <c r="E1246" i="13"/>
  <c r="E1247" i="13"/>
  <c r="E1248" i="13"/>
  <c r="E1249" i="13"/>
  <c r="E1250" i="13"/>
  <c r="E1251" i="13"/>
  <c r="E1252" i="13"/>
  <c r="E1253" i="13"/>
  <c r="E1254" i="13"/>
  <c r="E1255" i="13"/>
  <c r="E1256" i="13"/>
  <c r="E1257" i="13"/>
  <c r="E1258" i="13"/>
  <c r="E1259" i="13"/>
  <c r="E1260" i="13"/>
  <c r="E1261" i="13"/>
  <c r="E1262" i="13"/>
  <c r="E1263" i="13"/>
  <c r="E1264" i="13"/>
  <c r="E1265" i="13"/>
  <c r="E1266" i="13"/>
  <c r="E1267" i="13"/>
  <c r="E1268" i="13"/>
  <c r="E1269" i="13"/>
  <c r="E1270" i="13"/>
  <c r="E1271" i="13"/>
  <c r="E1272" i="13"/>
  <c r="E1273" i="13"/>
  <c r="E1274" i="13"/>
  <c r="E1275" i="13"/>
  <c r="E1276" i="13"/>
  <c r="E1277" i="13"/>
  <c r="E1278" i="13"/>
  <c r="E1279" i="13"/>
  <c r="E1280" i="13"/>
  <c r="E1281" i="13"/>
  <c r="E1282" i="13"/>
  <c r="E1283" i="13"/>
  <c r="E1284" i="13"/>
  <c r="E1285" i="13"/>
  <c r="E1286" i="13"/>
  <c r="E1287" i="13"/>
  <c r="E1288" i="13"/>
  <c r="E1289" i="13"/>
  <c r="E1290" i="13"/>
  <c r="E1291" i="13"/>
  <c r="E1292" i="13"/>
  <c r="E1293" i="13"/>
  <c r="E1294" i="13"/>
  <c r="E1295" i="13"/>
  <c r="E1296" i="13"/>
  <c r="E1297" i="13"/>
  <c r="E1298" i="13"/>
  <c r="E1299" i="13"/>
  <c r="E1300" i="13"/>
  <c r="E1301" i="13"/>
  <c r="E1302" i="13"/>
  <c r="E1303" i="13"/>
  <c r="E1304" i="13"/>
  <c r="E1305" i="13"/>
  <c r="E1306" i="13"/>
  <c r="E1307" i="13"/>
  <c r="E1308" i="13"/>
  <c r="E1309" i="13"/>
  <c r="E1310" i="13"/>
  <c r="E1311" i="13"/>
  <c r="E1312" i="13"/>
  <c r="E1313" i="13"/>
  <c r="E1314" i="13"/>
  <c r="E1315" i="13"/>
  <c r="E1316" i="13"/>
  <c r="E1317" i="13"/>
  <c r="E1318" i="13"/>
  <c r="E1319" i="13"/>
  <c r="E1320" i="13"/>
  <c r="E1321" i="13"/>
  <c r="E1322" i="13"/>
  <c r="E1323" i="13"/>
  <c r="E1324" i="13"/>
  <c r="E1325" i="13"/>
  <c r="E1326" i="13"/>
  <c r="E1327" i="13"/>
  <c r="E1328" i="13"/>
  <c r="E1329" i="13"/>
  <c r="E1330" i="13"/>
  <c r="E1331" i="13"/>
  <c r="E1332" i="13"/>
  <c r="E1333" i="13"/>
  <c r="E1334" i="13"/>
  <c r="E1335" i="13"/>
  <c r="E1336" i="13"/>
  <c r="E1337" i="13"/>
  <c r="E1338" i="13"/>
  <c r="E1339" i="13"/>
  <c r="E1340" i="13"/>
  <c r="E1341" i="13"/>
  <c r="E1342" i="13"/>
  <c r="E1343" i="13"/>
  <c r="E1344" i="13"/>
  <c r="E1345" i="13"/>
  <c r="E1346" i="13"/>
  <c r="E1347" i="13"/>
  <c r="E1348" i="13"/>
  <c r="E1349" i="13"/>
  <c r="E1350" i="13"/>
  <c r="E1351" i="13"/>
  <c r="E1352" i="13"/>
  <c r="E1353" i="13"/>
  <c r="E1354" i="13"/>
  <c r="E1355" i="13"/>
  <c r="E1356" i="13"/>
  <c r="E1357" i="13"/>
  <c r="E1358" i="13"/>
  <c r="E1359" i="13"/>
  <c r="E1360" i="13"/>
  <c r="E1361" i="13"/>
  <c r="E1362" i="13"/>
  <c r="E1363" i="13"/>
  <c r="E1364" i="13"/>
  <c r="E1365" i="13"/>
  <c r="E1366" i="13"/>
  <c r="E1367" i="13"/>
  <c r="E1368" i="13"/>
  <c r="E1369" i="13"/>
  <c r="E1370" i="13"/>
  <c r="E1371" i="13"/>
  <c r="E1372" i="13"/>
  <c r="E1373" i="13"/>
  <c r="E1374" i="13"/>
  <c r="E1375" i="13"/>
  <c r="E1376" i="13"/>
  <c r="E1377" i="13"/>
  <c r="E1378" i="13"/>
  <c r="E1379" i="13"/>
  <c r="E1380" i="13"/>
  <c r="E1381" i="13"/>
  <c r="E1382" i="13"/>
  <c r="E1383" i="13"/>
  <c r="E1384" i="13"/>
  <c r="E1385" i="13"/>
  <c r="E1386" i="13"/>
  <c r="E1387" i="13"/>
  <c r="E1388" i="13"/>
  <c r="E1389" i="13"/>
  <c r="E1390" i="13"/>
  <c r="E1391" i="13"/>
  <c r="E1392" i="13"/>
  <c r="E1393" i="13"/>
  <c r="E1394" i="13"/>
  <c r="E1395" i="13"/>
  <c r="E1396" i="13"/>
  <c r="E1397" i="13"/>
  <c r="E1398" i="13"/>
  <c r="E1399" i="13"/>
  <c r="E1400" i="13"/>
  <c r="E1401" i="13"/>
  <c r="E1402" i="13"/>
  <c r="E1403" i="13"/>
  <c r="E1404" i="13"/>
  <c r="E1405" i="13"/>
  <c r="E1406" i="13"/>
  <c r="E1407" i="13"/>
  <c r="E1408" i="13"/>
  <c r="E1409" i="13"/>
  <c r="E1410" i="13"/>
  <c r="E1411" i="13"/>
  <c r="E1412" i="13"/>
  <c r="E1413" i="13"/>
  <c r="E1414" i="13"/>
  <c r="E1415" i="13"/>
  <c r="E1416" i="13"/>
  <c r="E1417" i="13"/>
  <c r="E1418" i="13"/>
  <c r="E1419" i="13"/>
  <c r="E1420" i="13"/>
  <c r="E1421" i="13"/>
  <c r="E1422" i="13"/>
  <c r="E1423" i="13"/>
  <c r="E1424" i="13"/>
  <c r="E1425" i="13"/>
  <c r="E1426" i="13"/>
  <c r="E1427" i="13"/>
  <c r="E1428" i="13"/>
  <c r="E1429" i="13"/>
  <c r="E1430" i="13"/>
  <c r="E1431" i="13"/>
  <c r="E1432" i="13"/>
  <c r="E1433" i="13"/>
  <c r="E1434" i="13"/>
  <c r="E1435" i="13"/>
  <c r="E1436" i="13"/>
  <c r="E1437" i="13"/>
  <c r="E1438" i="13"/>
  <c r="E1439" i="13"/>
  <c r="E1440" i="13"/>
  <c r="E1441" i="13"/>
  <c r="E1442" i="13"/>
  <c r="E1443" i="13"/>
  <c r="E1444" i="13"/>
  <c r="E1445" i="13"/>
  <c r="E1446" i="13"/>
  <c r="E1447" i="13"/>
  <c r="E1448" i="13"/>
  <c r="E1449" i="13"/>
  <c r="E1450" i="13"/>
  <c r="E1451" i="13"/>
  <c r="E1452" i="13"/>
  <c r="E1453" i="13"/>
  <c r="E1454" i="13"/>
  <c r="E1455" i="13"/>
  <c r="E1456" i="13"/>
  <c r="E1457" i="13"/>
  <c r="E1458" i="13"/>
  <c r="E1459" i="13"/>
  <c r="E1460" i="13"/>
  <c r="E1461" i="13"/>
  <c r="E1462" i="13"/>
  <c r="E1463" i="13"/>
  <c r="E1464" i="13"/>
  <c r="E1465" i="13"/>
  <c r="E1466" i="13"/>
  <c r="E1467" i="13"/>
  <c r="E1468" i="13"/>
  <c r="E1469" i="13"/>
  <c r="E1470" i="13"/>
  <c r="E1471" i="13"/>
  <c r="E1472" i="13"/>
  <c r="E1473" i="13"/>
  <c r="E1474" i="13"/>
  <c r="E1475" i="13"/>
  <c r="E1476" i="13"/>
  <c r="E1477" i="13"/>
  <c r="E1478" i="13"/>
  <c r="E1479" i="13"/>
  <c r="E1480" i="13"/>
  <c r="E1481" i="13"/>
  <c r="E1482" i="13"/>
  <c r="E1483" i="13"/>
  <c r="E1484" i="13"/>
  <c r="E1485" i="13"/>
  <c r="E1486" i="13"/>
  <c r="E1487" i="13"/>
  <c r="E1488" i="13"/>
  <c r="E1489" i="13"/>
  <c r="E1490" i="13"/>
  <c r="E1491" i="13"/>
  <c r="E1492" i="13"/>
  <c r="E1493" i="13"/>
  <c r="E1494" i="13"/>
  <c r="E1495" i="13"/>
  <c r="E1496" i="13"/>
  <c r="E1497" i="13"/>
  <c r="E1498" i="13"/>
  <c r="E1499" i="13"/>
  <c r="E1500" i="13"/>
  <c r="E1501" i="13"/>
  <c r="E1502" i="13"/>
  <c r="E1503" i="13"/>
  <c r="E1504" i="13"/>
  <c r="E1505" i="13"/>
  <c r="E1506" i="13"/>
  <c r="E1507" i="13"/>
  <c r="E1508" i="13"/>
  <c r="E1509" i="13"/>
  <c r="E1510" i="13"/>
  <c r="E1511" i="13"/>
  <c r="E1512" i="13"/>
  <c r="E1513" i="13"/>
  <c r="E1514" i="13"/>
  <c r="E1515" i="13"/>
  <c r="E1516" i="13"/>
  <c r="E1517" i="13"/>
  <c r="E1518" i="13"/>
  <c r="E1519" i="13"/>
  <c r="E1520" i="13"/>
  <c r="E1521" i="13"/>
  <c r="E1522" i="13"/>
  <c r="E1523" i="13"/>
  <c r="E1524" i="13"/>
  <c r="E1525" i="13"/>
  <c r="E1526" i="13"/>
  <c r="E1527" i="13"/>
  <c r="E1528" i="13"/>
  <c r="E1529" i="13"/>
  <c r="E1530" i="13"/>
  <c r="E1531" i="13"/>
  <c r="E1532" i="13"/>
  <c r="E1533" i="13"/>
  <c r="E1534" i="13"/>
  <c r="E1535" i="13"/>
  <c r="E1536" i="13"/>
  <c r="E1537" i="13"/>
  <c r="E1538" i="13"/>
  <c r="E1539" i="13"/>
  <c r="E1540" i="13"/>
  <c r="E1541" i="13"/>
  <c r="E1542" i="13"/>
  <c r="E1543" i="13"/>
  <c r="E1544" i="13"/>
  <c r="E1545" i="13"/>
  <c r="E1546" i="13"/>
  <c r="E1547" i="13"/>
  <c r="E1548" i="13"/>
  <c r="E1549" i="13"/>
  <c r="E1550" i="13"/>
  <c r="E1551" i="13"/>
  <c r="E1552" i="13"/>
  <c r="E1553" i="13"/>
  <c r="E1554" i="13"/>
  <c r="E1555" i="13"/>
  <c r="E1556" i="13"/>
  <c r="E1557" i="13"/>
  <c r="E1558" i="13"/>
  <c r="E1559" i="13"/>
  <c r="E1560" i="13"/>
  <c r="E1561" i="13"/>
  <c r="E1562" i="13"/>
  <c r="E1563" i="13"/>
  <c r="E1564" i="13"/>
  <c r="E1565" i="13"/>
  <c r="E1566" i="13"/>
  <c r="E1567" i="13"/>
  <c r="E1568" i="13"/>
  <c r="E1569" i="13"/>
  <c r="E1570" i="13"/>
  <c r="E1571" i="13"/>
  <c r="E1572" i="13"/>
  <c r="E1573" i="13"/>
  <c r="E1574" i="13"/>
  <c r="E1575" i="13"/>
  <c r="E1576" i="13"/>
  <c r="E1577" i="13"/>
  <c r="E1578" i="13"/>
  <c r="E1579" i="13"/>
  <c r="E1580" i="13"/>
  <c r="E1581" i="13"/>
  <c r="E1582" i="13"/>
  <c r="E1583" i="13"/>
  <c r="E1584" i="13"/>
  <c r="E1585" i="13"/>
  <c r="E1586" i="13"/>
  <c r="E1587" i="13"/>
  <c r="E1588" i="13"/>
  <c r="E1589" i="13"/>
  <c r="E1590" i="13"/>
  <c r="E1591" i="13"/>
  <c r="E1592" i="13"/>
  <c r="E1593" i="13"/>
  <c r="E1594" i="13"/>
  <c r="E1595" i="13"/>
  <c r="E1596" i="13"/>
  <c r="E1597" i="13"/>
  <c r="E1598" i="13"/>
  <c r="E1599" i="13"/>
  <c r="E1600" i="13"/>
  <c r="E1601" i="13"/>
  <c r="E1602" i="13"/>
  <c r="E1603" i="13"/>
  <c r="E1604" i="13"/>
  <c r="E1605" i="13"/>
  <c r="E1606" i="13"/>
  <c r="E1607" i="13"/>
  <c r="E1608" i="13"/>
  <c r="E1609" i="13"/>
  <c r="E1610" i="13"/>
  <c r="E1611" i="13"/>
  <c r="E1612" i="13"/>
  <c r="E1613" i="13"/>
  <c r="E1614" i="13"/>
  <c r="E1615" i="13"/>
  <c r="E1616" i="13"/>
  <c r="E1617" i="13"/>
  <c r="E1618" i="13"/>
  <c r="E1619" i="13"/>
  <c r="E1620" i="13"/>
  <c r="E1621" i="13"/>
  <c r="E1622" i="13"/>
  <c r="E1623" i="13"/>
  <c r="E1624" i="13"/>
  <c r="E1625" i="13"/>
  <c r="E1626" i="13"/>
  <c r="E1627" i="13"/>
  <c r="E1628" i="13"/>
  <c r="E1629" i="13"/>
  <c r="E1630" i="13"/>
  <c r="E1631" i="13"/>
  <c r="E1632" i="13"/>
  <c r="E1633" i="13"/>
  <c r="E1634" i="13"/>
  <c r="E1635" i="13"/>
  <c r="E1636" i="13"/>
  <c r="E1637" i="13"/>
  <c r="E1638" i="13"/>
  <c r="E1639" i="13"/>
  <c r="E1640" i="13"/>
  <c r="E1641" i="13"/>
  <c r="E1642" i="13"/>
  <c r="E1643" i="13"/>
  <c r="E1644" i="13"/>
  <c r="E1645" i="13"/>
  <c r="E1646" i="13"/>
  <c r="E1647" i="13"/>
  <c r="E1648" i="13"/>
  <c r="E1649" i="13"/>
  <c r="E1650" i="13"/>
  <c r="E1651" i="13"/>
  <c r="E1652" i="13"/>
  <c r="E1653" i="13"/>
  <c r="E1654" i="13"/>
  <c r="E1655" i="13"/>
  <c r="E1656" i="13"/>
  <c r="E1657" i="13"/>
  <c r="E1658" i="13"/>
  <c r="E1659" i="13"/>
  <c r="E1660" i="13"/>
  <c r="E1661" i="13"/>
  <c r="E1662" i="13"/>
  <c r="E1663" i="13"/>
  <c r="E1664" i="13"/>
  <c r="E1665" i="13"/>
  <c r="E1666" i="13"/>
  <c r="E1667" i="13"/>
  <c r="E1668" i="13"/>
  <c r="E1669" i="13"/>
  <c r="E1670" i="13"/>
  <c r="E1671" i="13"/>
  <c r="E1672" i="13"/>
  <c r="E1673" i="13"/>
  <c r="E1674" i="13"/>
  <c r="E1675" i="13"/>
  <c r="E1676" i="13"/>
  <c r="E1677" i="13"/>
  <c r="E1678" i="13"/>
  <c r="E1679" i="13"/>
  <c r="E1680" i="13"/>
  <c r="E1681" i="13"/>
  <c r="E1682" i="13"/>
  <c r="E1683" i="13"/>
  <c r="E1684" i="13"/>
  <c r="E1685" i="13"/>
  <c r="E1686" i="13"/>
  <c r="E1687" i="13"/>
  <c r="E1688" i="13"/>
  <c r="E1689" i="13"/>
  <c r="E1690" i="13"/>
  <c r="E1691" i="13"/>
  <c r="E1692" i="13"/>
  <c r="E1693" i="13"/>
  <c r="E1694" i="13"/>
  <c r="E1695" i="13"/>
  <c r="E1696" i="13"/>
  <c r="E1697" i="13"/>
  <c r="E1698" i="13"/>
  <c r="E1699" i="13"/>
  <c r="E1700" i="13"/>
  <c r="E1701" i="13"/>
  <c r="E1702" i="13"/>
  <c r="E1703" i="13"/>
  <c r="E1704" i="13"/>
  <c r="E1705" i="13"/>
  <c r="E1706" i="13"/>
  <c r="E1707" i="13"/>
  <c r="E1708" i="13"/>
  <c r="E1709" i="13"/>
  <c r="E1710" i="13"/>
  <c r="E1711" i="13"/>
  <c r="E1712" i="13"/>
  <c r="E1713" i="13"/>
  <c r="E1714" i="13"/>
  <c r="E1715" i="13"/>
  <c r="E1716" i="13"/>
  <c r="E1717" i="13"/>
  <c r="E1718" i="13"/>
  <c r="E1719" i="13"/>
  <c r="E1720" i="13"/>
  <c r="E1721" i="13"/>
  <c r="E1722" i="13"/>
  <c r="E1723" i="13"/>
  <c r="E1724" i="13"/>
  <c r="E1725" i="13"/>
  <c r="E1726" i="13"/>
  <c r="E1727" i="13"/>
  <c r="E1728" i="13"/>
  <c r="E1729" i="13"/>
  <c r="E1730" i="13"/>
  <c r="E1731" i="13"/>
  <c r="E1732" i="13"/>
  <c r="E1733" i="13"/>
  <c r="E1734" i="13"/>
  <c r="E1735" i="13"/>
  <c r="E1736" i="13"/>
  <c r="E1737" i="13"/>
  <c r="E1738" i="13"/>
  <c r="E1739" i="13"/>
  <c r="E1740" i="13"/>
  <c r="E1741" i="13"/>
  <c r="E1742" i="13"/>
  <c r="E1743" i="13"/>
  <c r="E1744" i="13"/>
  <c r="E1745" i="13"/>
  <c r="E1746" i="13"/>
  <c r="E1747" i="13"/>
  <c r="E1748" i="13"/>
  <c r="E1749" i="13"/>
  <c r="E1750" i="13"/>
  <c r="E1751" i="13"/>
  <c r="E1752" i="13"/>
  <c r="E1753" i="13"/>
  <c r="E1754" i="13"/>
  <c r="E1755" i="13"/>
  <c r="E1756" i="13"/>
  <c r="E1757" i="13"/>
  <c r="E1758" i="13"/>
  <c r="E1759" i="13"/>
  <c r="E1760" i="13"/>
  <c r="E1761" i="13"/>
  <c r="E1762" i="13"/>
  <c r="E1763" i="13"/>
  <c r="E1764" i="13"/>
  <c r="E1765" i="13"/>
  <c r="E1766" i="13"/>
  <c r="E1767" i="13"/>
  <c r="E1768" i="13"/>
  <c r="E1769" i="13"/>
  <c r="E1770" i="13"/>
  <c r="E1771" i="13"/>
  <c r="E1772" i="13"/>
  <c r="E1773" i="13"/>
  <c r="E1774" i="13"/>
  <c r="E1775" i="13"/>
  <c r="E1776" i="13"/>
  <c r="E1777" i="13"/>
  <c r="E1778" i="13"/>
  <c r="E1779" i="13"/>
  <c r="E1780" i="13"/>
  <c r="E1781" i="13"/>
  <c r="E1782" i="13"/>
  <c r="E1783" i="13"/>
  <c r="E1784" i="13"/>
  <c r="E1785" i="13"/>
  <c r="E1786" i="13"/>
  <c r="E1787" i="13"/>
  <c r="E1788" i="13"/>
  <c r="E1789" i="13"/>
  <c r="E1790" i="13"/>
  <c r="E1791" i="13"/>
  <c r="E1792" i="13"/>
  <c r="E1793" i="13"/>
  <c r="E1794" i="13"/>
  <c r="E1795" i="13"/>
  <c r="E1796" i="13"/>
  <c r="E1797" i="13"/>
  <c r="E1798" i="13"/>
  <c r="E1799" i="13"/>
  <c r="E1800" i="13"/>
  <c r="E1801" i="13"/>
  <c r="E1802" i="13"/>
  <c r="E1803" i="13"/>
  <c r="E1804" i="13"/>
  <c r="E1805" i="13"/>
  <c r="E1806" i="13"/>
  <c r="E1807" i="13"/>
  <c r="E1808" i="13"/>
  <c r="E1809" i="13"/>
  <c r="E1810" i="13"/>
  <c r="E1811" i="13"/>
  <c r="E1812" i="13"/>
  <c r="E1813" i="13"/>
  <c r="E1814" i="13"/>
  <c r="E1815" i="13"/>
  <c r="E1816" i="13"/>
  <c r="E1817" i="13"/>
  <c r="E1818" i="13"/>
  <c r="E1819" i="13"/>
  <c r="E1820" i="13"/>
  <c r="E1821" i="13"/>
  <c r="E1822" i="13"/>
  <c r="E1823" i="13"/>
  <c r="E1824" i="13"/>
  <c r="E1825" i="13"/>
  <c r="E1826" i="13"/>
  <c r="E1827" i="13"/>
  <c r="E1828" i="13"/>
  <c r="E1829" i="13"/>
  <c r="E1830" i="13"/>
  <c r="E1831" i="13"/>
  <c r="E1832" i="13"/>
  <c r="E1833" i="13"/>
  <c r="E1834" i="13"/>
  <c r="E1835" i="13"/>
  <c r="E1836" i="13"/>
  <c r="E1837" i="13"/>
  <c r="E1838" i="13"/>
  <c r="E1839" i="13"/>
  <c r="E1840" i="13"/>
  <c r="E1841" i="13"/>
  <c r="E1842" i="13"/>
  <c r="E1843" i="13"/>
  <c r="E1844" i="13"/>
  <c r="E1845" i="13"/>
  <c r="E1846" i="13"/>
  <c r="E1847" i="13"/>
  <c r="E1848" i="13"/>
  <c r="E1849" i="13"/>
  <c r="E1850" i="13"/>
  <c r="E1851" i="13"/>
  <c r="E1852" i="13"/>
  <c r="E1853" i="13"/>
  <c r="E1854" i="13"/>
  <c r="E1855" i="13"/>
  <c r="E1856" i="13"/>
  <c r="E1857" i="13"/>
  <c r="E1858" i="13"/>
  <c r="E1859" i="13"/>
  <c r="E1860" i="13"/>
  <c r="E1861" i="13"/>
  <c r="E1862" i="13"/>
  <c r="E1863" i="13"/>
  <c r="E1864" i="13"/>
  <c r="E1865" i="13"/>
  <c r="E1866" i="13"/>
  <c r="E1867" i="13"/>
  <c r="E1868" i="13"/>
  <c r="E1869" i="13"/>
  <c r="E1870" i="13"/>
  <c r="E1871" i="13"/>
  <c r="E1872" i="13"/>
  <c r="E1873" i="13"/>
  <c r="E1874" i="13"/>
  <c r="E1875" i="13"/>
  <c r="E1876" i="13"/>
  <c r="E1877" i="13"/>
  <c r="E1878" i="13"/>
  <c r="E1879" i="13"/>
  <c r="E1880" i="13"/>
  <c r="E1881" i="13"/>
  <c r="E1882" i="13"/>
  <c r="E1883" i="13"/>
  <c r="E1884" i="13"/>
  <c r="E1885" i="13"/>
  <c r="E1886" i="13"/>
  <c r="E1887" i="13"/>
  <c r="E1888" i="13"/>
  <c r="E1889" i="13"/>
  <c r="E1890" i="13"/>
  <c r="E1891" i="13"/>
  <c r="E1892" i="13"/>
  <c r="E1893" i="13"/>
  <c r="E1894" i="13"/>
  <c r="E1895" i="13"/>
  <c r="E1896" i="13"/>
  <c r="E1897" i="13"/>
  <c r="E1898" i="13"/>
  <c r="E1899" i="13"/>
  <c r="E1900" i="13"/>
  <c r="E1901" i="13"/>
  <c r="E1902" i="13"/>
  <c r="E1903" i="13"/>
  <c r="E1904" i="13"/>
  <c r="E1905" i="13"/>
  <c r="E1906" i="13"/>
  <c r="E1907" i="13"/>
  <c r="E1908" i="13"/>
  <c r="E1909" i="13"/>
  <c r="E1910" i="13"/>
  <c r="E1911" i="13"/>
  <c r="E1912" i="13"/>
  <c r="E1913" i="13"/>
  <c r="E1914" i="13"/>
  <c r="E1915" i="13"/>
  <c r="E1916" i="13"/>
  <c r="E1917" i="13"/>
  <c r="E1918" i="13"/>
  <c r="E1919" i="13"/>
  <c r="E1920" i="13"/>
  <c r="E1921" i="13"/>
  <c r="E1922" i="13"/>
  <c r="E1923" i="13"/>
  <c r="E1924" i="13"/>
  <c r="E1925" i="13"/>
  <c r="E1926" i="13"/>
  <c r="E1927" i="13"/>
  <c r="E1928" i="13"/>
  <c r="E1929" i="13"/>
  <c r="E1930" i="13"/>
  <c r="E1931" i="13"/>
  <c r="E1932" i="13"/>
  <c r="E1933" i="13"/>
  <c r="E1934" i="13"/>
  <c r="E1935" i="13"/>
  <c r="E1936" i="13"/>
  <c r="E1937" i="13"/>
  <c r="E1938" i="13"/>
  <c r="E1939" i="13"/>
  <c r="E1940" i="13"/>
  <c r="E1941" i="13"/>
  <c r="E1942" i="13"/>
  <c r="E1943" i="13"/>
  <c r="E1944" i="13"/>
  <c r="E1945" i="13"/>
  <c r="E1946" i="13"/>
  <c r="E1947" i="13"/>
  <c r="E1948" i="13"/>
  <c r="E1949" i="13"/>
  <c r="E1950" i="13"/>
  <c r="E1951" i="13"/>
  <c r="E1952" i="13"/>
  <c r="E1953" i="13"/>
  <c r="E1954" i="13"/>
  <c r="E1955" i="13"/>
  <c r="E1956" i="13"/>
  <c r="E1957" i="13"/>
  <c r="E1958" i="13"/>
  <c r="E1959" i="13"/>
  <c r="E1960" i="13"/>
  <c r="E1961" i="13"/>
  <c r="E1962" i="13"/>
  <c r="E1963" i="13"/>
  <c r="E1964" i="13"/>
  <c r="E1965" i="13"/>
  <c r="E1966" i="13"/>
  <c r="E1967" i="13"/>
  <c r="E1968" i="13"/>
  <c r="E1969" i="13"/>
  <c r="E1970" i="13"/>
  <c r="E1971" i="13"/>
  <c r="E1972" i="13"/>
  <c r="E1973" i="13"/>
  <c r="E1974" i="13"/>
  <c r="E1975" i="13"/>
  <c r="E1976" i="13"/>
  <c r="E1977" i="13"/>
  <c r="E1978" i="13"/>
  <c r="E1979" i="13"/>
  <c r="E1980" i="13"/>
  <c r="E1981" i="13"/>
  <c r="E1982" i="13"/>
  <c r="E1983" i="13"/>
  <c r="E1984" i="13"/>
  <c r="E1985" i="13"/>
  <c r="E1986" i="13"/>
  <c r="E1987" i="13"/>
  <c r="E1988" i="13"/>
  <c r="E1989" i="13"/>
  <c r="E1990" i="13"/>
  <c r="E1991" i="13"/>
  <c r="E1992" i="13"/>
  <c r="E1993" i="13"/>
  <c r="E1994" i="13"/>
  <c r="E1995" i="13"/>
  <c r="E1996" i="13"/>
  <c r="E1997" i="13"/>
  <c r="E1998" i="13"/>
  <c r="E1999" i="13"/>
  <c r="E2000" i="13"/>
  <c r="E2001" i="13"/>
  <c r="E2002" i="13"/>
  <c r="E2003" i="13"/>
  <c r="E2004" i="13"/>
  <c r="E2005" i="13"/>
  <c r="E2006" i="13"/>
  <c r="E2007" i="13"/>
  <c r="E2008" i="13"/>
  <c r="E2009" i="13"/>
  <c r="E2010" i="13"/>
  <c r="E2011" i="13"/>
  <c r="E2012" i="13"/>
  <c r="E2013" i="13"/>
  <c r="E2014" i="13"/>
  <c r="E2015" i="13"/>
  <c r="E2016" i="13"/>
  <c r="E2017" i="13"/>
  <c r="E2018" i="13"/>
  <c r="E2019" i="13"/>
  <c r="E2020" i="13"/>
  <c r="E2021" i="13"/>
  <c r="E2022" i="13"/>
  <c r="E2023" i="13"/>
  <c r="E2024" i="13"/>
  <c r="E2025" i="13"/>
  <c r="E2026" i="13"/>
  <c r="E2027" i="13"/>
  <c r="E2028" i="13"/>
  <c r="E2029" i="13"/>
  <c r="E2030" i="13"/>
  <c r="E2031" i="13"/>
  <c r="E2032" i="13"/>
  <c r="E2033" i="13"/>
  <c r="E2034" i="13"/>
  <c r="E2035" i="13"/>
  <c r="E2036" i="13"/>
  <c r="E2037" i="13"/>
  <c r="E2038" i="13"/>
  <c r="E2039" i="13"/>
  <c r="E2040" i="13"/>
  <c r="E2041" i="13"/>
  <c r="E2042" i="13"/>
  <c r="E2043" i="13"/>
  <c r="E2044" i="13"/>
  <c r="E2045" i="13"/>
  <c r="E2046" i="13"/>
  <c r="E2047" i="13"/>
  <c r="E2048" i="13"/>
  <c r="E2049" i="13"/>
  <c r="E2050" i="13"/>
  <c r="E2051" i="13"/>
  <c r="E2052" i="13"/>
  <c r="E2053" i="13"/>
  <c r="E2054" i="13"/>
  <c r="E2055" i="13"/>
  <c r="E2056" i="13"/>
  <c r="E2057" i="13"/>
  <c r="E2058" i="13"/>
  <c r="E2059" i="13"/>
  <c r="E2060" i="13"/>
  <c r="E2061" i="13"/>
  <c r="E2062" i="13"/>
  <c r="E2063" i="13"/>
  <c r="E2064" i="13"/>
  <c r="E2065" i="13"/>
  <c r="E2066" i="13"/>
  <c r="E2067" i="13"/>
  <c r="E2068" i="13"/>
  <c r="E2069" i="13"/>
  <c r="E2070" i="13"/>
  <c r="E2071" i="13"/>
  <c r="E2072" i="13"/>
  <c r="E2073" i="13"/>
  <c r="E2074" i="13"/>
  <c r="E2075" i="13"/>
  <c r="E2076" i="13"/>
  <c r="E2077" i="13"/>
  <c r="E2078" i="13"/>
  <c r="E2079" i="13"/>
  <c r="E2080" i="13"/>
  <c r="E2081" i="13"/>
  <c r="E2082" i="13"/>
  <c r="E2083" i="13"/>
  <c r="E2084" i="13"/>
  <c r="E2085" i="13"/>
  <c r="E2086" i="13"/>
  <c r="E2087" i="13"/>
  <c r="E2088" i="13"/>
  <c r="E2089" i="13"/>
  <c r="E2090" i="13"/>
  <c r="E2091" i="13"/>
  <c r="E2092" i="13"/>
  <c r="E2093" i="13"/>
  <c r="E2094" i="13"/>
  <c r="E2095" i="13"/>
  <c r="E2096" i="13"/>
  <c r="E2097" i="13"/>
  <c r="E2098" i="13"/>
  <c r="E2099" i="13"/>
  <c r="E2100" i="13"/>
  <c r="E2101" i="13"/>
  <c r="E2102" i="13"/>
  <c r="E2103" i="13"/>
  <c r="E2104" i="13"/>
  <c r="E2105" i="13"/>
  <c r="E2106" i="13"/>
  <c r="E2107" i="13"/>
  <c r="E2108" i="13"/>
  <c r="E2109" i="13"/>
  <c r="E2110" i="13"/>
  <c r="E2111" i="13"/>
  <c r="E2112" i="13"/>
  <c r="E2113" i="13"/>
  <c r="E2114" i="13"/>
  <c r="E2115" i="13"/>
  <c r="E2116" i="13"/>
  <c r="E2117" i="13"/>
  <c r="E2118" i="13"/>
  <c r="E2119" i="13"/>
  <c r="E2120" i="13"/>
  <c r="E2121" i="13"/>
  <c r="E2122" i="13"/>
  <c r="E2123" i="13"/>
  <c r="E2124" i="13"/>
  <c r="E2125" i="13"/>
  <c r="E2126" i="13"/>
  <c r="E2127" i="13"/>
  <c r="E2128" i="13"/>
  <c r="E2129" i="13"/>
  <c r="E2130" i="13"/>
  <c r="E2131" i="13"/>
  <c r="E2132" i="13"/>
  <c r="E2133" i="13"/>
  <c r="E2134" i="13"/>
  <c r="E2135" i="13"/>
  <c r="E2136" i="13"/>
  <c r="E2137" i="13"/>
  <c r="E2138" i="13"/>
  <c r="E2139" i="13"/>
  <c r="E2140" i="13"/>
  <c r="E2141" i="13"/>
  <c r="E2142" i="13"/>
  <c r="E2143" i="13"/>
  <c r="E2144" i="13"/>
  <c r="E2145" i="13"/>
  <c r="E2146" i="13"/>
  <c r="E2147" i="13"/>
  <c r="E2148" i="13"/>
  <c r="E2149" i="13"/>
  <c r="E2150" i="13"/>
  <c r="E2151" i="13"/>
  <c r="E2152" i="13"/>
  <c r="E2153" i="13"/>
  <c r="E2154" i="13"/>
  <c r="E2155" i="13"/>
  <c r="E2156" i="13"/>
  <c r="E2157" i="13"/>
  <c r="E2158" i="13"/>
  <c r="E2159" i="13"/>
  <c r="E2160" i="13"/>
  <c r="E2161" i="13"/>
  <c r="E2162" i="13"/>
  <c r="E2163" i="13"/>
  <c r="E2164" i="13"/>
  <c r="E2165" i="13"/>
  <c r="E2166" i="13"/>
  <c r="E2167" i="13"/>
  <c r="E2168" i="13"/>
  <c r="E2169" i="13"/>
  <c r="E2170" i="13"/>
  <c r="E2171" i="13"/>
  <c r="E2172" i="13"/>
  <c r="E2173" i="13"/>
  <c r="E2174" i="13"/>
  <c r="E2175" i="13"/>
  <c r="E2176" i="13"/>
  <c r="E2177" i="13"/>
  <c r="E2178" i="13"/>
  <c r="E2179" i="13"/>
  <c r="E2180" i="13"/>
  <c r="E2181" i="13"/>
  <c r="E2182" i="13"/>
  <c r="E2183" i="13"/>
  <c r="E2184" i="13"/>
  <c r="E2185" i="13"/>
  <c r="E2186" i="13"/>
  <c r="E2187" i="13"/>
  <c r="E2188" i="13"/>
  <c r="E2189" i="13"/>
  <c r="E2190" i="13"/>
  <c r="E2191" i="13"/>
  <c r="E2192" i="13"/>
  <c r="E2193" i="13"/>
  <c r="E2194" i="13"/>
  <c r="E2195" i="13"/>
  <c r="E2196" i="13"/>
  <c r="E2197" i="13"/>
  <c r="E2198" i="13"/>
  <c r="E2199" i="13"/>
  <c r="E2200" i="13"/>
  <c r="E2201" i="13"/>
  <c r="E2202" i="13"/>
  <c r="E2203" i="13"/>
  <c r="E2204" i="13"/>
  <c r="E2205" i="13"/>
  <c r="E2206" i="13"/>
  <c r="E2207" i="13"/>
  <c r="E2208" i="13"/>
  <c r="E2209" i="13"/>
  <c r="E2210" i="13"/>
  <c r="E2211" i="13"/>
  <c r="E2212" i="13"/>
  <c r="E2213" i="13"/>
  <c r="E2214" i="13"/>
  <c r="E2215" i="13"/>
  <c r="E2216" i="13"/>
  <c r="E2217" i="13"/>
  <c r="E2218" i="13"/>
  <c r="E2219" i="13"/>
  <c r="E2220" i="13"/>
  <c r="E2221" i="13"/>
  <c r="E2222" i="13"/>
  <c r="E2223" i="13"/>
  <c r="E2224" i="13"/>
  <c r="E2225" i="13"/>
  <c r="E2226" i="13"/>
  <c r="E2227" i="13"/>
  <c r="E2228" i="13"/>
  <c r="E2229" i="13"/>
  <c r="E2230" i="13"/>
  <c r="E2231" i="13"/>
  <c r="E2232" i="13"/>
  <c r="E2233" i="13"/>
  <c r="E2234" i="13"/>
  <c r="E2235" i="13"/>
  <c r="E2236" i="13"/>
  <c r="E2237" i="13"/>
  <c r="E2238" i="13"/>
  <c r="E2239" i="13"/>
  <c r="E2240" i="13"/>
  <c r="E2241" i="13"/>
  <c r="E2242" i="13"/>
  <c r="E2243" i="13"/>
  <c r="E2244" i="13"/>
  <c r="E2245" i="13"/>
  <c r="E2246" i="13"/>
  <c r="E2247" i="13"/>
  <c r="E2248" i="13"/>
  <c r="E2249" i="13"/>
  <c r="E2250" i="13"/>
  <c r="E2251" i="13"/>
  <c r="E2252" i="13"/>
  <c r="E2253" i="13"/>
  <c r="E2254" i="13"/>
  <c r="E2255" i="13"/>
  <c r="E2256" i="13"/>
  <c r="E2257" i="13"/>
  <c r="E2258" i="13"/>
  <c r="E2259" i="13"/>
  <c r="E2260" i="13"/>
  <c r="E2261" i="13"/>
  <c r="E2262" i="13"/>
  <c r="E2263" i="13"/>
  <c r="E2264" i="13"/>
  <c r="E2265" i="13"/>
  <c r="E2266" i="13"/>
  <c r="E2267" i="13"/>
  <c r="E2268" i="13"/>
  <c r="E2269" i="13"/>
  <c r="E2270" i="13"/>
  <c r="E2271" i="13"/>
  <c r="E2272" i="13"/>
  <c r="E2273" i="13"/>
  <c r="E2274" i="13"/>
  <c r="E2275" i="13"/>
  <c r="E2276" i="13"/>
  <c r="E2277" i="13"/>
  <c r="E2278" i="13"/>
  <c r="E2279" i="13"/>
  <c r="E2280" i="13"/>
  <c r="E2281" i="13"/>
  <c r="E2282" i="13"/>
  <c r="E2283" i="13"/>
  <c r="E2284" i="13"/>
  <c r="E2285" i="13"/>
  <c r="E2286" i="13"/>
  <c r="E2287" i="13"/>
  <c r="E2288" i="13"/>
  <c r="E2289" i="13"/>
  <c r="E2290" i="13"/>
  <c r="E2291" i="13"/>
  <c r="E2292" i="13"/>
  <c r="E2293" i="13"/>
  <c r="E2294" i="13"/>
  <c r="E2295" i="13"/>
  <c r="E2296" i="13"/>
  <c r="E2297" i="13"/>
  <c r="E2298" i="13"/>
  <c r="E2299" i="13"/>
  <c r="E2300" i="13"/>
  <c r="E2301" i="13"/>
  <c r="E2302" i="13"/>
  <c r="E2303" i="13"/>
  <c r="E2304" i="13"/>
  <c r="E2305" i="13"/>
  <c r="E2306" i="13"/>
  <c r="E2307" i="13"/>
  <c r="E2308" i="13"/>
  <c r="E2309" i="13"/>
  <c r="E2310" i="13"/>
  <c r="E2311" i="13"/>
  <c r="E2312" i="13"/>
  <c r="E2313" i="13"/>
  <c r="E2314" i="13"/>
  <c r="E2315" i="13"/>
  <c r="E2316" i="13"/>
  <c r="E2317" i="13"/>
  <c r="E2318" i="13"/>
  <c r="E2319" i="13"/>
  <c r="E2320" i="13"/>
  <c r="E2321" i="13"/>
  <c r="E2322" i="13"/>
  <c r="E2323" i="13"/>
  <c r="E2324" i="13"/>
  <c r="E2325" i="13"/>
  <c r="E2326" i="13"/>
  <c r="E2327" i="13"/>
  <c r="E2328" i="13"/>
  <c r="E2329" i="13"/>
  <c r="E2330" i="13"/>
  <c r="E2331" i="13"/>
  <c r="E2332" i="13"/>
  <c r="E2333" i="13"/>
  <c r="E2334" i="13"/>
  <c r="E2335" i="13"/>
  <c r="E2336" i="13"/>
  <c r="E2337" i="13"/>
  <c r="E2338" i="13"/>
  <c r="E2339" i="13"/>
  <c r="E2340" i="13"/>
  <c r="E2341" i="13"/>
  <c r="E2342" i="13"/>
  <c r="E2343" i="13"/>
  <c r="E2344" i="13"/>
  <c r="E2345" i="13"/>
  <c r="E2346" i="13"/>
  <c r="E2347" i="13"/>
  <c r="E2348" i="13"/>
  <c r="E2349" i="13"/>
  <c r="E2350" i="13"/>
  <c r="E2351" i="13"/>
  <c r="E2352" i="13"/>
  <c r="E2353" i="13"/>
  <c r="E2354" i="13"/>
  <c r="E2355" i="13"/>
  <c r="E2356" i="13"/>
  <c r="E2357" i="13"/>
  <c r="E2358" i="13"/>
  <c r="E2359" i="13"/>
  <c r="E2360" i="13"/>
  <c r="E2361" i="13"/>
  <c r="E2362" i="13"/>
  <c r="E2363" i="13"/>
  <c r="E2364" i="13"/>
  <c r="E2365" i="13"/>
  <c r="E2366" i="13"/>
  <c r="E2367" i="13"/>
  <c r="E2368" i="13"/>
  <c r="E2369" i="13"/>
  <c r="E2370" i="13"/>
  <c r="E2371" i="13"/>
  <c r="E2372" i="13"/>
  <c r="E2373" i="13"/>
  <c r="E2374" i="13"/>
  <c r="E2375" i="13"/>
  <c r="E2376" i="13"/>
  <c r="E2377" i="13"/>
  <c r="E2378" i="13"/>
  <c r="E2379" i="13"/>
  <c r="E2380" i="13"/>
  <c r="E2381" i="13"/>
  <c r="E2382" i="13"/>
  <c r="E2383" i="13"/>
  <c r="E2384" i="13"/>
  <c r="E2385" i="13"/>
  <c r="E2386" i="13"/>
  <c r="E2387" i="13"/>
  <c r="E2388" i="13"/>
  <c r="E2389" i="13"/>
  <c r="E2390" i="13"/>
  <c r="E2391" i="13"/>
  <c r="E2392" i="13"/>
  <c r="E2393" i="13"/>
  <c r="E2394" i="13"/>
  <c r="E2395" i="13"/>
  <c r="E2396" i="13"/>
  <c r="E2397" i="13"/>
  <c r="E2398" i="13"/>
  <c r="E2399" i="13"/>
  <c r="E2400" i="13"/>
  <c r="E2401" i="13"/>
  <c r="E2402" i="13"/>
  <c r="E2403" i="13"/>
  <c r="E2404" i="13"/>
  <c r="E2405" i="13"/>
  <c r="E2406" i="13"/>
  <c r="E2407" i="13"/>
  <c r="E2408" i="13"/>
  <c r="E2409" i="13"/>
  <c r="E2410" i="13"/>
  <c r="E2411" i="13"/>
  <c r="E2412" i="13"/>
  <c r="E2413" i="13"/>
  <c r="E2414" i="13"/>
  <c r="E2415" i="13"/>
  <c r="E2416" i="13"/>
  <c r="E2417" i="13"/>
  <c r="E2418" i="13"/>
  <c r="E2419" i="13"/>
  <c r="E2420" i="13"/>
  <c r="E2421" i="13"/>
  <c r="E2422" i="13"/>
  <c r="E2423" i="13"/>
  <c r="E2424" i="13"/>
  <c r="E2425" i="13"/>
  <c r="E2426" i="13"/>
  <c r="E2427" i="13"/>
  <c r="E2428" i="13"/>
  <c r="E2429" i="13"/>
  <c r="E2430" i="13"/>
  <c r="E2431" i="13"/>
  <c r="E2432" i="13"/>
  <c r="E2433" i="13"/>
  <c r="E2434" i="13"/>
  <c r="E2435" i="13"/>
  <c r="E2436" i="13"/>
  <c r="E2437" i="13"/>
  <c r="E2438" i="13"/>
  <c r="E2439" i="13"/>
  <c r="E2440" i="13"/>
  <c r="E2441" i="13"/>
  <c r="E2442" i="13"/>
  <c r="E2443" i="13"/>
  <c r="E2444" i="13"/>
  <c r="E2445" i="13"/>
  <c r="E2446" i="13"/>
  <c r="E2447" i="13"/>
  <c r="E2448" i="13"/>
  <c r="E2449" i="13"/>
  <c r="E2450" i="13"/>
  <c r="E2451" i="13"/>
  <c r="E2452" i="13"/>
  <c r="E2453" i="13"/>
  <c r="E2454" i="13"/>
  <c r="E2455" i="13"/>
  <c r="E2456" i="13"/>
  <c r="E2457" i="13"/>
  <c r="E2458" i="13"/>
  <c r="E2459" i="13"/>
  <c r="E2460" i="13"/>
  <c r="E2461" i="13"/>
  <c r="E2462" i="13"/>
  <c r="E2463" i="13"/>
  <c r="E2464" i="13"/>
  <c r="E2465" i="13"/>
  <c r="E2466" i="13"/>
  <c r="E2467" i="13"/>
  <c r="E2468" i="13"/>
  <c r="E2469" i="13"/>
  <c r="E2470" i="13"/>
  <c r="E2471" i="13"/>
  <c r="E2472" i="13"/>
  <c r="E2473" i="13"/>
  <c r="E2474" i="13"/>
  <c r="E2475" i="13"/>
  <c r="E2476" i="13"/>
  <c r="E2477" i="13"/>
  <c r="E2478" i="13"/>
  <c r="E2479" i="13"/>
  <c r="E2480" i="13"/>
  <c r="E2481" i="13"/>
  <c r="E2482" i="13"/>
  <c r="E2483" i="13"/>
  <c r="E2484" i="13"/>
  <c r="E2485" i="13"/>
  <c r="E2486" i="13"/>
  <c r="E2487" i="13"/>
  <c r="E2488" i="13"/>
  <c r="E2489" i="13"/>
  <c r="E2490" i="13"/>
  <c r="E2491" i="13"/>
  <c r="E2492" i="13"/>
  <c r="E2493" i="13"/>
  <c r="E2494" i="13"/>
  <c r="E2495" i="13"/>
  <c r="E2496" i="13"/>
  <c r="E2497" i="13"/>
  <c r="E2498" i="13"/>
  <c r="E2499" i="13"/>
  <c r="E2500" i="13"/>
  <c r="E2501" i="13"/>
  <c r="E2502" i="13"/>
  <c r="E2503" i="13"/>
  <c r="E2504" i="13"/>
  <c r="E2505" i="13"/>
  <c r="E2506" i="13"/>
  <c r="E2507" i="13"/>
  <c r="E2508" i="13"/>
  <c r="E2509" i="13"/>
  <c r="E2510" i="13"/>
  <c r="E2511" i="13"/>
  <c r="E2512" i="13"/>
  <c r="E2513" i="13"/>
  <c r="E2514" i="13"/>
  <c r="E2515" i="13"/>
  <c r="E2516" i="13"/>
  <c r="E2517" i="13"/>
  <c r="E2518" i="13"/>
  <c r="E2519" i="13"/>
  <c r="E2520" i="13"/>
  <c r="E2521" i="13"/>
  <c r="E2522" i="13"/>
  <c r="E2523" i="13"/>
  <c r="E2524" i="13"/>
  <c r="E2525" i="13"/>
  <c r="E2526" i="13"/>
  <c r="E2527" i="13"/>
  <c r="E2528" i="13"/>
  <c r="E2529" i="13"/>
  <c r="E2530" i="13"/>
  <c r="E2531" i="13"/>
  <c r="E2532" i="13"/>
  <c r="E2533" i="13"/>
  <c r="E2534" i="13"/>
  <c r="E2535" i="13"/>
  <c r="E2536" i="13"/>
  <c r="E2537" i="13"/>
  <c r="E2538" i="13"/>
  <c r="E2539" i="13"/>
  <c r="E2540" i="13"/>
  <c r="E2541" i="13"/>
  <c r="E2542" i="13"/>
  <c r="E2543" i="13"/>
  <c r="E2544" i="13"/>
  <c r="E2545" i="13"/>
  <c r="E2546" i="13"/>
  <c r="E2547" i="13"/>
  <c r="E2548" i="13"/>
  <c r="E2549" i="13"/>
  <c r="E2550" i="13"/>
  <c r="E2551" i="13"/>
  <c r="E2552" i="13"/>
  <c r="E2553" i="13"/>
  <c r="E2554" i="13"/>
  <c r="E2555" i="13"/>
  <c r="E2556" i="13"/>
  <c r="E2557" i="13"/>
  <c r="E2558" i="13"/>
  <c r="E2559" i="13"/>
  <c r="E2560" i="13"/>
  <c r="E2561" i="13"/>
  <c r="E2562" i="13"/>
  <c r="E2563" i="13"/>
  <c r="E2564" i="13"/>
  <c r="E2565" i="13"/>
  <c r="E2566" i="13"/>
  <c r="E2567" i="13"/>
  <c r="E2568" i="13"/>
  <c r="E2569" i="13"/>
  <c r="E2570" i="13"/>
  <c r="E2571" i="13"/>
  <c r="E2572" i="13"/>
  <c r="E2573" i="13"/>
  <c r="E2574" i="13"/>
  <c r="E2575" i="13"/>
  <c r="E2576" i="13"/>
  <c r="E2577" i="13"/>
  <c r="E2578" i="13"/>
  <c r="E2579" i="13"/>
  <c r="E2580" i="13"/>
  <c r="E2581" i="13"/>
  <c r="E2582" i="13"/>
  <c r="E2583" i="13"/>
  <c r="E2584" i="13"/>
  <c r="E2585" i="13"/>
  <c r="E2586" i="13"/>
  <c r="E2587" i="13"/>
  <c r="E2588" i="13"/>
  <c r="E2589" i="13"/>
  <c r="E2590" i="13"/>
  <c r="E2591" i="13"/>
  <c r="E2592" i="13"/>
  <c r="E2593" i="13"/>
  <c r="E2594" i="13"/>
  <c r="E2595" i="13"/>
  <c r="E2596" i="13"/>
  <c r="E2597" i="13"/>
  <c r="E2598" i="13"/>
  <c r="E2599" i="13"/>
  <c r="E2600" i="13"/>
  <c r="E2601" i="13"/>
  <c r="E2602" i="13"/>
  <c r="E2603" i="13"/>
  <c r="E2604" i="13"/>
  <c r="E2605" i="13"/>
  <c r="E2606" i="13"/>
  <c r="E2607" i="13"/>
  <c r="E2608" i="13"/>
  <c r="E2609" i="13"/>
  <c r="E2610" i="13"/>
  <c r="E2611" i="13"/>
  <c r="E2612" i="13"/>
  <c r="E2613" i="13"/>
  <c r="E2614" i="13"/>
  <c r="E2615" i="13"/>
  <c r="E2616" i="13"/>
  <c r="E2617" i="13"/>
  <c r="E2618" i="13"/>
  <c r="E2619" i="13"/>
  <c r="E2620" i="13"/>
  <c r="E2621" i="13"/>
  <c r="E2622" i="13"/>
  <c r="E2623" i="13"/>
  <c r="E2624" i="13"/>
  <c r="E2625" i="13"/>
  <c r="E2626" i="13"/>
  <c r="E2627" i="13"/>
  <c r="E2628" i="13"/>
  <c r="E2629" i="13"/>
  <c r="E2630" i="13"/>
  <c r="E2631" i="13"/>
  <c r="E2632" i="13"/>
  <c r="E2633" i="13"/>
  <c r="E2634" i="13"/>
  <c r="E2635" i="13"/>
  <c r="E2636" i="13"/>
  <c r="E2637" i="13"/>
  <c r="E2638" i="13"/>
  <c r="E2639" i="13"/>
  <c r="E2640" i="13"/>
  <c r="E2641" i="13"/>
  <c r="E2642" i="13"/>
  <c r="E2643" i="13"/>
  <c r="E2644" i="13"/>
  <c r="E2645" i="13"/>
  <c r="E2646" i="13"/>
  <c r="E2647" i="13"/>
  <c r="E2648" i="13"/>
  <c r="E2649" i="13"/>
  <c r="E2650" i="13"/>
  <c r="E2651" i="13"/>
  <c r="E2652" i="13"/>
  <c r="E2653" i="13"/>
  <c r="E2654" i="13"/>
  <c r="E2655" i="13"/>
  <c r="E2656" i="13"/>
  <c r="E2657" i="13"/>
  <c r="E2658" i="13"/>
  <c r="E2659" i="13"/>
  <c r="E2660" i="13"/>
  <c r="E2661" i="13"/>
  <c r="E2662" i="13"/>
  <c r="E2663" i="13"/>
  <c r="E2664" i="13"/>
  <c r="E2665" i="13"/>
  <c r="E2666" i="13"/>
  <c r="E2667" i="13"/>
  <c r="E2668" i="13"/>
  <c r="E2669" i="13"/>
  <c r="E2670" i="13"/>
  <c r="E2671" i="13"/>
  <c r="E2672" i="13"/>
  <c r="E2673" i="13"/>
  <c r="E2674" i="13"/>
  <c r="E2675" i="13"/>
  <c r="E2676" i="13"/>
  <c r="E2677" i="13"/>
  <c r="E2678" i="13"/>
  <c r="E2679" i="13"/>
  <c r="E2680" i="13"/>
  <c r="E2681" i="13"/>
  <c r="E2682" i="13"/>
  <c r="E2683" i="13"/>
  <c r="E2684" i="13"/>
  <c r="E2685" i="13"/>
  <c r="E2686" i="13"/>
  <c r="E2687" i="13"/>
  <c r="E2688" i="13"/>
  <c r="E2689" i="13"/>
  <c r="E2690" i="13"/>
  <c r="E2691" i="13"/>
  <c r="E2692" i="13"/>
  <c r="E2693" i="13"/>
  <c r="E2694" i="13"/>
  <c r="E2695" i="13"/>
  <c r="E2696" i="13"/>
  <c r="E2697" i="13"/>
  <c r="E2698" i="13"/>
  <c r="E2699" i="13"/>
  <c r="E2700" i="13"/>
  <c r="E2701" i="13"/>
  <c r="E2702" i="13"/>
  <c r="E2703" i="13"/>
  <c r="E2704" i="13"/>
  <c r="E2705" i="13"/>
  <c r="E2706" i="13"/>
  <c r="E2707" i="13"/>
  <c r="E2708" i="13"/>
  <c r="E2709" i="13"/>
  <c r="E2710" i="13"/>
  <c r="E2711" i="13"/>
  <c r="E2712" i="13"/>
  <c r="E2713" i="13"/>
  <c r="E2714" i="13"/>
  <c r="E2715" i="13"/>
  <c r="E2716" i="13"/>
  <c r="E2717" i="13"/>
  <c r="E2718" i="13"/>
  <c r="E2719" i="13"/>
  <c r="E2720" i="13"/>
  <c r="E2721" i="13"/>
  <c r="E2722" i="13"/>
  <c r="E2723" i="13"/>
  <c r="E2724" i="13"/>
  <c r="E2725" i="13"/>
  <c r="E2726" i="13"/>
  <c r="E2727" i="13"/>
  <c r="E2728" i="13"/>
  <c r="E2729" i="13"/>
  <c r="E2730" i="13"/>
  <c r="E2731" i="13"/>
  <c r="E2732" i="13"/>
  <c r="E2733" i="13"/>
  <c r="E2734" i="13"/>
  <c r="E2735" i="13"/>
  <c r="E2736" i="13"/>
  <c r="E2737" i="13"/>
  <c r="E2738" i="13"/>
  <c r="E2739" i="13"/>
  <c r="E2740" i="13"/>
  <c r="E2741" i="13"/>
  <c r="E2742" i="13"/>
  <c r="E2743" i="13"/>
  <c r="E2744" i="13"/>
  <c r="E2745" i="13"/>
  <c r="E2746" i="13"/>
  <c r="E2747" i="13"/>
  <c r="E2748" i="13"/>
  <c r="E2749" i="13"/>
  <c r="E2750" i="13"/>
  <c r="E2751" i="13"/>
  <c r="E2752" i="13"/>
  <c r="E2753" i="13"/>
  <c r="E2754" i="13"/>
  <c r="E2755" i="13"/>
  <c r="E2756" i="13"/>
  <c r="E2757" i="13"/>
  <c r="E2758" i="13"/>
  <c r="E2759" i="13"/>
  <c r="E2760" i="13"/>
  <c r="E2761" i="13"/>
  <c r="E2762" i="13"/>
  <c r="E2763" i="13"/>
  <c r="E2764" i="13"/>
  <c r="E2765" i="13"/>
  <c r="E2766" i="13"/>
  <c r="E2767" i="13"/>
  <c r="E2768" i="13"/>
  <c r="E2769" i="13"/>
  <c r="E2770" i="13"/>
  <c r="E2771" i="13"/>
  <c r="E2772" i="13"/>
  <c r="E2773" i="13"/>
  <c r="E2774" i="13"/>
  <c r="E2775" i="13"/>
  <c r="E2776" i="13"/>
  <c r="E2777" i="13"/>
  <c r="E2778" i="13"/>
  <c r="E2779" i="13"/>
  <c r="E2780" i="13"/>
  <c r="E2781" i="13"/>
  <c r="E2782" i="13"/>
  <c r="E2783" i="13"/>
  <c r="E2784" i="13"/>
  <c r="E2785" i="13"/>
  <c r="E2786" i="13"/>
  <c r="E2787" i="13"/>
  <c r="E2788" i="13"/>
  <c r="E2789" i="13"/>
  <c r="E2790" i="13"/>
  <c r="E2791" i="13"/>
  <c r="E2792" i="13"/>
  <c r="E2793" i="13"/>
  <c r="E2794" i="13"/>
  <c r="E2795" i="13"/>
  <c r="E2796" i="13"/>
  <c r="E2797" i="13"/>
  <c r="E2798" i="13"/>
  <c r="E2799" i="13"/>
  <c r="E2800" i="13"/>
  <c r="E2801" i="13"/>
  <c r="E2802" i="13"/>
  <c r="E2803" i="13"/>
  <c r="E2804" i="13"/>
  <c r="E2805" i="13"/>
  <c r="E2806" i="13"/>
  <c r="E2807" i="13"/>
  <c r="E2808" i="13"/>
  <c r="E2809" i="13"/>
  <c r="E2810" i="13"/>
  <c r="E2811" i="13"/>
  <c r="E2812" i="13"/>
  <c r="E2813" i="13"/>
  <c r="E2814" i="13"/>
  <c r="E2815" i="13"/>
  <c r="E2816" i="13"/>
  <c r="E2817" i="13"/>
  <c r="E2818" i="13"/>
  <c r="E2819" i="13"/>
  <c r="E2820" i="13"/>
  <c r="E2821" i="13"/>
  <c r="E2822" i="13"/>
  <c r="E2823" i="13"/>
  <c r="E2824" i="13"/>
  <c r="E2825" i="13"/>
  <c r="E2826" i="13"/>
  <c r="E2827" i="13"/>
  <c r="E2828" i="13"/>
  <c r="E2829" i="13"/>
  <c r="E2830" i="13"/>
  <c r="E2831" i="13"/>
  <c r="E2832" i="13"/>
  <c r="E2833" i="13"/>
  <c r="E2834" i="13"/>
  <c r="E2835" i="13"/>
  <c r="E2836" i="13"/>
  <c r="E2837" i="13"/>
  <c r="E2838" i="13"/>
  <c r="E2839" i="13"/>
  <c r="E2840" i="13"/>
  <c r="E2841" i="13"/>
  <c r="E2842" i="13"/>
  <c r="E2843" i="13"/>
  <c r="E2844" i="13"/>
  <c r="E2845" i="13"/>
  <c r="E2846" i="13"/>
  <c r="E2847" i="13"/>
  <c r="E2848" i="13"/>
  <c r="E2849" i="13"/>
  <c r="E2850" i="13"/>
  <c r="E2851" i="13"/>
  <c r="E2852" i="13"/>
  <c r="E2853" i="13"/>
  <c r="E2854" i="13"/>
  <c r="E2855" i="13"/>
  <c r="E2856" i="13"/>
  <c r="E2857" i="13"/>
  <c r="E2858" i="13"/>
  <c r="E2859" i="13"/>
  <c r="E2860" i="13"/>
  <c r="E2861" i="13"/>
  <c r="E2862" i="13"/>
  <c r="E2863" i="13"/>
  <c r="E2864" i="13"/>
  <c r="E2865" i="13"/>
  <c r="E2866" i="13"/>
  <c r="E2867" i="13"/>
  <c r="E2868" i="13"/>
  <c r="E2869" i="13"/>
  <c r="E2870" i="13"/>
  <c r="E2871" i="13"/>
  <c r="E2872" i="13"/>
  <c r="E2873" i="13"/>
  <c r="E2874" i="13"/>
  <c r="E2875" i="13"/>
  <c r="E2876" i="13"/>
  <c r="E2877" i="13"/>
  <c r="E2878" i="13"/>
  <c r="E2879" i="13"/>
  <c r="E2880" i="13"/>
  <c r="E2881" i="13"/>
  <c r="E2882" i="13"/>
  <c r="E2883" i="13"/>
  <c r="E2884" i="13"/>
  <c r="E2885" i="13"/>
  <c r="E2886" i="13"/>
  <c r="E2887" i="13"/>
  <c r="E2888" i="13"/>
  <c r="E2889" i="13"/>
  <c r="E2890" i="13"/>
  <c r="E2891" i="13"/>
  <c r="E2892" i="13"/>
  <c r="E2893" i="13"/>
  <c r="E2894" i="13"/>
  <c r="E2895" i="13"/>
  <c r="E2896" i="13"/>
  <c r="E2897" i="13"/>
  <c r="E2898" i="13"/>
  <c r="E2899" i="13"/>
  <c r="E2900" i="13"/>
  <c r="E2901" i="13"/>
  <c r="E2902" i="13"/>
  <c r="E2903" i="13"/>
  <c r="E2904" i="13"/>
  <c r="E2905" i="13"/>
  <c r="E2906" i="13"/>
  <c r="E2907" i="13"/>
  <c r="E2908" i="13"/>
  <c r="E2909" i="13"/>
  <c r="E2910" i="13"/>
  <c r="E2911" i="13"/>
  <c r="E2912" i="13"/>
  <c r="E2913" i="13"/>
  <c r="E2914" i="13"/>
  <c r="E2915" i="13"/>
  <c r="E2916" i="13"/>
  <c r="E2917" i="13"/>
  <c r="E2918" i="13"/>
  <c r="E2919" i="13"/>
  <c r="E2920" i="13"/>
  <c r="E2921" i="13"/>
  <c r="E2922" i="13"/>
  <c r="E2923" i="13"/>
  <c r="E2924" i="13"/>
  <c r="E2925" i="13"/>
  <c r="E2926" i="13"/>
  <c r="E2927" i="13"/>
  <c r="E2928" i="13"/>
  <c r="E2929" i="13"/>
  <c r="E2930" i="13"/>
  <c r="E2931" i="13"/>
  <c r="E2932" i="13"/>
  <c r="E2933" i="13"/>
  <c r="E2934" i="13"/>
  <c r="E2935" i="13"/>
  <c r="E2936" i="13"/>
  <c r="E2937" i="13"/>
  <c r="E2938" i="13"/>
  <c r="E2939" i="13"/>
  <c r="E2940" i="13"/>
  <c r="E2941" i="13"/>
  <c r="E2942" i="13"/>
  <c r="E2943" i="13"/>
  <c r="E2944" i="13"/>
  <c r="E2945" i="13"/>
  <c r="E2946" i="13"/>
  <c r="E2947" i="13"/>
  <c r="E2948" i="13"/>
  <c r="E2949" i="13"/>
  <c r="E2950" i="13"/>
  <c r="E2951" i="13"/>
  <c r="E2952" i="13"/>
  <c r="E2953" i="13"/>
  <c r="E2954" i="13"/>
  <c r="E2955" i="13"/>
  <c r="E2956" i="13"/>
  <c r="E2957" i="13"/>
  <c r="E2958" i="13"/>
  <c r="E2959" i="13"/>
  <c r="E2960" i="13"/>
  <c r="E2961" i="13"/>
  <c r="E2962" i="13"/>
  <c r="E2963" i="13"/>
  <c r="E2964" i="13"/>
  <c r="E2965" i="13"/>
  <c r="E2966" i="13"/>
  <c r="E2967" i="13"/>
  <c r="E2968" i="13"/>
  <c r="E2969" i="13"/>
  <c r="E2970" i="13"/>
  <c r="E2971" i="13"/>
  <c r="E2972" i="13"/>
  <c r="E2973" i="13"/>
  <c r="E2974" i="13"/>
  <c r="E2975" i="13"/>
  <c r="E2976" i="13"/>
  <c r="E2977" i="13"/>
  <c r="E2978" i="13"/>
  <c r="E2979" i="13"/>
  <c r="E2980" i="13"/>
  <c r="E2981" i="13"/>
  <c r="E2982" i="13"/>
  <c r="E2983" i="13"/>
  <c r="E2984" i="13"/>
  <c r="E2985" i="13"/>
  <c r="E2986" i="13"/>
  <c r="E2987" i="13"/>
  <c r="E2988" i="13"/>
  <c r="E2989" i="13"/>
  <c r="E2990" i="13"/>
  <c r="E2991" i="13"/>
  <c r="E2992" i="13"/>
  <c r="E2993" i="13"/>
  <c r="E2994" i="13"/>
  <c r="E2995" i="13"/>
  <c r="E2996" i="13"/>
  <c r="E2997" i="13"/>
  <c r="E2998" i="13"/>
  <c r="E2999" i="13"/>
  <c r="E3000" i="13"/>
  <c r="E3001" i="13"/>
  <c r="E3002" i="13"/>
  <c r="E3003" i="13"/>
  <c r="E3004" i="13"/>
  <c r="E3005" i="13"/>
  <c r="E3006" i="13"/>
  <c r="E3007" i="13"/>
  <c r="E3008" i="13"/>
  <c r="E3009" i="13"/>
  <c r="E3010" i="13"/>
  <c r="E3011" i="13"/>
  <c r="E3012" i="13"/>
  <c r="E3013" i="13"/>
  <c r="E3014" i="13"/>
  <c r="E3015" i="13"/>
  <c r="E3016" i="13"/>
  <c r="E3017" i="13"/>
  <c r="E3018" i="13"/>
  <c r="E3019" i="13"/>
  <c r="E3020" i="13"/>
  <c r="E3021" i="13"/>
  <c r="E3022" i="13"/>
  <c r="E3023" i="13"/>
  <c r="E3024" i="13"/>
  <c r="E3025" i="13"/>
  <c r="E3026" i="13"/>
  <c r="E3027" i="13"/>
  <c r="E3028" i="13"/>
  <c r="E3029" i="13"/>
  <c r="E3030" i="13"/>
  <c r="E3031" i="13"/>
  <c r="E3032" i="13"/>
  <c r="E3033" i="13"/>
  <c r="E3034" i="13"/>
  <c r="E3035" i="13"/>
  <c r="E3036" i="13"/>
  <c r="E3037" i="13"/>
  <c r="E3038" i="13"/>
  <c r="E3039" i="13"/>
  <c r="E3040" i="13"/>
  <c r="E3041" i="13"/>
  <c r="E3042" i="13"/>
  <c r="E3043" i="13"/>
  <c r="E3044" i="13"/>
  <c r="E3045" i="13"/>
  <c r="E3046" i="13"/>
  <c r="E3047" i="13"/>
  <c r="E3048" i="13"/>
  <c r="E3049" i="13"/>
  <c r="E3050" i="13"/>
  <c r="E3051" i="13"/>
  <c r="E3052" i="13"/>
  <c r="E3053" i="13"/>
  <c r="E3054" i="13"/>
  <c r="E3055" i="13"/>
  <c r="E3056" i="13"/>
  <c r="E3057" i="13"/>
  <c r="E3058" i="13"/>
  <c r="E3059" i="13"/>
  <c r="E3060" i="13"/>
  <c r="E3061" i="13"/>
  <c r="E3062" i="13"/>
  <c r="E3063" i="13"/>
  <c r="E3064" i="13"/>
  <c r="E3065" i="13"/>
  <c r="E3066" i="13"/>
  <c r="E3067" i="13"/>
  <c r="E3068" i="13"/>
  <c r="E3069" i="13"/>
  <c r="E3070" i="13"/>
  <c r="E3071" i="13"/>
  <c r="E3072" i="13"/>
  <c r="E3073" i="13"/>
  <c r="E3074" i="13"/>
  <c r="E3075" i="13"/>
  <c r="E3076" i="13"/>
  <c r="E3077" i="13"/>
  <c r="E3078" i="13"/>
  <c r="E3079" i="13"/>
  <c r="E3080" i="13"/>
  <c r="E3081" i="13"/>
  <c r="E3082" i="13"/>
  <c r="E3083" i="13"/>
  <c r="E3084" i="13"/>
  <c r="E3085" i="13"/>
  <c r="E3086" i="13"/>
  <c r="E3087" i="13"/>
  <c r="E3088" i="13"/>
  <c r="E3089" i="13"/>
  <c r="E3090" i="13"/>
  <c r="E3091" i="13"/>
  <c r="E3092" i="13"/>
  <c r="E3093" i="13"/>
  <c r="E3094" i="13"/>
  <c r="E3095" i="13"/>
  <c r="E3096" i="13"/>
  <c r="E3097" i="13"/>
  <c r="E3098" i="13"/>
  <c r="E3099" i="13"/>
  <c r="E3100" i="13"/>
  <c r="E3101" i="13"/>
  <c r="E3102" i="13"/>
  <c r="E3103" i="13"/>
  <c r="E3104" i="13"/>
  <c r="E3105" i="13"/>
  <c r="E3106" i="13"/>
  <c r="E3107" i="13"/>
  <c r="E3108" i="13"/>
  <c r="E3109" i="13"/>
  <c r="E3110" i="13"/>
  <c r="E3111" i="13"/>
  <c r="E3112" i="13"/>
  <c r="E3113" i="13"/>
  <c r="E3114" i="13"/>
  <c r="E3115" i="13"/>
  <c r="E3116" i="13"/>
  <c r="E3117" i="13"/>
  <c r="E3118" i="13"/>
  <c r="E3119" i="13"/>
  <c r="E3120" i="13"/>
  <c r="E3121" i="13"/>
  <c r="E3122" i="13"/>
  <c r="E3123" i="13"/>
  <c r="E3124" i="13"/>
  <c r="E3125" i="13"/>
  <c r="E3126" i="13"/>
  <c r="E3127" i="13"/>
  <c r="E3128" i="13"/>
  <c r="E3129" i="13"/>
  <c r="E3130" i="13"/>
  <c r="E3131" i="13"/>
  <c r="E3132" i="13"/>
  <c r="E3133" i="13"/>
  <c r="E3134" i="13"/>
  <c r="E3135" i="13"/>
  <c r="E3136" i="13"/>
  <c r="E3137" i="13"/>
  <c r="E3138" i="13"/>
  <c r="E3139" i="13"/>
  <c r="E3140" i="13"/>
  <c r="E3141" i="13"/>
  <c r="E3142" i="13"/>
  <c r="E3143" i="13"/>
  <c r="E3144" i="13"/>
  <c r="E3145" i="13"/>
  <c r="E3146" i="13"/>
  <c r="E3147" i="13"/>
  <c r="E3148" i="13"/>
  <c r="E3149" i="13"/>
  <c r="E3150" i="13"/>
  <c r="E3151" i="13"/>
  <c r="E3152" i="13"/>
  <c r="E3153" i="13"/>
  <c r="E3154" i="13"/>
  <c r="E3155" i="13"/>
  <c r="E3156" i="13"/>
  <c r="E3157" i="13"/>
  <c r="E3158" i="13"/>
  <c r="E3159" i="13"/>
  <c r="E3160" i="13"/>
  <c r="E3161" i="13"/>
  <c r="E3162" i="13"/>
  <c r="E3163" i="13"/>
  <c r="E3164" i="13"/>
  <c r="E3165" i="13"/>
  <c r="E3166" i="13"/>
  <c r="E3167" i="13"/>
  <c r="E3168" i="13"/>
  <c r="E3169" i="13"/>
  <c r="E3170" i="13"/>
  <c r="E3171" i="13"/>
  <c r="E3172" i="13"/>
  <c r="E3173" i="13"/>
  <c r="E3174" i="13"/>
  <c r="E3175" i="13"/>
  <c r="E3176" i="13"/>
  <c r="E3177" i="13"/>
  <c r="E3178" i="13"/>
  <c r="E3179" i="13"/>
  <c r="E3180" i="13"/>
  <c r="E3181" i="13"/>
  <c r="E3182" i="13"/>
  <c r="E3183" i="13"/>
  <c r="E3184" i="13"/>
  <c r="E3185" i="13"/>
  <c r="E3186" i="13"/>
  <c r="E3187" i="13"/>
  <c r="E3188" i="13"/>
  <c r="E3189" i="13"/>
  <c r="E3190" i="13"/>
  <c r="E3191" i="13"/>
  <c r="E3192" i="13"/>
  <c r="E3193" i="13"/>
  <c r="E3194" i="13"/>
  <c r="E3195" i="13"/>
  <c r="E3196" i="13"/>
  <c r="E3197" i="13"/>
  <c r="E3198" i="13"/>
  <c r="E3199" i="13"/>
  <c r="E3200" i="13"/>
  <c r="E3201" i="13"/>
  <c r="E3202" i="13"/>
  <c r="E3203" i="13"/>
  <c r="E3204" i="13"/>
  <c r="E3205" i="13"/>
  <c r="E3206" i="13"/>
  <c r="E3207" i="13"/>
  <c r="E3208" i="13"/>
  <c r="E3209" i="13"/>
  <c r="E3210" i="13"/>
  <c r="E3211" i="13"/>
  <c r="E3212" i="13"/>
  <c r="E3213" i="13"/>
  <c r="E3214" i="13"/>
  <c r="E3215" i="13"/>
  <c r="E3216" i="13"/>
  <c r="E3217" i="13"/>
  <c r="E3218" i="13"/>
  <c r="E3219" i="13"/>
  <c r="E3220" i="13"/>
  <c r="E3221" i="13"/>
  <c r="E3222" i="13"/>
  <c r="E3223" i="13"/>
  <c r="E3224" i="13"/>
  <c r="E3225" i="13"/>
  <c r="E3226" i="13"/>
  <c r="E3227" i="13"/>
  <c r="E3228" i="13"/>
  <c r="E3229" i="13"/>
  <c r="E3230" i="13"/>
  <c r="E3231" i="13"/>
  <c r="E3232" i="13"/>
  <c r="E3233" i="13"/>
  <c r="E3234" i="13"/>
  <c r="E3235" i="13"/>
  <c r="E3236" i="13"/>
  <c r="E3237" i="13"/>
  <c r="E3238" i="13"/>
  <c r="E3239" i="13"/>
  <c r="E3240" i="13"/>
  <c r="E3241" i="13"/>
  <c r="E3242" i="13"/>
  <c r="E3243" i="13"/>
  <c r="E3244" i="13"/>
  <c r="E3245" i="13"/>
  <c r="E3246" i="13"/>
  <c r="E3247" i="13"/>
  <c r="E3248" i="13"/>
  <c r="E3249" i="13"/>
  <c r="E3250" i="13"/>
  <c r="E3251" i="13"/>
  <c r="E3252" i="13"/>
  <c r="E3253" i="13"/>
  <c r="E3254" i="13"/>
  <c r="E3255" i="13"/>
  <c r="E3256" i="13"/>
  <c r="E3257" i="13"/>
  <c r="E3258" i="13"/>
  <c r="E3259" i="13"/>
  <c r="E3260" i="13"/>
  <c r="E3261" i="13"/>
  <c r="E3262" i="13"/>
  <c r="E3263" i="13"/>
  <c r="E3264" i="13"/>
  <c r="E3265" i="13"/>
  <c r="E3266" i="13"/>
  <c r="E3267" i="13"/>
  <c r="E3268" i="13"/>
  <c r="E3269" i="13"/>
  <c r="E3270" i="13"/>
  <c r="E3271" i="13"/>
  <c r="E3272" i="13"/>
  <c r="E3273" i="13"/>
  <c r="E3274" i="13"/>
  <c r="E3275" i="13"/>
  <c r="E3276" i="13"/>
  <c r="E3277" i="13"/>
  <c r="E3278" i="13"/>
  <c r="E3279" i="13"/>
  <c r="E3280" i="13"/>
  <c r="E3281" i="13"/>
  <c r="E3282" i="13"/>
  <c r="E3283" i="13"/>
  <c r="E3284" i="13"/>
  <c r="E3285" i="13"/>
  <c r="E3286" i="13"/>
  <c r="E3287" i="13"/>
  <c r="E3288" i="13"/>
  <c r="E3289" i="13"/>
  <c r="E3290" i="13"/>
  <c r="E3291" i="13"/>
  <c r="E3292" i="13"/>
  <c r="E3293" i="13"/>
  <c r="E3294" i="13"/>
  <c r="E3295" i="13"/>
  <c r="E3296" i="13"/>
  <c r="E3297" i="13"/>
  <c r="E3298" i="13"/>
  <c r="E3299" i="13"/>
  <c r="E3300" i="13"/>
  <c r="E3301" i="13"/>
  <c r="E3302" i="13"/>
  <c r="E3303" i="13"/>
  <c r="E3304" i="13"/>
  <c r="E3305" i="13"/>
  <c r="E3306" i="13"/>
  <c r="E3307" i="13"/>
  <c r="E3308" i="13"/>
  <c r="E3309" i="13"/>
  <c r="E3310" i="13"/>
  <c r="E3311" i="13"/>
  <c r="E3312" i="13"/>
  <c r="E3313" i="13"/>
  <c r="E3314" i="13"/>
  <c r="E3315" i="13"/>
  <c r="E3316" i="13"/>
  <c r="E3317" i="13"/>
  <c r="E3318" i="13"/>
  <c r="E3319" i="13"/>
  <c r="E3320" i="13"/>
  <c r="E3321" i="13"/>
  <c r="E3322" i="13"/>
  <c r="E3323" i="13"/>
  <c r="E3324" i="13"/>
  <c r="E3325" i="13"/>
  <c r="E3326" i="13"/>
  <c r="E3327" i="13"/>
  <c r="E3328" i="13"/>
  <c r="E3329" i="13"/>
  <c r="E3330" i="13"/>
  <c r="E3331" i="13"/>
  <c r="E3332" i="13"/>
  <c r="E3333" i="13"/>
  <c r="E3334" i="13"/>
  <c r="E3335" i="13"/>
  <c r="E3336" i="13"/>
  <c r="E3337" i="13"/>
  <c r="E3338" i="13"/>
  <c r="E3339" i="13"/>
  <c r="E3340" i="13"/>
  <c r="E3341" i="13"/>
  <c r="E3342" i="13"/>
  <c r="E3343" i="13"/>
  <c r="E3344" i="13"/>
  <c r="E3345" i="13"/>
  <c r="E3346" i="13"/>
  <c r="E3347" i="13"/>
  <c r="E3348" i="13"/>
  <c r="E3349" i="13"/>
  <c r="E3350" i="13"/>
  <c r="E3351" i="13"/>
  <c r="E3352" i="13"/>
  <c r="E3353" i="13"/>
  <c r="E3354" i="13"/>
  <c r="E3355" i="13"/>
  <c r="E3356" i="13"/>
  <c r="E3357" i="13"/>
  <c r="E3358" i="13"/>
  <c r="E3359" i="13"/>
  <c r="E3360" i="13"/>
  <c r="E3361" i="13"/>
  <c r="E3362" i="13"/>
  <c r="E3363" i="13"/>
  <c r="E3364" i="13"/>
  <c r="E3365" i="13"/>
  <c r="E3366" i="13"/>
  <c r="E3367" i="13"/>
  <c r="E3368" i="13"/>
  <c r="E3369" i="13"/>
  <c r="E3370" i="13"/>
  <c r="E3371" i="13"/>
  <c r="E3372" i="13"/>
  <c r="E3373" i="13"/>
  <c r="E3374" i="13"/>
  <c r="E3375" i="13"/>
  <c r="E3376" i="13"/>
  <c r="E3377" i="13"/>
  <c r="E3378" i="13"/>
  <c r="E3379" i="13"/>
  <c r="E3380" i="13"/>
  <c r="E3381" i="13"/>
  <c r="E3382" i="13"/>
  <c r="E3383" i="13"/>
  <c r="E3384" i="13"/>
  <c r="E3385" i="13"/>
  <c r="E3386" i="13"/>
  <c r="E3387" i="13"/>
  <c r="E3388" i="13"/>
  <c r="E3389" i="13"/>
  <c r="E3390" i="13"/>
  <c r="E3391" i="13"/>
  <c r="E3392" i="13"/>
  <c r="E3393" i="13"/>
  <c r="E3394" i="13"/>
  <c r="E3395" i="13"/>
  <c r="E3396" i="13"/>
  <c r="E3397" i="13"/>
  <c r="E3398" i="13"/>
  <c r="E3399" i="13"/>
  <c r="E3400" i="13"/>
  <c r="E3401" i="13"/>
  <c r="E3402" i="13"/>
  <c r="E3403" i="13"/>
  <c r="E3404" i="13"/>
  <c r="E3405" i="13"/>
  <c r="E3406" i="13"/>
  <c r="E3407" i="13"/>
  <c r="E3408" i="13"/>
  <c r="E3409" i="13"/>
  <c r="E3410" i="13"/>
  <c r="E3411" i="13"/>
  <c r="E3412" i="13"/>
  <c r="E3413" i="13"/>
  <c r="E3414" i="13"/>
  <c r="E3415" i="13"/>
  <c r="E3416" i="13"/>
  <c r="E3417" i="13"/>
  <c r="E3418" i="13"/>
  <c r="E3419" i="13"/>
  <c r="E3420" i="13"/>
  <c r="E3421" i="13"/>
  <c r="E3422" i="13"/>
  <c r="E3423" i="13"/>
  <c r="E3424" i="13"/>
  <c r="E3425" i="13"/>
  <c r="E3426" i="13"/>
  <c r="E3427" i="13"/>
  <c r="E3428" i="13"/>
  <c r="E3429" i="13"/>
  <c r="E3430" i="13"/>
  <c r="E3431" i="13"/>
  <c r="E3432" i="13"/>
  <c r="E3433" i="13"/>
  <c r="E3434" i="13"/>
  <c r="E3435" i="13"/>
  <c r="E3436" i="13"/>
  <c r="E3437" i="13"/>
  <c r="E3438" i="13"/>
  <c r="E3439" i="13"/>
  <c r="E3440" i="13"/>
  <c r="E3441" i="13"/>
  <c r="E3442" i="13"/>
  <c r="E3443" i="13"/>
  <c r="E3444" i="13"/>
  <c r="E3445" i="13"/>
  <c r="E3446" i="13"/>
  <c r="E3447" i="13"/>
  <c r="E3448" i="13"/>
  <c r="E3449" i="13"/>
  <c r="E3450" i="13"/>
  <c r="E3451" i="13"/>
  <c r="E3452" i="13"/>
  <c r="E3453" i="13"/>
  <c r="E3454" i="13"/>
  <c r="E3455" i="13"/>
  <c r="E3456" i="13"/>
  <c r="E3457" i="13"/>
  <c r="E3458" i="13"/>
  <c r="E3459" i="13"/>
  <c r="E3460" i="13"/>
  <c r="E3461" i="13"/>
  <c r="E3462" i="13"/>
  <c r="E3463" i="13"/>
  <c r="E3464" i="13"/>
  <c r="E3465" i="13"/>
  <c r="E3466" i="13"/>
  <c r="E3467" i="13"/>
  <c r="E3468" i="13"/>
  <c r="E3469" i="13"/>
  <c r="E3470" i="13"/>
  <c r="E3471" i="13"/>
  <c r="E3472" i="13"/>
  <c r="E3473" i="13"/>
  <c r="E3474" i="13"/>
  <c r="E3475" i="13"/>
  <c r="E3476" i="13"/>
  <c r="E3477" i="13"/>
  <c r="E3478" i="13"/>
  <c r="E3479" i="13"/>
  <c r="E3480" i="13"/>
  <c r="E3481" i="13"/>
  <c r="E3482" i="13"/>
  <c r="E3483" i="13"/>
  <c r="E3484" i="13"/>
  <c r="E3485" i="13"/>
  <c r="E3486" i="13"/>
  <c r="E3487" i="13"/>
  <c r="E3488" i="13"/>
  <c r="E3489" i="13"/>
  <c r="E3490" i="13"/>
  <c r="E3491" i="13"/>
  <c r="E3492" i="13"/>
  <c r="E3493" i="13"/>
  <c r="E3494" i="13"/>
  <c r="E3495" i="13"/>
  <c r="E3496" i="13"/>
  <c r="E3497" i="13"/>
  <c r="E3498" i="13"/>
  <c r="E3499" i="13"/>
  <c r="E3500" i="13"/>
  <c r="E3501" i="13"/>
  <c r="E3502" i="13"/>
  <c r="E3503" i="13"/>
  <c r="E3504" i="13"/>
  <c r="E3505" i="13"/>
  <c r="E3506" i="13"/>
  <c r="E3507" i="13"/>
  <c r="E3508" i="13"/>
  <c r="E3509" i="13"/>
  <c r="E3510" i="13"/>
  <c r="E3511" i="13"/>
  <c r="E3512" i="13"/>
  <c r="E3513" i="13"/>
  <c r="E3514" i="13"/>
  <c r="E3515" i="13"/>
  <c r="E3516" i="13"/>
  <c r="E3517" i="13"/>
  <c r="E3518" i="13"/>
  <c r="E3519" i="13"/>
  <c r="E3520" i="13"/>
  <c r="E3521" i="13"/>
  <c r="E3522" i="13"/>
  <c r="E3523" i="13"/>
  <c r="E3524" i="13"/>
  <c r="E3525" i="13"/>
  <c r="E3526" i="13"/>
  <c r="E3527" i="13"/>
  <c r="E3528" i="13"/>
  <c r="E3529" i="13"/>
  <c r="E3530" i="13"/>
  <c r="E3531" i="13"/>
  <c r="E3532" i="13"/>
  <c r="E3533" i="13"/>
  <c r="E3534" i="13"/>
  <c r="E3535" i="13"/>
  <c r="E3536" i="13"/>
  <c r="E3537" i="13"/>
  <c r="E3538" i="13"/>
  <c r="E3539" i="13"/>
  <c r="E3540" i="13"/>
  <c r="E3541" i="13"/>
  <c r="E3542" i="13"/>
  <c r="E3543" i="13"/>
  <c r="E3544" i="13"/>
  <c r="E3545" i="13"/>
  <c r="E3546" i="13"/>
  <c r="E3547" i="13"/>
  <c r="E3548" i="13"/>
  <c r="E3549" i="13"/>
  <c r="E3550" i="13"/>
  <c r="E3551" i="13"/>
  <c r="E3552" i="13"/>
  <c r="E3553" i="13"/>
  <c r="E3554" i="13"/>
  <c r="E3555" i="13"/>
  <c r="E3556" i="13"/>
  <c r="E3557" i="13"/>
  <c r="E3558" i="13"/>
  <c r="E3559" i="13"/>
  <c r="E3560" i="13"/>
  <c r="E3561" i="13"/>
  <c r="E3562" i="13"/>
  <c r="E3563" i="13"/>
  <c r="E3564" i="13"/>
  <c r="E3565" i="13"/>
  <c r="E3566" i="13"/>
  <c r="E3567" i="13"/>
  <c r="E3568" i="13"/>
  <c r="E3569" i="13"/>
  <c r="E3570" i="13"/>
  <c r="E3571" i="13"/>
  <c r="E3572" i="13"/>
  <c r="E3573" i="13"/>
  <c r="E3574" i="13"/>
  <c r="E3575" i="13"/>
  <c r="E3576" i="13"/>
  <c r="E3577" i="13"/>
  <c r="E3578" i="13"/>
  <c r="E3579" i="13"/>
  <c r="E3580" i="13"/>
  <c r="E3581" i="13"/>
  <c r="E3582" i="13"/>
  <c r="E3583" i="13"/>
  <c r="E3584" i="13"/>
  <c r="E3585" i="13"/>
  <c r="E3586" i="13"/>
  <c r="E3587" i="13"/>
  <c r="E3588" i="13"/>
  <c r="E3589" i="13"/>
  <c r="E3590" i="13"/>
  <c r="E3591" i="13"/>
  <c r="E3592" i="13"/>
  <c r="E3593" i="13"/>
  <c r="E3594" i="13"/>
  <c r="E3595" i="13"/>
  <c r="E3596" i="13"/>
  <c r="E3597" i="13"/>
  <c r="E3598" i="13"/>
  <c r="E3599" i="13"/>
  <c r="E3600" i="13"/>
  <c r="E3601" i="13"/>
  <c r="E3602" i="13"/>
  <c r="E3603" i="13"/>
  <c r="E3604" i="13"/>
  <c r="E3605" i="13"/>
  <c r="E3606" i="13"/>
  <c r="E3607" i="13"/>
  <c r="E3608" i="13"/>
  <c r="E3609" i="13"/>
  <c r="E3610" i="13"/>
  <c r="E3611" i="13"/>
  <c r="E3612" i="13"/>
  <c r="E3613" i="13"/>
  <c r="E3614" i="13"/>
  <c r="E3615" i="13"/>
  <c r="E3616" i="13"/>
  <c r="E3617" i="13"/>
  <c r="E3618" i="13"/>
  <c r="E3619" i="13"/>
  <c r="E3620" i="13"/>
  <c r="E3621" i="13"/>
  <c r="E3622" i="13"/>
  <c r="E3623" i="13"/>
  <c r="E3624" i="13"/>
  <c r="E3625" i="13"/>
  <c r="E3626" i="13"/>
  <c r="E3627" i="13"/>
  <c r="E3628" i="13"/>
  <c r="E3629" i="13"/>
  <c r="E3630" i="13"/>
  <c r="E3631" i="13"/>
  <c r="E3632" i="13"/>
  <c r="E3633" i="13"/>
  <c r="E3634" i="13"/>
  <c r="E3635" i="13"/>
  <c r="E3636" i="13"/>
  <c r="E3637" i="13"/>
  <c r="E3638" i="13"/>
  <c r="E3639" i="13"/>
  <c r="E3640" i="13"/>
  <c r="E3641" i="13"/>
  <c r="E3642" i="13"/>
  <c r="E3643" i="13"/>
  <c r="E3644" i="13"/>
  <c r="E3645" i="13"/>
  <c r="E3646" i="13"/>
  <c r="E3647" i="13"/>
  <c r="E3648" i="13"/>
  <c r="E3649" i="13"/>
  <c r="E3650" i="13"/>
  <c r="E3651" i="13"/>
  <c r="E3652" i="13"/>
  <c r="E3653" i="13"/>
  <c r="E3654" i="13"/>
  <c r="E3655" i="13"/>
  <c r="E3656" i="13"/>
  <c r="E3657" i="13"/>
  <c r="E3658" i="13"/>
  <c r="E3659" i="13"/>
  <c r="E3660" i="13"/>
  <c r="E3661" i="13"/>
  <c r="E3662" i="13"/>
  <c r="E3663" i="13"/>
  <c r="E3664" i="13"/>
  <c r="E3665" i="13"/>
  <c r="E3666" i="13"/>
  <c r="E3667" i="13"/>
  <c r="E3668" i="13"/>
  <c r="E3669" i="13"/>
  <c r="E3670" i="13"/>
  <c r="E3671" i="13"/>
  <c r="E3672" i="13"/>
  <c r="E3673" i="13"/>
  <c r="E3674" i="13"/>
  <c r="E3675" i="13"/>
  <c r="E3676" i="13"/>
  <c r="E3677" i="13"/>
  <c r="E3678" i="13"/>
  <c r="E3679" i="13"/>
  <c r="E3680" i="13"/>
  <c r="E3681" i="13"/>
  <c r="E3682" i="13"/>
  <c r="E3683" i="13"/>
  <c r="E3684" i="13"/>
  <c r="E3685" i="13"/>
  <c r="E3686" i="13"/>
  <c r="E3687" i="13"/>
  <c r="E3688" i="13"/>
  <c r="E3689" i="13"/>
  <c r="E3690" i="13"/>
  <c r="E3691" i="13"/>
  <c r="E3692" i="13"/>
  <c r="E3693" i="13"/>
  <c r="E3694" i="13"/>
  <c r="E3695" i="13"/>
  <c r="E3696" i="13"/>
  <c r="E3697" i="13"/>
  <c r="E3698" i="13"/>
  <c r="E3699" i="13"/>
  <c r="E3700" i="13"/>
  <c r="E3701" i="13"/>
  <c r="E3702" i="13"/>
  <c r="E3703" i="13"/>
  <c r="E3704" i="13"/>
  <c r="E3705" i="13"/>
  <c r="E3706" i="13"/>
  <c r="E3707" i="13"/>
  <c r="E3708" i="13"/>
  <c r="E3709" i="13"/>
  <c r="E3710" i="13"/>
  <c r="E3711" i="13"/>
  <c r="E3712" i="13"/>
  <c r="E3713" i="13"/>
  <c r="E3714" i="13"/>
  <c r="E3715" i="13"/>
  <c r="E3716" i="13"/>
  <c r="E3717" i="13"/>
  <c r="E3718" i="13"/>
  <c r="E3719" i="13"/>
  <c r="E3720" i="13"/>
  <c r="E3721" i="13"/>
  <c r="E3722" i="13"/>
  <c r="E3723" i="13"/>
  <c r="E3724" i="13"/>
  <c r="E3725" i="13"/>
  <c r="E3726" i="13"/>
  <c r="E3727" i="13"/>
  <c r="E3728" i="13"/>
  <c r="E3729" i="13"/>
  <c r="E3730" i="13"/>
  <c r="E3731" i="13"/>
  <c r="E3732" i="13"/>
  <c r="E3733" i="13"/>
  <c r="E3734" i="13"/>
  <c r="E3735" i="13"/>
  <c r="E3736" i="13"/>
  <c r="E3737" i="13"/>
  <c r="E3738" i="13"/>
  <c r="E3739" i="13"/>
  <c r="E3740" i="13"/>
  <c r="E3741" i="13"/>
  <c r="E3742" i="13"/>
  <c r="E3743" i="13"/>
  <c r="E3744" i="13"/>
  <c r="E3745" i="13"/>
  <c r="E3746" i="13"/>
  <c r="E3747" i="13"/>
  <c r="E3748" i="13"/>
  <c r="E3749" i="13"/>
  <c r="E3750" i="13"/>
  <c r="E3751" i="13"/>
  <c r="E3752" i="13"/>
  <c r="E3753" i="13"/>
  <c r="E3754" i="13"/>
  <c r="E3755" i="13"/>
  <c r="E3756" i="13"/>
  <c r="E3757" i="13"/>
  <c r="E3758" i="13"/>
  <c r="E3759" i="13"/>
  <c r="E3760" i="13"/>
  <c r="E3761" i="13"/>
  <c r="E3762" i="13"/>
  <c r="E3763" i="13"/>
  <c r="E3764" i="13"/>
  <c r="E3765" i="13"/>
  <c r="E3766" i="13"/>
  <c r="E3767" i="13"/>
  <c r="E3768" i="13"/>
  <c r="E3769" i="13"/>
  <c r="E3770" i="13"/>
  <c r="E3771" i="13"/>
  <c r="E3772" i="13"/>
  <c r="E3773" i="13"/>
  <c r="E3774" i="13"/>
  <c r="E3775" i="13"/>
  <c r="E3776" i="13"/>
  <c r="E3777" i="13"/>
  <c r="E3778" i="13"/>
  <c r="E3779" i="13"/>
  <c r="E3780" i="13"/>
  <c r="E3781" i="13"/>
  <c r="E3782" i="13"/>
  <c r="E3783" i="13"/>
  <c r="E3784" i="13"/>
  <c r="E3785" i="13"/>
  <c r="E3786" i="13"/>
  <c r="E3787" i="13"/>
  <c r="E3788" i="13"/>
  <c r="E3789" i="13"/>
  <c r="E3790" i="13"/>
  <c r="E3791" i="13"/>
  <c r="E3792" i="13"/>
  <c r="E3793" i="13"/>
  <c r="E3794" i="13"/>
  <c r="E3795" i="13"/>
  <c r="E3796" i="13"/>
  <c r="E3797" i="13"/>
  <c r="E3798" i="13"/>
  <c r="E3799" i="13"/>
  <c r="E3800" i="13"/>
  <c r="E3801" i="13"/>
  <c r="E3802" i="13"/>
  <c r="E3803" i="13"/>
  <c r="E3804" i="13"/>
  <c r="E3805" i="13"/>
  <c r="E3806" i="13"/>
  <c r="E3807" i="13"/>
  <c r="E3808" i="13"/>
  <c r="E3809" i="13"/>
  <c r="E3810" i="13"/>
  <c r="E3811" i="13"/>
  <c r="E3812" i="13"/>
  <c r="E3813" i="13"/>
  <c r="E3814" i="13"/>
  <c r="E3815" i="13"/>
  <c r="E3816" i="13"/>
  <c r="E3817" i="13"/>
  <c r="E3818" i="13"/>
  <c r="E3819" i="13"/>
  <c r="E3820" i="13"/>
  <c r="E3821" i="13"/>
  <c r="E3822" i="13"/>
  <c r="E3823" i="13"/>
  <c r="E3824" i="13"/>
  <c r="E3825" i="13"/>
  <c r="E3826" i="13"/>
  <c r="E3827" i="13"/>
  <c r="E3828" i="13"/>
  <c r="E3829" i="13"/>
  <c r="E3830" i="13"/>
  <c r="E3831" i="13"/>
  <c r="E3832" i="13"/>
  <c r="E3833" i="13"/>
  <c r="E3834" i="13"/>
  <c r="E3835" i="13"/>
  <c r="E3836" i="13"/>
  <c r="E3837" i="13"/>
  <c r="E3838" i="13"/>
  <c r="E3839" i="13"/>
  <c r="E3840" i="13"/>
  <c r="E3841" i="13"/>
  <c r="E3842" i="13"/>
  <c r="E3843" i="13"/>
  <c r="E3844" i="13"/>
  <c r="E3845" i="13"/>
  <c r="E3846" i="13"/>
  <c r="E3847" i="13"/>
  <c r="E3848" i="13"/>
  <c r="E3849" i="13"/>
  <c r="E3850" i="13"/>
  <c r="E3851" i="13"/>
  <c r="E3852" i="13"/>
  <c r="E3853" i="13"/>
  <c r="E3854" i="13"/>
  <c r="E3855" i="13"/>
  <c r="E3856" i="13"/>
  <c r="E3857" i="13"/>
  <c r="E3858" i="13"/>
  <c r="E3859" i="13"/>
  <c r="E3860" i="13"/>
  <c r="E3861" i="13"/>
  <c r="E3862" i="13"/>
  <c r="E3863" i="13"/>
  <c r="E3864" i="13"/>
  <c r="E3865" i="13"/>
  <c r="E3866" i="13"/>
  <c r="E3867" i="13"/>
  <c r="E3868" i="13"/>
  <c r="E3869" i="13"/>
  <c r="E3870" i="13"/>
  <c r="E3871" i="13"/>
  <c r="E3872" i="13"/>
  <c r="E3873" i="13"/>
  <c r="E3874" i="13"/>
  <c r="E3875" i="13"/>
  <c r="E3876" i="13"/>
  <c r="E3877" i="13"/>
  <c r="E3878" i="13"/>
  <c r="E3879" i="13"/>
  <c r="E3880" i="13"/>
  <c r="E3881" i="13"/>
  <c r="E3882" i="13"/>
  <c r="E3883" i="13"/>
  <c r="E3884" i="13"/>
  <c r="E3885" i="13"/>
  <c r="E3886" i="13"/>
  <c r="E3887" i="13"/>
  <c r="E3888" i="13"/>
  <c r="E3889" i="13"/>
  <c r="E3890" i="13"/>
  <c r="E3891" i="13"/>
  <c r="E3892" i="13"/>
  <c r="E3893" i="13"/>
  <c r="E3894" i="13"/>
  <c r="E3895" i="13"/>
  <c r="E3896" i="13"/>
  <c r="E3897" i="13"/>
  <c r="E3898" i="13"/>
  <c r="E3899" i="13"/>
  <c r="E3900" i="13"/>
  <c r="E3901" i="13"/>
  <c r="E3902" i="13"/>
  <c r="E3903" i="13"/>
  <c r="E3904" i="13"/>
  <c r="E3905" i="13"/>
  <c r="E3906" i="13"/>
  <c r="E3907" i="13"/>
  <c r="E3908" i="13"/>
  <c r="E3909" i="13"/>
  <c r="E3910" i="13"/>
  <c r="E3911" i="13"/>
  <c r="E3912" i="13"/>
  <c r="E3913" i="13"/>
  <c r="E3914" i="13"/>
  <c r="E3915" i="13"/>
  <c r="E3916" i="13"/>
  <c r="E3917" i="13"/>
  <c r="E3918" i="13"/>
  <c r="E3919" i="13"/>
  <c r="E3920" i="13"/>
  <c r="E3921" i="13"/>
  <c r="E3922" i="13"/>
  <c r="E3923" i="13"/>
  <c r="E3924" i="13"/>
  <c r="E3925" i="13"/>
  <c r="E3926" i="13"/>
  <c r="E3927" i="13"/>
  <c r="E3928" i="13"/>
  <c r="E3929" i="13"/>
  <c r="E3930" i="13"/>
  <c r="E3931" i="13"/>
  <c r="E3932" i="13"/>
  <c r="E3933" i="13"/>
  <c r="E3934" i="13"/>
  <c r="E3935" i="13"/>
  <c r="E3936" i="13"/>
  <c r="E3937" i="13"/>
  <c r="E3938" i="13"/>
  <c r="E3939" i="13"/>
  <c r="E3940" i="13"/>
  <c r="E3941" i="13"/>
  <c r="E3942" i="13"/>
  <c r="E3943" i="13"/>
  <c r="E3944" i="13"/>
  <c r="E3945" i="13"/>
  <c r="E3946" i="13"/>
  <c r="E3947" i="13"/>
  <c r="E3948" i="13"/>
  <c r="E3949" i="13"/>
  <c r="E3950" i="13"/>
  <c r="E3951" i="13"/>
  <c r="E3952" i="13"/>
  <c r="E3953" i="13"/>
  <c r="E3954" i="13"/>
  <c r="E3955" i="13"/>
  <c r="E3956" i="13"/>
  <c r="E3957" i="13"/>
  <c r="E3958" i="13"/>
  <c r="E3959" i="13"/>
  <c r="E3960" i="13"/>
  <c r="E3961" i="13"/>
  <c r="E3962" i="13"/>
  <c r="E3963" i="13"/>
  <c r="E3964" i="13"/>
  <c r="E3965" i="13"/>
  <c r="E3966" i="13"/>
  <c r="E3967" i="13"/>
  <c r="E3968" i="13"/>
  <c r="E3969" i="13"/>
  <c r="E3970" i="13"/>
  <c r="E3971" i="13"/>
  <c r="E3972" i="13"/>
  <c r="E3973" i="13"/>
  <c r="E3974" i="13"/>
  <c r="E3975" i="13"/>
  <c r="E3976" i="13"/>
  <c r="E3977" i="13"/>
  <c r="E3978" i="13"/>
  <c r="E3979" i="13"/>
  <c r="E3980" i="13"/>
  <c r="E3981" i="13"/>
  <c r="E3982" i="13"/>
  <c r="E3983" i="13"/>
  <c r="E3984" i="13"/>
  <c r="E3985" i="13"/>
  <c r="E3986" i="13"/>
  <c r="E3987" i="13"/>
  <c r="E3988" i="13"/>
  <c r="E3989" i="13"/>
  <c r="E3990" i="13"/>
  <c r="E3991" i="13"/>
  <c r="E3992" i="13"/>
  <c r="E3993" i="13"/>
  <c r="E3994" i="13"/>
  <c r="E3995" i="13"/>
  <c r="E3996" i="13"/>
  <c r="E3997" i="13"/>
  <c r="E3998" i="13"/>
  <c r="E3999" i="13"/>
  <c r="E4000" i="13"/>
  <c r="E4001" i="13"/>
  <c r="E4002" i="13"/>
  <c r="F6" i="13"/>
  <c r="E6" i="13"/>
  <c r="H3998" i="8"/>
  <c r="G3998" i="8"/>
  <c r="F3998" i="8"/>
  <c r="E3998" i="8"/>
  <c r="D3998" i="8"/>
  <c r="C3998" i="8"/>
  <c r="H3997" i="8"/>
  <c r="G3997" i="8"/>
  <c r="F3997" i="8"/>
  <c r="E3997" i="8"/>
  <c r="D3997" i="8"/>
  <c r="C3997" i="8"/>
  <c r="H3996" i="8"/>
  <c r="G3996" i="8"/>
  <c r="F3996" i="8"/>
  <c r="E3996" i="8"/>
  <c r="D3996" i="8"/>
  <c r="C3996" i="8"/>
  <c r="H3995" i="8"/>
  <c r="G3995" i="8"/>
  <c r="F3995" i="8"/>
  <c r="E3995" i="8"/>
  <c r="D3995" i="8"/>
  <c r="C3995" i="8"/>
  <c r="H3994" i="8"/>
  <c r="G3994" i="8"/>
  <c r="F3994" i="8"/>
  <c r="E3994" i="8"/>
  <c r="D3994" i="8"/>
  <c r="C3994" i="8"/>
  <c r="H3993" i="8"/>
  <c r="G3993" i="8"/>
  <c r="F3993" i="8"/>
  <c r="E3993" i="8"/>
  <c r="D3993" i="8"/>
  <c r="C3993" i="8"/>
  <c r="H3992" i="8"/>
  <c r="G3992" i="8"/>
  <c r="F3992" i="8"/>
  <c r="E3992" i="8"/>
  <c r="D3992" i="8"/>
  <c r="C3992" i="8"/>
  <c r="H3991" i="8"/>
  <c r="G3991" i="8"/>
  <c r="F3991" i="8"/>
  <c r="E3991" i="8"/>
  <c r="D3991" i="8"/>
  <c r="C3991" i="8"/>
  <c r="H3990" i="8"/>
  <c r="G3990" i="8"/>
  <c r="F3990" i="8"/>
  <c r="E3990" i="8"/>
  <c r="D3990" i="8"/>
  <c r="C3990" i="8"/>
  <c r="H3989" i="8"/>
  <c r="G3989" i="8"/>
  <c r="F3989" i="8"/>
  <c r="E3989" i="8"/>
  <c r="D3989" i="8"/>
  <c r="C3989" i="8"/>
  <c r="H3988" i="8"/>
  <c r="G3988" i="8"/>
  <c r="F3988" i="8"/>
  <c r="E3988" i="8"/>
  <c r="D3988" i="8"/>
  <c r="C3988" i="8"/>
  <c r="H3987" i="8"/>
  <c r="G3987" i="8"/>
  <c r="F3987" i="8"/>
  <c r="E3987" i="8"/>
  <c r="D3987" i="8"/>
  <c r="C3987" i="8"/>
  <c r="H3986" i="8"/>
  <c r="G3986" i="8"/>
  <c r="F3986" i="8"/>
  <c r="E3986" i="8"/>
  <c r="D3986" i="8"/>
  <c r="C3986" i="8"/>
  <c r="H3985" i="8"/>
  <c r="G3985" i="8"/>
  <c r="F3985" i="8"/>
  <c r="E3985" i="8"/>
  <c r="D3985" i="8"/>
  <c r="C3985" i="8"/>
  <c r="H3984" i="8"/>
  <c r="G3984" i="8"/>
  <c r="F3984" i="8"/>
  <c r="E3984" i="8"/>
  <c r="D3984" i="8"/>
  <c r="C3984" i="8"/>
  <c r="H3983" i="8"/>
  <c r="G3983" i="8"/>
  <c r="F3983" i="8"/>
  <c r="E3983" i="8"/>
  <c r="D3983" i="8"/>
  <c r="C3983" i="8"/>
  <c r="H3982" i="8"/>
  <c r="G3982" i="8"/>
  <c r="F3982" i="8"/>
  <c r="E3982" i="8"/>
  <c r="D3982" i="8"/>
  <c r="C3982" i="8"/>
  <c r="H3981" i="8"/>
  <c r="G3981" i="8"/>
  <c r="F3981" i="8"/>
  <c r="E3981" i="8"/>
  <c r="D3981" i="8"/>
  <c r="C3981" i="8"/>
  <c r="H3980" i="8"/>
  <c r="G3980" i="8"/>
  <c r="F3980" i="8"/>
  <c r="E3980" i="8"/>
  <c r="D3980" i="8"/>
  <c r="C3980" i="8"/>
  <c r="H3979" i="8"/>
  <c r="G3979" i="8"/>
  <c r="F3979" i="8"/>
  <c r="E3979" i="8"/>
  <c r="D3979" i="8"/>
  <c r="C3979" i="8"/>
  <c r="H3978" i="8"/>
  <c r="G3978" i="8"/>
  <c r="F3978" i="8"/>
  <c r="E3978" i="8"/>
  <c r="D3978" i="8"/>
  <c r="C3978" i="8"/>
  <c r="H3977" i="8"/>
  <c r="G3977" i="8"/>
  <c r="F3977" i="8"/>
  <c r="E3977" i="8"/>
  <c r="D3977" i="8"/>
  <c r="C3977" i="8"/>
  <c r="H3976" i="8"/>
  <c r="G3976" i="8"/>
  <c r="F3976" i="8"/>
  <c r="E3976" i="8"/>
  <c r="D3976" i="8"/>
  <c r="C3976" i="8"/>
  <c r="H3975" i="8"/>
  <c r="G3975" i="8"/>
  <c r="F3975" i="8"/>
  <c r="E3975" i="8"/>
  <c r="D3975" i="8"/>
  <c r="C3975" i="8"/>
  <c r="H3974" i="8"/>
  <c r="G3974" i="8"/>
  <c r="F3974" i="8"/>
  <c r="E3974" i="8"/>
  <c r="D3974" i="8"/>
  <c r="C3974" i="8"/>
  <c r="H3973" i="8"/>
  <c r="G3973" i="8"/>
  <c r="F3973" i="8"/>
  <c r="E3973" i="8"/>
  <c r="D3973" i="8"/>
  <c r="C3973" i="8"/>
  <c r="H3972" i="8"/>
  <c r="G3972" i="8"/>
  <c r="F3972" i="8"/>
  <c r="E3972" i="8"/>
  <c r="D3972" i="8"/>
  <c r="C3972" i="8"/>
  <c r="H3971" i="8"/>
  <c r="G3971" i="8"/>
  <c r="F3971" i="8"/>
  <c r="E3971" i="8"/>
  <c r="D3971" i="8"/>
  <c r="C3971" i="8"/>
  <c r="H3970" i="8"/>
  <c r="G3970" i="8"/>
  <c r="F3970" i="8"/>
  <c r="E3970" i="8"/>
  <c r="D3970" i="8"/>
  <c r="C3970" i="8"/>
  <c r="H3969" i="8"/>
  <c r="G3969" i="8"/>
  <c r="F3969" i="8"/>
  <c r="E3969" i="8"/>
  <c r="D3969" i="8"/>
  <c r="C3969" i="8"/>
  <c r="H3968" i="8"/>
  <c r="G3968" i="8"/>
  <c r="F3968" i="8"/>
  <c r="E3968" i="8"/>
  <c r="D3968" i="8"/>
  <c r="C3968" i="8"/>
  <c r="H3967" i="8"/>
  <c r="G3967" i="8"/>
  <c r="F3967" i="8"/>
  <c r="E3967" i="8"/>
  <c r="D3967" i="8"/>
  <c r="C3967" i="8"/>
  <c r="H3966" i="8"/>
  <c r="G3966" i="8"/>
  <c r="F3966" i="8"/>
  <c r="E3966" i="8"/>
  <c r="D3966" i="8"/>
  <c r="C3966" i="8"/>
  <c r="H3965" i="8"/>
  <c r="G3965" i="8"/>
  <c r="F3965" i="8"/>
  <c r="E3965" i="8"/>
  <c r="D3965" i="8"/>
  <c r="C3965" i="8"/>
  <c r="H3964" i="8"/>
  <c r="G3964" i="8"/>
  <c r="F3964" i="8"/>
  <c r="E3964" i="8"/>
  <c r="D3964" i="8"/>
  <c r="C3964" i="8"/>
  <c r="H3963" i="8"/>
  <c r="G3963" i="8"/>
  <c r="F3963" i="8"/>
  <c r="E3963" i="8"/>
  <c r="D3963" i="8"/>
  <c r="C3963" i="8"/>
  <c r="H3962" i="8"/>
  <c r="G3962" i="8"/>
  <c r="F3962" i="8"/>
  <c r="E3962" i="8"/>
  <c r="D3962" i="8"/>
  <c r="C3962" i="8"/>
  <c r="H3961" i="8"/>
  <c r="G3961" i="8"/>
  <c r="F3961" i="8"/>
  <c r="E3961" i="8"/>
  <c r="D3961" i="8"/>
  <c r="C3961" i="8"/>
  <c r="H3960" i="8"/>
  <c r="G3960" i="8"/>
  <c r="F3960" i="8"/>
  <c r="E3960" i="8"/>
  <c r="D3960" i="8"/>
  <c r="C3960" i="8"/>
  <c r="H3959" i="8"/>
  <c r="G3959" i="8"/>
  <c r="F3959" i="8"/>
  <c r="E3959" i="8"/>
  <c r="D3959" i="8"/>
  <c r="C3959" i="8"/>
  <c r="H3958" i="8"/>
  <c r="G3958" i="8"/>
  <c r="F3958" i="8"/>
  <c r="E3958" i="8"/>
  <c r="D3958" i="8"/>
  <c r="C3958" i="8"/>
  <c r="H3957" i="8"/>
  <c r="G3957" i="8"/>
  <c r="F3957" i="8"/>
  <c r="E3957" i="8"/>
  <c r="D3957" i="8"/>
  <c r="C3957" i="8"/>
  <c r="H3956" i="8"/>
  <c r="G3956" i="8"/>
  <c r="F3956" i="8"/>
  <c r="E3956" i="8"/>
  <c r="D3956" i="8"/>
  <c r="C3956" i="8"/>
  <c r="H3955" i="8"/>
  <c r="G3955" i="8"/>
  <c r="F3955" i="8"/>
  <c r="E3955" i="8"/>
  <c r="D3955" i="8"/>
  <c r="C3955" i="8"/>
  <c r="H3954" i="8"/>
  <c r="G3954" i="8"/>
  <c r="F3954" i="8"/>
  <c r="E3954" i="8"/>
  <c r="D3954" i="8"/>
  <c r="C3954" i="8"/>
  <c r="H3953" i="8"/>
  <c r="G3953" i="8"/>
  <c r="F3953" i="8"/>
  <c r="E3953" i="8"/>
  <c r="D3953" i="8"/>
  <c r="C3953" i="8"/>
  <c r="H3952" i="8"/>
  <c r="G3952" i="8"/>
  <c r="F3952" i="8"/>
  <c r="E3952" i="8"/>
  <c r="D3952" i="8"/>
  <c r="C3952" i="8"/>
  <c r="H3951" i="8"/>
  <c r="G3951" i="8"/>
  <c r="F3951" i="8"/>
  <c r="E3951" i="8"/>
  <c r="D3951" i="8"/>
  <c r="C3951" i="8"/>
  <c r="H3950" i="8"/>
  <c r="G3950" i="8"/>
  <c r="F3950" i="8"/>
  <c r="E3950" i="8"/>
  <c r="D3950" i="8"/>
  <c r="C3950" i="8"/>
  <c r="H3949" i="8"/>
  <c r="G3949" i="8"/>
  <c r="F3949" i="8"/>
  <c r="E3949" i="8"/>
  <c r="D3949" i="8"/>
  <c r="C3949" i="8"/>
  <c r="H3948" i="8"/>
  <c r="G3948" i="8"/>
  <c r="F3948" i="8"/>
  <c r="E3948" i="8"/>
  <c r="D3948" i="8"/>
  <c r="C3948" i="8"/>
  <c r="H3947" i="8"/>
  <c r="G3947" i="8"/>
  <c r="F3947" i="8"/>
  <c r="E3947" i="8"/>
  <c r="D3947" i="8"/>
  <c r="C3947" i="8"/>
  <c r="H3946" i="8"/>
  <c r="G3946" i="8"/>
  <c r="F3946" i="8"/>
  <c r="E3946" i="8"/>
  <c r="D3946" i="8"/>
  <c r="C3946" i="8"/>
  <c r="H3945" i="8"/>
  <c r="G3945" i="8"/>
  <c r="F3945" i="8"/>
  <c r="E3945" i="8"/>
  <c r="D3945" i="8"/>
  <c r="C3945" i="8"/>
  <c r="H3944" i="8"/>
  <c r="G3944" i="8"/>
  <c r="F3944" i="8"/>
  <c r="E3944" i="8"/>
  <c r="D3944" i="8"/>
  <c r="C3944" i="8"/>
  <c r="H3943" i="8"/>
  <c r="G3943" i="8"/>
  <c r="F3943" i="8"/>
  <c r="E3943" i="8"/>
  <c r="D3943" i="8"/>
  <c r="C3943" i="8"/>
  <c r="H3942" i="8"/>
  <c r="G3942" i="8"/>
  <c r="F3942" i="8"/>
  <c r="E3942" i="8"/>
  <c r="D3942" i="8"/>
  <c r="C3942" i="8"/>
  <c r="H3941" i="8"/>
  <c r="G3941" i="8"/>
  <c r="F3941" i="8"/>
  <c r="E3941" i="8"/>
  <c r="D3941" i="8"/>
  <c r="C3941" i="8"/>
  <c r="H3940" i="8"/>
  <c r="G3940" i="8"/>
  <c r="F3940" i="8"/>
  <c r="E3940" i="8"/>
  <c r="D3940" i="8"/>
  <c r="C3940" i="8"/>
  <c r="H3939" i="8"/>
  <c r="G3939" i="8"/>
  <c r="F3939" i="8"/>
  <c r="E3939" i="8"/>
  <c r="D3939" i="8"/>
  <c r="C3939" i="8"/>
  <c r="H3938" i="8"/>
  <c r="G3938" i="8"/>
  <c r="F3938" i="8"/>
  <c r="E3938" i="8"/>
  <c r="D3938" i="8"/>
  <c r="C3938" i="8"/>
  <c r="H3937" i="8"/>
  <c r="G3937" i="8"/>
  <c r="F3937" i="8"/>
  <c r="E3937" i="8"/>
  <c r="D3937" i="8"/>
  <c r="C3937" i="8"/>
  <c r="H3936" i="8"/>
  <c r="G3936" i="8"/>
  <c r="F3936" i="8"/>
  <c r="E3936" i="8"/>
  <c r="D3936" i="8"/>
  <c r="C3936" i="8"/>
  <c r="H3935" i="8"/>
  <c r="G3935" i="8"/>
  <c r="F3935" i="8"/>
  <c r="E3935" i="8"/>
  <c r="D3935" i="8"/>
  <c r="C3935" i="8"/>
  <c r="H3934" i="8"/>
  <c r="G3934" i="8"/>
  <c r="F3934" i="8"/>
  <c r="E3934" i="8"/>
  <c r="D3934" i="8"/>
  <c r="C3934" i="8"/>
  <c r="H3933" i="8"/>
  <c r="G3933" i="8"/>
  <c r="F3933" i="8"/>
  <c r="E3933" i="8"/>
  <c r="D3933" i="8"/>
  <c r="C3933" i="8"/>
  <c r="H3932" i="8"/>
  <c r="G3932" i="8"/>
  <c r="F3932" i="8"/>
  <c r="E3932" i="8"/>
  <c r="D3932" i="8"/>
  <c r="C3932" i="8"/>
  <c r="H3931" i="8"/>
  <c r="G3931" i="8"/>
  <c r="F3931" i="8"/>
  <c r="E3931" i="8"/>
  <c r="D3931" i="8"/>
  <c r="C3931" i="8"/>
  <c r="H3930" i="8"/>
  <c r="G3930" i="8"/>
  <c r="F3930" i="8"/>
  <c r="E3930" i="8"/>
  <c r="D3930" i="8"/>
  <c r="C3930" i="8"/>
  <c r="H3929" i="8"/>
  <c r="G3929" i="8"/>
  <c r="F3929" i="8"/>
  <c r="E3929" i="8"/>
  <c r="D3929" i="8"/>
  <c r="C3929" i="8"/>
  <c r="H3928" i="8"/>
  <c r="G3928" i="8"/>
  <c r="F3928" i="8"/>
  <c r="E3928" i="8"/>
  <c r="D3928" i="8"/>
  <c r="C3928" i="8"/>
  <c r="H3927" i="8"/>
  <c r="G3927" i="8"/>
  <c r="F3927" i="8"/>
  <c r="E3927" i="8"/>
  <c r="D3927" i="8"/>
  <c r="C3927" i="8"/>
  <c r="H3926" i="8"/>
  <c r="G3926" i="8"/>
  <c r="F3926" i="8"/>
  <c r="E3926" i="8"/>
  <c r="D3926" i="8"/>
  <c r="C3926" i="8"/>
  <c r="H3925" i="8"/>
  <c r="G3925" i="8"/>
  <c r="F3925" i="8"/>
  <c r="E3925" i="8"/>
  <c r="D3925" i="8"/>
  <c r="C3925" i="8"/>
  <c r="H3924" i="8"/>
  <c r="G3924" i="8"/>
  <c r="F3924" i="8"/>
  <c r="E3924" i="8"/>
  <c r="D3924" i="8"/>
  <c r="C3924" i="8"/>
  <c r="H3923" i="8"/>
  <c r="G3923" i="8"/>
  <c r="F3923" i="8"/>
  <c r="E3923" i="8"/>
  <c r="D3923" i="8"/>
  <c r="C3923" i="8"/>
  <c r="H3922" i="8"/>
  <c r="G3922" i="8"/>
  <c r="F3922" i="8"/>
  <c r="E3922" i="8"/>
  <c r="D3922" i="8"/>
  <c r="C3922" i="8"/>
  <c r="H3921" i="8"/>
  <c r="G3921" i="8"/>
  <c r="F3921" i="8"/>
  <c r="E3921" i="8"/>
  <c r="D3921" i="8"/>
  <c r="C3921" i="8"/>
  <c r="H3920" i="8"/>
  <c r="G3920" i="8"/>
  <c r="F3920" i="8"/>
  <c r="E3920" i="8"/>
  <c r="D3920" i="8"/>
  <c r="C3920" i="8"/>
  <c r="H3919" i="8"/>
  <c r="G3919" i="8"/>
  <c r="F3919" i="8"/>
  <c r="E3919" i="8"/>
  <c r="D3919" i="8"/>
  <c r="C3919" i="8"/>
  <c r="H3918" i="8"/>
  <c r="G3918" i="8"/>
  <c r="F3918" i="8"/>
  <c r="E3918" i="8"/>
  <c r="D3918" i="8"/>
  <c r="C3918" i="8"/>
  <c r="H3917" i="8"/>
  <c r="G3917" i="8"/>
  <c r="F3917" i="8"/>
  <c r="E3917" i="8"/>
  <c r="D3917" i="8"/>
  <c r="C3917" i="8"/>
  <c r="H3916" i="8"/>
  <c r="G3916" i="8"/>
  <c r="F3916" i="8"/>
  <c r="E3916" i="8"/>
  <c r="D3916" i="8"/>
  <c r="C3916" i="8"/>
  <c r="H3915" i="8"/>
  <c r="G3915" i="8"/>
  <c r="F3915" i="8"/>
  <c r="E3915" i="8"/>
  <c r="D3915" i="8"/>
  <c r="C3915" i="8"/>
  <c r="H3914" i="8"/>
  <c r="G3914" i="8"/>
  <c r="F3914" i="8"/>
  <c r="E3914" i="8"/>
  <c r="D3914" i="8"/>
  <c r="C3914" i="8"/>
  <c r="H3913" i="8"/>
  <c r="G3913" i="8"/>
  <c r="F3913" i="8"/>
  <c r="E3913" i="8"/>
  <c r="D3913" i="8"/>
  <c r="C3913" i="8"/>
  <c r="H3912" i="8"/>
  <c r="G3912" i="8"/>
  <c r="F3912" i="8"/>
  <c r="E3912" i="8"/>
  <c r="D3912" i="8"/>
  <c r="C3912" i="8"/>
  <c r="H3911" i="8"/>
  <c r="G3911" i="8"/>
  <c r="F3911" i="8"/>
  <c r="E3911" i="8"/>
  <c r="D3911" i="8"/>
  <c r="C3911" i="8"/>
  <c r="H3910" i="8"/>
  <c r="G3910" i="8"/>
  <c r="F3910" i="8"/>
  <c r="E3910" i="8"/>
  <c r="D3910" i="8"/>
  <c r="C3910" i="8"/>
  <c r="H3909" i="8"/>
  <c r="G3909" i="8"/>
  <c r="F3909" i="8"/>
  <c r="E3909" i="8"/>
  <c r="D3909" i="8"/>
  <c r="C3909" i="8"/>
  <c r="H3908" i="8"/>
  <c r="G3908" i="8"/>
  <c r="F3908" i="8"/>
  <c r="E3908" i="8"/>
  <c r="D3908" i="8"/>
  <c r="C3908" i="8"/>
  <c r="H3907" i="8"/>
  <c r="G3907" i="8"/>
  <c r="F3907" i="8"/>
  <c r="E3907" i="8"/>
  <c r="D3907" i="8"/>
  <c r="C3907" i="8"/>
  <c r="H3906" i="8"/>
  <c r="G3906" i="8"/>
  <c r="F3906" i="8"/>
  <c r="E3906" i="8"/>
  <c r="D3906" i="8"/>
  <c r="C3906" i="8"/>
  <c r="H3905" i="8"/>
  <c r="G3905" i="8"/>
  <c r="F3905" i="8"/>
  <c r="E3905" i="8"/>
  <c r="D3905" i="8"/>
  <c r="C3905" i="8"/>
  <c r="H3904" i="8"/>
  <c r="G3904" i="8"/>
  <c r="F3904" i="8"/>
  <c r="E3904" i="8"/>
  <c r="D3904" i="8"/>
  <c r="C3904" i="8"/>
  <c r="H3903" i="8"/>
  <c r="G3903" i="8"/>
  <c r="F3903" i="8"/>
  <c r="E3903" i="8"/>
  <c r="D3903" i="8"/>
  <c r="C3903" i="8"/>
  <c r="H3902" i="8"/>
  <c r="G3902" i="8"/>
  <c r="F3902" i="8"/>
  <c r="E3902" i="8"/>
  <c r="D3902" i="8"/>
  <c r="C3902" i="8"/>
  <c r="H3901" i="8"/>
  <c r="G3901" i="8"/>
  <c r="F3901" i="8"/>
  <c r="E3901" i="8"/>
  <c r="D3901" i="8"/>
  <c r="C3901" i="8"/>
  <c r="H3900" i="8"/>
  <c r="G3900" i="8"/>
  <c r="F3900" i="8"/>
  <c r="E3900" i="8"/>
  <c r="D3900" i="8"/>
  <c r="C3900" i="8"/>
  <c r="H3899" i="8"/>
  <c r="G3899" i="8"/>
  <c r="F3899" i="8"/>
  <c r="E3899" i="8"/>
  <c r="D3899" i="8"/>
  <c r="C3899" i="8"/>
  <c r="H3898" i="8"/>
  <c r="G3898" i="8"/>
  <c r="F3898" i="8"/>
  <c r="E3898" i="8"/>
  <c r="D3898" i="8"/>
  <c r="C3898" i="8"/>
  <c r="H3897" i="8"/>
  <c r="G3897" i="8"/>
  <c r="F3897" i="8"/>
  <c r="E3897" i="8"/>
  <c r="D3897" i="8"/>
  <c r="C3897" i="8"/>
  <c r="H3896" i="8"/>
  <c r="G3896" i="8"/>
  <c r="F3896" i="8"/>
  <c r="E3896" i="8"/>
  <c r="D3896" i="8"/>
  <c r="C3896" i="8"/>
  <c r="H3895" i="8"/>
  <c r="G3895" i="8"/>
  <c r="F3895" i="8"/>
  <c r="E3895" i="8"/>
  <c r="D3895" i="8"/>
  <c r="C3895" i="8"/>
  <c r="H3894" i="8"/>
  <c r="G3894" i="8"/>
  <c r="F3894" i="8"/>
  <c r="E3894" i="8"/>
  <c r="D3894" i="8"/>
  <c r="C3894" i="8"/>
  <c r="H3893" i="8"/>
  <c r="G3893" i="8"/>
  <c r="F3893" i="8"/>
  <c r="E3893" i="8"/>
  <c r="D3893" i="8"/>
  <c r="C3893" i="8"/>
  <c r="H3892" i="8"/>
  <c r="G3892" i="8"/>
  <c r="F3892" i="8"/>
  <c r="E3892" i="8"/>
  <c r="D3892" i="8"/>
  <c r="C3892" i="8"/>
  <c r="H3891" i="8"/>
  <c r="G3891" i="8"/>
  <c r="F3891" i="8"/>
  <c r="E3891" i="8"/>
  <c r="D3891" i="8"/>
  <c r="C3891" i="8"/>
  <c r="H3890" i="8"/>
  <c r="G3890" i="8"/>
  <c r="F3890" i="8"/>
  <c r="E3890" i="8"/>
  <c r="D3890" i="8"/>
  <c r="C3890" i="8"/>
  <c r="H3889" i="8"/>
  <c r="G3889" i="8"/>
  <c r="F3889" i="8"/>
  <c r="E3889" i="8"/>
  <c r="D3889" i="8"/>
  <c r="C3889" i="8"/>
  <c r="H3888" i="8"/>
  <c r="G3888" i="8"/>
  <c r="F3888" i="8"/>
  <c r="E3888" i="8"/>
  <c r="D3888" i="8"/>
  <c r="C3888" i="8"/>
  <c r="H3887" i="8"/>
  <c r="G3887" i="8"/>
  <c r="F3887" i="8"/>
  <c r="E3887" i="8"/>
  <c r="D3887" i="8"/>
  <c r="C3887" i="8"/>
  <c r="H3886" i="8"/>
  <c r="G3886" i="8"/>
  <c r="F3886" i="8"/>
  <c r="E3886" i="8"/>
  <c r="D3886" i="8"/>
  <c r="C3886" i="8"/>
  <c r="H3885" i="8"/>
  <c r="G3885" i="8"/>
  <c r="F3885" i="8"/>
  <c r="E3885" i="8"/>
  <c r="D3885" i="8"/>
  <c r="C3885" i="8"/>
  <c r="H3884" i="8"/>
  <c r="G3884" i="8"/>
  <c r="F3884" i="8"/>
  <c r="E3884" i="8"/>
  <c r="D3884" i="8"/>
  <c r="C3884" i="8"/>
  <c r="H3883" i="8"/>
  <c r="G3883" i="8"/>
  <c r="F3883" i="8"/>
  <c r="E3883" i="8"/>
  <c r="D3883" i="8"/>
  <c r="C3883" i="8"/>
  <c r="H3882" i="8"/>
  <c r="G3882" i="8"/>
  <c r="F3882" i="8"/>
  <c r="E3882" i="8"/>
  <c r="D3882" i="8"/>
  <c r="C3882" i="8"/>
  <c r="H3881" i="8"/>
  <c r="G3881" i="8"/>
  <c r="F3881" i="8"/>
  <c r="E3881" i="8"/>
  <c r="D3881" i="8"/>
  <c r="C3881" i="8"/>
  <c r="H3880" i="8"/>
  <c r="G3880" i="8"/>
  <c r="F3880" i="8"/>
  <c r="E3880" i="8"/>
  <c r="D3880" i="8"/>
  <c r="C3880" i="8"/>
  <c r="H3879" i="8"/>
  <c r="G3879" i="8"/>
  <c r="F3879" i="8"/>
  <c r="E3879" i="8"/>
  <c r="D3879" i="8"/>
  <c r="C3879" i="8"/>
  <c r="H3878" i="8"/>
  <c r="G3878" i="8"/>
  <c r="F3878" i="8"/>
  <c r="E3878" i="8"/>
  <c r="D3878" i="8"/>
  <c r="C3878" i="8"/>
  <c r="H3877" i="8"/>
  <c r="G3877" i="8"/>
  <c r="F3877" i="8"/>
  <c r="E3877" i="8"/>
  <c r="D3877" i="8"/>
  <c r="C3877" i="8"/>
  <c r="H3876" i="8"/>
  <c r="G3876" i="8"/>
  <c r="F3876" i="8"/>
  <c r="E3876" i="8"/>
  <c r="D3876" i="8"/>
  <c r="C3876" i="8"/>
  <c r="H3875" i="8"/>
  <c r="G3875" i="8"/>
  <c r="F3875" i="8"/>
  <c r="E3875" i="8"/>
  <c r="D3875" i="8"/>
  <c r="C3875" i="8"/>
  <c r="H3874" i="8"/>
  <c r="G3874" i="8"/>
  <c r="F3874" i="8"/>
  <c r="E3874" i="8"/>
  <c r="D3874" i="8"/>
  <c r="C3874" i="8"/>
  <c r="H3873" i="8"/>
  <c r="G3873" i="8"/>
  <c r="F3873" i="8"/>
  <c r="E3873" i="8"/>
  <c r="D3873" i="8"/>
  <c r="C3873" i="8"/>
  <c r="H3872" i="8"/>
  <c r="G3872" i="8"/>
  <c r="F3872" i="8"/>
  <c r="E3872" i="8"/>
  <c r="D3872" i="8"/>
  <c r="C3872" i="8"/>
  <c r="H3871" i="8"/>
  <c r="G3871" i="8"/>
  <c r="F3871" i="8"/>
  <c r="E3871" i="8"/>
  <c r="D3871" i="8"/>
  <c r="C3871" i="8"/>
  <c r="H3870" i="8"/>
  <c r="G3870" i="8"/>
  <c r="F3870" i="8"/>
  <c r="E3870" i="8"/>
  <c r="D3870" i="8"/>
  <c r="C3870" i="8"/>
  <c r="H3869" i="8"/>
  <c r="G3869" i="8"/>
  <c r="F3869" i="8"/>
  <c r="E3869" i="8"/>
  <c r="D3869" i="8"/>
  <c r="C3869" i="8"/>
  <c r="H3868" i="8"/>
  <c r="G3868" i="8"/>
  <c r="F3868" i="8"/>
  <c r="E3868" i="8"/>
  <c r="D3868" i="8"/>
  <c r="C3868" i="8"/>
  <c r="H3867" i="8"/>
  <c r="G3867" i="8"/>
  <c r="F3867" i="8"/>
  <c r="E3867" i="8"/>
  <c r="D3867" i="8"/>
  <c r="C3867" i="8"/>
  <c r="H3866" i="8"/>
  <c r="G3866" i="8"/>
  <c r="F3866" i="8"/>
  <c r="E3866" i="8"/>
  <c r="D3866" i="8"/>
  <c r="C3866" i="8"/>
  <c r="H3865" i="8"/>
  <c r="G3865" i="8"/>
  <c r="F3865" i="8"/>
  <c r="E3865" i="8"/>
  <c r="D3865" i="8"/>
  <c r="C3865" i="8"/>
  <c r="H3864" i="8"/>
  <c r="G3864" i="8"/>
  <c r="F3864" i="8"/>
  <c r="E3864" i="8"/>
  <c r="D3864" i="8"/>
  <c r="C3864" i="8"/>
  <c r="H3863" i="8"/>
  <c r="G3863" i="8"/>
  <c r="F3863" i="8"/>
  <c r="E3863" i="8"/>
  <c r="D3863" i="8"/>
  <c r="C3863" i="8"/>
  <c r="H3862" i="8"/>
  <c r="G3862" i="8"/>
  <c r="F3862" i="8"/>
  <c r="E3862" i="8"/>
  <c r="D3862" i="8"/>
  <c r="C3862" i="8"/>
  <c r="H3861" i="8"/>
  <c r="G3861" i="8"/>
  <c r="F3861" i="8"/>
  <c r="E3861" i="8"/>
  <c r="D3861" i="8"/>
  <c r="C3861" i="8"/>
  <c r="H3860" i="8"/>
  <c r="G3860" i="8"/>
  <c r="F3860" i="8"/>
  <c r="E3860" i="8"/>
  <c r="D3860" i="8"/>
  <c r="C3860" i="8"/>
  <c r="H3859" i="8"/>
  <c r="G3859" i="8"/>
  <c r="F3859" i="8"/>
  <c r="E3859" i="8"/>
  <c r="D3859" i="8"/>
  <c r="C3859" i="8"/>
  <c r="H3858" i="8"/>
  <c r="G3858" i="8"/>
  <c r="F3858" i="8"/>
  <c r="E3858" i="8"/>
  <c r="D3858" i="8"/>
  <c r="C3858" i="8"/>
  <c r="H3857" i="8"/>
  <c r="G3857" i="8"/>
  <c r="F3857" i="8"/>
  <c r="E3857" i="8"/>
  <c r="D3857" i="8"/>
  <c r="C3857" i="8"/>
  <c r="H3856" i="8"/>
  <c r="G3856" i="8"/>
  <c r="F3856" i="8"/>
  <c r="E3856" i="8"/>
  <c r="D3856" i="8"/>
  <c r="C3856" i="8"/>
  <c r="H3855" i="8"/>
  <c r="G3855" i="8"/>
  <c r="F3855" i="8"/>
  <c r="E3855" i="8"/>
  <c r="D3855" i="8"/>
  <c r="C3855" i="8"/>
  <c r="H3854" i="8"/>
  <c r="G3854" i="8"/>
  <c r="F3854" i="8"/>
  <c r="E3854" i="8"/>
  <c r="D3854" i="8"/>
  <c r="C3854" i="8"/>
  <c r="H3853" i="8"/>
  <c r="G3853" i="8"/>
  <c r="F3853" i="8"/>
  <c r="E3853" i="8"/>
  <c r="D3853" i="8"/>
  <c r="C3853" i="8"/>
  <c r="H3852" i="8"/>
  <c r="G3852" i="8"/>
  <c r="F3852" i="8"/>
  <c r="E3852" i="8"/>
  <c r="D3852" i="8"/>
  <c r="C3852" i="8"/>
  <c r="H3851" i="8"/>
  <c r="G3851" i="8"/>
  <c r="F3851" i="8"/>
  <c r="E3851" i="8"/>
  <c r="D3851" i="8"/>
  <c r="C3851" i="8"/>
  <c r="H3850" i="8"/>
  <c r="G3850" i="8"/>
  <c r="F3850" i="8"/>
  <c r="E3850" i="8"/>
  <c r="D3850" i="8"/>
  <c r="C3850" i="8"/>
  <c r="H3849" i="8"/>
  <c r="G3849" i="8"/>
  <c r="F3849" i="8"/>
  <c r="E3849" i="8"/>
  <c r="D3849" i="8"/>
  <c r="C3849" i="8"/>
  <c r="H3848" i="8"/>
  <c r="G3848" i="8"/>
  <c r="F3848" i="8"/>
  <c r="E3848" i="8"/>
  <c r="D3848" i="8"/>
  <c r="C3848" i="8"/>
  <c r="H3847" i="8"/>
  <c r="G3847" i="8"/>
  <c r="F3847" i="8"/>
  <c r="E3847" i="8"/>
  <c r="D3847" i="8"/>
  <c r="C3847" i="8"/>
  <c r="H3846" i="8"/>
  <c r="G3846" i="8"/>
  <c r="F3846" i="8"/>
  <c r="E3846" i="8"/>
  <c r="D3846" i="8"/>
  <c r="C3846" i="8"/>
  <c r="H3845" i="8"/>
  <c r="G3845" i="8"/>
  <c r="F3845" i="8"/>
  <c r="E3845" i="8"/>
  <c r="D3845" i="8"/>
  <c r="C3845" i="8"/>
  <c r="H3844" i="8"/>
  <c r="G3844" i="8"/>
  <c r="F3844" i="8"/>
  <c r="E3844" i="8"/>
  <c r="D3844" i="8"/>
  <c r="C3844" i="8"/>
  <c r="H3843" i="8"/>
  <c r="G3843" i="8"/>
  <c r="F3843" i="8"/>
  <c r="E3843" i="8"/>
  <c r="D3843" i="8"/>
  <c r="C3843" i="8"/>
  <c r="H3842" i="8"/>
  <c r="G3842" i="8"/>
  <c r="F3842" i="8"/>
  <c r="E3842" i="8"/>
  <c r="D3842" i="8"/>
  <c r="C3842" i="8"/>
  <c r="H3841" i="8"/>
  <c r="G3841" i="8"/>
  <c r="F3841" i="8"/>
  <c r="E3841" i="8"/>
  <c r="D3841" i="8"/>
  <c r="C3841" i="8"/>
  <c r="H3840" i="8"/>
  <c r="G3840" i="8"/>
  <c r="F3840" i="8"/>
  <c r="E3840" i="8"/>
  <c r="D3840" i="8"/>
  <c r="C3840" i="8"/>
  <c r="H3839" i="8"/>
  <c r="G3839" i="8"/>
  <c r="F3839" i="8"/>
  <c r="E3839" i="8"/>
  <c r="D3839" i="8"/>
  <c r="C3839" i="8"/>
  <c r="H3838" i="8"/>
  <c r="G3838" i="8"/>
  <c r="F3838" i="8"/>
  <c r="E3838" i="8"/>
  <c r="D3838" i="8"/>
  <c r="C3838" i="8"/>
  <c r="H3837" i="8"/>
  <c r="G3837" i="8"/>
  <c r="F3837" i="8"/>
  <c r="E3837" i="8"/>
  <c r="D3837" i="8"/>
  <c r="C3837" i="8"/>
  <c r="H3836" i="8"/>
  <c r="G3836" i="8"/>
  <c r="F3836" i="8"/>
  <c r="E3836" i="8"/>
  <c r="D3836" i="8"/>
  <c r="C3836" i="8"/>
  <c r="H3835" i="8"/>
  <c r="G3835" i="8"/>
  <c r="F3835" i="8"/>
  <c r="E3835" i="8"/>
  <c r="D3835" i="8"/>
  <c r="C3835" i="8"/>
  <c r="H3834" i="8"/>
  <c r="G3834" i="8"/>
  <c r="F3834" i="8"/>
  <c r="E3834" i="8"/>
  <c r="D3834" i="8"/>
  <c r="C3834" i="8"/>
  <c r="H3833" i="8"/>
  <c r="G3833" i="8"/>
  <c r="F3833" i="8"/>
  <c r="E3833" i="8"/>
  <c r="D3833" i="8"/>
  <c r="C3833" i="8"/>
  <c r="H3832" i="8"/>
  <c r="G3832" i="8"/>
  <c r="F3832" i="8"/>
  <c r="E3832" i="8"/>
  <c r="D3832" i="8"/>
  <c r="C3832" i="8"/>
  <c r="H3831" i="8"/>
  <c r="G3831" i="8"/>
  <c r="F3831" i="8"/>
  <c r="E3831" i="8"/>
  <c r="D3831" i="8"/>
  <c r="C3831" i="8"/>
  <c r="H3830" i="8"/>
  <c r="G3830" i="8"/>
  <c r="F3830" i="8"/>
  <c r="E3830" i="8"/>
  <c r="D3830" i="8"/>
  <c r="C3830" i="8"/>
  <c r="H3829" i="8"/>
  <c r="G3829" i="8"/>
  <c r="F3829" i="8"/>
  <c r="E3829" i="8"/>
  <c r="D3829" i="8"/>
  <c r="C3829" i="8"/>
  <c r="H3828" i="8"/>
  <c r="G3828" i="8"/>
  <c r="F3828" i="8"/>
  <c r="E3828" i="8"/>
  <c r="D3828" i="8"/>
  <c r="C3828" i="8"/>
  <c r="H3827" i="8"/>
  <c r="G3827" i="8"/>
  <c r="F3827" i="8"/>
  <c r="E3827" i="8"/>
  <c r="D3827" i="8"/>
  <c r="C3827" i="8"/>
  <c r="H3826" i="8"/>
  <c r="G3826" i="8"/>
  <c r="F3826" i="8"/>
  <c r="E3826" i="8"/>
  <c r="D3826" i="8"/>
  <c r="C3826" i="8"/>
  <c r="H3825" i="8"/>
  <c r="G3825" i="8"/>
  <c r="F3825" i="8"/>
  <c r="E3825" i="8"/>
  <c r="D3825" i="8"/>
  <c r="C3825" i="8"/>
  <c r="H3824" i="8"/>
  <c r="G3824" i="8"/>
  <c r="F3824" i="8"/>
  <c r="E3824" i="8"/>
  <c r="D3824" i="8"/>
  <c r="C3824" i="8"/>
  <c r="H3823" i="8"/>
  <c r="G3823" i="8"/>
  <c r="F3823" i="8"/>
  <c r="E3823" i="8"/>
  <c r="D3823" i="8"/>
  <c r="C3823" i="8"/>
  <c r="H3822" i="8"/>
  <c r="G3822" i="8"/>
  <c r="F3822" i="8"/>
  <c r="E3822" i="8"/>
  <c r="D3822" i="8"/>
  <c r="C3822" i="8"/>
  <c r="H3821" i="8"/>
  <c r="G3821" i="8"/>
  <c r="F3821" i="8"/>
  <c r="E3821" i="8"/>
  <c r="D3821" i="8"/>
  <c r="C3821" i="8"/>
  <c r="H3820" i="8"/>
  <c r="G3820" i="8"/>
  <c r="F3820" i="8"/>
  <c r="E3820" i="8"/>
  <c r="D3820" i="8"/>
  <c r="C3820" i="8"/>
  <c r="H3819" i="8"/>
  <c r="G3819" i="8"/>
  <c r="F3819" i="8"/>
  <c r="E3819" i="8"/>
  <c r="D3819" i="8"/>
  <c r="C3819" i="8"/>
  <c r="H3818" i="8"/>
  <c r="G3818" i="8"/>
  <c r="F3818" i="8"/>
  <c r="E3818" i="8"/>
  <c r="D3818" i="8"/>
  <c r="C3818" i="8"/>
  <c r="H3817" i="8"/>
  <c r="G3817" i="8"/>
  <c r="F3817" i="8"/>
  <c r="E3817" i="8"/>
  <c r="D3817" i="8"/>
  <c r="C3817" i="8"/>
  <c r="H3816" i="8"/>
  <c r="G3816" i="8"/>
  <c r="F3816" i="8"/>
  <c r="E3816" i="8"/>
  <c r="D3816" i="8"/>
  <c r="C3816" i="8"/>
  <c r="H3815" i="8"/>
  <c r="G3815" i="8"/>
  <c r="F3815" i="8"/>
  <c r="E3815" i="8"/>
  <c r="D3815" i="8"/>
  <c r="C3815" i="8"/>
  <c r="H3814" i="8"/>
  <c r="G3814" i="8"/>
  <c r="F3814" i="8"/>
  <c r="E3814" i="8"/>
  <c r="D3814" i="8"/>
  <c r="C3814" i="8"/>
  <c r="H3813" i="8"/>
  <c r="G3813" i="8"/>
  <c r="F3813" i="8"/>
  <c r="E3813" i="8"/>
  <c r="D3813" i="8"/>
  <c r="C3813" i="8"/>
  <c r="H3812" i="8"/>
  <c r="G3812" i="8"/>
  <c r="F3812" i="8"/>
  <c r="E3812" i="8"/>
  <c r="D3812" i="8"/>
  <c r="C3812" i="8"/>
  <c r="H3811" i="8"/>
  <c r="G3811" i="8"/>
  <c r="F3811" i="8"/>
  <c r="E3811" i="8"/>
  <c r="D3811" i="8"/>
  <c r="C3811" i="8"/>
  <c r="H3810" i="8"/>
  <c r="G3810" i="8"/>
  <c r="F3810" i="8"/>
  <c r="E3810" i="8"/>
  <c r="D3810" i="8"/>
  <c r="C3810" i="8"/>
  <c r="H3809" i="8"/>
  <c r="G3809" i="8"/>
  <c r="F3809" i="8"/>
  <c r="E3809" i="8"/>
  <c r="D3809" i="8"/>
  <c r="C3809" i="8"/>
  <c r="H3808" i="8"/>
  <c r="G3808" i="8"/>
  <c r="F3808" i="8"/>
  <c r="E3808" i="8"/>
  <c r="D3808" i="8"/>
  <c r="C3808" i="8"/>
  <c r="H3807" i="8"/>
  <c r="G3807" i="8"/>
  <c r="F3807" i="8"/>
  <c r="E3807" i="8"/>
  <c r="D3807" i="8"/>
  <c r="C3807" i="8"/>
  <c r="H3806" i="8"/>
  <c r="G3806" i="8"/>
  <c r="F3806" i="8"/>
  <c r="E3806" i="8"/>
  <c r="D3806" i="8"/>
  <c r="C3806" i="8"/>
  <c r="H3805" i="8"/>
  <c r="G3805" i="8"/>
  <c r="F3805" i="8"/>
  <c r="E3805" i="8"/>
  <c r="D3805" i="8"/>
  <c r="C3805" i="8"/>
  <c r="H3804" i="8"/>
  <c r="G3804" i="8"/>
  <c r="F3804" i="8"/>
  <c r="E3804" i="8"/>
  <c r="D3804" i="8"/>
  <c r="C3804" i="8"/>
  <c r="H3803" i="8"/>
  <c r="G3803" i="8"/>
  <c r="F3803" i="8"/>
  <c r="E3803" i="8"/>
  <c r="D3803" i="8"/>
  <c r="C3803" i="8"/>
  <c r="H3802" i="8"/>
  <c r="G3802" i="8"/>
  <c r="F3802" i="8"/>
  <c r="E3802" i="8"/>
  <c r="D3802" i="8"/>
  <c r="C3802" i="8"/>
  <c r="H3801" i="8"/>
  <c r="G3801" i="8"/>
  <c r="F3801" i="8"/>
  <c r="E3801" i="8"/>
  <c r="D3801" i="8"/>
  <c r="C3801" i="8"/>
  <c r="H3800" i="8"/>
  <c r="G3800" i="8"/>
  <c r="F3800" i="8"/>
  <c r="E3800" i="8"/>
  <c r="D3800" i="8"/>
  <c r="C3800" i="8"/>
  <c r="H3799" i="8"/>
  <c r="G3799" i="8"/>
  <c r="F3799" i="8"/>
  <c r="E3799" i="8"/>
  <c r="D3799" i="8"/>
  <c r="C3799" i="8"/>
  <c r="H3798" i="8"/>
  <c r="G3798" i="8"/>
  <c r="F3798" i="8"/>
  <c r="E3798" i="8"/>
  <c r="D3798" i="8"/>
  <c r="C3798" i="8"/>
  <c r="H3797" i="8"/>
  <c r="G3797" i="8"/>
  <c r="F3797" i="8"/>
  <c r="E3797" i="8"/>
  <c r="D3797" i="8"/>
  <c r="C3797" i="8"/>
  <c r="H3796" i="8"/>
  <c r="G3796" i="8"/>
  <c r="F3796" i="8"/>
  <c r="E3796" i="8"/>
  <c r="D3796" i="8"/>
  <c r="C3796" i="8"/>
  <c r="H3795" i="8"/>
  <c r="G3795" i="8"/>
  <c r="F3795" i="8"/>
  <c r="E3795" i="8"/>
  <c r="D3795" i="8"/>
  <c r="C3795" i="8"/>
  <c r="H3794" i="8"/>
  <c r="G3794" i="8"/>
  <c r="F3794" i="8"/>
  <c r="E3794" i="8"/>
  <c r="D3794" i="8"/>
  <c r="C3794" i="8"/>
  <c r="H3793" i="8"/>
  <c r="G3793" i="8"/>
  <c r="F3793" i="8"/>
  <c r="E3793" i="8"/>
  <c r="D3793" i="8"/>
  <c r="C3793" i="8"/>
  <c r="H3792" i="8"/>
  <c r="G3792" i="8"/>
  <c r="F3792" i="8"/>
  <c r="E3792" i="8"/>
  <c r="D3792" i="8"/>
  <c r="C3792" i="8"/>
  <c r="H3791" i="8"/>
  <c r="G3791" i="8"/>
  <c r="F3791" i="8"/>
  <c r="E3791" i="8"/>
  <c r="D3791" i="8"/>
  <c r="C3791" i="8"/>
  <c r="H3790" i="8"/>
  <c r="G3790" i="8"/>
  <c r="F3790" i="8"/>
  <c r="E3790" i="8"/>
  <c r="D3790" i="8"/>
  <c r="C3790" i="8"/>
  <c r="H3789" i="8"/>
  <c r="G3789" i="8"/>
  <c r="F3789" i="8"/>
  <c r="E3789" i="8"/>
  <c r="D3789" i="8"/>
  <c r="C3789" i="8"/>
  <c r="H3788" i="8"/>
  <c r="G3788" i="8"/>
  <c r="F3788" i="8"/>
  <c r="E3788" i="8"/>
  <c r="D3788" i="8"/>
  <c r="C3788" i="8"/>
  <c r="H3787" i="8"/>
  <c r="G3787" i="8"/>
  <c r="F3787" i="8"/>
  <c r="E3787" i="8"/>
  <c r="D3787" i="8"/>
  <c r="C3787" i="8"/>
  <c r="H3786" i="8"/>
  <c r="G3786" i="8"/>
  <c r="F3786" i="8"/>
  <c r="E3786" i="8"/>
  <c r="D3786" i="8"/>
  <c r="C3786" i="8"/>
  <c r="H3785" i="8"/>
  <c r="G3785" i="8"/>
  <c r="F3785" i="8"/>
  <c r="E3785" i="8"/>
  <c r="D3785" i="8"/>
  <c r="C3785" i="8"/>
  <c r="H3784" i="8"/>
  <c r="G3784" i="8"/>
  <c r="F3784" i="8"/>
  <c r="E3784" i="8"/>
  <c r="D3784" i="8"/>
  <c r="C3784" i="8"/>
  <c r="H3783" i="8"/>
  <c r="G3783" i="8"/>
  <c r="F3783" i="8"/>
  <c r="E3783" i="8"/>
  <c r="D3783" i="8"/>
  <c r="C3783" i="8"/>
  <c r="H3782" i="8"/>
  <c r="G3782" i="8"/>
  <c r="F3782" i="8"/>
  <c r="E3782" i="8"/>
  <c r="D3782" i="8"/>
  <c r="C3782" i="8"/>
  <c r="H3781" i="8"/>
  <c r="G3781" i="8"/>
  <c r="F3781" i="8"/>
  <c r="E3781" i="8"/>
  <c r="D3781" i="8"/>
  <c r="C3781" i="8"/>
  <c r="H3780" i="8"/>
  <c r="G3780" i="8"/>
  <c r="F3780" i="8"/>
  <c r="E3780" i="8"/>
  <c r="D3780" i="8"/>
  <c r="C3780" i="8"/>
  <c r="H3779" i="8"/>
  <c r="G3779" i="8"/>
  <c r="F3779" i="8"/>
  <c r="E3779" i="8"/>
  <c r="D3779" i="8"/>
  <c r="C3779" i="8"/>
  <c r="H3778" i="8"/>
  <c r="G3778" i="8"/>
  <c r="F3778" i="8"/>
  <c r="E3778" i="8"/>
  <c r="D3778" i="8"/>
  <c r="C3778" i="8"/>
  <c r="H3777" i="8"/>
  <c r="G3777" i="8"/>
  <c r="F3777" i="8"/>
  <c r="E3777" i="8"/>
  <c r="D3777" i="8"/>
  <c r="C3777" i="8"/>
  <c r="H3776" i="8"/>
  <c r="G3776" i="8"/>
  <c r="F3776" i="8"/>
  <c r="E3776" i="8"/>
  <c r="D3776" i="8"/>
  <c r="C3776" i="8"/>
  <c r="H3775" i="8"/>
  <c r="G3775" i="8"/>
  <c r="F3775" i="8"/>
  <c r="E3775" i="8"/>
  <c r="D3775" i="8"/>
  <c r="C3775" i="8"/>
  <c r="H3774" i="8"/>
  <c r="G3774" i="8"/>
  <c r="F3774" i="8"/>
  <c r="E3774" i="8"/>
  <c r="D3774" i="8"/>
  <c r="C3774" i="8"/>
  <c r="H3773" i="8"/>
  <c r="G3773" i="8"/>
  <c r="F3773" i="8"/>
  <c r="E3773" i="8"/>
  <c r="D3773" i="8"/>
  <c r="C3773" i="8"/>
  <c r="H3772" i="8"/>
  <c r="G3772" i="8"/>
  <c r="F3772" i="8"/>
  <c r="E3772" i="8"/>
  <c r="D3772" i="8"/>
  <c r="C3772" i="8"/>
  <c r="H3771" i="8"/>
  <c r="G3771" i="8"/>
  <c r="F3771" i="8"/>
  <c r="E3771" i="8"/>
  <c r="D3771" i="8"/>
  <c r="C3771" i="8"/>
  <c r="H3770" i="8"/>
  <c r="G3770" i="8"/>
  <c r="F3770" i="8"/>
  <c r="E3770" i="8"/>
  <c r="D3770" i="8"/>
  <c r="C3770" i="8"/>
  <c r="H3769" i="8"/>
  <c r="G3769" i="8"/>
  <c r="F3769" i="8"/>
  <c r="E3769" i="8"/>
  <c r="D3769" i="8"/>
  <c r="C3769" i="8"/>
  <c r="H3768" i="8"/>
  <c r="G3768" i="8"/>
  <c r="F3768" i="8"/>
  <c r="E3768" i="8"/>
  <c r="D3768" i="8"/>
  <c r="C3768" i="8"/>
  <c r="H3767" i="8"/>
  <c r="G3767" i="8"/>
  <c r="F3767" i="8"/>
  <c r="E3767" i="8"/>
  <c r="D3767" i="8"/>
  <c r="C3767" i="8"/>
  <c r="H3766" i="8"/>
  <c r="G3766" i="8"/>
  <c r="F3766" i="8"/>
  <c r="E3766" i="8"/>
  <c r="D3766" i="8"/>
  <c r="C3766" i="8"/>
  <c r="H3765" i="8"/>
  <c r="G3765" i="8"/>
  <c r="F3765" i="8"/>
  <c r="E3765" i="8"/>
  <c r="D3765" i="8"/>
  <c r="C3765" i="8"/>
  <c r="H3764" i="8"/>
  <c r="G3764" i="8"/>
  <c r="F3764" i="8"/>
  <c r="E3764" i="8"/>
  <c r="D3764" i="8"/>
  <c r="C3764" i="8"/>
  <c r="H3763" i="8"/>
  <c r="G3763" i="8"/>
  <c r="F3763" i="8"/>
  <c r="E3763" i="8"/>
  <c r="D3763" i="8"/>
  <c r="C3763" i="8"/>
  <c r="H3762" i="8"/>
  <c r="G3762" i="8"/>
  <c r="F3762" i="8"/>
  <c r="E3762" i="8"/>
  <c r="D3762" i="8"/>
  <c r="C3762" i="8"/>
  <c r="H3761" i="8"/>
  <c r="G3761" i="8"/>
  <c r="F3761" i="8"/>
  <c r="E3761" i="8"/>
  <c r="D3761" i="8"/>
  <c r="C3761" i="8"/>
  <c r="H3760" i="8"/>
  <c r="G3760" i="8"/>
  <c r="F3760" i="8"/>
  <c r="E3760" i="8"/>
  <c r="D3760" i="8"/>
  <c r="C3760" i="8"/>
  <c r="H3759" i="8"/>
  <c r="G3759" i="8"/>
  <c r="F3759" i="8"/>
  <c r="E3759" i="8"/>
  <c r="D3759" i="8"/>
  <c r="C3759" i="8"/>
  <c r="H3758" i="8"/>
  <c r="G3758" i="8"/>
  <c r="F3758" i="8"/>
  <c r="E3758" i="8"/>
  <c r="D3758" i="8"/>
  <c r="C3758" i="8"/>
  <c r="H3757" i="8"/>
  <c r="G3757" i="8"/>
  <c r="F3757" i="8"/>
  <c r="E3757" i="8"/>
  <c r="D3757" i="8"/>
  <c r="C3757" i="8"/>
  <c r="H3756" i="8"/>
  <c r="G3756" i="8"/>
  <c r="F3756" i="8"/>
  <c r="E3756" i="8"/>
  <c r="D3756" i="8"/>
  <c r="C3756" i="8"/>
  <c r="H3755" i="8"/>
  <c r="G3755" i="8"/>
  <c r="F3755" i="8"/>
  <c r="E3755" i="8"/>
  <c r="D3755" i="8"/>
  <c r="C3755" i="8"/>
  <c r="H3754" i="8"/>
  <c r="G3754" i="8"/>
  <c r="F3754" i="8"/>
  <c r="E3754" i="8"/>
  <c r="D3754" i="8"/>
  <c r="C3754" i="8"/>
  <c r="H3753" i="8"/>
  <c r="G3753" i="8"/>
  <c r="F3753" i="8"/>
  <c r="E3753" i="8"/>
  <c r="D3753" i="8"/>
  <c r="C3753" i="8"/>
  <c r="H3752" i="8"/>
  <c r="G3752" i="8"/>
  <c r="F3752" i="8"/>
  <c r="E3752" i="8"/>
  <c r="D3752" i="8"/>
  <c r="C3752" i="8"/>
  <c r="H3751" i="8"/>
  <c r="G3751" i="8"/>
  <c r="F3751" i="8"/>
  <c r="E3751" i="8"/>
  <c r="D3751" i="8"/>
  <c r="C3751" i="8"/>
  <c r="H3750" i="8"/>
  <c r="G3750" i="8"/>
  <c r="F3750" i="8"/>
  <c r="E3750" i="8"/>
  <c r="D3750" i="8"/>
  <c r="C3750" i="8"/>
  <c r="H3749" i="8"/>
  <c r="G3749" i="8"/>
  <c r="F3749" i="8"/>
  <c r="E3749" i="8"/>
  <c r="D3749" i="8"/>
  <c r="C3749" i="8"/>
  <c r="H3748" i="8"/>
  <c r="G3748" i="8"/>
  <c r="F3748" i="8"/>
  <c r="E3748" i="8"/>
  <c r="D3748" i="8"/>
  <c r="C3748" i="8"/>
  <c r="H3747" i="8"/>
  <c r="G3747" i="8"/>
  <c r="F3747" i="8"/>
  <c r="E3747" i="8"/>
  <c r="D3747" i="8"/>
  <c r="C3747" i="8"/>
  <c r="H3746" i="8"/>
  <c r="G3746" i="8"/>
  <c r="F3746" i="8"/>
  <c r="E3746" i="8"/>
  <c r="D3746" i="8"/>
  <c r="C3746" i="8"/>
  <c r="H3745" i="8"/>
  <c r="G3745" i="8"/>
  <c r="F3745" i="8"/>
  <c r="E3745" i="8"/>
  <c r="D3745" i="8"/>
  <c r="C3745" i="8"/>
  <c r="H3744" i="8"/>
  <c r="G3744" i="8"/>
  <c r="F3744" i="8"/>
  <c r="E3744" i="8"/>
  <c r="D3744" i="8"/>
  <c r="C3744" i="8"/>
  <c r="H3743" i="8"/>
  <c r="G3743" i="8"/>
  <c r="F3743" i="8"/>
  <c r="E3743" i="8"/>
  <c r="D3743" i="8"/>
  <c r="C3743" i="8"/>
  <c r="H3742" i="8"/>
  <c r="G3742" i="8"/>
  <c r="F3742" i="8"/>
  <c r="E3742" i="8"/>
  <c r="D3742" i="8"/>
  <c r="C3742" i="8"/>
  <c r="H3741" i="8"/>
  <c r="G3741" i="8"/>
  <c r="F3741" i="8"/>
  <c r="E3741" i="8"/>
  <c r="D3741" i="8"/>
  <c r="C3741" i="8"/>
  <c r="H3740" i="8"/>
  <c r="G3740" i="8"/>
  <c r="F3740" i="8"/>
  <c r="E3740" i="8"/>
  <c r="D3740" i="8"/>
  <c r="C3740" i="8"/>
  <c r="H3739" i="8"/>
  <c r="G3739" i="8"/>
  <c r="F3739" i="8"/>
  <c r="E3739" i="8"/>
  <c r="D3739" i="8"/>
  <c r="C3739" i="8"/>
  <c r="H3738" i="8"/>
  <c r="G3738" i="8"/>
  <c r="F3738" i="8"/>
  <c r="E3738" i="8"/>
  <c r="D3738" i="8"/>
  <c r="C3738" i="8"/>
  <c r="H3737" i="8"/>
  <c r="G3737" i="8"/>
  <c r="F3737" i="8"/>
  <c r="E3737" i="8"/>
  <c r="D3737" i="8"/>
  <c r="C3737" i="8"/>
  <c r="H3736" i="8"/>
  <c r="G3736" i="8"/>
  <c r="F3736" i="8"/>
  <c r="E3736" i="8"/>
  <c r="D3736" i="8"/>
  <c r="C3736" i="8"/>
  <c r="H3735" i="8"/>
  <c r="G3735" i="8"/>
  <c r="F3735" i="8"/>
  <c r="E3735" i="8"/>
  <c r="D3735" i="8"/>
  <c r="C3735" i="8"/>
  <c r="H3734" i="8"/>
  <c r="G3734" i="8"/>
  <c r="F3734" i="8"/>
  <c r="E3734" i="8"/>
  <c r="D3734" i="8"/>
  <c r="C3734" i="8"/>
  <c r="H3733" i="8"/>
  <c r="G3733" i="8"/>
  <c r="F3733" i="8"/>
  <c r="E3733" i="8"/>
  <c r="D3733" i="8"/>
  <c r="C3733" i="8"/>
  <c r="H3732" i="8"/>
  <c r="G3732" i="8"/>
  <c r="F3732" i="8"/>
  <c r="E3732" i="8"/>
  <c r="D3732" i="8"/>
  <c r="C3732" i="8"/>
  <c r="H3731" i="8"/>
  <c r="G3731" i="8"/>
  <c r="F3731" i="8"/>
  <c r="E3731" i="8"/>
  <c r="D3731" i="8"/>
  <c r="C3731" i="8"/>
  <c r="H3730" i="8"/>
  <c r="G3730" i="8"/>
  <c r="F3730" i="8"/>
  <c r="E3730" i="8"/>
  <c r="D3730" i="8"/>
  <c r="C3730" i="8"/>
  <c r="H3729" i="8"/>
  <c r="G3729" i="8"/>
  <c r="F3729" i="8"/>
  <c r="E3729" i="8"/>
  <c r="D3729" i="8"/>
  <c r="C3729" i="8"/>
  <c r="H3728" i="8"/>
  <c r="G3728" i="8"/>
  <c r="F3728" i="8"/>
  <c r="E3728" i="8"/>
  <c r="D3728" i="8"/>
  <c r="C3728" i="8"/>
  <c r="H3727" i="8"/>
  <c r="G3727" i="8"/>
  <c r="F3727" i="8"/>
  <c r="E3727" i="8"/>
  <c r="D3727" i="8"/>
  <c r="C3727" i="8"/>
  <c r="H3726" i="8"/>
  <c r="G3726" i="8"/>
  <c r="F3726" i="8"/>
  <c r="E3726" i="8"/>
  <c r="D3726" i="8"/>
  <c r="C3726" i="8"/>
  <c r="H3725" i="8"/>
  <c r="G3725" i="8"/>
  <c r="F3725" i="8"/>
  <c r="E3725" i="8"/>
  <c r="D3725" i="8"/>
  <c r="C3725" i="8"/>
  <c r="H3724" i="8"/>
  <c r="G3724" i="8"/>
  <c r="F3724" i="8"/>
  <c r="E3724" i="8"/>
  <c r="D3724" i="8"/>
  <c r="C3724" i="8"/>
  <c r="H3723" i="8"/>
  <c r="G3723" i="8"/>
  <c r="F3723" i="8"/>
  <c r="E3723" i="8"/>
  <c r="D3723" i="8"/>
  <c r="C3723" i="8"/>
  <c r="H3722" i="8"/>
  <c r="G3722" i="8"/>
  <c r="F3722" i="8"/>
  <c r="E3722" i="8"/>
  <c r="D3722" i="8"/>
  <c r="C3722" i="8"/>
  <c r="H3721" i="8"/>
  <c r="G3721" i="8"/>
  <c r="F3721" i="8"/>
  <c r="E3721" i="8"/>
  <c r="D3721" i="8"/>
  <c r="C3721" i="8"/>
  <c r="H3720" i="8"/>
  <c r="G3720" i="8"/>
  <c r="F3720" i="8"/>
  <c r="E3720" i="8"/>
  <c r="D3720" i="8"/>
  <c r="C3720" i="8"/>
  <c r="H3719" i="8"/>
  <c r="G3719" i="8"/>
  <c r="F3719" i="8"/>
  <c r="E3719" i="8"/>
  <c r="D3719" i="8"/>
  <c r="C3719" i="8"/>
  <c r="H3718" i="8"/>
  <c r="G3718" i="8"/>
  <c r="F3718" i="8"/>
  <c r="E3718" i="8"/>
  <c r="D3718" i="8"/>
  <c r="C3718" i="8"/>
  <c r="H3717" i="8"/>
  <c r="G3717" i="8"/>
  <c r="F3717" i="8"/>
  <c r="E3717" i="8"/>
  <c r="D3717" i="8"/>
  <c r="C3717" i="8"/>
  <c r="H3716" i="8"/>
  <c r="G3716" i="8"/>
  <c r="F3716" i="8"/>
  <c r="E3716" i="8"/>
  <c r="D3716" i="8"/>
  <c r="C3716" i="8"/>
  <c r="H3715" i="8"/>
  <c r="G3715" i="8"/>
  <c r="F3715" i="8"/>
  <c r="E3715" i="8"/>
  <c r="D3715" i="8"/>
  <c r="C3715" i="8"/>
  <c r="H3714" i="8"/>
  <c r="G3714" i="8"/>
  <c r="F3714" i="8"/>
  <c r="E3714" i="8"/>
  <c r="D3714" i="8"/>
  <c r="C3714" i="8"/>
  <c r="H3713" i="8"/>
  <c r="G3713" i="8"/>
  <c r="F3713" i="8"/>
  <c r="E3713" i="8"/>
  <c r="D3713" i="8"/>
  <c r="C3713" i="8"/>
  <c r="H3712" i="8"/>
  <c r="G3712" i="8"/>
  <c r="F3712" i="8"/>
  <c r="E3712" i="8"/>
  <c r="D3712" i="8"/>
  <c r="C3712" i="8"/>
  <c r="H3711" i="8"/>
  <c r="G3711" i="8"/>
  <c r="F3711" i="8"/>
  <c r="E3711" i="8"/>
  <c r="D3711" i="8"/>
  <c r="C3711" i="8"/>
  <c r="H3710" i="8"/>
  <c r="G3710" i="8"/>
  <c r="F3710" i="8"/>
  <c r="E3710" i="8"/>
  <c r="D3710" i="8"/>
  <c r="C3710" i="8"/>
  <c r="H3709" i="8"/>
  <c r="G3709" i="8"/>
  <c r="F3709" i="8"/>
  <c r="E3709" i="8"/>
  <c r="D3709" i="8"/>
  <c r="C3709" i="8"/>
  <c r="H3708" i="8"/>
  <c r="G3708" i="8"/>
  <c r="F3708" i="8"/>
  <c r="E3708" i="8"/>
  <c r="D3708" i="8"/>
  <c r="C3708" i="8"/>
  <c r="H3707" i="8"/>
  <c r="G3707" i="8"/>
  <c r="F3707" i="8"/>
  <c r="E3707" i="8"/>
  <c r="D3707" i="8"/>
  <c r="C3707" i="8"/>
  <c r="H3706" i="8"/>
  <c r="G3706" i="8"/>
  <c r="F3706" i="8"/>
  <c r="E3706" i="8"/>
  <c r="D3706" i="8"/>
  <c r="C3706" i="8"/>
  <c r="H3705" i="8"/>
  <c r="G3705" i="8"/>
  <c r="F3705" i="8"/>
  <c r="E3705" i="8"/>
  <c r="D3705" i="8"/>
  <c r="C3705" i="8"/>
  <c r="H3704" i="8"/>
  <c r="G3704" i="8"/>
  <c r="F3704" i="8"/>
  <c r="E3704" i="8"/>
  <c r="D3704" i="8"/>
  <c r="C3704" i="8"/>
  <c r="H3703" i="8"/>
  <c r="G3703" i="8"/>
  <c r="F3703" i="8"/>
  <c r="E3703" i="8"/>
  <c r="D3703" i="8"/>
  <c r="C3703" i="8"/>
  <c r="H3702" i="8"/>
  <c r="G3702" i="8"/>
  <c r="F3702" i="8"/>
  <c r="E3702" i="8"/>
  <c r="D3702" i="8"/>
  <c r="C3702" i="8"/>
  <c r="H3701" i="8"/>
  <c r="G3701" i="8"/>
  <c r="F3701" i="8"/>
  <c r="E3701" i="8"/>
  <c r="D3701" i="8"/>
  <c r="C3701" i="8"/>
  <c r="H3700" i="8"/>
  <c r="G3700" i="8"/>
  <c r="F3700" i="8"/>
  <c r="E3700" i="8"/>
  <c r="D3700" i="8"/>
  <c r="C3700" i="8"/>
  <c r="H3699" i="8"/>
  <c r="G3699" i="8"/>
  <c r="F3699" i="8"/>
  <c r="E3699" i="8"/>
  <c r="D3699" i="8"/>
  <c r="C3699" i="8"/>
  <c r="H3698" i="8"/>
  <c r="G3698" i="8"/>
  <c r="F3698" i="8"/>
  <c r="E3698" i="8"/>
  <c r="D3698" i="8"/>
  <c r="C3698" i="8"/>
  <c r="H3697" i="8"/>
  <c r="G3697" i="8"/>
  <c r="F3697" i="8"/>
  <c r="E3697" i="8"/>
  <c r="D3697" i="8"/>
  <c r="C3697" i="8"/>
  <c r="H3696" i="8"/>
  <c r="G3696" i="8"/>
  <c r="F3696" i="8"/>
  <c r="E3696" i="8"/>
  <c r="D3696" i="8"/>
  <c r="C3696" i="8"/>
  <c r="H3695" i="8"/>
  <c r="G3695" i="8"/>
  <c r="F3695" i="8"/>
  <c r="E3695" i="8"/>
  <c r="D3695" i="8"/>
  <c r="C3695" i="8"/>
  <c r="H3694" i="8"/>
  <c r="G3694" i="8"/>
  <c r="F3694" i="8"/>
  <c r="E3694" i="8"/>
  <c r="D3694" i="8"/>
  <c r="C3694" i="8"/>
  <c r="H3693" i="8"/>
  <c r="G3693" i="8"/>
  <c r="F3693" i="8"/>
  <c r="E3693" i="8"/>
  <c r="D3693" i="8"/>
  <c r="C3693" i="8"/>
  <c r="H3692" i="8"/>
  <c r="G3692" i="8"/>
  <c r="F3692" i="8"/>
  <c r="E3692" i="8"/>
  <c r="D3692" i="8"/>
  <c r="C3692" i="8"/>
  <c r="H3691" i="8"/>
  <c r="G3691" i="8"/>
  <c r="F3691" i="8"/>
  <c r="E3691" i="8"/>
  <c r="D3691" i="8"/>
  <c r="C3691" i="8"/>
  <c r="H3690" i="8"/>
  <c r="G3690" i="8"/>
  <c r="F3690" i="8"/>
  <c r="E3690" i="8"/>
  <c r="D3690" i="8"/>
  <c r="C3690" i="8"/>
  <c r="H3689" i="8"/>
  <c r="G3689" i="8"/>
  <c r="F3689" i="8"/>
  <c r="E3689" i="8"/>
  <c r="D3689" i="8"/>
  <c r="C3689" i="8"/>
  <c r="H3688" i="8"/>
  <c r="G3688" i="8"/>
  <c r="F3688" i="8"/>
  <c r="E3688" i="8"/>
  <c r="D3688" i="8"/>
  <c r="C3688" i="8"/>
  <c r="H3687" i="8"/>
  <c r="G3687" i="8"/>
  <c r="F3687" i="8"/>
  <c r="E3687" i="8"/>
  <c r="D3687" i="8"/>
  <c r="C3687" i="8"/>
  <c r="H3686" i="8"/>
  <c r="G3686" i="8"/>
  <c r="F3686" i="8"/>
  <c r="E3686" i="8"/>
  <c r="D3686" i="8"/>
  <c r="C3686" i="8"/>
  <c r="H3685" i="8"/>
  <c r="G3685" i="8"/>
  <c r="F3685" i="8"/>
  <c r="E3685" i="8"/>
  <c r="D3685" i="8"/>
  <c r="C3685" i="8"/>
  <c r="H3684" i="8"/>
  <c r="G3684" i="8"/>
  <c r="F3684" i="8"/>
  <c r="E3684" i="8"/>
  <c r="D3684" i="8"/>
  <c r="C3684" i="8"/>
  <c r="H3683" i="8"/>
  <c r="G3683" i="8"/>
  <c r="F3683" i="8"/>
  <c r="E3683" i="8"/>
  <c r="D3683" i="8"/>
  <c r="C3683" i="8"/>
  <c r="H3682" i="8"/>
  <c r="G3682" i="8"/>
  <c r="F3682" i="8"/>
  <c r="E3682" i="8"/>
  <c r="D3682" i="8"/>
  <c r="C3682" i="8"/>
  <c r="H3681" i="8"/>
  <c r="G3681" i="8"/>
  <c r="F3681" i="8"/>
  <c r="E3681" i="8"/>
  <c r="D3681" i="8"/>
  <c r="C3681" i="8"/>
  <c r="H3680" i="8"/>
  <c r="G3680" i="8"/>
  <c r="F3680" i="8"/>
  <c r="E3680" i="8"/>
  <c r="D3680" i="8"/>
  <c r="C3680" i="8"/>
  <c r="H3679" i="8"/>
  <c r="G3679" i="8"/>
  <c r="F3679" i="8"/>
  <c r="E3679" i="8"/>
  <c r="D3679" i="8"/>
  <c r="C3679" i="8"/>
  <c r="H3678" i="8"/>
  <c r="G3678" i="8"/>
  <c r="F3678" i="8"/>
  <c r="E3678" i="8"/>
  <c r="D3678" i="8"/>
  <c r="C3678" i="8"/>
  <c r="H3677" i="8"/>
  <c r="G3677" i="8"/>
  <c r="F3677" i="8"/>
  <c r="E3677" i="8"/>
  <c r="D3677" i="8"/>
  <c r="C3677" i="8"/>
  <c r="H3676" i="8"/>
  <c r="G3676" i="8"/>
  <c r="F3676" i="8"/>
  <c r="E3676" i="8"/>
  <c r="D3676" i="8"/>
  <c r="C3676" i="8"/>
  <c r="H3675" i="8"/>
  <c r="G3675" i="8"/>
  <c r="F3675" i="8"/>
  <c r="E3675" i="8"/>
  <c r="D3675" i="8"/>
  <c r="C3675" i="8"/>
  <c r="H3674" i="8"/>
  <c r="G3674" i="8"/>
  <c r="F3674" i="8"/>
  <c r="E3674" i="8"/>
  <c r="D3674" i="8"/>
  <c r="C3674" i="8"/>
  <c r="H3673" i="8"/>
  <c r="G3673" i="8"/>
  <c r="F3673" i="8"/>
  <c r="E3673" i="8"/>
  <c r="D3673" i="8"/>
  <c r="C3673" i="8"/>
  <c r="H3672" i="8"/>
  <c r="G3672" i="8"/>
  <c r="F3672" i="8"/>
  <c r="E3672" i="8"/>
  <c r="D3672" i="8"/>
  <c r="C3672" i="8"/>
  <c r="H3671" i="8"/>
  <c r="G3671" i="8"/>
  <c r="F3671" i="8"/>
  <c r="E3671" i="8"/>
  <c r="D3671" i="8"/>
  <c r="C3671" i="8"/>
  <c r="H3670" i="8"/>
  <c r="G3670" i="8"/>
  <c r="F3670" i="8"/>
  <c r="E3670" i="8"/>
  <c r="D3670" i="8"/>
  <c r="C3670" i="8"/>
  <c r="H3669" i="8"/>
  <c r="G3669" i="8"/>
  <c r="F3669" i="8"/>
  <c r="E3669" i="8"/>
  <c r="D3669" i="8"/>
  <c r="C3669" i="8"/>
  <c r="H3668" i="8"/>
  <c r="G3668" i="8"/>
  <c r="F3668" i="8"/>
  <c r="E3668" i="8"/>
  <c r="D3668" i="8"/>
  <c r="C3668" i="8"/>
  <c r="H3667" i="8"/>
  <c r="G3667" i="8"/>
  <c r="F3667" i="8"/>
  <c r="E3667" i="8"/>
  <c r="D3667" i="8"/>
  <c r="C3667" i="8"/>
  <c r="H3666" i="8"/>
  <c r="G3666" i="8"/>
  <c r="F3666" i="8"/>
  <c r="E3666" i="8"/>
  <c r="D3666" i="8"/>
  <c r="C3666" i="8"/>
  <c r="H3665" i="8"/>
  <c r="G3665" i="8"/>
  <c r="F3665" i="8"/>
  <c r="E3665" i="8"/>
  <c r="D3665" i="8"/>
  <c r="C3665" i="8"/>
  <c r="H3664" i="8"/>
  <c r="G3664" i="8"/>
  <c r="F3664" i="8"/>
  <c r="E3664" i="8"/>
  <c r="D3664" i="8"/>
  <c r="C3664" i="8"/>
  <c r="H3663" i="8"/>
  <c r="G3663" i="8"/>
  <c r="F3663" i="8"/>
  <c r="E3663" i="8"/>
  <c r="D3663" i="8"/>
  <c r="C3663" i="8"/>
  <c r="H3662" i="8"/>
  <c r="G3662" i="8"/>
  <c r="F3662" i="8"/>
  <c r="E3662" i="8"/>
  <c r="D3662" i="8"/>
  <c r="C3662" i="8"/>
  <c r="H3661" i="8"/>
  <c r="G3661" i="8"/>
  <c r="F3661" i="8"/>
  <c r="E3661" i="8"/>
  <c r="D3661" i="8"/>
  <c r="C3661" i="8"/>
  <c r="H3660" i="8"/>
  <c r="G3660" i="8"/>
  <c r="F3660" i="8"/>
  <c r="E3660" i="8"/>
  <c r="D3660" i="8"/>
  <c r="C3660" i="8"/>
  <c r="H3659" i="8"/>
  <c r="G3659" i="8"/>
  <c r="F3659" i="8"/>
  <c r="E3659" i="8"/>
  <c r="D3659" i="8"/>
  <c r="C3659" i="8"/>
  <c r="H3658" i="8"/>
  <c r="G3658" i="8"/>
  <c r="F3658" i="8"/>
  <c r="E3658" i="8"/>
  <c r="D3658" i="8"/>
  <c r="C3658" i="8"/>
  <c r="H3657" i="8"/>
  <c r="G3657" i="8"/>
  <c r="F3657" i="8"/>
  <c r="E3657" i="8"/>
  <c r="D3657" i="8"/>
  <c r="C3657" i="8"/>
  <c r="H3656" i="8"/>
  <c r="G3656" i="8"/>
  <c r="F3656" i="8"/>
  <c r="E3656" i="8"/>
  <c r="D3656" i="8"/>
  <c r="C3656" i="8"/>
  <c r="H3655" i="8"/>
  <c r="G3655" i="8"/>
  <c r="F3655" i="8"/>
  <c r="E3655" i="8"/>
  <c r="D3655" i="8"/>
  <c r="C3655" i="8"/>
  <c r="H3654" i="8"/>
  <c r="G3654" i="8"/>
  <c r="F3654" i="8"/>
  <c r="E3654" i="8"/>
  <c r="D3654" i="8"/>
  <c r="C3654" i="8"/>
  <c r="H3653" i="8"/>
  <c r="G3653" i="8"/>
  <c r="F3653" i="8"/>
  <c r="E3653" i="8"/>
  <c r="D3653" i="8"/>
  <c r="C3653" i="8"/>
  <c r="H3652" i="8"/>
  <c r="G3652" i="8"/>
  <c r="F3652" i="8"/>
  <c r="E3652" i="8"/>
  <c r="D3652" i="8"/>
  <c r="C3652" i="8"/>
  <c r="H3651" i="8"/>
  <c r="G3651" i="8"/>
  <c r="F3651" i="8"/>
  <c r="E3651" i="8"/>
  <c r="D3651" i="8"/>
  <c r="C3651" i="8"/>
  <c r="H3650" i="8"/>
  <c r="G3650" i="8"/>
  <c r="F3650" i="8"/>
  <c r="E3650" i="8"/>
  <c r="D3650" i="8"/>
  <c r="C3650" i="8"/>
  <c r="H3649" i="8"/>
  <c r="G3649" i="8"/>
  <c r="F3649" i="8"/>
  <c r="E3649" i="8"/>
  <c r="D3649" i="8"/>
  <c r="C3649" i="8"/>
  <c r="H3648" i="8"/>
  <c r="G3648" i="8"/>
  <c r="F3648" i="8"/>
  <c r="E3648" i="8"/>
  <c r="D3648" i="8"/>
  <c r="C3648" i="8"/>
  <c r="H3647" i="8"/>
  <c r="G3647" i="8"/>
  <c r="F3647" i="8"/>
  <c r="E3647" i="8"/>
  <c r="D3647" i="8"/>
  <c r="C3647" i="8"/>
  <c r="H3646" i="8"/>
  <c r="G3646" i="8"/>
  <c r="F3646" i="8"/>
  <c r="E3646" i="8"/>
  <c r="D3646" i="8"/>
  <c r="C3646" i="8"/>
  <c r="H3645" i="8"/>
  <c r="G3645" i="8"/>
  <c r="F3645" i="8"/>
  <c r="E3645" i="8"/>
  <c r="D3645" i="8"/>
  <c r="C3645" i="8"/>
  <c r="H3644" i="8"/>
  <c r="G3644" i="8"/>
  <c r="F3644" i="8"/>
  <c r="E3644" i="8"/>
  <c r="D3644" i="8"/>
  <c r="C3644" i="8"/>
  <c r="H3643" i="8"/>
  <c r="G3643" i="8"/>
  <c r="F3643" i="8"/>
  <c r="E3643" i="8"/>
  <c r="D3643" i="8"/>
  <c r="C3643" i="8"/>
  <c r="H3642" i="8"/>
  <c r="G3642" i="8"/>
  <c r="F3642" i="8"/>
  <c r="E3642" i="8"/>
  <c r="D3642" i="8"/>
  <c r="C3642" i="8"/>
  <c r="H3641" i="8"/>
  <c r="G3641" i="8"/>
  <c r="F3641" i="8"/>
  <c r="E3641" i="8"/>
  <c r="D3641" i="8"/>
  <c r="C3641" i="8"/>
  <c r="H3640" i="8"/>
  <c r="G3640" i="8"/>
  <c r="F3640" i="8"/>
  <c r="E3640" i="8"/>
  <c r="D3640" i="8"/>
  <c r="C3640" i="8"/>
  <c r="H3639" i="8"/>
  <c r="G3639" i="8"/>
  <c r="F3639" i="8"/>
  <c r="E3639" i="8"/>
  <c r="D3639" i="8"/>
  <c r="C3639" i="8"/>
  <c r="H3638" i="8"/>
  <c r="G3638" i="8"/>
  <c r="F3638" i="8"/>
  <c r="E3638" i="8"/>
  <c r="D3638" i="8"/>
  <c r="C3638" i="8"/>
  <c r="H3637" i="8"/>
  <c r="G3637" i="8"/>
  <c r="F3637" i="8"/>
  <c r="E3637" i="8"/>
  <c r="D3637" i="8"/>
  <c r="C3637" i="8"/>
  <c r="H3636" i="8"/>
  <c r="G3636" i="8"/>
  <c r="F3636" i="8"/>
  <c r="E3636" i="8"/>
  <c r="D3636" i="8"/>
  <c r="C3636" i="8"/>
  <c r="H3635" i="8"/>
  <c r="G3635" i="8"/>
  <c r="F3635" i="8"/>
  <c r="E3635" i="8"/>
  <c r="D3635" i="8"/>
  <c r="C3635" i="8"/>
  <c r="H3634" i="8"/>
  <c r="G3634" i="8"/>
  <c r="F3634" i="8"/>
  <c r="E3634" i="8"/>
  <c r="D3634" i="8"/>
  <c r="C3634" i="8"/>
  <c r="H3633" i="8"/>
  <c r="G3633" i="8"/>
  <c r="F3633" i="8"/>
  <c r="E3633" i="8"/>
  <c r="D3633" i="8"/>
  <c r="C3633" i="8"/>
  <c r="H3632" i="8"/>
  <c r="G3632" i="8"/>
  <c r="F3632" i="8"/>
  <c r="E3632" i="8"/>
  <c r="D3632" i="8"/>
  <c r="C3632" i="8"/>
  <c r="H3631" i="8"/>
  <c r="G3631" i="8"/>
  <c r="F3631" i="8"/>
  <c r="E3631" i="8"/>
  <c r="D3631" i="8"/>
  <c r="C3631" i="8"/>
  <c r="H3630" i="8"/>
  <c r="G3630" i="8"/>
  <c r="F3630" i="8"/>
  <c r="E3630" i="8"/>
  <c r="D3630" i="8"/>
  <c r="C3630" i="8"/>
  <c r="H3629" i="8"/>
  <c r="G3629" i="8"/>
  <c r="F3629" i="8"/>
  <c r="E3629" i="8"/>
  <c r="D3629" i="8"/>
  <c r="C3629" i="8"/>
  <c r="H3628" i="8"/>
  <c r="G3628" i="8"/>
  <c r="F3628" i="8"/>
  <c r="E3628" i="8"/>
  <c r="D3628" i="8"/>
  <c r="C3628" i="8"/>
  <c r="H3627" i="8"/>
  <c r="G3627" i="8"/>
  <c r="F3627" i="8"/>
  <c r="E3627" i="8"/>
  <c r="D3627" i="8"/>
  <c r="C3627" i="8"/>
  <c r="H3626" i="8"/>
  <c r="G3626" i="8"/>
  <c r="F3626" i="8"/>
  <c r="E3626" i="8"/>
  <c r="D3626" i="8"/>
  <c r="C3626" i="8"/>
  <c r="H3625" i="8"/>
  <c r="G3625" i="8"/>
  <c r="F3625" i="8"/>
  <c r="E3625" i="8"/>
  <c r="D3625" i="8"/>
  <c r="C3625" i="8"/>
  <c r="H3624" i="8"/>
  <c r="G3624" i="8"/>
  <c r="F3624" i="8"/>
  <c r="E3624" i="8"/>
  <c r="D3624" i="8"/>
  <c r="C3624" i="8"/>
  <c r="H3623" i="8"/>
  <c r="G3623" i="8"/>
  <c r="F3623" i="8"/>
  <c r="E3623" i="8"/>
  <c r="D3623" i="8"/>
  <c r="C3623" i="8"/>
  <c r="H3622" i="8"/>
  <c r="G3622" i="8"/>
  <c r="F3622" i="8"/>
  <c r="E3622" i="8"/>
  <c r="D3622" i="8"/>
  <c r="C3622" i="8"/>
  <c r="H3621" i="8"/>
  <c r="G3621" i="8"/>
  <c r="F3621" i="8"/>
  <c r="E3621" i="8"/>
  <c r="D3621" i="8"/>
  <c r="C3621" i="8"/>
  <c r="H3620" i="8"/>
  <c r="G3620" i="8"/>
  <c r="F3620" i="8"/>
  <c r="E3620" i="8"/>
  <c r="D3620" i="8"/>
  <c r="C3620" i="8"/>
  <c r="H3619" i="8"/>
  <c r="G3619" i="8"/>
  <c r="F3619" i="8"/>
  <c r="E3619" i="8"/>
  <c r="D3619" i="8"/>
  <c r="C3619" i="8"/>
  <c r="H3618" i="8"/>
  <c r="G3618" i="8"/>
  <c r="F3618" i="8"/>
  <c r="E3618" i="8"/>
  <c r="D3618" i="8"/>
  <c r="C3618" i="8"/>
  <c r="H3617" i="8"/>
  <c r="G3617" i="8"/>
  <c r="F3617" i="8"/>
  <c r="E3617" i="8"/>
  <c r="D3617" i="8"/>
  <c r="C3617" i="8"/>
  <c r="H3616" i="8"/>
  <c r="G3616" i="8"/>
  <c r="F3616" i="8"/>
  <c r="E3616" i="8"/>
  <c r="D3616" i="8"/>
  <c r="C3616" i="8"/>
  <c r="H3615" i="8"/>
  <c r="G3615" i="8"/>
  <c r="F3615" i="8"/>
  <c r="E3615" i="8"/>
  <c r="D3615" i="8"/>
  <c r="C3615" i="8"/>
  <c r="H3614" i="8"/>
  <c r="G3614" i="8"/>
  <c r="F3614" i="8"/>
  <c r="E3614" i="8"/>
  <c r="D3614" i="8"/>
  <c r="C3614" i="8"/>
  <c r="H3613" i="8"/>
  <c r="G3613" i="8"/>
  <c r="F3613" i="8"/>
  <c r="E3613" i="8"/>
  <c r="D3613" i="8"/>
  <c r="C3613" i="8"/>
  <c r="H3612" i="8"/>
  <c r="G3612" i="8"/>
  <c r="F3612" i="8"/>
  <c r="E3612" i="8"/>
  <c r="D3612" i="8"/>
  <c r="C3612" i="8"/>
  <c r="H3611" i="8"/>
  <c r="G3611" i="8"/>
  <c r="F3611" i="8"/>
  <c r="E3611" i="8"/>
  <c r="D3611" i="8"/>
  <c r="C3611" i="8"/>
  <c r="H3610" i="8"/>
  <c r="G3610" i="8"/>
  <c r="F3610" i="8"/>
  <c r="E3610" i="8"/>
  <c r="D3610" i="8"/>
  <c r="C3610" i="8"/>
  <c r="H3609" i="8"/>
  <c r="G3609" i="8"/>
  <c r="F3609" i="8"/>
  <c r="E3609" i="8"/>
  <c r="D3609" i="8"/>
  <c r="C3609" i="8"/>
  <c r="H3608" i="8"/>
  <c r="G3608" i="8"/>
  <c r="F3608" i="8"/>
  <c r="E3608" i="8"/>
  <c r="D3608" i="8"/>
  <c r="C3608" i="8"/>
  <c r="H3607" i="8"/>
  <c r="G3607" i="8"/>
  <c r="F3607" i="8"/>
  <c r="E3607" i="8"/>
  <c r="D3607" i="8"/>
  <c r="C3607" i="8"/>
  <c r="H3606" i="8"/>
  <c r="G3606" i="8"/>
  <c r="F3606" i="8"/>
  <c r="E3606" i="8"/>
  <c r="D3606" i="8"/>
  <c r="C3606" i="8"/>
  <c r="H3605" i="8"/>
  <c r="G3605" i="8"/>
  <c r="F3605" i="8"/>
  <c r="E3605" i="8"/>
  <c r="D3605" i="8"/>
  <c r="C3605" i="8"/>
  <c r="H3604" i="8"/>
  <c r="G3604" i="8"/>
  <c r="F3604" i="8"/>
  <c r="E3604" i="8"/>
  <c r="D3604" i="8"/>
  <c r="C3604" i="8"/>
  <c r="H3603" i="8"/>
  <c r="G3603" i="8"/>
  <c r="F3603" i="8"/>
  <c r="E3603" i="8"/>
  <c r="D3603" i="8"/>
  <c r="C3603" i="8"/>
  <c r="H3602" i="8"/>
  <c r="G3602" i="8"/>
  <c r="F3602" i="8"/>
  <c r="E3602" i="8"/>
  <c r="D3602" i="8"/>
  <c r="C3602" i="8"/>
  <c r="H3601" i="8"/>
  <c r="G3601" i="8"/>
  <c r="F3601" i="8"/>
  <c r="E3601" i="8"/>
  <c r="D3601" i="8"/>
  <c r="C3601" i="8"/>
  <c r="H3600" i="8"/>
  <c r="G3600" i="8"/>
  <c r="F3600" i="8"/>
  <c r="E3600" i="8"/>
  <c r="D3600" i="8"/>
  <c r="C3600" i="8"/>
  <c r="H3599" i="8"/>
  <c r="G3599" i="8"/>
  <c r="F3599" i="8"/>
  <c r="E3599" i="8"/>
  <c r="D3599" i="8"/>
  <c r="C3599" i="8"/>
  <c r="H3598" i="8"/>
  <c r="G3598" i="8"/>
  <c r="F3598" i="8"/>
  <c r="E3598" i="8"/>
  <c r="D3598" i="8"/>
  <c r="C3598" i="8"/>
  <c r="H3597" i="8"/>
  <c r="G3597" i="8"/>
  <c r="F3597" i="8"/>
  <c r="E3597" i="8"/>
  <c r="D3597" i="8"/>
  <c r="C3597" i="8"/>
  <c r="H3596" i="8"/>
  <c r="G3596" i="8"/>
  <c r="F3596" i="8"/>
  <c r="E3596" i="8"/>
  <c r="D3596" i="8"/>
  <c r="C3596" i="8"/>
  <c r="H3595" i="8"/>
  <c r="G3595" i="8"/>
  <c r="F3595" i="8"/>
  <c r="E3595" i="8"/>
  <c r="D3595" i="8"/>
  <c r="C3595" i="8"/>
  <c r="H3594" i="8"/>
  <c r="G3594" i="8"/>
  <c r="F3594" i="8"/>
  <c r="E3594" i="8"/>
  <c r="D3594" i="8"/>
  <c r="C3594" i="8"/>
  <c r="H3593" i="8"/>
  <c r="G3593" i="8"/>
  <c r="F3593" i="8"/>
  <c r="E3593" i="8"/>
  <c r="D3593" i="8"/>
  <c r="C3593" i="8"/>
  <c r="H3592" i="8"/>
  <c r="G3592" i="8"/>
  <c r="F3592" i="8"/>
  <c r="E3592" i="8"/>
  <c r="D3592" i="8"/>
  <c r="C3592" i="8"/>
  <c r="H3591" i="8"/>
  <c r="G3591" i="8"/>
  <c r="F3591" i="8"/>
  <c r="E3591" i="8"/>
  <c r="D3591" i="8"/>
  <c r="C3591" i="8"/>
  <c r="H3590" i="8"/>
  <c r="G3590" i="8"/>
  <c r="F3590" i="8"/>
  <c r="E3590" i="8"/>
  <c r="D3590" i="8"/>
  <c r="C3590" i="8"/>
  <c r="H3589" i="8"/>
  <c r="G3589" i="8"/>
  <c r="F3589" i="8"/>
  <c r="E3589" i="8"/>
  <c r="D3589" i="8"/>
  <c r="C3589" i="8"/>
  <c r="H3588" i="8"/>
  <c r="G3588" i="8"/>
  <c r="F3588" i="8"/>
  <c r="E3588" i="8"/>
  <c r="D3588" i="8"/>
  <c r="C3588" i="8"/>
  <c r="H3587" i="8"/>
  <c r="G3587" i="8"/>
  <c r="F3587" i="8"/>
  <c r="E3587" i="8"/>
  <c r="D3587" i="8"/>
  <c r="C3587" i="8"/>
  <c r="H3586" i="8"/>
  <c r="G3586" i="8"/>
  <c r="F3586" i="8"/>
  <c r="E3586" i="8"/>
  <c r="D3586" i="8"/>
  <c r="C3586" i="8"/>
  <c r="H3585" i="8"/>
  <c r="G3585" i="8"/>
  <c r="F3585" i="8"/>
  <c r="E3585" i="8"/>
  <c r="D3585" i="8"/>
  <c r="C3585" i="8"/>
  <c r="H3584" i="8"/>
  <c r="G3584" i="8"/>
  <c r="F3584" i="8"/>
  <c r="E3584" i="8"/>
  <c r="D3584" i="8"/>
  <c r="C3584" i="8"/>
  <c r="H3583" i="8"/>
  <c r="G3583" i="8"/>
  <c r="F3583" i="8"/>
  <c r="E3583" i="8"/>
  <c r="D3583" i="8"/>
  <c r="C3583" i="8"/>
  <c r="H3582" i="8"/>
  <c r="G3582" i="8"/>
  <c r="F3582" i="8"/>
  <c r="E3582" i="8"/>
  <c r="D3582" i="8"/>
  <c r="C3582" i="8"/>
  <c r="H3581" i="8"/>
  <c r="G3581" i="8"/>
  <c r="F3581" i="8"/>
  <c r="E3581" i="8"/>
  <c r="D3581" i="8"/>
  <c r="C3581" i="8"/>
  <c r="H3580" i="8"/>
  <c r="G3580" i="8"/>
  <c r="F3580" i="8"/>
  <c r="E3580" i="8"/>
  <c r="D3580" i="8"/>
  <c r="C3580" i="8"/>
  <c r="H3579" i="8"/>
  <c r="G3579" i="8"/>
  <c r="F3579" i="8"/>
  <c r="E3579" i="8"/>
  <c r="D3579" i="8"/>
  <c r="C3579" i="8"/>
  <c r="H3578" i="8"/>
  <c r="G3578" i="8"/>
  <c r="F3578" i="8"/>
  <c r="E3578" i="8"/>
  <c r="D3578" i="8"/>
  <c r="C3578" i="8"/>
  <c r="H3577" i="8"/>
  <c r="G3577" i="8"/>
  <c r="F3577" i="8"/>
  <c r="E3577" i="8"/>
  <c r="D3577" i="8"/>
  <c r="C3577" i="8"/>
  <c r="H3576" i="8"/>
  <c r="G3576" i="8"/>
  <c r="F3576" i="8"/>
  <c r="E3576" i="8"/>
  <c r="D3576" i="8"/>
  <c r="C3576" i="8"/>
  <c r="H3575" i="8"/>
  <c r="G3575" i="8"/>
  <c r="F3575" i="8"/>
  <c r="E3575" i="8"/>
  <c r="D3575" i="8"/>
  <c r="C3575" i="8"/>
  <c r="H3574" i="8"/>
  <c r="G3574" i="8"/>
  <c r="F3574" i="8"/>
  <c r="E3574" i="8"/>
  <c r="D3574" i="8"/>
  <c r="C3574" i="8"/>
  <c r="H3573" i="8"/>
  <c r="G3573" i="8"/>
  <c r="F3573" i="8"/>
  <c r="E3573" i="8"/>
  <c r="D3573" i="8"/>
  <c r="C3573" i="8"/>
  <c r="H3572" i="8"/>
  <c r="G3572" i="8"/>
  <c r="F3572" i="8"/>
  <c r="E3572" i="8"/>
  <c r="D3572" i="8"/>
  <c r="C3572" i="8"/>
  <c r="H3571" i="8"/>
  <c r="G3571" i="8"/>
  <c r="F3571" i="8"/>
  <c r="E3571" i="8"/>
  <c r="D3571" i="8"/>
  <c r="C3571" i="8"/>
  <c r="H3570" i="8"/>
  <c r="G3570" i="8"/>
  <c r="F3570" i="8"/>
  <c r="E3570" i="8"/>
  <c r="D3570" i="8"/>
  <c r="C3570" i="8"/>
  <c r="H3569" i="8"/>
  <c r="G3569" i="8"/>
  <c r="F3569" i="8"/>
  <c r="E3569" i="8"/>
  <c r="D3569" i="8"/>
  <c r="C3569" i="8"/>
  <c r="H3568" i="8"/>
  <c r="G3568" i="8"/>
  <c r="F3568" i="8"/>
  <c r="E3568" i="8"/>
  <c r="D3568" i="8"/>
  <c r="C3568" i="8"/>
  <c r="H3567" i="8"/>
  <c r="G3567" i="8"/>
  <c r="F3567" i="8"/>
  <c r="E3567" i="8"/>
  <c r="D3567" i="8"/>
  <c r="C3567" i="8"/>
  <c r="H3566" i="8"/>
  <c r="G3566" i="8"/>
  <c r="F3566" i="8"/>
  <c r="E3566" i="8"/>
  <c r="D3566" i="8"/>
  <c r="C3566" i="8"/>
  <c r="H3565" i="8"/>
  <c r="G3565" i="8"/>
  <c r="F3565" i="8"/>
  <c r="E3565" i="8"/>
  <c r="D3565" i="8"/>
  <c r="C3565" i="8"/>
  <c r="H3564" i="8"/>
  <c r="G3564" i="8"/>
  <c r="F3564" i="8"/>
  <c r="E3564" i="8"/>
  <c r="D3564" i="8"/>
  <c r="C3564" i="8"/>
  <c r="H3563" i="8"/>
  <c r="G3563" i="8"/>
  <c r="F3563" i="8"/>
  <c r="E3563" i="8"/>
  <c r="D3563" i="8"/>
  <c r="C3563" i="8"/>
  <c r="H3562" i="8"/>
  <c r="G3562" i="8"/>
  <c r="F3562" i="8"/>
  <c r="E3562" i="8"/>
  <c r="D3562" i="8"/>
  <c r="C3562" i="8"/>
  <c r="H3561" i="8"/>
  <c r="G3561" i="8"/>
  <c r="F3561" i="8"/>
  <c r="E3561" i="8"/>
  <c r="D3561" i="8"/>
  <c r="C3561" i="8"/>
  <c r="H3560" i="8"/>
  <c r="G3560" i="8"/>
  <c r="F3560" i="8"/>
  <c r="E3560" i="8"/>
  <c r="D3560" i="8"/>
  <c r="C3560" i="8"/>
  <c r="H3559" i="8"/>
  <c r="G3559" i="8"/>
  <c r="F3559" i="8"/>
  <c r="E3559" i="8"/>
  <c r="D3559" i="8"/>
  <c r="C3559" i="8"/>
  <c r="H3558" i="8"/>
  <c r="G3558" i="8"/>
  <c r="F3558" i="8"/>
  <c r="E3558" i="8"/>
  <c r="D3558" i="8"/>
  <c r="C3558" i="8"/>
  <c r="H3557" i="8"/>
  <c r="G3557" i="8"/>
  <c r="F3557" i="8"/>
  <c r="E3557" i="8"/>
  <c r="D3557" i="8"/>
  <c r="C3557" i="8"/>
  <c r="H3556" i="8"/>
  <c r="G3556" i="8"/>
  <c r="F3556" i="8"/>
  <c r="E3556" i="8"/>
  <c r="D3556" i="8"/>
  <c r="C3556" i="8"/>
  <c r="H3555" i="8"/>
  <c r="G3555" i="8"/>
  <c r="F3555" i="8"/>
  <c r="E3555" i="8"/>
  <c r="D3555" i="8"/>
  <c r="C3555" i="8"/>
  <c r="H3554" i="8"/>
  <c r="G3554" i="8"/>
  <c r="F3554" i="8"/>
  <c r="E3554" i="8"/>
  <c r="D3554" i="8"/>
  <c r="C3554" i="8"/>
  <c r="H3553" i="8"/>
  <c r="G3553" i="8"/>
  <c r="F3553" i="8"/>
  <c r="E3553" i="8"/>
  <c r="D3553" i="8"/>
  <c r="C3553" i="8"/>
  <c r="H3552" i="8"/>
  <c r="G3552" i="8"/>
  <c r="F3552" i="8"/>
  <c r="E3552" i="8"/>
  <c r="D3552" i="8"/>
  <c r="C3552" i="8"/>
  <c r="H3551" i="8"/>
  <c r="G3551" i="8"/>
  <c r="F3551" i="8"/>
  <c r="E3551" i="8"/>
  <c r="D3551" i="8"/>
  <c r="C3551" i="8"/>
  <c r="H3550" i="8"/>
  <c r="G3550" i="8"/>
  <c r="F3550" i="8"/>
  <c r="E3550" i="8"/>
  <c r="D3550" i="8"/>
  <c r="C3550" i="8"/>
  <c r="H3549" i="8"/>
  <c r="G3549" i="8"/>
  <c r="F3549" i="8"/>
  <c r="E3549" i="8"/>
  <c r="D3549" i="8"/>
  <c r="C3549" i="8"/>
  <c r="H3548" i="8"/>
  <c r="G3548" i="8"/>
  <c r="F3548" i="8"/>
  <c r="E3548" i="8"/>
  <c r="D3548" i="8"/>
  <c r="C3548" i="8"/>
  <c r="H3547" i="8"/>
  <c r="G3547" i="8"/>
  <c r="F3547" i="8"/>
  <c r="E3547" i="8"/>
  <c r="D3547" i="8"/>
  <c r="C3547" i="8"/>
  <c r="H3546" i="8"/>
  <c r="G3546" i="8"/>
  <c r="F3546" i="8"/>
  <c r="E3546" i="8"/>
  <c r="D3546" i="8"/>
  <c r="C3546" i="8"/>
  <c r="H3545" i="8"/>
  <c r="G3545" i="8"/>
  <c r="F3545" i="8"/>
  <c r="E3545" i="8"/>
  <c r="D3545" i="8"/>
  <c r="C3545" i="8"/>
  <c r="H3544" i="8"/>
  <c r="G3544" i="8"/>
  <c r="F3544" i="8"/>
  <c r="E3544" i="8"/>
  <c r="D3544" i="8"/>
  <c r="C3544" i="8"/>
  <c r="H3543" i="8"/>
  <c r="G3543" i="8"/>
  <c r="F3543" i="8"/>
  <c r="E3543" i="8"/>
  <c r="D3543" i="8"/>
  <c r="C3543" i="8"/>
  <c r="H3542" i="8"/>
  <c r="G3542" i="8"/>
  <c r="F3542" i="8"/>
  <c r="E3542" i="8"/>
  <c r="D3542" i="8"/>
  <c r="C3542" i="8"/>
  <c r="H3541" i="8"/>
  <c r="G3541" i="8"/>
  <c r="F3541" i="8"/>
  <c r="E3541" i="8"/>
  <c r="D3541" i="8"/>
  <c r="C3541" i="8"/>
  <c r="H3540" i="8"/>
  <c r="G3540" i="8"/>
  <c r="F3540" i="8"/>
  <c r="E3540" i="8"/>
  <c r="D3540" i="8"/>
  <c r="C3540" i="8"/>
  <c r="H3539" i="8"/>
  <c r="G3539" i="8"/>
  <c r="F3539" i="8"/>
  <c r="E3539" i="8"/>
  <c r="D3539" i="8"/>
  <c r="C3539" i="8"/>
  <c r="H3538" i="8"/>
  <c r="G3538" i="8"/>
  <c r="F3538" i="8"/>
  <c r="E3538" i="8"/>
  <c r="D3538" i="8"/>
  <c r="C3538" i="8"/>
  <c r="H3537" i="8"/>
  <c r="G3537" i="8"/>
  <c r="F3537" i="8"/>
  <c r="E3537" i="8"/>
  <c r="D3537" i="8"/>
  <c r="C3537" i="8"/>
  <c r="H3536" i="8"/>
  <c r="G3536" i="8"/>
  <c r="F3536" i="8"/>
  <c r="E3536" i="8"/>
  <c r="D3536" i="8"/>
  <c r="C3536" i="8"/>
  <c r="H3535" i="8"/>
  <c r="G3535" i="8"/>
  <c r="F3535" i="8"/>
  <c r="E3535" i="8"/>
  <c r="D3535" i="8"/>
  <c r="C3535" i="8"/>
  <c r="H3534" i="8"/>
  <c r="G3534" i="8"/>
  <c r="F3534" i="8"/>
  <c r="E3534" i="8"/>
  <c r="D3534" i="8"/>
  <c r="C3534" i="8"/>
  <c r="H3533" i="8"/>
  <c r="G3533" i="8"/>
  <c r="F3533" i="8"/>
  <c r="E3533" i="8"/>
  <c r="D3533" i="8"/>
  <c r="C3533" i="8"/>
  <c r="H3532" i="8"/>
  <c r="G3532" i="8"/>
  <c r="F3532" i="8"/>
  <c r="E3532" i="8"/>
  <c r="D3532" i="8"/>
  <c r="C3532" i="8"/>
  <c r="H3531" i="8"/>
  <c r="G3531" i="8"/>
  <c r="F3531" i="8"/>
  <c r="E3531" i="8"/>
  <c r="D3531" i="8"/>
  <c r="C3531" i="8"/>
  <c r="H3530" i="8"/>
  <c r="G3530" i="8"/>
  <c r="F3530" i="8"/>
  <c r="E3530" i="8"/>
  <c r="D3530" i="8"/>
  <c r="C3530" i="8"/>
  <c r="H3529" i="8"/>
  <c r="G3529" i="8"/>
  <c r="F3529" i="8"/>
  <c r="E3529" i="8"/>
  <c r="D3529" i="8"/>
  <c r="C3529" i="8"/>
  <c r="H3528" i="8"/>
  <c r="G3528" i="8"/>
  <c r="F3528" i="8"/>
  <c r="E3528" i="8"/>
  <c r="D3528" i="8"/>
  <c r="C3528" i="8"/>
  <c r="H3527" i="8"/>
  <c r="G3527" i="8"/>
  <c r="F3527" i="8"/>
  <c r="E3527" i="8"/>
  <c r="D3527" i="8"/>
  <c r="C3527" i="8"/>
  <c r="H3526" i="8"/>
  <c r="G3526" i="8"/>
  <c r="F3526" i="8"/>
  <c r="E3526" i="8"/>
  <c r="D3526" i="8"/>
  <c r="C3526" i="8"/>
  <c r="H3525" i="8"/>
  <c r="G3525" i="8"/>
  <c r="F3525" i="8"/>
  <c r="E3525" i="8"/>
  <c r="D3525" i="8"/>
  <c r="C3525" i="8"/>
  <c r="H3524" i="8"/>
  <c r="G3524" i="8"/>
  <c r="F3524" i="8"/>
  <c r="E3524" i="8"/>
  <c r="D3524" i="8"/>
  <c r="C3524" i="8"/>
  <c r="H3523" i="8"/>
  <c r="G3523" i="8"/>
  <c r="F3523" i="8"/>
  <c r="E3523" i="8"/>
  <c r="D3523" i="8"/>
  <c r="C3523" i="8"/>
  <c r="H3522" i="8"/>
  <c r="G3522" i="8"/>
  <c r="F3522" i="8"/>
  <c r="E3522" i="8"/>
  <c r="D3522" i="8"/>
  <c r="C3522" i="8"/>
  <c r="H3521" i="8"/>
  <c r="G3521" i="8"/>
  <c r="F3521" i="8"/>
  <c r="E3521" i="8"/>
  <c r="D3521" i="8"/>
  <c r="C3521" i="8"/>
  <c r="H3520" i="8"/>
  <c r="G3520" i="8"/>
  <c r="F3520" i="8"/>
  <c r="E3520" i="8"/>
  <c r="D3520" i="8"/>
  <c r="C3520" i="8"/>
  <c r="H3519" i="8"/>
  <c r="G3519" i="8"/>
  <c r="F3519" i="8"/>
  <c r="E3519" i="8"/>
  <c r="D3519" i="8"/>
  <c r="C3519" i="8"/>
  <c r="H3518" i="8"/>
  <c r="G3518" i="8"/>
  <c r="F3518" i="8"/>
  <c r="E3518" i="8"/>
  <c r="D3518" i="8"/>
  <c r="C3518" i="8"/>
  <c r="H3517" i="8"/>
  <c r="G3517" i="8"/>
  <c r="F3517" i="8"/>
  <c r="E3517" i="8"/>
  <c r="D3517" i="8"/>
  <c r="C3517" i="8"/>
  <c r="H3516" i="8"/>
  <c r="G3516" i="8"/>
  <c r="F3516" i="8"/>
  <c r="E3516" i="8"/>
  <c r="D3516" i="8"/>
  <c r="C3516" i="8"/>
  <c r="H3515" i="8"/>
  <c r="G3515" i="8"/>
  <c r="F3515" i="8"/>
  <c r="E3515" i="8"/>
  <c r="D3515" i="8"/>
  <c r="C3515" i="8"/>
  <c r="H3514" i="8"/>
  <c r="G3514" i="8"/>
  <c r="F3514" i="8"/>
  <c r="E3514" i="8"/>
  <c r="D3514" i="8"/>
  <c r="C3514" i="8"/>
  <c r="H3513" i="8"/>
  <c r="G3513" i="8"/>
  <c r="F3513" i="8"/>
  <c r="E3513" i="8"/>
  <c r="D3513" i="8"/>
  <c r="C3513" i="8"/>
  <c r="H3512" i="8"/>
  <c r="G3512" i="8"/>
  <c r="F3512" i="8"/>
  <c r="E3512" i="8"/>
  <c r="D3512" i="8"/>
  <c r="C3512" i="8"/>
  <c r="H3511" i="8"/>
  <c r="G3511" i="8"/>
  <c r="F3511" i="8"/>
  <c r="E3511" i="8"/>
  <c r="D3511" i="8"/>
  <c r="C3511" i="8"/>
  <c r="H3510" i="8"/>
  <c r="G3510" i="8"/>
  <c r="F3510" i="8"/>
  <c r="E3510" i="8"/>
  <c r="D3510" i="8"/>
  <c r="C3510" i="8"/>
  <c r="H3509" i="8"/>
  <c r="G3509" i="8"/>
  <c r="F3509" i="8"/>
  <c r="E3509" i="8"/>
  <c r="D3509" i="8"/>
  <c r="C3509" i="8"/>
  <c r="H3508" i="8"/>
  <c r="G3508" i="8"/>
  <c r="F3508" i="8"/>
  <c r="E3508" i="8"/>
  <c r="D3508" i="8"/>
  <c r="C3508" i="8"/>
  <c r="H3507" i="8"/>
  <c r="G3507" i="8"/>
  <c r="F3507" i="8"/>
  <c r="E3507" i="8"/>
  <c r="D3507" i="8"/>
  <c r="C3507" i="8"/>
  <c r="H3506" i="8"/>
  <c r="G3506" i="8"/>
  <c r="F3506" i="8"/>
  <c r="E3506" i="8"/>
  <c r="D3506" i="8"/>
  <c r="C3506" i="8"/>
  <c r="H3505" i="8"/>
  <c r="G3505" i="8"/>
  <c r="F3505" i="8"/>
  <c r="E3505" i="8"/>
  <c r="D3505" i="8"/>
  <c r="C3505" i="8"/>
  <c r="H3504" i="8"/>
  <c r="G3504" i="8"/>
  <c r="F3504" i="8"/>
  <c r="E3504" i="8"/>
  <c r="D3504" i="8"/>
  <c r="C3504" i="8"/>
  <c r="H3503" i="8"/>
  <c r="G3503" i="8"/>
  <c r="F3503" i="8"/>
  <c r="E3503" i="8"/>
  <c r="D3503" i="8"/>
  <c r="C3503" i="8"/>
  <c r="H3502" i="8"/>
  <c r="G3502" i="8"/>
  <c r="F3502" i="8"/>
  <c r="E3502" i="8"/>
  <c r="D3502" i="8"/>
  <c r="C3502" i="8"/>
  <c r="H3501" i="8"/>
  <c r="G3501" i="8"/>
  <c r="F3501" i="8"/>
  <c r="E3501" i="8"/>
  <c r="D3501" i="8"/>
  <c r="C3501" i="8"/>
  <c r="H3500" i="8"/>
  <c r="G3500" i="8"/>
  <c r="F3500" i="8"/>
  <c r="E3500" i="8"/>
  <c r="D3500" i="8"/>
  <c r="C3500" i="8"/>
  <c r="H3499" i="8"/>
  <c r="G3499" i="8"/>
  <c r="F3499" i="8"/>
  <c r="E3499" i="8"/>
  <c r="D3499" i="8"/>
  <c r="C3499" i="8"/>
  <c r="H3498" i="8"/>
  <c r="G3498" i="8"/>
  <c r="F3498" i="8"/>
  <c r="E3498" i="8"/>
  <c r="D3498" i="8"/>
  <c r="C3498" i="8"/>
  <c r="H3497" i="8"/>
  <c r="G3497" i="8"/>
  <c r="F3497" i="8"/>
  <c r="E3497" i="8"/>
  <c r="D3497" i="8"/>
  <c r="C3497" i="8"/>
  <c r="H3496" i="8"/>
  <c r="G3496" i="8"/>
  <c r="F3496" i="8"/>
  <c r="E3496" i="8"/>
  <c r="D3496" i="8"/>
  <c r="C3496" i="8"/>
  <c r="H3495" i="8"/>
  <c r="G3495" i="8"/>
  <c r="F3495" i="8"/>
  <c r="E3495" i="8"/>
  <c r="D3495" i="8"/>
  <c r="C3495" i="8"/>
  <c r="H3494" i="8"/>
  <c r="G3494" i="8"/>
  <c r="F3494" i="8"/>
  <c r="E3494" i="8"/>
  <c r="D3494" i="8"/>
  <c r="C3494" i="8"/>
  <c r="H3493" i="8"/>
  <c r="G3493" i="8"/>
  <c r="F3493" i="8"/>
  <c r="E3493" i="8"/>
  <c r="D3493" i="8"/>
  <c r="C3493" i="8"/>
  <c r="H3492" i="8"/>
  <c r="G3492" i="8"/>
  <c r="F3492" i="8"/>
  <c r="E3492" i="8"/>
  <c r="D3492" i="8"/>
  <c r="C3492" i="8"/>
  <c r="H3491" i="8"/>
  <c r="G3491" i="8"/>
  <c r="F3491" i="8"/>
  <c r="E3491" i="8"/>
  <c r="D3491" i="8"/>
  <c r="C3491" i="8"/>
  <c r="H3490" i="8"/>
  <c r="G3490" i="8"/>
  <c r="F3490" i="8"/>
  <c r="E3490" i="8"/>
  <c r="D3490" i="8"/>
  <c r="C3490" i="8"/>
  <c r="H3489" i="8"/>
  <c r="G3489" i="8"/>
  <c r="F3489" i="8"/>
  <c r="E3489" i="8"/>
  <c r="D3489" i="8"/>
  <c r="C3489" i="8"/>
  <c r="H3488" i="8"/>
  <c r="G3488" i="8"/>
  <c r="F3488" i="8"/>
  <c r="E3488" i="8"/>
  <c r="D3488" i="8"/>
  <c r="C3488" i="8"/>
  <c r="H3487" i="8"/>
  <c r="G3487" i="8"/>
  <c r="F3487" i="8"/>
  <c r="E3487" i="8"/>
  <c r="D3487" i="8"/>
  <c r="C3487" i="8"/>
  <c r="H3486" i="8"/>
  <c r="G3486" i="8"/>
  <c r="F3486" i="8"/>
  <c r="E3486" i="8"/>
  <c r="D3486" i="8"/>
  <c r="C3486" i="8"/>
  <c r="H3485" i="8"/>
  <c r="G3485" i="8"/>
  <c r="F3485" i="8"/>
  <c r="E3485" i="8"/>
  <c r="D3485" i="8"/>
  <c r="C3485" i="8"/>
  <c r="H3484" i="8"/>
  <c r="G3484" i="8"/>
  <c r="F3484" i="8"/>
  <c r="E3484" i="8"/>
  <c r="D3484" i="8"/>
  <c r="C3484" i="8"/>
  <c r="H3483" i="8"/>
  <c r="G3483" i="8"/>
  <c r="F3483" i="8"/>
  <c r="E3483" i="8"/>
  <c r="D3483" i="8"/>
  <c r="C3483" i="8"/>
  <c r="H3482" i="8"/>
  <c r="G3482" i="8"/>
  <c r="F3482" i="8"/>
  <c r="E3482" i="8"/>
  <c r="D3482" i="8"/>
  <c r="C3482" i="8"/>
  <c r="H3481" i="8"/>
  <c r="G3481" i="8"/>
  <c r="F3481" i="8"/>
  <c r="E3481" i="8"/>
  <c r="D3481" i="8"/>
  <c r="C3481" i="8"/>
  <c r="H3480" i="8"/>
  <c r="G3480" i="8"/>
  <c r="F3480" i="8"/>
  <c r="E3480" i="8"/>
  <c r="D3480" i="8"/>
  <c r="C3480" i="8"/>
  <c r="H3479" i="8"/>
  <c r="G3479" i="8"/>
  <c r="F3479" i="8"/>
  <c r="E3479" i="8"/>
  <c r="D3479" i="8"/>
  <c r="C3479" i="8"/>
  <c r="H3478" i="8"/>
  <c r="G3478" i="8"/>
  <c r="F3478" i="8"/>
  <c r="E3478" i="8"/>
  <c r="D3478" i="8"/>
  <c r="C3478" i="8"/>
  <c r="H3477" i="8"/>
  <c r="G3477" i="8"/>
  <c r="F3477" i="8"/>
  <c r="E3477" i="8"/>
  <c r="D3477" i="8"/>
  <c r="C3477" i="8"/>
  <c r="H3476" i="8"/>
  <c r="G3476" i="8"/>
  <c r="F3476" i="8"/>
  <c r="E3476" i="8"/>
  <c r="D3476" i="8"/>
  <c r="C3476" i="8"/>
  <c r="H3475" i="8"/>
  <c r="G3475" i="8"/>
  <c r="F3475" i="8"/>
  <c r="E3475" i="8"/>
  <c r="D3475" i="8"/>
  <c r="C3475" i="8"/>
  <c r="H3474" i="8"/>
  <c r="G3474" i="8"/>
  <c r="F3474" i="8"/>
  <c r="E3474" i="8"/>
  <c r="D3474" i="8"/>
  <c r="C3474" i="8"/>
  <c r="H3473" i="8"/>
  <c r="G3473" i="8"/>
  <c r="F3473" i="8"/>
  <c r="E3473" i="8"/>
  <c r="D3473" i="8"/>
  <c r="C3473" i="8"/>
  <c r="H3472" i="8"/>
  <c r="G3472" i="8"/>
  <c r="F3472" i="8"/>
  <c r="E3472" i="8"/>
  <c r="D3472" i="8"/>
  <c r="C3472" i="8"/>
  <c r="H3471" i="8"/>
  <c r="G3471" i="8"/>
  <c r="F3471" i="8"/>
  <c r="E3471" i="8"/>
  <c r="D3471" i="8"/>
  <c r="C3471" i="8"/>
  <c r="H3470" i="8"/>
  <c r="G3470" i="8"/>
  <c r="F3470" i="8"/>
  <c r="E3470" i="8"/>
  <c r="D3470" i="8"/>
  <c r="C3470" i="8"/>
  <c r="H3469" i="8"/>
  <c r="G3469" i="8"/>
  <c r="F3469" i="8"/>
  <c r="E3469" i="8"/>
  <c r="D3469" i="8"/>
  <c r="C3469" i="8"/>
  <c r="H3468" i="8"/>
  <c r="G3468" i="8"/>
  <c r="F3468" i="8"/>
  <c r="E3468" i="8"/>
  <c r="D3468" i="8"/>
  <c r="C3468" i="8"/>
  <c r="H3467" i="8"/>
  <c r="G3467" i="8"/>
  <c r="F3467" i="8"/>
  <c r="E3467" i="8"/>
  <c r="D3467" i="8"/>
  <c r="C3467" i="8"/>
  <c r="H3466" i="8"/>
  <c r="G3466" i="8"/>
  <c r="F3466" i="8"/>
  <c r="E3466" i="8"/>
  <c r="D3466" i="8"/>
  <c r="C3466" i="8"/>
  <c r="H3465" i="8"/>
  <c r="G3465" i="8"/>
  <c r="F3465" i="8"/>
  <c r="E3465" i="8"/>
  <c r="D3465" i="8"/>
  <c r="C3465" i="8"/>
  <c r="H3464" i="8"/>
  <c r="G3464" i="8"/>
  <c r="F3464" i="8"/>
  <c r="E3464" i="8"/>
  <c r="D3464" i="8"/>
  <c r="C3464" i="8"/>
  <c r="H3463" i="8"/>
  <c r="G3463" i="8"/>
  <c r="F3463" i="8"/>
  <c r="E3463" i="8"/>
  <c r="D3463" i="8"/>
  <c r="C3463" i="8"/>
  <c r="H3462" i="8"/>
  <c r="G3462" i="8"/>
  <c r="F3462" i="8"/>
  <c r="E3462" i="8"/>
  <c r="D3462" i="8"/>
  <c r="C3462" i="8"/>
  <c r="H3461" i="8"/>
  <c r="G3461" i="8"/>
  <c r="F3461" i="8"/>
  <c r="E3461" i="8"/>
  <c r="D3461" i="8"/>
  <c r="C3461" i="8"/>
  <c r="H3460" i="8"/>
  <c r="G3460" i="8"/>
  <c r="F3460" i="8"/>
  <c r="E3460" i="8"/>
  <c r="D3460" i="8"/>
  <c r="C3460" i="8"/>
  <c r="H3459" i="8"/>
  <c r="G3459" i="8"/>
  <c r="F3459" i="8"/>
  <c r="E3459" i="8"/>
  <c r="D3459" i="8"/>
  <c r="C3459" i="8"/>
  <c r="H3458" i="8"/>
  <c r="G3458" i="8"/>
  <c r="F3458" i="8"/>
  <c r="E3458" i="8"/>
  <c r="D3458" i="8"/>
  <c r="C3458" i="8"/>
  <c r="H3457" i="8"/>
  <c r="G3457" i="8"/>
  <c r="F3457" i="8"/>
  <c r="E3457" i="8"/>
  <c r="D3457" i="8"/>
  <c r="C3457" i="8"/>
  <c r="H3456" i="8"/>
  <c r="G3456" i="8"/>
  <c r="F3456" i="8"/>
  <c r="E3456" i="8"/>
  <c r="D3456" i="8"/>
  <c r="C3456" i="8"/>
  <c r="H3455" i="8"/>
  <c r="G3455" i="8"/>
  <c r="F3455" i="8"/>
  <c r="E3455" i="8"/>
  <c r="D3455" i="8"/>
  <c r="C3455" i="8"/>
  <c r="H3454" i="8"/>
  <c r="G3454" i="8"/>
  <c r="F3454" i="8"/>
  <c r="E3454" i="8"/>
  <c r="D3454" i="8"/>
  <c r="C3454" i="8"/>
  <c r="H3453" i="8"/>
  <c r="G3453" i="8"/>
  <c r="F3453" i="8"/>
  <c r="E3453" i="8"/>
  <c r="D3453" i="8"/>
  <c r="C3453" i="8"/>
  <c r="H3452" i="8"/>
  <c r="G3452" i="8"/>
  <c r="F3452" i="8"/>
  <c r="E3452" i="8"/>
  <c r="D3452" i="8"/>
  <c r="C3452" i="8"/>
  <c r="H3451" i="8"/>
  <c r="G3451" i="8"/>
  <c r="F3451" i="8"/>
  <c r="E3451" i="8"/>
  <c r="D3451" i="8"/>
  <c r="C3451" i="8"/>
  <c r="H3450" i="8"/>
  <c r="G3450" i="8"/>
  <c r="F3450" i="8"/>
  <c r="E3450" i="8"/>
  <c r="D3450" i="8"/>
  <c r="C3450" i="8"/>
  <c r="H3449" i="8"/>
  <c r="G3449" i="8"/>
  <c r="F3449" i="8"/>
  <c r="E3449" i="8"/>
  <c r="D3449" i="8"/>
  <c r="C3449" i="8"/>
  <c r="H3448" i="8"/>
  <c r="G3448" i="8"/>
  <c r="F3448" i="8"/>
  <c r="E3448" i="8"/>
  <c r="D3448" i="8"/>
  <c r="C3448" i="8"/>
  <c r="H3447" i="8"/>
  <c r="G3447" i="8"/>
  <c r="F3447" i="8"/>
  <c r="E3447" i="8"/>
  <c r="D3447" i="8"/>
  <c r="C3447" i="8"/>
  <c r="H3446" i="8"/>
  <c r="G3446" i="8"/>
  <c r="F3446" i="8"/>
  <c r="E3446" i="8"/>
  <c r="D3446" i="8"/>
  <c r="C3446" i="8"/>
  <c r="H3445" i="8"/>
  <c r="G3445" i="8"/>
  <c r="F3445" i="8"/>
  <c r="E3445" i="8"/>
  <c r="D3445" i="8"/>
  <c r="C3445" i="8"/>
  <c r="H3444" i="8"/>
  <c r="G3444" i="8"/>
  <c r="F3444" i="8"/>
  <c r="E3444" i="8"/>
  <c r="D3444" i="8"/>
  <c r="C3444" i="8"/>
  <c r="H3443" i="8"/>
  <c r="G3443" i="8"/>
  <c r="F3443" i="8"/>
  <c r="E3443" i="8"/>
  <c r="D3443" i="8"/>
  <c r="C3443" i="8"/>
  <c r="H3442" i="8"/>
  <c r="G3442" i="8"/>
  <c r="F3442" i="8"/>
  <c r="E3442" i="8"/>
  <c r="D3442" i="8"/>
  <c r="C3442" i="8"/>
  <c r="H3441" i="8"/>
  <c r="G3441" i="8"/>
  <c r="F3441" i="8"/>
  <c r="E3441" i="8"/>
  <c r="D3441" i="8"/>
  <c r="C3441" i="8"/>
  <c r="H3440" i="8"/>
  <c r="G3440" i="8"/>
  <c r="F3440" i="8"/>
  <c r="E3440" i="8"/>
  <c r="D3440" i="8"/>
  <c r="C3440" i="8"/>
  <c r="H3439" i="8"/>
  <c r="G3439" i="8"/>
  <c r="F3439" i="8"/>
  <c r="E3439" i="8"/>
  <c r="D3439" i="8"/>
  <c r="C3439" i="8"/>
  <c r="H3438" i="8"/>
  <c r="G3438" i="8"/>
  <c r="F3438" i="8"/>
  <c r="E3438" i="8"/>
  <c r="D3438" i="8"/>
  <c r="C3438" i="8"/>
  <c r="H3437" i="8"/>
  <c r="G3437" i="8"/>
  <c r="F3437" i="8"/>
  <c r="E3437" i="8"/>
  <c r="D3437" i="8"/>
  <c r="C3437" i="8"/>
  <c r="H3436" i="8"/>
  <c r="G3436" i="8"/>
  <c r="F3436" i="8"/>
  <c r="E3436" i="8"/>
  <c r="D3436" i="8"/>
  <c r="C3436" i="8"/>
  <c r="H3435" i="8"/>
  <c r="G3435" i="8"/>
  <c r="F3435" i="8"/>
  <c r="E3435" i="8"/>
  <c r="D3435" i="8"/>
  <c r="C3435" i="8"/>
  <c r="H3434" i="8"/>
  <c r="G3434" i="8"/>
  <c r="F3434" i="8"/>
  <c r="E3434" i="8"/>
  <c r="D3434" i="8"/>
  <c r="C3434" i="8"/>
  <c r="H3433" i="8"/>
  <c r="G3433" i="8"/>
  <c r="F3433" i="8"/>
  <c r="E3433" i="8"/>
  <c r="D3433" i="8"/>
  <c r="C3433" i="8"/>
  <c r="H3432" i="8"/>
  <c r="G3432" i="8"/>
  <c r="F3432" i="8"/>
  <c r="E3432" i="8"/>
  <c r="D3432" i="8"/>
  <c r="C3432" i="8"/>
  <c r="H3431" i="8"/>
  <c r="G3431" i="8"/>
  <c r="F3431" i="8"/>
  <c r="E3431" i="8"/>
  <c r="D3431" i="8"/>
  <c r="C3431" i="8"/>
  <c r="H3430" i="8"/>
  <c r="G3430" i="8"/>
  <c r="F3430" i="8"/>
  <c r="E3430" i="8"/>
  <c r="D3430" i="8"/>
  <c r="C3430" i="8"/>
  <c r="H3429" i="8"/>
  <c r="G3429" i="8"/>
  <c r="F3429" i="8"/>
  <c r="E3429" i="8"/>
  <c r="D3429" i="8"/>
  <c r="C3429" i="8"/>
  <c r="H3428" i="8"/>
  <c r="G3428" i="8"/>
  <c r="F3428" i="8"/>
  <c r="E3428" i="8"/>
  <c r="D3428" i="8"/>
  <c r="C3428" i="8"/>
  <c r="H3427" i="8"/>
  <c r="G3427" i="8"/>
  <c r="F3427" i="8"/>
  <c r="E3427" i="8"/>
  <c r="D3427" i="8"/>
  <c r="C3427" i="8"/>
  <c r="H3426" i="8"/>
  <c r="G3426" i="8"/>
  <c r="F3426" i="8"/>
  <c r="E3426" i="8"/>
  <c r="D3426" i="8"/>
  <c r="C3426" i="8"/>
  <c r="H3425" i="8"/>
  <c r="G3425" i="8"/>
  <c r="F3425" i="8"/>
  <c r="E3425" i="8"/>
  <c r="D3425" i="8"/>
  <c r="C3425" i="8"/>
  <c r="H3424" i="8"/>
  <c r="G3424" i="8"/>
  <c r="F3424" i="8"/>
  <c r="E3424" i="8"/>
  <c r="D3424" i="8"/>
  <c r="C3424" i="8"/>
  <c r="H3423" i="8"/>
  <c r="G3423" i="8"/>
  <c r="F3423" i="8"/>
  <c r="E3423" i="8"/>
  <c r="D3423" i="8"/>
  <c r="C3423" i="8"/>
  <c r="H3422" i="8"/>
  <c r="G3422" i="8"/>
  <c r="F3422" i="8"/>
  <c r="E3422" i="8"/>
  <c r="D3422" i="8"/>
  <c r="C3422" i="8"/>
  <c r="H3421" i="8"/>
  <c r="G3421" i="8"/>
  <c r="F3421" i="8"/>
  <c r="E3421" i="8"/>
  <c r="D3421" i="8"/>
  <c r="C3421" i="8"/>
  <c r="H3420" i="8"/>
  <c r="G3420" i="8"/>
  <c r="F3420" i="8"/>
  <c r="E3420" i="8"/>
  <c r="D3420" i="8"/>
  <c r="C3420" i="8"/>
  <c r="H3419" i="8"/>
  <c r="G3419" i="8"/>
  <c r="F3419" i="8"/>
  <c r="E3419" i="8"/>
  <c r="D3419" i="8"/>
  <c r="C3419" i="8"/>
  <c r="H3418" i="8"/>
  <c r="G3418" i="8"/>
  <c r="F3418" i="8"/>
  <c r="E3418" i="8"/>
  <c r="D3418" i="8"/>
  <c r="C3418" i="8"/>
  <c r="H3417" i="8"/>
  <c r="G3417" i="8"/>
  <c r="F3417" i="8"/>
  <c r="E3417" i="8"/>
  <c r="D3417" i="8"/>
  <c r="C3417" i="8"/>
  <c r="H3416" i="8"/>
  <c r="G3416" i="8"/>
  <c r="F3416" i="8"/>
  <c r="E3416" i="8"/>
  <c r="D3416" i="8"/>
  <c r="C3416" i="8"/>
  <c r="H3415" i="8"/>
  <c r="G3415" i="8"/>
  <c r="F3415" i="8"/>
  <c r="E3415" i="8"/>
  <c r="D3415" i="8"/>
  <c r="C3415" i="8"/>
  <c r="H3414" i="8"/>
  <c r="G3414" i="8"/>
  <c r="F3414" i="8"/>
  <c r="E3414" i="8"/>
  <c r="D3414" i="8"/>
  <c r="C3414" i="8"/>
  <c r="H3413" i="8"/>
  <c r="G3413" i="8"/>
  <c r="F3413" i="8"/>
  <c r="E3413" i="8"/>
  <c r="D3413" i="8"/>
  <c r="C3413" i="8"/>
  <c r="H3412" i="8"/>
  <c r="G3412" i="8"/>
  <c r="F3412" i="8"/>
  <c r="E3412" i="8"/>
  <c r="D3412" i="8"/>
  <c r="C3412" i="8"/>
  <c r="H3411" i="8"/>
  <c r="G3411" i="8"/>
  <c r="F3411" i="8"/>
  <c r="E3411" i="8"/>
  <c r="D3411" i="8"/>
  <c r="C3411" i="8"/>
  <c r="H3410" i="8"/>
  <c r="G3410" i="8"/>
  <c r="F3410" i="8"/>
  <c r="E3410" i="8"/>
  <c r="D3410" i="8"/>
  <c r="C3410" i="8"/>
  <c r="H3409" i="8"/>
  <c r="G3409" i="8"/>
  <c r="F3409" i="8"/>
  <c r="E3409" i="8"/>
  <c r="D3409" i="8"/>
  <c r="C3409" i="8"/>
  <c r="H3408" i="8"/>
  <c r="G3408" i="8"/>
  <c r="F3408" i="8"/>
  <c r="E3408" i="8"/>
  <c r="D3408" i="8"/>
  <c r="C3408" i="8"/>
  <c r="H3407" i="8"/>
  <c r="G3407" i="8"/>
  <c r="F3407" i="8"/>
  <c r="E3407" i="8"/>
  <c r="D3407" i="8"/>
  <c r="C3407" i="8"/>
  <c r="H3406" i="8"/>
  <c r="G3406" i="8"/>
  <c r="F3406" i="8"/>
  <c r="E3406" i="8"/>
  <c r="D3406" i="8"/>
  <c r="C3406" i="8"/>
  <c r="H3405" i="8"/>
  <c r="G3405" i="8"/>
  <c r="F3405" i="8"/>
  <c r="E3405" i="8"/>
  <c r="D3405" i="8"/>
  <c r="C3405" i="8"/>
  <c r="H3404" i="8"/>
  <c r="G3404" i="8"/>
  <c r="F3404" i="8"/>
  <c r="E3404" i="8"/>
  <c r="D3404" i="8"/>
  <c r="C3404" i="8"/>
  <c r="H3403" i="8"/>
  <c r="G3403" i="8"/>
  <c r="F3403" i="8"/>
  <c r="E3403" i="8"/>
  <c r="D3403" i="8"/>
  <c r="C3403" i="8"/>
  <c r="H3402" i="8"/>
  <c r="G3402" i="8"/>
  <c r="F3402" i="8"/>
  <c r="E3402" i="8"/>
  <c r="D3402" i="8"/>
  <c r="C3402" i="8"/>
  <c r="H3401" i="8"/>
  <c r="G3401" i="8"/>
  <c r="F3401" i="8"/>
  <c r="E3401" i="8"/>
  <c r="D3401" i="8"/>
  <c r="C3401" i="8"/>
  <c r="H3400" i="8"/>
  <c r="G3400" i="8"/>
  <c r="F3400" i="8"/>
  <c r="E3400" i="8"/>
  <c r="D3400" i="8"/>
  <c r="C3400" i="8"/>
  <c r="H3399" i="8"/>
  <c r="G3399" i="8"/>
  <c r="F3399" i="8"/>
  <c r="E3399" i="8"/>
  <c r="D3399" i="8"/>
  <c r="C3399" i="8"/>
  <c r="H3398" i="8"/>
  <c r="G3398" i="8"/>
  <c r="F3398" i="8"/>
  <c r="E3398" i="8"/>
  <c r="D3398" i="8"/>
  <c r="C3398" i="8"/>
  <c r="H3397" i="8"/>
  <c r="G3397" i="8"/>
  <c r="F3397" i="8"/>
  <c r="E3397" i="8"/>
  <c r="D3397" i="8"/>
  <c r="C3397" i="8"/>
  <c r="H3396" i="8"/>
  <c r="G3396" i="8"/>
  <c r="F3396" i="8"/>
  <c r="E3396" i="8"/>
  <c r="D3396" i="8"/>
  <c r="C3396" i="8"/>
  <c r="H3395" i="8"/>
  <c r="G3395" i="8"/>
  <c r="F3395" i="8"/>
  <c r="E3395" i="8"/>
  <c r="D3395" i="8"/>
  <c r="C3395" i="8"/>
  <c r="H3394" i="8"/>
  <c r="G3394" i="8"/>
  <c r="F3394" i="8"/>
  <c r="E3394" i="8"/>
  <c r="D3394" i="8"/>
  <c r="C3394" i="8"/>
  <c r="H3393" i="8"/>
  <c r="G3393" i="8"/>
  <c r="F3393" i="8"/>
  <c r="E3393" i="8"/>
  <c r="D3393" i="8"/>
  <c r="C3393" i="8"/>
  <c r="H3392" i="8"/>
  <c r="G3392" i="8"/>
  <c r="F3392" i="8"/>
  <c r="E3392" i="8"/>
  <c r="D3392" i="8"/>
  <c r="C3392" i="8"/>
  <c r="H3391" i="8"/>
  <c r="G3391" i="8"/>
  <c r="F3391" i="8"/>
  <c r="E3391" i="8"/>
  <c r="D3391" i="8"/>
  <c r="C3391" i="8"/>
  <c r="H3390" i="8"/>
  <c r="G3390" i="8"/>
  <c r="F3390" i="8"/>
  <c r="E3390" i="8"/>
  <c r="D3390" i="8"/>
  <c r="C3390" i="8"/>
  <c r="H3389" i="8"/>
  <c r="G3389" i="8"/>
  <c r="F3389" i="8"/>
  <c r="E3389" i="8"/>
  <c r="D3389" i="8"/>
  <c r="C3389" i="8"/>
  <c r="H3388" i="8"/>
  <c r="G3388" i="8"/>
  <c r="F3388" i="8"/>
  <c r="E3388" i="8"/>
  <c r="D3388" i="8"/>
  <c r="C3388" i="8"/>
  <c r="H3387" i="8"/>
  <c r="G3387" i="8"/>
  <c r="F3387" i="8"/>
  <c r="E3387" i="8"/>
  <c r="D3387" i="8"/>
  <c r="C3387" i="8"/>
  <c r="H3386" i="8"/>
  <c r="G3386" i="8"/>
  <c r="F3386" i="8"/>
  <c r="E3386" i="8"/>
  <c r="D3386" i="8"/>
  <c r="C3386" i="8"/>
  <c r="H3385" i="8"/>
  <c r="G3385" i="8"/>
  <c r="F3385" i="8"/>
  <c r="E3385" i="8"/>
  <c r="D3385" i="8"/>
  <c r="C3385" i="8"/>
  <c r="H3384" i="8"/>
  <c r="G3384" i="8"/>
  <c r="F3384" i="8"/>
  <c r="E3384" i="8"/>
  <c r="D3384" i="8"/>
  <c r="C3384" i="8"/>
  <c r="H3383" i="8"/>
  <c r="G3383" i="8"/>
  <c r="F3383" i="8"/>
  <c r="E3383" i="8"/>
  <c r="D3383" i="8"/>
  <c r="C3383" i="8"/>
  <c r="H3382" i="8"/>
  <c r="G3382" i="8"/>
  <c r="F3382" i="8"/>
  <c r="E3382" i="8"/>
  <c r="D3382" i="8"/>
  <c r="C3382" i="8"/>
  <c r="H3381" i="8"/>
  <c r="G3381" i="8"/>
  <c r="F3381" i="8"/>
  <c r="E3381" i="8"/>
  <c r="D3381" i="8"/>
  <c r="C3381" i="8"/>
  <c r="H3380" i="8"/>
  <c r="G3380" i="8"/>
  <c r="F3380" i="8"/>
  <c r="E3380" i="8"/>
  <c r="D3380" i="8"/>
  <c r="C3380" i="8"/>
  <c r="H3379" i="8"/>
  <c r="G3379" i="8"/>
  <c r="F3379" i="8"/>
  <c r="E3379" i="8"/>
  <c r="D3379" i="8"/>
  <c r="C3379" i="8"/>
  <c r="H3378" i="8"/>
  <c r="G3378" i="8"/>
  <c r="F3378" i="8"/>
  <c r="E3378" i="8"/>
  <c r="D3378" i="8"/>
  <c r="C3378" i="8"/>
  <c r="H3377" i="8"/>
  <c r="G3377" i="8"/>
  <c r="F3377" i="8"/>
  <c r="E3377" i="8"/>
  <c r="D3377" i="8"/>
  <c r="C3377" i="8"/>
  <c r="H3376" i="8"/>
  <c r="G3376" i="8"/>
  <c r="F3376" i="8"/>
  <c r="E3376" i="8"/>
  <c r="D3376" i="8"/>
  <c r="C3376" i="8"/>
  <c r="H3375" i="8"/>
  <c r="G3375" i="8"/>
  <c r="F3375" i="8"/>
  <c r="E3375" i="8"/>
  <c r="D3375" i="8"/>
  <c r="C3375" i="8"/>
  <c r="H3374" i="8"/>
  <c r="G3374" i="8"/>
  <c r="F3374" i="8"/>
  <c r="E3374" i="8"/>
  <c r="D3374" i="8"/>
  <c r="C3374" i="8"/>
  <c r="H3373" i="8"/>
  <c r="G3373" i="8"/>
  <c r="F3373" i="8"/>
  <c r="E3373" i="8"/>
  <c r="D3373" i="8"/>
  <c r="C3373" i="8"/>
  <c r="H3372" i="8"/>
  <c r="G3372" i="8"/>
  <c r="F3372" i="8"/>
  <c r="E3372" i="8"/>
  <c r="D3372" i="8"/>
  <c r="C3372" i="8"/>
  <c r="H3371" i="8"/>
  <c r="G3371" i="8"/>
  <c r="F3371" i="8"/>
  <c r="E3371" i="8"/>
  <c r="D3371" i="8"/>
  <c r="C3371" i="8"/>
  <c r="H3370" i="8"/>
  <c r="G3370" i="8"/>
  <c r="F3370" i="8"/>
  <c r="E3370" i="8"/>
  <c r="D3370" i="8"/>
  <c r="C3370" i="8"/>
  <c r="H3369" i="8"/>
  <c r="G3369" i="8"/>
  <c r="F3369" i="8"/>
  <c r="E3369" i="8"/>
  <c r="D3369" i="8"/>
  <c r="C3369" i="8"/>
  <c r="H3368" i="8"/>
  <c r="G3368" i="8"/>
  <c r="F3368" i="8"/>
  <c r="E3368" i="8"/>
  <c r="D3368" i="8"/>
  <c r="C3368" i="8"/>
  <c r="H3367" i="8"/>
  <c r="G3367" i="8"/>
  <c r="F3367" i="8"/>
  <c r="E3367" i="8"/>
  <c r="D3367" i="8"/>
  <c r="C3367" i="8"/>
  <c r="H3366" i="8"/>
  <c r="G3366" i="8"/>
  <c r="F3366" i="8"/>
  <c r="E3366" i="8"/>
  <c r="D3366" i="8"/>
  <c r="C3366" i="8"/>
  <c r="H3365" i="8"/>
  <c r="G3365" i="8"/>
  <c r="F3365" i="8"/>
  <c r="E3365" i="8"/>
  <c r="D3365" i="8"/>
  <c r="C3365" i="8"/>
  <c r="H3364" i="8"/>
  <c r="G3364" i="8"/>
  <c r="F3364" i="8"/>
  <c r="E3364" i="8"/>
  <c r="D3364" i="8"/>
  <c r="C3364" i="8"/>
  <c r="H3363" i="8"/>
  <c r="G3363" i="8"/>
  <c r="F3363" i="8"/>
  <c r="E3363" i="8"/>
  <c r="D3363" i="8"/>
  <c r="C3363" i="8"/>
  <c r="H3362" i="8"/>
  <c r="G3362" i="8"/>
  <c r="F3362" i="8"/>
  <c r="E3362" i="8"/>
  <c r="D3362" i="8"/>
  <c r="C3362" i="8"/>
  <c r="H3361" i="8"/>
  <c r="G3361" i="8"/>
  <c r="F3361" i="8"/>
  <c r="E3361" i="8"/>
  <c r="D3361" i="8"/>
  <c r="C3361" i="8"/>
  <c r="H3360" i="8"/>
  <c r="G3360" i="8"/>
  <c r="F3360" i="8"/>
  <c r="E3360" i="8"/>
  <c r="D3360" i="8"/>
  <c r="C3360" i="8"/>
  <c r="H3359" i="8"/>
  <c r="G3359" i="8"/>
  <c r="F3359" i="8"/>
  <c r="E3359" i="8"/>
  <c r="D3359" i="8"/>
  <c r="C3359" i="8"/>
  <c r="H3358" i="8"/>
  <c r="G3358" i="8"/>
  <c r="F3358" i="8"/>
  <c r="E3358" i="8"/>
  <c r="D3358" i="8"/>
  <c r="C3358" i="8"/>
  <c r="H3357" i="8"/>
  <c r="G3357" i="8"/>
  <c r="F3357" i="8"/>
  <c r="E3357" i="8"/>
  <c r="D3357" i="8"/>
  <c r="C3357" i="8"/>
  <c r="H3356" i="8"/>
  <c r="G3356" i="8"/>
  <c r="F3356" i="8"/>
  <c r="E3356" i="8"/>
  <c r="D3356" i="8"/>
  <c r="C3356" i="8"/>
  <c r="H3355" i="8"/>
  <c r="G3355" i="8"/>
  <c r="F3355" i="8"/>
  <c r="E3355" i="8"/>
  <c r="D3355" i="8"/>
  <c r="C3355" i="8"/>
  <c r="H3354" i="8"/>
  <c r="G3354" i="8"/>
  <c r="F3354" i="8"/>
  <c r="E3354" i="8"/>
  <c r="D3354" i="8"/>
  <c r="C3354" i="8"/>
  <c r="H3353" i="8"/>
  <c r="G3353" i="8"/>
  <c r="F3353" i="8"/>
  <c r="E3353" i="8"/>
  <c r="D3353" i="8"/>
  <c r="C3353" i="8"/>
  <c r="H3352" i="8"/>
  <c r="G3352" i="8"/>
  <c r="F3352" i="8"/>
  <c r="E3352" i="8"/>
  <c r="D3352" i="8"/>
  <c r="C3352" i="8"/>
  <c r="H3351" i="8"/>
  <c r="G3351" i="8"/>
  <c r="F3351" i="8"/>
  <c r="E3351" i="8"/>
  <c r="D3351" i="8"/>
  <c r="C3351" i="8"/>
  <c r="H3350" i="8"/>
  <c r="G3350" i="8"/>
  <c r="F3350" i="8"/>
  <c r="E3350" i="8"/>
  <c r="D3350" i="8"/>
  <c r="C3350" i="8"/>
  <c r="H3349" i="8"/>
  <c r="G3349" i="8"/>
  <c r="F3349" i="8"/>
  <c r="E3349" i="8"/>
  <c r="D3349" i="8"/>
  <c r="C3349" i="8"/>
  <c r="H3348" i="8"/>
  <c r="G3348" i="8"/>
  <c r="F3348" i="8"/>
  <c r="E3348" i="8"/>
  <c r="D3348" i="8"/>
  <c r="C3348" i="8"/>
  <c r="H3347" i="8"/>
  <c r="G3347" i="8"/>
  <c r="F3347" i="8"/>
  <c r="E3347" i="8"/>
  <c r="D3347" i="8"/>
  <c r="C3347" i="8"/>
  <c r="H3346" i="8"/>
  <c r="G3346" i="8"/>
  <c r="F3346" i="8"/>
  <c r="E3346" i="8"/>
  <c r="D3346" i="8"/>
  <c r="C3346" i="8"/>
  <c r="H3345" i="8"/>
  <c r="G3345" i="8"/>
  <c r="F3345" i="8"/>
  <c r="E3345" i="8"/>
  <c r="D3345" i="8"/>
  <c r="C3345" i="8"/>
  <c r="H3344" i="8"/>
  <c r="G3344" i="8"/>
  <c r="F3344" i="8"/>
  <c r="E3344" i="8"/>
  <c r="D3344" i="8"/>
  <c r="C3344" i="8"/>
  <c r="H3343" i="8"/>
  <c r="G3343" i="8"/>
  <c r="F3343" i="8"/>
  <c r="E3343" i="8"/>
  <c r="D3343" i="8"/>
  <c r="C3343" i="8"/>
  <c r="H3342" i="8"/>
  <c r="G3342" i="8"/>
  <c r="F3342" i="8"/>
  <c r="E3342" i="8"/>
  <c r="D3342" i="8"/>
  <c r="C3342" i="8"/>
  <c r="H3341" i="8"/>
  <c r="G3341" i="8"/>
  <c r="F3341" i="8"/>
  <c r="E3341" i="8"/>
  <c r="D3341" i="8"/>
  <c r="C3341" i="8"/>
  <c r="H3340" i="8"/>
  <c r="G3340" i="8"/>
  <c r="F3340" i="8"/>
  <c r="E3340" i="8"/>
  <c r="D3340" i="8"/>
  <c r="C3340" i="8"/>
  <c r="H3339" i="8"/>
  <c r="G3339" i="8"/>
  <c r="F3339" i="8"/>
  <c r="E3339" i="8"/>
  <c r="D3339" i="8"/>
  <c r="C3339" i="8"/>
  <c r="H3338" i="8"/>
  <c r="G3338" i="8"/>
  <c r="F3338" i="8"/>
  <c r="E3338" i="8"/>
  <c r="D3338" i="8"/>
  <c r="C3338" i="8"/>
  <c r="H3337" i="8"/>
  <c r="G3337" i="8"/>
  <c r="F3337" i="8"/>
  <c r="E3337" i="8"/>
  <c r="D3337" i="8"/>
  <c r="C3337" i="8"/>
  <c r="H3336" i="8"/>
  <c r="G3336" i="8"/>
  <c r="F3336" i="8"/>
  <c r="E3336" i="8"/>
  <c r="D3336" i="8"/>
  <c r="C3336" i="8"/>
  <c r="H3335" i="8"/>
  <c r="G3335" i="8"/>
  <c r="F3335" i="8"/>
  <c r="E3335" i="8"/>
  <c r="D3335" i="8"/>
  <c r="C3335" i="8"/>
  <c r="H3334" i="8"/>
  <c r="G3334" i="8"/>
  <c r="F3334" i="8"/>
  <c r="E3334" i="8"/>
  <c r="D3334" i="8"/>
  <c r="C3334" i="8"/>
  <c r="H3333" i="8"/>
  <c r="G3333" i="8"/>
  <c r="F3333" i="8"/>
  <c r="E3333" i="8"/>
  <c r="D3333" i="8"/>
  <c r="C3333" i="8"/>
  <c r="H3332" i="8"/>
  <c r="G3332" i="8"/>
  <c r="F3332" i="8"/>
  <c r="E3332" i="8"/>
  <c r="D3332" i="8"/>
  <c r="C3332" i="8"/>
  <c r="H3331" i="8"/>
  <c r="G3331" i="8"/>
  <c r="F3331" i="8"/>
  <c r="E3331" i="8"/>
  <c r="D3331" i="8"/>
  <c r="C3331" i="8"/>
  <c r="H3330" i="8"/>
  <c r="G3330" i="8"/>
  <c r="F3330" i="8"/>
  <c r="E3330" i="8"/>
  <c r="D3330" i="8"/>
  <c r="C3330" i="8"/>
  <c r="H3329" i="8"/>
  <c r="G3329" i="8"/>
  <c r="F3329" i="8"/>
  <c r="E3329" i="8"/>
  <c r="D3329" i="8"/>
  <c r="C3329" i="8"/>
  <c r="H3328" i="8"/>
  <c r="G3328" i="8"/>
  <c r="F3328" i="8"/>
  <c r="E3328" i="8"/>
  <c r="D3328" i="8"/>
  <c r="C3328" i="8"/>
  <c r="H3327" i="8"/>
  <c r="G3327" i="8"/>
  <c r="F3327" i="8"/>
  <c r="E3327" i="8"/>
  <c r="D3327" i="8"/>
  <c r="C3327" i="8"/>
  <c r="H3326" i="8"/>
  <c r="G3326" i="8"/>
  <c r="F3326" i="8"/>
  <c r="E3326" i="8"/>
  <c r="D3326" i="8"/>
  <c r="C3326" i="8"/>
  <c r="H3325" i="8"/>
  <c r="G3325" i="8"/>
  <c r="F3325" i="8"/>
  <c r="E3325" i="8"/>
  <c r="D3325" i="8"/>
  <c r="C3325" i="8"/>
  <c r="H3324" i="8"/>
  <c r="G3324" i="8"/>
  <c r="F3324" i="8"/>
  <c r="E3324" i="8"/>
  <c r="D3324" i="8"/>
  <c r="C3324" i="8"/>
  <c r="H3323" i="8"/>
  <c r="G3323" i="8"/>
  <c r="F3323" i="8"/>
  <c r="E3323" i="8"/>
  <c r="D3323" i="8"/>
  <c r="C3323" i="8"/>
  <c r="H3322" i="8"/>
  <c r="G3322" i="8"/>
  <c r="F3322" i="8"/>
  <c r="E3322" i="8"/>
  <c r="D3322" i="8"/>
  <c r="C3322" i="8"/>
  <c r="H3321" i="8"/>
  <c r="G3321" i="8"/>
  <c r="F3321" i="8"/>
  <c r="E3321" i="8"/>
  <c r="D3321" i="8"/>
  <c r="C3321" i="8"/>
  <c r="H3320" i="8"/>
  <c r="G3320" i="8"/>
  <c r="F3320" i="8"/>
  <c r="E3320" i="8"/>
  <c r="D3320" i="8"/>
  <c r="C3320" i="8"/>
  <c r="H3319" i="8"/>
  <c r="G3319" i="8"/>
  <c r="F3319" i="8"/>
  <c r="E3319" i="8"/>
  <c r="D3319" i="8"/>
  <c r="C3319" i="8"/>
  <c r="H3318" i="8"/>
  <c r="G3318" i="8"/>
  <c r="F3318" i="8"/>
  <c r="E3318" i="8"/>
  <c r="D3318" i="8"/>
  <c r="C3318" i="8"/>
  <c r="H3317" i="8"/>
  <c r="G3317" i="8"/>
  <c r="F3317" i="8"/>
  <c r="E3317" i="8"/>
  <c r="D3317" i="8"/>
  <c r="C3317" i="8"/>
  <c r="H3316" i="8"/>
  <c r="G3316" i="8"/>
  <c r="F3316" i="8"/>
  <c r="E3316" i="8"/>
  <c r="D3316" i="8"/>
  <c r="C3316" i="8"/>
  <c r="H3315" i="8"/>
  <c r="G3315" i="8"/>
  <c r="F3315" i="8"/>
  <c r="E3315" i="8"/>
  <c r="D3315" i="8"/>
  <c r="C3315" i="8"/>
  <c r="H3314" i="8"/>
  <c r="G3314" i="8"/>
  <c r="F3314" i="8"/>
  <c r="E3314" i="8"/>
  <c r="D3314" i="8"/>
  <c r="C3314" i="8"/>
  <c r="H3313" i="8"/>
  <c r="G3313" i="8"/>
  <c r="F3313" i="8"/>
  <c r="E3313" i="8"/>
  <c r="D3313" i="8"/>
  <c r="C3313" i="8"/>
  <c r="H3312" i="8"/>
  <c r="G3312" i="8"/>
  <c r="F3312" i="8"/>
  <c r="E3312" i="8"/>
  <c r="D3312" i="8"/>
  <c r="C3312" i="8"/>
  <c r="H3311" i="8"/>
  <c r="G3311" i="8"/>
  <c r="F3311" i="8"/>
  <c r="E3311" i="8"/>
  <c r="D3311" i="8"/>
  <c r="C3311" i="8"/>
  <c r="H3310" i="8"/>
  <c r="G3310" i="8"/>
  <c r="F3310" i="8"/>
  <c r="E3310" i="8"/>
  <c r="D3310" i="8"/>
  <c r="C3310" i="8"/>
  <c r="H3309" i="8"/>
  <c r="G3309" i="8"/>
  <c r="F3309" i="8"/>
  <c r="E3309" i="8"/>
  <c r="D3309" i="8"/>
  <c r="C3309" i="8"/>
  <c r="H3308" i="8"/>
  <c r="G3308" i="8"/>
  <c r="F3308" i="8"/>
  <c r="E3308" i="8"/>
  <c r="D3308" i="8"/>
  <c r="C3308" i="8"/>
  <c r="H3307" i="8"/>
  <c r="G3307" i="8"/>
  <c r="F3307" i="8"/>
  <c r="E3307" i="8"/>
  <c r="D3307" i="8"/>
  <c r="C3307" i="8"/>
  <c r="H3306" i="8"/>
  <c r="G3306" i="8"/>
  <c r="F3306" i="8"/>
  <c r="E3306" i="8"/>
  <c r="D3306" i="8"/>
  <c r="C3306" i="8"/>
  <c r="H3305" i="8"/>
  <c r="G3305" i="8"/>
  <c r="F3305" i="8"/>
  <c r="E3305" i="8"/>
  <c r="D3305" i="8"/>
  <c r="C3305" i="8"/>
  <c r="H3304" i="8"/>
  <c r="G3304" i="8"/>
  <c r="F3304" i="8"/>
  <c r="E3304" i="8"/>
  <c r="D3304" i="8"/>
  <c r="C3304" i="8"/>
  <c r="H3303" i="8"/>
  <c r="G3303" i="8"/>
  <c r="F3303" i="8"/>
  <c r="E3303" i="8"/>
  <c r="D3303" i="8"/>
  <c r="C3303" i="8"/>
  <c r="H3302" i="8"/>
  <c r="G3302" i="8"/>
  <c r="F3302" i="8"/>
  <c r="E3302" i="8"/>
  <c r="D3302" i="8"/>
  <c r="C3302" i="8"/>
  <c r="H3301" i="8"/>
  <c r="G3301" i="8"/>
  <c r="F3301" i="8"/>
  <c r="E3301" i="8"/>
  <c r="D3301" i="8"/>
  <c r="C3301" i="8"/>
  <c r="H3300" i="8"/>
  <c r="G3300" i="8"/>
  <c r="F3300" i="8"/>
  <c r="E3300" i="8"/>
  <c r="D3300" i="8"/>
  <c r="C3300" i="8"/>
  <c r="H3299" i="8"/>
  <c r="G3299" i="8"/>
  <c r="F3299" i="8"/>
  <c r="E3299" i="8"/>
  <c r="D3299" i="8"/>
  <c r="C3299" i="8"/>
  <c r="H3298" i="8"/>
  <c r="G3298" i="8"/>
  <c r="F3298" i="8"/>
  <c r="E3298" i="8"/>
  <c r="D3298" i="8"/>
  <c r="C3298" i="8"/>
  <c r="H3297" i="8"/>
  <c r="G3297" i="8"/>
  <c r="F3297" i="8"/>
  <c r="E3297" i="8"/>
  <c r="D3297" i="8"/>
  <c r="C3297" i="8"/>
  <c r="H3296" i="8"/>
  <c r="G3296" i="8"/>
  <c r="F3296" i="8"/>
  <c r="E3296" i="8"/>
  <c r="D3296" i="8"/>
  <c r="C3296" i="8"/>
  <c r="H3295" i="8"/>
  <c r="G3295" i="8"/>
  <c r="F3295" i="8"/>
  <c r="E3295" i="8"/>
  <c r="D3295" i="8"/>
  <c r="C3295" i="8"/>
  <c r="H3294" i="8"/>
  <c r="G3294" i="8"/>
  <c r="F3294" i="8"/>
  <c r="E3294" i="8"/>
  <c r="D3294" i="8"/>
  <c r="C3294" i="8"/>
  <c r="H3293" i="8"/>
  <c r="G3293" i="8"/>
  <c r="F3293" i="8"/>
  <c r="E3293" i="8"/>
  <c r="D3293" i="8"/>
  <c r="C3293" i="8"/>
  <c r="H3292" i="8"/>
  <c r="G3292" i="8"/>
  <c r="F3292" i="8"/>
  <c r="E3292" i="8"/>
  <c r="D3292" i="8"/>
  <c r="C3292" i="8"/>
  <c r="H3291" i="8"/>
  <c r="G3291" i="8"/>
  <c r="F3291" i="8"/>
  <c r="E3291" i="8"/>
  <c r="D3291" i="8"/>
  <c r="C3291" i="8"/>
  <c r="H3290" i="8"/>
  <c r="G3290" i="8"/>
  <c r="F3290" i="8"/>
  <c r="E3290" i="8"/>
  <c r="D3290" i="8"/>
  <c r="C3290" i="8"/>
  <c r="H3289" i="8"/>
  <c r="G3289" i="8"/>
  <c r="F3289" i="8"/>
  <c r="E3289" i="8"/>
  <c r="D3289" i="8"/>
  <c r="C3289" i="8"/>
  <c r="H3288" i="8"/>
  <c r="G3288" i="8"/>
  <c r="F3288" i="8"/>
  <c r="E3288" i="8"/>
  <c r="D3288" i="8"/>
  <c r="C3288" i="8"/>
  <c r="H3287" i="8"/>
  <c r="G3287" i="8"/>
  <c r="F3287" i="8"/>
  <c r="E3287" i="8"/>
  <c r="D3287" i="8"/>
  <c r="C3287" i="8"/>
  <c r="H3286" i="8"/>
  <c r="G3286" i="8"/>
  <c r="F3286" i="8"/>
  <c r="E3286" i="8"/>
  <c r="D3286" i="8"/>
  <c r="C3286" i="8"/>
  <c r="H3285" i="8"/>
  <c r="G3285" i="8"/>
  <c r="F3285" i="8"/>
  <c r="E3285" i="8"/>
  <c r="D3285" i="8"/>
  <c r="C3285" i="8"/>
  <c r="H3284" i="8"/>
  <c r="G3284" i="8"/>
  <c r="F3284" i="8"/>
  <c r="E3284" i="8"/>
  <c r="D3284" i="8"/>
  <c r="C3284" i="8"/>
  <c r="H3283" i="8"/>
  <c r="G3283" i="8"/>
  <c r="F3283" i="8"/>
  <c r="E3283" i="8"/>
  <c r="D3283" i="8"/>
  <c r="C3283" i="8"/>
  <c r="H3282" i="8"/>
  <c r="G3282" i="8"/>
  <c r="F3282" i="8"/>
  <c r="E3282" i="8"/>
  <c r="D3282" i="8"/>
  <c r="C3282" i="8"/>
  <c r="H3281" i="8"/>
  <c r="G3281" i="8"/>
  <c r="F3281" i="8"/>
  <c r="E3281" i="8"/>
  <c r="D3281" i="8"/>
  <c r="C3281" i="8"/>
  <c r="H3280" i="8"/>
  <c r="G3280" i="8"/>
  <c r="F3280" i="8"/>
  <c r="E3280" i="8"/>
  <c r="D3280" i="8"/>
  <c r="C3280" i="8"/>
  <c r="H3279" i="8"/>
  <c r="G3279" i="8"/>
  <c r="F3279" i="8"/>
  <c r="E3279" i="8"/>
  <c r="D3279" i="8"/>
  <c r="C3279" i="8"/>
  <c r="H3278" i="8"/>
  <c r="G3278" i="8"/>
  <c r="F3278" i="8"/>
  <c r="E3278" i="8"/>
  <c r="D3278" i="8"/>
  <c r="C3278" i="8"/>
  <c r="H3277" i="8"/>
  <c r="G3277" i="8"/>
  <c r="F3277" i="8"/>
  <c r="E3277" i="8"/>
  <c r="D3277" i="8"/>
  <c r="C3277" i="8"/>
  <c r="H3276" i="8"/>
  <c r="G3276" i="8"/>
  <c r="F3276" i="8"/>
  <c r="E3276" i="8"/>
  <c r="D3276" i="8"/>
  <c r="C3276" i="8"/>
  <c r="H3275" i="8"/>
  <c r="G3275" i="8"/>
  <c r="F3275" i="8"/>
  <c r="E3275" i="8"/>
  <c r="D3275" i="8"/>
  <c r="C3275" i="8"/>
  <c r="H3274" i="8"/>
  <c r="G3274" i="8"/>
  <c r="F3274" i="8"/>
  <c r="E3274" i="8"/>
  <c r="D3274" i="8"/>
  <c r="C3274" i="8"/>
  <c r="H3273" i="8"/>
  <c r="G3273" i="8"/>
  <c r="F3273" i="8"/>
  <c r="E3273" i="8"/>
  <c r="D3273" i="8"/>
  <c r="C3273" i="8"/>
  <c r="H3272" i="8"/>
  <c r="G3272" i="8"/>
  <c r="F3272" i="8"/>
  <c r="E3272" i="8"/>
  <c r="D3272" i="8"/>
  <c r="C3272" i="8"/>
  <c r="H3271" i="8"/>
  <c r="G3271" i="8"/>
  <c r="F3271" i="8"/>
  <c r="E3271" i="8"/>
  <c r="D3271" i="8"/>
  <c r="C3271" i="8"/>
  <c r="H3270" i="8"/>
  <c r="G3270" i="8"/>
  <c r="F3270" i="8"/>
  <c r="E3270" i="8"/>
  <c r="D3270" i="8"/>
  <c r="C3270" i="8"/>
  <c r="H3269" i="8"/>
  <c r="G3269" i="8"/>
  <c r="F3269" i="8"/>
  <c r="E3269" i="8"/>
  <c r="D3269" i="8"/>
  <c r="C3269" i="8"/>
  <c r="H3268" i="8"/>
  <c r="G3268" i="8"/>
  <c r="F3268" i="8"/>
  <c r="E3268" i="8"/>
  <c r="D3268" i="8"/>
  <c r="C3268" i="8"/>
  <c r="H3267" i="8"/>
  <c r="G3267" i="8"/>
  <c r="F3267" i="8"/>
  <c r="E3267" i="8"/>
  <c r="D3267" i="8"/>
  <c r="C3267" i="8"/>
  <c r="H3266" i="8"/>
  <c r="G3266" i="8"/>
  <c r="F3266" i="8"/>
  <c r="E3266" i="8"/>
  <c r="D3266" i="8"/>
  <c r="C3266" i="8"/>
  <c r="H3265" i="8"/>
  <c r="G3265" i="8"/>
  <c r="F3265" i="8"/>
  <c r="E3265" i="8"/>
  <c r="D3265" i="8"/>
  <c r="C3265" i="8"/>
  <c r="H3264" i="8"/>
  <c r="G3264" i="8"/>
  <c r="F3264" i="8"/>
  <c r="E3264" i="8"/>
  <c r="D3264" i="8"/>
  <c r="C3264" i="8"/>
  <c r="H3263" i="8"/>
  <c r="G3263" i="8"/>
  <c r="F3263" i="8"/>
  <c r="E3263" i="8"/>
  <c r="D3263" i="8"/>
  <c r="C3263" i="8"/>
  <c r="H3262" i="8"/>
  <c r="G3262" i="8"/>
  <c r="F3262" i="8"/>
  <c r="E3262" i="8"/>
  <c r="D3262" i="8"/>
  <c r="C3262" i="8"/>
  <c r="H3261" i="8"/>
  <c r="G3261" i="8"/>
  <c r="F3261" i="8"/>
  <c r="E3261" i="8"/>
  <c r="D3261" i="8"/>
  <c r="C3261" i="8"/>
  <c r="H3260" i="8"/>
  <c r="G3260" i="8"/>
  <c r="F3260" i="8"/>
  <c r="E3260" i="8"/>
  <c r="D3260" i="8"/>
  <c r="C3260" i="8"/>
  <c r="H3259" i="8"/>
  <c r="G3259" i="8"/>
  <c r="F3259" i="8"/>
  <c r="E3259" i="8"/>
  <c r="D3259" i="8"/>
  <c r="C3259" i="8"/>
  <c r="H3258" i="8"/>
  <c r="G3258" i="8"/>
  <c r="F3258" i="8"/>
  <c r="E3258" i="8"/>
  <c r="D3258" i="8"/>
  <c r="C3258" i="8"/>
  <c r="H3257" i="8"/>
  <c r="G3257" i="8"/>
  <c r="F3257" i="8"/>
  <c r="E3257" i="8"/>
  <c r="D3257" i="8"/>
  <c r="C3257" i="8"/>
  <c r="H3256" i="8"/>
  <c r="G3256" i="8"/>
  <c r="F3256" i="8"/>
  <c r="E3256" i="8"/>
  <c r="D3256" i="8"/>
  <c r="C3256" i="8"/>
  <c r="H3255" i="8"/>
  <c r="G3255" i="8"/>
  <c r="F3255" i="8"/>
  <c r="E3255" i="8"/>
  <c r="D3255" i="8"/>
  <c r="C3255" i="8"/>
  <c r="H3254" i="8"/>
  <c r="G3254" i="8"/>
  <c r="F3254" i="8"/>
  <c r="E3254" i="8"/>
  <c r="D3254" i="8"/>
  <c r="C3254" i="8"/>
  <c r="H3253" i="8"/>
  <c r="G3253" i="8"/>
  <c r="F3253" i="8"/>
  <c r="E3253" i="8"/>
  <c r="D3253" i="8"/>
  <c r="C3253" i="8"/>
  <c r="H3252" i="8"/>
  <c r="G3252" i="8"/>
  <c r="F3252" i="8"/>
  <c r="E3252" i="8"/>
  <c r="D3252" i="8"/>
  <c r="C3252" i="8"/>
  <c r="H3251" i="8"/>
  <c r="G3251" i="8"/>
  <c r="F3251" i="8"/>
  <c r="E3251" i="8"/>
  <c r="D3251" i="8"/>
  <c r="C3251" i="8"/>
  <c r="H3250" i="8"/>
  <c r="G3250" i="8"/>
  <c r="F3250" i="8"/>
  <c r="E3250" i="8"/>
  <c r="D3250" i="8"/>
  <c r="C3250" i="8"/>
  <c r="H3249" i="8"/>
  <c r="G3249" i="8"/>
  <c r="F3249" i="8"/>
  <c r="E3249" i="8"/>
  <c r="D3249" i="8"/>
  <c r="C3249" i="8"/>
  <c r="H3248" i="8"/>
  <c r="G3248" i="8"/>
  <c r="F3248" i="8"/>
  <c r="E3248" i="8"/>
  <c r="D3248" i="8"/>
  <c r="C3248" i="8"/>
  <c r="H3247" i="8"/>
  <c r="G3247" i="8"/>
  <c r="F3247" i="8"/>
  <c r="E3247" i="8"/>
  <c r="D3247" i="8"/>
  <c r="C3247" i="8"/>
  <c r="H3246" i="8"/>
  <c r="G3246" i="8"/>
  <c r="F3246" i="8"/>
  <c r="E3246" i="8"/>
  <c r="D3246" i="8"/>
  <c r="C3246" i="8"/>
  <c r="H3245" i="8"/>
  <c r="G3245" i="8"/>
  <c r="F3245" i="8"/>
  <c r="E3245" i="8"/>
  <c r="D3245" i="8"/>
  <c r="C3245" i="8"/>
  <c r="H3244" i="8"/>
  <c r="G3244" i="8"/>
  <c r="F3244" i="8"/>
  <c r="E3244" i="8"/>
  <c r="D3244" i="8"/>
  <c r="C3244" i="8"/>
  <c r="H3243" i="8"/>
  <c r="G3243" i="8"/>
  <c r="F3243" i="8"/>
  <c r="E3243" i="8"/>
  <c r="D3243" i="8"/>
  <c r="C3243" i="8"/>
  <c r="H3242" i="8"/>
  <c r="G3242" i="8"/>
  <c r="F3242" i="8"/>
  <c r="E3242" i="8"/>
  <c r="D3242" i="8"/>
  <c r="C3242" i="8"/>
  <c r="H3241" i="8"/>
  <c r="G3241" i="8"/>
  <c r="F3241" i="8"/>
  <c r="E3241" i="8"/>
  <c r="D3241" i="8"/>
  <c r="C3241" i="8"/>
  <c r="H3240" i="8"/>
  <c r="G3240" i="8"/>
  <c r="F3240" i="8"/>
  <c r="E3240" i="8"/>
  <c r="D3240" i="8"/>
  <c r="C3240" i="8"/>
  <c r="H3239" i="8"/>
  <c r="G3239" i="8"/>
  <c r="F3239" i="8"/>
  <c r="E3239" i="8"/>
  <c r="D3239" i="8"/>
  <c r="C3239" i="8"/>
  <c r="H3238" i="8"/>
  <c r="G3238" i="8"/>
  <c r="F3238" i="8"/>
  <c r="E3238" i="8"/>
  <c r="D3238" i="8"/>
  <c r="C3238" i="8"/>
  <c r="H3237" i="8"/>
  <c r="G3237" i="8"/>
  <c r="F3237" i="8"/>
  <c r="E3237" i="8"/>
  <c r="D3237" i="8"/>
  <c r="C3237" i="8"/>
  <c r="H3236" i="8"/>
  <c r="G3236" i="8"/>
  <c r="F3236" i="8"/>
  <c r="E3236" i="8"/>
  <c r="D3236" i="8"/>
  <c r="C3236" i="8"/>
  <c r="H3235" i="8"/>
  <c r="G3235" i="8"/>
  <c r="F3235" i="8"/>
  <c r="E3235" i="8"/>
  <c r="D3235" i="8"/>
  <c r="C3235" i="8"/>
  <c r="H3234" i="8"/>
  <c r="G3234" i="8"/>
  <c r="F3234" i="8"/>
  <c r="E3234" i="8"/>
  <c r="D3234" i="8"/>
  <c r="C3234" i="8"/>
  <c r="H3233" i="8"/>
  <c r="G3233" i="8"/>
  <c r="F3233" i="8"/>
  <c r="E3233" i="8"/>
  <c r="D3233" i="8"/>
  <c r="C3233" i="8"/>
  <c r="H3232" i="8"/>
  <c r="G3232" i="8"/>
  <c r="F3232" i="8"/>
  <c r="E3232" i="8"/>
  <c r="D3232" i="8"/>
  <c r="C3232" i="8"/>
  <c r="H3231" i="8"/>
  <c r="G3231" i="8"/>
  <c r="F3231" i="8"/>
  <c r="E3231" i="8"/>
  <c r="D3231" i="8"/>
  <c r="C3231" i="8"/>
  <c r="H3230" i="8"/>
  <c r="G3230" i="8"/>
  <c r="F3230" i="8"/>
  <c r="E3230" i="8"/>
  <c r="D3230" i="8"/>
  <c r="C3230" i="8"/>
  <c r="H3229" i="8"/>
  <c r="G3229" i="8"/>
  <c r="F3229" i="8"/>
  <c r="E3229" i="8"/>
  <c r="D3229" i="8"/>
  <c r="C3229" i="8"/>
  <c r="H3228" i="8"/>
  <c r="G3228" i="8"/>
  <c r="F3228" i="8"/>
  <c r="E3228" i="8"/>
  <c r="D3228" i="8"/>
  <c r="C3228" i="8"/>
  <c r="H3227" i="8"/>
  <c r="G3227" i="8"/>
  <c r="F3227" i="8"/>
  <c r="E3227" i="8"/>
  <c r="D3227" i="8"/>
  <c r="C3227" i="8"/>
  <c r="H3226" i="8"/>
  <c r="G3226" i="8"/>
  <c r="F3226" i="8"/>
  <c r="E3226" i="8"/>
  <c r="D3226" i="8"/>
  <c r="C3226" i="8"/>
  <c r="H3225" i="8"/>
  <c r="G3225" i="8"/>
  <c r="F3225" i="8"/>
  <c r="E3225" i="8"/>
  <c r="D3225" i="8"/>
  <c r="C3225" i="8"/>
  <c r="H3224" i="8"/>
  <c r="G3224" i="8"/>
  <c r="F3224" i="8"/>
  <c r="E3224" i="8"/>
  <c r="D3224" i="8"/>
  <c r="C3224" i="8"/>
  <c r="H3223" i="8"/>
  <c r="G3223" i="8"/>
  <c r="F3223" i="8"/>
  <c r="E3223" i="8"/>
  <c r="D3223" i="8"/>
  <c r="C3223" i="8"/>
  <c r="H3222" i="8"/>
  <c r="G3222" i="8"/>
  <c r="F3222" i="8"/>
  <c r="E3222" i="8"/>
  <c r="D3222" i="8"/>
  <c r="C3222" i="8"/>
  <c r="H3221" i="8"/>
  <c r="G3221" i="8"/>
  <c r="F3221" i="8"/>
  <c r="E3221" i="8"/>
  <c r="D3221" i="8"/>
  <c r="C3221" i="8"/>
  <c r="H3220" i="8"/>
  <c r="G3220" i="8"/>
  <c r="F3220" i="8"/>
  <c r="E3220" i="8"/>
  <c r="D3220" i="8"/>
  <c r="C3220" i="8"/>
  <c r="H3219" i="8"/>
  <c r="G3219" i="8"/>
  <c r="F3219" i="8"/>
  <c r="E3219" i="8"/>
  <c r="D3219" i="8"/>
  <c r="C3219" i="8"/>
  <c r="H3218" i="8"/>
  <c r="G3218" i="8"/>
  <c r="F3218" i="8"/>
  <c r="E3218" i="8"/>
  <c r="D3218" i="8"/>
  <c r="C3218" i="8"/>
  <c r="H3217" i="8"/>
  <c r="G3217" i="8"/>
  <c r="F3217" i="8"/>
  <c r="E3217" i="8"/>
  <c r="D3217" i="8"/>
  <c r="C3217" i="8"/>
  <c r="H3216" i="8"/>
  <c r="G3216" i="8"/>
  <c r="F3216" i="8"/>
  <c r="E3216" i="8"/>
  <c r="D3216" i="8"/>
  <c r="C3216" i="8"/>
  <c r="H3215" i="8"/>
  <c r="G3215" i="8"/>
  <c r="F3215" i="8"/>
  <c r="E3215" i="8"/>
  <c r="D3215" i="8"/>
  <c r="C3215" i="8"/>
  <c r="H3214" i="8"/>
  <c r="G3214" i="8"/>
  <c r="F3214" i="8"/>
  <c r="E3214" i="8"/>
  <c r="D3214" i="8"/>
  <c r="C3214" i="8"/>
  <c r="H3213" i="8"/>
  <c r="G3213" i="8"/>
  <c r="F3213" i="8"/>
  <c r="E3213" i="8"/>
  <c r="D3213" i="8"/>
  <c r="C3213" i="8"/>
  <c r="H3212" i="8"/>
  <c r="G3212" i="8"/>
  <c r="F3212" i="8"/>
  <c r="E3212" i="8"/>
  <c r="D3212" i="8"/>
  <c r="C3212" i="8"/>
  <c r="H3211" i="8"/>
  <c r="G3211" i="8"/>
  <c r="F3211" i="8"/>
  <c r="E3211" i="8"/>
  <c r="D3211" i="8"/>
  <c r="C3211" i="8"/>
  <c r="H3210" i="8"/>
  <c r="G3210" i="8"/>
  <c r="F3210" i="8"/>
  <c r="E3210" i="8"/>
  <c r="D3210" i="8"/>
  <c r="C3210" i="8"/>
  <c r="H3209" i="8"/>
  <c r="G3209" i="8"/>
  <c r="F3209" i="8"/>
  <c r="E3209" i="8"/>
  <c r="D3209" i="8"/>
  <c r="C3209" i="8"/>
  <c r="H3208" i="8"/>
  <c r="G3208" i="8"/>
  <c r="F3208" i="8"/>
  <c r="E3208" i="8"/>
  <c r="D3208" i="8"/>
  <c r="C3208" i="8"/>
  <c r="H3207" i="8"/>
  <c r="G3207" i="8"/>
  <c r="F3207" i="8"/>
  <c r="E3207" i="8"/>
  <c r="D3207" i="8"/>
  <c r="C3207" i="8"/>
  <c r="H3206" i="8"/>
  <c r="G3206" i="8"/>
  <c r="F3206" i="8"/>
  <c r="E3206" i="8"/>
  <c r="D3206" i="8"/>
  <c r="C3206" i="8"/>
  <c r="H3205" i="8"/>
  <c r="G3205" i="8"/>
  <c r="F3205" i="8"/>
  <c r="E3205" i="8"/>
  <c r="D3205" i="8"/>
  <c r="C3205" i="8"/>
  <c r="H3204" i="8"/>
  <c r="G3204" i="8"/>
  <c r="F3204" i="8"/>
  <c r="E3204" i="8"/>
  <c r="D3204" i="8"/>
  <c r="C3204" i="8"/>
  <c r="H3203" i="8"/>
  <c r="G3203" i="8"/>
  <c r="F3203" i="8"/>
  <c r="E3203" i="8"/>
  <c r="D3203" i="8"/>
  <c r="C3203" i="8"/>
  <c r="H3202" i="8"/>
  <c r="G3202" i="8"/>
  <c r="F3202" i="8"/>
  <c r="E3202" i="8"/>
  <c r="D3202" i="8"/>
  <c r="C3202" i="8"/>
  <c r="H3201" i="8"/>
  <c r="G3201" i="8"/>
  <c r="F3201" i="8"/>
  <c r="E3201" i="8"/>
  <c r="D3201" i="8"/>
  <c r="C3201" i="8"/>
  <c r="H3200" i="8"/>
  <c r="G3200" i="8"/>
  <c r="F3200" i="8"/>
  <c r="E3200" i="8"/>
  <c r="D3200" i="8"/>
  <c r="C3200" i="8"/>
  <c r="H3199" i="8"/>
  <c r="G3199" i="8"/>
  <c r="F3199" i="8"/>
  <c r="E3199" i="8"/>
  <c r="D3199" i="8"/>
  <c r="C3199" i="8"/>
  <c r="H3198" i="8"/>
  <c r="G3198" i="8"/>
  <c r="F3198" i="8"/>
  <c r="E3198" i="8"/>
  <c r="D3198" i="8"/>
  <c r="C3198" i="8"/>
  <c r="H3197" i="8"/>
  <c r="G3197" i="8"/>
  <c r="F3197" i="8"/>
  <c r="E3197" i="8"/>
  <c r="D3197" i="8"/>
  <c r="C3197" i="8"/>
  <c r="H3196" i="8"/>
  <c r="G3196" i="8"/>
  <c r="F3196" i="8"/>
  <c r="E3196" i="8"/>
  <c r="D3196" i="8"/>
  <c r="C3196" i="8"/>
  <c r="H3195" i="8"/>
  <c r="G3195" i="8"/>
  <c r="F3195" i="8"/>
  <c r="E3195" i="8"/>
  <c r="D3195" i="8"/>
  <c r="C3195" i="8"/>
  <c r="H3194" i="8"/>
  <c r="G3194" i="8"/>
  <c r="F3194" i="8"/>
  <c r="E3194" i="8"/>
  <c r="D3194" i="8"/>
  <c r="C3194" i="8"/>
  <c r="H3193" i="8"/>
  <c r="G3193" i="8"/>
  <c r="F3193" i="8"/>
  <c r="E3193" i="8"/>
  <c r="D3193" i="8"/>
  <c r="C3193" i="8"/>
  <c r="H3192" i="8"/>
  <c r="G3192" i="8"/>
  <c r="F3192" i="8"/>
  <c r="E3192" i="8"/>
  <c r="D3192" i="8"/>
  <c r="C3192" i="8"/>
  <c r="H3191" i="8"/>
  <c r="G3191" i="8"/>
  <c r="F3191" i="8"/>
  <c r="E3191" i="8"/>
  <c r="D3191" i="8"/>
  <c r="C3191" i="8"/>
  <c r="H3190" i="8"/>
  <c r="G3190" i="8"/>
  <c r="F3190" i="8"/>
  <c r="E3190" i="8"/>
  <c r="D3190" i="8"/>
  <c r="C3190" i="8"/>
  <c r="H3189" i="8"/>
  <c r="G3189" i="8"/>
  <c r="F3189" i="8"/>
  <c r="E3189" i="8"/>
  <c r="D3189" i="8"/>
  <c r="C3189" i="8"/>
  <c r="H3188" i="8"/>
  <c r="G3188" i="8"/>
  <c r="F3188" i="8"/>
  <c r="E3188" i="8"/>
  <c r="D3188" i="8"/>
  <c r="C3188" i="8"/>
  <c r="H3187" i="8"/>
  <c r="G3187" i="8"/>
  <c r="F3187" i="8"/>
  <c r="E3187" i="8"/>
  <c r="D3187" i="8"/>
  <c r="C3187" i="8"/>
  <c r="H3186" i="8"/>
  <c r="G3186" i="8"/>
  <c r="F3186" i="8"/>
  <c r="E3186" i="8"/>
  <c r="D3186" i="8"/>
  <c r="C3186" i="8"/>
  <c r="H3185" i="8"/>
  <c r="G3185" i="8"/>
  <c r="F3185" i="8"/>
  <c r="E3185" i="8"/>
  <c r="D3185" i="8"/>
  <c r="C3185" i="8"/>
  <c r="H3184" i="8"/>
  <c r="G3184" i="8"/>
  <c r="F3184" i="8"/>
  <c r="E3184" i="8"/>
  <c r="D3184" i="8"/>
  <c r="C3184" i="8"/>
  <c r="H3183" i="8"/>
  <c r="G3183" i="8"/>
  <c r="F3183" i="8"/>
  <c r="E3183" i="8"/>
  <c r="D3183" i="8"/>
  <c r="C3183" i="8"/>
  <c r="H3182" i="8"/>
  <c r="G3182" i="8"/>
  <c r="F3182" i="8"/>
  <c r="E3182" i="8"/>
  <c r="D3182" i="8"/>
  <c r="C3182" i="8"/>
  <c r="H3181" i="8"/>
  <c r="G3181" i="8"/>
  <c r="F3181" i="8"/>
  <c r="E3181" i="8"/>
  <c r="D3181" i="8"/>
  <c r="C3181" i="8"/>
  <c r="H3180" i="8"/>
  <c r="G3180" i="8"/>
  <c r="F3180" i="8"/>
  <c r="E3180" i="8"/>
  <c r="D3180" i="8"/>
  <c r="C3180" i="8"/>
  <c r="H3179" i="8"/>
  <c r="G3179" i="8"/>
  <c r="F3179" i="8"/>
  <c r="E3179" i="8"/>
  <c r="D3179" i="8"/>
  <c r="C3179" i="8"/>
  <c r="H3178" i="8"/>
  <c r="G3178" i="8"/>
  <c r="F3178" i="8"/>
  <c r="E3178" i="8"/>
  <c r="D3178" i="8"/>
  <c r="C3178" i="8"/>
  <c r="H3177" i="8"/>
  <c r="G3177" i="8"/>
  <c r="F3177" i="8"/>
  <c r="E3177" i="8"/>
  <c r="D3177" i="8"/>
  <c r="C3177" i="8"/>
  <c r="H3176" i="8"/>
  <c r="G3176" i="8"/>
  <c r="F3176" i="8"/>
  <c r="E3176" i="8"/>
  <c r="D3176" i="8"/>
  <c r="C3176" i="8"/>
  <c r="H3175" i="8"/>
  <c r="G3175" i="8"/>
  <c r="F3175" i="8"/>
  <c r="E3175" i="8"/>
  <c r="D3175" i="8"/>
  <c r="C3175" i="8"/>
  <c r="H3174" i="8"/>
  <c r="G3174" i="8"/>
  <c r="F3174" i="8"/>
  <c r="E3174" i="8"/>
  <c r="D3174" i="8"/>
  <c r="C3174" i="8"/>
  <c r="H3173" i="8"/>
  <c r="G3173" i="8"/>
  <c r="F3173" i="8"/>
  <c r="E3173" i="8"/>
  <c r="D3173" i="8"/>
  <c r="C3173" i="8"/>
  <c r="H3172" i="8"/>
  <c r="G3172" i="8"/>
  <c r="F3172" i="8"/>
  <c r="E3172" i="8"/>
  <c r="D3172" i="8"/>
  <c r="C3172" i="8"/>
  <c r="H3171" i="8"/>
  <c r="G3171" i="8"/>
  <c r="F3171" i="8"/>
  <c r="E3171" i="8"/>
  <c r="D3171" i="8"/>
  <c r="C3171" i="8"/>
  <c r="H3170" i="8"/>
  <c r="G3170" i="8"/>
  <c r="F3170" i="8"/>
  <c r="E3170" i="8"/>
  <c r="D3170" i="8"/>
  <c r="C3170" i="8"/>
  <c r="H3169" i="8"/>
  <c r="G3169" i="8"/>
  <c r="F3169" i="8"/>
  <c r="E3169" i="8"/>
  <c r="D3169" i="8"/>
  <c r="C3169" i="8"/>
  <c r="H3168" i="8"/>
  <c r="G3168" i="8"/>
  <c r="F3168" i="8"/>
  <c r="E3168" i="8"/>
  <c r="D3168" i="8"/>
  <c r="C3168" i="8"/>
  <c r="H3167" i="8"/>
  <c r="G3167" i="8"/>
  <c r="F3167" i="8"/>
  <c r="E3167" i="8"/>
  <c r="D3167" i="8"/>
  <c r="C3167" i="8"/>
  <c r="H3166" i="8"/>
  <c r="G3166" i="8"/>
  <c r="F3166" i="8"/>
  <c r="E3166" i="8"/>
  <c r="D3166" i="8"/>
  <c r="C3166" i="8"/>
  <c r="H3165" i="8"/>
  <c r="G3165" i="8"/>
  <c r="F3165" i="8"/>
  <c r="E3165" i="8"/>
  <c r="D3165" i="8"/>
  <c r="C3165" i="8"/>
  <c r="H3164" i="8"/>
  <c r="G3164" i="8"/>
  <c r="F3164" i="8"/>
  <c r="E3164" i="8"/>
  <c r="D3164" i="8"/>
  <c r="C3164" i="8"/>
  <c r="H3163" i="8"/>
  <c r="G3163" i="8"/>
  <c r="F3163" i="8"/>
  <c r="E3163" i="8"/>
  <c r="D3163" i="8"/>
  <c r="C3163" i="8"/>
  <c r="H3162" i="8"/>
  <c r="G3162" i="8"/>
  <c r="F3162" i="8"/>
  <c r="E3162" i="8"/>
  <c r="D3162" i="8"/>
  <c r="C3162" i="8"/>
  <c r="H3161" i="8"/>
  <c r="G3161" i="8"/>
  <c r="F3161" i="8"/>
  <c r="E3161" i="8"/>
  <c r="D3161" i="8"/>
  <c r="C3161" i="8"/>
  <c r="H3160" i="8"/>
  <c r="G3160" i="8"/>
  <c r="F3160" i="8"/>
  <c r="E3160" i="8"/>
  <c r="D3160" i="8"/>
  <c r="C3160" i="8"/>
  <c r="H3159" i="8"/>
  <c r="G3159" i="8"/>
  <c r="F3159" i="8"/>
  <c r="E3159" i="8"/>
  <c r="D3159" i="8"/>
  <c r="C3159" i="8"/>
  <c r="H3158" i="8"/>
  <c r="G3158" i="8"/>
  <c r="F3158" i="8"/>
  <c r="E3158" i="8"/>
  <c r="D3158" i="8"/>
  <c r="C3158" i="8"/>
  <c r="H3157" i="8"/>
  <c r="G3157" i="8"/>
  <c r="F3157" i="8"/>
  <c r="E3157" i="8"/>
  <c r="D3157" i="8"/>
  <c r="C3157" i="8"/>
  <c r="H3156" i="8"/>
  <c r="G3156" i="8"/>
  <c r="F3156" i="8"/>
  <c r="E3156" i="8"/>
  <c r="D3156" i="8"/>
  <c r="C3156" i="8"/>
  <c r="H3155" i="8"/>
  <c r="G3155" i="8"/>
  <c r="F3155" i="8"/>
  <c r="E3155" i="8"/>
  <c r="D3155" i="8"/>
  <c r="C3155" i="8"/>
  <c r="H3154" i="8"/>
  <c r="G3154" i="8"/>
  <c r="F3154" i="8"/>
  <c r="E3154" i="8"/>
  <c r="D3154" i="8"/>
  <c r="C3154" i="8"/>
  <c r="H3153" i="8"/>
  <c r="G3153" i="8"/>
  <c r="F3153" i="8"/>
  <c r="E3153" i="8"/>
  <c r="D3153" i="8"/>
  <c r="C3153" i="8"/>
  <c r="H3152" i="8"/>
  <c r="G3152" i="8"/>
  <c r="F3152" i="8"/>
  <c r="E3152" i="8"/>
  <c r="D3152" i="8"/>
  <c r="C3152" i="8"/>
  <c r="H3151" i="8"/>
  <c r="G3151" i="8"/>
  <c r="F3151" i="8"/>
  <c r="E3151" i="8"/>
  <c r="D3151" i="8"/>
  <c r="C3151" i="8"/>
  <c r="H3150" i="8"/>
  <c r="G3150" i="8"/>
  <c r="F3150" i="8"/>
  <c r="E3150" i="8"/>
  <c r="D3150" i="8"/>
  <c r="C3150" i="8"/>
  <c r="H3149" i="8"/>
  <c r="G3149" i="8"/>
  <c r="F3149" i="8"/>
  <c r="E3149" i="8"/>
  <c r="D3149" i="8"/>
  <c r="C3149" i="8"/>
  <c r="H3148" i="8"/>
  <c r="G3148" i="8"/>
  <c r="F3148" i="8"/>
  <c r="E3148" i="8"/>
  <c r="D3148" i="8"/>
  <c r="C3148" i="8"/>
  <c r="H3147" i="8"/>
  <c r="G3147" i="8"/>
  <c r="F3147" i="8"/>
  <c r="E3147" i="8"/>
  <c r="D3147" i="8"/>
  <c r="C3147" i="8"/>
  <c r="H3146" i="8"/>
  <c r="G3146" i="8"/>
  <c r="F3146" i="8"/>
  <c r="E3146" i="8"/>
  <c r="D3146" i="8"/>
  <c r="C3146" i="8"/>
  <c r="H3145" i="8"/>
  <c r="G3145" i="8"/>
  <c r="F3145" i="8"/>
  <c r="E3145" i="8"/>
  <c r="D3145" i="8"/>
  <c r="C3145" i="8"/>
  <c r="H3144" i="8"/>
  <c r="G3144" i="8"/>
  <c r="F3144" i="8"/>
  <c r="E3144" i="8"/>
  <c r="D3144" i="8"/>
  <c r="C3144" i="8"/>
  <c r="H3143" i="8"/>
  <c r="G3143" i="8"/>
  <c r="F3143" i="8"/>
  <c r="E3143" i="8"/>
  <c r="D3143" i="8"/>
  <c r="C3143" i="8"/>
  <c r="H3142" i="8"/>
  <c r="G3142" i="8"/>
  <c r="F3142" i="8"/>
  <c r="E3142" i="8"/>
  <c r="D3142" i="8"/>
  <c r="C3142" i="8"/>
  <c r="H3141" i="8"/>
  <c r="G3141" i="8"/>
  <c r="F3141" i="8"/>
  <c r="E3141" i="8"/>
  <c r="D3141" i="8"/>
  <c r="C3141" i="8"/>
  <c r="H3140" i="8"/>
  <c r="G3140" i="8"/>
  <c r="F3140" i="8"/>
  <c r="E3140" i="8"/>
  <c r="D3140" i="8"/>
  <c r="C3140" i="8"/>
  <c r="H3139" i="8"/>
  <c r="G3139" i="8"/>
  <c r="F3139" i="8"/>
  <c r="E3139" i="8"/>
  <c r="D3139" i="8"/>
  <c r="C3139" i="8"/>
  <c r="H3138" i="8"/>
  <c r="G3138" i="8"/>
  <c r="F3138" i="8"/>
  <c r="E3138" i="8"/>
  <c r="D3138" i="8"/>
  <c r="C3138" i="8"/>
  <c r="H3137" i="8"/>
  <c r="G3137" i="8"/>
  <c r="F3137" i="8"/>
  <c r="E3137" i="8"/>
  <c r="D3137" i="8"/>
  <c r="C3137" i="8"/>
  <c r="H3136" i="8"/>
  <c r="G3136" i="8"/>
  <c r="F3136" i="8"/>
  <c r="E3136" i="8"/>
  <c r="D3136" i="8"/>
  <c r="C3136" i="8"/>
  <c r="H3135" i="8"/>
  <c r="G3135" i="8"/>
  <c r="F3135" i="8"/>
  <c r="E3135" i="8"/>
  <c r="D3135" i="8"/>
  <c r="C3135" i="8"/>
  <c r="H3134" i="8"/>
  <c r="G3134" i="8"/>
  <c r="F3134" i="8"/>
  <c r="E3134" i="8"/>
  <c r="D3134" i="8"/>
  <c r="C3134" i="8"/>
  <c r="H3133" i="8"/>
  <c r="G3133" i="8"/>
  <c r="F3133" i="8"/>
  <c r="E3133" i="8"/>
  <c r="D3133" i="8"/>
  <c r="C3133" i="8"/>
  <c r="H3132" i="8"/>
  <c r="G3132" i="8"/>
  <c r="F3132" i="8"/>
  <c r="E3132" i="8"/>
  <c r="D3132" i="8"/>
  <c r="C3132" i="8"/>
  <c r="H3131" i="8"/>
  <c r="G3131" i="8"/>
  <c r="F3131" i="8"/>
  <c r="E3131" i="8"/>
  <c r="D3131" i="8"/>
  <c r="C3131" i="8"/>
  <c r="H3130" i="8"/>
  <c r="G3130" i="8"/>
  <c r="F3130" i="8"/>
  <c r="E3130" i="8"/>
  <c r="D3130" i="8"/>
  <c r="C3130" i="8"/>
  <c r="H3129" i="8"/>
  <c r="G3129" i="8"/>
  <c r="F3129" i="8"/>
  <c r="E3129" i="8"/>
  <c r="D3129" i="8"/>
  <c r="C3129" i="8"/>
  <c r="H3128" i="8"/>
  <c r="G3128" i="8"/>
  <c r="F3128" i="8"/>
  <c r="E3128" i="8"/>
  <c r="D3128" i="8"/>
  <c r="C3128" i="8"/>
  <c r="H3127" i="8"/>
  <c r="G3127" i="8"/>
  <c r="F3127" i="8"/>
  <c r="E3127" i="8"/>
  <c r="D3127" i="8"/>
  <c r="C3127" i="8"/>
  <c r="H3126" i="8"/>
  <c r="G3126" i="8"/>
  <c r="F3126" i="8"/>
  <c r="E3126" i="8"/>
  <c r="D3126" i="8"/>
  <c r="C3126" i="8"/>
  <c r="H3125" i="8"/>
  <c r="G3125" i="8"/>
  <c r="F3125" i="8"/>
  <c r="E3125" i="8"/>
  <c r="D3125" i="8"/>
  <c r="C3125" i="8"/>
  <c r="H3124" i="8"/>
  <c r="G3124" i="8"/>
  <c r="F3124" i="8"/>
  <c r="E3124" i="8"/>
  <c r="D3124" i="8"/>
  <c r="C3124" i="8"/>
  <c r="H3123" i="8"/>
  <c r="G3123" i="8"/>
  <c r="F3123" i="8"/>
  <c r="E3123" i="8"/>
  <c r="D3123" i="8"/>
  <c r="C3123" i="8"/>
  <c r="H3122" i="8"/>
  <c r="G3122" i="8"/>
  <c r="F3122" i="8"/>
  <c r="E3122" i="8"/>
  <c r="D3122" i="8"/>
  <c r="C3122" i="8"/>
  <c r="H3121" i="8"/>
  <c r="G3121" i="8"/>
  <c r="F3121" i="8"/>
  <c r="E3121" i="8"/>
  <c r="D3121" i="8"/>
  <c r="C3121" i="8"/>
  <c r="H3120" i="8"/>
  <c r="G3120" i="8"/>
  <c r="F3120" i="8"/>
  <c r="E3120" i="8"/>
  <c r="D3120" i="8"/>
  <c r="C3120" i="8"/>
  <c r="H3119" i="8"/>
  <c r="G3119" i="8"/>
  <c r="F3119" i="8"/>
  <c r="E3119" i="8"/>
  <c r="D3119" i="8"/>
  <c r="C3119" i="8"/>
  <c r="H3118" i="8"/>
  <c r="G3118" i="8"/>
  <c r="F3118" i="8"/>
  <c r="E3118" i="8"/>
  <c r="D3118" i="8"/>
  <c r="C3118" i="8"/>
  <c r="H3117" i="8"/>
  <c r="G3117" i="8"/>
  <c r="F3117" i="8"/>
  <c r="E3117" i="8"/>
  <c r="D3117" i="8"/>
  <c r="C3117" i="8"/>
  <c r="H3116" i="8"/>
  <c r="G3116" i="8"/>
  <c r="F3116" i="8"/>
  <c r="E3116" i="8"/>
  <c r="D3116" i="8"/>
  <c r="C3116" i="8"/>
  <c r="H3115" i="8"/>
  <c r="G3115" i="8"/>
  <c r="F3115" i="8"/>
  <c r="E3115" i="8"/>
  <c r="D3115" i="8"/>
  <c r="C3115" i="8"/>
  <c r="H3114" i="8"/>
  <c r="G3114" i="8"/>
  <c r="F3114" i="8"/>
  <c r="E3114" i="8"/>
  <c r="D3114" i="8"/>
  <c r="C3114" i="8"/>
  <c r="H3113" i="8"/>
  <c r="G3113" i="8"/>
  <c r="F3113" i="8"/>
  <c r="E3113" i="8"/>
  <c r="D3113" i="8"/>
  <c r="C3113" i="8"/>
  <c r="H3112" i="8"/>
  <c r="G3112" i="8"/>
  <c r="F3112" i="8"/>
  <c r="E3112" i="8"/>
  <c r="D3112" i="8"/>
  <c r="C3112" i="8"/>
  <c r="H3111" i="8"/>
  <c r="G3111" i="8"/>
  <c r="F3111" i="8"/>
  <c r="E3111" i="8"/>
  <c r="D3111" i="8"/>
  <c r="C3111" i="8"/>
  <c r="H3110" i="8"/>
  <c r="G3110" i="8"/>
  <c r="F3110" i="8"/>
  <c r="E3110" i="8"/>
  <c r="D3110" i="8"/>
  <c r="C3110" i="8"/>
  <c r="H3109" i="8"/>
  <c r="G3109" i="8"/>
  <c r="F3109" i="8"/>
  <c r="E3109" i="8"/>
  <c r="D3109" i="8"/>
  <c r="C3109" i="8"/>
  <c r="H3108" i="8"/>
  <c r="G3108" i="8"/>
  <c r="F3108" i="8"/>
  <c r="E3108" i="8"/>
  <c r="D3108" i="8"/>
  <c r="C3108" i="8"/>
  <c r="H3107" i="8"/>
  <c r="G3107" i="8"/>
  <c r="F3107" i="8"/>
  <c r="E3107" i="8"/>
  <c r="D3107" i="8"/>
  <c r="C3107" i="8"/>
  <c r="H3106" i="8"/>
  <c r="G3106" i="8"/>
  <c r="F3106" i="8"/>
  <c r="E3106" i="8"/>
  <c r="D3106" i="8"/>
  <c r="C3106" i="8"/>
  <c r="H3105" i="8"/>
  <c r="G3105" i="8"/>
  <c r="F3105" i="8"/>
  <c r="E3105" i="8"/>
  <c r="D3105" i="8"/>
  <c r="C3105" i="8"/>
  <c r="H3104" i="8"/>
  <c r="G3104" i="8"/>
  <c r="F3104" i="8"/>
  <c r="E3104" i="8"/>
  <c r="D3104" i="8"/>
  <c r="C3104" i="8"/>
  <c r="H3103" i="8"/>
  <c r="G3103" i="8"/>
  <c r="F3103" i="8"/>
  <c r="E3103" i="8"/>
  <c r="D3103" i="8"/>
  <c r="C3103" i="8"/>
  <c r="H3102" i="8"/>
  <c r="G3102" i="8"/>
  <c r="F3102" i="8"/>
  <c r="E3102" i="8"/>
  <c r="D3102" i="8"/>
  <c r="C3102" i="8"/>
  <c r="H3101" i="8"/>
  <c r="G3101" i="8"/>
  <c r="F3101" i="8"/>
  <c r="E3101" i="8"/>
  <c r="D3101" i="8"/>
  <c r="C3101" i="8"/>
  <c r="H3100" i="8"/>
  <c r="G3100" i="8"/>
  <c r="F3100" i="8"/>
  <c r="E3100" i="8"/>
  <c r="D3100" i="8"/>
  <c r="C3100" i="8"/>
  <c r="H3099" i="8"/>
  <c r="G3099" i="8"/>
  <c r="F3099" i="8"/>
  <c r="E3099" i="8"/>
  <c r="D3099" i="8"/>
  <c r="C3099" i="8"/>
  <c r="H3098" i="8"/>
  <c r="G3098" i="8"/>
  <c r="F3098" i="8"/>
  <c r="E3098" i="8"/>
  <c r="D3098" i="8"/>
  <c r="C3098" i="8"/>
  <c r="H3097" i="8"/>
  <c r="G3097" i="8"/>
  <c r="F3097" i="8"/>
  <c r="E3097" i="8"/>
  <c r="D3097" i="8"/>
  <c r="C3097" i="8"/>
  <c r="H3096" i="8"/>
  <c r="G3096" i="8"/>
  <c r="F3096" i="8"/>
  <c r="E3096" i="8"/>
  <c r="D3096" i="8"/>
  <c r="C3096" i="8"/>
  <c r="H3095" i="8"/>
  <c r="G3095" i="8"/>
  <c r="F3095" i="8"/>
  <c r="E3095" i="8"/>
  <c r="D3095" i="8"/>
  <c r="C3095" i="8"/>
  <c r="H3094" i="8"/>
  <c r="G3094" i="8"/>
  <c r="F3094" i="8"/>
  <c r="E3094" i="8"/>
  <c r="D3094" i="8"/>
  <c r="C3094" i="8"/>
  <c r="H3093" i="8"/>
  <c r="G3093" i="8"/>
  <c r="F3093" i="8"/>
  <c r="E3093" i="8"/>
  <c r="D3093" i="8"/>
  <c r="C3093" i="8"/>
  <c r="H3092" i="8"/>
  <c r="G3092" i="8"/>
  <c r="F3092" i="8"/>
  <c r="E3092" i="8"/>
  <c r="D3092" i="8"/>
  <c r="C3092" i="8"/>
  <c r="H3091" i="8"/>
  <c r="G3091" i="8"/>
  <c r="F3091" i="8"/>
  <c r="E3091" i="8"/>
  <c r="D3091" i="8"/>
  <c r="C3091" i="8"/>
  <c r="H3090" i="8"/>
  <c r="G3090" i="8"/>
  <c r="F3090" i="8"/>
  <c r="E3090" i="8"/>
  <c r="D3090" i="8"/>
  <c r="C3090" i="8"/>
  <c r="H3089" i="8"/>
  <c r="G3089" i="8"/>
  <c r="F3089" i="8"/>
  <c r="E3089" i="8"/>
  <c r="D3089" i="8"/>
  <c r="C3089" i="8"/>
  <c r="H3088" i="8"/>
  <c r="G3088" i="8"/>
  <c r="F3088" i="8"/>
  <c r="E3088" i="8"/>
  <c r="D3088" i="8"/>
  <c r="C3088" i="8"/>
  <c r="H3087" i="8"/>
  <c r="G3087" i="8"/>
  <c r="F3087" i="8"/>
  <c r="E3087" i="8"/>
  <c r="D3087" i="8"/>
  <c r="C3087" i="8"/>
  <c r="H3086" i="8"/>
  <c r="G3086" i="8"/>
  <c r="F3086" i="8"/>
  <c r="E3086" i="8"/>
  <c r="D3086" i="8"/>
  <c r="C3086" i="8"/>
  <c r="H3085" i="8"/>
  <c r="G3085" i="8"/>
  <c r="F3085" i="8"/>
  <c r="E3085" i="8"/>
  <c r="D3085" i="8"/>
  <c r="C3085" i="8"/>
  <c r="H3084" i="8"/>
  <c r="G3084" i="8"/>
  <c r="F3084" i="8"/>
  <c r="E3084" i="8"/>
  <c r="D3084" i="8"/>
  <c r="C3084" i="8"/>
  <c r="H3083" i="8"/>
  <c r="G3083" i="8"/>
  <c r="F3083" i="8"/>
  <c r="E3083" i="8"/>
  <c r="D3083" i="8"/>
  <c r="C3083" i="8"/>
  <c r="H3082" i="8"/>
  <c r="G3082" i="8"/>
  <c r="F3082" i="8"/>
  <c r="E3082" i="8"/>
  <c r="D3082" i="8"/>
  <c r="C3082" i="8"/>
  <c r="H3081" i="8"/>
  <c r="G3081" i="8"/>
  <c r="F3081" i="8"/>
  <c r="E3081" i="8"/>
  <c r="D3081" i="8"/>
  <c r="C3081" i="8"/>
  <c r="H3080" i="8"/>
  <c r="G3080" i="8"/>
  <c r="F3080" i="8"/>
  <c r="E3080" i="8"/>
  <c r="D3080" i="8"/>
  <c r="C3080" i="8"/>
  <c r="H3079" i="8"/>
  <c r="G3079" i="8"/>
  <c r="F3079" i="8"/>
  <c r="E3079" i="8"/>
  <c r="D3079" i="8"/>
  <c r="C3079" i="8"/>
  <c r="H3078" i="8"/>
  <c r="G3078" i="8"/>
  <c r="F3078" i="8"/>
  <c r="E3078" i="8"/>
  <c r="D3078" i="8"/>
  <c r="C3078" i="8"/>
  <c r="H3077" i="8"/>
  <c r="G3077" i="8"/>
  <c r="F3077" i="8"/>
  <c r="E3077" i="8"/>
  <c r="D3077" i="8"/>
  <c r="C3077" i="8"/>
  <c r="H3076" i="8"/>
  <c r="G3076" i="8"/>
  <c r="F3076" i="8"/>
  <c r="E3076" i="8"/>
  <c r="D3076" i="8"/>
  <c r="C3076" i="8"/>
  <c r="H3075" i="8"/>
  <c r="G3075" i="8"/>
  <c r="F3075" i="8"/>
  <c r="E3075" i="8"/>
  <c r="D3075" i="8"/>
  <c r="C3075" i="8"/>
  <c r="H3074" i="8"/>
  <c r="G3074" i="8"/>
  <c r="F3074" i="8"/>
  <c r="E3074" i="8"/>
  <c r="D3074" i="8"/>
  <c r="C3074" i="8"/>
  <c r="H3073" i="8"/>
  <c r="G3073" i="8"/>
  <c r="F3073" i="8"/>
  <c r="E3073" i="8"/>
  <c r="D3073" i="8"/>
  <c r="C3073" i="8"/>
  <c r="H3072" i="8"/>
  <c r="G3072" i="8"/>
  <c r="F3072" i="8"/>
  <c r="E3072" i="8"/>
  <c r="D3072" i="8"/>
  <c r="C3072" i="8"/>
  <c r="H3071" i="8"/>
  <c r="G3071" i="8"/>
  <c r="F3071" i="8"/>
  <c r="E3071" i="8"/>
  <c r="D3071" i="8"/>
  <c r="C3071" i="8"/>
  <c r="H3070" i="8"/>
  <c r="G3070" i="8"/>
  <c r="F3070" i="8"/>
  <c r="E3070" i="8"/>
  <c r="D3070" i="8"/>
  <c r="C3070" i="8"/>
  <c r="H3069" i="8"/>
  <c r="G3069" i="8"/>
  <c r="F3069" i="8"/>
  <c r="E3069" i="8"/>
  <c r="D3069" i="8"/>
  <c r="C3069" i="8"/>
  <c r="H3068" i="8"/>
  <c r="G3068" i="8"/>
  <c r="F3068" i="8"/>
  <c r="E3068" i="8"/>
  <c r="D3068" i="8"/>
  <c r="C3068" i="8"/>
  <c r="H3067" i="8"/>
  <c r="G3067" i="8"/>
  <c r="F3067" i="8"/>
  <c r="E3067" i="8"/>
  <c r="D3067" i="8"/>
  <c r="C3067" i="8"/>
  <c r="H3066" i="8"/>
  <c r="G3066" i="8"/>
  <c r="F3066" i="8"/>
  <c r="E3066" i="8"/>
  <c r="D3066" i="8"/>
  <c r="C3066" i="8"/>
  <c r="H3065" i="8"/>
  <c r="G3065" i="8"/>
  <c r="F3065" i="8"/>
  <c r="E3065" i="8"/>
  <c r="D3065" i="8"/>
  <c r="C3065" i="8"/>
  <c r="H3064" i="8"/>
  <c r="G3064" i="8"/>
  <c r="F3064" i="8"/>
  <c r="E3064" i="8"/>
  <c r="D3064" i="8"/>
  <c r="C3064" i="8"/>
  <c r="H3063" i="8"/>
  <c r="G3063" i="8"/>
  <c r="F3063" i="8"/>
  <c r="E3063" i="8"/>
  <c r="D3063" i="8"/>
  <c r="C3063" i="8"/>
  <c r="H3062" i="8"/>
  <c r="G3062" i="8"/>
  <c r="F3062" i="8"/>
  <c r="E3062" i="8"/>
  <c r="D3062" i="8"/>
  <c r="C3062" i="8"/>
  <c r="H3061" i="8"/>
  <c r="G3061" i="8"/>
  <c r="F3061" i="8"/>
  <c r="E3061" i="8"/>
  <c r="D3061" i="8"/>
  <c r="C3061" i="8"/>
  <c r="H3060" i="8"/>
  <c r="G3060" i="8"/>
  <c r="F3060" i="8"/>
  <c r="E3060" i="8"/>
  <c r="D3060" i="8"/>
  <c r="C3060" i="8"/>
  <c r="H3059" i="8"/>
  <c r="G3059" i="8"/>
  <c r="F3059" i="8"/>
  <c r="E3059" i="8"/>
  <c r="D3059" i="8"/>
  <c r="C3059" i="8"/>
  <c r="H3058" i="8"/>
  <c r="G3058" i="8"/>
  <c r="F3058" i="8"/>
  <c r="E3058" i="8"/>
  <c r="D3058" i="8"/>
  <c r="C3058" i="8"/>
  <c r="H3057" i="8"/>
  <c r="G3057" i="8"/>
  <c r="F3057" i="8"/>
  <c r="E3057" i="8"/>
  <c r="D3057" i="8"/>
  <c r="C3057" i="8"/>
  <c r="H3056" i="8"/>
  <c r="G3056" i="8"/>
  <c r="F3056" i="8"/>
  <c r="E3056" i="8"/>
  <c r="D3056" i="8"/>
  <c r="C3056" i="8"/>
  <c r="H3055" i="8"/>
  <c r="G3055" i="8"/>
  <c r="F3055" i="8"/>
  <c r="E3055" i="8"/>
  <c r="D3055" i="8"/>
  <c r="C3055" i="8"/>
  <c r="H3054" i="8"/>
  <c r="G3054" i="8"/>
  <c r="F3054" i="8"/>
  <c r="E3054" i="8"/>
  <c r="D3054" i="8"/>
  <c r="C3054" i="8"/>
  <c r="H3053" i="8"/>
  <c r="G3053" i="8"/>
  <c r="F3053" i="8"/>
  <c r="E3053" i="8"/>
  <c r="D3053" i="8"/>
  <c r="C3053" i="8"/>
  <c r="H3052" i="8"/>
  <c r="G3052" i="8"/>
  <c r="F3052" i="8"/>
  <c r="E3052" i="8"/>
  <c r="D3052" i="8"/>
  <c r="C3052" i="8"/>
  <c r="H3051" i="8"/>
  <c r="G3051" i="8"/>
  <c r="F3051" i="8"/>
  <c r="E3051" i="8"/>
  <c r="D3051" i="8"/>
  <c r="C3051" i="8"/>
  <c r="H3050" i="8"/>
  <c r="G3050" i="8"/>
  <c r="F3050" i="8"/>
  <c r="E3050" i="8"/>
  <c r="D3050" i="8"/>
  <c r="C3050" i="8"/>
  <c r="H3049" i="8"/>
  <c r="G3049" i="8"/>
  <c r="F3049" i="8"/>
  <c r="E3049" i="8"/>
  <c r="D3049" i="8"/>
  <c r="C3049" i="8"/>
  <c r="H3048" i="8"/>
  <c r="G3048" i="8"/>
  <c r="F3048" i="8"/>
  <c r="E3048" i="8"/>
  <c r="D3048" i="8"/>
  <c r="C3048" i="8"/>
  <c r="H3047" i="8"/>
  <c r="G3047" i="8"/>
  <c r="F3047" i="8"/>
  <c r="E3047" i="8"/>
  <c r="D3047" i="8"/>
  <c r="C3047" i="8"/>
  <c r="H3046" i="8"/>
  <c r="G3046" i="8"/>
  <c r="F3046" i="8"/>
  <c r="E3046" i="8"/>
  <c r="D3046" i="8"/>
  <c r="C3046" i="8"/>
  <c r="H3045" i="8"/>
  <c r="G3045" i="8"/>
  <c r="F3045" i="8"/>
  <c r="E3045" i="8"/>
  <c r="D3045" i="8"/>
  <c r="C3045" i="8"/>
  <c r="H3044" i="8"/>
  <c r="G3044" i="8"/>
  <c r="F3044" i="8"/>
  <c r="E3044" i="8"/>
  <c r="D3044" i="8"/>
  <c r="C3044" i="8"/>
  <c r="H3043" i="8"/>
  <c r="G3043" i="8"/>
  <c r="F3043" i="8"/>
  <c r="E3043" i="8"/>
  <c r="D3043" i="8"/>
  <c r="C3043" i="8"/>
  <c r="H3042" i="8"/>
  <c r="G3042" i="8"/>
  <c r="F3042" i="8"/>
  <c r="E3042" i="8"/>
  <c r="D3042" i="8"/>
  <c r="C3042" i="8"/>
  <c r="H3041" i="8"/>
  <c r="G3041" i="8"/>
  <c r="F3041" i="8"/>
  <c r="E3041" i="8"/>
  <c r="D3041" i="8"/>
  <c r="C3041" i="8"/>
  <c r="H3040" i="8"/>
  <c r="G3040" i="8"/>
  <c r="F3040" i="8"/>
  <c r="E3040" i="8"/>
  <c r="D3040" i="8"/>
  <c r="C3040" i="8"/>
  <c r="H3039" i="8"/>
  <c r="G3039" i="8"/>
  <c r="F3039" i="8"/>
  <c r="E3039" i="8"/>
  <c r="D3039" i="8"/>
  <c r="C3039" i="8"/>
  <c r="H3038" i="8"/>
  <c r="G3038" i="8"/>
  <c r="F3038" i="8"/>
  <c r="E3038" i="8"/>
  <c r="D3038" i="8"/>
  <c r="C3038" i="8"/>
  <c r="H3037" i="8"/>
  <c r="G3037" i="8"/>
  <c r="F3037" i="8"/>
  <c r="E3037" i="8"/>
  <c r="D3037" i="8"/>
  <c r="C3037" i="8"/>
  <c r="H3036" i="8"/>
  <c r="G3036" i="8"/>
  <c r="F3036" i="8"/>
  <c r="E3036" i="8"/>
  <c r="D3036" i="8"/>
  <c r="C3036" i="8"/>
  <c r="H3035" i="8"/>
  <c r="G3035" i="8"/>
  <c r="F3035" i="8"/>
  <c r="E3035" i="8"/>
  <c r="D3035" i="8"/>
  <c r="C3035" i="8"/>
  <c r="H3034" i="8"/>
  <c r="G3034" i="8"/>
  <c r="F3034" i="8"/>
  <c r="E3034" i="8"/>
  <c r="D3034" i="8"/>
  <c r="C3034" i="8"/>
  <c r="H3033" i="8"/>
  <c r="G3033" i="8"/>
  <c r="F3033" i="8"/>
  <c r="E3033" i="8"/>
  <c r="D3033" i="8"/>
  <c r="C3033" i="8"/>
  <c r="H3032" i="8"/>
  <c r="G3032" i="8"/>
  <c r="F3032" i="8"/>
  <c r="E3032" i="8"/>
  <c r="D3032" i="8"/>
  <c r="C3032" i="8"/>
  <c r="H3031" i="8"/>
  <c r="G3031" i="8"/>
  <c r="F3031" i="8"/>
  <c r="E3031" i="8"/>
  <c r="D3031" i="8"/>
  <c r="C3031" i="8"/>
  <c r="H3030" i="8"/>
  <c r="G3030" i="8"/>
  <c r="F3030" i="8"/>
  <c r="E3030" i="8"/>
  <c r="D3030" i="8"/>
  <c r="C3030" i="8"/>
  <c r="H3029" i="8"/>
  <c r="G3029" i="8"/>
  <c r="F3029" i="8"/>
  <c r="E3029" i="8"/>
  <c r="D3029" i="8"/>
  <c r="C3029" i="8"/>
  <c r="H3028" i="8"/>
  <c r="G3028" i="8"/>
  <c r="F3028" i="8"/>
  <c r="E3028" i="8"/>
  <c r="D3028" i="8"/>
  <c r="C3028" i="8"/>
  <c r="H3027" i="8"/>
  <c r="G3027" i="8"/>
  <c r="F3027" i="8"/>
  <c r="E3027" i="8"/>
  <c r="D3027" i="8"/>
  <c r="C3027" i="8"/>
  <c r="H3026" i="8"/>
  <c r="G3026" i="8"/>
  <c r="F3026" i="8"/>
  <c r="E3026" i="8"/>
  <c r="D3026" i="8"/>
  <c r="C3026" i="8"/>
  <c r="H3025" i="8"/>
  <c r="G3025" i="8"/>
  <c r="F3025" i="8"/>
  <c r="E3025" i="8"/>
  <c r="D3025" i="8"/>
  <c r="C3025" i="8"/>
  <c r="H3024" i="8"/>
  <c r="G3024" i="8"/>
  <c r="F3024" i="8"/>
  <c r="E3024" i="8"/>
  <c r="D3024" i="8"/>
  <c r="C3024" i="8"/>
  <c r="H3023" i="8"/>
  <c r="G3023" i="8"/>
  <c r="F3023" i="8"/>
  <c r="E3023" i="8"/>
  <c r="D3023" i="8"/>
  <c r="C3023" i="8"/>
  <c r="H3022" i="8"/>
  <c r="G3022" i="8"/>
  <c r="F3022" i="8"/>
  <c r="E3022" i="8"/>
  <c r="D3022" i="8"/>
  <c r="C3022" i="8"/>
  <c r="H3021" i="8"/>
  <c r="G3021" i="8"/>
  <c r="F3021" i="8"/>
  <c r="E3021" i="8"/>
  <c r="D3021" i="8"/>
  <c r="C3021" i="8"/>
  <c r="H3020" i="8"/>
  <c r="G3020" i="8"/>
  <c r="F3020" i="8"/>
  <c r="E3020" i="8"/>
  <c r="D3020" i="8"/>
  <c r="C3020" i="8"/>
  <c r="H3019" i="8"/>
  <c r="G3019" i="8"/>
  <c r="F3019" i="8"/>
  <c r="E3019" i="8"/>
  <c r="D3019" i="8"/>
  <c r="C3019" i="8"/>
  <c r="H3018" i="8"/>
  <c r="G3018" i="8"/>
  <c r="F3018" i="8"/>
  <c r="E3018" i="8"/>
  <c r="D3018" i="8"/>
  <c r="C3018" i="8"/>
  <c r="H3017" i="8"/>
  <c r="G3017" i="8"/>
  <c r="F3017" i="8"/>
  <c r="E3017" i="8"/>
  <c r="D3017" i="8"/>
  <c r="C3017" i="8"/>
  <c r="H3016" i="8"/>
  <c r="G3016" i="8"/>
  <c r="F3016" i="8"/>
  <c r="E3016" i="8"/>
  <c r="D3016" i="8"/>
  <c r="C3016" i="8"/>
  <c r="H3015" i="8"/>
  <c r="G3015" i="8"/>
  <c r="F3015" i="8"/>
  <c r="E3015" i="8"/>
  <c r="D3015" i="8"/>
  <c r="C3015" i="8"/>
  <c r="H3014" i="8"/>
  <c r="G3014" i="8"/>
  <c r="F3014" i="8"/>
  <c r="E3014" i="8"/>
  <c r="D3014" i="8"/>
  <c r="C3014" i="8"/>
  <c r="H3013" i="8"/>
  <c r="G3013" i="8"/>
  <c r="F3013" i="8"/>
  <c r="E3013" i="8"/>
  <c r="D3013" i="8"/>
  <c r="C3013" i="8"/>
  <c r="H3012" i="8"/>
  <c r="G3012" i="8"/>
  <c r="F3012" i="8"/>
  <c r="E3012" i="8"/>
  <c r="D3012" i="8"/>
  <c r="C3012" i="8"/>
  <c r="H3011" i="8"/>
  <c r="G3011" i="8"/>
  <c r="F3011" i="8"/>
  <c r="E3011" i="8"/>
  <c r="D3011" i="8"/>
  <c r="C3011" i="8"/>
  <c r="H3010" i="8"/>
  <c r="G3010" i="8"/>
  <c r="F3010" i="8"/>
  <c r="E3010" i="8"/>
  <c r="D3010" i="8"/>
  <c r="C3010" i="8"/>
  <c r="H3009" i="8"/>
  <c r="G3009" i="8"/>
  <c r="F3009" i="8"/>
  <c r="E3009" i="8"/>
  <c r="D3009" i="8"/>
  <c r="C3009" i="8"/>
  <c r="H3008" i="8"/>
  <c r="G3008" i="8"/>
  <c r="F3008" i="8"/>
  <c r="E3008" i="8"/>
  <c r="D3008" i="8"/>
  <c r="C3008" i="8"/>
  <c r="H3007" i="8"/>
  <c r="G3007" i="8"/>
  <c r="F3007" i="8"/>
  <c r="E3007" i="8"/>
  <c r="D3007" i="8"/>
  <c r="C3007" i="8"/>
  <c r="H3006" i="8"/>
  <c r="G3006" i="8"/>
  <c r="F3006" i="8"/>
  <c r="E3006" i="8"/>
  <c r="D3006" i="8"/>
  <c r="C3006" i="8"/>
  <c r="H3005" i="8"/>
  <c r="G3005" i="8"/>
  <c r="F3005" i="8"/>
  <c r="E3005" i="8"/>
  <c r="D3005" i="8"/>
  <c r="C3005" i="8"/>
  <c r="H3004" i="8"/>
  <c r="G3004" i="8"/>
  <c r="F3004" i="8"/>
  <c r="E3004" i="8"/>
  <c r="D3004" i="8"/>
  <c r="C3004" i="8"/>
  <c r="H3003" i="8"/>
  <c r="G3003" i="8"/>
  <c r="F3003" i="8"/>
  <c r="E3003" i="8"/>
  <c r="D3003" i="8"/>
  <c r="C3003" i="8"/>
  <c r="H3002" i="8"/>
  <c r="G3002" i="8"/>
  <c r="F3002" i="8"/>
  <c r="E3002" i="8"/>
  <c r="D3002" i="8"/>
  <c r="C3002" i="8"/>
  <c r="H3001" i="8"/>
  <c r="G3001" i="8"/>
  <c r="F3001" i="8"/>
  <c r="E3001" i="8"/>
  <c r="D3001" i="8"/>
  <c r="C3001" i="8"/>
  <c r="H3000" i="8"/>
  <c r="G3000" i="8"/>
  <c r="F3000" i="8"/>
  <c r="E3000" i="8"/>
  <c r="D3000" i="8"/>
  <c r="C3000" i="8"/>
  <c r="H2999" i="8"/>
  <c r="G2999" i="8"/>
  <c r="F2999" i="8"/>
  <c r="E2999" i="8"/>
  <c r="D2999" i="8"/>
  <c r="C2999" i="8"/>
  <c r="H2998" i="8"/>
  <c r="G2998" i="8"/>
  <c r="F2998" i="8"/>
  <c r="E2998" i="8"/>
  <c r="D2998" i="8"/>
  <c r="C2998" i="8"/>
  <c r="H2997" i="8"/>
  <c r="G2997" i="8"/>
  <c r="F2997" i="8"/>
  <c r="E2997" i="8"/>
  <c r="D2997" i="8"/>
  <c r="C2997" i="8"/>
  <c r="H2996" i="8"/>
  <c r="G2996" i="8"/>
  <c r="F2996" i="8"/>
  <c r="E2996" i="8"/>
  <c r="D2996" i="8"/>
  <c r="C2996" i="8"/>
  <c r="H2995" i="8"/>
  <c r="G2995" i="8"/>
  <c r="F2995" i="8"/>
  <c r="E2995" i="8"/>
  <c r="D2995" i="8"/>
  <c r="C2995" i="8"/>
  <c r="H2994" i="8"/>
  <c r="G2994" i="8"/>
  <c r="F2994" i="8"/>
  <c r="E2994" i="8"/>
  <c r="D2994" i="8"/>
  <c r="C2994" i="8"/>
  <c r="H2993" i="8"/>
  <c r="G2993" i="8"/>
  <c r="F2993" i="8"/>
  <c r="E2993" i="8"/>
  <c r="D2993" i="8"/>
  <c r="C2993" i="8"/>
  <c r="H2992" i="8"/>
  <c r="G2992" i="8"/>
  <c r="F2992" i="8"/>
  <c r="E2992" i="8"/>
  <c r="D2992" i="8"/>
  <c r="C2992" i="8"/>
  <c r="H2991" i="8"/>
  <c r="G2991" i="8"/>
  <c r="F2991" i="8"/>
  <c r="E2991" i="8"/>
  <c r="D2991" i="8"/>
  <c r="C2991" i="8"/>
  <c r="H2990" i="8"/>
  <c r="G2990" i="8"/>
  <c r="F2990" i="8"/>
  <c r="E2990" i="8"/>
  <c r="D2990" i="8"/>
  <c r="C2990" i="8"/>
  <c r="H2989" i="8"/>
  <c r="G2989" i="8"/>
  <c r="F2989" i="8"/>
  <c r="E2989" i="8"/>
  <c r="D2989" i="8"/>
  <c r="C2989" i="8"/>
  <c r="H2988" i="8"/>
  <c r="G2988" i="8"/>
  <c r="F2988" i="8"/>
  <c r="E2988" i="8"/>
  <c r="D2988" i="8"/>
  <c r="C2988" i="8"/>
  <c r="H2987" i="8"/>
  <c r="G2987" i="8"/>
  <c r="F2987" i="8"/>
  <c r="E2987" i="8"/>
  <c r="D2987" i="8"/>
  <c r="C2987" i="8"/>
  <c r="H2986" i="8"/>
  <c r="G2986" i="8"/>
  <c r="F2986" i="8"/>
  <c r="E2986" i="8"/>
  <c r="D2986" i="8"/>
  <c r="C2986" i="8"/>
  <c r="H2985" i="8"/>
  <c r="G2985" i="8"/>
  <c r="F2985" i="8"/>
  <c r="E2985" i="8"/>
  <c r="D2985" i="8"/>
  <c r="C2985" i="8"/>
  <c r="H2984" i="8"/>
  <c r="G2984" i="8"/>
  <c r="F2984" i="8"/>
  <c r="E2984" i="8"/>
  <c r="D2984" i="8"/>
  <c r="C2984" i="8"/>
  <c r="H2983" i="8"/>
  <c r="G2983" i="8"/>
  <c r="F2983" i="8"/>
  <c r="E2983" i="8"/>
  <c r="D2983" i="8"/>
  <c r="C2983" i="8"/>
  <c r="H2982" i="8"/>
  <c r="G2982" i="8"/>
  <c r="F2982" i="8"/>
  <c r="E2982" i="8"/>
  <c r="D2982" i="8"/>
  <c r="C2982" i="8"/>
  <c r="H2981" i="8"/>
  <c r="G2981" i="8"/>
  <c r="F2981" i="8"/>
  <c r="E2981" i="8"/>
  <c r="D2981" i="8"/>
  <c r="C2981" i="8"/>
  <c r="H2980" i="8"/>
  <c r="G2980" i="8"/>
  <c r="F2980" i="8"/>
  <c r="E2980" i="8"/>
  <c r="D2980" i="8"/>
  <c r="C2980" i="8"/>
  <c r="H2979" i="8"/>
  <c r="G2979" i="8"/>
  <c r="F2979" i="8"/>
  <c r="E2979" i="8"/>
  <c r="D2979" i="8"/>
  <c r="C2979" i="8"/>
  <c r="H2978" i="8"/>
  <c r="G2978" i="8"/>
  <c r="F2978" i="8"/>
  <c r="E2978" i="8"/>
  <c r="D2978" i="8"/>
  <c r="C2978" i="8"/>
  <c r="H2977" i="8"/>
  <c r="G2977" i="8"/>
  <c r="F2977" i="8"/>
  <c r="E2977" i="8"/>
  <c r="D2977" i="8"/>
  <c r="C2977" i="8"/>
  <c r="H2976" i="8"/>
  <c r="G2976" i="8"/>
  <c r="F2976" i="8"/>
  <c r="E2976" i="8"/>
  <c r="D2976" i="8"/>
  <c r="C2976" i="8"/>
  <c r="H2975" i="8"/>
  <c r="G2975" i="8"/>
  <c r="F2975" i="8"/>
  <c r="E2975" i="8"/>
  <c r="D2975" i="8"/>
  <c r="C2975" i="8"/>
  <c r="H2974" i="8"/>
  <c r="G2974" i="8"/>
  <c r="F2974" i="8"/>
  <c r="E2974" i="8"/>
  <c r="D2974" i="8"/>
  <c r="C2974" i="8"/>
  <c r="H2973" i="8"/>
  <c r="G2973" i="8"/>
  <c r="F2973" i="8"/>
  <c r="E2973" i="8"/>
  <c r="D2973" i="8"/>
  <c r="C2973" i="8"/>
  <c r="H2972" i="8"/>
  <c r="G2972" i="8"/>
  <c r="F2972" i="8"/>
  <c r="E2972" i="8"/>
  <c r="D2972" i="8"/>
  <c r="C2972" i="8"/>
  <c r="H2971" i="8"/>
  <c r="G2971" i="8"/>
  <c r="F2971" i="8"/>
  <c r="E2971" i="8"/>
  <c r="D2971" i="8"/>
  <c r="C2971" i="8"/>
  <c r="H2970" i="8"/>
  <c r="G2970" i="8"/>
  <c r="F2970" i="8"/>
  <c r="E2970" i="8"/>
  <c r="D2970" i="8"/>
  <c r="C2970" i="8"/>
  <c r="H2969" i="8"/>
  <c r="G2969" i="8"/>
  <c r="F2969" i="8"/>
  <c r="E2969" i="8"/>
  <c r="D2969" i="8"/>
  <c r="C2969" i="8"/>
  <c r="H2968" i="8"/>
  <c r="G2968" i="8"/>
  <c r="F2968" i="8"/>
  <c r="E2968" i="8"/>
  <c r="D2968" i="8"/>
  <c r="C2968" i="8"/>
  <c r="H2967" i="8"/>
  <c r="G2967" i="8"/>
  <c r="F2967" i="8"/>
  <c r="E2967" i="8"/>
  <c r="D2967" i="8"/>
  <c r="C2967" i="8"/>
  <c r="H2966" i="8"/>
  <c r="G2966" i="8"/>
  <c r="F2966" i="8"/>
  <c r="E2966" i="8"/>
  <c r="D2966" i="8"/>
  <c r="C2966" i="8"/>
  <c r="H2965" i="8"/>
  <c r="G2965" i="8"/>
  <c r="F2965" i="8"/>
  <c r="E2965" i="8"/>
  <c r="D2965" i="8"/>
  <c r="C2965" i="8"/>
  <c r="H2964" i="8"/>
  <c r="G2964" i="8"/>
  <c r="F2964" i="8"/>
  <c r="E2964" i="8"/>
  <c r="D2964" i="8"/>
  <c r="C2964" i="8"/>
  <c r="H2963" i="8"/>
  <c r="G2963" i="8"/>
  <c r="F2963" i="8"/>
  <c r="E2963" i="8"/>
  <c r="D2963" i="8"/>
  <c r="C2963" i="8"/>
  <c r="H2962" i="8"/>
  <c r="G2962" i="8"/>
  <c r="F2962" i="8"/>
  <c r="E2962" i="8"/>
  <c r="D2962" i="8"/>
  <c r="C2962" i="8"/>
  <c r="H2961" i="8"/>
  <c r="G2961" i="8"/>
  <c r="F2961" i="8"/>
  <c r="E2961" i="8"/>
  <c r="D2961" i="8"/>
  <c r="C2961" i="8"/>
  <c r="H2960" i="8"/>
  <c r="G2960" i="8"/>
  <c r="F2960" i="8"/>
  <c r="E2960" i="8"/>
  <c r="D2960" i="8"/>
  <c r="C2960" i="8"/>
  <c r="H2959" i="8"/>
  <c r="G2959" i="8"/>
  <c r="F2959" i="8"/>
  <c r="E2959" i="8"/>
  <c r="D2959" i="8"/>
  <c r="C2959" i="8"/>
  <c r="H2958" i="8"/>
  <c r="G2958" i="8"/>
  <c r="F2958" i="8"/>
  <c r="E2958" i="8"/>
  <c r="D2958" i="8"/>
  <c r="C2958" i="8"/>
  <c r="H2957" i="8"/>
  <c r="G2957" i="8"/>
  <c r="F2957" i="8"/>
  <c r="E2957" i="8"/>
  <c r="D2957" i="8"/>
  <c r="C2957" i="8"/>
  <c r="H2956" i="8"/>
  <c r="G2956" i="8"/>
  <c r="F2956" i="8"/>
  <c r="E2956" i="8"/>
  <c r="D2956" i="8"/>
  <c r="C2956" i="8"/>
  <c r="H2955" i="8"/>
  <c r="G2955" i="8"/>
  <c r="F2955" i="8"/>
  <c r="E2955" i="8"/>
  <c r="D2955" i="8"/>
  <c r="C2955" i="8"/>
  <c r="H2954" i="8"/>
  <c r="G2954" i="8"/>
  <c r="F2954" i="8"/>
  <c r="E2954" i="8"/>
  <c r="D2954" i="8"/>
  <c r="C2954" i="8"/>
  <c r="H2953" i="8"/>
  <c r="G2953" i="8"/>
  <c r="F2953" i="8"/>
  <c r="E2953" i="8"/>
  <c r="D2953" i="8"/>
  <c r="C2953" i="8"/>
  <c r="H2952" i="8"/>
  <c r="G2952" i="8"/>
  <c r="F2952" i="8"/>
  <c r="E2952" i="8"/>
  <c r="D2952" i="8"/>
  <c r="C2952" i="8"/>
  <c r="H2951" i="8"/>
  <c r="G2951" i="8"/>
  <c r="F2951" i="8"/>
  <c r="E2951" i="8"/>
  <c r="D2951" i="8"/>
  <c r="C2951" i="8"/>
  <c r="H2950" i="8"/>
  <c r="G2950" i="8"/>
  <c r="F2950" i="8"/>
  <c r="E2950" i="8"/>
  <c r="D2950" i="8"/>
  <c r="C2950" i="8"/>
  <c r="H2949" i="8"/>
  <c r="G2949" i="8"/>
  <c r="F2949" i="8"/>
  <c r="E2949" i="8"/>
  <c r="D2949" i="8"/>
  <c r="C2949" i="8"/>
  <c r="H2948" i="8"/>
  <c r="G2948" i="8"/>
  <c r="F2948" i="8"/>
  <c r="E2948" i="8"/>
  <c r="D2948" i="8"/>
  <c r="C2948" i="8"/>
  <c r="H2947" i="8"/>
  <c r="G2947" i="8"/>
  <c r="F2947" i="8"/>
  <c r="E2947" i="8"/>
  <c r="D2947" i="8"/>
  <c r="C2947" i="8"/>
  <c r="H2946" i="8"/>
  <c r="G2946" i="8"/>
  <c r="F2946" i="8"/>
  <c r="E2946" i="8"/>
  <c r="D2946" i="8"/>
  <c r="C2946" i="8"/>
  <c r="H2945" i="8"/>
  <c r="G2945" i="8"/>
  <c r="F2945" i="8"/>
  <c r="E2945" i="8"/>
  <c r="D2945" i="8"/>
  <c r="C2945" i="8"/>
  <c r="H2944" i="8"/>
  <c r="G2944" i="8"/>
  <c r="F2944" i="8"/>
  <c r="E2944" i="8"/>
  <c r="D2944" i="8"/>
  <c r="C2944" i="8"/>
  <c r="H2943" i="8"/>
  <c r="G2943" i="8"/>
  <c r="F2943" i="8"/>
  <c r="E2943" i="8"/>
  <c r="D2943" i="8"/>
  <c r="C2943" i="8"/>
  <c r="H2942" i="8"/>
  <c r="G2942" i="8"/>
  <c r="F2942" i="8"/>
  <c r="E2942" i="8"/>
  <c r="D2942" i="8"/>
  <c r="C2942" i="8"/>
  <c r="H2941" i="8"/>
  <c r="G2941" i="8"/>
  <c r="F2941" i="8"/>
  <c r="E2941" i="8"/>
  <c r="D2941" i="8"/>
  <c r="C2941" i="8"/>
  <c r="H2940" i="8"/>
  <c r="G2940" i="8"/>
  <c r="F2940" i="8"/>
  <c r="E2940" i="8"/>
  <c r="D2940" i="8"/>
  <c r="C2940" i="8"/>
  <c r="H2939" i="8"/>
  <c r="G2939" i="8"/>
  <c r="F2939" i="8"/>
  <c r="E2939" i="8"/>
  <c r="D2939" i="8"/>
  <c r="C2939" i="8"/>
  <c r="H2938" i="8"/>
  <c r="G2938" i="8"/>
  <c r="F2938" i="8"/>
  <c r="E2938" i="8"/>
  <c r="D2938" i="8"/>
  <c r="C2938" i="8"/>
  <c r="H2937" i="8"/>
  <c r="G2937" i="8"/>
  <c r="F2937" i="8"/>
  <c r="E2937" i="8"/>
  <c r="D2937" i="8"/>
  <c r="C2937" i="8"/>
  <c r="H2936" i="8"/>
  <c r="G2936" i="8"/>
  <c r="F2936" i="8"/>
  <c r="E2936" i="8"/>
  <c r="D2936" i="8"/>
  <c r="C2936" i="8"/>
  <c r="H2935" i="8"/>
  <c r="G2935" i="8"/>
  <c r="F2935" i="8"/>
  <c r="E2935" i="8"/>
  <c r="D2935" i="8"/>
  <c r="C2935" i="8"/>
  <c r="H2934" i="8"/>
  <c r="G2934" i="8"/>
  <c r="F2934" i="8"/>
  <c r="E2934" i="8"/>
  <c r="D2934" i="8"/>
  <c r="C2934" i="8"/>
  <c r="H2933" i="8"/>
  <c r="G2933" i="8"/>
  <c r="F2933" i="8"/>
  <c r="E2933" i="8"/>
  <c r="D2933" i="8"/>
  <c r="C2933" i="8"/>
  <c r="H2932" i="8"/>
  <c r="G2932" i="8"/>
  <c r="F2932" i="8"/>
  <c r="E2932" i="8"/>
  <c r="D2932" i="8"/>
  <c r="C2932" i="8"/>
  <c r="H2931" i="8"/>
  <c r="G2931" i="8"/>
  <c r="F2931" i="8"/>
  <c r="E2931" i="8"/>
  <c r="D2931" i="8"/>
  <c r="C2931" i="8"/>
  <c r="H2930" i="8"/>
  <c r="G2930" i="8"/>
  <c r="F2930" i="8"/>
  <c r="E2930" i="8"/>
  <c r="D2930" i="8"/>
  <c r="C2930" i="8"/>
  <c r="H2929" i="8"/>
  <c r="G2929" i="8"/>
  <c r="F2929" i="8"/>
  <c r="E2929" i="8"/>
  <c r="D2929" i="8"/>
  <c r="C2929" i="8"/>
  <c r="H2928" i="8"/>
  <c r="G2928" i="8"/>
  <c r="F2928" i="8"/>
  <c r="E2928" i="8"/>
  <c r="D2928" i="8"/>
  <c r="C2928" i="8"/>
  <c r="H2927" i="8"/>
  <c r="G2927" i="8"/>
  <c r="F2927" i="8"/>
  <c r="E2927" i="8"/>
  <c r="D2927" i="8"/>
  <c r="C2927" i="8"/>
  <c r="H2926" i="8"/>
  <c r="G2926" i="8"/>
  <c r="F2926" i="8"/>
  <c r="E2926" i="8"/>
  <c r="D2926" i="8"/>
  <c r="C2926" i="8"/>
  <c r="H2925" i="8"/>
  <c r="G2925" i="8"/>
  <c r="F2925" i="8"/>
  <c r="E2925" i="8"/>
  <c r="D2925" i="8"/>
  <c r="C2925" i="8"/>
  <c r="H2924" i="8"/>
  <c r="G2924" i="8"/>
  <c r="F2924" i="8"/>
  <c r="E2924" i="8"/>
  <c r="D2924" i="8"/>
  <c r="C2924" i="8"/>
  <c r="H2923" i="8"/>
  <c r="G2923" i="8"/>
  <c r="F2923" i="8"/>
  <c r="E2923" i="8"/>
  <c r="D2923" i="8"/>
  <c r="C2923" i="8"/>
  <c r="H2922" i="8"/>
  <c r="G2922" i="8"/>
  <c r="F2922" i="8"/>
  <c r="E2922" i="8"/>
  <c r="D2922" i="8"/>
  <c r="C2922" i="8"/>
  <c r="H2921" i="8"/>
  <c r="G2921" i="8"/>
  <c r="F2921" i="8"/>
  <c r="E2921" i="8"/>
  <c r="D2921" i="8"/>
  <c r="C2921" i="8"/>
  <c r="H2920" i="8"/>
  <c r="G2920" i="8"/>
  <c r="F2920" i="8"/>
  <c r="E2920" i="8"/>
  <c r="D2920" i="8"/>
  <c r="C2920" i="8"/>
  <c r="H2919" i="8"/>
  <c r="G2919" i="8"/>
  <c r="F2919" i="8"/>
  <c r="E2919" i="8"/>
  <c r="D2919" i="8"/>
  <c r="C2919" i="8"/>
  <c r="H2918" i="8"/>
  <c r="G2918" i="8"/>
  <c r="F2918" i="8"/>
  <c r="E2918" i="8"/>
  <c r="D2918" i="8"/>
  <c r="C2918" i="8"/>
  <c r="H2917" i="8"/>
  <c r="G2917" i="8"/>
  <c r="F2917" i="8"/>
  <c r="E2917" i="8"/>
  <c r="D2917" i="8"/>
  <c r="C2917" i="8"/>
  <c r="H2916" i="8"/>
  <c r="G2916" i="8"/>
  <c r="F2916" i="8"/>
  <c r="E2916" i="8"/>
  <c r="D2916" i="8"/>
  <c r="C2916" i="8"/>
  <c r="H2915" i="8"/>
  <c r="G2915" i="8"/>
  <c r="F2915" i="8"/>
  <c r="E2915" i="8"/>
  <c r="D2915" i="8"/>
  <c r="C2915" i="8"/>
  <c r="H2914" i="8"/>
  <c r="G2914" i="8"/>
  <c r="F2914" i="8"/>
  <c r="E2914" i="8"/>
  <c r="D2914" i="8"/>
  <c r="C2914" i="8"/>
  <c r="H2913" i="8"/>
  <c r="G2913" i="8"/>
  <c r="F2913" i="8"/>
  <c r="E2913" i="8"/>
  <c r="D2913" i="8"/>
  <c r="C2913" i="8"/>
  <c r="H2912" i="8"/>
  <c r="G2912" i="8"/>
  <c r="F2912" i="8"/>
  <c r="E2912" i="8"/>
  <c r="D2912" i="8"/>
  <c r="C2912" i="8"/>
  <c r="H2911" i="8"/>
  <c r="G2911" i="8"/>
  <c r="F2911" i="8"/>
  <c r="E2911" i="8"/>
  <c r="D2911" i="8"/>
  <c r="C2911" i="8"/>
  <c r="H2910" i="8"/>
  <c r="G2910" i="8"/>
  <c r="F2910" i="8"/>
  <c r="E2910" i="8"/>
  <c r="D2910" i="8"/>
  <c r="C2910" i="8"/>
  <c r="H2909" i="8"/>
  <c r="G2909" i="8"/>
  <c r="F2909" i="8"/>
  <c r="E2909" i="8"/>
  <c r="D2909" i="8"/>
  <c r="C2909" i="8"/>
  <c r="H2908" i="8"/>
  <c r="G2908" i="8"/>
  <c r="F2908" i="8"/>
  <c r="E2908" i="8"/>
  <c r="D2908" i="8"/>
  <c r="C2908" i="8"/>
  <c r="H2907" i="8"/>
  <c r="G2907" i="8"/>
  <c r="F2907" i="8"/>
  <c r="E2907" i="8"/>
  <c r="D2907" i="8"/>
  <c r="C2907" i="8"/>
  <c r="H2906" i="8"/>
  <c r="G2906" i="8"/>
  <c r="F2906" i="8"/>
  <c r="E2906" i="8"/>
  <c r="D2906" i="8"/>
  <c r="C2906" i="8"/>
  <c r="H2905" i="8"/>
  <c r="G2905" i="8"/>
  <c r="F2905" i="8"/>
  <c r="E2905" i="8"/>
  <c r="D2905" i="8"/>
  <c r="C2905" i="8"/>
  <c r="H2904" i="8"/>
  <c r="G2904" i="8"/>
  <c r="F2904" i="8"/>
  <c r="E2904" i="8"/>
  <c r="D2904" i="8"/>
  <c r="C2904" i="8"/>
  <c r="H2903" i="8"/>
  <c r="G2903" i="8"/>
  <c r="F2903" i="8"/>
  <c r="E2903" i="8"/>
  <c r="D2903" i="8"/>
  <c r="C2903" i="8"/>
  <c r="H2902" i="8"/>
  <c r="G2902" i="8"/>
  <c r="F2902" i="8"/>
  <c r="E2902" i="8"/>
  <c r="D2902" i="8"/>
  <c r="C2902" i="8"/>
  <c r="H2901" i="8"/>
  <c r="G2901" i="8"/>
  <c r="F2901" i="8"/>
  <c r="E2901" i="8"/>
  <c r="D2901" i="8"/>
  <c r="C2901" i="8"/>
  <c r="H2900" i="8"/>
  <c r="G2900" i="8"/>
  <c r="F2900" i="8"/>
  <c r="E2900" i="8"/>
  <c r="D2900" i="8"/>
  <c r="C2900" i="8"/>
  <c r="H2899" i="8"/>
  <c r="G2899" i="8"/>
  <c r="F2899" i="8"/>
  <c r="E2899" i="8"/>
  <c r="D2899" i="8"/>
  <c r="C2899" i="8"/>
  <c r="H2898" i="8"/>
  <c r="G2898" i="8"/>
  <c r="F2898" i="8"/>
  <c r="E2898" i="8"/>
  <c r="D2898" i="8"/>
  <c r="C2898" i="8"/>
  <c r="H2897" i="8"/>
  <c r="G2897" i="8"/>
  <c r="F2897" i="8"/>
  <c r="E2897" i="8"/>
  <c r="D2897" i="8"/>
  <c r="C2897" i="8"/>
  <c r="H2896" i="8"/>
  <c r="G2896" i="8"/>
  <c r="F2896" i="8"/>
  <c r="E2896" i="8"/>
  <c r="D2896" i="8"/>
  <c r="C2896" i="8"/>
  <c r="H2895" i="8"/>
  <c r="G2895" i="8"/>
  <c r="F2895" i="8"/>
  <c r="E2895" i="8"/>
  <c r="D2895" i="8"/>
  <c r="C2895" i="8"/>
  <c r="H2894" i="8"/>
  <c r="G2894" i="8"/>
  <c r="F2894" i="8"/>
  <c r="E2894" i="8"/>
  <c r="D2894" i="8"/>
  <c r="C2894" i="8"/>
  <c r="H2893" i="8"/>
  <c r="G2893" i="8"/>
  <c r="F2893" i="8"/>
  <c r="E2893" i="8"/>
  <c r="D2893" i="8"/>
  <c r="C2893" i="8"/>
  <c r="H2892" i="8"/>
  <c r="G2892" i="8"/>
  <c r="F2892" i="8"/>
  <c r="E2892" i="8"/>
  <c r="D2892" i="8"/>
  <c r="C2892" i="8"/>
  <c r="H2891" i="8"/>
  <c r="G2891" i="8"/>
  <c r="F2891" i="8"/>
  <c r="E2891" i="8"/>
  <c r="D2891" i="8"/>
  <c r="C2891" i="8"/>
  <c r="H2890" i="8"/>
  <c r="G2890" i="8"/>
  <c r="F2890" i="8"/>
  <c r="E2890" i="8"/>
  <c r="D2890" i="8"/>
  <c r="C2890" i="8"/>
  <c r="H2889" i="8"/>
  <c r="G2889" i="8"/>
  <c r="F2889" i="8"/>
  <c r="E2889" i="8"/>
  <c r="D2889" i="8"/>
  <c r="C2889" i="8"/>
  <c r="H2888" i="8"/>
  <c r="G2888" i="8"/>
  <c r="F2888" i="8"/>
  <c r="E2888" i="8"/>
  <c r="D2888" i="8"/>
  <c r="C2888" i="8"/>
  <c r="H2887" i="8"/>
  <c r="G2887" i="8"/>
  <c r="F2887" i="8"/>
  <c r="E2887" i="8"/>
  <c r="D2887" i="8"/>
  <c r="C2887" i="8"/>
  <c r="H2886" i="8"/>
  <c r="G2886" i="8"/>
  <c r="F2886" i="8"/>
  <c r="E2886" i="8"/>
  <c r="D2886" i="8"/>
  <c r="C2886" i="8"/>
  <c r="H2885" i="8"/>
  <c r="G2885" i="8"/>
  <c r="F2885" i="8"/>
  <c r="E2885" i="8"/>
  <c r="D2885" i="8"/>
  <c r="C2885" i="8"/>
  <c r="H2884" i="8"/>
  <c r="G2884" i="8"/>
  <c r="F2884" i="8"/>
  <c r="E2884" i="8"/>
  <c r="D2884" i="8"/>
  <c r="C2884" i="8"/>
  <c r="H2883" i="8"/>
  <c r="G2883" i="8"/>
  <c r="F2883" i="8"/>
  <c r="E2883" i="8"/>
  <c r="D2883" i="8"/>
  <c r="C2883" i="8"/>
  <c r="H2882" i="8"/>
  <c r="G2882" i="8"/>
  <c r="F2882" i="8"/>
  <c r="E2882" i="8"/>
  <c r="D2882" i="8"/>
  <c r="C2882" i="8"/>
  <c r="H2881" i="8"/>
  <c r="G2881" i="8"/>
  <c r="F2881" i="8"/>
  <c r="E2881" i="8"/>
  <c r="D2881" i="8"/>
  <c r="C2881" i="8"/>
  <c r="H2880" i="8"/>
  <c r="G2880" i="8"/>
  <c r="F2880" i="8"/>
  <c r="E2880" i="8"/>
  <c r="D2880" i="8"/>
  <c r="C2880" i="8"/>
  <c r="H2879" i="8"/>
  <c r="G2879" i="8"/>
  <c r="F2879" i="8"/>
  <c r="E2879" i="8"/>
  <c r="D2879" i="8"/>
  <c r="C2879" i="8"/>
  <c r="H2878" i="8"/>
  <c r="G2878" i="8"/>
  <c r="F2878" i="8"/>
  <c r="E2878" i="8"/>
  <c r="D2878" i="8"/>
  <c r="C2878" i="8"/>
  <c r="H2877" i="8"/>
  <c r="G2877" i="8"/>
  <c r="F2877" i="8"/>
  <c r="E2877" i="8"/>
  <c r="D2877" i="8"/>
  <c r="C2877" i="8"/>
  <c r="H2876" i="8"/>
  <c r="G2876" i="8"/>
  <c r="F2876" i="8"/>
  <c r="E2876" i="8"/>
  <c r="D2876" i="8"/>
  <c r="C2876" i="8"/>
  <c r="H2875" i="8"/>
  <c r="G2875" i="8"/>
  <c r="F2875" i="8"/>
  <c r="E2875" i="8"/>
  <c r="D2875" i="8"/>
  <c r="C2875" i="8"/>
  <c r="H2874" i="8"/>
  <c r="G2874" i="8"/>
  <c r="F2874" i="8"/>
  <c r="E2874" i="8"/>
  <c r="D2874" i="8"/>
  <c r="C2874" i="8"/>
  <c r="H2873" i="8"/>
  <c r="G2873" i="8"/>
  <c r="F2873" i="8"/>
  <c r="E2873" i="8"/>
  <c r="D2873" i="8"/>
  <c r="C2873" i="8"/>
  <c r="H2872" i="8"/>
  <c r="G2872" i="8"/>
  <c r="F2872" i="8"/>
  <c r="E2872" i="8"/>
  <c r="D2872" i="8"/>
  <c r="C2872" i="8"/>
  <c r="H2871" i="8"/>
  <c r="G2871" i="8"/>
  <c r="F2871" i="8"/>
  <c r="E2871" i="8"/>
  <c r="D2871" i="8"/>
  <c r="C2871" i="8"/>
  <c r="H2870" i="8"/>
  <c r="G2870" i="8"/>
  <c r="F2870" i="8"/>
  <c r="E2870" i="8"/>
  <c r="D2870" i="8"/>
  <c r="C2870" i="8"/>
  <c r="H2869" i="8"/>
  <c r="G2869" i="8"/>
  <c r="F2869" i="8"/>
  <c r="E2869" i="8"/>
  <c r="D2869" i="8"/>
  <c r="C2869" i="8"/>
  <c r="H2868" i="8"/>
  <c r="G2868" i="8"/>
  <c r="F2868" i="8"/>
  <c r="E2868" i="8"/>
  <c r="D2868" i="8"/>
  <c r="C2868" i="8"/>
  <c r="H2867" i="8"/>
  <c r="G2867" i="8"/>
  <c r="F2867" i="8"/>
  <c r="E2867" i="8"/>
  <c r="D2867" i="8"/>
  <c r="C2867" i="8"/>
  <c r="H2866" i="8"/>
  <c r="G2866" i="8"/>
  <c r="F2866" i="8"/>
  <c r="E2866" i="8"/>
  <c r="D2866" i="8"/>
  <c r="C2866" i="8"/>
  <c r="H2865" i="8"/>
  <c r="G2865" i="8"/>
  <c r="F2865" i="8"/>
  <c r="E2865" i="8"/>
  <c r="D2865" i="8"/>
  <c r="C2865" i="8"/>
  <c r="H2864" i="8"/>
  <c r="G2864" i="8"/>
  <c r="F2864" i="8"/>
  <c r="E2864" i="8"/>
  <c r="D2864" i="8"/>
  <c r="C2864" i="8"/>
  <c r="H2863" i="8"/>
  <c r="G2863" i="8"/>
  <c r="F2863" i="8"/>
  <c r="E2863" i="8"/>
  <c r="D2863" i="8"/>
  <c r="C2863" i="8"/>
  <c r="H2862" i="8"/>
  <c r="G2862" i="8"/>
  <c r="F2862" i="8"/>
  <c r="E2862" i="8"/>
  <c r="D2862" i="8"/>
  <c r="C2862" i="8"/>
  <c r="H2861" i="8"/>
  <c r="G2861" i="8"/>
  <c r="F2861" i="8"/>
  <c r="E2861" i="8"/>
  <c r="D2861" i="8"/>
  <c r="C2861" i="8"/>
  <c r="H2860" i="8"/>
  <c r="G2860" i="8"/>
  <c r="F2860" i="8"/>
  <c r="E2860" i="8"/>
  <c r="D2860" i="8"/>
  <c r="C2860" i="8"/>
  <c r="H2859" i="8"/>
  <c r="G2859" i="8"/>
  <c r="F2859" i="8"/>
  <c r="E2859" i="8"/>
  <c r="D2859" i="8"/>
  <c r="C2859" i="8"/>
  <c r="H2858" i="8"/>
  <c r="G2858" i="8"/>
  <c r="F2858" i="8"/>
  <c r="E2858" i="8"/>
  <c r="D2858" i="8"/>
  <c r="C2858" i="8"/>
  <c r="H2857" i="8"/>
  <c r="G2857" i="8"/>
  <c r="F2857" i="8"/>
  <c r="E2857" i="8"/>
  <c r="D2857" i="8"/>
  <c r="C2857" i="8"/>
  <c r="H2856" i="8"/>
  <c r="G2856" i="8"/>
  <c r="F2856" i="8"/>
  <c r="E2856" i="8"/>
  <c r="D2856" i="8"/>
  <c r="C2856" i="8"/>
  <c r="H2855" i="8"/>
  <c r="G2855" i="8"/>
  <c r="F2855" i="8"/>
  <c r="E2855" i="8"/>
  <c r="D2855" i="8"/>
  <c r="C2855" i="8"/>
  <c r="H2854" i="8"/>
  <c r="G2854" i="8"/>
  <c r="F2854" i="8"/>
  <c r="E2854" i="8"/>
  <c r="D2854" i="8"/>
  <c r="C2854" i="8"/>
  <c r="H2853" i="8"/>
  <c r="G2853" i="8"/>
  <c r="F2853" i="8"/>
  <c r="E2853" i="8"/>
  <c r="D2853" i="8"/>
  <c r="C2853" i="8"/>
  <c r="H2852" i="8"/>
  <c r="G2852" i="8"/>
  <c r="F2852" i="8"/>
  <c r="E2852" i="8"/>
  <c r="D2852" i="8"/>
  <c r="C2852" i="8"/>
  <c r="H2851" i="8"/>
  <c r="G2851" i="8"/>
  <c r="F2851" i="8"/>
  <c r="E2851" i="8"/>
  <c r="D2851" i="8"/>
  <c r="C2851" i="8"/>
  <c r="H2850" i="8"/>
  <c r="G2850" i="8"/>
  <c r="F2850" i="8"/>
  <c r="E2850" i="8"/>
  <c r="D2850" i="8"/>
  <c r="C2850" i="8"/>
  <c r="H2849" i="8"/>
  <c r="G2849" i="8"/>
  <c r="F2849" i="8"/>
  <c r="E2849" i="8"/>
  <c r="D2849" i="8"/>
  <c r="C2849" i="8"/>
  <c r="H2848" i="8"/>
  <c r="G2848" i="8"/>
  <c r="F2848" i="8"/>
  <c r="E2848" i="8"/>
  <c r="D2848" i="8"/>
  <c r="C2848" i="8"/>
  <c r="H2847" i="8"/>
  <c r="G2847" i="8"/>
  <c r="F2847" i="8"/>
  <c r="E2847" i="8"/>
  <c r="D2847" i="8"/>
  <c r="C2847" i="8"/>
  <c r="H2846" i="8"/>
  <c r="G2846" i="8"/>
  <c r="F2846" i="8"/>
  <c r="E2846" i="8"/>
  <c r="D2846" i="8"/>
  <c r="C2846" i="8"/>
  <c r="H2845" i="8"/>
  <c r="G2845" i="8"/>
  <c r="F2845" i="8"/>
  <c r="E2845" i="8"/>
  <c r="D2845" i="8"/>
  <c r="C2845" i="8"/>
  <c r="H2844" i="8"/>
  <c r="G2844" i="8"/>
  <c r="F2844" i="8"/>
  <c r="E2844" i="8"/>
  <c r="D2844" i="8"/>
  <c r="C2844" i="8"/>
  <c r="H2843" i="8"/>
  <c r="G2843" i="8"/>
  <c r="F2843" i="8"/>
  <c r="E2843" i="8"/>
  <c r="D2843" i="8"/>
  <c r="C2843" i="8"/>
  <c r="H2842" i="8"/>
  <c r="G2842" i="8"/>
  <c r="F2842" i="8"/>
  <c r="E2842" i="8"/>
  <c r="D2842" i="8"/>
  <c r="C2842" i="8"/>
  <c r="H2841" i="8"/>
  <c r="G2841" i="8"/>
  <c r="F2841" i="8"/>
  <c r="E2841" i="8"/>
  <c r="D2841" i="8"/>
  <c r="C2841" i="8"/>
  <c r="H2840" i="8"/>
  <c r="G2840" i="8"/>
  <c r="F2840" i="8"/>
  <c r="E2840" i="8"/>
  <c r="D2840" i="8"/>
  <c r="C2840" i="8"/>
  <c r="H2839" i="8"/>
  <c r="G2839" i="8"/>
  <c r="F2839" i="8"/>
  <c r="E2839" i="8"/>
  <c r="D2839" i="8"/>
  <c r="C2839" i="8"/>
  <c r="H2838" i="8"/>
  <c r="G2838" i="8"/>
  <c r="F2838" i="8"/>
  <c r="E2838" i="8"/>
  <c r="D2838" i="8"/>
  <c r="C2838" i="8"/>
  <c r="H2837" i="8"/>
  <c r="G2837" i="8"/>
  <c r="F2837" i="8"/>
  <c r="E2837" i="8"/>
  <c r="D2837" i="8"/>
  <c r="C2837" i="8"/>
  <c r="H2836" i="8"/>
  <c r="G2836" i="8"/>
  <c r="F2836" i="8"/>
  <c r="E2836" i="8"/>
  <c r="D2836" i="8"/>
  <c r="C2836" i="8"/>
  <c r="H2835" i="8"/>
  <c r="G2835" i="8"/>
  <c r="F2835" i="8"/>
  <c r="E2835" i="8"/>
  <c r="D2835" i="8"/>
  <c r="C2835" i="8"/>
  <c r="H2834" i="8"/>
  <c r="G2834" i="8"/>
  <c r="F2834" i="8"/>
  <c r="E2834" i="8"/>
  <c r="D2834" i="8"/>
  <c r="C2834" i="8"/>
  <c r="H2833" i="8"/>
  <c r="G2833" i="8"/>
  <c r="F2833" i="8"/>
  <c r="E2833" i="8"/>
  <c r="D2833" i="8"/>
  <c r="C2833" i="8"/>
  <c r="H2832" i="8"/>
  <c r="G2832" i="8"/>
  <c r="F2832" i="8"/>
  <c r="E2832" i="8"/>
  <c r="D2832" i="8"/>
  <c r="C2832" i="8"/>
  <c r="H2831" i="8"/>
  <c r="G2831" i="8"/>
  <c r="F2831" i="8"/>
  <c r="E2831" i="8"/>
  <c r="D2831" i="8"/>
  <c r="C2831" i="8"/>
  <c r="H2830" i="8"/>
  <c r="G2830" i="8"/>
  <c r="F2830" i="8"/>
  <c r="E2830" i="8"/>
  <c r="D2830" i="8"/>
  <c r="C2830" i="8"/>
  <c r="H2829" i="8"/>
  <c r="G2829" i="8"/>
  <c r="F2829" i="8"/>
  <c r="E2829" i="8"/>
  <c r="D2829" i="8"/>
  <c r="C2829" i="8"/>
  <c r="H2828" i="8"/>
  <c r="G2828" i="8"/>
  <c r="F2828" i="8"/>
  <c r="E2828" i="8"/>
  <c r="D2828" i="8"/>
  <c r="C2828" i="8"/>
  <c r="H2827" i="8"/>
  <c r="G2827" i="8"/>
  <c r="F2827" i="8"/>
  <c r="E2827" i="8"/>
  <c r="D2827" i="8"/>
  <c r="C2827" i="8"/>
  <c r="H2826" i="8"/>
  <c r="G2826" i="8"/>
  <c r="F2826" i="8"/>
  <c r="E2826" i="8"/>
  <c r="D2826" i="8"/>
  <c r="C2826" i="8"/>
  <c r="H2825" i="8"/>
  <c r="G2825" i="8"/>
  <c r="F2825" i="8"/>
  <c r="E2825" i="8"/>
  <c r="D2825" i="8"/>
  <c r="C2825" i="8"/>
  <c r="H2824" i="8"/>
  <c r="G2824" i="8"/>
  <c r="F2824" i="8"/>
  <c r="E2824" i="8"/>
  <c r="D2824" i="8"/>
  <c r="C2824" i="8"/>
  <c r="H2823" i="8"/>
  <c r="G2823" i="8"/>
  <c r="F2823" i="8"/>
  <c r="E2823" i="8"/>
  <c r="D2823" i="8"/>
  <c r="C2823" i="8"/>
  <c r="H2822" i="8"/>
  <c r="G2822" i="8"/>
  <c r="F2822" i="8"/>
  <c r="E2822" i="8"/>
  <c r="D2822" i="8"/>
  <c r="C2822" i="8"/>
  <c r="H2821" i="8"/>
  <c r="G2821" i="8"/>
  <c r="F2821" i="8"/>
  <c r="E2821" i="8"/>
  <c r="D2821" i="8"/>
  <c r="C2821" i="8"/>
  <c r="H2820" i="8"/>
  <c r="G2820" i="8"/>
  <c r="F2820" i="8"/>
  <c r="E2820" i="8"/>
  <c r="D2820" i="8"/>
  <c r="C2820" i="8"/>
  <c r="H2819" i="8"/>
  <c r="G2819" i="8"/>
  <c r="F2819" i="8"/>
  <c r="E2819" i="8"/>
  <c r="D2819" i="8"/>
  <c r="C2819" i="8"/>
  <c r="H2818" i="8"/>
  <c r="G2818" i="8"/>
  <c r="F2818" i="8"/>
  <c r="E2818" i="8"/>
  <c r="D2818" i="8"/>
  <c r="C2818" i="8"/>
  <c r="H2817" i="8"/>
  <c r="G2817" i="8"/>
  <c r="F2817" i="8"/>
  <c r="E2817" i="8"/>
  <c r="D2817" i="8"/>
  <c r="C2817" i="8"/>
  <c r="H2816" i="8"/>
  <c r="G2816" i="8"/>
  <c r="F2816" i="8"/>
  <c r="E2816" i="8"/>
  <c r="D2816" i="8"/>
  <c r="C2816" i="8"/>
  <c r="H2815" i="8"/>
  <c r="G2815" i="8"/>
  <c r="F2815" i="8"/>
  <c r="E2815" i="8"/>
  <c r="D2815" i="8"/>
  <c r="C2815" i="8"/>
  <c r="H2814" i="8"/>
  <c r="G2814" i="8"/>
  <c r="F2814" i="8"/>
  <c r="E2814" i="8"/>
  <c r="D2814" i="8"/>
  <c r="C2814" i="8"/>
  <c r="H2813" i="8"/>
  <c r="G2813" i="8"/>
  <c r="F2813" i="8"/>
  <c r="E2813" i="8"/>
  <c r="D2813" i="8"/>
  <c r="C2813" i="8"/>
  <c r="H2812" i="8"/>
  <c r="G2812" i="8"/>
  <c r="F2812" i="8"/>
  <c r="E2812" i="8"/>
  <c r="D2812" i="8"/>
  <c r="C2812" i="8"/>
  <c r="H2811" i="8"/>
  <c r="G2811" i="8"/>
  <c r="F2811" i="8"/>
  <c r="E2811" i="8"/>
  <c r="D2811" i="8"/>
  <c r="C2811" i="8"/>
  <c r="H2810" i="8"/>
  <c r="G2810" i="8"/>
  <c r="F2810" i="8"/>
  <c r="E2810" i="8"/>
  <c r="D2810" i="8"/>
  <c r="C2810" i="8"/>
  <c r="H2809" i="8"/>
  <c r="G2809" i="8"/>
  <c r="F2809" i="8"/>
  <c r="E2809" i="8"/>
  <c r="D2809" i="8"/>
  <c r="C2809" i="8"/>
  <c r="H2808" i="8"/>
  <c r="G2808" i="8"/>
  <c r="F2808" i="8"/>
  <c r="E2808" i="8"/>
  <c r="D2808" i="8"/>
  <c r="C2808" i="8"/>
  <c r="H2807" i="8"/>
  <c r="G2807" i="8"/>
  <c r="F2807" i="8"/>
  <c r="E2807" i="8"/>
  <c r="D2807" i="8"/>
  <c r="C2807" i="8"/>
  <c r="H2806" i="8"/>
  <c r="G2806" i="8"/>
  <c r="F2806" i="8"/>
  <c r="E2806" i="8"/>
  <c r="D2806" i="8"/>
  <c r="C2806" i="8"/>
  <c r="H2805" i="8"/>
  <c r="G2805" i="8"/>
  <c r="F2805" i="8"/>
  <c r="E2805" i="8"/>
  <c r="D2805" i="8"/>
  <c r="C2805" i="8"/>
  <c r="H2804" i="8"/>
  <c r="G2804" i="8"/>
  <c r="F2804" i="8"/>
  <c r="E2804" i="8"/>
  <c r="D2804" i="8"/>
  <c r="C2804" i="8"/>
  <c r="H2803" i="8"/>
  <c r="G2803" i="8"/>
  <c r="F2803" i="8"/>
  <c r="E2803" i="8"/>
  <c r="D2803" i="8"/>
  <c r="C2803" i="8"/>
  <c r="H2802" i="8"/>
  <c r="G2802" i="8"/>
  <c r="F2802" i="8"/>
  <c r="E2802" i="8"/>
  <c r="D2802" i="8"/>
  <c r="C2802" i="8"/>
  <c r="H2801" i="8"/>
  <c r="G2801" i="8"/>
  <c r="F2801" i="8"/>
  <c r="E2801" i="8"/>
  <c r="D2801" i="8"/>
  <c r="C2801" i="8"/>
  <c r="H2800" i="8"/>
  <c r="G2800" i="8"/>
  <c r="F2800" i="8"/>
  <c r="E2800" i="8"/>
  <c r="D2800" i="8"/>
  <c r="C2800" i="8"/>
  <c r="H2799" i="8"/>
  <c r="G2799" i="8"/>
  <c r="F2799" i="8"/>
  <c r="E2799" i="8"/>
  <c r="D2799" i="8"/>
  <c r="C2799" i="8"/>
  <c r="H2798" i="8"/>
  <c r="G2798" i="8"/>
  <c r="F2798" i="8"/>
  <c r="E2798" i="8"/>
  <c r="D2798" i="8"/>
  <c r="C2798" i="8"/>
  <c r="H2797" i="8"/>
  <c r="G2797" i="8"/>
  <c r="F2797" i="8"/>
  <c r="E2797" i="8"/>
  <c r="D2797" i="8"/>
  <c r="C2797" i="8"/>
  <c r="H2796" i="8"/>
  <c r="G2796" i="8"/>
  <c r="F2796" i="8"/>
  <c r="E2796" i="8"/>
  <c r="D2796" i="8"/>
  <c r="C2796" i="8"/>
  <c r="H2795" i="8"/>
  <c r="G2795" i="8"/>
  <c r="F2795" i="8"/>
  <c r="E2795" i="8"/>
  <c r="D2795" i="8"/>
  <c r="C2795" i="8"/>
  <c r="H2794" i="8"/>
  <c r="G2794" i="8"/>
  <c r="F2794" i="8"/>
  <c r="E2794" i="8"/>
  <c r="D2794" i="8"/>
  <c r="C2794" i="8"/>
  <c r="H2793" i="8"/>
  <c r="G2793" i="8"/>
  <c r="F2793" i="8"/>
  <c r="E2793" i="8"/>
  <c r="D2793" i="8"/>
  <c r="C2793" i="8"/>
  <c r="H2792" i="8"/>
  <c r="G2792" i="8"/>
  <c r="F2792" i="8"/>
  <c r="E2792" i="8"/>
  <c r="D2792" i="8"/>
  <c r="C2792" i="8"/>
  <c r="H2791" i="8"/>
  <c r="G2791" i="8"/>
  <c r="F2791" i="8"/>
  <c r="E2791" i="8"/>
  <c r="D2791" i="8"/>
  <c r="C2791" i="8"/>
  <c r="H2790" i="8"/>
  <c r="G2790" i="8"/>
  <c r="F2790" i="8"/>
  <c r="E2790" i="8"/>
  <c r="D2790" i="8"/>
  <c r="C2790" i="8"/>
  <c r="H2789" i="8"/>
  <c r="G2789" i="8"/>
  <c r="F2789" i="8"/>
  <c r="E2789" i="8"/>
  <c r="D2789" i="8"/>
  <c r="C2789" i="8"/>
  <c r="H2788" i="8"/>
  <c r="G2788" i="8"/>
  <c r="F2788" i="8"/>
  <c r="E2788" i="8"/>
  <c r="D2788" i="8"/>
  <c r="C2788" i="8"/>
  <c r="H2787" i="8"/>
  <c r="G2787" i="8"/>
  <c r="F2787" i="8"/>
  <c r="E2787" i="8"/>
  <c r="D2787" i="8"/>
  <c r="C2787" i="8"/>
  <c r="H2786" i="8"/>
  <c r="G2786" i="8"/>
  <c r="F2786" i="8"/>
  <c r="E2786" i="8"/>
  <c r="D2786" i="8"/>
  <c r="C2786" i="8"/>
  <c r="H2785" i="8"/>
  <c r="G2785" i="8"/>
  <c r="F2785" i="8"/>
  <c r="E2785" i="8"/>
  <c r="D2785" i="8"/>
  <c r="C2785" i="8"/>
  <c r="H2784" i="8"/>
  <c r="G2784" i="8"/>
  <c r="F2784" i="8"/>
  <c r="E2784" i="8"/>
  <c r="D2784" i="8"/>
  <c r="C2784" i="8"/>
  <c r="H2783" i="8"/>
  <c r="G2783" i="8"/>
  <c r="F2783" i="8"/>
  <c r="E2783" i="8"/>
  <c r="D2783" i="8"/>
  <c r="C2783" i="8"/>
  <c r="H2782" i="8"/>
  <c r="G2782" i="8"/>
  <c r="F2782" i="8"/>
  <c r="E2782" i="8"/>
  <c r="D2782" i="8"/>
  <c r="C2782" i="8"/>
  <c r="H2781" i="8"/>
  <c r="G2781" i="8"/>
  <c r="F2781" i="8"/>
  <c r="E2781" i="8"/>
  <c r="D2781" i="8"/>
  <c r="C2781" i="8"/>
  <c r="H2780" i="8"/>
  <c r="G2780" i="8"/>
  <c r="F2780" i="8"/>
  <c r="E2780" i="8"/>
  <c r="D2780" i="8"/>
  <c r="C2780" i="8"/>
  <c r="H2779" i="8"/>
  <c r="G2779" i="8"/>
  <c r="F2779" i="8"/>
  <c r="E2779" i="8"/>
  <c r="D2779" i="8"/>
  <c r="C2779" i="8"/>
  <c r="H2778" i="8"/>
  <c r="G2778" i="8"/>
  <c r="F2778" i="8"/>
  <c r="E2778" i="8"/>
  <c r="D2778" i="8"/>
  <c r="C2778" i="8"/>
  <c r="H2777" i="8"/>
  <c r="G2777" i="8"/>
  <c r="F2777" i="8"/>
  <c r="E2777" i="8"/>
  <c r="D2777" i="8"/>
  <c r="C2777" i="8"/>
  <c r="H2776" i="8"/>
  <c r="G2776" i="8"/>
  <c r="F2776" i="8"/>
  <c r="E2776" i="8"/>
  <c r="D2776" i="8"/>
  <c r="C2776" i="8"/>
  <c r="H2775" i="8"/>
  <c r="G2775" i="8"/>
  <c r="F2775" i="8"/>
  <c r="E2775" i="8"/>
  <c r="D2775" i="8"/>
  <c r="C2775" i="8"/>
  <c r="H2774" i="8"/>
  <c r="G2774" i="8"/>
  <c r="F2774" i="8"/>
  <c r="E2774" i="8"/>
  <c r="D2774" i="8"/>
  <c r="C2774" i="8"/>
  <c r="H2773" i="8"/>
  <c r="G2773" i="8"/>
  <c r="F2773" i="8"/>
  <c r="E2773" i="8"/>
  <c r="D2773" i="8"/>
  <c r="C2773" i="8"/>
  <c r="H2772" i="8"/>
  <c r="G2772" i="8"/>
  <c r="F2772" i="8"/>
  <c r="E2772" i="8"/>
  <c r="D2772" i="8"/>
  <c r="C2772" i="8"/>
  <c r="H2771" i="8"/>
  <c r="G2771" i="8"/>
  <c r="F2771" i="8"/>
  <c r="E2771" i="8"/>
  <c r="D2771" i="8"/>
  <c r="C2771" i="8"/>
  <c r="H2770" i="8"/>
  <c r="G2770" i="8"/>
  <c r="F2770" i="8"/>
  <c r="E2770" i="8"/>
  <c r="D2770" i="8"/>
  <c r="C2770" i="8"/>
  <c r="H2769" i="8"/>
  <c r="G2769" i="8"/>
  <c r="F2769" i="8"/>
  <c r="E2769" i="8"/>
  <c r="D2769" i="8"/>
  <c r="C2769" i="8"/>
  <c r="H2768" i="8"/>
  <c r="G2768" i="8"/>
  <c r="F2768" i="8"/>
  <c r="E2768" i="8"/>
  <c r="D2768" i="8"/>
  <c r="C2768" i="8"/>
  <c r="H2767" i="8"/>
  <c r="G2767" i="8"/>
  <c r="F2767" i="8"/>
  <c r="E2767" i="8"/>
  <c r="D2767" i="8"/>
  <c r="C2767" i="8"/>
  <c r="H2766" i="8"/>
  <c r="G2766" i="8"/>
  <c r="F2766" i="8"/>
  <c r="E2766" i="8"/>
  <c r="D2766" i="8"/>
  <c r="C2766" i="8"/>
  <c r="H2765" i="8"/>
  <c r="G2765" i="8"/>
  <c r="F2765" i="8"/>
  <c r="E2765" i="8"/>
  <c r="D2765" i="8"/>
  <c r="C2765" i="8"/>
  <c r="H2764" i="8"/>
  <c r="G2764" i="8"/>
  <c r="F2764" i="8"/>
  <c r="E2764" i="8"/>
  <c r="D2764" i="8"/>
  <c r="C2764" i="8"/>
  <c r="H2763" i="8"/>
  <c r="G2763" i="8"/>
  <c r="F2763" i="8"/>
  <c r="E2763" i="8"/>
  <c r="D2763" i="8"/>
  <c r="C2763" i="8"/>
  <c r="H2762" i="8"/>
  <c r="G2762" i="8"/>
  <c r="F2762" i="8"/>
  <c r="E2762" i="8"/>
  <c r="D2762" i="8"/>
  <c r="C2762" i="8"/>
  <c r="H2761" i="8"/>
  <c r="G2761" i="8"/>
  <c r="F2761" i="8"/>
  <c r="E2761" i="8"/>
  <c r="D2761" i="8"/>
  <c r="C2761" i="8"/>
  <c r="H2760" i="8"/>
  <c r="G2760" i="8"/>
  <c r="F2760" i="8"/>
  <c r="E2760" i="8"/>
  <c r="D2760" i="8"/>
  <c r="C2760" i="8"/>
  <c r="H2759" i="8"/>
  <c r="G2759" i="8"/>
  <c r="F2759" i="8"/>
  <c r="E2759" i="8"/>
  <c r="D2759" i="8"/>
  <c r="C2759" i="8"/>
  <c r="H2758" i="8"/>
  <c r="G2758" i="8"/>
  <c r="F2758" i="8"/>
  <c r="E2758" i="8"/>
  <c r="D2758" i="8"/>
  <c r="C2758" i="8"/>
  <c r="H2757" i="8"/>
  <c r="G2757" i="8"/>
  <c r="F2757" i="8"/>
  <c r="E2757" i="8"/>
  <c r="D2757" i="8"/>
  <c r="C2757" i="8"/>
  <c r="H2756" i="8"/>
  <c r="G2756" i="8"/>
  <c r="F2756" i="8"/>
  <c r="E2756" i="8"/>
  <c r="D2756" i="8"/>
  <c r="C2756" i="8"/>
  <c r="H2755" i="8"/>
  <c r="G2755" i="8"/>
  <c r="F2755" i="8"/>
  <c r="E2755" i="8"/>
  <c r="D2755" i="8"/>
  <c r="C2755" i="8"/>
  <c r="H2754" i="8"/>
  <c r="G2754" i="8"/>
  <c r="F2754" i="8"/>
  <c r="E2754" i="8"/>
  <c r="D2754" i="8"/>
  <c r="C2754" i="8"/>
  <c r="H2753" i="8"/>
  <c r="G2753" i="8"/>
  <c r="F2753" i="8"/>
  <c r="E2753" i="8"/>
  <c r="D2753" i="8"/>
  <c r="C2753" i="8"/>
  <c r="H2752" i="8"/>
  <c r="G2752" i="8"/>
  <c r="F2752" i="8"/>
  <c r="E2752" i="8"/>
  <c r="D2752" i="8"/>
  <c r="C2752" i="8"/>
  <c r="H2751" i="8"/>
  <c r="G2751" i="8"/>
  <c r="F2751" i="8"/>
  <c r="E2751" i="8"/>
  <c r="D2751" i="8"/>
  <c r="C2751" i="8"/>
  <c r="H2750" i="8"/>
  <c r="G2750" i="8"/>
  <c r="F2750" i="8"/>
  <c r="E2750" i="8"/>
  <c r="D2750" i="8"/>
  <c r="C2750" i="8"/>
  <c r="H2749" i="8"/>
  <c r="G2749" i="8"/>
  <c r="F2749" i="8"/>
  <c r="E2749" i="8"/>
  <c r="D2749" i="8"/>
  <c r="C2749" i="8"/>
  <c r="H2748" i="8"/>
  <c r="G2748" i="8"/>
  <c r="F2748" i="8"/>
  <c r="E2748" i="8"/>
  <c r="D2748" i="8"/>
  <c r="C2748" i="8"/>
  <c r="H2747" i="8"/>
  <c r="G2747" i="8"/>
  <c r="F2747" i="8"/>
  <c r="E2747" i="8"/>
  <c r="D2747" i="8"/>
  <c r="C2747" i="8"/>
  <c r="H2746" i="8"/>
  <c r="G2746" i="8"/>
  <c r="F2746" i="8"/>
  <c r="E2746" i="8"/>
  <c r="D2746" i="8"/>
  <c r="C2746" i="8"/>
  <c r="H2745" i="8"/>
  <c r="G2745" i="8"/>
  <c r="F2745" i="8"/>
  <c r="E2745" i="8"/>
  <c r="D2745" i="8"/>
  <c r="C2745" i="8"/>
  <c r="H2744" i="8"/>
  <c r="G2744" i="8"/>
  <c r="F2744" i="8"/>
  <c r="E2744" i="8"/>
  <c r="D2744" i="8"/>
  <c r="C2744" i="8"/>
  <c r="H2743" i="8"/>
  <c r="G2743" i="8"/>
  <c r="F2743" i="8"/>
  <c r="E2743" i="8"/>
  <c r="D2743" i="8"/>
  <c r="C2743" i="8"/>
  <c r="H2742" i="8"/>
  <c r="G2742" i="8"/>
  <c r="F2742" i="8"/>
  <c r="E2742" i="8"/>
  <c r="D2742" i="8"/>
  <c r="C2742" i="8"/>
  <c r="H2741" i="8"/>
  <c r="G2741" i="8"/>
  <c r="F2741" i="8"/>
  <c r="E2741" i="8"/>
  <c r="D2741" i="8"/>
  <c r="C2741" i="8"/>
  <c r="H2740" i="8"/>
  <c r="G2740" i="8"/>
  <c r="F2740" i="8"/>
  <c r="E2740" i="8"/>
  <c r="D2740" i="8"/>
  <c r="C2740" i="8"/>
  <c r="H2739" i="8"/>
  <c r="G2739" i="8"/>
  <c r="F2739" i="8"/>
  <c r="E2739" i="8"/>
  <c r="D2739" i="8"/>
  <c r="C2739" i="8"/>
  <c r="H2738" i="8"/>
  <c r="G2738" i="8"/>
  <c r="F2738" i="8"/>
  <c r="E2738" i="8"/>
  <c r="D2738" i="8"/>
  <c r="C2738" i="8"/>
  <c r="H2737" i="8"/>
  <c r="G2737" i="8"/>
  <c r="F2737" i="8"/>
  <c r="E2737" i="8"/>
  <c r="D2737" i="8"/>
  <c r="C2737" i="8"/>
  <c r="H2736" i="8"/>
  <c r="G2736" i="8"/>
  <c r="F2736" i="8"/>
  <c r="E2736" i="8"/>
  <c r="D2736" i="8"/>
  <c r="C2736" i="8"/>
  <c r="H2735" i="8"/>
  <c r="G2735" i="8"/>
  <c r="F2735" i="8"/>
  <c r="E2735" i="8"/>
  <c r="D2735" i="8"/>
  <c r="C2735" i="8"/>
  <c r="H2734" i="8"/>
  <c r="G2734" i="8"/>
  <c r="F2734" i="8"/>
  <c r="E2734" i="8"/>
  <c r="D2734" i="8"/>
  <c r="C2734" i="8"/>
  <c r="H2733" i="8"/>
  <c r="G2733" i="8"/>
  <c r="F2733" i="8"/>
  <c r="E2733" i="8"/>
  <c r="D2733" i="8"/>
  <c r="C2733" i="8"/>
  <c r="H2732" i="8"/>
  <c r="G2732" i="8"/>
  <c r="F2732" i="8"/>
  <c r="E2732" i="8"/>
  <c r="D2732" i="8"/>
  <c r="C2732" i="8"/>
  <c r="H2731" i="8"/>
  <c r="G2731" i="8"/>
  <c r="F2731" i="8"/>
  <c r="E2731" i="8"/>
  <c r="D2731" i="8"/>
  <c r="C2731" i="8"/>
  <c r="H2730" i="8"/>
  <c r="G2730" i="8"/>
  <c r="F2730" i="8"/>
  <c r="E2730" i="8"/>
  <c r="D2730" i="8"/>
  <c r="C2730" i="8"/>
  <c r="H2729" i="8"/>
  <c r="G2729" i="8"/>
  <c r="F2729" i="8"/>
  <c r="E2729" i="8"/>
  <c r="D2729" i="8"/>
  <c r="C2729" i="8"/>
  <c r="H2728" i="8"/>
  <c r="G2728" i="8"/>
  <c r="F2728" i="8"/>
  <c r="E2728" i="8"/>
  <c r="D2728" i="8"/>
  <c r="C2728" i="8"/>
  <c r="H2727" i="8"/>
  <c r="G2727" i="8"/>
  <c r="F2727" i="8"/>
  <c r="E2727" i="8"/>
  <c r="D2727" i="8"/>
  <c r="C2727" i="8"/>
  <c r="H2726" i="8"/>
  <c r="G2726" i="8"/>
  <c r="F2726" i="8"/>
  <c r="E2726" i="8"/>
  <c r="D2726" i="8"/>
  <c r="C2726" i="8"/>
  <c r="H2725" i="8"/>
  <c r="G2725" i="8"/>
  <c r="F2725" i="8"/>
  <c r="E2725" i="8"/>
  <c r="D2725" i="8"/>
  <c r="C2725" i="8"/>
  <c r="H2724" i="8"/>
  <c r="G2724" i="8"/>
  <c r="F2724" i="8"/>
  <c r="E2724" i="8"/>
  <c r="D2724" i="8"/>
  <c r="C2724" i="8"/>
  <c r="H2723" i="8"/>
  <c r="G2723" i="8"/>
  <c r="F2723" i="8"/>
  <c r="E2723" i="8"/>
  <c r="D2723" i="8"/>
  <c r="C2723" i="8"/>
  <c r="H2722" i="8"/>
  <c r="G2722" i="8"/>
  <c r="F2722" i="8"/>
  <c r="E2722" i="8"/>
  <c r="D2722" i="8"/>
  <c r="C2722" i="8"/>
  <c r="H2721" i="8"/>
  <c r="G2721" i="8"/>
  <c r="F2721" i="8"/>
  <c r="E2721" i="8"/>
  <c r="D2721" i="8"/>
  <c r="C2721" i="8"/>
  <c r="H2720" i="8"/>
  <c r="G2720" i="8"/>
  <c r="F2720" i="8"/>
  <c r="E2720" i="8"/>
  <c r="D2720" i="8"/>
  <c r="C2720" i="8"/>
  <c r="H2719" i="8"/>
  <c r="G2719" i="8"/>
  <c r="F2719" i="8"/>
  <c r="E2719" i="8"/>
  <c r="D2719" i="8"/>
  <c r="C2719" i="8"/>
  <c r="H2718" i="8"/>
  <c r="G2718" i="8"/>
  <c r="F2718" i="8"/>
  <c r="E2718" i="8"/>
  <c r="D2718" i="8"/>
  <c r="C2718" i="8"/>
  <c r="H2717" i="8"/>
  <c r="G2717" i="8"/>
  <c r="F2717" i="8"/>
  <c r="E2717" i="8"/>
  <c r="D2717" i="8"/>
  <c r="C2717" i="8"/>
  <c r="H2716" i="8"/>
  <c r="G2716" i="8"/>
  <c r="F2716" i="8"/>
  <c r="E2716" i="8"/>
  <c r="D2716" i="8"/>
  <c r="C2716" i="8"/>
  <c r="H2715" i="8"/>
  <c r="G2715" i="8"/>
  <c r="F2715" i="8"/>
  <c r="E2715" i="8"/>
  <c r="D2715" i="8"/>
  <c r="C2715" i="8"/>
  <c r="H2714" i="8"/>
  <c r="G2714" i="8"/>
  <c r="F2714" i="8"/>
  <c r="E2714" i="8"/>
  <c r="D2714" i="8"/>
  <c r="C2714" i="8"/>
  <c r="H2713" i="8"/>
  <c r="G2713" i="8"/>
  <c r="F2713" i="8"/>
  <c r="E2713" i="8"/>
  <c r="D2713" i="8"/>
  <c r="C2713" i="8"/>
  <c r="H2712" i="8"/>
  <c r="G2712" i="8"/>
  <c r="F2712" i="8"/>
  <c r="E2712" i="8"/>
  <c r="D2712" i="8"/>
  <c r="C2712" i="8"/>
  <c r="H2711" i="8"/>
  <c r="G2711" i="8"/>
  <c r="F2711" i="8"/>
  <c r="E2711" i="8"/>
  <c r="D2711" i="8"/>
  <c r="C2711" i="8"/>
  <c r="H2710" i="8"/>
  <c r="G2710" i="8"/>
  <c r="F2710" i="8"/>
  <c r="E2710" i="8"/>
  <c r="D2710" i="8"/>
  <c r="C2710" i="8"/>
  <c r="H2709" i="8"/>
  <c r="G2709" i="8"/>
  <c r="F2709" i="8"/>
  <c r="E2709" i="8"/>
  <c r="D2709" i="8"/>
  <c r="C2709" i="8"/>
  <c r="H2708" i="8"/>
  <c r="G2708" i="8"/>
  <c r="F2708" i="8"/>
  <c r="E2708" i="8"/>
  <c r="D2708" i="8"/>
  <c r="C2708" i="8"/>
  <c r="H2707" i="8"/>
  <c r="G2707" i="8"/>
  <c r="F2707" i="8"/>
  <c r="E2707" i="8"/>
  <c r="D2707" i="8"/>
  <c r="C2707" i="8"/>
  <c r="H2706" i="8"/>
  <c r="G2706" i="8"/>
  <c r="F2706" i="8"/>
  <c r="E2706" i="8"/>
  <c r="D2706" i="8"/>
  <c r="C2706" i="8"/>
  <c r="H2705" i="8"/>
  <c r="G2705" i="8"/>
  <c r="F2705" i="8"/>
  <c r="E2705" i="8"/>
  <c r="D2705" i="8"/>
  <c r="C2705" i="8"/>
  <c r="H2704" i="8"/>
  <c r="G2704" i="8"/>
  <c r="F2704" i="8"/>
  <c r="E2704" i="8"/>
  <c r="D2704" i="8"/>
  <c r="C2704" i="8"/>
  <c r="H2703" i="8"/>
  <c r="G2703" i="8"/>
  <c r="F2703" i="8"/>
  <c r="E2703" i="8"/>
  <c r="D2703" i="8"/>
  <c r="C2703" i="8"/>
  <c r="H2702" i="8"/>
  <c r="G2702" i="8"/>
  <c r="F2702" i="8"/>
  <c r="E2702" i="8"/>
  <c r="D2702" i="8"/>
  <c r="C2702" i="8"/>
  <c r="H2701" i="8"/>
  <c r="G2701" i="8"/>
  <c r="F2701" i="8"/>
  <c r="E2701" i="8"/>
  <c r="D2701" i="8"/>
  <c r="C2701" i="8"/>
  <c r="H2700" i="8"/>
  <c r="G2700" i="8"/>
  <c r="F2700" i="8"/>
  <c r="E2700" i="8"/>
  <c r="D2700" i="8"/>
  <c r="C2700" i="8"/>
  <c r="H2699" i="8"/>
  <c r="G2699" i="8"/>
  <c r="F2699" i="8"/>
  <c r="E2699" i="8"/>
  <c r="D2699" i="8"/>
  <c r="C2699" i="8"/>
  <c r="H2698" i="8"/>
  <c r="G2698" i="8"/>
  <c r="F2698" i="8"/>
  <c r="E2698" i="8"/>
  <c r="D2698" i="8"/>
  <c r="C2698" i="8"/>
  <c r="H2697" i="8"/>
  <c r="G2697" i="8"/>
  <c r="F2697" i="8"/>
  <c r="E2697" i="8"/>
  <c r="D2697" i="8"/>
  <c r="C2697" i="8"/>
  <c r="H2696" i="8"/>
  <c r="G2696" i="8"/>
  <c r="F2696" i="8"/>
  <c r="E2696" i="8"/>
  <c r="D2696" i="8"/>
  <c r="C2696" i="8"/>
  <c r="H2695" i="8"/>
  <c r="G2695" i="8"/>
  <c r="F2695" i="8"/>
  <c r="E2695" i="8"/>
  <c r="D2695" i="8"/>
  <c r="C2695" i="8"/>
  <c r="H2694" i="8"/>
  <c r="G2694" i="8"/>
  <c r="F2694" i="8"/>
  <c r="E2694" i="8"/>
  <c r="D2694" i="8"/>
  <c r="C2694" i="8"/>
  <c r="H2693" i="8"/>
  <c r="G2693" i="8"/>
  <c r="F2693" i="8"/>
  <c r="E2693" i="8"/>
  <c r="D2693" i="8"/>
  <c r="C2693" i="8"/>
  <c r="H2692" i="8"/>
  <c r="G2692" i="8"/>
  <c r="F2692" i="8"/>
  <c r="E2692" i="8"/>
  <c r="D2692" i="8"/>
  <c r="C2692" i="8"/>
  <c r="H2691" i="8"/>
  <c r="G2691" i="8"/>
  <c r="F2691" i="8"/>
  <c r="E2691" i="8"/>
  <c r="D2691" i="8"/>
  <c r="C2691" i="8"/>
  <c r="H2690" i="8"/>
  <c r="G2690" i="8"/>
  <c r="F2690" i="8"/>
  <c r="E2690" i="8"/>
  <c r="D2690" i="8"/>
  <c r="C2690" i="8"/>
  <c r="H2689" i="8"/>
  <c r="G2689" i="8"/>
  <c r="F2689" i="8"/>
  <c r="E2689" i="8"/>
  <c r="D2689" i="8"/>
  <c r="C2689" i="8"/>
  <c r="H2688" i="8"/>
  <c r="G2688" i="8"/>
  <c r="F2688" i="8"/>
  <c r="E2688" i="8"/>
  <c r="D2688" i="8"/>
  <c r="C2688" i="8"/>
  <c r="H2687" i="8"/>
  <c r="G2687" i="8"/>
  <c r="F2687" i="8"/>
  <c r="E2687" i="8"/>
  <c r="D2687" i="8"/>
  <c r="C2687" i="8"/>
  <c r="H2686" i="8"/>
  <c r="G2686" i="8"/>
  <c r="F2686" i="8"/>
  <c r="E2686" i="8"/>
  <c r="D2686" i="8"/>
  <c r="C2686" i="8"/>
  <c r="H2685" i="8"/>
  <c r="G2685" i="8"/>
  <c r="F2685" i="8"/>
  <c r="E2685" i="8"/>
  <c r="D2685" i="8"/>
  <c r="C2685" i="8"/>
  <c r="H2684" i="8"/>
  <c r="G2684" i="8"/>
  <c r="F2684" i="8"/>
  <c r="E2684" i="8"/>
  <c r="D2684" i="8"/>
  <c r="C2684" i="8"/>
  <c r="H2683" i="8"/>
  <c r="G2683" i="8"/>
  <c r="F2683" i="8"/>
  <c r="E2683" i="8"/>
  <c r="D2683" i="8"/>
  <c r="C2683" i="8"/>
  <c r="H2682" i="8"/>
  <c r="G2682" i="8"/>
  <c r="F2682" i="8"/>
  <c r="E2682" i="8"/>
  <c r="D2682" i="8"/>
  <c r="C2682" i="8"/>
  <c r="H2681" i="8"/>
  <c r="G2681" i="8"/>
  <c r="F2681" i="8"/>
  <c r="E2681" i="8"/>
  <c r="D2681" i="8"/>
  <c r="C2681" i="8"/>
  <c r="H2680" i="8"/>
  <c r="G2680" i="8"/>
  <c r="F2680" i="8"/>
  <c r="E2680" i="8"/>
  <c r="D2680" i="8"/>
  <c r="C2680" i="8"/>
  <c r="H2679" i="8"/>
  <c r="G2679" i="8"/>
  <c r="F2679" i="8"/>
  <c r="E2679" i="8"/>
  <c r="D2679" i="8"/>
  <c r="C2679" i="8"/>
  <c r="H2678" i="8"/>
  <c r="G2678" i="8"/>
  <c r="F2678" i="8"/>
  <c r="E2678" i="8"/>
  <c r="D2678" i="8"/>
  <c r="C2678" i="8"/>
  <c r="H2677" i="8"/>
  <c r="G2677" i="8"/>
  <c r="F2677" i="8"/>
  <c r="E2677" i="8"/>
  <c r="D2677" i="8"/>
  <c r="C2677" i="8"/>
  <c r="H2676" i="8"/>
  <c r="G2676" i="8"/>
  <c r="F2676" i="8"/>
  <c r="E2676" i="8"/>
  <c r="D2676" i="8"/>
  <c r="C2676" i="8"/>
  <c r="H2675" i="8"/>
  <c r="G2675" i="8"/>
  <c r="F2675" i="8"/>
  <c r="E2675" i="8"/>
  <c r="D2675" i="8"/>
  <c r="C2675" i="8"/>
  <c r="H2674" i="8"/>
  <c r="G2674" i="8"/>
  <c r="F2674" i="8"/>
  <c r="E2674" i="8"/>
  <c r="D2674" i="8"/>
  <c r="C2674" i="8"/>
  <c r="H2673" i="8"/>
  <c r="G2673" i="8"/>
  <c r="F2673" i="8"/>
  <c r="E2673" i="8"/>
  <c r="D2673" i="8"/>
  <c r="C2673" i="8"/>
  <c r="H2672" i="8"/>
  <c r="G2672" i="8"/>
  <c r="F2672" i="8"/>
  <c r="E2672" i="8"/>
  <c r="D2672" i="8"/>
  <c r="C2672" i="8"/>
  <c r="H2671" i="8"/>
  <c r="G2671" i="8"/>
  <c r="F2671" i="8"/>
  <c r="E2671" i="8"/>
  <c r="D2671" i="8"/>
  <c r="C2671" i="8"/>
  <c r="H2670" i="8"/>
  <c r="G2670" i="8"/>
  <c r="F2670" i="8"/>
  <c r="E2670" i="8"/>
  <c r="D2670" i="8"/>
  <c r="C2670" i="8"/>
  <c r="H2669" i="8"/>
  <c r="G2669" i="8"/>
  <c r="F2669" i="8"/>
  <c r="E2669" i="8"/>
  <c r="D2669" i="8"/>
  <c r="C2669" i="8"/>
  <c r="H2668" i="8"/>
  <c r="G2668" i="8"/>
  <c r="F2668" i="8"/>
  <c r="E2668" i="8"/>
  <c r="D2668" i="8"/>
  <c r="C2668" i="8"/>
  <c r="H2667" i="8"/>
  <c r="G2667" i="8"/>
  <c r="F2667" i="8"/>
  <c r="E2667" i="8"/>
  <c r="D2667" i="8"/>
  <c r="C2667" i="8"/>
  <c r="H2666" i="8"/>
  <c r="G2666" i="8"/>
  <c r="F2666" i="8"/>
  <c r="E2666" i="8"/>
  <c r="D2666" i="8"/>
  <c r="C2666" i="8"/>
  <c r="H2665" i="8"/>
  <c r="G2665" i="8"/>
  <c r="F2665" i="8"/>
  <c r="E2665" i="8"/>
  <c r="D2665" i="8"/>
  <c r="C2665" i="8"/>
  <c r="H2664" i="8"/>
  <c r="G2664" i="8"/>
  <c r="F2664" i="8"/>
  <c r="E2664" i="8"/>
  <c r="D2664" i="8"/>
  <c r="C2664" i="8"/>
  <c r="H2663" i="8"/>
  <c r="G2663" i="8"/>
  <c r="F2663" i="8"/>
  <c r="E2663" i="8"/>
  <c r="D2663" i="8"/>
  <c r="C2663" i="8"/>
  <c r="H2662" i="8"/>
  <c r="G2662" i="8"/>
  <c r="F2662" i="8"/>
  <c r="E2662" i="8"/>
  <c r="D2662" i="8"/>
  <c r="C2662" i="8"/>
  <c r="H2661" i="8"/>
  <c r="G2661" i="8"/>
  <c r="F2661" i="8"/>
  <c r="E2661" i="8"/>
  <c r="D2661" i="8"/>
  <c r="C2661" i="8"/>
  <c r="H2660" i="8"/>
  <c r="G2660" i="8"/>
  <c r="F2660" i="8"/>
  <c r="E2660" i="8"/>
  <c r="D2660" i="8"/>
  <c r="C2660" i="8"/>
  <c r="H2659" i="8"/>
  <c r="G2659" i="8"/>
  <c r="F2659" i="8"/>
  <c r="E2659" i="8"/>
  <c r="D2659" i="8"/>
  <c r="C2659" i="8"/>
  <c r="H2658" i="8"/>
  <c r="G2658" i="8"/>
  <c r="F2658" i="8"/>
  <c r="E2658" i="8"/>
  <c r="D2658" i="8"/>
  <c r="C2658" i="8"/>
  <c r="H2657" i="8"/>
  <c r="G2657" i="8"/>
  <c r="F2657" i="8"/>
  <c r="E2657" i="8"/>
  <c r="D2657" i="8"/>
  <c r="C2657" i="8"/>
  <c r="H2656" i="8"/>
  <c r="G2656" i="8"/>
  <c r="F2656" i="8"/>
  <c r="E2656" i="8"/>
  <c r="D2656" i="8"/>
  <c r="C2656" i="8"/>
  <c r="H2655" i="8"/>
  <c r="G2655" i="8"/>
  <c r="F2655" i="8"/>
  <c r="E2655" i="8"/>
  <c r="D2655" i="8"/>
  <c r="C2655" i="8"/>
  <c r="H2654" i="8"/>
  <c r="G2654" i="8"/>
  <c r="F2654" i="8"/>
  <c r="E2654" i="8"/>
  <c r="D2654" i="8"/>
  <c r="C2654" i="8"/>
  <c r="H2653" i="8"/>
  <c r="G2653" i="8"/>
  <c r="F2653" i="8"/>
  <c r="E2653" i="8"/>
  <c r="D2653" i="8"/>
  <c r="C2653" i="8"/>
  <c r="H2652" i="8"/>
  <c r="G2652" i="8"/>
  <c r="F2652" i="8"/>
  <c r="E2652" i="8"/>
  <c r="D2652" i="8"/>
  <c r="C2652" i="8"/>
  <c r="H2651" i="8"/>
  <c r="G2651" i="8"/>
  <c r="F2651" i="8"/>
  <c r="E2651" i="8"/>
  <c r="D2651" i="8"/>
  <c r="C2651" i="8"/>
  <c r="H2650" i="8"/>
  <c r="G2650" i="8"/>
  <c r="F2650" i="8"/>
  <c r="E2650" i="8"/>
  <c r="D2650" i="8"/>
  <c r="C2650" i="8"/>
  <c r="H2649" i="8"/>
  <c r="G2649" i="8"/>
  <c r="F2649" i="8"/>
  <c r="E2649" i="8"/>
  <c r="D2649" i="8"/>
  <c r="C2649" i="8"/>
  <c r="H2648" i="8"/>
  <c r="G2648" i="8"/>
  <c r="F2648" i="8"/>
  <c r="E2648" i="8"/>
  <c r="D2648" i="8"/>
  <c r="C2648" i="8"/>
  <c r="H2647" i="8"/>
  <c r="G2647" i="8"/>
  <c r="F2647" i="8"/>
  <c r="E2647" i="8"/>
  <c r="D2647" i="8"/>
  <c r="C2647" i="8"/>
  <c r="H2646" i="8"/>
  <c r="G2646" i="8"/>
  <c r="F2646" i="8"/>
  <c r="E2646" i="8"/>
  <c r="D2646" i="8"/>
  <c r="C2646" i="8"/>
  <c r="H2645" i="8"/>
  <c r="G2645" i="8"/>
  <c r="F2645" i="8"/>
  <c r="E2645" i="8"/>
  <c r="D2645" i="8"/>
  <c r="C2645" i="8"/>
  <c r="H2644" i="8"/>
  <c r="G2644" i="8"/>
  <c r="F2644" i="8"/>
  <c r="E2644" i="8"/>
  <c r="D2644" i="8"/>
  <c r="C2644" i="8"/>
  <c r="H2643" i="8"/>
  <c r="G2643" i="8"/>
  <c r="F2643" i="8"/>
  <c r="E2643" i="8"/>
  <c r="D2643" i="8"/>
  <c r="C2643" i="8"/>
  <c r="H2642" i="8"/>
  <c r="G2642" i="8"/>
  <c r="F2642" i="8"/>
  <c r="E2642" i="8"/>
  <c r="D2642" i="8"/>
  <c r="C2642" i="8"/>
  <c r="H2641" i="8"/>
  <c r="G2641" i="8"/>
  <c r="F2641" i="8"/>
  <c r="E2641" i="8"/>
  <c r="D2641" i="8"/>
  <c r="C2641" i="8"/>
  <c r="H2640" i="8"/>
  <c r="G2640" i="8"/>
  <c r="F2640" i="8"/>
  <c r="E2640" i="8"/>
  <c r="D2640" i="8"/>
  <c r="C2640" i="8"/>
  <c r="H2639" i="8"/>
  <c r="G2639" i="8"/>
  <c r="F2639" i="8"/>
  <c r="E2639" i="8"/>
  <c r="D2639" i="8"/>
  <c r="C2639" i="8"/>
  <c r="H2638" i="8"/>
  <c r="G2638" i="8"/>
  <c r="F2638" i="8"/>
  <c r="E2638" i="8"/>
  <c r="D2638" i="8"/>
  <c r="C2638" i="8"/>
  <c r="H2637" i="8"/>
  <c r="G2637" i="8"/>
  <c r="F2637" i="8"/>
  <c r="E2637" i="8"/>
  <c r="D2637" i="8"/>
  <c r="C2637" i="8"/>
  <c r="H2636" i="8"/>
  <c r="G2636" i="8"/>
  <c r="F2636" i="8"/>
  <c r="E2636" i="8"/>
  <c r="D2636" i="8"/>
  <c r="C2636" i="8"/>
  <c r="H2635" i="8"/>
  <c r="G2635" i="8"/>
  <c r="F2635" i="8"/>
  <c r="E2635" i="8"/>
  <c r="D2635" i="8"/>
  <c r="C2635" i="8"/>
  <c r="H2634" i="8"/>
  <c r="G2634" i="8"/>
  <c r="F2634" i="8"/>
  <c r="E2634" i="8"/>
  <c r="D2634" i="8"/>
  <c r="C2634" i="8"/>
  <c r="H2633" i="8"/>
  <c r="G2633" i="8"/>
  <c r="F2633" i="8"/>
  <c r="E2633" i="8"/>
  <c r="D2633" i="8"/>
  <c r="C2633" i="8"/>
  <c r="H2632" i="8"/>
  <c r="G2632" i="8"/>
  <c r="F2632" i="8"/>
  <c r="E2632" i="8"/>
  <c r="D2632" i="8"/>
  <c r="C2632" i="8"/>
  <c r="H2631" i="8"/>
  <c r="G2631" i="8"/>
  <c r="F2631" i="8"/>
  <c r="E2631" i="8"/>
  <c r="D2631" i="8"/>
  <c r="C2631" i="8"/>
  <c r="H2630" i="8"/>
  <c r="G2630" i="8"/>
  <c r="F2630" i="8"/>
  <c r="E2630" i="8"/>
  <c r="D2630" i="8"/>
  <c r="C2630" i="8"/>
  <c r="H2629" i="8"/>
  <c r="G2629" i="8"/>
  <c r="F2629" i="8"/>
  <c r="E2629" i="8"/>
  <c r="D2629" i="8"/>
  <c r="C2629" i="8"/>
  <c r="H2628" i="8"/>
  <c r="G2628" i="8"/>
  <c r="F2628" i="8"/>
  <c r="E2628" i="8"/>
  <c r="D2628" i="8"/>
  <c r="C2628" i="8"/>
  <c r="H2627" i="8"/>
  <c r="G2627" i="8"/>
  <c r="F2627" i="8"/>
  <c r="E2627" i="8"/>
  <c r="D2627" i="8"/>
  <c r="C2627" i="8"/>
  <c r="H2626" i="8"/>
  <c r="G2626" i="8"/>
  <c r="F2626" i="8"/>
  <c r="E2626" i="8"/>
  <c r="D2626" i="8"/>
  <c r="C2626" i="8"/>
  <c r="H2625" i="8"/>
  <c r="G2625" i="8"/>
  <c r="F2625" i="8"/>
  <c r="E2625" i="8"/>
  <c r="D2625" i="8"/>
  <c r="C2625" i="8"/>
  <c r="H2624" i="8"/>
  <c r="G2624" i="8"/>
  <c r="F2624" i="8"/>
  <c r="E2624" i="8"/>
  <c r="D2624" i="8"/>
  <c r="C2624" i="8"/>
  <c r="H2623" i="8"/>
  <c r="G2623" i="8"/>
  <c r="F2623" i="8"/>
  <c r="E2623" i="8"/>
  <c r="D2623" i="8"/>
  <c r="C2623" i="8"/>
  <c r="H2622" i="8"/>
  <c r="G2622" i="8"/>
  <c r="F2622" i="8"/>
  <c r="E2622" i="8"/>
  <c r="D2622" i="8"/>
  <c r="C2622" i="8"/>
  <c r="H2621" i="8"/>
  <c r="G2621" i="8"/>
  <c r="F2621" i="8"/>
  <c r="E2621" i="8"/>
  <c r="D2621" i="8"/>
  <c r="C2621" i="8"/>
  <c r="H2620" i="8"/>
  <c r="G2620" i="8"/>
  <c r="F2620" i="8"/>
  <c r="E2620" i="8"/>
  <c r="D2620" i="8"/>
  <c r="C2620" i="8"/>
  <c r="H2619" i="8"/>
  <c r="G2619" i="8"/>
  <c r="F2619" i="8"/>
  <c r="E2619" i="8"/>
  <c r="D2619" i="8"/>
  <c r="C2619" i="8"/>
  <c r="H2618" i="8"/>
  <c r="G2618" i="8"/>
  <c r="F2618" i="8"/>
  <c r="E2618" i="8"/>
  <c r="D2618" i="8"/>
  <c r="C2618" i="8"/>
  <c r="H2617" i="8"/>
  <c r="G2617" i="8"/>
  <c r="F2617" i="8"/>
  <c r="E2617" i="8"/>
  <c r="D2617" i="8"/>
  <c r="C2617" i="8"/>
  <c r="H2616" i="8"/>
  <c r="G2616" i="8"/>
  <c r="F2616" i="8"/>
  <c r="E2616" i="8"/>
  <c r="D2616" i="8"/>
  <c r="C2616" i="8"/>
  <c r="H2615" i="8"/>
  <c r="G2615" i="8"/>
  <c r="F2615" i="8"/>
  <c r="E2615" i="8"/>
  <c r="D2615" i="8"/>
  <c r="C2615" i="8"/>
  <c r="H2614" i="8"/>
  <c r="G2614" i="8"/>
  <c r="F2614" i="8"/>
  <c r="E2614" i="8"/>
  <c r="D2614" i="8"/>
  <c r="C2614" i="8"/>
  <c r="H2613" i="8"/>
  <c r="G2613" i="8"/>
  <c r="F2613" i="8"/>
  <c r="E2613" i="8"/>
  <c r="D2613" i="8"/>
  <c r="C2613" i="8"/>
  <c r="H2612" i="8"/>
  <c r="G2612" i="8"/>
  <c r="F2612" i="8"/>
  <c r="E2612" i="8"/>
  <c r="D2612" i="8"/>
  <c r="C2612" i="8"/>
  <c r="H2611" i="8"/>
  <c r="G2611" i="8"/>
  <c r="F2611" i="8"/>
  <c r="E2611" i="8"/>
  <c r="D2611" i="8"/>
  <c r="C2611" i="8"/>
  <c r="H2610" i="8"/>
  <c r="G2610" i="8"/>
  <c r="F2610" i="8"/>
  <c r="E2610" i="8"/>
  <c r="D2610" i="8"/>
  <c r="C2610" i="8"/>
  <c r="H2609" i="8"/>
  <c r="G2609" i="8"/>
  <c r="F2609" i="8"/>
  <c r="E2609" i="8"/>
  <c r="D2609" i="8"/>
  <c r="C2609" i="8"/>
  <c r="H2608" i="8"/>
  <c r="G2608" i="8"/>
  <c r="F2608" i="8"/>
  <c r="E2608" i="8"/>
  <c r="D2608" i="8"/>
  <c r="C2608" i="8"/>
  <c r="H2607" i="8"/>
  <c r="G2607" i="8"/>
  <c r="F2607" i="8"/>
  <c r="E2607" i="8"/>
  <c r="D2607" i="8"/>
  <c r="C2607" i="8"/>
  <c r="H2606" i="8"/>
  <c r="G2606" i="8"/>
  <c r="F2606" i="8"/>
  <c r="E2606" i="8"/>
  <c r="D2606" i="8"/>
  <c r="C2606" i="8"/>
  <c r="H2605" i="8"/>
  <c r="G2605" i="8"/>
  <c r="F2605" i="8"/>
  <c r="E2605" i="8"/>
  <c r="D2605" i="8"/>
  <c r="C2605" i="8"/>
  <c r="H2604" i="8"/>
  <c r="G2604" i="8"/>
  <c r="F2604" i="8"/>
  <c r="E2604" i="8"/>
  <c r="D2604" i="8"/>
  <c r="C2604" i="8"/>
  <c r="H2603" i="8"/>
  <c r="G2603" i="8"/>
  <c r="F2603" i="8"/>
  <c r="E2603" i="8"/>
  <c r="D2603" i="8"/>
  <c r="C2603" i="8"/>
  <c r="H2602" i="8"/>
  <c r="G2602" i="8"/>
  <c r="F2602" i="8"/>
  <c r="E2602" i="8"/>
  <c r="D2602" i="8"/>
  <c r="C2602" i="8"/>
  <c r="H2601" i="8"/>
  <c r="G2601" i="8"/>
  <c r="F2601" i="8"/>
  <c r="E2601" i="8"/>
  <c r="D2601" i="8"/>
  <c r="C2601" i="8"/>
  <c r="H2600" i="8"/>
  <c r="G2600" i="8"/>
  <c r="F2600" i="8"/>
  <c r="E2600" i="8"/>
  <c r="D2600" i="8"/>
  <c r="C2600" i="8"/>
  <c r="H2599" i="8"/>
  <c r="G2599" i="8"/>
  <c r="F2599" i="8"/>
  <c r="E2599" i="8"/>
  <c r="D2599" i="8"/>
  <c r="C2599" i="8"/>
  <c r="H2598" i="8"/>
  <c r="G2598" i="8"/>
  <c r="F2598" i="8"/>
  <c r="E2598" i="8"/>
  <c r="D2598" i="8"/>
  <c r="C2598" i="8"/>
  <c r="H2597" i="8"/>
  <c r="G2597" i="8"/>
  <c r="F2597" i="8"/>
  <c r="E2597" i="8"/>
  <c r="D2597" i="8"/>
  <c r="C2597" i="8"/>
  <c r="H2596" i="8"/>
  <c r="G2596" i="8"/>
  <c r="F2596" i="8"/>
  <c r="E2596" i="8"/>
  <c r="D2596" i="8"/>
  <c r="C2596" i="8"/>
  <c r="H2595" i="8"/>
  <c r="G2595" i="8"/>
  <c r="F2595" i="8"/>
  <c r="E2595" i="8"/>
  <c r="D2595" i="8"/>
  <c r="C2595" i="8"/>
  <c r="H2594" i="8"/>
  <c r="G2594" i="8"/>
  <c r="F2594" i="8"/>
  <c r="E2594" i="8"/>
  <c r="D2594" i="8"/>
  <c r="C2594" i="8"/>
  <c r="H2593" i="8"/>
  <c r="G2593" i="8"/>
  <c r="F2593" i="8"/>
  <c r="E2593" i="8"/>
  <c r="D2593" i="8"/>
  <c r="C2593" i="8"/>
  <c r="H2592" i="8"/>
  <c r="G2592" i="8"/>
  <c r="F2592" i="8"/>
  <c r="E2592" i="8"/>
  <c r="D2592" i="8"/>
  <c r="C2592" i="8"/>
  <c r="H2591" i="8"/>
  <c r="G2591" i="8"/>
  <c r="F2591" i="8"/>
  <c r="E2591" i="8"/>
  <c r="D2591" i="8"/>
  <c r="C2591" i="8"/>
  <c r="H2590" i="8"/>
  <c r="G2590" i="8"/>
  <c r="F2590" i="8"/>
  <c r="E2590" i="8"/>
  <c r="D2590" i="8"/>
  <c r="C2590" i="8"/>
  <c r="H2589" i="8"/>
  <c r="G2589" i="8"/>
  <c r="F2589" i="8"/>
  <c r="E2589" i="8"/>
  <c r="D2589" i="8"/>
  <c r="C2589" i="8"/>
  <c r="H2588" i="8"/>
  <c r="G2588" i="8"/>
  <c r="F2588" i="8"/>
  <c r="E2588" i="8"/>
  <c r="D2588" i="8"/>
  <c r="C2588" i="8"/>
  <c r="H2587" i="8"/>
  <c r="G2587" i="8"/>
  <c r="F2587" i="8"/>
  <c r="E2587" i="8"/>
  <c r="D2587" i="8"/>
  <c r="C2587" i="8"/>
  <c r="H2586" i="8"/>
  <c r="G2586" i="8"/>
  <c r="F2586" i="8"/>
  <c r="E2586" i="8"/>
  <c r="D2586" i="8"/>
  <c r="C2586" i="8"/>
  <c r="H2585" i="8"/>
  <c r="G2585" i="8"/>
  <c r="F2585" i="8"/>
  <c r="E2585" i="8"/>
  <c r="D2585" i="8"/>
  <c r="C2585" i="8"/>
  <c r="H2584" i="8"/>
  <c r="G2584" i="8"/>
  <c r="F2584" i="8"/>
  <c r="E2584" i="8"/>
  <c r="D2584" i="8"/>
  <c r="C2584" i="8"/>
  <c r="H2583" i="8"/>
  <c r="G2583" i="8"/>
  <c r="F2583" i="8"/>
  <c r="E2583" i="8"/>
  <c r="D2583" i="8"/>
  <c r="C2583" i="8"/>
  <c r="H2582" i="8"/>
  <c r="G2582" i="8"/>
  <c r="F2582" i="8"/>
  <c r="E2582" i="8"/>
  <c r="D2582" i="8"/>
  <c r="C2582" i="8"/>
  <c r="H2581" i="8"/>
  <c r="G2581" i="8"/>
  <c r="F2581" i="8"/>
  <c r="E2581" i="8"/>
  <c r="D2581" i="8"/>
  <c r="C2581" i="8"/>
  <c r="H2580" i="8"/>
  <c r="G2580" i="8"/>
  <c r="F2580" i="8"/>
  <c r="E2580" i="8"/>
  <c r="D2580" i="8"/>
  <c r="C2580" i="8"/>
  <c r="H2579" i="8"/>
  <c r="G2579" i="8"/>
  <c r="F2579" i="8"/>
  <c r="E2579" i="8"/>
  <c r="D2579" i="8"/>
  <c r="C2579" i="8"/>
  <c r="H2578" i="8"/>
  <c r="G2578" i="8"/>
  <c r="F2578" i="8"/>
  <c r="E2578" i="8"/>
  <c r="D2578" i="8"/>
  <c r="C2578" i="8"/>
  <c r="H2577" i="8"/>
  <c r="G2577" i="8"/>
  <c r="F2577" i="8"/>
  <c r="E2577" i="8"/>
  <c r="D2577" i="8"/>
  <c r="C2577" i="8"/>
  <c r="H2576" i="8"/>
  <c r="G2576" i="8"/>
  <c r="F2576" i="8"/>
  <c r="E2576" i="8"/>
  <c r="D2576" i="8"/>
  <c r="C2576" i="8"/>
  <c r="H2575" i="8"/>
  <c r="G2575" i="8"/>
  <c r="F2575" i="8"/>
  <c r="E2575" i="8"/>
  <c r="D2575" i="8"/>
  <c r="C2575" i="8"/>
  <c r="H2574" i="8"/>
  <c r="G2574" i="8"/>
  <c r="F2574" i="8"/>
  <c r="E2574" i="8"/>
  <c r="D2574" i="8"/>
  <c r="C2574" i="8"/>
  <c r="H2573" i="8"/>
  <c r="G2573" i="8"/>
  <c r="F2573" i="8"/>
  <c r="E2573" i="8"/>
  <c r="D2573" i="8"/>
  <c r="C2573" i="8"/>
  <c r="H2572" i="8"/>
  <c r="G2572" i="8"/>
  <c r="F2572" i="8"/>
  <c r="E2572" i="8"/>
  <c r="D2572" i="8"/>
  <c r="C2572" i="8"/>
  <c r="H2571" i="8"/>
  <c r="G2571" i="8"/>
  <c r="F2571" i="8"/>
  <c r="E2571" i="8"/>
  <c r="D2571" i="8"/>
  <c r="C2571" i="8"/>
  <c r="H2570" i="8"/>
  <c r="G2570" i="8"/>
  <c r="F2570" i="8"/>
  <c r="E2570" i="8"/>
  <c r="D2570" i="8"/>
  <c r="C2570" i="8"/>
  <c r="H2569" i="8"/>
  <c r="G2569" i="8"/>
  <c r="F2569" i="8"/>
  <c r="E2569" i="8"/>
  <c r="D2569" i="8"/>
  <c r="C2569" i="8"/>
  <c r="H2568" i="8"/>
  <c r="G2568" i="8"/>
  <c r="F2568" i="8"/>
  <c r="E2568" i="8"/>
  <c r="D2568" i="8"/>
  <c r="C2568" i="8"/>
  <c r="H2567" i="8"/>
  <c r="G2567" i="8"/>
  <c r="F2567" i="8"/>
  <c r="E2567" i="8"/>
  <c r="D2567" i="8"/>
  <c r="C2567" i="8"/>
  <c r="H2566" i="8"/>
  <c r="G2566" i="8"/>
  <c r="F2566" i="8"/>
  <c r="E2566" i="8"/>
  <c r="D2566" i="8"/>
  <c r="C2566" i="8"/>
  <c r="H2565" i="8"/>
  <c r="G2565" i="8"/>
  <c r="F2565" i="8"/>
  <c r="E2565" i="8"/>
  <c r="D2565" i="8"/>
  <c r="C2565" i="8"/>
  <c r="H2564" i="8"/>
  <c r="G2564" i="8"/>
  <c r="F2564" i="8"/>
  <c r="E2564" i="8"/>
  <c r="D2564" i="8"/>
  <c r="C2564" i="8"/>
  <c r="H2563" i="8"/>
  <c r="G2563" i="8"/>
  <c r="F2563" i="8"/>
  <c r="E2563" i="8"/>
  <c r="D2563" i="8"/>
  <c r="C2563" i="8"/>
  <c r="H2562" i="8"/>
  <c r="G2562" i="8"/>
  <c r="F2562" i="8"/>
  <c r="E2562" i="8"/>
  <c r="D2562" i="8"/>
  <c r="C2562" i="8"/>
  <c r="H2561" i="8"/>
  <c r="G2561" i="8"/>
  <c r="F2561" i="8"/>
  <c r="E2561" i="8"/>
  <c r="D2561" i="8"/>
  <c r="C2561" i="8"/>
  <c r="H2560" i="8"/>
  <c r="G2560" i="8"/>
  <c r="F2560" i="8"/>
  <c r="E2560" i="8"/>
  <c r="D2560" i="8"/>
  <c r="C2560" i="8"/>
  <c r="H2559" i="8"/>
  <c r="G2559" i="8"/>
  <c r="F2559" i="8"/>
  <c r="E2559" i="8"/>
  <c r="D2559" i="8"/>
  <c r="C2559" i="8"/>
  <c r="H2558" i="8"/>
  <c r="G2558" i="8"/>
  <c r="F2558" i="8"/>
  <c r="E2558" i="8"/>
  <c r="D2558" i="8"/>
  <c r="C2558" i="8"/>
  <c r="H2557" i="8"/>
  <c r="G2557" i="8"/>
  <c r="F2557" i="8"/>
  <c r="E2557" i="8"/>
  <c r="D2557" i="8"/>
  <c r="C2557" i="8"/>
  <c r="H2556" i="8"/>
  <c r="G2556" i="8"/>
  <c r="F2556" i="8"/>
  <c r="E2556" i="8"/>
  <c r="D2556" i="8"/>
  <c r="C2556" i="8"/>
  <c r="H2555" i="8"/>
  <c r="G2555" i="8"/>
  <c r="F2555" i="8"/>
  <c r="E2555" i="8"/>
  <c r="D2555" i="8"/>
  <c r="C2555" i="8"/>
  <c r="H2554" i="8"/>
  <c r="G2554" i="8"/>
  <c r="F2554" i="8"/>
  <c r="E2554" i="8"/>
  <c r="D2554" i="8"/>
  <c r="C2554" i="8"/>
  <c r="H2553" i="8"/>
  <c r="G2553" i="8"/>
  <c r="F2553" i="8"/>
  <c r="E2553" i="8"/>
  <c r="D2553" i="8"/>
  <c r="C2553" i="8"/>
  <c r="H2552" i="8"/>
  <c r="G2552" i="8"/>
  <c r="F2552" i="8"/>
  <c r="E2552" i="8"/>
  <c r="D2552" i="8"/>
  <c r="C2552" i="8"/>
  <c r="H2551" i="8"/>
  <c r="G2551" i="8"/>
  <c r="F2551" i="8"/>
  <c r="E2551" i="8"/>
  <c r="D2551" i="8"/>
  <c r="C2551" i="8"/>
  <c r="H2550" i="8"/>
  <c r="G2550" i="8"/>
  <c r="F2550" i="8"/>
  <c r="E2550" i="8"/>
  <c r="D2550" i="8"/>
  <c r="C2550" i="8"/>
  <c r="H2549" i="8"/>
  <c r="G2549" i="8"/>
  <c r="F2549" i="8"/>
  <c r="E2549" i="8"/>
  <c r="D2549" i="8"/>
  <c r="C2549" i="8"/>
  <c r="H2548" i="8"/>
  <c r="G2548" i="8"/>
  <c r="F2548" i="8"/>
  <c r="E2548" i="8"/>
  <c r="D2548" i="8"/>
  <c r="C2548" i="8"/>
  <c r="H2547" i="8"/>
  <c r="G2547" i="8"/>
  <c r="F2547" i="8"/>
  <c r="E2547" i="8"/>
  <c r="D2547" i="8"/>
  <c r="C2547" i="8"/>
  <c r="H2546" i="8"/>
  <c r="G2546" i="8"/>
  <c r="F2546" i="8"/>
  <c r="E2546" i="8"/>
  <c r="D2546" i="8"/>
  <c r="C2546" i="8"/>
  <c r="H2545" i="8"/>
  <c r="G2545" i="8"/>
  <c r="F2545" i="8"/>
  <c r="E2545" i="8"/>
  <c r="D2545" i="8"/>
  <c r="C2545" i="8"/>
  <c r="H2544" i="8"/>
  <c r="G2544" i="8"/>
  <c r="F2544" i="8"/>
  <c r="E2544" i="8"/>
  <c r="D2544" i="8"/>
  <c r="C2544" i="8"/>
  <c r="H2543" i="8"/>
  <c r="G2543" i="8"/>
  <c r="F2543" i="8"/>
  <c r="E2543" i="8"/>
  <c r="D2543" i="8"/>
  <c r="C2543" i="8"/>
  <c r="H2542" i="8"/>
  <c r="G2542" i="8"/>
  <c r="F2542" i="8"/>
  <c r="E2542" i="8"/>
  <c r="D2542" i="8"/>
  <c r="C2542" i="8"/>
  <c r="H2541" i="8"/>
  <c r="G2541" i="8"/>
  <c r="F2541" i="8"/>
  <c r="E2541" i="8"/>
  <c r="D2541" i="8"/>
  <c r="C2541" i="8"/>
  <c r="H2540" i="8"/>
  <c r="G2540" i="8"/>
  <c r="F2540" i="8"/>
  <c r="E2540" i="8"/>
  <c r="D2540" i="8"/>
  <c r="C2540" i="8"/>
  <c r="H2539" i="8"/>
  <c r="G2539" i="8"/>
  <c r="F2539" i="8"/>
  <c r="E2539" i="8"/>
  <c r="D2539" i="8"/>
  <c r="C2539" i="8"/>
  <c r="H2538" i="8"/>
  <c r="G2538" i="8"/>
  <c r="F2538" i="8"/>
  <c r="E2538" i="8"/>
  <c r="D2538" i="8"/>
  <c r="C2538" i="8"/>
  <c r="H2537" i="8"/>
  <c r="G2537" i="8"/>
  <c r="F2537" i="8"/>
  <c r="E2537" i="8"/>
  <c r="D2537" i="8"/>
  <c r="C2537" i="8"/>
  <c r="H2536" i="8"/>
  <c r="G2536" i="8"/>
  <c r="F2536" i="8"/>
  <c r="E2536" i="8"/>
  <c r="D2536" i="8"/>
  <c r="C2536" i="8"/>
  <c r="H2535" i="8"/>
  <c r="G2535" i="8"/>
  <c r="F2535" i="8"/>
  <c r="E2535" i="8"/>
  <c r="D2535" i="8"/>
  <c r="C2535" i="8"/>
  <c r="H2534" i="8"/>
  <c r="G2534" i="8"/>
  <c r="F2534" i="8"/>
  <c r="E2534" i="8"/>
  <c r="D2534" i="8"/>
  <c r="C2534" i="8"/>
  <c r="H2533" i="8"/>
  <c r="G2533" i="8"/>
  <c r="F2533" i="8"/>
  <c r="E2533" i="8"/>
  <c r="D2533" i="8"/>
  <c r="C2533" i="8"/>
  <c r="H2532" i="8"/>
  <c r="G2532" i="8"/>
  <c r="F2532" i="8"/>
  <c r="E2532" i="8"/>
  <c r="D2532" i="8"/>
  <c r="C2532" i="8"/>
  <c r="H2531" i="8"/>
  <c r="G2531" i="8"/>
  <c r="F2531" i="8"/>
  <c r="E2531" i="8"/>
  <c r="D2531" i="8"/>
  <c r="C2531" i="8"/>
  <c r="H2530" i="8"/>
  <c r="G2530" i="8"/>
  <c r="F2530" i="8"/>
  <c r="E2530" i="8"/>
  <c r="D2530" i="8"/>
  <c r="C2530" i="8"/>
  <c r="H2529" i="8"/>
  <c r="G2529" i="8"/>
  <c r="F2529" i="8"/>
  <c r="E2529" i="8"/>
  <c r="D2529" i="8"/>
  <c r="C2529" i="8"/>
  <c r="H2528" i="8"/>
  <c r="G2528" i="8"/>
  <c r="F2528" i="8"/>
  <c r="E2528" i="8"/>
  <c r="D2528" i="8"/>
  <c r="C2528" i="8"/>
  <c r="H2527" i="8"/>
  <c r="G2527" i="8"/>
  <c r="F2527" i="8"/>
  <c r="E2527" i="8"/>
  <c r="D2527" i="8"/>
  <c r="C2527" i="8"/>
  <c r="H2526" i="8"/>
  <c r="G2526" i="8"/>
  <c r="F2526" i="8"/>
  <c r="E2526" i="8"/>
  <c r="D2526" i="8"/>
  <c r="C2526" i="8"/>
  <c r="H2525" i="8"/>
  <c r="G2525" i="8"/>
  <c r="F2525" i="8"/>
  <c r="E2525" i="8"/>
  <c r="D2525" i="8"/>
  <c r="C2525" i="8"/>
  <c r="H2524" i="8"/>
  <c r="G2524" i="8"/>
  <c r="F2524" i="8"/>
  <c r="E2524" i="8"/>
  <c r="D2524" i="8"/>
  <c r="C2524" i="8"/>
  <c r="H2523" i="8"/>
  <c r="G2523" i="8"/>
  <c r="F2523" i="8"/>
  <c r="E2523" i="8"/>
  <c r="D2523" i="8"/>
  <c r="C2523" i="8"/>
  <c r="H2522" i="8"/>
  <c r="G2522" i="8"/>
  <c r="F2522" i="8"/>
  <c r="E2522" i="8"/>
  <c r="D2522" i="8"/>
  <c r="C2522" i="8"/>
  <c r="H2521" i="8"/>
  <c r="G2521" i="8"/>
  <c r="F2521" i="8"/>
  <c r="E2521" i="8"/>
  <c r="D2521" i="8"/>
  <c r="C2521" i="8"/>
  <c r="H2520" i="8"/>
  <c r="G2520" i="8"/>
  <c r="F2520" i="8"/>
  <c r="E2520" i="8"/>
  <c r="D2520" i="8"/>
  <c r="C2520" i="8"/>
  <c r="H2519" i="8"/>
  <c r="G2519" i="8"/>
  <c r="F2519" i="8"/>
  <c r="E2519" i="8"/>
  <c r="D2519" i="8"/>
  <c r="C2519" i="8"/>
  <c r="H2518" i="8"/>
  <c r="G2518" i="8"/>
  <c r="F2518" i="8"/>
  <c r="E2518" i="8"/>
  <c r="D2518" i="8"/>
  <c r="C2518" i="8"/>
  <c r="H2517" i="8"/>
  <c r="G2517" i="8"/>
  <c r="F2517" i="8"/>
  <c r="E2517" i="8"/>
  <c r="D2517" i="8"/>
  <c r="C2517" i="8"/>
  <c r="H2516" i="8"/>
  <c r="G2516" i="8"/>
  <c r="F2516" i="8"/>
  <c r="E2516" i="8"/>
  <c r="D2516" i="8"/>
  <c r="C2516" i="8"/>
  <c r="H2515" i="8"/>
  <c r="G2515" i="8"/>
  <c r="F2515" i="8"/>
  <c r="E2515" i="8"/>
  <c r="D2515" i="8"/>
  <c r="C2515" i="8"/>
  <c r="H2514" i="8"/>
  <c r="G2514" i="8"/>
  <c r="F2514" i="8"/>
  <c r="E2514" i="8"/>
  <c r="D2514" i="8"/>
  <c r="C2514" i="8"/>
  <c r="H2513" i="8"/>
  <c r="G2513" i="8"/>
  <c r="F2513" i="8"/>
  <c r="E2513" i="8"/>
  <c r="D2513" i="8"/>
  <c r="C2513" i="8"/>
  <c r="H2512" i="8"/>
  <c r="G2512" i="8"/>
  <c r="F2512" i="8"/>
  <c r="E2512" i="8"/>
  <c r="D2512" i="8"/>
  <c r="C2512" i="8"/>
  <c r="H2511" i="8"/>
  <c r="G2511" i="8"/>
  <c r="F2511" i="8"/>
  <c r="E2511" i="8"/>
  <c r="D2511" i="8"/>
  <c r="C2511" i="8"/>
  <c r="H2510" i="8"/>
  <c r="G2510" i="8"/>
  <c r="F2510" i="8"/>
  <c r="E2510" i="8"/>
  <c r="D2510" i="8"/>
  <c r="C2510" i="8"/>
  <c r="H2509" i="8"/>
  <c r="G2509" i="8"/>
  <c r="F2509" i="8"/>
  <c r="E2509" i="8"/>
  <c r="D2509" i="8"/>
  <c r="C2509" i="8"/>
  <c r="H2508" i="8"/>
  <c r="G2508" i="8"/>
  <c r="F2508" i="8"/>
  <c r="E2508" i="8"/>
  <c r="D2508" i="8"/>
  <c r="C2508" i="8"/>
  <c r="H2507" i="8"/>
  <c r="G2507" i="8"/>
  <c r="F2507" i="8"/>
  <c r="E2507" i="8"/>
  <c r="D2507" i="8"/>
  <c r="C2507" i="8"/>
  <c r="H2506" i="8"/>
  <c r="G2506" i="8"/>
  <c r="F2506" i="8"/>
  <c r="E2506" i="8"/>
  <c r="D2506" i="8"/>
  <c r="C2506" i="8"/>
  <c r="H2505" i="8"/>
  <c r="G2505" i="8"/>
  <c r="F2505" i="8"/>
  <c r="E2505" i="8"/>
  <c r="D2505" i="8"/>
  <c r="C2505" i="8"/>
  <c r="H2504" i="8"/>
  <c r="G2504" i="8"/>
  <c r="F2504" i="8"/>
  <c r="E2504" i="8"/>
  <c r="D2504" i="8"/>
  <c r="C2504" i="8"/>
  <c r="H2503" i="8"/>
  <c r="G2503" i="8"/>
  <c r="F2503" i="8"/>
  <c r="E2503" i="8"/>
  <c r="D2503" i="8"/>
  <c r="C2503" i="8"/>
  <c r="H2502" i="8"/>
  <c r="G2502" i="8"/>
  <c r="F2502" i="8"/>
  <c r="E2502" i="8"/>
  <c r="D2502" i="8"/>
  <c r="C2502" i="8"/>
  <c r="H2501" i="8"/>
  <c r="G2501" i="8"/>
  <c r="F2501" i="8"/>
  <c r="E2501" i="8"/>
  <c r="D2501" i="8"/>
  <c r="C2501" i="8"/>
  <c r="H2500" i="8"/>
  <c r="G2500" i="8"/>
  <c r="F2500" i="8"/>
  <c r="E2500" i="8"/>
  <c r="D2500" i="8"/>
  <c r="C2500" i="8"/>
  <c r="H2499" i="8"/>
  <c r="G2499" i="8"/>
  <c r="F2499" i="8"/>
  <c r="E2499" i="8"/>
  <c r="D2499" i="8"/>
  <c r="C2499" i="8"/>
  <c r="H2498" i="8"/>
  <c r="G2498" i="8"/>
  <c r="F2498" i="8"/>
  <c r="E2498" i="8"/>
  <c r="D2498" i="8"/>
  <c r="C2498" i="8"/>
  <c r="H2497" i="8"/>
  <c r="G2497" i="8"/>
  <c r="F2497" i="8"/>
  <c r="E2497" i="8"/>
  <c r="D2497" i="8"/>
  <c r="C2497" i="8"/>
  <c r="H2496" i="8"/>
  <c r="G2496" i="8"/>
  <c r="F2496" i="8"/>
  <c r="E2496" i="8"/>
  <c r="D2496" i="8"/>
  <c r="C2496" i="8"/>
  <c r="H2495" i="8"/>
  <c r="G2495" i="8"/>
  <c r="F2495" i="8"/>
  <c r="E2495" i="8"/>
  <c r="D2495" i="8"/>
  <c r="C2495" i="8"/>
  <c r="H2494" i="8"/>
  <c r="G2494" i="8"/>
  <c r="F2494" i="8"/>
  <c r="E2494" i="8"/>
  <c r="D2494" i="8"/>
  <c r="C2494" i="8"/>
  <c r="H2493" i="8"/>
  <c r="G2493" i="8"/>
  <c r="F2493" i="8"/>
  <c r="E2493" i="8"/>
  <c r="D2493" i="8"/>
  <c r="C2493" i="8"/>
  <c r="H2492" i="8"/>
  <c r="G2492" i="8"/>
  <c r="F2492" i="8"/>
  <c r="E2492" i="8"/>
  <c r="D2492" i="8"/>
  <c r="C2492" i="8"/>
  <c r="H2491" i="8"/>
  <c r="G2491" i="8"/>
  <c r="F2491" i="8"/>
  <c r="E2491" i="8"/>
  <c r="D2491" i="8"/>
  <c r="C2491" i="8"/>
  <c r="H2490" i="8"/>
  <c r="G2490" i="8"/>
  <c r="F2490" i="8"/>
  <c r="E2490" i="8"/>
  <c r="D2490" i="8"/>
  <c r="C2490" i="8"/>
  <c r="H2489" i="8"/>
  <c r="G2489" i="8"/>
  <c r="F2489" i="8"/>
  <c r="E2489" i="8"/>
  <c r="D2489" i="8"/>
  <c r="C2489" i="8"/>
  <c r="H2488" i="8"/>
  <c r="G2488" i="8"/>
  <c r="F2488" i="8"/>
  <c r="E2488" i="8"/>
  <c r="D2488" i="8"/>
  <c r="C2488" i="8"/>
  <c r="H2487" i="8"/>
  <c r="G2487" i="8"/>
  <c r="F2487" i="8"/>
  <c r="E2487" i="8"/>
  <c r="D2487" i="8"/>
  <c r="C2487" i="8"/>
  <c r="H2486" i="8"/>
  <c r="G2486" i="8"/>
  <c r="F2486" i="8"/>
  <c r="E2486" i="8"/>
  <c r="D2486" i="8"/>
  <c r="C2486" i="8"/>
  <c r="H2485" i="8"/>
  <c r="G2485" i="8"/>
  <c r="F2485" i="8"/>
  <c r="E2485" i="8"/>
  <c r="D2485" i="8"/>
  <c r="C2485" i="8"/>
  <c r="H2484" i="8"/>
  <c r="G2484" i="8"/>
  <c r="F2484" i="8"/>
  <c r="E2484" i="8"/>
  <c r="D2484" i="8"/>
  <c r="C2484" i="8"/>
  <c r="H2483" i="8"/>
  <c r="G2483" i="8"/>
  <c r="F2483" i="8"/>
  <c r="E2483" i="8"/>
  <c r="D2483" i="8"/>
  <c r="C2483" i="8"/>
  <c r="H2482" i="8"/>
  <c r="G2482" i="8"/>
  <c r="F2482" i="8"/>
  <c r="E2482" i="8"/>
  <c r="D2482" i="8"/>
  <c r="C2482" i="8"/>
  <c r="H2481" i="8"/>
  <c r="G2481" i="8"/>
  <c r="F2481" i="8"/>
  <c r="E2481" i="8"/>
  <c r="D2481" i="8"/>
  <c r="C2481" i="8"/>
  <c r="H2480" i="8"/>
  <c r="G2480" i="8"/>
  <c r="F2480" i="8"/>
  <c r="E2480" i="8"/>
  <c r="D2480" i="8"/>
  <c r="C2480" i="8"/>
  <c r="H2479" i="8"/>
  <c r="G2479" i="8"/>
  <c r="F2479" i="8"/>
  <c r="E2479" i="8"/>
  <c r="D2479" i="8"/>
  <c r="C2479" i="8"/>
  <c r="H2478" i="8"/>
  <c r="G2478" i="8"/>
  <c r="F2478" i="8"/>
  <c r="E2478" i="8"/>
  <c r="D2478" i="8"/>
  <c r="C2478" i="8"/>
  <c r="H2477" i="8"/>
  <c r="G2477" i="8"/>
  <c r="F2477" i="8"/>
  <c r="E2477" i="8"/>
  <c r="D2477" i="8"/>
  <c r="C2477" i="8"/>
  <c r="H2476" i="8"/>
  <c r="G2476" i="8"/>
  <c r="F2476" i="8"/>
  <c r="E2476" i="8"/>
  <c r="D2476" i="8"/>
  <c r="C2476" i="8"/>
  <c r="H2475" i="8"/>
  <c r="G2475" i="8"/>
  <c r="F2475" i="8"/>
  <c r="E2475" i="8"/>
  <c r="D2475" i="8"/>
  <c r="C2475" i="8"/>
  <c r="H2474" i="8"/>
  <c r="G2474" i="8"/>
  <c r="F2474" i="8"/>
  <c r="E2474" i="8"/>
  <c r="D2474" i="8"/>
  <c r="C2474" i="8"/>
  <c r="H2473" i="8"/>
  <c r="G2473" i="8"/>
  <c r="F2473" i="8"/>
  <c r="E2473" i="8"/>
  <c r="D2473" i="8"/>
  <c r="C2473" i="8"/>
  <c r="H2472" i="8"/>
  <c r="G2472" i="8"/>
  <c r="F2472" i="8"/>
  <c r="E2472" i="8"/>
  <c r="D2472" i="8"/>
  <c r="C2472" i="8"/>
  <c r="H2471" i="8"/>
  <c r="G2471" i="8"/>
  <c r="F2471" i="8"/>
  <c r="E2471" i="8"/>
  <c r="D2471" i="8"/>
  <c r="C2471" i="8"/>
  <c r="H2470" i="8"/>
  <c r="G2470" i="8"/>
  <c r="F2470" i="8"/>
  <c r="E2470" i="8"/>
  <c r="D2470" i="8"/>
  <c r="C2470" i="8"/>
  <c r="H2469" i="8"/>
  <c r="G2469" i="8"/>
  <c r="F2469" i="8"/>
  <c r="E2469" i="8"/>
  <c r="D2469" i="8"/>
  <c r="C2469" i="8"/>
  <c r="H2468" i="8"/>
  <c r="G2468" i="8"/>
  <c r="F2468" i="8"/>
  <c r="E2468" i="8"/>
  <c r="D2468" i="8"/>
  <c r="C2468" i="8"/>
  <c r="H2467" i="8"/>
  <c r="G2467" i="8"/>
  <c r="F2467" i="8"/>
  <c r="E2467" i="8"/>
  <c r="D2467" i="8"/>
  <c r="C2467" i="8"/>
  <c r="H2466" i="8"/>
  <c r="G2466" i="8"/>
  <c r="F2466" i="8"/>
  <c r="E2466" i="8"/>
  <c r="D2466" i="8"/>
  <c r="C2466" i="8"/>
  <c r="H2465" i="8"/>
  <c r="G2465" i="8"/>
  <c r="F2465" i="8"/>
  <c r="E2465" i="8"/>
  <c r="D2465" i="8"/>
  <c r="C2465" i="8"/>
  <c r="H2464" i="8"/>
  <c r="G2464" i="8"/>
  <c r="F2464" i="8"/>
  <c r="E2464" i="8"/>
  <c r="D2464" i="8"/>
  <c r="C2464" i="8"/>
  <c r="H2463" i="8"/>
  <c r="G2463" i="8"/>
  <c r="F2463" i="8"/>
  <c r="E2463" i="8"/>
  <c r="D2463" i="8"/>
  <c r="C2463" i="8"/>
  <c r="H2462" i="8"/>
  <c r="G2462" i="8"/>
  <c r="F2462" i="8"/>
  <c r="E2462" i="8"/>
  <c r="D2462" i="8"/>
  <c r="C2462" i="8"/>
  <c r="H2461" i="8"/>
  <c r="G2461" i="8"/>
  <c r="F2461" i="8"/>
  <c r="E2461" i="8"/>
  <c r="D2461" i="8"/>
  <c r="C2461" i="8"/>
  <c r="H2460" i="8"/>
  <c r="G2460" i="8"/>
  <c r="F2460" i="8"/>
  <c r="E2460" i="8"/>
  <c r="D2460" i="8"/>
  <c r="C2460" i="8"/>
  <c r="H2459" i="8"/>
  <c r="G2459" i="8"/>
  <c r="F2459" i="8"/>
  <c r="E2459" i="8"/>
  <c r="D2459" i="8"/>
  <c r="C2459" i="8"/>
  <c r="H2458" i="8"/>
  <c r="G2458" i="8"/>
  <c r="F2458" i="8"/>
  <c r="E2458" i="8"/>
  <c r="D2458" i="8"/>
  <c r="C2458" i="8"/>
  <c r="H2457" i="8"/>
  <c r="G2457" i="8"/>
  <c r="F2457" i="8"/>
  <c r="E2457" i="8"/>
  <c r="D2457" i="8"/>
  <c r="C2457" i="8"/>
  <c r="H2456" i="8"/>
  <c r="G2456" i="8"/>
  <c r="F2456" i="8"/>
  <c r="E2456" i="8"/>
  <c r="D2456" i="8"/>
  <c r="C2456" i="8"/>
  <c r="H2455" i="8"/>
  <c r="G2455" i="8"/>
  <c r="F2455" i="8"/>
  <c r="E2455" i="8"/>
  <c r="D2455" i="8"/>
  <c r="C2455" i="8"/>
  <c r="H2454" i="8"/>
  <c r="G2454" i="8"/>
  <c r="F2454" i="8"/>
  <c r="E2454" i="8"/>
  <c r="D2454" i="8"/>
  <c r="C2454" i="8"/>
  <c r="H2453" i="8"/>
  <c r="G2453" i="8"/>
  <c r="F2453" i="8"/>
  <c r="E2453" i="8"/>
  <c r="D2453" i="8"/>
  <c r="C2453" i="8"/>
  <c r="H2452" i="8"/>
  <c r="G2452" i="8"/>
  <c r="F2452" i="8"/>
  <c r="E2452" i="8"/>
  <c r="D2452" i="8"/>
  <c r="C2452" i="8"/>
  <c r="H2451" i="8"/>
  <c r="G2451" i="8"/>
  <c r="F2451" i="8"/>
  <c r="E2451" i="8"/>
  <c r="D2451" i="8"/>
  <c r="C2451" i="8"/>
  <c r="H2450" i="8"/>
  <c r="G2450" i="8"/>
  <c r="F2450" i="8"/>
  <c r="E2450" i="8"/>
  <c r="D2450" i="8"/>
  <c r="C2450" i="8"/>
  <c r="H2449" i="8"/>
  <c r="G2449" i="8"/>
  <c r="F2449" i="8"/>
  <c r="E2449" i="8"/>
  <c r="D2449" i="8"/>
  <c r="C2449" i="8"/>
  <c r="H2448" i="8"/>
  <c r="G2448" i="8"/>
  <c r="F2448" i="8"/>
  <c r="E2448" i="8"/>
  <c r="D2448" i="8"/>
  <c r="C2448" i="8"/>
  <c r="H2447" i="8"/>
  <c r="G2447" i="8"/>
  <c r="F2447" i="8"/>
  <c r="E2447" i="8"/>
  <c r="D2447" i="8"/>
  <c r="C2447" i="8"/>
  <c r="H2446" i="8"/>
  <c r="G2446" i="8"/>
  <c r="F2446" i="8"/>
  <c r="E2446" i="8"/>
  <c r="D2446" i="8"/>
  <c r="C2446" i="8"/>
  <c r="H2445" i="8"/>
  <c r="G2445" i="8"/>
  <c r="F2445" i="8"/>
  <c r="E2445" i="8"/>
  <c r="D2445" i="8"/>
  <c r="C2445" i="8"/>
  <c r="H2444" i="8"/>
  <c r="G2444" i="8"/>
  <c r="F2444" i="8"/>
  <c r="E2444" i="8"/>
  <c r="D2444" i="8"/>
  <c r="C2444" i="8"/>
  <c r="H2443" i="8"/>
  <c r="G2443" i="8"/>
  <c r="F2443" i="8"/>
  <c r="E2443" i="8"/>
  <c r="D2443" i="8"/>
  <c r="C2443" i="8"/>
  <c r="H2442" i="8"/>
  <c r="G2442" i="8"/>
  <c r="F2442" i="8"/>
  <c r="E2442" i="8"/>
  <c r="D2442" i="8"/>
  <c r="C2442" i="8"/>
  <c r="H2441" i="8"/>
  <c r="G2441" i="8"/>
  <c r="F2441" i="8"/>
  <c r="E2441" i="8"/>
  <c r="D2441" i="8"/>
  <c r="C2441" i="8"/>
  <c r="H2440" i="8"/>
  <c r="G2440" i="8"/>
  <c r="F2440" i="8"/>
  <c r="E2440" i="8"/>
  <c r="D2440" i="8"/>
  <c r="C2440" i="8"/>
  <c r="H2439" i="8"/>
  <c r="G2439" i="8"/>
  <c r="F2439" i="8"/>
  <c r="E2439" i="8"/>
  <c r="D2439" i="8"/>
  <c r="C2439" i="8"/>
  <c r="H2438" i="8"/>
  <c r="G2438" i="8"/>
  <c r="F2438" i="8"/>
  <c r="E2438" i="8"/>
  <c r="D2438" i="8"/>
  <c r="C2438" i="8"/>
  <c r="H2437" i="8"/>
  <c r="G2437" i="8"/>
  <c r="F2437" i="8"/>
  <c r="E2437" i="8"/>
  <c r="D2437" i="8"/>
  <c r="C2437" i="8"/>
  <c r="H2436" i="8"/>
  <c r="G2436" i="8"/>
  <c r="F2436" i="8"/>
  <c r="E2436" i="8"/>
  <c r="D2436" i="8"/>
  <c r="C2436" i="8"/>
  <c r="H2435" i="8"/>
  <c r="G2435" i="8"/>
  <c r="F2435" i="8"/>
  <c r="E2435" i="8"/>
  <c r="D2435" i="8"/>
  <c r="C2435" i="8"/>
  <c r="H2434" i="8"/>
  <c r="G2434" i="8"/>
  <c r="F2434" i="8"/>
  <c r="E2434" i="8"/>
  <c r="D2434" i="8"/>
  <c r="C2434" i="8"/>
  <c r="H2433" i="8"/>
  <c r="G2433" i="8"/>
  <c r="F2433" i="8"/>
  <c r="E2433" i="8"/>
  <c r="D2433" i="8"/>
  <c r="C2433" i="8"/>
  <c r="H2432" i="8"/>
  <c r="G2432" i="8"/>
  <c r="F2432" i="8"/>
  <c r="E2432" i="8"/>
  <c r="D2432" i="8"/>
  <c r="C2432" i="8"/>
  <c r="H2431" i="8"/>
  <c r="G2431" i="8"/>
  <c r="F2431" i="8"/>
  <c r="E2431" i="8"/>
  <c r="D2431" i="8"/>
  <c r="C2431" i="8"/>
  <c r="H2430" i="8"/>
  <c r="G2430" i="8"/>
  <c r="F2430" i="8"/>
  <c r="E2430" i="8"/>
  <c r="D2430" i="8"/>
  <c r="C2430" i="8"/>
  <c r="H2429" i="8"/>
  <c r="G2429" i="8"/>
  <c r="F2429" i="8"/>
  <c r="E2429" i="8"/>
  <c r="D2429" i="8"/>
  <c r="C2429" i="8"/>
  <c r="H2428" i="8"/>
  <c r="G2428" i="8"/>
  <c r="F2428" i="8"/>
  <c r="E2428" i="8"/>
  <c r="D2428" i="8"/>
  <c r="C2428" i="8"/>
  <c r="H2427" i="8"/>
  <c r="G2427" i="8"/>
  <c r="F2427" i="8"/>
  <c r="E2427" i="8"/>
  <c r="D2427" i="8"/>
  <c r="C2427" i="8"/>
  <c r="H2426" i="8"/>
  <c r="G2426" i="8"/>
  <c r="F2426" i="8"/>
  <c r="E2426" i="8"/>
  <c r="D2426" i="8"/>
  <c r="C2426" i="8"/>
  <c r="H2425" i="8"/>
  <c r="G2425" i="8"/>
  <c r="F2425" i="8"/>
  <c r="E2425" i="8"/>
  <c r="D2425" i="8"/>
  <c r="C2425" i="8"/>
  <c r="H2424" i="8"/>
  <c r="G2424" i="8"/>
  <c r="F2424" i="8"/>
  <c r="E2424" i="8"/>
  <c r="D2424" i="8"/>
  <c r="C2424" i="8"/>
  <c r="H2423" i="8"/>
  <c r="G2423" i="8"/>
  <c r="F2423" i="8"/>
  <c r="E2423" i="8"/>
  <c r="D2423" i="8"/>
  <c r="C2423" i="8"/>
  <c r="H2422" i="8"/>
  <c r="G2422" i="8"/>
  <c r="F2422" i="8"/>
  <c r="E2422" i="8"/>
  <c r="D2422" i="8"/>
  <c r="C2422" i="8"/>
  <c r="H2421" i="8"/>
  <c r="G2421" i="8"/>
  <c r="F2421" i="8"/>
  <c r="E2421" i="8"/>
  <c r="D2421" i="8"/>
  <c r="C2421" i="8"/>
  <c r="H2420" i="8"/>
  <c r="G2420" i="8"/>
  <c r="F2420" i="8"/>
  <c r="E2420" i="8"/>
  <c r="D2420" i="8"/>
  <c r="C2420" i="8"/>
  <c r="H2419" i="8"/>
  <c r="G2419" i="8"/>
  <c r="F2419" i="8"/>
  <c r="E2419" i="8"/>
  <c r="D2419" i="8"/>
  <c r="C2419" i="8"/>
  <c r="H2418" i="8"/>
  <c r="G2418" i="8"/>
  <c r="F2418" i="8"/>
  <c r="E2418" i="8"/>
  <c r="D2418" i="8"/>
  <c r="C2418" i="8"/>
  <c r="H2417" i="8"/>
  <c r="G2417" i="8"/>
  <c r="F2417" i="8"/>
  <c r="E2417" i="8"/>
  <c r="D2417" i="8"/>
  <c r="C2417" i="8"/>
  <c r="H2416" i="8"/>
  <c r="G2416" i="8"/>
  <c r="F2416" i="8"/>
  <c r="E2416" i="8"/>
  <c r="D2416" i="8"/>
  <c r="C2416" i="8"/>
  <c r="H2415" i="8"/>
  <c r="G2415" i="8"/>
  <c r="F2415" i="8"/>
  <c r="E2415" i="8"/>
  <c r="D2415" i="8"/>
  <c r="C2415" i="8"/>
  <c r="H2414" i="8"/>
  <c r="G2414" i="8"/>
  <c r="F2414" i="8"/>
  <c r="E2414" i="8"/>
  <c r="D2414" i="8"/>
  <c r="C2414" i="8"/>
  <c r="H2413" i="8"/>
  <c r="G2413" i="8"/>
  <c r="F2413" i="8"/>
  <c r="E2413" i="8"/>
  <c r="D2413" i="8"/>
  <c r="C2413" i="8"/>
  <c r="H2412" i="8"/>
  <c r="G2412" i="8"/>
  <c r="F2412" i="8"/>
  <c r="E2412" i="8"/>
  <c r="D2412" i="8"/>
  <c r="C2412" i="8"/>
  <c r="H2411" i="8"/>
  <c r="G2411" i="8"/>
  <c r="F2411" i="8"/>
  <c r="E2411" i="8"/>
  <c r="D2411" i="8"/>
  <c r="C2411" i="8"/>
  <c r="H2410" i="8"/>
  <c r="G2410" i="8"/>
  <c r="F2410" i="8"/>
  <c r="E2410" i="8"/>
  <c r="D2410" i="8"/>
  <c r="C2410" i="8"/>
  <c r="H2409" i="8"/>
  <c r="G2409" i="8"/>
  <c r="F2409" i="8"/>
  <c r="E2409" i="8"/>
  <c r="D2409" i="8"/>
  <c r="C2409" i="8"/>
  <c r="H2408" i="8"/>
  <c r="G2408" i="8"/>
  <c r="F2408" i="8"/>
  <c r="E2408" i="8"/>
  <c r="D2408" i="8"/>
  <c r="C2408" i="8"/>
  <c r="H2407" i="8"/>
  <c r="G2407" i="8"/>
  <c r="F2407" i="8"/>
  <c r="E2407" i="8"/>
  <c r="D2407" i="8"/>
  <c r="C2407" i="8"/>
  <c r="H2406" i="8"/>
  <c r="G2406" i="8"/>
  <c r="F2406" i="8"/>
  <c r="E2406" i="8"/>
  <c r="D2406" i="8"/>
  <c r="C2406" i="8"/>
  <c r="H2405" i="8"/>
  <c r="G2405" i="8"/>
  <c r="F2405" i="8"/>
  <c r="E2405" i="8"/>
  <c r="D2405" i="8"/>
  <c r="C2405" i="8"/>
  <c r="H2404" i="8"/>
  <c r="G2404" i="8"/>
  <c r="F2404" i="8"/>
  <c r="E2404" i="8"/>
  <c r="D2404" i="8"/>
  <c r="C2404" i="8"/>
  <c r="H2403" i="8"/>
  <c r="G2403" i="8"/>
  <c r="F2403" i="8"/>
  <c r="E2403" i="8"/>
  <c r="D2403" i="8"/>
  <c r="C2403" i="8"/>
  <c r="H2402" i="8"/>
  <c r="G2402" i="8"/>
  <c r="F2402" i="8"/>
  <c r="E2402" i="8"/>
  <c r="D2402" i="8"/>
  <c r="C2402" i="8"/>
  <c r="H2401" i="8"/>
  <c r="G2401" i="8"/>
  <c r="F2401" i="8"/>
  <c r="E2401" i="8"/>
  <c r="D2401" i="8"/>
  <c r="C2401" i="8"/>
  <c r="H2400" i="8"/>
  <c r="G2400" i="8"/>
  <c r="F2400" i="8"/>
  <c r="E2400" i="8"/>
  <c r="D2400" i="8"/>
  <c r="C2400" i="8"/>
  <c r="H2399" i="8"/>
  <c r="G2399" i="8"/>
  <c r="F2399" i="8"/>
  <c r="E2399" i="8"/>
  <c r="D2399" i="8"/>
  <c r="C2399" i="8"/>
  <c r="H2398" i="8"/>
  <c r="G2398" i="8"/>
  <c r="F2398" i="8"/>
  <c r="E2398" i="8"/>
  <c r="D2398" i="8"/>
  <c r="C2398" i="8"/>
  <c r="H2397" i="8"/>
  <c r="G2397" i="8"/>
  <c r="F2397" i="8"/>
  <c r="E2397" i="8"/>
  <c r="D2397" i="8"/>
  <c r="C2397" i="8"/>
  <c r="H2396" i="8"/>
  <c r="G2396" i="8"/>
  <c r="F2396" i="8"/>
  <c r="E2396" i="8"/>
  <c r="D2396" i="8"/>
  <c r="C2396" i="8"/>
  <c r="H2395" i="8"/>
  <c r="G2395" i="8"/>
  <c r="F2395" i="8"/>
  <c r="E2395" i="8"/>
  <c r="D2395" i="8"/>
  <c r="C2395" i="8"/>
  <c r="H2394" i="8"/>
  <c r="G2394" i="8"/>
  <c r="F2394" i="8"/>
  <c r="E2394" i="8"/>
  <c r="D2394" i="8"/>
  <c r="C2394" i="8"/>
  <c r="H2393" i="8"/>
  <c r="G2393" i="8"/>
  <c r="F2393" i="8"/>
  <c r="E2393" i="8"/>
  <c r="D2393" i="8"/>
  <c r="C2393" i="8"/>
  <c r="H2392" i="8"/>
  <c r="G2392" i="8"/>
  <c r="F2392" i="8"/>
  <c r="E2392" i="8"/>
  <c r="D2392" i="8"/>
  <c r="C2392" i="8"/>
  <c r="H2391" i="8"/>
  <c r="G2391" i="8"/>
  <c r="F2391" i="8"/>
  <c r="E2391" i="8"/>
  <c r="D2391" i="8"/>
  <c r="C2391" i="8"/>
  <c r="H2390" i="8"/>
  <c r="G2390" i="8"/>
  <c r="F2390" i="8"/>
  <c r="E2390" i="8"/>
  <c r="D2390" i="8"/>
  <c r="C2390" i="8"/>
  <c r="H2389" i="8"/>
  <c r="G2389" i="8"/>
  <c r="F2389" i="8"/>
  <c r="E2389" i="8"/>
  <c r="D2389" i="8"/>
  <c r="C2389" i="8"/>
  <c r="H2388" i="8"/>
  <c r="G2388" i="8"/>
  <c r="F2388" i="8"/>
  <c r="E2388" i="8"/>
  <c r="D2388" i="8"/>
  <c r="C2388" i="8"/>
  <c r="H2387" i="8"/>
  <c r="G2387" i="8"/>
  <c r="F2387" i="8"/>
  <c r="E2387" i="8"/>
  <c r="D2387" i="8"/>
  <c r="C2387" i="8"/>
  <c r="H2386" i="8"/>
  <c r="G2386" i="8"/>
  <c r="F2386" i="8"/>
  <c r="E2386" i="8"/>
  <c r="D2386" i="8"/>
  <c r="C2386" i="8"/>
  <c r="H2385" i="8"/>
  <c r="G2385" i="8"/>
  <c r="F2385" i="8"/>
  <c r="E2385" i="8"/>
  <c r="D2385" i="8"/>
  <c r="C2385" i="8"/>
  <c r="H2384" i="8"/>
  <c r="G2384" i="8"/>
  <c r="F2384" i="8"/>
  <c r="E2384" i="8"/>
  <c r="D2384" i="8"/>
  <c r="C2384" i="8"/>
  <c r="H2383" i="8"/>
  <c r="G2383" i="8"/>
  <c r="F2383" i="8"/>
  <c r="E2383" i="8"/>
  <c r="D2383" i="8"/>
  <c r="C2383" i="8"/>
  <c r="H2382" i="8"/>
  <c r="G2382" i="8"/>
  <c r="F2382" i="8"/>
  <c r="E2382" i="8"/>
  <c r="D2382" i="8"/>
  <c r="C2382" i="8"/>
  <c r="H2381" i="8"/>
  <c r="G2381" i="8"/>
  <c r="F2381" i="8"/>
  <c r="E2381" i="8"/>
  <c r="D2381" i="8"/>
  <c r="C2381" i="8"/>
  <c r="H2380" i="8"/>
  <c r="G2380" i="8"/>
  <c r="F2380" i="8"/>
  <c r="E2380" i="8"/>
  <c r="D2380" i="8"/>
  <c r="C2380" i="8"/>
  <c r="H2379" i="8"/>
  <c r="G2379" i="8"/>
  <c r="F2379" i="8"/>
  <c r="E2379" i="8"/>
  <c r="D2379" i="8"/>
  <c r="C2379" i="8"/>
  <c r="H2378" i="8"/>
  <c r="G2378" i="8"/>
  <c r="F2378" i="8"/>
  <c r="E2378" i="8"/>
  <c r="D2378" i="8"/>
  <c r="C2378" i="8"/>
  <c r="H2377" i="8"/>
  <c r="G2377" i="8"/>
  <c r="F2377" i="8"/>
  <c r="E2377" i="8"/>
  <c r="D2377" i="8"/>
  <c r="C2377" i="8"/>
  <c r="H2376" i="8"/>
  <c r="G2376" i="8"/>
  <c r="F2376" i="8"/>
  <c r="E2376" i="8"/>
  <c r="D2376" i="8"/>
  <c r="C2376" i="8"/>
  <c r="H2375" i="8"/>
  <c r="G2375" i="8"/>
  <c r="F2375" i="8"/>
  <c r="E2375" i="8"/>
  <c r="D2375" i="8"/>
  <c r="C2375" i="8"/>
  <c r="H2374" i="8"/>
  <c r="G2374" i="8"/>
  <c r="F2374" i="8"/>
  <c r="E2374" i="8"/>
  <c r="D2374" i="8"/>
  <c r="C2374" i="8"/>
  <c r="H2373" i="8"/>
  <c r="G2373" i="8"/>
  <c r="F2373" i="8"/>
  <c r="E2373" i="8"/>
  <c r="D2373" i="8"/>
  <c r="C2373" i="8"/>
  <c r="H2372" i="8"/>
  <c r="G2372" i="8"/>
  <c r="F2372" i="8"/>
  <c r="E2372" i="8"/>
  <c r="D2372" i="8"/>
  <c r="C2372" i="8"/>
  <c r="H2371" i="8"/>
  <c r="G2371" i="8"/>
  <c r="F2371" i="8"/>
  <c r="E2371" i="8"/>
  <c r="D2371" i="8"/>
  <c r="C2371" i="8"/>
  <c r="H2370" i="8"/>
  <c r="G2370" i="8"/>
  <c r="F2370" i="8"/>
  <c r="E2370" i="8"/>
  <c r="D2370" i="8"/>
  <c r="C2370" i="8"/>
  <c r="H2369" i="8"/>
  <c r="G2369" i="8"/>
  <c r="F2369" i="8"/>
  <c r="E2369" i="8"/>
  <c r="D2369" i="8"/>
  <c r="C2369" i="8"/>
  <c r="H2368" i="8"/>
  <c r="G2368" i="8"/>
  <c r="F2368" i="8"/>
  <c r="E2368" i="8"/>
  <c r="D2368" i="8"/>
  <c r="C2368" i="8"/>
  <c r="H2367" i="8"/>
  <c r="G2367" i="8"/>
  <c r="F2367" i="8"/>
  <c r="E2367" i="8"/>
  <c r="D2367" i="8"/>
  <c r="C2367" i="8"/>
  <c r="H2366" i="8"/>
  <c r="G2366" i="8"/>
  <c r="F2366" i="8"/>
  <c r="E2366" i="8"/>
  <c r="D2366" i="8"/>
  <c r="C2366" i="8"/>
  <c r="H2365" i="8"/>
  <c r="G2365" i="8"/>
  <c r="F2365" i="8"/>
  <c r="E2365" i="8"/>
  <c r="D2365" i="8"/>
  <c r="C2365" i="8"/>
  <c r="H2364" i="8"/>
  <c r="G2364" i="8"/>
  <c r="F2364" i="8"/>
  <c r="E2364" i="8"/>
  <c r="D2364" i="8"/>
  <c r="C2364" i="8"/>
  <c r="H2363" i="8"/>
  <c r="G2363" i="8"/>
  <c r="F2363" i="8"/>
  <c r="E2363" i="8"/>
  <c r="D2363" i="8"/>
  <c r="C2363" i="8"/>
  <c r="H2362" i="8"/>
  <c r="G2362" i="8"/>
  <c r="F2362" i="8"/>
  <c r="E2362" i="8"/>
  <c r="D2362" i="8"/>
  <c r="C2362" i="8"/>
  <c r="H2361" i="8"/>
  <c r="G2361" i="8"/>
  <c r="F2361" i="8"/>
  <c r="E2361" i="8"/>
  <c r="D2361" i="8"/>
  <c r="C2361" i="8"/>
  <c r="H2360" i="8"/>
  <c r="G2360" i="8"/>
  <c r="F2360" i="8"/>
  <c r="E2360" i="8"/>
  <c r="D2360" i="8"/>
  <c r="C2360" i="8"/>
  <c r="H2359" i="8"/>
  <c r="G2359" i="8"/>
  <c r="F2359" i="8"/>
  <c r="E2359" i="8"/>
  <c r="D2359" i="8"/>
  <c r="C2359" i="8"/>
  <c r="H2358" i="8"/>
  <c r="G2358" i="8"/>
  <c r="F2358" i="8"/>
  <c r="E2358" i="8"/>
  <c r="D2358" i="8"/>
  <c r="C2358" i="8"/>
  <c r="H2357" i="8"/>
  <c r="G2357" i="8"/>
  <c r="F2357" i="8"/>
  <c r="E2357" i="8"/>
  <c r="D2357" i="8"/>
  <c r="C2357" i="8"/>
  <c r="H2356" i="8"/>
  <c r="G2356" i="8"/>
  <c r="F2356" i="8"/>
  <c r="E2356" i="8"/>
  <c r="D2356" i="8"/>
  <c r="C2356" i="8"/>
  <c r="H2355" i="8"/>
  <c r="G2355" i="8"/>
  <c r="F2355" i="8"/>
  <c r="E2355" i="8"/>
  <c r="D2355" i="8"/>
  <c r="C2355" i="8"/>
  <c r="H2354" i="8"/>
  <c r="G2354" i="8"/>
  <c r="F2354" i="8"/>
  <c r="E2354" i="8"/>
  <c r="D2354" i="8"/>
  <c r="C2354" i="8"/>
  <c r="H2353" i="8"/>
  <c r="G2353" i="8"/>
  <c r="F2353" i="8"/>
  <c r="E2353" i="8"/>
  <c r="D2353" i="8"/>
  <c r="C2353" i="8"/>
  <c r="H2352" i="8"/>
  <c r="G2352" i="8"/>
  <c r="F2352" i="8"/>
  <c r="E2352" i="8"/>
  <c r="D2352" i="8"/>
  <c r="C2352" i="8"/>
  <c r="H2351" i="8"/>
  <c r="G2351" i="8"/>
  <c r="F2351" i="8"/>
  <c r="E2351" i="8"/>
  <c r="D2351" i="8"/>
  <c r="C2351" i="8"/>
  <c r="H2350" i="8"/>
  <c r="G2350" i="8"/>
  <c r="F2350" i="8"/>
  <c r="E2350" i="8"/>
  <c r="D2350" i="8"/>
  <c r="C2350" i="8"/>
  <c r="H2349" i="8"/>
  <c r="G2349" i="8"/>
  <c r="F2349" i="8"/>
  <c r="E2349" i="8"/>
  <c r="D2349" i="8"/>
  <c r="C2349" i="8"/>
  <c r="H2348" i="8"/>
  <c r="G2348" i="8"/>
  <c r="F2348" i="8"/>
  <c r="E2348" i="8"/>
  <c r="D2348" i="8"/>
  <c r="C2348" i="8"/>
  <c r="H2347" i="8"/>
  <c r="G2347" i="8"/>
  <c r="F2347" i="8"/>
  <c r="E2347" i="8"/>
  <c r="D2347" i="8"/>
  <c r="C2347" i="8"/>
  <c r="H2346" i="8"/>
  <c r="G2346" i="8"/>
  <c r="F2346" i="8"/>
  <c r="E2346" i="8"/>
  <c r="D2346" i="8"/>
  <c r="C2346" i="8"/>
  <c r="H2345" i="8"/>
  <c r="G2345" i="8"/>
  <c r="F2345" i="8"/>
  <c r="E2345" i="8"/>
  <c r="D2345" i="8"/>
  <c r="C2345" i="8"/>
  <c r="H2344" i="8"/>
  <c r="G2344" i="8"/>
  <c r="F2344" i="8"/>
  <c r="E2344" i="8"/>
  <c r="D2344" i="8"/>
  <c r="C2344" i="8"/>
  <c r="H2343" i="8"/>
  <c r="G2343" i="8"/>
  <c r="F2343" i="8"/>
  <c r="E2343" i="8"/>
  <c r="D2343" i="8"/>
  <c r="C2343" i="8"/>
  <c r="H2342" i="8"/>
  <c r="G2342" i="8"/>
  <c r="F2342" i="8"/>
  <c r="E2342" i="8"/>
  <c r="D2342" i="8"/>
  <c r="C2342" i="8"/>
  <c r="H2341" i="8"/>
  <c r="G2341" i="8"/>
  <c r="F2341" i="8"/>
  <c r="E2341" i="8"/>
  <c r="D2341" i="8"/>
  <c r="C2341" i="8"/>
  <c r="H2340" i="8"/>
  <c r="G2340" i="8"/>
  <c r="F2340" i="8"/>
  <c r="E2340" i="8"/>
  <c r="D2340" i="8"/>
  <c r="C2340" i="8"/>
  <c r="H2339" i="8"/>
  <c r="G2339" i="8"/>
  <c r="F2339" i="8"/>
  <c r="E2339" i="8"/>
  <c r="D2339" i="8"/>
  <c r="C2339" i="8"/>
  <c r="H2338" i="8"/>
  <c r="G2338" i="8"/>
  <c r="F2338" i="8"/>
  <c r="E2338" i="8"/>
  <c r="D2338" i="8"/>
  <c r="C2338" i="8"/>
  <c r="H2337" i="8"/>
  <c r="G2337" i="8"/>
  <c r="F2337" i="8"/>
  <c r="E2337" i="8"/>
  <c r="D2337" i="8"/>
  <c r="C2337" i="8"/>
  <c r="H2336" i="8"/>
  <c r="G2336" i="8"/>
  <c r="F2336" i="8"/>
  <c r="E2336" i="8"/>
  <c r="D2336" i="8"/>
  <c r="C2336" i="8"/>
  <c r="H2335" i="8"/>
  <c r="G2335" i="8"/>
  <c r="F2335" i="8"/>
  <c r="E2335" i="8"/>
  <c r="D2335" i="8"/>
  <c r="C2335" i="8"/>
  <c r="H2334" i="8"/>
  <c r="G2334" i="8"/>
  <c r="F2334" i="8"/>
  <c r="E2334" i="8"/>
  <c r="D2334" i="8"/>
  <c r="C2334" i="8"/>
  <c r="H2333" i="8"/>
  <c r="G2333" i="8"/>
  <c r="F2333" i="8"/>
  <c r="E2333" i="8"/>
  <c r="D2333" i="8"/>
  <c r="C2333" i="8"/>
  <c r="H2332" i="8"/>
  <c r="G2332" i="8"/>
  <c r="F2332" i="8"/>
  <c r="E2332" i="8"/>
  <c r="D2332" i="8"/>
  <c r="C2332" i="8"/>
  <c r="H2331" i="8"/>
  <c r="G2331" i="8"/>
  <c r="F2331" i="8"/>
  <c r="E2331" i="8"/>
  <c r="D2331" i="8"/>
  <c r="C2331" i="8"/>
  <c r="H2330" i="8"/>
  <c r="G2330" i="8"/>
  <c r="F2330" i="8"/>
  <c r="E2330" i="8"/>
  <c r="D2330" i="8"/>
  <c r="C2330" i="8"/>
  <c r="H2329" i="8"/>
  <c r="G2329" i="8"/>
  <c r="F2329" i="8"/>
  <c r="E2329" i="8"/>
  <c r="D2329" i="8"/>
  <c r="C2329" i="8"/>
  <c r="H2328" i="8"/>
  <c r="G2328" i="8"/>
  <c r="F2328" i="8"/>
  <c r="E2328" i="8"/>
  <c r="D2328" i="8"/>
  <c r="C2328" i="8"/>
  <c r="H2327" i="8"/>
  <c r="G2327" i="8"/>
  <c r="F2327" i="8"/>
  <c r="E2327" i="8"/>
  <c r="D2327" i="8"/>
  <c r="C2327" i="8"/>
  <c r="H2326" i="8"/>
  <c r="G2326" i="8"/>
  <c r="F2326" i="8"/>
  <c r="E2326" i="8"/>
  <c r="D2326" i="8"/>
  <c r="C2326" i="8"/>
  <c r="H2325" i="8"/>
  <c r="G2325" i="8"/>
  <c r="F2325" i="8"/>
  <c r="E2325" i="8"/>
  <c r="D2325" i="8"/>
  <c r="C2325" i="8"/>
  <c r="H2324" i="8"/>
  <c r="G2324" i="8"/>
  <c r="F2324" i="8"/>
  <c r="E2324" i="8"/>
  <c r="D2324" i="8"/>
  <c r="C2324" i="8"/>
  <c r="H2323" i="8"/>
  <c r="G2323" i="8"/>
  <c r="F2323" i="8"/>
  <c r="E2323" i="8"/>
  <c r="D2323" i="8"/>
  <c r="C2323" i="8"/>
  <c r="H2322" i="8"/>
  <c r="G2322" i="8"/>
  <c r="F2322" i="8"/>
  <c r="E2322" i="8"/>
  <c r="D2322" i="8"/>
  <c r="C2322" i="8"/>
  <c r="H2321" i="8"/>
  <c r="G2321" i="8"/>
  <c r="F2321" i="8"/>
  <c r="E2321" i="8"/>
  <c r="D2321" i="8"/>
  <c r="C2321" i="8"/>
  <c r="H2320" i="8"/>
  <c r="G2320" i="8"/>
  <c r="F2320" i="8"/>
  <c r="E2320" i="8"/>
  <c r="D2320" i="8"/>
  <c r="C2320" i="8"/>
  <c r="H2319" i="8"/>
  <c r="G2319" i="8"/>
  <c r="F2319" i="8"/>
  <c r="E2319" i="8"/>
  <c r="D2319" i="8"/>
  <c r="C2319" i="8"/>
  <c r="H2318" i="8"/>
  <c r="G2318" i="8"/>
  <c r="F2318" i="8"/>
  <c r="E2318" i="8"/>
  <c r="D2318" i="8"/>
  <c r="C2318" i="8"/>
  <c r="H2317" i="8"/>
  <c r="G2317" i="8"/>
  <c r="F2317" i="8"/>
  <c r="E2317" i="8"/>
  <c r="D2317" i="8"/>
  <c r="C2317" i="8"/>
  <c r="H2316" i="8"/>
  <c r="G2316" i="8"/>
  <c r="F2316" i="8"/>
  <c r="E2316" i="8"/>
  <c r="D2316" i="8"/>
  <c r="C2316" i="8"/>
  <c r="H2315" i="8"/>
  <c r="G2315" i="8"/>
  <c r="F2315" i="8"/>
  <c r="E2315" i="8"/>
  <c r="D2315" i="8"/>
  <c r="C2315" i="8"/>
  <c r="H2314" i="8"/>
  <c r="G2314" i="8"/>
  <c r="F2314" i="8"/>
  <c r="E2314" i="8"/>
  <c r="D2314" i="8"/>
  <c r="C2314" i="8"/>
  <c r="H2313" i="8"/>
  <c r="G2313" i="8"/>
  <c r="F2313" i="8"/>
  <c r="E2313" i="8"/>
  <c r="D2313" i="8"/>
  <c r="C2313" i="8"/>
  <c r="H2312" i="8"/>
  <c r="G2312" i="8"/>
  <c r="F2312" i="8"/>
  <c r="E2312" i="8"/>
  <c r="D2312" i="8"/>
  <c r="C2312" i="8"/>
  <c r="H2311" i="8"/>
  <c r="G2311" i="8"/>
  <c r="F2311" i="8"/>
  <c r="E2311" i="8"/>
  <c r="D2311" i="8"/>
  <c r="C2311" i="8"/>
  <c r="H2310" i="8"/>
  <c r="G2310" i="8"/>
  <c r="F2310" i="8"/>
  <c r="E2310" i="8"/>
  <c r="D2310" i="8"/>
  <c r="C2310" i="8"/>
  <c r="H2309" i="8"/>
  <c r="G2309" i="8"/>
  <c r="F2309" i="8"/>
  <c r="E2309" i="8"/>
  <c r="D2309" i="8"/>
  <c r="C2309" i="8"/>
  <c r="H2308" i="8"/>
  <c r="G2308" i="8"/>
  <c r="F2308" i="8"/>
  <c r="E2308" i="8"/>
  <c r="D2308" i="8"/>
  <c r="C2308" i="8"/>
  <c r="H2307" i="8"/>
  <c r="G2307" i="8"/>
  <c r="F2307" i="8"/>
  <c r="E2307" i="8"/>
  <c r="D2307" i="8"/>
  <c r="C2307" i="8"/>
  <c r="H2306" i="8"/>
  <c r="G2306" i="8"/>
  <c r="F2306" i="8"/>
  <c r="E2306" i="8"/>
  <c r="D2306" i="8"/>
  <c r="C2306" i="8"/>
  <c r="H2305" i="8"/>
  <c r="G2305" i="8"/>
  <c r="F2305" i="8"/>
  <c r="E2305" i="8"/>
  <c r="D2305" i="8"/>
  <c r="C2305" i="8"/>
  <c r="H2304" i="8"/>
  <c r="G2304" i="8"/>
  <c r="F2304" i="8"/>
  <c r="E2304" i="8"/>
  <c r="D2304" i="8"/>
  <c r="C2304" i="8"/>
  <c r="H2303" i="8"/>
  <c r="G2303" i="8"/>
  <c r="F2303" i="8"/>
  <c r="E2303" i="8"/>
  <c r="D2303" i="8"/>
  <c r="C2303" i="8"/>
  <c r="H2302" i="8"/>
  <c r="G2302" i="8"/>
  <c r="F2302" i="8"/>
  <c r="E2302" i="8"/>
  <c r="D2302" i="8"/>
  <c r="C2302" i="8"/>
  <c r="H2301" i="8"/>
  <c r="G2301" i="8"/>
  <c r="F2301" i="8"/>
  <c r="E2301" i="8"/>
  <c r="D2301" i="8"/>
  <c r="C2301" i="8"/>
  <c r="H2300" i="8"/>
  <c r="G2300" i="8"/>
  <c r="F2300" i="8"/>
  <c r="E2300" i="8"/>
  <c r="D2300" i="8"/>
  <c r="C2300" i="8"/>
  <c r="H2299" i="8"/>
  <c r="G2299" i="8"/>
  <c r="F2299" i="8"/>
  <c r="E2299" i="8"/>
  <c r="D2299" i="8"/>
  <c r="C2299" i="8"/>
  <c r="H2298" i="8"/>
  <c r="G2298" i="8"/>
  <c r="F2298" i="8"/>
  <c r="E2298" i="8"/>
  <c r="D2298" i="8"/>
  <c r="C2298" i="8"/>
  <c r="H2297" i="8"/>
  <c r="G2297" i="8"/>
  <c r="F2297" i="8"/>
  <c r="E2297" i="8"/>
  <c r="D2297" i="8"/>
  <c r="C2297" i="8"/>
  <c r="H2296" i="8"/>
  <c r="G2296" i="8"/>
  <c r="F2296" i="8"/>
  <c r="E2296" i="8"/>
  <c r="D2296" i="8"/>
  <c r="C2296" i="8"/>
  <c r="H2295" i="8"/>
  <c r="G2295" i="8"/>
  <c r="F2295" i="8"/>
  <c r="E2295" i="8"/>
  <c r="D2295" i="8"/>
  <c r="C2295" i="8"/>
  <c r="H2294" i="8"/>
  <c r="G2294" i="8"/>
  <c r="F2294" i="8"/>
  <c r="E2294" i="8"/>
  <c r="D2294" i="8"/>
  <c r="C2294" i="8"/>
  <c r="H2293" i="8"/>
  <c r="G2293" i="8"/>
  <c r="F2293" i="8"/>
  <c r="E2293" i="8"/>
  <c r="D2293" i="8"/>
  <c r="C2293" i="8"/>
  <c r="H2292" i="8"/>
  <c r="G2292" i="8"/>
  <c r="F2292" i="8"/>
  <c r="E2292" i="8"/>
  <c r="D2292" i="8"/>
  <c r="C2292" i="8"/>
  <c r="H2291" i="8"/>
  <c r="G2291" i="8"/>
  <c r="F2291" i="8"/>
  <c r="E2291" i="8"/>
  <c r="D2291" i="8"/>
  <c r="C2291" i="8"/>
  <c r="H2290" i="8"/>
  <c r="G2290" i="8"/>
  <c r="F2290" i="8"/>
  <c r="E2290" i="8"/>
  <c r="D2290" i="8"/>
  <c r="C2290" i="8"/>
  <c r="H2289" i="8"/>
  <c r="G2289" i="8"/>
  <c r="F2289" i="8"/>
  <c r="E2289" i="8"/>
  <c r="D2289" i="8"/>
  <c r="C2289" i="8"/>
  <c r="H2288" i="8"/>
  <c r="G2288" i="8"/>
  <c r="F2288" i="8"/>
  <c r="E2288" i="8"/>
  <c r="D2288" i="8"/>
  <c r="C2288" i="8"/>
  <c r="H2287" i="8"/>
  <c r="G2287" i="8"/>
  <c r="F2287" i="8"/>
  <c r="E2287" i="8"/>
  <c r="D2287" i="8"/>
  <c r="C2287" i="8"/>
  <c r="H2286" i="8"/>
  <c r="G2286" i="8"/>
  <c r="F2286" i="8"/>
  <c r="E2286" i="8"/>
  <c r="D2286" i="8"/>
  <c r="C2286" i="8"/>
  <c r="H2285" i="8"/>
  <c r="G2285" i="8"/>
  <c r="F2285" i="8"/>
  <c r="E2285" i="8"/>
  <c r="D2285" i="8"/>
  <c r="C2285" i="8"/>
  <c r="H2284" i="8"/>
  <c r="G2284" i="8"/>
  <c r="F2284" i="8"/>
  <c r="E2284" i="8"/>
  <c r="D2284" i="8"/>
  <c r="C2284" i="8"/>
  <c r="H2283" i="8"/>
  <c r="G2283" i="8"/>
  <c r="F2283" i="8"/>
  <c r="E2283" i="8"/>
  <c r="D2283" i="8"/>
  <c r="C2283" i="8"/>
  <c r="H2282" i="8"/>
  <c r="G2282" i="8"/>
  <c r="F2282" i="8"/>
  <c r="E2282" i="8"/>
  <c r="D2282" i="8"/>
  <c r="C2282" i="8"/>
  <c r="H2281" i="8"/>
  <c r="G2281" i="8"/>
  <c r="F2281" i="8"/>
  <c r="E2281" i="8"/>
  <c r="D2281" i="8"/>
  <c r="C2281" i="8"/>
  <c r="H2280" i="8"/>
  <c r="G2280" i="8"/>
  <c r="F2280" i="8"/>
  <c r="E2280" i="8"/>
  <c r="D2280" i="8"/>
  <c r="C2280" i="8"/>
  <c r="H2279" i="8"/>
  <c r="G2279" i="8"/>
  <c r="F2279" i="8"/>
  <c r="E2279" i="8"/>
  <c r="D2279" i="8"/>
  <c r="C2279" i="8"/>
  <c r="H2278" i="8"/>
  <c r="G2278" i="8"/>
  <c r="F2278" i="8"/>
  <c r="E2278" i="8"/>
  <c r="D2278" i="8"/>
  <c r="C2278" i="8"/>
  <c r="H2277" i="8"/>
  <c r="G2277" i="8"/>
  <c r="F2277" i="8"/>
  <c r="E2277" i="8"/>
  <c r="D2277" i="8"/>
  <c r="C2277" i="8"/>
  <c r="H2276" i="8"/>
  <c r="G2276" i="8"/>
  <c r="F2276" i="8"/>
  <c r="E2276" i="8"/>
  <c r="D2276" i="8"/>
  <c r="C2276" i="8"/>
  <c r="H2275" i="8"/>
  <c r="G2275" i="8"/>
  <c r="F2275" i="8"/>
  <c r="E2275" i="8"/>
  <c r="D2275" i="8"/>
  <c r="C2275" i="8"/>
  <c r="H2274" i="8"/>
  <c r="G2274" i="8"/>
  <c r="F2274" i="8"/>
  <c r="E2274" i="8"/>
  <c r="D2274" i="8"/>
  <c r="C2274" i="8"/>
  <c r="H2273" i="8"/>
  <c r="G2273" i="8"/>
  <c r="F2273" i="8"/>
  <c r="E2273" i="8"/>
  <c r="D2273" i="8"/>
  <c r="C2273" i="8"/>
  <c r="H2272" i="8"/>
  <c r="G2272" i="8"/>
  <c r="F2272" i="8"/>
  <c r="E2272" i="8"/>
  <c r="D2272" i="8"/>
  <c r="C2272" i="8"/>
  <c r="H2271" i="8"/>
  <c r="G2271" i="8"/>
  <c r="F2271" i="8"/>
  <c r="E2271" i="8"/>
  <c r="D2271" i="8"/>
  <c r="C2271" i="8"/>
  <c r="H2270" i="8"/>
  <c r="G2270" i="8"/>
  <c r="F2270" i="8"/>
  <c r="E2270" i="8"/>
  <c r="D2270" i="8"/>
  <c r="C2270" i="8"/>
  <c r="H2269" i="8"/>
  <c r="G2269" i="8"/>
  <c r="F2269" i="8"/>
  <c r="E2269" i="8"/>
  <c r="D2269" i="8"/>
  <c r="C2269" i="8"/>
  <c r="H2268" i="8"/>
  <c r="G2268" i="8"/>
  <c r="F2268" i="8"/>
  <c r="E2268" i="8"/>
  <c r="D2268" i="8"/>
  <c r="C2268" i="8"/>
  <c r="H2267" i="8"/>
  <c r="G2267" i="8"/>
  <c r="F2267" i="8"/>
  <c r="E2267" i="8"/>
  <c r="D2267" i="8"/>
  <c r="C2267" i="8"/>
  <c r="H2266" i="8"/>
  <c r="G2266" i="8"/>
  <c r="F2266" i="8"/>
  <c r="E2266" i="8"/>
  <c r="D2266" i="8"/>
  <c r="C2266" i="8"/>
  <c r="H2265" i="8"/>
  <c r="G2265" i="8"/>
  <c r="F2265" i="8"/>
  <c r="E2265" i="8"/>
  <c r="D2265" i="8"/>
  <c r="C2265" i="8"/>
  <c r="H2264" i="8"/>
  <c r="G2264" i="8"/>
  <c r="F2264" i="8"/>
  <c r="E2264" i="8"/>
  <c r="D2264" i="8"/>
  <c r="C2264" i="8"/>
  <c r="H2263" i="8"/>
  <c r="G2263" i="8"/>
  <c r="F2263" i="8"/>
  <c r="E2263" i="8"/>
  <c r="D2263" i="8"/>
  <c r="C2263" i="8"/>
  <c r="H2262" i="8"/>
  <c r="G2262" i="8"/>
  <c r="F2262" i="8"/>
  <c r="E2262" i="8"/>
  <c r="D2262" i="8"/>
  <c r="C2262" i="8"/>
  <c r="H2261" i="8"/>
  <c r="G2261" i="8"/>
  <c r="F2261" i="8"/>
  <c r="E2261" i="8"/>
  <c r="D2261" i="8"/>
  <c r="C2261" i="8"/>
  <c r="H2260" i="8"/>
  <c r="G2260" i="8"/>
  <c r="F2260" i="8"/>
  <c r="E2260" i="8"/>
  <c r="D2260" i="8"/>
  <c r="C2260" i="8"/>
  <c r="H2259" i="8"/>
  <c r="G2259" i="8"/>
  <c r="F2259" i="8"/>
  <c r="E2259" i="8"/>
  <c r="D2259" i="8"/>
  <c r="C2259" i="8"/>
  <c r="H2258" i="8"/>
  <c r="G2258" i="8"/>
  <c r="F2258" i="8"/>
  <c r="E2258" i="8"/>
  <c r="D2258" i="8"/>
  <c r="C2258" i="8"/>
  <c r="H2257" i="8"/>
  <c r="G2257" i="8"/>
  <c r="F2257" i="8"/>
  <c r="E2257" i="8"/>
  <c r="D2257" i="8"/>
  <c r="C2257" i="8"/>
  <c r="H2256" i="8"/>
  <c r="G2256" i="8"/>
  <c r="F2256" i="8"/>
  <c r="E2256" i="8"/>
  <c r="D2256" i="8"/>
  <c r="C2256" i="8"/>
  <c r="H2255" i="8"/>
  <c r="G2255" i="8"/>
  <c r="F2255" i="8"/>
  <c r="E2255" i="8"/>
  <c r="D2255" i="8"/>
  <c r="C2255" i="8"/>
  <c r="H2254" i="8"/>
  <c r="G2254" i="8"/>
  <c r="F2254" i="8"/>
  <c r="E2254" i="8"/>
  <c r="D2254" i="8"/>
  <c r="C2254" i="8"/>
  <c r="H2253" i="8"/>
  <c r="G2253" i="8"/>
  <c r="F2253" i="8"/>
  <c r="E2253" i="8"/>
  <c r="D2253" i="8"/>
  <c r="C2253" i="8"/>
  <c r="H2252" i="8"/>
  <c r="G2252" i="8"/>
  <c r="F2252" i="8"/>
  <c r="E2252" i="8"/>
  <c r="D2252" i="8"/>
  <c r="C2252" i="8"/>
  <c r="H2251" i="8"/>
  <c r="G2251" i="8"/>
  <c r="F2251" i="8"/>
  <c r="E2251" i="8"/>
  <c r="D2251" i="8"/>
  <c r="C2251" i="8"/>
  <c r="H2250" i="8"/>
  <c r="G2250" i="8"/>
  <c r="F2250" i="8"/>
  <c r="E2250" i="8"/>
  <c r="D2250" i="8"/>
  <c r="C2250" i="8"/>
  <c r="H2249" i="8"/>
  <c r="G2249" i="8"/>
  <c r="F2249" i="8"/>
  <c r="E2249" i="8"/>
  <c r="D2249" i="8"/>
  <c r="C2249" i="8"/>
  <c r="H2248" i="8"/>
  <c r="G2248" i="8"/>
  <c r="F2248" i="8"/>
  <c r="E2248" i="8"/>
  <c r="D2248" i="8"/>
  <c r="C2248" i="8"/>
  <c r="H2247" i="8"/>
  <c r="G2247" i="8"/>
  <c r="F2247" i="8"/>
  <c r="E2247" i="8"/>
  <c r="D2247" i="8"/>
  <c r="C2247" i="8"/>
  <c r="H2246" i="8"/>
  <c r="G2246" i="8"/>
  <c r="F2246" i="8"/>
  <c r="E2246" i="8"/>
  <c r="D2246" i="8"/>
  <c r="C2246" i="8"/>
  <c r="H2245" i="8"/>
  <c r="G2245" i="8"/>
  <c r="F2245" i="8"/>
  <c r="E2245" i="8"/>
  <c r="D2245" i="8"/>
  <c r="C2245" i="8"/>
  <c r="H2244" i="8"/>
  <c r="G2244" i="8"/>
  <c r="F2244" i="8"/>
  <c r="E2244" i="8"/>
  <c r="D2244" i="8"/>
  <c r="C2244" i="8"/>
  <c r="H2243" i="8"/>
  <c r="G2243" i="8"/>
  <c r="F2243" i="8"/>
  <c r="E2243" i="8"/>
  <c r="D2243" i="8"/>
  <c r="C2243" i="8"/>
  <c r="H2242" i="8"/>
  <c r="G2242" i="8"/>
  <c r="F2242" i="8"/>
  <c r="E2242" i="8"/>
  <c r="D2242" i="8"/>
  <c r="C2242" i="8"/>
  <c r="H2241" i="8"/>
  <c r="G2241" i="8"/>
  <c r="F2241" i="8"/>
  <c r="E2241" i="8"/>
  <c r="D2241" i="8"/>
  <c r="C2241" i="8"/>
  <c r="H2240" i="8"/>
  <c r="G2240" i="8"/>
  <c r="F2240" i="8"/>
  <c r="E2240" i="8"/>
  <c r="D2240" i="8"/>
  <c r="C2240" i="8"/>
  <c r="H2239" i="8"/>
  <c r="G2239" i="8"/>
  <c r="F2239" i="8"/>
  <c r="E2239" i="8"/>
  <c r="D2239" i="8"/>
  <c r="C2239" i="8"/>
  <c r="H2238" i="8"/>
  <c r="G2238" i="8"/>
  <c r="F2238" i="8"/>
  <c r="E2238" i="8"/>
  <c r="D2238" i="8"/>
  <c r="C2238" i="8"/>
  <c r="H2237" i="8"/>
  <c r="G2237" i="8"/>
  <c r="F2237" i="8"/>
  <c r="E2237" i="8"/>
  <c r="D2237" i="8"/>
  <c r="C2237" i="8"/>
  <c r="H2236" i="8"/>
  <c r="G2236" i="8"/>
  <c r="F2236" i="8"/>
  <c r="E2236" i="8"/>
  <c r="D2236" i="8"/>
  <c r="C2236" i="8"/>
  <c r="H2235" i="8"/>
  <c r="G2235" i="8"/>
  <c r="F2235" i="8"/>
  <c r="E2235" i="8"/>
  <c r="D2235" i="8"/>
  <c r="C2235" i="8"/>
  <c r="H2234" i="8"/>
  <c r="G2234" i="8"/>
  <c r="F2234" i="8"/>
  <c r="E2234" i="8"/>
  <c r="D2234" i="8"/>
  <c r="C2234" i="8"/>
  <c r="H2233" i="8"/>
  <c r="G2233" i="8"/>
  <c r="F2233" i="8"/>
  <c r="E2233" i="8"/>
  <c r="D2233" i="8"/>
  <c r="C2233" i="8"/>
  <c r="H2232" i="8"/>
  <c r="G2232" i="8"/>
  <c r="F2232" i="8"/>
  <c r="E2232" i="8"/>
  <c r="D2232" i="8"/>
  <c r="C2232" i="8"/>
  <c r="H2231" i="8"/>
  <c r="G2231" i="8"/>
  <c r="F2231" i="8"/>
  <c r="E2231" i="8"/>
  <c r="D2231" i="8"/>
  <c r="C2231" i="8"/>
  <c r="H2230" i="8"/>
  <c r="G2230" i="8"/>
  <c r="F2230" i="8"/>
  <c r="E2230" i="8"/>
  <c r="D2230" i="8"/>
  <c r="C2230" i="8"/>
  <c r="H2229" i="8"/>
  <c r="G2229" i="8"/>
  <c r="F2229" i="8"/>
  <c r="E2229" i="8"/>
  <c r="D2229" i="8"/>
  <c r="C2229" i="8"/>
  <c r="H2228" i="8"/>
  <c r="G2228" i="8"/>
  <c r="F2228" i="8"/>
  <c r="E2228" i="8"/>
  <c r="D2228" i="8"/>
  <c r="C2228" i="8"/>
  <c r="H2227" i="8"/>
  <c r="G2227" i="8"/>
  <c r="F2227" i="8"/>
  <c r="E2227" i="8"/>
  <c r="D2227" i="8"/>
  <c r="C2227" i="8"/>
  <c r="H2226" i="8"/>
  <c r="G2226" i="8"/>
  <c r="F2226" i="8"/>
  <c r="E2226" i="8"/>
  <c r="D2226" i="8"/>
  <c r="C2226" i="8"/>
  <c r="H2225" i="8"/>
  <c r="G2225" i="8"/>
  <c r="F2225" i="8"/>
  <c r="E2225" i="8"/>
  <c r="D2225" i="8"/>
  <c r="C2225" i="8"/>
  <c r="H2224" i="8"/>
  <c r="G2224" i="8"/>
  <c r="F2224" i="8"/>
  <c r="E2224" i="8"/>
  <c r="D2224" i="8"/>
  <c r="C2224" i="8"/>
  <c r="H2223" i="8"/>
  <c r="G2223" i="8"/>
  <c r="F2223" i="8"/>
  <c r="E2223" i="8"/>
  <c r="D2223" i="8"/>
  <c r="C2223" i="8"/>
  <c r="H2222" i="8"/>
  <c r="G2222" i="8"/>
  <c r="F2222" i="8"/>
  <c r="E2222" i="8"/>
  <c r="D2222" i="8"/>
  <c r="C2222" i="8"/>
  <c r="H2221" i="8"/>
  <c r="G2221" i="8"/>
  <c r="F2221" i="8"/>
  <c r="E2221" i="8"/>
  <c r="D2221" i="8"/>
  <c r="C2221" i="8"/>
  <c r="H2220" i="8"/>
  <c r="G2220" i="8"/>
  <c r="F2220" i="8"/>
  <c r="E2220" i="8"/>
  <c r="D2220" i="8"/>
  <c r="C2220" i="8"/>
  <c r="H2219" i="8"/>
  <c r="G2219" i="8"/>
  <c r="F2219" i="8"/>
  <c r="E2219" i="8"/>
  <c r="D2219" i="8"/>
  <c r="C2219" i="8"/>
  <c r="H2218" i="8"/>
  <c r="G2218" i="8"/>
  <c r="F2218" i="8"/>
  <c r="E2218" i="8"/>
  <c r="D2218" i="8"/>
  <c r="C2218" i="8"/>
  <c r="H2217" i="8"/>
  <c r="G2217" i="8"/>
  <c r="F2217" i="8"/>
  <c r="E2217" i="8"/>
  <c r="D2217" i="8"/>
  <c r="C2217" i="8"/>
  <c r="H2216" i="8"/>
  <c r="G2216" i="8"/>
  <c r="F2216" i="8"/>
  <c r="E2216" i="8"/>
  <c r="D2216" i="8"/>
  <c r="C2216" i="8"/>
  <c r="H2215" i="8"/>
  <c r="G2215" i="8"/>
  <c r="F2215" i="8"/>
  <c r="E2215" i="8"/>
  <c r="D2215" i="8"/>
  <c r="C2215" i="8"/>
  <c r="H2214" i="8"/>
  <c r="G2214" i="8"/>
  <c r="F2214" i="8"/>
  <c r="E2214" i="8"/>
  <c r="D2214" i="8"/>
  <c r="C2214" i="8"/>
  <c r="H2213" i="8"/>
  <c r="G2213" i="8"/>
  <c r="F2213" i="8"/>
  <c r="E2213" i="8"/>
  <c r="D2213" i="8"/>
  <c r="C2213" i="8"/>
  <c r="H2212" i="8"/>
  <c r="G2212" i="8"/>
  <c r="F2212" i="8"/>
  <c r="E2212" i="8"/>
  <c r="D2212" i="8"/>
  <c r="C2212" i="8"/>
  <c r="H2211" i="8"/>
  <c r="G2211" i="8"/>
  <c r="F2211" i="8"/>
  <c r="E2211" i="8"/>
  <c r="D2211" i="8"/>
  <c r="C2211" i="8"/>
  <c r="H2210" i="8"/>
  <c r="G2210" i="8"/>
  <c r="F2210" i="8"/>
  <c r="E2210" i="8"/>
  <c r="D2210" i="8"/>
  <c r="C2210" i="8"/>
  <c r="H2209" i="8"/>
  <c r="G2209" i="8"/>
  <c r="F2209" i="8"/>
  <c r="E2209" i="8"/>
  <c r="D2209" i="8"/>
  <c r="C2209" i="8"/>
  <c r="H2208" i="8"/>
  <c r="G2208" i="8"/>
  <c r="F2208" i="8"/>
  <c r="E2208" i="8"/>
  <c r="D2208" i="8"/>
  <c r="C2208" i="8"/>
  <c r="H2207" i="8"/>
  <c r="G2207" i="8"/>
  <c r="F2207" i="8"/>
  <c r="E2207" i="8"/>
  <c r="D2207" i="8"/>
  <c r="C2207" i="8"/>
  <c r="H2206" i="8"/>
  <c r="G2206" i="8"/>
  <c r="F2206" i="8"/>
  <c r="E2206" i="8"/>
  <c r="D2206" i="8"/>
  <c r="C2206" i="8"/>
  <c r="H2205" i="8"/>
  <c r="G2205" i="8"/>
  <c r="F2205" i="8"/>
  <c r="E2205" i="8"/>
  <c r="D2205" i="8"/>
  <c r="C2205" i="8"/>
  <c r="H2204" i="8"/>
  <c r="G2204" i="8"/>
  <c r="F2204" i="8"/>
  <c r="E2204" i="8"/>
  <c r="D2204" i="8"/>
  <c r="C2204" i="8"/>
  <c r="H2203" i="8"/>
  <c r="G2203" i="8"/>
  <c r="F2203" i="8"/>
  <c r="E2203" i="8"/>
  <c r="D2203" i="8"/>
  <c r="C2203" i="8"/>
  <c r="H2202" i="8"/>
  <c r="G2202" i="8"/>
  <c r="F2202" i="8"/>
  <c r="E2202" i="8"/>
  <c r="D2202" i="8"/>
  <c r="C2202" i="8"/>
  <c r="H2201" i="8"/>
  <c r="G2201" i="8"/>
  <c r="F2201" i="8"/>
  <c r="E2201" i="8"/>
  <c r="D2201" i="8"/>
  <c r="C2201" i="8"/>
  <c r="H2200" i="8"/>
  <c r="G2200" i="8"/>
  <c r="F2200" i="8"/>
  <c r="E2200" i="8"/>
  <c r="D2200" i="8"/>
  <c r="C2200" i="8"/>
  <c r="H2199" i="8"/>
  <c r="G2199" i="8"/>
  <c r="F2199" i="8"/>
  <c r="E2199" i="8"/>
  <c r="D2199" i="8"/>
  <c r="C2199" i="8"/>
  <c r="H2198" i="8"/>
  <c r="G2198" i="8"/>
  <c r="F2198" i="8"/>
  <c r="E2198" i="8"/>
  <c r="D2198" i="8"/>
  <c r="C2198" i="8"/>
  <c r="H2197" i="8"/>
  <c r="G2197" i="8"/>
  <c r="F2197" i="8"/>
  <c r="E2197" i="8"/>
  <c r="D2197" i="8"/>
  <c r="C2197" i="8"/>
  <c r="H2196" i="8"/>
  <c r="G2196" i="8"/>
  <c r="F2196" i="8"/>
  <c r="E2196" i="8"/>
  <c r="D2196" i="8"/>
  <c r="C2196" i="8"/>
  <c r="H2195" i="8"/>
  <c r="G2195" i="8"/>
  <c r="F2195" i="8"/>
  <c r="E2195" i="8"/>
  <c r="D2195" i="8"/>
  <c r="C2195" i="8"/>
  <c r="H2194" i="8"/>
  <c r="G2194" i="8"/>
  <c r="F2194" i="8"/>
  <c r="E2194" i="8"/>
  <c r="D2194" i="8"/>
  <c r="C2194" i="8"/>
  <c r="H2193" i="8"/>
  <c r="G2193" i="8"/>
  <c r="F2193" i="8"/>
  <c r="E2193" i="8"/>
  <c r="D2193" i="8"/>
  <c r="C2193" i="8"/>
  <c r="H2192" i="8"/>
  <c r="G2192" i="8"/>
  <c r="F2192" i="8"/>
  <c r="E2192" i="8"/>
  <c r="D2192" i="8"/>
  <c r="C2192" i="8"/>
  <c r="H2191" i="8"/>
  <c r="G2191" i="8"/>
  <c r="F2191" i="8"/>
  <c r="E2191" i="8"/>
  <c r="D2191" i="8"/>
  <c r="C2191" i="8"/>
  <c r="H2190" i="8"/>
  <c r="G2190" i="8"/>
  <c r="F2190" i="8"/>
  <c r="E2190" i="8"/>
  <c r="D2190" i="8"/>
  <c r="C2190" i="8"/>
  <c r="H2189" i="8"/>
  <c r="G2189" i="8"/>
  <c r="F2189" i="8"/>
  <c r="E2189" i="8"/>
  <c r="D2189" i="8"/>
  <c r="C2189" i="8"/>
  <c r="H2188" i="8"/>
  <c r="G2188" i="8"/>
  <c r="F2188" i="8"/>
  <c r="E2188" i="8"/>
  <c r="D2188" i="8"/>
  <c r="C2188" i="8"/>
  <c r="H2187" i="8"/>
  <c r="G2187" i="8"/>
  <c r="F2187" i="8"/>
  <c r="E2187" i="8"/>
  <c r="D2187" i="8"/>
  <c r="C2187" i="8"/>
  <c r="H2186" i="8"/>
  <c r="G2186" i="8"/>
  <c r="F2186" i="8"/>
  <c r="E2186" i="8"/>
  <c r="D2186" i="8"/>
  <c r="C2186" i="8"/>
  <c r="H2185" i="8"/>
  <c r="G2185" i="8"/>
  <c r="F2185" i="8"/>
  <c r="E2185" i="8"/>
  <c r="D2185" i="8"/>
  <c r="C2185" i="8"/>
  <c r="H2184" i="8"/>
  <c r="G2184" i="8"/>
  <c r="F2184" i="8"/>
  <c r="E2184" i="8"/>
  <c r="D2184" i="8"/>
  <c r="C2184" i="8"/>
  <c r="H2183" i="8"/>
  <c r="G2183" i="8"/>
  <c r="F2183" i="8"/>
  <c r="E2183" i="8"/>
  <c r="D2183" i="8"/>
  <c r="C2183" i="8"/>
  <c r="H2182" i="8"/>
  <c r="G2182" i="8"/>
  <c r="F2182" i="8"/>
  <c r="E2182" i="8"/>
  <c r="D2182" i="8"/>
  <c r="C2182" i="8"/>
  <c r="H2181" i="8"/>
  <c r="G2181" i="8"/>
  <c r="F2181" i="8"/>
  <c r="E2181" i="8"/>
  <c r="D2181" i="8"/>
  <c r="C2181" i="8"/>
  <c r="H2180" i="8"/>
  <c r="G2180" i="8"/>
  <c r="F2180" i="8"/>
  <c r="E2180" i="8"/>
  <c r="D2180" i="8"/>
  <c r="C2180" i="8"/>
  <c r="H2179" i="8"/>
  <c r="G2179" i="8"/>
  <c r="F2179" i="8"/>
  <c r="E2179" i="8"/>
  <c r="D2179" i="8"/>
  <c r="C2179" i="8"/>
  <c r="H2178" i="8"/>
  <c r="G2178" i="8"/>
  <c r="F2178" i="8"/>
  <c r="E2178" i="8"/>
  <c r="D2178" i="8"/>
  <c r="C2178" i="8"/>
  <c r="H2177" i="8"/>
  <c r="G2177" i="8"/>
  <c r="F2177" i="8"/>
  <c r="E2177" i="8"/>
  <c r="D2177" i="8"/>
  <c r="C2177" i="8"/>
  <c r="H2176" i="8"/>
  <c r="G2176" i="8"/>
  <c r="F2176" i="8"/>
  <c r="E2176" i="8"/>
  <c r="D2176" i="8"/>
  <c r="C2176" i="8"/>
  <c r="H2175" i="8"/>
  <c r="G2175" i="8"/>
  <c r="F2175" i="8"/>
  <c r="E2175" i="8"/>
  <c r="D2175" i="8"/>
  <c r="C2175" i="8"/>
  <c r="H2174" i="8"/>
  <c r="G2174" i="8"/>
  <c r="F2174" i="8"/>
  <c r="E2174" i="8"/>
  <c r="D2174" i="8"/>
  <c r="C2174" i="8"/>
  <c r="H2173" i="8"/>
  <c r="G2173" i="8"/>
  <c r="F2173" i="8"/>
  <c r="E2173" i="8"/>
  <c r="D2173" i="8"/>
  <c r="C2173" i="8"/>
  <c r="H2172" i="8"/>
  <c r="G2172" i="8"/>
  <c r="F2172" i="8"/>
  <c r="E2172" i="8"/>
  <c r="D2172" i="8"/>
  <c r="C2172" i="8"/>
  <c r="H2171" i="8"/>
  <c r="G2171" i="8"/>
  <c r="F2171" i="8"/>
  <c r="E2171" i="8"/>
  <c r="D2171" i="8"/>
  <c r="C2171" i="8"/>
  <c r="H2170" i="8"/>
  <c r="G2170" i="8"/>
  <c r="F2170" i="8"/>
  <c r="E2170" i="8"/>
  <c r="D2170" i="8"/>
  <c r="C2170" i="8"/>
  <c r="H2169" i="8"/>
  <c r="G2169" i="8"/>
  <c r="F2169" i="8"/>
  <c r="E2169" i="8"/>
  <c r="D2169" i="8"/>
  <c r="C2169" i="8"/>
  <c r="H2168" i="8"/>
  <c r="G2168" i="8"/>
  <c r="F2168" i="8"/>
  <c r="E2168" i="8"/>
  <c r="D2168" i="8"/>
  <c r="C2168" i="8"/>
  <c r="H2167" i="8"/>
  <c r="G2167" i="8"/>
  <c r="F2167" i="8"/>
  <c r="E2167" i="8"/>
  <c r="D2167" i="8"/>
  <c r="C2167" i="8"/>
  <c r="H2166" i="8"/>
  <c r="G2166" i="8"/>
  <c r="F2166" i="8"/>
  <c r="E2166" i="8"/>
  <c r="D2166" i="8"/>
  <c r="C2166" i="8"/>
  <c r="H2165" i="8"/>
  <c r="G2165" i="8"/>
  <c r="F2165" i="8"/>
  <c r="E2165" i="8"/>
  <c r="D2165" i="8"/>
  <c r="C2165" i="8"/>
  <c r="H2164" i="8"/>
  <c r="G2164" i="8"/>
  <c r="F2164" i="8"/>
  <c r="E2164" i="8"/>
  <c r="D2164" i="8"/>
  <c r="C2164" i="8"/>
  <c r="H2163" i="8"/>
  <c r="G2163" i="8"/>
  <c r="F2163" i="8"/>
  <c r="E2163" i="8"/>
  <c r="D2163" i="8"/>
  <c r="C2163" i="8"/>
  <c r="H2162" i="8"/>
  <c r="G2162" i="8"/>
  <c r="F2162" i="8"/>
  <c r="E2162" i="8"/>
  <c r="D2162" i="8"/>
  <c r="C2162" i="8"/>
  <c r="H2161" i="8"/>
  <c r="G2161" i="8"/>
  <c r="F2161" i="8"/>
  <c r="E2161" i="8"/>
  <c r="D2161" i="8"/>
  <c r="C2161" i="8"/>
  <c r="H2160" i="8"/>
  <c r="G2160" i="8"/>
  <c r="F2160" i="8"/>
  <c r="E2160" i="8"/>
  <c r="D2160" i="8"/>
  <c r="C2160" i="8"/>
  <c r="H2159" i="8"/>
  <c r="G2159" i="8"/>
  <c r="F2159" i="8"/>
  <c r="E2159" i="8"/>
  <c r="D2159" i="8"/>
  <c r="C2159" i="8"/>
  <c r="H2158" i="8"/>
  <c r="G2158" i="8"/>
  <c r="F2158" i="8"/>
  <c r="E2158" i="8"/>
  <c r="D2158" i="8"/>
  <c r="C2158" i="8"/>
  <c r="H2157" i="8"/>
  <c r="G2157" i="8"/>
  <c r="F2157" i="8"/>
  <c r="E2157" i="8"/>
  <c r="D2157" i="8"/>
  <c r="C2157" i="8"/>
  <c r="H2156" i="8"/>
  <c r="G2156" i="8"/>
  <c r="F2156" i="8"/>
  <c r="E2156" i="8"/>
  <c r="D2156" i="8"/>
  <c r="C2156" i="8"/>
  <c r="H2155" i="8"/>
  <c r="G2155" i="8"/>
  <c r="F2155" i="8"/>
  <c r="E2155" i="8"/>
  <c r="D2155" i="8"/>
  <c r="C2155" i="8"/>
  <c r="H2154" i="8"/>
  <c r="G2154" i="8"/>
  <c r="F2154" i="8"/>
  <c r="E2154" i="8"/>
  <c r="D2154" i="8"/>
  <c r="C2154" i="8"/>
  <c r="H2153" i="8"/>
  <c r="G2153" i="8"/>
  <c r="F2153" i="8"/>
  <c r="E2153" i="8"/>
  <c r="D2153" i="8"/>
  <c r="C2153" i="8"/>
  <c r="H2152" i="8"/>
  <c r="G2152" i="8"/>
  <c r="F2152" i="8"/>
  <c r="E2152" i="8"/>
  <c r="D2152" i="8"/>
  <c r="C2152" i="8"/>
  <c r="H2151" i="8"/>
  <c r="G2151" i="8"/>
  <c r="F2151" i="8"/>
  <c r="E2151" i="8"/>
  <c r="D2151" i="8"/>
  <c r="C2151" i="8"/>
  <c r="H2150" i="8"/>
  <c r="G2150" i="8"/>
  <c r="F2150" i="8"/>
  <c r="E2150" i="8"/>
  <c r="D2150" i="8"/>
  <c r="C2150" i="8"/>
  <c r="H2149" i="8"/>
  <c r="G2149" i="8"/>
  <c r="F2149" i="8"/>
  <c r="E2149" i="8"/>
  <c r="D2149" i="8"/>
  <c r="C2149" i="8"/>
  <c r="H2148" i="8"/>
  <c r="G2148" i="8"/>
  <c r="F2148" i="8"/>
  <c r="E2148" i="8"/>
  <c r="D2148" i="8"/>
  <c r="C2148" i="8"/>
  <c r="H2147" i="8"/>
  <c r="G2147" i="8"/>
  <c r="F2147" i="8"/>
  <c r="E2147" i="8"/>
  <c r="D2147" i="8"/>
  <c r="C2147" i="8"/>
  <c r="H2146" i="8"/>
  <c r="G2146" i="8"/>
  <c r="F2146" i="8"/>
  <c r="E2146" i="8"/>
  <c r="D2146" i="8"/>
  <c r="C2146" i="8"/>
  <c r="H2145" i="8"/>
  <c r="G2145" i="8"/>
  <c r="F2145" i="8"/>
  <c r="E2145" i="8"/>
  <c r="D2145" i="8"/>
  <c r="C2145" i="8"/>
  <c r="H2144" i="8"/>
  <c r="G2144" i="8"/>
  <c r="F2144" i="8"/>
  <c r="E2144" i="8"/>
  <c r="D2144" i="8"/>
  <c r="C2144" i="8"/>
  <c r="H2143" i="8"/>
  <c r="G2143" i="8"/>
  <c r="F2143" i="8"/>
  <c r="E2143" i="8"/>
  <c r="D2143" i="8"/>
  <c r="C2143" i="8"/>
  <c r="H2142" i="8"/>
  <c r="G2142" i="8"/>
  <c r="F2142" i="8"/>
  <c r="E2142" i="8"/>
  <c r="D2142" i="8"/>
  <c r="C2142" i="8"/>
  <c r="H2141" i="8"/>
  <c r="G2141" i="8"/>
  <c r="F2141" i="8"/>
  <c r="E2141" i="8"/>
  <c r="D2141" i="8"/>
  <c r="C2141" i="8"/>
  <c r="H2140" i="8"/>
  <c r="G2140" i="8"/>
  <c r="F2140" i="8"/>
  <c r="E2140" i="8"/>
  <c r="D2140" i="8"/>
  <c r="C2140" i="8"/>
  <c r="H2139" i="8"/>
  <c r="G2139" i="8"/>
  <c r="F2139" i="8"/>
  <c r="E2139" i="8"/>
  <c r="D2139" i="8"/>
  <c r="C2139" i="8"/>
  <c r="H2138" i="8"/>
  <c r="G2138" i="8"/>
  <c r="F2138" i="8"/>
  <c r="E2138" i="8"/>
  <c r="D2138" i="8"/>
  <c r="C2138" i="8"/>
  <c r="H2137" i="8"/>
  <c r="G2137" i="8"/>
  <c r="F2137" i="8"/>
  <c r="E2137" i="8"/>
  <c r="D2137" i="8"/>
  <c r="C2137" i="8"/>
  <c r="H2136" i="8"/>
  <c r="G2136" i="8"/>
  <c r="F2136" i="8"/>
  <c r="E2136" i="8"/>
  <c r="D2136" i="8"/>
  <c r="C2136" i="8"/>
  <c r="H2135" i="8"/>
  <c r="G2135" i="8"/>
  <c r="F2135" i="8"/>
  <c r="E2135" i="8"/>
  <c r="D2135" i="8"/>
  <c r="C2135" i="8"/>
  <c r="H2134" i="8"/>
  <c r="G2134" i="8"/>
  <c r="F2134" i="8"/>
  <c r="E2134" i="8"/>
  <c r="D2134" i="8"/>
  <c r="C2134" i="8"/>
  <c r="H2133" i="8"/>
  <c r="G2133" i="8"/>
  <c r="F2133" i="8"/>
  <c r="E2133" i="8"/>
  <c r="D2133" i="8"/>
  <c r="C2133" i="8"/>
  <c r="H2132" i="8"/>
  <c r="G2132" i="8"/>
  <c r="F2132" i="8"/>
  <c r="E2132" i="8"/>
  <c r="D2132" i="8"/>
  <c r="C2132" i="8"/>
  <c r="H2131" i="8"/>
  <c r="G2131" i="8"/>
  <c r="F2131" i="8"/>
  <c r="E2131" i="8"/>
  <c r="D2131" i="8"/>
  <c r="C2131" i="8"/>
  <c r="H2130" i="8"/>
  <c r="G2130" i="8"/>
  <c r="F2130" i="8"/>
  <c r="E2130" i="8"/>
  <c r="D2130" i="8"/>
  <c r="C2130" i="8"/>
  <c r="H2129" i="8"/>
  <c r="G2129" i="8"/>
  <c r="F2129" i="8"/>
  <c r="E2129" i="8"/>
  <c r="D2129" i="8"/>
  <c r="C2129" i="8"/>
  <c r="H2128" i="8"/>
  <c r="G2128" i="8"/>
  <c r="F2128" i="8"/>
  <c r="E2128" i="8"/>
  <c r="D2128" i="8"/>
  <c r="C2128" i="8"/>
  <c r="H2127" i="8"/>
  <c r="G2127" i="8"/>
  <c r="F2127" i="8"/>
  <c r="E2127" i="8"/>
  <c r="D2127" i="8"/>
  <c r="C2127" i="8"/>
  <c r="H2126" i="8"/>
  <c r="G2126" i="8"/>
  <c r="F2126" i="8"/>
  <c r="E2126" i="8"/>
  <c r="D2126" i="8"/>
  <c r="C2126" i="8"/>
  <c r="H2125" i="8"/>
  <c r="G2125" i="8"/>
  <c r="F2125" i="8"/>
  <c r="E2125" i="8"/>
  <c r="D2125" i="8"/>
  <c r="C2125" i="8"/>
  <c r="H2124" i="8"/>
  <c r="G2124" i="8"/>
  <c r="F2124" i="8"/>
  <c r="E2124" i="8"/>
  <c r="D2124" i="8"/>
  <c r="C2124" i="8"/>
  <c r="H2123" i="8"/>
  <c r="G2123" i="8"/>
  <c r="F2123" i="8"/>
  <c r="E2123" i="8"/>
  <c r="D2123" i="8"/>
  <c r="C2123" i="8"/>
  <c r="H2122" i="8"/>
  <c r="G2122" i="8"/>
  <c r="F2122" i="8"/>
  <c r="E2122" i="8"/>
  <c r="D2122" i="8"/>
  <c r="C2122" i="8"/>
  <c r="H2121" i="8"/>
  <c r="G2121" i="8"/>
  <c r="F2121" i="8"/>
  <c r="E2121" i="8"/>
  <c r="D2121" i="8"/>
  <c r="C2121" i="8"/>
  <c r="H2120" i="8"/>
  <c r="G2120" i="8"/>
  <c r="F2120" i="8"/>
  <c r="E2120" i="8"/>
  <c r="D2120" i="8"/>
  <c r="C2120" i="8"/>
  <c r="H2119" i="8"/>
  <c r="G2119" i="8"/>
  <c r="F2119" i="8"/>
  <c r="E2119" i="8"/>
  <c r="D2119" i="8"/>
  <c r="C2119" i="8"/>
  <c r="H2118" i="8"/>
  <c r="G2118" i="8"/>
  <c r="F2118" i="8"/>
  <c r="E2118" i="8"/>
  <c r="D2118" i="8"/>
  <c r="C2118" i="8"/>
  <c r="H2117" i="8"/>
  <c r="G2117" i="8"/>
  <c r="F2117" i="8"/>
  <c r="E2117" i="8"/>
  <c r="D2117" i="8"/>
  <c r="C2117" i="8"/>
  <c r="H2116" i="8"/>
  <c r="G2116" i="8"/>
  <c r="F2116" i="8"/>
  <c r="E2116" i="8"/>
  <c r="D2116" i="8"/>
  <c r="C2116" i="8"/>
  <c r="H2115" i="8"/>
  <c r="G2115" i="8"/>
  <c r="F2115" i="8"/>
  <c r="E2115" i="8"/>
  <c r="D2115" i="8"/>
  <c r="C2115" i="8"/>
  <c r="H2114" i="8"/>
  <c r="G2114" i="8"/>
  <c r="F2114" i="8"/>
  <c r="E2114" i="8"/>
  <c r="D2114" i="8"/>
  <c r="C2114" i="8"/>
  <c r="H2113" i="8"/>
  <c r="G2113" i="8"/>
  <c r="F2113" i="8"/>
  <c r="E2113" i="8"/>
  <c r="D2113" i="8"/>
  <c r="C2113" i="8"/>
  <c r="H2112" i="8"/>
  <c r="G2112" i="8"/>
  <c r="F2112" i="8"/>
  <c r="E2112" i="8"/>
  <c r="D2112" i="8"/>
  <c r="C2112" i="8"/>
  <c r="H2111" i="8"/>
  <c r="G2111" i="8"/>
  <c r="F2111" i="8"/>
  <c r="E2111" i="8"/>
  <c r="D2111" i="8"/>
  <c r="C2111" i="8"/>
  <c r="H2110" i="8"/>
  <c r="G2110" i="8"/>
  <c r="F2110" i="8"/>
  <c r="E2110" i="8"/>
  <c r="D2110" i="8"/>
  <c r="C2110" i="8"/>
  <c r="H2109" i="8"/>
  <c r="G2109" i="8"/>
  <c r="F2109" i="8"/>
  <c r="E2109" i="8"/>
  <c r="D2109" i="8"/>
  <c r="C2109" i="8"/>
  <c r="H2108" i="8"/>
  <c r="G2108" i="8"/>
  <c r="F2108" i="8"/>
  <c r="E2108" i="8"/>
  <c r="D2108" i="8"/>
  <c r="C2108" i="8"/>
  <c r="H2107" i="8"/>
  <c r="G2107" i="8"/>
  <c r="F2107" i="8"/>
  <c r="E2107" i="8"/>
  <c r="D2107" i="8"/>
  <c r="C2107" i="8"/>
  <c r="H2106" i="8"/>
  <c r="G2106" i="8"/>
  <c r="F2106" i="8"/>
  <c r="E2106" i="8"/>
  <c r="D2106" i="8"/>
  <c r="C2106" i="8"/>
  <c r="H2105" i="8"/>
  <c r="G2105" i="8"/>
  <c r="F2105" i="8"/>
  <c r="E2105" i="8"/>
  <c r="D2105" i="8"/>
  <c r="C2105" i="8"/>
  <c r="H2104" i="8"/>
  <c r="G2104" i="8"/>
  <c r="F2104" i="8"/>
  <c r="E2104" i="8"/>
  <c r="D2104" i="8"/>
  <c r="C2104" i="8"/>
  <c r="H2103" i="8"/>
  <c r="G2103" i="8"/>
  <c r="F2103" i="8"/>
  <c r="E2103" i="8"/>
  <c r="D2103" i="8"/>
  <c r="C2103" i="8"/>
  <c r="H2102" i="8"/>
  <c r="G2102" i="8"/>
  <c r="F2102" i="8"/>
  <c r="E2102" i="8"/>
  <c r="D2102" i="8"/>
  <c r="C2102" i="8"/>
  <c r="H2101" i="8"/>
  <c r="G2101" i="8"/>
  <c r="F2101" i="8"/>
  <c r="E2101" i="8"/>
  <c r="D2101" i="8"/>
  <c r="C2101" i="8"/>
  <c r="H2100" i="8"/>
  <c r="G2100" i="8"/>
  <c r="F2100" i="8"/>
  <c r="E2100" i="8"/>
  <c r="D2100" i="8"/>
  <c r="C2100" i="8"/>
  <c r="H2099" i="8"/>
  <c r="G2099" i="8"/>
  <c r="F2099" i="8"/>
  <c r="E2099" i="8"/>
  <c r="D2099" i="8"/>
  <c r="C2099" i="8"/>
  <c r="H2098" i="8"/>
  <c r="G2098" i="8"/>
  <c r="F2098" i="8"/>
  <c r="E2098" i="8"/>
  <c r="D2098" i="8"/>
  <c r="C2098" i="8"/>
  <c r="H2097" i="8"/>
  <c r="G2097" i="8"/>
  <c r="F2097" i="8"/>
  <c r="E2097" i="8"/>
  <c r="D2097" i="8"/>
  <c r="C2097" i="8"/>
  <c r="H2096" i="8"/>
  <c r="G2096" i="8"/>
  <c r="F2096" i="8"/>
  <c r="E2096" i="8"/>
  <c r="D2096" i="8"/>
  <c r="C2096" i="8"/>
  <c r="H2095" i="8"/>
  <c r="G2095" i="8"/>
  <c r="F2095" i="8"/>
  <c r="E2095" i="8"/>
  <c r="D2095" i="8"/>
  <c r="C2095" i="8"/>
  <c r="H2094" i="8"/>
  <c r="G2094" i="8"/>
  <c r="F2094" i="8"/>
  <c r="E2094" i="8"/>
  <c r="D2094" i="8"/>
  <c r="C2094" i="8"/>
  <c r="H2093" i="8"/>
  <c r="G2093" i="8"/>
  <c r="F2093" i="8"/>
  <c r="E2093" i="8"/>
  <c r="D2093" i="8"/>
  <c r="C2093" i="8"/>
  <c r="H2092" i="8"/>
  <c r="G2092" i="8"/>
  <c r="F2092" i="8"/>
  <c r="E2092" i="8"/>
  <c r="D2092" i="8"/>
  <c r="C2092" i="8"/>
  <c r="H2091" i="8"/>
  <c r="G2091" i="8"/>
  <c r="F2091" i="8"/>
  <c r="E2091" i="8"/>
  <c r="D2091" i="8"/>
  <c r="C2091" i="8"/>
  <c r="H2090" i="8"/>
  <c r="G2090" i="8"/>
  <c r="F2090" i="8"/>
  <c r="E2090" i="8"/>
  <c r="D2090" i="8"/>
  <c r="C2090" i="8"/>
  <c r="H2089" i="8"/>
  <c r="G2089" i="8"/>
  <c r="F2089" i="8"/>
  <c r="E2089" i="8"/>
  <c r="D2089" i="8"/>
  <c r="C2089" i="8"/>
  <c r="H2088" i="8"/>
  <c r="G2088" i="8"/>
  <c r="F2088" i="8"/>
  <c r="E2088" i="8"/>
  <c r="D2088" i="8"/>
  <c r="C2088" i="8"/>
  <c r="H2087" i="8"/>
  <c r="G2087" i="8"/>
  <c r="F2087" i="8"/>
  <c r="E2087" i="8"/>
  <c r="D2087" i="8"/>
  <c r="C2087" i="8"/>
  <c r="H2086" i="8"/>
  <c r="G2086" i="8"/>
  <c r="F2086" i="8"/>
  <c r="E2086" i="8"/>
  <c r="D2086" i="8"/>
  <c r="C2086" i="8"/>
  <c r="H2085" i="8"/>
  <c r="G2085" i="8"/>
  <c r="F2085" i="8"/>
  <c r="E2085" i="8"/>
  <c r="D2085" i="8"/>
  <c r="C2085" i="8"/>
  <c r="H2084" i="8"/>
  <c r="G2084" i="8"/>
  <c r="F2084" i="8"/>
  <c r="E2084" i="8"/>
  <c r="D2084" i="8"/>
  <c r="C2084" i="8"/>
  <c r="H2083" i="8"/>
  <c r="G2083" i="8"/>
  <c r="F2083" i="8"/>
  <c r="E2083" i="8"/>
  <c r="D2083" i="8"/>
  <c r="C2083" i="8"/>
  <c r="H2082" i="8"/>
  <c r="G2082" i="8"/>
  <c r="F2082" i="8"/>
  <c r="E2082" i="8"/>
  <c r="D2082" i="8"/>
  <c r="C2082" i="8"/>
  <c r="H2081" i="8"/>
  <c r="G2081" i="8"/>
  <c r="F2081" i="8"/>
  <c r="E2081" i="8"/>
  <c r="D2081" i="8"/>
  <c r="C2081" i="8"/>
  <c r="H2080" i="8"/>
  <c r="G2080" i="8"/>
  <c r="F2080" i="8"/>
  <c r="E2080" i="8"/>
  <c r="D2080" i="8"/>
  <c r="C2080" i="8"/>
  <c r="H2079" i="8"/>
  <c r="G2079" i="8"/>
  <c r="F2079" i="8"/>
  <c r="E2079" i="8"/>
  <c r="D2079" i="8"/>
  <c r="C2079" i="8"/>
  <c r="H2078" i="8"/>
  <c r="G2078" i="8"/>
  <c r="F2078" i="8"/>
  <c r="E2078" i="8"/>
  <c r="D2078" i="8"/>
  <c r="C2078" i="8"/>
  <c r="H2077" i="8"/>
  <c r="G2077" i="8"/>
  <c r="F2077" i="8"/>
  <c r="E2077" i="8"/>
  <c r="D2077" i="8"/>
  <c r="C2077" i="8"/>
  <c r="H2076" i="8"/>
  <c r="G2076" i="8"/>
  <c r="F2076" i="8"/>
  <c r="E2076" i="8"/>
  <c r="D2076" i="8"/>
  <c r="C2076" i="8"/>
  <c r="H2075" i="8"/>
  <c r="G2075" i="8"/>
  <c r="F2075" i="8"/>
  <c r="E2075" i="8"/>
  <c r="D2075" i="8"/>
  <c r="C2075" i="8"/>
  <c r="H2074" i="8"/>
  <c r="G2074" i="8"/>
  <c r="F2074" i="8"/>
  <c r="E2074" i="8"/>
  <c r="D2074" i="8"/>
  <c r="C2074" i="8"/>
  <c r="H2073" i="8"/>
  <c r="G2073" i="8"/>
  <c r="F2073" i="8"/>
  <c r="E2073" i="8"/>
  <c r="D2073" i="8"/>
  <c r="C2073" i="8"/>
  <c r="H2072" i="8"/>
  <c r="G2072" i="8"/>
  <c r="F2072" i="8"/>
  <c r="E2072" i="8"/>
  <c r="D2072" i="8"/>
  <c r="C2072" i="8"/>
  <c r="H2071" i="8"/>
  <c r="G2071" i="8"/>
  <c r="F2071" i="8"/>
  <c r="E2071" i="8"/>
  <c r="D2071" i="8"/>
  <c r="C2071" i="8"/>
  <c r="H2070" i="8"/>
  <c r="G2070" i="8"/>
  <c r="F2070" i="8"/>
  <c r="E2070" i="8"/>
  <c r="D2070" i="8"/>
  <c r="C2070" i="8"/>
  <c r="H2069" i="8"/>
  <c r="G2069" i="8"/>
  <c r="F2069" i="8"/>
  <c r="E2069" i="8"/>
  <c r="D2069" i="8"/>
  <c r="C2069" i="8"/>
  <c r="H2068" i="8"/>
  <c r="G2068" i="8"/>
  <c r="F2068" i="8"/>
  <c r="E2068" i="8"/>
  <c r="D2068" i="8"/>
  <c r="C2068" i="8"/>
  <c r="H2067" i="8"/>
  <c r="G2067" i="8"/>
  <c r="F2067" i="8"/>
  <c r="E2067" i="8"/>
  <c r="D2067" i="8"/>
  <c r="C2067" i="8"/>
  <c r="H2066" i="8"/>
  <c r="G2066" i="8"/>
  <c r="F2066" i="8"/>
  <c r="E2066" i="8"/>
  <c r="D2066" i="8"/>
  <c r="C2066" i="8"/>
  <c r="H2065" i="8"/>
  <c r="G2065" i="8"/>
  <c r="F2065" i="8"/>
  <c r="E2065" i="8"/>
  <c r="D2065" i="8"/>
  <c r="C2065" i="8"/>
  <c r="H2064" i="8"/>
  <c r="G2064" i="8"/>
  <c r="F2064" i="8"/>
  <c r="E2064" i="8"/>
  <c r="D2064" i="8"/>
  <c r="C2064" i="8"/>
  <c r="H2063" i="8"/>
  <c r="G2063" i="8"/>
  <c r="F2063" i="8"/>
  <c r="E2063" i="8"/>
  <c r="D2063" i="8"/>
  <c r="C2063" i="8"/>
  <c r="H2062" i="8"/>
  <c r="G2062" i="8"/>
  <c r="F2062" i="8"/>
  <c r="E2062" i="8"/>
  <c r="D2062" i="8"/>
  <c r="C2062" i="8"/>
  <c r="H2061" i="8"/>
  <c r="G2061" i="8"/>
  <c r="F2061" i="8"/>
  <c r="E2061" i="8"/>
  <c r="D2061" i="8"/>
  <c r="C2061" i="8"/>
  <c r="H2060" i="8"/>
  <c r="G2060" i="8"/>
  <c r="F2060" i="8"/>
  <c r="E2060" i="8"/>
  <c r="D2060" i="8"/>
  <c r="C2060" i="8"/>
  <c r="H2059" i="8"/>
  <c r="G2059" i="8"/>
  <c r="F2059" i="8"/>
  <c r="E2059" i="8"/>
  <c r="D2059" i="8"/>
  <c r="C2059" i="8"/>
  <c r="H2058" i="8"/>
  <c r="G2058" i="8"/>
  <c r="F2058" i="8"/>
  <c r="E2058" i="8"/>
  <c r="D2058" i="8"/>
  <c r="C2058" i="8"/>
  <c r="H2057" i="8"/>
  <c r="G2057" i="8"/>
  <c r="F2057" i="8"/>
  <c r="E2057" i="8"/>
  <c r="D2057" i="8"/>
  <c r="C2057" i="8"/>
  <c r="H2056" i="8"/>
  <c r="G2056" i="8"/>
  <c r="F2056" i="8"/>
  <c r="E2056" i="8"/>
  <c r="D2056" i="8"/>
  <c r="C2056" i="8"/>
  <c r="H2055" i="8"/>
  <c r="G2055" i="8"/>
  <c r="F2055" i="8"/>
  <c r="E2055" i="8"/>
  <c r="D2055" i="8"/>
  <c r="C2055" i="8"/>
  <c r="H2054" i="8"/>
  <c r="G2054" i="8"/>
  <c r="F2054" i="8"/>
  <c r="E2054" i="8"/>
  <c r="D2054" i="8"/>
  <c r="C2054" i="8"/>
  <c r="H2053" i="8"/>
  <c r="G2053" i="8"/>
  <c r="F2053" i="8"/>
  <c r="E2053" i="8"/>
  <c r="D2053" i="8"/>
  <c r="C2053" i="8"/>
  <c r="H2052" i="8"/>
  <c r="G2052" i="8"/>
  <c r="F2052" i="8"/>
  <c r="E2052" i="8"/>
  <c r="D2052" i="8"/>
  <c r="C2052" i="8"/>
  <c r="H2051" i="8"/>
  <c r="G2051" i="8"/>
  <c r="F2051" i="8"/>
  <c r="E2051" i="8"/>
  <c r="D2051" i="8"/>
  <c r="C2051" i="8"/>
  <c r="H2050" i="8"/>
  <c r="G2050" i="8"/>
  <c r="F2050" i="8"/>
  <c r="E2050" i="8"/>
  <c r="D2050" i="8"/>
  <c r="C2050" i="8"/>
  <c r="H2049" i="8"/>
  <c r="G2049" i="8"/>
  <c r="F2049" i="8"/>
  <c r="E2049" i="8"/>
  <c r="D2049" i="8"/>
  <c r="C2049" i="8"/>
  <c r="H2048" i="8"/>
  <c r="G2048" i="8"/>
  <c r="F2048" i="8"/>
  <c r="E2048" i="8"/>
  <c r="D2048" i="8"/>
  <c r="C2048" i="8"/>
  <c r="H2047" i="8"/>
  <c r="G2047" i="8"/>
  <c r="F2047" i="8"/>
  <c r="E2047" i="8"/>
  <c r="D2047" i="8"/>
  <c r="C2047" i="8"/>
  <c r="H2046" i="8"/>
  <c r="G2046" i="8"/>
  <c r="F2046" i="8"/>
  <c r="E2046" i="8"/>
  <c r="D2046" i="8"/>
  <c r="C2046" i="8"/>
  <c r="H2045" i="8"/>
  <c r="G2045" i="8"/>
  <c r="F2045" i="8"/>
  <c r="E2045" i="8"/>
  <c r="D2045" i="8"/>
  <c r="C2045" i="8"/>
  <c r="H2044" i="8"/>
  <c r="G2044" i="8"/>
  <c r="F2044" i="8"/>
  <c r="E2044" i="8"/>
  <c r="D2044" i="8"/>
  <c r="C2044" i="8"/>
  <c r="H2043" i="8"/>
  <c r="G2043" i="8"/>
  <c r="F2043" i="8"/>
  <c r="E2043" i="8"/>
  <c r="D2043" i="8"/>
  <c r="C2043" i="8"/>
  <c r="H2042" i="8"/>
  <c r="G2042" i="8"/>
  <c r="F2042" i="8"/>
  <c r="E2042" i="8"/>
  <c r="D2042" i="8"/>
  <c r="C2042" i="8"/>
  <c r="H2041" i="8"/>
  <c r="G2041" i="8"/>
  <c r="F2041" i="8"/>
  <c r="E2041" i="8"/>
  <c r="D2041" i="8"/>
  <c r="C2041" i="8"/>
  <c r="H2040" i="8"/>
  <c r="G2040" i="8"/>
  <c r="F2040" i="8"/>
  <c r="E2040" i="8"/>
  <c r="D2040" i="8"/>
  <c r="C2040" i="8"/>
  <c r="H2039" i="8"/>
  <c r="G2039" i="8"/>
  <c r="F2039" i="8"/>
  <c r="E2039" i="8"/>
  <c r="D2039" i="8"/>
  <c r="C2039" i="8"/>
  <c r="H2038" i="8"/>
  <c r="G2038" i="8"/>
  <c r="F2038" i="8"/>
  <c r="E2038" i="8"/>
  <c r="D2038" i="8"/>
  <c r="C2038" i="8"/>
  <c r="H2037" i="8"/>
  <c r="G2037" i="8"/>
  <c r="F2037" i="8"/>
  <c r="E2037" i="8"/>
  <c r="D2037" i="8"/>
  <c r="C2037" i="8"/>
  <c r="H2036" i="8"/>
  <c r="G2036" i="8"/>
  <c r="F2036" i="8"/>
  <c r="E2036" i="8"/>
  <c r="D2036" i="8"/>
  <c r="C2036" i="8"/>
  <c r="H2035" i="8"/>
  <c r="G2035" i="8"/>
  <c r="F2035" i="8"/>
  <c r="E2035" i="8"/>
  <c r="D2035" i="8"/>
  <c r="C2035" i="8"/>
  <c r="H2034" i="8"/>
  <c r="G2034" i="8"/>
  <c r="F2034" i="8"/>
  <c r="E2034" i="8"/>
  <c r="D2034" i="8"/>
  <c r="C2034" i="8"/>
  <c r="H2033" i="8"/>
  <c r="G2033" i="8"/>
  <c r="F2033" i="8"/>
  <c r="E2033" i="8"/>
  <c r="D2033" i="8"/>
  <c r="C2033" i="8"/>
  <c r="H2032" i="8"/>
  <c r="G2032" i="8"/>
  <c r="F2032" i="8"/>
  <c r="E2032" i="8"/>
  <c r="D2032" i="8"/>
  <c r="C2032" i="8"/>
  <c r="H2031" i="8"/>
  <c r="G2031" i="8"/>
  <c r="F2031" i="8"/>
  <c r="E2031" i="8"/>
  <c r="D2031" i="8"/>
  <c r="C2031" i="8"/>
  <c r="H2030" i="8"/>
  <c r="G2030" i="8"/>
  <c r="F2030" i="8"/>
  <c r="E2030" i="8"/>
  <c r="D2030" i="8"/>
  <c r="C2030" i="8"/>
  <c r="H2029" i="8"/>
  <c r="G2029" i="8"/>
  <c r="F2029" i="8"/>
  <c r="E2029" i="8"/>
  <c r="D2029" i="8"/>
  <c r="C2029" i="8"/>
  <c r="H2028" i="8"/>
  <c r="G2028" i="8"/>
  <c r="F2028" i="8"/>
  <c r="E2028" i="8"/>
  <c r="D2028" i="8"/>
  <c r="C2028" i="8"/>
  <c r="H2027" i="8"/>
  <c r="G2027" i="8"/>
  <c r="F2027" i="8"/>
  <c r="E2027" i="8"/>
  <c r="D2027" i="8"/>
  <c r="C2027" i="8"/>
  <c r="H2026" i="8"/>
  <c r="G2026" i="8"/>
  <c r="F2026" i="8"/>
  <c r="E2026" i="8"/>
  <c r="D2026" i="8"/>
  <c r="C2026" i="8"/>
  <c r="H2025" i="8"/>
  <c r="G2025" i="8"/>
  <c r="F2025" i="8"/>
  <c r="E2025" i="8"/>
  <c r="D2025" i="8"/>
  <c r="C2025" i="8"/>
  <c r="H2024" i="8"/>
  <c r="G2024" i="8"/>
  <c r="F2024" i="8"/>
  <c r="E2024" i="8"/>
  <c r="D2024" i="8"/>
  <c r="C2024" i="8"/>
  <c r="H2023" i="8"/>
  <c r="G2023" i="8"/>
  <c r="F2023" i="8"/>
  <c r="E2023" i="8"/>
  <c r="D2023" i="8"/>
  <c r="C2023" i="8"/>
  <c r="H2022" i="8"/>
  <c r="G2022" i="8"/>
  <c r="F2022" i="8"/>
  <c r="E2022" i="8"/>
  <c r="D2022" i="8"/>
  <c r="C2022" i="8"/>
  <c r="H2021" i="8"/>
  <c r="G2021" i="8"/>
  <c r="F2021" i="8"/>
  <c r="E2021" i="8"/>
  <c r="D2021" i="8"/>
  <c r="C2021" i="8"/>
  <c r="H2020" i="8"/>
  <c r="G2020" i="8"/>
  <c r="F2020" i="8"/>
  <c r="E2020" i="8"/>
  <c r="D2020" i="8"/>
  <c r="C2020" i="8"/>
  <c r="H2019" i="8"/>
  <c r="G2019" i="8"/>
  <c r="F2019" i="8"/>
  <c r="E2019" i="8"/>
  <c r="D2019" i="8"/>
  <c r="C2019" i="8"/>
  <c r="H2018" i="8"/>
  <c r="G2018" i="8"/>
  <c r="F2018" i="8"/>
  <c r="E2018" i="8"/>
  <c r="D2018" i="8"/>
  <c r="C2018" i="8"/>
  <c r="H2017" i="8"/>
  <c r="G2017" i="8"/>
  <c r="F2017" i="8"/>
  <c r="E2017" i="8"/>
  <c r="D2017" i="8"/>
  <c r="C2017" i="8"/>
  <c r="H2016" i="8"/>
  <c r="G2016" i="8"/>
  <c r="F2016" i="8"/>
  <c r="E2016" i="8"/>
  <c r="D2016" i="8"/>
  <c r="C2016" i="8"/>
  <c r="H2015" i="8"/>
  <c r="G2015" i="8"/>
  <c r="F2015" i="8"/>
  <c r="E2015" i="8"/>
  <c r="D2015" i="8"/>
  <c r="C2015" i="8"/>
  <c r="H2014" i="8"/>
  <c r="G2014" i="8"/>
  <c r="F2014" i="8"/>
  <c r="E2014" i="8"/>
  <c r="D2014" i="8"/>
  <c r="C2014" i="8"/>
  <c r="H2013" i="8"/>
  <c r="G2013" i="8"/>
  <c r="F2013" i="8"/>
  <c r="E2013" i="8"/>
  <c r="D2013" i="8"/>
  <c r="C2013" i="8"/>
  <c r="H2012" i="8"/>
  <c r="G2012" i="8"/>
  <c r="F2012" i="8"/>
  <c r="E2012" i="8"/>
  <c r="D2012" i="8"/>
  <c r="C2012" i="8"/>
  <c r="H2011" i="8"/>
  <c r="G2011" i="8"/>
  <c r="F2011" i="8"/>
  <c r="E2011" i="8"/>
  <c r="D2011" i="8"/>
  <c r="C2011" i="8"/>
  <c r="H2010" i="8"/>
  <c r="G2010" i="8"/>
  <c r="F2010" i="8"/>
  <c r="E2010" i="8"/>
  <c r="D2010" i="8"/>
  <c r="C2010" i="8"/>
  <c r="H2009" i="8"/>
  <c r="G2009" i="8"/>
  <c r="F2009" i="8"/>
  <c r="E2009" i="8"/>
  <c r="D2009" i="8"/>
  <c r="C2009" i="8"/>
  <c r="H2008" i="8"/>
  <c r="G2008" i="8"/>
  <c r="F2008" i="8"/>
  <c r="E2008" i="8"/>
  <c r="D2008" i="8"/>
  <c r="C2008" i="8"/>
  <c r="H2007" i="8"/>
  <c r="G2007" i="8"/>
  <c r="F2007" i="8"/>
  <c r="E2007" i="8"/>
  <c r="D2007" i="8"/>
  <c r="C2007" i="8"/>
  <c r="H2006" i="8"/>
  <c r="G2006" i="8"/>
  <c r="F2006" i="8"/>
  <c r="E2006" i="8"/>
  <c r="D2006" i="8"/>
  <c r="C2006" i="8"/>
  <c r="H2005" i="8"/>
  <c r="G2005" i="8"/>
  <c r="F2005" i="8"/>
  <c r="E2005" i="8"/>
  <c r="D2005" i="8"/>
  <c r="C2005" i="8"/>
  <c r="H2004" i="8"/>
  <c r="G2004" i="8"/>
  <c r="F2004" i="8"/>
  <c r="E2004" i="8"/>
  <c r="D2004" i="8"/>
  <c r="C2004" i="8"/>
  <c r="H2003" i="8"/>
  <c r="G2003" i="8"/>
  <c r="F2003" i="8"/>
  <c r="E2003" i="8"/>
  <c r="D2003" i="8"/>
  <c r="C2003" i="8"/>
  <c r="H2002" i="8"/>
  <c r="G2002" i="8"/>
  <c r="F2002" i="8"/>
  <c r="E2002" i="8"/>
  <c r="D2002" i="8"/>
  <c r="C2002" i="8"/>
  <c r="H2001" i="8"/>
  <c r="G2001" i="8"/>
  <c r="F2001" i="8"/>
  <c r="E2001" i="8"/>
  <c r="D2001" i="8"/>
  <c r="C2001" i="8"/>
  <c r="H2000" i="8"/>
  <c r="G2000" i="8"/>
  <c r="F2000" i="8"/>
  <c r="E2000" i="8"/>
  <c r="D2000" i="8"/>
  <c r="C2000" i="8"/>
  <c r="H1999" i="8"/>
  <c r="G1999" i="8"/>
  <c r="F1999" i="8"/>
  <c r="E1999" i="8"/>
  <c r="D1999" i="8"/>
  <c r="C1999" i="8"/>
  <c r="H1998" i="8"/>
  <c r="G1998" i="8"/>
  <c r="F1998" i="8"/>
  <c r="E1998" i="8"/>
  <c r="D1998" i="8"/>
  <c r="C1998" i="8"/>
  <c r="H1997" i="8"/>
  <c r="G1997" i="8"/>
  <c r="F1997" i="8"/>
  <c r="E1997" i="8"/>
  <c r="D1997" i="8"/>
  <c r="C1997" i="8"/>
  <c r="H1996" i="8"/>
  <c r="G1996" i="8"/>
  <c r="F1996" i="8"/>
  <c r="E1996" i="8"/>
  <c r="D1996" i="8"/>
  <c r="C1996" i="8"/>
  <c r="H1995" i="8"/>
  <c r="G1995" i="8"/>
  <c r="F1995" i="8"/>
  <c r="E1995" i="8"/>
  <c r="D1995" i="8"/>
  <c r="C1995" i="8"/>
  <c r="H1994" i="8"/>
  <c r="G1994" i="8"/>
  <c r="F1994" i="8"/>
  <c r="E1994" i="8"/>
  <c r="D1994" i="8"/>
  <c r="C1994" i="8"/>
  <c r="H1993" i="8"/>
  <c r="G1993" i="8"/>
  <c r="F1993" i="8"/>
  <c r="E1993" i="8"/>
  <c r="D1993" i="8"/>
  <c r="C1993" i="8"/>
  <c r="H1992" i="8"/>
  <c r="G1992" i="8"/>
  <c r="F1992" i="8"/>
  <c r="E1992" i="8"/>
  <c r="D1992" i="8"/>
  <c r="C1992" i="8"/>
  <c r="H1991" i="8"/>
  <c r="G1991" i="8"/>
  <c r="F1991" i="8"/>
  <c r="E1991" i="8"/>
  <c r="D1991" i="8"/>
  <c r="C1991" i="8"/>
  <c r="H1990" i="8"/>
  <c r="G1990" i="8"/>
  <c r="F1990" i="8"/>
  <c r="E1990" i="8"/>
  <c r="D1990" i="8"/>
  <c r="C1990" i="8"/>
  <c r="H1989" i="8"/>
  <c r="G1989" i="8"/>
  <c r="F1989" i="8"/>
  <c r="E1989" i="8"/>
  <c r="D1989" i="8"/>
  <c r="C1989" i="8"/>
  <c r="H1988" i="8"/>
  <c r="G1988" i="8"/>
  <c r="F1988" i="8"/>
  <c r="E1988" i="8"/>
  <c r="D1988" i="8"/>
  <c r="C1988" i="8"/>
  <c r="H1987" i="8"/>
  <c r="G1987" i="8"/>
  <c r="F1987" i="8"/>
  <c r="E1987" i="8"/>
  <c r="D1987" i="8"/>
  <c r="C1987" i="8"/>
  <c r="H1986" i="8"/>
  <c r="G1986" i="8"/>
  <c r="F1986" i="8"/>
  <c r="E1986" i="8"/>
  <c r="D1986" i="8"/>
  <c r="C1986" i="8"/>
  <c r="H1985" i="8"/>
  <c r="G1985" i="8"/>
  <c r="F1985" i="8"/>
  <c r="E1985" i="8"/>
  <c r="D1985" i="8"/>
  <c r="C1985" i="8"/>
  <c r="H1984" i="8"/>
  <c r="G1984" i="8"/>
  <c r="F1984" i="8"/>
  <c r="E1984" i="8"/>
  <c r="D1984" i="8"/>
  <c r="C1984" i="8"/>
  <c r="H1983" i="8"/>
  <c r="G1983" i="8"/>
  <c r="F1983" i="8"/>
  <c r="E1983" i="8"/>
  <c r="D1983" i="8"/>
  <c r="C1983" i="8"/>
  <c r="H1982" i="8"/>
  <c r="G1982" i="8"/>
  <c r="F1982" i="8"/>
  <c r="E1982" i="8"/>
  <c r="D1982" i="8"/>
  <c r="C1982" i="8"/>
  <c r="H1981" i="8"/>
  <c r="G1981" i="8"/>
  <c r="F1981" i="8"/>
  <c r="E1981" i="8"/>
  <c r="D1981" i="8"/>
  <c r="C1981" i="8"/>
  <c r="H1980" i="8"/>
  <c r="G1980" i="8"/>
  <c r="F1980" i="8"/>
  <c r="E1980" i="8"/>
  <c r="D1980" i="8"/>
  <c r="C1980" i="8"/>
  <c r="H1979" i="8"/>
  <c r="G1979" i="8"/>
  <c r="F1979" i="8"/>
  <c r="E1979" i="8"/>
  <c r="D1979" i="8"/>
  <c r="C1979" i="8"/>
  <c r="H1978" i="8"/>
  <c r="G1978" i="8"/>
  <c r="F1978" i="8"/>
  <c r="E1978" i="8"/>
  <c r="D1978" i="8"/>
  <c r="C1978" i="8"/>
  <c r="H1977" i="8"/>
  <c r="G1977" i="8"/>
  <c r="F1977" i="8"/>
  <c r="E1977" i="8"/>
  <c r="D1977" i="8"/>
  <c r="C1977" i="8"/>
  <c r="H1976" i="8"/>
  <c r="G1976" i="8"/>
  <c r="F1976" i="8"/>
  <c r="E1976" i="8"/>
  <c r="D1976" i="8"/>
  <c r="C1976" i="8"/>
  <c r="H1975" i="8"/>
  <c r="G1975" i="8"/>
  <c r="F1975" i="8"/>
  <c r="E1975" i="8"/>
  <c r="D1975" i="8"/>
  <c r="C1975" i="8"/>
  <c r="H1974" i="8"/>
  <c r="G1974" i="8"/>
  <c r="F1974" i="8"/>
  <c r="E1974" i="8"/>
  <c r="D1974" i="8"/>
  <c r="C1974" i="8"/>
  <c r="H1973" i="8"/>
  <c r="G1973" i="8"/>
  <c r="F1973" i="8"/>
  <c r="E1973" i="8"/>
  <c r="D1973" i="8"/>
  <c r="C1973" i="8"/>
  <c r="H1972" i="8"/>
  <c r="G1972" i="8"/>
  <c r="F1972" i="8"/>
  <c r="E1972" i="8"/>
  <c r="D1972" i="8"/>
  <c r="C1972" i="8"/>
  <c r="H1971" i="8"/>
  <c r="G1971" i="8"/>
  <c r="F1971" i="8"/>
  <c r="E1971" i="8"/>
  <c r="D1971" i="8"/>
  <c r="C1971" i="8"/>
  <c r="H1970" i="8"/>
  <c r="G1970" i="8"/>
  <c r="F1970" i="8"/>
  <c r="E1970" i="8"/>
  <c r="D1970" i="8"/>
  <c r="C1970" i="8"/>
  <c r="H1969" i="8"/>
  <c r="G1969" i="8"/>
  <c r="F1969" i="8"/>
  <c r="E1969" i="8"/>
  <c r="D1969" i="8"/>
  <c r="C1969" i="8"/>
  <c r="H1968" i="8"/>
  <c r="G1968" i="8"/>
  <c r="F1968" i="8"/>
  <c r="E1968" i="8"/>
  <c r="D1968" i="8"/>
  <c r="C1968" i="8"/>
  <c r="H1967" i="8"/>
  <c r="G1967" i="8"/>
  <c r="F1967" i="8"/>
  <c r="E1967" i="8"/>
  <c r="D1967" i="8"/>
  <c r="C1967" i="8"/>
  <c r="H1966" i="8"/>
  <c r="G1966" i="8"/>
  <c r="F1966" i="8"/>
  <c r="E1966" i="8"/>
  <c r="D1966" i="8"/>
  <c r="C1966" i="8"/>
  <c r="H1965" i="8"/>
  <c r="G1965" i="8"/>
  <c r="F1965" i="8"/>
  <c r="E1965" i="8"/>
  <c r="D1965" i="8"/>
  <c r="C1965" i="8"/>
  <c r="H1964" i="8"/>
  <c r="G1964" i="8"/>
  <c r="F1964" i="8"/>
  <c r="E1964" i="8"/>
  <c r="D1964" i="8"/>
  <c r="C1964" i="8"/>
  <c r="H1963" i="8"/>
  <c r="G1963" i="8"/>
  <c r="F1963" i="8"/>
  <c r="E1963" i="8"/>
  <c r="D1963" i="8"/>
  <c r="C1963" i="8"/>
  <c r="H1962" i="8"/>
  <c r="G1962" i="8"/>
  <c r="F1962" i="8"/>
  <c r="E1962" i="8"/>
  <c r="D1962" i="8"/>
  <c r="C1962" i="8"/>
  <c r="H1961" i="8"/>
  <c r="G1961" i="8"/>
  <c r="F1961" i="8"/>
  <c r="E1961" i="8"/>
  <c r="D1961" i="8"/>
  <c r="C1961" i="8"/>
  <c r="H1960" i="8"/>
  <c r="G1960" i="8"/>
  <c r="F1960" i="8"/>
  <c r="E1960" i="8"/>
  <c r="D1960" i="8"/>
  <c r="C1960" i="8"/>
  <c r="H1959" i="8"/>
  <c r="G1959" i="8"/>
  <c r="F1959" i="8"/>
  <c r="E1959" i="8"/>
  <c r="D1959" i="8"/>
  <c r="C1959" i="8"/>
  <c r="H1958" i="8"/>
  <c r="G1958" i="8"/>
  <c r="F1958" i="8"/>
  <c r="E1958" i="8"/>
  <c r="D1958" i="8"/>
  <c r="C1958" i="8"/>
  <c r="H1957" i="8"/>
  <c r="G1957" i="8"/>
  <c r="F1957" i="8"/>
  <c r="E1957" i="8"/>
  <c r="D1957" i="8"/>
  <c r="C1957" i="8"/>
  <c r="H1956" i="8"/>
  <c r="G1956" i="8"/>
  <c r="F1956" i="8"/>
  <c r="E1956" i="8"/>
  <c r="D1956" i="8"/>
  <c r="C1956" i="8"/>
  <c r="H1955" i="8"/>
  <c r="G1955" i="8"/>
  <c r="F1955" i="8"/>
  <c r="E1955" i="8"/>
  <c r="D1955" i="8"/>
  <c r="C1955" i="8"/>
  <c r="H1954" i="8"/>
  <c r="G1954" i="8"/>
  <c r="F1954" i="8"/>
  <c r="E1954" i="8"/>
  <c r="D1954" i="8"/>
  <c r="C1954" i="8"/>
  <c r="H1953" i="8"/>
  <c r="G1953" i="8"/>
  <c r="F1953" i="8"/>
  <c r="E1953" i="8"/>
  <c r="D1953" i="8"/>
  <c r="C1953" i="8"/>
  <c r="H1952" i="8"/>
  <c r="G1952" i="8"/>
  <c r="F1952" i="8"/>
  <c r="E1952" i="8"/>
  <c r="D1952" i="8"/>
  <c r="C1952" i="8"/>
  <c r="H1951" i="8"/>
  <c r="G1951" i="8"/>
  <c r="F1951" i="8"/>
  <c r="E1951" i="8"/>
  <c r="D1951" i="8"/>
  <c r="C1951" i="8"/>
  <c r="H1950" i="8"/>
  <c r="G1950" i="8"/>
  <c r="F1950" i="8"/>
  <c r="E1950" i="8"/>
  <c r="D1950" i="8"/>
  <c r="C1950" i="8"/>
  <c r="H1949" i="8"/>
  <c r="G1949" i="8"/>
  <c r="F1949" i="8"/>
  <c r="E1949" i="8"/>
  <c r="D1949" i="8"/>
  <c r="C1949" i="8"/>
  <c r="H1948" i="8"/>
  <c r="G1948" i="8"/>
  <c r="F1948" i="8"/>
  <c r="E1948" i="8"/>
  <c r="D1948" i="8"/>
  <c r="C1948" i="8"/>
  <c r="H1947" i="8"/>
  <c r="G1947" i="8"/>
  <c r="F1947" i="8"/>
  <c r="E1947" i="8"/>
  <c r="D1947" i="8"/>
  <c r="C1947" i="8"/>
  <c r="H1946" i="8"/>
  <c r="G1946" i="8"/>
  <c r="F1946" i="8"/>
  <c r="E1946" i="8"/>
  <c r="D1946" i="8"/>
  <c r="C1946" i="8"/>
  <c r="H1945" i="8"/>
  <c r="G1945" i="8"/>
  <c r="F1945" i="8"/>
  <c r="E1945" i="8"/>
  <c r="D1945" i="8"/>
  <c r="C1945" i="8"/>
  <c r="H1944" i="8"/>
  <c r="G1944" i="8"/>
  <c r="F1944" i="8"/>
  <c r="E1944" i="8"/>
  <c r="D1944" i="8"/>
  <c r="C1944" i="8"/>
  <c r="H1943" i="8"/>
  <c r="G1943" i="8"/>
  <c r="F1943" i="8"/>
  <c r="E1943" i="8"/>
  <c r="D1943" i="8"/>
  <c r="C1943" i="8"/>
  <c r="H1942" i="8"/>
  <c r="G1942" i="8"/>
  <c r="F1942" i="8"/>
  <c r="E1942" i="8"/>
  <c r="D1942" i="8"/>
  <c r="C1942" i="8"/>
  <c r="H1941" i="8"/>
  <c r="G1941" i="8"/>
  <c r="F1941" i="8"/>
  <c r="E1941" i="8"/>
  <c r="D1941" i="8"/>
  <c r="C1941" i="8"/>
  <c r="H1940" i="8"/>
  <c r="G1940" i="8"/>
  <c r="F1940" i="8"/>
  <c r="E1940" i="8"/>
  <c r="D1940" i="8"/>
  <c r="C1940" i="8"/>
  <c r="H1939" i="8"/>
  <c r="G1939" i="8"/>
  <c r="F1939" i="8"/>
  <c r="E1939" i="8"/>
  <c r="D1939" i="8"/>
  <c r="C1939" i="8"/>
  <c r="H1938" i="8"/>
  <c r="G1938" i="8"/>
  <c r="F1938" i="8"/>
  <c r="E1938" i="8"/>
  <c r="D1938" i="8"/>
  <c r="C1938" i="8"/>
  <c r="H1937" i="8"/>
  <c r="G1937" i="8"/>
  <c r="F1937" i="8"/>
  <c r="E1937" i="8"/>
  <c r="D1937" i="8"/>
  <c r="C1937" i="8"/>
  <c r="H1936" i="8"/>
  <c r="G1936" i="8"/>
  <c r="F1936" i="8"/>
  <c r="E1936" i="8"/>
  <c r="D1936" i="8"/>
  <c r="C1936" i="8"/>
  <c r="H1935" i="8"/>
  <c r="G1935" i="8"/>
  <c r="F1935" i="8"/>
  <c r="E1935" i="8"/>
  <c r="D1935" i="8"/>
  <c r="C1935" i="8"/>
  <c r="H1934" i="8"/>
  <c r="G1934" i="8"/>
  <c r="F1934" i="8"/>
  <c r="E1934" i="8"/>
  <c r="D1934" i="8"/>
  <c r="C1934" i="8"/>
  <c r="H1933" i="8"/>
  <c r="G1933" i="8"/>
  <c r="F1933" i="8"/>
  <c r="E1933" i="8"/>
  <c r="D1933" i="8"/>
  <c r="C1933" i="8"/>
  <c r="H1932" i="8"/>
  <c r="G1932" i="8"/>
  <c r="F1932" i="8"/>
  <c r="E1932" i="8"/>
  <c r="D1932" i="8"/>
  <c r="C1932" i="8"/>
  <c r="H1931" i="8"/>
  <c r="G1931" i="8"/>
  <c r="F1931" i="8"/>
  <c r="E1931" i="8"/>
  <c r="D1931" i="8"/>
  <c r="C1931" i="8"/>
  <c r="H1930" i="8"/>
  <c r="G1930" i="8"/>
  <c r="F1930" i="8"/>
  <c r="E1930" i="8"/>
  <c r="D1930" i="8"/>
  <c r="C1930" i="8"/>
  <c r="H1929" i="8"/>
  <c r="G1929" i="8"/>
  <c r="F1929" i="8"/>
  <c r="E1929" i="8"/>
  <c r="D1929" i="8"/>
  <c r="C1929" i="8"/>
  <c r="H1928" i="8"/>
  <c r="G1928" i="8"/>
  <c r="F1928" i="8"/>
  <c r="E1928" i="8"/>
  <c r="D1928" i="8"/>
  <c r="C1928" i="8"/>
  <c r="H1927" i="8"/>
  <c r="G1927" i="8"/>
  <c r="F1927" i="8"/>
  <c r="E1927" i="8"/>
  <c r="D1927" i="8"/>
  <c r="C1927" i="8"/>
  <c r="H1926" i="8"/>
  <c r="G1926" i="8"/>
  <c r="F1926" i="8"/>
  <c r="E1926" i="8"/>
  <c r="D1926" i="8"/>
  <c r="C1926" i="8"/>
  <c r="H1925" i="8"/>
  <c r="G1925" i="8"/>
  <c r="F1925" i="8"/>
  <c r="E1925" i="8"/>
  <c r="D1925" i="8"/>
  <c r="C1925" i="8"/>
  <c r="H1924" i="8"/>
  <c r="G1924" i="8"/>
  <c r="F1924" i="8"/>
  <c r="E1924" i="8"/>
  <c r="D1924" i="8"/>
  <c r="C1924" i="8"/>
  <c r="H1923" i="8"/>
  <c r="G1923" i="8"/>
  <c r="F1923" i="8"/>
  <c r="E1923" i="8"/>
  <c r="D1923" i="8"/>
  <c r="C1923" i="8"/>
  <c r="H1922" i="8"/>
  <c r="G1922" i="8"/>
  <c r="F1922" i="8"/>
  <c r="E1922" i="8"/>
  <c r="D1922" i="8"/>
  <c r="C1922" i="8"/>
  <c r="H1921" i="8"/>
  <c r="G1921" i="8"/>
  <c r="F1921" i="8"/>
  <c r="E1921" i="8"/>
  <c r="D1921" i="8"/>
  <c r="C1921" i="8"/>
  <c r="H1920" i="8"/>
  <c r="G1920" i="8"/>
  <c r="F1920" i="8"/>
  <c r="E1920" i="8"/>
  <c r="D1920" i="8"/>
  <c r="C1920" i="8"/>
  <c r="H1919" i="8"/>
  <c r="G1919" i="8"/>
  <c r="F1919" i="8"/>
  <c r="E1919" i="8"/>
  <c r="D1919" i="8"/>
  <c r="C1919" i="8"/>
  <c r="H1918" i="8"/>
  <c r="G1918" i="8"/>
  <c r="F1918" i="8"/>
  <c r="E1918" i="8"/>
  <c r="D1918" i="8"/>
  <c r="C1918" i="8"/>
  <c r="H1917" i="8"/>
  <c r="G1917" i="8"/>
  <c r="F1917" i="8"/>
  <c r="E1917" i="8"/>
  <c r="D1917" i="8"/>
  <c r="C1917" i="8"/>
  <c r="H1916" i="8"/>
  <c r="G1916" i="8"/>
  <c r="F1916" i="8"/>
  <c r="E1916" i="8"/>
  <c r="D1916" i="8"/>
  <c r="C1916" i="8"/>
  <c r="H1915" i="8"/>
  <c r="G1915" i="8"/>
  <c r="F1915" i="8"/>
  <c r="E1915" i="8"/>
  <c r="D1915" i="8"/>
  <c r="C1915" i="8"/>
  <c r="H1914" i="8"/>
  <c r="G1914" i="8"/>
  <c r="F1914" i="8"/>
  <c r="E1914" i="8"/>
  <c r="D1914" i="8"/>
  <c r="C1914" i="8"/>
  <c r="H1913" i="8"/>
  <c r="G1913" i="8"/>
  <c r="F1913" i="8"/>
  <c r="E1913" i="8"/>
  <c r="D1913" i="8"/>
  <c r="C1913" i="8"/>
  <c r="H1912" i="8"/>
  <c r="G1912" i="8"/>
  <c r="F1912" i="8"/>
  <c r="E1912" i="8"/>
  <c r="D1912" i="8"/>
  <c r="C1912" i="8"/>
  <c r="H1911" i="8"/>
  <c r="G1911" i="8"/>
  <c r="F1911" i="8"/>
  <c r="E1911" i="8"/>
  <c r="D1911" i="8"/>
  <c r="C1911" i="8"/>
  <c r="H1910" i="8"/>
  <c r="G1910" i="8"/>
  <c r="F1910" i="8"/>
  <c r="E1910" i="8"/>
  <c r="D1910" i="8"/>
  <c r="C1910" i="8"/>
  <c r="H1909" i="8"/>
  <c r="G1909" i="8"/>
  <c r="F1909" i="8"/>
  <c r="E1909" i="8"/>
  <c r="D1909" i="8"/>
  <c r="C1909" i="8"/>
  <c r="H1908" i="8"/>
  <c r="G1908" i="8"/>
  <c r="F1908" i="8"/>
  <c r="E1908" i="8"/>
  <c r="D1908" i="8"/>
  <c r="C1908" i="8"/>
  <c r="H1907" i="8"/>
  <c r="G1907" i="8"/>
  <c r="F1907" i="8"/>
  <c r="E1907" i="8"/>
  <c r="D1907" i="8"/>
  <c r="C1907" i="8"/>
  <c r="H1906" i="8"/>
  <c r="G1906" i="8"/>
  <c r="F1906" i="8"/>
  <c r="E1906" i="8"/>
  <c r="D1906" i="8"/>
  <c r="C1906" i="8"/>
  <c r="H1905" i="8"/>
  <c r="G1905" i="8"/>
  <c r="F1905" i="8"/>
  <c r="E1905" i="8"/>
  <c r="D1905" i="8"/>
  <c r="C1905" i="8"/>
  <c r="H1904" i="8"/>
  <c r="G1904" i="8"/>
  <c r="F1904" i="8"/>
  <c r="E1904" i="8"/>
  <c r="D1904" i="8"/>
  <c r="C1904" i="8"/>
  <c r="H1903" i="8"/>
  <c r="G1903" i="8"/>
  <c r="F1903" i="8"/>
  <c r="E1903" i="8"/>
  <c r="D1903" i="8"/>
  <c r="C1903" i="8"/>
  <c r="H1902" i="8"/>
  <c r="G1902" i="8"/>
  <c r="F1902" i="8"/>
  <c r="E1902" i="8"/>
  <c r="D1902" i="8"/>
  <c r="C1902" i="8"/>
  <c r="H1901" i="8"/>
  <c r="G1901" i="8"/>
  <c r="F1901" i="8"/>
  <c r="E1901" i="8"/>
  <c r="D1901" i="8"/>
  <c r="C1901" i="8"/>
  <c r="H1900" i="8"/>
  <c r="G1900" i="8"/>
  <c r="F1900" i="8"/>
  <c r="E1900" i="8"/>
  <c r="D1900" i="8"/>
  <c r="C1900" i="8"/>
  <c r="H1899" i="8"/>
  <c r="G1899" i="8"/>
  <c r="F1899" i="8"/>
  <c r="E1899" i="8"/>
  <c r="D1899" i="8"/>
  <c r="C1899" i="8"/>
  <c r="H1898" i="8"/>
  <c r="G1898" i="8"/>
  <c r="F1898" i="8"/>
  <c r="E1898" i="8"/>
  <c r="D1898" i="8"/>
  <c r="C1898" i="8"/>
  <c r="H1897" i="8"/>
  <c r="G1897" i="8"/>
  <c r="F1897" i="8"/>
  <c r="E1897" i="8"/>
  <c r="D1897" i="8"/>
  <c r="C1897" i="8"/>
  <c r="H1896" i="8"/>
  <c r="G1896" i="8"/>
  <c r="F1896" i="8"/>
  <c r="E1896" i="8"/>
  <c r="D1896" i="8"/>
  <c r="C1896" i="8"/>
  <c r="H1895" i="8"/>
  <c r="G1895" i="8"/>
  <c r="F1895" i="8"/>
  <c r="E1895" i="8"/>
  <c r="D1895" i="8"/>
  <c r="C1895" i="8"/>
  <c r="H1894" i="8"/>
  <c r="G1894" i="8"/>
  <c r="F1894" i="8"/>
  <c r="E1894" i="8"/>
  <c r="D1894" i="8"/>
  <c r="C1894" i="8"/>
  <c r="H1893" i="8"/>
  <c r="G1893" i="8"/>
  <c r="F1893" i="8"/>
  <c r="E1893" i="8"/>
  <c r="D1893" i="8"/>
  <c r="C1893" i="8"/>
  <c r="H1892" i="8"/>
  <c r="G1892" i="8"/>
  <c r="F1892" i="8"/>
  <c r="E1892" i="8"/>
  <c r="D1892" i="8"/>
  <c r="C1892" i="8"/>
  <c r="H1891" i="8"/>
  <c r="G1891" i="8"/>
  <c r="F1891" i="8"/>
  <c r="E1891" i="8"/>
  <c r="D1891" i="8"/>
  <c r="C1891" i="8"/>
  <c r="H1890" i="8"/>
  <c r="G1890" i="8"/>
  <c r="F1890" i="8"/>
  <c r="E1890" i="8"/>
  <c r="D1890" i="8"/>
  <c r="C1890" i="8"/>
  <c r="H1889" i="8"/>
  <c r="G1889" i="8"/>
  <c r="F1889" i="8"/>
  <c r="E1889" i="8"/>
  <c r="D1889" i="8"/>
  <c r="C1889" i="8"/>
  <c r="H1888" i="8"/>
  <c r="G1888" i="8"/>
  <c r="F1888" i="8"/>
  <c r="E1888" i="8"/>
  <c r="D1888" i="8"/>
  <c r="C1888" i="8"/>
  <c r="H1887" i="8"/>
  <c r="G1887" i="8"/>
  <c r="F1887" i="8"/>
  <c r="E1887" i="8"/>
  <c r="D1887" i="8"/>
  <c r="C1887" i="8"/>
  <c r="H1886" i="8"/>
  <c r="G1886" i="8"/>
  <c r="F1886" i="8"/>
  <c r="E1886" i="8"/>
  <c r="D1886" i="8"/>
  <c r="C1886" i="8"/>
  <c r="H1885" i="8"/>
  <c r="G1885" i="8"/>
  <c r="F1885" i="8"/>
  <c r="E1885" i="8"/>
  <c r="D1885" i="8"/>
  <c r="C1885" i="8"/>
  <c r="H1884" i="8"/>
  <c r="G1884" i="8"/>
  <c r="F1884" i="8"/>
  <c r="E1884" i="8"/>
  <c r="D1884" i="8"/>
  <c r="C1884" i="8"/>
  <c r="H1883" i="8"/>
  <c r="G1883" i="8"/>
  <c r="F1883" i="8"/>
  <c r="E1883" i="8"/>
  <c r="D1883" i="8"/>
  <c r="C1883" i="8"/>
  <c r="H1882" i="8"/>
  <c r="G1882" i="8"/>
  <c r="F1882" i="8"/>
  <c r="E1882" i="8"/>
  <c r="D1882" i="8"/>
  <c r="C1882" i="8"/>
  <c r="H1881" i="8"/>
  <c r="G1881" i="8"/>
  <c r="F1881" i="8"/>
  <c r="E1881" i="8"/>
  <c r="D1881" i="8"/>
  <c r="C1881" i="8"/>
  <c r="H1880" i="8"/>
  <c r="G1880" i="8"/>
  <c r="F1880" i="8"/>
  <c r="E1880" i="8"/>
  <c r="D1880" i="8"/>
  <c r="C1880" i="8"/>
  <c r="H1879" i="8"/>
  <c r="G1879" i="8"/>
  <c r="F1879" i="8"/>
  <c r="E1879" i="8"/>
  <c r="D1879" i="8"/>
  <c r="C1879" i="8"/>
  <c r="H1878" i="8"/>
  <c r="G1878" i="8"/>
  <c r="F1878" i="8"/>
  <c r="E1878" i="8"/>
  <c r="D1878" i="8"/>
  <c r="C1878" i="8"/>
  <c r="H1877" i="8"/>
  <c r="G1877" i="8"/>
  <c r="F1877" i="8"/>
  <c r="E1877" i="8"/>
  <c r="D1877" i="8"/>
  <c r="C1877" i="8"/>
  <c r="H1876" i="8"/>
  <c r="G1876" i="8"/>
  <c r="F1876" i="8"/>
  <c r="E1876" i="8"/>
  <c r="D1876" i="8"/>
  <c r="C1876" i="8"/>
  <c r="H1875" i="8"/>
  <c r="G1875" i="8"/>
  <c r="F1875" i="8"/>
  <c r="E1875" i="8"/>
  <c r="D1875" i="8"/>
  <c r="C1875" i="8"/>
  <c r="H1874" i="8"/>
  <c r="G1874" i="8"/>
  <c r="F1874" i="8"/>
  <c r="E1874" i="8"/>
  <c r="D1874" i="8"/>
  <c r="C1874" i="8"/>
  <c r="H1873" i="8"/>
  <c r="G1873" i="8"/>
  <c r="F1873" i="8"/>
  <c r="E1873" i="8"/>
  <c r="D1873" i="8"/>
  <c r="C1873" i="8"/>
  <c r="H1872" i="8"/>
  <c r="G1872" i="8"/>
  <c r="F1872" i="8"/>
  <c r="E1872" i="8"/>
  <c r="D1872" i="8"/>
  <c r="C1872" i="8"/>
  <c r="H1871" i="8"/>
  <c r="G1871" i="8"/>
  <c r="F1871" i="8"/>
  <c r="E1871" i="8"/>
  <c r="D1871" i="8"/>
  <c r="C1871" i="8"/>
  <c r="H1870" i="8"/>
  <c r="G1870" i="8"/>
  <c r="F1870" i="8"/>
  <c r="E1870" i="8"/>
  <c r="D1870" i="8"/>
  <c r="C1870" i="8"/>
  <c r="H1869" i="8"/>
  <c r="G1869" i="8"/>
  <c r="F1869" i="8"/>
  <c r="E1869" i="8"/>
  <c r="D1869" i="8"/>
  <c r="C1869" i="8"/>
  <c r="H1868" i="8"/>
  <c r="G1868" i="8"/>
  <c r="F1868" i="8"/>
  <c r="E1868" i="8"/>
  <c r="D1868" i="8"/>
  <c r="C1868" i="8"/>
  <c r="H1867" i="8"/>
  <c r="G1867" i="8"/>
  <c r="F1867" i="8"/>
  <c r="E1867" i="8"/>
  <c r="D1867" i="8"/>
  <c r="C1867" i="8"/>
  <c r="H1866" i="8"/>
  <c r="G1866" i="8"/>
  <c r="F1866" i="8"/>
  <c r="E1866" i="8"/>
  <c r="D1866" i="8"/>
  <c r="C1866" i="8"/>
  <c r="H1865" i="8"/>
  <c r="G1865" i="8"/>
  <c r="F1865" i="8"/>
  <c r="E1865" i="8"/>
  <c r="D1865" i="8"/>
  <c r="C1865" i="8"/>
  <c r="H1864" i="8"/>
  <c r="G1864" i="8"/>
  <c r="F1864" i="8"/>
  <c r="E1864" i="8"/>
  <c r="D1864" i="8"/>
  <c r="C1864" i="8"/>
  <c r="H1863" i="8"/>
  <c r="G1863" i="8"/>
  <c r="F1863" i="8"/>
  <c r="E1863" i="8"/>
  <c r="D1863" i="8"/>
  <c r="C1863" i="8"/>
  <c r="H1862" i="8"/>
  <c r="G1862" i="8"/>
  <c r="F1862" i="8"/>
  <c r="E1862" i="8"/>
  <c r="D1862" i="8"/>
  <c r="C1862" i="8"/>
  <c r="H1861" i="8"/>
  <c r="G1861" i="8"/>
  <c r="F1861" i="8"/>
  <c r="E1861" i="8"/>
  <c r="D1861" i="8"/>
  <c r="C1861" i="8"/>
  <c r="H1860" i="8"/>
  <c r="G1860" i="8"/>
  <c r="F1860" i="8"/>
  <c r="E1860" i="8"/>
  <c r="D1860" i="8"/>
  <c r="C1860" i="8"/>
  <c r="H1859" i="8"/>
  <c r="G1859" i="8"/>
  <c r="F1859" i="8"/>
  <c r="E1859" i="8"/>
  <c r="D1859" i="8"/>
  <c r="C1859" i="8"/>
  <c r="H1858" i="8"/>
  <c r="G1858" i="8"/>
  <c r="F1858" i="8"/>
  <c r="E1858" i="8"/>
  <c r="D1858" i="8"/>
  <c r="C1858" i="8"/>
  <c r="H1857" i="8"/>
  <c r="G1857" i="8"/>
  <c r="F1857" i="8"/>
  <c r="E1857" i="8"/>
  <c r="D1857" i="8"/>
  <c r="C1857" i="8"/>
  <c r="H1856" i="8"/>
  <c r="G1856" i="8"/>
  <c r="F1856" i="8"/>
  <c r="E1856" i="8"/>
  <c r="D1856" i="8"/>
  <c r="C1856" i="8"/>
  <c r="H1855" i="8"/>
  <c r="G1855" i="8"/>
  <c r="F1855" i="8"/>
  <c r="E1855" i="8"/>
  <c r="D1855" i="8"/>
  <c r="C1855" i="8"/>
  <c r="H1854" i="8"/>
  <c r="G1854" i="8"/>
  <c r="F1854" i="8"/>
  <c r="E1854" i="8"/>
  <c r="D1854" i="8"/>
  <c r="C1854" i="8"/>
  <c r="H1853" i="8"/>
  <c r="G1853" i="8"/>
  <c r="F1853" i="8"/>
  <c r="E1853" i="8"/>
  <c r="D1853" i="8"/>
  <c r="C1853" i="8"/>
  <c r="H1852" i="8"/>
  <c r="G1852" i="8"/>
  <c r="F1852" i="8"/>
  <c r="E1852" i="8"/>
  <c r="D1852" i="8"/>
  <c r="C1852" i="8"/>
  <c r="H1851" i="8"/>
  <c r="G1851" i="8"/>
  <c r="F1851" i="8"/>
  <c r="E1851" i="8"/>
  <c r="D1851" i="8"/>
  <c r="C1851" i="8"/>
  <c r="H1850" i="8"/>
  <c r="G1850" i="8"/>
  <c r="F1850" i="8"/>
  <c r="E1850" i="8"/>
  <c r="D1850" i="8"/>
  <c r="C1850" i="8"/>
  <c r="H1849" i="8"/>
  <c r="G1849" i="8"/>
  <c r="F1849" i="8"/>
  <c r="E1849" i="8"/>
  <c r="D1849" i="8"/>
  <c r="C1849" i="8"/>
  <c r="H1848" i="8"/>
  <c r="G1848" i="8"/>
  <c r="F1848" i="8"/>
  <c r="E1848" i="8"/>
  <c r="D1848" i="8"/>
  <c r="C1848" i="8"/>
  <c r="H1847" i="8"/>
  <c r="G1847" i="8"/>
  <c r="F1847" i="8"/>
  <c r="E1847" i="8"/>
  <c r="D1847" i="8"/>
  <c r="C1847" i="8"/>
  <c r="H1846" i="8"/>
  <c r="G1846" i="8"/>
  <c r="F1846" i="8"/>
  <c r="E1846" i="8"/>
  <c r="D1846" i="8"/>
  <c r="C1846" i="8"/>
  <c r="H1845" i="8"/>
  <c r="G1845" i="8"/>
  <c r="F1845" i="8"/>
  <c r="E1845" i="8"/>
  <c r="D1845" i="8"/>
  <c r="C1845" i="8"/>
  <c r="H1844" i="8"/>
  <c r="G1844" i="8"/>
  <c r="F1844" i="8"/>
  <c r="E1844" i="8"/>
  <c r="D1844" i="8"/>
  <c r="C1844" i="8"/>
  <c r="H1843" i="8"/>
  <c r="G1843" i="8"/>
  <c r="F1843" i="8"/>
  <c r="E1843" i="8"/>
  <c r="D1843" i="8"/>
  <c r="C1843" i="8"/>
  <c r="H1842" i="8"/>
  <c r="G1842" i="8"/>
  <c r="F1842" i="8"/>
  <c r="E1842" i="8"/>
  <c r="D1842" i="8"/>
  <c r="C1842" i="8"/>
  <c r="H1841" i="8"/>
  <c r="G1841" i="8"/>
  <c r="F1841" i="8"/>
  <c r="E1841" i="8"/>
  <c r="D1841" i="8"/>
  <c r="C1841" i="8"/>
  <c r="H1840" i="8"/>
  <c r="G1840" i="8"/>
  <c r="F1840" i="8"/>
  <c r="E1840" i="8"/>
  <c r="D1840" i="8"/>
  <c r="C1840" i="8"/>
  <c r="H1839" i="8"/>
  <c r="G1839" i="8"/>
  <c r="F1839" i="8"/>
  <c r="E1839" i="8"/>
  <c r="D1839" i="8"/>
  <c r="C1839" i="8"/>
  <c r="H1838" i="8"/>
  <c r="G1838" i="8"/>
  <c r="F1838" i="8"/>
  <c r="E1838" i="8"/>
  <c r="D1838" i="8"/>
  <c r="C1838" i="8"/>
  <c r="H1837" i="8"/>
  <c r="G1837" i="8"/>
  <c r="F1837" i="8"/>
  <c r="E1837" i="8"/>
  <c r="D1837" i="8"/>
  <c r="C1837" i="8"/>
  <c r="H1836" i="8"/>
  <c r="G1836" i="8"/>
  <c r="F1836" i="8"/>
  <c r="E1836" i="8"/>
  <c r="D1836" i="8"/>
  <c r="C1836" i="8"/>
  <c r="H1835" i="8"/>
  <c r="G1835" i="8"/>
  <c r="F1835" i="8"/>
  <c r="E1835" i="8"/>
  <c r="D1835" i="8"/>
  <c r="C1835" i="8"/>
  <c r="H1834" i="8"/>
  <c r="G1834" i="8"/>
  <c r="F1834" i="8"/>
  <c r="E1834" i="8"/>
  <c r="D1834" i="8"/>
  <c r="C1834" i="8"/>
  <c r="H1833" i="8"/>
  <c r="G1833" i="8"/>
  <c r="F1833" i="8"/>
  <c r="E1833" i="8"/>
  <c r="D1833" i="8"/>
  <c r="C1833" i="8"/>
  <c r="H1832" i="8"/>
  <c r="G1832" i="8"/>
  <c r="F1832" i="8"/>
  <c r="E1832" i="8"/>
  <c r="D1832" i="8"/>
  <c r="C1832" i="8"/>
  <c r="H1831" i="8"/>
  <c r="G1831" i="8"/>
  <c r="F1831" i="8"/>
  <c r="E1831" i="8"/>
  <c r="D1831" i="8"/>
  <c r="C1831" i="8"/>
  <c r="H1830" i="8"/>
  <c r="G1830" i="8"/>
  <c r="F1830" i="8"/>
  <c r="E1830" i="8"/>
  <c r="D1830" i="8"/>
  <c r="C1830" i="8"/>
  <c r="H1829" i="8"/>
  <c r="G1829" i="8"/>
  <c r="F1829" i="8"/>
  <c r="E1829" i="8"/>
  <c r="D1829" i="8"/>
  <c r="C1829" i="8"/>
  <c r="H1828" i="8"/>
  <c r="G1828" i="8"/>
  <c r="F1828" i="8"/>
  <c r="E1828" i="8"/>
  <c r="D1828" i="8"/>
  <c r="C1828" i="8"/>
  <c r="H1827" i="8"/>
  <c r="G1827" i="8"/>
  <c r="F1827" i="8"/>
  <c r="E1827" i="8"/>
  <c r="D1827" i="8"/>
  <c r="C1827" i="8"/>
  <c r="H1826" i="8"/>
  <c r="G1826" i="8"/>
  <c r="F1826" i="8"/>
  <c r="E1826" i="8"/>
  <c r="D1826" i="8"/>
  <c r="C1826" i="8"/>
  <c r="H1825" i="8"/>
  <c r="G1825" i="8"/>
  <c r="F1825" i="8"/>
  <c r="E1825" i="8"/>
  <c r="D1825" i="8"/>
  <c r="C1825" i="8"/>
  <c r="H1824" i="8"/>
  <c r="G1824" i="8"/>
  <c r="F1824" i="8"/>
  <c r="E1824" i="8"/>
  <c r="D1824" i="8"/>
  <c r="C1824" i="8"/>
  <c r="H1823" i="8"/>
  <c r="G1823" i="8"/>
  <c r="F1823" i="8"/>
  <c r="E1823" i="8"/>
  <c r="D1823" i="8"/>
  <c r="C1823" i="8"/>
  <c r="H1822" i="8"/>
  <c r="G1822" i="8"/>
  <c r="F1822" i="8"/>
  <c r="E1822" i="8"/>
  <c r="D1822" i="8"/>
  <c r="C1822" i="8"/>
  <c r="H1821" i="8"/>
  <c r="G1821" i="8"/>
  <c r="F1821" i="8"/>
  <c r="E1821" i="8"/>
  <c r="D1821" i="8"/>
  <c r="C1821" i="8"/>
  <c r="H1820" i="8"/>
  <c r="G1820" i="8"/>
  <c r="F1820" i="8"/>
  <c r="E1820" i="8"/>
  <c r="D1820" i="8"/>
  <c r="C1820" i="8"/>
  <c r="H1819" i="8"/>
  <c r="G1819" i="8"/>
  <c r="F1819" i="8"/>
  <c r="E1819" i="8"/>
  <c r="D1819" i="8"/>
  <c r="C1819" i="8"/>
  <c r="H1818" i="8"/>
  <c r="G1818" i="8"/>
  <c r="F1818" i="8"/>
  <c r="E1818" i="8"/>
  <c r="D1818" i="8"/>
  <c r="C1818" i="8"/>
  <c r="H1817" i="8"/>
  <c r="G1817" i="8"/>
  <c r="F1817" i="8"/>
  <c r="E1817" i="8"/>
  <c r="D1817" i="8"/>
  <c r="C1817" i="8"/>
  <c r="H1816" i="8"/>
  <c r="G1816" i="8"/>
  <c r="F1816" i="8"/>
  <c r="E1816" i="8"/>
  <c r="D1816" i="8"/>
  <c r="C1816" i="8"/>
  <c r="H1815" i="8"/>
  <c r="G1815" i="8"/>
  <c r="F1815" i="8"/>
  <c r="E1815" i="8"/>
  <c r="D1815" i="8"/>
  <c r="C1815" i="8"/>
  <c r="H1814" i="8"/>
  <c r="G1814" i="8"/>
  <c r="F1814" i="8"/>
  <c r="E1814" i="8"/>
  <c r="D1814" i="8"/>
  <c r="C1814" i="8"/>
  <c r="H1813" i="8"/>
  <c r="G1813" i="8"/>
  <c r="F1813" i="8"/>
  <c r="E1813" i="8"/>
  <c r="D1813" i="8"/>
  <c r="C1813" i="8"/>
  <c r="H1812" i="8"/>
  <c r="G1812" i="8"/>
  <c r="F1812" i="8"/>
  <c r="E1812" i="8"/>
  <c r="D1812" i="8"/>
  <c r="C1812" i="8"/>
  <c r="H1811" i="8"/>
  <c r="G1811" i="8"/>
  <c r="F1811" i="8"/>
  <c r="E1811" i="8"/>
  <c r="D1811" i="8"/>
  <c r="C1811" i="8"/>
  <c r="H1810" i="8"/>
  <c r="G1810" i="8"/>
  <c r="F1810" i="8"/>
  <c r="E1810" i="8"/>
  <c r="D1810" i="8"/>
  <c r="C1810" i="8"/>
  <c r="H1809" i="8"/>
  <c r="G1809" i="8"/>
  <c r="F1809" i="8"/>
  <c r="E1809" i="8"/>
  <c r="D1809" i="8"/>
  <c r="C1809" i="8"/>
  <c r="H1808" i="8"/>
  <c r="G1808" i="8"/>
  <c r="F1808" i="8"/>
  <c r="E1808" i="8"/>
  <c r="D1808" i="8"/>
  <c r="C1808" i="8"/>
  <c r="H1807" i="8"/>
  <c r="G1807" i="8"/>
  <c r="F1807" i="8"/>
  <c r="E1807" i="8"/>
  <c r="D1807" i="8"/>
  <c r="C1807" i="8"/>
  <c r="H1806" i="8"/>
  <c r="G1806" i="8"/>
  <c r="F1806" i="8"/>
  <c r="E1806" i="8"/>
  <c r="D1806" i="8"/>
  <c r="C1806" i="8"/>
  <c r="H1805" i="8"/>
  <c r="G1805" i="8"/>
  <c r="F1805" i="8"/>
  <c r="E1805" i="8"/>
  <c r="D1805" i="8"/>
  <c r="C1805" i="8"/>
  <c r="H1804" i="8"/>
  <c r="G1804" i="8"/>
  <c r="F1804" i="8"/>
  <c r="E1804" i="8"/>
  <c r="D1804" i="8"/>
  <c r="C1804" i="8"/>
  <c r="H1803" i="8"/>
  <c r="G1803" i="8"/>
  <c r="F1803" i="8"/>
  <c r="E1803" i="8"/>
  <c r="D1803" i="8"/>
  <c r="C1803" i="8"/>
  <c r="H1802" i="8"/>
  <c r="G1802" i="8"/>
  <c r="F1802" i="8"/>
  <c r="E1802" i="8"/>
  <c r="D1802" i="8"/>
  <c r="C1802" i="8"/>
  <c r="H1801" i="8"/>
  <c r="G1801" i="8"/>
  <c r="F1801" i="8"/>
  <c r="E1801" i="8"/>
  <c r="D1801" i="8"/>
  <c r="C1801" i="8"/>
  <c r="H1800" i="8"/>
  <c r="G1800" i="8"/>
  <c r="F1800" i="8"/>
  <c r="E1800" i="8"/>
  <c r="D1800" i="8"/>
  <c r="C1800" i="8"/>
  <c r="H1799" i="8"/>
  <c r="G1799" i="8"/>
  <c r="F1799" i="8"/>
  <c r="E1799" i="8"/>
  <c r="D1799" i="8"/>
  <c r="C1799" i="8"/>
  <c r="H1798" i="8"/>
  <c r="G1798" i="8"/>
  <c r="F1798" i="8"/>
  <c r="E1798" i="8"/>
  <c r="D1798" i="8"/>
  <c r="C1798" i="8"/>
  <c r="H1797" i="8"/>
  <c r="G1797" i="8"/>
  <c r="F1797" i="8"/>
  <c r="E1797" i="8"/>
  <c r="D1797" i="8"/>
  <c r="C1797" i="8"/>
  <c r="H1796" i="8"/>
  <c r="G1796" i="8"/>
  <c r="F1796" i="8"/>
  <c r="E1796" i="8"/>
  <c r="D1796" i="8"/>
  <c r="C1796" i="8"/>
  <c r="H1795" i="8"/>
  <c r="G1795" i="8"/>
  <c r="F1795" i="8"/>
  <c r="E1795" i="8"/>
  <c r="D1795" i="8"/>
  <c r="C1795" i="8"/>
  <c r="H1794" i="8"/>
  <c r="G1794" i="8"/>
  <c r="F1794" i="8"/>
  <c r="E1794" i="8"/>
  <c r="D1794" i="8"/>
  <c r="C1794" i="8"/>
  <c r="H1793" i="8"/>
  <c r="G1793" i="8"/>
  <c r="F1793" i="8"/>
  <c r="E1793" i="8"/>
  <c r="D1793" i="8"/>
  <c r="C1793" i="8"/>
  <c r="H1792" i="8"/>
  <c r="G1792" i="8"/>
  <c r="F1792" i="8"/>
  <c r="E1792" i="8"/>
  <c r="D1792" i="8"/>
  <c r="C1792" i="8"/>
  <c r="H1791" i="8"/>
  <c r="G1791" i="8"/>
  <c r="F1791" i="8"/>
  <c r="E1791" i="8"/>
  <c r="D1791" i="8"/>
  <c r="C1791" i="8"/>
  <c r="H1790" i="8"/>
  <c r="G1790" i="8"/>
  <c r="F1790" i="8"/>
  <c r="E1790" i="8"/>
  <c r="D1790" i="8"/>
  <c r="C1790" i="8"/>
  <c r="H1789" i="8"/>
  <c r="G1789" i="8"/>
  <c r="F1789" i="8"/>
  <c r="E1789" i="8"/>
  <c r="D1789" i="8"/>
  <c r="C1789" i="8"/>
  <c r="H1788" i="8"/>
  <c r="G1788" i="8"/>
  <c r="F1788" i="8"/>
  <c r="E1788" i="8"/>
  <c r="D1788" i="8"/>
  <c r="C1788" i="8"/>
  <c r="H1787" i="8"/>
  <c r="G1787" i="8"/>
  <c r="F1787" i="8"/>
  <c r="E1787" i="8"/>
  <c r="D1787" i="8"/>
  <c r="C1787" i="8"/>
  <c r="H1786" i="8"/>
  <c r="G1786" i="8"/>
  <c r="F1786" i="8"/>
  <c r="E1786" i="8"/>
  <c r="D1786" i="8"/>
  <c r="C1786" i="8"/>
  <c r="H1785" i="8"/>
  <c r="G1785" i="8"/>
  <c r="F1785" i="8"/>
  <c r="E1785" i="8"/>
  <c r="D1785" i="8"/>
  <c r="C1785" i="8"/>
  <c r="H1784" i="8"/>
  <c r="G1784" i="8"/>
  <c r="F1784" i="8"/>
  <c r="E1784" i="8"/>
  <c r="D1784" i="8"/>
  <c r="C1784" i="8"/>
  <c r="H1783" i="8"/>
  <c r="G1783" i="8"/>
  <c r="F1783" i="8"/>
  <c r="E1783" i="8"/>
  <c r="D1783" i="8"/>
  <c r="C1783" i="8"/>
  <c r="H1782" i="8"/>
  <c r="G1782" i="8"/>
  <c r="F1782" i="8"/>
  <c r="E1782" i="8"/>
  <c r="D1782" i="8"/>
  <c r="C1782" i="8"/>
  <c r="H1781" i="8"/>
  <c r="G1781" i="8"/>
  <c r="F1781" i="8"/>
  <c r="E1781" i="8"/>
  <c r="D1781" i="8"/>
  <c r="C1781" i="8"/>
  <c r="H1780" i="8"/>
  <c r="G1780" i="8"/>
  <c r="F1780" i="8"/>
  <c r="E1780" i="8"/>
  <c r="D1780" i="8"/>
  <c r="C1780" i="8"/>
  <c r="H1779" i="8"/>
  <c r="G1779" i="8"/>
  <c r="F1779" i="8"/>
  <c r="E1779" i="8"/>
  <c r="D1779" i="8"/>
  <c r="C1779" i="8"/>
  <c r="H1778" i="8"/>
  <c r="G1778" i="8"/>
  <c r="F1778" i="8"/>
  <c r="E1778" i="8"/>
  <c r="D1778" i="8"/>
  <c r="C1778" i="8"/>
  <c r="H1777" i="8"/>
  <c r="G1777" i="8"/>
  <c r="F1777" i="8"/>
  <c r="E1777" i="8"/>
  <c r="D1777" i="8"/>
  <c r="C1777" i="8"/>
  <c r="H1776" i="8"/>
  <c r="G1776" i="8"/>
  <c r="F1776" i="8"/>
  <c r="E1776" i="8"/>
  <c r="D1776" i="8"/>
  <c r="C1776" i="8"/>
  <c r="H1775" i="8"/>
  <c r="G1775" i="8"/>
  <c r="F1775" i="8"/>
  <c r="E1775" i="8"/>
  <c r="D1775" i="8"/>
  <c r="C1775" i="8"/>
  <c r="H1774" i="8"/>
  <c r="G1774" i="8"/>
  <c r="F1774" i="8"/>
  <c r="E1774" i="8"/>
  <c r="D1774" i="8"/>
  <c r="C1774" i="8"/>
  <c r="H1773" i="8"/>
  <c r="G1773" i="8"/>
  <c r="F1773" i="8"/>
  <c r="E1773" i="8"/>
  <c r="D1773" i="8"/>
  <c r="C1773" i="8"/>
  <c r="H1772" i="8"/>
  <c r="G1772" i="8"/>
  <c r="F1772" i="8"/>
  <c r="E1772" i="8"/>
  <c r="D1772" i="8"/>
  <c r="C1772" i="8"/>
  <c r="H1771" i="8"/>
  <c r="G1771" i="8"/>
  <c r="F1771" i="8"/>
  <c r="E1771" i="8"/>
  <c r="D1771" i="8"/>
  <c r="C1771" i="8"/>
  <c r="H1770" i="8"/>
  <c r="G1770" i="8"/>
  <c r="F1770" i="8"/>
  <c r="E1770" i="8"/>
  <c r="D1770" i="8"/>
  <c r="C1770" i="8"/>
  <c r="H1769" i="8"/>
  <c r="G1769" i="8"/>
  <c r="F1769" i="8"/>
  <c r="E1769" i="8"/>
  <c r="D1769" i="8"/>
  <c r="C1769" i="8"/>
  <c r="H1768" i="8"/>
  <c r="G1768" i="8"/>
  <c r="F1768" i="8"/>
  <c r="E1768" i="8"/>
  <c r="D1768" i="8"/>
  <c r="C1768" i="8"/>
  <c r="H1767" i="8"/>
  <c r="G1767" i="8"/>
  <c r="F1767" i="8"/>
  <c r="E1767" i="8"/>
  <c r="D1767" i="8"/>
  <c r="C1767" i="8"/>
  <c r="H1766" i="8"/>
  <c r="G1766" i="8"/>
  <c r="F1766" i="8"/>
  <c r="E1766" i="8"/>
  <c r="D1766" i="8"/>
  <c r="C1766" i="8"/>
  <c r="H1765" i="8"/>
  <c r="G1765" i="8"/>
  <c r="F1765" i="8"/>
  <c r="E1765" i="8"/>
  <c r="D1765" i="8"/>
  <c r="C1765" i="8"/>
  <c r="H1764" i="8"/>
  <c r="G1764" i="8"/>
  <c r="F1764" i="8"/>
  <c r="E1764" i="8"/>
  <c r="D1764" i="8"/>
  <c r="C1764" i="8"/>
  <c r="H1763" i="8"/>
  <c r="G1763" i="8"/>
  <c r="F1763" i="8"/>
  <c r="E1763" i="8"/>
  <c r="D1763" i="8"/>
  <c r="C1763" i="8"/>
  <c r="H1762" i="8"/>
  <c r="G1762" i="8"/>
  <c r="F1762" i="8"/>
  <c r="E1762" i="8"/>
  <c r="D1762" i="8"/>
  <c r="C1762" i="8"/>
  <c r="H1761" i="8"/>
  <c r="G1761" i="8"/>
  <c r="F1761" i="8"/>
  <c r="E1761" i="8"/>
  <c r="D1761" i="8"/>
  <c r="C1761" i="8"/>
  <c r="H1760" i="8"/>
  <c r="G1760" i="8"/>
  <c r="F1760" i="8"/>
  <c r="E1760" i="8"/>
  <c r="D1760" i="8"/>
  <c r="C1760" i="8"/>
  <c r="H1759" i="8"/>
  <c r="G1759" i="8"/>
  <c r="F1759" i="8"/>
  <c r="E1759" i="8"/>
  <c r="D1759" i="8"/>
  <c r="C1759" i="8"/>
  <c r="H1758" i="8"/>
  <c r="G1758" i="8"/>
  <c r="F1758" i="8"/>
  <c r="E1758" i="8"/>
  <c r="D1758" i="8"/>
  <c r="C1758" i="8"/>
  <c r="H1757" i="8"/>
  <c r="G1757" i="8"/>
  <c r="F1757" i="8"/>
  <c r="E1757" i="8"/>
  <c r="D1757" i="8"/>
  <c r="C1757" i="8"/>
  <c r="H1756" i="8"/>
  <c r="G1756" i="8"/>
  <c r="F1756" i="8"/>
  <c r="E1756" i="8"/>
  <c r="D1756" i="8"/>
  <c r="C1756" i="8"/>
  <c r="H1755" i="8"/>
  <c r="G1755" i="8"/>
  <c r="F1755" i="8"/>
  <c r="E1755" i="8"/>
  <c r="D1755" i="8"/>
  <c r="C1755" i="8"/>
  <c r="H1754" i="8"/>
  <c r="G1754" i="8"/>
  <c r="F1754" i="8"/>
  <c r="E1754" i="8"/>
  <c r="D1754" i="8"/>
  <c r="C1754" i="8"/>
  <c r="H1753" i="8"/>
  <c r="G1753" i="8"/>
  <c r="F1753" i="8"/>
  <c r="E1753" i="8"/>
  <c r="D1753" i="8"/>
  <c r="C1753" i="8"/>
  <c r="H1752" i="8"/>
  <c r="G1752" i="8"/>
  <c r="F1752" i="8"/>
  <c r="E1752" i="8"/>
  <c r="D1752" i="8"/>
  <c r="C1752" i="8"/>
  <c r="H1751" i="8"/>
  <c r="G1751" i="8"/>
  <c r="F1751" i="8"/>
  <c r="E1751" i="8"/>
  <c r="D1751" i="8"/>
  <c r="C1751" i="8"/>
  <c r="H1750" i="8"/>
  <c r="G1750" i="8"/>
  <c r="F1750" i="8"/>
  <c r="E1750" i="8"/>
  <c r="D1750" i="8"/>
  <c r="C1750" i="8"/>
  <c r="H1749" i="8"/>
  <c r="G1749" i="8"/>
  <c r="F1749" i="8"/>
  <c r="E1749" i="8"/>
  <c r="D1749" i="8"/>
  <c r="C1749" i="8"/>
  <c r="H1748" i="8"/>
  <c r="G1748" i="8"/>
  <c r="F1748" i="8"/>
  <c r="E1748" i="8"/>
  <c r="D1748" i="8"/>
  <c r="C1748" i="8"/>
  <c r="H1747" i="8"/>
  <c r="G1747" i="8"/>
  <c r="F1747" i="8"/>
  <c r="E1747" i="8"/>
  <c r="D1747" i="8"/>
  <c r="C1747" i="8"/>
  <c r="H1746" i="8"/>
  <c r="G1746" i="8"/>
  <c r="F1746" i="8"/>
  <c r="E1746" i="8"/>
  <c r="D1746" i="8"/>
  <c r="C1746" i="8"/>
  <c r="H1745" i="8"/>
  <c r="G1745" i="8"/>
  <c r="F1745" i="8"/>
  <c r="E1745" i="8"/>
  <c r="D1745" i="8"/>
  <c r="C1745" i="8"/>
  <c r="H1744" i="8"/>
  <c r="G1744" i="8"/>
  <c r="F1744" i="8"/>
  <c r="E1744" i="8"/>
  <c r="D1744" i="8"/>
  <c r="C1744" i="8"/>
  <c r="H1743" i="8"/>
  <c r="G1743" i="8"/>
  <c r="F1743" i="8"/>
  <c r="E1743" i="8"/>
  <c r="D1743" i="8"/>
  <c r="C1743" i="8"/>
  <c r="H1742" i="8"/>
  <c r="G1742" i="8"/>
  <c r="F1742" i="8"/>
  <c r="E1742" i="8"/>
  <c r="D1742" i="8"/>
  <c r="C1742" i="8"/>
  <c r="H1741" i="8"/>
  <c r="G1741" i="8"/>
  <c r="F1741" i="8"/>
  <c r="E1741" i="8"/>
  <c r="D1741" i="8"/>
  <c r="C1741" i="8"/>
  <c r="H1740" i="8"/>
  <c r="G1740" i="8"/>
  <c r="F1740" i="8"/>
  <c r="E1740" i="8"/>
  <c r="D1740" i="8"/>
  <c r="C1740" i="8"/>
  <c r="H1739" i="8"/>
  <c r="G1739" i="8"/>
  <c r="F1739" i="8"/>
  <c r="E1739" i="8"/>
  <c r="D1739" i="8"/>
  <c r="C1739" i="8"/>
  <c r="H1738" i="8"/>
  <c r="G1738" i="8"/>
  <c r="F1738" i="8"/>
  <c r="E1738" i="8"/>
  <c r="D1738" i="8"/>
  <c r="C1738" i="8"/>
  <c r="H1737" i="8"/>
  <c r="G1737" i="8"/>
  <c r="F1737" i="8"/>
  <c r="E1737" i="8"/>
  <c r="D1737" i="8"/>
  <c r="C1737" i="8"/>
  <c r="H1736" i="8"/>
  <c r="G1736" i="8"/>
  <c r="F1736" i="8"/>
  <c r="E1736" i="8"/>
  <c r="D1736" i="8"/>
  <c r="C1736" i="8"/>
  <c r="H1735" i="8"/>
  <c r="G1735" i="8"/>
  <c r="F1735" i="8"/>
  <c r="E1735" i="8"/>
  <c r="D1735" i="8"/>
  <c r="C1735" i="8"/>
  <c r="H1734" i="8"/>
  <c r="G1734" i="8"/>
  <c r="F1734" i="8"/>
  <c r="E1734" i="8"/>
  <c r="D1734" i="8"/>
  <c r="C1734" i="8"/>
  <c r="H1733" i="8"/>
  <c r="G1733" i="8"/>
  <c r="F1733" i="8"/>
  <c r="E1733" i="8"/>
  <c r="D1733" i="8"/>
  <c r="C1733" i="8"/>
  <c r="H1732" i="8"/>
  <c r="G1732" i="8"/>
  <c r="F1732" i="8"/>
  <c r="E1732" i="8"/>
  <c r="D1732" i="8"/>
  <c r="C1732" i="8"/>
  <c r="H1731" i="8"/>
  <c r="G1731" i="8"/>
  <c r="F1731" i="8"/>
  <c r="E1731" i="8"/>
  <c r="D1731" i="8"/>
  <c r="C1731" i="8"/>
  <c r="H1730" i="8"/>
  <c r="G1730" i="8"/>
  <c r="F1730" i="8"/>
  <c r="E1730" i="8"/>
  <c r="D1730" i="8"/>
  <c r="C1730" i="8"/>
  <c r="H1729" i="8"/>
  <c r="G1729" i="8"/>
  <c r="F1729" i="8"/>
  <c r="E1729" i="8"/>
  <c r="D1729" i="8"/>
  <c r="C1729" i="8"/>
  <c r="H1728" i="8"/>
  <c r="G1728" i="8"/>
  <c r="F1728" i="8"/>
  <c r="E1728" i="8"/>
  <c r="D1728" i="8"/>
  <c r="C1728" i="8"/>
  <c r="H1727" i="8"/>
  <c r="G1727" i="8"/>
  <c r="F1727" i="8"/>
  <c r="E1727" i="8"/>
  <c r="D1727" i="8"/>
  <c r="C1727" i="8"/>
  <c r="H1726" i="8"/>
  <c r="G1726" i="8"/>
  <c r="F1726" i="8"/>
  <c r="E1726" i="8"/>
  <c r="D1726" i="8"/>
  <c r="C1726" i="8"/>
  <c r="H1725" i="8"/>
  <c r="G1725" i="8"/>
  <c r="F1725" i="8"/>
  <c r="E1725" i="8"/>
  <c r="D1725" i="8"/>
  <c r="C1725" i="8"/>
  <c r="H1724" i="8"/>
  <c r="G1724" i="8"/>
  <c r="F1724" i="8"/>
  <c r="E1724" i="8"/>
  <c r="D1724" i="8"/>
  <c r="C1724" i="8"/>
  <c r="H1723" i="8"/>
  <c r="G1723" i="8"/>
  <c r="F1723" i="8"/>
  <c r="E1723" i="8"/>
  <c r="D1723" i="8"/>
  <c r="C1723" i="8"/>
  <c r="H1722" i="8"/>
  <c r="G1722" i="8"/>
  <c r="F1722" i="8"/>
  <c r="E1722" i="8"/>
  <c r="D1722" i="8"/>
  <c r="C1722" i="8"/>
  <c r="H1721" i="8"/>
  <c r="G1721" i="8"/>
  <c r="F1721" i="8"/>
  <c r="E1721" i="8"/>
  <c r="D1721" i="8"/>
  <c r="C1721" i="8"/>
  <c r="H1720" i="8"/>
  <c r="G1720" i="8"/>
  <c r="F1720" i="8"/>
  <c r="E1720" i="8"/>
  <c r="D1720" i="8"/>
  <c r="C1720" i="8"/>
  <c r="H1719" i="8"/>
  <c r="G1719" i="8"/>
  <c r="F1719" i="8"/>
  <c r="E1719" i="8"/>
  <c r="D1719" i="8"/>
  <c r="C1719" i="8"/>
  <c r="H1718" i="8"/>
  <c r="G1718" i="8"/>
  <c r="F1718" i="8"/>
  <c r="E1718" i="8"/>
  <c r="D1718" i="8"/>
  <c r="C1718" i="8"/>
  <c r="H1717" i="8"/>
  <c r="G1717" i="8"/>
  <c r="F1717" i="8"/>
  <c r="E1717" i="8"/>
  <c r="D1717" i="8"/>
  <c r="C1717" i="8"/>
  <c r="H1716" i="8"/>
  <c r="G1716" i="8"/>
  <c r="F1716" i="8"/>
  <c r="E1716" i="8"/>
  <c r="D1716" i="8"/>
  <c r="C1716" i="8"/>
  <c r="H1715" i="8"/>
  <c r="G1715" i="8"/>
  <c r="F1715" i="8"/>
  <c r="E1715" i="8"/>
  <c r="D1715" i="8"/>
  <c r="C1715" i="8"/>
  <c r="H1714" i="8"/>
  <c r="G1714" i="8"/>
  <c r="F1714" i="8"/>
  <c r="E1714" i="8"/>
  <c r="D1714" i="8"/>
  <c r="C1714" i="8"/>
  <c r="H1713" i="8"/>
  <c r="G1713" i="8"/>
  <c r="F1713" i="8"/>
  <c r="E1713" i="8"/>
  <c r="D1713" i="8"/>
  <c r="C1713" i="8"/>
  <c r="H1712" i="8"/>
  <c r="G1712" i="8"/>
  <c r="F1712" i="8"/>
  <c r="E1712" i="8"/>
  <c r="D1712" i="8"/>
  <c r="C1712" i="8"/>
  <c r="H1711" i="8"/>
  <c r="G1711" i="8"/>
  <c r="F1711" i="8"/>
  <c r="E1711" i="8"/>
  <c r="D1711" i="8"/>
  <c r="C1711" i="8"/>
  <c r="H1710" i="8"/>
  <c r="G1710" i="8"/>
  <c r="F1710" i="8"/>
  <c r="E1710" i="8"/>
  <c r="D1710" i="8"/>
  <c r="C1710" i="8"/>
  <c r="H1709" i="8"/>
  <c r="G1709" i="8"/>
  <c r="F1709" i="8"/>
  <c r="E1709" i="8"/>
  <c r="D1709" i="8"/>
  <c r="C1709" i="8"/>
  <c r="H1708" i="8"/>
  <c r="G1708" i="8"/>
  <c r="F1708" i="8"/>
  <c r="E1708" i="8"/>
  <c r="D1708" i="8"/>
  <c r="C1708" i="8"/>
  <c r="H1707" i="8"/>
  <c r="G1707" i="8"/>
  <c r="F1707" i="8"/>
  <c r="E1707" i="8"/>
  <c r="D1707" i="8"/>
  <c r="C1707" i="8"/>
  <c r="H1706" i="8"/>
  <c r="G1706" i="8"/>
  <c r="F1706" i="8"/>
  <c r="E1706" i="8"/>
  <c r="D1706" i="8"/>
  <c r="C1706" i="8"/>
  <c r="H1705" i="8"/>
  <c r="G1705" i="8"/>
  <c r="F1705" i="8"/>
  <c r="E1705" i="8"/>
  <c r="D1705" i="8"/>
  <c r="C1705" i="8"/>
  <c r="H1704" i="8"/>
  <c r="G1704" i="8"/>
  <c r="F1704" i="8"/>
  <c r="E1704" i="8"/>
  <c r="D1704" i="8"/>
  <c r="C1704" i="8"/>
  <c r="H1703" i="8"/>
  <c r="G1703" i="8"/>
  <c r="F1703" i="8"/>
  <c r="E1703" i="8"/>
  <c r="D1703" i="8"/>
  <c r="C1703" i="8"/>
  <c r="H1702" i="8"/>
  <c r="G1702" i="8"/>
  <c r="F1702" i="8"/>
  <c r="E1702" i="8"/>
  <c r="D1702" i="8"/>
  <c r="C1702" i="8"/>
  <c r="H1701" i="8"/>
  <c r="G1701" i="8"/>
  <c r="F1701" i="8"/>
  <c r="E1701" i="8"/>
  <c r="D1701" i="8"/>
  <c r="C1701" i="8"/>
  <c r="H1700" i="8"/>
  <c r="G1700" i="8"/>
  <c r="F1700" i="8"/>
  <c r="E1700" i="8"/>
  <c r="D1700" i="8"/>
  <c r="C1700" i="8"/>
  <c r="H1699" i="8"/>
  <c r="G1699" i="8"/>
  <c r="F1699" i="8"/>
  <c r="E1699" i="8"/>
  <c r="D1699" i="8"/>
  <c r="C1699" i="8"/>
  <c r="H1698" i="8"/>
  <c r="G1698" i="8"/>
  <c r="F1698" i="8"/>
  <c r="E1698" i="8"/>
  <c r="D1698" i="8"/>
  <c r="C1698" i="8"/>
  <c r="H1697" i="8"/>
  <c r="G1697" i="8"/>
  <c r="F1697" i="8"/>
  <c r="E1697" i="8"/>
  <c r="D1697" i="8"/>
  <c r="C1697" i="8"/>
  <c r="H1696" i="8"/>
  <c r="G1696" i="8"/>
  <c r="F1696" i="8"/>
  <c r="E1696" i="8"/>
  <c r="D1696" i="8"/>
  <c r="C1696" i="8"/>
  <c r="H1695" i="8"/>
  <c r="G1695" i="8"/>
  <c r="F1695" i="8"/>
  <c r="E1695" i="8"/>
  <c r="D1695" i="8"/>
  <c r="C1695" i="8"/>
  <c r="H1694" i="8"/>
  <c r="G1694" i="8"/>
  <c r="F1694" i="8"/>
  <c r="E1694" i="8"/>
  <c r="D1694" i="8"/>
  <c r="C1694" i="8"/>
  <c r="H1693" i="8"/>
  <c r="G1693" i="8"/>
  <c r="F1693" i="8"/>
  <c r="E1693" i="8"/>
  <c r="D1693" i="8"/>
  <c r="C1693" i="8"/>
  <c r="H1692" i="8"/>
  <c r="G1692" i="8"/>
  <c r="F1692" i="8"/>
  <c r="E1692" i="8"/>
  <c r="D1692" i="8"/>
  <c r="C1692" i="8"/>
  <c r="H1691" i="8"/>
  <c r="G1691" i="8"/>
  <c r="F1691" i="8"/>
  <c r="E1691" i="8"/>
  <c r="D1691" i="8"/>
  <c r="C1691" i="8"/>
  <c r="H1690" i="8"/>
  <c r="G1690" i="8"/>
  <c r="F1690" i="8"/>
  <c r="E1690" i="8"/>
  <c r="D1690" i="8"/>
  <c r="C1690" i="8"/>
  <c r="H1689" i="8"/>
  <c r="G1689" i="8"/>
  <c r="F1689" i="8"/>
  <c r="E1689" i="8"/>
  <c r="D1689" i="8"/>
  <c r="C1689" i="8"/>
  <c r="H1688" i="8"/>
  <c r="G1688" i="8"/>
  <c r="F1688" i="8"/>
  <c r="E1688" i="8"/>
  <c r="D1688" i="8"/>
  <c r="C1688" i="8"/>
  <c r="H1687" i="8"/>
  <c r="G1687" i="8"/>
  <c r="F1687" i="8"/>
  <c r="E1687" i="8"/>
  <c r="D1687" i="8"/>
  <c r="C1687" i="8"/>
  <c r="H1686" i="8"/>
  <c r="G1686" i="8"/>
  <c r="F1686" i="8"/>
  <c r="E1686" i="8"/>
  <c r="D1686" i="8"/>
  <c r="C1686" i="8"/>
  <c r="H1685" i="8"/>
  <c r="G1685" i="8"/>
  <c r="F1685" i="8"/>
  <c r="E1685" i="8"/>
  <c r="D1685" i="8"/>
  <c r="C1685" i="8"/>
  <c r="H1684" i="8"/>
  <c r="G1684" i="8"/>
  <c r="F1684" i="8"/>
  <c r="E1684" i="8"/>
  <c r="D1684" i="8"/>
  <c r="C1684" i="8"/>
  <c r="H1683" i="8"/>
  <c r="G1683" i="8"/>
  <c r="F1683" i="8"/>
  <c r="E1683" i="8"/>
  <c r="D1683" i="8"/>
  <c r="C1683" i="8"/>
  <c r="H1682" i="8"/>
  <c r="G1682" i="8"/>
  <c r="F1682" i="8"/>
  <c r="E1682" i="8"/>
  <c r="D1682" i="8"/>
  <c r="C1682" i="8"/>
  <c r="H1681" i="8"/>
  <c r="G1681" i="8"/>
  <c r="F1681" i="8"/>
  <c r="E1681" i="8"/>
  <c r="D1681" i="8"/>
  <c r="C1681" i="8"/>
  <c r="H1680" i="8"/>
  <c r="G1680" i="8"/>
  <c r="F1680" i="8"/>
  <c r="E1680" i="8"/>
  <c r="D1680" i="8"/>
  <c r="C1680" i="8"/>
  <c r="H1679" i="8"/>
  <c r="G1679" i="8"/>
  <c r="F1679" i="8"/>
  <c r="E1679" i="8"/>
  <c r="D1679" i="8"/>
  <c r="C1679" i="8"/>
  <c r="H1678" i="8"/>
  <c r="G1678" i="8"/>
  <c r="F1678" i="8"/>
  <c r="E1678" i="8"/>
  <c r="D1678" i="8"/>
  <c r="C1678" i="8"/>
  <c r="H1677" i="8"/>
  <c r="G1677" i="8"/>
  <c r="F1677" i="8"/>
  <c r="E1677" i="8"/>
  <c r="D1677" i="8"/>
  <c r="C1677" i="8"/>
  <c r="H1676" i="8"/>
  <c r="G1676" i="8"/>
  <c r="F1676" i="8"/>
  <c r="E1676" i="8"/>
  <c r="D1676" i="8"/>
  <c r="C1676" i="8"/>
  <c r="H1675" i="8"/>
  <c r="G1675" i="8"/>
  <c r="F1675" i="8"/>
  <c r="E1675" i="8"/>
  <c r="D1675" i="8"/>
  <c r="C1675" i="8"/>
  <c r="H1674" i="8"/>
  <c r="G1674" i="8"/>
  <c r="F1674" i="8"/>
  <c r="E1674" i="8"/>
  <c r="D1674" i="8"/>
  <c r="C1674" i="8"/>
  <c r="H1673" i="8"/>
  <c r="G1673" i="8"/>
  <c r="F1673" i="8"/>
  <c r="E1673" i="8"/>
  <c r="D1673" i="8"/>
  <c r="C1673" i="8"/>
  <c r="H1672" i="8"/>
  <c r="G1672" i="8"/>
  <c r="F1672" i="8"/>
  <c r="E1672" i="8"/>
  <c r="D1672" i="8"/>
  <c r="C1672" i="8"/>
  <c r="H1671" i="8"/>
  <c r="G1671" i="8"/>
  <c r="F1671" i="8"/>
  <c r="E1671" i="8"/>
  <c r="D1671" i="8"/>
  <c r="C1671" i="8"/>
  <c r="H1670" i="8"/>
  <c r="G1670" i="8"/>
  <c r="F1670" i="8"/>
  <c r="E1670" i="8"/>
  <c r="D1670" i="8"/>
  <c r="C1670" i="8"/>
  <c r="H1669" i="8"/>
  <c r="G1669" i="8"/>
  <c r="F1669" i="8"/>
  <c r="E1669" i="8"/>
  <c r="D1669" i="8"/>
  <c r="C1669" i="8"/>
  <c r="H1668" i="8"/>
  <c r="G1668" i="8"/>
  <c r="F1668" i="8"/>
  <c r="E1668" i="8"/>
  <c r="D1668" i="8"/>
  <c r="C1668" i="8"/>
  <c r="H1667" i="8"/>
  <c r="G1667" i="8"/>
  <c r="F1667" i="8"/>
  <c r="E1667" i="8"/>
  <c r="D1667" i="8"/>
  <c r="C1667" i="8"/>
  <c r="H1666" i="8"/>
  <c r="G1666" i="8"/>
  <c r="F1666" i="8"/>
  <c r="E1666" i="8"/>
  <c r="D1666" i="8"/>
  <c r="C1666" i="8"/>
  <c r="H1665" i="8"/>
  <c r="G1665" i="8"/>
  <c r="F1665" i="8"/>
  <c r="E1665" i="8"/>
  <c r="D1665" i="8"/>
  <c r="C1665" i="8"/>
  <c r="H1664" i="8"/>
  <c r="G1664" i="8"/>
  <c r="F1664" i="8"/>
  <c r="E1664" i="8"/>
  <c r="D1664" i="8"/>
  <c r="C1664" i="8"/>
  <c r="H1663" i="8"/>
  <c r="G1663" i="8"/>
  <c r="F1663" i="8"/>
  <c r="E1663" i="8"/>
  <c r="D1663" i="8"/>
  <c r="C1663" i="8"/>
  <c r="H1662" i="8"/>
  <c r="G1662" i="8"/>
  <c r="F1662" i="8"/>
  <c r="E1662" i="8"/>
  <c r="D1662" i="8"/>
  <c r="C1662" i="8"/>
  <c r="H1661" i="8"/>
  <c r="G1661" i="8"/>
  <c r="F1661" i="8"/>
  <c r="E1661" i="8"/>
  <c r="D1661" i="8"/>
  <c r="C1661" i="8"/>
  <c r="H1660" i="8"/>
  <c r="G1660" i="8"/>
  <c r="F1660" i="8"/>
  <c r="E1660" i="8"/>
  <c r="D1660" i="8"/>
  <c r="C1660" i="8"/>
  <c r="H1659" i="8"/>
  <c r="G1659" i="8"/>
  <c r="F1659" i="8"/>
  <c r="E1659" i="8"/>
  <c r="D1659" i="8"/>
  <c r="C1659" i="8"/>
  <c r="H1658" i="8"/>
  <c r="G1658" i="8"/>
  <c r="F1658" i="8"/>
  <c r="E1658" i="8"/>
  <c r="D1658" i="8"/>
  <c r="C1658" i="8"/>
  <c r="H1657" i="8"/>
  <c r="G1657" i="8"/>
  <c r="F1657" i="8"/>
  <c r="E1657" i="8"/>
  <c r="D1657" i="8"/>
  <c r="C1657" i="8"/>
  <c r="H1656" i="8"/>
  <c r="G1656" i="8"/>
  <c r="F1656" i="8"/>
  <c r="E1656" i="8"/>
  <c r="D1656" i="8"/>
  <c r="C1656" i="8"/>
  <c r="H1655" i="8"/>
  <c r="G1655" i="8"/>
  <c r="F1655" i="8"/>
  <c r="E1655" i="8"/>
  <c r="D1655" i="8"/>
  <c r="C1655" i="8"/>
  <c r="H1654" i="8"/>
  <c r="G1654" i="8"/>
  <c r="F1654" i="8"/>
  <c r="E1654" i="8"/>
  <c r="D1654" i="8"/>
  <c r="C1654" i="8"/>
  <c r="H1653" i="8"/>
  <c r="G1653" i="8"/>
  <c r="F1653" i="8"/>
  <c r="E1653" i="8"/>
  <c r="D1653" i="8"/>
  <c r="C1653" i="8"/>
  <c r="H1652" i="8"/>
  <c r="G1652" i="8"/>
  <c r="F1652" i="8"/>
  <c r="E1652" i="8"/>
  <c r="D1652" i="8"/>
  <c r="C1652" i="8"/>
  <c r="H1651" i="8"/>
  <c r="G1651" i="8"/>
  <c r="F1651" i="8"/>
  <c r="E1651" i="8"/>
  <c r="D1651" i="8"/>
  <c r="C1651" i="8"/>
  <c r="H1650" i="8"/>
  <c r="G1650" i="8"/>
  <c r="F1650" i="8"/>
  <c r="E1650" i="8"/>
  <c r="D1650" i="8"/>
  <c r="C1650" i="8"/>
  <c r="H1649" i="8"/>
  <c r="G1649" i="8"/>
  <c r="F1649" i="8"/>
  <c r="E1649" i="8"/>
  <c r="D1649" i="8"/>
  <c r="C1649" i="8"/>
  <c r="H1648" i="8"/>
  <c r="G1648" i="8"/>
  <c r="F1648" i="8"/>
  <c r="E1648" i="8"/>
  <c r="D1648" i="8"/>
  <c r="C1648" i="8"/>
  <c r="H1647" i="8"/>
  <c r="G1647" i="8"/>
  <c r="F1647" i="8"/>
  <c r="E1647" i="8"/>
  <c r="D1647" i="8"/>
  <c r="C1647" i="8"/>
  <c r="H1646" i="8"/>
  <c r="G1646" i="8"/>
  <c r="F1646" i="8"/>
  <c r="E1646" i="8"/>
  <c r="D1646" i="8"/>
  <c r="C1646" i="8"/>
  <c r="H1645" i="8"/>
  <c r="G1645" i="8"/>
  <c r="F1645" i="8"/>
  <c r="E1645" i="8"/>
  <c r="D1645" i="8"/>
  <c r="C1645" i="8"/>
  <c r="H1644" i="8"/>
  <c r="G1644" i="8"/>
  <c r="F1644" i="8"/>
  <c r="E1644" i="8"/>
  <c r="D1644" i="8"/>
  <c r="C1644" i="8"/>
  <c r="H1643" i="8"/>
  <c r="G1643" i="8"/>
  <c r="F1643" i="8"/>
  <c r="E1643" i="8"/>
  <c r="D1643" i="8"/>
  <c r="C1643" i="8"/>
  <c r="H1642" i="8"/>
  <c r="G1642" i="8"/>
  <c r="F1642" i="8"/>
  <c r="E1642" i="8"/>
  <c r="D1642" i="8"/>
  <c r="C1642" i="8"/>
  <c r="H1641" i="8"/>
  <c r="G1641" i="8"/>
  <c r="F1641" i="8"/>
  <c r="E1641" i="8"/>
  <c r="D1641" i="8"/>
  <c r="C1641" i="8"/>
  <c r="H1640" i="8"/>
  <c r="G1640" i="8"/>
  <c r="F1640" i="8"/>
  <c r="E1640" i="8"/>
  <c r="D1640" i="8"/>
  <c r="C1640" i="8"/>
  <c r="H1639" i="8"/>
  <c r="G1639" i="8"/>
  <c r="F1639" i="8"/>
  <c r="E1639" i="8"/>
  <c r="D1639" i="8"/>
  <c r="C1639" i="8"/>
  <c r="H1638" i="8"/>
  <c r="G1638" i="8"/>
  <c r="F1638" i="8"/>
  <c r="E1638" i="8"/>
  <c r="D1638" i="8"/>
  <c r="C1638" i="8"/>
  <c r="H1637" i="8"/>
  <c r="G1637" i="8"/>
  <c r="F1637" i="8"/>
  <c r="E1637" i="8"/>
  <c r="D1637" i="8"/>
  <c r="C1637" i="8"/>
  <c r="H1636" i="8"/>
  <c r="G1636" i="8"/>
  <c r="F1636" i="8"/>
  <c r="E1636" i="8"/>
  <c r="D1636" i="8"/>
  <c r="C1636" i="8"/>
  <c r="H1635" i="8"/>
  <c r="G1635" i="8"/>
  <c r="F1635" i="8"/>
  <c r="E1635" i="8"/>
  <c r="D1635" i="8"/>
  <c r="C1635" i="8"/>
  <c r="H1634" i="8"/>
  <c r="G1634" i="8"/>
  <c r="F1634" i="8"/>
  <c r="E1634" i="8"/>
  <c r="D1634" i="8"/>
  <c r="C1634" i="8"/>
  <c r="H1633" i="8"/>
  <c r="G1633" i="8"/>
  <c r="F1633" i="8"/>
  <c r="E1633" i="8"/>
  <c r="D1633" i="8"/>
  <c r="C1633" i="8"/>
  <c r="H1632" i="8"/>
  <c r="G1632" i="8"/>
  <c r="F1632" i="8"/>
  <c r="E1632" i="8"/>
  <c r="D1632" i="8"/>
  <c r="C1632" i="8"/>
  <c r="H1631" i="8"/>
  <c r="G1631" i="8"/>
  <c r="F1631" i="8"/>
  <c r="E1631" i="8"/>
  <c r="D1631" i="8"/>
  <c r="C1631" i="8"/>
  <c r="H1630" i="8"/>
  <c r="G1630" i="8"/>
  <c r="F1630" i="8"/>
  <c r="E1630" i="8"/>
  <c r="D1630" i="8"/>
  <c r="C1630" i="8"/>
  <c r="H1629" i="8"/>
  <c r="G1629" i="8"/>
  <c r="F1629" i="8"/>
  <c r="E1629" i="8"/>
  <c r="D1629" i="8"/>
  <c r="C1629" i="8"/>
  <c r="H1628" i="8"/>
  <c r="G1628" i="8"/>
  <c r="F1628" i="8"/>
  <c r="E1628" i="8"/>
  <c r="D1628" i="8"/>
  <c r="C1628" i="8"/>
  <c r="H1627" i="8"/>
  <c r="G1627" i="8"/>
  <c r="F1627" i="8"/>
  <c r="E1627" i="8"/>
  <c r="D1627" i="8"/>
  <c r="C1627" i="8"/>
  <c r="H1626" i="8"/>
  <c r="G1626" i="8"/>
  <c r="F1626" i="8"/>
  <c r="E1626" i="8"/>
  <c r="D1626" i="8"/>
  <c r="C1626" i="8"/>
  <c r="H1625" i="8"/>
  <c r="G1625" i="8"/>
  <c r="F1625" i="8"/>
  <c r="E1625" i="8"/>
  <c r="D1625" i="8"/>
  <c r="C1625" i="8"/>
  <c r="H1624" i="8"/>
  <c r="G1624" i="8"/>
  <c r="F1624" i="8"/>
  <c r="E1624" i="8"/>
  <c r="D1624" i="8"/>
  <c r="C1624" i="8"/>
  <c r="H1623" i="8"/>
  <c r="G1623" i="8"/>
  <c r="F1623" i="8"/>
  <c r="E1623" i="8"/>
  <c r="D1623" i="8"/>
  <c r="C1623" i="8"/>
  <c r="H1622" i="8"/>
  <c r="G1622" i="8"/>
  <c r="F1622" i="8"/>
  <c r="E1622" i="8"/>
  <c r="D1622" i="8"/>
  <c r="C1622" i="8"/>
  <c r="H1621" i="8"/>
  <c r="G1621" i="8"/>
  <c r="F1621" i="8"/>
  <c r="E1621" i="8"/>
  <c r="D1621" i="8"/>
  <c r="C1621" i="8"/>
  <c r="H1620" i="8"/>
  <c r="G1620" i="8"/>
  <c r="F1620" i="8"/>
  <c r="E1620" i="8"/>
  <c r="D1620" i="8"/>
  <c r="C1620" i="8"/>
  <c r="H1619" i="8"/>
  <c r="G1619" i="8"/>
  <c r="F1619" i="8"/>
  <c r="E1619" i="8"/>
  <c r="D1619" i="8"/>
  <c r="C1619" i="8"/>
  <c r="H1618" i="8"/>
  <c r="G1618" i="8"/>
  <c r="F1618" i="8"/>
  <c r="E1618" i="8"/>
  <c r="D1618" i="8"/>
  <c r="C1618" i="8"/>
  <c r="H1617" i="8"/>
  <c r="G1617" i="8"/>
  <c r="F1617" i="8"/>
  <c r="E1617" i="8"/>
  <c r="D1617" i="8"/>
  <c r="C1617" i="8"/>
  <c r="H1616" i="8"/>
  <c r="G1616" i="8"/>
  <c r="F1616" i="8"/>
  <c r="E1616" i="8"/>
  <c r="D1616" i="8"/>
  <c r="C1616" i="8"/>
  <c r="H1615" i="8"/>
  <c r="G1615" i="8"/>
  <c r="F1615" i="8"/>
  <c r="E1615" i="8"/>
  <c r="D1615" i="8"/>
  <c r="C1615" i="8"/>
  <c r="H1614" i="8"/>
  <c r="G1614" i="8"/>
  <c r="F1614" i="8"/>
  <c r="E1614" i="8"/>
  <c r="D1614" i="8"/>
  <c r="C1614" i="8"/>
  <c r="H1613" i="8"/>
  <c r="G1613" i="8"/>
  <c r="F1613" i="8"/>
  <c r="E1613" i="8"/>
  <c r="D1613" i="8"/>
  <c r="C1613" i="8"/>
  <c r="H1612" i="8"/>
  <c r="G1612" i="8"/>
  <c r="F1612" i="8"/>
  <c r="E1612" i="8"/>
  <c r="D1612" i="8"/>
  <c r="C1612" i="8"/>
  <c r="H1611" i="8"/>
  <c r="G1611" i="8"/>
  <c r="F1611" i="8"/>
  <c r="E1611" i="8"/>
  <c r="D1611" i="8"/>
  <c r="C1611" i="8"/>
  <c r="H1610" i="8"/>
  <c r="G1610" i="8"/>
  <c r="F1610" i="8"/>
  <c r="E1610" i="8"/>
  <c r="D1610" i="8"/>
  <c r="C1610" i="8"/>
  <c r="H1609" i="8"/>
  <c r="G1609" i="8"/>
  <c r="F1609" i="8"/>
  <c r="E1609" i="8"/>
  <c r="D1609" i="8"/>
  <c r="C1609" i="8"/>
  <c r="H1608" i="8"/>
  <c r="G1608" i="8"/>
  <c r="F1608" i="8"/>
  <c r="E1608" i="8"/>
  <c r="D1608" i="8"/>
  <c r="C1608" i="8"/>
  <c r="H1607" i="8"/>
  <c r="G1607" i="8"/>
  <c r="F1607" i="8"/>
  <c r="E1607" i="8"/>
  <c r="D1607" i="8"/>
  <c r="C1607" i="8"/>
  <c r="H1606" i="8"/>
  <c r="G1606" i="8"/>
  <c r="F1606" i="8"/>
  <c r="E1606" i="8"/>
  <c r="D1606" i="8"/>
  <c r="C1606" i="8"/>
  <c r="H1605" i="8"/>
  <c r="G1605" i="8"/>
  <c r="F1605" i="8"/>
  <c r="E1605" i="8"/>
  <c r="D1605" i="8"/>
  <c r="C1605" i="8"/>
  <c r="H1604" i="8"/>
  <c r="G1604" i="8"/>
  <c r="F1604" i="8"/>
  <c r="E1604" i="8"/>
  <c r="D1604" i="8"/>
  <c r="C1604" i="8"/>
  <c r="H1603" i="8"/>
  <c r="G1603" i="8"/>
  <c r="F1603" i="8"/>
  <c r="E1603" i="8"/>
  <c r="D1603" i="8"/>
  <c r="C1603" i="8"/>
  <c r="H1602" i="8"/>
  <c r="G1602" i="8"/>
  <c r="F1602" i="8"/>
  <c r="E1602" i="8"/>
  <c r="D1602" i="8"/>
  <c r="C1602" i="8"/>
  <c r="H1601" i="8"/>
  <c r="G1601" i="8"/>
  <c r="F1601" i="8"/>
  <c r="E1601" i="8"/>
  <c r="D1601" i="8"/>
  <c r="C1601" i="8"/>
  <c r="H1600" i="8"/>
  <c r="G1600" i="8"/>
  <c r="F1600" i="8"/>
  <c r="E1600" i="8"/>
  <c r="D1600" i="8"/>
  <c r="C1600" i="8"/>
  <c r="H1599" i="8"/>
  <c r="G1599" i="8"/>
  <c r="F1599" i="8"/>
  <c r="E1599" i="8"/>
  <c r="D1599" i="8"/>
  <c r="C1599" i="8"/>
  <c r="H1598" i="8"/>
  <c r="G1598" i="8"/>
  <c r="F1598" i="8"/>
  <c r="E1598" i="8"/>
  <c r="D1598" i="8"/>
  <c r="C1598" i="8"/>
  <c r="H1597" i="8"/>
  <c r="G1597" i="8"/>
  <c r="F1597" i="8"/>
  <c r="E1597" i="8"/>
  <c r="D1597" i="8"/>
  <c r="C1597" i="8"/>
  <c r="H1596" i="8"/>
  <c r="G1596" i="8"/>
  <c r="F1596" i="8"/>
  <c r="E1596" i="8"/>
  <c r="D1596" i="8"/>
  <c r="C1596" i="8"/>
  <c r="H1595" i="8"/>
  <c r="G1595" i="8"/>
  <c r="F1595" i="8"/>
  <c r="E1595" i="8"/>
  <c r="D1595" i="8"/>
  <c r="C1595" i="8"/>
  <c r="H1594" i="8"/>
  <c r="G1594" i="8"/>
  <c r="F1594" i="8"/>
  <c r="E1594" i="8"/>
  <c r="D1594" i="8"/>
  <c r="C1594" i="8"/>
  <c r="H1593" i="8"/>
  <c r="G1593" i="8"/>
  <c r="F1593" i="8"/>
  <c r="E1593" i="8"/>
  <c r="D1593" i="8"/>
  <c r="C1593" i="8"/>
  <c r="H1592" i="8"/>
  <c r="G1592" i="8"/>
  <c r="F1592" i="8"/>
  <c r="E1592" i="8"/>
  <c r="D1592" i="8"/>
  <c r="C1592" i="8"/>
  <c r="H1591" i="8"/>
  <c r="G1591" i="8"/>
  <c r="F1591" i="8"/>
  <c r="E1591" i="8"/>
  <c r="D1591" i="8"/>
  <c r="C1591" i="8"/>
  <c r="H1590" i="8"/>
  <c r="G1590" i="8"/>
  <c r="F1590" i="8"/>
  <c r="E1590" i="8"/>
  <c r="D1590" i="8"/>
  <c r="C1590" i="8"/>
  <c r="H1589" i="8"/>
  <c r="G1589" i="8"/>
  <c r="F1589" i="8"/>
  <c r="E1589" i="8"/>
  <c r="D1589" i="8"/>
  <c r="C1589" i="8"/>
  <c r="H1588" i="8"/>
  <c r="G1588" i="8"/>
  <c r="F1588" i="8"/>
  <c r="E1588" i="8"/>
  <c r="D1588" i="8"/>
  <c r="C1588" i="8"/>
  <c r="H1587" i="8"/>
  <c r="G1587" i="8"/>
  <c r="F1587" i="8"/>
  <c r="E1587" i="8"/>
  <c r="D1587" i="8"/>
  <c r="C1587" i="8"/>
  <c r="H1586" i="8"/>
  <c r="G1586" i="8"/>
  <c r="F1586" i="8"/>
  <c r="E1586" i="8"/>
  <c r="D1586" i="8"/>
  <c r="C1586" i="8"/>
  <c r="H1585" i="8"/>
  <c r="G1585" i="8"/>
  <c r="F1585" i="8"/>
  <c r="E1585" i="8"/>
  <c r="D1585" i="8"/>
  <c r="C1585" i="8"/>
  <c r="H1584" i="8"/>
  <c r="G1584" i="8"/>
  <c r="F1584" i="8"/>
  <c r="E1584" i="8"/>
  <c r="D1584" i="8"/>
  <c r="C1584" i="8"/>
  <c r="H1583" i="8"/>
  <c r="G1583" i="8"/>
  <c r="F1583" i="8"/>
  <c r="E1583" i="8"/>
  <c r="D1583" i="8"/>
  <c r="C1583" i="8"/>
  <c r="H1582" i="8"/>
  <c r="G1582" i="8"/>
  <c r="F1582" i="8"/>
  <c r="E1582" i="8"/>
  <c r="D1582" i="8"/>
  <c r="C1582" i="8"/>
  <c r="H1581" i="8"/>
  <c r="G1581" i="8"/>
  <c r="F1581" i="8"/>
  <c r="E1581" i="8"/>
  <c r="D1581" i="8"/>
  <c r="C1581" i="8"/>
  <c r="H1580" i="8"/>
  <c r="G1580" i="8"/>
  <c r="F1580" i="8"/>
  <c r="E1580" i="8"/>
  <c r="D1580" i="8"/>
  <c r="C1580" i="8"/>
  <c r="H1579" i="8"/>
  <c r="G1579" i="8"/>
  <c r="F1579" i="8"/>
  <c r="E1579" i="8"/>
  <c r="D1579" i="8"/>
  <c r="C1579" i="8"/>
  <c r="H1578" i="8"/>
  <c r="G1578" i="8"/>
  <c r="F1578" i="8"/>
  <c r="E1578" i="8"/>
  <c r="D1578" i="8"/>
  <c r="C1578" i="8"/>
  <c r="H1577" i="8"/>
  <c r="G1577" i="8"/>
  <c r="F1577" i="8"/>
  <c r="E1577" i="8"/>
  <c r="D1577" i="8"/>
  <c r="C1577" i="8"/>
  <c r="H1576" i="8"/>
  <c r="G1576" i="8"/>
  <c r="F1576" i="8"/>
  <c r="E1576" i="8"/>
  <c r="D1576" i="8"/>
  <c r="C1576" i="8"/>
  <c r="H1575" i="8"/>
  <c r="G1575" i="8"/>
  <c r="F1575" i="8"/>
  <c r="E1575" i="8"/>
  <c r="D1575" i="8"/>
  <c r="C1575" i="8"/>
  <c r="H1574" i="8"/>
  <c r="G1574" i="8"/>
  <c r="F1574" i="8"/>
  <c r="E1574" i="8"/>
  <c r="D1574" i="8"/>
  <c r="C1574" i="8"/>
  <c r="H1573" i="8"/>
  <c r="G1573" i="8"/>
  <c r="F1573" i="8"/>
  <c r="E1573" i="8"/>
  <c r="D1573" i="8"/>
  <c r="C1573" i="8"/>
  <c r="H1572" i="8"/>
  <c r="G1572" i="8"/>
  <c r="F1572" i="8"/>
  <c r="E1572" i="8"/>
  <c r="D1572" i="8"/>
  <c r="C1572" i="8"/>
  <c r="H1571" i="8"/>
  <c r="G1571" i="8"/>
  <c r="F1571" i="8"/>
  <c r="E1571" i="8"/>
  <c r="D1571" i="8"/>
  <c r="C1571" i="8"/>
  <c r="H1570" i="8"/>
  <c r="G1570" i="8"/>
  <c r="F1570" i="8"/>
  <c r="E1570" i="8"/>
  <c r="D1570" i="8"/>
  <c r="C1570" i="8"/>
  <c r="H1569" i="8"/>
  <c r="G1569" i="8"/>
  <c r="F1569" i="8"/>
  <c r="E1569" i="8"/>
  <c r="D1569" i="8"/>
  <c r="C1569" i="8"/>
  <c r="H1568" i="8"/>
  <c r="G1568" i="8"/>
  <c r="F1568" i="8"/>
  <c r="E1568" i="8"/>
  <c r="D1568" i="8"/>
  <c r="C1568" i="8"/>
  <c r="H1567" i="8"/>
  <c r="G1567" i="8"/>
  <c r="F1567" i="8"/>
  <c r="E1567" i="8"/>
  <c r="D1567" i="8"/>
  <c r="C1567" i="8"/>
  <c r="H1566" i="8"/>
  <c r="G1566" i="8"/>
  <c r="F1566" i="8"/>
  <c r="E1566" i="8"/>
  <c r="D1566" i="8"/>
  <c r="C1566" i="8"/>
  <c r="H1565" i="8"/>
  <c r="G1565" i="8"/>
  <c r="F1565" i="8"/>
  <c r="E1565" i="8"/>
  <c r="D1565" i="8"/>
  <c r="C1565" i="8"/>
  <c r="H1564" i="8"/>
  <c r="G1564" i="8"/>
  <c r="F1564" i="8"/>
  <c r="E1564" i="8"/>
  <c r="D1564" i="8"/>
  <c r="C1564" i="8"/>
  <c r="H1563" i="8"/>
  <c r="G1563" i="8"/>
  <c r="F1563" i="8"/>
  <c r="E1563" i="8"/>
  <c r="D1563" i="8"/>
  <c r="C1563" i="8"/>
  <c r="H1562" i="8"/>
  <c r="G1562" i="8"/>
  <c r="F1562" i="8"/>
  <c r="E1562" i="8"/>
  <c r="D1562" i="8"/>
  <c r="C1562" i="8"/>
  <c r="H1561" i="8"/>
  <c r="G1561" i="8"/>
  <c r="F1561" i="8"/>
  <c r="E1561" i="8"/>
  <c r="D1561" i="8"/>
  <c r="C1561" i="8"/>
  <c r="H1560" i="8"/>
  <c r="G1560" i="8"/>
  <c r="F1560" i="8"/>
  <c r="E1560" i="8"/>
  <c r="D1560" i="8"/>
  <c r="C1560" i="8"/>
  <c r="H1559" i="8"/>
  <c r="G1559" i="8"/>
  <c r="F1559" i="8"/>
  <c r="E1559" i="8"/>
  <c r="D1559" i="8"/>
  <c r="C1559" i="8"/>
  <c r="H1558" i="8"/>
  <c r="G1558" i="8"/>
  <c r="F1558" i="8"/>
  <c r="E1558" i="8"/>
  <c r="D1558" i="8"/>
  <c r="C1558" i="8"/>
  <c r="H1557" i="8"/>
  <c r="G1557" i="8"/>
  <c r="F1557" i="8"/>
  <c r="E1557" i="8"/>
  <c r="D1557" i="8"/>
  <c r="C1557" i="8"/>
  <c r="H1556" i="8"/>
  <c r="G1556" i="8"/>
  <c r="F1556" i="8"/>
  <c r="E1556" i="8"/>
  <c r="D1556" i="8"/>
  <c r="C1556" i="8"/>
  <c r="H1555" i="8"/>
  <c r="G1555" i="8"/>
  <c r="F1555" i="8"/>
  <c r="E1555" i="8"/>
  <c r="D1555" i="8"/>
  <c r="C1555" i="8"/>
  <c r="H1554" i="8"/>
  <c r="G1554" i="8"/>
  <c r="F1554" i="8"/>
  <c r="E1554" i="8"/>
  <c r="D1554" i="8"/>
  <c r="C1554" i="8"/>
  <c r="H1553" i="8"/>
  <c r="G1553" i="8"/>
  <c r="F1553" i="8"/>
  <c r="E1553" i="8"/>
  <c r="D1553" i="8"/>
  <c r="C1553" i="8"/>
  <c r="H1552" i="8"/>
  <c r="G1552" i="8"/>
  <c r="F1552" i="8"/>
  <c r="E1552" i="8"/>
  <c r="D1552" i="8"/>
  <c r="C1552" i="8"/>
  <c r="H1551" i="8"/>
  <c r="G1551" i="8"/>
  <c r="F1551" i="8"/>
  <c r="E1551" i="8"/>
  <c r="D1551" i="8"/>
  <c r="C1551" i="8"/>
  <c r="H1550" i="8"/>
  <c r="G1550" i="8"/>
  <c r="F1550" i="8"/>
  <c r="E1550" i="8"/>
  <c r="D1550" i="8"/>
  <c r="C1550" i="8"/>
  <c r="H1549" i="8"/>
  <c r="G1549" i="8"/>
  <c r="F1549" i="8"/>
  <c r="E1549" i="8"/>
  <c r="D1549" i="8"/>
  <c r="C1549" i="8"/>
  <c r="H1548" i="8"/>
  <c r="G1548" i="8"/>
  <c r="F1548" i="8"/>
  <c r="E1548" i="8"/>
  <c r="D1548" i="8"/>
  <c r="C1548" i="8"/>
  <c r="H1547" i="8"/>
  <c r="G1547" i="8"/>
  <c r="F1547" i="8"/>
  <c r="E1547" i="8"/>
  <c r="D1547" i="8"/>
  <c r="C1547" i="8"/>
  <c r="H1546" i="8"/>
  <c r="G1546" i="8"/>
  <c r="F1546" i="8"/>
  <c r="E1546" i="8"/>
  <c r="D1546" i="8"/>
  <c r="C1546" i="8"/>
  <c r="H1545" i="8"/>
  <c r="G1545" i="8"/>
  <c r="F1545" i="8"/>
  <c r="E1545" i="8"/>
  <c r="D1545" i="8"/>
  <c r="C1545" i="8"/>
  <c r="H1544" i="8"/>
  <c r="G1544" i="8"/>
  <c r="F1544" i="8"/>
  <c r="E1544" i="8"/>
  <c r="D1544" i="8"/>
  <c r="C1544" i="8"/>
  <c r="H1543" i="8"/>
  <c r="G1543" i="8"/>
  <c r="F1543" i="8"/>
  <c r="E1543" i="8"/>
  <c r="D1543" i="8"/>
  <c r="C1543" i="8"/>
  <c r="H1542" i="8"/>
  <c r="G1542" i="8"/>
  <c r="F1542" i="8"/>
  <c r="E1542" i="8"/>
  <c r="D1542" i="8"/>
  <c r="C1542" i="8"/>
  <c r="H1541" i="8"/>
  <c r="G1541" i="8"/>
  <c r="F1541" i="8"/>
  <c r="E1541" i="8"/>
  <c r="D1541" i="8"/>
  <c r="C1541" i="8"/>
  <c r="H1540" i="8"/>
  <c r="G1540" i="8"/>
  <c r="F1540" i="8"/>
  <c r="E1540" i="8"/>
  <c r="D1540" i="8"/>
  <c r="C1540" i="8"/>
  <c r="H1539" i="8"/>
  <c r="G1539" i="8"/>
  <c r="F1539" i="8"/>
  <c r="E1539" i="8"/>
  <c r="D1539" i="8"/>
  <c r="C1539" i="8"/>
  <c r="H1538" i="8"/>
  <c r="G1538" i="8"/>
  <c r="F1538" i="8"/>
  <c r="E1538" i="8"/>
  <c r="D1538" i="8"/>
  <c r="C1538" i="8"/>
  <c r="H1537" i="8"/>
  <c r="G1537" i="8"/>
  <c r="F1537" i="8"/>
  <c r="E1537" i="8"/>
  <c r="D1537" i="8"/>
  <c r="C1537" i="8"/>
  <c r="H1536" i="8"/>
  <c r="G1536" i="8"/>
  <c r="F1536" i="8"/>
  <c r="E1536" i="8"/>
  <c r="D1536" i="8"/>
  <c r="C1536" i="8"/>
  <c r="H1535" i="8"/>
  <c r="G1535" i="8"/>
  <c r="F1535" i="8"/>
  <c r="E1535" i="8"/>
  <c r="D1535" i="8"/>
  <c r="C1535" i="8"/>
  <c r="H1534" i="8"/>
  <c r="G1534" i="8"/>
  <c r="F1534" i="8"/>
  <c r="E1534" i="8"/>
  <c r="D1534" i="8"/>
  <c r="C1534" i="8"/>
  <c r="H1533" i="8"/>
  <c r="G1533" i="8"/>
  <c r="F1533" i="8"/>
  <c r="E1533" i="8"/>
  <c r="D1533" i="8"/>
  <c r="C1533" i="8"/>
  <c r="H1532" i="8"/>
  <c r="G1532" i="8"/>
  <c r="F1532" i="8"/>
  <c r="E1532" i="8"/>
  <c r="D1532" i="8"/>
  <c r="C1532" i="8"/>
  <c r="H1531" i="8"/>
  <c r="G1531" i="8"/>
  <c r="F1531" i="8"/>
  <c r="E1531" i="8"/>
  <c r="D1531" i="8"/>
  <c r="C1531" i="8"/>
  <c r="H1530" i="8"/>
  <c r="G1530" i="8"/>
  <c r="F1530" i="8"/>
  <c r="E1530" i="8"/>
  <c r="D1530" i="8"/>
  <c r="C1530" i="8"/>
  <c r="H1529" i="8"/>
  <c r="G1529" i="8"/>
  <c r="F1529" i="8"/>
  <c r="E1529" i="8"/>
  <c r="D1529" i="8"/>
  <c r="C1529" i="8"/>
  <c r="H1528" i="8"/>
  <c r="G1528" i="8"/>
  <c r="F1528" i="8"/>
  <c r="E1528" i="8"/>
  <c r="D1528" i="8"/>
  <c r="C1528" i="8"/>
  <c r="H1527" i="8"/>
  <c r="G1527" i="8"/>
  <c r="F1527" i="8"/>
  <c r="E1527" i="8"/>
  <c r="D1527" i="8"/>
  <c r="C1527" i="8"/>
  <c r="H1526" i="8"/>
  <c r="G1526" i="8"/>
  <c r="F1526" i="8"/>
  <c r="E1526" i="8"/>
  <c r="D1526" i="8"/>
  <c r="C1526" i="8"/>
  <c r="H1525" i="8"/>
  <c r="G1525" i="8"/>
  <c r="F1525" i="8"/>
  <c r="E1525" i="8"/>
  <c r="D1525" i="8"/>
  <c r="C1525" i="8"/>
  <c r="H1524" i="8"/>
  <c r="G1524" i="8"/>
  <c r="F1524" i="8"/>
  <c r="E1524" i="8"/>
  <c r="D1524" i="8"/>
  <c r="C1524" i="8"/>
  <c r="H1523" i="8"/>
  <c r="G1523" i="8"/>
  <c r="F1523" i="8"/>
  <c r="E1523" i="8"/>
  <c r="D1523" i="8"/>
  <c r="C1523" i="8"/>
  <c r="H1522" i="8"/>
  <c r="G1522" i="8"/>
  <c r="F1522" i="8"/>
  <c r="E1522" i="8"/>
  <c r="D1522" i="8"/>
  <c r="C1522" i="8"/>
  <c r="H1521" i="8"/>
  <c r="G1521" i="8"/>
  <c r="F1521" i="8"/>
  <c r="E1521" i="8"/>
  <c r="D1521" i="8"/>
  <c r="C1521" i="8"/>
  <c r="H1520" i="8"/>
  <c r="G1520" i="8"/>
  <c r="F1520" i="8"/>
  <c r="E1520" i="8"/>
  <c r="D1520" i="8"/>
  <c r="C1520" i="8"/>
  <c r="H1519" i="8"/>
  <c r="G1519" i="8"/>
  <c r="F1519" i="8"/>
  <c r="E1519" i="8"/>
  <c r="D1519" i="8"/>
  <c r="C1519" i="8"/>
  <c r="H1518" i="8"/>
  <c r="G1518" i="8"/>
  <c r="F1518" i="8"/>
  <c r="E1518" i="8"/>
  <c r="D1518" i="8"/>
  <c r="C1518" i="8"/>
  <c r="H1517" i="8"/>
  <c r="G1517" i="8"/>
  <c r="F1517" i="8"/>
  <c r="E1517" i="8"/>
  <c r="D1517" i="8"/>
  <c r="C1517" i="8"/>
  <c r="H1516" i="8"/>
  <c r="G1516" i="8"/>
  <c r="F1516" i="8"/>
  <c r="E1516" i="8"/>
  <c r="D1516" i="8"/>
  <c r="C1516" i="8"/>
  <c r="H1515" i="8"/>
  <c r="G1515" i="8"/>
  <c r="F1515" i="8"/>
  <c r="E1515" i="8"/>
  <c r="D1515" i="8"/>
  <c r="C1515" i="8"/>
  <c r="H1514" i="8"/>
  <c r="G1514" i="8"/>
  <c r="F1514" i="8"/>
  <c r="E1514" i="8"/>
  <c r="D1514" i="8"/>
  <c r="C1514" i="8"/>
  <c r="H1513" i="8"/>
  <c r="G1513" i="8"/>
  <c r="F1513" i="8"/>
  <c r="E1513" i="8"/>
  <c r="D1513" i="8"/>
  <c r="C1513" i="8"/>
  <c r="H1512" i="8"/>
  <c r="G1512" i="8"/>
  <c r="F1512" i="8"/>
  <c r="E1512" i="8"/>
  <c r="D1512" i="8"/>
  <c r="C1512" i="8"/>
  <c r="H1511" i="8"/>
  <c r="G1511" i="8"/>
  <c r="F1511" i="8"/>
  <c r="E1511" i="8"/>
  <c r="D1511" i="8"/>
  <c r="C1511" i="8"/>
  <c r="H1510" i="8"/>
  <c r="G1510" i="8"/>
  <c r="F1510" i="8"/>
  <c r="E1510" i="8"/>
  <c r="D1510" i="8"/>
  <c r="C1510" i="8"/>
  <c r="H1509" i="8"/>
  <c r="G1509" i="8"/>
  <c r="F1509" i="8"/>
  <c r="E1509" i="8"/>
  <c r="D1509" i="8"/>
  <c r="C1509" i="8"/>
  <c r="H1508" i="8"/>
  <c r="G1508" i="8"/>
  <c r="F1508" i="8"/>
  <c r="E1508" i="8"/>
  <c r="D1508" i="8"/>
  <c r="C1508" i="8"/>
  <c r="H1507" i="8"/>
  <c r="G1507" i="8"/>
  <c r="F1507" i="8"/>
  <c r="E1507" i="8"/>
  <c r="D1507" i="8"/>
  <c r="C1507" i="8"/>
  <c r="H1506" i="8"/>
  <c r="G1506" i="8"/>
  <c r="F1506" i="8"/>
  <c r="E1506" i="8"/>
  <c r="D1506" i="8"/>
  <c r="C1506" i="8"/>
  <c r="H1505" i="8"/>
  <c r="G1505" i="8"/>
  <c r="F1505" i="8"/>
  <c r="E1505" i="8"/>
  <c r="D1505" i="8"/>
  <c r="C1505" i="8"/>
  <c r="H1504" i="8"/>
  <c r="G1504" i="8"/>
  <c r="F1504" i="8"/>
  <c r="E1504" i="8"/>
  <c r="D1504" i="8"/>
  <c r="C1504" i="8"/>
  <c r="H1503" i="8"/>
  <c r="G1503" i="8"/>
  <c r="F1503" i="8"/>
  <c r="E1503" i="8"/>
  <c r="D1503" i="8"/>
  <c r="C1503" i="8"/>
  <c r="H1502" i="8"/>
  <c r="G1502" i="8"/>
  <c r="F1502" i="8"/>
  <c r="E1502" i="8"/>
  <c r="D1502" i="8"/>
  <c r="C1502" i="8"/>
  <c r="H1501" i="8"/>
  <c r="G1501" i="8"/>
  <c r="F1501" i="8"/>
  <c r="E1501" i="8"/>
  <c r="D1501" i="8"/>
  <c r="C1501" i="8"/>
  <c r="H1500" i="8"/>
  <c r="G1500" i="8"/>
  <c r="F1500" i="8"/>
  <c r="E1500" i="8"/>
  <c r="D1500" i="8"/>
  <c r="C1500" i="8"/>
  <c r="H1499" i="8"/>
  <c r="G1499" i="8"/>
  <c r="F1499" i="8"/>
  <c r="E1499" i="8"/>
  <c r="D1499" i="8"/>
  <c r="C1499" i="8"/>
  <c r="H1498" i="8"/>
  <c r="G1498" i="8"/>
  <c r="F1498" i="8"/>
  <c r="E1498" i="8"/>
  <c r="D1498" i="8"/>
  <c r="C1498" i="8"/>
  <c r="H1497" i="8"/>
  <c r="G1497" i="8"/>
  <c r="F1497" i="8"/>
  <c r="E1497" i="8"/>
  <c r="D1497" i="8"/>
  <c r="C1497" i="8"/>
  <c r="H1496" i="8"/>
  <c r="G1496" i="8"/>
  <c r="F1496" i="8"/>
  <c r="E1496" i="8"/>
  <c r="D1496" i="8"/>
  <c r="C1496" i="8"/>
  <c r="H1495" i="8"/>
  <c r="G1495" i="8"/>
  <c r="F1495" i="8"/>
  <c r="E1495" i="8"/>
  <c r="D1495" i="8"/>
  <c r="C1495" i="8"/>
  <c r="H1494" i="8"/>
  <c r="G1494" i="8"/>
  <c r="F1494" i="8"/>
  <c r="E1494" i="8"/>
  <c r="D1494" i="8"/>
  <c r="C1494" i="8"/>
  <c r="H1493" i="8"/>
  <c r="G1493" i="8"/>
  <c r="F1493" i="8"/>
  <c r="E1493" i="8"/>
  <c r="D1493" i="8"/>
  <c r="C1493" i="8"/>
  <c r="H1492" i="8"/>
  <c r="G1492" i="8"/>
  <c r="F1492" i="8"/>
  <c r="E1492" i="8"/>
  <c r="D1492" i="8"/>
  <c r="C1492" i="8"/>
  <c r="H1491" i="8"/>
  <c r="G1491" i="8"/>
  <c r="F1491" i="8"/>
  <c r="E1491" i="8"/>
  <c r="D1491" i="8"/>
  <c r="C1491" i="8"/>
  <c r="H1490" i="8"/>
  <c r="G1490" i="8"/>
  <c r="F1490" i="8"/>
  <c r="E1490" i="8"/>
  <c r="D1490" i="8"/>
  <c r="C1490" i="8"/>
  <c r="H1489" i="8"/>
  <c r="G1489" i="8"/>
  <c r="F1489" i="8"/>
  <c r="E1489" i="8"/>
  <c r="D1489" i="8"/>
  <c r="C1489" i="8"/>
  <c r="H1488" i="8"/>
  <c r="G1488" i="8"/>
  <c r="F1488" i="8"/>
  <c r="E1488" i="8"/>
  <c r="D1488" i="8"/>
  <c r="C1488" i="8"/>
  <c r="H1487" i="8"/>
  <c r="G1487" i="8"/>
  <c r="F1487" i="8"/>
  <c r="E1487" i="8"/>
  <c r="D1487" i="8"/>
  <c r="C1487" i="8"/>
  <c r="H1486" i="8"/>
  <c r="G1486" i="8"/>
  <c r="F1486" i="8"/>
  <c r="E1486" i="8"/>
  <c r="D1486" i="8"/>
  <c r="C1486" i="8"/>
  <c r="H1485" i="8"/>
  <c r="G1485" i="8"/>
  <c r="F1485" i="8"/>
  <c r="E1485" i="8"/>
  <c r="D1485" i="8"/>
  <c r="C1485" i="8"/>
  <c r="H1484" i="8"/>
  <c r="G1484" i="8"/>
  <c r="F1484" i="8"/>
  <c r="E1484" i="8"/>
  <c r="D1484" i="8"/>
  <c r="C1484" i="8"/>
  <c r="H1483" i="8"/>
  <c r="G1483" i="8"/>
  <c r="F1483" i="8"/>
  <c r="E1483" i="8"/>
  <c r="D1483" i="8"/>
  <c r="C1483" i="8"/>
  <c r="H1482" i="8"/>
  <c r="G1482" i="8"/>
  <c r="F1482" i="8"/>
  <c r="E1482" i="8"/>
  <c r="D1482" i="8"/>
  <c r="C1482" i="8"/>
  <c r="H1481" i="8"/>
  <c r="G1481" i="8"/>
  <c r="F1481" i="8"/>
  <c r="E1481" i="8"/>
  <c r="D1481" i="8"/>
  <c r="C1481" i="8"/>
  <c r="H1480" i="8"/>
  <c r="G1480" i="8"/>
  <c r="F1480" i="8"/>
  <c r="E1480" i="8"/>
  <c r="D1480" i="8"/>
  <c r="C1480" i="8"/>
  <c r="H1479" i="8"/>
  <c r="G1479" i="8"/>
  <c r="F1479" i="8"/>
  <c r="E1479" i="8"/>
  <c r="D1479" i="8"/>
  <c r="C1479" i="8"/>
  <c r="H1478" i="8"/>
  <c r="G1478" i="8"/>
  <c r="F1478" i="8"/>
  <c r="E1478" i="8"/>
  <c r="D1478" i="8"/>
  <c r="C1478" i="8"/>
  <c r="H1477" i="8"/>
  <c r="G1477" i="8"/>
  <c r="F1477" i="8"/>
  <c r="E1477" i="8"/>
  <c r="D1477" i="8"/>
  <c r="C1477" i="8"/>
  <c r="H1476" i="8"/>
  <c r="G1476" i="8"/>
  <c r="F1476" i="8"/>
  <c r="E1476" i="8"/>
  <c r="D1476" i="8"/>
  <c r="C1476" i="8"/>
  <c r="H1475" i="8"/>
  <c r="G1475" i="8"/>
  <c r="F1475" i="8"/>
  <c r="E1475" i="8"/>
  <c r="D1475" i="8"/>
  <c r="C1475" i="8"/>
  <c r="H1474" i="8"/>
  <c r="G1474" i="8"/>
  <c r="F1474" i="8"/>
  <c r="E1474" i="8"/>
  <c r="D1474" i="8"/>
  <c r="C1474" i="8"/>
  <c r="H1473" i="8"/>
  <c r="G1473" i="8"/>
  <c r="F1473" i="8"/>
  <c r="E1473" i="8"/>
  <c r="D1473" i="8"/>
  <c r="C1473" i="8"/>
  <c r="H1472" i="8"/>
  <c r="G1472" i="8"/>
  <c r="F1472" i="8"/>
  <c r="E1472" i="8"/>
  <c r="D1472" i="8"/>
  <c r="C1472" i="8"/>
  <c r="H1471" i="8"/>
  <c r="G1471" i="8"/>
  <c r="F1471" i="8"/>
  <c r="E1471" i="8"/>
  <c r="D1471" i="8"/>
  <c r="C1471" i="8"/>
  <c r="H1470" i="8"/>
  <c r="G1470" i="8"/>
  <c r="F1470" i="8"/>
  <c r="E1470" i="8"/>
  <c r="D1470" i="8"/>
  <c r="C1470" i="8"/>
  <c r="H1469" i="8"/>
  <c r="G1469" i="8"/>
  <c r="F1469" i="8"/>
  <c r="E1469" i="8"/>
  <c r="D1469" i="8"/>
  <c r="C1469" i="8"/>
  <c r="H1468" i="8"/>
  <c r="G1468" i="8"/>
  <c r="F1468" i="8"/>
  <c r="E1468" i="8"/>
  <c r="D1468" i="8"/>
  <c r="C1468" i="8"/>
  <c r="H1467" i="8"/>
  <c r="G1467" i="8"/>
  <c r="F1467" i="8"/>
  <c r="E1467" i="8"/>
  <c r="D1467" i="8"/>
  <c r="C1467" i="8"/>
  <c r="H1466" i="8"/>
  <c r="G1466" i="8"/>
  <c r="F1466" i="8"/>
  <c r="E1466" i="8"/>
  <c r="D1466" i="8"/>
  <c r="C1466" i="8"/>
  <c r="H1465" i="8"/>
  <c r="G1465" i="8"/>
  <c r="F1465" i="8"/>
  <c r="E1465" i="8"/>
  <c r="D1465" i="8"/>
  <c r="C1465" i="8"/>
  <c r="H1464" i="8"/>
  <c r="G1464" i="8"/>
  <c r="F1464" i="8"/>
  <c r="E1464" i="8"/>
  <c r="D1464" i="8"/>
  <c r="C1464" i="8"/>
  <c r="H1463" i="8"/>
  <c r="G1463" i="8"/>
  <c r="F1463" i="8"/>
  <c r="E1463" i="8"/>
  <c r="D1463" i="8"/>
  <c r="C1463" i="8"/>
  <c r="H1462" i="8"/>
  <c r="G1462" i="8"/>
  <c r="F1462" i="8"/>
  <c r="E1462" i="8"/>
  <c r="D1462" i="8"/>
  <c r="C1462" i="8"/>
  <c r="H1461" i="8"/>
  <c r="G1461" i="8"/>
  <c r="F1461" i="8"/>
  <c r="E1461" i="8"/>
  <c r="D1461" i="8"/>
  <c r="C1461" i="8"/>
  <c r="H1460" i="8"/>
  <c r="G1460" i="8"/>
  <c r="F1460" i="8"/>
  <c r="E1460" i="8"/>
  <c r="D1460" i="8"/>
  <c r="C1460" i="8"/>
  <c r="H1459" i="8"/>
  <c r="G1459" i="8"/>
  <c r="F1459" i="8"/>
  <c r="E1459" i="8"/>
  <c r="D1459" i="8"/>
  <c r="C1459" i="8"/>
  <c r="H1458" i="8"/>
  <c r="G1458" i="8"/>
  <c r="F1458" i="8"/>
  <c r="E1458" i="8"/>
  <c r="D1458" i="8"/>
  <c r="C1458" i="8"/>
  <c r="H1457" i="8"/>
  <c r="G1457" i="8"/>
  <c r="F1457" i="8"/>
  <c r="E1457" i="8"/>
  <c r="D1457" i="8"/>
  <c r="C1457" i="8"/>
  <c r="H1456" i="8"/>
  <c r="G1456" i="8"/>
  <c r="F1456" i="8"/>
  <c r="E1456" i="8"/>
  <c r="D1456" i="8"/>
  <c r="C1456" i="8"/>
  <c r="H1455" i="8"/>
  <c r="G1455" i="8"/>
  <c r="F1455" i="8"/>
  <c r="E1455" i="8"/>
  <c r="D1455" i="8"/>
  <c r="C1455" i="8"/>
  <c r="H1454" i="8"/>
  <c r="G1454" i="8"/>
  <c r="F1454" i="8"/>
  <c r="E1454" i="8"/>
  <c r="D1454" i="8"/>
  <c r="C1454" i="8"/>
  <c r="H1453" i="8"/>
  <c r="G1453" i="8"/>
  <c r="F1453" i="8"/>
  <c r="E1453" i="8"/>
  <c r="D1453" i="8"/>
  <c r="C1453" i="8"/>
  <c r="H1452" i="8"/>
  <c r="G1452" i="8"/>
  <c r="F1452" i="8"/>
  <c r="E1452" i="8"/>
  <c r="D1452" i="8"/>
  <c r="C1452" i="8"/>
  <c r="H1451" i="8"/>
  <c r="G1451" i="8"/>
  <c r="F1451" i="8"/>
  <c r="E1451" i="8"/>
  <c r="D1451" i="8"/>
  <c r="C1451" i="8"/>
  <c r="H1450" i="8"/>
  <c r="G1450" i="8"/>
  <c r="F1450" i="8"/>
  <c r="E1450" i="8"/>
  <c r="D1450" i="8"/>
  <c r="C1450" i="8"/>
  <c r="H1449" i="8"/>
  <c r="G1449" i="8"/>
  <c r="F1449" i="8"/>
  <c r="E1449" i="8"/>
  <c r="D1449" i="8"/>
  <c r="C1449" i="8"/>
  <c r="H1448" i="8"/>
  <c r="G1448" i="8"/>
  <c r="F1448" i="8"/>
  <c r="E1448" i="8"/>
  <c r="D1448" i="8"/>
  <c r="C1448" i="8"/>
  <c r="H1447" i="8"/>
  <c r="G1447" i="8"/>
  <c r="F1447" i="8"/>
  <c r="E1447" i="8"/>
  <c r="D1447" i="8"/>
  <c r="C1447" i="8"/>
  <c r="H1446" i="8"/>
  <c r="G1446" i="8"/>
  <c r="F1446" i="8"/>
  <c r="E1446" i="8"/>
  <c r="D1446" i="8"/>
  <c r="C1446" i="8"/>
  <c r="H1445" i="8"/>
  <c r="G1445" i="8"/>
  <c r="F1445" i="8"/>
  <c r="E1445" i="8"/>
  <c r="D1445" i="8"/>
  <c r="C1445" i="8"/>
  <c r="H1444" i="8"/>
  <c r="G1444" i="8"/>
  <c r="F1444" i="8"/>
  <c r="E1444" i="8"/>
  <c r="D1444" i="8"/>
  <c r="C1444" i="8"/>
  <c r="H1443" i="8"/>
  <c r="G1443" i="8"/>
  <c r="F1443" i="8"/>
  <c r="E1443" i="8"/>
  <c r="D1443" i="8"/>
  <c r="C1443" i="8"/>
  <c r="H1442" i="8"/>
  <c r="G1442" i="8"/>
  <c r="F1442" i="8"/>
  <c r="E1442" i="8"/>
  <c r="D1442" i="8"/>
  <c r="C1442" i="8"/>
  <c r="H1441" i="8"/>
  <c r="G1441" i="8"/>
  <c r="F1441" i="8"/>
  <c r="E1441" i="8"/>
  <c r="D1441" i="8"/>
  <c r="C1441" i="8"/>
  <c r="H1440" i="8"/>
  <c r="G1440" i="8"/>
  <c r="F1440" i="8"/>
  <c r="E1440" i="8"/>
  <c r="D1440" i="8"/>
  <c r="C1440" i="8"/>
  <c r="H1439" i="8"/>
  <c r="G1439" i="8"/>
  <c r="F1439" i="8"/>
  <c r="E1439" i="8"/>
  <c r="D1439" i="8"/>
  <c r="C1439" i="8"/>
  <c r="H1438" i="8"/>
  <c r="G1438" i="8"/>
  <c r="F1438" i="8"/>
  <c r="E1438" i="8"/>
  <c r="D1438" i="8"/>
  <c r="C1438" i="8"/>
  <c r="H1437" i="8"/>
  <c r="G1437" i="8"/>
  <c r="F1437" i="8"/>
  <c r="E1437" i="8"/>
  <c r="D1437" i="8"/>
  <c r="C1437" i="8"/>
  <c r="H1436" i="8"/>
  <c r="G1436" i="8"/>
  <c r="F1436" i="8"/>
  <c r="E1436" i="8"/>
  <c r="D1436" i="8"/>
  <c r="C1436" i="8"/>
  <c r="H1435" i="8"/>
  <c r="G1435" i="8"/>
  <c r="F1435" i="8"/>
  <c r="E1435" i="8"/>
  <c r="D1435" i="8"/>
  <c r="C1435" i="8"/>
  <c r="H1434" i="8"/>
  <c r="G1434" i="8"/>
  <c r="F1434" i="8"/>
  <c r="E1434" i="8"/>
  <c r="D1434" i="8"/>
  <c r="C1434" i="8"/>
  <c r="H1433" i="8"/>
  <c r="G1433" i="8"/>
  <c r="F1433" i="8"/>
  <c r="E1433" i="8"/>
  <c r="D1433" i="8"/>
  <c r="C1433" i="8"/>
  <c r="H1432" i="8"/>
  <c r="G1432" i="8"/>
  <c r="F1432" i="8"/>
  <c r="E1432" i="8"/>
  <c r="D1432" i="8"/>
  <c r="C1432" i="8"/>
  <c r="H1431" i="8"/>
  <c r="G1431" i="8"/>
  <c r="F1431" i="8"/>
  <c r="E1431" i="8"/>
  <c r="D1431" i="8"/>
  <c r="C1431" i="8"/>
  <c r="H1430" i="8"/>
  <c r="G1430" i="8"/>
  <c r="F1430" i="8"/>
  <c r="E1430" i="8"/>
  <c r="D1430" i="8"/>
  <c r="C1430" i="8"/>
  <c r="H1429" i="8"/>
  <c r="G1429" i="8"/>
  <c r="F1429" i="8"/>
  <c r="E1429" i="8"/>
  <c r="D1429" i="8"/>
  <c r="C1429" i="8"/>
  <c r="H1428" i="8"/>
  <c r="G1428" i="8"/>
  <c r="F1428" i="8"/>
  <c r="E1428" i="8"/>
  <c r="D1428" i="8"/>
  <c r="C1428" i="8"/>
  <c r="H1427" i="8"/>
  <c r="G1427" i="8"/>
  <c r="F1427" i="8"/>
  <c r="E1427" i="8"/>
  <c r="D1427" i="8"/>
  <c r="C1427" i="8"/>
  <c r="H1426" i="8"/>
  <c r="G1426" i="8"/>
  <c r="F1426" i="8"/>
  <c r="E1426" i="8"/>
  <c r="D1426" i="8"/>
  <c r="C1426" i="8"/>
  <c r="H1425" i="8"/>
  <c r="G1425" i="8"/>
  <c r="F1425" i="8"/>
  <c r="E1425" i="8"/>
  <c r="D1425" i="8"/>
  <c r="C1425" i="8"/>
  <c r="H1424" i="8"/>
  <c r="G1424" i="8"/>
  <c r="F1424" i="8"/>
  <c r="E1424" i="8"/>
  <c r="D1424" i="8"/>
  <c r="C1424" i="8"/>
  <c r="H1423" i="8"/>
  <c r="G1423" i="8"/>
  <c r="F1423" i="8"/>
  <c r="E1423" i="8"/>
  <c r="D1423" i="8"/>
  <c r="C1423" i="8"/>
  <c r="H1422" i="8"/>
  <c r="G1422" i="8"/>
  <c r="F1422" i="8"/>
  <c r="E1422" i="8"/>
  <c r="D1422" i="8"/>
  <c r="C1422" i="8"/>
  <c r="H1421" i="8"/>
  <c r="G1421" i="8"/>
  <c r="F1421" i="8"/>
  <c r="E1421" i="8"/>
  <c r="D1421" i="8"/>
  <c r="C1421" i="8"/>
  <c r="H1420" i="8"/>
  <c r="G1420" i="8"/>
  <c r="F1420" i="8"/>
  <c r="E1420" i="8"/>
  <c r="D1420" i="8"/>
  <c r="C1420" i="8"/>
  <c r="H1419" i="8"/>
  <c r="G1419" i="8"/>
  <c r="F1419" i="8"/>
  <c r="E1419" i="8"/>
  <c r="D1419" i="8"/>
  <c r="C1419" i="8"/>
  <c r="H1418" i="8"/>
  <c r="G1418" i="8"/>
  <c r="F1418" i="8"/>
  <c r="E1418" i="8"/>
  <c r="D1418" i="8"/>
  <c r="C1418" i="8"/>
  <c r="H1417" i="8"/>
  <c r="G1417" i="8"/>
  <c r="F1417" i="8"/>
  <c r="E1417" i="8"/>
  <c r="D1417" i="8"/>
  <c r="C1417" i="8"/>
  <c r="H1416" i="8"/>
  <c r="G1416" i="8"/>
  <c r="F1416" i="8"/>
  <c r="E1416" i="8"/>
  <c r="D1416" i="8"/>
  <c r="C1416" i="8"/>
  <c r="H1415" i="8"/>
  <c r="G1415" i="8"/>
  <c r="F1415" i="8"/>
  <c r="E1415" i="8"/>
  <c r="D1415" i="8"/>
  <c r="C1415" i="8"/>
  <c r="H1414" i="8"/>
  <c r="G1414" i="8"/>
  <c r="F1414" i="8"/>
  <c r="E1414" i="8"/>
  <c r="D1414" i="8"/>
  <c r="C1414" i="8"/>
  <c r="H1413" i="8"/>
  <c r="G1413" i="8"/>
  <c r="F1413" i="8"/>
  <c r="E1413" i="8"/>
  <c r="D1413" i="8"/>
  <c r="C1413" i="8"/>
  <c r="H1412" i="8"/>
  <c r="G1412" i="8"/>
  <c r="F1412" i="8"/>
  <c r="E1412" i="8"/>
  <c r="D1412" i="8"/>
  <c r="C1412" i="8"/>
  <c r="H1411" i="8"/>
  <c r="G1411" i="8"/>
  <c r="F1411" i="8"/>
  <c r="E1411" i="8"/>
  <c r="D1411" i="8"/>
  <c r="C1411" i="8"/>
  <c r="H1410" i="8"/>
  <c r="G1410" i="8"/>
  <c r="F1410" i="8"/>
  <c r="E1410" i="8"/>
  <c r="D1410" i="8"/>
  <c r="C1410" i="8"/>
  <c r="H1409" i="8"/>
  <c r="G1409" i="8"/>
  <c r="F1409" i="8"/>
  <c r="E1409" i="8"/>
  <c r="D1409" i="8"/>
  <c r="C1409" i="8"/>
  <c r="H1408" i="8"/>
  <c r="G1408" i="8"/>
  <c r="F1408" i="8"/>
  <c r="E1408" i="8"/>
  <c r="D1408" i="8"/>
  <c r="C1408" i="8"/>
  <c r="H1407" i="8"/>
  <c r="G1407" i="8"/>
  <c r="F1407" i="8"/>
  <c r="E1407" i="8"/>
  <c r="D1407" i="8"/>
  <c r="C1407" i="8"/>
  <c r="H1406" i="8"/>
  <c r="G1406" i="8"/>
  <c r="F1406" i="8"/>
  <c r="E1406" i="8"/>
  <c r="D1406" i="8"/>
  <c r="C1406" i="8"/>
  <c r="H1405" i="8"/>
  <c r="G1405" i="8"/>
  <c r="F1405" i="8"/>
  <c r="E1405" i="8"/>
  <c r="D1405" i="8"/>
  <c r="C1405" i="8"/>
  <c r="H1404" i="8"/>
  <c r="G1404" i="8"/>
  <c r="F1404" i="8"/>
  <c r="E1404" i="8"/>
  <c r="D1404" i="8"/>
  <c r="C1404" i="8"/>
  <c r="H1403" i="8"/>
  <c r="G1403" i="8"/>
  <c r="F1403" i="8"/>
  <c r="E1403" i="8"/>
  <c r="D1403" i="8"/>
  <c r="C1403" i="8"/>
  <c r="H1402" i="8"/>
  <c r="G1402" i="8"/>
  <c r="F1402" i="8"/>
  <c r="E1402" i="8"/>
  <c r="D1402" i="8"/>
  <c r="C1402" i="8"/>
  <c r="H1401" i="8"/>
  <c r="G1401" i="8"/>
  <c r="F1401" i="8"/>
  <c r="E1401" i="8"/>
  <c r="D1401" i="8"/>
  <c r="C1401" i="8"/>
  <c r="H1400" i="8"/>
  <c r="G1400" i="8"/>
  <c r="F1400" i="8"/>
  <c r="E1400" i="8"/>
  <c r="D1400" i="8"/>
  <c r="C1400" i="8"/>
  <c r="H1399" i="8"/>
  <c r="G1399" i="8"/>
  <c r="F1399" i="8"/>
  <c r="E1399" i="8"/>
  <c r="D1399" i="8"/>
  <c r="C1399" i="8"/>
  <c r="H1398" i="8"/>
  <c r="G1398" i="8"/>
  <c r="F1398" i="8"/>
  <c r="E1398" i="8"/>
  <c r="D1398" i="8"/>
  <c r="C1398" i="8"/>
  <c r="H1397" i="8"/>
  <c r="G1397" i="8"/>
  <c r="F1397" i="8"/>
  <c r="E1397" i="8"/>
  <c r="D1397" i="8"/>
  <c r="C1397" i="8"/>
  <c r="H1396" i="8"/>
  <c r="G1396" i="8"/>
  <c r="F1396" i="8"/>
  <c r="E1396" i="8"/>
  <c r="D1396" i="8"/>
  <c r="C1396" i="8"/>
  <c r="H1395" i="8"/>
  <c r="G1395" i="8"/>
  <c r="F1395" i="8"/>
  <c r="E1395" i="8"/>
  <c r="D1395" i="8"/>
  <c r="C1395" i="8"/>
  <c r="H1394" i="8"/>
  <c r="G1394" i="8"/>
  <c r="F1394" i="8"/>
  <c r="E1394" i="8"/>
  <c r="D1394" i="8"/>
  <c r="C1394" i="8"/>
  <c r="H1393" i="8"/>
  <c r="G1393" i="8"/>
  <c r="F1393" i="8"/>
  <c r="E1393" i="8"/>
  <c r="D1393" i="8"/>
  <c r="C1393" i="8"/>
  <c r="H1392" i="8"/>
  <c r="G1392" i="8"/>
  <c r="F1392" i="8"/>
  <c r="E1392" i="8"/>
  <c r="D1392" i="8"/>
  <c r="C1392" i="8"/>
  <c r="H1391" i="8"/>
  <c r="G1391" i="8"/>
  <c r="F1391" i="8"/>
  <c r="E1391" i="8"/>
  <c r="D1391" i="8"/>
  <c r="C1391" i="8"/>
  <c r="H1390" i="8"/>
  <c r="G1390" i="8"/>
  <c r="F1390" i="8"/>
  <c r="E1390" i="8"/>
  <c r="D1390" i="8"/>
  <c r="C1390" i="8"/>
  <c r="H1389" i="8"/>
  <c r="G1389" i="8"/>
  <c r="F1389" i="8"/>
  <c r="E1389" i="8"/>
  <c r="D1389" i="8"/>
  <c r="C1389" i="8"/>
  <c r="H1388" i="8"/>
  <c r="G1388" i="8"/>
  <c r="F1388" i="8"/>
  <c r="E1388" i="8"/>
  <c r="D1388" i="8"/>
  <c r="C1388" i="8"/>
  <c r="H1387" i="8"/>
  <c r="G1387" i="8"/>
  <c r="F1387" i="8"/>
  <c r="E1387" i="8"/>
  <c r="D1387" i="8"/>
  <c r="C1387" i="8"/>
  <c r="H1386" i="8"/>
  <c r="G1386" i="8"/>
  <c r="F1386" i="8"/>
  <c r="E1386" i="8"/>
  <c r="D1386" i="8"/>
  <c r="C1386" i="8"/>
  <c r="H1385" i="8"/>
  <c r="G1385" i="8"/>
  <c r="F1385" i="8"/>
  <c r="E1385" i="8"/>
  <c r="D1385" i="8"/>
  <c r="C1385" i="8"/>
  <c r="H1384" i="8"/>
  <c r="G1384" i="8"/>
  <c r="F1384" i="8"/>
  <c r="E1384" i="8"/>
  <c r="D1384" i="8"/>
  <c r="C1384" i="8"/>
  <c r="H1383" i="8"/>
  <c r="G1383" i="8"/>
  <c r="F1383" i="8"/>
  <c r="E1383" i="8"/>
  <c r="D1383" i="8"/>
  <c r="C1383" i="8"/>
  <c r="H1382" i="8"/>
  <c r="G1382" i="8"/>
  <c r="F1382" i="8"/>
  <c r="E1382" i="8"/>
  <c r="D1382" i="8"/>
  <c r="C1382" i="8"/>
  <c r="H1381" i="8"/>
  <c r="G1381" i="8"/>
  <c r="F1381" i="8"/>
  <c r="E1381" i="8"/>
  <c r="D1381" i="8"/>
  <c r="C1381" i="8"/>
  <c r="H1380" i="8"/>
  <c r="G1380" i="8"/>
  <c r="F1380" i="8"/>
  <c r="E1380" i="8"/>
  <c r="D1380" i="8"/>
  <c r="C1380" i="8"/>
  <c r="H1379" i="8"/>
  <c r="G1379" i="8"/>
  <c r="F1379" i="8"/>
  <c r="E1379" i="8"/>
  <c r="D1379" i="8"/>
  <c r="C1379" i="8"/>
  <c r="H1378" i="8"/>
  <c r="G1378" i="8"/>
  <c r="F1378" i="8"/>
  <c r="E1378" i="8"/>
  <c r="D1378" i="8"/>
  <c r="C1378" i="8"/>
  <c r="H1377" i="8"/>
  <c r="G1377" i="8"/>
  <c r="F1377" i="8"/>
  <c r="E1377" i="8"/>
  <c r="D1377" i="8"/>
  <c r="C1377" i="8"/>
  <c r="H1376" i="8"/>
  <c r="G1376" i="8"/>
  <c r="F1376" i="8"/>
  <c r="E1376" i="8"/>
  <c r="D1376" i="8"/>
  <c r="C1376" i="8"/>
  <c r="H1375" i="8"/>
  <c r="G1375" i="8"/>
  <c r="F1375" i="8"/>
  <c r="E1375" i="8"/>
  <c r="D1375" i="8"/>
  <c r="C1375" i="8"/>
  <c r="H1374" i="8"/>
  <c r="G1374" i="8"/>
  <c r="F1374" i="8"/>
  <c r="E1374" i="8"/>
  <c r="D1374" i="8"/>
  <c r="C1374" i="8"/>
  <c r="H1373" i="8"/>
  <c r="G1373" i="8"/>
  <c r="F1373" i="8"/>
  <c r="E1373" i="8"/>
  <c r="D1373" i="8"/>
  <c r="C1373" i="8"/>
  <c r="H1372" i="8"/>
  <c r="G1372" i="8"/>
  <c r="F1372" i="8"/>
  <c r="E1372" i="8"/>
  <c r="D1372" i="8"/>
  <c r="C1372" i="8"/>
  <c r="H1371" i="8"/>
  <c r="G1371" i="8"/>
  <c r="F1371" i="8"/>
  <c r="E1371" i="8"/>
  <c r="D1371" i="8"/>
  <c r="C1371" i="8"/>
  <c r="H1370" i="8"/>
  <c r="G1370" i="8"/>
  <c r="F1370" i="8"/>
  <c r="E1370" i="8"/>
  <c r="D1370" i="8"/>
  <c r="C1370" i="8"/>
  <c r="H1369" i="8"/>
  <c r="G1369" i="8"/>
  <c r="F1369" i="8"/>
  <c r="E1369" i="8"/>
  <c r="D1369" i="8"/>
  <c r="C1369" i="8"/>
  <c r="H1368" i="8"/>
  <c r="G1368" i="8"/>
  <c r="F1368" i="8"/>
  <c r="E1368" i="8"/>
  <c r="D1368" i="8"/>
  <c r="C1368" i="8"/>
  <c r="H1367" i="8"/>
  <c r="G1367" i="8"/>
  <c r="F1367" i="8"/>
  <c r="E1367" i="8"/>
  <c r="D1367" i="8"/>
  <c r="C1367" i="8"/>
  <c r="H1366" i="8"/>
  <c r="G1366" i="8"/>
  <c r="F1366" i="8"/>
  <c r="E1366" i="8"/>
  <c r="D1366" i="8"/>
  <c r="C1366" i="8"/>
  <c r="H1365" i="8"/>
  <c r="G1365" i="8"/>
  <c r="F1365" i="8"/>
  <c r="E1365" i="8"/>
  <c r="D1365" i="8"/>
  <c r="C1365" i="8"/>
  <c r="H1364" i="8"/>
  <c r="G1364" i="8"/>
  <c r="F1364" i="8"/>
  <c r="E1364" i="8"/>
  <c r="D1364" i="8"/>
  <c r="C1364" i="8"/>
  <c r="H1363" i="8"/>
  <c r="G1363" i="8"/>
  <c r="F1363" i="8"/>
  <c r="E1363" i="8"/>
  <c r="D1363" i="8"/>
  <c r="C1363" i="8"/>
  <c r="H1362" i="8"/>
  <c r="G1362" i="8"/>
  <c r="F1362" i="8"/>
  <c r="E1362" i="8"/>
  <c r="D1362" i="8"/>
  <c r="C1362" i="8"/>
  <c r="H1361" i="8"/>
  <c r="G1361" i="8"/>
  <c r="F1361" i="8"/>
  <c r="E1361" i="8"/>
  <c r="D1361" i="8"/>
  <c r="C1361" i="8"/>
  <c r="H1360" i="8"/>
  <c r="G1360" i="8"/>
  <c r="F1360" i="8"/>
  <c r="E1360" i="8"/>
  <c r="D1360" i="8"/>
  <c r="C1360" i="8"/>
  <c r="H1359" i="8"/>
  <c r="G1359" i="8"/>
  <c r="F1359" i="8"/>
  <c r="E1359" i="8"/>
  <c r="D1359" i="8"/>
  <c r="C1359" i="8"/>
  <c r="H1358" i="8"/>
  <c r="G1358" i="8"/>
  <c r="F1358" i="8"/>
  <c r="E1358" i="8"/>
  <c r="D1358" i="8"/>
  <c r="C1358" i="8"/>
  <c r="H1357" i="8"/>
  <c r="G1357" i="8"/>
  <c r="F1357" i="8"/>
  <c r="E1357" i="8"/>
  <c r="D1357" i="8"/>
  <c r="C1357" i="8"/>
  <c r="H1356" i="8"/>
  <c r="G1356" i="8"/>
  <c r="F1356" i="8"/>
  <c r="E1356" i="8"/>
  <c r="D1356" i="8"/>
  <c r="C1356" i="8"/>
  <c r="H1355" i="8"/>
  <c r="G1355" i="8"/>
  <c r="F1355" i="8"/>
  <c r="E1355" i="8"/>
  <c r="D1355" i="8"/>
  <c r="C1355" i="8"/>
  <c r="H1354" i="8"/>
  <c r="G1354" i="8"/>
  <c r="F1354" i="8"/>
  <c r="E1354" i="8"/>
  <c r="D1354" i="8"/>
  <c r="C1354" i="8"/>
  <c r="H1353" i="8"/>
  <c r="G1353" i="8"/>
  <c r="F1353" i="8"/>
  <c r="E1353" i="8"/>
  <c r="D1353" i="8"/>
  <c r="C1353" i="8"/>
  <c r="H1352" i="8"/>
  <c r="G1352" i="8"/>
  <c r="F1352" i="8"/>
  <c r="E1352" i="8"/>
  <c r="D1352" i="8"/>
  <c r="C1352" i="8"/>
  <c r="H1351" i="8"/>
  <c r="G1351" i="8"/>
  <c r="F1351" i="8"/>
  <c r="E1351" i="8"/>
  <c r="D1351" i="8"/>
  <c r="C1351" i="8"/>
  <c r="H1350" i="8"/>
  <c r="G1350" i="8"/>
  <c r="F1350" i="8"/>
  <c r="E1350" i="8"/>
  <c r="D1350" i="8"/>
  <c r="C1350" i="8"/>
  <c r="H1349" i="8"/>
  <c r="G1349" i="8"/>
  <c r="F1349" i="8"/>
  <c r="E1349" i="8"/>
  <c r="D1349" i="8"/>
  <c r="C1349" i="8"/>
  <c r="H1348" i="8"/>
  <c r="G1348" i="8"/>
  <c r="F1348" i="8"/>
  <c r="E1348" i="8"/>
  <c r="D1348" i="8"/>
  <c r="C1348" i="8"/>
  <c r="H1347" i="8"/>
  <c r="G1347" i="8"/>
  <c r="F1347" i="8"/>
  <c r="E1347" i="8"/>
  <c r="D1347" i="8"/>
  <c r="C1347" i="8"/>
  <c r="H1346" i="8"/>
  <c r="G1346" i="8"/>
  <c r="F1346" i="8"/>
  <c r="E1346" i="8"/>
  <c r="D1346" i="8"/>
  <c r="C1346" i="8"/>
  <c r="H1345" i="8"/>
  <c r="G1345" i="8"/>
  <c r="F1345" i="8"/>
  <c r="E1345" i="8"/>
  <c r="D1345" i="8"/>
  <c r="C1345" i="8"/>
  <c r="H1344" i="8"/>
  <c r="G1344" i="8"/>
  <c r="F1344" i="8"/>
  <c r="E1344" i="8"/>
  <c r="D1344" i="8"/>
  <c r="C1344" i="8"/>
  <c r="H1343" i="8"/>
  <c r="G1343" i="8"/>
  <c r="F1343" i="8"/>
  <c r="E1343" i="8"/>
  <c r="D1343" i="8"/>
  <c r="C1343" i="8"/>
  <c r="H1342" i="8"/>
  <c r="G1342" i="8"/>
  <c r="F1342" i="8"/>
  <c r="E1342" i="8"/>
  <c r="D1342" i="8"/>
  <c r="C1342" i="8"/>
  <c r="H1341" i="8"/>
  <c r="G1341" i="8"/>
  <c r="F1341" i="8"/>
  <c r="E1341" i="8"/>
  <c r="D1341" i="8"/>
  <c r="C1341" i="8"/>
  <c r="H1340" i="8"/>
  <c r="G1340" i="8"/>
  <c r="F1340" i="8"/>
  <c r="E1340" i="8"/>
  <c r="D1340" i="8"/>
  <c r="C1340" i="8"/>
  <c r="H1339" i="8"/>
  <c r="G1339" i="8"/>
  <c r="F1339" i="8"/>
  <c r="E1339" i="8"/>
  <c r="D1339" i="8"/>
  <c r="C1339" i="8"/>
  <c r="H1338" i="8"/>
  <c r="G1338" i="8"/>
  <c r="F1338" i="8"/>
  <c r="E1338" i="8"/>
  <c r="D1338" i="8"/>
  <c r="C1338" i="8"/>
  <c r="H1337" i="8"/>
  <c r="G1337" i="8"/>
  <c r="F1337" i="8"/>
  <c r="E1337" i="8"/>
  <c r="D1337" i="8"/>
  <c r="C1337" i="8"/>
  <c r="H1336" i="8"/>
  <c r="G1336" i="8"/>
  <c r="F1336" i="8"/>
  <c r="E1336" i="8"/>
  <c r="D1336" i="8"/>
  <c r="C1336" i="8"/>
  <c r="H1335" i="8"/>
  <c r="G1335" i="8"/>
  <c r="F1335" i="8"/>
  <c r="E1335" i="8"/>
  <c r="D1335" i="8"/>
  <c r="C1335" i="8"/>
  <c r="H1334" i="8"/>
  <c r="G1334" i="8"/>
  <c r="F1334" i="8"/>
  <c r="E1334" i="8"/>
  <c r="D1334" i="8"/>
  <c r="C1334" i="8"/>
  <c r="H1333" i="8"/>
  <c r="G1333" i="8"/>
  <c r="F1333" i="8"/>
  <c r="E1333" i="8"/>
  <c r="D1333" i="8"/>
  <c r="C1333" i="8"/>
  <c r="H1332" i="8"/>
  <c r="G1332" i="8"/>
  <c r="F1332" i="8"/>
  <c r="E1332" i="8"/>
  <c r="D1332" i="8"/>
  <c r="C1332" i="8"/>
  <c r="H1331" i="8"/>
  <c r="G1331" i="8"/>
  <c r="F1331" i="8"/>
  <c r="E1331" i="8"/>
  <c r="D1331" i="8"/>
  <c r="C1331" i="8"/>
  <c r="H1330" i="8"/>
  <c r="G1330" i="8"/>
  <c r="F1330" i="8"/>
  <c r="E1330" i="8"/>
  <c r="D1330" i="8"/>
  <c r="C1330" i="8"/>
  <c r="H1329" i="8"/>
  <c r="G1329" i="8"/>
  <c r="F1329" i="8"/>
  <c r="E1329" i="8"/>
  <c r="D1329" i="8"/>
  <c r="C1329" i="8"/>
  <c r="H1328" i="8"/>
  <c r="G1328" i="8"/>
  <c r="F1328" i="8"/>
  <c r="E1328" i="8"/>
  <c r="D1328" i="8"/>
  <c r="C1328" i="8"/>
  <c r="H1327" i="8"/>
  <c r="G1327" i="8"/>
  <c r="F1327" i="8"/>
  <c r="E1327" i="8"/>
  <c r="D1327" i="8"/>
  <c r="C1327" i="8"/>
  <c r="H1326" i="8"/>
  <c r="G1326" i="8"/>
  <c r="F1326" i="8"/>
  <c r="E1326" i="8"/>
  <c r="D1326" i="8"/>
  <c r="C1326" i="8"/>
  <c r="H1325" i="8"/>
  <c r="G1325" i="8"/>
  <c r="F1325" i="8"/>
  <c r="E1325" i="8"/>
  <c r="D1325" i="8"/>
  <c r="C1325" i="8"/>
  <c r="H1324" i="8"/>
  <c r="G1324" i="8"/>
  <c r="F1324" i="8"/>
  <c r="E1324" i="8"/>
  <c r="D1324" i="8"/>
  <c r="C1324" i="8"/>
  <c r="H1323" i="8"/>
  <c r="G1323" i="8"/>
  <c r="F1323" i="8"/>
  <c r="E1323" i="8"/>
  <c r="D1323" i="8"/>
  <c r="C1323" i="8"/>
  <c r="H1322" i="8"/>
  <c r="G1322" i="8"/>
  <c r="F1322" i="8"/>
  <c r="E1322" i="8"/>
  <c r="D1322" i="8"/>
  <c r="C1322" i="8"/>
  <c r="H1321" i="8"/>
  <c r="G1321" i="8"/>
  <c r="F1321" i="8"/>
  <c r="E1321" i="8"/>
  <c r="D1321" i="8"/>
  <c r="C1321" i="8"/>
  <c r="H1320" i="8"/>
  <c r="G1320" i="8"/>
  <c r="F1320" i="8"/>
  <c r="E1320" i="8"/>
  <c r="D1320" i="8"/>
  <c r="C1320" i="8"/>
  <c r="H1319" i="8"/>
  <c r="G1319" i="8"/>
  <c r="F1319" i="8"/>
  <c r="E1319" i="8"/>
  <c r="D1319" i="8"/>
  <c r="C1319" i="8"/>
  <c r="H1318" i="8"/>
  <c r="G1318" i="8"/>
  <c r="F1318" i="8"/>
  <c r="E1318" i="8"/>
  <c r="D1318" i="8"/>
  <c r="C1318" i="8"/>
  <c r="H1317" i="8"/>
  <c r="G1317" i="8"/>
  <c r="F1317" i="8"/>
  <c r="E1317" i="8"/>
  <c r="D1317" i="8"/>
  <c r="C1317" i="8"/>
  <c r="H1316" i="8"/>
  <c r="G1316" i="8"/>
  <c r="F1316" i="8"/>
  <c r="E1316" i="8"/>
  <c r="D1316" i="8"/>
  <c r="C1316" i="8"/>
  <c r="H1315" i="8"/>
  <c r="G1315" i="8"/>
  <c r="F1315" i="8"/>
  <c r="E1315" i="8"/>
  <c r="D1315" i="8"/>
  <c r="C1315" i="8"/>
  <c r="H1314" i="8"/>
  <c r="G1314" i="8"/>
  <c r="F1314" i="8"/>
  <c r="E1314" i="8"/>
  <c r="D1314" i="8"/>
  <c r="C1314" i="8"/>
  <c r="H1313" i="8"/>
  <c r="G1313" i="8"/>
  <c r="F1313" i="8"/>
  <c r="E1313" i="8"/>
  <c r="D1313" i="8"/>
  <c r="C1313" i="8"/>
  <c r="H1312" i="8"/>
  <c r="G1312" i="8"/>
  <c r="F1312" i="8"/>
  <c r="E1312" i="8"/>
  <c r="D1312" i="8"/>
  <c r="C1312" i="8"/>
  <c r="H1311" i="8"/>
  <c r="G1311" i="8"/>
  <c r="F1311" i="8"/>
  <c r="E1311" i="8"/>
  <c r="D1311" i="8"/>
  <c r="C1311" i="8"/>
  <c r="H1310" i="8"/>
  <c r="G1310" i="8"/>
  <c r="F1310" i="8"/>
  <c r="E1310" i="8"/>
  <c r="D1310" i="8"/>
  <c r="C1310" i="8"/>
  <c r="H1309" i="8"/>
  <c r="G1309" i="8"/>
  <c r="F1309" i="8"/>
  <c r="E1309" i="8"/>
  <c r="D1309" i="8"/>
  <c r="C1309" i="8"/>
  <c r="H1308" i="8"/>
  <c r="G1308" i="8"/>
  <c r="F1308" i="8"/>
  <c r="E1308" i="8"/>
  <c r="D1308" i="8"/>
  <c r="C1308" i="8"/>
  <c r="H1307" i="8"/>
  <c r="G1307" i="8"/>
  <c r="F1307" i="8"/>
  <c r="E1307" i="8"/>
  <c r="D1307" i="8"/>
  <c r="C1307" i="8"/>
  <c r="H1306" i="8"/>
  <c r="G1306" i="8"/>
  <c r="F1306" i="8"/>
  <c r="E1306" i="8"/>
  <c r="D1306" i="8"/>
  <c r="C1306" i="8"/>
  <c r="H1305" i="8"/>
  <c r="G1305" i="8"/>
  <c r="F1305" i="8"/>
  <c r="E1305" i="8"/>
  <c r="D1305" i="8"/>
  <c r="C1305" i="8"/>
  <c r="H1304" i="8"/>
  <c r="G1304" i="8"/>
  <c r="F1304" i="8"/>
  <c r="E1304" i="8"/>
  <c r="D1304" i="8"/>
  <c r="C1304" i="8"/>
  <c r="H1303" i="8"/>
  <c r="G1303" i="8"/>
  <c r="F1303" i="8"/>
  <c r="E1303" i="8"/>
  <c r="D1303" i="8"/>
  <c r="C1303" i="8"/>
  <c r="H1302" i="8"/>
  <c r="G1302" i="8"/>
  <c r="F1302" i="8"/>
  <c r="E1302" i="8"/>
  <c r="D1302" i="8"/>
  <c r="C1302" i="8"/>
  <c r="H1301" i="8"/>
  <c r="G1301" i="8"/>
  <c r="F1301" i="8"/>
  <c r="E1301" i="8"/>
  <c r="D1301" i="8"/>
  <c r="C1301" i="8"/>
  <c r="H1300" i="8"/>
  <c r="G1300" i="8"/>
  <c r="F1300" i="8"/>
  <c r="E1300" i="8"/>
  <c r="D1300" i="8"/>
  <c r="C1300" i="8"/>
  <c r="H1299" i="8"/>
  <c r="G1299" i="8"/>
  <c r="F1299" i="8"/>
  <c r="E1299" i="8"/>
  <c r="D1299" i="8"/>
  <c r="C1299" i="8"/>
  <c r="H1298" i="8"/>
  <c r="G1298" i="8"/>
  <c r="F1298" i="8"/>
  <c r="E1298" i="8"/>
  <c r="D1298" i="8"/>
  <c r="C1298" i="8"/>
  <c r="H1297" i="8"/>
  <c r="G1297" i="8"/>
  <c r="F1297" i="8"/>
  <c r="E1297" i="8"/>
  <c r="D1297" i="8"/>
  <c r="C1297" i="8"/>
  <c r="H1296" i="8"/>
  <c r="G1296" i="8"/>
  <c r="F1296" i="8"/>
  <c r="E1296" i="8"/>
  <c r="D1296" i="8"/>
  <c r="C1296" i="8"/>
  <c r="H1295" i="8"/>
  <c r="G1295" i="8"/>
  <c r="F1295" i="8"/>
  <c r="E1295" i="8"/>
  <c r="D1295" i="8"/>
  <c r="C1295" i="8"/>
  <c r="H1294" i="8"/>
  <c r="G1294" i="8"/>
  <c r="F1294" i="8"/>
  <c r="E1294" i="8"/>
  <c r="D1294" i="8"/>
  <c r="C1294" i="8"/>
  <c r="H1293" i="8"/>
  <c r="G1293" i="8"/>
  <c r="F1293" i="8"/>
  <c r="E1293" i="8"/>
  <c r="D1293" i="8"/>
  <c r="C1293" i="8"/>
  <c r="H1292" i="8"/>
  <c r="G1292" i="8"/>
  <c r="F1292" i="8"/>
  <c r="E1292" i="8"/>
  <c r="D1292" i="8"/>
  <c r="C1292" i="8"/>
  <c r="H1291" i="8"/>
  <c r="G1291" i="8"/>
  <c r="F1291" i="8"/>
  <c r="E1291" i="8"/>
  <c r="D1291" i="8"/>
  <c r="C1291" i="8"/>
  <c r="H1290" i="8"/>
  <c r="G1290" i="8"/>
  <c r="F1290" i="8"/>
  <c r="E1290" i="8"/>
  <c r="D1290" i="8"/>
  <c r="C1290" i="8"/>
  <c r="H1289" i="8"/>
  <c r="G1289" i="8"/>
  <c r="F1289" i="8"/>
  <c r="E1289" i="8"/>
  <c r="D1289" i="8"/>
  <c r="C1289" i="8"/>
  <c r="H1288" i="8"/>
  <c r="G1288" i="8"/>
  <c r="F1288" i="8"/>
  <c r="E1288" i="8"/>
  <c r="D1288" i="8"/>
  <c r="C1288" i="8"/>
  <c r="H1287" i="8"/>
  <c r="G1287" i="8"/>
  <c r="F1287" i="8"/>
  <c r="E1287" i="8"/>
  <c r="D1287" i="8"/>
  <c r="C1287" i="8"/>
  <c r="H1286" i="8"/>
  <c r="G1286" i="8"/>
  <c r="F1286" i="8"/>
  <c r="E1286" i="8"/>
  <c r="D1286" i="8"/>
  <c r="C1286" i="8"/>
  <c r="H1285" i="8"/>
  <c r="G1285" i="8"/>
  <c r="F1285" i="8"/>
  <c r="E1285" i="8"/>
  <c r="D1285" i="8"/>
  <c r="C1285" i="8"/>
  <c r="H1284" i="8"/>
  <c r="G1284" i="8"/>
  <c r="F1284" i="8"/>
  <c r="E1284" i="8"/>
  <c r="D1284" i="8"/>
  <c r="C1284" i="8"/>
  <c r="H1283" i="8"/>
  <c r="G1283" i="8"/>
  <c r="F1283" i="8"/>
  <c r="E1283" i="8"/>
  <c r="D1283" i="8"/>
  <c r="C1283" i="8"/>
  <c r="H1282" i="8"/>
  <c r="G1282" i="8"/>
  <c r="F1282" i="8"/>
  <c r="E1282" i="8"/>
  <c r="D1282" i="8"/>
  <c r="C1282" i="8"/>
  <c r="H1281" i="8"/>
  <c r="G1281" i="8"/>
  <c r="F1281" i="8"/>
  <c r="E1281" i="8"/>
  <c r="D1281" i="8"/>
  <c r="C1281" i="8"/>
  <c r="H1280" i="8"/>
  <c r="G1280" i="8"/>
  <c r="F1280" i="8"/>
  <c r="E1280" i="8"/>
  <c r="D1280" i="8"/>
  <c r="C1280" i="8"/>
  <c r="H1279" i="8"/>
  <c r="G1279" i="8"/>
  <c r="F1279" i="8"/>
  <c r="E1279" i="8"/>
  <c r="D1279" i="8"/>
  <c r="C1279" i="8"/>
  <c r="H1278" i="8"/>
  <c r="G1278" i="8"/>
  <c r="F1278" i="8"/>
  <c r="E1278" i="8"/>
  <c r="D1278" i="8"/>
  <c r="C1278" i="8"/>
  <c r="H1277" i="8"/>
  <c r="G1277" i="8"/>
  <c r="F1277" i="8"/>
  <c r="E1277" i="8"/>
  <c r="D1277" i="8"/>
  <c r="C1277" i="8"/>
  <c r="H1276" i="8"/>
  <c r="G1276" i="8"/>
  <c r="F1276" i="8"/>
  <c r="E1276" i="8"/>
  <c r="D1276" i="8"/>
  <c r="C1276" i="8"/>
  <c r="H1275" i="8"/>
  <c r="G1275" i="8"/>
  <c r="F1275" i="8"/>
  <c r="E1275" i="8"/>
  <c r="D1275" i="8"/>
  <c r="C1275" i="8"/>
  <c r="H1274" i="8"/>
  <c r="G1274" i="8"/>
  <c r="F1274" i="8"/>
  <c r="E1274" i="8"/>
  <c r="D1274" i="8"/>
  <c r="C1274" i="8"/>
  <c r="H1273" i="8"/>
  <c r="G1273" i="8"/>
  <c r="F1273" i="8"/>
  <c r="E1273" i="8"/>
  <c r="D1273" i="8"/>
  <c r="C1273" i="8"/>
  <c r="H1272" i="8"/>
  <c r="G1272" i="8"/>
  <c r="F1272" i="8"/>
  <c r="E1272" i="8"/>
  <c r="D1272" i="8"/>
  <c r="C1272" i="8"/>
  <c r="H1271" i="8"/>
  <c r="G1271" i="8"/>
  <c r="F1271" i="8"/>
  <c r="E1271" i="8"/>
  <c r="D1271" i="8"/>
  <c r="C1271" i="8"/>
  <c r="H1270" i="8"/>
  <c r="G1270" i="8"/>
  <c r="F1270" i="8"/>
  <c r="E1270" i="8"/>
  <c r="D1270" i="8"/>
  <c r="C1270" i="8"/>
  <c r="H1269" i="8"/>
  <c r="G1269" i="8"/>
  <c r="F1269" i="8"/>
  <c r="E1269" i="8"/>
  <c r="D1269" i="8"/>
  <c r="C1269" i="8"/>
  <c r="H1268" i="8"/>
  <c r="G1268" i="8"/>
  <c r="F1268" i="8"/>
  <c r="E1268" i="8"/>
  <c r="D1268" i="8"/>
  <c r="C1268" i="8"/>
  <c r="H1267" i="8"/>
  <c r="G1267" i="8"/>
  <c r="F1267" i="8"/>
  <c r="E1267" i="8"/>
  <c r="D1267" i="8"/>
  <c r="C1267" i="8"/>
  <c r="H1266" i="8"/>
  <c r="G1266" i="8"/>
  <c r="F1266" i="8"/>
  <c r="E1266" i="8"/>
  <c r="D1266" i="8"/>
  <c r="C1266" i="8"/>
  <c r="H1265" i="8"/>
  <c r="G1265" i="8"/>
  <c r="F1265" i="8"/>
  <c r="E1265" i="8"/>
  <c r="D1265" i="8"/>
  <c r="C1265" i="8"/>
  <c r="H1264" i="8"/>
  <c r="G1264" i="8"/>
  <c r="F1264" i="8"/>
  <c r="E1264" i="8"/>
  <c r="D1264" i="8"/>
  <c r="C1264" i="8"/>
  <c r="H1263" i="8"/>
  <c r="G1263" i="8"/>
  <c r="F1263" i="8"/>
  <c r="E1263" i="8"/>
  <c r="D1263" i="8"/>
  <c r="C1263" i="8"/>
  <c r="H1262" i="8"/>
  <c r="G1262" i="8"/>
  <c r="F1262" i="8"/>
  <c r="E1262" i="8"/>
  <c r="D1262" i="8"/>
  <c r="C1262" i="8"/>
  <c r="H1261" i="8"/>
  <c r="G1261" i="8"/>
  <c r="F1261" i="8"/>
  <c r="E1261" i="8"/>
  <c r="D1261" i="8"/>
  <c r="C1261" i="8"/>
  <c r="H1260" i="8"/>
  <c r="G1260" i="8"/>
  <c r="F1260" i="8"/>
  <c r="E1260" i="8"/>
  <c r="D1260" i="8"/>
  <c r="C1260" i="8"/>
  <c r="H1259" i="8"/>
  <c r="G1259" i="8"/>
  <c r="F1259" i="8"/>
  <c r="E1259" i="8"/>
  <c r="D1259" i="8"/>
  <c r="C1259" i="8"/>
  <c r="H1258" i="8"/>
  <c r="G1258" i="8"/>
  <c r="F1258" i="8"/>
  <c r="E1258" i="8"/>
  <c r="D1258" i="8"/>
  <c r="C1258" i="8"/>
  <c r="H1257" i="8"/>
  <c r="G1257" i="8"/>
  <c r="F1257" i="8"/>
  <c r="E1257" i="8"/>
  <c r="D1257" i="8"/>
  <c r="C1257" i="8"/>
  <c r="H1256" i="8"/>
  <c r="G1256" i="8"/>
  <c r="F1256" i="8"/>
  <c r="E1256" i="8"/>
  <c r="D1256" i="8"/>
  <c r="C1256" i="8"/>
  <c r="H1255" i="8"/>
  <c r="G1255" i="8"/>
  <c r="F1255" i="8"/>
  <c r="E1255" i="8"/>
  <c r="D1255" i="8"/>
  <c r="C1255" i="8"/>
  <c r="H1254" i="8"/>
  <c r="G1254" i="8"/>
  <c r="F1254" i="8"/>
  <c r="E1254" i="8"/>
  <c r="D1254" i="8"/>
  <c r="C1254" i="8"/>
  <c r="H1253" i="8"/>
  <c r="G1253" i="8"/>
  <c r="F1253" i="8"/>
  <c r="E1253" i="8"/>
  <c r="D1253" i="8"/>
  <c r="C1253" i="8"/>
  <c r="H1252" i="8"/>
  <c r="G1252" i="8"/>
  <c r="F1252" i="8"/>
  <c r="E1252" i="8"/>
  <c r="D1252" i="8"/>
  <c r="C1252" i="8"/>
  <c r="H1251" i="8"/>
  <c r="G1251" i="8"/>
  <c r="F1251" i="8"/>
  <c r="E1251" i="8"/>
  <c r="D1251" i="8"/>
  <c r="C1251" i="8"/>
  <c r="H1250" i="8"/>
  <c r="G1250" i="8"/>
  <c r="F1250" i="8"/>
  <c r="E1250" i="8"/>
  <c r="D1250" i="8"/>
  <c r="C1250" i="8"/>
  <c r="H1249" i="8"/>
  <c r="G1249" i="8"/>
  <c r="F1249" i="8"/>
  <c r="E1249" i="8"/>
  <c r="D1249" i="8"/>
  <c r="C1249" i="8"/>
  <c r="H1248" i="8"/>
  <c r="G1248" i="8"/>
  <c r="F1248" i="8"/>
  <c r="E1248" i="8"/>
  <c r="D1248" i="8"/>
  <c r="C1248" i="8"/>
  <c r="H1247" i="8"/>
  <c r="G1247" i="8"/>
  <c r="F1247" i="8"/>
  <c r="E1247" i="8"/>
  <c r="D1247" i="8"/>
  <c r="C1247" i="8"/>
  <c r="H1246" i="8"/>
  <c r="G1246" i="8"/>
  <c r="F1246" i="8"/>
  <c r="E1246" i="8"/>
  <c r="D1246" i="8"/>
  <c r="C1246" i="8"/>
  <c r="H1245" i="8"/>
  <c r="G1245" i="8"/>
  <c r="F1245" i="8"/>
  <c r="E1245" i="8"/>
  <c r="D1245" i="8"/>
  <c r="C1245" i="8"/>
  <c r="H1244" i="8"/>
  <c r="G1244" i="8"/>
  <c r="F1244" i="8"/>
  <c r="E1244" i="8"/>
  <c r="D1244" i="8"/>
  <c r="C1244" i="8"/>
  <c r="H1243" i="8"/>
  <c r="G1243" i="8"/>
  <c r="F1243" i="8"/>
  <c r="E1243" i="8"/>
  <c r="D1243" i="8"/>
  <c r="C1243" i="8"/>
  <c r="H1242" i="8"/>
  <c r="G1242" i="8"/>
  <c r="F1242" i="8"/>
  <c r="E1242" i="8"/>
  <c r="D1242" i="8"/>
  <c r="C1242" i="8"/>
  <c r="H1241" i="8"/>
  <c r="G1241" i="8"/>
  <c r="F1241" i="8"/>
  <c r="E1241" i="8"/>
  <c r="D1241" i="8"/>
  <c r="C1241" i="8"/>
  <c r="H1240" i="8"/>
  <c r="G1240" i="8"/>
  <c r="F1240" i="8"/>
  <c r="E1240" i="8"/>
  <c r="D1240" i="8"/>
  <c r="C1240" i="8"/>
  <c r="H1239" i="8"/>
  <c r="G1239" i="8"/>
  <c r="F1239" i="8"/>
  <c r="E1239" i="8"/>
  <c r="D1239" i="8"/>
  <c r="C1239" i="8"/>
  <c r="H1238" i="8"/>
  <c r="G1238" i="8"/>
  <c r="F1238" i="8"/>
  <c r="E1238" i="8"/>
  <c r="D1238" i="8"/>
  <c r="C1238" i="8"/>
  <c r="H1237" i="8"/>
  <c r="G1237" i="8"/>
  <c r="F1237" i="8"/>
  <c r="E1237" i="8"/>
  <c r="D1237" i="8"/>
  <c r="C1237" i="8"/>
  <c r="H1236" i="8"/>
  <c r="G1236" i="8"/>
  <c r="F1236" i="8"/>
  <c r="E1236" i="8"/>
  <c r="D1236" i="8"/>
  <c r="C1236" i="8"/>
  <c r="H1235" i="8"/>
  <c r="G1235" i="8"/>
  <c r="F1235" i="8"/>
  <c r="E1235" i="8"/>
  <c r="D1235" i="8"/>
  <c r="C1235" i="8"/>
  <c r="H1234" i="8"/>
  <c r="G1234" i="8"/>
  <c r="F1234" i="8"/>
  <c r="E1234" i="8"/>
  <c r="D1234" i="8"/>
  <c r="C1234" i="8"/>
  <c r="H1233" i="8"/>
  <c r="G1233" i="8"/>
  <c r="F1233" i="8"/>
  <c r="E1233" i="8"/>
  <c r="D1233" i="8"/>
  <c r="C1233" i="8"/>
  <c r="H1232" i="8"/>
  <c r="G1232" i="8"/>
  <c r="F1232" i="8"/>
  <c r="E1232" i="8"/>
  <c r="D1232" i="8"/>
  <c r="C1232" i="8"/>
  <c r="H1231" i="8"/>
  <c r="G1231" i="8"/>
  <c r="F1231" i="8"/>
  <c r="E1231" i="8"/>
  <c r="D1231" i="8"/>
  <c r="C1231" i="8"/>
  <c r="H1230" i="8"/>
  <c r="G1230" i="8"/>
  <c r="F1230" i="8"/>
  <c r="E1230" i="8"/>
  <c r="D1230" i="8"/>
  <c r="C1230" i="8"/>
  <c r="H1229" i="8"/>
  <c r="G1229" i="8"/>
  <c r="F1229" i="8"/>
  <c r="E1229" i="8"/>
  <c r="D1229" i="8"/>
  <c r="C1229" i="8"/>
  <c r="H1228" i="8"/>
  <c r="G1228" i="8"/>
  <c r="F1228" i="8"/>
  <c r="E1228" i="8"/>
  <c r="D1228" i="8"/>
  <c r="C1228" i="8"/>
  <c r="H1227" i="8"/>
  <c r="G1227" i="8"/>
  <c r="F1227" i="8"/>
  <c r="E1227" i="8"/>
  <c r="D1227" i="8"/>
  <c r="C1227" i="8"/>
  <c r="H1226" i="8"/>
  <c r="G1226" i="8"/>
  <c r="F1226" i="8"/>
  <c r="E1226" i="8"/>
  <c r="D1226" i="8"/>
  <c r="C1226" i="8"/>
  <c r="H1225" i="8"/>
  <c r="G1225" i="8"/>
  <c r="F1225" i="8"/>
  <c r="E1225" i="8"/>
  <c r="D1225" i="8"/>
  <c r="C1225" i="8"/>
  <c r="H1224" i="8"/>
  <c r="G1224" i="8"/>
  <c r="F1224" i="8"/>
  <c r="E1224" i="8"/>
  <c r="D1224" i="8"/>
  <c r="C1224" i="8"/>
  <c r="H1223" i="8"/>
  <c r="G1223" i="8"/>
  <c r="F1223" i="8"/>
  <c r="E1223" i="8"/>
  <c r="D1223" i="8"/>
  <c r="C1223" i="8"/>
  <c r="H1222" i="8"/>
  <c r="G1222" i="8"/>
  <c r="F1222" i="8"/>
  <c r="E1222" i="8"/>
  <c r="D1222" i="8"/>
  <c r="C1222" i="8"/>
  <c r="H1221" i="8"/>
  <c r="G1221" i="8"/>
  <c r="F1221" i="8"/>
  <c r="E1221" i="8"/>
  <c r="D1221" i="8"/>
  <c r="C1221" i="8"/>
  <c r="H1220" i="8"/>
  <c r="G1220" i="8"/>
  <c r="F1220" i="8"/>
  <c r="E1220" i="8"/>
  <c r="D1220" i="8"/>
  <c r="C1220" i="8"/>
  <c r="H1219" i="8"/>
  <c r="G1219" i="8"/>
  <c r="F1219" i="8"/>
  <c r="E1219" i="8"/>
  <c r="D1219" i="8"/>
  <c r="C1219" i="8"/>
  <c r="H1218" i="8"/>
  <c r="G1218" i="8"/>
  <c r="F1218" i="8"/>
  <c r="E1218" i="8"/>
  <c r="D1218" i="8"/>
  <c r="C1218" i="8"/>
  <c r="H1217" i="8"/>
  <c r="G1217" i="8"/>
  <c r="F1217" i="8"/>
  <c r="E1217" i="8"/>
  <c r="D1217" i="8"/>
  <c r="C1217" i="8"/>
  <c r="H1216" i="8"/>
  <c r="G1216" i="8"/>
  <c r="F1216" i="8"/>
  <c r="E1216" i="8"/>
  <c r="D1216" i="8"/>
  <c r="C1216" i="8"/>
  <c r="H1215" i="8"/>
  <c r="G1215" i="8"/>
  <c r="F1215" i="8"/>
  <c r="E1215" i="8"/>
  <c r="D1215" i="8"/>
  <c r="C1215" i="8"/>
  <c r="H1214" i="8"/>
  <c r="G1214" i="8"/>
  <c r="F1214" i="8"/>
  <c r="E1214" i="8"/>
  <c r="D1214" i="8"/>
  <c r="C1214" i="8"/>
  <c r="H1213" i="8"/>
  <c r="G1213" i="8"/>
  <c r="F1213" i="8"/>
  <c r="E1213" i="8"/>
  <c r="D1213" i="8"/>
  <c r="C1213" i="8"/>
  <c r="H1212" i="8"/>
  <c r="G1212" i="8"/>
  <c r="F1212" i="8"/>
  <c r="E1212" i="8"/>
  <c r="D1212" i="8"/>
  <c r="C1212" i="8"/>
  <c r="H1211" i="8"/>
  <c r="G1211" i="8"/>
  <c r="F1211" i="8"/>
  <c r="E1211" i="8"/>
  <c r="D1211" i="8"/>
  <c r="C1211" i="8"/>
  <c r="H1210" i="8"/>
  <c r="G1210" i="8"/>
  <c r="F1210" i="8"/>
  <c r="E1210" i="8"/>
  <c r="D1210" i="8"/>
  <c r="C1210" i="8"/>
  <c r="H1209" i="8"/>
  <c r="G1209" i="8"/>
  <c r="F1209" i="8"/>
  <c r="E1209" i="8"/>
  <c r="D1209" i="8"/>
  <c r="C1209" i="8"/>
  <c r="H1208" i="8"/>
  <c r="G1208" i="8"/>
  <c r="F1208" i="8"/>
  <c r="E1208" i="8"/>
  <c r="D1208" i="8"/>
  <c r="C1208" i="8"/>
  <c r="H1207" i="8"/>
  <c r="G1207" i="8"/>
  <c r="F1207" i="8"/>
  <c r="E1207" i="8"/>
  <c r="D1207" i="8"/>
  <c r="C1207" i="8"/>
  <c r="H1206" i="8"/>
  <c r="G1206" i="8"/>
  <c r="F1206" i="8"/>
  <c r="E1206" i="8"/>
  <c r="D1206" i="8"/>
  <c r="C1206" i="8"/>
  <c r="H1205" i="8"/>
  <c r="G1205" i="8"/>
  <c r="F1205" i="8"/>
  <c r="E1205" i="8"/>
  <c r="D1205" i="8"/>
  <c r="C1205" i="8"/>
  <c r="H1204" i="8"/>
  <c r="G1204" i="8"/>
  <c r="F1204" i="8"/>
  <c r="E1204" i="8"/>
  <c r="D1204" i="8"/>
  <c r="C1204" i="8"/>
  <c r="H1203" i="8"/>
  <c r="G1203" i="8"/>
  <c r="F1203" i="8"/>
  <c r="E1203" i="8"/>
  <c r="D1203" i="8"/>
  <c r="C1203" i="8"/>
  <c r="H1202" i="8"/>
  <c r="G1202" i="8"/>
  <c r="F1202" i="8"/>
  <c r="E1202" i="8"/>
  <c r="D1202" i="8"/>
  <c r="C1202" i="8"/>
  <c r="H1201" i="8"/>
  <c r="G1201" i="8"/>
  <c r="F1201" i="8"/>
  <c r="E1201" i="8"/>
  <c r="D1201" i="8"/>
  <c r="C1201" i="8"/>
  <c r="H1200" i="8"/>
  <c r="G1200" i="8"/>
  <c r="F1200" i="8"/>
  <c r="E1200" i="8"/>
  <c r="D1200" i="8"/>
  <c r="C1200" i="8"/>
  <c r="H1199" i="8"/>
  <c r="G1199" i="8"/>
  <c r="F1199" i="8"/>
  <c r="E1199" i="8"/>
  <c r="D1199" i="8"/>
  <c r="C1199" i="8"/>
  <c r="H1198" i="8"/>
  <c r="G1198" i="8"/>
  <c r="F1198" i="8"/>
  <c r="E1198" i="8"/>
  <c r="D1198" i="8"/>
  <c r="C1198" i="8"/>
  <c r="H1197" i="8"/>
  <c r="G1197" i="8"/>
  <c r="F1197" i="8"/>
  <c r="E1197" i="8"/>
  <c r="D1197" i="8"/>
  <c r="C1197" i="8"/>
  <c r="H1196" i="8"/>
  <c r="G1196" i="8"/>
  <c r="F1196" i="8"/>
  <c r="E1196" i="8"/>
  <c r="D1196" i="8"/>
  <c r="C1196" i="8"/>
  <c r="H1195" i="8"/>
  <c r="G1195" i="8"/>
  <c r="F1195" i="8"/>
  <c r="E1195" i="8"/>
  <c r="D1195" i="8"/>
  <c r="C1195" i="8"/>
  <c r="H1194" i="8"/>
  <c r="G1194" i="8"/>
  <c r="F1194" i="8"/>
  <c r="E1194" i="8"/>
  <c r="D1194" i="8"/>
  <c r="C1194" i="8"/>
  <c r="H1193" i="8"/>
  <c r="G1193" i="8"/>
  <c r="F1193" i="8"/>
  <c r="E1193" i="8"/>
  <c r="D1193" i="8"/>
  <c r="C1193" i="8"/>
  <c r="H1192" i="8"/>
  <c r="G1192" i="8"/>
  <c r="F1192" i="8"/>
  <c r="E1192" i="8"/>
  <c r="D1192" i="8"/>
  <c r="C1192" i="8"/>
  <c r="H1191" i="8"/>
  <c r="G1191" i="8"/>
  <c r="F1191" i="8"/>
  <c r="E1191" i="8"/>
  <c r="D1191" i="8"/>
  <c r="C1191" i="8"/>
  <c r="H1190" i="8"/>
  <c r="G1190" i="8"/>
  <c r="F1190" i="8"/>
  <c r="E1190" i="8"/>
  <c r="D1190" i="8"/>
  <c r="C1190" i="8"/>
  <c r="H1189" i="8"/>
  <c r="G1189" i="8"/>
  <c r="F1189" i="8"/>
  <c r="E1189" i="8"/>
  <c r="D1189" i="8"/>
  <c r="C1189" i="8"/>
  <c r="H1188" i="8"/>
  <c r="G1188" i="8"/>
  <c r="F1188" i="8"/>
  <c r="E1188" i="8"/>
  <c r="D1188" i="8"/>
  <c r="C1188" i="8"/>
  <c r="H1187" i="8"/>
  <c r="G1187" i="8"/>
  <c r="F1187" i="8"/>
  <c r="E1187" i="8"/>
  <c r="D1187" i="8"/>
  <c r="C1187" i="8"/>
  <c r="H1186" i="8"/>
  <c r="G1186" i="8"/>
  <c r="F1186" i="8"/>
  <c r="E1186" i="8"/>
  <c r="D1186" i="8"/>
  <c r="C1186" i="8"/>
  <c r="H1185" i="8"/>
  <c r="G1185" i="8"/>
  <c r="F1185" i="8"/>
  <c r="E1185" i="8"/>
  <c r="D1185" i="8"/>
  <c r="C1185" i="8"/>
  <c r="H1184" i="8"/>
  <c r="G1184" i="8"/>
  <c r="F1184" i="8"/>
  <c r="E1184" i="8"/>
  <c r="D1184" i="8"/>
  <c r="C1184" i="8"/>
  <c r="H1183" i="8"/>
  <c r="G1183" i="8"/>
  <c r="F1183" i="8"/>
  <c r="E1183" i="8"/>
  <c r="D1183" i="8"/>
  <c r="C1183" i="8"/>
  <c r="H1182" i="8"/>
  <c r="G1182" i="8"/>
  <c r="F1182" i="8"/>
  <c r="E1182" i="8"/>
  <c r="D1182" i="8"/>
  <c r="C1182" i="8"/>
  <c r="H1181" i="8"/>
  <c r="G1181" i="8"/>
  <c r="F1181" i="8"/>
  <c r="E1181" i="8"/>
  <c r="D1181" i="8"/>
  <c r="C1181" i="8"/>
  <c r="H1180" i="8"/>
  <c r="G1180" i="8"/>
  <c r="F1180" i="8"/>
  <c r="E1180" i="8"/>
  <c r="D1180" i="8"/>
  <c r="C1180" i="8"/>
  <c r="H1179" i="8"/>
  <c r="G1179" i="8"/>
  <c r="F1179" i="8"/>
  <c r="E1179" i="8"/>
  <c r="D1179" i="8"/>
  <c r="C1179" i="8"/>
  <c r="H1178" i="8"/>
  <c r="G1178" i="8"/>
  <c r="F1178" i="8"/>
  <c r="E1178" i="8"/>
  <c r="D1178" i="8"/>
  <c r="C1178" i="8"/>
  <c r="H1177" i="8"/>
  <c r="G1177" i="8"/>
  <c r="F1177" i="8"/>
  <c r="E1177" i="8"/>
  <c r="D1177" i="8"/>
  <c r="C1177" i="8"/>
  <c r="H1176" i="8"/>
  <c r="G1176" i="8"/>
  <c r="F1176" i="8"/>
  <c r="E1176" i="8"/>
  <c r="D1176" i="8"/>
  <c r="C1176" i="8"/>
  <c r="H1175" i="8"/>
  <c r="G1175" i="8"/>
  <c r="F1175" i="8"/>
  <c r="E1175" i="8"/>
  <c r="D1175" i="8"/>
  <c r="C1175" i="8"/>
  <c r="H1174" i="8"/>
  <c r="G1174" i="8"/>
  <c r="F1174" i="8"/>
  <c r="E1174" i="8"/>
  <c r="D1174" i="8"/>
  <c r="C1174" i="8"/>
  <c r="H1173" i="8"/>
  <c r="G1173" i="8"/>
  <c r="F1173" i="8"/>
  <c r="E1173" i="8"/>
  <c r="D1173" i="8"/>
  <c r="C1173" i="8"/>
  <c r="H1172" i="8"/>
  <c r="G1172" i="8"/>
  <c r="F1172" i="8"/>
  <c r="E1172" i="8"/>
  <c r="D1172" i="8"/>
  <c r="C1172" i="8"/>
  <c r="H1171" i="8"/>
  <c r="G1171" i="8"/>
  <c r="F1171" i="8"/>
  <c r="E1171" i="8"/>
  <c r="D1171" i="8"/>
  <c r="C1171" i="8"/>
  <c r="H1170" i="8"/>
  <c r="G1170" i="8"/>
  <c r="F1170" i="8"/>
  <c r="E1170" i="8"/>
  <c r="D1170" i="8"/>
  <c r="C1170" i="8"/>
  <c r="H1169" i="8"/>
  <c r="G1169" i="8"/>
  <c r="F1169" i="8"/>
  <c r="E1169" i="8"/>
  <c r="D1169" i="8"/>
  <c r="C1169" i="8"/>
  <c r="H1168" i="8"/>
  <c r="G1168" i="8"/>
  <c r="F1168" i="8"/>
  <c r="E1168" i="8"/>
  <c r="D1168" i="8"/>
  <c r="C1168" i="8"/>
  <c r="H1167" i="8"/>
  <c r="G1167" i="8"/>
  <c r="F1167" i="8"/>
  <c r="E1167" i="8"/>
  <c r="D1167" i="8"/>
  <c r="C1167" i="8"/>
  <c r="H1166" i="8"/>
  <c r="G1166" i="8"/>
  <c r="F1166" i="8"/>
  <c r="E1166" i="8"/>
  <c r="D1166" i="8"/>
  <c r="C1166" i="8"/>
  <c r="H1165" i="8"/>
  <c r="G1165" i="8"/>
  <c r="F1165" i="8"/>
  <c r="E1165" i="8"/>
  <c r="D1165" i="8"/>
  <c r="C1165" i="8"/>
  <c r="H1164" i="8"/>
  <c r="G1164" i="8"/>
  <c r="F1164" i="8"/>
  <c r="E1164" i="8"/>
  <c r="D1164" i="8"/>
  <c r="C1164" i="8"/>
  <c r="H1163" i="8"/>
  <c r="G1163" i="8"/>
  <c r="F1163" i="8"/>
  <c r="E1163" i="8"/>
  <c r="D1163" i="8"/>
  <c r="C1163" i="8"/>
  <c r="H1162" i="8"/>
  <c r="G1162" i="8"/>
  <c r="F1162" i="8"/>
  <c r="E1162" i="8"/>
  <c r="D1162" i="8"/>
  <c r="C1162" i="8"/>
  <c r="H1161" i="8"/>
  <c r="G1161" i="8"/>
  <c r="F1161" i="8"/>
  <c r="E1161" i="8"/>
  <c r="D1161" i="8"/>
  <c r="C1161" i="8"/>
  <c r="H1160" i="8"/>
  <c r="G1160" i="8"/>
  <c r="F1160" i="8"/>
  <c r="E1160" i="8"/>
  <c r="D1160" i="8"/>
  <c r="C1160" i="8"/>
  <c r="H1159" i="8"/>
  <c r="G1159" i="8"/>
  <c r="F1159" i="8"/>
  <c r="E1159" i="8"/>
  <c r="D1159" i="8"/>
  <c r="C1159" i="8"/>
  <c r="H1158" i="8"/>
  <c r="G1158" i="8"/>
  <c r="F1158" i="8"/>
  <c r="E1158" i="8"/>
  <c r="D1158" i="8"/>
  <c r="C1158" i="8"/>
  <c r="H1157" i="8"/>
  <c r="G1157" i="8"/>
  <c r="F1157" i="8"/>
  <c r="E1157" i="8"/>
  <c r="D1157" i="8"/>
  <c r="C1157" i="8"/>
  <c r="H1156" i="8"/>
  <c r="G1156" i="8"/>
  <c r="F1156" i="8"/>
  <c r="E1156" i="8"/>
  <c r="D1156" i="8"/>
  <c r="C1156" i="8"/>
  <c r="H1155" i="8"/>
  <c r="G1155" i="8"/>
  <c r="F1155" i="8"/>
  <c r="E1155" i="8"/>
  <c r="D1155" i="8"/>
  <c r="C1155" i="8"/>
  <c r="H1154" i="8"/>
  <c r="G1154" i="8"/>
  <c r="F1154" i="8"/>
  <c r="E1154" i="8"/>
  <c r="D1154" i="8"/>
  <c r="C1154" i="8"/>
  <c r="H1153" i="8"/>
  <c r="G1153" i="8"/>
  <c r="F1153" i="8"/>
  <c r="E1153" i="8"/>
  <c r="D1153" i="8"/>
  <c r="C1153" i="8"/>
  <c r="H1152" i="8"/>
  <c r="G1152" i="8"/>
  <c r="F1152" i="8"/>
  <c r="E1152" i="8"/>
  <c r="D1152" i="8"/>
  <c r="C1152" i="8"/>
  <c r="H1151" i="8"/>
  <c r="G1151" i="8"/>
  <c r="F1151" i="8"/>
  <c r="E1151" i="8"/>
  <c r="D1151" i="8"/>
  <c r="C1151" i="8"/>
  <c r="H1150" i="8"/>
  <c r="G1150" i="8"/>
  <c r="F1150" i="8"/>
  <c r="E1150" i="8"/>
  <c r="D1150" i="8"/>
  <c r="C1150" i="8"/>
  <c r="H1149" i="8"/>
  <c r="G1149" i="8"/>
  <c r="F1149" i="8"/>
  <c r="E1149" i="8"/>
  <c r="D1149" i="8"/>
  <c r="C1149" i="8"/>
  <c r="H1148" i="8"/>
  <c r="G1148" i="8"/>
  <c r="F1148" i="8"/>
  <c r="E1148" i="8"/>
  <c r="D1148" i="8"/>
  <c r="C1148" i="8"/>
  <c r="H1147" i="8"/>
  <c r="G1147" i="8"/>
  <c r="F1147" i="8"/>
  <c r="E1147" i="8"/>
  <c r="D1147" i="8"/>
  <c r="C1147" i="8"/>
  <c r="H1146" i="8"/>
  <c r="G1146" i="8"/>
  <c r="F1146" i="8"/>
  <c r="E1146" i="8"/>
  <c r="D1146" i="8"/>
  <c r="C1146" i="8"/>
  <c r="H1145" i="8"/>
  <c r="G1145" i="8"/>
  <c r="F1145" i="8"/>
  <c r="E1145" i="8"/>
  <c r="D1145" i="8"/>
  <c r="C1145" i="8"/>
  <c r="H1144" i="8"/>
  <c r="G1144" i="8"/>
  <c r="F1144" i="8"/>
  <c r="E1144" i="8"/>
  <c r="D1144" i="8"/>
  <c r="C1144" i="8"/>
  <c r="H1143" i="8"/>
  <c r="G1143" i="8"/>
  <c r="F1143" i="8"/>
  <c r="E1143" i="8"/>
  <c r="D1143" i="8"/>
  <c r="C1143" i="8"/>
  <c r="H1142" i="8"/>
  <c r="G1142" i="8"/>
  <c r="F1142" i="8"/>
  <c r="E1142" i="8"/>
  <c r="D1142" i="8"/>
  <c r="C1142" i="8"/>
  <c r="H1141" i="8"/>
  <c r="G1141" i="8"/>
  <c r="F1141" i="8"/>
  <c r="E1141" i="8"/>
  <c r="D1141" i="8"/>
  <c r="C1141" i="8"/>
  <c r="H1140" i="8"/>
  <c r="G1140" i="8"/>
  <c r="F1140" i="8"/>
  <c r="E1140" i="8"/>
  <c r="D1140" i="8"/>
  <c r="C1140" i="8"/>
  <c r="H1139" i="8"/>
  <c r="G1139" i="8"/>
  <c r="F1139" i="8"/>
  <c r="E1139" i="8"/>
  <c r="D1139" i="8"/>
  <c r="C1139" i="8"/>
  <c r="H1138" i="8"/>
  <c r="G1138" i="8"/>
  <c r="F1138" i="8"/>
  <c r="E1138" i="8"/>
  <c r="D1138" i="8"/>
  <c r="C1138" i="8"/>
  <c r="H1137" i="8"/>
  <c r="G1137" i="8"/>
  <c r="F1137" i="8"/>
  <c r="E1137" i="8"/>
  <c r="D1137" i="8"/>
  <c r="C1137" i="8"/>
  <c r="H1136" i="8"/>
  <c r="G1136" i="8"/>
  <c r="F1136" i="8"/>
  <c r="E1136" i="8"/>
  <c r="D1136" i="8"/>
  <c r="C1136" i="8"/>
  <c r="H1135" i="8"/>
  <c r="G1135" i="8"/>
  <c r="F1135" i="8"/>
  <c r="E1135" i="8"/>
  <c r="D1135" i="8"/>
  <c r="C1135" i="8"/>
  <c r="H1134" i="8"/>
  <c r="G1134" i="8"/>
  <c r="F1134" i="8"/>
  <c r="E1134" i="8"/>
  <c r="D1134" i="8"/>
  <c r="C1134" i="8"/>
  <c r="H1133" i="8"/>
  <c r="G1133" i="8"/>
  <c r="F1133" i="8"/>
  <c r="E1133" i="8"/>
  <c r="D1133" i="8"/>
  <c r="C1133" i="8"/>
  <c r="H1132" i="8"/>
  <c r="G1132" i="8"/>
  <c r="F1132" i="8"/>
  <c r="E1132" i="8"/>
  <c r="D1132" i="8"/>
  <c r="C1132" i="8"/>
  <c r="H1131" i="8"/>
  <c r="G1131" i="8"/>
  <c r="F1131" i="8"/>
  <c r="E1131" i="8"/>
  <c r="D1131" i="8"/>
  <c r="C1131" i="8"/>
  <c r="H1130" i="8"/>
  <c r="G1130" i="8"/>
  <c r="F1130" i="8"/>
  <c r="E1130" i="8"/>
  <c r="D1130" i="8"/>
  <c r="C1130" i="8"/>
  <c r="H1129" i="8"/>
  <c r="G1129" i="8"/>
  <c r="F1129" i="8"/>
  <c r="E1129" i="8"/>
  <c r="D1129" i="8"/>
  <c r="C1129" i="8"/>
  <c r="H1128" i="8"/>
  <c r="G1128" i="8"/>
  <c r="F1128" i="8"/>
  <c r="E1128" i="8"/>
  <c r="D1128" i="8"/>
  <c r="C1128" i="8"/>
  <c r="H1127" i="8"/>
  <c r="G1127" i="8"/>
  <c r="F1127" i="8"/>
  <c r="E1127" i="8"/>
  <c r="D1127" i="8"/>
  <c r="C1127" i="8"/>
  <c r="H1126" i="8"/>
  <c r="G1126" i="8"/>
  <c r="F1126" i="8"/>
  <c r="E1126" i="8"/>
  <c r="D1126" i="8"/>
  <c r="C1126" i="8"/>
  <c r="H1125" i="8"/>
  <c r="G1125" i="8"/>
  <c r="F1125" i="8"/>
  <c r="E1125" i="8"/>
  <c r="D1125" i="8"/>
  <c r="C1125" i="8"/>
  <c r="H1124" i="8"/>
  <c r="G1124" i="8"/>
  <c r="F1124" i="8"/>
  <c r="E1124" i="8"/>
  <c r="D1124" i="8"/>
  <c r="C1124" i="8"/>
  <c r="H1123" i="8"/>
  <c r="G1123" i="8"/>
  <c r="F1123" i="8"/>
  <c r="E1123" i="8"/>
  <c r="D1123" i="8"/>
  <c r="C1123" i="8"/>
  <c r="H1122" i="8"/>
  <c r="G1122" i="8"/>
  <c r="F1122" i="8"/>
  <c r="E1122" i="8"/>
  <c r="D1122" i="8"/>
  <c r="C1122" i="8"/>
  <c r="H1121" i="8"/>
  <c r="G1121" i="8"/>
  <c r="F1121" i="8"/>
  <c r="E1121" i="8"/>
  <c r="D1121" i="8"/>
  <c r="C1121" i="8"/>
  <c r="H1120" i="8"/>
  <c r="G1120" i="8"/>
  <c r="F1120" i="8"/>
  <c r="E1120" i="8"/>
  <c r="D1120" i="8"/>
  <c r="C1120" i="8"/>
  <c r="H1119" i="8"/>
  <c r="G1119" i="8"/>
  <c r="F1119" i="8"/>
  <c r="E1119" i="8"/>
  <c r="D1119" i="8"/>
  <c r="C1119" i="8"/>
  <c r="H1118" i="8"/>
  <c r="G1118" i="8"/>
  <c r="F1118" i="8"/>
  <c r="E1118" i="8"/>
  <c r="D1118" i="8"/>
  <c r="C1118" i="8"/>
  <c r="H1117" i="8"/>
  <c r="G1117" i="8"/>
  <c r="F1117" i="8"/>
  <c r="E1117" i="8"/>
  <c r="D1117" i="8"/>
  <c r="C1117" i="8"/>
  <c r="H1116" i="8"/>
  <c r="G1116" i="8"/>
  <c r="F1116" i="8"/>
  <c r="E1116" i="8"/>
  <c r="D1116" i="8"/>
  <c r="C1116" i="8"/>
  <c r="H1115" i="8"/>
  <c r="G1115" i="8"/>
  <c r="F1115" i="8"/>
  <c r="E1115" i="8"/>
  <c r="D1115" i="8"/>
  <c r="C1115" i="8"/>
  <c r="H1114" i="8"/>
  <c r="G1114" i="8"/>
  <c r="F1114" i="8"/>
  <c r="E1114" i="8"/>
  <c r="D1114" i="8"/>
  <c r="C1114" i="8"/>
  <c r="H1113" i="8"/>
  <c r="G1113" i="8"/>
  <c r="F1113" i="8"/>
  <c r="E1113" i="8"/>
  <c r="D1113" i="8"/>
  <c r="C1113" i="8"/>
  <c r="H1112" i="8"/>
  <c r="G1112" i="8"/>
  <c r="F1112" i="8"/>
  <c r="E1112" i="8"/>
  <c r="D1112" i="8"/>
  <c r="C1112" i="8"/>
  <c r="H1111" i="8"/>
  <c r="G1111" i="8"/>
  <c r="F1111" i="8"/>
  <c r="E1111" i="8"/>
  <c r="D1111" i="8"/>
  <c r="C1111" i="8"/>
  <c r="H1110" i="8"/>
  <c r="G1110" i="8"/>
  <c r="F1110" i="8"/>
  <c r="E1110" i="8"/>
  <c r="D1110" i="8"/>
  <c r="C1110" i="8"/>
  <c r="H1109" i="8"/>
  <c r="G1109" i="8"/>
  <c r="F1109" i="8"/>
  <c r="E1109" i="8"/>
  <c r="D1109" i="8"/>
  <c r="C1109" i="8"/>
  <c r="H1108" i="8"/>
  <c r="G1108" i="8"/>
  <c r="F1108" i="8"/>
  <c r="E1108" i="8"/>
  <c r="D1108" i="8"/>
  <c r="C1108" i="8"/>
  <c r="H1107" i="8"/>
  <c r="G1107" i="8"/>
  <c r="F1107" i="8"/>
  <c r="E1107" i="8"/>
  <c r="D1107" i="8"/>
  <c r="C1107" i="8"/>
  <c r="H1106" i="8"/>
  <c r="G1106" i="8"/>
  <c r="F1106" i="8"/>
  <c r="E1106" i="8"/>
  <c r="D1106" i="8"/>
  <c r="C1106" i="8"/>
  <c r="H1105" i="8"/>
  <c r="G1105" i="8"/>
  <c r="F1105" i="8"/>
  <c r="E1105" i="8"/>
  <c r="D1105" i="8"/>
  <c r="C1105" i="8"/>
  <c r="H1104" i="8"/>
  <c r="G1104" i="8"/>
  <c r="F1104" i="8"/>
  <c r="E1104" i="8"/>
  <c r="D1104" i="8"/>
  <c r="C1104" i="8"/>
  <c r="H1103" i="8"/>
  <c r="G1103" i="8"/>
  <c r="F1103" i="8"/>
  <c r="E1103" i="8"/>
  <c r="D1103" i="8"/>
  <c r="C1103" i="8"/>
  <c r="H1102" i="8"/>
  <c r="G1102" i="8"/>
  <c r="F1102" i="8"/>
  <c r="E1102" i="8"/>
  <c r="D1102" i="8"/>
  <c r="C1102" i="8"/>
  <c r="H1101" i="8"/>
  <c r="G1101" i="8"/>
  <c r="F1101" i="8"/>
  <c r="E1101" i="8"/>
  <c r="D1101" i="8"/>
  <c r="C1101" i="8"/>
  <c r="H1100" i="8"/>
  <c r="G1100" i="8"/>
  <c r="F1100" i="8"/>
  <c r="E1100" i="8"/>
  <c r="D1100" i="8"/>
  <c r="C1100" i="8"/>
  <c r="H1099" i="8"/>
  <c r="G1099" i="8"/>
  <c r="F1099" i="8"/>
  <c r="E1099" i="8"/>
  <c r="D1099" i="8"/>
  <c r="C1099" i="8"/>
  <c r="H1098" i="8"/>
  <c r="G1098" i="8"/>
  <c r="F1098" i="8"/>
  <c r="E1098" i="8"/>
  <c r="D1098" i="8"/>
  <c r="C1098" i="8"/>
  <c r="H1097" i="8"/>
  <c r="G1097" i="8"/>
  <c r="F1097" i="8"/>
  <c r="E1097" i="8"/>
  <c r="D1097" i="8"/>
  <c r="C1097" i="8"/>
  <c r="H1096" i="8"/>
  <c r="G1096" i="8"/>
  <c r="F1096" i="8"/>
  <c r="E1096" i="8"/>
  <c r="D1096" i="8"/>
  <c r="C1096" i="8"/>
  <c r="H1095" i="8"/>
  <c r="G1095" i="8"/>
  <c r="F1095" i="8"/>
  <c r="E1095" i="8"/>
  <c r="D1095" i="8"/>
  <c r="C1095" i="8"/>
  <c r="H1094" i="8"/>
  <c r="G1094" i="8"/>
  <c r="F1094" i="8"/>
  <c r="E1094" i="8"/>
  <c r="D1094" i="8"/>
  <c r="C1094" i="8"/>
  <c r="H1093" i="8"/>
  <c r="G1093" i="8"/>
  <c r="F1093" i="8"/>
  <c r="E1093" i="8"/>
  <c r="D1093" i="8"/>
  <c r="C1093" i="8"/>
  <c r="H1092" i="8"/>
  <c r="G1092" i="8"/>
  <c r="F1092" i="8"/>
  <c r="E1092" i="8"/>
  <c r="D1092" i="8"/>
  <c r="C1092" i="8"/>
  <c r="H1091" i="8"/>
  <c r="G1091" i="8"/>
  <c r="F1091" i="8"/>
  <c r="E1091" i="8"/>
  <c r="D1091" i="8"/>
  <c r="C1091" i="8"/>
  <c r="H1090" i="8"/>
  <c r="G1090" i="8"/>
  <c r="F1090" i="8"/>
  <c r="E1090" i="8"/>
  <c r="D1090" i="8"/>
  <c r="C1090" i="8"/>
  <c r="H1089" i="8"/>
  <c r="G1089" i="8"/>
  <c r="F1089" i="8"/>
  <c r="E1089" i="8"/>
  <c r="D1089" i="8"/>
  <c r="C1089" i="8"/>
  <c r="H1088" i="8"/>
  <c r="G1088" i="8"/>
  <c r="F1088" i="8"/>
  <c r="E1088" i="8"/>
  <c r="D1088" i="8"/>
  <c r="C1088" i="8"/>
  <c r="H1087" i="8"/>
  <c r="G1087" i="8"/>
  <c r="F1087" i="8"/>
  <c r="E1087" i="8"/>
  <c r="D1087" i="8"/>
  <c r="C1087" i="8"/>
  <c r="H1086" i="8"/>
  <c r="G1086" i="8"/>
  <c r="F1086" i="8"/>
  <c r="E1086" i="8"/>
  <c r="D1086" i="8"/>
  <c r="C1086" i="8"/>
  <c r="H1085" i="8"/>
  <c r="G1085" i="8"/>
  <c r="F1085" i="8"/>
  <c r="E1085" i="8"/>
  <c r="D1085" i="8"/>
  <c r="C1085" i="8"/>
  <c r="H1084" i="8"/>
  <c r="G1084" i="8"/>
  <c r="F1084" i="8"/>
  <c r="E1084" i="8"/>
  <c r="D1084" i="8"/>
  <c r="C1084" i="8"/>
  <c r="H1083" i="8"/>
  <c r="G1083" i="8"/>
  <c r="F1083" i="8"/>
  <c r="E1083" i="8"/>
  <c r="D1083" i="8"/>
  <c r="C1083" i="8"/>
  <c r="H1082" i="8"/>
  <c r="G1082" i="8"/>
  <c r="F1082" i="8"/>
  <c r="E1082" i="8"/>
  <c r="D1082" i="8"/>
  <c r="C1082" i="8"/>
  <c r="H1081" i="8"/>
  <c r="G1081" i="8"/>
  <c r="F1081" i="8"/>
  <c r="E1081" i="8"/>
  <c r="D1081" i="8"/>
  <c r="C1081" i="8"/>
  <c r="H1080" i="8"/>
  <c r="G1080" i="8"/>
  <c r="F1080" i="8"/>
  <c r="E1080" i="8"/>
  <c r="D1080" i="8"/>
  <c r="C1080" i="8"/>
  <c r="H1079" i="8"/>
  <c r="G1079" i="8"/>
  <c r="F1079" i="8"/>
  <c r="E1079" i="8"/>
  <c r="D1079" i="8"/>
  <c r="C1079" i="8"/>
  <c r="H1078" i="8"/>
  <c r="G1078" i="8"/>
  <c r="F1078" i="8"/>
  <c r="E1078" i="8"/>
  <c r="D1078" i="8"/>
  <c r="C1078" i="8"/>
  <c r="H1077" i="8"/>
  <c r="G1077" i="8"/>
  <c r="F1077" i="8"/>
  <c r="E1077" i="8"/>
  <c r="D1077" i="8"/>
  <c r="C1077" i="8"/>
  <c r="H1076" i="8"/>
  <c r="G1076" i="8"/>
  <c r="F1076" i="8"/>
  <c r="E1076" i="8"/>
  <c r="D1076" i="8"/>
  <c r="C1076" i="8"/>
  <c r="H1075" i="8"/>
  <c r="G1075" i="8"/>
  <c r="F1075" i="8"/>
  <c r="E1075" i="8"/>
  <c r="D1075" i="8"/>
  <c r="C1075" i="8"/>
  <c r="H1074" i="8"/>
  <c r="G1074" i="8"/>
  <c r="F1074" i="8"/>
  <c r="E1074" i="8"/>
  <c r="D1074" i="8"/>
  <c r="C1074" i="8"/>
  <c r="H1073" i="8"/>
  <c r="G1073" i="8"/>
  <c r="F1073" i="8"/>
  <c r="E1073" i="8"/>
  <c r="D1073" i="8"/>
  <c r="C1073" i="8"/>
  <c r="H1072" i="8"/>
  <c r="G1072" i="8"/>
  <c r="F1072" i="8"/>
  <c r="E1072" i="8"/>
  <c r="D1072" i="8"/>
  <c r="C1072" i="8"/>
  <c r="H1071" i="8"/>
  <c r="G1071" i="8"/>
  <c r="F1071" i="8"/>
  <c r="E1071" i="8"/>
  <c r="D1071" i="8"/>
  <c r="C1071" i="8"/>
  <c r="H1070" i="8"/>
  <c r="G1070" i="8"/>
  <c r="F1070" i="8"/>
  <c r="E1070" i="8"/>
  <c r="D1070" i="8"/>
  <c r="C1070" i="8"/>
  <c r="H1069" i="8"/>
  <c r="G1069" i="8"/>
  <c r="F1069" i="8"/>
  <c r="E1069" i="8"/>
  <c r="D1069" i="8"/>
  <c r="C1069" i="8"/>
  <c r="H1068" i="8"/>
  <c r="G1068" i="8"/>
  <c r="F1068" i="8"/>
  <c r="E1068" i="8"/>
  <c r="D1068" i="8"/>
  <c r="C1068" i="8"/>
  <c r="H1067" i="8"/>
  <c r="G1067" i="8"/>
  <c r="F1067" i="8"/>
  <c r="E1067" i="8"/>
  <c r="D1067" i="8"/>
  <c r="C1067" i="8"/>
  <c r="H1066" i="8"/>
  <c r="G1066" i="8"/>
  <c r="F1066" i="8"/>
  <c r="E1066" i="8"/>
  <c r="D1066" i="8"/>
  <c r="C1066" i="8"/>
  <c r="H1065" i="8"/>
  <c r="G1065" i="8"/>
  <c r="F1065" i="8"/>
  <c r="E1065" i="8"/>
  <c r="D1065" i="8"/>
  <c r="C1065" i="8"/>
  <c r="H1064" i="8"/>
  <c r="G1064" i="8"/>
  <c r="F1064" i="8"/>
  <c r="E1064" i="8"/>
  <c r="D1064" i="8"/>
  <c r="C1064" i="8"/>
  <c r="H1063" i="8"/>
  <c r="G1063" i="8"/>
  <c r="F1063" i="8"/>
  <c r="E1063" i="8"/>
  <c r="D1063" i="8"/>
  <c r="C1063" i="8"/>
  <c r="H1062" i="8"/>
  <c r="G1062" i="8"/>
  <c r="F1062" i="8"/>
  <c r="E1062" i="8"/>
  <c r="D1062" i="8"/>
  <c r="C1062" i="8"/>
  <c r="H1061" i="8"/>
  <c r="G1061" i="8"/>
  <c r="F1061" i="8"/>
  <c r="E1061" i="8"/>
  <c r="D1061" i="8"/>
  <c r="C1061" i="8"/>
  <c r="H1060" i="8"/>
  <c r="G1060" i="8"/>
  <c r="F1060" i="8"/>
  <c r="E1060" i="8"/>
  <c r="D1060" i="8"/>
  <c r="C1060" i="8"/>
  <c r="H1059" i="8"/>
  <c r="G1059" i="8"/>
  <c r="F1059" i="8"/>
  <c r="E1059" i="8"/>
  <c r="D1059" i="8"/>
  <c r="C1059" i="8"/>
  <c r="H1058" i="8"/>
  <c r="G1058" i="8"/>
  <c r="F1058" i="8"/>
  <c r="E1058" i="8"/>
  <c r="D1058" i="8"/>
  <c r="C1058" i="8"/>
  <c r="H1057" i="8"/>
  <c r="G1057" i="8"/>
  <c r="F1057" i="8"/>
  <c r="E1057" i="8"/>
  <c r="D1057" i="8"/>
  <c r="C1057" i="8"/>
  <c r="H1056" i="8"/>
  <c r="G1056" i="8"/>
  <c r="F1056" i="8"/>
  <c r="E1056" i="8"/>
  <c r="D1056" i="8"/>
  <c r="C1056" i="8"/>
  <c r="H1055" i="8"/>
  <c r="G1055" i="8"/>
  <c r="F1055" i="8"/>
  <c r="E1055" i="8"/>
  <c r="D1055" i="8"/>
  <c r="C1055" i="8"/>
  <c r="H1054" i="8"/>
  <c r="G1054" i="8"/>
  <c r="F1054" i="8"/>
  <c r="E1054" i="8"/>
  <c r="D1054" i="8"/>
  <c r="C1054" i="8"/>
  <c r="H1053" i="8"/>
  <c r="G1053" i="8"/>
  <c r="F1053" i="8"/>
  <c r="E1053" i="8"/>
  <c r="D1053" i="8"/>
  <c r="C1053" i="8"/>
  <c r="H1052" i="8"/>
  <c r="G1052" i="8"/>
  <c r="F1052" i="8"/>
  <c r="E1052" i="8"/>
  <c r="D1052" i="8"/>
  <c r="C1052" i="8"/>
  <c r="H1051" i="8"/>
  <c r="G1051" i="8"/>
  <c r="F1051" i="8"/>
  <c r="E1051" i="8"/>
  <c r="D1051" i="8"/>
  <c r="C1051" i="8"/>
  <c r="H1050" i="8"/>
  <c r="G1050" i="8"/>
  <c r="F1050" i="8"/>
  <c r="E1050" i="8"/>
  <c r="D1050" i="8"/>
  <c r="C1050" i="8"/>
  <c r="H1049" i="8"/>
  <c r="G1049" i="8"/>
  <c r="F1049" i="8"/>
  <c r="E1049" i="8"/>
  <c r="D1049" i="8"/>
  <c r="C1049" i="8"/>
  <c r="H1048" i="8"/>
  <c r="G1048" i="8"/>
  <c r="F1048" i="8"/>
  <c r="E1048" i="8"/>
  <c r="D1048" i="8"/>
  <c r="C1048" i="8"/>
  <c r="H1047" i="8"/>
  <c r="G1047" i="8"/>
  <c r="F1047" i="8"/>
  <c r="E1047" i="8"/>
  <c r="D1047" i="8"/>
  <c r="C1047" i="8"/>
  <c r="H1046" i="8"/>
  <c r="G1046" i="8"/>
  <c r="F1046" i="8"/>
  <c r="E1046" i="8"/>
  <c r="D1046" i="8"/>
  <c r="C1046" i="8"/>
  <c r="H1045" i="8"/>
  <c r="G1045" i="8"/>
  <c r="F1045" i="8"/>
  <c r="E1045" i="8"/>
  <c r="D1045" i="8"/>
  <c r="C1045" i="8"/>
  <c r="H1044" i="8"/>
  <c r="G1044" i="8"/>
  <c r="F1044" i="8"/>
  <c r="E1044" i="8"/>
  <c r="D1044" i="8"/>
  <c r="C1044" i="8"/>
  <c r="H1043" i="8"/>
  <c r="G1043" i="8"/>
  <c r="F1043" i="8"/>
  <c r="E1043" i="8"/>
  <c r="D1043" i="8"/>
  <c r="C1043" i="8"/>
  <c r="H1042" i="8"/>
  <c r="G1042" i="8"/>
  <c r="F1042" i="8"/>
  <c r="E1042" i="8"/>
  <c r="D1042" i="8"/>
  <c r="C1042" i="8"/>
  <c r="H1041" i="8"/>
  <c r="G1041" i="8"/>
  <c r="F1041" i="8"/>
  <c r="E1041" i="8"/>
  <c r="D1041" i="8"/>
  <c r="C1041" i="8"/>
  <c r="H1040" i="8"/>
  <c r="G1040" i="8"/>
  <c r="F1040" i="8"/>
  <c r="E1040" i="8"/>
  <c r="D1040" i="8"/>
  <c r="C1040" i="8"/>
  <c r="H1039" i="8"/>
  <c r="G1039" i="8"/>
  <c r="F1039" i="8"/>
  <c r="E1039" i="8"/>
  <c r="D1039" i="8"/>
  <c r="C1039" i="8"/>
  <c r="H1038" i="8"/>
  <c r="G1038" i="8"/>
  <c r="F1038" i="8"/>
  <c r="E1038" i="8"/>
  <c r="D1038" i="8"/>
  <c r="C1038" i="8"/>
  <c r="H1037" i="8"/>
  <c r="G1037" i="8"/>
  <c r="F1037" i="8"/>
  <c r="E1037" i="8"/>
  <c r="D1037" i="8"/>
  <c r="C1037" i="8"/>
  <c r="H1036" i="8"/>
  <c r="G1036" i="8"/>
  <c r="F1036" i="8"/>
  <c r="E1036" i="8"/>
  <c r="D1036" i="8"/>
  <c r="C1036" i="8"/>
  <c r="H1035" i="8"/>
  <c r="G1035" i="8"/>
  <c r="F1035" i="8"/>
  <c r="E1035" i="8"/>
  <c r="D1035" i="8"/>
  <c r="C1035" i="8"/>
  <c r="H1034" i="8"/>
  <c r="G1034" i="8"/>
  <c r="F1034" i="8"/>
  <c r="E1034" i="8"/>
  <c r="D1034" i="8"/>
  <c r="C1034" i="8"/>
  <c r="H1033" i="8"/>
  <c r="G1033" i="8"/>
  <c r="F1033" i="8"/>
  <c r="E1033" i="8"/>
  <c r="D1033" i="8"/>
  <c r="C1033" i="8"/>
  <c r="H1032" i="8"/>
  <c r="G1032" i="8"/>
  <c r="F1032" i="8"/>
  <c r="E1032" i="8"/>
  <c r="D1032" i="8"/>
  <c r="C1032" i="8"/>
  <c r="H1031" i="8"/>
  <c r="G1031" i="8"/>
  <c r="F1031" i="8"/>
  <c r="E1031" i="8"/>
  <c r="D1031" i="8"/>
  <c r="C1031" i="8"/>
  <c r="H1030" i="8"/>
  <c r="G1030" i="8"/>
  <c r="F1030" i="8"/>
  <c r="E1030" i="8"/>
  <c r="D1030" i="8"/>
  <c r="C1030" i="8"/>
  <c r="H1029" i="8"/>
  <c r="G1029" i="8"/>
  <c r="F1029" i="8"/>
  <c r="E1029" i="8"/>
  <c r="D1029" i="8"/>
  <c r="C1029" i="8"/>
  <c r="H1028" i="8"/>
  <c r="G1028" i="8"/>
  <c r="F1028" i="8"/>
  <c r="E1028" i="8"/>
  <c r="D1028" i="8"/>
  <c r="C1028" i="8"/>
  <c r="H1027" i="8"/>
  <c r="G1027" i="8"/>
  <c r="F1027" i="8"/>
  <c r="E1027" i="8"/>
  <c r="D1027" i="8"/>
  <c r="C1027" i="8"/>
  <c r="H1026" i="8"/>
  <c r="G1026" i="8"/>
  <c r="F1026" i="8"/>
  <c r="E1026" i="8"/>
  <c r="D1026" i="8"/>
  <c r="C1026" i="8"/>
  <c r="H1025" i="8"/>
  <c r="G1025" i="8"/>
  <c r="F1025" i="8"/>
  <c r="E1025" i="8"/>
  <c r="D1025" i="8"/>
  <c r="C1025" i="8"/>
  <c r="H1024" i="8"/>
  <c r="G1024" i="8"/>
  <c r="F1024" i="8"/>
  <c r="E1024" i="8"/>
  <c r="D1024" i="8"/>
  <c r="C1024" i="8"/>
  <c r="H1023" i="8"/>
  <c r="G1023" i="8"/>
  <c r="F1023" i="8"/>
  <c r="E1023" i="8"/>
  <c r="D1023" i="8"/>
  <c r="C1023" i="8"/>
  <c r="H1022" i="8"/>
  <c r="G1022" i="8"/>
  <c r="F1022" i="8"/>
  <c r="E1022" i="8"/>
  <c r="D1022" i="8"/>
  <c r="C1022" i="8"/>
  <c r="H1021" i="8"/>
  <c r="G1021" i="8"/>
  <c r="F1021" i="8"/>
  <c r="E1021" i="8"/>
  <c r="D1021" i="8"/>
  <c r="C1021" i="8"/>
  <c r="H1020" i="8"/>
  <c r="G1020" i="8"/>
  <c r="F1020" i="8"/>
  <c r="E1020" i="8"/>
  <c r="D1020" i="8"/>
  <c r="C1020" i="8"/>
  <c r="H1019" i="8"/>
  <c r="G1019" i="8"/>
  <c r="F1019" i="8"/>
  <c r="E1019" i="8"/>
  <c r="D1019" i="8"/>
  <c r="C1019" i="8"/>
  <c r="H1018" i="8"/>
  <c r="G1018" i="8"/>
  <c r="F1018" i="8"/>
  <c r="E1018" i="8"/>
  <c r="D1018" i="8"/>
  <c r="C1018" i="8"/>
  <c r="H1017" i="8"/>
  <c r="G1017" i="8"/>
  <c r="F1017" i="8"/>
  <c r="E1017" i="8"/>
  <c r="D1017" i="8"/>
  <c r="C1017" i="8"/>
  <c r="H1016" i="8"/>
  <c r="G1016" i="8"/>
  <c r="F1016" i="8"/>
  <c r="E1016" i="8"/>
  <c r="D1016" i="8"/>
  <c r="C1016" i="8"/>
  <c r="H1015" i="8"/>
  <c r="G1015" i="8"/>
  <c r="F1015" i="8"/>
  <c r="E1015" i="8"/>
  <c r="D1015" i="8"/>
  <c r="C1015" i="8"/>
  <c r="H1014" i="8"/>
  <c r="G1014" i="8"/>
  <c r="F1014" i="8"/>
  <c r="E1014" i="8"/>
  <c r="D1014" i="8"/>
  <c r="C1014" i="8"/>
  <c r="H1013" i="8"/>
  <c r="G1013" i="8"/>
  <c r="F1013" i="8"/>
  <c r="E1013" i="8"/>
  <c r="D1013" i="8"/>
  <c r="C1013" i="8"/>
  <c r="H1012" i="8"/>
  <c r="G1012" i="8"/>
  <c r="F1012" i="8"/>
  <c r="E1012" i="8"/>
  <c r="D1012" i="8"/>
  <c r="C1012" i="8"/>
  <c r="H1011" i="8"/>
  <c r="G1011" i="8"/>
  <c r="F1011" i="8"/>
  <c r="E1011" i="8"/>
  <c r="D1011" i="8"/>
  <c r="C1011" i="8"/>
  <c r="H1010" i="8"/>
  <c r="G1010" i="8"/>
  <c r="F1010" i="8"/>
  <c r="E1010" i="8"/>
  <c r="D1010" i="8"/>
  <c r="C1010" i="8"/>
  <c r="H1009" i="8"/>
  <c r="G1009" i="8"/>
  <c r="F1009" i="8"/>
  <c r="E1009" i="8"/>
  <c r="D1009" i="8"/>
  <c r="C1009" i="8"/>
  <c r="H1008" i="8"/>
  <c r="G1008" i="8"/>
  <c r="F1008" i="8"/>
  <c r="E1008" i="8"/>
  <c r="D1008" i="8"/>
  <c r="C1008" i="8"/>
  <c r="H1007" i="8"/>
  <c r="G1007" i="8"/>
  <c r="F1007" i="8"/>
  <c r="E1007" i="8"/>
  <c r="D1007" i="8"/>
  <c r="C1007" i="8"/>
  <c r="H1006" i="8"/>
  <c r="G1006" i="8"/>
  <c r="F1006" i="8"/>
  <c r="E1006" i="8"/>
  <c r="D1006" i="8"/>
  <c r="C1006" i="8"/>
  <c r="H1005" i="8"/>
  <c r="G1005" i="8"/>
  <c r="F1005" i="8"/>
  <c r="E1005" i="8"/>
  <c r="D1005" i="8"/>
  <c r="C1005" i="8"/>
  <c r="H1004" i="8"/>
  <c r="G1004" i="8"/>
  <c r="F1004" i="8"/>
  <c r="E1004" i="8"/>
  <c r="D1004" i="8"/>
  <c r="C1004" i="8"/>
  <c r="H1003" i="8"/>
  <c r="G1003" i="8"/>
  <c r="F1003" i="8"/>
  <c r="E1003" i="8"/>
  <c r="D1003" i="8"/>
  <c r="C1003" i="8"/>
  <c r="H1002" i="8"/>
  <c r="G1002" i="8"/>
  <c r="F1002" i="8"/>
  <c r="E1002" i="8"/>
  <c r="D1002" i="8"/>
  <c r="C1002" i="8"/>
  <c r="H1001" i="8"/>
  <c r="G1001" i="8"/>
  <c r="F1001" i="8"/>
  <c r="E1001" i="8"/>
  <c r="D1001" i="8"/>
  <c r="C1001" i="8"/>
  <c r="H1000" i="8"/>
  <c r="G1000" i="8"/>
  <c r="F1000" i="8"/>
  <c r="E1000" i="8"/>
  <c r="D1000" i="8"/>
  <c r="C1000" i="8"/>
  <c r="H999" i="8"/>
  <c r="G999" i="8"/>
  <c r="F999" i="8"/>
  <c r="E999" i="8"/>
  <c r="D999" i="8"/>
  <c r="C999" i="8"/>
  <c r="H998" i="8"/>
  <c r="G998" i="8"/>
  <c r="F998" i="8"/>
  <c r="E998" i="8"/>
  <c r="D998" i="8"/>
  <c r="C998" i="8"/>
  <c r="H997" i="8"/>
  <c r="G997" i="8"/>
  <c r="F997" i="8"/>
  <c r="E997" i="8"/>
  <c r="D997" i="8"/>
  <c r="C997" i="8"/>
  <c r="H996" i="8"/>
  <c r="G996" i="8"/>
  <c r="F996" i="8"/>
  <c r="E996" i="8"/>
  <c r="D996" i="8"/>
  <c r="C996" i="8"/>
  <c r="H995" i="8"/>
  <c r="G995" i="8"/>
  <c r="F995" i="8"/>
  <c r="E995" i="8"/>
  <c r="D995" i="8"/>
  <c r="C995" i="8"/>
  <c r="H994" i="8"/>
  <c r="G994" i="8"/>
  <c r="F994" i="8"/>
  <c r="E994" i="8"/>
  <c r="D994" i="8"/>
  <c r="C994" i="8"/>
  <c r="H993" i="8"/>
  <c r="G993" i="8"/>
  <c r="F993" i="8"/>
  <c r="E993" i="8"/>
  <c r="D993" i="8"/>
  <c r="C993" i="8"/>
  <c r="H992" i="8"/>
  <c r="G992" i="8"/>
  <c r="F992" i="8"/>
  <c r="E992" i="8"/>
  <c r="D992" i="8"/>
  <c r="C992" i="8"/>
  <c r="H991" i="8"/>
  <c r="G991" i="8"/>
  <c r="F991" i="8"/>
  <c r="E991" i="8"/>
  <c r="D991" i="8"/>
  <c r="C991" i="8"/>
  <c r="H990" i="8"/>
  <c r="G990" i="8"/>
  <c r="F990" i="8"/>
  <c r="E990" i="8"/>
  <c r="D990" i="8"/>
  <c r="C990" i="8"/>
  <c r="H989" i="8"/>
  <c r="G989" i="8"/>
  <c r="F989" i="8"/>
  <c r="E989" i="8"/>
  <c r="D989" i="8"/>
  <c r="C989" i="8"/>
  <c r="H988" i="8"/>
  <c r="G988" i="8"/>
  <c r="F988" i="8"/>
  <c r="E988" i="8"/>
  <c r="D988" i="8"/>
  <c r="C988" i="8"/>
  <c r="H987" i="8"/>
  <c r="G987" i="8"/>
  <c r="F987" i="8"/>
  <c r="E987" i="8"/>
  <c r="D987" i="8"/>
  <c r="C987" i="8"/>
  <c r="H986" i="8"/>
  <c r="G986" i="8"/>
  <c r="F986" i="8"/>
  <c r="E986" i="8"/>
  <c r="D986" i="8"/>
  <c r="C986" i="8"/>
  <c r="H985" i="8"/>
  <c r="G985" i="8"/>
  <c r="F985" i="8"/>
  <c r="E985" i="8"/>
  <c r="D985" i="8"/>
  <c r="C985" i="8"/>
  <c r="H984" i="8"/>
  <c r="G984" i="8"/>
  <c r="F984" i="8"/>
  <c r="E984" i="8"/>
  <c r="D984" i="8"/>
  <c r="C984" i="8"/>
  <c r="H983" i="8"/>
  <c r="G983" i="8"/>
  <c r="F983" i="8"/>
  <c r="E983" i="8"/>
  <c r="D983" i="8"/>
  <c r="C983" i="8"/>
  <c r="H982" i="8"/>
  <c r="G982" i="8"/>
  <c r="F982" i="8"/>
  <c r="E982" i="8"/>
  <c r="D982" i="8"/>
  <c r="C982" i="8"/>
  <c r="H981" i="8"/>
  <c r="G981" i="8"/>
  <c r="F981" i="8"/>
  <c r="E981" i="8"/>
  <c r="D981" i="8"/>
  <c r="C981" i="8"/>
  <c r="H980" i="8"/>
  <c r="G980" i="8"/>
  <c r="F980" i="8"/>
  <c r="E980" i="8"/>
  <c r="D980" i="8"/>
  <c r="C980" i="8"/>
  <c r="H979" i="8"/>
  <c r="G979" i="8"/>
  <c r="F979" i="8"/>
  <c r="E979" i="8"/>
  <c r="D979" i="8"/>
  <c r="C979" i="8"/>
  <c r="H978" i="8"/>
  <c r="G978" i="8"/>
  <c r="F978" i="8"/>
  <c r="E978" i="8"/>
  <c r="D978" i="8"/>
  <c r="C978" i="8"/>
  <c r="H977" i="8"/>
  <c r="G977" i="8"/>
  <c r="F977" i="8"/>
  <c r="E977" i="8"/>
  <c r="D977" i="8"/>
  <c r="C977" i="8"/>
  <c r="H976" i="8"/>
  <c r="G976" i="8"/>
  <c r="F976" i="8"/>
  <c r="E976" i="8"/>
  <c r="D976" i="8"/>
  <c r="C976" i="8"/>
  <c r="H975" i="8"/>
  <c r="G975" i="8"/>
  <c r="F975" i="8"/>
  <c r="E975" i="8"/>
  <c r="D975" i="8"/>
  <c r="C975" i="8"/>
  <c r="H974" i="8"/>
  <c r="G974" i="8"/>
  <c r="F974" i="8"/>
  <c r="E974" i="8"/>
  <c r="D974" i="8"/>
  <c r="C974" i="8"/>
  <c r="H973" i="8"/>
  <c r="G973" i="8"/>
  <c r="F973" i="8"/>
  <c r="E973" i="8"/>
  <c r="D973" i="8"/>
  <c r="C973" i="8"/>
  <c r="H972" i="8"/>
  <c r="G972" i="8"/>
  <c r="F972" i="8"/>
  <c r="E972" i="8"/>
  <c r="D972" i="8"/>
  <c r="C972" i="8"/>
  <c r="H971" i="8"/>
  <c r="G971" i="8"/>
  <c r="F971" i="8"/>
  <c r="E971" i="8"/>
  <c r="D971" i="8"/>
  <c r="C971" i="8"/>
  <c r="H970" i="8"/>
  <c r="G970" i="8"/>
  <c r="F970" i="8"/>
  <c r="E970" i="8"/>
  <c r="D970" i="8"/>
  <c r="C970" i="8"/>
  <c r="H969" i="8"/>
  <c r="G969" i="8"/>
  <c r="F969" i="8"/>
  <c r="E969" i="8"/>
  <c r="D969" i="8"/>
  <c r="C969" i="8"/>
  <c r="H968" i="8"/>
  <c r="G968" i="8"/>
  <c r="F968" i="8"/>
  <c r="E968" i="8"/>
  <c r="D968" i="8"/>
  <c r="C968" i="8"/>
  <c r="H967" i="8"/>
  <c r="G967" i="8"/>
  <c r="F967" i="8"/>
  <c r="E967" i="8"/>
  <c r="D967" i="8"/>
  <c r="C967" i="8"/>
  <c r="H966" i="8"/>
  <c r="G966" i="8"/>
  <c r="F966" i="8"/>
  <c r="E966" i="8"/>
  <c r="D966" i="8"/>
  <c r="C966" i="8"/>
  <c r="H965" i="8"/>
  <c r="G965" i="8"/>
  <c r="F965" i="8"/>
  <c r="E965" i="8"/>
  <c r="D965" i="8"/>
  <c r="C965" i="8"/>
  <c r="H964" i="8"/>
  <c r="G964" i="8"/>
  <c r="F964" i="8"/>
  <c r="E964" i="8"/>
  <c r="D964" i="8"/>
  <c r="C964" i="8"/>
  <c r="H963" i="8"/>
  <c r="G963" i="8"/>
  <c r="F963" i="8"/>
  <c r="E963" i="8"/>
  <c r="D963" i="8"/>
  <c r="C963" i="8"/>
  <c r="H962" i="8"/>
  <c r="G962" i="8"/>
  <c r="F962" i="8"/>
  <c r="E962" i="8"/>
  <c r="D962" i="8"/>
  <c r="C962" i="8"/>
  <c r="H961" i="8"/>
  <c r="G961" i="8"/>
  <c r="F961" i="8"/>
  <c r="E961" i="8"/>
  <c r="D961" i="8"/>
  <c r="C961" i="8"/>
  <c r="H960" i="8"/>
  <c r="G960" i="8"/>
  <c r="F960" i="8"/>
  <c r="E960" i="8"/>
  <c r="D960" i="8"/>
  <c r="C960" i="8"/>
  <c r="H959" i="8"/>
  <c r="G959" i="8"/>
  <c r="F959" i="8"/>
  <c r="E959" i="8"/>
  <c r="D959" i="8"/>
  <c r="C959" i="8"/>
  <c r="H958" i="8"/>
  <c r="G958" i="8"/>
  <c r="F958" i="8"/>
  <c r="E958" i="8"/>
  <c r="D958" i="8"/>
  <c r="C958" i="8"/>
  <c r="H957" i="8"/>
  <c r="G957" i="8"/>
  <c r="F957" i="8"/>
  <c r="E957" i="8"/>
  <c r="D957" i="8"/>
  <c r="C957" i="8"/>
  <c r="H956" i="8"/>
  <c r="G956" i="8"/>
  <c r="F956" i="8"/>
  <c r="E956" i="8"/>
  <c r="D956" i="8"/>
  <c r="C956" i="8"/>
  <c r="H955" i="8"/>
  <c r="G955" i="8"/>
  <c r="F955" i="8"/>
  <c r="E955" i="8"/>
  <c r="D955" i="8"/>
  <c r="C955" i="8"/>
  <c r="H954" i="8"/>
  <c r="G954" i="8"/>
  <c r="F954" i="8"/>
  <c r="E954" i="8"/>
  <c r="D954" i="8"/>
  <c r="C954" i="8"/>
  <c r="H953" i="8"/>
  <c r="G953" i="8"/>
  <c r="F953" i="8"/>
  <c r="E953" i="8"/>
  <c r="D953" i="8"/>
  <c r="C953" i="8"/>
  <c r="H952" i="8"/>
  <c r="G952" i="8"/>
  <c r="F952" i="8"/>
  <c r="E952" i="8"/>
  <c r="D952" i="8"/>
  <c r="C952" i="8"/>
  <c r="H951" i="8"/>
  <c r="G951" i="8"/>
  <c r="F951" i="8"/>
  <c r="E951" i="8"/>
  <c r="D951" i="8"/>
  <c r="C951" i="8"/>
  <c r="H950" i="8"/>
  <c r="G950" i="8"/>
  <c r="F950" i="8"/>
  <c r="E950" i="8"/>
  <c r="D950" i="8"/>
  <c r="C950" i="8"/>
  <c r="H949" i="8"/>
  <c r="G949" i="8"/>
  <c r="F949" i="8"/>
  <c r="E949" i="8"/>
  <c r="D949" i="8"/>
  <c r="C949" i="8"/>
  <c r="H948" i="8"/>
  <c r="G948" i="8"/>
  <c r="F948" i="8"/>
  <c r="E948" i="8"/>
  <c r="D948" i="8"/>
  <c r="C948" i="8"/>
  <c r="H947" i="8"/>
  <c r="G947" i="8"/>
  <c r="F947" i="8"/>
  <c r="E947" i="8"/>
  <c r="D947" i="8"/>
  <c r="C947" i="8"/>
  <c r="H946" i="8"/>
  <c r="G946" i="8"/>
  <c r="F946" i="8"/>
  <c r="E946" i="8"/>
  <c r="D946" i="8"/>
  <c r="C946" i="8"/>
  <c r="H945" i="8"/>
  <c r="G945" i="8"/>
  <c r="F945" i="8"/>
  <c r="E945" i="8"/>
  <c r="D945" i="8"/>
  <c r="C945" i="8"/>
  <c r="H944" i="8"/>
  <c r="G944" i="8"/>
  <c r="F944" i="8"/>
  <c r="E944" i="8"/>
  <c r="D944" i="8"/>
  <c r="C944" i="8"/>
  <c r="H943" i="8"/>
  <c r="G943" i="8"/>
  <c r="F943" i="8"/>
  <c r="E943" i="8"/>
  <c r="D943" i="8"/>
  <c r="C943" i="8"/>
  <c r="H942" i="8"/>
  <c r="G942" i="8"/>
  <c r="F942" i="8"/>
  <c r="E942" i="8"/>
  <c r="D942" i="8"/>
  <c r="C942" i="8"/>
  <c r="H941" i="8"/>
  <c r="G941" i="8"/>
  <c r="F941" i="8"/>
  <c r="E941" i="8"/>
  <c r="D941" i="8"/>
  <c r="C941" i="8"/>
  <c r="H940" i="8"/>
  <c r="G940" i="8"/>
  <c r="F940" i="8"/>
  <c r="E940" i="8"/>
  <c r="D940" i="8"/>
  <c r="C940" i="8"/>
  <c r="H939" i="8"/>
  <c r="G939" i="8"/>
  <c r="F939" i="8"/>
  <c r="E939" i="8"/>
  <c r="D939" i="8"/>
  <c r="C939" i="8"/>
  <c r="H938" i="8"/>
  <c r="G938" i="8"/>
  <c r="F938" i="8"/>
  <c r="E938" i="8"/>
  <c r="D938" i="8"/>
  <c r="C938" i="8"/>
  <c r="H937" i="8"/>
  <c r="G937" i="8"/>
  <c r="F937" i="8"/>
  <c r="E937" i="8"/>
  <c r="D937" i="8"/>
  <c r="C937" i="8"/>
  <c r="H936" i="8"/>
  <c r="G936" i="8"/>
  <c r="F936" i="8"/>
  <c r="E936" i="8"/>
  <c r="D936" i="8"/>
  <c r="C936" i="8"/>
  <c r="H935" i="8"/>
  <c r="G935" i="8"/>
  <c r="F935" i="8"/>
  <c r="E935" i="8"/>
  <c r="D935" i="8"/>
  <c r="C935" i="8"/>
  <c r="H934" i="8"/>
  <c r="G934" i="8"/>
  <c r="F934" i="8"/>
  <c r="E934" i="8"/>
  <c r="D934" i="8"/>
  <c r="C934" i="8"/>
  <c r="H933" i="8"/>
  <c r="G933" i="8"/>
  <c r="F933" i="8"/>
  <c r="E933" i="8"/>
  <c r="D933" i="8"/>
  <c r="C933" i="8"/>
  <c r="H932" i="8"/>
  <c r="G932" i="8"/>
  <c r="F932" i="8"/>
  <c r="E932" i="8"/>
  <c r="D932" i="8"/>
  <c r="C932" i="8"/>
  <c r="H931" i="8"/>
  <c r="G931" i="8"/>
  <c r="F931" i="8"/>
  <c r="E931" i="8"/>
  <c r="D931" i="8"/>
  <c r="C931" i="8"/>
  <c r="H930" i="8"/>
  <c r="G930" i="8"/>
  <c r="F930" i="8"/>
  <c r="E930" i="8"/>
  <c r="D930" i="8"/>
  <c r="C930" i="8"/>
  <c r="H929" i="8"/>
  <c r="G929" i="8"/>
  <c r="F929" i="8"/>
  <c r="E929" i="8"/>
  <c r="D929" i="8"/>
  <c r="C929" i="8"/>
  <c r="H928" i="8"/>
  <c r="G928" i="8"/>
  <c r="F928" i="8"/>
  <c r="E928" i="8"/>
  <c r="D928" i="8"/>
  <c r="C928" i="8"/>
  <c r="H927" i="8"/>
  <c r="G927" i="8"/>
  <c r="F927" i="8"/>
  <c r="E927" i="8"/>
  <c r="D927" i="8"/>
  <c r="C927" i="8"/>
  <c r="H926" i="8"/>
  <c r="G926" i="8"/>
  <c r="F926" i="8"/>
  <c r="E926" i="8"/>
  <c r="D926" i="8"/>
  <c r="C926" i="8"/>
  <c r="H925" i="8"/>
  <c r="G925" i="8"/>
  <c r="F925" i="8"/>
  <c r="E925" i="8"/>
  <c r="D925" i="8"/>
  <c r="C925" i="8"/>
  <c r="H924" i="8"/>
  <c r="G924" i="8"/>
  <c r="F924" i="8"/>
  <c r="E924" i="8"/>
  <c r="D924" i="8"/>
  <c r="C924" i="8"/>
  <c r="H923" i="8"/>
  <c r="G923" i="8"/>
  <c r="F923" i="8"/>
  <c r="E923" i="8"/>
  <c r="D923" i="8"/>
  <c r="C923" i="8"/>
  <c r="H922" i="8"/>
  <c r="G922" i="8"/>
  <c r="F922" i="8"/>
  <c r="E922" i="8"/>
  <c r="D922" i="8"/>
  <c r="C922" i="8"/>
  <c r="H921" i="8"/>
  <c r="G921" i="8"/>
  <c r="F921" i="8"/>
  <c r="E921" i="8"/>
  <c r="D921" i="8"/>
  <c r="C921" i="8"/>
  <c r="H920" i="8"/>
  <c r="G920" i="8"/>
  <c r="F920" i="8"/>
  <c r="E920" i="8"/>
  <c r="D920" i="8"/>
  <c r="C920" i="8"/>
  <c r="H919" i="8"/>
  <c r="G919" i="8"/>
  <c r="F919" i="8"/>
  <c r="E919" i="8"/>
  <c r="D919" i="8"/>
  <c r="C919" i="8"/>
  <c r="H918" i="8"/>
  <c r="G918" i="8"/>
  <c r="F918" i="8"/>
  <c r="E918" i="8"/>
  <c r="D918" i="8"/>
  <c r="C918" i="8"/>
  <c r="H917" i="8"/>
  <c r="G917" i="8"/>
  <c r="F917" i="8"/>
  <c r="E917" i="8"/>
  <c r="D917" i="8"/>
  <c r="C917" i="8"/>
  <c r="H916" i="8"/>
  <c r="G916" i="8"/>
  <c r="F916" i="8"/>
  <c r="E916" i="8"/>
  <c r="D916" i="8"/>
  <c r="C916" i="8"/>
  <c r="H915" i="8"/>
  <c r="G915" i="8"/>
  <c r="F915" i="8"/>
  <c r="E915" i="8"/>
  <c r="D915" i="8"/>
  <c r="C915" i="8"/>
  <c r="H914" i="8"/>
  <c r="G914" i="8"/>
  <c r="F914" i="8"/>
  <c r="E914" i="8"/>
  <c r="D914" i="8"/>
  <c r="C914" i="8"/>
  <c r="H913" i="8"/>
  <c r="G913" i="8"/>
  <c r="F913" i="8"/>
  <c r="E913" i="8"/>
  <c r="D913" i="8"/>
  <c r="C913" i="8"/>
  <c r="H912" i="8"/>
  <c r="G912" i="8"/>
  <c r="F912" i="8"/>
  <c r="E912" i="8"/>
  <c r="D912" i="8"/>
  <c r="C912" i="8"/>
  <c r="H911" i="8"/>
  <c r="G911" i="8"/>
  <c r="F911" i="8"/>
  <c r="E911" i="8"/>
  <c r="D911" i="8"/>
  <c r="C911" i="8"/>
  <c r="H910" i="8"/>
  <c r="G910" i="8"/>
  <c r="F910" i="8"/>
  <c r="E910" i="8"/>
  <c r="D910" i="8"/>
  <c r="C910" i="8"/>
  <c r="H909" i="8"/>
  <c r="G909" i="8"/>
  <c r="F909" i="8"/>
  <c r="E909" i="8"/>
  <c r="D909" i="8"/>
  <c r="C909" i="8"/>
  <c r="H908" i="8"/>
  <c r="G908" i="8"/>
  <c r="F908" i="8"/>
  <c r="E908" i="8"/>
  <c r="D908" i="8"/>
  <c r="C908" i="8"/>
  <c r="H907" i="8"/>
  <c r="G907" i="8"/>
  <c r="F907" i="8"/>
  <c r="E907" i="8"/>
  <c r="D907" i="8"/>
  <c r="C907" i="8"/>
  <c r="H906" i="8"/>
  <c r="G906" i="8"/>
  <c r="F906" i="8"/>
  <c r="E906" i="8"/>
  <c r="D906" i="8"/>
  <c r="C906" i="8"/>
  <c r="H905" i="8"/>
  <c r="G905" i="8"/>
  <c r="F905" i="8"/>
  <c r="E905" i="8"/>
  <c r="D905" i="8"/>
  <c r="C905" i="8"/>
  <c r="H904" i="8"/>
  <c r="G904" i="8"/>
  <c r="F904" i="8"/>
  <c r="E904" i="8"/>
  <c r="D904" i="8"/>
  <c r="C904" i="8"/>
  <c r="H903" i="8"/>
  <c r="G903" i="8"/>
  <c r="F903" i="8"/>
  <c r="E903" i="8"/>
  <c r="D903" i="8"/>
  <c r="C903" i="8"/>
  <c r="H902" i="8"/>
  <c r="G902" i="8"/>
  <c r="F902" i="8"/>
  <c r="E902" i="8"/>
  <c r="D902" i="8"/>
  <c r="C902" i="8"/>
  <c r="H901" i="8"/>
  <c r="G901" i="8"/>
  <c r="F901" i="8"/>
  <c r="E901" i="8"/>
  <c r="D901" i="8"/>
  <c r="C901" i="8"/>
  <c r="H900" i="8"/>
  <c r="G900" i="8"/>
  <c r="F900" i="8"/>
  <c r="E900" i="8"/>
  <c r="D900" i="8"/>
  <c r="C900" i="8"/>
  <c r="H899" i="8"/>
  <c r="G899" i="8"/>
  <c r="F899" i="8"/>
  <c r="E899" i="8"/>
  <c r="D899" i="8"/>
  <c r="C899" i="8"/>
  <c r="H898" i="8"/>
  <c r="G898" i="8"/>
  <c r="F898" i="8"/>
  <c r="E898" i="8"/>
  <c r="D898" i="8"/>
  <c r="C898" i="8"/>
  <c r="H897" i="8"/>
  <c r="G897" i="8"/>
  <c r="F897" i="8"/>
  <c r="E897" i="8"/>
  <c r="D897" i="8"/>
  <c r="C897" i="8"/>
  <c r="H896" i="8"/>
  <c r="G896" i="8"/>
  <c r="F896" i="8"/>
  <c r="E896" i="8"/>
  <c r="D896" i="8"/>
  <c r="C896" i="8"/>
  <c r="H895" i="8"/>
  <c r="G895" i="8"/>
  <c r="F895" i="8"/>
  <c r="E895" i="8"/>
  <c r="D895" i="8"/>
  <c r="C895" i="8"/>
  <c r="H894" i="8"/>
  <c r="G894" i="8"/>
  <c r="F894" i="8"/>
  <c r="E894" i="8"/>
  <c r="D894" i="8"/>
  <c r="C894" i="8"/>
  <c r="H893" i="8"/>
  <c r="G893" i="8"/>
  <c r="F893" i="8"/>
  <c r="E893" i="8"/>
  <c r="D893" i="8"/>
  <c r="C893" i="8"/>
  <c r="H892" i="8"/>
  <c r="G892" i="8"/>
  <c r="F892" i="8"/>
  <c r="E892" i="8"/>
  <c r="D892" i="8"/>
  <c r="C892" i="8"/>
  <c r="H891" i="8"/>
  <c r="G891" i="8"/>
  <c r="F891" i="8"/>
  <c r="E891" i="8"/>
  <c r="D891" i="8"/>
  <c r="C891" i="8"/>
  <c r="H890" i="8"/>
  <c r="G890" i="8"/>
  <c r="F890" i="8"/>
  <c r="E890" i="8"/>
  <c r="D890" i="8"/>
  <c r="C890" i="8"/>
  <c r="H889" i="8"/>
  <c r="G889" i="8"/>
  <c r="F889" i="8"/>
  <c r="E889" i="8"/>
  <c r="D889" i="8"/>
  <c r="C889" i="8"/>
  <c r="H888" i="8"/>
  <c r="G888" i="8"/>
  <c r="F888" i="8"/>
  <c r="E888" i="8"/>
  <c r="D888" i="8"/>
  <c r="C888" i="8"/>
  <c r="H887" i="8"/>
  <c r="G887" i="8"/>
  <c r="F887" i="8"/>
  <c r="E887" i="8"/>
  <c r="D887" i="8"/>
  <c r="C887" i="8"/>
  <c r="H886" i="8"/>
  <c r="G886" i="8"/>
  <c r="F886" i="8"/>
  <c r="E886" i="8"/>
  <c r="D886" i="8"/>
  <c r="C886" i="8"/>
  <c r="H885" i="8"/>
  <c r="G885" i="8"/>
  <c r="F885" i="8"/>
  <c r="E885" i="8"/>
  <c r="D885" i="8"/>
  <c r="C885" i="8"/>
  <c r="H884" i="8"/>
  <c r="G884" i="8"/>
  <c r="F884" i="8"/>
  <c r="E884" i="8"/>
  <c r="D884" i="8"/>
  <c r="C884" i="8"/>
  <c r="H883" i="8"/>
  <c r="G883" i="8"/>
  <c r="F883" i="8"/>
  <c r="E883" i="8"/>
  <c r="D883" i="8"/>
  <c r="C883" i="8"/>
  <c r="H882" i="8"/>
  <c r="G882" i="8"/>
  <c r="F882" i="8"/>
  <c r="E882" i="8"/>
  <c r="D882" i="8"/>
  <c r="C882" i="8"/>
  <c r="H881" i="8"/>
  <c r="G881" i="8"/>
  <c r="F881" i="8"/>
  <c r="E881" i="8"/>
  <c r="D881" i="8"/>
  <c r="C881" i="8"/>
  <c r="H880" i="8"/>
  <c r="G880" i="8"/>
  <c r="F880" i="8"/>
  <c r="E880" i="8"/>
  <c r="D880" i="8"/>
  <c r="C880" i="8"/>
  <c r="H879" i="8"/>
  <c r="G879" i="8"/>
  <c r="F879" i="8"/>
  <c r="E879" i="8"/>
  <c r="D879" i="8"/>
  <c r="C879" i="8"/>
  <c r="H878" i="8"/>
  <c r="G878" i="8"/>
  <c r="F878" i="8"/>
  <c r="E878" i="8"/>
  <c r="D878" i="8"/>
  <c r="C878" i="8"/>
  <c r="H877" i="8"/>
  <c r="G877" i="8"/>
  <c r="F877" i="8"/>
  <c r="E877" i="8"/>
  <c r="D877" i="8"/>
  <c r="C877" i="8"/>
  <c r="H876" i="8"/>
  <c r="G876" i="8"/>
  <c r="F876" i="8"/>
  <c r="E876" i="8"/>
  <c r="D876" i="8"/>
  <c r="C876" i="8"/>
  <c r="H875" i="8"/>
  <c r="G875" i="8"/>
  <c r="F875" i="8"/>
  <c r="E875" i="8"/>
  <c r="D875" i="8"/>
  <c r="C875" i="8"/>
  <c r="H874" i="8"/>
  <c r="G874" i="8"/>
  <c r="F874" i="8"/>
  <c r="E874" i="8"/>
  <c r="D874" i="8"/>
  <c r="C874" i="8"/>
  <c r="H873" i="8"/>
  <c r="G873" i="8"/>
  <c r="F873" i="8"/>
  <c r="E873" i="8"/>
  <c r="D873" i="8"/>
  <c r="C873" i="8"/>
  <c r="H872" i="8"/>
  <c r="G872" i="8"/>
  <c r="F872" i="8"/>
  <c r="E872" i="8"/>
  <c r="D872" i="8"/>
  <c r="C872" i="8"/>
  <c r="H871" i="8"/>
  <c r="G871" i="8"/>
  <c r="F871" i="8"/>
  <c r="E871" i="8"/>
  <c r="D871" i="8"/>
  <c r="C871" i="8"/>
  <c r="H870" i="8"/>
  <c r="G870" i="8"/>
  <c r="F870" i="8"/>
  <c r="E870" i="8"/>
  <c r="D870" i="8"/>
  <c r="C870" i="8"/>
  <c r="H869" i="8"/>
  <c r="G869" i="8"/>
  <c r="F869" i="8"/>
  <c r="E869" i="8"/>
  <c r="D869" i="8"/>
  <c r="C869" i="8"/>
  <c r="H868" i="8"/>
  <c r="G868" i="8"/>
  <c r="F868" i="8"/>
  <c r="E868" i="8"/>
  <c r="D868" i="8"/>
  <c r="C868" i="8"/>
  <c r="H867" i="8"/>
  <c r="G867" i="8"/>
  <c r="F867" i="8"/>
  <c r="E867" i="8"/>
  <c r="D867" i="8"/>
  <c r="C867" i="8"/>
  <c r="H866" i="8"/>
  <c r="G866" i="8"/>
  <c r="F866" i="8"/>
  <c r="E866" i="8"/>
  <c r="D866" i="8"/>
  <c r="C866" i="8"/>
  <c r="H865" i="8"/>
  <c r="G865" i="8"/>
  <c r="F865" i="8"/>
  <c r="E865" i="8"/>
  <c r="D865" i="8"/>
  <c r="C865" i="8"/>
  <c r="H864" i="8"/>
  <c r="G864" i="8"/>
  <c r="F864" i="8"/>
  <c r="E864" i="8"/>
  <c r="D864" i="8"/>
  <c r="C864" i="8"/>
  <c r="H863" i="8"/>
  <c r="G863" i="8"/>
  <c r="F863" i="8"/>
  <c r="E863" i="8"/>
  <c r="D863" i="8"/>
  <c r="C863" i="8"/>
  <c r="H862" i="8"/>
  <c r="G862" i="8"/>
  <c r="F862" i="8"/>
  <c r="E862" i="8"/>
  <c r="D862" i="8"/>
  <c r="C862" i="8"/>
  <c r="H861" i="8"/>
  <c r="G861" i="8"/>
  <c r="F861" i="8"/>
  <c r="E861" i="8"/>
  <c r="D861" i="8"/>
  <c r="C861" i="8"/>
  <c r="H860" i="8"/>
  <c r="G860" i="8"/>
  <c r="F860" i="8"/>
  <c r="E860" i="8"/>
  <c r="D860" i="8"/>
  <c r="C860" i="8"/>
  <c r="H859" i="8"/>
  <c r="G859" i="8"/>
  <c r="F859" i="8"/>
  <c r="E859" i="8"/>
  <c r="D859" i="8"/>
  <c r="C859" i="8"/>
  <c r="H858" i="8"/>
  <c r="G858" i="8"/>
  <c r="F858" i="8"/>
  <c r="E858" i="8"/>
  <c r="D858" i="8"/>
  <c r="C858" i="8"/>
  <c r="H857" i="8"/>
  <c r="G857" i="8"/>
  <c r="F857" i="8"/>
  <c r="E857" i="8"/>
  <c r="D857" i="8"/>
  <c r="C857" i="8"/>
  <c r="H856" i="8"/>
  <c r="G856" i="8"/>
  <c r="F856" i="8"/>
  <c r="E856" i="8"/>
  <c r="D856" i="8"/>
  <c r="C856" i="8"/>
  <c r="H855" i="8"/>
  <c r="G855" i="8"/>
  <c r="F855" i="8"/>
  <c r="E855" i="8"/>
  <c r="D855" i="8"/>
  <c r="C855" i="8"/>
  <c r="H854" i="8"/>
  <c r="G854" i="8"/>
  <c r="F854" i="8"/>
  <c r="E854" i="8"/>
  <c r="D854" i="8"/>
  <c r="C854" i="8"/>
  <c r="H853" i="8"/>
  <c r="G853" i="8"/>
  <c r="F853" i="8"/>
  <c r="E853" i="8"/>
  <c r="D853" i="8"/>
  <c r="C853" i="8"/>
  <c r="H852" i="8"/>
  <c r="G852" i="8"/>
  <c r="F852" i="8"/>
  <c r="E852" i="8"/>
  <c r="D852" i="8"/>
  <c r="C852" i="8"/>
  <c r="H851" i="8"/>
  <c r="G851" i="8"/>
  <c r="F851" i="8"/>
  <c r="E851" i="8"/>
  <c r="D851" i="8"/>
  <c r="C851" i="8"/>
  <c r="H850" i="8"/>
  <c r="G850" i="8"/>
  <c r="F850" i="8"/>
  <c r="E850" i="8"/>
  <c r="D850" i="8"/>
  <c r="C850" i="8"/>
  <c r="H849" i="8"/>
  <c r="G849" i="8"/>
  <c r="F849" i="8"/>
  <c r="E849" i="8"/>
  <c r="D849" i="8"/>
  <c r="C849" i="8"/>
  <c r="H848" i="8"/>
  <c r="G848" i="8"/>
  <c r="F848" i="8"/>
  <c r="E848" i="8"/>
  <c r="D848" i="8"/>
  <c r="C848" i="8"/>
  <c r="H847" i="8"/>
  <c r="G847" i="8"/>
  <c r="F847" i="8"/>
  <c r="E847" i="8"/>
  <c r="D847" i="8"/>
  <c r="C847" i="8"/>
  <c r="H846" i="8"/>
  <c r="G846" i="8"/>
  <c r="F846" i="8"/>
  <c r="E846" i="8"/>
  <c r="D846" i="8"/>
  <c r="C846" i="8"/>
  <c r="H845" i="8"/>
  <c r="G845" i="8"/>
  <c r="F845" i="8"/>
  <c r="E845" i="8"/>
  <c r="D845" i="8"/>
  <c r="C845" i="8"/>
  <c r="H844" i="8"/>
  <c r="G844" i="8"/>
  <c r="F844" i="8"/>
  <c r="E844" i="8"/>
  <c r="D844" i="8"/>
  <c r="C844" i="8"/>
  <c r="H843" i="8"/>
  <c r="G843" i="8"/>
  <c r="F843" i="8"/>
  <c r="E843" i="8"/>
  <c r="D843" i="8"/>
  <c r="C843" i="8"/>
  <c r="H842" i="8"/>
  <c r="G842" i="8"/>
  <c r="F842" i="8"/>
  <c r="E842" i="8"/>
  <c r="D842" i="8"/>
  <c r="C842" i="8"/>
  <c r="H841" i="8"/>
  <c r="G841" i="8"/>
  <c r="F841" i="8"/>
  <c r="E841" i="8"/>
  <c r="D841" i="8"/>
  <c r="C841" i="8"/>
  <c r="H840" i="8"/>
  <c r="G840" i="8"/>
  <c r="F840" i="8"/>
  <c r="E840" i="8"/>
  <c r="D840" i="8"/>
  <c r="C840" i="8"/>
  <c r="H839" i="8"/>
  <c r="G839" i="8"/>
  <c r="F839" i="8"/>
  <c r="E839" i="8"/>
  <c r="D839" i="8"/>
  <c r="C839" i="8"/>
  <c r="H838" i="8"/>
  <c r="G838" i="8"/>
  <c r="F838" i="8"/>
  <c r="E838" i="8"/>
  <c r="D838" i="8"/>
  <c r="C838" i="8"/>
  <c r="H837" i="8"/>
  <c r="G837" i="8"/>
  <c r="F837" i="8"/>
  <c r="E837" i="8"/>
  <c r="D837" i="8"/>
  <c r="C837" i="8"/>
  <c r="H836" i="8"/>
  <c r="G836" i="8"/>
  <c r="F836" i="8"/>
  <c r="E836" i="8"/>
  <c r="D836" i="8"/>
  <c r="C836" i="8"/>
  <c r="H835" i="8"/>
  <c r="G835" i="8"/>
  <c r="F835" i="8"/>
  <c r="E835" i="8"/>
  <c r="D835" i="8"/>
  <c r="C835" i="8"/>
  <c r="H834" i="8"/>
  <c r="G834" i="8"/>
  <c r="F834" i="8"/>
  <c r="E834" i="8"/>
  <c r="D834" i="8"/>
  <c r="C834" i="8"/>
  <c r="H833" i="8"/>
  <c r="G833" i="8"/>
  <c r="F833" i="8"/>
  <c r="E833" i="8"/>
  <c r="D833" i="8"/>
  <c r="C833" i="8"/>
  <c r="H832" i="8"/>
  <c r="G832" i="8"/>
  <c r="F832" i="8"/>
  <c r="E832" i="8"/>
  <c r="D832" i="8"/>
  <c r="C832" i="8"/>
  <c r="H831" i="8"/>
  <c r="G831" i="8"/>
  <c r="F831" i="8"/>
  <c r="E831" i="8"/>
  <c r="D831" i="8"/>
  <c r="C831" i="8"/>
  <c r="H830" i="8"/>
  <c r="G830" i="8"/>
  <c r="F830" i="8"/>
  <c r="E830" i="8"/>
  <c r="D830" i="8"/>
  <c r="C830" i="8"/>
  <c r="H829" i="8"/>
  <c r="G829" i="8"/>
  <c r="F829" i="8"/>
  <c r="E829" i="8"/>
  <c r="D829" i="8"/>
  <c r="C829" i="8"/>
  <c r="H828" i="8"/>
  <c r="G828" i="8"/>
  <c r="F828" i="8"/>
  <c r="E828" i="8"/>
  <c r="D828" i="8"/>
  <c r="C828" i="8"/>
  <c r="H827" i="8"/>
  <c r="G827" i="8"/>
  <c r="F827" i="8"/>
  <c r="E827" i="8"/>
  <c r="D827" i="8"/>
  <c r="C827" i="8"/>
  <c r="H826" i="8"/>
  <c r="G826" i="8"/>
  <c r="F826" i="8"/>
  <c r="E826" i="8"/>
  <c r="D826" i="8"/>
  <c r="C826" i="8"/>
  <c r="H825" i="8"/>
  <c r="G825" i="8"/>
  <c r="F825" i="8"/>
  <c r="E825" i="8"/>
  <c r="D825" i="8"/>
  <c r="C825" i="8"/>
  <c r="H824" i="8"/>
  <c r="G824" i="8"/>
  <c r="F824" i="8"/>
  <c r="E824" i="8"/>
  <c r="D824" i="8"/>
  <c r="C824" i="8"/>
  <c r="H823" i="8"/>
  <c r="G823" i="8"/>
  <c r="F823" i="8"/>
  <c r="E823" i="8"/>
  <c r="D823" i="8"/>
  <c r="C823" i="8"/>
  <c r="H822" i="8"/>
  <c r="G822" i="8"/>
  <c r="F822" i="8"/>
  <c r="E822" i="8"/>
  <c r="D822" i="8"/>
  <c r="C822" i="8"/>
  <c r="H821" i="8"/>
  <c r="G821" i="8"/>
  <c r="F821" i="8"/>
  <c r="E821" i="8"/>
  <c r="D821" i="8"/>
  <c r="C821" i="8"/>
  <c r="H820" i="8"/>
  <c r="G820" i="8"/>
  <c r="F820" i="8"/>
  <c r="E820" i="8"/>
  <c r="D820" i="8"/>
  <c r="C820" i="8"/>
  <c r="H819" i="8"/>
  <c r="G819" i="8"/>
  <c r="F819" i="8"/>
  <c r="E819" i="8"/>
  <c r="D819" i="8"/>
  <c r="C819" i="8"/>
  <c r="H818" i="8"/>
  <c r="G818" i="8"/>
  <c r="F818" i="8"/>
  <c r="E818" i="8"/>
  <c r="D818" i="8"/>
  <c r="C818" i="8"/>
  <c r="H817" i="8"/>
  <c r="G817" i="8"/>
  <c r="F817" i="8"/>
  <c r="E817" i="8"/>
  <c r="D817" i="8"/>
  <c r="C817" i="8"/>
  <c r="H816" i="8"/>
  <c r="G816" i="8"/>
  <c r="F816" i="8"/>
  <c r="E816" i="8"/>
  <c r="D816" i="8"/>
  <c r="C816" i="8"/>
  <c r="H815" i="8"/>
  <c r="G815" i="8"/>
  <c r="F815" i="8"/>
  <c r="E815" i="8"/>
  <c r="D815" i="8"/>
  <c r="C815" i="8"/>
  <c r="H814" i="8"/>
  <c r="G814" i="8"/>
  <c r="F814" i="8"/>
  <c r="E814" i="8"/>
  <c r="D814" i="8"/>
  <c r="C814" i="8"/>
  <c r="H813" i="8"/>
  <c r="G813" i="8"/>
  <c r="F813" i="8"/>
  <c r="E813" i="8"/>
  <c r="D813" i="8"/>
  <c r="C813" i="8"/>
  <c r="H812" i="8"/>
  <c r="G812" i="8"/>
  <c r="F812" i="8"/>
  <c r="E812" i="8"/>
  <c r="D812" i="8"/>
  <c r="C812" i="8"/>
  <c r="H811" i="8"/>
  <c r="G811" i="8"/>
  <c r="F811" i="8"/>
  <c r="E811" i="8"/>
  <c r="D811" i="8"/>
  <c r="C811" i="8"/>
  <c r="H810" i="8"/>
  <c r="G810" i="8"/>
  <c r="F810" i="8"/>
  <c r="E810" i="8"/>
  <c r="D810" i="8"/>
  <c r="C810" i="8"/>
  <c r="H809" i="8"/>
  <c r="G809" i="8"/>
  <c r="F809" i="8"/>
  <c r="E809" i="8"/>
  <c r="D809" i="8"/>
  <c r="C809" i="8"/>
  <c r="H808" i="8"/>
  <c r="G808" i="8"/>
  <c r="F808" i="8"/>
  <c r="E808" i="8"/>
  <c r="D808" i="8"/>
  <c r="C808" i="8"/>
  <c r="H807" i="8"/>
  <c r="G807" i="8"/>
  <c r="F807" i="8"/>
  <c r="E807" i="8"/>
  <c r="D807" i="8"/>
  <c r="C807" i="8"/>
  <c r="H806" i="8"/>
  <c r="G806" i="8"/>
  <c r="F806" i="8"/>
  <c r="E806" i="8"/>
  <c r="D806" i="8"/>
  <c r="C806" i="8"/>
  <c r="H805" i="8"/>
  <c r="G805" i="8"/>
  <c r="F805" i="8"/>
  <c r="E805" i="8"/>
  <c r="D805" i="8"/>
  <c r="C805" i="8"/>
  <c r="H804" i="8"/>
  <c r="G804" i="8"/>
  <c r="F804" i="8"/>
  <c r="E804" i="8"/>
  <c r="D804" i="8"/>
  <c r="C804" i="8"/>
  <c r="H803" i="8"/>
  <c r="G803" i="8"/>
  <c r="F803" i="8"/>
  <c r="E803" i="8"/>
  <c r="D803" i="8"/>
  <c r="C803" i="8"/>
  <c r="H802" i="8"/>
  <c r="G802" i="8"/>
  <c r="F802" i="8"/>
  <c r="E802" i="8"/>
  <c r="D802" i="8"/>
  <c r="C802" i="8"/>
  <c r="H801" i="8"/>
  <c r="G801" i="8"/>
  <c r="F801" i="8"/>
  <c r="E801" i="8"/>
  <c r="D801" i="8"/>
  <c r="C801" i="8"/>
  <c r="H800" i="8"/>
  <c r="G800" i="8"/>
  <c r="F800" i="8"/>
  <c r="E800" i="8"/>
  <c r="D800" i="8"/>
  <c r="C800" i="8"/>
  <c r="H799" i="8"/>
  <c r="G799" i="8"/>
  <c r="F799" i="8"/>
  <c r="E799" i="8"/>
  <c r="D799" i="8"/>
  <c r="C799" i="8"/>
  <c r="H798" i="8"/>
  <c r="G798" i="8"/>
  <c r="F798" i="8"/>
  <c r="E798" i="8"/>
  <c r="D798" i="8"/>
  <c r="C798" i="8"/>
  <c r="H797" i="8"/>
  <c r="G797" i="8"/>
  <c r="F797" i="8"/>
  <c r="E797" i="8"/>
  <c r="D797" i="8"/>
  <c r="C797" i="8"/>
  <c r="H796" i="8"/>
  <c r="G796" i="8"/>
  <c r="F796" i="8"/>
  <c r="E796" i="8"/>
  <c r="D796" i="8"/>
  <c r="C796" i="8"/>
  <c r="H795" i="8"/>
  <c r="G795" i="8"/>
  <c r="F795" i="8"/>
  <c r="E795" i="8"/>
  <c r="D795" i="8"/>
  <c r="C795" i="8"/>
  <c r="H794" i="8"/>
  <c r="G794" i="8"/>
  <c r="F794" i="8"/>
  <c r="E794" i="8"/>
  <c r="D794" i="8"/>
  <c r="C794" i="8"/>
  <c r="H793" i="8"/>
  <c r="G793" i="8"/>
  <c r="F793" i="8"/>
  <c r="E793" i="8"/>
  <c r="D793" i="8"/>
  <c r="C793" i="8"/>
  <c r="H792" i="8"/>
  <c r="G792" i="8"/>
  <c r="F792" i="8"/>
  <c r="E792" i="8"/>
  <c r="D792" i="8"/>
  <c r="C792" i="8"/>
  <c r="H791" i="8"/>
  <c r="G791" i="8"/>
  <c r="F791" i="8"/>
  <c r="E791" i="8"/>
  <c r="D791" i="8"/>
  <c r="C791" i="8"/>
  <c r="H790" i="8"/>
  <c r="G790" i="8"/>
  <c r="F790" i="8"/>
  <c r="E790" i="8"/>
  <c r="D790" i="8"/>
  <c r="C790" i="8"/>
  <c r="H789" i="8"/>
  <c r="G789" i="8"/>
  <c r="F789" i="8"/>
  <c r="E789" i="8"/>
  <c r="D789" i="8"/>
  <c r="C789" i="8"/>
  <c r="H788" i="8"/>
  <c r="G788" i="8"/>
  <c r="F788" i="8"/>
  <c r="E788" i="8"/>
  <c r="D788" i="8"/>
  <c r="C788" i="8"/>
  <c r="H787" i="8"/>
  <c r="G787" i="8"/>
  <c r="F787" i="8"/>
  <c r="E787" i="8"/>
  <c r="D787" i="8"/>
  <c r="C787" i="8"/>
  <c r="H786" i="8"/>
  <c r="G786" i="8"/>
  <c r="F786" i="8"/>
  <c r="E786" i="8"/>
  <c r="D786" i="8"/>
  <c r="C786" i="8"/>
  <c r="H785" i="8"/>
  <c r="G785" i="8"/>
  <c r="F785" i="8"/>
  <c r="E785" i="8"/>
  <c r="D785" i="8"/>
  <c r="C785" i="8"/>
  <c r="H784" i="8"/>
  <c r="G784" i="8"/>
  <c r="F784" i="8"/>
  <c r="E784" i="8"/>
  <c r="D784" i="8"/>
  <c r="C784" i="8"/>
  <c r="H783" i="8"/>
  <c r="G783" i="8"/>
  <c r="F783" i="8"/>
  <c r="E783" i="8"/>
  <c r="D783" i="8"/>
  <c r="C783" i="8"/>
  <c r="H782" i="8"/>
  <c r="G782" i="8"/>
  <c r="F782" i="8"/>
  <c r="E782" i="8"/>
  <c r="D782" i="8"/>
  <c r="C782" i="8"/>
  <c r="H781" i="8"/>
  <c r="G781" i="8"/>
  <c r="F781" i="8"/>
  <c r="E781" i="8"/>
  <c r="D781" i="8"/>
  <c r="C781" i="8"/>
  <c r="H780" i="8"/>
  <c r="G780" i="8"/>
  <c r="F780" i="8"/>
  <c r="E780" i="8"/>
  <c r="D780" i="8"/>
  <c r="C780" i="8"/>
  <c r="H779" i="8"/>
  <c r="G779" i="8"/>
  <c r="F779" i="8"/>
  <c r="E779" i="8"/>
  <c r="D779" i="8"/>
  <c r="C779" i="8"/>
  <c r="H778" i="8"/>
  <c r="G778" i="8"/>
  <c r="F778" i="8"/>
  <c r="E778" i="8"/>
  <c r="D778" i="8"/>
  <c r="C778" i="8"/>
  <c r="H777" i="8"/>
  <c r="G777" i="8"/>
  <c r="F777" i="8"/>
  <c r="E777" i="8"/>
  <c r="D777" i="8"/>
  <c r="C777" i="8"/>
  <c r="H776" i="8"/>
  <c r="G776" i="8"/>
  <c r="F776" i="8"/>
  <c r="E776" i="8"/>
  <c r="D776" i="8"/>
  <c r="C776" i="8"/>
  <c r="H775" i="8"/>
  <c r="G775" i="8"/>
  <c r="F775" i="8"/>
  <c r="E775" i="8"/>
  <c r="D775" i="8"/>
  <c r="C775" i="8"/>
  <c r="H774" i="8"/>
  <c r="G774" i="8"/>
  <c r="F774" i="8"/>
  <c r="E774" i="8"/>
  <c r="D774" i="8"/>
  <c r="C774" i="8"/>
  <c r="H773" i="8"/>
  <c r="G773" i="8"/>
  <c r="F773" i="8"/>
  <c r="E773" i="8"/>
  <c r="D773" i="8"/>
  <c r="C773" i="8"/>
  <c r="H772" i="8"/>
  <c r="G772" i="8"/>
  <c r="F772" i="8"/>
  <c r="E772" i="8"/>
  <c r="D772" i="8"/>
  <c r="C772" i="8"/>
  <c r="H771" i="8"/>
  <c r="G771" i="8"/>
  <c r="F771" i="8"/>
  <c r="E771" i="8"/>
  <c r="D771" i="8"/>
  <c r="C771" i="8"/>
  <c r="H770" i="8"/>
  <c r="G770" i="8"/>
  <c r="F770" i="8"/>
  <c r="E770" i="8"/>
  <c r="D770" i="8"/>
  <c r="C770" i="8"/>
  <c r="H769" i="8"/>
  <c r="G769" i="8"/>
  <c r="F769" i="8"/>
  <c r="E769" i="8"/>
  <c r="D769" i="8"/>
  <c r="C769" i="8"/>
  <c r="H768" i="8"/>
  <c r="G768" i="8"/>
  <c r="F768" i="8"/>
  <c r="E768" i="8"/>
  <c r="D768" i="8"/>
  <c r="C768" i="8"/>
  <c r="H767" i="8"/>
  <c r="G767" i="8"/>
  <c r="F767" i="8"/>
  <c r="E767" i="8"/>
  <c r="D767" i="8"/>
  <c r="C767" i="8"/>
  <c r="H766" i="8"/>
  <c r="G766" i="8"/>
  <c r="F766" i="8"/>
  <c r="E766" i="8"/>
  <c r="D766" i="8"/>
  <c r="C766" i="8"/>
  <c r="H765" i="8"/>
  <c r="G765" i="8"/>
  <c r="F765" i="8"/>
  <c r="E765" i="8"/>
  <c r="D765" i="8"/>
  <c r="C765" i="8"/>
  <c r="H764" i="8"/>
  <c r="G764" i="8"/>
  <c r="F764" i="8"/>
  <c r="E764" i="8"/>
  <c r="D764" i="8"/>
  <c r="C764" i="8"/>
  <c r="H763" i="8"/>
  <c r="G763" i="8"/>
  <c r="F763" i="8"/>
  <c r="E763" i="8"/>
  <c r="D763" i="8"/>
  <c r="C763" i="8"/>
  <c r="H762" i="8"/>
  <c r="G762" i="8"/>
  <c r="F762" i="8"/>
  <c r="E762" i="8"/>
  <c r="D762" i="8"/>
  <c r="C762" i="8"/>
  <c r="H761" i="8"/>
  <c r="G761" i="8"/>
  <c r="F761" i="8"/>
  <c r="E761" i="8"/>
  <c r="D761" i="8"/>
  <c r="C761" i="8"/>
  <c r="H760" i="8"/>
  <c r="G760" i="8"/>
  <c r="F760" i="8"/>
  <c r="E760" i="8"/>
  <c r="D760" i="8"/>
  <c r="C760" i="8"/>
  <c r="H759" i="8"/>
  <c r="G759" i="8"/>
  <c r="F759" i="8"/>
  <c r="E759" i="8"/>
  <c r="D759" i="8"/>
  <c r="C759" i="8"/>
  <c r="H758" i="8"/>
  <c r="G758" i="8"/>
  <c r="F758" i="8"/>
  <c r="E758" i="8"/>
  <c r="D758" i="8"/>
  <c r="C758" i="8"/>
  <c r="H757" i="8"/>
  <c r="G757" i="8"/>
  <c r="F757" i="8"/>
  <c r="E757" i="8"/>
  <c r="D757" i="8"/>
  <c r="C757" i="8"/>
  <c r="H756" i="8"/>
  <c r="G756" i="8"/>
  <c r="F756" i="8"/>
  <c r="E756" i="8"/>
  <c r="D756" i="8"/>
  <c r="C756" i="8"/>
  <c r="H755" i="8"/>
  <c r="G755" i="8"/>
  <c r="F755" i="8"/>
  <c r="E755" i="8"/>
  <c r="D755" i="8"/>
  <c r="C755" i="8"/>
  <c r="H754" i="8"/>
  <c r="G754" i="8"/>
  <c r="F754" i="8"/>
  <c r="E754" i="8"/>
  <c r="D754" i="8"/>
  <c r="C754" i="8"/>
  <c r="H753" i="8"/>
  <c r="G753" i="8"/>
  <c r="F753" i="8"/>
  <c r="E753" i="8"/>
  <c r="D753" i="8"/>
  <c r="C753" i="8"/>
  <c r="H752" i="8"/>
  <c r="G752" i="8"/>
  <c r="F752" i="8"/>
  <c r="E752" i="8"/>
  <c r="D752" i="8"/>
  <c r="C752" i="8"/>
  <c r="H751" i="8"/>
  <c r="G751" i="8"/>
  <c r="F751" i="8"/>
  <c r="E751" i="8"/>
  <c r="D751" i="8"/>
  <c r="C751" i="8"/>
  <c r="H750" i="8"/>
  <c r="G750" i="8"/>
  <c r="F750" i="8"/>
  <c r="E750" i="8"/>
  <c r="D750" i="8"/>
  <c r="C750" i="8"/>
  <c r="H749" i="8"/>
  <c r="G749" i="8"/>
  <c r="F749" i="8"/>
  <c r="E749" i="8"/>
  <c r="D749" i="8"/>
  <c r="C749" i="8"/>
  <c r="H748" i="8"/>
  <c r="G748" i="8"/>
  <c r="F748" i="8"/>
  <c r="E748" i="8"/>
  <c r="D748" i="8"/>
  <c r="C748" i="8"/>
  <c r="H747" i="8"/>
  <c r="G747" i="8"/>
  <c r="F747" i="8"/>
  <c r="E747" i="8"/>
  <c r="D747" i="8"/>
  <c r="C747" i="8"/>
  <c r="H746" i="8"/>
  <c r="G746" i="8"/>
  <c r="F746" i="8"/>
  <c r="E746" i="8"/>
  <c r="D746" i="8"/>
  <c r="C746" i="8"/>
  <c r="H745" i="8"/>
  <c r="G745" i="8"/>
  <c r="F745" i="8"/>
  <c r="E745" i="8"/>
  <c r="D745" i="8"/>
  <c r="C745" i="8"/>
  <c r="H744" i="8"/>
  <c r="G744" i="8"/>
  <c r="F744" i="8"/>
  <c r="E744" i="8"/>
  <c r="D744" i="8"/>
  <c r="C744" i="8"/>
  <c r="H743" i="8"/>
  <c r="G743" i="8"/>
  <c r="F743" i="8"/>
  <c r="E743" i="8"/>
  <c r="D743" i="8"/>
  <c r="C743" i="8"/>
  <c r="H742" i="8"/>
  <c r="G742" i="8"/>
  <c r="F742" i="8"/>
  <c r="E742" i="8"/>
  <c r="D742" i="8"/>
  <c r="C742" i="8"/>
  <c r="H741" i="8"/>
  <c r="G741" i="8"/>
  <c r="F741" i="8"/>
  <c r="E741" i="8"/>
  <c r="D741" i="8"/>
  <c r="C741" i="8"/>
  <c r="H740" i="8"/>
  <c r="G740" i="8"/>
  <c r="F740" i="8"/>
  <c r="E740" i="8"/>
  <c r="D740" i="8"/>
  <c r="C740" i="8"/>
  <c r="H739" i="8"/>
  <c r="G739" i="8"/>
  <c r="F739" i="8"/>
  <c r="E739" i="8"/>
  <c r="D739" i="8"/>
  <c r="C739" i="8"/>
  <c r="H738" i="8"/>
  <c r="G738" i="8"/>
  <c r="F738" i="8"/>
  <c r="E738" i="8"/>
  <c r="D738" i="8"/>
  <c r="C738" i="8"/>
  <c r="H737" i="8"/>
  <c r="G737" i="8"/>
  <c r="F737" i="8"/>
  <c r="E737" i="8"/>
  <c r="D737" i="8"/>
  <c r="C737" i="8"/>
  <c r="H736" i="8"/>
  <c r="G736" i="8"/>
  <c r="F736" i="8"/>
  <c r="E736" i="8"/>
  <c r="D736" i="8"/>
  <c r="C736" i="8"/>
  <c r="H735" i="8"/>
  <c r="G735" i="8"/>
  <c r="F735" i="8"/>
  <c r="E735" i="8"/>
  <c r="D735" i="8"/>
  <c r="C735" i="8"/>
  <c r="H734" i="8"/>
  <c r="G734" i="8"/>
  <c r="F734" i="8"/>
  <c r="E734" i="8"/>
  <c r="D734" i="8"/>
  <c r="C734" i="8"/>
  <c r="H733" i="8"/>
  <c r="G733" i="8"/>
  <c r="F733" i="8"/>
  <c r="E733" i="8"/>
  <c r="D733" i="8"/>
  <c r="C733" i="8"/>
  <c r="H732" i="8"/>
  <c r="G732" i="8"/>
  <c r="F732" i="8"/>
  <c r="E732" i="8"/>
  <c r="D732" i="8"/>
  <c r="C732" i="8"/>
  <c r="H731" i="8"/>
  <c r="G731" i="8"/>
  <c r="F731" i="8"/>
  <c r="E731" i="8"/>
  <c r="D731" i="8"/>
  <c r="C731" i="8"/>
  <c r="H730" i="8"/>
  <c r="G730" i="8"/>
  <c r="F730" i="8"/>
  <c r="E730" i="8"/>
  <c r="D730" i="8"/>
  <c r="C730" i="8"/>
  <c r="H729" i="8"/>
  <c r="G729" i="8"/>
  <c r="F729" i="8"/>
  <c r="E729" i="8"/>
  <c r="D729" i="8"/>
  <c r="C729" i="8"/>
  <c r="H728" i="8"/>
  <c r="G728" i="8"/>
  <c r="F728" i="8"/>
  <c r="E728" i="8"/>
  <c r="D728" i="8"/>
  <c r="C728" i="8"/>
  <c r="H727" i="8"/>
  <c r="G727" i="8"/>
  <c r="F727" i="8"/>
  <c r="E727" i="8"/>
  <c r="D727" i="8"/>
  <c r="C727" i="8"/>
  <c r="H726" i="8"/>
  <c r="G726" i="8"/>
  <c r="F726" i="8"/>
  <c r="E726" i="8"/>
  <c r="D726" i="8"/>
  <c r="C726" i="8"/>
  <c r="H725" i="8"/>
  <c r="G725" i="8"/>
  <c r="F725" i="8"/>
  <c r="E725" i="8"/>
  <c r="D725" i="8"/>
  <c r="C725" i="8"/>
  <c r="H724" i="8"/>
  <c r="G724" i="8"/>
  <c r="F724" i="8"/>
  <c r="E724" i="8"/>
  <c r="D724" i="8"/>
  <c r="C724" i="8"/>
  <c r="H723" i="8"/>
  <c r="G723" i="8"/>
  <c r="F723" i="8"/>
  <c r="E723" i="8"/>
  <c r="D723" i="8"/>
  <c r="C723" i="8"/>
  <c r="H722" i="8"/>
  <c r="G722" i="8"/>
  <c r="F722" i="8"/>
  <c r="E722" i="8"/>
  <c r="D722" i="8"/>
  <c r="C722" i="8"/>
  <c r="H721" i="8"/>
  <c r="G721" i="8"/>
  <c r="F721" i="8"/>
  <c r="E721" i="8"/>
  <c r="D721" i="8"/>
  <c r="C721" i="8"/>
  <c r="H720" i="8"/>
  <c r="G720" i="8"/>
  <c r="F720" i="8"/>
  <c r="E720" i="8"/>
  <c r="D720" i="8"/>
  <c r="C720" i="8"/>
  <c r="H719" i="8"/>
  <c r="G719" i="8"/>
  <c r="F719" i="8"/>
  <c r="E719" i="8"/>
  <c r="D719" i="8"/>
  <c r="C719" i="8"/>
  <c r="H718" i="8"/>
  <c r="G718" i="8"/>
  <c r="F718" i="8"/>
  <c r="E718" i="8"/>
  <c r="D718" i="8"/>
  <c r="C718" i="8"/>
  <c r="H717" i="8"/>
  <c r="G717" i="8"/>
  <c r="F717" i="8"/>
  <c r="E717" i="8"/>
  <c r="D717" i="8"/>
  <c r="C717" i="8"/>
  <c r="H716" i="8"/>
  <c r="G716" i="8"/>
  <c r="F716" i="8"/>
  <c r="E716" i="8"/>
  <c r="D716" i="8"/>
  <c r="C716" i="8"/>
  <c r="H715" i="8"/>
  <c r="G715" i="8"/>
  <c r="F715" i="8"/>
  <c r="E715" i="8"/>
  <c r="D715" i="8"/>
  <c r="C715" i="8"/>
  <c r="H714" i="8"/>
  <c r="G714" i="8"/>
  <c r="F714" i="8"/>
  <c r="E714" i="8"/>
  <c r="D714" i="8"/>
  <c r="C714" i="8"/>
  <c r="H713" i="8"/>
  <c r="G713" i="8"/>
  <c r="F713" i="8"/>
  <c r="E713" i="8"/>
  <c r="D713" i="8"/>
  <c r="C713" i="8"/>
  <c r="H712" i="8"/>
  <c r="G712" i="8"/>
  <c r="F712" i="8"/>
  <c r="E712" i="8"/>
  <c r="D712" i="8"/>
  <c r="C712" i="8"/>
  <c r="H711" i="8"/>
  <c r="G711" i="8"/>
  <c r="F711" i="8"/>
  <c r="E711" i="8"/>
  <c r="D711" i="8"/>
  <c r="C711" i="8"/>
  <c r="H710" i="8"/>
  <c r="G710" i="8"/>
  <c r="F710" i="8"/>
  <c r="E710" i="8"/>
  <c r="D710" i="8"/>
  <c r="C710" i="8"/>
  <c r="H709" i="8"/>
  <c r="G709" i="8"/>
  <c r="F709" i="8"/>
  <c r="E709" i="8"/>
  <c r="D709" i="8"/>
  <c r="C709" i="8"/>
  <c r="H708" i="8"/>
  <c r="G708" i="8"/>
  <c r="F708" i="8"/>
  <c r="E708" i="8"/>
  <c r="D708" i="8"/>
  <c r="C708" i="8"/>
  <c r="H707" i="8"/>
  <c r="G707" i="8"/>
  <c r="F707" i="8"/>
  <c r="E707" i="8"/>
  <c r="D707" i="8"/>
  <c r="C707" i="8"/>
  <c r="H706" i="8"/>
  <c r="G706" i="8"/>
  <c r="F706" i="8"/>
  <c r="E706" i="8"/>
  <c r="D706" i="8"/>
  <c r="C706" i="8"/>
  <c r="H705" i="8"/>
  <c r="G705" i="8"/>
  <c r="F705" i="8"/>
  <c r="E705" i="8"/>
  <c r="D705" i="8"/>
  <c r="C705" i="8"/>
  <c r="H704" i="8"/>
  <c r="G704" i="8"/>
  <c r="F704" i="8"/>
  <c r="E704" i="8"/>
  <c r="D704" i="8"/>
  <c r="C704" i="8"/>
  <c r="H703" i="8"/>
  <c r="G703" i="8"/>
  <c r="F703" i="8"/>
  <c r="E703" i="8"/>
  <c r="D703" i="8"/>
  <c r="C703" i="8"/>
  <c r="H702" i="8"/>
  <c r="G702" i="8"/>
  <c r="F702" i="8"/>
  <c r="E702" i="8"/>
  <c r="D702" i="8"/>
  <c r="C702" i="8"/>
  <c r="H701" i="8"/>
  <c r="G701" i="8"/>
  <c r="F701" i="8"/>
  <c r="E701" i="8"/>
  <c r="D701" i="8"/>
  <c r="C701" i="8"/>
  <c r="H700" i="8"/>
  <c r="G700" i="8"/>
  <c r="F700" i="8"/>
  <c r="E700" i="8"/>
  <c r="D700" i="8"/>
  <c r="C700" i="8"/>
  <c r="H699" i="8"/>
  <c r="G699" i="8"/>
  <c r="F699" i="8"/>
  <c r="E699" i="8"/>
  <c r="D699" i="8"/>
  <c r="C699" i="8"/>
  <c r="H698" i="8"/>
  <c r="G698" i="8"/>
  <c r="F698" i="8"/>
  <c r="E698" i="8"/>
  <c r="D698" i="8"/>
  <c r="C698" i="8"/>
  <c r="H697" i="8"/>
  <c r="G697" i="8"/>
  <c r="F697" i="8"/>
  <c r="E697" i="8"/>
  <c r="D697" i="8"/>
  <c r="C697" i="8"/>
  <c r="H696" i="8"/>
  <c r="G696" i="8"/>
  <c r="F696" i="8"/>
  <c r="E696" i="8"/>
  <c r="D696" i="8"/>
  <c r="C696" i="8"/>
  <c r="H695" i="8"/>
  <c r="G695" i="8"/>
  <c r="F695" i="8"/>
  <c r="E695" i="8"/>
  <c r="D695" i="8"/>
  <c r="C695" i="8"/>
  <c r="H694" i="8"/>
  <c r="G694" i="8"/>
  <c r="F694" i="8"/>
  <c r="E694" i="8"/>
  <c r="D694" i="8"/>
  <c r="C694" i="8"/>
  <c r="H693" i="8"/>
  <c r="G693" i="8"/>
  <c r="F693" i="8"/>
  <c r="E693" i="8"/>
  <c r="D693" i="8"/>
  <c r="C693" i="8"/>
  <c r="H692" i="8"/>
  <c r="G692" i="8"/>
  <c r="F692" i="8"/>
  <c r="E692" i="8"/>
  <c r="D692" i="8"/>
  <c r="C692" i="8"/>
  <c r="H691" i="8"/>
  <c r="G691" i="8"/>
  <c r="F691" i="8"/>
  <c r="E691" i="8"/>
  <c r="D691" i="8"/>
  <c r="C691" i="8"/>
  <c r="H690" i="8"/>
  <c r="G690" i="8"/>
  <c r="F690" i="8"/>
  <c r="E690" i="8"/>
  <c r="D690" i="8"/>
  <c r="C690" i="8"/>
  <c r="H689" i="8"/>
  <c r="G689" i="8"/>
  <c r="F689" i="8"/>
  <c r="E689" i="8"/>
  <c r="D689" i="8"/>
  <c r="C689" i="8"/>
  <c r="H688" i="8"/>
  <c r="G688" i="8"/>
  <c r="F688" i="8"/>
  <c r="E688" i="8"/>
  <c r="D688" i="8"/>
  <c r="C688" i="8"/>
  <c r="H687" i="8"/>
  <c r="G687" i="8"/>
  <c r="F687" i="8"/>
  <c r="E687" i="8"/>
  <c r="D687" i="8"/>
  <c r="C687" i="8"/>
  <c r="H686" i="8"/>
  <c r="G686" i="8"/>
  <c r="F686" i="8"/>
  <c r="E686" i="8"/>
  <c r="D686" i="8"/>
  <c r="C686" i="8"/>
  <c r="H685" i="8"/>
  <c r="G685" i="8"/>
  <c r="F685" i="8"/>
  <c r="E685" i="8"/>
  <c r="D685" i="8"/>
  <c r="C685" i="8"/>
  <c r="H684" i="8"/>
  <c r="G684" i="8"/>
  <c r="F684" i="8"/>
  <c r="E684" i="8"/>
  <c r="D684" i="8"/>
  <c r="C684" i="8"/>
  <c r="H683" i="8"/>
  <c r="G683" i="8"/>
  <c r="F683" i="8"/>
  <c r="E683" i="8"/>
  <c r="D683" i="8"/>
  <c r="C683" i="8"/>
  <c r="H682" i="8"/>
  <c r="G682" i="8"/>
  <c r="F682" i="8"/>
  <c r="E682" i="8"/>
  <c r="D682" i="8"/>
  <c r="C682" i="8"/>
  <c r="H681" i="8"/>
  <c r="G681" i="8"/>
  <c r="F681" i="8"/>
  <c r="E681" i="8"/>
  <c r="D681" i="8"/>
  <c r="C681" i="8"/>
  <c r="H680" i="8"/>
  <c r="G680" i="8"/>
  <c r="F680" i="8"/>
  <c r="E680" i="8"/>
  <c r="D680" i="8"/>
  <c r="C680" i="8"/>
  <c r="H679" i="8"/>
  <c r="G679" i="8"/>
  <c r="F679" i="8"/>
  <c r="E679" i="8"/>
  <c r="D679" i="8"/>
  <c r="C679" i="8"/>
  <c r="H678" i="8"/>
  <c r="G678" i="8"/>
  <c r="F678" i="8"/>
  <c r="E678" i="8"/>
  <c r="D678" i="8"/>
  <c r="C678" i="8"/>
  <c r="H677" i="8"/>
  <c r="G677" i="8"/>
  <c r="F677" i="8"/>
  <c r="E677" i="8"/>
  <c r="D677" i="8"/>
  <c r="C677" i="8"/>
  <c r="H676" i="8"/>
  <c r="G676" i="8"/>
  <c r="F676" i="8"/>
  <c r="E676" i="8"/>
  <c r="D676" i="8"/>
  <c r="C676" i="8"/>
  <c r="H675" i="8"/>
  <c r="G675" i="8"/>
  <c r="F675" i="8"/>
  <c r="E675" i="8"/>
  <c r="D675" i="8"/>
  <c r="C675" i="8"/>
  <c r="H674" i="8"/>
  <c r="G674" i="8"/>
  <c r="F674" i="8"/>
  <c r="E674" i="8"/>
  <c r="D674" i="8"/>
  <c r="C674" i="8"/>
  <c r="H673" i="8"/>
  <c r="G673" i="8"/>
  <c r="F673" i="8"/>
  <c r="E673" i="8"/>
  <c r="D673" i="8"/>
  <c r="C673" i="8"/>
  <c r="H672" i="8"/>
  <c r="G672" i="8"/>
  <c r="F672" i="8"/>
  <c r="E672" i="8"/>
  <c r="D672" i="8"/>
  <c r="C672" i="8"/>
  <c r="H671" i="8"/>
  <c r="G671" i="8"/>
  <c r="F671" i="8"/>
  <c r="E671" i="8"/>
  <c r="D671" i="8"/>
  <c r="C671" i="8"/>
  <c r="H670" i="8"/>
  <c r="G670" i="8"/>
  <c r="F670" i="8"/>
  <c r="E670" i="8"/>
  <c r="D670" i="8"/>
  <c r="C670" i="8"/>
  <c r="H669" i="8"/>
  <c r="G669" i="8"/>
  <c r="F669" i="8"/>
  <c r="E669" i="8"/>
  <c r="D669" i="8"/>
  <c r="C669" i="8"/>
  <c r="H668" i="8"/>
  <c r="G668" i="8"/>
  <c r="F668" i="8"/>
  <c r="E668" i="8"/>
  <c r="D668" i="8"/>
  <c r="C668" i="8"/>
  <c r="H667" i="8"/>
  <c r="G667" i="8"/>
  <c r="F667" i="8"/>
  <c r="E667" i="8"/>
  <c r="D667" i="8"/>
  <c r="C667" i="8"/>
  <c r="H666" i="8"/>
  <c r="G666" i="8"/>
  <c r="F666" i="8"/>
  <c r="E666" i="8"/>
  <c r="D666" i="8"/>
  <c r="C666" i="8"/>
  <c r="H665" i="8"/>
  <c r="G665" i="8"/>
  <c r="F665" i="8"/>
  <c r="E665" i="8"/>
  <c r="D665" i="8"/>
  <c r="C665" i="8"/>
  <c r="H664" i="8"/>
  <c r="G664" i="8"/>
  <c r="F664" i="8"/>
  <c r="E664" i="8"/>
  <c r="D664" i="8"/>
  <c r="C664" i="8"/>
  <c r="H663" i="8"/>
  <c r="G663" i="8"/>
  <c r="F663" i="8"/>
  <c r="E663" i="8"/>
  <c r="D663" i="8"/>
  <c r="C663" i="8"/>
  <c r="H662" i="8"/>
  <c r="G662" i="8"/>
  <c r="F662" i="8"/>
  <c r="E662" i="8"/>
  <c r="D662" i="8"/>
  <c r="C662" i="8"/>
  <c r="H661" i="8"/>
  <c r="G661" i="8"/>
  <c r="F661" i="8"/>
  <c r="E661" i="8"/>
  <c r="D661" i="8"/>
  <c r="C661" i="8"/>
  <c r="H660" i="8"/>
  <c r="G660" i="8"/>
  <c r="F660" i="8"/>
  <c r="E660" i="8"/>
  <c r="D660" i="8"/>
  <c r="C660" i="8"/>
  <c r="H659" i="8"/>
  <c r="G659" i="8"/>
  <c r="F659" i="8"/>
  <c r="E659" i="8"/>
  <c r="D659" i="8"/>
  <c r="C659" i="8"/>
  <c r="H658" i="8"/>
  <c r="G658" i="8"/>
  <c r="F658" i="8"/>
  <c r="E658" i="8"/>
  <c r="D658" i="8"/>
  <c r="C658" i="8"/>
  <c r="H657" i="8"/>
  <c r="G657" i="8"/>
  <c r="F657" i="8"/>
  <c r="E657" i="8"/>
  <c r="D657" i="8"/>
  <c r="C657" i="8"/>
  <c r="H656" i="8"/>
  <c r="G656" i="8"/>
  <c r="F656" i="8"/>
  <c r="E656" i="8"/>
  <c r="D656" i="8"/>
  <c r="C656" i="8"/>
  <c r="H655" i="8"/>
  <c r="G655" i="8"/>
  <c r="F655" i="8"/>
  <c r="E655" i="8"/>
  <c r="D655" i="8"/>
  <c r="C655" i="8"/>
  <c r="H654" i="8"/>
  <c r="G654" i="8"/>
  <c r="F654" i="8"/>
  <c r="E654" i="8"/>
  <c r="D654" i="8"/>
  <c r="C654" i="8"/>
  <c r="H653" i="8"/>
  <c r="G653" i="8"/>
  <c r="F653" i="8"/>
  <c r="E653" i="8"/>
  <c r="D653" i="8"/>
  <c r="C653" i="8"/>
  <c r="H652" i="8"/>
  <c r="G652" i="8"/>
  <c r="F652" i="8"/>
  <c r="E652" i="8"/>
  <c r="D652" i="8"/>
  <c r="C652" i="8"/>
  <c r="H651" i="8"/>
  <c r="G651" i="8"/>
  <c r="F651" i="8"/>
  <c r="E651" i="8"/>
  <c r="D651" i="8"/>
  <c r="C651" i="8"/>
  <c r="H650" i="8"/>
  <c r="G650" i="8"/>
  <c r="F650" i="8"/>
  <c r="E650" i="8"/>
  <c r="D650" i="8"/>
  <c r="C650" i="8"/>
  <c r="H649" i="8"/>
  <c r="G649" i="8"/>
  <c r="F649" i="8"/>
  <c r="E649" i="8"/>
  <c r="D649" i="8"/>
  <c r="C649" i="8"/>
  <c r="H648" i="8"/>
  <c r="G648" i="8"/>
  <c r="F648" i="8"/>
  <c r="E648" i="8"/>
  <c r="D648" i="8"/>
  <c r="C648" i="8"/>
  <c r="H647" i="8"/>
  <c r="G647" i="8"/>
  <c r="F647" i="8"/>
  <c r="E647" i="8"/>
  <c r="D647" i="8"/>
  <c r="C647" i="8"/>
  <c r="H646" i="8"/>
  <c r="G646" i="8"/>
  <c r="F646" i="8"/>
  <c r="E646" i="8"/>
  <c r="D646" i="8"/>
  <c r="C646" i="8"/>
  <c r="H645" i="8"/>
  <c r="G645" i="8"/>
  <c r="F645" i="8"/>
  <c r="E645" i="8"/>
  <c r="D645" i="8"/>
  <c r="C645" i="8"/>
  <c r="H644" i="8"/>
  <c r="G644" i="8"/>
  <c r="F644" i="8"/>
  <c r="E644" i="8"/>
  <c r="D644" i="8"/>
  <c r="C644" i="8"/>
  <c r="H643" i="8"/>
  <c r="G643" i="8"/>
  <c r="F643" i="8"/>
  <c r="E643" i="8"/>
  <c r="D643" i="8"/>
  <c r="C643" i="8"/>
  <c r="H642" i="8"/>
  <c r="G642" i="8"/>
  <c r="F642" i="8"/>
  <c r="E642" i="8"/>
  <c r="D642" i="8"/>
  <c r="C642" i="8"/>
  <c r="H641" i="8"/>
  <c r="G641" i="8"/>
  <c r="F641" i="8"/>
  <c r="E641" i="8"/>
  <c r="D641" i="8"/>
  <c r="C641" i="8"/>
  <c r="H640" i="8"/>
  <c r="G640" i="8"/>
  <c r="F640" i="8"/>
  <c r="E640" i="8"/>
  <c r="D640" i="8"/>
  <c r="C640" i="8"/>
  <c r="H639" i="8"/>
  <c r="G639" i="8"/>
  <c r="F639" i="8"/>
  <c r="E639" i="8"/>
  <c r="D639" i="8"/>
  <c r="C639" i="8"/>
  <c r="H638" i="8"/>
  <c r="G638" i="8"/>
  <c r="F638" i="8"/>
  <c r="E638" i="8"/>
  <c r="D638" i="8"/>
  <c r="C638" i="8"/>
  <c r="H637" i="8"/>
  <c r="G637" i="8"/>
  <c r="F637" i="8"/>
  <c r="E637" i="8"/>
  <c r="D637" i="8"/>
  <c r="C637" i="8"/>
  <c r="H636" i="8"/>
  <c r="G636" i="8"/>
  <c r="F636" i="8"/>
  <c r="E636" i="8"/>
  <c r="D636" i="8"/>
  <c r="C636" i="8"/>
  <c r="H635" i="8"/>
  <c r="G635" i="8"/>
  <c r="F635" i="8"/>
  <c r="E635" i="8"/>
  <c r="D635" i="8"/>
  <c r="C635" i="8"/>
  <c r="H634" i="8"/>
  <c r="G634" i="8"/>
  <c r="F634" i="8"/>
  <c r="E634" i="8"/>
  <c r="D634" i="8"/>
  <c r="C634" i="8"/>
  <c r="H633" i="8"/>
  <c r="G633" i="8"/>
  <c r="F633" i="8"/>
  <c r="E633" i="8"/>
  <c r="D633" i="8"/>
  <c r="C633" i="8"/>
  <c r="H632" i="8"/>
  <c r="G632" i="8"/>
  <c r="F632" i="8"/>
  <c r="E632" i="8"/>
  <c r="D632" i="8"/>
  <c r="C632" i="8"/>
  <c r="H631" i="8"/>
  <c r="G631" i="8"/>
  <c r="F631" i="8"/>
  <c r="E631" i="8"/>
  <c r="D631" i="8"/>
  <c r="C631" i="8"/>
  <c r="H630" i="8"/>
  <c r="G630" i="8"/>
  <c r="F630" i="8"/>
  <c r="E630" i="8"/>
  <c r="D630" i="8"/>
  <c r="C630" i="8"/>
  <c r="H629" i="8"/>
  <c r="G629" i="8"/>
  <c r="F629" i="8"/>
  <c r="E629" i="8"/>
  <c r="D629" i="8"/>
  <c r="C629" i="8"/>
  <c r="H628" i="8"/>
  <c r="G628" i="8"/>
  <c r="F628" i="8"/>
  <c r="E628" i="8"/>
  <c r="D628" i="8"/>
  <c r="C628" i="8"/>
  <c r="H627" i="8"/>
  <c r="G627" i="8"/>
  <c r="F627" i="8"/>
  <c r="E627" i="8"/>
  <c r="D627" i="8"/>
  <c r="C627" i="8"/>
  <c r="H626" i="8"/>
  <c r="G626" i="8"/>
  <c r="F626" i="8"/>
  <c r="E626" i="8"/>
  <c r="D626" i="8"/>
  <c r="C626" i="8"/>
  <c r="H625" i="8"/>
  <c r="G625" i="8"/>
  <c r="F625" i="8"/>
  <c r="E625" i="8"/>
  <c r="D625" i="8"/>
  <c r="C625" i="8"/>
  <c r="H624" i="8"/>
  <c r="G624" i="8"/>
  <c r="F624" i="8"/>
  <c r="E624" i="8"/>
  <c r="D624" i="8"/>
  <c r="C624" i="8"/>
  <c r="H623" i="8"/>
  <c r="G623" i="8"/>
  <c r="F623" i="8"/>
  <c r="E623" i="8"/>
  <c r="D623" i="8"/>
  <c r="C623" i="8"/>
  <c r="H622" i="8"/>
  <c r="G622" i="8"/>
  <c r="F622" i="8"/>
  <c r="E622" i="8"/>
  <c r="D622" i="8"/>
  <c r="C622" i="8"/>
  <c r="H621" i="8"/>
  <c r="G621" i="8"/>
  <c r="F621" i="8"/>
  <c r="E621" i="8"/>
  <c r="D621" i="8"/>
  <c r="C621" i="8"/>
  <c r="H620" i="8"/>
  <c r="G620" i="8"/>
  <c r="F620" i="8"/>
  <c r="E620" i="8"/>
  <c r="D620" i="8"/>
  <c r="C620" i="8"/>
  <c r="H619" i="8"/>
  <c r="G619" i="8"/>
  <c r="F619" i="8"/>
  <c r="E619" i="8"/>
  <c r="D619" i="8"/>
  <c r="C619" i="8"/>
  <c r="H618" i="8"/>
  <c r="G618" i="8"/>
  <c r="F618" i="8"/>
  <c r="E618" i="8"/>
  <c r="D618" i="8"/>
  <c r="C618" i="8"/>
  <c r="H617" i="8"/>
  <c r="G617" i="8"/>
  <c r="F617" i="8"/>
  <c r="E617" i="8"/>
  <c r="D617" i="8"/>
  <c r="C617" i="8"/>
  <c r="H616" i="8"/>
  <c r="G616" i="8"/>
  <c r="F616" i="8"/>
  <c r="E616" i="8"/>
  <c r="D616" i="8"/>
  <c r="C616" i="8"/>
  <c r="H615" i="8"/>
  <c r="G615" i="8"/>
  <c r="F615" i="8"/>
  <c r="E615" i="8"/>
  <c r="D615" i="8"/>
  <c r="C615" i="8"/>
  <c r="H614" i="8"/>
  <c r="G614" i="8"/>
  <c r="F614" i="8"/>
  <c r="E614" i="8"/>
  <c r="D614" i="8"/>
  <c r="C614" i="8"/>
  <c r="H613" i="8"/>
  <c r="G613" i="8"/>
  <c r="F613" i="8"/>
  <c r="E613" i="8"/>
  <c r="D613" i="8"/>
  <c r="C613" i="8"/>
  <c r="H612" i="8"/>
  <c r="G612" i="8"/>
  <c r="F612" i="8"/>
  <c r="E612" i="8"/>
  <c r="D612" i="8"/>
  <c r="C612" i="8"/>
  <c r="H611" i="8"/>
  <c r="G611" i="8"/>
  <c r="F611" i="8"/>
  <c r="E611" i="8"/>
  <c r="D611" i="8"/>
  <c r="C611" i="8"/>
  <c r="H610" i="8"/>
  <c r="G610" i="8"/>
  <c r="F610" i="8"/>
  <c r="E610" i="8"/>
  <c r="D610" i="8"/>
  <c r="C610" i="8"/>
  <c r="H609" i="8"/>
  <c r="G609" i="8"/>
  <c r="F609" i="8"/>
  <c r="E609" i="8"/>
  <c r="D609" i="8"/>
  <c r="C609" i="8"/>
  <c r="H608" i="8"/>
  <c r="G608" i="8"/>
  <c r="F608" i="8"/>
  <c r="E608" i="8"/>
  <c r="D608" i="8"/>
  <c r="C608" i="8"/>
  <c r="H607" i="8"/>
  <c r="G607" i="8"/>
  <c r="F607" i="8"/>
  <c r="E607" i="8"/>
  <c r="D607" i="8"/>
  <c r="C607" i="8"/>
  <c r="H606" i="8"/>
  <c r="G606" i="8"/>
  <c r="F606" i="8"/>
  <c r="E606" i="8"/>
  <c r="D606" i="8"/>
  <c r="C606" i="8"/>
  <c r="H605" i="8"/>
  <c r="G605" i="8"/>
  <c r="F605" i="8"/>
  <c r="E605" i="8"/>
  <c r="D605" i="8"/>
  <c r="C605" i="8"/>
  <c r="H604" i="8"/>
  <c r="G604" i="8"/>
  <c r="F604" i="8"/>
  <c r="E604" i="8"/>
  <c r="D604" i="8"/>
  <c r="C604" i="8"/>
  <c r="H603" i="8"/>
  <c r="G603" i="8"/>
  <c r="F603" i="8"/>
  <c r="E603" i="8"/>
  <c r="D603" i="8"/>
  <c r="C603" i="8"/>
  <c r="H602" i="8"/>
  <c r="G602" i="8"/>
  <c r="F602" i="8"/>
  <c r="E602" i="8"/>
  <c r="D602" i="8"/>
  <c r="C602" i="8"/>
  <c r="H601" i="8"/>
  <c r="G601" i="8"/>
  <c r="F601" i="8"/>
  <c r="E601" i="8"/>
  <c r="D601" i="8"/>
  <c r="C601" i="8"/>
  <c r="H600" i="8"/>
  <c r="G600" i="8"/>
  <c r="F600" i="8"/>
  <c r="E600" i="8"/>
  <c r="D600" i="8"/>
  <c r="C600" i="8"/>
  <c r="H599" i="8"/>
  <c r="G599" i="8"/>
  <c r="F599" i="8"/>
  <c r="E599" i="8"/>
  <c r="D599" i="8"/>
  <c r="C599" i="8"/>
  <c r="H598" i="8"/>
  <c r="G598" i="8"/>
  <c r="F598" i="8"/>
  <c r="E598" i="8"/>
  <c r="D598" i="8"/>
  <c r="C598" i="8"/>
  <c r="H597" i="8"/>
  <c r="G597" i="8"/>
  <c r="F597" i="8"/>
  <c r="E597" i="8"/>
  <c r="D597" i="8"/>
  <c r="C597" i="8"/>
  <c r="H596" i="8"/>
  <c r="G596" i="8"/>
  <c r="F596" i="8"/>
  <c r="E596" i="8"/>
  <c r="D596" i="8"/>
  <c r="C596" i="8"/>
  <c r="H595" i="8"/>
  <c r="G595" i="8"/>
  <c r="F595" i="8"/>
  <c r="E595" i="8"/>
  <c r="D595" i="8"/>
  <c r="C595" i="8"/>
  <c r="H594" i="8"/>
  <c r="G594" i="8"/>
  <c r="F594" i="8"/>
  <c r="E594" i="8"/>
  <c r="D594" i="8"/>
  <c r="C594" i="8"/>
  <c r="H593" i="8"/>
  <c r="G593" i="8"/>
  <c r="F593" i="8"/>
  <c r="E593" i="8"/>
  <c r="D593" i="8"/>
  <c r="C593" i="8"/>
  <c r="H592" i="8"/>
  <c r="G592" i="8"/>
  <c r="F592" i="8"/>
  <c r="E592" i="8"/>
  <c r="D592" i="8"/>
  <c r="C592" i="8"/>
  <c r="H591" i="8"/>
  <c r="G591" i="8"/>
  <c r="F591" i="8"/>
  <c r="E591" i="8"/>
  <c r="D591" i="8"/>
  <c r="C591" i="8"/>
  <c r="H590" i="8"/>
  <c r="G590" i="8"/>
  <c r="F590" i="8"/>
  <c r="E590" i="8"/>
  <c r="D590" i="8"/>
  <c r="C590" i="8"/>
  <c r="H589" i="8"/>
  <c r="G589" i="8"/>
  <c r="F589" i="8"/>
  <c r="E589" i="8"/>
  <c r="D589" i="8"/>
  <c r="C589" i="8"/>
  <c r="H588" i="8"/>
  <c r="G588" i="8"/>
  <c r="F588" i="8"/>
  <c r="E588" i="8"/>
  <c r="D588" i="8"/>
  <c r="C588" i="8"/>
  <c r="H587" i="8"/>
  <c r="G587" i="8"/>
  <c r="F587" i="8"/>
  <c r="E587" i="8"/>
  <c r="D587" i="8"/>
  <c r="C587" i="8"/>
  <c r="H586" i="8"/>
  <c r="G586" i="8"/>
  <c r="F586" i="8"/>
  <c r="E586" i="8"/>
  <c r="D586" i="8"/>
  <c r="C586" i="8"/>
  <c r="H585" i="8"/>
  <c r="G585" i="8"/>
  <c r="F585" i="8"/>
  <c r="E585" i="8"/>
  <c r="D585" i="8"/>
  <c r="C585" i="8"/>
  <c r="H584" i="8"/>
  <c r="G584" i="8"/>
  <c r="F584" i="8"/>
  <c r="E584" i="8"/>
  <c r="D584" i="8"/>
  <c r="C584" i="8"/>
  <c r="H583" i="8"/>
  <c r="G583" i="8"/>
  <c r="F583" i="8"/>
  <c r="E583" i="8"/>
  <c r="D583" i="8"/>
  <c r="C583" i="8"/>
  <c r="H582" i="8"/>
  <c r="G582" i="8"/>
  <c r="F582" i="8"/>
  <c r="E582" i="8"/>
  <c r="D582" i="8"/>
  <c r="C582" i="8"/>
  <c r="H581" i="8"/>
  <c r="G581" i="8"/>
  <c r="F581" i="8"/>
  <c r="E581" i="8"/>
  <c r="D581" i="8"/>
  <c r="C581" i="8"/>
  <c r="H580" i="8"/>
  <c r="G580" i="8"/>
  <c r="F580" i="8"/>
  <c r="E580" i="8"/>
  <c r="D580" i="8"/>
  <c r="C580" i="8"/>
  <c r="H579" i="8"/>
  <c r="G579" i="8"/>
  <c r="F579" i="8"/>
  <c r="E579" i="8"/>
  <c r="D579" i="8"/>
  <c r="C579" i="8"/>
  <c r="H578" i="8"/>
  <c r="G578" i="8"/>
  <c r="F578" i="8"/>
  <c r="E578" i="8"/>
  <c r="D578" i="8"/>
  <c r="C578" i="8"/>
  <c r="H577" i="8"/>
  <c r="G577" i="8"/>
  <c r="F577" i="8"/>
  <c r="E577" i="8"/>
  <c r="D577" i="8"/>
  <c r="C577" i="8"/>
  <c r="H576" i="8"/>
  <c r="G576" i="8"/>
  <c r="F576" i="8"/>
  <c r="E576" i="8"/>
  <c r="D576" i="8"/>
  <c r="C576" i="8"/>
  <c r="H575" i="8"/>
  <c r="G575" i="8"/>
  <c r="F575" i="8"/>
  <c r="E575" i="8"/>
  <c r="D575" i="8"/>
  <c r="C575" i="8"/>
  <c r="H574" i="8"/>
  <c r="G574" i="8"/>
  <c r="F574" i="8"/>
  <c r="E574" i="8"/>
  <c r="D574" i="8"/>
  <c r="C574" i="8"/>
  <c r="H573" i="8"/>
  <c r="G573" i="8"/>
  <c r="F573" i="8"/>
  <c r="E573" i="8"/>
  <c r="D573" i="8"/>
  <c r="C573" i="8"/>
  <c r="H572" i="8"/>
  <c r="G572" i="8"/>
  <c r="F572" i="8"/>
  <c r="E572" i="8"/>
  <c r="D572" i="8"/>
  <c r="C572" i="8"/>
  <c r="H571" i="8"/>
  <c r="G571" i="8"/>
  <c r="F571" i="8"/>
  <c r="E571" i="8"/>
  <c r="D571" i="8"/>
  <c r="C571" i="8"/>
  <c r="H570" i="8"/>
  <c r="G570" i="8"/>
  <c r="F570" i="8"/>
  <c r="E570" i="8"/>
  <c r="D570" i="8"/>
  <c r="C570" i="8"/>
  <c r="H569" i="8"/>
  <c r="G569" i="8"/>
  <c r="F569" i="8"/>
  <c r="E569" i="8"/>
  <c r="D569" i="8"/>
  <c r="C569" i="8"/>
  <c r="H568" i="8"/>
  <c r="G568" i="8"/>
  <c r="F568" i="8"/>
  <c r="E568" i="8"/>
  <c r="D568" i="8"/>
  <c r="C568" i="8"/>
  <c r="H567" i="8"/>
  <c r="G567" i="8"/>
  <c r="F567" i="8"/>
  <c r="E567" i="8"/>
  <c r="D567" i="8"/>
  <c r="C567" i="8"/>
  <c r="H566" i="8"/>
  <c r="G566" i="8"/>
  <c r="F566" i="8"/>
  <c r="E566" i="8"/>
  <c r="D566" i="8"/>
  <c r="C566" i="8"/>
  <c r="H565" i="8"/>
  <c r="G565" i="8"/>
  <c r="F565" i="8"/>
  <c r="E565" i="8"/>
  <c r="D565" i="8"/>
  <c r="C565" i="8"/>
  <c r="H564" i="8"/>
  <c r="G564" i="8"/>
  <c r="F564" i="8"/>
  <c r="E564" i="8"/>
  <c r="D564" i="8"/>
  <c r="C564" i="8"/>
  <c r="H563" i="8"/>
  <c r="G563" i="8"/>
  <c r="F563" i="8"/>
  <c r="E563" i="8"/>
  <c r="D563" i="8"/>
  <c r="C563" i="8"/>
  <c r="H562" i="8"/>
  <c r="G562" i="8"/>
  <c r="F562" i="8"/>
  <c r="E562" i="8"/>
  <c r="D562" i="8"/>
  <c r="C562" i="8"/>
  <c r="H561" i="8"/>
  <c r="G561" i="8"/>
  <c r="F561" i="8"/>
  <c r="E561" i="8"/>
  <c r="D561" i="8"/>
  <c r="C561" i="8"/>
  <c r="H560" i="8"/>
  <c r="G560" i="8"/>
  <c r="F560" i="8"/>
  <c r="E560" i="8"/>
  <c r="D560" i="8"/>
  <c r="C560" i="8"/>
  <c r="H559" i="8"/>
  <c r="G559" i="8"/>
  <c r="F559" i="8"/>
  <c r="E559" i="8"/>
  <c r="D559" i="8"/>
  <c r="C559" i="8"/>
  <c r="H558" i="8"/>
  <c r="G558" i="8"/>
  <c r="F558" i="8"/>
  <c r="E558" i="8"/>
  <c r="D558" i="8"/>
  <c r="C558" i="8"/>
  <c r="H557" i="8"/>
  <c r="G557" i="8"/>
  <c r="F557" i="8"/>
  <c r="E557" i="8"/>
  <c r="D557" i="8"/>
  <c r="C557" i="8"/>
  <c r="H556" i="8"/>
  <c r="G556" i="8"/>
  <c r="F556" i="8"/>
  <c r="E556" i="8"/>
  <c r="D556" i="8"/>
  <c r="C556" i="8"/>
  <c r="H555" i="8"/>
  <c r="G555" i="8"/>
  <c r="F555" i="8"/>
  <c r="E555" i="8"/>
  <c r="D555" i="8"/>
  <c r="C555" i="8"/>
  <c r="H554" i="8"/>
  <c r="G554" i="8"/>
  <c r="F554" i="8"/>
  <c r="E554" i="8"/>
  <c r="D554" i="8"/>
  <c r="C554" i="8"/>
  <c r="H553" i="8"/>
  <c r="G553" i="8"/>
  <c r="F553" i="8"/>
  <c r="E553" i="8"/>
  <c r="D553" i="8"/>
  <c r="C553" i="8"/>
  <c r="H552" i="8"/>
  <c r="G552" i="8"/>
  <c r="F552" i="8"/>
  <c r="E552" i="8"/>
  <c r="D552" i="8"/>
  <c r="C552" i="8"/>
  <c r="H551" i="8"/>
  <c r="G551" i="8"/>
  <c r="F551" i="8"/>
  <c r="E551" i="8"/>
  <c r="D551" i="8"/>
  <c r="C551" i="8"/>
  <c r="H550" i="8"/>
  <c r="G550" i="8"/>
  <c r="F550" i="8"/>
  <c r="E550" i="8"/>
  <c r="D550" i="8"/>
  <c r="C550" i="8"/>
  <c r="H549" i="8"/>
  <c r="G549" i="8"/>
  <c r="F549" i="8"/>
  <c r="E549" i="8"/>
  <c r="D549" i="8"/>
  <c r="C549" i="8"/>
  <c r="H548" i="8"/>
  <c r="G548" i="8"/>
  <c r="F548" i="8"/>
  <c r="E548" i="8"/>
  <c r="D548" i="8"/>
  <c r="C548" i="8"/>
  <c r="H547" i="8"/>
  <c r="G547" i="8"/>
  <c r="F547" i="8"/>
  <c r="E547" i="8"/>
  <c r="D547" i="8"/>
  <c r="C547" i="8"/>
  <c r="H546" i="8"/>
  <c r="G546" i="8"/>
  <c r="F546" i="8"/>
  <c r="E546" i="8"/>
  <c r="D546" i="8"/>
  <c r="C546" i="8"/>
  <c r="H545" i="8"/>
  <c r="G545" i="8"/>
  <c r="F545" i="8"/>
  <c r="E545" i="8"/>
  <c r="D545" i="8"/>
  <c r="C545" i="8"/>
  <c r="H544" i="8"/>
  <c r="G544" i="8"/>
  <c r="F544" i="8"/>
  <c r="E544" i="8"/>
  <c r="D544" i="8"/>
  <c r="C544" i="8"/>
  <c r="H543" i="8"/>
  <c r="G543" i="8"/>
  <c r="F543" i="8"/>
  <c r="E543" i="8"/>
  <c r="D543" i="8"/>
  <c r="C543" i="8"/>
  <c r="H542" i="8"/>
  <c r="G542" i="8"/>
  <c r="F542" i="8"/>
  <c r="E542" i="8"/>
  <c r="D542" i="8"/>
  <c r="C542" i="8"/>
  <c r="H541" i="8"/>
  <c r="G541" i="8"/>
  <c r="F541" i="8"/>
  <c r="E541" i="8"/>
  <c r="D541" i="8"/>
  <c r="C541" i="8"/>
  <c r="H540" i="8"/>
  <c r="G540" i="8"/>
  <c r="F540" i="8"/>
  <c r="E540" i="8"/>
  <c r="D540" i="8"/>
  <c r="C540" i="8"/>
  <c r="H539" i="8"/>
  <c r="G539" i="8"/>
  <c r="F539" i="8"/>
  <c r="E539" i="8"/>
  <c r="D539" i="8"/>
  <c r="C539" i="8"/>
  <c r="H538" i="8"/>
  <c r="G538" i="8"/>
  <c r="F538" i="8"/>
  <c r="E538" i="8"/>
  <c r="D538" i="8"/>
  <c r="C538" i="8"/>
  <c r="H537" i="8"/>
  <c r="G537" i="8"/>
  <c r="F537" i="8"/>
  <c r="E537" i="8"/>
  <c r="D537" i="8"/>
  <c r="C537" i="8"/>
  <c r="H536" i="8"/>
  <c r="G536" i="8"/>
  <c r="F536" i="8"/>
  <c r="E536" i="8"/>
  <c r="D536" i="8"/>
  <c r="C536" i="8"/>
  <c r="H535" i="8"/>
  <c r="G535" i="8"/>
  <c r="F535" i="8"/>
  <c r="E535" i="8"/>
  <c r="D535" i="8"/>
  <c r="C535" i="8"/>
  <c r="H534" i="8"/>
  <c r="G534" i="8"/>
  <c r="F534" i="8"/>
  <c r="E534" i="8"/>
  <c r="D534" i="8"/>
  <c r="C534" i="8"/>
  <c r="H533" i="8"/>
  <c r="G533" i="8"/>
  <c r="F533" i="8"/>
  <c r="E533" i="8"/>
  <c r="D533" i="8"/>
  <c r="C533" i="8"/>
  <c r="H532" i="8"/>
  <c r="G532" i="8"/>
  <c r="F532" i="8"/>
  <c r="E532" i="8"/>
  <c r="D532" i="8"/>
  <c r="C532" i="8"/>
  <c r="H531" i="8"/>
  <c r="G531" i="8"/>
  <c r="F531" i="8"/>
  <c r="E531" i="8"/>
  <c r="D531" i="8"/>
  <c r="C531" i="8"/>
  <c r="H530" i="8"/>
  <c r="G530" i="8"/>
  <c r="F530" i="8"/>
  <c r="E530" i="8"/>
  <c r="D530" i="8"/>
  <c r="C530" i="8"/>
  <c r="H529" i="8"/>
  <c r="G529" i="8"/>
  <c r="F529" i="8"/>
  <c r="E529" i="8"/>
  <c r="D529" i="8"/>
  <c r="C529" i="8"/>
  <c r="H528" i="8"/>
  <c r="G528" i="8"/>
  <c r="F528" i="8"/>
  <c r="E528" i="8"/>
  <c r="D528" i="8"/>
  <c r="C528" i="8"/>
  <c r="H527" i="8"/>
  <c r="G527" i="8"/>
  <c r="F527" i="8"/>
  <c r="E527" i="8"/>
  <c r="D527" i="8"/>
  <c r="C527" i="8"/>
  <c r="H526" i="8"/>
  <c r="G526" i="8"/>
  <c r="F526" i="8"/>
  <c r="E526" i="8"/>
  <c r="D526" i="8"/>
  <c r="C526" i="8"/>
  <c r="H525" i="8"/>
  <c r="G525" i="8"/>
  <c r="F525" i="8"/>
  <c r="E525" i="8"/>
  <c r="D525" i="8"/>
  <c r="C525" i="8"/>
  <c r="H524" i="8"/>
  <c r="G524" i="8"/>
  <c r="F524" i="8"/>
  <c r="E524" i="8"/>
  <c r="D524" i="8"/>
  <c r="C524" i="8"/>
  <c r="H523" i="8"/>
  <c r="G523" i="8"/>
  <c r="F523" i="8"/>
  <c r="E523" i="8"/>
  <c r="D523" i="8"/>
  <c r="C523" i="8"/>
  <c r="H522" i="8"/>
  <c r="G522" i="8"/>
  <c r="F522" i="8"/>
  <c r="E522" i="8"/>
  <c r="D522" i="8"/>
  <c r="C522" i="8"/>
  <c r="H521" i="8"/>
  <c r="G521" i="8"/>
  <c r="F521" i="8"/>
  <c r="E521" i="8"/>
  <c r="D521" i="8"/>
  <c r="C521" i="8"/>
  <c r="H520" i="8"/>
  <c r="G520" i="8"/>
  <c r="F520" i="8"/>
  <c r="E520" i="8"/>
  <c r="D520" i="8"/>
  <c r="C520" i="8"/>
  <c r="H519" i="8"/>
  <c r="G519" i="8"/>
  <c r="F519" i="8"/>
  <c r="E519" i="8"/>
  <c r="D519" i="8"/>
  <c r="C519" i="8"/>
  <c r="H518" i="8"/>
  <c r="G518" i="8"/>
  <c r="F518" i="8"/>
  <c r="E518" i="8"/>
  <c r="D518" i="8"/>
  <c r="C518" i="8"/>
  <c r="H517" i="8"/>
  <c r="G517" i="8"/>
  <c r="F517" i="8"/>
  <c r="E517" i="8"/>
  <c r="D517" i="8"/>
  <c r="C517" i="8"/>
  <c r="H516" i="8"/>
  <c r="G516" i="8"/>
  <c r="F516" i="8"/>
  <c r="E516" i="8"/>
  <c r="D516" i="8"/>
  <c r="C516" i="8"/>
  <c r="H515" i="8"/>
  <c r="G515" i="8"/>
  <c r="F515" i="8"/>
  <c r="E515" i="8"/>
  <c r="D515" i="8"/>
  <c r="C515" i="8"/>
  <c r="H514" i="8"/>
  <c r="G514" i="8"/>
  <c r="F514" i="8"/>
  <c r="E514" i="8"/>
  <c r="D514" i="8"/>
  <c r="C514" i="8"/>
  <c r="H513" i="8"/>
  <c r="G513" i="8"/>
  <c r="F513" i="8"/>
  <c r="E513" i="8"/>
  <c r="D513" i="8"/>
  <c r="C513" i="8"/>
  <c r="H512" i="8"/>
  <c r="G512" i="8"/>
  <c r="F512" i="8"/>
  <c r="E512" i="8"/>
  <c r="D512" i="8"/>
  <c r="C512" i="8"/>
  <c r="H511" i="8"/>
  <c r="G511" i="8"/>
  <c r="F511" i="8"/>
  <c r="E511" i="8"/>
  <c r="D511" i="8"/>
  <c r="C511" i="8"/>
  <c r="H510" i="8"/>
  <c r="G510" i="8"/>
  <c r="F510" i="8"/>
  <c r="E510" i="8"/>
  <c r="D510" i="8"/>
  <c r="C510" i="8"/>
  <c r="H509" i="8"/>
  <c r="G509" i="8"/>
  <c r="F509" i="8"/>
  <c r="E509" i="8"/>
  <c r="D509" i="8"/>
  <c r="C509" i="8"/>
  <c r="H508" i="8"/>
  <c r="G508" i="8"/>
  <c r="F508" i="8"/>
  <c r="E508" i="8"/>
  <c r="D508" i="8"/>
  <c r="C508" i="8"/>
  <c r="H507" i="8"/>
  <c r="G507" i="8"/>
  <c r="F507" i="8"/>
  <c r="E507" i="8"/>
  <c r="D507" i="8"/>
  <c r="C507" i="8"/>
  <c r="H506" i="8"/>
  <c r="G506" i="8"/>
  <c r="F506" i="8"/>
  <c r="E506" i="8"/>
  <c r="D506" i="8"/>
  <c r="C506" i="8"/>
  <c r="H505" i="8"/>
  <c r="G505" i="8"/>
  <c r="F505" i="8"/>
  <c r="E505" i="8"/>
  <c r="D505" i="8"/>
  <c r="C505" i="8"/>
  <c r="H504" i="8"/>
  <c r="G504" i="8"/>
  <c r="F504" i="8"/>
  <c r="E504" i="8"/>
  <c r="D504" i="8"/>
  <c r="C504" i="8"/>
  <c r="H503" i="8"/>
  <c r="G503" i="8"/>
  <c r="F503" i="8"/>
  <c r="E503" i="8"/>
  <c r="D503" i="8"/>
  <c r="C503" i="8"/>
  <c r="H502" i="8"/>
  <c r="G502" i="8"/>
  <c r="F502" i="8"/>
  <c r="E502" i="8"/>
  <c r="D502" i="8"/>
  <c r="C502" i="8"/>
  <c r="H501" i="8"/>
  <c r="G501" i="8"/>
  <c r="F501" i="8"/>
  <c r="E501" i="8"/>
  <c r="D501" i="8"/>
  <c r="C501" i="8"/>
  <c r="H500" i="8"/>
  <c r="G500" i="8"/>
  <c r="F500" i="8"/>
  <c r="E500" i="8"/>
  <c r="D500" i="8"/>
  <c r="C500" i="8"/>
  <c r="H499" i="8"/>
  <c r="G499" i="8"/>
  <c r="F499" i="8"/>
  <c r="E499" i="8"/>
  <c r="D499" i="8"/>
  <c r="C499" i="8"/>
  <c r="H498" i="8"/>
  <c r="G498" i="8"/>
  <c r="F498" i="8"/>
  <c r="E498" i="8"/>
  <c r="D498" i="8"/>
  <c r="C498" i="8"/>
  <c r="H497" i="8"/>
  <c r="G497" i="8"/>
  <c r="F497" i="8"/>
  <c r="E497" i="8"/>
  <c r="D497" i="8"/>
  <c r="C497" i="8"/>
  <c r="H496" i="8"/>
  <c r="G496" i="8"/>
  <c r="F496" i="8"/>
  <c r="E496" i="8"/>
  <c r="D496" i="8"/>
  <c r="C496" i="8"/>
  <c r="H495" i="8"/>
  <c r="G495" i="8"/>
  <c r="F495" i="8"/>
  <c r="E495" i="8"/>
  <c r="D495" i="8"/>
  <c r="C495" i="8"/>
  <c r="H494" i="8"/>
  <c r="G494" i="8"/>
  <c r="F494" i="8"/>
  <c r="E494" i="8"/>
  <c r="D494" i="8"/>
  <c r="C494" i="8"/>
  <c r="H493" i="8"/>
  <c r="G493" i="8"/>
  <c r="F493" i="8"/>
  <c r="E493" i="8"/>
  <c r="D493" i="8"/>
  <c r="C493" i="8"/>
  <c r="H492" i="8"/>
  <c r="G492" i="8"/>
  <c r="F492" i="8"/>
  <c r="E492" i="8"/>
  <c r="D492" i="8"/>
  <c r="C492" i="8"/>
  <c r="H491" i="8"/>
  <c r="G491" i="8"/>
  <c r="F491" i="8"/>
  <c r="E491" i="8"/>
  <c r="D491" i="8"/>
  <c r="C491" i="8"/>
  <c r="H490" i="8"/>
  <c r="G490" i="8"/>
  <c r="F490" i="8"/>
  <c r="E490" i="8"/>
  <c r="D490" i="8"/>
  <c r="C490" i="8"/>
  <c r="H489" i="8"/>
  <c r="G489" i="8"/>
  <c r="F489" i="8"/>
  <c r="E489" i="8"/>
  <c r="D489" i="8"/>
  <c r="C489" i="8"/>
  <c r="H488" i="8"/>
  <c r="G488" i="8"/>
  <c r="F488" i="8"/>
  <c r="E488" i="8"/>
  <c r="D488" i="8"/>
  <c r="C488" i="8"/>
  <c r="H487" i="8"/>
  <c r="G487" i="8"/>
  <c r="F487" i="8"/>
  <c r="E487" i="8"/>
  <c r="D487" i="8"/>
  <c r="C487" i="8"/>
  <c r="H486" i="8"/>
  <c r="G486" i="8"/>
  <c r="F486" i="8"/>
  <c r="E486" i="8"/>
  <c r="D486" i="8"/>
  <c r="C486" i="8"/>
  <c r="H485" i="8"/>
  <c r="G485" i="8"/>
  <c r="F485" i="8"/>
  <c r="E485" i="8"/>
  <c r="D485" i="8"/>
  <c r="C485" i="8"/>
  <c r="H484" i="8"/>
  <c r="G484" i="8"/>
  <c r="F484" i="8"/>
  <c r="E484" i="8"/>
  <c r="D484" i="8"/>
  <c r="C484" i="8"/>
  <c r="H483" i="8"/>
  <c r="G483" i="8"/>
  <c r="F483" i="8"/>
  <c r="E483" i="8"/>
  <c r="D483" i="8"/>
  <c r="C483" i="8"/>
  <c r="H482" i="8"/>
  <c r="G482" i="8"/>
  <c r="F482" i="8"/>
  <c r="E482" i="8"/>
  <c r="D482" i="8"/>
  <c r="C482" i="8"/>
  <c r="H481" i="8"/>
  <c r="G481" i="8"/>
  <c r="F481" i="8"/>
  <c r="E481" i="8"/>
  <c r="D481" i="8"/>
  <c r="C481" i="8"/>
  <c r="H480" i="8"/>
  <c r="G480" i="8"/>
  <c r="F480" i="8"/>
  <c r="E480" i="8"/>
  <c r="D480" i="8"/>
  <c r="C480" i="8"/>
  <c r="H479" i="8"/>
  <c r="G479" i="8"/>
  <c r="F479" i="8"/>
  <c r="E479" i="8"/>
  <c r="D479" i="8"/>
  <c r="C479" i="8"/>
  <c r="H478" i="8"/>
  <c r="G478" i="8"/>
  <c r="F478" i="8"/>
  <c r="E478" i="8"/>
  <c r="D478" i="8"/>
  <c r="C478" i="8"/>
  <c r="H477" i="8"/>
  <c r="G477" i="8"/>
  <c r="F477" i="8"/>
  <c r="E477" i="8"/>
  <c r="D477" i="8"/>
  <c r="C477" i="8"/>
  <c r="H476" i="8"/>
  <c r="G476" i="8"/>
  <c r="F476" i="8"/>
  <c r="E476" i="8"/>
  <c r="D476" i="8"/>
  <c r="C476" i="8"/>
  <c r="H475" i="8"/>
  <c r="G475" i="8"/>
  <c r="F475" i="8"/>
  <c r="E475" i="8"/>
  <c r="D475" i="8"/>
  <c r="C475" i="8"/>
  <c r="H474" i="8"/>
  <c r="G474" i="8"/>
  <c r="F474" i="8"/>
  <c r="E474" i="8"/>
  <c r="D474" i="8"/>
  <c r="C474" i="8"/>
  <c r="H473" i="8"/>
  <c r="G473" i="8"/>
  <c r="F473" i="8"/>
  <c r="E473" i="8"/>
  <c r="D473" i="8"/>
  <c r="C473" i="8"/>
  <c r="H472" i="8"/>
  <c r="G472" i="8"/>
  <c r="F472" i="8"/>
  <c r="E472" i="8"/>
  <c r="D472" i="8"/>
  <c r="C472" i="8"/>
  <c r="H471" i="8"/>
  <c r="G471" i="8"/>
  <c r="F471" i="8"/>
  <c r="E471" i="8"/>
  <c r="D471" i="8"/>
  <c r="C471" i="8"/>
  <c r="H470" i="8"/>
  <c r="G470" i="8"/>
  <c r="F470" i="8"/>
  <c r="E470" i="8"/>
  <c r="D470" i="8"/>
  <c r="C470" i="8"/>
  <c r="H469" i="8"/>
  <c r="G469" i="8"/>
  <c r="F469" i="8"/>
  <c r="E469" i="8"/>
  <c r="D469" i="8"/>
  <c r="C469" i="8"/>
  <c r="H468" i="8"/>
  <c r="G468" i="8"/>
  <c r="F468" i="8"/>
  <c r="E468" i="8"/>
  <c r="D468" i="8"/>
  <c r="C468" i="8"/>
  <c r="H467" i="8"/>
  <c r="G467" i="8"/>
  <c r="F467" i="8"/>
  <c r="E467" i="8"/>
  <c r="D467" i="8"/>
  <c r="C467" i="8"/>
  <c r="H466" i="8"/>
  <c r="G466" i="8"/>
  <c r="F466" i="8"/>
  <c r="E466" i="8"/>
  <c r="D466" i="8"/>
  <c r="C466" i="8"/>
  <c r="H465" i="8"/>
  <c r="G465" i="8"/>
  <c r="F465" i="8"/>
  <c r="E465" i="8"/>
  <c r="D465" i="8"/>
  <c r="C465" i="8"/>
  <c r="H464" i="8"/>
  <c r="G464" i="8"/>
  <c r="F464" i="8"/>
  <c r="E464" i="8"/>
  <c r="D464" i="8"/>
  <c r="C464" i="8"/>
  <c r="H463" i="8"/>
  <c r="G463" i="8"/>
  <c r="F463" i="8"/>
  <c r="E463" i="8"/>
  <c r="D463" i="8"/>
  <c r="C463" i="8"/>
  <c r="H462" i="8"/>
  <c r="G462" i="8"/>
  <c r="F462" i="8"/>
  <c r="E462" i="8"/>
  <c r="D462" i="8"/>
  <c r="C462" i="8"/>
  <c r="H461" i="8"/>
  <c r="G461" i="8"/>
  <c r="F461" i="8"/>
  <c r="E461" i="8"/>
  <c r="D461" i="8"/>
  <c r="C461" i="8"/>
  <c r="H460" i="8"/>
  <c r="G460" i="8"/>
  <c r="F460" i="8"/>
  <c r="E460" i="8"/>
  <c r="D460" i="8"/>
  <c r="C460" i="8"/>
  <c r="H459" i="8"/>
  <c r="G459" i="8"/>
  <c r="F459" i="8"/>
  <c r="E459" i="8"/>
  <c r="D459" i="8"/>
  <c r="C459" i="8"/>
  <c r="H458" i="8"/>
  <c r="G458" i="8"/>
  <c r="F458" i="8"/>
  <c r="E458" i="8"/>
  <c r="D458" i="8"/>
  <c r="C458" i="8"/>
  <c r="H457" i="8"/>
  <c r="G457" i="8"/>
  <c r="F457" i="8"/>
  <c r="E457" i="8"/>
  <c r="D457" i="8"/>
  <c r="C457" i="8"/>
  <c r="H456" i="8"/>
  <c r="G456" i="8"/>
  <c r="F456" i="8"/>
  <c r="E456" i="8"/>
  <c r="D456" i="8"/>
  <c r="C456" i="8"/>
  <c r="H455" i="8"/>
  <c r="G455" i="8"/>
  <c r="F455" i="8"/>
  <c r="E455" i="8"/>
  <c r="D455" i="8"/>
  <c r="C455" i="8"/>
  <c r="H454" i="8"/>
  <c r="G454" i="8"/>
  <c r="F454" i="8"/>
  <c r="E454" i="8"/>
  <c r="D454" i="8"/>
  <c r="C454" i="8"/>
  <c r="H453" i="8"/>
  <c r="G453" i="8"/>
  <c r="F453" i="8"/>
  <c r="E453" i="8"/>
  <c r="D453" i="8"/>
  <c r="C453" i="8"/>
  <c r="H452" i="8"/>
  <c r="G452" i="8"/>
  <c r="F452" i="8"/>
  <c r="E452" i="8"/>
  <c r="D452" i="8"/>
  <c r="C452" i="8"/>
  <c r="H451" i="8"/>
  <c r="G451" i="8"/>
  <c r="F451" i="8"/>
  <c r="E451" i="8"/>
  <c r="D451" i="8"/>
  <c r="C451" i="8"/>
  <c r="H450" i="8"/>
  <c r="G450" i="8"/>
  <c r="F450" i="8"/>
  <c r="E450" i="8"/>
  <c r="D450" i="8"/>
  <c r="C450" i="8"/>
  <c r="H449" i="8"/>
  <c r="G449" i="8"/>
  <c r="F449" i="8"/>
  <c r="E449" i="8"/>
  <c r="D449" i="8"/>
  <c r="C449" i="8"/>
  <c r="H448" i="8"/>
  <c r="G448" i="8"/>
  <c r="F448" i="8"/>
  <c r="E448" i="8"/>
  <c r="D448" i="8"/>
  <c r="C448" i="8"/>
  <c r="H447" i="8"/>
  <c r="G447" i="8"/>
  <c r="F447" i="8"/>
  <c r="E447" i="8"/>
  <c r="D447" i="8"/>
  <c r="C447" i="8"/>
  <c r="H446" i="8"/>
  <c r="G446" i="8"/>
  <c r="F446" i="8"/>
  <c r="E446" i="8"/>
  <c r="D446" i="8"/>
  <c r="C446" i="8"/>
  <c r="H445" i="8"/>
  <c r="G445" i="8"/>
  <c r="F445" i="8"/>
  <c r="E445" i="8"/>
  <c r="D445" i="8"/>
  <c r="C445" i="8"/>
  <c r="H444" i="8"/>
  <c r="G444" i="8"/>
  <c r="F444" i="8"/>
  <c r="E444" i="8"/>
  <c r="D444" i="8"/>
  <c r="C444" i="8"/>
  <c r="H443" i="8"/>
  <c r="G443" i="8"/>
  <c r="F443" i="8"/>
  <c r="E443" i="8"/>
  <c r="D443" i="8"/>
  <c r="C443" i="8"/>
  <c r="H442" i="8"/>
  <c r="G442" i="8"/>
  <c r="F442" i="8"/>
  <c r="E442" i="8"/>
  <c r="D442" i="8"/>
  <c r="C442" i="8"/>
  <c r="H441" i="8"/>
  <c r="G441" i="8"/>
  <c r="F441" i="8"/>
  <c r="E441" i="8"/>
  <c r="D441" i="8"/>
  <c r="C441" i="8"/>
  <c r="H440" i="8"/>
  <c r="G440" i="8"/>
  <c r="F440" i="8"/>
  <c r="E440" i="8"/>
  <c r="D440" i="8"/>
  <c r="C440" i="8"/>
  <c r="H439" i="8"/>
  <c r="G439" i="8"/>
  <c r="F439" i="8"/>
  <c r="E439" i="8"/>
  <c r="D439" i="8"/>
  <c r="C439" i="8"/>
  <c r="H438" i="8"/>
  <c r="G438" i="8"/>
  <c r="F438" i="8"/>
  <c r="E438" i="8"/>
  <c r="D438" i="8"/>
  <c r="C438" i="8"/>
  <c r="H437" i="8"/>
  <c r="G437" i="8"/>
  <c r="F437" i="8"/>
  <c r="E437" i="8"/>
  <c r="D437" i="8"/>
  <c r="C437" i="8"/>
  <c r="H436" i="8"/>
  <c r="G436" i="8"/>
  <c r="F436" i="8"/>
  <c r="E436" i="8"/>
  <c r="D436" i="8"/>
  <c r="C436" i="8"/>
  <c r="H435" i="8"/>
  <c r="G435" i="8"/>
  <c r="F435" i="8"/>
  <c r="E435" i="8"/>
  <c r="D435" i="8"/>
  <c r="C435" i="8"/>
  <c r="H434" i="8"/>
  <c r="G434" i="8"/>
  <c r="F434" i="8"/>
  <c r="E434" i="8"/>
  <c r="D434" i="8"/>
  <c r="C434" i="8"/>
  <c r="H433" i="8"/>
  <c r="G433" i="8"/>
  <c r="F433" i="8"/>
  <c r="E433" i="8"/>
  <c r="D433" i="8"/>
  <c r="C433" i="8"/>
  <c r="H432" i="8"/>
  <c r="G432" i="8"/>
  <c r="F432" i="8"/>
  <c r="E432" i="8"/>
  <c r="D432" i="8"/>
  <c r="C432" i="8"/>
  <c r="H431" i="8"/>
  <c r="G431" i="8"/>
  <c r="F431" i="8"/>
  <c r="E431" i="8"/>
  <c r="D431" i="8"/>
  <c r="C431" i="8"/>
  <c r="H430" i="8"/>
  <c r="G430" i="8"/>
  <c r="F430" i="8"/>
  <c r="E430" i="8"/>
  <c r="D430" i="8"/>
  <c r="C430" i="8"/>
  <c r="H429" i="8"/>
  <c r="G429" i="8"/>
  <c r="F429" i="8"/>
  <c r="E429" i="8"/>
  <c r="D429" i="8"/>
  <c r="C429" i="8"/>
  <c r="H428" i="8"/>
  <c r="G428" i="8"/>
  <c r="F428" i="8"/>
  <c r="E428" i="8"/>
  <c r="D428" i="8"/>
  <c r="C428" i="8"/>
  <c r="H427" i="8"/>
  <c r="G427" i="8"/>
  <c r="F427" i="8"/>
  <c r="E427" i="8"/>
  <c r="D427" i="8"/>
  <c r="C427" i="8"/>
  <c r="H426" i="8"/>
  <c r="G426" i="8"/>
  <c r="F426" i="8"/>
  <c r="E426" i="8"/>
  <c r="D426" i="8"/>
  <c r="C426" i="8"/>
  <c r="H425" i="8"/>
  <c r="G425" i="8"/>
  <c r="F425" i="8"/>
  <c r="E425" i="8"/>
  <c r="D425" i="8"/>
  <c r="C425" i="8"/>
  <c r="H424" i="8"/>
  <c r="G424" i="8"/>
  <c r="F424" i="8"/>
  <c r="E424" i="8"/>
  <c r="D424" i="8"/>
  <c r="C424" i="8"/>
  <c r="H423" i="8"/>
  <c r="G423" i="8"/>
  <c r="F423" i="8"/>
  <c r="E423" i="8"/>
  <c r="D423" i="8"/>
  <c r="C423" i="8"/>
  <c r="H422" i="8"/>
  <c r="G422" i="8"/>
  <c r="F422" i="8"/>
  <c r="E422" i="8"/>
  <c r="D422" i="8"/>
  <c r="C422" i="8"/>
  <c r="H421" i="8"/>
  <c r="G421" i="8"/>
  <c r="F421" i="8"/>
  <c r="E421" i="8"/>
  <c r="D421" i="8"/>
  <c r="C421" i="8"/>
  <c r="H420" i="8"/>
  <c r="G420" i="8"/>
  <c r="F420" i="8"/>
  <c r="E420" i="8"/>
  <c r="D420" i="8"/>
  <c r="C420" i="8"/>
  <c r="H419" i="8"/>
  <c r="G419" i="8"/>
  <c r="F419" i="8"/>
  <c r="E419" i="8"/>
  <c r="D419" i="8"/>
  <c r="C419" i="8"/>
  <c r="H418" i="8"/>
  <c r="G418" i="8"/>
  <c r="F418" i="8"/>
  <c r="E418" i="8"/>
  <c r="D418" i="8"/>
  <c r="C418" i="8"/>
  <c r="H417" i="8"/>
  <c r="G417" i="8"/>
  <c r="F417" i="8"/>
  <c r="E417" i="8"/>
  <c r="D417" i="8"/>
  <c r="C417" i="8"/>
  <c r="H416" i="8"/>
  <c r="G416" i="8"/>
  <c r="F416" i="8"/>
  <c r="E416" i="8"/>
  <c r="D416" i="8"/>
  <c r="C416" i="8"/>
  <c r="H415" i="8"/>
  <c r="G415" i="8"/>
  <c r="F415" i="8"/>
  <c r="E415" i="8"/>
  <c r="D415" i="8"/>
  <c r="C415" i="8"/>
  <c r="H414" i="8"/>
  <c r="G414" i="8"/>
  <c r="F414" i="8"/>
  <c r="E414" i="8"/>
  <c r="D414" i="8"/>
  <c r="C414" i="8"/>
  <c r="H413" i="8"/>
  <c r="G413" i="8"/>
  <c r="F413" i="8"/>
  <c r="E413" i="8"/>
  <c r="D413" i="8"/>
  <c r="C413" i="8"/>
  <c r="H412" i="8"/>
  <c r="G412" i="8"/>
  <c r="F412" i="8"/>
  <c r="E412" i="8"/>
  <c r="D412" i="8"/>
  <c r="C412" i="8"/>
  <c r="H411" i="8"/>
  <c r="G411" i="8"/>
  <c r="F411" i="8"/>
  <c r="E411" i="8"/>
  <c r="D411" i="8"/>
  <c r="C411" i="8"/>
  <c r="H410" i="8"/>
  <c r="G410" i="8"/>
  <c r="F410" i="8"/>
  <c r="E410" i="8"/>
  <c r="D410" i="8"/>
  <c r="C410" i="8"/>
  <c r="H409" i="8"/>
  <c r="G409" i="8"/>
  <c r="F409" i="8"/>
  <c r="E409" i="8"/>
  <c r="D409" i="8"/>
  <c r="C409" i="8"/>
  <c r="H408" i="8"/>
  <c r="G408" i="8"/>
  <c r="F408" i="8"/>
  <c r="E408" i="8"/>
  <c r="D408" i="8"/>
  <c r="C408" i="8"/>
  <c r="H407" i="8"/>
  <c r="G407" i="8"/>
  <c r="F407" i="8"/>
  <c r="E407" i="8"/>
  <c r="D407" i="8"/>
  <c r="C407" i="8"/>
  <c r="H406" i="8"/>
  <c r="G406" i="8"/>
  <c r="F406" i="8"/>
  <c r="E406" i="8"/>
  <c r="D406" i="8"/>
  <c r="C406" i="8"/>
  <c r="H405" i="8"/>
  <c r="G405" i="8"/>
  <c r="F405" i="8"/>
  <c r="E405" i="8"/>
  <c r="D405" i="8"/>
  <c r="C405" i="8"/>
  <c r="H404" i="8"/>
  <c r="G404" i="8"/>
  <c r="F404" i="8"/>
  <c r="E404" i="8"/>
  <c r="D404" i="8"/>
  <c r="C404" i="8"/>
  <c r="H403" i="8"/>
  <c r="G403" i="8"/>
  <c r="F403" i="8"/>
  <c r="E403" i="8"/>
  <c r="D403" i="8"/>
  <c r="C403" i="8"/>
  <c r="H402" i="8"/>
  <c r="G402" i="8"/>
  <c r="F402" i="8"/>
  <c r="E402" i="8"/>
  <c r="D402" i="8"/>
  <c r="C402" i="8"/>
  <c r="H401" i="8"/>
  <c r="G401" i="8"/>
  <c r="F401" i="8"/>
  <c r="E401" i="8"/>
  <c r="D401" i="8"/>
  <c r="C401" i="8"/>
  <c r="H400" i="8"/>
  <c r="G400" i="8"/>
  <c r="F400" i="8"/>
  <c r="E400" i="8"/>
  <c r="D400" i="8"/>
  <c r="C400" i="8"/>
  <c r="H399" i="8"/>
  <c r="G399" i="8"/>
  <c r="F399" i="8"/>
  <c r="E399" i="8"/>
  <c r="D399" i="8"/>
  <c r="C399" i="8"/>
  <c r="H398" i="8"/>
  <c r="G398" i="8"/>
  <c r="F398" i="8"/>
  <c r="E398" i="8"/>
  <c r="D398" i="8"/>
  <c r="C398" i="8"/>
  <c r="H397" i="8"/>
  <c r="G397" i="8"/>
  <c r="F397" i="8"/>
  <c r="E397" i="8"/>
  <c r="D397" i="8"/>
  <c r="C397" i="8"/>
  <c r="H396" i="8"/>
  <c r="G396" i="8"/>
  <c r="F396" i="8"/>
  <c r="E396" i="8"/>
  <c r="D396" i="8"/>
  <c r="C396" i="8"/>
  <c r="H395" i="8"/>
  <c r="G395" i="8"/>
  <c r="F395" i="8"/>
  <c r="E395" i="8"/>
  <c r="D395" i="8"/>
  <c r="C395" i="8"/>
  <c r="H394" i="8"/>
  <c r="G394" i="8"/>
  <c r="F394" i="8"/>
  <c r="E394" i="8"/>
  <c r="D394" i="8"/>
  <c r="C394" i="8"/>
  <c r="H393" i="8"/>
  <c r="G393" i="8"/>
  <c r="F393" i="8"/>
  <c r="E393" i="8"/>
  <c r="D393" i="8"/>
  <c r="C393" i="8"/>
  <c r="H392" i="8"/>
  <c r="G392" i="8"/>
  <c r="F392" i="8"/>
  <c r="E392" i="8"/>
  <c r="D392" i="8"/>
  <c r="C392" i="8"/>
  <c r="H391" i="8"/>
  <c r="G391" i="8"/>
  <c r="F391" i="8"/>
  <c r="E391" i="8"/>
  <c r="D391" i="8"/>
  <c r="C391" i="8"/>
  <c r="H390" i="8"/>
  <c r="G390" i="8"/>
  <c r="F390" i="8"/>
  <c r="E390" i="8"/>
  <c r="D390" i="8"/>
  <c r="C390" i="8"/>
  <c r="H389" i="8"/>
  <c r="G389" i="8"/>
  <c r="F389" i="8"/>
  <c r="E389" i="8"/>
  <c r="D389" i="8"/>
  <c r="C389" i="8"/>
  <c r="H388" i="8"/>
  <c r="G388" i="8"/>
  <c r="F388" i="8"/>
  <c r="E388" i="8"/>
  <c r="D388" i="8"/>
  <c r="C388" i="8"/>
  <c r="H387" i="8"/>
  <c r="G387" i="8"/>
  <c r="F387" i="8"/>
  <c r="E387" i="8"/>
  <c r="D387" i="8"/>
  <c r="C387" i="8"/>
  <c r="H386" i="8"/>
  <c r="G386" i="8"/>
  <c r="F386" i="8"/>
  <c r="E386" i="8"/>
  <c r="D386" i="8"/>
  <c r="C386" i="8"/>
  <c r="H385" i="8"/>
  <c r="G385" i="8"/>
  <c r="F385" i="8"/>
  <c r="E385" i="8"/>
  <c r="D385" i="8"/>
  <c r="C385" i="8"/>
  <c r="H384" i="8"/>
  <c r="G384" i="8"/>
  <c r="F384" i="8"/>
  <c r="E384" i="8"/>
  <c r="D384" i="8"/>
  <c r="C384" i="8"/>
  <c r="H383" i="8"/>
  <c r="G383" i="8"/>
  <c r="F383" i="8"/>
  <c r="E383" i="8"/>
  <c r="D383" i="8"/>
  <c r="C383" i="8"/>
  <c r="H382" i="8"/>
  <c r="G382" i="8"/>
  <c r="F382" i="8"/>
  <c r="E382" i="8"/>
  <c r="D382" i="8"/>
  <c r="C382" i="8"/>
  <c r="H381" i="8"/>
  <c r="G381" i="8"/>
  <c r="F381" i="8"/>
  <c r="E381" i="8"/>
  <c r="D381" i="8"/>
  <c r="C381" i="8"/>
  <c r="H380" i="8"/>
  <c r="G380" i="8"/>
  <c r="F380" i="8"/>
  <c r="E380" i="8"/>
  <c r="D380" i="8"/>
  <c r="C380" i="8"/>
  <c r="H379" i="8"/>
  <c r="G379" i="8"/>
  <c r="F379" i="8"/>
  <c r="E379" i="8"/>
  <c r="D379" i="8"/>
  <c r="C379" i="8"/>
  <c r="H378" i="8"/>
  <c r="G378" i="8"/>
  <c r="F378" i="8"/>
  <c r="E378" i="8"/>
  <c r="D378" i="8"/>
  <c r="C378" i="8"/>
  <c r="H377" i="8"/>
  <c r="G377" i="8"/>
  <c r="F377" i="8"/>
  <c r="E377" i="8"/>
  <c r="D377" i="8"/>
  <c r="C377" i="8"/>
  <c r="H376" i="8"/>
  <c r="G376" i="8"/>
  <c r="F376" i="8"/>
  <c r="E376" i="8"/>
  <c r="D376" i="8"/>
  <c r="C376" i="8"/>
  <c r="H375" i="8"/>
  <c r="G375" i="8"/>
  <c r="F375" i="8"/>
  <c r="E375" i="8"/>
  <c r="D375" i="8"/>
  <c r="C375" i="8"/>
  <c r="H374" i="8"/>
  <c r="G374" i="8"/>
  <c r="F374" i="8"/>
  <c r="E374" i="8"/>
  <c r="D374" i="8"/>
  <c r="C374" i="8"/>
  <c r="H373" i="8"/>
  <c r="G373" i="8"/>
  <c r="F373" i="8"/>
  <c r="E373" i="8"/>
  <c r="D373" i="8"/>
  <c r="C373" i="8"/>
  <c r="H372" i="8"/>
  <c r="G372" i="8"/>
  <c r="F372" i="8"/>
  <c r="E372" i="8"/>
  <c r="D372" i="8"/>
  <c r="C372" i="8"/>
  <c r="H371" i="8"/>
  <c r="G371" i="8"/>
  <c r="F371" i="8"/>
  <c r="E371" i="8"/>
  <c r="D371" i="8"/>
  <c r="C371" i="8"/>
  <c r="H370" i="8"/>
  <c r="G370" i="8"/>
  <c r="F370" i="8"/>
  <c r="E370" i="8"/>
  <c r="D370" i="8"/>
  <c r="C370" i="8"/>
  <c r="H369" i="8"/>
  <c r="G369" i="8"/>
  <c r="F369" i="8"/>
  <c r="E369" i="8"/>
  <c r="D369" i="8"/>
  <c r="C369" i="8"/>
  <c r="H368" i="8"/>
  <c r="G368" i="8"/>
  <c r="F368" i="8"/>
  <c r="E368" i="8"/>
  <c r="D368" i="8"/>
  <c r="C368" i="8"/>
  <c r="H367" i="8"/>
  <c r="G367" i="8"/>
  <c r="F367" i="8"/>
  <c r="E367" i="8"/>
  <c r="D367" i="8"/>
  <c r="C367" i="8"/>
  <c r="H366" i="8"/>
  <c r="G366" i="8"/>
  <c r="F366" i="8"/>
  <c r="E366" i="8"/>
  <c r="D366" i="8"/>
  <c r="C366" i="8"/>
  <c r="H365" i="8"/>
  <c r="G365" i="8"/>
  <c r="F365" i="8"/>
  <c r="E365" i="8"/>
  <c r="D365" i="8"/>
  <c r="C365" i="8"/>
  <c r="H364" i="8"/>
  <c r="G364" i="8"/>
  <c r="F364" i="8"/>
  <c r="E364" i="8"/>
  <c r="D364" i="8"/>
  <c r="C364" i="8"/>
  <c r="H363" i="8"/>
  <c r="G363" i="8"/>
  <c r="F363" i="8"/>
  <c r="E363" i="8"/>
  <c r="D363" i="8"/>
  <c r="C363" i="8"/>
  <c r="H362" i="8"/>
  <c r="G362" i="8"/>
  <c r="F362" i="8"/>
  <c r="E362" i="8"/>
  <c r="D362" i="8"/>
  <c r="C362" i="8"/>
  <c r="H361" i="8"/>
  <c r="G361" i="8"/>
  <c r="F361" i="8"/>
  <c r="E361" i="8"/>
  <c r="D361" i="8"/>
  <c r="C361" i="8"/>
  <c r="H360" i="8"/>
  <c r="G360" i="8"/>
  <c r="F360" i="8"/>
  <c r="E360" i="8"/>
  <c r="D360" i="8"/>
  <c r="C360" i="8"/>
  <c r="H359" i="8"/>
  <c r="G359" i="8"/>
  <c r="F359" i="8"/>
  <c r="E359" i="8"/>
  <c r="D359" i="8"/>
  <c r="C359" i="8"/>
  <c r="H358" i="8"/>
  <c r="G358" i="8"/>
  <c r="F358" i="8"/>
  <c r="E358" i="8"/>
  <c r="D358" i="8"/>
  <c r="C358" i="8"/>
  <c r="H357" i="8"/>
  <c r="G357" i="8"/>
  <c r="F357" i="8"/>
  <c r="E357" i="8"/>
  <c r="D357" i="8"/>
  <c r="C357" i="8"/>
  <c r="H356" i="8"/>
  <c r="G356" i="8"/>
  <c r="F356" i="8"/>
  <c r="E356" i="8"/>
  <c r="D356" i="8"/>
  <c r="C356" i="8"/>
  <c r="H355" i="8"/>
  <c r="G355" i="8"/>
  <c r="F355" i="8"/>
  <c r="E355" i="8"/>
  <c r="D355" i="8"/>
  <c r="C355" i="8"/>
  <c r="H354" i="8"/>
  <c r="G354" i="8"/>
  <c r="F354" i="8"/>
  <c r="E354" i="8"/>
  <c r="D354" i="8"/>
  <c r="C354" i="8"/>
  <c r="H353" i="8"/>
  <c r="G353" i="8"/>
  <c r="F353" i="8"/>
  <c r="E353" i="8"/>
  <c r="D353" i="8"/>
  <c r="C353" i="8"/>
  <c r="H352" i="8"/>
  <c r="G352" i="8"/>
  <c r="F352" i="8"/>
  <c r="E352" i="8"/>
  <c r="D352" i="8"/>
  <c r="C352" i="8"/>
  <c r="H351" i="8"/>
  <c r="G351" i="8"/>
  <c r="F351" i="8"/>
  <c r="E351" i="8"/>
  <c r="D351" i="8"/>
  <c r="C351" i="8"/>
  <c r="H350" i="8"/>
  <c r="G350" i="8"/>
  <c r="F350" i="8"/>
  <c r="E350" i="8"/>
  <c r="D350" i="8"/>
  <c r="C350" i="8"/>
  <c r="H349" i="8"/>
  <c r="G349" i="8"/>
  <c r="F349" i="8"/>
  <c r="E349" i="8"/>
  <c r="D349" i="8"/>
  <c r="C349" i="8"/>
  <c r="H348" i="8"/>
  <c r="G348" i="8"/>
  <c r="F348" i="8"/>
  <c r="E348" i="8"/>
  <c r="D348" i="8"/>
  <c r="C348" i="8"/>
  <c r="H347" i="8"/>
  <c r="G347" i="8"/>
  <c r="F347" i="8"/>
  <c r="E347" i="8"/>
  <c r="D347" i="8"/>
  <c r="C347" i="8"/>
  <c r="H346" i="8"/>
  <c r="G346" i="8"/>
  <c r="F346" i="8"/>
  <c r="E346" i="8"/>
  <c r="D346" i="8"/>
  <c r="C346" i="8"/>
  <c r="H345" i="8"/>
  <c r="G345" i="8"/>
  <c r="F345" i="8"/>
  <c r="E345" i="8"/>
  <c r="D345" i="8"/>
  <c r="C345" i="8"/>
  <c r="H344" i="8"/>
  <c r="G344" i="8"/>
  <c r="F344" i="8"/>
  <c r="E344" i="8"/>
  <c r="D344" i="8"/>
  <c r="C344" i="8"/>
  <c r="H343" i="8"/>
  <c r="G343" i="8"/>
  <c r="F343" i="8"/>
  <c r="E343" i="8"/>
  <c r="D343" i="8"/>
  <c r="C343" i="8"/>
  <c r="H342" i="8"/>
  <c r="G342" i="8"/>
  <c r="F342" i="8"/>
  <c r="E342" i="8"/>
  <c r="D342" i="8"/>
  <c r="C342" i="8"/>
  <c r="H341" i="8"/>
  <c r="G341" i="8"/>
  <c r="F341" i="8"/>
  <c r="E341" i="8"/>
  <c r="D341" i="8"/>
  <c r="C341" i="8"/>
  <c r="H340" i="8"/>
  <c r="G340" i="8"/>
  <c r="F340" i="8"/>
  <c r="E340" i="8"/>
  <c r="D340" i="8"/>
  <c r="C340" i="8"/>
  <c r="H339" i="8"/>
  <c r="G339" i="8"/>
  <c r="F339" i="8"/>
  <c r="E339" i="8"/>
  <c r="D339" i="8"/>
  <c r="C339" i="8"/>
  <c r="H338" i="8"/>
  <c r="G338" i="8"/>
  <c r="F338" i="8"/>
  <c r="E338" i="8"/>
  <c r="D338" i="8"/>
  <c r="C338" i="8"/>
  <c r="H337" i="8"/>
  <c r="G337" i="8"/>
  <c r="F337" i="8"/>
  <c r="E337" i="8"/>
  <c r="D337" i="8"/>
  <c r="C337" i="8"/>
  <c r="H336" i="8"/>
  <c r="G336" i="8"/>
  <c r="F336" i="8"/>
  <c r="E336" i="8"/>
  <c r="D336" i="8"/>
  <c r="C336" i="8"/>
  <c r="H335" i="8"/>
  <c r="G335" i="8"/>
  <c r="F335" i="8"/>
  <c r="E335" i="8"/>
  <c r="D335" i="8"/>
  <c r="C335" i="8"/>
  <c r="H334" i="8"/>
  <c r="G334" i="8"/>
  <c r="F334" i="8"/>
  <c r="E334" i="8"/>
  <c r="D334" i="8"/>
  <c r="C334" i="8"/>
  <c r="H333" i="8"/>
  <c r="G333" i="8"/>
  <c r="F333" i="8"/>
  <c r="E333" i="8"/>
  <c r="D333" i="8"/>
  <c r="C333" i="8"/>
  <c r="H332" i="8"/>
  <c r="G332" i="8"/>
  <c r="F332" i="8"/>
  <c r="E332" i="8"/>
  <c r="D332" i="8"/>
  <c r="C332" i="8"/>
  <c r="H331" i="8"/>
  <c r="G331" i="8"/>
  <c r="F331" i="8"/>
  <c r="E331" i="8"/>
  <c r="D331" i="8"/>
  <c r="C331" i="8"/>
  <c r="H330" i="8"/>
  <c r="G330" i="8"/>
  <c r="F330" i="8"/>
  <c r="E330" i="8"/>
  <c r="D330" i="8"/>
  <c r="C330" i="8"/>
  <c r="H329" i="8"/>
  <c r="G329" i="8"/>
  <c r="F329" i="8"/>
  <c r="E329" i="8"/>
  <c r="D329" i="8"/>
  <c r="C329" i="8"/>
  <c r="H328" i="8"/>
  <c r="G328" i="8"/>
  <c r="F328" i="8"/>
  <c r="E328" i="8"/>
  <c r="D328" i="8"/>
  <c r="C328" i="8"/>
  <c r="H327" i="8"/>
  <c r="G327" i="8"/>
  <c r="F327" i="8"/>
  <c r="E327" i="8"/>
  <c r="D327" i="8"/>
  <c r="C327" i="8"/>
  <c r="H326" i="8"/>
  <c r="G326" i="8"/>
  <c r="F326" i="8"/>
  <c r="E326" i="8"/>
  <c r="D326" i="8"/>
  <c r="C326" i="8"/>
  <c r="H325" i="8"/>
  <c r="G325" i="8"/>
  <c r="F325" i="8"/>
  <c r="E325" i="8"/>
  <c r="D325" i="8"/>
  <c r="C325" i="8"/>
  <c r="H324" i="8"/>
  <c r="G324" i="8"/>
  <c r="F324" i="8"/>
  <c r="E324" i="8"/>
  <c r="D324" i="8"/>
  <c r="C324" i="8"/>
  <c r="H323" i="8"/>
  <c r="G323" i="8"/>
  <c r="F323" i="8"/>
  <c r="E323" i="8"/>
  <c r="D323" i="8"/>
  <c r="C323" i="8"/>
  <c r="H322" i="8"/>
  <c r="G322" i="8"/>
  <c r="F322" i="8"/>
  <c r="E322" i="8"/>
  <c r="D322" i="8"/>
  <c r="C322" i="8"/>
  <c r="H321" i="8"/>
  <c r="G321" i="8"/>
  <c r="F321" i="8"/>
  <c r="E321" i="8"/>
  <c r="D321" i="8"/>
  <c r="C321" i="8"/>
  <c r="H320" i="8"/>
  <c r="G320" i="8"/>
  <c r="F320" i="8"/>
  <c r="E320" i="8"/>
  <c r="D320" i="8"/>
  <c r="C320" i="8"/>
  <c r="H319" i="8"/>
  <c r="G319" i="8"/>
  <c r="F319" i="8"/>
  <c r="E319" i="8"/>
  <c r="D319" i="8"/>
  <c r="C319" i="8"/>
  <c r="H318" i="8"/>
  <c r="G318" i="8"/>
  <c r="F318" i="8"/>
  <c r="E318" i="8"/>
  <c r="D318" i="8"/>
  <c r="C318" i="8"/>
  <c r="H317" i="8"/>
  <c r="G317" i="8"/>
  <c r="F317" i="8"/>
  <c r="E317" i="8"/>
  <c r="D317" i="8"/>
  <c r="C317" i="8"/>
  <c r="H316" i="8"/>
  <c r="G316" i="8"/>
  <c r="F316" i="8"/>
  <c r="E316" i="8"/>
  <c r="D316" i="8"/>
  <c r="C316" i="8"/>
  <c r="H315" i="8"/>
  <c r="G315" i="8"/>
  <c r="F315" i="8"/>
  <c r="E315" i="8"/>
  <c r="D315" i="8"/>
  <c r="C315" i="8"/>
  <c r="H314" i="8"/>
  <c r="G314" i="8"/>
  <c r="F314" i="8"/>
  <c r="E314" i="8"/>
  <c r="D314" i="8"/>
  <c r="C314" i="8"/>
  <c r="H313" i="8"/>
  <c r="G313" i="8"/>
  <c r="F313" i="8"/>
  <c r="E313" i="8"/>
  <c r="D313" i="8"/>
  <c r="C313" i="8"/>
  <c r="H312" i="8"/>
  <c r="G312" i="8"/>
  <c r="F312" i="8"/>
  <c r="E312" i="8"/>
  <c r="D312" i="8"/>
  <c r="C312" i="8"/>
  <c r="H311" i="8"/>
  <c r="G311" i="8"/>
  <c r="F311" i="8"/>
  <c r="E311" i="8"/>
  <c r="D311" i="8"/>
  <c r="C311" i="8"/>
  <c r="H310" i="8"/>
  <c r="G310" i="8"/>
  <c r="F310" i="8"/>
  <c r="E310" i="8"/>
  <c r="D310" i="8"/>
  <c r="C310" i="8"/>
  <c r="H309" i="8"/>
  <c r="G309" i="8"/>
  <c r="F309" i="8"/>
  <c r="E309" i="8"/>
  <c r="D309" i="8"/>
  <c r="C309" i="8"/>
  <c r="H308" i="8"/>
  <c r="G308" i="8"/>
  <c r="F308" i="8"/>
  <c r="E308" i="8"/>
  <c r="D308" i="8"/>
  <c r="C308" i="8"/>
  <c r="H307" i="8"/>
  <c r="G307" i="8"/>
  <c r="F307" i="8"/>
  <c r="E307" i="8"/>
  <c r="D307" i="8"/>
  <c r="C307" i="8"/>
  <c r="H306" i="8"/>
  <c r="G306" i="8"/>
  <c r="F306" i="8"/>
  <c r="E306" i="8"/>
  <c r="D306" i="8"/>
  <c r="C306" i="8"/>
  <c r="H305" i="8"/>
  <c r="G305" i="8"/>
  <c r="F305" i="8"/>
  <c r="E305" i="8"/>
  <c r="D305" i="8"/>
  <c r="C305" i="8"/>
  <c r="H304" i="8"/>
  <c r="G304" i="8"/>
  <c r="F304" i="8"/>
  <c r="E304" i="8"/>
  <c r="D304" i="8"/>
  <c r="C304" i="8"/>
  <c r="H303" i="8"/>
  <c r="G303" i="8"/>
  <c r="F303" i="8"/>
  <c r="E303" i="8"/>
  <c r="D303" i="8"/>
  <c r="C303" i="8"/>
  <c r="H302" i="8"/>
  <c r="G302" i="8"/>
  <c r="F302" i="8"/>
  <c r="E302" i="8"/>
  <c r="D302" i="8"/>
  <c r="C302" i="8"/>
  <c r="H301" i="8"/>
  <c r="G301" i="8"/>
  <c r="F301" i="8"/>
  <c r="E301" i="8"/>
  <c r="D301" i="8"/>
  <c r="C301" i="8"/>
  <c r="H300" i="8"/>
  <c r="G300" i="8"/>
  <c r="F300" i="8"/>
  <c r="E300" i="8"/>
  <c r="D300" i="8"/>
  <c r="C300" i="8"/>
  <c r="H299" i="8"/>
  <c r="G299" i="8"/>
  <c r="F299" i="8"/>
  <c r="E299" i="8"/>
  <c r="D299" i="8"/>
  <c r="C299" i="8"/>
  <c r="H298" i="8"/>
  <c r="G298" i="8"/>
  <c r="F298" i="8"/>
  <c r="E298" i="8"/>
  <c r="D298" i="8"/>
  <c r="C298" i="8"/>
  <c r="H297" i="8"/>
  <c r="G297" i="8"/>
  <c r="F297" i="8"/>
  <c r="E297" i="8"/>
  <c r="D297" i="8"/>
  <c r="C297" i="8"/>
  <c r="H296" i="8"/>
  <c r="G296" i="8"/>
  <c r="F296" i="8"/>
  <c r="E296" i="8"/>
  <c r="D296" i="8"/>
  <c r="C296" i="8"/>
  <c r="H295" i="8"/>
  <c r="G295" i="8"/>
  <c r="F295" i="8"/>
  <c r="E295" i="8"/>
  <c r="D295" i="8"/>
  <c r="C295" i="8"/>
  <c r="H294" i="8"/>
  <c r="G294" i="8"/>
  <c r="F294" i="8"/>
  <c r="E294" i="8"/>
  <c r="D294" i="8"/>
  <c r="C294" i="8"/>
  <c r="H293" i="8"/>
  <c r="G293" i="8"/>
  <c r="F293" i="8"/>
  <c r="E293" i="8"/>
  <c r="D293" i="8"/>
  <c r="C293" i="8"/>
  <c r="H292" i="8"/>
  <c r="G292" i="8"/>
  <c r="F292" i="8"/>
  <c r="E292" i="8"/>
  <c r="D292" i="8"/>
  <c r="C292" i="8"/>
  <c r="H291" i="8"/>
  <c r="G291" i="8"/>
  <c r="F291" i="8"/>
  <c r="E291" i="8"/>
  <c r="D291" i="8"/>
  <c r="C291" i="8"/>
  <c r="H290" i="8"/>
  <c r="G290" i="8"/>
  <c r="F290" i="8"/>
  <c r="E290" i="8"/>
  <c r="D290" i="8"/>
  <c r="C290" i="8"/>
  <c r="H289" i="8"/>
  <c r="G289" i="8"/>
  <c r="F289" i="8"/>
  <c r="E289" i="8"/>
  <c r="D289" i="8"/>
  <c r="C289" i="8"/>
  <c r="H288" i="8"/>
  <c r="G288" i="8"/>
  <c r="F288" i="8"/>
  <c r="E288" i="8"/>
  <c r="D288" i="8"/>
  <c r="C288" i="8"/>
  <c r="H287" i="8"/>
  <c r="G287" i="8"/>
  <c r="F287" i="8"/>
  <c r="E287" i="8"/>
  <c r="D287" i="8"/>
  <c r="C287" i="8"/>
  <c r="H286" i="8"/>
  <c r="G286" i="8"/>
  <c r="F286" i="8"/>
  <c r="E286" i="8"/>
  <c r="D286" i="8"/>
  <c r="C286" i="8"/>
  <c r="H285" i="8"/>
  <c r="G285" i="8"/>
  <c r="F285" i="8"/>
  <c r="E285" i="8"/>
  <c r="D285" i="8"/>
  <c r="C285" i="8"/>
  <c r="H284" i="8"/>
  <c r="G284" i="8"/>
  <c r="F284" i="8"/>
  <c r="E284" i="8"/>
  <c r="D284" i="8"/>
  <c r="C284" i="8"/>
  <c r="H283" i="8"/>
  <c r="G283" i="8"/>
  <c r="F283" i="8"/>
  <c r="E283" i="8"/>
  <c r="D283" i="8"/>
  <c r="C283" i="8"/>
  <c r="H282" i="8"/>
  <c r="G282" i="8"/>
  <c r="F282" i="8"/>
  <c r="E282" i="8"/>
  <c r="D282" i="8"/>
  <c r="C282" i="8"/>
  <c r="H281" i="8"/>
  <c r="G281" i="8"/>
  <c r="F281" i="8"/>
  <c r="E281" i="8"/>
  <c r="D281" i="8"/>
  <c r="C281" i="8"/>
  <c r="H280" i="8"/>
  <c r="G280" i="8"/>
  <c r="F280" i="8"/>
  <c r="E280" i="8"/>
  <c r="D280" i="8"/>
  <c r="C280" i="8"/>
  <c r="H279" i="8"/>
  <c r="G279" i="8"/>
  <c r="F279" i="8"/>
  <c r="E279" i="8"/>
  <c r="D279" i="8"/>
  <c r="C279" i="8"/>
  <c r="H278" i="8"/>
  <c r="G278" i="8"/>
  <c r="F278" i="8"/>
  <c r="E278" i="8"/>
  <c r="D278" i="8"/>
  <c r="C278" i="8"/>
  <c r="H277" i="8"/>
  <c r="G277" i="8"/>
  <c r="F277" i="8"/>
  <c r="E277" i="8"/>
  <c r="D277" i="8"/>
  <c r="C277" i="8"/>
  <c r="H276" i="8"/>
  <c r="G276" i="8"/>
  <c r="F276" i="8"/>
  <c r="E276" i="8"/>
  <c r="D276" i="8"/>
  <c r="C276" i="8"/>
  <c r="H275" i="8"/>
  <c r="G275" i="8"/>
  <c r="F275" i="8"/>
  <c r="E275" i="8"/>
  <c r="D275" i="8"/>
  <c r="C275" i="8"/>
  <c r="H274" i="8"/>
  <c r="G274" i="8"/>
  <c r="F274" i="8"/>
  <c r="E274" i="8"/>
  <c r="D274" i="8"/>
  <c r="C274" i="8"/>
  <c r="H273" i="8"/>
  <c r="G273" i="8"/>
  <c r="F273" i="8"/>
  <c r="E273" i="8"/>
  <c r="D273" i="8"/>
  <c r="C273" i="8"/>
  <c r="H272" i="8"/>
  <c r="G272" i="8"/>
  <c r="F272" i="8"/>
  <c r="E272" i="8"/>
  <c r="D272" i="8"/>
  <c r="C272" i="8"/>
  <c r="H271" i="8"/>
  <c r="G271" i="8"/>
  <c r="F271" i="8"/>
  <c r="E271" i="8"/>
  <c r="D271" i="8"/>
  <c r="C271" i="8"/>
  <c r="H270" i="8"/>
  <c r="G270" i="8"/>
  <c r="F270" i="8"/>
  <c r="E270" i="8"/>
  <c r="D270" i="8"/>
  <c r="C270" i="8"/>
  <c r="H269" i="8"/>
  <c r="G269" i="8"/>
  <c r="F269" i="8"/>
  <c r="E269" i="8"/>
  <c r="D269" i="8"/>
  <c r="C269" i="8"/>
  <c r="H268" i="8"/>
  <c r="G268" i="8"/>
  <c r="F268" i="8"/>
  <c r="E268" i="8"/>
  <c r="D268" i="8"/>
  <c r="C268" i="8"/>
  <c r="H267" i="8"/>
  <c r="G267" i="8"/>
  <c r="F267" i="8"/>
  <c r="E267" i="8"/>
  <c r="D267" i="8"/>
  <c r="C267" i="8"/>
  <c r="H266" i="8"/>
  <c r="G266" i="8"/>
  <c r="F266" i="8"/>
  <c r="E266" i="8"/>
  <c r="D266" i="8"/>
  <c r="C266" i="8"/>
  <c r="H265" i="8"/>
  <c r="G265" i="8"/>
  <c r="F265" i="8"/>
  <c r="E265" i="8"/>
  <c r="D265" i="8"/>
  <c r="C265" i="8"/>
  <c r="H264" i="8"/>
  <c r="G264" i="8"/>
  <c r="F264" i="8"/>
  <c r="E264" i="8"/>
  <c r="D264" i="8"/>
  <c r="C264" i="8"/>
  <c r="H263" i="8"/>
  <c r="G263" i="8"/>
  <c r="F263" i="8"/>
  <c r="E263" i="8"/>
  <c r="D263" i="8"/>
  <c r="C263" i="8"/>
  <c r="H262" i="8"/>
  <c r="G262" i="8"/>
  <c r="F262" i="8"/>
  <c r="E262" i="8"/>
  <c r="D262" i="8"/>
  <c r="C262" i="8"/>
  <c r="H261" i="8"/>
  <c r="G261" i="8"/>
  <c r="F261" i="8"/>
  <c r="E261" i="8"/>
  <c r="D261" i="8"/>
  <c r="C261" i="8"/>
  <c r="H260" i="8"/>
  <c r="G260" i="8"/>
  <c r="F260" i="8"/>
  <c r="E260" i="8"/>
  <c r="D260" i="8"/>
  <c r="C260" i="8"/>
  <c r="H259" i="8"/>
  <c r="G259" i="8"/>
  <c r="F259" i="8"/>
  <c r="E259" i="8"/>
  <c r="D259" i="8"/>
  <c r="C259" i="8"/>
  <c r="H258" i="8"/>
  <c r="G258" i="8"/>
  <c r="F258" i="8"/>
  <c r="E258" i="8"/>
  <c r="D258" i="8"/>
  <c r="C258" i="8"/>
  <c r="H257" i="8"/>
  <c r="G257" i="8"/>
  <c r="F257" i="8"/>
  <c r="E257" i="8"/>
  <c r="D257" i="8"/>
  <c r="C257" i="8"/>
  <c r="H256" i="8"/>
  <c r="G256" i="8"/>
  <c r="F256" i="8"/>
  <c r="E256" i="8"/>
  <c r="D256" i="8"/>
  <c r="C256" i="8"/>
  <c r="H255" i="8"/>
  <c r="G255" i="8"/>
  <c r="F255" i="8"/>
  <c r="E255" i="8"/>
  <c r="D255" i="8"/>
  <c r="C255" i="8"/>
  <c r="H254" i="8"/>
  <c r="G254" i="8"/>
  <c r="F254" i="8"/>
  <c r="E254" i="8"/>
  <c r="D254" i="8"/>
  <c r="C254" i="8"/>
  <c r="H253" i="8"/>
  <c r="G253" i="8"/>
  <c r="F253" i="8"/>
  <c r="E253" i="8"/>
  <c r="D253" i="8"/>
  <c r="C253" i="8"/>
  <c r="H252" i="8"/>
  <c r="G252" i="8"/>
  <c r="F252" i="8"/>
  <c r="E252" i="8"/>
  <c r="D252" i="8"/>
  <c r="C252" i="8"/>
  <c r="H251" i="8"/>
  <c r="G251" i="8"/>
  <c r="F251" i="8"/>
  <c r="E251" i="8"/>
  <c r="D251" i="8"/>
  <c r="C251" i="8"/>
  <c r="H250" i="8"/>
  <c r="G250" i="8"/>
  <c r="F250" i="8"/>
  <c r="E250" i="8"/>
  <c r="D250" i="8"/>
  <c r="C250" i="8"/>
  <c r="H249" i="8"/>
  <c r="G249" i="8"/>
  <c r="F249" i="8"/>
  <c r="E249" i="8"/>
  <c r="D249" i="8"/>
  <c r="C249" i="8"/>
  <c r="H248" i="8"/>
  <c r="G248" i="8"/>
  <c r="F248" i="8"/>
  <c r="E248" i="8"/>
  <c r="D248" i="8"/>
  <c r="C248" i="8"/>
  <c r="H247" i="8"/>
  <c r="G247" i="8"/>
  <c r="F247" i="8"/>
  <c r="E247" i="8"/>
  <c r="D247" i="8"/>
  <c r="C247" i="8"/>
  <c r="H246" i="8"/>
  <c r="G246" i="8"/>
  <c r="F246" i="8"/>
  <c r="E246" i="8"/>
  <c r="D246" i="8"/>
  <c r="C246" i="8"/>
  <c r="H245" i="8"/>
  <c r="G245" i="8"/>
  <c r="F245" i="8"/>
  <c r="E245" i="8"/>
  <c r="D245" i="8"/>
  <c r="C245" i="8"/>
  <c r="H244" i="8"/>
  <c r="G244" i="8"/>
  <c r="F244" i="8"/>
  <c r="E244" i="8"/>
  <c r="D244" i="8"/>
  <c r="C244" i="8"/>
  <c r="H243" i="8"/>
  <c r="G243" i="8"/>
  <c r="F243" i="8"/>
  <c r="E243" i="8"/>
  <c r="D243" i="8"/>
  <c r="C243" i="8"/>
  <c r="H242" i="8"/>
  <c r="G242" i="8"/>
  <c r="F242" i="8"/>
  <c r="E242" i="8"/>
  <c r="D242" i="8"/>
  <c r="C242" i="8"/>
  <c r="H241" i="8"/>
  <c r="G241" i="8"/>
  <c r="F241" i="8"/>
  <c r="E241" i="8"/>
  <c r="D241" i="8"/>
  <c r="C241" i="8"/>
  <c r="H240" i="8"/>
  <c r="G240" i="8"/>
  <c r="F240" i="8"/>
  <c r="E240" i="8"/>
  <c r="D240" i="8"/>
  <c r="C240" i="8"/>
  <c r="H239" i="8"/>
  <c r="G239" i="8"/>
  <c r="F239" i="8"/>
  <c r="E239" i="8"/>
  <c r="D239" i="8"/>
  <c r="C239" i="8"/>
  <c r="H238" i="8"/>
  <c r="G238" i="8"/>
  <c r="F238" i="8"/>
  <c r="E238" i="8"/>
  <c r="D238" i="8"/>
  <c r="C238" i="8"/>
  <c r="H237" i="8"/>
  <c r="G237" i="8"/>
  <c r="F237" i="8"/>
  <c r="E237" i="8"/>
  <c r="D237" i="8"/>
  <c r="C237" i="8"/>
  <c r="H236" i="8"/>
  <c r="G236" i="8"/>
  <c r="F236" i="8"/>
  <c r="E236" i="8"/>
  <c r="D236" i="8"/>
  <c r="C236" i="8"/>
  <c r="H235" i="8"/>
  <c r="G235" i="8"/>
  <c r="F235" i="8"/>
  <c r="E235" i="8"/>
  <c r="D235" i="8"/>
  <c r="C235" i="8"/>
  <c r="H234" i="8"/>
  <c r="G234" i="8"/>
  <c r="F234" i="8"/>
  <c r="E234" i="8"/>
  <c r="D234" i="8"/>
  <c r="C234" i="8"/>
  <c r="H233" i="8"/>
  <c r="G233" i="8"/>
  <c r="F233" i="8"/>
  <c r="E233" i="8"/>
  <c r="D233" i="8"/>
  <c r="C233" i="8"/>
  <c r="H232" i="8"/>
  <c r="G232" i="8"/>
  <c r="F232" i="8"/>
  <c r="E232" i="8"/>
  <c r="D232" i="8"/>
  <c r="C232" i="8"/>
  <c r="H231" i="8"/>
  <c r="G231" i="8"/>
  <c r="F231" i="8"/>
  <c r="E231" i="8"/>
  <c r="D231" i="8"/>
  <c r="C231" i="8"/>
  <c r="H230" i="8"/>
  <c r="G230" i="8"/>
  <c r="F230" i="8"/>
  <c r="E230" i="8"/>
  <c r="D230" i="8"/>
  <c r="C230" i="8"/>
  <c r="H229" i="8"/>
  <c r="G229" i="8"/>
  <c r="F229" i="8"/>
  <c r="E229" i="8"/>
  <c r="D229" i="8"/>
  <c r="C229" i="8"/>
  <c r="H228" i="8"/>
  <c r="G228" i="8"/>
  <c r="F228" i="8"/>
  <c r="E228" i="8"/>
  <c r="D228" i="8"/>
  <c r="C228" i="8"/>
  <c r="H227" i="8"/>
  <c r="G227" i="8"/>
  <c r="F227" i="8"/>
  <c r="E227" i="8"/>
  <c r="D227" i="8"/>
  <c r="C227" i="8"/>
  <c r="H226" i="8"/>
  <c r="G226" i="8"/>
  <c r="F226" i="8"/>
  <c r="E226" i="8"/>
  <c r="D226" i="8"/>
  <c r="C226" i="8"/>
  <c r="H225" i="8"/>
  <c r="G225" i="8"/>
  <c r="F225" i="8"/>
  <c r="E225" i="8"/>
  <c r="D225" i="8"/>
  <c r="C225" i="8"/>
  <c r="H224" i="8"/>
  <c r="G224" i="8"/>
  <c r="F224" i="8"/>
  <c r="E224" i="8"/>
  <c r="D224" i="8"/>
  <c r="C224" i="8"/>
  <c r="H223" i="8"/>
  <c r="G223" i="8"/>
  <c r="F223" i="8"/>
  <c r="E223" i="8"/>
  <c r="D223" i="8"/>
  <c r="C223" i="8"/>
  <c r="H222" i="8"/>
  <c r="G222" i="8"/>
  <c r="F222" i="8"/>
  <c r="E222" i="8"/>
  <c r="D222" i="8"/>
  <c r="C222" i="8"/>
  <c r="H221" i="8"/>
  <c r="G221" i="8"/>
  <c r="F221" i="8"/>
  <c r="E221" i="8"/>
  <c r="D221" i="8"/>
  <c r="C221" i="8"/>
  <c r="H220" i="8"/>
  <c r="G220" i="8"/>
  <c r="F220" i="8"/>
  <c r="E220" i="8"/>
  <c r="D220" i="8"/>
  <c r="C220" i="8"/>
  <c r="H219" i="8"/>
  <c r="G219" i="8"/>
  <c r="F219" i="8"/>
  <c r="E219" i="8"/>
  <c r="D219" i="8"/>
  <c r="C219" i="8"/>
  <c r="H218" i="8"/>
  <c r="G218" i="8"/>
  <c r="F218" i="8"/>
  <c r="E218" i="8"/>
  <c r="D218" i="8"/>
  <c r="C218" i="8"/>
  <c r="H217" i="8"/>
  <c r="G217" i="8"/>
  <c r="F217" i="8"/>
  <c r="E217" i="8"/>
  <c r="D217" i="8"/>
  <c r="C217" i="8"/>
  <c r="H216" i="8"/>
  <c r="G216" i="8"/>
  <c r="F216" i="8"/>
  <c r="E216" i="8"/>
  <c r="D216" i="8"/>
  <c r="C216" i="8"/>
  <c r="H215" i="8"/>
  <c r="G215" i="8"/>
  <c r="F215" i="8"/>
  <c r="E215" i="8"/>
  <c r="D215" i="8"/>
  <c r="C215" i="8"/>
  <c r="H214" i="8"/>
  <c r="G214" i="8"/>
  <c r="F214" i="8"/>
  <c r="E214" i="8"/>
  <c r="D214" i="8"/>
  <c r="C214" i="8"/>
  <c r="H213" i="8"/>
  <c r="G213" i="8"/>
  <c r="F213" i="8"/>
  <c r="E213" i="8"/>
  <c r="D213" i="8"/>
  <c r="C213" i="8"/>
  <c r="H212" i="8"/>
  <c r="G212" i="8"/>
  <c r="F212" i="8"/>
  <c r="E212" i="8"/>
  <c r="D212" i="8"/>
  <c r="C212" i="8"/>
  <c r="H211" i="8"/>
  <c r="G211" i="8"/>
  <c r="F211" i="8"/>
  <c r="E211" i="8"/>
  <c r="D211" i="8"/>
  <c r="C211" i="8"/>
  <c r="H210" i="8"/>
  <c r="G210" i="8"/>
  <c r="F210" i="8"/>
  <c r="E210" i="8"/>
  <c r="D210" i="8"/>
  <c r="C210" i="8"/>
  <c r="H209" i="8"/>
  <c r="G209" i="8"/>
  <c r="F209" i="8"/>
  <c r="E209" i="8"/>
  <c r="D209" i="8"/>
  <c r="C209" i="8"/>
  <c r="H208" i="8"/>
  <c r="G208" i="8"/>
  <c r="F208" i="8"/>
  <c r="E208" i="8"/>
  <c r="D208" i="8"/>
  <c r="C208" i="8"/>
  <c r="H207" i="8"/>
  <c r="G207" i="8"/>
  <c r="F207" i="8"/>
  <c r="E207" i="8"/>
  <c r="D207" i="8"/>
  <c r="C207" i="8"/>
  <c r="H206" i="8"/>
  <c r="G206" i="8"/>
  <c r="F206" i="8"/>
  <c r="E206" i="8"/>
  <c r="D206" i="8"/>
  <c r="C206" i="8"/>
  <c r="H205" i="8"/>
  <c r="G205" i="8"/>
  <c r="F205" i="8"/>
  <c r="E205" i="8"/>
  <c r="D205" i="8"/>
  <c r="C205" i="8"/>
  <c r="H204" i="8"/>
  <c r="G204" i="8"/>
  <c r="F204" i="8"/>
  <c r="E204" i="8"/>
  <c r="D204" i="8"/>
  <c r="C204" i="8"/>
  <c r="H203" i="8"/>
  <c r="G203" i="8"/>
  <c r="F203" i="8"/>
  <c r="E203" i="8"/>
  <c r="D203" i="8"/>
  <c r="C203" i="8"/>
  <c r="H202" i="8"/>
  <c r="G202" i="8"/>
  <c r="F202" i="8"/>
  <c r="E202" i="8"/>
  <c r="D202" i="8"/>
  <c r="C202" i="8"/>
  <c r="H201" i="8"/>
  <c r="G201" i="8"/>
  <c r="F201" i="8"/>
  <c r="E201" i="8"/>
  <c r="D201" i="8"/>
  <c r="C201" i="8"/>
  <c r="H200" i="8"/>
  <c r="G200" i="8"/>
  <c r="F200" i="8"/>
  <c r="E200" i="8"/>
  <c r="D200" i="8"/>
  <c r="C200" i="8"/>
  <c r="H199" i="8"/>
  <c r="G199" i="8"/>
  <c r="F199" i="8"/>
  <c r="E199" i="8"/>
  <c r="D199" i="8"/>
  <c r="C199" i="8"/>
  <c r="H198" i="8"/>
  <c r="G198" i="8"/>
  <c r="F198" i="8"/>
  <c r="E198" i="8"/>
  <c r="D198" i="8"/>
  <c r="C198" i="8"/>
  <c r="H197" i="8"/>
  <c r="G197" i="8"/>
  <c r="F197" i="8"/>
  <c r="E197" i="8"/>
  <c r="D197" i="8"/>
  <c r="C197" i="8"/>
  <c r="H196" i="8"/>
  <c r="G196" i="8"/>
  <c r="F196" i="8"/>
  <c r="E196" i="8"/>
  <c r="D196" i="8"/>
  <c r="C196" i="8"/>
  <c r="H195" i="8"/>
  <c r="G195" i="8"/>
  <c r="F195" i="8"/>
  <c r="E195" i="8"/>
  <c r="D195" i="8"/>
  <c r="C195" i="8"/>
  <c r="H194" i="8"/>
  <c r="G194" i="8"/>
  <c r="F194" i="8"/>
  <c r="E194" i="8"/>
  <c r="D194" i="8"/>
  <c r="C194" i="8"/>
  <c r="H193" i="8"/>
  <c r="G193" i="8"/>
  <c r="F193" i="8"/>
  <c r="E193" i="8"/>
  <c r="D193" i="8"/>
  <c r="C193" i="8"/>
  <c r="H192" i="8"/>
  <c r="G192" i="8"/>
  <c r="F192" i="8"/>
  <c r="E192" i="8"/>
  <c r="D192" i="8"/>
  <c r="C192" i="8"/>
  <c r="H191" i="8"/>
  <c r="G191" i="8"/>
  <c r="F191" i="8"/>
  <c r="E191" i="8"/>
  <c r="D191" i="8"/>
  <c r="C191" i="8"/>
  <c r="H190" i="8"/>
  <c r="G190" i="8"/>
  <c r="F190" i="8"/>
  <c r="E190" i="8"/>
  <c r="D190" i="8"/>
  <c r="C190" i="8"/>
  <c r="H189" i="8"/>
  <c r="G189" i="8"/>
  <c r="F189" i="8"/>
  <c r="E189" i="8"/>
  <c r="D189" i="8"/>
  <c r="C189" i="8"/>
  <c r="H188" i="8"/>
  <c r="G188" i="8"/>
  <c r="F188" i="8"/>
  <c r="E188" i="8"/>
  <c r="D188" i="8"/>
  <c r="C188" i="8"/>
  <c r="H187" i="8"/>
  <c r="G187" i="8"/>
  <c r="F187" i="8"/>
  <c r="E187" i="8"/>
  <c r="D187" i="8"/>
  <c r="C187" i="8"/>
  <c r="H186" i="8"/>
  <c r="G186" i="8"/>
  <c r="F186" i="8"/>
  <c r="E186" i="8"/>
  <c r="D186" i="8"/>
  <c r="C186" i="8"/>
  <c r="H185" i="8"/>
  <c r="G185" i="8"/>
  <c r="F185" i="8"/>
  <c r="E185" i="8"/>
  <c r="D185" i="8"/>
  <c r="C185" i="8"/>
  <c r="H184" i="8"/>
  <c r="G184" i="8"/>
  <c r="F184" i="8"/>
  <c r="E184" i="8"/>
  <c r="D184" i="8"/>
  <c r="C184" i="8"/>
  <c r="H183" i="8"/>
  <c r="G183" i="8"/>
  <c r="F183" i="8"/>
  <c r="E183" i="8"/>
  <c r="D183" i="8"/>
  <c r="C183" i="8"/>
  <c r="H182" i="8"/>
  <c r="G182" i="8"/>
  <c r="F182" i="8"/>
  <c r="E182" i="8"/>
  <c r="D182" i="8"/>
  <c r="C182" i="8"/>
  <c r="H181" i="8"/>
  <c r="G181" i="8"/>
  <c r="F181" i="8"/>
  <c r="E181" i="8"/>
  <c r="D181" i="8"/>
  <c r="C181" i="8"/>
  <c r="H180" i="8"/>
  <c r="G180" i="8"/>
  <c r="F180" i="8"/>
  <c r="E180" i="8"/>
  <c r="D180" i="8"/>
  <c r="C180" i="8"/>
  <c r="H179" i="8"/>
  <c r="G179" i="8"/>
  <c r="F179" i="8"/>
  <c r="E179" i="8"/>
  <c r="D179" i="8"/>
  <c r="C179" i="8"/>
  <c r="H178" i="8"/>
  <c r="G178" i="8"/>
  <c r="F178" i="8"/>
  <c r="E178" i="8"/>
  <c r="D178" i="8"/>
  <c r="C178" i="8"/>
  <c r="H177" i="8"/>
  <c r="G177" i="8"/>
  <c r="F177" i="8"/>
  <c r="E177" i="8"/>
  <c r="D177" i="8"/>
  <c r="C177" i="8"/>
  <c r="H176" i="8"/>
  <c r="G176" i="8"/>
  <c r="F176" i="8"/>
  <c r="E176" i="8"/>
  <c r="D176" i="8"/>
  <c r="C176" i="8"/>
  <c r="H175" i="8"/>
  <c r="G175" i="8"/>
  <c r="F175" i="8"/>
  <c r="E175" i="8"/>
  <c r="D175" i="8"/>
  <c r="C175" i="8"/>
  <c r="H174" i="8"/>
  <c r="G174" i="8"/>
  <c r="F174" i="8"/>
  <c r="E174" i="8"/>
  <c r="D174" i="8"/>
  <c r="C174" i="8"/>
  <c r="H173" i="8"/>
  <c r="G173" i="8"/>
  <c r="F173" i="8"/>
  <c r="E173" i="8"/>
  <c r="D173" i="8"/>
  <c r="C173" i="8"/>
  <c r="H172" i="8"/>
  <c r="G172" i="8"/>
  <c r="F172" i="8"/>
  <c r="E172" i="8"/>
  <c r="D172" i="8"/>
  <c r="C172" i="8"/>
  <c r="H171" i="8"/>
  <c r="G171" i="8"/>
  <c r="F171" i="8"/>
  <c r="E171" i="8"/>
  <c r="D171" i="8"/>
  <c r="C171" i="8"/>
  <c r="H170" i="8"/>
  <c r="G170" i="8"/>
  <c r="F170" i="8"/>
  <c r="E170" i="8"/>
  <c r="D170" i="8"/>
  <c r="C170" i="8"/>
  <c r="H169" i="8"/>
  <c r="G169" i="8"/>
  <c r="F169" i="8"/>
  <c r="E169" i="8"/>
  <c r="D169" i="8"/>
  <c r="C169" i="8"/>
  <c r="H168" i="8"/>
  <c r="G168" i="8"/>
  <c r="F168" i="8"/>
  <c r="E168" i="8"/>
  <c r="D168" i="8"/>
  <c r="C168" i="8"/>
  <c r="H167" i="8"/>
  <c r="G167" i="8"/>
  <c r="F167" i="8"/>
  <c r="E167" i="8"/>
  <c r="D167" i="8"/>
  <c r="C167" i="8"/>
  <c r="H166" i="8"/>
  <c r="G166" i="8"/>
  <c r="F166" i="8"/>
  <c r="E166" i="8"/>
  <c r="D166" i="8"/>
  <c r="C166" i="8"/>
  <c r="H165" i="8"/>
  <c r="G165" i="8"/>
  <c r="F165" i="8"/>
  <c r="E165" i="8"/>
  <c r="D165" i="8"/>
  <c r="C165" i="8"/>
  <c r="H164" i="8"/>
  <c r="G164" i="8"/>
  <c r="F164" i="8"/>
  <c r="E164" i="8"/>
  <c r="D164" i="8"/>
  <c r="C164" i="8"/>
  <c r="H163" i="8"/>
  <c r="G163" i="8"/>
  <c r="F163" i="8"/>
  <c r="E163" i="8"/>
  <c r="D163" i="8"/>
  <c r="C163" i="8"/>
  <c r="H162" i="8"/>
  <c r="G162" i="8"/>
  <c r="F162" i="8"/>
  <c r="E162" i="8"/>
  <c r="D162" i="8"/>
  <c r="C162" i="8"/>
  <c r="H161" i="8"/>
  <c r="G161" i="8"/>
  <c r="F161" i="8"/>
  <c r="E161" i="8"/>
  <c r="D161" i="8"/>
  <c r="C161" i="8"/>
  <c r="H160" i="8"/>
  <c r="G160" i="8"/>
  <c r="F160" i="8"/>
  <c r="E160" i="8"/>
  <c r="D160" i="8"/>
  <c r="C160" i="8"/>
  <c r="H159" i="8"/>
  <c r="G159" i="8"/>
  <c r="F159" i="8"/>
  <c r="E159" i="8"/>
  <c r="D159" i="8"/>
  <c r="C159" i="8"/>
  <c r="H158" i="8"/>
  <c r="G158" i="8"/>
  <c r="F158" i="8"/>
  <c r="E158" i="8"/>
  <c r="D158" i="8"/>
  <c r="C158" i="8"/>
  <c r="H157" i="8"/>
  <c r="G157" i="8"/>
  <c r="F157" i="8"/>
  <c r="E157" i="8"/>
  <c r="D157" i="8"/>
  <c r="C157" i="8"/>
  <c r="H156" i="8"/>
  <c r="G156" i="8"/>
  <c r="F156" i="8"/>
  <c r="E156" i="8"/>
  <c r="D156" i="8"/>
  <c r="C156" i="8"/>
  <c r="H155" i="8"/>
  <c r="G155" i="8"/>
  <c r="F155" i="8"/>
  <c r="E155" i="8"/>
  <c r="D155" i="8"/>
  <c r="C155" i="8"/>
  <c r="H154" i="8"/>
  <c r="G154" i="8"/>
  <c r="F154" i="8"/>
  <c r="E154" i="8"/>
  <c r="D154" i="8"/>
  <c r="C154" i="8"/>
  <c r="H153" i="8"/>
  <c r="G153" i="8"/>
  <c r="F153" i="8"/>
  <c r="E153" i="8"/>
  <c r="D153" i="8"/>
  <c r="C153" i="8"/>
  <c r="H152" i="8"/>
  <c r="G152" i="8"/>
  <c r="F152" i="8"/>
  <c r="E152" i="8"/>
  <c r="D152" i="8"/>
  <c r="C152" i="8"/>
  <c r="H151" i="8"/>
  <c r="G151" i="8"/>
  <c r="F151" i="8"/>
  <c r="E151" i="8"/>
  <c r="D151" i="8"/>
  <c r="C151" i="8"/>
  <c r="H150" i="8"/>
  <c r="G150" i="8"/>
  <c r="F150" i="8"/>
  <c r="E150" i="8"/>
  <c r="D150" i="8"/>
  <c r="C150" i="8"/>
  <c r="H149" i="8"/>
  <c r="G149" i="8"/>
  <c r="F149" i="8"/>
  <c r="E149" i="8"/>
  <c r="D149" i="8"/>
  <c r="C149" i="8"/>
  <c r="H148" i="8"/>
  <c r="G148" i="8"/>
  <c r="F148" i="8"/>
  <c r="E148" i="8"/>
  <c r="D148" i="8"/>
  <c r="C148" i="8"/>
  <c r="H147" i="8"/>
  <c r="G147" i="8"/>
  <c r="F147" i="8"/>
  <c r="E147" i="8"/>
  <c r="D147" i="8"/>
  <c r="C147" i="8"/>
  <c r="H146" i="8"/>
  <c r="G146" i="8"/>
  <c r="F146" i="8"/>
  <c r="E146" i="8"/>
  <c r="D146" i="8"/>
  <c r="C146" i="8"/>
  <c r="H145" i="8"/>
  <c r="G145" i="8"/>
  <c r="F145" i="8"/>
  <c r="E145" i="8"/>
  <c r="D145" i="8"/>
  <c r="C145" i="8"/>
  <c r="H144" i="8"/>
  <c r="G144" i="8"/>
  <c r="F144" i="8"/>
  <c r="E144" i="8"/>
  <c r="D144" i="8"/>
  <c r="C144" i="8"/>
  <c r="H143" i="8"/>
  <c r="G143" i="8"/>
  <c r="F143" i="8"/>
  <c r="E143" i="8"/>
  <c r="D143" i="8"/>
  <c r="C143" i="8"/>
  <c r="H142" i="8"/>
  <c r="G142" i="8"/>
  <c r="F142" i="8"/>
  <c r="E142" i="8"/>
  <c r="D142" i="8"/>
  <c r="C142" i="8"/>
  <c r="H141" i="8"/>
  <c r="G141" i="8"/>
  <c r="F141" i="8"/>
  <c r="E141" i="8"/>
  <c r="D141" i="8"/>
  <c r="C141" i="8"/>
  <c r="H140" i="8"/>
  <c r="G140" i="8"/>
  <c r="F140" i="8"/>
  <c r="E140" i="8"/>
  <c r="D140" i="8"/>
  <c r="C140" i="8"/>
  <c r="H139" i="8"/>
  <c r="G139" i="8"/>
  <c r="F139" i="8"/>
  <c r="E139" i="8"/>
  <c r="D139" i="8"/>
  <c r="C139" i="8"/>
  <c r="H138" i="8"/>
  <c r="G138" i="8"/>
  <c r="F138" i="8"/>
  <c r="E138" i="8"/>
  <c r="D138" i="8"/>
  <c r="C138" i="8"/>
  <c r="H137" i="8"/>
  <c r="G137" i="8"/>
  <c r="F137" i="8"/>
  <c r="E137" i="8"/>
  <c r="D137" i="8"/>
  <c r="C137" i="8"/>
  <c r="H136" i="8"/>
  <c r="G136" i="8"/>
  <c r="F136" i="8"/>
  <c r="E136" i="8"/>
  <c r="D136" i="8"/>
  <c r="C136" i="8"/>
  <c r="H135" i="8"/>
  <c r="G135" i="8"/>
  <c r="F135" i="8"/>
  <c r="E135" i="8"/>
  <c r="D135" i="8"/>
  <c r="C135" i="8"/>
  <c r="H134" i="8"/>
  <c r="G134" i="8"/>
  <c r="F134" i="8"/>
  <c r="E134" i="8"/>
  <c r="D134" i="8"/>
  <c r="C134" i="8"/>
  <c r="H133" i="8"/>
  <c r="G133" i="8"/>
  <c r="F133" i="8"/>
  <c r="E133" i="8"/>
  <c r="D133" i="8"/>
  <c r="C133" i="8"/>
  <c r="H132" i="8"/>
  <c r="G132" i="8"/>
  <c r="F132" i="8"/>
  <c r="E132" i="8"/>
  <c r="D132" i="8"/>
  <c r="C132" i="8"/>
  <c r="H131" i="8"/>
  <c r="G131" i="8"/>
  <c r="F131" i="8"/>
  <c r="E131" i="8"/>
  <c r="D131" i="8"/>
  <c r="C131" i="8"/>
  <c r="H130" i="8"/>
  <c r="G130" i="8"/>
  <c r="F130" i="8"/>
  <c r="E130" i="8"/>
  <c r="D130" i="8"/>
  <c r="C130" i="8"/>
  <c r="H129" i="8"/>
  <c r="G129" i="8"/>
  <c r="F129" i="8"/>
  <c r="E129" i="8"/>
  <c r="D129" i="8"/>
  <c r="C129" i="8"/>
  <c r="H128" i="8"/>
  <c r="G128" i="8"/>
  <c r="F128" i="8"/>
  <c r="E128" i="8"/>
  <c r="D128" i="8"/>
  <c r="C128" i="8"/>
  <c r="H127" i="8"/>
  <c r="G127" i="8"/>
  <c r="F127" i="8"/>
  <c r="E127" i="8"/>
  <c r="D127" i="8"/>
  <c r="C127" i="8"/>
  <c r="H126" i="8"/>
  <c r="G126" i="8"/>
  <c r="F126" i="8"/>
  <c r="E126" i="8"/>
  <c r="D126" i="8"/>
  <c r="C126" i="8"/>
  <c r="H125" i="8"/>
  <c r="G125" i="8"/>
  <c r="F125" i="8"/>
  <c r="E125" i="8"/>
  <c r="D125" i="8"/>
  <c r="C125" i="8"/>
  <c r="H124" i="8"/>
  <c r="G124" i="8"/>
  <c r="F124" i="8"/>
  <c r="E124" i="8"/>
  <c r="D124" i="8"/>
  <c r="C124" i="8"/>
  <c r="H123" i="8"/>
  <c r="G123" i="8"/>
  <c r="F123" i="8"/>
  <c r="E123" i="8"/>
  <c r="D123" i="8"/>
  <c r="C123" i="8"/>
  <c r="H122" i="8"/>
  <c r="G122" i="8"/>
  <c r="F122" i="8"/>
  <c r="E122" i="8"/>
  <c r="D122" i="8"/>
  <c r="C122" i="8"/>
  <c r="H121" i="8"/>
  <c r="G121" i="8"/>
  <c r="F121" i="8"/>
  <c r="E121" i="8"/>
  <c r="D121" i="8"/>
  <c r="C121" i="8"/>
  <c r="H120" i="8"/>
  <c r="G120" i="8"/>
  <c r="F120" i="8"/>
  <c r="E120" i="8"/>
  <c r="D120" i="8"/>
  <c r="C120" i="8"/>
  <c r="H119" i="8"/>
  <c r="G119" i="8"/>
  <c r="F119" i="8"/>
  <c r="E119" i="8"/>
  <c r="D119" i="8"/>
  <c r="C119" i="8"/>
  <c r="H118" i="8"/>
  <c r="G118" i="8"/>
  <c r="F118" i="8"/>
  <c r="E118" i="8"/>
  <c r="D118" i="8"/>
  <c r="C118" i="8"/>
  <c r="H117" i="8"/>
  <c r="G117" i="8"/>
  <c r="F117" i="8"/>
  <c r="E117" i="8"/>
  <c r="D117" i="8"/>
  <c r="C117" i="8"/>
  <c r="H116" i="8"/>
  <c r="G116" i="8"/>
  <c r="F116" i="8"/>
  <c r="E116" i="8"/>
  <c r="D116" i="8"/>
  <c r="C116" i="8"/>
  <c r="H115" i="8"/>
  <c r="G115" i="8"/>
  <c r="F115" i="8"/>
  <c r="E115" i="8"/>
  <c r="D115" i="8"/>
  <c r="C115" i="8"/>
  <c r="H114" i="8"/>
  <c r="G114" i="8"/>
  <c r="F114" i="8"/>
  <c r="E114" i="8"/>
  <c r="D114" i="8"/>
  <c r="C114" i="8"/>
  <c r="H113" i="8"/>
  <c r="G113" i="8"/>
  <c r="F113" i="8"/>
  <c r="E113" i="8"/>
  <c r="D113" i="8"/>
  <c r="C113" i="8"/>
  <c r="H112" i="8"/>
  <c r="G112" i="8"/>
  <c r="F112" i="8"/>
  <c r="E112" i="8"/>
  <c r="D112" i="8"/>
  <c r="C112" i="8"/>
  <c r="H111" i="8"/>
  <c r="G111" i="8"/>
  <c r="F111" i="8"/>
  <c r="E111" i="8"/>
  <c r="D111" i="8"/>
  <c r="C111" i="8"/>
  <c r="H110" i="8"/>
  <c r="G110" i="8"/>
  <c r="F110" i="8"/>
  <c r="E110" i="8"/>
  <c r="D110" i="8"/>
  <c r="C110" i="8"/>
  <c r="H109" i="8"/>
  <c r="G109" i="8"/>
  <c r="F109" i="8"/>
  <c r="E109" i="8"/>
  <c r="D109" i="8"/>
  <c r="C109" i="8"/>
  <c r="H108" i="8"/>
  <c r="G108" i="8"/>
  <c r="F108" i="8"/>
  <c r="E108" i="8"/>
  <c r="D108" i="8"/>
  <c r="C108" i="8"/>
  <c r="H107" i="8"/>
  <c r="G107" i="8"/>
  <c r="F107" i="8"/>
  <c r="E107" i="8"/>
  <c r="D107" i="8"/>
  <c r="C107" i="8"/>
  <c r="H106" i="8"/>
  <c r="G106" i="8"/>
  <c r="F106" i="8"/>
  <c r="E106" i="8"/>
  <c r="D106" i="8"/>
  <c r="C106" i="8"/>
  <c r="H105" i="8"/>
  <c r="G105" i="8"/>
  <c r="F105" i="8"/>
  <c r="E105" i="8"/>
  <c r="D105" i="8"/>
  <c r="C105" i="8"/>
  <c r="H104" i="8"/>
  <c r="G104" i="8"/>
  <c r="F104" i="8"/>
  <c r="E104" i="8"/>
  <c r="D104" i="8"/>
  <c r="C104" i="8"/>
  <c r="H103" i="8"/>
  <c r="G103" i="8"/>
  <c r="F103" i="8"/>
  <c r="E103" i="8"/>
  <c r="D103" i="8"/>
  <c r="C103" i="8"/>
  <c r="H102" i="8"/>
  <c r="G102" i="8"/>
  <c r="F102" i="8"/>
  <c r="E102" i="8"/>
  <c r="D102" i="8"/>
  <c r="C102" i="8"/>
  <c r="H101" i="8"/>
  <c r="G101" i="8"/>
  <c r="F101" i="8"/>
  <c r="E101" i="8"/>
  <c r="D101" i="8"/>
  <c r="C101" i="8"/>
  <c r="H100" i="8"/>
  <c r="G100" i="8"/>
  <c r="F100" i="8"/>
  <c r="E100" i="8"/>
  <c r="D100" i="8"/>
  <c r="C100" i="8"/>
  <c r="H99" i="8"/>
  <c r="G99" i="8"/>
  <c r="F99" i="8"/>
  <c r="E99" i="8"/>
  <c r="D99" i="8"/>
  <c r="C99" i="8"/>
  <c r="H98" i="8"/>
  <c r="G98" i="8"/>
  <c r="F98" i="8"/>
  <c r="E98" i="8"/>
  <c r="D98" i="8"/>
  <c r="C98" i="8"/>
  <c r="H97" i="8"/>
  <c r="G97" i="8"/>
  <c r="F97" i="8"/>
  <c r="E97" i="8"/>
  <c r="D97" i="8"/>
  <c r="C97" i="8"/>
  <c r="H96" i="8"/>
  <c r="G96" i="8"/>
  <c r="F96" i="8"/>
  <c r="E96" i="8"/>
  <c r="D96" i="8"/>
  <c r="C96" i="8"/>
  <c r="H95" i="8"/>
  <c r="G95" i="8"/>
  <c r="F95" i="8"/>
  <c r="E95" i="8"/>
  <c r="D95" i="8"/>
  <c r="C95" i="8"/>
  <c r="H94" i="8"/>
  <c r="G94" i="8"/>
  <c r="F94" i="8"/>
  <c r="E94" i="8"/>
  <c r="D94" i="8"/>
  <c r="C94" i="8"/>
  <c r="H93" i="8"/>
  <c r="G93" i="8"/>
  <c r="F93" i="8"/>
  <c r="E93" i="8"/>
  <c r="D93" i="8"/>
  <c r="C93" i="8"/>
  <c r="H92" i="8"/>
  <c r="G92" i="8"/>
  <c r="F92" i="8"/>
  <c r="E92" i="8"/>
  <c r="D92" i="8"/>
  <c r="C92" i="8"/>
  <c r="H91" i="8"/>
  <c r="G91" i="8"/>
  <c r="F91" i="8"/>
  <c r="E91" i="8"/>
  <c r="D91" i="8"/>
  <c r="C91" i="8"/>
  <c r="H90" i="8"/>
  <c r="G90" i="8"/>
  <c r="F90" i="8"/>
  <c r="E90" i="8"/>
  <c r="D90" i="8"/>
  <c r="C90" i="8"/>
  <c r="H89" i="8"/>
  <c r="G89" i="8"/>
  <c r="F89" i="8"/>
  <c r="E89" i="8"/>
  <c r="D89" i="8"/>
  <c r="C89" i="8"/>
  <c r="H88" i="8"/>
  <c r="G88" i="8"/>
  <c r="F88" i="8"/>
  <c r="E88" i="8"/>
  <c r="D88" i="8"/>
  <c r="C88" i="8"/>
  <c r="H87" i="8"/>
  <c r="G87" i="8"/>
  <c r="F87" i="8"/>
  <c r="E87" i="8"/>
  <c r="D87" i="8"/>
  <c r="C87" i="8"/>
  <c r="H86" i="8"/>
  <c r="G86" i="8"/>
  <c r="F86" i="8"/>
  <c r="E86" i="8"/>
  <c r="D86" i="8"/>
  <c r="C86" i="8"/>
  <c r="H85" i="8"/>
  <c r="G85" i="8"/>
  <c r="F85" i="8"/>
  <c r="E85" i="8"/>
  <c r="D85" i="8"/>
  <c r="C85" i="8"/>
  <c r="H84" i="8"/>
  <c r="G84" i="8"/>
  <c r="F84" i="8"/>
  <c r="E84" i="8"/>
  <c r="D84" i="8"/>
  <c r="C84" i="8"/>
  <c r="H83" i="8"/>
  <c r="G83" i="8"/>
  <c r="F83" i="8"/>
  <c r="E83" i="8"/>
  <c r="D83" i="8"/>
  <c r="C83" i="8"/>
  <c r="H82" i="8"/>
  <c r="G82" i="8"/>
  <c r="F82" i="8"/>
  <c r="E82" i="8"/>
  <c r="D82" i="8"/>
  <c r="C82" i="8"/>
  <c r="H81" i="8"/>
  <c r="G81" i="8"/>
  <c r="F81" i="8"/>
  <c r="E81" i="8"/>
  <c r="D81" i="8"/>
  <c r="C81" i="8"/>
  <c r="H80" i="8"/>
  <c r="G80" i="8"/>
  <c r="F80" i="8"/>
  <c r="E80" i="8"/>
  <c r="D80" i="8"/>
  <c r="C80" i="8"/>
  <c r="H79" i="8"/>
  <c r="G79" i="8"/>
  <c r="F79" i="8"/>
  <c r="E79" i="8"/>
  <c r="D79" i="8"/>
  <c r="C79" i="8"/>
  <c r="H78" i="8"/>
  <c r="G78" i="8"/>
  <c r="F78" i="8"/>
  <c r="E78" i="8"/>
  <c r="D78" i="8"/>
  <c r="C78" i="8"/>
  <c r="H77" i="8"/>
  <c r="G77" i="8"/>
  <c r="F77" i="8"/>
  <c r="E77" i="8"/>
  <c r="D77" i="8"/>
  <c r="C77" i="8"/>
  <c r="H76" i="8"/>
  <c r="G76" i="8"/>
  <c r="F76" i="8"/>
  <c r="E76" i="8"/>
  <c r="D76" i="8"/>
  <c r="C76" i="8"/>
  <c r="H75" i="8"/>
  <c r="G75" i="8"/>
  <c r="F75" i="8"/>
  <c r="E75" i="8"/>
  <c r="D75" i="8"/>
  <c r="C75" i="8"/>
  <c r="H74" i="8"/>
  <c r="G74" i="8"/>
  <c r="F74" i="8"/>
  <c r="E74" i="8"/>
  <c r="D74" i="8"/>
  <c r="C74" i="8"/>
  <c r="H73" i="8"/>
  <c r="G73" i="8"/>
  <c r="F73" i="8"/>
  <c r="E73" i="8"/>
  <c r="D73" i="8"/>
  <c r="C73" i="8"/>
  <c r="H72" i="8"/>
  <c r="G72" i="8"/>
  <c r="F72" i="8"/>
  <c r="E72" i="8"/>
  <c r="D72" i="8"/>
  <c r="C72" i="8"/>
  <c r="H71" i="8"/>
  <c r="G71" i="8"/>
  <c r="F71" i="8"/>
  <c r="E71" i="8"/>
  <c r="D71" i="8"/>
  <c r="C71" i="8"/>
  <c r="H70" i="8"/>
  <c r="G70" i="8"/>
  <c r="F70" i="8"/>
  <c r="E70" i="8"/>
  <c r="D70" i="8"/>
  <c r="C70" i="8"/>
  <c r="H69" i="8"/>
  <c r="G69" i="8"/>
  <c r="F69" i="8"/>
  <c r="E69" i="8"/>
  <c r="D69" i="8"/>
  <c r="C69" i="8"/>
  <c r="H68" i="8"/>
  <c r="G68" i="8"/>
  <c r="F68" i="8"/>
  <c r="E68" i="8"/>
  <c r="D68" i="8"/>
  <c r="C68" i="8"/>
  <c r="H67" i="8"/>
  <c r="G67" i="8"/>
  <c r="F67" i="8"/>
  <c r="E67" i="8"/>
  <c r="D67" i="8"/>
  <c r="C67" i="8"/>
  <c r="H66" i="8"/>
  <c r="G66" i="8"/>
  <c r="F66" i="8"/>
  <c r="E66" i="8"/>
  <c r="D66" i="8"/>
  <c r="C66" i="8"/>
  <c r="H65" i="8"/>
  <c r="G65" i="8"/>
  <c r="F65" i="8"/>
  <c r="E65" i="8"/>
  <c r="D65" i="8"/>
  <c r="C65" i="8"/>
  <c r="H64" i="8"/>
  <c r="G64" i="8"/>
  <c r="F64" i="8"/>
  <c r="E64" i="8"/>
  <c r="D64" i="8"/>
  <c r="C64" i="8"/>
  <c r="H63" i="8"/>
  <c r="G63" i="8"/>
  <c r="F63" i="8"/>
  <c r="E63" i="8"/>
  <c r="D63" i="8"/>
  <c r="C63" i="8"/>
  <c r="H62" i="8"/>
  <c r="G62" i="8"/>
  <c r="F62" i="8"/>
  <c r="E62" i="8"/>
  <c r="D62" i="8"/>
  <c r="C62" i="8"/>
  <c r="H61" i="8"/>
  <c r="G61" i="8"/>
  <c r="F61" i="8"/>
  <c r="E61" i="8"/>
  <c r="D61" i="8"/>
  <c r="C61" i="8"/>
  <c r="H60" i="8"/>
  <c r="G60" i="8"/>
  <c r="F60" i="8"/>
  <c r="E60" i="8"/>
  <c r="D60" i="8"/>
  <c r="C60" i="8"/>
  <c r="H59" i="8"/>
  <c r="G59" i="8"/>
  <c r="F59" i="8"/>
  <c r="E59" i="8"/>
  <c r="D59" i="8"/>
  <c r="C59" i="8"/>
  <c r="H58" i="8"/>
  <c r="G58" i="8"/>
  <c r="F58" i="8"/>
  <c r="E58" i="8"/>
  <c r="D58" i="8"/>
  <c r="C58" i="8"/>
  <c r="H57" i="8"/>
  <c r="G57" i="8"/>
  <c r="F57" i="8"/>
  <c r="E57" i="8"/>
  <c r="D57" i="8"/>
  <c r="C57" i="8"/>
  <c r="H56" i="8"/>
  <c r="G56" i="8"/>
  <c r="F56" i="8"/>
  <c r="E56" i="8"/>
  <c r="D56" i="8"/>
  <c r="C56" i="8"/>
  <c r="H55" i="8"/>
  <c r="G55" i="8"/>
  <c r="F55" i="8"/>
  <c r="E55" i="8"/>
  <c r="D55" i="8"/>
  <c r="C55" i="8"/>
  <c r="H54" i="8"/>
  <c r="G54" i="8"/>
  <c r="F54" i="8"/>
  <c r="E54" i="8"/>
  <c r="D54" i="8"/>
  <c r="C54" i="8"/>
  <c r="H53" i="8"/>
  <c r="G53" i="8"/>
  <c r="F53" i="8"/>
  <c r="E53" i="8"/>
  <c r="D53" i="8"/>
  <c r="C53" i="8"/>
  <c r="H52" i="8"/>
  <c r="G52" i="8"/>
  <c r="F52" i="8"/>
  <c r="E52" i="8"/>
  <c r="D52" i="8"/>
  <c r="C52" i="8"/>
  <c r="H51" i="8"/>
  <c r="G51" i="8"/>
  <c r="F51" i="8"/>
  <c r="E51" i="8"/>
  <c r="D51" i="8"/>
  <c r="C51" i="8"/>
  <c r="H50" i="8"/>
  <c r="G50" i="8"/>
  <c r="F50" i="8"/>
  <c r="E50" i="8"/>
  <c r="D50" i="8"/>
  <c r="C50" i="8"/>
  <c r="H49" i="8"/>
  <c r="G49" i="8"/>
  <c r="F49" i="8"/>
  <c r="E49" i="8"/>
  <c r="D49" i="8"/>
  <c r="C49" i="8"/>
  <c r="H48" i="8"/>
  <c r="G48" i="8"/>
  <c r="F48" i="8"/>
  <c r="E48" i="8"/>
  <c r="D48" i="8"/>
  <c r="C48" i="8"/>
  <c r="H47" i="8"/>
  <c r="G47" i="8"/>
  <c r="F47" i="8"/>
  <c r="E47" i="8"/>
  <c r="D47" i="8"/>
  <c r="C47" i="8"/>
  <c r="H46" i="8"/>
  <c r="G46" i="8"/>
  <c r="F46" i="8"/>
  <c r="E46" i="8"/>
  <c r="D46" i="8"/>
  <c r="C46" i="8"/>
  <c r="H45" i="8"/>
  <c r="G45" i="8"/>
  <c r="F45" i="8"/>
  <c r="E45" i="8"/>
  <c r="D45" i="8"/>
  <c r="C45" i="8"/>
  <c r="H44" i="8"/>
  <c r="G44" i="8"/>
  <c r="F44" i="8"/>
  <c r="E44" i="8"/>
  <c r="D44" i="8"/>
  <c r="C44" i="8"/>
  <c r="H43" i="8"/>
  <c r="G43" i="8"/>
  <c r="F43" i="8"/>
  <c r="E43" i="8"/>
  <c r="D43" i="8"/>
  <c r="C43" i="8"/>
  <c r="H42" i="8"/>
  <c r="G42" i="8"/>
  <c r="F42" i="8"/>
  <c r="E42" i="8"/>
  <c r="D42" i="8"/>
  <c r="C42" i="8"/>
  <c r="H41" i="8"/>
  <c r="G41" i="8"/>
  <c r="F41" i="8"/>
  <c r="E41" i="8"/>
  <c r="D41" i="8"/>
  <c r="C41" i="8"/>
  <c r="H40" i="8"/>
  <c r="G40" i="8"/>
  <c r="F40" i="8"/>
  <c r="E40" i="8"/>
  <c r="D40" i="8"/>
  <c r="C40" i="8"/>
  <c r="H39" i="8"/>
  <c r="G39" i="8"/>
  <c r="F39" i="8"/>
  <c r="E39" i="8"/>
  <c r="D39" i="8"/>
  <c r="C39" i="8"/>
  <c r="H38" i="8"/>
  <c r="G38" i="8"/>
  <c r="F38" i="8"/>
  <c r="E38" i="8"/>
  <c r="D38" i="8"/>
  <c r="C38" i="8"/>
  <c r="H37" i="8"/>
  <c r="G37" i="8"/>
  <c r="F37" i="8"/>
  <c r="E37" i="8"/>
  <c r="D37" i="8"/>
  <c r="C37" i="8"/>
  <c r="H36" i="8"/>
  <c r="G36" i="8"/>
  <c r="F36" i="8"/>
  <c r="E36" i="8"/>
  <c r="D36" i="8"/>
  <c r="C36" i="8"/>
  <c r="H35" i="8"/>
  <c r="G35" i="8"/>
  <c r="F35" i="8"/>
  <c r="E35" i="8"/>
  <c r="D35" i="8"/>
  <c r="C35" i="8"/>
  <c r="H34" i="8"/>
  <c r="G34" i="8"/>
  <c r="F34" i="8"/>
  <c r="E34" i="8"/>
  <c r="D34" i="8"/>
  <c r="C34" i="8"/>
  <c r="H33" i="8"/>
  <c r="G33" i="8"/>
  <c r="F33" i="8"/>
  <c r="E33" i="8"/>
  <c r="D33" i="8"/>
  <c r="C33" i="8"/>
  <c r="H32" i="8"/>
  <c r="G32" i="8"/>
  <c r="F32" i="8"/>
  <c r="E32" i="8"/>
  <c r="D32" i="8"/>
  <c r="C32" i="8"/>
  <c r="H31" i="8"/>
  <c r="G31" i="8"/>
  <c r="F31" i="8"/>
  <c r="E31" i="8"/>
  <c r="D31" i="8"/>
  <c r="C31" i="8"/>
  <c r="H30" i="8"/>
  <c r="G30" i="8"/>
  <c r="F30" i="8"/>
  <c r="E30" i="8"/>
  <c r="D30" i="8"/>
  <c r="C30" i="8"/>
  <c r="H29" i="8"/>
  <c r="G29" i="8"/>
  <c r="F29" i="8"/>
  <c r="E29" i="8"/>
  <c r="D29" i="8"/>
  <c r="C29" i="8"/>
  <c r="H28" i="8"/>
  <c r="G28" i="8"/>
  <c r="F28" i="8"/>
  <c r="E28" i="8"/>
  <c r="D28" i="8"/>
  <c r="C28" i="8"/>
  <c r="H27" i="8"/>
  <c r="G27" i="8"/>
  <c r="F27" i="8"/>
  <c r="E27" i="8"/>
  <c r="D27" i="8"/>
  <c r="C27" i="8"/>
  <c r="H26" i="8"/>
  <c r="G26" i="8"/>
  <c r="F26" i="8"/>
  <c r="E26" i="8"/>
  <c r="D26" i="8"/>
  <c r="C26" i="8"/>
  <c r="H25" i="8"/>
  <c r="G25" i="8"/>
  <c r="F25" i="8"/>
  <c r="E25" i="8"/>
  <c r="D25" i="8"/>
  <c r="C25" i="8"/>
  <c r="H24" i="8"/>
  <c r="G24" i="8"/>
  <c r="F24" i="8"/>
  <c r="E24" i="8"/>
  <c r="D24" i="8"/>
  <c r="C24" i="8"/>
  <c r="H23" i="8"/>
  <c r="G23" i="8"/>
  <c r="F23" i="8"/>
  <c r="E23" i="8"/>
  <c r="D23" i="8"/>
  <c r="C23" i="8"/>
  <c r="H22" i="8"/>
  <c r="G22" i="8"/>
  <c r="F22" i="8"/>
  <c r="E22" i="8"/>
  <c r="D22" i="8"/>
  <c r="C22" i="8"/>
  <c r="H21" i="8"/>
  <c r="G21" i="8"/>
  <c r="F21" i="8"/>
  <c r="E21" i="8"/>
  <c r="D21" i="8"/>
  <c r="C21" i="8"/>
  <c r="H20" i="8"/>
  <c r="G20" i="8"/>
  <c r="F20" i="8"/>
  <c r="E20" i="8"/>
  <c r="D20" i="8"/>
  <c r="C20" i="8"/>
  <c r="H19" i="8"/>
  <c r="G19" i="8"/>
  <c r="F19" i="8"/>
  <c r="E19" i="8"/>
  <c r="D19" i="8"/>
  <c r="C19" i="8"/>
  <c r="H18" i="8"/>
  <c r="G18" i="8"/>
  <c r="F18" i="8"/>
  <c r="E18" i="8"/>
  <c r="D18" i="8"/>
  <c r="C18" i="8"/>
  <c r="H17" i="8"/>
  <c r="G17" i="8"/>
  <c r="F17" i="8"/>
  <c r="E17" i="8"/>
  <c r="D17" i="8"/>
  <c r="C17" i="8"/>
  <c r="H16" i="8"/>
  <c r="G16" i="8"/>
  <c r="F16" i="8"/>
  <c r="E16" i="8"/>
  <c r="D16" i="8"/>
  <c r="C16" i="8"/>
  <c r="H15" i="8"/>
  <c r="G15" i="8"/>
  <c r="F15" i="8"/>
  <c r="E15" i="8"/>
  <c r="D15" i="8"/>
  <c r="C15" i="8"/>
  <c r="H14" i="8"/>
  <c r="G14" i="8"/>
  <c r="F14" i="8"/>
  <c r="E14" i="8"/>
  <c r="D14" i="8"/>
  <c r="C14" i="8"/>
  <c r="H13" i="8"/>
  <c r="G13" i="8"/>
  <c r="F13" i="8"/>
  <c r="E13" i="8"/>
  <c r="D13" i="8"/>
  <c r="C13" i="8"/>
  <c r="H12" i="8"/>
  <c r="G12" i="8"/>
  <c r="F12" i="8"/>
  <c r="E12" i="8"/>
  <c r="D12" i="8"/>
  <c r="C12" i="8"/>
  <c r="H11" i="8"/>
  <c r="G11" i="8"/>
  <c r="F11" i="8"/>
  <c r="E11" i="8"/>
  <c r="D11" i="8"/>
  <c r="C11" i="8"/>
  <c r="H10" i="8"/>
  <c r="G10" i="8"/>
  <c r="F10" i="8"/>
  <c r="E10" i="8"/>
  <c r="D10" i="8"/>
  <c r="C10" i="8"/>
  <c r="H9" i="8"/>
  <c r="G9" i="8"/>
  <c r="F9" i="8"/>
  <c r="E9" i="8"/>
  <c r="D9" i="8"/>
  <c r="C9" i="8"/>
  <c r="H8" i="8"/>
  <c r="G8" i="8"/>
  <c r="F8" i="8"/>
  <c r="E8" i="8"/>
  <c r="D8" i="8"/>
  <c r="C8" i="8"/>
  <c r="H7" i="8"/>
  <c r="G7" i="8"/>
  <c r="F7" i="8"/>
  <c r="E7" i="8"/>
  <c r="D7" i="8"/>
  <c r="C7" i="8"/>
  <c r="H6" i="8"/>
  <c r="G6" i="8"/>
  <c r="F6" i="8"/>
  <c r="E6" i="8"/>
  <c r="D6" i="8"/>
  <c r="C6" i="8"/>
  <c r="H5" i="8"/>
  <c r="G5" i="8"/>
  <c r="F5" i="8"/>
  <c r="E5" i="8"/>
  <c r="D5" i="8"/>
  <c r="C5" i="8"/>
  <c r="H4" i="8"/>
  <c r="G4" i="8"/>
  <c r="F4" i="8"/>
  <c r="E4" i="8"/>
  <c r="D4" i="8"/>
  <c r="C4" i="8"/>
  <c r="H3" i="8"/>
  <c r="G3" i="8"/>
  <c r="F3" i="8"/>
  <c r="E3" i="8"/>
  <c r="D3" i="8"/>
  <c r="C3" i="8"/>
  <c r="H2" i="8"/>
  <c r="G2" i="8"/>
  <c r="F2" i="8"/>
  <c r="E2" i="8"/>
  <c r="D2" i="8"/>
  <c r="K8" i="9" s="1"/>
  <c r="C2" i="8"/>
  <c r="M5" i="7"/>
  <c r="M6" i="7"/>
  <c r="M7" i="7"/>
  <c r="M8" i="7"/>
  <c r="M9" i="7"/>
  <c r="M10" i="7"/>
  <c r="M11" i="7"/>
  <c r="M12" i="7"/>
  <c r="M13" i="7"/>
  <c r="M14" i="7"/>
  <c r="M15" i="7"/>
  <c r="M16" i="7"/>
  <c r="M17" i="7"/>
  <c r="M18" i="7"/>
  <c r="M19" i="7"/>
  <c r="M20" i="7"/>
  <c r="M21" i="7"/>
  <c r="M22" i="7"/>
  <c r="M23" i="7"/>
  <c r="M24" i="7"/>
  <c r="M25" i="7"/>
  <c r="M26" i="7"/>
  <c r="M27" i="7"/>
  <c r="M28" i="7"/>
  <c r="M29" i="7"/>
  <c r="M30" i="7"/>
  <c r="M31" i="7"/>
  <c r="M32" i="7"/>
  <c r="M33" i="7"/>
  <c r="M34" i="7"/>
  <c r="M35" i="7"/>
  <c r="M36" i="7"/>
  <c r="M37" i="7"/>
  <c r="M38" i="7"/>
  <c r="M39" i="7"/>
  <c r="M40" i="7"/>
  <c r="M41" i="7"/>
  <c r="M42" i="7"/>
  <c r="M43" i="7"/>
  <c r="M44" i="7"/>
  <c r="M45" i="7"/>
  <c r="M46" i="7"/>
  <c r="M47" i="7"/>
  <c r="M48" i="7"/>
  <c r="M49" i="7"/>
  <c r="M50" i="7"/>
  <c r="M51" i="7"/>
  <c r="M52" i="7"/>
  <c r="M53" i="7"/>
  <c r="M54" i="7"/>
  <c r="M55" i="7"/>
  <c r="M56" i="7"/>
  <c r="M57" i="7"/>
  <c r="M58" i="7"/>
  <c r="M59" i="7"/>
  <c r="M60" i="7"/>
  <c r="M61" i="7"/>
  <c r="M62" i="7"/>
  <c r="M63" i="7"/>
  <c r="M64" i="7"/>
  <c r="M65" i="7"/>
  <c r="M66" i="7"/>
  <c r="M67" i="7"/>
  <c r="M68" i="7"/>
  <c r="M69" i="7"/>
  <c r="M70" i="7"/>
  <c r="M71" i="7"/>
  <c r="M72" i="7"/>
  <c r="M73" i="7"/>
  <c r="M74" i="7"/>
  <c r="M75" i="7"/>
  <c r="M76" i="7"/>
  <c r="M77" i="7"/>
  <c r="M78" i="7"/>
  <c r="M79" i="7"/>
  <c r="M80" i="7"/>
  <c r="M81" i="7"/>
  <c r="M82" i="7"/>
  <c r="M83" i="7"/>
  <c r="M84" i="7"/>
  <c r="M85" i="7"/>
  <c r="M86" i="7"/>
  <c r="M87" i="7"/>
  <c r="M88" i="7"/>
  <c r="M89" i="7"/>
  <c r="M90" i="7"/>
  <c r="M91" i="7"/>
  <c r="M92" i="7"/>
  <c r="M93" i="7"/>
  <c r="M94" i="7"/>
  <c r="M95" i="7"/>
  <c r="M96" i="7"/>
  <c r="M97" i="7"/>
  <c r="M98" i="7"/>
  <c r="M99" i="7"/>
  <c r="M100" i="7"/>
  <c r="M101" i="7"/>
  <c r="M102" i="7"/>
  <c r="M103" i="7"/>
  <c r="M104" i="7"/>
  <c r="M105" i="7"/>
  <c r="M106" i="7"/>
  <c r="M107" i="7"/>
  <c r="M108" i="7"/>
  <c r="M109" i="7"/>
  <c r="M110" i="7"/>
  <c r="M111" i="7"/>
  <c r="M112" i="7"/>
  <c r="M113" i="7"/>
  <c r="M114" i="7"/>
  <c r="M115" i="7"/>
  <c r="M116" i="7"/>
  <c r="M117" i="7"/>
  <c r="M118" i="7"/>
  <c r="M119" i="7"/>
  <c r="M120" i="7"/>
  <c r="M121" i="7"/>
  <c r="M122" i="7"/>
  <c r="M123" i="7"/>
  <c r="M124" i="7"/>
  <c r="M125" i="7"/>
  <c r="M126" i="7"/>
  <c r="M127" i="7"/>
  <c r="M128" i="7"/>
  <c r="M129" i="7"/>
  <c r="M130" i="7"/>
  <c r="M131" i="7"/>
  <c r="M132" i="7"/>
  <c r="M133" i="7"/>
  <c r="M134" i="7"/>
  <c r="M135" i="7"/>
  <c r="M136" i="7"/>
  <c r="M137" i="7"/>
  <c r="M138" i="7"/>
  <c r="M139" i="7"/>
  <c r="M140" i="7"/>
  <c r="M141" i="7"/>
  <c r="M142" i="7"/>
  <c r="M143" i="7"/>
  <c r="M144" i="7"/>
  <c r="M145" i="7"/>
  <c r="M146" i="7"/>
  <c r="M147" i="7"/>
  <c r="M148" i="7"/>
  <c r="M149" i="7"/>
  <c r="M150" i="7"/>
  <c r="M151" i="7"/>
  <c r="M152" i="7"/>
  <c r="M153" i="7"/>
  <c r="M154" i="7"/>
  <c r="M155" i="7"/>
  <c r="M156" i="7"/>
  <c r="M157" i="7"/>
  <c r="M158" i="7"/>
  <c r="M159" i="7"/>
  <c r="M160" i="7"/>
  <c r="M161" i="7"/>
  <c r="M162" i="7"/>
  <c r="M163" i="7"/>
  <c r="M164" i="7"/>
  <c r="M165" i="7"/>
  <c r="M166" i="7"/>
  <c r="M167" i="7"/>
  <c r="M168" i="7"/>
  <c r="M169" i="7"/>
  <c r="M170" i="7"/>
  <c r="M171" i="7"/>
  <c r="M172" i="7"/>
  <c r="M173" i="7"/>
  <c r="M174" i="7"/>
  <c r="M175" i="7"/>
  <c r="M176" i="7"/>
  <c r="M177" i="7"/>
  <c r="M178" i="7"/>
  <c r="M179" i="7"/>
  <c r="M180" i="7"/>
  <c r="M181" i="7"/>
  <c r="M182" i="7"/>
  <c r="M183" i="7"/>
  <c r="M184" i="7"/>
  <c r="M185" i="7"/>
  <c r="M186" i="7"/>
  <c r="M187" i="7"/>
  <c r="M188" i="7"/>
  <c r="M189" i="7"/>
  <c r="M190" i="7"/>
  <c r="M191" i="7"/>
  <c r="M192" i="7"/>
  <c r="M193" i="7"/>
  <c r="M194" i="7"/>
  <c r="M195" i="7"/>
  <c r="M196" i="7"/>
  <c r="M197" i="7"/>
  <c r="M198" i="7"/>
  <c r="M199" i="7"/>
  <c r="M200" i="7"/>
  <c r="M201" i="7"/>
  <c r="M202" i="7"/>
  <c r="M203" i="7"/>
  <c r="M204" i="7"/>
  <c r="M205" i="7"/>
  <c r="M206" i="7"/>
  <c r="M207" i="7"/>
  <c r="M208" i="7"/>
  <c r="M209" i="7"/>
  <c r="M210" i="7"/>
  <c r="M211" i="7"/>
  <c r="M212" i="7"/>
  <c r="M213" i="7"/>
  <c r="M214" i="7"/>
  <c r="M215" i="7"/>
  <c r="M216" i="7"/>
  <c r="M217" i="7"/>
  <c r="M218" i="7"/>
  <c r="M219" i="7"/>
  <c r="M220" i="7"/>
  <c r="M221" i="7"/>
  <c r="M222" i="7"/>
  <c r="M223" i="7"/>
  <c r="M224" i="7"/>
  <c r="M225" i="7"/>
  <c r="M226" i="7"/>
  <c r="M227" i="7"/>
  <c r="M228" i="7"/>
  <c r="M229" i="7"/>
  <c r="M230" i="7"/>
  <c r="M231" i="7"/>
  <c r="M232" i="7"/>
  <c r="M233" i="7"/>
  <c r="M234" i="7"/>
  <c r="M235" i="7"/>
  <c r="M236" i="7"/>
  <c r="M237" i="7"/>
  <c r="M238" i="7"/>
  <c r="M239" i="7"/>
  <c r="M240" i="7"/>
  <c r="M241" i="7"/>
  <c r="M242" i="7"/>
  <c r="M243" i="7"/>
  <c r="M244" i="7"/>
  <c r="M245" i="7"/>
  <c r="M246" i="7"/>
  <c r="M247" i="7"/>
  <c r="M248" i="7"/>
  <c r="M249" i="7"/>
  <c r="M250" i="7"/>
  <c r="M251" i="7"/>
  <c r="M252" i="7"/>
  <c r="M253" i="7"/>
  <c r="M254" i="7"/>
  <c r="M255" i="7"/>
  <c r="M256" i="7"/>
  <c r="M257" i="7"/>
  <c r="M258" i="7"/>
  <c r="M259" i="7"/>
  <c r="M260" i="7"/>
  <c r="M261" i="7"/>
  <c r="M262" i="7"/>
  <c r="M263" i="7"/>
  <c r="M264" i="7"/>
  <c r="M265" i="7"/>
  <c r="M266" i="7"/>
  <c r="M267" i="7"/>
  <c r="M268" i="7"/>
  <c r="M269" i="7"/>
  <c r="M270" i="7"/>
  <c r="M271" i="7"/>
  <c r="M272" i="7"/>
  <c r="M273" i="7"/>
  <c r="M274" i="7"/>
  <c r="M275" i="7"/>
  <c r="M276" i="7"/>
  <c r="M277" i="7"/>
  <c r="M278" i="7"/>
  <c r="M279" i="7"/>
  <c r="M280" i="7"/>
  <c r="M281" i="7"/>
  <c r="M282" i="7"/>
  <c r="M283" i="7"/>
  <c r="M284" i="7"/>
  <c r="M285" i="7"/>
  <c r="M286" i="7"/>
  <c r="M287" i="7"/>
  <c r="M288" i="7"/>
  <c r="M289" i="7"/>
  <c r="M290" i="7"/>
  <c r="M291" i="7"/>
  <c r="M292" i="7"/>
  <c r="M293" i="7"/>
  <c r="M294" i="7"/>
  <c r="M295" i="7"/>
  <c r="M296" i="7"/>
  <c r="M297" i="7"/>
  <c r="M298" i="7"/>
  <c r="M299" i="7"/>
  <c r="M300" i="7"/>
  <c r="M301" i="7"/>
  <c r="M302" i="7"/>
  <c r="M303" i="7"/>
  <c r="M304" i="7"/>
  <c r="M305" i="7"/>
  <c r="M306" i="7"/>
  <c r="M307" i="7"/>
  <c r="M308" i="7"/>
  <c r="M309" i="7"/>
  <c r="M310" i="7"/>
  <c r="M311" i="7"/>
  <c r="M312" i="7"/>
  <c r="M313" i="7"/>
  <c r="M314" i="7"/>
  <c r="M315" i="7"/>
  <c r="M316" i="7"/>
  <c r="M317" i="7"/>
  <c r="M318" i="7"/>
  <c r="M319" i="7"/>
  <c r="M320" i="7"/>
  <c r="M321" i="7"/>
  <c r="M322" i="7"/>
  <c r="M323" i="7"/>
  <c r="M324" i="7"/>
  <c r="M325" i="7"/>
  <c r="M326" i="7"/>
  <c r="M327" i="7"/>
  <c r="M328" i="7"/>
  <c r="M329" i="7"/>
  <c r="M330" i="7"/>
  <c r="M331" i="7"/>
  <c r="M332" i="7"/>
  <c r="M333" i="7"/>
  <c r="M334" i="7"/>
  <c r="M335" i="7"/>
  <c r="M336" i="7"/>
  <c r="M337" i="7"/>
  <c r="M338" i="7"/>
  <c r="M339" i="7"/>
  <c r="M340" i="7"/>
  <c r="M341" i="7"/>
  <c r="M342" i="7"/>
  <c r="M343" i="7"/>
  <c r="M344" i="7"/>
  <c r="M345" i="7"/>
  <c r="M346" i="7"/>
  <c r="M347" i="7"/>
  <c r="M348" i="7"/>
  <c r="M349" i="7"/>
  <c r="M350" i="7"/>
  <c r="M351" i="7"/>
  <c r="M352" i="7"/>
  <c r="M353" i="7"/>
  <c r="M354" i="7"/>
  <c r="M355" i="7"/>
  <c r="M356" i="7"/>
  <c r="M357" i="7"/>
  <c r="M358" i="7"/>
  <c r="M359" i="7"/>
  <c r="M360" i="7"/>
  <c r="M361" i="7"/>
  <c r="M362" i="7"/>
  <c r="M363" i="7"/>
  <c r="M364" i="7"/>
  <c r="M365" i="7"/>
  <c r="M366" i="7"/>
  <c r="M367" i="7"/>
  <c r="M368" i="7"/>
  <c r="M369" i="7"/>
  <c r="M370" i="7"/>
  <c r="M371" i="7"/>
  <c r="M372" i="7"/>
  <c r="M373" i="7"/>
  <c r="M374" i="7"/>
  <c r="M375" i="7"/>
  <c r="M376" i="7"/>
  <c r="M377" i="7"/>
  <c r="M378" i="7"/>
  <c r="M379" i="7"/>
  <c r="M380" i="7"/>
  <c r="M381" i="7"/>
  <c r="M382" i="7"/>
  <c r="M383" i="7"/>
  <c r="M384" i="7"/>
  <c r="M385" i="7"/>
  <c r="M386" i="7"/>
  <c r="M387" i="7"/>
  <c r="M388" i="7"/>
  <c r="M389" i="7"/>
  <c r="M390" i="7"/>
  <c r="M391" i="7"/>
  <c r="M392" i="7"/>
  <c r="M393" i="7"/>
  <c r="M394" i="7"/>
  <c r="M395" i="7"/>
  <c r="M396" i="7"/>
  <c r="M397" i="7"/>
  <c r="M398" i="7"/>
  <c r="M399" i="7"/>
  <c r="M400" i="7"/>
  <c r="M401" i="7"/>
  <c r="M402" i="7"/>
  <c r="M403" i="7"/>
  <c r="M404" i="7"/>
  <c r="M405" i="7"/>
  <c r="M406" i="7"/>
  <c r="M407" i="7"/>
  <c r="M408" i="7"/>
  <c r="M409" i="7"/>
  <c r="M410" i="7"/>
  <c r="M411" i="7"/>
  <c r="M412" i="7"/>
  <c r="M413" i="7"/>
  <c r="M414" i="7"/>
  <c r="M415" i="7"/>
  <c r="M416" i="7"/>
  <c r="M417" i="7"/>
  <c r="M418" i="7"/>
  <c r="M419" i="7"/>
  <c r="M420" i="7"/>
  <c r="M421" i="7"/>
  <c r="M422" i="7"/>
  <c r="M423" i="7"/>
  <c r="M424" i="7"/>
  <c r="M425" i="7"/>
  <c r="M426" i="7"/>
  <c r="M427" i="7"/>
  <c r="M428" i="7"/>
  <c r="M429" i="7"/>
  <c r="M430" i="7"/>
  <c r="M431" i="7"/>
  <c r="M432" i="7"/>
  <c r="M433" i="7"/>
  <c r="M434" i="7"/>
  <c r="M435" i="7"/>
  <c r="M436" i="7"/>
  <c r="M437" i="7"/>
  <c r="M438" i="7"/>
  <c r="M439" i="7"/>
  <c r="M440" i="7"/>
  <c r="M441" i="7"/>
  <c r="M442" i="7"/>
  <c r="M443" i="7"/>
  <c r="M444" i="7"/>
  <c r="M445" i="7"/>
  <c r="M446" i="7"/>
  <c r="M447" i="7"/>
  <c r="M448" i="7"/>
  <c r="M449" i="7"/>
  <c r="M450" i="7"/>
  <c r="M451" i="7"/>
  <c r="M452" i="7"/>
  <c r="M453" i="7"/>
  <c r="M454" i="7"/>
  <c r="M455" i="7"/>
  <c r="M456" i="7"/>
  <c r="M457" i="7"/>
  <c r="M458" i="7"/>
  <c r="M459" i="7"/>
  <c r="M460" i="7"/>
  <c r="M461" i="7"/>
  <c r="M462" i="7"/>
  <c r="M463" i="7"/>
  <c r="M464" i="7"/>
  <c r="M465" i="7"/>
  <c r="M466" i="7"/>
  <c r="M467" i="7"/>
  <c r="M468" i="7"/>
  <c r="M469" i="7"/>
  <c r="M470" i="7"/>
  <c r="M471" i="7"/>
  <c r="M472" i="7"/>
  <c r="M473" i="7"/>
  <c r="M474" i="7"/>
  <c r="M475" i="7"/>
  <c r="M476" i="7"/>
  <c r="M477" i="7"/>
  <c r="M478" i="7"/>
  <c r="M479" i="7"/>
  <c r="M480" i="7"/>
  <c r="M481" i="7"/>
  <c r="M482" i="7"/>
  <c r="M483" i="7"/>
  <c r="M484" i="7"/>
  <c r="M485" i="7"/>
  <c r="M486" i="7"/>
  <c r="M487" i="7"/>
  <c r="M488" i="7"/>
  <c r="M489" i="7"/>
  <c r="M490" i="7"/>
  <c r="M491" i="7"/>
  <c r="M492" i="7"/>
  <c r="M493" i="7"/>
  <c r="M494" i="7"/>
  <c r="M495" i="7"/>
  <c r="M496" i="7"/>
  <c r="M497" i="7"/>
  <c r="M498" i="7"/>
  <c r="M499" i="7"/>
  <c r="M500" i="7"/>
  <c r="M501" i="7"/>
  <c r="M502" i="7"/>
  <c r="M503" i="7"/>
  <c r="M504" i="7"/>
  <c r="M505" i="7"/>
  <c r="M506" i="7"/>
  <c r="M507" i="7"/>
  <c r="M508" i="7"/>
  <c r="M509" i="7"/>
  <c r="M510" i="7"/>
  <c r="M511" i="7"/>
  <c r="M512" i="7"/>
  <c r="M513" i="7"/>
  <c r="M514" i="7"/>
  <c r="M515" i="7"/>
  <c r="M516" i="7"/>
  <c r="M517" i="7"/>
  <c r="M518" i="7"/>
  <c r="M519" i="7"/>
  <c r="M520" i="7"/>
  <c r="M521" i="7"/>
  <c r="M522" i="7"/>
  <c r="M523" i="7"/>
  <c r="M524" i="7"/>
  <c r="M525" i="7"/>
  <c r="M526" i="7"/>
  <c r="M527" i="7"/>
  <c r="M528" i="7"/>
  <c r="M529" i="7"/>
  <c r="M530" i="7"/>
  <c r="M531" i="7"/>
  <c r="M532" i="7"/>
  <c r="M533" i="7"/>
  <c r="M534" i="7"/>
  <c r="M535" i="7"/>
  <c r="M536" i="7"/>
  <c r="M537" i="7"/>
  <c r="M538" i="7"/>
  <c r="M539" i="7"/>
  <c r="M540" i="7"/>
  <c r="M541" i="7"/>
  <c r="M542" i="7"/>
  <c r="M543" i="7"/>
  <c r="M544" i="7"/>
  <c r="M545" i="7"/>
  <c r="M546" i="7"/>
  <c r="M547" i="7"/>
  <c r="M548" i="7"/>
  <c r="M549" i="7"/>
  <c r="M550" i="7"/>
  <c r="M551" i="7"/>
  <c r="M552" i="7"/>
  <c r="M553" i="7"/>
  <c r="M554" i="7"/>
  <c r="M555" i="7"/>
  <c r="M556" i="7"/>
  <c r="M557" i="7"/>
  <c r="M558" i="7"/>
  <c r="M559" i="7"/>
  <c r="M560" i="7"/>
  <c r="M561" i="7"/>
  <c r="M562" i="7"/>
  <c r="M563" i="7"/>
  <c r="M564" i="7"/>
  <c r="M565" i="7"/>
  <c r="M566" i="7"/>
  <c r="M567" i="7"/>
  <c r="M568" i="7"/>
  <c r="M569" i="7"/>
  <c r="M570" i="7"/>
  <c r="M571" i="7"/>
  <c r="M572" i="7"/>
  <c r="M573" i="7"/>
  <c r="M574" i="7"/>
  <c r="M575" i="7"/>
  <c r="M576" i="7"/>
  <c r="M577" i="7"/>
  <c r="M578" i="7"/>
  <c r="M579" i="7"/>
  <c r="M580" i="7"/>
  <c r="M581" i="7"/>
  <c r="M582" i="7"/>
  <c r="M583" i="7"/>
  <c r="M584" i="7"/>
  <c r="M585" i="7"/>
  <c r="M586" i="7"/>
  <c r="M587" i="7"/>
  <c r="M588" i="7"/>
  <c r="M589" i="7"/>
  <c r="M590" i="7"/>
  <c r="M591" i="7"/>
  <c r="M592" i="7"/>
  <c r="M593" i="7"/>
  <c r="M594" i="7"/>
  <c r="M595" i="7"/>
  <c r="M596" i="7"/>
  <c r="M597" i="7"/>
  <c r="M598" i="7"/>
  <c r="M599" i="7"/>
  <c r="M600" i="7"/>
  <c r="M601" i="7"/>
  <c r="M602" i="7"/>
  <c r="M603" i="7"/>
  <c r="M604" i="7"/>
  <c r="M605" i="7"/>
  <c r="M606" i="7"/>
  <c r="M607" i="7"/>
  <c r="M608" i="7"/>
  <c r="M609" i="7"/>
  <c r="M610" i="7"/>
  <c r="M611" i="7"/>
  <c r="M612" i="7"/>
  <c r="M613" i="7"/>
  <c r="M614" i="7"/>
  <c r="M615" i="7"/>
  <c r="M616" i="7"/>
  <c r="M617" i="7"/>
  <c r="M618" i="7"/>
  <c r="M619" i="7"/>
  <c r="M620" i="7"/>
  <c r="M621" i="7"/>
  <c r="M622" i="7"/>
  <c r="M623" i="7"/>
  <c r="M624" i="7"/>
  <c r="M625" i="7"/>
  <c r="M626" i="7"/>
  <c r="M627" i="7"/>
  <c r="M628" i="7"/>
  <c r="M629" i="7"/>
  <c r="M630" i="7"/>
  <c r="M631" i="7"/>
  <c r="M632" i="7"/>
  <c r="M633" i="7"/>
  <c r="M634" i="7"/>
  <c r="M635" i="7"/>
  <c r="M636" i="7"/>
  <c r="M637" i="7"/>
  <c r="M638" i="7"/>
  <c r="M639" i="7"/>
  <c r="M640" i="7"/>
  <c r="M641" i="7"/>
  <c r="M642" i="7"/>
  <c r="M643" i="7"/>
  <c r="M644" i="7"/>
  <c r="M645" i="7"/>
  <c r="M646" i="7"/>
  <c r="M647" i="7"/>
  <c r="M648" i="7"/>
  <c r="M649" i="7"/>
  <c r="M650" i="7"/>
  <c r="M651" i="7"/>
  <c r="M652" i="7"/>
  <c r="M653" i="7"/>
  <c r="M654" i="7"/>
  <c r="M655" i="7"/>
  <c r="M656" i="7"/>
  <c r="M657" i="7"/>
  <c r="M658" i="7"/>
  <c r="M659" i="7"/>
  <c r="M660" i="7"/>
  <c r="M661" i="7"/>
  <c r="M662" i="7"/>
  <c r="M663" i="7"/>
  <c r="M664" i="7"/>
  <c r="M665" i="7"/>
  <c r="M666" i="7"/>
  <c r="M667" i="7"/>
  <c r="M668" i="7"/>
  <c r="M669" i="7"/>
  <c r="M670" i="7"/>
  <c r="M671" i="7"/>
  <c r="M672" i="7"/>
  <c r="M673" i="7"/>
  <c r="M674" i="7"/>
  <c r="M675" i="7"/>
  <c r="M676" i="7"/>
  <c r="M677" i="7"/>
  <c r="M678" i="7"/>
  <c r="M679" i="7"/>
  <c r="M680" i="7"/>
  <c r="M681" i="7"/>
  <c r="M682" i="7"/>
  <c r="M683" i="7"/>
  <c r="M684" i="7"/>
  <c r="M685" i="7"/>
  <c r="M686" i="7"/>
  <c r="M687" i="7"/>
  <c r="M688" i="7"/>
  <c r="M689" i="7"/>
  <c r="M690" i="7"/>
  <c r="M691" i="7"/>
  <c r="M692" i="7"/>
  <c r="M693" i="7"/>
  <c r="M694" i="7"/>
  <c r="M695" i="7"/>
  <c r="M696" i="7"/>
  <c r="M697" i="7"/>
  <c r="M698" i="7"/>
  <c r="M699" i="7"/>
  <c r="M700" i="7"/>
  <c r="M701" i="7"/>
  <c r="M702" i="7"/>
  <c r="M703" i="7"/>
  <c r="M704" i="7"/>
  <c r="M705" i="7"/>
  <c r="M706" i="7"/>
  <c r="M707" i="7"/>
  <c r="M708" i="7"/>
  <c r="M709" i="7"/>
  <c r="M710" i="7"/>
  <c r="M711" i="7"/>
  <c r="M712" i="7"/>
  <c r="M713" i="7"/>
  <c r="M714" i="7"/>
  <c r="M715" i="7"/>
  <c r="M716" i="7"/>
  <c r="M717" i="7"/>
  <c r="M718" i="7"/>
  <c r="M719" i="7"/>
  <c r="M720" i="7"/>
  <c r="M721" i="7"/>
  <c r="M722" i="7"/>
  <c r="M723" i="7"/>
  <c r="M724" i="7"/>
  <c r="M725" i="7"/>
  <c r="M726" i="7"/>
  <c r="M727" i="7"/>
  <c r="M728" i="7"/>
  <c r="M729" i="7"/>
  <c r="M730" i="7"/>
  <c r="M731" i="7"/>
  <c r="M732" i="7"/>
  <c r="M733" i="7"/>
  <c r="M734" i="7"/>
  <c r="M735" i="7"/>
  <c r="M736" i="7"/>
  <c r="M737" i="7"/>
  <c r="M738" i="7"/>
  <c r="M739" i="7"/>
  <c r="M740" i="7"/>
  <c r="M741" i="7"/>
  <c r="M742" i="7"/>
  <c r="M743" i="7"/>
  <c r="M744" i="7"/>
  <c r="M745" i="7"/>
  <c r="M746" i="7"/>
  <c r="M747" i="7"/>
  <c r="M748" i="7"/>
  <c r="M749" i="7"/>
  <c r="M750" i="7"/>
  <c r="M751" i="7"/>
  <c r="M752" i="7"/>
  <c r="M753" i="7"/>
  <c r="M754" i="7"/>
  <c r="M755" i="7"/>
  <c r="M756" i="7"/>
  <c r="M757" i="7"/>
  <c r="M758" i="7"/>
  <c r="M759" i="7"/>
  <c r="M760" i="7"/>
  <c r="M761" i="7"/>
  <c r="M762" i="7"/>
  <c r="M763" i="7"/>
  <c r="M764" i="7"/>
  <c r="M765" i="7"/>
  <c r="M766" i="7"/>
  <c r="M767" i="7"/>
  <c r="M768" i="7"/>
  <c r="M769" i="7"/>
  <c r="M770" i="7"/>
  <c r="M771" i="7"/>
  <c r="M772" i="7"/>
  <c r="M773" i="7"/>
  <c r="M774" i="7"/>
  <c r="M775" i="7"/>
  <c r="M776" i="7"/>
  <c r="M777" i="7"/>
  <c r="M778" i="7"/>
  <c r="M779" i="7"/>
  <c r="M780" i="7"/>
  <c r="M781" i="7"/>
  <c r="M782" i="7"/>
  <c r="M783" i="7"/>
  <c r="M784" i="7"/>
  <c r="M785" i="7"/>
  <c r="M786" i="7"/>
  <c r="M787" i="7"/>
  <c r="M788" i="7"/>
  <c r="M789" i="7"/>
  <c r="M790" i="7"/>
  <c r="M791" i="7"/>
  <c r="M792" i="7"/>
  <c r="M793" i="7"/>
  <c r="M794" i="7"/>
  <c r="M795" i="7"/>
  <c r="M796" i="7"/>
  <c r="M797" i="7"/>
  <c r="M798" i="7"/>
  <c r="M799" i="7"/>
  <c r="M800" i="7"/>
  <c r="M801" i="7"/>
  <c r="M802" i="7"/>
  <c r="M803" i="7"/>
  <c r="M804" i="7"/>
  <c r="M805" i="7"/>
  <c r="M806" i="7"/>
  <c r="M807" i="7"/>
  <c r="M808" i="7"/>
  <c r="M809" i="7"/>
  <c r="M810" i="7"/>
  <c r="M811" i="7"/>
  <c r="M812" i="7"/>
  <c r="M813" i="7"/>
  <c r="M814" i="7"/>
  <c r="M815" i="7"/>
  <c r="M816" i="7"/>
  <c r="M817" i="7"/>
  <c r="M818" i="7"/>
  <c r="M819" i="7"/>
  <c r="M820" i="7"/>
  <c r="M821" i="7"/>
  <c r="M822" i="7"/>
  <c r="M823" i="7"/>
  <c r="M824" i="7"/>
  <c r="M825" i="7"/>
  <c r="M826" i="7"/>
  <c r="M827" i="7"/>
  <c r="M828" i="7"/>
  <c r="M829" i="7"/>
  <c r="M830" i="7"/>
  <c r="M831" i="7"/>
  <c r="M832" i="7"/>
  <c r="M833" i="7"/>
  <c r="M834" i="7"/>
  <c r="M835" i="7"/>
  <c r="M836" i="7"/>
  <c r="M837" i="7"/>
  <c r="M838" i="7"/>
  <c r="M839" i="7"/>
  <c r="M840" i="7"/>
  <c r="M841" i="7"/>
  <c r="M842" i="7"/>
  <c r="M843" i="7"/>
  <c r="M844" i="7"/>
  <c r="M845" i="7"/>
  <c r="M846" i="7"/>
  <c r="M847" i="7"/>
  <c r="M848" i="7"/>
  <c r="M849" i="7"/>
  <c r="M850" i="7"/>
  <c r="M851" i="7"/>
  <c r="M852" i="7"/>
  <c r="M853" i="7"/>
  <c r="M854" i="7"/>
  <c r="M855" i="7"/>
  <c r="M856" i="7"/>
  <c r="M857" i="7"/>
  <c r="M858" i="7"/>
  <c r="M859" i="7"/>
  <c r="M860" i="7"/>
  <c r="M861" i="7"/>
  <c r="M862" i="7"/>
  <c r="M863" i="7"/>
  <c r="M864" i="7"/>
  <c r="M865" i="7"/>
  <c r="M866" i="7"/>
  <c r="M867" i="7"/>
  <c r="M868" i="7"/>
  <c r="M869" i="7"/>
  <c r="M870" i="7"/>
  <c r="M871" i="7"/>
  <c r="M872" i="7"/>
  <c r="M873" i="7"/>
  <c r="M874" i="7"/>
  <c r="M875" i="7"/>
  <c r="M876" i="7"/>
  <c r="M877" i="7"/>
  <c r="M878" i="7"/>
  <c r="M879" i="7"/>
  <c r="M880" i="7"/>
  <c r="M881" i="7"/>
  <c r="M882" i="7"/>
  <c r="M883" i="7"/>
  <c r="M884" i="7"/>
  <c r="M885" i="7"/>
  <c r="M886" i="7"/>
  <c r="M887" i="7"/>
  <c r="M888" i="7"/>
  <c r="M889" i="7"/>
  <c r="M890" i="7"/>
  <c r="M891" i="7"/>
  <c r="M892" i="7"/>
  <c r="M893" i="7"/>
  <c r="M894" i="7"/>
  <c r="M895" i="7"/>
  <c r="M896" i="7"/>
  <c r="M897" i="7"/>
  <c r="M898" i="7"/>
  <c r="M899" i="7"/>
  <c r="M900" i="7"/>
  <c r="M901" i="7"/>
  <c r="M902" i="7"/>
  <c r="M903" i="7"/>
  <c r="M904" i="7"/>
  <c r="M905" i="7"/>
  <c r="M906" i="7"/>
  <c r="M907" i="7"/>
  <c r="M908" i="7"/>
  <c r="M909" i="7"/>
  <c r="M910" i="7"/>
  <c r="M911" i="7"/>
  <c r="M912" i="7"/>
  <c r="M913" i="7"/>
  <c r="M914" i="7"/>
  <c r="M915" i="7"/>
  <c r="M916" i="7"/>
  <c r="M917" i="7"/>
  <c r="M918" i="7"/>
  <c r="M919" i="7"/>
  <c r="M920" i="7"/>
  <c r="M921" i="7"/>
  <c r="M922" i="7"/>
  <c r="M923" i="7"/>
  <c r="M924" i="7"/>
  <c r="M925" i="7"/>
  <c r="M926" i="7"/>
  <c r="M927" i="7"/>
  <c r="M928" i="7"/>
  <c r="M929" i="7"/>
  <c r="M930" i="7"/>
  <c r="M931" i="7"/>
  <c r="M932" i="7"/>
  <c r="M933" i="7"/>
  <c r="M934" i="7"/>
  <c r="M935" i="7"/>
  <c r="M936" i="7"/>
  <c r="M937" i="7"/>
  <c r="M938" i="7"/>
  <c r="M939" i="7"/>
  <c r="M940" i="7"/>
  <c r="M941" i="7"/>
  <c r="M942" i="7"/>
  <c r="M943" i="7"/>
  <c r="M944" i="7"/>
  <c r="M945" i="7"/>
  <c r="M946" i="7"/>
  <c r="M947" i="7"/>
  <c r="M948" i="7"/>
  <c r="M949" i="7"/>
  <c r="M950" i="7"/>
  <c r="M951" i="7"/>
  <c r="M952" i="7"/>
  <c r="M953" i="7"/>
  <c r="M954" i="7"/>
  <c r="M955" i="7"/>
  <c r="M956" i="7"/>
  <c r="M957" i="7"/>
  <c r="M958" i="7"/>
  <c r="M959" i="7"/>
  <c r="M960" i="7"/>
  <c r="M961" i="7"/>
  <c r="M962" i="7"/>
  <c r="M963" i="7"/>
  <c r="M964" i="7"/>
  <c r="M965" i="7"/>
  <c r="M966" i="7"/>
  <c r="M967" i="7"/>
  <c r="M968" i="7"/>
  <c r="M969" i="7"/>
  <c r="M970" i="7"/>
  <c r="M971" i="7"/>
  <c r="M972" i="7"/>
  <c r="M973" i="7"/>
  <c r="M974" i="7"/>
  <c r="M975" i="7"/>
  <c r="M976" i="7"/>
  <c r="M977" i="7"/>
  <c r="M978" i="7"/>
  <c r="M979" i="7"/>
  <c r="M980" i="7"/>
  <c r="M981" i="7"/>
  <c r="M982" i="7"/>
  <c r="M983" i="7"/>
  <c r="M984" i="7"/>
  <c r="M985" i="7"/>
  <c r="M986" i="7"/>
  <c r="M987" i="7"/>
  <c r="M988" i="7"/>
  <c r="M989" i="7"/>
  <c r="M990" i="7"/>
  <c r="M991" i="7"/>
  <c r="M992" i="7"/>
  <c r="M993" i="7"/>
  <c r="M994" i="7"/>
  <c r="M995" i="7"/>
  <c r="M996" i="7"/>
  <c r="M997" i="7"/>
  <c r="M998" i="7"/>
  <c r="M999" i="7"/>
  <c r="M1000" i="7"/>
  <c r="M1001" i="7"/>
  <c r="M1002" i="7"/>
  <c r="M1003" i="7"/>
  <c r="M1004" i="7"/>
  <c r="M1005" i="7"/>
  <c r="M1006" i="7"/>
  <c r="M1007" i="7"/>
  <c r="M1008" i="7"/>
  <c r="M1009" i="7"/>
  <c r="M1010" i="7"/>
  <c r="M1011" i="7"/>
  <c r="M1012" i="7"/>
  <c r="M1013" i="7"/>
  <c r="M1014" i="7"/>
  <c r="M1015" i="7"/>
  <c r="M1016" i="7"/>
  <c r="M1017" i="7"/>
  <c r="M1018" i="7"/>
  <c r="M1019" i="7"/>
  <c r="M1020" i="7"/>
  <c r="M1021" i="7"/>
  <c r="M1022" i="7"/>
  <c r="M1023" i="7"/>
  <c r="M1024" i="7"/>
  <c r="M1025" i="7"/>
  <c r="M1026" i="7"/>
  <c r="M1027" i="7"/>
  <c r="M1028" i="7"/>
  <c r="M1029" i="7"/>
  <c r="M1030" i="7"/>
  <c r="M1031" i="7"/>
  <c r="M1032" i="7"/>
  <c r="M1033" i="7"/>
  <c r="M1034" i="7"/>
  <c r="M1035" i="7"/>
  <c r="M1036" i="7"/>
  <c r="M1037" i="7"/>
  <c r="M1038" i="7"/>
  <c r="M1039" i="7"/>
  <c r="M1040" i="7"/>
  <c r="M1041" i="7"/>
  <c r="M1042" i="7"/>
  <c r="M1043" i="7"/>
  <c r="M1044" i="7"/>
  <c r="M1045" i="7"/>
  <c r="M1046" i="7"/>
  <c r="M1047" i="7"/>
  <c r="M1048" i="7"/>
  <c r="M1049" i="7"/>
  <c r="M1050" i="7"/>
  <c r="M1051" i="7"/>
  <c r="M1052" i="7"/>
  <c r="M1053" i="7"/>
  <c r="M1054" i="7"/>
  <c r="M1055" i="7"/>
  <c r="M1056" i="7"/>
  <c r="M1057" i="7"/>
  <c r="M1058" i="7"/>
  <c r="M1059" i="7"/>
  <c r="M1060" i="7"/>
  <c r="M1061" i="7"/>
  <c r="M1062" i="7"/>
  <c r="M1063" i="7"/>
  <c r="M1064" i="7"/>
  <c r="M1065" i="7"/>
  <c r="M1066" i="7"/>
  <c r="M1067" i="7"/>
  <c r="M1068" i="7"/>
  <c r="M1069" i="7"/>
  <c r="M1070" i="7"/>
  <c r="M1071" i="7"/>
  <c r="M1072" i="7"/>
  <c r="M1073" i="7"/>
  <c r="M1074" i="7"/>
  <c r="M1075" i="7"/>
  <c r="M1076" i="7"/>
  <c r="M1077" i="7"/>
  <c r="M1078" i="7"/>
  <c r="M1079" i="7"/>
  <c r="M1080" i="7"/>
  <c r="M1081" i="7"/>
  <c r="M1082" i="7"/>
  <c r="M1083" i="7"/>
  <c r="M1084" i="7"/>
  <c r="M1085" i="7"/>
  <c r="M1086" i="7"/>
  <c r="M1087" i="7"/>
  <c r="M1088" i="7"/>
  <c r="M1089" i="7"/>
  <c r="M1090" i="7"/>
  <c r="M1091" i="7"/>
  <c r="M1092" i="7"/>
  <c r="M1093" i="7"/>
  <c r="M1094" i="7"/>
  <c r="M1095" i="7"/>
  <c r="M1096" i="7"/>
  <c r="M1097" i="7"/>
  <c r="M1098" i="7"/>
  <c r="M1099" i="7"/>
  <c r="M1100" i="7"/>
  <c r="M1101" i="7"/>
  <c r="M1102" i="7"/>
  <c r="M1103" i="7"/>
  <c r="M1104" i="7"/>
  <c r="M1105" i="7"/>
  <c r="M1106" i="7"/>
  <c r="M1107" i="7"/>
  <c r="M1108" i="7"/>
  <c r="M1109" i="7"/>
  <c r="M1110" i="7"/>
  <c r="M1111" i="7"/>
  <c r="M1112" i="7"/>
  <c r="M1113" i="7"/>
  <c r="M1114" i="7"/>
  <c r="M1115" i="7"/>
  <c r="M1116" i="7"/>
  <c r="M1117" i="7"/>
  <c r="M1118" i="7"/>
  <c r="M1119" i="7"/>
  <c r="M1120" i="7"/>
  <c r="M1121" i="7"/>
  <c r="M1122" i="7"/>
  <c r="M1123" i="7"/>
  <c r="M1124" i="7"/>
  <c r="M1125" i="7"/>
  <c r="M1126" i="7"/>
  <c r="M1127" i="7"/>
  <c r="M1128" i="7"/>
  <c r="M1129" i="7"/>
  <c r="M1130" i="7"/>
  <c r="M1131" i="7"/>
  <c r="M1132" i="7"/>
  <c r="M1133" i="7"/>
  <c r="M1134" i="7"/>
  <c r="M1135" i="7"/>
  <c r="M1136" i="7"/>
  <c r="M1137" i="7"/>
  <c r="M1138" i="7"/>
  <c r="M1139" i="7"/>
  <c r="M1140" i="7"/>
  <c r="M1141" i="7"/>
  <c r="M1142" i="7"/>
  <c r="M1143" i="7"/>
  <c r="M1144" i="7"/>
  <c r="M1145" i="7"/>
  <c r="M1146" i="7"/>
  <c r="M1147" i="7"/>
  <c r="M1148" i="7"/>
  <c r="M1149" i="7"/>
  <c r="M1150" i="7"/>
  <c r="M1151" i="7"/>
  <c r="M1152" i="7"/>
  <c r="M1153" i="7"/>
  <c r="M1154" i="7"/>
  <c r="M1155" i="7"/>
  <c r="M1156" i="7"/>
  <c r="M1157" i="7"/>
  <c r="M1158" i="7"/>
  <c r="M1159" i="7"/>
  <c r="M1160" i="7"/>
  <c r="M1161" i="7"/>
  <c r="M1162" i="7"/>
  <c r="M1163" i="7"/>
  <c r="M1164" i="7"/>
  <c r="M1165" i="7"/>
  <c r="M1166" i="7"/>
  <c r="M1167" i="7"/>
  <c r="M1168" i="7"/>
  <c r="M1169" i="7"/>
  <c r="M1170" i="7"/>
  <c r="M1171" i="7"/>
  <c r="M1172" i="7"/>
  <c r="M1173" i="7"/>
  <c r="M1174" i="7"/>
  <c r="M1175" i="7"/>
  <c r="M1176" i="7"/>
  <c r="M1177" i="7"/>
  <c r="M1178" i="7"/>
  <c r="M1179" i="7"/>
  <c r="M1180" i="7"/>
  <c r="M1181" i="7"/>
  <c r="M1182" i="7"/>
  <c r="M1183" i="7"/>
  <c r="M1184" i="7"/>
  <c r="M1185" i="7"/>
  <c r="M1186" i="7"/>
  <c r="M1187" i="7"/>
  <c r="M1188" i="7"/>
  <c r="M1189" i="7"/>
  <c r="M1190" i="7"/>
  <c r="M1191" i="7"/>
  <c r="M1192" i="7"/>
  <c r="M1193" i="7"/>
  <c r="M1194" i="7"/>
  <c r="M1195" i="7"/>
  <c r="M1196" i="7"/>
  <c r="M1197" i="7"/>
  <c r="M1198" i="7"/>
  <c r="M1199" i="7"/>
  <c r="M1200" i="7"/>
  <c r="M1201" i="7"/>
  <c r="M1202" i="7"/>
  <c r="M1203" i="7"/>
  <c r="M1204" i="7"/>
  <c r="M1205" i="7"/>
  <c r="M1206" i="7"/>
  <c r="M1207" i="7"/>
  <c r="M1208" i="7"/>
  <c r="M1209" i="7"/>
  <c r="M1210" i="7"/>
  <c r="M1211" i="7"/>
  <c r="M1212" i="7"/>
  <c r="M1213" i="7"/>
  <c r="M1214" i="7"/>
  <c r="M1215" i="7"/>
  <c r="M1216" i="7"/>
  <c r="M1217" i="7"/>
  <c r="M1218" i="7"/>
  <c r="M1219" i="7"/>
  <c r="M1220" i="7"/>
  <c r="M1221" i="7"/>
  <c r="M1222" i="7"/>
  <c r="M1223" i="7"/>
  <c r="M1224" i="7"/>
  <c r="M1225" i="7"/>
  <c r="M1226" i="7"/>
  <c r="M1227" i="7"/>
  <c r="M1228" i="7"/>
  <c r="M1229" i="7"/>
  <c r="M1230" i="7"/>
  <c r="M1231" i="7"/>
  <c r="M1232" i="7"/>
  <c r="M1233" i="7"/>
  <c r="M1234" i="7"/>
  <c r="M1235" i="7"/>
  <c r="M1236" i="7"/>
  <c r="M1237" i="7"/>
  <c r="M1238" i="7"/>
  <c r="M1239" i="7"/>
  <c r="M1240" i="7"/>
  <c r="M1241" i="7"/>
  <c r="M1242" i="7"/>
  <c r="M1243" i="7"/>
  <c r="M1244" i="7"/>
  <c r="M1245" i="7"/>
  <c r="M1246" i="7"/>
  <c r="M1247" i="7"/>
  <c r="M1248" i="7"/>
  <c r="M1249" i="7"/>
  <c r="M1250" i="7"/>
  <c r="M1251" i="7"/>
  <c r="M1252" i="7"/>
  <c r="M1253" i="7"/>
  <c r="M1254" i="7"/>
  <c r="M1255" i="7"/>
  <c r="M1256" i="7"/>
  <c r="M1257" i="7"/>
  <c r="M1258" i="7"/>
  <c r="M1259" i="7"/>
  <c r="M1260" i="7"/>
  <c r="M1261" i="7"/>
  <c r="M1262" i="7"/>
  <c r="M1263" i="7"/>
  <c r="M1264" i="7"/>
  <c r="M1265" i="7"/>
  <c r="M1266" i="7"/>
  <c r="M1267" i="7"/>
  <c r="M1268" i="7"/>
  <c r="M1269" i="7"/>
  <c r="M1270" i="7"/>
  <c r="M1271" i="7"/>
  <c r="M1272" i="7"/>
  <c r="M1273" i="7"/>
  <c r="M1274" i="7"/>
  <c r="M1275" i="7"/>
  <c r="M1276" i="7"/>
  <c r="M1277" i="7"/>
  <c r="M1278" i="7"/>
  <c r="M1279" i="7"/>
  <c r="M1280" i="7"/>
  <c r="M1281" i="7"/>
  <c r="M1282" i="7"/>
  <c r="M1283" i="7"/>
  <c r="M1284" i="7"/>
  <c r="M1285" i="7"/>
  <c r="M1286" i="7"/>
  <c r="M1287" i="7"/>
  <c r="M1288" i="7"/>
  <c r="M1289" i="7"/>
  <c r="M1290" i="7"/>
  <c r="M1291" i="7"/>
  <c r="M1292" i="7"/>
  <c r="M1293" i="7"/>
  <c r="M1294" i="7"/>
  <c r="M1295" i="7"/>
  <c r="M1296" i="7"/>
  <c r="M1297" i="7"/>
  <c r="M1298" i="7"/>
  <c r="M1299" i="7"/>
  <c r="M1300" i="7"/>
  <c r="M1301" i="7"/>
  <c r="M1302" i="7"/>
  <c r="M1303" i="7"/>
  <c r="M1304" i="7"/>
  <c r="M1305" i="7"/>
  <c r="M1306" i="7"/>
  <c r="M1307" i="7"/>
  <c r="M1308" i="7"/>
  <c r="M1309" i="7"/>
  <c r="M1310" i="7"/>
  <c r="M1311" i="7"/>
  <c r="M1312" i="7"/>
  <c r="M1313" i="7"/>
  <c r="M1314" i="7"/>
  <c r="M1315" i="7"/>
  <c r="M1316" i="7"/>
  <c r="M1317" i="7"/>
  <c r="M1318" i="7"/>
  <c r="M1319" i="7"/>
  <c r="M1320" i="7"/>
  <c r="M1321" i="7"/>
  <c r="M1322" i="7"/>
  <c r="M1323" i="7"/>
  <c r="M1324" i="7"/>
  <c r="M1325" i="7"/>
  <c r="M1326" i="7"/>
  <c r="M1327" i="7"/>
  <c r="M1328" i="7"/>
  <c r="M1329" i="7"/>
  <c r="M1330" i="7"/>
  <c r="M1331" i="7"/>
  <c r="M1332" i="7"/>
  <c r="M1333" i="7"/>
  <c r="M1334" i="7"/>
  <c r="M1335" i="7"/>
  <c r="M1336" i="7"/>
  <c r="M1337" i="7"/>
  <c r="M1338" i="7"/>
  <c r="M1339" i="7"/>
  <c r="M1340" i="7"/>
  <c r="M1341" i="7"/>
  <c r="M1342" i="7"/>
  <c r="M1343" i="7"/>
  <c r="M1344" i="7"/>
  <c r="M1345" i="7"/>
  <c r="M1346" i="7"/>
  <c r="M1347" i="7"/>
  <c r="M1348" i="7"/>
  <c r="M1349" i="7"/>
  <c r="M1350" i="7"/>
  <c r="M1351" i="7"/>
  <c r="M1352" i="7"/>
  <c r="M1353" i="7"/>
  <c r="M1354" i="7"/>
  <c r="M1355" i="7"/>
  <c r="M1356" i="7"/>
  <c r="M1357" i="7"/>
  <c r="M1358" i="7"/>
  <c r="M1359" i="7"/>
  <c r="M1360" i="7"/>
  <c r="M1361" i="7"/>
  <c r="M1362" i="7"/>
  <c r="M1363" i="7"/>
  <c r="M1364" i="7"/>
  <c r="M1365" i="7"/>
  <c r="M1366" i="7"/>
  <c r="M1367" i="7"/>
  <c r="M1368" i="7"/>
  <c r="M1369" i="7"/>
  <c r="M1370" i="7"/>
  <c r="M1371" i="7"/>
  <c r="M1372" i="7"/>
  <c r="M1373" i="7"/>
  <c r="M1374" i="7"/>
  <c r="M1375" i="7"/>
  <c r="M1376" i="7"/>
  <c r="M1377" i="7"/>
  <c r="M1378" i="7"/>
  <c r="M1379" i="7"/>
  <c r="M1380" i="7"/>
  <c r="M1381" i="7"/>
  <c r="M1382" i="7"/>
  <c r="M1383" i="7"/>
  <c r="M1384" i="7"/>
  <c r="M1385" i="7"/>
  <c r="M1386" i="7"/>
  <c r="M1387" i="7"/>
  <c r="M1388" i="7"/>
  <c r="M1389" i="7"/>
  <c r="M1390" i="7"/>
  <c r="M1391" i="7"/>
  <c r="M1392" i="7"/>
  <c r="M1393" i="7"/>
  <c r="M1394" i="7"/>
  <c r="M1395" i="7"/>
  <c r="M1396" i="7"/>
  <c r="M1397" i="7"/>
  <c r="M1398" i="7"/>
  <c r="M1399" i="7"/>
  <c r="M1400" i="7"/>
  <c r="M1401" i="7"/>
  <c r="M1402" i="7"/>
  <c r="M1403" i="7"/>
  <c r="M1404" i="7"/>
  <c r="M1405" i="7"/>
  <c r="M1406" i="7"/>
  <c r="M1407" i="7"/>
  <c r="M1408" i="7"/>
  <c r="M1409" i="7"/>
  <c r="M1410" i="7"/>
  <c r="M1411" i="7"/>
  <c r="M1412" i="7"/>
  <c r="M1413" i="7"/>
  <c r="M1414" i="7"/>
  <c r="M1415" i="7"/>
  <c r="M1416" i="7"/>
  <c r="M1417" i="7"/>
  <c r="M1418" i="7"/>
  <c r="M1419" i="7"/>
  <c r="M1420" i="7"/>
  <c r="M1421" i="7"/>
  <c r="M1422" i="7"/>
  <c r="M1423" i="7"/>
  <c r="M1424" i="7"/>
  <c r="M1425" i="7"/>
  <c r="M1426" i="7"/>
  <c r="M1427" i="7"/>
  <c r="M1428" i="7"/>
  <c r="M1429" i="7"/>
  <c r="M1430" i="7"/>
  <c r="M1431" i="7"/>
  <c r="M1432" i="7"/>
  <c r="M1433" i="7"/>
  <c r="M1434" i="7"/>
  <c r="M1435" i="7"/>
  <c r="M1436" i="7"/>
  <c r="M1437" i="7"/>
  <c r="M1438" i="7"/>
  <c r="M1439" i="7"/>
  <c r="M1440" i="7"/>
  <c r="M1441" i="7"/>
  <c r="M1442" i="7"/>
  <c r="M1443" i="7"/>
  <c r="M1444" i="7"/>
  <c r="M1445" i="7"/>
  <c r="M1446" i="7"/>
  <c r="M1447" i="7"/>
  <c r="M1448" i="7"/>
  <c r="M1449" i="7"/>
  <c r="M1450" i="7"/>
  <c r="M1451" i="7"/>
  <c r="M1452" i="7"/>
  <c r="M1453" i="7"/>
  <c r="M1454" i="7"/>
  <c r="M1455" i="7"/>
  <c r="M1456" i="7"/>
  <c r="M1457" i="7"/>
  <c r="M1458" i="7"/>
  <c r="M1459" i="7"/>
  <c r="M1460" i="7"/>
  <c r="M1461" i="7"/>
  <c r="M1462" i="7"/>
  <c r="M1463" i="7"/>
  <c r="M1464" i="7"/>
  <c r="M1465" i="7"/>
  <c r="M1466" i="7"/>
  <c r="M1467" i="7"/>
  <c r="M1468" i="7"/>
  <c r="M1469" i="7"/>
  <c r="M1470" i="7"/>
  <c r="M1471" i="7"/>
  <c r="M1472" i="7"/>
  <c r="M1473" i="7"/>
  <c r="M1474" i="7"/>
  <c r="M1475" i="7"/>
  <c r="M1476" i="7"/>
  <c r="M1477" i="7"/>
  <c r="M1478" i="7"/>
  <c r="M1479" i="7"/>
  <c r="M1480" i="7"/>
  <c r="M1481" i="7"/>
  <c r="M1482" i="7"/>
  <c r="M1483" i="7"/>
  <c r="M1484" i="7"/>
  <c r="M1485" i="7"/>
  <c r="M1486" i="7"/>
  <c r="M1487" i="7"/>
  <c r="M1488" i="7"/>
  <c r="M1489" i="7"/>
  <c r="M1490" i="7"/>
  <c r="M1491" i="7"/>
  <c r="M1492" i="7"/>
  <c r="M1493" i="7"/>
  <c r="M1494" i="7"/>
  <c r="M1495" i="7"/>
  <c r="M1496" i="7"/>
  <c r="M1497" i="7"/>
  <c r="M1498" i="7"/>
  <c r="M1499" i="7"/>
  <c r="M1500" i="7"/>
  <c r="M1501" i="7"/>
  <c r="M1502" i="7"/>
  <c r="M1503" i="7"/>
  <c r="M1504" i="7"/>
  <c r="M1505" i="7"/>
  <c r="M1506" i="7"/>
  <c r="M1507" i="7"/>
  <c r="M1508" i="7"/>
  <c r="M1509" i="7"/>
  <c r="M1510" i="7"/>
  <c r="M1511" i="7"/>
  <c r="M1512" i="7"/>
  <c r="M1513" i="7"/>
  <c r="M1514" i="7"/>
  <c r="M1515" i="7"/>
  <c r="M1516" i="7"/>
  <c r="M1517" i="7"/>
  <c r="M1518" i="7"/>
  <c r="M1519" i="7"/>
  <c r="M1520" i="7"/>
  <c r="M1521" i="7"/>
  <c r="M1522" i="7"/>
  <c r="M1523" i="7"/>
  <c r="M1524" i="7"/>
  <c r="M1525" i="7"/>
  <c r="M1526" i="7"/>
  <c r="M1527" i="7"/>
  <c r="M1528" i="7"/>
  <c r="M1529" i="7"/>
  <c r="M1530" i="7"/>
  <c r="M1531" i="7"/>
  <c r="M1532" i="7"/>
  <c r="M1533" i="7"/>
  <c r="M1534" i="7"/>
  <c r="M1535" i="7"/>
  <c r="M1536" i="7"/>
  <c r="M1537" i="7"/>
  <c r="M1538" i="7"/>
  <c r="M1539" i="7"/>
  <c r="M1540" i="7"/>
  <c r="M1541" i="7"/>
  <c r="M1542" i="7"/>
  <c r="M1543" i="7"/>
  <c r="M1544" i="7"/>
  <c r="M1545" i="7"/>
  <c r="M1546" i="7"/>
  <c r="M1547" i="7"/>
  <c r="M1548" i="7"/>
  <c r="M1549" i="7"/>
  <c r="M1550" i="7"/>
  <c r="M1551" i="7"/>
  <c r="M1552" i="7"/>
  <c r="M1553" i="7"/>
  <c r="M1554" i="7"/>
  <c r="M1555" i="7"/>
  <c r="M1556" i="7"/>
  <c r="M1557" i="7"/>
  <c r="M1558" i="7"/>
  <c r="M1559" i="7"/>
  <c r="M1560" i="7"/>
  <c r="M1561" i="7"/>
  <c r="M1562" i="7"/>
  <c r="M1563" i="7"/>
  <c r="M1564" i="7"/>
  <c r="M1565" i="7"/>
  <c r="M1566" i="7"/>
  <c r="M1567" i="7"/>
  <c r="M1568" i="7"/>
  <c r="M1569" i="7"/>
  <c r="M1570" i="7"/>
  <c r="M1571" i="7"/>
  <c r="M1572" i="7"/>
  <c r="M1573" i="7"/>
  <c r="M1574" i="7"/>
  <c r="M1575" i="7"/>
  <c r="M1576" i="7"/>
  <c r="M1577" i="7"/>
  <c r="M1578" i="7"/>
  <c r="M1579" i="7"/>
  <c r="M1580" i="7"/>
  <c r="M1581" i="7"/>
  <c r="M1582" i="7"/>
  <c r="M1583" i="7"/>
  <c r="M1584" i="7"/>
  <c r="M1585" i="7"/>
  <c r="M1586" i="7"/>
  <c r="M1587" i="7"/>
  <c r="M1588" i="7"/>
  <c r="M1589" i="7"/>
  <c r="M1590" i="7"/>
  <c r="M1591" i="7"/>
  <c r="M1592" i="7"/>
  <c r="M1593" i="7"/>
  <c r="M1594" i="7"/>
  <c r="M1595" i="7"/>
  <c r="M1596" i="7"/>
  <c r="M1597" i="7"/>
  <c r="M1598" i="7"/>
  <c r="M1599" i="7"/>
  <c r="M1600" i="7"/>
  <c r="M1601" i="7"/>
  <c r="M1602" i="7"/>
  <c r="M1603" i="7"/>
  <c r="M1604" i="7"/>
  <c r="M1605" i="7"/>
  <c r="M1606" i="7"/>
  <c r="M1607" i="7"/>
  <c r="M1608" i="7"/>
  <c r="M1609" i="7"/>
  <c r="M1610" i="7"/>
  <c r="M1611" i="7"/>
  <c r="M1612" i="7"/>
  <c r="M1613" i="7"/>
  <c r="M1614" i="7"/>
  <c r="M1615" i="7"/>
  <c r="M1616" i="7"/>
  <c r="M1617" i="7"/>
  <c r="M1618" i="7"/>
  <c r="M1619" i="7"/>
  <c r="M1620" i="7"/>
  <c r="M1621" i="7"/>
  <c r="M1622" i="7"/>
  <c r="M1623" i="7"/>
  <c r="M1624" i="7"/>
  <c r="M1625" i="7"/>
  <c r="M1626" i="7"/>
  <c r="M1627" i="7"/>
  <c r="M1628" i="7"/>
  <c r="M1629" i="7"/>
  <c r="M1630" i="7"/>
  <c r="M1631" i="7"/>
  <c r="M1632" i="7"/>
  <c r="M1633" i="7"/>
  <c r="M1634" i="7"/>
  <c r="M1635" i="7"/>
  <c r="M1636" i="7"/>
  <c r="M1637" i="7"/>
  <c r="M1638" i="7"/>
  <c r="M1639" i="7"/>
  <c r="M1640" i="7"/>
  <c r="M1641" i="7"/>
  <c r="M1642" i="7"/>
  <c r="M1643" i="7"/>
  <c r="M1644" i="7"/>
  <c r="M1645" i="7"/>
  <c r="M1646" i="7"/>
  <c r="M1647" i="7"/>
  <c r="M1648" i="7"/>
  <c r="M1649" i="7"/>
  <c r="M1650" i="7"/>
  <c r="M1651" i="7"/>
  <c r="M1652" i="7"/>
  <c r="M1653" i="7"/>
  <c r="M1654" i="7"/>
  <c r="M1655" i="7"/>
  <c r="M1656" i="7"/>
  <c r="M1657" i="7"/>
  <c r="M1658" i="7"/>
  <c r="M1659" i="7"/>
  <c r="M1660" i="7"/>
  <c r="M1661" i="7"/>
  <c r="M1662" i="7"/>
  <c r="M1663" i="7"/>
  <c r="M1664" i="7"/>
  <c r="M1665" i="7"/>
  <c r="M1666" i="7"/>
  <c r="M1667" i="7"/>
  <c r="M1668" i="7"/>
  <c r="M1669" i="7"/>
  <c r="M1670" i="7"/>
  <c r="M1671" i="7"/>
  <c r="M1672" i="7"/>
  <c r="M1673" i="7"/>
  <c r="M1674" i="7"/>
  <c r="M1675" i="7"/>
  <c r="M1676" i="7"/>
  <c r="M1677" i="7"/>
  <c r="M1678" i="7"/>
  <c r="M1679" i="7"/>
  <c r="M1680" i="7"/>
  <c r="M1681" i="7"/>
  <c r="M1682" i="7"/>
  <c r="M1683" i="7"/>
  <c r="M1684" i="7"/>
  <c r="M1685" i="7"/>
  <c r="M1686" i="7"/>
  <c r="M1687" i="7"/>
  <c r="M1688" i="7"/>
  <c r="M1689" i="7"/>
  <c r="M1690" i="7"/>
  <c r="M1691" i="7"/>
  <c r="M1692" i="7"/>
  <c r="M1693" i="7"/>
  <c r="M1694" i="7"/>
  <c r="M1695" i="7"/>
  <c r="M1696" i="7"/>
  <c r="M1697" i="7"/>
  <c r="M1698" i="7"/>
  <c r="M1699" i="7"/>
  <c r="M1700" i="7"/>
  <c r="M1701" i="7"/>
  <c r="M1702" i="7"/>
  <c r="M1703" i="7"/>
  <c r="M1704" i="7"/>
  <c r="M1705" i="7"/>
  <c r="M1706" i="7"/>
  <c r="M1707" i="7"/>
  <c r="M1708" i="7"/>
  <c r="M1709" i="7"/>
  <c r="M1710" i="7"/>
  <c r="M1711" i="7"/>
  <c r="M1712" i="7"/>
  <c r="M1713" i="7"/>
  <c r="M1714" i="7"/>
  <c r="M1715" i="7"/>
  <c r="M1716" i="7"/>
  <c r="M1717" i="7"/>
  <c r="M1718" i="7"/>
  <c r="M1719" i="7"/>
  <c r="M1720" i="7"/>
  <c r="M1721" i="7"/>
  <c r="M1722" i="7"/>
  <c r="M1723" i="7"/>
  <c r="M1724" i="7"/>
  <c r="M1725" i="7"/>
  <c r="M1726" i="7"/>
  <c r="M1727" i="7"/>
  <c r="M1728" i="7"/>
  <c r="M1729" i="7"/>
  <c r="M1730" i="7"/>
  <c r="M1731" i="7"/>
  <c r="M1732" i="7"/>
  <c r="M1733" i="7"/>
  <c r="M1734" i="7"/>
  <c r="M1735" i="7"/>
  <c r="M1736" i="7"/>
  <c r="M1737" i="7"/>
  <c r="M1738" i="7"/>
  <c r="M1739" i="7"/>
  <c r="M1740" i="7"/>
  <c r="M1741" i="7"/>
  <c r="M1742" i="7"/>
  <c r="M1743" i="7"/>
  <c r="M1744" i="7"/>
  <c r="M1745" i="7"/>
  <c r="M1746" i="7"/>
  <c r="M1747" i="7"/>
  <c r="M1748" i="7"/>
  <c r="M1749" i="7"/>
  <c r="M1750" i="7"/>
  <c r="M1751" i="7"/>
  <c r="M1752" i="7"/>
  <c r="M1753" i="7"/>
  <c r="M1754" i="7"/>
  <c r="M1755" i="7"/>
  <c r="M1756" i="7"/>
  <c r="M1757" i="7"/>
  <c r="M1758" i="7"/>
  <c r="M1759" i="7"/>
  <c r="M1760" i="7"/>
  <c r="M1761" i="7"/>
  <c r="M1762" i="7"/>
  <c r="M1763" i="7"/>
  <c r="M1764" i="7"/>
  <c r="M1765" i="7"/>
  <c r="M1766" i="7"/>
  <c r="M1767" i="7"/>
  <c r="M1768" i="7"/>
  <c r="M1769" i="7"/>
  <c r="M1770" i="7"/>
  <c r="M1771" i="7"/>
  <c r="M1772" i="7"/>
  <c r="M1773" i="7"/>
  <c r="M1774" i="7"/>
  <c r="M1775" i="7"/>
  <c r="M1776" i="7"/>
  <c r="M1777" i="7"/>
  <c r="M1778" i="7"/>
  <c r="M1779" i="7"/>
  <c r="M1780" i="7"/>
  <c r="M1781" i="7"/>
  <c r="M1782" i="7"/>
  <c r="M1783" i="7"/>
  <c r="M1784" i="7"/>
  <c r="M1785" i="7"/>
  <c r="M1786" i="7"/>
  <c r="M1787" i="7"/>
  <c r="M1788" i="7"/>
  <c r="M1789" i="7"/>
  <c r="M1790" i="7"/>
  <c r="M1791" i="7"/>
  <c r="M1792" i="7"/>
  <c r="M1793" i="7"/>
  <c r="M1794" i="7"/>
  <c r="M1795" i="7"/>
  <c r="M1796" i="7"/>
  <c r="M1797" i="7"/>
  <c r="M1798" i="7"/>
  <c r="M1799" i="7"/>
  <c r="M1800" i="7"/>
  <c r="M1801" i="7"/>
  <c r="M1802" i="7"/>
  <c r="M1803" i="7"/>
  <c r="M1804" i="7"/>
  <c r="M1805" i="7"/>
  <c r="M1806" i="7"/>
  <c r="M1807" i="7"/>
  <c r="M1808" i="7"/>
  <c r="M1809" i="7"/>
  <c r="M1810" i="7"/>
  <c r="M1811" i="7"/>
  <c r="M1812" i="7"/>
  <c r="M1813" i="7"/>
  <c r="M1814" i="7"/>
  <c r="M1815" i="7"/>
  <c r="M1816" i="7"/>
  <c r="M1817" i="7"/>
  <c r="M1818" i="7"/>
  <c r="M1819" i="7"/>
  <c r="M1820" i="7"/>
  <c r="M1821" i="7"/>
  <c r="M1822" i="7"/>
  <c r="M1823" i="7"/>
  <c r="M1824" i="7"/>
  <c r="M1825" i="7"/>
  <c r="M1826" i="7"/>
  <c r="M1827" i="7"/>
  <c r="M1828" i="7"/>
  <c r="M1829" i="7"/>
  <c r="M1830" i="7"/>
  <c r="M1831" i="7"/>
  <c r="M1832" i="7"/>
  <c r="M1833" i="7"/>
  <c r="M1834" i="7"/>
  <c r="M1835" i="7"/>
  <c r="M1836" i="7"/>
  <c r="M1837" i="7"/>
  <c r="M1838" i="7"/>
  <c r="M1839" i="7"/>
  <c r="M1840" i="7"/>
  <c r="M1841" i="7"/>
  <c r="M1842" i="7"/>
  <c r="M1843" i="7"/>
  <c r="M1844" i="7"/>
  <c r="M1845" i="7"/>
  <c r="M1846" i="7"/>
  <c r="M1847" i="7"/>
  <c r="M1848" i="7"/>
  <c r="M1849" i="7"/>
  <c r="M1850" i="7"/>
  <c r="M1851" i="7"/>
  <c r="M1852" i="7"/>
  <c r="M1853" i="7"/>
  <c r="M1854" i="7"/>
  <c r="M1855" i="7"/>
  <c r="M1856" i="7"/>
  <c r="M1857" i="7"/>
  <c r="M1858" i="7"/>
  <c r="M1859" i="7"/>
  <c r="M1860" i="7"/>
  <c r="M1861" i="7"/>
  <c r="M1862" i="7"/>
  <c r="M1863" i="7"/>
  <c r="M1864" i="7"/>
  <c r="M1865" i="7"/>
  <c r="M1866" i="7"/>
  <c r="M1867" i="7"/>
  <c r="M1868" i="7"/>
  <c r="M1869" i="7"/>
  <c r="M1870" i="7"/>
  <c r="M1871" i="7"/>
  <c r="M1872" i="7"/>
  <c r="M1873" i="7"/>
  <c r="M1874" i="7"/>
  <c r="M1875" i="7"/>
  <c r="M1876" i="7"/>
  <c r="M1877" i="7"/>
  <c r="M1878" i="7"/>
  <c r="M1879" i="7"/>
  <c r="M1880" i="7"/>
  <c r="M1881" i="7"/>
  <c r="M1882" i="7"/>
  <c r="M1883" i="7"/>
  <c r="M1884" i="7"/>
  <c r="M1885" i="7"/>
  <c r="M1886" i="7"/>
  <c r="M1887" i="7"/>
  <c r="M1888" i="7"/>
  <c r="M1889" i="7"/>
  <c r="M1890" i="7"/>
  <c r="M1891" i="7"/>
  <c r="M1892" i="7"/>
  <c r="M1893" i="7"/>
  <c r="M1894" i="7"/>
  <c r="M1895" i="7"/>
  <c r="M1896" i="7"/>
  <c r="M1897" i="7"/>
  <c r="M1898" i="7"/>
  <c r="M1899" i="7"/>
  <c r="M1900" i="7"/>
  <c r="M1901" i="7"/>
  <c r="M1902" i="7"/>
  <c r="M1903" i="7"/>
  <c r="M1904" i="7"/>
  <c r="M1905" i="7"/>
  <c r="M1906" i="7"/>
  <c r="M1907" i="7"/>
  <c r="M1908" i="7"/>
  <c r="M1909" i="7"/>
  <c r="M1910" i="7"/>
  <c r="M1911" i="7"/>
  <c r="M1912" i="7"/>
  <c r="M1913" i="7"/>
  <c r="M1914" i="7"/>
  <c r="M1915" i="7"/>
  <c r="M1916" i="7"/>
  <c r="M1917" i="7"/>
  <c r="M1918" i="7"/>
  <c r="M1919" i="7"/>
  <c r="M1920" i="7"/>
  <c r="M1921" i="7"/>
  <c r="M1922" i="7"/>
  <c r="M1923" i="7"/>
  <c r="M1924" i="7"/>
  <c r="M1925" i="7"/>
  <c r="M1926" i="7"/>
  <c r="M1927" i="7"/>
  <c r="M1928" i="7"/>
  <c r="M1929" i="7"/>
  <c r="M1930" i="7"/>
  <c r="M1931" i="7"/>
  <c r="M1932" i="7"/>
  <c r="M1933" i="7"/>
  <c r="M1934" i="7"/>
  <c r="M1935" i="7"/>
  <c r="M1936" i="7"/>
  <c r="M1937" i="7"/>
  <c r="M1938" i="7"/>
  <c r="M1939" i="7"/>
  <c r="M1940" i="7"/>
  <c r="M1941" i="7"/>
  <c r="M1942" i="7"/>
  <c r="M1943" i="7"/>
  <c r="M1944" i="7"/>
  <c r="M1945" i="7"/>
  <c r="M1946" i="7"/>
  <c r="M1947" i="7"/>
  <c r="M1948" i="7"/>
  <c r="M1949" i="7"/>
  <c r="M1950" i="7"/>
  <c r="M1951" i="7"/>
  <c r="M1952" i="7"/>
  <c r="M1953" i="7"/>
  <c r="M1954" i="7"/>
  <c r="M1955" i="7"/>
  <c r="M1956" i="7"/>
  <c r="M1957" i="7"/>
  <c r="M1958" i="7"/>
  <c r="M1959" i="7"/>
  <c r="M1960" i="7"/>
  <c r="M1961" i="7"/>
  <c r="M1962" i="7"/>
  <c r="M1963" i="7"/>
  <c r="M1964" i="7"/>
  <c r="M1965" i="7"/>
  <c r="M1966" i="7"/>
  <c r="M1967" i="7"/>
  <c r="M1968" i="7"/>
  <c r="M1969" i="7"/>
  <c r="M1970" i="7"/>
  <c r="M1971" i="7"/>
  <c r="M1972" i="7"/>
  <c r="M1973" i="7"/>
  <c r="M1974" i="7"/>
  <c r="M1975" i="7"/>
  <c r="M1976" i="7"/>
  <c r="M1977" i="7"/>
  <c r="M1978" i="7"/>
  <c r="M1979" i="7"/>
  <c r="M1980" i="7"/>
  <c r="M1981" i="7"/>
  <c r="M1982" i="7"/>
  <c r="M1983" i="7"/>
  <c r="M1984" i="7"/>
  <c r="M1985" i="7"/>
  <c r="M1986" i="7"/>
  <c r="M1987" i="7"/>
  <c r="M1988" i="7"/>
  <c r="M1989" i="7"/>
  <c r="M1990" i="7"/>
  <c r="M1991" i="7"/>
  <c r="M1992" i="7"/>
  <c r="M1993" i="7"/>
  <c r="M1994" i="7"/>
  <c r="M1995" i="7"/>
  <c r="M1996" i="7"/>
  <c r="M1997" i="7"/>
  <c r="M1998" i="7"/>
  <c r="M1999" i="7"/>
  <c r="M2000" i="7"/>
  <c r="M2001" i="7"/>
  <c r="M2002" i="7"/>
  <c r="M2003" i="7"/>
  <c r="M2004" i="7"/>
  <c r="M2005" i="7"/>
  <c r="M2006" i="7"/>
  <c r="M2007" i="7"/>
  <c r="M2008" i="7"/>
  <c r="M2009" i="7"/>
  <c r="M2010" i="7"/>
  <c r="M2011" i="7"/>
  <c r="M2012" i="7"/>
  <c r="M2013" i="7"/>
  <c r="M2014" i="7"/>
  <c r="M2015" i="7"/>
  <c r="M2016" i="7"/>
  <c r="M2017" i="7"/>
  <c r="M2018" i="7"/>
  <c r="M2019" i="7"/>
  <c r="M2020" i="7"/>
  <c r="M2021" i="7"/>
  <c r="M2022" i="7"/>
  <c r="M2023" i="7"/>
  <c r="M2024" i="7"/>
  <c r="M2025" i="7"/>
  <c r="M2026" i="7"/>
  <c r="M2027" i="7"/>
  <c r="M2028" i="7"/>
  <c r="M2029" i="7"/>
  <c r="M2030" i="7"/>
  <c r="M2031" i="7"/>
  <c r="M2032" i="7"/>
  <c r="M2033" i="7"/>
  <c r="M2034" i="7"/>
  <c r="M2035" i="7"/>
  <c r="M2036" i="7"/>
  <c r="M2037" i="7"/>
  <c r="M2038" i="7"/>
  <c r="M2039" i="7"/>
  <c r="M2040" i="7"/>
  <c r="M2041" i="7"/>
  <c r="M2042" i="7"/>
  <c r="M2043" i="7"/>
  <c r="M2044" i="7"/>
  <c r="M2045" i="7"/>
  <c r="M2046" i="7"/>
  <c r="M2047" i="7"/>
  <c r="M2048" i="7"/>
  <c r="M2049" i="7"/>
  <c r="M2050" i="7"/>
  <c r="M2051" i="7"/>
  <c r="M2052" i="7"/>
  <c r="M2053" i="7"/>
  <c r="M2054" i="7"/>
  <c r="M2055" i="7"/>
  <c r="M2056" i="7"/>
  <c r="M2057" i="7"/>
  <c r="M2058" i="7"/>
  <c r="M2059" i="7"/>
  <c r="M2060" i="7"/>
  <c r="M2061" i="7"/>
  <c r="M2062" i="7"/>
  <c r="M2063" i="7"/>
  <c r="M2064" i="7"/>
  <c r="M2065" i="7"/>
  <c r="M2066" i="7"/>
  <c r="M2067" i="7"/>
  <c r="M2068" i="7"/>
  <c r="M2069" i="7"/>
  <c r="M2070" i="7"/>
  <c r="M2071" i="7"/>
  <c r="M2072" i="7"/>
  <c r="M2073" i="7"/>
  <c r="M2074" i="7"/>
  <c r="M2075" i="7"/>
  <c r="M2076" i="7"/>
  <c r="M2077" i="7"/>
  <c r="M2078" i="7"/>
  <c r="M2079" i="7"/>
  <c r="M2080" i="7"/>
  <c r="M2081" i="7"/>
  <c r="M2082" i="7"/>
  <c r="M2083" i="7"/>
  <c r="M2084" i="7"/>
  <c r="M2085" i="7"/>
  <c r="M2086" i="7"/>
  <c r="M2087" i="7"/>
  <c r="M2088" i="7"/>
  <c r="M2089" i="7"/>
  <c r="M2090" i="7"/>
  <c r="M2091" i="7"/>
  <c r="M2092" i="7"/>
  <c r="M2093" i="7"/>
  <c r="M2094" i="7"/>
  <c r="M2095" i="7"/>
  <c r="M2096" i="7"/>
  <c r="M2097" i="7"/>
  <c r="M2098" i="7"/>
  <c r="M2099" i="7"/>
  <c r="M2100" i="7"/>
  <c r="M2101" i="7"/>
  <c r="M2102" i="7"/>
  <c r="M2103" i="7"/>
  <c r="M2104" i="7"/>
  <c r="M2105" i="7"/>
  <c r="M2106" i="7"/>
  <c r="M2107" i="7"/>
  <c r="M2108" i="7"/>
  <c r="M2109" i="7"/>
  <c r="M2110" i="7"/>
  <c r="M2111" i="7"/>
  <c r="M2112" i="7"/>
  <c r="M2113" i="7"/>
  <c r="M2114" i="7"/>
  <c r="M2115" i="7"/>
  <c r="M2116" i="7"/>
  <c r="M2117" i="7"/>
  <c r="M2118" i="7"/>
  <c r="M2119" i="7"/>
  <c r="M2120" i="7"/>
  <c r="M2121" i="7"/>
  <c r="M2122" i="7"/>
  <c r="M2123" i="7"/>
  <c r="M2124" i="7"/>
  <c r="M2125" i="7"/>
  <c r="M2126" i="7"/>
  <c r="M2127" i="7"/>
  <c r="M2128" i="7"/>
  <c r="M2129" i="7"/>
  <c r="M2130" i="7"/>
  <c r="M2131" i="7"/>
  <c r="M2132" i="7"/>
  <c r="M2133" i="7"/>
  <c r="M2134" i="7"/>
  <c r="M2135" i="7"/>
  <c r="M2136" i="7"/>
  <c r="M2137" i="7"/>
  <c r="M2138" i="7"/>
  <c r="M2139" i="7"/>
  <c r="M2140" i="7"/>
  <c r="M2141" i="7"/>
  <c r="M2142" i="7"/>
  <c r="M2143" i="7"/>
  <c r="M2144" i="7"/>
  <c r="M2145" i="7"/>
  <c r="M2146" i="7"/>
  <c r="M2147" i="7"/>
  <c r="M2148" i="7"/>
  <c r="M2149" i="7"/>
  <c r="M2150" i="7"/>
  <c r="M2151" i="7"/>
  <c r="M2152" i="7"/>
  <c r="M2153" i="7"/>
  <c r="M2154" i="7"/>
  <c r="M2155" i="7"/>
  <c r="M2156" i="7"/>
  <c r="M2157" i="7"/>
  <c r="M2158" i="7"/>
  <c r="M2159" i="7"/>
  <c r="M2160" i="7"/>
  <c r="M2161" i="7"/>
  <c r="M2162" i="7"/>
  <c r="M2163" i="7"/>
  <c r="M2164" i="7"/>
  <c r="M2165" i="7"/>
  <c r="M2166" i="7"/>
  <c r="M2167" i="7"/>
  <c r="M2168" i="7"/>
  <c r="M2169" i="7"/>
  <c r="M2170" i="7"/>
  <c r="M2171" i="7"/>
  <c r="M2172" i="7"/>
  <c r="M2173" i="7"/>
  <c r="M2174" i="7"/>
  <c r="M2175" i="7"/>
  <c r="M2176" i="7"/>
  <c r="M2177" i="7"/>
  <c r="M2178" i="7"/>
  <c r="M2179" i="7"/>
  <c r="M2180" i="7"/>
  <c r="M2181" i="7"/>
  <c r="M2182" i="7"/>
  <c r="M2183" i="7"/>
  <c r="M2184" i="7"/>
  <c r="M2185" i="7"/>
  <c r="M2186" i="7"/>
  <c r="M2187" i="7"/>
  <c r="M2188" i="7"/>
  <c r="M2189" i="7"/>
  <c r="M2190" i="7"/>
  <c r="M2191" i="7"/>
  <c r="M2192" i="7"/>
  <c r="M2193" i="7"/>
  <c r="M2194" i="7"/>
  <c r="M2195" i="7"/>
  <c r="M2196" i="7"/>
  <c r="M2197" i="7"/>
  <c r="M2198" i="7"/>
  <c r="M2199" i="7"/>
  <c r="M2200" i="7"/>
  <c r="M2201" i="7"/>
  <c r="M2202" i="7"/>
  <c r="M2203" i="7"/>
  <c r="M2204" i="7"/>
  <c r="M2205" i="7"/>
  <c r="M2206" i="7"/>
  <c r="M2207" i="7"/>
  <c r="M2208" i="7"/>
  <c r="M2209" i="7"/>
  <c r="M2210" i="7"/>
  <c r="M2211" i="7"/>
  <c r="M2212" i="7"/>
  <c r="M2213" i="7"/>
  <c r="M2214" i="7"/>
  <c r="M2215" i="7"/>
  <c r="M2216" i="7"/>
  <c r="M2217" i="7"/>
  <c r="M2218" i="7"/>
  <c r="M2219" i="7"/>
  <c r="M2220" i="7"/>
  <c r="M2221" i="7"/>
  <c r="M2222" i="7"/>
  <c r="M2223" i="7"/>
  <c r="M2224" i="7"/>
  <c r="M2225" i="7"/>
  <c r="M2226" i="7"/>
  <c r="M2227" i="7"/>
  <c r="M2228" i="7"/>
  <c r="M2229" i="7"/>
  <c r="M2230" i="7"/>
  <c r="M2231" i="7"/>
  <c r="M2232" i="7"/>
  <c r="M2233" i="7"/>
  <c r="M2234" i="7"/>
  <c r="M2235" i="7"/>
  <c r="M2236" i="7"/>
  <c r="M2237" i="7"/>
  <c r="M2238" i="7"/>
  <c r="M2239" i="7"/>
  <c r="M2240" i="7"/>
  <c r="M2241" i="7"/>
  <c r="M2242" i="7"/>
  <c r="M2243" i="7"/>
  <c r="M2244" i="7"/>
  <c r="M2245" i="7"/>
  <c r="M2246" i="7"/>
  <c r="M2247" i="7"/>
  <c r="M2248" i="7"/>
  <c r="M2249" i="7"/>
  <c r="M2250" i="7"/>
  <c r="M2251" i="7"/>
  <c r="M2252" i="7"/>
  <c r="M2253" i="7"/>
  <c r="M2254" i="7"/>
  <c r="M2255" i="7"/>
  <c r="M2256" i="7"/>
  <c r="M2257" i="7"/>
  <c r="M2258" i="7"/>
  <c r="M2259" i="7"/>
  <c r="M2260" i="7"/>
  <c r="M2261" i="7"/>
  <c r="M2262" i="7"/>
  <c r="M2263" i="7"/>
  <c r="M2264" i="7"/>
  <c r="M2265" i="7"/>
  <c r="M2266" i="7"/>
  <c r="M2267" i="7"/>
  <c r="M2268" i="7"/>
  <c r="M2269" i="7"/>
  <c r="M2270" i="7"/>
  <c r="M2271" i="7"/>
  <c r="M2272" i="7"/>
  <c r="M2273" i="7"/>
  <c r="M2274" i="7"/>
  <c r="M2275" i="7"/>
  <c r="M2276" i="7"/>
  <c r="M2277" i="7"/>
  <c r="M2278" i="7"/>
  <c r="M2279" i="7"/>
  <c r="M2280" i="7"/>
  <c r="M2281" i="7"/>
  <c r="M2282" i="7"/>
  <c r="M2283" i="7"/>
  <c r="M2284" i="7"/>
  <c r="M2285" i="7"/>
  <c r="M2286" i="7"/>
  <c r="M2287" i="7"/>
  <c r="M2288" i="7"/>
  <c r="M2289" i="7"/>
  <c r="M2290" i="7"/>
  <c r="M2291" i="7"/>
  <c r="M2292" i="7"/>
  <c r="M2293" i="7"/>
  <c r="M2294" i="7"/>
  <c r="M2295" i="7"/>
  <c r="M2296" i="7"/>
  <c r="M2297" i="7"/>
  <c r="M2298" i="7"/>
  <c r="M2299" i="7"/>
  <c r="M2300" i="7"/>
  <c r="M2301" i="7"/>
  <c r="M2302" i="7"/>
  <c r="M2303" i="7"/>
  <c r="M2304" i="7"/>
  <c r="M2305" i="7"/>
  <c r="M2306" i="7"/>
  <c r="M2307" i="7"/>
  <c r="M2308" i="7"/>
  <c r="M2309" i="7"/>
  <c r="M2310" i="7"/>
  <c r="M2311" i="7"/>
  <c r="M2312" i="7"/>
  <c r="M2313" i="7"/>
  <c r="M2314" i="7"/>
  <c r="M2315" i="7"/>
  <c r="M2316" i="7"/>
  <c r="M2317" i="7"/>
  <c r="M2318" i="7"/>
  <c r="M2319" i="7"/>
  <c r="M2320" i="7"/>
  <c r="M2321" i="7"/>
  <c r="M2322" i="7"/>
  <c r="M2323" i="7"/>
  <c r="M2324" i="7"/>
  <c r="M2325" i="7"/>
  <c r="M2326" i="7"/>
  <c r="M2327" i="7"/>
  <c r="M2328" i="7"/>
  <c r="M2329" i="7"/>
  <c r="M2330" i="7"/>
  <c r="M2331" i="7"/>
  <c r="M2332" i="7"/>
  <c r="M2333" i="7"/>
  <c r="M2334" i="7"/>
  <c r="M2335" i="7"/>
  <c r="M2336" i="7"/>
  <c r="M2337" i="7"/>
  <c r="M2338" i="7"/>
  <c r="M2339" i="7"/>
  <c r="M2340" i="7"/>
  <c r="M2341" i="7"/>
  <c r="M2342" i="7"/>
  <c r="M2343" i="7"/>
  <c r="M2344" i="7"/>
  <c r="M2345" i="7"/>
  <c r="M2346" i="7"/>
  <c r="M2347" i="7"/>
  <c r="M2348" i="7"/>
  <c r="M2349" i="7"/>
  <c r="M2350" i="7"/>
  <c r="M2351" i="7"/>
  <c r="M2352" i="7"/>
  <c r="M2353" i="7"/>
  <c r="M2354" i="7"/>
  <c r="M2355" i="7"/>
  <c r="M2356" i="7"/>
  <c r="M2357" i="7"/>
  <c r="M2358" i="7"/>
  <c r="M2359" i="7"/>
  <c r="M2360" i="7"/>
  <c r="M2361" i="7"/>
  <c r="M2362" i="7"/>
  <c r="M2363" i="7"/>
  <c r="M2364" i="7"/>
  <c r="M2365" i="7"/>
  <c r="M2366" i="7"/>
  <c r="M2367" i="7"/>
  <c r="M2368" i="7"/>
  <c r="M2369" i="7"/>
  <c r="M2370" i="7"/>
  <c r="M2371" i="7"/>
  <c r="M2372" i="7"/>
  <c r="M2373" i="7"/>
  <c r="M2374" i="7"/>
  <c r="M2375" i="7"/>
  <c r="M2376" i="7"/>
  <c r="M2377" i="7"/>
  <c r="M2378" i="7"/>
  <c r="M2379" i="7"/>
  <c r="M2380" i="7"/>
  <c r="M2381" i="7"/>
  <c r="M2382" i="7"/>
  <c r="M2383" i="7"/>
  <c r="M2384" i="7"/>
  <c r="M2385" i="7"/>
  <c r="M2386" i="7"/>
  <c r="M2387" i="7"/>
  <c r="M2388" i="7"/>
  <c r="M2389" i="7"/>
  <c r="M2390" i="7"/>
  <c r="M2391" i="7"/>
  <c r="M2392" i="7"/>
  <c r="M2393" i="7"/>
  <c r="M2394" i="7"/>
  <c r="M2395" i="7"/>
  <c r="M2396" i="7"/>
  <c r="M2397" i="7"/>
  <c r="M2398" i="7"/>
  <c r="M2399" i="7"/>
  <c r="M2400" i="7"/>
  <c r="M2401" i="7"/>
  <c r="M2402" i="7"/>
  <c r="M2403" i="7"/>
  <c r="M2404" i="7"/>
  <c r="M2405" i="7"/>
  <c r="M2406" i="7"/>
  <c r="M2407" i="7"/>
  <c r="M2408" i="7"/>
  <c r="M2409" i="7"/>
  <c r="M2410" i="7"/>
  <c r="M2411" i="7"/>
  <c r="M2412" i="7"/>
  <c r="M2413" i="7"/>
  <c r="M2414" i="7"/>
  <c r="M2415" i="7"/>
  <c r="M2416" i="7"/>
  <c r="M2417" i="7"/>
  <c r="M2418" i="7"/>
  <c r="M2419" i="7"/>
  <c r="M2420" i="7"/>
  <c r="M2421" i="7"/>
  <c r="M2422" i="7"/>
  <c r="M2423" i="7"/>
  <c r="M2424" i="7"/>
  <c r="M2425" i="7"/>
  <c r="M2426" i="7"/>
  <c r="M2427" i="7"/>
  <c r="M2428" i="7"/>
  <c r="M2429" i="7"/>
  <c r="M2430" i="7"/>
  <c r="M2431" i="7"/>
  <c r="M2432" i="7"/>
  <c r="M2433" i="7"/>
  <c r="M2434" i="7"/>
  <c r="M2435" i="7"/>
  <c r="M2436" i="7"/>
  <c r="M2437" i="7"/>
  <c r="M2438" i="7"/>
  <c r="M2439" i="7"/>
  <c r="M2440" i="7"/>
  <c r="M2441" i="7"/>
  <c r="M2442" i="7"/>
  <c r="M2443" i="7"/>
  <c r="M2444" i="7"/>
  <c r="M2445" i="7"/>
  <c r="M2446" i="7"/>
  <c r="M2447" i="7"/>
  <c r="M2448" i="7"/>
  <c r="M2449" i="7"/>
  <c r="M2450" i="7"/>
  <c r="M2451" i="7"/>
  <c r="M2452" i="7"/>
  <c r="M2453" i="7"/>
  <c r="M2454" i="7"/>
  <c r="M2455" i="7"/>
  <c r="M2456" i="7"/>
  <c r="M2457" i="7"/>
  <c r="M2458" i="7"/>
  <c r="M2459" i="7"/>
  <c r="M2460" i="7"/>
  <c r="M2461" i="7"/>
  <c r="M2462" i="7"/>
  <c r="M2463" i="7"/>
  <c r="M2464" i="7"/>
  <c r="M2465" i="7"/>
  <c r="M2466" i="7"/>
  <c r="M2467" i="7"/>
  <c r="M2468" i="7"/>
  <c r="M2469" i="7"/>
  <c r="M2470" i="7"/>
  <c r="M2471" i="7"/>
  <c r="M2472" i="7"/>
  <c r="M2473" i="7"/>
  <c r="M2474" i="7"/>
  <c r="M2475" i="7"/>
  <c r="M2476" i="7"/>
  <c r="M2477" i="7"/>
  <c r="M2478" i="7"/>
  <c r="M2479" i="7"/>
  <c r="M2480" i="7"/>
  <c r="M2481" i="7"/>
  <c r="M2482" i="7"/>
  <c r="M2483" i="7"/>
  <c r="M2484" i="7"/>
  <c r="M2485" i="7"/>
  <c r="M2486" i="7"/>
  <c r="M2487" i="7"/>
  <c r="M2488" i="7"/>
  <c r="M2489" i="7"/>
  <c r="M2490" i="7"/>
  <c r="M2491" i="7"/>
  <c r="M2492" i="7"/>
  <c r="M2493" i="7"/>
  <c r="M2494" i="7"/>
  <c r="M2495" i="7"/>
  <c r="M2496" i="7"/>
  <c r="M2497" i="7"/>
  <c r="M2498" i="7"/>
  <c r="M2499" i="7"/>
  <c r="M2500" i="7"/>
  <c r="M2501" i="7"/>
  <c r="M2502" i="7"/>
  <c r="M2503" i="7"/>
  <c r="M2504" i="7"/>
  <c r="M2505" i="7"/>
  <c r="M2506" i="7"/>
  <c r="M2507" i="7"/>
  <c r="M2508" i="7"/>
  <c r="M2509" i="7"/>
  <c r="M2510" i="7"/>
  <c r="M2511" i="7"/>
  <c r="M2512" i="7"/>
  <c r="M2513" i="7"/>
  <c r="M2514" i="7"/>
  <c r="M2515" i="7"/>
  <c r="M2516" i="7"/>
  <c r="M2517" i="7"/>
  <c r="M2518" i="7"/>
  <c r="M2519" i="7"/>
  <c r="M2520" i="7"/>
  <c r="M2521" i="7"/>
  <c r="M2522" i="7"/>
  <c r="M2523" i="7"/>
  <c r="M2524" i="7"/>
  <c r="M2525" i="7"/>
  <c r="M2526" i="7"/>
  <c r="M2527" i="7"/>
  <c r="M2528" i="7"/>
  <c r="M2529" i="7"/>
  <c r="M2530" i="7"/>
  <c r="M2531" i="7"/>
  <c r="M2532" i="7"/>
  <c r="M2533" i="7"/>
  <c r="M2534" i="7"/>
  <c r="M2535" i="7"/>
  <c r="M2536" i="7"/>
  <c r="M2537" i="7"/>
  <c r="M2538" i="7"/>
  <c r="M2539" i="7"/>
  <c r="M2540" i="7"/>
  <c r="M2541" i="7"/>
  <c r="M2542" i="7"/>
  <c r="M2543" i="7"/>
  <c r="M2544" i="7"/>
  <c r="M2545" i="7"/>
  <c r="M2546" i="7"/>
  <c r="M2547" i="7"/>
  <c r="M2548" i="7"/>
  <c r="M2549" i="7"/>
  <c r="M2550" i="7"/>
  <c r="M2551" i="7"/>
  <c r="M2552" i="7"/>
  <c r="M2553" i="7"/>
  <c r="M2554" i="7"/>
  <c r="M2555" i="7"/>
  <c r="M2556" i="7"/>
  <c r="M2557" i="7"/>
  <c r="M2558" i="7"/>
  <c r="M2559" i="7"/>
  <c r="M2560" i="7"/>
  <c r="M2561" i="7"/>
  <c r="M2562" i="7"/>
  <c r="M2563" i="7"/>
  <c r="M2564" i="7"/>
  <c r="M2565" i="7"/>
  <c r="M2566" i="7"/>
  <c r="M2567" i="7"/>
  <c r="M2568" i="7"/>
  <c r="M2569" i="7"/>
  <c r="M2570" i="7"/>
  <c r="M2571" i="7"/>
  <c r="M2572" i="7"/>
  <c r="M2573" i="7"/>
  <c r="M2574" i="7"/>
  <c r="M2575" i="7"/>
  <c r="M2576" i="7"/>
  <c r="M2577" i="7"/>
  <c r="M2578" i="7"/>
  <c r="M2579" i="7"/>
  <c r="M2580" i="7"/>
  <c r="M2581" i="7"/>
  <c r="M2582" i="7"/>
  <c r="M2583" i="7"/>
  <c r="M2584" i="7"/>
  <c r="M2585" i="7"/>
  <c r="M2586" i="7"/>
  <c r="M2587" i="7"/>
  <c r="M2588" i="7"/>
  <c r="M2589" i="7"/>
  <c r="M2590" i="7"/>
  <c r="M2591" i="7"/>
  <c r="M2592" i="7"/>
  <c r="M2593" i="7"/>
  <c r="M2594" i="7"/>
  <c r="M2595" i="7"/>
  <c r="M2596" i="7"/>
  <c r="M2597" i="7"/>
  <c r="M2598" i="7"/>
  <c r="M2599" i="7"/>
  <c r="M2600" i="7"/>
  <c r="M2601" i="7"/>
  <c r="M2602" i="7"/>
  <c r="M2603" i="7"/>
  <c r="M2604" i="7"/>
  <c r="M2605" i="7"/>
  <c r="M2606" i="7"/>
  <c r="M2607" i="7"/>
  <c r="M2608" i="7"/>
  <c r="M2609" i="7"/>
  <c r="M2610" i="7"/>
  <c r="M2611" i="7"/>
  <c r="M2612" i="7"/>
  <c r="M2613" i="7"/>
  <c r="M2614" i="7"/>
  <c r="M2615" i="7"/>
  <c r="M2616" i="7"/>
  <c r="M2617" i="7"/>
  <c r="M2618" i="7"/>
  <c r="M2619" i="7"/>
  <c r="M2620" i="7"/>
  <c r="M2621" i="7"/>
  <c r="M2622" i="7"/>
  <c r="M2623" i="7"/>
  <c r="M2624" i="7"/>
  <c r="M2625" i="7"/>
  <c r="M2626" i="7"/>
  <c r="M2627" i="7"/>
  <c r="M2628" i="7"/>
  <c r="M2629" i="7"/>
  <c r="M2630" i="7"/>
  <c r="M2631" i="7"/>
  <c r="M2632" i="7"/>
  <c r="M2633" i="7"/>
  <c r="M2634" i="7"/>
  <c r="M2635" i="7"/>
  <c r="M2636" i="7"/>
  <c r="M2637" i="7"/>
  <c r="M2638" i="7"/>
  <c r="M2639" i="7"/>
  <c r="M2640" i="7"/>
  <c r="M2641" i="7"/>
  <c r="M2642" i="7"/>
  <c r="M2643" i="7"/>
  <c r="M2644" i="7"/>
  <c r="M2645" i="7"/>
  <c r="M2646" i="7"/>
  <c r="M2647" i="7"/>
  <c r="M2648" i="7"/>
  <c r="M2649" i="7"/>
  <c r="M2650" i="7"/>
  <c r="M2651" i="7"/>
  <c r="M2652" i="7"/>
  <c r="M2653" i="7"/>
  <c r="M2654" i="7"/>
  <c r="M2655" i="7"/>
  <c r="M2656" i="7"/>
  <c r="M2657" i="7"/>
  <c r="M2658" i="7"/>
  <c r="M2659" i="7"/>
  <c r="M2660" i="7"/>
  <c r="M2661" i="7"/>
  <c r="M2662" i="7"/>
  <c r="M2663" i="7"/>
  <c r="M2664" i="7"/>
  <c r="M2665" i="7"/>
  <c r="M2666" i="7"/>
  <c r="M2667" i="7"/>
  <c r="M2668" i="7"/>
  <c r="M2669" i="7"/>
  <c r="M2670" i="7"/>
  <c r="M2671" i="7"/>
  <c r="M2672" i="7"/>
  <c r="M2673" i="7"/>
  <c r="M2674" i="7"/>
  <c r="M2675" i="7"/>
  <c r="M2676" i="7"/>
  <c r="M2677" i="7"/>
  <c r="M2678" i="7"/>
  <c r="M2679" i="7"/>
  <c r="M2680" i="7"/>
  <c r="M2681" i="7"/>
  <c r="M2682" i="7"/>
  <c r="M2683" i="7"/>
  <c r="M2684" i="7"/>
  <c r="M2685" i="7"/>
  <c r="M2686" i="7"/>
  <c r="M2687" i="7"/>
  <c r="M2688" i="7"/>
  <c r="M2689" i="7"/>
  <c r="M2690" i="7"/>
  <c r="M2691" i="7"/>
  <c r="M2692" i="7"/>
  <c r="M2693" i="7"/>
  <c r="M2694" i="7"/>
  <c r="M2695" i="7"/>
  <c r="M2696" i="7"/>
  <c r="M2697" i="7"/>
  <c r="M2698" i="7"/>
  <c r="M2699" i="7"/>
  <c r="M2700" i="7"/>
  <c r="M2701" i="7"/>
  <c r="M2702" i="7"/>
  <c r="M2703" i="7"/>
  <c r="M2704" i="7"/>
  <c r="M2705" i="7"/>
  <c r="M2706" i="7"/>
  <c r="M2707" i="7"/>
  <c r="M2708" i="7"/>
  <c r="M2709" i="7"/>
  <c r="M2710" i="7"/>
  <c r="M2711" i="7"/>
  <c r="M2712" i="7"/>
  <c r="M2713" i="7"/>
  <c r="M2714" i="7"/>
  <c r="M2715" i="7"/>
  <c r="M2716" i="7"/>
  <c r="M2717" i="7"/>
  <c r="M2718" i="7"/>
  <c r="M2719" i="7"/>
  <c r="M2720" i="7"/>
  <c r="M2721" i="7"/>
  <c r="M2722" i="7"/>
  <c r="M2723" i="7"/>
  <c r="M2724" i="7"/>
  <c r="M2725" i="7"/>
  <c r="M2726" i="7"/>
  <c r="M2727" i="7"/>
  <c r="M2728" i="7"/>
  <c r="M2729" i="7"/>
  <c r="M2730" i="7"/>
  <c r="M2731" i="7"/>
  <c r="M2732" i="7"/>
  <c r="M2733" i="7"/>
  <c r="M2734" i="7"/>
  <c r="M2735" i="7"/>
  <c r="M2736" i="7"/>
  <c r="M2737" i="7"/>
  <c r="M2738" i="7"/>
  <c r="M2739" i="7"/>
  <c r="M2740" i="7"/>
  <c r="M2741" i="7"/>
  <c r="M2742" i="7"/>
  <c r="M2743" i="7"/>
  <c r="M2744" i="7"/>
  <c r="M2745" i="7"/>
  <c r="M2746" i="7"/>
  <c r="M2747" i="7"/>
  <c r="M2748" i="7"/>
  <c r="M2749" i="7"/>
  <c r="M2750" i="7"/>
  <c r="M2751" i="7"/>
  <c r="M2752" i="7"/>
  <c r="M2753" i="7"/>
  <c r="M2754" i="7"/>
  <c r="M2755" i="7"/>
  <c r="M2756" i="7"/>
  <c r="M2757" i="7"/>
  <c r="M2758" i="7"/>
  <c r="M2759" i="7"/>
  <c r="M2760" i="7"/>
  <c r="M2761" i="7"/>
  <c r="M2762" i="7"/>
  <c r="M2763" i="7"/>
  <c r="M2764" i="7"/>
  <c r="M2765" i="7"/>
  <c r="M2766" i="7"/>
  <c r="M2767" i="7"/>
  <c r="M2768" i="7"/>
  <c r="M2769" i="7"/>
  <c r="M2770" i="7"/>
  <c r="M2771" i="7"/>
  <c r="M2772" i="7"/>
  <c r="M2773" i="7"/>
  <c r="M2774" i="7"/>
  <c r="M2775" i="7"/>
  <c r="M2776" i="7"/>
  <c r="M2777" i="7"/>
  <c r="M2778" i="7"/>
  <c r="M2779" i="7"/>
  <c r="M2780" i="7"/>
  <c r="M2781" i="7"/>
  <c r="M2782" i="7"/>
  <c r="M2783" i="7"/>
  <c r="M2784" i="7"/>
  <c r="M2785" i="7"/>
  <c r="M2786" i="7"/>
  <c r="M2787" i="7"/>
  <c r="M2788" i="7"/>
  <c r="M2789" i="7"/>
  <c r="M2790" i="7"/>
  <c r="M2791" i="7"/>
  <c r="M2792" i="7"/>
  <c r="M2793" i="7"/>
  <c r="M2794" i="7"/>
  <c r="M2795" i="7"/>
  <c r="M2796" i="7"/>
  <c r="M2797" i="7"/>
  <c r="M2798" i="7"/>
  <c r="M2799" i="7"/>
  <c r="M2800" i="7"/>
  <c r="M2801" i="7"/>
  <c r="M2802" i="7"/>
  <c r="M2803" i="7"/>
  <c r="M2804" i="7"/>
  <c r="M2805" i="7"/>
  <c r="M2806" i="7"/>
  <c r="M2807" i="7"/>
  <c r="M2808" i="7"/>
  <c r="M2809" i="7"/>
  <c r="M2810" i="7"/>
  <c r="M2811" i="7"/>
  <c r="M2812" i="7"/>
  <c r="M2813" i="7"/>
  <c r="M2814" i="7"/>
  <c r="M2815" i="7"/>
  <c r="M2816" i="7"/>
  <c r="M2817" i="7"/>
  <c r="M2818" i="7"/>
  <c r="M2819" i="7"/>
  <c r="M2820" i="7"/>
  <c r="M2821" i="7"/>
  <c r="M2822" i="7"/>
  <c r="M2823" i="7"/>
  <c r="M2824" i="7"/>
  <c r="M2825" i="7"/>
  <c r="M2826" i="7"/>
  <c r="M2827" i="7"/>
  <c r="M2828" i="7"/>
  <c r="M2829" i="7"/>
  <c r="M2830" i="7"/>
  <c r="M2831" i="7"/>
  <c r="M2832" i="7"/>
  <c r="M2833" i="7"/>
  <c r="M2834" i="7"/>
  <c r="M2835" i="7"/>
  <c r="M2836" i="7"/>
  <c r="M2837" i="7"/>
  <c r="M2838" i="7"/>
  <c r="M2839" i="7"/>
  <c r="M2840" i="7"/>
  <c r="M2841" i="7"/>
  <c r="M2842" i="7"/>
  <c r="M2843" i="7"/>
  <c r="M2844" i="7"/>
  <c r="M2845" i="7"/>
  <c r="M2846" i="7"/>
  <c r="M2847" i="7"/>
  <c r="M2848" i="7"/>
  <c r="M2849" i="7"/>
  <c r="M2850" i="7"/>
  <c r="M2851" i="7"/>
  <c r="M2852" i="7"/>
  <c r="M2853" i="7"/>
  <c r="M2854" i="7"/>
  <c r="M2855" i="7"/>
  <c r="M2856" i="7"/>
  <c r="M2857" i="7"/>
  <c r="M2858" i="7"/>
  <c r="M2859" i="7"/>
  <c r="M2860" i="7"/>
  <c r="M2861" i="7"/>
  <c r="M2862" i="7"/>
  <c r="M2863" i="7"/>
  <c r="M2864" i="7"/>
  <c r="M2865" i="7"/>
  <c r="M2866" i="7"/>
  <c r="M2867" i="7"/>
  <c r="M2868" i="7"/>
  <c r="M2869" i="7"/>
  <c r="M2870" i="7"/>
  <c r="M2871" i="7"/>
  <c r="M2872" i="7"/>
  <c r="M2873" i="7"/>
  <c r="M2874" i="7"/>
  <c r="M2875" i="7"/>
  <c r="M2876" i="7"/>
  <c r="M2877" i="7"/>
  <c r="M2878" i="7"/>
  <c r="M2879" i="7"/>
  <c r="M2880" i="7"/>
  <c r="M2881" i="7"/>
  <c r="M2882" i="7"/>
  <c r="M2883" i="7"/>
  <c r="M2884" i="7"/>
  <c r="M2885" i="7"/>
  <c r="M2886" i="7"/>
  <c r="M2887" i="7"/>
  <c r="M2888" i="7"/>
  <c r="M2889" i="7"/>
  <c r="M2890" i="7"/>
  <c r="M2891" i="7"/>
  <c r="M2892" i="7"/>
  <c r="M2893" i="7"/>
  <c r="M2894" i="7"/>
  <c r="M2895" i="7"/>
  <c r="M2896" i="7"/>
  <c r="M2897" i="7"/>
  <c r="M2898" i="7"/>
  <c r="M2899" i="7"/>
  <c r="M2900" i="7"/>
  <c r="M2901" i="7"/>
  <c r="M2902" i="7"/>
  <c r="M2903" i="7"/>
  <c r="M2904" i="7"/>
  <c r="M2905" i="7"/>
  <c r="M2906" i="7"/>
  <c r="M2907" i="7"/>
  <c r="M2908" i="7"/>
  <c r="M2909" i="7"/>
  <c r="M2910" i="7"/>
  <c r="M2911" i="7"/>
  <c r="M2912" i="7"/>
  <c r="M2913" i="7"/>
  <c r="M2914" i="7"/>
  <c r="M2915" i="7"/>
  <c r="M2916" i="7"/>
  <c r="M2917" i="7"/>
  <c r="M2918" i="7"/>
  <c r="M2919" i="7"/>
  <c r="M2920" i="7"/>
  <c r="M2921" i="7"/>
  <c r="M2922" i="7"/>
  <c r="M2923" i="7"/>
  <c r="M2924" i="7"/>
  <c r="M2925" i="7"/>
  <c r="M2926" i="7"/>
  <c r="M2927" i="7"/>
  <c r="M2928" i="7"/>
  <c r="M2929" i="7"/>
  <c r="M2930" i="7"/>
  <c r="M2931" i="7"/>
  <c r="M2932" i="7"/>
  <c r="M2933" i="7"/>
  <c r="M2934" i="7"/>
  <c r="M2935" i="7"/>
  <c r="M2936" i="7"/>
  <c r="M2937" i="7"/>
  <c r="M2938" i="7"/>
  <c r="M2939" i="7"/>
  <c r="M2940" i="7"/>
  <c r="M2941" i="7"/>
  <c r="M2942" i="7"/>
  <c r="M2943" i="7"/>
  <c r="M2944" i="7"/>
  <c r="M2945" i="7"/>
  <c r="M2946" i="7"/>
  <c r="M2947" i="7"/>
  <c r="M2948" i="7"/>
  <c r="M2949" i="7"/>
  <c r="M2950" i="7"/>
  <c r="M2951" i="7"/>
  <c r="M2952" i="7"/>
  <c r="M2953" i="7"/>
  <c r="M2954" i="7"/>
  <c r="M2955" i="7"/>
  <c r="M2956" i="7"/>
  <c r="M2957" i="7"/>
  <c r="M2958" i="7"/>
  <c r="M2959" i="7"/>
  <c r="M2960" i="7"/>
  <c r="M2961" i="7"/>
  <c r="M2962" i="7"/>
  <c r="M2963" i="7"/>
  <c r="M2964" i="7"/>
  <c r="M2965" i="7"/>
  <c r="M2966" i="7"/>
  <c r="M2967" i="7"/>
  <c r="M2968" i="7"/>
  <c r="M2969" i="7"/>
  <c r="M2970" i="7"/>
  <c r="M2971" i="7"/>
  <c r="M2972" i="7"/>
  <c r="M2973" i="7"/>
  <c r="M2974" i="7"/>
  <c r="M2975" i="7"/>
  <c r="M2976" i="7"/>
  <c r="M2977" i="7"/>
  <c r="M2978" i="7"/>
  <c r="M2979" i="7"/>
  <c r="M2980" i="7"/>
  <c r="M2981" i="7"/>
  <c r="M2982" i="7"/>
  <c r="M2983" i="7"/>
  <c r="M2984" i="7"/>
  <c r="M2985" i="7"/>
  <c r="M2986" i="7"/>
  <c r="M2987" i="7"/>
  <c r="M2988" i="7"/>
  <c r="M2989" i="7"/>
  <c r="M2990" i="7"/>
  <c r="M2991" i="7"/>
  <c r="M2992" i="7"/>
  <c r="M2993" i="7"/>
  <c r="M2994" i="7"/>
  <c r="M2995" i="7"/>
  <c r="M2996" i="7"/>
  <c r="M2997" i="7"/>
  <c r="M2998" i="7"/>
  <c r="M2999" i="7"/>
  <c r="M3000" i="7"/>
  <c r="M3001" i="7"/>
  <c r="M3002" i="7"/>
  <c r="M3003" i="7"/>
  <c r="M3004" i="7"/>
  <c r="M3005" i="7"/>
  <c r="M3006" i="7"/>
  <c r="M3007" i="7"/>
  <c r="M3008" i="7"/>
  <c r="M3009" i="7"/>
  <c r="M3010" i="7"/>
  <c r="M3011" i="7"/>
  <c r="M3012" i="7"/>
  <c r="M3013" i="7"/>
  <c r="M3014" i="7"/>
  <c r="M3015" i="7"/>
  <c r="M3016" i="7"/>
  <c r="M3017" i="7"/>
  <c r="M3018" i="7"/>
  <c r="M3019" i="7"/>
  <c r="M3020" i="7"/>
  <c r="M3021" i="7"/>
  <c r="M3022" i="7"/>
  <c r="M3023" i="7"/>
  <c r="M3024" i="7"/>
  <c r="M3025" i="7"/>
  <c r="M3026" i="7"/>
  <c r="M3027" i="7"/>
  <c r="M3028" i="7"/>
  <c r="M3029" i="7"/>
  <c r="M3030" i="7"/>
  <c r="M3031" i="7"/>
  <c r="M3032" i="7"/>
  <c r="M3033" i="7"/>
  <c r="M3034" i="7"/>
  <c r="M3035" i="7"/>
  <c r="M3036" i="7"/>
  <c r="M3037" i="7"/>
  <c r="M3038" i="7"/>
  <c r="M3039" i="7"/>
  <c r="M3040" i="7"/>
  <c r="M3041" i="7"/>
  <c r="M3042" i="7"/>
  <c r="M3043" i="7"/>
  <c r="M3044" i="7"/>
  <c r="M3045" i="7"/>
  <c r="M3046" i="7"/>
  <c r="M3047" i="7"/>
  <c r="M3048" i="7"/>
  <c r="M3049" i="7"/>
  <c r="M3050" i="7"/>
  <c r="M3051" i="7"/>
  <c r="M3052" i="7"/>
  <c r="M3053" i="7"/>
  <c r="M3054" i="7"/>
  <c r="M3055" i="7"/>
  <c r="M3056" i="7"/>
  <c r="M3057" i="7"/>
  <c r="M3058" i="7"/>
  <c r="M3059" i="7"/>
  <c r="M3060" i="7"/>
  <c r="M3061" i="7"/>
  <c r="M3062" i="7"/>
  <c r="M3063" i="7"/>
  <c r="M3064" i="7"/>
  <c r="M3065" i="7"/>
  <c r="M3066" i="7"/>
  <c r="M3067" i="7"/>
  <c r="M3068" i="7"/>
  <c r="M3069" i="7"/>
  <c r="M3070" i="7"/>
  <c r="M3071" i="7"/>
  <c r="M3072" i="7"/>
  <c r="M3073" i="7"/>
  <c r="M3074" i="7"/>
  <c r="M3075" i="7"/>
  <c r="M3076" i="7"/>
  <c r="M3077" i="7"/>
  <c r="M3078" i="7"/>
  <c r="M3079" i="7"/>
  <c r="M3080" i="7"/>
  <c r="M3081" i="7"/>
  <c r="M3082" i="7"/>
  <c r="M3083" i="7"/>
  <c r="M3084" i="7"/>
  <c r="M3085" i="7"/>
  <c r="M3086" i="7"/>
  <c r="M3087" i="7"/>
  <c r="M3088" i="7"/>
  <c r="M3089" i="7"/>
  <c r="M3090" i="7"/>
  <c r="M3091" i="7"/>
  <c r="M3092" i="7"/>
  <c r="M3093" i="7"/>
  <c r="M3094" i="7"/>
  <c r="M3095" i="7"/>
  <c r="M3096" i="7"/>
  <c r="M3097" i="7"/>
  <c r="M3098" i="7"/>
  <c r="M3099" i="7"/>
  <c r="M3100" i="7"/>
  <c r="M3101" i="7"/>
  <c r="M3102" i="7"/>
  <c r="M3103" i="7"/>
  <c r="M3104" i="7"/>
  <c r="M3105" i="7"/>
  <c r="M3106" i="7"/>
  <c r="M3107" i="7"/>
  <c r="M3108" i="7"/>
  <c r="M3109" i="7"/>
  <c r="M3110" i="7"/>
  <c r="M3111" i="7"/>
  <c r="M3112" i="7"/>
  <c r="M3113" i="7"/>
  <c r="M3114" i="7"/>
  <c r="M3115" i="7"/>
  <c r="M3116" i="7"/>
  <c r="M3117" i="7"/>
  <c r="M3118" i="7"/>
  <c r="M3119" i="7"/>
  <c r="M3120" i="7"/>
  <c r="M3121" i="7"/>
  <c r="M3122" i="7"/>
  <c r="M3123" i="7"/>
  <c r="M3124" i="7"/>
  <c r="M3125" i="7"/>
  <c r="M3126" i="7"/>
  <c r="M3127" i="7"/>
  <c r="M3128" i="7"/>
  <c r="M3129" i="7"/>
  <c r="M3130" i="7"/>
  <c r="M3131" i="7"/>
  <c r="M3132" i="7"/>
  <c r="M3133" i="7"/>
  <c r="M3134" i="7"/>
  <c r="M3135" i="7"/>
  <c r="M3136" i="7"/>
  <c r="M3137" i="7"/>
  <c r="M3138" i="7"/>
  <c r="M3139" i="7"/>
  <c r="M3140" i="7"/>
  <c r="M3141" i="7"/>
  <c r="M3142" i="7"/>
  <c r="M3143" i="7"/>
  <c r="M3144" i="7"/>
  <c r="M3145" i="7"/>
  <c r="M3146" i="7"/>
  <c r="M3147" i="7"/>
  <c r="M3148" i="7"/>
  <c r="M3149" i="7"/>
  <c r="M3150" i="7"/>
  <c r="M3151" i="7"/>
  <c r="M3152" i="7"/>
  <c r="M3153" i="7"/>
  <c r="M3154" i="7"/>
  <c r="M3155" i="7"/>
  <c r="M3156" i="7"/>
  <c r="M3157" i="7"/>
  <c r="M3158" i="7"/>
  <c r="M3159" i="7"/>
  <c r="M3160" i="7"/>
  <c r="M3161" i="7"/>
  <c r="M3162" i="7"/>
  <c r="M3163" i="7"/>
  <c r="M3164" i="7"/>
  <c r="M3165" i="7"/>
  <c r="M3166" i="7"/>
  <c r="M3167" i="7"/>
  <c r="M3168" i="7"/>
  <c r="M3169" i="7"/>
  <c r="M3170" i="7"/>
  <c r="M3171" i="7"/>
  <c r="M3172" i="7"/>
  <c r="M3173" i="7"/>
  <c r="M3174" i="7"/>
  <c r="M3175" i="7"/>
  <c r="M3176" i="7"/>
  <c r="M3177" i="7"/>
  <c r="M3178" i="7"/>
  <c r="M3179" i="7"/>
  <c r="M3180" i="7"/>
  <c r="M3181" i="7"/>
  <c r="M3182" i="7"/>
  <c r="M3183" i="7"/>
  <c r="M3184" i="7"/>
  <c r="M3185" i="7"/>
  <c r="M3186" i="7"/>
  <c r="M3187" i="7"/>
  <c r="M3188" i="7"/>
  <c r="M3189" i="7"/>
  <c r="M3190" i="7"/>
  <c r="M3191" i="7"/>
  <c r="M3192" i="7"/>
  <c r="M3193" i="7"/>
  <c r="M3194" i="7"/>
  <c r="M3195" i="7"/>
  <c r="M3196" i="7"/>
  <c r="M3197" i="7"/>
  <c r="M3198" i="7"/>
  <c r="M3199" i="7"/>
  <c r="M3200" i="7"/>
  <c r="M3201" i="7"/>
  <c r="M3202" i="7"/>
  <c r="M3203" i="7"/>
  <c r="M3204" i="7"/>
  <c r="M3205" i="7"/>
  <c r="M3206" i="7"/>
  <c r="M3207" i="7"/>
  <c r="M3208" i="7"/>
  <c r="M3209" i="7"/>
  <c r="M3210" i="7"/>
  <c r="M3211" i="7"/>
  <c r="M3212" i="7"/>
  <c r="M3213" i="7"/>
  <c r="M3214" i="7"/>
  <c r="M3215" i="7"/>
  <c r="M3216" i="7"/>
  <c r="M3217" i="7"/>
  <c r="M3218" i="7"/>
  <c r="M3219" i="7"/>
  <c r="M3220" i="7"/>
  <c r="M3221" i="7"/>
  <c r="M3222" i="7"/>
  <c r="M3223" i="7"/>
  <c r="M3224" i="7"/>
  <c r="M3225" i="7"/>
  <c r="M3226" i="7"/>
  <c r="M3227" i="7"/>
  <c r="M3228" i="7"/>
  <c r="M3229" i="7"/>
  <c r="M3230" i="7"/>
  <c r="M3231" i="7"/>
  <c r="M3232" i="7"/>
  <c r="M3233" i="7"/>
  <c r="M3234" i="7"/>
  <c r="M3235" i="7"/>
  <c r="M3236" i="7"/>
  <c r="M3237" i="7"/>
  <c r="M3238" i="7"/>
  <c r="M3239" i="7"/>
  <c r="M3240" i="7"/>
  <c r="M3241" i="7"/>
  <c r="M3242" i="7"/>
  <c r="M3243" i="7"/>
  <c r="M3244" i="7"/>
  <c r="M3245" i="7"/>
  <c r="M3246" i="7"/>
  <c r="M3247" i="7"/>
  <c r="M3248" i="7"/>
  <c r="M3249" i="7"/>
  <c r="M3250" i="7"/>
  <c r="M3251" i="7"/>
  <c r="M3252" i="7"/>
  <c r="M3253" i="7"/>
  <c r="M3254" i="7"/>
  <c r="M3255" i="7"/>
  <c r="M3256" i="7"/>
  <c r="M3257" i="7"/>
  <c r="M3258" i="7"/>
  <c r="M3259" i="7"/>
  <c r="M3260" i="7"/>
  <c r="M3261" i="7"/>
  <c r="M3262" i="7"/>
  <c r="M3263" i="7"/>
  <c r="M3264" i="7"/>
  <c r="M3265" i="7"/>
  <c r="M3266" i="7"/>
  <c r="M3267" i="7"/>
  <c r="M3268" i="7"/>
  <c r="M3269" i="7"/>
  <c r="M3270" i="7"/>
  <c r="M3271" i="7"/>
  <c r="M3272" i="7"/>
  <c r="M3273" i="7"/>
  <c r="M3274" i="7"/>
  <c r="M3275" i="7"/>
  <c r="M3276" i="7"/>
  <c r="M3277" i="7"/>
  <c r="M3278" i="7"/>
  <c r="M3279" i="7"/>
  <c r="M3280" i="7"/>
  <c r="M3281" i="7"/>
  <c r="M3282" i="7"/>
  <c r="M3283" i="7"/>
  <c r="M3284" i="7"/>
  <c r="M3285" i="7"/>
  <c r="M3286" i="7"/>
  <c r="M3287" i="7"/>
  <c r="M3288" i="7"/>
  <c r="M3289" i="7"/>
  <c r="M3290" i="7"/>
  <c r="M3291" i="7"/>
  <c r="M3292" i="7"/>
  <c r="M3293" i="7"/>
  <c r="M3294" i="7"/>
  <c r="M3295" i="7"/>
  <c r="M3296" i="7"/>
  <c r="M3297" i="7"/>
  <c r="M3298" i="7"/>
  <c r="M3299" i="7"/>
  <c r="M3300" i="7"/>
  <c r="M3301" i="7"/>
  <c r="M3302" i="7"/>
  <c r="M3303" i="7"/>
  <c r="M3304" i="7"/>
  <c r="M3305" i="7"/>
  <c r="M3306" i="7"/>
  <c r="M3307" i="7"/>
  <c r="M3308" i="7"/>
  <c r="M3309" i="7"/>
  <c r="M3310" i="7"/>
  <c r="M3311" i="7"/>
  <c r="M3312" i="7"/>
  <c r="M3313" i="7"/>
  <c r="M3314" i="7"/>
  <c r="M3315" i="7"/>
  <c r="M3316" i="7"/>
  <c r="M3317" i="7"/>
  <c r="M3318" i="7"/>
  <c r="M3319" i="7"/>
  <c r="M3320" i="7"/>
  <c r="M3321" i="7"/>
  <c r="M3322" i="7"/>
  <c r="M3323" i="7"/>
  <c r="M3324" i="7"/>
  <c r="M3325" i="7"/>
  <c r="M3326" i="7"/>
  <c r="M3327" i="7"/>
  <c r="M3328" i="7"/>
  <c r="M3329" i="7"/>
  <c r="M3330" i="7"/>
  <c r="M3331" i="7"/>
  <c r="M3332" i="7"/>
  <c r="M3333" i="7"/>
  <c r="M3334" i="7"/>
  <c r="M3335" i="7"/>
  <c r="M3336" i="7"/>
  <c r="M3337" i="7"/>
  <c r="M3338" i="7"/>
  <c r="M3339" i="7"/>
  <c r="M3340" i="7"/>
  <c r="M3341" i="7"/>
  <c r="M3342" i="7"/>
  <c r="M3343" i="7"/>
  <c r="M3344" i="7"/>
  <c r="M3345" i="7"/>
  <c r="M3346" i="7"/>
  <c r="M3347" i="7"/>
  <c r="M3348" i="7"/>
  <c r="M3349" i="7"/>
  <c r="M3350" i="7"/>
  <c r="M3351" i="7"/>
  <c r="M3352" i="7"/>
  <c r="M3353" i="7"/>
  <c r="M3354" i="7"/>
  <c r="M3355" i="7"/>
  <c r="M3356" i="7"/>
  <c r="M3357" i="7"/>
  <c r="M3358" i="7"/>
  <c r="M3359" i="7"/>
  <c r="M3360" i="7"/>
  <c r="M3361" i="7"/>
  <c r="M3362" i="7"/>
  <c r="M3363" i="7"/>
  <c r="M3364" i="7"/>
  <c r="M3365" i="7"/>
  <c r="M3366" i="7"/>
  <c r="M3367" i="7"/>
  <c r="M3368" i="7"/>
  <c r="M3369" i="7"/>
  <c r="M3370" i="7"/>
  <c r="M3371" i="7"/>
  <c r="M3372" i="7"/>
  <c r="M3373" i="7"/>
  <c r="M3374" i="7"/>
  <c r="M3375" i="7"/>
  <c r="M3376" i="7"/>
  <c r="M3377" i="7"/>
  <c r="M3378" i="7"/>
  <c r="M3379" i="7"/>
  <c r="M3380" i="7"/>
  <c r="M3381" i="7"/>
  <c r="M3382" i="7"/>
  <c r="M3383" i="7"/>
  <c r="M3384" i="7"/>
  <c r="M3385" i="7"/>
  <c r="M3386" i="7"/>
  <c r="M3387" i="7"/>
  <c r="M3388" i="7"/>
  <c r="M3389" i="7"/>
  <c r="M3390" i="7"/>
  <c r="M3391" i="7"/>
  <c r="M3392" i="7"/>
  <c r="M3393" i="7"/>
  <c r="M3394" i="7"/>
  <c r="M3395" i="7"/>
  <c r="M3396" i="7"/>
  <c r="M3397" i="7"/>
  <c r="M3398" i="7"/>
  <c r="M3399" i="7"/>
  <c r="M3400" i="7"/>
  <c r="M3401" i="7"/>
  <c r="M3402" i="7"/>
  <c r="M3403" i="7"/>
  <c r="M3404" i="7"/>
  <c r="M3405" i="7"/>
  <c r="M3406" i="7"/>
  <c r="M3407" i="7"/>
  <c r="M3408" i="7"/>
  <c r="M3409" i="7"/>
  <c r="M3410" i="7"/>
  <c r="M3411" i="7"/>
  <c r="M3412" i="7"/>
  <c r="M3413" i="7"/>
  <c r="M3414" i="7"/>
  <c r="M3415" i="7"/>
  <c r="M3416" i="7"/>
  <c r="M3417" i="7"/>
  <c r="M3418" i="7"/>
  <c r="M3419" i="7"/>
  <c r="M3420" i="7"/>
  <c r="M3421" i="7"/>
  <c r="M3422" i="7"/>
  <c r="M3423" i="7"/>
  <c r="M3424" i="7"/>
  <c r="M3425" i="7"/>
  <c r="M3426" i="7"/>
  <c r="M3427" i="7"/>
  <c r="M3428" i="7"/>
  <c r="M3429" i="7"/>
  <c r="M3430" i="7"/>
  <c r="M3431" i="7"/>
  <c r="M3432" i="7"/>
  <c r="M3433" i="7"/>
  <c r="M3434" i="7"/>
  <c r="M3435" i="7"/>
  <c r="M3436" i="7"/>
  <c r="M3437" i="7"/>
  <c r="M3438" i="7"/>
  <c r="M3439" i="7"/>
  <c r="M3440" i="7"/>
  <c r="M3441" i="7"/>
  <c r="M3442" i="7"/>
  <c r="M3443" i="7"/>
  <c r="M3444" i="7"/>
  <c r="M3445" i="7"/>
  <c r="M3446" i="7"/>
  <c r="M3447" i="7"/>
  <c r="M3448" i="7"/>
  <c r="M3449" i="7"/>
  <c r="M3450" i="7"/>
  <c r="M3451" i="7"/>
  <c r="M3452" i="7"/>
  <c r="M3453" i="7"/>
  <c r="M3454" i="7"/>
  <c r="M3455" i="7"/>
  <c r="M3456" i="7"/>
  <c r="M3457" i="7"/>
  <c r="M3458" i="7"/>
  <c r="M3459" i="7"/>
  <c r="M3460" i="7"/>
  <c r="M3461" i="7"/>
  <c r="M3462" i="7"/>
  <c r="M3463" i="7"/>
  <c r="M3464" i="7"/>
  <c r="M3465" i="7"/>
  <c r="M3466" i="7"/>
  <c r="M3467" i="7"/>
  <c r="M3468" i="7"/>
  <c r="M3469" i="7"/>
  <c r="M3470" i="7"/>
  <c r="M3471" i="7"/>
  <c r="M3472" i="7"/>
  <c r="M3473" i="7"/>
  <c r="M3474" i="7"/>
  <c r="M3475" i="7"/>
  <c r="M3476" i="7"/>
  <c r="M3477" i="7"/>
  <c r="M3478" i="7"/>
  <c r="M3479" i="7"/>
  <c r="M3480" i="7"/>
  <c r="M3481" i="7"/>
  <c r="M3482" i="7"/>
  <c r="M3483" i="7"/>
  <c r="M3484" i="7"/>
  <c r="M3485" i="7"/>
  <c r="M3486" i="7"/>
  <c r="M3487" i="7"/>
  <c r="M3488" i="7"/>
  <c r="M3489" i="7"/>
  <c r="M3490" i="7"/>
  <c r="M3491" i="7"/>
  <c r="M3492" i="7"/>
  <c r="M3493" i="7"/>
  <c r="M3494" i="7"/>
  <c r="M3495" i="7"/>
  <c r="M3496" i="7"/>
  <c r="M3497" i="7"/>
  <c r="M3498" i="7"/>
  <c r="M3499" i="7"/>
  <c r="M3500" i="7"/>
  <c r="M3501" i="7"/>
  <c r="M3502" i="7"/>
  <c r="M3503" i="7"/>
  <c r="M3504" i="7"/>
  <c r="M3505" i="7"/>
  <c r="M3506" i="7"/>
  <c r="M3507" i="7"/>
  <c r="M3508" i="7"/>
  <c r="M3509" i="7"/>
  <c r="M3510" i="7"/>
  <c r="M3511" i="7"/>
  <c r="M3512" i="7"/>
  <c r="M3513" i="7"/>
  <c r="M3514" i="7"/>
  <c r="M3515" i="7"/>
  <c r="M3516" i="7"/>
  <c r="M3517" i="7"/>
  <c r="M3518" i="7"/>
  <c r="M3519" i="7"/>
  <c r="M3520" i="7"/>
  <c r="M3521" i="7"/>
  <c r="M3522" i="7"/>
  <c r="M3523" i="7"/>
  <c r="M3524" i="7"/>
  <c r="M3525" i="7"/>
  <c r="M3526" i="7"/>
  <c r="M3527" i="7"/>
  <c r="M3528" i="7"/>
  <c r="M3529" i="7"/>
  <c r="M3530" i="7"/>
  <c r="M3531" i="7"/>
  <c r="M3532" i="7"/>
  <c r="M3533" i="7"/>
  <c r="M3534" i="7"/>
  <c r="M3535" i="7"/>
  <c r="M3536" i="7"/>
  <c r="M3537" i="7"/>
  <c r="M3538" i="7"/>
  <c r="M3539" i="7"/>
  <c r="M3540" i="7"/>
  <c r="M3541" i="7"/>
  <c r="M3542" i="7"/>
  <c r="M3543" i="7"/>
  <c r="M3544" i="7"/>
  <c r="M3545" i="7"/>
  <c r="M3546" i="7"/>
  <c r="M3547" i="7"/>
  <c r="M3548" i="7"/>
  <c r="M3549" i="7"/>
  <c r="M3550" i="7"/>
  <c r="M3551" i="7"/>
  <c r="M3552" i="7"/>
  <c r="M3553" i="7"/>
  <c r="M3554" i="7"/>
  <c r="M3555" i="7"/>
  <c r="M3556" i="7"/>
  <c r="M3557" i="7"/>
  <c r="M3558" i="7"/>
  <c r="M3559" i="7"/>
  <c r="M3560" i="7"/>
  <c r="M3561" i="7"/>
  <c r="M3562" i="7"/>
  <c r="M3563" i="7"/>
  <c r="M3564" i="7"/>
  <c r="M3565" i="7"/>
  <c r="M3566" i="7"/>
  <c r="M3567" i="7"/>
  <c r="M3568" i="7"/>
  <c r="M3569" i="7"/>
  <c r="M3570" i="7"/>
  <c r="M3571" i="7"/>
  <c r="M3572" i="7"/>
  <c r="M3573" i="7"/>
  <c r="M3574" i="7"/>
  <c r="M3575" i="7"/>
  <c r="M3576" i="7"/>
  <c r="M3577" i="7"/>
  <c r="M3578" i="7"/>
  <c r="M3579" i="7"/>
  <c r="M3580" i="7"/>
  <c r="M3581" i="7"/>
  <c r="M3582" i="7"/>
  <c r="M3583" i="7"/>
  <c r="M3584" i="7"/>
  <c r="M3585" i="7"/>
  <c r="M3586" i="7"/>
  <c r="M3587" i="7"/>
  <c r="M3588" i="7"/>
  <c r="M3589" i="7"/>
  <c r="M3590" i="7"/>
  <c r="M3591" i="7"/>
  <c r="M3592" i="7"/>
  <c r="M3593" i="7"/>
  <c r="M3594" i="7"/>
  <c r="M3595" i="7"/>
  <c r="M3596" i="7"/>
  <c r="M3597" i="7"/>
  <c r="M3598" i="7"/>
  <c r="M3599" i="7"/>
  <c r="M3600" i="7"/>
  <c r="M3601" i="7"/>
  <c r="M3602" i="7"/>
  <c r="M3603" i="7"/>
  <c r="M3604" i="7"/>
  <c r="M3605" i="7"/>
  <c r="M3606" i="7"/>
  <c r="M3607" i="7"/>
  <c r="M3608" i="7"/>
  <c r="M3609" i="7"/>
  <c r="M3610" i="7"/>
  <c r="M3611" i="7"/>
  <c r="M3612" i="7"/>
  <c r="M3613" i="7"/>
  <c r="M3614" i="7"/>
  <c r="M3615" i="7"/>
  <c r="M3616" i="7"/>
  <c r="M3617" i="7"/>
  <c r="M3618" i="7"/>
  <c r="M3619" i="7"/>
  <c r="M3620" i="7"/>
  <c r="M3621" i="7"/>
  <c r="M3622" i="7"/>
  <c r="M3623" i="7"/>
  <c r="M3624" i="7"/>
  <c r="M3625" i="7"/>
  <c r="M3626" i="7"/>
  <c r="M3627" i="7"/>
  <c r="M3628" i="7"/>
  <c r="M3629" i="7"/>
  <c r="M3630" i="7"/>
  <c r="M3631" i="7"/>
  <c r="M3632" i="7"/>
  <c r="M3633" i="7"/>
  <c r="M3634" i="7"/>
  <c r="M3635" i="7"/>
  <c r="M3636" i="7"/>
  <c r="M3637" i="7"/>
  <c r="M3638" i="7"/>
  <c r="M3639" i="7"/>
  <c r="M3640" i="7"/>
  <c r="M3641" i="7"/>
  <c r="M3642" i="7"/>
  <c r="M3643" i="7"/>
  <c r="M3644" i="7"/>
  <c r="M3645" i="7"/>
  <c r="M3646" i="7"/>
  <c r="M3647" i="7"/>
  <c r="M3648" i="7"/>
  <c r="M3649" i="7"/>
  <c r="M3650" i="7"/>
  <c r="M3651" i="7"/>
  <c r="M3652" i="7"/>
  <c r="M3653" i="7"/>
  <c r="M3654" i="7"/>
  <c r="M3655" i="7"/>
  <c r="M3656" i="7"/>
  <c r="M3657" i="7"/>
  <c r="M3658" i="7"/>
  <c r="M3659" i="7"/>
  <c r="M3660" i="7"/>
  <c r="M3661" i="7"/>
  <c r="M3662" i="7"/>
  <c r="M3663" i="7"/>
  <c r="M3664" i="7"/>
  <c r="M3665" i="7"/>
  <c r="M3666" i="7"/>
  <c r="M3667" i="7"/>
  <c r="M3668" i="7"/>
  <c r="M3669" i="7"/>
  <c r="M3670" i="7"/>
  <c r="M3671" i="7"/>
  <c r="M3672" i="7"/>
  <c r="M3673" i="7"/>
  <c r="M3674" i="7"/>
  <c r="M3675" i="7"/>
  <c r="M3676" i="7"/>
  <c r="M3677" i="7"/>
  <c r="M3678" i="7"/>
  <c r="M3679" i="7"/>
  <c r="M3680" i="7"/>
  <c r="M3681" i="7"/>
  <c r="M3682" i="7"/>
  <c r="M3683" i="7"/>
  <c r="M3684" i="7"/>
  <c r="M3685" i="7"/>
  <c r="M3686" i="7"/>
  <c r="M3687" i="7"/>
  <c r="M3688" i="7"/>
  <c r="M3689" i="7"/>
  <c r="M3690" i="7"/>
  <c r="M3691" i="7"/>
  <c r="M3692" i="7"/>
  <c r="M3693" i="7"/>
  <c r="M3694" i="7"/>
  <c r="M3695" i="7"/>
  <c r="M3696" i="7"/>
  <c r="M3697" i="7"/>
  <c r="M3698" i="7"/>
  <c r="M3699" i="7"/>
  <c r="M3700" i="7"/>
  <c r="M3701" i="7"/>
  <c r="M3702" i="7"/>
  <c r="M3703" i="7"/>
  <c r="M3704" i="7"/>
  <c r="M3705" i="7"/>
  <c r="M3706" i="7"/>
  <c r="M3707" i="7"/>
  <c r="M3708" i="7"/>
  <c r="M3709" i="7"/>
  <c r="M3710" i="7"/>
  <c r="M3711" i="7"/>
  <c r="M3712" i="7"/>
  <c r="M3713" i="7"/>
  <c r="M3714" i="7"/>
  <c r="M3715" i="7"/>
  <c r="M3716" i="7"/>
  <c r="M3717" i="7"/>
  <c r="M3718" i="7"/>
  <c r="M3719" i="7"/>
  <c r="M3720" i="7"/>
  <c r="M3721" i="7"/>
  <c r="M3722" i="7"/>
  <c r="M3723" i="7"/>
  <c r="M3724" i="7"/>
  <c r="M3725" i="7"/>
  <c r="M3726" i="7"/>
  <c r="M3727" i="7"/>
  <c r="M3728" i="7"/>
  <c r="M3729" i="7"/>
  <c r="M3730" i="7"/>
  <c r="M3731" i="7"/>
  <c r="M3732" i="7"/>
  <c r="M3733" i="7"/>
  <c r="M3734" i="7"/>
  <c r="M3735" i="7"/>
  <c r="M3736" i="7"/>
  <c r="M3737" i="7"/>
  <c r="M3738" i="7"/>
  <c r="M3739" i="7"/>
  <c r="M3740" i="7"/>
  <c r="M3741" i="7"/>
  <c r="M3742" i="7"/>
  <c r="M3743" i="7"/>
  <c r="M3744" i="7"/>
  <c r="M3745" i="7"/>
  <c r="M3746" i="7"/>
  <c r="M3747" i="7"/>
  <c r="M3748" i="7"/>
  <c r="M3749" i="7"/>
  <c r="M3750" i="7"/>
  <c r="M3751" i="7"/>
  <c r="M3752" i="7"/>
  <c r="M3753" i="7"/>
  <c r="M3754" i="7"/>
  <c r="M3755" i="7"/>
  <c r="M3756" i="7"/>
  <c r="M3757" i="7"/>
  <c r="M3758" i="7"/>
  <c r="M3759" i="7"/>
  <c r="M3760" i="7"/>
  <c r="M3761" i="7"/>
  <c r="M3762" i="7"/>
  <c r="M3763" i="7"/>
  <c r="M3764" i="7"/>
  <c r="M3765" i="7"/>
  <c r="M3766" i="7"/>
  <c r="M3767" i="7"/>
  <c r="M3768" i="7"/>
  <c r="M3769" i="7"/>
  <c r="M3770" i="7"/>
  <c r="M3771" i="7"/>
  <c r="M3772" i="7"/>
  <c r="M3773" i="7"/>
  <c r="M3774" i="7"/>
  <c r="M3775" i="7"/>
  <c r="M3776" i="7"/>
  <c r="M3777" i="7"/>
  <c r="M3778" i="7"/>
  <c r="M3779" i="7"/>
  <c r="M3780" i="7"/>
  <c r="M3781" i="7"/>
  <c r="M3782" i="7"/>
  <c r="M3783" i="7"/>
  <c r="M3784" i="7"/>
  <c r="M3785" i="7"/>
  <c r="M3786" i="7"/>
  <c r="M3787" i="7"/>
  <c r="M3788" i="7"/>
  <c r="M3789" i="7"/>
  <c r="M3790" i="7"/>
  <c r="M3791" i="7"/>
  <c r="M3792" i="7"/>
  <c r="M3793" i="7"/>
  <c r="M3794" i="7"/>
  <c r="M3795" i="7"/>
  <c r="M3796" i="7"/>
  <c r="M3797" i="7"/>
  <c r="M3798" i="7"/>
  <c r="M3799" i="7"/>
  <c r="M3800" i="7"/>
  <c r="M3801" i="7"/>
  <c r="M3802" i="7"/>
  <c r="M3803" i="7"/>
  <c r="M3804" i="7"/>
  <c r="M3805" i="7"/>
  <c r="M3806" i="7"/>
  <c r="M3807" i="7"/>
  <c r="M3808" i="7"/>
  <c r="M3809" i="7"/>
  <c r="M3810" i="7"/>
  <c r="M3811" i="7"/>
  <c r="M3812" i="7"/>
  <c r="M3813" i="7"/>
  <c r="M3814" i="7"/>
  <c r="M3815" i="7"/>
  <c r="M3816" i="7"/>
  <c r="M3817" i="7"/>
  <c r="M3818" i="7"/>
  <c r="M3819" i="7"/>
  <c r="M3820" i="7"/>
  <c r="M3821" i="7"/>
  <c r="M3822" i="7"/>
  <c r="M3823" i="7"/>
  <c r="M3824" i="7"/>
  <c r="M3825" i="7"/>
  <c r="M3826" i="7"/>
  <c r="M3827" i="7"/>
  <c r="M3828" i="7"/>
  <c r="M3829" i="7"/>
  <c r="M3830" i="7"/>
  <c r="M3831" i="7"/>
  <c r="M3832" i="7"/>
  <c r="M3833" i="7"/>
  <c r="M3834" i="7"/>
  <c r="M3835" i="7"/>
  <c r="M3836" i="7"/>
  <c r="M3837" i="7"/>
  <c r="M3838" i="7"/>
  <c r="M3839" i="7"/>
  <c r="M3840" i="7"/>
  <c r="M3841" i="7"/>
  <c r="M3842" i="7"/>
  <c r="M3843" i="7"/>
  <c r="M3844" i="7"/>
  <c r="M3845" i="7"/>
  <c r="M3846" i="7"/>
  <c r="M3847" i="7"/>
  <c r="M3848" i="7"/>
  <c r="M3849" i="7"/>
  <c r="M3850" i="7"/>
  <c r="M3851" i="7"/>
  <c r="M3852" i="7"/>
  <c r="M3853" i="7"/>
  <c r="M3854" i="7"/>
  <c r="M3855" i="7"/>
  <c r="M3856" i="7"/>
  <c r="M3857" i="7"/>
  <c r="M3858" i="7"/>
  <c r="M3859" i="7"/>
  <c r="M3860" i="7"/>
  <c r="M3861" i="7"/>
  <c r="M3862" i="7"/>
  <c r="M3863" i="7"/>
  <c r="M3864" i="7"/>
  <c r="M3865" i="7"/>
  <c r="M3866" i="7"/>
  <c r="M3867" i="7"/>
  <c r="M3868" i="7"/>
  <c r="M3869" i="7"/>
  <c r="M3870" i="7"/>
  <c r="M3871" i="7"/>
  <c r="M3872" i="7"/>
  <c r="M3873" i="7"/>
  <c r="M3874" i="7"/>
  <c r="M3875" i="7"/>
  <c r="M3876" i="7"/>
  <c r="M3877" i="7"/>
  <c r="M3878" i="7"/>
  <c r="M3879" i="7"/>
  <c r="M3880" i="7"/>
  <c r="M3881" i="7"/>
  <c r="M3882" i="7"/>
  <c r="M3883" i="7"/>
  <c r="M3884" i="7"/>
  <c r="M3885" i="7"/>
  <c r="M3886" i="7"/>
  <c r="M3887" i="7"/>
  <c r="M3888" i="7"/>
  <c r="M3889" i="7"/>
  <c r="M3890" i="7"/>
  <c r="M3891" i="7"/>
  <c r="M3892" i="7"/>
  <c r="M3893" i="7"/>
  <c r="M3894" i="7"/>
  <c r="M3895" i="7"/>
  <c r="M3896" i="7"/>
  <c r="M3897" i="7"/>
  <c r="M3898" i="7"/>
  <c r="M3899" i="7"/>
  <c r="M3900" i="7"/>
  <c r="M3901" i="7"/>
  <c r="M3902" i="7"/>
  <c r="M3903" i="7"/>
  <c r="M3904" i="7"/>
  <c r="M3905" i="7"/>
  <c r="M3906" i="7"/>
  <c r="M3907" i="7"/>
  <c r="M3908" i="7"/>
  <c r="M3909" i="7"/>
  <c r="M3910" i="7"/>
  <c r="M3911" i="7"/>
  <c r="M3912" i="7"/>
  <c r="M3913" i="7"/>
  <c r="M3914" i="7"/>
  <c r="M3915" i="7"/>
  <c r="M3916" i="7"/>
  <c r="M3917" i="7"/>
  <c r="M3918" i="7"/>
  <c r="M3919" i="7"/>
  <c r="M3920" i="7"/>
  <c r="M3921" i="7"/>
  <c r="M3922" i="7"/>
  <c r="M3923" i="7"/>
  <c r="M3924" i="7"/>
  <c r="M3925" i="7"/>
  <c r="M3926" i="7"/>
  <c r="M3927" i="7"/>
  <c r="M3928" i="7"/>
  <c r="M3929" i="7"/>
  <c r="M3930" i="7"/>
  <c r="M3931" i="7"/>
  <c r="M3932" i="7"/>
  <c r="M3933" i="7"/>
  <c r="M3934" i="7"/>
  <c r="M3935" i="7"/>
  <c r="M3936" i="7"/>
  <c r="M3937" i="7"/>
  <c r="M3938" i="7"/>
  <c r="M3939" i="7"/>
  <c r="M3940" i="7"/>
  <c r="M3941" i="7"/>
  <c r="M3942" i="7"/>
  <c r="M3943" i="7"/>
  <c r="M3944" i="7"/>
  <c r="M3945" i="7"/>
  <c r="M3946" i="7"/>
  <c r="M3947" i="7"/>
  <c r="M3948" i="7"/>
  <c r="M3949" i="7"/>
  <c r="M3950" i="7"/>
  <c r="M3951" i="7"/>
  <c r="M3952" i="7"/>
  <c r="M3953" i="7"/>
  <c r="M3954" i="7"/>
  <c r="M3955" i="7"/>
  <c r="M3956" i="7"/>
  <c r="M3957" i="7"/>
  <c r="M3958" i="7"/>
  <c r="M3959" i="7"/>
  <c r="M3960" i="7"/>
  <c r="M3961" i="7"/>
  <c r="M3962" i="7"/>
  <c r="M3963" i="7"/>
  <c r="M3964" i="7"/>
  <c r="M3965" i="7"/>
  <c r="M3966" i="7"/>
  <c r="M3967" i="7"/>
  <c r="M3968" i="7"/>
  <c r="M3969" i="7"/>
  <c r="M3970" i="7"/>
  <c r="M3971" i="7"/>
  <c r="M3972" i="7"/>
  <c r="M3973" i="7"/>
  <c r="M3974" i="7"/>
  <c r="M3975" i="7"/>
  <c r="M3976" i="7"/>
  <c r="M3977" i="7"/>
  <c r="M3978" i="7"/>
  <c r="M3979" i="7"/>
  <c r="M3980" i="7"/>
  <c r="M3981" i="7"/>
  <c r="M3982" i="7"/>
  <c r="M3983" i="7"/>
  <c r="M3984" i="7"/>
  <c r="M3985" i="7"/>
  <c r="M3986" i="7"/>
  <c r="M3987" i="7"/>
  <c r="M3988" i="7"/>
  <c r="M3989" i="7"/>
  <c r="M3990" i="7"/>
  <c r="M3991" i="7"/>
  <c r="M3992" i="7"/>
  <c r="M3993" i="7"/>
  <c r="M3994" i="7"/>
  <c r="M3995" i="7"/>
  <c r="M3996" i="7"/>
  <c r="M3997" i="7"/>
  <c r="M3998" i="7"/>
  <c r="M4" i="7"/>
  <c r="L8" i="7"/>
  <c r="L9" i="7"/>
  <c r="L10" i="7"/>
  <c r="L11" i="7"/>
  <c r="L12" i="7"/>
  <c r="L13" i="7"/>
  <c r="L14" i="7"/>
  <c r="L15" i="7"/>
  <c r="L16" i="7"/>
  <c r="L17" i="7"/>
  <c r="L18" i="7"/>
  <c r="L19" i="7"/>
  <c r="L20" i="7"/>
  <c r="L21" i="7"/>
  <c r="L22" i="7"/>
  <c r="L23" i="7"/>
  <c r="L24" i="7"/>
  <c r="L25" i="7"/>
  <c r="L26" i="7"/>
  <c r="L27" i="7"/>
  <c r="L28" i="7"/>
  <c r="L29" i="7"/>
  <c r="L30" i="7"/>
  <c r="L31" i="7"/>
  <c r="L32" i="7"/>
  <c r="L33" i="7"/>
  <c r="L34" i="7"/>
  <c r="L35" i="7"/>
  <c r="L36" i="7"/>
  <c r="L37" i="7"/>
  <c r="L38" i="7"/>
  <c r="L39" i="7"/>
  <c r="L40" i="7"/>
  <c r="L41" i="7"/>
  <c r="L42" i="7"/>
  <c r="L43" i="7"/>
  <c r="L44" i="7"/>
  <c r="L45" i="7"/>
  <c r="L46" i="7"/>
  <c r="L47" i="7"/>
  <c r="L48" i="7"/>
  <c r="L49" i="7"/>
  <c r="L50" i="7"/>
  <c r="L51" i="7"/>
  <c r="L52" i="7"/>
  <c r="L53" i="7"/>
  <c r="L54" i="7"/>
  <c r="L55" i="7"/>
  <c r="L56" i="7"/>
  <c r="L57" i="7"/>
  <c r="L58" i="7"/>
  <c r="L59" i="7"/>
  <c r="L60" i="7"/>
  <c r="L61" i="7"/>
  <c r="L62" i="7"/>
  <c r="L63" i="7"/>
  <c r="L64" i="7"/>
  <c r="L65" i="7"/>
  <c r="L66" i="7"/>
  <c r="L67" i="7"/>
  <c r="L68" i="7"/>
  <c r="L69" i="7"/>
  <c r="L70" i="7"/>
  <c r="L71" i="7"/>
  <c r="L72" i="7"/>
  <c r="L73" i="7"/>
  <c r="L74" i="7"/>
  <c r="L75" i="7"/>
  <c r="L76" i="7"/>
  <c r="L77" i="7"/>
  <c r="L78" i="7"/>
  <c r="L79" i="7"/>
  <c r="L80" i="7"/>
  <c r="L81" i="7"/>
  <c r="L82" i="7"/>
  <c r="L83" i="7"/>
  <c r="L84" i="7"/>
  <c r="L85" i="7"/>
  <c r="L86" i="7"/>
  <c r="L87" i="7"/>
  <c r="L88" i="7"/>
  <c r="L89" i="7"/>
  <c r="L90" i="7"/>
  <c r="L91" i="7"/>
  <c r="L92" i="7"/>
  <c r="L93" i="7"/>
  <c r="L94" i="7"/>
  <c r="L95" i="7"/>
  <c r="L96" i="7"/>
  <c r="L97" i="7"/>
  <c r="L98" i="7"/>
  <c r="L99" i="7"/>
  <c r="L100" i="7"/>
  <c r="L101" i="7"/>
  <c r="L102" i="7"/>
  <c r="L103" i="7"/>
  <c r="L104" i="7"/>
  <c r="L105" i="7"/>
  <c r="L106" i="7"/>
  <c r="L107" i="7"/>
  <c r="L108" i="7"/>
  <c r="L109" i="7"/>
  <c r="L110" i="7"/>
  <c r="L111" i="7"/>
  <c r="L112" i="7"/>
  <c r="L113" i="7"/>
  <c r="L114" i="7"/>
  <c r="L115" i="7"/>
  <c r="L116" i="7"/>
  <c r="L117" i="7"/>
  <c r="L118" i="7"/>
  <c r="L119" i="7"/>
  <c r="L120" i="7"/>
  <c r="L121" i="7"/>
  <c r="L122" i="7"/>
  <c r="L123" i="7"/>
  <c r="L124" i="7"/>
  <c r="L125" i="7"/>
  <c r="L126" i="7"/>
  <c r="L127" i="7"/>
  <c r="L128" i="7"/>
  <c r="L129" i="7"/>
  <c r="L130" i="7"/>
  <c r="L131" i="7"/>
  <c r="L132" i="7"/>
  <c r="L133" i="7"/>
  <c r="L134" i="7"/>
  <c r="L135" i="7"/>
  <c r="L136" i="7"/>
  <c r="L137" i="7"/>
  <c r="L138" i="7"/>
  <c r="L139" i="7"/>
  <c r="L140" i="7"/>
  <c r="L141" i="7"/>
  <c r="L142" i="7"/>
  <c r="L143" i="7"/>
  <c r="L144" i="7"/>
  <c r="L145" i="7"/>
  <c r="L146" i="7"/>
  <c r="L147" i="7"/>
  <c r="L148" i="7"/>
  <c r="L149" i="7"/>
  <c r="L150" i="7"/>
  <c r="L151" i="7"/>
  <c r="L152" i="7"/>
  <c r="L153" i="7"/>
  <c r="L154" i="7"/>
  <c r="L155" i="7"/>
  <c r="L156" i="7"/>
  <c r="L157" i="7"/>
  <c r="L158" i="7"/>
  <c r="L159" i="7"/>
  <c r="L160" i="7"/>
  <c r="L161" i="7"/>
  <c r="L162" i="7"/>
  <c r="L163" i="7"/>
  <c r="L164" i="7"/>
  <c r="L165" i="7"/>
  <c r="L166" i="7"/>
  <c r="L167" i="7"/>
  <c r="L168" i="7"/>
  <c r="L169" i="7"/>
  <c r="L170" i="7"/>
  <c r="L171" i="7"/>
  <c r="L172" i="7"/>
  <c r="L173" i="7"/>
  <c r="L174" i="7"/>
  <c r="L175" i="7"/>
  <c r="L176" i="7"/>
  <c r="L177" i="7"/>
  <c r="L178" i="7"/>
  <c r="L179" i="7"/>
  <c r="L180" i="7"/>
  <c r="L181" i="7"/>
  <c r="L182" i="7"/>
  <c r="L183" i="7"/>
  <c r="L184" i="7"/>
  <c r="L185" i="7"/>
  <c r="L186" i="7"/>
  <c r="L187" i="7"/>
  <c r="L188" i="7"/>
  <c r="L189" i="7"/>
  <c r="L190" i="7"/>
  <c r="L191" i="7"/>
  <c r="L192" i="7"/>
  <c r="L193" i="7"/>
  <c r="L194" i="7"/>
  <c r="L195" i="7"/>
  <c r="L196" i="7"/>
  <c r="L197" i="7"/>
  <c r="L198" i="7"/>
  <c r="L199" i="7"/>
  <c r="L200" i="7"/>
  <c r="L201" i="7"/>
  <c r="L202" i="7"/>
  <c r="L203" i="7"/>
  <c r="L204" i="7"/>
  <c r="L205" i="7"/>
  <c r="L206" i="7"/>
  <c r="L207" i="7"/>
  <c r="L208" i="7"/>
  <c r="L209" i="7"/>
  <c r="L210" i="7"/>
  <c r="L211" i="7"/>
  <c r="L212" i="7"/>
  <c r="L213" i="7"/>
  <c r="L214" i="7"/>
  <c r="L215" i="7"/>
  <c r="L216" i="7"/>
  <c r="L217" i="7"/>
  <c r="L218" i="7"/>
  <c r="L219" i="7"/>
  <c r="L220" i="7"/>
  <c r="L221" i="7"/>
  <c r="L222" i="7"/>
  <c r="L223" i="7"/>
  <c r="L224" i="7"/>
  <c r="L225" i="7"/>
  <c r="L226" i="7"/>
  <c r="L227" i="7"/>
  <c r="L228" i="7"/>
  <c r="L229" i="7"/>
  <c r="L230" i="7"/>
  <c r="L231" i="7"/>
  <c r="L232" i="7"/>
  <c r="L233" i="7"/>
  <c r="L234" i="7"/>
  <c r="L235" i="7"/>
  <c r="L236" i="7"/>
  <c r="L237" i="7"/>
  <c r="L238" i="7"/>
  <c r="L239" i="7"/>
  <c r="L240" i="7"/>
  <c r="L241" i="7"/>
  <c r="L242" i="7"/>
  <c r="L243" i="7"/>
  <c r="L244" i="7"/>
  <c r="L245" i="7"/>
  <c r="L246" i="7"/>
  <c r="L247" i="7"/>
  <c r="L248" i="7"/>
  <c r="L249" i="7"/>
  <c r="L250" i="7"/>
  <c r="L251" i="7"/>
  <c r="L252" i="7"/>
  <c r="L253" i="7"/>
  <c r="L254" i="7"/>
  <c r="L255" i="7"/>
  <c r="L256" i="7"/>
  <c r="L257" i="7"/>
  <c r="L258" i="7"/>
  <c r="L259" i="7"/>
  <c r="L260" i="7"/>
  <c r="L261" i="7"/>
  <c r="L262" i="7"/>
  <c r="L263" i="7"/>
  <c r="L264" i="7"/>
  <c r="L265" i="7"/>
  <c r="L266" i="7"/>
  <c r="L267" i="7"/>
  <c r="L268" i="7"/>
  <c r="L269" i="7"/>
  <c r="L270" i="7"/>
  <c r="L271" i="7"/>
  <c r="L272" i="7"/>
  <c r="L273" i="7"/>
  <c r="L274" i="7"/>
  <c r="L275" i="7"/>
  <c r="L276" i="7"/>
  <c r="L277" i="7"/>
  <c r="L278" i="7"/>
  <c r="L279" i="7"/>
  <c r="L280" i="7"/>
  <c r="L281" i="7"/>
  <c r="L282" i="7"/>
  <c r="L283" i="7"/>
  <c r="L284" i="7"/>
  <c r="L285" i="7"/>
  <c r="L286" i="7"/>
  <c r="L287" i="7"/>
  <c r="L288" i="7"/>
  <c r="L289" i="7"/>
  <c r="L290" i="7"/>
  <c r="L291" i="7"/>
  <c r="L292" i="7"/>
  <c r="L293" i="7"/>
  <c r="L294" i="7"/>
  <c r="L295" i="7"/>
  <c r="L296" i="7"/>
  <c r="L297" i="7"/>
  <c r="L298" i="7"/>
  <c r="L299" i="7"/>
  <c r="L300" i="7"/>
  <c r="L301" i="7"/>
  <c r="L302" i="7"/>
  <c r="L303" i="7"/>
  <c r="L304" i="7"/>
  <c r="L305" i="7"/>
  <c r="L306" i="7"/>
  <c r="L307" i="7"/>
  <c r="L308" i="7"/>
  <c r="L309" i="7"/>
  <c r="L310" i="7"/>
  <c r="L311" i="7"/>
  <c r="L312" i="7"/>
  <c r="L313" i="7"/>
  <c r="L314" i="7"/>
  <c r="L315" i="7"/>
  <c r="L316" i="7"/>
  <c r="L317" i="7"/>
  <c r="L318" i="7"/>
  <c r="L319" i="7"/>
  <c r="L320" i="7"/>
  <c r="L321" i="7"/>
  <c r="L322" i="7"/>
  <c r="L323" i="7"/>
  <c r="L324" i="7"/>
  <c r="L325" i="7"/>
  <c r="L326" i="7"/>
  <c r="L327" i="7"/>
  <c r="L328" i="7"/>
  <c r="L329" i="7"/>
  <c r="L330" i="7"/>
  <c r="L331" i="7"/>
  <c r="L332" i="7"/>
  <c r="L333" i="7"/>
  <c r="L334" i="7"/>
  <c r="L335" i="7"/>
  <c r="L336" i="7"/>
  <c r="L337" i="7"/>
  <c r="L338" i="7"/>
  <c r="L339" i="7"/>
  <c r="L340" i="7"/>
  <c r="L341" i="7"/>
  <c r="L342" i="7"/>
  <c r="L343" i="7"/>
  <c r="L344" i="7"/>
  <c r="L345" i="7"/>
  <c r="L346" i="7"/>
  <c r="L347" i="7"/>
  <c r="L348" i="7"/>
  <c r="L349" i="7"/>
  <c r="L350" i="7"/>
  <c r="L351" i="7"/>
  <c r="L352" i="7"/>
  <c r="L353" i="7"/>
  <c r="L354" i="7"/>
  <c r="L355" i="7"/>
  <c r="L356" i="7"/>
  <c r="L357" i="7"/>
  <c r="L358" i="7"/>
  <c r="L359" i="7"/>
  <c r="L360" i="7"/>
  <c r="L361" i="7"/>
  <c r="L362" i="7"/>
  <c r="L363" i="7"/>
  <c r="L364" i="7"/>
  <c r="L365" i="7"/>
  <c r="L366" i="7"/>
  <c r="L367" i="7"/>
  <c r="L368" i="7"/>
  <c r="L369" i="7"/>
  <c r="L370" i="7"/>
  <c r="L371" i="7"/>
  <c r="L372" i="7"/>
  <c r="L373" i="7"/>
  <c r="L374" i="7"/>
  <c r="L375" i="7"/>
  <c r="L376" i="7"/>
  <c r="L377" i="7"/>
  <c r="L378" i="7"/>
  <c r="L379" i="7"/>
  <c r="L380" i="7"/>
  <c r="L381" i="7"/>
  <c r="L382" i="7"/>
  <c r="L383" i="7"/>
  <c r="L384" i="7"/>
  <c r="L385" i="7"/>
  <c r="L386" i="7"/>
  <c r="L387" i="7"/>
  <c r="L388" i="7"/>
  <c r="L389" i="7"/>
  <c r="L390" i="7"/>
  <c r="L391" i="7"/>
  <c r="L392" i="7"/>
  <c r="L393" i="7"/>
  <c r="L394" i="7"/>
  <c r="L395" i="7"/>
  <c r="L396" i="7"/>
  <c r="L397" i="7"/>
  <c r="L398" i="7"/>
  <c r="L399" i="7"/>
  <c r="L400" i="7"/>
  <c r="L401" i="7"/>
  <c r="L402" i="7"/>
  <c r="L403" i="7"/>
  <c r="L404" i="7"/>
  <c r="L405" i="7"/>
  <c r="L406" i="7"/>
  <c r="L407" i="7"/>
  <c r="L408" i="7"/>
  <c r="L409" i="7"/>
  <c r="L410" i="7"/>
  <c r="L411" i="7"/>
  <c r="L412" i="7"/>
  <c r="L413" i="7"/>
  <c r="L414" i="7"/>
  <c r="L415" i="7"/>
  <c r="L416" i="7"/>
  <c r="L417" i="7"/>
  <c r="L418" i="7"/>
  <c r="L419" i="7"/>
  <c r="L420" i="7"/>
  <c r="L421" i="7"/>
  <c r="L422" i="7"/>
  <c r="L423" i="7"/>
  <c r="L424" i="7"/>
  <c r="L425" i="7"/>
  <c r="L426" i="7"/>
  <c r="L427" i="7"/>
  <c r="L428" i="7"/>
  <c r="L429" i="7"/>
  <c r="L430" i="7"/>
  <c r="L431" i="7"/>
  <c r="L432" i="7"/>
  <c r="L433" i="7"/>
  <c r="L434" i="7"/>
  <c r="L435" i="7"/>
  <c r="L436" i="7"/>
  <c r="L437" i="7"/>
  <c r="L438" i="7"/>
  <c r="L439" i="7"/>
  <c r="L440" i="7"/>
  <c r="L441" i="7"/>
  <c r="L442" i="7"/>
  <c r="L443" i="7"/>
  <c r="L444" i="7"/>
  <c r="L445" i="7"/>
  <c r="L446" i="7"/>
  <c r="L447" i="7"/>
  <c r="L448" i="7"/>
  <c r="L449" i="7"/>
  <c r="L450" i="7"/>
  <c r="L451" i="7"/>
  <c r="L452" i="7"/>
  <c r="L453" i="7"/>
  <c r="L454" i="7"/>
  <c r="L455" i="7"/>
  <c r="L456" i="7"/>
  <c r="L457" i="7"/>
  <c r="L458" i="7"/>
  <c r="L459" i="7"/>
  <c r="L460" i="7"/>
  <c r="L461" i="7"/>
  <c r="L462" i="7"/>
  <c r="L463" i="7"/>
  <c r="L464" i="7"/>
  <c r="L465" i="7"/>
  <c r="L466" i="7"/>
  <c r="L467" i="7"/>
  <c r="L468" i="7"/>
  <c r="L469" i="7"/>
  <c r="L470" i="7"/>
  <c r="L471" i="7"/>
  <c r="L472" i="7"/>
  <c r="L473" i="7"/>
  <c r="L474" i="7"/>
  <c r="L475" i="7"/>
  <c r="L476" i="7"/>
  <c r="L477" i="7"/>
  <c r="L478" i="7"/>
  <c r="L479" i="7"/>
  <c r="L480" i="7"/>
  <c r="L481" i="7"/>
  <c r="L482" i="7"/>
  <c r="L483" i="7"/>
  <c r="L484" i="7"/>
  <c r="L485" i="7"/>
  <c r="L486" i="7"/>
  <c r="L487" i="7"/>
  <c r="L488" i="7"/>
  <c r="L489" i="7"/>
  <c r="L490" i="7"/>
  <c r="L491" i="7"/>
  <c r="L492" i="7"/>
  <c r="L493" i="7"/>
  <c r="L494" i="7"/>
  <c r="L495" i="7"/>
  <c r="L496" i="7"/>
  <c r="L497" i="7"/>
  <c r="L498" i="7"/>
  <c r="L499" i="7"/>
  <c r="L500" i="7"/>
  <c r="L501" i="7"/>
  <c r="L502" i="7"/>
  <c r="L503" i="7"/>
  <c r="L504" i="7"/>
  <c r="L505" i="7"/>
  <c r="L506" i="7"/>
  <c r="L507" i="7"/>
  <c r="L508" i="7"/>
  <c r="L509" i="7"/>
  <c r="L510" i="7"/>
  <c r="L511" i="7"/>
  <c r="L512" i="7"/>
  <c r="L513" i="7"/>
  <c r="L514" i="7"/>
  <c r="L515" i="7"/>
  <c r="L516" i="7"/>
  <c r="L517" i="7"/>
  <c r="L518" i="7"/>
  <c r="L519" i="7"/>
  <c r="L520" i="7"/>
  <c r="L521" i="7"/>
  <c r="L522" i="7"/>
  <c r="L523" i="7"/>
  <c r="L524" i="7"/>
  <c r="L525" i="7"/>
  <c r="L526" i="7"/>
  <c r="L527" i="7"/>
  <c r="L528" i="7"/>
  <c r="L529" i="7"/>
  <c r="L530" i="7"/>
  <c r="L531" i="7"/>
  <c r="L532" i="7"/>
  <c r="L533" i="7"/>
  <c r="L534" i="7"/>
  <c r="L535" i="7"/>
  <c r="L536" i="7"/>
  <c r="L537" i="7"/>
  <c r="L538" i="7"/>
  <c r="L539" i="7"/>
  <c r="L540" i="7"/>
  <c r="L541" i="7"/>
  <c r="L542" i="7"/>
  <c r="L543" i="7"/>
  <c r="L544" i="7"/>
  <c r="L545" i="7"/>
  <c r="L546" i="7"/>
  <c r="L547" i="7"/>
  <c r="L548" i="7"/>
  <c r="L549" i="7"/>
  <c r="L550" i="7"/>
  <c r="L551" i="7"/>
  <c r="L552" i="7"/>
  <c r="L553" i="7"/>
  <c r="L554" i="7"/>
  <c r="L555" i="7"/>
  <c r="L556" i="7"/>
  <c r="L557" i="7"/>
  <c r="L558" i="7"/>
  <c r="L559" i="7"/>
  <c r="L560" i="7"/>
  <c r="L561" i="7"/>
  <c r="L562" i="7"/>
  <c r="L563" i="7"/>
  <c r="L564" i="7"/>
  <c r="L565" i="7"/>
  <c r="L566" i="7"/>
  <c r="L567" i="7"/>
  <c r="L568" i="7"/>
  <c r="L569" i="7"/>
  <c r="L570" i="7"/>
  <c r="L571" i="7"/>
  <c r="L572" i="7"/>
  <c r="L573" i="7"/>
  <c r="L574" i="7"/>
  <c r="L575" i="7"/>
  <c r="L576" i="7"/>
  <c r="L577" i="7"/>
  <c r="L578" i="7"/>
  <c r="L579" i="7"/>
  <c r="L580" i="7"/>
  <c r="L581" i="7"/>
  <c r="L582" i="7"/>
  <c r="L583" i="7"/>
  <c r="L584" i="7"/>
  <c r="L585" i="7"/>
  <c r="L586" i="7"/>
  <c r="L587" i="7"/>
  <c r="L588" i="7"/>
  <c r="L589" i="7"/>
  <c r="L590" i="7"/>
  <c r="L591" i="7"/>
  <c r="L592" i="7"/>
  <c r="L593" i="7"/>
  <c r="L594" i="7"/>
  <c r="L595" i="7"/>
  <c r="L596" i="7"/>
  <c r="L597" i="7"/>
  <c r="L598" i="7"/>
  <c r="L599" i="7"/>
  <c r="L600" i="7"/>
  <c r="L601" i="7"/>
  <c r="L602" i="7"/>
  <c r="L603" i="7"/>
  <c r="L604" i="7"/>
  <c r="L605" i="7"/>
  <c r="L606" i="7"/>
  <c r="L607" i="7"/>
  <c r="L608" i="7"/>
  <c r="L609" i="7"/>
  <c r="L610" i="7"/>
  <c r="L611" i="7"/>
  <c r="L612" i="7"/>
  <c r="L613" i="7"/>
  <c r="L614" i="7"/>
  <c r="L615" i="7"/>
  <c r="L616" i="7"/>
  <c r="L617" i="7"/>
  <c r="L618" i="7"/>
  <c r="L619" i="7"/>
  <c r="L620" i="7"/>
  <c r="L621" i="7"/>
  <c r="L622" i="7"/>
  <c r="L623" i="7"/>
  <c r="L624" i="7"/>
  <c r="L625" i="7"/>
  <c r="L626" i="7"/>
  <c r="L627" i="7"/>
  <c r="L628" i="7"/>
  <c r="L629" i="7"/>
  <c r="L630" i="7"/>
  <c r="L631" i="7"/>
  <c r="L632" i="7"/>
  <c r="L633" i="7"/>
  <c r="L634" i="7"/>
  <c r="L635" i="7"/>
  <c r="L636" i="7"/>
  <c r="L637" i="7"/>
  <c r="L638" i="7"/>
  <c r="L639" i="7"/>
  <c r="L640" i="7"/>
  <c r="L641" i="7"/>
  <c r="L642" i="7"/>
  <c r="L643" i="7"/>
  <c r="L644" i="7"/>
  <c r="L645" i="7"/>
  <c r="L646" i="7"/>
  <c r="L647" i="7"/>
  <c r="L648" i="7"/>
  <c r="L649" i="7"/>
  <c r="L650" i="7"/>
  <c r="L651" i="7"/>
  <c r="L652" i="7"/>
  <c r="L653" i="7"/>
  <c r="L654" i="7"/>
  <c r="L655" i="7"/>
  <c r="L656" i="7"/>
  <c r="L657" i="7"/>
  <c r="L658" i="7"/>
  <c r="L659" i="7"/>
  <c r="L660" i="7"/>
  <c r="L661" i="7"/>
  <c r="L662" i="7"/>
  <c r="L663" i="7"/>
  <c r="L664" i="7"/>
  <c r="L665" i="7"/>
  <c r="L666" i="7"/>
  <c r="L667" i="7"/>
  <c r="L668" i="7"/>
  <c r="L669" i="7"/>
  <c r="L670" i="7"/>
  <c r="L671" i="7"/>
  <c r="L672" i="7"/>
  <c r="L673" i="7"/>
  <c r="L674" i="7"/>
  <c r="L675" i="7"/>
  <c r="L676" i="7"/>
  <c r="L677" i="7"/>
  <c r="L678" i="7"/>
  <c r="L679" i="7"/>
  <c r="L680" i="7"/>
  <c r="L681" i="7"/>
  <c r="L682" i="7"/>
  <c r="L683" i="7"/>
  <c r="L684" i="7"/>
  <c r="L685" i="7"/>
  <c r="L686" i="7"/>
  <c r="L687" i="7"/>
  <c r="L688" i="7"/>
  <c r="L689" i="7"/>
  <c r="L690" i="7"/>
  <c r="L691" i="7"/>
  <c r="L692" i="7"/>
  <c r="L693" i="7"/>
  <c r="L694" i="7"/>
  <c r="L695" i="7"/>
  <c r="L696" i="7"/>
  <c r="L697" i="7"/>
  <c r="L698" i="7"/>
  <c r="L699" i="7"/>
  <c r="L700" i="7"/>
  <c r="L701" i="7"/>
  <c r="L702" i="7"/>
  <c r="L703" i="7"/>
  <c r="L704" i="7"/>
  <c r="L705" i="7"/>
  <c r="L706" i="7"/>
  <c r="L707" i="7"/>
  <c r="L708" i="7"/>
  <c r="L709" i="7"/>
  <c r="L710" i="7"/>
  <c r="L711" i="7"/>
  <c r="L712" i="7"/>
  <c r="L713" i="7"/>
  <c r="L714" i="7"/>
  <c r="L715" i="7"/>
  <c r="L716" i="7"/>
  <c r="L717" i="7"/>
  <c r="L718" i="7"/>
  <c r="L719" i="7"/>
  <c r="L720" i="7"/>
  <c r="L721" i="7"/>
  <c r="L722" i="7"/>
  <c r="L723" i="7"/>
  <c r="L724" i="7"/>
  <c r="L725" i="7"/>
  <c r="L726" i="7"/>
  <c r="L727" i="7"/>
  <c r="L728" i="7"/>
  <c r="L729" i="7"/>
  <c r="L730" i="7"/>
  <c r="L731" i="7"/>
  <c r="L732" i="7"/>
  <c r="L733" i="7"/>
  <c r="L734" i="7"/>
  <c r="L735" i="7"/>
  <c r="L736" i="7"/>
  <c r="L737" i="7"/>
  <c r="L738" i="7"/>
  <c r="L739" i="7"/>
  <c r="L740" i="7"/>
  <c r="L741" i="7"/>
  <c r="L742" i="7"/>
  <c r="L743" i="7"/>
  <c r="L744" i="7"/>
  <c r="L745" i="7"/>
  <c r="L746" i="7"/>
  <c r="L747" i="7"/>
  <c r="L748" i="7"/>
  <c r="L749" i="7"/>
  <c r="L750" i="7"/>
  <c r="L751" i="7"/>
  <c r="L752" i="7"/>
  <c r="L753" i="7"/>
  <c r="L754" i="7"/>
  <c r="L755" i="7"/>
  <c r="L756" i="7"/>
  <c r="L757" i="7"/>
  <c r="L758" i="7"/>
  <c r="L759" i="7"/>
  <c r="L760" i="7"/>
  <c r="L761" i="7"/>
  <c r="L762" i="7"/>
  <c r="L763" i="7"/>
  <c r="L764" i="7"/>
  <c r="L765" i="7"/>
  <c r="L766" i="7"/>
  <c r="L767" i="7"/>
  <c r="L768" i="7"/>
  <c r="L769" i="7"/>
  <c r="L770" i="7"/>
  <c r="L771" i="7"/>
  <c r="L772" i="7"/>
  <c r="L773" i="7"/>
  <c r="L774" i="7"/>
  <c r="L775" i="7"/>
  <c r="L776" i="7"/>
  <c r="L777" i="7"/>
  <c r="L778" i="7"/>
  <c r="L779" i="7"/>
  <c r="L780" i="7"/>
  <c r="L781" i="7"/>
  <c r="L782" i="7"/>
  <c r="L783" i="7"/>
  <c r="L784" i="7"/>
  <c r="L785" i="7"/>
  <c r="L786" i="7"/>
  <c r="L787" i="7"/>
  <c r="L788" i="7"/>
  <c r="L789" i="7"/>
  <c r="L790" i="7"/>
  <c r="L791" i="7"/>
  <c r="L792" i="7"/>
  <c r="L793" i="7"/>
  <c r="L794" i="7"/>
  <c r="L795" i="7"/>
  <c r="L796" i="7"/>
  <c r="L797" i="7"/>
  <c r="L798" i="7"/>
  <c r="L799" i="7"/>
  <c r="L800" i="7"/>
  <c r="L801" i="7"/>
  <c r="L802" i="7"/>
  <c r="L803" i="7"/>
  <c r="L804" i="7"/>
  <c r="L805" i="7"/>
  <c r="L806" i="7"/>
  <c r="L807" i="7"/>
  <c r="L808" i="7"/>
  <c r="L809" i="7"/>
  <c r="L810" i="7"/>
  <c r="L811" i="7"/>
  <c r="L812" i="7"/>
  <c r="L813" i="7"/>
  <c r="L814" i="7"/>
  <c r="L815" i="7"/>
  <c r="L816" i="7"/>
  <c r="L817" i="7"/>
  <c r="L818" i="7"/>
  <c r="L819" i="7"/>
  <c r="L820" i="7"/>
  <c r="L821" i="7"/>
  <c r="L822" i="7"/>
  <c r="L823" i="7"/>
  <c r="L824" i="7"/>
  <c r="L825" i="7"/>
  <c r="L826" i="7"/>
  <c r="L827" i="7"/>
  <c r="L828" i="7"/>
  <c r="L829" i="7"/>
  <c r="L830" i="7"/>
  <c r="L831" i="7"/>
  <c r="L832" i="7"/>
  <c r="L833" i="7"/>
  <c r="L834" i="7"/>
  <c r="L835" i="7"/>
  <c r="L836" i="7"/>
  <c r="L837" i="7"/>
  <c r="L838" i="7"/>
  <c r="L839" i="7"/>
  <c r="L840" i="7"/>
  <c r="L841" i="7"/>
  <c r="L842" i="7"/>
  <c r="L843" i="7"/>
  <c r="L844" i="7"/>
  <c r="L845" i="7"/>
  <c r="L846" i="7"/>
  <c r="L847" i="7"/>
  <c r="L848" i="7"/>
  <c r="L849" i="7"/>
  <c r="L850" i="7"/>
  <c r="L851" i="7"/>
  <c r="L852" i="7"/>
  <c r="L853" i="7"/>
  <c r="L854" i="7"/>
  <c r="L855" i="7"/>
  <c r="L856" i="7"/>
  <c r="L857" i="7"/>
  <c r="L858" i="7"/>
  <c r="L859" i="7"/>
  <c r="L860" i="7"/>
  <c r="L861" i="7"/>
  <c r="L862" i="7"/>
  <c r="L863" i="7"/>
  <c r="L864" i="7"/>
  <c r="L865" i="7"/>
  <c r="L866" i="7"/>
  <c r="L867" i="7"/>
  <c r="L868" i="7"/>
  <c r="L869" i="7"/>
  <c r="L870" i="7"/>
  <c r="L871" i="7"/>
  <c r="L872" i="7"/>
  <c r="L873" i="7"/>
  <c r="L874" i="7"/>
  <c r="L875" i="7"/>
  <c r="L876" i="7"/>
  <c r="L877" i="7"/>
  <c r="L878" i="7"/>
  <c r="L879" i="7"/>
  <c r="L880" i="7"/>
  <c r="L881" i="7"/>
  <c r="L882" i="7"/>
  <c r="L883" i="7"/>
  <c r="L884" i="7"/>
  <c r="L885" i="7"/>
  <c r="L886" i="7"/>
  <c r="L887" i="7"/>
  <c r="L888" i="7"/>
  <c r="L889" i="7"/>
  <c r="L890" i="7"/>
  <c r="L891" i="7"/>
  <c r="L892" i="7"/>
  <c r="L893" i="7"/>
  <c r="L894" i="7"/>
  <c r="L895" i="7"/>
  <c r="L896" i="7"/>
  <c r="L897" i="7"/>
  <c r="L898" i="7"/>
  <c r="L899" i="7"/>
  <c r="L900" i="7"/>
  <c r="L901" i="7"/>
  <c r="L902" i="7"/>
  <c r="L903" i="7"/>
  <c r="L904" i="7"/>
  <c r="L905" i="7"/>
  <c r="L906" i="7"/>
  <c r="L907" i="7"/>
  <c r="L908" i="7"/>
  <c r="L909" i="7"/>
  <c r="L910" i="7"/>
  <c r="L911" i="7"/>
  <c r="L912" i="7"/>
  <c r="L913" i="7"/>
  <c r="L914" i="7"/>
  <c r="L915" i="7"/>
  <c r="L916" i="7"/>
  <c r="L917" i="7"/>
  <c r="L918" i="7"/>
  <c r="L919" i="7"/>
  <c r="L920" i="7"/>
  <c r="L921" i="7"/>
  <c r="L922" i="7"/>
  <c r="L923" i="7"/>
  <c r="L924" i="7"/>
  <c r="L925" i="7"/>
  <c r="L926" i="7"/>
  <c r="L927" i="7"/>
  <c r="L928" i="7"/>
  <c r="L929" i="7"/>
  <c r="L930" i="7"/>
  <c r="L931" i="7"/>
  <c r="L932" i="7"/>
  <c r="L933" i="7"/>
  <c r="L934" i="7"/>
  <c r="L935" i="7"/>
  <c r="L936" i="7"/>
  <c r="L937" i="7"/>
  <c r="L938" i="7"/>
  <c r="L939" i="7"/>
  <c r="L940" i="7"/>
  <c r="L941" i="7"/>
  <c r="L942" i="7"/>
  <c r="L943" i="7"/>
  <c r="L944" i="7"/>
  <c r="L945" i="7"/>
  <c r="L946" i="7"/>
  <c r="L947" i="7"/>
  <c r="L948" i="7"/>
  <c r="L949" i="7"/>
  <c r="L950" i="7"/>
  <c r="L951" i="7"/>
  <c r="L952" i="7"/>
  <c r="L953" i="7"/>
  <c r="L954" i="7"/>
  <c r="L955" i="7"/>
  <c r="L956" i="7"/>
  <c r="L957" i="7"/>
  <c r="L958" i="7"/>
  <c r="L959" i="7"/>
  <c r="L960" i="7"/>
  <c r="L961" i="7"/>
  <c r="L962" i="7"/>
  <c r="L963" i="7"/>
  <c r="L964" i="7"/>
  <c r="L965" i="7"/>
  <c r="L966" i="7"/>
  <c r="L967" i="7"/>
  <c r="L968" i="7"/>
  <c r="L969" i="7"/>
  <c r="L970" i="7"/>
  <c r="L971" i="7"/>
  <c r="L972" i="7"/>
  <c r="L973" i="7"/>
  <c r="L974" i="7"/>
  <c r="L975" i="7"/>
  <c r="L976" i="7"/>
  <c r="L977" i="7"/>
  <c r="L978" i="7"/>
  <c r="L979" i="7"/>
  <c r="L980" i="7"/>
  <c r="L981" i="7"/>
  <c r="L982" i="7"/>
  <c r="L983" i="7"/>
  <c r="L984" i="7"/>
  <c r="L985" i="7"/>
  <c r="L986" i="7"/>
  <c r="L987" i="7"/>
  <c r="L988" i="7"/>
  <c r="L989" i="7"/>
  <c r="L990" i="7"/>
  <c r="L991" i="7"/>
  <c r="L992" i="7"/>
  <c r="L993" i="7"/>
  <c r="L994" i="7"/>
  <c r="L995" i="7"/>
  <c r="L996" i="7"/>
  <c r="L997" i="7"/>
  <c r="L998" i="7"/>
  <c r="L999" i="7"/>
  <c r="L1000" i="7"/>
  <c r="L1001" i="7"/>
  <c r="L1002" i="7"/>
  <c r="L1003" i="7"/>
  <c r="L1004" i="7"/>
  <c r="L1005" i="7"/>
  <c r="L1006" i="7"/>
  <c r="L1007" i="7"/>
  <c r="L1008" i="7"/>
  <c r="L1009" i="7"/>
  <c r="L1010" i="7"/>
  <c r="L1011" i="7"/>
  <c r="L1012" i="7"/>
  <c r="L1013" i="7"/>
  <c r="L1014" i="7"/>
  <c r="L1015" i="7"/>
  <c r="L1016" i="7"/>
  <c r="L1017" i="7"/>
  <c r="L1018" i="7"/>
  <c r="L1019" i="7"/>
  <c r="L1020" i="7"/>
  <c r="L1021" i="7"/>
  <c r="L1022" i="7"/>
  <c r="L1023" i="7"/>
  <c r="L1024" i="7"/>
  <c r="L1025" i="7"/>
  <c r="L1026" i="7"/>
  <c r="L1027" i="7"/>
  <c r="L1028" i="7"/>
  <c r="L1029" i="7"/>
  <c r="L1030" i="7"/>
  <c r="L1031" i="7"/>
  <c r="L1032" i="7"/>
  <c r="L1033" i="7"/>
  <c r="L1034" i="7"/>
  <c r="L1035" i="7"/>
  <c r="L1036" i="7"/>
  <c r="L1037" i="7"/>
  <c r="L1038" i="7"/>
  <c r="L1039" i="7"/>
  <c r="L1040" i="7"/>
  <c r="L1041" i="7"/>
  <c r="L1042" i="7"/>
  <c r="L1043" i="7"/>
  <c r="L1044" i="7"/>
  <c r="L1045" i="7"/>
  <c r="L1046" i="7"/>
  <c r="L1047" i="7"/>
  <c r="L1048" i="7"/>
  <c r="L1049" i="7"/>
  <c r="L1050" i="7"/>
  <c r="L1051" i="7"/>
  <c r="L1052" i="7"/>
  <c r="L1053" i="7"/>
  <c r="L1054" i="7"/>
  <c r="L1055" i="7"/>
  <c r="L1056" i="7"/>
  <c r="L1057" i="7"/>
  <c r="L1058" i="7"/>
  <c r="L1059" i="7"/>
  <c r="L1060" i="7"/>
  <c r="L1061" i="7"/>
  <c r="L1062" i="7"/>
  <c r="L1063" i="7"/>
  <c r="L1064" i="7"/>
  <c r="L1065" i="7"/>
  <c r="L1066" i="7"/>
  <c r="L1067" i="7"/>
  <c r="L1068" i="7"/>
  <c r="L1069" i="7"/>
  <c r="L1070" i="7"/>
  <c r="L1071" i="7"/>
  <c r="L1072" i="7"/>
  <c r="L1073" i="7"/>
  <c r="L1074" i="7"/>
  <c r="L1075" i="7"/>
  <c r="L1076" i="7"/>
  <c r="L1077" i="7"/>
  <c r="L1078" i="7"/>
  <c r="L1079" i="7"/>
  <c r="L1080" i="7"/>
  <c r="L1081" i="7"/>
  <c r="L1082" i="7"/>
  <c r="L1083" i="7"/>
  <c r="L1084" i="7"/>
  <c r="L1085" i="7"/>
  <c r="L1086" i="7"/>
  <c r="L1087" i="7"/>
  <c r="L1088" i="7"/>
  <c r="L1089" i="7"/>
  <c r="L1090" i="7"/>
  <c r="L1091" i="7"/>
  <c r="L1092" i="7"/>
  <c r="L1093" i="7"/>
  <c r="L1094" i="7"/>
  <c r="L1095" i="7"/>
  <c r="L1096" i="7"/>
  <c r="L1097" i="7"/>
  <c r="L1098" i="7"/>
  <c r="L1099" i="7"/>
  <c r="L1100" i="7"/>
  <c r="L1101" i="7"/>
  <c r="L1102" i="7"/>
  <c r="L1103" i="7"/>
  <c r="L1104" i="7"/>
  <c r="L1105" i="7"/>
  <c r="L1106" i="7"/>
  <c r="L1107" i="7"/>
  <c r="L1108" i="7"/>
  <c r="L1109" i="7"/>
  <c r="L1110" i="7"/>
  <c r="L1111" i="7"/>
  <c r="L1112" i="7"/>
  <c r="L1113" i="7"/>
  <c r="L1114" i="7"/>
  <c r="L1115" i="7"/>
  <c r="L1116" i="7"/>
  <c r="L1117" i="7"/>
  <c r="L1118" i="7"/>
  <c r="L1119" i="7"/>
  <c r="L1120" i="7"/>
  <c r="L1121" i="7"/>
  <c r="L1122" i="7"/>
  <c r="L1123" i="7"/>
  <c r="L1124" i="7"/>
  <c r="L1125" i="7"/>
  <c r="L1126" i="7"/>
  <c r="L1127" i="7"/>
  <c r="L1128" i="7"/>
  <c r="L1129" i="7"/>
  <c r="L1130" i="7"/>
  <c r="L1131" i="7"/>
  <c r="L1132" i="7"/>
  <c r="L1133" i="7"/>
  <c r="L1134" i="7"/>
  <c r="L1135" i="7"/>
  <c r="L1136" i="7"/>
  <c r="L1137" i="7"/>
  <c r="L1138" i="7"/>
  <c r="L1139" i="7"/>
  <c r="L1140" i="7"/>
  <c r="L1141" i="7"/>
  <c r="L1142" i="7"/>
  <c r="L1143" i="7"/>
  <c r="L1144" i="7"/>
  <c r="L1145" i="7"/>
  <c r="L1146" i="7"/>
  <c r="L1147" i="7"/>
  <c r="L1148" i="7"/>
  <c r="L1149" i="7"/>
  <c r="L1150" i="7"/>
  <c r="L1151" i="7"/>
  <c r="L1152" i="7"/>
  <c r="L1153" i="7"/>
  <c r="L1154" i="7"/>
  <c r="L1155" i="7"/>
  <c r="L1156" i="7"/>
  <c r="L1157" i="7"/>
  <c r="L1158" i="7"/>
  <c r="L1159" i="7"/>
  <c r="L1160" i="7"/>
  <c r="L1161" i="7"/>
  <c r="L1162" i="7"/>
  <c r="L1163" i="7"/>
  <c r="L1164" i="7"/>
  <c r="L1165" i="7"/>
  <c r="L1166" i="7"/>
  <c r="L1167" i="7"/>
  <c r="L1168" i="7"/>
  <c r="L1169" i="7"/>
  <c r="L1170" i="7"/>
  <c r="L1171" i="7"/>
  <c r="L1172" i="7"/>
  <c r="L1173" i="7"/>
  <c r="L1174" i="7"/>
  <c r="L1175" i="7"/>
  <c r="L1176" i="7"/>
  <c r="L1177" i="7"/>
  <c r="L1178" i="7"/>
  <c r="L1179" i="7"/>
  <c r="L1180" i="7"/>
  <c r="L1181" i="7"/>
  <c r="L1182" i="7"/>
  <c r="L1183" i="7"/>
  <c r="L1184" i="7"/>
  <c r="L1185" i="7"/>
  <c r="L1186" i="7"/>
  <c r="L1187" i="7"/>
  <c r="L1188" i="7"/>
  <c r="L1189" i="7"/>
  <c r="L1190" i="7"/>
  <c r="L1191" i="7"/>
  <c r="L1192" i="7"/>
  <c r="L1193" i="7"/>
  <c r="L1194" i="7"/>
  <c r="L1195" i="7"/>
  <c r="L1196" i="7"/>
  <c r="L1197" i="7"/>
  <c r="L1198" i="7"/>
  <c r="L1199" i="7"/>
  <c r="L1200" i="7"/>
  <c r="L1201" i="7"/>
  <c r="L1202" i="7"/>
  <c r="L1203" i="7"/>
  <c r="L1204" i="7"/>
  <c r="L1205" i="7"/>
  <c r="L1206" i="7"/>
  <c r="L1207" i="7"/>
  <c r="L1208" i="7"/>
  <c r="L1209" i="7"/>
  <c r="L1210" i="7"/>
  <c r="L1211" i="7"/>
  <c r="L1212" i="7"/>
  <c r="L1213" i="7"/>
  <c r="L1214" i="7"/>
  <c r="L1215" i="7"/>
  <c r="L1216" i="7"/>
  <c r="L1217" i="7"/>
  <c r="L1218" i="7"/>
  <c r="L1219" i="7"/>
  <c r="L1220" i="7"/>
  <c r="L1221" i="7"/>
  <c r="L1222" i="7"/>
  <c r="L1223" i="7"/>
  <c r="L1224" i="7"/>
  <c r="L1225" i="7"/>
  <c r="L1226" i="7"/>
  <c r="L1227" i="7"/>
  <c r="L1228" i="7"/>
  <c r="L1229" i="7"/>
  <c r="L1230" i="7"/>
  <c r="L1231" i="7"/>
  <c r="L1232" i="7"/>
  <c r="L1233" i="7"/>
  <c r="L1234" i="7"/>
  <c r="L1235" i="7"/>
  <c r="L1236" i="7"/>
  <c r="L1237" i="7"/>
  <c r="L1238" i="7"/>
  <c r="L1239" i="7"/>
  <c r="L1240" i="7"/>
  <c r="L1241" i="7"/>
  <c r="L1242" i="7"/>
  <c r="L1243" i="7"/>
  <c r="L1244" i="7"/>
  <c r="L1245" i="7"/>
  <c r="L1246" i="7"/>
  <c r="L1247" i="7"/>
  <c r="L1248" i="7"/>
  <c r="L1249" i="7"/>
  <c r="L1250" i="7"/>
  <c r="L1251" i="7"/>
  <c r="L1252" i="7"/>
  <c r="L1253" i="7"/>
  <c r="L1254" i="7"/>
  <c r="L1255" i="7"/>
  <c r="L1256" i="7"/>
  <c r="L1257" i="7"/>
  <c r="L1258" i="7"/>
  <c r="L1259" i="7"/>
  <c r="L1260" i="7"/>
  <c r="L1261" i="7"/>
  <c r="L1262" i="7"/>
  <c r="L1263" i="7"/>
  <c r="L1264" i="7"/>
  <c r="L1265" i="7"/>
  <c r="L1266" i="7"/>
  <c r="L1267" i="7"/>
  <c r="L1268" i="7"/>
  <c r="L1269" i="7"/>
  <c r="L1270" i="7"/>
  <c r="L1271" i="7"/>
  <c r="L1272" i="7"/>
  <c r="L1273" i="7"/>
  <c r="L1274" i="7"/>
  <c r="L1275" i="7"/>
  <c r="L1276" i="7"/>
  <c r="L1277" i="7"/>
  <c r="L1278" i="7"/>
  <c r="L1279" i="7"/>
  <c r="L1280" i="7"/>
  <c r="L1281" i="7"/>
  <c r="L1282" i="7"/>
  <c r="L1283" i="7"/>
  <c r="L1284" i="7"/>
  <c r="L1285" i="7"/>
  <c r="L1286" i="7"/>
  <c r="L1287" i="7"/>
  <c r="L1288" i="7"/>
  <c r="L1289" i="7"/>
  <c r="L1290" i="7"/>
  <c r="L1291" i="7"/>
  <c r="L1292" i="7"/>
  <c r="L1293" i="7"/>
  <c r="L1294" i="7"/>
  <c r="L1295" i="7"/>
  <c r="L1296" i="7"/>
  <c r="L1297" i="7"/>
  <c r="L1298" i="7"/>
  <c r="L1299" i="7"/>
  <c r="L1300" i="7"/>
  <c r="L1301" i="7"/>
  <c r="L1302" i="7"/>
  <c r="L1303" i="7"/>
  <c r="L1304" i="7"/>
  <c r="L1305" i="7"/>
  <c r="L1306" i="7"/>
  <c r="L1307" i="7"/>
  <c r="L1308" i="7"/>
  <c r="L1309" i="7"/>
  <c r="L1310" i="7"/>
  <c r="L1311" i="7"/>
  <c r="L1312" i="7"/>
  <c r="L1313" i="7"/>
  <c r="L1314" i="7"/>
  <c r="L1315" i="7"/>
  <c r="L1316" i="7"/>
  <c r="L1317" i="7"/>
  <c r="L1318" i="7"/>
  <c r="L1319" i="7"/>
  <c r="L1320" i="7"/>
  <c r="L1321" i="7"/>
  <c r="L1322" i="7"/>
  <c r="L1323" i="7"/>
  <c r="L1324" i="7"/>
  <c r="L1325" i="7"/>
  <c r="L1326" i="7"/>
  <c r="L1327" i="7"/>
  <c r="L1328" i="7"/>
  <c r="L1329" i="7"/>
  <c r="L1330" i="7"/>
  <c r="L1331" i="7"/>
  <c r="L1332" i="7"/>
  <c r="L1333" i="7"/>
  <c r="L1334" i="7"/>
  <c r="L1335" i="7"/>
  <c r="L1336" i="7"/>
  <c r="L1337" i="7"/>
  <c r="L1338" i="7"/>
  <c r="L1339" i="7"/>
  <c r="L1340" i="7"/>
  <c r="L1341" i="7"/>
  <c r="L1342" i="7"/>
  <c r="L1343" i="7"/>
  <c r="L1344" i="7"/>
  <c r="L1345" i="7"/>
  <c r="L1346" i="7"/>
  <c r="L1347" i="7"/>
  <c r="L1348" i="7"/>
  <c r="L1349" i="7"/>
  <c r="L1350" i="7"/>
  <c r="L1351" i="7"/>
  <c r="L1352" i="7"/>
  <c r="L1353" i="7"/>
  <c r="L1354" i="7"/>
  <c r="L1355" i="7"/>
  <c r="L1356" i="7"/>
  <c r="L1357" i="7"/>
  <c r="L1358" i="7"/>
  <c r="L1359" i="7"/>
  <c r="L1360" i="7"/>
  <c r="L1361" i="7"/>
  <c r="L1362" i="7"/>
  <c r="L1363" i="7"/>
  <c r="L1364" i="7"/>
  <c r="L1365" i="7"/>
  <c r="L1366" i="7"/>
  <c r="L1367" i="7"/>
  <c r="L1368" i="7"/>
  <c r="L1369" i="7"/>
  <c r="L1370" i="7"/>
  <c r="L1371" i="7"/>
  <c r="L1372" i="7"/>
  <c r="L1373" i="7"/>
  <c r="L1374" i="7"/>
  <c r="L1375" i="7"/>
  <c r="L1376" i="7"/>
  <c r="L1377" i="7"/>
  <c r="L1378" i="7"/>
  <c r="L1379" i="7"/>
  <c r="L1380" i="7"/>
  <c r="L1381" i="7"/>
  <c r="L1382" i="7"/>
  <c r="L1383" i="7"/>
  <c r="L1384" i="7"/>
  <c r="L1385" i="7"/>
  <c r="L1386" i="7"/>
  <c r="L1387" i="7"/>
  <c r="L1388" i="7"/>
  <c r="L1389" i="7"/>
  <c r="L1390" i="7"/>
  <c r="L1391" i="7"/>
  <c r="L1392" i="7"/>
  <c r="L1393" i="7"/>
  <c r="L1394" i="7"/>
  <c r="L1395" i="7"/>
  <c r="L1396" i="7"/>
  <c r="L1397" i="7"/>
  <c r="L1398" i="7"/>
  <c r="L1399" i="7"/>
  <c r="L1400" i="7"/>
  <c r="L1401" i="7"/>
  <c r="L1402" i="7"/>
  <c r="L1403" i="7"/>
  <c r="L1404" i="7"/>
  <c r="L1405" i="7"/>
  <c r="L1406" i="7"/>
  <c r="L1407" i="7"/>
  <c r="L1408" i="7"/>
  <c r="L1409" i="7"/>
  <c r="L1410" i="7"/>
  <c r="L1411" i="7"/>
  <c r="L1412" i="7"/>
  <c r="L1413" i="7"/>
  <c r="L1414" i="7"/>
  <c r="L1415" i="7"/>
  <c r="L1416" i="7"/>
  <c r="L1417" i="7"/>
  <c r="L1418" i="7"/>
  <c r="L1419" i="7"/>
  <c r="L1420" i="7"/>
  <c r="L1421" i="7"/>
  <c r="L1422" i="7"/>
  <c r="L1423" i="7"/>
  <c r="L1424" i="7"/>
  <c r="L1425" i="7"/>
  <c r="L1426" i="7"/>
  <c r="L1427" i="7"/>
  <c r="L1428" i="7"/>
  <c r="L1429" i="7"/>
  <c r="L1430" i="7"/>
  <c r="L1431" i="7"/>
  <c r="L1432" i="7"/>
  <c r="L1433" i="7"/>
  <c r="L1434" i="7"/>
  <c r="L1435" i="7"/>
  <c r="L1436" i="7"/>
  <c r="L1437" i="7"/>
  <c r="L1438" i="7"/>
  <c r="L1439" i="7"/>
  <c r="L1440" i="7"/>
  <c r="L1441" i="7"/>
  <c r="L1442" i="7"/>
  <c r="L1443" i="7"/>
  <c r="L1444" i="7"/>
  <c r="L1445" i="7"/>
  <c r="L1446" i="7"/>
  <c r="L1447" i="7"/>
  <c r="L1448" i="7"/>
  <c r="L1449" i="7"/>
  <c r="L1450" i="7"/>
  <c r="L1451" i="7"/>
  <c r="L1452" i="7"/>
  <c r="L1453" i="7"/>
  <c r="L1454" i="7"/>
  <c r="L1455" i="7"/>
  <c r="L1456" i="7"/>
  <c r="L1457" i="7"/>
  <c r="L1458" i="7"/>
  <c r="L1459" i="7"/>
  <c r="L1460" i="7"/>
  <c r="L1461" i="7"/>
  <c r="L1462" i="7"/>
  <c r="L1463" i="7"/>
  <c r="L1464" i="7"/>
  <c r="L1465" i="7"/>
  <c r="L1466" i="7"/>
  <c r="L1467" i="7"/>
  <c r="L1468" i="7"/>
  <c r="L1469" i="7"/>
  <c r="L1470" i="7"/>
  <c r="L1471" i="7"/>
  <c r="L1472" i="7"/>
  <c r="L1473" i="7"/>
  <c r="L1474" i="7"/>
  <c r="L1475" i="7"/>
  <c r="L1476" i="7"/>
  <c r="L1477" i="7"/>
  <c r="L1478" i="7"/>
  <c r="L1479" i="7"/>
  <c r="L1480" i="7"/>
  <c r="L1481" i="7"/>
  <c r="L1482" i="7"/>
  <c r="L1483" i="7"/>
  <c r="L1484" i="7"/>
  <c r="L1485" i="7"/>
  <c r="L1486" i="7"/>
  <c r="L1487" i="7"/>
  <c r="L1488" i="7"/>
  <c r="L1489" i="7"/>
  <c r="L1490" i="7"/>
  <c r="L1491" i="7"/>
  <c r="L1492" i="7"/>
  <c r="L1493" i="7"/>
  <c r="L1494" i="7"/>
  <c r="L1495" i="7"/>
  <c r="L1496" i="7"/>
  <c r="L1497" i="7"/>
  <c r="L1498" i="7"/>
  <c r="L1499" i="7"/>
  <c r="L1500" i="7"/>
  <c r="L1501" i="7"/>
  <c r="L1502" i="7"/>
  <c r="L1503" i="7"/>
  <c r="L1504" i="7"/>
  <c r="L1505" i="7"/>
  <c r="L1506" i="7"/>
  <c r="L1507" i="7"/>
  <c r="L1508" i="7"/>
  <c r="L1509" i="7"/>
  <c r="L1510" i="7"/>
  <c r="L1511" i="7"/>
  <c r="L1512" i="7"/>
  <c r="L1513" i="7"/>
  <c r="L1514" i="7"/>
  <c r="L1515" i="7"/>
  <c r="L1516" i="7"/>
  <c r="L1517" i="7"/>
  <c r="L1518" i="7"/>
  <c r="L1519" i="7"/>
  <c r="L1520" i="7"/>
  <c r="L1521" i="7"/>
  <c r="L1522" i="7"/>
  <c r="L1523" i="7"/>
  <c r="L1524" i="7"/>
  <c r="L1525" i="7"/>
  <c r="L1526" i="7"/>
  <c r="L1527" i="7"/>
  <c r="L1528" i="7"/>
  <c r="L1529" i="7"/>
  <c r="L1530" i="7"/>
  <c r="L1531" i="7"/>
  <c r="L1532" i="7"/>
  <c r="L1533" i="7"/>
  <c r="L1534" i="7"/>
  <c r="L1535" i="7"/>
  <c r="L1536" i="7"/>
  <c r="L1537" i="7"/>
  <c r="L1538" i="7"/>
  <c r="L1539" i="7"/>
  <c r="L1540" i="7"/>
  <c r="L1541" i="7"/>
  <c r="L1542" i="7"/>
  <c r="L1543" i="7"/>
  <c r="L1544" i="7"/>
  <c r="L1545" i="7"/>
  <c r="L1546" i="7"/>
  <c r="L1547" i="7"/>
  <c r="L1548" i="7"/>
  <c r="L1549" i="7"/>
  <c r="L1550" i="7"/>
  <c r="L1551" i="7"/>
  <c r="L1552" i="7"/>
  <c r="L1553" i="7"/>
  <c r="L1554" i="7"/>
  <c r="L1555" i="7"/>
  <c r="L1556" i="7"/>
  <c r="L1557" i="7"/>
  <c r="L1558" i="7"/>
  <c r="L1559" i="7"/>
  <c r="L1560" i="7"/>
  <c r="L1561" i="7"/>
  <c r="L1562" i="7"/>
  <c r="L1563" i="7"/>
  <c r="L1564" i="7"/>
  <c r="L1565" i="7"/>
  <c r="L1566" i="7"/>
  <c r="L1567" i="7"/>
  <c r="L1568" i="7"/>
  <c r="L1569" i="7"/>
  <c r="L1570" i="7"/>
  <c r="L1571" i="7"/>
  <c r="L1572" i="7"/>
  <c r="L1573" i="7"/>
  <c r="L1574" i="7"/>
  <c r="L1575" i="7"/>
  <c r="L1576" i="7"/>
  <c r="L1577" i="7"/>
  <c r="L1578" i="7"/>
  <c r="L1579" i="7"/>
  <c r="L1580" i="7"/>
  <c r="L1581" i="7"/>
  <c r="L1582" i="7"/>
  <c r="L1583" i="7"/>
  <c r="L1584" i="7"/>
  <c r="L1585" i="7"/>
  <c r="L1586" i="7"/>
  <c r="L1587" i="7"/>
  <c r="L1588" i="7"/>
  <c r="L1589" i="7"/>
  <c r="L1590" i="7"/>
  <c r="L1591" i="7"/>
  <c r="L1592" i="7"/>
  <c r="L1593" i="7"/>
  <c r="L1594" i="7"/>
  <c r="L1595" i="7"/>
  <c r="L1596" i="7"/>
  <c r="L1597" i="7"/>
  <c r="L1598" i="7"/>
  <c r="L1599" i="7"/>
  <c r="L1600" i="7"/>
  <c r="L1601" i="7"/>
  <c r="L1602" i="7"/>
  <c r="L1603" i="7"/>
  <c r="L1604" i="7"/>
  <c r="L1605" i="7"/>
  <c r="L1606" i="7"/>
  <c r="L1607" i="7"/>
  <c r="L1608" i="7"/>
  <c r="L1609" i="7"/>
  <c r="L1610" i="7"/>
  <c r="L1611" i="7"/>
  <c r="L1612" i="7"/>
  <c r="L1613" i="7"/>
  <c r="L1614" i="7"/>
  <c r="L1615" i="7"/>
  <c r="L1616" i="7"/>
  <c r="L1617" i="7"/>
  <c r="L1618" i="7"/>
  <c r="L1619" i="7"/>
  <c r="L1620" i="7"/>
  <c r="L1621" i="7"/>
  <c r="L1622" i="7"/>
  <c r="L1623" i="7"/>
  <c r="L1624" i="7"/>
  <c r="L1625" i="7"/>
  <c r="L1626" i="7"/>
  <c r="L1627" i="7"/>
  <c r="L1628" i="7"/>
  <c r="L1629" i="7"/>
  <c r="L1630" i="7"/>
  <c r="L1631" i="7"/>
  <c r="L1632" i="7"/>
  <c r="L1633" i="7"/>
  <c r="L1634" i="7"/>
  <c r="L1635" i="7"/>
  <c r="L1636" i="7"/>
  <c r="L1637" i="7"/>
  <c r="L1638" i="7"/>
  <c r="L1639" i="7"/>
  <c r="L1640" i="7"/>
  <c r="L1641" i="7"/>
  <c r="L1642" i="7"/>
  <c r="L1643" i="7"/>
  <c r="L1644" i="7"/>
  <c r="L1645" i="7"/>
  <c r="L1646" i="7"/>
  <c r="L1647" i="7"/>
  <c r="L1648" i="7"/>
  <c r="L1649" i="7"/>
  <c r="L1650" i="7"/>
  <c r="L1651" i="7"/>
  <c r="L1652" i="7"/>
  <c r="L1653" i="7"/>
  <c r="L1654" i="7"/>
  <c r="L1655" i="7"/>
  <c r="L1656" i="7"/>
  <c r="L1657" i="7"/>
  <c r="L1658" i="7"/>
  <c r="L1659" i="7"/>
  <c r="L1660" i="7"/>
  <c r="L1661" i="7"/>
  <c r="L1662" i="7"/>
  <c r="L1663" i="7"/>
  <c r="L1664" i="7"/>
  <c r="L1665" i="7"/>
  <c r="L1666" i="7"/>
  <c r="L1667" i="7"/>
  <c r="L1668" i="7"/>
  <c r="L1669" i="7"/>
  <c r="L1670" i="7"/>
  <c r="L1671" i="7"/>
  <c r="L1672" i="7"/>
  <c r="L1673" i="7"/>
  <c r="L1674" i="7"/>
  <c r="L1675" i="7"/>
  <c r="L1676" i="7"/>
  <c r="L1677" i="7"/>
  <c r="L1678" i="7"/>
  <c r="L1679" i="7"/>
  <c r="L1680" i="7"/>
  <c r="L1681" i="7"/>
  <c r="L1682" i="7"/>
  <c r="L1683" i="7"/>
  <c r="L1684" i="7"/>
  <c r="L1685" i="7"/>
  <c r="L1686" i="7"/>
  <c r="L1687" i="7"/>
  <c r="L1688" i="7"/>
  <c r="L1689" i="7"/>
  <c r="L1690" i="7"/>
  <c r="L1691" i="7"/>
  <c r="L1692" i="7"/>
  <c r="L1693" i="7"/>
  <c r="L1694" i="7"/>
  <c r="L1695" i="7"/>
  <c r="L1696" i="7"/>
  <c r="L1697" i="7"/>
  <c r="L1698" i="7"/>
  <c r="L1699" i="7"/>
  <c r="L1700" i="7"/>
  <c r="L1701" i="7"/>
  <c r="L1702" i="7"/>
  <c r="L1703" i="7"/>
  <c r="L1704" i="7"/>
  <c r="L1705" i="7"/>
  <c r="L1706" i="7"/>
  <c r="L1707" i="7"/>
  <c r="L1708" i="7"/>
  <c r="L1709" i="7"/>
  <c r="L1710" i="7"/>
  <c r="L1711" i="7"/>
  <c r="L1712" i="7"/>
  <c r="L1713" i="7"/>
  <c r="L1714" i="7"/>
  <c r="L1715" i="7"/>
  <c r="L1716" i="7"/>
  <c r="L1717" i="7"/>
  <c r="L1718" i="7"/>
  <c r="L1719" i="7"/>
  <c r="L1720" i="7"/>
  <c r="L1721" i="7"/>
  <c r="L1722" i="7"/>
  <c r="L1723" i="7"/>
  <c r="L1724" i="7"/>
  <c r="L1725" i="7"/>
  <c r="L1726" i="7"/>
  <c r="L1727" i="7"/>
  <c r="L1728" i="7"/>
  <c r="L1729" i="7"/>
  <c r="L1730" i="7"/>
  <c r="L1731" i="7"/>
  <c r="L1732" i="7"/>
  <c r="L1733" i="7"/>
  <c r="L1734" i="7"/>
  <c r="L1735" i="7"/>
  <c r="L1736" i="7"/>
  <c r="L1737" i="7"/>
  <c r="L1738" i="7"/>
  <c r="L1739" i="7"/>
  <c r="L1740" i="7"/>
  <c r="L1741" i="7"/>
  <c r="L1742" i="7"/>
  <c r="L1743" i="7"/>
  <c r="L1744" i="7"/>
  <c r="L1745" i="7"/>
  <c r="L1746" i="7"/>
  <c r="L1747" i="7"/>
  <c r="L1748" i="7"/>
  <c r="L1749" i="7"/>
  <c r="L1750" i="7"/>
  <c r="L1751" i="7"/>
  <c r="L1752" i="7"/>
  <c r="L1753" i="7"/>
  <c r="L1754" i="7"/>
  <c r="L1755" i="7"/>
  <c r="L1756" i="7"/>
  <c r="L1757" i="7"/>
  <c r="L1758" i="7"/>
  <c r="L1759" i="7"/>
  <c r="L1760" i="7"/>
  <c r="L1761" i="7"/>
  <c r="L1762" i="7"/>
  <c r="L1763" i="7"/>
  <c r="L1764" i="7"/>
  <c r="L1765" i="7"/>
  <c r="L1766" i="7"/>
  <c r="L1767" i="7"/>
  <c r="L1768" i="7"/>
  <c r="L1769" i="7"/>
  <c r="L1770" i="7"/>
  <c r="L1771" i="7"/>
  <c r="L1772" i="7"/>
  <c r="L1773" i="7"/>
  <c r="L1774" i="7"/>
  <c r="L1775" i="7"/>
  <c r="L1776" i="7"/>
  <c r="L1777" i="7"/>
  <c r="L1778" i="7"/>
  <c r="L1779" i="7"/>
  <c r="L1780" i="7"/>
  <c r="L1781" i="7"/>
  <c r="L1782" i="7"/>
  <c r="L1783" i="7"/>
  <c r="L1784" i="7"/>
  <c r="L1785" i="7"/>
  <c r="L1786" i="7"/>
  <c r="L1787" i="7"/>
  <c r="L1788" i="7"/>
  <c r="L1789" i="7"/>
  <c r="L1790" i="7"/>
  <c r="L1791" i="7"/>
  <c r="L1792" i="7"/>
  <c r="L1793" i="7"/>
  <c r="L1794" i="7"/>
  <c r="L1795" i="7"/>
  <c r="L1796" i="7"/>
  <c r="L1797" i="7"/>
  <c r="L1798" i="7"/>
  <c r="L1799" i="7"/>
  <c r="L1800" i="7"/>
  <c r="L1801" i="7"/>
  <c r="L1802" i="7"/>
  <c r="L1803" i="7"/>
  <c r="L1804" i="7"/>
  <c r="L1805" i="7"/>
  <c r="L1806" i="7"/>
  <c r="L1807" i="7"/>
  <c r="L1808" i="7"/>
  <c r="L1809" i="7"/>
  <c r="L1810" i="7"/>
  <c r="L1811" i="7"/>
  <c r="L1812" i="7"/>
  <c r="L1813" i="7"/>
  <c r="L1814" i="7"/>
  <c r="L1815" i="7"/>
  <c r="L1816" i="7"/>
  <c r="L1817" i="7"/>
  <c r="L1818" i="7"/>
  <c r="L1819" i="7"/>
  <c r="L1820" i="7"/>
  <c r="L1821" i="7"/>
  <c r="L1822" i="7"/>
  <c r="L1823" i="7"/>
  <c r="L1824" i="7"/>
  <c r="L1825" i="7"/>
  <c r="L1826" i="7"/>
  <c r="L1827" i="7"/>
  <c r="L1828" i="7"/>
  <c r="L1829" i="7"/>
  <c r="L1830" i="7"/>
  <c r="L1831" i="7"/>
  <c r="L1832" i="7"/>
  <c r="L1833" i="7"/>
  <c r="L1834" i="7"/>
  <c r="L1835" i="7"/>
  <c r="L1836" i="7"/>
  <c r="L1837" i="7"/>
  <c r="L1838" i="7"/>
  <c r="L1839" i="7"/>
  <c r="L1840" i="7"/>
  <c r="L1841" i="7"/>
  <c r="L1842" i="7"/>
  <c r="L1843" i="7"/>
  <c r="L1844" i="7"/>
  <c r="L1845" i="7"/>
  <c r="L1846" i="7"/>
  <c r="L1847" i="7"/>
  <c r="L1848" i="7"/>
  <c r="L1849" i="7"/>
  <c r="L1850" i="7"/>
  <c r="L1851" i="7"/>
  <c r="L1852" i="7"/>
  <c r="L1853" i="7"/>
  <c r="L1854" i="7"/>
  <c r="L1855" i="7"/>
  <c r="L1856" i="7"/>
  <c r="L1857" i="7"/>
  <c r="L1858" i="7"/>
  <c r="L1859" i="7"/>
  <c r="L1860" i="7"/>
  <c r="L1861" i="7"/>
  <c r="L1862" i="7"/>
  <c r="L1863" i="7"/>
  <c r="L1864" i="7"/>
  <c r="L1865" i="7"/>
  <c r="L1866" i="7"/>
  <c r="L1867" i="7"/>
  <c r="L1868" i="7"/>
  <c r="L1869" i="7"/>
  <c r="L1870" i="7"/>
  <c r="L1871" i="7"/>
  <c r="L1872" i="7"/>
  <c r="L1873" i="7"/>
  <c r="L1874" i="7"/>
  <c r="L1875" i="7"/>
  <c r="L1876" i="7"/>
  <c r="L1877" i="7"/>
  <c r="L1878" i="7"/>
  <c r="L1879" i="7"/>
  <c r="L1880" i="7"/>
  <c r="L1881" i="7"/>
  <c r="L1882" i="7"/>
  <c r="L1883" i="7"/>
  <c r="L1884" i="7"/>
  <c r="L1885" i="7"/>
  <c r="L1886" i="7"/>
  <c r="L1887" i="7"/>
  <c r="L1888" i="7"/>
  <c r="L1889" i="7"/>
  <c r="L1890" i="7"/>
  <c r="L1891" i="7"/>
  <c r="L1892" i="7"/>
  <c r="L1893" i="7"/>
  <c r="L1894" i="7"/>
  <c r="L1895" i="7"/>
  <c r="L1896" i="7"/>
  <c r="L1897" i="7"/>
  <c r="L1898" i="7"/>
  <c r="L1899" i="7"/>
  <c r="L1900" i="7"/>
  <c r="L1901" i="7"/>
  <c r="L1902" i="7"/>
  <c r="L1903" i="7"/>
  <c r="L1904" i="7"/>
  <c r="L1905" i="7"/>
  <c r="L1906" i="7"/>
  <c r="L1907" i="7"/>
  <c r="L1908" i="7"/>
  <c r="L1909" i="7"/>
  <c r="L1910" i="7"/>
  <c r="L1911" i="7"/>
  <c r="L1912" i="7"/>
  <c r="L1913" i="7"/>
  <c r="L1914" i="7"/>
  <c r="L1915" i="7"/>
  <c r="L1916" i="7"/>
  <c r="L1917" i="7"/>
  <c r="L1918" i="7"/>
  <c r="L1919" i="7"/>
  <c r="L1920" i="7"/>
  <c r="L1921" i="7"/>
  <c r="L1922" i="7"/>
  <c r="L1923" i="7"/>
  <c r="L1924" i="7"/>
  <c r="L1925" i="7"/>
  <c r="L1926" i="7"/>
  <c r="L1927" i="7"/>
  <c r="L1928" i="7"/>
  <c r="L1929" i="7"/>
  <c r="L1930" i="7"/>
  <c r="L1931" i="7"/>
  <c r="L1932" i="7"/>
  <c r="L1933" i="7"/>
  <c r="L1934" i="7"/>
  <c r="L1935" i="7"/>
  <c r="L1936" i="7"/>
  <c r="L1937" i="7"/>
  <c r="L1938" i="7"/>
  <c r="L1939" i="7"/>
  <c r="L1940" i="7"/>
  <c r="L1941" i="7"/>
  <c r="L1942" i="7"/>
  <c r="L1943" i="7"/>
  <c r="L1944" i="7"/>
  <c r="L1945" i="7"/>
  <c r="L1946" i="7"/>
  <c r="L1947" i="7"/>
  <c r="L1948" i="7"/>
  <c r="L1949" i="7"/>
  <c r="L1950" i="7"/>
  <c r="L1951" i="7"/>
  <c r="L1952" i="7"/>
  <c r="L1953" i="7"/>
  <c r="L1954" i="7"/>
  <c r="L1955" i="7"/>
  <c r="L1956" i="7"/>
  <c r="L1957" i="7"/>
  <c r="L1958" i="7"/>
  <c r="L1959" i="7"/>
  <c r="L1960" i="7"/>
  <c r="L1961" i="7"/>
  <c r="L1962" i="7"/>
  <c r="L1963" i="7"/>
  <c r="L1964" i="7"/>
  <c r="L1965" i="7"/>
  <c r="L1966" i="7"/>
  <c r="L1967" i="7"/>
  <c r="L1968" i="7"/>
  <c r="L1969" i="7"/>
  <c r="L1970" i="7"/>
  <c r="L1971" i="7"/>
  <c r="L1972" i="7"/>
  <c r="L1973" i="7"/>
  <c r="L1974" i="7"/>
  <c r="L1975" i="7"/>
  <c r="L1976" i="7"/>
  <c r="L1977" i="7"/>
  <c r="L1978" i="7"/>
  <c r="L1979" i="7"/>
  <c r="L1980" i="7"/>
  <c r="L1981" i="7"/>
  <c r="L1982" i="7"/>
  <c r="L1983" i="7"/>
  <c r="L1984" i="7"/>
  <c r="L1985" i="7"/>
  <c r="L1986" i="7"/>
  <c r="L1987" i="7"/>
  <c r="L1988" i="7"/>
  <c r="L1989" i="7"/>
  <c r="L1990" i="7"/>
  <c r="L1991" i="7"/>
  <c r="L1992" i="7"/>
  <c r="L1993" i="7"/>
  <c r="L1994" i="7"/>
  <c r="L1995" i="7"/>
  <c r="L1996" i="7"/>
  <c r="L1997" i="7"/>
  <c r="L1998" i="7"/>
  <c r="L1999" i="7"/>
  <c r="L2000" i="7"/>
  <c r="L2001" i="7"/>
  <c r="L2002" i="7"/>
  <c r="L2003" i="7"/>
  <c r="L2004" i="7"/>
  <c r="L2005" i="7"/>
  <c r="L2006" i="7"/>
  <c r="L2007" i="7"/>
  <c r="L2008" i="7"/>
  <c r="L2009" i="7"/>
  <c r="L2010" i="7"/>
  <c r="L2011" i="7"/>
  <c r="L2012" i="7"/>
  <c r="L2013" i="7"/>
  <c r="L2014" i="7"/>
  <c r="L2015" i="7"/>
  <c r="L2016" i="7"/>
  <c r="L2017" i="7"/>
  <c r="L2018" i="7"/>
  <c r="L2019" i="7"/>
  <c r="L2020" i="7"/>
  <c r="L2021" i="7"/>
  <c r="L2022" i="7"/>
  <c r="L2023" i="7"/>
  <c r="L2024" i="7"/>
  <c r="L2025" i="7"/>
  <c r="L2026" i="7"/>
  <c r="L2027" i="7"/>
  <c r="L2028" i="7"/>
  <c r="L2029" i="7"/>
  <c r="L2030" i="7"/>
  <c r="L2031" i="7"/>
  <c r="L2032" i="7"/>
  <c r="L2033" i="7"/>
  <c r="L2034" i="7"/>
  <c r="L2035" i="7"/>
  <c r="L2036" i="7"/>
  <c r="L2037" i="7"/>
  <c r="L2038" i="7"/>
  <c r="L2039" i="7"/>
  <c r="L2040" i="7"/>
  <c r="L2041" i="7"/>
  <c r="L2042" i="7"/>
  <c r="L2043" i="7"/>
  <c r="L2044" i="7"/>
  <c r="L2045" i="7"/>
  <c r="L2046" i="7"/>
  <c r="L2047" i="7"/>
  <c r="L2048" i="7"/>
  <c r="L2049" i="7"/>
  <c r="L2050" i="7"/>
  <c r="L2051" i="7"/>
  <c r="L2052" i="7"/>
  <c r="L2053" i="7"/>
  <c r="L2054" i="7"/>
  <c r="L2055" i="7"/>
  <c r="L2056" i="7"/>
  <c r="L2057" i="7"/>
  <c r="L2058" i="7"/>
  <c r="L2059" i="7"/>
  <c r="L2060" i="7"/>
  <c r="L2061" i="7"/>
  <c r="L2062" i="7"/>
  <c r="L2063" i="7"/>
  <c r="L2064" i="7"/>
  <c r="L2065" i="7"/>
  <c r="L2066" i="7"/>
  <c r="L2067" i="7"/>
  <c r="L2068" i="7"/>
  <c r="L2069" i="7"/>
  <c r="L2070" i="7"/>
  <c r="L2071" i="7"/>
  <c r="L2072" i="7"/>
  <c r="L2073" i="7"/>
  <c r="L2074" i="7"/>
  <c r="L2075" i="7"/>
  <c r="L2076" i="7"/>
  <c r="L2077" i="7"/>
  <c r="L2078" i="7"/>
  <c r="L2079" i="7"/>
  <c r="L2080" i="7"/>
  <c r="L2081" i="7"/>
  <c r="L2082" i="7"/>
  <c r="L2083" i="7"/>
  <c r="L2084" i="7"/>
  <c r="L2085" i="7"/>
  <c r="L2086" i="7"/>
  <c r="L2087" i="7"/>
  <c r="L2088" i="7"/>
  <c r="L2089" i="7"/>
  <c r="L2090" i="7"/>
  <c r="L2091" i="7"/>
  <c r="L2092" i="7"/>
  <c r="L2093" i="7"/>
  <c r="L2094" i="7"/>
  <c r="L2095" i="7"/>
  <c r="L2096" i="7"/>
  <c r="L2097" i="7"/>
  <c r="L2098" i="7"/>
  <c r="L2099" i="7"/>
  <c r="L2100" i="7"/>
  <c r="L2101" i="7"/>
  <c r="L2102" i="7"/>
  <c r="L2103" i="7"/>
  <c r="L2104" i="7"/>
  <c r="L2105" i="7"/>
  <c r="L2106" i="7"/>
  <c r="L2107" i="7"/>
  <c r="L2108" i="7"/>
  <c r="L2109" i="7"/>
  <c r="L2110" i="7"/>
  <c r="L2111" i="7"/>
  <c r="L2112" i="7"/>
  <c r="L2113" i="7"/>
  <c r="L2114" i="7"/>
  <c r="L2115" i="7"/>
  <c r="L2116" i="7"/>
  <c r="L2117" i="7"/>
  <c r="L2118" i="7"/>
  <c r="L2119" i="7"/>
  <c r="L2120" i="7"/>
  <c r="L2121" i="7"/>
  <c r="L2122" i="7"/>
  <c r="L2123" i="7"/>
  <c r="L2124" i="7"/>
  <c r="L2125" i="7"/>
  <c r="L2126" i="7"/>
  <c r="L2127" i="7"/>
  <c r="L2128" i="7"/>
  <c r="L2129" i="7"/>
  <c r="L2130" i="7"/>
  <c r="L2131" i="7"/>
  <c r="L2132" i="7"/>
  <c r="L2133" i="7"/>
  <c r="L2134" i="7"/>
  <c r="L2135" i="7"/>
  <c r="L2136" i="7"/>
  <c r="L2137" i="7"/>
  <c r="L2138" i="7"/>
  <c r="L2139" i="7"/>
  <c r="L2140" i="7"/>
  <c r="L2141" i="7"/>
  <c r="L2142" i="7"/>
  <c r="L2143" i="7"/>
  <c r="L2144" i="7"/>
  <c r="L2145" i="7"/>
  <c r="L2146" i="7"/>
  <c r="L2147" i="7"/>
  <c r="L2148" i="7"/>
  <c r="L2149" i="7"/>
  <c r="L2150" i="7"/>
  <c r="L2151" i="7"/>
  <c r="L2152" i="7"/>
  <c r="L2153" i="7"/>
  <c r="L2154" i="7"/>
  <c r="L2155" i="7"/>
  <c r="L2156" i="7"/>
  <c r="L2157" i="7"/>
  <c r="L2158" i="7"/>
  <c r="L2159" i="7"/>
  <c r="L2160" i="7"/>
  <c r="L2161" i="7"/>
  <c r="L2162" i="7"/>
  <c r="L2163" i="7"/>
  <c r="L2164" i="7"/>
  <c r="L2165" i="7"/>
  <c r="L2166" i="7"/>
  <c r="L2167" i="7"/>
  <c r="L2168" i="7"/>
  <c r="L2169" i="7"/>
  <c r="L2170" i="7"/>
  <c r="L2171" i="7"/>
  <c r="L2172" i="7"/>
  <c r="L2173" i="7"/>
  <c r="L2174" i="7"/>
  <c r="L2175" i="7"/>
  <c r="L2176" i="7"/>
  <c r="L2177" i="7"/>
  <c r="L2178" i="7"/>
  <c r="L2179" i="7"/>
  <c r="L2180" i="7"/>
  <c r="L2181" i="7"/>
  <c r="L2182" i="7"/>
  <c r="L2183" i="7"/>
  <c r="L2184" i="7"/>
  <c r="L2185" i="7"/>
  <c r="L2186" i="7"/>
  <c r="L2187" i="7"/>
  <c r="L2188" i="7"/>
  <c r="L2189" i="7"/>
  <c r="L2190" i="7"/>
  <c r="L2191" i="7"/>
  <c r="L2192" i="7"/>
  <c r="L2193" i="7"/>
  <c r="L2194" i="7"/>
  <c r="L2195" i="7"/>
  <c r="L2196" i="7"/>
  <c r="L2197" i="7"/>
  <c r="L2198" i="7"/>
  <c r="L2199" i="7"/>
  <c r="L2200" i="7"/>
  <c r="L2201" i="7"/>
  <c r="L2202" i="7"/>
  <c r="L2203" i="7"/>
  <c r="L2204" i="7"/>
  <c r="L2205" i="7"/>
  <c r="L2206" i="7"/>
  <c r="L2207" i="7"/>
  <c r="L2208" i="7"/>
  <c r="L2209" i="7"/>
  <c r="L2210" i="7"/>
  <c r="L2211" i="7"/>
  <c r="L2212" i="7"/>
  <c r="L2213" i="7"/>
  <c r="L2214" i="7"/>
  <c r="L2215" i="7"/>
  <c r="L2216" i="7"/>
  <c r="L2217" i="7"/>
  <c r="L2218" i="7"/>
  <c r="L2219" i="7"/>
  <c r="L2220" i="7"/>
  <c r="L2221" i="7"/>
  <c r="L2222" i="7"/>
  <c r="L2223" i="7"/>
  <c r="L2224" i="7"/>
  <c r="L2225" i="7"/>
  <c r="L2226" i="7"/>
  <c r="L2227" i="7"/>
  <c r="L2228" i="7"/>
  <c r="L2229" i="7"/>
  <c r="L2230" i="7"/>
  <c r="L2231" i="7"/>
  <c r="L2232" i="7"/>
  <c r="L2233" i="7"/>
  <c r="L2234" i="7"/>
  <c r="L2235" i="7"/>
  <c r="L2236" i="7"/>
  <c r="L2237" i="7"/>
  <c r="L2238" i="7"/>
  <c r="L2239" i="7"/>
  <c r="L2240" i="7"/>
  <c r="L2241" i="7"/>
  <c r="L2242" i="7"/>
  <c r="L2243" i="7"/>
  <c r="L2244" i="7"/>
  <c r="L2245" i="7"/>
  <c r="L2246" i="7"/>
  <c r="L2247" i="7"/>
  <c r="L2248" i="7"/>
  <c r="L2249" i="7"/>
  <c r="L2250" i="7"/>
  <c r="L2251" i="7"/>
  <c r="L2252" i="7"/>
  <c r="L2253" i="7"/>
  <c r="L2254" i="7"/>
  <c r="L2255" i="7"/>
  <c r="L2256" i="7"/>
  <c r="L2257" i="7"/>
  <c r="L2258" i="7"/>
  <c r="L2259" i="7"/>
  <c r="L2260" i="7"/>
  <c r="L2261" i="7"/>
  <c r="L2262" i="7"/>
  <c r="L2263" i="7"/>
  <c r="L2264" i="7"/>
  <c r="L2265" i="7"/>
  <c r="L2266" i="7"/>
  <c r="L2267" i="7"/>
  <c r="L2268" i="7"/>
  <c r="L2269" i="7"/>
  <c r="L2270" i="7"/>
  <c r="L2271" i="7"/>
  <c r="L2272" i="7"/>
  <c r="L2273" i="7"/>
  <c r="L2274" i="7"/>
  <c r="L2275" i="7"/>
  <c r="L2276" i="7"/>
  <c r="L2277" i="7"/>
  <c r="L2278" i="7"/>
  <c r="L2279" i="7"/>
  <c r="L2280" i="7"/>
  <c r="L2281" i="7"/>
  <c r="L2282" i="7"/>
  <c r="L2283" i="7"/>
  <c r="L2284" i="7"/>
  <c r="L2285" i="7"/>
  <c r="L2286" i="7"/>
  <c r="L2287" i="7"/>
  <c r="L2288" i="7"/>
  <c r="L2289" i="7"/>
  <c r="L2290" i="7"/>
  <c r="L2291" i="7"/>
  <c r="L2292" i="7"/>
  <c r="L2293" i="7"/>
  <c r="L2294" i="7"/>
  <c r="L2295" i="7"/>
  <c r="L2296" i="7"/>
  <c r="L2297" i="7"/>
  <c r="L2298" i="7"/>
  <c r="L2299" i="7"/>
  <c r="L2300" i="7"/>
  <c r="L2301" i="7"/>
  <c r="L2302" i="7"/>
  <c r="L2303" i="7"/>
  <c r="L2304" i="7"/>
  <c r="L2305" i="7"/>
  <c r="L2306" i="7"/>
  <c r="L2307" i="7"/>
  <c r="L2308" i="7"/>
  <c r="L2309" i="7"/>
  <c r="L2310" i="7"/>
  <c r="L2311" i="7"/>
  <c r="L2312" i="7"/>
  <c r="L2313" i="7"/>
  <c r="L2314" i="7"/>
  <c r="L2315" i="7"/>
  <c r="L2316" i="7"/>
  <c r="L2317" i="7"/>
  <c r="L2318" i="7"/>
  <c r="L2319" i="7"/>
  <c r="L2320" i="7"/>
  <c r="L2321" i="7"/>
  <c r="L2322" i="7"/>
  <c r="L2323" i="7"/>
  <c r="L2324" i="7"/>
  <c r="L2325" i="7"/>
  <c r="L2326" i="7"/>
  <c r="L2327" i="7"/>
  <c r="L2328" i="7"/>
  <c r="L2329" i="7"/>
  <c r="L2330" i="7"/>
  <c r="L2331" i="7"/>
  <c r="L2332" i="7"/>
  <c r="L2333" i="7"/>
  <c r="L2334" i="7"/>
  <c r="L2335" i="7"/>
  <c r="L2336" i="7"/>
  <c r="L2337" i="7"/>
  <c r="L2338" i="7"/>
  <c r="L2339" i="7"/>
  <c r="L2340" i="7"/>
  <c r="L2341" i="7"/>
  <c r="L2342" i="7"/>
  <c r="L2343" i="7"/>
  <c r="L2344" i="7"/>
  <c r="L2345" i="7"/>
  <c r="L2346" i="7"/>
  <c r="L2347" i="7"/>
  <c r="L2348" i="7"/>
  <c r="L2349" i="7"/>
  <c r="L2350" i="7"/>
  <c r="L2351" i="7"/>
  <c r="L2352" i="7"/>
  <c r="L2353" i="7"/>
  <c r="L2354" i="7"/>
  <c r="L2355" i="7"/>
  <c r="L2356" i="7"/>
  <c r="L2357" i="7"/>
  <c r="L2358" i="7"/>
  <c r="L2359" i="7"/>
  <c r="L2360" i="7"/>
  <c r="L2361" i="7"/>
  <c r="L2362" i="7"/>
  <c r="L2363" i="7"/>
  <c r="L2364" i="7"/>
  <c r="L2365" i="7"/>
  <c r="L2366" i="7"/>
  <c r="L2367" i="7"/>
  <c r="L2368" i="7"/>
  <c r="L2369" i="7"/>
  <c r="L2370" i="7"/>
  <c r="L2371" i="7"/>
  <c r="L2372" i="7"/>
  <c r="L2373" i="7"/>
  <c r="L2374" i="7"/>
  <c r="L2375" i="7"/>
  <c r="L2376" i="7"/>
  <c r="L2377" i="7"/>
  <c r="L2378" i="7"/>
  <c r="L2379" i="7"/>
  <c r="L2380" i="7"/>
  <c r="L2381" i="7"/>
  <c r="L2382" i="7"/>
  <c r="L2383" i="7"/>
  <c r="L2384" i="7"/>
  <c r="L2385" i="7"/>
  <c r="L2386" i="7"/>
  <c r="L2387" i="7"/>
  <c r="L2388" i="7"/>
  <c r="L2389" i="7"/>
  <c r="L2390" i="7"/>
  <c r="L2391" i="7"/>
  <c r="L2392" i="7"/>
  <c r="L2393" i="7"/>
  <c r="L2394" i="7"/>
  <c r="L2395" i="7"/>
  <c r="L2396" i="7"/>
  <c r="L2397" i="7"/>
  <c r="L2398" i="7"/>
  <c r="L2399" i="7"/>
  <c r="L2400" i="7"/>
  <c r="L2401" i="7"/>
  <c r="L2402" i="7"/>
  <c r="L2403" i="7"/>
  <c r="L2404" i="7"/>
  <c r="L2405" i="7"/>
  <c r="L2406" i="7"/>
  <c r="L2407" i="7"/>
  <c r="L2408" i="7"/>
  <c r="L2409" i="7"/>
  <c r="L2410" i="7"/>
  <c r="L2411" i="7"/>
  <c r="L2412" i="7"/>
  <c r="L2413" i="7"/>
  <c r="L2414" i="7"/>
  <c r="L2415" i="7"/>
  <c r="L2416" i="7"/>
  <c r="L2417" i="7"/>
  <c r="L2418" i="7"/>
  <c r="L2419" i="7"/>
  <c r="L2420" i="7"/>
  <c r="L2421" i="7"/>
  <c r="L2422" i="7"/>
  <c r="L2423" i="7"/>
  <c r="L2424" i="7"/>
  <c r="L2425" i="7"/>
  <c r="L2426" i="7"/>
  <c r="L2427" i="7"/>
  <c r="L2428" i="7"/>
  <c r="L2429" i="7"/>
  <c r="L2430" i="7"/>
  <c r="L2431" i="7"/>
  <c r="L2432" i="7"/>
  <c r="L2433" i="7"/>
  <c r="L2434" i="7"/>
  <c r="L2435" i="7"/>
  <c r="L2436" i="7"/>
  <c r="L2437" i="7"/>
  <c r="L2438" i="7"/>
  <c r="L2439" i="7"/>
  <c r="L2440" i="7"/>
  <c r="L2441" i="7"/>
  <c r="L2442" i="7"/>
  <c r="L2443" i="7"/>
  <c r="L2444" i="7"/>
  <c r="L2445" i="7"/>
  <c r="L2446" i="7"/>
  <c r="L2447" i="7"/>
  <c r="L2448" i="7"/>
  <c r="L2449" i="7"/>
  <c r="L2450" i="7"/>
  <c r="L2451" i="7"/>
  <c r="L2452" i="7"/>
  <c r="L2453" i="7"/>
  <c r="L2454" i="7"/>
  <c r="L2455" i="7"/>
  <c r="L2456" i="7"/>
  <c r="L2457" i="7"/>
  <c r="L2458" i="7"/>
  <c r="L2459" i="7"/>
  <c r="L2460" i="7"/>
  <c r="L2461" i="7"/>
  <c r="L2462" i="7"/>
  <c r="L2463" i="7"/>
  <c r="L2464" i="7"/>
  <c r="L2465" i="7"/>
  <c r="L2466" i="7"/>
  <c r="L2467" i="7"/>
  <c r="L2468" i="7"/>
  <c r="L2469" i="7"/>
  <c r="L2470" i="7"/>
  <c r="L2471" i="7"/>
  <c r="L2472" i="7"/>
  <c r="L2473" i="7"/>
  <c r="L2474" i="7"/>
  <c r="L2475" i="7"/>
  <c r="L2476" i="7"/>
  <c r="L2477" i="7"/>
  <c r="L2478" i="7"/>
  <c r="L2479" i="7"/>
  <c r="L2480" i="7"/>
  <c r="L2481" i="7"/>
  <c r="L2482" i="7"/>
  <c r="L2483" i="7"/>
  <c r="L2484" i="7"/>
  <c r="L2485" i="7"/>
  <c r="L2486" i="7"/>
  <c r="L2487" i="7"/>
  <c r="L2488" i="7"/>
  <c r="L2489" i="7"/>
  <c r="L2490" i="7"/>
  <c r="L2491" i="7"/>
  <c r="L2492" i="7"/>
  <c r="L2493" i="7"/>
  <c r="L2494" i="7"/>
  <c r="L2495" i="7"/>
  <c r="L2496" i="7"/>
  <c r="L2497" i="7"/>
  <c r="L2498" i="7"/>
  <c r="L2499" i="7"/>
  <c r="L2500" i="7"/>
  <c r="L2501" i="7"/>
  <c r="L2502" i="7"/>
  <c r="L2503" i="7"/>
  <c r="L2504" i="7"/>
  <c r="L2505" i="7"/>
  <c r="L2506" i="7"/>
  <c r="L2507" i="7"/>
  <c r="L2508" i="7"/>
  <c r="L2509" i="7"/>
  <c r="L2510" i="7"/>
  <c r="L2511" i="7"/>
  <c r="L2512" i="7"/>
  <c r="L2513" i="7"/>
  <c r="L2514" i="7"/>
  <c r="L2515" i="7"/>
  <c r="L2516" i="7"/>
  <c r="L2517" i="7"/>
  <c r="L2518" i="7"/>
  <c r="L2519" i="7"/>
  <c r="L2520" i="7"/>
  <c r="L2521" i="7"/>
  <c r="L2522" i="7"/>
  <c r="L2523" i="7"/>
  <c r="L2524" i="7"/>
  <c r="L2525" i="7"/>
  <c r="L2526" i="7"/>
  <c r="L2527" i="7"/>
  <c r="L2528" i="7"/>
  <c r="L2529" i="7"/>
  <c r="L2530" i="7"/>
  <c r="L2531" i="7"/>
  <c r="L2532" i="7"/>
  <c r="L2533" i="7"/>
  <c r="L2534" i="7"/>
  <c r="L2535" i="7"/>
  <c r="L2536" i="7"/>
  <c r="L2537" i="7"/>
  <c r="L2538" i="7"/>
  <c r="L2539" i="7"/>
  <c r="L2540" i="7"/>
  <c r="L2541" i="7"/>
  <c r="L2542" i="7"/>
  <c r="L2543" i="7"/>
  <c r="L2544" i="7"/>
  <c r="L2545" i="7"/>
  <c r="L2546" i="7"/>
  <c r="L2547" i="7"/>
  <c r="L2548" i="7"/>
  <c r="L2549" i="7"/>
  <c r="L2550" i="7"/>
  <c r="L2551" i="7"/>
  <c r="L2552" i="7"/>
  <c r="L2553" i="7"/>
  <c r="L2554" i="7"/>
  <c r="L2555" i="7"/>
  <c r="L2556" i="7"/>
  <c r="L2557" i="7"/>
  <c r="L2558" i="7"/>
  <c r="L2559" i="7"/>
  <c r="L2560" i="7"/>
  <c r="L2561" i="7"/>
  <c r="L2562" i="7"/>
  <c r="L2563" i="7"/>
  <c r="L2564" i="7"/>
  <c r="L2565" i="7"/>
  <c r="L2566" i="7"/>
  <c r="L2567" i="7"/>
  <c r="L2568" i="7"/>
  <c r="L2569" i="7"/>
  <c r="L2570" i="7"/>
  <c r="L2571" i="7"/>
  <c r="L2572" i="7"/>
  <c r="L2573" i="7"/>
  <c r="L2574" i="7"/>
  <c r="L2575" i="7"/>
  <c r="L2576" i="7"/>
  <c r="L2577" i="7"/>
  <c r="L2578" i="7"/>
  <c r="L2579" i="7"/>
  <c r="L2580" i="7"/>
  <c r="L2581" i="7"/>
  <c r="L2582" i="7"/>
  <c r="L2583" i="7"/>
  <c r="L2584" i="7"/>
  <c r="L2585" i="7"/>
  <c r="L2586" i="7"/>
  <c r="L2587" i="7"/>
  <c r="L2588" i="7"/>
  <c r="L2589" i="7"/>
  <c r="L2590" i="7"/>
  <c r="L2591" i="7"/>
  <c r="L2592" i="7"/>
  <c r="L2593" i="7"/>
  <c r="L2594" i="7"/>
  <c r="L2595" i="7"/>
  <c r="L2596" i="7"/>
  <c r="L2597" i="7"/>
  <c r="L2598" i="7"/>
  <c r="L2599" i="7"/>
  <c r="L2600" i="7"/>
  <c r="L2601" i="7"/>
  <c r="L2602" i="7"/>
  <c r="L2603" i="7"/>
  <c r="L2604" i="7"/>
  <c r="L2605" i="7"/>
  <c r="L2606" i="7"/>
  <c r="L2607" i="7"/>
  <c r="L2608" i="7"/>
  <c r="L2609" i="7"/>
  <c r="L2610" i="7"/>
  <c r="L2611" i="7"/>
  <c r="L2612" i="7"/>
  <c r="L2613" i="7"/>
  <c r="L2614" i="7"/>
  <c r="L2615" i="7"/>
  <c r="L2616" i="7"/>
  <c r="L2617" i="7"/>
  <c r="L2618" i="7"/>
  <c r="L2619" i="7"/>
  <c r="L2620" i="7"/>
  <c r="L2621" i="7"/>
  <c r="L2622" i="7"/>
  <c r="L2623" i="7"/>
  <c r="L2624" i="7"/>
  <c r="L2625" i="7"/>
  <c r="L2626" i="7"/>
  <c r="L2627" i="7"/>
  <c r="L2628" i="7"/>
  <c r="L2629" i="7"/>
  <c r="L2630" i="7"/>
  <c r="L2631" i="7"/>
  <c r="L2632" i="7"/>
  <c r="L2633" i="7"/>
  <c r="L2634" i="7"/>
  <c r="L2635" i="7"/>
  <c r="L2636" i="7"/>
  <c r="L2637" i="7"/>
  <c r="L2638" i="7"/>
  <c r="L2639" i="7"/>
  <c r="L2640" i="7"/>
  <c r="L2641" i="7"/>
  <c r="L2642" i="7"/>
  <c r="L2643" i="7"/>
  <c r="L2644" i="7"/>
  <c r="L2645" i="7"/>
  <c r="L2646" i="7"/>
  <c r="L2647" i="7"/>
  <c r="L2648" i="7"/>
  <c r="L2649" i="7"/>
  <c r="L2650" i="7"/>
  <c r="L2651" i="7"/>
  <c r="L2652" i="7"/>
  <c r="L2653" i="7"/>
  <c r="L2654" i="7"/>
  <c r="L2655" i="7"/>
  <c r="L2656" i="7"/>
  <c r="L2657" i="7"/>
  <c r="L2658" i="7"/>
  <c r="L2659" i="7"/>
  <c r="L2660" i="7"/>
  <c r="L2661" i="7"/>
  <c r="L2662" i="7"/>
  <c r="L2663" i="7"/>
  <c r="L2664" i="7"/>
  <c r="L2665" i="7"/>
  <c r="L2666" i="7"/>
  <c r="L2667" i="7"/>
  <c r="L2668" i="7"/>
  <c r="L2669" i="7"/>
  <c r="L2670" i="7"/>
  <c r="L2671" i="7"/>
  <c r="L2672" i="7"/>
  <c r="L2673" i="7"/>
  <c r="L2674" i="7"/>
  <c r="L2675" i="7"/>
  <c r="L2676" i="7"/>
  <c r="L2677" i="7"/>
  <c r="L2678" i="7"/>
  <c r="L2679" i="7"/>
  <c r="L2680" i="7"/>
  <c r="L2681" i="7"/>
  <c r="L2682" i="7"/>
  <c r="L2683" i="7"/>
  <c r="L2684" i="7"/>
  <c r="L2685" i="7"/>
  <c r="L2686" i="7"/>
  <c r="L2687" i="7"/>
  <c r="L2688" i="7"/>
  <c r="L2689" i="7"/>
  <c r="L2690" i="7"/>
  <c r="L2691" i="7"/>
  <c r="L2692" i="7"/>
  <c r="L2693" i="7"/>
  <c r="L2694" i="7"/>
  <c r="L2695" i="7"/>
  <c r="L2696" i="7"/>
  <c r="L2697" i="7"/>
  <c r="L2698" i="7"/>
  <c r="L2699" i="7"/>
  <c r="L2700" i="7"/>
  <c r="L2701" i="7"/>
  <c r="L2702" i="7"/>
  <c r="L2703" i="7"/>
  <c r="L2704" i="7"/>
  <c r="L2705" i="7"/>
  <c r="L2706" i="7"/>
  <c r="L2707" i="7"/>
  <c r="L2708" i="7"/>
  <c r="L2709" i="7"/>
  <c r="L2710" i="7"/>
  <c r="L2711" i="7"/>
  <c r="L2712" i="7"/>
  <c r="L2713" i="7"/>
  <c r="L2714" i="7"/>
  <c r="L2715" i="7"/>
  <c r="L2716" i="7"/>
  <c r="L2717" i="7"/>
  <c r="L2718" i="7"/>
  <c r="L2719" i="7"/>
  <c r="L2720" i="7"/>
  <c r="L2721" i="7"/>
  <c r="L2722" i="7"/>
  <c r="L2723" i="7"/>
  <c r="L2724" i="7"/>
  <c r="L2725" i="7"/>
  <c r="L2726" i="7"/>
  <c r="L2727" i="7"/>
  <c r="L2728" i="7"/>
  <c r="L2729" i="7"/>
  <c r="L2730" i="7"/>
  <c r="L2731" i="7"/>
  <c r="L2732" i="7"/>
  <c r="L2733" i="7"/>
  <c r="L2734" i="7"/>
  <c r="L2735" i="7"/>
  <c r="L2736" i="7"/>
  <c r="L2737" i="7"/>
  <c r="L2738" i="7"/>
  <c r="L2739" i="7"/>
  <c r="L2740" i="7"/>
  <c r="L2741" i="7"/>
  <c r="L2742" i="7"/>
  <c r="L2743" i="7"/>
  <c r="L2744" i="7"/>
  <c r="L2745" i="7"/>
  <c r="L2746" i="7"/>
  <c r="L2747" i="7"/>
  <c r="L2748" i="7"/>
  <c r="L2749" i="7"/>
  <c r="L2750" i="7"/>
  <c r="L2751" i="7"/>
  <c r="L2752" i="7"/>
  <c r="L2753" i="7"/>
  <c r="L2754" i="7"/>
  <c r="L2755" i="7"/>
  <c r="L2756" i="7"/>
  <c r="L2757" i="7"/>
  <c r="L2758" i="7"/>
  <c r="L2759" i="7"/>
  <c r="L2760" i="7"/>
  <c r="L2761" i="7"/>
  <c r="L2762" i="7"/>
  <c r="L2763" i="7"/>
  <c r="L2764" i="7"/>
  <c r="L2765" i="7"/>
  <c r="L2766" i="7"/>
  <c r="L2767" i="7"/>
  <c r="L2768" i="7"/>
  <c r="L2769" i="7"/>
  <c r="L2770" i="7"/>
  <c r="L2771" i="7"/>
  <c r="L2772" i="7"/>
  <c r="L2773" i="7"/>
  <c r="L2774" i="7"/>
  <c r="L2775" i="7"/>
  <c r="L2776" i="7"/>
  <c r="L2777" i="7"/>
  <c r="L2778" i="7"/>
  <c r="L2779" i="7"/>
  <c r="L2780" i="7"/>
  <c r="L2781" i="7"/>
  <c r="L2782" i="7"/>
  <c r="L2783" i="7"/>
  <c r="L2784" i="7"/>
  <c r="L2785" i="7"/>
  <c r="L2786" i="7"/>
  <c r="L2787" i="7"/>
  <c r="L2788" i="7"/>
  <c r="L2789" i="7"/>
  <c r="L2790" i="7"/>
  <c r="L2791" i="7"/>
  <c r="L2792" i="7"/>
  <c r="L2793" i="7"/>
  <c r="L2794" i="7"/>
  <c r="L2795" i="7"/>
  <c r="L2796" i="7"/>
  <c r="L2797" i="7"/>
  <c r="L2798" i="7"/>
  <c r="L2799" i="7"/>
  <c r="L2800" i="7"/>
  <c r="L2801" i="7"/>
  <c r="L2802" i="7"/>
  <c r="L2803" i="7"/>
  <c r="L2804" i="7"/>
  <c r="L2805" i="7"/>
  <c r="L2806" i="7"/>
  <c r="L2807" i="7"/>
  <c r="L2808" i="7"/>
  <c r="L2809" i="7"/>
  <c r="L2810" i="7"/>
  <c r="L2811" i="7"/>
  <c r="L2812" i="7"/>
  <c r="L2813" i="7"/>
  <c r="L2814" i="7"/>
  <c r="L2815" i="7"/>
  <c r="L2816" i="7"/>
  <c r="L2817" i="7"/>
  <c r="L2818" i="7"/>
  <c r="L2819" i="7"/>
  <c r="L2820" i="7"/>
  <c r="L2821" i="7"/>
  <c r="L2822" i="7"/>
  <c r="L2823" i="7"/>
  <c r="L2824" i="7"/>
  <c r="L2825" i="7"/>
  <c r="L2826" i="7"/>
  <c r="L2827" i="7"/>
  <c r="L2828" i="7"/>
  <c r="L2829" i="7"/>
  <c r="L2830" i="7"/>
  <c r="L2831" i="7"/>
  <c r="L2832" i="7"/>
  <c r="L2833" i="7"/>
  <c r="L2834" i="7"/>
  <c r="L2835" i="7"/>
  <c r="L2836" i="7"/>
  <c r="L2837" i="7"/>
  <c r="L2838" i="7"/>
  <c r="L2839" i="7"/>
  <c r="L2840" i="7"/>
  <c r="L2841" i="7"/>
  <c r="L2842" i="7"/>
  <c r="L2843" i="7"/>
  <c r="L2844" i="7"/>
  <c r="L2845" i="7"/>
  <c r="L2846" i="7"/>
  <c r="L2847" i="7"/>
  <c r="L2848" i="7"/>
  <c r="L2849" i="7"/>
  <c r="L2850" i="7"/>
  <c r="L2851" i="7"/>
  <c r="L2852" i="7"/>
  <c r="L2853" i="7"/>
  <c r="L2854" i="7"/>
  <c r="L2855" i="7"/>
  <c r="L2856" i="7"/>
  <c r="L2857" i="7"/>
  <c r="L2858" i="7"/>
  <c r="L2859" i="7"/>
  <c r="L2860" i="7"/>
  <c r="L2861" i="7"/>
  <c r="L2862" i="7"/>
  <c r="L2863" i="7"/>
  <c r="L2864" i="7"/>
  <c r="L2865" i="7"/>
  <c r="L2866" i="7"/>
  <c r="L2867" i="7"/>
  <c r="L2868" i="7"/>
  <c r="L2869" i="7"/>
  <c r="L2870" i="7"/>
  <c r="L2871" i="7"/>
  <c r="L2872" i="7"/>
  <c r="L2873" i="7"/>
  <c r="L2874" i="7"/>
  <c r="L2875" i="7"/>
  <c r="L2876" i="7"/>
  <c r="L2877" i="7"/>
  <c r="L2878" i="7"/>
  <c r="L2879" i="7"/>
  <c r="L2880" i="7"/>
  <c r="L2881" i="7"/>
  <c r="L2882" i="7"/>
  <c r="L2883" i="7"/>
  <c r="L2884" i="7"/>
  <c r="L2885" i="7"/>
  <c r="L2886" i="7"/>
  <c r="L2887" i="7"/>
  <c r="L2888" i="7"/>
  <c r="L2889" i="7"/>
  <c r="L2890" i="7"/>
  <c r="L2891" i="7"/>
  <c r="L2892" i="7"/>
  <c r="L2893" i="7"/>
  <c r="L2894" i="7"/>
  <c r="L2895" i="7"/>
  <c r="L2896" i="7"/>
  <c r="L2897" i="7"/>
  <c r="L2898" i="7"/>
  <c r="L2899" i="7"/>
  <c r="L2900" i="7"/>
  <c r="L2901" i="7"/>
  <c r="L2902" i="7"/>
  <c r="L2903" i="7"/>
  <c r="L2904" i="7"/>
  <c r="L2905" i="7"/>
  <c r="L2906" i="7"/>
  <c r="L2907" i="7"/>
  <c r="L2908" i="7"/>
  <c r="L2909" i="7"/>
  <c r="L2910" i="7"/>
  <c r="L2911" i="7"/>
  <c r="L2912" i="7"/>
  <c r="L2913" i="7"/>
  <c r="L2914" i="7"/>
  <c r="L2915" i="7"/>
  <c r="L2916" i="7"/>
  <c r="L2917" i="7"/>
  <c r="L2918" i="7"/>
  <c r="L2919" i="7"/>
  <c r="L2920" i="7"/>
  <c r="L2921" i="7"/>
  <c r="L2922" i="7"/>
  <c r="L2923" i="7"/>
  <c r="L2924" i="7"/>
  <c r="L2925" i="7"/>
  <c r="L2926" i="7"/>
  <c r="L2927" i="7"/>
  <c r="L2928" i="7"/>
  <c r="L2929" i="7"/>
  <c r="L2930" i="7"/>
  <c r="L2931" i="7"/>
  <c r="L2932" i="7"/>
  <c r="L2933" i="7"/>
  <c r="L2934" i="7"/>
  <c r="L2935" i="7"/>
  <c r="L2936" i="7"/>
  <c r="L2937" i="7"/>
  <c r="L2938" i="7"/>
  <c r="L2939" i="7"/>
  <c r="L2940" i="7"/>
  <c r="L2941" i="7"/>
  <c r="L2942" i="7"/>
  <c r="L2943" i="7"/>
  <c r="L2944" i="7"/>
  <c r="L2945" i="7"/>
  <c r="L2946" i="7"/>
  <c r="L2947" i="7"/>
  <c r="L2948" i="7"/>
  <c r="L2949" i="7"/>
  <c r="L2950" i="7"/>
  <c r="L2951" i="7"/>
  <c r="L2952" i="7"/>
  <c r="L2953" i="7"/>
  <c r="L2954" i="7"/>
  <c r="L2955" i="7"/>
  <c r="L2956" i="7"/>
  <c r="L2957" i="7"/>
  <c r="L2958" i="7"/>
  <c r="L2959" i="7"/>
  <c r="L2960" i="7"/>
  <c r="L2961" i="7"/>
  <c r="L2962" i="7"/>
  <c r="L2963" i="7"/>
  <c r="L2964" i="7"/>
  <c r="L2965" i="7"/>
  <c r="L2966" i="7"/>
  <c r="L2967" i="7"/>
  <c r="L2968" i="7"/>
  <c r="L2969" i="7"/>
  <c r="L2970" i="7"/>
  <c r="L2971" i="7"/>
  <c r="L2972" i="7"/>
  <c r="L2973" i="7"/>
  <c r="L2974" i="7"/>
  <c r="L2975" i="7"/>
  <c r="L2976" i="7"/>
  <c r="L2977" i="7"/>
  <c r="L2978" i="7"/>
  <c r="L2979" i="7"/>
  <c r="L2980" i="7"/>
  <c r="L2981" i="7"/>
  <c r="L2982" i="7"/>
  <c r="L2983" i="7"/>
  <c r="L2984" i="7"/>
  <c r="L2985" i="7"/>
  <c r="L2986" i="7"/>
  <c r="L2987" i="7"/>
  <c r="L2988" i="7"/>
  <c r="L2989" i="7"/>
  <c r="L2990" i="7"/>
  <c r="L2991" i="7"/>
  <c r="L2992" i="7"/>
  <c r="L2993" i="7"/>
  <c r="L2994" i="7"/>
  <c r="L2995" i="7"/>
  <c r="L2996" i="7"/>
  <c r="L2997" i="7"/>
  <c r="L2998" i="7"/>
  <c r="L2999" i="7"/>
  <c r="L3000" i="7"/>
  <c r="L3001" i="7"/>
  <c r="L3002" i="7"/>
  <c r="L3003" i="7"/>
  <c r="L3004" i="7"/>
  <c r="L3005" i="7"/>
  <c r="L3006" i="7"/>
  <c r="L3007" i="7"/>
  <c r="L3008" i="7"/>
  <c r="L3009" i="7"/>
  <c r="L3010" i="7"/>
  <c r="L3011" i="7"/>
  <c r="L3012" i="7"/>
  <c r="L3013" i="7"/>
  <c r="L3014" i="7"/>
  <c r="L3015" i="7"/>
  <c r="L3016" i="7"/>
  <c r="L3017" i="7"/>
  <c r="L3018" i="7"/>
  <c r="L3019" i="7"/>
  <c r="L3020" i="7"/>
  <c r="L3021" i="7"/>
  <c r="L3022" i="7"/>
  <c r="L3023" i="7"/>
  <c r="L3024" i="7"/>
  <c r="L3025" i="7"/>
  <c r="L3026" i="7"/>
  <c r="L3027" i="7"/>
  <c r="L3028" i="7"/>
  <c r="L3029" i="7"/>
  <c r="L3030" i="7"/>
  <c r="L3031" i="7"/>
  <c r="L3032" i="7"/>
  <c r="L3033" i="7"/>
  <c r="L3034" i="7"/>
  <c r="L3035" i="7"/>
  <c r="L3036" i="7"/>
  <c r="L3037" i="7"/>
  <c r="L3038" i="7"/>
  <c r="L3039" i="7"/>
  <c r="L3040" i="7"/>
  <c r="L3041" i="7"/>
  <c r="L3042" i="7"/>
  <c r="L3043" i="7"/>
  <c r="L3044" i="7"/>
  <c r="L3045" i="7"/>
  <c r="L3046" i="7"/>
  <c r="L3047" i="7"/>
  <c r="L3048" i="7"/>
  <c r="L3049" i="7"/>
  <c r="L3050" i="7"/>
  <c r="L3051" i="7"/>
  <c r="L3052" i="7"/>
  <c r="L3053" i="7"/>
  <c r="L3054" i="7"/>
  <c r="L3055" i="7"/>
  <c r="L3056" i="7"/>
  <c r="L3057" i="7"/>
  <c r="L3058" i="7"/>
  <c r="L3059" i="7"/>
  <c r="L3060" i="7"/>
  <c r="L3061" i="7"/>
  <c r="L3062" i="7"/>
  <c r="L3063" i="7"/>
  <c r="L3064" i="7"/>
  <c r="L3065" i="7"/>
  <c r="L3066" i="7"/>
  <c r="L3067" i="7"/>
  <c r="L3068" i="7"/>
  <c r="L3069" i="7"/>
  <c r="L3070" i="7"/>
  <c r="L3071" i="7"/>
  <c r="L3072" i="7"/>
  <c r="L3073" i="7"/>
  <c r="L3074" i="7"/>
  <c r="L3075" i="7"/>
  <c r="L3076" i="7"/>
  <c r="L3077" i="7"/>
  <c r="L3078" i="7"/>
  <c r="L3079" i="7"/>
  <c r="L3080" i="7"/>
  <c r="L3081" i="7"/>
  <c r="L3082" i="7"/>
  <c r="L3083" i="7"/>
  <c r="L3084" i="7"/>
  <c r="L3085" i="7"/>
  <c r="L3086" i="7"/>
  <c r="L3087" i="7"/>
  <c r="L3088" i="7"/>
  <c r="L3089" i="7"/>
  <c r="L3090" i="7"/>
  <c r="L3091" i="7"/>
  <c r="L3092" i="7"/>
  <c r="L3093" i="7"/>
  <c r="L3094" i="7"/>
  <c r="L3095" i="7"/>
  <c r="L3096" i="7"/>
  <c r="L3097" i="7"/>
  <c r="L3098" i="7"/>
  <c r="L3099" i="7"/>
  <c r="L3100" i="7"/>
  <c r="L3101" i="7"/>
  <c r="L3102" i="7"/>
  <c r="L3103" i="7"/>
  <c r="L3104" i="7"/>
  <c r="L3105" i="7"/>
  <c r="L3106" i="7"/>
  <c r="L3107" i="7"/>
  <c r="L3108" i="7"/>
  <c r="L3109" i="7"/>
  <c r="L3110" i="7"/>
  <c r="L3111" i="7"/>
  <c r="L3112" i="7"/>
  <c r="L3113" i="7"/>
  <c r="L3114" i="7"/>
  <c r="L3115" i="7"/>
  <c r="L3116" i="7"/>
  <c r="L3117" i="7"/>
  <c r="L3118" i="7"/>
  <c r="L3119" i="7"/>
  <c r="L3120" i="7"/>
  <c r="L3121" i="7"/>
  <c r="L3122" i="7"/>
  <c r="L3123" i="7"/>
  <c r="L3124" i="7"/>
  <c r="L3125" i="7"/>
  <c r="L3126" i="7"/>
  <c r="L3127" i="7"/>
  <c r="L3128" i="7"/>
  <c r="L3129" i="7"/>
  <c r="L3130" i="7"/>
  <c r="L3131" i="7"/>
  <c r="L3132" i="7"/>
  <c r="L3133" i="7"/>
  <c r="L3134" i="7"/>
  <c r="L3135" i="7"/>
  <c r="L3136" i="7"/>
  <c r="L3137" i="7"/>
  <c r="L3138" i="7"/>
  <c r="L3139" i="7"/>
  <c r="L3140" i="7"/>
  <c r="L3141" i="7"/>
  <c r="L3142" i="7"/>
  <c r="L3143" i="7"/>
  <c r="L3144" i="7"/>
  <c r="L3145" i="7"/>
  <c r="L3146" i="7"/>
  <c r="L3147" i="7"/>
  <c r="L3148" i="7"/>
  <c r="L3149" i="7"/>
  <c r="L3150" i="7"/>
  <c r="L3151" i="7"/>
  <c r="L3152" i="7"/>
  <c r="L3153" i="7"/>
  <c r="L3154" i="7"/>
  <c r="L3155" i="7"/>
  <c r="L3156" i="7"/>
  <c r="L3157" i="7"/>
  <c r="L3158" i="7"/>
  <c r="L3159" i="7"/>
  <c r="L3160" i="7"/>
  <c r="L3161" i="7"/>
  <c r="L3162" i="7"/>
  <c r="L3163" i="7"/>
  <c r="L3164" i="7"/>
  <c r="L3165" i="7"/>
  <c r="L3166" i="7"/>
  <c r="L3167" i="7"/>
  <c r="L3168" i="7"/>
  <c r="L3169" i="7"/>
  <c r="L3170" i="7"/>
  <c r="L3171" i="7"/>
  <c r="L3172" i="7"/>
  <c r="L3173" i="7"/>
  <c r="L3174" i="7"/>
  <c r="L3175" i="7"/>
  <c r="L3176" i="7"/>
  <c r="L3177" i="7"/>
  <c r="L3178" i="7"/>
  <c r="L3179" i="7"/>
  <c r="L3180" i="7"/>
  <c r="L3181" i="7"/>
  <c r="L3182" i="7"/>
  <c r="L3183" i="7"/>
  <c r="L3184" i="7"/>
  <c r="L3185" i="7"/>
  <c r="L3186" i="7"/>
  <c r="L3187" i="7"/>
  <c r="L3188" i="7"/>
  <c r="L3189" i="7"/>
  <c r="L3190" i="7"/>
  <c r="L3191" i="7"/>
  <c r="L3192" i="7"/>
  <c r="L3193" i="7"/>
  <c r="L3194" i="7"/>
  <c r="L3195" i="7"/>
  <c r="L3196" i="7"/>
  <c r="L3197" i="7"/>
  <c r="L3198" i="7"/>
  <c r="L3199" i="7"/>
  <c r="L3200" i="7"/>
  <c r="L3201" i="7"/>
  <c r="L3202" i="7"/>
  <c r="L3203" i="7"/>
  <c r="L3204" i="7"/>
  <c r="L3205" i="7"/>
  <c r="L3206" i="7"/>
  <c r="L3207" i="7"/>
  <c r="L3208" i="7"/>
  <c r="L3209" i="7"/>
  <c r="L3210" i="7"/>
  <c r="L3211" i="7"/>
  <c r="L3212" i="7"/>
  <c r="L3213" i="7"/>
  <c r="L3214" i="7"/>
  <c r="L3215" i="7"/>
  <c r="L3216" i="7"/>
  <c r="L3217" i="7"/>
  <c r="L3218" i="7"/>
  <c r="L3219" i="7"/>
  <c r="L3220" i="7"/>
  <c r="L3221" i="7"/>
  <c r="L3222" i="7"/>
  <c r="L3223" i="7"/>
  <c r="L3224" i="7"/>
  <c r="L3225" i="7"/>
  <c r="L3226" i="7"/>
  <c r="L3227" i="7"/>
  <c r="L3228" i="7"/>
  <c r="L3229" i="7"/>
  <c r="L3230" i="7"/>
  <c r="L3231" i="7"/>
  <c r="L3232" i="7"/>
  <c r="L3233" i="7"/>
  <c r="L3234" i="7"/>
  <c r="L3235" i="7"/>
  <c r="L3236" i="7"/>
  <c r="L3237" i="7"/>
  <c r="L3238" i="7"/>
  <c r="L3239" i="7"/>
  <c r="L3240" i="7"/>
  <c r="L3241" i="7"/>
  <c r="L3242" i="7"/>
  <c r="L3243" i="7"/>
  <c r="L3244" i="7"/>
  <c r="L3245" i="7"/>
  <c r="L3246" i="7"/>
  <c r="L3247" i="7"/>
  <c r="L3248" i="7"/>
  <c r="L3249" i="7"/>
  <c r="L3250" i="7"/>
  <c r="L3251" i="7"/>
  <c r="L3252" i="7"/>
  <c r="L3253" i="7"/>
  <c r="L3254" i="7"/>
  <c r="L3255" i="7"/>
  <c r="L3256" i="7"/>
  <c r="L3257" i="7"/>
  <c r="L3258" i="7"/>
  <c r="L3259" i="7"/>
  <c r="L3260" i="7"/>
  <c r="L3261" i="7"/>
  <c r="L3262" i="7"/>
  <c r="L3263" i="7"/>
  <c r="L3264" i="7"/>
  <c r="L3265" i="7"/>
  <c r="L3266" i="7"/>
  <c r="L3267" i="7"/>
  <c r="L3268" i="7"/>
  <c r="L3269" i="7"/>
  <c r="L3270" i="7"/>
  <c r="L3271" i="7"/>
  <c r="L3272" i="7"/>
  <c r="L3273" i="7"/>
  <c r="L3274" i="7"/>
  <c r="L3275" i="7"/>
  <c r="L3276" i="7"/>
  <c r="L3277" i="7"/>
  <c r="L3278" i="7"/>
  <c r="L3279" i="7"/>
  <c r="L3280" i="7"/>
  <c r="L3281" i="7"/>
  <c r="L3282" i="7"/>
  <c r="L3283" i="7"/>
  <c r="L3284" i="7"/>
  <c r="L3285" i="7"/>
  <c r="L3286" i="7"/>
  <c r="L3287" i="7"/>
  <c r="L3288" i="7"/>
  <c r="L3289" i="7"/>
  <c r="L3290" i="7"/>
  <c r="L3291" i="7"/>
  <c r="L3292" i="7"/>
  <c r="L3293" i="7"/>
  <c r="L3294" i="7"/>
  <c r="L3295" i="7"/>
  <c r="L3296" i="7"/>
  <c r="L3297" i="7"/>
  <c r="L3298" i="7"/>
  <c r="L3299" i="7"/>
  <c r="L3300" i="7"/>
  <c r="L3301" i="7"/>
  <c r="L3302" i="7"/>
  <c r="L3303" i="7"/>
  <c r="L3304" i="7"/>
  <c r="L3305" i="7"/>
  <c r="L3306" i="7"/>
  <c r="L3307" i="7"/>
  <c r="L3308" i="7"/>
  <c r="L3309" i="7"/>
  <c r="L3310" i="7"/>
  <c r="L3311" i="7"/>
  <c r="L3312" i="7"/>
  <c r="L3313" i="7"/>
  <c r="L3314" i="7"/>
  <c r="L3315" i="7"/>
  <c r="L3316" i="7"/>
  <c r="L3317" i="7"/>
  <c r="L3318" i="7"/>
  <c r="L3319" i="7"/>
  <c r="L3320" i="7"/>
  <c r="L3321" i="7"/>
  <c r="L3322" i="7"/>
  <c r="L3323" i="7"/>
  <c r="L3324" i="7"/>
  <c r="L3325" i="7"/>
  <c r="L3326" i="7"/>
  <c r="L3327" i="7"/>
  <c r="L3328" i="7"/>
  <c r="L3329" i="7"/>
  <c r="L3330" i="7"/>
  <c r="L3331" i="7"/>
  <c r="L3332" i="7"/>
  <c r="L3333" i="7"/>
  <c r="L3334" i="7"/>
  <c r="L3335" i="7"/>
  <c r="L3336" i="7"/>
  <c r="L3337" i="7"/>
  <c r="L3338" i="7"/>
  <c r="L3339" i="7"/>
  <c r="L3340" i="7"/>
  <c r="L3341" i="7"/>
  <c r="L3342" i="7"/>
  <c r="L3343" i="7"/>
  <c r="L3344" i="7"/>
  <c r="L3345" i="7"/>
  <c r="L3346" i="7"/>
  <c r="L3347" i="7"/>
  <c r="L3348" i="7"/>
  <c r="L3349" i="7"/>
  <c r="L3350" i="7"/>
  <c r="L3351" i="7"/>
  <c r="L3352" i="7"/>
  <c r="L3353" i="7"/>
  <c r="L3354" i="7"/>
  <c r="L3355" i="7"/>
  <c r="L3356" i="7"/>
  <c r="L3357" i="7"/>
  <c r="L3358" i="7"/>
  <c r="L3359" i="7"/>
  <c r="L3360" i="7"/>
  <c r="L3361" i="7"/>
  <c r="L3362" i="7"/>
  <c r="L3363" i="7"/>
  <c r="L3364" i="7"/>
  <c r="L3365" i="7"/>
  <c r="L3366" i="7"/>
  <c r="L3367" i="7"/>
  <c r="L3368" i="7"/>
  <c r="L3369" i="7"/>
  <c r="L3370" i="7"/>
  <c r="L3371" i="7"/>
  <c r="L3372" i="7"/>
  <c r="L3373" i="7"/>
  <c r="L3374" i="7"/>
  <c r="L3375" i="7"/>
  <c r="L3376" i="7"/>
  <c r="L3377" i="7"/>
  <c r="L3378" i="7"/>
  <c r="L3379" i="7"/>
  <c r="L3380" i="7"/>
  <c r="L3381" i="7"/>
  <c r="L3382" i="7"/>
  <c r="L3383" i="7"/>
  <c r="L3384" i="7"/>
  <c r="L3385" i="7"/>
  <c r="L3386" i="7"/>
  <c r="L3387" i="7"/>
  <c r="L3388" i="7"/>
  <c r="L3389" i="7"/>
  <c r="L3390" i="7"/>
  <c r="L3391" i="7"/>
  <c r="L3392" i="7"/>
  <c r="L3393" i="7"/>
  <c r="L3394" i="7"/>
  <c r="L3395" i="7"/>
  <c r="L3396" i="7"/>
  <c r="L3397" i="7"/>
  <c r="L3398" i="7"/>
  <c r="L3399" i="7"/>
  <c r="L3400" i="7"/>
  <c r="L3401" i="7"/>
  <c r="L3402" i="7"/>
  <c r="L3403" i="7"/>
  <c r="L3404" i="7"/>
  <c r="L3405" i="7"/>
  <c r="L3406" i="7"/>
  <c r="L3407" i="7"/>
  <c r="L3408" i="7"/>
  <c r="L3409" i="7"/>
  <c r="L3410" i="7"/>
  <c r="L3411" i="7"/>
  <c r="L3412" i="7"/>
  <c r="L3413" i="7"/>
  <c r="L3414" i="7"/>
  <c r="L3415" i="7"/>
  <c r="L3416" i="7"/>
  <c r="L3417" i="7"/>
  <c r="L3418" i="7"/>
  <c r="L3419" i="7"/>
  <c r="L3420" i="7"/>
  <c r="L3421" i="7"/>
  <c r="L3422" i="7"/>
  <c r="L3423" i="7"/>
  <c r="L3424" i="7"/>
  <c r="L3425" i="7"/>
  <c r="L3426" i="7"/>
  <c r="L3427" i="7"/>
  <c r="L3428" i="7"/>
  <c r="L3429" i="7"/>
  <c r="L3430" i="7"/>
  <c r="L3431" i="7"/>
  <c r="L3432" i="7"/>
  <c r="L3433" i="7"/>
  <c r="L3434" i="7"/>
  <c r="L3435" i="7"/>
  <c r="L3436" i="7"/>
  <c r="L3437" i="7"/>
  <c r="L3438" i="7"/>
  <c r="L3439" i="7"/>
  <c r="L3440" i="7"/>
  <c r="L3441" i="7"/>
  <c r="L3442" i="7"/>
  <c r="L3443" i="7"/>
  <c r="L3444" i="7"/>
  <c r="L3445" i="7"/>
  <c r="L3446" i="7"/>
  <c r="L3447" i="7"/>
  <c r="L3448" i="7"/>
  <c r="L3449" i="7"/>
  <c r="L3450" i="7"/>
  <c r="L3451" i="7"/>
  <c r="L3452" i="7"/>
  <c r="L3453" i="7"/>
  <c r="L3454" i="7"/>
  <c r="L3455" i="7"/>
  <c r="L3456" i="7"/>
  <c r="L3457" i="7"/>
  <c r="L3458" i="7"/>
  <c r="L3459" i="7"/>
  <c r="L3460" i="7"/>
  <c r="L3461" i="7"/>
  <c r="L3462" i="7"/>
  <c r="L3463" i="7"/>
  <c r="L3464" i="7"/>
  <c r="L3465" i="7"/>
  <c r="L3466" i="7"/>
  <c r="L3467" i="7"/>
  <c r="L3468" i="7"/>
  <c r="L3469" i="7"/>
  <c r="L3470" i="7"/>
  <c r="L3471" i="7"/>
  <c r="L3472" i="7"/>
  <c r="L3473" i="7"/>
  <c r="L3474" i="7"/>
  <c r="L3475" i="7"/>
  <c r="L3476" i="7"/>
  <c r="L3477" i="7"/>
  <c r="L3478" i="7"/>
  <c r="L3479" i="7"/>
  <c r="L3480" i="7"/>
  <c r="L3481" i="7"/>
  <c r="L3482" i="7"/>
  <c r="L3483" i="7"/>
  <c r="L3484" i="7"/>
  <c r="L3485" i="7"/>
  <c r="L3486" i="7"/>
  <c r="L3487" i="7"/>
  <c r="L3488" i="7"/>
  <c r="L3489" i="7"/>
  <c r="L3490" i="7"/>
  <c r="L3491" i="7"/>
  <c r="L3492" i="7"/>
  <c r="L3493" i="7"/>
  <c r="L3494" i="7"/>
  <c r="L3495" i="7"/>
  <c r="L3496" i="7"/>
  <c r="L3497" i="7"/>
  <c r="L3498" i="7"/>
  <c r="L3499" i="7"/>
  <c r="L3500" i="7"/>
  <c r="L3501" i="7"/>
  <c r="L3502" i="7"/>
  <c r="L3503" i="7"/>
  <c r="L3504" i="7"/>
  <c r="L3505" i="7"/>
  <c r="L3506" i="7"/>
  <c r="L3507" i="7"/>
  <c r="L3508" i="7"/>
  <c r="L3509" i="7"/>
  <c r="L3510" i="7"/>
  <c r="L3511" i="7"/>
  <c r="L3512" i="7"/>
  <c r="L3513" i="7"/>
  <c r="L3514" i="7"/>
  <c r="L3515" i="7"/>
  <c r="L3516" i="7"/>
  <c r="L3517" i="7"/>
  <c r="L3518" i="7"/>
  <c r="L3519" i="7"/>
  <c r="L3520" i="7"/>
  <c r="L3521" i="7"/>
  <c r="L3522" i="7"/>
  <c r="L3523" i="7"/>
  <c r="L3524" i="7"/>
  <c r="L3525" i="7"/>
  <c r="L3526" i="7"/>
  <c r="L3527" i="7"/>
  <c r="L3528" i="7"/>
  <c r="L3529" i="7"/>
  <c r="L3530" i="7"/>
  <c r="L3531" i="7"/>
  <c r="L3532" i="7"/>
  <c r="L3533" i="7"/>
  <c r="L3534" i="7"/>
  <c r="L3535" i="7"/>
  <c r="L3536" i="7"/>
  <c r="L3537" i="7"/>
  <c r="L3538" i="7"/>
  <c r="L3539" i="7"/>
  <c r="L3540" i="7"/>
  <c r="L3541" i="7"/>
  <c r="L3542" i="7"/>
  <c r="L3543" i="7"/>
  <c r="L3544" i="7"/>
  <c r="L3545" i="7"/>
  <c r="L3546" i="7"/>
  <c r="L3547" i="7"/>
  <c r="L3548" i="7"/>
  <c r="L3549" i="7"/>
  <c r="L3550" i="7"/>
  <c r="L3551" i="7"/>
  <c r="L3552" i="7"/>
  <c r="L3553" i="7"/>
  <c r="L3554" i="7"/>
  <c r="L3555" i="7"/>
  <c r="L3556" i="7"/>
  <c r="L3557" i="7"/>
  <c r="L3558" i="7"/>
  <c r="L3559" i="7"/>
  <c r="L3560" i="7"/>
  <c r="L3561" i="7"/>
  <c r="L3562" i="7"/>
  <c r="L3563" i="7"/>
  <c r="L3564" i="7"/>
  <c r="L3565" i="7"/>
  <c r="L3566" i="7"/>
  <c r="L3567" i="7"/>
  <c r="L3568" i="7"/>
  <c r="L3569" i="7"/>
  <c r="L3570" i="7"/>
  <c r="L3571" i="7"/>
  <c r="L3572" i="7"/>
  <c r="L3573" i="7"/>
  <c r="L3574" i="7"/>
  <c r="L3575" i="7"/>
  <c r="L3576" i="7"/>
  <c r="L3577" i="7"/>
  <c r="L3578" i="7"/>
  <c r="L3579" i="7"/>
  <c r="L3580" i="7"/>
  <c r="L3581" i="7"/>
  <c r="L3582" i="7"/>
  <c r="L3583" i="7"/>
  <c r="L3584" i="7"/>
  <c r="L3585" i="7"/>
  <c r="L3586" i="7"/>
  <c r="L3587" i="7"/>
  <c r="L3588" i="7"/>
  <c r="L3589" i="7"/>
  <c r="L3590" i="7"/>
  <c r="L3591" i="7"/>
  <c r="L3592" i="7"/>
  <c r="L3593" i="7"/>
  <c r="L3594" i="7"/>
  <c r="L3595" i="7"/>
  <c r="L3596" i="7"/>
  <c r="L3597" i="7"/>
  <c r="L3598" i="7"/>
  <c r="L3599" i="7"/>
  <c r="L3600" i="7"/>
  <c r="L3601" i="7"/>
  <c r="L3602" i="7"/>
  <c r="L3603" i="7"/>
  <c r="L3604" i="7"/>
  <c r="L3605" i="7"/>
  <c r="L3606" i="7"/>
  <c r="L3607" i="7"/>
  <c r="L3608" i="7"/>
  <c r="L3609" i="7"/>
  <c r="L3610" i="7"/>
  <c r="L3611" i="7"/>
  <c r="L3612" i="7"/>
  <c r="L3613" i="7"/>
  <c r="L3614" i="7"/>
  <c r="L3615" i="7"/>
  <c r="L3616" i="7"/>
  <c r="L3617" i="7"/>
  <c r="L3618" i="7"/>
  <c r="L3619" i="7"/>
  <c r="L3620" i="7"/>
  <c r="L3621" i="7"/>
  <c r="L3622" i="7"/>
  <c r="L3623" i="7"/>
  <c r="L3624" i="7"/>
  <c r="L3625" i="7"/>
  <c r="L3626" i="7"/>
  <c r="L3627" i="7"/>
  <c r="L3628" i="7"/>
  <c r="L3629" i="7"/>
  <c r="L3630" i="7"/>
  <c r="L3631" i="7"/>
  <c r="L3632" i="7"/>
  <c r="L3633" i="7"/>
  <c r="L3634" i="7"/>
  <c r="L3635" i="7"/>
  <c r="L3636" i="7"/>
  <c r="L3637" i="7"/>
  <c r="L3638" i="7"/>
  <c r="L3639" i="7"/>
  <c r="L3640" i="7"/>
  <c r="L3641" i="7"/>
  <c r="L3642" i="7"/>
  <c r="L3643" i="7"/>
  <c r="L3644" i="7"/>
  <c r="L3645" i="7"/>
  <c r="L3646" i="7"/>
  <c r="L3647" i="7"/>
  <c r="L3648" i="7"/>
  <c r="L3649" i="7"/>
  <c r="L3650" i="7"/>
  <c r="L3651" i="7"/>
  <c r="L3652" i="7"/>
  <c r="L3653" i="7"/>
  <c r="L3654" i="7"/>
  <c r="L3655" i="7"/>
  <c r="L3656" i="7"/>
  <c r="L3657" i="7"/>
  <c r="L3658" i="7"/>
  <c r="L3659" i="7"/>
  <c r="L3660" i="7"/>
  <c r="L3661" i="7"/>
  <c r="L3662" i="7"/>
  <c r="L3663" i="7"/>
  <c r="L3664" i="7"/>
  <c r="L3665" i="7"/>
  <c r="L3666" i="7"/>
  <c r="L3667" i="7"/>
  <c r="L3668" i="7"/>
  <c r="L3669" i="7"/>
  <c r="L3670" i="7"/>
  <c r="L3671" i="7"/>
  <c r="L3672" i="7"/>
  <c r="L3673" i="7"/>
  <c r="L3674" i="7"/>
  <c r="L3675" i="7"/>
  <c r="L3676" i="7"/>
  <c r="L3677" i="7"/>
  <c r="L3678" i="7"/>
  <c r="L3679" i="7"/>
  <c r="L3680" i="7"/>
  <c r="L3681" i="7"/>
  <c r="L3682" i="7"/>
  <c r="L3683" i="7"/>
  <c r="L3684" i="7"/>
  <c r="L3685" i="7"/>
  <c r="L3686" i="7"/>
  <c r="L3687" i="7"/>
  <c r="L3688" i="7"/>
  <c r="L3689" i="7"/>
  <c r="L3690" i="7"/>
  <c r="L3691" i="7"/>
  <c r="L3692" i="7"/>
  <c r="L3693" i="7"/>
  <c r="L3694" i="7"/>
  <c r="L3695" i="7"/>
  <c r="L3696" i="7"/>
  <c r="L3697" i="7"/>
  <c r="L3698" i="7"/>
  <c r="L3699" i="7"/>
  <c r="L3700" i="7"/>
  <c r="L3701" i="7"/>
  <c r="L3702" i="7"/>
  <c r="L3703" i="7"/>
  <c r="L3704" i="7"/>
  <c r="L3705" i="7"/>
  <c r="L3706" i="7"/>
  <c r="L3707" i="7"/>
  <c r="L3708" i="7"/>
  <c r="L3709" i="7"/>
  <c r="L3710" i="7"/>
  <c r="L3711" i="7"/>
  <c r="L3712" i="7"/>
  <c r="L3713" i="7"/>
  <c r="L3714" i="7"/>
  <c r="L3715" i="7"/>
  <c r="L3716" i="7"/>
  <c r="L3717" i="7"/>
  <c r="L3718" i="7"/>
  <c r="L3719" i="7"/>
  <c r="L3720" i="7"/>
  <c r="L3721" i="7"/>
  <c r="L3722" i="7"/>
  <c r="L3723" i="7"/>
  <c r="L3724" i="7"/>
  <c r="L3725" i="7"/>
  <c r="L3726" i="7"/>
  <c r="L3727" i="7"/>
  <c r="L3728" i="7"/>
  <c r="L3729" i="7"/>
  <c r="L3730" i="7"/>
  <c r="L3731" i="7"/>
  <c r="L3732" i="7"/>
  <c r="L3733" i="7"/>
  <c r="L3734" i="7"/>
  <c r="L3735" i="7"/>
  <c r="L3736" i="7"/>
  <c r="L3737" i="7"/>
  <c r="L3738" i="7"/>
  <c r="L3739" i="7"/>
  <c r="L3740" i="7"/>
  <c r="L3741" i="7"/>
  <c r="L3742" i="7"/>
  <c r="L3743" i="7"/>
  <c r="L3744" i="7"/>
  <c r="L3745" i="7"/>
  <c r="L3746" i="7"/>
  <c r="L3747" i="7"/>
  <c r="L3748" i="7"/>
  <c r="L3749" i="7"/>
  <c r="L3750" i="7"/>
  <c r="L3751" i="7"/>
  <c r="L3752" i="7"/>
  <c r="L3753" i="7"/>
  <c r="L3754" i="7"/>
  <c r="L3755" i="7"/>
  <c r="L3756" i="7"/>
  <c r="L3757" i="7"/>
  <c r="L3758" i="7"/>
  <c r="L3759" i="7"/>
  <c r="L3760" i="7"/>
  <c r="L3761" i="7"/>
  <c r="L3762" i="7"/>
  <c r="L3763" i="7"/>
  <c r="L3764" i="7"/>
  <c r="L3765" i="7"/>
  <c r="L3766" i="7"/>
  <c r="L3767" i="7"/>
  <c r="L3768" i="7"/>
  <c r="L3769" i="7"/>
  <c r="L3770" i="7"/>
  <c r="L3771" i="7"/>
  <c r="L3772" i="7"/>
  <c r="L3773" i="7"/>
  <c r="L3774" i="7"/>
  <c r="L3775" i="7"/>
  <c r="L3776" i="7"/>
  <c r="L3777" i="7"/>
  <c r="L3778" i="7"/>
  <c r="L3779" i="7"/>
  <c r="L3780" i="7"/>
  <c r="L3781" i="7"/>
  <c r="L3782" i="7"/>
  <c r="L3783" i="7"/>
  <c r="L3784" i="7"/>
  <c r="L3785" i="7"/>
  <c r="L3786" i="7"/>
  <c r="L3787" i="7"/>
  <c r="L3788" i="7"/>
  <c r="L3789" i="7"/>
  <c r="L3790" i="7"/>
  <c r="L3791" i="7"/>
  <c r="L3792" i="7"/>
  <c r="L3793" i="7"/>
  <c r="L3794" i="7"/>
  <c r="L3795" i="7"/>
  <c r="L3796" i="7"/>
  <c r="L3797" i="7"/>
  <c r="L3798" i="7"/>
  <c r="L3799" i="7"/>
  <c r="L3800" i="7"/>
  <c r="L3801" i="7"/>
  <c r="L3802" i="7"/>
  <c r="L3803" i="7"/>
  <c r="L3804" i="7"/>
  <c r="L3805" i="7"/>
  <c r="L3806" i="7"/>
  <c r="L3807" i="7"/>
  <c r="L3808" i="7"/>
  <c r="L3809" i="7"/>
  <c r="L3810" i="7"/>
  <c r="L3811" i="7"/>
  <c r="L3812" i="7"/>
  <c r="L3813" i="7"/>
  <c r="L3814" i="7"/>
  <c r="L3815" i="7"/>
  <c r="L3816" i="7"/>
  <c r="L3817" i="7"/>
  <c r="L3818" i="7"/>
  <c r="L3819" i="7"/>
  <c r="L3820" i="7"/>
  <c r="L3821" i="7"/>
  <c r="L3822" i="7"/>
  <c r="L3823" i="7"/>
  <c r="L3824" i="7"/>
  <c r="L3825" i="7"/>
  <c r="L3826" i="7"/>
  <c r="L3827" i="7"/>
  <c r="L3828" i="7"/>
  <c r="L3829" i="7"/>
  <c r="L3830" i="7"/>
  <c r="L3831" i="7"/>
  <c r="L3832" i="7"/>
  <c r="L3833" i="7"/>
  <c r="L3834" i="7"/>
  <c r="L3835" i="7"/>
  <c r="L3836" i="7"/>
  <c r="L3837" i="7"/>
  <c r="L3838" i="7"/>
  <c r="L3839" i="7"/>
  <c r="L3840" i="7"/>
  <c r="L3841" i="7"/>
  <c r="L3842" i="7"/>
  <c r="L3843" i="7"/>
  <c r="L3844" i="7"/>
  <c r="L3845" i="7"/>
  <c r="L3846" i="7"/>
  <c r="L3847" i="7"/>
  <c r="L3848" i="7"/>
  <c r="L3849" i="7"/>
  <c r="L3850" i="7"/>
  <c r="L3851" i="7"/>
  <c r="L3852" i="7"/>
  <c r="L3853" i="7"/>
  <c r="L3854" i="7"/>
  <c r="L3855" i="7"/>
  <c r="L3856" i="7"/>
  <c r="L3857" i="7"/>
  <c r="L3858" i="7"/>
  <c r="L3859" i="7"/>
  <c r="L3860" i="7"/>
  <c r="L3861" i="7"/>
  <c r="L3862" i="7"/>
  <c r="L3863" i="7"/>
  <c r="L3864" i="7"/>
  <c r="L3865" i="7"/>
  <c r="L3866" i="7"/>
  <c r="L3867" i="7"/>
  <c r="L3868" i="7"/>
  <c r="L3869" i="7"/>
  <c r="L3870" i="7"/>
  <c r="L3871" i="7"/>
  <c r="L3872" i="7"/>
  <c r="L3873" i="7"/>
  <c r="L3874" i="7"/>
  <c r="L3875" i="7"/>
  <c r="L3876" i="7"/>
  <c r="L3877" i="7"/>
  <c r="L3878" i="7"/>
  <c r="L3879" i="7"/>
  <c r="L3880" i="7"/>
  <c r="L3881" i="7"/>
  <c r="L3882" i="7"/>
  <c r="L3883" i="7"/>
  <c r="L3884" i="7"/>
  <c r="L3885" i="7"/>
  <c r="L3886" i="7"/>
  <c r="L3887" i="7"/>
  <c r="L3888" i="7"/>
  <c r="L3889" i="7"/>
  <c r="L3890" i="7"/>
  <c r="L3891" i="7"/>
  <c r="L3892" i="7"/>
  <c r="L3893" i="7"/>
  <c r="L3894" i="7"/>
  <c r="L3895" i="7"/>
  <c r="L3896" i="7"/>
  <c r="L3897" i="7"/>
  <c r="L3898" i="7"/>
  <c r="L3899" i="7"/>
  <c r="L3900" i="7"/>
  <c r="L3901" i="7"/>
  <c r="L3902" i="7"/>
  <c r="L3903" i="7"/>
  <c r="L3904" i="7"/>
  <c r="L3905" i="7"/>
  <c r="L3906" i="7"/>
  <c r="L3907" i="7"/>
  <c r="L3908" i="7"/>
  <c r="L3909" i="7"/>
  <c r="L3910" i="7"/>
  <c r="L3911" i="7"/>
  <c r="L3912" i="7"/>
  <c r="L3913" i="7"/>
  <c r="L3914" i="7"/>
  <c r="L3915" i="7"/>
  <c r="L3916" i="7"/>
  <c r="L3917" i="7"/>
  <c r="L3918" i="7"/>
  <c r="L3919" i="7"/>
  <c r="L3920" i="7"/>
  <c r="L3921" i="7"/>
  <c r="L3922" i="7"/>
  <c r="L3923" i="7"/>
  <c r="L3924" i="7"/>
  <c r="L3925" i="7"/>
  <c r="L3926" i="7"/>
  <c r="L3927" i="7"/>
  <c r="L3928" i="7"/>
  <c r="L3929" i="7"/>
  <c r="L3930" i="7"/>
  <c r="L3931" i="7"/>
  <c r="L3932" i="7"/>
  <c r="L3933" i="7"/>
  <c r="L3934" i="7"/>
  <c r="L3935" i="7"/>
  <c r="L3936" i="7"/>
  <c r="L3937" i="7"/>
  <c r="L3938" i="7"/>
  <c r="L3939" i="7"/>
  <c r="L3940" i="7"/>
  <c r="L3941" i="7"/>
  <c r="L3942" i="7"/>
  <c r="L3943" i="7"/>
  <c r="L3944" i="7"/>
  <c r="L3945" i="7"/>
  <c r="L3946" i="7"/>
  <c r="L3947" i="7"/>
  <c r="L3948" i="7"/>
  <c r="L3949" i="7"/>
  <c r="L3950" i="7"/>
  <c r="L3951" i="7"/>
  <c r="L3952" i="7"/>
  <c r="L3953" i="7"/>
  <c r="L3954" i="7"/>
  <c r="L3955" i="7"/>
  <c r="L3956" i="7"/>
  <c r="L3957" i="7"/>
  <c r="L3958" i="7"/>
  <c r="L3959" i="7"/>
  <c r="L3960" i="7"/>
  <c r="L3961" i="7"/>
  <c r="L3962" i="7"/>
  <c r="L3963" i="7"/>
  <c r="L3964" i="7"/>
  <c r="L3965" i="7"/>
  <c r="L3966" i="7"/>
  <c r="L3967" i="7"/>
  <c r="L3968" i="7"/>
  <c r="L3969" i="7"/>
  <c r="L3970" i="7"/>
  <c r="L3971" i="7"/>
  <c r="L3972" i="7"/>
  <c r="L3973" i="7"/>
  <c r="L3974" i="7"/>
  <c r="L3975" i="7"/>
  <c r="L3976" i="7"/>
  <c r="L3977" i="7"/>
  <c r="L3978" i="7"/>
  <c r="L3979" i="7"/>
  <c r="L3980" i="7"/>
  <c r="L3981" i="7"/>
  <c r="L3982" i="7"/>
  <c r="L3983" i="7"/>
  <c r="L3984" i="7"/>
  <c r="L3985" i="7"/>
  <c r="L3986" i="7"/>
  <c r="L3987" i="7"/>
  <c r="L3988" i="7"/>
  <c r="L3989" i="7"/>
  <c r="L3990" i="7"/>
  <c r="L3991" i="7"/>
  <c r="L3992" i="7"/>
  <c r="L3993" i="7"/>
  <c r="L3994" i="7"/>
  <c r="L3995" i="7"/>
  <c r="L3996" i="7"/>
  <c r="L3997" i="7"/>
  <c r="L3998" i="7"/>
  <c r="L5" i="7"/>
  <c r="L6" i="7"/>
  <c r="L7" i="7"/>
  <c r="L4" i="7"/>
  <c r="H5" i="7"/>
  <c r="H6" i="7"/>
  <c r="H7" i="7"/>
  <c r="H8" i="7"/>
  <c r="H9" i="7"/>
  <c r="H10" i="7"/>
  <c r="H11" i="7"/>
  <c r="H12" i="7"/>
  <c r="H13" i="7"/>
  <c r="H14" i="7"/>
  <c r="H15" i="7"/>
  <c r="H16" i="7"/>
  <c r="H17" i="7"/>
  <c r="H18" i="7"/>
  <c r="H19" i="7"/>
  <c r="H20" i="7"/>
  <c r="H21" i="7"/>
  <c r="H22" i="7"/>
  <c r="H23" i="7"/>
  <c r="H24" i="7"/>
  <c r="H25" i="7"/>
  <c r="H26" i="7"/>
  <c r="H27" i="7"/>
  <c r="H28" i="7"/>
  <c r="H29" i="7"/>
  <c r="H30" i="7"/>
  <c r="H31" i="7"/>
  <c r="H32" i="7"/>
  <c r="H33" i="7"/>
  <c r="H34" i="7"/>
  <c r="H35" i="7"/>
  <c r="H36" i="7"/>
  <c r="H37" i="7"/>
  <c r="H38" i="7"/>
  <c r="H39" i="7"/>
  <c r="H40" i="7"/>
  <c r="H41" i="7"/>
  <c r="H42" i="7"/>
  <c r="H43" i="7"/>
  <c r="H44" i="7"/>
  <c r="H45" i="7"/>
  <c r="H46" i="7"/>
  <c r="H47" i="7"/>
  <c r="H48" i="7"/>
  <c r="H49" i="7"/>
  <c r="H50" i="7"/>
  <c r="H51" i="7"/>
  <c r="H52" i="7"/>
  <c r="H53" i="7"/>
  <c r="H54" i="7"/>
  <c r="H55" i="7"/>
  <c r="H56" i="7"/>
  <c r="H57" i="7"/>
  <c r="H58" i="7"/>
  <c r="H59" i="7"/>
  <c r="H60" i="7"/>
  <c r="H61" i="7"/>
  <c r="H62" i="7"/>
  <c r="H63" i="7"/>
  <c r="H64" i="7"/>
  <c r="H65" i="7"/>
  <c r="H66" i="7"/>
  <c r="H67" i="7"/>
  <c r="H68" i="7"/>
  <c r="H69" i="7"/>
  <c r="H70" i="7"/>
  <c r="H71" i="7"/>
  <c r="H72" i="7"/>
  <c r="H73" i="7"/>
  <c r="H74" i="7"/>
  <c r="H75" i="7"/>
  <c r="H76" i="7"/>
  <c r="H77" i="7"/>
  <c r="H78" i="7"/>
  <c r="H79" i="7"/>
  <c r="H80" i="7"/>
  <c r="H81" i="7"/>
  <c r="H82" i="7"/>
  <c r="H83" i="7"/>
  <c r="H84" i="7"/>
  <c r="H85" i="7"/>
  <c r="H86" i="7"/>
  <c r="H87" i="7"/>
  <c r="H88" i="7"/>
  <c r="H89" i="7"/>
  <c r="H90" i="7"/>
  <c r="H91" i="7"/>
  <c r="H92" i="7"/>
  <c r="H93" i="7"/>
  <c r="H94" i="7"/>
  <c r="H95" i="7"/>
  <c r="H96" i="7"/>
  <c r="H97" i="7"/>
  <c r="H98" i="7"/>
  <c r="H99" i="7"/>
  <c r="H100" i="7"/>
  <c r="H101" i="7"/>
  <c r="H102" i="7"/>
  <c r="H103" i="7"/>
  <c r="H104" i="7"/>
  <c r="H105" i="7"/>
  <c r="H106" i="7"/>
  <c r="H107" i="7"/>
  <c r="H108" i="7"/>
  <c r="H109" i="7"/>
  <c r="H110" i="7"/>
  <c r="H111" i="7"/>
  <c r="H112" i="7"/>
  <c r="H113" i="7"/>
  <c r="H114" i="7"/>
  <c r="H115" i="7"/>
  <c r="H116" i="7"/>
  <c r="H117" i="7"/>
  <c r="H118" i="7"/>
  <c r="H119" i="7"/>
  <c r="H120" i="7"/>
  <c r="H121" i="7"/>
  <c r="H122" i="7"/>
  <c r="H123" i="7"/>
  <c r="H124" i="7"/>
  <c r="H125" i="7"/>
  <c r="H126" i="7"/>
  <c r="H127" i="7"/>
  <c r="H128" i="7"/>
  <c r="H129" i="7"/>
  <c r="H130" i="7"/>
  <c r="H131" i="7"/>
  <c r="H132" i="7"/>
  <c r="H133" i="7"/>
  <c r="H134" i="7"/>
  <c r="H135" i="7"/>
  <c r="H136" i="7"/>
  <c r="H137" i="7"/>
  <c r="H138" i="7"/>
  <c r="H139" i="7"/>
  <c r="H140" i="7"/>
  <c r="H141" i="7"/>
  <c r="H142" i="7"/>
  <c r="H143" i="7"/>
  <c r="H144" i="7"/>
  <c r="H145" i="7"/>
  <c r="H146" i="7"/>
  <c r="H147" i="7"/>
  <c r="H148" i="7"/>
  <c r="H149" i="7"/>
  <c r="H150" i="7"/>
  <c r="H151" i="7"/>
  <c r="H152" i="7"/>
  <c r="H153" i="7"/>
  <c r="H154" i="7"/>
  <c r="H155" i="7"/>
  <c r="H156" i="7"/>
  <c r="H157" i="7"/>
  <c r="H158" i="7"/>
  <c r="H159" i="7"/>
  <c r="H160" i="7"/>
  <c r="H161" i="7"/>
  <c r="H162" i="7"/>
  <c r="H163" i="7"/>
  <c r="H164" i="7"/>
  <c r="H165" i="7"/>
  <c r="H166" i="7"/>
  <c r="H167" i="7"/>
  <c r="H168" i="7"/>
  <c r="H169" i="7"/>
  <c r="H170" i="7"/>
  <c r="H171" i="7"/>
  <c r="H172" i="7"/>
  <c r="H173" i="7"/>
  <c r="H174" i="7"/>
  <c r="H175" i="7"/>
  <c r="H176" i="7"/>
  <c r="H177" i="7"/>
  <c r="H178" i="7"/>
  <c r="H179" i="7"/>
  <c r="H180" i="7"/>
  <c r="H181" i="7"/>
  <c r="H182" i="7"/>
  <c r="H183" i="7"/>
  <c r="H184" i="7"/>
  <c r="H185" i="7"/>
  <c r="H186" i="7"/>
  <c r="H187" i="7"/>
  <c r="H188" i="7"/>
  <c r="H189" i="7"/>
  <c r="H190" i="7"/>
  <c r="H191" i="7"/>
  <c r="H192" i="7"/>
  <c r="H193" i="7"/>
  <c r="H194" i="7"/>
  <c r="H195" i="7"/>
  <c r="H196" i="7"/>
  <c r="H197" i="7"/>
  <c r="H198" i="7"/>
  <c r="H199" i="7"/>
  <c r="H200" i="7"/>
  <c r="H201" i="7"/>
  <c r="H202" i="7"/>
  <c r="H203" i="7"/>
  <c r="H204" i="7"/>
  <c r="H205" i="7"/>
  <c r="H206" i="7"/>
  <c r="H207" i="7"/>
  <c r="H208" i="7"/>
  <c r="H209" i="7"/>
  <c r="H210" i="7"/>
  <c r="H211" i="7"/>
  <c r="H212" i="7"/>
  <c r="H213" i="7"/>
  <c r="H214" i="7"/>
  <c r="H215" i="7"/>
  <c r="H216" i="7"/>
  <c r="H217" i="7"/>
  <c r="H218" i="7"/>
  <c r="H219" i="7"/>
  <c r="H220" i="7"/>
  <c r="H221" i="7"/>
  <c r="H222" i="7"/>
  <c r="H223" i="7"/>
  <c r="H224" i="7"/>
  <c r="H225" i="7"/>
  <c r="H226" i="7"/>
  <c r="H227" i="7"/>
  <c r="H228" i="7"/>
  <c r="H229" i="7"/>
  <c r="H230" i="7"/>
  <c r="H231" i="7"/>
  <c r="H232" i="7"/>
  <c r="H233" i="7"/>
  <c r="H234" i="7"/>
  <c r="H235" i="7"/>
  <c r="H236" i="7"/>
  <c r="H237" i="7"/>
  <c r="H238" i="7"/>
  <c r="H239" i="7"/>
  <c r="H240" i="7"/>
  <c r="H241" i="7"/>
  <c r="H242" i="7"/>
  <c r="H243" i="7"/>
  <c r="H244" i="7"/>
  <c r="H245" i="7"/>
  <c r="H246" i="7"/>
  <c r="H247" i="7"/>
  <c r="H248" i="7"/>
  <c r="H249" i="7"/>
  <c r="H250" i="7"/>
  <c r="H251" i="7"/>
  <c r="H252" i="7"/>
  <c r="H253" i="7"/>
  <c r="H254" i="7"/>
  <c r="H255" i="7"/>
  <c r="H256" i="7"/>
  <c r="H257" i="7"/>
  <c r="H258" i="7"/>
  <c r="H259" i="7"/>
  <c r="H260" i="7"/>
  <c r="H261" i="7"/>
  <c r="H262" i="7"/>
  <c r="H263" i="7"/>
  <c r="H264" i="7"/>
  <c r="H265" i="7"/>
  <c r="H266" i="7"/>
  <c r="H267" i="7"/>
  <c r="H268" i="7"/>
  <c r="H269" i="7"/>
  <c r="H270" i="7"/>
  <c r="H271" i="7"/>
  <c r="H272" i="7"/>
  <c r="H273" i="7"/>
  <c r="H274" i="7"/>
  <c r="H275" i="7"/>
  <c r="H276" i="7"/>
  <c r="H277" i="7"/>
  <c r="H278" i="7"/>
  <c r="H279" i="7"/>
  <c r="H280" i="7"/>
  <c r="H281" i="7"/>
  <c r="H282" i="7"/>
  <c r="H283" i="7"/>
  <c r="H284" i="7"/>
  <c r="H285" i="7"/>
  <c r="H286" i="7"/>
  <c r="H287" i="7"/>
  <c r="H288" i="7"/>
  <c r="H289" i="7"/>
  <c r="H290" i="7"/>
  <c r="H291" i="7"/>
  <c r="H292" i="7"/>
  <c r="H293" i="7"/>
  <c r="H294" i="7"/>
  <c r="H295" i="7"/>
  <c r="H296" i="7"/>
  <c r="H297" i="7"/>
  <c r="H298" i="7"/>
  <c r="H299" i="7"/>
  <c r="H300" i="7"/>
  <c r="H301" i="7"/>
  <c r="H302" i="7"/>
  <c r="H303" i="7"/>
  <c r="H304" i="7"/>
  <c r="H305" i="7"/>
  <c r="H306" i="7"/>
  <c r="H307" i="7"/>
  <c r="H308" i="7"/>
  <c r="H309" i="7"/>
  <c r="H310" i="7"/>
  <c r="H311" i="7"/>
  <c r="H312" i="7"/>
  <c r="H313" i="7"/>
  <c r="H314" i="7"/>
  <c r="H315" i="7"/>
  <c r="H316" i="7"/>
  <c r="H317" i="7"/>
  <c r="H318" i="7"/>
  <c r="H319" i="7"/>
  <c r="H320" i="7"/>
  <c r="H321" i="7"/>
  <c r="H322" i="7"/>
  <c r="H323" i="7"/>
  <c r="H324" i="7"/>
  <c r="H325" i="7"/>
  <c r="H326" i="7"/>
  <c r="H327" i="7"/>
  <c r="H328" i="7"/>
  <c r="H329" i="7"/>
  <c r="H330" i="7"/>
  <c r="H331" i="7"/>
  <c r="H332" i="7"/>
  <c r="H333" i="7"/>
  <c r="H334" i="7"/>
  <c r="H335" i="7"/>
  <c r="H336" i="7"/>
  <c r="H337" i="7"/>
  <c r="H338" i="7"/>
  <c r="H339" i="7"/>
  <c r="H340" i="7"/>
  <c r="H341" i="7"/>
  <c r="H342" i="7"/>
  <c r="H343" i="7"/>
  <c r="H344" i="7"/>
  <c r="H345" i="7"/>
  <c r="H346" i="7"/>
  <c r="H347" i="7"/>
  <c r="H348" i="7"/>
  <c r="H349" i="7"/>
  <c r="H350" i="7"/>
  <c r="H351" i="7"/>
  <c r="H352" i="7"/>
  <c r="H353" i="7"/>
  <c r="H354" i="7"/>
  <c r="H355" i="7"/>
  <c r="H356" i="7"/>
  <c r="H357" i="7"/>
  <c r="H358" i="7"/>
  <c r="H359" i="7"/>
  <c r="H360" i="7"/>
  <c r="H361" i="7"/>
  <c r="H362" i="7"/>
  <c r="H363" i="7"/>
  <c r="H364" i="7"/>
  <c r="H365" i="7"/>
  <c r="H366" i="7"/>
  <c r="H367" i="7"/>
  <c r="H368" i="7"/>
  <c r="H369" i="7"/>
  <c r="H370" i="7"/>
  <c r="H371" i="7"/>
  <c r="H372" i="7"/>
  <c r="H373" i="7"/>
  <c r="H374" i="7"/>
  <c r="H375" i="7"/>
  <c r="H376" i="7"/>
  <c r="H377" i="7"/>
  <c r="H378" i="7"/>
  <c r="H379" i="7"/>
  <c r="H380" i="7"/>
  <c r="H381" i="7"/>
  <c r="H382" i="7"/>
  <c r="H383" i="7"/>
  <c r="H384" i="7"/>
  <c r="H385" i="7"/>
  <c r="H386" i="7"/>
  <c r="H387" i="7"/>
  <c r="H388" i="7"/>
  <c r="H389" i="7"/>
  <c r="H390" i="7"/>
  <c r="H391" i="7"/>
  <c r="H392" i="7"/>
  <c r="H393" i="7"/>
  <c r="H394" i="7"/>
  <c r="H395" i="7"/>
  <c r="H396" i="7"/>
  <c r="H397" i="7"/>
  <c r="H398" i="7"/>
  <c r="H399" i="7"/>
  <c r="H400" i="7"/>
  <c r="H401" i="7"/>
  <c r="H402" i="7"/>
  <c r="H403" i="7"/>
  <c r="H404" i="7"/>
  <c r="H405" i="7"/>
  <c r="H406" i="7"/>
  <c r="H407" i="7"/>
  <c r="H408" i="7"/>
  <c r="H409" i="7"/>
  <c r="H410" i="7"/>
  <c r="H411" i="7"/>
  <c r="H412" i="7"/>
  <c r="H413" i="7"/>
  <c r="H414" i="7"/>
  <c r="H415" i="7"/>
  <c r="H416" i="7"/>
  <c r="H417" i="7"/>
  <c r="H418" i="7"/>
  <c r="H419" i="7"/>
  <c r="H420" i="7"/>
  <c r="H421" i="7"/>
  <c r="H422" i="7"/>
  <c r="H423" i="7"/>
  <c r="H424" i="7"/>
  <c r="H425" i="7"/>
  <c r="H426" i="7"/>
  <c r="H427" i="7"/>
  <c r="H428" i="7"/>
  <c r="H429" i="7"/>
  <c r="H430" i="7"/>
  <c r="H431" i="7"/>
  <c r="H432" i="7"/>
  <c r="H433" i="7"/>
  <c r="H434" i="7"/>
  <c r="H435" i="7"/>
  <c r="H436" i="7"/>
  <c r="H437" i="7"/>
  <c r="H438" i="7"/>
  <c r="H439" i="7"/>
  <c r="H440" i="7"/>
  <c r="H441" i="7"/>
  <c r="H442" i="7"/>
  <c r="H443" i="7"/>
  <c r="H444" i="7"/>
  <c r="H445" i="7"/>
  <c r="H446" i="7"/>
  <c r="H447" i="7"/>
  <c r="H448" i="7"/>
  <c r="H449" i="7"/>
  <c r="H450" i="7"/>
  <c r="H451" i="7"/>
  <c r="H452" i="7"/>
  <c r="H453" i="7"/>
  <c r="H454" i="7"/>
  <c r="H455" i="7"/>
  <c r="H456" i="7"/>
  <c r="H457" i="7"/>
  <c r="H458" i="7"/>
  <c r="H459" i="7"/>
  <c r="H460" i="7"/>
  <c r="H461" i="7"/>
  <c r="H462" i="7"/>
  <c r="H463" i="7"/>
  <c r="H464" i="7"/>
  <c r="H465" i="7"/>
  <c r="H466" i="7"/>
  <c r="H467" i="7"/>
  <c r="H468" i="7"/>
  <c r="H469" i="7"/>
  <c r="H470" i="7"/>
  <c r="H471" i="7"/>
  <c r="H472" i="7"/>
  <c r="H473" i="7"/>
  <c r="H474" i="7"/>
  <c r="H475" i="7"/>
  <c r="H476" i="7"/>
  <c r="H477" i="7"/>
  <c r="H478" i="7"/>
  <c r="H479" i="7"/>
  <c r="H480" i="7"/>
  <c r="H481" i="7"/>
  <c r="H482" i="7"/>
  <c r="H483" i="7"/>
  <c r="H484" i="7"/>
  <c r="H485" i="7"/>
  <c r="H486" i="7"/>
  <c r="H487" i="7"/>
  <c r="H488" i="7"/>
  <c r="H489" i="7"/>
  <c r="H490" i="7"/>
  <c r="H491" i="7"/>
  <c r="H492" i="7"/>
  <c r="H493" i="7"/>
  <c r="H494" i="7"/>
  <c r="H495" i="7"/>
  <c r="H496" i="7"/>
  <c r="H497" i="7"/>
  <c r="H498" i="7"/>
  <c r="H499" i="7"/>
  <c r="H500" i="7"/>
  <c r="H501" i="7"/>
  <c r="H502" i="7"/>
  <c r="H503" i="7"/>
  <c r="H504" i="7"/>
  <c r="H505" i="7"/>
  <c r="H506" i="7"/>
  <c r="H507" i="7"/>
  <c r="H508" i="7"/>
  <c r="H509" i="7"/>
  <c r="H510" i="7"/>
  <c r="H511" i="7"/>
  <c r="H512" i="7"/>
  <c r="H513" i="7"/>
  <c r="H514" i="7"/>
  <c r="H515" i="7"/>
  <c r="H516" i="7"/>
  <c r="H517" i="7"/>
  <c r="H518" i="7"/>
  <c r="H519" i="7"/>
  <c r="H520" i="7"/>
  <c r="H521" i="7"/>
  <c r="H522" i="7"/>
  <c r="H523" i="7"/>
  <c r="H524" i="7"/>
  <c r="H525" i="7"/>
  <c r="H526" i="7"/>
  <c r="H527" i="7"/>
  <c r="H528" i="7"/>
  <c r="H529" i="7"/>
  <c r="H530" i="7"/>
  <c r="H531" i="7"/>
  <c r="H532" i="7"/>
  <c r="H533" i="7"/>
  <c r="H534" i="7"/>
  <c r="H535" i="7"/>
  <c r="H536" i="7"/>
  <c r="H537" i="7"/>
  <c r="H538" i="7"/>
  <c r="H539" i="7"/>
  <c r="H540" i="7"/>
  <c r="H541" i="7"/>
  <c r="H542" i="7"/>
  <c r="H543" i="7"/>
  <c r="H544" i="7"/>
  <c r="H545" i="7"/>
  <c r="H546" i="7"/>
  <c r="H547" i="7"/>
  <c r="H548" i="7"/>
  <c r="H549" i="7"/>
  <c r="H550" i="7"/>
  <c r="H551" i="7"/>
  <c r="H552" i="7"/>
  <c r="H553" i="7"/>
  <c r="H554" i="7"/>
  <c r="H555" i="7"/>
  <c r="H556" i="7"/>
  <c r="H557" i="7"/>
  <c r="H558" i="7"/>
  <c r="H559" i="7"/>
  <c r="H560" i="7"/>
  <c r="H561" i="7"/>
  <c r="H562" i="7"/>
  <c r="H563" i="7"/>
  <c r="H564" i="7"/>
  <c r="H565" i="7"/>
  <c r="H566" i="7"/>
  <c r="H567" i="7"/>
  <c r="H568" i="7"/>
  <c r="H569" i="7"/>
  <c r="H570" i="7"/>
  <c r="H571" i="7"/>
  <c r="H572" i="7"/>
  <c r="H573" i="7"/>
  <c r="H574" i="7"/>
  <c r="H575" i="7"/>
  <c r="H576" i="7"/>
  <c r="H577" i="7"/>
  <c r="H578" i="7"/>
  <c r="H579" i="7"/>
  <c r="H580" i="7"/>
  <c r="H581" i="7"/>
  <c r="H582" i="7"/>
  <c r="H583" i="7"/>
  <c r="H584" i="7"/>
  <c r="H585" i="7"/>
  <c r="H586" i="7"/>
  <c r="H587" i="7"/>
  <c r="H588" i="7"/>
  <c r="H589" i="7"/>
  <c r="H590" i="7"/>
  <c r="H591" i="7"/>
  <c r="H592" i="7"/>
  <c r="H593" i="7"/>
  <c r="H594" i="7"/>
  <c r="H595" i="7"/>
  <c r="H596" i="7"/>
  <c r="H597" i="7"/>
  <c r="H598" i="7"/>
  <c r="H599" i="7"/>
  <c r="H600" i="7"/>
  <c r="H601" i="7"/>
  <c r="H602" i="7"/>
  <c r="H603" i="7"/>
  <c r="H604" i="7"/>
  <c r="H605" i="7"/>
  <c r="H606" i="7"/>
  <c r="H607" i="7"/>
  <c r="H608" i="7"/>
  <c r="H609" i="7"/>
  <c r="H610" i="7"/>
  <c r="H611" i="7"/>
  <c r="H612" i="7"/>
  <c r="H613" i="7"/>
  <c r="H614" i="7"/>
  <c r="H615" i="7"/>
  <c r="H616" i="7"/>
  <c r="H617" i="7"/>
  <c r="H618" i="7"/>
  <c r="H619" i="7"/>
  <c r="H620" i="7"/>
  <c r="H621" i="7"/>
  <c r="H622" i="7"/>
  <c r="H623" i="7"/>
  <c r="H624" i="7"/>
  <c r="H625" i="7"/>
  <c r="H626" i="7"/>
  <c r="H627" i="7"/>
  <c r="H628" i="7"/>
  <c r="H629" i="7"/>
  <c r="H630" i="7"/>
  <c r="H631" i="7"/>
  <c r="H632" i="7"/>
  <c r="H633" i="7"/>
  <c r="H634" i="7"/>
  <c r="H635" i="7"/>
  <c r="H636" i="7"/>
  <c r="H637" i="7"/>
  <c r="H638" i="7"/>
  <c r="H639" i="7"/>
  <c r="H640" i="7"/>
  <c r="H641" i="7"/>
  <c r="H642" i="7"/>
  <c r="H643" i="7"/>
  <c r="H644" i="7"/>
  <c r="H645" i="7"/>
  <c r="H646" i="7"/>
  <c r="H647" i="7"/>
  <c r="H648" i="7"/>
  <c r="H649" i="7"/>
  <c r="H650" i="7"/>
  <c r="H651" i="7"/>
  <c r="H652" i="7"/>
  <c r="H653" i="7"/>
  <c r="H654" i="7"/>
  <c r="H655" i="7"/>
  <c r="H656" i="7"/>
  <c r="H657" i="7"/>
  <c r="H658" i="7"/>
  <c r="H659" i="7"/>
  <c r="H660" i="7"/>
  <c r="H661" i="7"/>
  <c r="H662" i="7"/>
  <c r="H663" i="7"/>
  <c r="H664" i="7"/>
  <c r="H665" i="7"/>
  <c r="H666" i="7"/>
  <c r="H667" i="7"/>
  <c r="H668" i="7"/>
  <c r="H669" i="7"/>
  <c r="H670" i="7"/>
  <c r="H671" i="7"/>
  <c r="H672" i="7"/>
  <c r="H673" i="7"/>
  <c r="H674" i="7"/>
  <c r="H675" i="7"/>
  <c r="H676" i="7"/>
  <c r="H677" i="7"/>
  <c r="H678" i="7"/>
  <c r="H679" i="7"/>
  <c r="H680" i="7"/>
  <c r="H681" i="7"/>
  <c r="H682" i="7"/>
  <c r="H683" i="7"/>
  <c r="H684" i="7"/>
  <c r="H685" i="7"/>
  <c r="H686" i="7"/>
  <c r="H687" i="7"/>
  <c r="H688" i="7"/>
  <c r="H689" i="7"/>
  <c r="H690" i="7"/>
  <c r="H691" i="7"/>
  <c r="H692" i="7"/>
  <c r="H693" i="7"/>
  <c r="H694" i="7"/>
  <c r="H695" i="7"/>
  <c r="H696" i="7"/>
  <c r="H697" i="7"/>
  <c r="H698" i="7"/>
  <c r="H699" i="7"/>
  <c r="H700" i="7"/>
  <c r="H701" i="7"/>
  <c r="H702" i="7"/>
  <c r="H703" i="7"/>
  <c r="H704" i="7"/>
  <c r="H705" i="7"/>
  <c r="H706" i="7"/>
  <c r="H707" i="7"/>
  <c r="H708" i="7"/>
  <c r="H709" i="7"/>
  <c r="H710" i="7"/>
  <c r="H711" i="7"/>
  <c r="H712" i="7"/>
  <c r="H713" i="7"/>
  <c r="H714" i="7"/>
  <c r="H715" i="7"/>
  <c r="H716" i="7"/>
  <c r="H717" i="7"/>
  <c r="H718" i="7"/>
  <c r="H719" i="7"/>
  <c r="H720" i="7"/>
  <c r="H721" i="7"/>
  <c r="H722" i="7"/>
  <c r="H723" i="7"/>
  <c r="H724" i="7"/>
  <c r="H725" i="7"/>
  <c r="H726" i="7"/>
  <c r="H727" i="7"/>
  <c r="H728" i="7"/>
  <c r="H729" i="7"/>
  <c r="H730" i="7"/>
  <c r="H731" i="7"/>
  <c r="H732" i="7"/>
  <c r="H733" i="7"/>
  <c r="H734" i="7"/>
  <c r="H735" i="7"/>
  <c r="H736" i="7"/>
  <c r="H737" i="7"/>
  <c r="H738" i="7"/>
  <c r="H739" i="7"/>
  <c r="H740" i="7"/>
  <c r="H741" i="7"/>
  <c r="H742" i="7"/>
  <c r="H743" i="7"/>
  <c r="H744" i="7"/>
  <c r="H745" i="7"/>
  <c r="H746" i="7"/>
  <c r="H747" i="7"/>
  <c r="H748" i="7"/>
  <c r="H749" i="7"/>
  <c r="H750" i="7"/>
  <c r="H751" i="7"/>
  <c r="H752" i="7"/>
  <c r="H753" i="7"/>
  <c r="H754" i="7"/>
  <c r="H755" i="7"/>
  <c r="H756" i="7"/>
  <c r="H757" i="7"/>
  <c r="H758" i="7"/>
  <c r="H759" i="7"/>
  <c r="H760" i="7"/>
  <c r="H761" i="7"/>
  <c r="H762" i="7"/>
  <c r="H763" i="7"/>
  <c r="H764" i="7"/>
  <c r="H765" i="7"/>
  <c r="H766" i="7"/>
  <c r="H767" i="7"/>
  <c r="H768" i="7"/>
  <c r="H769" i="7"/>
  <c r="H770" i="7"/>
  <c r="H771" i="7"/>
  <c r="H772" i="7"/>
  <c r="H773" i="7"/>
  <c r="H774" i="7"/>
  <c r="H775" i="7"/>
  <c r="H776" i="7"/>
  <c r="H777" i="7"/>
  <c r="H778" i="7"/>
  <c r="H779" i="7"/>
  <c r="H780" i="7"/>
  <c r="H781" i="7"/>
  <c r="H782" i="7"/>
  <c r="H783" i="7"/>
  <c r="H784" i="7"/>
  <c r="H785" i="7"/>
  <c r="H786" i="7"/>
  <c r="H787" i="7"/>
  <c r="H788" i="7"/>
  <c r="H789" i="7"/>
  <c r="H790" i="7"/>
  <c r="H791" i="7"/>
  <c r="H792" i="7"/>
  <c r="H793" i="7"/>
  <c r="H794" i="7"/>
  <c r="H795" i="7"/>
  <c r="H796" i="7"/>
  <c r="H797" i="7"/>
  <c r="H798" i="7"/>
  <c r="H799" i="7"/>
  <c r="H800" i="7"/>
  <c r="H801" i="7"/>
  <c r="H802" i="7"/>
  <c r="H803" i="7"/>
  <c r="H804" i="7"/>
  <c r="H805" i="7"/>
  <c r="H806" i="7"/>
  <c r="H807" i="7"/>
  <c r="H808" i="7"/>
  <c r="H809" i="7"/>
  <c r="H810" i="7"/>
  <c r="H811" i="7"/>
  <c r="H812" i="7"/>
  <c r="H813" i="7"/>
  <c r="H814" i="7"/>
  <c r="H815" i="7"/>
  <c r="H816" i="7"/>
  <c r="H817" i="7"/>
  <c r="H818" i="7"/>
  <c r="H819" i="7"/>
  <c r="H820" i="7"/>
  <c r="H821" i="7"/>
  <c r="H822" i="7"/>
  <c r="H823" i="7"/>
  <c r="H824" i="7"/>
  <c r="H825" i="7"/>
  <c r="H826" i="7"/>
  <c r="H827" i="7"/>
  <c r="H828" i="7"/>
  <c r="H829" i="7"/>
  <c r="H830" i="7"/>
  <c r="H831" i="7"/>
  <c r="H832" i="7"/>
  <c r="H833" i="7"/>
  <c r="H834" i="7"/>
  <c r="H835" i="7"/>
  <c r="H836" i="7"/>
  <c r="H837" i="7"/>
  <c r="H838" i="7"/>
  <c r="H839" i="7"/>
  <c r="H840" i="7"/>
  <c r="H841" i="7"/>
  <c r="H842" i="7"/>
  <c r="H843" i="7"/>
  <c r="H844" i="7"/>
  <c r="H845" i="7"/>
  <c r="H846" i="7"/>
  <c r="H847" i="7"/>
  <c r="H848" i="7"/>
  <c r="H849" i="7"/>
  <c r="H850" i="7"/>
  <c r="H851" i="7"/>
  <c r="H852" i="7"/>
  <c r="H853" i="7"/>
  <c r="H854" i="7"/>
  <c r="H855" i="7"/>
  <c r="H856" i="7"/>
  <c r="H857" i="7"/>
  <c r="H858" i="7"/>
  <c r="H859" i="7"/>
  <c r="H860" i="7"/>
  <c r="H861" i="7"/>
  <c r="H862" i="7"/>
  <c r="H863" i="7"/>
  <c r="H864" i="7"/>
  <c r="H865" i="7"/>
  <c r="H866" i="7"/>
  <c r="H867" i="7"/>
  <c r="H868" i="7"/>
  <c r="H869" i="7"/>
  <c r="H870" i="7"/>
  <c r="H871" i="7"/>
  <c r="H872" i="7"/>
  <c r="H873" i="7"/>
  <c r="H874" i="7"/>
  <c r="H875" i="7"/>
  <c r="H876" i="7"/>
  <c r="H877" i="7"/>
  <c r="H878" i="7"/>
  <c r="H879" i="7"/>
  <c r="H880" i="7"/>
  <c r="H881" i="7"/>
  <c r="H882" i="7"/>
  <c r="H883" i="7"/>
  <c r="H884" i="7"/>
  <c r="H885" i="7"/>
  <c r="H886" i="7"/>
  <c r="H887" i="7"/>
  <c r="H888" i="7"/>
  <c r="H889" i="7"/>
  <c r="H890" i="7"/>
  <c r="H891" i="7"/>
  <c r="H892" i="7"/>
  <c r="H893" i="7"/>
  <c r="H894" i="7"/>
  <c r="H895" i="7"/>
  <c r="H896" i="7"/>
  <c r="H897" i="7"/>
  <c r="H898" i="7"/>
  <c r="H899" i="7"/>
  <c r="H900" i="7"/>
  <c r="H901" i="7"/>
  <c r="H902" i="7"/>
  <c r="H903" i="7"/>
  <c r="H904" i="7"/>
  <c r="H905" i="7"/>
  <c r="H906" i="7"/>
  <c r="H907" i="7"/>
  <c r="H908" i="7"/>
  <c r="H909" i="7"/>
  <c r="H910" i="7"/>
  <c r="H911" i="7"/>
  <c r="H912" i="7"/>
  <c r="H913" i="7"/>
  <c r="H914" i="7"/>
  <c r="H915" i="7"/>
  <c r="H916" i="7"/>
  <c r="H917" i="7"/>
  <c r="H918" i="7"/>
  <c r="H919" i="7"/>
  <c r="H920" i="7"/>
  <c r="H921" i="7"/>
  <c r="H922" i="7"/>
  <c r="H923" i="7"/>
  <c r="H924" i="7"/>
  <c r="H925" i="7"/>
  <c r="H926" i="7"/>
  <c r="H927" i="7"/>
  <c r="H928" i="7"/>
  <c r="H929" i="7"/>
  <c r="H930" i="7"/>
  <c r="H931" i="7"/>
  <c r="H932" i="7"/>
  <c r="H933" i="7"/>
  <c r="H934" i="7"/>
  <c r="H935" i="7"/>
  <c r="H936" i="7"/>
  <c r="H937" i="7"/>
  <c r="H938" i="7"/>
  <c r="H939" i="7"/>
  <c r="H940" i="7"/>
  <c r="H941" i="7"/>
  <c r="H942" i="7"/>
  <c r="H943" i="7"/>
  <c r="H944" i="7"/>
  <c r="H945" i="7"/>
  <c r="H946" i="7"/>
  <c r="H947" i="7"/>
  <c r="H948" i="7"/>
  <c r="H949" i="7"/>
  <c r="H950" i="7"/>
  <c r="H951" i="7"/>
  <c r="H952" i="7"/>
  <c r="H953" i="7"/>
  <c r="H954" i="7"/>
  <c r="H955" i="7"/>
  <c r="H956" i="7"/>
  <c r="H957" i="7"/>
  <c r="H958" i="7"/>
  <c r="H959" i="7"/>
  <c r="H960" i="7"/>
  <c r="H961" i="7"/>
  <c r="H962" i="7"/>
  <c r="H963" i="7"/>
  <c r="H964" i="7"/>
  <c r="H965" i="7"/>
  <c r="H966" i="7"/>
  <c r="H967" i="7"/>
  <c r="H968" i="7"/>
  <c r="H969" i="7"/>
  <c r="H970" i="7"/>
  <c r="H971" i="7"/>
  <c r="H972" i="7"/>
  <c r="H973" i="7"/>
  <c r="H974" i="7"/>
  <c r="H975" i="7"/>
  <c r="H976" i="7"/>
  <c r="H977" i="7"/>
  <c r="H978" i="7"/>
  <c r="H979" i="7"/>
  <c r="H980" i="7"/>
  <c r="H981" i="7"/>
  <c r="H982" i="7"/>
  <c r="H983" i="7"/>
  <c r="H984" i="7"/>
  <c r="H985" i="7"/>
  <c r="H986" i="7"/>
  <c r="H987" i="7"/>
  <c r="H988" i="7"/>
  <c r="H989" i="7"/>
  <c r="H990" i="7"/>
  <c r="H991" i="7"/>
  <c r="H992" i="7"/>
  <c r="H993" i="7"/>
  <c r="H994" i="7"/>
  <c r="H995" i="7"/>
  <c r="H996" i="7"/>
  <c r="H997" i="7"/>
  <c r="H998" i="7"/>
  <c r="H999" i="7"/>
  <c r="H1000" i="7"/>
  <c r="H1001" i="7"/>
  <c r="H1002" i="7"/>
  <c r="H1003" i="7"/>
  <c r="H1004" i="7"/>
  <c r="H1005" i="7"/>
  <c r="H1006" i="7"/>
  <c r="H1007" i="7"/>
  <c r="H1008" i="7"/>
  <c r="H1009" i="7"/>
  <c r="H1010" i="7"/>
  <c r="H1011" i="7"/>
  <c r="H1012" i="7"/>
  <c r="H1013" i="7"/>
  <c r="H1014" i="7"/>
  <c r="H1015" i="7"/>
  <c r="H1016" i="7"/>
  <c r="H1017" i="7"/>
  <c r="H1018" i="7"/>
  <c r="H1019" i="7"/>
  <c r="H1020" i="7"/>
  <c r="H1021" i="7"/>
  <c r="H1022" i="7"/>
  <c r="H1023" i="7"/>
  <c r="H1024" i="7"/>
  <c r="H1025" i="7"/>
  <c r="H1026" i="7"/>
  <c r="H1027" i="7"/>
  <c r="H1028" i="7"/>
  <c r="H1029" i="7"/>
  <c r="H1030" i="7"/>
  <c r="H1031" i="7"/>
  <c r="H1032" i="7"/>
  <c r="H1033" i="7"/>
  <c r="H1034" i="7"/>
  <c r="H1035" i="7"/>
  <c r="H1036" i="7"/>
  <c r="H1037" i="7"/>
  <c r="H1038" i="7"/>
  <c r="H1039" i="7"/>
  <c r="H1040" i="7"/>
  <c r="H1041" i="7"/>
  <c r="H1042" i="7"/>
  <c r="H1043" i="7"/>
  <c r="H1044" i="7"/>
  <c r="H1045" i="7"/>
  <c r="H1046" i="7"/>
  <c r="H1047" i="7"/>
  <c r="H1048" i="7"/>
  <c r="H1049" i="7"/>
  <c r="H1050" i="7"/>
  <c r="H1051" i="7"/>
  <c r="H1052" i="7"/>
  <c r="H1053" i="7"/>
  <c r="H1054" i="7"/>
  <c r="H1055" i="7"/>
  <c r="H1056" i="7"/>
  <c r="H1057" i="7"/>
  <c r="H1058" i="7"/>
  <c r="H1059" i="7"/>
  <c r="H1060" i="7"/>
  <c r="H1061" i="7"/>
  <c r="H1062" i="7"/>
  <c r="H1063" i="7"/>
  <c r="H1064" i="7"/>
  <c r="H1065" i="7"/>
  <c r="H1066" i="7"/>
  <c r="H1067" i="7"/>
  <c r="H1068" i="7"/>
  <c r="H1069" i="7"/>
  <c r="H1070" i="7"/>
  <c r="H1071" i="7"/>
  <c r="H1072" i="7"/>
  <c r="H1073" i="7"/>
  <c r="H1074" i="7"/>
  <c r="H1075" i="7"/>
  <c r="H1076" i="7"/>
  <c r="H1077" i="7"/>
  <c r="H1078" i="7"/>
  <c r="H1079" i="7"/>
  <c r="H1080" i="7"/>
  <c r="H1081" i="7"/>
  <c r="H1082" i="7"/>
  <c r="H1083" i="7"/>
  <c r="H1084" i="7"/>
  <c r="H1085" i="7"/>
  <c r="H1086" i="7"/>
  <c r="H1087" i="7"/>
  <c r="H1088" i="7"/>
  <c r="H1089" i="7"/>
  <c r="H1090" i="7"/>
  <c r="H1091" i="7"/>
  <c r="H1092" i="7"/>
  <c r="H1093" i="7"/>
  <c r="H1094" i="7"/>
  <c r="H1095" i="7"/>
  <c r="H1096" i="7"/>
  <c r="H1097" i="7"/>
  <c r="H1098" i="7"/>
  <c r="H1099" i="7"/>
  <c r="H1100" i="7"/>
  <c r="H1101" i="7"/>
  <c r="H1102" i="7"/>
  <c r="H1103" i="7"/>
  <c r="H1104" i="7"/>
  <c r="H1105" i="7"/>
  <c r="H1106" i="7"/>
  <c r="H1107" i="7"/>
  <c r="H1108" i="7"/>
  <c r="H1109" i="7"/>
  <c r="H1110" i="7"/>
  <c r="H1111" i="7"/>
  <c r="H1112" i="7"/>
  <c r="H1113" i="7"/>
  <c r="H1114" i="7"/>
  <c r="H1115" i="7"/>
  <c r="H1116" i="7"/>
  <c r="H1117" i="7"/>
  <c r="H1118" i="7"/>
  <c r="H1119" i="7"/>
  <c r="H1120" i="7"/>
  <c r="H1121" i="7"/>
  <c r="H1122" i="7"/>
  <c r="H1123" i="7"/>
  <c r="H1124" i="7"/>
  <c r="H1125" i="7"/>
  <c r="H1126" i="7"/>
  <c r="H1127" i="7"/>
  <c r="H1128" i="7"/>
  <c r="H1129" i="7"/>
  <c r="H1130" i="7"/>
  <c r="H1131" i="7"/>
  <c r="H1132" i="7"/>
  <c r="H1133" i="7"/>
  <c r="H1134" i="7"/>
  <c r="H1135" i="7"/>
  <c r="H1136" i="7"/>
  <c r="H1137" i="7"/>
  <c r="H1138" i="7"/>
  <c r="H1139" i="7"/>
  <c r="H1140" i="7"/>
  <c r="H1141" i="7"/>
  <c r="H1142" i="7"/>
  <c r="H1143" i="7"/>
  <c r="H1144" i="7"/>
  <c r="H1145" i="7"/>
  <c r="H1146" i="7"/>
  <c r="H1147" i="7"/>
  <c r="H1148" i="7"/>
  <c r="H1149" i="7"/>
  <c r="H1150" i="7"/>
  <c r="H1151" i="7"/>
  <c r="H1152" i="7"/>
  <c r="H1153" i="7"/>
  <c r="H1154" i="7"/>
  <c r="H1155" i="7"/>
  <c r="H1156" i="7"/>
  <c r="H1157" i="7"/>
  <c r="H1158" i="7"/>
  <c r="H1159" i="7"/>
  <c r="H1160" i="7"/>
  <c r="H1161" i="7"/>
  <c r="H1162" i="7"/>
  <c r="H1163" i="7"/>
  <c r="H1164" i="7"/>
  <c r="H1165" i="7"/>
  <c r="H1166" i="7"/>
  <c r="H1167" i="7"/>
  <c r="H1168" i="7"/>
  <c r="H1169" i="7"/>
  <c r="H1170" i="7"/>
  <c r="H1171" i="7"/>
  <c r="H1172" i="7"/>
  <c r="H1173" i="7"/>
  <c r="H1174" i="7"/>
  <c r="H1175" i="7"/>
  <c r="H1176" i="7"/>
  <c r="H1177" i="7"/>
  <c r="H1178" i="7"/>
  <c r="H1179" i="7"/>
  <c r="H1180" i="7"/>
  <c r="H1181" i="7"/>
  <c r="H1182" i="7"/>
  <c r="H1183" i="7"/>
  <c r="H1184" i="7"/>
  <c r="H1185" i="7"/>
  <c r="H1186" i="7"/>
  <c r="H1187" i="7"/>
  <c r="H1188" i="7"/>
  <c r="H1189" i="7"/>
  <c r="H1190" i="7"/>
  <c r="H1191" i="7"/>
  <c r="H1192" i="7"/>
  <c r="H1193" i="7"/>
  <c r="H1194" i="7"/>
  <c r="H1195" i="7"/>
  <c r="H1196" i="7"/>
  <c r="H1197" i="7"/>
  <c r="H1198" i="7"/>
  <c r="H1199" i="7"/>
  <c r="H1200" i="7"/>
  <c r="H1201" i="7"/>
  <c r="H1202" i="7"/>
  <c r="H1203" i="7"/>
  <c r="H1204" i="7"/>
  <c r="H1205" i="7"/>
  <c r="H1206" i="7"/>
  <c r="H1207" i="7"/>
  <c r="H1208" i="7"/>
  <c r="H1209" i="7"/>
  <c r="H1210" i="7"/>
  <c r="H1211" i="7"/>
  <c r="H1212" i="7"/>
  <c r="H1213" i="7"/>
  <c r="H1214" i="7"/>
  <c r="H1215" i="7"/>
  <c r="H1216" i="7"/>
  <c r="H1217" i="7"/>
  <c r="H1218" i="7"/>
  <c r="H1219" i="7"/>
  <c r="H1220" i="7"/>
  <c r="H1221" i="7"/>
  <c r="H1222" i="7"/>
  <c r="H1223" i="7"/>
  <c r="H1224" i="7"/>
  <c r="H1225" i="7"/>
  <c r="H1226" i="7"/>
  <c r="H1227" i="7"/>
  <c r="H1228" i="7"/>
  <c r="H1229" i="7"/>
  <c r="H1230" i="7"/>
  <c r="H1231" i="7"/>
  <c r="H1232" i="7"/>
  <c r="H1233" i="7"/>
  <c r="H1234" i="7"/>
  <c r="H1235" i="7"/>
  <c r="H1236" i="7"/>
  <c r="H1237" i="7"/>
  <c r="H1238" i="7"/>
  <c r="H1239" i="7"/>
  <c r="H1240" i="7"/>
  <c r="H1241" i="7"/>
  <c r="H1242" i="7"/>
  <c r="H1243" i="7"/>
  <c r="H1244" i="7"/>
  <c r="H1245" i="7"/>
  <c r="H1246" i="7"/>
  <c r="H1247" i="7"/>
  <c r="H1248" i="7"/>
  <c r="H1249" i="7"/>
  <c r="H1250" i="7"/>
  <c r="H1251" i="7"/>
  <c r="H1252" i="7"/>
  <c r="H1253" i="7"/>
  <c r="H1254" i="7"/>
  <c r="H1255" i="7"/>
  <c r="H1256" i="7"/>
  <c r="H1257" i="7"/>
  <c r="H1258" i="7"/>
  <c r="H1259" i="7"/>
  <c r="H1260" i="7"/>
  <c r="H1261" i="7"/>
  <c r="H1262" i="7"/>
  <c r="H1263" i="7"/>
  <c r="H1264" i="7"/>
  <c r="H1265" i="7"/>
  <c r="H1266" i="7"/>
  <c r="H1267" i="7"/>
  <c r="H1268" i="7"/>
  <c r="H1269" i="7"/>
  <c r="H1270" i="7"/>
  <c r="H1271" i="7"/>
  <c r="H1272" i="7"/>
  <c r="H1273" i="7"/>
  <c r="H1274" i="7"/>
  <c r="H1275" i="7"/>
  <c r="H1276" i="7"/>
  <c r="H1277" i="7"/>
  <c r="H1278" i="7"/>
  <c r="H1279" i="7"/>
  <c r="H1280" i="7"/>
  <c r="H1281" i="7"/>
  <c r="H1282" i="7"/>
  <c r="H1283" i="7"/>
  <c r="H1284" i="7"/>
  <c r="H1285" i="7"/>
  <c r="H1286" i="7"/>
  <c r="H1287" i="7"/>
  <c r="H1288" i="7"/>
  <c r="H1289" i="7"/>
  <c r="H1290" i="7"/>
  <c r="H1291" i="7"/>
  <c r="H1292" i="7"/>
  <c r="H1293" i="7"/>
  <c r="H1294" i="7"/>
  <c r="H1295" i="7"/>
  <c r="H1296" i="7"/>
  <c r="H1297" i="7"/>
  <c r="H1298" i="7"/>
  <c r="H1299" i="7"/>
  <c r="H1300" i="7"/>
  <c r="H1301" i="7"/>
  <c r="H1302" i="7"/>
  <c r="H1303" i="7"/>
  <c r="H1304" i="7"/>
  <c r="H1305" i="7"/>
  <c r="H1306" i="7"/>
  <c r="H1307" i="7"/>
  <c r="H1308" i="7"/>
  <c r="H1309" i="7"/>
  <c r="H1310" i="7"/>
  <c r="H1311" i="7"/>
  <c r="H1312" i="7"/>
  <c r="H1313" i="7"/>
  <c r="H1314" i="7"/>
  <c r="H1315" i="7"/>
  <c r="H1316" i="7"/>
  <c r="H1317" i="7"/>
  <c r="H1318" i="7"/>
  <c r="H1319" i="7"/>
  <c r="H1320" i="7"/>
  <c r="H1321" i="7"/>
  <c r="H1322" i="7"/>
  <c r="H1323" i="7"/>
  <c r="H1324" i="7"/>
  <c r="H1325" i="7"/>
  <c r="H1326" i="7"/>
  <c r="H1327" i="7"/>
  <c r="H1328" i="7"/>
  <c r="H1329" i="7"/>
  <c r="H1330" i="7"/>
  <c r="H1331" i="7"/>
  <c r="H1332" i="7"/>
  <c r="H1333" i="7"/>
  <c r="H1334" i="7"/>
  <c r="H1335" i="7"/>
  <c r="H1336" i="7"/>
  <c r="H1337" i="7"/>
  <c r="H1338" i="7"/>
  <c r="H1339" i="7"/>
  <c r="H1340" i="7"/>
  <c r="H1341" i="7"/>
  <c r="H1342" i="7"/>
  <c r="H1343" i="7"/>
  <c r="H1344" i="7"/>
  <c r="H1345" i="7"/>
  <c r="H1346" i="7"/>
  <c r="H1347" i="7"/>
  <c r="H1348" i="7"/>
  <c r="H1349" i="7"/>
  <c r="H1350" i="7"/>
  <c r="H1351" i="7"/>
  <c r="H1352" i="7"/>
  <c r="H1353" i="7"/>
  <c r="H1354" i="7"/>
  <c r="H1355" i="7"/>
  <c r="H1356" i="7"/>
  <c r="H1357" i="7"/>
  <c r="H1358" i="7"/>
  <c r="H1359" i="7"/>
  <c r="H1360" i="7"/>
  <c r="H1361" i="7"/>
  <c r="H1362" i="7"/>
  <c r="H1363" i="7"/>
  <c r="H1364" i="7"/>
  <c r="H1365" i="7"/>
  <c r="H1366" i="7"/>
  <c r="H1367" i="7"/>
  <c r="H1368" i="7"/>
  <c r="H1369" i="7"/>
  <c r="H1370" i="7"/>
  <c r="H1371" i="7"/>
  <c r="H1372" i="7"/>
  <c r="H1373" i="7"/>
  <c r="H1374" i="7"/>
  <c r="H1375" i="7"/>
  <c r="H1376" i="7"/>
  <c r="H1377" i="7"/>
  <c r="H1378" i="7"/>
  <c r="H1379" i="7"/>
  <c r="H1380" i="7"/>
  <c r="H1381" i="7"/>
  <c r="H1382" i="7"/>
  <c r="H1383" i="7"/>
  <c r="H1384" i="7"/>
  <c r="H1385" i="7"/>
  <c r="H1386" i="7"/>
  <c r="H1387" i="7"/>
  <c r="H1388" i="7"/>
  <c r="H1389" i="7"/>
  <c r="H1390" i="7"/>
  <c r="H1391" i="7"/>
  <c r="H1392" i="7"/>
  <c r="H1393" i="7"/>
  <c r="H1394" i="7"/>
  <c r="H1395" i="7"/>
  <c r="H1396" i="7"/>
  <c r="H1397" i="7"/>
  <c r="H1398" i="7"/>
  <c r="H1399" i="7"/>
  <c r="H1400" i="7"/>
  <c r="H1401" i="7"/>
  <c r="H1402" i="7"/>
  <c r="H1403" i="7"/>
  <c r="H1404" i="7"/>
  <c r="H1405" i="7"/>
  <c r="H1406" i="7"/>
  <c r="H1407" i="7"/>
  <c r="H1408" i="7"/>
  <c r="H1409" i="7"/>
  <c r="H1410" i="7"/>
  <c r="H1411" i="7"/>
  <c r="H1412" i="7"/>
  <c r="H1413" i="7"/>
  <c r="H1414" i="7"/>
  <c r="H1415" i="7"/>
  <c r="H1416" i="7"/>
  <c r="H1417" i="7"/>
  <c r="H1418" i="7"/>
  <c r="H1419" i="7"/>
  <c r="H1420" i="7"/>
  <c r="H1421" i="7"/>
  <c r="H1422" i="7"/>
  <c r="H1423" i="7"/>
  <c r="H1424" i="7"/>
  <c r="H1425" i="7"/>
  <c r="H1426" i="7"/>
  <c r="H1427" i="7"/>
  <c r="H1428" i="7"/>
  <c r="H1429" i="7"/>
  <c r="H1430" i="7"/>
  <c r="H1431" i="7"/>
  <c r="H1432" i="7"/>
  <c r="H1433" i="7"/>
  <c r="H1434" i="7"/>
  <c r="H1435" i="7"/>
  <c r="H1436" i="7"/>
  <c r="H1437" i="7"/>
  <c r="H1438" i="7"/>
  <c r="H1439" i="7"/>
  <c r="H1440" i="7"/>
  <c r="H1441" i="7"/>
  <c r="H1442" i="7"/>
  <c r="H1443" i="7"/>
  <c r="H1444" i="7"/>
  <c r="H1445" i="7"/>
  <c r="H1446" i="7"/>
  <c r="H1447" i="7"/>
  <c r="H1448" i="7"/>
  <c r="H1449" i="7"/>
  <c r="H1450" i="7"/>
  <c r="H1451" i="7"/>
  <c r="H1452" i="7"/>
  <c r="H1453" i="7"/>
  <c r="H1454" i="7"/>
  <c r="H1455" i="7"/>
  <c r="H1456" i="7"/>
  <c r="H1457" i="7"/>
  <c r="H1458" i="7"/>
  <c r="H1459" i="7"/>
  <c r="H1460" i="7"/>
  <c r="H1461" i="7"/>
  <c r="H1462" i="7"/>
  <c r="H1463" i="7"/>
  <c r="H1464" i="7"/>
  <c r="H1465" i="7"/>
  <c r="H1466" i="7"/>
  <c r="H1467" i="7"/>
  <c r="H1468" i="7"/>
  <c r="H1469" i="7"/>
  <c r="H1470" i="7"/>
  <c r="H1471" i="7"/>
  <c r="H1472" i="7"/>
  <c r="H1473" i="7"/>
  <c r="H1474" i="7"/>
  <c r="H1475" i="7"/>
  <c r="H1476" i="7"/>
  <c r="H1477" i="7"/>
  <c r="H1478" i="7"/>
  <c r="H1479" i="7"/>
  <c r="H1480" i="7"/>
  <c r="H1481" i="7"/>
  <c r="H1482" i="7"/>
  <c r="H1483" i="7"/>
  <c r="H1484" i="7"/>
  <c r="H1485" i="7"/>
  <c r="H1486" i="7"/>
  <c r="H1487" i="7"/>
  <c r="H1488" i="7"/>
  <c r="H1489" i="7"/>
  <c r="H1490" i="7"/>
  <c r="H1491" i="7"/>
  <c r="H1492" i="7"/>
  <c r="H1493" i="7"/>
  <c r="H1494" i="7"/>
  <c r="H1495" i="7"/>
  <c r="H1496" i="7"/>
  <c r="H1497" i="7"/>
  <c r="H1498" i="7"/>
  <c r="H1499" i="7"/>
  <c r="H1500" i="7"/>
  <c r="H1501" i="7"/>
  <c r="H1502" i="7"/>
  <c r="H1503" i="7"/>
  <c r="H1504" i="7"/>
  <c r="H1505" i="7"/>
  <c r="H1506" i="7"/>
  <c r="H1507" i="7"/>
  <c r="H1508" i="7"/>
  <c r="H1509" i="7"/>
  <c r="H1510" i="7"/>
  <c r="H1511" i="7"/>
  <c r="H1512" i="7"/>
  <c r="H1513" i="7"/>
  <c r="H1514" i="7"/>
  <c r="H1515" i="7"/>
  <c r="H1516" i="7"/>
  <c r="H1517" i="7"/>
  <c r="H1518" i="7"/>
  <c r="H1519" i="7"/>
  <c r="H1520" i="7"/>
  <c r="H1521" i="7"/>
  <c r="H1522" i="7"/>
  <c r="H1523" i="7"/>
  <c r="H1524" i="7"/>
  <c r="H1525" i="7"/>
  <c r="H1526" i="7"/>
  <c r="H1527" i="7"/>
  <c r="H1528" i="7"/>
  <c r="H1529" i="7"/>
  <c r="H1530" i="7"/>
  <c r="H1531" i="7"/>
  <c r="H1532" i="7"/>
  <c r="H1533" i="7"/>
  <c r="H1534" i="7"/>
  <c r="H1535" i="7"/>
  <c r="H1536" i="7"/>
  <c r="H1537" i="7"/>
  <c r="H1538" i="7"/>
  <c r="H1539" i="7"/>
  <c r="H1540" i="7"/>
  <c r="H1541" i="7"/>
  <c r="H1542" i="7"/>
  <c r="H1543" i="7"/>
  <c r="H1544" i="7"/>
  <c r="H1545" i="7"/>
  <c r="H1546" i="7"/>
  <c r="H1547" i="7"/>
  <c r="H1548" i="7"/>
  <c r="H1549" i="7"/>
  <c r="H1550" i="7"/>
  <c r="H1551" i="7"/>
  <c r="H1552" i="7"/>
  <c r="H1553" i="7"/>
  <c r="H1554" i="7"/>
  <c r="H1555" i="7"/>
  <c r="H1556" i="7"/>
  <c r="H1557" i="7"/>
  <c r="H1558" i="7"/>
  <c r="H1559" i="7"/>
  <c r="H1560" i="7"/>
  <c r="H1561" i="7"/>
  <c r="H1562" i="7"/>
  <c r="H1563" i="7"/>
  <c r="H1564" i="7"/>
  <c r="H1565" i="7"/>
  <c r="H1566" i="7"/>
  <c r="H1567" i="7"/>
  <c r="H1568" i="7"/>
  <c r="H1569" i="7"/>
  <c r="H1570" i="7"/>
  <c r="H1571" i="7"/>
  <c r="H1572" i="7"/>
  <c r="H1573" i="7"/>
  <c r="H1574" i="7"/>
  <c r="H1575" i="7"/>
  <c r="H1576" i="7"/>
  <c r="H1577" i="7"/>
  <c r="H1578" i="7"/>
  <c r="H1579" i="7"/>
  <c r="H1580" i="7"/>
  <c r="H1581" i="7"/>
  <c r="H1582" i="7"/>
  <c r="H1583" i="7"/>
  <c r="H1584" i="7"/>
  <c r="H1585" i="7"/>
  <c r="H1586" i="7"/>
  <c r="H1587" i="7"/>
  <c r="H1588" i="7"/>
  <c r="H1589" i="7"/>
  <c r="H1590" i="7"/>
  <c r="H1591" i="7"/>
  <c r="H1592" i="7"/>
  <c r="H1593" i="7"/>
  <c r="H1594" i="7"/>
  <c r="H1595" i="7"/>
  <c r="H1596" i="7"/>
  <c r="H1597" i="7"/>
  <c r="H1598" i="7"/>
  <c r="H1599" i="7"/>
  <c r="H1600" i="7"/>
  <c r="H1601" i="7"/>
  <c r="H1602" i="7"/>
  <c r="H1603" i="7"/>
  <c r="H1604" i="7"/>
  <c r="H1605" i="7"/>
  <c r="H1606" i="7"/>
  <c r="H1607" i="7"/>
  <c r="H1608" i="7"/>
  <c r="H1609" i="7"/>
  <c r="H1610" i="7"/>
  <c r="H1611" i="7"/>
  <c r="H1612" i="7"/>
  <c r="H1613" i="7"/>
  <c r="H1614" i="7"/>
  <c r="H1615" i="7"/>
  <c r="H1616" i="7"/>
  <c r="H1617" i="7"/>
  <c r="H1618" i="7"/>
  <c r="H1619" i="7"/>
  <c r="H1620" i="7"/>
  <c r="H1621" i="7"/>
  <c r="H1622" i="7"/>
  <c r="H1623" i="7"/>
  <c r="H1624" i="7"/>
  <c r="H1625" i="7"/>
  <c r="H1626" i="7"/>
  <c r="H1627" i="7"/>
  <c r="H1628" i="7"/>
  <c r="H1629" i="7"/>
  <c r="H1630" i="7"/>
  <c r="H1631" i="7"/>
  <c r="H1632" i="7"/>
  <c r="H1633" i="7"/>
  <c r="H1634" i="7"/>
  <c r="H1635" i="7"/>
  <c r="H1636" i="7"/>
  <c r="H1637" i="7"/>
  <c r="H1638" i="7"/>
  <c r="H1639" i="7"/>
  <c r="H1640" i="7"/>
  <c r="H1641" i="7"/>
  <c r="H1642" i="7"/>
  <c r="H1643" i="7"/>
  <c r="H1644" i="7"/>
  <c r="H1645" i="7"/>
  <c r="H1646" i="7"/>
  <c r="H1647" i="7"/>
  <c r="H1648" i="7"/>
  <c r="H1649" i="7"/>
  <c r="H1650" i="7"/>
  <c r="H1651" i="7"/>
  <c r="H1652" i="7"/>
  <c r="H1653" i="7"/>
  <c r="H1654" i="7"/>
  <c r="H1655" i="7"/>
  <c r="H1656" i="7"/>
  <c r="H1657" i="7"/>
  <c r="H1658" i="7"/>
  <c r="H1659" i="7"/>
  <c r="H1660" i="7"/>
  <c r="H1661" i="7"/>
  <c r="H1662" i="7"/>
  <c r="H1663" i="7"/>
  <c r="H1664" i="7"/>
  <c r="H1665" i="7"/>
  <c r="H1666" i="7"/>
  <c r="H1667" i="7"/>
  <c r="H1668" i="7"/>
  <c r="H1669" i="7"/>
  <c r="H1670" i="7"/>
  <c r="H1671" i="7"/>
  <c r="H1672" i="7"/>
  <c r="H1673" i="7"/>
  <c r="H1674" i="7"/>
  <c r="H1675" i="7"/>
  <c r="H1676" i="7"/>
  <c r="H1677" i="7"/>
  <c r="H1678" i="7"/>
  <c r="H1679" i="7"/>
  <c r="H1680" i="7"/>
  <c r="H1681" i="7"/>
  <c r="H1682" i="7"/>
  <c r="H1683" i="7"/>
  <c r="H1684" i="7"/>
  <c r="H1685" i="7"/>
  <c r="H1686" i="7"/>
  <c r="H1687" i="7"/>
  <c r="H1688" i="7"/>
  <c r="H1689" i="7"/>
  <c r="H1690" i="7"/>
  <c r="H1691" i="7"/>
  <c r="H1692" i="7"/>
  <c r="H1693" i="7"/>
  <c r="H1694" i="7"/>
  <c r="H1695" i="7"/>
  <c r="H1696" i="7"/>
  <c r="H1697" i="7"/>
  <c r="H1698" i="7"/>
  <c r="H1699" i="7"/>
  <c r="H1700" i="7"/>
  <c r="H1701" i="7"/>
  <c r="H1702" i="7"/>
  <c r="H1703" i="7"/>
  <c r="H1704" i="7"/>
  <c r="H1705" i="7"/>
  <c r="H1706" i="7"/>
  <c r="H1707" i="7"/>
  <c r="H1708" i="7"/>
  <c r="H1709" i="7"/>
  <c r="H1710" i="7"/>
  <c r="H1711" i="7"/>
  <c r="H1712" i="7"/>
  <c r="H1713" i="7"/>
  <c r="H1714" i="7"/>
  <c r="H1715" i="7"/>
  <c r="H1716" i="7"/>
  <c r="H1717" i="7"/>
  <c r="H1718" i="7"/>
  <c r="H1719" i="7"/>
  <c r="H1720" i="7"/>
  <c r="H1721" i="7"/>
  <c r="H1722" i="7"/>
  <c r="H1723" i="7"/>
  <c r="H1724" i="7"/>
  <c r="H1725" i="7"/>
  <c r="H1726" i="7"/>
  <c r="H1727" i="7"/>
  <c r="H1728" i="7"/>
  <c r="H1729" i="7"/>
  <c r="H1730" i="7"/>
  <c r="H1731" i="7"/>
  <c r="H1732" i="7"/>
  <c r="H1733" i="7"/>
  <c r="H1734" i="7"/>
  <c r="H1735" i="7"/>
  <c r="H1736" i="7"/>
  <c r="H1737" i="7"/>
  <c r="H1738" i="7"/>
  <c r="H1739" i="7"/>
  <c r="H1740" i="7"/>
  <c r="H1741" i="7"/>
  <c r="H1742" i="7"/>
  <c r="H1743" i="7"/>
  <c r="H1744" i="7"/>
  <c r="H1745" i="7"/>
  <c r="H1746" i="7"/>
  <c r="H1747" i="7"/>
  <c r="H1748" i="7"/>
  <c r="H1749" i="7"/>
  <c r="H1750" i="7"/>
  <c r="H1751" i="7"/>
  <c r="H1752" i="7"/>
  <c r="H1753" i="7"/>
  <c r="H1754" i="7"/>
  <c r="H1755" i="7"/>
  <c r="H1756" i="7"/>
  <c r="H1757" i="7"/>
  <c r="H1758" i="7"/>
  <c r="H1759" i="7"/>
  <c r="H1760" i="7"/>
  <c r="H1761" i="7"/>
  <c r="H1762" i="7"/>
  <c r="H1763" i="7"/>
  <c r="H1764" i="7"/>
  <c r="H1765" i="7"/>
  <c r="H1766" i="7"/>
  <c r="H1767" i="7"/>
  <c r="H1768" i="7"/>
  <c r="H1769" i="7"/>
  <c r="H1770" i="7"/>
  <c r="H1771" i="7"/>
  <c r="H1772" i="7"/>
  <c r="H1773" i="7"/>
  <c r="H1774" i="7"/>
  <c r="H1775" i="7"/>
  <c r="H1776" i="7"/>
  <c r="H1777" i="7"/>
  <c r="H1778" i="7"/>
  <c r="H1779" i="7"/>
  <c r="H1780" i="7"/>
  <c r="H1781" i="7"/>
  <c r="H1782" i="7"/>
  <c r="H1783" i="7"/>
  <c r="H1784" i="7"/>
  <c r="H1785" i="7"/>
  <c r="H1786" i="7"/>
  <c r="H1787" i="7"/>
  <c r="H1788" i="7"/>
  <c r="H1789" i="7"/>
  <c r="H1790" i="7"/>
  <c r="H1791" i="7"/>
  <c r="H1792" i="7"/>
  <c r="H1793" i="7"/>
  <c r="H1794" i="7"/>
  <c r="H1795" i="7"/>
  <c r="H1796" i="7"/>
  <c r="H1797" i="7"/>
  <c r="H1798" i="7"/>
  <c r="H1799" i="7"/>
  <c r="H1800" i="7"/>
  <c r="H1801" i="7"/>
  <c r="H1802" i="7"/>
  <c r="H1803" i="7"/>
  <c r="H1804" i="7"/>
  <c r="H1805" i="7"/>
  <c r="H1806" i="7"/>
  <c r="H1807" i="7"/>
  <c r="H1808" i="7"/>
  <c r="H1809" i="7"/>
  <c r="H1810" i="7"/>
  <c r="H1811" i="7"/>
  <c r="H1812" i="7"/>
  <c r="H1813" i="7"/>
  <c r="H1814" i="7"/>
  <c r="H1815" i="7"/>
  <c r="H1816" i="7"/>
  <c r="H1817" i="7"/>
  <c r="H1818" i="7"/>
  <c r="H1819" i="7"/>
  <c r="H1820" i="7"/>
  <c r="H1821" i="7"/>
  <c r="H1822" i="7"/>
  <c r="H1823" i="7"/>
  <c r="H1824" i="7"/>
  <c r="H1825" i="7"/>
  <c r="H1826" i="7"/>
  <c r="H1827" i="7"/>
  <c r="H1828" i="7"/>
  <c r="H1829" i="7"/>
  <c r="H1830" i="7"/>
  <c r="H1831" i="7"/>
  <c r="H1832" i="7"/>
  <c r="H1833" i="7"/>
  <c r="H1834" i="7"/>
  <c r="H1835" i="7"/>
  <c r="H1836" i="7"/>
  <c r="H1837" i="7"/>
  <c r="H1838" i="7"/>
  <c r="H1839" i="7"/>
  <c r="H1840" i="7"/>
  <c r="H1841" i="7"/>
  <c r="H1842" i="7"/>
  <c r="H1843" i="7"/>
  <c r="H1844" i="7"/>
  <c r="H1845" i="7"/>
  <c r="H1846" i="7"/>
  <c r="H1847" i="7"/>
  <c r="H1848" i="7"/>
  <c r="H1849" i="7"/>
  <c r="H1850" i="7"/>
  <c r="H1851" i="7"/>
  <c r="H1852" i="7"/>
  <c r="H1853" i="7"/>
  <c r="H1854" i="7"/>
  <c r="H1855" i="7"/>
  <c r="H1856" i="7"/>
  <c r="H1857" i="7"/>
  <c r="H1858" i="7"/>
  <c r="H1859" i="7"/>
  <c r="H1860" i="7"/>
  <c r="H1861" i="7"/>
  <c r="H1862" i="7"/>
  <c r="H1863" i="7"/>
  <c r="H1864" i="7"/>
  <c r="H1865" i="7"/>
  <c r="H1866" i="7"/>
  <c r="H1867" i="7"/>
  <c r="H1868" i="7"/>
  <c r="H1869" i="7"/>
  <c r="H1870" i="7"/>
  <c r="H1871" i="7"/>
  <c r="H1872" i="7"/>
  <c r="H1873" i="7"/>
  <c r="H1874" i="7"/>
  <c r="H1875" i="7"/>
  <c r="H1876" i="7"/>
  <c r="H1877" i="7"/>
  <c r="H1878" i="7"/>
  <c r="H1879" i="7"/>
  <c r="H1880" i="7"/>
  <c r="H1881" i="7"/>
  <c r="H1882" i="7"/>
  <c r="H1883" i="7"/>
  <c r="H1884" i="7"/>
  <c r="H1885" i="7"/>
  <c r="H1886" i="7"/>
  <c r="H1887" i="7"/>
  <c r="H1888" i="7"/>
  <c r="H1889" i="7"/>
  <c r="H1890" i="7"/>
  <c r="H1891" i="7"/>
  <c r="H1892" i="7"/>
  <c r="H1893" i="7"/>
  <c r="H1894" i="7"/>
  <c r="H1895" i="7"/>
  <c r="H1896" i="7"/>
  <c r="H1897" i="7"/>
  <c r="H1898" i="7"/>
  <c r="H1899" i="7"/>
  <c r="H1900" i="7"/>
  <c r="H1901" i="7"/>
  <c r="H1902" i="7"/>
  <c r="H1903" i="7"/>
  <c r="H1904" i="7"/>
  <c r="H1905" i="7"/>
  <c r="H1906" i="7"/>
  <c r="H1907" i="7"/>
  <c r="H1908" i="7"/>
  <c r="H1909" i="7"/>
  <c r="H1910" i="7"/>
  <c r="H1911" i="7"/>
  <c r="H1912" i="7"/>
  <c r="H1913" i="7"/>
  <c r="H1914" i="7"/>
  <c r="H1915" i="7"/>
  <c r="H1916" i="7"/>
  <c r="H1917" i="7"/>
  <c r="H1918" i="7"/>
  <c r="H1919" i="7"/>
  <c r="H1920" i="7"/>
  <c r="H1921" i="7"/>
  <c r="H1922" i="7"/>
  <c r="H1923" i="7"/>
  <c r="H1924" i="7"/>
  <c r="H1925" i="7"/>
  <c r="H1926" i="7"/>
  <c r="H1927" i="7"/>
  <c r="H1928" i="7"/>
  <c r="H1929" i="7"/>
  <c r="H1930" i="7"/>
  <c r="H1931" i="7"/>
  <c r="H1932" i="7"/>
  <c r="H1933" i="7"/>
  <c r="H1934" i="7"/>
  <c r="H1935" i="7"/>
  <c r="H1936" i="7"/>
  <c r="H1937" i="7"/>
  <c r="H1938" i="7"/>
  <c r="H1939" i="7"/>
  <c r="H1940" i="7"/>
  <c r="H1941" i="7"/>
  <c r="H1942" i="7"/>
  <c r="H1943" i="7"/>
  <c r="H1944" i="7"/>
  <c r="H1945" i="7"/>
  <c r="H1946" i="7"/>
  <c r="H1947" i="7"/>
  <c r="H1948" i="7"/>
  <c r="H1949" i="7"/>
  <c r="H1950" i="7"/>
  <c r="H1951" i="7"/>
  <c r="H1952" i="7"/>
  <c r="H1953" i="7"/>
  <c r="H1954" i="7"/>
  <c r="H1955" i="7"/>
  <c r="H1956" i="7"/>
  <c r="H1957" i="7"/>
  <c r="H1958" i="7"/>
  <c r="H1959" i="7"/>
  <c r="H1960" i="7"/>
  <c r="H1961" i="7"/>
  <c r="H1962" i="7"/>
  <c r="H1963" i="7"/>
  <c r="H1964" i="7"/>
  <c r="H1965" i="7"/>
  <c r="H1966" i="7"/>
  <c r="H1967" i="7"/>
  <c r="H1968" i="7"/>
  <c r="H1969" i="7"/>
  <c r="H1970" i="7"/>
  <c r="H1971" i="7"/>
  <c r="H1972" i="7"/>
  <c r="H1973" i="7"/>
  <c r="H1974" i="7"/>
  <c r="H1975" i="7"/>
  <c r="H1976" i="7"/>
  <c r="H1977" i="7"/>
  <c r="H1978" i="7"/>
  <c r="H1979" i="7"/>
  <c r="H1980" i="7"/>
  <c r="H1981" i="7"/>
  <c r="H1982" i="7"/>
  <c r="H1983" i="7"/>
  <c r="H1984" i="7"/>
  <c r="H1985" i="7"/>
  <c r="H1986" i="7"/>
  <c r="H1987" i="7"/>
  <c r="H1988" i="7"/>
  <c r="H1989" i="7"/>
  <c r="H1990" i="7"/>
  <c r="H1991" i="7"/>
  <c r="H1992" i="7"/>
  <c r="H1993" i="7"/>
  <c r="H1994" i="7"/>
  <c r="H1995" i="7"/>
  <c r="H1996" i="7"/>
  <c r="H1997" i="7"/>
  <c r="H1998" i="7"/>
  <c r="H1999" i="7"/>
  <c r="H2000" i="7"/>
  <c r="H2001" i="7"/>
  <c r="H2002" i="7"/>
  <c r="H2003" i="7"/>
  <c r="H2004" i="7"/>
  <c r="H2005" i="7"/>
  <c r="H2006" i="7"/>
  <c r="H2007" i="7"/>
  <c r="H2008" i="7"/>
  <c r="H2009" i="7"/>
  <c r="H2010" i="7"/>
  <c r="H2011" i="7"/>
  <c r="H2012" i="7"/>
  <c r="H2013" i="7"/>
  <c r="H2014" i="7"/>
  <c r="H2015" i="7"/>
  <c r="H2016" i="7"/>
  <c r="H2017" i="7"/>
  <c r="H2018" i="7"/>
  <c r="H2019" i="7"/>
  <c r="H2020" i="7"/>
  <c r="H2021" i="7"/>
  <c r="H2022" i="7"/>
  <c r="H2023" i="7"/>
  <c r="H2024" i="7"/>
  <c r="H2025" i="7"/>
  <c r="H2026" i="7"/>
  <c r="H2027" i="7"/>
  <c r="H2028" i="7"/>
  <c r="H2029" i="7"/>
  <c r="H2030" i="7"/>
  <c r="H2031" i="7"/>
  <c r="H2032" i="7"/>
  <c r="H2033" i="7"/>
  <c r="H2034" i="7"/>
  <c r="H2035" i="7"/>
  <c r="H2036" i="7"/>
  <c r="H2037" i="7"/>
  <c r="H2038" i="7"/>
  <c r="H2039" i="7"/>
  <c r="H2040" i="7"/>
  <c r="H2041" i="7"/>
  <c r="H2042" i="7"/>
  <c r="H2043" i="7"/>
  <c r="H2044" i="7"/>
  <c r="H2045" i="7"/>
  <c r="H2046" i="7"/>
  <c r="H2047" i="7"/>
  <c r="H2048" i="7"/>
  <c r="H2049" i="7"/>
  <c r="H2050" i="7"/>
  <c r="H2051" i="7"/>
  <c r="H2052" i="7"/>
  <c r="H2053" i="7"/>
  <c r="H2054" i="7"/>
  <c r="H2055" i="7"/>
  <c r="H2056" i="7"/>
  <c r="H2057" i="7"/>
  <c r="H2058" i="7"/>
  <c r="H2059" i="7"/>
  <c r="H2060" i="7"/>
  <c r="H2061" i="7"/>
  <c r="H2062" i="7"/>
  <c r="H2063" i="7"/>
  <c r="H2064" i="7"/>
  <c r="H2065" i="7"/>
  <c r="H2066" i="7"/>
  <c r="H2067" i="7"/>
  <c r="H2068" i="7"/>
  <c r="H2069" i="7"/>
  <c r="H2070" i="7"/>
  <c r="H2071" i="7"/>
  <c r="H2072" i="7"/>
  <c r="H2073" i="7"/>
  <c r="H2074" i="7"/>
  <c r="H2075" i="7"/>
  <c r="H2076" i="7"/>
  <c r="H2077" i="7"/>
  <c r="H2078" i="7"/>
  <c r="H2079" i="7"/>
  <c r="H2080" i="7"/>
  <c r="H2081" i="7"/>
  <c r="H2082" i="7"/>
  <c r="H2083" i="7"/>
  <c r="H2084" i="7"/>
  <c r="H2085" i="7"/>
  <c r="H2086" i="7"/>
  <c r="H2087" i="7"/>
  <c r="H2088" i="7"/>
  <c r="H2089" i="7"/>
  <c r="H2090" i="7"/>
  <c r="H2091" i="7"/>
  <c r="H2092" i="7"/>
  <c r="H2093" i="7"/>
  <c r="H2094" i="7"/>
  <c r="H2095" i="7"/>
  <c r="H2096" i="7"/>
  <c r="H2097" i="7"/>
  <c r="H2098" i="7"/>
  <c r="H2099" i="7"/>
  <c r="H2100" i="7"/>
  <c r="H2101" i="7"/>
  <c r="H2102" i="7"/>
  <c r="H2103" i="7"/>
  <c r="H2104" i="7"/>
  <c r="H2105" i="7"/>
  <c r="H2106" i="7"/>
  <c r="H2107" i="7"/>
  <c r="H2108" i="7"/>
  <c r="H2109" i="7"/>
  <c r="H2110" i="7"/>
  <c r="H2111" i="7"/>
  <c r="H2112" i="7"/>
  <c r="H2113" i="7"/>
  <c r="H2114" i="7"/>
  <c r="H2115" i="7"/>
  <c r="H2116" i="7"/>
  <c r="H2117" i="7"/>
  <c r="H2118" i="7"/>
  <c r="H2119" i="7"/>
  <c r="H2120" i="7"/>
  <c r="H2121" i="7"/>
  <c r="H2122" i="7"/>
  <c r="H2123" i="7"/>
  <c r="H2124" i="7"/>
  <c r="H2125" i="7"/>
  <c r="H2126" i="7"/>
  <c r="H2127" i="7"/>
  <c r="H2128" i="7"/>
  <c r="H2129" i="7"/>
  <c r="H2130" i="7"/>
  <c r="H2131" i="7"/>
  <c r="H2132" i="7"/>
  <c r="H2133" i="7"/>
  <c r="H2134" i="7"/>
  <c r="H2135" i="7"/>
  <c r="H2136" i="7"/>
  <c r="H2137" i="7"/>
  <c r="H2138" i="7"/>
  <c r="H2139" i="7"/>
  <c r="H2140" i="7"/>
  <c r="H2141" i="7"/>
  <c r="H2142" i="7"/>
  <c r="H2143" i="7"/>
  <c r="H2144" i="7"/>
  <c r="H2145" i="7"/>
  <c r="H2146" i="7"/>
  <c r="H2147" i="7"/>
  <c r="H2148" i="7"/>
  <c r="H2149" i="7"/>
  <c r="H2150" i="7"/>
  <c r="H2151" i="7"/>
  <c r="H2152" i="7"/>
  <c r="H2153" i="7"/>
  <c r="H2154" i="7"/>
  <c r="H2155" i="7"/>
  <c r="H2156" i="7"/>
  <c r="H2157" i="7"/>
  <c r="H2158" i="7"/>
  <c r="H2159" i="7"/>
  <c r="H2160" i="7"/>
  <c r="H2161" i="7"/>
  <c r="H2162" i="7"/>
  <c r="H2163" i="7"/>
  <c r="H2164" i="7"/>
  <c r="H2165" i="7"/>
  <c r="H2166" i="7"/>
  <c r="H2167" i="7"/>
  <c r="H2168" i="7"/>
  <c r="H2169" i="7"/>
  <c r="H2170" i="7"/>
  <c r="H2171" i="7"/>
  <c r="H2172" i="7"/>
  <c r="H2173" i="7"/>
  <c r="H2174" i="7"/>
  <c r="H2175" i="7"/>
  <c r="H2176" i="7"/>
  <c r="H2177" i="7"/>
  <c r="H2178" i="7"/>
  <c r="H2179" i="7"/>
  <c r="H2180" i="7"/>
  <c r="H2181" i="7"/>
  <c r="H2182" i="7"/>
  <c r="H2183" i="7"/>
  <c r="H2184" i="7"/>
  <c r="H2185" i="7"/>
  <c r="H2186" i="7"/>
  <c r="H2187" i="7"/>
  <c r="H2188" i="7"/>
  <c r="H2189" i="7"/>
  <c r="H2190" i="7"/>
  <c r="H2191" i="7"/>
  <c r="H2192" i="7"/>
  <c r="H2193" i="7"/>
  <c r="H2194" i="7"/>
  <c r="H2195" i="7"/>
  <c r="H2196" i="7"/>
  <c r="H2197" i="7"/>
  <c r="H2198" i="7"/>
  <c r="H2199" i="7"/>
  <c r="H2200" i="7"/>
  <c r="H2201" i="7"/>
  <c r="H2202" i="7"/>
  <c r="H2203" i="7"/>
  <c r="H2204" i="7"/>
  <c r="H2205" i="7"/>
  <c r="H2206" i="7"/>
  <c r="H2207" i="7"/>
  <c r="H2208" i="7"/>
  <c r="H2209" i="7"/>
  <c r="H2210" i="7"/>
  <c r="H2211" i="7"/>
  <c r="H2212" i="7"/>
  <c r="H2213" i="7"/>
  <c r="H2214" i="7"/>
  <c r="H2215" i="7"/>
  <c r="H2216" i="7"/>
  <c r="H2217" i="7"/>
  <c r="H2218" i="7"/>
  <c r="H2219" i="7"/>
  <c r="H2220" i="7"/>
  <c r="H2221" i="7"/>
  <c r="H2222" i="7"/>
  <c r="H2223" i="7"/>
  <c r="H2224" i="7"/>
  <c r="H2225" i="7"/>
  <c r="H2226" i="7"/>
  <c r="H2227" i="7"/>
  <c r="H2228" i="7"/>
  <c r="H2229" i="7"/>
  <c r="H2230" i="7"/>
  <c r="H2231" i="7"/>
  <c r="H2232" i="7"/>
  <c r="H2233" i="7"/>
  <c r="H2234" i="7"/>
  <c r="H2235" i="7"/>
  <c r="H2236" i="7"/>
  <c r="H2237" i="7"/>
  <c r="H2238" i="7"/>
  <c r="H2239" i="7"/>
  <c r="H2240" i="7"/>
  <c r="H2241" i="7"/>
  <c r="H2242" i="7"/>
  <c r="H2243" i="7"/>
  <c r="H2244" i="7"/>
  <c r="H2245" i="7"/>
  <c r="H2246" i="7"/>
  <c r="H2247" i="7"/>
  <c r="H2248" i="7"/>
  <c r="H2249" i="7"/>
  <c r="H2250" i="7"/>
  <c r="H2251" i="7"/>
  <c r="H2252" i="7"/>
  <c r="H2253" i="7"/>
  <c r="H2254" i="7"/>
  <c r="H2255" i="7"/>
  <c r="H2256" i="7"/>
  <c r="H2257" i="7"/>
  <c r="H2258" i="7"/>
  <c r="H2259" i="7"/>
  <c r="H2260" i="7"/>
  <c r="H2261" i="7"/>
  <c r="H2262" i="7"/>
  <c r="H2263" i="7"/>
  <c r="H2264" i="7"/>
  <c r="H2265" i="7"/>
  <c r="H2266" i="7"/>
  <c r="H2267" i="7"/>
  <c r="H2268" i="7"/>
  <c r="H2269" i="7"/>
  <c r="H2270" i="7"/>
  <c r="H2271" i="7"/>
  <c r="H2272" i="7"/>
  <c r="H2273" i="7"/>
  <c r="H2274" i="7"/>
  <c r="H2275" i="7"/>
  <c r="H2276" i="7"/>
  <c r="H2277" i="7"/>
  <c r="H2278" i="7"/>
  <c r="H2279" i="7"/>
  <c r="H2280" i="7"/>
  <c r="H2281" i="7"/>
  <c r="H2282" i="7"/>
  <c r="H2283" i="7"/>
  <c r="H2284" i="7"/>
  <c r="H2285" i="7"/>
  <c r="H2286" i="7"/>
  <c r="H2287" i="7"/>
  <c r="H2288" i="7"/>
  <c r="H2289" i="7"/>
  <c r="H2290" i="7"/>
  <c r="H2291" i="7"/>
  <c r="H2292" i="7"/>
  <c r="H2293" i="7"/>
  <c r="H2294" i="7"/>
  <c r="H2295" i="7"/>
  <c r="H2296" i="7"/>
  <c r="H2297" i="7"/>
  <c r="H2298" i="7"/>
  <c r="H2299" i="7"/>
  <c r="H2300" i="7"/>
  <c r="H2301" i="7"/>
  <c r="H2302" i="7"/>
  <c r="H2303" i="7"/>
  <c r="H2304" i="7"/>
  <c r="H2305" i="7"/>
  <c r="H2306" i="7"/>
  <c r="H2307" i="7"/>
  <c r="H2308" i="7"/>
  <c r="H2309" i="7"/>
  <c r="H2310" i="7"/>
  <c r="H2311" i="7"/>
  <c r="H2312" i="7"/>
  <c r="H2313" i="7"/>
  <c r="H2314" i="7"/>
  <c r="H2315" i="7"/>
  <c r="H2316" i="7"/>
  <c r="H2317" i="7"/>
  <c r="H2318" i="7"/>
  <c r="H2319" i="7"/>
  <c r="H2320" i="7"/>
  <c r="H2321" i="7"/>
  <c r="H2322" i="7"/>
  <c r="H2323" i="7"/>
  <c r="H2324" i="7"/>
  <c r="H2325" i="7"/>
  <c r="H2326" i="7"/>
  <c r="H2327" i="7"/>
  <c r="H2328" i="7"/>
  <c r="H2329" i="7"/>
  <c r="H2330" i="7"/>
  <c r="H2331" i="7"/>
  <c r="H2332" i="7"/>
  <c r="H2333" i="7"/>
  <c r="H2334" i="7"/>
  <c r="H2335" i="7"/>
  <c r="H2336" i="7"/>
  <c r="H2337" i="7"/>
  <c r="H2338" i="7"/>
  <c r="H2339" i="7"/>
  <c r="H2340" i="7"/>
  <c r="H2341" i="7"/>
  <c r="H2342" i="7"/>
  <c r="H2343" i="7"/>
  <c r="H2344" i="7"/>
  <c r="H2345" i="7"/>
  <c r="H2346" i="7"/>
  <c r="H2347" i="7"/>
  <c r="H2348" i="7"/>
  <c r="H2349" i="7"/>
  <c r="H2350" i="7"/>
  <c r="H2351" i="7"/>
  <c r="H2352" i="7"/>
  <c r="H2353" i="7"/>
  <c r="H2354" i="7"/>
  <c r="H2355" i="7"/>
  <c r="H2356" i="7"/>
  <c r="H2357" i="7"/>
  <c r="H2358" i="7"/>
  <c r="H2359" i="7"/>
  <c r="H2360" i="7"/>
  <c r="H2361" i="7"/>
  <c r="H2362" i="7"/>
  <c r="H2363" i="7"/>
  <c r="H2364" i="7"/>
  <c r="H2365" i="7"/>
  <c r="H2366" i="7"/>
  <c r="H2367" i="7"/>
  <c r="H2368" i="7"/>
  <c r="H2369" i="7"/>
  <c r="H2370" i="7"/>
  <c r="H2371" i="7"/>
  <c r="H2372" i="7"/>
  <c r="H2373" i="7"/>
  <c r="H2374" i="7"/>
  <c r="H2375" i="7"/>
  <c r="H2376" i="7"/>
  <c r="H2377" i="7"/>
  <c r="H2378" i="7"/>
  <c r="H2379" i="7"/>
  <c r="H2380" i="7"/>
  <c r="H2381" i="7"/>
  <c r="H2382" i="7"/>
  <c r="H2383" i="7"/>
  <c r="H2384" i="7"/>
  <c r="H2385" i="7"/>
  <c r="H2386" i="7"/>
  <c r="H2387" i="7"/>
  <c r="H2388" i="7"/>
  <c r="H2389" i="7"/>
  <c r="H2390" i="7"/>
  <c r="H2391" i="7"/>
  <c r="H2392" i="7"/>
  <c r="H2393" i="7"/>
  <c r="H2394" i="7"/>
  <c r="H2395" i="7"/>
  <c r="H2396" i="7"/>
  <c r="H2397" i="7"/>
  <c r="H2398" i="7"/>
  <c r="H2399" i="7"/>
  <c r="H2400" i="7"/>
  <c r="H2401" i="7"/>
  <c r="H2402" i="7"/>
  <c r="H2403" i="7"/>
  <c r="H2404" i="7"/>
  <c r="H2405" i="7"/>
  <c r="H2406" i="7"/>
  <c r="H2407" i="7"/>
  <c r="H2408" i="7"/>
  <c r="H2409" i="7"/>
  <c r="H2410" i="7"/>
  <c r="H2411" i="7"/>
  <c r="H2412" i="7"/>
  <c r="H2413" i="7"/>
  <c r="H2414" i="7"/>
  <c r="H2415" i="7"/>
  <c r="H2416" i="7"/>
  <c r="H2417" i="7"/>
  <c r="H2418" i="7"/>
  <c r="H2419" i="7"/>
  <c r="H2420" i="7"/>
  <c r="H2421" i="7"/>
  <c r="H2422" i="7"/>
  <c r="H2423" i="7"/>
  <c r="H2424" i="7"/>
  <c r="H2425" i="7"/>
  <c r="H2426" i="7"/>
  <c r="H2427" i="7"/>
  <c r="H2428" i="7"/>
  <c r="H2429" i="7"/>
  <c r="H2430" i="7"/>
  <c r="H2431" i="7"/>
  <c r="H2432" i="7"/>
  <c r="H2433" i="7"/>
  <c r="H2434" i="7"/>
  <c r="H2435" i="7"/>
  <c r="H2436" i="7"/>
  <c r="H2437" i="7"/>
  <c r="H2438" i="7"/>
  <c r="H2439" i="7"/>
  <c r="H2440" i="7"/>
  <c r="H2441" i="7"/>
  <c r="H2442" i="7"/>
  <c r="H2443" i="7"/>
  <c r="H2444" i="7"/>
  <c r="H2445" i="7"/>
  <c r="H2446" i="7"/>
  <c r="H2447" i="7"/>
  <c r="H2448" i="7"/>
  <c r="H2449" i="7"/>
  <c r="H2450" i="7"/>
  <c r="H2451" i="7"/>
  <c r="H2452" i="7"/>
  <c r="H2453" i="7"/>
  <c r="H2454" i="7"/>
  <c r="H2455" i="7"/>
  <c r="H2456" i="7"/>
  <c r="H2457" i="7"/>
  <c r="H2458" i="7"/>
  <c r="H2459" i="7"/>
  <c r="H2460" i="7"/>
  <c r="H2461" i="7"/>
  <c r="H2462" i="7"/>
  <c r="H2463" i="7"/>
  <c r="H2464" i="7"/>
  <c r="H2465" i="7"/>
  <c r="H2466" i="7"/>
  <c r="H2467" i="7"/>
  <c r="H2468" i="7"/>
  <c r="H2469" i="7"/>
  <c r="H2470" i="7"/>
  <c r="H2471" i="7"/>
  <c r="H2472" i="7"/>
  <c r="H2473" i="7"/>
  <c r="H2474" i="7"/>
  <c r="H2475" i="7"/>
  <c r="H2476" i="7"/>
  <c r="H2477" i="7"/>
  <c r="H2478" i="7"/>
  <c r="H2479" i="7"/>
  <c r="H2480" i="7"/>
  <c r="H2481" i="7"/>
  <c r="H2482" i="7"/>
  <c r="H2483" i="7"/>
  <c r="H2484" i="7"/>
  <c r="H2485" i="7"/>
  <c r="H2486" i="7"/>
  <c r="H2487" i="7"/>
  <c r="H2488" i="7"/>
  <c r="H2489" i="7"/>
  <c r="H2490" i="7"/>
  <c r="H2491" i="7"/>
  <c r="H2492" i="7"/>
  <c r="H2493" i="7"/>
  <c r="H2494" i="7"/>
  <c r="H2495" i="7"/>
  <c r="H2496" i="7"/>
  <c r="H2497" i="7"/>
  <c r="H2498" i="7"/>
  <c r="H2499" i="7"/>
  <c r="H2500" i="7"/>
  <c r="H2501" i="7"/>
  <c r="H2502" i="7"/>
  <c r="H2503" i="7"/>
  <c r="H2504" i="7"/>
  <c r="H2505" i="7"/>
  <c r="H2506" i="7"/>
  <c r="H2507" i="7"/>
  <c r="H2508" i="7"/>
  <c r="H2509" i="7"/>
  <c r="H2510" i="7"/>
  <c r="H2511" i="7"/>
  <c r="H2512" i="7"/>
  <c r="H2513" i="7"/>
  <c r="H2514" i="7"/>
  <c r="H2515" i="7"/>
  <c r="H2516" i="7"/>
  <c r="H2517" i="7"/>
  <c r="H2518" i="7"/>
  <c r="H2519" i="7"/>
  <c r="H2520" i="7"/>
  <c r="H2521" i="7"/>
  <c r="H2522" i="7"/>
  <c r="H2523" i="7"/>
  <c r="H2524" i="7"/>
  <c r="H2525" i="7"/>
  <c r="H2526" i="7"/>
  <c r="H2527" i="7"/>
  <c r="H2528" i="7"/>
  <c r="H2529" i="7"/>
  <c r="H2530" i="7"/>
  <c r="H2531" i="7"/>
  <c r="H2532" i="7"/>
  <c r="H2533" i="7"/>
  <c r="H2534" i="7"/>
  <c r="H2535" i="7"/>
  <c r="H2536" i="7"/>
  <c r="H2537" i="7"/>
  <c r="H2538" i="7"/>
  <c r="H2539" i="7"/>
  <c r="H2540" i="7"/>
  <c r="H2541" i="7"/>
  <c r="H2542" i="7"/>
  <c r="H2543" i="7"/>
  <c r="H2544" i="7"/>
  <c r="H2545" i="7"/>
  <c r="H2546" i="7"/>
  <c r="H2547" i="7"/>
  <c r="H2548" i="7"/>
  <c r="H2549" i="7"/>
  <c r="H2550" i="7"/>
  <c r="H2551" i="7"/>
  <c r="H2552" i="7"/>
  <c r="H2553" i="7"/>
  <c r="H2554" i="7"/>
  <c r="H2555" i="7"/>
  <c r="H2556" i="7"/>
  <c r="H2557" i="7"/>
  <c r="H2558" i="7"/>
  <c r="H2559" i="7"/>
  <c r="H2560" i="7"/>
  <c r="H2561" i="7"/>
  <c r="H2562" i="7"/>
  <c r="H2563" i="7"/>
  <c r="H2564" i="7"/>
  <c r="H2565" i="7"/>
  <c r="H2566" i="7"/>
  <c r="H2567" i="7"/>
  <c r="H2568" i="7"/>
  <c r="H2569" i="7"/>
  <c r="H2570" i="7"/>
  <c r="H2571" i="7"/>
  <c r="H2572" i="7"/>
  <c r="H2573" i="7"/>
  <c r="H2574" i="7"/>
  <c r="H2575" i="7"/>
  <c r="H2576" i="7"/>
  <c r="H2577" i="7"/>
  <c r="H2578" i="7"/>
  <c r="H2579" i="7"/>
  <c r="H2580" i="7"/>
  <c r="H2581" i="7"/>
  <c r="H2582" i="7"/>
  <c r="H2583" i="7"/>
  <c r="H2584" i="7"/>
  <c r="H2585" i="7"/>
  <c r="H2586" i="7"/>
  <c r="H2587" i="7"/>
  <c r="H2588" i="7"/>
  <c r="H2589" i="7"/>
  <c r="H2590" i="7"/>
  <c r="H2591" i="7"/>
  <c r="H2592" i="7"/>
  <c r="H2593" i="7"/>
  <c r="H2594" i="7"/>
  <c r="H2595" i="7"/>
  <c r="H2596" i="7"/>
  <c r="H2597" i="7"/>
  <c r="H2598" i="7"/>
  <c r="H2599" i="7"/>
  <c r="H2600" i="7"/>
  <c r="H2601" i="7"/>
  <c r="H2602" i="7"/>
  <c r="H2603" i="7"/>
  <c r="H2604" i="7"/>
  <c r="H2605" i="7"/>
  <c r="H2606" i="7"/>
  <c r="H2607" i="7"/>
  <c r="H2608" i="7"/>
  <c r="H2609" i="7"/>
  <c r="H2610" i="7"/>
  <c r="H2611" i="7"/>
  <c r="H2612" i="7"/>
  <c r="H2613" i="7"/>
  <c r="H2614" i="7"/>
  <c r="H2615" i="7"/>
  <c r="H2616" i="7"/>
  <c r="H2617" i="7"/>
  <c r="H2618" i="7"/>
  <c r="H2619" i="7"/>
  <c r="H2620" i="7"/>
  <c r="H2621" i="7"/>
  <c r="H2622" i="7"/>
  <c r="H2623" i="7"/>
  <c r="H2624" i="7"/>
  <c r="H2625" i="7"/>
  <c r="H2626" i="7"/>
  <c r="H2627" i="7"/>
  <c r="H2628" i="7"/>
  <c r="H2629" i="7"/>
  <c r="H2630" i="7"/>
  <c r="H2631" i="7"/>
  <c r="H2632" i="7"/>
  <c r="H2633" i="7"/>
  <c r="H2634" i="7"/>
  <c r="H2635" i="7"/>
  <c r="H2636" i="7"/>
  <c r="H2637" i="7"/>
  <c r="H2638" i="7"/>
  <c r="H2639" i="7"/>
  <c r="H2640" i="7"/>
  <c r="H2641" i="7"/>
  <c r="H2642" i="7"/>
  <c r="H2643" i="7"/>
  <c r="H2644" i="7"/>
  <c r="H2645" i="7"/>
  <c r="H2646" i="7"/>
  <c r="H2647" i="7"/>
  <c r="H2648" i="7"/>
  <c r="H2649" i="7"/>
  <c r="H2650" i="7"/>
  <c r="H2651" i="7"/>
  <c r="H2652" i="7"/>
  <c r="H2653" i="7"/>
  <c r="H2654" i="7"/>
  <c r="H2655" i="7"/>
  <c r="H2656" i="7"/>
  <c r="H2657" i="7"/>
  <c r="H2658" i="7"/>
  <c r="H2659" i="7"/>
  <c r="H2660" i="7"/>
  <c r="H2661" i="7"/>
  <c r="H2662" i="7"/>
  <c r="H2663" i="7"/>
  <c r="H2664" i="7"/>
  <c r="H2665" i="7"/>
  <c r="H2666" i="7"/>
  <c r="H2667" i="7"/>
  <c r="H2668" i="7"/>
  <c r="H2669" i="7"/>
  <c r="H2670" i="7"/>
  <c r="H2671" i="7"/>
  <c r="H2672" i="7"/>
  <c r="H2673" i="7"/>
  <c r="H2674" i="7"/>
  <c r="H2675" i="7"/>
  <c r="H2676" i="7"/>
  <c r="H2677" i="7"/>
  <c r="H2678" i="7"/>
  <c r="H2679" i="7"/>
  <c r="H2680" i="7"/>
  <c r="H2681" i="7"/>
  <c r="H2682" i="7"/>
  <c r="H2683" i="7"/>
  <c r="H2684" i="7"/>
  <c r="H2685" i="7"/>
  <c r="H2686" i="7"/>
  <c r="H2687" i="7"/>
  <c r="H2688" i="7"/>
  <c r="H2689" i="7"/>
  <c r="H2690" i="7"/>
  <c r="H2691" i="7"/>
  <c r="H2692" i="7"/>
  <c r="H2693" i="7"/>
  <c r="H2694" i="7"/>
  <c r="H2695" i="7"/>
  <c r="H2696" i="7"/>
  <c r="H2697" i="7"/>
  <c r="H2698" i="7"/>
  <c r="H2699" i="7"/>
  <c r="H2700" i="7"/>
  <c r="H2701" i="7"/>
  <c r="H2702" i="7"/>
  <c r="H2703" i="7"/>
  <c r="H2704" i="7"/>
  <c r="H2705" i="7"/>
  <c r="H2706" i="7"/>
  <c r="H2707" i="7"/>
  <c r="H2708" i="7"/>
  <c r="H2709" i="7"/>
  <c r="H2710" i="7"/>
  <c r="H2711" i="7"/>
  <c r="H2712" i="7"/>
  <c r="H2713" i="7"/>
  <c r="H2714" i="7"/>
  <c r="H2715" i="7"/>
  <c r="H2716" i="7"/>
  <c r="H2717" i="7"/>
  <c r="H2718" i="7"/>
  <c r="H2719" i="7"/>
  <c r="H2720" i="7"/>
  <c r="H2721" i="7"/>
  <c r="H2722" i="7"/>
  <c r="H2723" i="7"/>
  <c r="H2724" i="7"/>
  <c r="H2725" i="7"/>
  <c r="H2726" i="7"/>
  <c r="H2727" i="7"/>
  <c r="H2728" i="7"/>
  <c r="H2729" i="7"/>
  <c r="H2730" i="7"/>
  <c r="H2731" i="7"/>
  <c r="H2732" i="7"/>
  <c r="H2733" i="7"/>
  <c r="H2734" i="7"/>
  <c r="H2735" i="7"/>
  <c r="H2736" i="7"/>
  <c r="H2737" i="7"/>
  <c r="H2738" i="7"/>
  <c r="H2739" i="7"/>
  <c r="H2740" i="7"/>
  <c r="H2741" i="7"/>
  <c r="H2742" i="7"/>
  <c r="H2743" i="7"/>
  <c r="H2744" i="7"/>
  <c r="H2745" i="7"/>
  <c r="H2746" i="7"/>
  <c r="H2747" i="7"/>
  <c r="H2748" i="7"/>
  <c r="H2749" i="7"/>
  <c r="H2750" i="7"/>
  <c r="H2751" i="7"/>
  <c r="H2752" i="7"/>
  <c r="H2753" i="7"/>
  <c r="H2754" i="7"/>
  <c r="H2755" i="7"/>
  <c r="H2756" i="7"/>
  <c r="H2757" i="7"/>
  <c r="H2758" i="7"/>
  <c r="H2759" i="7"/>
  <c r="H2760" i="7"/>
  <c r="H2761" i="7"/>
  <c r="H2762" i="7"/>
  <c r="H2763" i="7"/>
  <c r="H2764" i="7"/>
  <c r="H2765" i="7"/>
  <c r="H2766" i="7"/>
  <c r="H2767" i="7"/>
  <c r="H2768" i="7"/>
  <c r="H2769" i="7"/>
  <c r="H2770" i="7"/>
  <c r="H2771" i="7"/>
  <c r="H2772" i="7"/>
  <c r="H2773" i="7"/>
  <c r="H2774" i="7"/>
  <c r="H2775" i="7"/>
  <c r="H2776" i="7"/>
  <c r="H2777" i="7"/>
  <c r="H2778" i="7"/>
  <c r="H2779" i="7"/>
  <c r="H2780" i="7"/>
  <c r="H2781" i="7"/>
  <c r="H2782" i="7"/>
  <c r="H2783" i="7"/>
  <c r="H2784" i="7"/>
  <c r="H2785" i="7"/>
  <c r="H2786" i="7"/>
  <c r="H2787" i="7"/>
  <c r="H2788" i="7"/>
  <c r="H2789" i="7"/>
  <c r="H2790" i="7"/>
  <c r="H2791" i="7"/>
  <c r="H2792" i="7"/>
  <c r="H2793" i="7"/>
  <c r="H2794" i="7"/>
  <c r="H2795" i="7"/>
  <c r="H2796" i="7"/>
  <c r="H2797" i="7"/>
  <c r="H2798" i="7"/>
  <c r="H2799" i="7"/>
  <c r="H2800" i="7"/>
  <c r="H2801" i="7"/>
  <c r="H2802" i="7"/>
  <c r="H2803" i="7"/>
  <c r="H2804" i="7"/>
  <c r="H2805" i="7"/>
  <c r="H2806" i="7"/>
  <c r="H2807" i="7"/>
  <c r="H2808" i="7"/>
  <c r="H2809" i="7"/>
  <c r="H2810" i="7"/>
  <c r="H2811" i="7"/>
  <c r="H2812" i="7"/>
  <c r="H2813" i="7"/>
  <c r="H2814" i="7"/>
  <c r="H2815" i="7"/>
  <c r="H2816" i="7"/>
  <c r="H2817" i="7"/>
  <c r="H2818" i="7"/>
  <c r="H2819" i="7"/>
  <c r="H2820" i="7"/>
  <c r="H2821" i="7"/>
  <c r="H2822" i="7"/>
  <c r="H2823" i="7"/>
  <c r="H2824" i="7"/>
  <c r="H2825" i="7"/>
  <c r="H2826" i="7"/>
  <c r="H2827" i="7"/>
  <c r="H2828" i="7"/>
  <c r="H2829" i="7"/>
  <c r="H2830" i="7"/>
  <c r="H2831" i="7"/>
  <c r="H2832" i="7"/>
  <c r="H2833" i="7"/>
  <c r="H2834" i="7"/>
  <c r="H2835" i="7"/>
  <c r="H2836" i="7"/>
  <c r="H2837" i="7"/>
  <c r="H2838" i="7"/>
  <c r="H2839" i="7"/>
  <c r="H2840" i="7"/>
  <c r="H2841" i="7"/>
  <c r="H2842" i="7"/>
  <c r="H2843" i="7"/>
  <c r="H2844" i="7"/>
  <c r="H2845" i="7"/>
  <c r="H2846" i="7"/>
  <c r="H2847" i="7"/>
  <c r="H2848" i="7"/>
  <c r="H2849" i="7"/>
  <c r="H2850" i="7"/>
  <c r="H2851" i="7"/>
  <c r="H2852" i="7"/>
  <c r="H2853" i="7"/>
  <c r="H2854" i="7"/>
  <c r="H2855" i="7"/>
  <c r="H2856" i="7"/>
  <c r="H2857" i="7"/>
  <c r="H2858" i="7"/>
  <c r="H2859" i="7"/>
  <c r="H2860" i="7"/>
  <c r="H2861" i="7"/>
  <c r="H2862" i="7"/>
  <c r="H2863" i="7"/>
  <c r="H2864" i="7"/>
  <c r="H2865" i="7"/>
  <c r="H2866" i="7"/>
  <c r="H2867" i="7"/>
  <c r="H2868" i="7"/>
  <c r="H2869" i="7"/>
  <c r="H2870" i="7"/>
  <c r="H2871" i="7"/>
  <c r="H2872" i="7"/>
  <c r="H2873" i="7"/>
  <c r="H2874" i="7"/>
  <c r="H2875" i="7"/>
  <c r="H2876" i="7"/>
  <c r="H2877" i="7"/>
  <c r="H2878" i="7"/>
  <c r="H2879" i="7"/>
  <c r="H2880" i="7"/>
  <c r="H2881" i="7"/>
  <c r="H2882" i="7"/>
  <c r="H2883" i="7"/>
  <c r="H2884" i="7"/>
  <c r="H2885" i="7"/>
  <c r="H2886" i="7"/>
  <c r="H2887" i="7"/>
  <c r="H2888" i="7"/>
  <c r="H2889" i="7"/>
  <c r="H2890" i="7"/>
  <c r="H2891" i="7"/>
  <c r="H2892" i="7"/>
  <c r="H2893" i="7"/>
  <c r="H2894" i="7"/>
  <c r="H2895" i="7"/>
  <c r="H2896" i="7"/>
  <c r="H2897" i="7"/>
  <c r="H2898" i="7"/>
  <c r="H2899" i="7"/>
  <c r="H2900" i="7"/>
  <c r="H2901" i="7"/>
  <c r="H2902" i="7"/>
  <c r="H2903" i="7"/>
  <c r="H2904" i="7"/>
  <c r="H2905" i="7"/>
  <c r="H2906" i="7"/>
  <c r="H2907" i="7"/>
  <c r="H2908" i="7"/>
  <c r="H2909" i="7"/>
  <c r="H2910" i="7"/>
  <c r="H2911" i="7"/>
  <c r="H2912" i="7"/>
  <c r="H2913" i="7"/>
  <c r="H2914" i="7"/>
  <c r="H2915" i="7"/>
  <c r="H2916" i="7"/>
  <c r="H2917" i="7"/>
  <c r="H2918" i="7"/>
  <c r="H2919" i="7"/>
  <c r="H2920" i="7"/>
  <c r="H2921" i="7"/>
  <c r="H2922" i="7"/>
  <c r="H2923" i="7"/>
  <c r="H2924" i="7"/>
  <c r="H2925" i="7"/>
  <c r="H2926" i="7"/>
  <c r="H2927" i="7"/>
  <c r="H2928" i="7"/>
  <c r="H2929" i="7"/>
  <c r="H2930" i="7"/>
  <c r="H2931" i="7"/>
  <c r="H2932" i="7"/>
  <c r="H2933" i="7"/>
  <c r="H2934" i="7"/>
  <c r="H2935" i="7"/>
  <c r="H2936" i="7"/>
  <c r="H2937" i="7"/>
  <c r="H2938" i="7"/>
  <c r="H2939" i="7"/>
  <c r="H2940" i="7"/>
  <c r="H2941" i="7"/>
  <c r="H2942" i="7"/>
  <c r="H2943" i="7"/>
  <c r="H2944" i="7"/>
  <c r="H2945" i="7"/>
  <c r="H2946" i="7"/>
  <c r="H2947" i="7"/>
  <c r="H2948" i="7"/>
  <c r="H2949" i="7"/>
  <c r="H2950" i="7"/>
  <c r="H2951" i="7"/>
  <c r="H2952" i="7"/>
  <c r="H2953" i="7"/>
  <c r="H2954" i="7"/>
  <c r="H2955" i="7"/>
  <c r="H2956" i="7"/>
  <c r="H2957" i="7"/>
  <c r="H2958" i="7"/>
  <c r="H2959" i="7"/>
  <c r="H2960" i="7"/>
  <c r="H2961" i="7"/>
  <c r="H2962" i="7"/>
  <c r="H2963" i="7"/>
  <c r="H2964" i="7"/>
  <c r="H2965" i="7"/>
  <c r="H2966" i="7"/>
  <c r="H2967" i="7"/>
  <c r="H2968" i="7"/>
  <c r="H2969" i="7"/>
  <c r="H2970" i="7"/>
  <c r="H2971" i="7"/>
  <c r="H2972" i="7"/>
  <c r="H2973" i="7"/>
  <c r="H2974" i="7"/>
  <c r="H2975" i="7"/>
  <c r="H2976" i="7"/>
  <c r="H2977" i="7"/>
  <c r="H2978" i="7"/>
  <c r="H2979" i="7"/>
  <c r="H2980" i="7"/>
  <c r="H2981" i="7"/>
  <c r="H2982" i="7"/>
  <c r="H2983" i="7"/>
  <c r="H2984" i="7"/>
  <c r="H2985" i="7"/>
  <c r="H2986" i="7"/>
  <c r="H2987" i="7"/>
  <c r="H2988" i="7"/>
  <c r="H2989" i="7"/>
  <c r="H2990" i="7"/>
  <c r="H2991" i="7"/>
  <c r="H2992" i="7"/>
  <c r="H2993" i="7"/>
  <c r="H2994" i="7"/>
  <c r="H2995" i="7"/>
  <c r="H2996" i="7"/>
  <c r="H2997" i="7"/>
  <c r="H2998" i="7"/>
  <c r="H2999" i="7"/>
  <c r="H3000" i="7"/>
  <c r="H3001" i="7"/>
  <c r="H3002" i="7"/>
  <c r="H3003" i="7"/>
  <c r="H3004" i="7"/>
  <c r="H3005" i="7"/>
  <c r="H3006" i="7"/>
  <c r="H3007" i="7"/>
  <c r="H3008" i="7"/>
  <c r="H3009" i="7"/>
  <c r="H3010" i="7"/>
  <c r="H3011" i="7"/>
  <c r="H3012" i="7"/>
  <c r="H3013" i="7"/>
  <c r="H3014" i="7"/>
  <c r="H3015" i="7"/>
  <c r="H3016" i="7"/>
  <c r="H3017" i="7"/>
  <c r="H3018" i="7"/>
  <c r="H3019" i="7"/>
  <c r="H3020" i="7"/>
  <c r="H3021" i="7"/>
  <c r="H3022" i="7"/>
  <c r="H3023" i="7"/>
  <c r="H3024" i="7"/>
  <c r="H3025" i="7"/>
  <c r="H3026" i="7"/>
  <c r="H3027" i="7"/>
  <c r="H3028" i="7"/>
  <c r="H3029" i="7"/>
  <c r="H3030" i="7"/>
  <c r="H3031" i="7"/>
  <c r="H3032" i="7"/>
  <c r="H3033" i="7"/>
  <c r="H3034" i="7"/>
  <c r="H3035" i="7"/>
  <c r="H3036" i="7"/>
  <c r="H3037" i="7"/>
  <c r="H3038" i="7"/>
  <c r="H3039" i="7"/>
  <c r="H3040" i="7"/>
  <c r="H3041" i="7"/>
  <c r="H3042" i="7"/>
  <c r="H3043" i="7"/>
  <c r="H3044" i="7"/>
  <c r="H3045" i="7"/>
  <c r="H3046" i="7"/>
  <c r="H3047" i="7"/>
  <c r="H3048" i="7"/>
  <c r="H3049" i="7"/>
  <c r="H3050" i="7"/>
  <c r="H3051" i="7"/>
  <c r="H3052" i="7"/>
  <c r="H3053" i="7"/>
  <c r="H3054" i="7"/>
  <c r="H3055" i="7"/>
  <c r="H3056" i="7"/>
  <c r="H3057" i="7"/>
  <c r="H3058" i="7"/>
  <c r="H3059" i="7"/>
  <c r="H3060" i="7"/>
  <c r="H3061" i="7"/>
  <c r="H3062" i="7"/>
  <c r="H3063" i="7"/>
  <c r="H3064" i="7"/>
  <c r="H3065" i="7"/>
  <c r="H3066" i="7"/>
  <c r="H3067" i="7"/>
  <c r="H3068" i="7"/>
  <c r="H3069" i="7"/>
  <c r="H3070" i="7"/>
  <c r="H3071" i="7"/>
  <c r="H3072" i="7"/>
  <c r="H3073" i="7"/>
  <c r="H3074" i="7"/>
  <c r="H3075" i="7"/>
  <c r="H3076" i="7"/>
  <c r="H3077" i="7"/>
  <c r="H3078" i="7"/>
  <c r="H3079" i="7"/>
  <c r="H3080" i="7"/>
  <c r="H3081" i="7"/>
  <c r="H3082" i="7"/>
  <c r="H3083" i="7"/>
  <c r="H3084" i="7"/>
  <c r="H3085" i="7"/>
  <c r="H3086" i="7"/>
  <c r="H3087" i="7"/>
  <c r="H3088" i="7"/>
  <c r="H3089" i="7"/>
  <c r="H3090" i="7"/>
  <c r="H3091" i="7"/>
  <c r="H3092" i="7"/>
  <c r="H3093" i="7"/>
  <c r="H3094" i="7"/>
  <c r="H3095" i="7"/>
  <c r="H3096" i="7"/>
  <c r="H3097" i="7"/>
  <c r="H3098" i="7"/>
  <c r="H3099" i="7"/>
  <c r="H3100" i="7"/>
  <c r="H3101" i="7"/>
  <c r="H3102" i="7"/>
  <c r="H3103" i="7"/>
  <c r="H3104" i="7"/>
  <c r="H3105" i="7"/>
  <c r="H3106" i="7"/>
  <c r="H3107" i="7"/>
  <c r="H3108" i="7"/>
  <c r="H3109" i="7"/>
  <c r="H3110" i="7"/>
  <c r="H3111" i="7"/>
  <c r="H3112" i="7"/>
  <c r="H3113" i="7"/>
  <c r="H3114" i="7"/>
  <c r="H3115" i="7"/>
  <c r="H3116" i="7"/>
  <c r="H3117" i="7"/>
  <c r="H3118" i="7"/>
  <c r="H3119" i="7"/>
  <c r="H3120" i="7"/>
  <c r="H3121" i="7"/>
  <c r="H3122" i="7"/>
  <c r="H3123" i="7"/>
  <c r="H3124" i="7"/>
  <c r="H3125" i="7"/>
  <c r="H3126" i="7"/>
  <c r="H3127" i="7"/>
  <c r="H3128" i="7"/>
  <c r="H3129" i="7"/>
  <c r="H3130" i="7"/>
  <c r="H3131" i="7"/>
  <c r="H3132" i="7"/>
  <c r="H3133" i="7"/>
  <c r="H3134" i="7"/>
  <c r="H3135" i="7"/>
  <c r="H3136" i="7"/>
  <c r="H3137" i="7"/>
  <c r="H3138" i="7"/>
  <c r="H3139" i="7"/>
  <c r="H3140" i="7"/>
  <c r="H3141" i="7"/>
  <c r="H3142" i="7"/>
  <c r="H3143" i="7"/>
  <c r="H3144" i="7"/>
  <c r="H3145" i="7"/>
  <c r="H3146" i="7"/>
  <c r="H3147" i="7"/>
  <c r="H3148" i="7"/>
  <c r="H3149" i="7"/>
  <c r="H3150" i="7"/>
  <c r="H3151" i="7"/>
  <c r="H3152" i="7"/>
  <c r="H3153" i="7"/>
  <c r="H3154" i="7"/>
  <c r="H3155" i="7"/>
  <c r="H3156" i="7"/>
  <c r="H3157" i="7"/>
  <c r="H3158" i="7"/>
  <c r="H3159" i="7"/>
  <c r="H3160" i="7"/>
  <c r="H3161" i="7"/>
  <c r="H3162" i="7"/>
  <c r="H3163" i="7"/>
  <c r="H3164" i="7"/>
  <c r="H3165" i="7"/>
  <c r="H3166" i="7"/>
  <c r="H3167" i="7"/>
  <c r="H3168" i="7"/>
  <c r="H3169" i="7"/>
  <c r="H3170" i="7"/>
  <c r="H3171" i="7"/>
  <c r="H3172" i="7"/>
  <c r="H3173" i="7"/>
  <c r="H3174" i="7"/>
  <c r="H3175" i="7"/>
  <c r="H3176" i="7"/>
  <c r="H3177" i="7"/>
  <c r="H3178" i="7"/>
  <c r="H3179" i="7"/>
  <c r="H3180" i="7"/>
  <c r="H3181" i="7"/>
  <c r="H3182" i="7"/>
  <c r="H3183" i="7"/>
  <c r="H3184" i="7"/>
  <c r="H3185" i="7"/>
  <c r="H3186" i="7"/>
  <c r="H3187" i="7"/>
  <c r="H3188" i="7"/>
  <c r="H3189" i="7"/>
  <c r="H3190" i="7"/>
  <c r="H3191" i="7"/>
  <c r="H3192" i="7"/>
  <c r="H3193" i="7"/>
  <c r="H3194" i="7"/>
  <c r="H3195" i="7"/>
  <c r="H3196" i="7"/>
  <c r="H3197" i="7"/>
  <c r="H3198" i="7"/>
  <c r="H3199" i="7"/>
  <c r="H3200" i="7"/>
  <c r="H3201" i="7"/>
  <c r="H3202" i="7"/>
  <c r="H3203" i="7"/>
  <c r="H3204" i="7"/>
  <c r="H3205" i="7"/>
  <c r="H3206" i="7"/>
  <c r="H3207" i="7"/>
  <c r="H3208" i="7"/>
  <c r="H3209" i="7"/>
  <c r="H3210" i="7"/>
  <c r="H3211" i="7"/>
  <c r="H3212" i="7"/>
  <c r="H3213" i="7"/>
  <c r="H3214" i="7"/>
  <c r="H3215" i="7"/>
  <c r="H3216" i="7"/>
  <c r="H3217" i="7"/>
  <c r="H3218" i="7"/>
  <c r="H3219" i="7"/>
  <c r="H3220" i="7"/>
  <c r="H3221" i="7"/>
  <c r="H3222" i="7"/>
  <c r="H3223" i="7"/>
  <c r="H3224" i="7"/>
  <c r="H3225" i="7"/>
  <c r="H3226" i="7"/>
  <c r="H3227" i="7"/>
  <c r="H3228" i="7"/>
  <c r="H3229" i="7"/>
  <c r="H3230" i="7"/>
  <c r="H3231" i="7"/>
  <c r="H3232" i="7"/>
  <c r="H3233" i="7"/>
  <c r="H3234" i="7"/>
  <c r="H3235" i="7"/>
  <c r="H3236" i="7"/>
  <c r="H3237" i="7"/>
  <c r="H3238" i="7"/>
  <c r="H3239" i="7"/>
  <c r="H3240" i="7"/>
  <c r="H3241" i="7"/>
  <c r="H3242" i="7"/>
  <c r="H3243" i="7"/>
  <c r="H3244" i="7"/>
  <c r="H3245" i="7"/>
  <c r="H3246" i="7"/>
  <c r="H3247" i="7"/>
  <c r="H3248" i="7"/>
  <c r="H3249" i="7"/>
  <c r="H3250" i="7"/>
  <c r="H3251" i="7"/>
  <c r="H3252" i="7"/>
  <c r="H3253" i="7"/>
  <c r="H3254" i="7"/>
  <c r="H3255" i="7"/>
  <c r="H3256" i="7"/>
  <c r="H3257" i="7"/>
  <c r="H3258" i="7"/>
  <c r="H3259" i="7"/>
  <c r="H3260" i="7"/>
  <c r="H3261" i="7"/>
  <c r="H3262" i="7"/>
  <c r="H3263" i="7"/>
  <c r="H3264" i="7"/>
  <c r="H3265" i="7"/>
  <c r="H3266" i="7"/>
  <c r="H3267" i="7"/>
  <c r="H3268" i="7"/>
  <c r="H3269" i="7"/>
  <c r="H3270" i="7"/>
  <c r="H3271" i="7"/>
  <c r="H3272" i="7"/>
  <c r="H3273" i="7"/>
  <c r="H3274" i="7"/>
  <c r="H3275" i="7"/>
  <c r="H3276" i="7"/>
  <c r="H3277" i="7"/>
  <c r="H3278" i="7"/>
  <c r="H3279" i="7"/>
  <c r="H3280" i="7"/>
  <c r="H3281" i="7"/>
  <c r="H3282" i="7"/>
  <c r="H3283" i="7"/>
  <c r="H3284" i="7"/>
  <c r="H3285" i="7"/>
  <c r="H3286" i="7"/>
  <c r="H3287" i="7"/>
  <c r="H3288" i="7"/>
  <c r="H3289" i="7"/>
  <c r="H3290" i="7"/>
  <c r="H3291" i="7"/>
  <c r="H3292" i="7"/>
  <c r="H3293" i="7"/>
  <c r="H3294" i="7"/>
  <c r="H3295" i="7"/>
  <c r="H3296" i="7"/>
  <c r="H3297" i="7"/>
  <c r="H3298" i="7"/>
  <c r="H3299" i="7"/>
  <c r="H3300" i="7"/>
  <c r="H3301" i="7"/>
  <c r="H3302" i="7"/>
  <c r="H3303" i="7"/>
  <c r="H3304" i="7"/>
  <c r="H3305" i="7"/>
  <c r="H3306" i="7"/>
  <c r="H3307" i="7"/>
  <c r="H3308" i="7"/>
  <c r="H3309" i="7"/>
  <c r="H3310" i="7"/>
  <c r="H3311" i="7"/>
  <c r="H3312" i="7"/>
  <c r="H3313" i="7"/>
  <c r="H3314" i="7"/>
  <c r="H3315" i="7"/>
  <c r="H3316" i="7"/>
  <c r="H3317" i="7"/>
  <c r="H3318" i="7"/>
  <c r="H3319" i="7"/>
  <c r="H3320" i="7"/>
  <c r="H3321" i="7"/>
  <c r="H3322" i="7"/>
  <c r="H3323" i="7"/>
  <c r="H3324" i="7"/>
  <c r="H3325" i="7"/>
  <c r="H3326" i="7"/>
  <c r="H3327" i="7"/>
  <c r="H3328" i="7"/>
  <c r="H3329" i="7"/>
  <c r="H3330" i="7"/>
  <c r="H3331" i="7"/>
  <c r="H3332" i="7"/>
  <c r="H3333" i="7"/>
  <c r="H3334" i="7"/>
  <c r="H3335" i="7"/>
  <c r="H3336" i="7"/>
  <c r="H3337" i="7"/>
  <c r="H3338" i="7"/>
  <c r="H3339" i="7"/>
  <c r="H3340" i="7"/>
  <c r="H3341" i="7"/>
  <c r="H3342" i="7"/>
  <c r="H3343" i="7"/>
  <c r="H3344" i="7"/>
  <c r="H3345" i="7"/>
  <c r="H3346" i="7"/>
  <c r="H3347" i="7"/>
  <c r="H3348" i="7"/>
  <c r="H3349" i="7"/>
  <c r="H3350" i="7"/>
  <c r="H3351" i="7"/>
  <c r="H3352" i="7"/>
  <c r="H3353" i="7"/>
  <c r="H3354" i="7"/>
  <c r="H3355" i="7"/>
  <c r="H3356" i="7"/>
  <c r="H3357" i="7"/>
  <c r="H3358" i="7"/>
  <c r="H3359" i="7"/>
  <c r="H3360" i="7"/>
  <c r="H3361" i="7"/>
  <c r="H3362" i="7"/>
  <c r="H3363" i="7"/>
  <c r="H3364" i="7"/>
  <c r="H3365" i="7"/>
  <c r="H3366" i="7"/>
  <c r="H3367" i="7"/>
  <c r="H3368" i="7"/>
  <c r="H3369" i="7"/>
  <c r="H3370" i="7"/>
  <c r="H3371" i="7"/>
  <c r="H3372" i="7"/>
  <c r="H3373" i="7"/>
  <c r="H3374" i="7"/>
  <c r="H3375" i="7"/>
  <c r="H3376" i="7"/>
  <c r="H3377" i="7"/>
  <c r="H3378" i="7"/>
  <c r="H3379" i="7"/>
  <c r="H3380" i="7"/>
  <c r="H3381" i="7"/>
  <c r="H3382" i="7"/>
  <c r="H3383" i="7"/>
  <c r="H3384" i="7"/>
  <c r="H3385" i="7"/>
  <c r="H3386" i="7"/>
  <c r="H3387" i="7"/>
  <c r="H3388" i="7"/>
  <c r="H3389" i="7"/>
  <c r="H3390" i="7"/>
  <c r="H3391" i="7"/>
  <c r="H3392" i="7"/>
  <c r="H3393" i="7"/>
  <c r="H3394" i="7"/>
  <c r="H3395" i="7"/>
  <c r="H3396" i="7"/>
  <c r="H3397" i="7"/>
  <c r="H3398" i="7"/>
  <c r="H3399" i="7"/>
  <c r="H3400" i="7"/>
  <c r="H3401" i="7"/>
  <c r="H3402" i="7"/>
  <c r="H3403" i="7"/>
  <c r="H3404" i="7"/>
  <c r="H3405" i="7"/>
  <c r="H3406" i="7"/>
  <c r="H3407" i="7"/>
  <c r="H3408" i="7"/>
  <c r="H3409" i="7"/>
  <c r="H3410" i="7"/>
  <c r="H3411" i="7"/>
  <c r="H3412" i="7"/>
  <c r="H3413" i="7"/>
  <c r="H3414" i="7"/>
  <c r="H3415" i="7"/>
  <c r="H3416" i="7"/>
  <c r="H3417" i="7"/>
  <c r="H3418" i="7"/>
  <c r="H3419" i="7"/>
  <c r="H3420" i="7"/>
  <c r="H3421" i="7"/>
  <c r="H3422" i="7"/>
  <c r="H3423" i="7"/>
  <c r="H3424" i="7"/>
  <c r="H3425" i="7"/>
  <c r="H3426" i="7"/>
  <c r="H3427" i="7"/>
  <c r="H3428" i="7"/>
  <c r="H3429" i="7"/>
  <c r="H3430" i="7"/>
  <c r="H3431" i="7"/>
  <c r="H3432" i="7"/>
  <c r="H3433" i="7"/>
  <c r="H3434" i="7"/>
  <c r="H3435" i="7"/>
  <c r="H3436" i="7"/>
  <c r="H3437" i="7"/>
  <c r="H3438" i="7"/>
  <c r="H3439" i="7"/>
  <c r="H3440" i="7"/>
  <c r="H3441" i="7"/>
  <c r="H3442" i="7"/>
  <c r="H3443" i="7"/>
  <c r="H3444" i="7"/>
  <c r="H3445" i="7"/>
  <c r="H3446" i="7"/>
  <c r="H3447" i="7"/>
  <c r="H3448" i="7"/>
  <c r="H3449" i="7"/>
  <c r="H3450" i="7"/>
  <c r="H3451" i="7"/>
  <c r="H3452" i="7"/>
  <c r="H3453" i="7"/>
  <c r="H3454" i="7"/>
  <c r="H3455" i="7"/>
  <c r="H3456" i="7"/>
  <c r="H3457" i="7"/>
  <c r="H3458" i="7"/>
  <c r="H3459" i="7"/>
  <c r="H3460" i="7"/>
  <c r="H3461" i="7"/>
  <c r="H3462" i="7"/>
  <c r="H3463" i="7"/>
  <c r="H3464" i="7"/>
  <c r="H3465" i="7"/>
  <c r="H3466" i="7"/>
  <c r="H3467" i="7"/>
  <c r="H3468" i="7"/>
  <c r="H3469" i="7"/>
  <c r="H3470" i="7"/>
  <c r="H3471" i="7"/>
  <c r="H3472" i="7"/>
  <c r="H3473" i="7"/>
  <c r="H3474" i="7"/>
  <c r="H3475" i="7"/>
  <c r="H3476" i="7"/>
  <c r="H3477" i="7"/>
  <c r="H3478" i="7"/>
  <c r="H3479" i="7"/>
  <c r="H3480" i="7"/>
  <c r="H3481" i="7"/>
  <c r="H3482" i="7"/>
  <c r="H3483" i="7"/>
  <c r="H3484" i="7"/>
  <c r="H3485" i="7"/>
  <c r="H3486" i="7"/>
  <c r="H3487" i="7"/>
  <c r="H3488" i="7"/>
  <c r="H3489" i="7"/>
  <c r="H3490" i="7"/>
  <c r="H3491" i="7"/>
  <c r="H3492" i="7"/>
  <c r="H3493" i="7"/>
  <c r="H3494" i="7"/>
  <c r="H3495" i="7"/>
  <c r="H3496" i="7"/>
  <c r="H3497" i="7"/>
  <c r="H3498" i="7"/>
  <c r="H3499" i="7"/>
  <c r="H3500" i="7"/>
  <c r="H3501" i="7"/>
  <c r="H3502" i="7"/>
  <c r="H3503" i="7"/>
  <c r="H3504" i="7"/>
  <c r="H3505" i="7"/>
  <c r="H3506" i="7"/>
  <c r="H3507" i="7"/>
  <c r="H3508" i="7"/>
  <c r="H3509" i="7"/>
  <c r="H3510" i="7"/>
  <c r="H3511" i="7"/>
  <c r="H3512" i="7"/>
  <c r="H3513" i="7"/>
  <c r="H3514" i="7"/>
  <c r="H3515" i="7"/>
  <c r="H3516" i="7"/>
  <c r="H3517" i="7"/>
  <c r="H3518" i="7"/>
  <c r="H3519" i="7"/>
  <c r="H3520" i="7"/>
  <c r="H3521" i="7"/>
  <c r="H3522" i="7"/>
  <c r="H3523" i="7"/>
  <c r="H3524" i="7"/>
  <c r="H3525" i="7"/>
  <c r="H3526" i="7"/>
  <c r="H3527" i="7"/>
  <c r="H3528" i="7"/>
  <c r="H3529" i="7"/>
  <c r="H3530" i="7"/>
  <c r="H3531" i="7"/>
  <c r="H3532" i="7"/>
  <c r="H3533" i="7"/>
  <c r="H3534" i="7"/>
  <c r="H3535" i="7"/>
  <c r="H3536" i="7"/>
  <c r="H3537" i="7"/>
  <c r="H3538" i="7"/>
  <c r="H3539" i="7"/>
  <c r="H3540" i="7"/>
  <c r="H3541" i="7"/>
  <c r="H3542" i="7"/>
  <c r="H3543" i="7"/>
  <c r="H3544" i="7"/>
  <c r="H3545" i="7"/>
  <c r="H3546" i="7"/>
  <c r="H3547" i="7"/>
  <c r="H3548" i="7"/>
  <c r="H3549" i="7"/>
  <c r="H3550" i="7"/>
  <c r="H3551" i="7"/>
  <c r="H3552" i="7"/>
  <c r="H3553" i="7"/>
  <c r="H3554" i="7"/>
  <c r="H3555" i="7"/>
  <c r="H3556" i="7"/>
  <c r="H3557" i="7"/>
  <c r="H3558" i="7"/>
  <c r="H3559" i="7"/>
  <c r="H3560" i="7"/>
  <c r="H3561" i="7"/>
  <c r="H3562" i="7"/>
  <c r="H3563" i="7"/>
  <c r="H3564" i="7"/>
  <c r="H3565" i="7"/>
  <c r="H3566" i="7"/>
  <c r="H3567" i="7"/>
  <c r="H3568" i="7"/>
  <c r="H3569" i="7"/>
  <c r="H3570" i="7"/>
  <c r="H3571" i="7"/>
  <c r="H3572" i="7"/>
  <c r="H3573" i="7"/>
  <c r="H3574" i="7"/>
  <c r="H3575" i="7"/>
  <c r="H3576" i="7"/>
  <c r="H3577" i="7"/>
  <c r="H3578" i="7"/>
  <c r="H3579" i="7"/>
  <c r="H3580" i="7"/>
  <c r="H3581" i="7"/>
  <c r="H3582" i="7"/>
  <c r="H3583" i="7"/>
  <c r="H3584" i="7"/>
  <c r="H3585" i="7"/>
  <c r="H3586" i="7"/>
  <c r="H3587" i="7"/>
  <c r="H3588" i="7"/>
  <c r="H3589" i="7"/>
  <c r="H3590" i="7"/>
  <c r="H3591" i="7"/>
  <c r="H3592" i="7"/>
  <c r="H3593" i="7"/>
  <c r="H3594" i="7"/>
  <c r="H3595" i="7"/>
  <c r="H3596" i="7"/>
  <c r="H3597" i="7"/>
  <c r="H3598" i="7"/>
  <c r="H3599" i="7"/>
  <c r="H3600" i="7"/>
  <c r="H3601" i="7"/>
  <c r="H3602" i="7"/>
  <c r="H3603" i="7"/>
  <c r="H3604" i="7"/>
  <c r="H3605" i="7"/>
  <c r="H3606" i="7"/>
  <c r="H3607" i="7"/>
  <c r="H3608" i="7"/>
  <c r="H3609" i="7"/>
  <c r="H3610" i="7"/>
  <c r="H3611" i="7"/>
  <c r="H3612" i="7"/>
  <c r="H3613" i="7"/>
  <c r="H3614" i="7"/>
  <c r="H3615" i="7"/>
  <c r="H3616" i="7"/>
  <c r="H3617" i="7"/>
  <c r="H3618" i="7"/>
  <c r="H3619" i="7"/>
  <c r="H3620" i="7"/>
  <c r="H3621" i="7"/>
  <c r="H3622" i="7"/>
  <c r="H3623" i="7"/>
  <c r="H3624" i="7"/>
  <c r="H3625" i="7"/>
  <c r="H3626" i="7"/>
  <c r="H3627" i="7"/>
  <c r="H3628" i="7"/>
  <c r="H3629" i="7"/>
  <c r="H3630" i="7"/>
  <c r="H3631" i="7"/>
  <c r="H3632" i="7"/>
  <c r="H3633" i="7"/>
  <c r="H3634" i="7"/>
  <c r="H3635" i="7"/>
  <c r="H3636" i="7"/>
  <c r="H3637" i="7"/>
  <c r="H3638" i="7"/>
  <c r="H3639" i="7"/>
  <c r="H3640" i="7"/>
  <c r="H3641" i="7"/>
  <c r="H3642" i="7"/>
  <c r="H3643" i="7"/>
  <c r="H3644" i="7"/>
  <c r="H3645" i="7"/>
  <c r="H3646" i="7"/>
  <c r="H3647" i="7"/>
  <c r="H3648" i="7"/>
  <c r="H3649" i="7"/>
  <c r="H3650" i="7"/>
  <c r="H3651" i="7"/>
  <c r="H3652" i="7"/>
  <c r="H3653" i="7"/>
  <c r="H3654" i="7"/>
  <c r="H3655" i="7"/>
  <c r="H3656" i="7"/>
  <c r="H3657" i="7"/>
  <c r="H3658" i="7"/>
  <c r="H3659" i="7"/>
  <c r="H3660" i="7"/>
  <c r="H3661" i="7"/>
  <c r="H3662" i="7"/>
  <c r="H3663" i="7"/>
  <c r="H3664" i="7"/>
  <c r="H3665" i="7"/>
  <c r="H3666" i="7"/>
  <c r="H3667" i="7"/>
  <c r="H3668" i="7"/>
  <c r="H3669" i="7"/>
  <c r="H3670" i="7"/>
  <c r="H3671" i="7"/>
  <c r="H3672" i="7"/>
  <c r="H3673" i="7"/>
  <c r="H3674" i="7"/>
  <c r="H3675" i="7"/>
  <c r="H3676" i="7"/>
  <c r="H3677" i="7"/>
  <c r="H3678" i="7"/>
  <c r="H3679" i="7"/>
  <c r="H3680" i="7"/>
  <c r="H3681" i="7"/>
  <c r="H3682" i="7"/>
  <c r="H3683" i="7"/>
  <c r="H3684" i="7"/>
  <c r="H3685" i="7"/>
  <c r="H3686" i="7"/>
  <c r="H3687" i="7"/>
  <c r="H3688" i="7"/>
  <c r="H3689" i="7"/>
  <c r="H3690" i="7"/>
  <c r="H3691" i="7"/>
  <c r="H3692" i="7"/>
  <c r="H3693" i="7"/>
  <c r="H3694" i="7"/>
  <c r="H3695" i="7"/>
  <c r="H3696" i="7"/>
  <c r="H3697" i="7"/>
  <c r="H3698" i="7"/>
  <c r="H3699" i="7"/>
  <c r="H3700" i="7"/>
  <c r="H3701" i="7"/>
  <c r="H3702" i="7"/>
  <c r="H3703" i="7"/>
  <c r="H3704" i="7"/>
  <c r="H3705" i="7"/>
  <c r="H3706" i="7"/>
  <c r="H3707" i="7"/>
  <c r="H3708" i="7"/>
  <c r="H3709" i="7"/>
  <c r="H3710" i="7"/>
  <c r="H3711" i="7"/>
  <c r="H3712" i="7"/>
  <c r="H3713" i="7"/>
  <c r="H3714" i="7"/>
  <c r="H3715" i="7"/>
  <c r="H3716" i="7"/>
  <c r="H3717" i="7"/>
  <c r="H3718" i="7"/>
  <c r="H3719" i="7"/>
  <c r="H3720" i="7"/>
  <c r="H3721" i="7"/>
  <c r="H3722" i="7"/>
  <c r="H3723" i="7"/>
  <c r="H3724" i="7"/>
  <c r="H3725" i="7"/>
  <c r="H3726" i="7"/>
  <c r="H3727" i="7"/>
  <c r="H3728" i="7"/>
  <c r="H3729" i="7"/>
  <c r="H3730" i="7"/>
  <c r="H3731" i="7"/>
  <c r="H3732" i="7"/>
  <c r="H3733" i="7"/>
  <c r="H3734" i="7"/>
  <c r="H3735" i="7"/>
  <c r="H3736" i="7"/>
  <c r="H3737" i="7"/>
  <c r="H3738" i="7"/>
  <c r="H3739" i="7"/>
  <c r="H3740" i="7"/>
  <c r="H3741" i="7"/>
  <c r="H3742" i="7"/>
  <c r="H3743" i="7"/>
  <c r="H3744" i="7"/>
  <c r="H3745" i="7"/>
  <c r="H3746" i="7"/>
  <c r="H3747" i="7"/>
  <c r="H3748" i="7"/>
  <c r="H3749" i="7"/>
  <c r="H3750" i="7"/>
  <c r="H3751" i="7"/>
  <c r="H3752" i="7"/>
  <c r="H3753" i="7"/>
  <c r="H3754" i="7"/>
  <c r="H3755" i="7"/>
  <c r="H3756" i="7"/>
  <c r="H3757" i="7"/>
  <c r="H3758" i="7"/>
  <c r="H3759" i="7"/>
  <c r="H3760" i="7"/>
  <c r="H3761" i="7"/>
  <c r="H3762" i="7"/>
  <c r="H3763" i="7"/>
  <c r="H3764" i="7"/>
  <c r="H3765" i="7"/>
  <c r="H3766" i="7"/>
  <c r="H3767" i="7"/>
  <c r="H3768" i="7"/>
  <c r="H3769" i="7"/>
  <c r="H3770" i="7"/>
  <c r="H3771" i="7"/>
  <c r="H3772" i="7"/>
  <c r="H3773" i="7"/>
  <c r="H3774" i="7"/>
  <c r="H3775" i="7"/>
  <c r="H3776" i="7"/>
  <c r="H3777" i="7"/>
  <c r="H3778" i="7"/>
  <c r="H3779" i="7"/>
  <c r="H3780" i="7"/>
  <c r="H3781" i="7"/>
  <c r="H3782" i="7"/>
  <c r="H3783" i="7"/>
  <c r="H3784" i="7"/>
  <c r="H3785" i="7"/>
  <c r="H3786" i="7"/>
  <c r="H3787" i="7"/>
  <c r="H3788" i="7"/>
  <c r="H3789" i="7"/>
  <c r="H3790" i="7"/>
  <c r="H3791" i="7"/>
  <c r="H3792" i="7"/>
  <c r="H3793" i="7"/>
  <c r="H3794" i="7"/>
  <c r="H3795" i="7"/>
  <c r="H3796" i="7"/>
  <c r="H3797" i="7"/>
  <c r="H3798" i="7"/>
  <c r="H3799" i="7"/>
  <c r="H3800" i="7"/>
  <c r="H3801" i="7"/>
  <c r="H3802" i="7"/>
  <c r="H3803" i="7"/>
  <c r="H3804" i="7"/>
  <c r="H3805" i="7"/>
  <c r="H3806" i="7"/>
  <c r="H3807" i="7"/>
  <c r="H3808" i="7"/>
  <c r="H3809" i="7"/>
  <c r="H3810" i="7"/>
  <c r="H3811" i="7"/>
  <c r="H3812" i="7"/>
  <c r="H3813" i="7"/>
  <c r="H3814" i="7"/>
  <c r="H3815" i="7"/>
  <c r="H3816" i="7"/>
  <c r="H3817" i="7"/>
  <c r="H3818" i="7"/>
  <c r="H3819" i="7"/>
  <c r="H3820" i="7"/>
  <c r="H3821" i="7"/>
  <c r="H3822" i="7"/>
  <c r="H3823" i="7"/>
  <c r="H3824" i="7"/>
  <c r="H3825" i="7"/>
  <c r="H3826" i="7"/>
  <c r="H3827" i="7"/>
  <c r="H3828" i="7"/>
  <c r="H3829" i="7"/>
  <c r="H3830" i="7"/>
  <c r="H3831" i="7"/>
  <c r="H3832" i="7"/>
  <c r="H3833" i="7"/>
  <c r="H3834" i="7"/>
  <c r="H3835" i="7"/>
  <c r="H3836" i="7"/>
  <c r="H3837" i="7"/>
  <c r="H3838" i="7"/>
  <c r="H3839" i="7"/>
  <c r="H3840" i="7"/>
  <c r="H3841" i="7"/>
  <c r="H3842" i="7"/>
  <c r="H3843" i="7"/>
  <c r="H3844" i="7"/>
  <c r="H3845" i="7"/>
  <c r="H3846" i="7"/>
  <c r="H3847" i="7"/>
  <c r="H3848" i="7"/>
  <c r="H3849" i="7"/>
  <c r="H3850" i="7"/>
  <c r="H3851" i="7"/>
  <c r="H3852" i="7"/>
  <c r="H3853" i="7"/>
  <c r="H3854" i="7"/>
  <c r="H3855" i="7"/>
  <c r="H3856" i="7"/>
  <c r="H3857" i="7"/>
  <c r="H3858" i="7"/>
  <c r="H3859" i="7"/>
  <c r="H3860" i="7"/>
  <c r="H3861" i="7"/>
  <c r="H3862" i="7"/>
  <c r="H3863" i="7"/>
  <c r="H3864" i="7"/>
  <c r="H3865" i="7"/>
  <c r="H3866" i="7"/>
  <c r="H3867" i="7"/>
  <c r="H3868" i="7"/>
  <c r="H3869" i="7"/>
  <c r="H3870" i="7"/>
  <c r="H3871" i="7"/>
  <c r="H3872" i="7"/>
  <c r="H3873" i="7"/>
  <c r="H3874" i="7"/>
  <c r="H3875" i="7"/>
  <c r="H3876" i="7"/>
  <c r="H3877" i="7"/>
  <c r="H3878" i="7"/>
  <c r="H3879" i="7"/>
  <c r="H3880" i="7"/>
  <c r="H3881" i="7"/>
  <c r="H3882" i="7"/>
  <c r="H3883" i="7"/>
  <c r="H3884" i="7"/>
  <c r="H3885" i="7"/>
  <c r="H3886" i="7"/>
  <c r="H3887" i="7"/>
  <c r="H3888" i="7"/>
  <c r="H3889" i="7"/>
  <c r="H3890" i="7"/>
  <c r="H3891" i="7"/>
  <c r="H3892" i="7"/>
  <c r="H3893" i="7"/>
  <c r="H3894" i="7"/>
  <c r="H3895" i="7"/>
  <c r="H3896" i="7"/>
  <c r="H3897" i="7"/>
  <c r="H3898" i="7"/>
  <c r="H3899" i="7"/>
  <c r="H3900" i="7"/>
  <c r="H3901" i="7"/>
  <c r="H3902" i="7"/>
  <c r="H3903" i="7"/>
  <c r="H3904" i="7"/>
  <c r="H3905" i="7"/>
  <c r="H3906" i="7"/>
  <c r="H3907" i="7"/>
  <c r="H3908" i="7"/>
  <c r="H3909" i="7"/>
  <c r="H3910" i="7"/>
  <c r="H3911" i="7"/>
  <c r="H3912" i="7"/>
  <c r="H3913" i="7"/>
  <c r="H3914" i="7"/>
  <c r="H3915" i="7"/>
  <c r="H3916" i="7"/>
  <c r="H3917" i="7"/>
  <c r="H3918" i="7"/>
  <c r="H3919" i="7"/>
  <c r="H3920" i="7"/>
  <c r="H3921" i="7"/>
  <c r="H3922" i="7"/>
  <c r="H3923" i="7"/>
  <c r="H3924" i="7"/>
  <c r="H3925" i="7"/>
  <c r="H3926" i="7"/>
  <c r="H3927" i="7"/>
  <c r="H3928" i="7"/>
  <c r="H3929" i="7"/>
  <c r="H3930" i="7"/>
  <c r="H3931" i="7"/>
  <c r="H3932" i="7"/>
  <c r="H3933" i="7"/>
  <c r="H3934" i="7"/>
  <c r="H3935" i="7"/>
  <c r="H3936" i="7"/>
  <c r="H3937" i="7"/>
  <c r="H3938" i="7"/>
  <c r="H3939" i="7"/>
  <c r="H3940" i="7"/>
  <c r="H3941" i="7"/>
  <c r="H3942" i="7"/>
  <c r="H3943" i="7"/>
  <c r="H3944" i="7"/>
  <c r="H3945" i="7"/>
  <c r="H3946" i="7"/>
  <c r="H3947" i="7"/>
  <c r="H3948" i="7"/>
  <c r="H3949" i="7"/>
  <c r="H3950" i="7"/>
  <c r="H3951" i="7"/>
  <c r="H3952" i="7"/>
  <c r="H3953" i="7"/>
  <c r="H3954" i="7"/>
  <c r="H3955" i="7"/>
  <c r="H3956" i="7"/>
  <c r="H3957" i="7"/>
  <c r="H3958" i="7"/>
  <c r="H3959" i="7"/>
  <c r="H3960" i="7"/>
  <c r="H3961" i="7"/>
  <c r="H3962" i="7"/>
  <c r="H3963" i="7"/>
  <c r="H3964" i="7"/>
  <c r="H3965" i="7"/>
  <c r="H3966" i="7"/>
  <c r="H3967" i="7"/>
  <c r="H3968" i="7"/>
  <c r="H3969" i="7"/>
  <c r="H3970" i="7"/>
  <c r="H3971" i="7"/>
  <c r="H3972" i="7"/>
  <c r="H3973" i="7"/>
  <c r="H3974" i="7"/>
  <c r="H3975" i="7"/>
  <c r="H3976" i="7"/>
  <c r="H3977" i="7"/>
  <c r="H3978" i="7"/>
  <c r="H3979" i="7"/>
  <c r="H3980" i="7"/>
  <c r="H3981" i="7"/>
  <c r="H3982" i="7"/>
  <c r="H3983" i="7"/>
  <c r="H3984" i="7"/>
  <c r="H3985" i="7"/>
  <c r="H3986" i="7"/>
  <c r="H3987" i="7"/>
  <c r="H3988" i="7"/>
  <c r="H3989" i="7"/>
  <c r="H3990" i="7"/>
  <c r="H3991" i="7"/>
  <c r="H3992" i="7"/>
  <c r="H3993" i="7"/>
  <c r="H3994" i="7"/>
  <c r="H3995" i="7"/>
  <c r="H3996" i="7"/>
  <c r="H3997" i="7"/>
  <c r="H3998" i="7"/>
  <c r="H4" i="7"/>
  <c r="G7" i="7"/>
  <c r="G8" i="7"/>
  <c r="G9" i="7"/>
  <c r="G10" i="7"/>
  <c r="G11" i="7"/>
  <c r="G12" i="7"/>
  <c r="G13" i="7"/>
  <c r="G14" i="7"/>
  <c r="G15" i="7"/>
  <c r="G16" i="7"/>
  <c r="G17" i="7"/>
  <c r="G18" i="7"/>
  <c r="G19" i="7"/>
  <c r="G20" i="7"/>
  <c r="G21" i="7"/>
  <c r="G22" i="7"/>
  <c r="G23" i="7"/>
  <c r="G24" i="7"/>
  <c r="G25" i="7"/>
  <c r="G26" i="7"/>
  <c r="G27" i="7"/>
  <c r="G28" i="7"/>
  <c r="G29" i="7"/>
  <c r="G30" i="7"/>
  <c r="G31" i="7"/>
  <c r="G32" i="7"/>
  <c r="G33" i="7"/>
  <c r="G34" i="7"/>
  <c r="G35" i="7"/>
  <c r="G36" i="7"/>
  <c r="G37" i="7"/>
  <c r="G38" i="7"/>
  <c r="G39" i="7"/>
  <c r="G40" i="7"/>
  <c r="G41" i="7"/>
  <c r="G42" i="7"/>
  <c r="G43" i="7"/>
  <c r="G44" i="7"/>
  <c r="G45" i="7"/>
  <c r="G46" i="7"/>
  <c r="G47" i="7"/>
  <c r="G48" i="7"/>
  <c r="G49" i="7"/>
  <c r="G50" i="7"/>
  <c r="G51" i="7"/>
  <c r="G52" i="7"/>
  <c r="G53" i="7"/>
  <c r="G54" i="7"/>
  <c r="G55" i="7"/>
  <c r="G56" i="7"/>
  <c r="G57" i="7"/>
  <c r="G58" i="7"/>
  <c r="G59" i="7"/>
  <c r="G60" i="7"/>
  <c r="G61" i="7"/>
  <c r="G62" i="7"/>
  <c r="G63" i="7"/>
  <c r="G64" i="7"/>
  <c r="G65" i="7"/>
  <c r="G66" i="7"/>
  <c r="G67" i="7"/>
  <c r="G68" i="7"/>
  <c r="G69" i="7"/>
  <c r="G70" i="7"/>
  <c r="G71" i="7"/>
  <c r="G72" i="7"/>
  <c r="G73" i="7"/>
  <c r="G74" i="7"/>
  <c r="G75" i="7"/>
  <c r="G76" i="7"/>
  <c r="G77" i="7"/>
  <c r="G78" i="7"/>
  <c r="G79" i="7"/>
  <c r="G80" i="7"/>
  <c r="G81" i="7"/>
  <c r="G82" i="7"/>
  <c r="G83" i="7"/>
  <c r="G84" i="7"/>
  <c r="G85" i="7"/>
  <c r="G86" i="7"/>
  <c r="G87" i="7"/>
  <c r="G88" i="7"/>
  <c r="G89" i="7"/>
  <c r="G90" i="7"/>
  <c r="G91" i="7"/>
  <c r="G92" i="7"/>
  <c r="G93" i="7"/>
  <c r="G94" i="7"/>
  <c r="G95" i="7"/>
  <c r="G96" i="7"/>
  <c r="G97" i="7"/>
  <c r="G98" i="7"/>
  <c r="G99" i="7"/>
  <c r="G100" i="7"/>
  <c r="G101" i="7"/>
  <c r="G102" i="7"/>
  <c r="G103" i="7"/>
  <c r="G104" i="7"/>
  <c r="G105" i="7"/>
  <c r="G106" i="7"/>
  <c r="G107" i="7"/>
  <c r="G108" i="7"/>
  <c r="G109" i="7"/>
  <c r="G110" i="7"/>
  <c r="G111" i="7"/>
  <c r="G112" i="7"/>
  <c r="G113" i="7"/>
  <c r="G114" i="7"/>
  <c r="G115" i="7"/>
  <c r="G116" i="7"/>
  <c r="G117" i="7"/>
  <c r="G118" i="7"/>
  <c r="G119" i="7"/>
  <c r="G120" i="7"/>
  <c r="G121" i="7"/>
  <c r="G122" i="7"/>
  <c r="G123" i="7"/>
  <c r="G124" i="7"/>
  <c r="G125" i="7"/>
  <c r="G126" i="7"/>
  <c r="G127" i="7"/>
  <c r="G128" i="7"/>
  <c r="G129" i="7"/>
  <c r="G130" i="7"/>
  <c r="G131" i="7"/>
  <c r="G132" i="7"/>
  <c r="G133" i="7"/>
  <c r="G134" i="7"/>
  <c r="G135" i="7"/>
  <c r="G136" i="7"/>
  <c r="G137" i="7"/>
  <c r="G138" i="7"/>
  <c r="G139" i="7"/>
  <c r="G140" i="7"/>
  <c r="G141" i="7"/>
  <c r="G142" i="7"/>
  <c r="G143" i="7"/>
  <c r="G144" i="7"/>
  <c r="G145" i="7"/>
  <c r="G146" i="7"/>
  <c r="G147" i="7"/>
  <c r="G148" i="7"/>
  <c r="G149" i="7"/>
  <c r="G150" i="7"/>
  <c r="G151" i="7"/>
  <c r="G152" i="7"/>
  <c r="G153" i="7"/>
  <c r="G154" i="7"/>
  <c r="G155" i="7"/>
  <c r="G156" i="7"/>
  <c r="G157" i="7"/>
  <c r="G158" i="7"/>
  <c r="G159" i="7"/>
  <c r="G160" i="7"/>
  <c r="G161" i="7"/>
  <c r="G162" i="7"/>
  <c r="G163" i="7"/>
  <c r="G164" i="7"/>
  <c r="G165" i="7"/>
  <c r="G166" i="7"/>
  <c r="G167" i="7"/>
  <c r="G168" i="7"/>
  <c r="G169" i="7"/>
  <c r="G170" i="7"/>
  <c r="G171" i="7"/>
  <c r="G172" i="7"/>
  <c r="G173" i="7"/>
  <c r="G174" i="7"/>
  <c r="G175" i="7"/>
  <c r="G176" i="7"/>
  <c r="G177" i="7"/>
  <c r="G178" i="7"/>
  <c r="G179" i="7"/>
  <c r="G180" i="7"/>
  <c r="G181" i="7"/>
  <c r="G182" i="7"/>
  <c r="G183" i="7"/>
  <c r="G184" i="7"/>
  <c r="G185" i="7"/>
  <c r="G186" i="7"/>
  <c r="G187" i="7"/>
  <c r="G188" i="7"/>
  <c r="G189" i="7"/>
  <c r="G190" i="7"/>
  <c r="G191" i="7"/>
  <c r="G192" i="7"/>
  <c r="G193" i="7"/>
  <c r="G194" i="7"/>
  <c r="G195" i="7"/>
  <c r="G196" i="7"/>
  <c r="G197" i="7"/>
  <c r="G198" i="7"/>
  <c r="G199" i="7"/>
  <c r="G200" i="7"/>
  <c r="G201" i="7"/>
  <c r="G202" i="7"/>
  <c r="G203" i="7"/>
  <c r="G204" i="7"/>
  <c r="G205" i="7"/>
  <c r="G206" i="7"/>
  <c r="G207" i="7"/>
  <c r="G208" i="7"/>
  <c r="G209" i="7"/>
  <c r="G210" i="7"/>
  <c r="G211" i="7"/>
  <c r="G212" i="7"/>
  <c r="G213" i="7"/>
  <c r="G214" i="7"/>
  <c r="G215" i="7"/>
  <c r="G216" i="7"/>
  <c r="G217" i="7"/>
  <c r="G218" i="7"/>
  <c r="G219" i="7"/>
  <c r="G220" i="7"/>
  <c r="G221" i="7"/>
  <c r="G222" i="7"/>
  <c r="G223" i="7"/>
  <c r="G224" i="7"/>
  <c r="G225" i="7"/>
  <c r="G226" i="7"/>
  <c r="G227" i="7"/>
  <c r="G228" i="7"/>
  <c r="G229" i="7"/>
  <c r="G230" i="7"/>
  <c r="G231" i="7"/>
  <c r="G232" i="7"/>
  <c r="G233" i="7"/>
  <c r="G234" i="7"/>
  <c r="G235" i="7"/>
  <c r="G236" i="7"/>
  <c r="G237" i="7"/>
  <c r="G238" i="7"/>
  <c r="G239" i="7"/>
  <c r="G240" i="7"/>
  <c r="G241" i="7"/>
  <c r="G242" i="7"/>
  <c r="G243" i="7"/>
  <c r="G244" i="7"/>
  <c r="G245" i="7"/>
  <c r="G246" i="7"/>
  <c r="G247" i="7"/>
  <c r="G248" i="7"/>
  <c r="G249" i="7"/>
  <c r="G250" i="7"/>
  <c r="G251" i="7"/>
  <c r="G252" i="7"/>
  <c r="G253" i="7"/>
  <c r="G254" i="7"/>
  <c r="G255" i="7"/>
  <c r="G256" i="7"/>
  <c r="G257" i="7"/>
  <c r="G258" i="7"/>
  <c r="G259" i="7"/>
  <c r="G260" i="7"/>
  <c r="G261" i="7"/>
  <c r="G262" i="7"/>
  <c r="G263" i="7"/>
  <c r="G264" i="7"/>
  <c r="G265" i="7"/>
  <c r="G266" i="7"/>
  <c r="G267" i="7"/>
  <c r="G268" i="7"/>
  <c r="G269" i="7"/>
  <c r="G270" i="7"/>
  <c r="G271" i="7"/>
  <c r="G272" i="7"/>
  <c r="G273" i="7"/>
  <c r="G274" i="7"/>
  <c r="G275" i="7"/>
  <c r="G276" i="7"/>
  <c r="G277" i="7"/>
  <c r="G278" i="7"/>
  <c r="G279" i="7"/>
  <c r="G280" i="7"/>
  <c r="G281" i="7"/>
  <c r="G282" i="7"/>
  <c r="G283" i="7"/>
  <c r="G284" i="7"/>
  <c r="G285" i="7"/>
  <c r="G286" i="7"/>
  <c r="G287" i="7"/>
  <c r="G288" i="7"/>
  <c r="G289" i="7"/>
  <c r="G290" i="7"/>
  <c r="G291" i="7"/>
  <c r="G292" i="7"/>
  <c r="G293" i="7"/>
  <c r="G294" i="7"/>
  <c r="G295" i="7"/>
  <c r="G296" i="7"/>
  <c r="G297" i="7"/>
  <c r="G298" i="7"/>
  <c r="G299" i="7"/>
  <c r="G300" i="7"/>
  <c r="G301" i="7"/>
  <c r="G302" i="7"/>
  <c r="G303" i="7"/>
  <c r="G304" i="7"/>
  <c r="G305" i="7"/>
  <c r="G306" i="7"/>
  <c r="G307" i="7"/>
  <c r="G308" i="7"/>
  <c r="G309" i="7"/>
  <c r="G310" i="7"/>
  <c r="G311" i="7"/>
  <c r="G312" i="7"/>
  <c r="G313" i="7"/>
  <c r="G314" i="7"/>
  <c r="G315" i="7"/>
  <c r="G316" i="7"/>
  <c r="G317" i="7"/>
  <c r="G318" i="7"/>
  <c r="G319" i="7"/>
  <c r="G320" i="7"/>
  <c r="G321" i="7"/>
  <c r="G322" i="7"/>
  <c r="G323" i="7"/>
  <c r="G324" i="7"/>
  <c r="G325" i="7"/>
  <c r="G326" i="7"/>
  <c r="G327" i="7"/>
  <c r="G328" i="7"/>
  <c r="G329" i="7"/>
  <c r="G330" i="7"/>
  <c r="G331" i="7"/>
  <c r="G332" i="7"/>
  <c r="G333" i="7"/>
  <c r="G334" i="7"/>
  <c r="G335" i="7"/>
  <c r="G336" i="7"/>
  <c r="G337" i="7"/>
  <c r="G338" i="7"/>
  <c r="G339" i="7"/>
  <c r="G340" i="7"/>
  <c r="G341" i="7"/>
  <c r="G342" i="7"/>
  <c r="G343" i="7"/>
  <c r="G344" i="7"/>
  <c r="G345" i="7"/>
  <c r="G346" i="7"/>
  <c r="G347" i="7"/>
  <c r="G348" i="7"/>
  <c r="G349" i="7"/>
  <c r="G350" i="7"/>
  <c r="G351" i="7"/>
  <c r="G352" i="7"/>
  <c r="G353" i="7"/>
  <c r="G354" i="7"/>
  <c r="G355" i="7"/>
  <c r="G356" i="7"/>
  <c r="G357" i="7"/>
  <c r="G358" i="7"/>
  <c r="G359" i="7"/>
  <c r="G360" i="7"/>
  <c r="G361" i="7"/>
  <c r="G362" i="7"/>
  <c r="G363" i="7"/>
  <c r="G364" i="7"/>
  <c r="G365" i="7"/>
  <c r="G366" i="7"/>
  <c r="G367" i="7"/>
  <c r="G368" i="7"/>
  <c r="G369" i="7"/>
  <c r="G370" i="7"/>
  <c r="G371" i="7"/>
  <c r="G372" i="7"/>
  <c r="G373" i="7"/>
  <c r="G374" i="7"/>
  <c r="G375" i="7"/>
  <c r="G376" i="7"/>
  <c r="G377" i="7"/>
  <c r="G378" i="7"/>
  <c r="G379" i="7"/>
  <c r="G380" i="7"/>
  <c r="G381" i="7"/>
  <c r="G382" i="7"/>
  <c r="G383" i="7"/>
  <c r="G384" i="7"/>
  <c r="G385" i="7"/>
  <c r="G386" i="7"/>
  <c r="G387" i="7"/>
  <c r="G388" i="7"/>
  <c r="G389" i="7"/>
  <c r="G390" i="7"/>
  <c r="G391" i="7"/>
  <c r="G392" i="7"/>
  <c r="G393" i="7"/>
  <c r="G394" i="7"/>
  <c r="G395" i="7"/>
  <c r="G396" i="7"/>
  <c r="G397" i="7"/>
  <c r="G398" i="7"/>
  <c r="G399" i="7"/>
  <c r="G400" i="7"/>
  <c r="G401" i="7"/>
  <c r="G402" i="7"/>
  <c r="G403" i="7"/>
  <c r="G404" i="7"/>
  <c r="G405" i="7"/>
  <c r="G406" i="7"/>
  <c r="G407" i="7"/>
  <c r="G408" i="7"/>
  <c r="G409" i="7"/>
  <c r="G410" i="7"/>
  <c r="G411" i="7"/>
  <c r="G412" i="7"/>
  <c r="G413" i="7"/>
  <c r="G414" i="7"/>
  <c r="G415" i="7"/>
  <c r="G416" i="7"/>
  <c r="G417" i="7"/>
  <c r="G418" i="7"/>
  <c r="G419" i="7"/>
  <c r="G420" i="7"/>
  <c r="G421" i="7"/>
  <c r="G422" i="7"/>
  <c r="G423" i="7"/>
  <c r="G424" i="7"/>
  <c r="G425" i="7"/>
  <c r="G426" i="7"/>
  <c r="G427" i="7"/>
  <c r="G428" i="7"/>
  <c r="G429" i="7"/>
  <c r="G430" i="7"/>
  <c r="G431" i="7"/>
  <c r="G432" i="7"/>
  <c r="G433" i="7"/>
  <c r="G434" i="7"/>
  <c r="G435" i="7"/>
  <c r="G436" i="7"/>
  <c r="G437" i="7"/>
  <c r="G438" i="7"/>
  <c r="G439" i="7"/>
  <c r="G440" i="7"/>
  <c r="G441" i="7"/>
  <c r="G442" i="7"/>
  <c r="G443" i="7"/>
  <c r="G444" i="7"/>
  <c r="G445" i="7"/>
  <c r="G446" i="7"/>
  <c r="G447" i="7"/>
  <c r="G448" i="7"/>
  <c r="G449" i="7"/>
  <c r="G450" i="7"/>
  <c r="G451" i="7"/>
  <c r="G452" i="7"/>
  <c r="G453" i="7"/>
  <c r="G454" i="7"/>
  <c r="G455" i="7"/>
  <c r="G456" i="7"/>
  <c r="G457" i="7"/>
  <c r="G458" i="7"/>
  <c r="G459" i="7"/>
  <c r="G460" i="7"/>
  <c r="G461" i="7"/>
  <c r="G462" i="7"/>
  <c r="G463" i="7"/>
  <c r="G464" i="7"/>
  <c r="G465" i="7"/>
  <c r="G466" i="7"/>
  <c r="G467" i="7"/>
  <c r="G468" i="7"/>
  <c r="G469" i="7"/>
  <c r="G470" i="7"/>
  <c r="G471" i="7"/>
  <c r="G472" i="7"/>
  <c r="G473" i="7"/>
  <c r="G474" i="7"/>
  <c r="G475" i="7"/>
  <c r="G476" i="7"/>
  <c r="G477" i="7"/>
  <c r="G478" i="7"/>
  <c r="G479" i="7"/>
  <c r="G480" i="7"/>
  <c r="G481" i="7"/>
  <c r="G482" i="7"/>
  <c r="G483" i="7"/>
  <c r="G484" i="7"/>
  <c r="G485" i="7"/>
  <c r="G486" i="7"/>
  <c r="G487" i="7"/>
  <c r="G488" i="7"/>
  <c r="G489" i="7"/>
  <c r="G490" i="7"/>
  <c r="G491" i="7"/>
  <c r="G492" i="7"/>
  <c r="G493" i="7"/>
  <c r="G494" i="7"/>
  <c r="G495" i="7"/>
  <c r="G496" i="7"/>
  <c r="G497" i="7"/>
  <c r="G498" i="7"/>
  <c r="G499" i="7"/>
  <c r="G500" i="7"/>
  <c r="G501" i="7"/>
  <c r="G502" i="7"/>
  <c r="G503" i="7"/>
  <c r="G504" i="7"/>
  <c r="G505" i="7"/>
  <c r="G506" i="7"/>
  <c r="G507" i="7"/>
  <c r="G508" i="7"/>
  <c r="G509" i="7"/>
  <c r="G510" i="7"/>
  <c r="G511" i="7"/>
  <c r="G512" i="7"/>
  <c r="G513" i="7"/>
  <c r="G514" i="7"/>
  <c r="G515" i="7"/>
  <c r="G516" i="7"/>
  <c r="G517" i="7"/>
  <c r="G518" i="7"/>
  <c r="G519" i="7"/>
  <c r="G520" i="7"/>
  <c r="G521" i="7"/>
  <c r="G522" i="7"/>
  <c r="G523" i="7"/>
  <c r="G524" i="7"/>
  <c r="G525" i="7"/>
  <c r="G526" i="7"/>
  <c r="G527" i="7"/>
  <c r="G528" i="7"/>
  <c r="G529" i="7"/>
  <c r="G530" i="7"/>
  <c r="G531" i="7"/>
  <c r="G532" i="7"/>
  <c r="G533" i="7"/>
  <c r="G534" i="7"/>
  <c r="G535" i="7"/>
  <c r="G536" i="7"/>
  <c r="G537" i="7"/>
  <c r="G538" i="7"/>
  <c r="G539" i="7"/>
  <c r="G540" i="7"/>
  <c r="G541" i="7"/>
  <c r="G542" i="7"/>
  <c r="G543" i="7"/>
  <c r="G544" i="7"/>
  <c r="G545" i="7"/>
  <c r="G546" i="7"/>
  <c r="G547" i="7"/>
  <c r="G548" i="7"/>
  <c r="G549" i="7"/>
  <c r="G550" i="7"/>
  <c r="G551" i="7"/>
  <c r="G552" i="7"/>
  <c r="G553" i="7"/>
  <c r="G554" i="7"/>
  <c r="G555" i="7"/>
  <c r="G556" i="7"/>
  <c r="G557" i="7"/>
  <c r="G558" i="7"/>
  <c r="G559" i="7"/>
  <c r="G560" i="7"/>
  <c r="G561" i="7"/>
  <c r="G562" i="7"/>
  <c r="G563" i="7"/>
  <c r="G564" i="7"/>
  <c r="G565" i="7"/>
  <c r="G566" i="7"/>
  <c r="G567" i="7"/>
  <c r="G568" i="7"/>
  <c r="G569" i="7"/>
  <c r="G570" i="7"/>
  <c r="G571" i="7"/>
  <c r="G572" i="7"/>
  <c r="G573" i="7"/>
  <c r="G574" i="7"/>
  <c r="G575" i="7"/>
  <c r="G576" i="7"/>
  <c r="G577" i="7"/>
  <c r="G578" i="7"/>
  <c r="G579" i="7"/>
  <c r="G580" i="7"/>
  <c r="G581" i="7"/>
  <c r="G582" i="7"/>
  <c r="G583" i="7"/>
  <c r="G584" i="7"/>
  <c r="G585" i="7"/>
  <c r="G586" i="7"/>
  <c r="G587" i="7"/>
  <c r="G588" i="7"/>
  <c r="G589" i="7"/>
  <c r="G590" i="7"/>
  <c r="G591" i="7"/>
  <c r="G592" i="7"/>
  <c r="G593" i="7"/>
  <c r="G594" i="7"/>
  <c r="G595" i="7"/>
  <c r="G596" i="7"/>
  <c r="G597" i="7"/>
  <c r="G598" i="7"/>
  <c r="G599" i="7"/>
  <c r="G600" i="7"/>
  <c r="G601" i="7"/>
  <c r="G602" i="7"/>
  <c r="G603" i="7"/>
  <c r="G604" i="7"/>
  <c r="G605" i="7"/>
  <c r="G606" i="7"/>
  <c r="G607" i="7"/>
  <c r="G608" i="7"/>
  <c r="G609" i="7"/>
  <c r="G610" i="7"/>
  <c r="G611" i="7"/>
  <c r="G612" i="7"/>
  <c r="G613" i="7"/>
  <c r="G614" i="7"/>
  <c r="G615" i="7"/>
  <c r="G616" i="7"/>
  <c r="G617" i="7"/>
  <c r="G618" i="7"/>
  <c r="G619" i="7"/>
  <c r="G620" i="7"/>
  <c r="G621" i="7"/>
  <c r="G622" i="7"/>
  <c r="G623" i="7"/>
  <c r="G624" i="7"/>
  <c r="G625" i="7"/>
  <c r="G626" i="7"/>
  <c r="G627" i="7"/>
  <c r="G628" i="7"/>
  <c r="G629" i="7"/>
  <c r="G630" i="7"/>
  <c r="G631" i="7"/>
  <c r="G632" i="7"/>
  <c r="G633" i="7"/>
  <c r="G634" i="7"/>
  <c r="G635" i="7"/>
  <c r="G636" i="7"/>
  <c r="G637" i="7"/>
  <c r="G638" i="7"/>
  <c r="G639" i="7"/>
  <c r="G640" i="7"/>
  <c r="G641" i="7"/>
  <c r="G642" i="7"/>
  <c r="G643" i="7"/>
  <c r="G644" i="7"/>
  <c r="G645" i="7"/>
  <c r="G646" i="7"/>
  <c r="G647" i="7"/>
  <c r="G648" i="7"/>
  <c r="G649" i="7"/>
  <c r="G650" i="7"/>
  <c r="G651" i="7"/>
  <c r="G652" i="7"/>
  <c r="G653" i="7"/>
  <c r="G654" i="7"/>
  <c r="G655" i="7"/>
  <c r="G656" i="7"/>
  <c r="G657" i="7"/>
  <c r="G658" i="7"/>
  <c r="G659" i="7"/>
  <c r="G660" i="7"/>
  <c r="G661" i="7"/>
  <c r="G662" i="7"/>
  <c r="G663" i="7"/>
  <c r="G664" i="7"/>
  <c r="G665" i="7"/>
  <c r="G666" i="7"/>
  <c r="G667" i="7"/>
  <c r="G668" i="7"/>
  <c r="G669" i="7"/>
  <c r="G670" i="7"/>
  <c r="G671" i="7"/>
  <c r="G672" i="7"/>
  <c r="G673" i="7"/>
  <c r="G674" i="7"/>
  <c r="G675" i="7"/>
  <c r="G676" i="7"/>
  <c r="G677" i="7"/>
  <c r="G678" i="7"/>
  <c r="G679" i="7"/>
  <c r="G680" i="7"/>
  <c r="G681" i="7"/>
  <c r="G682" i="7"/>
  <c r="G683" i="7"/>
  <c r="G684" i="7"/>
  <c r="G685" i="7"/>
  <c r="G686" i="7"/>
  <c r="G687" i="7"/>
  <c r="G688" i="7"/>
  <c r="G689" i="7"/>
  <c r="G690" i="7"/>
  <c r="G691" i="7"/>
  <c r="G692" i="7"/>
  <c r="G693" i="7"/>
  <c r="G694" i="7"/>
  <c r="G695" i="7"/>
  <c r="G696" i="7"/>
  <c r="G697" i="7"/>
  <c r="G698" i="7"/>
  <c r="G699" i="7"/>
  <c r="G700" i="7"/>
  <c r="G701" i="7"/>
  <c r="G702" i="7"/>
  <c r="G703" i="7"/>
  <c r="G704" i="7"/>
  <c r="G705" i="7"/>
  <c r="G706" i="7"/>
  <c r="G707" i="7"/>
  <c r="G708" i="7"/>
  <c r="G709" i="7"/>
  <c r="G710" i="7"/>
  <c r="G711" i="7"/>
  <c r="G712" i="7"/>
  <c r="G713" i="7"/>
  <c r="G714" i="7"/>
  <c r="G715" i="7"/>
  <c r="G716" i="7"/>
  <c r="G717" i="7"/>
  <c r="G718" i="7"/>
  <c r="G719" i="7"/>
  <c r="G720" i="7"/>
  <c r="G721" i="7"/>
  <c r="G722" i="7"/>
  <c r="G723" i="7"/>
  <c r="G724" i="7"/>
  <c r="G725" i="7"/>
  <c r="G726" i="7"/>
  <c r="G727" i="7"/>
  <c r="G728" i="7"/>
  <c r="G729" i="7"/>
  <c r="G730" i="7"/>
  <c r="G731" i="7"/>
  <c r="G732" i="7"/>
  <c r="G733" i="7"/>
  <c r="G734" i="7"/>
  <c r="G735" i="7"/>
  <c r="G736" i="7"/>
  <c r="G737" i="7"/>
  <c r="G738" i="7"/>
  <c r="G739" i="7"/>
  <c r="G740" i="7"/>
  <c r="G741" i="7"/>
  <c r="G742" i="7"/>
  <c r="G743" i="7"/>
  <c r="G744" i="7"/>
  <c r="G745" i="7"/>
  <c r="G746" i="7"/>
  <c r="G747" i="7"/>
  <c r="G748" i="7"/>
  <c r="G749" i="7"/>
  <c r="G750" i="7"/>
  <c r="G751" i="7"/>
  <c r="G752" i="7"/>
  <c r="G753" i="7"/>
  <c r="G754" i="7"/>
  <c r="G755" i="7"/>
  <c r="G756" i="7"/>
  <c r="G757" i="7"/>
  <c r="G758" i="7"/>
  <c r="G759" i="7"/>
  <c r="G760" i="7"/>
  <c r="G761" i="7"/>
  <c r="G762" i="7"/>
  <c r="G763" i="7"/>
  <c r="G764" i="7"/>
  <c r="G765" i="7"/>
  <c r="G766" i="7"/>
  <c r="G767" i="7"/>
  <c r="G768" i="7"/>
  <c r="G769" i="7"/>
  <c r="G770" i="7"/>
  <c r="G771" i="7"/>
  <c r="G772" i="7"/>
  <c r="G773" i="7"/>
  <c r="G774" i="7"/>
  <c r="G775" i="7"/>
  <c r="G776" i="7"/>
  <c r="G777" i="7"/>
  <c r="G778" i="7"/>
  <c r="G779" i="7"/>
  <c r="G780" i="7"/>
  <c r="G781" i="7"/>
  <c r="G782" i="7"/>
  <c r="G783" i="7"/>
  <c r="G784" i="7"/>
  <c r="G785" i="7"/>
  <c r="G786" i="7"/>
  <c r="G787" i="7"/>
  <c r="G788" i="7"/>
  <c r="G789" i="7"/>
  <c r="G790" i="7"/>
  <c r="G791" i="7"/>
  <c r="G792" i="7"/>
  <c r="G793" i="7"/>
  <c r="G794" i="7"/>
  <c r="G795" i="7"/>
  <c r="G796" i="7"/>
  <c r="G797" i="7"/>
  <c r="G798" i="7"/>
  <c r="G799" i="7"/>
  <c r="G800" i="7"/>
  <c r="G801" i="7"/>
  <c r="G802" i="7"/>
  <c r="G803" i="7"/>
  <c r="G804" i="7"/>
  <c r="G805" i="7"/>
  <c r="G806" i="7"/>
  <c r="G807" i="7"/>
  <c r="G808" i="7"/>
  <c r="G809" i="7"/>
  <c r="G810" i="7"/>
  <c r="G811" i="7"/>
  <c r="G812" i="7"/>
  <c r="G813" i="7"/>
  <c r="G814" i="7"/>
  <c r="G815" i="7"/>
  <c r="G816" i="7"/>
  <c r="G817" i="7"/>
  <c r="G818" i="7"/>
  <c r="G819" i="7"/>
  <c r="G820" i="7"/>
  <c r="G821" i="7"/>
  <c r="G822" i="7"/>
  <c r="G823" i="7"/>
  <c r="G824" i="7"/>
  <c r="G825" i="7"/>
  <c r="G826" i="7"/>
  <c r="G827" i="7"/>
  <c r="G828" i="7"/>
  <c r="G829" i="7"/>
  <c r="G830" i="7"/>
  <c r="G831" i="7"/>
  <c r="G832" i="7"/>
  <c r="G833" i="7"/>
  <c r="G834" i="7"/>
  <c r="G835" i="7"/>
  <c r="G836" i="7"/>
  <c r="G837" i="7"/>
  <c r="G838" i="7"/>
  <c r="G839" i="7"/>
  <c r="G840" i="7"/>
  <c r="G841" i="7"/>
  <c r="G842" i="7"/>
  <c r="G843" i="7"/>
  <c r="G844" i="7"/>
  <c r="G845" i="7"/>
  <c r="G846" i="7"/>
  <c r="G847" i="7"/>
  <c r="G848" i="7"/>
  <c r="G849" i="7"/>
  <c r="G850" i="7"/>
  <c r="G851" i="7"/>
  <c r="G852" i="7"/>
  <c r="G853" i="7"/>
  <c r="G854" i="7"/>
  <c r="G855" i="7"/>
  <c r="G856" i="7"/>
  <c r="G857" i="7"/>
  <c r="G858" i="7"/>
  <c r="G859" i="7"/>
  <c r="G860" i="7"/>
  <c r="G861" i="7"/>
  <c r="G862" i="7"/>
  <c r="G863" i="7"/>
  <c r="G864" i="7"/>
  <c r="G865" i="7"/>
  <c r="G866" i="7"/>
  <c r="G867" i="7"/>
  <c r="G868" i="7"/>
  <c r="G869" i="7"/>
  <c r="G870" i="7"/>
  <c r="G871" i="7"/>
  <c r="G872" i="7"/>
  <c r="G873" i="7"/>
  <c r="G874" i="7"/>
  <c r="G875" i="7"/>
  <c r="G876" i="7"/>
  <c r="G877" i="7"/>
  <c r="G878" i="7"/>
  <c r="G879" i="7"/>
  <c r="G880" i="7"/>
  <c r="G881" i="7"/>
  <c r="G882" i="7"/>
  <c r="G883" i="7"/>
  <c r="G884" i="7"/>
  <c r="G885" i="7"/>
  <c r="G886" i="7"/>
  <c r="G887" i="7"/>
  <c r="G888" i="7"/>
  <c r="G889" i="7"/>
  <c r="G890" i="7"/>
  <c r="G891" i="7"/>
  <c r="G892" i="7"/>
  <c r="G893" i="7"/>
  <c r="G894" i="7"/>
  <c r="G895" i="7"/>
  <c r="G896" i="7"/>
  <c r="G897" i="7"/>
  <c r="G898" i="7"/>
  <c r="G899" i="7"/>
  <c r="G900" i="7"/>
  <c r="G901" i="7"/>
  <c r="G902" i="7"/>
  <c r="G903" i="7"/>
  <c r="G904" i="7"/>
  <c r="G905" i="7"/>
  <c r="G906" i="7"/>
  <c r="G907" i="7"/>
  <c r="G908" i="7"/>
  <c r="G909" i="7"/>
  <c r="G910" i="7"/>
  <c r="G911" i="7"/>
  <c r="G912" i="7"/>
  <c r="G913" i="7"/>
  <c r="G914" i="7"/>
  <c r="G915" i="7"/>
  <c r="G916" i="7"/>
  <c r="G917" i="7"/>
  <c r="G918" i="7"/>
  <c r="G919" i="7"/>
  <c r="G920" i="7"/>
  <c r="G921" i="7"/>
  <c r="G922" i="7"/>
  <c r="G923" i="7"/>
  <c r="G924" i="7"/>
  <c r="G925" i="7"/>
  <c r="G926" i="7"/>
  <c r="G927" i="7"/>
  <c r="G928" i="7"/>
  <c r="G929" i="7"/>
  <c r="G930" i="7"/>
  <c r="G931" i="7"/>
  <c r="G932" i="7"/>
  <c r="G933" i="7"/>
  <c r="G934" i="7"/>
  <c r="G935" i="7"/>
  <c r="G936" i="7"/>
  <c r="G937" i="7"/>
  <c r="G938" i="7"/>
  <c r="G939" i="7"/>
  <c r="G940" i="7"/>
  <c r="G941" i="7"/>
  <c r="G942" i="7"/>
  <c r="G943" i="7"/>
  <c r="G944" i="7"/>
  <c r="G945" i="7"/>
  <c r="G946" i="7"/>
  <c r="G947" i="7"/>
  <c r="G948" i="7"/>
  <c r="G949" i="7"/>
  <c r="G950" i="7"/>
  <c r="G951" i="7"/>
  <c r="G952" i="7"/>
  <c r="G953" i="7"/>
  <c r="G954" i="7"/>
  <c r="G955" i="7"/>
  <c r="G956" i="7"/>
  <c r="G957" i="7"/>
  <c r="G958" i="7"/>
  <c r="G959" i="7"/>
  <c r="G960" i="7"/>
  <c r="G961" i="7"/>
  <c r="G962" i="7"/>
  <c r="G963" i="7"/>
  <c r="G964" i="7"/>
  <c r="G965" i="7"/>
  <c r="G966" i="7"/>
  <c r="G967" i="7"/>
  <c r="G968" i="7"/>
  <c r="G969" i="7"/>
  <c r="G970" i="7"/>
  <c r="G971" i="7"/>
  <c r="G972" i="7"/>
  <c r="G973" i="7"/>
  <c r="G974" i="7"/>
  <c r="G975" i="7"/>
  <c r="G976" i="7"/>
  <c r="G977" i="7"/>
  <c r="G978" i="7"/>
  <c r="G979" i="7"/>
  <c r="G980" i="7"/>
  <c r="G981" i="7"/>
  <c r="G982" i="7"/>
  <c r="G983" i="7"/>
  <c r="G984" i="7"/>
  <c r="G985" i="7"/>
  <c r="G986" i="7"/>
  <c r="G987" i="7"/>
  <c r="G988" i="7"/>
  <c r="G989" i="7"/>
  <c r="G990" i="7"/>
  <c r="G991" i="7"/>
  <c r="G992" i="7"/>
  <c r="G993" i="7"/>
  <c r="G994" i="7"/>
  <c r="G995" i="7"/>
  <c r="G996" i="7"/>
  <c r="G997" i="7"/>
  <c r="G998" i="7"/>
  <c r="G999" i="7"/>
  <c r="G1000" i="7"/>
  <c r="G1001" i="7"/>
  <c r="G1002" i="7"/>
  <c r="G1003" i="7"/>
  <c r="G1004" i="7"/>
  <c r="G1005" i="7"/>
  <c r="G1006" i="7"/>
  <c r="G1007" i="7"/>
  <c r="G1008" i="7"/>
  <c r="G1009" i="7"/>
  <c r="G1010" i="7"/>
  <c r="G1011" i="7"/>
  <c r="G1012" i="7"/>
  <c r="G1013" i="7"/>
  <c r="G1014" i="7"/>
  <c r="G1015" i="7"/>
  <c r="G1016" i="7"/>
  <c r="G1017" i="7"/>
  <c r="G1018" i="7"/>
  <c r="G1019" i="7"/>
  <c r="G1020" i="7"/>
  <c r="G1021" i="7"/>
  <c r="G1022" i="7"/>
  <c r="G1023" i="7"/>
  <c r="G1024" i="7"/>
  <c r="G1025" i="7"/>
  <c r="G1026" i="7"/>
  <c r="G1027" i="7"/>
  <c r="G1028" i="7"/>
  <c r="G1029" i="7"/>
  <c r="G1030" i="7"/>
  <c r="G1031" i="7"/>
  <c r="G1032" i="7"/>
  <c r="G1033" i="7"/>
  <c r="G1034" i="7"/>
  <c r="G1035" i="7"/>
  <c r="G1036" i="7"/>
  <c r="G1037" i="7"/>
  <c r="G1038" i="7"/>
  <c r="G1039" i="7"/>
  <c r="G1040" i="7"/>
  <c r="G1041" i="7"/>
  <c r="G1042" i="7"/>
  <c r="G1043" i="7"/>
  <c r="G1044" i="7"/>
  <c r="G1045" i="7"/>
  <c r="G1046" i="7"/>
  <c r="G1047" i="7"/>
  <c r="G1048" i="7"/>
  <c r="G1049" i="7"/>
  <c r="G1050" i="7"/>
  <c r="G1051" i="7"/>
  <c r="G1052" i="7"/>
  <c r="G1053" i="7"/>
  <c r="G1054" i="7"/>
  <c r="G1055" i="7"/>
  <c r="G1056" i="7"/>
  <c r="G1057" i="7"/>
  <c r="G1058" i="7"/>
  <c r="G1059" i="7"/>
  <c r="G1060" i="7"/>
  <c r="G1061" i="7"/>
  <c r="G1062" i="7"/>
  <c r="G1063" i="7"/>
  <c r="G1064" i="7"/>
  <c r="G1065" i="7"/>
  <c r="G1066" i="7"/>
  <c r="G1067" i="7"/>
  <c r="G1068" i="7"/>
  <c r="G1069" i="7"/>
  <c r="G1070" i="7"/>
  <c r="G1071" i="7"/>
  <c r="G1072" i="7"/>
  <c r="G1073" i="7"/>
  <c r="G1074" i="7"/>
  <c r="G1075" i="7"/>
  <c r="G1076" i="7"/>
  <c r="G1077" i="7"/>
  <c r="G1078" i="7"/>
  <c r="G1079" i="7"/>
  <c r="G1080" i="7"/>
  <c r="G1081" i="7"/>
  <c r="G1082" i="7"/>
  <c r="G1083" i="7"/>
  <c r="G1084" i="7"/>
  <c r="G1085" i="7"/>
  <c r="G1086" i="7"/>
  <c r="G1087" i="7"/>
  <c r="G1088" i="7"/>
  <c r="G1089" i="7"/>
  <c r="G1090" i="7"/>
  <c r="G1091" i="7"/>
  <c r="G1092" i="7"/>
  <c r="G1093" i="7"/>
  <c r="G1094" i="7"/>
  <c r="G1095" i="7"/>
  <c r="G1096" i="7"/>
  <c r="G1097" i="7"/>
  <c r="G1098" i="7"/>
  <c r="G1099" i="7"/>
  <c r="G1100" i="7"/>
  <c r="G1101" i="7"/>
  <c r="G1102" i="7"/>
  <c r="G1103" i="7"/>
  <c r="G1104" i="7"/>
  <c r="G1105" i="7"/>
  <c r="G1106" i="7"/>
  <c r="G1107" i="7"/>
  <c r="G1108" i="7"/>
  <c r="G1109" i="7"/>
  <c r="G1110" i="7"/>
  <c r="G1111" i="7"/>
  <c r="G1112" i="7"/>
  <c r="G1113" i="7"/>
  <c r="G1114" i="7"/>
  <c r="G1115" i="7"/>
  <c r="G1116" i="7"/>
  <c r="G1117" i="7"/>
  <c r="G1118" i="7"/>
  <c r="G1119" i="7"/>
  <c r="G1120" i="7"/>
  <c r="G1121" i="7"/>
  <c r="G1122" i="7"/>
  <c r="G1123" i="7"/>
  <c r="G1124" i="7"/>
  <c r="G1125" i="7"/>
  <c r="G1126" i="7"/>
  <c r="G1127" i="7"/>
  <c r="G1128" i="7"/>
  <c r="G1129" i="7"/>
  <c r="G1130" i="7"/>
  <c r="G1131" i="7"/>
  <c r="G1132" i="7"/>
  <c r="G1133" i="7"/>
  <c r="G1134" i="7"/>
  <c r="G1135" i="7"/>
  <c r="G1136" i="7"/>
  <c r="G1137" i="7"/>
  <c r="G1138" i="7"/>
  <c r="G1139" i="7"/>
  <c r="G1140" i="7"/>
  <c r="G1141" i="7"/>
  <c r="G1142" i="7"/>
  <c r="G1143" i="7"/>
  <c r="G1144" i="7"/>
  <c r="G1145" i="7"/>
  <c r="G1146" i="7"/>
  <c r="G1147" i="7"/>
  <c r="G1148" i="7"/>
  <c r="G1149" i="7"/>
  <c r="G1150" i="7"/>
  <c r="G1151" i="7"/>
  <c r="G1152" i="7"/>
  <c r="G1153" i="7"/>
  <c r="G1154" i="7"/>
  <c r="G1155" i="7"/>
  <c r="G1156" i="7"/>
  <c r="G1157" i="7"/>
  <c r="G1158" i="7"/>
  <c r="G1159" i="7"/>
  <c r="G1160" i="7"/>
  <c r="G1161" i="7"/>
  <c r="G1162" i="7"/>
  <c r="G1163" i="7"/>
  <c r="G1164" i="7"/>
  <c r="G1165" i="7"/>
  <c r="G1166" i="7"/>
  <c r="G1167" i="7"/>
  <c r="G1168" i="7"/>
  <c r="G1169" i="7"/>
  <c r="G1170" i="7"/>
  <c r="G1171" i="7"/>
  <c r="G1172" i="7"/>
  <c r="G1173" i="7"/>
  <c r="G1174" i="7"/>
  <c r="G1175" i="7"/>
  <c r="G1176" i="7"/>
  <c r="G1177" i="7"/>
  <c r="G1178" i="7"/>
  <c r="G1179" i="7"/>
  <c r="G1180" i="7"/>
  <c r="G1181" i="7"/>
  <c r="G1182" i="7"/>
  <c r="G1183" i="7"/>
  <c r="G1184" i="7"/>
  <c r="G1185" i="7"/>
  <c r="G1186" i="7"/>
  <c r="G1187" i="7"/>
  <c r="G1188" i="7"/>
  <c r="G1189" i="7"/>
  <c r="G1190" i="7"/>
  <c r="G1191" i="7"/>
  <c r="G1192" i="7"/>
  <c r="G1193" i="7"/>
  <c r="G1194" i="7"/>
  <c r="G1195" i="7"/>
  <c r="G1196" i="7"/>
  <c r="G1197" i="7"/>
  <c r="G1198" i="7"/>
  <c r="G1199" i="7"/>
  <c r="G1200" i="7"/>
  <c r="G1201" i="7"/>
  <c r="G1202" i="7"/>
  <c r="G1203" i="7"/>
  <c r="G1204" i="7"/>
  <c r="G1205" i="7"/>
  <c r="G1206" i="7"/>
  <c r="G1207" i="7"/>
  <c r="G1208" i="7"/>
  <c r="G1209" i="7"/>
  <c r="G1210" i="7"/>
  <c r="G1211" i="7"/>
  <c r="G1212" i="7"/>
  <c r="G1213" i="7"/>
  <c r="G1214" i="7"/>
  <c r="G1215" i="7"/>
  <c r="G1216" i="7"/>
  <c r="G1217" i="7"/>
  <c r="G1218" i="7"/>
  <c r="G1219" i="7"/>
  <c r="G1220" i="7"/>
  <c r="G1221" i="7"/>
  <c r="G1222" i="7"/>
  <c r="G1223" i="7"/>
  <c r="G1224" i="7"/>
  <c r="G1225" i="7"/>
  <c r="G1226" i="7"/>
  <c r="G1227" i="7"/>
  <c r="G1228" i="7"/>
  <c r="G1229" i="7"/>
  <c r="G1230" i="7"/>
  <c r="G1231" i="7"/>
  <c r="G1232" i="7"/>
  <c r="G1233" i="7"/>
  <c r="G1234" i="7"/>
  <c r="G1235" i="7"/>
  <c r="G1236" i="7"/>
  <c r="G1237" i="7"/>
  <c r="G1238" i="7"/>
  <c r="G1239" i="7"/>
  <c r="G1240" i="7"/>
  <c r="G1241" i="7"/>
  <c r="G1242" i="7"/>
  <c r="G1243" i="7"/>
  <c r="G1244" i="7"/>
  <c r="G1245" i="7"/>
  <c r="G1246" i="7"/>
  <c r="G1247" i="7"/>
  <c r="G1248" i="7"/>
  <c r="G1249" i="7"/>
  <c r="G1250" i="7"/>
  <c r="G1251" i="7"/>
  <c r="G1252" i="7"/>
  <c r="G1253" i="7"/>
  <c r="G1254" i="7"/>
  <c r="G1255" i="7"/>
  <c r="G1256" i="7"/>
  <c r="G1257" i="7"/>
  <c r="G1258" i="7"/>
  <c r="G1259" i="7"/>
  <c r="G1260" i="7"/>
  <c r="G1261" i="7"/>
  <c r="G1262" i="7"/>
  <c r="G1263" i="7"/>
  <c r="G1264" i="7"/>
  <c r="G1265" i="7"/>
  <c r="G1266" i="7"/>
  <c r="G1267" i="7"/>
  <c r="G1268" i="7"/>
  <c r="G1269" i="7"/>
  <c r="G1270" i="7"/>
  <c r="G1271" i="7"/>
  <c r="G1272" i="7"/>
  <c r="G1273" i="7"/>
  <c r="G1274" i="7"/>
  <c r="G1275" i="7"/>
  <c r="G1276" i="7"/>
  <c r="G1277" i="7"/>
  <c r="G1278" i="7"/>
  <c r="G1279" i="7"/>
  <c r="G1280" i="7"/>
  <c r="G1281" i="7"/>
  <c r="G1282" i="7"/>
  <c r="G1283" i="7"/>
  <c r="G1284" i="7"/>
  <c r="G1285" i="7"/>
  <c r="G1286" i="7"/>
  <c r="G1287" i="7"/>
  <c r="G1288" i="7"/>
  <c r="G1289" i="7"/>
  <c r="G1290" i="7"/>
  <c r="G1291" i="7"/>
  <c r="G1292" i="7"/>
  <c r="G1293" i="7"/>
  <c r="G1294" i="7"/>
  <c r="G1295" i="7"/>
  <c r="G1296" i="7"/>
  <c r="G1297" i="7"/>
  <c r="G1298" i="7"/>
  <c r="G1299" i="7"/>
  <c r="G1300" i="7"/>
  <c r="G1301" i="7"/>
  <c r="G1302" i="7"/>
  <c r="G1303" i="7"/>
  <c r="G1304" i="7"/>
  <c r="G1305" i="7"/>
  <c r="G1306" i="7"/>
  <c r="G1307" i="7"/>
  <c r="G1308" i="7"/>
  <c r="G1309" i="7"/>
  <c r="G1310" i="7"/>
  <c r="G1311" i="7"/>
  <c r="G1312" i="7"/>
  <c r="G1313" i="7"/>
  <c r="G1314" i="7"/>
  <c r="G1315" i="7"/>
  <c r="G1316" i="7"/>
  <c r="G1317" i="7"/>
  <c r="G1318" i="7"/>
  <c r="G1319" i="7"/>
  <c r="G1320" i="7"/>
  <c r="G1321" i="7"/>
  <c r="G1322" i="7"/>
  <c r="G1323" i="7"/>
  <c r="G1324" i="7"/>
  <c r="G1325" i="7"/>
  <c r="G1326" i="7"/>
  <c r="G1327" i="7"/>
  <c r="G1328" i="7"/>
  <c r="G1329" i="7"/>
  <c r="G1330" i="7"/>
  <c r="G1331" i="7"/>
  <c r="G1332" i="7"/>
  <c r="G1333" i="7"/>
  <c r="G1334" i="7"/>
  <c r="G1335" i="7"/>
  <c r="G1336" i="7"/>
  <c r="G1337" i="7"/>
  <c r="G1338" i="7"/>
  <c r="G1339" i="7"/>
  <c r="G1340" i="7"/>
  <c r="G1341" i="7"/>
  <c r="G1342" i="7"/>
  <c r="G1343" i="7"/>
  <c r="G1344" i="7"/>
  <c r="G1345" i="7"/>
  <c r="G1346" i="7"/>
  <c r="G1347" i="7"/>
  <c r="G1348" i="7"/>
  <c r="G1349" i="7"/>
  <c r="G1350" i="7"/>
  <c r="G1351" i="7"/>
  <c r="G1352" i="7"/>
  <c r="G1353" i="7"/>
  <c r="G1354" i="7"/>
  <c r="G1355" i="7"/>
  <c r="G1356" i="7"/>
  <c r="G1357" i="7"/>
  <c r="G1358" i="7"/>
  <c r="G1359" i="7"/>
  <c r="G1360" i="7"/>
  <c r="G1361" i="7"/>
  <c r="G1362" i="7"/>
  <c r="G1363" i="7"/>
  <c r="G1364" i="7"/>
  <c r="G1365" i="7"/>
  <c r="G1366" i="7"/>
  <c r="G1367" i="7"/>
  <c r="G1368" i="7"/>
  <c r="G1369" i="7"/>
  <c r="G1370" i="7"/>
  <c r="G1371" i="7"/>
  <c r="G1372" i="7"/>
  <c r="G1373" i="7"/>
  <c r="G1374" i="7"/>
  <c r="G1375" i="7"/>
  <c r="G1376" i="7"/>
  <c r="G1377" i="7"/>
  <c r="G1378" i="7"/>
  <c r="G1379" i="7"/>
  <c r="G1380" i="7"/>
  <c r="G1381" i="7"/>
  <c r="G1382" i="7"/>
  <c r="G1383" i="7"/>
  <c r="G1384" i="7"/>
  <c r="G1385" i="7"/>
  <c r="G1386" i="7"/>
  <c r="G1387" i="7"/>
  <c r="G1388" i="7"/>
  <c r="G1389" i="7"/>
  <c r="G1390" i="7"/>
  <c r="G1391" i="7"/>
  <c r="G1392" i="7"/>
  <c r="G1393" i="7"/>
  <c r="G1394" i="7"/>
  <c r="G1395" i="7"/>
  <c r="G1396" i="7"/>
  <c r="G1397" i="7"/>
  <c r="G1398" i="7"/>
  <c r="G1399" i="7"/>
  <c r="G1400" i="7"/>
  <c r="G1401" i="7"/>
  <c r="G1402" i="7"/>
  <c r="G1403" i="7"/>
  <c r="G1404" i="7"/>
  <c r="G1405" i="7"/>
  <c r="G1406" i="7"/>
  <c r="G1407" i="7"/>
  <c r="G1408" i="7"/>
  <c r="G1409" i="7"/>
  <c r="G1410" i="7"/>
  <c r="G1411" i="7"/>
  <c r="G1412" i="7"/>
  <c r="G1413" i="7"/>
  <c r="G1414" i="7"/>
  <c r="G1415" i="7"/>
  <c r="G1416" i="7"/>
  <c r="G1417" i="7"/>
  <c r="G1418" i="7"/>
  <c r="G1419" i="7"/>
  <c r="G1420" i="7"/>
  <c r="G1421" i="7"/>
  <c r="G1422" i="7"/>
  <c r="G1423" i="7"/>
  <c r="G1424" i="7"/>
  <c r="G1425" i="7"/>
  <c r="G1426" i="7"/>
  <c r="G1427" i="7"/>
  <c r="G1428" i="7"/>
  <c r="G1429" i="7"/>
  <c r="G1430" i="7"/>
  <c r="G1431" i="7"/>
  <c r="G1432" i="7"/>
  <c r="G1433" i="7"/>
  <c r="G1434" i="7"/>
  <c r="G1435" i="7"/>
  <c r="G1436" i="7"/>
  <c r="G1437" i="7"/>
  <c r="G1438" i="7"/>
  <c r="G1439" i="7"/>
  <c r="G1440" i="7"/>
  <c r="G1441" i="7"/>
  <c r="G1442" i="7"/>
  <c r="G1443" i="7"/>
  <c r="G1444" i="7"/>
  <c r="G1445" i="7"/>
  <c r="G1446" i="7"/>
  <c r="G1447" i="7"/>
  <c r="G1448" i="7"/>
  <c r="G1449" i="7"/>
  <c r="G1450" i="7"/>
  <c r="G1451" i="7"/>
  <c r="G1452" i="7"/>
  <c r="G1453" i="7"/>
  <c r="G1454" i="7"/>
  <c r="G1455" i="7"/>
  <c r="G1456" i="7"/>
  <c r="G1457" i="7"/>
  <c r="G1458" i="7"/>
  <c r="G1459" i="7"/>
  <c r="G1460" i="7"/>
  <c r="G1461" i="7"/>
  <c r="G1462" i="7"/>
  <c r="G1463" i="7"/>
  <c r="G1464" i="7"/>
  <c r="G1465" i="7"/>
  <c r="G1466" i="7"/>
  <c r="G1467" i="7"/>
  <c r="G1468" i="7"/>
  <c r="G1469" i="7"/>
  <c r="G1470" i="7"/>
  <c r="G1471" i="7"/>
  <c r="G1472" i="7"/>
  <c r="G1473" i="7"/>
  <c r="G1474" i="7"/>
  <c r="G1475" i="7"/>
  <c r="G1476" i="7"/>
  <c r="G1477" i="7"/>
  <c r="G1478" i="7"/>
  <c r="G1479" i="7"/>
  <c r="G1480" i="7"/>
  <c r="G1481" i="7"/>
  <c r="G1482" i="7"/>
  <c r="G1483" i="7"/>
  <c r="G1484" i="7"/>
  <c r="G1485" i="7"/>
  <c r="G1486" i="7"/>
  <c r="G1487" i="7"/>
  <c r="G1488" i="7"/>
  <c r="G1489" i="7"/>
  <c r="G1490" i="7"/>
  <c r="G1491" i="7"/>
  <c r="G1492" i="7"/>
  <c r="G1493" i="7"/>
  <c r="G1494" i="7"/>
  <c r="G1495" i="7"/>
  <c r="G1496" i="7"/>
  <c r="G1497" i="7"/>
  <c r="G1498" i="7"/>
  <c r="G1499" i="7"/>
  <c r="G1500" i="7"/>
  <c r="G1501" i="7"/>
  <c r="G1502" i="7"/>
  <c r="G1503" i="7"/>
  <c r="G1504" i="7"/>
  <c r="G1505" i="7"/>
  <c r="G1506" i="7"/>
  <c r="G1507" i="7"/>
  <c r="G1508" i="7"/>
  <c r="G1509" i="7"/>
  <c r="G1510" i="7"/>
  <c r="G1511" i="7"/>
  <c r="G1512" i="7"/>
  <c r="G1513" i="7"/>
  <c r="G1514" i="7"/>
  <c r="G1515" i="7"/>
  <c r="G1516" i="7"/>
  <c r="G1517" i="7"/>
  <c r="G1518" i="7"/>
  <c r="G1519" i="7"/>
  <c r="G1520" i="7"/>
  <c r="G1521" i="7"/>
  <c r="G1522" i="7"/>
  <c r="G1523" i="7"/>
  <c r="G1524" i="7"/>
  <c r="G1525" i="7"/>
  <c r="G1526" i="7"/>
  <c r="G1527" i="7"/>
  <c r="G1528" i="7"/>
  <c r="G1529" i="7"/>
  <c r="G1530" i="7"/>
  <c r="G1531" i="7"/>
  <c r="G1532" i="7"/>
  <c r="G1533" i="7"/>
  <c r="G1534" i="7"/>
  <c r="G1535" i="7"/>
  <c r="G1536" i="7"/>
  <c r="G1537" i="7"/>
  <c r="G1538" i="7"/>
  <c r="G1539" i="7"/>
  <c r="G1540" i="7"/>
  <c r="G1541" i="7"/>
  <c r="G1542" i="7"/>
  <c r="G1543" i="7"/>
  <c r="G1544" i="7"/>
  <c r="G1545" i="7"/>
  <c r="G1546" i="7"/>
  <c r="G1547" i="7"/>
  <c r="G1548" i="7"/>
  <c r="G1549" i="7"/>
  <c r="G1550" i="7"/>
  <c r="G1551" i="7"/>
  <c r="G1552" i="7"/>
  <c r="G1553" i="7"/>
  <c r="G1554" i="7"/>
  <c r="G1555" i="7"/>
  <c r="G1556" i="7"/>
  <c r="G1557" i="7"/>
  <c r="G1558" i="7"/>
  <c r="G1559" i="7"/>
  <c r="G1560" i="7"/>
  <c r="G1561" i="7"/>
  <c r="G1562" i="7"/>
  <c r="G1563" i="7"/>
  <c r="G1564" i="7"/>
  <c r="G1565" i="7"/>
  <c r="G1566" i="7"/>
  <c r="G1567" i="7"/>
  <c r="G1568" i="7"/>
  <c r="G1569" i="7"/>
  <c r="G1570" i="7"/>
  <c r="G1571" i="7"/>
  <c r="G1572" i="7"/>
  <c r="G1573" i="7"/>
  <c r="G1574" i="7"/>
  <c r="G1575" i="7"/>
  <c r="G1576" i="7"/>
  <c r="G1577" i="7"/>
  <c r="G1578" i="7"/>
  <c r="G1579" i="7"/>
  <c r="G1580" i="7"/>
  <c r="G1581" i="7"/>
  <c r="G1582" i="7"/>
  <c r="G1583" i="7"/>
  <c r="G1584" i="7"/>
  <c r="G1585" i="7"/>
  <c r="G1586" i="7"/>
  <c r="G1587" i="7"/>
  <c r="G1588" i="7"/>
  <c r="G1589" i="7"/>
  <c r="G1590" i="7"/>
  <c r="G1591" i="7"/>
  <c r="G1592" i="7"/>
  <c r="G1593" i="7"/>
  <c r="G1594" i="7"/>
  <c r="G1595" i="7"/>
  <c r="G1596" i="7"/>
  <c r="G1597" i="7"/>
  <c r="G1598" i="7"/>
  <c r="G1599" i="7"/>
  <c r="G1600" i="7"/>
  <c r="G1601" i="7"/>
  <c r="G1602" i="7"/>
  <c r="G1603" i="7"/>
  <c r="G1604" i="7"/>
  <c r="G1605" i="7"/>
  <c r="G1606" i="7"/>
  <c r="G1607" i="7"/>
  <c r="G1608" i="7"/>
  <c r="G1609" i="7"/>
  <c r="G1610" i="7"/>
  <c r="G1611" i="7"/>
  <c r="G1612" i="7"/>
  <c r="G1613" i="7"/>
  <c r="G1614" i="7"/>
  <c r="G1615" i="7"/>
  <c r="G1616" i="7"/>
  <c r="G1617" i="7"/>
  <c r="G1618" i="7"/>
  <c r="G1619" i="7"/>
  <c r="G1620" i="7"/>
  <c r="G1621" i="7"/>
  <c r="G1622" i="7"/>
  <c r="G1623" i="7"/>
  <c r="G1624" i="7"/>
  <c r="G1625" i="7"/>
  <c r="G1626" i="7"/>
  <c r="G1627" i="7"/>
  <c r="G1628" i="7"/>
  <c r="G1629" i="7"/>
  <c r="G1630" i="7"/>
  <c r="G1631" i="7"/>
  <c r="G1632" i="7"/>
  <c r="G1633" i="7"/>
  <c r="G1634" i="7"/>
  <c r="G1635" i="7"/>
  <c r="G1636" i="7"/>
  <c r="G1637" i="7"/>
  <c r="G1638" i="7"/>
  <c r="G1639" i="7"/>
  <c r="G1640" i="7"/>
  <c r="G1641" i="7"/>
  <c r="G1642" i="7"/>
  <c r="G1643" i="7"/>
  <c r="G1644" i="7"/>
  <c r="G1645" i="7"/>
  <c r="G1646" i="7"/>
  <c r="G1647" i="7"/>
  <c r="G1648" i="7"/>
  <c r="G1649" i="7"/>
  <c r="G1650" i="7"/>
  <c r="G1651" i="7"/>
  <c r="G1652" i="7"/>
  <c r="G1653" i="7"/>
  <c r="G1654" i="7"/>
  <c r="G1655" i="7"/>
  <c r="G1656" i="7"/>
  <c r="G1657" i="7"/>
  <c r="G1658" i="7"/>
  <c r="G1659" i="7"/>
  <c r="G1660" i="7"/>
  <c r="G1661" i="7"/>
  <c r="G1662" i="7"/>
  <c r="G1663" i="7"/>
  <c r="G1664" i="7"/>
  <c r="G1665" i="7"/>
  <c r="G1666" i="7"/>
  <c r="G1667" i="7"/>
  <c r="G1668" i="7"/>
  <c r="G1669" i="7"/>
  <c r="G1670" i="7"/>
  <c r="G1671" i="7"/>
  <c r="G1672" i="7"/>
  <c r="G1673" i="7"/>
  <c r="G1674" i="7"/>
  <c r="G1675" i="7"/>
  <c r="G1676" i="7"/>
  <c r="G1677" i="7"/>
  <c r="G1678" i="7"/>
  <c r="G1679" i="7"/>
  <c r="G1680" i="7"/>
  <c r="G1681" i="7"/>
  <c r="G1682" i="7"/>
  <c r="G1683" i="7"/>
  <c r="G1684" i="7"/>
  <c r="G1685" i="7"/>
  <c r="G1686" i="7"/>
  <c r="G1687" i="7"/>
  <c r="G1688" i="7"/>
  <c r="G1689" i="7"/>
  <c r="G1690" i="7"/>
  <c r="G1691" i="7"/>
  <c r="G1692" i="7"/>
  <c r="G1693" i="7"/>
  <c r="G1694" i="7"/>
  <c r="G1695" i="7"/>
  <c r="G1696" i="7"/>
  <c r="G1697" i="7"/>
  <c r="G1698" i="7"/>
  <c r="G1699" i="7"/>
  <c r="G1700" i="7"/>
  <c r="G1701" i="7"/>
  <c r="G1702" i="7"/>
  <c r="G1703" i="7"/>
  <c r="G1704" i="7"/>
  <c r="G1705" i="7"/>
  <c r="G1706" i="7"/>
  <c r="G1707" i="7"/>
  <c r="G1708" i="7"/>
  <c r="G1709" i="7"/>
  <c r="G1710" i="7"/>
  <c r="G1711" i="7"/>
  <c r="G1712" i="7"/>
  <c r="G1713" i="7"/>
  <c r="G1714" i="7"/>
  <c r="G1715" i="7"/>
  <c r="G1716" i="7"/>
  <c r="G1717" i="7"/>
  <c r="G1718" i="7"/>
  <c r="G1719" i="7"/>
  <c r="G1720" i="7"/>
  <c r="G1721" i="7"/>
  <c r="G1722" i="7"/>
  <c r="G1723" i="7"/>
  <c r="G1724" i="7"/>
  <c r="G1725" i="7"/>
  <c r="G1726" i="7"/>
  <c r="G1727" i="7"/>
  <c r="G1728" i="7"/>
  <c r="G1729" i="7"/>
  <c r="G1730" i="7"/>
  <c r="G1731" i="7"/>
  <c r="G1732" i="7"/>
  <c r="G1733" i="7"/>
  <c r="G1734" i="7"/>
  <c r="G1735" i="7"/>
  <c r="G1736" i="7"/>
  <c r="G1737" i="7"/>
  <c r="G1738" i="7"/>
  <c r="G1739" i="7"/>
  <c r="G1740" i="7"/>
  <c r="G1741" i="7"/>
  <c r="G1742" i="7"/>
  <c r="G1743" i="7"/>
  <c r="G1744" i="7"/>
  <c r="G1745" i="7"/>
  <c r="G1746" i="7"/>
  <c r="G1747" i="7"/>
  <c r="G1748" i="7"/>
  <c r="G1749" i="7"/>
  <c r="G1750" i="7"/>
  <c r="G1751" i="7"/>
  <c r="G1752" i="7"/>
  <c r="G1753" i="7"/>
  <c r="G1754" i="7"/>
  <c r="G1755" i="7"/>
  <c r="G1756" i="7"/>
  <c r="G1757" i="7"/>
  <c r="G1758" i="7"/>
  <c r="G1759" i="7"/>
  <c r="G1760" i="7"/>
  <c r="G1761" i="7"/>
  <c r="G1762" i="7"/>
  <c r="G1763" i="7"/>
  <c r="G1764" i="7"/>
  <c r="G1765" i="7"/>
  <c r="G1766" i="7"/>
  <c r="G1767" i="7"/>
  <c r="G1768" i="7"/>
  <c r="G1769" i="7"/>
  <c r="G1770" i="7"/>
  <c r="G1771" i="7"/>
  <c r="G1772" i="7"/>
  <c r="G1773" i="7"/>
  <c r="G1774" i="7"/>
  <c r="G1775" i="7"/>
  <c r="G1776" i="7"/>
  <c r="G1777" i="7"/>
  <c r="G1778" i="7"/>
  <c r="G1779" i="7"/>
  <c r="G1780" i="7"/>
  <c r="G1781" i="7"/>
  <c r="G1782" i="7"/>
  <c r="G1783" i="7"/>
  <c r="G1784" i="7"/>
  <c r="G1785" i="7"/>
  <c r="G1786" i="7"/>
  <c r="G1787" i="7"/>
  <c r="G1788" i="7"/>
  <c r="G1789" i="7"/>
  <c r="G1790" i="7"/>
  <c r="G1791" i="7"/>
  <c r="G1792" i="7"/>
  <c r="G1793" i="7"/>
  <c r="G1794" i="7"/>
  <c r="G1795" i="7"/>
  <c r="G1796" i="7"/>
  <c r="G1797" i="7"/>
  <c r="G1798" i="7"/>
  <c r="G1799" i="7"/>
  <c r="G1800" i="7"/>
  <c r="G1801" i="7"/>
  <c r="G1802" i="7"/>
  <c r="G1803" i="7"/>
  <c r="G1804" i="7"/>
  <c r="G1805" i="7"/>
  <c r="G1806" i="7"/>
  <c r="G1807" i="7"/>
  <c r="G1808" i="7"/>
  <c r="G1809" i="7"/>
  <c r="G1810" i="7"/>
  <c r="G1811" i="7"/>
  <c r="G1812" i="7"/>
  <c r="G1813" i="7"/>
  <c r="G1814" i="7"/>
  <c r="G1815" i="7"/>
  <c r="G1816" i="7"/>
  <c r="G1817" i="7"/>
  <c r="G1818" i="7"/>
  <c r="G1819" i="7"/>
  <c r="G1820" i="7"/>
  <c r="G1821" i="7"/>
  <c r="G1822" i="7"/>
  <c r="G1823" i="7"/>
  <c r="G1824" i="7"/>
  <c r="G1825" i="7"/>
  <c r="G1826" i="7"/>
  <c r="G1827" i="7"/>
  <c r="G1828" i="7"/>
  <c r="G1829" i="7"/>
  <c r="G1830" i="7"/>
  <c r="G1831" i="7"/>
  <c r="G1832" i="7"/>
  <c r="G1833" i="7"/>
  <c r="G1834" i="7"/>
  <c r="G1835" i="7"/>
  <c r="G1836" i="7"/>
  <c r="G1837" i="7"/>
  <c r="G1838" i="7"/>
  <c r="G1839" i="7"/>
  <c r="G1840" i="7"/>
  <c r="G1841" i="7"/>
  <c r="G1842" i="7"/>
  <c r="G1843" i="7"/>
  <c r="G1844" i="7"/>
  <c r="G1845" i="7"/>
  <c r="G1846" i="7"/>
  <c r="G1847" i="7"/>
  <c r="G1848" i="7"/>
  <c r="G1849" i="7"/>
  <c r="G1850" i="7"/>
  <c r="G1851" i="7"/>
  <c r="G1852" i="7"/>
  <c r="G1853" i="7"/>
  <c r="G1854" i="7"/>
  <c r="G1855" i="7"/>
  <c r="G1856" i="7"/>
  <c r="G1857" i="7"/>
  <c r="G1858" i="7"/>
  <c r="G1859" i="7"/>
  <c r="G1860" i="7"/>
  <c r="G1861" i="7"/>
  <c r="G1862" i="7"/>
  <c r="G1863" i="7"/>
  <c r="G1864" i="7"/>
  <c r="G1865" i="7"/>
  <c r="G1866" i="7"/>
  <c r="G1867" i="7"/>
  <c r="G1868" i="7"/>
  <c r="G1869" i="7"/>
  <c r="G1870" i="7"/>
  <c r="G1871" i="7"/>
  <c r="G1872" i="7"/>
  <c r="G1873" i="7"/>
  <c r="G1874" i="7"/>
  <c r="G1875" i="7"/>
  <c r="G1876" i="7"/>
  <c r="G1877" i="7"/>
  <c r="G1878" i="7"/>
  <c r="G1879" i="7"/>
  <c r="G1880" i="7"/>
  <c r="G1881" i="7"/>
  <c r="G1882" i="7"/>
  <c r="G1883" i="7"/>
  <c r="G1884" i="7"/>
  <c r="G1885" i="7"/>
  <c r="G1886" i="7"/>
  <c r="G1887" i="7"/>
  <c r="G1888" i="7"/>
  <c r="G1889" i="7"/>
  <c r="G1890" i="7"/>
  <c r="G1891" i="7"/>
  <c r="G1892" i="7"/>
  <c r="G1893" i="7"/>
  <c r="G1894" i="7"/>
  <c r="G1895" i="7"/>
  <c r="G1896" i="7"/>
  <c r="G1897" i="7"/>
  <c r="G1898" i="7"/>
  <c r="G1899" i="7"/>
  <c r="G1900" i="7"/>
  <c r="G1901" i="7"/>
  <c r="G1902" i="7"/>
  <c r="G1903" i="7"/>
  <c r="G1904" i="7"/>
  <c r="G1905" i="7"/>
  <c r="G1906" i="7"/>
  <c r="G1907" i="7"/>
  <c r="G1908" i="7"/>
  <c r="G1909" i="7"/>
  <c r="G1910" i="7"/>
  <c r="G1911" i="7"/>
  <c r="G1912" i="7"/>
  <c r="G1913" i="7"/>
  <c r="G1914" i="7"/>
  <c r="G1915" i="7"/>
  <c r="G1916" i="7"/>
  <c r="G1917" i="7"/>
  <c r="G1918" i="7"/>
  <c r="G1919" i="7"/>
  <c r="G1920" i="7"/>
  <c r="G1921" i="7"/>
  <c r="G1922" i="7"/>
  <c r="G1923" i="7"/>
  <c r="G1924" i="7"/>
  <c r="G1925" i="7"/>
  <c r="G1926" i="7"/>
  <c r="G1927" i="7"/>
  <c r="G1928" i="7"/>
  <c r="G1929" i="7"/>
  <c r="G1930" i="7"/>
  <c r="G1931" i="7"/>
  <c r="G1932" i="7"/>
  <c r="G1933" i="7"/>
  <c r="G1934" i="7"/>
  <c r="G1935" i="7"/>
  <c r="G1936" i="7"/>
  <c r="G1937" i="7"/>
  <c r="G1938" i="7"/>
  <c r="G1939" i="7"/>
  <c r="G1940" i="7"/>
  <c r="G1941" i="7"/>
  <c r="G1942" i="7"/>
  <c r="G1943" i="7"/>
  <c r="G1944" i="7"/>
  <c r="G1945" i="7"/>
  <c r="G1946" i="7"/>
  <c r="G1947" i="7"/>
  <c r="G1948" i="7"/>
  <c r="G1949" i="7"/>
  <c r="G1950" i="7"/>
  <c r="G1951" i="7"/>
  <c r="G1952" i="7"/>
  <c r="G1953" i="7"/>
  <c r="G1954" i="7"/>
  <c r="G1955" i="7"/>
  <c r="G1956" i="7"/>
  <c r="G1957" i="7"/>
  <c r="G1958" i="7"/>
  <c r="G1959" i="7"/>
  <c r="G1960" i="7"/>
  <c r="G1961" i="7"/>
  <c r="G1962" i="7"/>
  <c r="G1963" i="7"/>
  <c r="G1964" i="7"/>
  <c r="G1965" i="7"/>
  <c r="G1966" i="7"/>
  <c r="G1967" i="7"/>
  <c r="G1968" i="7"/>
  <c r="G1969" i="7"/>
  <c r="G1970" i="7"/>
  <c r="G1971" i="7"/>
  <c r="G1972" i="7"/>
  <c r="G1973" i="7"/>
  <c r="G1974" i="7"/>
  <c r="G1975" i="7"/>
  <c r="G1976" i="7"/>
  <c r="G1977" i="7"/>
  <c r="G1978" i="7"/>
  <c r="G1979" i="7"/>
  <c r="G1980" i="7"/>
  <c r="G1981" i="7"/>
  <c r="G1982" i="7"/>
  <c r="G1983" i="7"/>
  <c r="G1984" i="7"/>
  <c r="G1985" i="7"/>
  <c r="G1986" i="7"/>
  <c r="G1987" i="7"/>
  <c r="G1988" i="7"/>
  <c r="G1989" i="7"/>
  <c r="G1990" i="7"/>
  <c r="G1991" i="7"/>
  <c r="G1992" i="7"/>
  <c r="G1993" i="7"/>
  <c r="G1994" i="7"/>
  <c r="G1995" i="7"/>
  <c r="G1996" i="7"/>
  <c r="G1997" i="7"/>
  <c r="G1998" i="7"/>
  <c r="G1999" i="7"/>
  <c r="G2000" i="7"/>
  <c r="G2001" i="7"/>
  <c r="G2002" i="7"/>
  <c r="G2003" i="7"/>
  <c r="G2004" i="7"/>
  <c r="G2005" i="7"/>
  <c r="G2006" i="7"/>
  <c r="G2007" i="7"/>
  <c r="G2008" i="7"/>
  <c r="G2009" i="7"/>
  <c r="G2010" i="7"/>
  <c r="G2011" i="7"/>
  <c r="G2012" i="7"/>
  <c r="G2013" i="7"/>
  <c r="G2014" i="7"/>
  <c r="G2015" i="7"/>
  <c r="G2016" i="7"/>
  <c r="G2017" i="7"/>
  <c r="G2018" i="7"/>
  <c r="G2019" i="7"/>
  <c r="G2020" i="7"/>
  <c r="G2021" i="7"/>
  <c r="G2022" i="7"/>
  <c r="G2023" i="7"/>
  <c r="G2024" i="7"/>
  <c r="G2025" i="7"/>
  <c r="G2026" i="7"/>
  <c r="G2027" i="7"/>
  <c r="G2028" i="7"/>
  <c r="G2029" i="7"/>
  <c r="G2030" i="7"/>
  <c r="G2031" i="7"/>
  <c r="G2032" i="7"/>
  <c r="G2033" i="7"/>
  <c r="G2034" i="7"/>
  <c r="G2035" i="7"/>
  <c r="G2036" i="7"/>
  <c r="G2037" i="7"/>
  <c r="G2038" i="7"/>
  <c r="G2039" i="7"/>
  <c r="G2040" i="7"/>
  <c r="G2041" i="7"/>
  <c r="G2042" i="7"/>
  <c r="G2043" i="7"/>
  <c r="G2044" i="7"/>
  <c r="G2045" i="7"/>
  <c r="G2046" i="7"/>
  <c r="G2047" i="7"/>
  <c r="G2048" i="7"/>
  <c r="G2049" i="7"/>
  <c r="G2050" i="7"/>
  <c r="G2051" i="7"/>
  <c r="G2052" i="7"/>
  <c r="G2053" i="7"/>
  <c r="G2054" i="7"/>
  <c r="G2055" i="7"/>
  <c r="G2056" i="7"/>
  <c r="G2057" i="7"/>
  <c r="G2058" i="7"/>
  <c r="G2059" i="7"/>
  <c r="G2060" i="7"/>
  <c r="G2061" i="7"/>
  <c r="G2062" i="7"/>
  <c r="G2063" i="7"/>
  <c r="G2064" i="7"/>
  <c r="G2065" i="7"/>
  <c r="G2066" i="7"/>
  <c r="G2067" i="7"/>
  <c r="G2068" i="7"/>
  <c r="G2069" i="7"/>
  <c r="G2070" i="7"/>
  <c r="G2071" i="7"/>
  <c r="G2072" i="7"/>
  <c r="G2073" i="7"/>
  <c r="G2074" i="7"/>
  <c r="G2075" i="7"/>
  <c r="G2076" i="7"/>
  <c r="G2077" i="7"/>
  <c r="G2078" i="7"/>
  <c r="G2079" i="7"/>
  <c r="G2080" i="7"/>
  <c r="G2081" i="7"/>
  <c r="G2082" i="7"/>
  <c r="G2083" i="7"/>
  <c r="G2084" i="7"/>
  <c r="G2085" i="7"/>
  <c r="G2086" i="7"/>
  <c r="G2087" i="7"/>
  <c r="G2088" i="7"/>
  <c r="G2089" i="7"/>
  <c r="G2090" i="7"/>
  <c r="G2091" i="7"/>
  <c r="G2092" i="7"/>
  <c r="G2093" i="7"/>
  <c r="G2094" i="7"/>
  <c r="G2095" i="7"/>
  <c r="G2096" i="7"/>
  <c r="G2097" i="7"/>
  <c r="G2098" i="7"/>
  <c r="G2099" i="7"/>
  <c r="G2100" i="7"/>
  <c r="G2101" i="7"/>
  <c r="G2102" i="7"/>
  <c r="G2103" i="7"/>
  <c r="G2104" i="7"/>
  <c r="G2105" i="7"/>
  <c r="G2106" i="7"/>
  <c r="G2107" i="7"/>
  <c r="G2108" i="7"/>
  <c r="G2109" i="7"/>
  <c r="G2110" i="7"/>
  <c r="G2111" i="7"/>
  <c r="G2112" i="7"/>
  <c r="G2113" i="7"/>
  <c r="G2114" i="7"/>
  <c r="G2115" i="7"/>
  <c r="G2116" i="7"/>
  <c r="G2117" i="7"/>
  <c r="G2118" i="7"/>
  <c r="G2119" i="7"/>
  <c r="G2120" i="7"/>
  <c r="G2121" i="7"/>
  <c r="G2122" i="7"/>
  <c r="G2123" i="7"/>
  <c r="G2124" i="7"/>
  <c r="G2125" i="7"/>
  <c r="G2126" i="7"/>
  <c r="G2127" i="7"/>
  <c r="G2128" i="7"/>
  <c r="G2129" i="7"/>
  <c r="G2130" i="7"/>
  <c r="G2131" i="7"/>
  <c r="G2132" i="7"/>
  <c r="G2133" i="7"/>
  <c r="G2134" i="7"/>
  <c r="G2135" i="7"/>
  <c r="G2136" i="7"/>
  <c r="G2137" i="7"/>
  <c r="G2138" i="7"/>
  <c r="G2139" i="7"/>
  <c r="G2140" i="7"/>
  <c r="G2141" i="7"/>
  <c r="G2142" i="7"/>
  <c r="G2143" i="7"/>
  <c r="G2144" i="7"/>
  <c r="G2145" i="7"/>
  <c r="G2146" i="7"/>
  <c r="G2147" i="7"/>
  <c r="G2148" i="7"/>
  <c r="G2149" i="7"/>
  <c r="G2150" i="7"/>
  <c r="G2151" i="7"/>
  <c r="G2152" i="7"/>
  <c r="G2153" i="7"/>
  <c r="G2154" i="7"/>
  <c r="G2155" i="7"/>
  <c r="G2156" i="7"/>
  <c r="G2157" i="7"/>
  <c r="G2158" i="7"/>
  <c r="G2159" i="7"/>
  <c r="G2160" i="7"/>
  <c r="G2161" i="7"/>
  <c r="G2162" i="7"/>
  <c r="G2163" i="7"/>
  <c r="G2164" i="7"/>
  <c r="G2165" i="7"/>
  <c r="G2166" i="7"/>
  <c r="G2167" i="7"/>
  <c r="G2168" i="7"/>
  <c r="G2169" i="7"/>
  <c r="G2170" i="7"/>
  <c r="G2171" i="7"/>
  <c r="G2172" i="7"/>
  <c r="G2173" i="7"/>
  <c r="G2174" i="7"/>
  <c r="G2175" i="7"/>
  <c r="G2176" i="7"/>
  <c r="G2177" i="7"/>
  <c r="G2178" i="7"/>
  <c r="G2179" i="7"/>
  <c r="G2180" i="7"/>
  <c r="G2181" i="7"/>
  <c r="G2182" i="7"/>
  <c r="G2183" i="7"/>
  <c r="G2184" i="7"/>
  <c r="G2185" i="7"/>
  <c r="G2186" i="7"/>
  <c r="G2187" i="7"/>
  <c r="G2188" i="7"/>
  <c r="G2189" i="7"/>
  <c r="G2190" i="7"/>
  <c r="G2191" i="7"/>
  <c r="G2192" i="7"/>
  <c r="G2193" i="7"/>
  <c r="G2194" i="7"/>
  <c r="G2195" i="7"/>
  <c r="G2196" i="7"/>
  <c r="G2197" i="7"/>
  <c r="G2198" i="7"/>
  <c r="G2199" i="7"/>
  <c r="G2200" i="7"/>
  <c r="G2201" i="7"/>
  <c r="G2202" i="7"/>
  <c r="G2203" i="7"/>
  <c r="G2204" i="7"/>
  <c r="G2205" i="7"/>
  <c r="G2206" i="7"/>
  <c r="G2207" i="7"/>
  <c r="G2208" i="7"/>
  <c r="G2209" i="7"/>
  <c r="G2210" i="7"/>
  <c r="G2211" i="7"/>
  <c r="G2212" i="7"/>
  <c r="G2213" i="7"/>
  <c r="G2214" i="7"/>
  <c r="G2215" i="7"/>
  <c r="G2216" i="7"/>
  <c r="G2217" i="7"/>
  <c r="G2218" i="7"/>
  <c r="G2219" i="7"/>
  <c r="G2220" i="7"/>
  <c r="G2221" i="7"/>
  <c r="G2222" i="7"/>
  <c r="G2223" i="7"/>
  <c r="G2224" i="7"/>
  <c r="G2225" i="7"/>
  <c r="G2226" i="7"/>
  <c r="G2227" i="7"/>
  <c r="G2228" i="7"/>
  <c r="G2229" i="7"/>
  <c r="G2230" i="7"/>
  <c r="G2231" i="7"/>
  <c r="G2232" i="7"/>
  <c r="G2233" i="7"/>
  <c r="G2234" i="7"/>
  <c r="G2235" i="7"/>
  <c r="G2236" i="7"/>
  <c r="G2237" i="7"/>
  <c r="G2238" i="7"/>
  <c r="G2239" i="7"/>
  <c r="G2240" i="7"/>
  <c r="G2241" i="7"/>
  <c r="G2242" i="7"/>
  <c r="G2243" i="7"/>
  <c r="G2244" i="7"/>
  <c r="G2245" i="7"/>
  <c r="G2246" i="7"/>
  <c r="G2247" i="7"/>
  <c r="G2248" i="7"/>
  <c r="G2249" i="7"/>
  <c r="G2250" i="7"/>
  <c r="G2251" i="7"/>
  <c r="G2252" i="7"/>
  <c r="G2253" i="7"/>
  <c r="G2254" i="7"/>
  <c r="G2255" i="7"/>
  <c r="G2256" i="7"/>
  <c r="G2257" i="7"/>
  <c r="G2258" i="7"/>
  <c r="G2259" i="7"/>
  <c r="G2260" i="7"/>
  <c r="G2261" i="7"/>
  <c r="G2262" i="7"/>
  <c r="G2263" i="7"/>
  <c r="G2264" i="7"/>
  <c r="G2265" i="7"/>
  <c r="G2266" i="7"/>
  <c r="G2267" i="7"/>
  <c r="G2268" i="7"/>
  <c r="G2269" i="7"/>
  <c r="G2270" i="7"/>
  <c r="G2271" i="7"/>
  <c r="G2272" i="7"/>
  <c r="G2273" i="7"/>
  <c r="G2274" i="7"/>
  <c r="G2275" i="7"/>
  <c r="G2276" i="7"/>
  <c r="G2277" i="7"/>
  <c r="G2278" i="7"/>
  <c r="G2279" i="7"/>
  <c r="G2280" i="7"/>
  <c r="G2281" i="7"/>
  <c r="G2282" i="7"/>
  <c r="G2283" i="7"/>
  <c r="G2284" i="7"/>
  <c r="G2285" i="7"/>
  <c r="G2286" i="7"/>
  <c r="G2287" i="7"/>
  <c r="G2288" i="7"/>
  <c r="G2289" i="7"/>
  <c r="G2290" i="7"/>
  <c r="G2291" i="7"/>
  <c r="G2292" i="7"/>
  <c r="G2293" i="7"/>
  <c r="G2294" i="7"/>
  <c r="G2295" i="7"/>
  <c r="G2296" i="7"/>
  <c r="G2297" i="7"/>
  <c r="G2298" i="7"/>
  <c r="G2299" i="7"/>
  <c r="G2300" i="7"/>
  <c r="G2301" i="7"/>
  <c r="G2302" i="7"/>
  <c r="G2303" i="7"/>
  <c r="G2304" i="7"/>
  <c r="G2305" i="7"/>
  <c r="G2306" i="7"/>
  <c r="G2307" i="7"/>
  <c r="G2308" i="7"/>
  <c r="G2309" i="7"/>
  <c r="G2310" i="7"/>
  <c r="G2311" i="7"/>
  <c r="G2312" i="7"/>
  <c r="G2313" i="7"/>
  <c r="G2314" i="7"/>
  <c r="G2315" i="7"/>
  <c r="G2316" i="7"/>
  <c r="G2317" i="7"/>
  <c r="G2318" i="7"/>
  <c r="G2319" i="7"/>
  <c r="G2320" i="7"/>
  <c r="G2321" i="7"/>
  <c r="G2322" i="7"/>
  <c r="G2323" i="7"/>
  <c r="G2324" i="7"/>
  <c r="G2325" i="7"/>
  <c r="G2326" i="7"/>
  <c r="G2327" i="7"/>
  <c r="G2328" i="7"/>
  <c r="G2329" i="7"/>
  <c r="G2330" i="7"/>
  <c r="G2331" i="7"/>
  <c r="G2332" i="7"/>
  <c r="G2333" i="7"/>
  <c r="G2334" i="7"/>
  <c r="G2335" i="7"/>
  <c r="G2336" i="7"/>
  <c r="G2337" i="7"/>
  <c r="G2338" i="7"/>
  <c r="G2339" i="7"/>
  <c r="G2340" i="7"/>
  <c r="G2341" i="7"/>
  <c r="G2342" i="7"/>
  <c r="G2343" i="7"/>
  <c r="G2344" i="7"/>
  <c r="G2345" i="7"/>
  <c r="G2346" i="7"/>
  <c r="G2347" i="7"/>
  <c r="G2348" i="7"/>
  <c r="G2349" i="7"/>
  <c r="G2350" i="7"/>
  <c r="G2351" i="7"/>
  <c r="G2352" i="7"/>
  <c r="G2353" i="7"/>
  <c r="G2354" i="7"/>
  <c r="G2355" i="7"/>
  <c r="G2356" i="7"/>
  <c r="G2357" i="7"/>
  <c r="G2358" i="7"/>
  <c r="G2359" i="7"/>
  <c r="G2360" i="7"/>
  <c r="G2361" i="7"/>
  <c r="G2362" i="7"/>
  <c r="G2363" i="7"/>
  <c r="G2364" i="7"/>
  <c r="G2365" i="7"/>
  <c r="G2366" i="7"/>
  <c r="G2367" i="7"/>
  <c r="G2368" i="7"/>
  <c r="G2369" i="7"/>
  <c r="G2370" i="7"/>
  <c r="G2371" i="7"/>
  <c r="G2372" i="7"/>
  <c r="G2373" i="7"/>
  <c r="G2374" i="7"/>
  <c r="G2375" i="7"/>
  <c r="G2376" i="7"/>
  <c r="G2377" i="7"/>
  <c r="G2378" i="7"/>
  <c r="G2379" i="7"/>
  <c r="G2380" i="7"/>
  <c r="G2381" i="7"/>
  <c r="G2382" i="7"/>
  <c r="G2383" i="7"/>
  <c r="G2384" i="7"/>
  <c r="G2385" i="7"/>
  <c r="G2386" i="7"/>
  <c r="G2387" i="7"/>
  <c r="G2388" i="7"/>
  <c r="G2389" i="7"/>
  <c r="G2390" i="7"/>
  <c r="G2391" i="7"/>
  <c r="G2392" i="7"/>
  <c r="G2393" i="7"/>
  <c r="G2394" i="7"/>
  <c r="G2395" i="7"/>
  <c r="G2396" i="7"/>
  <c r="G2397" i="7"/>
  <c r="G2398" i="7"/>
  <c r="G2399" i="7"/>
  <c r="G2400" i="7"/>
  <c r="G2401" i="7"/>
  <c r="G2402" i="7"/>
  <c r="G2403" i="7"/>
  <c r="G2404" i="7"/>
  <c r="G2405" i="7"/>
  <c r="G2406" i="7"/>
  <c r="G2407" i="7"/>
  <c r="G2408" i="7"/>
  <c r="G2409" i="7"/>
  <c r="G2410" i="7"/>
  <c r="G2411" i="7"/>
  <c r="G2412" i="7"/>
  <c r="G2413" i="7"/>
  <c r="G2414" i="7"/>
  <c r="G2415" i="7"/>
  <c r="G2416" i="7"/>
  <c r="G2417" i="7"/>
  <c r="G2418" i="7"/>
  <c r="G2419" i="7"/>
  <c r="G2420" i="7"/>
  <c r="G2421" i="7"/>
  <c r="G2422" i="7"/>
  <c r="G2423" i="7"/>
  <c r="G2424" i="7"/>
  <c r="G2425" i="7"/>
  <c r="G2426" i="7"/>
  <c r="G2427" i="7"/>
  <c r="G2428" i="7"/>
  <c r="G2429" i="7"/>
  <c r="G2430" i="7"/>
  <c r="G2431" i="7"/>
  <c r="G2432" i="7"/>
  <c r="G2433" i="7"/>
  <c r="G2434" i="7"/>
  <c r="G2435" i="7"/>
  <c r="G2436" i="7"/>
  <c r="G2437" i="7"/>
  <c r="G2438" i="7"/>
  <c r="G2439" i="7"/>
  <c r="G2440" i="7"/>
  <c r="G2441" i="7"/>
  <c r="G2442" i="7"/>
  <c r="G2443" i="7"/>
  <c r="G2444" i="7"/>
  <c r="G2445" i="7"/>
  <c r="G2446" i="7"/>
  <c r="G2447" i="7"/>
  <c r="G2448" i="7"/>
  <c r="G2449" i="7"/>
  <c r="G2450" i="7"/>
  <c r="G2451" i="7"/>
  <c r="G2452" i="7"/>
  <c r="G2453" i="7"/>
  <c r="G2454" i="7"/>
  <c r="G2455" i="7"/>
  <c r="G2456" i="7"/>
  <c r="G2457" i="7"/>
  <c r="G2458" i="7"/>
  <c r="G2459" i="7"/>
  <c r="G2460" i="7"/>
  <c r="G2461" i="7"/>
  <c r="G2462" i="7"/>
  <c r="G2463" i="7"/>
  <c r="G2464" i="7"/>
  <c r="G2465" i="7"/>
  <c r="G2466" i="7"/>
  <c r="G2467" i="7"/>
  <c r="G2468" i="7"/>
  <c r="G2469" i="7"/>
  <c r="G2470" i="7"/>
  <c r="G2471" i="7"/>
  <c r="G2472" i="7"/>
  <c r="G2473" i="7"/>
  <c r="G2474" i="7"/>
  <c r="G2475" i="7"/>
  <c r="G2476" i="7"/>
  <c r="G2477" i="7"/>
  <c r="G2478" i="7"/>
  <c r="G2479" i="7"/>
  <c r="G2480" i="7"/>
  <c r="G2481" i="7"/>
  <c r="G2482" i="7"/>
  <c r="G2483" i="7"/>
  <c r="G2484" i="7"/>
  <c r="G2485" i="7"/>
  <c r="G2486" i="7"/>
  <c r="G2487" i="7"/>
  <c r="G2488" i="7"/>
  <c r="G2489" i="7"/>
  <c r="G2490" i="7"/>
  <c r="G2491" i="7"/>
  <c r="G2492" i="7"/>
  <c r="G2493" i="7"/>
  <c r="G2494" i="7"/>
  <c r="G2495" i="7"/>
  <c r="G2496" i="7"/>
  <c r="G2497" i="7"/>
  <c r="G2498" i="7"/>
  <c r="G2499" i="7"/>
  <c r="G2500" i="7"/>
  <c r="G2501" i="7"/>
  <c r="G2502" i="7"/>
  <c r="G2503" i="7"/>
  <c r="G2504" i="7"/>
  <c r="G2505" i="7"/>
  <c r="G2506" i="7"/>
  <c r="G2507" i="7"/>
  <c r="G2508" i="7"/>
  <c r="G2509" i="7"/>
  <c r="G2510" i="7"/>
  <c r="G2511" i="7"/>
  <c r="G2512" i="7"/>
  <c r="G2513" i="7"/>
  <c r="G2514" i="7"/>
  <c r="G2515" i="7"/>
  <c r="G2516" i="7"/>
  <c r="G2517" i="7"/>
  <c r="G2518" i="7"/>
  <c r="G2519" i="7"/>
  <c r="G2520" i="7"/>
  <c r="G2521" i="7"/>
  <c r="G2522" i="7"/>
  <c r="G2523" i="7"/>
  <c r="G2524" i="7"/>
  <c r="G2525" i="7"/>
  <c r="G2526" i="7"/>
  <c r="G2527" i="7"/>
  <c r="G2528" i="7"/>
  <c r="G2529" i="7"/>
  <c r="G2530" i="7"/>
  <c r="G2531" i="7"/>
  <c r="G2532" i="7"/>
  <c r="G2533" i="7"/>
  <c r="G2534" i="7"/>
  <c r="G2535" i="7"/>
  <c r="G2536" i="7"/>
  <c r="G2537" i="7"/>
  <c r="G2538" i="7"/>
  <c r="G2539" i="7"/>
  <c r="G2540" i="7"/>
  <c r="G2541" i="7"/>
  <c r="G2542" i="7"/>
  <c r="G2543" i="7"/>
  <c r="G2544" i="7"/>
  <c r="G2545" i="7"/>
  <c r="G2546" i="7"/>
  <c r="G2547" i="7"/>
  <c r="G2548" i="7"/>
  <c r="G2549" i="7"/>
  <c r="G2550" i="7"/>
  <c r="G2551" i="7"/>
  <c r="G2552" i="7"/>
  <c r="G2553" i="7"/>
  <c r="G2554" i="7"/>
  <c r="G2555" i="7"/>
  <c r="G2556" i="7"/>
  <c r="G2557" i="7"/>
  <c r="G2558" i="7"/>
  <c r="G2559" i="7"/>
  <c r="G2560" i="7"/>
  <c r="G2561" i="7"/>
  <c r="G2562" i="7"/>
  <c r="G2563" i="7"/>
  <c r="G2564" i="7"/>
  <c r="G2565" i="7"/>
  <c r="G2566" i="7"/>
  <c r="G2567" i="7"/>
  <c r="G2568" i="7"/>
  <c r="G2569" i="7"/>
  <c r="G2570" i="7"/>
  <c r="G2571" i="7"/>
  <c r="G2572" i="7"/>
  <c r="G2573" i="7"/>
  <c r="G2574" i="7"/>
  <c r="G2575" i="7"/>
  <c r="G2576" i="7"/>
  <c r="G2577" i="7"/>
  <c r="G2578" i="7"/>
  <c r="G2579" i="7"/>
  <c r="G2580" i="7"/>
  <c r="G2581" i="7"/>
  <c r="G2582" i="7"/>
  <c r="G2583" i="7"/>
  <c r="G2584" i="7"/>
  <c r="G2585" i="7"/>
  <c r="G2586" i="7"/>
  <c r="G2587" i="7"/>
  <c r="G2588" i="7"/>
  <c r="G2589" i="7"/>
  <c r="G2590" i="7"/>
  <c r="G2591" i="7"/>
  <c r="G2592" i="7"/>
  <c r="G2593" i="7"/>
  <c r="G2594" i="7"/>
  <c r="G2595" i="7"/>
  <c r="G2596" i="7"/>
  <c r="G2597" i="7"/>
  <c r="G2598" i="7"/>
  <c r="G2599" i="7"/>
  <c r="G2600" i="7"/>
  <c r="G2601" i="7"/>
  <c r="G2602" i="7"/>
  <c r="G2603" i="7"/>
  <c r="G2604" i="7"/>
  <c r="G2605" i="7"/>
  <c r="G2606" i="7"/>
  <c r="G2607" i="7"/>
  <c r="G2608" i="7"/>
  <c r="G2609" i="7"/>
  <c r="G2610" i="7"/>
  <c r="G2611" i="7"/>
  <c r="G2612" i="7"/>
  <c r="G2613" i="7"/>
  <c r="G2614" i="7"/>
  <c r="G2615" i="7"/>
  <c r="G2616" i="7"/>
  <c r="G2617" i="7"/>
  <c r="G2618" i="7"/>
  <c r="G2619" i="7"/>
  <c r="G2620" i="7"/>
  <c r="G2621" i="7"/>
  <c r="G2622" i="7"/>
  <c r="G2623" i="7"/>
  <c r="G2624" i="7"/>
  <c r="G2625" i="7"/>
  <c r="G2626" i="7"/>
  <c r="G2627" i="7"/>
  <c r="G2628" i="7"/>
  <c r="G2629" i="7"/>
  <c r="G2630" i="7"/>
  <c r="G2631" i="7"/>
  <c r="G2632" i="7"/>
  <c r="G2633" i="7"/>
  <c r="G2634" i="7"/>
  <c r="G2635" i="7"/>
  <c r="G2636" i="7"/>
  <c r="G2637" i="7"/>
  <c r="G2638" i="7"/>
  <c r="G2639" i="7"/>
  <c r="G2640" i="7"/>
  <c r="G2641" i="7"/>
  <c r="G2642" i="7"/>
  <c r="G2643" i="7"/>
  <c r="G2644" i="7"/>
  <c r="G2645" i="7"/>
  <c r="G2646" i="7"/>
  <c r="G2647" i="7"/>
  <c r="G2648" i="7"/>
  <c r="G2649" i="7"/>
  <c r="G2650" i="7"/>
  <c r="G2651" i="7"/>
  <c r="G2652" i="7"/>
  <c r="G2653" i="7"/>
  <c r="G2654" i="7"/>
  <c r="G2655" i="7"/>
  <c r="G2656" i="7"/>
  <c r="G2657" i="7"/>
  <c r="G2658" i="7"/>
  <c r="G2659" i="7"/>
  <c r="G2660" i="7"/>
  <c r="G2661" i="7"/>
  <c r="G2662" i="7"/>
  <c r="G2663" i="7"/>
  <c r="G2664" i="7"/>
  <c r="G2665" i="7"/>
  <c r="G2666" i="7"/>
  <c r="G2667" i="7"/>
  <c r="G2668" i="7"/>
  <c r="G2669" i="7"/>
  <c r="G2670" i="7"/>
  <c r="G2671" i="7"/>
  <c r="G2672" i="7"/>
  <c r="G2673" i="7"/>
  <c r="G2674" i="7"/>
  <c r="G2675" i="7"/>
  <c r="G2676" i="7"/>
  <c r="G2677" i="7"/>
  <c r="G2678" i="7"/>
  <c r="G2679" i="7"/>
  <c r="G2680" i="7"/>
  <c r="G2681" i="7"/>
  <c r="G2682" i="7"/>
  <c r="G2683" i="7"/>
  <c r="G2684" i="7"/>
  <c r="G2685" i="7"/>
  <c r="G2686" i="7"/>
  <c r="G2687" i="7"/>
  <c r="G2688" i="7"/>
  <c r="G2689" i="7"/>
  <c r="G2690" i="7"/>
  <c r="G2691" i="7"/>
  <c r="G2692" i="7"/>
  <c r="G2693" i="7"/>
  <c r="G2694" i="7"/>
  <c r="G2695" i="7"/>
  <c r="G2696" i="7"/>
  <c r="G2697" i="7"/>
  <c r="G2698" i="7"/>
  <c r="G2699" i="7"/>
  <c r="G2700" i="7"/>
  <c r="G2701" i="7"/>
  <c r="G2702" i="7"/>
  <c r="G2703" i="7"/>
  <c r="G2704" i="7"/>
  <c r="G2705" i="7"/>
  <c r="G2706" i="7"/>
  <c r="G2707" i="7"/>
  <c r="G2708" i="7"/>
  <c r="G2709" i="7"/>
  <c r="G2710" i="7"/>
  <c r="G2711" i="7"/>
  <c r="G2712" i="7"/>
  <c r="G2713" i="7"/>
  <c r="G2714" i="7"/>
  <c r="G2715" i="7"/>
  <c r="G2716" i="7"/>
  <c r="G2717" i="7"/>
  <c r="G2718" i="7"/>
  <c r="G2719" i="7"/>
  <c r="G2720" i="7"/>
  <c r="G2721" i="7"/>
  <c r="G2722" i="7"/>
  <c r="G2723" i="7"/>
  <c r="G2724" i="7"/>
  <c r="G2725" i="7"/>
  <c r="G2726" i="7"/>
  <c r="G2727" i="7"/>
  <c r="G2728" i="7"/>
  <c r="G2729" i="7"/>
  <c r="G2730" i="7"/>
  <c r="G2731" i="7"/>
  <c r="G2732" i="7"/>
  <c r="G2733" i="7"/>
  <c r="G2734" i="7"/>
  <c r="G2735" i="7"/>
  <c r="G2736" i="7"/>
  <c r="G2737" i="7"/>
  <c r="G2738" i="7"/>
  <c r="G2739" i="7"/>
  <c r="G2740" i="7"/>
  <c r="G2741" i="7"/>
  <c r="G2742" i="7"/>
  <c r="G2743" i="7"/>
  <c r="G2744" i="7"/>
  <c r="G2745" i="7"/>
  <c r="G2746" i="7"/>
  <c r="G2747" i="7"/>
  <c r="G2748" i="7"/>
  <c r="G2749" i="7"/>
  <c r="G2750" i="7"/>
  <c r="G2751" i="7"/>
  <c r="G2752" i="7"/>
  <c r="G2753" i="7"/>
  <c r="G2754" i="7"/>
  <c r="G2755" i="7"/>
  <c r="G2756" i="7"/>
  <c r="G2757" i="7"/>
  <c r="G2758" i="7"/>
  <c r="G2759" i="7"/>
  <c r="G2760" i="7"/>
  <c r="G2761" i="7"/>
  <c r="G2762" i="7"/>
  <c r="G2763" i="7"/>
  <c r="G2764" i="7"/>
  <c r="G2765" i="7"/>
  <c r="G2766" i="7"/>
  <c r="G2767" i="7"/>
  <c r="G2768" i="7"/>
  <c r="G2769" i="7"/>
  <c r="G2770" i="7"/>
  <c r="G2771" i="7"/>
  <c r="G2772" i="7"/>
  <c r="G2773" i="7"/>
  <c r="G2774" i="7"/>
  <c r="G2775" i="7"/>
  <c r="G2776" i="7"/>
  <c r="G2777" i="7"/>
  <c r="G2778" i="7"/>
  <c r="G2779" i="7"/>
  <c r="G2780" i="7"/>
  <c r="G2781" i="7"/>
  <c r="G2782" i="7"/>
  <c r="G2783" i="7"/>
  <c r="G2784" i="7"/>
  <c r="G2785" i="7"/>
  <c r="G2786" i="7"/>
  <c r="G2787" i="7"/>
  <c r="G2788" i="7"/>
  <c r="G2789" i="7"/>
  <c r="G2790" i="7"/>
  <c r="G2791" i="7"/>
  <c r="G2792" i="7"/>
  <c r="G2793" i="7"/>
  <c r="G2794" i="7"/>
  <c r="G2795" i="7"/>
  <c r="G2796" i="7"/>
  <c r="G2797" i="7"/>
  <c r="G2798" i="7"/>
  <c r="G2799" i="7"/>
  <c r="G2800" i="7"/>
  <c r="G2801" i="7"/>
  <c r="G2802" i="7"/>
  <c r="G2803" i="7"/>
  <c r="G2804" i="7"/>
  <c r="G2805" i="7"/>
  <c r="G2806" i="7"/>
  <c r="G2807" i="7"/>
  <c r="G2808" i="7"/>
  <c r="G2809" i="7"/>
  <c r="G2810" i="7"/>
  <c r="G2811" i="7"/>
  <c r="G2812" i="7"/>
  <c r="G2813" i="7"/>
  <c r="G2814" i="7"/>
  <c r="G2815" i="7"/>
  <c r="G2816" i="7"/>
  <c r="G2817" i="7"/>
  <c r="G2818" i="7"/>
  <c r="G2819" i="7"/>
  <c r="G2820" i="7"/>
  <c r="G2821" i="7"/>
  <c r="G2822" i="7"/>
  <c r="G2823" i="7"/>
  <c r="G2824" i="7"/>
  <c r="G2825" i="7"/>
  <c r="G2826" i="7"/>
  <c r="G2827" i="7"/>
  <c r="G2828" i="7"/>
  <c r="G2829" i="7"/>
  <c r="G2830" i="7"/>
  <c r="G2831" i="7"/>
  <c r="G2832" i="7"/>
  <c r="G2833" i="7"/>
  <c r="G2834" i="7"/>
  <c r="G2835" i="7"/>
  <c r="G2836" i="7"/>
  <c r="G2837" i="7"/>
  <c r="G2838" i="7"/>
  <c r="G2839" i="7"/>
  <c r="G2840" i="7"/>
  <c r="G2841" i="7"/>
  <c r="G2842" i="7"/>
  <c r="G2843" i="7"/>
  <c r="G2844" i="7"/>
  <c r="G2845" i="7"/>
  <c r="G2846" i="7"/>
  <c r="G2847" i="7"/>
  <c r="G2848" i="7"/>
  <c r="G2849" i="7"/>
  <c r="G2850" i="7"/>
  <c r="G2851" i="7"/>
  <c r="G2852" i="7"/>
  <c r="G2853" i="7"/>
  <c r="G2854" i="7"/>
  <c r="G2855" i="7"/>
  <c r="G2856" i="7"/>
  <c r="G2857" i="7"/>
  <c r="G2858" i="7"/>
  <c r="G2859" i="7"/>
  <c r="G2860" i="7"/>
  <c r="G2861" i="7"/>
  <c r="G2862" i="7"/>
  <c r="G2863" i="7"/>
  <c r="G2864" i="7"/>
  <c r="G2865" i="7"/>
  <c r="G2866" i="7"/>
  <c r="G2867" i="7"/>
  <c r="G2868" i="7"/>
  <c r="G2869" i="7"/>
  <c r="G2870" i="7"/>
  <c r="G2871" i="7"/>
  <c r="G2872" i="7"/>
  <c r="G2873" i="7"/>
  <c r="G2874" i="7"/>
  <c r="G2875" i="7"/>
  <c r="G2876" i="7"/>
  <c r="G2877" i="7"/>
  <c r="G2878" i="7"/>
  <c r="G2879" i="7"/>
  <c r="G2880" i="7"/>
  <c r="G2881" i="7"/>
  <c r="G2882" i="7"/>
  <c r="G2883" i="7"/>
  <c r="G2884" i="7"/>
  <c r="G2885" i="7"/>
  <c r="G2886" i="7"/>
  <c r="G2887" i="7"/>
  <c r="G2888" i="7"/>
  <c r="G2889" i="7"/>
  <c r="G2890" i="7"/>
  <c r="G2891" i="7"/>
  <c r="G2892" i="7"/>
  <c r="G2893" i="7"/>
  <c r="G2894" i="7"/>
  <c r="G2895" i="7"/>
  <c r="G2896" i="7"/>
  <c r="G2897" i="7"/>
  <c r="G2898" i="7"/>
  <c r="G2899" i="7"/>
  <c r="G2900" i="7"/>
  <c r="G2901" i="7"/>
  <c r="G2902" i="7"/>
  <c r="G2903" i="7"/>
  <c r="G2904" i="7"/>
  <c r="G2905" i="7"/>
  <c r="G2906" i="7"/>
  <c r="G2907" i="7"/>
  <c r="G2908" i="7"/>
  <c r="G2909" i="7"/>
  <c r="G2910" i="7"/>
  <c r="G2911" i="7"/>
  <c r="G2912" i="7"/>
  <c r="G2913" i="7"/>
  <c r="G2914" i="7"/>
  <c r="G2915" i="7"/>
  <c r="G2916" i="7"/>
  <c r="G2917" i="7"/>
  <c r="G2918" i="7"/>
  <c r="G2919" i="7"/>
  <c r="G2920" i="7"/>
  <c r="G2921" i="7"/>
  <c r="G2922" i="7"/>
  <c r="G2923" i="7"/>
  <c r="G2924" i="7"/>
  <c r="G2925" i="7"/>
  <c r="G2926" i="7"/>
  <c r="G2927" i="7"/>
  <c r="G2928" i="7"/>
  <c r="G2929" i="7"/>
  <c r="G2930" i="7"/>
  <c r="G2931" i="7"/>
  <c r="G2932" i="7"/>
  <c r="G2933" i="7"/>
  <c r="G2934" i="7"/>
  <c r="G2935" i="7"/>
  <c r="G2936" i="7"/>
  <c r="G2937" i="7"/>
  <c r="G2938" i="7"/>
  <c r="G2939" i="7"/>
  <c r="G2940" i="7"/>
  <c r="G2941" i="7"/>
  <c r="G2942" i="7"/>
  <c r="G2943" i="7"/>
  <c r="G2944" i="7"/>
  <c r="G2945" i="7"/>
  <c r="G2946" i="7"/>
  <c r="G2947" i="7"/>
  <c r="G2948" i="7"/>
  <c r="G2949" i="7"/>
  <c r="G2950" i="7"/>
  <c r="G2951" i="7"/>
  <c r="G2952" i="7"/>
  <c r="G2953" i="7"/>
  <c r="G2954" i="7"/>
  <c r="G2955" i="7"/>
  <c r="G2956" i="7"/>
  <c r="G2957" i="7"/>
  <c r="G2958" i="7"/>
  <c r="G2959" i="7"/>
  <c r="G2960" i="7"/>
  <c r="G2961" i="7"/>
  <c r="G2962" i="7"/>
  <c r="G2963" i="7"/>
  <c r="G2964" i="7"/>
  <c r="G2965" i="7"/>
  <c r="G2966" i="7"/>
  <c r="G2967" i="7"/>
  <c r="G2968" i="7"/>
  <c r="G2969" i="7"/>
  <c r="G2970" i="7"/>
  <c r="G2971" i="7"/>
  <c r="G2972" i="7"/>
  <c r="G2973" i="7"/>
  <c r="G2974" i="7"/>
  <c r="G2975" i="7"/>
  <c r="G2976" i="7"/>
  <c r="G2977" i="7"/>
  <c r="G2978" i="7"/>
  <c r="G2979" i="7"/>
  <c r="G2980" i="7"/>
  <c r="G2981" i="7"/>
  <c r="G2982" i="7"/>
  <c r="G2983" i="7"/>
  <c r="G2984" i="7"/>
  <c r="G2985" i="7"/>
  <c r="G2986" i="7"/>
  <c r="G2987" i="7"/>
  <c r="G2988" i="7"/>
  <c r="G2989" i="7"/>
  <c r="G2990" i="7"/>
  <c r="G2991" i="7"/>
  <c r="G2992" i="7"/>
  <c r="G2993" i="7"/>
  <c r="G2994" i="7"/>
  <c r="G2995" i="7"/>
  <c r="G2996" i="7"/>
  <c r="G2997" i="7"/>
  <c r="G2998" i="7"/>
  <c r="G2999" i="7"/>
  <c r="G3000" i="7"/>
  <c r="G3001" i="7"/>
  <c r="G3002" i="7"/>
  <c r="G3003" i="7"/>
  <c r="G3004" i="7"/>
  <c r="G3005" i="7"/>
  <c r="G3006" i="7"/>
  <c r="G3007" i="7"/>
  <c r="G3008" i="7"/>
  <c r="G3009" i="7"/>
  <c r="G3010" i="7"/>
  <c r="G3011" i="7"/>
  <c r="G3012" i="7"/>
  <c r="G3013" i="7"/>
  <c r="G3014" i="7"/>
  <c r="G3015" i="7"/>
  <c r="G3016" i="7"/>
  <c r="G3017" i="7"/>
  <c r="G3018" i="7"/>
  <c r="G3019" i="7"/>
  <c r="G3020" i="7"/>
  <c r="G3021" i="7"/>
  <c r="G3022" i="7"/>
  <c r="G3023" i="7"/>
  <c r="G3024" i="7"/>
  <c r="G3025" i="7"/>
  <c r="G3026" i="7"/>
  <c r="G3027" i="7"/>
  <c r="G3028" i="7"/>
  <c r="G3029" i="7"/>
  <c r="G3030" i="7"/>
  <c r="G3031" i="7"/>
  <c r="G3032" i="7"/>
  <c r="G3033" i="7"/>
  <c r="G3034" i="7"/>
  <c r="G3035" i="7"/>
  <c r="G3036" i="7"/>
  <c r="G3037" i="7"/>
  <c r="G3038" i="7"/>
  <c r="G3039" i="7"/>
  <c r="G3040" i="7"/>
  <c r="G3041" i="7"/>
  <c r="G3042" i="7"/>
  <c r="G3043" i="7"/>
  <c r="G3044" i="7"/>
  <c r="G3045" i="7"/>
  <c r="G3046" i="7"/>
  <c r="G3047" i="7"/>
  <c r="G3048" i="7"/>
  <c r="G3049" i="7"/>
  <c r="G3050" i="7"/>
  <c r="G3051" i="7"/>
  <c r="G3052" i="7"/>
  <c r="G3053" i="7"/>
  <c r="G3054" i="7"/>
  <c r="G3055" i="7"/>
  <c r="G3056" i="7"/>
  <c r="G3057" i="7"/>
  <c r="G3058" i="7"/>
  <c r="G3059" i="7"/>
  <c r="G3060" i="7"/>
  <c r="G3061" i="7"/>
  <c r="G3062" i="7"/>
  <c r="G3063" i="7"/>
  <c r="G3064" i="7"/>
  <c r="G3065" i="7"/>
  <c r="G3066" i="7"/>
  <c r="G3067" i="7"/>
  <c r="G3068" i="7"/>
  <c r="G3069" i="7"/>
  <c r="G3070" i="7"/>
  <c r="G3071" i="7"/>
  <c r="G3072" i="7"/>
  <c r="G3073" i="7"/>
  <c r="G3074" i="7"/>
  <c r="G3075" i="7"/>
  <c r="G3076" i="7"/>
  <c r="G3077" i="7"/>
  <c r="G3078" i="7"/>
  <c r="G3079" i="7"/>
  <c r="G3080" i="7"/>
  <c r="G3081" i="7"/>
  <c r="G3082" i="7"/>
  <c r="G3083" i="7"/>
  <c r="G3084" i="7"/>
  <c r="G3085" i="7"/>
  <c r="G3086" i="7"/>
  <c r="G3087" i="7"/>
  <c r="G3088" i="7"/>
  <c r="G3089" i="7"/>
  <c r="G3090" i="7"/>
  <c r="G3091" i="7"/>
  <c r="G3092" i="7"/>
  <c r="G3093" i="7"/>
  <c r="G3094" i="7"/>
  <c r="G3095" i="7"/>
  <c r="G3096" i="7"/>
  <c r="G3097" i="7"/>
  <c r="G3098" i="7"/>
  <c r="G3099" i="7"/>
  <c r="G3100" i="7"/>
  <c r="G3101" i="7"/>
  <c r="G3102" i="7"/>
  <c r="G3103" i="7"/>
  <c r="G3104" i="7"/>
  <c r="G3105" i="7"/>
  <c r="G3106" i="7"/>
  <c r="G3107" i="7"/>
  <c r="G3108" i="7"/>
  <c r="G3109" i="7"/>
  <c r="G3110" i="7"/>
  <c r="G3111" i="7"/>
  <c r="G3112" i="7"/>
  <c r="G3113" i="7"/>
  <c r="G3114" i="7"/>
  <c r="G3115" i="7"/>
  <c r="G3116" i="7"/>
  <c r="G3117" i="7"/>
  <c r="G3118" i="7"/>
  <c r="G3119" i="7"/>
  <c r="G3120" i="7"/>
  <c r="G3121" i="7"/>
  <c r="G3122" i="7"/>
  <c r="G3123" i="7"/>
  <c r="G3124" i="7"/>
  <c r="G3125" i="7"/>
  <c r="G3126" i="7"/>
  <c r="G3127" i="7"/>
  <c r="G3128" i="7"/>
  <c r="G3129" i="7"/>
  <c r="G3130" i="7"/>
  <c r="G3131" i="7"/>
  <c r="G3132" i="7"/>
  <c r="G3133" i="7"/>
  <c r="G3134" i="7"/>
  <c r="G3135" i="7"/>
  <c r="G3136" i="7"/>
  <c r="G3137" i="7"/>
  <c r="G3138" i="7"/>
  <c r="G3139" i="7"/>
  <c r="G3140" i="7"/>
  <c r="G3141" i="7"/>
  <c r="G3142" i="7"/>
  <c r="G3143" i="7"/>
  <c r="G3144" i="7"/>
  <c r="G3145" i="7"/>
  <c r="G3146" i="7"/>
  <c r="G3147" i="7"/>
  <c r="G3148" i="7"/>
  <c r="G3149" i="7"/>
  <c r="G3150" i="7"/>
  <c r="G3151" i="7"/>
  <c r="G3152" i="7"/>
  <c r="G3153" i="7"/>
  <c r="G3154" i="7"/>
  <c r="G3155" i="7"/>
  <c r="G3156" i="7"/>
  <c r="G3157" i="7"/>
  <c r="G3158" i="7"/>
  <c r="G3159" i="7"/>
  <c r="G3160" i="7"/>
  <c r="G3161" i="7"/>
  <c r="G3162" i="7"/>
  <c r="G3163" i="7"/>
  <c r="G3164" i="7"/>
  <c r="G3165" i="7"/>
  <c r="G3166" i="7"/>
  <c r="G3167" i="7"/>
  <c r="G3168" i="7"/>
  <c r="G3169" i="7"/>
  <c r="G3170" i="7"/>
  <c r="G3171" i="7"/>
  <c r="G3172" i="7"/>
  <c r="G3173" i="7"/>
  <c r="G3174" i="7"/>
  <c r="G3175" i="7"/>
  <c r="G3176" i="7"/>
  <c r="G3177" i="7"/>
  <c r="G3178" i="7"/>
  <c r="G3179" i="7"/>
  <c r="G3180" i="7"/>
  <c r="G3181" i="7"/>
  <c r="G3182" i="7"/>
  <c r="G3183" i="7"/>
  <c r="G3184" i="7"/>
  <c r="G3185" i="7"/>
  <c r="G3186" i="7"/>
  <c r="G3187" i="7"/>
  <c r="G3188" i="7"/>
  <c r="G3189" i="7"/>
  <c r="G3190" i="7"/>
  <c r="G3191" i="7"/>
  <c r="G3192" i="7"/>
  <c r="G3193" i="7"/>
  <c r="G3194" i="7"/>
  <c r="G3195" i="7"/>
  <c r="G3196" i="7"/>
  <c r="G3197" i="7"/>
  <c r="G3198" i="7"/>
  <c r="G3199" i="7"/>
  <c r="G3200" i="7"/>
  <c r="G3201" i="7"/>
  <c r="G3202" i="7"/>
  <c r="G3203" i="7"/>
  <c r="G3204" i="7"/>
  <c r="G3205" i="7"/>
  <c r="G3206" i="7"/>
  <c r="G3207" i="7"/>
  <c r="G3208" i="7"/>
  <c r="G3209" i="7"/>
  <c r="G3210" i="7"/>
  <c r="G3211" i="7"/>
  <c r="G3212" i="7"/>
  <c r="G3213" i="7"/>
  <c r="G3214" i="7"/>
  <c r="G3215" i="7"/>
  <c r="G3216" i="7"/>
  <c r="G3217" i="7"/>
  <c r="G3218" i="7"/>
  <c r="G3219" i="7"/>
  <c r="G3220" i="7"/>
  <c r="G3221" i="7"/>
  <c r="G3222" i="7"/>
  <c r="G3223" i="7"/>
  <c r="G3224" i="7"/>
  <c r="G3225" i="7"/>
  <c r="G3226" i="7"/>
  <c r="G3227" i="7"/>
  <c r="G3228" i="7"/>
  <c r="G3229" i="7"/>
  <c r="G3230" i="7"/>
  <c r="G3231" i="7"/>
  <c r="G3232" i="7"/>
  <c r="G3233" i="7"/>
  <c r="G3234" i="7"/>
  <c r="G3235" i="7"/>
  <c r="G3236" i="7"/>
  <c r="G3237" i="7"/>
  <c r="G3238" i="7"/>
  <c r="G3239" i="7"/>
  <c r="G3240" i="7"/>
  <c r="G3241" i="7"/>
  <c r="G3242" i="7"/>
  <c r="G3243" i="7"/>
  <c r="G3244" i="7"/>
  <c r="G3245" i="7"/>
  <c r="G3246" i="7"/>
  <c r="G3247" i="7"/>
  <c r="G3248" i="7"/>
  <c r="G3249" i="7"/>
  <c r="G3250" i="7"/>
  <c r="G3251" i="7"/>
  <c r="G3252" i="7"/>
  <c r="G3253" i="7"/>
  <c r="G3254" i="7"/>
  <c r="G3255" i="7"/>
  <c r="G3256" i="7"/>
  <c r="G3257" i="7"/>
  <c r="G3258" i="7"/>
  <c r="G3259" i="7"/>
  <c r="G3260" i="7"/>
  <c r="G3261" i="7"/>
  <c r="G3262" i="7"/>
  <c r="G3263" i="7"/>
  <c r="G3264" i="7"/>
  <c r="G3265" i="7"/>
  <c r="G3266" i="7"/>
  <c r="G3267" i="7"/>
  <c r="G3268" i="7"/>
  <c r="G3269" i="7"/>
  <c r="G3270" i="7"/>
  <c r="G3271" i="7"/>
  <c r="G3272" i="7"/>
  <c r="G3273" i="7"/>
  <c r="G3274" i="7"/>
  <c r="G3275" i="7"/>
  <c r="G3276" i="7"/>
  <c r="G3277" i="7"/>
  <c r="G3278" i="7"/>
  <c r="G3279" i="7"/>
  <c r="G3280" i="7"/>
  <c r="G3281" i="7"/>
  <c r="G3282" i="7"/>
  <c r="G3283" i="7"/>
  <c r="G3284" i="7"/>
  <c r="G3285" i="7"/>
  <c r="G3286" i="7"/>
  <c r="G3287" i="7"/>
  <c r="G3288" i="7"/>
  <c r="G3289" i="7"/>
  <c r="G3290" i="7"/>
  <c r="G3291" i="7"/>
  <c r="G3292" i="7"/>
  <c r="G3293" i="7"/>
  <c r="G3294" i="7"/>
  <c r="G3295" i="7"/>
  <c r="G3296" i="7"/>
  <c r="G3297" i="7"/>
  <c r="G3298" i="7"/>
  <c r="G3299" i="7"/>
  <c r="G3300" i="7"/>
  <c r="G3301" i="7"/>
  <c r="G3302" i="7"/>
  <c r="G3303" i="7"/>
  <c r="G3304" i="7"/>
  <c r="G3305" i="7"/>
  <c r="G3306" i="7"/>
  <c r="G3307" i="7"/>
  <c r="G3308" i="7"/>
  <c r="G3309" i="7"/>
  <c r="G3310" i="7"/>
  <c r="G3311" i="7"/>
  <c r="G3312" i="7"/>
  <c r="G3313" i="7"/>
  <c r="G3314" i="7"/>
  <c r="G3315" i="7"/>
  <c r="G3316" i="7"/>
  <c r="G3317" i="7"/>
  <c r="G3318" i="7"/>
  <c r="G3319" i="7"/>
  <c r="G3320" i="7"/>
  <c r="G3321" i="7"/>
  <c r="G3322" i="7"/>
  <c r="G3323" i="7"/>
  <c r="G3324" i="7"/>
  <c r="G3325" i="7"/>
  <c r="G3326" i="7"/>
  <c r="G3327" i="7"/>
  <c r="G3328" i="7"/>
  <c r="G3329" i="7"/>
  <c r="G3330" i="7"/>
  <c r="G3331" i="7"/>
  <c r="G3332" i="7"/>
  <c r="G3333" i="7"/>
  <c r="G3334" i="7"/>
  <c r="G3335" i="7"/>
  <c r="G3336" i="7"/>
  <c r="G3337" i="7"/>
  <c r="G3338" i="7"/>
  <c r="G3339" i="7"/>
  <c r="G3340" i="7"/>
  <c r="G3341" i="7"/>
  <c r="G3342" i="7"/>
  <c r="G3343" i="7"/>
  <c r="G3344" i="7"/>
  <c r="G3345" i="7"/>
  <c r="G3346" i="7"/>
  <c r="G3347" i="7"/>
  <c r="G3348" i="7"/>
  <c r="G3349" i="7"/>
  <c r="G3350" i="7"/>
  <c r="G3351" i="7"/>
  <c r="G3352" i="7"/>
  <c r="G3353" i="7"/>
  <c r="G3354" i="7"/>
  <c r="G3355" i="7"/>
  <c r="G3356" i="7"/>
  <c r="G3357" i="7"/>
  <c r="G3358" i="7"/>
  <c r="G3359" i="7"/>
  <c r="G3360" i="7"/>
  <c r="G3361" i="7"/>
  <c r="G3362" i="7"/>
  <c r="G3363" i="7"/>
  <c r="G3364" i="7"/>
  <c r="G3365" i="7"/>
  <c r="G3366" i="7"/>
  <c r="G3367" i="7"/>
  <c r="G3368" i="7"/>
  <c r="G3369" i="7"/>
  <c r="G3370" i="7"/>
  <c r="G3371" i="7"/>
  <c r="G3372" i="7"/>
  <c r="G3373" i="7"/>
  <c r="G3374" i="7"/>
  <c r="G3375" i="7"/>
  <c r="G3376" i="7"/>
  <c r="G3377" i="7"/>
  <c r="G3378" i="7"/>
  <c r="G3379" i="7"/>
  <c r="G3380" i="7"/>
  <c r="G3381" i="7"/>
  <c r="G3382" i="7"/>
  <c r="G3383" i="7"/>
  <c r="G3384" i="7"/>
  <c r="G3385" i="7"/>
  <c r="G3386" i="7"/>
  <c r="G3387" i="7"/>
  <c r="G3388" i="7"/>
  <c r="G3389" i="7"/>
  <c r="G3390" i="7"/>
  <c r="G3391" i="7"/>
  <c r="G3392" i="7"/>
  <c r="G3393" i="7"/>
  <c r="G3394" i="7"/>
  <c r="G3395" i="7"/>
  <c r="G3396" i="7"/>
  <c r="G3397" i="7"/>
  <c r="G3398" i="7"/>
  <c r="G3399" i="7"/>
  <c r="G3400" i="7"/>
  <c r="G3401" i="7"/>
  <c r="G3402" i="7"/>
  <c r="G3403" i="7"/>
  <c r="G3404" i="7"/>
  <c r="G3405" i="7"/>
  <c r="G3406" i="7"/>
  <c r="G3407" i="7"/>
  <c r="G3408" i="7"/>
  <c r="G3409" i="7"/>
  <c r="G3410" i="7"/>
  <c r="G3411" i="7"/>
  <c r="G3412" i="7"/>
  <c r="G3413" i="7"/>
  <c r="G3414" i="7"/>
  <c r="G3415" i="7"/>
  <c r="G3416" i="7"/>
  <c r="G3417" i="7"/>
  <c r="G3418" i="7"/>
  <c r="G3419" i="7"/>
  <c r="G3420" i="7"/>
  <c r="G3421" i="7"/>
  <c r="G3422" i="7"/>
  <c r="G3423" i="7"/>
  <c r="G3424" i="7"/>
  <c r="G3425" i="7"/>
  <c r="G3426" i="7"/>
  <c r="G3427" i="7"/>
  <c r="G3428" i="7"/>
  <c r="G3429" i="7"/>
  <c r="G3430" i="7"/>
  <c r="G3431" i="7"/>
  <c r="G3432" i="7"/>
  <c r="G3433" i="7"/>
  <c r="G3434" i="7"/>
  <c r="G3435" i="7"/>
  <c r="G3436" i="7"/>
  <c r="G3437" i="7"/>
  <c r="G3438" i="7"/>
  <c r="G3439" i="7"/>
  <c r="G3440" i="7"/>
  <c r="G3441" i="7"/>
  <c r="G3442" i="7"/>
  <c r="G3443" i="7"/>
  <c r="G3444" i="7"/>
  <c r="G3445" i="7"/>
  <c r="G3446" i="7"/>
  <c r="G3447" i="7"/>
  <c r="G3448" i="7"/>
  <c r="G3449" i="7"/>
  <c r="G3450" i="7"/>
  <c r="G3451" i="7"/>
  <c r="G3452" i="7"/>
  <c r="G3453" i="7"/>
  <c r="G3454" i="7"/>
  <c r="G3455" i="7"/>
  <c r="G3456" i="7"/>
  <c r="G3457" i="7"/>
  <c r="G3458" i="7"/>
  <c r="G3459" i="7"/>
  <c r="G3460" i="7"/>
  <c r="G3461" i="7"/>
  <c r="G3462" i="7"/>
  <c r="G3463" i="7"/>
  <c r="G3464" i="7"/>
  <c r="G3465" i="7"/>
  <c r="G3466" i="7"/>
  <c r="G3467" i="7"/>
  <c r="G3468" i="7"/>
  <c r="G3469" i="7"/>
  <c r="G3470" i="7"/>
  <c r="G3471" i="7"/>
  <c r="G3472" i="7"/>
  <c r="G3473" i="7"/>
  <c r="G3474" i="7"/>
  <c r="G3475" i="7"/>
  <c r="G3476" i="7"/>
  <c r="G3477" i="7"/>
  <c r="G3478" i="7"/>
  <c r="G3479" i="7"/>
  <c r="G3480" i="7"/>
  <c r="G3481" i="7"/>
  <c r="G3482" i="7"/>
  <c r="G3483" i="7"/>
  <c r="G3484" i="7"/>
  <c r="G3485" i="7"/>
  <c r="G3486" i="7"/>
  <c r="G3487" i="7"/>
  <c r="G3488" i="7"/>
  <c r="G3489" i="7"/>
  <c r="G3490" i="7"/>
  <c r="G3491" i="7"/>
  <c r="G3492" i="7"/>
  <c r="G3493" i="7"/>
  <c r="G3494" i="7"/>
  <c r="G3495" i="7"/>
  <c r="G3496" i="7"/>
  <c r="G3497" i="7"/>
  <c r="G3498" i="7"/>
  <c r="G3499" i="7"/>
  <c r="G3500" i="7"/>
  <c r="G3501" i="7"/>
  <c r="G3502" i="7"/>
  <c r="G3503" i="7"/>
  <c r="G3504" i="7"/>
  <c r="G3505" i="7"/>
  <c r="G3506" i="7"/>
  <c r="G3507" i="7"/>
  <c r="G3508" i="7"/>
  <c r="G3509" i="7"/>
  <c r="G3510" i="7"/>
  <c r="G3511" i="7"/>
  <c r="G3512" i="7"/>
  <c r="G3513" i="7"/>
  <c r="G3514" i="7"/>
  <c r="G3515" i="7"/>
  <c r="G3516" i="7"/>
  <c r="G3517" i="7"/>
  <c r="G3518" i="7"/>
  <c r="G3519" i="7"/>
  <c r="G3520" i="7"/>
  <c r="G3521" i="7"/>
  <c r="G3522" i="7"/>
  <c r="G3523" i="7"/>
  <c r="G3524" i="7"/>
  <c r="G3525" i="7"/>
  <c r="G3526" i="7"/>
  <c r="G3527" i="7"/>
  <c r="G3528" i="7"/>
  <c r="G3529" i="7"/>
  <c r="G3530" i="7"/>
  <c r="G3531" i="7"/>
  <c r="G3532" i="7"/>
  <c r="G3533" i="7"/>
  <c r="G3534" i="7"/>
  <c r="G3535" i="7"/>
  <c r="G3536" i="7"/>
  <c r="G3537" i="7"/>
  <c r="G3538" i="7"/>
  <c r="G3539" i="7"/>
  <c r="G3540" i="7"/>
  <c r="G3541" i="7"/>
  <c r="G3542" i="7"/>
  <c r="G3543" i="7"/>
  <c r="G3544" i="7"/>
  <c r="G3545" i="7"/>
  <c r="G3546" i="7"/>
  <c r="G3547" i="7"/>
  <c r="G3548" i="7"/>
  <c r="G3549" i="7"/>
  <c r="G3550" i="7"/>
  <c r="G3551" i="7"/>
  <c r="G3552" i="7"/>
  <c r="G3553" i="7"/>
  <c r="G3554" i="7"/>
  <c r="G3555" i="7"/>
  <c r="G3556" i="7"/>
  <c r="G3557" i="7"/>
  <c r="G3558" i="7"/>
  <c r="G3559" i="7"/>
  <c r="G3560" i="7"/>
  <c r="G3561" i="7"/>
  <c r="G3562" i="7"/>
  <c r="G3563" i="7"/>
  <c r="G3564" i="7"/>
  <c r="G3565" i="7"/>
  <c r="G3566" i="7"/>
  <c r="G3567" i="7"/>
  <c r="G3568" i="7"/>
  <c r="G3569" i="7"/>
  <c r="G3570" i="7"/>
  <c r="G3571" i="7"/>
  <c r="G3572" i="7"/>
  <c r="G3573" i="7"/>
  <c r="G3574" i="7"/>
  <c r="G3575" i="7"/>
  <c r="G3576" i="7"/>
  <c r="G3577" i="7"/>
  <c r="G3578" i="7"/>
  <c r="G3579" i="7"/>
  <c r="G3580" i="7"/>
  <c r="G3581" i="7"/>
  <c r="G3582" i="7"/>
  <c r="G3583" i="7"/>
  <c r="G3584" i="7"/>
  <c r="G3585" i="7"/>
  <c r="G3586" i="7"/>
  <c r="G3587" i="7"/>
  <c r="G3588" i="7"/>
  <c r="G3589" i="7"/>
  <c r="G3590" i="7"/>
  <c r="G3591" i="7"/>
  <c r="G3592" i="7"/>
  <c r="G3593" i="7"/>
  <c r="G3594" i="7"/>
  <c r="G3595" i="7"/>
  <c r="G3596" i="7"/>
  <c r="G3597" i="7"/>
  <c r="G3598" i="7"/>
  <c r="G3599" i="7"/>
  <c r="G3600" i="7"/>
  <c r="G3601" i="7"/>
  <c r="G3602" i="7"/>
  <c r="G3603" i="7"/>
  <c r="G3604" i="7"/>
  <c r="G3605" i="7"/>
  <c r="G3606" i="7"/>
  <c r="G3607" i="7"/>
  <c r="G3608" i="7"/>
  <c r="G3609" i="7"/>
  <c r="G3610" i="7"/>
  <c r="G3611" i="7"/>
  <c r="G3612" i="7"/>
  <c r="G3613" i="7"/>
  <c r="G3614" i="7"/>
  <c r="G3615" i="7"/>
  <c r="G3616" i="7"/>
  <c r="G3617" i="7"/>
  <c r="G3618" i="7"/>
  <c r="G3619" i="7"/>
  <c r="G3620" i="7"/>
  <c r="G3621" i="7"/>
  <c r="G3622" i="7"/>
  <c r="G3623" i="7"/>
  <c r="G3624" i="7"/>
  <c r="G3625" i="7"/>
  <c r="G3626" i="7"/>
  <c r="G3627" i="7"/>
  <c r="G3628" i="7"/>
  <c r="G3629" i="7"/>
  <c r="G3630" i="7"/>
  <c r="G3631" i="7"/>
  <c r="G3632" i="7"/>
  <c r="G3633" i="7"/>
  <c r="G3634" i="7"/>
  <c r="G3635" i="7"/>
  <c r="G3636" i="7"/>
  <c r="G3637" i="7"/>
  <c r="G3638" i="7"/>
  <c r="G3639" i="7"/>
  <c r="G3640" i="7"/>
  <c r="G3641" i="7"/>
  <c r="G3642" i="7"/>
  <c r="G3643" i="7"/>
  <c r="G3644" i="7"/>
  <c r="G3645" i="7"/>
  <c r="G3646" i="7"/>
  <c r="G3647" i="7"/>
  <c r="G3648" i="7"/>
  <c r="G3649" i="7"/>
  <c r="G3650" i="7"/>
  <c r="G3651" i="7"/>
  <c r="G3652" i="7"/>
  <c r="G3653" i="7"/>
  <c r="G3654" i="7"/>
  <c r="G3655" i="7"/>
  <c r="G3656" i="7"/>
  <c r="G3657" i="7"/>
  <c r="G3658" i="7"/>
  <c r="G3659" i="7"/>
  <c r="G3660" i="7"/>
  <c r="G3661" i="7"/>
  <c r="G3662" i="7"/>
  <c r="G3663" i="7"/>
  <c r="G3664" i="7"/>
  <c r="G3665" i="7"/>
  <c r="G3666" i="7"/>
  <c r="G3667" i="7"/>
  <c r="G3668" i="7"/>
  <c r="G3669" i="7"/>
  <c r="G3670" i="7"/>
  <c r="G3671" i="7"/>
  <c r="G3672" i="7"/>
  <c r="G3673" i="7"/>
  <c r="G3674" i="7"/>
  <c r="G3675" i="7"/>
  <c r="G3676" i="7"/>
  <c r="G3677" i="7"/>
  <c r="G3678" i="7"/>
  <c r="G3679" i="7"/>
  <c r="G3680" i="7"/>
  <c r="G3681" i="7"/>
  <c r="G3682" i="7"/>
  <c r="G3683" i="7"/>
  <c r="G3684" i="7"/>
  <c r="G3685" i="7"/>
  <c r="G3686" i="7"/>
  <c r="G3687" i="7"/>
  <c r="G3688" i="7"/>
  <c r="G3689" i="7"/>
  <c r="G3690" i="7"/>
  <c r="G3691" i="7"/>
  <c r="G3692" i="7"/>
  <c r="G3693" i="7"/>
  <c r="G3694" i="7"/>
  <c r="G3695" i="7"/>
  <c r="G3696" i="7"/>
  <c r="G3697" i="7"/>
  <c r="G3698" i="7"/>
  <c r="G3699" i="7"/>
  <c r="G3700" i="7"/>
  <c r="G3701" i="7"/>
  <c r="G3702" i="7"/>
  <c r="G3703" i="7"/>
  <c r="G3704" i="7"/>
  <c r="G3705" i="7"/>
  <c r="G3706" i="7"/>
  <c r="G3707" i="7"/>
  <c r="G3708" i="7"/>
  <c r="G3709" i="7"/>
  <c r="G3710" i="7"/>
  <c r="G3711" i="7"/>
  <c r="G3712" i="7"/>
  <c r="G3713" i="7"/>
  <c r="G3714" i="7"/>
  <c r="G3715" i="7"/>
  <c r="G3716" i="7"/>
  <c r="G3717" i="7"/>
  <c r="G3718" i="7"/>
  <c r="G3719" i="7"/>
  <c r="G3720" i="7"/>
  <c r="G3721" i="7"/>
  <c r="G3722" i="7"/>
  <c r="G3723" i="7"/>
  <c r="G3724" i="7"/>
  <c r="G3725" i="7"/>
  <c r="G3726" i="7"/>
  <c r="G3727" i="7"/>
  <c r="G3728" i="7"/>
  <c r="G3729" i="7"/>
  <c r="G3730" i="7"/>
  <c r="G3731" i="7"/>
  <c r="G3732" i="7"/>
  <c r="G3733" i="7"/>
  <c r="G3734" i="7"/>
  <c r="G3735" i="7"/>
  <c r="G3736" i="7"/>
  <c r="G3737" i="7"/>
  <c r="G3738" i="7"/>
  <c r="G3739" i="7"/>
  <c r="G3740" i="7"/>
  <c r="G3741" i="7"/>
  <c r="G3742" i="7"/>
  <c r="G3743" i="7"/>
  <c r="G3744" i="7"/>
  <c r="G3745" i="7"/>
  <c r="G3746" i="7"/>
  <c r="G3747" i="7"/>
  <c r="G3748" i="7"/>
  <c r="G3749" i="7"/>
  <c r="G3750" i="7"/>
  <c r="G3751" i="7"/>
  <c r="G3752" i="7"/>
  <c r="G3753" i="7"/>
  <c r="G3754" i="7"/>
  <c r="G3755" i="7"/>
  <c r="G3756" i="7"/>
  <c r="G3757" i="7"/>
  <c r="G3758" i="7"/>
  <c r="G3759" i="7"/>
  <c r="G3760" i="7"/>
  <c r="G3761" i="7"/>
  <c r="G3762" i="7"/>
  <c r="G3763" i="7"/>
  <c r="G3764" i="7"/>
  <c r="G3765" i="7"/>
  <c r="G3766" i="7"/>
  <c r="G3767" i="7"/>
  <c r="G3768" i="7"/>
  <c r="G3769" i="7"/>
  <c r="G3770" i="7"/>
  <c r="G3771" i="7"/>
  <c r="G3772" i="7"/>
  <c r="G3773" i="7"/>
  <c r="G3774" i="7"/>
  <c r="G3775" i="7"/>
  <c r="G3776" i="7"/>
  <c r="G3777" i="7"/>
  <c r="G3778" i="7"/>
  <c r="G3779" i="7"/>
  <c r="G3780" i="7"/>
  <c r="G3781" i="7"/>
  <c r="G3782" i="7"/>
  <c r="G3783" i="7"/>
  <c r="G3784" i="7"/>
  <c r="G3785" i="7"/>
  <c r="G3786" i="7"/>
  <c r="G3787" i="7"/>
  <c r="G3788" i="7"/>
  <c r="G3789" i="7"/>
  <c r="G3790" i="7"/>
  <c r="G3791" i="7"/>
  <c r="G3792" i="7"/>
  <c r="G3793" i="7"/>
  <c r="G3794" i="7"/>
  <c r="G3795" i="7"/>
  <c r="G3796" i="7"/>
  <c r="G3797" i="7"/>
  <c r="G3798" i="7"/>
  <c r="G3799" i="7"/>
  <c r="G3800" i="7"/>
  <c r="G3801" i="7"/>
  <c r="G3802" i="7"/>
  <c r="G3803" i="7"/>
  <c r="G3804" i="7"/>
  <c r="G3805" i="7"/>
  <c r="G3806" i="7"/>
  <c r="G3807" i="7"/>
  <c r="G3808" i="7"/>
  <c r="G3809" i="7"/>
  <c r="G3810" i="7"/>
  <c r="G3811" i="7"/>
  <c r="G3812" i="7"/>
  <c r="G3813" i="7"/>
  <c r="G3814" i="7"/>
  <c r="G3815" i="7"/>
  <c r="G3816" i="7"/>
  <c r="G3817" i="7"/>
  <c r="G3818" i="7"/>
  <c r="G3819" i="7"/>
  <c r="G3820" i="7"/>
  <c r="G3821" i="7"/>
  <c r="G3822" i="7"/>
  <c r="G3823" i="7"/>
  <c r="G3824" i="7"/>
  <c r="G3825" i="7"/>
  <c r="G3826" i="7"/>
  <c r="G3827" i="7"/>
  <c r="G3828" i="7"/>
  <c r="G3829" i="7"/>
  <c r="G3830" i="7"/>
  <c r="G3831" i="7"/>
  <c r="G3832" i="7"/>
  <c r="G3833" i="7"/>
  <c r="G3834" i="7"/>
  <c r="G3835" i="7"/>
  <c r="G3836" i="7"/>
  <c r="G3837" i="7"/>
  <c r="G3838" i="7"/>
  <c r="G3839" i="7"/>
  <c r="G3840" i="7"/>
  <c r="G3841" i="7"/>
  <c r="G3842" i="7"/>
  <c r="G3843" i="7"/>
  <c r="G3844" i="7"/>
  <c r="G3845" i="7"/>
  <c r="G3846" i="7"/>
  <c r="G3847" i="7"/>
  <c r="G3848" i="7"/>
  <c r="G3849" i="7"/>
  <c r="G3850" i="7"/>
  <c r="G3851" i="7"/>
  <c r="G3852" i="7"/>
  <c r="G3853" i="7"/>
  <c r="G3854" i="7"/>
  <c r="G3855" i="7"/>
  <c r="G3856" i="7"/>
  <c r="G3857" i="7"/>
  <c r="G3858" i="7"/>
  <c r="G3859" i="7"/>
  <c r="G3860" i="7"/>
  <c r="G3861" i="7"/>
  <c r="G3862" i="7"/>
  <c r="G3863" i="7"/>
  <c r="G3864" i="7"/>
  <c r="G3865" i="7"/>
  <c r="G3866" i="7"/>
  <c r="G3867" i="7"/>
  <c r="G3868" i="7"/>
  <c r="G3869" i="7"/>
  <c r="G3870" i="7"/>
  <c r="G3871" i="7"/>
  <c r="G3872" i="7"/>
  <c r="G3873" i="7"/>
  <c r="G3874" i="7"/>
  <c r="G3875" i="7"/>
  <c r="G3876" i="7"/>
  <c r="G3877" i="7"/>
  <c r="G3878" i="7"/>
  <c r="G3879" i="7"/>
  <c r="G3880" i="7"/>
  <c r="G3881" i="7"/>
  <c r="G3882" i="7"/>
  <c r="G3883" i="7"/>
  <c r="G3884" i="7"/>
  <c r="G3885" i="7"/>
  <c r="G3886" i="7"/>
  <c r="G3887" i="7"/>
  <c r="G3888" i="7"/>
  <c r="G3889" i="7"/>
  <c r="G3890" i="7"/>
  <c r="G3891" i="7"/>
  <c r="G3892" i="7"/>
  <c r="G3893" i="7"/>
  <c r="G3894" i="7"/>
  <c r="G3895" i="7"/>
  <c r="G3896" i="7"/>
  <c r="G3897" i="7"/>
  <c r="G3898" i="7"/>
  <c r="G3899" i="7"/>
  <c r="G3900" i="7"/>
  <c r="G3901" i="7"/>
  <c r="G3902" i="7"/>
  <c r="G3903" i="7"/>
  <c r="G3904" i="7"/>
  <c r="G3905" i="7"/>
  <c r="G3906" i="7"/>
  <c r="G3907" i="7"/>
  <c r="G3908" i="7"/>
  <c r="G3909" i="7"/>
  <c r="G3910" i="7"/>
  <c r="G3911" i="7"/>
  <c r="G3912" i="7"/>
  <c r="G3913" i="7"/>
  <c r="G3914" i="7"/>
  <c r="G3915" i="7"/>
  <c r="G3916" i="7"/>
  <c r="G3917" i="7"/>
  <c r="G3918" i="7"/>
  <c r="G3919" i="7"/>
  <c r="G3920" i="7"/>
  <c r="G3921" i="7"/>
  <c r="G3922" i="7"/>
  <c r="G3923" i="7"/>
  <c r="G3924" i="7"/>
  <c r="G3925" i="7"/>
  <c r="G3926" i="7"/>
  <c r="G3927" i="7"/>
  <c r="G3928" i="7"/>
  <c r="G3929" i="7"/>
  <c r="G3930" i="7"/>
  <c r="G3931" i="7"/>
  <c r="G3932" i="7"/>
  <c r="G3933" i="7"/>
  <c r="G3934" i="7"/>
  <c r="G3935" i="7"/>
  <c r="G3936" i="7"/>
  <c r="G3937" i="7"/>
  <c r="G3938" i="7"/>
  <c r="G3939" i="7"/>
  <c r="G3940" i="7"/>
  <c r="G3941" i="7"/>
  <c r="G3942" i="7"/>
  <c r="G3943" i="7"/>
  <c r="G3944" i="7"/>
  <c r="G3945" i="7"/>
  <c r="G3946" i="7"/>
  <c r="G3947" i="7"/>
  <c r="G3948" i="7"/>
  <c r="G3949" i="7"/>
  <c r="G3950" i="7"/>
  <c r="G3951" i="7"/>
  <c r="G3952" i="7"/>
  <c r="G3953" i="7"/>
  <c r="G3954" i="7"/>
  <c r="G3955" i="7"/>
  <c r="G3956" i="7"/>
  <c r="G3957" i="7"/>
  <c r="G3958" i="7"/>
  <c r="G3959" i="7"/>
  <c r="G3960" i="7"/>
  <c r="G3961" i="7"/>
  <c r="G3962" i="7"/>
  <c r="G3963" i="7"/>
  <c r="G3964" i="7"/>
  <c r="G3965" i="7"/>
  <c r="G3966" i="7"/>
  <c r="G3967" i="7"/>
  <c r="G3968" i="7"/>
  <c r="G3969" i="7"/>
  <c r="G3970" i="7"/>
  <c r="G3971" i="7"/>
  <c r="G3972" i="7"/>
  <c r="G3973" i="7"/>
  <c r="G3974" i="7"/>
  <c r="G3975" i="7"/>
  <c r="G3976" i="7"/>
  <c r="G3977" i="7"/>
  <c r="G3978" i="7"/>
  <c r="G3979" i="7"/>
  <c r="G3980" i="7"/>
  <c r="G3981" i="7"/>
  <c r="G3982" i="7"/>
  <c r="G3983" i="7"/>
  <c r="G3984" i="7"/>
  <c r="G3985" i="7"/>
  <c r="G3986" i="7"/>
  <c r="G3987" i="7"/>
  <c r="G3988" i="7"/>
  <c r="G3989" i="7"/>
  <c r="G3990" i="7"/>
  <c r="G3991" i="7"/>
  <c r="G3992" i="7"/>
  <c r="G3993" i="7"/>
  <c r="G3994" i="7"/>
  <c r="G3995" i="7"/>
  <c r="G3996" i="7"/>
  <c r="G3997" i="7"/>
  <c r="G3998" i="7"/>
  <c r="G5" i="7"/>
  <c r="G6" i="7"/>
  <c r="G4" i="7"/>
  <c r="C5" i="7"/>
  <c r="C6" i="7"/>
  <c r="C7" i="7"/>
  <c r="C8" i="7"/>
  <c r="C9" i="7"/>
  <c r="C10" i="7"/>
  <c r="C11" i="7"/>
  <c r="C12" i="7"/>
  <c r="C13" i="7"/>
  <c r="C14" i="7"/>
  <c r="C15" i="7"/>
  <c r="C16" i="7"/>
  <c r="C17" i="7"/>
  <c r="C18" i="7"/>
  <c r="C19" i="7"/>
  <c r="C20" i="7"/>
  <c r="C21" i="7"/>
  <c r="C22" i="7"/>
  <c r="C23" i="7"/>
  <c r="C24" i="7"/>
  <c r="C25" i="7"/>
  <c r="C26" i="7"/>
  <c r="C27" i="7"/>
  <c r="C28" i="7"/>
  <c r="C29" i="7"/>
  <c r="C30" i="7"/>
  <c r="C31" i="7"/>
  <c r="C32" i="7"/>
  <c r="C33" i="7"/>
  <c r="C34" i="7"/>
  <c r="C35" i="7"/>
  <c r="C36" i="7"/>
  <c r="C37" i="7"/>
  <c r="C38" i="7"/>
  <c r="C39" i="7"/>
  <c r="C40" i="7"/>
  <c r="C41" i="7"/>
  <c r="C42" i="7"/>
  <c r="C43" i="7"/>
  <c r="C44" i="7"/>
  <c r="C45" i="7"/>
  <c r="C46" i="7"/>
  <c r="C47" i="7"/>
  <c r="C48" i="7"/>
  <c r="C49" i="7"/>
  <c r="C50" i="7"/>
  <c r="C51" i="7"/>
  <c r="C52" i="7"/>
  <c r="C53" i="7"/>
  <c r="C54" i="7"/>
  <c r="C55" i="7"/>
  <c r="C56" i="7"/>
  <c r="C57" i="7"/>
  <c r="C58" i="7"/>
  <c r="C59" i="7"/>
  <c r="C60" i="7"/>
  <c r="C61" i="7"/>
  <c r="C62" i="7"/>
  <c r="C63" i="7"/>
  <c r="C64" i="7"/>
  <c r="C65" i="7"/>
  <c r="C66" i="7"/>
  <c r="C67" i="7"/>
  <c r="C68" i="7"/>
  <c r="C69" i="7"/>
  <c r="C70" i="7"/>
  <c r="C71" i="7"/>
  <c r="C72" i="7"/>
  <c r="C73" i="7"/>
  <c r="C74" i="7"/>
  <c r="C75" i="7"/>
  <c r="C76" i="7"/>
  <c r="C77" i="7"/>
  <c r="C78" i="7"/>
  <c r="C79" i="7"/>
  <c r="C80" i="7"/>
  <c r="C81" i="7"/>
  <c r="C82" i="7"/>
  <c r="C83" i="7"/>
  <c r="C84" i="7"/>
  <c r="C85" i="7"/>
  <c r="C86" i="7"/>
  <c r="C87" i="7"/>
  <c r="C88" i="7"/>
  <c r="C89" i="7"/>
  <c r="C90" i="7"/>
  <c r="C91" i="7"/>
  <c r="C92" i="7"/>
  <c r="C93" i="7"/>
  <c r="C94" i="7"/>
  <c r="C95" i="7"/>
  <c r="C96" i="7"/>
  <c r="C97" i="7"/>
  <c r="C98" i="7"/>
  <c r="C99" i="7"/>
  <c r="C100" i="7"/>
  <c r="C101" i="7"/>
  <c r="C102" i="7"/>
  <c r="C103" i="7"/>
  <c r="C104" i="7"/>
  <c r="C105" i="7"/>
  <c r="C106" i="7"/>
  <c r="C107" i="7"/>
  <c r="C108" i="7"/>
  <c r="C109" i="7"/>
  <c r="C110" i="7"/>
  <c r="C111" i="7"/>
  <c r="C112" i="7"/>
  <c r="C113" i="7"/>
  <c r="C114" i="7"/>
  <c r="C115" i="7"/>
  <c r="C116" i="7"/>
  <c r="C117" i="7"/>
  <c r="C118" i="7"/>
  <c r="C119" i="7"/>
  <c r="C120" i="7"/>
  <c r="C121" i="7"/>
  <c r="C122" i="7"/>
  <c r="C123" i="7"/>
  <c r="C124" i="7"/>
  <c r="C125" i="7"/>
  <c r="C126" i="7"/>
  <c r="C127" i="7"/>
  <c r="C128" i="7"/>
  <c r="C129" i="7"/>
  <c r="C130" i="7"/>
  <c r="C131" i="7"/>
  <c r="C132" i="7"/>
  <c r="C133" i="7"/>
  <c r="C134" i="7"/>
  <c r="C135" i="7"/>
  <c r="C136" i="7"/>
  <c r="C137" i="7"/>
  <c r="C138" i="7"/>
  <c r="C139" i="7"/>
  <c r="C140" i="7"/>
  <c r="C141" i="7"/>
  <c r="C142" i="7"/>
  <c r="C143" i="7"/>
  <c r="C144" i="7"/>
  <c r="C145" i="7"/>
  <c r="C146" i="7"/>
  <c r="C147" i="7"/>
  <c r="C148" i="7"/>
  <c r="C149" i="7"/>
  <c r="C150" i="7"/>
  <c r="C151" i="7"/>
  <c r="C152" i="7"/>
  <c r="C153" i="7"/>
  <c r="C154" i="7"/>
  <c r="C155" i="7"/>
  <c r="C156" i="7"/>
  <c r="C157" i="7"/>
  <c r="C158" i="7"/>
  <c r="C159" i="7"/>
  <c r="C160" i="7"/>
  <c r="C161" i="7"/>
  <c r="C162" i="7"/>
  <c r="C163" i="7"/>
  <c r="C164" i="7"/>
  <c r="C165" i="7"/>
  <c r="C166" i="7"/>
  <c r="C167" i="7"/>
  <c r="C168" i="7"/>
  <c r="C169" i="7"/>
  <c r="C170" i="7"/>
  <c r="C171" i="7"/>
  <c r="C172" i="7"/>
  <c r="C173" i="7"/>
  <c r="C174" i="7"/>
  <c r="C175" i="7"/>
  <c r="C176" i="7"/>
  <c r="C177" i="7"/>
  <c r="C178" i="7"/>
  <c r="C179" i="7"/>
  <c r="C180" i="7"/>
  <c r="C181" i="7"/>
  <c r="C182" i="7"/>
  <c r="C183" i="7"/>
  <c r="C184" i="7"/>
  <c r="C185" i="7"/>
  <c r="C186" i="7"/>
  <c r="C187" i="7"/>
  <c r="C188" i="7"/>
  <c r="C189" i="7"/>
  <c r="C190" i="7"/>
  <c r="C191" i="7"/>
  <c r="C192" i="7"/>
  <c r="C193" i="7"/>
  <c r="C194" i="7"/>
  <c r="C195" i="7"/>
  <c r="C196" i="7"/>
  <c r="C197" i="7"/>
  <c r="C198" i="7"/>
  <c r="C199" i="7"/>
  <c r="C200" i="7"/>
  <c r="C201" i="7"/>
  <c r="C202" i="7"/>
  <c r="C203" i="7"/>
  <c r="C204" i="7"/>
  <c r="C205" i="7"/>
  <c r="C206" i="7"/>
  <c r="C207" i="7"/>
  <c r="C208" i="7"/>
  <c r="C209" i="7"/>
  <c r="C210" i="7"/>
  <c r="C211" i="7"/>
  <c r="C212" i="7"/>
  <c r="C213" i="7"/>
  <c r="C214" i="7"/>
  <c r="C215" i="7"/>
  <c r="C216" i="7"/>
  <c r="C217" i="7"/>
  <c r="C218" i="7"/>
  <c r="C219" i="7"/>
  <c r="C220" i="7"/>
  <c r="C221" i="7"/>
  <c r="C222" i="7"/>
  <c r="C223" i="7"/>
  <c r="C224" i="7"/>
  <c r="C225" i="7"/>
  <c r="C226" i="7"/>
  <c r="C227" i="7"/>
  <c r="C228" i="7"/>
  <c r="C229" i="7"/>
  <c r="C230" i="7"/>
  <c r="C231" i="7"/>
  <c r="C232" i="7"/>
  <c r="C233" i="7"/>
  <c r="C234" i="7"/>
  <c r="C235" i="7"/>
  <c r="C236" i="7"/>
  <c r="C237" i="7"/>
  <c r="C238" i="7"/>
  <c r="C239" i="7"/>
  <c r="C240" i="7"/>
  <c r="C241" i="7"/>
  <c r="C242" i="7"/>
  <c r="C243" i="7"/>
  <c r="C244" i="7"/>
  <c r="C245" i="7"/>
  <c r="C246" i="7"/>
  <c r="C247" i="7"/>
  <c r="C248" i="7"/>
  <c r="C249" i="7"/>
  <c r="C250" i="7"/>
  <c r="C251" i="7"/>
  <c r="C252" i="7"/>
  <c r="C253" i="7"/>
  <c r="C254" i="7"/>
  <c r="C255" i="7"/>
  <c r="C256" i="7"/>
  <c r="C257" i="7"/>
  <c r="C258" i="7"/>
  <c r="C259" i="7"/>
  <c r="C260" i="7"/>
  <c r="C261" i="7"/>
  <c r="C262" i="7"/>
  <c r="C263" i="7"/>
  <c r="C264" i="7"/>
  <c r="C265" i="7"/>
  <c r="C266" i="7"/>
  <c r="C267" i="7"/>
  <c r="C268" i="7"/>
  <c r="C269" i="7"/>
  <c r="C270" i="7"/>
  <c r="C271" i="7"/>
  <c r="C272" i="7"/>
  <c r="C273" i="7"/>
  <c r="C274" i="7"/>
  <c r="C275" i="7"/>
  <c r="C276" i="7"/>
  <c r="C277" i="7"/>
  <c r="C278" i="7"/>
  <c r="C279" i="7"/>
  <c r="C280" i="7"/>
  <c r="C281" i="7"/>
  <c r="C282" i="7"/>
  <c r="C283" i="7"/>
  <c r="C284" i="7"/>
  <c r="C285" i="7"/>
  <c r="C286" i="7"/>
  <c r="C287" i="7"/>
  <c r="C288" i="7"/>
  <c r="C289" i="7"/>
  <c r="C290" i="7"/>
  <c r="C291" i="7"/>
  <c r="C292" i="7"/>
  <c r="C293" i="7"/>
  <c r="C294" i="7"/>
  <c r="C295" i="7"/>
  <c r="C296" i="7"/>
  <c r="C297" i="7"/>
  <c r="C298" i="7"/>
  <c r="C299" i="7"/>
  <c r="C300" i="7"/>
  <c r="C301" i="7"/>
  <c r="C302" i="7"/>
  <c r="C303" i="7"/>
  <c r="C304" i="7"/>
  <c r="C305" i="7"/>
  <c r="C306" i="7"/>
  <c r="C307" i="7"/>
  <c r="C308" i="7"/>
  <c r="C309" i="7"/>
  <c r="C310" i="7"/>
  <c r="C311" i="7"/>
  <c r="C312" i="7"/>
  <c r="C313" i="7"/>
  <c r="C314" i="7"/>
  <c r="C315" i="7"/>
  <c r="C316" i="7"/>
  <c r="C317" i="7"/>
  <c r="C318" i="7"/>
  <c r="C319" i="7"/>
  <c r="C320" i="7"/>
  <c r="C321" i="7"/>
  <c r="C322" i="7"/>
  <c r="C323" i="7"/>
  <c r="C324" i="7"/>
  <c r="C325" i="7"/>
  <c r="C326" i="7"/>
  <c r="C327" i="7"/>
  <c r="C328" i="7"/>
  <c r="C329" i="7"/>
  <c r="C330" i="7"/>
  <c r="C331" i="7"/>
  <c r="C332" i="7"/>
  <c r="C333" i="7"/>
  <c r="C334" i="7"/>
  <c r="C335" i="7"/>
  <c r="C336" i="7"/>
  <c r="C337" i="7"/>
  <c r="C338" i="7"/>
  <c r="C339" i="7"/>
  <c r="C340" i="7"/>
  <c r="C341" i="7"/>
  <c r="C342" i="7"/>
  <c r="C343" i="7"/>
  <c r="C344" i="7"/>
  <c r="C345" i="7"/>
  <c r="C346" i="7"/>
  <c r="C347" i="7"/>
  <c r="C348" i="7"/>
  <c r="C349" i="7"/>
  <c r="C350" i="7"/>
  <c r="C351" i="7"/>
  <c r="C352" i="7"/>
  <c r="C353" i="7"/>
  <c r="C354" i="7"/>
  <c r="C355" i="7"/>
  <c r="C356" i="7"/>
  <c r="C357" i="7"/>
  <c r="C358" i="7"/>
  <c r="C359" i="7"/>
  <c r="C360" i="7"/>
  <c r="C361" i="7"/>
  <c r="C362" i="7"/>
  <c r="C363" i="7"/>
  <c r="C364" i="7"/>
  <c r="C365" i="7"/>
  <c r="C366" i="7"/>
  <c r="C367" i="7"/>
  <c r="C368" i="7"/>
  <c r="C369" i="7"/>
  <c r="C370" i="7"/>
  <c r="C371" i="7"/>
  <c r="C372" i="7"/>
  <c r="C373" i="7"/>
  <c r="C374" i="7"/>
  <c r="C375" i="7"/>
  <c r="C376" i="7"/>
  <c r="C377" i="7"/>
  <c r="C378" i="7"/>
  <c r="C379" i="7"/>
  <c r="C380" i="7"/>
  <c r="C381" i="7"/>
  <c r="C382" i="7"/>
  <c r="C383" i="7"/>
  <c r="C384" i="7"/>
  <c r="C385" i="7"/>
  <c r="C386" i="7"/>
  <c r="C387" i="7"/>
  <c r="C388" i="7"/>
  <c r="C389" i="7"/>
  <c r="C390" i="7"/>
  <c r="C391" i="7"/>
  <c r="C392" i="7"/>
  <c r="C393" i="7"/>
  <c r="C394" i="7"/>
  <c r="C395" i="7"/>
  <c r="C396" i="7"/>
  <c r="C397" i="7"/>
  <c r="C398" i="7"/>
  <c r="C399" i="7"/>
  <c r="C400" i="7"/>
  <c r="C401" i="7"/>
  <c r="C402" i="7"/>
  <c r="C403" i="7"/>
  <c r="C404" i="7"/>
  <c r="C405" i="7"/>
  <c r="C406" i="7"/>
  <c r="C407" i="7"/>
  <c r="C408" i="7"/>
  <c r="C409" i="7"/>
  <c r="C410" i="7"/>
  <c r="C411" i="7"/>
  <c r="C412" i="7"/>
  <c r="C413" i="7"/>
  <c r="C414" i="7"/>
  <c r="C415" i="7"/>
  <c r="C416" i="7"/>
  <c r="C417" i="7"/>
  <c r="C418" i="7"/>
  <c r="C419" i="7"/>
  <c r="C420" i="7"/>
  <c r="C421" i="7"/>
  <c r="C422" i="7"/>
  <c r="C423" i="7"/>
  <c r="C424" i="7"/>
  <c r="C425" i="7"/>
  <c r="C426" i="7"/>
  <c r="C427" i="7"/>
  <c r="C428" i="7"/>
  <c r="C429" i="7"/>
  <c r="C430" i="7"/>
  <c r="C431" i="7"/>
  <c r="C432" i="7"/>
  <c r="C433" i="7"/>
  <c r="C434" i="7"/>
  <c r="C435" i="7"/>
  <c r="C436" i="7"/>
  <c r="C437" i="7"/>
  <c r="C438" i="7"/>
  <c r="C439" i="7"/>
  <c r="C440" i="7"/>
  <c r="C441" i="7"/>
  <c r="C442" i="7"/>
  <c r="C443" i="7"/>
  <c r="C444" i="7"/>
  <c r="C445" i="7"/>
  <c r="C446" i="7"/>
  <c r="C447" i="7"/>
  <c r="C448" i="7"/>
  <c r="C449" i="7"/>
  <c r="C450" i="7"/>
  <c r="C451" i="7"/>
  <c r="C452" i="7"/>
  <c r="C453" i="7"/>
  <c r="C454" i="7"/>
  <c r="C455" i="7"/>
  <c r="C456" i="7"/>
  <c r="C457" i="7"/>
  <c r="C458" i="7"/>
  <c r="C459" i="7"/>
  <c r="C460" i="7"/>
  <c r="C461" i="7"/>
  <c r="C462" i="7"/>
  <c r="C463" i="7"/>
  <c r="C464" i="7"/>
  <c r="C465" i="7"/>
  <c r="C466" i="7"/>
  <c r="C467" i="7"/>
  <c r="C468" i="7"/>
  <c r="C469" i="7"/>
  <c r="C470" i="7"/>
  <c r="C471" i="7"/>
  <c r="C472" i="7"/>
  <c r="C473" i="7"/>
  <c r="C474" i="7"/>
  <c r="C475" i="7"/>
  <c r="C476" i="7"/>
  <c r="C477" i="7"/>
  <c r="C478" i="7"/>
  <c r="C479" i="7"/>
  <c r="C480" i="7"/>
  <c r="C481" i="7"/>
  <c r="C482" i="7"/>
  <c r="C483" i="7"/>
  <c r="C484" i="7"/>
  <c r="C485" i="7"/>
  <c r="C486" i="7"/>
  <c r="C487" i="7"/>
  <c r="C488" i="7"/>
  <c r="C489" i="7"/>
  <c r="C490" i="7"/>
  <c r="C491" i="7"/>
  <c r="C492" i="7"/>
  <c r="C493" i="7"/>
  <c r="C494" i="7"/>
  <c r="C495" i="7"/>
  <c r="C496" i="7"/>
  <c r="C497" i="7"/>
  <c r="C498" i="7"/>
  <c r="C499" i="7"/>
  <c r="C500" i="7"/>
  <c r="C501" i="7"/>
  <c r="C502" i="7"/>
  <c r="C503" i="7"/>
  <c r="C504" i="7"/>
  <c r="C505" i="7"/>
  <c r="C506" i="7"/>
  <c r="C507" i="7"/>
  <c r="C508" i="7"/>
  <c r="C509" i="7"/>
  <c r="C510" i="7"/>
  <c r="C511" i="7"/>
  <c r="C512" i="7"/>
  <c r="C513" i="7"/>
  <c r="C514" i="7"/>
  <c r="C515" i="7"/>
  <c r="C516" i="7"/>
  <c r="C517" i="7"/>
  <c r="C518" i="7"/>
  <c r="C519" i="7"/>
  <c r="C520" i="7"/>
  <c r="C521" i="7"/>
  <c r="C522" i="7"/>
  <c r="C523" i="7"/>
  <c r="C524" i="7"/>
  <c r="C525" i="7"/>
  <c r="C526" i="7"/>
  <c r="C527" i="7"/>
  <c r="C528" i="7"/>
  <c r="C529" i="7"/>
  <c r="C530" i="7"/>
  <c r="C531" i="7"/>
  <c r="C532" i="7"/>
  <c r="C533" i="7"/>
  <c r="C534" i="7"/>
  <c r="C535" i="7"/>
  <c r="C536" i="7"/>
  <c r="C537" i="7"/>
  <c r="C538" i="7"/>
  <c r="C539" i="7"/>
  <c r="C540" i="7"/>
  <c r="C541" i="7"/>
  <c r="C542" i="7"/>
  <c r="C543" i="7"/>
  <c r="C544" i="7"/>
  <c r="C545" i="7"/>
  <c r="C546" i="7"/>
  <c r="C547" i="7"/>
  <c r="C548" i="7"/>
  <c r="C549" i="7"/>
  <c r="C550" i="7"/>
  <c r="C551" i="7"/>
  <c r="C552" i="7"/>
  <c r="C553" i="7"/>
  <c r="C554" i="7"/>
  <c r="C555" i="7"/>
  <c r="C556" i="7"/>
  <c r="C557" i="7"/>
  <c r="C558" i="7"/>
  <c r="C559" i="7"/>
  <c r="C560" i="7"/>
  <c r="C561" i="7"/>
  <c r="C562" i="7"/>
  <c r="C563" i="7"/>
  <c r="C564" i="7"/>
  <c r="C565" i="7"/>
  <c r="C566" i="7"/>
  <c r="C567" i="7"/>
  <c r="C568" i="7"/>
  <c r="C569" i="7"/>
  <c r="C570" i="7"/>
  <c r="C571" i="7"/>
  <c r="C572" i="7"/>
  <c r="C573" i="7"/>
  <c r="C574" i="7"/>
  <c r="C575" i="7"/>
  <c r="C576" i="7"/>
  <c r="C577" i="7"/>
  <c r="C578" i="7"/>
  <c r="C579" i="7"/>
  <c r="C580" i="7"/>
  <c r="C581" i="7"/>
  <c r="C582" i="7"/>
  <c r="C583" i="7"/>
  <c r="C584" i="7"/>
  <c r="C585" i="7"/>
  <c r="C586" i="7"/>
  <c r="C587" i="7"/>
  <c r="C588" i="7"/>
  <c r="C589" i="7"/>
  <c r="C590" i="7"/>
  <c r="C591" i="7"/>
  <c r="C592" i="7"/>
  <c r="C593" i="7"/>
  <c r="C594" i="7"/>
  <c r="C595" i="7"/>
  <c r="C596" i="7"/>
  <c r="C597" i="7"/>
  <c r="C598" i="7"/>
  <c r="C599" i="7"/>
  <c r="C600" i="7"/>
  <c r="C601" i="7"/>
  <c r="C602" i="7"/>
  <c r="C603" i="7"/>
  <c r="C604" i="7"/>
  <c r="C605" i="7"/>
  <c r="C606" i="7"/>
  <c r="C607" i="7"/>
  <c r="C608" i="7"/>
  <c r="C609" i="7"/>
  <c r="C610" i="7"/>
  <c r="C611" i="7"/>
  <c r="C612" i="7"/>
  <c r="C613" i="7"/>
  <c r="C614" i="7"/>
  <c r="C615" i="7"/>
  <c r="C616" i="7"/>
  <c r="C617" i="7"/>
  <c r="C618" i="7"/>
  <c r="C619" i="7"/>
  <c r="C620" i="7"/>
  <c r="C621" i="7"/>
  <c r="C622" i="7"/>
  <c r="C623" i="7"/>
  <c r="C624" i="7"/>
  <c r="C625" i="7"/>
  <c r="C626" i="7"/>
  <c r="C627" i="7"/>
  <c r="C628" i="7"/>
  <c r="C629" i="7"/>
  <c r="C630" i="7"/>
  <c r="C631" i="7"/>
  <c r="C632" i="7"/>
  <c r="C633" i="7"/>
  <c r="C634" i="7"/>
  <c r="C635" i="7"/>
  <c r="C636" i="7"/>
  <c r="C637" i="7"/>
  <c r="C638" i="7"/>
  <c r="C639" i="7"/>
  <c r="C640" i="7"/>
  <c r="C641" i="7"/>
  <c r="C642" i="7"/>
  <c r="C643" i="7"/>
  <c r="C644" i="7"/>
  <c r="C645" i="7"/>
  <c r="C646" i="7"/>
  <c r="C647" i="7"/>
  <c r="C648" i="7"/>
  <c r="C649" i="7"/>
  <c r="C650" i="7"/>
  <c r="C651" i="7"/>
  <c r="C652" i="7"/>
  <c r="C653" i="7"/>
  <c r="C654" i="7"/>
  <c r="C655" i="7"/>
  <c r="C656" i="7"/>
  <c r="C657" i="7"/>
  <c r="C658" i="7"/>
  <c r="C659" i="7"/>
  <c r="C660" i="7"/>
  <c r="C661" i="7"/>
  <c r="C662" i="7"/>
  <c r="C663" i="7"/>
  <c r="C664" i="7"/>
  <c r="C665" i="7"/>
  <c r="C666" i="7"/>
  <c r="C667" i="7"/>
  <c r="C668" i="7"/>
  <c r="C669" i="7"/>
  <c r="C670" i="7"/>
  <c r="C671" i="7"/>
  <c r="C672" i="7"/>
  <c r="C673" i="7"/>
  <c r="C674" i="7"/>
  <c r="C675" i="7"/>
  <c r="C676" i="7"/>
  <c r="C677" i="7"/>
  <c r="C678" i="7"/>
  <c r="C679" i="7"/>
  <c r="C680" i="7"/>
  <c r="C681" i="7"/>
  <c r="C682" i="7"/>
  <c r="C683" i="7"/>
  <c r="C684" i="7"/>
  <c r="C685" i="7"/>
  <c r="C686" i="7"/>
  <c r="C687" i="7"/>
  <c r="C688" i="7"/>
  <c r="C689" i="7"/>
  <c r="C690" i="7"/>
  <c r="C691" i="7"/>
  <c r="C692" i="7"/>
  <c r="C693" i="7"/>
  <c r="C694" i="7"/>
  <c r="C695" i="7"/>
  <c r="C696" i="7"/>
  <c r="C697" i="7"/>
  <c r="C698" i="7"/>
  <c r="C699" i="7"/>
  <c r="C700" i="7"/>
  <c r="C701" i="7"/>
  <c r="C702" i="7"/>
  <c r="C703" i="7"/>
  <c r="C704" i="7"/>
  <c r="C705" i="7"/>
  <c r="C706" i="7"/>
  <c r="C707" i="7"/>
  <c r="C708" i="7"/>
  <c r="C709" i="7"/>
  <c r="C710" i="7"/>
  <c r="C711" i="7"/>
  <c r="C712" i="7"/>
  <c r="C713" i="7"/>
  <c r="C714" i="7"/>
  <c r="C715" i="7"/>
  <c r="C716" i="7"/>
  <c r="C717" i="7"/>
  <c r="C718" i="7"/>
  <c r="C719" i="7"/>
  <c r="C720" i="7"/>
  <c r="C721" i="7"/>
  <c r="C722" i="7"/>
  <c r="C723" i="7"/>
  <c r="C724" i="7"/>
  <c r="C725" i="7"/>
  <c r="C726" i="7"/>
  <c r="C727" i="7"/>
  <c r="C728" i="7"/>
  <c r="C729" i="7"/>
  <c r="C730" i="7"/>
  <c r="C731" i="7"/>
  <c r="C732" i="7"/>
  <c r="C733" i="7"/>
  <c r="C734" i="7"/>
  <c r="C735" i="7"/>
  <c r="C736" i="7"/>
  <c r="C737" i="7"/>
  <c r="C738" i="7"/>
  <c r="C739" i="7"/>
  <c r="C740" i="7"/>
  <c r="C741" i="7"/>
  <c r="C742" i="7"/>
  <c r="C743" i="7"/>
  <c r="C744" i="7"/>
  <c r="C745" i="7"/>
  <c r="C746" i="7"/>
  <c r="C747" i="7"/>
  <c r="C748" i="7"/>
  <c r="C749" i="7"/>
  <c r="C750" i="7"/>
  <c r="C751" i="7"/>
  <c r="C752" i="7"/>
  <c r="C753" i="7"/>
  <c r="C754" i="7"/>
  <c r="C755" i="7"/>
  <c r="C756" i="7"/>
  <c r="C757" i="7"/>
  <c r="C758" i="7"/>
  <c r="C759" i="7"/>
  <c r="C760" i="7"/>
  <c r="C761" i="7"/>
  <c r="C762" i="7"/>
  <c r="C763" i="7"/>
  <c r="C764" i="7"/>
  <c r="C765" i="7"/>
  <c r="C766" i="7"/>
  <c r="C767" i="7"/>
  <c r="C768" i="7"/>
  <c r="C769" i="7"/>
  <c r="C770" i="7"/>
  <c r="C771" i="7"/>
  <c r="C772" i="7"/>
  <c r="C773" i="7"/>
  <c r="C774" i="7"/>
  <c r="C775" i="7"/>
  <c r="C776" i="7"/>
  <c r="C777" i="7"/>
  <c r="C778" i="7"/>
  <c r="C779" i="7"/>
  <c r="C780" i="7"/>
  <c r="C781" i="7"/>
  <c r="C782" i="7"/>
  <c r="C783" i="7"/>
  <c r="C784" i="7"/>
  <c r="C785" i="7"/>
  <c r="C786" i="7"/>
  <c r="C787" i="7"/>
  <c r="C788" i="7"/>
  <c r="C789" i="7"/>
  <c r="C790" i="7"/>
  <c r="C791" i="7"/>
  <c r="C792" i="7"/>
  <c r="C793" i="7"/>
  <c r="C794" i="7"/>
  <c r="C795" i="7"/>
  <c r="C796" i="7"/>
  <c r="C797" i="7"/>
  <c r="C798" i="7"/>
  <c r="C799" i="7"/>
  <c r="C800" i="7"/>
  <c r="C801" i="7"/>
  <c r="C802" i="7"/>
  <c r="C803" i="7"/>
  <c r="C804" i="7"/>
  <c r="C805" i="7"/>
  <c r="C806" i="7"/>
  <c r="C807" i="7"/>
  <c r="C808" i="7"/>
  <c r="C809" i="7"/>
  <c r="C810" i="7"/>
  <c r="C811" i="7"/>
  <c r="C812" i="7"/>
  <c r="C813" i="7"/>
  <c r="C814" i="7"/>
  <c r="C815" i="7"/>
  <c r="C816" i="7"/>
  <c r="C817" i="7"/>
  <c r="C818" i="7"/>
  <c r="C819" i="7"/>
  <c r="C820" i="7"/>
  <c r="C821" i="7"/>
  <c r="C822" i="7"/>
  <c r="C823" i="7"/>
  <c r="C824" i="7"/>
  <c r="C825" i="7"/>
  <c r="C826" i="7"/>
  <c r="C827" i="7"/>
  <c r="C828" i="7"/>
  <c r="C829" i="7"/>
  <c r="C830" i="7"/>
  <c r="C831" i="7"/>
  <c r="C832" i="7"/>
  <c r="C833" i="7"/>
  <c r="C834" i="7"/>
  <c r="C835" i="7"/>
  <c r="C836" i="7"/>
  <c r="C837" i="7"/>
  <c r="C838" i="7"/>
  <c r="C839" i="7"/>
  <c r="C840" i="7"/>
  <c r="C841" i="7"/>
  <c r="C842" i="7"/>
  <c r="C843" i="7"/>
  <c r="C844" i="7"/>
  <c r="C845" i="7"/>
  <c r="C846" i="7"/>
  <c r="C847" i="7"/>
  <c r="C848" i="7"/>
  <c r="C849" i="7"/>
  <c r="C850" i="7"/>
  <c r="C851" i="7"/>
  <c r="C852" i="7"/>
  <c r="C853" i="7"/>
  <c r="C854" i="7"/>
  <c r="C855" i="7"/>
  <c r="C856" i="7"/>
  <c r="C857" i="7"/>
  <c r="C858" i="7"/>
  <c r="C859" i="7"/>
  <c r="C860" i="7"/>
  <c r="C861" i="7"/>
  <c r="C862" i="7"/>
  <c r="C863" i="7"/>
  <c r="C864" i="7"/>
  <c r="C865" i="7"/>
  <c r="C866" i="7"/>
  <c r="C867" i="7"/>
  <c r="C868" i="7"/>
  <c r="C869" i="7"/>
  <c r="C870" i="7"/>
  <c r="C871" i="7"/>
  <c r="C872" i="7"/>
  <c r="C873" i="7"/>
  <c r="C874" i="7"/>
  <c r="C875" i="7"/>
  <c r="C876" i="7"/>
  <c r="C877" i="7"/>
  <c r="C878" i="7"/>
  <c r="C879" i="7"/>
  <c r="C880" i="7"/>
  <c r="C881" i="7"/>
  <c r="C882" i="7"/>
  <c r="C883" i="7"/>
  <c r="C884" i="7"/>
  <c r="C885" i="7"/>
  <c r="C886" i="7"/>
  <c r="C887" i="7"/>
  <c r="C888" i="7"/>
  <c r="C889" i="7"/>
  <c r="C890" i="7"/>
  <c r="C891" i="7"/>
  <c r="C892" i="7"/>
  <c r="C893" i="7"/>
  <c r="C894" i="7"/>
  <c r="C895" i="7"/>
  <c r="C896" i="7"/>
  <c r="C897" i="7"/>
  <c r="C898" i="7"/>
  <c r="C899" i="7"/>
  <c r="C900" i="7"/>
  <c r="C901" i="7"/>
  <c r="C902" i="7"/>
  <c r="C903" i="7"/>
  <c r="C904" i="7"/>
  <c r="C905" i="7"/>
  <c r="C906" i="7"/>
  <c r="C907" i="7"/>
  <c r="C908" i="7"/>
  <c r="C909" i="7"/>
  <c r="C910" i="7"/>
  <c r="C911" i="7"/>
  <c r="C912" i="7"/>
  <c r="C913" i="7"/>
  <c r="C914" i="7"/>
  <c r="C915" i="7"/>
  <c r="C916" i="7"/>
  <c r="C917" i="7"/>
  <c r="C918" i="7"/>
  <c r="C919" i="7"/>
  <c r="C920" i="7"/>
  <c r="C921" i="7"/>
  <c r="C922" i="7"/>
  <c r="C923" i="7"/>
  <c r="C924" i="7"/>
  <c r="C925" i="7"/>
  <c r="C926" i="7"/>
  <c r="C927" i="7"/>
  <c r="C928" i="7"/>
  <c r="C929" i="7"/>
  <c r="C930" i="7"/>
  <c r="C931" i="7"/>
  <c r="C932" i="7"/>
  <c r="C933" i="7"/>
  <c r="C934" i="7"/>
  <c r="C935" i="7"/>
  <c r="C936" i="7"/>
  <c r="C937" i="7"/>
  <c r="C938" i="7"/>
  <c r="C939" i="7"/>
  <c r="C940" i="7"/>
  <c r="C941" i="7"/>
  <c r="C942" i="7"/>
  <c r="C943" i="7"/>
  <c r="C944" i="7"/>
  <c r="C945" i="7"/>
  <c r="C946" i="7"/>
  <c r="C947" i="7"/>
  <c r="C948" i="7"/>
  <c r="C949" i="7"/>
  <c r="C950" i="7"/>
  <c r="C951" i="7"/>
  <c r="C952" i="7"/>
  <c r="C953" i="7"/>
  <c r="C954" i="7"/>
  <c r="C955" i="7"/>
  <c r="C956" i="7"/>
  <c r="C957" i="7"/>
  <c r="C958" i="7"/>
  <c r="C959" i="7"/>
  <c r="C960" i="7"/>
  <c r="C961" i="7"/>
  <c r="C962" i="7"/>
  <c r="C963" i="7"/>
  <c r="C964" i="7"/>
  <c r="C965" i="7"/>
  <c r="C966" i="7"/>
  <c r="C967" i="7"/>
  <c r="C968" i="7"/>
  <c r="C969" i="7"/>
  <c r="C970" i="7"/>
  <c r="C971" i="7"/>
  <c r="C972" i="7"/>
  <c r="C973" i="7"/>
  <c r="C974" i="7"/>
  <c r="C975" i="7"/>
  <c r="C976" i="7"/>
  <c r="C977" i="7"/>
  <c r="C978" i="7"/>
  <c r="C979" i="7"/>
  <c r="C980" i="7"/>
  <c r="C981" i="7"/>
  <c r="C982" i="7"/>
  <c r="C983" i="7"/>
  <c r="C984" i="7"/>
  <c r="C985" i="7"/>
  <c r="C986" i="7"/>
  <c r="C987" i="7"/>
  <c r="C988" i="7"/>
  <c r="C989" i="7"/>
  <c r="C990" i="7"/>
  <c r="C991" i="7"/>
  <c r="C992" i="7"/>
  <c r="C993" i="7"/>
  <c r="C994" i="7"/>
  <c r="C995" i="7"/>
  <c r="C996" i="7"/>
  <c r="C997" i="7"/>
  <c r="C998" i="7"/>
  <c r="C999" i="7"/>
  <c r="C1000" i="7"/>
  <c r="C1001" i="7"/>
  <c r="C1002" i="7"/>
  <c r="C1003" i="7"/>
  <c r="C1004" i="7"/>
  <c r="C1005" i="7"/>
  <c r="C1006" i="7"/>
  <c r="C1007" i="7"/>
  <c r="C1008" i="7"/>
  <c r="C1009" i="7"/>
  <c r="C1010" i="7"/>
  <c r="C1011" i="7"/>
  <c r="C1012" i="7"/>
  <c r="C1013" i="7"/>
  <c r="C1014" i="7"/>
  <c r="C1015" i="7"/>
  <c r="C1016" i="7"/>
  <c r="C1017" i="7"/>
  <c r="C1018" i="7"/>
  <c r="C1019" i="7"/>
  <c r="C1020" i="7"/>
  <c r="C1021" i="7"/>
  <c r="C1022" i="7"/>
  <c r="C1023" i="7"/>
  <c r="C1024" i="7"/>
  <c r="C1025" i="7"/>
  <c r="C1026" i="7"/>
  <c r="C1027" i="7"/>
  <c r="C1028" i="7"/>
  <c r="C1029" i="7"/>
  <c r="C1030" i="7"/>
  <c r="C1031" i="7"/>
  <c r="C1032" i="7"/>
  <c r="C1033" i="7"/>
  <c r="C1034" i="7"/>
  <c r="C1035" i="7"/>
  <c r="C1036" i="7"/>
  <c r="C1037" i="7"/>
  <c r="C1038" i="7"/>
  <c r="C1039" i="7"/>
  <c r="C1040" i="7"/>
  <c r="C1041" i="7"/>
  <c r="C1042" i="7"/>
  <c r="C1043" i="7"/>
  <c r="C1044" i="7"/>
  <c r="C1045" i="7"/>
  <c r="C1046" i="7"/>
  <c r="C1047" i="7"/>
  <c r="C1048" i="7"/>
  <c r="C1049" i="7"/>
  <c r="C1050" i="7"/>
  <c r="C1051" i="7"/>
  <c r="C1052" i="7"/>
  <c r="C1053" i="7"/>
  <c r="C1054" i="7"/>
  <c r="C1055" i="7"/>
  <c r="C1056" i="7"/>
  <c r="C1057" i="7"/>
  <c r="C1058" i="7"/>
  <c r="C1059" i="7"/>
  <c r="C1060" i="7"/>
  <c r="C1061" i="7"/>
  <c r="C1062" i="7"/>
  <c r="C1063" i="7"/>
  <c r="C1064" i="7"/>
  <c r="C1065" i="7"/>
  <c r="C1066" i="7"/>
  <c r="C1067" i="7"/>
  <c r="C1068" i="7"/>
  <c r="C1069" i="7"/>
  <c r="C1070" i="7"/>
  <c r="C1071" i="7"/>
  <c r="C1072" i="7"/>
  <c r="C1073" i="7"/>
  <c r="C1074" i="7"/>
  <c r="C1075" i="7"/>
  <c r="C1076" i="7"/>
  <c r="C1077" i="7"/>
  <c r="C1078" i="7"/>
  <c r="C1079" i="7"/>
  <c r="C1080" i="7"/>
  <c r="C1081" i="7"/>
  <c r="C1082" i="7"/>
  <c r="C1083" i="7"/>
  <c r="C1084" i="7"/>
  <c r="C1085" i="7"/>
  <c r="C1086" i="7"/>
  <c r="C1087" i="7"/>
  <c r="C1088" i="7"/>
  <c r="C1089" i="7"/>
  <c r="C1090" i="7"/>
  <c r="C1091" i="7"/>
  <c r="C1092" i="7"/>
  <c r="C1093" i="7"/>
  <c r="C1094" i="7"/>
  <c r="C1095" i="7"/>
  <c r="C1096" i="7"/>
  <c r="C1097" i="7"/>
  <c r="C1098" i="7"/>
  <c r="C1099" i="7"/>
  <c r="C1100" i="7"/>
  <c r="C1101" i="7"/>
  <c r="C1102" i="7"/>
  <c r="C1103" i="7"/>
  <c r="C1104" i="7"/>
  <c r="C1105" i="7"/>
  <c r="C1106" i="7"/>
  <c r="C1107" i="7"/>
  <c r="C1108" i="7"/>
  <c r="C1109" i="7"/>
  <c r="C1110" i="7"/>
  <c r="C1111" i="7"/>
  <c r="C1112" i="7"/>
  <c r="C1113" i="7"/>
  <c r="C1114" i="7"/>
  <c r="C1115" i="7"/>
  <c r="C1116" i="7"/>
  <c r="C1117" i="7"/>
  <c r="C1118" i="7"/>
  <c r="C1119" i="7"/>
  <c r="C1120" i="7"/>
  <c r="C1121" i="7"/>
  <c r="C1122" i="7"/>
  <c r="C1123" i="7"/>
  <c r="C1124" i="7"/>
  <c r="C1125" i="7"/>
  <c r="C1126" i="7"/>
  <c r="C1127" i="7"/>
  <c r="C1128" i="7"/>
  <c r="C1129" i="7"/>
  <c r="C1130" i="7"/>
  <c r="C1131" i="7"/>
  <c r="C1132" i="7"/>
  <c r="C1133" i="7"/>
  <c r="C1134" i="7"/>
  <c r="C1135" i="7"/>
  <c r="C1136" i="7"/>
  <c r="C1137" i="7"/>
  <c r="C1138" i="7"/>
  <c r="C1139" i="7"/>
  <c r="C1140" i="7"/>
  <c r="C1141" i="7"/>
  <c r="C1142" i="7"/>
  <c r="C1143" i="7"/>
  <c r="C1144" i="7"/>
  <c r="C1145" i="7"/>
  <c r="C1146" i="7"/>
  <c r="C1147" i="7"/>
  <c r="C1148" i="7"/>
  <c r="C1149" i="7"/>
  <c r="C1150" i="7"/>
  <c r="C1151" i="7"/>
  <c r="C1152" i="7"/>
  <c r="C1153" i="7"/>
  <c r="C1154" i="7"/>
  <c r="C1155" i="7"/>
  <c r="C1156" i="7"/>
  <c r="C1157" i="7"/>
  <c r="C1158" i="7"/>
  <c r="C1159" i="7"/>
  <c r="C1160" i="7"/>
  <c r="C1161" i="7"/>
  <c r="C1162" i="7"/>
  <c r="C1163" i="7"/>
  <c r="C1164" i="7"/>
  <c r="C1165" i="7"/>
  <c r="C1166" i="7"/>
  <c r="C1167" i="7"/>
  <c r="C1168" i="7"/>
  <c r="C1169" i="7"/>
  <c r="C1170" i="7"/>
  <c r="C1171" i="7"/>
  <c r="C1172" i="7"/>
  <c r="C1173" i="7"/>
  <c r="C1174" i="7"/>
  <c r="C1175" i="7"/>
  <c r="C1176" i="7"/>
  <c r="C1177" i="7"/>
  <c r="C1178" i="7"/>
  <c r="C1179" i="7"/>
  <c r="C1180" i="7"/>
  <c r="C1181" i="7"/>
  <c r="C1182" i="7"/>
  <c r="C1183" i="7"/>
  <c r="C1184" i="7"/>
  <c r="C1185" i="7"/>
  <c r="C1186" i="7"/>
  <c r="C1187" i="7"/>
  <c r="C1188" i="7"/>
  <c r="C1189" i="7"/>
  <c r="C1190" i="7"/>
  <c r="C1191" i="7"/>
  <c r="C1192" i="7"/>
  <c r="C1193" i="7"/>
  <c r="C1194" i="7"/>
  <c r="C1195" i="7"/>
  <c r="C1196" i="7"/>
  <c r="C1197" i="7"/>
  <c r="C1198" i="7"/>
  <c r="C1199" i="7"/>
  <c r="C1200" i="7"/>
  <c r="C1201" i="7"/>
  <c r="C1202" i="7"/>
  <c r="C1203" i="7"/>
  <c r="C1204" i="7"/>
  <c r="C1205" i="7"/>
  <c r="C1206" i="7"/>
  <c r="C1207" i="7"/>
  <c r="C1208" i="7"/>
  <c r="C1209" i="7"/>
  <c r="C1210" i="7"/>
  <c r="C1211" i="7"/>
  <c r="C1212" i="7"/>
  <c r="C1213" i="7"/>
  <c r="C1214" i="7"/>
  <c r="C1215" i="7"/>
  <c r="C1216" i="7"/>
  <c r="C1217" i="7"/>
  <c r="C1218" i="7"/>
  <c r="C1219" i="7"/>
  <c r="C1220" i="7"/>
  <c r="C1221" i="7"/>
  <c r="C1222" i="7"/>
  <c r="C1223" i="7"/>
  <c r="C1224" i="7"/>
  <c r="C1225" i="7"/>
  <c r="C1226" i="7"/>
  <c r="C1227" i="7"/>
  <c r="C1228" i="7"/>
  <c r="C1229" i="7"/>
  <c r="C1230" i="7"/>
  <c r="C1231" i="7"/>
  <c r="C1232" i="7"/>
  <c r="C1233" i="7"/>
  <c r="C1234" i="7"/>
  <c r="C1235" i="7"/>
  <c r="C1236" i="7"/>
  <c r="C1237" i="7"/>
  <c r="C1238" i="7"/>
  <c r="C1239" i="7"/>
  <c r="C1240" i="7"/>
  <c r="C1241" i="7"/>
  <c r="C1242" i="7"/>
  <c r="C1243" i="7"/>
  <c r="C1244" i="7"/>
  <c r="C1245" i="7"/>
  <c r="C1246" i="7"/>
  <c r="C1247" i="7"/>
  <c r="C1248" i="7"/>
  <c r="C1249" i="7"/>
  <c r="C1250" i="7"/>
  <c r="C1251" i="7"/>
  <c r="C1252" i="7"/>
  <c r="C1253" i="7"/>
  <c r="C1254" i="7"/>
  <c r="C1255" i="7"/>
  <c r="C1256" i="7"/>
  <c r="C1257" i="7"/>
  <c r="C1258" i="7"/>
  <c r="C1259" i="7"/>
  <c r="C1260" i="7"/>
  <c r="C1261" i="7"/>
  <c r="C1262" i="7"/>
  <c r="C1263" i="7"/>
  <c r="C1264" i="7"/>
  <c r="C1265" i="7"/>
  <c r="C1266" i="7"/>
  <c r="C1267" i="7"/>
  <c r="C1268" i="7"/>
  <c r="C1269" i="7"/>
  <c r="C1270" i="7"/>
  <c r="C1271" i="7"/>
  <c r="C1272" i="7"/>
  <c r="C1273" i="7"/>
  <c r="C1274" i="7"/>
  <c r="C1275" i="7"/>
  <c r="C1276" i="7"/>
  <c r="C1277" i="7"/>
  <c r="C1278" i="7"/>
  <c r="C1279" i="7"/>
  <c r="C1280" i="7"/>
  <c r="C1281" i="7"/>
  <c r="C1282" i="7"/>
  <c r="C1283" i="7"/>
  <c r="C1284" i="7"/>
  <c r="C1285" i="7"/>
  <c r="C1286" i="7"/>
  <c r="C1287" i="7"/>
  <c r="C1288" i="7"/>
  <c r="C1289" i="7"/>
  <c r="C1290" i="7"/>
  <c r="C1291" i="7"/>
  <c r="C1292" i="7"/>
  <c r="C1293" i="7"/>
  <c r="C1294" i="7"/>
  <c r="C1295" i="7"/>
  <c r="C1296" i="7"/>
  <c r="C1297" i="7"/>
  <c r="C1298" i="7"/>
  <c r="C1299" i="7"/>
  <c r="C1300" i="7"/>
  <c r="C1301" i="7"/>
  <c r="C1302" i="7"/>
  <c r="C1303" i="7"/>
  <c r="C1304" i="7"/>
  <c r="C1305" i="7"/>
  <c r="C1306" i="7"/>
  <c r="C1307" i="7"/>
  <c r="C1308" i="7"/>
  <c r="C1309" i="7"/>
  <c r="C1310" i="7"/>
  <c r="C1311" i="7"/>
  <c r="C1312" i="7"/>
  <c r="C1313" i="7"/>
  <c r="C1314" i="7"/>
  <c r="C1315" i="7"/>
  <c r="C1316" i="7"/>
  <c r="C1317" i="7"/>
  <c r="C1318" i="7"/>
  <c r="C1319" i="7"/>
  <c r="C1320" i="7"/>
  <c r="C1321" i="7"/>
  <c r="C1322" i="7"/>
  <c r="C1323" i="7"/>
  <c r="C1324" i="7"/>
  <c r="C1325" i="7"/>
  <c r="C1326" i="7"/>
  <c r="C1327" i="7"/>
  <c r="C1328" i="7"/>
  <c r="C1329" i="7"/>
  <c r="C1330" i="7"/>
  <c r="C1331" i="7"/>
  <c r="C1332" i="7"/>
  <c r="C1333" i="7"/>
  <c r="C1334" i="7"/>
  <c r="C1335" i="7"/>
  <c r="C1336" i="7"/>
  <c r="C1337" i="7"/>
  <c r="C1338" i="7"/>
  <c r="C1339" i="7"/>
  <c r="C1340" i="7"/>
  <c r="C1341" i="7"/>
  <c r="C1342" i="7"/>
  <c r="C1343" i="7"/>
  <c r="C1344" i="7"/>
  <c r="C1345" i="7"/>
  <c r="C1346" i="7"/>
  <c r="C1347" i="7"/>
  <c r="C1348" i="7"/>
  <c r="C1349" i="7"/>
  <c r="C1350" i="7"/>
  <c r="C1351" i="7"/>
  <c r="C1352" i="7"/>
  <c r="C1353" i="7"/>
  <c r="C1354" i="7"/>
  <c r="C1355" i="7"/>
  <c r="C1356" i="7"/>
  <c r="C1357" i="7"/>
  <c r="C1358" i="7"/>
  <c r="C1359" i="7"/>
  <c r="C1360" i="7"/>
  <c r="C1361" i="7"/>
  <c r="C1362" i="7"/>
  <c r="C1363" i="7"/>
  <c r="C1364" i="7"/>
  <c r="C1365" i="7"/>
  <c r="C1366" i="7"/>
  <c r="C1367" i="7"/>
  <c r="C1368" i="7"/>
  <c r="C1369" i="7"/>
  <c r="C1370" i="7"/>
  <c r="C1371" i="7"/>
  <c r="C1372" i="7"/>
  <c r="C1373" i="7"/>
  <c r="C1374" i="7"/>
  <c r="C1375" i="7"/>
  <c r="C1376" i="7"/>
  <c r="C1377" i="7"/>
  <c r="C1378" i="7"/>
  <c r="C1379" i="7"/>
  <c r="C1380" i="7"/>
  <c r="C1381" i="7"/>
  <c r="C1382" i="7"/>
  <c r="C1383" i="7"/>
  <c r="C1384" i="7"/>
  <c r="C1385" i="7"/>
  <c r="C1386" i="7"/>
  <c r="C1387" i="7"/>
  <c r="C1388" i="7"/>
  <c r="C1389" i="7"/>
  <c r="C1390" i="7"/>
  <c r="C1391" i="7"/>
  <c r="C1392" i="7"/>
  <c r="C1393" i="7"/>
  <c r="C1394" i="7"/>
  <c r="C1395" i="7"/>
  <c r="C1396" i="7"/>
  <c r="C1397" i="7"/>
  <c r="C1398" i="7"/>
  <c r="C1399" i="7"/>
  <c r="C1400" i="7"/>
  <c r="C1401" i="7"/>
  <c r="C1402" i="7"/>
  <c r="C1403" i="7"/>
  <c r="C1404" i="7"/>
  <c r="C1405" i="7"/>
  <c r="C1406" i="7"/>
  <c r="C1407" i="7"/>
  <c r="C1408" i="7"/>
  <c r="C1409" i="7"/>
  <c r="C1410" i="7"/>
  <c r="C1411" i="7"/>
  <c r="C1412" i="7"/>
  <c r="C1413" i="7"/>
  <c r="C1414" i="7"/>
  <c r="C1415" i="7"/>
  <c r="C1416" i="7"/>
  <c r="C1417" i="7"/>
  <c r="C1418" i="7"/>
  <c r="C1419" i="7"/>
  <c r="C1420" i="7"/>
  <c r="C1421" i="7"/>
  <c r="C1422" i="7"/>
  <c r="C1423" i="7"/>
  <c r="C1424" i="7"/>
  <c r="C1425" i="7"/>
  <c r="C1426" i="7"/>
  <c r="C1427" i="7"/>
  <c r="C1428" i="7"/>
  <c r="C1429" i="7"/>
  <c r="C1430" i="7"/>
  <c r="C1431" i="7"/>
  <c r="C1432" i="7"/>
  <c r="C1433" i="7"/>
  <c r="C1434" i="7"/>
  <c r="C1435" i="7"/>
  <c r="C1436" i="7"/>
  <c r="C1437" i="7"/>
  <c r="C1438" i="7"/>
  <c r="C1439" i="7"/>
  <c r="C1440" i="7"/>
  <c r="C1441" i="7"/>
  <c r="C1442" i="7"/>
  <c r="C1443" i="7"/>
  <c r="C1444" i="7"/>
  <c r="C1445" i="7"/>
  <c r="C1446" i="7"/>
  <c r="C1447" i="7"/>
  <c r="C1448" i="7"/>
  <c r="C1449" i="7"/>
  <c r="C1450" i="7"/>
  <c r="C1451" i="7"/>
  <c r="C1452" i="7"/>
  <c r="C1453" i="7"/>
  <c r="C1454" i="7"/>
  <c r="C1455" i="7"/>
  <c r="C1456" i="7"/>
  <c r="C1457" i="7"/>
  <c r="C1458" i="7"/>
  <c r="C1459" i="7"/>
  <c r="C1460" i="7"/>
  <c r="C1461" i="7"/>
  <c r="C1462" i="7"/>
  <c r="C1463" i="7"/>
  <c r="C1464" i="7"/>
  <c r="C1465" i="7"/>
  <c r="C1466" i="7"/>
  <c r="C1467" i="7"/>
  <c r="C1468" i="7"/>
  <c r="C1469" i="7"/>
  <c r="C1470" i="7"/>
  <c r="C1471" i="7"/>
  <c r="C1472" i="7"/>
  <c r="C1473" i="7"/>
  <c r="C1474" i="7"/>
  <c r="C1475" i="7"/>
  <c r="C1476" i="7"/>
  <c r="C1477" i="7"/>
  <c r="C1478" i="7"/>
  <c r="C1479" i="7"/>
  <c r="C1480" i="7"/>
  <c r="C1481" i="7"/>
  <c r="C1482" i="7"/>
  <c r="C1483" i="7"/>
  <c r="C1484" i="7"/>
  <c r="C1485" i="7"/>
  <c r="C1486" i="7"/>
  <c r="C1487" i="7"/>
  <c r="C1488" i="7"/>
  <c r="C1489" i="7"/>
  <c r="C1490" i="7"/>
  <c r="C1491" i="7"/>
  <c r="C1492" i="7"/>
  <c r="C1493" i="7"/>
  <c r="C1494" i="7"/>
  <c r="C1495" i="7"/>
  <c r="C1496" i="7"/>
  <c r="C1497" i="7"/>
  <c r="C1498" i="7"/>
  <c r="C1499" i="7"/>
  <c r="C1500" i="7"/>
  <c r="C1501" i="7"/>
  <c r="C1502" i="7"/>
  <c r="C1503" i="7"/>
  <c r="C1504" i="7"/>
  <c r="C1505" i="7"/>
  <c r="C1506" i="7"/>
  <c r="C1507" i="7"/>
  <c r="C1508" i="7"/>
  <c r="C1509" i="7"/>
  <c r="C1510" i="7"/>
  <c r="C1511" i="7"/>
  <c r="C1512" i="7"/>
  <c r="C1513" i="7"/>
  <c r="C1514" i="7"/>
  <c r="C1515" i="7"/>
  <c r="C1516" i="7"/>
  <c r="C1517" i="7"/>
  <c r="C1518" i="7"/>
  <c r="C1519" i="7"/>
  <c r="C1520" i="7"/>
  <c r="C1521" i="7"/>
  <c r="C1522" i="7"/>
  <c r="C1523" i="7"/>
  <c r="C1524" i="7"/>
  <c r="C1525" i="7"/>
  <c r="C1526" i="7"/>
  <c r="C1527" i="7"/>
  <c r="C1528" i="7"/>
  <c r="C1529" i="7"/>
  <c r="C1530" i="7"/>
  <c r="C1531" i="7"/>
  <c r="C1532" i="7"/>
  <c r="C1533" i="7"/>
  <c r="C1534" i="7"/>
  <c r="C1535" i="7"/>
  <c r="C1536" i="7"/>
  <c r="C1537" i="7"/>
  <c r="C1538" i="7"/>
  <c r="C1539" i="7"/>
  <c r="C1540" i="7"/>
  <c r="C1541" i="7"/>
  <c r="C1542" i="7"/>
  <c r="C1543" i="7"/>
  <c r="C1544" i="7"/>
  <c r="C1545" i="7"/>
  <c r="C1546" i="7"/>
  <c r="C1547" i="7"/>
  <c r="C1548" i="7"/>
  <c r="C1549" i="7"/>
  <c r="C1550" i="7"/>
  <c r="C1551" i="7"/>
  <c r="C1552" i="7"/>
  <c r="C1553" i="7"/>
  <c r="C1554" i="7"/>
  <c r="C1555" i="7"/>
  <c r="C1556" i="7"/>
  <c r="C1557" i="7"/>
  <c r="C1558" i="7"/>
  <c r="C1559" i="7"/>
  <c r="C1560" i="7"/>
  <c r="C1561" i="7"/>
  <c r="C1562" i="7"/>
  <c r="C1563" i="7"/>
  <c r="C1564" i="7"/>
  <c r="C1565" i="7"/>
  <c r="C1566" i="7"/>
  <c r="C1567" i="7"/>
  <c r="C1568" i="7"/>
  <c r="C1569" i="7"/>
  <c r="C1570" i="7"/>
  <c r="C1571" i="7"/>
  <c r="C1572" i="7"/>
  <c r="C1573" i="7"/>
  <c r="C1574" i="7"/>
  <c r="C1575" i="7"/>
  <c r="C1576" i="7"/>
  <c r="C1577" i="7"/>
  <c r="C1578" i="7"/>
  <c r="C1579" i="7"/>
  <c r="C1580" i="7"/>
  <c r="C1581" i="7"/>
  <c r="C1582" i="7"/>
  <c r="C1583" i="7"/>
  <c r="C1584" i="7"/>
  <c r="C1585" i="7"/>
  <c r="C1586" i="7"/>
  <c r="C1587" i="7"/>
  <c r="C1588" i="7"/>
  <c r="C1589" i="7"/>
  <c r="C1590" i="7"/>
  <c r="C1591" i="7"/>
  <c r="C1592" i="7"/>
  <c r="C1593" i="7"/>
  <c r="C1594" i="7"/>
  <c r="C1595" i="7"/>
  <c r="C1596" i="7"/>
  <c r="C1597" i="7"/>
  <c r="C1598" i="7"/>
  <c r="C1599" i="7"/>
  <c r="C1600" i="7"/>
  <c r="C1601" i="7"/>
  <c r="C1602" i="7"/>
  <c r="C1603" i="7"/>
  <c r="C1604" i="7"/>
  <c r="C1605" i="7"/>
  <c r="C1606" i="7"/>
  <c r="C1607" i="7"/>
  <c r="C1608" i="7"/>
  <c r="C1609" i="7"/>
  <c r="C1610" i="7"/>
  <c r="C1611" i="7"/>
  <c r="C1612" i="7"/>
  <c r="C1613" i="7"/>
  <c r="C1614" i="7"/>
  <c r="C1615" i="7"/>
  <c r="C1616" i="7"/>
  <c r="C1617" i="7"/>
  <c r="C1618" i="7"/>
  <c r="C1619" i="7"/>
  <c r="C1620" i="7"/>
  <c r="C1621" i="7"/>
  <c r="C1622" i="7"/>
  <c r="C1623" i="7"/>
  <c r="C1624" i="7"/>
  <c r="C1625" i="7"/>
  <c r="C1626" i="7"/>
  <c r="C1627" i="7"/>
  <c r="C1628" i="7"/>
  <c r="C1629" i="7"/>
  <c r="C1630" i="7"/>
  <c r="C1631" i="7"/>
  <c r="C1632" i="7"/>
  <c r="C1633" i="7"/>
  <c r="C1634" i="7"/>
  <c r="C1635" i="7"/>
  <c r="C1636" i="7"/>
  <c r="C1637" i="7"/>
  <c r="C1638" i="7"/>
  <c r="C1639" i="7"/>
  <c r="C1640" i="7"/>
  <c r="C1641" i="7"/>
  <c r="C1642" i="7"/>
  <c r="C1643" i="7"/>
  <c r="C1644" i="7"/>
  <c r="C1645" i="7"/>
  <c r="C1646" i="7"/>
  <c r="C1647" i="7"/>
  <c r="C1648" i="7"/>
  <c r="C1649" i="7"/>
  <c r="C1650" i="7"/>
  <c r="C1651" i="7"/>
  <c r="C1652" i="7"/>
  <c r="C1653" i="7"/>
  <c r="C1654" i="7"/>
  <c r="C1655" i="7"/>
  <c r="C1656" i="7"/>
  <c r="C1657" i="7"/>
  <c r="C1658" i="7"/>
  <c r="C1659" i="7"/>
  <c r="C1660" i="7"/>
  <c r="C1661" i="7"/>
  <c r="C1662" i="7"/>
  <c r="C1663" i="7"/>
  <c r="C1664" i="7"/>
  <c r="C1665" i="7"/>
  <c r="C1666" i="7"/>
  <c r="C1667" i="7"/>
  <c r="C1668" i="7"/>
  <c r="C1669" i="7"/>
  <c r="C1670" i="7"/>
  <c r="C1671" i="7"/>
  <c r="C1672" i="7"/>
  <c r="C1673" i="7"/>
  <c r="C1674" i="7"/>
  <c r="C1675" i="7"/>
  <c r="C1676" i="7"/>
  <c r="C1677" i="7"/>
  <c r="C1678" i="7"/>
  <c r="C1679" i="7"/>
  <c r="C1680" i="7"/>
  <c r="C1681" i="7"/>
  <c r="C1682" i="7"/>
  <c r="C1683" i="7"/>
  <c r="C1684" i="7"/>
  <c r="C1685" i="7"/>
  <c r="C1686" i="7"/>
  <c r="C1687" i="7"/>
  <c r="C1688" i="7"/>
  <c r="C1689" i="7"/>
  <c r="C1690" i="7"/>
  <c r="C1691" i="7"/>
  <c r="C1692" i="7"/>
  <c r="C1693" i="7"/>
  <c r="C1694" i="7"/>
  <c r="C1695" i="7"/>
  <c r="C1696" i="7"/>
  <c r="C1697" i="7"/>
  <c r="C1698" i="7"/>
  <c r="C1699" i="7"/>
  <c r="C1700" i="7"/>
  <c r="C1701" i="7"/>
  <c r="C1702" i="7"/>
  <c r="C1703" i="7"/>
  <c r="C1704" i="7"/>
  <c r="C1705" i="7"/>
  <c r="C1706" i="7"/>
  <c r="C1707" i="7"/>
  <c r="C1708" i="7"/>
  <c r="C1709" i="7"/>
  <c r="C1710" i="7"/>
  <c r="C1711" i="7"/>
  <c r="C1712" i="7"/>
  <c r="C1713" i="7"/>
  <c r="C1714" i="7"/>
  <c r="C1715" i="7"/>
  <c r="C1716" i="7"/>
  <c r="C1717" i="7"/>
  <c r="C1718" i="7"/>
  <c r="C1719" i="7"/>
  <c r="C1720" i="7"/>
  <c r="C1721" i="7"/>
  <c r="C1722" i="7"/>
  <c r="C1723" i="7"/>
  <c r="C1724" i="7"/>
  <c r="C1725" i="7"/>
  <c r="C1726" i="7"/>
  <c r="C1727" i="7"/>
  <c r="C1728" i="7"/>
  <c r="C1729" i="7"/>
  <c r="C1730" i="7"/>
  <c r="C1731" i="7"/>
  <c r="C1732" i="7"/>
  <c r="C1733" i="7"/>
  <c r="C1734" i="7"/>
  <c r="C1735" i="7"/>
  <c r="C1736" i="7"/>
  <c r="C1737" i="7"/>
  <c r="C1738" i="7"/>
  <c r="C1739" i="7"/>
  <c r="C1740" i="7"/>
  <c r="C1741" i="7"/>
  <c r="C1742" i="7"/>
  <c r="C1743" i="7"/>
  <c r="C1744" i="7"/>
  <c r="C1745" i="7"/>
  <c r="C1746" i="7"/>
  <c r="C1747" i="7"/>
  <c r="C1748" i="7"/>
  <c r="C1749" i="7"/>
  <c r="C1750" i="7"/>
  <c r="C1751" i="7"/>
  <c r="C1752" i="7"/>
  <c r="C1753" i="7"/>
  <c r="C1754" i="7"/>
  <c r="C1755" i="7"/>
  <c r="C1756" i="7"/>
  <c r="C1757" i="7"/>
  <c r="C1758" i="7"/>
  <c r="C1759" i="7"/>
  <c r="C1760" i="7"/>
  <c r="C1761" i="7"/>
  <c r="C1762" i="7"/>
  <c r="C1763" i="7"/>
  <c r="C1764" i="7"/>
  <c r="C1765" i="7"/>
  <c r="C1766" i="7"/>
  <c r="C1767" i="7"/>
  <c r="C1768" i="7"/>
  <c r="C1769" i="7"/>
  <c r="C1770" i="7"/>
  <c r="C1771" i="7"/>
  <c r="C1772" i="7"/>
  <c r="C1773" i="7"/>
  <c r="C1774" i="7"/>
  <c r="C1775" i="7"/>
  <c r="C1776" i="7"/>
  <c r="C1777" i="7"/>
  <c r="C1778" i="7"/>
  <c r="C1779" i="7"/>
  <c r="C1780" i="7"/>
  <c r="C1781" i="7"/>
  <c r="C1782" i="7"/>
  <c r="C1783" i="7"/>
  <c r="C1784" i="7"/>
  <c r="C1785" i="7"/>
  <c r="C1786" i="7"/>
  <c r="C1787" i="7"/>
  <c r="C1788" i="7"/>
  <c r="C1789" i="7"/>
  <c r="C1790" i="7"/>
  <c r="C1791" i="7"/>
  <c r="C1792" i="7"/>
  <c r="C1793" i="7"/>
  <c r="C1794" i="7"/>
  <c r="C1795" i="7"/>
  <c r="C1796" i="7"/>
  <c r="C1797" i="7"/>
  <c r="C1798" i="7"/>
  <c r="C1799" i="7"/>
  <c r="C1800" i="7"/>
  <c r="C1801" i="7"/>
  <c r="C1802" i="7"/>
  <c r="C1803" i="7"/>
  <c r="C1804" i="7"/>
  <c r="C1805" i="7"/>
  <c r="C1806" i="7"/>
  <c r="C1807" i="7"/>
  <c r="C1808" i="7"/>
  <c r="C1809" i="7"/>
  <c r="C1810" i="7"/>
  <c r="C1811" i="7"/>
  <c r="C1812" i="7"/>
  <c r="C1813" i="7"/>
  <c r="C1814" i="7"/>
  <c r="C1815" i="7"/>
  <c r="C1816" i="7"/>
  <c r="C1817" i="7"/>
  <c r="C1818" i="7"/>
  <c r="C1819" i="7"/>
  <c r="C1820" i="7"/>
  <c r="C1821" i="7"/>
  <c r="C1822" i="7"/>
  <c r="C1823" i="7"/>
  <c r="C1824" i="7"/>
  <c r="C1825" i="7"/>
  <c r="C1826" i="7"/>
  <c r="C1827" i="7"/>
  <c r="C1828" i="7"/>
  <c r="C1829" i="7"/>
  <c r="C1830" i="7"/>
  <c r="C1831" i="7"/>
  <c r="C1832" i="7"/>
  <c r="C1833" i="7"/>
  <c r="C1834" i="7"/>
  <c r="C1835" i="7"/>
  <c r="C1836" i="7"/>
  <c r="C1837" i="7"/>
  <c r="C1838" i="7"/>
  <c r="C1839" i="7"/>
  <c r="C1840" i="7"/>
  <c r="C1841" i="7"/>
  <c r="C1842" i="7"/>
  <c r="C1843" i="7"/>
  <c r="C1844" i="7"/>
  <c r="C1845" i="7"/>
  <c r="C1846" i="7"/>
  <c r="C1847" i="7"/>
  <c r="C1848" i="7"/>
  <c r="C1849" i="7"/>
  <c r="C1850" i="7"/>
  <c r="C1851" i="7"/>
  <c r="C1852" i="7"/>
  <c r="C1853" i="7"/>
  <c r="C1854" i="7"/>
  <c r="C1855" i="7"/>
  <c r="C1856" i="7"/>
  <c r="C1857" i="7"/>
  <c r="C1858" i="7"/>
  <c r="C1859" i="7"/>
  <c r="C1860" i="7"/>
  <c r="C1861" i="7"/>
  <c r="C1862" i="7"/>
  <c r="C1863" i="7"/>
  <c r="C1864" i="7"/>
  <c r="C1865" i="7"/>
  <c r="C1866" i="7"/>
  <c r="C1867" i="7"/>
  <c r="C1868" i="7"/>
  <c r="C1869" i="7"/>
  <c r="C1870" i="7"/>
  <c r="C1871" i="7"/>
  <c r="C1872" i="7"/>
  <c r="C1873" i="7"/>
  <c r="C1874" i="7"/>
  <c r="C1875" i="7"/>
  <c r="C1876" i="7"/>
  <c r="C1877" i="7"/>
  <c r="C1878" i="7"/>
  <c r="C1879" i="7"/>
  <c r="C1880" i="7"/>
  <c r="C1881" i="7"/>
  <c r="C1882" i="7"/>
  <c r="C1883" i="7"/>
  <c r="C1884" i="7"/>
  <c r="C1885" i="7"/>
  <c r="C1886" i="7"/>
  <c r="C1887" i="7"/>
  <c r="C1888" i="7"/>
  <c r="C1889" i="7"/>
  <c r="C1890" i="7"/>
  <c r="C1891" i="7"/>
  <c r="C1892" i="7"/>
  <c r="C1893" i="7"/>
  <c r="C1894" i="7"/>
  <c r="C1895" i="7"/>
  <c r="C1896" i="7"/>
  <c r="C1897" i="7"/>
  <c r="C1898" i="7"/>
  <c r="C1899" i="7"/>
  <c r="C1900" i="7"/>
  <c r="C1901" i="7"/>
  <c r="C1902" i="7"/>
  <c r="C1903" i="7"/>
  <c r="C1904" i="7"/>
  <c r="C1905" i="7"/>
  <c r="C1906" i="7"/>
  <c r="C1907" i="7"/>
  <c r="C1908" i="7"/>
  <c r="C1909" i="7"/>
  <c r="C1910" i="7"/>
  <c r="C1911" i="7"/>
  <c r="C1912" i="7"/>
  <c r="C1913" i="7"/>
  <c r="C1914" i="7"/>
  <c r="C1915" i="7"/>
  <c r="C1916" i="7"/>
  <c r="C1917" i="7"/>
  <c r="C1918" i="7"/>
  <c r="C1919" i="7"/>
  <c r="C1920" i="7"/>
  <c r="C1921" i="7"/>
  <c r="C1922" i="7"/>
  <c r="C1923" i="7"/>
  <c r="C1924" i="7"/>
  <c r="C1925" i="7"/>
  <c r="C1926" i="7"/>
  <c r="C1927" i="7"/>
  <c r="C1928" i="7"/>
  <c r="C1929" i="7"/>
  <c r="C1930" i="7"/>
  <c r="C1931" i="7"/>
  <c r="C1932" i="7"/>
  <c r="C1933" i="7"/>
  <c r="C1934" i="7"/>
  <c r="C1935" i="7"/>
  <c r="C1936" i="7"/>
  <c r="C1937" i="7"/>
  <c r="C1938" i="7"/>
  <c r="C1939" i="7"/>
  <c r="C1940" i="7"/>
  <c r="C1941" i="7"/>
  <c r="C1942" i="7"/>
  <c r="C1943" i="7"/>
  <c r="C1944" i="7"/>
  <c r="C1945" i="7"/>
  <c r="C1946" i="7"/>
  <c r="C1947" i="7"/>
  <c r="C1948" i="7"/>
  <c r="C1949" i="7"/>
  <c r="C1950" i="7"/>
  <c r="C1951" i="7"/>
  <c r="C1952" i="7"/>
  <c r="C1953" i="7"/>
  <c r="C1954" i="7"/>
  <c r="C1955" i="7"/>
  <c r="C1956" i="7"/>
  <c r="C1957" i="7"/>
  <c r="C1958" i="7"/>
  <c r="C1959" i="7"/>
  <c r="C1960" i="7"/>
  <c r="C1961" i="7"/>
  <c r="C1962" i="7"/>
  <c r="C1963" i="7"/>
  <c r="C1964" i="7"/>
  <c r="C1965" i="7"/>
  <c r="C1966" i="7"/>
  <c r="C1967" i="7"/>
  <c r="C1968" i="7"/>
  <c r="C1969" i="7"/>
  <c r="C1970" i="7"/>
  <c r="C1971" i="7"/>
  <c r="C1972" i="7"/>
  <c r="C1973" i="7"/>
  <c r="C1974" i="7"/>
  <c r="C1975" i="7"/>
  <c r="C1976" i="7"/>
  <c r="C1977" i="7"/>
  <c r="C1978" i="7"/>
  <c r="C1979" i="7"/>
  <c r="C1980" i="7"/>
  <c r="C1981" i="7"/>
  <c r="C1982" i="7"/>
  <c r="C1983" i="7"/>
  <c r="C1984" i="7"/>
  <c r="C1985" i="7"/>
  <c r="C1986" i="7"/>
  <c r="C1987" i="7"/>
  <c r="C1988" i="7"/>
  <c r="C1989" i="7"/>
  <c r="C1990" i="7"/>
  <c r="C1991" i="7"/>
  <c r="C1992" i="7"/>
  <c r="C1993" i="7"/>
  <c r="C1994" i="7"/>
  <c r="C1995" i="7"/>
  <c r="C1996" i="7"/>
  <c r="C1997" i="7"/>
  <c r="C1998" i="7"/>
  <c r="C1999" i="7"/>
  <c r="C2000" i="7"/>
  <c r="C2001" i="7"/>
  <c r="C2002" i="7"/>
  <c r="C2003" i="7"/>
  <c r="C2004" i="7"/>
  <c r="C2005" i="7"/>
  <c r="C2006" i="7"/>
  <c r="C2007" i="7"/>
  <c r="C2008" i="7"/>
  <c r="C2009" i="7"/>
  <c r="C2010" i="7"/>
  <c r="C2011" i="7"/>
  <c r="C2012" i="7"/>
  <c r="C2013" i="7"/>
  <c r="C2014" i="7"/>
  <c r="C2015" i="7"/>
  <c r="C2016" i="7"/>
  <c r="C2017" i="7"/>
  <c r="C2018" i="7"/>
  <c r="C2019" i="7"/>
  <c r="C2020" i="7"/>
  <c r="C2021" i="7"/>
  <c r="C2022" i="7"/>
  <c r="C2023" i="7"/>
  <c r="C2024" i="7"/>
  <c r="C2025" i="7"/>
  <c r="C2026" i="7"/>
  <c r="C2027" i="7"/>
  <c r="C2028" i="7"/>
  <c r="C2029" i="7"/>
  <c r="C2030" i="7"/>
  <c r="C2031" i="7"/>
  <c r="C2032" i="7"/>
  <c r="C2033" i="7"/>
  <c r="C2034" i="7"/>
  <c r="C2035" i="7"/>
  <c r="C2036" i="7"/>
  <c r="C2037" i="7"/>
  <c r="C2038" i="7"/>
  <c r="C2039" i="7"/>
  <c r="C2040" i="7"/>
  <c r="C2041" i="7"/>
  <c r="C2042" i="7"/>
  <c r="C2043" i="7"/>
  <c r="C2044" i="7"/>
  <c r="C2045" i="7"/>
  <c r="C2046" i="7"/>
  <c r="C2047" i="7"/>
  <c r="C2048" i="7"/>
  <c r="C2049" i="7"/>
  <c r="C2050" i="7"/>
  <c r="C2051" i="7"/>
  <c r="C2052" i="7"/>
  <c r="C2053" i="7"/>
  <c r="C2054" i="7"/>
  <c r="C2055" i="7"/>
  <c r="C2056" i="7"/>
  <c r="C2057" i="7"/>
  <c r="C2058" i="7"/>
  <c r="C2059" i="7"/>
  <c r="C2060" i="7"/>
  <c r="C2061" i="7"/>
  <c r="C2062" i="7"/>
  <c r="C2063" i="7"/>
  <c r="C2064" i="7"/>
  <c r="C2065" i="7"/>
  <c r="C2066" i="7"/>
  <c r="C2067" i="7"/>
  <c r="C2068" i="7"/>
  <c r="C2069" i="7"/>
  <c r="C2070" i="7"/>
  <c r="C2071" i="7"/>
  <c r="C2072" i="7"/>
  <c r="C2073" i="7"/>
  <c r="C2074" i="7"/>
  <c r="C2075" i="7"/>
  <c r="C2076" i="7"/>
  <c r="C2077" i="7"/>
  <c r="C2078" i="7"/>
  <c r="C2079" i="7"/>
  <c r="C2080" i="7"/>
  <c r="C2081" i="7"/>
  <c r="C2082" i="7"/>
  <c r="C2083" i="7"/>
  <c r="C2084" i="7"/>
  <c r="C2085" i="7"/>
  <c r="C2086" i="7"/>
  <c r="C2087" i="7"/>
  <c r="C2088" i="7"/>
  <c r="C2089" i="7"/>
  <c r="C2090" i="7"/>
  <c r="C2091" i="7"/>
  <c r="C2092" i="7"/>
  <c r="C2093" i="7"/>
  <c r="C2094" i="7"/>
  <c r="C2095" i="7"/>
  <c r="C2096" i="7"/>
  <c r="C2097" i="7"/>
  <c r="C2098" i="7"/>
  <c r="C2099" i="7"/>
  <c r="C2100" i="7"/>
  <c r="C2101" i="7"/>
  <c r="C2102" i="7"/>
  <c r="C2103" i="7"/>
  <c r="C2104" i="7"/>
  <c r="C2105" i="7"/>
  <c r="C2106" i="7"/>
  <c r="C2107" i="7"/>
  <c r="C2108" i="7"/>
  <c r="C2109" i="7"/>
  <c r="C2110" i="7"/>
  <c r="C2111" i="7"/>
  <c r="C2112" i="7"/>
  <c r="C2113" i="7"/>
  <c r="C2114" i="7"/>
  <c r="C2115" i="7"/>
  <c r="C2116" i="7"/>
  <c r="C2117" i="7"/>
  <c r="C2118" i="7"/>
  <c r="C2119" i="7"/>
  <c r="C2120" i="7"/>
  <c r="C2121" i="7"/>
  <c r="C2122" i="7"/>
  <c r="C2123" i="7"/>
  <c r="C2124" i="7"/>
  <c r="C2125" i="7"/>
  <c r="C2126" i="7"/>
  <c r="C2127" i="7"/>
  <c r="C2128" i="7"/>
  <c r="C2129" i="7"/>
  <c r="C2130" i="7"/>
  <c r="C2131" i="7"/>
  <c r="C2132" i="7"/>
  <c r="C2133" i="7"/>
  <c r="C2134" i="7"/>
  <c r="C2135" i="7"/>
  <c r="C2136" i="7"/>
  <c r="C2137" i="7"/>
  <c r="C2138" i="7"/>
  <c r="C2139" i="7"/>
  <c r="C2140" i="7"/>
  <c r="C2141" i="7"/>
  <c r="C2142" i="7"/>
  <c r="C2143" i="7"/>
  <c r="C2144" i="7"/>
  <c r="C2145" i="7"/>
  <c r="C2146" i="7"/>
  <c r="C2147" i="7"/>
  <c r="C2148" i="7"/>
  <c r="C2149" i="7"/>
  <c r="C2150" i="7"/>
  <c r="C2151" i="7"/>
  <c r="C2152" i="7"/>
  <c r="C2153" i="7"/>
  <c r="C2154" i="7"/>
  <c r="C2155" i="7"/>
  <c r="C2156" i="7"/>
  <c r="C2157" i="7"/>
  <c r="C2158" i="7"/>
  <c r="C2159" i="7"/>
  <c r="C2160" i="7"/>
  <c r="C2161" i="7"/>
  <c r="C2162" i="7"/>
  <c r="C2163" i="7"/>
  <c r="C2164" i="7"/>
  <c r="C2165" i="7"/>
  <c r="C2166" i="7"/>
  <c r="C2167" i="7"/>
  <c r="C2168" i="7"/>
  <c r="C2169" i="7"/>
  <c r="C2170" i="7"/>
  <c r="C2171" i="7"/>
  <c r="C2172" i="7"/>
  <c r="C2173" i="7"/>
  <c r="C2174" i="7"/>
  <c r="C2175" i="7"/>
  <c r="C2176" i="7"/>
  <c r="C2177" i="7"/>
  <c r="C2178" i="7"/>
  <c r="C2179" i="7"/>
  <c r="C2180" i="7"/>
  <c r="C2181" i="7"/>
  <c r="C2182" i="7"/>
  <c r="C2183" i="7"/>
  <c r="C2184" i="7"/>
  <c r="C2185" i="7"/>
  <c r="C2186" i="7"/>
  <c r="C2187" i="7"/>
  <c r="C2188" i="7"/>
  <c r="C2189" i="7"/>
  <c r="C2190" i="7"/>
  <c r="C2191" i="7"/>
  <c r="C2192" i="7"/>
  <c r="C2193" i="7"/>
  <c r="C2194" i="7"/>
  <c r="C2195" i="7"/>
  <c r="C2196" i="7"/>
  <c r="C2197" i="7"/>
  <c r="C2198" i="7"/>
  <c r="C2199" i="7"/>
  <c r="C2200" i="7"/>
  <c r="C2201" i="7"/>
  <c r="C2202" i="7"/>
  <c r="C2203" i="7"/>
  <c r="C2204" i="7"/>
  <c r="C2205" i="7"/>
  <c r="C2206" i="7"/>
  <c r="C2207" i="7"/>
  <c r="C2208" i="7"/>
  <c r="C2209" i="7"/>
  <c r="C2210" i="7"/>
  <c r="C2211" i="7"/>
  <c r="C2212" i="7"/>
  <c r="C2213" i="7"/>
  <c r="C2214" i="7"/>
  <c r="C2215" i="7"/>
  <c r="C2216" i="7"/>
  <c r="C2217" i="7"/>
  <c r="C2218" i="7"/>
  <c r="C2219" i="7"/>
  <c r="C2220" i="7"/>
  <c r="C2221" i="7"/>
  <c r="C2222" i="7"/>
  <c r="C2223" i="7"/>
  <c r="C2224" i="7"/>
  <c r="C2225" i="7"/>
  <c r="C2226" i="7"/>
  <c r="C2227" i="7"/>
  <c r="C2228" i="7"/>
  <c r="C2229" i="7"/>
  <c r="C2230" i="7"/>
  <c r="C2231" i="7"/>
  <c r="C2232" i="7"/>
  <c r="C2233" i="7"/>
  <c r="C2234" i="7"/>
  <c r="C2235" i="7"/>
  <c r="C2236" i="7"/>
  <c r="C2237" i="7"/>
  <c r="C2238" i="7"/>
  <c r="C2239" i="7"/>
  <c r="C2240" i="7"/>
  <c r="C2241" i="7"/>
  <c r="C2242" i="7"/>
  <c r="C2243" i="7"/>
  <c r="C2244" i="7"/>
  <c r="C2245" i="7"/>
  <c r="C2246" i="7"/>
  <c r="C2247" i="7"/>
  <c r="C2248" i="7"/>
  <c r="C2249" i="7"/>
  <c r="C2250" i="7"/>
  <c r="C2251" i="7"/>
  <c r="C2252" i="7"/>
  <c r="C2253" i="7"/>
  <c r="C2254" i="7"/>
  <c r="C2255" i="7"/>
  <c r="C2256" i="7"/>
  <c r="C2257" i="7"/>
  <c r="C2258" i="7"/>
  <c r="C2259" i="7"/>
  <c r="C2260" i="7"/>
  <c r="C2261" i="7"/>
  <c r="C2262" i="7"/>
  <c r="C2263" i="7"/>
  <c r="C2264" i="7"/>
  <c r="C2265" i="7"/>
  <c r="C2266" i="7"/>
  <c r="C2267" i="7"/>
  <c r="C2268" i="7"/>
  <c r="C2269" i="7"/>
  <c r="C2270" i="7"/>
  <c r="C2271" i="7"/>
  <c r="C2272" i="7"/>
  <c r="C2273" i="7"/>
  <c r="C2274" i="7"/>
  <c r="C2275" i="7"/>
  <c r="C2276" i="7"/>
  <c r="C2277" i="7"/>
  <c r="C2278" i="7"/>
  <c r="C2279" i="7"/>
  <c r="C2280" i="7"/>
  <c r="C2281" i="7"/>
  <c r="C2282" i="7"/>
  <c r="C2283" i="7"/>
  <c r="C2284" i="7"/>
  <c r="C2285" i="7"/>
  <c r="C2286" i="7"/>
  <c r="C2287" i="7"/>
  <c r="C2288" i="7"/>
  <c r="C2289" i="7"/>
  <c r="C2290" i="7"/>
  <c r="C2291" i="7"/>
  <c r="C2292" i="7"/>
  <c r="C2293" i="7"/>
  <c r="C2294" i="7"/>
  <c r="C2295" i="7"/>
  <c r="C2296" i="7"/>
  <c r="C2297" i="7"/>
  <c r="C2298" i="7"/>
  <c r="C2299" i="7"/>
  <c r="C2300" i="7"/>
  <c r="C2301" i="7"/>
  <c r="C2302" i="7"/>
  <c r="C2303" i="7"/>
  <c r="C2304" i="7"/>
  <c r="C2305" i="7"/>
  <c r="C2306" i="7"/>
  <c r="C2307" i="7"/>
  <c r="C2308" i="7"/>
  <c r="C2309" i="7"/>
  <c r="C2310" i="7"/>
  <c r="C2311" i="7"/>
  <c r="C2312" i="7"/>
  <c r="C2313" i="7"/>
  <c r="C2314" i="7"/>
  <c r="C2315" i="7"/>
  <c r="C2316" i="7"/>
  <c r="C2317" i="7"/>
  <c r="C2318" i="7"/>
  <c r="C2319" i="7"/>
  <c r="C2320" i="7"/>
  <c r="C2321" i="7"/>
  <c r="C2322" i="7"/>
  <c r="C2323" i="7"/>
  <c r="C2324" i="7"/>
  <c r="C2325" i="7"/>
  <c r="C2326" i="7"/>
  <c r="C2327" i="7"/>
  <c r="C2328" i="7"/>
  <c r="C2329" i="7"/>
  <c r="C2330" i="7"/>
  <c r="C2331" i="7"/>
  <c r="C2332" i="7"/>
  <c r="C2333" i="7"/>
  <c r="C2334" i="7"/>
  <c r="C2335" i="7"/>
  <c r="C2336" i="7"/>
  <c r="C2337" i="7"/>
  <c r="C2338" i="7"/>
  <c r="C2339" i="7"/>
  <c r="C2340" i="7"/>
  <c r="C2341" i="7"/>
  <c r="C2342" i="7"/>
  <c r="C2343" i="7"/>
  <c r="C2344" i="7"/>
  <c r="C2345" i="7"/>
  <c r="C2346" i="7"/>
  <c r="C2347" i="7"/>
  <c r="C2348" i="7"/>
  <c r="C2349" i="7"/>
  <c r="C2350" i="7"/>
  <c r="C2351" i="7"/>
  <c r="C2352" i="7"/>
  <c r="C2353" i="7"/>
  <c r="C2354" i="7"/>
  <c r="C2355" i="7"/>
  <c r="C2356" i="7"/>
  <c r="C2357" i="7"/>
  <c r="C2358" i="7"/>
  <c r="C2359" i="7"/>
  <c r="C2360" i="7"/>
  <c r="C2361" i="7"/>
  <c r="C2362" i="7"/>
  <c r="C2363" i="7"/>
  <c r="C2364" i="7"/>
  <c r="C2365" i="7"/>
  <c r="C2366" i="7"/>
  <c r="C2367" i="7"/>
  <c r="C2368" i="7"/>
  <c r="C2369" i="7"/>
  <c r="C2370" i="7"/>
  <c r="C2371" i="7"/>
  <c r="C2372" i="7"/>
  <c r="C2373" i="7"/>
  <c r="C2374" i="7"/>
  <c r="C2375" i="7"/>
  <c r="C2376" i="7"/>
  <c r="C2377" i="7"/>
  <c r="C2378" i="7"/>
  <c r="C2379" i="7"/>
  <c r="C2380" i="7"/>
  <c r="C2381" i="7"/>
  <c r="C2382" i="7"/>
  <c r="C2383" i="7"/>
  <c r="C2384" i="7"/>
  <c r="C2385" i="7"/>
  <c r="C2386" i="7"/>
  <c r="C2387" i="7"/>
  <c r="C2388" i="7"/>
  <c r="C2389" i="7"/>
  <c r="C2390" i="7"/>
  <c r="C2391" i="7"/>
  <c r="C2392" i="7"/>
  <c r="C2393" i="7"/>
  <c r="C2394" i="7"/>
  <c r="C2395" i="7"/>
  <c r="C2396" i="7"/>
  <c r="C2397" i="7"/>
  <c r="C2398" i="7"/>
  <c r="C2399" i="7"/>
  <c r="C2400" i="7"/>
  <c r="C2401" i="7"/>
  <c r="C2402" i="7"/>
  <c r="C2403" i="7"/>
  <c r="C2404" i="7"/>
  <c r="C2405" i="7"/>
  <c r="C2406" i="7"/>
  <c r="C2407" i="7"/>
  <c r="C2408" i="7"/>
  <c r="C2409" i="7"/>
  <c r="C2410" i="7"/>
  <c r="C2411" i="7"/>
  <c r="C2412" i="7"/>
  <c r="C2413" i="7"/>
  <c r="C2414" i="7"/>
  <c r="C2415" i="7"/>
  <c r="C2416" i="7"/>
  <c r="C2417" i="7"/>
  <c r="C2418" i="7"/>
  <c r="C2419" i="7"/>
  <c r="C2420" i="7"/>
  <c r="C2421" i="7"/>
  <c r="C2422" i="7"/>
  <c r="C2423" i="7"/>
  <c r="C2424" i="7"/>
  <c r="C2425" i="7"/>
  <c r="C2426" i="7"/>
  <c r="C2427" i="7"/>
  <c r="C2428" i="7"/>
  <c r="C2429" i="7"/>
  <c r="C2430" i="7"/>
  <c r="C2431" i="7"/>
  <c r="C2432" i="7"/>
  <c r="C2433" i="7"/>
  <c r="C2434" i="7"/>
  <c r="C2435" i="7"/>
  <c r="C2436" i="7"/>
  <c r="C2437" i="7"/>
  <c r="C2438" i="7"/>
  <c r="C2439" i="7"/>
  <c r="C2440" i="7"/>
  <c r="C2441" i="7"/>
  <c r="C2442" i="7"/>
  <c r="C2443" i="7"/>
  <c r="C2444" i="7"/>
  <c r="C2445" i="7"/>
  <c r="C2446" i="7"/>
  <c r="C2447" i="7"/>
  <c r="C2448" i="7"/>
  <c r="C2449" i="7"/>
  <c r="C2450" i="7"/>
  <c r="C2451" i="7"/>
  <c r="C2452" i="7"/>
  <c r="C2453" i="7"/>
  <c r="C2454" i="7"/>
  <c r="C2455" i="7"/>
  <c r="C2456" i="7"/>
  <c r="C2457" i="7"/>
  <c r="C2458" i="7"/>
  <c r="C2459" i="7"/>
  <c r="C2460" i="7"/>
  <c r="C2461" i="7"/>
  <c r="C2462" i="7"/>
  <c r="C2463" i="7"/>
  <c r="C2464" i="7"/>
  <c r="C2465" i="7"/>
  <c r="C2466" i="7"/>
  <c r="C2467" i="7"/>
  <c r="C2468" i="7"/>
  <c r="C2469" i="7"/>
  <c r="C2470" i="7"/>
  <c r="C2471" i="7"/>
  <c r="C2472" i="7"/>
  <c r="C2473" i="7"/>
  <c r="C2474" i="7"/>
  <c r="C2475" i="7"/>
  <c r="C2476" i="7"/>
  <c r="C2477" i="7"/>
  <c r="C2478" i="7"/>
  <c r="C2479" i="7"/>
  <c r="C2480" i="7"/>
  <c r="C2481" i="7"/>
  <c r="C2482" i="7"/>
  <c r="C2483" i="7"/>
  <c r="C2484" i="7"/>
  <c r="C2485" i="7"/>
  <c r="C2486" i="7"/>
  <c r="C2487" i="7"/>
  <c r="C2488" i="7"/>
  <c r="C2489" i="7"/>
  <c r="C2490" i="7"/>
  <c r="C2491" i="7"/>
  <c r="C2492" i="7"/>
  <c r="C2493" i="7"/>
  <c r="C2494" i="7"/>
  <c r="C2495" i="7"/>
  <c r="C2496" i="7"/>
  <c r="C2497" i="7"/>
  <c r="C2498" i="7"/>
  <c r="C2499" i="7"/>
  <c r="C2500" i="7"/>
  <c r="C2501" i="7"/>
  <c r="C2502" i="7"/>
  <c r="C2503" i="7"/>
  <c r="C2504" i="7"/>
  <c r="C2505" i="7"/>
  <c r="C2506" i="7"/>
  <c r="C2507" i="7"/>
  <c r="C2508" i="7"/>
  <c r="C2509" i="7"/>
  <c r="C2510" i="7"/>
  <c r="C2511" i="7"/>
  <c r="C2512" i="7"/>
  <c r="C2513" i="7"/>
  <c r="C2514" i="7"/>
  <c r="C2515" i="7"/>
  <c r="C2516" i="7"/>
  <c r="C2517" i="7"/>
  <c r="C2518" i="7"/>
  <c r="C2519" i="7"/>
  <c r="C2520" i="7"/>
  <c r="C2521" i="7"/>
  <c r="C2522" i="7"/>
  <c r="C2523" i="7"/>
  <c r="C2524" i="7"/>
  <c r="C2525" i="7"/>
  <c r="C2526" i="7"/>
  <c r="C2527" i="7"/>
  <c r="C2528" i="7"/>
  <c r="C2529" i="7"/>
  <c r="C2530" i="7"/>
  <c r="C2531" i="7"/>
  <c r="C2532" i="7"/>
  <c r="C2533" i="7"/>
  <c r="C2534" i="7"/>
  <c r="C2535" i="7"/>
  <c r="C2536" i="7"/>
  <c r="C2537" i="7"/>
  <c r="C2538" i="7"/>
  <c r="C2539" i="7"/>
  <c r="C2540" i="7"/>
  <c r="C2541" i="7"/>
  <c r="C2542" i="7"/>
  <c r="C2543" i="7"/>
  <c r="C2544" i="7"/>
  <c r="C2545" i="7"/>
  <c r="C2546" i="7"/>
  <c r="C2547" i="7"/>
  <c r="C2548" i="7"/>
  <c r="C2549" i="7"/>
  <c r="C2550" i="7"/>
  <c r="C2551" i="7"/>
  <c r="C2552" i="7"/>
  <c r="C2553" i="7"/>
  <c r="C2554" i="7"/>
  <c r="C2555" i="7"/>
  <c r="C2556" i="7"/>
  <c r="C2557" i="7"/>
  <c r="C2558" i="7"/>
  <c r="C2559" i="7"/>
  <c r="C2560" i="7"/>
  <c r="C2561" i="7"/>
  <c r="C2562" i="7"/>
  <c r="C2563" i="7"/>
  <c r="C2564" i="7"/>
  <c r="C2565" i="7"/>
  <c r="C2566" i="7"/>
  <c r="C2567" i="7"/>
  <c r="C2568" i="7"/>
  <c r="C2569" i="7"/>
  <c r="C2570" i="7"/>
  <c r="C2571" i="7"/>
  <c r="C2572" i="7"/>
  <c r="C2573" i="7"/>
  <c r="C2574" i="7"/>
  <c r="C2575" i="7"/>
  <c r="C2576" i="7"/>
  <c r="C2577" i="7"/>
  <c r="C2578" i="7"/>
  <c r="C2579" i="7"/>
  <c r="C2580" i="7"/>
  <c r="C2581" i="7"/>
  <c r="C2582" i="7"/>
  <c r="C2583" i="7"/>
  <c r="C2584" i="7"/>
  <c r="C2585" i="7"/>
  <c r="C2586" i="7"/>
  <c r="C2587" i="7"/>
  <c r="C2588" i="7"/>
  <c r="C2589" i="7"/>
  <c r="C2590" i="7"/>
  <c r="C2591" i="7"/>
  <c r="C2592" i="7"/>
  <c r="C2593" i="7"/>
  <c r="C2594" i="7"/>
  <c r="C2595" i="7"/>
  <c r="C2596" i="7"/>
  <c r="C2597" i="7"/>
  <c r="C2598" i="7"/>
  <c r="C2599" i="7"/>
  <c r="C2600" i="7"/>
  <c r="C2601" i="7"/>
  <c r="C2602" i="7"/>
  <c r="C2603" i="7"/>
  <c r="C2604" i="7"/>
  <c r="C2605" i="7"/>
  <c r="C2606" i="7"/>
  <c r="C2607" i="7"/>
  <c r="C2608" i="7"/>
  <c r="C2609" i="7"/>
  <c r="C2610" i="7"/>
  <c r="C2611" i="7"/>
  <c r="C2612" i="7"/>
  <c r="C2613" i="7"/>
  <c r="C2614" i="7"/>
  <c r="C2615" i="7"/>
  <c r="C2616" i="7"/>
  <c r="C2617" i="7"/>
  <c r="C2618" i="7"/>
  <c r="C2619" i="7"/>
  <c r="C2620" i="7"/>
  <c r="C2621" i="7"/>
  <c r="C2622" i="7"/>
  <c r="C2623" i="7"/>
  <c r="C2624" i="7"/>
  <c r="C2625" i="7"/>
  <c r="C2626" i="7"/>
  <c r="C2627" i="7"/>
  <c r="C2628" i="7"/>
  <c r="C2629" i="7"/>
  <c r="C2630" i="7"/>
  <c r="C2631" i="7"/>
  <c r="C2632" i="7"/>
  <c r="C2633" i="7"/>
  <c r="C2634" i="7"/>
  <c r="C2635" i="7"/>
  <c r="C2636" i="7"/>
  <c r="C2637" i="7"/>
  <c r="C2638" i="7"/>
  <c r="C2639" i="7"/>
  <c r="C2640" i="7"/>
  <c r="C2641" i="7"/>
  <c r="C2642" i="7"/>
  <c r="C2643" i="7"/>
  <c r="C2644" i="7"/>
  <c r="C2645" i="7"/>
  <c r="C2646" i="7"/>
  <c r="C2647" i="7"/>
  <c r="C2648" i="7"/>
  <c r="C2649" i="7"/>
  <c r="C2650" i="7"/>
  <c r="C2651" i="7"/>
  <c r="C2652" i="7"/>
  <c r="C2653" i="7"/>
  <c r="C2654" i="7"/>
  <c r="C2655" i="7"/>
  <c r="C2656" i="7"/>
  <c r="C2657" i="7"/>
  <c r="C2658" i="7"/>
  <c r="C2659" i="7"/>
  <c r="C2660" i="7"/>
  <c r="C2661" i="7"/>
  <c r="C2662" i="7"/>
  <c r="C2663" i="7"/>
  <c r="C2664" i="7"/>
  <c r="C2665" i="7"/>
  <c r="C2666" i="7"/>
  <c r="C2667" i="7"/>
  <c r="C2668" i="7"/>
  <c r="C2669" i="7"/>
  <c r="C2670" i="7"/>
  <c r="C2671" i="7"/>
  <c r="C2672" i="7"/>
  <c r="C2673" i="7"/>
  <c r="C2674" i="7"/>
  <c r="C2675" i="7"/>
  <c r="C2676" i="7"/>
  <c r="C2677" i="7"/>
  <c r="C2678" i="7"/>
  <c r="C2679" i="7"/>
  <c r="C2680" i="7"/>
  <c r="C2681" i="7"/>
  <c r="C2682" i="7"/>
  <c r="C2683" i="7"/>
  <c r="C2684" i="7"/>
  <c r="C2685" i="7"/>
  <c r="C2686" i="7"/>
  <c r="C2687" i="7"/>
  <c r="C2688" i="7"/>
  <c r="C2689" i="7"/>
  <c r="C2690" i="7"/>
  <c r="C2691" i="7"/>
  <c r="C2692" i="7"/>
  <c r="C2693" i="7"/>
  <c r="C2694" i="7"/>
  <c r="C2695" i="7"/>
  <c r="C2696" i="7"/>
  <c r="C2697" i="7"/>
  <c r="C2698" i="7"/>
  <c r="C2699" i="7"/>
  <c r="C2700" i="7"/>
  <c r="C2701" i="7"/>
  <c r="C2702" i="7"/>
  <c r="C2703" i="7"/>
  <c r="C2704" i="7"/>
  <c r="C2705" i="7"/>
  <c r="C2706" i="7"/>
  <c r="C2707" i="7"/>
  <c r="C2708" i="7"/>
  <c r="C2709" i="7"/>
  <c r="C2710" i="7"/>
  <c r="C2711" i="7"/>
  <c r="C2712" i="7"/>
  <c r="C2713" i="7"/>
  <c r="C2714" i="7"/>
  <c r="C2715" i="7"/>
  <c r="C2716" i="7"/>
  <c r="C2717" i="7"/>
  <c r="C2718" i="7"/>
  <c r="C2719" i="7"/>
  <c r="C2720" i="7"/>
  <c r="C2721" i="7"/>
  <c r="C2722" i="7"/>
  <c r="C2723" i="7"/>
  <c r="C2724" i="7"/>
  <c r="C2725" i="7"/>
  <c r="C2726" i="7"/>
  <c r="C2727" i="7"/>
  <c r="C2728" i="7"/>
  <c r="C2729" i="7"/>
  <c r="C2730" i="7"/>
  <c r="C2731" i="7"/>
  <c r="C2732" i="7"/>
  <c r="C2733" i="7"/>
  <c r="C2734" i="7"/>
  <c r="C2735" i="7"/>
  <c r="C2736" i="7"/>
  <c r="C2737" i="7"/>
  <c r="C2738" i="7"/>
  <c r="C2739" i="7"/>
  <c r="C2740" i="7"/>
  <c r="C2741" i="7"/>
  <c r="C2742" i="7"/>
  <c r="C2743" i="7"/>
  <c r="C2744" i="7"/>
  <c r="C2745" i="7"/>
  <c r="C2746" i="7"/>
  <c r="C2747" i="7"/>
  <c r="C2748" i="7"/>
  <c r="C2749" i="7"/>
  <c r="C2750" i="7"/>
  <c r="C2751" i="7"/>
  <c r="C2752" i="7"/>
  <c r="C2753" i="7"/>
  <c r="C2754" i="7"/>
  <c r="C2755" i="7"/>
  <c r="C2756" i="7"/>
  <c r="C2757" i="7"/>
  <c r="C2758" i="7"/>
  <c r="C2759" i="7"/>
  <c r="C2760" i="7"/>
  <c r="C2761" i="7"/>
  <c r="C2762" i="7"/>
  <c r="C2763" i="7"/>
  <c r="C2764" i="7"/>
  <c r="C2765" i="7"/>
  <c r="C2766" i="7"/>
  <c r="C2767" i="7"/>
  <c r="C2768" i="7"/>
  <c r="C2769" i="7"/>
  <c r="C2770" i="7"/>
  <c r="C2771" i="7"/>
  <c r="C2772" i="7"/>
  <c r="C2773" i="7"/>
  <c r="C2774" i="7"/>
  <c r="C2775" i="7"/>
  <c r="C2776" i="7"/>
  <c r="C2777" i="7"/>
  <c r="C2778" i="7"/>
  <c r="C2779" i="7"/>
  <c r="C2780" i="7"/>
  <c r="C2781" i="7"/>
  <c r="C2782" i="7"/>
  <c r="C2783" i="7"/>
  <c r="C2784" i="7"/>
  <c r="C2785" i="7"/>
  <c r="C2786" i="7"/>
  <c r="C2787" i="7"/>
  <c r="C2788" i="7"/>
  <c r="C2789" i="7"/>
  <c r="C2790" i="7"/>
  <c r="C2791" i="7"/>
  <c r="C2792" i="7"/>
  <c r="C2793" i="7"/>
  <c r="C2794" i="7"/>
  <c r="C2795" i="7"/>
  <c r="C2796" i="7"/>
  <c r="C2797" i="7"/>
  <c r="C2798" i="7"/>
  <c r="C2799" i="7"/>
  <c r="C2800" i="7"/>
  <c r="C2801" i="7"/>
  <c r="C2802" i="7"/>
  <c r="C2803" i="7"/>
  <c r="C2804" i="7"/>
  <c r="C2805" i="7"/>
  <c r="C2806" i="7"/>
  <c r="C2807" i="7"/>
  <c r="C2808" i="7"/>
  <c r="C2809" i="7"/>
  <c r="C2810" i="7"/>
  <c r="C2811" i="7"/>
  <c r="C2812" i="7"/>
  <c r="C2813" i="7"/>
  <c r="C2814" i="7"/>
  <c r="C2815" i="7"/>
  <c r="C2816" i="7"/>
  <c r="C2817" i="7"/>
  <c r="C2818" i="7"/>
  <c r="C2819" i="7"/>
  <c r="C2820" i="7"/>
  <c r="C2821" i="7"/>
  <c r="C2822" i="7"/>
  <c r="C2823" i="7"/>
  <c r="C2824" i="7"/>
  <c r="C2825" i="7"/>
  <c r="C2826" i="7"/>
  <c r="C2827" i="7"/>
  <c r="C2828" i="7"/>
  <c r="C2829" i="7"/>
  <c r="C2830" i="7"/>
  <c r="C2831" i="7"/>
  <c r="C2832" i="7"/>
  <c r="C2833" i="7"/>
  <c r="C2834" i="7"/>
  <c r="C2835" i="7"/>
  <c r="C2836" i="7"/>
  <c r="C2837" i="7"/>
  <c r="C2838" i="7"/>
  <c r="C2839" i="7"/>
  <c r="C2840" i="7"/>
  <c r="C2841" i="7"/>
  <c r="C2842" i="7"/>
  <c r="C2843" i="7"/>
  <c r="C2844" i="7"/>
  <c r="C2845" i="7"/>
  <c r="C2846" i="7"/>
  <c r="C2847" i="7"/>
  <c r="C2848" i="7"/>
  <c r="C2849" i="7"/>
  <c r="C2850" i="7"/>
  <c r="C2851" i="7"/>
  <c r="C2852" i="7"/>
  <c r="C2853" i="7"/>
  <c r="C2854" i="7"/>
  <c r="C2855" i="7"/>
  <c r="C2856" i="7"/>
  <c r="C2857" i="7"/>
  <c r="C2858" i="7"/>
  <c r="C2859" i="7"/>
  <c r="C2860" i="7"/>
  <c r="C2861" i="7"/>
  <c r="C2862" i="7"/>
  <c r="C2863" i="7"/>
  <c r="C2864" i="7"/>
  <c r="C2865" i="7"/>
  <c r="C2866" i="7"/>
  <c r="C2867" i="7"/>
  <c r="C2868" i="7"/>
  <c r="C2869" i="7"/>
  <c r="C2870" i="7"/>
  <c r="C2871" i="7"/>
  <c r="C2872" i="7"/>
  <c r="C2873" i="7"/>
  <c r="C2874" i="7"/>
  <c r="C2875" i="7"/>
  <c r="C2876" i="7"/>
  <c r="C2877" i="7"/>
  <c r="C2878" i="7"/>
  <c r="C2879" i="7"/>
  <c r="C2880" i="7"/>
  <c r="C2881" i="7"/>
  <c r="C2882" i="7"/>
  <c r="C2883" i="7"/>
  <c r="C2884" i="7"/>
  <c r="C2885" i="7"/>
  <c r="C2886" i="7"/>
  <c r="C2887" i="7"/>
  <c r="C2888" i="7"/>
  <c r="C2889" i="7"/>
  <c r="C2890" i="7"/>
  <c r="C2891" i="7"/>
  <c r="C2892" i="7"/>
  <c r="C2893" i="7"/>
  <c r="C2894" i="7"/>
  <c r="C2895" i="7"/>
  <c r="C2896" i="7"/>
  <c r="C2897" i="7"/>
  <c r="C2898" i="7"/>
  <c r="C2899" i="7"/>
  <c r="C2900" i="7"/>
  <c r="C2901" i="7"/>
  <c r="C2902" i="7"/>
  <c r="C2903" i="7"/>
  <c r="C2904" i="7"/>
  <c r="C2905" i="7"/>
  <c r="C2906" i="7"/>
  <c r="C2907" i="7"/>
  <c r="C2908" i="7"/>
  <c r="C2909" i="7"/>
  <c r="C2910" i="7"/>
  <c r="C2911" i="7"/>
  <c r="C2912" i="7"/>
  <c r="C2913" i="7"/>
  <c r="C2914" i="7"/>
  <c r="C2915" i="7"/>
  <c r="C2916" i="7"/>
  <c r="C2917" i="7"/>
  <c r="C2918" i="7"/>
  <c r="C2919" i="7"/>
  <c r="C2920" i="7"/>
  <c r="C2921" i="7"/>
  <c r="C2922" i="7"/>
  <c r="C2923" i="7"/>
  <c r="C2924" i="7"/>
  <c r="C2925" i="7"/>
  <c r="C2926" i="7"/>
  <c r="C2927" i="7"/>
  <c r="C2928" i="7"/>
  <c r="C2929" i="7"/>
  <c r="C2930" i="7"/>
  <c r="C2931" i="7"/>
  <c r="C2932" i="7"/>
  <c r="C2933" i="7"/>
  <c r="C2934" i="7"/>
  <c r="C2935" i="7"/>
  <c r="C2936" i="7"/>
  <c r="C2937" i="7"/>
  <c r="C2938" i="7"/>
  <c r="C2939" i="7"/>
  <c r="C2940" i="7"/>
  <c r="C2941" i="7"/>
  <c r="C2942" i="7"/>
  <c r="C2943" i="7"/>
  <c r="C2944" i="7"/>
  <c r="C2945" i="7"/>
  <c r="C2946" i="7"/>
  <c r="C2947" i="7"/>
  <c r="C2948" i="7"/>
  <c r="C2949" i="7"/>
  <c r="C2950" i="7"/>
  <c r="C2951" i="7"/>
  <c r="C2952" i="7"/>
  <c r="C2953" i="7"/>
  <c r="C2954" i="7"/>
  <c r="C2955" i="7"/>
  <c r="C2956" i="7"/>
  <c r="C2957" i="7"/>
  <c r="C2958" i="7"/>
  <c r="C2959" i="7"/>
  <c r="C2960" i="7"/>
  <c r="C2961" i="7"/>
  <c r="C2962" i="7"/>
  <c r="C2963" i="7"/>
  <c r="C2964" i="7"/>
  <c r="C2965" i="7"/>
  <c r="C2966" i="7"/>
  <c r="C2967" i="7"/>
  <c r="C2968" i="7"/>
  <c r="C2969" i="7"/>
  <c r="C2970" i="7"/>
  <c r="C2971" i="7"/>
  <c r="C2972" i="7"/>
  <c r="C2973" i="7"/>
  <c r="C2974" i="7"/>
  <c r="C2975" i="7"/>
  <c r="C2976" i="7"/>
  <c r="C2977" i="7"/>
  <c r="C2978" i="7"/>
  <c r="C2979" i="7"/>
  <c r="C2980" i="7"/>
  <c r="C2981" i="7"/>
  <c r="C2982" i="7"/>
  <c r="C2983" i="7"/>
  <c r="C2984" i="7"/>
  <c r="C2985" i="7"/>
  <c r="C2986" i="7"/>
  <c r="C2987" i="7"/>
  <c r="C2988" i="7"/>
  <c r="C2989" i="7"/>
  <c r="C2990" i="7"/>
  <c r="C2991" i="7"/>
  <c r="C2992" i="7"/>
  <c r="C2993" i="7"/>
  <c r="C2994" i="7"/>
  <c r="C2995" i="7"/>
  <c r="C2996" i="7"/>
  <c r="C2997" i="7"/>
  <c r="C2998" i="7"/>
  <c r="C2999" i="7"/>
  <c r="C3000" i="7"/>
  <c r="C3001" i="7"/>
  <c r="C3002" i="7"/>
  <c r="C3003" i="7"/>
  <c r="C3004" i="7"/>
  <c r="C3005" i="7"/>
  <c r="C3006" i="7"/>
  <c r="C3007" i="7"/>
  <c r="C3008" i="7"/>
  <c r="C3009" i="7"/>
  <c r="C3010" i="7"/>
  <c r="C3011" i="7"/>
  <c r="C3012" i="7"/>
  <c r="C3013" i="7"/>
  <c r="C3014" i="7"/>
  <c r="C3015" i="7"/>
  <c r="C3016" i="7"/>
  <c r="C3017" i="7"/>
  <c r="C3018" i="7"/>
  <c r="C3019" i="7"/>
  <c r="C3020" i="7"/>
  <c r="C3021" i="7"/>
  <c r="C3022" i="7"/>
  <c r="C3023" i="7"/>
  <c r="C3024" i="7"/>
  <c r="C3025" i="7"/>
  <c r="C3026" i="7"/>
  <c r="C3027" i="7"/>
  <c r="C3028" i="7"/>
  <c r="C3029" i="7"/>
  <c r="C3030" i="7"/>
  <c r="C3031" i="7"/>
  <c r="C3032" i="7"/>
  <c r="C3033" i="7"/>
  <c r="C3034" i="7"/>
  <c r="C3035" i="7"/>
  <c r="C3036" i="7"/>
  <c r="C3037" i="7"/>
  <c r="C3038" i="7"/>
  <c r="C3039" i="7"/>
  <c r="C3040" i="7"/>
  <c r="C3041" i="7"/>
  <c r="C3042" i="7"/>
  <c r="C3043" i="7"/>
  <c r="C3044" i="7"/>
  <c r="C3045" i="7"/>
  <c r="C3046" i="7"/>
  <c r="C3047" i="7"/>
  <c r="C3048" i="7"/>
  <c r="C3049" i="7"/>
  <c r="C3050" i="7"/>
  <c r="C3051" i="7"/>
  <c r="C3052" i="7"/>
  <c r="C3053" i="7"/>
  <c r="C3054" i="7"/>
  <c r="C3055" i="7"/>
  <c r="C3056" i="7"/>
  <c r="C3057" i="7"/>
  <c r="C3058" i="7"/>
  <c r="C3059" i="7"/>
  <c r="C3060" i="7"/>
  <c r="C3061" i="7"/>
  <c r="C3062" i="7"/>
  <c r="C3063" i="7"/>
  <c r="C3064" i="7"/>
  <c r="C3065" i="7"/>
  <c r="C3066" i="7"/>
  <c r="C3067" i="7"/>
  <c r="C3068" i="7"/>
  <c r="C3069" i="7"/>
  <c r="C3070" i="7"/>
  <c r="C3071" i="7"/>
  <c r="C3072" i="7"/>
  <c r="C3073" i="7"/>
  <c r="C3074" i="7"/>
  <c r="C3075" i="7"/>
  <c r="C3076" i="7"/>
  <c r="C3077" i="7"/>
  <c r="C3078" i="7"/>
  <c r="C3079" i="7"/>
  <c r="C3080" i="7"/>
  <c r="C3081" i="7"/>
  <c r="C3082" i="7"/>
  <c r="C3083" i="7"/>
  <c r="C3084" i="7"/>
  <c r="C3085" i="7"/>
  <c r="C3086" i="7"/>
  <c r="C3087" i="7"/>
  <c r="C3088" i="7"/>
  <c r="C3089" i="7"/>
  <c r="C3090" i="7"/>
  <c r="C3091" i="7"/>
  <c r="C3092" i="7"/>
  <c r="C3093" i="7"/>
  <c r="C3094" i="7"/>
  <c r="C3095" i="7"/>
  <c r="C3096" i="7"/>
  <c r="C3097" i="7"/>
  <c r="C3098" i="7"/>
  <c r="C3099" i="7"/>
  <c r="C3100" i="7"/>
  <c r="C3101" i="7"/>
  <c r="C3102" i="7"/>
  <c r="C3103" i="7"/>
  <c r="C3104" i="7"/>
  <c r="C3105" i="7"/>
  <c r="C3106" i="7"/>
  <c r="C3107" i="7"/>
  <c r="C3108" i="7"/>
  <c r="C3109" i="7"/>
  <c r="C3110" i="7"/>
  <c r="C3111" i="7"/>
  <c r="C3112" i="7"/>
  <c r="C3113" i="7"/>
  <c r="C3114" i="7"/>
  <c r="C3115" i="7"/>
  <c r="C3116" i="7"/>
  <c r="C3117" i="7"/>
  <c r="C3118" i="7"/>
  <c r="C3119" i="7"/>
  <c r="C3120" i="7"/>
  <c r="C3121" i="7"/>
  <c r="C3122" i="7"/>
  <c r="C3123" i="7"/>
  <c r="C3124" i="7"/>
  <c r="C3125" i="7"/>
  <c r="C3126" i="7"/>
  <c r="C3127" i="7"/>
  <c r="C3128" i="7"/>
  <c r="C3129" i="7"/>
  <c r="C3130" i="7"/>
  <c r="C3131" i="7"/>
  <c r="C3132" i="7"/>
  <c r="C3133" i="7"/>
  <c r="C3134" i="7"/>
  <c r="C3135" i="7"/>
  <c r="C3136" i="7"/>
  <c r="C3137" i="7"/>
  <c r="C3138" i="7"/>
  <c r="C3139" i="7"/>
  <c r="C3140" i="7"/>
  <c r="C3141" i="7"/>
  <c r="C3142" i="7"/>
  <c r="C3143" i="7"/>
  <c r="C3144" i="7"/>
  <c r="C3145" i="7"/>
  <c r="C3146" i="7"/>
  <c r="C3147" i="7"/>
  <c r="C3148" i="7"/>
  <c r="C3149" i="7"/>
  <c r="C3150" i="7"/>
  <c r="C3151" i="7"/>
  <c r="C3152" i="7"/>
  <c r="C3153" i="7"/>
  <c r="C3154" i="7"/>
  <c r="C3155" i="7"/>
  <c r="C3156" i="7"/>
  <c r="C3157" i="7"/>
  <c r="C3158" i="7"/>
  <c r="C3159" i="7"/>
  <c r="C3160" i="7"/>
  <c r="C3161" i="7"/>
  <c r="C3162" i="7"/>
  <c r="C3163" i="7"/>
  <c r="C3164" i="7"/>
  <c r="C3165" i="7"/>
  <c r="C3166" i="7"/>
  <c r="C3167" i="7"/>
  <c r="C3168" i="7"/>
  <c r="C3169" i="7"/>
  <c r="C3170" i="7"/>
  <c r="C3171" i="7"/>
  <c r="C3172" i="7"/>
  <c r="C3173" i="7"/>
  <c r="C3174" i="7"/>
  <c r="C3175" i="7"/>
  <c r="C3176" i="7"/>
  <c r="C3177" i="7"/>
  <c r="C3178" i="7"/>
  <c r="C3179" i="7"/>
  <c r="C3180" i="7"/>
  <c r="C3181" i="7"/>
  <c r="C3182" i="7"/>
  <c r="C3183" i="7"/>
  <c r="C3184" i="7"/>
  <c r="C3185" i="7"/>
  <c r="C3186" i="7"/>
  <c r="C3187" i="7"/>
  <c r="C3188" i="7"/>
  <c r="C3189" i="7"/>
  <c r="C3190" i="7"/>
  <c r="C3191" i="7"/>
  <c r="C3192" i="7"/>
  <c r="C3193" i="7"/>
  <c r="C3194" i="7"/>
  <c r="C3195" i="7"/>
  <c r="C3196" i="7"/>
  <c r="C3197" i="7"/>
  <c r="C3198" i="7"/>
  <c r="C3199" i="7"/>
  <c r="C3200" i="7"/>
  <c r="C3201" i="7"/>
  <c r="C3202" i="7"/>
  <c r="C3203" i="7"/>
  <c r="C3204" i="7"/>
  <c r="C3205" i="7"/>
  <c r="C3206" i="7"/>
  <c r="C3207" i="7"/>
  <c r="C3208" i="7"/>
  <c r="C3209" i="7"/>
  <c r="C3210" i="7"/>
  <c r="C3211" i="7"/>
  <c r="C3212" i="7"/>
  <c r="C3213" i="7"/>
  <c r="C3214" i="7"/>
  <c r="C3215" i="7"/>
  <c r="C3216" i="7"/>
  <c r="C3217" i="7"/>
  <c r="C3218" i="7"/>
  <c r="C3219" i="7"/>
  <c r="C3220" i="7"/>
  <c r="C3221" i="7"/>
  <c r="C3222" i="7"/>
  <c r="C3223" i="7"/>
  <c r="C3224" i="7"/>
  <c r="C3225" i="7"/>
  <c r="C3226" i="7"/>
  <c r="C3227" i="7"/>
  <c r="C3228" i="7"/>
  <c r="C3229" i="7"/>
  <c r="C3230" i="7"/>
  <c r="C3231" i="7"/>
  <c r="C3232" i="7"/>
  <c r="C3233" i="7"/>
  <c r="C3234" i="7"/>
  <c r="C3235" i="7"/>
  <c r="C3236" i="7"/>
  <c r="C3237" i="7"/>
  <c r="C3238" i="7"/>
  <c r="C3239" i="7"/>
  <c r="C3240" i="7"/>
  <c r="C3241" i="7"/>
  <c r="C3242" i="7"/>
  <c r="C3243" i="7"/>
  <c r="C3244" i="7"/>
  <c r="C3245" i="7"/>
  <c r="C3246" i="7"/>
  <c r="C3247" i="7"/>
  <c r="C3248" i="7"/>
  <c r="C3249" i="7"/>
  <c r="C3250" i="7"/>
  <c r="C3251" i="7"/>
  <c r="C3252" i="7"/>
  <c r="C3253" i="7"/>
  <c r="C3254" i="7"/>
  <c r="C3255" i="7"/>
  <c r="C3256" i="7"/>
  <c r="C3257" i="7"/>
  <c r="C3258" i="7"/>
  <c r="C3259" i="7"/>
  <c r="C3260" i="7"/>
  <c r="C3261" i="7"/>
  <c r="C3262" i="7"/>
  <c r="C3263" i="7"/>
  <c r="C3264" i="7"/>
  <c r="C3265" i="7"/>
  <c r="C3266" i="7"/>
  <c r="C3267" i="7"/>
  <c r="C3268" i="7"/>
  <c r="C3269" i="7"/>
  <c r="C3270" i="7"/>
  <c r="C3271" i="7"/>
  <c r="C3272" i="7"/>
  <c r="C3273" i="7"/>
  <c r="C3274" i="7"/>
  <c r="C3275" i="7"/>
  <c r="C3276" i="7"/>
  <c r="C3277" i="7"/>
  <c r="C3278" i="7"/>
  <c r="C3279" i="7"/>
  <c r="C3280" i="7"/>
  <c r="C3281" i="7"/>
  <c r="C3282" i="7"/>
  <c r="C3283" i="7"/>
  <c r="C3284" i="7"/>
  <c r="C3285" i="7"/>
  <c r="C3286" i="7"/>
  <c r="C3287" i="7"/>
  <c r="C3288" i="7"/>
  <c r="C3289" i="7"/>
  <c r="C3290" i="7"/>
  <c r="C3291" i="7"/>
  <c r="C3292" i="7"/>
  <c r="C3293" i="7"/>
  <c r="C3294" i="7"/>
  <c r="C3295" i="7"/>
  <c r="C3296" i="7"/>
  <c r="C3297" i="7"/>
  <c r="C3298" i="7"/>
  <c r="C3299" i="7"/>
  <c r="C3300" i="7"/>
  <c r="C3301" i="7"/>
  <c r="C3302" i="7"/>
  <c r="C3303" i="7"/>
  <c r="C3304" i="7"/>
  <c r="C3305" i="7"/>
  <c r="C3306" i="7"/>
  <c r="C3307" i="7"/>
  <c r="C3308" i="7"/>
  <c r="C3309" i="7"/>
  <c r="C3310" i="7"/>
  <c r="C3311" i="7"/>
  <c r="C3312" i="7"/>
  <c r="C3313" i="7"/>
  <c r="C3314" i="7"/>
  <c r="C3315" i="7"/>
  <c r="C3316" i="7"/>
  <c r="C3317" i="7"/>
  <c r="C3318" i="7"/>
  <c r="C3319" i="7"/>
  <c r="C3320" i="7"/>
  <c r="C3321" i="7"/>
  <c r="C3322" i="7"/>
  <c r="C3323" i="7"/>
  <c r="C3324" i="7"/>
  <c r="C3325" i="7"/>
  <c r="C3326" i="7"/>
  <c r="C3327" i="7"/>
  <c r="C3328" i="7"/>
  <c r="C3329" i="7"/>
  <c r="C3330" i="7"/>
  <c r="C3331" i="7"/>
  <c r="C3332" i="7"/>
  <c r="C3333" i="7"/>
  <c r="C3334" i="7"/>
  <c r="C3335" i="7"/>
  <c r="C3336" i="7"/>
  <c r="C3337" i="7"/>
  <c r="C3338" i="7"/>
  <c r="C3339" i="7"/>
  <c r="C3340" i="7"/>
  <c r="C3341" i="7"/>
  <c r="C3342" i="7"/>
  <c r="C3343" i="7"/>
  <c r="C3344" i="7"/>
  <c r="C3345" i="7"/>
  <c r="C3346" i="7"/>
  <c r="C3347" i="7"/>
  <c r="C3348" i="7"/>
  <c r="C3349" i="7"/>
  <c r="C3350" i="7"/>
  <c r="C3351" i="7"/>
  <c r="C3352" i="7"/>
  <c r="C3353" i="7"/>
  <c r="C3354" i="7"/>
  <c r="C3355" i="7"/>
  <c r="C3356" i="7"/>
  <c r="C3357" i="7"/>
  <c r="C3358" i="7"/>
  <c r="C3359" i="7"/>
  <c r="C3360" i="7"/>
  <c r="C3361" i="7"/>
  <c r="C3362" i="7"/>
  <c r="C3363" i="7"/>
  <c r="C3364" i="7"/>
  <c r="C3365" i="7"/>
  <c r="C3366" i="7"/>
  <c r="C3367" i="7"/>
  <c r="C3368" i="7"/>
  <c r="C3369" i="7"/>
  <c r="C3370" i="7"/>
  <c r="C3371" i="7"/>
  <c r="C3372" i="7"/>
  <c r="C3373" i="7"/>
  <c r="C3374" i="7"/>
  <c r="C3375" i="7"/>
  <c r="C3376" i="7"/>
  <c r="C3377" i="7"/>
  <c r="C3378" i="7"/>
  <c r="C3379" i="7"/>
  <c r="C3380" i="7"/>
  <c r="C3381" i="7"/>
  <c r="C3382" i="7"/>
  <c r="C3383" i="7"/>
  <c r="C3384" i="7"/>
  <c r="C3385" i="7"/>
  <c r="C3386" i="7"/>
  <c r="C3387" i="7"/>
  <c r="C3388" i="7"/>
  <c r="C3389" i="7"/>
  <c r="C3390" i="7"/>
  <c r="C3391" i="7"/>
  <c r="C3392" i="7"/>
  <c r="C3393" i="7"/>
  <c r="C3394" i="7"/>
  <c r="C3395" i="7"/>
  <c r="C3396" i="7"/>
  <c r="C3397" i="7"/>
  <c r="C3398" i="7"/>
  <c r="C3399" i="7"/>
  <c r="C3400" i="7"/>
  <c r="C3401" i="7"/>
  <c r="C3402" i="7"/>
  <c r="C3403" i="7"/>
  <c r="C3404" i="7"/>
  <c r="C3405" i="7"/>
  <c r="C3406" i="7"/>
  <c r="C3407" i="7"/>
  <c r="C3408" i="7"/>
  <c r="C3409" i="7"/>
  <c r="C3410" i="7"/>
  <c r="C3411" i="7"/>
  <c r="C3412" i="7"/>
  <c r="C3413" i="7"/>
  <c r="C3414" i="7"/>
  <c r="C3415" i="7"/>
  <c r="C3416" i="7"/>
  <c r="C3417" i="7"/>
  <c r="C3418" i="7"/>
  <c r="C3419" i="7"/>
  <c r="C3420" i="7"/>
  <c r="C3421" i="7"/>
  <c r="C3422" i="7"/>
  <c r="C3423" i="7"/>
  <c r="C3424" i="7"/>
  <c r="C3425" i="7"/>
  <c r="C3426" i="7"/>
  <c r="C3427" i="7"/>
  <c r="C3428" i="7"/>
  <c r="C3429" i="7"/>
  <c r="C3430" i="7"/>
  <c r="C3431" i="7"/>
  <c r="C3432" i="7"/>
  <c r="C3433" i="7"/>
  <c r="C3434" i="7"/>
  <c r="C3435" i="7"/>
  <c r="C3436" i="7"/>
  <c r="C3437" i="7"/>
  <c r="C3438" i="7"/>
  <c r="C3439" i="7"/>
  <c r="C3440" i="7"/>
  <c r="C3441" i="7"/>
  <c r="C3442" i="7"/>
  <c r="C3443" i="7"/>
  <c r="C3444" i="7"/>
  <c r="C3445" i="7"/>
  <c r="C3446" i="7"/>
  <c r="C3447" i="7"/>
  <c r="C3448" i="7"/>
  <c r="C3449" i="7"/>
  <c r="C3450" i="7"/>
  <c r="C3451" i="7"/>
  <c r="C3452" i="7"/>
  <c r="C3453" i="7"/>
  <c r="C3454" i="7"/>
  <c r="C3455" i="7"/>
  <c r="C3456" i="7"/>
  <c r="C3457" i="7"/>
  <c r="C3458" i="7"/>
  <c r="C3459" i="7"/>
  <c r="C3460" i="7"/>
  <c r="C3461" i="7"/>
  <c r="C3462" i="7"/>
  <c r="C3463" i="7"/>
  <c r="C3464" i="7"/>
  <c r="C3465" i="7"/>
  <c r="C3466" i="7"/>
  <c r="C3467" i="7"/>
  <c r="C3468" i="7"/>
  <c r="C3469" i="7"/>
  <c r="C3470" i="7"/>
  <c r="C3471" i="7"/>
  <c r="C3472" i="7"/>
  <c r="C3473" i="7"/>
  <c r="C3474" i="7"/>
  <c r="C3475" i="7"/>
  <c r="C3476" i="7"/>
  <c r="C3477" i="7"/>
  <c r="C3478" i="7"/>
  <c r="C3479" i="7"/>
  <c r="C3480" i="7"/>
  <c r="C3481" i="7"/>
  <c r="C3482" i="7"/>
  <c r="C3483" i="7"/>
  <c r="C3484" i="7"/>
  <c r="C3485" i="7"/>
  <c r="C3486" i="7"/>
  <c r="C3487" i="7"/>
  <c r="C3488" i="7"/>
  <c r="C3489" i="7"/>
  <c r="C3490" i="7"/>
  <c r="C3491" i="7"/>
  <c r="C3492" i="7"/>
  <c r="C3493" i="7"/>
  <c r="C3494" i="7"/>
  <c r="C3495" i="7"/>
  <c r="C3496" i="7"/>
  <c r="C3497" i="7"/>
  <c r="C3498" i="7"/>
  <c r="C3499" i="7"/>
  <c r="C3500" i="7"/>
  <c r="C3501" i="7"/>
  <c r="C3502" i="7"/>
  <c r="C3503" i="7"/>
  <c r="C3504" i="7"/>
  <c r="C3505" i="7"/>
  <c r="C3506" i="7"/>
  <c r="C3507" i="7"/>
  <c r="C3508" i="7"/>
  <c r="C3509" i="7"/>
  <c r="C3510" i="7"/>
  <c r="C3511" i="7"/>
  <c r="C3512" i="7"/>
  <c r="C3513" i="7"/>
  <c r="C3514" i="7"/>
  <c r="C3515" i="7"/>
  <c r="C3516" i="7"/>
  <c r="C3517" i="7"/>
  <c r="C3518" i="7"/>
  <c r="C3519" i="7"/>
  <c r="C3520" i="7"/>
  <c r="C3521" i="7"/>
  <c r="C3522" i="7"/>
  <c r="C3523" i="7"/>
  <c r="C3524" i="7"/>
  <c r="C3525" i="7"/>
  <c r="C3526" i="7"/>
  <c r="C3527" i="7"/>
  <c r="C3528" i="7"/>
  <c r="C3529" i="7"/>
  <c r="C3530" i="7"/>
  <c r="C3531" i="7"/>
  <c r="C3532" i="7"/>
  <c r="C3533" i="7"/>
  <c r="C3534" i="7"/>
  <c r="C3535" i="7"/>
  <c r="C3536" i="7"/>
  <c r="C3537" i="7"/>
  <c r="C3538" i="7"/>
  <c r="C3539" i="7"/>
  <c r="C3540" i="7"/>
  <c r="C3541" i="7"/>
  <c r="C3542" i="7"/>
  <c r="C3543" i="7"/>
  <c r="C3544" i="7"/>
  <c r="C3545" i="7"/>
  <c r="C3546" i="7"/>
  <c r="C3547" i="7"/>
  <c r="C3548" i="7"/>
  <c r="C3549" i="7"/>
  <c r="C3550" i="7"/>
  <c r="C3551" i="7"/>
  <c r="C3552" i="7"/>
  <c r="C3553" i="7"/>
  <c r="C3554" i="7"/>
  <c r="C3555" i="7"/>
  <c r="C3556" i="7"/>
  <c r="C3557" i="7"/>
  <c r="C3558" i="7"/>
  <c r="C3559" i="7"/>
  <c r="C3560" i="7"/>
  <c r="C3561" i="7"/>
  <c r="C3562" i="7"/>
  <c r="C3563" i="7"/>
  <c r="C3564" i="7"/>
  <c r="C3565" i="7"/>
  <c r="C3566" i="7"/>
  <c r="C3567" i="7"/>
  <c r="C3568" i="7"/>
  <c r="C3569" i="7"/>
  <c r="C3570" i="7"/>
  <c r="C3571" i="7"/>
  <c r="C3572" i="7"/>
  <c r="C3573" i="7"/>
  <c r="C3574" i="7"/>
  <c r="C3575" i="7"/>
  <c r="C3576" i="7"/>
  <c r="C3577" i="7"/>
  <c r="C3578" i="7"/>
  <c r="C3579" i="7"/>
  <c r="C3580" i="7"/>
  <c r="C3581" i="7"/>
  <c r="C3582" i="7"/>
  <c r="C3583" i="7"/>
  <c r="C3584" i="7"/>
  <c r="C3585" i="7"/>
  <c r="C3586" i="7"/>
  <c r="C3587" i="7"/>
  <c r="C3588" i="7"/>
  <c r="C3589" i="7"/>
  <c r="C3590" i="7"/>
  <c r="C3591" i="7"/>
  <c r="C3592" i="7"/>
  <c r="C3593" i="7"/>
  <c r="C3594" i="7"/>
  <c r="C3595" i="7"/>
  <c r="C3596" i="7"/>
  <c r="C3597" i="7"/>
  <c r="C3598" i="7"/>
  <c r="C3599" i="7"/>
  <c r="C3600" i="7"/>
  <c r="C3601" i="7"/>
  <c r="C3602" i="7"/>
  <c r="C3603" i="7"/>
  <c r="C3604" i="7"/>
  <c r="C3605" i="7"/>
  <c r="C3606" i="7"/>
  <c r="C3607" i="7"/>
  <c r="C3608" i="7"/>
  <c r="C3609" i="7"/>
  <c r="C3610" i="7"/>
  <c r="C3611" i="7"/>
  <c r="C3612" i="7"/>
  <c r="C3613" i="7"/>
  <c r="C3614" i="7"/>
  <c r="C3615" i="7"/>
  <c r="C3616" i="7"/>
  <c r="C3617" i="7"/>
  <c r="C3618" i="7"/>
  <c r="C3619" i="7"/>
  <c r="C3620" i="7"/>
  <c r="C3621" i="7"/>
  <c r="C3622" i="7"/>
  <c r="C3623" i="7"/>
  <c r="C3624" i="7"/>
  <c r="C3625" i="7"/>
  <c r="C3626" i="7"/>
  <c r="C3627" i="7"/>
  <c r="C3628" i="7"/>
  <c r="C3629" i="7"/>
  <c r="C3630" i="7"/>
  <c r="C3631" i="7"/>
  <c r="C3632" i="7"/>
  <c r="C3633" i="7"/>
  <c r="C3634" i="7"/>
  <c r="C3635" i="7"/>
  <c r="C3636" i="7"/>
  <c r="C3637" i="7"/>
  <c r="C3638" i="7"/>
  <c r="C3639" i="7"/>
  <c r="C3640" i="7"/>
  <c r="C3641" i="7"/>
  <c r="C3642" i="7"/>
  <c r="C3643" i="7"/>
  <c r="C3644" i="7"/>
  <c r="C3645" i="7"/>
  <c r="C3646" i="7"/>
  <c r="C3647" i="7"/>
  <c r="C3648" i="7"/>
  <c r="C3649" i="7"/>
  <c r="C3650" i="7"/>
  <c r="C3651" i="7"/>
  <c r="C3652" i="7"/>
  <c r="C3653" i="7"/>
  <c r="C3654" i="7"/>
  <c r="C3655" i="7"/>
  <c r="C3656" i="7"/>
  <c r="C3657" i="7"/>
  <c r="C3658" i="7"/>
  <c r="C3659" i="7"/>
  <c r="C3660" i="7"/>
  <c r="C3661" i="7"/>
  <c r="C3662" i="7"/>
  <c r="C3663" i="7"/>
  <c r="C3664" i="7"/>
  <c r="C3665" i="7"/>
  <c r="C3666" i="7"/>
  <c r="C3667" i="7"/>
  <c r="C3668" i="7"/>
  <c r="C3669" i="7"/>
  <c r="C3670" i="7"/>
  <c r="C3671" i="7"/>
  <c r="C3672" i="7"/>
  <c r="C3673" i="7"/>
  <c r="C3674" i="7"/>
  <c r="C3675" i="7"/>
  <c r="C3676" i="7"/>
  <c r="C3677" i="7"/>
  <c r="C3678" i="7"/>
  <c r="C3679" i="7"/>
  <c r="C3680" i="7"/>
  <c r="C3681" i="7"/>
  <c r="C3682" i="7"/>
  <c r="C3683" i="7"/>
  <c r="C3684" i="7"/>
  <c r="C3685" i="7"/>
  <c r="C3686" i="7"/>
  <c r="C3687" i="7"/>
  <c r="C3688" i="7"/>
  <c r="C3689" i="7"/>
  <c r="C3690" i="7"/>
  <c r="C3691" i="7"/>
  <c r="C3692" i="7"/>
  <c r="C3693" i="7"/>
  <c r="C3694" i="7"/>
  <c r="C3695" i="7"/>
  <c r="C3696" i="7"/>
  <c r="C3697" i="7"/>
  <c r="C3698" i="7"/>
  <c r="C3699" i="7"/>
  <c r="C3700" i="7"/>
  <c r="C3701" i="7"/>
  <c r="C3702" i="7"/>
  <c r="C3703" i="7"/>
  <c r="C3704" i="7"/>
  <c r="C3705" i="7"/>
  <c r="C3706" i="7"/>
  <c r="C3707" i="7"/>
  <c r="C3708" i="7"/>
  <c r="C3709" i="7"/>
  <c r="C3710" i="7"/>
  <c r="C3711" i="7"/>
  <c r="C3712" i="7"/>
  <c r="C3713" i="7"/>
  <c r="C3714" i="7"/>
  <c r="C3715" i="7"/>
  <c r="C3716" i="7"/>
  <c r="C3717" i="7"/>
  <c r="C3718" i="7"/>
  <c r="C3719" i="7"/>
  <c r="C3720" i="7"/>
  <c r="C3721" i="7"/>
  <c r="C3722" i="7"/>
  <c r="C3723" i="7"/>
  <c r="C3724" i="7"/>
  <c r="C3725" i="7"/>
  <c r="C3726" i="7"/>
  <c r="C3727" i="7"/>
  <c r="C3728" i="7"/>
  <c r="C3729" i="7"/>
  <c r="C3730" i="7"/>
  <c r="C3731" i="7"/>
  <c r="C3732" i="7"/>
  <c r="C3733" i="7"/>
  <c r="C3734" i="7"/>
  <c r="C3735" i="7"/>
  <c r="C3736" i="7"/>
  <c r="C3737" i="7"/>
  <c r="C3738" i="7"/>
  <c r="C3739" i="7"/>
  <c r="C3740" i="7"/>
  <c r="C3741" i="7"/>
  <c r="C3742" i="7"/>
  <c r="C3743" i="7"/>
  <c r="C3744" i="7"/>
  <c r="C3745" i="7"/>
  <c r="C3746" i="7"/>
  <c r="C3747" i="7"/>
  <c r="C3748" i="7"/>
  <c r="C3749" i="7"/>
  <c r="C3750" i="7"/>
  <c r="C3751" i="7"/>
  <c r="C3752" i="7"/>
  <c r="C3753" i="7"/>
  <c r="C3754" i="7"/>
  <c r="C3755" i="7"/>
  <c r="C3756" i="7"/>
  <c r="C3757" i="7"/>
  <c r="C3758" i="7"/>
  <c r="C3759" i="7"/>
  <c r="C3760" i="7"/>
  <c r="C3761" i="7"/>
  <c r="C3762" i="7"/>
  <c r="C3763" i="7"/>
  <c r="C3764" i="7"/>
  <c r="C3765" i="7"/>
  <c r="C3766" i="7"/>
  <c r="C3767" i="7"/>
  <c r="C3768" i="7"/>
  <c r="C3769" i="7"/>
  <c r="C3770" i="7"/>
  <c r="C3771" i="7"/>
  <c r="C3772" i="7"/>
  <c r="C3773" i="7"/>
  <c r="C3774" i="7"/>
  <c r="C3775" i="7"/>
  <c r="C3776" i="7"/>
  <c r="C3777" i="7"/>
  <c r="C3778" i="7"/>
  <c r="C3779" i="7"/>
  <c r="C3780" i="7"/>
  <c r="C3781" i="7"/>
  <c r="C3782" i="7"/>
  <c r="C3783" i="7"/>
  <c r="C3784" i="7"/>
  <c r="C3785" i="7"/>
  <c r="C3786" i="7"/>
  <c r="C3787" i="7"/>
  <c r="C3788" i="7"/>
  <c r="C3789" i="7"/>
  <c r="C3790" i="7"/>
  <c r="C3791" i="7"/>
  <c r="C3792" i="7"/>
  <c r="C3793" i="7"/>
  <c r="C3794" i="7"/>
  <c r="C3795" i="7"/>
  <c r="C3796" i="7"/>
  <c r="C3797" i="7"/>
  <c r="C3798" i="7"/>
  <c r="C3799" i="7"/>
  <c r="C3800" i="7"/>
  <c r="C3801" i="7"/>
  <c r="C3802" i="7"/>
  <c r="C3803" i="7"/>
  <c r="C3804" i="7"/>
  <c r="C3805" i="7"/>
  <c r="C3806" i="7"/>
  <c r="C3807" i="7"/>
  <c r="C3808" i="7"/>
  <c r="C3809" i="7"/>
  <c r="C3810" i="7"/>
  <c r="C3811" i="7"/>
  <c r="C3812" i="7"/>
  <c r="C3813" i="7"/>
  <c r="C3814" i="7"/>
  <c r="C3815" i="7"/>
  <c r="C3816" i="7"/>
  <c r="C3817" i="7"/>
  <c r="C3818" i="7"/>
  <c r="C3819" i="7"/>
  <c r="C3820" i="7"/>
  <c r="C3821" i="7"/>
  <c r="C3822" i="7"/>
  <c r="C3823" i="7"/>
  <c r="C3824" i="7"/>
  <c r="C3825" i="7"/>
  <c r="C3826" i="7"/>
  <c r="C3827" i="7"/>
  <c r="C3828" i="7"/>
  <c r="C3829" i="7"/>
  <c r="C3830" i="7"/>
  <c r="C3831" i="7"/>
  <c r="C3832" i="7"/>
  <c r="C3833" i="7"/>
  <c r="C3834" i="7"/>
  <c r="C3835" i="7"/>
  <c r="C3836" i="7"/>
  <c r="C3837" i="7"/>
  <c r="C3838" i="7"/>
  <c r="C3839" i="7"/>
  <c r="C3840" i="7"/>
  <c r="C3841" i="7"/>
  <c r="C3842" i="7"/>
  <c r="C3843" i="7"/>
  <c r="C3844" i="7"/>
  <c r="C3845" i="7"/>
  <c r="C3846" i="7"/>
  <c r="C3847" i="7"/>
  <c r="C3848" i="7"/>
  <c r="C3849" i="7"/>
  <c r="C3850" i="7"/>
  <c r="C3851" i="7"/>
  <c r="C3852" i="7"/>
  <c r="C3853" i="7"/>
  <c r="C3854" i="7"/>
  <c r="C3855" i="7"/>
  <c r="C3856" i="7"/>
  <c r="C3857" i="7"/>
  <c r="C3858" i="7"/>
  <c r="C3859" i="7"/>
  <c r="C3860" i="7"/>
  <c r="C3861" i="7"/>
  <c r="C3862" i="7"/>
  <c r="C3863" i="7"/>
  <c r="C3864" i="7"/>
  <c r="C3865" i="7"/>
  <c r="C3866" i="7"/>
  <c r="C3867" i="7"/>
  <c r="C3868" i="7"/>
  <c r="C3869" i="7"/>
  <c r="C3870" i="7"/>
  <c r="C3871" i="7"/>
  <c r="C3872" i="7"/>
  <c r="C3873" i="7"/>
  <c r="C3874" i="7"/>
  <c r="C3875" i="7"/>
  <c r="C3876" i="7"/>
  <c r="C3877" i="7"/>
  <c r="C3878" i="7"/>
  <c r="C3879" i="7"/>
  <c r="C3880" i="7"/>
  <c r="C3881" i="7"/>
  <c r="C3882" i="7"/>
  <c r="C3883" i="7"/>
  <c r="C3884" i="7"/>
  <c r="C3885" i="7"/>
  <c r="C3886" i="7"/>
  <c r="C3887" i="7"/>
  <c r="C3888" i="7"/>
  <c r="C3889" i="7"/>
  <c r="C3890" i="7"/>
  <c r="C3891" i="7"/>
  <c r="C3892" i="7"/>
  <c r="C3893" i="7"/>
  <c r="C3894" i="7"/>
  <c r="C3895" i="7"/>
  <c r="C3896" i="7"/>
  <c r="C3897" i="7"/>
  <c r="C3898" i="7"/>
  <c r="C3899" i="7"/>
  <c r="C3900" i="7"/>
  <c r="C3901" i="7"/>
  <c r="C3902" i="7"/>
  <c r="C3903" i="7"/>
  <c r="C3904" i="7"/>
  <c r="C3905" i="7"/>
  <c r="C3906" i="7"/>
  <c r="C3907" i="7"/>
  <c r="C3908" i="7"/>
  <c r="C3909" i="7"/>
  <c r="C3910" i="7"/>
  <c r="C3911" i="7"/>
  <c r="C3912" i="7"/>
  <c r="C3913" i="7"/>
  <c r="C3914" i="7"/>
  <c r="C3915" i="7"/>
  <c r="C3916" i="7"/>
  <c r="C3917" i="7"/>
  <c r="C3918" i="7"/>
  <c r="C3919" i="7"/>
  <c r="C3920" i="7"/>
  <c r="C3921" i="7"/>
  <c r="C3922" i="7"/>
  <c r="C3923" i="7"/>
  <c r="C3924" i="7"/>
  <c r="C3925" i="7"/>
  <c r="C3926" i="7"/>
  <c r="C3927" i="7"/>
  <c r="C3928" i="7"/>
  <c r="C3929" i="7"/>
  <c r="C3930" i="7"/>
  <c r="C3931" i="7"/>
  <c r="C3932" i="7"/>
  <c r="C3933" i="7"/>
  <c r="C3934" i="7"/>
  <c r="C3935" i="7"/>
  <c r="C3936" i="7"/>
  <c r="C3937" i="7"/>
  <c r="C3938" i="7"/>
  <c r="C3939" i="7"/>
  <c r="C3940" i="7"/>
  <c r="C3941" i="7"/>
  <c r="C3942" i="7"/>
  <c r="C3943" i="7"/>
  <c r="C3944" i="7"/>
  <c r="C3945" i="7"/>
  <c r="C3946" i="7"/>
  <c r="C3947" i="7"/>
  <c r="C3948" i="7"/>
  <c r="C3949" i="7"/>
  <c r="C3950" i="7"/>
  <c r="C3951" i="7"/>
  <c r="C3952" i="7"/>
  <c r="C3953" i="7"/>
  <c r="C3954" i="7"/>
  <c r="C3955" i="7"/>
  <c r="C3956" i="7"/>
  <c r="C3957" i="7"/>
  <c r="C3958" i="7"/>
  <c r="C3959" i="7"/>
  <c r="C3960" i="7"/>
  <c r="C3961" i="7"/>
  <c r="C3962" i="7"/>
  <c r="C3963" i="7"/>
  <c r="C3964" i="7"/>
  <c r="C3965" i="7"/>
  <c r="C3966" i="7"/>
  <c r="C3967" i="7"/>
  <c r="C3968" i="7"/>
  <c r="C3969" i="7"/>
  <c r="C3970" i="7"/>
  <c r="C3971" i="7"/>
  <c r="C3972" i="7"/>
  <c r="C3973" i="7"/>
  <c r="C3974" i="7"/>
  <c r="C3975" i="7"/>
  <c r="C3976" i="7"/>
  <c r="C3977" i="7"/>
  <c r="C3978" i="7"/>
  <c r="C3979" i="7"/>
  <c r="C3980" i="7"/>
  <c r="C3981" i="7"/>
  <c r="C3982" i="7"/>
  <c r="C3983" i="7"/>
  <c r="C3984" i="7"/>
  <c r="C3985" i="7"/>
  <c r="C3986" i="7"/>
  <c r="C3987" i="7"/>
  <c r="C3988" i="7"/>
  <c r="C3989" i="7"/>
  <c r="C3990" i="7"/>
  <c r="C3991" i="7"/>
  <c r="C3992" i="7"/>
  <c r="C3993" i="7"/>
  <c r="C3994" i="7"/>
  <c r="C3995" i="7"/>
  <c r="C3996" i="7"/>
  <c r="C3997" i="7"/>
  <c r="C3998" i="7"/>
  <c r="C4" i="7"/>
  <c r="B17" i="7"/>
  <c r="B18" i="7"/>
  <c r="B19" i="7"/>
  <c r="B20" i="7"/>
  <c r="B21" i="7"/>
  <c r="B22" i="7"/>
  <c r="B23" i="7"/>
  <c r="B24" i="7"/>
  <c r="B25" i="7"/>
  <c r="B26" i="7"/>
  <c r="B27" i="7"/>
  <c r="B28" i="7"/>
  <c r="B29" i="7"/>
  <c r="B30" i="7"/>
  <c r="B31" i="7"/>
  <c r="B32" i="7"/>
  <c r="B33" i="7"/>
  <c r="B34" i="7"/>
  <c r="B35" i="7"/>
  <c r="B36" i="7"/>
  <c r="B37" i="7"/>
  <c r="B38" i="7"/>
  <c r="B39" i="7"/>
  <c r="B40" i="7"/>
  <c r="B41" i="7"/>
  <c r="B42" i="7"/>
  <c r="B43" i="7"/>
  <c r="B44" i="7"/>
  <c r="B45" i="7"/>
  <c r="B46" i="7"/>
  <c r="B47" i="7"/>
  <c r="B48" i="7"/>
  <c r="B49" i="7"/>
  <c r="B50" i="7"/>
  <c r="B51" i="7"/>
  <c r="B52" i="7"/>
  <c r="B53" i="7"/>
  <c r="B54" i="7"/>
  <c r="B55" i="7"/>
  <c r="B56" i="7"/>
  <c r="B57" i="7"/>
  <c r="B58" i="7"/>
  <c r="B59" i="7"/>
  <c r="B60" i="7"/>
  <c r="B61" i="7"/>
  <c r="B62" i="7"/>
  <c r="B63" i="7"/>
  <c r="B64" i="7"/>
  <c r="B65" i="7"/>
  <c r="B66" i="7"/>
  <c r="B67" i="7"/>
  <c r="B68" i="7"/>
  <c r="B69" i="7"/>
  <c r="B70" i="7"/>
  <c r="B71" i="7"/>
  <c r="B72" i="7"/>
  <c r="B73" i="7"/>
  <c r="B74" i="7"/>
  <c r="B75" i="7"/>
  <c r="B76" i="7"/>
  <c r="B77" i="7"/>
  <c r="B78" i="7"/>
  <c r="B79" i="7"/>
  <c r="B80" i="7"/>
  <c r="B81" i="7"/>
  <c r="B82" i="7"/>
  <c r="B83" i="7"/>
  <c r="B84" i="7"/>
  <c r="B85" i="7"/>
  <c r="B86" i="7"/>
  <c r="B87" i="7"/>
  <c r="B88" i="7"/>
  <c r="B89" i="7"/>
  <c r="B90" i="7"/>
  <c r="B91" i="7"/>
  <c r="B92" i="7"/>
  <c r="B93" i="7"/>
  <c r="B94" i="7"/>
  <c r="B95" i="7"/>
  <c r="B96" i="7"/>
  <c r="B97" i="7"/>
  <c r="B98" i="7"/>
  <c r="B99" i="7"/>
  <c r="B100" i="7"/>
  <c r="B101" i="7"/>
  <c r="B102" i="7"/>
  <c r="B103" i="7"/>
  <c r="B104" i="7"/>
  <c r="B105" i="7"/>
  <c r="B106" i="7"/>
  <c r="B107" i="7"/>
  <c r="B108" i="7"/>
  <c r="B109" i="7"/>
  <c r="B110" i="7"/>
  <c r="B111" i="7"/>
  <c r="B112" i="7"/>
  <c r="B113" i="7"/>
  <c r="B114" i="7"/>
  <c r="B115" i="7"/>
  <c r="B116" i="7"/>
  <c r="B117" i="7"/>
  <c r="B118" i="7"/>
  <c r="B119" i="7"/>
  <c r="B120" i="7"/>
  <c r="B121" i="7"/>
  <c r="B122" i="7"/>
  <c r="B123" i="7"/>
  <c r="B124" i="7"/>
  <c r="B125" i="7"/>
  <c r="B126" i="7"/>
  <c r="B127" i="7"/>
  <c r="B128" i="7"/>
  <c r="B129" i="7"/>
  <c r="B130" i="7"/>
  <c r="B131" i="7"/>
  <c r="B132" i="7"/>
  <c r="B133" i="7"/>
  <c r="B134" i="7"/>
  <c r="B135" i="7"/>
  <c r="B136" i="7"/>
  <c r="B137" i="7"/>
  <c r="B138" i="7"/>
  <c r="B139" i="7"/>
  <c r="B140" i="7"/>
  <c r="B141" i="7"/>
  <c r="B142" i="7"/>
  <c r="B143" i="7"/>
  <c r="B144" i="7"/>
  <c r="B145" i="7"/>
  <c r="B146" i="7"/>
  <c r="B147" i="7"/>
  <c r="B148" i="7"/>
  <c r="B149" i="7"/>
  <c r="B150" i="7"/>
  <c r="B151" i="7"/>
  <c r="B152" i="7"/>
  <c r="B153" i="7"/>
  <c r="B154" i="7"/>
  <c r="B155" i="7"/>
  <c r="B156" i="7"/>
  <c r="B157" i="7"/>
  <c r="B158" i="7"/>
  <c r="B159" i="7"/>
  <c r="B160" i="7"/>
  <c r="B161" i="7"/>
  <c r="B162" i="7"/>
  <c r="B163" i="7"/>
  <c r="B164" i="7"/>
  <c r="B165" i="7"/>
  <c r="B166" i="7"/>
  <c r="B167" i="7"/>
  <c r="B168" i="7"/>
  <c r="B169" i="7"/>
  <c r="B170" i="7"/>
  <c r="B171" i="7"/>
  <c r="B172" i="7"/>
  <c r="B173" i="7"/>
  <c r="B174" i="7"/>
  <c r="B175" i="7"/>
  <c r="B176" i="7"/>
  <c r="B177" i="7"/>
  <c r="B178" i="7"/>
  <c r="B179" i="7"/>
  <c r="B180" i="7"/>
  <c r="B181" i="7"/>
  <c r="B182" i="7"/>
  <c r="B183" i="7"/>
  <c r="B184" i="7"/>
  <c r="B185" i="7"/>
  <c r="B186" i="7"/>
  <c r="B187" i="7"/>
  <c r="B188" i="7"/>
  <c r="B189" i="7"/>
  <c r="B190" i="7"/>
  <c r="B191" i="7"/>
  <c r="B192" i="7"/>
  <c r="B193" i="7"/>
  <c r="B194" i="7"/>
  <c r="B195" i="7"/>
  <c r="B196" i="7"/>
  <c r="B197" i="7"/>
  <c r="B198" i="7"/>
  <c r="B199" i="7"/>
  <c r="B200" i="7"/>
  <c r="B201" i="7"/>
  <c r="B202" i="7"/>
  <c r="B203" i="7"/>
  <c r="B204" i="7"/>
  <c r="B205" i="7"/>
  <c r="B206" i="7"/>
  <c r="B207" i="7"/>
  <c r="B208" i="7"/>
  <c r="B209" i="7"/>
  <c r="B210" i="7"/>
  <c r="B211" i="7"/>
  <c r="B212" i="7"/>
  <c r="B213" i="7"/>
  <c r="B214" i="7"/>
  <c r="B215" i="7"/>
  <c r="B216" i="7"/>
  <c r="B217" i="7"/>
  <c r="B218" i="7"/>
  <c r="B219" i="7"/>
  <c r="B220" i="7"/>
  <c r="B221" i="7"/>
  <c r="B222" i="7"/>
  <c r="B223" i="7"/>
  <c r="B224" i="7"/>
  <c r="B225" i="7"/>
  <c r="B226" i="7"/>
  <c r="B227" i="7"/>
  <c r="B228" i="7"/>
  <c r="B229" i="7"/>
  <c r="B230" i="7"/>
  <c r="B231" i="7"/>
  <c r="B232" i="7"/>
  <c r="B233" i="7"/>
  <c r="B234" i="7"/>
  <c r="B235" i="7"/>
  <c r="B236" i="7"/>
  <c r="B237" i="7"/>
  <c r="B238" i="7"/>
  <c r="B239" i="7"/>
  <c r="B240" i="7"/>
  <c r="B241" i="7"/>
  <c r="B242" i="7"/>
  <c r="B243" i="7"/>
  <c r="B244" i="7"/>
  <c r="B245" i="7"/>
  <c r="B246" i="7"/>
  <c r="B247" i="7"/>
  <c r="B248" i="7"/>
  <c r="B249" i="7"/>
  <c r="B250" i="7"/>
  <c r="B251" i="7"/>
  <c r="B252" i="7"/>
  <c r="B253" i="7"/>
  <c r="B254" i="7"/>
  <c r="B255" i="7"/>
  <c r="B256" i="7"/>
  <c r="B257" i="7"/>
  <c r="B258" i="7"/>
  <c r="B259" i="7"/>
  <c r="B260" i="7"/>
  <c r="B261" i="7"/>
  <c r="B262" i="7"/>
  <c r="B263" i="7"/>
  <c r="B264" i="7"/>
  <c r="B265" i="7"/>
  <c r="B266" i="7"/>
  <c r="B267" i="7"/>
  <c r="B268" i="7"/>
  <c r="B269" i="7"/>
  <c r="B270" i="7"/>
  <c r="B271" i="7"/>
  <c r="B272" i="7"/>
  <c r="B273" i="7"/>
  <c r="B274" i="7"/>
  <c r="B275" i="7"/>
  <c r="B276" i="7"/>
  <c r="B277" i="7"/>
  <c r="B278" i="7"/>
  <c r="B279" i="7"/>
  <c r="B280" i="7"/>
  <c r="B281" i="7"/>
  <c r="B282" i="7"/>
  <c r="B283" i="7"/>
  <c r="B284" i="7"/>
  <c r="B285" i="7"/>
  <c r="B286" i="7"/>
  <c r="B287" i="7"/>
  <c r="B288" i="7"/>
  <c r="B289" i="7"/>
  <c r="B290" i="7"/>
  <c r="B291" i="7"/>
  <c r="B292" i="7"/>
  <c r="B293" i="7"/>
  <c r="B294" i="7"/>
  <c r="B295" i="7"/>
  <c r="B296" i="7"/>
  <c r="B297" i="7"/>
  <c r="B298" i="7"/>
  <c r="B299" i="7"/>
  <c r="B300" i="7"/>
  <c r="B301" i="7"/>
  <c r="B302" i="7"/>
  <c r="B303" i="7"/>
  <c r="B304" i="7"/>
  <c r="B305" i="7"/>
  <c r="B306" i="7"/>
  <c r="B307" i="7"/>
  <c r="B308" i="7"/>
  <c r="B309" i="7"/>
  <c r="B310" i="7"/>
  <c r="B311" i="7"/>
  <c r="B312" i="7"/>
  <c r="B313" i="7"/>
  <c r="B314" i="7"/>
  <c r="B315" i="7"/>
  <c r="B316" i="7"/>
  <c r="B317" i="7"/>
  <c r="B318" i="7"/>
  <c r="B319" i="7"/>
  <c r="B320" i="7"/>
  <c r="B321" i="7"/>
  <c r="B322" i="7"/>
  <c r="B323" i="7"/>
  <c r="B324" i="7"/>
  <c r="B325" i="7"/>
  <c r="B326" i="7"/>
  <c r="B327" i="7"/>
  <c r="B328" i="7"/>
  <c r="B329" i="7"/>
  <c r="B330" i="7"/>
  <c r="B331" i="7"/>
  <c r="B332" i="7"/>
  <c r="B333" i="7"/>
  <c r="B334" i="7"/>
  <c r="B335" i="7"/>
  <c r="B336" i="7"/>
  <c r="B337" i="7"/>
  <c r="B338" i="7"/>
  <c r="B339" i="7"/>
  <c r="B340" i="7"/>
  <c r="B341" i="7"/>
  <c r="B342" i="7"/>
  <c r="B343" i="7"/>
  <c r="B344" i="7"/>
  <c r="B345" i="7"/>
  <c r="B346" i="7"/>
  <c r="B347" i="7"/>
  <c r="B348" i="7"/>
  <c r="B349" i="7"/>
  <c r="B350" i="7"/>
  <c r="B351" i="7"/>
  <c r="B352" i="7"/>
  <c r="B353" i="7"/>
  <c r="B354" i="7"/>
  <c r="B355" i="7"/>
  <c r="B356" i="7"/>
  <c r="B357" i="7"/>
  <c r="B358" i="7"/>
  <c r="B359" i="7"/>
  <c r="B360" i="7"/>
  <c r="B361" i="7"/>
  <c r="B362" i="7"/>
  <c r="B363" i="7"/>
  <c r="B364" i="7"/>
  <c r="B365" i="7"/>
  <c r="B366" i="7"/>
  <c r="B367" i="7"/>
  <c r="B368" i="7"/>
  <c r="B369" i="7"/>
  <c r="B370" i="7"/>
  <c r="B371" i="7"/>
  <c r="B372" i="7"/>
  <c r="B373" i="7"/>
  <c r="B374" i="7"/>
  <c r="B375" i="7"/>
  <c r="B376" i="7"/>
  <c r="B377" i="7"/>
  <c r="B378" i="7"/>
  <c r="B379" i="7"/>
  <c r="B380" i="7"/>
  <c r="B381" i="7"/>
  <c r="B382" i="7"/>
  <c r="B383" i="7"/>
  <c r="B384" i="7"/>
  <c r="B385" i="7"/>
  <c r="B386" i="7"/>
  <c r="B387" i="7"/>
  <c r="B388" i="7"/>
  <c r="B389" i="7"/>
  <c r="B390" i="7"/>
  <c r="B391" i="7"/>
  <c r="B392" i="7"/>
  <c r="B393" i="7"/>
  <c r="B394" i="7"/>
  <c r="B395" i="7"/>
  <c r="B396" i="7"/>
  <c r="B397" i="7"/>
  <c r="B398" i="7"/>
  <c r="B399" i="7"/>
  <c r="B400" i="7"/>
  <c r="B401" i="7"/>
  <c r="B402" i="7"/>
  <c r="B403" i="7"/>
  <c r="B404" i="7"/>
  <c r="B405" i="7"/>
  <c r="B406" i="7"/>
  <c r="B407" i="7"/>
  <c r="B408" i="7"/>
  <c r="B409" i="7"/>
  <c r="B410" i="7"/>
  <c r="B411" i="7"/>
  <c r="B412" i="7"/>
  <c r="B413" i="7"/>
  <c r="B414" i="7"/>
  <c r="B415" i="7"/>
  <c r="B416" i="7"/>
  <c r="B417" i="7"/>
  <c r="B418" i="7"/>
  <c r="B419" i="7"/>
  <c r="B420" i="7"/>
  <c r="B421" i="7"/>
  <c r="B422" i="7"/>
  <c r="B423" i="7"/>
  <c r="B424" i="7"/>
  <c r="B425" i="7"/>
  <c r="B426" i="7"/>
  <c r="B427" i="7"/>
  <c r="B428" i="7"/>
  <c r="B429" i="7"/>
  <c r="B430" i="7"/>
  <c r="B431" i="7"/>
  <c r="B432" i="7"/>
  <c r="B433" i="7"/>
  <c r="B434" i="7"/>
  <c r="B435" i="7"/>
  <c r="B436" i="7"/>
  <c r="B437" i="7"/>
  <c r="B438" i="7"/>
  <c r="B439" i="7"/>
  <c r="B440" i="7"/>
  <c r="B441" i="7"/>
  <c r="B442" i="7"/>
  <c r="B443" i="7"/>
  <c r="B444" i="7"/>
  <c r="B445" i="7"/>
  <c r="B446" i="7"/>
  <c r="B447" i="7"/>
  <c r="B448" i="7"/>
  <c r="B449" i="7"/>
  <c r="B450" i="7"/>
  <c r="B451" i="7"/>
  <c r="B452" i="7"/>
  <c r="B453" i="7"/>
  <c r="B454" i="7"/>
  <c r="B455" i="7"/>
  <c r="B456" i="7"/>
  <c r="B457" i="7"/>
  <c r="B458" i="7"/>
  <c r="B459" i="7"/>
  <c r="B460" i="7"/>
  <c r="B461" i="7"/>
  <c r="B462" i="7"/>
  <c r="B463" i="7"/>
  <c r="B464" i="7"/>
  <c r="B465" i="7"/>
  <c r="B466" i="7"/>
  <c r="B467" i="7"/>
  <c r="B468" i="7"/>
  <c r="B469" i="7"/>
  <c r="B470" i="7"/>
  <c r="B471" i="7"/>
  <c r="B472" i="7"/>
  <c r="B473" i="7"/>
  <c r="B474" i="7"/>
  <c r="B475" i="7"/>
  <c r="B476" i="7"/>
  <c r="B477" i="7"/>
  <c r="B478" i="7"/>
  <c r="B479" i="7"/>
  <c r="B480" i="7"/>
  <c r="B481" i="7"/>
  <c r="B482" i="7"/>
  <c r="B483" i="7"/>
  <c r="B484" i="7"/>
  <c r="B485" i="7"/>
  <c r="B486" i="7"/>
  <c r="B487" i="7"/>
  <c r="B488" i="7"/>
  <c r="B489" i="7"/>
  <c r="B490" i="7"/>
  <c r="B491" i="7"/>
  <c r="B492" i="7"/>
  <c r="B493" i="7"/>
  <c r="B494" i="7"/>
  <c r="B495" i="7"/>
  <c r="B496" i="7"/>
  <c r="B497" i="7"/>
  <c r="B498" i="7"/>
  <c r="B499" i="7"/>
  <c r="B500" i="7"/>
  <c r="B501" i="7"/>
  <c r="B502" i="7"/>
  <c r="B503" i="7"/>
  <c r="B504" i="7"/>
  <c r="B505" i="7"/>
  <c r="B506" i="7"/>
  <c r="B507" i="7"/>
  <c r="B508" i="7"/>
  <c r="B509" i="7"/>
  <c r="B510" i="7"/>
  <c r="B511" i="7"/>
  <c r="B512" i="7"/>
  <c r="B513" i="7"/>
  <c r="B514" i="7"/>
  <c r="B515" i="7"/>
  <c r="B516" i="7"/>
  <c r="B517" i="7"/>
  <c r="B518" i="7"/>
  <c r="B519" i="7"/>
  <c r="B520" i="7"/>
  <c r="B521" i="7"/>
  <c r="B522" i="7"/>
  <c r="B523" i="7"/>
  <c r="B524" i="7"/>
  <c r="B525" i="7"/>
  <c r="B526" i="7"/>
  <c r="B527" i="7"/>
  <c r="B528" i="7"/>
  <c r="B529" i="7"/>
  <c r="B530" i="7"/>
  <c r="B531" i="7"/>
  <c r="B532" i="7"/>
  <c r="B533" i="7"/>
  <c r="B534" i="7"/>
  <c r="B535" i="7"/>
  <c r="B536" i="7"/>
  <c r="B537" i="7"/>
  <c r="B538" i="7"/>
  <c r="B539" i="7"/>
  <c r="B540" i="7"/>
  <c r="B541" i="7"/>
  <c r="B542" i="7"/>
  <c r="B543" i="7"/>
  <c r="B544" i="7"/>
  <c r="B545" i="7"/>
  <c r="B546" i="7"/>
  <c r="B547" i="7"/>
  <c r="B548" i="7"/>
  <c r="B549" i="7"/>
  <c r="B550" i="7"/>
  <c r="B551" i="7"/>
  <c r="B552" i="7"/>
  <c r="B553" i="7"/>
  <c r="B554" i="7"/>
  <c r="B555" i="7"/>
  <c r="B556" i="7"/>
  <c r="B557" i="7"/>
  <c r="B558" i="7"/>
  <c r="B559" i="7"/>
  <c r="B560" i="7"/>
  <c r="B561" i="7"/>
  <c r="B562" i="7"/>
  <c r="B563" i="7"/>
  <c r="B564" i="7"/>
  <c r="B565" i="7"/>
  <c r="B566" i="7"/>
  <c r="B567" i="7"/>
  <c r="B568" i="7"/>
  <c r="B569" i="7"/>
  <c r="B570" i="7"/>
  <c r="B571" i="7"/>
  <c r="B572" i="7"/>
  <c r="B573" i="7"/>
  <c r="B574" i="7"/>
  <c r="B575" i="7"/>
  <c r="B576" i="7"/>
  <c r="B577" i="7"/>
  <c r="B578" i="7"/>
  <c r="B579" i="7"/>
  <c r="B580" i="7"/>
  <c r="B581" i="7"/>
  <c r="B582" i="7"/>
  <c r="B583" i="7"/>
  <c r="B584" i="7"/>
  <c r="B585" i="7"/>
  <c r="B586" i="7"/>
  <c r="B587" i="7"/>
  <c r="B588" i="7"/>
  <c r="B589" i="7"/>
  <c r="B590" i="7"/>
  <c r="B591" i="7"/>
  <c r="B592" i="7"/>
  <c r="B593" i="7"/>
  <c r="B594" i="7"/>
  <c r="B595" i="7"/>
  <c r="B596" i="7"/>
  <c r="B597" i="7"/>
  <c r="B598" i="7"/>
  <c r="B599" i="7"/>
  <c r="B600" i="7"/>
  <c r="B601" i="7"/>
  <c r="B602" i="7"/>
  <c r="B603" i="7"/>
  <c r="B604" i="7"/>
  <c r="B605" i="7"/>
  <c r="B606" i="7"/>
  <c r="B607" i="7"/>
  <c r="B608" i="7"/>
  <c r="B609" i="7"/>
  <c r="B610" i="7"/>
  <c r="B611" i="7"/>
  <c r="B612" i="7"/>
  <c r="B613" i="7"/>
  <c r="B614" i="7"/>
  <c r="B615" i="7"/>
  <c r="B616" i="7"/>
  <c r="B617" i="7"/>
  <c r="B618" i="7"/>
  <c r="B619" i="7"/>
  <c r="B620" i="7"/>
  <c r="B621" i="7"/>
  <c r="B622" i="7"/>
  <c r="B623" i="7"/>
  <c r="B624" i="7"/>
  <c r="B625" i="7"/>
  <c r="B626" i="7"/>
  <c r="B627" i="7"/>
  <c r="B628" i="7"/>
  <c r="B629" i="7"/>
  <c r="B630" i="7"/>
  <c r="B631" i="7"/>
  <c r="B632" i="7"/>
  <c r="B633" i="7"/>
  <c r="B634" i="7"/>
  <c r="B635" i="7"/>
  <c r="B636" i="7"/>
  <c r="B637" i="7"/>
  <c r="B638" i="7"/>
  <c r="B639" i="7"/>
  <c r="B640" i="7"/>
  <c r="B641" i="7"/>
  <c r="B642" i="7"/>
  <c r="B643" i="7"/>
  <c r="B644" i="7"/>
  <c r="B645" i="7"/>
  <c r="B646" i="7"/>
  <c r="B647" i="7"/>
  <c r="B648" i="7"/>
  <c r="B649" i="7"/>
  <c r="B650" i="7"/>
  <c r="B651" i="7"/>
  <c r="B652" i="7"/>
  <c r="B653" i="7"/>
  <c r="B654" i="7"/>
  <c r="B655" i="7"/>
  <c r="B656" i="7"/>
  <c r="B657" i="7"/>
  <c r="B658" i="7"/>
  <c r="B659" i="7"/>
  <c r="B660" i="7"/>
  <c r="B661" i="7"/>
  <c r="B662" i="7"/>
  <c r="B663" i="7"/>
  <c r="B664" i="7"/>
  <c r="B665" i="7"/>
  <c r="B666" i="7"/>
  <c r="B667" i="7"/>
  <c r="B668" i="7"/>
  <c r="B669" i="7"/>
  <c r="B670" i="7"/>
  <c r="B671" i="7"/>
  <c r="B672" i="7"/>
  <c r="B673" i="7"/>
  <c r="B674" i="7"/>
  <c r="B675" i="7"/>
  <c r="B676" i="7"/>
  <c r="B677" i="7"/>
  <c r="B678" i="7"/>
  <c r="B679" i="7"/>
  <c r="B680" i="7"/>
  <c r="B681" i="7"/>
  <c r="B682" i="7"/>
  <c r="B683" i="7"/>
  <c r="B684" i="7"/>
  <c r="B685" i="7"/>
  <c r="B686" i="7"/>
  <c r="B687" i="7"/>
  <c r="B688" i="7"/>
  <c r="B689" i="7"/>
  <c r="B690" i="7"/>
  <c r="B691" i="7"/>
  <c r="B692" i="7"/>
  <c r="B693" i="7"/>
  <c r="B694" i="7"/>
  <c r="B695" i="7"/>
  <c r="B696" i="7"/>
  <c r="B697" i="7"/>
  <c r="B698" i="7"/>
  <c r="B699" i="7"/>
  <c r="B700" i="7"/>
  <c r="B701" i="7"/>
  <c r="B702" i="7"/>
  <c r="B703" i="7"/>
  <c r="B704" i="7"/>
  <c r="B705" i="7"/>
  <c r="B706" i="7"/>
  <c r="B707" i="7"/>
  <c r="B708" i="7"/>
  <c r="B709" i="7"/>
  <c r="B710" i="7"/>
  <c r="B711" i="7"/>
  <c r="B712" i="7"/>
  <c r="B713" i="7"/>
  <c r="B714" i="7"/>
  <c r="B715" i="7"/>
  <c r="B716" i="7"/>
  <c r="B717" i="7"/>
  <c r="B718" i="7"/>
  <c r="B719" i="7"/>
  <c r="B720" i="7"/>
  <c r="B721" i="7"/>
  <c r="B722" i="7"/>
  <c r="B723" i="7"/>
  <c r="B724" i="7"/>
  <c r="B725" i="7"/>
  <c r="B726" i="7"/>
  <c r="B727" i="7"/>
  <c r="B728" i="7"/>
  <c r="B729" i="7"/>
  <c r="B730" i="7"/>
  <c r="B731" i="7"/>
  <c r="B732" i="7"/>
  <c r="B733" i="7"/>
  <c r="B734" i="7"/>
  <c r="B735" i="7"/>
  <c r="B736" i="7"/>
  <c r="B737" i="7"/>
  <c r="B738" i="7"/>
  <c r="B739" i="7"/>
  <c r="B740" i="7"/>
  <c r="B741" i="7"/>
  <c r="B742" i="7"/>
  <c r="B743" i="7"/>
  <c r="B744" i="7"/>
  <c r="B745" i="7"/>
  <c r="B746" i="7"/>
  <c r="B747" i="7"/>
  <c r="B748" i="7"/>
  <c r="B749" i="7"/>
  <c r="B750" i="7"/>
  <c r="B751" i="7"/>
  <c r="B752" i="7"/>
  <c r="B753" i="7"/>
  <c r="B754" i="7"/>
  <c r="B755" i="7"/>
  <c r="B756" i="7"/>
  <c r="B757" i="7"/>
  <c r="B758" i="7"/>
  <c r="B759" i="7"/>
  <c r="B760" i="7"/>
  <c r="B761" i="7"/>
  <c r="B762" i="7"/>
  <c r="B763" i="7"/>
  <c r="B764" i="7"/>
  <c r="B765" i="7"/>
  <c r="B766" i="7"/>
  <c r="B767" i="7"/>
  <c r="B768" i="7"/>
  <c r="B769" i="7"/>
  <c r="B770" i="7"/>
  <c r="B771" i="7"/>
  <c r="B772" i="7"/>
  <c r="B773" i="7"/>
  <c r="B774" i="7"/>
  <c r="B775" i="7"/>
  <c r="B776" i="7"/>
  <c r="B777" i="7"/>
  <c r="B778" i="7"/>
  <c r="B779" i="7"/>
  <c r="B780" i="7"/>
  <c r="B781" i="7"/>
  <c r="B782" i="7"/>
  <c r="B783" i="7"/>
  <c r="B784" i="7"/>
  <c r="B785" i="7"/>
  <c r="B786" i="7"/>
  <c r="B787" i="7"/>
  <c r="B788" i="7"/>
  <c r="B789" i="7"/>
  <c r="B790" i="7"/>
  <c r="B791" i="7"/>
  <c r="B792" i="7"/>
  <c r="B793" i="7"/>
  <c r="B794" i="7"/>
  <c r="B795" i="7"/>
  <c r="B796" i="7"/>
  <c r="B797" i="7"/>
  <c r="B798" i="7"/>
  <c r="B799" i="7"/>
  <c r="B800" i="7"/>
  <c r="B801" i="7"/>
  <c r="B802" i="7"/>
  <c r="B803" i="7"/>
  <c r="B804" i="7"/>
  <c r="B805" i="7"/>
  <c r="B806" i="7"/>
  <c r="B807" i="7"/>
  <c r="B808" i="7"/>
  <c r="B809" i="7"/>
  <c r="B810" i="7"/>
  <c r="B811" i="7"/>
  <c r="B812" i="7"/>
  <c r="B813" i="7"/>
  <c r="B814" i="7"/>
  <c r="B815" i="7"/>
  <c r="B816" i="7"/>
  <c r="B817" i="7"/>
  <c r="B818" i="7"/>
  <c r="B819" i="7"/>
  <c r="B820" i="7"/>
  <c r="B821" i="7"/>
  <c r="B822" i="7"/>
  <c r="B823" i="7"/>
  <c r="B824" i="7"/>
  <c r="B825" i="7"/>
  <c r="B826" i="7"/>
  <c r="B827" i="7"/>
  <c r="B828" i="7"/>
  <c r="B829" i="7"/>
  <c r="B830" i="7"/>
  <c r="B831" i="7"/>
  <c r="B832" i="7"/>
  <c r="B833" i="7"/>
  <c r="B834" i="7"/>
  <c r="B835" i="7"/>
  <c r="B836" i="7"/>
  <c r="B837" i="7"/>
  <c r="B838" i="7"/>
  <c r="B839" i="7"/>
  <c r="B840" i="7"/>
  <c r="B841" i="7"/>
  <c r="B842" i="7"/>
  <c r="B843" i="7"/>
  <c r="B844" i="7"/>
  <c r="B845" i="7"/>
  <c r="B846" i="7"/>
  <c r="B847" i="7"/>
  <c r="B848" i="7"/>
  <c r="B849" i="7"/>
  <c r="B850" i="7"/>
  <c r="B851" i="7"/>
  <c r="B852" i="7"/>
  <c r="B853" i="7"/>
  <c r="B854" i="7"/>
  <c r="B855" i="7"/>
  <c r="B856" i="7"/>
  <c r="B857" i="7"/>
  <c r="B858" i="7"/>
  <c r="B859" i="7"/>
  <c r="B860" i="7"/>
  <c r="B861" i="7"/>
  <c r="B862" i="7"/>
  <c r="B863" i="7"/>
  <c r="B864" i="7"/>
  <c r="B865" i="7"/>
  <c r="B866" i="7"/>
  <c r="B867" i="7"/>
  <c r="B868" i="7"/>
  <c r="B869" i="7"/>
  <c r="B870" i="7"/>
  <c r="B871" i="7"/>
  <c r="B872" i="7"/>
  <c r="B873" i="7"/>
  <c r="B874" i="7"/>
  <c r="B875" i="7"/>
  <c r="B876" i="7"/>
  <c r="B877" i="7"/>
  <c r="B878" i="7"/>
  <c r="B879" i="7"/>
  <c r="B880" i="7"/>
  <c r="B881" i="7"/>
  <c r="B882" i="7"/>
  <c r="B883" i="7"/>
  <c r="B884" i="7"/>
  <c r="B885" i="7"/>
  <c r="B886" i="7"/>
  <c r="B887" i="7"/>
  <c r="B888" i="7"/>
  <c r="B889" i="7"/>
  <c r="B890" i="7"/>
  <c r="B891" i="7"/>
  <c r="B892" i="7"/>
  <c r="B893" i="7"/>
  <c r="B894" i="7"/>
  <c r="B895" i="7"/>
  <c r="B896" i="7"/>
  <c r="B897" i="7"/>
  <c r="B898" i="7"/>
  <c r="B899" i="7"/>
  <c r="B900" i="7"/>
  <c r="B901" i="7"/>
  <c r="B902" i="7"/>
  <c r="B903" i="7"/>
  <c r="B904" i="7"/>
  <c r="B905" i="7"/>
  <c r="B906" i="7"/>
  <c r="B907" i="7"/>
  <c r="B908" i="7"/>
  <c r="B909" i="7"/>
  <c r="B910" i="7"/>
  <c r="B911" i="7"/>
  <c r="B912" i="7"/>
  <c r="B913" i="7"/>
  <c r="B914" i="7"/>
  <c r="B915" i="7"/>
  <c r="B916" i="7"/>
  <c r="B917" i="7"/>
  <c r="B918" i="7"/>
  <c r="B919" i="7"/>
  <c r="B920" i="7"/>
  <c r="B921" i="7"/>
  <c r="B922" i="7"/>
  <c r="B923" i="7"/>
  <c r="B924" i="7"/>
  <c r="B925" i="7"/>
  <c r="B926" i="7"/>
  <c r="B927" i="7"/>
  <c r="B928" i="7"/>
  <c r="B929" i="7"/>
  <c r="B930" i="7"/>
  <c r="B931" i="7"/>
  <c r="B932" i="7"/>
  <c r="B933" i="7"/>
  <c r="B934" i="7"/>
  <c r="B935" i="7"/>
  <c r="B936" i="7"/>
  <c r="B937" i="7"/>
  <c r="B938" i="7"/>
  <c r="B939" i="7"/>
  <c r="B940" i="7"/>
  <c r="B941" i="7"/>
  <c r="B942" i="7"/>
  <c r="B943" i="7"/>
  <c r="B944" i="7"/>
  <c r="B945" i="7"/>
  <c r="B946" i="7"/>
  <c r="B947" i="7"/>
  <c r="B948" i="7"/>
  <c r="B949" i="7"/>
  <c r="B950" i="7"/>
  <c r="B951" i="7"/>
  <c r="B952" i="7"/>
  <c r="B953" i="7"/>
  <c r="B954" i="7"/>
  <c r="B955" i="7"/>
  <c r="B956" i="7"/>
  <c r="B957" i="7"/>
  <c r="B958" i="7"/>
  <c r="B959" i="7"/>
  <c r="B960" i="7"/>
  <c r="B961" i="7"/>
  <c r="B962" i="7"/>
  <c r="B963" i="7"/>
  <c r="B964" i="7"/>
  <c r="B965" i="7"/>
  <c r="B966" i="7"/>
  <c r="B967" i="7"/>
  <c r="B968" i="7"/>
  <c r="B969" i="7"/>
  <c r="B970" i="7"/>
  <c r="B971" i="7"/>
  <c r="B972" i="7"/>
  <c r="B973" i="7"/>
  <c r="B974" i="7"/>
  <c r="B975" i="7"/>
  <c r="B976" i="7"/>
  <c r="B977" i="7"/>
  <c r="B978" i="7"/>
  <c r="B979" i="7"/>
  <c r="B980" i="7"/>
  <c r="B981" i="7"/>
  <c r="B982" i="7"/>
  <c r="B983" i="7"/>
  <c r="B984" i="7"/>
  <c r="B985" i="7"/>
  <c r="B986" i="7"/>
  <c r="B987" i="7"/>
  <c r="B988" i="7"/>
  <c r="B989" i="7"/>
  <c r="B990" i="7"/>
  <c r="B991" i="7"/>
  <c r="B992" i="7"/>
  <c r="B993" i="7"/>
  <c r="B994" i="7"/>
  <c r="B995" i="7"/>
  <c r="B996" i="7"/>
  <c r="B997" i="7"/>
  <c r="B998" i="7"/>
  <c r="B999" i="7"/>
  <c r="B1000" i="7"/>
  <c r="B1001" i="7"/>
  <c r="B1002" i="7"/>
  <c r="B1003" i="7"/>
  <c r="B1004" i="7"/>
  <c r="B1005" i="7"/>
  <c r="B1006" i="7"/>
  <c r="B1007" i="7"/>
  <c r="B1008" i="7"/>
  <c r="B1009" i="7"/>
  <c r="B1010" i="7"/>
  <c r="B1011" i="7"/>
  <c r="B1012" i="7"/>
  <c r="B1013" i="7"/>
  <c r="B1014" i="7"/>
  <c r="B1015" i="7"/>
  <c r="B1016" i="7"/>
  <c r="B1017" i="7"/>
  <c r="B1018" i="7"/>
  <c r="B1019" i="7"/>
  <c r="B1020" i="7"/>
  <c r="B1021" i="7"/>
  <c r="B1022" i="7"/>
  <c r="B1023" i="7"/>
  <c r="B1024" i="7"/>
  <c r="B1025" i="7"/>
  <c r="B1026" i="7"/>
  <c r="B1027" i="7"/>
  <c r="B1028" i="7"/>
  <c r="B1029" i="7"/>
  <c r="B1030" i="7"/>
  <c r="B1031" i="7"/>
  <c r="B1032" i="7"/>
  <c r="B1033" i="7"/>
  <c r="B1034" i="7"/>
  <c r="B1035" i="7"/>
  <c r="B1036" i="7"/>
  <c r="B1037" i="7"/>
  <c r="B1038" i="7"/>
  <c r="B1039" i="7"/>
  <c r="B1040" i="7"/>
  <c r="B1041" i="7"/>
  <c r="B1042" i="7"/>
  <c r="B1043" i="7"/>
  <c r="B1044" i="7"/>
  <c r="B1045" i="7"/>
  <c r="B1046" i="7"/>
  <c r="B1047" i="7"/>
  <c r="B1048" i="7"/>
  <c r="B1049" i="7"/>
  <c r="B1050" i="7"/>
  <c r="B1051" i="7"/>
  <c r="B1052" i="7"/>
  <c r="B1053" i="7"/>
  <c r="B1054" i="7"/>
  <c r="B1055" i="7"/>
  <c r="B1056" i="7"/>
  <c r="B1057" i="7"/>
  <c r="B1058" i="7"/>
  <c r="B1059" i="7"/>
  <c r="B1060" i="7"/>
  <c r="B1061" i="7"/>
  <c r="B1062" i="7"/>
  <c r="B1063" i="7"/>
  <c r="B1064" i="7"/>
  <c r="B1065" i="7"/>
  <c r="B1066" i="7"/>
  <c r="B1067" i="7"/>
  <c r="B1068" i="7"/>
  <c r="B1069" i="7"/>
  <c r="B1070" i="7"/>
  <c r="B1071" i="7"/>
  <c r="B1072" i="7"/>
  <c r="B1073" i="7"/>
  <c r="B1074" i="7"/>
  <c r="B1075" i="7"/>
  <c r="B1076" i="7"/>
  <c r="B1077" i="7"/>
  <c r="B1078" i="7"/>
  <c r="B1079" i="7"/>
  <c r="B1080" i="7"/>
  <c r="B1081" i="7"/>
  <c r="B1082" i="7"/>
  <c r="B1083" i="7"/>
  <c r="B1084" i="7"/>
  <c r="B1085" i="7"/>
  <c r="B1086" i="7"/>
  <c r="B1087" i="7"/>
  <c r="B1088" i="7"/>
  <c r="B1089" i="7"/>
  <c r="B1090" i="7"/>
  <c r="B1091" i="7"/>
  <c r="B1092" i="7"/>
  <c r="B1093" i="7"/>
  <c r="B1094" i="7"/>
  <c r="B1095" i="7"/>
  <c r="B1096" i="7"/>
  <c r="B1097" i="7"/>
  <c r="B1098" i="7"/>
  <c r="B1099" i="7"/>
  <c r="B1100" i="7"/>
  <c r="B1101" i="7"/>
  <c r="B1102" i="7"/>
  <c r="B1103" i="7"/>
  <c r="B1104" i="7"/>
  <c r="B1105" i="7"/>
  <c r="B1106" i="7"/>
  <c r="B1107" i="7"/>
  <c r="B1108" i="7"/>
  <c r="B1109" i="7"/>
  <c r="B1110" i="7"/>
  <c r="B1111" i="7"/>
  <c r="B1112" i="7"/>
  <c r="B1113" i="7"/>
  <c r="B1114" i="7"/>
  <c r="B1115" i="7"/>
  <c r="B1116" i="7"/>
  <c r="B1117" i="7"/>
  <c r="B1118" i="7"/>
  <c r="B1119" i="7"/>
  <c r="B1120" i="7"/>
  <c r="B1121" i="7"/>
  <c r="B1122" i="7"/>
  <c r="B1123" i="7"/>
  <c r="B1124" i="7"/>
  <c r="B1125" i="7"/>
  <c r="B1126" i="7"/>
  <c r="B1127" i="7"/>
  <c r="B1128" i="7"/>
  <c r="B1129" i="7"/>
  <c r="B1130" i="7"/>
  <c r="B1131" i="7"/>
  <c r="B1132" i="7"/>
  <c r="B1133" i="7"/>
  <c r="B1134" i="7"/>
  <c r="B1135" i="7"/>
  <c r="B1136" i="7"/>
  <c r="B1137" i="7"/>
  <c r="B1138" i="7"/>
  <c r="B1139" i="7"/>
  <c r="B1140" i="7"/>
  <c r="B1141" i="7"/>
  <c r="B1142" i="7"/>
  <c r="B1143" i="7"/>
  <c r="B1144" i="7"/>
  <c r="B1145" i="7"/>
  <c r="B1146" i="7"/>
  <c r="B1147" i="7"/>
  <c r="B1148" i="7"/>
  <c r="B1149" i="7"/>
  <c r="B1150" i="7"/>
  <c r="B1151" i="7"/>
  <c r="B1152" i="7"/>
  <c r="B1153" i="7"/>
  <c r="B1154" i="7"/>
  <c r="B1155" i="7"/>
  <c r="B1156" i="7"/>
  <c r="B1157" i="7"/>
  <c r="B1158" i="7"/>
  <c r="B1159" i="7"/>
  <c r="B1160" i="7"/>
  <c r="B1161" i="7"/>
  <c r="B1162" i="7"/>
  <c r="B1163" i="7"/>
  <c r="B1164" i="7"/>
  <c r="B1165" i="7"/>
  <c r="B1166" i="7"/>
  <c r="B1167" i="7"/>
  <c r="B1168" i="7"/>
  <c r="B1169" i="7"/>
  <c r="B1170" i="7"/>
  <c r="B1171" i="7"/>
  <c r="B1172" i="7"/>
  <c r="B1173" i="7"/>
  <c r="B1174" i="7"/>
  <c r="B1175" i="7"/>
  <c r="B1176" i="7"/>
  <c r="B1177" i="7"/>
  <c r="B1178" i="7"/>
  <c r="B1179" i="7"/>
  <c r="B1180" i="7"/>
  <c r="B1181" i="7"/>
  <c r="B1182" i="7"/>
  <c r="B1183" i="7"/>
  <c r="B1184" i="7"/>
  <c r="B1185" i="7"/>
  <c r="B1186" i="7"/>
  <c r="B1187" i="7"/>
  <c r="B1188" i="7"/>
  <c r="B1189" i="7"/>
  <c r="B1190" i="7"/>
  <c r="B1191" i="7"/>
  <c r="B1192" i="7"/>
  <c r="B1193" i="7"/>
  <c r="B1194" i="7"/>
  <c r="B1195" i="7"/>
  <c r="B1196" i="7"/>
  <c r="B1197" i="7"/>
  <c r="B1198" i="7"/>
  <c r="B1199" i="7"/>
  <c r="B1200" i="7"/>
  <c r="B1201" i="7"/>
  <c r="B1202" i="7"/>
  <c r="B1203" i="7"/>
  <c r="B1204" i="7"/>
  <c r="B1205" i="7"/>
  <c r="B1206" i="7"/>
  <c r="B1207" i="7"/>
  <c r="B1208" i="7"/>
  <c r="B1209" i="7"/>
  <c r="B1210" i="7"/>
  <c r="B1211" i="7"/>
  <c r="B1212" i="7"/>
  <c r="B1213" i="7"/>
  <c r="B1214" i="7"/>
  <c r="B1215" i="7"/>
  <c r="B1216" i="7"/>
  <c r="B1217" i="7"/>
  <c r="B1218" i="7"/>
  <c r="B1219" i="7"/>
  <c r="B1220" i="7"/>
  <c r="B1221" i="7"/>
  <c r="B1222" i="7"/>
  <c r="B1223" i="7"/>
  <c r="B1224" i="7"/>
  <c r="B1225" i="7"/>
  <c r="B1226" i="7"/>
  <c r="B1227" i="7"/>
  <c r="B1228" i="7"/>
  <c r="B1229" i="7"/>
  <c r="B1230" i="7"/>
  <c r="B1231" i="7"/>
  <c r="B1232" i="7"/>
  <c r="B1233" i="7"/>
  <c r="B1234" i="7"/>
  <c r="B1235" i="7"/>
  <c r="B1236" i="7"/>
  <c r="B1237" i="7"/>
  <c r="B1238" i="7"/>
  <c r="B1239" i="7"/>
  <c r="B1240" i="7"/>
  <c r="B1241" i="7"/>
  <c r="B1242" i="7"/>
  <c r="B1243" i="7"/>
  <c r="B1244" i="7"/>
  <c r="B1245" i="7"/>
  <c r="B1246" i="7"/>
  <c r="B1247" i="7"/>
  <c r="B1248" i="7"/>
  <c r="B1249" i="7"/>
  <c r="B1250" i="7"/>
  <c r="B1251" i="7"/>
  <c r="B1252" i="7"/>
  <c r="B1253" i="7"/>
  <c r="B1254" i="7"/>
  <c r="B1255" i="7"/>
  <c r="B1256" i="7"/>
  <c r="B1257" i="7"/>
  <c r="B1258" i="7"/>
  <c r="B1259" i="7"/>
  <c r="B1260" i="7"/>
  <c r="B1261" i="7"/>
  <c r="B1262" i="7"/>
  <c r="B1263" i="7"/>
  <c r="B1264" i="7"/>
  <c r="B1265" i="7"/>
  <c r="B1266" i="7"/>
  <c r="B1267" i="7"/>
  <c r="B1268" i="7"/>
  <c r="B1269" i="7"/>
  <c r="B1270" i="7"/>
  <c r="B1271" i="7"/>
  <c r="B1272" i="7"/>
  <c r="B1273" i="7"/>
  <c r="B1274" i="7"/>
  <c r="B1275" i="7"/>
  <c r="B1276" i="7"/>
  <c r="B1277" i="7"/>
  <c r="B1278" i="7"/>
  <c r="B1279" i="7"/>
  <c r="B1280" i="7"/>
  <c r="B1281" i="7"/>
  <c r="B1282" i="7"/>
  <c r="B1283" i="7"/>
  <c r="B1284" i="7"/>
  <c r="B1285" i="7"/>
  <c r="B1286" i="7"/>
  <c r="B1287" i="7"/>
  <c r="B1288" i="7"/>
  <c r="B1289" i="7"/>
  <c r="B1290" i="7"/>
  <c r="B1291" i="7"/>
  <c r="B1292" i="7"/>
  <c r="B1293" i="7"/>
  <c r="B1294" i="7"/>
  <c r="B1295" i="7"/>
  <c r="B1296" i="7"/>
  <c r="B1297" i="7"/>
  <c r="B1298" i="7"/>
  <c r="B1299" i="7"/>
  <c r="B1300" i="7"/>
  <c r="B1301" i="7"/>
  <c r="B1302" i="7"/>
  <c r="B1303" i="7"/>
  <c r="B1304" i="7"/>
  <c r="B1305" i="7"/>
  <c r="B1306" i="7"/>
  <c r="B1307" i="7"/>
  <c r="B1308" i="7"/>
  <c r="B1309" i="7"/>
  <c r="B1310" i="7"/>
  <c r="B1311" i="7"/>
  <c r="B1312" i="7"/>
  <c r="B1313" i="7"/>
  <c r="B1314" i="7"/>
  <c r="B1315" i="7"/>
  <c r="B1316" i="7"/>
  <c r="B1317" i="7"/>
  <c r="B1318" i="7"/>
  <c r="B1319" i="7"/>
  <c r="B1320" i="7"/>
  <c r="B1321" i="7"/>
  <c r="B1322" i="7"/>
  <c r="B1323" i="7"/>
  <c r="B1324" i="7"/>
  <c r="B1325" i="7"/>
  <c r="B1326" i="7"/>
  <c r="B1327" i="7"/>
  <c r="B1328" i="7"/>
  <c r="B1329" i="7"/>
  <c r="B1330" i="7"/>
  <c r="B1331" i="7"/>
  <c r="B1332" i="7"/>
  <c r="B1333" i="7"/>
  <c r="B1334" i="7"/>
  <c r="B1335" i="7"/>
  <c r="B1336" i="7"/>
  <c r="B1337" i="7"/>
  <c r="B1338" i="7"/>
  <c r="B1339" i="7"/>
  <c r="B1340" i="7"/>
  <c r="B1341" i="7"/>
  <c r="B1342" i="7"/>
  <c r="B1343" i="7"/>
  <c r="B1344" i="7"/>
  <c r="B1345" i="7"/>
  <c r="B1346" i="7"/>
  <c r="B1347" i="7"/>
  <c r="B1348" i="7"/>
  <c r="B1349" i="7"/>
  <c r="B1350" i="7"/>
  <c r="B1351" i="7"/>
  <c r="B1352" i="7"/>
  <c r="B1353" i="7"/>
  <c r="B1354" i="7"/>
  <c r="B1355" i="7"/>
  <c r="B1356" i="7"/>
  <c r="B1357" i="7"/>
  <c r="B1358" i="7"/>
  <c r="B1359" i="7"/>
  <c r="B1360" i="7"/>
  <c r="B1361" i="7"/>
  <c r="B1362" i="7"/>
  <c r="B1363" i="7"/>
  <c r="B1364" i="7"/>
  <c r="B1365" i="7"/>
  <c r="B1366" i="7"/>
  <c r="B1367" i="7"/>
  <c r="B1368" i="7"/>
  <c r="B1369" i="7"/>
  <c r="B1370" i="7"/>
  <c r="B1371" i="7"/>
  <c r="B1372" i="7"/>
  <c r="B1373" i="7"/>
  <c r="B1374" i="7"/>
  <c r="B1375" i="7"/>
  <c r="B1376" i="7"/>
  <c r="B1377" i="7"/>
  <c r="B1378" i="7"/>
  <c r="B1379" i="7"/>
  <c r="B1380" i="7"/>
  <c r="B1381" i="7"/>
  <c r="B1382" i="7"/>
  <c r="B1383" i="7"/>
  <c r="B1384" i="7"/>
  <c r="B1385" i="7"/>
  <c r="B1386" i="7"/>
  <c r="B1387" i="7"/>
  <c r="B1388" i="7"/>
  <c r="B1389" i="7"/>
  <c r="B1390" i="7"/>
  <c r="B1391" i="7"/>
  <c r="B1392" i="7"/>
  <c r="B1393" i="7"/>
  <c r="B1394" i="7"/>
  <c r="B1395" i="7"/>
  <c r="B1396" i="7"/>
  <c r="B1397" i="7"/>
  <c r="B1398" i="7"/>
  <c r="B1399" i="7"/>
  <c r="B1400" i="7"/>
  <c r="B1401" i="7"/>
  <c r="B1402" i="7"/>
  <c r="B1403" i="7"/>
  <c r="B1404" i="7"/>
  <c r="B1405" i="7"/>
  <c r="B1406" i="7"/>
  <c r="B1407" i="7"/>
  <c r="B1408" i="7"/>
  <c r="B1409" i="7"/>
  <c r="B1410" i="7"/>
  <c r="B1411" i="7"/>
  <c r="B1412" i="7"/>
  <c r="B1413" i="7"/>
  <c r="B1414" i="7"/>
  <c r="B1415" i="7"/>
  <c r="B1416" i="7"/>
  <c r="B1417" i="7"/>
  <c r="B1418" i="7"/>
  <c r="B1419" i="7"/>
  <c r="B1420" i="7"/>
  <c r="B1421" i="7"/>
  <c r="B1422" i="7"/>
  <c r="B1423" i="7"/>
  <c r="B1424" i="7"/>
  <c r="B1425" i="7"/>
  <c r="B1426" i="7"/>
  <c r="B1427" i="7"/>
  <c r="B1428" i="7"/>
  <c r="B1429" i="7"/>
  <c r="B1430" i="7"/>
  <c r="B1431" i="7"/>
  <c r="B1432" i="7"/>
  <c r="B1433" i="7"/>
  <c r="B1434" i="7"/>
  <c r="B1435" i="7"/>
  <c r="B1436" i="7"/>
  <c r="B1437" i="7"/>
  <c r="B1438" i="7"/>
  <c r="B1439" i="7"/>
  <c r="B1440" i="7"/>
  <c r="B1441" i="7"/>
  <c r="B1442" i="7"/>
  <c r="B1443" i="7"/>
  <c r="B1444" i="7"/>
  <c r="B1445" i="7"/>
  <c r="B1446" i="7"/>
  <c r="B1447" i="7"/>
  <c r="B1448" i="7"/>
  <c r="B1449" i="7"/>
  <c r="B1450" i="7"/>
  <c r="B1451" i="7"/>
  <c r="B1452" i="7"/>
  <c r="B1453" i="7"/>
  <c r="B1454" i="7"/>
  <c r="B1455" i="7"/>
  <c r="B1456" i="7"/>
  <c r="B1457" i="7"/>
  <c r="B1458" i="7"/>
  <c r="B1459" i="7"/>
  <c r="B1460" i="7"/>
  <c r="B1461" i="7"/>
  <c r="B1462" i="7"/>
  <c r="B1463" i="7"/>
  <c r="B1464" i="7"/>
  <c r="B1465" i="7"/>
  <c r="B1466" i="7"/>
  <c r="B1467" i="7"/>
  <c r="B1468" i="7"/>
  <c r="B1469" i="7"/>
  <c r="B1470" i="7"/>
  <c r="B1471" i="7"/>
  <c r="B1472" i="7"/>
  <c r="B1473" i="7"/>
  <c r="B1474" i="7"/>
  <c r="B1475" i="7"/>
  <c r="B1476" i="7"/>
  <c r="B1477" i="7"/>
  <c r="B1478" i="7"/>
  <c r="B1479" i="7"/>
  <c r="B1480" i="7"/>
  <c r="B1481" i="7"/>
  <c r="B1482" i="7"/>
  <c r="B1483" i="7"/>
  <c r="B1484" i="7"/>
  <c r="B1485" i="7"/>
  <c r="B1486" i="7"/>
  <c r="B1487" i="7"/>
  <c r="B1488" i="7"/>
  <c r="B1489" i="7"/>
  <c r="B1490" i="7"/>
  <c r="B1491" i="7"/>
  <c r="B1492" i="7"/>
  <c r="B1493" i="7"/>
  <c r="B1494" i="7"/>
  <c r="B1495" i="7"/>
  <c r="B1496" i="7"/>
  <c r="B1497" i="7"/>
  <c r="B1498" i="7"/>
  <c r="B1499" i="7"/>
  <c r="B1500" i="7"/>
  <c r="B1501" i="7"/>
  <c r="B1502" i="7"/>
  <c r="B1503" i="7"/>
  <c r="B1504" i="7"/>
  <c r="B1505" i="7"/>
  <c r="B1506" i="7"/>
  <c r="B1507" i="7"/>
  <c r="B1508" i="7"/>
  <c r="B1509" i="7"/>
  <c r="B1510" i="7"/>
  <c r="B1511" i="7"/>
  <c r="B1512" i="7"/>
  <c r="B1513" i="7"/>
  <c r="B1514" i="7"/>
  <c r="B1515" i="7"/>
  <c r="B1516" i="7"/>
  <c r="B1517" i="7"/>
  <c r="B1518" i="7"/>
  <c r="B1519" i="7"/>
  <c r="B1520" i="7"/>
  <c r="B1521" i="7"/>
  <c r="B1522" i="7"/>
  <c r="B1523" i="7"/>
  <c r="B1524" i="7"/>
  <c r="B1525" i="7"/>
  <c r="B1526" i="7"/>
  <c r="B1527" i="7"/>
  <c r="B1528" i="7"/>
  <c r="B1529" i="7"/>
  <c r="B1530" i="7"/>
  <c r="B1531" i="7"/>
  <c r="B1532" i="7"/>
  <c r="B1533" i="7"/>
  <c r="B1534" i="7"/>
  <c r="B1535" i="7"/>
  <c r="B1536" i="7"/>
  <c r="B1537" i="7"/>
  <c r="B1538" i="7"/>
  <c r="B1539" i="7"/>
  <c r="B1540" i="7"/>
  <c r="B1541" i="7"/>
  <c r="B1542" i="7"/>
  <c r="B1543" i="7"/>
  <c r="B1544" i="7"/>
  <c r="B1545" i="7"/>
  <c r="B1546" i="7"/>
  <c r="B1547" i="7"/>
  <c r="B1548" i="7"/>
  <c r="B1549" i="7"/>
  <c r="B1550" i="7"/>
  <c r="B1551" i="7"/>
  <c r="B1552" i="7"/>
  <c r="B1553" i="7"/>
  <c r="B1554" i="7"/>
  <c r="B1555" i="7"/>
  <c r="B1556" i="7"/>
  <c r="B1557" i="7"/>
  <c r="B1558" i="7"/>
  <c r="B1559" i="7"/>
  <c r="B1560" i="7"/>
  <c r="B1561" i="7"/>
  <c r="B1562" i="7"/>
  <c r="B1563" i="7"/>
  <c r="B1564" i="7"/>
  <c r="B1565" i="7"/>
  <c r="B1566" i="7"/>
  <c r="B1567" i="7"/>
  <c r="B1568" i="7"/>
  <c r="B1569" i="7"/>
  <c r="B1570" i="7"/>
  <c r="B1571" i="7"/>
  <c r="B1572" i="7"/>
  <c r="B1573" i="7"/>
  <c r="B1574" i="7"/>
  <c r="B1575" i="7"/>
  <c r="B1576" i="7"/>
  <c r="B1577" i="7"/>
  <c r="B1578" i="7"/>
  <c r="B1579" i="7"/>
  <c r="B1580" i="7"/>
  <c r="B1581" i="7"/>
  <c r="B1582" i="7"/>
  <c r="B1583" i="7"/>
  <c r="B1584" i="7"/>
  <c r="B1585" i="7"/>
  <c r="B1586" i="7"/>
  <c r="B1587" i="7"/>
  <c r="B1588" i="7"/>
  <c r="B1589" i="7"/>
  <c r="B1590" i="7"/>
  <c r="B1591" i="7"/>
  <c r="B1592" i="7"/>
  <c r="B1593" i="7"/>
  <c r="B1594" i="7"/>
  <c r="B1595" i="7"/>
  <c r="B1596" i="7"/>
  <c r="B1597" i="7"/>
  <c r="B1598" i="7"/>
  <c r="B1599" i="7"/>
  <c r="B1600" i="7"/>
  <c r="B1601" i="7"/>
  <c r="B1602" i="7"/>
  <c r="B1603" i="7"/>
  <c r="B1604" i="7"/>
  <c r="B1605" i="7"/>
  <c r="B1606" i="7"/>
  <c r="B1607" i="7"/>
  <c r="B1608" i="7"/>
  <c r="B1609" i="7"/>
  <c r="B1610" i="7"/>
  <c r="B1611" i="7"/>
  <c r="B1612" i="7"/>
  <c r="B1613" i="7"/>
  <c r="B1614" i="7"/>
  <c r="B1615" i="7"/>
  <c r="B1616" i="7"/>
  <c r="B1617" i="7"/>
  <c r="B1618" i="7"/>
  <c r="B1619" i="7"/>
  <c r="B1620" i="7"/>
  <c r="B1621" i="7"/>
  <c r="B1622" i="7"/>
  <c r="B1623" i="7"/>
  <c r="B1624" i="7"/>
  <c r="B1625" i="7"/>
  <c r="B1626" i="7"/>
  <c r="B1627" i="7"/>
  <c r="B1628" i="7"/>
  <c r="B1629" i="7"/>
  <c r="B1630" i="7"/>
  <c r="B1631" i="7"/>
  <c r="B1632" i="7"/>
  <c r="B1633" i="7"/>
  <c r="B1634" i="7"/>
  <c r="B1635" i="7"/>
  <c r="B1636" i="7"/>
  <c r="B1637" i="7"/>
  <c r="B1638" i="7"/>
  <c r="B1639" i="7"/>
  <c r="B1640" i="7"/>
  <c r="B1641" i="7"/>
  <c r="B1642" i="7"/>
  <c r="B1643" i="7"/>
  <c r="B1644" i="7"/>
  <c r="B1645" i="7"/>
  <c r="B1646" i="7"/>
  <c r="B1647" i="7"/>
  <c r="B1648" i="7"/>
  <c r="B1649" i="7"/>
  <c r="B1650" i="7"/>
  <c r="B1651" i="7"/>
  <c r="B1652" i="7"/>
  <c r="B1653" i="7"/>
  <c r="B1654" i="7"/>
  <c r="B1655" i="7"/>
  <c r="B1656" i="7"/>
  <c r="B1657" i="7"/>
  <c r="B1658" i="7"/>
  <c r="B1659" i="7"/>
  <c r="B1660" i="7"/>
  <c r="B1661" i="7"/>
  <c r="B1662" i="7"/>
  <c r="B1663" i="7"/>
  <c r="B1664" i="7"/>
  <c r="B1665" i="7"/>
  <c r="B1666" i="7"/>
  <c r="B1667" i="7"/>
  <c r="B1668" i="7"/>
  <c r="B1669" i="7"/>
  <c r="B1670" i="7"/>
  <c r="B1671" i="7"/>
  <c r="B1672" i="7"/>
  <c r="B1673" i="7"/>
  <c r="B1674" i="7"/>
  <c r="B1675" i="7"/>
  <c r="B1676" i="7"/>
  <c r="B1677" i="7"/>
  <c r="B1678" i="7"/>
  <c r="B1679" i="7"/>
  <c r="B1680" i="7"/>
  <c r="B1681" i="7"/>
  <c r="B1682" i="7"/>
  <c r="B1683" i="7"/>
  <c r="B1684" i="7"/>
  <c r="B1685" i="7"/>
  <c r="B1686" i="7"/>
  <c r="B1687" i="7"/>
  <c r="B1688" i="7"/>
  <c r="B1689" i="7"/>
  <c r="B1690" i="7"/>
  <c r="B1691" i="7"/>
  <c r="B1692" i="7"/>
  <c r="B1693" i="7"/>
  <c r="B1694" i="7"/>
  <c r="B1695" i="7"/>
  <c r="B1696" i="7"/>
  <c r="B1697" i="7"/>
  <c r="B1698" i="7"/>
  <c r="B1699" i="7"/>
  <c r="B1700" i="7"/>
  <c r="B1701" i="7"/>
  <c r="B1702" i="7"/>
  <c r="B1703" i="7"/>
  <c r="B1704" i="7"/>
  <c r="B1705" i="7"/>
  <c r="B1706" i="7"/>
  <c r="B1707" i="7"/>
  <c r="B1708" i="7"/>
  <c r="B1709" i="7"/>
  <c r="B1710" i="7"/>
  <c r="B1711" i="7"/>
  <c r="B1712" i="7"/>
  <c r="B1713" i="7"/>
  <c r="B1714" i="7"/>
  <c r="B1715" i="7"/>
  <c r="B1716" i="7"/>
  <c r="B1717" i="7"/>
  <c r="B1718" i="7"/>
  <c r="B1719" i="7"/>
  <c r="B1720" i="7"/>
  <c r="B1721" i="7"/>
  <c r="B1722" i="7"/>
  <c r="B1723" i="7"/>
  <c r="B1724" i="7"/>
  <c r="B1725" i="7"/>
  <c r="B1726" i="7"/>
  <c r="B1727" i="7"/>
  <c r="B1728" i="7"/>
  <c r="B1729" i="7"/>
  <c r="B1730" i="7"/>
  <c r="B1731" i="7"/>
  <c r="B1732" i="7"/>
  <c r="B1733" i="7"/>
  <c r="B1734" i="7"/>
  <c r="B1735" i="7"/>
  <c r="B1736" i="7"/>
  <c r="B1737" i="7"/>
  <c r="B1738" i="7"/>
  <c r="B1739" i="7"/>
  <c r="B1740" i="7"/>
  <c r="B1741" i="7"/>
  <c r="B1742" i="7"/>
  <c r="B1743" i="7"/>
  <c r="B1744" i="7"/>
  <c r="B1745" i="7"/>
  <c r="B1746" i="7"/>
  <c r="B1747" i="7"/>
  <c r="B1748" i="7"/>
  <c r="B1749" i="7"/>
  <c r="B1750" i="7"/>
  <c r="B1751" i="7"/>
  <c r="B1752" i="7"/>
  <c r="B1753" i="7"/>
  <c r="B1754" i="7"/>
  <c r="B1755" i="7"/>
  <c r="B1756" i="7"/>
  <c r="B1757" i="7"/>
  <c r="B1758" i="7"/>
  <c r="B1759" i="7"/>
  <c r="B1760" i="7"/>
  <c r="B1761" i="7"/>
  <c r="B1762" i="7"/>
  <c r="B1763" i="7"/>
  <c r="B1764" i="7"/>
  <c r="B1765" i="7"/>
  <c r="B1766" i="7"/>
  <c r="B1767" i="7"/>
  <c r="B1768" i="7"/>
  <c r="B1769" i="7"/>
  <c r="B1770" i="7"/>
  <c r="B1771" i="7"/>
  <c r="B1772" i="7"/>
  <c r="B1773" i="7"/>
  <c r="B1774" i="7"/>
  <c r="B1775" i="7"/>
  <c r="B1776" i="7"/>
  <c r="B1777" i="7"/>
  <c r="B1778" i="7"/>
  <c r="B1779" i="7"/>
  <c r="B1780" i="7"/>
  <c r="B1781" i="7"/>
  <c r="B1782" i="7"/>
  <c r="B1783" i="7"/>
  <c r="B1784" i="7"/>
  <c r="B1785" i="7"/>
  <c r="B1786" i="7"/>
  <c r="B1787" i="7"/>
  <c r="B1788" i="7"/>
  <c r="B1789" i="7"/>
  <c r="B1790" i="7"/>
  <c r="B1791" i="7"/>
  <c r="B1792" i="7"/>
  <c r="B1793" i="7"/>
  <c r="B1794" i="7"/>
  <c r="B1795" i="7"/>
  <c r="B1796" i="7"/>
  <c r="B1797" i="7"/>
  <c r="B1798" i="7"/>
  <c r="B1799" i="7"/>
  <c r="B1800" i="7"/>
  <c r="B1801" i="7"/>
  <c r="B1802" i="7"/>
  <c r="B1803" i="7"/>
  <c r="B1804" i="7"/>
  <c r="B1805" i="7"/>
  <c r="B1806" i="7"/>
  <c r="B1807" i="7"/>
  <c r="B1808" i="7"/>
  <c r="B1809" i="7"/>
  <c r="B1810" i="7"/>
  <c r="B1811" i="7"/>
  <c r="B1812" i="7"/>
  <c r="B1813" i="7"/>
  <c r="B1814" i="7"/>
  <c r="B1815" i="7"/>
  <c r="B1816" i="7"/>
  <c r="B1817" i="7"/>
  <c r="B1818" i="7"/>
  <c r="B1819" i="7"/>
  <c r="B1820" i="7"/>
  <c r="B1821" i="7"/>
  <c r="B1822" i="7"/>
  <c r="B1823" i="7"/>
  <c r="B1824" i="7"/>
  <c r="B1825" i="7"/>
  <c r="B1826" i="7"/>
  <c r="B1827" i="7"/>
  <c r="B1828" i="7"/>
  <c r="B1829" i="7"/>
  <c r="B1830" i="7"/>
  <c r="B1831" i="7"/>
  <c r="B1832" i="7"/>
  <c r="B1833" i="7"/>
  <c r="B1834" i="7"/>
  <c r="B1835" i="7"/>
  <c r="B1836" i="7"/>
  <c r="B1837" i="7"/>
  <c r="B1838" i="7"/>
  <c r="B1839" i="7"/>
  <c r="B1840" i="7"/>
  <c r="B1841" i="7"/>
  <c r="B1842" i="7"/>
  <c r="B1843" i="7"/>
  <c r="B1844" i="7"/>
  <c r="B1845" i="7"/>
  <c r="B1846" i="7"/>
  <c r="B1847" i="7"/>
  <c r="B1848" i="7"/>
  <c r="B1849" i="7"/>
  <c r="B1850" i="7"/>
  <c r="B1851" i="7"/>
  <c r="B1852" i="7"/>
  <c r="B1853" i="7"/>
  <c r="B1854" i="7"/>
  <c r="B1855" i="7"/>
  <c r="B1856" i="7"/>
  <c r="B1857" i="7"/>
  <c r="B1858" i="7"/>
  <c r="B1859" i="7"/>
  <c r="B1860" i="7"/>
  <c r="B1861" i="7"/>
  <c r="B1862" i="7"/>
  <c r="B1863" i="7"/>
  <c r="B1864" i="7"/>
  <c r="B1865" i="7"/>
  <c r="B1866" i="7"/>
  <c r="B1867" i="7"/>
  <c r="B1868" i="7"/>
  <c r="B1869" i="7"/>
  <c r="B1870" i="7"/>
  <c r="B1871" i="7"/>
  <c r="B1872" i="7"/>
  <c r="B1873" i="7"/>
  <c r="B1874" i="7"/>
  <c r="B1875" i="7"/>
  <c r="B1876" i="7"/>
  <c r="B1877" i="7"/>
  <c r="B1878" i="7"/>
  <c r="B1879" i="7"/>
  <c r="B1880" i="7"/>
  <c r="B1881" i="7"/>
  <c r="B1882" i="7"/>
  <c r="B1883" i="7"/>
  <c r="B1884" i="7"/>
  <c r="B1885" i="7"/>
  <c r="B1886" i="7"/>
  <c r="B1887" i="7"/>
  <c r="B1888" i="7"/>
  <c r="B1889" i="7"/>
  <c r="B1890" i="7"/>
  <c r="B1891" i="7"/>
  <c r="B1892" i="7"/>
  <c r="B1893" i="7"/>
  <c r="B1894" i="7"/>
  <c r="B1895" i="7"/>
  <c r="B1896" i="7"/>
  <c r="B1897" i="7"/>
  <c r="B1898" i="7"/>
  <c r="B1899" i="7"/>
  <c r="B1900" i="7"/>
  <c r="B1901" i="7"/>
  <c r="B1902" i="7"/>
  <c r="B1903" i="7"/>
  <c r="B1904" i="7"/>
  <c r="B1905" i="7"/>
  <c r="B1906" i="7"/>
  <c r="B1907" i="7"/>
  <c r="B1908" i="7"/>
  <c r="B1909" i="7"/>
  <c r="B1910" i="7"/>
  <c r="B1911" i="7"/>
  <c r="B1912" i="7"/>
  <c r="B1913" i="7"/>
  <c r="B1914" i="7"/>
  <c r="B1915" i="7"/>
  <c r="B1916" i="7"/>
  <c r="B1917" i="7"/>
  <c r="B1918" i="7"/>
  <c r="B1919" i="7"/>
  <c r="B1920" i="7"/>
  <c r="B1921" i="7"/>
  <c r="B1922" i="7"/>
  <c r="B1923" i="7"/>
  <c r="B1924" i="7"/>
  <c r="B1925" i="7"/>
  <c r="B1926" i="7"/>
  <c r="B1927" i="7"/>
  <c r="B1928" i="7"/>
  <c r="B1929" i="7"/>
  <c r="B1930" i="7"/>
  <c r="B1931" i="7"/>
  <c r="B1932" i="7"/>
  <c r="B1933" i="7"/>
  <c r="B1934" i="7"/>
  <c r="B1935" i="7"/>
  <c r="B1936" i="7"/>
  <c r="B1937" i="7"/>
  <c r="B1938" i="7"/>
  <c r="B1939" i="7"/>
  <c r="B1940" i="7"/>
  <c r="B1941" i="7"/>
  <c r="B1942" i="7"/>
  <c r="B1943" i="7"/>
  <c r="B1944" i="7"/>
  <c r="B1945" i="7"/>
  <c r="B1946" i="7"/>
  <c r="B1947" i="7"/>
  <c r="B1948" i="7"/>
  <c r="B1949" i="7"/>
  <c r="B1950" i="7"/>
  <c r="B1951" i="7"/>
  <c r="B1952" i="7"/>
  <c r="B1953" i="7"/>
  <c r="B1954" i="7"/>
  <c r="B1955" i="7"/>
  <c r="B1956" i="7"/>
  <c r="B1957" i="7"/>
  <c r="B1958" i="7"/>
  <c r="B1959" i="7"/>
  <c r="B1960" i="7"/>
  <c r="B1961" i="7"/>
  <c r="B1962" i="7"/>
  <c r="B1963" i="7"/>
  <c r="B1964" i="7"/>
  <c r="B1965" i="7"/>
  <c r="B1966" i="7"/>
  <c r="B1967" i="7"/>
  <c r="B1968" i="7"/>
  <c r="B1969" i="7"/>
  <c r="B1970" i="7"/>
  <c r="B1971" i="7"/>
  <c r="B1972" i="7"/>
  <c r="B1973" i="7"/>
  <c r="B1974" i="7"/>
  <c r="B1975" i="7"/>
  <c r="B1976" i="7"/>
  <c r="B1977" i="7"/>
  <c r="B1978" i="7"/>
  <c r="B1979" i="7"/>
  <c r="B1980" i="7"/>
  <c r="B1981" i="7"/>
  <c r="B1982" i="7"/>
  <c r="B1983" i="7"/>
  <c r="B1984" i="7"/>
  <c r="B1985" i="7"/>
  <c r="B1986" i="7"/>
  <c r="B1987" i="7"/>
  <c r="B1988" i="7"/>
  <c r="B1989" i="7"/>
  <c r="B1990" i="7"/>
  <c r="B1991" i="7"/>
  <c r="B1992" i="7"/>
  <c r="B1993" i="7"/>
  <c r="B1994" i="7"/>
  <c r="B1995" i="7"/>
  <c r="B1996" i="7"/>
  <c r="B1997" i="7"/>
  <c r="B1998" i="7"/>
  <c r="B1999" i="7"/>
  <c r="B2000" i="7"/>
  <c r="B2001" i="7"/>
  <c r="B2002" i="7"/>
  <c r="B2003" i="7"/>
  <c r="B2004" i="7"/>
  <c r="B2005" i="7"/>
  <c r="B2006" i="7"/>
  <c r="B2007" i="7"/>
  <c r="B2008" i="7"/>
  <c r="B2009" i="7"/>
  <c r="B2010" i="7"/>
  <c r="B2011" i="7"/>
  <c r="B2012" i="7"/>
  <c r="B2013" i="7"/>
  <c r="B2014" i="7"/>
  <c r="B2015" i="7"/>
  <c r="B2016" i="7"/>
  <c r="B2017" i="7"/>
  <c r="B2018" i="7"/>
  <c r="B2019" i="7"/>
  <c r="B2020" i="7"/>
  <c r="B2021" i="7"/>
  <c r="B2022" i="7"/>
  <c r="B2023" i="7"/>
  <c r="B2024" i="7"/>
  <c r="B2025" i="7"/>
  <c r="B2026" i="7"/>
  <c r="B2027" i="7"/>
  <c r="B2028" i="7"/>
  <c r="B2029" i="7"/>
  <c r="B2030" i="7"/>
  <c r="B2031" i="7"/>
  <c r="B2032" i="7"/>
  <c r="B2033" i="7"/>
  <c r="B2034" i="7"/>
  <c r="B2035" i="7"/>
  <c r="B2036" i="7"/>
  <c r="B2037" i="7"/>
  <c r="B2038" i="7"/>
  <c r="B2039" i="7"/>
  <c r="B2040" i="7"/>
  <c r="B2041" i="7"/>
  <c r="B2042" i="7"/>
  <c r="B2043" i="7"/>
  <c r="B2044" i="7"/>
  <c r="B2045" i="7"/>
  <c r="B2046" i="7"/>
  <c r="B2047" i="7"/>
  <c r="B2048" i="7"/>
  <c r="B2049" i="7"/>
  <c r="B2050" i="7"/>
  <c r="B2051" i="7"/>
  <c r="B2052" i="7"/>
  <c r="B2053" i="7"/>
  <c r="B2054" i="7"/>
  <c r="B2055" i="7"/>
  <c r="B2056" i="7"/>
  <c r="B2057" i="7"/>
  <c r="B2058" i="7"/>
  <c r="B2059" i="7"/>
  <c r="B2060" i="7"/>
  <c r="B2061" i="7"/>
  <c r="B2062" i="7"/>
  <c r="B2063" i="7"/>
  <c r="B2064" i="7"/>
  <c r="B2065" i="7"/>
  <c r="B2066" i="7"/>
  <c r="B2067" i="7"/>
  <c r="B2068" i="7"/>
  <c r="B2069" i="7"/>
  <c r="B2070" i="7"/>
  <c r="B2071" i="7"/>
  <c r="B2072" i="7"/>
  <c r="B2073" i="7"/>
  <c r="B2074" i="7"/>
  <c r="B2075" i="7"/>
  <c r="B2076" i="7"/>
  <c r="B2077" i="7"/>
  <c r="B2078" i="7"/>
  <c r="B2079" i="7"/>
  <c r="B2080" i="7"/>
  <c r="B2081" i="7"/>
  <c r="B2082" i="7"/>
  <c r="B2083" i="7"/>
  <c r="B2084" i="7"/>
  <c r="B2085" i="7"/>
  <c r="B2086" i="7"/>
  <c r="B2087" i="7"/>
  <c r="B2088" i="7"/>
  <c r="B2089" i="7"/>
  <c r="B2090" i="7"/>
  <c r="B2091" i="7"/>
  <c r="B2092" i="7"/>
  <c r="B2093" i="7"/>
  <c r="B2094" i="7"/>
  <c r="B2095" i="7"/>
  <c r="B2096" i="7"/>
  <c r="B2097" i="7"/>
  <c r="B2098" i="7"/>
  <c r="B2099" i="7"/>
  <c r="B2100" i="7"/>
  <c r="B2101" i="7"/>
  <c r="B2102" i="7"/>
  <c r="B2103" i="7"/>
  <c r="B2104" i="7"/>
  <c r="B2105" i="7"/>
  <c r="B2106" i="7"/>
  <c r="B2107" i="7"/>
  <c r="B2108" i="7"/>
  <c r="B2109" i="7"/>
  <c r="B2110" i="7"/>
  <c r="B2111" i="7"/>
  <c r="B2112" i="7"/>
  <c r="B2113" i="7"/>
  <c r="B2114" i="7"/>
  <c r="B2115" i="7"/>
  <c r="B2116" i="7"/>
  <c r="B2117" i="7"/>
  <c r="B2118" i="7"/>
  <c r="B2119" i="7"/>
  <c r="B2120" i="7"/>
  <c r="B2121" i="7"/>
  <c r="B2122" i="7"/>
  <c r="B2123" i="7"/>
  <c r="B2124" i="7"/>
  <c r="B2125" i="7"/>
  <c r="B2126" i="7"/>
  <c r="B2127" i="7"/>
  <c r="B2128" i="7"/>
  <c r="B2129" i="7"/>
  <c r="B2130" i="7"/>
  <c r="B2131" i="7"/>
  <c r="B2132" i="7"/>
  <c r="B2133" i="7"/>
  <c r="B2134" i="7"/>
  <c r="B2135" i="7"/>
  <c r="B2136" i="7"/>
  <c r="B2137" i="7"/>
  <c r="B2138" i="7"/>
  <c r="B2139" i="7"/>
  <c r="B2140" i="7"/>
  <c r="B2141" i="7"/>
  <c r="B2142" i="7"/>
  <c r="B2143" i="7"/>
  <c r="B2144" i="7"/>
  <c r="B2145" i="7"/>
  <c r="B2146" i="7"/>
  <c r="B2147" i="7"/>
  <c r="B2148" i="7"/>
  <c r="B2149" i="7"/>
  <c r="B2150" i="7"/>
  <c r="B2151" i="7"/>
  <c r="B2152" i="7"/>
  <c r="B2153" i="7"/>
  <c r="B2154" i="7"/>
  <c r="B2155" i="7"/>
  <c r="B2156" i="7"/>
  <c r="B2157" i="7"/>
  <c r="B2158" i="7"/>
  <c r="B2159" i="7"/>
  <c r="B2160" i="7"/>
  <c r="B2161" i="7"/>
  <c r="B2162" i="7"/>
  <c r="B2163" i="7"/>
  <c r="B2164" i="7"/>
  <c r="B2165" i="7"/>
  <c r="B2166" i="7"/>
  <c r="B2167" i="7"/>
  <c r="B2168" i="7"/>
  <c r="B2169" i="7"/>
  <c r="B2170" i="7"/>
  <c r="B2171" i="7"/>
  <c r="B2172" i="7"/>
  <c r="B2173" i="7"/>
  <c r="B2174" i="7"/>
  <c r="B2175" i="7"/>
  <c r="B2176" i="7"/>
  <c r="B2177" i="7"/>
  <c r="B2178" i="7"/>
  <c r="B2179" i="7"/>
  <c r="B2180" i="7"/>
  <c r="B2181" i="7"/>
  <c r="B2182" i="7"/>
  <c r="B2183" i="7"/>
  <c r="B2184" i="7"/>
  <c r="B2185" i="7"/>
  <c r="B2186" i="7"/>
  <c r="B2187" i="7"/>
  <c r="B2188" i="7"/>
  <c r="B2189" i="7"/>
  <c r="B2190" i="7"/>
  <c r="B2191" i="7"/>
  <c r="B2192" i="7"/>
  <c r="B2193" i="7"/>
  <c r="B2194" i="7"/>
  <c r="B2195" i="7"/>
  <c r="B2196" i="7"/>
  <c r="B2197" i="7"/>
  <c r="B2198" i="7"/>
  <c r="B2199" i="7"/>
  <c r="B2200" i="7"/>
  <c r="B2201" i="7"/>
  <c r="B2202" i="7"/>
  <c r="B2203" i="7"/>
  <c r="B2204" i="7"/>
  <c r="B2205" i="7"/>
  <c r="B2206" i="7"/>
  <c r="B2207" i="7"/>
  <c r="B2208" i="7"/>
  <c r="B2209" i="7"/>
  <c r="B2210" i="7"/>
  <c r="B2211" i="7"/>
  <c r="B2212" i="7"/>
  <c r="B2213" i="7"/>
  <c r="B2214" i="7"/>
  <c r="B2215" i="7"/>
  <c r="B2216" i="7"/>
  <c r="B2217" i="7"/>
  <c r="B2218" i="7"/>
  <c r="B2219" i="7"/>
  <c r="B2220" i="7"/>
  <c r="B2221" i="7"/>
  <c r="B2222" i="7"/>
  <c r="B2223" i="7"/>
  <c r="B2224" i="7"/>
  <c r="B2225" i="7"/>
  <c r="B2226" i="7"/>
  <c r="B2227" i="7"/>
  <c r="B2228" i="7"/>
  <c r="B2229" i="7"/>
  <c r="B2230" i="7"/>
  <c r="B2231" i="7"/>
  <c r="B2232" i="7"/>
  <c r="B2233" i="7"/>
  <c r="B2234" i="7"/>
  <c r="B2235" i="7"/>
  <c r="B2236" i="7"/>
  <c r="B2237" i="7"/>
  <c r="B2238" i="7"/>
  <c r="B2239" i="7"/>
  <c r="B2240" i="7"/>
  <c r="B2241" i="7"/>
  <c r="B2242" i="7"/>
  <c r="B2243" i="7"/>
  <c r="B2244" i="7"/>
  <c r="B2245" i="7"/>
  <c r="B2246" i="7"/>
  <c r="B2247" i="7"/>
  <c r="B2248" i="7"/>
  <c r="B2249" i="7"/>
  <c r="B2250" i="7"/>
  <c r="B2251" i="7"/>
  <c r="B2252" i="7"/>
  <c r="B2253" i="7"/>
  <c r="B2254" i="7"/>
  <c r="B2255" i="7"/>
  <c r="B2256" i="7"/>
  <c r="B2257" i="7"/>
  <c r="B2258" i="7"/>
  <c r="B2259" i="7"/>
  <c r="B2260" i="7"/>
  <c r="B2261" i="7"/>
  <c r="B2262" i="7"/>
  <c r="B2263" i="7"/>
  <c r="B2264" i="7"/>
  <c r="B2265" i="7"/>
  <c r="B2266" i="7"/>
  <c r="B2267" i="7"/>
  <c r="B2268" i="7"/>
  <c r="B2269" i="7"/>
  <c r="B2270" i="7"/>
  <c r="B2271" i="7"/>
  <c r="B2272" i="7"/>
  <c r="B2273" i="7"/>
  <c r="B2274" i="7"/>
  <c r="B2275" i="7"/>
  <c r="B2276" i="7"/>
  <c r="B2277" i="7"/>
  <c r="B2278" i="7"/>
  <c r="B2279" i="7"/>
  <c r="B2280" i="7"/>
  <c r="B2281" i="7"/>
  <c r="B2282" i="7"/>
  <c r="B2283" i="7"/>
  <c r="B2284" i="7"/>
  <c r="B2285" i="7"/>
  <c r="B2286" i="7"/>
  <c r="B2287" i="7"/>
  <c r="B2288" i="7"/>
  <c r="B2289" i="7"/>
  <c r="B2290" i="7"/>
  <c r="B2291" i="7"/>
  <c r="B2292" i="7"/>
  <c r="B2293" i="7"/>
  <c r="B2294" i="7"/>
  <c r="B2295" i="7"/>
  <c r="B2296" i="7"/>
  <c r="B2297" i="7"/>
  <c r="B2298" i="7"/>
  <c r="B2299" i="7"/>
  <c r="B2300" i="7"/>
  <c r="B2301" i="7"/>
  <c r="B2302" i="7"/>
  <c r="B2303" i="7"/>
  <c r="B2304" i="7"/>
  <c r="B2305" i="7"/>
  <c r="B2306" i="7"/>
  <c r="B2307" i="7"/>
  <c r="B2308" i="7"/>
  <c r="B2309" i="7"/>
  <c r="B2310" i="7"/>
  <c r="B2311" i="7"/>
  <c r="B2312" i="7"/>
  <c r="B2313" i="7"/>
  <c r="B2314" i="7"/>
  <c r="B2315" i="7"/>
  <c r="B2316" i="7"/>
  <c r="B2317" i="7"/>
  <c r="B2318" i="7"/>
  <c r="B2319" i="7"/>
  <c r="B2320" i="7"/>
  <c r="B2321" i="7"/>
  <c r="B2322" i="7"/>
  <c r="B2323" i="7"/>
  <c r="B2324" i="7"/>
  <c r="B2325" i="7"/>
  <c r="B2326" i="7"/>
  <c r="B2327" i="7"/>
  <c r="B2328" i="7"/>
  <c r="B2329" i="7"/>
  <c r="B2330" i="7"/>
  <c r="B2331" i="7"/>
  <c r="B2332" i="7"/>
  <c r="B2333" i="7"/>
  <c r="B2334" i="7"/>
  <c r="B2335" i="7"/>
  <c r="B2336" i="7"/>
  <c r="B2337" i="7"/>
  <c r="B2338" i="7"/>
  <c r="B2339" i="7"/>
  <c r="B2340" i="7"/>
  <c r="B2341" i="7"/>
  <c r="B2342" i="7"/>
  <c r="B2343" i="7"/>
  <c r="B2344" i="7"/>
  <c r="B2345" i="7"/>
  <c r="B2346" i="7"/>
  <c r="B2347" i="7"/>
  <c r="B2348" i="7"/>
  <c r="B2349" i="7"/>
  <c r="B2350" i="7"/>
  <c r="B2351" i="7"/>
  <c r="B2352" i="7"/>
  <c r="B2353" i="7"/>
  <c r="B2354" i="7"/>
  <c r="B2355" i="7"/>
  <c r="B2356" i="7"/>
  <c r="B2357" i="7"/>
  <c r="B2358" i="7"/>
  <c r="B2359" i="7"/>
  <c r="B2360" i="7"/>
  <c r="B2361" i="7"/>
  <c r="B2362" i="7"/>
  <c r="B2363" i="7"/>
  <c r="B2364" i="7"/>
  <c r="B2365" i="7"/>
  <c r="B2366" i="7"/>
  <c r="B2367" i="7"/>
  <c r="B2368" i="7"/>
  <c r="B2369" i="7"/>
  <c r="B2370" i="7"/>
  <c r="B2371" i="7"/>
  <c r="B2372" i="7"/>
  <c r="B2373" i="7"/>
  <c r="B2374" i="7"/>
  <c r="B2375" i="7"/>
  <c r="B2376" i="7"/>
  <c r="B2377" i="7"/>
  <c r="B2378" i="7"/>
  <c r="B2379" i="7"/>
  <c r="B2380" i="7"/>
  <c r="B2381" i="7"/>
  <c r="B2382" i="7"/>
  <c r="B2383" i="7"/>
  <c r="B2384" i="7"/>
  <c r="B2385" i="7"/>
  <c r="B2386" i="7"/>
  <c r="B2387" i="7"/>
  <c r="B2388" i="7"/>
  <c r="B2389" i="7"/>
  <c r="B2390" i="7"/>
  <c r="B2391" i="7"/>
  <c r="B2392" i="7"/>
  <c r="B2393" i="7"/>
  <c r="B2394" i="7"/>
  <c r="B2395" i="7"/>
  <c r="B2396" i="7"/>
  <c r="B2397" i="7"/>
  <c r="B2398" i="7"/>
  <c r="B2399" i="7"/>
  <c r="B2400" i="7"/>
  <c r="B2401" i="7"/>
  <c r="B2402" i="7"/>
  <c r="B2403" i="7"/>
  <c r="B2404" i="7"/>
  <c r="B2405" i="7"/>
  <c r="B2406" i="7"/>
  <c r="B2407" i="7"/>
  <c r="B2408" i="7"/>
  <c r="B2409" i="7"/>
  <c r="B2410" i="7"/>
  <c r="B2411" i="7"/>
  <c r="B2412" i="7"/>
  <c r="B2413" i="7"/>
  <c r="B2414" i="7"/>
  <c r="B2415" i="7"/>
  <c r="B2416" i="7"/>
  <c r="B2417" i="7"/>
  <c r="B2418" i="7"/>
  <c r="B2419" i="7"/>
  <c r="B2420" i="7"/>
  <c r="B2421" i="7"/>
  <c r="B2422" i="7"/>
  <c r="B2423" i="7"/>
  <c r="B2424" i="7"/>
  <c r="B2425" i="7"/>
  <c r="B2426" i="7"/>
  <c r="B2427" i="7"/>
  <c r="B2428" i="7"/>
  <c r="B2429" i="7"/>
  <c r="B2430" i="7"/>
  <c r="B2431" i="7"/>
  <c r="B2432" i="7"/>
  <c r="B2433" i="7"/>
  <c r="B2434" i="7"/>
  <c r="B2435" i="7"/>
  <c r="B2436" i="7"/>
  <c r="B2437" i="7"/>
  <c r="B2438" i="7"/>
  <c r="B2439" i="7"/>
  <c r="B2440" i="7"/>
  <c r="B2441" i="7"/>
  <c r="B2442" i="7"/>
  <c r="B2443" i="7"/>
  <c r="B2444" i="7"/>
  <c r="B2445" i="7"/>
  <c r="B2446" i="7"/>
  <c r="B2447" i="7"/>
  <c r="B2448" i="7"/>
  <c r="B2449" i="7"/>
  <c r="B2450" i="7"/>
  <c r="B2451" i="7"/>
  <c r="B2452" i="7"/>
  <c r="B2453" i="7"/>
  <c r="B2454" i="7"/>
  <c r="B2455" i="7"/>
  <c r="B2456" i="7"/>
  <c r="B2457" i="7"/>
  <c r="B2458" i="7"/>
  <c r="B2459" i="7"/>
  <c r="B2460" i="7"/>
  <c r="B2461" i="7"/>
  <c r="B2462" i="7"/>
  <c r="B2463" i="7"/>
  <c r="B2464" i="7"/>
  <c r="B2465" i="7"/>
  <c r="B2466" i="7"/>
  <c r="B2467" i="7"/>
  <c r="B2468" i="7"/>
  <c r="B2469" i="7"/>
  <c r="B2470" i="7"/>
  <c r="B2471" i="7"/>
  <c r="B2472" i="7"/>
  <c r="B2473" i="7"/>
  <c r="B2474" i="7"/>
  <c r="B2475" i="7"/>
  <c r="B2476" i="7"/>
  <c r="B2477" i="7"/>
  <c r="B2478" i="7"/>
  <c r="B2479" i="7"/>
  <c r="B2480" i="7"/>
  <c r="B2481" i="7"/>
  <c r="B2482" i="7"/>
  <c r="B2483" i="7"/>
  <c r="B2484" i="7"/>
  <c r="B2485" i="7"/>
  <c r="B2486" i="7"/>
  <c r="B2487" i="7"/>
  <c r="B2488" i="7"/>
  <c r="B2489" i="7"/>
  <c r="B2490" i="7"/>
  <c r="B2491" i="7"/>
  <c r="B2492" i="7"/>
  <c r="B2493" i="7"/>
  <c r="B2494" i="7"/>
  <c r="B2495" i="7"/>
  <c r="B2496" i="7"/>
  <c r="B2497" i="7"/>
  <c r="B2498" i="7"/>
  <c r="B2499" i="7"/>
  <c r="B2500" i="7"/>
  <c r="B2501" i="7"/>
  <c r="B2502" i="7"/>
  <c r="B2503" i="7"/>
  <c r="B2504" i="7"/>
  <c r="B2505" i="7"/>
  <c r="B2506" i="7"/>
  <c r="B2507" i="7"/>
  <c r="B2508" i="7"/>
  <c r="B2509" i="7"/>
  <c r="B2510" i="7"/>
  <c r="B2511" i="7"/>
  <c r="B2512" i="7"/>
  <c r="B2513" i="7"/>
  <c r="B2514" i="7"/>
  <c r="B2515" i="7"/>
  <c r="B2516" i="7"/>
  <c r="B2517" i="7"/>
  <c r="B2518" i="7"/>
  <c r="B2519" i="7"/>
  <c r="B2520" i="7"/>
  <c r="B2521" i="7"/>
  <c r="B2522" i="7"/>
  <c r="B2523" i="7"/>
  <c r="B2524" i="7"/>
  <c r="B2525" i="7"/>
  <c r="B2526" i="7"/>
  <c r="B2527" i="7"/>
  <c r="B2528" i="7"/>
  <c r="B2529" i="7"/>
  <c r="B2530" i="7"/>
  <c r="B2531" i="7"/>
  <c r="B2532" i="7"/>
  <c r="B2533" i="7"/>
  <c r="B2534" i="7"/>
  <c r="B2535" i="7"/>
  <c r="B2536" i="7"/>
  <c r="B2537" i="7"/>
  <c r="B2538" i="7"/>
  <c r="B2539" i="7"/>
  <c r="B2540" i="7"/>
  <c r="B2541" i="7"/>
  <c r="B2542" i="7"/>
  <c r="B2543" i="7"/>
  <c r="B2544" i="7"/>
  <c r="B2545" i="7"/>
  <c r="B2546" i="7"/>
  <c r="B2547" i="7"/>
  <c r="B2548" i="7"/>
  <c r="B2549" i="7"/>
  <c r="B2550" i="7"/>
  <c r="B2551" i="7"/>
  <c r="B2552" i="7"/>
  <c r="B2553" i="7"/>
  <c r="B2554" i="7"/>
  <c r="B2555" i="7"/>
  <c r="B2556" i="7"/>
  <c r="B2557" i="7"/>
  <c r="B2558" i="7"/>
  <c r="B2559" i="7"/>
  <c r="B2560" i="7"/>
  <c r="B2561" i="7"/>
  <c r="B2562" i="7"/>
  <c r="B2563" i="7"/>
  <c r="B2564" i="7"/>
  <c r="B2565" i="7"/>
  <c r="B2566" i="7"/>
  <c r="B2567" i="7"/>
  <c r="B2568" i="7"/>
  <c r="B2569" i="7"/>
  <c r="B2570" i="7"/>
  <c r="B2571" i="7"/>
  <c r="B2572" i="7"/>
  <c r="B2573" i="7"/>
  <c r="B2574" i="7"/>
  <c r="B2575" i="7"/>
  <c r="B2576" i="7"/>
  <c r="B2577" i="7"/>
  <c r="B2578" i="7"/>
  <c r="B2579" i="7"/>
  <c r="B2580" i="7"/>
  <c r="B2581" i="7"/>
  <c r="B2582" i="7"/>
  <c r="B2583" i="7"/>
  <c r="B2584" i="7"/>
  <c r="B2585" i="7"/>
  <c r="B2586" i="7"/>
  <c r="B2587" i="7"/>
  <c r="B2588" i="7"/>
  <c r="B2589" i="7"/>
  <c r="B2590" i="7"/>
  <c r="B2591" i="7"/>
  <c r="B2592" i="7"/>
  <c r="B2593" i="7"/>
  <c r="B2594" i="7"/>
  <c r="B2595" i="7"/>
  <c r="B2596" i="7"/>
  <c r="B2597" i="7"/>
  <c r="B2598" i="7"/>
  <c r="B2599" i="7"/>
  <c r="B2600" i="7"/>
  <c r="B2601" i="7"/>
  <c r="B2602" i="7"/>
  <c r="B2603" i="7"/>
  <c r="B2604" i="7"/>
  <c r="B2605" i="7"/>
  <c r="B2606" i="7"/>
  <c r="B2607" i="7"/>
  <c r="B2608" i="7"/>
  <c r="B2609" i="7"/>
  <c r="B2610" i="7"/>
  <c r="B2611" i="7"/>
  <c r="B2612" i="7"/>
  <c r="B2613" i="7"/>
  <c r="B2614" i="7"/>
  <c r="B2615" i="7"/>
  <c r="B2616" i="7"/>
  <c r="B2617" i="7"/>
  <c r="B2618" i="7"/>
  <c r="B2619" i="7"/>
  <c r="B2620" i="7"/>
  <c r="B2621" i="7"/>
  <c r="B2622" i="7"/>
  <c r="B2623" i="7"/>
  <c r="B2624" i="7"/>
  <c r="B2625" i="7"/>
  <c r="B2626" i="7"/>
  <c r="B2627" i="7"/>
  <c r="B2628" i="7"/>
  <c r="B2629" i="7"/>
  <c r="B2630" i="7"/>
  <c r="B2631" i="7"/>
  <c r="B2632" i="7"/>
  <c r="B2633" i="7"/>
  <c r="B2634" i="7"/>
  <c r="B2635" i="7"/>
  <c r="B2636" i="7"/>
  <c r="B2637" i="7"/>
  <c r="B2638" i="7"/>
  <c r="B2639" i="7"/>
  <c r="B2640" i="7"/>
  <c r="B2641" i="7"/>
  <c r="B2642" i="7"/>
  <c r="B2643" i="7"/>
  <c r="B2644" i="7"/>
  <c r="B2645" i="7"/>
  <c r="B2646" i="7"/>
  <c r="B2647" i="7"/>
  <c r="B2648" i="7"/>
  <c r="B2649" i="7"/>
  <c r="B2650" i="7"/>
  <c r="B2651" i="7"/>
  <c r="B2652" i="7"/>
  <c r="B2653" i="7"/>
  <c r="B2654" i="7"/>
  <c r="B2655" i="7"/>
  <c r="B2656" i="7"/>
  <c r="B2657" i="7"/>
  <c r="B2658" i="7"/>
  <c r="B2659" i="7"/>
  <c r="B2660" i="7"/>
  <c r="B2661" i="7"/>
  <c r="B2662" i="7"/>
  <c r="B2663" i="7"/>
  <c r="B2664" i="7"/>
  <c r="B2665" i="7"/>
  <c r="B2666" i="7"/>
  <c r="B2667" i="7"/>
  <c r="B2668" i="7"/>
  <c r="B2669" i="7"/>
  <c r="B2670" i="7"/>
  <c r="B2671" i="7"/>
  <c r="B2672" i="7"/>
  <c r="B2673" i="7"/>
  <c r="B2674" i="7"/>
  <c r="B2675" i="7"/>
  <c r="B2676" i="7"/>
  <c r="B2677" i="7"/>
  <c r="B2678" i="7"/>
  <c r="B2679" i="7"/>
  <c r="B2680" i="7"/>
  <c r="B2681" i="7"/>
  <c r="B2682" i="7"/>
  <c r="B2683" i="7"/>
  <c r="B2684" i="7"/>
  <c r="B2685" i="7"/>
  <c r="B2686" i="7"/>
  <c r="B2687" i="7"/>
  <c r="B2688" i="7"/>
  <c r="B2689" i="7"/>
  <c r="B2690" i="7"/>
  <c r="B2691" i="7"/>
  <c r="B2692" i="7"/>
  <c r="B2693" i="7"/>
  <c r="B2694" i="7"/>
  <c r="B2695" i="7"/>
  <c r="B2696" i="7"/>
  <c r="B2697" i="7"/>
  <c r="B2698" i="7"/>
  <c r="B2699" i="7"/>
  <c r="B2700" i="7"/>
  <c r="B2701" i="7"/>
  <c r="B2702" i="7"/>
  <c r="B2703" i="7"/>
  <c r="B2704" i="7"/>
  <c r="B2705" i="7"/>
  <c r="B2706" i="7"/>
  <c r="B2707" i="7"/>
  <c r="B2708" i="7"/>
  <c r="B2709" i="7"/>
  <c r="B2710" i="7"/>
  <c r="B2711" i="7"/>
  <c r="B2712" i="7"/>
  <c r="B2713" i="7"/>
  <c r="B2714" i="7"/>
  <c r="B2715" i="7"/>
  <c r="B2716" i="7"/>
  <c r="B2717" i="7"/>
  <c r="B2718" i="7"/>
  <c r="B2719" i="7"/>
  <c r="B2720" i="7"/>
  <c r="B2721" i="7"/>
  <c r="B2722" i="7"/>
  <c r="B2723" i="7"/>
  <c r="B2724" i="7"/>
  <c r="B2725" i="7"/>
  <c r="B2726" i="7"/>
  <c r="B2727" i="7"/>
  <c r="B2728" i="7"/>
  <c r="B2729" i="7"/>
  <c r="B2730" i="7"/>
  <c r="B2731" i="7"/>
  <c r="B2732" i="7"/>
  <c r="B2733" i="7"/>
  <c r="B2734" i="7"/>
  <c r="B2735" i="7"/>
  <c r="B2736" i="7"/>
  <c r="B2737" i="7"/>
  <c r="B2738" i="7"/>
  <c r="B2739" i="7"/>
  <c r="B2740" i="7"/>
  <c r="B2741" i="7"/>
  <c r="B2742" i="7"/>
  <c r="B2743" i="7"/>
  <c r="B2744" i="7"/>
  <c r="B2745" i="7"/>
  <c r="B2746" i="7"/>
  <c r="B2747" i="7"/>
  <c r="B2748" i="7"/>
  <c r="B2749" i="7"/>
  <c r="B2750" i="7"/>
  <c r="B2751" i="7"/>
  <c r="B2752" i="7"/>
  <c r="B2753" i="7"/>
  <c r="B2754" i="7"/>
  <c r="B2755" i="7"/>
  <c r="B2756" i="7"/>
  <c r="B2757" i="7"/>
  <c r="B2758" i="7"/>
  <c r="B2759" i="7"/>
  <c r="B2760" i="7"/>
  <c r="B2761" i="7"/>
  <c r="B2762" i="7"/>
  <c r="B2763" i="7"/>
  <c r="B2764" i="7"/>
  <c r="B2765" i="7"/>
  <c r="B2766" i="7"/>
  <c r="B2767" i="7"/>
  <c r="B2768" i="7"/>
  <c r="B2769" i="7"/>
  <c r="B2770" i="7"/>
  <c r="B2771" i="7"/>
  <c r="B2772" i="7"/>
  <c r="B2773" i="7"/>
  <c r="B2774" i="7"/>
  <c r="B2775" i="7"/>
  <c r="B2776" i="7"/>
  <c r="B2777" i="7"/>
  <c r="B2778" i="7"/>
  <c r="B2779" i="7"/>
  <c r="B2780" i="7"/>
  <c r="B2781" i="7"/>
  <c r="B2782" i="7"/>
  <c r="B2783" i="7"/>
  <c r="B2784" i="7"/>
  <c r="B2785" i="7"/>
  <c r="B2786" i="7"/>
  <c r="B2787" i="7"/>
  <c r="B2788" i="7"/>
  <c r="B2789" i="7"/>
  <c r="B2790" i="7"/>
  <c r="B2791" i="7"/>
  <c r="B2792" i="7"/>
  <c r="B2793" i="7"/>
  <c r="B2794" i="7"/>
  <c r="B2795" i="7"/>
  <c r="B2796" i="7"/>
  <c r="B2797" i="7"/>
  <c r="B2798" i="7"/>
  <c r="B2799" i="7"/>
  <c r="B2800" i="7"/>
  <c r="B2801" i="7"/>
  <c r="B2802" i="7"/>
  <c r="B2803" i="7"/>
  <c r="B2804" i="7"/>
  <c r="B2805" i="7"/>
  <c r="B2806" i="7"/>
  <c r="B2807" i="7"/>
  <c r="B2808" i="7"/>
  <c r="B2809" i="7"/>
  <c r="B2810" i="7"/>
  <c r="B2811" i="7"/>
  <c r="B2812" i="7"/>
  <c r="B2813" i="7"/>
  <c r="B2814" i="7"/>
  <c r="B2815" i="7"/>
  <c r="B2816" i="7"/>
  <c r="B2817" i="7"/>
  <c r="B2818" i="7"/>
  <c r="B2819" i="7"/>
  <c r="B2820" i="7"/>
  <c r="B2821" i="7"/>
  <c r="B2822" i="7"/>
  <c r="B2823" i="7"/>
  <c r="B2824" i="7"/>
  <c r="B2825" i="7"/>
  <c r="B2826" i="7"/>
  <c r="B2827" i="7"/>
  <c r="B2828" i="7"/>
  <c r="B2829" i="7"/>
  <c r="B2830" i="7"/>
  <c r="B2831" i="7"/>
  <c r="B2832" i="7"/>
  <c r="B2833" i="7"/>
  <c r="B2834" i="7"/>
  <c r="B2835" i="7"/>
  <c r="B2836" i="7"/>
  <c r="B2837" i="7"/>
  <c r="B2838" i="7"/>
  <c r="B2839" i="7"/>
  <c r="B2840" i="7"/>
  <c r="B2841" i="7"/>
  <c r="B2842" i="7"/>
  <c r="B2843" i="7"/>
  <c r="B2844" i="7"/>
  <c r="B2845" i="7"/>
  <c r="B2846" i="7"/>
  <c r="B2847" i="7"/>
  <c r="B2848" i="7"/>
  <c r="B2849" i="7"/>
  <c r="B2850" i="7"/>
  <c r="B2851" i="7"/>
  <c r="B2852" i="7"/>
  <c r="B2853" i="7"/>
  <c r="B2854" i="7"/>
  <c r="B2855" i="7"/>
  <c r="B2856" i="7"/>
  <c r="B2857" i="7"/>
  <c r="B2858" i="7"/>
  <c r="B2859" i="7"/>
  <c r="B2860" i="7"/>
  <c r="B2861" i="7"/>
  <c r="B2862" i="7"/>
  <c r="B2863" i="7"/>
  <c r="B2864" i="7"/>
  <c r="B2865" i="7"/>
  <c r="B2866" i="7"/>
  <c r="B2867" i="7"/>
  <c r="B2868" i="7"/>
  <c r="B2869" i="7"/>
  <c r="B2870" i="7"/>
  <c r="B2871" i="7"/>
  <c r="B2872" i="7"/>
  <c r="B2873" i="7"/>
  <c r="B2874" i="7"/>
  <c r="B2875" i="7"/>
  <c r="B2876" i="7"/>
  <c r="B2877" i="7"/>
  <c r="B2878" i="7"/>
  <c r="B2879" i="7"/>
  <c r="B2880" i="7"/>
  <c r="B2881" i="7"/>
  <c r="B2882" i="7"/>
  <c r="B2883" i="7"/>
  <c r="B2884" i="7"/>
  <c r="B2885" i="7"/>
  <c r="B2886" i="7"/>
  <c r="B2887" i="7"/>
  <c r="B2888" i="7"/>
  <c r="B2889" i="7"/>
  <c r="B2890" i="7"/>
  <c r="B2891" i="7"/>
  <c r="B2892" i="7"/>
  <c r="B2893" i="7"/>
  <c r="B2894" i="7"/>
  <c r="B2895" i="7"/>
  <c r="B2896" i="7"/>
  <c r="B2897" i="7"/>
  <c r="B2898" i="7"/>
  <c r="B2899" i="7"/>
  <c r="B2900" i="7"/>
  <c r="B2901" i="7"/>
  <c r="B2902" i="7"/>
  <c r="B2903" i="7"/>
  <c r="B2904" i="7"/>
  <c r="B2905" i="7"/>
  <c r="B2906" i="7"/>
  <c r="B2907" i="7"/>
  <c r="B2908" i="7"/>
  <c r="B2909" i="7"/>
  <c r="B2910" i="7"/>
  <c r="B2911" i="7"/>
  <c r="B2912" i="7"/>
  <c r="B2913" i="7"/>
  <c r="B2914" i="7"/>
  <c r="B2915" i="7"/>
  <c r="B2916" i="7"/>
  <c r="B2917" i="7"/>
  <c r="B2918" i="7"/>
  <c r="B2919" i="7"/>
  <c r="B2920" i="7"/>
  <c r="B2921" i="7"/>
  <c r="B2922" i="7"/>
  <c r="B2923" i="7"/>
  <c r="B2924" i="7"/>
  <c r="B2925" i="7"/>
  <c r="B2926" i="7"/>
  <c r="B2927" i="7"/>
  <c r="B2928" i="7"/>
  <c r="B2929" i="7"/>
  <c r="B2930" i="7"/>
  <c r="B2931" i="7"/>
  <c r="B2932" i="7"/>
  <c r="B2933" i="7"/>
  <c r="B2934" i="7"/>
  <c r="B2935" i="7"/>
  <c r="B2936" i="7"/>
  <c r="B2937" i="7"/>
  <c r="B2938" i="7"/>
  <c r="B2939" i="7"/>
  <c r="B2940" i="7"/>
  <c r="B2941" i="7"/>
  <c r="B2942" i="7"/>
  <c r="B2943" i="7"/>
  <c r="B2944" i="7"/>
  <c r="B2945" i="7"/>
  <c r="B2946" i="7"/>
  <c r="B2947" i="7"/>
  <c r="B2948" i="7"/>
  <c r="B2949" i="7"/>
  <c r="B2950" i="7"/>
  <c r="B2951" i="7"/>
  <c r="B2952" i="7"/>
  <c r="B2953" i="7"/>
  <c r="B2954" i="7"/>
  <c r="B2955" i="7"/>
  <c r="B2956" i="7"/>
  <c r="B2957" i="7"/>
  <c r="B2958" i="7"/>
  <c r="B2959" i="7"/>
  <c r="B2960" i="7"/>
  <c r="B2961" i="7"/>
  <c r="B2962" i="7"/>
  <c r="B2963" i="7"/>
  <c r="B2964" i="7"/>
  <c r="B2965" i="7"/>
  <c r="B2966" i="7"/>
  <c r="B2967" i="7"/>
  <c r="B2968" i="7"/>
  <c r="B2969" i="7"/>
  <c r="B2970" i="7"/>
  <c r="B2971" i="7"/>
  <c r="B2972" i="7"/>
  <c r="B2973" i="7"/>
  <c r="B2974" i="7"/>
  <c r="B2975" i="7"/>
  <c r="B2976" i="7"/>
  <c r="B2977" i="7"/>
  <c r="B2978" i="7"/>
  <c r="B2979" i="7"/>
  <c r="B2980" i="7"/>
  <c r="B2981" i="7"/>
  <c r="B2982" i="7"/>
  <c r="B2983" i="7"/>
  <c r="B2984" i="7"/>
  <c r="B2985" i="7"/>
  <c r="B2986" i="7"/>
  <c r="B2987" i="7"/>
  <c r="B2988" i="7"/>
  <c r="B2989" i="7"/>
  <c r="B2990" i="7"/>
  <c r="B2991" i="7"/>
  <c r="B2992" i="7"/>
  <c r="B2993" i="7"/>
  <c r="B2994" i="7"/>
  <c r="B2995" i="7"/>
  <c r="B2996" i="7"/>
  <c r="B2997" i="7"/>
  <c r="B2998" i="7"/>
  <c r="B2999" i="7"/>
  <c r="B3000" i="7"/>
  <c r="B3001" i="7"/>
  <c r="B3002" i="7"/>
  <c r="B3003" i="7"/>
  <c r="B3004" i="7"/>
  <c r="B3005" i="7"/>
  <c r="B3006" i="7"/>
  <c r="B3007" i="7"/>
  <c r="B3008" i="7"/>
  <c r="B3009" i="7"/>
  <c r="B3010" i="7"/>
  <c r="B3011" i="7"/>
  <c r="B3012" i="7"/>
  <c r="B3013" i="7"/>
  <c r="B3014" i="7"/>
  <c r="B3015" i="7"/>
  <c r="B3016" i="7"/>
  <c r="B3017" i="7"/>
  <c r="B3018" i="7"/>
  <c r="B3019" i="7"/>
  <c r="B3020" i="7"/>
  <c r="B3021" i="7"/>
  <c r="B3022" i="7"/>
  <c r="B3023" i="7"/>
  <c r="B3024" i="7"/>
  <c r="B3025" i="7"/>
  <c r="B3026" i="7"/>
  <c r="B3027" i="7"/>
  <c r="B3028" i="7"/>
  <c r="B3029" i="7"/>
  <c r="B3030" i="7"/>
  <c r="B3031" i="7"/>
  <c r="B3032" i="7"/>
  <c r="B3033" i="7"/>
  <c r="B3034" i="7"/>
  <c r="B3035" i="7"/>
  <c r="B3036" i="7"/>
  <c r="B3037" i="7"/>
  <c r="B3038" i="7"/>
  <c r="B3039" i="7"/>
  <c r="B3040" i="7"/>
  <c r="B3041" i="7"/>
  <c r="B3042" i="7"/>
  <c r="B3043" i="7"/>
  <c r="B3044" i="7"/>
  <c r="B3045" i="7"/>
  <c r="B3046" i="7"/>
  <c r="B3047" i="7"/>
  <c r="B3048" i="7"/>
  <c r="B3049" i="7"/>
  <c r="B3050" i="7"/>
  <c r="B3051" i="7"/>
  <c r="B3052" i="7"/>
  <c r="B3053" i="7"/>
  <c r="B3054" i="7"/>
  <c r="B3055" i="7"/>
  <c r="B3056" i="7"/>
  <c r="B3057" i="7"/>
  <c r="B3058" i="7"/>
  <c r="B3059" i="7"/>
  <c r="B3060" i="7"/>
  <c r="B3061" i="7"/>
  <c r="B3062" i="7"/>
  <c r="B3063" i="7"/>
  <c r="B3064" i="7"/>
  <c r="B3065" i="7"/>
  <c r="B3066" i="7"/>
  <c r="B3067" i="7"/>
  <c r="B3068" i="7"/>
  <c r="B3069" i="7"/>
  <c r="B3070" i="7"/>
  <c r="B3071" i="7"/>
  <c r="B3072" i="7"/>
  <c r="B3073" i="7"/>
  <c r="B3074" i="7"/>
  <c r="B3075" i="7"/>
  <c r="B3076" i="7"/>
  <c r="B3077" i="7"/>
  <c r="B3078" i="7"/>
  <c r="B3079" i="7"/>
  <c r="B3080" i="7"/>
  <c r="B3081" i="7"/>
  <c r="B3082" i="7"/>
  <c r="B3083" i="7"/>
  <c r="B3084" i="7"/>
  <c r="B3085" i="7"/>
  <c r="B3086" i="7"/>
  <c r="B3087" i="7"/>
  <c r="B3088" i="7"/>
  <c r="B3089" i="7"/>
  <c r="B3090" i="7"/>
  <c r="B3091" i="7"/>
  <c r="B3092" i="7"/>
  <c r="B3093" i="7"/>
  <c r="B3094" i="7"/>
  <c r="B3095" i="7"/>
  <c r="B3096" i="7"/>
  <c r="B3097" i="7"/>
  <c r="B3098" i="7"/>
  <c r="B3099" i="7"/>
  <c r="B3100" i="7"/>
  <c r="B3101" i="7"/>
  <c r="B3102" i="7"/>
  <c r="B3103" i="7"/>
  <c r="B3104" i="7"/>
  <c r="B3105" i="7"/>
  <c r="B3106" i="7"/>
  <c r="B3107" i="7"/>
  <c r="B3108" i="7"/>
  <c r="B3109" i="7"/>
  <c r="B3110" i="7"/>
  <c r="B3111" i="7"/>
  <c r="B3112" i="7"/>
  <c r="B3113" i="7"/>
  <c r="B3114" i="7"/>
  <c r="B3115" i="7"/>
  <c r="B3116" i="7"/>
  <c r="B3117" i="7"/>
  <c r="B3118" i="7"/>
  <c r="B3119" i="7"/>
  <c r="B3120" i="7"/>
  <c r="B3121" i="7"/>
  <c r="B3122" i="7"/>
  <c r="B3123" i="7"/>
  <c r="B3124" i="7"/>
  <c r="B3125" i="7"/>
  <c r="B3126" i="7"/>
  <c r="B3127" i="7"/>
  <c r="B3128" i="7"/>
  <c r="B3129" i="7"/>
  <c r="B3130" i="7"/>
  <c r="B3131" i="7"/>
  <c r="B3132" i="7"/>
  <c r="B3133" i="7"/>
  <c r="B3134" i="7"/>
  <c r="B3135" i="7"/>
  <c r="B3136" i="7"/>
  <c r="B3137" i="7"/>
  <c r="B3138" i="7"/>
  <c r="B3139" i="7"/>
  <c r="B3140" i="7"/>
  <c r="B3141" i="7"/>
  <c r="B3142" i="7"/>
  <c r="B3143" i="7"/>
  <c r="B3144" i="7"/>
  <c r="B3145" i="7"/>
  <c r="B3146" i="7"/>
  <c r="B3147" i="7"/>
  <c r="B3148" i="7"/>
  <c r="B3149" i="7"/>
  <c r="B3150" i="7"/>
  <c r="B3151" i="7"/>
  <c r="B3152" i="7"/>
  <c r="B3153" i="7"/>
  <c r="B3154" i="7"/>
  <c r="B3155" i="7"/>
  <c r="B3156" i="7"/>
  <c r="B3157" i="7"/>
  <c r="B3158" i="7"/>
  <c r="B3159" i="7"/>
  <c r="B3160" i="7"/>
  <c r="B3161" i="7"/>
  <c r="B3162" i="7"/>
  <c r="B3163" i="7"/>
  <c r="B3164" i="7"/>
  <c r="B3165" i="7"/>
  <c r="B3166" i="7"/>
  <c r="B3167" i="7"/>
  <c r="B3168" i="7"/>
  <c r="B3169" i="7"/>
  <c r="B3170" i="7"/>
  <c r="B3171" i="7"/>
  <c r="B3172" i="7"/>
  <c r="B3173" i="7"/>
  <c r="B3174" i="7"/>
  <c r="B3175" i="7"/>
  <c r="B3176" i="7"/>
  <c r="B3177" i="7"/>
  <c r="B3178" i="7"/>
  <c r="B3179" i="7"/>
  <c r="B3180" i="7"/>
  <c r="B3181" i="7"/>
  <c r="B3182" i="7"/>
  <c r="B3183" i="7"/>
  <c r="B3184" i="7"/>
  <c r="B3185" i="7"/>
  <c r="B3186" i="7"/>
  <c r="B3187" i="7"/>
  <c r="B3188" i="7"/>
  <c r="B3189" i="7"/>
  <c r="B3190" i="7"/>
  <c r="B3191" i="7"/>
  <c r="B3192" i="7"/>
  <c r="B3193" i="7"/>
  <c r="B3194" i="7"/>
  <c r="B3195" i="7"/>
  <c r="B3196" i="7"/>
  <c r="B3197" i="7"/>
  <c r="B3198" i="7"/>
  <c r="B3199" i="7"/>
  <c r="B3200" i="7"/>
  <c r="B3201" i="7"/>
  <c r="B3202" i="7"/>
  <c r="B3203" i="7"/>
  <c r="B3204" i="7"/>
  <c r="B3205" i="7"/>
  <c r="B3206" i="7"/>
  <c r="B3207" i="7"/>
  <c r="B3208" i="7"/>
  <c r="B3209" i="7"/>
  <c r="B3210" i="7"/>
  <c r="B3211" i="7"/>
  <c r="B3212" i="7"/>
  <c r="B3213" i="7"/>
  <c r="B3214" i="7"/>
  <c r="B3215" i="7"/>
  <c r="B3216" i="7"/>
  <c r="B3217" i="7"/>
  <c r="B3218" i="7"/>
  <c r="B3219" i="7"/>
  <c r="B3220" i="7"/>
  <c r="B3221" i="7"/>
  <c r="B3222" i="7"/>
  <c r="B3223" i="7"/>
  <c r="B3224" i="7"/>
  <c r="B3225" i="7"/>
  <c r="B3226" i="7"/>
  <c r="B3227" i="7"/>
  <c r="B3228" i="7"/>
  <c r="B3229" i="7"/>
  <c r="B3230" i="7"/>
  <c r="B3231" i="7"/>
  <c r="B3232" i="7"/>
  <c r="B3233" i="7"/>
  <c r="B3234" i="7"/>
  <c r="B3235" i="7"/>
  <c r="B3236" i="7"/>
  <c r="B3237" i="7"/>
  <c r="B3238" i="7"/>
  <c r="B3239" i="7"/>
  <c r="B3240" i="7"/>
  <c r="B3241" i="7"/>
  <c r="B3242" i="7"/>
  <c r="B3243" i="7"/>
  <c r="B3244" i="7"/>
  <c r="B3245" i="7"/>
  <c r="B3246" i="7"/>
  <c r="B3247" i="7"/>
  <c r="B3248" i="7"/>
  <c r="B3249" i="7"/>
  <c r="B3250" i="7"/>
  <c r="B3251" i="7"/>
  <c r="B3252" i="7"/>
  <c r="B3253" i="7"/>
  <c r="B3254" i="7"/>
  <c r="B3255" i="7"/>
  <c r="B3256" i="7"/>
  <c r="B3257" i="7"/>
  <c r="B3258" i="7"/>
  <c r="B3259" i="7"/>
  <c r="B3260" i="7"/>
  <c r="B3261" i="7"/>
  <c r="B3262" i="7"/>
  <c r="B3263" i="7"/>
  <c r="B3264" i="7"/>
  <c r="B3265" i="7"/>
  <c r="B3266" i="7"/>
  <c r="B3267" i="7"/>
  <c r="B3268" i="7"/>
  <c r="B3269" i="7"/>
  <c r="B3270" i="7"/>
  <c r="B3271" i="7"/>
  <c r="B3272" i="7"/>
  <c r="B3273" i="7"/>
  <c r="B3274" i="7"/>
  <c r="B3275" i="7"/>
  <c r="B3276" i="7"/>
  <c r="B3277" i="7"/>
  <c r="B3278" i="7"/>
  <c r="B3279" i="7"/>
  <c r="B3280" i="7"/>
  <c r="B3281" i="7"/>
  <c r="B3282" i="7"/>
  <c r="B3283" i="7"/>
  <c r="B3284" i="7"/>
  <c r="B3285" i="7"/>
  <c r="B3286" i="7"/>
  <c r="B3287" i="7"/>
  <c r="B3288" i="7"/>
  <c r="B3289" i="7"/>
  <c r="B3290" i="7"/>
  <c r="B3291" i="7"/>
  <c r="B3292" i="7"/>
  <c r="B3293" i="7"/>
  <c r="B3294" i="7"/>
  <c r="B3295" i="7"/>
  <c r="B3296" i="7"/>
  <c r="B3297" i="7"/>
  <c r="B3298" i="7"/>
  <c r="B3299" i="7"/>
  <c r="B3300" i="7"/>
  <c r="B3301" i="7"/>
  <c r="B3302" i="7"/>
  <c r="B3303" i="7"/>
  <c r="B3304" i="7"/>
  <c r="B3305" i="7"/>
  <c r="B3306" i="7"/>
  <c r="B3307" i="7"/>
  <c r="B3308" i="7"/>
  <c r="B3309" i="7"/>
  <c r="B3310" i="7"/>
  <c r="B3311" i="7"/>
  <c r="B3312" i="7"/>
  <c r="B3313" i="7"/>
  <c r="B3314" i="7"/>
  <c r="B3315" i="7"/>
  <c r="B3316" i="7"/>
  <c r="B3317" i="7"/>
  <c r="B3318" i="7"/>
  <c r="B3319" i="7"/>
  <c r="B3320" i="7"/>
  <c r="B3321" i="7"/>
  <c r="B3322" i="7"/>
  <c r="B3323" i="7"/>
  <c r="B3324" i="7"/>
  <c r="B3325" i="7"/>
  <c r="B3326" i="7"/>
  <c r="B3327" i="7"/>
  <c r="B3328" i="7"/>
  <c r="B3329" i="7"/>
  <c r="B3330" i="7"/>
  <c r="B3331" i="7"/>
  <c r="B3332" i="7"/>
  <c r="B3333" i="7"/>
  <c r="B3334" i="7"/>
  <c r="B3335" i="7"/>
  <c r="B3336" i="7"/>
  <c r="B3337" i="7"/>
  <c r="B3338" i="7"/>
  <c r="B3339" i="7"/>
  <c r="B3340" i="7"/>
  <c r="B3341" i="7"/>
  <c r="B3342" i="7"/>
  <c r="B3343" i="7"/>
  <c r="B3344" i="7"/>
  <c r="B3345" i="7"/>
  <c r="B3346" i="7"/>
  <c r="B3347" i="7"/>
  <c r="B3348" i="7"/>
  <c r="B3349" i="7"/>
  <c r="B3350" i="7"/>
  <c r="B3351" i="7"/>
  <c r="B3352" i="7"/>
  <c r="B3353" i="7"/>
  <c r="B3354" i="7"/>
  <c r="B3355" i="7"/>
  <c r="B3356" i="7"/>
  <c r="B3357" i="7"/>
  <c r="B3358" i="7"/>
  <c r="B3359" i="7"/>
  <c r="B3360" i="7"/>
  <c r="B3361" i="7"/>
  <c r="B3362" i="7"/>
  <c r="B3363" i="7"/>
  <c r="B3364" i="7"/>
  <c r="B3365" i="7"/>
  <c r="B3366" i="7"/>
  <c r="B3367" i="7"/>
  <c r="B3368" i="7"/>
  <c r="B3369" i="7"/>
  <c r="B3370" i="7"/>
  <c r="B3371" i="7"/>
  <c r="B3372" i="7"/>
  <c r="B3373" i="7"/>
  <c r="B3374" i="7"/>
  <c r="B3375" i="7"/>
  <c r="B3376" i="7"/>
  <c r="B3377" i="7"/>
  <c r="B3378" i="7"/>
  <c r="B3379" i="7"/>
  <c r="B3380" i="7"/>
  <c r="B3381" i="7"/>
  <c r="B3382" i="7"/>
  <c r="B3383" i="7"/>
  <c r="B3384" i="7"/>
  <c r="B3385" i="7"/>
  <c r="B3386" i="7"/>
  <c r="B3387" i="7"/>
  <c r="B3388" i="7"/>
  <c r="B3389" i="7"/>
  <c r="B3390" i="7"/>
  <c r="B3391" i="7"/>
  <c r="B3392" i="7"/>
  <c r="B3393" i="7"/>
  <c r="B3394" i="7"/>
  <c r="B3395" i="7"/>
  <c r="B3396" i="7"/>
  <c r="B3397" i="7"/>
  <c r="B3398" i="7"/>
  <c r="B3399" i="7"/>
  <c r="B3400" i="7"/>
  <c r="B3401" i="7"/>
  <c r="B3402" i="7"/>
  <c r="B3403" i="7"/>
  <c r="B3404" i="7"/>
  <c r="B3405" i="7"/>
  <c r="B3406" i="7"/>
  <c r="B3407" i="7"/>
  <c r="B3408" i="7"/>
  <c r="B3409" i="7"/>
  <c r="B3410" i="7"/>
  <c r="B3411" i="7"/>
  <c r="B3412" i="7"/>
  <c r="B3413" i="7"/>
  <c r="B3414" i="7"/>
  <c r="B3415" i="7"/>
  <c r="B3416" i="7"/>
  <c r="B3417" i="7"/>
  <c r="B3418" i="7"/>
  <c r="B3419" i="7"/>
  <c r="B3420" i="7"/>
  <c r="B3421" i="7"/>
  <c r="B3422" i="7"/>
  <c r="B3423" i="7"/>
  <c r="B3424" i="7"/>
  <c r="B3425" i="7"/>
  <c r="B3426" i="7"/>
  <c r="B3427" i="7"/>
  <c r="B3428" i="7"/>
  <c r="B3429" i="7"/>
  <c r="B3430" i="7"/>
  <c r="B3431" i="7"/>
  <c r="B3432" i="7"/>
  <c r="B3433" i="7"/>
  <c r="B3434" i="7"/>
  <c r="B3435" i="7"/>
  <c r="B3436" i="7"/>
  <c r="B3437" i="7"/>
  <c r="B3438" i="7"/>
  <c r="B3439" i="7"/>
  <c r="B3440" i="7"/>
  <c r="B3441" i="7"/>
  <c r="B3442" i="7"/>
  <c r="B3443" i="7"/>
  <c r="B3444" i="7"/>
  <c r="B3445" i="7"/>
  <c r="B3446" i="7"/>
  <c r="B3447" i="7"/>
  <c r="B3448" i="7"/>
  <c r="B3449" i="7"/>
  <c r="B3450" i="7"/>
  <c r="B3451" i="7"/>
  <c r="B3452" i="7"/>
  <c r="B3453" i="7"/>
  <c r="B3454" i="7"/>
  <c r="B3455" i="7"/>
  <c r="B3456" i="7"/>
  <c r="B3457" i="7"/>
  <c r="B3458" i="7"/>
  <c r="B3459" i="7"/>
  <c r="B3460" i="7"/>
  <c r="B3461" i="7"/>
  <c r="B3462" i="7"/>
  <c r="B3463" i="7"/>
  <c r="B3464" i="7"/>
  <c r="B3465" i="7"/>
  <c r="B3466" i="7"/>
  <c r="B3467" i="7"/>
  <c r="B3468" i="7"/>
  <c r="B3469" i="7"/>
  <c r="B3470" i="7"/>
  <c r="B3471" i="7"/>
  <c r="B3472" i="7"/>
  <c r="B3473" i="7"/>
  <c r="B3474" i="7"/>
  <c r="B3475" i="7"/>
  <c r="B3476" i="7"/>
  <c r="B3477" i="7"/>
  <c r="B3478" i="7"/>
  <c r="B3479" i="7"/>
  <c r="B3480" i="7"/>
  <c r="B3481" i="7"/>
  <c r="B3482" i="7"/>
  <c r="B3483" i="7"/>
  <c r="B3484" i="7"/>
  <c r="B3485" i="7"/>
  <c r="B3486" i="7"/>
  <c r="B3487" i="7"/>
  <c r="B3488" i="7"/>
  <c r="B3489" i="7"/>
  <c r="B3490" i="7"/>
  <c r="B3491" i="7"/>
  <c r="B3492" i="7"/>
  <c r="B3493" i="7"/>
  <c r="B3494" i="7"/>
  <c r="B3495" i="7"/>
  <c r="B3496" i="7"/>
  <c r="B3497" i="7"/>
  <c r="B3498" i="7"/>
  <c r="B3499" i="7"/>
  <c r="B3500" i="7"/>
  <c r="B3501" i="7"/>
  <c r="B3502" i="7"/>
  <c r="B3503" i="7"/>
  <c r="B3504" i="7"/>
  <c r="B3505" i="7"/>
  <c r="B3506" i="7"/>
  <c r="B3507" i="7"/>
  <c r="B3508" i="7"/>
  <c r="B3509" i="7"/>
  <c r="B3510" i="7"/>
  <c r="B3511" i="7"/>
  <c r="B3512" i="7"/>
  <c r="B3513" i="7"/>
  <c r="B3514" i="7"/>
  <c r="B3515" i="7"/>
  <c r="B3516" i="7"/>
  <c r="B3517" i="7"/>
  <c r="B3518" i="7"/>
  <c r="B3519" i="7"/>
  <c r="B3520" i="7"/>
  <c r="B3521" i="7"/>
  <c r="B3522" i="7"/>
  <c r="B3523" i="7"/>
  <c r="B3524" i="7"/>
  <c r="B3525" i="7"/>
  <c r="B3526" i="7"/>
  <c r="B3527" i="7"/>
  <c r="B3528" i="7"/>
  <c r="B3529" i="7"/>
  <c r="B3530" i="7"/>
  <c r="B3531" i="7"/>
  <c r="B3532" i="7"/>
  <c r="B3533" i="7"/>
  <c r="B3534" i="7"/>
  <c r="B3535" i="7"/>
  <c r="B3536" i="7"/>
  <c r="B3537" i="7"/>
  <c r="B3538" i="7"/>
  <c r="B3539" i="7"/>
  <c r="B3540" i="7"/>
  <c r="B3541" i="7"/>
  <c r="B3542" i="7"/>
  <c r="B3543" i="7"/>
  <c r="B3544" i="7"/>
  <c r="B3545" i="7"/>
  <c r="B3546" i="7"/>
  <c r="B3547" i="7"/>
  <c r="B3548" i="7"/>
  <c r="B3549" i="7"/>
  <c r="B3550" i="7"/>
  <c r="B3551" i="7"/>
  <c r="B3552" i="7"/>
  <c r="B3553" i="7"/>
  <c r="B3554" i="7"/>
  <c r="B3555" i="7"/>
  <c r="B3556" i="7"/>
  <c r="B3557" i="7"/>
  <c r="B3558" i="7"/>
  <c r="B3559" i="7"/>
  <c r="B3560" i="7"/>
  <c r="B3561" i="7"/>
  <c r="B3562" i="7"/>
  <c r="B3563" i="7"/>
  <c r="B3564" i="7"/>
  <c r="B3565" i="7"/>
  <c r="B3566" i="7"/>
  <c r="B3567" i="7"/>
  <c r="B3568" i="7"/>
  <c r="B3569" i="7"/>
  <c r="B3570" i="7"/>
  <c r="B3571" i="7"/>
  <c r="B3572" i="7"/>
  <c r="B3573" i="7"/>
  <c r="B3574" i="7"/>
  <c r="B3575" i="7"/>
  <c r="B3576" i="7"/>
  <c r="B3577" i="7"/>
  <c r="B3578" i="7"/>
  <c r="B3579" i="7"/>
  <c r="B3580" i="7"/>
  <c r="B3581" i="7"/>
  <c r="B3582" i="7"/>
  <c r="B3583" i="7"/>
  <c r="B3584" i="7"/>
  <c r="B3585" i="7"/>
  <c r="B3586" i="7"/>
  <c r="B3587" i="7"/>
  <c r="B3588" i="7"/>
  <c r="B3589" i="7"/>
  <c r="B3590" i="7"/>
  <c r="B3591" i="7"/>
  <c r="B3592" i="7"/>
  <c r="B3593" i="7"/>
  <c r="B3594" i="7"/>
  <c r="B3595" i="7"/>
  <c r="B3596" i="7"/>
  <c r="B3597" i="7"/>
  <c r="B3598" i="7"/>
  <c r="B3599" i="7"/>
  <c r="B3600" i="7"/>
  <c r="B3601" i="7"/>
  <c r="B3602" i="7"/>
  <c r="B3603" i="7"/>
  <c r="B3604" i="7"/>
  <c r="B3605" i="7"/>
  <c r="B3606" i="7"/>
  <c r="B3607" i="7"/>
  <c r="B3608" i="7"/>
  <c r="B3609" i="7"/>
  <c r="B3610" i="7"/>
  <c r="B3611" i="7"/>
  <c r="B3612" i="7"/>
  <c r="B3613" i="7"/>
  <c r="B3614" i="7"/>
  <c r="B3615" i="7"/>
  <c r="B3616" i="7"/>
  <c r="B3617" i="7"/>
  <c r="B3618" i="7"/>
  <c r="B3619" i="7"/>
  <c r="B3620" i="7"/>
  <c r="B3621" i="7"/>
  <c r="B3622" i="7"/>
  <c r="B3623" i="7"/>
  <c r="B3624" i="7"/>
  <c r="B3625" i="7"/>
  <c r="B3626" i="7"/>
  <c r="B3627" i="7"/>
  <c r="B3628" i="7"/>
  <c r="B3629" i="7"/>
  <c r="B3630" i="7"/>
  <c r="B3631" i="7"/>
  <c r="B3632" i="7"/>
  <c r="B3633" i="7"/>
  <c r="B3634" i="7"/>
  <c r="B3635" i="7"/>
  <c r="B3636" i="7"/>
  <c r="B3637" i="7"/>
  <c r="B3638" i="7"/>
  <c r="B3639" i="7"/>
  <c r="B3640" i="7"/>
  <c r="B3641" i="7"/>
  <c r="B3642" i="7"/>
  <c r="B3643" i="7"/>
  <c r="B3644" i="7"/>
  <c r="B3645" i="7"/>
  <c r="B3646" i="7"/>
  <c r="B3647" i="7"/>
  <c r="B3648" i="7"/>
  <c r="B3649" i="7"/>
  <c r="B3650" i="7"/>
  <c r="B3651" i="7"/>
  <c r="B3652" i="7"/>
  <c r="B3653" i="7"/>
  <c r="B3654" i="7"/>
  <c r="B3655" i="7"/>
  <c r="B3656" i="7"/>
  <c r="B3657" i="7"/>
  <c r="B3658" i="7"/>
  <c r="B3659" i="7"/>
  <c r="B3660" i="7"/>
  <c r="B3661" i="7"/>
  <c r="B3662" i="7"/>
  <c r="B3663" i="7"/>
  <c r="B3664" i="7"/>
  <c r="B3665" i="7"/>
  <c r="B3666" i="7"/>
  <c r="B3667" i="7"/>
  <c r="B3668" i="7"/>
  <c r="B3669" i="7"/>
  <c r="B3670" i="7"/>
  <c r="B3671" i="7"/>
  <c r="B3672" i="7"/>
  <c r="B3673" i="7"/>
  <c r="B3674" i="7"/>
  <c r="B3675" i="7"/>
  <c r="B3676" i="7"/>
  <c r="B3677" i="7"/>
  <c r="B3678" i="7"/>
  <c r="B3679" i="7"/>
  <c r="B3680" i="7"/>
  <c r="B3681" i="7"/>
  <c r="B3682" i="7"/>
  <c r="B3683" i="7"/>
  <c r="B3684" i="7"/>
  <c r="B3685" i="7"/>
  <c r="B3686" i="7"/>
  <c r="B3687" i="7"/>
  <c r="B3688" i="7"/>
  <c r="B3689" i="7"/>
  <c r="B3690" i="7"/>
  <c r="B3691" i="7"/>
  <c r="B3692" i="7"/>
  <c r="B3693" i="7"/>
  <c r="B3694" i="7"/>
  <c r="B3695" i="7"/>
  <c r="B3696" i="7"/>
  <c r="B3697" i="7"/>
  <c r="B3698" i="7"/>
  <c r="B3699" i="7"/>
  <c r="B3700" i="7"/>
  <c r="B3701" i="7"/>
  <c r="B3702" i="7"/>
  <c r="B3703" i="7"/>
  <c r="B3704" i="7"/>
  <c r="B3705" i="7"/>
  <c r="B3706" i="7"/>
  <c r="B3707" i="7"/>
  <c r="B3708" i="7"/>
  <c r="B3709" i="7"/>
  <c r="B3710" i="7"/>
  <c r="B3711" i="7"/>
  <c r="B3712" i="7"/>
  <c r="B3713" i="7"/>
  <c r="B3714" i="7"/>
  <c r="B3715" i="7"/>
  <c r="B3716" i="7"/>
  <c r="B3717" i="7"/>
  <c r="B3718" i="7"/>
  <c r="B3719" i="7"/>
  <c r="B3720" i="7"/>
  <c r="B3721" i="7"/>
  <c r="B3722" i="7"/>
  <c r="B3723" i="7"/>
  <c r="B3724" i="7"/>
  <c r="B3725" i="7"/>
  <c r="B3726" i="7"/>
  <c r="B3727" i="7"/>
  <c r="B3728" i="7"/>
  <c r="B3729" i="7"/>
  <c r="B3730" i="7"/>
  <c r="B3731" i="7"/>
  <c r="B3732" i="7"/>
  <c r="B3733" i="7"/>
  <c r="B3734" i="7"/>
  <c r="B3735" i="7"/>
  <c r="B3736" i="7"/>
  <c r="B3737" i="7"/>
  <c r="B3738" i="7"/>
  <c r="B3739" i="7"/>
  <c r="B3740" i="7"/>
  <c r="B3741" i="7"/>
  <c r="B3742" i="7"/>
  <c r="B3743" i="7"/>
  <c r="B3744" i="7"/>
  <c r="B3745" i="7"/>
  <c r="B3746" i="7"/>
  <c r="B3747" i="7"/>
  <c r="B3748" i="7"/>
  <c r="B3749" i="7"/>
  <c r="B3750" i="7"/>
  <c r="B3751" i="7"/>
  <c r="B3752" i="7"/>
  <c r="B3753" i="7"/>
  <c r="B3754" i="7"/>
  <c r="B3755" i="7"/>
  <c r="B3756" i="7"/>
  <c r="B3757" i="7"/>
  <c r="B3758" i="7"/>
  <c r="B3759" i="7"/>
  <c r="B3760" i="7"/>
  <c r="B3761" i="7"/>
  <c r="B3762" i="7"/>
  <c r="B3763" i="7"/>
  <c r="B3764" i="7"/>
  <c r="B3765" i="7"/>
  <c r="B3766" i="7"/>
  <c r="B3767" i="7"/>
  <c r="B3768" i="7"/>
  <c r="B3769" i="7"/>
  <c r="B3770" i="7"/>
  <c r="B3771" i="7"/>
  <c r="B3772" i="7"/>
  <c r="B3773" i="7"/>
  <c r="B3774" i="7"/>
  <c r="B3775" i="7"/>
  <c r="B3776" i="7"/>
  <c r="B3777" i="7"/>
  <c r="B3778" i="7"/>
  <c r="B3779" i="7"/>
  <c r="B3780" i="7"/>
  <c r="B3781" i="7"/>
  <c r="B3782" i="7"/>
  <c r="B3783" i="7"/>
  <c r="B3784" i="7"/>
  <c r="B3785" i="7"/>
  <c r="B3786" i="7"/>
  <c r="B3787" i="7"/>
  <c r="B3788" i="7"/>
  <c r="B3789" i="7"/>
  <c r="B3790" i="7"/>
  <c r="B3791" i="7"/>
  <c r="B3792" i="7"/>
  <c r="B3793" i="7"/>
  <c r="B3794" i="7"/>
  <c r="B3795" i="7"/>
  <c r="B3796" i="7"/>
  <c r="B3797" i="7"/>
  <c r="B3798" i="7"/>
  <c r="B3799" i="7"/>
  <c r="B3800" i="7"/>
  <c r="B3801" i="7"/>
  <c r="B3802" i="7"/>
  <c r="B3803" i="7"/>
  <c r="B3804" i="7"/>
  <c r="B3805" i="7"/>
  <c r="B3806" i="7"/>
  <c r="B3807" i="7"/>
  <c r="B3808" i="7"/>
  <c r="B3809" i="7"/>
  <c r="B3810" i="7"/>
  <c r="B3811" i="7"/>
  <c r="B3812" i="7"/>
  <c r="B3813" i="7"/>
  <c r="B3814" i="7"/>
  <c r="B3815" i="7"/>
  <c r="B3816" i="7"/>
  <c r="B3817" i="7"/>
  <c r="B3818" i="7"/>
  <c r="B3819" i="7"/>
  <c r="B3820" i="7"/>
  <c r="B3821" i="7"/>
  <c r="B3822" i="7"/>
  <c r="B3823" i="7"/>
  <c r="B3824" i="7"/>
  <c r="B3825" i="7"/>
  <c r="B3826" i="7"/>
  <c r="B3827" i="7"/>
  <c r="B3828" i="7"/>
  <c r="B3829" i="7"/>
  <c r="B3830" i="7"/>
  <c r="B3831" i="7"/>
  <c r="B3832" i="7"/>
  <c r="B3833" i="7"/>
  <c r="B3834" i="7"/>
  <c r="B3835" i="7"/>
  <c r="B3836" i="7"/>
  <c r="B3837" i="7"/>
  <c r="B3838" i="7"/>
  <c r="B3839" i="7"/>
  <c r="B3840" i="7"/>
  <c r="B3841" i="7"/>
  <c r="B3842" i="7"/>
  <c r="B3843" i="7"/>
  <c r="B3844" i="7"/>
  <c r="B3845" i="7"/>
  <c r="B3846" i="7"/>
  <c r="B3847" i="7"/>
  <c r="B3848" i="7"/>
  <c r="B3849" i="7"/>
  <c r="B3850" i="7"/>
  <c r="B3851" i="7"/>
  <c r="B3852" i="7"/>
  <c r="B3853" i="7"/>
  <c r="B3854" i="7"/>
  <c r="B3855" i="7"/>
  <c r="B3856" i="7"/>
  <c r="B3857" i="7"/>
  <c r="B3858" i="7"/>
  <c r="B3859" i="7"/>
  <c r="B3860" i="7"/>
  <c r="B3861" i="7"/>
  <c r="B3862" i="7"/>
  <c r="B3863" i="7"/>
  <c r="B3864" i="7"/>
  <c r="B3865" i="7"/>
  <c r="B3866" i="7"/>
  <c r="B3867" i="7"/>
  <c r="B3868" i="7"/>
  <c r="B3869" i="7"/>
  <c r="B3870" i="7"/>
  <c r="B3871" i="7"/>
  <c r="B3872" i="7"/>
  <c r="B3873" i="7"/>
  <c r="B3874" i="7"/>
  <c r="B3875" i="7"/>
  <c r="B3876" i="7"/>
  <c r="B3877" i="7"/>
  <c r="B3878" i="7"/>
  <c r="B3879" i="7"/>
  <c r="B3880" i="7"/>
  <c r="B3881" i="7"/>
  <c r="B3882" i="7"/>
  <c r="B3883" i="7"/>
  <c r="B3884" i="7"/>
  <c r="B3885" i="7"/>
  <c r="B3886" i="7"/>
  <c r="B3887" i="7"/>
  <c r="B3888" i="7"/>
  <c r="B3889" i="7"/>
  <c r="B3890" i="7"/>
  <c r="B3891" i="7"/>
  <c r="B3892" i="7"/>
  <c r="B3893" i="7"/>
  <c r="B3894" i="7"/>
  <c r="B3895" i="7"/>
  <c r="B3896" i="7"/>
  <c r="B3897" i="7"/>
  <c r="B3898" i="7"/>
  <c r="B3899" i="7"/>
  <c r="B3900" i="7"/>
  <c r="B3901" i="7"/>
  <c r="B3902" i="7"/>
  <c r="B3903" i="7"/>
  <c r="B3904" i="7"/>
  <c r="B3905" i="7"/>
  <c r="B3906" i="7"/>
  <c r="B3907" i="7"/>
  <c r="B3908" i="7"/>
  <c r="B3909" i="7"/>
  <c r="B3910" i="7"/>
  <c r="B3911" i="7"/>
  <c r="B3912" i="7"/>
  <c r="B3913" i="7"/>
  <c r="B3914" i="7"/>
  <c r="B3915" i="7"/>
  <c r="B3916" i="7"/>
  <c r="B3917" i="7"/>
  <c r="B3918" i="7"/>
  <c r="B3919" i="7"/>
  <c r="B3920" i="7"/>
  <c r="B3921" i="7"/>
  <c r="B3922" i="7"/>
  <c r="B3923" i="7"/>
  <c r="B3924" i="7"/>
  <c r="B3925" i="7"/>
  <c r="B3926" i="7"/>
  <c r="B3927" i="7"/>
  <c r="B3928" i="7"/>
  <c r="B3929" i="7"/>
  <c r="B3930" i="7"/>
  <c r="B3931" i="7"/>
  <c r="B3932" i="7"/>
  <c r="B3933" i="7"/>
  <c r="B3934" i="7"/>
  <c r="B3935" i="7"/>
  <c r="B3936" i="7"/>
  <c r="B3937" i="7"/>
  <c r="B3938" i="7"/>
  <c r="B3939" i="7"/>
  <c r="B3940" i="7"/>
  <c r="B3941" i="7"/>
  <c r="B3942" i="7"/>
  <c r="B3943" i="7"/>
  <c r="B3944" i="7"/>
  <c r="B3945" i="7"/>
  <c r="B3946" i="7"/>
  <c r="B3947" i="7"/>
  <c r="B3948" i="7"/>
  <c r="B3949" i="7"/>
  <c r="B3950" i="7"/>
  <c r="B3951" i="7"/>
  <c r="B3952" i="7"/>
  <c r="B3953" i="7"/>
  <c r="B3954" i="7"/>
  <c r="B3955" i="7"/>
  <c r="B3956" i="7"/>
  <c r="B3957" i="7"/>
  <c r="B3958" i="7"/>
  <c r="B3959" i="7"/>
  <c r="B3960" i="7"/>
  <c r="B3961" i="7"/>
  <c r="B3962" i="7"/>
  <c r="B3963" i="7"/>
  <c r="B3964" i="7"/>
  <c r="B3965" i="7"/>
  <c r="B3966" i="7"/>
  <c r="B3967" i="7"/>
  <c r="B3968" i="7"/>
  <c r="B3969" i="7"/>
  <c r="B3970" i="7"/>
  <c r="B3971" i="7"/>
  <c r="B3972" i="7"/>
  <c r="B3973" i="7"/>
  <c r="B3974" i="7"/>
  <c r="B3975" i="7"/>
  <c r="B3976" i="7"/>
  <c r="B3977" i="7"/>
  <c r="B3978" i="7"/>
  <c r="B3979" i="7"/>
  <c r="B3980" i="7"/>
  <c r="B3981" i="7"/>
  <c r="B3982" i="7"/>
  <c r="B3983" i="7"/>
  <c r="B3984" i="7"/>
  <c r="B3985" i="7"/>
  <c r="B3986" i="7"/>
  <c r="B3987" i="7"/>
  <c r="B3988" i="7"/>
  <c r="B3989" i="7"/>
  <c r="B3990" i="7"/>
  <c r="B3991" i="7"/>
  <c r="B3992" i="7"/>
  <c r="B3993" i="7"/>
  <c r="B3994" i="7"/>
  <c r="B3995" i="7"/>
  <c r="B3996" i="7"/>
  <c r="B3997" i="7"/>
  <c r="B3998" i="7"/>
  <c r="B5" i="7"/>
  <c r="B6" i="7"/>
  <c r="B7" i="7"/>
  <c r="B8" i="7"/>
  <c r="B9" i="7"/>
  <c r="B10" i="7"/>
  <c r="B11" i="7"/>
  <c r="B12" i="7"/>
  <c r="B13" i="7"/>
  <c r="B14" i="7"/>
  <c r="B15" i="7"/>
  <c r="B16" i="7"/>
  <c r="B4" i="7"/>
  <c r="H3998" i="6"/>
  <c r="G3998" i="6"/>
  <c r="F3998" i="6"/>
  <c r="E3998" i="6"/>
  <c r="D3998" i="6"/>
  <c r="C3998" i="6"/>
  <c r="H3997" i="6"/>
  <c r="G3997" i="6"/>
  <c r="F3997" i="6"/>
  <c r="E3997" i="6"/>
  <c r="D3997" i="6"/>
  <c r="C3997" i="6"/>
  <c r="H3996" i="6"/>
  <c r="G3996" i="6"/>
  <c r="F3996" i="6"/>
  <c r="E3996" i="6"/>
  <c r="D3996" i="6"/>
  <c r="C3996" i="6"/>
  <c r="H3995" i="6"/>
  <c r="G3995" i="6"/>
  <c r="F3995" i="6"/>
  <c r="E3995" i="6"/>
  <c r="D3995" i="6"/>
  <c r="C3995" i="6"/>
  <c r="H3994" i="6"/>
  <c r="G3994" i="6"/>
  <c r="F3994" i="6"/>
  <c r="E3994" i="6"/>
  <c r="D3994" i="6"/>
  <c r="C3994" i="6"/>
  <c r="H3993" i="6"/>
  <c r="G3993" i="6"/>
  <c r="F3993" i="6"/>
  <c r="E3993" i="6"/>
  <c r="D3993" i="6"/>
  <c r="C3993" i="6"/>
  <c r="H3992" i="6"/>
  <c r="G3992" i="6"/>
  <c r="F3992" i="6"/>
  <c r="E3992" i="6"/>
  <c r="D3992" i="6"/>
  <c r="C3992" i="6"/>
  <c r="H3991" i="6"/>
  <c r="G3991" i="6"/>
  <c r="F3991" i="6"/>
  <c r="E3991" i="6"/>
  <c r="D3991" i="6"/>
  <c r="C3991" i="6"/>
  <c r="H3990" i="6"/>
  <c r="G3990" i="6"/>
  <c r="F3990" i="6"/>
  <c r="E3990" i="6"/>
  <c r="D3990" i="6"/>
  <c r="C3990" i="6"/>
  <c r="H3989" i="6"/>
  <c r="G3989" i="6"/>
  <c r="F3989" i="6"/>
  <c r="E3989" i="6"/>
  <c r="D3989" i="6"/>
  <c r="C3989" i="6"/>
  <c r="H3988" i="6"/>
  <c r="G3988" i="6"/>
  <c r="F3988" i="6"/>
  <c r="E3988" i="6"/>
  <c r="D3988" i="6"/>
  <c r="C3988" i="6"/>
  <c r="H3987" i="6"/>
  <c r="G3987" i="6"/>
  <c r="F3987" i="6"/>
  <c r="E3987" i="6"/>
  <c r="D3987" i="6"/>
  <c r="C3987" i="6"/>
  <c r="H3986" i="6"/>
  <c r="G3986" i="6"/>
  <c r="F3986" i="6"/>
  <c r="E3986" i="6"/>
  <c r="D3986" i="6"/>
  <c r="C3986" i="6"/>
  <c r="H3985" i="6"/>
  <c r="G3985" i="6"/>
  <c r="F3985" i="6"/>
  <c r="E3985" i="6"/>
  <c r="D3985" i="6"/>
  <c r="C3985" i="6"/>
  <c r="H3984" i="6"/>
  <c r="G3984" i="6"/>
  <c r="F3984" i="6"/>
  <c r="E3984" i="6"/>
  <c r="D3984" i="6"/>
  <c r="C3984" i="6"/>
  <c r="H3983" i="6"/>
  <c r="G3983" i="6"/>
  <c r="F3983" i="6"/>
  <c r="E3983" i="6"/>
  <c r="D3983" i="6"/>
  <c r="C3983" i="6"/>
  <c r="H3982" i="6"/>
  <c r="G3982" i="6"/>
  <c r="F3982" i="6"/>
  <c r="E3982" i="6"/>
  <c r="D3982" i="6"/>
  <c r="C3982" i="6"/>
  <c r="H3981" i="6"/>
  <c r="G3981" i="6"/>
  <c r="F3981" i="6"/>
  <c r="E3981" i="6"/>
  <c r="D3981" i="6"/>
  <c r="C3981" i="6"/>
  <c r="H3980" i="6"/>
  <c r="G3980" i="6"/>
  <c r="F3980" i="6"/>
  <c r="E3980" i="6"/>
  <c r="D3980" i="6"/>
  <c r="C3980" i="6"/>
  <c r="H3979" i="6"/>
  <c r="G3979" i="6"/>
  <c r="F3979" i="6"/>
  <c r="E3979" i="6"/>
  <c r="D3979" i="6"/>
  <c r="C3979" i="6"/>
  <c r="H3978" i="6"/>
  <c r="G3978" i="6"/>
  <c r="F3978" i="6"/>
  <c r="E3978" i="6"/>
  <c r="D3978" i="6"/>
  <c r="C3978" i="6"/>
  <c r="H3977" i="6"/>
  <c r="G3977" i="6"/>
  <c r="F3977" i="6"/>
  <c r="E3977" i="6"/>
  <c r="D3977" i="6"/>
  <c r="C3977" i="6"/>
  <c r="H3976" i="6"/>
  <c r="G3976" i="6"/>
  <c r="F3976" i="6"/>
  <c r="E3976" i="6"/>
  <c r="D3976" i="6"/>
  <c r="C3976" i="6"/>
  <c r="H3975" i="6"/>
  <c r="G3975" i="6"/>
  <c r="F3975" i="6"/>
  <c r="E3975" i="6"/>
  <c r="D3975" i="6"/>
  <c r="C3975" i="6"/>
  <c r="H3974" i="6"/>
  <c r="G3974" i="6"/>
  <c r="F3974" i="6"/>
  <c r="E3974" i="6"/>
  <c r="D3974" i="6"/>
  <c r="C3974" i="6"/>
  <c r="H3973" i="6"/>
  <c r="G3973" i="6"/>
  <c r="F3973" i="6"/>
  <c r="E3973" i="6"/>
  <c r="D3973" i="6"/>
  <c r="C3973" i="6"/>
  <c r="H3972" i="6"/>
  <c r="G3972" i="6"/>
  <c r="F3972" i="6"/>
  <c r="E3972" i="6"/>
  <c r="D3972" i="6"/>
  <c r="C3972" i="6"/>
  <c r="H3971" i="6"/>
  <c r="G3971" i="6"/>
  <c r="F3971" i="6"/>
  <c r="E3971" i="6"/>
  <c r="D3971" i="6"/>
  <c r="C3971" i="6"/>
  <c r="H3970" i="6"/>
  <c r="G3970" i="6"/>
  <c r="F3970" i="6"/>
  <c r="E3970" i="6"/>
  <c r="D3970" i="6"/>
  <c r="C3970" i="6"/>
  <c r="H3969" i="6"/>
  <c r="G3969" i="6"/>
  <c r="F3969" i="6"/>
  <c r="E3969" i="6"/>
  <c r="D3969" i="6"/>
  <c r="C3969" i="6"/>
  <c r="H3968" i="6"/>
  <c r="G3968" i="6"/>
  <c r="F3968" i="6"/>
  <c r="E3968" i="6"/>
  <c r="D3968" i="6"/>
  <c r="C3968" i="6"/>
  <c r="H3967" i="6"/>
  <c r="G3967" i="6"/>
  <c r="F3967" i="6"/>
  <c r="E3967" i="6"/>
  <c r="D3967" i="6"/>
  <c r="C3967" i="6"/>
  <c r="H3966" i="6"/>
  <c r="G3966" i="6"/>
  <c r="F3966" i="6"/>
  <c r="E3966" i="6"/>
  <c r="D3966" i="6"/>
  <c r="C3966" i="6"/>
  <c r="H3965" i="6"/>
  <c r="G3965" i="6"/>
  <c r="F3965" i="6"/>
  <c r="E3965" i="6"/>
  <c r="D3965" i="6"/>
  <c r="C3965" i="6"/>
  <c r="H3964" i="6"/>
  <c r="G3964" i="6"/>
  <c r="F3964" i="6"/>
  <c r="E3964" i="6"/>
  <c r="D3964" i="6"/>
  <c r="C3964" i="6"/>
  <c r="H3963" i="6"/>
  <c r="G3963" i="6"/>
  <c r="F3963" i="6"/>
  <c r="E3963" i="6"/>
  <c r="D3963" i="6"/>
  <c r="C3963" i="6"/>
  <c r="H3962" i="6"/>
  <c r="G3962" i="6"/>
  <c r="F3962" i="6"/>
  <c r="E3962" i="6"/>
  <c r="D3962" i="6"/>
  <c r="C3962" i="6"/>
  <c r="H3961" i="6"/>
  <c r="G3961" i="6"/>
  <c r="F3961" i="6"/>
  <c r="E3961" i="6"/>
  <c r="D3961" i="6"/>
  <c r="C3961" i="6"/>
  <c r="H3960" i="6"/>
  <c r="G3960" i="6"/>
  <c r="F3960" i="6"/>
  <c r="E3960" i="6"/>
  <c r="D3960" i="6"/>
  <c r="C3960" i="6"/>
  <c r="H3959" i="6"/>
  <c r="G3959" i="6"/>
  <c r="F3959" i="6"/>
  <c r="E3959" i="6"/>
  <c r="D3959" i="6"/>
  <c r="C3959" i="6"/>
  <c r="H3958" i="6"/>
  <c r="G3958" i="6"/>
  <c r="F3958" i="6"/>
  <c r="E3958" i="6"/>
  <c r="D3958" i="6"/>
  <c r="C3958" i="6"/>
  <c r="H3957" i="6"/>
  <c r="G3957" i="6"/>
  <c r="F3957" i="6"/>
  <c r="E3957" i="6"/>
  <c r="D3957" i="6"/>
  <c r="C3957" i="6"/>
  <c r="H3956" i="6"/>
  <c r="G3956" i="6"/>
  <c r="F3956" i="6"/>
  <c r="E3956" i="6"/>
  <c r="D3956" i="6"/>
  <c r="C3956" i="6"/>
  <c r="H3955" i="6"/>
  <c r="G3955" i="6"/>
  <c r="F3955" i="6"/>
  <c r="E3955" i="6"/>
  <c r="D3955" i="6"/>
  <c r="C3955" i="6"/>
  <c r="H3954" i="6"/>
  <c r="G3954" i="6"/>
  <c r="F3954" i="6"/>
  <c r="E3954" i="6"/>
  <c r="D3954" i="6"/>
  <c r="C3954" i="6"/>
  <c r="H3953" i="6"/>
  <c r="G3953" i="6"/>
  <c r="F3953" i="6"/>
  <c r="E3953" i="6"/>
  <c r="D3953" i="6"/>
  <c r="C3953" i="6"/>
  <c r="H3952" i="6"/>
  <c r="G3952" i="6"/>
  <c r="F3952" i="6"/>
  <c r="E3952" i="6"/>
  <c r="D3952" i="6"/>
  <c r="C3952" i="6"/>
  <c r="H3951" i="6"/>
  <c r="G3951" i="6"/>
  <c r="F3951" i="6"/>
  <c r="E3951" i="6"/>
  <c r="D3951" i="6"/>
  <c r="C3951" i="6"/>
  <c r="H3950" i="6"/>
  <c r="G3950" i="6"/>
  <c r="F3950" i="6"/>
  <c r="E3950" i="6"/>
  <c r="D3950" i="6"/>
  <c r="C3950" i="6"/>
  <c r="H3949" i="6"/>
  <c r="G3949" i="6"/>
  <c r="F3949" i="6"/>
  <c r="E3949" i="6"/>
  <c r="D3949" i="6"/>
  <c r="C3949" i="6"/>
  <c r="H3948" i="6"/>
  <c r="G3948" i="6"/>
  <c r="F3948" i="6"/>
  <c r="E3948" i="6"/>
  <c r="D3948" i="6"/>
  <c r="C3948" i="6"/>
  <c r="H3947" i="6"/>
  <c r="G3947" i="6"/>
  <c r="F3947" i="6"/>
  <c r="E3947" i="6"/>
  <c r="D3947" i="6"/>
  <c r="C3947" i="6"/>
  <c r="H3946" i="6"/>
  <c r="G3946" i="6"/>
  <c r="F3946" i="6"/>
  <c r="E3946" i="6"/>
  <c r="D3946" i="6"/>
  <c r="C3946" i="6"/>
  <c r="H3945" i="6"/>
  <c r="G3945" i="6"/>
  <c r="F3945" i="6"/>
  <c r="E3945" i="6"/>
  <c r="D3945" i="6"/>
  <c r="C3945" i="6"/>
  <c r="H3944" i="6"/>
  <c r="G3944" i="6"/>
  <c r="F3944" i="6"/>
  <c r="E3944" i="6"/>
  <c r="D3944" i="6"/>
  <c r="C3944" i="6"/>
  <c r="H3943" i="6"/>
  <c r="G3943" i="6"/>
  <c r="F3943" i="6"/>
  <c r="E3943" i="6"/>
  <c r="D3943" i="6"/>
  <c r="C3943" i="6"/>
  <c r="H3942" i="6"/>
  <c r="G3942" i="6"/>
  <c r="F3942" i="6"/>
  <c r="E3942" i="6"/>
  <c r="D3942" i="6"/>
  <c r="C3942" i="6"/>
  <c r="H3941" i="6"/>
  <c r="G3941" i="6"/>
  <c r="F3941" i="6"/>
  <c r="E3941" i="6"/>
  <c r="D3941" i="6"/>
  <c r="C3941" i="6"/>
  <c r="H3940" i="6"/>
  <c r="G3940" i="6"/>
  <c r="F3940" i="6"/>
  <c r="E3940" i="6"/>
  <c r="D3940" i="6"/>
  <c r="C3940" i="6"/>
  <c r="H3939" i="6"/>
  <c r="G3939" i="6"/>
  <c r="F3939" i="6"/>
  <c r="E3939" i="6"/>
  <c r="D3939" i="6"/>
  <c r="C3939" i="6"/>
  <c r="H3938" i="6"/>
  <c r="G3938" i="6"/>
  <c r="F3938" i="6"/>
  <c r="E3938" i="6"/>
  <c r="D3938" i="6"/>
  <c r="C3938" i="6"/>
  <c r="H3937" i="6"/>
  <c r="G3937" i="6"/>
  <c r="F3937" i="6"/>
  <c r="E3937" i="6"/>
  <c r="D3937" i="6"/>
  <c r="C3937" i="6"/>
  <c r="H3936" i="6"/>
  <c r="G3936" i="6"/>
  <c r="F3936" i="6"/>
  <c r="E3936" i="6"/>
  <c r="D3936" i="6"/>
  <c r="C3936" i="6"/>
  <c r="H3935" i="6"/>
  <c r="G3935" i="6"/>
  <c r="F3935" i="6"/>
  <c r="E3935" i="6"/>
  <c r="D3935" i="6"/>
  <c r="C3935" i="6"/>
  <c r="H3934" i="6"/>
  <c r="G3934" i="6"/>
  <c r="F3934" i="6"/>
  <c r="E3934" i="6"/>
  <c r="D3934" i="6"/>
  <c r="C3934" i="6"/>
  <c r="H3933" i="6"/>
  <c r="G3933" i="6"/>
  <c r="F3933" i="6"/>
  <c r="E3933" i="6"/>
  <c r="D3933" i="6"/>
  <c r="C3933" i="6"/>
  <c r="H3932" i="6"/>
  <c r="G3932" i="6"/>
  <c r="F3932" i="6"/>
  <c r="E3932" i="6"/>
  <c r="D3932" i="6"/>
  <c r="C3932" i="6"/>
  <c r="H3931" i="6"/>
  <c r="G3931" i="6"/>
  <c r="F3931" i="6"/>
  <c r="E3931" i="6"/>
  <c r="D3931" i="6"/>
  <c r="C3931" i="6"/>
  <c r="H3930" i="6"/>
  <c r="G3930" i="6"/>
  <c r="F3930" i="6"/>
  <c r="E3930" i="6"/>
  <c r="D3930" i="6"/>
  <c r="C3930" i="6"/>
  <c r="H3929" i="6"/>
  <c r="G3929" i="6"/>
  <c r="F3929" i="6"/>
  <c r="E3929" i="6"/>
  <c r="D3929" i="6"/>
  <c r="C3929" i="6"/>
  <c r="H3928" i="6"/>
  <c r="G3928" i="6"/>
  <c r="F3928" i="6"/>
  <c r="E3928" i="6"/>
  <c r="D3928" i="6"/>
  <c r="C3928" i="6"/>
  <c r="H3927" i="6"/>
  <c r="G3927" i="6"/>
  <c r="F3927" i="6"/>
  <c r="E3927" i="6"/>
  <c r="D3927" i="6"/>
  <c r="C3927" i="6"/>
  <c r="H3926" i="6"/>
  <c r="G3926" i="6"/>
  <c r="F3926" i="6"/>
  <c r="E3926" i="6"/>
  <c r="D3926" i="6"/>
  <c r="C3926" i="6"/>
  <c r="H3925" i="6"/>
  <c r="G3925" i="6"/>
  <c r="F3925" i="6"/>
  <c r="E3925" i="6"/>
  <c r="D3925" i="6"/>
  <c r="C3925" i="6"/>
  <c r="H3924" i="6"/>
  <c r="G3924" i="6"/>
  <c r="F3924" i="6"/>
  <c r="E3924" i="6"/>
  <c r="D3924" i="6"/>
  <c r="C3924" i="6"/>
  <c r="H3923" i="6"/>
  <c r="G3923" i="6"/>
  <c r="F3923" i="6"/>
  <c r="E3923" i="6"/>
  <c r="D3923" i="6"/>
  <c r="C3923" i="6"/>
  <c r="H3922" i="6"/>
  <c r="G3922" i="6"/>
  <c r="F3922" i="6"/>
  <c r="E3922" i="6"/>
  <c r="D3922" i="6"/>
  <c r="C3922" i="6"/>
  <c r="H3921" i="6"/>
  <c r="G3921" i="6"/>
  <c r="F3921" i="6"/>
  <c r="E3921" i="6"/>
  <c r="D3921" i="6"/>
  <c r="C3921" i="6"/>
  <c r="H3920" i="6"/>
  <c r="G3920" i="6"/>
  <c r="F3920" i="6"/>
  <c r="E3920" i="6"/>
  <c r="D3920" i="6"/>
  <c r="C3920" i="6"/>
  <c r="H3919" i="6"/>
  <c r="G3919" i="6"/>
  <c r="F3919" i="6"/>
  <c r="E3919" i="6"/>
  <c r="D3919" i="6"/>
  <c r="C3919" i="6"/>
  <c r="H3918" i="6"/>
  <c r="G3918" i="6"/>
  <c r="F3918" i="6"/>
  <c r="E3918" i="6"/>
  <c r="D3918" i="6"/>
  <c r="C3918" i="6"/>
  <c r="H3917" i="6"/>
  <c r="G3917" i="6"/>
  <c r="F3917" i="6"/>
  <c r="E3917" i="6"/>
  <c r="D3917" i="6"/>
  <c r="C3917" i="6"/>
  <c r="H3916" i="6"/>
  <c r="G3916" i="6"/>
  <c r="F3916" i="6"/>
  <c r="E3916" i="6"/>
  <c r="D3916" i="6"/>
  <c r="C3916" i="6"/>
  <c r="H3915" i="6"/>
  <c r="G3915" i="6"/>
  <c r="F3915" i="6"/>
  <c r="E3915" i="6"/>
  <c r="D3915" i="6"/>
  <c r="C3915" i="6"/>
  <c r="H3914" i="6"/>
  <c r="G3914" i="6"/>
  <c r="F3914" i="6"/>
  <c r="E3914" i="6"/>
  <c r="D3914" i="6"/>
  <c r="C3914" i="6"/>
  <c r="H3913" i="6"/>
  <c r="G3913" i="6"/>
  <c r="F3913" i="6"/>
  <c r="E3913" i="6"/>
  <c r="D3913" i="6"/>
  <c r="C3913" i="6"/>
  <c r="H3912" i="6"/>
  <c r="G3912" i="6"/>
  <c r="F3912" i="6"/>
  <c r="E3912" i="6"/>
  <c r="D3912" i="6"/>
  <c r="C3912" i="6"/>
  <c r="H3911" i="6"/>
  <c r="G3911" i="6"/>
  <c r="F3911" i="6"/>
  <c r="E3911" i="6"/>
  <c r="D3911" i="6"/>
  <c r="C3911" i="6"/>
  <c r="H3910" i="6"/>
  <c r="G3910" i="6"/>
  <c r="F3910" i="6"/>
  <c r="E3910" i="6"/>
  <c r="D3910" i="6"/>
  <c r="C3910" i="6"/>
  <c r="H3909" i="6"/>
  <c r="G3909" i="6"/>
  <c r="F3909" i="6"/>
  <c r="E3909" i="6"/>
  <c r="D3909" i="6"/>
  <c r="C3909" i="6"/>
  <c r="H3908" i="6"/>
  <c r="G3908" i="6"/>
  <c r="F3908" i="6"/>
  <c r="E3908" i="6"/>
  <c r="D3908" i="6"/>
  <c r="C3908" i="6"/>
  <c r="H3907" i="6"/>
  <c r="G3907" i="6"/>
  <c r="F3907" i="6"/>
  <c r="E3907" i="6"/>
  <c r="D3907" i="6"/>
  <c r="C3907" i="6"/>
  <c r="H3906" i="6"/>
  <c r="G3906" i="6"/>
  <c r="F3906" i="6"/>
  <c r="E3906" i="6"/>
  <c r="D3906" i="6"/>
  <c r="C3906" i="6"/>
  <c r="H3905" i="6"/>
  <c r="G3905" i="6"/>
  <c r="F3905" i="6"/>
  <c r="E3905" i="6"/>
  <c r="D3905" i="6"/>
  <c r="C3905" i="6"/>
  <c r="H3904" i="6"/>
  <c r="G3904" i="6"/>
  <c r="F3904" i="6"/>
  <c r="E3904" i="6"/>
  <c r="D3904" i="6"/>
  <c r="C3904" i="6"/>
  <c r="H3903" i="6"/>
  <c r="G3903" i="6"/>
  <c r="F3903" i="6"/>
  <c r="E3903" i="6"/>
  <c r="D3903" i="6"/>
  <c r="C3903" i="6"/>
  <c r="H3902" i="6"/>
  <c r="G3902" i="6"/>
  <c r="F3902" i="6"/>
  <c r="E3902" i="6"/>
  <c r="D3902" i="6"/>
  <c r="C3902" i="6"/>
  <c r="H3901" i="6"/>
  <c r="G3901" i="6"/>
  <c r="F3901" i="6"/>
  <c r="E3901" i="6"/>
  <c r="D3901" i="6"/>
  <c r="C3901" i="6"/>
  <c r="H3900" i="6"/>
  <c r="G3900" i="6"/>
  <c r="F3900" i="6"/>
  <c r="E3900" i="6"/>
  <c r="D3900" i="6"/>
  <c r="C3900" i="6"/>
  <c r="H3899" i="6"/>
  <c r="G3899" i="6"/>
  <c r="F3899" i="6"/>
  <c r="E3899" i="6"/>
  <c r="D3899" i="6"/>
  <c r="C3899" i="6"/>
  <c r="H3898" i="6"/>
  <c r="G3898" i="6"/>
  <c r="F3898" i="6"/>
  <c r="E3898" i="6"/>
  <c r="D3898" i="6"/>
  <c r="C3898" i="6"/>
  <c r="H3897" i="6"/>
  <c r="G3897" i="6"/>
  <c r="F3897" i="6"/>
  <c r="E3897" i="6"/>
  <c r="D3897" i="6"/>
  <c r="C3897" i="6"/>
  <c r="H3896" i="6"/>
  <c r="G3896" i="6"/>
  <c r="F3896" i="6"/>
  <c r="E3896" i="6"/>
  <c r="D3896" i="6"/>
  <c r="C3896" i="6"/>
  <c r="H3895" i="6"/>
  <c r="G3895" i="6"/>
  <c r="F3895" i="6"/>
  <c r="E3895" i="6"/>
  <c r="D3895" i="6"/>
  <c r="C3895" i="6"/>
  <c r="H3894" i="6"/>
  <c r="G3894" i="6"/>
  <c r="F3894" i="6"/>
  <c r="E3894" i="6"/>
  <c r="D3894" i="6"/>
  <c r="C3894" i="6"/>
  <c r="H3893" i="6"/>
  <c r="G3893" i="6"/>
  <c r="F3893" i="6"/>
  <c r="E3893" i="6"/>
  <c r="D3893" i="6"/>
  <c r="C3893" i="6"/>
  <c r="H3892" i="6"/>
  <c r="G3892" i="6"/>
  <c r="F3892" i="6"/>
  <c r="E3892" i="6"/>
  <c r="D3892" i="6"/>
  <c r="C3892" i="6"/>
  <c r="H3891" i="6"/>
  <c r="G3891" i="6"/>
  <c r="F3891" i="6"/>
  <c r="E3891" i="6"/>
  <c r="D3891" i="6"/>
  <c r="C3891" i="6"/>
  <c r="H3890" i="6"/>
  <c r="G3890" i="6"/>
  <c r="F3890" i="6"/>
  <c r="E3890" i="6"/>
  <c r="D3890" i="6"/>
  <c r="C3890" i="6"/>
  <c r="H3889" i="6"/>
  <c r="G3889" i="6"/>
  <c r="F3889" i="6"/>
  <c r="E3889" i="6"/>
  <c r="D3889" i="6"/>
  <c r="C3889" i="6"/>
  <c r="H3888" i="6"/>
  <c r="G3888" i="6"/>
  <c r="F3888" i="6"/>
  <c r="E3888" i="6"/>
  <c r="D3888" i="6"/>
  <c r="C3888" i="6"/>
  <c r="H3887" i="6"/>
  <c r="G3887" i="6"/>
  <c r="F3887" i="6"/>
  <c r="E3887" i="6"/>
  <c r="D3887" i="6"/>
  <c r="C3887" i="6"/>
  <c r="H3886" i="6"/>
  <c r="G3886" i="6"/>
  <c r="F3886" i="6"/>
  <c r="E3886" i="6"/>
  <c r="D3886" i="6"/>
  <c r="C3886" i="6"/>
  <c r="H3885" i="6"/>
  <c r="G3885" i="6"/>
  <c r="F3885" i="6"/>
  <c r="E3885" i="6"/>
  <c r="D3885" i="6"/>
  <c r="C3885" i="6"/>
  <c r="H3884" i="6"/>
  <c r="G3884" i="6"/>
  <c r="F3884" i="6"/>
  <c r="E3884" i="6"/>
  <c r="D3884" i="6"/>
  <c r="C3884" i="6"/>
  <c r="H3883" i="6"/>
  <c r="G3883" i="6"/>
  <c r="F3883" i="6"/>
  <c r="E3883" i="6"/>
  <c r="D3883" i="6"/>
  <c r="C3883" i="6"/>
  <c r="H3882" i="6"/>
  <c r="G3882" i="6"/>
  <c r="F3882" i="6"/>
  <c r="E3882" i="6"/>
  <c r="D3882" i="6"/>
  <c r="C3882" i="6"/>
  <c r="H3881" i="6"/>
  <c r="G3881" i="6"/>
  <c r="F3881" i="6"/>
  <c r="E3881" i="6"/>
  <c r="D3881" i="6"/>
  <c r="C3881" i="6"/>
  <c r="H3880" i="6"/>
  <c r="G3880" i="6"/>
  <c r="F3880" i="6"/>
  <c r="E3880" i="6"/>
  <c r="D3880" i="6"/>
  <c r="C3880" i="6"/>
  <c r="H3879" i="6"/>
  <c r="G3879" i="6"/>
  <c r="F3879" i="6"/>
  <c r="E3879" i="6"/>
  <c r="D3879" i="6"/>
  <c r="C3879" i="6"/>
  <c r="H3878" i="6"/>
  <c r="G3878" i="6"/>
  <c r="F3878" i="6"/>
  <c r="E3878" i="6"/>
  <c r="D3878" i="6"/>
  <c r="C3878" i="6"/>
  <c r="H3877" i="6"/>
  <c r="G3877" i="6"/>
  <c r="F3877" i="6"/>
  <c r="E3877" i="6"/>
  <c r="D3877" i="6"/>
  <c r="C3877" i="6"/>
  <c r="H3876" i="6"/>
  <c r="G3876" i="6"/>
  <c r="F3876" i="6"/>
  <c r="E3876" i="6"/>
  <c r="D3876" i="6"/>
  <c r="C3876" i="6"/>
  <c r="H3875" i="6"/>
  <c r="G3875" i="6"/>
  <c r="F3875" i="6"/>
  <c r="E3875" i="6"/>
  <c r="D3875" i="6"/>
  <c r="C3875" i="6"/>
  <c r="H3874" i="6"/>
  <c r="G3874" i="6"/>
  <c r="F3874" i="6"/>
  <c r="E3874" i="6"/>
  <c r="D3874" i="6"/>
  <c r="C3874" i="6"/>
  <c r="H3873" i="6"/>
  <c r="G3873" i="6"/>
  <c r="F3873" i="6"/>
  <c r="E3873" i="6"/>
  <c r="D3873" i="6"/>
  <c r="C3873" i="6"/>
  <c r="H3872" i="6"/>
  <c r="G3872" i="6"/>
  <c r="F3872" i="6"/>
  <c r="E3872" i="6"/>
  <c r="D3872" i="6"/>
  <c r="C3872" i="6"/>
  <c r="H3871" i="6"/>
  <c r="G3871" i="6"/>
  <c r="F3871" i="6"/>
  <c r="E3871" i="6"/>
  <c r="D3871" i="6"/>
  <c r="C3871" i="6"/>
  <c r="H3870" i="6"/>
  <c r="G3870" i="6"/>
  <c r="F3870" i="6"/>
  <c r="E3870" i="6"/>
  <c r="D3870" i="6"/>
  <c r="C3870" i="6"/>
  <c r="H3869" i="6"/>
  <c r="G3869" i="6"/>
  <c r="F3869" i="6"/>
  <c r="E3869" i="6"/>
  <c r="D3869" i="6"/>
  <c r="C3869" i="6"/>
  <c r="H3868" i="6"/>
  <c r="G3868" i="6"/>
  <c r="F3868" i="6"/>
  <c r="E3868" i="6"/>
  <c r="D3868" i="6"/>
  <c r="C3868" i="6"/>
  <c r="H3867" i="6"/>
  <c r="G3867" i="6"/>
  <c r="F3867" i="6"/>
  <c r="E3867" i="6"/>
  <c r="D3867" i="6"/>
  <c r="C3867" i="6"/>
  <c r="H3866" i="6"/>
  <c r="G3866" i="6"/>
  <c r="F3866" i="6"/>
  <c r="E3866" i="6"/>
  <c r="D3866" i="6"/>
  <c r="C3866" i="6"/>
  <c r="H3865" i="6"/>
  <c r="G3865" i="6"/>
  <c r="F3865" i="6"/>
  <c r="E3865" i="6"/>
  <c r="D3865" i="6"/>
  <c r="C3865" i="6"/>
  <c r="H3864" i="6"/>
  <c r="G3864" i="6"/>
  <c r="F3864" i="6"/>
  <c r="E3864" i="6"/>
  <c r="D3864" i="6"/>
  <c r="C3864" i="6"/>
  <c r="H3863" i="6"/>
  <c r="G3863" i="6"/>
  <c r="F3863" i="6"/>
  <c r="E3863" i="6"/>
  <c r="D3863" i="6"/>
  <c r="C3863" i="6"/>
  <c r="H3862" i="6"/>
  <c r="G3862" i="6"/>
  <c r="F3862" i="6"/>
  <c r="E3862" i="6"/>
  <c r="D3862" i="6"/>
  <c r="C3862" i="6"/>
  <c r="H3861" i="6"/>
  <c r="G3861" i="6"/>
  <c r="F3861" i="6"/>
  <c r="E3861" i="6"/>
  <c r="D3861" i="6"/>
  <c r="C3861" i="6"/>
  <c r="H3860" i="6"/>
  <c r="G3860" i="6"/>
  <c r="F3860" i="6"/>
  <c r="E3860" i="6"/>
  <c r="D3860" i="6"/>
  <c r="C3860" i="6"/>
  <c r="H3859" i="6"/>
  <c r="G3859" i="6"/>
  <c r="F3859" i="6"/>
  <c r="E3859" i="6"/>
  <c r="D3859" i="6"/>
  <c r="C3859" i="6"/>
  <c r="H3858" i="6"/>
  <c r="G3858" i="6"/>
  <c r="F3858" i="6"/>
  <c r="E3858" i="6"/>
  <c r="D3858" i="6"/>
  <c r="C3858" i="6"/>
  <c r="H3857" i="6"/>
  <c r="G3857" i="6"/>
  <c r="F3857" i="6"/>
  <c r="E3857" i="6"/>
  <c r="D3857" i="6"/>
  <c r="C3857" i="6"/>
  <c r="H3856" i="6"/>
  <c r="G3856" i="6"/>
  <c r="F3856" i="6"/>
  <c r="E3856" i="6"/>
  <c r="D3856" i="6"/>
  <c r="C3856" i="6"/>
  <c r="H3855" i="6"/>
  <c r="G3855" i="6"/>
  <c r="F3855" i="6"/>
  <c r="E3855" i="6"/>
  <c r="D3855" i="6"/>
  <c r="C3855" i="6"/>
  <c r="H3854" i="6"/>
  <c r="G3854" i="6"/>
  <c r="F3854" i="6"/>
  <c r="E3854" i="6"/>
  <c r="D3854" i="6"/>
  <c r="C3854" i="6"/>
  <c r="H3853" i="6"/>
  <c r="G3853" i="6"/>
  <c r="F3853" i="6"/>
  <c r="E3853" i="6"/>
  <c r="D3853" i="6"/>
  <c r="C3853" i="6"/>
  <c r="H3852" i="6"/>
  <c r="G3852" i="6"/>
  <c r="F3852" i="6"/>
  <c r="E3852" i="6"/>
  <c r="D3852" i="6"/>
  <c r="C3852" i="6"/>
  <c r="H3851" i="6"/>
  <c r="G3851" i="6"/>
  <c r="F3851" i="6"/>
  <c r="E3851" i="6"/>
  <c r="D3851" i="6"/>
  <c r="C3851" i="6"/>
  <c r="H3850" i="6"/>
  <c r="G3850" i="6"/>
  <c r="F3850" i="6"/>
  <c r="E3850" i="6"/>
  <c r="D3850" i="6"/>
  <c r="C3850" i="6"/>
  <c r="H3849" i="6"/>
  <c r="G3849" i="6"/>
  <c r="F3849" i="6"/>
  <c r="E3849" i="6"/>
  <c r="D3849" i="6"/>
  <c r="C3849" i="6"/>
  <c r="H3848" i="6"/>
  <c r="G3848" i="6"/>
  <c r="F3848" i="6"/>
  <c r="E3848" i="6"/>
  <c r="D3848" i="6"/>
  <c r="C3848" i="6"/>
  <c r="H3847" i="6"/>
  <c r="G3847" i="6"/>
  <c r="F3847" i="6"/>
  <c r="E3847" i="6"/>
  <c r="D3847" i="6"/>
  <c r="C3847" i="6"/>
  <c r="H3846" i="6"/>
  <c r="G3846" i="6"/>
  <c r="F3846" i="6"/>
  <c r="E3846" i="6"/>
  <c r="D3846" i="6"/>
  <c r="C3846" i="6"/>
  <c r="H3845" i="6"/>
  <c r="G3845" i="6"/>
  <c r="F3845" i="6"/>
  <c r="E3845" i="6"/>
  <c r="D3845" i="6"/>
  <c r="C3845" i="6"/>
  <c r="H3844" i="6"/>
  <c r="G3844" i="6"/>
  <c r="F3844" i="6"/>
  <c r="E3844" i="6"/>
  <c r="D3844" i="6"/>
  <c r="C3844" i="6"/>
  <c r="H3843" i="6"/>
  <c r="G3843" i="6"/>
  <c r="F3843" i="6"/>
  <c r="E3843" i="6"/>
  <c r="D3843" i="6"/>
  <c r="C3843" i="6"/>
  <c r="H3842" i="6"/>
  <c r="G3842" i="6"/>
  <c r="F3842" i="6"/>
  <c r="E3842" i="6"/>
  <c r="D3842" i="6"/>
  <c r="C3842" i="6"/>
  <c r="H3841" i="6"/>
  <c r="G3841" i="6"/>
  <c r="F3841" i="6"/>
  <c r="E3841" i="6"/>
  <c r="D3841" i="6"/>
  <c r="C3841" i="6"/>
  <c r="H3840" i="6"/>
  <c r="G3840" i="6"/>
  <c r="F3840" i="6"/>
  <c r="E3840" i="6"/>
  <c r="D3840" i="6"/>
  <c r="C3840" i="6"/>
  <c r="H3839" i="6"/>
  <c r="G3839" i="6"/>
  <c r="F3839" i="6"/>
  <c r="E3839" i="6"/>
  <c r="D3839" i="6"/>
  <c r="C3839" i="6"/>
  <c r="H3838" i="6"/>
  <c r="G3838" i="6"/>
  <c r="F3838" i="6"/>
  <c r="E3838" i="6"/>
  <c r="D3838" i="6"/>
  <c r="C3838" i="6"/>
  <c r="H3837" i="6"/>
  <c r="G3837" i="6"/>
  <c r="F3837" i="6"/>
  <c r="E3837" i="6"/>
  <c r="D3837" i="6"/>
  <c r="C3837" i="6"/>
  <c r="H3836" i="6"/>
  <c r="G3836" i="6"/>
  <c r="F3836" i="6"/>
  <c r="E3836" i="6"/>
  <c r="D3836" i="6"/>
  <c r="C3836" i="6"/>
  <c r="H3835" i="6"/>
  <c r="G3835" i="6"/>
  <c r="F3835" i="6"/>
  <c r="E3835" i="6"/>
  <c r="D3835" i="6"/>
  <c r="C3835" i="6"/>
  <c r="H3834" i="6"/>
  <c r="G3834" i="6"/>
  <c r="F3834" i="6"/>
  <c r="E3834" i="6"/>
  <c r="D3834" i="6"/>
  <c r="C3834" i="6"/>
  <c r="H3833" i="6"/>
  <c r="G3833" i="6"/>
  <c r="F3833" i="6"/>
  <c r="E3833" i="6"/>
  <c r="D3833" i="6"/>
  <c r="C3833" i="6"/>
  <c r="H3832" i="6"/>
  <c r="G3832" i="6"/>
  <c r="F3832" i="6"/>
  <c r="E3832" i="6"/>
  <c r="D3832" i="6"/>
  <c r="C3832" i="6"/>
  <c r="H3831" i="6"/>
  <c r="G3831" i="6"/>
  <c r="F3831" i="6"/>
  <c r="E3831" i="6"/>
  <c r="D3831" i="6"/>
  <c r="C3831" i="6"/>
  <c r="H3830" i="6"/>
  <c r="G3830" i="6"/>
  <c r="F3830" i="6"/>
  <c r="E3830" i="6"/>
  <c r="D3830" i="6"/>
  <c r="C3830" i="6"/>
  <c r="H3829" i="6"/>
  <c r="G3829" i="6"/>
  <c r="F3829" i="6"/>
  <c r="E3829" i="6"/>
  <c r="D3829" i="6"/>
  <c r="C3829" i="6"/>
  <c r="H3828" i="6"/>
  <c r="G3828" i="6"/>
  <c r="F3828" i="6"/>
  <c r="E3828" i="6"/>
  <c r="D3828" i="6"/>
  <c r="C3828" i="6"/>
  <c r="H3827" i="6"/>
  <c r="G3827" i="6"/>
  <c r="F3827" i="6"/>
  <c r="E3827" i="6"/>
  <c r="D3827" i="6"/>
  <c r="C3827" i="6"/>
  <c r="H3826" i="6"/>
  <c r="G3826" i="6"/>
  <c r="F3826" i="6"/>
  <c r="E3826" i="6"/>
  <c r="D3826" i="6"/>
  <c r="C3826" i="6"/>
  <c r="H3825" i="6"/>
  <c r="G3825" i="6"/>
  <c r="F3825" i="6"/>
  <c r="E3825" i="6"/>
  <c r="D3825" i="6"/>
  <c r="C3825" i="6"/>
  <c r="H3824" i="6"/>
  <c r="G3824" i="6"/>
  <c r="F3824" i="6"/>
  <c r="E3824" i="6"/>
  <c r="D3824" i="6"/>
  <c r="C3824" i="6"/>
  <c r="H3823" i="6"/>
  <c r="G3823" i="6"/>
  <c r="F3823" i="6"/>
  <c r="E3823" i="6"/>
  <c r="D3823" i="6"/>
  <c r="C3823" i="6"/>
  <c r="H3822" i="6"/>
  <c r="G3822" i="6"/>
  <c r="F3822" i="6"/>
  <c r="E3822" i="6"/>
  <c r="D3822" i="6"/>
  <c r="C3822" i="6"/>
  <c r="H3821" i="6"/>
  <c r="G3821" i="6"/>
  <c r="F3821" i="6"/>
  <c r="E3821" i="6"/>
  <c r="D3821" i="6"/>
  <c r="C3821" i="6"/>
  <c r="H3820" i="6"/>
  <c r="G3820" i="6"/>
  <c r="F3820" i="6"/>
  <c r="E3820" i="6"/>
  <c r="D3820" i="6"/>
  <c r="C3820" i="6"/>
  <c r="H3819" i="6"/>
  <c r="G3819" i="6"/>
  <c r="F3819" i="6"/>
  <c r="E3819" i="6"/>
  <c r="D3819" i="6"/>
  <c r="C3819" i="6"/>
  <c r="H3818" i="6"/>
  <c r="G3818" i="6"/>
  <c r="F3818" i="6"/>
  <c r="E3818" i="6"/>
  <c r="D3818" i="6"/>
  <c r="C3818" i="6"/>
  <c r="H3817" i="6"/>
  <c r="G3817" i="6"/>
  <c r="F3817" i="6"/>
  <c r="E3817" i="6"/>
  <c r="D3817" i="6"/>
  <c r="C3817" i="6"/>
  <c r="H3816" i="6"/>
  <c r="G3816" i="6"/>
  <c r="F3816" i="6"/>
  <c r="E3816" i="6"/>
  <c r="D3816" i="6"/>
  <c r="C3816" i="6"/>
  <c r="H3815" i="6"/>
  <c r="G3815" i="6"/>
  <c r="F3815" i="6"/>
  <c r="E3815" i="6"/>
  <c r="D3815" i="6"/>
  <c r="C3815" i="6"/>
  <c r="H3814" i="6"/>
  <c r="G3814" i="6"/>
  <c r="F3814" i="6"/>
  <c r="E3814" i="6"/>
  <c r="D3814" i="6"/>
  <c r="C3814" i="6"/>
  <c r="H3813" i="6"/>
  <c r="G3813" i="6"/>
  <c r="F3813" i="6"/>
  <c r="E3813" i="6"/>
  <c r="D3813" i="6"/>
  <c r="C3813" i="6"/>
  <c r="H3812" i="6"/>
  <c r="G3812" i="6"/>
  <c r="F3812" i="6"/>
  <c r="E3812" i="6"/>
  <c r="D3812" i="6"/>
  <c r="C3812" i="6"/>
  <c r="H3811" i="6"/>
  <c r="G3811" i="6"/>
  <c r="F3811" i="6"/>
  <c r="E3811" i="6"/>
  <c r="D3811" i="6"/>
  <c r="C3811" i="6"/>
  <c r="H3810" i="6"/>
  <c r="G3810" i="6"/>
  <c r="F3810" i="6"/>
  <c r="E3810" i="6"/>
  <c r="D3810" i="6"/>
  <c r="C3810" i="6"/>
  <c r="H3809" i="6"/>
  <c r="G3809" i="6"/>
  <c r="F3809" i="6"/>
  <c r="E3809" i="6"/>
  <c r="D3809" i="6"/>
  <c r="C3809" i="6"/>
  <c r="H3808" i="6"/>
  <c r="G3808" i="6"/>
  <c r="F3808" i="6"/>
  <c r="E3808" i="6"/>
  <c r="D3808" i="6"/>
  <c r="C3808" i="6"/>
  <c r="H3807" i="6"/>
  <c r="G3807" i="6"/>
  <c r="F3807" i="6"/>
  <c r="E3807" i="6"/>
  <c r="D3807" i="6"/>
  <c r="C3807" i="6"/>
  <c r="H3806" i="6"/>
  <c r="G3806" i="6"/>
  <c r="F3806" i="6"/>
  <c r="E3806" i="6"/>
  <c r="D3806" i="6"/>
  <c r="C3806" i="6"/>
  <c r="H3805" i="6"/>
  <c r="G3805" i="6"/>
  <c r="F3805" i="6"/>
  <c r="E3805" i="6"/>
  <c r="D3805" i="6"/>
  <c r="C3805" i="6"/>
  <c r="H3804" i="6"/>
  <c r="G3804" i="6"/>
  <c r="F3804" i="6"/>
  <c r="E3804" i="6"/>
  <c r="D3804" i="6"/>
  <c r="C3804" i="6"/>
  <c r="H3803" i="6"/>
  <c r="G3803" i="6"/>
  <c r="F3803" i="6"/>
  <c r="E3803" i="6"/>
  <c r="D3803" i="6"/>
  <c r="C3803" i="6"/>
  <c r="H3802" i="6"/>
  <c r="G3802" i="6"/>
  <c r="F3802" i="6"/>
  <c r="E3802" i="6"/>
  <c r="D3802" i="6"/>
  <c r="C3802" i="6"/>
  <c r="H3801" i="6"/>
  <c r="G3801" i="6"/>
  <c r="F3801" i="6"/>
  <c r="E3801" i="6"/>
  <c r="D3801" i="6"/>
  <c r="C3801" i="6"/>
  <c r="H3800" i="6"/>
  <c r="G3800" i="6"/>
  <c r="F3800" i="6"/>
  <c r="E3800" i="6"/>
  <c r="D3800" i="6"/>
  <c r="C3800" i="6"/>
  <c r="H3799" i="6"/>
  <c r="G3799" i="6"/>
  <c r="F3799" i="6"/>
  <c r="E3799" i="6"/>
  <c r="D3799" i="6"/>
  <c r="C3799" i="6"/>
  <c r="H3798" i="6"/>
  <c r="G3798" i="6"/>
  <c r="F3798" i="6"/>
  <c r="E3798" i="6"/>
  <c r="D3798" i="6"/>
  <c r="C3798" i="6"/>
  <c r="H3797" i="6"/>
  <c r="G3797" i="6"/>
  <c r="F3797" i="6"/>
  <c r="E3797" i="6"/>
  <c r="D3797" i="6"/>
  <c r="C3797" i="6"/>
  <c r="H3796" i="6"/>
  <c r="G3796" i="6"/>
  <c r="F3796" i="6"/>
  <c r="E3796" i="6"/>
  <c r="D3796" i="6"/>
  <c r="C3796" i="6"/>
  <c r="H3795" i="6"/>
  <c r="G3795" i="6"/>
  <c r="F3795" i="6"/>
  <c r="E3795" i="6"/>
  <c r="D3795" i="6"/>
  <c r="C3795" i="6"/>
  <c r="H3794" i="6"/>
  <c r="G3794" i="6"/>
  <c r="F3794" i="6"/>
  <c r="E3794" i="6"/>
  <c r="D3794" i="6"/>
  <c r="C3794" i="6"/>
  <c r="H3793" i="6"/>
  <c r="G3793" i="6"/>
  <c r="F3793" i="6"/>
  <c r="E3793" i="6"/>
  <c r="D3793" i="6"/>
  <c r="C3793" i="6"/>
  <c r="H3792" i="6"/>
  <c r="G3792" i="6"/>
  <c r="F3792" i="6"/>
  <c r="E3792" i="6"/>
  <c r="D3792" i="6"/>
  <c r="C3792" i="6"/>
  <c r="H3791" i="6"/>
  <c r="G3791" i="6"/>
  <c r="F3791" i="6"/>
  <c r="E3791" i="6"/>
  <c r="D3791" i="6"/>
  <c r="C3791" i="6"/>
  <c r="H3790" i="6"/>
  <c r="G3790" i="6"/>
  <c r="F3790" i="6"/>
  <c r="E3790" i="6"/>
  <c r="D3790" i="6"/>
  <c r="C3790" i="6"/>
  <c r="H3789" i="6"/>
  <c r="G3789" i="6"/>
  <c r="F3789" i="6"/>
  <c r="E3789" i="6"/>
  <c r="D3789" i="6"/>
  <c r="C3789" i="6"/>
  <c r="H3788" i="6"/>
  <c r="G3788" i="6"/>
  <c r="F3788" i="6"/>
  <c r="E3788" i="6"/>
  <c r="D3788" i="6"/>
  <c r="C3788" i="6"/>
  <c r="H3787" i="6"/>
  <c r="G3787" i="6"/>
  <c r="F3787" i="6"/>
  <c r="E3787" i="6"/>
  <c r="D3787" i="6"/>
  <c r="C3787" i="6"/>
  <c r="H3786" i="6"/>
  <c r="G3786" i="6"/>
  <c r="F3786" i="6"/>
  <c r="E3786" i="6"/>
  <c r="D3786" i="6"/>
  <c r="C3786" i="6"/>
  <c r="H3785" i="6"/>
  <c r="G3785" i="6"/>
  <c r="F3785" i="6"/>
  <c r="E3785" i="6"/>
  <c r="D3785" i="6"/>
  <c r="C3785" i="6"/>
  <c r="H3784" i="6"/>
  <c r="G3784" i="6"/>
  <c r="F3784" i="6"/>
  <c r="E3784" i="6"/>
  <c r="D3784" i="6"/>
  <c r="C3784" i="6"/>
  <c r="H3783" i="6"/>
  <c r="G3783" i="6"/>
  <c r="F3783" i="6"/>
  <c r="E3783" i="6"/>
  <c r="D3783" i="6"/>
  <c r="C3783" i="6"/>
  <c r="H3782" i="6"/>
  <c r="G3782" i="6"/>
  <c r="F3782" i="6"/>
  <c r="E3782" i="6"/>
  <c r="D3782" i="6"/>
  <c r="C3782" i="6"/>
  <c r="H3781" i="6"/>
  <c r="G3781" i="6"/>
  <c r="F3781" i="6"/>
  <c r="E3781" i="6"/>
  <c r="D3781" i="6"/>
  <c r="C3781" i="6"/>
  <c r="H3780" i="6"/>
  <c r="G3780" i="6"/>
  <c r="F3780" i="6"/>
  <c r="E3780" i="6"/>
  <c r="D3780" i="6"/>
  <c r="C3780" i="6"/>
  <c r="H3779" i="6"/>
  <c r="G3779" i="6"/>
  <c r="F3779" i="6"/>
  <c r="E3779" i="6"/>
  <c r="D3779" i="6"/>
  <c r="C3779" i="6"/>
  <c r="H3778" i="6"/>
  <c r="G3778" i="6"/>
  <c r="F3778" i="6"/>
  <c r="E3778" i="6"/>
  <c r="D3778" i="6"/>
  <c r="C3778" i="6"/>
  <c r="H3777" i="6"/>
  <c r="G3777" i="6"/>
  <c r="F3777" i="6"/>
  <c r="E3777" i="6"/>
  <c r="D3777" i="6"/>
  <c r="C3777" i="6"/>
  <c r="H3776" i="6"/>
  <c r="G3776" i="6"/>
  <c r="F3776" i="6"/>
  <c r="E3776" i="6"/>
  <c r="D3776" i="6"/>
  <c r="C3776" i="6"/>
  <c r="H3775" i="6"/>
  <c r="G3775" i="6"/>
  <c r="F3775" i="6"/>
  <c r="E3775" i="6"/>
  <c r="D3775" i="6"/>
  <c r="C3775" i="6"/>
  <c r="H3774" i="6"/>
  <c r="G3774" i="6"/>
  <c r="F3774" i="6"/>
  <c r="E3774" i="6"/>
  <c r="D3774" i="6"/>
  <c r="C3774" i="6"/>
  <c r="H3773" i="6"/>
  <c r="G3773" i="6"/>
  <c r="F3773" i="6"/>
  <c r="E3773" i="6"/>
  <c r="D3773" i="6"/>
  <c r="C3773" i="6"/>
  <c r="H3772" i="6"/>
  <c r="G3772" i="6"/>
  <c r="F3772" i="6"/>
  <c r="E3772" i="6"/>
  <c r="D3772" i="6"/>
  <c r="C3772" i="6"/>
  <c r="H3771" i="6"/>
  <c r="G3771" i="6"/>
  <c r="F3771" i="6"/>
  <c r="E3771" i="6"/>
  <c r="D3771" i="6"/>
  <c r="C3771" i="6"/>
  <c r="H3770" i="6"/>
  <c r="G3770" i="6"/>
  <c r="F3770" i="6"/>
  <c r="E3770" i="6"/>
  <c r="D3770" i="6"/>
  <c r="C3770" i="6"/>
  <c r="H3769" i="6"/>
  <c r="G3769" i="6"/>
  <c r="F3769" i="6"/>
  <c r="E3769" i="6"/>
  <c r="D3769" i="6"/>
  <c r="C3769" i="6"/>
  <c r="H3768" i="6"/>
  <c r="G3768" i="6"/>
  <c r="F3768" i="6"/>
  <c r="E3768" i="6"/>
  <c r="D3768" i="6"/>
  <c r="C3768" i="6"/>
  <c r="H3767" i="6"/>
  <c r="G3767" i="6"/>
  <c r="F3767" i="6"/>
  <c r="E3767" i="6"/>
  <c r="D3767" i="6"/>
  <c r="C3767" i="6"/>
  <c r="H3766" i="6"/>
  <c r="G3766" i="6"/>
  <c r="F3766" i="6"/>
  <c r="E3766" i="6"/>
  <c r="D3766" i="6"/>
  <c r="C3766" i="6"/>
  <c r="H3765" i="6"/>
  <c r="G3765" i="6"/>
  <c r="F3765" i="6"/>
  <c r="E3765" i="6"/>
  <c r="D3765" i="6"/>
  <c r="C3765" i="6"/>
  <c r="H3764" i="6"/>
  <c r="G3764" i="6"/>
  <c r="F3764" i="6"/>
  <c r="E3764" i="6"/>
  <c r="D3764" i="6"/>
  <c r="C3764" i="6"/>
  <c r="H3763" i="6"/>
  <c r="G3763" i="6"/>
  <c r="F3763" i="6"/>
  <c r="E3763" i="6"/>
  <c r="D3763" i="6"/>
  <c r="C3763" i="6"/>
  <c r="H3762" i="6"/>
  <c r="G3762" i="6"/>
  <c r="F3762" i="6"/>
  <c r="E3762" i="6"/>
  <c r="D3762" i="6"/>
  <c r="C3762" i="6"/>
  <c r="H3761" i="6"/>
  <c r="G3761" i="6"/>
  <c r="F3761" i="6"/>
  <c r="E3761" i="6"/>
  <c r="D3761" i="6"/>
  <c r="C3761" i="6"/>
  <c r="H3760" i="6"/>
  <c r="G3760" i="6"/>
  <c r="F3760" i="6"/>
  <c r="E3760" i="6"/>
  <c r="D3760" i="6"/>
  <c r="C3760" i="6"/>
  <c r="H3759" i="6"/>
  <c r="G3759" i="6"/>
  <c r="F3759" i="6"/>
  <c r="E3759" i="6"/>
  <c r="D3759" i="6"/>
  <c r="C3759" i="6"/>
  <c r="H3758" i="6"/>
  <c r="G3758" i="6"/>
  <c r="F3758" i="6"/>
  <c r="E3758" i="6"/>
  <c r="D3758" i="6"/>
  <c r="C3758" i="6"/>
  <c r="H3757" i="6"/>
  <c r="G3757" i="6"/>
  <c r="F3757" i="6"/>
  <c r="E3757" i="6"/>
  <c r="D3757" i="6"/>
  <c r="C3757" i="6"/>
  <c r="H3756" i="6"/>
  <c r="G3756" i="6"/>
  <c r="F3756" i="6"/>
  <c r="E3756" i="6"/>
  <c r="D3756" i="6"/>
  <c r="C3756" i="6"/>
  <c r="H3755" i="6"/>
  <c r="G3755" i="6"/>
  <c r="F3755" i="6"/>
  <c r="E3755" i="6"/>
  <c r="D3755" i="6"/>
  <c r="C3755" i="6"/>
  <c r="H3754" i="6"/>
  <c r="G3754" i="6"/>
  <c r="F3754" i="6"/>
  <c r="E3754" i="6"/>
  <c r="D3754" i="6"/>
  <c r="C3754" i="6"/>
  <c r="H3753" i="6"/>
  <c r="G3753" i="6"/>
  <c r="F3753" i="6"/>
  <c r="E3753" i="6"/>
  <c r="D3753" i="6"/>
  <c r="C3753" i="6"/>
  <c r="H3752" i="6"/>
  <c r="G3752" i="6"/>
  <c r="F3752" i="6"/>
  <c r="E3752" i="6"/>
  <c r="D3752" i="6"/>
  <c r="C3752" i="6"/>
  <c r="H3751" i="6"/>
  <c r="G3751" i="6"/>
  <c r="F3751" i="6"/>
  <c r="E3751" i="6"/>
  <c r="D3751" i="6"/>
  <c r="C3751" i="6"/>
  <c r="H3750" i="6"/>
  <c r="G3750" i="6"/>
  <c r="F3750" i="6"/>
  <c r="E3750" i="6"/>
  <c r="D3750" i="6"/>
  <c r="C3750" i="6"/>
  <c r="H3749" i="6"/>
  <c r="G3749" i="6"/>
  <c r="F3749" i="6"/>
  <c r="E3749" i="6"/>
  <c r="D3749" i="6"/>
  <c r="C3749" i="6"/>
  <c r="H3748" i="6"/>
  <c r="G3748" i="6"/>
  <c r="F3748" i="6"/>
  <c r="E3748" i="6"/>
  <c r="D3748" i="6"/>
  <c r="C3748" i="6"/>
  <c r="H3747" i="6"/>
  <c r="G3747" i="6"/>
  <c r="F3747" i="6"/>
  <c r="E3747" i="6"/>
  <c r="D3747" i="6"/>
  <c r="C3747" i="6"/>
  <c r="H3746" i="6"/>
  <c r="G3746" i="6"/>
  <c r="F3746" i="6"/>
  <c r="E3746" i="6"/>
  <c r="D3746" i="6"/>
  <c r="C3746" i="6"/>
  <c r="H3745" i="6"/>
  <c r="G3745" i="6"/>
  <c r="F3745" i="6"/>
  <c r="E3745" i="6"/>
  <c r="D3745" i="6"/>
  <c r="C3745" i="6"/>
  <c r="H3744" i="6"/>
  <c r="G3744" i="6"/>
  <c r="F3744" i="6"/>
  <c r="E3744" i="6"/>
  <c r="D3744" i="6"/>
  <c r="C3744" i="6"/>
  <c r="H3743" i="6"/>
  <c r="G3743" i="6"/>
  <c r="F3743" i="6"/>
  <c r="E3743" i="6"/>
  <c r="D3743" i="6"/>
  <c r="C3743" i="6"/>
  <c r="H3742" i="6"/>
  <c r="G3742" i="6"/>
  <c r="F3742" i="6"/>
  <c r="E3742" i="6"/>
  <c r="D3742" i="6"/>
  <c r="C3742" i="6"/>
  <c r="H3741" i="6"/>
  <c r="G3741" i="6"/>
  <c r="F3741" i="6"/>
  <c r="E3741" i="6"/>
  <c r="D3741" i="6"/>
  <c r="C3741" i="6"/>
  <c r="H3740" i="6"/>
  <c r="G3740" i="6"/>
  <c r="F3740" i="6"/>
  <c r="E3740" i="6"/>
  <c r="D3740" i="6"/>
  <c r="C3740" i="6"/>
  <c r="H3739" i="6"/>
  <c r="G3739" i="6"/>
  <c r="F3739" i="6"/>
  <c r="E3739" i="6"/>
  <c r="D3739" i="6"/>
  <c r="C3739" i="6"/>
  <c r="H3738" i="6"/>
  <c r="G3738" i="6"/>
  <c r="F3738" i="6"/>
  <c r="E3738" i="6"/>
  <c r="D3738" i="6"/>
  <c r="C3738" i="6"/>
  <c r="H3737" i="6"/>
  <c r="G3737" i="6"/>
  <c r="F3737" i="6"/>
  <c r="E3737" i="6"/>
  <c r="D3737" i="6"/>
  <c r="C3737" i="6"/>
  <c r="H3736" i="6"/>
  <c r="G3736" i="6"/>
  <c r="F3736" i="6"/>
  <c r="E3736" i="6"/>
  <c r="D3736" i="6"/>
  <c r="C3736" i="6"/>
  <c r="H3735" i="6"/>
  <c r="G3735" i="6"/>
  <c r="F3735" i="6"/>
  <c r="E3735" i="6"/>
  <c r="D3735" i="6"/>
  <c r="C3735" i="6"/>
  <c r="H3734" i="6"/>
  <c r="G3734" i="6"/>
  <c r="F3734" i="6"/>
  <c r="E3734" i="6"/>
  <c r="D3734" i="6"/>
  <c r="C3734" i="6"/>
  <c r="H3733" i="6"/>
  <c r="G3733" i="6"/>
  <c r="F3733" i="6"/>
  <c r="E3733" i="6"/>
  <c r="D3733" i="6"/>
  <c r="C3733" i="6"/>
  <c r="H3732" i="6"/>
  <c r="G3732" i="6"/>
  <c r="F3732" i="6"/>
  <c r="E3732" i="6"/>
  <c r="D3732" i="6"/>
  <c r="C3732" i="6"/>
  <c r="H3731" i="6"/>
  <c r="G3731" i="6"/>
  <c r="F3731" i="6"/>
  <c r="E3731" i="6"/>
  <c r="D3731" i="6"/>
  <c r="C3731" i="6"/>
  <c r="H3730" i="6"/>
  <c r="G3730" i="6"/>
  <c r="F3730" i="6"/>
  <c r="E3730" i="6"/>
  <c r="D3730" i="6"/>
  <c r="C3730" i="6"/>
  <c r="H3729" i="6"/>
  <c r="G3729" i="6"/>
  <c r="F3729" i="6"/>
  <c r="E3729" i="6"/>
  <c r="D3729" i="6"/>
  <c r="C3729" i="6"/>
  <c r="H3728" i="6"/>
  <c r="G3728" i="6"/>
  <c r="F3728" i="6"/>
  <c r="E3728" i="6"/>
  <c r="D3728" i="6"/>
  <c r="C3728" i="6"/>
  <c r="H3727" i="6"/>
  <c r="G3727" i="6"/>
  <c r="F3727" i="6"/>
  <c r="E3727" i="6"/>
  <c r="D3727" i="6"/>
  <c r="C3727" i="6"/>
  <c r="H3726" i="6"/>
  <c r="G3726" i="6"/>
  <c r="F3726" i="6"/>
  <c r="E3726" i="6"/>
  <c r="D3726" i="6"/>
  <c r="C3726" i="6"/>
  <c r="H3725" i="6"/>
  <c r="G3725" i="6"/>
  <c r="F3725" i="6"/>
  <c r="E3725" i="6"/>
  <c r="D3725" i="6"/>
  <c r="C3725" i="6"/>
  <c r="H3724" i="6"/>
  <c r="G3724" i="6"/>
  <c r="F3724" i="6"/>
  <c r="E3724" i="6"/>
  <c r="D3724" i="6"/>
  <c r="C3724" i="6"/>
  <c r="H3723" i="6"/>
  <c r="G3723" i="6"/>
  <c r="F3723" i="6"/>
  <c r="E3723" i="6"/>
  <c r="D3723" i="6"/>
  <c r="C3723" i="6"/>
  <c r="H3722" i="6"/>
  <c r="G3722" i="6"/>
  <c r="F3722" i="6"/>
  <c r="E3722" i="6"/>
  <c r="D3722" i="6"/>
  <c r="C3722" i="6"/>
  <c r="H3721" i="6"/>
  <c r="G3721" i="6"/>
  <c r="F3721" i="6"/>
  <c r="E3721" i="6"/>
  <c r="D3721" i="6"/>
  <c r="C3721" i="6"/>
  <c r="H3720" i="6"/>
  <c r="G3720" i="6"/>
  <c r="F3720" i="6"/>
  <c r="E3720" i="6"/>
  <c r="D3720" i="6"/>
  <c r="C3720" i="6"/>
  <c r="H3719" i="6"/>
  <c r="G3719" i="6"/>
  <c r="F3719" i="6"/>
  <c r="E3719" i="6"/>
  <c r="D3719" i="6"/>
  <c r="C3719" i="6"/>
  <c r="H3718" i="6"/>
  <c r="G3718" i="6"/>
  <c r="F3718" i="6"/>
  <c r="E3718" i="6"/>
  <c r="D3718" i="6"/>
  <c r="C3718" i="6"/>
  <c r="H3717" i="6"/>
  <c r="G3717" i="6"/>
  <c r="F3717" i="6"/>
  <c r="E3717" i="6"/>
  <c r="D3717" i="6"/>
  <c r="C3717" i="6"/>
  <c r="H3716" i="6"/>
  <c r="G3716" i="6"/>
  <c r="F3716" i="6"/>
  <c r="E3716" i="6"/>
  <c r="D3716" i="6"/>
  <c r="C3716" i="6"/>
  <c r="H3715" i="6"/>
  <c r="G3715" i="6"/>
  <c r="F3715" i="6"/>
  <c r="E3715" i="6"/>
  <c r="D3715" i="6"/>
  <c r="C3715" i="6"/>
  <c r="H3714" i="6"/>
  <c r="G3714" i="6"/>
  <c r="F3714" i="6"/>
  <c r="E3714" i="6"/>
  <c r="D3714" i="6"/>
  <c r="C3714" i="6"/>
  <c r="H3713" i="6"/>
  <c r="G3713" i="6"/>
  <c r="F3713" i="6"/>
  <c r="E3713" i="6"/>
  <c r="D3713" i="6"/>
  <c r="C3713" i="6"/>
  <c r="H3712" i="6"/>
  <c r="G3712" i="6"/>
  <c r="F3712" i="6"/>
  <c r="E3712" i="6"/>
  <c r="D3712" i="6"/>
  <c r="C3712" i="6"/>
  <c r="H3711" i="6"/>
  <c r="G3711" i="6"/>
  <c r="F3711" i="6"/>
  <c r="E3711" i="6"/>
  <c r="D3711" i="6"/>
  <c r="C3711" i="6"/>
  <c r="H3710" i="6"/>
  <c r="G3710" i="6"/>
  <c r="F3710" i="6"/>
  <c r="E3710" i="6"/>
  <c r="D3710" i="6"/>
  <c r="C3710" i="6"/>
  <c r="H3709" i="6"/>
  <c r="G3709" i="6"/>
  <c r="F3709" i="6"/>
  <c r="E3709" i="6"/>
  <c r="D3709" i="6"/>
  <c r="C3709" i="6"/>
  <c r="H3708" i="6"/>
  <c r="G3708" i="6"/>
  <c r="F3708" i="6"/>
  <c r="E3708" i="6"/>
  <c r="D3708" i="6"/>
  <c r="C3708" i="6"/>
  <c r="H3707" i="6"/>
  <c r="G3707" i="6"/>
  <c r="F3707" i="6"/>
  <c r="E3707" i="6"/>
  <c r="D3707" i="6"/>
  <c r="C3707" i="6"/>
  <c r="H3706" i="6"/>
  <c r="G3706" i="6"/>
  <c r="F3706" i="6"/>
  <c r="E3706" i="6"/>
  <c r="D3706" i="6"/>
  <c r="C3706" i="6"/>
  <c r="H3705" i="6"/>
  <c r="G3705" i="6"/>
  <c r="F3705" i="6"/>
  <c r="E3705" i="6"/>
  <c r="D3705" i="6"/>
  <c r="C3705" i="6"/>
  <c r="H3704" i="6"/>
  <c r="G3704" i="6"/>
  <c r="F3704" i="6"/>
  <c r="E3704" i="6"/>
  <c r="D3704" i="6"/>
  <c r="C3704" i="6"/>
  <c r="H3703" i="6"/>
  <c r="G3703" i="6"/>
  <c r="F3703" i="6"/>
  <c r="E3703" i="6"/>
  <c r="D3703" i="6"/>
  <c r="C3703" i="6"/>
  <c r="H3702" i="6"/>
  <c r="G3702" i="6"/>
  <c r="F3702" i="6"/>
  <c r="E3702" i="6"/>
  <c r="D3702" i="6"/>
  <c r="C3702" i="6"/>
  <c r="H3701" i="6"/>
  <c r="G3701" i="6"/>
  <c r="F3701" i="6"/>
  <c r="E3701" i="6"/>
  <c r="D3701" i="6"/>
  <c r="C3701" i="6"/>
  <c r="H3700" i="6"/>
  <c r="G3700" i="6"/>
  <c r="F3700" i="6"/>
  <c r="E3700" i="6"/>
  <c r="D3700" i="6"/>
  <c r="C3700" i="6"/>
  <c r="H3699" i="6"/>
  <c r="G3699" i="6"/>
  <c r="F3699" i="6"/>
  <c r="E3699" i="6"/>
  <c r="D3699" i="6"/>
  <c r="C3699" i="6"/>
  <c r="H3698" i="6"/>
  <c r="G3698" i="6"/>
  <c r="F3698" i="6"/>
  <c r="E3698" i="6"/>
  <c r="D3698" i="6"/>
  <c r="C3698" i="6"/>
  <c r="H3697" i="6"/>
  <c r="G3697" i="6"/>
  <c r="F3697" i="6"/>
  <c r="E3697" i="6"/>
  <c r="D3697" i="6"/>
  <c r="C3697" i="6"/>
  <c r="H3696" i="6"/>
  <c r="G3696" i="6"/>
  <c r="F3696" i="6"/>
  <c r="E3696" i="6"/>
  <c r="D3696" i="6"/>
  <c r="C3696" i="6"/>
  <c r="H3695" i="6"/>
  <c r="G3695" i="6"/>
  <c r="F3695" i="6"/>
  <c r="E3695" i="6"/>
  <c r="D3695" i="6"/>
  <c r="C3695" i="6"/>
  <c r="H3694" i="6"/>
  <c r="G3694" i="6"/>
  <c r="F3694" i="6"/>
  <c r="E3694" i="6"/>
  <c r="D3694" i="6"/>
  <c r="C3694" i="6"/>
  <c r="H3693" i="6"/>
  <c r="G3693" i="6"/>
  <c r="F3693" i="6"/>
  <c r="E3693" i="6"/>
  <c r="D3693" i="6"/>
  <c r="C3693" i="6"/>
  <c r="H3692" i="6"/>
  <c r="G3692" i="6"/>
  <c r="F3692" i="6"/>
  <c r="E3692" i="6"/>
  <c r="D3692" i="6"/>
  <c r="C3692" i="6"/>
  <c r="H3691" i="6"/>
  <c r="G3691" i="6"/>
  <c r="F3691" i="6"/>
  <c r="E3691" i="6"/>
  <c r="D3691" i="6"/>
  <c r="C3691" i="6"/>
  <c r="H3690" i="6"/>
  <c r="G3690" i="6"/>
  <c r="F3690" i="6"/>
  <c r="E3690" i="6"/>
  <c r="D3690" i="6"/>
  <c r="C3690" i="6"/>
  <c r="H3689" i="6"/>
  <c r="G3689" i="6"/>
  <c r="F3689" i="6"/>
  <c r="E3689" i="6"/>
  <c r="D3689" i="6"/>
  <c r="C3689" i="6"/>
  <c r="H3688" i="6"/>
  <c r="G3688" i="6"/>
  <c r="F3688" i="6"/>
  <c r="E3688" i="6"/>
  <c r="D3688" i="6"/>
  <c r="C3688" i="6"/>
  <c r="H3687" i="6"/>
  <c r="G3687" i="6"/>
  <c r="F3687" i="6"/>
  <c r="E3687" i="6"/>
  <c r="D3687" i="6"/>
  <c r="C3687" i="6"/>
  <c r="H3686" i="6"/>
  <c r="G3686" i="6"/>
  <c r="F3686" i="6"/>
  <c r="E3686" i="6"/>
  <c r="D3686" i="6"/>
  <c r="C3686" i="6"/>
  <c r="H3685" i="6"/>
  <c r="G3685" i="6"/>
  <c r="F3685" i="6"/>
  <c r="E3685" i="6"/>
  <c r="D3685" i="6"/>
  <c r="C3685" i="6"/>
  <c r="H3684" i="6"/>
  <c r="G3684" i="6"/>
  <c r="F3684" i="6"/>
  <c r="E3684" i="6"/>
  <c r="D3684" i="6"/>
  <c r="C3684" i="6"/>
  <c r="H3683" i="6"/>
  <c r="G3683" i="6"/>
  <c r="F3683" i="6"/>
  <c r="E3683" i="6"/>
  <c r="D3683" i="6"/>
  <c r="C3683" i="6"/>
  <c r="H3682" i="6"/>
  <c r="G3682" i="6"/>
  <c r="F3682" i="6"/>
  <c r="E3682" i="6"/>
  <c r="D3682" i="6"/>
  <c r="C3682" i="6"/>
  <c r="H3681" i="6"/>
  <c r="G3681" i="6"/>
  <c r="F3681" i="6"/>
  <c r="E3681" i="6"/>
  <c r="D3681" i="6"/>
  <c r="C3681" i="6"/>
  <c r="H3680" i="6"/>
  <c r="G3680" i="6"/>
  <c r="F3680" i="6"/>
  <c r="E3680" i="6"/>
  <c r="D3680" i="6"/>
  <c r="C3680" i="6"/>
  <c r="H3679" i="6"/>
  <c r="G3679" i="6"/>
  <c r="F3679" i="6"/>
  <c r="E3679" i="6"/>
  <c r="D3679" i="6"/>
  <c r="C3679" i="6"/>
  <c r="H3678" i="6"/>
  <c r="G3678" i="6"/>
  <c r="F3678" i="6"/>
  <c r="E3678" i="6"/>
  <c r="D3678" i="6"/>
  <c r="C3678" i="6"/>
  <c r="H3677" i="6"/>
  <c r="G3677" i="6"/>
  <c r="F3677" i="6"/>
  <c r="E3677" i="6"/>
  <c r="D3677" i="6"/>
  <c r="C3677" i="6"/>
  <c r="H3676" i="6"/>
  <c r="G3676" i="6"/>
  <c r="F3676" i="6"/>
  <c r="E3676" i="6"/>
  <c r="D3676" i="6"/>
  <c r="C3676" i="6"/>
  <c r="H3675" i="6"/>
  <c r="G3675" i="6"/>
  <c r="F3675" i="6"/>
  <c r="E3675" i="6"/>
  <c r="D3675" i="6"/>
  <c r="C3675" i="6"/>
  <c r="H3674" i="6"/>
  <c r="G3674" i="6"/>
  <c r="F3674" i="6"/>
  <c r="E3674" i="6"/>
  <c r="D3674" i="6"/>
  <c r="C3674" i="6"/>
  <c r="H3673" i="6"/>
  <c r="G3673" i="6"/>
  <c r="F3673" i="6"/>
  <c r="E3673" i="6"/>
  <c r="D3673" i="6"/>
  <c r="C3673" i="6"/>
  <c r="H3672" i="6"/>
  <c r="G3672" i="6"/>
  <c r="F3672" i="6"/>
  <c r="E3672" i="6"/>
  <c r="D3672" i="6"/>
  <c r="C3672" i="6"/>
  <c r="H3671" i="6"/>
  <c r="G3671" i="6"/>
  <c r="F3671" i="6"/>
  <c r="E3671" i="6"/>
  <c r="D3671" i="6"/>
  <c r="C3671" i="6"/>
  <c r="H3670" i="6"/>
  <c r="G3670" i="6"/>
  <c r="F3670" i="6"/>
  <c r="E3670" i="6"/>
  <c r="D3670" i="6"/>
  <c r="C3670" i="6"/>
  <c r="H3669" i="6"/>
  <c r="G3669" i="6"/>
  <c r="F3669" i="6"/>
  <c r="E3669" i="6"/>
  <c r="D3669" i="6"/>
  <c r="C3669" i="6"/>
  <c r="H3668" i="6"/>
  <c r="G3668" i="6"/>
  <c r="F3668" i="6"/>
  <c r="E3668" i="6"/>
  <c r="D3668" i="6"/>
  <c r="C3668" i="6"/>
  <c r="H3667" i="6"/>
  <c r="G3667" i="6"/>
  <c r="F3667" i="6"/>
  <c r="E3667" i="6"/>
  <c r="D3667" i="6"/>
  <c r="C3667" i="6"/>
  <c r="H3666" i="6"/>
  <c r="G3666" i="6"/>
  <c r="F3666" i="6"/>
  <c r="E3666" i="6"/>
  <c r="D3666" i="6"/>
  <c r="C3666" i="6"/>
  <c r="H3665" i="6"/>
  <c r="G3665" i="6"/>
  <c r="F3665" i="6"/>
  <c r="E3665" i="6"/>
  <c r="D3665" i="6"/>
  <c r="C3665" i="6"/>
  <c r="H3664" i="6"/>
  <c r="G3664" i="6"/>
  <c r="F3664" i="6"/>
  <c r="E3664" i="6"/>
  <c r="D3664" i="6"/>
  <c r="C3664" i="6"/>
  <c r="H3663" i="6"/>
  <c r="G3663" i="6"/>
  <c r="F3663" i="6"/>
  <c r="E3663" i="6"/>
  <c r="D3663" i="6"/>
  <c r="C3663" i="6"/>
  <c r="H3662" i="6"/>
  <c r="G3662" i="6"/>
  <c r="F3662" i="6"/>
  <c r="E3662" i="6"/>
  <c r="D3662" i="6"/>
  <c r="C3662" i="6"/>
  <c r="H3661" i="6"/>
  <c r="G3661" i="6"/>
  <c r="F3661" i="6"/>
  <c r="E3661" i="6"/>
  <c r="D3661" i="6"/>
  <c r="C3661" i="6"/>
  <c r="H3660" i="6"/>
  <c r="G3660" i="6"/>
  <c r="F3660" i="6"/>
  <c r="E3660" i="6"/>
  <c r="D3660" i="6"/>
  <c r="C3660" i="6"/>
  <c r="H3659" i="6"/>
  <c r="G3659" i="6"/>
  <c r="F3659" i="6"/>
  <c r="E3659" i="6"/>
  <c r="D3659" i="6"/>
  <c r="C3659" i="6"/>
  <c r="H3658" i="6"/>
  <c r="G3658" i="6"/>
  <c r="F3658" i="6"/>
  <c r="E3658" i="6"/>
  <c r="D3658" i="6"/>
  <c r="C3658" i="6"/>
  <c r="H3657" i="6"/>
  <c r="G3657" i="6"/>
  <c r="F3657" i="6"/>
  <c r="E3657" i="6"/>
  <c r="D3657" i="6"/>
  <c r="C3657" i="6"/>
  <c r="H3656" i="6"/>
  <c r="G3656" i="6"/>
  <c r="F3656" i="6"/>
  <c r="E3656" i="6"/>
  <c r="D3656" i="6"/>
  <c r="C3656" i="6"/>
  <c r="H3655" i="6"/>
  <c r="G3655" i="6"/>
  <c r="F3655" i="6"/>
  <c r="E3655" i="6"/>
  <c r="D3655" i="6"/>
  <c r="C3655" i="6"/>
  <c r="H3654" i="6"/>
  <c r="G3654" i="6"/>
  <c r="F3654" i="6"/>
  <c r="E3654" i="6"/>
  <c r="D3654" i="6"/>
  <c r="C3654" i="6"/>
  <c r="H3653" i="6"/>
  <c r="G3653" i="6"/>
  <c r="F3653" i="6"/>
  <c r="E3653" i="6"/>
  <c r="D3653" i="6"/>
  <c r="C3653" i="6"/>
  <c r="H3652" i="6"/>
  <c r="G3652" i="6"/>
  <c r="F3652" i="6"/>
  <c r="E3652" i="6"/>
  <c r="D3652" i="6"/>
  <c r="C3652" i="6"/>
  <c r="H3651" i="6"/>
  <c r="G3651" i="6"/>
  <c r="F3651" i="6"/>
  <c r="E3651" i="6"/>
  <c r="D3651" i="6"/>
  <c r="C3651" i="6"/>
  <c r="H3650" i="6"/>
  <c r="G3650" i="6"/>
  <c r="F3650" i="6"/>
  <c r="E3650" i="6"/>
  <c r="D3650" i="6"/>
  <c r="C3650" i="6"/>
  <c r="H3649" i="6"/>
  <c r="G3649" i="6"/>
  <c r="F3649" i="6"/>
  <c r="E3649" i="6"/>
  <c r="D3649" i="6"/>
  <c r="C3649" i="6"/>
  <c r="H3648" i="6"/>
  <c r="G3648" i="6"/>
  <c r="F3648" i="6"/>
  <c r="E3648" i="6"/>
  <c r="D3648" i="6"/>
  <c r="C3648" i="6"/>
  <c r="H3647" i="6"/>
  <c r="G3647" i="6"/>
  <c r="F3647" i="6"/>
  <c r="E3647" i="6"/>
  <c r="D3647" i="6"/>
  <c r="C3647" i="6"/>
  <c r="H3646" i="6"/>
  <c r="G3646" i="6"/>
  <c r="F3646" i="6"/>
  <c r="E3646" i="6"/>
  <c r="D3646" i="6"/>
  <c r="C3646" i="6"/>
  <c r="H3645" i="6"/>
  <c r="G3645" i="6"/>
  <c r="F3645" i="6"/>
  <c r="E3645" i="6"/>
  <c r="D3645" i="6"/>
  <c r="C3645" i="6"/>
  <c r="H3644" i="6"/>
  <c r="G3644" i="6"/>
  <c r="F3644" i="6"/>
  <c r="E3644" i="6"/>
  <c r="D3644" i="6"/>
  <c r="C3644" i="6"/>
  <c r="H3643" i="6"/>
  <c r="G3643" i="6"/>
  <c r="F3643" i="6"/>
  <c r="E3643" i="6"/>
  <c r="D3643" i="6"/>
  <c r="C3643" i="6"/>
  <c r="H3642" i="6"/>
  <c r="G3642" i="6"/>
  <c r="F3642" i="6"/>
  <c r="E3642" i="6"/>
  <c r="D3642" i="6"/>
  <c r="C3642" i="6"/>
  <c r="H3641" i="6"/>
  <c r="G3641" i="6"/>
  <c r="F3641" i="6"/>
  <c r="E3641" i="6"/>
  <c r="D3641" i="6"/>
  <c r="C3641" i="6"/>
  <c r="H3640" i="6"/>
  <c r="G3640" i="6"/>
  <c r="F3640" i="6"/>
  <c r="E3640" i="6"/>
  <c r="D3640" i="6"/>
  <c r="C3640" i="6"/>
  <c r="H3639" i="6"/>
  <c r="G3639" i="6"/>
  <c r="F3639" i="6"/>
  <c r="E3639" i="6"/>
  <c r="D3639" i="6"/>
  <c r="C3639" i="6"/>
  <c r="H3638" i="6"/>
  <c r="G3638" i="6"/>
  <c r="F3638" i="6"/>
  <c r="E3638" i="6"/>
  <c r="D3638" i="6"/>
  <c r="C3638" i="6"/>
  <c r="H3637" i="6"/>
  <c r="G3637" i="6"/>
  <c r="F3637" i="6"/>
  <c r="E3637" i="6"/>
  <c r="D3637" i="6"/>
  <c r="C3637" i="6"/>
  <c r="H3636" i="6"/>
  <c r="G3636" i="6"/>
  <c r="F3636" i="6"/>
  <c r="E3636" i="6"/>
  <c r="D3636" i="6"/>
  <c r="C3636" i="6"/>
  <c r="H3635" i="6"/>
  <c r="G3635" i="6"/>
  <c r="F3635" i="6"/>
  <c r="E3635" i="6"/>
  <c r="D3635" i="6"/>
  <c r="C3635" i="6"/>
  <c r="H3634" i="6"/>
  <c r="G3634" i="6"/>
  <c r="F3634" i="6"/>
  <c r="E3634" i="6"/>
  <c r="D3634" i="6"/>
  <c r="C3634" i="6"/>
  <c r="H3633" i="6"/>
  <c r="G3633" i="6"/>
  <c r="F3633" i="6"/>
  <c r="E3633" i="6"/>
  <c r="D3633" i="6"/>
  <c r="C3633" i="6"/>
  <c r="H3632" i="6"/>
  <c r="G3632" i="6"/>
  <c r="F3632" i="6"/>
  <c r="E3632" i="6"/>
  <c r="D3632" i="6"/>
  <c r="C3632" i="6"/>
  <c r="H3631" i="6"/>
  <c r="G3631" i="6"/>
  <c r="F3631" i="6"/>
  <c r="E3631" i="6"/>
  <c r="D3631" i="6"/>
  <c r="C3631" i="6"/>
  <c r="H3630" i="6"/>
  <c r="G3630" i="6"/>
  <c r="F3630" i="6"/>
  <c r="E3630" i="6"/>
  <c r="D3630" i="6"/>
  <c r="C3630" i="6"/>
  <c r="H3629" i="6"/>
  <c r="G3629" i="6"/>
  <c r="F3629" i="6"/>
  <c r="E3629" i="6"/>
  <c r="D3629" i="6"/>
  <c r="C3629" i="6"/>
  <c r="H3628" i="6"/>
  <c r="G3628" i="6"/>
  <c r="F3628" i="6"/>
  <c r="E3628" i="6"/>
  <c r="D3628" i="6"/>
  <c r="C3628" i="6"/>
  <c r="H3627" i="6"/>
  <c r="G3627" i="6"/>
  <c r="F3627" i="6"/>
  <c r="E3627" i="6"/>
  <c r="D3627" i="6"/>
  <c r="C3627" i="6"/>
  <c r="H3626" i="6"/>
  <c r="G3626" i="6"/>
  <c r="F3626" i="6"/>
  <c r="E3626" i="6"/>
  <c r="D3626" i="6"/>
  <c r="C3626" i="6"/>
  <c r="H3625" i="6"/>
  <c r="G3625" i="6"/>
  <c r="F3625" i="6"/>
  <c r="E3625" i="6"/>
  <c r="D3625" i="6"/>
  <c r="C3625" i="6"/>
  <c r="H3624" i="6"/>
  <c r="G3624" i="6"/>
  <c r="F3624" i="6"/>
  <c r="E3624" i="6"/>
  <c r="D3624" i="6"/>
  <c r="C3624" i="6"/>
  <c r="H3623" i="6"/>
  <c r="G3623" i="6"/>
  <c r="F3623" i="6"/>
  <c r="E3623" i="6"/>
  <c r="D3623" i="6"/>
  <c r="C3623" i="6"/>
  <c r="H3622" i="6"/>
  <c r="G3622" i="6"/>
  <c r="F3622" i="6"/>
  <c r="E3622" i="6"/>
  <c r="D3622" i="6"/>
  <c r="C3622" i="6"/>
  <c r="H3621" i="6"/>
  <c r="G3621" i="6"/>
  <c r="F3621" i="6"/>
  <c r="E3621" i="6"/>
  <c r="D3621" i="6"/>
  <c r="C3621" i="6"/>
  <c r="H3620" i="6"/>
  <c r="G3620" i="6"/>
  <c r="F3620" i="6"/>
  <c r="E3620" i="6"/>
  <c r="D3620" i="6"/>
  <c r="C3620" i="6"/>
  <c r="H3619" i="6"/>
  <c r="G3619" i="6"/>
  <c r="F3619" i="6"/>
  <c r="E3619" i="6"/>
  <c r="D3619" i="6"/>
  <c r="C3619" i="6"/>
  <c r="H3618" i="6"/>
  <c r="G3618" i="6"/>
  <c r="F3618" i="6"/>
  <c r="E3618" i="6"/>
  <c r="D3618" i="6"/>
  <c r="C3618" i="6"/>
  <c r="H3617" i="6"/>
  <c r="G3617" i="6"/>
  <c r="F3617" i="6"/>
  <c r="E3617" i="6"/>
  <c r="D3617" i="6"/>
  <c r="C3617" i="6"/>
  <c r="H3616" i="6"/>
  <c r="G3616" i="6"/>
  <c r="F3616" i="6"/>
  <c r="E3616" i="6"/>
  <c r="D3616" i="6"/>
  <c r="C3616" i="6"/>
  <c r="H3615" i="6"/>
  <c r="G3615" i="6"/>
  <c r="F3615" i="6"/>
  <c r="E3615" i="6"/>
  <c r="D3615" i="6"/>
  <c r="C3615" i="6"/>
  <c r="H3614" i="6"/>
  <c r="G3614" i="6"/>
  <c r="F3614" i="6"/>
  <c r="E3614" i="6"/>
  <c r="D3614" i="6"/>
  <c r="C3614" i="6"/>
  <c r="H3613" i="6"/>
  <c r="G3613" i="6"/>
  <c r="F3613" i="6"/>
  <c r="E3613" i="6"/>
  <c r="D3613" i="6"/>
  <c r="C3613" i="6"/>
  <c r="H3612" i="6"/>
  <c r="G3612" i="6"/>
  <c r="F3612" i="6"/>
  <c r="E3612" i="6"/>
  <c r="D3612" i="6"/>
  <c r="C3612" i="6"/>
  <c r="H3611" i="6"/>
  <c r="G3611" i="6"/>
  <c r="F3611" i="6"/>
  <c r="E3611" i="6"/>
  <c r="D3611" i="6"/>
  <c r="C3611" i="6"/>
  <c r="H3610" i="6"/>
  <c r="G3610" i="6"/>
  <c r="F3610" i="6"/>
  <c r="E3610" i="6"/>
  <c r="D3610" i="6"/>
  <c r="C3610" i="6"/>
  <c r="H3609" i="6"/>
  <c r="G3609" i="6"/>
  <c r="F3609" i="6"/>
  <c r="E3609" i="6"/>
  <c r="D3609" i="6"/>
  <c r="C3609" i="6"/>
  <c r="H3608" i="6"/>
  <c r="G3608" i="6"/>
  <c r="F3608" i="6"/>
  <c r="E3608" i="6"/>
  <c r="D3608" i="6"/>
  <c r="C3608" i="6"/>
  <c r="H3607" i="6"/>
  <c r="G3607" i="6"/>
  <c r="F3607" i="6"/>
  <c r="E3607" i="6"/>
  <c r="D3607" i="6"/>
  <c r="C3607" i="6"/>
  <c r="H3606" i="6"/>
  <c r="G3606" i="6"/>
  <c r="F3606" i="6"/>
  <c r="E3606" i="6"/>
  <c r="D3606" i="6"/>
  <c r="C3606" i="6"/>
  <c r="H3605" i="6"/>
  <c r="G3605" i="6"/>
  <c r="F3605" i="6"/>
  <c r="E3605" i="6"/>
  <c r="D3605" i="6"/>
  <c r="C3605" i="6"/>
  <c r="H3604" i="6"/>
  <c r="G3604" i="6"/>
  <c r="F3604" i="6"/>
  <c r="E3604" i="6"/>
  <c r="D3604" i="6"/>
  <c r="C3604" i="6"/>
  <c r="H3603" i="6"/>
  <c r="G3603" i="6"/>
  <c r="F3603" i="6"/>
  <c r="E3603" i="6"/>
  <c r="D3603" i="6"/>
  <c r="C3603" i="6"/>
  <c r="H3602" i="6"/>
  <c r="G3602" i="6"/>
  <c r="F3602" i="6"/>
  <c r="E3602" i="6"/>
  <c r="D3602" i="6"/>
  <c r="C3602" i="6"/>
  <c r="H3601" i="6"/>
  <c r="G3601" i="6"/>
  <c r="F3601" i="6"/>
  <c r="E3601" i="6"/>
  <c r="D3601" i="6"/>
  <c r="C3601" i="6"/>
  <c r="H3600" i="6"/>
  <c r="G3600" i="6"/>
  <c r="F3600" i="6"/>
  <c r="E3600" i="6"/>
  <c r="D3600" i="6"/>
  <c r="C3600" i="6"/>
  <c r="H3599" i="6"/>
  <c r="G3599" i="6"/>
  <c r="F3599" i="6"/>
  <c r="E3599" i="6"/>
  <c r="D3599" i="6"/>
  <c r="C3599" i="6"/>
  <c r="H3598" i="6"/>
  <c r="G3598" i="6"/>
  <c r="F3598" i="6"/>
  <c r="E3598" i="6"/>
  <c r="D3598" i="6"/>
  <c r="C3598" i="6"/>
  <c r="H3597" i="6"/>
  <c r="G3597" i="6"/>
  <c r="F3597" i="6"/>
  <c r="E3597" i="6"/>
  <c r="D3597" i="6"/>
  <c r="C3597" i="6"/>
  <c r="H3596" i="6"/>
  <c r="G3596" i="6"/>
  <c r="F3596" i="6"/>
  <c r="E3596" i="6"/>
  <c r="D3596" i="6"/>
  <c r="C3596" i="6"/>
  <c r="H3595" i="6"/>
  <c r="G3595" i="6"/>
  <c r="F3595" i="6"/>
  <c r="E3595" i="6"/>
  <c r="D3595" i="6"/>
  <c r="C3595" i="6"/>
  <c r="H3594" i="6"/>
  <c r="G3594" i="6"/>
  <c r="F3594" i="6"/>
  <c r="E3594" i="6"/>
  <c r="D3594" i="6"/>
  <c r="C3594" i="6"/>
  <c r="H3593" i="6"/>
  <c r="G3593" i="6"/>
  <c r="F3593" i="6"/>
  <c r="E3593" i="6"/>
  <c r="D3593" i="6"/>
  <c r="C3593" i="6"/>
  <c r="H3592" i="6"/>
  <c r="G3592" i="6"/>
  <c r="F3592" i="6"/>
  <c r="E3592" i="6"/>
  <c r="D3592" i="6"/>
  <c r="C3592" i="6"/>
  <c r="H3591" i="6"/>
  <c r="G3591" i="6"/>
  <c r="F3591" i="6"/>
  <c r="E3591" i="6"/>
  <c r="D3591" i="6"/>
  <c r="C3591" i="6"/>
  <c r="H3590" i="6"/>
  <c r="G3590" i="6"/>
  <c r="F3590" i="6"/>
  <c r="E3590" i="6"/>
  <c r="D3590" i="6"/>
  <c r="C3590" i="6"/>
  <c r="H3589" i="6"/>
  <c r="G3589" i="6"/>
  <c r="F3589" i="6"/>
  <c r="E3589" i="6"/>
  <c r="D3589" i="6"/>
  <c r="C3589" i="6"/>
  <c r="H3588" i="6"/>
  <c r="G3588" i="6"/>
  <c r="F3588" i="6"/>
  <c r="E3588" i="6"/>
  <c r="D3588" i="6"/>
  <c r="C3588" i="6"/>
  <c r="H3587" i="6"/>
  <c r="G3587" i="6"/>
  <c r="F3587" i="6"/>
  <c r="E3587" i="6"/>
  <c r="D3587" i="6"/>
  <c r="C3587" i="6"/>
  <c r="H3586" i="6"/>
  <c r="G3586" i="6"/>
  <c r="F3586" i="6"/>
  <c r="E3586" i="6"/>
  <c r="D3586" i="6"/>
  <c r="C3586" i="6"/>
  <c r="H3585" i="6"/>
  <c r="G3585" i="6"/>
  <c r="F3585" i="6"/>
  <c r="E3585" i="6"/>
  <c r="D3585" i="6"/>
  <c r="C3585" i="6"/>
  <c r="H3584" i="6"/>
  <c r="G3584" i="6"/>
  <c r="F3584" i="6"/>
  <c r="E3584" i="6"/>
  <c r="D3584" i="6"/>
  <c r="C3584" i="6"/>
  <c r="H3583" i="6"/>
  <c r="G3583" i="6"/>
  <c r="F3583" i="6"/>
  <c r="E3583" i="6"/>
  <c r="D3583" i="6"/>
  <c r="C3583" i="6"/>
  <c r="H3582" i="6"/>
  <c r="G3582" i="6"/>
  <c r="F3582" i="6"/>
  <c r="E3582" i="6"/>
  <c r="D3582" i="6"/>
  <c r="C3582" i="6"/>
  <c r="H3581" i="6"/>
  <c r="G3581" i="6"/>
  <c r="F3581" i="6"/>
  <c r="E3581" i="6"/>
  <c r="D3581" i="6"/>
  <c r="C3581" i="6"/>
  <c r="H3580" i="6"/>
  <c r="G3580" i="6"/>
  <c r="F3580" i="6"/>
  <c r="E3580" i="6"/>
  <c r="D3580" i="6"/>
  <c r="C3580" i="6"/>
  <c r="H3579" i="6"/>
  <c r="G3579" i="6"/>
  <c r="F3579" i="6"/>
  <c r="E3579" i="6"/>
  <c r="D3579" i="6"/>
  <c r="C3579" i="6"/>
  <c r="H3578" i="6"/>
  <c r="G3578" i="6"/>
  <c r="F3578" i="6"/>
  <c r="E3578" i="6"/>
  <c r="D3578" i="6"/>
  <c r="C3578" i="6"/>
  <c r="H3577" i="6"/>
  <c r="G3577" i="6"/>
  <c r="F3577" i="6"/>
  <c r="E3577" i="6"/>
  <c r="D3577" i="6"/>
  <c r="C3577" i="6"/>
  <c r="H3576" i="6"/>
  <c r="G3576" i="6"/>
  <c r="F3576" i="6"/>
  <c r="E3576" i="6"/>
  <c r="D3576" i="6"/>
  <c r="C3576" i="6"/>
  <c r="H3575" i="6"/>
  <c r="G3575" i="6"/>
  <c r="F3575" i="6"/>
  <c r="E3575" i="6"/>
  <c r="D3575" i="6"/>
  <c r="C3575" i="6"/>
  <c r="H3574" i="6"/>
  <c r="G3574" i="6"/>
  <c r="F3574" i="6"/>
  <c r="E3574" i="6"/>
  <c r="D3574" i="6"/>
  <c r="C3574" i="6"/>
  <c r="H3573" i="6"/>
  <c r="G3573" i="6"/>
  <c r="F3573" i="6"/>
  <c r="E3573" i="6"/>
  <c r="D3573" i="6"/>
  <c r="C3573" i="6"/>
  <c r="H3572" i="6"/>
  <c r="G3572" i="6"/>
  <c r="F3572" i="6"/>
  <c r="E3572" i="6"/>
  <c r="D3572" i="6"/>
  <c r="C3572" i="6"/>
  <c r="H3571" i="6"/>
  <c r="G3571" i="6"/>
  <c r="F3571" i="6"/>
  <c r="E3571" i="6"/>
  <c r="D3571" i="6"/>
  <c r="C3571" i="6"/>
  <c r="H3570" i="6"/>
  <c r="G3570" i="6"/>
  <c r="F3570" i="6"/>
  <c r="E3570" i="6"/>
  <c r="D3570" i="6"/>
  <c r="C3570" i="6"/>
  <c r="H3569" i="6"/>
  <c r="G3569" i="6"/>
  <c r="F3569" i="6"/>
  <c r="E3569" i="6"/>
  <c r="D3569" i="6"/>
  <c r="C3569" i="6"/>
  <c r="H3568" i="6"/>
  <c r="G3568" i="6"/>
  <c r="F3568" i="6"/>
  <c r="E3568" i="6"/>
  <c r="D3568" i="6"/>
  <c r="C3568" i="6"/>
  <c r="H3567" i="6"/>
  <c r="G3567" i="6"/>
  <c r="F3567" i="6"/>
  <c r="E3567" i="6"/>
  <c r="D3567" i="6"/>
  <c r="C3567" i="6"/>
  <c r="H3566" i="6"/>
  <c r="G3566" i="6"/>
  <c r="F3566" i="6"/>
  <c r="E3566" i="6"/>
  <c r="D3566" i="6"/>
  <c r="C3566" i="6"/>
  <c r="H3565" i="6"/>
  <c r="G3565" i="6"/>
  <c r="F3565" i="6"/>
  <c r="E3565" i="6"/>
  <c r="D3565" i="6"/>
  <c r="C3565" i="6"/>
  <c r="H3564" i="6"/>
  <c r="G3564" i="6"/>
  <c r="F3564" i="6"/>
  <c r="E3564" i="6"/>
  <c r="D3564" i="6"/>
  <c r="C3564" i="6"/>
  <c r="H3563" i="6"/>
  <c r="G3563" i="6"/>
  <c r="F3563" i="6"/>
  <c r="E3563" i="6"/>
  <c r="D3563" i="6"/>
  <c r="C3563" i="6"/>
  <c r="H3562" i="6"/>
  <c r="G3562" i="6"/>
  <c r="F3562" i="6"/>
  <c r="E3562" i="6"/>
  <c r="D3562" i="6"/>
  <c r="C3562" i="6"/>
  <c r="H3561" i="6"/>
  <c r="G3561" i="6"/>
  <c r="F3561" i="6"/>
  <c r="E3561" i="6"/>
  <c r="D3561" i="6"/>
  <c r="C3561" i="6"/>
  <c r="H3560" i="6"/>
  <c r="G3560" i="6"/>
  <c r="F3560" i="6"/>
  <c r="E3560" i="6"/>
  <c r="D3560" i="6"/>
  <c r="C3560" i="6"/>
  <c r="H3559" i="6"/>
  <c r="G3559" i="6"/>
  <c r="F3559" i="6"/>
  <c r="E3559" i="6"/>
  <c r="D3559" i="6"/>
  <c r="C3559" i="6"/>
  <c r="H3558" i="6"/>
  <c r="G3558" i="6"/>
  <c r="F3558" i="6"/>
  <c r="E3558" i="6"/>
  <c r="D3558" i="6"/>
  <c r="C3558" i="6"/>
  <c r="H3557" i="6"/>
  <c r="G3557" i="6"/>
  <c r="F3557" i="6"/>
  <c r="E3557" i="6"/>
  <c r="D3557" i="6"/>
  <c r="C3557" i="6"/>
  <c r="H3556" i="6"/>
  <c r="G3556" i="6"/>
  <c r="F3556" i="6"/>
  <c r="E3556" i="6"/>
  <c r="D3556" i="6"/>
  <c r="C3556" i="6"/>
  <c r="H3555" i="6"/>
  <c r="G3555" i="6"/>
  <c r="F3555" i="6"/>
  <c r="E3555" i="6"/>
  <c r="D3555" i="6"/>
  <c r="C3555" i="6"/>
  <c r="H3554" i="6"/>
  <c r="G3554" i="6"/>
  <c r="F3554" i="6"/>
  <c r="E3554" i="6"/>
  <c r="D3554" i="6"/>
  <c r="C3554" i="6"/>
  <c r="H3553" i="6"/>
  <c r="G3553" i="6"/>
  <c r="F3553" i="6"/>
  <c r="E3553" i="6"/>
  <c r="D3553" i="6"/>
  <c r="C3553" i="6"/>
  <c r="H3552" i="6"/>
  <c r="G3552" i="6"/>
  <c r="F3552" i="6"/>
  <c r="E3552" i="6"/>
  <c r="D3552" i="6"/>
  <c r="C3552" i="6"/>
  <c r="H3551" i="6"/>
  <c r="G3551" i="6"/>
  <c r="F3551" i="6"/>
  <c r="E3551" i="6"/>
  <c r="D3551" i="6"/>
  <c r="C3551" i="6"/>
  <c r="H3550" i="6"/>
  <c r="G3550" i="6"/>
  <c r="F3550" i="6"/>
  <c r="E3550" i="6"/>
  <c r="D3550" i="6"/>
  <c r="C3550" i="6"/>
  <c r="H3549" i="6"/>
  <c r="G3549" i="6"/>
  <c r="F3549" i="6"/>
  <c r="E3549" i="6"/>
  <c r="D3549" i="6"/>
  <c r="C3549" i="6"/>
  <c r="H3548" i="6"/>
  <c r="G3548" i="6"/>
  <c r="F3548" i="6"/>
  <c r="E3548" i="6"/>
  <c r="D3548" i="6"/>
  <c r="C3548" i="6"/>
  <c r="H3547" i="6"/>
  <c r="G3547" i="6"/>
  <c r="F3547" i="6"/>
  <c r="E3547" i="6"/>
  <c r="D3547" i="6"/>
  <c r="C3547" i="6"/>
  <c r="H3546" i="6"/>
  <c r="G3546" i="6"/>
  <c r="F3546" i="6"/>
  <c r="E3546" i="6"/>
  <c r="D3546" i="6"/>
  <c r="C3546" i="6"/>
  <c r="H3545" i="6"/>
  <c r="G3545" i="6"/>
  <c r="F3545" i="6"/>
  <c r="E3545" i="6"/>
  <c r="D3545" i="6"/>
  <c r="C3545" i="6"/>
  <c r="H3544" i="6"/>
  <c r="G3544" i="6"/>
  <c r="F3544" i="6"/>
  <c r="E3544" i="6"/>
  <c r="D3544" i="6"/>
  <c r="C3544" i="6"/>
  <c r="H3543" i="6"/>
  <c r="G3543" i="6"/>
  <c r="F3543" i="6"/>
  <c r="E3543" i="6"/>
  <c r="D3543" i="6"/>
  <c r="C3543" i="6"/>
  <c r="H3542" i="6"/>
  <c r="G3542" i="6"/>
  <c r="F3542" i="6"/>
  <c r="E3542" i="6"/>
  <c r="D3542" i="6"/>
  <c r="C3542" i="6"/>
  <c r="H3541" i="6"/>
  <c r="G3541" i="6"/>
  <c r="F3541" i="6"/>
  <c r="E3541" i="6"/>
  <c r="D3541" i="6"/>
  <c r="C3541" i="6"/>
  <c r="H3540" i="6"/>
  <c r="G3540" i="6"/>
  <c r="F3540" i="6"/>
  <c r="E3540" i="6"/>
  <c r="D3540" i="6"/>
  <c r="C3540" i="6"/>
  <c r="H3539" i="6"/>
  <c r="G3539" i="6"/>
  <c r="F3539" i="6"/>
  <c r="E3539" i="6"/>
  <c r="D3539" i="6"/>
  <c r="C3539" i="6"/>
  <c r="H3538" i="6"/>
  <c r="G3538" i="6"/>
  <c r="F3538" i="6"/>
  <c r="E3538" i="6"/>
  <c r="D3538" i="6"/>
  <c r="C3538" i="6"/>
  <c r="H3537" i="6"/>
  <c r="G3537" i="6"/>
  <c r="F3537" i="6"/>
  <c r="E3537" i="6"/>
  <c r="D3537" i="6"/>
  <c r="C3537" i="6"/>
  <c r="H3536" i="6"/>
  <c r="G3536" i="6"/>
  <c r="F3536" i="6"/>
  <c r="E3536" i="6"/>
  <c r="D3536" i="6"/>
  <c r="C3536" i="6"/>
  <c r="H3535" i="6"/>
  <c r="G3535" i="6"/>
  <c r="F3535" i="6"/>
  <c r="E3535" i="6"/>
  <c r="D3535" i="6"/>
  <c r="C3535" i="6"/>
  <c r="H3534" i="6"/>
  <c r="G3534" i="6"/>
  <c r="F3534" i="6"/>
  <c r="E3534" i="6"/>
  <c r="D3534" i="6"/>
  <c r="C3534" i="6"/>
  <c r="H3533" i="6"/>
  <c r="G3533" i="6"/>
  <c r="F3533" i="6"/>
  <c r="E3533" i="6"/>
  <c r="D3533" i="6"/>
  <c r="C3533" i="6"/>
  <c r="H3532" i="6"/>
  <c r="G3532" i="6"/>
  <c r="F3532" i="6"/>
  <c r="E3532" i="6"/>
  <c r="D3532" i="6"/>
  <c r="C3532" i="6"/>
  <c r="H3531" i="6"/>
  <c r="G3531" i="6"/>
  <c r="F3531" i="6"/>
  <c r="E3531" i="6"/>
  <c r="D3531" i="6"/>
  <c r="C3531" i="6"/>
  <c r="H3530" i="6"/>
  <c r="G3530" i="6"/>
  <c r="F3530" i="6"/>
  <c r="E3530" i="6"/>
  <c r="D3530" i="6"/>
  <c r="C3530" i="6"/>
  <c r="H3529" i="6"/>
  <c r="G3529" i="6"/>
  <c r="F3529" i="6"/>
  <c r="E3529" i="6"/>
  <c r="D3529" i="6"/>
  <c r="C3529" i="6"/>
  <c r="H3528" i="6"/>
  <c r="G3528" i="6"/>
  <c r="F3528" i="6"/>
  <c r="E3528" i="6"/>
  <c r="D3528" i="6"/>
  <c r="C3528" i="6"/>
  <c r="H3527" i="6"/>
  <c r="G3527" i="6"/>
  <c r="F3527" i="6"/>
  <c r="E3527" i="6"/>
  <c r="D3527" i="6"/>
  <c r="C3527" i="6"/>
  <c r="H3526" i="6"/>
  <c r="G3526" i="6"/>
  <c r="F3526" i="6"/>
  <c r="E3526" i="6"/>
  <c r="D3526" i="6"/>
  <c r="C3526" i="6"/>
  <c r="H3525" i="6"/>
  <c r="G3525" i="6"/>
  <c r="F3525" i="6"/>
  <c r="E3525" i="6"/>
  <c r="D3525" i="6"/>
  <c r="C3525" i="6"/>
  <c r="H3524" i="6"/>
  <c r="G3524" i="6"/>
  <c r="F3524" i="6"/>
  <c r="E3524" i="6"/>
  <c r="D3524" i="6"/>
  <c r="C3524" i="6"/>
  <c r="H3523" i="6"/>
  <c r="G3523" i="6"/>
  <c r="F3523" i="6"/>
  <c r="E3523" i="6"/>
  <c r="D3523" i="6"/>
  <c r="C3523" i="6"/>
  <c r="H3522" i="6"/>
  <c r="G3522" i="6"/>
  <c r="F3522" i="6"/>
  <c r="E3522" i="6"/>
  <c r="D3522" i="6"/>
  <c r="C3522" i="6"/>
  <c r="H3521" i="6"/>
  <c r="G3521" i="6"/>
  <c r="F3521" i="6"/>
  <c r="E3521" i="6"/>
  <c r="D3521" i="6"/>
  <c r="C3521" i="6"/>
  <c r="H3520" i="6"/>
  <c r="G3520" i="6"/>
  <c r="F3520" i="6"/>
  <c r="E3520" i="6"/>
  <c r="D3520" i="6"/>
  <c r="C3520" i="6"/>
  <c r="H3519" i="6"/>
  <c r="G3519" i="6"/>
  <c r="F3519" i="6"/>
  <c r="E3519" i="6"/>
  <c r="D3519" i="6"/>
  <c r="C3519" i="6"/>
  <c r="H3518" i="6"/>
  <c r="G3518" i="6"/>
  <c r="F3518" i="6"/>
  <c r="E3518" i="6"/>
  <c r="D3518" i="6"/>
  <c r="C3518" i="6"/>
  <c r="H3517" i="6"/>
  <c r="G3517" i="6"/>
  <c r="F3517" i="6"/>
  <c r="E3517" i="6"/>
  <c r="D3517" i="6"/>
  <c r="C3517" i="6"/>
  <c r="H3516" i="6"/>
  <c r="G3516" i="6"/>
  <c r="F3516" i="6"/>
  <c r="E3516" i="6"/>
  <c r="D3516" i="6"/>
  <c r="C3516" i="6"/>
  <c r="H3515" i="6"/>
  <c r="G3515" i="6"/>
  <c r="F3515" i="6"/>
  <c r="E3515" i="6"/>
  <c r="D3515" i="6"/>
  <c r="C3515" i="6"/>
  <c r="H3514" i="6"/>
  <c r="G3514" i="6"/>
  <c r="F3514" i="6"/>
  <c r="E3514" i="6"/>
  <c r="D3514" i="6"/>
  <c r="C3514" i="6"/>
  <c r="H3513" i="6"/>
  <c r="G3513" i="6"/>
  <c r="F3513" i="6"/>
  <c r="E3513" i="6"/>
  <c r="D3513" i="6"/>
  <c r="C3513" i="6"/>
  <c r="H3512" i="6"/>
  <c r="G3512" i="6"/>
  <c r="F3512" i="6"/>
  <c r="E3512" i="6"/>
  <c r="D3512" i="6"/>
  <c r="C3512" i="6"/>
  <c r="H3511" i="6"/>
  <c r="G3511" i="6"/>
  <c r="F3511" i="6"/>
  <c r="E3511" i="6"/>
  <c r="D3511" i="6"/>
  <c r="C3511" i="6"/>
  <c r="H3510" i="6"/>
  <c r="G3510" i="6"/>
  <c r="F3510" i="6"/>
  <c r="E3510" i="6"/>
  <c r="D3510" i="6"/>
  <c r="C3510" i="6"/>
  <c r="H3509" i="6"/>
  <c r="G3509" i="6"/>
  <c r="F3509" i="6"/>
  <c r="E3509" i="6"/>
  <c r="D3509" i="6"/>
  <c r="C3509" i="6"/>
  <c r="H3508" i="6"/>
  <c r="G3508" i="6"/>
  <c r="F3508" i="6"/>
  <c r="E3508" i="6"/>
  <c r="D3508" i="6"/>
  <c r="C3508" i="6"/>
  <c r="H3507" i="6"/>
  <c r="G3507" i="6"/>
  <c r="F3507" i="6"/>
  <c r="E3507" i="6"/>
  <c r="D3507" i="6"/>
  <c r="C3507" i="6"/>
  <c r="H3506" i="6"/>
  <c r="G3506" i="6"/>
  <c r="F3506" i="6"/>
  <c r="E3506" i="6"/>
  <c r="D3506" i="6"/>
  <c r="C3506" i="6"/>
  <c r="H3505" i="6"/>
  <c r="G3505" i="6"/>
  <c r="F3505" i="6"/>
  <c r="E3505" i="6"/>
  <c r="D3505" i="6"/>
  <c r="C3505" i="6"/>
  <c r="H3504" i="6"/>
  <c r="G3504" i="6"/>
  <c r="F3504" i="6"/>
  <c r="E3504" i="6"/>
  <c r="D3504" i="6"/>
  <c r="C3504" i="6"/>
  <c r="H3503" i="6"/>
  <c r="G3503" i="6"/>
  <c r="F3503" i="6"/>
  <c r="E3503" i="6"/>
  <c r="D3503" i="6"/>
  <c r="C3503" i="6"/>
  <c r="H3502" i="6"/>
  <c r="G3502" i="6"/>
  <c r="F3502" i="6"/>
  <c r="E3502" i="6"/>
  <c r="D3502" i="6"/>
  <c r="C3502" i="6"/>
  <c r="H3501" i="6"/>
  <c r="G3501" i="6"/>
  <c r="F3501" i="6"/>
  <c r="E3501" i="6"/>
  <c r="D3501" i="6"/>
  <c r="C3501" i="6"/>
  <c r="H3500" i="6"/>
  <c r="G3500" i="6"/>
  <c r="F3500" i="6"/>
  <c r="E3500" i="6"/>
  <c r="D3500" i="6"/>
  <c r="C3500" i="6"/>
  <c r="H3499" i="6"/>
  <c r="G3499" i="6"/>
  <c r="F3499" i="6"/>
  <c r="E3499" i="6"/>
  <c r="D3499" i="6"/>
  <c r="C3499" i="6"/>
  <c r="H3498" i="6"/>
  <c r="G3498" i="6"/>
  <c r="F3498" i="6"/>
  <c r="E3498" i="6"/>
  <c r="D3498" i="6"/>
  <c r="C3498" i="6"/>
  <c r="H3497" i="6"/>
  <c r="G3497" i="6"/>
  <c r="F3497" i="6"/>
  <c r="E3497" i="6"/>
  <c r="D3497" i="6"/>
  <c r="C3497" i="6"/>
  <c r="H3496" i="6"/>
  <c r="G3496" i="6"/>
  <c r="F3496" i="6"/>
  <c r="E3496" i="6"/>
  <c r="D3496" i="6"/>
  <c r="C3496" i="6"/>
  <c r="H3495" i="6"/>
  <c r="G3495" i="6"/>
  <c r="F3495" i="6"/>
  <c r="E3495" i="6"/>
  <c r="D3495" i="6"/>
  <c r="C3495" i="6"/>
  <c r="H3494" i="6"/>
  <c r="G3494" i="6"/>
  <c r="F3494" i="6"/>
  <c r="E3494" i="6"/>
  <c r="D3494" i="6"/>
  <c r="C3494" i="6"/>
  <c r="H3493" i="6"/>
  <c r="G3493" i="6"/>
  <c r="F3493" i="6"/>
  <c r="E3493" i="6"/>
  <c r="D3493" i="6"/>
  <c r="C3493" i="6"/>
  <c r="H3492" i="6"/>
  <c r="G3492" i="6"/>
  <c r="F3492" i="6"/>
  <c r="E3492" i="6"/>
  <c r="D3492" i="6"/>
  <c r="C3492" i="6"/>
  <c r="H3491" i="6"/>
  <c r="G3491" i="6"/>
  <c r="F3491" i="6"/>
  <c r="E3491" i="6"/>
  <c r="D3491" i="6"/>
  <c r="C3491" i="6"/>
  <c r="H3490" i="6"/>
  <c r="G3490" i="6"/>
  <c r="F3490" i="6"/>
  <c r="E3490" i="6"/>
  <c r="D3490" i="6"/>
  <c r="C3490" i="6"/>
  <c r="H3489" i="6"/>
  <c r="G3489" i="6"/>
  <c r="F3489" i="6"/>
  <c r="E3489" i="6"/>
  <c r="D3489" i="6"/>
  <c r="C3489" i="6"/>
  <c r="H3488" i="6"/>
  <c r="G3488" i="6"/>
  <c r="F3488" i="6"/>
  <c r="E3488" i="6"/>
  <c r="D3488" i="6"/>
  <c r="C3488" i="6"/>
  <c r="H3487" i="6"/>
  <c r="G3487" i="6"/>
  <c r="F3487" i="6"/>
  <c r="E3487" i="6"/>
  <c r="D3487" i="6"/>
  <c r="C3487" i="6"/>
  <c r="H3486" i="6"/>
  <c r="G3486" i="6"/>
  <c r="F3486" i="6"/>
  <c r="E3486" i="6"/>
  <c r="D3486" i="6"/>
  <c r="C3486" i="6"/>
  <c r="H3485" i="6"/>
  <c r="G3485" i="6"/>
  <c r="F3485" i="6"/>
  <c r="E3485" i="6"/>
  <c r="D3485" i="6"/>
  <c r="C3485" i="6"/>
  <c r="H3484" i="6"/>
  <c r="G3484" i="6"/>
  <c r="F3484" i="6"/>
  <c r="E3484" i="6"/>
  <c r="D3484" i="6"/>
  <c r="C3484" i="6"/>
  <c r="H3483" i="6"/>
  <c r="G3483" i="6"/>
  <c r="F3483" i="6"/>
  <c r="E3483" i="6"/>
  <c r="D3483" i="6"/>
  <c r="C3483" i="6"/>
  <c r="H3482" i="6"/>
  <c r="G3482" i="6"/>
  <c r="F3482" i="6"/>
  <c r="E3482" i="6"/>
  <c r="D3482" i="6"/>
  <c r="C3482" i="6"/>
  <c r="H3481" i="6"/>
  <c r="G3481" i="6"/>
  <c r="F3481" i="6"/>
  <c r="E3481" i="6"/>
  <c r="D3481" i="6"/>
  <c r="C3481" i="6"/>
  <c r="H3480" i="6"/>
  <c r="G3480" i="6"/>
  <c r="F3480" i="6"/>
  <c r="E3480" i="6"/>
  <c r="D3480" i="6"/>
  <c r="C3480" i="6"/>
  <c r="H3479" i="6"/>
  <c r="G3479" i="6"/>
  <c r="F3479" i="6"/>
  <c r="E3479" i="6"/>
  <c r="D3479" i="6"/>
  <c r="C3479" i="6"/>
  <c r="H3478" i="6"/>
  <c r="G3478" i="6"/>
  <c r="F3478" i="6"/>
  <c r="E3478" i="6"/>
  <c r="D3478" i="6"/>
  <c r="C3478" i="6"/>
  <c r="H3477" i="6"/>
  <c r="G3477" i="6"/>
  <c r="F3477" i="6"/>
  <c r="E3477" i="6"/>
  <c r="D3477" i="6"/>
  <c r="C3477" i="6"/>
  <c r="H3476" i="6"/>
  <c r="G3476" i="6"/>
  <c r="F3476" i="6"/>
  <c r="E3476" i="6"/>
  <c r="D3476" i="6"/>
  <c r="C3476" i="6"/>
  <c r="H3475" i="6"/>
  <c r="G3475" i="6"/>
  <c r="F3475" i="6"/>
  <c r="E3475" i="6"/>
  <c r="D3475" i="6"/>
  <c r="C3475" i="6"/>
  <c r="H3474" i="6"/>
  <c r="G3474" i="6"/>
  <c r="F3474" i="6"/>
  <c r="E3474" i="6"/>
  <c r="D3474" i="6"/>
  <c r="C3474" i="6"/>
  <c r="H3473" i="6"/>
  <c r="G3473" i="6"/>
  <c r="F3473" i="6"/>
  <c r="E3473" i="6"/>
  <c r="D3473" i="6"/>
  <c r="C3473" i="6"/>
  <c r="H3472" i="6"/>
  <c r="G3472" i="6"/>
  <c r="F3472" i="6"/>
  <c r="E3472" i="6"/>
  <c r="D3472" i="6"/>
  <c r="C3472" i="6"/>
  <c r="H3471" i="6"/>
  <c r="G3471" i="6"/>
  <c r="F3471" i="6"/>
  <c r="E3471" i="6"/>
  <c r="D3471" i="6"/>
  <c r="C3471" i="6"/>
  <c r="H3470" i="6"/>
  <c r="G3470" i="6"/>
  <c r="F3470" i="6"/>
  <c r="E3470" i="6"/>
  <c r="D3470" i="6"/>
  <c r="C3470" i="6"/>
  <c r="H3469" i="6"/>
  <c r="G3469" i="6"/>
  <c r="F3469" i="6"/>
  <c r="E3469" i="6"/>
  <c r="D3469" i="6"/>
  <c r="C3469" i="6"/>
  <c r="H3468" i="6"/>
  <c r="G3468" i="6"/>
  <c r="F3468" i="6"/>
  <c r="E3468" i="6"/>
  <c r="D3468" i="6"/>
  <c r="C3468" i="6"/>
  <c r="H3467" i="6"/>
  <c r="G3467" i="6"/>
  <c r="F3467" i="6"/>
  <c r="E3467" i="6"/>
  <c r="D3467" i="6"/>
  <c r="C3467" i="6"/>
  <c r="H3466" i="6"/>
  <c r="G3466" i="6"/>
  <c r="F3466" i="6"/>
  <c r="E3466" i="6"/>
  <c r="D3466" i="6"/>
  <c r="C3466" i="6"/>
  <c r="H3465" i="6"/>
  <c r="G3465" i="6"/>
  <c r="F3465" i="6"/>
  <c r="E3465" i="6"/>
  <c r="D3465" i="6"/>
  <c r="C3465" i="6"/>
  <c r="H3464" i="6"/>
  <c r="G3464" i="6"/>
  <c r="F3464" i="6"/>
  <c r="E3464" i="6"/>
  <c r="D3464" i="6"/>
  <c r="C3464" i="6"/>
  <c r="H3463" i="6"/>
  <c r="G3463" i="6"/>
  <c r="F3463" i="6"/>
  <c r="E3463" i="6"/>
  <c r="D3463" i="6"/>
  <c r="C3463" i="6"/>
  <c r="H3462" i="6"/>
  <c r="G3462" i="6"/>
  <c r="F3462" i="6"/>
  <c r="E3462" i="6"/>
  <c r="D3462" i="6"/>
  <c r="C3462" i="6"/>
  <c r="H3461" i="6"/>
  <c r="G3461" i="6"/>
  <c r="F3461" i="6"/>
  <c r="E3461" i="6"/>
  <c r="D3461" i="6"/>
  <c r="C3461" i="6"/>
  <c r="H3460" i="6"/>
  <c r="G3460" i="6"/>
  <c r="F3460" i="6"/>
  <c r="E3460" i="6"/>
  <c r="D3460" i="6"/>
  <c r="C3460" i="6"/>
  <c r="H3459" i="6"/>
  <c r="G3459" i="6"/>
  <c r="F3459" i="6"/>
  <c r="E3459" i="6"/>
  <c r="D3459" i="6"/>
  <c r="C3459" i="6"/>
  <c r="H3458" i="6"/>
  <c r="G3458" i="6"/>
  <c r="F3458" i="6"/>
  <c r="E3458" i="6"/>
  <c r="D3458" i="6"/>
  <c r="C3458" i="6"/>
  <c r="H3457" i="6"/>
  <c r="G3457" i="6"/>
  <c r="F3457" i="6"/>
  <c r="E3457" i="6"/>
  <c r="D3457" i="6"/>
  <c r="C3457" i="6"/>
  <c r="H3456" i="6"/>
  <c r="G3456" i="6"/>
  <c r="F3456" i="6"/>
  <c r="E3456" i="6"/>
  <c r="D3456" i="6"/>
  <c r="C3456" i="6"/>
  <c r="H3455" i="6"/>
  <c r="G3455" i="6"/>
  <c r="F3455" i="6"/>
  <c r="E3455" i="6"/>
  <c r="D3455" i="6"/>
  <c r="C3455" i="6"/>
  <c r="H3454" i="6"/>
  <c r="G3454" i="6"/>
  <c r="F3454" i="6"/>
  <c r="E3454" i="6"/>
  <c r="D3454" i="6"/>
  <c r="C3454" i="6"/>
  <c r="H3453" i="6"/>
  <c r="G3453" i="6"/>
  <c r="F3453" i="6"/>
  <c r="E3453" i="6"/>
  <c r="D3453" i="6"/>
  <c r="C3453" i="6"/>
  <c r="H3452" i="6"/>
  <c r="G3452" i="6"/>
  <c r="F3452" i="6"/>
  <c r="E3452" i="6"/>
  <c r="D3452" i="6"/>
  <c r="C3452" i="6"/>
  <c r="H3451" i="6"/>
  <c r="G3451" i="6"/>
  <c r="F3451" i="6"/>
  <c r="E3451" i="6"/>
  <c r="D3451" i="6"/>
  <c r="C3451" i="6"/>
  <c r="H3450" i="6"/>
  <c r="G3450" i="6"/>
  <c r="F3450" i="6"/>
  <c r="E3450" i="6"/>
  <c r="D3450" i="6"/>
  <c r="C3450" i="6"/>
  <c r="H3449" i="6"/>
  <c r="G3449" i="6"/>
  <c r="F3449" i="6"/>
  <c r="E3449" i="6"/>
  <c r="D3449" i="6"/>
  <c r="C3449" i="6"/>
  <c r="H3448" i="6"/>
  <c r="G3448" i="6"/>
  <c r="F3448" i="6"/>
  <c r="E3448" i="6"/>
  <c r="D3448" i="6"/>
  <c r="C3448" i="6"/>
  <c r="H3447" i="6"/>
  <c r="G3447" i="6"/>
  <c r="F3447" i="6"/>
  <c r="E3447" i="6"/>
  <c r="D3447" i="6"/>
  <c r="C3447" i="6"/>
  <c r="H3446" i="6"/>
  <c r="G3446" i="6"/>
  <c r="F3446" i="6"/>
  <c r="E3446" i="6"/>
  <c r="D3446" i="6"/>
  <c r="C3446" i="6"/>
  <c r="H3445" i="6"/>
  <c r="G3445" i="6"/>
  <c r="F3445" i="6"/>
  <c r="E3445" i="6"/>
  <c r="D3445" i="6"/>
  <c r="C3445" i="6"/>
  <c r="H3444" i="6"/>
  <c r="G3444" i="6"/>
  <c r="F3444" i="6"/>
  <c r="E3444" i="6"/>
  <c r="D3444" i="6"/>
  <c r="C3444" i="6"/>
  <c r="H3443" i="6"/>
  <c r="G3443" i="6"/>
  <c r="F3443" i="6"/>
  <c r="E3443" i="6"/>
  <c r="D3443" i="6"/>
  <c r="C3443" i="6"/>
  <c r="H3442" i="6"/>
  <c r="G3442" i="6"/>
  <c r="F3442" i="6"/>
  <c r="E3442" i="6"/>
  <c r="D3442" i="6"/>
  <c r="C3442" i="6"/>
  <c r="H3441" i="6"/>
  <c r="G3441" i="6"/>
  <c r="F3441" i="6"/>
  <c r="E3441" i="6"/>
  <c r="D3441" i="6"/>
  <c r="C3441" i="6"/>
  <c r="H3440" i="6"/>
  <c r="G3440" i="6"/>
  <c r="F3440" i="6"/>
  <c r="E3440" i="6"/>
  <c r="D3440" i="6"/>
  <c r="C3440" i="6"/>
  <c r="H3439" i="6"/>
  <c r="G3439" i="6"/>
  <c r="F3439" i="6"/>
  <c r="E3439" i="6"/>
  <c r="D3439" i="6"/>
  <c r="C3439" i="6"/>
  <c r="H3438" i="6"/>
  <c r="G3438" i="6"/>
  <c r="F3438" i="6"/>
  <c r="E3438" i="6"/>
  <c r="D3438" i="6"/>
  <c r="C3438" i="6"/>
  <c r="H3437" i="6"/>
  <c r="G3437" i="6"/>
  <c r="F3437" i="6"/>
  <c r="E3437" i="6"/>
  <c r="D3437" i="6"/>
  <c r="C3437" i="6"/>
  <c r="H3436" i="6"/>
  <c r="G3436" i="6"/>
  <c r="F3436" i="6"/>
  <c r="E3436" i="6"/>
  <c r="D3436" i="6"/>
  <c r="C3436" i="6"/>
  <c r="H3435" i="6"/>
  <c r="G3435" i="6"/>
  <c r="F3435" i="6"/>
  <c r="E3435" i="6"/>
  <c r="D3435" i="6"/>
  <c r="C3435" i="6"/>
  <c r="H3434" i="6"/>
  <c r="G3434" i="6"/>
  <c r="F3434" i="6"/>
  <c r="E3434" i="6"/>
  <c r="D3434" i="6"/>
  <c r="C3434" i="6"/>
  <c r="H3433" i="6"/>
  <c r="G3433" i="6"/>
  <c r="F3433" i="6"/>
  <c r="E3433" i="6"/>
  <c r="D3433" i="6"/>
  <c r="C3433" i="6"/>
  <c r="H3432" i="6"/>
  <c r="G3432" i="6"/>
  <c r="F3432" i="6"/>
  <c r="E3432" i="6"/>
  <c r="D3432" i="6"/>
  <c r="C3432" i="6"/>
  <c r="H3431" i="6"/>
  <c r="G3431" i="6"/>
  <c r="F3431" i="6"/>
  <c r="E3431" i="6"/>
  <c r="D3431" i="6"/>
  <c r="C3431" i="6"/>
  <c r="H3430" i="6"/>
  <c r="G3430" i="6"/>
  <c r="F3430" i="6"/>
  <c r="E3430" i="6"/>
  <c r="D3430" i="6"/>
  <c r="C3430" i="6"/>
  <c r="H3429" i="6"/>
  <c r="G3429" i="6"/>
  <c r="F3429" i="6"/>
  <c r="E3429" i="6"/>
  <c r="D3429" i="6"/>
  <c r="C3429" i="6"/>
  <c r="H3428" i="6"/>
  <c r="G3428" i="6"/>
  <c r="F3428" i="6"/>
  <c r="E3428" i="6"/>
  <c r="D3428" i="6"/>
  <c r="C3428" i="6"/>
  <c r="H3427" i="6"/>
  <c r="G3427" i="6"/>
  <c r="F3427" i="6"/>
  <c r="E3427" i="6"/>
  <c r="D3427" i="6"/>
  <c r="C3427" i="6"/>
  <c r="H3426" i="6"/>
  <c r="G3426" i="6"/>
  <c r="F3426" i="6"/>
  <c r="E3426" i="6"/>
  <c r="D3426" i="6"/>
  <c r="C3426" i="6"/>
  <c r="H3425" i="6"/>
  <c r="G3425" i="6"/>
  <c r="F3425" i="6"/>
  <c r="E3425" i="6"/>
  <c r="D3425" i="6"/>
  <c r="C3425" i="6"/>
  <c r="H3424" i="6"/>
  <c r="G3424" i="6"/>
  <c r="F3424" i="6"/>
  <c r="E3424" i="6"/>
  <c r="D3424" i="6"/>
  <c r="C3424" i="6"/>
  <c r="H3423" i="6"/>
  <c r="G3423" i="6"/>
  <c r="F3423" i="6"/>
  <c r="E3423" i="6"/>
  <c r="D3423" i="6"/>
  <c r="C3423" i="6"/>
  <c r="H3422" i="6"/>
  <c r="G3422" i="6"/>
  <c r="F3422" i="6"/>
  <c r="E3422" i="6"/>
  <c r="D3422" i="6"/>
  <c r="C3422" i="6"/>
  <c r="H3421" i="6"/>
  <c r="G3421" i="6"/>
  <c r="F3421" i="6"/>
  <c r="E3421" i="6"/>
  <c r="D3421" i="6"/>
  <c r="C3421" i="6"/>
  <c r="H3420" i="6"/>
  <c r="G3420" i="6"/>
  <c r="F3420" i="6"/>
  <c r="E3420" i="6"/>
  <c r="D3420" i="6"/>
  <c r="C3420" i="6"/>
  <c r="H3419" i="6"/>
  <c r="G3419" i="6"/>
  <c r="F3419" i="6"/>
  <c r="E3419" i="6"/>
  <c r="D3419" i="6"/>
  <c r="C3419" i="6"/>
  <c r="H3418" i="6"/>
  <c r="G3418" i="6"/>
  <c r="F3418" i="6"/>
  <c r="E3418" i="6"/>
  <c r="D3418" i="6"/>
  <c r="C3418" i="6"/>
  <c r="H3417" i="6"/>
  <c r="G3417" i="6"/>
  <c r="F3417" i="6"/>
  <c r="E3417" i="6"/>
  <c r="D3417" i="6"/>
  <c r="C3417" i="6"/>
  <c r="H3416" i="6"/>
  <c r="G3416" i="6"/>
  <c r="F3416" i="6"/>
  <c r="E3416" i="6"/>
  <c r="D3416" i="6"/>
  <c r="C3416" i="6"/>
  <c r="H3415" i="6"/>
  <c r="G3415" i="6"/>
  <c r="F3415" i="6"/>
  <c r="E3415" i="6"/>
  <c r="D3415" i="6"/>
  <c r="C3415" i="6"/>
  <c r="H3414" i="6"/>
  <c r="G3414" i="6"/>
  <c r="F3414" i="6"/>
  <c r="E3414" i="6"/>
  <c r="D3414" i="6"/>
  <c r="C3414" i="6"/>
  <c r="H3413" i="6"/>
  <c r="G3413" i="6"/>
  <c r="F3413" i="6"/>
  <c r="E3413" i="6"/>
  <c r="D3413" i="6"/>
  <c r="C3413" i="6"/>
  <c r="H3412" i="6"/>
  <c r="G3412" i="6"/>
  <c r="F3412" i="6"/>
  <c r="E3412" i="6"/>
  <c r="D3412" i="6"/>
  <c r="C3412" i="6"/>
  <c r="H3411" i="6"/>
  <c r="G3411" i="6"/>
  <c r="F3411" i="6"/>
  <c r="E3411" i="6"/>
  <c r="D3411" i="6"/>
  <c r="C3411" i="6"/>
  <c r="H3410" i="6"/>
  <c r="G3410" i="6"/>
  <c r="F3410" i="6"/>
  <c r="E3410" i="6"/>
  <c r="D3410" i="6"/>
  <c r="C3410" i="6"/>
  <c r="H3409" i="6"/>
  <c r="G3409" i="6"/>
  <c r="F3409" i="6"/>
  <c r="E3409" i="6"/>
  <c r="D3409" i="6"/>
  <c r="C3409" i="6"/>
  <c r="H3408" i="6"/>
  <c r="G3408" i="6"/>
  <c r="F3408" i="6"/>
  <c r="E3408" i="6"/>
  <c r="D3408" i="6"/>
  <c r="C3408" i="6"/>
  <c r="H3407" i="6"/>
  <c r="G3407" i="6"/>
  <c r="F3407" i="6"/>
  <c r="E3407" i="6"/>
  <c r="D3407" i="6"/>
  <c r="C3407" i="6"/>
  <c r="H3406" i="6"/>
  <c r="G3406" i="6"/>
  <c r="F3406" i="6"/>
  <c r="E3406" i="6"/>
  <c r="D3406" i="6"/>
  <c r="C3406" i="6"/>
  <c r="H3405" i="6"/>
  <c r="G3405" i="6"/>
  <c r="F3405" i="6"/>
  <c r="E3405" i="6"/>
  <c r="D3405" i="6"/>
  <c r="C3405" i="6"/>
  <c r="H3404" i="6"/>
  <c r="G3404" i="6"/>
  <c r="F3404" i="6"/>
  <c r="E3404" i="6"/>
  <c r="D3404" i="6"/>
  <c r="C3404" i="6"/>
  <c r="H3403" i="6"/>
  <c r="G3403" i="6"/>
  <c r="F3403" i="6"/>
  <c r="E3403" i="6"/>
  <c r="D3403" i="6"/>
  <c r="C3403" i="6"/>
  <c r="H3402" i="6"/>
  <c r="G3402" i="6"/>
  <c r="F3402" i="6"/>
  <c r="E3402" i="6"/>
  <c r="D3402" i="6"/>
  <c r="C3402" i="6"/>
  <c r="H3401" i="6"/>
  <c r="G3401" i="6"/>
  <c r="F3401" i="6"/>
  <c r="E3401" i="6"/>
  <c r="D3401" i="6"/>
  <c r="C3401" i="6"/>
  <c r="H3400" i="6"/>
  <c r="G3400" i="6"/>
  <c r="F3400" i="6"/>
  <c r="E3400" i="6"/>
  <c r="D3400" i="6"/>
  <c r="C3400" i="6"/>
  <c r="H3399" i="6"/>
  <c r="G3399" i="6"/>
  <c r="F3399" i="6"/>
  <c r="E3399" i="6"/>
  <c r="D3399" i="6"/>
  <c r="C3399" i="6"/>
  <c r="H3398" i="6"/>
  <c r="G3398" i="6"/>
  <c r="F3398" i="6"/>
  <c r="E3398" i="6"/>
  <c r="D3398" i="6"/>
  <c r="C3398" i="6"/>
  <c r="H3397" i="6"/>
  <c r="G3397" i="6"/>
  <c r="F3397" i="6"/>
  <c r="E3397" i="6"/>
  <c r="D3397" i="6"/>
  <c r="C3397" i="6"/>
  <c r="H3396" i="6"/>
  <c r="G3396" i="6"/>
  <c r="F3396" i="6"/>
  <c r="E3396" i="6"/>
  <c r="D3396" i="6"/>
  <c r="C3396" i="6"/>
  <c r="H3395" i="6"/>
  <c r="G3395" i="6"/>
  <c r="F3395" i="6"/>
  <c r="E3395" i="6"/>
  <c r="D3395" i="6"/>
  <c r="C3395" i="6"/>
  <c r="H3394" i="6"/>
  <c r="G3394" i="6"/>
  <c r="F3394" i="6"/>
  <c r="E3394" i="6"/>
  <c r="D3394" i="6"/>
  <c r="C3394" i="6"/>
  <c r="H3393" i="6"/>
  <c r="G3393" i="6"/>
  <c r="F3393" i="6"/>
  <c r="E3393" i="6"/>
  <c r="D3393" i="6"/>
  <c r="C3393" i="6"/>
  <c r="H3392" i="6"/>
  <c r="G3392" i="6"/>
  <c r="F3392" i="6"/>
  <c r="E3392" i="6"/>
  <c r="D3392" i="6"/>
  <c r="C3392" i="6"/>
  <c r="H3391" i="6"/>
  <c r="G3391" i="6"/>
  <c r="F3391" i="6"/>
  <c r="E3391" i="6"/>
  <c r="D3391" i="6"/>
  <c r="C3391" i="6"/>
  <c r="H3390" i="6"/>
  <c r="G3390" i="6"/>
  <c r="F3390" i="6"/>
  <c r="E3390" i="6"/>
  <c r="D3390" i="6"/>
  <c r="C3390" i="6"/>
  <c r="H3389" i="6"/>
  <c r="G3389" i="6"/>
  <c r="F3389" i="6"/>
  <c r="E3389" i="6"/>
  <c r="D3389" i="6"/>
  <c r="C3389" i="6"/>
  <c r="H3388" i="6"/>
  <c r="G3388" i="6"/>
  <c r="F3388" i="6"/>
  <c r="E3388" i="6"/>
  <c r="D3388" i="6"/>
  <c r="C3388" i="6"/>
  <c r="H3387" i="6"/>
  <c r="G3387" i="6"/>
  <c r="F3387" i="6"/>
  <c r="E3387" i="6"/>
  <c r="D3387" i="6"/>
  <c r="C3387" i="6"/>
  <c r="H3386" i="6"/>
  <c r="G3386" i="6"/>
  <c r="F3386" i="6"/>
  <c r="E3386" i="6"/>
  <c r="D3386" i="6"/>
  <c r="C3386" i="6"/>
  <c r="H3385" i="6"/>
  <c r="G3385" i="6"/>
  <c r="F3385" i="6"/>
  <c r="E3385" i="6"/>
  <c r="D3385" i="6"/>
  <c r="C3385" i="6"/>
  <c r="H3384" i="6"/>
  <c r="G3384" i="6"/>
  <c r="F3384" i="6"/>
  <c r="E3384" i="6"/>
  <c r="D3384" i="6"/>
  <c r="C3384" i="6"/>
  <c r="H3383" i="6"/>
  <c r="G3383" i="6"/>
  <c r="F3383" i="6"/>
  <c r="E3383" i="6"/>
  <c r="D3383" i="6"/>
  <c r="C3383" i="6"/>
  <c r="H3382" i="6"/>
  <c r="G3382" i="6"/>
  <c r="F3382" i="6"/>
  <c r="E3382" i="6"/>
  <c r="D3382" i="6"/>
  <c r="C3382" i="6"/>
  <c r="H3381" i="6"/>
  <c r="G3381" i="6"/>
  <c r="F3381" i="6"/>
  <c r="E3381" i="6"/>
  <c r="D3381" i="6"/>
  <c r="C3381" i="6"/>
  <c r="H3380" i="6"/>
  <c r="G3380" i="6"/>
  <c r="F3380" i="6"/>
  <c r="E3380" i="6"/>
  <c r="D3380" i="6"/>
  <c r="C3380" i="6"/>
  <c r="H3379" i="6"/>
  <c r="G3379" i="6"/>
  <c r="F3379" i="6"/>
  <c r="E3379" i="6"/>
  <c r="D3379" i="6"/>
  <c r="C3379" i="6"/>
  <c r="H3378" i="6"/>
  <c r="G3378" i="6"/>
  <c r="F3378" i="6"/>
  <c r="E3378" i="6"/>
  <c r="D3378" i="6"/>
  <c r="C3378" i="6"/>
  <c r="H3377" i="6"/>
  <c r="G3377" i="6"/>
  <c r="F3377" i="6"/>
  <c r="E3377" i="6"/>
  <c r="D3377" i="6"/>
  <c r="C3377" i="6"/>
  <c r="H3376" i="6"/>
  <c r="G3376" i="6"/>
  <c r="F3376" i="6"/>
  <c r="E3376" i="6"/>
  <c r="D3376" i="6"/>
  <c r="C3376" i="6"/>
  <c r="H3375" i="6"/>
  <c r="G3375" i="6"/>
  <c r="F3375" i="6"/>
  <c r="E3375" i="6"/>
  <c r="D3375" i="6"/>
  <c r="C3375" i="6"/>
  <c r="H3374" i="6"/>
  <c r="G3374" i="6"/>
  <c r="F3374" i="6"/>
  <c r="E3374" i="6"/>
  <c r="D3374" i="6"/>
  <c r="C3374" i="6"/>
  <c r="H3373" i="6"/>
  <c r="G3373" i="6"/>
  <c r="F3373" i="6"/>
  <c r="E3373" i="6"/>
  <c r="D3373" i="6"/>
  <c r="C3373" i="6"/>
  <c r="H3372" i="6"/>
  <c r="G3372" i="6"/>
  <c r="F3372" i="6"/>
  <c r="E3372" i="6"/>
  <c r="D3372" i="6"/>
  <c r="C3372" i="6"/>
  <c r="H3371" i="6"/>
  <c r="G3371" i="6"/>
  <c r="F3371" i="6"/>
  <c r="E3371" i="6"/>
  <c r="D3371" i="6"/>
  <c r="C3371" i="6"/>
  <c r="H3370" i="6"/>
  <c r="G3370" i="6"/>
  <c r="F3370" i="6"/>
  <c r="E3370" i="6"/>
  <c r="D3370" i="6"/>
  <c r="C3370" i="6"/>
  <c r="H3369" i="6"/>
  <c r="G3369" i="6"/>
  <c r="F3369" i="6"/>
  <c r="E3369" i="6"/>
  <c r="D3369" i="6"/>
  <c r="C3369" i="6"/>
  <c r="H3368" i="6"/>
  <c r="G3368" i="6"/>
  <c r="F3368" i="6"/>
  <c r="E3368" i="6"/>
  <c r="D3368" i="6"/>
  <c r="C3368" i="6"/>
  <c r="H3367" i="6"/>
  <c r="G3367" i="6"/>
  <c r="F3367" i="6"/>
  <c r="E3367" i="6"/>
  <c r="D3367" i="6"/>
  <c r="C3367" i="6"/>
  <c r="H3366" i="6"/>
  <c r="G3366" i="6"/>
  <c r="F3366" i="6"/>
  <c r="E3366" i="6"/>
  <c r="D3366" i="6"/>
  <c r="C3366" i="6"/>
  <c r="H3365" i="6"/>
  <c r="G3365" i="6"/>
  <c r="F3365" i="6"/>
  <c r="E3365" i="6"/>
  <c r="D3365" i="6"/>
  <c r="C3365" i="6"/>
  <c r="H3364" i="6"/>
  <c r="G3364" i="6"/>
  <c r="F3364" i="6"/>
  <c r="E3364" i="6"/>
  <c r="D3364" i="6"/>
  <c r="C3364" i="6"/>
  <c r="H3363" i="6"/>
  <c r="G3363" i="6"/>
  <c r="F3363" i="6"/>
  <c r="E3363" i="6"/>
  <c r="D3363" i="6"/>
  <c r="C3363" i="6"/>
  <c r="H3362" i="6"/>
  <c r="G3362" i="6"/>
  <c r="F3362" i="6"/>
  <c r="E3362" i="6"/>
  <c r="D3362" i="6"/>
  <c r="C3362" i="6"/>
  <c r="H3361" i="6"/>
  <c r="G3361" i="6"/>
  <c r="F3361" i="6"/>
  <c r="E3361" i="6"/>
  <c r="D3361" i="6"/>
  <c r="C3361" i="6"/>
  <c r="H3360" i="6"/>
  <c r="G3360" i="6"/>
  <c r="F3360" i="6"/>
  <c r="E3360" i="6"/>
  <c r="D3360" i="6"/>
  <c r="C3360" i="6"/>
  <c r="H3359" i="6"/>
  <c r="G3359" i="6"/>
  <c r="F3359" i="6"/>
  <c r="E3359" i="6"/>
  <c r="D3359" i="6"/>
  <c r="C3359" i="6"/>
  <c r="H3358" i="6"/>
  <c r="G3358" i="6"/>
  <c r="F3358" i="6"/>
  <c r="E3358" i="6"/>
  <c r="D3358" i="6"/>
  <c r="C3358" i="6"/>
  <c r="H3357" i="6"/>
  <c r="G3357" i="6"/>
  <c r="F3357" i="6"/>
  <c r="E3357" i="6"/>
  <c r="D3357" i="6"/>
  <c r="C3357" i="6"/>
  <c r="H3356" i="6"/>
  <c r="G3356" i="6"/>
  <c r="F3356" i="6"/>
  <c r="E3356" i="6"/>
  <c r="D3356" i="6"/>
  <c r="C3356" i="6"/>
  <c r="H3355" i="6"/>
  <c r="G3355" i="6"/>
  <c r="F3355" i="6"/>
  <c r="E3355" i="6"/>
  <c r="D3355" i="6"/>
  <c r="C3355" i="6"/>
  <c r="H3354" i="6"/>
  <c r="G3354" i="6"/>
  <c r="F3354" i="6"/>
  <c r="E3354" i="6"/>
  <c r="D3354" i="6"/>
  <c r="C3354" i="6"/>
  <c r="H3353" i="6"/>
  <c r="G3353" i="6"/>
  <c r="F3353" i="6"/>
  <c r="E3353" i="6"/>
  <c r="D3353" i="6"/>
  <c r="C3353" i="6"/>
  <c r="H3352" i="6"/>
  <c r="G3352" i="6"/>
  <c r="F3352" i="6"/>
  <c r="E3352" i="6"/>
  <c r="D3352" i="6"/>
  <c r="C3352" i="6"/>
  <c r="H3351" i="6"/>
  <c r="G3351" i="6"/>
  <c r="F3351" i="6"/>
  <c r="E3351" i="6"/>
  <c r="D3351" i="6"/>
  <c r="C3351" i="6"/>
  <c r="H3350" i="6"/>
  <c r="G3350" i="6"/>
  <c r="F3350" i="6"/>
  <c r="E3350" i="6"/>
  <c r="D3350" i="6"/>
  <c r="C3350" i="6"/>
  <c r="H3349" i="6"/>
  <c r="G3349" i="6"/>
  <c r="F3349" i="6"/>
  <c r="E3349" i="6"/>
  <c r="D3349" i="6"/>
  <c r="C3349" i="6"/>
  <c r="H3348" i="6"/>
  <c r="G3348" i="6"/>
  <c r="F3348" i="6"/>
  <c r="E3348" i="6"/>
  <c r="D3348" i="6"/>
  <c r="C3348" i="6"/>
  <c r="H3347" i="6"/>
  <c r="G3347" i="6"/>
  <c r="F3347" i="6"/>
  <c r="E3347" i="6"/>
  <c r="D3347" i="6"/>
  <c r="C3347" i="6"/>
  <c r="H3346" i="6"/>
  <c r="G3346" i="6"/>
  <c r="F3346" i="6"/>
  <c r="E3346" i="6"/>
  <c r="D3346" i="6"/>
  <c r="C3346" i="6"/>
  <c r="H3345" i="6"/>
  <c r="G3345" i="6"/>
  <c r="F3345" i="6"/>
  <c r="E3345" i="6"/>
  <c r="D3345" i="6"/>
  <c r="C3345" i="6"/>
  <c r="H3344" i="6"/>
  <c r="G3344" i="6"/>
  <c r="F3344" i="6"/>
  <c r="E3344" i="6"/>
  <c r="D3344" i="6"/>
  <c r="C3344" i="6"/>
  <c r="H3343" i="6"/>
  <c r="G3343" i="6"/>
  <c r="F3343" i="6"/>
  <c r="E3343" i="6"/>
  <c r="D3343" i="6"/>
  <c r="C3343" i="6"/>
  <c r="H3342" i="6"/>
  <c r="G3342" i="6"/>
  <c r="F3342" i="6"/>
  <c r="E3342" i="6"/>
  <c r="D3342" i="6"/>
  <c r="C3342" i="6"/>
  <c r="H3341" i="6"/>
  <c r="G3341" i="6"/>
  <c r="F3341" i="6"/>
  <c r="E3341" i="6"/>
  <c r="D3341" i="6"/>
  <c r="C3341" i="6"/>
  <c r="H3340" i="6"/>
  <c r="G3340" i="6"/>
  <c r="F3340" i="6"/>
  <c r="E3340" i="6"/>
  <c r="D3340" i="6"/>
  <c r="C3340" i="6"/>
  <c r="H3339" i="6"/>
  <c r="G3339" i="6"/>
  <c r="F3339" i="6"/>
  <c r="E3339" i="6"/>
  <c r="D3339" i="6"/>
  <c r="C3339" i="6"/>
  <c r="H3338" i="6"/>
  <c r="G3338" i="6"/>
  <c r="F3338" i="6"/>
  <c r="E3338" i="6"/>
  <c r="D3338" i="6"/>
  <c r="C3338" i="6"/>
  <c r="H3337" i="6"/>
  <c r="G3337" i="6"/>
  <c r="F3337" i="6"/>
  <c r="E3337" i="6"/>
  <c r="D3337" i="6"/>
  <c r="C3337" i="6"/>
  <c r="H3336" i="6"/>
  <c r="G3336" i="6"/>
  <c r="F3336" i="6"/>
  <c r="E3336" i="6"/>
  <c r="D3336" i="6"/>
  <c r="C3336" i="6"/>
  <c r="H3335" i="6"/>
  <c r="G3335" i="6"/>
  <c r="F3335" i="6"/>
  <c r="E3335" i="6"/>
  <c r="D3335" i="6"/>
  <c r="C3335" i="6"/>
  <c r="H3334" i="6"/>
  <c r="G3334" i="6"/>
  <c r="F3334" i="6"/>
  <c r="E3334" i="6"/>
  <c r="D3334" i="6"/>
  <c r="C3334" i="6"/>
  <c r="H3333" i="6"/>
  <c r="G3333" i="6"/>
  <c r="F3333" i="6"/>
  <c r="E3333" i="6"/>
  <c r="D3333" i="6"/>
  <c r="C3333" i="6"/>
  <c r="H3332" i="6"/>
  <c r="G3332" i="6"/>
  <c r="F3332" i="6"/>
  <c r="E3332" i="6"/>
  <c r="D3332" i="6"/>
  <c r="C3332" i="6"/>
  <c r="H3331" i="6"/>
  <c r="G3331" i="6"/>
  <c r="F3331" i="6"/>
  <c r="E3331" i="6"/>
  <c r="D3331" i="6"/>
  <c r="C3331" i="6"/>
  <c r="H3330" i="6"/>
  <c r="G3330" i="6"/>
  <c r="F3330" i="6"/>
  <c r="E3330" i="6"/>
  <c r="D3330" i="6"/>
  <c r="C3330" i="6"/>
  <c r="H3329" i="6"/>
  <c r="G3329" i="6"/>
  <c r="F3329" i="6"/>
  <c r="E3329" i="6"/>
  <c r="D3329" i="6"/>
  <c r="C3329" i="6"/>
  <c r="H3328" i="6"/>
  <c r="G3328" i="6"/>
  <c r="F3328" i="6"/>
  <c r="E3328" i="6"/>
  <c r="D3328" i="6"/>
  <c r="C3328" i="6"/>
  <c r="H3327" i="6"/>
  <c r="G3327" i="6"/>
  <c r="F3327" i="6"/>
  <c r="E3327" i="6"/>
  <c r="D3327" i="6"/>
  <c r="C3327" i="6"/>
  <c r="H3326" i="6"/>
  <c r="G3326" i="6"/>
  <c r="F3326" i="6"/>
  <c r="E3326" i="6"/>
  <c r="D3326" i="6"/>
  <c r="C3326" i="6"/>
  <c r="H3325" i="6"/>
  <c r="G3325" i="6"/>
  <c r="F3325" i="6"/>
  <c r="E3325" i="6"/>
  <c r="D3325" i="6"/>
  <c r="C3325" i="6"/>
  <c r="H3324" i="6"/>
  <c r="G3324" i="6"/>
  <c r="F3324" i="6"/>
  <c r="E3324" i="6"/>
  <c r="D3324" i="6"/>
  <c r="C3324" i="6"/>
  <c r="H3323" i="6"/>
  <c r="G3323" i="6"/>
  <c r="F3323" i="6"/>
  <c r="E3323" i="6"/>
  <c r="D3323" i="6"/>
  <c r="C3323" i="6"/>
  <c r="H3322" i="6"/>
  <c r="G3322" i="6"/>
  <c r="F3322" i="6"/>
  <c r="E3322" i="6"/>
  <c r="D3322" i="6"/>
  <c r="C3322" i="6"/>
  <c r="H3321" i="6"/>
  <c r="G3321" i="6"/>
  <c r="F3321" i="6"/>
  <c r="E3321" i="6"/>
  <c r="D3321" i="6"/>
  <c r="C3321" i="6"/>
  <c r="H3320" i="6"/>
  <c r="G3320" i="6"/>
  <c r="F3320" i="6"/>
  <c r="E3320" i="6"/>
  <c r="D3320" i="6"/>
  <c r="C3320" i="6"/>
  <c r="H3319" i="6"/>
  <c r="G3319" i="6"/>
  <c r="F3319" i="6"/>
  <c r="E3319" i="6"/>
  <c r="D3319" i="6"/>
  <c r="C3319" i="6"/>
  <c r="H3318" i="6"/>
  <c r="G3318" i="6"/>
  <c r="F3318" i="6"/>
  <c r="E3318" i="6"/>
  <c r="D3318" i="6"/>
  <c r="C3318" i="6"/>
  <c r="H3317" i="6"/>
  <c r="G3317" i="6"/>
  <c r="F3317" i="6"/>
  <c r="E3317" i="6"/>
  <c r="D3317" i="6"/>
  <c r="C3317" i="6"/>
  <c r="H3316" i="6"/>
  <c r="G3316" i="6"/>
  <c r="F3316" i="6"/>
  <c r="E3316" i="6"/>
  <c r="D3316" i="6"/>
  <c r="C3316" i="6"/>
  <c r="H3315" i="6"/>
  <c r="G3315" i="6"/>
  <c r="F3315" i="6"/>
  <c r="E3315" i="6"/>
  <c r="D3315" i="6"/>
  <c r="C3315" i="6"/>
  <c r="H3314" i="6"/>
  <c r="G3314" i="6"/>
  <c r="F3314" i="6"/>
  <c r="E3314" i="6"/>
  <c r="D3314" i="6"/>
  <c r="C3314" i="6"/>
  <c r="H3313" i="6"/>
  <c r="G3313" i="6"/>
  <c r="F3313" i="6"/>
  <c r="E3313" i="6"/>
  <c r="D3313" i="6"/>
  <c r="C3313" i="6"/>
  <c r="H3312" i="6"/>
  <c r="G3312" i="6"/>
  <c r="F3312" i="6"/>
  <c r="E3312" i="6"/>
  <c r="D3312" i="6"/>
  <c r="C3312" i="6"/>
  <c r="H3311" i="6"/>
  <c r="G3311" i="6"/>
  <c r="F3311" i="6"/>
  <c r="E3311" i="6"/>
  <c r="D3311" i="6"/>
  <c r="C3311" i="6"/>
  <c r="H3310" i="6"/>
  <c r="G3310" i="6"/>
  <c r="F3310" i="6"/>
  <c r="E3310" i="6"/>
  <c r="D3310" i="6"/>
  <c r="C3310" i="6"/>
  <c r="H3309" i="6"/>
  <c r="G3309" i="6"/>
  <c r="F3309" i="6"/>
  <c r="E3309" i="6"/>
  <c r="D3309" i="6"/>
  <c r="C3309" i="6"/>
  <c r="H3308" i="6"/>
  <c r="G3308" i="6"/>
  <c r="F3308" i="6"/>
  <c r="E3308" i="6"/>
  <c r="D3308" i="6"/>
  <c r="C3308" i="6"/>
  <c r="H3307" i="6"/>
  <c r="G3307" i="6"/>
  <c r="F3307" i="6"/>
  <c r="E3307" i="6"/>
  <c r="D3307" i="6"/>
  <c r="C3307" i="6"/>
  <c r="H3306" i="6"/>
  <c r="G3306" i="6"/>
  <c r="F3306" i="6"/>
  <c r="E3306" i="6"/>
  <c r="D3306" i="6"/>
  <c r="C3306" i="6"/>
  <c r="H3305" i="6"/>
  <c r="G3305" i="6"/>
  <c r="F3305" i="6"/>
  <c r="E3305" i="6"/>
  <c r="D3305" i="6"/>
  <c r="C3305" i="6"/>
  <c r="H3304" i="6"/>
  <c r="G3304" i="6"/>
  <c r="F3304" i="6"/>
  <c r="E3304" i="6"/>
  <c r="D3304" i="6"/>
  <c r="C3304" i="6"/>
  <c r="H3303" i="6"/>
  <c r="G3303" i="6"/>
  <c r="F3303" i="6"/>
  <c r="E3303" i="6"/>
  <c r="D3303" i="6"/>
  <c r="C3303" i="6"/>
  <c r="H3302" i="6"/>
  <c r="G3302" i="6"/>
  <c r="F3302" i="6"/>
  <c r="E3302" i="6"/>
  <c r="D3302" i="6"/>
  <c r="C3302" i="6"/>
  <c r="H3301" i="6"/>
  <c r="G3301" i="6"/>
  <c r="F3301" i="6"/>
  <c r="E3301" i="6"/>
  <c r="D3301" i="6"/>
  <c r="C3301" i="6"/>
  <c r="H3300" i="6"/>
  <c r="G3300" i="6"/>
  <c r="F3300" i="6"/>
  <c r="E3300" i="6"/>
  <c r="D3300" i="6"/>
  <c r="C3300" i="6"/>
  <c r="H3299" i="6"/>
  <c r="G3299" i="6"/>
  <c r="F3299" i="6"/>
  <c r="E3299" i="6"/>
  <c r="D3299" i="6"/>
  <c r="C3299" i="6"/>
  <c r="H3298" i="6"/>
  <c r="G3298" i="6"/>
  <c r="F3298" i="6"/>
  <c r="E3298" i="6"/>
  <c r="D3298" i="6"/>
  <c r="C3298" i="6"/>
  <c r="H3297" i="6"/>
  <c r="G3297" i="6"/>
  <c r="F3297" i="6"/>
  <c r="E3297" i="6"/>
  <c r="D3297" i="6"/>
  <c r="C3297" i="6"/>
  <c r="H3296" i="6"/>
  <c r="G3296" i="6"/>
  <c r="F3296" i="6"/>
  <c r="E3296" i="6"/>
  <c r="D3296" i="6"/>
  <c r="C3296" i="6"/>
  <c r="H3295" i="6"/>
  <c r="G3295" i="6"/>
  <c r="F3295" i="6"/>
  <c r="E3295" i="6"/>
  <c r="D3295" i="6"/>
  <c r="C3295" i="6"/>
  <c r="H3294" i="6"/>
  <c r="G3294" i="6"/>
  <c r="F3294" i="6"/>
  <c r="E3294" i="6"/>
  <c r="D3294" i="6"/>
  <c r="C3294" i="6"/>
  <c r="H3293" i="6"/>
  <c r="G3293" i="6"/>
  <c r="F3293" i="6"/>
  <c r="E3293" i="6"/>
  <c r="D3293" i="6"/>
  <c r="C3293" i="6"/>
  <c r="H3292" i="6"/>
  <c r="G3292" i="6"/>
  <c r="F3292" i="6"/>
  <c r="E3292" i="6"/>
  <c r="D3292" i="6"/>
  <c r="C3292" i="6"/>
  <c r="H3291" i="6"/>
  <c r="G3291" i="6"/>
  <c r="F3291" i="6"/>
  <c r="E3291" i="6"/>
  <c r="D3291" i="6"/>
  <c r="C3291" i="6"/>
  <c r="H3290" i="6"/>
  <c r="G3290" i="6"/>
  <c r="F3290" i="6"/>
  <c r="E3290" i="6"/>
  <c r="D3290" i="6"/>
  <c r="C3290" i="6"/>
  <c r="H3289" i="6"/>
  <c r="G3289" i="6"/>
  <c r="F3289" i="6"/>
  <c r="E3289" i="6"/>
  <c r="D3289" i="6"/>
  <c r="C3289" i="6"/>
  <c r="H3288" i="6"/>
  <c r="G3288" i="6"/>
  <c r="F3288" i="6"/>
  <c r="E3288" i="6"/>
  <c r="D3288" i="6"/>
  <c r="C3288" i="6"/>
  <c r="H3287" i="6"/>
  <c r="G3287" i="6"/>
  <c r="F3287" i="6"/>
  <c r="E3287" i="6"/>
  <c r="D3287" i="6"/>
  <c r="C3287" i="6"/>
  <c r="H3286" i="6"/>
  <c r="G3286" i="6"/>
  <c r="F3286" i="6"/>
  <c r="E3286" i="6"/>
  <c r="D3286" i="6"/>
  <c r="C3286" i="6"/>
  <c r="H3285" i="6"/>
  <c r="G3285" i="6"/>
  <c r="F3285" i="6"/>
  <c r="E3285" i="6"/>
  <c r="D3285" i="6"/>
  <c r="C3285" i="6"/>
  <c r="H3284" i="6"/>
  <c r="G3284" i="6"/>
  <c r="F3284" i="6"/>
  <c r="E3284" i="6"/>
  <c r="D3284" i="6"/>
  <c r="C3284" i="6"/>
  <c r="H3283" i="6"/>
  <c r="G3283" i="6"/>
  <c r="F3283" i="6"/>
  <c r="E3283" i="6"/>
  <c r="D3283" i="6"/>
  <c r="C3283" i="6"/>
  <c r="H3282" i="6"/>
  <c r="G3282" i="6"/>
  <c r="F3282" i="6"/>
  <c r="E3282" i="6"/>
  <c r="D3282" i="6"/>
  <c r="C3282" i="6"/>
  <c r="H3281" i="6"/>
  <c r="G3281" i="6"/>
  <c r="F3281" i="6"/>
  <c r="E3281" i="6"/>
  <c r="D3281" i="6"/>
  <c r="C3281" i="6"/>
  <c r="H3280" i="6"/>
  <c r="G3280" i="6"/>
  <c r="F3280" i="6"/>
  <c r="E3280" i="6"/>
  <c r="D3280" i="6"/>
  <c r="C3280" i="6"/>
  <c r="H3279" i="6"/>
  <c r="G3279" i="6"/>
  <c r="F3279" i="6"/>
  <c r="E3279" i="6"/>
  <c r="D3279" i="6"/>
  <c r="C3279" i="6"/>
  <c r="H3278" i="6"/>
  <c r="G3278" i="6"/>
  <c r="F3278" i="6"/>
  <c r="E3278" i="6"/>
  <c r="D3278" i="6"/>
  <c r="C3278" i="6"/>
  <c r="H3277" i="6"/>
  <c r="G3277" i="6"/>
  <c r="F3277" i="6"/>
  <c r="E3277" i="6"/>
  <c r="D3277" i="6"/>
  <c r="C3277" i="6"/>
  <c r="H3276" i="6"/>
  <c r="G3276" i="6"/>
  <c r="F3276" i="6"/>
  <c r="E3276" i="6"/>
  <c r="D3276" i="6"/>
  <c r="C3276" i="6"/>
  <c r="H3275" i="6"/>
  <c r="G3275" i="6"/>
  <c r="F3275" i="6"/>
  <c r="E3275" i="6"/>
  <c r="D3275" i="6"/>
  <c r="C3275" i="6"/>
  <c r="H3274" i="6"/>
  <c r="G3274" i="6"/>
  <c r="F3274" i="6"/>
  <c r="E3274" i="6"/>
  <c r="D3274" i="6"/>
  <c r="C3274" i="6"/>
  <c r="H3273" i="6"/>
  <c r="G3273" i="6"/>
  <c r="F3273" i="6"/>
  <c r="E3273" i="6"/>
  <c r="D3273" i="6"/>
  <c r="C3273" i="6"/>
  <c r="H3272" i="6"/>
  <c r="G3272" i="6"/>
  <c r="F3272" i="6"/>
  <c r="E3272" i="6"/>
  <c r="D3272" i="6"/>
  <c r="C3272" i="6"/>
  <c r="H3271" i="6"/>
  <c r="G3271" i="6"/>
  <c r="F3271" i="6"/>
  <c r="E3271" i="6"/>
  <c r="D3271" i="6"/>
  <c r="C3271" i="6"/>
  <c r="H3270" i="6"/>
  <c r="G3270" i="6"/>
  <c r="F3270" i="6"/>
  <c r="E3270" i="6"/>
  <c r="D3270" i="6"/>
  <c r="C3270" i="6"/>
  <c r="H3269" i="6"/>
  <c r="G3269" i="6"/>
  <c r="F3269" i="6"/>
  <c r="E3269" i="6"/>
  <c r="D3269" i="6"/>
  <c r="C3269" i="6"/>
  <c r="H3268" i="6"/>
  <c r="G3268" i="6"/>
  <c r="F3268" i="6"/>
  <c r="E3268" i="6"/>
  <c r="D3268" i="6"/>
  <c r="C3268" i="6"/>
  <c r="H3267" i="6"/>
  <c r="G3267" i="6"/>
  <c r="F3267" i="6"/>
  <c r="E3267" i="6"/>
  <c r="D3267" i="6"/>
  <c r="C3267" i="6"/>
  <c r="H3266" i="6"/>
  <c r="G3266" i="6"/>
  <c r="F3266" i="6"/>
  <c r="E3266" i="6"/>
  <c r="D3266" i="6"/>
  <c r="C3266" i="6"/>
  <c r="H3265" i="6"/>
  <c r="G3265" i="6"/>
  <c r="F3265" i="6"/>
  <c r="E3265" i="6"/>
  <c r="D3265" i="6"/>
  <c r="C3265" i="6"/>
  <c r="H3264" i="6"/>
  <c r="G3264" i="6"/>
  <c r="F3264" i="6"/>
  <c r="E3264" i="6"/>
  <c r="D3264" i="6"/>
  <c r="C3264" i="6"/>
  <c r="H3263" i="6"/>
  <c r="G3263" i="6"/>
  <c r="F3263" i="6"/>
  <c r="E3263" i="6"/>
  <c r="D3263" i="6"/>
  <c r="C3263" i="6"/>
  <c r="H3262" i="6"/>
  <c r="G3262" i="6"/>
  <c r="F3262" i="6"/>
  <c r="E3262" i="6"/>
  <c r="D3262" i="6"/>
  <c r="C3262" i="6"/>
  <c r="H3261" i="6"/>
  <c r="G3261" i="6"/>
  <c r="F3261" i="6"/>
  <c r="E3261" i="6"/>
  <c r="D3261" i="6"/>
  <c r="C3261" i="6"/>
  <c r="H3260" i="6"/>
  <c r="G3260" i="6"/>
  <c r="F3260" i="6"/>
  <c r="E3260" i="6"/>
  <c r="D3260" i="6"/>
  <c r="C3260" i="6"/>
  <c r="H3259" i="6"/>
  <c r="G3259" i="6"/>
  <c r="F3259" i="6"/>
  <c r="E3259" i="6"/>
  <c r="D3259" i="6"/>
  <c r="C3259" i="6"/>
  <c r="H3258" i="6"/>
  <c r="G3258" i="6"/>
  <c r="F3258" i="6"/>
  <c r="E3258" i="6"/>
  <c r="D3258" i="6"/>
  <c r="C3258" i="6"/>
  <c r="H3257" i="6"/>
  <c r="G3257" i="6"/>
  <c r="F3257" i="6"/>
  <c r="E3257" i="6"/>
  <c r="D3257" i="6"/>
  <c r="C3257" i="6"/>
  <c r="H3256" i="6"/>
  <c r="G3256" i="6"/>
  <c r="F3256" i="6"/>
  <c r="E3256" i="6"/>
  <c r="D3256" i="6"/>
  <c r="C3256" i="6"/>
  <c r="H3255" i="6"/>
  <c r="G3255" i="6"/>
  <c r="F3255" i="6"/>
  <c r="E3255" i="6"/>
  <c r="D3255" i="6"/>
  <c r="C3255" i="6"/>
  <c r="H3254" i="6"/>
  <c r="G3254" i="6"/>
  <c r="F3254" i="6"/>
  <c r="E3254" i="6"/>
  <c r="D3254" i="6"/>
  <c r="C3254" i="6"/>
  <c r="H3253" i="6"/>
  <c r="G3253" i="6"/>
  <c r="F3253" i="6"/>
  <c r="E3253" i="6"/>
  <c r="D3253" i="6"/>
  <c r="C3253" i="6"/>
  <c r="H3252" i="6"/>
  <c r="G3252" i="6"/>
  <c r="F3252" i="6"/>
  <c r="E3252" i="6"/>
  <c r="D3252" i="6"/>
  <c r="C3252" i="6"/>
  <c r="H3251" i="6"/>
  <c r="G3251" i="6"/>
  <c r="F3251" i="6"/>
  <c r="E3251" i="6"/>
  <c r="D3251" i="6"/>
  <c r="C3251" i="6"/>
  <c r="H3250" i="6"/>
  <c r="G3250" i="6"/>
  <c r="F3250" i="6"/>
  <c r="E3250" i="6"/>
  <c r="D3250" i="6"/>
  <c r="C3250" i="6"/>
  <c r="H3249" i="6"/>
  <c r="G3249" i="6"/>
  <c r="F3249" i="6"/>
  <c r="E3249" i="6"/>
  <c r="D3249" i="6"/>
  <c r="C3249" i="6"/>
  <c r="H3248" i="6"/>
  <c r="G3248" i="6"/>
  <c r="F3248" i="6"/>
  <c r="E3248" i="6"/>
  <c r="D3248" i="6"/>
  <c r="C3248" i="6"/>
  <c r="H3247" i="6"/>
  <c r="G3247" i="6"/>
  <c r="F3247" i="6"/>
  <c r="E3247" i="6"/>
  <c r="D3247" i="6"/>
  <c r="C3247" i="6"/>
  <c r="H3246" i="6"/>
  <c r="G3246" i="6"/>
  <c r="F3246" i="6"/>
  <c r="E3246" i="6"/>
  <c r="D3246" i="6"/>
  <c r="C3246" i="6"/>
  <c r="H3245" i="6"/>
  <c r="G3245" i="6"/>
  <c r="F3245" i="6"/>
  <c r="E3245" i="6"/>
  <c r="D3245" i="6"/>
  <c r="C3245" i="6"/>
  <c r="H3244" i="6"/>
  <c r="G3244" i="6"/>
  <c r="F3244" i="6"/>
  <c r="E3244" i="6"/>
  <c r="D3244" i="6"/>
  <c r="C3244" i="6"/>
  <c r="H3243" i="6"/>
  <c r="G3243" i="6"/>
  <c r="F3243" i="6"/>
  <c r="E3243" i="6"/>
  <c r="D3243" i="6"/>
  <c r="C3243" i="6"/>
  <c r="H3242" i="6"/>
  <c r="G3242" i="6"/>
  <c r="F3242" i="6"/>
  <c r="E3242" i="6"/>
  <c r="D3242" i="6"/>
  <c r="C3242" i="6"/>
  <c r="H3241" i="6"/>
  <c r="G3241" i="6"/>
  <c r="F3241" i="6"/>
  <c r="E3241" i="6"/>
  <c r="D3241" i="6"/>
  <c r="C3241" i="6"/>
  <c r="H3240" i="6"/>
  <c r="G3240" i="6"/>
  <c r="F3240" i="6"/>
  <c r="E3240" i="6"/>
  <c r="D3240" i="6"/>
  <c r="C3240" i="6"/>
  <c r="H3239" i="6"/>
  <c r="G3239" i="6"/>
  <c r="F3239" i="6"/>
  <c r="E3239" i="6"/>
  <c r="D3239" i="6"/>
  <c r="C3239" i="6"/>
  <c r="H3238" i="6"/>
  <c r="G3238" i="6"/>
  <c r="F3238" i="6"/>
  <c r="E3238" i="6"/>
  <c r="D3238" i="6"/>
  <c r="C3238" i="6"/>
  <c r="H3237" i="6"/>
  <c r="G3237" i="6"/>
  <c r="F3237" i="6"/>
  <c r="E3237" i="6"/>
  <c r="D3237" i="6"/>
  <c r="C3237" i="6"/>
  <c r="H3236" i="6"/>
  <c r="G3236" i="6"/>
  <c r="F3236" i="6"/>
  <c r="E3236" i="6"/>
  <c r="D3236" i="6"/>
  <c r="C3236" i="6"/>
  <c r="H3235" i="6"/>
  <c r="G3235" i="6"/>
  <c r="F3235" i="6"/>
  <c r="E3235" i="6"/>
  <c r="D3235" i="6"/>
  <c r="C3235" i="6"/>
  <c r="H3234" i="6"/>
  <c r="G3234" i="6"/>
  <c r="F3234" i="6"/>
  <c r="E3234" i="6"/>
  <c r="D3234" i="6"/>
  <c r="C3234" i="6"/>
  <c r="H3233" i="6"/>
  <c r="G3233" i="6"/>
  <c r="F3233" i="6"/>
  <c r="E3233" i="6"/>
  <c r="D3233" i="6"/>
  <c r="C3233" i="6"/>
  <c r="H3232" i="6"/>
  <c r="G3232" i="6"/>
  <c r="F3232" i="6"/>
  <c r="E3232" i="6"/>
  <c r="D3232" i="6"/>
  <c r="C3232" i="6"/>
  <c r="H3231" i="6"/>
  <c r="G3231" i="6"/>
  <c r="F3231" i="6"/>
  <c r="E3231" i="6"/>
  <c r="D3231" i="6"/>
  <c r="C3231" i="6"/>
  <c r="H3230" i="6"/>
  <c r="G3230" i="6"/>
  <c r="F3230" i="6"/>
  <c r="E3230" i="6"/>
  <c r="D3230" i="6"/>
  <c r="C3230" i="6"/>
  <c r="H3229" i="6"/>
  <c r="G3229" i="6"/>
  <c r="F3229" i="6"/>
  <c r="E3229" i="6"/>
  <c r="D3229" i="6"/>
  <c r="C3229" i="6"/>
  <c r="H3228" i="6"/>
  <c r="G3228" i="6"/>
  <c r="F3228" i="6"/>
  <c r="E3228" i="6"/>
  <c r="D3228" i="6"/>
  <c r="C3228" i="6"/>
  <c r="H3227" i="6"/>
  <c r="G3227" i="6"/>
  <c r="F3227" i="6"/>
  <c r="E3227" i="6"/>
  <c r="D3227" i="6"/>
  <c r="C3227" i="6"/>
  <c r="H3226" i="6"/>
  <c r="G3226" i="6"/>
  <c r="F3226" i="6"/>
  <c r="E3226" i="6"/>
  <c r="D3226" i="6"/>
  <c r="C3226" i="6"/>
  <c r="H3225" i="6"/>
  <c r="G3225" i="6"/>
  <c r="F3225" i="6"/>
  <c r="E3225" i="6"/>
  <c r="D3225" i="6"/>
  <c r="C3225" i="6"/>
  <c r="H3224" i="6"/>
  <c r="G3224" i="6"/>
  <c r="F3224" i="6"/>
  <c r="E3224" i="6"/>
  <c r="D3224" i="6"/>
  <c r="C3224" i="6"/>
  <c r="H3223" i="6"/>
  <c r="G3223" i="6"/>
  <c r="F3223" i="6"/>
  <c r="E3223" i="6"/>
  <c r="D3223" i="6"/>
  <c r="C3223" i="6"/>
  <c r="H3222" i="6"/>
  <c r="G3222" i="6"/>
  <c r="F3222" i="6"/>
  <c r="E3222" i="6"/>
  <c r="D3222" i="6"/>
  <c r="C3222" i="6"/>
  <c r="H3221" i="6"/>
  <c r="G3221" i="6"/>
  <c r="F3221" i="6"/>
  <c r="E3221" i="6"/>
  <c r="D3221" i="6"/>
  <c r="C3221" i="6"/>
  <c r="H3220" i="6"/>
  <c r="G3220" i="6"/>
  <c r="F3220" i="6"/>
  <c r="E3220" i="6"/>
  <c r="D3220" i="6"/>
  <c r="C3220" i="6"/>
  <c r="H3219" i="6"/>
  <c r="G3219" i="6"/>
  <c r="F3219" i="6"/>
  <c r="E3219" i="6"/>
  <c r="D3219" i="6"/>
  <c r="C3219" i="6"/>
  <c r="H3218" i="6"/>
  <c r="G3218" i="6"/>
  <c r="F3218" i="6"/>
  <c r="E3218" i="6"/>
  <c r="D3218" i="6"/>
  <c r="C3218" i="6"/>
  <c r="H3217" i="6"/>
  <c r="G3217" i="6"/>
  <c r="F3217" i="6"/>
  <c r="E3217" i="6"/>
  <c r="D3217" i="6"/>
  <c r="C3217" i="6"/>
  <c r="H3216" i="6"/>
  <c r="G3216" i="6"/>
  <c r="F3216" i="6"/>
  <c r="E3216" i="6"/>
  <c r="D3216" i="6"/>
  <c r="C3216" i="6"/>
  <c r="H3215" i="6"/>
  <c r="G3215" i="6"/>
  <c r="F3215" i="6"/>
  <c r="E3215" i="6"/>
  <c r="D3215" i="6"/>
  <c r="C3215" i="6"/>
  <c r="H3214" i="6"/>
  <c r="G3214" i="6"/>
  <c r="F3214" i="6"/>
  <c r="E3214" i="6"/>
  <c r="D3214" i="6"/>
  <c r="C3214" i="6"/>
  <c r="H3213" i="6"/>
  <c r="G3213" i="6"/>
  <c r="F3213" i="6"/>
  <c r="E3213" i="6"/>
  <c r="D3213" i="6"/>
  <c r="C3213" i="6"/>
  <c r="H3212" i="6"/>
  <c r="G3212" i="6"/>
  <c r="F3212" i="6"/>
  <c r="E3212" i="6"/>
  <c r="D3212" i="6"/>
  <c r="C3212" i="6"/>
  <c r="H3211" i="6"/>
  <c r="G3211" i="6"/>
  <c r="F3211" i="6"/>
  <c r="E3211" i="6"/>
  <c r="D3211" i="6"/>
  <c r="C3211" i="6"/>
  <c r="H3210" i="6"/>
  <c r="G3210" i="6"/>
  <c r="F3210" i="6"/>
  <c r="E3210" i="6"/>
  <c r="D3210" i="6"/>
  <c r="C3210" i="6"/>
  <c r="H3209" i="6"/>
  <c r="G3209" i="6"/>
  <c r="F3209" i="6"/>
  <c r="E3209" i="6"/>
  <c r="D3209" i="6"/>
  <c r="C3209" i="6"/>
  <c r="H3208" i="6"/>
  <c r="G3208" i="6"/>
  <c r="F3208" i="6"/>
  <c r="E3208" i="6"/>
  <c r="D3208" i="6"/>
  <c r="C3208" i="6"/>
  <c r="H3207" i="6"/>
  <c r="G3207" i="6"/>
  <c r="F3207" i="6"/>
  <c r="E3207" i="6"/>
  <c r="D3207" i="6"/>
  <c r="C3207" i="6"/>
  <c r="H3206" i="6"/>
  <c r="G3206" i="6"/>
  <c r="F3206" i="6"/>
  <c r="E3206" i="6"/>
  <c r="D3206" i="6"/>
  <c r="C3206" i="6"/>
  <c r="H3205" i="6"/>
  <c r="G3205" i="6"/>
  <c r="F3205" i="6"/>
  <c r="E3205" i="6"/>
  <c r="D3205" i="6"/>
  <c r="C3205" i="6"/>
  <c r="H3204" i="6"/>
  <c r="G3204" i="6"/>
  <c r="F3204" i="6"/>
  <c r="E3204" i="6"/>
  <c r="D3204" i="6"/>
  <c r="C3204" i="6"/>
  <c r="H3203" i="6"/>
  <c r="G3203" i="6"/>
  <c r="F3203" i="6"/>
  <c r="E3203" i="6"/>
  <c r="D3203" i="6"/>
  <c r="C3203" i="6"/>
  <c r="H3202" i="6"/>
  <c r="G3202" i="6"/>
  <c r="F3202" i="6"/>
  <c r="E3202" i="6"/>
  <c r="D3202" i="6"/>
  <c r="C3202" i="6"/>
  <c r="H3201" i="6"/>
  <c r="G3201" i="6"/>
  <c r="F3201" i="6"/>
  <c r="E3201" i="6"/>
  <c r="D3201" i="6"/>
  <c r="C3201" i="6"/>
  <c r="H3200" i="6"/>
  <c r="G3200" i="6"/>
  <c r="F3200" i="6"/>
  <c r="E3200" i="6"/>
  <c r="D3200" i="6"/>
  <c r="C3200" i="6"/>
  <c r="H3199" i="6"/>
  <c r="G3199" i="6"/>
  <c r="F3199" i="6"/>
  <c r="E3199" i="6"/>
  <c r="D3199" i="6"/>
  <c r="C3199" i="6"/>
  <c r="H3198" i="6"/>
  <c r="G3198" i="6"/>
  <c r="F3198" i="6"/>
  <c r="E3198" i="6"/>
  <c r="D3198" i="6"/>
  <c r="C3198" i="6"/>
  <c r="H3197" i="6"/>
  <c r="G3197" i="6"/>
  <c r="F3197" i="6"/>
  <c r="E3197" i="6"/>
  <c r="D3197" i="6"/>
  <c r="C3197" i="6"/>
  <c r="H3196" i="6"/>
  <c r="G3196" i="6"/>
  <c r="F3196" i="6"/>
  <c r="E3196" i="6"/>
  <c r="D3196" i="6"/>
  <c r="C3196" i="6"/>
  <c r="H3195" i="6"/>
  <c r="G3195" i="6"/>
  <c r="F3195" i="6"/>
  <c r="E3195" i="6"/>
  <c r="D3195" i="6"/>
  <c r="C3195" i="6"/>
  <c r="H3194" i="6"/>
  <c r="G3194" i="6"/>
  <c r="F3194" i="6"/>
  <c r="E3194" i="6"/>
  <c r="D3194" i="6"/>
  <c r="C3194" i="6"/>
  <c r="H3193" i="6"/>
  <c r="G3193" i="6"/>
  <c r="F3193" i="6"/>
  <c r="E3193" i="6"/>
  <c r="D3193" i="6"/>
  <c r="C3193" i="6"/>
  <c r="H3192" i="6"/>
  <c r="G3192" i="6"/>
  <c r="F3192" i="6"/>
  <c r="E3192" i="6"/>
  <c r="D3192" i="6"/>
  <c r="C3192" i="6"/>
  <c r="H3191" i="6"/>
  <c r="G3191" i="6"/>
  <c r="F3191" i="6"/>
  <c r="E3191" i="6"/>
  <c r="D3191" i="6"/>
  <c r="C3191" i="6"/>
  <c r="H3190" i="6"/>
  <c r="G3190" i="6"/>
  <c r="F3190" i="6"/>
  <c r="E3190" i="6"/>
  <c r="D3190" i="6"/>
  <c r="C3190" i="6"/>
  <c r="H3189" i="6"/>
  <c r="G3189" i="6"/>
  <c r="F3189" i="6"/>
  <c r="E3189" i="6"/>
  <c r="D3189" i="6"/>
  <c r="C3189" i="6"/>
  <c r="H3188" i="6"/>
  <c r="G3188" i="6"/>
  <c r="F3188" i="6"/>
  <c r="E3188" i="6"/>
  <c r="D3188" i="6"/>
  <c r="C3188" i="6"/>
  <c r="H3187" i="6"/>
  <c r="G3187" i="6"/>
  <c r="F3187" i="6"/>
  <c r="E3187" i="6"/>
  <c r="D3187" i="6"/>
  <c r="C3187" i="6"/>
  <c r="H3186" i="6"/>
  <c r="G3186" i="6"/>
  <c r="F3186" i="6"/>
  <c r="E3186" i="6"/>
  <c r="D3186" i="6"/>
  <c r="C3186" i="6"/>
  <c r="H3185" i="6"/>
  <c r="G3185" i="6"/>
  <c r="F3185" i="6"/>
  <c r="E3185" i="6"/>
  <c r="D3185" i="6"/>
  <c r="C3185" i="6"/>
  <c r="H3184" i="6"/>
  <c r="G3184" i="6"/>
  <c r="F3184" i="6"/>
  <c r="E3184" i="6"/>
  <c r="D3184" i="6"/>
  <c r="C3184" i="6"/>
  <c r="H3183" i="6"/>
  <c r="G3183" i="6"/>
  <c r="F3183" i="6"/>
  <c r="E3183" i="6"/>
  <c r="D3183" i="6"/>
  <c r="C3183" i="6"/>
  <c r="H3182" i="6"/>
  <c r="G3182" i="6"/>
  <c r="F3182" i="6"/>
  <c r="E3182" i="6"/>
  <c r="D3182" i="6"/>
  <c r="C3182" i="6"/>
  <c r="H3181" i="6"/>
  <c r="G3181" i="6"/>
  <c r="F3181" i="6"/>
  <c r="E3181" i="6"/>
  <c r="D3181" i="6"/>
  <c r="C3181" i="6"/>
  <c r="H3180" i="6"/>
  <c r="G3180" i="6"/>
  <c r="F3180" i="6"/>
  <c r="E3180" i="6"/>
  <c r="D3180" i="6"/>
  <c r="C3180" i="6"/>
  <c r="H3179" i="6"/>
  <c r="G3179" i="6"/>
  <c r="F3179" i="6"/>
  <c r="E3179" i="6"/>
  <c r="D3179" i="6"/>
  <c r="C3179" i="6"/>
  <c r="H3178" i="6"/>
  <c r="G3178" i="6"/>
  <c r="F3178" i="6"/>
  <c r="E3178" i="6"/>
  <c r="D3178" i="6"/>
  <c r="C3178" i="6"/>
  <c r="H3177" i="6"/>
  <c r="G3177" i="6"/>
  <c r="F3177" i="6"/>
  <c r="E3177" i="6"/>
  <c r="D3177" i="6"/>
  <c r="C3177" i="6"/>
  <c r="H3176" i="6"/>
  <c r="G3176" i="6"/>
  <c r="F3176" i="6"/>
  <c r="E3176" i="6"/>
  <c r="D3176" i="6"/>
  <c r="C3176" i="6"/>
  <c r="H3175" i="6"/>
  <c r="G3175" i="6"/>
  <c r="F3175" i="6"/>
  <c r="E3175" i="6"/>
  <c r="D3175" i="6"/>
  <c r="C3175" i="6"/>
  <c r="H3174" i="6"/>
  <c r="G3174" i="6"/>
  <c r="F3174" i="6"/>
  <c r="E3174" i="6"/>
  <c r="D3174" i="6"/>
  <c r="C3174" i="6"/>
  <c r="H3173" i="6"/>
  <c r="G3173" i="6"/>
  <c r="F3173" i="6"/>
  <c r="E3173" i="6"/>
  <c r="D3173" i="6"/>
  <c r="C3173" i="6"/>
  <c r="H3172" i="6"/>
  <c r="G3172" i="6"/>
  <c r="F3172" i="6"/>
  <c r="E3172" i="6"/>
  <c r="D3172" i="6"/>
  <c r="C3172" i="6"/>
  <c r="H3171" i="6"/>
  <c r="G3171" i="6"/>
  <c r="F3171" i="6"/>
  <c r="E3171" i="6"/>
  <c r="D3171" i="6"/>
  <c r="C3171" i="6"/>
  <c r="H3170" i="6"/>
  <c r="G3170" i="6"/>
  <c r="F3170" i="6"/>
  <c r="E3170" i="6"/>
  <c r="D3170" i="6"/>
  <c r="C3170" i="6"/>
  <c r="H3169" i="6"/>
  <c r="G3169" i="6"/>
  <c r="F3169" i="6"/>
  <c r="E3169" i="6"/>
  <c r="D3169" i="6"/>
  <c r="C3169" i="6"/>
  <c r="H3168" i="6"/>
  <c r="G3168" i="6"/>
  <c r="F3168" i="6"/>
  <c r="E3168" i="6"/>
  <c r="D3168" i="6"/>
  <c r="C3168" i="6"/>
  <c r="H3167" i="6"/>
  <c r="G3167" i="6"/>
  <c r="F3167" i="6"/>
  <c r="E3167" i="6"/>
  <c r="D3167" i="6"/>
  <c r="C3167" i="6"/>
  <c r="H3166" i="6"/>
  <c r="G3166" i="6"/>
  <c r="F3166" i="6"/>
  <c r="E3166" i="6"/>
  <c r="D3166" i="6"/>
  <c r="C3166" i="6"/>
  <c r="H3165" i="6"/>
  <c r="G3165" i="6"/>
  <c r="F3165" i="6"/>
  <c r="E3165" i="6"/>
  <c r="D3165" i="6"/>
  <c r="C3165" i="6"/>
  <c r="H3164" i="6"/>
  <c r="G3164" i="6"/>
  <c r="F3164" i="6"/>
  <c r="E3164" i="6"/>
  <c r="D3164" i="6"/>
  <c r="C3164" i="6"/>
  <c r="H3163" i="6"/>
  <c r="G3163" i="6"/>
  <c r="F3163" i="6"/>
  <c r="E3163" i="6"/>
  <c r="D3163" i="6"/>
  <c r="C3163" i="6"/>
  <c r="H3162" i="6"/>
  <c r="G3162" i="6"/>
  <c r="F3162" i="6"/>
  <c r="E3162" i="6"/>
  <c r="D3162" i="6"/>
  <c r="C3162" i="6"/>
  <c r="H3161" i="6"/>
  <c r="G3161" i="6"/>
  <c r="F3161" i="6"/>
  <c r="E3161" i="6"/>
  <c r="D3161" i="6"/>
  <c r="C3161" i="6"/>
  <c r="H3160" i="6"/>
  <c r="G3160" i="6"/>
  <c r="F3160" i="6"/>
  <c r="E3160" i="6"/>
  <c r="D3160" i="6"/>
  <c r="C3160" i="6"/>
  <c r="H3159" i="6"/>
  <c r="G3159" i="6"/>
  <c r="F3159" i="6"/>
  <c r="E3159" i="6"/>
  <c r="D3159" i="6"/>
  <c r="C3159" i="6"/>
  <c r="H3158" i="6"/>
  <c r="G3158" i="6"/>
  <c r="F3158" i="6"/>
  <c r="E3158" i="6"/>
  <c r="D3158" i="6"/>
  <c r="C3158" i="6"/>
  <c r="H3157" i="6"/>
  <c r="G3157" i="6"/>
  <c r="F3157" i="6"/>
  <c r="E3157" i="6"/>
  <c r="D3157" i="6"/>
  <c r="C3157" i="6"/>
  <c r="H3156" i="6"/>
  <c r="G3156" i="6"/>
  <c r="F3156" i="6"/>
  <c r="E3156" i="6"/>
  <c r="D3156" i="6"/>
  <c r="C3156" i="6"/>
  <c r="H3155" i="6"/>
  <c r="G3155" i="6"/>
  <c r="F3155" i="6"/>
  <c r="E3155" i="6"/>
  <c r="D3155" i="6"/>
  <c r="C3155" i="6"/>
  <c r="H3154" i="6"/>
  <c r="G3154" i="6"/>
  <c r="F3154" i="6"/>
  <c r="E3154" i="6"/>
  <c r="D3154" i="6"/>
  <c r="C3154" i="6"/>
  <c r="H3153" i="6"/>
  <c r="G3153" i="6"/>
  <c r="F3153" i="6"/>
  <c r="E3153" i="6"/>
  <c r="D3153" i="6"/>
  <c r="C3153" i="6"/>
  <c r="H3152" i="6"/>
  <c r="G3152" i="6"/>
  <c r="F3152" i="6"/>
  <c r="E3152" i="6"/>
  <c r="D3152" i="6"/>
  <c r="C3152" i="6"/>
  <c r="H3151" i="6"/>
  <c r="G3151" i="6"/>
  <c r="F3151" i="6"/>
  <c r="E3151" i="6"/>
  <c r="D3151" i="6"/>
  <c r="C3151" i="6"/>
  <c r="H3150" i="6"/>
  <c r="G3150" i="6"/>
  <c r="F3150" i="6"/>
  <c r="E3150" i="6"/>
  <c r="D3150" i="6"/>
  <c r="C3150" i="6"/>
  <c r="H3149" i="6"/>
  <c r="G3149" i="6"/>
  <c r="F3149" i="6"/>
  <c r="E3149" i="6"/>
  <c r="D3149" i="6"/>
  <c r="C3149" i="6"/>
  <c r="H3148" i="6"/>
  <c r="G3148" i="6"/>
  <c r="F3148" i="6"/>
  <c r="E3148" i="6"/>
  <c r="D3148" i="6"/>
  <c r="C3148" i="6"/>
  <c r="H3147" i="6"/>
  <c r="G3147" i="6"/>
  <c r="F3147" i="6"/>
  <c r="E3147" i="6"/>
  <c r="D3147" i="6"/>
  <c r="C3147" i="6"/>
  <c r="H3146" i="6"/>
  <c r="G3146" i="6"/>
  <c r="F3146" i="6"/>
  <c r="E3146" i="6"/>
  <c r="D3146" i="6"/>
  <c r="C3146" i="6"/>
  <c r="H3145" i="6"/>
  <c r="G3145" i="6"/>
  <c r="F3145" i="6"/>
  <c r="E3145" i="6"/>
  <c r="D3145" i="6"/>
  <c r="C3145" i="6"/>
  <c r="H3144" i="6"/>
  <c r="G3144" i="6"/>
  <c r="F3144" i="6"/>
  <c r="E3144" i="6"/>
  <c r="D3144" i="6"/>
  <c r="C3144" i="6"/>
  <c r="H3143" i="6"/>
  <c r="G3143" i="6"/>
  <c r="F3143" i="6"/>
  <c r="E3143" i="6"/>
  <c r="D3143" i="6"/>
  <c r="C3143" i="6"/>
  <c r="H3142" i="6"/>
  <c r="G3142" i="6"/>
  <c r="F3142" i="6"/>
  <c r="E3142" i="6"/>
  <c r="D3142" i="6"/>
  <c r="C3142" i="6"/>
  <c r="H3141" i="6"/>
  <c r="G3141" i="6"/>
  <c r="F3141" i="6"/>
  <c r="E3141" i="6"/>
  <c r="D3141" i="6"/>
  <c r="C3141" i="6"/>
  <c r="H3140" i="6"/>
  <c r="G3140" i="6"/>
  <c r="F3140" i="6"/>
  <c r="E3140" i="6"/>
  <c r="D3140" i="6"/>
  <c r="C3140" i="6"/>
  <c r="H3139" i="6"/>
  <c r="G3139" i="6"/>
  <c r="F3139" i="6"/>
  <c r="E3139" i="6"/>
  <c r="D3139" i="6"/>
  <c r="C3139" i="6"/>
  <c r="H3138" i="6"/>
  <c r="G3138" i="6"/>
  <c r="F3138" i="6"/>
  <c r="E3138" i="6"/>
  <c r="D3138" i="6"/>
  <c r="C3138" i="6"/>
  <c r="H3137" i="6"/>
  <c r="G3137" i="6"/>
  <c r="F3137" i="6"/>
  <c r="E3137" i="6"/>
  <c r="D3137" i="6"/>
  <c r="C3137" i="6"/>
  <c r="H3136" i="6"/>
  <c r="G3136" i="6"/>
  <c r="F3136" i="6"/>
  <c r="E3136" i="6"/>
  <c r="D3136" i="6"/>
  <c r="C3136" i="6"/>
  <c r="H3135" i="6"/>
  <c r="G3135" i="6"/>
  <c r="F3135" i="6"/>
  <c r="E3135" i="6"/>
  <c r="D3135" i="6"/>
  <c r="C3135" i="6"/>
  <c r="H3134" i="6"/>
  <c r="G3134" i="6"/>
  <c r="F3134" i="6"/>
  <c r="E3134" i="6"/>
  <c r="D3134" i="6"/>
  <c r="C3134" i="6"/>
  <c r="H3133" i="6"/>
  <c r="G3133" i="6"/>
  <c r="F3133" i="6"/>
  <c r="E3133" i="6"/>
  <c r="D3133" i="6"/>
  <c r="C3133" i="6"/>
  <c r="H3132" i="6"/>
  <c r="G3132" i="6"/>
  <c r="F3132" i="6"/>
  <c r="E3132" i="6"/>
  <c r="D3132" i="6"/>
  <c r="C3132" i="6"/>
  <c r="H3131" i="6"/>
  <c r="G3131" i="6"/>
  <c r="F3131" i="6"/>
  <c r="E3131" i="6"/>
  <c r="D3131" i="6"/>
  <c r="C3131" i="6"/>
  <c r="H3130" i="6"/>
  <c r="G3130" i="6"/>
  <c r="F3130" i="6"/>
  <c r="E3130" i="6"/>
  <c r="D3130" i="6"/>
  <c r="C3130" i="6"/>
  <c r="H3129" i="6"/>
  <c r="G3129" i="6"/>
  <c r="F3129" i="6"/>
  <c r="E3129" i="6"/>
  <c r="D3129" i="6"/>
  <c r="C3129" i="6"/>
  <c r="H3128" i="6"/>
  <c r="G3128" i="6"/>
  <c r="F3128" i="6"/>
  <c r="E3128" i="6"/>
  <c r="D3128" i="6"/>
  <c r="C3128" i="6"/>
  <c r="H3127" i="6"/>
  <c r="G3127" i="6"/>
  <c r="F3127" i="6"/>
  <c r="E3127" i="6"/>
  <c r="D3127" i="6"/>
  <c r="C3127" i="6"/>
  <c r="H3126" i="6"/>
  <c r="G3126" i="6"/>
  <c r="F3126" i="6"/>
  <c r="E3126" i="6"/>
  <c r="D3126" i="6"/>
  <c r="C3126" i="6"/>
  <c r="H3125" i="6"/>
  <c r="G3125" i="6"/>
  <c r="F3125" i="6"/>
  <c r="E3125" i="6"/>
  <c r="D3125" i="6"/>
  <c r="C3125" i="6"/>
  <c r="H3124" i="6"/>
  <c r="G3124" i="6"/>
  <c r="F3124" i="6"/>
  <c r="E3124" i="6"/>
  <c r="D3124" i="6"/>
  <c r="C3124" i="6"/>
  <c r="H3123" i="6"/>
  <c r="G3123" i="6"/>
  <c r="F3123" i="6"/>
  <c r="E3123" i="6"/>
  <c r="D3123" i="6"/>
  <c r="C3123" i="6"/>
  <c r="H3122" i="6"/>
  <c r="G3122" i="6"/>
  <c r="F3122" i="6"/>
  <c r="E3122" i="6"/>
  <c r="D3122" i="6"/>
  <c r="C3122" i="6"/>
  <c r="H3121" i="6"/>
  <c r="G3121" i="6"/>
  <c r="F3121" i="6"/>
  <c r="E3121" i="6"/>
  <c r="D3121" i="6"/>
  <c r="C3121" i="6"/>
  <c r="H3120" i="6"/>
  <c r="G3120" i="6"/>
  <c r="F3120" i="6"/>
  <c r="E3120" i="6"/>
  <c r="D3120" i="6"/>
  <c r="C3120" i="6"/>
  <c r="H3119" i="6"/>
  <c r="G3119" i="6"/>
  <c r="F3119" i="6"/>
  <c r="E3119" i="6"/>
  <c r="D3119" i="6"/>
  <c r="C3119" i="6"/>
  <c r="H3118" i="6"/>
  <c r="G3118" i="6"/>
  <c r="F3118" i="6"/>
  <c r="E3118" i="6"/>
  <c r="D3118" i="6"/>
  <c r="C3118" i="6"/>
  <c r="H3117" i="6"/>
  <c r="G3117" i="6"/>
  <c r="F3117" i="6"/>
  <c r="E3117" i="6"/>
  <c r="D3117" i="6"/>
  <c r="C3117" i="6"/>
  <c r="H3116" i="6"/>
  <c r="G3116" i="6"/>
  <c r="F3116" i="6"/>
  <c r="E3116" i="6"/>
  <c r="D3116" i="6"/>
  <c r="C3116" i="6"/>
  <c r="H3115" i="6"/>
  <c r="G3115" i="6"/>
  <c r="F3115" i="6"/>
  <c r="E3115" i="6"/>
  <c r="D3115" i="6"/>
  <c r="C3115" i="6"/>
  <c r="H3114" i="6"/>
  <c r="G3114" i="6"/>
  <c r="F3114" i="6"/>
  <c r="E3114" i="6"/>
  <c r="D3114" i="6"/>
  <c r="C3114" i="6"/>
  <c r="H3113" i="6"/>
  <c r="G3113" i="6"/>
  <c r="F3113" i="6"/>
  <c r="E3113" i="6"/>
  <c r="D3113" i="6"/>
  <c r="C3113" i="6"/>
  <c r="H3112" i="6"/>
  <c r="G3112" i="6"/>
  <c r="F3112" i="6"/>
  <c r="E3112" i="6"/>
  <c r="D3112" i="6"/>
  <c r="C3112" i="6"/>
  <c r="H3111" i="6"/>
  <c r="G3111" i="6"/>
  <c r="F3111" i="6"/>
  <c r="E3111" i="6"/>
  <c r="D3111" i="6"/>
  <c r="C3111" i="6"/>
  <c r="H3110" i="6"/>
  <c r="G3110" i="6"/>
  <c r="F3110" i="6"/>
  <c r="E3110" i="6"/>
  <c r="D3110" i="6"/>
  <c r="C3110" i="6"/>
  <c r="H3109" i="6"/>
  <c r="G3109" i="6"/>
  <c r="F3109" i="6"/>
  <c r="E3109" i="6"/>
  <c r="D3109" i="6"/>
  <c r="C3109" i="6"/>
  <c r="H3108" i="6"/>
  <c r="G3108" i="6"/>
  <c r="F3108" i="6"/>
  <c r="E3108" i="6"/>
  <c r="D3108" i="6"/>
  <c r="C3108" i="6"/>
  <c r="H3107" i="6"/>
  <c r="G3107" i="6"/>
  <c r="F3107" i="6"/>
  <c r="E3107" i="6"/>
  <c r="D3107" i="6"/>
  <c r="C3107" i="6"/>
  <c r="H3106" i="6"/>
  <c r="G3106" i="6"/>
  <c r="F3106" i="6"/>
  <c r="E3106" i="6"/>
  <c r="D3106" i="6"/>
  <c r="C3106" i="6"/>
  <c r="H3105" i="6"/>
  <c r="G3105" i="6"/>
  <c r="F3105" i="6"/>
  <c r="E3105" i="6"/>
  <c r="D3105" i="6"/>
  <c r="C3105" i="6"/>
  <c r="H3104" i="6"/>
  <c r="G3104" i="6"/>
  <c r="F3104" i="6"/>
  <c r="E3104" i="6"/>
  <c r="D3104" i="6"/>
  <c r="C3104" i="6"/>
  <c r="H3103" i="6"/>
  <c r="G3103" i="6"/>
  <c r="F3103" i="6"/>
  <c r="E3103" i="6"/>
  <c r="D3103" i="6"/>
  <c r="C3103" i="6"/>
  <c r="H3102" i="6"/>
  <c r="G3102" i="6"/>
  <c r="F3102" i="6"/>
  <c r="E3102" i="6"/>
  <c r="D3102" i="6"/>
  <c r="C3102" i="6"/>
  <c r="H3101" i="6"/>
  <c r="G3101" i="6"/>
  <c r="F3101" i="6"/>
  <c r="E3101" i="6"/>
  <c r="D3101" i="6"/>
  <c r="C3101" i="6"/>
  <c r="H3100" i="6"/>
  <c r="G3100" i="6"/>
  <c r="F3100" i="6"/>
  <c r="E3100" i="6"/>
  <c r="D3100" i="6"/>
  <c r="C3100" i="6"/>
  <c r="H3099" i="6"/>
  <c r="G3099" i="6"/>
  <c r="F3099" i="6"/>
  <c r="E3099" i="6"/>
  <c r="D3099" i="6"/>
  <c r="C3099" i="6"/>
  <c r="H3098" i="6"/>
  <c r="G3098" i="6"/>
  <c r="F3098" i="6"/>
  <c r="E3098" i="6"/>
  <c r="D3098" i="6"/>
  <c r="C3098" i="6"/>
  <c r="H3097" i="6"/>
  <c r="G3097" i="6"/>
  <c r="F3097" i="6"/>
  <c r="E3097" i="6"/>
  <c r="D3097" i="6"/>
  <c r="C3097" i="6"/>
  <c r="H3096" i="6"/>
  <c r="G3096" i="6"/>
  <c r="F3096" i="6"/>
  <c r="E3096" i="6"/>
  <c r="D3096" i="6"/>
  <c r="C3096" i="6"/>
  <c r="H3095" i="6"/>
  <c r="G3095" i="6"/>
  <c r="F3095" i="6"/>
  <c r="E3095" i="6"/>
  <c r="D3095" i="6"/>
  <c r="C3095" i="6"/>
  <c r="H3094" i="6"/>
  <c r="G3094" i="6"/>
  <c r="F3094" i="6"/>
  <c r="E3094" i="6"/>
  <c r="D3094" i="6"/>
  <c r="C3094" i="6"/>
  <c r="H3093" i="6"/>
  <c r="G3093" i="6"/>
  <c r="F3093" i="6"/>
  <c r="E3093" i="6"/>
  <c r="D3093" i="6"/>
  <c r="C3093" i="6"/>
  <c r="H3092" i="6"/>
  <c r="G3092" i="6"/>
  <c r="F3092" i="6"/>
  <c r="E3092" i="6"/>
  <c r="D3092" i="6"/>
  <c r="C3092" i="6"/>
  <c r="H3091" i="6"/>
  <c r="G3091" i="6"/>
  <c r="F3091" i="6"/>
  <c r="E3091" i="6"/>
  <c r="D3091" i="6"/>
  <c r="C3091" i="6"/>
  <c r="H3090" i="6"/>
  <c r="G3090" i="6"/>
  <c r="F3090" i="6"/>
  <c r="E3090" i="6"/>
  <c r="D3090" i="6"/>
  <c r="C3090" i="6"/>
  <c r="H3089" i="6"/>
  <c r="G3089" i="6"/>
  <c r="F3089" i="6"/>
  <c r="E3089" i="6"/>
  <c r="D3089" i="6"/>
  <c r="C3089" i="6"/>
  <c r="H3088" i="6"/>
  <c r="G3088" i="6"/>
  <c r="F3088" i="6"/>
  <c r="E3088" i="6"/>
  <c r="D3088" i="6"/>
  <c r="C3088" i="6"/>
  <c r="H3087" i="6"/>
  <c r="G3087" i="6"/>
  <c r="F3087" i="6"/>
  <c r="E3087" i="6"/>
  <c r="D3087" i="6"/>
  <c r="C3087" i="6"/>
  <c r="H3086" i="6"/>
  <c r="G3086" i="6"/>
  <c r="F3086" i="6"/>
  <c r="E3086" i="6"/>
  <c r="D3086" i="6"/>
  <c r="C3086" i="6"/>
  <c r="H3085" i="6"/>
  <c r="G3085" i="6"/>
  <c r="F3085" i="6"/>
  <c r="E3085" i="6"/>
  <c r="D3085" i="6"/>
  <c r="C3085" i="6"/>
  <c r="H3084" i="6"/>
  <c r="G3084" i="6"/>
  <c r="F3084" i="6"/>
  <c r="E3084" i="6"/>
  <c r="D3084" i="6"/>
  <c r="C3084" i="6"/>
  <c r="H3083" i="6"/>
  <c r="G3083" i="6"/>
  <c r="F3083" i="6"/>
  <c r="E3083" i="6"/>
  <c r="D3083" i="6"/>
  <c r="C3083" i="6"/>
  <c r="H3082" i="6"/>
  <c r="G3082" i="6"/>
  <c r="F3082" i="6"/>
  <c r="E3082" i="6"/>
  <c r="D3082" i="6"/>
  <c r="C3082" i="6"/>
  <c r="H3081" i="6"/>
  <c r="G3081" i="6"/>
  <c r="F3081" i="6"/>
  <c r="E3081" i="6"/>
  <c r="D3081" i="6"/>
  <c r="C3081" i="6"/>
  <c r="H3080" i="6"/>
  <c r="G3080" i="6"/>
  <c r="F3080" i="6"/>
  <c r="E3080" i="6"/>
  <c r="D3080" i="6"/>
  <c r="C3080" i="6"/>
  <c r="H3079" i="6"/>
  <c r="G3079" i="6"/>
  <c r="F3079" i="6"/>
  <c r="E3079" i="6"/>
  <c r="D3079" i="6"/>
  <c r="C3079" i="6"/>
  <c r="H3078" i="6"/>
  <c r="G3078" i="6"/>
  <c r="F3078" i="6"/>
  <c r="E3078" i="6"/>
  <c r="D3078" i="6"/>
  <c r="C3078" i="6"/>
  <c r="H3077" i="6"/>
  <c r="G3077" i="6"/>
  <c r="F3077" i="6"/>
  <c r="E3077" i="6"/>
  <c r="D3077" i="6"/>
  <c r="C3077" i="6"/>
  <c r="H3076" i="6"/>
  <c r="G3076" i="6"/>
  <c r="F3076" i="6"/>
  <c r="E3076" i="6"/>
  <c r="D3076" i="6"/>
  <c r="C3076" i="6"/>
  <c r="H3075" i="6"/>
  <c r="G3075" i="6"/>
  <c r="F3075" i="6"/>
  <c r="E3075" i="6"/>
  <c r="D3075" i="6"/>
  <c r="C3075" i="6"/>
  <c r="H3074" i="6"/>
  <c r="G3074" i="6"/>
  <c r="F3074" i="6"/>
  <c r="E3074" i="6"/>
  <c r="D3074" i="6"/>
  <c r="C3074" i="6"/>
  <c r="H3073" i="6"/>
  <c r="G3073" i="6"/>
  <c r="F3073" i="6"/>
  <c r="E3073" i="6"/>
  <c r="D3073" i="6"/>
  <c r="C3073" i="6"/>
  <c r="H3072" i="6"/>
  <c r="G3072" i="6"/>
  <c r="F3072" i="6"/>
  <c r="E3072" i="6"/>
  <c r="D3072" i="6"/>
  <c r="C3072" i="6"/>
  <c r="H3071" i="6"/>
  <c r="G3071" i="6"/>
  <c r="F3071" i="6"/>
  <c r="E3071" i="6"/>
  <c r="D3071" i="6"/>
  <c r="C3071" i="6"/>
  <c r="H3070" i="6"/>
  <c r="G3070" i="6"/>
  <c r="F3070" i="6"/>
  <c r="E3070" i="6"/>
  <c r="D3070" i="6"/>
  <c r="C3070" i="6"/>
  <c r="H3069" i="6"/>
  <c r="G3069" i="6"/>
  <c r="F3069" i="6"/>
  <c r="E3069" i="6"/>
  <c r="D3069" i="6"/>
  <c r="C3069" i="6"/>
  <c r="H3068" i="6"/>
  <c r="G3068" i="6"/>
  <c r="F3068" i="6"/>
  <c r="E3068" i="6"/>
  <c r="D3068" i="6"/>
  <c r="C3068" i="6"/>
  <c r="H3067" i="6"/>
  <c r="G3067" i="6"/>
  <c r="F3067" i="6"/>
  <c r="E3067" i="6"/>
  <c r="D3067" i="6"/>
  <c r="C3067" i="6"/>
  <c r="H3066" i="6"/>
  <c r="G3066" i="6"/>
  <c r="F3066" i="6"/>
  <c r="E3066" i="6"/>
  <c r="D3066" i="6"/>
  <c r="C3066" i="6"/>
  <c r="H3065" i="6"/>
  <c r="G3065" i="6"/>
  <c r="F3065" i="6"/>
  <c r="E3065" i="6"/>
  <c r="D3065" i="6"/>
  <c r="C3065" i="6"/>
  <c r="H3064" i="6"/>
  <c r="G3064" i="6"/>
  <c r="F3064" i="6"/>
  <c r="E3064" i="6"/>
  <c r="D3064" i="6"/>
  <c r="C3064" i="6"/>
  <c r="H3063" i="6"/>
  <c r="G3063" i="6"/>
  <c r="F3063" i="6"/>
  <c r="E3063" i="6"/>
  <c r="D3063" i="6"/>
  <c r="C3063" i="6"/>
  <c r="H3062" i="6"/>
  <c r="G3062" i="6"/>
  <c r="F3062" i="6"/>
  <c r="E3062" i="6"/>
  <c r="D3062" i="6"/>
  <c r="C3062" i="6"/>
  <c r="H3061" i="6"/>
  <c r="G3061" i="6"/>
  <c r="F3061" i="6"/>
  <c r="E3061" i="6"/>
  <c r="D3061" i="6"/>
  <c r="C3061" i="6"/>
  <c r="H3060" i="6"/>
  <c r="G3060" i="6"/>
  <c r="F3060" i="6"/>
  <c r="E3060" i="6"/>
  <c r="D3060" i="6"/>
  <c r="C3060" i="6"/>
  <c r="H3059" i="6"/>
  <c r="G3059" i="6"/>
  <c r="F3059" i="6"/>
  <c r="E3059" i="6"/>
  <c r="D3059" i="6"/>
  <c r="C3059" i="6"/>
  <c r="H3058" i="6"/>
  <c r="G3058" i="6"/>
  <c r="F3058" i="6"/>
  <c r="E3058" i="6"/>
  <c r="D3058" i="6"/>
  <c r="C3058" i="6"/>
  <c r="H3057" i="6"/>
  <c r="G3057" i="6"/>
  <c r="F3057" i="6"/>
  <c r="E3057" i="6"/>
  <c r="D3057" i="6"/>
  <c r="C3057" i="6"/>
  <c r="H3056" i="6"/>
  <c r="G3056" i="6"/>
  <c r="F3056" i="6"/>
  <c r="E3056" i="6"/>
  <c r="D3056" i="6"/>
  <c r="C3056" i="6"/>
  <c r="H3055" i="6"/>
  <c r="G3055" i="6"/>
  <c r="F3055" i="6"/>
  <c r="E3055" i="6"/>
  <c r="D3055" i="6"/>
  <c r="C3055" i="6"/>
  <c r="H3054" i="6"/>
  <c r="G3054" i="6"/>
  <c r="F3054" i="6"/>
  <c r="E3054" i="6"/>
  <c r="D3054" i="6"/>
  <c r="C3054" i="6"/>
  <c r="H3053" i="6"/>
  <c r="G3053" i="6"/>
  <c r="F3053" i="6"/>
  <c r="E3053" i="6"/>
  <c r="D3053" i="6"/>
  <c r="C3053" i="6"/>
  <c r="H3052" i="6"/>
  <c r="G3052" i="6"/>
  <c r="F3052" i="6"/>
  <c r="E3052" i="6"/>
  <c r="D3052" i="6"/>
  <c r="C3052" i="6"/>
  <c r="H3051" i="6"/>
  <c r="G3051" i="6"/>
  <c r="F3051" i="6"/>
  <c r="E3051" i="6"/>
  <c r="D3051" i="6"/>
  <c r="C3051" i="6"/>
  <c r="H3050" i="6"/>
  <c r="G3050" i="6"/>
  <c r="F3050" i="6"/>
  <c r="E3050" i="6"/>
  <c r="D3050" i="6"/>
  <c r="C3050" i="6"/>
  <c r="H3049" i="6"/>
  <c r="G3049" i="6"/>
  <c r="F3049" i="6"/>
  <c r="E3049" i="6"/>
  <c r="D3049" i="6"/>
  <c r="C3049" i="6"/>
  <c r="H3048" i="6"/>
  <c r="G3048" i="6"/>
  <c r="F3048" i="6"/>
  <c r="E3048" i="6"/>
  <c r="D3048" i="6"/>
  <c r="C3048" i="6"/>
  <c r="H3047" i="6"/>
  <c r="G3047" i="6"/>
  <c r="F3047" i="6"/>
  <c r="E3047" i="6"/>
  <c r="D3047" i="6"/>
  <c r="C3047" i="6"/>
  <c r="H3046" i="6"/>
  <c r="G3046" i="6"/>
  <c r="F3046" i="6"/>
  <c r="E3046" i="6"/>
  <c r="D3046" i="6"/>
  <c r="C3046" i="6"/>
  <c r="H3045" i="6"/>
  <c r="G3045" i="6"/>
  <c r="F3045" i="6"/>
  <c r="E3045" i="6"/>
  <c r="D3045" i="6"/>
  <c r="C3045" i="6"/>
  <c r="H3044" i="6"/>
  <c r="G3044" i="6"/>
  <c r="F3044" i="6"/>
  <c r="E3044" i="6"/>
  <c r="D3044" i="6"/>
  <c r="C3044" i="6"/>
  <c r="H3043" i="6"/>
  <c r="G3043" i="6"/>
  <c r="F3043" i="6"/>
  <c r="E3043" i="6"/>
  <c r="D3043" i="6"/>
  <c r="C3043" i="6"/>
  <c r="H3042" i="6"/>
  <c r="G3042" i="6"/>
  <c r="F3042" i="6"/>
  <c r="E3042" i="6"/>
  <c r="D3042" i="6"/>
  <c r="C3042" i="6"/>
  <c r="H3041" i="6"/>
  <c r="G3041" i="6"/>
  <c r="F3041" i="6"/>
  <c r="E3041" i="6"/>
  <c r="D3041" i="6"/>
  <c r="C3041" i="6"/>
  <c r="H3040" i="6"/>
  <c r="G3040" i="6"/>
  <c r="F3040" i="6"/>
  <c r="E3040" i="6"/>
  <c r="D3040" i="6"/>
  <c r="C3040" i="6"/>
  <c r="H3039" i="6"/>
  <c r="G3039" i="6"/>
  <c r="F3039" i="6"/>
  <c r="E3039" i="6"/>
  <c r="D3039" i="6"/>
  <c r="C3039" i="6"/>
  <c r="H3038" i="6"/>
  <c r="G3038" i="6"/>
  <c r="F3038" i="6"/>
  <c r="E3038" i="6"/>
  <c r="D3038" i="6"/>
  <c r="C3038" i="6"/>
  <c r="H3037" i="6"/>
  <c r="G3037" i="6"/>
  <c r="F3037" i="6"/>
  <c r="E3037" i="6"/>
  <c r="D3037" i="6"/>
  <c r="C3037" i="6"/>
  <c r="H3036" i="6"/>
  <c r="G3036" i="6"/>
  <c r="F3036" i="6"/>
  <c r="E3036" i="6"/>
  <c r="D3036" i="6"/>
  <c r="C3036" i="6"/>
  <c r="H3035" i="6"/>
  <c r="G3035" i="6"/>
  <c r="F3035" i="6"/>
  <c r="E3035" i="6"/>
  <c r="D3035" i="6"/>
  <c r="C3035" i="6"/>
  <c r="H3034" i="6"/>
  <c r="G3034" i="6"/>
  <c r="F3034" i="6"/>
  <c r="E3034" i="6"/>
  <c r="D3034" i="6"/>
  <c r="C3034" i="6"/>
  <c r="H3033" i="6"/>
  <c r="G3033" i="6"/>
  <c r="F3033" i="6"/>
  <c r="E3033" i="6"/>
  <c r="D3033" i="6"/>
  <c r="C3033" i="6"/>
  <c r="H3032" i="6"/>
  <c r="G3032" i="6"/>
  <c r="F3032" i="6"/>
  <c r="E3032" i="6"/>
  <c r="D3032" i="6"/>
  <c r="C3032" i="6"/>
  <c r="H3031" i="6"/>
  <c r="G3031" i="6"/>
  <c r="F3031" i="6"/>
  <c r="E3031" i="6"/>
  <c r="D3031" i="6"/>
  <c r="C3031" i="6"/>
  <c r="H3030" i="6"/>
  <c r="G3030" i="6"/>
  <c r="F3030" i="6"/>
  <c r="E3030" i="6"/>
  <c r="D3030" i="6"/>
  <c r="C3030" i="6"/>
  <c r="H3029" i="6"/>
  <c r="G3029" i="6"/>
  <c r="F3029" i="6"/>
  <c r="E3029" i="6"/>
  <c r="D3029" i="6"/>
  <c r="C3029" i="6"/>
  <c r="H3028" i="6"/>
  <c r="G3028" i="6"/>
  <c r="F3028" i="6"/>
  <c r="E3028" i="6"/>
  <c r="D3028" i="6"/>
  <c r="C3028" i="6"/>
  <c r="H3027" i="6"/>
  <c r="G3027" i="6"/>
  <c r="F3027" i="6"/>
  <c r="E3027" i="6"/>
  <c r="D3027" i="6"/>
  <c r="C3027" i="6"/>
  <c r="H3026" i="6"/>
  <c r="G3026" i="6"/>
  <c r="F3026" i="6"/>
  <c r="E3026" i="6"/>
  <c r="D3026" i="6"/>
  <c r="C3026" i="6"/>
  <c r="H3025" i="6"/>
  <c r="G3025" i="6"/>
  <c r="F3025" i="6"/>
  <c r="E3025" i="6"/>
  <c r="D3025" i="6"/>
  <c r="C3025" i="6"/>
  <c r="H3024" i="6"/>
  <c r="G3024" i="6"/>
  <c r="F3024" i="6"/>
  <c r="E3024" i="6"/>
  <c r="D3024" i="6"/>
  <c r="C3024" i="6"/>
  <c r="H3023" i="6"/>
  <c r="G3023" i="6"/>
  <c r="F3023" i="6"/>
  <c r="E3023" i="6"/>
  <c r="D3023" i="6"/>
  <c r="C3023" i="6"/>
  <c r="H3022" i="6"/>
  <c r="G3022" i="6"/>
  <c r="F3022" i="6"/>
  <c r="E3022" i="6"/>
  <c r="D3022" i="6"/>
  <c r="C3022" i="6"/>
  <c r="H3021" i="6"/>
  <c r="G3021" i="6"/>
  <c r="F3021" i="6"/>
  <c r="E3021" i="6"/>
  <c r="D3021" i="6"/>
  <c r="C3021" i="6"/>
  <c r="H3020" i="6"/>
  <c r="G3020" i="6"/>
  <c r="F3020" i="6"/>
  <c r="E3020" i="6"/>
  <c r="D3020" i="6"/>
  <c r="C3020" i="6"/>
  <c r="H3019" i="6"/>
  <c r="G3019" i="6"/>
  <c r="F3019" i="6"/>
  <c r="E3019" i="6"/>
  <c r="D3019" i="6"/>
  <c r="C3019" i="6"/>
  <c r="H3018" i="6"/>
  <c r="G3018" i="6"/>
  <c r="F3018" i="6"/>
  <c r="E3018" i="6"/>
  <c r="D3018" i="6"/>
  <c r="C3018" i="6"/>
  <c r="H3017" i="6"/>
  <c r="G3017" i="6"/>
  <c r="F3017" i="6"/>
  <c r="E3017" i="6"/>
  <c r="D3017" i="6"/>
  <c r="C3017" i="6"/>
  <c r="H3016" i="6"/>
  <c r="G3016" i="6"/>
  <c r="F3016" i="6"/>
  <c r="E3016" i="6"/>
  <c r="D3016" i="6"/>
  <c r="C3016" i="6"/>
  <c r="H3015" i="6"/>
  <c r="G3015" i="6"/>
  <c r="F3015" i="6"/>
  <c r="E3015" i="6"/>
  <c r="D3015" i="6"/>
  <c r="C3015" i="6"/>
  <c r="H3014" i="6"/>
  <c r="G3014" i="6"/>
  <c r="F3014" i="6"/>
  <c r="E3014" i="6"/>
  <c r="D3014" i="6"/>
  <c r="C3014" i="6"/>
  <c r="H3013" i="6"/>
  <c r="G3013" i="6"/>
  <c r="F3013" i="6"/>
  <c r="E3013" i="6"/>
  <c r="D3013" i="6"/>
  <c r="C3013" i="6"/>
  <c r="H3012" i="6"/>
  <c r="G3012" i="6"/>
  <c r="F3012" i="6"/>
  <c r="E3012" i="6"/>
  <c r="D3012" i="6"/>
  <c r="C3012" i="6"/>
  <c r="H3011" i="6"/>
  <c r="G3011" i="6"/>
  <c r="F3011" i="6"/>
  <c r="E3011" i="6"/>
  <c r="D3011" i="6"/>
  <c r="C3011" i="6"/>
  <c r="H3010" i="6"/>
  <c r="G3010" i="6"/>
  <c r="F3010" i="6"/>
  <c r="E3010" i="6"/>
  <c r="D3010" i="6"/>
  <c r="C3010" i="6"/>
  <c r="H3009" i="6"/>
  <c r="G3009" i="6"/>
  <c r="F3009" i="6"/>
  <c r="E3009" i="6"/>
  <c r="D3009" i="6"/>
  <c r="C3009" i="6"/>
  <c r="H3008" i="6"/>
  <c r="G3008" i="6"/>
  <c r="F3008" i="6"/>
  <c r="E3008" i="6"/>
  <c r="D3008" i="6"/>
  <c r="C3008" i="6"/>
  <c r="H3007" i="6"/>
  <c r="G3007" i="6"/>
  <c r="F3007" i="6"/>
  <c r="E3007" i="6"/>
  <c r="D3007" i="6"/>
  <c r="C3007" i="6"/>
  <c r="H3006" i="6"/>
  <c r="G3006" i="6"/>
  <c r="F3006" i="6"/>
  <c r="E3006" i="6"/>
  <c r="D3006" i="6"/>
  <c r="C3006" i="6"/>
  <c r="H3005" i="6"/>
  <c r="G3005" i="6"/>
  <c r="F3005" i="6"/>
  <c r="E3005" i="6"/>
  <c r="D3005" i="6"/>
  <c r="C3005" i="6"/>
  <c r="H3004" i="6"/>
  <c r="G3004" i="6"/>
  <c r="F3004" i="6"/>
  <c r="E3004" i="6"/>
  <c r="D3004" i="6"/>
  <c r="C3004" i="6"/>
  <c r="H3003" i="6"/>
  <c r="G3003" i="6"/>
  <c r="F3003" i="6"/>
  <c r="E3003" i="6"/>
  <c r="D3003" i="6"/>
  <c r="C3003" i="6"/>
  <c r="H3002" i="6"/>
  <c r="G3002" i="6"/>
  <c r="F3002" i="6"/>
  <c r="E3002" i="6"/>
  <c r="D3002" i="6"/>
  <c r="C3002" i="6"/>
  <c r="H3001" i="6"/>
  <c r="G3001" i="6"/>
  <c r="F3001" i="6"/>
  <c r="E3001" i="6"/>
  <c r="D3001" i="6"/>
  <c r="C3001" i="6"/>
  <c r="H3000" i="6"/>
  <c r="G3000" i="6"/>
  <c r="F3000" i="6"/>
  <c r="E3000" i="6"/>
  <c r="D3000" i="6"/>
  <c r="C3000" i="6"/>
  <c r="H2999" i="6"/>
  <c r="G2999" i="6"/>
  <c r="F2999" i="6"/>
  <c r="E2999" i="6"/>
  <c r="D2999" i="6"/>
  <c r="C2999" i="6"/>
  <c r="H2998" i="6"/>
  <c r="G2998" i="6"/>
  <c r="F2998" i="6"/>
  <c r="E2998" i="6"/>
  <c r="D2998" i="6"/>
  <c r="C2998" i="6"/>
  <c r="H2997" i="6"/>
  <c r="G2997" i="6"/>
  <c r="F2997" i="6"/>
  <c r="E2997" i="6"/>
  <c r="D2997" i="6"/>
  <c r="C2997" i="6"/>
  <c r="H2996" i="6"/>
  <c r="G2996" i="6"/>
  <c r="F2996" i="6"/>
  <c r="E2996" i="6"/>
  <c r="D2996" i="6"/>
  <c r="C2996" i="6"/>
  <c r="H2995" i="6"/>
  <c r="G2995" i="6"/>
  <c r="F2995" i="6"/>
  <c r="E2995" i="6"/>
  <c r="D2995" i="6"/>
  <c r="C2995" i="6"/>
  <c r="H2994" i="6"/>
  <c r="G2994" i="6"/>
  <c r="F2994" i="6"/>
  <c r="E2994" i="6"/>
  <c r="D2994" i="6"/>
  <c r="C2994" i="6"/>
  <c r="H2993" i="6"/>
  <c r="G2993" i="6"/>
  <c r="F2993" i="6"/>
  <c r="E2993" i="6"/>
  <c r="D2993" i="6"/>
  <c r="C2993" i="6"/>
  <c r="H2992" i="6"/>
  <c r="G2992" i="6"/>
  <c r="F2992" i="6"/>
  <c r="E2992" i="6"/>
  <c r="D2992" i="6"/>
  <c r="C2992" i="6"/>
  <c r="H2991" i="6"/>
  <c r="G2991" i="6"/>
  <c r="F2991" i="6"/>
  <c r="E2991" i="6"/>
  <c r="D2991" i="6"/>
  <c r="C2991" i="6"/>
  <c r="H2990" i="6"/>
  <c r="G2990" i="6"/>
  <c r="F2990" i="6"/>
  <c r="E2990" i="6"/>
  <c r="D2990" i="6"/>
  <c r="C2990" i="6"/>
  <c r="H2989" i="6"/>
  <c r="G2989" i="6"/>
  <c r="F2989" i="6"/>
  <c r="E2989" i="6"/>
  <c r="D2989" i="6"/>
  <c r="C2989" i="6"/>
  <c r="H2988" i="6"/>
  <c r="G2988" i="6"/>
  <c r="F2988" i="6"/>
  <c r="E2988" i="6"/>
  <c r="D2988" i="6"/>
  <c r="C2988" i="6"/>
  <c r="H2987" i="6"/>
  <c r="G2987" i="6"/>
  <c r="F2987" i="6"/>
  <c r="E2987" i="6"/>
  <c r="D2987" i="6"/>
  <c r="C2987" i="6"/>
  <c r="H2986" i="6"/>
  <c r="G2986" i="6"/>
  <c r="F2986" i="6"/>
  <c r="E2986" i="6"/>
  <c r="D2986" i="6"/>
  <c r="C2986" i="6"/>
  <c r="H2985" i="6"/>
  <c r="G2985" i="6"/>
  <c r="F2985" i="6"/>
  <c r="E2985" i="6"/>
  <c r="D2985" i="6"/>
  <c r="C2985" i="6"/>
  <c r="H2984" i="6"/>
  <c r="G2984" i="6"/>
  <c r="F2984" i="6"/>
  <c r="E2984" i="6"/>
  <c r="D2984" i="6"/>
  <c r="C2984" i="6"/>
  <c r="H2983" i="6"/>
  <c r="G2983" i="6"/>
  <c r="F2983" i="6"/>
  <c r="E2983" i="6"/>
  <c r="D2983" i="6"/>
  <c r="C2983" i="6"/>
  <c r="H2982" i="6"/>
  <c r="G2982" i="6"/>
  <c r="F2982" i="6"/>
  <c r="E2982" i="6"/>
  <c r="D2982" i="6"/>
  <c r="C2982" i="6"/>
  <c r="H2981" i="6"/>
  <c r="G2981" i="6"/>
  <c r="F2981" i="6"/>
  <c r="E2981" i="6"/>
  <c r="D2981" i="6"/>
  <c r="C2981" i="6"/>
  <c r="H2980" i="6"/>
  <c r="G2980" i="6"/>
  <c r="F2980" i="6"/>
  <c r="E2980" i="6"/>
  <c r="D2980" i="6"/>
  <c r="C2980" i="6"/>
  <c r="H2979" i="6"/>
  <c r="G2979" i="6"/>
  <c r="F2979" i="6"/>
  <c r="E2979" i="6"/>
  <c r="D2979" i="6"/>
  <c r="C2979" i="6"/>
  <c r="H2978" i="6"/>
  <c r="G2978" i="6"/>
  <c r="F2978" i="6"/>
  <c r="E2978" i="6"/>
  <c r="D2978" i="6"/>
  <c r="C2978" i="6"/>
  <c r="H2977" i="6"/>
  <c r="G2977" i="6"/>
  <c r="F2977" i="6"/>
  <c r="E2977" i="6"/>
  <c r="D2977" i="6"/>
  <c r="C2977" i="6"/>
  <c r="H2976" i="6"/>
  <c r="G2976" i="6"/>
  <c r="F2976" i="6"/>
  <c r="E2976" i="6"/>
  <c r="D2976" i="6"/>
  <c r="C2976" i="6"/>
  <c r="H2975" i="6"/>
  <c r="G2975" i="6"/>
  <c r="F2975" i="6"/>
  <c r="E2975" i="6"/>
  <c r="D2975" i="6"/>
  <c r="C2975" i="6"/>
  <c r="H2974" i="6"/>
  <c r="G2974" i="6"/>
  <c r="F2974" i="6"/>
  <c r="E2974" i="6"/>
  <c r="D2974" i="6"/>
  <c r="C2974" i="6"/>
  <c r="H2973" i="6"/>
  <c r="G2973" i="6"/>
  <c r="F2973" i="6"/>
  <c r="E2973" i="6"/>
  <c r="D2973" i="6"/>
  <c r="C2973" i="6"/>
  <c r="H2972" i="6"/>
  <c r="G2972" i="6"/>
  <c r="F2972" i="6"/>
  <c r="E2972" i="6"/>
  <c r="D2972" i="6"/>
  <c r="C2972" i="6"/>
  <c r="H2971" i="6"/>
  <c r="G2971" i="6"/>
  <c r="F2971" i="6"/>
  <c r="E2971" i="6"/>
  <c r="D2971" i="6"/>
  <c r="C2971" i="6"/>
  <c r="H2970" i="6"/>
  <c r="G2970" i="6"/>
  <c r="F2970" i="6"/>
  <c r="E2970" i="6"/>
  <c r="D2970" i="6"/>
  <c r="C2970" i="6"/>
  <c r="H2969" i="6"/>
  <c r="G2969" i="6"/>
  <c r="F2969" i="6"/>
  <c r="E2969" i="6"/>
  <c r="D2969" i="6"/>
  <c r="C2969" i="6"/>
  <c r="H2968" i="6"/>
  <c r="G2968" i="6"/>
  <c r="F2968" i="6"/>
  <c r="E2968" i="6"/>
  <c r="D2968" i="6"/>
  <c r="C2968" i="6"/>
  <c r="H2967" i="6"/>
  <c r="G2967" i="6"/>
  <c r="F2967" i="6"/>
  <c r="E2967" i="6"/>
  <c r="D2967" i="6"/>
  <c r="C2967" i="6"/>
  <c r="H2966" i="6"/>
  <c r="G2966" i="6"/>
  <c r="F2966" i="6"/>
  <c r="E2966" i="6"/>
  <c r="D2966" i="6"/>
  <c r="C2966" i="6"/>
  <c r="H2965" i="6"/>
  <c r="G2965" i="6"/>
  <c r="F2965" i="6"/>
  <c r="E2965" i="6"/>
  <c r="D2965" i="6"/>
  <c r="C2965" i="6"/>
  <c r="H2964" i="6"/>
  <c r="G2964" i="6"/>
  <c r="F2964" i="6"/>
  <c r="E2964" i="6"/>
  <c r="D2964" i="6"/>
  <c r="C2964" i="6"/>
  <c r="H2963" i="6"/>
  <c r="G2963" i="6"/>
  <c r="F2963" i="6"/>
  <c r="E2963" i="6"/>
  <c r="D2963" i="6"/>
  <c r="C2963" i="6"/>
  <c r="H2962" i="6"/>
  <c r="G2962" i="6"/>
  <c r="F2962" i="6"/>
  <c r="E2962" i="6"/>
  <c r="D2962" i="6"/>
  <c r="C2962" i="6"/>
  <c r="H2961" i="6"/>
  <c r="G2961" i="6"/>
  <c r="F2961" i="6"/>
  <c r="E2961" i="6"/>
  <c r="D2961" i="6"/>
  <c r="C2961" i="6"/>
  <c r="H2960" i="6"/>
  <c r="G2960" i="6"/>
  <c r="F2960" i="6"/>
  <c r="E2960" i="6"/>
  <c r="D2960" i="6"/>
  <c r="C2960" i="6"/>
  <c r="H2959" i="6"/>
  <c r="G2959" i="6"/>
  <c r="F2959" i="6"/>
  <c r="E2959" i="6"/>
  <c r="D2959" i="6"/>
  <c r="C2959" i="6"/>
  <c r="H2958" i="6"/>
  <c r="G2958" i="6"/>
  <c r="F2958" i="6"/>
  <c r="E2958" i="6"/>
  <c r="D2958" i="6"/>
  <c r="C2958" i="6"/>
  <c r="H2957" i="6"/>
  <c r="G2957" i="6"/>
  <c r="F2957" i="6"/>
  <c r="E2957" i="6"/>
  <c r="D2957" i="6"/>
  <c r="C2957" i="6"/>
  <c r="H2956" i="6"/>
  <c r="G2956" i="6"/>
  <c r="F2956" i="6"/>
  <c r="E2956" i="6"/>
  <c r="D2956" i="6"/>
  <c r="C2956" i="6"/>
  <c r="H2955" i="6"/>
  <c r="G2955" i="6"/>
  <c r="F2955" i="6"/>
  <c r="E2955" i="6"/>
  <c r="D2955" i="6"/>
  <c r="C2955" i="6"/>
  <c r="H2954" i="6"/>
  <c r="G2954" i="6"/>
  <c r="F2954" i="6"/>
  <c r="E2954" i="6"/>
  <c r="D2954" i="6"/>
  <c r="C2954" i="6"/>
  <c r="H2953" i="6"/>
  <c r="G2953" i="6"/>
  <c r="F2953" i="6"/>
  <c r="E2953" i="6"/>
  <c r="D2953" i="6"/>
  <c r="C2953" i="6"/>
  <c r="H2952" i="6"/>
  <c r="G2952" i="6"/>
  <c r="F2952" i="6"/>
  <c r="E2952" i="6"/>
  <c r="D2952" i="6"/>
  <c r="C2952" i="6"/>
  <c r="H2951" i="6"/>
  <c r="G2951" i="6"/>
  <c r="F2951" i="6"/>
  <c r="E2951" i="6"/>
  <c r="D2951" i="6"/>
  <c r="C2951" i="6"/>
  <c r="H2950" i="6"/>
  <c r="G2950" i="6"/>
  <c r="F2950" i="6"/>
  <c r="E2950" i="6"/>
  <c r="D2950" i="6"/>
  <c r="C2950" i="6"/>
  <c r="H2949" i="6"/>
  <c r="G2949" i="6"/>
  <c r="F2949" i="6"/>
  <c r="E2949" i="6"/>
  <c r="D2949" i="6"/>
  <c r="C2949" i="6"/>
  <c r="H2948" i="6"/>
  <c r="G2948" i="6"/>
  <c r="F2948" i="6"/>
  <c r="E2948" i="6"/>
  <c r="D2948" i="6"/>
  <c r="C2948" i="6"/>
  <c r="H2947" i="6"/>
  <c r="G2947" i="6"/>
  <c r="F2947" i="6"/>
  <c r="E2947" i="6"/>
  <c r="D2947" i="6"/>
  <c r="C2947" i="6"/>
  <c r="H2946" i="6"/>
  <c r="G2946" i="6"/>
  <c r="F2946" i="6"/>
  <c r="E2946" i="6"/>
  <c r="D2946" i="6"/>
  <c r="C2946" i="6"/>
  <c r="H2945" i="6"/>
  <c r="G2945" i="6"/>
  <c r="F2945" i="6"/>
  <c r="E2945" i="6"/>
  <c r="D2945" i="6"/>
  <c r="C2945" i="6"/>
  <c r="H2944" i="6"/>
  <c r="G2944" i="6"/>
  <c r="F2944" i="6"/>
  <c r="E2944" i="6"/>
  <c r="D2944" i="6"/>
  <c r="C2944" i="6"/>
  <c r="H2943" i="6"/>
  <c r="G2943" i="6"/>
  <c r="F2943" i="6"/>
  <c r="E2943" i="6"/>
  <c r="D2943" i="6"/>
  <c r="C2943" i="6"/>
  <c r="H2942" i="6"/>
  <c r="G2942" i="6"/>
  <c r="F2942" i="6"/>
  <c r="E2942" i="6"/>
  <c r="D2942" i="6"/>
  <c r="C2942" i="6"/>
  <c r="H2941" i="6"/>
  <c r="G2941" i="6"/>
  <c r="F2941" i="6"/>
  <c r="E2941" i="6"/>
  <c r="D2941" i="6"/>
  <c r="C2941" i="6"/>
  <c r="H2940" i="6"/>
  <c r="G2940" i="6"/>
  <c r="F2940" i="6"/>
  <c r="E2940" i="6"/>
  <c r="D2940" i="6"/>
  <c r="C2940" i="6"/>
  <c r="H2939" i="6"/>
  <c r="G2939" i="6"/>
  <c r="F2939" i="6"/>
  <c r="E2939" i="6"/>
  <c r="D2939" i="6"/>
  <c r="C2939" i="6"/>
  <c r="H2938" i="6"/>
  <c r="G2938" i="6"/>
  <c r="F2938" i="6"/>
  <c r="E2938" i="6"/>
  <c r="D2938" i="6"/>
  <c r="C2938" i="6"/>
  <c r="H2937" i="6"/>
  <c r="G2937" i="6"/>
  <c r="F2937" i="6"/>
  <c r="E2937" i="6"/>
  <c r="D2937" i="6"/>
  <c r="C2937" i="6"/>
  <c r="H2936" i="6"/>
  <c r="G2936" i="6"/>
  <c r="F2936" i="6"/>
  <c r="E2936" i="6"/>
  <c r="D2936" i="6"/>
  <c r="C2936" i="6"/>
  <c r="H2935" i="6"/>
  <c r="G2935" i="6"/>
  <c r="F2935" i="6"/>
  <c r="E2935" i="6"/>
  <c r="D2935" i="6"/>
  <c r="C2935" i="6"/>
  <c r="H2934" i="6"/>
  <c r="G2934" i="6"/>
  <c r="F2934" i="6"/>
  <c r="E2934" i="6"/>
  <c r="D2934" i="6"/>
  <c r="C2934" i="6"/>
  <c r="H2933" i="6"/>
  <c r="G2933" i="6"/>
  <c r="F2933" i="6"/>
  <c r="E2933" i="6"/>
  <c r="D2933" i="6"/>
  <c r="C2933" i="6"/>
  <c r="H2932" i="6"/>
  <c r="G2932" i="6"/>
  <c r="F2932" i="6"/>
  <c r="E2932" i="6"/>
  <c r="D2932" i="6"/>
  <c r="C2932" i="6"/>
  <c r="H2931" i="6"/>
  <c r="G2931" i="6"/>
  <c r="F2931" i="6"/>
  <c r="E2931" i="6"/>
  <c r="D2931" i="6"/>
  <c r="C2931" i="6"/>
  <c r="H2930" i="6"/>
  <c r="G2930" i="6"/>
  <c r="F2930" i="6"/>
  <c r="E2930" i="6"/>
  <c r="D2930" i="6"/>
  <c r="C2930" i="6"/>
  <c r="H2929" i="6"/>
  <c r="G2929" i="6"/>
  <c r="F2929" i="6"/>
  <c r="E2929" i="6"/>
  <c r="D2929" i="6"/>
  <c r="C2929" i="6"/>
  <c r="H2928" i="6"/>
  <c r="G2928" i="6"/>
  <c r="F2928" i="6"/>
  <c r="E2928" i="6"/>
  <c r="D2928" i="6"/>
  <c r="C2928" i="6"/>
  <c r="H2927" i="6"/>
  <c r="G2927" i="6"/>
  <c r="F2927" i="6"/>
  <c r="E2927" i="6"/>
  <c r="D2927" i="6"/>
  <c r="C2927" i="6"/>
  <c r="H2926" i="6"/>
  <c r="G2926" i="6"/>
  <c r="F2926" i="6"/>
  <c r="E2926" i="6"/>
  <c r="D2926" i="6"/>
  <c r="C2926" i="6"/>
  <c r="H2925" i="6"/>
  <c r="G2925" i="6"/>
  <c r="F2925" i="6"/>
  <c r="E2925" i="6"/>
  <c r="D2925" i="6"/>
  <c r="C2925" i="6"/>
  <c r="H2924" i="6"/>
  <c r="G2924" i="6"/>
  <c r="F2924" i="6"/>
  <c r="E2924" i="6"/>
  <c r="D2924" i="6"/>
  <c r="C2924" i="6"/>
  <c r="H2923" i="6"/>
  <c r="G2923" i="6"/>
  <c r="F2923" i="6"/>
  <c r="E2923" i="6"/>
  <c r="D2923" i="6"/>
  <c r="C2923" i="6"/>
  <c r="H2922" i="6"/>
  <c r="G2922" i="6"/>
  <c r="F2922" i="6"/>
  <c r="E2922" i="6"/>
  <c r="D2922" i="6"/>
  <c r="C2922" i="6"/>
  <c r="H2921" i="6"/>
  <c r="G2921" i="6"/>
  <c r="F2921" i="6"/>
  <c r="E2921" i="6"/>
  <c r="D2921" i="6"/>
  <c r="C2921" i="6"/>
  <c r="H2920" i="6"/>
  <c r="G2920" i="6"/>
  <c r="F2920" i="6"/>
  <c r="E2920" i="6"/>
  <c r="D2920" i="6"/>
  <c r="C2920" i="6"/>
  <c r="H2919" i="6"/>
  <c r="G2919" i="6"/>
  <c r="F2919" i="6"/>
  <c r="E2919" i="6"/>
  <c r="D2919" i="6"/>
  <c r="C2919" i="6"/>
  <c r="H2918" i="6"/>
  <c r="G2918" i="6"/>
  <c r="F2918" i="6"/>
  <c r="E2918" i="6"/>
  <c r="D2918" i="6"/>
  <c r="C2918" i="6"/>
  <c r="H2917" i="6"/>
  <c r="G2917" i="6"/>
  <c r="F2917" i="6"/>
  <c r="E2917" i="6"/>
  <c r="D2917" i="6"/>
  <c r="C2917" i="6"/>
  <c r="H2916" i="6"/>
  <c r="G2916" i="6"/>
  <c r="F2916" i="6"/>
  <c r="E2916" i="6"/>
  <c r="D2916" i="6"/>
  <c r="C2916" i="6"/>
  <c r="H2915" i="6"/>
  <c r="G2915" i="6"/>
  <c r="F2915" i="6"/>
  <c r="E2915" i="6"/>
  <c r="D2915" i="6"/>
  <c r="C2915" i="6"/>
  <c r="H2914" i="6"/>
  <c r="G2914" i="6"/>
  <c r="F2914" i="6"/>
  <c r="E2914" i="6"/>
  <c r="D2914" i="6"/>
  <c r="C2914" i="6"/>
  <c r="H2913" i="6"/>
  <c r="G2913" i="6"/>
  <c r="F2913" i="6"/>
  <c r="E2913" i="6"/>
  <c r="D2913" i="6"/>
  <c r="C2913" i="6"/>
  <c r="H2912" i="6"/>
  <c r="G2912" i="6"/>
  <c r="F2912" i="6"/>
  <c r="E2912" i="6"/>
  <c r="D2912" i="6"/>
  <c r="C2912" i="6"/>
  <c r="H2911" i="6"/>
  <c r="G2911" i="6"/>
  <c r="F2911" i="6"/>
  <c r="E2911" i="6"/>
  <c r="D2911" i="6"/>
  <c r="C2911" i="6"/>
  <c r="H2910" i="6"/>
  <c r="G2910" i="6"/>
  <c r="F2910" i="6"/>
  <c r="E2910" i="6"/>
  <c r="D2910" i="6"/>
  <c r="C2910" i="6"/>
  <c r="H2909" i="6"/>
  <c r="G2909" i="6"/>
  <c r="F2909" i="6"/>
  <c r="E2909" i="6"/>
  <c r="D2909" i="6"/>
  <c r="C2909" i="6"/>
  <c r="H2908" i="6"/>
  <c r="G2908" i="6"/>
  <c r="F2908" i="6"/>
  <c r="E2908" i="6"/>
  <c r="D2908" i="6"/>
  <c r="C2908" i="6"/>
  <c r="H2907" i="6"/>
  <c r="G2907" i="6"/>
  <c r="F2907" i="6"/>
  <c r="E2907" i="6"/>
  <c r="D2907" i="6"/>
  <c r="C2907" i="6"/>
  <c r="H2906" i="6"/>
  <c r="G2906" i="6"/>
  <c r="F2906" i="6"/>
  <c r="E2906" i="6"/>
  <c r="D2906" i="6"/>
  <c r="C2906" i="6"/>
  <c r="H2905" i="6"/>
  <c r="G2905" i="6"/>
  <c r="F2905" i="6"/>
  <c r="E2905" i="6"/>
  <c r="D2905" i="6"/>
  <c r="C2905" i="6"/>
  <c r="H2904" i="6"/>
  <c r="G2904" i="6"/>
  <c r="F2904" i="6"/>
  <c r="E2904" i="6"/>
  <c r="D2904" i="6"/>
  <c r="C2904" i="6"/>
  <c r="H2903" i="6"/>
  <c r="G2903" i="6"/>
  <c r="F2903" i="6"/>
  <c r="E2903" i="6"/>
  <c r="D2903" i="6"/>
  <c r="C2903" i="6"/>
  <c r="H2902" i="6"/>
  <c r="G2902" i="6"/>
  <c r="F2902" i="6"/>
  <c r="E2902" i="6"/>
  <c r="D2902" i="6"/>
  <c r="C2902" i="6"/>
  <c r="H2901" i="6"/>
  <c r="G2901" i="6"/>
  <c r="F2901" i="6"/>
  <c r="E2901" i="6"/>
  <c r="D2901" i="6"/>
  <c r="C2901" i="6"/>
  <c r="H2900" i="6"/>
  <c r="G2900" i="6"/>
  <c r="F2900" i="6"/>
  <c r="E2900" i="6"/>
  <c r="D2900" i="6"/>
  <c r="C2900" i="6"/>
  <c r="H2899" i="6"/>
  <c r="G2899" i="6"/>
  <c r="F2899" i="6"/>
  <c r="E2899" i="6"/>
  <c r="D2899" i="6"/>
  <c r="C2899" i="6"/>
  <c r="H2898" i="6"/>
  <c r="G2898" i="6"/>
  <c r="F2898" i="6"/>
  <c r="E2898" i="6"/>
  <c r="D2898" i="6"/>
  <c r="C2898" i="6"/>
  <c r="H2897" i="6"/>
  <c r="G2897" i="6"/>
  <c r="F2897" i="6"/>
  <c r="E2897" i="6"/>
  <c r="D2897" i="6"/>
  <c r="C2897" i="6"/>
  <c r="H2896" i="6"/>
  <c r="G2896" i="6"/>
  <c r="F2896" i="6"/>
  <c r="E2896" i="6"/>
  <c r="D2896" i="6"/>
  <c r="C2896" i="6"/>
  <c r="H2895" i="6"/>
  <c r="G2895" i="6"/>
  <c r="F2895" i="6"/>
  <c r="E2895" i="6"/>
  <c r="D2895" i="6"/>
  <c r="C2895" i="6"/>
  <c r="H2894" i="6"/>
  <c r="G2894" i="6"/>
  <c r="F2894" i="6"/>
  <c r="E2894" i="6"/>
  <c r="D2894" i="6"/>
  <c r="C2894" i="6"/>
  <c r="H2893" i="6"/>
  <c r="G2893" i="6"/>
  <c r="F2893" i="6"/>
  <c r="E2893" i="6"/>
  <c r="D2893" i="6"/>
  <c r="C2893" i="6"/>
  <c r="H2892" i="6"/>
  <c r="G2892" i="6"/>
  <c r="F2892" i="6"/>
  <c r="E2892" i="6"/>
  <c r="D2892" i="6"/>
  <c r="C2892" i="6"/>
  <c r="H2891" i="6"/>
  <c r="G2891" i="6"/>
  <c r="F2891" i="6"/>
  <c r="E2891" i="6"/>
  <c r="D2891" i="6"/>
  <c r="C2891" i="6"/>
  <c r="H2890" i="6"/>
  <c r="G2890" i="6"/>
  <c r="F2890" i="6"/>
  <c r="E2890" i="6"/>
  <c r="D2890" i="6"/>
  <c r="C2890" i="6"/>
  <c r="H2889" i="6"/>
  <c r="G2889" i="6"/>
  <c r="F2889" i="6"/>
  <c r="E2889" i="6"/>
  <c r="D2889" i="6"/>
  <c r="C2889" i="6"/>
  <c r="H2888" i="6"/>
  <c r="G2888" i="6"/>
  <c r="F2888" i="6"/>
  <c r="E2888" i="6"/>
  <c r="D2888" i="6"/>
  <c r="C2888" i="6"/>
  <c r="H2887" i="6"/>
  <c r="G2887" i="6"/>
  <c r="F2887" i="6"/>
  <c r="E2887" i="6"/>
  <c r="D2887" i="6"/>
  <c r="C2887" i="6"/>
  <c r="H2886" i="6"/>
  <c r="G2886" i="6"/>
  <c r="F2886" i="6"/>
  <c r="E2886" i="6"/>
  <c r="D2886" i="6"/>
  <c r="C2886" i="6"/>
  <c r="H2885" i="6"/>
  <c r="G2885" i="6"/>
  <c r="F2885" i="6"/>
  <c r="E2885" i="6"/>
  <c r="D2885" i="6"/>
  <c r="C2885" i="6"/>
  <c r="H2884" i="6"/>
  <c r="G2884" i="6"/>
  <c r="F2884" i="6"/>
  <c r="E2884" i="6"/>
  <c r="D2884" i="6"/>
  <c r="C2884" i="6"/>
  <c r="H2883" i="6"/>
  <c r="G2883" i="6"/>
  <c r="F2883" i="6"/>
  <c r="E2883" i="6"/>
  <c r="D2883" i="6"/>
  <c r="C2883" i="6"/>
  <c r="H2882" i="6"/>
  <c r="G2882" i="6"/>
  <c r="F2882" i="6"/>
  <c r="E2882" i="6"/>
  <c r="D2882" i="6"/>
  <c r="C2882" i="6"/>
  <c r="H2881" i="6"/>
  <c r="G2881" i="6"/>
  <c r="F2881" i="6"/>
  <c r="E2881" i="6"/>
  <c r="D2881" i="6"/>
  <c r="C2881" i="6"/>
  <c r="H2880" i="6"/>
  <c r="G2880" i="6"/>
  <c r="F2880" i="6"/>
  <c r="E2880" i="6"/>
  <c r="D2880" i="6"/>
  <c r="C2880" i="6"/>
  <c r="H2879" i="6"/>
  <c r="G2879" i="6"/>
  <c r="F2879" i="6"/>
  <c r="E2879" i="6"/>
  <c r="D2879" i="6"/>
  <c r="C2879" i="6"/>
  <c r="H2878" i="6"/>
  <c r="G2878" i="6"/>
  <c r="F2878" i="6"/>
  <c r="E2878" i="6"/>
  <c r="D2878" i="6"/>
  <c r="C2878" i="6"/>
  <c r="H2877" i="6"/>
  <c r="G2877" i="6"/>
  <c r="F2877" i="6"/>
  <c r="E2877" i="6"/>
  <c r="D2877" i="6"/>
  <c r="C2877" i="6"/>
  <c r="H2876" i="6"/>
  <c r="G2876" i="6"/>
  <c r="F2876" i="6"/>
  <c r="E2876" i="6"/>
  <c r="D2876" i="6"/>
  <c r="C2876" i="6"/>
  <c r="H2875" i="6"/>
  <c r="G2875" i="6"/>
  <c r="F2875" i="6"/>
  <c r="E2875" i="6"/>
  <c r="D2875" i="6"/>
  <c r="C2875" i="6"/>
  <c r="H2874" i="6"/>
  <c r="G2874" i="6"/>
  <c r="F2874" i="6"/>
  <c r="E2874" i="6"/>
  <c r="D2874" i="6"/>
  <c r="C2874" i="6"/>
  <c r="H2873" i="6"/>
  <c r="G2873" i="6"/>
  <c r="F2873" i="6"/>
  <c r="E2873" i="6"/>
  <c r="D2873" i="6"/>
  <c r="C2873" i="6"/>
  <c r="H2872" i="6"/>
  <c r="G2872" i="6"/>
  <c r="F2872" i="6"/>
  <c r="E2872" i="6"/>
  <c r="D2872" i="6"/>
  <c r="C2872" i="6"/>
  <c r="H2871" i="6"/>
  <c r="G2871" i="6"/>
  <c r="F2871" i="6"/>
  <c r="E2871" i="6"/>
  <c r="D2871" i="6"/>
  <c r="C2871" i="6"/>
  <c r="H2870" i="6"/>
  <c r="G2870" i="6"/>
  <c r="F2870" i="6"/>
  <c r="E2870" i="6"/>
  <c r="D2870" i="6"/>
  <c r="C2870" i="6"/>
  <c r="H2869" i="6"/>
  <c r="G2869" i="6"/>
  <c r="F2869" i="6"/>
  <c r="E2869" i="6"/>
  <c r="D2869" i="6"/>
  <c r="C2869" i="6"/>
  <c r="H2868" i="6"/>
  <c r="G2868" i="6"/>
  <c r="F2868" i="6"/>
  <c r="E2868" i="6"/>
  <c r="D2868" i="6"/>
  <c r="C2868" i="6"/>
  <c r="H2867" i="6"/>
  <c r="G2867" i="6"/>
  <c r="F2867" i="6"/>
  <c r="E2867" i="6"/>
  <c r="D2867" i="6"/>
  <c r="C2867" i="6"/>
  <c r="H2866" i="6"/>
  <c r="G2866" i="6"/>
  <c r="F2866" i="6"/>
  <c r="E2866" i="6"/>
  <c r="D2866" i="6"/>
  <c r="C2866" i="6"/>
  <c r="H2865" i="6"/>
  <c r="G2865" i="6"/>
  <c r="F2865" i="6"/>
  <c r="E2865" i="6"/>
  <c r="D2865" i="6"/>
  <c r="C2865" i="6"/>
  <c r="H2864" i="6"/>
  <c r="G2864" i="6"/>
  <c r="F2864" i="6"/>
  <c r="E2864" i="6"/>
  <c r="D2864" i="6"/>
  <c r="C2864" i="6"/>
  <c r="H2863" i="6"/>
  <c r="G2863" i="6"/>
  <c r="F2863" i="6"/>
  <c r="E2863" i="6"/>
  <c r="D2863" i="6"/>
  <c r="C2863" i="6"/>
  <c r="H2862" i="6"/>
  <c r="G2862" i="6"/>
  <c r="F2862" i="6"/>
  <c r="E2862" i="6"/>
  <c r="D2862" i="6"/>
  <c r="C2862" i="6"/>
  <c r="H2861" i="6"/>
  <c r="G2861" i="6"/>
  <c r="F2861" i="6"/>
  <c r="E2861" i="6"/>
  <c r="D2861" i="6"/>
  <c r="C2861" i="6"/>
  <c r="H2860" i="6"/>
  <c r="G2860" i="6"/>
  <c r="F2860" i="6"/>
  <c r="E2860" i="6"/>
  <c r="D2860" i="6"/>
  <c r="C2860" i="6"/>
  <c r="H2859" i="6"/>
  <c r="G2859" i="6"/>
  <c r="F2859" i="6"/>
  <c r="E2859" i="6"/>
  <c r="D2859" i="6"/>
  <c r="C2859" i="6"/>
  <c r="H2858" i="6"/>
  <c r="G2858" i="6"/>
  <c r="F2858" i="6"/>
  <c r="E2858" i="6"/>
  <c r="D2858" i="6"/>
  <c r="C2858" i="6"/>
  <c r="H2857" i="6"/>
  <c r="G2857" i="6"/>
  <c r="F2857" i="6"/>
  <c r="E2857" i="6"/>
  <c r="D2857" i="6"/>
  <c r="C2857" i="6"/>
  <c r="H2856" i="6"/>
  <c r="G2856" i="6"/>
  <c r="F2856" i="6"/>
  <c r="E2856" i="6"/>
  <c r="D2856" i="6"/>
  <c r="C2856" i="6"/>
  <c r="H2855" i="6"/>
  <c r="G2855" i="6"/>
  <c r="F2855" i="6"/>
  <c r="E2855" i="6"/>
  <c r="D2855" i="6"/>
  <c r="C2855" i="6"/>
  <c r="H2854" i="6"/>
  <c r="G2854" i="6"/>
  <c r="F2854" i="6"/>
  <c r="E2854" i="6"/>
  <c r="D2854" i="6"/>
  <c r="C2854" i="6"/>
  <c r="H2853" i="6"/>
  <c r="G2853" i="6"/>
  <c r="F2853" i="6"/>
  <c r="E2853" i="6"/>
  <c r="D2853" i="6"/>
  <c r="C2853" i="6"/>
  <c r="H2852" i="6"/>
  <c r="G2852" i="6"/>
  <c r="F2852" i="6"/>
  <c r="E2852" i="6"/>
  <c r="D2852" i="6"/>
  <c r="C2852" i="6"/>
  <c r="H2851" i="6"/>
  <c r="G2851" i="6"/>
  <c r="F2851" i="6"/>
  <c r="E2851" i="6"/>
  <c r="D2851" i="6"/>
  <c r="C2851" i="6"/>
  <c r="H2850" i="6"/>
  <c r="G2850" i="6"/>
  <c r="F2850" i="6"/>
  <c r="E2850" i="6"/>
  <c r="D2850" i="6"/>
  <c r="C2850" i="6"/>
  <c r="H2849" i="6"/>
  <c r="G2849" i="6"/>
  <c r="F2849" i="6"/>
  <c r="E2849" i="6"/>
  <c r="D2849" i="6"/>
  <c r="C2849" i="6"/>
  <c r="H2848" i="6"/>
  <c r="G2848" i="6"/>
  <c r="F2848" i="6"/>
  <c r="E2848" i="6"/>
  <c r="D2848" i="6"/>
  <c r="C2848" i="6"/>
  <c r="H2847" i="6"/>
  <c r="G2847" i="6"/>
  <c r="F2847" i="6"/>
  <c r="E2847" i="6"/>
  <c r="D2847" i="6"/>
  <c r="C2847" i="6"/>
  <c r="H2846" i="6"/>
  <c r="G2846" i="6"/>
  <c r="F2846" i="6"/>
  <c r="E2846" i="6"/>
  <c r="D2846" i="6"/>
  <c r="C2846" i="6"/>
  <c r="H2845" i="6"/>
  <c r="G2845" i="6"/>
  <c r="F2845" i="6"/>
  <c r="E2845" i="6"/>
  <c r="D2845" i="6"/>
  <c r="C2845" i="6"/>
  <c r="H2844" i="6"/>
  <c r="G2844" i="6"/>
  <c r="F2844" i="6"/>
  <c r="E2844" i="6"/>
  <c r="D2844" i="6"/>
  <c r="C2844" i="6"/>
  <c r="H2843" i="6"/>
  <c r="G2843" i="6"/>
  <c r="F2843" i="6"/>
  <c r="E2843" i="6"/>
  <c r="D2843" i="6"/>
  <c r="C2843" i="6"/>
  <c r="H2842" i="6"/>
  <c r="G2842" i="6"/>
  <c r="F2842" i="6"/>
  <c r="E2842" i="6"/>
  <c r="D2842" i="6"/>
  <c r="C2842" i="6"/>
  <c r="H2841" i="6"/>
  <c r="G2841" i="6"/>
  <c r="F2841" i="6"/>
  <c r="E2841" i="6"/>
  <c r="D2841" i="6"/>
  <c r="C2841" i="6"/>
  <c r="H2840" i="6"/>
  <c r="G2840" i="6"/>
  <c r="F2840" i="6"/>
  <c r="E2840" i="6"/>
  <c r="D2840" i="6"/>
  <c r="C2840" i="6"/>
  <c r="H2839" i="6"/>
  <c r="G2839" i="6"/>
  <c r="F2839" i="6"/>
  <c r="E2839" i="6"/>
  <c r="D2839" i="6"/>
  <c r="C2839" i="6"/>
  <c r="H2838" i="6"/>
  <c r="G2838" i="6"/>
  <c r="F2838" i="6"/>
  <c r="E2838" i="6"/>
  <c r="D2838" i="6"/>
  <c r="C2838" i="6"/>
  <c r="H2837" i="6"/>
  <c r="G2837" i="6"/>
  <c r="F2837" i="6"/>
  <c r="E2837" i="6"/>
  <c r="D2837" i="6"/>
  <c r="C2837" i="6"/>
  <c r="H2836" i="6"/>
  <c r="G2836" i="6"/>
  <c r="F2836" i="6"/>
  <c r="E2836" i="6"/>
  <c r="D2836" i="6"/>
  <c r="C2836" i="6"/>
  <c r="H2835" i="6"/>
  <c r="G2835" i="6"/>
  <c r="F2835" i="6"/>
  <c r="E2835" i="6"/>
  <c r="D2835" i="6"/>
  <c r="C2835" i="6"/>
  <c r="H2834" i="6"/>
  <c r="G2834" i="6"/>
  <c r="F2834" i="6"/>
  <c r="E2834" i="6"/>
  <c r="D2834" i="6"/>
  <c r="C2834" i="6"/>
  <c r="H2833" i="6"/>
  <c r="G2833" i="6"/>
  <c r="F2833" i="6"/>
  <c r="E2833" i="6"/>
  <c r="D2833" i="6"/>
  <c r="C2833" i="6"/>
  <c r="H2832" i="6"/>
  <c r="G2832" i="6"/>
  <c r="F2832" i="6"/>
  <c r="E2832" i="6"/>
  <c r="D2832" i="6"/>
  <c r="C2832" i="6"/>
  <c r="H2831" i="6"/>
  <c r="G2831" i="6"/>
  <c r="F2831" i="6"/>
  <c r="E2831" i="6"/>
  <c r="D2831" i="6"/>
  <c r="C2831" i="6"/>
  <c r="H2830" i="6"/>
  <c r="G2830" i="6"/>
  <c r="F2830" i="6"/>
  <c r="E2830" i="6"/>
  <c r="D2830" i="6"/>
  <c r="C2830" i="6"/>
  <c r="H2829" i="6"/>
  <c r="G2829" i="6"/>
  <c r="F2829" i="6"/>
  <c r="E2829" i="6"/>
  <c r="D2829" i="6"/>
  <c r="C2829" i="6"/>
  <c r="H2828" i="6"/>
  <c r="G2828" i="6"/>
  <c r="F2828" i="6"/>
  <c r="E2828" i="6"/>
  <c r="D2828" i="6"/>
  <c r="C2828" i="6"/>
  <c r="H2827" i="6"/>
  <c r="G2827" i="6"/>
  <c r="F2827" i="6"/>
  <c r="E2827" i="6"/>
  <c r="D2827" i="6"/>
  <c r="C2827" i="6"/>
  <c r="H2826" i="6"/>
  <c r="G2826" i="6"/>
  <c r="F2826" i="6"/>
  <c r="E2826" i="6"/>
  <c r="D2826" i="6"/>
  <c r="C2826" i="6"/>
  <c r="H2825" i="6"/>
  <c r="G2825" i="6"/>
  <c r="F2825" i="6"/>
  <c r="E2825" i="6"/>
  <c r="D2825" i="6"/>
  <c r="C2825" i="6"/>
  <c r="H2824" i="6"/>
  <c r="G2824" i="6"/>
  <c r="F2824" i="6"/>
  <c r="E2824" i="6"/>
  <c r="D2824" i="6"/>
  <c r="C2824" i="6"/>
  <c r="H2823" i="6"/>
  <c r="G2823" i="6"/>
  <c r="F2823" i="6"/>
  <c r="E2823" i="6"/>
  <c r="D2823" i="6"/>
  <c r="C2823" i="6"/>
  <c r="H2822" i="6"/>
  <c r="G2822" i="6"/>
  <c r="F2822" i="6"/>
  <c r="E2822" i="6"/>
  <c r="D2822" i="6"/>
  <c r="C2822" i="6"/>
  <c r="H2821" i="6"/>
  <c r="G2821" i="6"/>
  <c r="F2821" i="6"/>
  <c r="E2821" i="6"/>
  <c r="D2821" i="6"/>
  <c r="C2821" i="6"/>
  <c r="H2820" i="6"/>
  <c r="G2820" i="6"/>
  <c r="F2820" i="6"/>
  <c r="E2820" i="6"/>
  <c r="D2820" i="6"/>
  <c r="C2820" i="6"/>
  <c r="H2819" i="6"/>
  <c r="G2819" i="6"/>
  <c r="F2819" i="6"/>
  <c r="E2819" i="6"/>
  <c r="D2819" i="6"/>
  <c r="C2819" i="6"/>
  <c r="H2818" i="6"/>
  <c r="G2818" i="6"/>
  <c r="F2818" i="6"/>
  <c r="E2818" i="6"/>
  <c r="D2818" i="6"/>
  <c r="C2818" i="6"/>
  <c r="H2817" i="6"/>
  <c r="G2817" i="6"/>
  <c r="F2817" i="6"/>
  <c r="E2817" i="6"/>
  <c r="D2817" i="6"/>
  <c r="C2817" i="6"/>
  <c r="H2816" i="6"/>
  <c r="G2816" i="6"/>
  <c r="F2816" i="6"/>
  <c r="E2816" i="6"/>
  <c r="D2816" i="6"/>
  <c r="C2816" i="6"/>
  <c r="H2815" i="6"/>
  <c r="G2815" i="6"/>
  <c r="F2815" i="6"/>
  <c r="E2815" i="6"/>
  <c r="D2815" i="6"/>
  <c r="C2815" i="6"/>
  <c r="H2814" i="6"/>
  <c r="G2814" i="6"/>
  <c r="F2814" i="6"/>
  <c r="E2814" i="6"/>
  <c r="D2814" i="6"/>
  <c r="C2814" i="6"/>
  <c r="H2813" i="6"/>
  <c r="G2813" i="6"/>
  <c r="F2813" i="6"/>
  <c r="E2813" i="6"/>
  <c r="D2813" i="6"/>
  <c r="C2813" i="6"/>
  <c r="H2812" i="6"/>
  <c r="G2812" i="6"/>
  <c r="F2812" i="6"/>
  <c r="E2812" i="6"/>
  <c r="D2812" i="6"/>
  <c r="C2812" i="6"/>
  <c r="H2811" i="6"/>
  <c r="G2811" i="6"/>
  <c r="F2811" i="6"/>
  <c r="E2811" i="6"/>
  <c r="D2811" i="6"/>
  <c r="C2811" i="6"/>
  <c r="H2810" i="6"/>
  <c r="G2810" i="6"/>
  <c r="F2810" i="6"/>
  <c r="E2810" i="6"/>
  <c r="D2810" i="6"/>
  <c r="C2810" i="6"/>
  <c r="H2809" i="6"/>
  <c r="G2809" i="6"/>
  <c r="F2809" i="6"/>
  <c r="E2809" i="6"/>
  <c r="D2809" i="6"/>
  <c r="C2809" i="6"/>
  <c r="H2808" i="6"/>
  <c r="G2808" i="6"/>
  <c r="F2808" i="6"/>
  <c r="E2808" i="6"/>
  <c r="D2808" i="6"/>
  <c r="C2808" i="6"/>
  <c r="H2807" i="6"/>
  <c r="G2807" i="6"/>
  <c r="F2807" i="6"/>
  <c r="E2807" i="6"/>
  <c r="D2807" i="6"/>
  <c r="C2807" i="6"/>
  <c r="H2806" i="6"/>
  <c r="G2806" i="6"/>
  <c r="F2806" i="6"/>
  <c r="E2806" i="6"/>
  <c r="D2806" i="6"/>
  <c r="C2806" i="6"/>
  <c r="H2805" i="6"/>
  <c r="G2805" i="6"/>
  <c r="F2805" i="6"/>
  <c r="E2805" i="6"/>
  <c r="D2805" i="6"/>
  <c r="C2805" i="6"/>
  <c r="H2804" i="6"/>
  <c r="G2804" i="6"/>
  <c r="F2804" i="6"/>
  <c r="E2804" i="6"/>
  <c r="D2804" i="6"/>
  <c r="C2804" i="6"/>
  <c r="H2803" i="6"/>
  <c r="G2803" i="6"/>
  <c r="F2803" i="6"/>
  <c r="E2803" i="6"/>
  <c r="D2803" i="6"/>
  <c r="C2803" i="6"/>
  <c r="H2802" i="6"/>
  <c r="G2802" i="6"/>
  <c r="F2802" i="6"/>
  <c r="E2802" i="6"/>
  <c r="D2802" i="6"/>
  <c r="C2802" i="6"/>
  <c r="H2801" i="6"/>
  <c r="G2801" i="6"/>
  <c r="F2801" i="6"/>
  <c r="E2801" i="6"/>
  <c r="D2801" i="6"/>
  <c r="C2801" i="6"/>
  <c r="H2800" i="6"/>
  <c r="G2800" i="6"/>
  <c r="F2800" i="6"/>
  <c r="E2800" i="6"/>
  <c r="D2800" i="6"/>
  <c r="C2800" i="6"/>
  <c r="H2799" i="6"/>
  <c r="G2799" i="6"/>
  <c r="F2799" i="6"/>
  <c r="E2799" i="6"/>
  <c r="D2799" i="6"/>
  <c r="C2799" i="6"/>
  <c r="H2798" i="6"/>
  <c r="G2798" i="6"/>
  <c r="F2798" i="6"/>
  <c r="E2798" i="6"/>
  <c r="D2798" i="6"/>
  <c r="C2798" i="6"/>
  <c r="H2797" i="6"/>
  <c r="G2797" i="6"/>
  <c r="F2797" i="6"/>
  <c r="E2797" i="6"/>
  <c r="D2797" i="6"/>
  <c r="C2797" i="6"/>
  <c r="H2796" i="6"/>
  <c r="G2796" i="6"/>
  <c r="F2796" i="6"/>
  <c r="E2796" i="6"/>
  <c r="D2796" i="6"/>
  <c r="C2796" i="6"/>
  <c r="H2795" i="6"/>
  <c r="G2795" i="6"/>
  <c r="F2795" i="6"/>
  <c r="E2795" i="6"/>
  <c r="D2795" i="6"/>
  <c r="C2795" i="6"/>
  <c r="H2794" i="6"/>
  <c r="G2794" i="6"/>
  <c r="F2794" i="6"/>
  <c r="E2794" i="6"/>
  <c r="D2794" i="6"/>
  <c r="C2794" i="6"/>
  <c r="H2793" i="6"/>
  <c r="G2793" i="6"/>
  <c r="F2793" i="6"/>
  <c r="E2793" i="6"/>
  <c r="D2793" i="6"/>
  <c r="C2793" i="6"/>
  <c r="H2792" i="6"/>
  <c r="G2792" i="6"/>
  <c r="F2792" i="6"/>
  <c r="E2792" i="6"/>
  <c r="D2792" i="6"/>
  <c r="C2792" i="6"/>
  <c r="H2791" i="6"/>
  <c r="G2791" i="6"/>
  <c r="F2791" i="6"/>
  <c r="E2791" i="6"/>
  <c r="D2791" i="6"/>
  <c r="C2791" i="6"/>
  <c r="H2790" i="6"/>
  <c r="G2790" i="6"/>
  <c r="F2790" i="6"/>
  <c r="E2790" i="6"/>
  <c r="D2790" i="6"/>
  <c r="C2790" i="6"/>
  <c r="H2789" i="6"/>
  <c r="G2789" i="6"/>
  <c r="F2789" i="6"/>
  <c r="E2789" i="6"/>
  <c r="D2789" i="6"/>
  <c r="C2789" i="6"/>
  <c r="H2788" i="6"/>
  <c r="G2788" i="6"/>
  <c r="F2788" i="6"/>
  <c r="E2788" i="6"/>
  <c r="D2788" i="6"/>
  <c r="C2788" i="6"/>
  <c r="H2787" i="6"/>
  <c r="G2787" i="6"/>
  <c r="F2787" i="6"/>
  <c r="E2787" i="6"/>
  <c r="D2787" i="6"/>
  <c r="C2787" i="6"/>
  <c r="H2786" i="6"/>
  <c r="G2786" i="6"/>
  <c r="F2786" i="6"/>
  <c r="E2786" i="6"/>
  <c r="D2786" i="6"/>
  <c r="C2786" i="6"/>
  <c r="H2785" i="6"/>
  <c r="G2785" i="6"/>
  <c r="F2785" i="6"/>
  <c r="E2785" i="6"/>
  <c r="D2785" i="6"/>
  <c r="C2785" i="6"/>
  <c r="H2784" i="6"/>
  <c r="G2784" i="6"/>
  <c r="F2784" i="6"/>
  <c r="E2784" i="6"/>
  <c r="D2784" i="6"/>
  <c r="C2784" i="6"/>
  <c r="H2783" i="6"/>
  <c r="G2783" i="6"/>
  <c r="F2783" i="6"/>
  <c r="E2783" i="6"/>
  <c r="D2783" i="6"/>
  <c r="C2783" i="6"/>
  <c r="H2782" i="6"/>
  <c r="G2782" i="6"/>
  <c r="F2782" i="6"/>
  <c r="E2782" i="6"/>
  <c r="D2782" i="6"/>
  <c r="C2782" i="6"/>
  <c r="H2781" i="6"/>
  <c r="G2781" i="6"/>
  <c r="F2781" i="6"/>
  <c r="E2781" i="6"/>
  <c r="D2781" i="6"/>
  <c r="C2781" i="6"/>
  <c r="H2780" i="6"/>
  <c r="G2780" i="6"/>
  <c r="F2780" i="6"/>
  <c r="E2780" i="6"/>
  <c r="D2780" i="6"/>
  <c r="C2780" i="6"/>
  <c r="H2779" i="6"/>
  <c r="G2779" i="6"/>
  <c r="F2779" i="6"/>
  <c r="E2779" i="6"/>
  <c r="D2779" i="6"/>
  <c r="C2779" i="6"/>
  <c r="H2778" i="6"/>
  <c r="G2778" i="6"/>
  <c r="F2778" i="6"/>
  <c r="E2778" i="6"/>
  <c r="D2778" i="6"/>
  <c r="C2778" i="6"/>
  <c r="H2777" i="6"/>
  <c r="G2777" i="6"/>
  <c r="F2777" i="6"/>
  <c r="E2777" i="6"/>
  <c r="D2777" i="6"/>
  <c r="C2777" i="6"/>
  <c r="H2776" i="6"/>
  <c r="G2776" i="6"/>
  <c r="F2776" i="6"/>
  <c r="E2776" i="6"/>
  <c r="D2776" i="6"/>
  <c r="C2776" i="6"/>
  <c r="H2775" i="6"/>
  <c r="G2775" i="6"/>
  <c r="F2775" i="6"/>
  <c r="E2775" i="6"/>
  <c r="D2775" i="6"/>
  <c r="C2775" i="6"/>
  <c r="H2774" i="6"/>
  <c r="G2774" i="6"/>
  <c r="F2774" i="6"/>
  <c r="E2774" i="6"/>
  <c r="D2774" i="6"/>
  <c r="C2774" i="6"/>
  <c r="H2773" i="6"/>
  <c r="G2773" i="6"/>
  <c r="F2773" i="6"/>
  <c r="E2773" i="6"/>
  <c r="D2773" i="6"/>
  <c r="C2773" i="6"/>
  <c r="H2772" i="6"/>
  <c r="G2772" i="6"/>
  <c r="F2772" i="6"/>
  <c r="E2772" i="6"/>
  <c r="D2772" i="6"/>
  <c r="C2772" i="6"/>
  <c r="H2771" i="6"/>
  <c r="G2771" i="6"/>
  <c r="F2771" i="6"/>
  <c r="E2771" i="6"/>
  <c r="D2771" i="6"/>
  <c r="C2771" i="6"/>
  <c r="H2770" i="6"/>
  <c r="G2770" i="6"/>
  <c r="F2770" i="6"/>
  <c r="E2770" i="6"/>
  <c r="D2770" i="6"/>
  <c r="C2770" i="6"/>
  <c r="H2769" i="6"/>
  <c r="G2769" i="6"/>
  <c r="F2769" i="6"/>
  <c r="E2769" i="6"/>
  <c r="D2769" i="6"/>
  <c r="C2769" i="6"/>
  <c r="H2768" i="6"/>
  <c r="G2768" i="6"/>
  <c r="F2768" i="6"/>
  <c r="E2768" i="6"/>
  <c r="D2768" i="6"/>
  <c r="C2768" i="6"/>
  <c r="H2767" i="6"/>
  <c r="G2767" i="6"/>
  <c r="F2767" i="6"/>
  <c r="E2767" i="6"/>
  <c r="D2767" i="6"/>
  <c r="C2767" i="6"/>
  <c r="H2766" i="6"/>
  <c r="G2766" i="6"/>
  <c r="F2766" i="6"/>
  <c r="E2766" i="6"/>
  <c r="D2766" i="6"/>
  <c r="C2766" i="6"/>
  <c r="H2765" i="6"/>
  <c r="G2765" i="6"/>
  <c r="F2765" i="6"/>
  <c r="E2765" i="6"/>
  <c r="D2765" i="6"/>
  <c r="C2765" i="6"/>
  <c r="H2764" i="6"/>
  <c r="G2764" i="6"/>
  <c r="F2764" i="6"/>
  <c r="E2764" i="6"/>
  <c r="D2764" i="6"/>
  <c r="C2764" i="6"/>
  <c r="H2763" i="6"/>
  <c r="G2763" i="6"/>
  <c r="F2763" i="6"/>
  <c r="E2763" i="6"/>
  <c r="D2763" i="6"/>
  <c r="C2763" i="6"/>
  <c r="H2762" i="6"/>
  <c r="G2762" i="6"/>
  <c r="F2762" i="6"/>
  <c r="E2762" i="6"/>
  <c r="D2762" i="6"/>
  <c r="C2762" i="6"/>
  <c r="H2761" i="6"/>
  <c r="G2761" i="6"/>
  <c r="F2761" i="6"/>
  <c r="E2761" i="6"/>
  <c r="D2761" i="6"/>
  <c r="C2761" i="6"/>
  <c r="H2760" i="6"/>
  <c r="G2760" i="6"/>
  <c r="F2760" i="6"/>
  <c r="E2760" i="6"/>
  <c r="D2760" i="6"/>
  <c r="C2760" i="6"/>
  <c r="H2759" i="6"/>
  <c r="G2759" i="6"/>
  <c r="F2759" i="6"/>
  <c r="E2759" i="6"/>
  <c r="D2759" i="6"/>
  <c r="C2759" i="6"/>
  <c r="H2758" i="6"/>
  <c r="G2758" i="6"/>
  <c r="F2758" i="6"/>
  <c r="E2758" i="6"/>
  <c r="D2758" i="6"/>
  <c r="C2758" i="6"/>
  <c r="H2757" i="6"/>
  <c r="G2757" i="6"/>
  <c r="F2757" i="6"/>
  <c r="E2757" i="6"/>
  <c r="D2757" i="6"/>
  <c r="C2757" i="6"/>
  <c r="H2756" i="6"/>
  <c r="G2756" i="6"/>
  <c r="F2756" i="6"/>
  <c r="E2756" i="6"/>
  <c r="D2756" i="6"/>
  <c r="C2756" i="6"/>
  <c r="H2755" i="6"/>
  <c r="G2755" i="6"/>
  <c r="F2755" i="6"/>
  <c r="E2755" i="6"/>
  <c r="D2755" i="6"/>
  <c r="C2755" i="6"/>
  <c r="H2754" i="6"/>
  <c r="G2754" i="6"/>
  <c r="F2754" i="6"/>
  <c r="E2754" i="6"/>
  <c r="D2754" i="6"/>
  <c r="C2754" i="6"/>
  <c r="H2753" i="6"/>
  <c r="G2753" i="6"/>
  <c r="F2753" i="6"/>
  <c r="E2753" i="6"/>
  <c r="D2753" i="6"/>
  <c r="C2753" i="6"/>
  <c r="H2752" i="6"/>
  <c r="G2752" i="6"/>
  <c r="F2752" i="6"/>
  <c r="E2752" i="6"/>
  <c r="D2752" i="6"/>
  <c r="C2752" i="6"/>
  <c r="H2751" i="6"/>
  <c r="G2751" i="6"/>
  <c r="F2751" i="6"/>
  <c r="E2751" i="6"/>
  <c r="D2751" i="6"/>
  <c r="C2751" i="6"/>
  <c r="H2750" i="6"/>
  <c r="G2750" i="6"/>
  <c r="F2750" i="6"/>
  <c r="E2750" i="6"/>
  <c r="D2750" i="6"/>
  <c r="C2750" i="6"/>
  <c r="H2749" i="6"/>
  <c r="G2749" i="6"/>
  <c r="F2749" i="6"/>
  <c r="E2749" i="6"/>
  <c r="D2749" i="6"/>
  <c r="C2749" i="6"/>
  <c r="H2748" i="6"/>
  <c r="G2748" i="6"/>
  <c r="F2748" i="6"/>
  <c r="E2748" i="6"/>
  <c r="D2748" i="6"/>
  <c r="C2748" i="6"/>
  <c r="H2747" i="6"/>
  <c r="G2747" i="6"/>
  <c r="F2747" i="6"/>
  <c r="E2747" i="6"/>
  <c r="D2747" i="6"/>
  <c r="C2747" i="6"/>
  <c r="H2746" i="6"/>
  <c r="G2746" i="6"/>
  <c r="F2746" i="6"/>
  <c r="E2746" i="6"/>
  <c r="D2746" i="6"/>
  <c r="C2746" i="6"/>
  <c r="H2745" i="6"/>
  <c r="G2745" i="6"/>
  <c r="F2745" i="6"/>
  <c r="E2745" i="6"/>
  <c r="D2745" i="6"/>
  <c r="C2745" i="6"/>
  <c r="H2744" i="6"/>
  <c r="G2744" i="6"/>
  <c r="F2744" i="6"/>
  <c r="E2744" i="6"/>
  <c r="D2744" i="6"/>
  <c r="C2744" i="6"/>
  <c r="H2743" i="6"/>
  <c r="G2743" i="6"/>
  <c r="F2743" i="6"/>
  <c r="E2743" i="6"/>
  <c r="D2743" i="6"/>
  <c r="C2743" i="6"/>
  <c r="H2742" i="6"/>
  <c r="G2742" i="6"/>
  <c r="F2742" i="6"/>
  <c r="E2742" i="6"/>
  <c r="D2742" i="6"/>
  <c r="C2742" i="6"/>
  <c r="H2741" i="6"/>
  <c r="G2741" i="6"/>
  <c r="F2741" i="6"/>
  <c r="E2741" i="6"/>
  <c r="D2741" i="6"/>
  <c r="C2741" i="6"/>
  <c r="H2740" i="6"/>
  <c r="G2740" i="6"/>
  <c r="F2740" i="6"/>
  <c r="E2740" i="6"/>
  <c r="D2740" i="6"/>
  <c r="C2740" i="6"/>
  <c r="H2739" i="6"/>
  <c r="G2739" i="6"/>
  <c r="F2739" i="6"/>
  <c r="E2739" i="6"/>
  <c r="D2739" i="6"/>
  <c r="C2739" i="6"/>
  <c r="H2738" i="6"/>
  <c r="G2738" i="6"/>
  <c r="F2738" i="6"/>
  <c r="E2738" i="6"/>
  <c r="D2738" i="6"/>
  <c r="C2738" i="6"/>
  <c r="H2737" i="6"/>
  <c r="G2737" i="6"/>
  <c r="F2737" i="6"/>
  <c r="E2737" i="6"/>
  <c r="D2737" i="6"/>
  <c r="C2737" i="6"/>
  <c r="H2736" i="6"/>
  <c r="G2736" i="6"/>
  <c r="F2736" i="6"/>
  <c r="E2736" i="6"/>
  <c r="D2736" i="6"/>
  <c r="C2736" i="6"/>
  <c r="H2735" i="6"/>
  <c r="G2735" i="6"/>
  <c r="F2735" i="6"/>
  <c r="E2735" i="6"/>
  <c r="D2735" i="6"/>
  <c r="C2735" i="6"/>
  <c r="H2734" i="6"/>
  <c r="G2734" i="6"/>
  <c r="F2734" i="6"/>
  <c r="E2734" i="6"/>
  <c r="D2734" i="6"/>
  <c r="C2734" i="6"/>
  <c r="H2733" i="6"/>
  <c r="G2733" i="6"/>
  <c r="F2733" i="6"/>
  <c r="E2733" i="6"/>
  <c r="D2733" i="6"/>
  <c r="C2733" i="6"/>
  <c r="H2732" i="6"/>
  <c r="G2732" i="6"/>
  <c r="F2732" i="6"/>
  <c r="E2732" i="6"/>
  <c r="D2732" i="6"/>
  <c r="C2732" i="6"/>
  <c r="H2731" i="6"/>
  <c r="G2731" i="6"/>
  <c r="F2731" i="6"/>
  <c r="E2731" i="6"/>
  <c r="D2731" i="6"/>
  <c r="C2731" i="6"/>
  <c r="H2730" i="6"/>
  <c r="G2730" i="6"/>
  <c r="F2730" i="6"/>
  <c r="E2730" i="6"/>
  <c r="D2730" i="6"/>
  <c r="C2730" i="6"/>
  <c r="H2729" i="6"/>
  <c r="G2729" i="6"/>
  <c r="F2729" i="6"/>
  <c r="E2729" i="6"/>
  <c r="D2729" i="6"/>
  <c r="C2729" i="6"/>
  <c r="H2728" i="6"/>
  <c r="G2728" i="6"/>
  <c r="F2728" i="6"/>
  <c r="E2728" i="6"/>
  <c r="D2728" i="6"/>
  <c r="C2728" i="6"/>
  <c r="H2727" i="6"/>
  <c r="G2727" i="6"/>
  <c r="F2727" i="6"/>
  <c r="E2727" i="6"/>
  <c r="D2727" i="6"/>
  <c r="C2727" i="6"/>
  <c r="H2726" i="6"/>
  <c r="G2726" i="6"/>
  <c r="F2726" i="6"/>
  <c r="E2726" i="6"/>
  <c r="D2726" i="6"/>
  <c r="C2726" i="6"/>
  <c r="H2725" i="6"/>
  <c r="G2725" i="6"/>
  <c r="F2725" i="6"/>
  <c r="E2725" i="6"/>
  <c r="D2725" i="6"/>
  <c r="C2725" i="6"/>
  <c r="H2724" i="6"/>
  <c r="G2724" i="6"/>
  <c r="F2724" i="6"/>
  <c r="E2724" i="6"/>
  <c r="D2724" i="6"/>
  <c r="C2724" i="6"/>
  <c r="H2723" i="6"/>
  <c r="G2723" i="6"/>
  <c r="F2723" i="6"/>
  <c r="E2723" i="6"/>
  <c r="D2723" i="6"/>
  <c r="C2723" i="6"/>
  <c r="H2722" i="6"/>
  <c r="G2722" i="6"/>
  <c r="F2722" i="6"/>
  <c r="E2722" i="6"/>
  <c r="D2722" i="6"/>
  <c r="C2722" i="6"/>
  <c r="H2721" i="6"/>
  <c r="G2721" i="6"/>
  <c r="F2721" i="6"/>
  <c r="E2721" i="6"/>
  <c r="D2721" i="6"/>
  <c r="C2721" i="6"/>
  <c r="H2720" i="6"/>
  <c r="G2720" i="6"/>
  <c r="F2720" i="6"/>
  <c r="E2720" i="6"/>
  <c r="D2720" i="6"/>
  <c r="C2720" i="6"/>
  <c r="H2719" i="6"/>
  <c r="G2719" i="6"/>
  <c r="F2719" i="6"/>
  <c r="E2719" i="6"/>
  <c r="D2719" i="6"/>
  <c r="C2719" i="6"/>
  <c r="H2718" i="6"/>
  <c r="G2718" i="6"/>
  <c r="F2718" i="6"/>
  <c r="E2718" i="6"/>
  <c r="D2718" i="6"/>
  <c r="C2718" i="6"/>
  <c r="H2717" i="6"/>
  <c r="G2717" i="6"/>
  <c r="F2717" i="6"/>
  <c r="E2717" i="6"/>
  <c r="D2717" i="6"/>
  <c r="C2717" i="6"/>
  <c r="H2716" i="6"/>
  <c r="G2716" i="6"/>
  <c r="F2716" i="6"/>
  <c r="E2716" i="6"/>
  <c r="D2716" i="6"/>
  <c r="C2716" i="6"/>
  <c r="H2715" i="6"/>
  <c r="G2715" i="6"/>
  <c r="F2715" i="6"/>
  <c r="E2715" i="6"/>
  <c r="D2715" i="6"/>
  <c r="C2715" i="6"/>
  <c r="H2714" i="6"/>
  <c r="G2714" i="6"/>
  <c r="F2714" i="6"/>
  <c r="E2714" i="6"/>
  <c r="D2714" i="6"/>
  <c r="C2714" i="6"/>
  <c r="H2713" i="6"/>
  <c r="G2713" i="6"/>
  <c r="F2713" i="6"/>
  <c r="E2713" i="6"/>
  <c r="D2713" i="6"/>
  <c r="C2713" i="6"/>
  <c r="H2712" i="6"/>
  <c r="G2712" i="6"/>
  <c r="F2712" i="6"/>
  <c r="E2712" i="6"/>
  <c r="D2712" i="6"/>
  <c r="C2712" i="6"/>
  <c r="H2711" i="6"/>
  <c r="G2711" i="6"/>
  <c r="F2711" i="6"/>
  <c r="E2711" i="6"/>
  <c r="D2711" i="6"/>
  <c r="C2711" i="6"/>
  <c r="H2710" i="6"/>
  <c r="G2710" i="6"/>
  <c r="F2710" i="6"/>
  <c r="E2710" i="6"/>
  <c r="D2710" i="6"/>
  <c r="C2710" i="6"/>
  <c r="H2709" i="6"/>
  <c r="G2709" i="6"/>
  <c r="F2709" i="6"/>
  <c r="E2709" i="6"/>
  <c r="D2709" i="6"/>
  <c r="C2709" i="6"/>
  <c r="H2708" i="6"/>
  <c r="G2708" i="6"/>
  <c r="F2708" i="6"/>
  <c r="E2708" i="6"/>
  <c r="D2708" i="6"/>
  <c r="C2708" i="6"/>
  <c r="H2707" i="6"/>
  <c r="G2707" i="6"/>
  <c r="F2707" i="6"/>
  <c r="E2707" i="6"/>
  <c r="D2707" i="6"/>
  <c r="C2707" i="6"/>
  <c r="H2706" i="6"/>
  <c r="G2706" i="6"/>
  <c r="F2706" i="6"/>
  <c r="E2706" i="6"/>
  <c r="D2706" i="6"/>
  <c r="C2706" i="6"/>
  <c r="H2705" i="6"/>
  <c r="G2705" i="6"/>
  <c r="F2705" i="6"/>
  <c r="E2705" i="6"/>
  <c r="D2705" i="6"/>
  <c r="C2705" i="6"/>
  <c r="H2704" i="6"/>
  <c r="G2704" i="6"/>
  <c r="F2704" i="6"/>
  <c r="E2704" i="6"/>
  <c r="D2704" i="6"/>
  <c r="C2704" i="6"/>
  <c r="H2703" i="6"/>
  <c r="G2703" i="6"/>
  <c r="F2703" i="6"/>
  <c r="E2703" i="6"/>
  <c r="D2703" i="6"/>
  <c r="C2703" i="6"/>
  <c r="H2702" i="6"/>
  <c r="G2702" i="6"/>
  <c r="F2702" i="6"/>
  <c r="E2702" i="6"/>
  <c r="D2702" i="6"/>
  <c r="C2702" i="6"/>
  <c r="H2701" i="6"/>
  <c r="G2701" i="6"/>
  <c r="F2701" i="6"/>
  <c r="E2701" i="6"/>
  <c r="D2701" i="6"/>
  <c r="C2701" i="6"/>
  <c r="H2700" i="6"/>
  <c r="G2700" i="6"/>
  <c r="F2700" i="6"/>
  <c r="E2700" i="6"/>
  <c r="D2700" i="6"/>
  <c r="C2700" i="6"/>
  <c r="H2699" i="6"/>
  <c r="G2699" i="6"/>
  <c r="F2699" i="6"/>
  <c r="E2699" i="6"/>
  <c r="D2699" i="6"/>
  <c r="C2699" i="6"/>
  <c r="H2698" i="6"/>
  <c r="G2698" i="6"/>
  <c r="F2698" i="6"/>
  <c r="E2698" i="6"/>
  <c r="D2698" i="6"/>
  <c r="C2698" i="6"/>
  <c r="H2697" i="6"/>
  <c r="G2697" i="6"/>
  <c r="F2697" i="6"/>
  <c r="E2697" i="6"/>
  <c r="D2697" i="6"/>
  <c r="C2697" i="6"/>
  <c r="H2696" i="6"/>
  <c r="G2696" i="6"/>
  <c r="F2696" i="6"/>
  <c r="E2696" i="6"/>
  <c r="D2696" i="6"/>
  <c r="C2696" i="6"/>
  <c r="H2695" i="6"/>
  <c r="G2695" i="6"/>
  <c r="F2695" i="6"/>
  <c r="E2695" i="6"/>
  <c r="D2695" i="6"/>
  <c r="C2695" i="6"/>
  <c r="H2694" i="6"/>
  <c r="G2694" i="6"/>
  <c r="F2694" i="6"/>
  <c r="E2694" i="6"/>
  <c r="D2694" i="6"/>
  <c r="C2694" i="6"/>
  <c r="H2693" i="6"/>
  <c r="G2693" i="6"/>
  <c r="F2693" i="6"/>
  <c r="E2693" i="6"/>
  <c r="D2693" i="6"/>
  <c r="C2693" i="6"/>
  <c r="H2692" i="6"/>
  <c r="G2692" i="6"/>
  <c r="F2692" i="6"/>
  <c r="E2692" i="6"/>
  <c r="D2692" i="6"/>
  <c r="C2692" i="6"/>
  <c r="H2691" i="6"/>
  <c r="G2691" i="6"/>
  <c r="F2691" i="6"/>
  <c r="E2691" i="6"/>
  <c r="D2691" i="6"/>
  <c r="C2691" i="6"/>
  <c r="H2690" i="6"/>
  <c r="G2690" i="6"/>
  <c r="F2690" i="6"/>
  <c r="E2690" i="6"/>
  <c r="D2690" i="6"/>
  <c r="C2690" i="6"/>
  <c r="H2689" i="6"/>
  <c r="G2689" i="6"/>
  <c r="F2689" i="6"/>
  <c r="E2689" i="6"/>
  <c r="D2689" i="6"/>
  <c r="C2689" i="6"/>
  <c r="H2688" i="6"/>
  <c r="G2688" i="6"/>
  <c r="F2688" i="6"/>
  <c r="E2688" i="6"/>
  <c r="D2688" i="6"/>
  <c r="C2688" i="6"/>
  <c r="H2687" i="6"/>
  <c r="G2687" i="6"/>
  <c r="F2687" i="6"/>
  <c r="E2687" i="6"/>
  <c r="D2687" i="6"/>
  <c r="C2687" i="6"/>
  <c r="H2686" i="6"/>
  <c r="G2686" i="6"/>
  <c r="F2686" i="6"/>
  <c r="E2686" i="6"/>
  <c r="D2686" i="6"/>
  <c r="C2686" i="6"/>
  <c r="H2685" i="6"/>
  <c r="G2685" i="6"/>
  <c r="F2685" i="6"/>
  <c r="E2685" i="6"/>
  <c r="D2685" i="6"/>
  <c r="C2685" i="6"/>
  <c r="H2684" i="6"/>
  <c r="G2684" i="6"/>
  <c r="F2684" i="6"/>
  <c r="E2684" i="6"/>
  <c r="D2684" i="6"/>
  <c r="C2684" i="6"/>
  <c r="H2683" i="6"/>
  <c r="G2683" i="6"/>
  <c r="F2683" i="6"/>
  <c r="E2683" i="6"/>
  <c r="D2683" i="6"/>
  <c r="C2683" i="6"/>
  <c r="H2682" i="6"/>
  <c r="G2682" i="6"/>
  <c r="F2682" i="6"/>
  <c r="E2682" i="6"/>
  <c r="D2682" i="6"/>
  <c r="C2682" i="6"/>
  <c r="H2681" i="6"/>
  <c r="G2681" i="6"/>
  <c r="F2681" i="6"/>
  <c r="E2681" i="6"/>
  <c r="D2681" i="6"/>
  <c r="C2681" i="6"/>
  <c r="H2680" i="6"/>
  <c r="G2680" i="6"/>
  <c r="F2680" i="6"/>
  <c r="E2680" i="6"/>
  <c r="D2680" i="6"/>
  <c r="C2680" i="6"/>
  <c r="H2679" i="6"/>
  <c r="G2679" i="6"/>
  <c r="F2679" i="6"/>
  <c r="E2679" i="6"/>
  <c r="D2679" i="6"/>
  <c r="C2679" i="6"/>
  <c r="H2678" i="6"/>
  <c r="G2678" i="6"/>
  <c r="F2678" i="6"/>
  <c r="E2678" i="6"/>
  <c r="D2678" i="6"/>
  <c r="C2678" i="6"/>
  <c r="H2677" i="6"/>
  <c r="G2677" i="6"/>
  <c r="F2677" i="6"/>
  <c r="E2677" i="6"/>
  <c r="D2677" i="6"/>
  <c r="C2677" i="6"/>
  <c r="H2676" i="6"/>
  <c r="G2676" i="6"/>
  <c r="F2676" i="6"/>
  <c r="E2676" i="6"/>
  <c r="D2676" i="6"/>
  <c r="C2676" i="6"/>
  <c r="H2675" i="6"/>
  <c r="G2675" i="6"/>
  <c r="F2675" i="6"/>
  <c r="E2675" i="6"/>
  <c r="D2675" i="6"/>
  <c r="C2675" i="6"/>
  <c r="H2674" i="6"/>
  <c r="G2674" i="6"/>
  <c r="F2674" i="6"/>
  <c r="E2674" i="6"/>
  <c r="D2674" i="6"/>
  <c r="C2674" i="6"/>
  <c r="H2673" i="6"/>
  <c r="G2673" i="6"/>
  <c r="F2673" i="6"/>
  <c r="E2673" i="6"/>
  <c r="D2673" i="6"/>
  <c r="C2673" i="6"/>
  <c r="H2672" i="6"/>
  <c r="G2672" i="6"/>
  <c r="F2672" i="6"/>
  <c r="E2672" i="6"/>
  <c r="D2672" i="6"/>
  <c r="C2672" i="6"/>
  <c r="H2671" i="6"/>
  <c r="G2671" i="6"/>
  <c r="F2671" i="6"/>
  <c r="E2671" i="6"/>
  <c r="D2671" i="6"/>
  <c r="C2671" i="6"/>
  <c r="H2670" i="6"/>
  <c r="G2670" i="6"/>
  <c r="F2670" i="6"/>
  <c r="E2670" i="6"/>
  <c r="D2670" i="6"/>
  <c r="C2670" i="6"/>
  <c r="H2669" i="6"/>
  <c r="G2669" i="6"/>
  <c r="F2669" i="6"/>
  <c r="E2669" i="6"/>
  <c r="D2669" i="6"/>
  <c r="C2669" i="6"/>
  <c r="H2668" i="6"/>
  <c r="G2668" i="6"/>
  <c r="F2668" i="6"/>
  <c r="E2668" i="6"/>
  <c r="D2668" i="6"/>
  <c r="C2668" i="6"/>
  <c r="H2667" i="6"/>
  <c r="G2667" i="6"/>
  <c r="F2667" i="6"/>
  <c r="E2667" i="6"/>
  <c r="D2667" i="6"/>
  <c r="C2667" i="6"/>
  <c r="H2666" i="6"/>
  <c r="G2666" i="6"/>
  <c r="F2666" i="6"/>
  <c r="E2666" i="6"/>
  <c r="D2666" i="6"/>
  <c r="C2666" i="6"/>
  <c r="H2665" i="6"/>
  <c r="G2665" i="6"/>
  <c r="F2665" i="6"/>
  <c r="E2665" i="6"/>
  <c r="D2665" i="6"/>
  <c r="C2665" i="6"/>
  <c r="H2664" i="6"/>
  <c r="G2664" i="6"/>
  <c r="F2664" i="6"/>
  <c r="E2664" i="6"/>
  <c r="D2664" i="6"/>
  <c r="C2664" i="6"/>
  <c r="H2663" i="6"/>
  <c r="G2663" i="6"/>
  <c r="F2663" i="6"/>
  <c r="E2663" i="6"/>
  <c r="D2663" i="6"/>
  <c r="C2663" i="6"/>
  <c r="H2662" i="6"/>
  <c r="G2662" i="6"/>
  <c r="F2662" i="6"/>
  <c r="E2662" i="6"/>
  <c r="D2662" i="6"/>
  <c r="C2662" i="6"/>
  <c r="H2661" i="6"/>
  <c r="G2661" i="6"/>
  <c r="F2661" i="6"/>
  <c r="E2661" i="6"/>
  <c r="D2661" i="6"/>
  <c r="C2661" i="6"/>
  <c r="H2660" i="6"/>
  <c r="G2660" i="6"/>
  <c r="F2660" i="6"/>
  <c r="E2660" i="6"/>
  <c r="D2660" i="6"/>
  <c r="C2660" i="6"/>
  <c r="H2659" i="6"/>
  <c r="G2659" i="6"/>
  <c r="F2659" i="6"/>
  <c r="E2659" i="6"/>
  <c r="D2659" i="6"/>
  <c r="C2659" i="6"/>
  <c r="H2658" i="6"/>
  <c r="G2658" i="6"/>
  <c r="F2658" i="6"/>
  <c r="E2658" i="6"/>
  <c r="D2658" i="6"/>
  <c r="C2658" i="6"/>
  <c r="H2657" i="6"/>
  <c r="G2657" i="6"/>
  <c r="F2657" i="6"/>
  <c r="E2657" i="6"/>
  <c r="D2657" i="6"/>
  <c r="C2657" i="6"/>
  <c r="H2656" i="6"/>
  <c r="G2656" i="6"/>
  <c r="F2656" i="6"/>
  <c r="E2656" i="6"/>
  <c r="D2656" i="6"/>
  <c r="C2656" i="6"/>
  <c r="H2655" i="6"/>
  <c r="G2655" i="6"/>
  <c r="F2655" i="6"/>
  <c r="E2655" i="6"/>
  <c r="D2655" i="6"/>
  <c r="C2655" i="6"/>
  <c r="H2654" i="6"/>
  <c r="G2654" i="6"/>
  <c r="F2654" i="6"/>
  <c r="E2654" i="6"/>
  <c r="D2654" i="6"/>
  <c r="C2654" i="6"/>
  <c r="H2653" i="6"/>
  <c r="G2653" i="6"/>
  <c r="F2653" i="6"/>
  <c r="E2653" i="6"/>
  <c r="D2653" i="6"/>
  <c r="C2653" i="6"/>
  <c r="H2652" i="6"/>
  <c r="G2652" i="6"/>
  <c r="F2652" i="6"/>
  <c r="E2652" i="6"/>
  <c r="D2652" i="6"/>
  <c r="C2652" i="6"/>
  <c r="H2651" i="6"/>
  <c r="G2651" i="6"/>
  <c r="F2651" i="6"/>
  <c r="E2651" i="6"/>
  <c r="D2651" i="6"/>
  <c r="C2651" i="6"/>
  <c r="H2650" i="6"/>
  <c r="G2650" i="6"/>
  <c r="F2650" i="6"/>
  <c r="E2650" i="6"/>
  <c r="D2650" i="6"/>
  <c r="C2650" i="6"/>
  <c r="H2649" i="6"/>
  <c r="G2649" i="6"/>
  <c r="F2649" i="6"/>
  <c r="E2649" i="6"/>
  <c r="D2649" i="6"/>
  <c r="C2649" i="6"/>
  <c r="H2648" i="6"/>
  <c r="G2648" i="6"/>
  <c r="F2648" i="6"/>
  <c r="E2648" i="6"/>
  <c r="D2648" i="6"/>
  <c r="C2648" i="6"/>
  <c r="H2647" i="6"/>
  <c r="G2647" i="6"/>
  <c r="F2647" i="6"/>
  <c r="E2647" i="6"/>
  <c r="D2647" i="6"/>
  <c r="C2647" i="6"/>
  <c r="H2646" i="6"/>
  <c r="G2646" i="6"/>
  <c r="F2646" i="6"/>
  <c r="E2646" i="6"/>
  <c r="D2646" i="6"/>
  <c r="C2646" i="6"/>
  <c r="H2645" i="6"/>
  <c r="G2645" i="6"/>
  <c r="F2645" i="6"/>
  <c r="E2645" i="6"/>
  <c r="D2645" i="6"/>
  <c r="C2645" i="6"/>
  <c r="H2644" i="6"/>
  <c r="G2644" i="6"/>
  <c r="F2644" i="6"/>
  <c r="E2644" i="6"/>
  <c r="D2644" i="6"/>
  <c r="C2644" i="6"/>
  <c r="H2643" i="6"/>
  <c r="G2643" i="6"/>
  <c r="F2643" i="6"/>
  <c r="E2643" i="6"/>
  <c r="D2643" i="6"/>
  <c r="C2643" i="6"/>
  <c r="H2642" i="6"/>
  <c r="G2642" i="6"/>
  <c r="F2642" i="6"/>
  <c r="E2642" i="6"/>
  <c r="D2642" i="6"/>
  <c r="C2642" i="6"/>
  <c r="H2641" i="6"/>
  <c r="G2641" i="6"/>
  <c r="F2641" i="6"/>
  <c r="E2641" i="6"/>
  <c r="D2641" i="6"/>
  <c r="C2641" i="6"/>
  <c r="H2640" i="6"/>
  <c r="G2640" i="6"/>
  <c r="F2640" i="6"/>
  <c r="E2640" i="6"/>
  <c r="D2640" i="6"/>
  <c r="C2640" i="6"/>
  <c r="H2639" i="6"/>
  <c r="G2639" i="6"/>
  <c r="F2639" i="6"/>
  <c r="E2639" i="6"/>
  <c r="D2639" i="6"/>
  <c r="C2639" i="6"/>
  <c r="H2638" i="6"/>
  <c r="G2638" i="6"/>
  <c r="F2638" i="6"/>
  <c r="E2638" i="6"/>
  <c r="D2638" i="6"/>
  <c r="C2638" i="6"/>
  <c r="H2637" i="6"/>
  <c r="G2637" i="6"/>
  <c r="F2637" i="6"/>
  <c r="E2637" i="6"/>
  <c r="D2637" i="6"/>
  <c r="C2637" i="6"/>
  <c r="H2636" i="6"/>
  <c r="G2636" i="6"/>
  <c r="F2636" i="6"/>
  <c r="E2636" i="6"/>
  <c r="D2636" i="6"/>
  <c r="C2636" i="6"/>
  <c r="H2635" i="6"/>
  <c r="G2635" i="6"/>
  <c r="F2635" i="6"/>
  <c r="E2635" i="6"/>
  <c r="D2635" i="6"/>
  <c r="C2635" i="6"/>
  <c r="H2634" i="6"/>
  <c r="G2634" i="6"/>
  <c r="F2634" i="6"/>
  <c r="E2634" i="6"/>
  <c r="D2634" i="6"/>
  <c r="C2634" i="6"/>
  <c r="H2633" i="6"/>
  <c r="G2633" i="6"/>
  <c r="F2633" i="6"/>
  <c r="E2633" i="6"/>
  <c r="D2633" i="6"/>
  <c r="C2633" i="6"/>
  <c r="H2632" i="6"/>
  <c r="G2632" i="6"/>
  <c r="F2632" i="6"/>
  <c r="E2632" i="6"/>
  <c r="D2632" i="6"/>
  <c r="C2632" i="6"/>
  <c r="H2631" i="6"/>
  <c r="G2631" i="6"/>
  <c r="F2631" i="6"/>
  <c r="E2631" i="6"/>
  <c r="D2631" i="6"/>
  <c r="C2631" i="6"/>
  <c r="H2630" i="6"/>
  <c r="G2630" i="6"/>
  <c r="F2630" i="6"/>
  <c r="E2630" i="6"/>
  <c r="D2630" i="6"/>
  <c r="C2630" i="6"/>
  <c r="H2629" i="6"/>
  <c r="G2629" i="6"/>
  <c r="F2629" i="6"/>
  <c r="E2629" i="6"/>
  <c r="D2629" i="6"/>
  <c r="C2629" i="6"/>
  <c r="H2628" i="6"/>
  <c r="G2628" i="6"/>
  <c r="F2628" i="6"/>
  <c r="E2628" i="6"/>
  <c r="D2628" i="6"/>
  <c r="C2628" i="6"/>
  <c r="H2627" i="6"/>
  <c r="G2627" i="6"/>
  <c r="F2627" i="6"/>
  <c r="E2627" i="6"/>
  <c r="D2627" i="6"/>
  <c r="C2627" i="6"/>
  <c r="H2626" i="6"/>
  <c r="G2626" i="6"/>
  <c r="F2626" i="6"/>
  <c r="E2626" i="6"/>
  <c r="D2626" i="6"/>
  <c r="C2626" i="6"/>
  <c r="H2625" i="6"/>
  <c r="G2625" i="6"/>
  <c r="F2625" i="6"/>
  <c r="E2625" i="6"/>
  <c r="D2625" i="6"/>
  <c r="C2625" i="6"/>
  <c r="H2624" i="6"/>
  <c r="G2624" i="6"/>
  <c r="F2624" i="6"/>
  <c r="E2624" i="6"/>
  <c r="D2624" i="6"/>
  <c r="C2624" i="6"/>
  <c r="H2623" i="6"/>
  <c r="G2623" i="6"/>
  <c r="F2623" i="6"/>
  <c r="E2623" i="6"/>
  <c r="D2623" i="6"/>
  <c r="C2623" i="6"/>
  <c r="H2622" i="6"/>
  <c r="G2622" i="6"/>
  <c r="F2622" i="6"/>
  <c r="E2622" i="6"/>
  <c r="D2622" i="6"/>
  <c r="C2622" i="6"/>
  <c r="H2621" i="6"/>
  <c r="G2621" i="6"/>
  <c r="F2621" i="6"/>
  <c r="E2621" i="6"/>
  <c r="D2621" i="6"/>
  <c r="C2621" i="6"/>
  <c r="H2620" i="6"/>
  <c r="G2620" i="6"/>
  <c r="F2620" i="6"/>
  <c r="E2620" i="6"/>
  <c r="D2620" i="6"/>
  <c r="C2620" i="6"/>
  <c r="H2619" i="6"/>
  <c r="G2619" i="6"/>
  <c r="F2619" i="6"/>
  <c r="E2619" i="6"/>
  <c r="D2619" i="6"/>
  <c r="C2619" i="6"/>
  <c r="H2618" i="6"/>
  <c r="G2618" i="6"/>
  <c r="F2618" i="6"/>
  <c r="E2618" i="6"/>
  <c r="D2618" i="6"/>
  <c r="C2618" i="6"/>
  <c r="H2617" i="6"/>
  <c r="G2617" i="6"/>
  <c r="F2617" i="6"/>
  <c r="E2617" i="6"/>
  <c r="D2617" i="6"/>
  <c r="C2617" i="6"/>
  <c r="H2616" i="6"/>
  <c r="G2616" i="6"/>
  <c r="F2616" i="6"/>
  <c r="E2616" i="6"/>
  <c r="D2616" i="6"/>
  <c r="C2616" i="6"/>
  <c r="H2615" i="6"/>
  <c r="G2615" i="6"/>
  <c r="F2615" i="6"/>
  <c r="E2615" i="6"/>
  <c r="D2615" i="6"/>
  <c r="C2615" i="6"/>
  <c r="H2614" i="6"/>
  <c r="G2614" i="6"/>
  <c r="F2614" i="6"/>
  <c r="E2614" i="6"/>
  <c r="D2614" i="6"/>
  <c r="C2614" i="6"/>
  <c r="H2613" i="6"/>
  <c r="G2613" i="6"/>
  <c r="F2613" i="6"/>
  <c r="E2613" i="6"/>
  <c r="D2613" i="6"/>
  <c r="C2613" i="6"/>
  <c r="H2612" i="6"/>
  <c r="G2612" i="6"/>
  <c r="F2612" i="6"/>
  <c r="E2612" i="6"/>
  <c r="D2612" i="6"/>
  <c r="C2612" i="6"/>
  <c r="H2611" i="6"/>
  <c r="G2611" i="6"/>
  <c r="F2611" i="6"/>
  <c r="E2611" i="6"/>
  <c r="D2611" i="6"/>
  <c r="C2611" i="6"/>
  <c r="H2610" i="6"/>
  <c r="G2610" i="6"/>
  <c r="F2610" i="6"/>
  <c r="E2610" i="6"/>
  <c r="D2610" i="6"/>
  <c r="C2610" i="6"/>
  <c r="H2609" i="6"/>
  <c r="G2609" i="6"/>
  <c r="F2609" i="6"/>
  <c r="E2609" i="6"/>
  <c r="D2609" i="6"/>
  <c r="C2609" i="6"/>
  <c r="H2608" i="6"/>
  <c r="G2608" i="6"/>
  <c r="F2608" i="6"/>
  <c r="E2608" i="6"/>
  <c r="D2608" i="6"/>
  <c r="C2608" i="6"/>
  <c r="H2607" i="6"/>
  <c r="G2607" i="6"/>
  <c r="F2607" i="6"/>
  <c r="E2607" i="6"/>
  <c r="D2607" i="6"/>
  <c r="C2607" i="6"/>
  <c r="H2606" i="6"/>
  <c r="G2606" i="6"/>
  <c r="F2606" i="6"/>
  <c r="E2606" i="6"/>
  <c r="D2606" i="6"/>
  <c r="C2606" i="6"/>
  <c r="H2605" i="6"/>
  <c r="G2605" i="6"/>
  <c r="F2605" i="6"/>
  <c r="E2605" i="6"/>
  <c r="D2605" i="6"/>
  <c r="C2605" i="6"/>
  <c r="H2604" i="6"/>
  <c r="G2604" i="6"/>
  <c r="F2604" i="6"/>
  <c r="E2604" i="6"/>
  <c r="D2604" i="6"/>
  <c r="C2604" i="6"/>
  <c r="H2603" i="6"/>
  <c r="G2603" i="6"/>
  <c r="F2603" i="6"/>
  <c r="E2603" i="6"/>
  <c r="D2603" i="6"/>
  <c r="C2603" i="6"/>
  <c r="H2602" i="6"/>
  <c r="G2602" i="6"/>
  <c r="F2602" i="6"/>
  <c r="E2602" i="6"/>
  <c r="D2602" i="6"/>
  <c r="C2602" i="6"/>
  <c r="H2601" i="6"/>
  <c r="G2601" i="6"/>
  <c r="F2601" i="6"/>
  <c r="E2601" i="6"/>
  <c r="D2601" i="6"/>
  <c r="C2601" i="6"/>
  <c r="H2600" i="6"/>
  <c r="G2600" i="6"/>
  <c r="F2600" i="6"/>
  <c r="E2600" i="6"/>
  <c r="D2600" i="6"/>
  <c r="C2600" i="6"/>
  <c r="H2599" i="6"/>
  <c r="G2599" i="6"/>
  <c r="F2599" i="6"/>
  <c r="E2599" i="6"/>
  <c r="D2599" i="6"/>
  <c r="C2599" i="6"/>
  <c r="H2598" i="6"/>
  <c r="G2598" i="6"/>
  <c r="F2598" i="6"/>
  <c r="E2598" i="6"/>
  <c r="D2598" i="6"/>
  <c r="C2598" i="6"/>
  <c r="H2597" i="6"/>
  <c r="G2597" i="6"/>
  <c r="F2597" i="6"/>
  <c r="E2597" i="6"/>
  <c r="D2597" i="6"/>
  <c r="C2597" i="6"/>
  <c r="H2596" i="6"/>
  <c r="G2596" i="6"/>
  <c r="F2596" i="6"/>
  <c r="E2596" i="6"/>
  <c r="D2596" i="6"/>
  <c r="C2596" i="6"/>
  <c r="H2595" i="6"/>
  <c r="G2595" i="6"/>
  <c r="F2595" i="6"/>
  <c r="E2595" i="6"/>
  <c r="D2595" i="6"/>
  <c r="C2595" i="6"/>
  <c r="H2594" i="6"/>
  <c r="G2594" i="6"/>
  <c r="F2594" i="6"/>
  <c r="E2594" i="6"/>
  <c r="D2594" i="6"/>
  <c r="C2594" i="6"/>
  <c r="H2593" i="6"/>
  <c r="G2593" i="6"/>
  <c r="F2593" i="6"/>
  <c r="E2593" i="6"/>
  <c r="D2593" i="6"/>
  <c r="C2593" i="6"/>
  <c r="H2592" i="6"/>
  <c r="G2592" i="6"/>
  <c r="F2592" i="6"/>
  <c r="E2592" i="6"/>
  <c r="D2592" i="6"/>
  <c r="C2592" i="6"/>
  <c r="H2591" i="6"/>
  <c r="G2591" i="6"/>
  <c r="F2591" i="6"/>
  <c r="E2591" i="6"/>
  <c r="D2591" i="6"/>
  <c r="C2591" i="6"/>
  <c r="H2590" i="6"/>
  <c r="G2590" i="6"/>
  <c r="F2590" i="6"/>
  <c r="E2590" i="6"/>
  <c r="D2590" i="6"/>
  <c r="C2590" i="6"/>
  <c r="H2589" i="6"/>
  <c r="G2589" i="6"/>
  <c r="F2589" i="6"/>
  <c r="E2589" i="6"/>
  <c r="D2589" i="6"/>
  <c r="C2589" i="6"/>
  <c r="H2588" i="6"/>
  <c r="G2588" i="6"/>
  <c r="F2588" i="6"/>
  <c r="E2588" i="6"/>
  <c r="D2588" i="6"/>
  <c r="C2588" i="6"/>
  <c r="H2587" i="6"/>
  <c r="G2587" i="6"/>
  <c r="F2587" i="6"/>
  <c r="E2587" i="6"/>
  <c r="D2587" i="6"/>
  <c r="C2587" i="6"/>
  <c r="H2586" i="6"/>
  <c r="G2586" i="6"/>
  <c r="F2586" i="6"/>
  <c r="E2586" i="6"/>
  <c r="D2586" i="6"/>
  <c r="C2586" i="6"/>
  <c r="H2585" i="6"/>
  <c r="G2585" i="6"/>
  <c r="F2585" i="6"/>
  <c r="E2585" i="6"/>
  <c r="D2585" i="6"/>
  <c r="C2585" i="6"/>
  <c r="H2584" i="6"/>
  <c r="G2584" i="6"/>
  <c r="F2584" i="6"/>
  <c r="E2584" i="6"/>
  <c r="D2584" i="6"/>
  <c r="C2584" i="6"/>
  <c r="H2583" i="6"/>
  <c r="G2583" i="6"/>
  <c r="F2583" i="6"/>
  <c r="E2583" i="6"/>
  <c r="D2583" i="6"/>
  <c r="C2583" i="6"/>
  <c r="H2582" i="6"/>
  <c r="G2582" i="6"/>
  <c r="F2582" i="6"/>
  <c r="E2582" i="6"/>
  <c r="D2582" i="6"/>
  <c r="C2582" i="6"/>
  <c r="H2581" i="6"/>
  <c r="G2581" i="6"/>
  <c r="F2581" i="6"/>
  <c r="E2581" i="6"/>
  <c r="D2581" i="6"/>
  <c r="C2581" i="6"/>
  <c r="H2580" i="6"/>
  <c r="G2580" i="6"/>
  <c r="F2580" i="6"/>
  <c r="E2580" i="6"/>
  <c r="D2580" i="6"/>
  <c r="C2580" i="6"/>
  <c r="H2579" i="6"/>
  <c r="G2579" i="6"/>
  <c r="F2579" i="6"/>
  <c r="E2579" i="6"/>
  <c r="D2579" i="6"/>
  <c r="C2579" i="6"/>
  <c r="H2578" i="6"/>
  <c r="G2578" i="6"/>
  <c r="F2578" i="6"/>
  <c r="E2578" i="6"/>
  <c r="D2578" i="6"/>
  <c r="C2578" i="6"/>
  <c r="H2577" i="6"/>
  <c r="G2577" i="6"/>
  <c r="F2577" i="6"/>
  <c r="E2577" i="6"/>
  <c r="D2577" i="6"/>
  <c r="C2577" i="6"/>
  <c r="H2576" i="6"/>
  <c r="G2576" i="6"/>
  <c r="F2576" i="6"/>
  <c r="E2576" i="6"/>
  <c r="D2576" i="6"/>
  <c r="C2576" i="6"/>
  <c r="H2575" i="6"/>
  <c r="G2575" i="6"/>
  <c r="F2575" i="6"/>
  <c r="E2575" i="6"/>
  <c r="D2575" i="6"/>
  <c r="C2575" i="6"/>
  <c r="H2574" i="6"/>
  <c r="G2574" i="6"/>
  <c r="F2574" i="6"/>
  <c r="E2574" i="6"/>
  <c r="D2574" i="6"/>
  <c r="C2574" i="6"/>
  <c r="H2573" i="6"/>
  <c r="G2573" i="6"/>
  <c r="F2573" i="6"/>
  <c r="E2573" i="6"/>
  <c r="D2573" i="6"/>
  <c r="C2573" i="6"/>
  <c r="H2572" i="6"/>
  <c r="G2572" i="6"/>
  <c r="F2572" i="6"/>
  <c r="E2572" i="6"/>
  <c r="D2572" i="6"/>
  <c r="C2572" i="6"/>
  <c r="H2571" i="6"/>
  <c r="G2571" i="6"/>
  <c r="F2571" i="6"/>
  <c r="E2571" i="6"/>
  <c r="D2571" i="6"/>
  <c r="C2571" i="6"/>
  <c r="H2570" i="6"/>
  <c r="G2570" i="6"/>
  <c r="F2570" i="6"/>
  <c r="E2570" i="6"/>
  <c r="D2570" i="6"/>
  <c r="C2570" i="6"/>
  <c r="H2569" i="6"/>
  <c r="G2569" i="6"/>
  <c r="F2569" i="6"/>
  <c r="E2569" i="6"/>
  <c r="D2569" i="6"/>
  <c r="C2569" i="6"/>
  <c r="H2568" i="6"/>
  <c r="G2568" i="6"/>
  <c r="F2568" i="6"/>
  <c r="E2568" i="6"/>
  <c r="D2568" i="6"/>
  <c r="C2568" i="6"/>
  <c r="H2567" i="6"/>
  <c r="G2567" i="6"/>
  <c r="F2567" i="6"/>
  <c r="E2567" i="6"/>
  <c r="D2567" i="6"/>
  <c r="C2567" i="6"/>
  <c r="H2566" i="6"/>
  <c r="G2566" i="6"/>
  <c r="F2566" i="6"/>
  <c r="E2566" i="6"/>
  <c r="D2566" i="6"/>
  <c r="C2566" i="6"/>
  <c r="H2565" i="6"/>
  <c r="G2565" i="6"/>
  <c r="F2565" i="6"/>
  <c r="E2565" i="6"/>
  <c r="D2565" i="6"/>
  <c r="C2565" i="6"/>
  <c r="H2564" i="6"/>
  <c r="G2564" i="6"/>
  <c r="F2564" i="6"/>
  <c r="E2564" i="6"/>
  <c r="D2564" i="6"/>
  <c r="C2564" i="6"/>
  <c r="H2563" i="6"/>
  <c r="G2563" i="6"/>
  <c r="F2563" i="6"/>
  <c r="E2563" i="6"/>
  <c r="D2563" i="6"/>
  <c r="C2563" i="6"/>
  <c r="H2562" i="6"/>
  <c r="G2562" i="6"/>
  <c r="F2562" i="6"/>
  <c r="E2562" i="6"/>
  <c r="D2562" i="6"/>
  <c r="C2562" i="6"/>
  <c r="H2561" i="6"/>
  <c r="G2561" i="6"/>
  <c r="F2561" i="6"/>
  <c r="E2561" i="6"/>
  <c r="D2561" i="6"/>
  <c r="C2561" i="6"/>
  <c r="H2560" i="6"/>
  <c r="G2560" i="6"/>
  <c r="F2560" i="6"/>
  <c r="E2560" i="6"/>
  <c r="D2560" i="6"/>
  <c r="C2560" i="6"/>
  <c r="H2559" i="6"/>
  <c r="G2559" i="6"/>
  <c r="F2559" i="6"/>
  <c r="E2559" i="6"/>
  <c r="D2559" i="6"/>
  <c r="C2559" i="6"/>
  <c r="H2558" i="6"/>
  <c r="G2558" i="6"/>
  <c r="F2558" i="6"/>
  <c r="E2558" i="6"/>
  <c r="D2558" i="6"/>
  <c r="C2558" i="6"/>
  <c r="H2557" i="6"/>
  <c r="G2557" i="6"/>
  <c r="F2557" i="6"/>
  <c r="E2557" i="6"/>
  <c r="D2557" i="6"/>
  <c r="C2557" i="6"/>
  <c r="H2556" i="6"/>
  <c r="G2556" i="6"/>
  <c r="F2556" i="6"/>
  <c r="E2556" i="6"/>
  <c r="D2556" i="6"/>
  <c r="C2556" i="6"/>
  <c r="H2555" i="6"/>
  <c r="G2555" i="6"/>
  <c r="F2555" i="6"/>
  <c r="E2555" i="6"/>
  <c r="D2555" i="6"/>
  <c r="C2555" i="6"/>
  <c r="H2554" i="6"/>
  <c r="G2554" i="6"/>
  <c r="F2554" i="6"/>
  <c r="E2554" i="6"/>
  <c r="D2554" i="6"/>
  <c r="C2554" i="6"/>
  <c r="H2553" i="6"/>
  <c r="G2553" i="6"/>
  <c r="F2553" i="6"/>
  <c r="E2553" i="6"/>
  <c r="D2553" i="6"/>
  <c r="C2553" i="6"/>
  <c r="H2552" i="6"/>
  <c r="G2552" i="6"/>
  <c r="F2552" i="6"/>
  <c r="E2552" i="6"/>
  <c r="D2552" i="6"/>
  <c r="C2552" i="6"/>
  <c r="H2551" i="6"/>
  <c r="G2551" i="6"/>
  <c r="F2551" i="6"/>
  <c r="E2551" i="6"/>
  <c r="D2551" i="6"/>
  <c r="C2551" i="6"/>
  <c r="H2550" i="6"/>
  <c r="G2550" i="6"/>
  <c r="F2550" i="6"/>
  <c r="E2550" i="6"/>
  <c r="D2550" i="6"/>
  <c r="C2550" i="6"/>
  <c r="H2549" i="6"/>
  <c r="G2549" i="6"/>
  <c r="F2549" i="6"/>
  <c r="E2549" i="6"/>
  <c r="D2549" i="6"/>
  <c r="C2549" i="6"/>
  <c r="H2548" i="6"/>
  <c r="G2548" i="6"/>
  <c r="F2548" i="6"/>
  <c r="E2548" i="6"/>
  <c r="D2548" i="6"/>
  <c r="C2548" i="6"/>
  <c r="H2547" i="6"/>
  <c r="G2547" i="6"/>
  <c r="F2547" i="6"/>
  <c r="E2547" i="6"/>
  <c r="D2547" i="6"/>
  <c r="C2547" i="6"/>
  <c r="H2546" i="6"/>
  <c r="G2546" i="6"/>
  <c r="F2546" i="6"/>
  <c r="E2546" i="6"/>
  <c r="D2546" i="6"/>
  <c r="C2546" i="6"/>
  <c r="H2545" i="6"/>
  <c r="G2545" i="6"/>
  <c r="F2545" i="6"/>
  <c r="E2545" i="6"/>
  <c r="D2545" i="6"/>
  <c r="C2545" i="6"/>
  <c r="H2544" i="6"/>
  <c r="G2544" i="6"/>
  <c r="F2544" i="6"/>
  <c r="E2544" i="6"/>
  <c r="D2544" i="6"/>
  <c r="C2544" i="6"/>
  <c r="H2543" i="6"/>
  <c r="G2543" i="6"/>
  <c r="F2543" i="6"/>
  <c r="E2543" i="6"/>
  <c r="D2543" i="6"/>
  <c r="C2543" i="6"/>
  <c r="H2542" i="6"/>
  <c r="G2542" i="6"/>
  <c r="F2542" i="6"/>
  <c r="E2542" i="6"/>
  <c r="D2542" i="6"/>
  <c r="C2542" i="6"/>
  <c r="H2541" i="6"/>
  <c r="G2541" i="6"/>
  <c r="F2541" i="6"/>
  <c r="E2541" i="6"/>
  <c r="D2541" i="6"/>
  <c r="C2541" i="6"/>
  <c r="H2540" i="6"/>
  <c r="G2540" i="6"/>
  <c r="F2540" i="6"/>
  <c r="E2540" i="6"/>
  <c r="D2540" i="6"/>
  <c r="C2540" i="6"/>
  <c r="H2539" i="6"/>
  <c r="G2539" i="6"/>
  <c r="F2539" i="6"/>
  <c r="E2539" i="6"/>
  <c r="D2539" i="6"/>
  <c r="C2539" i="6"/>
  <c r="H2538" i="6"/>
  <c r="G2538" i="6"/>
  <c r="F2538" i="6"/>
  <c r="E2538" i="6"/>
  <c r="D2538" i="6"/>
  <c r="C2538" i="6"/>
  <c r="H2537" i="6"/>
  <c r="G2537" i="6"/>
  <c r="F2537" i="6"/>
  <c r="E2537" i="6"/>
  <c r="D2537" i="6"/>
  <c r="C2537" i="6"/>
  <c r="H2536" i="6"/>
  <c r="G2536" i="6"/>
  <c r="F2536" i="6"/>
  <c r="E2536" i="6"/>
  <c r="D2536" i="6"/>
  <c r="C2536" i="6"/>
  <c r="H2535" i="6"/>
  <c r="G2535" i="6"/>
  <c r="F2535" i="6"/>
  <c r="E2535" i="6"/>
  <c r="D2535" i="6"/>
  <c r="C2535" i="6"/>
  <c r="H2534" i="6"/>
  <c r="G2534" i="6"/>
  <c r="F2534" i="6"/>
  <c r="E2534" i="6"/>
  <c r="D2534" i="6"/>
  <c r="C2534" i="6"/>
  <c r="H2533" i="6"/>
  <c r="G2533" i="6"/>
  <c r="F2533" i="6"/>
  <c r="E2533" i="6"/>
  <c r="D2533" i="6"/>
  <c r="C2533" i="6"/>
  <c r="H2532" i="6"/>
  <c r="G2532" i="6"/>
  <c r="F2532" i="6"/>
  <c r="E2532" i="6"/>
  <c r="D2532" i="6"/>
  <c r="C2532" i="6"/>
  <c r="H2531" i="6"/>
  <c r="G2531" i="6"/>
  <c r="F2531" i="6"/>
  <c r="E2531" i="6"/>
  <c r="D2531" i="6"/>
  <c r="C2531" i="6"/>
  <c r="H2530" i="6"/>
  <c r="G2530" i="6"/>
  <c r="F2530" i="6"/>
  <c r="E2530" i="6"/>
  <c r="D2530" i="6"/>
  <c r="C2530" i="6"/>
  <c r="H2529" i="6"/>
  <c r="G2529" i="6"/>
  <c r="F2529" i="6"/>
  <c r="E2529" i="6"/>
  <c r="D2529" i="6"/>
  <c r="C2529" i="6"/>
  <c r="H2528" i="6"/>
  <c r="G2528" i="6"/>
  <c r="F2528" i="6"/>
  <c r="E2528" i="6"/>
  <c r="D2528" i="6"/>
  <c r="C2528" i="6"/>
  <c r="H2527" i="6"/>
  <c r="G2527" i="6"/>
  <c r="F2527" i="6"/>
  <c r="E2527" i="6"/>
  <c r="D2527" i="6"/>
  <c r="C2527" i="6"/>
  <c r="H2526" i="6"/>
  <c r="G2526" i="6"/>
  <c r="F2526" i="6"/>
  <c r="E2526" i="6"/>
  <c r="D2526" i="6"/>
  <c r="C2526" i="6"/>
  <c r="H2525" i="6"/>
  <c r="G2525" i="6"/>
  <c r="F2525" i="6"/>
  <c r="E2525" i="6"/>
  <c r="D2525" i="6"/>
  <c r="C2525" i="6"/>
  <c r="H2524" i="6"/>
  <c r="G2524" i="6"/>
  <c r="F2524" i="6"/>
  <c r="E2524" i="6"/>
  <c r="D2524" i="6"/>
  <c r="C2524" i="6"/>
  <c r="H2523" i="6"/>
  <c r="G2523" i="6"/>
  <c r="F2523" i="6"/>
  <c r="E2523" i="6"/>
  <c r="D2523" i="6"/>
  <c r="C2523" i="6"/>
  <c r="H2522" i="6"/>
  <c r="G2522" i="6"/>
  <c r="F2522" i="6"/>
  <c r="E2522" i="6"/>
  <c r="D2522" i="6"/>
  <c r="C2522" i="6"/>
  <c r="H2521" i="6"/>
  <c r="G2521" i="6"/>
  <c r="F2521" i="6"/>
  <c r="E2521" i="6"/>
  <c r="D2521" i="6"/>
  <c r="C2521" i="6"/>
  <c r="H2520" i="6"/>
  <c r="G2520" i="6"/>
  <c r="F2520" i="6"/>
  <c r="E2520" i="6"/>
  <c r="D2520" i="6"/>
  <c r="C2520" i="6"/>
  <c r="H2519" i="6"/>
  <c r="G2519" i="6"/>
  <c r="F2519" i="6"/>
  <c r="E2519" i="6"/>
  <c r="D2519" i="6"/>
  <c r="C2519" i="6"/>
  <c r="H2518" i="6"/>
  <c r="G2518" i="6"/>
  <c r="F2518" i="6"/>
  <c r="E2518" i="6"/>
  <c r="D2518" i="6"/>
  <c r="C2518" i="6"/>
  <c r="H2517" i="6"/>
  <c r="G2517" i="6"/>
  <c r="F2517" i="6"/>
  <c r="E2517" i="6"/>
  <c r="D2517" i="6"/>
  <c r="C2517" i="6"/>
  <c r="H2516" i="6"/>
  <c r="G2516" i="6"/>
  <c r="F2516" i="6"/>
  <c r="E2516" i="6"/>
  <c r="D2516" i="6"/>
  <c r="C2516" i="6"/>
  <c r="H2515" i="6"/>
  <c r="G2515" i="6"/>
  <c r="F2515" i="6"/>
  <c r="E2515" i="6"/>
  <c r="D2515" i="6"/>
  <c r="C2515" i="6"/>
  <c r="H2514" i="6"/>
  <c r="G2514" i="6"/>
  <c r="F2514" i="6"/>
  <c r="E2514" i="6"/>
  <c r="D2514" i="6"/>
  <c r="C2514" i="6"/>
  <c r="H2513" i="6"/>
  <c r="G2513" i="6"/>
  <c r="F2513" i="6"/>
  <c r="E2513" i="6"/>
  <c r="D2513" i="6"/>
  <c r="C2513" i="6"/>
  <c r="H2512" i="6"/>
  <c r="G2512" i="6"/>
  <c r="F2512" i="6"/>
  <c r="E2512" i="6"/>
  <c r="D2512" i="6"/>
  <c r="C2512" i="6"/>
  <c r="H2511" i="6"/>
  <c r="G2511" i="6"/>
  <c r="F2511" i="6"/>
  <c r="E2511" i="6"/>
  <c r="D2511" i="6"/>
  <c r="C2511" i="6"/>
  <c r="H2510" i="6"/>
  <c r="G2510" i="6"/>
  <c r="F2510" i="6"/>
  <c r="E2510" i="6"/>
  <c r="D2510" i="6"/>
  <c r="C2510" i="6"/>
  <c r="H2509" i="6"/>
  <c r="G2509" i="6"/>
  <c r="F2509" i="6"/>
  <c r="E2509" i="6"/>
  <c r="D2509" i="6"/>
  <c r="C2509" i="6"/>
  <c r="H2508" i="6"/>
  <c r="G2508" i="6"/>
  <c r="F2508" i="6"/>
  <c r="E2508" i="6"/>
  <c r="D2508" i="6"/>
  <c r="C2508" i="6"/>
  <c r="H2507" i="6"/>
  <c r="G2507" i="6"/>
  <c r="F2507" i="6"/>
  <c r="E2507" i="6"/>
  <c r="D2507" i="6"/>
  <c r="C2507" i="6"/>
  <c r="H2506" i="6"/>
  <c r="G2506" i="6"/>
  <c r="F2506" i="6"/>
  <c r="E2506" i="6"/>
  <c r="D2506" i="6"/>
  <c r="C2506" i="6"/>
  <c r="H2505" i="6"/>
  <c r="G2505" i="6"/>
  <c r="F2505" i="6"/>
  <c r="E2505" i="6"/>
  <c r="D2505" i="6"/>
  <c r="C2505" i="6"/>
  <c r="H2504" i="6"/>
  <c r="G2504" i="6"/>
  <c r="F2504" i="6"/>
  <c r="E2504" i="6"/>
  <c r="D2504" i="6"/>
  <c r="C2504" i="6"/>
  <c r="H2503" i="6"/>
  <c r="G2503" i="6"/>
  <c r="F2503" i="6"/>
  <c r="E2503" i="6"/>
  <c r="D2503" i="6"/>
  <c r="C2503" i="6"/>
  <c r="H2502" i="6"/>
  <c r="G2502" i="6"/>
  <c r="F2502" i="6"/>
  <c r="E2502" i="6"/>
  <c r="D2502" i="6"/>
  <c r="C2502" i="6"/>
  <c r="H2501" i="6"/>
  <c r="G2501" i="6"/>
  <c r="F2501" i="6"/>
  <c r="E2501" i="6"/>
  <c r="D2501" i="6"/>
  <c r="C2501" i="6"/>
  <c r="H2500" i="6"/>
  <c r="G2500" i="6"/>
  <c r="F2500" i="6"/>
  <c r="E2500" i="6"/>
  <c r="D2500" i="6"/>
  <c r="C2500" i="6"/>
  <c r="H2499" i="6"/>
  <c r="G2499" i="6"/>
  <c r="F2499" i="6"/>
  <c r="E2499" i="6"/>
  <c r="D2499" i="6"/>
  <c r="C2499" i="6"/>
  <c r="H2498" i="6"/>
  <c r="G2498" i="6"/>
  <c r="F2498" i="6"/>
  <c r="E2498" i="6"/>
  <c r="D2498" i="6"/>
  <c r="C2498" i="6"/>
  <c r="H2497" i="6"/>
  <c r="G2497" i="6"/>
  <c r="F2497" i="6"/>
  <c r="E2497" i="6"/>
  <c r="D2497" i="6"/>
  <c r="C2497" i="6"/>
  <c r="H2496" i="6"/>
  <c r="G2496" i="6"/>
  <c r="F2496" i="6"/>
  <c r="E2496" i="6"/>
  <c r="D2496" i="6"/>
  <c r="C2496" i="6"/>
  <c r="H2495" i="6"/>
  <c r="G2495" i="6"/>
  <c r="F2495" i="6"/>
  <c r="E2495" i="6"/>
  <c r="D2495" i="6"/>
  <c r="C2495" i="6"/>
  <c r="H2494" i="6"/>
  <c r="G2494" i="6"/>
  <c r="F2494" i="6"/>
  <c r="E2494" i="6"/>
  <c r="D2494" i="6"/>
  <c r="C2494" i="6"/>
  <c r="H2493" i="6"/>
  <c r="G2493" i="6"/>
  <c r="F2493" i="6"/>
  <c r="E2493" i="6"/>
  <c r="D2493" i="6"/>
  <c r="C2493" i="6"/>
  <c r="H2492" i="6"/>
  <c r="G2492" i="6"/>
  <c r="F2492" i="6"/>
  <c r="E2492" i="6"/>
  <c r="D2492" i="6"/>
  <c r="C2492" i="6"/>
  <c r="H2491" i="6"/>
  <c r="G2491" i="6"/>
  <c r="F2491" i="6"/>
  <c r="E2491" i="6"/>
  <c r="D2491" i="6"/>
  <c r="C2491" i="6"/>
  <c r="H2490" i="6"/>
  <c r="G2490" i="6"/>
  <c r="F2490" i="6"/>
  <c r="E2490" i="6"/>
  <c r="D2490" i="6"/>
  <c r="C2490" i="6"/>
  <c r="H2489" i="6"/>
  <c r="G2489" i="6"/>
  <c r="F2489" i="6"/>
  <c r="E2489" i="6"/>
  <c r="D2489" i="6"/>
  <c r="C2489" i="6"/>
  <c r="H2488" i="6"/>
  <c r="G2488" i="6"/>
  <c r="F2488" i="6"/>
  <c r="E2488" i="6"/>
  <c r="D2488" i="6"/>
  <c r="C2488" i="6"/>
  <c r="H2487" i="6"/>
  <c r="G2487" i="6"/>
  <c r="F2487" i="6"/>
  <c r="E2487" i="6"/>
  <c r="D2487" i="6"/>
  <c r="C2487" i="6"/>
  <c r="H2486" i="6"/>
  <c r="G2486" i="6"/>
  <c r="F2486" i="6"/>
  <c r="E2486" i="6"/>
  <c r="D2486" i="6"/>
  <c r="C2486" i="6"/>
  <c r="H2485" i="6"/>
  <c r="G2485" i="6"/>
  <c r="F2485" i="6"/>
  <c r="E2485" i="6"/>
  <c r="D2485" i="6"/>
  <c r="C2485" i="6"/>
  <c r="H2484" i="6"/>
  <c r="G2484" i="6"/>
  <c r="F2484" i="6"/>
  <c r="E2484" i="6"/>
  <c r="D2484" i="6"/>
  <c r="C2484" i="6"/>
  <c r="H2483" i="6"/>
  <c r="G2483" i="6"/>
  <c r="F2483" i="6"/>
  <c r="E2483" i="6"/>
  <c r="D2483" i="6"/>
  <c r="C2483" i="6"/>
  <c r="H2482" i="6"/>
  <c r="G2482" i="6"/>
  <c r="F2482" i="6"/>
  <c r="E2482" i="6"/>
  <c r="D2482" i="6"/>
  <c r="C2482" i="6"/>
  <c r="H2481" i="6"/>
  <c r="G2481" i="6"/>
  <c r="F2481" i="6"/>
  <c r="E2481" i="6"/>
  <c r="D2481" i="6"/>
  <c r="C2481" i="6"/>
  <c r="H2480" i="6"/>
  <c r="G2480" i="6"/>
  <c r="F2480" i="6"/>
  <c r="E2480" i="6"/>
  <c r="D2480" i="6"/>
  <c r="C2480" i="6"/>
  <c r="H2479" i="6"/>
  <c r="G2479" i="6"/>
  <c r="F2479" i="6"/>
  <c r="E2479" i="6"/>
  <c r="D2479" i="6"/>
  <c r="C2479" i="6"/>
  <c r="H2478" i="6"/>
  <c r="G2478" i="6"/>
  <c r="F2478" i="6"/>
  <c r="E2478" i="6"/>
  <c r="D2478" i="6"/>
  <c r="C2478" i="6"/>
  <c r="H2477" i="6"/>
  <c r="G2477" i="6"/>
  <c r="F2477" i="6"/>
  <c r="E2477" i="6"/>
  <c r="D2477" i="6"/>
  <c r="C2477" i="6"/>
  <c r="H2476" i="6"/>
  <c r="G2476" i="6"/>
  <c r="F2476" i="6"/>
  <c r="E2476" i="6"/>
  <c r="D2476" i="6"/>
  <c r="C2476" i="6"/>
  <c r="H2475" i="6"/>
  <c r="G2475" i="6"/>
  <c r="F2475" i="6"/>
  <c r="E2475" i="6"/>
  <c r="D2475" i="6"/>
  <c r="C2475" i="6"/>
  <c r="H2474" i="6"/>
  <c r="G2474" i="6"/>
  <c r="F2474" i="6"/>
  <c r="E2474" i="6"/>
  <c r="D2474" i="6"/>
  <c r="C2474" i="6"/>
  <c r="H2473" i="6"/>
  <c r="G2473" i="6"/>
  <c r="F2473" i="6"/>
  <c r="E2473" i="6"/>
  <c r="D2473" i="6"/>
  <c r="C2473" i="6"/>
  <c r="H2472" i="6"/>
  <c r="G2472" i="6"/>
  <c r="F2472" i="6"/>
  <c r="E2472" i="6"/>
  <c r="D2472" i="6"/>
  <c r="C2472" i="6"/>
  <c r="H2471" i="6"/>
  <c r="G2471" i="6"/>
  <c r="F2471" i="6"/>
  <c r="E2471" i="6"/>
  <c r="D2471" i="6"/>
  <c r="C2471" i="6"/>
  <c r="H2470" i="6"/>
  <c r="G2470" i="6"/>
  <c r="F2470" i="6"/>
  <c r="E2470" i="6"/>
  <c r="D2470" i="6"/>
  <c r="C2470" i="6"/>
  <c r="H2469" i="6"/>
  <c r="G2469" i="6"/>
  <c r="F2469" i="6"/>
  <c r="E2469" i="6"/>
  <c r="D2469" i="6"/>
  <c r="C2469" i="6"/>
  <c r="H2468" i="6"/>
  <c r="G2468" i="6"/>
  <c r="F2468" i="6"/>
  <c r="E2468" i="6"/>
  <c r="D2468" i="6"/>
  <c r="C2468" i="6"/>
  <c r="H2467" i="6"/>
  <c r="G2467" i="6"/>
  <c r="F2467" i="6"/>
  <c r="E2467" i="6"/>
  <c r="D2467" i="6"/>
  <c r="C2467" i="6"/>
  <c r="H2466" i="6"/>
  <c r="G2466" i="6"/>
  <c r="F2466" i="6"/>
  <c r="E2466" i="6"/>
  <c r="D2466" i="6"/>
  <c r="C2466" i="6"/>
  <c r="H2465" i="6"/>
  <c r="G2465" i="6"/>
  <c r="F2465" i="6"/>
  <c r="E2465" i="6"/>
  <c r="D2465" i="6"/>
  <c r="C2465" i="6"/>
  <c r="H2464" i="6"/>
  <c r="G2464" i="6"/>
  <c r="F2464" i="6"/>
  <c r="E2464" i="6"/>
  <c r="D2464" i="6"/>
  <c r="C2464" i="6"/>
  <c r="H2463" i="6"/>
  <c r="G2463" i="6"/>
  <c r="F2463" i="6"/>
  <c r="E2463" i="6"/>
  <c r="D2463" i="6"/>
  <c r="C2463" i="6"/>
  <c r="H2462" i="6"/>
  <c r="G2462" i="6"/>
  <c r="F2462" i="6"/>
  <c r="E2462" i="6"/>
  <c r="D2462" i="6"/>
  <c r="C2462" i="6"/>
  <c r="H2461" i="6"/>
  <c r="G2461" i="6"/>
  <c r="F2461" i="6"/>
  <c r="E2461" i="6"/>
  <c r="D2461" i="6"/>
  <c r="C2461" i="6"/>
  <c r="H2460" i="6"/>
  <c r="G2460" i="6"/>
  <c r="F2460" i="6"/>
  <c r="E2460" i="6"/>
  <c r="D2460" i="6"/>
  <c r="C2460" i="6"/>
  <c r="H2459" i="6"/>
  <c r="G2459" i="6"/>
  <c r="F2459" i="6"/>
  <c r="E2459" i="6"/>
  <c r="D2459" i="6"/>
  <c r="C2459" i="6"/>
  <c r="H2458" i="6"/>
  <c r="G2458" i="6"/>
  <c r="F2458" i="6"/>
  <c r="E2458" i="6"/>
  <c r="D2458" i="6"/>
  <c r="C2458" i="6"/>
  <c r="H2457" i="6"/>
  <c r="G2457" i="6"/>
  <c r="F2457" i="6"/>
  <c r="E2457" i="6"/>
  <c r="D2457" i="6"/>
  <c r="C2457" i="6"/>
  <c r="H2456" i="6"/>
  <c r="G2456" i="6"/>
  <c r="F2456" i="6"/>
  <c r="E2456" i="6"/>
  <c r="D2456" i="6"/>
  <c r="C2456" i="6"/>
  <c r="H2455" i="6"/>
  <c r="G2455" i="6"/>
  <c r="F2455" i="6"/>
  <c r="E2455" i="6"/>
  <c r="D2455" i="6"/>
  <c r="C2455" i="6"/>
  <c r="H2454" i="6"/>
  <c r="G2454" i="6"/>
  <c r="F2454" i="6"/>
  <c r="E2454" i="6"/>
  <c r="D2454" i="6"/>
  <c r="C2454" i="6"/>
  <c r="H2453" i="6"/>
  <c r="G2453" i="6"/>
  <c r="F2453" i="6"/>
  <c r="E2453" i="6"/>
  <c r="D2453" i="6"/>
  <c r="C2453" i="6"/>
  <c r="H2452" i="6"/>
  <c r="G2452" i="6"/>
  <c r="F2452" i="6"/>
  <c r="E2452" i="6"/>
  <c r="D2452" i="6"/>
  <c r="C2452" i="6"/>
  <c r="H2451" i="6"/>
  <c r="G2451" i="6"/>
  <c r="F2451" i="6"/>
  <c r="E2451" i="6"/>
  <c r="D2451" i="6"/>
  <c r="C2451" i="6"/>
  <c r="H2450" i="6"/>
  <c r="G2450" i="6"/>
  <c r="F2450" i="6"/>
  <c r="E2450" i="6"/>
  <c r="D2450" i="6"/>
  <c r="C2450" i="6"/>
  <c r="H2449" i="6"/>
  <c r="G2449" i="6"/>
  <c r="F2449" i="6"/>
  <c r="E2449" i="6"/>
  <c r="D2449" i="6"/>
  <c r="C2449" i="6"/>
  <c r="H2448" i="6"/>
  <c r="G2448" i="6"/>
  <c r="F2448" i="6"/>
  <c r="E2448" i="6"/>
  <c r="D2448" i="6"/>
  <c r="C2448" i="6"/>
  <c r="H2447" i="6"/>
  <c r="G2447" i="6"/>
  <c r="F2447" i="6"/>
  <c r="E2447" i="6"/>
  <c r="D2447" i="6"/>
  <c r="C2447" i="6"/>
  <c r="H2446" i="6"/>
  <c r="G2446" i="6"/>
  <c r="F2446" i="6"/>
  <c r="E2446" i="6"/>
  <c r="D2446" i="6"/>
  <c r="C2446" i="6"/>
  <c r="H2445" i="6"/>
  <c r="G2445" i="6"/>
  <c r="F2445" i="6"/>
  <c r="E2445" i="6"/>
  <c r="D2445" i="6"/>
  <c r="C2445" i="6"/>
  <c r="H2444" i="6"/>
  <c r="G2444" i="6"/>
  <c r="F2444" i="6"/>
  <c r="E2444" i="6"/>
  <c r="D2444" i="6"/>
  <c r="C2444" i="6"/>
  <c r="H2443" i="6"/>
  <c r="G2443" i="6"/>
  <c r="F2443" i="6"/>
  <c r="E2443" i="6"/>
  <c r="D2443" i="6"/>
  <c r="C2443" i="6"/>
  <c r="H2442" i="6"/>
  <c r="G2442" i="6"/>
  <c r="F2442" i="6"/>
  <c r="E2442" i="6"/>
  <c r="D2442" i="6"/>
  <c r="C2442" i="6"/>
  <c r="H2441" i="6"/>
  <c r="G2441" i="6"/>
  <c r="F2441" i="6"/>
  <c r="E2441" i="6"/>
  <c r="D2441" i="6"/>
  <c r="C2441" i="6"/>
  <c r="H2440" i="6"/>
  <c r="G2440" i="6"/>
  <c r="F2440" i="6"/>
  <c r="E2440" i="6"/>
  <c r="D2440" i="6"/>
  <c r="C2440" i="6"/>
  <c r="H2439" i="6"/>
  <c r="G2439" i="6"/>
  <c r="F2439" i="6"/>
  <c r="E2439" i="6"/>
  <c r="D2439" i="6"/>
  <c r="C2439" i="6"/>
  <c r="H2438" i="6"/>
  <c r="G2438" i="6"/>
  <c r="F2438" i="6"/>
  <c r="E2438" i="6"/>
  <c r="D2438" i="6"/>
  <c r="C2438" i="6"/>
  <c r="H2437" i="6"/>
  <c r="G2437" i="6"/>
  <c r="F2437" i="6"/>
  <c r="E2437" i="6"/>
  <c r="D2437" i="6"/>
  <c r="C2437" i="6"/>
  <c r="H2436" i="6"/>
  <c r="G2436" i="6"/>
  <c r="F2436" i="6"/>
  <c r="E2436" i="6"/>
  <c r="D2436" i="6"/>
  <c r="C2436" i="6"/>
  <c r="H2435" i="6"/>
  <c r="G2435" i="6"/>
  <c r="F2435" i="6"/>
  <c r="E2435" i="6"/>
  <c r="D2435" i="6"/>
  <c r="C2435" i="6"/>
  <c r="H2434" i="6"/>
  <c r="G2434" i="6"/>
  <c r="F2434" i="6"/>
  <c r="E2434" i="6"/>
  <c r="D2434" i="6"/>
  <c r="C2434" i="6"/>
  <c r="H2433" i="6"/>
  <c r="G2433" i="6"/>
  <c r="F2433" i="6"/>
  <c r="E2433" i="6"/>
  <c r="D2433" i="6"/>
  <c r="C2433" i="6"/>
  <c r="H2432" i="6"/>
  <c r="G2432" i="6"/>
  <c r="F2432" i="6"/>
  <c r="E2432" i="6"/>
  <c r="D2432" i="6"/>
  <c r="C2432" i="6"/>
  <c r="H2431" i="6"/>
  <c r="G2431" i="6"/>
  <c r="F2431" i="6"/>
  <c r="E2431" i="6"/>
  <c r="D2431" i="6"/>
  <c r="C2431" i="6"/>
  <c r="H2430" i="6"/>
  <c r="G2430" i="6"/>
  <c r="F2430" i="6"/>
  <c r="E2430" i="6"/>
  <c r="D2430" i="6"/>
  <c r="C2430" i="6"/>
  <c r="H2429" i="6"/>
  <c r="G2429" i="6"/>
  <c r="F2429" i="6"/>
  <c r="E2429" i="6"/>
  <c r="D2429" i="6"/>
  <c r="C2429" i="6"/>
  <c r="H2428" i="6"/>
  <c r="G2428" i="6"/>
  <c r="F2428" i="6"/>
  <c r="E2428" i="6"/>
  <c r="D2428" i="6"/>
  <c r="C2428" i="6"/>
  <c r="H2427" i="6"/>
  <c r="G2427" i="6"/>
  <c r="F2427" i="6"/>
  <c r="E2427" i="6"/>
  <c r="D2427" i="6"/>
  <c r="C2427" i="6"/>
  <c r="H2426" i="6"/>
  <c r="G2426" i="6"/>
  <c r="F2426" i="6"/>
  <c r="E2426" i="6"/>
  <c r="D2426" i="6"/>
  <c r="C2426" i="6"/>
  <c r="H2425" i="6"/>
  <c r="G2425" i="6"/>
  <c r="F2425" i="6"/>
  <c r="E2425" i="6"/>
  <c r="D2425" i="6"/>
  <c r="C2425" i="6"/>
  <c r="H2424" i="6"/>
  <c r="G2424" i="6"/>
  <c r="F2424" i="6"/>
  <c r="E2424" i="6"/>
  <c r="D2424" i="6"/>
  <c r="C2424" i="6"/>
  <c r="H2423" i="6"/>
  <c r="G2423" i="6"/>
  <c r="F2423" i="6"/>
  <c r="E2423" i="6"/>
  <c r="D2423" i="6"/>
  <c r="C2423" i="6"/>
  <c r="H2422" i="6"/>
  <c r="G2422" i="6"/>
  <c r="F2422" i="6"/>
  <c r="E2422" i="6"/>
  <c r="D2422" i="6"/>
  <c r="C2422" i="6"/>
  <c r="H2421" i="6"/>
  <c r="G2421" i="6"/>
  <c r="F2421" i="6"/>
  <c r="E2421" i="6"/>
  <c r="D2421" i="6"/>
  <c r="C2421" i="6"/>
  <c r="H2420" i="6"/>
  <c r="G2420" i="6"/>
  <c r="F2420" i="6"/>
  <c r="E2420" i="6"/>
  <c r="D2420" i="6"/>
  <c r="C2420" i="6"/>
  <c r="H2419" i="6"/>
  <c r="G2419" i="6"/>
  <c r="F2419" i="6"/>
  <c r="E2419" i="6"/>
  <c r="D2419" i="6"/>
  <c r="C2419" i="6"/>
  <c r="H2418" i="6"/>
  <c r="G2418" i="6"/>
  <c r="F2418" i="6"/>
  <c r="E2418" i="6"/>
  <c r="D2418" i="6"/>
  <c r="C2418" i="6"/>
  <c r="H2417" i="6"/>
  <c r="G2417" i="6"/>
  <c r="F2417" i="6"/>
  <c r="E2417" i="6"/>
  <c r="D2417" i="6"/>
  <c r="C2417" i="6"/>
  <c r="H2416" i="6"/>
  <c r="G2416" i="6"/>
  <c r="F2416" i="6"/>
  <c r="E2416" i="6"/>
  <c r="D2416" i="6"/>
  <c r="C2416" i="6"/>
  <c r="H2415" i="6"/>
  <c r="G2415" i="6"/>
  <c r="F2415" i="6"/>
  <c r="E2415" i="6"/>
  <c r="D2415" i="6"/>
  <c r="C2415" i="6"/>
  <c r="H2414" i="6"/>
  <c r="G2414" i="6"/>
  <c r="F2414" i="6"/>
  <c r="E2414" i="6"/>
  <c r="D2414" i="6"/>
  <c r="C2414" i="6"/>
  <c r="H2413" i="6"/>
  <c r="G2413" i="6"/>
  <c r="F2413" i="6"/>
  <c r="E2413" i="6"/>
  <c r="D2413" i="6"/>
  <c r="C2413" i="6"/>
  <c r="H2412" i="6"/>
  <c r="G2412" i="6"/>
  <c r="F2412" i="6"/>
  <c r="E2412" i="6"/>
  <c r="D2412" i="6"/>
  <c r="C2412" i="6"/>
  <c r="H2411" i="6"/>
  <c r="G2411" i="6"/>
  <c r="F2411" i="6"/>
  <c r="E2411" i="6"/>
  <c r="D2411" i="6"/>
  <c r="C2411" i="6"/>
  <c r="H2410" i="6"/>
  <c r="G2410" i="6"/>
  <c r="F2410" i="6"/>
  <c r="E2410" i="6"/>
  <c r="D2410" i="6"/>
  <c r="C2410" i="6"/>
  <c r="H2409" i="6"/>
  <c r="G2409" i="6"/>
  <c r="F2409" i="6"/>
  <c r="E2409" i="6"/>
  <c r="D2409" i="6"/>
  <c r="C2409" i="6"/>
  <c r="H2408" i="6"/>
  <c r="G2408" i="6"/>
  <c r="F2408" i="6"/>
  <c r="E2408" i="6"/>
  <c r="D2408" i="6"/>
  <c r="C2408" i="6"/>
  <c r="H2407" i="6"/>
  <c r="G2407" i="6"/>
  <c r="F2407" i="6"/>
  <c r="E2407" i="6"/>
  <c r="D2407" i="6"/>
  <c r="C2407" i="6"/>
  <c r="H2406" i="6"/>
  <c r="G2406" i="6"/>
  <c r="F2406" i="6"/>
  <c r="E2406" i="6"/>
  <c r="D2406" i="6"/>
  <c r="C2406" i="6"/>
  <c r="H2405" i="6"/>
  <c r="G2405" i="6"/>
  <c r="F2405" i="6"/>
  <c r="E2405" i="6"/>
  <c r="D2405" i="6"/>
  <c r="C2405" i="6"/>
  <c r="H2404" i="6"/>
  <c r="G2404" i="6"/>
  <c r="F2404" i="6"/>
  <c r="E2404" i="6"/>
  <c r="D2404" i="6"/>
  <c r="C2404" i="6"/>
  <c r="H2403" i="6"/>
  <c r="G2403" i="6"/>
  <c r="F2403" i="6"/>
  <c r="E2403" i="6"/>
  <c r="D2403" i="6"/>
  <c r="C2403" i="6"/>
  <c r="H2402" i="6"/>
  <c r="G2402" i="6"/>
  <c r="F2402" i="6"/>
  <c r="E2402" i="6"/>
  <c r="D2402" i="6"/>
  <c r="C2402" i="6"/>
  <c r="H2401" i="6"/>
  <c r="G2401" i="6"/>
  <c r="F2401" i="6"/>
  <c r="E2401" i="6"/>
  <c r="D2401" i="6"/>
  <c r="C2401" i="6"/>
  <c r="H2400" i="6"/>
  <c r="G2400" i="6"/>
  <c r="F2400" i="6"/>
  <c r="E2400" i="6"/>
  <c r="D2400" i="6"/>
  <c r="C2400" i="6"/>
  <c r="H2399" i="6"/>
  <c r="G2399" i="6"/>
  <c r="F2399" i="6"/>
  <c r="E2399" i="6"/>
  <c r="D2399" i="6"/>
  <c r="C2399" i="6"/>
  <c r="H2398" i="6"/>
  <c r="G2398" i="6"/>
  <c r="F2398" i="6"/>
  <c r="E2398" i="6"/>
  <c r="D2398" i="6"/>
  <c r="C2398" i="6"/>
  <c r="H2397" i="6"/>
  <c r="G2397" i="6"/>
  <c r="F2397" i="6"/>
  <c r="E2397" i="6"/>
  <c r="D2397" i="6"/>
  <c r="C2397" i="6"/>
  <c r="H2396" i="6"/>
  <c r="G2396" i="6"/>
  <c r="F2396" i="6"/>
  <c r="E2396" i="6"/>
  <c r="D2396" i="6"/>
  <c r="C2396" i="6"/>
  <c r="H2395" i="6"/>
  <c r="G2395" i="6"/>
  <c r="F2395" i="6"/>
  <c r="E2395" i="6"/>
  <c r="D2395" i="6"/>
  <c r="C2395" i="6"/>
  <c r="H2394" i="6"/>
  <c r="G2394" i="6"/>
  <c r="F2394" i="6"/>
  <c r="E2394" i="6"/>
  <c r="D2394" i="6"/>
  <c r="C2394" i="6"/>
  <c r="H2393" i="6"/>
  <c r="G2393" i="6"/>
  <c r="F2393" i="6"/>
  <c r="E2393" i="6"/>
  <c r="D2393" i="6"/>
  <c r="C2393" i="6"/>
  <c r="H2392" i="6"/>
  <c r="G2392" i="6"/>
  <c r="F2392" i="6"/>
  <c r="E2392" i="6"/>
  <c r="D2392" i="6"/>
  <c r="C2392" i="6"/>
  <c r="H2391" i="6"/>
  <c r="G2391" i="6"/>
  <c r="F2391" i="6"/>
  <c r="E2391" i="6"/>
  <c r="D2391" i="6"/>
  <c r="C2391" i="6"/>
  <c r="H2390" i="6"/>
  <c r="G2390" i="6"/>
  <c r="F2390" i="6"/>
  <c r="E2390" i="6"/>
  <c r="D2390" i="6"/>
  <c r="C2390" i="6"/>
  <c r="H2389" i="6"/>
  <c r="G2389" i="6"/>
  <c r="F2389" i="6"/>
  <c r="E2389" i="6"/>
  <c r="D2389" i="6"/>
  <c r="C2389" i="6"/>
  <c r="H2388" i="6"/>
  <c r="G2388" i="6"/>
  <c r="F2388" i="6"/>
  <c r="E2388" i="6"/>
  <c r="D2388" i="6"/>
  <c r="C2388" i="6"/>
  <c r="H2387" i="6"/>
  <c r="G2387" i="6"/>
  <c r="F2387" i="6"/>
  <c r="E2387" i="6"/>
  <c r="D2387" i="6"/>
  <c r="C2387" i="6"/>
  <c r="H2386" i="6"/>
  <c r="G2386" i="6"/>
  <c r="F2386" i="6"/>
  <c r="E2386" i="6"/>
  <c r="D2386" i="6"/>
  <c r="C2386" i="6"/>
  <c r="H2385" i="6"/>
  <c r="G2385" i="6"/>
  <c r="F2385" i="6"/>
  <c r="E2385" i="6"/>
  <c r="D2385" i="6"/>
  <c r="C2385" i="6"/>
  <c r="H2384" i="6"/>
  <c r="G2384" i="6"/>
  <c r="F2384" i="6"/>
  <c r="E2384" i="6"/>
  <c r="D2384" i="6"/>
  <c r="C2384" i="6"/>
  <c r="H2383" i="6"/>
  <c r="G2383" i="6"/>
  <c r="F2383" i="6"/>
  <c r="E2383" i="6"/>
  <c r="D2383" i="6"/>
  <c r="C2383" i="6"/>
  <c r="H2382" i="6"/>
  <c r="G2382" i="6"/>
  <c r="F2382" i="6"/>
  <c r="E2382" i="6"/>
  <c r="D2382" i="6"/>
  <c r="C2382" i="6"/>
  <c r="H2381" i="6"/>
  <c r="G2381" i="6"/>
  <c r="F2381" i="6"/>
  <c r="E2381" i="6"/>
  <c r="D2381" i="6"/>
  <c r="C2381" i="6"/>
  <c r="H2380" i="6"/>
  <c r="G2380" i="6"/>
  <c r="F2380" i="6"/>
  <c r="E2380" i="6"/>
  <c r="D2380" i="6"/>
  <c r="C2380" i="6"/>
  <c r="H2379" i="6"/>
  <c r="G2379" i="6"/>
  <c r="F2379" i="6"/>
  <c r="E2379" i="6"/>
  <c r="D2379" i="6"/>
  <c r="C2379" i="6"/>
  <c r="H2378" i="6"/>
  <c r="G2378" i="6"/>
  <c r="F2378" i="6"/>
  <c r="E2378" i="6"/>
  <c r="D2378" i="6"/>
  <c r="C2378" i="6"/>
  <c r="H2377" i="6"/>
  <c r="G2377" i="6"/>
  <c r="F2377" i="6"/>
  <c r="E2377" i="6"/>
  <c r="D2377" i="6"/>
  <c r="C2377" i="6"/>
  <c r="H2376" i="6"/>
  <c r="G2376" i="6"/>
  <c r="F2376" i="6"/>
  <c r="E2376" i="6"/>
  <c r="D2376" i="6"/>
  <c r="C2376" i="6"/>
  <c r="H2375" i="6"/>
  <c r="G2375" i="6"/>
  <c r="F2375" i="6"/>
  <c r="E2375" i="6"/>
  <c r="D2375" i="6"/>
  <c r="C2375" i="6"/>
  <c r="H2374" i="6"/>
  <c r="G2374" i="6"/>
  <c r="F2374" i="6"/>
  <c r="E2374" i="6"/>
  <c r="D2374" i="6"/>
  <c r="C2374" i="6"/>
  <c r="H2373" i="6"/>
  <c r="G2373" i="6"/>
  <c r="F2373" i="6"/>
  <c r="E2373" i="6"/>
  <c r="D2373" i="6"/>
  <c r="C2373" i="6"/>
  <c r="H2372" i="6"/>
  <c r="G2372" i="6"/>
  <c r="F2372" i="6"/>
  <c r="E2372" i="6"/>
  <c r="D2372" i="6"/>
  <c r="C2372" i="6"/>
  <c r="H2371" i="6"/>
  <c r="G2371" i="6"/>
  <c r="F2371" i="6"/>
  <c r="E2371" i="6"/>
  <c r="D2371" i="6"/>
  <c r="C2371" i="6"/>
  <c r="H2370" i="6"/>
  <c r="G2370" i="6"/>
  <c r="F2370" i="6"/>
  <c r="E2370" i="6"/>
  <c r="D2370" i="6"/>
  <c r="C2370" i="6"/>
  <c r="H2369" i="6"/>
  <c r="G2369" i="6"/>
  <c r="F2369" i="6"/>
  <c r="E2369" i="6"/>
  <c r="D2369" i="6"/>
  <c r="C2369" i="6"/>
  <c r="H2368" i="6"/>
  <c r="G2368" i="6"/>
  <c r="F2368" i="6"/>
  <c r="E2368" i="6"/>
  <c r="D2368" i="6"/>
  <c r="C2368" i="6"/>
  <c r="H2367" i="6"/>
  <c r="G2367" i="6"/>
  <c r="F2367" i="6"/>
  <c r="E2367" i="6"/>
  <c r="D2367" i="6"/>
  <c r="C2367" i="6"/>
  <c r="H2366" i="6"/>
  <c r="G2366" i="6"/>
  <c r="F2366" i="6"/>
  <c r="E2366" i="6"/>
  <c r="D2366" i="6"/>
  <c r="C2366" i="6"/>
  <c r="H2365" i="6"/>
  <c r="G2365" i="6"/>
  <c r="F2365" i="6"/>
  <c r="E2365" i="6"/>
  <c r="D2365" i="6"/>
  <c r="C2365" i="6"/>
  <c r="H2364" i="6"/>
  <c r="G2364" i="6"/>
  <c r="F2364" i="6"/>
  <c r="E2364" i="6"/>
  <c r="D2364" i="6"/>
  <c r="C2364" i="6"/>
  <c r="H2363" i="6"/>
  <c r="G2363" i="6"/>
  <c r="F2363" i="6"/>
  <c r="E2363" i="6"/>
  <c r="D2363" i="6"/>
  <c r="C2363" i="6"/>
  <c r="H2362" i="6"/>
  <c r="G2362" i="6"/>
  <c r="F2362" i="6"/>
  <c r="E2362" i="6"/>
  <c r="D2362" i="6"/>
  <c r="C2362" i="6"/>
  <c r="H2361" i="6"/>
  <c r="G2361" i="6"/>
  <c r="F2361" i="6"/>
  <c r="E2361" i="6"/>
  <c r="D2361" i="6"/>
  <c r="C2361" i="6"/>
  <c r="H2360" i="6"/>
  <c r="G2360" i="6"/>
  <c r="F2360" i="6"/>
  <c r="E2360" i="6"/>
  <c r="D2360" i="6"/>
  <c r="C2360" i="6"/>
  <c r="H2359" i="6"/>
  <c r="G2359" i="6"/>
  <c r="F2359" i="6"/>
  <c r="E2359" i="6"/>
  <c r="D2359" i="6"/>
  <c r="C2359" i="6"/>
  <c r="H2358" i="6"/>
  <c r="G2358" i="6"/>
  <c r="F2358" i="6"/>
  <c r="E2358" i="6"/>
  <c r="D2358" i="6"/>
  <c r="C2358" i="6"/>
  <c r="H2357" i="6"/>
  <c r="G2357" i="6"/>
  <c r="F2357" i="6"/>
  <c r="E2357" i="6"/>
  <c r="D2357" i="6"/>
  <c r="C2357" i="6"/>
  <c r="H2356" i="6"/>
  <c r="G2356" i="6"/>
  <c r="F2356" i="6"/>
  <c r="E2356" i="6"/>
  <c r="D2356" i="6"/>
  <c r="C2356" i="6"/>
  <c r="H2355" i="6"/>
  <c r="G2355" i="6"/>
  <c r="F2355" i="6"/>
  <c r="E2355" i="6"/>
  <c r="D2355" i="6"/>
  <c r="C2355" i="6"/>
  <c r="H2354" i="6"/>
  <c r="G2354" i="6"/>
  <c r="F2354" i="6"/>
  <c r="E2354" i="6"/>
  <c r="D2354" i="6"/>
  <c r="C2354" i="6"/>
  <c r="H2353" i="6"/>
  <c r="G2353" i="6"/>
  <c r="F2353" i="6"/>
  <c r="E2353" i="6"/>
  <c r="D2353" i="6"/>
  <c r="C2353" i="6"/>
  <c r="H2352" i="6"/>
  <c r="G2352" i="6"/>
  <c r="F2352" i="6"/>
  <c r="E2352" i="6"/>
  <c r="D2352" i="6"/>
  <c r="C2352" i="6"/>
  <c r="H2351" i="6"/>
  <c r="G2351" i="6"/>
  <c r="F2351" i="6"/>
  <c r="E2351" i="6"/>
  <c r="D2351" i="6"/>
  <c r="C2351" i="6"/>
  <c r="H2350" i="6"/>
  <c r="G2350" i="6"/>
  <c r="F2350" i="6"/>
  <c r="E2350" i="6"/>
  <c r="D2350" i="6"/>
  <c r="C2350" i="6"/>
  <c r="H2349" i="6"/>
  <c r="G2349" i="6"/>
  <c r="F2349" i="6"/>
  <c r="E2349" i="6"/>
  <c r="D2349" i="6"/>
  <c r="C2349" i="6"/>
  <c r="H2348" i="6"/>
  <c r="G2348" i="6"/>
  <c r="F2348" i="6"/>
  <c r="E2348" i="6"/>
  <c r="D2348" i="6"/>
  <c r="C2348" i="6"/>
  <c r="H2347" i="6"/>
  <c r="G2347" i="6"/>
  <c r="F2347" i="6"/>
  <c r="E2347" i="6"/>
  <c r="D2347" i="6"/>
  <c r="C2347" i="6"/>
  <c r="H2346" i="6"/>
  <c r="G2346" i="6"/>
  <c r="F2346" i="6"/>
  <c r="E2346" i="6"/>
  <c r="D2346" i="6"/>
  <c r="C2346" i="6"/>
  <c r="H2345" i="6"/>
  <c r="G2345" i="6"/>
  <c r="F2345" i="6"/>
  <c r="E2345" i="6"/>
  <c r="D2345" i="6"/>
  <c r="C2345" i="6"/>
  <c r="H2344" i="6"/>
  <c r="G2344" i="6"/>
  <c r="F2344" i="6"/>
  <c r="E2344" i="6"/>
  <c r="D2344" i="6"/>
  <c r="C2344" i="6"/>
  <c r="H2343" i="6"/>
  <c r="G2343" i="6"/>
  <c r="F2343" i="6"/>
  <c r="E2343" i="6"/>
  <c r="D2343" i="6"/>
  <c r="C2343" i="6"/>
  <c r="H2342" i="6"/>
  <c r="G2342" i="6"/>
  <c r="F2342" i="6"/>
  <c r="E2342" i="6"/>
  <c r="D2342" i="6"/>
  <c r="C2342" i="6"/>
  <c r="H2341" i="6"/>
  <c r="G2341" i="6"/>
  <c r="F2341" i="6"/>
  <c r="E2341" i="6"/>
  <c r="D2341" i="6"/>
  <c r="C2341" i="6"/>
  <c r="H2340" i="6"/>
  <c r="G2340" i="6"/>
  <c r="F2340" i="6"/>
  <c r="E2340" i="6"/>
  <c r="D2340" i="6"/>
  <c r="C2340" i="6"/>
  <c r="H2339" i="6"/>
  <c r="G2339" i="6"/>
  <c r="F2339" i="6"/>
  <c r="E2339" i="6"/>
  <c r="D2339" i="6"/>
  <c r="C2339" i="6"/>
  <c r="H2338" i="6"/>
  <c r="G2338" i="6"/>
  <c r="F2338" i="6"/>
  <c r="E2338" i="6"/>
  <c r="D2338" i="6"/>
  <c r="C2338" i="6"/>
  <c r="H2337" i="6"/>
  <c r="G2337" i="6"/>
  <c r="F2337" i="6"/>
  <c r="E2337" i="6"/>
  <c r="D2337" i="6"/>
  <c r="C2337" i="6"/>
  <c r="H2336" i="6"/>
  <c r="G2336" i="6"/>
  <c r="F2336" i="6"/>
  <c r="E2336" i="6"/>
  <c r="D2336" i="6"/>
  <c r="C2336" i="6"/>
  <c r="H2335" i="6"/>
  <c r="G2335" i="6"/>
  <c r="F2335" i="6"/>
  <c r="E2335" i="6"/>
  <c r="D2335" i="6"/>
  <c r="C2335" i="6"/>
  <c r="H2334" i="6"/>
  <c r="G2334" i="6"/>
  <c r="F2334" i="6"/>
  <c r="E2334" i="6"/>
  <c r="D2334" i="6"/>
  <c r="C2334" i="6"/>
  <c r="H2333" i="6"/>
  <c r="G2333" i="6"/>
  <c r="F2333" i="6"/>
  <c r="E2333" i="6"/>
  <c r="D2333" i="6"/>
  <c r="C2333" i="6"/>
  <c r="H2332" i="6"/>
  <c r="G2332" i="6"/>
  <c r="F2332" i="6"/>
  <c r="E2332" i="6"/>
  <c r="D2332" i="6"/>
  <c r="C2332" i="6"/>
  <c r="H2331" i="6"/>
  <c r="G2331" i="6"/>
  <c r="F2331" i="6"/>
  <c r="E2331" i="6"/>
  <c r="D2331" i="6"/>
  <c r="C2331" i="6"/>
  <c r="H2330" i="6"/>
  <c r="G2330" i="6"/>
  <c r="F2330" i="6"/>
  <c r="E2330" i="6"/>
  <c r="D2330" i="6"/>
  <c r="C2330" i="6"/>
  <c r="H2329" i="6"/>
  <c r="G2329" i="6"/>
  <c r="F2329" i="6"/>
  <c r="E2329" i="6"/>
  <c r="D2329" i="6"/>
  <c r="C2329" i="6"/>
  <c r="H2328" i="6"/>
  <c r="G2328" i="6"/>
  <c r="F2328" i="6"/>
  <c r="E2328" i="6"/>
  <c r="D2328" i="6"/>
  <c r="C2328" i="6"/>
  <c r="H2327" i="6"/>
  <c r="G2327" i="6"/>
  <c r="F2327" i="6"/>
  <c r="E2327" i="6"/>
  <c r="D2327" i="6"/>
  <c r="C2327" i="6"/>
  <c r="H2326" i="6"/>
  <c r="G2326" i="6"/>
  <c r="F2326" i="6"/>
  <c r="E2326" i="6"/>
  <c r="D2326" i="6"/>
  <c r="C2326" i="6"/>
  <c r="H2325" i="6"/>
  <c r="G2325" i="6"/>
  <c r="F2325" i="6"/>
  <c r="E2325" i="6"/>
  <c r="D2325" i="6"/>
  <c r="C2325" i="6"/>
  <c r="H2324" i="6"/>
  <c r="G2324" i="6"/>
  <c r="F2324" i="6"/>
  <c r="E2324" i="6"/>
  <c r="D2324" i="6"/>
  <c r="C2324" i="6"/>
  <c r="H2323" i="6"/>
  <c r="G2323" i="6"/>
  <c r="F2323" i="6"/>
  <c r="E2323" i="6"/>
  <c r="D2323" i="6"/>
  <c r="C2323" i="6"/>
  <c r="H2322" i="6"/>
  <c r="G2322" i="6"/>
  <c r="F2322" i="6"/>
  <c r="E2322" i="6"/>
  <c r="D2322" i="6"/>
  <c r="C2322" i="6"/>
  <c r="H2321" i="6"/>
  <c r="G2321" i="6"/>
  <c r="F2321" i="6"/>
  <c r="E2321" i="6"/>
  <c r="D2321" i="6"/>
  <c r="C2321" i="6"/>
  <c r="H2320" i="6"/>
  <c r="G2320" i="6"/>
  <c r="F2320" i="6"/>
  <c r="E2320" i="6"/>
  <c r="D2320" i="6"/>
  <c r="C2320" i="6"/>
  <c r="H2319" i="6"/>
  <c r="G2319" i="6"/>
  <c r="F2319" i="6"/>
  <c r="E2319" i="6"/>
  <c r="D2319" i="6"/>
  <c r="C2319" i="6"/>
  <c r="H2318" i="6"/>
  <c r="G2318" i="6"/>
  <c r="F2318" i="6"/>
  <c r="E2318" i="6"/>
  <c r="D2318" i="6"/>
  <c r="C2318" i="6"/>
  <c r="H2317" i="6"/>
  <c r="G2317" i="6"/>
  <c r="F2317" i="6"/>
  <c r="E2317" i="6"/>
  <c r="D2317" i="6"/>
  <c r="C2317" i="6"/>
  <c r="H2316" i="6"/>
  <c r="G2316" i="6"/>
  <c r="F2316" i="6"/>
  <c r="E2316" i="6"/>
  <c r="D2316" i="6"/>
  <c r="C2316" i="6"/>
  <c r="H2315" i="6"/>
  <c r="G2315" i="6"/>
  <c r="F2315" i="6"/>
  <c r="E2315" i="6"/>
  <c r="D2315" i="6"/>
  <c r="C2315" i="6"/>
  <c r="H2314" i="6"/>
  <c r="G2314" i="6"/>
  <c r="F2314" i="6"/>
  <c r="E2314" i="6"/>
  <c r="D2314" i="6"/>
  <c r="C2314" i="6"/>
  <c r="H2313" i="6"/>
  <c r="G2313" i="6"/>
  <c r="F2313" i="6"/>
  <c r="E2313" i="6"/>
  <c r="D2313" i="6"/>
  <c r="C2313" i="6"/>
  <c r="H2312" i="6"/>
  <c r="G2312" i="6"/>
  <c r="F2312" i="6"/>
  <c r="E2312" i="6"/>
  <c r="D2312" i="6"/>
  <c r="C2312" i="6"/>
  <c r="H2311" i="6"/>
  <c r="G2311" i="6"/>
  <c r="F2311" i="6"/>
  <c r="E2311" i="6"/>
  <c r="D2311" i="6"/>
  <c r="C2311" i="6"/>
  <c r="H2310" i="6"/>
  <c r="G2310" i="6"/>
  <c r="F2310" i="6"/>
  <c r="E2310" i="6"/>
  <c r="D2310" i="6"/>
  <c r="C2310" i="6"/>
  <c r="H2309" i="6"/>
  <c r="G2309" i="6"/>
  <c r="F2309" i="6"/>
  <c r="E2309" i="6"/>
  <c r="D2309" i="6"/>
  <c r="C2309" i="6"/>
  <c r="H2308" i="6"/>
  <c r="G2308" i="6"/>
  <c r="F2308" i="6"/>
  <c r="E2308" i="6"/>
  <c r="D2308" i="6"/>
  <c r="C2308" i="6"/>
  <c r="H2307" i="6"/>
  <c r="G2307" i="6"/>
  <c r="F2307" i="6"/>
  <c r="E2307" i="6"/>
  <c r="D2307" i="6"/>
  <c r="C2307" i="6"/>
  <c r="H2306" i="6"/>
  <c r="G2306" i="6"/>
  <c r="F2306" i="6"/>
  <c r="E2306" i="6"/>
  <c r="D2306" i="6"/>
  <c r="C2306" i="6"/>
  <c r="H2305" i="6"/>
  <c r="G2305" i="6"/>
  <c r="F2305" i="6"/>
  <c r="E2305" i="6"/>
  <c r="D2305" i="6"/>
  <c r="C2305" i="6"/>
  <c r="H2304" i="6"/>
  <c r="G2304" i="6"/>
  <c r="F2304" i="6"/>
  <c r="E2304" i="6"/>
  <c r="D2304" i="6"/>
  <c r="C2304" i="6"/>
  <c r="H2303" i="6"/>
  <c r="G2303" i="6"/>
  <c r="F2303" i="6"/>
  <c r="E2303" i="6"/>
  <c r="D2303" i="6"/>
  <c r="C2303" i="6"/>
  <c r="H2302" i="6"/>
  <c r="G2302" i="6"/>
  <c r="F2302" i="6"/>
  <c r="E2302" i="6"/>
  <c r="D2302" i="6"/>
  <c r="C2302" i="6"/>
  <c r="H2301" i="6"/>
  <c r="G2301" i="6"/>
  <c r="F2301" i="6"/>
  <c r="E2301" i="6"/>
  <c r="D2301" i="6"/>
  <c r="C2301" i="6"/>
  <c r="H2300" i="6"/>
  <c r="G2300" i="6"/>
  <c r="F2300" i="6"/>
  <c r="E2300" i="6"/>
  <c r="D2300" i="6"/>
  <c r="C2300" i="6"/>
  <c r="H2299" i="6"/>
  <c r="G2299" i="6"/>
  <c r="F2299" i="6"/>
  <c r="E2299" i="6"/>
  <c r="D2299" i="6"/>
  <c r="C2299" i="6"/>
  <c r="H2298" i="6"/>
  <c r="G2298" i="6"/>
  <c r="F2298" i="6"/>
  <c r="E2298" i="6"/>
  <c r="D2298" i="6"/>
  <c r="C2298" i="6"/>
  <c r="H2297" i="6"/>
  <c r="G2297" i="6"/>
  <c r="F2297" i="6"/>
  <c r="E2297" i="6"/>
  <c r="D2297" i="6"/>
  <c r="C2297" i="6"/>
  <c r="H2296" i="6"/>
  <c r="G2296" i="6"/>
  <c r="F2296" i="6"/>
  <c r="E2296" i="6"/>
  <c r="D2296" i="6"/>
  <c r="C2296" i="6"/>
  <c r="H2295" i="6"/>
  <c r="G2295" i="6"/>
  <c r="F2295" i="6"/>
  <c r="E2295" i="6"/>
  <c r="D2295" i="6"/>
  <c r="C2295" i="6"/>
  <c r="H2294" i="6"/>
  <c r="G2294" i="6"/>
  <c r="F2294" i="6"/>
  <c r="E2294" i="6"/>
  <c r="D2294" i="6"/>
  <c r="C2294" i="6"/>
  <c r="H2293" i="6"/>
  <c r="G2293" i="6"/>
  <c r="F2293" i="6"/>
  <c r="E2293" i="6"/>
  <c r="D2293" i="6"/>
  <c r="C2293" i="6"/>
  <c r="H2292" i="6"/>
  <c r="G2292" i="6"/>
  <c r="F2292" i="6"/>
  <c r="E2292" i="6"/>
  <c r="D2292" i="6"/>
  <c r="C2292" i="6"/>
  <c r="H2291" i="6"/>
  <c r="G2291" i="6"/>
  <c r="F2291" i="6"/>
  <c r="E2291" i="6"/>
  <c r="D2291" i="6"/>
  <c r="C2291" i="6"/>
  <c r="H2290" i="6"/>
  <c r="G2290" i="6"/>
  <c r="F2290" i="6"/>
  <c r="E2290" i="6"/>
  <c r="D2290" i="6"/>
  <c r="C2290" i="6"/>
  <c r="H2289" i="6"/>
  <c r="G2289" i="6"/>
  <c r="F2289" i="6"/>
  <c r="E2289" i="6"/>
  <c r="D2289" i="6"/>
  <c r="C2289" i="6"/>
  <c r="H2288" i="6"/>
  <c r="G2288" i="6"/>
  <c r="F2288" i="6"/>
  <c r="E2288" i="6"/>
  <c r="D2288" i="6"/>
  <c r="C2288" i="6"/>
  <c r="H2287" i="6"/>
  <c r="G2287" i="6"/>
  <c r="F2287" i="6"/>
  <c r="E2287" i="6"/>
  <c r="D2287" i="6"/>
  <c r="C2287" i="6"/>
  <c r="H2286" i="6"/>
  <c r="G2286" i="6"/>
  <c r="F2286" i="6"/>
  <c r="E2286" i="6"/>
  <c r="D2286" i="6"/>
  <c r="C2286" i="6"/>
  <c r="H2285" i="6"/>
  <c r="G2285" i="6"/>
  <c r="F2285" i="6"/>
  <c r="E2285" i="6"/>
  <c r="D2285" i="6"/>
  <c r="C2285" i="6"/>
  <c r="H2284" i="6"/>
  <c r="G2284" i="6"/>
  <c r="F2284" i="6"/>
  <c r="E2284" i="6"/>
  <c r="D2284" i="6"/>
  <c r="C2284" i="6"/>
  <c r="H2283" i="6"/>
  <c r="G2283" i="6"/>
  <c r="F2283" i="6"/>
  <c r="E2283" i="6"/>
  <c r="D2283" i="6"/>
  <c r="C2283" i="6"/>
  <c r="H2282" i="6"/>
  <c r="G2282" i="6"/>
  <c r="F2282" i="6"/>
  <c r="E2282" i="6"/>
  <c r="D2282" i="6"/>
  <c r="C2282" i="6"/>
  <c r="H2281" i="6"/>
  <c r="G2281" i="6"/>
  <c r="F2281" i="6"/>
  <c r="E2281" i="6"/>
  <c r="D2281" i="6"/>
  <c r="C2281" i="6"/>
  <c r="H2280" i="6"/>
  <c r="G2280" i="6"/>
  <c r="F2280" i="6"/>
  <c r="E2280" i="6"/>
  <c r="D2280" i="6"/>
  <c r="C2280" i="6"/>
  <c r="H2279" i="6"/>
  <c r="G2279" i="6"/>
  <c r="F2279" i="6"/>
  <c r="E2279" i="6"/>
  <c r="D2279" i="6"/>
  <c r="C2279" i="6"/>
  <c r="H2278" i="6"/>
  <c r="G2278" i="6"/>
  <c r="F2278" i="6"/>
  <c r="E2278" i="6"/>
  <c r="D2278" i="6"/>
  <c r="C2278" i="6"/>
  <c r="H2277" i="6"/>
  <c r="G2277" i="6"/>
  <c r="F2277" i="6"/>
  <c r="E2277" i="6"/>
  <c r="D2277" i="6"/>
  <c r="C2277" i="6"/>
  <c r="H2276" i="6"/>
  <c r="G2276" i="6"/>
  <c r="F2276" i="6"/>
  <c r="E2276" i="6"/>
  <c r="D2276" i="6"/>
  <c r="C2276" i="6"/>
  <c r="H2275" i="6"/>
  <c r="G2275" i="6"/>
  <c r="F2275" i="6"/>
  <c r="E2275" i="6"/>
  <c r="D2275" i="6"/>
  <c r="C2275" i="6"/>
  <c r="H2274" i="6"/>
  <c r="G2274" i="6"/>
  <c r="F2274" i="6"/>
  <c r="E2274" i="6"/>
  <c r="D2274" i="6"/>
  <c r="C2274" i="6"/>
  <c r="H2273" i="6"/>
  <c r="G2273" i="6"/>
  <c r="F2273" i="6"/>
  <c r="E2273" i="6"/>
  <c r="D2273" i="6"/>
  <c r="C2273" i="6"/>
  <c r="H2272" i="6"/>
  <c r="G2272" i="6"/>
  <c r="F2272" i="6"/>
  <c r="E2272" i="6"/>
  <c r="D2272" i="6"/>
  <c r="C2272" i="6"/>
  <c r="H2271" i="6"/>
  <c r="G2271" i="6"/>
  <c r="F2271" i="6"/>
  <c r="E2271" i="6"/>
  <c r="D2271" i="6"/>
  <c r="C2271" i="6"/>
  <c r="H2270" i="6"/>
  <c r="G2270" i="6"/>
  <c r="F2270" i="6"/>
  <c r="E2270" i="6"/>
  <c r="D2270" i="6"/>
  <c r="C2270" i="6"/>
  <c r="H2269" i="6"/>
  <c r="G2269" i="6"/>
  <c r="F2269" i="6"/>
  <c r="E2269" i="6"/>
  <c r="D2269" i="6"/>
  <c r="C2269" i="6"/>
  <c r="H2268" i="6"/>
  <c r="G2268" i="6"/>
  <c r="F2268" i="6"/>
  <c r="E2268" i="6"/>
  <c r="D2268" i="6"/>
  <c r="C2268" i="6"/>
  <c r="H2267" i="6"/>
  <c r="G2267" i="6"/>
  <c r="F2267" i="6"/>
  <c r="E2267" i="6"/>
  <c r="D2267" i="6"/>
  <c r="C2267" i="6"/>
  <c r="H2266" i="6"/>
  <c r="G2266" i="6"/>
  <c r="F2266" i="6"/>
  <c r="E2266" i="6"/>
  <c r="D2266" i="6"/>
  <c r="C2266" i="6"/>
  <c r="H2265" i="6"/>
  <c r="G2265" i="6"/>
  <c r="F2265" i="6"/>
  <c r="E2265" i="6"/>
  <c r="D2265" i="6"/>
  <c r="C2265" i="6"/>
  <c r="H2264" i="6"/>
  <c r="G2264" i="6"/>
  <c r="F2264" i="6"/>
  <c r="E2264" i="6"/>
  <c r="D2264" i="6"/>
  <c r="C2264" i="6"/>
  <c r="H2263" i="6"/>
  <c r="G2263" i="6"/>
  <c r="F2263" i="6"/>
  <c r="E2263" i="6"/>
  <c r="D2263" i="6"/>
  <c r="C2263" i="6"/>
  <c r="H2262" i="6"/>
  <c r="G2262" i="6"/>
  <c r="F2262" i="6"/>
  <c r="E2262" i="6"/>
  <c r="D2262" i="6"/>
  <c r="C2262" i="6"/>
  <c r="H2261" i="6"/>
  <c r="G2261" i="6"/>
  <c r="F2261" i="6"/>
  <c r="E2261" i="6"/>
  <c r="D2261" i="6"/>
  <c r="C2261" i="6"/>
  <c r="H2260" i="6"/>
  <c r="G2260" i="6"/>
  <c r="F2260" i="6"/>
  <c r="E2260" i="6"/>
  <c r="D2260" i="6"/>
  <c r="C2260" i="6"/>
  <c r="H2259" i="6"/>
  <c r="G2259" i="6"/>
  <c r="F2259" i="6"/>
  <c r="E2259" i="6"/>
  <c r="D2259" i="6"/>
  <c r="C2259" i="6"/>
  <c r="H2258" i="6"/>
  <c r="G2258" i="6"/>
  <c r="F2258" i="6"/>
  <c r="E2258" i="6"/>
  <c r="D2258" i="6"/>
  <c r="C2258" i="6"/>
  <c r="H2257" i="6"/>
  <c r="G2257" i="6"/>
  <c r="F2257" i="6"/>
  <c r="E2257" i="6"/>
  <c r="D2257" i="6"/>
  <c r="C2257" i="6"/>
  <c r="H2256" i="6"/>
  <c r="G2256" i="6"/>
  <c r="F2256" i="6"/>
  <c r="E2256" i="6"/>
  <c r="D2256" i="6"/>
  <c r="C2256" i="6"/>
  <c r="H2255" i="6"/>
  <c r="G2255" i="6"/>
  <c r="F2255" i="6"/>
  <c r="E2255" i="6"/>
  <c r="D2255" i="6"/>
  <c r="C2255" i="6"/>
  <c r="H2254" i="6"/>
  <c r="G2254" i="6"/>
  <c r="F2254" i="6"/>
  <c r="E2254" i="6"/>
  <c r="D2254" i="6"/>
  <c r="C2254" i="6"/>
  <c r="H2253" i="6"/>
  <c r="G2253" i="6"/>
  <c r="F2253" i="6"/>
  <c r="E2253" i="6"/>
  <c r="D2253" i="6"/>
  <c r="C2253" i="6"/>
  <c r="H2252" i="6"/>
  <c r="G2252" i="6"/>
  <c r="F2252" i="6"/>
  <c r="E2252" i="6"/>
  <c r="D2252" i="6"/>
  <c r="C2252" i="6"/>
  <c r="H2251" i="6"/>
  <c r="G2251" i="6"/>
  <c r="F2251" i="6"/>
  <c r="E2251" i="6"/>
  <c r="D2251" i="6"/>
  <c r="C2251" i="6"/>
  <c r="H2250" i="6"/>
  <c r="G2250" i="6"/>
  <c r="F2250" i="6"/>
  <c r="E2250" i="6"/>
  <c r="D2250" i="6"/>
  <c r="C2250" i="6"/>
  <c r="H2249" i="6"/>
  <c r="G2249" i="6"/>
  <c r="F2249" i="6"/>
  <c r="E2249" i="6"/>
  <c r="D2249" i="6"/>
  <c r="C2249" i="6"/>
  <c r="H2248" i="6"/>
  <c r="G2248" i="6"/>
  <c r="F2248" i="6"/>
  <c r="E2248" i="6"/>
  <c r="D2248" i="6"/>
  <c r="C2248" i="6"/>
  <c r="H2247" i="6"/>
  <c r="G2247" i="6"/>
  <c r="F2247" i="6"/>
  <c r="E2247" i="6"/>
  <c r="D2247" i="6"/>
  <c r="C2247" i="6"/>
  <c r="H2246" i="6"/>
  <c r="G2246" i="6"/>
  <c r="F2246" i="6"/>
  <c r="E2246" i="6"/>
  <c r="D2246" i="6"/>
  <c r="C2246" i="6"/>
  <c r="H2245" i="6"/>
  <c r="G2245" i="6"/>
  <c r="F2245" i="6"/>
  <c r="E2245" i="6"/>
  <c r="D2245" i="6"/>
  <c r="C2245" i="6"/>
  <c r="H2244" i="6"/>
  <c r="G2244" i="6"/>
  <c r="F2244" i="6"/>
  <c r="E2244" i="6"/>
  <c r="D2244" i="6"/>
  <c r="C2244" i="6"/>
  <c r="H2243" i="6"/>
  <c r="G2243" i="6"/>
  <c r="F2243" i="6"/>
  <c r="E2243" i="6"/>
  <c r="D2243" i="6"/>
  <c r="C2243" i="6"/>
  <c r="H2242" i="6"/>
  <c r="G2242" i="6"/>
  <c r="F2242" i="6"/>
  <c r="E2242" i="6"/>
  <c r="D2242" i="6"/>
  <c r="C2242" i="6"/>
  <c r="H2241" i="6"/>
  <c r="G2241" i="6"/>
  <c r="F2241" i="6"/>
  <c r="E2241" i="6"/>
  <c r="D2241" i="6"/>
  <c r="C2241" i="6"/>
  <c r="H2240" i="6"/>
  <c r="G2240" i="6"/>
  <c r="F2240" i="6"/>
  <c r="E2240" i="6"/>
  <c r="D2240" i="6"/>
  <c r="C2240" i="6"/>
  <c r="H2239" i="6"/>
  <c r="G2239" i="6"/>
  <c r="F2239" i="6"/>
  <c r="E2239" i="6"/>
  <c r="D2239" i="6"/>
  <c r="C2239" i="6"/>
  <c r="H2238" i="6"/>
  <c r="G2238" i="6"/>
  <c r="F2238" i="6"/>
  <c r="E2238" i="6"/>
  <c r="D2238" i="6"/>
  <c r="C2238" i="6"/>
  <c r="H2237" i="6"/>
  <c r="G2237" i="6"/>
  <c r="F2237" i="6"/>
  <c r="E2237" i="6"/>
  <c r="D2237" i="6"/>
  <c r="C2237" i="6"/>
  <c r="H2236" i="6"/>
  <c r="G2236" i="6"/>
  <c r="F2236" i="6"/>
  <c r="E2236" i="6"/>
  <c r="D2236" i="6"/>
  <c r="C2236" i="6"/>
  <c r="H2235" i="6"/>
  <c r="G2235" i="6"/>
  <c r="F2235" i="6"/>
  <c r="E2235" i="6"/>
  <c r="D2235" i="6"/>
  <c r="C2235" i="6"/>
  <c r="H2234" i="6"/>
  <c r="G2234" i="6"/>
  <c r="F2234" i="6"/>
  <c r="E2234" i="6"/>
  <c r="D2234" i="6"/>
  <c r="C2234" i="6"/>
  <c r="H2233" i="6"/>
  <c r="G2233" i="6"/>
  <c r="F2233" i="6"/>
  <c r="E2233" i="6"/>
  <c r="D2233" i="6"/>
  <c r="C2233" i="6"/>
  <c r="H2232" i="6"/>
  <c r="G2232" i="6"/>
  <c r="F2232" i="6"/>
  <c r="E2232" i="6"/>
  <c r="D2232" i="6"/>
  <c r="C2232" i="6"/>
  <c r="H2231" i="6"/>
  <c r="G2231" i="6"/>
  <c r="F2231" i="6"/>
  <c r="E2231" i="6"/>
  <c r="D2231" i="6"/>
  <c r="C2231" i="6"/>
  <c r="H2230" i="6"/>
  <c r="G2230" i="6"/>
  <c r="F2230" i="6"/>
  <c r="E2230" i="6"/>
  <c r="D2230" i="6"/>
  <c r="C2230" i="6"/>
  <c r="H2229" i="6"/>
  <c r="G2229" i="6"/>
  <c r="F2229" i="6"/>
  <c r="E2229" i="6"/>
  <c r="D2229" i="6"/>
  <c r="C2229" i="6"/>
  <c r="H2228" i="6"/>
  <c r="G2228" i="6"/>
  <c r="F2228" i="6"/>
  <c r="E2228" i="6"/>
  <c r="D2228" i="6"/>
  <c r="C2228" i="6"/>
  <c r="H2227" i="6"/>
  <c r="G2227" i="6"/>
  <c r="F2227" i="6"/>
  <c r="E2227" i="6"/>
  <c r="D2227" i="6"/>
  <c r="C2227" i="6"/>
  <c r="H2226" i="6"/>
  <c r="G2226" i="6"/>
  <c r="F2226" i="6"/>
  <c r="E2226" i="6"/>
  <c r="D2226" i="6"/>
  <c r="C2226" i="6"/>
  <c r="H2225" i="6"/>
  <c r="G2225" i="6"/>
  <c r="F2225" i="6"/>
  <c r="E2225" i="6"/>
  <c r="D2225" i="6"/>
  <c r="C2225" i="6"/>
  <c r="H2224" i="6"/>
  <c r="G2224" i="6"/>
  <c r="F2224" i="6"/>
  <c r="E2224" i="6"/>
  <c r="D2224" i="6"/>
  <c r="C2224" i="6"/>
  <c r="H2223" i="6"/>
  <c r="G2223" i="6"/>
  <c r="F2223" i="6"/>
  <c r="E2223" i="6"/>
  <c r="D2223" i="6"/>
  <c r="C2223" i="6"/>
  <c r="H2222" i="6"/>
  <c r="G2222" i="6"/>
  <c r="F2222" i="6"/>
  <c r="E2222" i="6"/>
  <c r="D2222" i="6"/>
  <c r="C2222" i="6"/>
  <c r="H2221" i="6"/>
  <c r="G2221" i="6"/>
  <c r="F2221" i="6"/>
  <c r="E2221" i="6"/>
  <c r="D2221" i="6"/>
  <c r="C2221" i="6"/>
  <c r="H2220" i="6"/>
  <c r="G2220" i="6"/>
  <c r="F2220" i="6"/>
  <c r="E2220" i="6"/>
  <c r="D2220" i="6"/>
  <c r="C2220" i="6"/>
  <c r="H2219" i="6"/>
  <c r="G2219" i="6"/>
  <c r="F2219" i="6"/>
  <c r="E2219" i="6"/>
  <c r="D2219" i="6"/>
  <c r="C2219" i="6"/>
  <c r="H2218" i="6"/>
  <c r="G2218" i="6"/>
  <c r="F2218" i="6"/>
  <c r="E2218" i="6"/>
  <c r="D2218" i="6"/>
  <c r="C2218" i="6"/>
  <c r="H2217" i="6"/>
  <c r="G2217" i="6"/>
  <c r="F2217" i="6"/>
  <c r="E2217" i="6"/>
  <c r="D2217" i="6"/>
  <c r="C2217" i="6"/>
  <c r="H2216" i="6"/>
  <c r="G2216" i="6"/>
  <c r="F2216" i="6"/>
  <c r="E2216" i="6"/>
  <c r="D2216" i="6"/>
  <c r="C2216" i="6"/>
  <c r="H2215" i="6"/>
  <c r="G2215" i="6"/>
  <c r="F2215" i="6"/>
  <c r="E2215" i="6"/>
  <c r="D2215" i="6"/>
  <c r="C2215" i="6"/>
  <c r="H2214" i="6"/>
  <c r="G2214" i="6"/>
  <c r="F2214" i="6"/>
  <c r="E2214" i="6"/>
  <c r="D2214" i="6"/>
  <c r="C2214" i="6"/>
  <c r="H2213" i="6"/>
  <c r="G2213" i="6"/>
  <c r="F2213" i="6"/>
  <c r="E2213" i="6"/>
  <c r="D2213" i="6"/>
  <c r="C2213" i="6"/>
  <c r="H2212" i="6"/>
  <c r="G2212" i="6"/>
  <c r="F2212" i="6"/>
  <c r="E2212" i="6"/>
  <c r="D2212" i="6"/>
  <c r="C2212" i="6"/>
  <c r="H2211" i="6"/>
  <c r="G2211" i="6"/>
  <c r="F2211" i="6"/>
  <c r="E2211" i="6"/>
  <c r="D2211" i="6"/>
  <c r="C2211" i="6"/>
  <c r="H2210" i="6"/>
  <c r="G2210" i="6"/>
  <c r="F2210" i="6"/>
  <c r="E2210" i="6"/>
  <c r="D2210" i="6"/>
  <c r="C2210" i="6"/>
  <c r="H2209" i="6"/>
  <c r="G2209" i="6"/>
  <c r="F2209" i="6"/>
  <c r="E2209" i="6"/>
  <c r="D2209" i="6"/>
  <c r="C2209" i="6"/>
  <c r="H2208" i="6"/>
  <c r="G2208" i="6"/>
  <c r="F2208" i="6"/>
  <c r="E2208" i="6"/>
  <c r="D2208" i="6"/>
  <c r="C2208" i="6"/>
  <c r="H2207" i="6"/>
  <c r="G2207" i="6"/>
  <c r="F2207" i="6"/>
  <c r="E2207" i="6"/>
  <c r="D2207" i="6"/>
  <c r="C2207" i="6"/>
  <c r="H2206" i="6"/>
  <c r="G2206" i="6"/>
  <c r="F2206" i="6"/>
  <c r="E2206" i="6"/>
  <c r="D2206" i="6"/>
  <c r="C2206" i="6"/>
  <c r="H2205" i="6"/>
  <c r="G2205" i="6"/>
  <c r="F2205" i="6"/>
  <c r="E2205" i="6"/>
  <c r="D2205" i="6"/>
  <c r="C2205" i="6"/>
  <c r="H2204" i="6"/>
  <c r="G2204" i="6"/>
  <c r="F2204" i="6"/>
  <c r="E2204" i="6"/>
  <c r="D2204" i="6"/>
  <c r="C2204" i="6"/>
  <c r="H2203" i="6"/>
  <c r="G2203" i="6"/>
  <c r="F2203" i="6"/>
  <c r="E2203" i="6"/>
  <c r="D2203" i="6"/>
  <c r="C2203" i="6"/>
  <c r="H2202" i="6"/>
  <c r="G2202" i="6"/>
  <c r="F2202" i="6"/>
  <c r="E2202" i="6"/>
  <c r="D2202" i="6"/>
  <c r="C2202" i="6"/>
  <c r="H2201" i="6"/>
  <c r="G2201" i="6"/>
  <c r="F2201" i="6"/>
  <c r="E2201" i="6"/>
  <c r="D2201" i="6"/>
  <c r="C2201" i="6"/>
  <c r="H2200" i="6"/>
  <c r="G2200" i="6"/>
  <c r="F2200" i="6"/>
  <c r="E2200" i="6"/>
  <c r="D2200" i="6"/>
  <c r="C2200" i="6"/>
  <c r="H2199" i="6"/>
  <c r="G2199" i="6"/>
  <c r="F2199" i="6"/>
  <c r="E2199" i="6"/>
  <c r="D2199" i="6"/>
  <c r="C2199" i="6"/>
  <c r="H2198" i="6"/>
  <c r="G2198" i="6"/>
  <c r="F2198" i="6"/>
  <c r="E2198" i="6"/>
  <c r="D2198" i="6"/>
  <c r="C2198" i="6"/>
  <c r="H2197" i="6"/>
  <c r="G2197" i="6"/>
  <c r="F2197" i="6"/>
  <c r="E2197" i="6"/>
  <c r="D2197" i="6"/>
  <c r="C2197" i="6"/>
  <c r="H2196" i="6"/>
  <c r="G2196" i="6"/>
  <c r="F2196" i="6"/>
  <c r="E2196" i="6"/>
  <c r="D2196" i="6"/>
  <c r="C2196" i="6"/>
  <c r="H2195" i="6"/>
  <c r="G2195" i="6"/>
  <c r="F2195" i="6"/>
  <c r="E2195" i="6"/>
  <c r="D2195" i="6"/>
  <c r="C2195" i="6"/>
  <c r="H2194" i="6"/>
  <c r="G2194" i="6"/>
  <c r="F2194" i="6"/>
  <c r="E2194" i="6"/>
  <c r="D2194" i="6"/>
  <c r="C2194" i="6"/>
  <c r="H2193" i="6"/>
  <c r="G2193" i="6"/>
  <c r="F2193" i="6"/>
  <c r="E2193" i="6"/>
  <c r="D2193" i="6"/>
  <c r="C2193" i="6"/>
  <c r="H2192" i="6"/>
  <c r="G2192" i="6"/>
  <c r="F2192" i="6"/>
  <c r="E2192" i="6"/>
  <c r="D2192" i="6"/>
  <c r="C2192" i="6"/>
  <c r="H2191" i="6"/>
  <c r="G2191" i="6"/>
  <c r="F2191" i="6"/>
  <c r="E2191" i="6"/>
  <c r="D2191" i="6"/>
  <c r="C2191" i="6"/>
  <c r="H2190" i="6"/>
  <c r="G2190" i="6"/>
  <c r="F2190" i="6"/>
  <c r="E2190" i="6"/>
  <c r="D2190" i="6"/>
  <c r="C2190" i="6"/>
  <c r="H2189" i="6"/>
  <c r="G2189" i="6"/>
  <c r="F2189" i="6"/>
  <c r="E2189" i="6"/>
  <c r="D2189" i="6"/>
  <c r="C2189" i="6"/>
  <c r="H2188" i="6"/>
  <c r="G2188" i="6"/>
  <c r="F2188" i="6"/>
  <c r="E2188" i="6"/>
  <c r="D2188" i="6"/>
  <c r="C2188" i="6"/>
  <c r="H2187" i="6"/>
  <c r="G2187" i="6"/>
  <c r="F2187" i="6"/>
  <c r="E2187" i="6"/>
  <c r="D2187" i="6"/>
  <c r="C2187" i="6"/>
  <c r="H2186" i="6"/>
  <c r="G2186" i="6"/>
  <c r="F2186" i="6"/>
  <c r="E2186" i="6"/>
  <c r="D2186" i="6"/>
  <c r="C2186" i="6"/>
  <c r="H2185" i="6"/>
  <c r="G2185" i="6"/>
  <c r="F2185" i="6"/>
  <c r="E2185" i="6"/>
  <c r="D2185" i="6"/>
  <c r="C2185" i="6"/>
  <c r="H2184" i="6"/>
  <c r="G2184" i="6"/>
  <c r="F2184" i="6"/>
  <c r="E2184" i="6"/>
  <c r="D2184" i="6"/>
  <c r="C2184" i="6"/>
  <c r="H2183" i="6"/>
  <c r="G2183" i="6"/>
  <c r="F2183" i="6"/>
  <c r="E2183" i="6"/>
  <c r="D2183" i="6"/>
  <c r="C2183" i="6"/>
  <c r="H2182" i="6"/>
  <c r="G2182" i="6"/>
  <c r="F2182" i="6"/>
  <c r="E2182" i="6"/>
  <c r="D2182" i="6"/>
  <c r="C2182" i="6"/>
  <c r="H2181" i="6"/>
  <c r="G2181" i="6"/>
  <c r="F2181" i="6"/>
  <c r="E2181" i="6"/>
  <c r="D2181" i="6"/>
  <c r="C2181" i="6"/>
  <c r="H2180" i="6"/>
  <c r="G2180" i="6"/>
  <c r="F2180" i="6"/>
  <c r="E2180" i="6"/>
  <c r="D2180" i="6"/>
  <c r="C2180" i="6"/>
  <c r="H2179" i="6"/>
  <c r="G2179" i="6"/>
  <c r="F2179" i="6"/>
  <c r="E2179" i="6"/>
  <c r="D2179" i="6"/>
  <c r="C2179" i="6"/>
  <c r="H2178" i="6"/>
  <c r="G2178" i="6"/>
  <c r="F2178" i="6"/>
  <c r="E2178" i="6"/>
  <c r="D2178" i="6"/>
  <c r="C2178" i="6"/>
  <c r="H2177" i="6"/>
  <c r="G2177" i="6"/>
  <c r="F2177" i="6"/>
  <c r="E2177" i="6"/>
  <c r="D2177" i="6"/>
  <c r="C2177" i="6"/>
  <c r="H2176" i="6"/>
  <c r="G2176" i="6"/>
  <c r="F2176" i="6"/>
  <c r="E2176" i="6"/>
  <c r="D2176" i="6"/>
  <c r="C2176" i="6"/>
  <c r="H2175" i="6"/>
  <c r="G2175" i="6"/>
  <c r="F2175" i="6"/>
  <c r="E2175" i="6"/>
  <c r="D2175" i="6"/>
  <c r="C2175" i="6"/>
  <c r="H2174" i="6"/>
  <c r="G2174" i="6"/>
  <c r="F2174" i="6"/>
  <c r="E2174" i="6"/>
  <c r="D2174" i="6"/>
  <c r="C2174" i="6"/>
  <c r="H2173" i="6"/>
  <c r="G2173" i="6"/>
  <c r="F2173" i="6"/>
  <c r="E2173" i="6"/>
  <c r="D2173" i="6"/>
  <c r="C2173" i="6"/>
  <c r="H2172" i="6"/>
  <c r="G2172" i="6"/>
  <c r="F2172" i="6"/>
  <c r="E2172" i="6"/>
  <c r="D2172" i="6"/>
  <c r="C2172" i="6"/>
  <c r="H2171" i="6"/>
  <c r="G2171" i="6"/>
  <c r="F2171" i="6"/>
  <c r="E2171" i="6"/>
  <c r="D2171" i="6"/>
  <c r="C2171" i="6"/>
  <c r="H2170" i="6"/>
  <c r="G2170" i="6"/>
  <c r="F2170" i="6"/>
  <c r="E2170" i="6"/>
  <c r="D2170" i="6"/>
  <c r="C2170" i="6"/>
  <c r="H2169" i="6"/>
  <c r="G2169" i="6"/>
  <c r="F2169" i="6"/>
  <c r="E2169" i="6"/>
  <c r="D2169" i="6"/>
  <c r="C2169" i="6"/>
  <c r="H2168" i="6"/>
  <c r="G2168" i="6"/>
  <c r="F2168" i="6"/>
  <c r="E2168" i="6"/>
  <c r="D2168" i="6"/>
  <c r="C2168" i="6"/>
  <c r="H2167" i="6"/>
  <c r="G2167" i="6"/>
  <c r="F2167" i="6"/>
  <c r="E2167" i="6"/>
  <c r="D2167" i="6"/>
  <c r="C2167" i="6"/>
  <c r="H2166" i="6"/>
  <c r="G2166" i="6"/>
  <c r="F2166" i="6"/>
  <c r="E2166" i="6"/>
  <c r="D2166" i="6"/>
  <c r="C2166" i="6"/>
  <c r="H2165" i="6"/>
  <c r="G2165" i="6"/>
  <c r="F2165" i="6"/>
  <c r="E2165" i="6"/>
  <c r="D2165" i="6"/>
  <c r="C2165" i="6"/>
  <c r="H2164" i="6"/>
  <c r="G2164" i="6"/>
  <c r="F2164" i="6"/>
  <c r="E2164" i="6"/>
  <c r="D2164" i="6"/>
  <c r="C2164" i="6"/>
  <c r="H2163" i="6"/>
  <c r="G2163" i="6"/>
  <c r="F2163" i="6"/>
  <c r="E2163" i="6"/>
  <c r="D2163" i="6"/>
  <c r="C2163" i="6"/>
  <c r="H2162" i="6"/>
  <c r="G2162" i="6"/>
  <c r="F2162" i="6"/>
  <c r="E2162" i="6"/>
  <c r="D2162" i="6"/>
  <c r="C2162" i="6"/>
  <c r="H2161" i="6"/>
  <c r="G2161" i="6"/>
  <c r="F2161" i="6"/>
  <c r="E2161" i="6"/>
  <c r="D2161" i="6"/>
  <c r="C2161" i="6"/>
  <c r="H2160" i="6"/>
  <c r="G2160" i="6"/>
  <c r="F2160" i="6"/>
  <c r="E2160" i="6"/>
  <c r="D2160" i="6"/>
  <c r="C2160" i="6"/>
  <c r="H2159" i="6"/>
  <c r="G2159" i="6"/>
  <c r="F2159" i="6"/>
  <c r="E2159" i="6"/>
  <c r="D2159" i="6"/>
  <c r="C2159" i="6"/>
  <c r="H2158" i="6"/>
  <c r="G2158" i="6"/>
  <c r="F2158" i="6"/>
  <c r="E2158" i="6"/>
  <c r="D2158" i="6"/>
  <c r="C2158" i="6"/>
  <c r="H2157" i="6"/>
  <c r="G2157" i="6"/>
  <c r="F2157" i="6"/>
  <c r="E2157" i="6"/>
  <c r="D2157" i="6"/>
  <c r="C2157" i="6"/>
  <c r="H2156" i="6"/>
  <c r="G2156" i="6"/>
  <c r="F2156" i="6"/>
  <c r="E2156" i="6"/>
  <c r="D2156" i="6"/>
  <c r="C2156" i="6"/>
  <c r="H2155" i="6"/>
  <c r="G2155" i="6"/>
  <c r="F2155" i="6"/>
  <c r="E2155" i="6"/>
  <c r="D2155" i="6"/>
  <c r="C2155" i="6"/>
  <c r="H2154" i="6"/>
  <c r="G2154" i="6"/>
  <c r="F2154" i="6"/>
  <c r="E2154" i="6"/>
  <c r="D2154" i="6"/>
  <c r="C2154" i="6"/>
  <c r="H2153" i="6"/>
  <c r="G2153" i="6"/>
  <c r="F2153" i="6"/>
  <c r="E2153" i="6"/>
  <c r="D2153" i="6"/>
  <c r="C2153" i="6"/>
  <c r="H2152" i="6"/>
  <c r="G2152" i="6"/>
  <c r="F2152" i="6"/>
  <c r="E2152" i="6"/>
  <c r="D2152" i="6"/>
  <c r="C2152" i="6"/>
  <c r="H2151" i="6"/>
  <c r="G2151" i="6"/>
  <c r="F2151" i="6"/>
  <c r="E2151" i="6"/>
  <c r="D2151" i="6"/>
  <c r="C2151" i="6"/>
  <c r="H2150" i="6"/>
  <c r="G2150" i="6"/>
  <c r="F2150" i="6"/>
  <c r="E2150" i="6"/>
  <c r="D2150" i="6"/>
  <c r="C2150" i="6"/>
  <c r="H2149" i="6"/>
  <c r="G2149" i="6"/>
  <c r="F2149" i="6"/>
  <c r="E2149" i="6"/>
  <c r="D2149" i="6"/>
  <c r="C2149" i="6"/>
  <c r="H2148" i="6"/>
  <c r="G2148" i="6"/>
  <c r="F2148" i="6"/>
  <c r="E2148" i="6"/>
  <c r="D2148" i="6"/>
  <c r="C2148" i="6"/>
  <c r="H2147" i="6"/>
  <c r="G2147" i="6"/>
  <c r="F2147" i="6"/>
  <c r="E2147" i="6"/>
  <c r="D2147" i="6"/>
  <c r="C2147" i="6"/>
  <c r="H2146" i="6"/>
  <c r="G2146" i="6"/>
  <c r="F2146" i="6"/>
  <c r="E2146" i="6"/>
  <c r="D2146" i="6"/>
  <c r="C2146" i="6"/>
  <c r="H2145" i="6"/>
  <c r="G2145" i="6"/>
  <c r="F2145" i="6"/>
  <c r="E2145" i="6"/>
  <c r="D2145" i="6"/>
  <c r="C2145" i="6"/>
  <c r="H2144" i="6"/>
  <c r="G2144" i="6"/>
  <c r="F2144" i="6"/>
  <c r="E2144" i="6"/>
  <c r="D2144" i="6"/>
  <c r="C2144" i="6"/>
  <c r="H2143" i="6"/>
  <c r="G2143" i="6"/>
  <c r="F2143" i="6"/>
  <c r="E2143" i="6"/>
  <c r="D2143" i="6"/>
  <c r="C2143" i="6"/>
  <c r="H2142" i="6"/>
  <c r="G2142" i="6"/>
  <c r="F2142" i="6"/>
  <c r="E2142" i="6"/>
  <c r="D2142" i="6"/>
  <c r="C2142" i="6"/>
  <c r="H2141" i="6"/>
  <c r="G2141" i="6"/>
  <c r="F2141" i="6"/>
  <c r="E2141" i="6"/>
  <c r="D2141" i="6"/>
  <c r="C2141" i="6"/>
  <c r="H2140" i="6"/>
  <c r="G2140" i="6"/>
  <c r="F2140" i="6"/>
  <c r="E2140" i="6"/>
  <c r="D2140" i="6"/>
  <c r="C2140" i="6"/>
  <c r="H2139" i="6"/>
  <c r="G2139" i="6"/>
  <c r="F2139" i="6"/>
  <c r="E2139" i="6"/>
  <c r="D2139" i="6"/>
  <c r="C2139" i="6"/>
  <c r="H2138" i="6"/>
  <c r="G2138" i="6"/>
  <c r="F2138" i="6"/>
  <c r="E2138" i="6"/>
  <c r="D2138" i="6"/>
  <c r="C2138" i="6"/>
  <c r="H2137" i="6"/>
  <c r="G2137" i="6"/>
  <c r="F2137" i="6"/>
  <c r="E2137" i="6"/>
  <c r="D2137" i="6"/>
  <c r="C2137" i="6"/>
  <c r="H2136" i="6"/>
  <c r="G2136" i="6"/>
  <c r="F2136" i="6"/>
  <c r="E2136" i="6"/>
  <c r="D2136" i="6"/>
  <c r="C2136" i="6"/>
  <c r="H2135" i="6"/>
  <c r="G2135" i="6"/>
  <c r="F2135" i="6"/>
  <c r="E2135" i="6"/>
  <c r="D2135" i="6"/>
  <c r="C2135" i="6"/>
  <c r="H2134" i="6"/>
  <c r="G2134" i="6"/>
  <c r="F2134" i="6"/>
  <c r="E2134" i="6"/>
  <c r="D2134" i="6"/>
  <c r="C2134" i="6"/>
  <c r="H2133" i="6"/>
  <c r="G2133" i="6"/>
  <c r="F2133" i="6"/>
  <c r="E2133" i="6"/>
  <c r="D2133" i="6"/>
  <c r="C2133" i="6"/>
  <c r="H2132" i="6"/>
  <c r="G2132" i="6"/>
  <c r="F2132" i="6"/>
  <c r="E2132" i="6"/>
  <c r="D2132" i="6"/>
  <c r="C2132" i="6"/>
  <c r="H2131" i="6"/>
  <c r="G2131" i="6"/>
  <c r="F2131" i="6"/>
  <c r="E2131" i="6"/>
  <c r="D2131" i="6"/>
  <c r="C2131" i="6"/>
  <c r="H2130" i="6"/>
  <c r="G2130" i="6"/>
  <c r="F2130" i="6"/>
  <c r="E2130" i="6"/>
  <c r="D2130" i="6"/>
  <c r="C2130" i="6"/>
  <c r="H2129" i="6"/>
  <c r="G2129" i="6"/>
  <c r="F2129" i="6"/>
  <c r="E2129" i="6"/>
  <c r="D2129" i="6"/>
  <c r="C2129" i="6"/>
  <c r="H2128" i="6"/>
  <c r="G2128" i="6"/>
  <c r="F2128" i="6"/>
  <c r="E2128" i="6"/>
  <c r="D2128" i="6"/>
  <c r="C2128" i="6"/>
  <c r="H2127" i="6"/>
  <c r="G2127" i="6"/>
  <c r="F2127" i="6"/>
  <c r="E2127" i="6"/>
  <c r="D2127" i="6"/>
  <c r="C2127" i="6"/>
  <c r="H2126" i="6"/>
  <c r="G2126" i="6"/>
  <c r="F2126" i="6"/>
  <c r="E2126" i="6"/>
  <c r="D2126" i="6"/>
  <c r="C2126" i="6"/>
  <c r="H2125" i="6"/>
  <c r="G2125" i="6"/>
  <c r="F2125" i="6"/>
  <c r="E2125" i="6"/>
  <c r="D2125" i="6"/>
  <c r="C2125" i="6"/>
  <c r="H2124" i="6"/>
  <c r="G2124" i="6"/>
  <c r="F2124" i="6"/>
  <c r="E2124" i="6"/>
  <c r="D2124" i="6"/>
  <c r="C2124" i="6"/>
  <c r="H2123" i="6"/>
  <c r="G2123" i="6"/>
  <c r="F2123" i="6"/>
  <c r="E2123" i="6"/>
  <c r="D2123" i="6"/>
  <c r="C2123" i="6"/>
  <c r="H2122" i="6"/>
  <c r="G2122" i="6"/>
  <c r="F2122" i="6"/>
  <c r="E2122" i="6"/>
  <c r="D2122" i="6"/>
  <c r="C2122" i="6"/>
  <c r="H2121" i="6"/>
  <c r="G2121" i="6"/>
  <c r="F2121" i="6"/>
  <c r="E2121" i="6"/>
  <c r="D2121" i="6"/>
  <c r="C2121" i="6"/>
  <c r="H2120" i="6"/>
  <c r="G2120" i="6"/>
  <c r="F2120" i="6"/>
  <c r="E2120" i="6"/>
  <c r="D2120" i="6"/>
  <c r="C2120" i="6"/>
  <c r="H2119" i="6"/>
  <c r="G2119" i="6"/>
  <c r="F2119" i="6"/>
  <c r="E2119" i="6"/>
  <c r="D2119" i="6"/>
  <c r="C2119" i="6"/>
  <c r="H2118" i="6"/>
  <c r="G2118" i="6"/>
  <c r="F2118" i="6"/>
  <c r="E2118" i="6"/>
  <c r="D2118" i="6"/>
  <c r="C2118" i="6"/>
  <c r="H2117" i="6"/>
  <c r="G2117" i="6"/>
  <c r="F2117" i="6"/>
  <c r="E2117" i="6"/>
  <c r="D2117" i="6"/>
  <c r="C2117" i="6"/>
  <c r="H2116" i="6"/>
  <c r="G2116" i="6"/>
  <c r="F2116" i="6"/>
  <c r="E2116" i="6"/>
  <c r="D2116" i="6"/>
  <c r="C2116" i="6"/>
  <c r="H2115" i="6"/>
  <c r="G2115" i="6"/>
  <c r="F2115" i="6"/>
  <c r="E2115" i="6"/>
  <c r="D2115" i="6"/>
  <c r="C2115" i="6"/>
  <c r="H2114" i="6"/>
  <c r="G2114" i="6"/>
  <c r="F2114" i="6"/>
  <c r="E2114" i="6"/>
  <c r="D2114" i="6"/>
  <c r="C2114" i="6"/>
  <c r="H2113" i="6"/>
  <c r="G2113" i="6"/>
  <c r="F2113" i="6"/>
  <c r="E2113" i="6"/>
  <c r="D2113" i="6"/>
  <c r="C2113" i="6"/>
  <c r="H2112" i="6"/>
  <c r="G2112" i="6"/>
  <c r="F2112" i="6"/>
  <c r="E2112" i="6"/>
  <c r="D2112" i="6"/>
  <c r="C2112" i="6"/>
  <c r="H2111" i="6"/>
  <c r="G2111" i="6"/>
  <c r="F2111" i="6"/>
  <c r="E2111" i="6"/>
  <c r="D2111" i="6"/>
  <c r="C2111" i="6"/>
  <c r="H2110" i="6"/>
  <c r="G2110" i="6"/>
  <c r="F2110" i="6"/>
  <c r="E2110" i="6"/>
  <c r="D2110" i="6"/>
  <c r="C2110" i="6"/>
  <c r="H2109" i="6"/>
  <c r="G2109" i="6"/>
  <c r="F2109" i="6"/>
  <c r="E2109" i="6"/>
  <c r="D2109" i="6"/>
  <c r="C2109" i="6"/>
  <c r="H2108" i="6"/>
  <c r="G2108" i="6"/>
  <c r="F2108" i="6"/>
  <c r="E2108" i="6"/>
  <c r="D2108" i="6"/>
  <c r="C2108" i="6"/>
  <c r="H2107" i="6"/>
  <c r="G2107" i="6"/>
  <c r="F2107" i="6"/>
  <c r="E2107" i="6"/>
  <c r="D2107" i="6"/>
  <c r="C2107" i="6"/>
  <c r="H2106" i="6"/>
  <c r="G2106" i="6"/>
  <c r="F2106" i="6"/>
  <c r="E2106" i="6"/>
  <c r="D2106" i="6"/>
  <c r="C2106" i="6"/>
  <c r="H2105" i="6"/>
  <c r="G2105" i="6"/>
  <c r="F2105" i="6"/>
  <c r="E2105" i="6"/>
  <c r="D2105" i="6"/>
  <c r="C2105" i="6"/>
  <c r="H2104" i="6"/>
  <c r="G2104" i="6"/>
  <c r="F2104" i="6"/>
  <c r="E2104" i="6"/>
  <c r="D2104" i="6"/>
  <c r="C2104" i="6"/>
  <c r="H2103" i="6"/>
  <c r="G2103" i="6"/>
  <c r="F2103" i="6"/>
  <c r="E2103" i="6"/>
  <c r="D2103" i="6"/>
  <c r="C2103" i="6"/>
  <c r="H2102" i="6"/>
  <c r="G2102" i="6"/>
  <c r="F2102" i="6"/>
  <c r="E2102" i="6"/>
  <c r="D2102" i="6"/>
  <c r="C2102" i="6"/>
  <c r="H2101" i="6"/>
  <c r="G2101" i="6"/>
  <c r="F2101" i="6"/>
  <c r="E2101" i="6"/>
  <c r="D2101" i="6"/>
  <c r="C2101" i="6"/>
  <c r="H2100" i="6"/>
  <c r="G2100" i="6"/>
  <c r="F2100" i="6"/>
  <c r="E2100" i="6"/>
  <c r="D2100" i="6"/>
  <c r="C2100" i="6"/>
  <c r="H2099" i="6"/>
  <c r="G2099" i="6"/>
  <c r="F2099" i="6"/>
  <c r="E2099" i="6"/>
  <c r="D2099" i="6"/>
  <c r="C2099" i="6"/>
  <c r="H2098" i="6"/>
  <c r="G2098" i="6"/>
  <c r="F2098" i="6"/>
  <c r="E2098" i="6"/>
  <c r="D2098" i="6"/>
  <c r="C2098" i="6"/>
  <c r="H2097" i="6"/>
  <c r="G2097" i="6"/>
  <c r="F2097" i="6"/>
  <c r="E2097" i="6"/>
  <c r="D2097" i="6"/>
  <c r="C2097" i="6"/>
  <c r="H2096" i="6"/>
  <c r="G2096" i="6"/>
  <c r="F2096" i="6"/>
  <c r="E2096" i="6"/>
  <c r="D2096" i="6"/>
  <c r="C2096" i="6"/>
  <c r="H2095" i="6"/>
  <c r="G2095" i="6"/>
  <c r="F2095" i="6"/>
  <c r="E2095" i="6"/>
  <c r="D2095" i="6"/>
  <c r="C2095" i="6"/>
  <c r="H2094" i="6"/>
  <c r="G2094" i="6"/>
  <c r="F2094" i="6"/>
  <c r="E2094" i="6"/>
  <c r="D2094" i="6"/>
  <c r="C2094" i="6"/>
  <c r="H2093" i="6"/>
  <c r="G2093" i="6"/>
  <c r="F2093" i="6"/>
  <c r="E2093" i="6"/>
  <c r="D2093" i="6"/>
  <c r="C2093" i="6"/>
  <c r="H2092" i="6"/>
  <c r="G2092" i="6"/>
  <c r="F2092" i="6"/>
  <c r="E2092" i="6"/>
  <c r="D2092" i="6"/>
  <c r="C2092" i="6"/>
  <c r="H2091" i="6"/>
  <c r="G2091" i="6"/>
  <c r="F2091" i="6"/>
  <c r="E2091" i="6"/>
  <c r="D2091" i="6"/>
  <c r="C2091" i="6"/>
  <c r="H2090" i="6"/>
  <c r="G2090" i="6"/>
  <c r="F2090" i="6"/>
  <c r="E2090" i="6"/>
  <c r="D2090" i="6"/>
  <c r="C2090" i="6"/>
  <c r="H2089" i="6"/>
  <c r="G2089" i="6"/>
  <c r="F2089" i="6"/>
  <c r="E2089" i="6"/>
  <c r="D2089" i="6"/>
  <c r="C2089" i="6"/>
  <c r="H2088" i="6"/>
  <c r="G2088" i="6"/>
  <c r="F2088" i="6"/>
  <c r="E2088" i="6"/>
  <c r="D2088" i="6"/>
  <c r="C2088" i="6"/>
  <c r="H2087" i="6"/>
  <c r="G2087" i="6"/>
  <c r="F2087" i="6"/>
  <c r="E2087" i="6"/>
  <c r="D2087" i="6"/>
  <c r="C2087" i="6"/>
  <c r="H2086" i="6"/>
  <c r="G2086" i="6"/>
  <c r="F2086" i="6"/>
  <c r="E2086" i="6"/>
  <c r="D2086" i="6"/>
  <c r="C2086" i="6"/>
  <c r="H2085" i="6"/>
  <c r="G2085" i="6"/>
  <c r="F2085" i="6"/>
  <c r="E2085" i="6"/>
  <c r="D2085" i="6"/>
  <c r="C2085" i="6"/>
  <c r="H2084" i="6"/>
  <c r="G2084" i="6"/>
  <c r="F2084" i="6"/>
  <c r="E2084" i="6"/>
  <c r="D2084" i="6"/>
  <c r="C2084" i="6"/>
  <c r="H2083" i="6"/>
  <c r="G2083" i="6"/>
  <c r="F2083" i="6"/>
  <c r="E2083" i="6"/>
  <c r="D2083" i="6"/>
  <c r="C2083" i="6"/>
  <c r="H2082" i="6"/>
  <c r="G2082" i="6"/>
  <c r="F2082" i="6"/>
  <c r="E2082" i="6"/>
  <c r="D2082" i="6"/>
  <c r="C2082" i="6"/>
  <c r="H2081" i="6"/>
  <c r="G2081" i="6"/>
  <c r="F2081" i="6"/>
  <c r="E2081" i="6"/>
  <c r="D2081" i="6"/>
  <c r="C2081" i="6"/>
  <c r="H2080" i="6"/>
  <c r="G2080" i="6"/>
  <c r="F2080" i="6"/>
  <c r="E2080" i="6"/>
  <c r="D2080" i="6"/>
  <c r="C2080" i="6"/>
  <c r="H2079" i="6"/>
  <c r="G2079" i="6"/>
  <c r="F2079" i="6"/>
  <c r="E2079" i="6"/>
  <c r="D2079" i="6"/>
  <c r="C2079" i="6"/>
  <c r="H2078" i="6"/>
  <c r="G2078" i="6"/>
  <c r="F2078" i="6"/>
  <c r="E2078" i="6"/>
  <c r="D2078" i="6"/>
  <c r="C2078" i="6"/>
  <c r="H2077" i="6"/>
  <c r="G2077" i="6"/>
  <c r="F2077" i="6"/>
  <c r="E2077" i="6"/>
  <c r="D2077" i="6"/>
  <c r="C2077" i="6"/>
  <c r="H2076" i="6"/>
  <c r="G2076" i="6"/>
  <c r="F2076" i="6"/>
  <c r="E2076" i="6"/>
  <c r="D2076" i="6"/>
  <c r="C2076" i="6"/>
  <c r="H2075" i="6"/>
  <c r="G2075" i="6"/>
  <c r="F2075" i="6"/>
  <c r="E2075" i="6"/>
  <c r="D2075" i="6"/>
  <c r="C2075" i="6"/>
  <c r="H2074" i="6"/>
  <c r="G2074" i="6"/>
  <c r="F2074" i="6"/>
  <c r="E2074" i="6"/>
  <c r="D2074" i="6"/>
  <c r="C2074" i="6"/>
  <c r="H2073" i="6"/>
  <c r="G2073" i="6"/>
  <c r="F2073" i="6"/>
  <c r="E2073" i="6"/>
  <c r="D2073" i="6"/>
  <c r="C2073" i="6"/>
  <c r="H2072" i="6"/>
  <c r="G2072" i="6"/>
  <c r="F2072" i="6"/>
  <c r="E2072" i="6"/>
  <c r="D2072" i="6"/>
  <c r="C2072" i="6"/>
  <c r="H2071" i="6"/>
  <c r="G2071" i="6"/>
  <c r="F2071" i="6"/>
  <c r="E2071" i="6"/>
  <c r="D2071" i="6"/>
  <c r="C2071" i="6"/>
  <c r="H2070" i="6"/>
  <c r="G2070" i="6"/>
  <c r="F2070" i="6"/>
  <c r="E2070" i="6"/>
  <c r="D2070" i="6"/>
  <c r="C2070" i="6"/>
  <c r="H2069" i="6"/>
  <c r="G2069" i="6"/>
  <c r="F2069" i="6"/>
  <c r="E2069" i="6"/>
  <c r="D2069" i="6"/>
  <c r="C2069" i="6"/>
  <c r="H2068" i="6"/>
  <c r="G2068" i="6"/>
  <c r="F2068" i="6"/>
  <c r="E2068" i="6"/>
  <c r="D2068" i="6"/>
  <c r="C2068" i="6"/>
  <c r="H2067" i="6"/>
  <c r="G2067" i="6"/>
  <c r="F2067" i="6"/>
  <c r="E2067" i="6"/>
  <c r="D2067" i="6"/>
  <c r="C2067" i="6"/>
  <c r="H2066" i="6"/>
  <c r="G2066" i="6"/>
  <c r="F2066" i="6"/>
  <c r="E2066" i="6"/>
  <c r="D2066" i="6"/>
  <c r="C2066" i="6"/>
  <c r="H2065" i="6"/>
  <c r="G2065" i="6"/>
  <c r="F2065" i="6"/>
  <c r="E2065" i="6"/>
  <c r="D2065" i="6"/>
  <c r="C2065" i="6"/>
  <c r="H2064" i="6"/>
  <c r="G2064" i="6"/>
  <c r="F2064" i="6"/>
  <c r="E2064" i="6"/>
  <c r="D2064" i="6"/>
  <c r="C2064" i="6"/>
  <c r="H2063" i="6"/>
  <c r="G2063" i="6"/>
  <c r="F2063" i="6"/>
  <c r="E2063" i="6"/>
  <c r="D2063" i="6"/>
  <c r="C2063" i="6"/>
  <c r="H2062" i="6"/>
  <c r="G2062" i="6"/>
  <c r="F2062" i="6"/>
  <c r="E2062" i="6"/>
  <c r="D2062" i="6"/>
  <c r="C2062" i="6"/>
  <c r="H2061" i="6"/>
  <c r="G2061" i="6"/>
  <c r="F2061" i="6"/>
  <c r="E2061" i="6"/>
  <c r="D2061" i="6"/>
  <c r="C2061" i="6"/>
  <c r="H2060" i="6"/>
  <c r="G2060" i="6"/>
  <c r="F2060" i="6"/>
  <c r="E2060" i="6"/>
  <c r="D2060" i="6"/>
  <c r="C2060" i="6"/>
  <c r="H2059" i="6"/>
  <c r="G2059" i="6"/>
  <c r="F2059" i="6"/>
  <c r="E2059" i="6"/>
  <c r="D2059" i="6"/>
  <c r="C2059" i="6"/>
  <c r="H2058" i="6"/>
  <c r="G2058" i="6"/>
  <c r="F2058" i="6"/>
  <c r="E2058" i="6"/>
  <c r="D2058" i="6"/>
  <c r="C2058" i="6"/>
  <c r="H2057" i="6"/>
  <c r="G2057" i="6"/>
  <c r="F2057" i="6"/>
  <c r="E2057" i="6"/>
  <c r="D2057" i="6"/>
  <c r="C2057" i="6"/>
  <c r="H2056" i="6"/>
  <c r="G2056" i="6"/>
  <c r="F2056" i="6"/>
  <c r="E2056" i="6"/>
  <c r="D2056" i="6"/>
  <c r="C2056" i="6"/>
  <c r="H2055" i="6"/>
  <c r="G2055" i="6"/>
  <c r="F2055" i="6"/>
  <c r="E2055" i="6"/>
  <c r="D2055" i="6"/>
  <c r="C2055" i="6"/>
  <c r="H2054" i="6"/>
  <c r="G2054" i="6"/>
  <c r="F2054" i="6"/>
  <c r="E2054" i="6"/>
  <c r="D2054" i="6"/>
  <c r="C2054" i="6"/>
  <c r="H2053" i="6"/>
  <c r="G2053" i="6"/>
  <c r="F2053" i="6"/>
  <c r="E2053" i="6"/>
  <c r="D2053" i="6"/>
  <c r="C2053" i="6"/>
  <c r="H2052" i="6"/>
  <c r="G2052" i="6"/>
  <c r="F2052" i="6"/>
  <c r="E2052" i="6"/>
  <c r="D2052" i="6"/>
  <c r="C2052" i="6"/>
  <c r="H2051" i="6"/>
  <c r="G2051" i="6"/>
  <c r="F2051" i="6"/>
  <c r="E2051" i="6"/>
  <c r="D2051" i="6"/>
  <c r="C2051" i="6"/>
  <c r="H2050" i="6"/>
  <c r="G2050" i="6"/>
  <c r="F2050" i="6"/>
  <c r="E2050" i="6"/>
  <c r="D2050" i="6"/>
  <c r="C2050" i="6"/>
  <c r="H2049" i="6"/>
  <c r="G2049" i="6"/>
  <c r="F2049" i="6"/>
  <c r="E2049" i="6"/>
  <c r="D2049" i="6"/>
  <c r="C2049" i="6"/>
  <c r="H2048" i="6"/>
  <c r="G2048" i="6"/>
  <c r="F2048" i="6"/>
  <c r="E2048" i="6"/>
  <c r="D2048" i="6"/>
  <c r="C2048" i="6"/>
  <c r="H2047" i="6"/>
  <c r="G2047" i="6"/>
  <c r="F2047" i="6"/>
  <c r="E2047" i="6"/>
  <c r="D2047" i="6"/>
  <c r="C2047" i="6"/>
  <c r="H2046" i="6"/>
  <c r="G2046" i="6"/>
  <c r="F2046" i="6"/>
  <c r="E2046" i="6"/>
  <c r="D2046" i="6"/>
  <c r="C2046" i="6"/>
  <c r="H2045" i="6"/>
  <c r="G2045" i="6"/>
  <c r="F2045" i="6"/>
  <c r="E2045" i="6"/>
  <c r="D2045" i="6"/>
  <c r="C2045" i="6"/>
  <c r="H2044" i="6"/>
  <c r="G2044" i="6"/>
  <c r="F2044" i="6"/>
  <c r="E2044" i="6"/>
  <c r="D2044" i="6"/>
  <c r="C2044" i="6"/>
  <c r="H2043" i="6"/>
  <c r="G2043" i="6"/>
  <c r="F2043" i="6"/>
  <c r="E2043" i="6"/>
  <c r="D2043" i="6"/>
  <c r="C2043" i="6"/>
  <c r="H2042" i="6"/>
  <c r="G2042" i="6"/>
  <c r="F2042" i="6"/>
  <c r="E2042" i="6"/>
  <c r="D2042" i="6"/>
  <c r="C2042" i="6"/>
  <c r="H2041" i="6"/>
  <c r="G2041" i="6"/>
  <c r="F2041" i="6"/>
  <c r="E2041" i="6"/>
  <c r="D2041" i="6"/>
  <c r="C2041" i="6"/>
  <c r="H2040" i="6"/>
  <c r="G2040" i="6"/>
  <c r="F2040" i="6"/>
  <c r="E2040" i="6"/>
  <c r="D2040" i="6"/>
  <c r="C2040" i="6"/>
  <c r="H2039" i="6"/>
  <c r="G2039" i="6"/>
  <c r="F2039" i="6"/>
  <c r="E2039" i="6"/>
  <c r="D2039" i="6"/>
  <c r="C2039" i="6"/>
  <c r="H2038" i="6"/>
  <c r="G2038" i="6"/>
  <c r="F2038" i="6"/>
  <c r="E2038" i="6"/>
  <c r="D2038" i="6"/>
  <c r="C2038" i="6"/>
  <c r="H2037" i="6"/>
  <c r="G2037" i="6"/>
  <c r="F2037" i="6"/>
  <c r="E2037" i="6"/>
  <c r="D2037" i="6"/>
  <c r="C2037" i="6"/>
  <c r="H2036" i="6"/>
  <c r="G2036" i="6"/>
  <c r="F2036" i="6"/>
  <c r="E2036" i="6"/>
  <c r="D2036" i="6"/>
  <c r="C2036" i="6"/>
  <c r="H2035" i="6"/>
  <c r="G2035" i="6"/>
  <c r="F2035" i="6"/>
  <c r="E2035" i="6"/>
  <c r="D2035" i="6"/>
  <c r="C2035" i="6"/>
  <c r="H2034" i="6"/>
  <c r="G2034" i="6"/>
  <c r="F2034" i="6"/>
  <c r="E2034" i="6"/>
  <c r="D2034" i="6"/>
  <c r="C2034" i="6"/>
  <c r="H2033" i="6"/>
  <c r="G2033" i="6"/>
  <c r="F2033" i="6"/>
  <c r="E2033" i="6"/>
  <c r="D2033" i="6"/>
  <c r="C2033" i="6"/>
  <c r="H2032" i="6"/>
  <c r="G2032" i="6"/>
  <c r="F2032" i="6"/>
  <c r="E2032" i="6"/>
  <c r="D2032" i="6"/>
  <c r="C2032" i="6"/>
  <c r="H2031" i="6"/>
  <c r="G2031" i="6"/>
  <c r="F2031" i="6"/>
  <c r="E2031" i="6"/>
  <c r="D2031" i="6"/>
  <c r="C2031" i="6"/>
  <c r="H2030" i="6"/>
  <c r="G2030" i="6"/>
  <c r="F2030" i="6"/>
  <c r="E2030" i="6"/>
  <c r="D2030" i="6"/>
  <c r="C2030" i="6"/>
  <c r="H2029" i="6"/>
  <c r="G2029" i="6"/>
  <c r="F2029" i="6"/>
  <c r="E2029" i="6"/>
  <c r="D2029" i="6"/>
  <c r="C2029" i="6"/>
  <c r="H2028" i="6"/>
  <c r="G2028" i="6"/>
  <c r="F2028" i="6"/>
  <c r="E2028" i="6"/>
  <c r="D2028" i="6"/>
  <c r="C2028" i="6"/>
  <c r="H2027" i="6"/>
  <c r="G2027" i="6"/>
  <c r="F2027" i="6"/>
  <c r="E2027" i="6"/>
  <c r="D2027" i="6"/>
  <c r="C2027" i="6"/>
  <c r="H2026" i="6"/>
  <c r="G2026" i="6"/>
  <c r="F2026" i="6"/>
  <c r="E2026" i="6"/>
  <c r="D2026" i="6"/>
  <c r="C2026" i="6"/>
  <c r="H2025" i="6"/>
  <c r="G2025" i="6"/>
  <c r="F2025" i="6"/>
  <c r="E2025" i="6"/>
  <c r="D2025" i="6"/>
  <c r="C2025" i="6"/>
  <c r="H2024" i="6"/>
  <c r="G2024" i="6"/>
  <c r="F2024" i="6"/>
  <c r="E2024" i="6"/>
  <c r="D2024" i="6"/>
  <c r="C2024" i="6"/>
  <c r="H2023" i="6"/>
  <c r="G2023" i="6"/>
  <c r="F2023" i="6"/>
  <c r="E2023" i="6"/>
  <c r="D2023" i="6"/>
  <c r="C2023" i="6"/>
  <c r="H2022" i="6"/>
  <c r="G2022" i="6"/>
  <c r="F2022" i="6"/>
  <c r="E2022" i="6"/>
  <c r="D2022" i="6"/>
  <c r="C2022" i="6"/>
  <c r="H2021" i="6"/>
  <c r="G2021" i="6"/>
  <c r="F2021" i="6"/>
  <c r="E2021" i="6"/>
  <c r="D2021" i="6"/>
  <c r="C2021" i="6"/>
  <c r="H2020" i="6"/>
  <c r="G2020" i="6"/>
  <c r="F2020" i="6"/>
  <c r="E2020" i="6"/>
  <c r="D2020" i="6"/>
  <c r="C2020" i="6"/>
  <c r="H2019" i="6"/>
  <c r="G2019" i="6"/>
  <c r="F2019" i="6"/>
  <c r="E2019" i="6"/>
  <c r="D2019" i="6"/>
  <c r="C2019" i="6"/>
  <c r="H2018" i="6"/>
  <c r="G2018" i="6"/>
  <c r="F2018" i="6"/>
  <c r="E2018" i="6"/>
  <c r="D2018" i="6"/>
  <c r="C2018" i="6"/>
  <c r="H2017" i="6"/>
  <c r="G2017" i="6"/>
  <c r="F2017" i="6"/>
  <c r="E2017" i="6"/>
  <c r="D2017" i="6"/>
  <c r="C2017" i="6"/>
  <c r="H2016" i="6"/>
  <c r="G2016" i="6"/>
  <c r="F2016" i="6"/>
  <c r="E2016" i="6"/>
  <c r="D2016" i="6"/>
  <c r="C2016" i="6"/>
  <c r="H2015" i="6"/>
  <c r="G2015" i="6"/>
  <c r="F2015" i="6"/>
  <c r="E2015" i="6"/>
  <c r="D2015" i="6"/>
  <c r="C2015" i="6"/>
  <c r="H2014" i="6"/>
  <c r="G2014" i="6"/>
  <c r="F2014" i="6"/>
  <c r="E2014" i="6"/>
  <c r="D2014" i="6"/>
  <c r="C2014" i="6"/>
  <c r="H2013" i="6"/>
  <c r="G2013" i="6"/>
  <c r="F2013" i="6"/>
  <c r="E2013" i="6"/>
  <c r="D2013" i="6"/>
  <c r="C2013" i="6"/>
  <c r="H2012" i="6"/>
  <c r="G2012" i="6"/>
  <c r="F2012" i="6"/>
  <c r="E2012" i="6"/>
  <c r="D2012" i="6"/>
  <c r="C2012" i="6"/>
  <c r="H2011" i="6"/>
  <c r="G2011" i="6"/>
  <c r="F2011" i="6"/>
  <c r="E2011" i="6"/>
  <c r="D2011" i="6"/>
  <c r="C2011" i="6"/>
  <c r="H2010" i="6"/>
  <c r="G2010" i="6"/>
  <c r="F2010" i="6"/>
  <c r="E2010" i="6"/>
  <c r="D2010" i="6"/>
  <c r="C2010" i="6"/>
  <c r="H2009" i="6"/>
  <c r="G2009" i="6"/>
  <c r="F2009" i="6"/>
  <c r="E2009" i="6"/>
  <c r="D2009" i="6"/>
  <c r="C2009" i="6"/>
  <c r="H2008" i="6"/>
  <c r="G2008" i="6"/>
  <c r="F2008" i="6"/>
  <c r="E2008" i="6"/>
  <c r="D2008" i="6"/>
  <c r="C2008" i="6"/>
  <c r="H2007" i="6"/>
  <c r="G2007" i="6"/>
  <c r="F2007" i="6"/>
  <c r="E2007" i="6"/>
  <c r="D2007" i="6"/>
  <c r="C2007" i="6"/>
  <c r="H2006" i="6"/>
  <c r="G2006" i="6"/>
  <c r="F2006" i="6"/>
  <c r="E2006" i="6"/>
  <c r="D2006" i="6"/>
  <c r="C2006" i="6"/>
  <c r="H2005" i="6"/>
  <c r="G2005" i="6"/>
  <c r="F2005" i="6"/>
  <c r="E2005" i="6"/>
  <c r="D2005" i="6"/>
  <c r="C2005" i="6"/>
  <c r="H2004" i="6"/>
  <c r="G2004" i="6"/>
  <c r="F2004" i="6"/>
  <c r="E2004" i="6"/>
  <c r="D2004" i="6"/>
  <c r="C2004" i="6"/>
  <c r="H2003" i="6"/>
  <c r="G2003" i="6"/>
  <c r="F2003" i="6"/>
  <c r="E2003" i="6"/>
  <c r="D2003" i="6"/>
  <c r="C2003" i="6"/>
  <c r="H2002" i="6"/>
  <c r="G2002" i="6"/>
  <c r="F2002" i="6"/>
  <c r="E2002" i="6"/>
  <c r="D2002" i="6"/>
  <c r="C2002" i="6"/>
  <c r="H2001" i="6"/>
  <c r="G2001" i="6"/>
  <c r="F2001" i="6"/>
  <c r="E2001" i="6"/>
  <c r="D2001" i="6"/>
  <c r="C2001" i="6"/>
  <c r="H2000" i="6"/>
  <c r="G2000" i="6"/>
  <c r="F2000" i="6"/>
  <c r="E2000" i="6"/>
  <c r="D2000" i="6"/>
  <c r="C2000" i="6"/>
  <c r="H1999" i="6"/>
  <c r="G1999" i="6"/>
  <c r="F1999" i="6"/>
  <c r="E1999" i="6"/>
  <c r="D1999" i="6"/>
  <c r="C1999" i="6"/>
  <c r="H1998" i="6"/>
  <c r="G1998" i="6"/>
  <c r="F1998" i="6"/>
  <c r="E1998" i="6"/>
  <c r="D1998" i="6"/>
  <c r="C1998" i="6"/>
  <c r="H1997" i="6"/>
  <c r="G1997" i="6"/>
  <c r="F1997" i="6"/>
  <c r="E1997" i="6"/>
  <c r="D1997" i="6"/>
  <c r="C1997" i="6"/>
  <c r="H1996" i="6"/>
  <c r="G1996" i="6"/>
  <c r="F1996" i="6"/>
  <c r="E1996" i="6"/>
  <c r="D1996" i="6"/>
  <c r="C1996" i="6"/>
  <c r="H1995" i="6"/>
  <c r="G1995" i="6"/>
  <c r="F1995" i="6"/>
  <c r="E1995" i="6"/>
  <c r="D1995" i="6"/>
  <c r="C1995" i="6"/>
  <c r="H1994" i="6"/>
  <c r="G1994" i="6"/>
  <c r="F1994" i="6"/>
  <c r="E1994" i="6"/>
  <c r="D1994" i="6"/>
  <c r="C1994" i="6"/>
  <c r="H1993" i="6"/>
  <c r="G1993" i="6"/>
  <c r="F1993" i="6"/>
  <c r="E1993" i="6"/>
  <c r="D1993" i="6"/>
  <c r="C1993" i="6"/>
  <c r="H1992" i="6"/>
  <c r="G1992" i="6"/>
  <c r="F1992" i="6"/>
  <c r="E1992" i="6"/>
  <c r="D1992" i="6"/>
  <c r="C1992" i="6"/>
  <c r="H1991" i="6"/>
  <c r="G1991" i="6"/>
  <c r="F1991" i="6"/>
  <c r="E1991" i="6"/>
  <c r="D1991" i="6"/>
  <c r="C1991" i="6"/>
  <c r="H1990" i="6"/>
  <c r="G1990" i="6"/>
  <c r="F1990" i="6"/>
  <c r="E1990" i="6"/>
  <c r="D1990" i="6"/>
  <c r="C1990" i="6"/>
  <c r="H1989" i="6"/>
  <c r="G1989" i="6"/>
  <c r="F1989" i="6"/>
  <c r="E1989" i="6"/>
  <c r="D1989" i="6"/>
  <c r="C1989" i="6"/>
  <c r="H1988" i="6"/>
  <c r="G1988" i="6"/>
  <c r="F1988" i="6"/>
  <c r="E1988" i="6"/>
  <c r="D1988" i="6"/>
  <c r="C1988" i="6"/>
  <c r="H1987" i="6"/>
  <c r="G1987" i="6"/>
  <c r="F1987" i="6"/>
  <c r="E1987" i="6"/>
  <c r="D1987" i="6"/>
  <c r="C1987" i="6"/>
  <c r="H1986" i="6"/>
  <c r="G1986" i="6"/>
  <c r="F1986" i="6"/>
  <c r="E1986" i="6"/>
  <c r="D1986" i="6"/>
  <c r="C1986" i="6"/>
  <c r="H1985" i="6"/>
  <c r="G1985" i="6"/>
  <c r="F1985" i="6"/>
  <c r="E1985" i="6"/>
  <c r="D1985" i="6"/>
  <c r="C1985" i="6"/>
  <c r="H1984" i="6"/>
  <c r="G1984" i="6"/>
  <c r="F1984" i="6"/>
  <c r="E1984" i="6"/>
  <c r="D1984" i="6"/>
  <c r="C1984" i="6"/>
  <c r="H1983" i="6"/>
  <c r="G1983" i="6"/>
  <c r="F1983" i="6"/>
  <c r="E1983" i="6"/>
  <c r="D1983" i="6"/>
  <c r="C1983" i="6"/>
  <c r="H1982" i="6"/>
  <c r="G1982" i="6"/>
  <c r="F1982" i="6"/>
  <c r="E1982" i="6"/>
  <c r="D1982" i="6"/>
  <c r="C1982" i="6"/>
  <c r="H1981" i="6"/>
  <c r="G1981" i="6"/>
  <c r="F1981" i="6"/>
  <c r="E1981" i="6"/>
  <c r="D1981" i="6"/>
  <c r="C1981" i="6"/>
  <c r="H1980" i="6"/>
  <c r="G1980" i="6"/>
  <c r="F1980" i="6"/>
  <c r="E1980" i="6"/>
  <c r="D1980" i="6"/>
  <c r="C1980" i="6"/>
  <c r="H1979" i="6"/>
  <c r="G1979" i="6"/>
  <c r="F1979" i="6"/>
  <c r="E1979" i="6"/>
  <c r="D1979" i="6"/>
  <c r="C1979" i="6"/>
  <c r="H1978" i="6"/>
  <c r="G1978" i="6"/>
  <c r="F1978" i="6"/>
  <c r="E1978" i="6"/>
  <c r="D1978" i="6"/>
  <c r="C1978" i="6"/>
  <c r="H1977" i="6"/>
  <c r="G1977" i="6"/>
  <c r="F1977" i="6"/>
  <c r="E1977" i="6"/>
  <c r="D1977" i="6"/>
  <c r="C1977" i="6"/>
  <c r="H1976" i="6"/>
  <c r="G1976" i="6"/>
  <c r="F1976" i="6"/>
  <c r="E1976" i="6"/>
  <c r="D1976" i="6"/>
  <c r="C1976" i="6"/>
  <c r="H1975" i="6"/>
  <c r="G1975" i="6"/>
  <c r="F1975" i="6"/>
  <c r="E1975" i="6"/>
  <c r="D1975" i="6"/>
  <c r="C1975" i="6"/>
  <c r="H1974" i="6"/>
  <c r="G1974" i="6"/>
  <c r="F1974" i="6"/>
  <c r="E1974" i="6"/>
  <c r="D1974" i="6"/>
  <c r="C1974" i="6"/>
  <c r="H1973" i="6"/>
  <c r="G1973" i="6"/>
  <c r="F1973" i="6"/>
  <c r="E1973" i="6"/>
  <c r="D1973" i="6"/>
  <c r="C1973" i="6"/>
  <c r="H1972" i="6"/>
  <c r="G1972" i="6"/>
  <c r="F1972" i="6"/>
  <c r="E1972" i="6"/>
  <c r="D1972" i="6"/>
  <c r="C1972" i="6"/>
  <c r="H1971" i="6"/>
  <c r="G1971" i="6"/>
  <c r="F1971" i="6"/>
  <c r="E1971" i="6"/>
  <c r="D1971" i="6"/>
  <c r="C1971" i="6"/>
  <c r="H1970" i="6"/>
  <c r="G1970" i="6"/>
  <c r="F1970" i="6"/>
  <c r="E1970" i="6"/>
  <c r="D1970" i="6"/>
  <c r="C1970" i="6"/>
  <c r="H1969" i="6"/>
  <c r="G1969" i="6"/>
  <c r="F1969" i="6"/>
  <c r="E1969" i="6"/>
  <c r="D1969" i="6"/>
  <c r="C1969" i="6"/>
  <c r="H1968" i="6"/>
  <c r="G1968" i="6"/>
  <c r="F1968" i="6"/>
  <c r="E1968" i="6"/>
  <c r="D1968" i="6"/>
  <c r="C1968" i="6"/>
  <c r="H1967" i="6"/>
  <c r="G1967" i="6"/>
  <c r="F1967" i="6"/>
  <c r="E1967" i="6"/>
  <c r="D1967" i="6"/>
  <c r="C1967" i="6"/>
  <c r="H1966" i="6"/>
  <c r="G1966" i="6"/>
  <c r="F1966" i="6"/>
  <c r="E1966" i="6"/>
  <c r="D1966" i="6"/>
  <c r="C1966" i="6"/>
  <c r="H1965" i="6"/>
  <c r="G1965" i="6"/>
  <c r="F1965" i="6"/>
  <c r="E1965" i="6"/>
  <c r="D1965" i="6"/>
  <c r="C1965" i="6"/>
  <c r="H1964" i="6"/>
  <c r="G1964" i="6"/>
  <c r="F1964" i="6"/>
  <c r="E1964" i="6"/>
  <c r="D1964" i="6"/>
  <c r="C1964" i="6"/>
  <c r="H1963" i="6"/>
  <c r="G1963" i="6"/>
  <c r="F1963" i="6"/>
  <c r="E1963" i="6"/>
  <c r="D1963" i="6"/>
  <c r="C1963" i="6"/>
  <c r="H1962" i="6"/>
  <c r="G1962" i="6"/>
  <c r="F1962" i="6"/>
  <c r="E1962" i="6"/>
  <c r="D1962" i="6"/>
  <c r="C1962" i="6"/>
  <c r="H1961" i="6"/>
  <c r="G1961" i="6"/>
  <c r="F1961" i="6"/>
  <c r="E1961" i="6"/>
  <c r="D1961" i="6"/>
  <c r="C1961" i="6"/>
  <c r="H1960" i="6"/>
  <c r="G1960" i="6"/>
  <c r="F1960" i="6"/>
  <c r="E1960" i="6"/>
  <c r="D1960" i="6"/>
  <c r="C1960" i="6"/>
  <c r="H1959" i="6"/>
  <c r="G1959" i="6"/>
  <c r="F1959" i="6"/>
  <c r="E1959" i="6"/>
  <c r="D1959" i="6"/>
  <c r="C1959" i="6"/>
  <c r="H1958" i="6"/>
  <c r="G1958" i="6"/>
  <c r="F1958" i="6"/>
  <c r="E1958" i="6"/>
  <c r="D1958" i="6"/>
  <c r="C1958" i="6"/>
  <c r="H1957" i="6"/>
  <c r="G1957" i="6"/>
  <c r="F1957" i="6"/>
  <c r="E1957" i="6"/>
  <c r="D1957" i="6"/>
  <c r="C1957" i="6"/>
  <c r="H1956" i="6"/>
  <c r="G1956" i="6"/>
  <c r="F1956" i="6"/>
  <c r="E1956" i="6"/>
  <c r="D1956" i="6"/>
  <c r="C1956" i="6"/>
  <c r="H1955" i="6"/>
  <c r="G1955" i="6"/>
  <c r="F1955" i="6"/>
  <c r="E1955" i="6"/>
  <c r="D1955" i="6"/>
  <c r="C1955" i="6"/>
  <c r="H1954" i="6"/>
  <c r="G1954" i="6"/>
  <c r="F1954" i="6"/>
  <c r="E1954" i="6"/>
  <c r="D1954" i="6"/>
  <c r="C1954" i="6"/>
  <c r="H1953" i="6"/>
  <c r="G1953" i="6"/>
  <c r="F1953" i="6"/>
  <c r="E1953" i="6"/>
  <c r="D1953" i="6"/>
  <c r="C1953" i="6"/>
  <c r="H1952" i="6"/>
  <c r="G1952" i="6"/>
  <c r="F1952" i="6"/>
  <c r="E1952" i="6"/>
  <c r="D1952" i="6"/>
  <c r="C1952" i="6"/>
  <c r="H1951" i="6"/>
  <c r="G1951" i="6"/>
  <c r="F1951" i="6"/>
  <c r="E1951" i="6"/>
  <c r="D1951" i="6"/>
  <c r="C1951" i="6"/>
  <c r="H1950" i="6"/>
  <c r="G1950" i="6"/>
  <c r="F1950" i="6"/>
  <c r="E1950" i="6"/>
  <c r="D1950" i="6"/>
  <c r="C1950" i="6"/>
  <c r="H1949" i="6"/>
  <c r="G1949" i="6"/>
  <c r="F1949" i="6"/>
  <c r="E1949" i="6"/>
  <c r="D1949" i="6"/>
  <c r="C1949" i="6"/>
  <c r="H1948" i="6"/>
  <c r="G1948" i="6"/>
  <c r="F1948" i="6"/>
  <c r="E1948" i="6"/>
  <c r="D1948" i="6"/>
  <c r="C1948" i="6"/>
  <c r="H1947" i="6"/>
  <c r="G1947" i="6"/>
  <c r="F1947" i="6"/>
  <c r="E1947" i="6"/>
  <c r="D1947" i="6"/>
  <c r="C1947" i="6"/>
  <c r="H1946" i="6"/>
  <c r="G1946" i="6"/>
  <c r="F1946" i="6"/>
  <c r="E1946" i="6"/>
  <c r="D1946" i="6"/>
  <c r="C1946" i="6"/>
  <c r="H1945" i="6"/>
  <c r="G1945" i="6"/>
  <c r="F1945" i="6"/>
  <c r="E1945" i="6"/>
  <c r="D1945" i="6"/>
  <c r="C1945" i="6"/>
  <c r="H1944" i="6"/>
  <c r="G1944" i="6"/>
  <c r="F1944" i="6"/>
  <c r="E1944" i="6"/>
  <c r="D1944" i="6"/>
  <c r="C1944" i="6"/>
  <c r="H1943" i="6"/>
  <c r="G1943" i="6"/>
  <c r="F1943" i="6"/>
  <c r="E1943" i="6"/>
  <c r="D1943" i="6"/>
  <c r="C1943" i="6"/>
  <c r="H1942" i="6"/>
  <c r="G1942" i="6"/>
  <c r="F1942" i="6"/>
  <c r="E1942" i="6"/>
  <c r="D1942" i="6"/>
  <c r="C1942" i="6"/>
  <c r="H1941" i="6"/>
  <c r="G1941" i="6"/>
  <c r="F1941" i="6"/>
  <c r="E1941" i="6"/>
  <c r="D1941" i="6"/>
  <c r="C1941" i="6"/>
  <c r="H1940" i="6"/>
  <c r="G1940" i="6"/>
  <c r="F1940" i="6"/>
  <c r="E1940" i="6"/>
  <c r="D1940" i="6"/>
  <c r="C1940" i="6"/>
  <c r="H1939" i="6"/>
  <c r="G1939" i="6"/>
  <c r="F1939" i="6"/>
  <c r="E1939" i="6"/>
  <c r="D1939" i="6"/>
  <c r="C1939" i="6"/>
  <c r="H1938" i="6"/>
  <c r="G1938" i="6"/>
  <c r="F1938" i="6"/>
  <c r="E1938" i="6"/>
  <c r="D1938" i="6"/>
  <c r="C1938" i="6"/>
  <c r="H1937" i="6"/>
  <c r="G1937" i="6"/>
  <c r="F1937" i="6"/>
  <c r="E1937" i="6"/>
  <c r="D1937" i="6"/>
  <c r="C1937" i="6"/>
  <c r="H1936" i="6"/>
  <c r="G1936" i="6"/>
  <c r="F1936" i="6"/>
  <c r="E1936" i="6"/>
  <c r="D1936" i="6"/>
  <c r="C1936" i="6"/>
  <c r="H1935" i="6"/>
  <c r="G1935" i="6"/>
  <c r="F1935" i="6"/>
  <c r="E1935" i="6"/>
  <c r="D1935" i="6"/>
  <c r="C1935" i="6"/>
  <c r="H1934" i="6"/>
  <c r="G1934" i="6"/>
  <c r="F1934" i="6"/>
  <c r="E1934" i="6"/>
  <c r="D1934" i="6"/>
  <c r="C1934" i="6"/>
  <c r="H1933" i="6"/>
  <c r="G1933" i="6"/>
  <c r="F1933" i="6"/>
  <c r="E1933" i="6"/>
  <c r="D1933" i="6"/>
  <c r="C1933" i="6"/>
  <c r="H1932" i="6"/>
  <c r="G1932" i="6"/>
  <c r="F1932" i="6"/>
  <c r="E1932" i="6"/>
  <c r="D1932" i="6"/>
  <c r="C1932" i="6"/>
  <c r="H1931" i="6"/>
  <c r="G1931" i="6"/>
  <c r="F1931" i="6"/>
  <c r="E1931" i="6"/>
  <c r="D1931" i="6"/>
  <c r="C1931" i="6"/>
  <c r="H1930" i="6"/>
  <c r="G1930" i="6"/>
  <c r="F1930" i="6"/>
  <c r="E1930" i="6"/>
  <c r="D1930" i="6"/>
  <c r="C1930" i="6"/>
  <c r="H1929" i="6"/>
  <c r="G1929" i="6"/>
  <c r="F1929" i="6"/>
  <c r="E1929" i="6"/>
  <c r="D1929" i="6"/>
  <c r="C1929" i="6"/>
  <c r="H1928" i="6"/>
  <c r="G1928" i="6"/>
  <c r="F1928" i="6"/>
  <c r="E1928" i="6"/>
  <c r="D1928" i="6"/>
  <c r="C1928" i="6"/>
  <c r="H1927" i="6"/>
  <c r="G1927" i="6"/>
  <c r="F1927" i="6"/>
  <c r="E1927" i="6"/>
  <c r="D1927" i="6"/>
  <c r="C1927" i="6"/>
  <c r="H1926" i="6"/>
  <c r="G1926" i="6"/>
  <c r="F1926" i="6"/>
  <c r="E1926" i="6"/>
  <c r="D1926" i="6"/>
  <c r="C1926" i="6"/>
  <c r="H1925" i="6"/>
  <c r="G1925" i="6"/>
  <c r="F1925" i="6"/>
  <c r="E1925" i="6"/>
  <c r="D1925" i="6"/>
  <c r="C1925" i="6"/>
  <c r="H1924" i="6"/>
  <c r="G1924" i="6"/>
  <c r="F1924" i="6"/>
  <c r="E1924" i="6"/>
  <c r="D1924" i="6"/>
  <c r="C1924" i="6"/>
  <c r="H1923" i="6"/>
  <c r="G1923" i="6"/>
  <c r="F1923" i="6"/>
  <c r="E1923" i="6"/>
  <c r="D1923" i="6"/>
  <c r="C1923" i="6"/>
  <c r="H1922" i="6"/>
  <c r="G1922" i="6"/>
  <c r="F1922" i="6"/>
  <c r="E1922" i="6"/>
  <c r="D1922" i="6"/>
  <c r="C1922" i="6"/>
  <c r="H1921" i="6"/>
  <c r="G1921" i="6"/>
  <c r="F1921" i="6"/>
  <c r="E1921" i="6"/>
  <c r="D1921" i="6"/>
  <c r="C1921" i="6"/>
  <c r="H1920" i="6"/>
  <c r="G1920" i="6"/>
  <c r="F1920" i="6"/>
  <c r="E1920" i="6"/>
  <c r="D1920" i="6"/>
  <c r="C1920" i="6"/>
  <c r="H1919" i="6"/>
  <c r="G1919" i="6"/>
  <c r="F1919" i="6"/>
  <c r="E1919" i="6"/>
  <c r="D1919" i="6"/>
  <c r="C1919" i="6"/>
  <c r="H1918" i="6"/>
  <c r="G1918" i="6"/>
  <c r="F1918" i="6"/>
  <c r="E1918" i="6"/>
  <c r="D1918" i="6"/>
  <c r="C1918" i="6"/>
  <c r="H1917" i="6"/>
  <c r="G1917" i="6"/>
  <c r="F1917" i="6"/>
  <c r="E1917" i="6"/>
  <c r="D1917" i="6"/>
  <c r="C1917" i="6"/>
  <c r="H1916" i="6"/>
  <c r="G1916" i="6"/>
  <c r="F1916" i="6"/>
  <c r="E1916" i="6"/>
  <c r="D1916" i="6"/>
  <c r="C1916" i="6"/>
  <c r="H1915" i="6"/>
  <c r="G1915" i="6"/>
  <c r="F1915" i="6"/>
  <c r="E1915" i="6"/>
  <c r="D1915" i="6"/>
  <c r="C1915" i="6"/>
  <c r="H1914" i="6"/>
  <c r="G1914" i="6"/>
  <c r="F1914" i="6"/>
  <c r="E1914" i="6"/>
  <c r="D1914" i="6"/>
  <c r="C1914" i="6"/>
  <c r="H1913" i="6"/>
  <c r="G1913" i="6"/>
  <c r="F1913" i="6"/>
  <c r="E1913" i="6"/>
  <c r="D1913" i="6"/>
  <c r="C1913" i="6"/>
  <c r="H1912" i="6"/>
  <c r="G1912" i="6"/>
  <c r="F1912" i="6"/>
  <c r="E1912" i="6"/>
  <c r="D1912" i="6"/>
  <c r="C1912" i="6"/>
  <c r="H1911" i="6"/>
  <c r="G1911" i="6"/>
  <c r="F1911" i="6"/>
  <c r="E1911" i="6"/>
  <c r="D1911" i="6"/>
  <c r="C1911" i="6"/>
  <c r="H1910" i="6"/>
  <c r="G1910" i="6"/>
  <c r="F1910" i="6"/>
  <c r="E1910" i="6"/>
  <c r="D1910" i="6"/>
  <c r="C1910" i="6"/>
  <c r="H1909" i="6"/>
  <c r="G1909" i="6"/>
  <c r="F1909" i="6"/>
  <c r="E1909" i="6"/>
  <c r="D1909" i="6"/>
  <c r="C1909" i="6"/>
  <c r="H1908" i="6"/>
  <c r="G1908" i="6"/>
  <c r="F1908" i="6"/>
  <c r="E1908" i="6"/>
  <c r="D1908" i="6"/>
  <c r="C1908" i="6"/>
  <c r="H1907" i="6"/>
  <c r="G1907" i="6"/>
  <c r="F1907" i="6"/>
  <c r="E1907" i="6"/>
  <c r="D1907" i="6"/>
  <c r="C1907" i="6"/>
  <c r="H1906" i="6"/>
  <c r="G1906" i="6"/>
  <c r="F1906" i="6"/>
  <c r="E1906" i="6"/>
  <c r="D1906" i="6"/>
  <c r="C1906" i="6"/>
  <c r="H1905" i="6"/>
  <c r="G1905" i="6"/>
  <c r="F1905" i="6"/>
  <c r="E1905" i="6"/>
  <c r="D1905" i="6"/>
  <c r="C1905" i="6"/>
  <c r="H1904" i="6"/>
  <c r="G1904" i="6"/>
  <c r="F1904" i="6"/>
  <c r="E1904" i="6"/>
  <c r="D1904" i="6"/>
  <c r="C1904" i="6"/>
  <c r="H1903" i="6"/>
  <c r="G1903" i="6"/>
  <c r="F1903" i="6"/>
  <c r="E1903" i="6"/>
  <c r="D1903" i="6"/>
  <c r="C1903" i="6"/>
  <c r="H1902" i="6"/>
  <c r="G1902" i="6"/>
  <c r="F1902" i="6"/>
  <c r="E1902" i="6"/>
  <c r="D1902" i="6"/>
  <c r="C1902" i="6"/>
  <c r="H1901" i="6"/>
  <c r="G1901" i="6"/>
  <c r="F1901" i="6"/>
  <c r="E1901" i="6"/>
  <c r="D1901" i="6"/>
  <c r="C1901" i="6"/>
  <c r="H1900" i="6"/>
  <c r="G1900" i="6"/>
  <c r="F1900" i="6"/>
  <c r="E1900" i="6"/>
  <c r="D1900" i="6"/>
  <c r="C1900" i="6"/>
  <c r="H1899" i="6"/>
  <c r="G1899" i="6"/>
  <c r="F1899" i="6"/>
  <c r="E1899" i="6"/>
  <c r="D1899" i="6"/>
  <c r="C1899" i="6"/>
  <c r="H1898" i="6"/>
  <c r="G1898" i="6"/>
  <c r="F1898" i="6"/>
  <c r="E1898" i="6"/>
  <c r="D1898" i="6"/>
  <c r="C1898" i="6"/>
  <c r="H1897" i="6"/>
  <c r="G1897" i="6"/>
  <c r="F1897" i="6"/>
  <c r="E1897" i="6"/>
  <c r="D1897" i="6"/>
  <c r="C1897" i="6"/>
  <c r="H1896" i="6"/>
  <c r="G1896" i="6"/>
  <c r="F1896" i="6"/>
  <c r="E1896" i="6"/>
  <c r="D1896" i="6"/>
  <c r="C1896" i="6"/>
  <c r="H1895" i="6"/>
  <c r="G1895" i="6"/>
  <c r="F1895" i="6"/>
  <c r="E1895" i="6"/>
  <c r="D1895" i="6"/>
  <c r="C1895" i="6"/>
  <c r="H1894" i="6"/>
  <c r="G1894" i="6"/>
  <c r="F1894" i="6"/>
  <c r="E1894" i="6"/>
  <c r="D1894" i="6"/>
  <c r="C1894" i="6"/>
  <c r="H1893" i="6"/>
  <c r="G1893" i="6"/>
  <c r="F1893" i="6"/>
  <c r="E1893" i="6"/>
  <c r="D1893" i="6"/>
  <c r="C1893" i="6"/>
  <c r="H1892" i="6"/>
  <c r="G1892" i="6"/>
  <c r="F1892" i="6"/>
  <c r="E1892" i="6"/>
  <c r="D1892" i="6"/>
  <c r="C1892" i="6"/>
  <c r="H1891" i="6"/>
  <c r="G1891" i="6"/>
  <c r="F1891" i="6"/>
  <c r="E1891" i="6"/>
  <c r="D1891" i="6"/>
  <c r="C1891" i="6"/>
  <c r="H1890" i="6"/>
  <c r="G1890" i="6"/>
  <c r="F1890" i="6"/>
  <c r="E1890" i="6"/>
  <c r="D1890" i="6"/>
  <c r="C1890" i="6"/>
  <c r="H1889" i="6"/>
  <c r="G1889" i="6"/>
  <c r="F1889" i="6"/>
  <c r="E1889" i="6"/>
  <c r="D1889" i="6"/>
  <c r="C1889" i="6"/>
  <c r="H1888" i="6"/>
  <c r="G1888" i="6"/>
  <c r="F1888" i="6"/>
  <c r="E1888" i="6"/>
  <c r="D1888" i="6"/>
  <c r="C1888" i="6"/>
  <c r="H1887" i="6"/>
  <c r="G1887" i="6"/>
  <c r="F1887" i="6"/>
  <c r="E1887" i="6"/>
  <c r="D1887" i="6"/>
  <c r="C1887" i="6"/>
  <c r="H1886" i="6"/>
  <c r="G1886" i="6"/>
  <c r="F1886" i="6"/>
  <c r="E1886" i="6"/>
  <c r="D1886" i="6"/>
  <c r="C1886" i="6"/>
  <c r="H1885" i="6"/>
  <c r="G1885" i="6"/>
  <c r="F1885" i="6"/>
  <c r="E1885" i="6"/>
  <c r="D1885" i="6"/>
  <c r="C1885" i="6"/>
  <c r="H1884" i="6"/>
  <c r="G1884" i="6"/>
  <c r="F1884" i="6"/>
  <c r="E1884" i="6"/>
  <c r="D1884" i="6"/>
  <c r="C1884" i="6"/>
  <c r="H1883" i="6"/>
  <c r="G1883" i="6"/>
  <c r="F1883" i="6"/>
  <c r="E1883" i="6"/>
  <c r="D1883" i="6"/>
  <c r="C1883" i="6"/>
  <c r="H1882" i="6"/>
  <c r="G1882" i="6"/>
  <c r="F1882" i="6"/>
  <c r="E1882" i="6"/>
  <c r="D1882" i="6"/>
  <c r="C1882" i="6"/>
  <c r="H1881" i="6"/>
  <c r="G1881" i="6"/>
  <c r="F1881" i="6"/>
  <c r="E1881" i="6"/>
  <c r="D1881" i="6"/>
  <c r="C1881" i="6"/>
  <c r="H1880" i="6"/>
  <c r="G1880" i="6"/>
  <c r="F1880" i="6"/>
  <c r="E1880" i="6"/>
  <c r="D1880" i="6"/>
  <c r="C1880" i="6"/>
  <c r="H1879" i="6"/>
  <c r="G1879" i="6"/>
  <c r="F1879" i="6"/>
  <c r="E1879" i="6"/>
  <c r="D1879" i="6"/>
  <c r="C1879" i="6"/>
  <c r="H1878" i="6"/>
  <c r="G1878" i="6"/>
  <c r="F1878" i="6"/>
  <c r="E1878" i="6"/>
  <c r="D1878" i="6"/>
  <c r="C1878" i="6"/>
  <c r="H1877" i="6"/>
  <c r="G1877" i="6"/>
  <c r="F1877" i="6"/>
  <c r="E1877" i="6"/>
  <c r="D1877" i="6"/>
  <c r="C1877" i="6"/>
  <c r="H1876" i="6"/>
  <c r="G1876" i="6"/>
  <c r="F1876" i="6"/>
  <c r="E1876" i="6"/>
  <c r="D1876" i="6"/>
  <c r="C1876" i="6"/>
  <c r="H1875" i="6"/>
  <c r="G1875" i="6"/>
  <c r="F1875" i="6"/>
  <c r="E1875" i="6"/>
  <c r="D1875" i="6"/>
  <c r="C1875" i="6"/>
  <c r="H1874" i="6"/>
  <c r="G1874" i="6"/>
  <c r="F1874" i="6"/>
  <c r="E1874" i="6"/>
  <c r="D1874" i="6"/>
  <c r="C1874" i="6"/>
  <c r="H1873" i="6"/>
  <c r="G1873" i="6"/>
  <c r="F1873" i="6"/>
  <c r="E1873" i="6"/>
  <c r="D1873" i="6"/>
  <c r="C1873" i="6"/>
  <c r="H1872" i="6"/>
  <c r="G1872" i="6"/>
  <c r="F1872" i="6"/>
  <c r="E1872" i="6"/>
  <c r="D1872" i="6"/>
  <c r="C1872" i="6"/>
  <c r="H1871" i="6"/>
  <c r="G1871" i="6"/>
  <c r="F1871" i="6"/>
  <c r="E1871" i="6"/>
  <c r="D1871" i="6"/>
  <c r="C1871" i="6"/>
  <c r="H1870" i="6"/>
  <c r="G1870" i="6"/>
  <c r="F1870" i="6"/>
  <c r="E1870" i="6"/>
  <c r="D1870" i="6"/>
  <c r="C1870" i="6"/>
  <c r="H1869" i="6"/>
  <c r="G1869" i="6"/>
  <c r="F1869" i="6"/>
  <c r="E1869" i="6"/>
  <c r="D1869" i="6"/>
  <c r="C1869" i="6"/>
  <c r="H1868" i="6"/>
  <c r="G1868" i="6"/>
  <c r="F1868" i="6"/>
  <c r="E1868" i="6"/>
  <c r="D1868" i="6"/>
  <c r="C1868" i="6"/>
  <c r="H1867" i="6"/>
  <c r="G1867" i="6"/>
  <c r="F1867" i="6"/>
  <c r="E1867" i="6"/>
  <c r="D1867" i="6"/>
  <c r="C1867" i="6"/>
  <c r="H1866" i="6"/>
  <c r="G1866" i="6"/>
  <c r="F1866" i="6"/>
  <c r="E1866" i="6"/>
  <c r="D1866" i="6"/>
  <c r="C1866" i="6"/>
  <c r="H1865" i="6"/>
  <c r="G1865" i="6"/>
  <c r="F1865" i="6"/>
  <c r="E1865" i="6"/>
  <c r="D1865" i="6"/>
  <c r="C1865" i="6"/>
  <c r="H1864" i="6"/>
  <c r="G1864" i="6"/>
  <c r="F1864" i="6"/>
  <c r="E1864" i="6"/>
  <c r="D1864" i="6"/>
  <c r="C1864" i="6"/>
  <c r="H1863" i="6"/>
  <c r="G1863" i="6"/>
  <c r="F1863" i="6"/>
  <c r="E1863" i="6"/>
  <c r="D1863" i="6"/>
  <c r="C1863" i="6"/>
  <c r="H1862" i="6"/>
  <c r="G1862" i="6"/>
  <c r="F1862" i="6"/>
  <c r="E1862" i="6"/>
  <c r="D1862" i="6"/>
  <c r="C1862" i="6"/>
  <c r="H1861" i="6"/>
  <c r="G1861" i="6"/>
  <c r="F1861" i="6"/>
  <c r="E1861" i="6"/>
  <c r="D1861" i="6"/>
  <c r="C1861" i="6"/>
  <c r="H1860" i="6"/>
  <c r="G1860" i="6"/>
  <c r="F1860" i="6"/>
  <c r="E1860" i="6"/>
  <c r="D1860" i="6"/>
  <c r="C1860" i="6"/>
  <c r="H1859" i="6"/>
  <c r="G1859" i="6"/>
  <c r="F1859" i="6"/>
  <c r="E1859" i="6"/>
  <c r="D1859" i="6"/>
  <c r="C1859" i="6"/>
  <c r="H1858" i="6"/>
  <c r="G1858" i="6"/>
  <c r="F1858" i="6"/>
  <c r="E1858" i="6"/>
  <c r="D1858" i="6"/>
  <c r="C1858" i="6"/>
  <c r="H1857" i="6"/>
  <c r="G1857" i="6"/>
  <c r="F1857" i="6"/>
  <c r="E1857" i="6"/>
  <c r="D1857" i="6"/>
  <c r="C1857" i="6"/>
  <c r="H1856" i="6"/>
  <c r="G1856" i="6"/>
  <c r="F1856" i="6"/>
  <c r="E1856" i="6"/>
  <c r="D1856" i="6"/>
  <c r="C1856" i="6"/>
  <c r="H1855" i="6"/>
  <c r="G1855" i="6"/>
  <c r="F1855" i="6"/>
  <c r="E1855" i="6"/>
  <c r="D1855" i="6"/>
  <c r="C1855" i="6"/>
  <c r="H1854" i="6"/>
  <c r="G1854" i="6"/>
  <c r="F1854" i="6"/>
  <c r="E1854" i="6"/>
  <c r="D1854" i="6"/>
  <c r="C1854" i="6"/>
  <c r="H1853" i="6"/>
  <c r="G1853" i="6"/>
  <c r="F1853" i="6"/>
  <c r="E1853" i="6"/>
  <c r="D1853" i="6"/>
  <c r="C1853" i="6"/>
  <c r="H1852" i="6"/>
  <c r="G1852" i="6"/>
  <c r="F1852" i="6"/>
  <c r="E1852" i="6"/>
  <c r="D1852" i="6"/>
  <c r="C1852" i="6"/>
  <c r="H1851" i="6"/>
  <c r="G1851" i="6"/>
  <c r="F1851" i="6"/>
  <c r="E1851" i="6"/>
  <c r="D1851" i="6"/>
  <c r="C1851" i="6"/>
  <c r="H1850" i="6"/>
  <c r="G1850" i="6"/>
  <c r="F1850" i="6"/>
  <c r="E1850" i="6"/>
  <c r="D1850" i="6"/>
  <c r="C1850" i="6"/>
  <c r="H1849" i="6"/>
  <c r="G1849" i="6"/>
  <c r="F1849" i="6"/>
  <c r="E1849" i="6"/>
  <c r="D1849" i="6"/>
  <c r="C1849" i="6"/>
  <c r="H1848" i="6"/>
  <c r="G1848" i="6"/>
  <c r="F1848" i="6"/>
  <c r="E1848" i="6"/>
  <c r="D1848" i="6"/>
  <c r="C1848" i="6"/>
  <c r="H1847" i="6"/>
  <c r="G1847" i="6"/>
  <c r="F1847" i="6"/>
  <c r="E1847" i="6"/>
  <c r="D1847" i="6"/>
  <c r="C1847" i="6"/>
  <c r="H1846" i="6"/>
  <c r="G1846" i="6"/>
  <c r="F1846" i="6"/>
  <c r="E1846" i="6"/>
  <c r="D1846" i="6"/>
  <c r="C1846" i="6"/>
  <c r="H1845" i="6"/>
  <c r="G1845" i="6"/>
  <c r="F1845" i="6"/>
  <c r="E1845" i="6"/>
  <c r="D1845" i="6"/>
  <c r="C1845" i="6"/>
  <c r="H1844" i="6"/>
  <c r="G1844" i="6"/>
  <c r="F1844" i="6"/>
  <c r="E1844" i="6"/>
  <c r="D1844" i="6"/>
  <c r="C1844" i="6"/>
  <c r="H1843" i="6"/>
  <c r="G1843" i="6"/>
  <c r="F1843" i="6"/>
  <c r="E1843" i="6"/>
  <c r="D1843" i="6"/>
  <c r="C1843" i="6"/>
  <c r="H1842" i="6"/>
  <c r="G1842" i="6"/>
  <c r="F1842" i="6"/>
  <c r="E1842" i="6"/>
  <c r="D1842" i="6"/>
  <c r="C1842" i="6"/>
  <c r="H1841" i="6"/>
  <c r="G1841" i="6"/>
  <c r="F1841" i="6"/>
  <c r="E1841" i="6"/>
  <c r="D1841" i="6"/>
  <c r="C1841" i="6"/>
  <c r="H1840" i="6"/>
  <c r="G1840" i="6"/>
  <c r="F1840" i="6"/>
  <c r="E1840" i="6"/>
  <c r="D1840" i="6"/>
  <c r="C1840" i="6"/>
  <c r="H1839" i="6"/>
  <c r="G1839" i="6"/>
  <c r="F1839" i="6"/>
  <c r="E1839" i="6"/>
  <c r="D1839" i="6"/>
  <c r="C1839" i="6"/>
  <c r="H1838" i="6"/>
  <c r="G1838" i="6"/>
  <c r="F1838" i="6"/>
  <c r="E1838" i="6"/>
  <c r="D1838" i="6"/>
  <c r="C1838" i="6"/>
  <c r="H1837" i="6"/>
  <c r="G1837" i="6"/>
  <c r="F1837" i="6"/>
  <c r="E1837" i="6"/>
  <c r="D1837" i="6"/>
  <c r="C1837" i="6"/>
  <c r="H1836" i="6"/>
  <c r="G1836" i="6"/>
  <c r="F1836" i="6"/>
  <c r="E1836" i="6"/>
  <c r="D1836" i="6"/>
  <c r="C1836" i="6"/>
  <c r="H1835" i="6"/>
  <c r="G1835" i="6"/>
  <c r="F1835" i="6"/>
  <c r="E1835" i="6"/>
  <c r="D1835" i="6"/>
  <c r="C1835" i="6"/>
  <c r="H1834" i="6"/>
  <c r="G1834" i="6"/>
  <c r="F1834" i="6"/>
  <c r="E1834" i="6"/>
  <c r="D1834" i="6"/>
  <c r="C1834" i="6"/>
  <c r="H1833" i="6"/>
  <c r="G1833" i="6"/>
  <c r="F1833" i="6"/>
  <c r="E1833" i="6"/>
  <c r="D1833" i="6"/>
  <c r="C1833" i="6"/>
  <c r="H1832" i="6"/>
  <c r="G1832" i="6"/>
  <c r="F1832" i="6"/>
  <c r="E1832" i="6"/>
  <c r="D1832" i="6"/>
  <c r="C1832" i="6"/>
  <c r="H1831" i="6"/>
  <c r="G1831" i="6"/>
  <c r="F1831" i="6"/>
  <c r="E1831" i="6"/>
  <c r="D1831" i="6"/>
  <c r="C1831" i="6"/>
  <c r="H1830" i="6"/>
  <c r="G1830" i="6"/>
  <c r="F1830" i="6"/>
  <c r="E1830" i="6"/>
  <c r="D1830" i="6"/>
  <c r="C1830" i="6"/>
  <c r="H1829" i="6"/>
  <c r="G1829" i="6"/>
  <c r="F1829" i="6"/>
  <c r="E1829" i="6"/>
  <c r="D1829" i="6"/>
  <c r="C1829" i="6"/>
  <c r="H1828" i="6"/>
  <c r="G1828" i="6"/>
  <c r="F1828" i="6"/>
  <c r="E1828" i="6"/>
  <c r="D1828" i="6"/>
  <c r="C1828" i="6"/>
  <c r="H1827" i="6"/>
  <c r="G1827" i="6"/>
  <c r="F1827" i="6"/>
  <c r="E1827" i="6"/>
  <c r="D1827" i="6"/>
  <c r="C1827" i="6"/>
  <c r="H1826" i="6"/>
  <c r="G1826" i="6"/>
  <c r="F1826" i="6"/>
  <c r="E1826" i="6"/>
  <c r="D1826" i="6"/>
  <c r="C1826" i="6"/>
  <c r="H1825" i="6"/>
  <c r="G1825" i="6"/>
  <c r="F1825" i="6"/>
  <c r="E1825" i="6"/>
  <c r="D1825" i="6"/>
  <c r="C1825" i="6"/>
  <c r="H1824" i="6"/>
  <c r="G1824" i="6"/>
  <c r="F1824" i="6"/>
  <c r="E1824" i="6"/>
  <c r="D1824" i="6"/>
  <c r="C1824" i="6"/>
  <c r="H1823" i="6"/>
  <c r="G1823" i="6"/>
  <c r="F1823" i="6"/>
  <c r="E1823" i="6"/>
  <c r="D1823" i="6"/>
  <c r="C1823" i="6"/>
  <c r="H1822" i="6"/>
  <c r="G1822" i="6"/>
  <c r="F1822" i="6"/>
  <c r="E1822" i="6"/>
  <c r="D1822" i="6"/>
  <c r="C1822" i="6"/>
  <c r="H1821" i="6"/>
  <c r="G1821" i="6"/>
  <c r="F1821" i="6"/>
  <c r="E1821" i="6"/>
  <c r="D1821" i="6"/>
  <c r="C1821" i="6"/>
  <c r="H1820" i="6"/>
  <c r="G1820" i="6"/>
  <c r="F1820" i="6"/>
  <c r="E1820" i="6"/>
  <c r="D1820" i="6"/>
  <c r="C1820" i="6"/>
  <c r="H1819" i="6"/>
  <c r="G1819" i="6"/>
  <c r="F1819" i="6"/>
  <c r="E1819" i="6"/>
  <c r="D1819" i="6"/>
  <c r="C1819" i="6"/>
  <c r="H1818" i="6"/>
  <c r="G1818" i="6"/>
  <c r="F1818" i="6"/>
  <c r="E1818" i="6"/>
  <c r="D1818" i="6"/>
  <c r="C1818" i="6"/>
  <c r="H1817" i="6"/>
  <c r="G1817" i="6"/>
  <c r="F1817" i="6"/>
  <c r="E1817" i="6"/>
  <c r="D1817" i="6"/>
  <c r="C1817" i="6"/>
  <c r="H1816" i="6"/>
  <c r="G1816" i="6"/>
  <c r="F1816" i="6"/>
  <c r="E1816" i="6"/>
  <c r="D1816" i="6"/>
  <c r="C1816" i="6"/>
  <c r="H1815" i="6"/>
  <c r="G1815" i="6"/>
  <c r="F1815" i="6"/>
  <c r="E1815" i="6"/>
  <c r="D1815" i="6"/>
  <c r="C1815" i="6"/>
  <c r="H1814" i="6"/>
  <c r="G1814" i="6"/>
  <c r="F1814" i="6"/>
  <c r="E1814" i="6"/>
  <c r="D1814" i="6"/>
  <c r="C1814" i="6"/>
  <c r="H1813" i="6"/>
  <c r="G1813" i="6"/>
  <c r="F1813" i="6"/>
  <c r="E1813" i="6"/>
  <c r="D1813" i="6"/>
  <c r="C1813" i="6"/>
  <c r="H1812" i="6"/>
  <c r="G1812" i="6"/>
  <c r="F1812" i="6"/>
  <c r="E1812" i="6"/>
  <c r="D1812" i="6"/>
  <c r="C1812" i="6"/>
  <c r="H1811" i="6"/>
  <c r="G1811" i="6"/>
  <c r="F1811" i="6"/>
  <c r="E1811" i="6"/>
  <c r="D1811" i="6"/>
  <c r="C1811" i="6"/>
  <c r="H1810" i="6"/>
  <c r="G1810" i="6"/>
  <c r="F1810" i="6"/>
  <c r="E1810" i="6"/>
  <c r="D1810" i="6"/>
  <c r="C1810" i="6"/>
  <c r="H1809" i="6"/>
  <c r="G1809" i="6"/>
  <c r="F1809" i="6"/>
  <c r="E1809" i="6"/>
  <c r="D1809" i="6"/>
  <c r="C1809" i="6"/>
  <c r="H1808" i="6"/>
  <c r="G1808" i="6"/>
  <c r="F1808" i="6"/>
  <c r="E1808" i="6"/>
  <c r="D1808" i="6"/>
  <c r="C1808" i="6"/>
  <c r="H1807" i="6"/>
  <c r="G1807" i="6"/>
  <c r="F1807" i="6"/>
  <c r="E1807" i="6"/>
  <c r="D1807" i="6"/>
  <c r="C1807" i="6"/>
  <c r="H1806" i="6"/>
  <c r="G1806" i="6"/>
  <c r="F1806" i="6"/>
  <c r="E1806" i="6"/>
  <c r="D1806" i="6"/>
  <c r="C1806" i="6"/>
  <c r="H1805" i="6"/>
  <c r="G1805" i="6"/>
  <c r="F1805" i="6"/>
  <c r="E1805" i="6"/>
  <c r="D1805" i="6"/>
  <c r="C1805" i="6"/>
  <c r="H1804" i="6"/>
  <c r="G1804" i="6"/>
  <c r="F1804" i="6"/>
  <c r="E1804" i="6"/>
  <c r="D1804" i="6"/>
  <c r="C1804" i="6"/>
  <c r="H1803" i="6"/>
  <c r="G1803" i="6"/>
  <c r="F1803" i="6"/>
  <c r="E1803" i="6"/>
  <c r="D1803" i="6"/>
  <c r="C1803" i="6"/>
  <c r="H1802" i="6"/>
  <c r="G1802" i="6"/>
  <c r="F1802" i="6"/>
  <c r="E1802" i="6"/>
  <c r="D1802" i="6"/>
  <c r="C1802" i="6"/>
  <c r="H1801" i="6"/>
  <c r="G1801" i="6"/>
  <c r="F1801" i="6"/>
  <c r="E1801" i="6"/>
  <c r="D1801" i="6"/>
  <c r="C1801" i="6"/>
  <c r="H1800" i="6"/>
  <c r="G1800" i="6"/>
  <c r="F1800" i="6"/>
  <c r="E1800" i="6"/>
  <c r="D1800" i="6"/>
  <c r="C1800" i="6"/>
  <c r="H1799" i="6"/>
  <c r="G1799" i="6"/>
  <c r="F1799" i="6"/>
  <c r="E1799" i="6"/>
  <c r="D1799" i="6"/>
  <c r="C1799" i="6"/>
  <c r="H1798" i="6"/>
  <c r="G1798" i="6"/>
  <c r="F1798" i="6"/>
  <c r="E1798" i="6"/>
  <c r="D1798" i="6"/>
  <c r="C1798" i="6"/>
  <c r="H1797" i="6"/>
  <c r="G1797" i="6"/>
  <c r="F1797" i="6"/>
  <c r="E1797" i="6"/>
  <c r="D1797" i="6"/>
  <c r="C1797" i="6"/>
  <c r="H1796" i="6"/>
  <c r="G1796" i="6"/>
  <c r="F1796" i="6"/>
  <c r="E1796" i="6"/>
  <c r="D1796" i="6"/>
  <c r="C1796" i="6"/>
  <c r="H1795" i="6"/>
  <c r="G1795" i="6"/>
  <c r="F1795" i="6"/>
  <c r="E1795" i="6"/>
  <c r="D1795" i="6"/>
  <c r="C1795" i="6"/>
  <c r="H1794" i="6"/>
  <c r="G1794" i="6"/>
  <c r="F1794" i="6"/>
  <c r="E1794" i="6"/>
  <c r="D1794" i="6"/>
  <c r="C1794" i="6"/>
  <c r="H1793" i="6"/>
  <c r="G1793" i="6"/>
  <c r="F1793" i="6"/>
  <c r="E1793" i="6"/>
  <c r="D1793" i="6"/>
  <c r="C1793" i="6"/>
  <c r="H1792" i="6"/>
  <c r="G1792" i="6"/>
  <c r="F1792" i="6"/>
  <c r="E1792" i="6"/>
  <c r="D1792" i="6"/>
  <c r="C1792" i="6"/>
  <c r="H1791" i="6"/>
  <c r="G1791" i="6"/>
  <c r="F1791" i="6"/>
  <c r="E1791" i="6"/>
  <c r="D1791" i="6"/>
  <c r="C1791" i="6"/>
  <c r="H1790" i="6"/>
  <c r="G1790" i="6"/>
  <c r="F1790" i="6"/>
  <c r="E1790" i="6"/>
  <c r="D1790" i="6"/>
  <c r="C1790" i="6"/>
  <c r="H1789" i="6"/>
  <c r="G1789" i="6"/>
  <c r="F1789" i="6"/>
  <c r="E1789" i="6"/>
  <c r="D1789" i="6"/>
  <c r="C1789" i="6"/>
  <c r="H1788" i="6"/>
  <c r="G1788" i="6"/>
  <c r="F1788" i="6"/>
  <c r="E1788" i="6"/>
  <c r="D1788" i="6"/>
  <c r="C1788" i="6"/>
  <c r="H1787" i="6"/>
  <c r="G1787" i="6"/>
  <c r="F1787" i="6"/>
  <c r="E1787" i="6"/>
  <c r="D1787" i="6"/>
  <c r="C1787" i="6"/>
  <c r="H1786" i="6"/>
  <c r="G1786" i="6"/>
  <c r="F1786" i="6"/>
  <c r="E1786" i="6"/>
  <c r="D1786" i="6"/>
  <c r="C1786" i="6"/>
  <c r="H1785" i="6"/>
  <c r="G1785" i="6"/>
  <c r="F1785" i="6"/>
  <c r="E1785" i="6"/>
  <c r="D1785" i="6"/>
  <c r="C1785" i="6"/>
  <c r="H1784" i="6"/>
  <c r="G1784" i="6"/>
  <c r="F1784" i="6"/>
  <c r="E1784" i="6"/>
  <c r="D1784" i="6"/>
  <c r="C1784" i="6"/>
  <c r="H1783" i="6"/>
  <c r="G1783" i="6"/>
  <c r="F1783" i="6"/>
  <c r="E1783" i="6"/>
  <c r="D1783" i="6"/>
  <c r="C1783" i="6"/>
  <c r="H1782" i="6"/>
  <c r="G1782" i="6"/>
  <c r="F1782" i="6"/>
  <c r="E1782" i="6"/>
  <c r="D1782" i="6"/>
  <c r="C1782" i="6"/>
  <c r="H1781" i="6"/>
  <c r="G1781" i="6"/>
  <c r="F1781" i="6"/>
  <c r="E1781" i="6"/>
  <c r="D1781" i="6"/>
  <c r="C1781" i="6"/>
  <c r="H1780" i="6"/>
  <c r="G1780" i="6"/>
  <c r="F1780" i="6"/>
  <c r="E1780" i="6"/>
  <c r="D1780" i="6"/>
  <c r="C1780" i="6"/>
  <c r="H1779" i="6"/>
  <c r="G1779" i="6"/>
  <c r="F1779" i="6"/>
  <c r="E1779" i="6"/>
  <c r="D1779" i="6"/>
  <c r="C1779" i="6"/>
  <c r="H1778" i="6"/>
  <c r="G1778" i="6"/>
  <c r="F1778" i="6"/>
  <c r="E1778" i="6"/>
  <c r="D1778" i="6"/>
  <c r="C1778" i="6"/>
  <c r="H1777" i="6"/>
  <c r="G1777" i="6"/>
  <c r="F1777" i="6"/>
  <c r="E1777" i="6"/>
  <c r="D1777" i="6"/>
  <c r="C1777" i="6"/>
  <c r="H1776" i="6"/>
  <c r="G1776" i="6"/>
  <c r="F1776" i="6"/>
  <c r="E1776" i="6"/>
  <c r="D1776" i="6"/>
  <c r="C1776" i="6"/>
  <c r="H1775" i="6"/>
  <c r="G1775" i="6"/>
  <c r="F1775" i="6"/>
  <c r="E1775" i="6"/>
  <c r="D1775" i="6"/>
  <c r="C1775" i="6"/>
  <c r="H1774" i="6"/>
  <c r="G1774" i="6"/>
  <c r="F1774" i="6"/>
  <c r="E1774" i="6"/>
  <c r="D1774" i="6"/>
  <c r="C1774" i="6"/>
  <c r="H1773" i="6"/>
  <c r="G1773" i="6"/>
  <c r="F1773" i="6"/>
  <c r="E1773" i="6"/>
  <c r="D1773" i="6"/>
  <c r="C1773" i="6"/>
  <c r="H1772" i="6"/>
  <c r="G1772" i="6"/>
  <c r="F1772" i="6"/>
  <c r="E1772" i="6"/>
  <c r="D1772" i="6"/>
  <c r="C1772" i="6"/>
  <c r="H1771" i="6"/>
  <c r="G1771" i="6"/>
  <c r="F1771" i="6"/>
  <c r="E1771" i="6"/>
  <c r="D1771" i="6"/>
  <c r="C1771" i="6"/>
  <c r="H1770" i="6"/>
  <c r="G1770" i="6"/>
  <c r="F1770" i="6"/>
  <c r="E1770" i="6"/>
  <c r="D1770" i="6"/>
  <c r="C1770" i="6"/>
  <c r="H1769" i="6"/>
  <c r="G1769" i="6"/>
  <c r="F1769" i="6"/>
  <c r="E1769" i="6"/>
  <c r="D1769" i="6"/>
  <c r="C1769" i="6"/>
  <c r="H1768" i="6"/>
  <c r="G1768" i="6"/>
  <c r="F1768" i="6"/>
  <c r="E1768" i="6"/>
  <c r="D1768" i="6"/>
  <c r="C1768" i="6"/>
  <c r="H1767" i="6"/>
  <c r="G1767" i="6"/>
  <c r="F1767" i="6"/>
  <c r="E1767" i="6"/>
  <c r="D1767" i="6"/>
  <c r="C1767" i="6"/>
  <c r="H1766" i="6"/>
  <c r="G1766" i="6"/>
  <c r="F1766" i="6"/>
  <c r="E1766" i="6"/>
  <c r="D1766" i="6"/>
  <c r="C1766" i="6"/>
  <c r="H1765" i="6"/>
  <c r="G1765" i="6"/>
  <c r="F1765" i="6"/>
  <c r="E1765" i="6"/>
  <c r="D1765" i="6"/>
  <c r="C1765" i="6"/>
  <c r="H1764" i="6"/>
  <c r="G1764" i="6"/>
  <c r="F1764" i="6"/>
  <c r="E1764" i="6"/>
  <c r="D1764" i="6"/>
  <c r="C1764" i="6"/>
  <c r="H1763" i="6"/>
  <c r="G1763" i="6"/>
  <c r="F1763" i="6"/>
  <c r="E1763" i="6"/>
  <c r="D1763" i="6"/>
  <c r="C1763" i="6"/>
  <c r="H1762" i="6"/>
  <c r="G1762" i="6"/>
  <c r="F1762" i="6"/>
  <c r="E1762" i="6"/>
  <c r="D1762" i="6"/>
  <c r="C1762" i="6"/>
  <c r="H1761" i="6"/>
  <c r="G1761" i="6"/>
  <c r="F1761" i="6"/>
  <c r="E1761" i="6"/>
  <c r="D1761" i="6"/>
  <c r="C1761" i="6"/>
  <c r="H1760" i="6"/>
  <c r="G1760" i="6"/>
  <c r="F1760" i="6"/>
  <c r="E1760" i="6"/>
  <c r="D1760" i="6"/>
  <c r="C1760" i="6"/>
  <c r="H1759" i="6"/>
  <c r="G1759" i="6"/>
  <c r="F1759" i="6"/>
  <c r="E1759" i="6"/>
  <c r="D1759" i="6"/>
  <c r="C1759" i="6"/>
  <c r="H1758" i="6"/>
  <c r="G1758" i="6"/>
  <c r="F1758" i="6"/>
  <c r="E1758" i="6"/>
  <c r="D1758" i="6"/>
  <c r="C1758" i="6"/>
  <c r="H1757" i="6"/>
  <c r="G1757" i="6"/>
  <c r="F1757" i="6"/>
  <c r="E1757" i="6"/>
  <c r="D1757" i="6"/>
  <c r="C1757" i="6"/>
  <c r="H1756" i="6"/>
  <c r="G1756" i="6"/>
  <c r="F1756" i="6"/>
  <c r="E1756" i="6"/>
  <c r="D1756" i="6"/>
  <c r="C1756" i="6"/>
  <c r="H1755" i="6"/>
  <c r="G1755" i="6"/>
  <c r="F1755" i="6"/>
  <c r="E1755" i="6"/>
  <c r="D1755" i="6"/>
  <c r="C1755" i="6"/>
  <c r="H1754" i="6"/>
  <c r="G1754" i="6"/>
  <c r="F1754" i="6"/>
  <c r="E1754" i="6"/>
  <c r="D1754" i="6"/>
  <c r="C1754" i="6"/>
  <c r="H1753" i="6"/>
  <c r="G1753" i="6"/>
  <c r="F1753" i="6"/>
  <c r="E1753" i="6"/>
  <c r="D1753" i="6"/>
  <c r="C1753" i="6"/>
  <c r="H1752" i="6"/>
  <c r="G1752" i="6"/>
  <c r="F1752" i="6"/>
  <c r="E1752" i="6"/>
  <c r="D1752" i="6"/>
  <c r="C1752" i="6"/>
  <c r="H1751" i="6"/>
  <c r="G1751" i="6"/>
  <c r="F1751" i="6"/>
  <c r="E1751" i="6"/>
  <c r="D1751" i="6"/>
  <c r="C1751" i="6"/>
  <c r="H1750" i="6"/>
  <c r="G1750" i="6"/>
  <c r="F1750" i="6"/>
  <c r="E1750" i="6"/>
  <c r="D1750" i="6"/>
  <c r="C1750" i="6"/>
  <c r="H1749" i="6"/>
  <c r="G1749" i="6"/>
  <c r="F1749" i="6"/>
  <c r="E1749" i="6"/>
  <c r="D1749" i="6"/>
  <c r="C1749" i="6"/>
  <c r="H1748" i="6"/>
  <c r="G1748" i="6"/>
  <c r="F1748" i="6"/>
  <c r="E1748" i="6"/>
  <c r="D1748" i="6"/>
  <c r="C1748" i="6"/>
  <c r="H1747" i="6"/>
  <c r="G1747" i="6"/>
  <c r="F1747" i="6"/>
  <c r="E1747" i="6"/>
  <c r="D1747" i="6"/>
  <c r="C1747" i="6"/>
  <c r="H1746" i="6"/>
  <c r="G1746" i="6"/>
  <c r="F1746" i="6"/>
  <c r="E1746" i="6"/>
  <c r="D1746" i="6"/>
  <c r="C1746" i="6"/>
  <c r="H1745" i="6"/>
  <c r="G1745" i="6"/>
  <c r="F1745" i="6"/>
  <c r="E1745" i="6"/>
  <c r="D1745" i="6"/>
  <c r="C1745" i="6"/>
  <c r="H1744" i="6"/>
  <c r="G1744" i="6"/>
  <c r="F1744" i="6"/>
  <c r="E1744" i="6"/>
  <c r="D1744" i="6"/>
  <c r="C1744" i="6"/>
  <c r="H1743" i="6"/>
  <c r="G1743" i="6"/>
  <c r="F1743" i="6"/>
  <c r="E1743" i="6"/>
  <c r="D1743" i="6"/>
  <c r="C1743" i="6"/>
  <c r="H1742" i="6"/>
  <c r="G1742" i="6"/>
  <c r="F1742" i="6"/>
  <c r="E1742" i="6"/>
  <c r="D1742" i="6"/>
  <c r="C1742" i="6"/>
  <c r="H1741" i="6"/>
  <c r="G1741" i="6"/>
  <c r="F1741" i="6"/>
  <c r="E1741" i="6"/>
  <c r="D1741" i="6"/>
  <c r="C1741" i="6"/>
  <c r="H1740" i="6"/>
  <c r="G1740" i="6"/>
  <c r="F1740" i="6"/>
  <c r="E1740" i="6"/>
  <c r="D1740" i="6"/>
  <c r="C1740" i="6"/>
  <c r="H1739" i="6"/>
  <c r="G1739" i="6"/>
  <c r="F1739" i="6"/>
  <c r="E1739" i="6"/>
  <c r="D1739" i="6"/>
  <c r="C1739" i="6"/>
  <c r="H1738" i="6"/>
  <c r="G1738" i="6"/>
  <c r="F1738" i="6"/>
  <c r="E1738" i="6"/>
  <c r="D1738" i="6"/>
  <c r="C1738" i="6"/>
  <c r="H1737" i="6"/>
  <c r="G1737" i="6"/>
  <c r="F1737" i="6"/>
  <c r="E1737" i="6"/>
  <c r="D1737" i="6"/>
  <c r="C1737" i="6"/>
  <c r="H1736" i="6"/>
  <c r="G1736" i="6"/>
  <c r="F1736" i="6"/>
  <c r="E1736" i="6"/>
  <c r="D1736" i="6"/>
  <c r="C1736" i="6"/>
  <c r="H1735" i="6"/>
  <c r="G1735" i="6"/>
  <c r="F1735" i="6"/>
  <c r="E1735" i="6"/>
  <c r="D1735" i="6"/>
  <c r="C1735" i="6"/>
  <c r="H1734" i="6"/>
  <c r="G1734" i="6"/>
  <c r="F1734" i="6"/>
  <c r="E1734" i="6"/>
  <c r="D1734" i="6"/>
  <c r="C1734" i="6"/>
  <c r="H1733" i="6"/>
  <c r="G1733" i="6"/>
  <c r="F1733" i="6"/>
  <c r="E1733" i="6"/>
  <c r="D1733" i="6"/>
  <c r="C1733" i="6"/>
  <c r="H1732" i="6"/>
  <c r="G1732" i="6"/>
  <c r="F1732" i="6"/>
  <c r="E1732" i="6"/>
  <c r="D1732" i="6"/>
  <c r="C1732" i="6"/>
  <c r="H1731" i="6"/>
  <c r="G1731" i="6"/>
  <c r="F1731" i="6"/>
  <c r="E1731" i="6"/>
  <c r="D1731" i="6"/>
  <c r="C1731" i="6"/>
  <c r="H1730" i="6"/>
  <c r="G1730" i="6"/>
  <c r="F1730" i="6"/>
  <c r="E1730" i="6"/>
  <c r="D1730" i="6"/>
  <c r="C1730" i="6"/>
  <c r="H1729" i="6"/>
  <c r="G1729" i="6"/>
  <c r="F1729" i="6"/>
  <c r="E1729" i="6"/>
  <c r="D1729" i="6"/>
  <c r="C1729" i="6"/>
  <c r="H1728" i="6"/>
  <c r="G1728" i="6"/>
  <c r="F1728" i="6"/>
  <c r="E1728" i="6"/>
  <c r="D1728" i="6"/>
  <c r="C1728" i="6"/>
  <c r="H1727" i="6"/>
  <c r="G1727" i="6"/>
  <c r="F1727" i="6"/>
  <c r="E1727" i="6"/>
  <c r="D1727" i="6"/>
  <c r="C1727" i="6"/>
  <c r="H1726" i="6"/>
  <c r="G1726" i="6"/>
  <c r="F1726" i="6"/>
  <c r="E1726" i="6"/>
  <c r="D1726" i="6"/>
  <c r="C1726" i="6"/>
  <c r="H1725" i="6"/>
  <c r="G1725" i="6"/>
  <c r="F1725" i="6"/>
  <c r="E1725" i="6"/>
  <c r="D1725" i="6"/>
  <c r="C1725" i="6"/>
  <c r="H1724" i="6"/>
  <c r="G1724" i="6"/>
  <c r="F1724" i="6"/>
  <c r="E1724" i="6"/>
  <c r="D1724" i="6"/>
  <c r="C1724" i="6"/>
  <c r="H1723" i="6"/>
  <c r="G1723" i="6"/>
  <c r="F1723" i="6"/>
  <c r="E1723" i="6"/>
  <c r="D1723" i="6"/>
  <c r="C1723" i="6"/>
  <c r="H1722" i="6"/>
  <c r="G1722" i="6"/>
  <c r="F1722" i="6"/>
  <c r="E1722" i="6"/>
  <c r="D1722" i="6"/>
  <c r="C1722" i="6"/>
  <c r="H1721" i="6"/>
  <c r="G1721" i="6"/>
  <c r="F1721" i="6"/>
  <c r="E1721" i="6"/>
  <c r="D1721" i="6"/>
  <c r="C1721" i="6"/>
  <c r="H1720" i="6"/>
  <c r="G1720" i="6"/>
  <c r="F1720" i="6"/>
  <c r="E1720" i="6"/>
  <c r="D1720" i="6"/>
  <c r="C1720" i="6"/>
  <c r="H1719" i="6"/>
  <c r="G1719" i="6"/>
  <c r="F1719" i="6"/>
  <c r="E1719" i="6"/>
  <c r="D1719" i="6"/>
  <c r="C1719" i="6"/>
  <c r="H1718" i="6"/>
  <c r="G1718" i="6"/>
  <c r="F1718" i="6"/>
  <c r="E1718" i="6"/>
  <c r="D1718" i="6"/>
  <c r="C1718" i="6"/>
  <c r="H1717" i="6"/>
  <c r="G1717" i="6"/>
  <c r="F1717" i="6"/>
  <c r="E1717" i="6"/>
  <c r="D1717" i="6"/>
  <c r="C1717" i="6"/>
  <c r="H1716" i="6"/>
  <c r="G1716" i="6"/>
  <c r="F1716" i="6"/>
  <c r="E1716" i="6"/>
  <c r="D1716" i="6"/>
  <c r="C1716" i="6"/>
  <c r="H1715" i="6"/>
  <c r="G1715" i="6"/>
  <c r="F1715" i="6"/>
  <c r="E1715" i="6"/>
  <c r="D1715" i="6"/>
  <c r="C1715" i="6"/>
  <c r="H1714" i="6"/>
  <c r="G1714" i="6"/>
  <c r="F1714" i="6"/>
  <c r="E1714" i="6"/>
  <c r="D1714" i="6"/>
  <c r="C1714" i="6"/>
  <c r="H1713" i="6"/>
  <c r="G1713" i="6"/>
  <c r="F1713" i="6"/>
  <c r="E1713" i="6"/>
  <c r="D1713" i="6"/>
  <c r="C1713" i="6"/>
  <c r="H1712" i="6"/>
  <c r="G1712" i="6"/>
  <c r="F1712" i="6"/>
  <c r="E1712" i="6"/>
  <c r="D1712" i="6"/>
  <c r="C1712" i="6"/>
  <c r="H1711" i="6"/>
  <c r="G1711" i="6"/>
  <c r="F1711" i="6"/>
  <c r="E1711" i="6"/>
  <c r="D1711" i="6"/>
  <c r="C1711" i="6"/>
  <c r="H1710" i="6"/>
  <c r="G1710" i="6"/>
  <c r="F1710" i="6"/>
  <c r="E1710" i="6"/>
  <c r="D1710" i="6"/>
  <c r="C1710" i="6"/>
  <c r="H1709" i="6"/>
  <c r="G1709" i="6"/>
  <c r="F1709" i="6"/>
  <c r="E1709" i="6"/>
  <c r="D1709" i="6"/>
  <c r="C1709" i="6"/>
  <c r="H1708" i="6"/>
  <c r="G1708" i="6"/>
  <c r="F1708" i="6"/>
  <c r="E1708" i="6"/>
  <c r="D1708" i="6"/>
  <c r="C1708" i="6"/>
  <c r="H1707" i="6"/>
  <c r="G1707" i="6"/>
  <c r="F1707" i="6"/>
  <c r="E1707" i="6"/>
  <c r="D1707" i="6"/>
  <c r="C1707" i="6"/>
  <c r="H1706" i="6"/>
  <c r="G1706" i="6"/>
  <c r="F1706" i="6"/>
  <c r="E1706" i="6"/>
  <c r="D1706" i="6"/>
  <c r="C1706" i="6"/>
  <c r="H1705" i="6"/>
  <c r="G1705" i="6"/>
  <c r="F1705" i="6"/>
  <c r="E1705" i="6"/>
  <c r="D1705" i="6"/>
  <c r="C1705" i="6"/>
  <c r="H1704" i="6"/>
  <c r="G1704" i="6"/>
  <c r="F1704" i="6"/>
  <c r="E1704" i="6"/>
  <c r="D1704" i="6"/>
  <c r="C1704" i="6"/>
  <c r="H1703" i="6"/>
  <c r="G1703" i="6"/>
  <c r="F1703" i="6"/>
  <c r="E1703" i="6"/>
  <c r="D1703" i="6"/>
  <c r="C1703" i="6"/>
  <c r="H1702" i="6"/>
  <c r="G1702" i="6"/>
  <c r="F1702" i="6"/>
  <c r="E1702" i="6"/>
  <c r="D1702" i="6"/>
  <c r="C1702" i="6"/>
  <c r="H1701" i="6"/>
  <c r="G1701" i="6"/>
  <c r="F1701" i="6"/>
  <c r="E1701" i="6"/>
  <c r="D1701" i="6"/>
  <c r="C1701" i="6"/>
  <c r="H1700" i="6"/>
  <c r="G1700" i="6"/>
  <c r="F1700" i="6"/>
  <c r="E1700" i="6"/>
  <c r="D1700" i="6"/>
  <c r="C1700" i="6"/>
  <c r="H1699" i="6"/>
  <c r="G1699" i="6"/>
  <c r="F1699" i="6"/>
  <c r="E1699" i="6"/>
  <c r="D1699" i="6"/>
  <c r="C1699" i="6"/>
  <c r="H1698" i="6"/>
  <c r="G1698" i="6"/>
  <c r="F1698" i="6"/>
  <c r="E1698" i="6"/>
  <c r="D1698" i="6"/>
  <c r="C1698" i="6"/>
  <c r="H1697" i="6"/>
  <c r="G1697" i="6"/>
  <c r="F1697" i="6"/>
  <c r="E1697" i="6"/>
  <c r="D1697" i="6"/>
  <c r="C1697" i="6"/>
  <c r="H1696" i="6"/>
  <c r="G1696" i="6"/>
  <c r="F1696" i="6"/>
  <c r="E1696" i="6"/>
  <c r="D1696" i="6"/>
  <c r="C1696" i="6"/>
  <c r="H1695" i="6"/>
  <c r="G1695" i="6"/>
  <c r="F1695" i="6"/>
  <c r="E1695" i="6"/>
  <c r="D1695" i="6"/>
  <c r="C1695" i="6"/>
  <c r="H1694" i="6"/>
  <c r="G1694" i="6"/>
  <c r="F1694" i="6"/>
  <c r="E1694" i="6"/>
  <c r="D1694" i="6"/>
  <c r="C1694" i="6"/>
  <c r="H1693" i="6"/>
  <c r="G1693" i="6"/>
  <c r="F1693" i="6"/>
  <c r="E1693" i="6"/>
  <c r="D1693" i="6"/>
  <c r="C1693" i="6"/>
  <c r="H1692" i="6"/>
  <c r="G1692" i="6"/>
  <c r="F1692" i="6"/>
  <c r="E1692" i="6"/>
  <c r="D1692" i="6"/>
  <c r="C1692" i="6"/>
  <c r="H1691" i="6"/>
  <c r="G1691" i="6"/>
  <c r="F1691" i="6"/>
  <c r="E1691" i="6"/>
  <c r="D1691" i="6"/>
  <c r="C1691" i="6"/>
  <c r="H1690" i="6"/>
  <c r="G1690" i="6"/>
  <c r="F1690" i="6"/>
  <c r="E1690" i="6"/>
  <c r="D1690" i="6"/>
  <c r="C1690" i="6"/>
  <c r="H1689" i="6"/>
  <c r="G1689" i="6"/>
  <c r="F1689" i="6"/>
  <c r="E1689" i="6"/>
  <c r="D1689" i="6"/>
  <c r="C1689" i="6"/>
  <c r="H1688" i="6"/>
  <c r="G1688" i="6"/>
  <c r="F1688" i="6"/>
  <c r="E1688" i="6"/>
  <c r="D1688" i="6"/>
  <c r="C1688" i="6"/>
  <c r="H1687" i="6"/>
  <c r="G1687" i="6"/>
  <c r="F1687" i="6"/>
  <c r="E1687" i="6"/>
  <c r="D1687" i="6"/>
  <c r="C1687" i="6"/>
  <c r="H1686" i="6"/>
  <c r="G1686" i="6"/>
  <c r="F1686" i="6"/>
  <c r="E1686" i="6"/>
  <c r="D1686" i="6"/>
  <c r="C1686" i="6"/>
  <c r="H1685" i="6"/>
  <c r="G1685" i="6"/>
  <c r="F1685" i="6"/>
  <c r="E1685" i="6"/>
  <c r="D1685" i="6"/>
  <c r="C1685" i="6"/>
  <c r="H1684" i="6"/>
  <c r="G1684" i="6"/>
  <c r="F1684" i="6"/>
  <c r="E1684" i="6"/>
  <c r="D1684" i="6"/>
  <c r="C1684" i="6"/>
  <c r="H1683" i="6"/>
  <c r="G1683" i="6"/>
  <c r="F1683" i="6"/>
  <c r="E1683" i="6"/>
  <c r="D1683" i="6"/>
  <c r="C1683" i="6"/>
  <c r="H1682" i="6"/>
  <c r="G1682" i="6"/>
  <c r="F1682" i="6"/>
  <c r="E1682" i="6"/>
  <c r="D1682" i="6"/>
  <c r="C1682" i="6"/>
  <c r="H1681" i="6"/>
  <c r="G1681" i="6"/>
  <c r="F1681" i="6"/>
  <c r="E1681" i="6"/>
  <c r="D1681" i="6"/>
  <c r="C1681" i="6"/>
  <c r="H1680" i="6"/>
  <c r="G1680" i="6"/>
  <c r="F1680" i="6"/>
  <c r="E1680" i="6"/>
  <c r="D1680" i="6"/>
  <c r="C1680" i="6"/>
  <c r="H1679" i="6"/>
  <c r="G1679" i="6"/>
  <c r="F1679" i="6"/>
  <c r="E1679" i="6"/>
  <c r="D1679" i="6"/>
  <c r="C1679" i="6"/>
  <c r="H1678" i="6"/>
  <c r="G1678" i="6"/>
  <c r="F1678" i="6"/>
  <c r="E1678" i="6"/>
  <c r="D1678" i="6"/>
  <c r="C1678" i="6"/>
  <c r="H1677" i="6"/>
  <c r="G1677" i="6"/>
  <c r="F1677" i="6"/>
  <c r="E1677" i="6"/>
  <c r="D1677" i="6"/>
  <c r="C1677" i="6"/>
  <c r="H1676" i="6"/>
  <c r="G1676" i="6"/>
  <c r="F1676" i="6"/>
  <c r="E1676" i="6"/>
  <c r="D1676" i="6"/>
  <c r="C1676" i="6"/>
  <c r="H1675" i="6"/>
  <c r="G1675" i="6"/>
  <c r="F1675" i="6"/>
  <c r="E1675" i="6"/>
  <c r="D1675" i="6"/>
  <c r="C1675" i="6"/>
  <c r="H1674" i="6"/>
  <c r="G1674" i="6"/>
  <c r="F1674" i="6"/>
  <c r="E1674" i="6"/>
  <c r="D1674" i="6"/>
  <c r="C1674" i="6"/>
  <c r="H1673" i="6"/>
  <c r="G1673" i="6"/>
  <c r="F1673" i="6"/>
  <c r="E1673" i="6"/>
  <c r="D1673" i="6"/>
  <c r="C1673" i="6"/>
  <c r="H1672" i="6"/>
  <c r="G1672" i="6"/>
  <c r="F1672" i="6"/>
  <c r="E1672" i="6"/>
  <c r="D1672" i="6"/>
  <c r="C1672" i="6"/>
  <c r="H1671" i="6"/>
  <c r="G1671" i="6"/>
  <c r="F1671" i="6"/>
  <c r="E1671" i="6"/>
  <c r="D1671" i="6"/>
  <c r="C1671" i="6"/>
  <c r="H1670" i="6"/>
  <c r="G1670" i="6"/>
  <c r="F1670" i="6"/>
  <c r="E1670" i="6"/>
  <c r="D1670" i="6"/>
  <c r="C1670" i="6"/>
  <c r="H1669" i="6"/>
  <c r="G1669" i="6"/>
  <c r="F1669" i="6"/>
  <c r="E1669" i="6"/>
  <c r="D1669" i="6"/>
  <c r="C1669" i="6"/>
  <c r="H1668" i="6"/>
  <c r="G1668" i="6"/>
  <c r="F1668" i="6"/>
  <c r="E1668" i="6"/>
  <c r="D1668" i="6"/>
  <c r="C1668" i="6"/>
  <c r="H1667" i="6"/>
  <c r="G1667" i="6"/>
  <c r="F1667" i="6"/>
  <c r="E1667" i="6"/>
  <c r="D1667" i="6"/>
  <c r="C1667" i="6"/>
  <c r="H1666" i="6"/>
  <c r="G1666" i="6"/>
  <c r="F1666" i="6"/>
  <c r="E1666" i="6"/>
  <c r="D1666" i="6"/>
  <c r="C1666" i="6"/>
  <c r="H1665" i="6"/>
  <c r="G1665" i="6"/>
  <c r="F1665" i="6"/>
  <c r="E1665" i="6"/>
  <c r="D1665" i="6"/>
  <c r="C1665" i="6"/>
  <c r="H1664" i="6"/>
  <c r="G1664" i="6"/>
  <c r="F1664" i="6"/>
  <c r="E1664" i="6"/>
  <c r="D1664" i="6"/>
  <c r="C1664" i="6"/>
  <c r="H1663" i="6"/>
  <c r="G1663" i="6"/>
  <c r="F1663" i="6"/>
  <c r="E1663" i="6"/>
  <c r="D1663" i="6"/>
  <c r="C1663" i="6"/>
  <c r="H1662" i="6"/>
  <c r="G1662" i="6"/>
  <c r="F1662" i="6"/>
  <c r="E1662" i="6"/>
  <c r="D1662" i="6"/>
  <c r="C1662" i="6"/>
  <c r="H1661" i="6"/>
  <c r="G1661" i="6"/>
  <c r="F1661" i="6"/>
  <c r="E1661" i="6"/>
  <c r="D1661" i="6"/>
  <c r="C1661" i="6"/>
  <c r="H1660" i="6"/>
  <c r="G1660" i="6"/>
  <c r="F1660" i="6"/>
  <c r="E1660" i="6"/>
  <c r="D1660" i="6"/>
  <c r="C1660" i="6"/>
  <c r="H1659" i="6"/>
  <c r="G1659" i="6"/>
  <c r="F1659" i="6"/>
  <c r="E1659" i="6"/>
  <c r="D1659" i="6"/>
  <c r="C1659" i="6"/>
  <c r="H1658" i="6"/>
  <c r="G1658" i="6"/>
  <c r="F1658" i="6"/>
  <c r="E1658" i="6"/>
  <c r="D1658" i="6"/>
  <c r="C1658" i="6"/>
  <c r="H1657" i="6"/>
  <c r="G1657" i="6"/>
  <c r="F1657" i="6"/>
  <c r="E1657" i="6"/>
  <c r="D1657" i="6"/>
  <c r="C1657" i="6"/>
  <c r="H1656" i="6"/>
  <c r="G1656" i="6"/>
  <c r="F1656" i="6"/>
  <c r="E1656" i="6"/>
  <c r="D1656" i="6"/>
  <c r="C1656" i="6"/>
  <c r="H1655" i="6"/>
  <c r="G1655" i="6"/>
  <c r="F1655" i="6"/>
  <c r="E1655" i="6"/>
  <c r="D1655" i="6"/>
  <c r="C1655" i="6"/>
  <c r="H1654" i="6"/>
  <c r="G1654" i="6"/>
  <c r="F1654" i="6"/>
  <c r="E1654" i="6"/>
  <c r="D1654" i="6"/>
  <c r="C1654" i="6"/>
  <c r="H1653" i="6"/>
  <c r="G1653" i="6"/>
  <c r="F1653" i="6"/>
  <c r="E1653" i="6"/>
  <c r="D1653" i="6"/>
  <c r="C1653" i="6"/>
  <c r="H1652" i="6"/>
  <c r="G1652" i="6"/>
  <c r="F1652" i="6"/>
  <c r="E1652" i="6"/>
  <c r="D1652" i="6"/>
  <c r="C1652" i="6"/>
  <c r="H1651" i="6"/>
  <c r="G1651" i="6"/>
  <c r="F1651" i="6"/>
  <c r="E1651" i="6"/>
  <c r="D1651" i="6"/>
  <c r="C1651" i="6"/>
  <c r="H1650" i="6"/>
  <c r="G1650" i="6"/>
  <c r="F1650" i="6"/>
  <c r="E1650" i="6"/>
  <c r="D1650" i="6"/>
  <c r="C1650" i="6"/>
  <c r="H1649" i="6"/>
  <c r="G1649" i="6"/>
  <c r="F1649" i="6"/>
  <c r="E1649" i="6"/>
  <c r="D1649" i="6"/>
  <c r="C1649" i="6"/>
  <c r="H1648" i="6"/>
  <c r="G1648" i="6"/>
  <c r="F1648" i="6"/>
  <c r="E1648" i="6"/>
  <c r="D1648" i="6"/>
  <c r="C1648" i="6"/>
  <c r="H1647" i="6"/>
  <c r="G1647" i="6"/>
  <c r="F1647" i="6"/>
  <c r="E1647" i="6"/>
  <c r="D1647" i="6"/>
  <c r="C1647" i="6"/>
  <c r="H1646" i="6"/>
  <c r="G1646" i="6"/>
  <c r="F1646" i="6"/>
  <c r="E1646" i="6"/>
  <c r="D1646" i="6"/>
  <c r="C1646" i="6"/>
  <c r="H1645" i="6"/>
  <c r="G1645" i="6"/>
  <c r="F1645" i="6"/>
  <c r="E1645" i="6"/>
  <c r="D1645" i="6"/>
  <c r="C1645" i="6"/>
  <c r="H1644" i="6"/>
  <c r="G1644" i="6"/>
  <c r="F1644" i="6"/>
  <c r="E1644" i="6"/>
  <c r="D1644" i="6"/>
  <c r="C1644" i="6"/>
  <c r="H1643" i="6"/>
  <c r="G1643" i="6"/>
  <c r="F1643" i="6"/>
  <c r="E1643" i="6"/>
  <c r="D1643" i="6"/>
  <c r="C1643" i="6"/>
  <c r="H1642" i="6"/>
  <c r="G1642" i="6"/>
  <c r="F1642" i="6"/>
  <c r="E1642" i="6"/>
  <c r="D1642" i="6"/>
  <c r="C1642" i="6"/>
  <c r="H1641" i="6"/>
  <c r="G1641" i="6"/>
  <c r="F1641" i="6"/>
  <c r="E1641" i="6"/>
  <c r="D1641" i="6"/>
  <c r="C1641" i="6"/>
  <c r="H1640" i="6"/>
  <c r="G1640" i="6"/>
  <c r="F1640" i="6"/>
  <c r="E1640" i="6"/>
  <c r="D1640" i="6"/>
  <c r="C1640" i="6"/>
  <c r="H1639" i="6"/>
  <c r="G1639" i="6"/>
  <c r="F1639" i="6"/>
  <c r="E1639" i="6"/>
  <c r="D1639" i="6"/>
  <c r="C1639" i="6"/>
  <c r="H1638" i="6"/>
  <c r="G1638" i="6"/>
  <c r="F1638" i="6"/>
  <c r="E1638" i="6"/>
  <c r="D1638" i="6"/>
  <c r="C1638" i="6"/>
  <c r="H1637" i="6"/>
  <c r="G1637" i="6"/>
  <c r="F1637" i="6"/>
  <c r="E1637" i="6"/>
  <c r="D1637" i="6"/>
  <c r="C1637" i="6"/>
  <c r="H1636" i="6"/>
  <c r="G1636" i="6"/>
  <c r="F1636" i="6"/>
  <c r="E1636" i="6"/>
  <c r="D1636" i="6"/>
  <c r="C1636" i="6"/>
  <c r="H1635" i="6"/>
  <c r="G1635" i="6"/>
  <c r="F1635" i="6"/>
  <c r="E1635" i="6"/>
  <c r="D1635" i="6"/>
  <c r="C1635" i="6"/>
  <c r="H1634" i="6"/>
  <c r="G1634" i="6"/>
  <c r="F1634" i="6"/>
  <c r="E1634" i="6"/>
  <c r="D1634" i="6"/>
  <c r="C1634" i="6"/>
  <c r="H1633" i="6"/>
  <c r="G1633" i="6"/>
  <c r="F1633" i="6"/>
  <c r="E1633" i="6"/>
  <c r="D1633" i="6"/>
  <c r="C1633" i="6"/>
  <c r="H1632" i="6"/>
  <c r="G1632" i="6"/>
  <c r="F1632" i="6"/>
  <c r="E1632" i="6"/>
  <c r="D1632" i="6"/>
  <c r="C1632" i="6"/>
  <c r="H1631" i="6"/>
  <c r="G1631" i="6"/>
  <c r="F1631" i="6"/>
  <c r="E1631" i="6"/>
  <c r="D1631" i="6"/>
  <c r="C1631" i="6"/>
  <c r="H1630" i="6"/>
  <c r="G1630" i="6"/>
  <c r="F1630" i="6"/>
  <c r="E1630" i="6"/>
  <c r="D1630" i="6"/>
  <c r="C1630" i="6"/>
  <c r="H1629" i="6"/>
  <c r="G1629" i="6"/>
  <c r="F1629" i="6"/>
  <c r="E1629" i="6"/>
  <c r="D1629" i="6"/>
  <c r="C1629" i="6"/>
  <c r="H1628" i="6"/>
  <c r="G1628" i="6"/>
  <c r="F1628" i="6"/>
  <c r="E1628" i="6"/>
  <c r="D1628" i="6"/>
  <c r="C1628" i="6"/>
  <c r="H1627" i="6"/>
  <c r="G1627" i="6"/>
  <c r="F1627" i="6"/>
  <c r="E1627" i="6"/>
  <c r="D1627" i="6"/>
  <c r="C1627" i="6"/>
  <c r="H1626" i="6"/>
  <c r="G1626" i="6"/>
  <c r="F1626" i="6"/>
  <c r="E1626" i="6"/>
  <c r="D1626" i="6"/>
  <c r="C1626" i="6"/>
  <c r="H1625" i="6"/>
  <c r="G1625" i="6"/>
  <c r="F1625" i="6"/>
  <c r="E1625" i="6"/>
  <c r="D1625" i="6"/>
  <c r="C1625" i="6"/>
  <c r="H1624" i="6"/>
  <c r="G1624" i="6"/>
  <c r="F1624" i="6"/>
  <c r="E1624" i="6"/>
  <c r="D1624" i="6"/>
  <c r="C1624" i="6"/>
  <c r="H1623" i="6"/>
  <c r="G1623" i="6"/>
  <c r="F1623" i="6"/>
  <c r="E1623" i="6"/>
  <c r="D1623" i="6"/>
  <c r="C1623" i="6"/>
  <c r="H1622" i="6"/>
  <c r="G1622" i="6"/>
  <c r="F1622" i="6"/>
  <c r="E1622" i="6"/>
  <c r="D1622" i="6"/>
  <c r="C1622" i="6"/>
  <c r="H1621" i="6"/>
  <c r="G1621" i="6"/>
  <c r="F1621" i="6"/>
  <c r="E1621" i="6"/>
  <c r="D1621" i="6"/>
  <c r="C1621" i="6"/>
  <c r="H1620" i="6"/>
  <c r="G1620" i="6"/>
  <c r="F1620" i="6"/>
  <c r="E1620" i="6"/>
  <c r="D1620" i="6"/>
  <c r="C1620" i="6"/>
  <c r="H1619" i="6"/>
  <c r="G1619" i="6"/>
  <c r="F1619" i="6"/>
  <c r="E1619" i="6"/>
  <c r="D1619" i="6"/>
  <c r="C1619" i="6"/>
  <c r="H1618" i="6"/>
  <c r="G1618" i="6"/>
  <c r="F1618" i="6"/>
  <c r="E1618" i="6"/>
  <c r="D1618" i="6"/>
  <c r="C1618" i="6"/>
  <c r="H1617" i="6"/>
  <c r="G1617" i="6"/>
  <c r="F1617" i="6"/>
  <c r="E1617" i="6"/>
  <c r="D1617" i="6"/>
  <c r="C1617" i="6"/>
  <c r="H1616" i="6"/>
  <c r="G1616" i="6"/>
  <c r="F1616" i="6"/>
  <c r="E1616" i="6"/>
  <c r="D1616" i="6"/>
  <c r="C1616" i="6"/>
  <c r="H1615" i="6"/>
  <c r="G1615" i="6"/>
  <c r="F1615" i="6"/>
  <c r="E1615" i="6"/>
  <c r="D1615" i="6"/>
  <c r="C1615" i="6"/>
  <c r="H1614" i="6"/>
  <c r="G1614" i="6"/>
  <c r="F1614" i="6"/>
  <c r="E1614" i="6"/>
  <c r="D1614" i="6"/>
  <c r="C1614" i="6"/>
  <c r="H1613" i="6"/>
  <c r="G1613" i="6"/>
  <c r="F1613" i="6"/>
  <c r="E1613" i="6"/>
  <c r="D1613" i="6"/>
  <c r="C1613" i="6"/>
  <c r="H1612" i="6"/>
  <c r="G1612" i="6"/>
  <c r="F1612" i="6"/>
  <c r="E1612" i="6"/>
  <c r="D1612" i="6"/>
  <c r="C1612" i="6"/>
  <c r="H1611" i="6"/>
  <c r="G1611" i="6"/>
  <c r="F1611" i="6"/>
  <c r="E1611" i="6"/>
  <c r="D1611" i="6"/>
  <c r="C1611" i="6"/>
  <c r="H1610" i="6"/>
  <c r="G1610" i="6"/>
  <c r="F1610" i="6"/>
  <c r="E1610" i="6"/>
  <c r="D1610" i="6"/>
  <c r="C1610" i="6"/>
  <c r="H1609" i="6"/>
  <c r="G1609" i="6"/>
  <c r="F1609" i="6"/>
  <c r="E1609" i="6"/>
  <c r="D1609" i="6"/>
  <c r="C1609" i="6"/>
  <c r="H1608" i="6"/>
  <c r="G1608" i="6"/>
  <c r="F1608" i="6"/>
  <c r="E1608" i="6"/>
  <c r="D1608" i="6"/>
  <c r="C1608" i="6"/>
  <c r="H1607" i="6"/>
  <c r="G1607" i="6"/>
  <c r="F1607" i="6"/>
  <c r="E1607" i="6"/>
  <c r="D1607" i="6"/>
  <c r="C1607" i="6"/>
  <c r="H1606" i="6"/>
  <c r="G1606" i="6"/>
  <c r="F1606" i="6"/>
  <c r="E1606" i="6"/>
  <c r="D1606" i="6"/>
  <c r="C1606" i="6"/>
  <c r="H1605" i="6"/>
  <c r="G1605" i="6"/>
  <c r="F1605" i="6"/>
  <c r="E1605" i="6"/>
  <c r="D1605" i="6"/>
  <c r="C1605" i="6"/>
  <c r="H1604" i="6"/>
  <c r="G1604" i="6"/>
  <c r="F1604" i="6"/>
  <c r="E1604" i="6"/>
  <c r="D1604" i="6"/>
  <c r="C1604" i="6"/>
  <c r="H1603" i="6"/>
  <c r="G1603" i="6"/>
  <c r="F1603" i="6"/>
  <c r="E1603" i="6"/>
  <c r="D1603" i="6"/>
  <c r="C1603" i="6"/>
  <c r="H1602" i="6"/>
  <c r="G1602" i="6"/>
  <c r="F1602" i="6"/>
  <c r="E1602" i="6"/>
  <c r="D1602" i="6"/>
  <c r="C1602" i="6"/>
  <c r="H1601" i="6"/>
  <c r="G1601" i="6"/>
  <c r="F1601" i="6"/>
  <c r="E1601" i="6"/>
  <c r="D1601" i="6"/>
  <c r="C1601" i="6"/>
  <c r="H1600" i="6"/>
  <c r="G1600" i="6"/>
  <c r="F1600" i="6"/>
  <c r="E1600" i="6"/>
  <c r="D1600" i="6"/>
  <c r="C1600" i="6"/>
  <c r="H1599" i="6"/>
  <c r="G1599" i="6"/>
  <c r="F1599" i="6"/>
  <c r="E1599" i="6"/>
  <c r="D1599" i="6"/>
  <c r="C1599" i="6"/>
  <c r="H1598" i="6"/>
  <c r="G1598" i="6"/>
  <c r="F1598" i="6"/>
  <c r="E1598" i="6"/>
  <c r="D1598" i="6"/>
  <c r="C1598" i="6"/>
  <c r="H1597" i="6"/>
  <c r="G1597" i="6"/>
  <c r="F1597" i="6"/>
  <c r="E1597" i="6"/>
  <c r="D1597" i="6"/>
  <c r="C1597" i="6"/>
  <c r="H1596" i="6"/>
  <c r="G1596" i="6"/>
  <c r="F1596" i="6"/>
  <c r="E1596" i="6"/>
  <c r="D1596" i="6"/>
  <c r="C1596" i="6"/>
  <c r="H1595" i="6"/>
  <c r="G1595" i="6"/>
  <c r="F1595" i="6"/>
  <c r="E1595" i="6"/>
  <c r="D1595" i="6"/>
  <c r="C1595" i="6"/>
  <c r="H1594" i="6"/>
  <c r="G1594" i="6"/>
  <c r="F1594" i="6"/>
  <c r="E1594" i="6"/>
  <c r="D1594" i="6"/>
  <c r="C1594" i="6"/>
  <c r="H1593" i="6"/>
  <c r="G1593" i="6"/>
  <c r="F1593" i="6"/>
  <c r="E1593" i="6"/>
  <c r="D1593" i="6"/>
  <c r="C1593" i="6"/>
  <c r="H1592" i="6"/>
  <c r="G1592" i="6"/>
  <c r="F1592" i="6"/>
  <c r="E1592" i="6"/>
  <c r="D1592" i="6"/>
  <c r="C1592" i="6"/>
  <c r="H1591" i="6"/>
  <c r="G1591" i="6"/>
  <c r="F1591" i="6"/>
  <c r="E1591" i="6"/>
  <c r="D1591" i="6"/>
  <c r="C1591" i="6"/>
  <c r="H1590" i="6"/>
  <c r="G1590" i="6"/>
  <c r="F1590" i="6"/>
  <c r="E1590" i="6"/>
  <c r="D1590" i="6"/>
  <c r="C1590" i="6"/>
  <c r="H1589" i="6"/>
  <c r="G1589" i="6"/>
  <c r="F1589" i="6"/>
  <c r="E1589" i="6"/>
  <c r="D1589" i="6"/>
  <c r="C1589" i="6"/>
  <c r="H1588" i="6"/>
  <c r="G1588" i="6"/>
  <c r="F1588" i="6"/>
  <c r="E1588" i="6"/>
  <c r="D1588" i="6"/>
  <c r="C1588" i="6"/>
  <c r="H1587" i="6"/>
  <c r="G1587" i="6"/>
  <c r="F1587" i="6"/>
  <c r="E1587" i="6"/>
  <c r="D1587" i="6"/>
  <c r="C1587" i="6"/>
  <c r="H1586" i="6"/>
  <c r="G1586" i="6"/>
  <c r="F1586" i="6"/>
  <c r="E1586" i="6"/>
  <c r="D1586" i="6"/>
  <c r="C1586" i="6"/>
  <c r="H1585" i="6"/>
  <c r="G1585" i="6"/>
  <c r="F1585" i="6"/>
  <c r="E1585" i="6"/>
  <c r="D1585" i="6"/>
  <c r="C1585" i="6"/>
  <c r="H1584" i="6"/>
  <c r="G1584" i="6"/>
  <c r="F1584" i="6"/>
  <c r="E1584" i="6"/>
  <c r="D1584" i="6"/>
  <c r="C1584" i="6"/>
  <c r="H1583" i="6"/>
  <c r="G1583" i="6"/>
  <c r="F1583" i="6"/>
  <c r="E1583" i="6"/>
  <c r="D1583" i="6"/>
  <c r="C1583" i="6"/>
  <c r="H1582" i="6"/>
  <c r="G1582" i="6"/>
  <c r="F1582" i="6"/>
  <c r="E1582" i="6"/>
  <c r="D1582" i="6"/>
  <c r="C1582" i="6"/>
  <c r="H1581" i="6"/>
  <c r="G1581" i="6"/>
  <c r="F1581" i="6"/>
  <c r="E1581" i="6"/>
  <c r="D1581" i="6"/>
  <c r="C1581" i="6"/>
  <c r="H1580" i="6"/>
  <c r="G1580" i="6"/>
  <c r="F1580" i="6"/>
  <c r="E1580" i="6"/>
  <c r="D1580" i="6"/>
  <c r="C1580" i="6"/>
  <c r="H1579" i="6"/>
  <c r="G1579" i="6"/>
  <c r="F1579" i="6"/>
  <c r="E1579" i="6"/>
  <c r="D1579" i="6"/>
  <c r="C1579" i="6"/>
  <c r="H1578" i="6"/>
  <c r="G1578" i="6"/>
  <c r="F1578" i="6"/>
  <c r="E1578" i="6"/>
  <c r="D1578" i="6"/>
  <c r="C1578" i="6"/>
  <c r="H1577" i="6"/>
  <c r="G1577" i="6"/>
  <c r="F1577" i="6"/>
  <c r="E1577" i="6"/>
  <c r="D1577" i="6"/>
  <c r="C1577" i="6"/>
  <c r="H1576" i="6"/>
  <c r="G1576" i="6"/>
  <c r="F1576" i="6"/>
  <c r="E1576" i="6"/>
  <c r="D1576" i="6"/>
  <c r="C1576" i="6"/>
  <c r="H1575" i="6"/>
  <c r="G1575" i="6"/>
  <c r="F1575" i="6"/>
  <c r="E1575" i="6"/>
  <c r="D1575" i="6"/>
  <c r="C1575" i="6"/>
  <c r="H1574" i="6"/>
  <c r="G1574" i="6"/>
  <c r="F1574" i="6"/>
  <c r="E1574" i="6"/>
  <c r="D1574" i="6"/>
  <c r="C1574" i="6"/>
  <c r="H1573" i="6"/>
  <c r="G1573" i="6"/>
  <c r="F1573" i="6"/>
  <c r="E1573" i="6"/>
  <c r="D1573" i="6"/>
  <c r="C1573" i="6"/>
  <c r="H1572" i="6"/>
  <c r="G1572" i="6"/>
  <c r="F1572" i="6"/>
  <c r="E1572" i="6"/>
  <c r="D1572" i="6"/>
  <c r="C1572" i="6"/>
  <c r="H1571" i="6"/>
  <c r="G1571" i="6"/>
  <c r="F1571" i="6"/>
  <c r="E1571" i="6"/>
  <c r="D1571" i="6"/>
  <c r="C1571" i="6"/>
  <c r="H1570" i="6"/>
  <c r="G1570" i="6"/>
  <c r="F1570" i="6"/>
  <c r="E1570" i="6"/>
  <c r="D1570" i="6"/>
  <c r="C1570" i="6"/>
  <c r="H1569" i="6"/>
  <c r="G1569" i="6"/>
  <c r="F1569" i="6"/>
  <c r="E1569" i="6"/>
  <c r="D1569" i="6"/>
  <c r="C1569" i="6"/>
  <c r="H1568" i="6"/>
  <c r="G1568" i="6"/>
  <c r="F1568" i="6"/>
  <c r="E1568" i="6"/>
  <c r="D1568" i="6"/>
  <c r="C1568" i="6"/>
  <c r="H1567" i="6"/>
  <c r="G1567" i="6"/>
  <c r="F1567" i="6"/>
  <c r="E1567" i="6"/>
  <c r="D1567" i="6"/>
  <c r="C1567" i="6"/>
  <c r="H1566" i="6"/>
  <c r="G1566" i="6"/>
  <c r="F1566" i="6"/>
  <c r="E1566" i="6"/>
  <c r="D1566" i="6"/>
  <c r="C1566" i="6"/>
  <c r="H1565" i="6"/>
  <c r="G1565" i="6"/>
  <c r="F1565" i="6"/>
  <c r="E1565" i="6"/>
  <c r="D1565" i="6"/>
  <c r="C1565" i="6"/>
  <c r="H1564" i="6"/>
  <c r="G1564" i="6"/>
  <c r="F1564" i="6"/>
  <c r="E1564" i="6"/>
  <c r="D1564" i="6"/>
  <c r="C1564" i="6"/>
  <c r="H1563" i="6"/>
  <c r="G1563" i="6"/>
  <c r="F1563" i="6"/>
  <c r="E1563" i="6"/>
  <c r="D1563" i="6"/>
  <c r="C1563" i="6"/>
  <c r="H1562" i="6"/>
  <c r="G1562" i="6"/>
  <c r="F1562" i="6"/>
  <c r="E1562" i="6"/>
  <c r="D1562" i="6"/>
  <c r="C1562" i="6"/>
  <c r="H1561" i="6"/>
  <c r="G1561" i="6"/>
  <c r="F1561" i="6"/>
  <c r="E1561" i="6"/>
  <c r="D1561" i="6"/>
  <c r="C1561" i="6"/>
  <c r="H1560" i="6"/>
  <c r="G1560" i="6"/>
  <c r="F1560" i="6"/>
  <c r="E1560" i="6"/>
  <c r="D1560" i="6"/>
  <c r="C1560" i="6"/>
  <c r="H1559" i="6"/>
  <c r="G1559" i="6"/>
  <c r="F1559" i="6"/>
  <c r="E1559" i="6"/>
  <c r="D1559" i="6"/>
  <c r="C1559" i="6"/>
  <c r="H1558" i="6"/>
  <c r="G1558" i="6"/>
  <c r="F1558" i="6"/>
  <c r="E1558" i="6"/>
  <c r="D1558" i="6"/>
  <c r="C1558" i="6"/>
  <c r="H1557" i="6"/>
  <c r="G1557" i="6"/>
  <c r="F1557" i="6"/>
  <c r="E1557" i="6"/>
  <c r="D1557" i="6"/>
  <c r="C1557" i="6"/>
  <c r="H1556" i="6"/>
  <c r="G1556" i="6"/>
  <c r="F1556" i="6"/>
  <c r="E1556" i="6"/>
  <c r="D1556" i="6"/>
  <c r="C1556" i="6"/>
  <c r="H1555" i="6"/>
  <c r="G1555" i="6"/>
  <c r="F1555" i="6"/>
  <c r="E1555" i="6"/>
  <c r="D1555" i="6"/>
  <c r="C1555" i="6"/>
  <c r="H1554" i="6"/>
  <c r="G1554" i="6"/>
  <c r="F1554" i="6"/>
  <c r="E1554" i="6"/>
  <c r="D1554" i="6"/>
  <c r="C1554" i="6"/>
  <c r="H1553" i="6"/>
  <c r="G1553" i="6"/>
  <c r="F1553" i="6"/>
  <c r="E1553" i="6"/>
  <c r="D1553" i="6"/>
  <c r="C1553" i="6"/>
  <c r="H1552" i="6"/>
  <c r="G1552" i="6"/>
  <c r="F1552" i="6"/>
  <c r="E1552" i="6"/>
  <c r="D1552" i="6"/>
  <c r="C1552" i="6"/>
  <c r="H1551" i="6"/>
  <c r="G1551" i="6"/>
  <c r="F1551" i="6"/>
  <c r="E1551" i="6"/>
  <c r="D1551" i="6"/>
  <c r="C1551" i="6"/>
  <c r="H1550" i="6"/>
  <c r="G1550" i="6"/>
  <c r="F1550" i="6"/>
  <c r="E1550" i="6"/>
  <c r="D1550" i="6"/>
  <c r="C1550" i="6"/>
  <c r="H1549" i="6"/>
  <c r="G1549" i="6"/>
  <c r="F1549" i="6"/>
  <c r="E1549" i="6"/>
  <c r="D1549" i="6"/>
  <c r="C1549" i="6"/>
  <c r="H1548" i="6"/>
  <c r="G1548" i="6"/>
  <c r="F1548" i="6"/>
  <c r="E1548" i="6"/>
  <c r="D1548" i="6"/>
  <c r="C1548" i="6"/>
  <c r="H1547" i="6"/>
  <c r="G1547" i="6"/>
  <c r="F1547" i="6"/>
  <c r="E1547" i="6"/>
  <c r="D1547" i="6"/>
  <c r="C1547" i="6"/>
  <c r="H1546" i="6"/>
  <c r="G1546" i="6"/>
  <c r="F1546" i="6"/>
  <c r="E1546" i="6"/>
  <c r="D1546" i="6"/>
  <c r="C1546" i="6"/>
  <c r="H1545" i="6"/>
  <c r="G1545" i="6"/>
  <c r="F1545" i="6"/>
  <c r="E1545" i="6"/>
  <c r="D1545" i="6"/>
  <c r="C1545" i="6"/>
  <c r="H1544" i="6"/>
  <c r="G1544" i="6"/>
  <c r="F1544" i="6"/>
  <c r="E1544" i="6"/>
  <c r="D1544" i="6"/>
  <c r="C1544" i="6"/>
  <c r="H1543" i="6"/>
  <c r="G1543" i="6"/>
  <c r="F1543" i="6"/>
  <c r="E1543" i="6"/>
  <c r="D1543" i="6"/>
  <c r="C1543" i="6"/>
  <c r="H1542" i="6"/>
  <c r="G1542" i="6"/>
  <c r="F1542" i="6"/>
  <c r="E1542" i="6"/>
  <c r="D1542" i="6"/>
  <c r="C1542" i="6"/>
  <c r="H1541" i="6"/>
  <c r="G1541" i="6"/>
  <c r="F1541" i="6"/>
  <c r="E1541" i="6"/>
  <c r="D1541" i="6"/>
  <c r="C1541" i="6"/>
  <c r="H1540" i="6"/>
  <c r="G1540" i="6"/>
  <c r="F1540" i="6"/>
  <c r="E1540" i="6"/>
  <c r="D1540" i="6"/>
  <c r="C1540" i="6"/>
  <c r="H1539" i="6"/>
  <c r="G1539" i="6"/>
  <c r="F1539" i="6"/>
  <c r="E1539" i="6"/>
  <c r="D1539" i="6"/>
  <c r="C1539" i="6"/>
  <c r="H1538" i="6"/>
  <c r="G1538" i="6"/>
  <c r="F1538" i="6"/>
  <c r="E1538" i="6"/>
  <c r="D1538" i="6"/>
  <c r="C1538" i="6"/>
  <c r="H1537" i="6"/>
  <c r="G1537" i="6"/>
  <c r="F1537" i="6"/>
  <c r="E1537" i="6"/>
  <c r="D1537" i="6"/>
  <c r="C1537" i="6"/>
  <c r="H1536" i="6"/>
  <c r="G1536" i="6"/>
  <c r="F1536" i="6"/>
  <c r="E1536" i="6"/>
  <c r="D1536" i="6"/>
  <c r="C1536" i="6"/>
  <c r="H1535" i="6"/>
  <c r="G1535" i="6"/>
  <c r="F1535" i="6"/>
  <c r="E1535" i="6"/>
  <c r="D1535" i="6"/>
  <c r="C1535" i="6"/>
  <c r="H1534" i="6"/>
  <c r="G1534" i="6"/>
  <c r="F1534" i="6"/>
  <c r="E1534" i="6"/>
  <c r="D1534" i="6"/>
  <c r="C1534" i="6"/>
  <c r="H1533" i="6"/>
  <c r="G1533" i="6"/>
  <c r="F1533" i="6"/>
  <c r="E1533" i="6"/>
  <c r="D1533" i="6"/>
  <c r="C1533" i="6"/>
  <c r="H1532" i="6"/>
  <c r="G1532" i="6"/>
  <c r="F1532" i="6"/>
  <c r="E1532" i="6"/>
  <c r="D1532" i="6"/>
  <c r="C1532" i="6"/>
  <c r="H1531" i="6"/>
  <c r="G1531" i="6"/>
  <c r="F1531" i="6"/>
  <c r="E1531" i="6"/>
  <c r="D1531" i="6"/>
  <c r="C1531" i="6"/>
  <c r="H1530" i="6"/>
  <c r="G1530" i="6"/>
  <c r="F1530" i="6"/>
  <c r="E1530" i="6"/>
  <c r="D1530" i="6"/>
  <c r="C1530" i="6"/>
  <c r="H1529" i="6"/>
  <c r="G1529" i="6"/>
  <c r="F1529" i="6"/>
  <c r="E1529" i="6"/>
  <c r="D1529" i="6"/>
  <c r="C1529" i="6"/>
  <c r="H1528" i="6"/>
  <c r="G1528" i="6"/>
  <c r="F1528" i="6"/>
  <c r="E1528" i="6"/>
  <c r="D1528" i="6"/>
  <c r="C1528" i="6"/>
  <c r="H1527" i="6"/>
  <c r="G1527" i="6"/>
  <c r="F1527" i="6"/>
  <c r="E1527" i="6"/>
  <c r="D1527" i="6"/>
  <c r="C1527" i="6"/>
  <c r="H1526" i="6"/>
  <c r="G1526" i="6"/>
  <c r="F1526" i="6"/>
  <c r="E1526" i="6"/>
  <c r="D1526" i="6"/>
  <c r="C1526" i="6"/>
  <c r="H1525" i="6"/>
  <c r="G1525" i="6"/>
  <c r="F1525" i="6"/>
  <c r="E1525" i="6"/>
  <c r="D1525" i="6"/>
  <c r="C1525" i="6"/>
  <c r="H1524" i="6"/>
  <c r="G1524" i="6"/>
  <c r="F1524" i="6"/>
  <c r="E1524" i="6"/>
  <c r="D1524" i="6"/>
  <c r="C1524" i="6"/>
  <c r="H1523" i="6"/>
  <c r="G1523" i="6"/>
  <c r="F1523" i="6"/>
  <c r="E1523" i="6"/>
  <c r="D1523" i="6"/>
  <c r="C1523" i="6"/>
  <c r="H1522" i="6"/>
  <c r="G1522" i="6"/>
  <c r="F1522" i="6"/>
  <c r="E1522" i="6"/>
  <c r="D1522" i="6"/>
  <c r="C1522" i="6"/>
  <c r="H1521" i="6"/>
  <c r="G1521" i="6"/>
  <c r="F1521" i="6"/>
  <c r="E1521" i="6"/>
  <c r="D1521" i="6"/>
  <c r="C1521" i="6"/>
  <c r="H1520" i="6"/>
  <c r="G1520" i="6"/>
  <c r="F1520" i="6"/>
  <c r="E1520" i="6"/>
  <c r="D1520" i="6"/>
  <c r="C1520" i="6"/>
  <c r="H1519" i="6"/>
  <c r="G1519" i="6"/>
  <c r="F1519" i="6"/>
  <c r="E1519" i="6"/>
  <c r="D1519" i="6"/>
  <c r="C1519" i="6"/>
  <c r="H1518" i="6"/>
  <c r="G1518" i="6"/>
  <c r="F1518" i="6"/>
  <c r="E1518" i="6"/>
  <c r="D1518" i="6"/>
  <c r="C1518" i="6"/>
  <c r="H1517" i="6"/>
  <c r="G1517" i="6"/>
  <c r="F1517" i="6"/>
  <c r="E1517" i="6"/>
  <c r="D1517" i="6"/>
  <c r="C1517" i="6"/>
  <c r="H1516" i="6"/>
  <c r="G1516" i="6"/>
  <c r="F1516" i="6"/>
  <c r="E1516" i="6"/>
  <c r="D1516" i="6"/>
  <c r="C1516" i="6"/>
  <c r="H1515" i="6"/>
  <c r="G1515" i="6"/>
  <c r="F1515" i="6"/>
  <c r="E1515" i="6"/>
  <c r="D1515" i="6"/>
  <c r="C1515" i="6"/>
  <c r="H1514" i="6"/>
  <c r="G1514" i="6"/>
  <c r="F1514" i="6"/>
  <c r="E1514" i="6"/>
  <c r="D1514" i="6"/>
  <c r="C1514" i="6"/>
  <c r="H1513" i="6"/>
  <c r="G1513" i="6"/>
  <c r="F1513" i="6"/>
  <c r="E1513" i="6"/>
  <c r="D1513" i="6"/>
  <c r="C1513" i="6"/>
  <c r="H1512" i="6"/>
  <c r="G1512" i="6"/>
  <c r="F1512" i="6"/>
  <c r="E1512" i="6"/>
  <c r="D1512" i="6"/>
  <c r="C1512" i="6"/>
  <c r="H1511" i="6"/>
  <c r="G1511" i="6"/>
  <c r="F1511" i="6"/>
  <c r="E1511" i="6"/>
  <c r="D1511" i="6"/>
  <c r="C1511" i="6"/>
  <c r="H1510" i="6"/>
  <c r="G1510" i="6"/>
  <c r="F1510" i="6"/>
  <c r="E1510" i="6"/>
  <c r="D1510" i="6"/>
  <c r="C1510" i="6"/>
  <c r="H1509" i="6"/>
  <c r="G1509" i="6"/>
  <c r="F1509" i="6"/>
  <c r="E1509" i="6"/>
  <c r="D1509" i="6"/>
  <c r="C1509" i="6"/>
  <c r="H1508" i="6"/>
  <c r="G1508" i="6"/>
  <c r="F1508" i="6"/>
  <c r="E1508" i="6"/>
  <c r="D1508" i="6"/>
  <c r="C1508" i="6"/>
  <c r="H1507" i="6"/>
  <c r="G1507" i="6"/>
  <c r="F1507" i="6"/>
  <c r="E1507" i="6"/>
  <c r="D1507" i="6"/>
  <c r="C1507" i="6"/>
  <c r="H1506" i="6"/>
  <c r="G1506" i="6"/>
  <c r="F1506" i="6"/>
  <c r="E1506" i="6"/>
  <c r="D1506" i="6"/>
  <c r="C1506" i="6"/>
  <c r="H1505" i="6"/>
  <c r="G1505" i="6"/>
  <c r="F1505" i="6"/>
  <c r="E1505" i="6"/>
  <c r="D1505" i="6"/>
  <c r="C1505" i="6"/>
  <c r="H1504" i="6"/>
  <c r="G1504" i="6"/>
  <c r="F1504" i="6"/>
  <c r="E1504" i="6"/>
  <c r="D1504" i="6"/>
  <c r="C1504" i="6"/>
  <c r="H1503" i="6"/>
  <c r="G1503" i="6"/>
  <c r="F1503" i="6"/>
  <c r="E1503" i="6"/>
  <c r="D1503" i="6"/>
  <c r="C1503" i="6"/>
  <c r="H1502" i="6"/>
  <c r="G1502" i="6"/>
  <c r="F1502" i="6"/>
  <c r="E1502" i="6"/>
  <c r="D1502" i="6"/>
  <c r="C1502" i="6"/>
  <c r="H1501" i="6"/>
  <c r="G1501" i="6"/>
  <c r="F1501" i="6"/>
  <c r="E1501" i="6"/>
  <c r="D1501" i="6"/>
  <c r="C1501" i="6"/>
  <c r="H1500" i="6"/>
  <c r="G1500" i="6"/>
  <c r="F1500" i="6"/>
  <c r="E1500" i="6"/>
  <c r="D1500" i="6"/>
  <c r="C1500" i="6"/>
  <c r="H1499" i="6"/>
  <c r="G1499" i="6"/>
  <c r="F1499" i="6"/>
  <c r="E1499" i="6"/>
  <c r="D1499" i="6"/>
  <c r="C1499" i="6"/>
  <c r="H1498" i="6"/>
  <c r="G1498" i="6"/>
  <c r="F1498" i="6"/>
  <c r="E1498" i="6"/>
  <c r="D1498" i="6"/>
  <c r="C1498" i="6"/>
  <c r="H1497" i="6"/>
  <c r="G1497" i="6"/>
  <c r="F1497" i="6"/>
  <c r="E1497" i="6"/>
  <c r="D1497" i="6"/>
  <c r="C1497" i="6"/>
  <c r="H1496" i="6"/>
  <c r="G1496" i="6"/>
  <c r="F1496" i="6"/>
  <c r="E1496" i="6"/>
  <c r="D1496" i="6"/>
  <c r="C1496" i="6"/>
  <c r="H1495" i="6"/>
  <c r="G1495" i="6"/>
  <c r="F1495" i="6"/>
  <c r="E1495" i="6"/>
  <c r="D1495" i="6"/>
  <c r="C1495" i="6"/>
  <c r="H1494" i="6"/>
  <c r="G1494" i="6"/>
  <c r="F1494" i="6"/>
  <c r="E1494" i="6"/>
  <c r="D1494" i="6"/>
  <c r="C1494" i="6"/>
  <c r="H1493" i="6"/>
  <c r="G1493" i="6"/>
  <c r="F1493" i="6"/>
  <c r="E1493" i="6"/>
  <c r="D1493" i="6"/>
  <c r="C1493" i="6"/>
  <c r="H1492" i="6"/>
  <c r="G1492" i="6"/>
  <c r="F1492" i="6"/>
  <c r="E1492" i="6"/>
  <c r="D1492" i="6"/>
  <c r="C1492" i="6"/>
  <c r="H1491" i="6"/>
  <c r="G1491" i="6"/>
  <c r="F1491" i="6"/>
  <c r="E1491" i="6"/>
  <c r="D1491" i="6"/>
  <c r="C1491" i="6"/>
  <c r="H1490" i="6"/>
  <c r="G1490" i="6"/>
  <c r="F1490" i="6"/>
  <c r="E1490" i="6"/>
  <c r="D1490" i="6"/>
  <c r="C1490" i="6"/>
  <c r="H1489" i="6"/>
  <c r="G1489" i="6"/>
  <c r="F1489" i="6"/>
  <c r="E1489" i="6"/>
  <c r="D1489" i="6"/>
  <c r="C1489" i="6"/>
  <c r="H1488" i="6"/>
  <c r="G1488" i="6"/>
  <c r="F1488" i="6"/>
  <c r="E1488" i="6"/>
  <c r="D1488" i="6"/>
  <c r="C1488" i="6"/>
  <c r="H1487" i="6"/>
  <c r="G1487" i="6"/>
  <c r="F1487" i="6"/>
  <c r="E1487" i="6"/>
  <c r="D1487" i="6"/>
  <c r="C1487" i="6"/>
  <c r="H1486" i="6"/>
  <c r="G1486" i="6"/>
  <c r="F1486" i="6"/>
  <c r="E1486" i="6"/>
  <c r="D1486" i="6"/>
  <c r="C1486" i="6"/>
  <c r="H1485" i="6"/>
  <c r="G1485" i="6"/>
  <c r="F1485" i="6"/>
  <c r="E1485" i="6"/>
  <c r="D1485" i="6"/>
  <c r="C1485" i="6"/>
  <c r="H1484" i="6"/>
  <c r="G1484" i="6"/>
  <c r="F1484" i="6"/>
  <c r="E1484" i="6"/>
  <c r="D1484" i="6"/>
  <c r="C1484" i="6"/>
  <c r="H1483" i="6"/>
  <c r="G1483" i="6"/>
  <c r="F1483" i="6"/>
  <c r="E1483" i="6"/>
  <c r="D1483" i="6"/>
  <c r="C1483" i="6"/>
  <c r="H1482" i="6"/>
  <c r="G1482" i="6"/>
  <c r="F1482" i="6"/>
  <c r="E1482" i="6"/>
  <c r="D1482" i="6"/>
  <c r="C1482" i="6"/>
  <c r="H1481" i="6"/>
  <c r="G1481" i="6"/>
  <c r="F1481" i="6"/>
  <c r="E1481" i="6"/>
  <c r="D1481" i="6"/>
  <c r="C1481" i="6"/>
  <c r="H1480" i="6"/>
  <c r="G1480" i="6"/>
  <c r="F1480" i="6"/>
  <c r="E1480" i="6"/>
  <c r="D1480" i="6"/>
  <c r="C1480" i="6"/>
  <c r="H1479" i="6"/>
  <c r="G1479" i="6"/>
  <c r="F1479" i="6"/>
  <c r="E1479" i="6"/>
  <c r="D1479" i="6"/>
  <c r="C1479" i="6"/>
  <c r="H1478" i="6"/>
  <c r="G1478" i="6"/>
  <c r="F1478" i="6"/>
  <c r="E1478" i="6"/>
  <c r="D1478" i="6"/>
  <c r="C1478" i="6"/>
  <c r="H1477" i="6"/>
  <c r="G1477" i="6"/>
  <c r="F1477" i="6"/>
  <c r="E1477" i="6"/>
  <c r="D1477" i="6"/>
  <c r="C1477" i="6"/>
  <c r="H1476" i="6"/>
  <c r="G1476" i="6"/>
  <c r="F1476" i="6"/>
  <c r="E1476" i="6"/>
  <c r="D1476" i="6"/>
  <c r="C1476" i="6"/>
  <c r="H1475" i="6"/>
  <c r="G1475" i="6"/>
  <c r="F1475" i="6"/>
  <c r="E1475" i="6"/>
  <c r="D1475" i="6"/>
  <c r="C1475" i="6"/>
  <c r="H1474" i="6"/>
  <c r="G1474" i="6"/>
  <c r="F1474" i="6"/>
  <c r="E1474" i="6"/>
  <c r="D1474" i="6"/>
  <c r="C1474" i="6"/>
  <c r="H1473" i="6"/>
  <c r="G1473" i="6"/>
  <c r="F1473" i="6"/>
  <c r="E1473" i="6"/>
  <c r="D1473" i="6"/>
  <c r="C1473" i="6"/>
  <c r="H1472" i="6"/>
  <c r="G1472" i="6"/>
  <c r="F1472" i="6"/>
  <c r="E1472" i="6"/>
  <c r="D1472" i="6"/>
  <c r="C1472" i="6"/>
  <c r="H1471" i="6"/>
  <c r="G1471" i="6"/>
  <c r="F1471" i="6"/>
  <c r="E1471" i="6"/>
  <c r="D1471" i="6"/>
  <c r="C1471" i="6"/>
  <c r="H1470" i="6"/>
  <c r="G1470" i="6"/>
  <c r="F1470" i="6"/>
  <c r="E1470" i="6"/>
  <c r="D1470" i="6"/>
  <c r="C1470" i="6"/>
  <c r="H1469" i="6"/>
  <c r="G1469" i="6"/>
  <c r="F1469" i="6"/>
  <c r="E1469" i="6"/>
  <c r="D1469" i="6"/>
  <c r="C1469" i="6"/>
  <c r="H1468" i="6"/>
  <c r="G1468" i="6"/>
  <c r="F1468" i="6"/>
  <c r="E1468" i="6"/>
  <c r="D1468" i="6"/>
  <c r="C1468" i="6"/>
  <c r="H1467" i="6"/>
  <c r="G1467" i="6"/>
  <c r="F1467" i="6"/>
  <c r="E1467" i="6"/>
  <c r="D1467" i="6"/>
  <c r="C1467" i="6"/>
  <c r="H1466" i="6"/>
  <c r="G1466" i="6"/>
  <c r="F1466" i="6"/>
  <c r="E1466" i="6"/>
  <c r="D1466" i="6"/>
  <c r="C1466" i="6"/>
  <c r="H1465" i="6"/>
  <c r="G1465" i="6"/>
  <c r="F1465" i="6"/>
  <c r="E1465" i="6"/>
  <c r="D1465" i="6"/>
  <c r="C1465" i="6"/>
  <c r="H1464" i="6"/>
  <c r="G1464" i="6"/>
  <c r="F1464" i="6"/>
  <c r="E1464" i="6"/>
  <c r="D1464" i="6"/>
  <c r="C1464" i="6"/>
  <c r="H1463" i="6"/>
  <c r="G1463" i="6"/>
  <c r="F1463" i="6"/>
  <c r="E1463" i="6"/>
  <c r="D1463" i="6"/>
  <c r="C1463" i="6"/>
  <c r="H1462" i="6"/>
  <c r="G1462" i="6"/>
  <c r="F1462" i="6"/>
  <c r="E1462" i="6"/>
  <c r="D1462" i="6"/>
  <c r="C1462" i="6"/>
  <c r="H1461" i="6"/>
  <c r="G1461" i="6"/>
  <c r="F1461" i="6"/>
  <c r="E1461" i="6"/>
  <c r="D1461" i="6"/>
  <c r="C1461" i="6"/>
  <c r="H1460" i="6"/>
  <c r="G1460" i="6"/>
  <c r="F1460" i="6"/>
  <c r="E1460" i="6"/>
  <c r="D1460" i="6"/>
  <c r="C1460" i="6"/>
  <c r="H1459" i="6"/>
  <c r="G1459" i="6"/>
  <c r="F1459" i="6"/>
  <c r="E1459" i="6"/>
  <c r="D1459" i="6"/>
  <c r="C1459" i="6"/>
  <c r="H1458" i="6"/>
  <c r="G1458" i="6"/>
  <c r="F1458" i="6"/>
  <c r="E1458" i="6"/>
  <c r="D1458" i="6"/>
  <c r="C1458" i="6"/>
  <c r="H1457" i="6"/>
  <c r="G1457" i="6"/>
  <c r="F1457" i="6"/>
  <c r="E1457" i="6"/>
  <c r="D1457" i="6"/>
  <c r="C1457" i="6"/>
  <c r="H1456" i="6"/>
  <c r="G1456" i="6"/>
  <c r="F1456" i="6"/>
  <c r="E1456" i="6"/>
  <c r="D1456" i="6"/>
  <c r="C1456" i="6"/>
  <c r="H1455" i="6"/>
  <c r="G1455" i="6"/>
  <c r="F1455" i="6"/>
  <c r="E1455" i="6"/>
  <c r="D1455" i="6"/>
  <c r="C1455" i="6"/>
  <c r="H1454" i="6"/>
  <c r="G1454" i="6"/>
  <c r="F1454" i="6"/>
  <c r="E1454" i="6"/>
  <c r="D1454" i="6"/>
  <c r="C1454" i="6"/>
  <c r="H1453" i="6"/>
  <c r="G1453" i="6"/>
  <c r="F1453" i="6"/>
  <c r="E1453" i="6"/>
  <c r="D1453" i="6"/>
  <c r="C1453" i="6"/>
  <c r="H1452" i="6"/>
  <c r="G1452" i="6"/>
  <c r="F1452" i="6"/>
  <c r="E1452" i="6"/>
  <c r="D1452" i="6"/>
  <c r="C1452" i="6"/>
  <c r="H1451" i="6"/>
  <c r="G1451" i="6"/>
  <c r="F1451" i="6"/>
  <c r="E1451" i="6"/>
  <c r="D1451" i="6"/>
  <c r="C1451" i="6"/>
  <c r="H1450" i="6"/>
  <c r="G1450" i="6"/>
  <c r="F1450" i="6"/>
  <c r="E1450" i="6"/>
  <c r="D1450" i="6"/>
  <c r="C1450" i="6"/>
  <c r="H1449" i="6"/>
  <c r="G1449" i="6"/>
  <c r="F1449" i="6"/>
  <c r="E1449" i="6"/>
  <c r="D1449" i="6"/>
  <c r="C1449" i="6"/>
  <c r="H1448" i="6"/>
  <c r="G1448" i="6"/>
  <c r="F1448" i="6"/>
  <c r="E1448" i="6"/>
  <c r="D1448" i="6"/>
  <c r="C1448" i="6"/>
  <c r="H1447" i="6"/>
  <c r="G1447" i="6"/>
  <c r="F1447" i="6"/>
  <c r="E1447" i="6"/>
  <c r="D1447" i="6"/>
  <c r="C1447" i="6"/>
  <c r="H1446" i="6"/>
  <c r="G1446" i="6"/>
  <c r="F1446" i="6"/>
  <c r="E1446" i="6"/>
  <c r="D1446" i="6"/>
  <c r="C1446" i="6"/>
  <c r="H1445" i="6"/>
  <c r="G1445" i="6"/>
  <c r="F1445" i="6"/>
  <c r="E1445" i="6"/>
  <c r="D1445" i="6"/>
  <c r="C1445" i="6"/>
  <c r="H1444" i="6"/>
  <c r="G1444" i="6"/>
  <c r="F1444" i="6"/>
  <c r="E1444" i="6"/>
  <c r="D1444" i="6"/>
  <c r="C1444" i="6"/>
  <c r="H1443" i="6"/>
  <c r="G1443" i="6"/>
  <c r="F1443" i="6"/>
  <c r="E1443" i="6"/>
  <c r="D1443" i="6"/>
  <c r="C1443" i="6"/>
  <c r="H1442" i="6"/>
  <c r="G1442" i="6"/>
  <c r="F1442" i="6"/>
  <c r="E1442" i="6"/>
  <c r="D1442" i="6"/>
  <c r="C1442" i="6"/>
  <c r="H1441" i="6"/>
  <c r="G1441" i="6"/>
  <c r="F1441" i="6"/>
  <c r="E1441" i="6"/>
  <c r="D1441" i="6"/>
  <c r="C1441" i="6"/>
  <c r="H1440" i="6"/>
  <c r="G1440" i="6"/>
  <c r="F1440" i="6"/>
  <c r="E1440" i="6"/>
  <c r="D1440" i="6"/>
  <c r="C1440" i="6"/>
  <c r="H1439" i="6"/>
  <c r="G1439" i="6"/>
  <c r="F1439" i="6"/>
  <c r="E1439" i="6"/>
  <c r="D1439" i="6"/>
  <c r="C1439" i="6"/>
  <c r="H1438" i="6"/>
  <c r="G1438" i="6"/>
  <c r="F1438" i="6"/>
  <c r="E1438" i="6"/>
  <c r="D1438" i="6"/>
  <c r="C1438" i="6"/>
  <c r="H1437" i="6"/>
  <c r="G1437" i="6"/>
  <c r="F1437" i="6"/>
  <c r="E1437" i="6"/>
  <c r="D1437" i="6"/>
  <c r="C1437" i="6"/>
  <c r="H1436" i="6"/>
  <c r="G1436" i="6"/>
  <c r="F1436" i="6"/>
  <c r="E1436" i="6"/>
  <c r="D1436" i="6"/>
  <c r="C1436" i="6"/>
  <c r="H1435" i="6"/>
  <c r="G1435" i="6"/>
  <c r="F1435" i="6"/>
  <c r="E1435" i="6"/>
  <c r="D1435" i="6"/>
  <c r="C1435" i="6"/>
  <c r="H1434" i="6"/>
  <c r="G1434" i="6"/>
  <c r="F1434" i="6"/>
  <c r="E1434" i="6"/>
  <c r="D1434" i="6"/>
  <c r="C1434" i="6"/>
  <c r="H1433" i="6"/>
  <c r="G1433" i="6"/>
  <c r="F1433" i="6"/>
  <c r="E1433" i="6"/>
  <c r="D1433" i="6"/>
  <c r="C1433" i="6"/>
  <c r="H1432" i="6"/>
  <c r="G1432" i="6"/>
  <c r="F1432" i="6"/>
  <c r="E1432" i="6"/>
  <c r="D1432" i="6"/>
  <c r="C1432" i="6"/>
  <c r="H1431" i="6"/>
  <c r="G1431" i="6"/>
  <c r="F1431" i="6"/>
  <c r="E1431" i="6"/>
  <c r="D1431" i="6"/>
  <c r="C1431" i="6"/>
  <c r="H1430" i="6"/>
  <c r="G1430" i="6"/>
  <c r="F1430" i="6"/>
  <c r="E1430" i="6"/>
  <c r="D1430" i="6"/>
  <c r="C1430" i="6"/>
  <c r="H1429" i="6"/>
  <c r="G1429" i="6"/>
  <c r="F1429" i="6"/>
  <c r="E1429" i="6"/>
  <c r="D1429" i="6"/>
  <c r="C1429" i="6"/>
  <c r="H1428" i="6"/>
  <c r="G1428" i="6"/>
  <c r="F1428" i="6"/>
  <c r="E1428" i="6"/>
  <c r="D1428" i="6"/>
  <c r="C1428" i="6"/>
  <c r="H1427" i="6"/>
  <c r="G1427" i="6"/>
  <c r="F1427" i="6"/>
  <c r="E1427" i="6"/>
  <c r="D1427" i="6"/>
  <c r="C1427" i="6"/>
  <c r="H1426" i="6"/>
  <c r="G1426" i="6"/>
  <c r="F1426" i="6"/>
  <c r="E1426" i="6"/>
  <c r="D1426" i="6"/>
  <c r="C1426" i="6"/>
  <c r="H1425" i="6"/>
  <c r="G1425" i="6"/>
  <c r="F1425" i="6"/>
  <c r="E1425" i="6"/>
  <c r="D1425" i="6"/>
  <c r="C1425" i="6"/>
  <c r="H1424" i="6"/>
  <c r="G1424" i="6"/>
  <c r="F1424" i="6"/>
  <c r="E1424" i="6"/>
  <c r="D1424" i="6"/>
  <c r="C1424" i="6"/>
  <c r="H1423" i="6"/>
  <c r="G1423" i="6"/>
  <c r="F1423" i="6"/>
  <c r="E1423" i="6"/>
  <c r="D1423" i="6"/>
  <c r="C1423" i="6"/>
  <c r="H1422" i="6"/>
  <c r="G1422" i="6"/>
  <c r="F1422" i="6"/>
  <c r="E1422" i="6"/>
  <c r="D1422" i="6"/>
  <c r="C1422" i="6"/>
  <c r="H1421" i="6"/>
  <c r="G1421" i="6"/>
  <c r="F1421" i="6"/>
  <c r="E1421" i="6"/>
  <c r="D1421" i="6"/>
  <c r="C1421" i="6"/>
  <c r="H1420" i="6"/>
  <c r="G1420" i="6"/>
  <c r="F1420" i="6"/>
  <c r="E1420" i="6"/>
  <c r="D1420" i="6"/>
  <c r="C1420" i="6"/>
  <c r="H1419" i="6"/>
  <c r="G1419" i="6"/>
  <c r="F1419" i="6"/>
  <c r="E1419" i="6"/>
  <c r="D1419" i="6"/>
  <c r="C1419" i="6"/>
  <c r="H1418" i="6"/>
  <c r="G1418" i="6"/>
  <c r="F1418" i="6"/>
  <c r="E1418" i="6"/>
  <c r="D1418" i="6"/>
  <c r="C1418" i="6"/>
  <c r="H1417" i="6"/>
  <c r="G1417" i="6"/>
  <c r="F1417" i="6"/>
  <c r="E1417" i="6"/>
  <c r="D1417" i="6"/>
  <c r="C1417" i="6"/>
  <c r="H1416" i="6"/>
  <c r="G1416" i="6"/>
  <c r="F1416" i="6"/>
  <c r="E1416" i="6"/>
  <c r="D1416" i="6"/>
  <c r="C1416" i="6"/>
  <c r="H1415" i="6"/>
  <c r="G1415" i="6"/>
  <c r="F1415" i="6"/>
  <c r="E1415" i="6"/>
  <c r="D1415" i="6"/>
  <c r="C1415" i="6"/>
  <c r="H1414" i="6"/>
  <c r="G1414" i="6"/>
  <c r="F1414" i="6"/>
  <c r="E1414" i="6"/>
  <c r="D1414" i="6"/>
  <c r="C1414" i="6"/>
  <c r="H1413" i="6"/>
  <c r="G1413" i="6"/>
  <c r="F1413" i="6"/>
  <c r="E1413" i="6"/>
  <c r="D1413" i="6"/>
  <c r="C1413" i="6"/>
  <c r="H1412" i="6"/>
  <c r="G1412" i="6"/>
  <c r="F1412" i="6"/>
  <c r="E1412" i="6"/>
  <c r="D1412" i="6"/>
  <c r="C1412" i="6"/>
  <c r="H1411" i="6"/>
  <c r="G1411" i="6"/>
  <c r="F1411" i="6"/>
  <c r="E1411" i="6"/>
  <c r="D1411" i="6"/>
  <c r="C1411" i="6"/>
  <c r="H1410" i="6"/>
  <c r="G1410" i="6"/>
  <c r="F1410" i="6"/>
  <c r="E1410" i="6"/>
  <c r="D1410" i="6"/>
  <c r="C1410" i="6"/>
  <c r="H1409" i="6"/>
  <c r="G1409" i="6"/>
  <c r="F1409" i="6"/>
  <c r="E1409" i="6"/>
  <c r="D1409" i="6"/>
  <c r="C1409" i="6"/>
  <c r="H1408" i="6"/>
  <c r="G1408" i="6"/>
  <c r="F1408" i="6"/>
  <c r="E1408" i="6"/>
  <c r="D1408" i="6"/>
  <c r="C1408" i="6"/>
  <c r="H1407" i="6"/>
  <c r="G1407" i="6"/>
  <c r="F1407" i="6"/>
  <c r="E1407" i="6"/>
  <c r="D1407" i="6"/>
  <c r="C1407" i="6"/>
  <c r="H1406" i="6"/>
  <c r="G1406" i="6"/>
  <c r="F1406" i="6"/>
  <c r="E1406" i="6"/>
  <c r="D1406" i="6"/>
  <c r="C1406" i="6"/>
  <c r="H1405" i="6"/>
  <c r="G1405" i="6"/>
  <c r="F1405" i="6"/>
  <c r="E1405" i="6"/>
  <c r="D1405" i="6"/>
  <c r="C1405" i="6"/>
  <c r="H1404" i="6"/>
  <c r="G1404" i="6"/>
  <c r="F1404" i="6"/>
  <c r="E1404" i="6"/>
  <c r="D1404" i="6"/>
  <c r="C1404" i="6"/>
  <c r="H1403" i="6"/>
  <c r="G1403" i="6"/>
  <c r="F1403" i="6"/>
  <c r="E1403" i="6"/>
  <c r="D1403" i="6"/>
  <c r="C1403" i="6"/>
  <c r="H1402" i="6"/>
  <c r="G1402" i="6"/>
  <c r="F1402" i="6"/>
  <c r="E1402" i="6"/>
  <c r="D1402" i="6"/>
  <c r="C1402" i="6"/>
  <c r="H1401" i="6"/>
  <c r="G1401" i="6"/>
  <c r="F1401" i="6"/>
  <c r="E1401" i="6"/>
  <c r="D1401" i="6"/>
  <c r="C1401" i="6"/>
  <c r="H1400" i="6"/>
  <c r="G1400" i="6"/>
  <c r="F1400" i="6"/>
  <c r="E1400" i="6"/>
  <c r="D1400" i="6"/>
  <c r="C1400" i="6"/>
  <c r="H1399" i="6"/>
  <c r="G1399" i="6"/>
  <c r="F1399" i="6"/>
  <c r="E1399" i="6"/>
  <c r="D1399" i="6"/>
  <c r="C1399" i="6"/>
  <c r="H1398" i="6"/>
  <c r="G1398" i="6"/>
  <c r="F1398" i="6"/>
  <c r="E1398" i="6"/>
  <c r="D1398" i="6"/>
  <c r="C1398" i="6"/>
  <c r="H1397" i="6"/>
  <c r="G1397" i="6"/>
  <c r="F1397" i="6"/>
  <c r="E1397" i="6"/>
  <c r="D1397" i="6"/>
  <c r="C1397" i="6"/>
  <c r="H1396" i="6"/>
  <c r="G1396" i="6"/>
  <c r="F1396" i="6"/>
  <c r="E1396" i="6"/>
  <c r="D1396" i="6"/>
  <c r="C1396" i="6"/>
  <c r="H1395" i="6"/>
  <c r="G1395" i="6"/>
  <c r="F1395" i="6"/>
  <c r="E1395" i="6"/>
  <c r="D1395" i="6"/>
  <c r="C1395" i="6"/>
  <c r="H1394" i="6"/>
  <c r="G1394" i="6"/>
  <c r="F1394" i="6"/>
  <c r="E1394" i="6"/>
  <c r="D1394" i="6"/>
  <c r="C1394" i="6"/>
  <c r="H1393" i="6"/>
  <c r="G1393" i="6"/>
  <c r="F1393" i="6"/>
  <c r="E1393" i="6"/>
  <c r="D1393" i="6"/>
  <c r="C1393" i="6"/>
  <c r="H1392" i="6"/>
  <c r="G1392" i="6"/>
  <c r="F1392" i="6"/>
  <c r="E1392" i="6"/>
  <c r="D1392" i="6"/>
  <c r="C1392" i="6"/>
  <c r="H1391" i="6"/>
  <c r="G1391" i="6"/>
  <c r="F1391" i="6"/>
  <c r="E1391" i="6"/>
  <c r="D1391" i="6"/>
  <c r="C1391" i="6"/>
  <c r="H1390" i="6"/>
  <c r="G1390" i="6"/>
  <c r="F1390" i="6"/>
  <c r="E1390" i="6"/>
  <c r="D1390" i="6"/>
  <c r="C1390" i="6"/>
  <c r="H1389" i="6"/>
  <c r="G1389" i="6"/>
  <c r="F1389" i="6"/>
  <c r="E1389" i="6"/>
  <c r="D1389" i="6"/>
  <c r="C1389" i="6"/>
  <c r="H1388" i="6"/>
  <c r="G1388" i="6"/>
  <c r="F1388" i="6"/>
  <c r="E1388" i="6"/>
  <c r="D1388" i="6"/>
  <c r="C1388" i="6"/>
  <c r="H1387" i="6"/>
  <c r="G1387" i="6"/>
  <c r="F1387" i="6"/>
  <c r="E1387" i="6"/>
  <c r="D1387" i="6"/>
  <c r="C1387" i="6"/>
  <c r="H1386" i="6"/>
  <c r="G1386" i="6"/>
  <c r="F1386" i="6"/>
  <c r="E1386" i="6"/>
  <c r="D1386" i="6"/>
  <c r="C1386" i="6"/>
  <c r="H1385" i="6"/>
  <c r="G1385" i="6"/>
  <c r="F1385" i="6"/>
  <c r="E1385" i="6"/>
  <c r="D1385" i="6"/>
  <c r="C1385" i="6"/>
  <c r="H1384" i="6"/>
  <c r="G1384" i="6"/>
  <c r="F1384" i="6"/>
  <c r="E1384" i="6"/>
  <c r="D1384" i="6"/>
  <c r="C1384" i="6"/>
  <c r="H1383" i="6"/>
  <c r="G1383" i="6"/>
  <c r="F1383" i="6"/>
  <c r="E1383" i="6"/>
  <c r="D1383" i="6"/>
  <c r="C1383" i="6"/>
  <c r="H1382" i="6"/>
  <c r="G1382" i="6"/>
  <c r="F1382" i="6"/>
  <c r="E1382" i="6"/>
  <c r="D1382" i="6"/>
  <c r="C1382" i="6"/>
  <c r="H1381" i="6"/>
  <c r="G1381" i="6"/>
  <c r="F1381" i="6"/>
  <c r="E1381" i="6"/>
  <c r="D1381" i="6"/>
  <c r="C1381" i="6"/>
  <c r="H1380" i="6"/>
  <c r="G1380" i="6"/>
  <c r="F1380" i="6"/>
  <c r="E1380" i="6"/>
  <c r="D1380" i="6"/>
  <c r="C1380" i="6"/>
  <c r="H1379" i="6"/>
  <c r="G1379" i="6"/>
  <c r="F1379" i="6"/>
  <c r="E1379" i="6"/>
  <c r="D1379" i="6"/>
  <c r="C1379" i="6"/>
  <c r="H1378" i="6"/>
  <c r="G1378" i="6"/>
  <c r="F1378" i="6"/>
  <c r="E1378" i="6"/>
  <c r="D1378" i="6"/>
  <c r="C1378" i="6"/>
  <c r="H1377" i="6"/>
  <c r="G1377" i="6"/>
  <c r="F1377" i="6"/>
  <c r="E1377" i="6"/>
  <c r="D1377" i="6"/>
  <c r="C1377" i="6"/>
  <c r="H1376" i="6"/>
  <c r="G1376" i="6"/>
  <c r="F1376" i="6"/>
  <c r="E1376" i="6"/>
  <c r="D1376" i="6"/>
  <c r="C1376" i="6"/>
  <c r="H1375" i="6"/>
  <c r="G1375" i="6"/>
  <c r="F1375" i="6"/>
  <c r="E1375" i="6"/>
  <c r="D1375" i="6"/>
  <c r="C1375" i="6"/>
  <c r="H1374" i="6"/>
  <c r="G1374" i="6"/>
  <c r="F1374" i="6"/>
  <c r="E1374" i="6"/>
  <c r="D1374" i="6"/>
  <c r="C1374" i="6"/>
  <c r="H1373" i="6"/>
  <c r="G1373" i="6"/>
  <c r="F1373" i="6"/>
  <c r="E1373" i="6"/>
  <c r="D1373" i="6"/>
  <c r="C1373" i="6"/>
  <c r="H1372" i="6"/>
  <c r="G1372" i="6"/>
  <c r="F1372" i="6"/>
  <c r="E1372" i="6"/>
  <c r="D1372" i="6"/>
  <c r="C1372" i="6"/>
  <c r="H1371" i="6"/>
  <c r="G1371" i="6"/>
  <c r="F1371" i="6"/>
  <c r="E1371" i="6"/>
  <c r="D1371" i="6"/>
  <c r="C1371" i="6"/>
  <c r="H1370" i="6"/>
  <c r="G1370" i="6"/>
  <c r="F1370" i="6"/>
  <c r="E1370" i="6"/>
  <c r="D1370" i="6"/>
  <c r="C1370" i="6"/>
  <c r="H1369" i="6"/>
  <c r="G1369" i="6"/>
  <c r="F1369" i="6"/>
  <c r="E1369" i="6"/>
  <c r="D1369" i="6"/>
  <c r="C1369" i="6"/>
  <c r="H1368" i="6"/>
  <c r="G1368" i="6"/>
  <c r="F1368" i="6"/>
  <c r="E1368" i="6"/>
  <c r="D1368" i="6"/>
  <c r="C1368" i="6"/>
  <c r="H1367" i="6"/>
  <c r="G1367" i="6"/>
  <c r="F1367" i="6"/>
  <c r="E1367" i="6"/>
  <c r="D1367" i="6"/>
  <c r="C1367" i="6"/>
  <c r="H1366" i="6"/>
  <c r="G1366" i="6"/>
  <c r="F1366" i="6"/>
  <c r="E1366" i="6"/>
  <c r="D1366" i="6"/>
  <c r="C1366" i="6"/>
  <c r="H1365" i="6"/>
  <c r="G1365" i="6"/>
  <c r="F1365" i="6"/>
  <c r="E1365" i="6"/>
  <c r="D1365" i="6"/>
  <c r="C1365" i="6"/>
  <c r="H1364" i="6"/>
  <c r="G1364" i="6"/>
  <c r="F1364" i="6"/>
  <c r="E1364" i="6"/>
  <c r="D1364" i="6"/>
  <c r="C1364" i="6"/>
  <c r="H1363" i="6"/>
  <c r="G1363" i="6"/>
  <c r="F1363" i="6"/>
  <c r="E1363" i="6"/>
  <c r="D1363" i="6"/>
  <c r="C1363" i="6"/>
  <c r="H1362" i="6"/>
  <c r="G1362" i="6"/>
  <c r="F1362" i="6"/>
  <c r="E1362" i="6"/>
  <c r="D1362" i="6"/>
  <c r="C1362" i="6"/>
  <c r="H1361" i="6"/>
  <c r="G1361" i="6"/>
  <c r="F1361" i="6"/>
  <c r="E1361" i="6"/>
  <c r="D1361" i="6"/>
  <c r="C1361" i="6"/>
  <c r="H1360" i="6"/>
  <c r="G1360" i="6"/>
  <c r="F1360" i="6"/>
  <c r="E1360" i="6"/>
  <c r="D1360" i="6"/>
  <c r="C1360" i="6"/>
  <c r="H1359" i="6"/>
  <c r="G1359" i="6"/>
  <c r="F1359" i="6"/>
  <c r="E1359" i="6"/>
  <c r="D1359" i="6"/>
  <c r="C1359" i="6"/>
  <c r="H1358" i="6"/>
  <c r="G1358" i="6"/>
  <c r="F1358" i="6"/>
  <c r="E1358" i="6"/>
  <c r="D1358" i="6"/>
  <c r="C1358" i="6"/>
  <c r="H1357" i="6"/>
  <c r="G1357" i="6"/>
  <c r="F1357" i="6"/>
  <c r="E1357" i="6"/>
  <c r="D1357" i="6"/>
  <c r="C1357" i="6"/>
  <c r="H1356" i="6"/>
  <c r="G1356" i="6"/>
  <c r="F1356" i="6"/>
  <c r="E1356" i="6"/>
  <c r="D1356" i="6"/>
  <c r="C1356" i="6"/>
  <c r="H1355" i="6"/>
  <c r="G1355" i="6"/>
  <c r="F1355" i="6"/>
  <c r="E1355" i="6"/>
  <c r="D1355" i="6"/>
  <c r="C1355" i="6"/>
  <c r="H1354" i="6"/>
  <c r="G1354" i="6"/>
  <c r="F1354" i="6"/>
  <c r="E1354" i="6"/>
  <c r="D1354" i="6"/>
  <c r="C1354" i="6"/>
  <c r="H1353" i="6"/>
  <c r="G1353" i="6"/>
  <c r="F1353" i="6"/>
  <c r="E1353" i="6"/>
  <c r="D1353" i="6"/>
  <c r="C1353" i="6"/>
  <c r="H1352" i="6"/>
  <c r="G1352" i="6"/>
  <c r="F1352" i="6"/>
  <c r="E1352" i="6"/>
  <c r="D1352" i="6"/>
  <c r="C1352" i="6"/>
  <c r="H1351" i="6"/>
  <c r="G1351" i="6"/>
  <c r="F1351" i="6"/>
  <c r="E1351" i="6"/>
  <c r="D1351" i="6"/>
  <c r="C1351" i="6"/>
  <c r="H1350" i="6"/>
  <c r="G1350" i="6"/>
  <c r="F1350" i="6"/>
  <c r="E1350" i="6"/>
  <c r="D1350" i="6"/>
  <c r="C1350" i="6"/>
  <c r="H1349" i="6"/>
  <c r="G1349" i="6"/>
  <c r="F1349" i="6"/>
  <c r="E1349" i="6"/>
  <c r="D1349" i="6"/>
  <c r="C1349" i="6"/>
  <c r="H1348" i="6"/>
  <c r="G1348" i="6"/>
  <c r="F1348" i="6"/>
  <c r="E1348" i="6"/>
  <c r="D1348" i="6"/>
  <c r="C1348" i="6"/>
  <c r="H1347" i="6"/>
  <c r="G1347" i="6"/>
  <c r="F1347" i="6"/>
  <c r="E1347" i="6"/>
  <c r="D1347" i="6"/>
  <c r="C1347" i="6"/>
  <c r="H1346" i="6"/>
  <c r="G1346" i="6"/>
  <c r="F1346" i="6"/>
  <c r="E1346" i="6"/>
  <c r="D1346" i="6"/>
  <c r="C1346" i="6"/>
  <c r="H1345" i="6"/>
  <c r="G1345" i="6"/>
  <c r="F1345" i="6"/>
  <c r="E1345" i="6"/>
  <c r="D1345" i="6"/>
  <c r="C1345" i="6"/>
  <c r="H1344" i="6"/>
  <c r="G1344" i="6"/>
  <c r="F1344" i="6"/>
  <c r="E1344" i="6"/>
  <c r="D1344" i="6"/>
  <c r="C1344" i="6"/>
  <c r="H1343" i="6"/>
  <c r="G1343" i="6"/>
  <c r="F1343" i="6"/>
  <c r="E1343" i="6"/>
  <c r="D1343" i="6"/>
  <c r="C1343" i="6"/>
  <c r="H1342" i="6"/>
  <c r="G1342" i="6"/>
  <c r="F1342" i="6"/>
  <c r="E1342" i="6"/>
  <c r="D1342" i="6"/>
  <c r="C1342" i="6"/>
  <c r="H1341" i="6"/>
  <c r="G1341" i="6"/>
  <c r="F1341" i="6"/>
  <c r="E1341" i="6"/>
  <c r="D1341" i="6"/>
  <c r="C1341" i="6"/>
  <c r="H1340" i="6"/>
  <c r="G1340" i="6"/>
  <c r="F1340" i="6"/>
  <c r="E1340" i="6"/>
  <c r="D1340" i="6"/>
  <c r="C1340" i="6"/>
  <c r="H1339" i="6"/>
  <c r="G1339" i="6"/>
  <c r="F1339" i="6"/>
  <c r="E1339" i="6"/>
  <c r="D1339" i="6"/>
  <c r="C1339" i="6"/>
  <c r="H1338" i="6"/>
  <c r="G1338" i="6"/>
  <c r="F1338" i="6"/>
  <c r="E1338" i="6"/>
  <c r="D1338" i="6"/>
  <c r="C1338" i="6"/>
  <c r="H1337" i="6"/>
  <c r="G1337" i="6"/>
  <c r="F1337" i="6"/>
  <c r="E1337" i="6"/>
  <c r="D1337" i="6"/>
  <c r="C1337" i="6"/>
  <c r="H1336" i="6"/>
  <c r="G1336" i="6"/>
  <c r="F1336" i="6"/>
  <c r="E1336" i="6"/>
  <c r="D1336" i="6"/>
  <c r="C1336" i="6"/>
  <c r="H1335" i="6"/>
  <c r="G1335" i="6"/>
  <c r="F1335" i="6"/>
  <c r="E1335" i="6"/>
  <c r="D1335" i="6"/>
  <c r="C1335" i="6"/>
  <c r="H1334" i="6"/>
  <c r="G1334" i="6"/>
  <c r="F1334" i="6"/>
  <c r="E1334" i="6"/>
  <c r="D1334" i="6"/>
  <c r="C1334" i="6"/>
  <c r="H1333" i="6"/>
  <c r="G1333" i="6"/>
  <c r="F1333" i="6"/>
  <c r="E1333" i="6"/>
  <c r="D1333" i="6"/>
  <c r="C1333" i="6"/>
  <c r="H1332" i="6"/>
  <c r="G1332" i="6"/>
  <c r="F1332" i="6"/>
  <c r="E1332" i="6"/>
  <c r="D1332" i="6"/>
  <c r="C1332" i="6"/>
  <c r="H1331" i="6"/>
  <c r="G1331" i="6"/>
  <c r="F1331" i="6"/>
  <c r="E1331" i="6"/>
  <c r="D1331" i="6"/>
  <c r="C1331" i="6"/>
  <c r="H1330" i="6"/>
  <c r="G1330" i="6"/>
  <c r="F1330" i="6"/>
  <c r="E1330" i="6"/>
  <c r="D1330" i="6"/>
  <c r="C1330" i="6"/>
  <c r="H1329" i="6"/>
  <c r="G1329" i="6"/>
  <c r="F1329" i="6"/>
  <c r="E1329" i="6"/>
  <c r="D1329" i="6"/>
  <c r="C1329" i="6"/>
  <c r="H1328" i="6"/>
  <c r="G1328" i="6"/>
  <c r="F1328" i="6"/>
  <c r="E1328" i="6"/>
  <c r="D1328" i="6"/>
  <c r="C1328" i="6"/>
  <c r="H1327" i="6"/>
  <c r="G1327" i="6"/>
  <c r="F1327" i="6"/>
  <c r="E1327" i="6"/>
  <c r="D1327" i="6"/>
  <c r="C1327" i="6"/>
  <c r="H1326" i="6"/>
  <c r="G1326" i="6"/>
  <c r="F1326" i="6"/>
  <c r="E1326" i="6"/>
  <c r="D1326" i="6"/>
  <c r="C1326" i="6"/>
  <c r="H1325" i="6"/>
  <c r="G1325" i="6"/>
  <c r="F1325" i="6"/>
  <c r="E1325" i="6"/>
  <c r="D1325" i="6"/>
  <c r="C1325" i="6"/>
  <c r="H1324" i="6"/>
  <c r="G1324" i="6"/>
  <c r="F1324" i="6"/>
  <c r="E1324" i="6"/>
  <c r="D1324" i="6"/>
  <c r="C1324" i="6"/>
  <c r="H1323" i="6"/>
  <c r="G1323" i="6"/>
  <c r="F1323" i="6"/>
  <c r="E1323" i="6"/>
  <c r="D1323" i="6"/>
  <c r="C1323" i="6"/>
  <c r="H1322" i="6"/>
  <c r="G1322" i="6"/>
  <c r="F1322" i="6"/>
  <c r="E1322" i="6"/>
  <c r="D1322" i="6"/>
  <c r="C1322" i="6"/>
  <c r="H1321" i="6"/>
  <c r="G1321" i="6"/>
  <c r="F1321" i="6"/>
  <c r="E1321" i="6"/>
  <c r="D1321" i="6"/>
  <c r="C1321" i="6"/>
  <c r="H1320" i="6"/>
  <c r="G1320" i="6"/>
  <c r="F1320" i="6"/>
  <c r="E1320" i="6"/>
  <c r="D1320" i="6"/>
  <c r="C1320" i="6"/>
  <c r="H1319" i="6"/>
  <c r="G1319" i="6"/>
  <c r="F1319" i="6"/>
  <c r="E1319" i="6"/>
  <c r="D1319" i="6"/>
  <c r="C1319" i="6"/>
  <c r="H1318" i="6"/>
  <c r="G1318" i="6"/>
  <c r="F1318" i="6"/>
  <c r="E1318" i="6"/>
  <c r="D1318" i="6"/>
  <c r="C1318" i="6"/>
  <c r="H1317" i="6"/>
  <c r="G1317" i="6"/>
  <c r="F1317" i="6"/>
  <c r="E1317" i="6"/>
  <c r="D1317" i="6"/>
  <c r="C1317" i="6"/>
  <c r="H1316" i="6"/>
  <c r="G1316" i="6"/>
  <c r="F1316" i="6"/>
  <c r="E1316" i="6"/>
  <c r="D1316" i="6"/>
  <c r="C1316" i="6"/>
  <c r="H1315" i="6"/>
  <c r="G1315" i="6"/>
  <c r="F1315" i="6"/>
  <c r="E1315" i="6"/>
  <c r="D1315" i="6"/>
  <c r="C1315" i="6"/>
  <c r="H1314" i="6"/>
  <c r="G1314" i="6"/>
  <c r="F1314" i="6"/>
  <c r="E1314" i="6"/>
  <c r="D1314" i="6"/>
  <c r="C1314" i="6"/>
  <c r="H1313" i="6"/>
  <c r="G1313" i="6"/>
  <c r="F1313" i="6"/>
  <c r="E1313" i="6"/>
  <c r="D1313" i="6"/>
  <c r="C1313" i="6"/>
  <c r="H1312" i="6"/>
  <c r="G1312" i="6"/>
  <c r="F1312" i="6"/>
  <c r="E1312" i="6"/>
  <c r="D1312" i="6"/>
  <c r="C1312" i="6"/>
  <c r="H1311" i="6"/>
  <c r="G1311" i="6"/>
  <c r="F1311" i="6"/>
  <c r="E1311" i="6"/>
  <c r="D1311" i="6"/>
  <c r="C1311" i="6"/>
  <c r="H1310" i="6"/>
  <c r="G1310" i="6"/>
  <c r="F1310" i="6"/>
  <c r="E1310" i="6"/>
  <c r="D1310" i="6"/>
  <c r="C1310" i="6"/>
  <c r="H1309" i="6"/>
  <c r="G1309" i="6"/>
  <c r="F1309" i="6"/>
  <c r="E1309" i="6"/>
  <c r="D1309" i="6"/>
  <c r="C1309" i="6"/>
  <c r="H1308" i="6"/>
  <c r="G1308" i="6"/>
  <c r="F1308" i="6"/>
  <c r="E1308" i="6"/>
  <c r="D1308" i="6"/>
  <c r="C1308" i="6"/>
  <c r="H1307" i="6"/>
  <c r="G1307" i="6"/>
  <c r="F1307" i="6"/>
  <c r="E1307" i="6"/>
  <c r="D1307" i="6"/>
  <c r="C1307" i="6"/>
  <c r="H1306" i="6"/>
  <c r="G1306" i="6"/>
  <c r="F1306" i="6"/>
  <c r="E1306" i="6"/>
  <c r="D1306" i="6"/>
  <c r="C1306" i="6"/>
  <c r="H1305" i="6"/>
  <c r="G1305" i="6"/>
  <c r="F1305" i="6"/>
  <c r="E1305" i="6"/>
  <c r="D1305" i="6"/>
  <c r="C1305" i="6"/>
  <c r="H1304" i="6"/>
  <c r="G1304" i="6"/>
  <c r="F1304" i="6"/>
  <c r="E1304" i="6"/>
  <c r="D1304" i="6"/>
  <c r="C1304" i="6"/>
  <c r="H1303" i="6"/>
  <c r="G1303" i="6"/>
  <c r="F1303" i="6"/>
  <c r="E1303" i="6"/>
  <c r="D1303" i="6"/>
  <c r="C1303" i="6"/>
  <c r="H1302" i="6"/>
  <c r="G1302" i="6"/>
  <c r="F1302" i="6"/>
  <c r="E1302" i="6"/>
  <c r="D1302" i="6"/>
  <c r="C1302" i="6"/>
  <c r="H1301" i="6"/>
  <c r="G1301" i="6"/>
  <c r="F1301" i="6"/>
  <c r="E1301" i="6"/>
  <c r="D1301" i="6"/>
  <c r="C1301" i="6"/>
  <c r="H1300" i="6"/>
  <c r="G1300" i="6"/>
  <c r="F1300" i="6"/>
  <c r="E1300" i="6"/>
  <c r="D1300" i="6"/>
  <c r="C1300" i="6"/>
  <c r="H1299" i="6"/>
  <c r="G1299" i="6"/>
  <c r="F1299" i="6"/>
  <c r="E1299" i="6"/>
  <c r="D1299" i="6"/>
  <c r="C1299" i="6"/>
  <c r="H1298" i="6"/>
  <c r="G1298" i="6"/>
  <c r="F1298" i="6"/>
  <c r="E1298" i="6"/>
  <c r="D1298" i="6"/>
  <c r="C1298" i="6"/>
  <c r="H1297" i="6"/>
  <c r="G1297" i="6"/>
  <c r="F1297" i="6"/>
  <c r="E1297" i="6"/>
  <c r="D1297" i="6"/>
  <c r="C1297" i="6"/>
  <c r="H1296" i="6"/>
  <c r="G1296" i="6"/>
  <c r="F1296" i="6"/>
  <c r="E1296" i="6"/>
  <c r="D1296" i="6"/>
  <c r="C1296" i="6"/>
  <c r="H1295" i="6"/>
  <c r="G1295" i="6"/>
  <c r="F1295" i="6"/>
  <c r="E1295" i="6"/>
  <c r="D1295" i="6"/>
  <c r="C1295" i="6"/>
  <c r="H1294" i="6"/>
  <c r="G1294" i="6"/>
  <c r="F1294" i="6"/>
  <c r="E1294" i="6"/>
  <c r="D1294" i="6"/>
  <c r="C1294" i="6"/>
  <c r="H1293" i="6"/>
  <c r="G1293" i="6"/>
  <c r="F1293" i="6"/>
  <c r="E1293" i="6"/>
  <c r="D1293" i="6"/>
  <c r="C1293" i="6"/>
  <c r="H1292" i="6"/>
  <c r="G1292" i="6"/>
  <c r="F1292" i="6"/>
  <c r="E1292" i="6"/>
  <c r="D1292" i="6"/>
  <c r="C1292" i="6"/>
  <c r="H1291" i="6"/>
  <c r="G1291" i="6"/>
  <c r="F1291" i="6"/>
  <c r="E1291" i="6"/>
  <c r="D1291" i="6"/>
  <c r="C1291" i="6"/>
  <c r="H1290" i="6"/>
  <c r="G1290" i="6"/>
  <c r="F1290" i="6"/>
  <c r="E1290" i="6"/>
  <c r="D1290" i="6"/>
  <c r="C1290" i="6"/>
  <c r="H1289" i="6"/>
  <c r="G1289" i="6"/>
  <c r="F1289" i="6"/>
  <c r="E1289" i="6"/>
  <c r="D1289" i="6"/>
  <c r="C1289" i="6"/>
  <c r="H1288" i="6"/>
  <c r="G1288" i="6"/>
  <c r="F1288" i="6"/>
  <c r="E1288" i="6"/>
  <c r="D1288" i="6"/>
  <c r="C1288" i="6"/>
  <c r="H1287" i="6"/>
  <c r="G1287" i="6"/>
  <c r="F1287" i="6"/>
  <c r="E1287" i="6"/>
  <c r="D1287" i="6"/>
  <c r="C1287" i="6"/>
  <c r="H1286" i="6"/>
  <c r="G1286" i="6"/>
  <c r="F1286" i="6"/>
  <c r="E1286" i="6"/>
  <c r="D1286" i="6"/>
  <c r="C1286" i="6"/>
  <c r="H1285" i="6"/>
  <c r="G1285" i="6"/>
  <c r="F1285" i="6"/>
  <c r="E1285" i="6"/>
  <c r="D1285" i="6"/>
  <c r="C1285" i="6"/>
  <c r="H1284" i="6"/>
  <c r="G1284" i="6"/>
  <c r="F1284" i="6"/>
  <c r="E1284" i="6"/>
  <c r="D1284" i="6"/>
  <c r="C1284" i="6"/>
  <c r="H1283" i="6"/>
  <c r="G1283" i="6"/>
  <c r="F1283" i="6"/>
  <c r="E1283" i="6"/>
  <c r="D1283" i="6"/>
  <c r="C1283" i="6"/>
  <c r="H1282" i="6"/>
  <c r="G1282" i="6"/>
  <c r="F1282" i="6"/>
  <c r="E1282" i="6"/>
  <c r="D1282" i="6"/>
  <c r="C1282" i="6"/>
  <c r="H1281" i="6"/>
  <c r="G1281" i="6"/>
  <c r="F1281" i="6"/>
  <c r="E1281" i="6"/>
  <c r="D1281" i="6"/>
  <c r="C1281" i="6"/>
  <c r="H1280" i="6"/>
  <c r="G1280" i="6"/>
  <c r="F1280" i="6"/>
  <c r="E1280" i="6"/>
  <c r="D1280" i="6"/>
  <c r="C1280" i="6"/>
  <c r="H1279" i="6"/>
  <c r="G1279" i="6"/>
  <c r="F1279" i="6"/>
  <c r="E1279" i="6"/>
  <c r="D1279" i="6"/>
  <c r="C1279" i="6"/>
  <c r="H1278" i="6"/>
  <c r="G1278" i="6"/>
  <c r="F1278" i="6"/>
  <c r="E1278" i="6"/>
  <c r="D1278" i="6"/>
  <c r="C1278" i="6"/>
  <c r="H1277" i="6"/>
  <c r="G1277" i="6"/>
  <c r="F1277" i="6"/>
  <c r="E1277" i="6"/>
  <c r="D1277" i="6"/>
  <c r="C1277" i="6"/>
  <c r="H1276" i="6"/>
  <c r="G1276" i="6"/>
  <c r="F1276" i="6"/>
  <c r="E1276" i="6"/>
  <c r="D1276" i="6"/>
  <c r="C1276" i="6"/>
  <c r="H1275" i="6"/>
  <c r="G1275" i="6"/>
  <c r="F1275" i="6"/>
  <c r="E1275" i="6"/>
  <c r="D1275" i="6"/>
  <c r="C1275" i="6"/>
  <c r="H1274" i="6"/>
  <c r="G1274" i="6"/>
  <c r="F1274" i="6"/>
  <c r="E1274" i="6"/>
  <c r="D1274" i="6"/>
  <c r="C1274" i="6"/>
  <c r="H1273" i="6"/>
  <c r="G1273" i="6"/>
  <c r="F1273" i="6"/>
  <c r="E1273" i="6"/>
  <c r="D1273" i="6"/>
  <c r="C1273" i="6"/>
  <c r="H1272" i="6"/>
  <c r="G1272" i="6"/>
  <c r="F1272" i="6"/>
  <c r="E1272" i="6"/>
  <c r="D1272" i="6"/>
  <c r="C1272" i="6"/>
  <c r="H1271" i="6"/>
  <c r="G1271" i="6"/>
  <c r="F1271" i="6"/>
  <c r="E1271" i="6"/>
  <c r="D1271" i="6"/>
  <c r="C1271" i="6"/>
  <c r="H1270" i="6"/>
  <c r="G1270" i="6"/>
  <c r="F1270" i="6"/>
  <c r="E1270" i="6"/>
  <c r="D1270" i="6"/>
  <c r="C1270" i="6"/>
  <c r="H1269" i="6"/>
  <c r="G1269" i="6"/>
  <c r="F1269" i="6"/>
  <c r="E1269" i="6"/>
  <c r="D1269" i="6"/>
  <c r="C1269" i="6"/>
  <c r="H1268" i="6"/>
  <c r="G1268" i="6"/>
  <c r="F1268" i="6"/>
  <c r="E1268" i="6"/>
  <c r="D1268" i="6"/>
  <c r="C1268" i="6"/>
  <c r="H1267" i="6"/>
  <c r="G1267" i="6"/>
  <c r="F1267" i="6"/>
  <c r="E1267" i="6"/>
  <c r="D1267" i="6"/>
  <c r="C1267" i="6"/>
  <c r="H1266" i="6"/>
  <c r="G1266" i="6"/>
  <c r="F1266" i="6"/>
  <c r="E1266" i="6"/>
  <c r="D1266" i="6"/>
  <c r="C1266" i="6"/>
  <c r="H1265" i="6"/>
  <c r="G1265" i="6"/>
  <c r="F1265" i="6"/>
  <c r="E1265" i="6"/>
  <c r="D1265" i="6"/>
  <c r="C1265" i="6"/>
  <c r="H1264" i="6"/>
  <c r="G1264" i="6"/>
  <c r="F1264" i="6"/>
  <c r="E1264" i="6"/>
  <c r="D1264" i="6"/>
  <c r="C1264" i="6"/>
  <c r="H1263" i="6"/>
  <c r="G1263" i="6"/>
  <c r="F1263" i="6"/>
  <c r="E1263" i="6"/>
  <c r="D1263" i="6"/>
  <c r="C1263" i="6"/>
  <c r="H1262" i="6"/>
  <c r="G1262" i="6"/>
  <c r="F1262" i="6"/>
  <c r="E1262" i="6"/>
  <c r="D1262" i="6"/>
  <c r="C1262" i="6"/>
  <c r="H1261" i="6"/>
  <c r="G1261" i="6"/>
  <c r="F1261" i="6"/>
  <c r="E1261" i="6"/>
  <c r="D1261" i="6"/>
  <c r="C1261" i="6"/>
  <c r="H1260" i="6"/>
  <c r="G1260" i="6"/>
  <c r="F1260" i="6"/>
  <c r="E1260" i="6"/>
  <c r="D1260" i="6"/>
  <c r="C1260" i="6"/>
  <c r="H1259" i="6"/>
  <c r="G1259" i="6"/>
  <c r="F1259" i="6"/>
  <c r="E1259" i="6"/>
  <c r="D1259" i="6"/>
  <c r="C1259" i="6"/>
  <c r="H1258" i="6"/>
  <c r="G1258" i="6"/>
  <c r="F1258" i="6"/>
  <c r="E1258" i="6"/>
  <c r="D1258" i="6"/>
  <c r="C1258" i="6"/>
  <c r="H1257" i="6"/>
  <c r="G1257" i="6"/>
  <c r="F1257" i="6"/>
  <c r="E1257" i="6"/>
  <c r="D1257" i="6"/>
  <c r="C1257" i="6"/>
  <c r="H1256" i="6"/>
  <c r="G1256" i="6"/>
  <c r="F1256" i="6"/>
  <c r="E1256" i="6"/>
  <c r="D1256" i="6"/>
  <c r="C1256" i="6"/>
  <c r="H1255" i="6"/>
  <c r="G1255" i="6"/>
  <c r="F1255" i="6"/>
  <c r="E1255" i="6"/>
  <c r="D1255" i="6"/>
  <c r="C1255" i="6"/>
  <c r="H1254" i="6"/>
  <c r="G1254" i="6"/>
  <c r="F1254" i="6"/>
  <c r="E1254" i="6"/>
  <c r="D1254" i="6"/>
  <c r="C1254" i="6"/>
  <c r="H1253" i="6"/>
  <c r="G1253" i="6"/>
  <c r="F1253" i="6"/>
  <c r="E1253" i="6"/>
  <c r="D1253" i="6"/>
  <c r="C1253" i="6"/>
  <c r="H1252" i="6"/>
  <c r="G1252" i="6"/>
  <c r="F1252" i="6"/>
  <c r="E1252" i="6"/>
  <c r="D1252" i="6"/>
  <c r="C1252" i="6"/>
  <c r="H1251" i="6"/>
  <c r="G1251" i="6"/>
  <c r="F1251" i="6"/>
  <c r="E1251" i="6"/>
  <c r="D1251" i="6"/>
  <c r="C1251" i="6"/>
  <c r="H1250" i="6"/>
  <c r="G1250" i="6"/>
  <c r="F1250" i="6"/>
  <c r="E1250" i="6"/>
  <c r="D1250" i="6"/>
  <c r="C1250" i="6"/>
  <c r="H1249" i="6"/>
  <c r="G1249" i="6"/>
  <c r="F1249" i="6"/>
  <c r="E1249" i="6"/>
  <c r="D1249" i="6"/>
  <c r="C1249" i="6"/>
  <c r="H1248" i="6"/>
  <c r="G1248" i="6"/>
  <c r="F1248" i="6"/>
  <c r="E1248" i="6"/>
  <c r="D1248" i="6"/>
  <c r="C1248" i="6"/>
  <c r="H1247" i="6"/>
  <c r="G1247" i="6"/>
  <c r="F1247" i="6"/>
  <c r="E1247" i="6"/>
  <c r="D1247" i="6"/>
  <c r="C1247" i="6"/>
  <c r="H1246" i="6"/>
  <c r="G1246" i="6"/>
  <c r="F1246" i="6"/>
  <c r="E1246" i="6"/>
  <c r="D1246" i="6"/>
  <c r="C1246" i="6"/>
  <c r="H1245" i="6"/>
  <c r="G1245" i="6"/>
  <c r="F1245" i="6"/>
  <c r="E1245" i="6"/>
  <c r="D1245" i="6"/>
  <c r="C1245" i="6"/>
  <c r="H1244" i="6"/>
  <c r="G1244" i="6"/>
  <c r="F1244" i="6"/>
  <c r="E1244" i="6"/>
  <c r="D1244" i="6"/>
  <c r="C1244" i="6"/>
  <c r="H1243" i="6"/>
  <c r="G1243" i="6"/>
  <c r="F1243" i="6"/>
  <c r="E1243" i="6"/>
  <c r="D1243" i="6"/>
  <c r="C1243" i="6"/>
  <c r="H1242" i="6"/>
  <c r="G1242" i="6"/>
  <c r="F1242" i="6"/>
  <c r="E1242" i="6"/>
  <c r="D1242" i="6"/>
  <c r="C1242" i="6"/>
  <c r="H1241" i="6"/>
  <c r="G1241" i="6"/>
  <c r="F1241" i="6"/>
  <c r="E1241" i="6"/>
  <c r="D1241" i="6"/>
  <c r="C1241" i="6"/>
  <c r="H1240" i="6"/>
  <c r="G1240" i="6"/>
  <c r="F1240" i="6"/>
  <c r="E1240" i="6"/>
  <c r="D1240" i="6"/>
  <c r="C1240" i="6"/>
  <c r="H1239" i="6"/>
  <c r="G1239" i="6"/>
  <c r="F1239" i="6"/>
  <c r="E1239" i="6"/>
  <c r="D1239" i="6"/>
  <c r="C1239" i="6"/>
  <c r="H1238" i="6"/>
  <c r="G1238" i="6"/>
  <c r="F1238" i="6"/>
  <c r="E1238" i="6"/>
  <c r="D1238" i="6"/>
  <c r="C1238" i="6"/>
  <c r="H1237" i="6"/>
  <c r="G1237" i="6"/>
  <c r="F1237" i="6"/>
  <c r="E1237" i="6"/>
  <c r="D1237" i="6"/>
  <c r="C1237" i="6"/>
  <c r="H1236" i="6"/>
  <c r="G1236" i="6"/>
  <c r="F1236" i="6"/>
  <c r="E1236" i="6"/>
  <c r="D1236" i="6"/>
  <c r="C1236" i="6"/>
  <c r="H1235" i="6"/>
  <c r="G1235" i="6"/>
  <c r="F1235" i="6"/>
  <c r="E1235" i="6"/>
  <c r="D1235" i="6"/>
  <c r="C1235" i="6"/>
  <c r="H1234" i="6"/>
  <c r="G1234" i="6"/>
  <c r="F1234" i="6"/>
  <c r="E1234" i="6"/>
  <c r="D1234" i="6"/>
  <c r="C1234" i="6"/>
  <c r="H1233" i="6"/>
  <c r="G1233" i="6"/>
  <c r="F1233" i="6"/>
  <c r="E1233" i="6"/>
  <c r="D1233" i="6"/>
  <c r="C1233" i="6"/>
  <c r="H1232" i="6"/>
  <c r="G1232" i="6"/>
  <c r="F1232" i="6"/>
  <c r="E1232" i="6"/>
  <c r="D1232" i="6"/>
  <c r="C1232" i="6"/>
  <c r="H1231" i="6"/>
  <c r="G1231" i="6"/>
  <c r="F1231" i="6"/>
  <c r="E1231" i="6"/>
  <c r="D1231" i="6"/>
  <c r="C1231" i="6"/>
  <c r="H1230" i="6"/>
  <c r="G1230" i="6"/>
  <c r="F1230" i="6"/>
  <c r="E1230" i="6"/>
  <c r="D1230" i="6"/>
  <c r="C1230" i="6"/>
  <c r="H1229" i="6"/>
  <c r="G1229" i="6"/>
  <c r="F1229" i="6"/>
  <c r="E1229" i="6"/>
  <c r="D1229" i="6"/>
  <c r="C1229" i="6"/>
  <c r="H1228" i="6"/>
  <c r="G1228" i="6"/>
  <c r="F1228" i="6"/>
  <c r="E1228" i="6"/>
  <c r="D1228" i="6"/>
  <c r="C1228" i="6"/>
  <c r="H1227" i="6"/>
  <c r="G1227" i="6"/>
  <c r="F1227" i="6"/>
  <c r="E1227" i="6"/>
  <c r="D1227" i="6"/>
  <c r="C1227" i="6"/>
  <c r="H1226" i="6"/>
  <c r="G1226" i="6"/>
  <c r="F1226" i="6"/>
  <c r="E1226" i="6"/>
  <c r="D1226" i="6"/>
  <c r="C1226" i="6"/>
  <c r="H1225" i="6"/>
  <c r="G1225" i="6"/>
  <c r="F1225" i="6"/>
  <c r="E1225" i="6"/>
  <c r="D1225" i="6"/>
  <c r="C1225" i="6"/>
  <c r="H1224" i="6"/>
  <c r="G1224" i="6"/>
  <c r="F1224" i="6"/>
  <c r="E1224" i="6"/>
  <c r="D1224" i="6"/>
  <c r="C1224" i="6"/>
  <c r="H1223" i="6"/>
  <c r="G1223" i="6"/>
  <c r="F1223" i="6"/>
  <c r="E1223" i="6"/>
  <c r="D1223" i="6"/>
  <c r="C1223" i="6"/>
  <c r="H1222" i="6"/>
  <c r="G1222" i="6"/>
  <c r="F1222" i="6"/>
  <c r="E1222" i="6"/>
  <c r="D1222" i="6"/>
  <c r="C1222" i="6"/>
  <c r="H1221" i="6"/>
  <c r="G1221" i="6"/>
  <c r="F1221" i="6"/>
  <c r="E1221" i="6"/>
  <c r="D1221" i="6"/>
  <c r="C1221" i="6"/>
  <c r="H1220" i="6"/>
  <c r="G1220" i="6"/>
  <c r="F1220" i="6"/>
  <c r="E1220" i="6"/>
  <c r="D1220" i="6"/>
  <c r="C1220" i="6"/>
  <c r="H1219" i="6"/>
  <c r="G1219" i="6"/>
  <c r="F1219" i="6"/>
  <c r="E1219" i="6"/>
  <c r="D1219" i="6"/>
  <c r="C1219" i="6"/>
  <c r="H1218" i="6"/>
  <c r="G1218" i="6"/>
  <c r="F1218" i="6"/>
  <c r="E1218" i="6"/>
  <c r="D1218" i="6"/>
  <c r="C1218" i="6"/>
  <c r="H1217" i="6"/>
  <c r="G1217" i="6"/>
  <c r="F1217" i="6"/>
  <c r="E1217" i="6"/>
  <c r="D1217" i="6"/>
  <c r="C1217" i="6"/>
  <c r="H1216" i="6"/>
  <c r="G1216" i="6"/>
  <c r="F1216" i="6"/>
  <c r="E1216" i="6"/>
  <c r="D1216" i="6"/>
  <c r="C1216" i="6"/>
  <c r="H1215" i="6"/>
  <c r="G1215" i="6"/>
  <c r="F1215" i="6"/>
  <c r="E1215" i="6"/>
  <c r="D1215" i="6"/>
  <c r="C1215" i="6"/>
  <c r="H1214" i="6"/>
  <c r="G1214" i="6"/>
  <c r="F1214" i="6"/>
  <c r="E1214" i="6"/>
  <c r="D1214" i="6"/>
  <c r="C1214" i="6"/>
  <c r="H1213" i="6"/>
  <c r="G1213" i="6"/>
  <c r="F1213" i="6"/>
  <c r="E1213" i="6"/>
  <c r="D1213" i="6"/>
  <c r="C1213" i="6"/>
  <c r="H1212" i="6"/>
  <c r="G1212" i="6"/>
  <c r="F1212" i="6"/>
  <c r="E1212" i="6"/>
  <c r="D1212" i="6"/>
  <c r="C1212" i="6"/>
  <c r="H1211" i="6"/>
  <c r="G1211" i="6"/>
  <c r="F1211" i="6"/>
  <c r="E1211" i="6"/>
  <c r="D1211" i="6"/>
  <c r="C1211" i="6"/>
  <c r="H1210" i="6"/>
  <c r="G1210" i="6"/>
  <c r="F1210" i="6"/>
  <c r="E1210" i="6"/>
  <c r="D1210" i="6"/>
  <c r="C1210" i="6"/>
  <c r="H1209" i="6"/>
  <c r="G1209" i="6"/>
  <c r="F1209" i="6"/>
  <c r="E1209" i="6"/>
  <c r="D1209" i="6"/>
  <c r="C1209" i="6"/>
  <c r="H1208" i="6"/>
  <c r="G1208" i="6"/>
  <c r="F1208" i="6"/>
  <c r="E1208" i="6"/>
  <c r="D1208" i="6"/>
  <c r="C1208" i="6"/>
  <c r="H1207" i="6"/>
  <c r="G1207" i="6"/>
  <c r="F1207" i="6"/>
  <c r="E1207" i="6"/>
  <c r="D1207" i="6"/>
  <c r="C1207" i="6"/>
  <c r="H1206" i="6"/>
  <c r="G1206" i="6"/>
  <c r="F1206" i="6"/>
  <c r="E1206" i="6"/>
  <c r="D1206" i="6"/>
  <c r="C1206" i="6"/>
  <c r="H1205" i="6"/>
  <c r="G1205" i="6"/>
  <c r="F1205" i="6"/>
  <c r="E1205" i="6"/>
  <c r="D1205" i="6"/>
  <c r="C1205" i="6"/>
  <c r="H1204" i="6"/>
  <c r="G1204" i="6"/>
  <c r="F1204" i="6"/>
  <c r="E1204" i="6"/>
  <c r="D1204" i="6"/>
  <c r="C1204" i="6"/>
  <c r="H1203" i="6"/>
  <c r="G1203" i="6"/>
  <c r="F1203" i="6"/>
  <c r="E1203" i="6"/>
  <c r="D1203" i="6"/>
  <c r="C1203" i="6"/>
  <c r="H1202" i="6"/>
  <c r="G1202" i="6"/>
  <c r="F1202" i="6"/>
  <c r="E1202" i="6"/>
  <c r="D1202" i="6"/>
  <c r="C1202" i="6"/>
  <c r="H1201" i="6"/>
  <c r="G1201" i="6"/>
  <c r="F1201" i="6"/>
  <c r="E1201" i="6"/>
  <c r="D1201" i="6"/>
  <c r="C1201" i="6"/>
  <c r="H1200" i="6"/>
  <c r="G1200" i="6"/>
  <c r="F1200" i="6"/>
  <c r="E1200" i="6"/>
  <c r="D1200" i="6"/>
  <c r="C1200" i="6"/>
  <c r="H1199" i="6"/>
  <c r="G1199" i="6"/>
  <c r="F1199" i="6"/>
  <c r="E1199" i="6"/>
  <c r="D1199" i="6"/>
  <c r="C1199" i="6"/>
  <c r="H1198" i="6"/>
  <c r="G1198" i="6"/>
  <c r="F1198" i="6"/>
  <c r="E1198" i="6"/>
  <c r="D1198" i="6"/>
  <c r="C1198" i="6"/>
  <c r="H1197" i="6"/>
  <c r="G1197" i="6"/>
  <c r="F1197" i="6"/>
  <c r="E1197" i="6"/>
  <c r="D1197" i="6"/>
  <c r="C1197" i="6"/>
  <c r="H1196" i="6"/>
  <c r="G1196" i="6"/>
  <c r="F1196" i="6"/>
  <c r="E1196" i="6"/>
  <c r="D1196" i="6"/>
  <c r="C1196" i="6"/>
  <c r="H1195" i="6"/>
  <c r="G1195" i="6"/>
  <c r="F1195" i="6"/>
  <c r="E1195" i="6"/>
  <c r="D1195" i="6"/>
  <c r="C1195" i="6"/>
  <c r="H1194" i="6"/>
  <c r="G1194" i="6"/>
  <c r="F1194" i="6"/>
  <c r="E1194" i="6"/>
  <c r="D1194" i="6"/>
  <c r="C1194" i="6"/>
  <c r="H1193" i="6"/>
  <c r="G1193" i="6"/>
  <c r="F1193" i="6"/>
  <c r="E1193" i="6"/>
  <c r="D1193" i="6"/>
  <c r="C1193" i="6"/>
  <c r="H1192" i="6"/>
  <c r="G1192" i="6"/>
  <c r="F1192" i="6"/>
  <c r="E1192" i="6"/>
  <c r="D1192" i="6"/>
  <c r="C1192" i="6"/>
  <c r="H1191" i="6"/>
  <c r="G1191" i="6"/>
  <c r="F1191" i="6"/>
  <c r="E1191" i="6"/>
  <c r="D1191" i="6"/>
  <c r="C1191" i="6"/>
  <c r="H1190" i="6"/>
  <c r="G1190" i="6"/>
  <c r="F1190" i="6"/>
  <c r="E1190" i="6"/>
  <c r="D1190" i="6"/>
  <c r="C1190" i="6"/>
  <c r="H1189" i="6"/>
  <c r="G1189" i="6"/>
  <c r="F1189" i="6"/>
  <c r="E1189" i="6"/>
  <c r="D1189" i="6"/>
  <c r="C1189" i="6"/>
  <c r="H1188" i="6"/>
  <c r="G1188" i="6"/>
  <c r="F1188" i="6"/>
  <c r="E1188" i="6"/>
  <c r="D1188" i="6"/>
  <c r="C1188" i="6"/>
  <c r="H1187" i="6"/>
  <c r="G1187" i="6"/>
  <c r="F1187" i="6"/>
  <c r="E1187" i="6"/>
  <c r="D1187" i="6"/>
  <c r="C1187" i="6"/>
  <c r="H1186" i="6"/>
  <c r="G1186" i="6"/>
  <c r="F1186" i="6"/>
  <c r="E1186" i="6"/>
  <c r="D1186" i="6"/>
  <c r="C1186" i="6"/>
  <c r="H1185" i="6"/>
  <c r="G1185" i="6"/>
  <c r="F1185" i="6"/>
  <c r="E1185" i="6"/>
  <c r="D1185" i="6"/>
  <c r="C1185" i="6"/>
  <c r="H1184" i="6"/>
  <c r="G1184" i="6"/>
  <c r="F1184" i="6"/>
  <c r="E1184" i="6"/>
  <c r="D1184" i="6"/>
  <c r="C1184" i="6"/>
  <c r="H1183" i="6"/>
  <c r="G1183" i="6"/>
  <c r="F1183" i="6"/>
  <c r="E1183" i="6"/>
  <c r="D1183" i="6"/>
  <c r="C1183" i="6"/>
  <c r="H1182" i="6"/>
  <c r="G1182" i="6"/>
  <c r="F1182" i="6"/>
  <c r="E1182" i="6"/>
  <c r="D1182" i="6"/>
  <c r="C1182" i="6"/>
  <c r="H1181" i="6"/>
  <c r="G1181" i="6"/>
  <c r="F1181" i="6"/>
  <c r="E1181" i="6"/>
  <c r="D1181" i="6"/>
  <c r="C1181" i="6"/>
  <c r="H1180" i="6"/>
  <c r="G1180" i="6"/>
  <c r="F1180" i="6"/>
  <c r="E1180" i="6"/>
  <c r="D1180" i="6"/>
  <c r="C1180" i="6"/>
  <c r="H1179" i="6"/>
  <c r="G1179" i="6"/>
  <c r="F1179" i="6"/>
  <c r="E1179" i="6"/>
  <c r="D1179" i="6"/>
  <c r="C1179" i="6"/>
  <c r="H1178" i="6"/>
  <c r="G1178" i="6"/>
  <c r="F1178" i="6"/>
  <c r="E1178" i="6"/>
  <c r="D1178" i="6"/>
  <c r="C1178" i="6"/>
  <c r="H1177" i="6"/>
  <c r="G1177" i="6"/>
  <c r="F1177" i="6"/>
  <c r="E1177" i="6"/>
  <c r="D1177" i="6"/>
  <c r="C1177" i="6"/>
  <c r="H1176" i="6"/>
  <c r="G1176" i="6"/>
  <c r="F1176" i="6"/>
  <c r="E1176" i="6"/>
  <c r="D1176" i="6"/>
  <c r="C1176" i="6"/>
  <c r="H1175" i="6"/>
  <c r="G1175" i="6"/>
  <c r="F1175" i="6"/>
  <c r="E1175" i="6"/>
  <c r="D1175" i="6"/>
  <c r="C1175" i="6"/>
  <c r="H1174" i="6"/>
  <c r="G1174" i="6"/>
  <c r="F1174" i="6"/>
  <c r="E1174" i="6"/>
  <c r="D1174" i="6"/>
  <c r="C1174" i="6"/>
  <c r="H1173" i="6"/>
  <c r="G1173" i="6"/>
  <c r="F1173" i="6"/>
  <c r="E1173" i="6"/>
  <c r="D1173" i="6"/>
  <c r="C1173" i="6"/>
  <c r="H1172" i="6"/>
  <c r="G1172" i="6"/>
  <c r="F1172" i="6"/>
  <c r="E1172" i="6"/>
  <c r="D1172" i="6"/>
  <c r="C1172" i="6"/>
  <c r="H1171" i="6"/>
  <c r="G1171" i="6"/>
  <c r="F1171" i="6"/>
  <c r="E1171" i="6"/>
  <c r="D1171" i="6"/>
  <c r="C1171" i="6"/>
  <c r="H1170" i="6"/>
  <c r="G1170" i="6"/>
  <c r="F1170" i="6"/>
  <c r="E1170" i="6"/>
  <c r="D1170" i="6"/>
  <c r="C1170" i="6"/>
  <c r="H1169" i="6"/>
  <c r="G1169" i="6"/>
  <c r="F1169" i="6"/>
  <c r="E1169" i="6"/>
  <c r="D1169" i="6"/>
  <c r="C1169" i="6"/>
  <c r="H1168" i="6"/>
  <c r="G1168" i="6"/>
  <c r="F1168" i="6"/>
  <c r="E1168" i="6"/>
  <c r="D1168" i="6"/>
  <c r="C1168" i="6"/>
  <c r="H1167" i="6"/>
  <c r="G1167" i="6"/>
  <c r="F1167" i="6"/>
  <c r="E1167" i="6"/>
  <c r="D1167" i="6"/>
  <c r="C1167" i="6"/>
  <c r="H1166" i="6"/>
  <c r="G1166" i="6"/>
  <c r="F1166" i="6"/>
  <c r="E1166" i="6"/>
  <c r="D1166" i="6"/>
  <c r="C1166" i="6"/>
  <c r="H1165" i="6"/>
  <c r="G1165" i="6"/>
  <c r="F1165" i="6"/>
  <c r="E1165" i="6"/>
  <c r="D1165" i="6"/>
  <c r="C1165" i="6"/>
  <c r="H1164" i="6"/>
  <c r="G1164" i="6"/>
  <c r="F1164" i="6"/>
  <c r="E1164" i="6"/>
  <c r="D1164" i="6"/>
  <c r="C1164" i="6"/>
  <c r="H1163" i="6"/>
  <c r="G1163" i="6"/>
  <c r="F1163" i="6"/>
  <c r="E1163" i="6"/>
  <c r="D1163" i="6"/>
  <c r="C1163" i="6"/>
  <c r="H1162" i="6"/>
  <c r="G1162" i="6"/>
  <c r="F1162" i="6"/>
  <c r="E1162" i="6"/>
  <c r="D1162" i="6"/>
  <c r="C1162" i="6"/>
  <c r="H1161" i="6"/>
  <c r="G1161" i="6"/>
  <c r="F1161" i="6"/>
  <c r="E1161" i="6"/>
  <c r="D1161" i="6"/>
  <c r="C1161" i="6"/>
  <c r="H1160" i="6"/>
  <c r="G1160" i="6"/>
  <c r="F1160" i="6"/>
  <c r="E1160" i="6"/>
  <c r="D1160" i="6"/>
  <c r="C1160" i="6"/>
  <c r="H1159" i="6"/>
  <c r="G1159" i="6"/>
  <c r="F1159" i="6"/>
  <c r="E1159" i="6"/>
  <c r="D1159" i="6"/>
  <c r="C1159" i="6"/>
  <c r="H1158" i="6"/>
  <c r="G1158" i="6"/>
  <c r="F1158" i="6"/>
  <c r="E1158" i="6"/>
  <c r="D1158" i="6"/>
  <c r="C1158" i="6"/>
  <c r="H1157" i="6"/>
  <c r="G1157" i="6"/>
  <c r="F1157" i="6"/>
  <c r="E1157" i="6"/>
  <c r="D1157" i="6"/>
  <c r="C1157" i="6"/>
  <c r="H1156" i="6"/>
  <c r="G1156" i="6"/>
  <c r="F1156" i="6"/>
  <c r="E1156" i="6"/>
  <c r="D1156" i="6"/>
  <c r="C1156" i="6"/>
  <c r="H1155" i="6"/>
  <c r="G1155" i="6"/>
  <c r="F1155" i="6"/>
  <c r="E1155" i="6"/>
  <c r="D1155" i="6"/>
  <c r="C1155" i="6"/>
  <c r="H1154" i="6"/>
  <c r="G1154" i="6"/>
  <c r="F1154" i="6"/>
  <c r="E1154" i="6"/>
  <c r="D1154" i="6"/>
  <c r="C1154" i="6"/>
  <c r="H1153" i="6"/>
  <c r="G1153" i="6"/>
  <c r="F1153" i="6"/>
  <c r="E1153" i="6"/>
  <c r="D1153" i="6"/>
  <c r="C1153" i="6"/>
  <c r="H1152" i="6"/>
  <c r="G1152" i="6"/>
  <c r="F1152" i="6"/>
  <c r="E1152" i="6"/>
  <c r="D1152" i="6"/>
  <c r="C1152" i="6"/>
  <c r="H1151" i="6"/>
  <c r="G1151" i="6"/>
  <c r="F1151" i="6"/>
  <c r="E1151" i="6"/>
  <c r="D1151" i="6"/>
  <c r="C1151" i="6"/>
  <c r="H1150" i="6"/>
  <c r="G1150" i="6"/>
  <c r="F1150" i="6"/>
  <c r="E1150" i="6"/>
  <c r="D1150" i="6"/>
  <c r="C1150" i="6"/>
  <c r="H1149" i="6"/>
  <c r="G1149" i="6"/>
  <c r="F1149" i="6"/>
  <c r="E1149" i="6"/>
  <c r="D1149" i="6"/>
  <c r="C1149" i="6"/>
  <c r="H1148" i="6"/>
  <c r="G1148" i="6"/>
  <c r="F1148" i="6"/>
  <c r="E1148" i="6"/>
  <c r="D1148" i="6"/>
  <c r="C1148" i="6"/>
  <c r="H1147" i="6"/>
  <c r="G1147" i="6"/>
  <c r="F1147" i="6"/>
  <c r="E1147" i="6"/>
  <c r="D1147" i="6"/>
  <c r="C1147" i="6"/>
  <c r="H1146" i="6"/>
  <c r="G1146" i="6"/>
  <c r="F1146" i="6"/>
  <c r="E1146" i="6"/>
  <c r="D1146" i="6"/>
  <c r="C1146" i="6"/>
  <c r="H1145" i="6"/>
  <c r="G1145" i="6"/>
  <c r="F1145" i="6"/>
  <c r="E1145" i="6"/>
  <c r="D1145" i="6"/>
  <c r="C1145" i="6"/>
  <c r="H1144" i="6"/>
  <c r="G1144" i="6"/>
  <c r="F1144" i="6"/>
  <c r="E1144" i="6"/>
  <c r="D1144" i="6"/>
  <c r="C1144" i="6"/>
  <c r="H1143" i="6"/>
  <c r="G1143" i="6"/>
  <c r="F1143" i="6"/>
  <c r="E1143" i="6"/>
  <c r="D1143" i="6"/>
  <c r="C1143" i="6"/>
  <c r="H1142" i="6"/>
  <c r="G1142" i="6"/>
  <c r="F1142" i="6"/>
  <c r="E1142" i="6"/>
  <c r="D1142" i="6"/>
  <c r="C1142" i="6"/>
  <c r="H1141" i="6"/>
  <c r="G1141" i="6"/>
  <c r="F1141" i="6"/>
  <c r="E1141" i="6"/>
  <c r="D1141" i="6"/>
  <c r="C1141" i="6"/>
  <c r="H1140" i="6"/>
  <c r="G1140" i="6"/>
  <c r="F1140" i="6"/>
  <c r="E1140" i="6"/>
  <c r="D1140" i="6"/>
  <c r="C1140" i="6"/>
  <c r="H1139" i="6"/>
  <c r="G1139" i="6"/>
  <c r="F1139" i="6"/>
  <c r="E1139" i="6"/>
  <c r="D1139" i="6"/>
  <c r="C1139" i="6"/>
  <c r="H1138" i="6"/>
  <c r="G1138" i="6"/>
  <c r="F1138" i="6"/>
  <c r="E1138" i="6"/>
  <c r="D1138" i="6"/>
  <c r="C1138" i="6"/>
  <c r="H1137" i="6"/>
  <c r="G1137" i="6"/>
  <c r="F1137" i="6"/>
  <c r="E1137" i="6"/>
  <c r="D1137" i="6"/>
  <c r="C1137" i="6"/>
  <c r="H1136" i="6"/>
  <c r="G1136" i="6"/>
  <c r="F1136" i="6"/>
  <c r="E1136" i="6"/>
  <c r="D1136" i="6"/>
  <c r="C1136" i="6"/>
  <c r="H1135" i="6"/>
  <c r="G1135" i="6"/>
  <c r="F1135" i="6"/>
  <c r="E1135" i="6"/>
  <c r="D1135" i="6"/>
  <c r="C1135" i="6"/>
  <c r="H1134" i="6"/>
  <c r="G1134" i="6"/>
  <c r="F1134" i="6"/>
  <c r="E1134" i="6"/>
  <c r="D1134" i="6"/>
  <c r="C1134" i="6"/>
  <c r="H1133" i="6"/>
  <c r="G1133" i="6"/>
  <c r="F1133" i="6"/>
  <c r="E1133" i="6"/>
  <c r="D1133" i="6"/>
  <c r="C1133" i="6"/>
  <c r="H1132" i="6"/>
  <c r="G1132" i="6"/>
  <c r="F1132" i="6"/>
  <c r="E1132" i="6"/>
  <c r="D1132" i="6"/>
  <c r="C1132" i="6"/>
  <c r="H1131" i="6"/>
  <c r="G1131" i="6"/>
  <c r="F1131" i="6"/>
  <c r="E1131" i="6"/>
  <c r="D1131" i="6"/>
  <c r="C1131" i="6"/>
  <c r="H1130" i="6"/>
  <c r="G1130" i="6"/>
  <c r="F1130" i="6"/>
  <c r="E1130" i="6"/>
  <c r="D1130" i="6"/>
  <c r="C1130" i="6"/>
  <c r="H1129" i="6"/>
  <c r="G1129" i="6"/>
  <c r="F1129" i="6"/>
  <c r="E1129" i="6"/>
  <c r="D1129" i="6"/>
  <c r="C1129" i="6"/>
  <c r="H1128" i="6"/>
  <c r="G1128" i="6"/>
  <c r="F1128" i="6"/>
  <c r="E1128" i="6"/>
  <c r="D1128" i="6"/>
  <c r="C1128" i="6"/>
  <c r="H1127" i="6"/>
  <c r="G1127" i="6"/>
  <c r="F1127" i="6"/>
  <c r="E1127" i="6"/>
  <c r="D1127" i="6"/>
  <c r="C1127" i="6"/>
  <c r="H1126" i="6"/>
  <c r="G1126" i="6"/>
  <c r="F1126" i="6"/>
  <c r="E1126" i="6"/>
  <c r="D1126" i="6"/>
  <c r="C1126" i="6"/>
  <c r="H1125" i="6"/>
  <c r="G1125" i="6"/>
  <c r="F1125" i="6"/>
  <c r="E1125" i="6"/>
  <c r="D1125" i="6"/>
  <c r="C1125" i="6"/>
  <c r="H1124" i="6"/>
  <c r="G1124" i="6"/>
  <c r="F1124" i="6"/>
  <c r="E1124" i="6"/>
  <c r="D1124" i="6"/>
  <c r="C1124" i="6"/>
  <c r="H1123" i="6"/>
  <c r="G1123" i="6"/>
  <c r="F1123" i="6"/>
  <c r="E1123" i="6"/>
  <c r="D1123" i="6"/>
  <c r="C1123" i="6"/>
  <c r="H1122" i="6"/>
  <c r="G1122" i="6"/>
  <c r="F1122" i="6"/>
  <c r="E1122" i="6"/>
  <c r="D1122" i="6"/>
  <c r="C1122" i="6"/>
  <c r="H1121" i="6"/>
  <c r="G1121" i="6"/>
  <c r="F1121" i="6"/>
  <c r="E1121" i="6"/>
  <c r="D1121" i="6"/>
  <c r="C1121" i="6"/>
  <c r="H1120" i="6"/>
  <c r="G1120" i="6"/>
  <c r="F1120" i="6"/>
  <c r="E1120" i="6"/>
  <c r="D1120" i="6"/>
  <c r="C1120" i="6"/>
  <c r="H1119" i="6"/>
  <c r="G1119" i="6"/>
  <c r="F1119" i="6"/>
  <c r="E1119" i="6"/>
  <c r="D1119" i="6"/>
  <c r="C1119" i="6"/>
  <c r="H1118" i="6"/>
  <c r="G1118" i="6"/>
  <c r="F1118" i="6"/>
  <c r="E1118" i="6"/>
  <c r="D1118" i="6"/>
  <c r="C1118" i="6"/>
  <c r="H1117" i="6"/>
  <c r="G1117" i="6"/>
  <c r="F1117" i="6"/>
  <c r="E1117" i="6"/>
  <c r="D1117" i="6"/>
  <c r="C1117" i="6"/>
  <c r="H1116" i="6"/>
  <c r="G1116" i="6"/>
  <c r="F1116" i="6"/>
  <c r="E1116" i="6"/>
  <c r="D1116" i="6"/>
  <c r="C1116" i="6"/>
  <c r="H1115" i="6"/>
  <c r="G1115" i="6"/>
  <c r="F1115" i="6"/>
  <c r="E1115" i="6"/>
  <c r="D1115" i="6"/>
  <c r="C1115" i="6"/>
  <c r="H1114" i="6"/>
  <c r="G1114" i="6"/>
  <c r="F1114" i="6"/>
  <c r="E1114" i="6"/>
  <c r="D1114" i="6"/>
  <c r="C1114" i="6"/>
  <c r="H1113" i="6"/>
  <c r="G1113" i="6"/>
  <c r="F1113" i="6"/>
  <c r="E1113" i="6"/>
  <c r="D1113" i="6"/>
  <c r="C1113" i="6"/>
  <c r="H1112" i="6"/>
  <c r="G1112" i="6"/>
  <c r="F1112" i="6"/>
  <c r="E1112" i="6"/>
  <c r="D1112" i="6"/>
  <c r="C1112" i="6"/>
  <c r="H1111" i="6"/>
  <c r="G1111" i="6"/>
  <c r="F1111" i="6"/>
  <c r="E1111" i="6"/>
  <c r="D1111" i="6"/>
  <c r="C1111" i="6"/>
  <c r="H1110" i="6"/>
  <c r="G1110" i="6"/>
  <c r="F1110" i="6"/>
  <c r="E1110" i="6"/>
  <c r="D1110" i="6"/>
  <c r="C1110" i="6"/>
  <c r="H1109" i="6"/>
  <c r="G1109" i="6"/>
  <c r="F1109" i="6"/>
  <c r="E1109" i="6"/>
  <c r="D1109" i="6"/>
  <c r="C1109" i="6"/>
  <c r="H1108" i="6"/>
  <c r="G1108" i="6"/>
  <c r="F1108" i="6"/>
  <c r="E1108" i="6"/>
  <c r="D1108" i="6"/>
  <c r="C1108" i="6"/>
  <c r="H1107" i="6"/>
  <c r="G1107" i="6"/>
  <c r="F1107" i="6"/>
  <c r="E1107" i="6"/>
  <c r="D1107" i="6"/>
  <c r="C1107" i="6"/>
  <c r="H1106" i="6"/>
  <c r="G1106" i="6"/>
  <c r="F1106" i="6"/>
  <c r="E1106" i="6"/>
  <c r="D1106" i="6"/>
  <c r="C1106" i="6"/>
  <c r="H1105" i="6"/>
  <c r="G1105" i="6"/>
  <c r="F1105" i="6"/>
  <c r="E1105" i="6"/>
  <c r="D1105" i="6"/>
  <c r="C1105" i="6"/>
  <c r="H1104" i="6"/>
  <c r="G1104" i="6"/>
  <c r="F1104" i="6"/>
  <c r="E1104" i="6"/>
  <c r="D1104" i="6"/>
  <c r="C1104" i="6"/>
  <c r="H1103" i="6"/>
  <c r="G1103" i="6"/>
  <c r="F1103" i="6"/>
  <c r="E1103" i="6"/>
  <c r="D1103" i="6"/>
  <c r="C1103" i="6"/>
  <c r="H1102" i="6"/>
  <c r="G1102" i="6"/>
  <c r="F1102" i="6"/>
  <c r="E1102" i="6"/>
  <c r="D1102" i="6"/>
  <c r="C1102" i="6"/>
  <c r="H1101" i="6"/>
  <c r="G1101" i="6"/>
  <c r="F1101" i="6"/>
  <c r="E1101" i="6"/>
  <c r="D1101" i="6"/>
  <c r="C1101" i="6"/>
  <c r="H1100" i="6"/>
  <c r="G1100" i="6"/>
  <c r="F1100" i="6"/>
  <c r="E1100" i="6"/>
  <c r="D1100" i="6"/>
  <c r="C1100" i="6"/>
  <c r="H1099" i="6"/>
  <c r="G1099" i="6"/>
  <c r="F1099" i="6"/>
  <c r="E1099" i="6"/>
  <c r="D1099" i="6"/>
  <c r="C1099" i="6"/>
  <c r="H1098" i="6"/>
  <c r="G1098" i="6"/>
  <c r="F1098" i="6"/>
  <c r="E1098" i="6"/>
  <c r="D1098" i="6"/>
  <c r="C1098" i="6"/>
  <c r="H1097" i="6"/>
  <c r="G1097" i="6"/>
  <c r="F1097" i="6"/>
  <c r="E1097" i="6"/>
  <c r="D1097" i="6"/>
  <c r="C1097" i="6"/>
  <c r="H1096" i="6"/>
  <c r="G1096" i="6"/>
  <c r="F1096" i="6"/>
  <c r="E1096" i="6"/>
  <c r="D1096" i="6"/>
  <c r="C1096" i="6"/>
  <c r="H1095" i="6"/>
  <c r="G1095" i="6"/>
  <c r="F1095" i="6"/>
  <c r="E1095" i="6"/>
  <c r="D1095" i="6"/>
  <c r="C1095" i="6"/>
  <c r="H1094" i="6"/>
  <c r="G1094" i="6"/>
  <c r="F1094" i="6"/>
  <c r="E1094" i="6"/>
  <c r="D1094" i="6"/>
  <c r="C1094" i="6"/>
  <c r="H1093" i="6"/>
  <c r="G1093" i="6"/>
  <c r="F1093" i="6"/>
  <c r="E1093" i="6"/>
  <c r="D1093" i="6"/>
  <c r="C1093" i="6"/>
  <c r="H1092" i="6"/>
  <c r="G1092" i="6"/>
  <c r="F1092" i="6"/>
  <c r="E1092" i="6"/>
  <c r="D1092" i="6"/>
  <c r="C1092" i="6"/>
  <c r="H1091" i="6"/>
  <c r="G1091" i="6"/>
  <c r="F1091" i="6"/>
  <c r="E1091" i="6"/>
  <c r="D1091" i="6"/>
  <c r="C1091" i="6"/>
  <c r="H1090" i="6"/>
  <c r="G1090" i="6"/>
  <c r="F1090" i="6"/>
  <c r="E1090" i="6"/>
  <c r="D1090" i="6"/>
  <c r="C1090" i="6"/>
  <c r="H1089" i="6"/>
  <c r="G1089" i="6"/>
  <c r="F1089" i="6"/>
  <c r="E1089" i="6"/>
  <c r="D1089" i="6"/>
  <c r="C1089" i="6"/>
  <c r="H1088" i="6"/>
  <c r="G1088" i="6"/>
  <c r="F1088" i="6"/>
  <c r="E1088" i="6"/>
  <c r="D1088" i="6"/>
  <c r="C1088" i="6"/>
  <c r="H1087" i="6"/>
  <c r="G1087" i="6"/>
  <c r="F1087" i="6"/>
  <c r="E1087" i="6"/>
  <c r="D1087" i="6"/>
  <c r="C1087" i="6"/>
  <c r="H1086" i="6"/>
  <c r="G1086" i="6"/>
  <c r="F1086" i="6"/>
  <c r="E1086" i="6"/>
  <c r="D1086" i="6"/>
  <c r="C1086" i="6"/>
  <c r="H1085" i="6"/>
  <c r="G1085" i="6"/>
  <c r="F1085" i="6"/>
  <c r="E1085" i="6"/>
  <c r="D1085" i="6"/>
  <c r="C1085" i="6"/>
  <c r="H1084" i="6"/>
  <c r="G1084" i="6"/>
  <c r="F1084" i="6"/>
  <c r="E1084" i="6"/>
  <c r="D1084" i="6"/>
  <c r="C1084" i="6"/>
  <c r="H1083" i="6"/>
  <c r="G1083" i="6"/>
  <c r="F1083" i="6"/>
  <c r="E1083" i="6"/>
  <c r="D1083" i="6"/>
  <c r="C1083" i="6"/>
  <c r="H1082" i="6"/>
  <c r="G1082" i="6"/>
  <c r="F1082" i="6"/>
  <c r="E1082" i="6"/>
  <c r="D1082" i="6"/>
  <c r="C1082" i="6"/>
  <c r="H1081" i="6"/>
  <c r="G1081" i="6"/>
  <c r="F1081" i="6"/>
  <c r="E1081" i="6"/>
  <c r="D1081" i="6"/>
  <c r="C1081" i="6"/>
  <c r="H1080" i="6"/>
  <c r="G1080" i="6"/>
  <c r="F1080" i="6"/>
  <c r="E1080" i="6"/>
  <c r="D1080" i="6"/>
  <c r="C1080" i="6"/>
  <c r="H1079" i="6"/>
  <c r="G1079" i="6"/>
  <c r="F1079" i="6"/>
  <c r="E1079" i="6"/>
  <c r="D1079" i="6"/>
  <c r="C1079" i="6"/>
  <c r="H1078" i="6"/>
  <c r="G1078" i="6"/>
  <c r="F1078" i="6"/>
  <c r="E1078" i="6"/>
  <c r="D1078" i="6"/>
  <c r="C1078" i="6"/>
  <c r="H1077" i="6"/>
  <c r="G1077" i="6"/>
  <c r="F1077" i="6"/>
  <c r="E1077" i="6"/>
  <c r="D1077" i="6"/>
  <c r="C1077" i="6"/>
  <c r="H1076" i="6"/>
  <c r="G1076" i="6"/>
  <c r="F1076" i="6"/>
  <c r="E1076" i="6"/>
  <c r="D1076" i="6"/>
  <c r="C1076" i="6"/>
  <c r="H1075" i="6"/>
  <c r="G1075" i="6"/>
  <c r="F1075" i="6"/>
  <c r="E1075" i="6"/>
  <c r="D1075" i="6"/>
  <c r="C1075" i="6"/>
  <c r="H1074" i="6"/>
  <c r="G1074" i="6"/>
  <c r="F1074" i="6"/>
  <c r="E1074" i="6"/>
  <c r="D1074" i="6"/>
  <c r="C1074" i="6"/>
  <c r="H1073" i="6"/>
  <c r="G1073" i="6"/>
  <c r="F1073" i="6"/>
  <c r="E1073" i="6"/>
  <c r="D1073" i="6"/>
  <c r="C1073" i="6"/>
  <c r="H1072" i="6"/>
  <c r="G1072" i="6"/>
  <c r="F1072" i="6"/>
  <c r="E1072" i="6"/>
  <c r="D1072" i="6"/>
  <c r="C1072" i="6"/>
  <c r="H1071" i="6"/>
  <c r="G1071" i="6"/>
  <c r="F1071" i="6"/>
  <c r="E1071" i="6"/>
  <c r="D1071" i="6"/>
  <c r="C1071" i="6"/>
  <c r="H1070" i="6"/>
  <c r="G1070" i="6"/>
  <c r="F1070" i="6"/>
  <c r="E1070" i="6"/>
  <c r="D1070" i="6"/>
  <c r="C1070" i="6"/>
  <c r="H1069" i="6"/>
  <c r="G1069" i="6"/>
  <c r="F1069" i="6"/>
  <c r="E1069" i="6"/>
  <c r="D1069" i="6"/>
  <c r="C1069" i="6"/>
  <c r="H1068" i="6"/>
  <c r="G1068" i="6"/>
  <c r="F1068" i="6"/>
  <c r="E1068" i="6"/>
  <c r="D1068" i="6"/>
  <c r="C1068" i="6"/>
  <c r="H1067" i="6"/>
  <c r="G1067" i="6"/>
  <c r="F1067" i="6"/>
  <c r="E1067" i="6"/>
  <c r="D1067" i="6"/>
  <c r="C1067" i="6"/>
  <c r="H1066" i="6"/>
  <c r="G1066" i="6"/>
  <c r="F1066" i="6"/>
  <c r="E1066" i="6"/>
  <c r="D1066" i="6"/>
  <c r="C1066" i="6"/>
  <c r="H1065" i="6"/>
  <c r="G1065" i="6"/>
  <c r="F1065" i="6"/>
  <c r="E1065" i="6"/>
  <c r="D1065" i="6"/>
  <c r="C1065" i="6"/>
  <c r="H1064" i="6"/>
  <c r="G1064" i="6"/>
  <c r="F1064" i="6"/>
  <c r="E1064" i="6"/>
  <c r="D1064" i="6"/>
  <c r="C1064" i="6"/>
  <c r="H1063" i="6"/>
  <c r="G1063" i="6"/>
  <c r="F1063" i="6"/>
  <c r="E1063" i="6"/>
  <c r="D1063" i="6"/>
  <c r="C1063" i="6"/>
  <c r="H1062" i="6"/>
  <c r="G1062" i="6"/>
  <c r="F1062" i="6"/>
  <c r="E1062" i="6"/>
  <c r="D1062" i="6"/>
  <c r="C1062" i="6"/>
  <c r="H1061" i="6"/>
  <c r="G1061" i="6"/>
  <c r="F1061" i="6"/>
  <c r="E1061" i="6"/>
  <c r="D1061" i="6"/>
  <c r="C1061" i="6"/>
  <c r="H1060" i="6"/>
  <c r="G1060" i="6"/>
  <c r="F1060" i="6"/>
  <c r="E1060" i="6"/>
  <c r="D1060" i="6"/>
  <c r="C1060" i="6"/>
  <c r="H1059" i="6"/>
  <c r="G1059" i="6"/>
  <c r="F1059" i="6"/>
  <c r="E1059" i="6"/>
  <c r="D1059" i="6"/>
  <c r="C1059" i="6"/>
  <c r="H1058" i="6"/>
  <c r="G1058" i="6"/>
  <c r="F1058" i="6"/>
  <c r="E1058" i="6"/>
  <c r="D1058" i="6"/>
  <c r="C1058" i="6"/>
  <c r="H1057" i="6"/>
  <c r="G1057" i="6"/>
  <c r="F1057" i="6"/>
  <c r="E1057" i="6"/>
  <c r="D1057" i="6"/>
  <c r="C1057" i="6"/>
  <c r="H1056" i="6"/>
  <c r="G1056" i="6"/>
  <c r="F1056" i="6"/>
  <c r="E1056" i="6"/>
  <c r="D1056" i="6"/>
  <c r="C1056" i="6"/>
  <c r="H1055" i="6"/>
  <c r="G1055" i="6"/>
  <c r="F1055" i="6"/>
  <c r="E1055" i="6"/>
  <c r="D1055" i="6"/>
  <c r="C1055" i="6"/>
  <c r="H1054" i="6"/>
  <c r="G1054" i="6"/>
  <c r="F1054" i="6"/>
  <c r="E1054" i="6"/>
  <c r="D1054" i="6"/>
  <c r="C1054" i="6"/>
  <c r="H1053" i="6"/>
  <c r="G1053" i="6"/>
  <c r="F1053" i="6"/>
  <c r="E1053" i="6"/>
  <c r="D1053" i="6"/>
  <c r="C1053" i="6"/>
  <c r="H1052" i="6"/>
  <c r="G1052" i="6"/>
  <c r="F1052" i="6"/>
  <c r="E1052" i="6"/>
  <c r="D1052" i="6"/>
  <c r="C1052" i="6"/>
  <c r="H1051" i="6"/>
  <c r="G1051" i="6"/>
  <c r="F1051" i="6"/>
  <c r="E1051" i="6"/>
  <c r="D1051" i="6"/>
  <c r="C1051" i="6"/>
  <c r="H1050" i="6"/>
  <c r="G1050" i="6"/>
  <c r="F1050" i="6"/>
  <c r="E1050" i="6"/>
  <c r="D1050" i="6"/>
  <c r="C1050" i="6"/>
  <c r="H1049" i="6"/>
  <c r="G1049" i="6"/>
  <c r="F1049" i="6"/>
  <c r="E1049" i="6"/>
  <c r="D1049" i="6"/>
  <c r="C1049" i="6"/>
  <c r="H1048" i="6"/>
  <c r="G1048" i="6"/>
  <c r="F1048" i="6"/>
  <c r="E1048" i="6"/>
  <c r="D1048" i="6"/>
  <c r="C1048" i="6"/>
  <c r="H1047" i="6"/>
  <c r="G1047" i="6"/>
  <c r="F1047" i="6"/>
  <c r="E1047" i="6"/>
  <c r="D1047" i="6"/>
  <c r="C1047" i="6"/>
  <c r="H1046" i="6"/>
  <c r="G1046" i="6"/>
  <c r="F1046" i="6"/>
  <c r="E1046" i="6"/>
  <c r="D1046" i="6"/>
  <c r="C1046" i="6"/>
  <c r="H1045" i="6"/>
  <c r="G1045" i="6"/>
  <c r="F1045" i="6"/>
  <c r="E1045" i="6"/>
  <c r="D1045" i="6"/>
  <c r="C1045" i="6"/>
  <c r="H1044" i="6"/>
  <c r="G1044" i="6"/>
  <c r="F1044" i="6"/>
  <c r="E1044" i="6"/>
  <c r="D1044" i="6"/>
  <c r="C1044" i="6"/>
  <c r="H1043" i="6"/>
  <c r="G1043" i="6"/>
  <c r="F1043" i="6"/>
  <c r="E1043" i="6"/>
  <c r="D1043" i="6"/>
  <c r="C1043" i="6"/>
  <c r="H1042" i="6"/>
  <c r="G1042" i="6"/>
  <c r="F1042" i="6"/>
  <c r="E1042" i="6"/>
  <c r="D1042" i="6"/>
  <c r="C1042" i="6"/>
  <c r="H1041" i="6"/>
  <c r="G1041" i="6"/>
  <c r="F1041" i="6"/>
  <c r="E1041" i="6"/>
  <c r="D1041" i="6"/>
  <c r="C1041" i="6"/>
  <c r="H1040" i="6"/>
  <c r="G1040" i="6"/>
  <c r="F1040" i="6"/>
  <c r="E1040" i="6"/>
  <c r="D1040" i="6"/>
  <c r="C1040" i="6"/>
  <c r="H1039" i="6"/>
  <c r="G1039" i="6"/>
  <c r="F1039" i="6"/>
  <c r="E1039" i="6"/>
  <c r="D1039" i="6"/>
  <c r="C1039" i="6"/>
  <c r="H1038" i="6"/>
  <c r="G1038" i="6"/>
  <c r="F1038" i="6"/>
  <c r="E1038" i="6"/>
  <c r="D1038" i="6"/>
  <c r="C1038" i="6"/>
  <c r="H1037" i="6"/>
  <c r="G1037" i="6"/>
  <c r="F1037" i="6"/>
  <c r="E1037" i="6"/>
  <c r="D1037" i="6"/>
  <c r="C1037" i="6"/>
  <c r="H1036" i="6"/>
  <c r="G1036" i="6"/>
  <c r="F1036" i="6"/>
  <c r="E1036" i="6"/>
  <c r="D1036" i="6"/>
  <c r="C1036" i="6"/>
  <c r="H1035" i="6"/>
  <c r="G1035" i="6"/>
  <c r="F1035" i="6"/>
  <c r="E1035" i="6"/>
  <c r="D1035" i="6"/>
  <c r="C1035" i="6"/>
  <c r="H1034" i="6"/>
  <c r="G1034" i="6"/>
  <c r="F1034" i="6"/>
  <c r="E1034" i="6"/>
  <c r="D1034" i="6"/>
  <c r="C1034" i="6"/>
  <c r="H1033" i="6"/>
  <c r="G1033" i="6"/>
  <c r="F1033" i="6"/>
  <c r="E1033" i="6"/>
  <c r="D1033" i="6"/>
  <c r="C1033" i="6"/>
  <c r="H1032" i="6"/>
  <c r="G1032" i="6"/>
  <c r="F1032" i="6"/>
  <c r="E1032" i="6"/>
  <c r="D1032" i="6"/>
  <c r="C1032" i="6"/>
  <c r="H1031" i="6"/>
  <c r="G1031" i="6"/>
  <c r="F1031" i="6"/>
  <c r="E1031" i="6"/>
  <c r="D1031" i="6"/>
  <c r="C1031" i="6"/>
  <c r="H1030" i="6"/>
  <c r="G1030" i="6"/>
  <c r="F1030" i="6"/>
  <c r="E1030" i="6"/>
  <c r="D1030" i="6"/>
  <c r="C1030" i="6"/>
  <c r="H1029" i="6"/>
  <c r="G1029" i="6"/>
  <c r="F1029" i="6"/>
  <c r="E1029" i="6"/>
  <c r="D1029" i="6"/>
  <c r="C1029" i="6"/>
  <c r="H1028" i="6"/>
  <c r="G1028" i="6"/>
  <c r="F1028" i="6"/>
  <c r="E1028" i="6"/>
  <c r="D1028" i="6"/>
  <c r="C1028" i="6"/>
  <c r="H1027" i="6"/>
  <c r="G1027" i="6"/>
  <c r="F1027" i="6"/>
  <c r="E1027" i="6"/>
  <c r="D1027" i="6"/>
  <c r="C1027" i="6"/>
  <c r="H1026" i="6"/>
  <c r="G1026" i="6"/>
  <c r="F1026" i="6"/>
  <c r="E1026" i="6"/>
  <c r="D1026" i="6"/>
  <c r="C1026" i="6"/>
  <c r="H1025" i="6"/>
  <c r="G1025" i="6"/>
  <c r="F1025" i="6"/>
  <c r="E1025" i="6"/>
  <c r="D1025" i="6"/>
  <c r="C1025" i="6"/>
  <c r="H1024" i="6"/>
  <c r="G1024" i="6"/>
  <c r="F1024" i="6"/>
  <c r="E1024" i="6"/>
  <c r="D1024" i="6"/>
  <c r="C1024" i="6"/>
  <c r="H1023" i="6"/>
  <c r="G1023" i="6"/>
  <c r="F1023" i="6"/>
  <c r="E1023" i="6"/>
  <c r="D1023" i="6"/>
  <c r="C1023" i="6"/>
  <c r="H1022" i="6"/>
  <c r="G1022" i="6"/>
  <c r="F1022" i="6"/>
  <c r="E1022" i="6"/>
  <c r="D1022" i="6"/>
  <c r="C1022" i="6"/>
  <c r="H1021" i="6"/>
  <c r="G1021" i="6"/>
  <c r="F1021" i="6"/>
  <c r="E1021" i="6"/>
  <c r="D1021" i="6"/>
  <c r="C1021" i="6"/>
  <c r="H1020" i="6"/>
  <c r="G1020" i="6"/>
  <c r="F1020" i="6"/>
  <c r="E1020" i="6"/>
  <c r="D1020" i="6"/>
  <c r="C1020" i="6"/>
  <c r="H1019" i="6"/>
  <c r="G1019" i="6"/>
  <c r="F1019" i="6"/>
  <c r="E1019" i="6"/>
  <c r="D1019" i="6"/>
  <c r="C1019" i="6"/>
  <c r="H1018" i="6"/>
  <c r="G1018" i="6"/>
  <c r="F1018" i="6"/>
  <c r="E1018" i="6"/>
  <c r="D1018" i="6"/>
  <c r="C1018" i="6"/>
  <c r="H1017" i="6"/>
  <c r="G1017" i="6"/>
  <c r="F1017" i="6"/>
  <c r="E1017" i="6"/>
  <c r="D1017" i="6"/>
  <c r="C1017" i="6"/>
  <c r="H1016" i="6"/>
  <c r="G1016" i="6"/>
  <c r="F1016" i="6"/>
  <c r="E1016" i="6"/>
  <c r="D1016" i="6"/>
  <c r="C1016" i="6"/>
  <c r="H1015" i="6"/>
  <c r="G1015" i="6"/>
  <c r="F1015" i="6"/>
  <c r="E1015" i="6"/>
  <c r="D1015" i="6"/>
  <c r="C1015" i="6"/>
  <c r="H1014" i="6"/>
  <c r="G1014" i="6"/>
  <c r="F1014" i="6"/>
  <c r="E1014" i="6"/>
  <c r="D1014" i="6"/>
  <c r="C1014" i="6"/>
  <c r="H1013" i="6"/>
  <c r="G1013" i="6"/>
  <c r="F1013" i="6"/>
  <c r="E1013" i="6"/>
  <c r="D1013" i="6"/>
  <c r="C1013" i="6"/>
  <c r="H1012" i="6"/>
  <c r="G1012" i="6"/>
  <c r="F1012" i="6"/>
  <c r="E1012" i="6"/>
  <c r="D1012" i="6"/>
  <c r="C1012" i="6"/>
  <c r="H1011" i="6"/>
  <c r="G1011" i="6"/>
  <c r="F1011" i="6"/>
  <c r="E1011" i="6"/>
  <c r="D1011" i="6"/>
  <c r="C1011" i="6"/>
  <c r="H1010" i="6"/>
  <c r="G1010" i="6"/>
  <c r="F1010" i="6"/>
  <c r="E1010" i="6"/>
  <c r="D1010" i="6"/>
  <c r="C1010" i="6"/>
  <c r="H1009" i="6"/>
  <c r="G1009" i="6"/>
  <c r="F1009" i="6"/>
  <c r="E1009" i="6"/>
  <c r="D1009" i="6"/>
  <c r="C1009" i="6"/>
  <c r="H1008" i="6"/>
  <c r="G1008" i="6"/>
  <c r="F1008" i="6"/>
  <c r="E1008" i="6"/>
  <c r="D1008" i="6"/>
  <c r="C1008" i="6"/>
  <c r="H1007" i="6"/>
  <c r="G1007" i="6"/>
  <c r="F1007" i="6"/>
  <c r="E1007" i="6"/>
  <c r="D1007" i="6"/>
  <c r="C1007" i="6"/>
  <c r="H1006" i="6"/>
  <c r="G1006" i="6"/>
  <c r="F1006" i="6"/>
  <c r="E1006" i="6"/>
  <c r="D1006" i="6"/>
  <c r="C1006" i="6"/>
  <c r="H1005" i="6"/>
  <c r="G1005" i="6"/>
  <c r="F1005" i="6"/>
  <c r="E1005" i="6"/>
  <c r="D1005" i="6"/>
  <c r="C1005" i="6"/>
  <c r="H1004" i="6"/>
  <c r="G1004" i="6"/>
  <c r="F1004" i="6"/>
  <c r="E1004" i="6"/>
  <c r="D1004" i="6"/>
  <c r="C1004" i="6"/>
  <c r="H1003" i="6"/>
  <c r="G1003" i="6"/>
  <c r="F1003" i="6"/>
  <c r="E1003" i="6"/>
  <c r="D1003" i="6"/>
  <c r="C1003" i="6"/>
  <c r="H1002" i="6"/>
  <c r="G1002" i="6"/>
  <c r="F1002" i="6"/>
  <c r="E1002" i="6"/>
  <c r="D1002" i="6"/>
  <c r="C1002" i="6"/>
  <c r="H1001" i="6"/>
  <c r="G1001" i="6"/>
  <c r="F1001" i="6"/>
  <c r="E1001" i="6"/>
  <c r="D1001" i="6"/>
  <c r="C1001" i="6"/>
  <c r="H1000" i="6"/>
  <c r="G1000" i="6"/>
  <c r="F1000" i="6"/>
  <c r="E1000" i="6"/>
  <c r="D1000" i="6"/>
  <c r="C1000" i="6"/>
  <c r="H999" i="6"/>
  <c r="G999" i="6"/>
  <c r="F999" i="6"/>
  <c r="E999" i="6"/>
  <c r="D999" i="6"/>
  <c r="C999" i="6"/>
  <c r="H998" i="6"/>
  <c r="G998" i="6"/>
  <c r="F998" i="6"/>
  <c r="E998" i="6"/>
  <c r="D998" i="6"/>
  <c r="C998" i="6"/>
  <c r="H997" i="6"/>
  <c r="G997" i="6"/>
  <c r="F997" i="6"/>
  <c r="E997" i="6"/>
  <c r="D997" i="6"/>
  <c r="C997" i="6"/>
  <c r="H996" i="6"/>
  <c r="G996" i="6"/>
  <c r="F996" i="6"/>
  <c r="E996" i="6"/>
  <c r="D996" i="6"/>
  <c r="C996" i="6"/>
  <c r="H995" i="6"/>
  <c r="G995" i="6"/>
  <c r="F995" i="6"/>
  <c r="E995" i="6"/>
  <c r="D995" i="6"/>
  <c r="C995" i="6"/>
  <c r="H994" i="6"/>
  <c r="G994" i="6"/>
  <c r="F994" i="6"/>
  <c r="E994" i="6"/>
  <c r="D994" i="6"/>
  <c r="C994" i="6"/>
  <c r="H993" i="6"/>
  <c r="G993" i="6"/>
  <c r="F993" i="6"/>
  <c r="E993" i="6"/>
  <c r="D993" i="6"/>
  <c r="C993" i="6"/>
  <c r="H992" i="6"/>
  <c r="G992" i="6"/>
  <c r="F992" i="6"/>
  <c r="E992" i="6"/>
  <c r="D992" i="6"/>
  <c r="C992" i="6"/>
  <c r="H991" i="6"/>
  <c r="G991" i="6"/>
  <c r="F991" i="6"/>
  <c r="E991" i="6"/>
  <c r="D991" i="6"/>
  <c r="C991" i="6"/>
  <c r="H990" i="6"/>
  <c r="G990" i="6"/>
  <c r="F990" i="6"/>
  <c r="E990" i="6"/>
  <c r="D990" i="6"/>
  <c r="C990" i="6"/>
  <c r="H989" i="6"/>
  <c r="G989" i="6"/>
  <c r="F989" i="6"/>
  <c r="E989" i="6"/>
  <c r="D989" i="6"/>
  <c r="C989" i="6"/>
  <c r="H988" i="6"/>
  <c r="G988" i="6"/>
  <c r="F988" i="6"/>
  <c r="E988" i="6"/>
  <c r="D988" i="6"/>
  <c r="C988" i="6"/>
  <c r="H987" i="6"/>
  <c r="G987" i="6"/>
  <c r="F987" i="6"/>
  <c r="E987" i="6"/>
  <c r="D987" i="6"/>
  <c r="C987" i="6"/>
  <c r="H986" i="6"/>
  <c r="G986" i="6"/>
  <c r="F986" i="6"/>
  <c r="E986" i="6"/>
  <c r="D986" i="6"/>
  <c r="C986" i="6"/>
  <c r="H985" i="6"/>
  <c r="G985" i="6"/>
  <c r="F985" i="6"/>
  <c r="E985" i="6"/>
  <c r="D985" i="6"/>
  <c r="C985" i="6"/>
  <c r="H984" i="6"/>
  <c r="G984" i="6"/>
  <c r="F984" i="6"/>
  <c r="E984" i="6"/>
  <c r="D984" i="6"/>
  <c r="C984" i="6"/>
  <c r="H983" i="6"/>
  <c r="G983" i="6"/>
  <c r="F983" i="6"/>
  <c r="E983" i="6"/>
  <c r="D983" i="6"/>
  <c r="C983" i="6"/>
  <c r="H982" i="6"/>
  <c r="G982" i="6"/>
  <c r="F982" i="6"/>
  <c r="E982" i="6"/>
  <c r="D982" i="6"/>
  <c r="C982" i="6"/>
  <c r="H981" i="6"/>
  <c r="G981" i="6"/>
  <c r="F981" i="6"/>
  <c r="E981" i="6"/>
  <c r="D981" i="6"/>
  <c r="C981" i="6"/>
  <c r="H980" i="6"/>
  <c r="G980" i="6"/>
  <c r="F980" i="6"/>
  <c r="E980" i="6"/>
  <c r="D980" i="6"/>
  <c r="C980" i="6"/>
  <c r="H979" i="6"/>
  <c r="G979" i="6"/>
  <c r="F979" i="6"/>
  <c r="E979" i="6"/>
  <c r="D979" i="6"/>
  <c r="C979" i="6"/>
  <c r="H978" i="6"/>
  <c r="G978" i="6"/>
  <c r="F978" i="6"/>
  <c r="E978" i="6"/>
  <c r="D978" i="6"/>
  <c r="C978" i="6"/>
  <c r="H977" i="6"/>
  <c r="G977" i="6"/>
  <c r="F977" i="6"/>
  <c r="E977" i="6"/>
  <c r="D977" i="6"/>
  <c r="C977" i="6"/>
  <c r="H976" i="6"/>
  <c r="G976" i="6"/>
  <c r="F976" i="6"/>
  <c r="E976" i="6"/>
  <c r="D976" i="6"/>
  <c r="C976" i="6"/>
  <c r="H975" i="6"/>
  <c r="G975" i="6"/>
  <c r="F975" i="6"/>
  <c r="E975" i="6"/>
  <c r="D975" i="6"/>
  <c r="C975" i="6"/>
  <c r="H974" i="6"/>
  <c r="G974" i="6"/>
  <c r="F974" i="6"/>
  <c r="E974" i="6"/>
  <c r="D974" i="6"/>
  <c r="C974" i="6"/>
  <c r="H973" i="6"/>
  <c r="G973" i="6"/>
  <c r="F973" i="6"/>
  <c r="E973" i="6"/>
  <c r="D973" i="6"/>
  <c r="C973" i="6"/>
  <c r="H972" i="6"/>
  <c r="G972" i="6"/>
  <c r="F972" i="6"/>
  <c r="E972" i="6"/>
  <c r="D972" i="6"/>
  <c r="C972" i="6"/>
  <c r="H971" i="6"/>
  <c r="G971" i="6"/>
  <c r="F971" i="6"/>
  <c r="E971" i="6"/>
  <c r="D971" i="6"/>
  <c r="C971" i="6"/>
  <c r="H970" i="6"/>
  <c r="G970" i="6"/>
  <c r="F970" i="6"/>
  <c r="E970" i="6"/>
  <c r="D970" i="6"/>
  <c r="C970" i="6"/>
  <c r="H969" i="6"/>
  <c r="G969" i="6"/>
  <c r="F969" i="6"/>
  <c r="E969" i="6"/>
  <c r="D969" i="6"/>
  <c r="C969" i="6"/>
  <c r="H968" i="6"/>
  <c r="G968" i="6"/>
  <c r="F968" i="6"/>
  <c r="E968" i="6"/>
  <c r="D968" i="6"/>
  <c r="C968" i="6"/>
  <c r="H967" i="6"/>
  <c r="G967" i="6"/>
  <c r="F967" i="6"/>
  <c r="E967" i="6"/>
  <c r="D967" i="6"/>
  <c r="C967" i="6"/>
  <c r="H966" i="6"/>
  <c r="G966" i="6"/>
  <c r="F966" i="6"/>
  <c r="E966" i="6"/>
  <c r="D966" i="6"/>
  <c r="C966" i="6"/>
  <c r="H965" i="6"/>
  <c r="G965" i="6"/>
  <c r="F965" i="6"/>
  <c r="E965" i="6"/>
  <c r="D965" i="6"/>
  <c r="C965" i="6"/>
  <c r="H964" i="6"/>
  <c r="G964" i="6"/>
  <c r="F964" i="6"/>
  <c r="E964" i="6"/>
  <c r="D964" i="6"/>
  <c r="C964" i="6"/>
  <c r="H963" i="6"/>
  <c r="G963" i="6"/>
  <c r="F963" i="6"/>
  <c r="E963" i="6"/>
  <c r="D963" i="6"/>
  <c r="C963" i="6"/>
  <c r="H962" i="6"/>
  <c r="G962" i="6"/>
  <c r="F962" i="6"/>
  <c r="E962" i="6"/>
  <c r="D962" i="6"/>
  <c r="C962" i="6"/>
  <c r="H961" i="6"/>
  <c r="G961" i="6"/>
  <c r="F961" i="6"/>
  <c r="E961" i="6"/>
  <c r="D961" i="6"/>
  <c r="C961" i="6"/>
  <c r="H960" i="6"/>
  <c r="G960" i="6"/>
  <c r="F960" i="6"/>
  <c r="E960" i="6"/>
  <c r="D960" i="6"/>
  <c r="C960" i="6"/>
  <c r="H959" i="6"/>
  <c r="G959" i="6"/>
  <c r="F959" i="6"/>
  <c r="E959" i="6"/>
  <c r="D959" i="6"/>
  <c r="C959" i="6"/>
  <c r="H958" i="6"/>
  <c r="G958" i="6"/>
  <c r="F958" i="6"/>
  <c r="E958" i="6"/>
  <c r="D958" i="6"/>
  <c r="C958" i="6"/>
  <c r="H957" i="6"/>
  <c r="G957" i="6"/>
  <c r="F957" i="6"/>
  <c r="E957" i="6"/>
  <c r="D957" i="6"/>
  <c r="C957" i="6"/>
  <c r="H956" i="6"/>
  <c r="G956" i="6"/>
  <c r="F956" i="6"/>
  <c r="E956" i="6"/>
  <c r="D956" i="6"/>
  <c r="C956" i="6"/>
  <c r="H955" i="6"/>
  <c r="G955" i="6"/>
  <c r="F955" i="6"/>
  <c r="E955" i="6"/>
  <c r="D955" i="6"/>
  <c r="C955" i="6"/>
  <c r="H954" i="6"/>
  <c r="G954" i="6"/>
  <c r="F954" i="6"/>
  <c r="E954" i="6"/>
  <c r="D954" i="6"/>
  <c r="C954" i="6"/>
  <c r="H953" i="6"/>
  <c r="G953" i="6"/>
  <c r="F953" i="6"/>
  <c r="E953" i="6"/>
  <c r="D953" i="6"/>
  <c r="C953" i="6"/>
  <c r="H952" i="6"/>
  <c r="G952" i="6"/>
  <c r="F952" i="6"/>
  <c r="E952" i="6"/>
  <c r="D952" i="6"/>
  <c r="C952" i="6"/>
  <c r="H951" i="6"/>
  <c r="G951" i="6"/>
  <c r="F951" i="6"/>
  <c r="E951" i="6"/>
  <c r="D951" i="6"/>
  <c r="C951" i="6"/>
  <c r="H950" i="6"/>
  <c r="G950" i="6"/>
  <c r="F950" i="6"/>
  <c r="E950" i="6"/>
  <c r="D950" i="6"/>
  <c r="C950" i="6"/>
  <c r="H949" i="6"/>
  <c r="G949" i="6"/>
  <c r="F949" i="6"/>
  <c r="E949" i="6"/>
  <c r="D949" i="6"/>
  <c r="C949" i="6"/>
  <c r="H948" i="6"/>
  <c r="G948" i="6"/>
  <c r="F948" i="6"/>
  <c r="E948" i="6"/>
  <c r="D948" i="6"/>
  <c r="C948" i="6"/>
  <c r="H947" i="6"/>
  <c r="G947" i="6"/>
  <c r="F947" i="6"/>
  <c r="E947" i="6"/>
  <c r="D947" i="6"/>
  <c r="C947" i="6"/>
  <c r="H946" i="6"/>
  <c r="G946" i="6"/>
  <c r="F946" i="6"/>
  <c r="E946" i="6"/>
  <c r="D946" i="6"/>
  <c r="C946" i="6"/>
  <c r="H945" i="6"/>
  <c r="G945" i="6"/>
  <c r="F945" i="6"/>
  <c r="E945" i="6"/>
  <c r="D945" i="6"/>
  <c r="C945" i="6"/>
  <c r="H944" i="6"/>
  <c r="G944" i="6"/>
  <c r="F944" i="6"/>
  <c r="E944" i="6"/>
  <c r="D944" i="6"/>
  <c r="C944" i="6"/>
  <c r="H943" i="6"/>
  <c r="G943" i="6"/>
  <c r="F943" i="6"/>
  <c r="E943" i="6"/>
  <c r="D943" i="6"/>
  <c r="C943" i="6"/>
  <c r="H942" i="6"/>
  <c r="G942" i="6"/>
  <c r="F942" i="6"/>
  <c r="E942" i="6"/>
  <c r="D942" i="6"/>
  <c r="C942" i="6"/>
  <c r="H941" i="6"/>
  <c r="G941" i="6"/>
  <c r="F941" i="6"/>
  <c r="E941" i="6"/>
  <c r="D941" i="6"/>
  <c r="C941" i="6"/>
  <c r="H940" i="6"/>
  <c r="G940" i="6"/>
  <c r="F940" i="6"/>
  <c r="E940" i="6"/>
  <c r="D940" i="6"/>
  <c r="C940" i="6"/>
  <c r="H939" i="6"/>
  <c r="G939" i="6"/>
  <c r="F939" i="6"/>
  <c r="E939" i="6"/>
  <c r="D939" i="6"/>
  <c r="C939" i="6"/>
  <c r="H938" i="6"/>
  <c r="G938" i="6"/>
  <c r="F938" i="6"/>
  <c r="E938" i="6"/>
  <c r="D938" i="6"/>
  <c r="C938" i="6"/>
  <c r="H937" i="6"/>
  <c r="G937" i="6"/>
  <c r="F937" i="6"/>
  <c r="E937" i="6"/>
  <c r="D937" i="6"/>
  <c r="C937" i="6"/>
  <c r="H936" i="6"/>
  <c r="G936" i="6"/>
  <c r="F936" i="6"/>
  <c r="E936" i="6"/>
  <c r="D936" i="6"/>
  <c r="C936" i="6"/>
  <c r="H935" i="6"/>
  <c r="G935" i="6"/>
  <c r="F935" i="6"/>
  <c r="E935" i="6"/>
  <c r="D935" i="6"/>
  <c r="C935" i="6"/>
  <c r="H934" i="6"/>
  <c r="G934" i="6"/>
  <c r="F934" i="6"/>
  <c r="E934" i="6"/>
  <c r="D934" i="6"/>
  <c r="C934" i="6"/>
  <c r="H933" i="6"/>
  <c r="G933" i="6"/>
  <c r="F933" i="6"/>
  <c r="E933" i="6"/>
  <c r="D933" i="6"/>
  <c r="C933" i="6"/>
  <c r="H932" i="6"/>
  <c r="G932" i="6"/>
  <c r="F932" i="6"/>
  <c r="E932" i="6"/>
  <c r="D932" i="6"/>
  <c r="C932" i="6"/>
  <c r="H931" i="6"/>
  <c r="G931" i="6"/>
  <c r="F931" i="6"/>
  <c r="E931" i="6"/>
  <c r="D931" i="6"/>
  <c r="C931" i="6"/>
  <c r="H930" i="6"/>
  <c r="G930" i="6"/>
  <c r="F930" i="6"/>
  <c r="E930" i="6"/>
  <c r="D930" i="6"/>
  <c r="C930" i="6"/>
  <c r="H929" i="6"/>
  <c r="G929" i="6"/>
  <c r="F929" i="6"/>
  <c r="E929" i="6"/>
  <c r="D929" i="6"/>
  <c r="C929" i="6"/>
  <c r="H928" i="6"/>
  <c r="G928" i="6"/>
  <c r="F928" i="6"/>
  <c r="E928" i="6"/>
  <c r="D928" i="6"/>
  <c r="C928" i="6"/>
  <c r="H927" i="6"/>
  <c r="G927" i="6"/>
  <c r="F927" i="6"/>
  <c r="E927" i="6"/>
  <c r="D927" i="6"/>
  <c r="C927" i="6"/>
  <c r="H926" i="6"/>
  <c r="G926" i="6"/>
  <c r="F926" i="6"/>
  <c r="E926" i="6"/>
  <c r="D926" i="6"/>
  <c r="C926" i="6"/>
  <c r="H925" i="6"/>
  <c r="G925" i="6"/>
  <c r="F925" i="6"/>
  <c r="E925" i="6"/>
  <c r="D925" i="6"/>
  <c r="C925" i="6"/>
  <c r="H924" i="6"/>
  <c r="G924" i="6"/>
  <c r="F924" i="6"/>
  <c r="E924" i="6"/>
  <c r="D924" i="6"/>
  <c r="C924" i="6"/>
  <c r="H923" i="6"/>
  <c r="G923" i="6"/>
  <c r="F923" i="6"/>
  <c r="E923" i="6"/>
  <c r="D923" i="6"/>
  <c r="C923" i="6"/>
  <c r="H922" i="6"/>
  <c r="G922" i="6"/>
  <c r="F922" i="6"/>
  <c r="E922" i="6"/>
  <c r="D922" i="6"/>
  <c r="C922" i="6"/>
  <c r="H921" i="6"/>
  <c r="G921" i="6"/>
  <c r="F921" i="6"/>
  <c r="E921" i="6"/>
  <c r="D921" i="6"/>
  <c r="C921" i="6"/>
  <c r="H920" i="6"/>
  <c r="G920" i="6"/>
  <c r="F920" i="6"/>
  <c r="E920" i="6"/>
  <c r="D920" i="6"/>
  <c r="C920" i="6"/>
  <c r="H919" i="6"/>
  <c r="G919" i="6"/>
  <c r="F919" i="6"/>
  <c r="E919" i="6"/>
  <c r="D919" i="6"/>
  <c r="C919" i="6"/>
  <c r="H918" i="6"/>
  <c r="G918" i="6"/>
  <c r="F918" i="6"/>
  <c r="E918" i="6"/>
  <c r="D918" i="6"/>
  <c r="C918" i="6"/>
  <c r="H917" i="6"/>
  <c r="G917" i="6"/>
  <c r="F917" i="6"/>
  <c r="E917" i="6"/>
  <c r="D917" i="6"/>
  <c r="C917" i="6"/>
  <c r="H916" i="6"/>
  <c r="G916" i="6"/>
  <c r="F916" i="6"/>
  <c r="E916" i="6"/>
  <c r="D916" i="6"/>
  <c r="C916" i="6"/>
  <c r="H915" i="6"/>
  <c r="G915" i="6"/>
  <c r="F915" i="6"/>
  <c r="E915" i="6"/>
  <c r="D915" i="6"/>
  <c r="C915" i="6"/>
  <c r="H914" i="6"/>
  <c r="G914" i="6"/>
  <c r="F914" i="6"/>
  <c r="E914" i="6"/>
  <c r="D914" i="6"/>
  <c r="C914" i="6"/>
  <c r="H913" i="6"/>
  <c r="G913" i="6"/>
  <c r="F913" i="6"/>
  <c r="E913" i="6"/>
  <c r="D913" i="6"/>
  <c r="C913" i="6"/>
  <c r="H912" i="6"/>
  <c r="G912" i="6"/>
  <c r="F912" i="6"/>
  <c r="E912" i="6"/>
  <c r="D912" i="6"/>
  <c r="C912" i="6"/>
  <c r="H911" i="6"/>
  <c r="G911" i="6"/>
  <c r="F911" i="6"/>
  <c r="E911" i="6"/>
  <c r="D911" i="6"/>
  <c r="C911" i="6"/>
  <c r="H910" i="6"/>
  <c r="G910" i="6"/>
  <c r="F910" i="6"/>
  <c r="E910" i="6"/>
  <c r="D910" i="6"/>
  <c r="C910" i="6"/>
  <c r="H909" i="6"/>
  <c r="G909" i="6"/>
  <c r="F909" i="6"/>
  <c r="E909" i="6"/>
  <c r="D909" i="6"/>
  <c r="C909" i="6"/>
  <c r="H908" i="6"/>
  <c r="G908" i="6"/>
  <c r="F908" i="6"/>
  <c r="E908" i="6"/>
  <c r="D908" i="6"/>
  <c r="C908" i="6"/>
  <c r="H907" i="6"/>
  <c r="G907" i="6"/>
  <c r="F907" i="6"/>
  <c r="E907" i="6"/>
  <c r="D907" i="6"/>
  <c r="C907" i="6"/>
  <c r="H906" i="6"/>
  <c r="G906" i="6"/>
  <c r="F906" i="6"/>
  <c r="E906" i="6"/>
  <c r="D906" i="6"/>
  <c r="C906" i="6"/>
  <c r="H905" i="6"/>
  <c r="G905" i="6"/>
  <c r="F905" i="6"/>
  <c r="E905" i="6"/>
  <c r="D905" i="6"/>
  <c r="C905" i="6"/>
  <c r="H904" i="6"/>
  <c r="G904" i="6"/>
  <c r="F904" i="6"/>
  <c r="E904" i="6"/>
  <c r="D904" i="6"/>
  <c r="C904" i="6"/>
  <c r="H903" i="6"/>
  <c r="G903" i="6"/>
  <c r="F903" i="6"/>
  <c r="E903" i="6"/>
  <c r="D903" i="6"/>
  <c r="C903" i="6"/>
  <c r="H902" i="6"/>
  <c r="G902" i="6"/>
  <c r="F902" i="6"/>
  <c r="E902" i="6"/>
  <c r="D902" i="6"/>
  <c r="C902" i="6"/>
  <c r="H901" i="6"/>
  <c r="G901" i="6"/>
  <c r="F901" i="6"/>
  <c r="E901" i="6"/>
  <c r="D901" i="6"/>
  <c r="C901" i="6"/>
  <c r="H900" i="6"/>
  <c r="G900" i="6"/>
  <c r="F900" i="6"/>
  <c r="E900" i="6"/>
  <c r="D900" i="6"/>
  <c r="C900" i="6"/>
  <c r="H899" i="6"/>
  <c r="G899" i="6"/>
  <c r="F899" i="6"/>
  <c r="E899" i="6"/>
  <c r="D899" i="6"/>
  <c r="C899" i="6"/>
  <c r="H898" i="6"/>
  <c r="G898" i="6"/>
  <c r="F898" i="6"/>
  <c r="E898" i="6"/>
  <c r="D898" i="6"/>
  <c r="C898" i="6"/>
  <c r="H897" i="6"/>
  <c r="G897" i="6"/>
  <c r="F897" i="6"/>
  <c r="E897" i="6"/>
  <c r="D897" i="6"/>
  <c r="C897" i="6"/>
  <c r="H896" i="6"/>
  <c r="G896" i="6"/>
  <c r="F896" i="6"/>
  <c r="E896" i="6"/>
  <c r="D896" i="6"/>
  <c r="C896" i="6"/>
  <c r="H895" i="6"/>
  <c r="G895" i="6"/>
  <c r="F895" i="6"/>
  <c r="E895" i="6"/>
  <c r="D895" i="6"/>
  <c r="C895" i="6"/>
  <c r="H894" i="6"/>
  <c r="G894" i="6"/>
  <c r="F894" i="6"/>
  <c r="E894" i="6"/>
  <c r="D894" i="6"/>
  <c r="C894" i="6"/>
  <c r="H893" i="6"/>
  <c r="G893" i="6"/>
  <c r="F893" i="6"/>
  <c r="E893" i="6"/>
  <c r="D893" i="6"/>
  <c r="C893" i="6"/>
  <c r="H892" i="6"/>
  <c r="G892" i="6"/>
  <c r="F892" i="6"/>
  <c r="E892" i="6"/>
  <c r="D892" i="6"/>
  <c r="C892" i="6"/>
  <c r="H891" i="6"/>
  <c r="G891" i="6"/>
  <c r="F891" i="6"/>
  <c r="E891" i="6"/>
  <c r="D891" i="6"/>
  <c r="C891" i="6"/>
  <c r="H890" i="6"/>
  <c r="G890" i="6"/>
  <c r="F890" i="6"/>
  <c r="E890" i="6"/>
  <c r="D890" i="6"/>
  <c r="C890" i="6"/>
  <c r="H889" i="6"/>
  <c r="G889" i="6"/>
  <c r="F889" i="6"/>
  <c r="E889" i="6"/>
  <c r="D889" i="6"/>
  <c r="C889" i="6"/>
  <c r="H888" i="6"/>
  <c r="G888" i="6"/>
  <c r="F888" i="6"/>
  <c r="E888" i="6"/>
  <c r="D888" i="6"/>
  <c r="C888" i="6"/>
  <c r="H887" i="6"/>
  <c r="G887" i="6"/>
  <c r="F887" i="6"/>
  <c r="E887" i="6"/>
  <c r="D887" i="6"/>
  <c r="C887" i="6"/>
  <c r="H886" i="6"/>
  <c r="G886" i="6"/>
  <c r="F886" i="6"/>
  <c r="E886" i="6"/>
  <c r="D886" i="6"/>
  <c r="C886" i="6"/>
  <c r="H885" i="6"/>
  <c r="G885" i="6"/>
  <c r="F885" i="6"/>
  <c r="E885" i="6"/>
  <c r="D885" i="6"/>
  <c r="C885" i="6"/>
  <c r="H884" i="6"/>
  <c r="G884" i="6"/>
  <c r="F884" i="6"/>
  <c r="E884" i="6"/>
  <c r="D884" i="6"/>
  <c r="C884" i="6"/>
  <c r="H883" i="6"/>
  <c r="G883" i="6"/>
  <c r="F883" i="6"/>
  <c r="E883" i="6"/>
  <c r="D883" i="6"/>
  <c r="C883" i="6"/>
  <c r="H882" i="6"/>
  <c r="G882" i="6"/>
  <c r="F882" i="6"/>
  <c r="E882" i="6"/>
  <c r="D882" i="6"/>
  <c r="C882" i="6"/>
  <c r="H881" i="6"/>
  <c r="G881" i="6"/>
  <c r="F881" i="6"/>
  <c r="E881" i="6"/>
  <c r="D881" i="6"/>
  <c r="C881" i="6"/>
  <c r="H880" i="6"/>
  <c r="G880" i="6"/>
  <c r="F880" i="6"/>
  <c r="E880" i="6"/>
  <c r="D880" i="6"/>
  <c r="C880" i="6"/>
  <c r="H879" i="6"/>
  <c r="G879" i="6"/>
  <c r="F879" i="6"/>
  <c r="E879" i="6"/>
  <c r="D879" i="6"/>
  <c r="C879" i="6"/>
  <c r="H878" i="6"/>
  <c r="G878" i="6"/>
  <c r="F878" i="6"/>
  <c r="E878" i="6"/>
  <c r="D878" i="6"/>
  <c r="C878" i="6"/>
  <c r="H877" i="6"/>
  <c r="G877" i="6"/>
  <c r="F877" i="6"/>
  <c r="E877" i="6"/>
  <c r="D877" i="6"/>
  <c r="C877" i="6"/>
  <c r="H876" i="6"/>
  <c r="G876" i="6"/>
  <c r="F876" i="6"/>
  <c r="E876" i="6"/>
  <c r="D876" i="6"/>
  <c r="C876" i="6"/>
  <c r="H875" i="6"/>
  <c r="G875" i="6"/>
  <c r="F875" i="6"/>
  <c r="E875" i="6"/>
  <c r="D875" i="6"/>
  <c r="C875" i="6"/>
  <c r="H874" i="6"/>
  <c r="G874" i="6"/>
  <c r="F874" i="6"/>
  <c r="E874" i="6"/>
  <c r="D874" i="6"/>
  <c r="C874" i="6"/>
  <c r="H873" i="6"/>
  <c r="G873" i="6"/>
  <c r="F873" i="6"/>
  <c r="E873" i="6"/>
  <c r="D873" i="6"/>
  <c r="C873" i="6"/>
  <c r="H872" i="6"/>
  <c r="G872" i="6"/>
  <c r="F872" i="6"/>
  <c r="E872" i="6"/>
  <c r="D872" i="6"/>
  <c r="C872" i="6"/>
  <c r="H871" i="6"/>
  <c r="G871" i="6"/>
  <c r="F871" i="6"/>
  <c r="E871" i="6"/>
  <c r="D871" i="6"/>
  <c r="C871" i="6"/>
  <c r="H870" i="6"/>
  <c r="G870" i="6"/>
  <c r="F870" i="6"/>
  <c r="E870" i="6"/>
  <c r="D870" i="6"/>
  <c r="C870" i="6"/>
  <c r="H869" i="6"/>
  <c r="G869" i="6"/>
  <c r="F869" i="6"/>
  <c r="E869" i="6"/>
  <c r="D869" i="6"/>
  <c r="C869" i="6"/>
  <c r="H868" i="6"/>
  <c r="G868" i="6"/>
  <c r="F868" i="6"/>
  <c r="E868" i="6"/>
  <c r="D868" i="6"/>
  <c r="C868" i="6"/>
  <c r="H867" i="6"/>
  <c r="G867" i="6"/>
  <c r="F867" i="6"/>
  <c r="E867" i="6"/>
  <c r="D867" i="6"/>
  <c r="C867" i="6"/>
  <c r="H866" i="6"/>
  <c r="G866" i="6"/>
  <c r="F866" i="6"/>
  <c r="E866" i="6"/>
  <c r="D866" i="6"/>
  <c r="C866" i="6"/>
  <c r="H865" i="6"/>
  <c r="G865" i="6"/>
  <c r="F865" i="6"/>
  <c r="E865" i="6"/>
  <c r="D865" i="6"/>
  <c r="C865" i="6"/>
  <c r="H864" i="6"/>
  <c r="G864" i="6"/>
  <c r="F864" i="6"/>
  <c r="E864" i="6"/>
  <c r="D864" i="6"/>
  <c r="C864" i="6"/>
  <c r="H863" i="6"/>
  <c r="G863" i="6"/>
  <c r="F863" i="6"/>
  <c r="E863" i="6"/>
  <c r="D863" i="6"/>
  <c r="C863" i="6"/>
  <c r="H862" i="6"/>
  <c r="G862" i="6"/>
  <c r="F862" i="6"/>
  <c r="E862" i="6"/>
  <c r="D862" i="6"/>
  <c r="C862" i="6"/>
  <c r="H861" i="6"/>
  <c r="G861" i="6"/>
  <c r="F861" i="6"/>
  <c r="E861" i="6"/>
  <c r="D861" i="6"/>
  <c r="C861" i="6"/>
  <c r="H860" i="6"/>
  <c r="G860" i="6"/>
  <c r="F860" i="6"/>
  <c r="E860" i="6"/>
  <c r="D860" i="6"/>
  <c r="C860" i="6"/>
  <c r="H859" i="6"/>
  <c r="G859" i="6"/>
  <c r="F859" i="6"/>
  <c r="E859" i="6"/>
  <c r="D859" i="6"/>
  <c r="C859" i="6"/>
  <c r="H858" i="6"/>
  <c r="G858" i="6"/>
  <c r="F858" i="6"/>
  <c r="E858" i="6"/>
  <c r="D858" i="6"/>
  <c r="C858" i="6"/>
  <c r="H857" i="6"/>
  <c r="G857" i="6"/>
  <c r="F857" i="6"/>
  <c r="E857" i="6"/>
  <c r="D857" i="6"/>
  <c r="C857" i="6"/>
  <c r="H856" i="6"/>
  <c r="G856" i="6"/>
  <c r="F856" i="6"/>
  <c r="E856" i="6"/>
  <c r="D856" i="6"/>
  <c r="C856" i="6"/>
  <c r="H855" i="6"/>
  <c r="G855" i="6"/>
  <c r="F855" i="6"/>
  <c r="E855" i="6"/>
  <c r="D855" i="6"/>
  <c r="C855" i="6"/>
  <c r="H854" i="6"/>
  <c r="G854" i="6"/>
  <c r="F854" i="6"/>
  <c r="E854" i="6"/>
  <c r="D854" i="6"/>
  <c r="C854" i="6"/>
  <c r="H853" i="6"/>
  <c r="G853" i="6"/>
  <c r="F853" i="6"/>
  <c r="E853" i="6"/>
  <c r="D853" i="6"/>
  <c r="C853" i="6"/>
  <c r="H852" i="6"/>
  <c r="G852" i="6"/>
  <c r="F852" i="6"/>
  <c r="E852" i="6"/>
  <c r="D852" i="6"/>
  <c r="C852" i="6"/>
  <c r="H851" i="6"/>
  <c r="G851" i="6"/>
  <c r="F851" i="6"/>
  <c r="E851" i="6"/>
  <c r="D851" i="6"/>
  <c r="C851" i="6"/>
  <c r="H850" i="6"/>
  <c r="G850" i="6"/>
  <c r="F850" i="6"/>
  <c r="E850" i="6"/>
  <c r="D850" i="6"/>
  <c r="C850" i="6"/>
  <c r="H849" i="6"/>
  <c r="G849" i="6"/>
  <c r="F849" i="6"/>
  <c r="E849" i="6"/>
  <c r="D849" i="6"/>
  <c r="C849" i="6"/>
  <c r="H848" i="6"/>
  <c r="G848" i="6"/>
  <c r="F848" i="6"/>
  <c r="E848" i="6"/>
  <c r="D848" i="6"/>
  <c r="C848" i="6"/>
  <c r="H847" i="6"/>
  <c r="G847" i="6"/>
  <c r="F847" i="6"/>
  <c r="E847" i="6"/>
  <c r="D847" i="6"/>
  <c r="C847" i="6"/>
  <c r="H846" i="6"/>
  <c r="G846" i="6"/>
  <c r="F846" i="6"/>
  <c r="E846" i="6"/>
  <c r="D846" i="6"/>
  <c r="C846" i="6"/>
  <c r="H845" i="6"/>
  <c r="G845" i="6"/>
  <c r="F845" i="6"/>
  <c r="E845" i="6"/>
  <c r="D845" i="6"/>
  <c r="C845" i="6"/>
  <c r="H844" i="6"/>
  <c r="G844" i="6"/>
  <c r="F844" i="6"/>
  <c r="E844" i="6"/>
  <c r="D844" i="6"/>
  <c r="C844" i="6"/>
  <c r="H843" i="6"/>
  <c r="G843" i="6"/>
  <c r="F843" i="6"/>
  <c r="E843" i="6"/>
  <c r="D843" i="6"/>
  <c r="C843" i="6"/>
  <c r="H842" i="6"/>
  <c r="G842" i="6"/>
  <c r="F842" i="6"/>
  <c r="E842" i="6"/>
  <c r="D842" i="6"/>
  <c r="C842" i="6"/>
  <c r="H841" i="6"/>
  <c r="G841" i="6"/>
  <c r="F841" i="6"/>
  <c r="E841" i="6"/>
  <c r="D841" i="6"/>
  <c r="C841" i="6"/>
  <c r="H840" i="6"/>
  <c r="G840" i="6"/>
  <c r="F840" i="6"/>
  <c r="E840" i="6"/>
  <c r="D840" i="6"/>
  <c r="C840" i="6"/>
  <c r="H839" i="6"/>
  <c r="G839" i="6"/>
  <c r="F839" i="6"/>
  <c r="E839" i="6"/>
  <c r="D839" i="6"/>
  <c r="C839" i="6"/>
  <c r="H838" i="6"/>
  <c r="G838" i="6"/>
  <c r="F838" i="6"/>
  <c r="E838" i="6"/>
  <c r="D838" i="6"/>
  <c r="C838" i="6"/>
  <c r="H837" i="6"/>
  <c r="G837" i="6"/>
  <c r="F837" i="6"/>
  <c r="E837" i="6"/>
  <c r="D837" i="6"/>
  <c r="C837" i="6"/>
  <c r="H836" i="6"/>
  <c r="G836" i="6"/>
  <c r="F836" i="6"/>
  <c r="E836" i="6"/>
  <c r="D836" i="6"/>
  <c r="C836" i="6"/>
  <c r="H835" i="6"/>
  <c r="G835" i="6"/>
  <c r="F835" i="6"/>
  <c r="E835" i="6"/>
  <c r="D835" i="6"/>
  <c r="C835" i="6"/>
  <c r="H834" i="6"/>
  <c r="G834" i="6"/>
  <c r="F834" i="6"/>
  <c r="E834" i="6"/>
  <c r="D834" i="6"/>
  <c r="C834" i="6"/>
  <c r="H833" i="6"/>
  <c r="G833" i="6"/>
  <c r="F833" i="6"/>
  <c r="E833" i="6"/>
  <c r="D833" i="6"/>
  <c r="C833" i="6"/>
  <c r="H832" i="6"/>
  <c r="G832" i="6"/>
  <c r="F832" i="6"/>
  <c r="E832" i="6"/>
  <c r="D832" i="6"/>
  <c r="C832" i="6"/>
  <c r="H831" i="6"/>
  <c r="G831" i="6"/>
  <c r="F831" i="6"/>
  <c r="E831" i="6"/>
  <c r="D831" i="6"/>
  <c r="C831" i="6"/>
  <c r="H830" i="6"/>
  <c r="G830" i="6"/>
  <c r="F830" i="6"/>
  <c r="E830" i="6"/>
  <c r="D830" i="6"/>
  <c r="C830" i="6"/>
  <c r="H829" i="6"/>
  <c r="G829" i="6"/>
  <c r="F829" i="6"/>
  <c r="E829" i="6"/>
  <c r="D829" i="6"/>
  <c r="C829" i="6"/>
  <c r="H828" i="6"/>
  <c r="G828" i="6"/>
  <c r="F828" i="6"/>
  <c r="E828" i="6"/>
  <c r="D828" i="6"/>
  <c r="C828" i="6"/>
  <c r="H827" i="6"/>
  <c r="G827" i="6"/>
  <c r="F827" i="6"/>
  <c r="E827" i="6"/>
  <c r="D827" i="6"/>
  <c r="C827" i="6"/>
  <c r="H826" i="6"/>
  <c r="G826" i="6"/>
  <c r="F826" i="6"/>
  <c r="E826" i="6"/>
  <c r="D826" i="6"/>
  <c r="C826" i="6"/>
  <c r="H825" i="6"/>
  <c r="G825" i="6"/>
  <c r="F825" i="6"/>
  <c r="E825" i="6"/>
  <c r="D825" i="6"/>
  <c r="C825" i="6"/>
  <c r="H824" i="6"/>
  <c r="G824" i="6"/>
  <c r="F824" i="6"/>
  <c r="E824" i="6"/>
  <c r="D824" i="6"/>
  <c r="C824" i="6"/>
  <c r="H823" i="6"/>
  <c r="G823" i="6"/>
  <c r="F823" i="6"/>
  <c r="E823" i="6"/>
  <c r="D823" i="6"/>
  <c r="C823" i="6"/>
  <c r="H822" i="6"/>
  <c r="G822" i="6"/>
  <c r="F822" i="6"/>
  <c r="E822" i="6"/>
  <c r="D822" i="6"/>
  <c r="C822" i="6"/>
  <c r="H821" i="6"/>
  <c r="G821" i="6"/>
  <c r="F821" i="6"/>
  <c r="E821" i="6"/>
  <c r="D821" i="6"/>
  <c r="C821" i="6"/>
  <c r="H820" i="6"/>
  <c r="G820" i="6"/>
  <c r="F820" i="6"/>
  <c r="E820" i="6"/>
  <c r="D820" i="6"/>
  <c r="C820" i="6"/>
  <c r="H819" i="6"/>
  <c r="G819" i="6"/>
  <c r="F819" i="6"/>
  <c r="E819" i="6"/>
  <c r="D819" i="6"/>
  <c r="C819" i="6"/>
  <c r="H818" i="6"/>
  <c r="G818" i="6"/>
  <c r="F818" i="6"/>
  <c r="E818" i="6"/>
  <c r="D818" i="6"/>
  <c r="C818" i="6"/>
  <c r="H817" i="6"/>
  <c r="G817" i="6"/>
  <c r="F817" i="6"/>
  <c r="E817" i="6"/>
  <c r="D817" i="6"/>
  <c r="C817" i="6"/>
  <c r="H816" i="6"/>
  <c r="G816" i="6"/>
  <c r="F816" i="6"/>
  <c r="E816" i="6"/>
  <c r="D816" i="6"/>
  <c r="C816" i="6"/>
  <c r="H815" i="6"/>
  <c r="G815" i="6"/>
  <c r="F815" i="6"/>
  <c r="E815" i="6"/>
  <c r="D815" i="6"/>
  <c r="C815" i="6"/>
  <c r="H814" i="6"/>
  <c r="G814" i="6"/>
  <c r="F814" i="6"/>
  <c r="E814" i="6"/>
  <c r="D814" i="6"/>
  <c r="C814" i="6"/>
  <c r="H813" i="6"/>
  <c r="G813" i="6"/>
  <c r="F813" i="6"/>
  <c r="E813" i="6"/>
  <c r="D813" i="6"/>
  <c r="C813" i="6"/>
  <c r="H812" i="6"/>
  <c r="G812" i="6"/>
  <c r="F812" i="6"/>
  <c r="E812" i="6"/>
  <c r="D812" i="6"/>
  <c r="C812" i="6"/>
  <c r="H811" i="6"/>
  <c r="G811" i="6"/>
  <c r="F811" i="6"/>
  <c r="E811" i="6"/>
  <c r="D811" i="6"/>
  <c r="C811" i="6"/>
  <c r="H810" i="6"/>
  <c r="G810" i="6"/>
  <c r="F810" i="6"/>
  <c r="E810" i="6"/>
  <c r="D810" i="6"/>
  <c r="C810" i="6"/>
  <c r="H809" i="6"/>
  <c r="G809" i="6"/>
  <c r="F809" i="6"/>
  <c r="E809" i="6"/>
  <c r="D809" i="6"/>
  <c r="C809" i="6"/>
  <c r="H808" i="6"/>
  <c r="G808" i="6"/>
  <c r="F808" i="6"/>
  <c r="E808" i="6"/>
  <c r="D808" i="6"/>
  <c r="C808" i="6"/>
  <c r="H807" i="6"/>
  <c r="G807" i="6"/>
  <c r="F807" i="6"/>
  <c r="E807" i="6"/>
  <c r="D807" i="6"/>
  <c r="C807" i="6"/>
  <c r="H806" i="6"/>
  <c r="G806" i="6"/>
  <c r="F806" i="6"/>
  <c r="E806" i="6"/>
  <c r="D806" i="6"/>
  <c r="C806" i="6"/>
  <c r="H805" i="6"/>
  <c r="G805" i="6"/>
  <c r="F805" i="6"/>
  <c r="E805" i="6"/>
  <c r="D805" i="6"/>
  <c r="C805" i="6"/>
  <c r="H804" i="6"/>
  <c r="G804" i="6"/>
  <c r="F804" i="6"/>
  <c r="E804" i="6"/>
  <c r="D804" i="6"/>
  <c r="C804" i="6"/>
  <c r="H803" i="6"/>
  <c r="G803" i="6"/>
  <c r="F803" i="6"/>
  <c r="E803" i="6"/>
  <c r="D803" i="6"/>
  <c r="C803" i="6"/>
  <c r="H802" i="6"/>
  <c r="G802" i="6"/>
  <c r="F802" i="6"/>
  <c r="E802" i="6"/>
  <c r="D802" i="6"/>
  <c r="C802" i="6"/>
  <c r="H801" i="6"/>
  <c r="G801" i="6"/>
  <c r="F801" i="6"/>
  <c r="E801" i="6"/>
  <c r="D801" i="6"/>
  <c r="C801" i="6"/>
  <c r="H800" i="6"/>
  <c r="G800" i="6"/>
  <c r="F800" i="6"/>
  <c r="E800" i="6"/>
  <c r="D800" i="6"/>
  <c r="C800" i="6"/>
  <c r="H799" i="6"/>
  <c r="G799" i="6"/>
  <c r="F799" i="6"/>
  <c r="E799" i="6"/>
  <c r="D799" i="6"/>
  <c r="C799" i="6"/>
  <c r="H798" i="6"/>
  <c r="G798" i="6"/>
  <c r="F798" i="6"/>
  <c r="E798" i="6"/>
  <c r="D798" i="6"/>
  <c r="C798" i="6"/>
  <c r="H797" i="6"/>
  <c r="G797" i="6"/>
  <c r="F797" i="6"/>
  <c r="E797" i="6"/>
  <c r="D797" i="6"/>
  <c r="C797" i="6"/>
  <c r="H796" i="6"/>
  <c r="G796" i="6"/>
  <c r="F796" i="6"/>
  <c r="E796" i="6"/>
  <c r="D796" i="6"/>
  <c r="C796" i="6"/>
  <c r="H795" i="6"/>
  <c r="G795" i="6"/>
  <c r="F795" i="6"/>
  <c r="E795" i="6"/>
  <c r="D795" i="6"/>
  <c r="C795" i="6"/>
  <c r="H794" i="6"/>
  <c r="G794" i="6"/>
  <c r="F794" i="6"/>
  <c r="E794" i="6"/>
  <c r="D794" i="6"/>
  <c r="C794" i="6"/>
  <c r="H793" i="6"/>
  <c r="G793" i="6"/>
  <c r="F793" i="6"/>
  <c r="E793" i="6"/>
  <c r="D793" i="6"/>
  <c r="C793" i="6"/>
  <c r="H792" i="6"/>
  <c r="G792" i="6"/>
  <c r="F792" i="6"/>
  <c r="E792" i="6"/>
  <c r="D792" i="6"/>
  <c r="C792" i="6"/>
  <c r="H791" i="6"/>
  <c r="G791" i="6"/>
  <c r="F791" i="6"/>
  <c r="E791" i="6"/>
  <c r="D791" i="6"/>
  <c r="C791" i="6"/>
  <c r="H790" i="6"/>
  <c r="G790" i="6"/>
  <c r="F790" i="6"/>
  <c r="E790" i="6"/>
  <c r="D790" i="6"/>
  <c r="C790" i="6"/>
  <c r="H789" i="6"/>
  <c r="G789" i="6"/>
  <c r="F789" i="6"/>
  <c r="E789" i="6"/>
  <c r="D789" i="6"/>
  <c r="C789" i="6"/>
  <c r="H788" i="6"/>
  <c r="G788" i="6"/>
  <c r="F788" i="6"/>
  <c r="E788" i="6"/>
  <c r="D788" i="6"/>
  <c r="C788" i="6"/>
  <c r="H787" i="6"/>
  <c r="G787" i="6"/>
  <c r="F787" i="6"/>
  <c r="E787" i="6"/>
  <c r="D787" i="6"/>
  <c r="C787" i="6"/>
  <c r="H786" i="6"/>
  <c r="G786" i="6"/>
  <c r="F786" i="6"/>
  <c r="E786" i="6"/>
  <c r="D786" i="6"/>
  <c r="C786" i="6"/>
  <c r="H785" i="6"/>
  <c r="G785" i="6"/>
  <c r="F785" i="6"/>
  <c r="E785" i="6"/>
  <c r="D785" i="6"/>
  <c r="C785" i="6"/>
  <c r="H784" i="6"/>
  <c r="G784" i="6"/>
  <c r="F784" i="6"/>
  <c r="E784" i="6"/>
  <c r="D784" i="6"/>
  <c r="C784" i="6"/>
  <c r="H783" i="6"/>
  <c r="G783" i="6"/>
  <c r="F783" i="6"/>
  <c r="E783" i="6"/>
  <c r="D783" i="6"/>
  <c r="C783" i="6"/>
  <c r="H782" i="6"/>
  <c r="G782" i="6"/>
  <c r="F782" i="6"/>
  <c r="E782" i="6"/>
  <c r="D782" i="6"/>
  <c r="C782" i="6"/>
  <c r="H781" i="6"/>
  <c r="G781" i="6"/>
  <c r="F781" i="6"/>
  <c r="E781" i="6"/>
  <c r="D781" i="6"/>
  <c r="C781" i="6"/>
  <c r="H780" i="6"/>
  <c r="G780" i="6"/>
  <c r="F780" i="6"/>
  <c r="E780" i="6"/>
  <c r="D780" i="6"/>
  <c r="C780" i="6"/>
  <c r="H779" i="6"/>
  <c r="G779" i="6"/>
  <c r="F779" i="6"/>
  <c r="E779" i="6"/>
  <c r="D779" i="6"/>
  <c r="C779" i="6"/>
  <c r="H778" i="6"/>
  <c r="G778" i="6"/>
  <c r="F778" i="6"/>
  <c r="E778" i="6"/>
  <c r="D778" i="6"/>
  <c r="C778" i="6"/>
  <c r="H777" i="6"/>
  <c r="G777" i="6"/>
  <c r="F777" i="6"/>
  <c r="E777" i="6"/>
  <c r="D777" i="6"/>
  <c r="C777" i="6"/>
  <c r="H776" i="6"/>
  <c r="G776" i="6"/>
  <c r="F776" i="6"/>
  <c r="E776" i="6"/>
  <c r="D776" i="6"/>
  <c r="C776" i="6"/>
  <c r="H775" i="6"/>
  <c r="G775" i="6"/>
  <c r="F775" i="6"/>
  <c r="E775" i="6"/>
  <c r="D775" i="6"/>
  <c r="C775" i="6"/>
  <c r="H774" i="6"/>
  <c r="G774" i="6"/>
  <c r="F774" i="6"/>
  <c r="E774" i="6"/>
  <c r="D774" i="6"/>
  <c r="C774" i="6"/>
  <c r="H773" i="6"/>
  <c r="G773" i="6"/>
  <c r="F773" i="6"/>
  <c r="E773" i="6"/>
  <c r="D773" i="6"/>
  <c r="C773" i="6"/>
  <c r="H772" i="6"/>
  <c r="G772" i="6"/>
  <c r="F772" i="6"/>
  <c r="E772" i="6"/>
  <c r="D772" i="6"/>
  <c r="C772" i="6"/>
  <c r="H771" i="6"/>
  <c r="G771" i="6"/>
  <c r="F771" i="6"/>
  <c r="E771" i="6"/>
  <c r="D771" i="6"/>
  <c r="C771" i="6"/>
  <c r="H770" i="6"/>
  <c r="G770" i="6"/>
  <c r="F770" i="6"/>
  <c r="E770" i="6"/>
  <c r="D770" i="6"/>
  <c r="C770" i="6"/>
  <c r="H769" i="6"/>
  <c r="G769" i="6"/>
  <c r="F769" i="6"/>
  <c r="E769" i="6"/>
  <c r="D769" i="6"/>
  <c r="C769" i="6"/>
  <c r="H768" i="6"/>
  <c r="G768" i="6"/>
  <c r="F768" i="6"/>
  <c r="E768" i="6"/>
  <c r="D768" i="6"/>
  <c r="C768" i="6"/>
  <c r="H767" i="6"/>
  <c r="G767" i="6"/>
  <c r="F767" i="6"/>
  <c r="E767" i="6"/>
  <c r="D767" i="6"/>
  <c r="C767" i="6"/>
  <c r="H766" i="6"/>
  <c r="G766" i="6"/>
  <c r="F766" i="6"/>
  <c r="E766" i="6"/>
  <c r="D766" i="6"/>
  <c r="C766" i="6"/>
  <c r="H765" i="6"/>
  <c r="G765" i="6"/>
  <c r="F765" i="6"/>
  <c r="E765" i="6"/>
  <c r="D765" i="6"/>
  <c r="C765" i="6"/>
  <c r="H764" i="6"/>
  <c r="G764" i="6"/>
  <c r="F764" i="6"/>
  <c r="E764" i="6"/>
  <c r="D764" i="6"/>
  <c r="C764" i="6"/>
  <c r="H763" i="6"/>
  <c r="G763" i="6"/>
  <c r="F763" i="6"/>
  <c r="E763" i="6"/>
  <c r="D763" i="6"/>
  <c r="C763" i="6"/>
  <c r="H762" i="6"/>
  <c r="G762" i="6"/>
  <c r="F762" i="6"/>
  <c r="E762" i="6"/>
  <c r="D762" i="6"/>
  <c r="C762" i="6"/>
  <c r="H761" i="6"/>
  <c r="G761" i="6"/>
  <c r="F761" i="6"/>
  <c r="E761" i="6"/>
  <c r="D761" i="6"/>
  <c r="C761" i="6"/>
  <c r="H760" i="6"/>
  <c r="G760" i="6"/>
  <c r="F760" i="6"/>
  <c r="E760" i="6"/>
  <c r="D760" i="6"/>
  <c r="C760" i="6"/>
  <c r="H759" i="6"/>
  <c r="G759" i="6"/>
  <c r="F759" i="6"/>
  <c r="E759" i="6"/>
  <c r="D759" i="6"/>
  <c r="C759" i="6"/>
  <c r="H758" i="6"/>
  <c r="G758" i="6"/>
  <c r="F758" i="6"/>
  <c r="E758" i="6"/>
  <c r="D758" i="6"/>
  <c r="C758" i="6"/>
  <c r="H757" i="6"/>
  <c r="G757" i="6"/>
  <c r="F757" i="6"/>
  <c r="E757" i="6"/>
  <c r="D757" i="6"/>
  <c r="C757" i="6"/>
  <c r="H756" i="6"/>
  <c r="G756" i="6"/>
  <c r="F756" i="6"/>
  <c r="E756" i="6"/>
  <c r="D756" i="6"/>
  <c r="C756" i="6"/>
  <c r="H755" i="6"/>
  <c r="G755" i="6"/>
  <c r="F755" i="6"/>
  <c r="E755" i="6"/>
  <c r="D755" i="6"/>
  <c r="C755" i="6"/>
  <c r="H754" i="6"/>
  <c r="G754" i="6"/>
  <c r="F754" i="6"/>
  <c r="E754" i="6"/>
  <c r="D754" i="6"/>
  <c r="C754" i="6"/>
  <c r="H753" i="6"/>
  <c r="G753" i="6"/>
  <c r="F753" i="6"/>
  <c r="E753" i="6"/>
  <c r="D753" i="6"/>
  <c r="C753" i="6"/>
  <c r="H752" i="6"/>
  <c r="G752" i="6"/>
  <c r="F752" i="6"/>
  <c r="E752" i="6"/>
  <c r="D752" i="6"/>
  <c r="C752" i="6"/>
  <c r="H751" i="6"/>
  <c r="G751" i="6"/>
  <c r="F751" i="6"/>
  <c r="E751" i="6"/>
  <c r="D751" i="6"/>
  <c r="C751" i="6"/>
  <c r="H750" i="6"/>
  <c r="G750" i="6"/>
  <c r="F750" i="6"/>
  <c r="E750" i="6"/>
  <c r="D750" i="6"/>
  <c r="C750" i="6"/>
  <c r="H749" i="6"/>
  <c r="G749" i="6"/>
  <c r="F749" i="6"/>
  <c r="E749" i="6"/>
  <c r="D749" i="6"/>
  <c r="C749" i="6"/>
  <c r="H748" i="6"/>
  <c r="G748" i="6"/>
  <c r="F748" i="6"/>
  <c r="E748" i="6"/>
  <c r="D748" i="6"/>
  <c r="C748" i="6"/>
  <c r="H747" i="6"/>
  <c r="G747" i="6"/>
  <c r="F747" i="6"/>
  <c r="E747" i="6"/>
  <c r="D747" i="6"/>
  <c r="C747" i="6"/>
  <c r="H746" i="6"/>
  <c r="G746" i="6"/>
  <c r="F746" i="6"/>
  <c r="E746" i="6"/>
  <c r="D746" i="6"/>
  <c r="C746" i="6"/>
  <c r="H745" i="6"/>
  <c r="G745" i="6"/>
  <c r="F745" i="6"/>
  <c r="E745" i="6"/>
  <c r="D745" i="6"/>
  <c r="C745" i="6"/>
  <c r="H744" i="6"/>
  <c r="G744" i="6"/>
  <c r="F744" i="6"/>
  <c r="E744" i="6"/>
  <c r="D744" i="6"/>
  <c r="C744" i="6"/>
  <c r="H743" i="6"/>
  <c r="G743" i="6"/>
  <c r="F743" i="6"/>
  <c r="E743" i="6"/>
  <c r="D743" i="6"/>
  <c r="C743" i="6"/>
  <c r="H742" i="6"/>
  <c r="G742" i="6"/>
  <c r="F742" i="6"/>
  <c r="E742" i="6"/>
  <c r="D742" i="6"/>
  <c r="C742" i="6"/>
  <c r="H741" i="6"/>
  <c r="G741" i="6"/>
  <c r="F741" i="6"/>
  <c r="E741" i="6"/>
  <c r="D741" i="6"/>
  <c r="C741" i="6"/>
  <c r="H740" i="6"/>
  <c r="G740" i="6"/>
  <c r="F740" i="6"/>
  <c r="E740" i="6"/>
  <c r="D740" i="6"/>
  <c r="C740" i="6"/>
  <c r="H739" i="6"/>
  <c r="G739" i="6"/>
  <c r="F739" i="6"/>
  <c r="E739" i="6"/>
  <c r="D739" i="6"/>
  <c r="C739" i="6"/>
  <c r="H738" i="6"/>
  <c r="G738" i="6"/>
  <c r="F738" i="6"/>
  <c r="E738" i="6"/>
  <c r="D738" i="6"/>
  <c r="C738" i="6"/>
  <c r="H737" i="6"/>
  <c r="G737" i="6"/>
  <c r="F737" i="6"/>
  <c r="E737" i="6"/>
  <c r="D737" i="6"/>
  <c r="C737" i="6"/>
  <c r="H736" i="6"/>
  <c r="G736" i="6"/>
  <c r="F736" i="6"/>
  <c r="E736" i="6"/>
  <c r="D736" i="6"/>
  <c r="C736" i="6"/>
  <c r="H735" i="6"/>
  <c r="G735" i="6"/>
  <c r="F735" i="6"/>
  <c r="E735" i="6"/>
  <c r="D735" i="6"/>
  <c r="C735" i="6"/>
  <c r="H734" i="6"/>
  <c r="G734" i="6"/>
  <c r="F734" i="6"/>
  <c r="E734" i="6"/>
  <c r="D734" i="6"/>
  <c r="C734" i="6"/>
  <c r="H733" i="6"/>
  <c r="G733" i="6"/>
  <c r="F733" i="6"/>
  <c r="E733" i="6"/>
  <c r="D733" i="6"/>
  <c r="C733" i="6"/>
  <c r="H732" i="6"/>
  <c r="G732" i="6"/>
  <c r="F732" i="6"/>
  <c r="E732" i="6"/>
  <c r="D732" i="6"/>
  <c r="C732" i="6"/>
  <c r="H731" i="6"/>
  <c r="G731" i="6"/>
  <c r="F731" i="6"/>
  <c r="E731" i="6"/>
  <c r="D731" i="6"/>
  <c r="C731" i="6"/>
  <c r="H730" i="6"/>
  <c r="G730" i="6"/>
  <c r="F730" i="6"/>
  <c r="E730" i="6"/>
  <c r="D730" i="6"/>
  <c r="C730" i="6"/>
  <c r="H729" i="6"/>
  <c r="G729" i="6"/>
  <c r="F729" i="6"/>
  <c r="E729" i="6"/>
  <c r="D729" i="6"/>
  <c r="C729" i="6"/>
  <c r="H728" i="6"/>
  <c r="G728" i="6"/>
  <c r="F728" i="6"/>
  <c r="E728" i="6"/>
  <c r="D728" i="6"/>
  <c r="C728" i="6"/>
  <c r="H727" i="6"/>
  <c r="G727" i="6"/>
  <c r="F727" i="6"/>
  <c r="E727" i="6"/>
  <c r="D727" i="6"/>
  <c r="C727" i="6"/>
  <c r="H726" i="6"/>
  <c r="G726" i="6"/>
  <c r="F726" i="6"/>
  <c r="E726" i="6"/>
  <c r="D726" i="6"/>
  <c r="C726" i="6"/>
  <c r="H725" i="6"/>
  <c r="G725" i="6"/>
  <c r="F725" i="6"/>
  <c r="E725" i="6"/>
  <c r="D725" i="6"/>
  <c r="C725" i="6"/>
  <c r="H724" i="6"/>
  <c r="G724" i="6"/>
  <c r="F724" i="6"/>
  <c r="E724" i="6"/>
  <c r="D724" i="6"/>
  <c r="C724" i="6"/>
  <c r="H723" i="6"/>
  <c r="G723" i="6"/>
  <c r="F723" i="6"/>
  <c r="E723" i="6"/>
  <c r="D723" i="6"/>
  <c r="C723" i="6"/>
  <c r="H722" i="6"/>
  <c r="G722" i="6"/>
  <c r="F722" i="6"/>
  <c r="E722" i="6"/>
  <c r="D722" i="6"/>
  <c r="C722" i="6"/>
  <c r="H721" i="6"/>
  <c r="G721" i="6"/>
  <c r="F721" i="6"/>
  <c r="E721" i="6"/>
  <c r="D721" i="6"/>
  <c r="C721" i="6"/>
  <c r="H720" i="6"/>
  <c r="G720" i="6"/>
  <c r="F720" i="6"/>
  <c r="E720" i="6"/>
  <c r="D720" i="6"/>
  <c r="C720" i="6"/>
  <c r="H719" i="6"/>
  <c r="G719" i="6"/>
  <c r="F719" i="6"/>
  <c r="E719" i="6"/>
  <c r="D719" i="6"/>
  <c r="C719" i="6"/>
  <c r="H718" i="6"/>
  <c r="G718" i="6"/>
  <c r="F718" i="6"/>
  <c r="E718" i="6"/>
  <c r="D718" i="6"/>
  <c r="C718" i="6"/>
  <c r="H717" i="6"/>
  <c r="G717" i="6"/>
  <c r="F717" i="6"/>
  <c r="E717" i="6"/>
  <c r="D717" i="6"/>
  <c r="C717" i="6"/>
  <c r="H716" i="6"/>
  <c r="G716" i="6"/>
  <c r="F716" i="6"/>
  <c r="E716" i="6"/>
  <c r="D716" i="6"/>
  <c r="C716" i="6"/>
  <c r="H715" i="6"/>
  <c r="G715" i="6"/>
  <c r="F715" i="6"/>
  <c r="E715" i="6"/>
  <c r="D715" i="6"/>
  <c r="C715" i="6"/>
  <c r="H714" i="6"/>
  <c r="G714" i="6"/>
  <c r="F714" i="6"/>
  <c r="E714" i="6"/>
  <c r="D714" i="6"/>
  <c r="C714" i="6"/>
  <c r="H713" i="6"/>
  <c r="G713" i="6"/>
  <c r="F713" i="6"/>
  <c r="E713" i="6"/>
  <c r="D713" i="6"/>
  <c r="C713" i="6"/>
  <c r="H712" i="6"/>
  <c r="G712" i="6"/>
  <c r="F712" i="6"/>
  <c r="E712" i="6"/>
  <c r="D712" i="6"/>
  <c r="C712" i="6"/>
  <c r="H711" i="6"/>
  <c r="G711" i="6"/>
  <c r="F711" i="6"/>
  <c r="E711" i="6"/>
  <c r="D711" i="6"/>
  <c r="C711" i="6"/>
  <c r="H710" i="6"/>
  <c r="G710" i="6"/>
  <c r="F710" i="6"/>
  <c r="E710" i="6"/>
  <c r="D710" i="6"/>
  <c r="C710" i="6"/>
  <c r="H709" i="6"/>
  <c r="G709" i="6"/>
  <c r="F709" i="6"/>
  <c r="E709" i="6"/>
  <c r="D709" i="6"/>
  <c r="C709" i="6"/>
  <c r="H708" i="6"/>
  <c r="G708" i="6"/>
  <c r="F708" i="6"/>
  <c r="E708" i="6"/>
  <c r="D708" i="6"/>
  <c r="C708" i="6"/>
  <c r="H707" i="6"/>
  <c r="G707" i="6"/>
  <c r="F707" i="6"/>
  <c r="E707" i="6"/>
  <c r="D707" i="6"/>
  <c r="C707" i="6"/>
  <c r="H706" i="6"/>
  <c r="G706" i="6"/>
  <c r="F706" i="6"/>
  <c r="E706" i="6"/>
  <c r="D706" i="6"/>
  <c r="C706" i="6"/>
  <c r="H705" i="6"/>
  <c r="G705" i="6"/>
  <c r="F705" i="6"/>
  <c r="E705" i="6"/>
  <c r="D705" i="6"/>
  <c r="C705" i="6"/>
  <c r="H704" i="6"/>
  <c r="G704" i="6"/>
  <c r="F704" i="6"/>
  <c r="E704" i="6"/>
  <c r="D704" i="6"/>
  <c r="C704" i="6"/>
  <c r="H703" i="6"/>
  <c r="G703" i="6"/>
  <c r="F703" i="6"/>
  <c r="E703" i="6"/>
  <c r="D703" i="6"/>
  <c r="C703" i="6"/>
  <c r="H702" i="6"/>
  <c r="G702" i="6"/>
  <c r="F702" i="6"/>
  <c r="E702" i="6"/>
  <c r="D702" i="6"/>
  <c r="C702" i="6"/>
  <c r="H701" i="6"/>
  <c r="G701" i="6"/>
  <c r="F701" i="6"/>
  <c r="E701" i="6"/>
  <c r="D701" i="6"/>
  <c r="C701" i="6"/>
  <c r="H700" i="6"/>
  <c r="G700" i="6"/>
  <c r="F700" i="6"/>
  <c r="E700" i="6"/>
  <c r="D700" i="6"/>
  <c r="C700" i="6"/>
  <c r="H699" i="6"/>
  <c r="G699" i="6"/>
  <c r="F699" i="6"/>
  <c r="E699" i="6"/>
  <c r="D699" i="6"/>
  <c r="C699" i="6"/>
  <c r="H698" i="6"/>
  <c r="G698" i="6"/>
  <c r="F698" i="6"/>
  <c r="E698" i="6"/>
  <c r="D698" i="6"/>
  <c r="C698" i="6"/>
  <c r="H697" i="6"/>
  <c r="G697" i="6"/>
  <c r="F697" i="6"/>
  <c r="E697" i="6"/>
  <c r="D697" i="6"/>
  <c r="C697" i="6"/>
  <c r="H696" i="6"/>
  <c r="G696" i="6"/>
  <c r="F696" i="6"/>
  <c r="E696" i="6"/>
  <c r="D696" i="6"/>
  <c r="C696" i="6"/>
  <c r="H695" i="6"/>
  <c r="G695" i="6"/>
  <c r="F695" i="6"/>
  <c r="E695" i="6"/>
  <c r="D695" i="6"/>
  <c r="C695" i="6"/>
  <c r="H694" i="6"/>
  <c r="G694" i="6"/>
  <c r="F694" i="6"/>
  <c r="E694" i="6"/>
  <c r="D694" i="6"/>
  <c r="C694" i="6"/>
  <c r="H693" i="6"/>
  <c r="G693" i="6"/>
  <c r="F693" i="6"/>
  <c r="E693" i="6"/>
  <c r="D693" i="6"/>
  <c r="C693" i="6"/>
  <c r="H692" i="6"/>
  <c r="G692" i="6"/>
  <c r="F692" i="6"/>
  <c r="E692" i="6"/>
  <c r="D692" i="6"/>
  <c r="C692" i="6"/>
  <c r="H691" i="6"/>
  <c r="G691" i="6"/>
  <c r="F691" i="6"/>
  <c r="E691" i="6"/>
  <c r="D691" i="6"/>
  <c r="C691" i="6"/>
  <c r="H690" i="6"/>
  <c r="G690" i="6"/>
  <c r="F690" i="6"/>
  <c r="E690" i="6"/>
  <c r="D690" i="6"/>
  <c r="C690" i="6"/>
  <c r="H689" i="6"/>
  <c r="G689" i="6"/>
  <c r="F689" i="6"/>
  <c r="E689" i="6"/>
  <c r="D689" i="6"/>
  <c r="C689" i="6"/>
  <c r="H688" i="6"/>
  <c r="G688" i="6"/>
  <c r="F688" i="6"/>
  <c r="E688" i="6"/>
  <c r="D688" i="6"/>
  <c r="C688" i="6"/>
  <c r="H687" i="6"/>
  <c r="G687" i="6"/>
  <c r="F687" i="6"/>
  <c r="E687" i="6"/>
  <c r="D687" i="6"/>
  <c r="C687" i="6"/>
  <c r="H686" i="6"/>
  <c r="G686" i="6"/>
  <c r="F686" i="6"/>
  <c r="E686" i="6"/>
  <c r="D686" i="6"/>
  <c r="C686" i="6"/>
  <c r="H685" i="6"/>
  <c r="G685" i="6"/>
  <c r="F685" i="6"/>
  <c r="E685" i="6"/>
  <c r="D685" i="6"/>
  <c r="C685" i="6"/>
  <c r="H684" i="6"/>
  <c r="G684" i="6"/>
  <c r="F684" i="6"/>
  <c r="E684" i="6"/>
  <c r="D684" i="6"/>
  <c r="C684" i="6"/>
  <c r="H683" i="6"/>
  <c r="G683" i="6"/>
  <c r="F683" i="6"/>
  <c r="E683" i="6"/>
  <c r="D683" i="6"/>
  <c r="C683" i="6"/>
  <c r="H682" i="6"/>
  <c r="G682" i="6"/>
  <c r="F682" i="6"/>
  <c r="E682" i="6"/>
  <c r="D682" i="6"/>
  <c r="C682" i="6"/>
  <c r="H681" i="6"/>
  <c r="G681" i="6"/>
  <c r="F681" i="6"/>
  <c r="E681" i="6"/>
  <c r="D681" i="6"/>
  <c r="C681" i="6"/>
  <c r="H680" i="6"/>
  <c r="G680" i="6"/>
  <c r="F680" i="6"/>
  <c r="E680" i="6"/>
  <c r="D680" i="6"/>
  <c r="C680" i="6"/>
  <c r="H679" i="6"/>
  <c r="G679" i="6"/>
  <c r="F679" i="6"/>
  <c r="E679" i="6"/>
  <c r="D679" i="6"/>
  <c r="C679" i="6"/>
  <c r="H678" i="6"/>
  <c r="G678" i="6"/>
  <c r="F678" i="6"/>
  <c r="E678" i="6"/>
  <c r="D678" i="6"/>
  <c r="C678" i="6"/>
  <c r="H677" i="6"/>
  <c r="G677" i="6"/>
  <c r="F677" i="6"/>
  <c r="E677" i="6"/>
  <c r="D677" i="6"/>
  <c r="C677" i="6"/>
  <c r="H676" i="6"/>
  <c r="G676" i="6"/>
  <c r="F676" i="6"/>
  <c r="E676" i="6"/>
  <c r="D676" i="6"/>
  <c r="C676" i="6"/>
  <c r="H675" i="6"/>
  <c r="G675" i="6"/>
  <c r="F675" i="6"/>
  <c r="E675" i="6"/>
  <c r="D675" i="6"/>
  <c r="C675" i="6"/>
  <c r="H674" i="6"/>
  <c r="G674" i="6"/>
  <c r="F674" i="6"/>
  <c r="E674" i="6"/>
  <c r="D674" i="6"/>
  <c r="C674" i="6"/>
  <c r="H673" i="6"/>
  <c r="G673" i="6"/>
  <c r="F673" i="6"/>
  <c r="E673" i="6"/>
  <c r="D673" i="6"/>
  <c r="C673" i="6"/>
  <c r="H672" i="6"/>
  <c r="G672" i="6"/>
  <c r="F672" i="6"/>
  <c r="E672" i="6"/>
  <c r="D672" i="6"/>
  <c r="C672" i="6"/>
  <c r="H671" i="6"/>
  <c r="G671" i="6"/>
  <c r="F671" i="6"/>
  <c r="E671" i="6"/>
  <c r="D671" i="6"/>
  <c r="C671" i="6"/>
  <c r="H670" i="6"/>
  <c r="G670" i="6"/>
  <c r="F670" i="6"/>
  <c r="E670" i="6"/>
  <c r="D670" i="6"/>
  <c r="C670" i="6"/>
  <c r="H669" i="6"/>
  <c r="G669" i="6"/>
  <c r="F669" i="6"/>
  <c r="E669" i="6"/>
  <c r="D669" i="6"/>
  <c r="C669" i="6"/>
  <c r="H668" i="6"/>
  <c r="G668" i="6"/>
  <c r="F668" i="6"/>
  <c r="E668" i="6"/>
  <c r="D668" i="6"/>
  <c r="C668" i="6"/>
  <c r="H667" i="6"/>
  <c r="G667" i="6"/>
  <c r="F667" i="6"/>
  <c r="E667" i="6"/>
  <c r="D667" i="6"/>
  <c r="C667" i="6"/>
  <c r="H666" i="6"/>
  <c r="G666" i="6"/>
  <c r="F666" i="6"/>
  <c r="E666" i="6"/>
  <c r="D666" i="6"/>
  <c r="C666" i="6"/>
  <c r="H665" i="6"/>
  <c r="G665" i="6"/>
  <c r="F665" i="6"/>
  <c r="E665" i="6"/>
  <c r="D665" i="6"/>
  <c r="C665" i="6"/>
  <c r="H664" i="6"/>
  <c r="G664" i="6"/>
  <c r="F664" i="6"/>
  <c r="E664" i="6"/>
  <c r="D664" i="6"/>
  <c r="C664" i="6"/>
  <c r="H663" i="6"/>
  <c r="G663" i="6"/>
  <c r="F663" i="6"/>
  <c r="E663" i="6"/>
  <c r="D663" i="6"/>
  <c r="C663" i="6"/>
  <c r="H662" i="6"/>
  <c r="G662" i="6"/>
  <c r="F662" i="6"/>
  <c r="E662" i="6"/>
  <c r="D662" i="6"/>
  <c r="C662" i="6"/>
  <c r="H661" i="6"/>
  <c r="G661" i="6"/>
  <c r="F661" i="6"/>
  <c r="E661" i="6"/>
  <c r="D661" i="6"/>
  <c r="C661" i="6"/>
  <c r="H660" i="6"/>
  <c r="G660" i="6"/>
  <c r="F660" i="6"/>
  <c r="E660" i="6"/>
  <c r="D660" i="6"/>
  <c r="C660" i="6"/>
  <c r="H659" i="6"/>
  <c r="G659" i="6"/>
  <c r="F659" i="6"/>
  <c r="E659" i="6"/>
  <c r="D659" i="6"/>
  <c r="C659" i="6"/>
  <c r="H658" i="6"/>
  <c r="G658" i="6"/>
  <c r="F658" i="6"/>
  <c r="E658" i="6"/>
  <c r="D658" i="6"/>
  <c r="C658" i="6"/>
  <c r="H657" i="6"/>
  <c r="G657" i="6"/>
  <c r="F657" i="6"/>
  <c r="E657" i="6"/>
  <c r="D657" i="6"/>
  <c r="C657" i="6"/>
  <c r="H656" i="6"/>
  <c r="G656" i="6"/>
  <c r="F656" i="6"/>
  <c r="E656" i="6"/>
  <c r="D656" i="6"/>
  <c r="C656" i="6"/>
  <c r="H655" i="6"/>
  <c r="G655" i="6"/>
  <c r="F655" i="6"/>
  <c r="E655" i="6"/>
  <c r="D655" i="6"/>
  <c r="C655" i="6"/>
  <c r="H654" i="6"/>
  <c r="G654" i="6"/>
  <c r="F654" i="6"/>
  <c r="E654" i="6"/>
  <c r="D654" i="6"/>
  <c r="C654" i="6"/>
  <c r="H653" i="6"/>
  <c r="G653" i="6"/>
  <c r="F653" i="6"/>
  <c r="E653" i="6"/>
  <c r="D653" i="6"/>
  <c r="C653" i="6"/>
  <c r="H652" i="6"/>
  <c r="G652" i="6"/>
  <c r="F652" i="6"/>
  <c r="E652" i="6"/>
  <c r="D652" i="6"/>
  <c r="C652" i="6"/>
  <c r="H651" i="6"/>
  <c r="G651" i="6"/>
  <c r="F651" i="6"/>
  <c r="E651" i="6"/>
  <c r="D651" i="6"/>
  <c r="C651" i="6"/>
  <c r="H650" i="6"/>
  <c r="G650" i="6"/>
  <c r="F650" i="6"/>
  <c r="E650" i="6"/>
  <c r="D650" i="6"/>
  <c r="C650" i="6"/>
  <c r="H649" i="6"/>
  <c r="G649" i="6"/>
  <c r="F649" i="6"/>
  <c r="E649" i="6"/>
  <c r="D649" i="6"/>
  <c r="C649" i="6"/>
  <c r="H648" i="6"/>
  <c r="G648" i="6"/>
  <c r="F648" i="6"/>
  <c r="E648" i="6"/>
  <c r="D648" i="6"/>
  <c r="C648" i="6"/>
  <c r="H647" i="6"/>
  <c r="G647" i="6"/>
  <c r="F647" i="6"/>
  <c r="E647" i="6"/>
  <c r="D647" i="6"/>
  <c r="C647" i="6"/>
  <c r="H646" i="6"/>
  <c r="G646" i="6"/>
  <c r="F646" i="6"/>
  <c r="E646" i="6"/>
  <c r="D646" i="6"/>
  <c r="C646" i="6"/>
  <c r="H645" i="6"/>
  <c r="G645" i="6"/>
  <c r="F645" i="6"/>
  <c r="E645" i="6"/>
  <c r="D645" i="6"/>
  <c r="C645" i="6"/>
  <c r="H644" i="6"/>
  <c r="G644" i="6"/>
  <c r="F644" i="6"/>
  <c r="E644" i="6"/>
  <c r="D644" i="6"/>
  <c r="C644" i="6"/>
  <c r="H643" i="6"/>
  <c r="G643" i="6"/>
  <c r="F643" i="6"/>
  <c r="E643" i="6"/>
  <c r="D643" i="6"/>
  <c r="C643" i="6"/>
  <c r="H642" i="6"/>
  <c r="G642" i="6"/>
  <c r="F642" i="6"/>
  <c r="E642" i="6"/>
  <c r="D642" i="6"/>
  <c r="C642" i="6"/>
  <c r="H641" i="6"/>
  <c r="G641" i="6"/>
  <c r="F641" i="6"/>
  <c r="E641" i="6"/>
  <c r="D641" i="6"/>
  <c r="C641" i="6"/>
  <c r="H640" i="6"/>
  <c r="G640" i="6"/>
  <c r="F640" i="6"/>
  <c r="E640" i="6"/>
  <c r="D640" i="6"/>
  <c r="C640" i="6"/>
  <c r="H639" i="6"/>
  <c r="G639" i="6"/>
  <c r="F639" i="6"/>
  <c r="E639" i="6"/>
  <c r="D639" i="6"/>
  <c r="C639" i="6"/>
  <c r="H638" i="6"/>
  <c r="G638" i="6"/>
  <c r="F638" i="6"/>
  <c r="E638" i="6"/>
  <c r="D638" i="6"/>
  <c r="C638" i="6"/>
  <c r="H637" i="6"/>
  <c r="G637" i="6"/>
  <c r="F637" i="6"/>
  <c r="E637" i="6"/>
  <c r="D637" i="6"/>
  <c r="C637" i="6"/>
  <c r="H636" i="6"/>
  <c r="G636" i="6"/>
  <c r="F636" i="6"/>
  <c r="E636" i="6"/>
  <c r="D636" i="6"/>
  <c r="C636" i="6"/>
  <c r="H635" i="6"/>
  <c r="G635" i="6"/>
  <c r="F635" i="6"/>
  <c r="E635" i="6"/>
  <c r="D635" i="6"/>
  <c r="C635" i="6"/>
  <c r="H634" i="6"/>
  <c r="G634" i="6"/>
  <c r="F634" i="6"/>
  <c r="E634" i="6"/>
  <c r="D634" i="6"/>
  <c r="C634" i="6"/>
  <c r="H633" i="6"/>
  <c r="G633" i="6"/>
  <c r="F633" i="6"/>
  <c r="E633" i="6"/>
  <c r="D633" i="6"/>
  <c r="C633" i="6"/>
  <c r="H632" i="6"/>
  <c r="G632" i="6"/>
  <c r="F632" i="6"/>
  <c r="E632" i="6"/>
  <c r="D632" i="6"/>
  <c r="C632" i="6"/>
  <c r="H631" i="6"/>
  <c r="G631" i="6"/>
  <c r="F631" i="6"/>
  <c r="E631" i="6"/>
  <c r="D631" i="6"/>
  <c r="C631" i="6"/>
  <c r="H630" i="6"/>
  <c r="G630" i="6"/>
  <c r="F630" i="6"/>
  <c r="E630" i="6"/>
  <c r="D630" i="6"/>
  <c r="C630" i="6"/>
  <c r="H629" i="6"/>
  <c r="G629" i="6"/>
  <c r="F629" i="6"/>
  <c r="E629" i="6"/>
  <c r="D629" i="6"/>
  <c r="C629" i="6"/>
  <c r="H628" i="6"/>
  <c r="G628" i="6"/>
  <c r="F628" i="6"/>
  <c r="E628" i="6"/>
  <c r="D628" i="6"/>
  <c r="C628" i="6"/>
  <c r="H627" i="6"/>
  <c r="G627" i="6"/>
  <c r="F627" i="6"/>
  <c r="E627" i="6"/>
  <c r="D627" i="6"/>
  <c r="C627" i="6"/>
  <c r="H626" i="6"/>
  <c r="G626" i="6"/>
  <c r="F626" i="6"/>
  <c r="E626" i="6"/>
  <c r="D626" i="6"/>
  <c r="C626" i="6"/>
  <c r="H625" i="6"/>
  <c r="G625" i="6"/>
  <c r="F625" i="6"/>
  <c r="E625" i="6"/>
  <c r="D625" i="6"/>
  <c r="C625" i="6"/>
  <c r="H624" i="6"/>
  <c r="G624" i="6"/>
  <c r="F624" i="6"/>
  <c r="E624" i="6"/>
  <c r="D624" i="6"/>
  <c r="C624" i="6"/>
  <c r="H623" i="6"/>
  <c r="G623" i="6"/>
  <c r="F623" i="6"/>
  <c r="E623" i="6"/>
  <c r="D623" i="6"/>
  <c r="C623" i="6"/>
  <c r="H622" i="6"/>
  <c r="G622" i="6"/>
  <c r="F622" i="6"/>
  <c r="E622" i="6"/>
  <c r="D622" i="6"/>
  <c r="C622" i="6"/>
  <c r="H621" i="6"/>
  <c r="G621" i="6"/>
  <c r="F621" i="6"/>
  <c r="E621" i="6"/>
  <c r="D621" i="6"/>
  <c r="C621" i="6"/>
  <c r="H620" i="6"/>
  <c r="G620" i="6"/>
  <c r="F620" i="6"/>
  <c r="E620" i="6"/>
  <c r="D620" i="6"/>
  <c r="C620" i="6"/>
  <c r="H619" i="6"/>
  <c r="G619" i="6"/>
  <c r="F619" i="6"/>
  <c r="E619" i="6"/>
  <c r="D619" i="6"/>
  <c r="C619" i="6"/>
  <c r="H618" i="6"/>
  <c r="G618" i="6"/>
  <c r="F618" i="6"/>
  <c r="E618" i="6"/>
  <c r="D618" i="6"/>
  <c r="C618" i="6"/>
  <c r="H617" i="6"/>
  <c r="G617" i="6"/>
  <c r="F617" i="6"/>
  <c r="E617" i="6"/>
  <c r="D617" i="6"/>
  <c r="C617" i="6"/>
  <c r="H616" i="6"/>
  <c r="G616" i="6"/>
  <c r="F616" i="6"/>
  <c r="E616" i="6"/>
  <c r="D616" i="6"/>
  <c r="C616" i="6"/>
  <c r="H615" i="6"/>
  <c r="G615" i="6"/>
  <c r="F615" i="6"/>
  <c r="E615" i="6"/>
  <c r="D615" i="6"/>
  <c r="C615" i="6"/>
  <c r="H614" i="6"/>
  <c r="G614" i="6"/>
  <c r="F614" i="6"/>
  <c r="E614" i="6"/>
  <c r="D614" i="6"/>
  <c r="C614" i="6"/>
  <c r="H613" i="6"/>
  <c r="G613" i="6"/>
  <c r="F613" i="6"/>
  <c r="E613" i="6"/>
  <c r="D613" i="6"/>
  <c r="C613" i="6"/>
  <c r="H612" i="6"/>
  <c r="G612" i="6"/>
  <c r="F612" i="6"/>
  <c r="E612" i="6"/>
  <c r="D612" i="6"/>
  <c r="C612" i="6"/>
  <c r="H611" i="6"/>
  <c r="G611" i="6"/>
  <c r="F611" i="6"/>
  <c r="E611" i="6"/>
  <c r="D611" i="6"/>
  <c r="C611" i="6"/>
  <c r="H610" i="6"/>
  <c r="G610" i="6"/>
  <c r="F610" i="6"/>
  <c r="E610" i="6"/>
  <c r="D610" i="6"/>
  <c r="C610" i="6"/>
  <c r="H609" i="6"/>
  <c r="G609" i="6"/>
  <c r="F609" i="6"/>
  <c r="E609" i="6"/>
  <c r="D609" i="6"/>
  <c r="C609" i="6"/>
  <c r="H608" i="6"/>
  <c r="G608" i="6"/>
  <c r="F608" i="6"/>
  <c r="E608" i="6"/>
  <c r="D608" i="6"/>
  <c r="C608" i="6"/>
  <c r="H607" i="6"/>
  <c r="G607" i="6"/>
  <c r="F607" i="6"/>
  <c r="E607" i="6"/>
  <c r="D607" i="6"/>
  <c r="C607" i="6"/>
  <c r="H606" i="6"/>
  <c r="G606" i="6"/>
  <c r="F606" i="6"/>
  <c r="E606" i="6"/>
  <c r="D606" i="6"/>
  <c r="C606" i="6"/>
  <c r="H605" i="6"/>
  <c r="G605" i="6"/>
  <c r="F605" i="6"/>
  <c r="E605" i="6"/>
  <c r="D605" i="6"/>
  <c r="C605" i="6"/>
  <c r="H604" i="6"/>
  <c r="G604" i="6"/>
  <c r="F604" i="6"/>
  <c r="E604" i="6"/>
  <c r="D604" i="6"/>
  <c r="C604" i="6"/>
  <c r="H603" i="6"/>
  <c r="G603" i="6"/>
  <c r="F603" i="6"/>
  <c r="E603" i="6"/>
  <c r="D603" i="6"/>
  <c r="C603" i="6"/>
  <c r="H602" i="6"/>
  <c r="G602" i="6"/>
  <c r="F602" i="6"/>
  <c r="E602" i="6"/>
  <c r="D602" i="6"/>
  <c r="C602" i="6"/>
  <c r="H601" i="6"/>
  <c r="G601" i="6"/>
  <c r="F601" i="6"/>
  <c r="E601" i="6"/>
  <c r="D601" i="6"/>
  <c r="C601" i="6"/>
  <c r="H600" i="6"/>
  <c r="G600" i="6"/>
  <c r="F600" i="6"/>
  <c r="E600" i="6"/>
  <c r="D600" i="6"/>
  <c r="C600" i="6"/>
  <c r="H599" i="6"/>
  <c r="G599" i="6"/>
  <c r="F599" i="6"/>
  <c r="E599" i="6"/>
  <c r="D599" i="6"/>
  <c r="C599" i="6"/>
  <c r="H598" i="6"/>
  <c r="G598" i="6"/>
  <c r="F598" i="6"/>
  <c r="E598" i="6"/>
  <c r="D598" i="6"/>
  <c r="C598" i="6"/>
  <c r="H597" i="6"/>
  <c r="G597" i="6"/>
  <c r="F597" i="6"/>
  <c r="E597" i="6"/>
  <c r="D597" i="6"/>
  <c r="C597" i="6"/>
  <c r="H596" i="6"/>
  <c r="G596" i="6"/>
  <c r="F596" i="6"/>
  <c r="E596" i="6"/>
  <c r="D596" i="6"/>
  <c r="C596" i="6"/>
  <c r="H595" i="6"/>
  <c r="G595" i="6"/>
  <c r="F595" i="6"/>
  <c r="E595" i="6"/>
  <c r="D595" i="6"/>
  <c r="C595" i="6"/>
  <c r="H594" i="6"/>
  <c r="G594" i="6"/>
  <c r="F594" i="6"/>
  <c r="E594" i="6"/>
  <c r="D594" i="6"/>
  <c r="C594" i="6"/>
  <c r="H593" i="6"/>
  <c r="G593" i="6"/>
  <c r="F593" i="6"/>
  <c r="E593" i="6"/>
  <c r="D593" i="6"/>
  <c r="C593" i="6"/>
  <c r="H592" i="6"/>
  <c r="G592" i="6"/>
  <c r="F592" i="6"/>
  <c r="E592" i="6"/>
  <c r="D592" i="6"/>
  <c r="C592" i="6"/>
  <c r="H591" i="6"/>
  <c r="G591" i="6"/>
  <c r="F591" i="6"/>
  <c r="E591" i="6"/>
  <c r="D591" i="6"/>
  <c r="C591" i="6"/>
  <c r="H590" i="6"/>
  <c r="G590" i="6"/>
  <c r="F590" i="6"/>
  <c r="E590" i="6"/>
  <c r="D590" i="6"/>
  <c r="C590" i="6"/>
  <c r="H589" i="6"/>
  <c r="G589" i="6"/>
  <c r="F589" i="6"/>
  <c r="E589" i="6"/>
  <c r="D589" i="6"/>
  <c r="C589" i="6"/>
  <c r="H588" i="6"/>
  <c r="G588" i="6"/>
  <c r="F588" i="6"/>
  <c r="E588" i="6"/>
  <c r="D588" i="6"/>
  <c r="C588" i="6"/>
  <c r="H587" i="6"/>
  <c r="G587" i="6"/>
  <c r="F587" i="6"/>
  <c r="E587" i="6"/>
  <c r="D587" i="6"/>
  <c r="C587" i="6"/>
  <c r="H586" i="6"/>
  <c r="G586" i="6"/>
  <c r="F586" i="6"/>
  <c r="E586" i="6"/>
  <c r="D586" i="6"/>
  <c r="C586" i="6"/>
  <c r="H585" i="6"/>
  <c r="G585" i="6"/>
  <c r="F585" i="6"/>
  <c r="E585" i="6"/>
  <c r="D585" i="6"/>
  <c r="C585" i="6"/>
  <c r="H584" i="6"/>
  <c r="G584" i="6"/>
  <c r="F584" i="6"/>
  <c r="E584" i="6"/>
  <c r="D584" i="6"/>
  <c r="C584" i="6"/>
  <c r="H583" i="6"/>
  <c r="G583" i="6"/>
  <c r="F583" i="6"/>
  <c r="E583" i="6"/>
  <c r="D583" i="6"/>
  <c r="C583" i="6"/>
  <c r="H582" i="6"/>
  <c r="G582" i="6"/>
  <c r="F582" i="6"/>
  <c r="E582" i="6"/>
  <c r="D582" i="6"/>
  <c r="C582" i="6"/>
  <c r="H581" i="6"/>
  <c r="G581" i="6"/>
  <c r="F581" i="6"/>
  <c r="E581" i="6"/>
  <c r="D581" i="6"/>
  <c r="C581" i="6"/>
  <c r="H580" i="6"/>
  <c r="G580" i="6"/>
  <c r="F580" i="6"/>
  <c r="E580" i="6"/>
  <c r="D580" i="6"/>
  <c r="C580" i="6"/>
  <c r="H579" i="6"/>
  <c r="G579" i="6"/>
  <c r="F579" i="6"/>
  <c r="E579" i="6"/>
  <c r="D579" i="6"/>
  <c r="C579" i="6"/>
  <c r="H578" i="6"/>
  <c r="G578" i="6"/>
  <c r="F578" i="6"/>
  <c r="E578" i="6"/>
  <c r="D578" i="6"/>
  <c r="C578" i="6"/>
  <c r="H577" i="6"/>
  <c r="G577" i="6"/>
  <c r="F577" i="6"/>
  <c r="E577" i="6"/>
  <c r="D577" i="6"/>
  <c r="C577" i="6"/>
  <c r="H576" i="6"/>
  <c r="G576" i="6"/>
  <c r="F576" i="6"/>
  <c r="E576" i="6"/>
  <c r="D576" i="6"/>
  <c r="C576" i="6"/>
  <c r="H575" i="6"/>
  <c r="G575" i="6"/>
  <c r="F575" i="6"/>
  <c r="E575" i="6"/>
  <c r="D575" i="6"/>
  <c r="C575" i="6"/>
  <c r="H574" i="6"/>
  <c r="G574" i="6"/>
  <c r="F574" i="6"/>
  <c r="E574" i="6"/>
  <c r="D574" i="6"/>
  <c r="C574" i="6"/>
  <c r="H573" i="6"/>
  <c r="G573" i="6"/>
  <c r="F573" i="6"/>
  <c r="E573" i="6"/>
  <c r="D573" i="6"/>
  <c r="C573" i="6"/>
  <c r="H572" i="6"/>
  <c r="G572" i="6"/>
  <c r="F572" i="6"/>
  <c r="E572" i="6"/>
  <c r="D572" i="6"/>
  <c r="C572" i="6"/>
  <c r="H571" i="6"/>
  <c r="G571" i="6"/>
  <c r="F571" i="6"/>
  <c r="E571" i="6"/>
  <c r="D571" i="6"/>
  <c r="C571" i="6"/>
  <c r="H570" i="6"/>
  <c r="G570" i="6"/>
  <c r="F570" i="6"/>
  <c r="E570" i="6"/>
  <c r="D570" i="6"/>
  <c r="C570" i="6"/>
  <c r="H569" i="6"/>
  <c r="G569" i="6"/>
  <c r="F569" i="6"/>
  <c r="E569" i="6"/>
  <c r="D569" i="6"/>
  <c r="C569" i="6"/>
  <c r="H568" i="6"/>
  <c r="G568" i="6"/>
  <c r="F568" i="6"/>
  <c r="E568" i="6"/>
  <c r="D568" i="6"/>
  <c r="C568" i="6"/>
  <c r="H567" i="6"/>
  <c r="G567" i="6"/>
  <c r="F567" i="6"/>
  <c r="E567" i="6"/>
  <c r="D567" i="6"/>
  <c r="C567" i="6"/>
  <c r="H566" i="6"/>
  <c r="G566" i="6"/>
  <c r="F566" i="6"/>
  <c r="E566" i="6"/>
  <c r="D566" i="6"/>
  <c r="C566" i="6"/>
  <c r="H565" i="6"/>
  <c r="G565" i="6"/>
  <c r="F565" i="6"/>
  <c r="E565" i="6"/>
  <c r="D565" i="6"/>
  <c r="C565" i="6"/>
  <c r="H564" i="6"/>
  <c r="G564" i="6"/>
  <c r="F564" i="6"/>
  <c r="E564" i="6"/>
  <c r="D564" i="6"/>
  <c r="C564" i="6"/>
  <c r="H563" i="6"/>
  <c r="G563" i="6"/>
  <c r="F563" i="6"/>
  <c r="E563" i="6"/>
  <c r="D563" i="6"/>
  <c r="C563" i="6"/>
  <c r="H562" i="6"/>
  <c r="G562" i="6"/>
  <c r="F562" i="6"/>
  <c r="E562" i="6"/>
  <c r="D562" i="6"/>
  <c r="C562" i="6"/>
  <c r="H561" i="6"/>
  <c r="G561" i="6"/>
  <c r="F561" i="6"/>
  <c r="E561" i="6"/>
  <c r="D561" i="6"/>
  <c r="C561" i="6"/>
  <c r="H560" i="6"/>
  <c r="G560" i="6"/>
  <c r="F560" i="6"/>
  <c r="E560" i="6"/>
  <c r="D560" i="6"/>
  <c r="C560" i="6"/>
  <c r="H559" i="6"/>
  <c r="G559" i="6"/>
  <c r="F559" i="6"/>
  <c r="E559" i="6"/>
  <c r="D559" i="6"/>
  <c r="C559" i="6"/>
  <c r="H558" i="6"/>
  <c r="G558" i="6"/>
  <c r="F558" i="6"/>
  <c r="E558" i="6"/>
  <c r="D558" i="6"/>
  <c r="C558" i="6"/>
  <c r="H557" i="6"/>
  <c r="G557" i="6"/>
  <c r="F557" i="6"/>
  <c r="E557" i="6"/>
  <c r="D557" i="6"/>
  <c r="C557" i="6"/>
  <c r="H556" i="6"/>
  <c r="G556" i="6"/>
  <c r="F556" i="6"/>
  <c r="E556" i="6"/>
  <c r="D556" i="6"/>
  <c r="C556" i="6"/>
  <c r="H555" i="6"/>
  <c r="G555" i="6"/>
  <c r="F555" i="6"/>
  <c r="E555" i="6"/>
  <c r="D555" i="6"/>
  <c r="C555" i="6"/>
  <c r="H554" i="6"/>
  <c r="G554" i="6"/>
  <c r="F554" i="6"/>
  <c r="E554" i="6"/>
  <c r="D554" i="6"/>
  <c r="C554" i="6"/>
  <c r="H553" i="6"/>
  <c r="G553" i="6"/>
  <c r="F553" i="6"/>
  <c r="E553" i="6"/>
  <c r="D553" i="6"/>
  <c r="C553" i="6"/>
  <c r="H552" i="6"/>
  <c r="G552" i="6"/>
  <c r="F552" i="6"/>
  <c r="E552" i="6"/>
  <c r="D552" i="6"/>
  <c r="C552" i="6"/>
  <c r="H551" i="6"/>
  <c r="G551" i="6"/>
  <c r="F551" i="6"/>
  <c r="E551" i="6"/>
  <c r="D551" i="6"/>
  <c r="C551" i="6"/>
  <c r="H550" i="6"/>
  <c r="G550" i="6"/>
  <c r="F550" i="6"/>
  <c r="E550" i="6"/>
  <c r="D550" i="6"/>
  <c r="C550" i="6"/>
  <c r="H549" i="6"/>
  <c r="G549" i="6"/>
  <c r="F549" i="6"/>
  <c r="E549" i="6"/>
  <c r="D549" i="6"/>
  <c r="C549" i="6"/>
  <c r="H548" i="6"/>
  <c r="G548" i="6"/>
  <c r="F548" i="6"/>
  <c r="E548" i="6"/>
  <c r="D548" i="6"/>
  <c r="C548" i="6"/>
  <c r="H547" i="6"/>
  <c r="G547" i="6"/>
  <c r="F547" i="6"/>
  <c r="E547" i="6"/>
  <c r="D547" i="6"/>
  <c r="C547" i="6"/>
  <c r="H546" i="6"/>
  <c r="G546" i="6"/>
  <c r="F546" i="6"/>
  <c r="E546" i="6"/>
  <c r="D546" i="6"/>
  <c r="C546" i="6"/>
  <c r="H545" i="6"/>
  <c r="G545" i="6"/>
  <c r="F545" i="6"/>
  <c r="E545" i="6"/>
  <c r="D545" i="6"/>
  <c r="C545" i="6"/>
  <c r="H544" i="6"/>
  <c r="G544" i="6"/>
  <c r="F544" i="6"/>
  <c r="E544" i="6"/>
  <c r="D544" i="6"/>
  <c r="C544" i="6"/>
  <c r="H543" i="6"/>
  <c r="G543" i="6"/>
  <c r="F543" i="6"/>
  <c r="E543" i="6"/>
  <c r="D543" i="6"/>
  <c r="C543" i="6"/>
  <c r="H542" i="6"/>
  <c r="G542" i="6"/>
  <c r="F542" i="6"/>
  <c r="E542" i="6"/>
  <c r="D542" i="6"/>
  <c r="C542" i="6"/>
  <c r="H541" i="6"/>
  <c r="G541" i="6"/>
  <c r="F541" i="6"/>
  <c r="E541" i="6"/>
  <c r="D541" i="6"/>
  <c r="C541" i="6"/>
  <c r="H540" i="6"/>
  <c r="G540" i="6"/>
  <c r="F540" i="6"/>
  <c r="E540" i="6"/>
  <c r="D540" i="6"/>
  <c r="C540" i="6"/>
  <c r="H539" i="6"/>
  <c r="G539" i="6"/>
  <c r="F539" i="6"/>
  <c r="E539" i="6"/>
  <c r="D539" i="6"/>
  <c r="C539" i="6"/>
  <c r="H538" i="6"/>
  <c r="G538" i="6"/>
  <c r="F538" i="6"/>
  <c r="E538" i="6"/>
  <c r="D538" i="6"/>
  <c r="C538" i="6"/>
  <c r="H537" i="6"/>
  <c r="G537" i="6"/>
  <c r="F537" i="6"/>
  <c r="E537" i="6"/>
  <c r="D537" i="6"/>
  <c r="C537" i="6"/>
  <c r="H536" i="6"/>
  <c r="G536" i="6"/>
  <c r="F536" i="6"/>
  <c r="E536" i="6"/>
  <c r="D536" i="6"/>
  <c r="C536" i="6"/>
  <c r="H535" i="6"/>
  <c r="G535" i="6"/>
  <c r="F535" i="6"/>
  <c r="E535" i="6"/>
  <c r="D535" i="6"/>
  <c r="C535" i="6"/>
  <c r="H534" i="6"/>
  <c r="G534" i="6"/>
  <c r="F534" i="6"/>
  <c r="E534" i="6"/>
  <c r="D534" i="6"/>
  <c r="C534" i="6"/>
  <c r="H533" i="6"/>
  <c r="G533" i="6"/>
  <c r="F533" i="6"/>
  <c r="E533" i="6"/>
  <c r="D533" i="6"/>
  <c r="C533" i="6"/>
  <c r="H532" i="6"/>
  <c r="G532" i="6"/>
  <c r="F532" i="6"/>
  <c r="E532" i="6"/>
  <c r="D532" i="6"/>
  <c r="C532" i="6"/>
  <c r="H531" i="6"/>
  <c r="G531" i="6"/>
  <c r="F531" i="6"/>
  <c r="E531" i="6"/>
  <c r="D531" i="6"/>
  <c r="C531" i="6"/>
  <c r="H530" i="6"/>
  <c r="G530" i="6"/>
  <c r="F530" i="6"/>
  <c r="E530" i="6"/>
  <c r="D530" i="6"/>
  <c r="C530" i="6"/>
  <c r="H529" i="6"/>
  <c r="G529" i="6"/>
  <c r="F529" i="6"/>
  <c r="E529" i="6"/>
  <c r="D529" i="6"/>
  <c r="C529" i="6"/>
  <c r="H528" i="6"/>
  <c r="G528" i="6"/>
  <c r="F528" i="6"/>
  <c r="E528" i="6"/>
  <c r="D528" i="6"/>
  <c r="C528" i="6"/>
  <c r="H527" i="6"/>
  <c r="G527" i="6"/>
  <c r="F527" i="6"/>
  <c r="E527" i="6"/>
  <c r="D527" i="6"/>
  <c r="C527" i="6"/>
  <c r="H526" i="6"/>
  <c r="G526" i="6"/>
  <c r="F526" i="6"/>
  <c r="E526" i="6"/>
  <c r="D526" i="6"/>
  <c r="C526" i="6"/>
  <c r="H525" i="6"/>
  <c r="G525" i="6"/>
  <c r="F525" i="6"/>
  <c r="E525" i="6"/>
  <c r="D525" i="6"/>
  <c r="C525" i="6"/>
  <c r="H524" i="6"/>
  <c r="G524" i="6"/>
  <c r="F524" i="6"/>
  <c r="E524" i="6"/>
  <c r="D524" i="6"/>
  <c r="C524" i="6"/>
  <c r="H523" i="6"/>
  <c r="G523" i="6"/>
  <c r="F523" i="6"/>
  <c r="E523" i="6"/>
  <c r="D523" i="6"/>
  <c r="C523" i="6"/>
  <c r="H522" i="6"/>
  <c r="G522" i="6"/>
  <c r="F522" i="6"/>
  <c r="E522" i="6"/>
  <c r="D522" i="6"/>
  <c r="C522" i="6"/>
  <c r="H521" i="6"/>
  <c r="G521" i="6"/>
  <c r="F521" i="6"/>
  <c r="E521" i="6"/>
  <c r="D521" i="6"/>
  <c r="C521" i="6"/>
  <c r="H520" i="6"/>
  <c r="G520" i="6"/>
  <c r="F520" i="6"/>
  <c r="E520" i="6"/>
  <c r="D520" i="6"/>
  <c r="C520" i="6"/>
  <c r="H519" i="6"/>
  <c r="G519" i="6"/>
  <c r="F519" i="6"/>
  <c r="E519" i="6"/>
  <c r="D519" i="6"/>
  <c r="C519" i="6"/>
  <c r="H518" i="6"/>
  <c r="G518" i="6"/>
  <c r="F518" i="6"/>
  <c r="E518" i="6"/>
  <c r="D518" i="6"/>
  <c r="C518" i="6"/>
  <c r="H517" i="6"/>
  <c r="G517" i="6"/>
  <c r="F517" i="6"/>
  <c r="E517" i="6"/>
  <c r="D517" i="6"/>
  <c r="C517" i="6"/>
  <c r="H516" i="6"/>
  <c r="G516" i="6"/>
  <c r="F516" i="6"/>
  <c r="E516" i="6"/>
  <c r="D516" i="6"/>
  <c r="C516" i="6"/>
  <c r="H515" i="6"/>
  <c r="G515" i="6"/>
  <c r="F515" i="6"/>
  <c r="E515" i="6"/>
  <c r="D515" i="6"/>
  <c r="C515" i="6"/>
  <c r="H514" i="6"/>
  <c r="G514" i="6"/>
  <c r="F514" i="6"/>
  <c r="E514" i="6"/>
  <c r="D514" i="6"/>
  <c r="C514" i="6"/>
  <c r="H513" i="6"/>
  <c r="G513" i="6"/>
  <c r="F513" i="6"/>
  <c r="E513" i="6"/>
  <c r="D513" i="6"/>
  <c r="C513" i="6"/>
  <c r="H512" i="6"/>
  <c r="G512" i="6"/>
  <c r="F512" i="6"/>
  <c r="E512" i="6"/>
  <c r="D512" i="6"/>
  <c r="C512" i="6"/>
  <c r="H511" i="6"/>
  <c r="G511" i="6"/>
  <c r="F511" i="6"/>
  <c r="E511" i="6"/>
  <c r="D511" i="6"/>
  <c r="C511" i="6"/>
  <c r="H510" i="6"/>
  <c r="G510" i="6"/>
  <c r="F510" i="6"/>
  <c r="E510" i="6"/>
  <c r="D510" i="6"/>
  <c r="C510" i="6"/>
  <c r="H509" i="6"/>
  <c r="G509" i="6"/>
  <c r="F509" i="6"/>
  <c r="E509" i="6"/>
  <c r="D509" i="6"/>
  <c r="C509" i="6"/>
  <c r="H508" i="6"/>
  <c r="G508" i="6"/>
  <c r="F508" i="6"/>
  <c r="E508" i="6"/>
  <c r="D508" i="6"/>
  <c r="C508" i="6"/>
  <c r="H507" i="6"/>
  <c r="G507" i="6"/>
  <c r="F507" i="6"/>
  <c r="E507" i="6"/>
  <c r="D507" i="6"/>
  <c r="C507" i="6"/>
  <c r="H506" i="6"/>
  <c r="G506" i="6"/>
  <c r="F506" i="6"/>
  <c r="E506" i="6"/>
  <c r="D506" i="6"/>
  <c r="C506" i="6"/>
  <c r="H505" i="6"/>
  <c r="G505" i="6"/>
  <c r="F505" i="6"/>
  <c r="E505" i="6"/>
  <c r="D505" i="6"/>
  <c r="C505" i="6"/>
  <c r="H504" i="6"/>
  <c r="G504" i="6"/>
  <c r="F504" i="6"/>
  <c r="E504" i="6"/>
  <c r="D504" i="6"/>
  <c r="C504" i="6"/>
  <c r="H503" i="6"/>
  <c r="G503" i="6"/>
  <c r="F503" i="6"/>
  <c r="E503" i="6"/>
  <c r="D503" i="6"/>
  <c r="C503" i="6"/>
  <c r="H502" i="6"/>
  <c r="G502" i="6"/>
  <c r="F502" i="6"/>
  <c r="E502" i="6"/>
  <c r="D502" i="6"/>
  <c r="C502" i="6"/>
  <c r="H501" i="6"/>
  <c r="G501" i="6"/>
  <c r="F501" i="6"/>
  <c r="E501" i="6"/>
  <c r="D501" i="6"/>
  <c r="C501" i="6"/>
  <c r="H500" i="6"/>
  <c r="G500" i="6"/>
  <c r="F500" i="6"/>
  <c r="E500" i="6"/>
  <c r="D500" i="6"/>
  <c r="C500" i="6"/>
  <c r="H499" i="6"/>
  <c r="G499" i="6"/>
  <c r="F499" i="6"/>
  <c r="E499" i="6"/>
  <c r="D499" i="6"/>
  <c r="C499" i="6"/>
  <c r="H498" i="6"/>
  <c r="G498" i="6"/>
  <c r="F498" i="6"/>
  <c r="E498" i="6"/>
  <c r="D498" i="6"/>
  <c r="C498" i="6"/>
  <c r="H497" i="6"/>
  <c r="G497" i="6"/>
  <c r="F497" i="6"/>
  <c r="E497" i="6"/>
  <c r="D497" i="6"/>
  <c r="C497" i="6"/>
  <c r="H496" i="6"/>
  <c r="G496" i="6"/>
  <c r="F496" i="6"/>
  <c r="E496" i="6"/>
  <c r="D496" i="6"/>
  <c r="C496" i="6"/>
  <c r="H495" i="6"/>
  <c r="G495" i="6"/>
  <c r="F495" i="6"/>
  <c r="E495" i="6"/>
  <c r="D495" i="6"/>
  <c r="C495" i="6"/>
  <c r="H494" i="6"/>
  <c r="G494" i="6"/>
  <c r="F494" i="6"/>
  <c r="E494" i="6"/>
  <c r="D494" i="6"/>
  <c r="C494" i="6"/>
  <c r="H493" i="6"/>
  <c r="G493" i="6"/>
  <c r="F493" i="6"/>
  <c r="E493" i="6"/>
  <c r="D493" i="6"/>
  <c r="C493" i="6"/>
  <c r="H492" i="6"/>
  <c r="G492" i="6"/>
  <c r="F492" i="6"/>
  <c r="E492" i="6"/>
  <c r="D492" i="6"/>
  <c r="C492" i="6"/>
  <c r="H491" i="6"/>
  <c r="G491" i="6"/>
  <c r="F491" i="6"/>
  <c r="E491" i="6"/>
  <c r="D491" i="6"/>
  <c r="C491" i="6"/>
  <c r="H490" i="6"/>
  <c r="G490" i="6"/>
  <c r="F490" i="6"/>
  <c r="E490" i="6"/>
  <c r="D490" i="6"/>
  <c r="C490" i="6"/>
  <c r="H489" i="6"/>
  <c r="G489" i="6"/>
  <c r="F489" i="6"/>
  <c r="E489" i="6"/>
  <c r="D489" i="6"/>
  <c r="C489" i="6"/>
  <c r="H488" i="6"/>
  <c r="G488" i="6"/>
  <c r="F488" i="6"/>
  <c r="E488" i="6"/>
  <c r="D488" i="6"/>
  <c r="C488" i="6"/>
  <c r="H487" i="6"/>
  <c r="G487" i="6"/>
  <c r="F487" i="6"/>
  <c r="E487" i="6"/>
  <c r="D487" i="6"/>
  <c r="C487" i="6"/>
  <c r="H486" i="6"/>
  <c r="G486" i="6"/>
  <c r="F486" i="6"/>
  <c r="E486" i="6"/>
  <c r="D486" i="6"/>
  <c r="C486" i="6"/>
  <c r="H485" i="6"/>
  <c r="G485" i="6"/>
  <c r="F485" i="6"/>
  <c r="E485" i="6"/>
  <c r="D485" i="6"/>
  <c r="C485" i="6"/>
  <c r="H484" i="6"/>
  <c r="G484" i="6"/>
  <c r="F484" i="6"/>
  <c r="E484" i="6"/>
  <c r="D484" i="6"/>
  <c r="C484" i="6"/>
  <c r="H483" i="6"/>
  <c r="G483" i="6"/>
  <c r="F483" i="6"/>
  <c r="E483" i="6"/>
  <c r="D483" i="6"/>
  <c r="C483" i="6"/>
  <c r="H482" i="6"/>
  <c r="G482" i="6"/>
  <c r="F482" i="6"/>
  <c r="E482" i="6"/>
  <c r="D482" i="6"/>
  <c r="C482" i="6"/>
  <c r="H481" i="6"/>
  <c r="G481" i="6"/>
  <c r="F481" i="6"/>
  <c r="E481" i="6"/>
  <c r="D481" i="6"/>
  <c r="C481" i="6"/>
  <c r="H480" i="6"/>
  <c r="G480" i="6"/>
  <c r="F480" i="6"/>
  <c r="E480" i="6"/>
  <c r="D480" i="6"/>
  <c r="C480" i="6"/>
  <c r="H479" i="6"/>
  <c r="G479" i="6"/>
  <c r="F479" i="6"/>
  <c r="E479" i="6"/>
  <c r="D479" i="6"/>
  <c r="C479" i="6"/>
  <c r="H478" i="6"/>
  <c r="G478" i="6"/>
  <c r="F478" i="6"/>
  <c r="E478" i="6"/>
  <c r="D478" i="6"/>
  <c r="C478" i="6"/>
  <c r="H477" i="6"/>
  <c r="G477" i="6"/>
  <c r="F477" i="6"/>
  <c r="E477" i="6"/>
  <c r="D477" i="6"/>
  <c r="C477" i="6"/>
  <c r="H476" i="6"/>
  <c r="G476" i="6"/>
  <c r="F476" i="6"/>
  <c r="E476" i="6"/>
  <c r="D476" i="6"/>
  <c r="C476" i="6"/>
  <c r="H475" i="6"/>
  <c r="G475" i="6"/>
  <c r="F475" i="6"/>
  <c r="E475" i="6"/>
  <c r="D475" i="6"/>
  <c r="C475" i="6"/>
  <c r="H474" i="6"/>
  <c r="G474" i="6"/>
  <c r="F474" i="6"/>
  <c r="E474" i="6"/>
  <c r="D474" i="6"/>
  <c r="C474" i="6"/>
  <c r="H473" i="6"/>
  <c r="G473" i="6"/>
  <c r="F473" i="6"/>
  <c r="E473" i="6"/>
  <c r="D473" i="6"/>
  <c r="C473" i="6"/>
  <c r="H472" i="6"/>
  <c r="G472" i="6"/>
  <c r="F472" i="6"/>
  <c r="E472" i="6"/>
  <c r="D472" i="6"/>
  <c r="C472" i="6"/>
  <c r="H471" i="6"/>
  <c r="G471" i="6"/>
  <c r="F471" i="6"/>
  <c r="E471" i="6"/>
  <c r="D471" i="6"/>
  <c r="C471" i="6"/>
  <c r="H470" i="6"/>
  <c r="G470" i="6"/>
  <c r="F470" i="6"/>
  <c r="E470" i="6"/>
  <c r="D470" i="6"/>
  <c r="C470" i="6"/>
  <c r="H469" i="6"/>
  <c r="G469" i="6"/>
  <c r="F469" i="6"/>
  <c r="E469" i="6"/>
  <c r="D469" i="6"/>
  <c r="C469" i="6"/>
  <c r="H468" i="6"/>
  <c r="G468" i="6"/>
  <c r="F468" i="6"/>
  <c r="E468" i="6"/>
  <c r="D468" i="6"/>
  <c r="C468" i="6"/>
  <c r="H467" i="6"/>
  <c r="G467" i="6"/>
  <c r="F467" i="6"/>
  <c r="E467" i="6"/>
  <c r="D467" i="6"/>
  <c r="C467" i="6"/>
  <c r="H466" i="6"/>
  <c r="G466" i="6"/>
  <c r="F466" i="6"/>
  <c r="E466" i="6"/>
  <c r="D466" i="6"/>
  <c r="C466" i="6"/>
  <c r="H465" i="6"/>
  <c r="G465" i="6"/>
  <c r="F465" i="6"/>
  <c r="E465" i="6"/>
  <c r="D465" i="6"/>
  <c r="C465" i="6"/>
  <c r="H464" i="6"/>
  <c r="G464" i="6"/>
  <c r="F464" i="6"/>
  <c r="E464" i="6"/>
  <c r="D464" i="6"/>
  <c r="C464" i="6"/>
  <c r="H463" i="6"/>
  <c r="G463" i="6"/>
  <c r="F463" i="6"/>
  <c r="E463" i="6"/>
  <c r="D463" i="6"/>
  <c r="C463" i="6"/>
  <c r="H462" i="6"/>
  <c r="G462" i="6"/>
  <c r="F462" i="6"/>
  <c r="E462" i="6"/>
  <c r="D462" i="6"/>
  <c r="C462" i="6"/>
  <c r="H461" i="6"/>
  <c r="G461" i="6"/>
  <c r="F461" i="6"/>
  <c r="E461" i="6"/>
  <c r="D461" i="6"/>
  <c r="C461" i="6"/>
  <c r="H460" i="6"/>
  <c r="G460" i="6"/>
  <c r="F460" i="6"/>
  <c r="E460" i="6"/>
  <c r="D460" i="6"/>
  <c r="C460" i="6"/>
  <c r="H459" i="6"/>
  <c r="G459" i="6"/>
  <c r="F459" i="6"/>
  <c r="E459" i="6"/>
  <c r="D459" i="6"/>
  <c r="C459" i="6"/>
  <c r="H458" i="6"/>
  <c r="G458" i="6"/>
  <c r="F458" i="6"/>
  <c r="E458" i="6"/>
  <c r="D458" i="6"/>
  <c r="C458" i="6"/>
  <c r="H457" i="6"/>
  <c r="G457" i="6"/>
  <c r="F457" i="6"/>
  <c r="E457" i="6"/>
  <c r="D457" i="6"/>
  <c r="C457" i="6"/>
  <c r="H456" i="6"/>
  <c r="G456" i="6"/>
  <c r="F456" i="6"/>
  <c r="E456" i="6"/>
  <c r="D456" i="6"/>
  <c r="C456" i="6"/>
  <c r="H455" i="6"/>
  <c r="G455" i="6"/>
  <c r="F455" i="6"/>
  <c r="E455" i="6"/>
  <c r="D455" i="6"/>
  <c r="C455" i="6"/>
  <c r="H454" i="6"/>
  <c r="G454" i="6"/>
  <c r="F454" i="6"/>
  <c r="E454" i="6"/>
  <c r="D454" i="6"/>
  <c r="C454" i="6"/>
  <c r="H453" i="6"/>
  <c r="G453" i="6"/>
  <c r="F453" i="6"/>
  <c r="E453" i="6"/>
  <c r="D453" i="6"/>
  <c r="C453" i="6"/>
  <c r="H452" i="6"/>
  <c r="G452" i="6"/>
  <c r="F452" i="6"/>
  <c r="E452" i="6"/>
  <c r="D452" i="6"/>
  <c r="C452" i="6"/>
  <c r="H451" i="6"/>
  <c r="G451" i="6"/>
  <c r="F451" i="6"/>
  <c r="E451" i="6"/>
  <c r="D451" i="6"/>
  <c r="C451" i="6"/>
  <c r="H450" i="6"/>
  <c r="G450" i="6"/>
  <c r="F450" i="6"/>
  <c r="E450" i="6"/>
  <c r="D450" i="6"/>
  <c r="C450" i="6"/>
  <c r="H449" i="6"/>
  <c r="G449" i="6"/>
  <c r="F449" i="6"/>
  <c r="E449" i="6"/>
  <c r="D449" i="6"/>
  <c r="C449" i="6"/>
  <c r="H448" i="6"/>
  <c r="G448" i="6"/>
  <c r="F448" i="6"/>
  <c r="E448" i="6"/>
  <c r="D448" i="6"/>
  <c r="C448" i="6"/>
  <c r="H447" i="6"/>
  <c r="G447" i="6"/>
  <c r="F447" i="6"/>
  <c r="E447" i="6"/>
  <c r="D447" i="6"/>
  <c r="C447" i="6"/>
  <c r="H446" i="6"/>
  <c r="G446" i="6"/>
  <c r="F446" i="6"/>
  <c r="E446" i="6"/>
  <c r="D446" i="6"/>
  <c r="C446" i="6"/>
  <c r="H445" i="6"/>
  <c r="G445" i="6"/>
  <c r="F445" i="6"/>
  <c r="E445" i="6"/>
  <c r="D445" i="6"/>
  <c r="C445" i="6"/>
  <c r="H444" i="6"/>
  <c r="G444" i="6"/>
  <c r="F444" i="6"/>
  <c r="E444" i="6"/>
  <c r="D444" i="6"/>
  <c r="C444" i="6"/>
  <c r="H443" i="6"/>
  <c r="G443" i="6"/>
  <c r="F443" i="6"/>
  <c r="E443" i="6"/>
  <c r="D443" i="6"/>
  <c r="C443" i="6"/>
  <c r="H442" i="6"/>
  <c r="G442" i="6"/>
  <c r="F442" i="6"/>
  <c r="E442" i="6"/>
  <c r="D442" i="6"/>
  <c r="C442" i="6"/>
  <c r="H441" i="6"/>
  <c r="G441" i="6"/>
  <c r="F441" i="6"/>
  <c r="E441" i="6"/>
  <c r="D441" i="6"/>
  <c r="C441" i="6"/>
  <c r="H440" i="6"/>
  <c r="G440" i="6"/>
  <c r="F440" i="6"/>
  <c r="E440" i="6"/>
  <c r="D440" i="6"/>
  <c r="C440" i="6"/>
  <c r="H439" i="6"/>
  <c r="G439" i="6"/>
  <c r="F439" i="6"/>
  <c r="E439" i="6"/>
  <c r="D439" i="6"/>
  <c r="C439" i="6"/>
  <c r="H438" i="6"/>
  <c r="G438" i="6"/>
  <c r="F438" i="6"/>
  <c r="E438" i="6"/>
  <c r="D438" i="6"/>
  <c r="C438" i="6"/>
  <c r="H437" i="6"/>
  <c r="G437" i="6"/>
  <c r="F437" i="6"/>
  <c r="E437" i="6"/>
  <c r="D437" i="6"/>
  <c r="C437" i="6"/>
  <c r="H436" i="6"/>
  <c r="G436" i="6"/>
  <c r="F436" i="6"/>
  <c r="E436" i="6"/>
  <c r="D436" i="6"/>
  <c r="C436" i="6"/>
  <c r="H435" i="6"/>
  <c r="G435" i="6"/>
  <c r="F435" i="6"/>
  <c r="E435" i="6"/>
  <c r="D435" i="6"/>
  <c r="C435" i="6"/>
  <c r="H434" i="6"/>
  <c r="G434" i="6"/>
  <c r="F434" i="6"/>
  <c r="E434" i="6"/>
  <c r="D434" i="6"/>
  <c r="C434" i="6"/>
  <c r="H433" i="6"/>
  <c r="G433" i="6"/>
  <c r="F433" i="6"/>
  <c r="E433" i="6"/>
  <c r="D433" i="6"/>
  <c r="C433" i="6"/>
  <c r="H432" i="6"/>
  <c r="G432" i="6"/>
  <c r="F432" i="6"/>
  <c r="E432" i="6"/>
  <c r="D432" i="6"/>
  <c r="C432" i="6"/>
  <c r="H431" i="6"/>
  <c r="G431" i="6"/>
  <c r="F431" i="6"/>
  <c r="E431" i="6"/>
  <c r="D431" i="6"/>
  <c r="C431" i="6"/>
  <c r="H430" i="6"/>
  <c r="G430" i="6"/>
  <c r="F430" i="6"/>
  <c r="E430" i="6"/>
  <c r="D430" i="6"/>
  <c r="C430" i="6"/>
  <c r="H429" i="6"/>
  <c r="G429" i="6"/>
  <c r="F429" i="6"/>
  <c r="E429" i="6"/>
  <c r="D429" i="6"/>
  <c r="C429" i="6"/>
  <c r="H428" i="6"/>
  <c r="G428" i="6"/>
  <c r="F428" i="6"/>
  <c r="E428" i="6"/>
  <c r="D428" i="6"/>
  <c r="C428" i="6"/>
  <c r="H427" i="6"/>
  <c r="G427" i="6"/>
  <c r="F427" i="6"/>
  <c r="E427" i="6"/>
  <c r="D427" i="6"/>
  <c r="C427" i="6"/>
  <c r="H426" i="6"/>
  <c r="G426" i="6"/>
  <c r="F426" i="6"/>
  <c r="E426" i="6"/>
  <c r="D426" i="6"/>
  <c r="C426" i="6"/>
  <c r="H425" i="6"/>
  <c r="G425" i="6"/>
  <c r="F425" i="6"/>
  <c r="E425" i="6"/>
  <c r="D425" i="6"/>
  <c r="C425" i="6"/>
  <c r="H424" i="6"/>
  <c r="G424" i="6"/>
  <c r="F424" i="6"/>
  <c r="E424" i="6"/>
  <c r="D424" i="6"/>
  <c r="C424" i="6"/>
  <c r="H423" i="6"/>
  <c r="G423" i="6"/>
  <c r="F423" i="6"/>
  <c r="E423" i="6"/>
  <c r="D423" i="6"/>
  <c r="C423" i="6"/>
  <c r="H422" i="6"/>
  <c r="G422" i="6"/>
  <c r="F422" i="6"/>
  <c r="E422" i="6"/>
  <c r="D422" i="6"/>
  <c r="C422" i="6"/>
  <c r="H421" i="6"/>
  <c r="G421" i="6"/>
  <c r="F421" i="6"/>
  <c r="E421" i="6"/>
  <c r="D421" i="6"/>
  <c r="C421" i="6"/>
  <c r="H420" i="6"/>
  <c r="G420" i="6"/>
  <c r="F420" i="6"/>
  <c r="E420" i="6"/>
  <c r="D420" i="6"/>
  <c r="C420" i="6"/>
  <c r="H419" i="6"/>
  <c r="G419" i="6"/>
  <c r="F419" i="6"/>
  <c r="E419" i="6"/>
  <c r="D419" i="6"/>
  <c r="C419" i="6"/>
  <c r="H418" i="6"/>
  <c r="G418" i="6"/>
  <c r="F418" i="6"/>
  <c r="E418" i="6"/>
  <c r="D418" i="6"/>
  <c r="C418" i="6"/>
  <c r="H417" i="6"/>
  <c r="G417" i="6"/>
  <c r="F417" i="6"/>
  <c r="E417" i="6"/>
  <c r="D417" i="6"/>
  <c r="C417" i="6"/>
  <c r="H416" i="6"/>
  <c r="G416" i="6"/>
  <c r="F416" i="6"/>
  <c r="E416" i="6"/>
  <c r="D416" i="6"/>
  <c r="C416" i="6"/>
  <c r="H415" i="6"/>
  <c r="G415" i="6"/>
  <c r="F415" i="6"/>
  <c r="E415" i="6"/>
  <c r="D415" i="6"/>
  <c r="C415" i="6"/>
  <c r="H414" i="6"/>
  <c r="G414" i="6"/>
  <c r="F414" i="6"/>
  <c r="E414" i="6"/>
  <c r="D414" i="6"/>
  <c r="C414" i="6"/>
  <c r="H413" i="6"/>
  <c r="G413" i="6"/>
  <c r="F413" i="6"/>
  <c r="E413" i="6"/>
  <c r="D413" i="6"/>
  <c r="C413" i="6"/>
  <c r="H412" i="6"/>
  <c r="G412" i="6"/>
  <c r="F412" i="6"/>
  <c r="E412" i="6"/>
  <c r="D412" i="6"/>
  <c r="C412" i="6"/>
  <c r="H411" i="6"/>
  <c r="G411" i="6"/>
  <c r="F411" i="6"/>
  <c r="E411" i="6"/>
  <c r="D411" i="6"/>
  <c r="C411" i="6"/>
  <c r="H410" i="6"/>
  <c r="G410" i="6"/>
  <c r="F410" i="6"/>
  <c r="E410" i="6"/>
  <c r="D410" i="6"/>
  <c r="C410" i="6"/>
  <c r="H409" i="6"/>
  <c r="G409" i="6"/>
  <c r="F409" i="6"/>
  <c r="E409" i="6"/>
  <c r="D409" i="6"/>
  <c r="C409" i="6"/>
  <c r="H408" i="6"/>
  <c r="G408" i="6"/>
  <c r="F408" i="6"/>
  <c r="E408" i="6"/>
  <c r="D408" i="6"/>
  <c r="C408" i="6"/>
  <c r="H407" i="6"/>
  <c r="G407" i="6"/>
  <c r="F407" i="6"/>
  <c r="E407" i="6"/>
  <c r="D407" i="6"/>
  <c r="C407" i="6"/>
  <c r="H406" i="6"/>
  <c r="G406" i="6"/>
  <c r="F406" i="6"/>
  <c r="E406" i="6"/>
  <c r="D406" i="6"/>
  <c r="C406" i="6"/>
  <c r="H405" i="6"/>
  <c r="G405" i="6"/>
  <c r="F405" i="6"/>
  <c r="E405" i="6"/>
  <c r="D405" i="6"/>
  <c r="C405" i="6"/>
  <c r="H404" i="6"/>
  <c r="G404" i="6"/>
  <c r="F404" i="6"/>
  <c r="E404" i="6"/>
  <c r="D404" i="6"/>
  <c r="C404" i="6"/>
  <c r="H403" i="6"/>
  <c r="G403" i="6"/>
  <c r="F403" i="6"/>
  <c r="E403" i="6"/>
  <c r="D403" i="6"/>
  <c r="C403" i="6"/>
  <c r="H402" i="6"/>
  <c r="G402" i="6"/>
  <c r="F402" i="6"/>
  <c r="E402" i="6"/>
  <c r="D402" i="6"/>
  <c r="C402" i="6"/>
  <c r="H401" i="6"/>
  <c r="G401" i="6"/>
  <c r="F401" i="6"/>
  <c r="E401" i="6"/>
  <c r="D401" i="6"/>
  <c r="C401" i="6"/>
  <c r="H400" i="6"/>
  <c r="G400" i="6"/>
  <c r="F400" i="6"/>
  <c r="E400" i="6"/>
  <c r="D400" i="6"/>
  <c r="C400" i="6"/>
  <c r="H399" i="6"/>
  <c r="G399" i="6"/>
  <c r="F399" i="6"/>
  <c r="E399" i="6"/>
  <c r="D399" i="6"/>
  <c r="C399" i="6"/>
  <c r="H398" i="6"/>
  <c r="G398" i="6"/>
  <c r="F398" i="6"/>
  <c r="E398" i="6"/>
  <c r="D398" i="6"/>
  <c r="C398" i="6"/>
  <c r="H397" i="6"/>
  <c r="G397" i="6"/>
  <c r="F397" i="6"/>
  <c r="E397" i="6"/>
  <c r="D397" i="6"/>
  <c r="C397" i="6"/>
  <c r="H396" i="6"/>
  <c r="G396" i="6"/>
  <c r="F396" i="6"/>
  <c r="E396" i="6"/>
  <c r="D396" i="6"/>
  <c r="C396" i="6"/>
  <c r="H395" i="6"/>
  <c r="G395" i="6"/>
  <c r="F395" i="6"/>
  <c r="E395" i="6"/>
  <c r="D395" i="6"/>
  <c r="C395" i="6"/>
  <c r="H394" i="6"/>
  <c r="G394" i="6"/>
  <c r="F394" i="6"/>
  <c r="E394" i="6"/>
  <c r="D394" i="6"/>
  <c r="C394" i="6"/>
  <c r="H393" i="6"/>
  <c r="G393" i="6"/>
  <c r="F393" i="6"/>
  <c r="E393" i="6"/>
  <c r="D393" i="6"/>
  <c r="C393" i="6"/>
  <c r="H392" i="6"/>
  <c r="G392" i="6"/>
  <c r="F392" i="6"/>
  <c r="E392" i="6"/>
  <c r="D392" i="6"/>
  <c r="C392" i="6"/>
  <c r="H391" i="6"/>
  <c r="G391" i="6"/>
  <c r="F391" i="6"/>
  <c r="E391" i="6"/>
  <c r="D391" i="6"/>
  <c r="C391" i="6"/>
  <c r="H390" i="6"/>
  <c r="G390" i="6"/>
  <c r="F390" i="6"/>
  <c r="E390" i="6"/>
  <c r="D390" i="6"/>
  <c r="C390" i="6"/>
  <c r="H389" i="6"/>
  <c r="G389" i="6"/>
  <c r="F389" i="6"/>
  <c r="E389" i="6"/>
  <c r="D389" i="6"/>
  <c r="C389" i="6"/>
  <c r="H388" i="6"/>
  <c r="G388" i="6"/>
  <c r="F388" i="6"/>
  <c r="E388" i="6"/>
  <c r="D388" i="6"/>
  <c r="C388" i="6"/>
  <c r="H387" i="6"/>
  <c r="G387" i="6"/>
  <c r="F387" i="6"/>
  <c r="E387" i="6"/>
  <c r="D387" i="6"/>
  <c r="C387" i="6"/>
  <c r="H386" i="6"/>
  <c r="G386" i="6"/>
  <c r="F386" i="6"/>
  <c r="E386" i="6"/>
  <c r="D386" i="6"/>
  <c r="C386" i="6"/>
  <c r="H385" i="6"/>
  <c r="G385" i="6"/>
  <c r="F385" i="6"/>
  <c r="E385" i="6"/>
  <c r="D385" i="6"/>
  <c r="C385" i="6"/>
  <c r="H384" i="6"/>
  <c r="G384" i="6"/>
  <c r="F384" i="6"/>
  <c r="E384" i="6"/>
  <c r="D384" i="6"/>
  <c r="C384" i="6"/>
  <c r="H383" i="6"/>
  <c r="G383" i="6"/>
  <c r="F383" i="6"/>
  <c r="E383" i="6"/>
  <c r="D383" i="6"/>
  <c r="C383" i="6"/>
  <c r="H382" i="6"/>
  <c r="G382" i="6"/>
  <c r="F382" i="6"/>
  <c r="E382" i="6"/>
  <c r="D382" i="6"/>
  <c r="C382" i="6"/>
  <c r="H381" i="6"/>
  <c r="G381" i="6"/>
  <c r="F381" i="6"/>
  <c r="E381" i="6"/>
  <c r="D381" i="6"/>
  <c r="C381" i="6"/>
  <c r="H380" i="6"/>
  <c r="G380" i="6"/>
  <c r="F380" i="6"/>
  <c r="E380" i="6"/>
  <c r="D380" i="6"/>
  <c r="C380" i="6"/>
  <c r="H379" i="6"/>
  <c r="G379" i="6"/>
  <c r="F379" i="6"/>
  <c r="E379" i="6"/>
  <c r="D379" i="6"/>
  <c r="C379" i="6"/>
  <c r="H378" i="6"/>
  <c r="G378" i="6"/>
  <c r="F378" i="6"/>
  <c r="E378" i="6"/>
  <c r="D378" i="6"/>
  <c r="C378" i="6"/>
  <c r="H377" i="6"/>
  <c r="G377" i="6"/>
  <c r="F377" i="6"/>
  <c r="E377" i="6"/>
  <c r="D377" i="6"/>
  <c r="C377" i="6"/>
  <c r="H376" i="6"/>
  <c r="G376" i="6"/>
  <c r="F376" i="6"/>
  <c r="E376" i="6"/>
  <c r="D376" i="6"/>
  <c r="C376" i="6"/>
  <c r="H375" i="6"/>
  <c r="G375" i="6"/>
  <c r="F375" i="6"/>
  <c r="E375" i="6"/>
  <c r="D375" i="6"/>
  <c r="C375" i="6"/>
  <c r="H374" i="6"/>
  <c r="G374" i="6"/>
  <c r="F374" i="6"/>
  <c r="E374" i="6"/>
  <c r="D374" i="6"/>
  <c r="C374" i="6"/>
  <c r="H373" i="6"/>
  <c r="G373" i="6"/>
  <c r="F373" i="6"/>
  <c r="E373" i="6"/>
  <c r="D373" i="6"/>
  <c r="C373" i="6"/>
  <c r="H372" i="6"/>
  <c r="G372" i="6"/>
  <c r="F372" i="6"/>
  <c r="E372" i="6"/>
  <c r="D372" i="6"/>
  <c r="C372" i="6"/>
  <c r="H371" i="6"/>
  <c r="G371" i="6"/>
  <c r="F371" i="6"/>
  <c r="E371" i="6"/>
  <c r="D371" i="6"/>
  <c r="C371" i="6"/>
  <c r="H370" i="6"/>
  <c r="G370" i="6"/>
  <c r="F370" i="6"/>
  <c r="E370" i="6"/>
  <c r="D370" i="6"/>
  <c r="C370" i="6"/>
  <c r="H369" i="6"/>
  <c r="G369" i="6"/>
  <c r="F369" i="6"/>
  <c r="E369" i="6"/>
  <c r="D369" i="6"/>
  <c r="C369" i="6"/>
  <c r="H368" i="6"/>
  <c r="G368" i="6"/>
  <c r="F368" i="6"/>
  <c r="E368" i="6"/>
  <c r="D368" i="6"/>
  <c r="C368" i="6"/>
  <c r="H367" i="6"/>
  <c r="G367" i="6"/>
  <c r="F367" i="6"/>
  <c r="E367" i="6"/>
  <c r="D367" i="6"/>
  <c r="C367" i="6"/>
  <c r="H366" i="6"/>
  <c r="G366" i="6"/>
  <c r="F366" i="6"/>
  <c r="E366" i="6"/>
  <c r="D366" i="6"/>
  <c r="C366" i="6"/>
  <c r="H365" i="6"/>
  <c r="G365" i="6"/>
  <c r="F365" i="6"/>
  <c r="E365" i="6"/>
  <c r="D365" i="6"/>
  <c r="C365" i="6"/>
  <c r="H364" i="6"/>
  <c r="G364" i="6"/>
  <c r="F364" i="6"/>
  <c r="E364" i="6"/>
  <c r="D364" i="6"/>
  <c r="C364" i="6"/>
  <c r="H363" i="6"/>
  <c r="G363" i="6"/>
  <c r="F363" i="6"/>
  <c r="E363" i="6"/>
  <c r="D363" i="6"/>
  <c r="C363" i="6"/>
  <c r="H362" i="6"/>
  <c r="G362" i="6"/>
  <c r="F362" i="6"/>
  <c r="E362" i="6"/>
  <c r="D362" i="6"/>
  <c r="C362" i="6"/>
  <c r="H361" i="6"/>
  <c r="G361" i="6"/>
  <c r="F361" i="6"/>
  <c r="E361" i="6"/>
  <c r="D361" i="6"/>
  <c r="C361" i="6"/>
  <c r="H360" i="6"/>
  <c r="G360" i="6"/>
  <c r="F360" i="6"/>
  <c r="E360" i="6"/>
  <c r="D360" i="6"/>
  <c r="C360" i="6"/>
  <c r="H359" i="6"/>
  <c r="G359" i="6"/>
  <c r="F359" i="6"/>
  <c r="E359" i="6"/>
  <c r="D359" i="6"/>
  <c r="C359" i="6"/>
  <c r="H358" i="6"/>
  <c r="G358" i="6"/>
  <c r="F358" i="6"/>
  <c r="E358" i="6"/>
  <c r="D358" i="6"/>
  <c r="C358" i="6"/>
  <c r="H357" i="6"/>
  <c r="G357" i="6"/>
  <c r="F357" i="6"/>
  <c r="E357" i="6"/>
  <c r="D357" i="6"/>
  <c r="C357" i="6"/>
  <c r="H356" i="6"/>
  <c r="G356" i="6"/>
  <c r="F356" i="6"/>
  <c r="E356" i="6"/>
  <c r="D356" i="6"/>
  <c r="C356" i="6"/>
  <c r="H355" i="6"/>
  <c r="G355" i="6"/>
  <c r="F355" i="6"/>
  <c r="E355" i="6"/>
  <c r="D355" i="6"/>
  <c r="C355" i="6"/>
  <c r="H354" i="6"/>
  <c r="G354" i="6"/>
  <c r="F354" i="6"/>
  <c r="E354" i="6"/>
  <c r="D354" i="6"/>
  <c r="C354" i="6"/>
  <c r="H353" i="6"/>
  <c r="G353" i="6"/>
  <c r="F353" i="6"/>
  <c r="E353" i="6"/>
  <c r="D353" i="6"/>
  <c r="C353" i="6"/>
  <c r="H352" i="6"/>
  <c r="G352" i="6"/>
  <c r="F352" i="6"/>
  <c r="E352" i="6"/>
  <c r="D352" i="6"/>
  <c r="C352" i="6"/>
  <c r="H351" i="6"/>
  <c r="G351" i="6"/>
  <c r="F351" i="6"/>
  <c r="E351" i="6"/>
  <c r="D351" i="6"/>
  <c r="C351" i="6"/>
  <c r="H350" i="6"/>
  <c r="G350" i="6"/>
  <c r="F350" i="6"/>
  <c r="E350" i="6"/>
  <c r="D350" i="6"/>
  <c r="C350" i="6"/>
  <c r="H349" i="6"/>
  <c r="G349" i="6"/>
  <c r="F349" i="6"/>
  <c r="E349" i="6"/>
  <c r="D349" i="6"/>
  <c r="C349" i="6"/>
  <c r="H348" i="6"/>
  <c r="G348" i="6"/>
  <c r="F348" i="6"/>
  <c r="E348" i="6"/>
  <c r="D348" i="6"/>
  <c r="C348" i="6"/>
  <c r="H347" i="6"/>
  <c r="G347" i="6"/>
  <c r="F347" i="6"/>
  <c r="E347" i="6"/>
  <c r="D347" i="6"/>
  <c r="C347" i="6"/>
  <c r="H346" i="6"/>
  <c r="G346" i="6"/>
  <c r="F346" i="6"/>
  <c r="E346" i="6"/>
  <c r="D346" i="6"/>
  <c r="C346" i="6"/>
  <c r="H345" i="6"/>
  <c r="G345" i="6"/>
  <c r="F345" i="6"/>
  <c r="E345" i="6"/>
  <c r="D345" i="6"/>
  <c r="C345" i="6"/>
  <c r="H344" i="6"/>
  <c r="G344" i="6"/>
  <c r="F344" i="6"/>
  <c r="E344" i="6"/>
  <c r="D344" i="6"/>
  <c r="C344" i="6"/>
  <c r="H343" i="6"/>
  <c r="G343" i="6"/>
  <c r="F343" i="6"/>
  <c r="E343" i="6"/>
  <c r="D343" i="6"/>
  <c r="C343" i="6"/>
  <c r="H342" i="6"/>
  <c r="G342" i="6"/>
  <c r="F342" i="6"/>
  <c r="E342" i="6"/>
  <c r="D342" i="6"/>
  <c r="C342" i="6"/>
  <c r="H341" i="6"/>
  <c r="G341" i="6"/>
  <c r="F341" i="6"/>
  <c r="E341" i="6"/>
  <c r="D341" i="6"/>
  <c r="C341" i="6"/>
  <c r="H340" i="6"/>
  <c r="G340" i="6"/>
  <c r="F340" i="6"/>
  <c r="E340" i="6"/>
  <c r="D340" i="6"/>
  <c r="C340" i="6"/>
  <c r="H339" i="6"/>
  <c r="G339" i="6"/>
  <c r="F339" i="6"/>
  <c r="E339" i="6"/>
  <c r="D339" i="6"/>
  <c r="C339" i="6"/>
  <c r="H338" i="6"/>
  <c r="G338" i="6"/>
  <c r="F338" i="6"/>
  <c r="E338" i="6"/>
  <c r="D338" i="6"/>
  <c r="C338" i="6"/>
  <c r="H337" i="6"/>
  <c r="G337" i="6"/>
  <c r="F337" i="6"/>
  <c r="E337" i="6"/>
  <c r="D337" i="6"/>
  <c r="C337" i="6"/>
  <c r="H336" i="6"/>
  <c r="G336" i="6"/>
  <c r="F336" i="6"/>
  <c r="E336" i="6"/>
  <c r="D336" i="6"/>
  <c r="C336" i="6"/>
  <c r="H335" i="6"/>
  <c r="G335" i="6"/>
  <c r="F335" i="6"/>
  <c r="E335" i="6"/>
  <c r="D335" i="6"/>
  <c r="C335" i="6"/>
  <c r="H334" i="6"/>
  <c r="G334" i="6"/>
  <c r="F334" i="6"/>
  <c r="E334" i="6"/>
  <c r="D334" i="6"/>
  <c r="C334" i="6"/>
  <c r="H333" i="6"/>
  <c r="G333" i="6"/>
  <c r="F333" i="6"/>
  <c r="E333" i="6"/>
  <c r="D333" i="6"/>
  <c r="C333" i="6"/>
  <c r="H332" i="6"/>
  <c r="G332" i="6"/>
  <c r="F332" i="6"/>
  <c r="E332" i="6"/>
  <c r="D332" i="6"/>
  <c r="C332" i="6"/>
  <c r="H331" i="6"/>
  <c r="G331" i="6"/>
  <c r="F331" i="6"/>
  <c r="E331" i="6"/>
  <c r="D331" i="6"/>
  <c r="C331" i="6"/>
  <c r="H330" i="6"/>
  <c r="G330" i="6"/>
  <c r="F330" i="6"/>
  <c r="E330" i="6"/>
  <c r="D330" i="6"/>
  <c r="C330" i="6"/>
  <c r="H329" i="6"/>
  <c r="G329" i="6"/>
  <c r="F329" i="6"/>
  <c r="E329" i="6"/>
  <c r="D329" i="6"/>
  <c r="C329" i="6"/>
  <c r="H328" i="6"/>
  <c r="G328" i="6"/>
  <c r="F328" i="6"/>
  <c r="E328" i="6"/>
  <c r="D328" i="6"/>
  <c r="C328" i="6"/>
  <c r="H327" i="6"/>
  <c r="G327" i="6"/>
  <c r="F327" i="6"/>
  <c r="E327" i="6"/>
  <c r="D327" i="6"/>
  <c r="C327" i="6"/>
  <c r="H326" i="6"/>
  <c r="G326" i="6"/>
  <c r="F326" i="6"/>
  <c r="E326" i="6"/>
  <c r="D326" i="6"/>
  <c r="C326" i="6"/>
  <c r="H325" i="6"/>
  <c r="G325" i="6"/>
  <c r="F325" i="6"/>
  <c r="E325" i="6"/>
  <c r="D325" i="6"/>
  <c r="C325" i="6"/>
  <c r="H324" i="6"/>
  <c r="G324" i="6"/>
  <c r="F324" i="6"/>
  <c r="E324" i="6"/>
  <c r="D324" i="6"/>
  <c r="C324" i="6"/>
  <c r="H323" i="6"/>
  <c r="G323" i="6"/>
  <c r="F323" i="6"/>
  <c r="E323" i="6"/>
  <c r="D323" i="6"/>
  <c r="C323" i="6"/>
  <c r="H322" i="6"/>
  <c r="G322" i="6"/>
  <c r="F322" i="6"/>
  <c r="E322" i="6"/>
  <c r="D322" i="6"/>
  <c r="C322" i="6"/>
  <c r="H321" i="6"/>
  <c r="G321" i="6"/>
  <c r="F321" i="6"/>
  <c r="E321" i="6"/>
  <c r="D321" i="6"/>
  <c r="C321" i="6"/>
  <c r="H320" i="6"/>
  <c r="G320" i="6"/>
  <c r="F320" i="6"/>
  <c r="E320" i="6"/>
  <c r="D320" i="6"/>
  <c r="C320" i="6"/>
  <c r="H319" i="6"/>
  <c r="G319" i="6"/>
  <c r="F319" i="6"/>
  <c r="E319" i="6"/>
  <c r="D319" i="6"/>
  <c r="C319" i="6"/>
  <c r="H318" i="6"/>
  <c r="G318" i="6"/>
  <c r="F318" i="6"/>
  <c r="E318" i="6"/>
  <c r="D318" i="6"/>
  <c r="C318" i="6"/>
  <c r="H317" i="6"/>
  <c r="G317" i="6"/>
  <c r="F317" i="6"/>
  <c r="E317" i="6"/>
  <c r="D317" i="6"/>
  <c r="C317" i="6"/>
  <c r="H316" i="6"/>
  <c r="G316" i="6"/>
  <c r="F316" i="6"/>
  <c r="E316" i="6"/>
  <c r="D316" i="6"/>
  <c r="C316" i="6"/>
  <c r="H315" i="6"/>
  <c r="G315" i="6"/>
  <c r="F315" i="6"/>
  <c r="E315" i="6"/>
  <c r="D315" i="6"/>
  <c r="C315" i="6"/>
  <c r="H314" i="6"/>
  <c r="G314" i="6"/>
  <c r="F314" i="6"/>
  <c r="E314" i="6"/>
  <c r="D314" i="6"/>
  <c r="C314" i="6"/>
  <c r="H313" i="6"/>
  <c r="G313" i="6"/>
  <c r="F313" i="6"/>
  <c r="E313" i="6"/>
  <c r="D313" i="6"/>
  <c r="C313" i="6"/>
  <c r="H312" i="6"/>
  <c r="G312" i="6"/>
  <c r="F312" i="6"/>
  <c r="E312" i="6"/>
  <c r="D312" i="6"/>
  <c r="C312" i="6"/>
  <c r="H311" i="6"/>
  <c r="G311" i="6"/>
  <c r="F311" i="6"/>
  <c r="E311" i="6"/>
  <c r="D311" i="6"/>
  <c r="C311" i="6"/>
  <c r="H310" i="6"/>
  <c r="G310" i="6"/>
  <c r="F310" i="6"/>
  <c r="E310" i="6"/>
  <c r="D310" i="6"/>
  <c r="C310" i="6"/>
  <c r="H309" i="6"/>
  <c r="G309" i="6"/>
  <c r="F309" i="6"/>
  <c r="E309" i="6"/>
  <c r="D309" i="6"/>
  <c r="C309" i="6"/>
  <c r="H308" i="6"/>
  <c r="G308" i="6"/>
  <c r="F308" i="6"/>
  <c r="E308" i="6"/>
  <c r="D308" i="6"/>
  <c r="C308" i="6"/>
  <c r="H307" i="6"/>
  <c r="G307" i="6"/>
  <c r="F307" i="6"/>
  <c r="E307" i="6"/>
  <c r="D307" i="6"/>
  <c r="C307" i="6"/>
  <c r="H306" i="6"/>
  <c r="G306" i="6"/>
  <c r="F306" i="6"/>
  <c r="E306" i="6"/>
  <c r="D306" i="6"/>
  <c r="C306" i="6"/>
  <c r="H305" i="6"/>
  <c r="G305" i="6"/>
  <c r="F305" i="6"/>
  <c r="E305" i="6"/>
  <c r="D305" i="6"/>
  <c r="C305" i="6"/>
  <c r="H304" i="6"/>
  <c r="G304" i="6"/>
  <c r="F304" i="6"/>
  <c r="E304" i="6"/>
  <c r="D304" i="6"/>
  <c r="C304" i="6"/>
  <c r="H303" i="6"/>
  <c r="G303" i="6"/>
  <c r="F303" i="6"/>
  <c r="E303" i="6"/>
  <c r="D303" i="6"/>
  <c r="C303" i="6"/>
  <c r="H302" i="6"/>
  <c r="G302" i="6"/>
  <c r="F302" i="6"/>
  <c r="E302" i="6"/>
  <c r="D302" i="6"/>
  <c r="C302" i="6"/>
  <c r="H301" i="6"/>
  <c r="G301" i="6"/>
  <c r="F301" i="6"/>
  <c r="E301" i="6"/>
  <c r="D301" i="6"/>
  <c r="C301" i="6"/>
  <c r="H300" i="6"/>
  <c r="G300" i="6"/>
  <c r="F300" i="6"/>
  <c r="E300" i="6"/>
  <c r="D300" i="6"/>
  <c r="C300" i="6"/>
  <c r="H299" i="6"/>
  <c r="G299" i="6"/>
  <c r="F299" i="6"/>
  <c r="E299" i="6"/>
  <c r="D299" i="6"/>
  <c r="C299" i="6"/>
  <c r="H298" i="6"/>
  <c r="G298" i="6"/>
  <c r="F298" i="6"/>
  <c r="E298" i="6"/>
  <c r="D298" i="6"/>
  <c r="C298" i="6"/>
  <c r="H297" i="6"/>
  <c r="G297" i="6"/>
  <c r="F297" i="6"/>
  <c r="E297" i="6"/>
  <c r="D297" i="6"/>
  <c r="C297" i="6"/>
  <c r="H296" i="6"/>
  <c r="G296" i="6"/>
  <c r="F296" i="6"/>
  <c r="E296" i="6"/>
  <c r="D296" i="6"/>
  <c r="C296" i="6"/>
  <c r="H295" i="6"/>
  <c r="G295" i="6"/>
  <c r="F295" i="6"/>
  <c r="E295" i="6"/>
  <c r="D295" i="6"/>
  <c r="C295" i="6"/>
  <c r="H294" i="6"/>
  <c r="G294" i="6"/>
  <c r="F294" i="6"/>
  <c r="E294" i="6"/>
  <c r="D294" i="6"/>
  <c r="C294" i="6"/>
  <c r="H293" i="6"/>
  <c r="G293" i="6"/>
  <c r="F293" i="6"/>
  <c r="E293" i="6"/>
  <c r="D293" i="6"/>
  <c r="C293" i="6"/>
  <c r="H292" i="6"/>
  <c r="G292" i="6"/>
  <c r="F292" i="6"/>
  <c r="E292" i="6"/>
  <c r="D292" i="6"/>
  <c r="C292" i="6"/>
  <c r="H291" i="6"/>
  <c r="G291" i="6"/>
  <c r="F291" i="6"/>
  <c r="E291" i="6"/>
  <c r="D291" i="6"/>
  <c r="C291" i="6"/>
  <c r="H290" i="6"/>
  <c r="G290" i="6"/>
  <c r="F290" i="6"/>
  <c r="E290" i="6"/>
  <c r="D290" i="6"/>
  <c r="C290" i="6"/>
  <c r="H289" i="6"/>
  <c r="G289" i="6"/>
  <c r="F289" i="6"/>
  <c r="E289" i="6"/>
  <c r="D289" i="6"/>
  <c r="C289" i="6"/>
  <c r="H288" i="6"/>
  <c r="G288" i="6"/>
  <c r="F288" i="6"/>
  <c r="E288" i="6"/>
  <c r="D288" i="6"/>
  <c r="C288" i="6"/>
  <c r="H287" i="6"/>
  <c r="G287" i="6"/>
  <c r="F287" i="6"/>
  <c r="E287" i="6"/>
  <c r="D287" i="6"/>
  <c r="C287" i="6"/>
  <c r="H286" i="6"/>
  <c r="G286" i="6"/>
  <c r="F286" i="6"/>
  <c r="E286" i="6"/>
  <c r="D286" i="6"/>
  <c r="C286" i="6"/>
  <c r="H285" i="6"/>
  <c r="G285" i="6"/>
  <c r="F285" i="6"/>
  <c r="E285" i="6"/>
  <c r="D285" i="6"/>
  <c r="C285" i="6"/>
  <c r="H284" i="6"/>
  <c r="G284" i="6"/>
  <c r="F284" i="6"/>
  <c r="E284" i="6"/>
  <c r="D284" i="6"/>
  <c r="C284" i="6"/>
  <c r="H283" i="6"/>
  <c r="G283" i="6"/>
  <c r="F283" i="6"/>
  <c r="E283" i="6"/>
  <c r="D283" i="6"/>
  <c r="C283" i="6"/>
  <c r="H282" i="6"/>
  <c r="G282" i="6"/>
  <c r="F282" i="6"/>
  <c r="E282" i="6"/>
  <c r="D282" i="6"/>
  <c r="C282" i="6"/>
  <c r="H281" i="6"/>
  <c r="G281" i="6"/>
  <c r="F281" i="6"/>
  <c r="E281" i="6"/>
  <c r="D281" i="6"/>
  <c r="C281" i="6"/>
  <c r="H280" i="6"/>
  <c r="G280" i="6"/>
  <c r="F280" i="6"/>
  <c r="E280" i="6"/>
  <c r="D280" i="6"/>
  <c r="C280" i="6"/>
  <c r="H279" i="6"/>
  <c r="G279" i="6"/>
  <c r="F279" i="6"/>
  <c r="E279" i="6"/>
  <c r="D279" i="6"/>
  <c r="C279" i="6"/>
  <c r="H278" i="6"/>
  <c r="G278" i="6"/>
  <c r="F278" i="6"/>
  <c r="E278" i="6"/>
  <c r="D278" i="6"/>
  <c r="C278" i="6"/>
  <c r="H277" i="6"/>
  <c r="G277" i="6"/>
  <c r="F277" i="6"/>
  <c r="E277" i="6"/>
  <c r="D277" i="6"/>
  <c r="C277" i="6"/>
  <c r="H276" i="6"/>
  <c r="G276" i="6"/>
  <c r="F276" i="6"/>
  <c r="E276" i="6"/>
  <c r="D276" i="6"/>
  <c r="C276" i="6"/>
  <c r="H275" i="6"/>
  <c r="G275" i="6"/>
  <c r="F275" i="6"/>
  <c r="E275" i="6"/>
  <c r="D275" i="6"/>
  <c r="C275" i="6"/>
  <c r="H274" i="6"/>
  <c r="G274" i="6"/>
  <c r="F274" i="6"/>
  <c r="E274" i="6"/>
  <c r="D274" i="6"/>
  <c r="C274" i="6"/>
  <c r="H273" i="6"/>
  <c r="G273" i="6"/>
  <c r="F273" i="6"/>
  <c r="E273" i="6"/>
  <c r="D273" i="6"/>
  <c r="C273" i="6"/>
  <c r="H272" i="6"/>
  <c r="G272" i="6"/>
  <c r="F272" i="6"/>
  <c r="E272" i="6"/>
  <c r="D272" i="6"/>
  <c r="C272" i="6"/>
  <c r="H271" i="6"/>
  <c r="G271" i="6"/>
  <c r="F271" i="6"/>
  <c r="E271" i="6"/>
  <c r="D271" i="6"/>
  <c r="C271" i="6"/>
  <c r="H270" i="6"/>
  <c r="G270" i="6"/>
  <c r="F270" i="6"/>
  <c r="E270" i="6"/>
  <c r="D270" i="6"/>
  <c r="C270" i="6"/>
  <c r="H269" i="6"/>
  <c r="G269" i="6"/>
  <c r="F269" i="6"/>
  <c r="E269" i="6"/>
  <c r="D269" i="6"/>
  <c r="C269" i="6"/>
  <c r="H268" i="6"/>
  <c r="G268" i="6"/>
  <c r="F268" i="6"/>
  <c r="E268" i="6"/>
  <c r="D268" i="6"/>
  <c r="C268" i="6"/>
  <c r="H267" i="6"/>
  <c r="G267" i="6"/>
  <c r="F267" i="6"/>
  <c r="E267" i="6"/>
  <c r="D267" i="6"/>
  <c r="C267" i="6"/>
  <c r="H266" i="6"/>
  <c r="G266" i="6"/>
  <c r="F266" i="6"/>
  <c r="E266" i="6"/>
  <c r="D266" i="6"/>
  <c r="C266" i="6"/>
  <c r="H265" i="6"/>
  <c r="G265" i="6"/>
  <c r="F265" i="6"/>
  <c r="E265" i="6"/>
  <c r="D265" i="6"/>
  <c r="C265" i="6"/>
  <c r="H264" i="6"/>
  <c r="G264" i="6"/>
  <c r="F264" i="6"/>
  <c r="E264" i="6"/>
  <c r="D264" i="6"/>
  <c r="C264" i="6"/>
  <c r="H263" i="6"/>
  <c r="G263" i="6"/>
  <c r="F263" i="6"/>
  <c r="E263" i="6"/>
  <c r="D263" i="6"/>
  <c r="C263" i="6"/>
  <c r="H262" i="6"/>
  <c r="G262" i="6"/>
  <c r="F262" i="6"/>
  <c r="E262" i="6"/>
  <c r="D262" i="6"/>
  <c r="C262" i="6"/>
  <c r="H261" i="6"/>
  <c r="G261" i="6"/>
  <c r="F261" i="6"/>
  <c r="E261" i="6"/>
  <c r="D261" i="6"/>
  <c r="C261" i="6"/>
  <c r="H260" i="6"/>
  <c r="G260" i="6"/>
  <c r="F260" i="6"/>
  <c r="E260" i="6"/>
  <c r="D260" i="6"/>
  <c r="C260" i="6"/>
  <c r="H259" i="6"/>
  <c r="G259" i="6"/>
  <c r="F259" i="6"/>
  <c r="E259" i="6"/>
  <c r="D259" i="6"/>
  <c r="C259" i="6"/>
  <c r="H258" i="6"/>
  <c r="G258" i="6"/>
  <c r="F258" i="6"/>
  <c r="E258" i="6"/>
  <c r="D258" i="6"/>
  <c r="C258" i="6"/>
  <c r="H257" i="6"/>
  <c r="G257" i="6"/>
  <c r="F257" i="6"/>
  <c r="E257" i="6"/>
  <c r="D257" i="6"/>
  <c r="C257" i="6"/>
  <c r="H256" i="6"/>
  <c r="G256" i="6"/>
  <c r="F256" i="6"/>
  <c r="E256" i="6"/>
  <c r="D256" i="6"/>
  <c r="C256" i="6"/>
  <c r="H255" i="6"/>
  <c r="G255" i="6"/>
  <c r="F255" i="6"/>
  <c r="E255" i="6"/>
  <c r="D255" i="6"/>
  <c r="C255" i="6"/>
  <c r="H254" i="6"/>
  <c r="G254" i="6"/>
  <c r="F254" i="6"/>
  <c r="E254" i="6"/>
  <c r="D254" i="6"/>
  <c r="C254" i="6"/>
  <c r="H253" i="6"/>
  <c r="G253" i="6"/>
  <c r="F253" i="6"/>
  <c r="E253" i="6"/>
  <c r="D253" i="6"/>
  <c r="C253" i="6"/>
  <c r="H252" i="6"/>
  <c r="G252" i="6"/>
  <c r="F252" i="6"/>
  <c r="E252" i="6"/>
  <c r="D252" i="6"/>
  <c r="C252" i="6"/>
  <c r="H251" i="6"/>
  <c r="G251" i="6"/>
  <c r="F251" i="6"/>
  <c r="E251" i="6"/>
  <c r="D251" i="6"/>
  <c r="C251" i="6"/>
  <c r="H250" i="6"/>
  <c r="G250" i="6"/>
  <c r="F250" i="6"/>
  <c r="E250" i="6"/>
  <c r="D250" i="6"/>
  <c r="C250" i="6"/>
  <c r="H249" i="6"/>
  <c r="G249" i="6"/>
  <c r="F249" i="6"/>
  <c r="E249" i="6"/>
  <c r="D249" i="6"/>
  <c r="C249" i="6"/>
  <c r="H248" i="6"/>
  <c r="G248" i="6"/>
  <c r="F248" i="6"/>
  <c r="E248" i="6"/>
  <c r="D248" i="6"/>
  <c r="C248" i="6"/>
  <c r="H247" i="6"/>
  <c r="G247" i="6"/>
  <c r="F247" i="6"/>
  <c r="E247" i="6"/>
  <c r="D247" i="6"/>
  <c r="C247" i="6"/>
  <c r="H246" i="6"/>
  <c r="G246" i="6"/>
  <c r="F246" i="6"/>
  <c r="E246" i="6"/>
  <c r="D246" i="6"/>
  <c r="C246" i="6"/>
  <c r="H245" i="6"/>
  <c r="G245" i="6"/>
  <c r="F245" i="6"/>
  <c r="E245" i="6"/>
  <c r="D245" i="6"/>
  <c r="C245" i="6"/>
  <c r="H244" i="6"/>
  <c r="G244" i="6"/>
  <c r="F244" i="6"/>
  <c r="E244" i="6"/>
  <c r="D244" i="6"/>
  <c r="C244" i="6"/>
  <c r="H243" i="6"/>
  <c r="G243" i="6"/>
  <c r="F243" i="6"/>
  <c r="E243" i="6"/>
  <c r="D243" i="6"/>
  <c r="C243" i="6"/>
  <c r="H242" i="6"/>
  <c r="G242" i="6"/>
  <c r="F242" i="6"/>
  <c r="E242" i="6"/>
  <c r="D242" i="6"/>
  <c r="C242" i="6"/>
  <c r="H241" i="6"/>
  <c r="G241" i="6"/>
  <c r="F241" i="6"/>
  <c r="E241" i="6"/>
  <c r="D241" i="6"/>
  <c r="C241" i="6"/>
  <c r="H240" i="6"/>
  <c r="G240" i="6"/>
  <c r="F240" i="6"/>
  <c r="E240" i="6"/>
  <c r="D240" i="6"/>
  <c r="C240" i="6"/>
  <c r="H239" i="6"/>
  <c r="G239" i="6"/>
  <c r="F239" i="6"/>
  <c r="E239" i="6"/>
  <c r="D239" i="6"/>
  <c r="C239" i="6"/>
  <c r="H238" i="6"/>
  <c r="G238" i="6"/>
  <c r="F238" i="6"/>
  <c r="E238" i="6"/>
  <c r="D238" i="6"/>
  <c r="C238" i="6"/>
  <c r="H237" i="6"/>
  <c r="G237" i="6"/>
  <c r="F237" i="6"/>
  <c r="E237" i="6"/>
  <c r="D237" i="6"/>
  <c r="C237" i="6"/>
  <c r="H236" i="6"/>
  <c r="G236" i="6"/>
  <c r="F236" i="6"/>
  <c r="E236" i="6"/>
  <c r="D236" i="6"/>
  <c r="C236" i="6"/>
  <c r="H235" i="6"/>
  <c r="G235" i="6"/>
  <c r="F235" i="6"/>
  <c r="E235" i="6"/>
  <c r="D235" i="6"/>
  <c r="C235" i="6"/>
  <c r="H234" i="6"/>
  <c r="G234" i="6"/>
  <c r="F234" i="6"/>
  <c r="E234" i="6"/>
  <c r="D234" i="6"/>
  <c r="C234" i="6"/>
  <c r="H233" i="6"/>
  <c r="G233" i="6"/>
  <c r="F233" i="6"/>
  <c r="E233" i="6"/>
  <c r="D233" i="6"/>
  <c r="C233" i="6"/>
  <c r="H232" i="6"/>
  <c r="G232" i="6"/>
  <c r="F232" i="6"/>
  <c r="E232" i="6"/>
  <c r="D232" i="6"/>
  <c r="C232" i="6"/>
  <c r="H231" i="6"/>
  <c r="G231" i="6"/>
  <c r="F231" i="6"/>
  <c r="E231" i="6"/>
  <c r="D231" i="6"/>
  <c r="C231" i="6"/>
  <c r="H230" i="6"/>
  <c r="G230" i="6"/>
  <c r="F230" i="6"/>
  <c r="E230" i="6"/>
  <c r="D230" i="6"/>
  <c r="C230" i="6"/>
  <c r="H229" i="6"/>
  <c r="G229" i="6"/>
  <c r="F229" i="6"/>
  <c r="E229" i="6"/>
  <c r="D229" i="6"/>
  <c r="C229" i="6"/>
  <c r="H228" i="6"/>
  <c r="G228" i="6"/>
  <c r="F228" i="6"/>
  <c r="E228" i="6"/>
  <c r="D228" i="6"/>
  <c r="C228" i="6"/>
  <c r="H227" i="6"/>
  <c r="G227" i="6"/>
  <c r="F227" i="6"/>
  <c r="E227" i="6"/>
  <c r="D227" i="6"/>
  <c r="C227" i="6"/>
  <c r="H226" i="6"/>
  <c r="G226" i="6"/>
  <c r="F226" i="6"/>
  <c r="E226" i="6"/>
  <c r="D226" i="6"/>
  <c r="C226" i="6"/>
  <c r="H225" i="6"/>
  <c r="G225" i="6"/>
  <c r="F225" i="6"/>
  <c r="E225" i="6"/>
  <c r="D225" i="6"/>
  <c r="C225" i="6"/>
  <c r="H224" i="6"/>
  <c r="G224" i="6"/>
  <c r="F224" i="6"/>
  <c r="E224" i="6"/>
  <c r="D224" i="6"/>
  <c r="C224" i="6"/>
  <c r="H223" i="6"/>
  <c r="G223" i="6"/>
  <c r="F223" i="6"/>
  <c r="E223" i="6"/>
  <c r="D223" i="6"/>
  <c r="C223" i="6"/>
  <c r="H222" i="6"/>
  <c r="G222" i="6"/>
  <c r="F222" i="6"/>
  <c r="E222" i="6"/>
  <c r="D222" i="6"/>
  <c r="C222" i="6"/>
  <c r="H221" i="6"/>
  <c r="G221" i="6"/>
  <c r="F221" i="6"/>
  <c r="E221" i="6"/>
  <c r="D221" i="6"/>
  <c r="C221" i="6"/>
  <c r="H220" i="6"/>
  <c r="G220" i="6"/>
  <c r="F220" i="6"/>
  <c r="E220" i="6"/>
  <c r="D220" i="6"/>
  <c r="C220" i="6"/>
  <c r="H219" i="6"/>
  <c r="G219" i="6"/>
  <c r="F219" i="6"/>
  <c r="E219" i="6"/>
  <c r="D219" i="6"/>
  <c r="C219" i="6"/>
  <c r="H218" i="6"/>
  <c r="G218" i="6"/>
  <c r="F218" i="6"/>
  <c r="E218" i="6"/>
  <c r="D218" i="6"/>
  <c r="C218" i="6"/>
  <c r="H217" i="6"/>
  <c r="G217" i="6"/>
  <c r="F217" i="6"/>
  <c r="E217" i="6"/>
  <c r="D217" i="6"/>
  <c r="C217" i="6"/>
  <c r="H216" i="6"/>
  <c r="G216" i="6"/>
  <c r="F216" i="6"/>
  <c r="E216" i="6"/>
  <c r="D216" i="6"/>
  <c r="C216" i="6"/>
  <c r="H215" i="6"/>
  <c r="G215" i="6"/>
  <c r="F215" i="6"/>
  <c r="E215" i="6"/>
  <c r="D215" i="6"/>
  <c r="C215" i="6"/>
  <c r="H214" i="6"/>
  <c r="G214" i="6"/>
  <c r="F214" i="6"/>
  <c r="E214" i="6"/>
  <c r="D214" i="6"/>
  <c r="C214" i="6"/>
  <c r="H213" i="6"/>
  <c r="G213" i="6"/>
  <c r="F213" i="6"/>
  <c r="E213" i="6"/>
  <c r="D213" i="6"/>
  <c r="C213" i="6"/>
  <c r="H212" i="6"/>
  <c r="G212" i="6"/>
  <c r="F212" i="6"/>
  <c r="E212" i="6"/>
  <c r="D212" i="6"/>
  <c r="C212" i="6"/>
  <c r="H211" i="6"/>
  <c r="G211" i="6"/>
  <c r="F211" i="6"/>
  <c r="E211" i="6"/>
  <c r="D211" i="6"/>
  <c r="C211" i="6"/>
  <c r="H210" i="6"/>
  <c r="G210" i="6"/>
  <c r="F210" i="6"/>
  <c r="E210" i="6"/>
  <c r="D210" i="6"/>
  <c r="C210" i="6"/>
  <c r="H209" i="6"/>
  <c r="G209" i="6"/>
  <c r="F209" i="6"/>
  <c r="E209" i="6"/>
  <c r="D209" i="6"/>
  <c r="C209" i="6"/>
  <c r="H208" i="6"/>
  <c r="G208" i="6"/>
  <c r="F208" i="6"/>
  <c r="E208" i="6"/>
  <c r="D208" i="6"/>
  <c r="C208" i="6"/>
  <c r="H207" i="6"/>
  <c r="G207" i="6"/>
  <c r="F207" i="6"/>
  <c r="E207" i="6"/>
  <c r="D207" i="6"/>
  <c r="C207" i="6"/>
  <c r="H206" i="6"/>
  <c r="G206" i="6"/>
  <c r="F206" i="6"/>
  <c r="E206" i="6"/>
  <c r="D206" i="6"/>
  <c r="C206" i="6"/>
  <c r="H205" i="6"/>
  <c r="G205" i="6"/>
  <c r="F205" i="6"/>
  <c r="E205" i="6"/>
  <c r="D205" i="6"/>
  <c r="C205" i="6"/>
  <c r="H204" i="6"/>
  <c r="G204" i="6"/>
  <c r="F204" i="6"/>
  <c r="E204" i="6"/>
  <c r="D204" i="6"/>
  <c r="C204" i="6"/>
  <c r="H203" i="6"/>
  <c r="G203" i="6"/>
  <c r="F203" i="6"/>
  <c r="E203" i="6"/>
  <c r="D203" i="6"/>
  <c r="C203" i="6"/>
  <c r="H202" i="6"/>
  <c r="G202" i="6"/>
  <c r="F202" i="6"/>
  <c r="E202" i="6"/>
  <c r="D202" i="6"/>
  <c r="C202" i="6"/>
  <c r="H201" i="6"/>
  <c r="G201" i="6"/>
  <c r="F201" i="6"/>
  <c r="E201" i="6"/>
  <c r="D201" i="6"/>
  <c r="C201" i="6"/>
  <c r="H200" i="6"/>
  <c r="G200" i="6"/>
  <c r="F200" i="6"/>
  <c r="E200" i="6"/>
  <c r="D200" i="6"/>
  <c r="C200" i="6"/>
  <c r="H199" i="6"/>
  <c r="G199" i="6"/>
  <c r="F199" i="6"/>
  <c r="E199" i="6"/>
  <c r="D199" i="6"/>
  <c r="C199" i="6"/>
  <c r="H198" i="6"/>
  <c r="G198" i="6"/>
  <c r="F198" i="6"/>
  <c r="E198" i="6"/>
  <c r="D198" i="6"/>
  <c r="C198" i="6"/>
  <c r="H197" i="6"/>
  <c r="G197" i="6"/>
  <c r="F197" i="6"/>
  <c r="E197" i="6"/>
  <c r="D197" i="6"/>
  <c r="C197" i="6"/>
  <c r="H196" i="6"/>
  <c r="G196" i="6"/>
  <c r="F196" i="6"/>
  <c r="E196" i="6"/>
  <c r="D196" i="6"/>
  <c r="C196" i="6"/>
  <c r="H195" i="6"/>
  <c r="G195" i="6"/>
  <c r="F195" i="6"/>
  <c r="E195" i="6"/>
  <c r="D195" i="6"/>
  <c r="C195" i="6"/>
  <c r="H194" i="6"/>
  <c r="G194" i="6"/>
  <c r="F194" i="6"/>
  <c r="E194" i="6"/>
  <c r="D194" i="6"/>
  <c r="C194" i="6"/>
  <c r="H193" i="6"/>
  <c r="G193" i="6"/>
  <c r="F193" i="6"/>
  <c r="E193" i="6"/>
  <c r="D193" i="6"/>
  <c r="C193" i="6"/>
  <c r="H192" i="6"/>
  <c r="G192" i="6"/>
  <c r="F192" i="6"/>
  <c r="E192" i="6"/>
  <c r="D192" i="6"/>
  <c r="C192" i="6"/>
  <c r="H191" i="6"/>
  <c r="G191" i="6"/>
  <c r="F191" i="6"/>
  <c r="E191" i="6"/>
  <c r="D191" i="6"/>
  <c r="C191" i="6"/>
  <c r="H190" i="6"/>
  <c r="G190" i="6"/>
  <c r="F190" i="6"/>
  <c r="E190" i="6"/>
  <c r="D190" i="6"/>
  <c r="C190" i="6"/>
  <c r="H189" i="6"/>
  <c r="G189" i="6"/>
  <c r="F189" i="6"/>
  <c r="E189" i="6"/>
  <c r="D189" i="6"/>
  <c r="C189" i="6"/>
  <c r="H188" i="6"/>
  <c r="G188" i="6"/>
  <c r="F188" i="6"/>
  <c r="E188" i="6"/>
  <c r="D188" i="6"/>
  <c r="C188" i="6"/>
  <c r="H187" i="6"/>
  <c r="G187" i="6"/>
  <c r="F187" i="6"/>
  <c r="E187" i="6"/>
  <c r="D187" i="6"/>
  <c r="C187" i="6"/>
  <c r="H186" i="6"/>
  <c r="G186" i="6"/>
  <c r="F186" i="6"/>
  <c r="E186" i="6"/>
  <c r="D186" i="6"/>
  <c r="C186" i="6"/>
  <c r="H185" i="6"/>
  <c r="G185" i="6"/>
  <c r="F185" i="6"/>
  <c r="E185" i="6"/>
  <c r="D185" i="6"/>
  <c r="C185" i="6"/>
  <c r="H184" i="6"/>
  <c r="G184" i="6"/>
  <c r="F184" i="6"/>
  <c r="E184" i="6"/>
  <c r="D184" i="6"/>
  <c r="C184" i="6"/>
  <c r="H183" i="6"/>
  <c r="G183" i="6"/>
  <c r="F183" i="6"/>
  <c r="E183" i="6"/>
  <c r="D183" i="6"/>
  <c r="C183" i="6"/>
  <c r="H182" i="6"/>
  <c r="G182" i="6"/>
  <c r="F182" i="6"/>
  <c r="E182" i="6"/>
  <c r="D182" i="6"/>
  <c r="C182" i="6"/>
  <c r="H181" i="6"/>
  <c r="G181" i="6"/>
  <c r="F181" i="6"/>
  <c r="E181" i="6"/>
  <c r="D181" i="6"/>
  <c r="C181" i="6"/>
  <c r="H180" i="6"/>
  <c r="G180" i="6"/>
  <c r="F180" i="6"/>
  <c r="E180" i="6"/>
  <c r="D180" i="6"/>
  <c r="C180" i="6"/>
  <c r="H179" i="6"/>
  <c r="G179" i="6"/>
  <c r="F179" i="6"/>
  <c r="E179" i="6"/>
  <c r="D179" i="6"/>
  <c r="C179" i="6"/>
  <c r="H178" i="6"/>
  <c r="G178" i="6"/>
  <c r="F178" i="6"/>
  <c r="E178" i="6"/>
  <c r="D178" i="6"/>
  <c r="C178" i="6"/>
  <c r="H177" i="6"/>
  <c r="G177" i="6"/>
  <c r="F177" i="6"/>
  <c r="E177" i="6"/>
  <c r="D177" i="6"/>
  <c r="C177" i="6"/>
  <c r="H176" i="6"/>
  <c r="G176" i="6"/>
  <c r="F176" i="6"/>
  <c r="E176" i="6"/>
  <c r="D176" i="6"/>
  <c r="C176" i="6"/>
  <c r="H175" i="6"/>
  <c r="G175" i="6"/>
  <c r="F175" i="6"/>
  <c r="E175" i="6"/>
  <c r="D175" i="6"/>
  <c r="C175" i="6"/>
  <c r="H174" i="6"/>
  <c r="G174" i="6"/>
  <c r="F174" i="6"/>
  <c r="E174" i="6"/>
  <c r="D174" i="6"/>
  <c r="C174" i="6"/>
  <c r="H173" i="6"/>
  <c r="G173" i="6"/>
  <c r="F173" i="6"/>
  <c r="E173" i="6"/>
  <c r="D173" i="6"/>
  <c r="C173" i="6"/>
  <c r="H172" i="6"/>
  <c r="G172" i="6"/>
  <c r="F172" i="6"/>
  <c r="E172" i="6"/>
  <c r="D172" i="6"/>
  <c r="C172" i="6"/>
  <c r="H171" i="6"/>
  <c r="G171" i="6"/>
  <c r="F171" i="6"/>
  <c r="E171" i="6"/>
  <c r="D171" i="6"/>
  <c r="C171" i="6"/>
  <c r="H170" i="6"/>
  <c r="G170" i="6"/>
  <c r="F170" i="6"/>
  <c r="E170" i="6"/>
  <c r="D170" i="6"/>
  <c r="C170" i="6"/>
  <c r="H169" i="6"/>
  <c r="G169" i="6"/>
  <c r="F169" i="6"/>
  <c r="E169" i="6"/>
  <c r="D169" i="6"/>
  <c r="C169" i="6"/>
  <c r="H168" i="6"/>
  <c r="G168" i="6"/>
  <c r="F168" i="6"/>
  <c r="E168" i="6"/>
  <c r="D168" i="6"/>
  <c r="C168" i="6"/>
  <c r="H167" i="6"/>
  <c r="G167" i="6"/>
  <c r="F167" i="6"/>
  <c r="E167" i="6"/>
  <c r="D167" i="6"/>
  <c r="C167" i="6"/>
  <c r="H166" i="6"/>
  <c r="G166" i="6"/>
  <c r="F166" i="6"/>
  <c r="E166" i="6"/>
  <c r="D166" i="6"/>
  <c r="C166" i="6"/>
  <c r="H165" i="6"/>
  <c r="G165" i="6"/>
  <c r="F165" i="6"/>
  <c r="E165" i="6"/>
  <c r="D165" i="6"/>
  <c r="C165" i="6"/>
  <c r="H164" i="6"/>
  <c r="G164" i="6"/>
  <c r="F164" i="6"/>
  <c r="E164" i="6"/>
  <c r="D164" i="6"/>
  <c r="C164" i="6"/>
  <c r="H163" i="6"/>
  <c r="G163" i="6"/>
  <c r="F163" i="6"/>
  <c r="E163" i="6"/>
  <c r="D163" i="6"/>
  <c r="C163" i="6"/>
  <c r="H162" i="6"/>
  <c r="G162" i="6"/>
  <c r="F162" i="6"/>
  <c r="E162" i="6"/>
  <c r="D162" i="6"/>
  <c r="C162" i="6"/>
  <c r="H161" i="6"/>
  <c r="G161" i="6"/>
  <c r="F161" i="6"/>
  <c r="E161" i="6"/>
  <c r="D161" i="6"/>
  <c r="C161" i="6"/>
  <c r="H160" i="6"/>
  <c r="G160" i="6"/>
  <c r="F160" i="6"/>
  <c r="E160" i="6"/>
  <c r="D160" i="6"/>
  <c r="C160" i="6"/>
  <c r="H159" i="6"/>
  <c r="G159" i="6"/>
  <c r="F159" i="6"/>
  <c r="E159" i="6"/>
  <c r="D159" i="6"/>
  <c r="C159" i="6"/>
  <c r="H158" i="6"/>
  <c r="G158" i="6"/>
  <c r="F158" i="6"/>
  <c r="E158" i="6"/>
  <c r="D158" i="6"/>
  <c r="C158" i="6"/>
  <c r="H157" i="6"/>
  <c r="G157" i="6"/>
  <c r="F157" i="6"/>
  <c r="E157" i="6"/>
  <c r="D157" i="6"/>
  <c r="C157" i="6"/>
  <c r="H156" i="6"/>
  <c r="G156" i="6"/>
  <c r="F156" i="6"/>
  <c r="E156" i="6"/>
  <c r="D156" i="6"/>
  <c r="C156" i="6"/>
  <c r="H155" i="6"/>
  <c r="G155" i="6"/>
  <c r="F155" i="6"/>
  <c r="E155" i="6"/>
  <c r="D155" i="6"/>
  <c r="C155" i="6"/>
  <c r="H154" i="6"/>
  <c r="G154" i="6"/>
  <c r="F154" i="6"/>
  <c r="E154" i="6"/>
  <c r="D154" i="6"/>
  <c r="C154" i="6"/>
  <c r="H153" i="6"/>
  <c r="G153" i="6"/>
  <c r="F153" i="6"/>
  <c r="E153" i="6"/>
  <c r="D153" i="6"/>
  <c r="C153" i="6"/>
  <c r="H152" i="6"/>
  <c r="G152" i="6"/>
  <c r="F152" i="6"/>
  <c r="E152" i="6"/>
  <c r="D152" i="6"/>
  <c r="C152" i="6"/>
  <c r="H151" i="6"/>
  <c r="G151" i="6"/>
  <c r="F151" i="6"/>
  <c r="E151" i="6"/>
  <c r="D151" i="6"/>
  <c r="C151" i="6"/>
  <c r="H150" i="6"/>
  <c r="G150" i="6"/>
  <c r="F150" i="6"/>
  <c r="E150" i="6"/>
  <c r="D150" i="6"/>
  <c r="C150" i="6"/>
  <c r="H149" i="6"/>
  <c r="G149" i="6"/>
  <c r="F149" i="6"/>
  <c r="E149" i="6"/>
  <c r="D149" i="6"/>
  <c r="C149" i="6"/>
  <c r="H148" i="6"/>
  <c r="G148" i="6"/>
  <c r="F148" i="6"/>
  <c r="E148" i="6"/>
  <c r="D148" i="6"/>
  <c r="C148" i="6"/>
  <c r="H147" i="6"/>
  <c r="G147" i="6"/>
  <c r="F147" i="6"/>
  <c r="E147" i="6"/>
  <c r="D147" i="6"/>
  <c r="C147" i="6"/>
  <c r="H146" i="6"/>
  <c r="G146" i="6"/>
  <c r="F146" i="6"/>
  <c r="E146" i="6"/>
  <c r="D146" i="6"/>
  <c r="C146" i="6"/>
  <c r="H145" i="6"/>
  <c r="G145" i="6"/>
  <c r="F145" i="6"/>
  <c r="E145" i="6"/>
  <c r="D145" i="6"/>
  <c r="C145" i="6"/>
  <c r="H144" i="6"/>
  <c r="G144" i="6"/>
  <c r="F144" i="6"/>
  <c r="E144" i="6"/>
  <c r="D144" i="6"/>
  <c r="C144" i="6"/>
  <c r="H143" i="6"/>
  <c r="G143" i="6"/>
  <c r="F143" i="6"/>
  <c r="E143" i="6"/>
  <c r="D143" i="6"/>
  <c r="C143" i="6"/>
  <c r="H142" i="6"/>
  <c r="G142" i="6"/>
  <c r="F142" i="6"/>
  <c r="E142" i="6"/>
  <c r="D142" i="6"/>
  <c r="C142" i="6"/>
  <c r="H141" i="6"/>
  <c r="G141" i="6"/>
  <c r="F141" i="6"/>
  <c r="E141" i="6"/>
  <c r="D141" i="6"/>
  <c r="C141" i="6"/>
  <c r="H140" i="6"/>
  <c r="G140" i="6"/>
  <c r="F140" i="6"/>
  <c r="E140" i="6"/>
  <c r="D140" i="6"/>
  <c r="C140" i="6"/>
  <c r="H139" i="6"/>
  <c r="G139" i="6"/>
  <c r="F139" i="6"/>
  <c r="E139" i="6"/>
  <c r="D139" i="6"/>
  <c r="C139" i="6"/>
  <c r="H138" i="6"/>
  <c r="G138" i="6"/>
  <c r="F138" i="6"/>
  <c r="E138" i="6"/>
  <c r="D138" i="6"/>
  <c r="C138" i="6"/>
  <c r="H137" i="6"/>
  <c r="G137" i="6"/>
  <c r="F137" i="6"/>
  <c r="E137" i="6"/>
  <c r="D137" i="6"/>
  <c r="C137" i="6"/>
  <c r="H136" i="6"/>
  <c r="G136" i="6"/>
  <c r="F136" i="6"/>
  <c r="E136" i="6"/>
  <c r="D136" i="6"/>
  <c r="C136" i="6"/>
  <c r="H135" i="6"/>
  <c r="G135" i="6"/>
  <c r="F135" i="6"/>
  <c r="E135" i="6"/>
  <c r="D135" i="6"/>
  <c r="C135" i="6"/>
  <c r="H134" i="6"/>
  <c r="G134" i="6"/>
  <c r="F134" i="6"/>
  <c r="E134" i="6"/>
  <c r="D134" i="6"/>
  <c r="C134" i="6"/>
  <c r="H133" i="6"/>
  <c r="G133" i="6"/>
  <c r="F133" i="6"/>
  <c r="E133" i="6"/>
  <c r="D133" i="6"/>
  <c r="C133" i="6"/>
  <c r="H132" i="6"/>
  <c r="G132" i="6"/>
  <c r="F132" i="6"/>
  <c r="E132" i="6"/>
  <c r="D132" i="6"/>
  <c r="C132" i="6"/>
  <c r="H131" i="6"/>
  <c r="G131" i="6"/>
  <c r="F131" i="6"/>
  <c r="E131" i="6"/>
  <c r="D131" i="6"/>
  <c r="C131" i="6"/>
  <c r="H130" i="6"/>
  <c r="G130" i="6"/>
  <c r="F130" i="6"/>
  <c r="E130" i="6"/>
  <c r="D130" i="6"/>
  <c r="C130" i="6"/>
  <c r="H129" i="6"/>
  <c r="G129" i="6"/>
  <c r="F129" i="6"/>
  <c r="E129" i="6"/>
  <c r="D129" i="6"/>
  <c r="C129" i="6"/>
  <c r="H128" i="6"/>
  <c r="G128" i="6"/>
  <c r="F128" i="6"/>
  <c r="E128" i="6"/>
  <c r="D128" i="6"/>
  <c r="C128" i="6"/>
  <c r="H127" i="6"/>
  <c r="G127" i="6"/>
  <c r="F127" i="6"/>
  <c r="E127" i="6"/>
  <c r="D127" i="6"/>
  <c r="C127" i="6"/>
  <c r="H126" i="6"/>
  <c r="G126" i="6"/>
  <c r="F126" i="6"/>
  <c r="E126" i="6"/>
  <c r="D126" i="6"/>
  <c r="C126" i="6"/>
  <c r="H125" i="6"/>
  <c r="G125" i="6"/>
  <c r="F125" i="6"/>
  <c r="E125" i="6"/>
  <c r="D125" i="6"/>
  <c r="C125" i="6"/>
  <c r="H124" i="6"/>
  <c r="G124" i="6"/>
  <c r="F124" i="6"/>
  <c r="E124" i="6"/>
  <c r="D124" i="6"/>
  <c r="C124" i="6"/>
  <c r="H123" i="6"/>
  <c r="G123" i="6"/>
  <c r="F123" i="6"/>
  <c r="E123" i="6"/>
  <c r="D123" i="6"/>
  <c r="C123" i="6"/>
  <c r="H122" i="6"/>
  <c r="G122" i="6"/>
  <c r="F122" i="6"/>
  <c r="E122" i="6"/>
  <c r="D122" i="6"/>
  <c r="C122" i="6"/>
  <c r="H121" i="6"/>
  <c r="G121" i="6"/>
  <c r="F121" i="6"/>
  <c r="E121" i="6"/>
  <c r="D121" i="6"/>
  <c r="C121" i="6"/>
  <c r="H120" i="6"/>
  <c r="G120" i="6"/>
  <c r="F120" i="6"/>
  <c r="E120" i="6"/>
  <c r="D120" i="6"/>
  <c r="C120" i="6"/>
  <c r="H119" i="6"/>
  <c r="G119" i="6"/>
  <c r="F119" i="6"/>
  <c r="E119" i="6"/>
  <c r="D119" i="6"/>
  <c r="C119" i="6"/>
  <c r="H118" i="6"/>
  <c r="G118" i="6"/>
  <c r="F118" i="6"/>
  <c r="E118" i="6"/>
  <c r="D118" i="6"/>
  <c r="C118" i="6"/>
  <c r="H117" i="6"/>
  <c r="G117" i="6"/>
  <c r="F117" i="6"/>
  <c r="E117" i="6"/>
  <c r="D117" i="6"/>
  <c r="C117" i="6"/>
  <c r="H116" i="6"/>
  <c r="G116" i="6"/>
  <c r="F116" i="6"/>
  <c r="E116" i="6"/>
  <c r="D116" i="6"/>
  <c r="C116" i="6"/>
  <c r="H115" i="6"/>
  <c r="G115" i="6"/>
  <c r="F115" i="6"/>
  <c r="E115" i="6"/>
  <c r="D115" i="6"/>
  <c r="C115" i="6"/>
  <c r="H114" i="6"/>
  <c r="G114" i="6"/>
  <c r="F114" i="6"/>
  <c r="E114" i="6"/>
  <c r="D114" i="6"/>
  <c r="C114" i="6"/>
  <c r="H113" i="6"/>
  <c r="G113" i="6"/>
  <c r="F113" i="6"/>
  <c r="E113" i="6"/>
  <c r="D113" i="6"/>
  <c r="C113" i="6"/>
  <c r="H112" i="6"/>
  <c r="G112" i="6"/>
  <c r="F112" i="6"/>
  <c r="E112" i="6"/>
  <c r="D112" i="6"/>
  <c r="C112" i="6"/>
  <c r="H111" i="6"/>
  <c r="G111" i="6"/>
  <c r="F111" i="6"/>
  <c r="E111" i="6"/>
  <c r="D111" i="6"/>
  <c r="C111" i="6"/>
  <c r="H110" i="6"/>
  <c r="G110" i="6"/>
  <c r="F110" i="6"/>
  <c r="E110" i="6"/>
  <c r="D110" i="6"/>
  <c r="C110" i="6"/>
  <c r="H109" i="6"/>
  <c r="G109" i="6"/>
  <c r="F109" i="6"/>
  <c r="E109" i="6"/>
  <c r="D109" i="6"/>
  <c r="C109" i="6"/>
  <c r="H108" i="6"/>
  <c r="G108" i="6"/>
  <c r="F108" i="6"/>
  <c r="E108" i="6"/>
  <c r="D108" i="6"/>
  <c r="C108" i="6"/>
  <c r="H107" i="6"/>
  <c r="G107" i="6"/>
  <c r="F107" i="6"/>
  <c r="E107" i="6"/>
  <c r="D107" i="6"/>
  <c r="C107" i="6"/>
  <c r="H106" i="6"/>
  <c r="G106" i="6"/>
  <c r="F106" i="6"/>
  <c r="E106" i="6"/>
  <c r="D106" i="6"/>
  <c r="C106" i="6"/>
  <c r="H105" i="6"/>
  <c r="G105" i="6"/>
  <c r="F105" i="6"/>
  <c r="E105" i="6"/>
  <c r="D105" i="6"/>
  <c r="C105" i="6"/>
  <c r="H104" i="6"/>
  <c r="G104" i="6"/>
  <c r="F104" i="6"/>
  <c r="E104" i="6"/>
  <c r="D104" i="6"/>
  <c r="C104" i="6"/>
  <c r="H103" i="6"/>
  <c r="G103" i="6"/>
  <c r="F103" i="6"/>
  <c r="E103" i="6"/>
  <c r="D103" i="6"/>
  <c r="C103" i="6"/>
  <c r="H102" i="6"/>
  <c r="G102" i="6"/>
  <c r="F102" i="6"/>
  <c r="E102" i="6"/>
  <c r="D102" i="6"/>
  <c r="C102" i="6"/>
  <c r="H101" i="6"/>
  <c r="G101" i="6"/>
  <c r="F101" i="6"/>
  <c r="E101" i="6"/>
  <c r="D101" i="6"/>
  <c r="C101" i="6"/>
  <c r="H100" i="6"/>
  <c r="G100" i="6"/>
  <c r="F100" i="6"/>
  <c r="E100" i="6"/>
  <c r="D100" i="6"/>
  <c r="C100" i="6"/>
  <c r="H99" i="6"/>
  <c r="G99" i="6"/>
  <c r="F99" i="6"/>
  <c r="E99" i="6"/>
  <c r="D99" i="6"/>
  <c r="C99" i="6"/>
  <c r="H98" i="6"/>
  <c r="G98" i="6"/>
  <c r="F98" i="6"/>
  <c r="E98" i="6"/>
  <c r="D98" i="6"/>
  <c r="C98" i="6"/>
  <c r="H97" i="6"/>
  <c r="G97" i="6"/>
  <c r="F97" i="6"/>
  <c r="E97" i="6"/>
  <c r="D97" i="6"/>
  <c r="C97" i="6"/>
  <c r="H96" i="6"/>
  <c r="G96" i="6"/>
  <c r="F96" i="6"/>
  <c r="E96" i="6"/>
  <c r="D96" i="6"/>
  <c r="C96" i="6"/>
  <c r="H95" i="6"/>
  <c r="G95" i="6"/>
  <c r="F95" i="6"/>
  <c r="E95" i="6"/>
  <c r="D95" i="6"/>
  <c r="C95" i="6"/>
  <c r="H94" i="6"/>
  <c r="G94" i="6"/>
  <c r="F94" i="6"/>
  <c r="E94" i="6"/>
  <c r="D94" i="6"/>
  <c r="C94" i="6"/>
  <c r="H93" i="6"/>
  <c r="G93" i="6"/>
  <c r="F93" i="6"/>
  <c r="E93" i="6"/>
  <c r="D93" i="6"/>
  <c r="C93" i="6"/>
  <c r="H92" i="6"/>
  <c r="G92" i="6"/>
  <c r="F92" i="6"/>
  <c r="E92" i="6"/>
  <c r="D92" i="6"/>
  <c r="C92" i="6"/>
  <c r="H91" i="6"/>
  <c r="G91" i="6"/>
  <c r="F91" i="6"/>
  <c r="E91" i="6"/>
  <c r="D91" i="6"/>
  <c r="C91" i="6"/>
  <c r="H90" i="6"/>
  <c r="G90" i="6"/>
  <c r="F90" i="6"/>
  <c r="E90" i="6"/>
  <c r="D90" i="6"/>
  <c r="C90" i="6"/>
  <c r="H89" i="6"/>
  <c r="G89" i="6"/>
  <c r="F89" i="6"/>
  <c r="E89" i="6"/>
  <c r="D89" i="6"/>
  <c r="C89" i="6"/>
  <c r="H88" i="6"/>
  <c r="G88" i="6"/>
  <c r="F88" i="6"/>
  <c r="E88" i="6"/>
  <c r="D88" i="6"/>
  <c r="C88" i="6"/>
  <c r="H87" i="6"/>
  <c r="G87" i="6"/>
  <c r="F87" i="6"/>
  <c r="E87" i="6"/>
  <c r="D87" i="6"/>
  <c r="C87" i="6"/>
  <c r="H86" i="6"/>
  <c r="G86" i="6"/>
  <c r="F86" i="6"/>
  <c r="E86" i="6"/>
  <c r="D86" i="6"/>
  <c r="C86" i="6"/>
  <c r="H85" i="6"/>
  <c r="G85" i="6"/>
  <c r="F85" i="6"/>
  <c r="E85" i="6"/>
  <c r="D85" i="6"/>
  <c r="C85" i="6"/>
  <c r="H84" i="6"/>
  <c r="G84" i="6"/>
  <c r="F84" i="6"/>
  <c r="E84" i="6"/>
  <c r="D84" i="6"/>
  <c r="C84" i="6"/>
  <c r="H83" i="6"/>
  <c r="G83" i="6"/>
  <c r="F83" i="6"/>
  <c r="E83" i="6"/>
  <c r="D83" i="6"/>
  <c r="C83" i="6"/>
  <c r="H82" i="6"/>
  <c r="G82" i="6"/>
  <c r="F82" i="6"/>
  <c r="E82" i="6"/>
  <c r="D82" i="6"/>
  <c r="C82" i="6"/>
  <c r="H81" i="6"/>
  <c r="G81" i="6"/>
  <c r="F81" i="6"/>
  <c r="E81" i="6"/>
  <c r="D81" i="6"/>
  <c r="C81" i="6"/>
  <c r="H80" i="6"/>
  <c r="G80" i="6"/>
  <c r="F80" i="6"/>
  <c r="E80" i="6"/>
  <c r="D80" i="6"/>
  <c r="C80" i="6"/>
  <c r="H79" i="6"/>
  <c r="G79" i="6"/>
  <c r="F79" i="6"/>
  <c r="E79" i="6"/>
  <c r="D79" i="6"/>
  <c r="C79" i="6"/>
  <c r="H78" i="6"/>
  <c r="G78" i="6"/>
  <c r="F78" i="6"/>
  <c r="E78" i="6"/>
  <c r="D78" i="6"/>
  <c r="C78" i="6"/>
  <c r="H77" i="6"/>
  <c r="G77" i="6"/>
  <c r="F77" i="6"/>
  <c r="E77" i="6"/>
  <c r="D77" i="6"/>
  <c r="C77" i="6"/>
  <c r="H76" i="6"/>
  <c r="G76" i="6"/>
  <c r="F76" i="6"/>
  <c r="E76" i="6"/>
  <c r="D76" i="6"/>
  <c r="C76" i="6"/>
  <c r="H75" i="6"/>
  <c r="G75" i="6"/>
  <c r="F75" i="6"/>
  <c r="E75" i="6"/>
  <c r="D75" i="6"/>
  <c r="C75" i="6"/>
  <c r="H74" i="6"/>
  <c r="G74" i="6"/>
  <c r="F74" i="6"/>
  <c r="E74" i="6"/>
  <c r="D74" i="6"/>
  <c r="C74" i="6"/>
  <c r="H73" i="6"/>
  <c r="G73" i="6"/>
  <c r="F73" i="6"/>
  <c r="E73" i="6"/>
  <c r="D73" i="6"/>
  <c r="C73" i="6"/>
  <c r="H72" i="6"/>
  <c r="G72" i="6"/>
  <c r="F72" i="6"/>
  <c r="E72" i="6"/>
  <c r="D72" i="6"/>
  <c r="C72" i="6"/>
  <c r="H71" i="6"/>
  <c r="G71" i="6"/>
  <c r="F71" i="6"/>
  <c r="E71" i="6"/>
  <c r="D71" i="6"/>
  <c r="C71" i="6"/>
  <c r="H70" i="6"/>
  <c r="G70" i="6"/>
  <c r="F70" i="6"/>
  <c r="E70" i="6"/>
  <c r="D70" i="6"/>
  <c r="C70" i="6"/>
  <c r="H69" i="6"/>
  <c r="G69" i="6"/>
  <c r="F69" i="6"/>
  <c r="E69" i="6"/>
  <c r="D69" i="6"/>
  <c r="C69" i="6"/>
  <c r="H68" i="6"/>
  <c r="G68" i="6"/>
  <c r="F68" i="6"/>
  <c r="E68" i="6"/>
  <c r="D68" i="6"/>
  <c r="C68" i="6"/>
  <c r="H67" i="6"/>
  <c r="G67" i="6"/>
  <c r="F67" i="6"/>
  <c r="E67" i="6"/>
  <c r="D67" i="6"/>
  <c r="C67" i="6"/>
  <c r="H66" i="6"/>
  <c r="G66" i="6"/>
  <c r="F66" i="6"/>
  <c r="E66" i="6"/>
  <c r="D66" i="6"/>
  <c r="C66" i="6"/>
  <c r="H65" i="6"/>
  <c r="G65" i="6"/>
  <c r="F65" i="6"/>
  <c r="E65" i="6"/>
  <c r="D65" i="6"/>
  <c r="C65" i="6"/>
  <c r="H64" i="6"/>
  <c r="G64" i="6"/>
  <c r="F64" i="6"/>
  <c r="E64" i="6"/>
  <c r="D64" i="6"/>
  <c r="C64" i="6"/>
  <c r="H63" i="6"/>
  <c r="G63" i="6"/>
  <c r="F63" i="6"/>
  <c r="E63" i="6"/>
  <c r="D63" i="6"/>
  <c r="C63" i="6"/>
  <c r="H62" i="6"/>
  <c r="G62" i="6"/>
  <c r="F62" i="6"/>
  <c r="E62" i="6"/>
  <c r="D62" i="6"/>
  <c r="C62" i="6"/>
  <c r="H61" i="6"/>
  <c r="G61" i="6"/>
  <c r="F61" i="6"/>
  <c r="E61" i="6"/>
  <c r="D61" i="6"/>
  <c r="C61" i="6"/>
  <c r="H60" i="6"/>
  <c r="G60" i="6"/>
  <c r="F60" i="6"/>
  <c r="E60" i="6"/>
  <c r="D60" i="6"/>
  <c r="C60" i="6"/>
  <c r="H59" i="6"/>
  <c r="G59" i="6"/>
  <c r="F59" i="6"/>
  <c r="E59" i="6"/>
  <c r="D59" i="6"/>
  <c r="C59" i="6"/>
  <c r="H58" i="6"/>
  <c r="G58" i="6"/>
  <c r="F58" i="6"/>
  <c r="E58" i="6"/>
  <c r="D58" i="6"/>
  <c r="C58" i="6"/>
  <c r="H57" i="6"/>
  <c r="G57" i="6"/>
  <c r="F57" i="6"/>
  <c r="E57" i="6"/>
  <c r="D57" i="6"/>
  <c r="C57" i="6"/>
  <c r="H56" i="6"/>
  <c r="G56" i="6"/>
  <c r="F56" i="6"/>
  <c r="E56" i="6"/>
  <c r="D56" i="6"/>
  <c r="C56" i="6"/>
  <c r="H55" i="6"/>
  <c r="G55" i="6"/>
  <c r="F55" i="6"/>
  <c r="E55" i="6"/>
  <c r="D55" i="6"/>
  <c r="C55" i="6"/>
  <c r="H54" i="6"/>
  <c r="G54" i="6"/>
  <c r="F54" i="6"/>
  <c r="E54" i="6"/>
  <c r="D54" i="6"/>
  <c r="C54" i="6"/>
  <c r="H53" i="6"/>
  <c r="G53" i="6"/>
  <c r="F53" i="6"/>
  <c r="E53" i="6"/>
  <c r="D53" i="6"/>
  <c r="C53" i="6"/>
  <c r="H52" i="6"/>
  <c r="G52" i="6"/>
  <c r="F52" i="6"/>
  <c r="E52" i="6"/>
  <c r="D52" i="6"/>
  <c r="C52" i="6"/>
  <c r="H51" i="6"/>
  <c r="G51" i="6"/>
  <c r="F51" i="6"/>
  <c r="E51" i="6"/>
  <c r="D51" i="6"/>
  <c r="C51" i="6"/>
  <c r="H50" i="6"/>
  <c r="G50" i="6"/>
  <c r="F50" i="6"/>
  <c r="E50" i="6"/>
  <c r="D50" i="6"/>
  <c r="C50" i="6"/>
  <c r="H49" i="6"/>
  <c r="G49" i="6"/>
  <c r="F49" i="6"/>
  <c r="E49" i="6"/>
  <c r="D49" i="6"/>
  <c r="C49" i="6"/>
  <c r="H48" i="6"/>
  <c r="G48" i="6"/>
  <c r="F48" i="6"/>
  <c r="E48" i="6"/>
  <c r="D48" i="6"/>
  <c r="C48" i="6"/>
  <c r="H47" i="6"/>
  <c r="G47" i="6"/>
  <c r="F47" i="6"/>
  <c r="E47" i="6"/>
  <c r="D47" i="6"/>
  <c r="C47" i="6"/>
  <c r="H46" i="6"/>
  <c r="G46" i="6"/>
  <c r="F46" i="6"/>
  <c r="E46" i="6"/>
  <c r="D46" i="6"/>
  <c r="C46" i="6"/>
  <c r="H45" i="6"/>
  <c r="G45" i="6"/>
  <c r="F45" i="6"/>
  <c r="E45" i="6"/>
  <c r="D45" i="6"/>
  <c r="C45" i="6"/>
  <c r="H44" i="6"/>
  <c r="G44" i="6"/>
  <c r="F44" i="6"/>
  <c r="E44" i="6"/>
  <c r="D44" i="6"/>
  <c r="C44" i="6"/>
  <c r="H43" i="6"/>
  <c r="G43" i="6"/>
  <c r="F43" i="6"/>
  <c r="E43" i="6"/>
  <c r="D43" i="6"/>
  <c r="C43" i="6"/>
  <c r="H42" i="6"/>
  <c r="G42" i="6"/>
  <c r="F42" i="6"/>
  <c r="E42" i="6"/>
  <c r="D42" i="6"/>
  <c r="C42" i="6"/>
  <c r="H41" i="6"/>
  <c r="G41" i="6"/>
  <c r="F41" i="6"/>
  <c r="E41" i="6"/>
  <c r="D41" i="6"/>
  <c r="C41" i="6"/>
  <c r="H40" i="6"/>
  <c r="G40" i="6"/>
  <c r="F40" i="6"/>
  <c r="E40" i="6"/>
  <c r="D40" i="6"/>
  <c r="C40" i="6"/>
  <c r="H39" i="6"/>
  <c r="G39" i="6"/>
  <c r="F39" i="6"/>
  <c r="E39" i="6"/>
  <c r="D39" i="6"/>
  <c r="C39" i="6"/>
  <c r="H38" i="6"/>
  <c r="G38" i="6"/>
  <c r="F38" i="6"/>
  <c r="E38" i="6"/>
  <c r="D38" i="6"/>
  <c r="C38" i="6"/>
  <c r="H37" i="6"/>
  <c r="G37" i="6"/>
  <c r="F37" i="6"/>
  <c r="E37" i="6"/>
  <c r="D37" i="6"/>
  <c r="C37" i="6"/>
  <c r="H36" i="6"/>
  <c r="G36" i="6"/>
  <c r="F36" i="6"/>
  <c r="E36" i="6"/>
  <c r="D36" i="6"/>
  <c r="C36" i="6"/>
  <c r="H35" i="6"/>
  <c r="G35" i="6"/>
  <c r="F35" i="6"/>
  <c r="E35" i="6"/>
  <c r="D35" i="6"/>
  <c r="C35" i="6"/>
  <c r="H34" i="6"/>
  <c r="G34" i="6"/>
  <c r="F34" i="6"/>
  <c r="E34" i="6"/>
  <c r="D34" i="6"/>
  <c r="C34" i="6"/>
  <c r="H33" i="6"/>
  <c r="G33" i="6"/>
  <c r="F33" i="6"/>
  <c r="E33" i="6"/>
  <c r="D33" i="6"/>
  <c r="C33" i="6"/>
  <c r="H32" i="6"/>
  <c r="G32" i="6"/>
  <c r="F32" i="6"/>
  <c r="E32" i="6"/>
  <c r="D32" i="6"/>
  <c r="C32" i="6"/>
  <c r="H31" i="6"/>
  <c r="G31" i="6"/>
  <c r="F31" i="6"/>
  <c r="E31" i="6"/>
  <c r="D31" i="6"/>
  <c r="C31" i="6"/>
  <c r="H30" i="6"/>
  <c r="G30" i="6"/>
  <c r="F30" i="6"/>
  <c r="E30" i="6"/>
  <c r="D30" i="6"/>
  <c r="C30" i="6"/>
  <c r="H29" i="6"/>
  <c r="G29" i="6"/>
  <c r="F29" i="6"/>
  <c r="E29" i="6"/>
  <c r="D29" i="6"/>
  <c r="C29" i="6"/>
  <c r="H28" i="6"/>
  <c r="G28" i="6"/>
  <c r="F28" i="6"/>
  <c r="E28" i="6"/>
  <c r="D28" i="6"/>
  <c r="C28" i="6"/>
  <c r="H27" i="6"/>
  <c r="G27" i="6"/>
  <c r="F27" i="6"/>
  <c r="E27" i="6"/>
  <c r="D27" i="6"/>
  <c r="C27" i="6"/>
  <c r="H26" i="6"/>
  <c r="G26" i="6"/>
  <c r="F26" i="6"/>
  <c r="E26" i="6"/>
  <c r="D26" i="6"/>
  <c r="C26" i="6"/>
  <c r="H25" i="6"/>
  <c r="G25" i="6"/>
  <c r="F25" i="6"/>
  <c r="E25" i="6"/>
  <c r="D25" i="6"/>
  <c r="C25" i="6"/>
  <c r="H24" i="6"/>
  <c r="G24" i="6"/>
  <c r="F24" i="6"/>
  <c r="E24" i="6"/>
  <c r="D24" i="6"/>
  <c r="C24" i="6"/>
  <c r="H23" i="6"/>
  <c r="G23" i="6"/>
  <c r="F23" i="6"/>
  <c r="E23" i="6"/>
  <c r="D23" i="6"/>
  <c r="C23" i="6"/>
  <c r="H22" i="6"/>
  <c r="G22" i="6"/>
  <c r="F22" i="6"/>
  <c r="E22" i="6"/>
  <c r="D22" i="6"/>
  <c r="C22" i="6"/>
  <c r="H21" i="6"/>
  <c r="G21" i="6"/>
  <c r="F21" i="6"/>
  <c r="E21" i="6"/>
  <c r="D21" i="6"/>
  <c r="C21" i="6"/>
  <c r="H20" i="6"/>
  <c r="G20" i="6"/>
  <c r="F20" i="6"/>
  <c r="E20" i="6"/>
  <c r="D20" i="6"/>
  <c r="C20" i="6"/>
  <c r="H19" i="6"/>
  <c r="G19" i="6"/>
  <c r="F19" i="6"/>
  <c r="E19" i="6"/>
  <c r="D19" i="6"/>
  <c r="C19" i="6"/>
  <c r="H18" i="6"/>
  <c r="G18" i="6"/>
  <c r="F18" i="6"/>
  <c r="E18" i="6"/>
  <c r="D18" i="6"/>
  <c r="C18" i="6"/>
  <c r="H17" i="6"/>
  <c r="G17" i="6"/>
  <c r="F17" i="6"/>
  <c r="E17" i="6"/>
  <c r="D17" i="6"/>
  <c r="C17" i="6"/>
  <c r="H16" i="6"/>
  <c r="G16" i="6"/>
  <c r="F16" i="6"/>
  <c r="E16" i="6"/>
  <c r="D16" i="6"/>
  <c r="C16" i="6"/>
  <c r="H15" i="6"/>
  <c r="G15" i="6"/>
  <c r="F15" i="6"/>
  <c r="E15" i="6"/>
  <c r="D15" i="6"/>
  <c r="C15" i="6"/>
  <c r="H14" i="6"/>
  <c r="G14" i="6"/>
  <c r="F14" i="6"/>
  <c r="E14" i="6"/>
  <c r="D14" i="6"/>
  <c r="C14" i="6"/>
  <c r="H13" i="6"/>
  <c r="G13" i="6"/>
  <c r="F13" i="6"/>
  <c r="E13" i="6"/>
  <c r="D13" i="6"/>
  <c r="C13" i="6"/>
  <c r="H12" i="6"/>
  <c r="G12" i="6"/>
  <c r="F12" i="6"/>
  <c r="E12" i="6"/>
  <c r="D12" i="6"/>
  <c r="C12" i="6"/>
  <c r="H11" i="6"/>
  <c r="G11" i="6"/>
  <c r="F11" i="6"/>
  <c r="E11" i="6"/>
  <c r="D11" i="6"/>
  <c r="C11" i="6"/>
  <c r="H10" i="6"/>
  <c r="G10" i="6"/>
  <c r="F10" i="6"/>
  <c r="E10" i="6"/>
  <c r="D10" i="6"/>
  <c r="C10" i="6"/>
  <c r="H9" i="6"/>
  <c r="G9" i="6"/>
  <c r="F9" i="6"/>
  <c r="E9" i="6"/>
  <c r="D9" i="6"/>
  <c r="C9" i="6"/>
  <c r="H8" i="6"/>
  <c r="G8" i="6"/>
  <c r="F8" i="6"/>
  <c r="E8" i="6"/>
  <c r="D8" i="6"/>
  <c r="C8" i="6"/>
  <c r="H7" i="6"/>
  <c r="G7" i="6"/>
  <c r="F7" i="6"/>
  <c r="E7" i="6"/>
  <c r="D7" i="6"/>
  <c r="C7" i="6"/>
  <c r="H6" i="6"/>
  <c r="G6" i="6"/>
  <c r="F6" i="6"/>
  <c r="E6" i="6"/>
  <c r="D6" i="6"/>
  <c r="C6" i="6"/>
  <c r="H5" i="6"/>
  <c r="G5" i="6"/>
  <c r="F5" i="6"/>
  <c r="E5" i="6"/>
  <c r="D5" i="6"/>
  <c r="C5" i="6"/>
  <c r="H4" i="6"/>
  <c r="G4" i="6"/>
  <c r="F4" i="6"/>
  <c r="E4" i="6"/>
  <c r="D4" i="6"/>
  <c r="C4" i="6"/>
  <c r="H3" i="6"/>
  <c r="G3" i="6"/>
  <c r="F3" i="6"/>
  <c r="E3" i="6"/>
  <c r="D3" i="6"/>
  <c r="C3" i="6"/>
  <c r="H2" i="6"/>
  <c r="G2" i="6"/>
  <c r="F2" i="6"/>
  <c r="E2" i="6"/>
  <c r="D2" i="6"/>
  <c r="C2" i="6"/>
  <c r="L2" i="5"/>
  <c r="S3" i="5"/>
  <c r="S4" i="5"/>
  <c r="S5" i="5"/>
  <c r="S6" i="5"/>
  <c r="S7" i="5"/>
  <c r="S8" i="5"/>
  <c r="S9" i="5"/>
  <c r="S10" i="5"/>
  <c r="S11" i="5"/>
  <c r="S12" i="5"/>
  <c r="S13" i="5"/>
  <c r="S14" i="5"/>
  <c r="S15" i="5"/>
  <c r="S16" i="5"/>
  <c r="S17" i="5"/>
  <c r="S18" i="5"/>
  <c r="S19" i="5"/>
  <c r="S20" i="5"/>
  <c r="S21" i="5"/>
  <c r="S22" i="5"/>
  <c r="S23" i="5"/>
  <c r="S24" i="5"/>
  <c r="S25" i="5"/>
  <c r="S26" i="5"/>
  <c r="S27" i="5"/>
  <c r="S28" i="5"/>
  <c r="S29" i="5"/>
  <c r="S30" i="5"/>
  <c r="S31" i="5"/>
  <c r="S32" i="5"/>
  <c r="S33" i="5"/>
  <c r="S34" i="5"/>
  <c r="S35" i="5"/>
  <c r="S36" i="5"/>
  <c r="S37" i="5"/>
  <c r="S38" i="5"/>
  <c r="S39" i="5"/>
  <c r="S40" i="5"/>
  <c r="S41" i="5"/>
  <c r="S42" i="5"/>
  <c r="S43" i="5"/>
  <c r="S44" i="5"/>
  <c r="S45" i="5"/>
  <c r="S46" i="5"/>
  <c r="S47" i="5"/>
  <c r="S48" i="5"/>
  <c r="S49" i="5"/>
  <c r="S50" i="5"/>
  <c r="S51" i="5"/>
  <c r="S52" i="5"/>
  <c r="S53" i="5"/>
  <c r="S54" i="5"/>
  <c r="S55" i="5"/>
  <c r="S56" i="5"/>
  <c r="S57" i="5"/>
  <c r="S58" i="5"/>
  <c r="S59" i="5"/>
  <c r="S60" i="5"/>
  <c r="S61" i="5"/>
  <c r="S62" i="5"/>
  <c r="S63" i="5"/>
  <c r="S64" i="5"/>
  <c r="S65" i="5"/>
  <c r="S66" i="5"/>
  <c r="S67" i="5"/>
  <c r="S68" i="5"/>
  <c r="S69" i="5"/>
  <c r="S70" i="5"/>
  <c r="S71" i="5"/>
  <c r="S72" i="5"/>
  <c r="S73" i="5"/>
  <c r="S74" i="5"/>
  <c r="S75" i="5"/>
  <c r="S76" i="5"/>
  <c r="S77" i="5"/>
  <c r="S78" i="5"/>
  <c r="S79" i="5"/>
  <c r="S80" i="5"/>
  <c r="S81" i="5"/>
  <c r="S82" i="5"/>
  <c r="S83" i="5"/>
  <c r="S84" i="5"/>
  <c r="S85" i="5"/>
  <c r="S86" i="5"/>
  <c r="S87" i="5"/>
  <c r="S88" i="5"/>
  <c r="S89" i="5"/>
  <c r="S90" i="5"/>
  <c r="S91" i="5"/>
  <c r="S92" i="5"/>
  <c r="S93" i="5"/>
  <c r="S94" i="5"/>
  <c r="S95" i="5"/>
  <c r="S96" i="5"/>
  <c r="S97" i="5"/>
  <c r="S98" i="5"/>
  <c r="S99" i="5"/>
  <c r="S100" i="5"/>
  <c r="S101" i="5"/>
  <c r="S102" i="5"/>
  <c r="S103" i="5"/>
  <c r="S104" i="5"/>
  <c r="S105" i="5"/>
  <c r="S106" i="5"/>
  <c r="S107" i="5"/>
  <c r="S108" i="5"/>
  <c r="S109" i="5"/>
  <c r="S110" i="5"/>
  <c r="S111" i="5"/>
  <c r="S112" i="5"/>
  <c r="S113" i="5"/>
  <c r="S114" i="5"/>
  <c r="S115" i="5"/>
  <c r="S116" i="5"/>
  <c r="S117" i="5"/>
  <c r="S118" i="5"/>
  <c r="S119" i="5"/>
  <c r="S120" i="5"/>
  <c r="S121" i="5"/>
  <c r="S122" i="5"/>
  <c r="S123" i="5"/>
  <c r="S124" i="5"/>
  <c r="S125" i="5"/>
  <c r="S126" i="5"/>
  <c r="S127" i="5"/>
  <c r="S128" i="5"/>
  <c r="S129" i="5"/>
  <c r="S130" i="5"/>
  <c r="S131" i="5"/>
  <c r="S132" i="5"/>
  <c r="S133" i="5"/>
  <c r="S134" i="5"/>
  <c r="S135" i="5"/>
  <c r="S136" i="5"/>
  <c r="S137" i="5"/>
  <c r="S138" i="5"/>
  <c r="S139" i="5"/>
  <c r="S140" i="5"/>
  <c r="S141" i="5"/>
  <c r="S142" i="5"/>
  <c r="S143" i="5"/>
  <c r="S144" i="5"/>
  <c r="S145" i="5"/>
  <c r="S146" i="5"/>
  <c r="S147" i="5"/>
  <c r="S148" i="5"/>
  <c r="S149" i="5"/>
  <c r="S150" i="5"/>
  <c r="S151" i="5"/>
  <c r="S152" i="5"/>
  <c r="S153" i="5"/>
  <c r="S154" i="5"/>
  <c r="S155" i="5"/>
  <c r="S156" i="5"/>
  <c r="S157" i="5"/>
  <c r="S158" i="5"/>
  <c r="S159" i="5"/>
  <c r="S160" i="5"/>
  <c r="S161" i="5"/>
  <c r="S162" i="5"/>
  <c r="S163" i="5"/>
  <c r="S164" i="5"/>
  <c r="S165" i="5"/>
  <c r="S166" i="5"/>
  <c r="S167" i="5"/>
  <c r="S168" i="5"/>
  <c r="S169" i="5"/>
  <c r="S170" i="5"/>
  <c r="S171" i="5"/>
  <c r="S172" i="5"/>
  <c r="S173" i="5"/>
  <c r="S174" i="5"/>
  <c r="S175" i="5"/>
  <c r="S176" i="5"/>
  <c r="S177" i="5"/>
  <c r="S178" i="5"/>
  <c r="S179" i="5"/>
  <c r="S180" i="5"/>
  <c r="S181" i="5"/>
  <c r="S182" i="5"/>
  <c r="S183" i="5"/>
  <c r="S184" i="5"/>
  <c r="S185" i="5"/>
  <c r="S186" i="5"/>
  <c r="S187" i="5"/>
  <c r="S188" i="5"/>
  <c r="S189" i="5"/>
  <c r="S190" i="5"/>
  <c r="S191" i="5"/>
  <c r="S192" i="5"/>
  <c r="S193" i="5"/>
  <c r="S194" i="5"/>
  <c r="S195" i="5"/>
  <c r="S196" i="5"/>
  <c r="S197" i="5"/>
  <c r="S198" i="5"/>
  <c r="S199" i="5"/>
  <c r="S200" i="5"/>
  <c r="S201" i="5"/>
  <c r="S202" i="5"/>
  <c r="S203" i="5"/>
  <c r="S204" i="5"/>
  <c r="S205" i="5"/>
  <c r="S206" i="5"/>
  <c r="S207" i="5"/>
  <c r="S208" i="5"/>
  <c r="S209" i="5"/>
  <c r="S210" i="5"/>
  <c r="S211" i="5"/>
  <c r="S212" i="5"/>
  <c r="S213" i="5"/>
  <c r="S214" i="5"/>
  <c r="S215" i="5"/>
  <c r="S216" i="5"/>
  <c r="S217" i="5"/>
  <c r="S218" i="5"/>
  <c r="S219" i="5"/>
  <c r="S220" i="5"/>
  <c r="S221" i="5"/>
  <c r="S222" i="5"/>
  <c r="S223" i="5"/>
  <c r="S224" i="5"/>
  <c r="S225" i="5"/>
  <c r="S226" i="5"/>
  <c r="S227" i="5"/>
  <c r="S228" i="5"/>
  <c r="S229" i="5"/>
  <c r="S230" i="5"/>
  <c r="S231" i="5"/>
  <c r="S232" i="5"/>
  <c r="S233" i="5"/>
  <c r="S234" i="5"/>
  <c r="S235" i="5"/>
  <c r="S236" i="5"/>
  <c r="S237" i="5"/>
  <c r="S238" i="5"/>
  <c r="S239" i="5"/>
  <c r="S240" i="5"/>
  <c r="S241" i="5"/>
  <c r="S242" i="5"/>
  <c r="S243" i="5"/>
  <c r="S244" i="5"/>
  <c r="S245" i="5"/>
  <c r="S246" i="5"/>
  <c r="S247" i="5"/>
  <c r="S248" i="5"/>
  <c r="S249" i="5"/>
  <c r="S250" i="5"/>
  <c r="S251" i="5"/>
  <c r="S252" i="5"/>
  <c r="S253" i="5"/>
  <c r="S254" i="5"/>
  <c r="S255" i="5"/>
  <c r="S256" i="5"/>
  <c r="S257" i="5"/>
  <c r="S258" i="5"/>
  <c r="S259" i="5"/>
  <c r="S260" i="5"/>
  <c r="S261" i="5"/>
  <c r="S262" i="5"/>
  <c r="S263" i="5"/>
  <c r="S264" i="5"/>
  <c r="S265" i="5"/>
  <c r="S266" i="5"/>
  <c r="S267" i="5"/>
  <c r="S268" i="5"/>
  <c r="S269" i="5"/>
  <c r="S270" i="5"/>
  <c r="S271" i="5"/>
  <c r="S272" i="5"/>
  <c r="S273" i="5"/>
  <c r="S274" i="5"/>
  <c r="S275" i="5"/>
  <c r="S276" i="5"/>
  <c r="S277" i="5"/>
  <c r="S278" i="5"/>
  <c r="S279" i="5"/>
  <c r="S280" i="5"/>
  <c r="S281" i="5"/>
  <c r="S282" i="5"/>
  <c r="S283" i="5"/>
  <c r="S284" i="5"/>
  <c r="S285" i="5"/>
  <c r="S286" i="5"/>
  <c r="S287" i="5"/>
  <c r="S288" i="5"/>
  <c r="S289" i="5"/>
  <c r="S290" i="5"/>
  <c r="S291" i="5"/>
  <c r="S292" i="5"/>
  <c r="S293" i="5"/>
  <c r="S294" i="5"/>
  <c r="S295" i="5"/>
  <c r="S296" i="5"/>
  <c r="S297" i="5"/>
  <c r="S298" i="5"/>
  <c r="S299" i="5"/>
  <c r="S300" i="5"/>
  <c r="S301" i="5"/>
  <c r="S302" i="5"/>
  <c r="S303" i="5"/>
  <c r="S304" i="5"/>
  <c r="S305" i="5"/>
  <c r="S306" i="5"/>
  <c r="S307" i="5"/>
  <c r="S308" i="5"/>
  <c r="S309" i="5"/>
  <c r="S310" i="5"/>
  <c r="S311" i="5"/>
  <c r="S312" i="5"/>
  <c r="S313" i="5"/>
  <c r="S314" i="5"/>
  <c r="S315" i="5"/>
  <c r="S316" i="5"/>
  <c r="S317" i="5"/>
  <c r="S318" i="5"/>
  <c r="S319" i="5"/>
  <c r="S320" i="5"/>
  <c r="S321" i="5"/>
  <c r="S322" i="5"/>
  <c r="S323" i="5"/>
  <c r="S324" i="5"/>
  <c r="S325" i="5"/>
  <c r="S326" i="5"/>
  <c r="S327" i="5"/>
  <c r="S328" i="5"/>
  <c r="S329" i="5"/>
  <c r="S330" i="5"/>
  <c r="S331" i="5"/>
  <c r="S332" i="5"/>
  <c r="S333" i="5"/>
  <c r="S334" i="5"/>
  <c r="S335" i="5"/>
  <c r="S336" i="5"/>
  <c r="S337" i="5"/>
  <c r="S338" i="5"/>
  <c r="S339" i="5"/>
  <c r="S340" i="5"/>
  <c r="S341" i="5"/>
  <c r="S342" i="5"/>
  <c r="S343" i="5"/>
  <c r="S344" i="5"/>
  <c r="S345" i="5"/>
  <c r="S346" i="5"/>
  <c r="S347" i="5"/>
  <c r="S348" i="5"/>
  <c r="S349" i="5"/>
  <c r="S350" i="5"/>
  <c r="S351" i="5"/>
  <c r="S352" i="5"/>
  <c r="S353" i="5"/>
  <c r="S354" i="5"/>
  <c r="S355" i="5"/>
  <c r="S356" i="5"/>
  <c r="S357" i="5"/>
  <c r="S358" i="5"/>
  <c r="S359" i="5"/>
  <c r="S360" i="5"/>
  <c r="S361" i="5"/>
  <c r="S362" i="5"/>
  <c r="S363" i="5"/>
  <c r="S364" i="5"/>
  <c r="S365" i="5"/>
  <c r="S366" i="5"/>
  <c r="S367" i="5"/>
  <c r="S368" i="5"/>
  <c r="S369" i="5"/>
  <c r="S370" i="5"/>
  <c r="S371" i="5"/>
  <c r="S372" i="5"/>
  <c r="S373" i="5"/>
  <c r="S374" i="5"/>
  <c r="S375" i="5"/>
  <c r="S376" i="5"/>
  <c r="S377" i="5"/>
  <c r="S378" i="5"/>
  <c r="S379" i="5"/>
  <c r="S380" i="5"/>
  <c r="S381" i="5"/>
  <c r="S382" i="5"/>
  <c r="S383" i="5"/>
  <c r="S384" i="5"/>
  <c r="S385" i="5"/>
  <c r="S386" i="5"/>
  <c r="S387" i="5"/>
  <c r="S388" i="5"/>
  <c r="S389" i="5"/>
  <c r="S390" i="5"/>
  <c r="S391" i="5"/>
  <c r="S392" i="5"/>
  <c r="S393" i="5"/>
  <c r="S394" i="5"/>
  <c r="S395" i="5"/>
  <c r="S396" i="5"/>
  <c r="S397" i="5"/>
  <c r="S398" i="5"/>
  <c r="S399" i="5"/>
  <c r="S400" i="5"/>
  <c r="S401" i="5"/>
  <c r="S402" i="5"/>
  <c r="S403" i="5"/>
  <c r="S404" i="5"/>
  <c r="S405" i="5"/>
  <c r="S406" i="5"/>
  <c r="S407" i="5"/>
  <c r="S408" i="5"/>
  <c r="S409" i="5"/>
  <c r="S410" i="5"/>
  <c r="S411" i="5"/>
  <c r="S412" i="5"/>
  <c r="S413" i="5"/>
  <c r="S414" i="5"/>
  <c r="S415" i="5"/>
  <c r="S416" i="5"/>
  <c r="S417" i="5"/>
  <c r="S418" i="5"/>
  <c r="S419" i="5"/>
  <c r="S420" i="5"/>
  <c r="S421" i="5"/>
  <c r="S422" i="5"/>
  <c r="S423" i="5"/>
  <c r="S424" i="5"/>
  <c r="S425" i="5"/>
  <c r="S426" i="5"/>
  <c r="S427" i="5"/>
  <c r="S428" i="5"/>
  <c r="S429" i="5"/>
  <c r="S430" i="5"/>
  <c r="S431" i="5"/>
  <c r="S432" i="5"/>
  <c r="S433" i="5"/>
  <c r="S434" i="5"/>
  <c r="S435" i="5"/>
  <c r="S436" i="5"/>
  <c r="S437" i="5"/>
  <c r="S438" i="5"/>
  <c r="S439" i="5"/>
  <c r="S440" i="5"/>
  <c r="S441" i="5"/>
  <c r="S442" i="5"/>
  <c r="S443" i="5"/>
  <c r="S444" i="5"/>
  <c r="S445" i="5"/>
  <c r="S446" i="5"/>
  <c r="S447" i="5"/>
  <c r="S448" i="5"/>
  <c r="S449" i="5"/>
  <c r="S450" i="5"/>
  <c r="S451" i="5"/>
  <c r="S452" i="5"/>
  <c r="S453" i="5"/>
  <c r="S454" i="5"/>
  <c r="S455" i="5"/>
  <c r="S456" i="5"/>
  <c r="S457" i="5"/>
  <c r="S458" i="5"/>
  <c r="S459" i="5"/>
  <c r="S460" i="5"/>
  <c r="S461" i="5"/>
  <c r="S462" i="5"/>
  <c r="S463" i="5"/>
  <c r="S464" i="5"/>
  <c r="S465" i="5"/>
  <c r="S466" i="5"/>
  <c r="S467" i="5"/>
  <c r="S468" i="5"/>
  <c r="S469" i="5"/>
  <c r="S470" i="5"/>
  <c r="S471" i="5"/>
  <c r="S472" i="5"/>
  <c r="S473" i="5"/>
  <c r="S474" i="5"/>
  <c r="S475" i="5"/>
  <c r="S476" i="5"/>
  <c r="S477" i="5"/>
  <c r="S478" i="5"/>
  <c r="S479" i="5"/>
  <c r="S480" i="5"/>
  <c r="S481" i="5"/>
  <c r="S482" i="5"/>
  <c r="S483" i="5"/>
  <c r="S484" i="5"/>
  <c r="S485" i="5"/>
  <c r="S486" i="5"/>
  <c r="S487" i="5"/>
  <c r="S488" i="5"/>
  <c r="S489" i="5"/>
  <c r="S490" i="5"/>
  <c r="S491" i="5"/>
  <c r="S492" i="5"/>
  <c r="S493" i="5"/>
  <c r="S494" i="5"/>
  <c r="S495" i="5"/>
  <c r="S496" i="5"/>
  <c r="S497" i="5"/>
  <c r="S498" i="5"/>
  <c r="S499" i="5"/>
  <c r="S500" i="5"/>
  <c r="S501" i="5"/>
  <c r="S502" i="5"/>
  <c r="S503" i="5"/>
  <c r="S504" i="5"/>
  <c r="S505" i="5"/>
  <c r="S506" i="5"/>
  <c r="S507" i="5"/>
  <c r="S508" i="5"/>
  <c r="S509" i="5"/>
  <c r="S510" i="5"/>
  <c r="S511" i="5"/>
  <c r="S512" i="5"/>
  <c r="S513" i="5"/>
  <c r="S514" i="5"/>
  <c r="S515" i="5"/>
  <c r="S516" i="5"/>
  <c r="S517" i="5"/>
  <c r="S518" i="5"/>
  <c r="S519" i="5"/>
  <c r="S520" i="5"/>
  <c r="S521" i="5"/>
  <c r="S522" i="5"/>
  <c r="S523" i="5"/>
  <c r="S524" i="5"/>
  <c r="S525" i="5"/>
  <c r="S526" i="5"/>
  <c r="S527" i="5"/>
  <c r="S528" i="5"/>
  <c r="S529" i="5"/>
  <c r="S530" i="5"/>
  <c r="S531" i="5"/>
  <c r="S532" i="5"/>
  <c r="S533" i="5"/>
  <c r="S534" i="5"/>
  <c r="S535" i="5"/>
  <c r="S536" i="5"/>
  <c r="S537" i="5"/>
  <c r="S538" i="5"/>
  <c r="S539" i="5"/>
  <c r="S540" i="5"/>
  <c r="S541" i="5"/>
  <c r="S542" i="5"/>
  <c r="S543" i="5"/>
  <c r="S544" i="5"/>
  <c r="S545" i="5"/>
  <c r="S546" i="5"/>
  <c r="S547" i="5"/>
  <c r="S548" i="5"/>
  <c r="S549" i="5"/>
  <c r="S550" i="5"/>
  <c r="S551" i="5"/>
  <c r="S552" i="5"/>
  <c r="S553" i="5"/>
  <c r="S554" i="5"/>
  <c r="S555" i="5"/>
  <c r="S556" i="5"/>
  <c r="S557" i="5"/>
  <c r="S558" i="5"/>
  <c r="S559" i="5"/>
  <c r="S560" i="5"/>
  <c r="S561" i="5"/>
  <c r="S562" i="5"/>
  <c r="S563" i="5"/>
  <c r="S564" i="5"/>
  <c r="S565" i="5"/>
  <c r="S566" i="5"/>
  <c r="S567" i="5"/>
  <c r="S568" i="5"/>
  <c r="S569" i="5"/>
  <c r="S570" i="5"/>
  <c r="S571" i="5"/>
  <c r="S572" i="5"/>
  <c r="S573" i="5"/>
  <c r="S574" i="5"/>
  <c r="S575" i="5"/>
  <c r="S576" i="5"/>
  <c r="S577" i="5"/>
  <c r="S578" i="5"/>
  <c r="S579" i="5"/>
  <c r="S580" i="5"/>
  <c r="S581" i="5"/>
  <c r="S582" i="5"/>
  <c r="S583" i="5"/>
  <c r="S584" i="5"/>
  <c r="S585" i="5"/>
  <c r="S586" i="5"/>
  <c r="S587" i="5"/>
  <c r="S588" i="5"/>
  <c r="S589" i="5"/>
  <c r="S590" i="5"/>
  <c r="S591" i="5"/>
  <c r="S592" i="5"/>
  <c r="S593" i="5"/>
  <c r="S594" i="5"/>
  <c r="S595" i="5"/>
  <c r="S596" i="5"/>
  <c r="S597" i="5"/>
  <c r="S598" i="5"/>
  <c r="S599" i="5"/>
  <c r="S600" i="5"/>
  <c r="S601" i="5"/>
  <c r="S602" i="5"/>
  <c r="S603" i="5"/>
  <c r="S604" i="5"/>
  <c r="S605" i="5"/>
  <c r="S606" i="5"/>
  <c r="S607" i="5"/>
  <c r="S608" i="5"/>
  <c r="S609" i="5"/>
  <c r="S610" i="5"/>
  <c r="S611" i="5"/>
  <c r="S612" i="5"/>
  <c r="S613" i="5"/>
  <c r="S614" i="5"/>
  <c r="S615" i="5"/>
  <c r="S616" i="5"/>
  <c r="S617" i="5"/>
  <c r="S618" i="5"/>
  <c r="S619" i="5"/>
  <c r="S620" i="5"/>
  <c r="S621" i="5"/>
  <c r="S622" i="5"/>
  <c r="S623" i="5"/>
  <c r="S624" i="5"/>
  <c r="S625" i="5"/>
  <c r="S626" i="5"/>
  <c r="S627" i="5"/>
  <c r="S628" i="5"/>
  <c r="S629" i="5"/>
  <c r="S630" i="5"/>
  <c r="S631" i="5"/>
  <c r="S632" i="5"/>
  <c r="S633" i="5"/>
  <c r="S634" i="5"/>
  <c r="S635" i="5"/>
  <c r="S636" i="5"/>
  <c r="S637" i="5"/>
  <c r="S638" i="5"/>
  <c r="S639" i="5"/>
  <c r="S640" i="5"/>
  <c r="S641" i="5"/>
  <c r="S642" i="5"/>
  <c r="S643" i="5"/>
  <c r="S644" i="5"/>
  <c r="S645" i="5"/>
  <c r="S646" i="5"/>
  <c r="S647" i="5"/>
  <c r="S648" i="5"/>
  <c r="S649" i="5"/>
  <c r="S650" i="5"/>
  <c r="S651" i="5"/>
  <c r="S652" i="5"/>
  <c r="S653" i="5"/>
  <c r="S654" i="5"/>
  <c r="S655" i="5"/>
  <c r="S656" i="5"/>
  <c r="S657" i="5"/>
  <c r="S658" i="5"/>
  <c r="S659" i="5"/>
  <c r="S660" i="5"/>
  <c r="S661" i="5"/>
  <c r="S662" i="5"/>
  <c r="S663" i="5"/>
  <c r="S664" i="5"/>
  <c r="S665" i="5"/>
  <c r="S666" i="5"/>
  <c r="S667" i="5"/>
  <c r="S668" i="5"/>
  <c r="S669" i="5"/>
  <c r="S670" i="5"/>
  <c r="S671" i="5"/>
  <c r="S672" i="5"/>
  <c r="S673" i="5"/>
  <c r="S674" i="5"/>
  <c r="S675" i="5"/>
  <c r="S676" i="5"/>
  <c r="S677" i="5"/>
  <c r="S678" i="5"/>
  <c r="S679" i="5"/>
  <c r="S680" i="5"/>
  <c r="S681" i="5"/>
  <c r="S682" i="5"/>
  <c r="S683" i="5"/>
  <c r="S684" i="5"/>
  <c r="S685" i="5"/>
  <c r="S686" i="5"/>
  <c r="S687" i="5"/>
  <c r="S688" i="5"/>
  <c r="S689" i="5"/>
  <c r="S690" i="5"/>
  <c r="S691" i="5"/>
  <c r="S692" i="5"/>
  <c r="S693" i="5"/>
  <c r="S694" i="5"/>
  <c r="S695" i="5"/>
  <c r="S696" i="5"/>
  <c r="S697" i="5"/>
  <c r="S698" i="5"/>
  <c r="S699" i="5"/>
  <c r="S700" i="5"/>
  <c r="S701" i="5"/>
  <c r="S702" i="5"/>
  <c r="S703" i="5"/>
  <c r="S704" i="5"/>
  <c r="S705" i="5"/>
  <c r="S706" i="5"/>
  <c r="S707" i="5"/>
  <c r="S708" i="5"/>
  <c r="S709" i="5"/>
  <c r="S710" i="5"/>
  <c r="S711" i="5"/>
  <c r="S712" i="5"/>
  <c r="S713" i="5"/>
  <c r="S714" i="5"/>
  <c r="S715" i="5"/>
  <c r="S716" i="5"/>
  <c r="S717" i="5"/>
  <c r="S718" i="5"/>
  <c r="S719" i="5"/>
  <c r="S720" i="5"/>
  <c r="S721" i="5"/>
  <c r="S722" i="5"/>
  <c r="S723" i="5"/>
  <c r="S724" i="5"/>
  <c r="S725" i="5"/>
  <c r="S726" i="5"/>
  <c r="S727" i="5"/>
  <c r="S728" i="5"/>
  <c r="S729" i="5"/>
  <c r="S730" i="5"/>
  <c r="S731" i="5"/>
  <c r="S732" i="5"/>
  <c r="S733" i="5"/>
  <c r="S734" i="5"/>
  <c r="S735" i="5"/>
  <c r="S736" i="5"/>
  <c r="S737" i="5"/>
  <c r="S738" i="5"/>
  <c r="S739" i="5"/>
  <c r="S740" i="5"/>
  <c r="S741" i="5"/>
  <c r="S742" i="5"/>
  <c r="S743" i="5"/>
  <c r="S744" i="5"/>
  <c r="S745" i="5"/>
  <c r="S746" i="5"/>
  <c r="S747" i="5"/>
  <c r="S748" i="5"/>
  <c r="S749" i="5"/>
  <c r="S750" i="5"/>
  <c r="S751" i="5"/>
  <c r="S752" i="5"/>
  <c r="S753" i="5"/>
  <c r="S754" i="5"/>
  <c r="S755" i="5"/>
  <c r="S756" i="5"/>
  <c r="S757" i="5"/>
  <c r="S758" i="5"/>
  <c r="S759" i="5"/>
  <c r="S760" i="5"/>
  <c r="S761" i="5"/>
  <c r="S762" i="5"/>
  <c r="S763" i="5"/>
  <c r="S764" i="5"/>
  <c r="S765" i="5"/>
  <c r="S766" i="5"/>
  <c r="S767" i="5"/>
  <c r="S768" i="5"/>
  <c r="S769" i="5"/>
  <c r="S770" i="5"/>
  <c r="S771" i="5"/>
  <c r="S772" i="5"/>
  <c r="S773" i="5"/>
  <c r="S774" i="5"/>
  <c r="S775" i="5"/>
  <c r="S776" i="5"/>
  <c r="S777" i="5"/>
  <c r="S778" i="5"/>
  <c r="S779" i="5"/>
  <c r="S780" i="5"/>
  <c r="S781" i="5"/>
  <c r="S782" i="5"/>
  <c r="S783" i="5"/>
  <c r="S784" i="5"/>
  <c r="S785" i="5"/>
  <c r="S786" i="5"/>
  <c r="S787" i="5"/>
  <c r="S788" i="5"/>
  <c r="S789" i="5"/>
  <c r="S790" i="5"/>
  <c r="S791" i="5"/>
  <c r="S792" i="5"/>
  <c r="S793" i="5"/>
  <c r="S794" i="5"/>
  <c r="S795" i="5"/>
  <c r="S796" i="5"/>
  <c r="S797" i="5"/>
  <c r="S798" i="5"/>
  <c r="S799" i="5"/>
  <c r="S800" i="5"/>
  <c r="S801" i="5"/>
  <c r="S802" i="5"/>
  <c r="S803" i="5"/>
  <c r="S804" i="5"/>
  <c r="S805" i="5"/>
  <c r="S806" i="5"/>
  <c r="S807" i="5"/>
  <c r="S808" i="5"/>
  <c r="S809" i="5"/>
  <c r="S810" i="5"/>
  <c r="S811" i="5"/>
  <c r="S812" i="5"/>
  <c r="S813" i="5"/>
  <c r="S814" i="5"/>
  <c r="S815" i="5"/>
  <c r="S816" i="5"/>
  <c r="S817" i="5"/>
  <c r="S818" i="5"/>
  <c r="S819" i="5"/>
  <c r="S820" i="5"/>
  <c r="S821" i="5"/>
  <c r="S822" i="5"/>
  <c r="S823" i="5"/>
  <c r="S824" i="5"/>
  <c r="S825" i="5"/>
  <c r="S826" i="5"/>
  <c r="S827" i="5"/>
  <c r="S828" i="5"/>
  <c r="S829" i="5"/>
  <c r="S830" i="5"/>
  <c r="S831" i="5"/>
  <c r="S832" i="5"/>
  <c r="S833" i="5"/>
  <c r="S834" i="5"/>
  <c r="S835" i="5"/>
  <c r="S836" i="5"/>
  <c r="S837" i="5"/>
  <c r="S838" i="5"/>
  <c r="S839" i="5"/>
  <c r="S840" i="5"/>
  <c r="S841" i="5"/>
  <c r="S842" i="5"/>
  <c r="S843" i="5"/>
  <c r="S844" i="5"/>
  <c r="S845" i="5"/>
  <c r="S846" i="5"/>
  <c r="S847" i="5"/>
  <c r="S848" i="5"/>
  <c r="S849" i="5"/>
  <c r="S850" i="5"/>
  <c r="S851" i="5"/>
  <c r="S852" i="5"/>
  <c r="S853" i="5"/>
  <c r="S854" i="5"/>
  <c r="S855" i="5"/>
  <c r="S856" i="5"/>
  <c r="S857" i="5"/>
  <c r="S858" i="5"/>
  <c r="S859" i="5"/>
  <c r="S860" i="5"/>
  <c r="S861" i="5"/>
  <c r="S862" i="5"/>
  <c r="S863" i="5"/>
  <c r="S864" i="5"/>
  <c r="S865" i="5"/>
  <c r="S866" i="5"/>
  <c r="S867" i="5"/>
  <c r="S868" i="5"/>
  <c r="S869" i="5"/>
  <c r="S870" i="5"/>
  <c r="S871" i="5"/>
  <c r="S872" i="5"/>
  <c r="S873" i="5"/>
  <c r="S874" i="5"/>
  <c r="S875" i="5"/>
  <c r="S876" i="5"/>
  <c r="S877" i="5"/>
  <c r="S878" i="5"/>
  <c r="S879" i="5"/>
  <c r="S880" i="5"/>
  <c r="S881" i="5"/>
  <c r="S882" i="5"/>
  <c r="S883" i="5"/>
  <c r="S884" i="5"/>
  <c r="S885" i="5"/>
  <c r="S886" i="5"/>
  <c r="S887" i="5"/>
  <c r="S888" i="5"/>
  <c r="S889" i="5"/>
  <c r="S890" i="5"/>
  <c r="S891" i="5"/>
  <c r="S892" i="5"/>
  <c r="S893" i="5"/>
  <c r="S894" i="5"/>
  <c r="S895" i="5"/>
  <c r="S896" i="5"/>
  <c r="S897" i="5"/>
  <c r="S898" i="5"/>
  <c r="S899" i="5"/>
  <c r="S900" i="5"/>
  <c r="S901" i="5"/>
  <c r="S902" i="5"/>
  <c r="S903" i="5"/>
  <c r="S904" i="5"/>
  <c r="S905" i="5"/>
  <c r="S906" i="5"/>
  <c r="S907" i="5"/>
  <c r="S908" i="5"/>
  <c r="S909" i="5"/>
  <c r="S910" i="5"/>
  <c r="S911" i="5"/>
  <c r="S912" i="5"/>
  <c r="S913" i="5"/>
  <c r="S914" i="5"/>
  <c r="S915" i="5"/>
  <c r="S916" i="5"/>
  <c r="S917" i="5"/>
  <c r="S918" i="5"/>
  <c r="S919" i="5"/>
  <c r="S920" i="5"/>
  <c r="S921" i="5"/>
  <c r="S922" i="5"/>
  <c r="S923" i="5"/>
  <c r="S924" i="5"/>
  <c r="S925" i="5"/>
  <c r="S926" i="5"/>
  <c r="S927" i="5"/>
  <c r="S928" i="5"/>
  <c r="S929" i="5"/>
  <c r="S930" i="5"/>
  <c r="S931" i="5"/>
  <c r="S932" i="5"/>
  <c r="S933" i="5"/>
  <c r="S934" i="5"/>
  <c r="S935" i="5"/>
  <c r="S936" i="5"/>
  <c r="S937" i="5"/>
  <c r="S938" i="5"/>
  <c r="S939" i="5"/>
  <c r="S940" i="5"/>
  <c r="S941" i="5"/>
  <c r="S942" i="5"/>
  <c r="S943" i="5"/>
  <c r="S944" i="5"/>
  <c r="S945" i="5"/>
  <c r="S946" i="5"/>
  <c r="S947" i="5"/>
  <c r="S948" i="5"/>
  <c r="S949" i="5"/>
  <c r="S950" i="5"/>
  <c r="S951" i="5"/>
  <c r="S952" i="5"/>
  <c r="S953" i="5"/>
  <c r="S954" i="5"/>
  <c r="S955" i="5"/>
  <c r="S956" i="5"/>
  <c r="S957" i="5"/>
  <c r="S958" i="5"/>
  <c r="S959" i="5"/>
  <c r="S960" i="5"/>
  <c r="S961" i="5"/>
  <c r="S962" i="5"/>
  <c r="S963" i="5"/>
  <c r="S964" i="5"/>
  <c r="S965" i="5"/>
  <c r="S966" i="5"/>
  <c r="S967" i="5"/>
  <c r="S968" i="5"/>
  <c r="S969" i="5"/>
  <c r="S970" i="5"/>
  <c r="S971" i="5"/>
  <c r="S972" i="5"/>
  <c r="S973" i="5"/>
  <c r="S974" i="5"/>
  <c r="S975" i="5"/>
  <c r="S976" i="5"/>
  <c r="S977" i="5"/>
  <c r="S978" i="5"/>
  <c r="S979" i="5"/>
  <c r="S980" i="5"/>
  <c r="S981" i="5"/>
  <c r="S982" i="5"/>
  <c r="S983" i="5"/>
  <c r="S984" i="5"/>
  <c r="S985" i="5"/>
  <c r="S986" i="5"/>
  <c r="S987" i="5"/>
  <c r="S988" i="5"/>
  <c r="S989" i="5"/>
  <c r="S990" i="5"/>
  <c r="S991" i="5"/>
  <c r="S992" i="5"/>
  <c r="S993" i="5"/>
  <c r="S994" i="5"/>
  <c r="S995" i="5"/>
  <c r="S996" i="5"/>
  <c r="S997" i="5"/>
  <c r="S998" i="5"/>
  <c r="S999" i="5"/>
  <c r="S1000" i="5"/>
  <c r="S1001" i="5"/>
  <c r="S1002" i="5"/>
  <c r="S1003" i="5"/>
  <c r="S1004" i="5"/>
  <c r="S1005" i="5"/>
  <c r="S1006" i="5"/>
  <c r="S1007" i="5"/>
  <c r="S1008" i="5"/>
  <c r="S1009" i="5"/>
  <c r="S1010" i="5"/>
  <c r="S1011" i="5"/>
  <c r="S1012" i="5"/>
  <c r="S1013" i="5"/>
  <c r="S1014" i="5"/>
  <c r="S1015" i="5"/>
  <c r="S1016" i="5"/>
  <c r="S1017" i="5"/>
  <c r="S1018" i="5"/>
  <c r="S1019" i="5"/>
  <c r="S1020" i="5"/>
  <c r="S1021" i="5"/>
  <c r="S1022" i="5"/>
  <c r="S1023" i="5"/>
  <c r="S1024" i="5"/>
  <c r="S1025" i="5"/>
  <c r="S1026" i="5"/>
  <c r="S1027" i="5"/>
  <c r="S1028" i="5"/>
  <c r="S1029" i="5"/>
  <c r="S1030" i="5"/>
  <c r="S1031" i="5"/>
  <c r="S1032" i="5"/>
  <c r="S1033" i="5"/>
  <c r="S1034" i="5"/>
  <c r="S1035" i="5"/>
  <c r="S1036" i="5"/>
  <c r="S1037" i="5"/>
  <c r="S1038" i="5"/>
  <c r="S1039" i="5"/>
  <c r="S1040" i="5"/>
  <c r="S1041" i="5"/>
  <c r="S1042" i="5"/>
  <c r="S1043" i="5"/>
  <c r="S1044" i="5"/>
  <c r="S1045" i="5"/>
  <c r="S1046" i="5"/>
  <c r="S1047" i="5"/>
  <c r="S1048" i="5"/>
  <c r="S1049" i="5"/>
  <c r="S1050" i="5"/>
  <c r="S1051" i="5"/>
  <c r="S1052" i="5"/>
  <c r="S1053" i="5"/>
  <c r="S1054" i="5"/>
  <c r="S1055" i="5"/>
  <c r="S1056" i="5"/>
  <c r="S1057" i="5"/>
  <c r="S1058" i="5"/>
  <c r="S1059" i="5"/>
  <c r="S1060" i="5"/>
  <c r="S1061" i="5"/>
  <c r="S1062" i="5"/>
  <c r="S1063" i="5"/>
  <c r="S1064" i="5"/>
  <c r="S1065" i="5"/>
  <c r="S1066" i="5"/>
  <c r="S1067" i="5"/>
  <c r="S1068" i="5"/>
  <c r="S1069" i="5"/>
  <c r="S1070" i="5"/>
  <c r="S1071" i="5"/>
  <c r="S1072" i="5"/>
  <c r="S1073" i="5"/>
  <c r="S1074" i="5"/>
  <c r="S1075" i="5"/>
  <c r="S1076" i="5"/>
  <c r="S1077" i="5"/>
  <c r="S1078" i="5"/>
  <c r="S1079" i="5"/>
  <c r="S1080" i="5"/>
  <c r="S1081" i="5"/>
  <c r="S1082" i="5"/>
  <c r="S1083" i="5"/>
  <c r="S1084" i="5"/>
  <c r="S1085" i="5"/>
  <c r="S1086" i="5"/>
  <c r="S1087" i="5"/>
  <c r="S1088" i="5"/>
  <c r="S1089" i="5"/>
  <c r="S1090" i="5"/>
  <c r="S1091" i="5"/>
  <c r="S1092" i="5"/>
  <c r="S1093" i="5"/>
  <c r="S1094" i="5"/>
  <c r="S1095" i="5"/>
  <c r="S1096" i="5"/>
  <c r="S1097" i="5"/>
  <c r="S1098" i="5"/>
  <c r="S1099" i="5"/>
  <c r="S1100" i="5"/>
  <c r="S1101" i="5"/>
  <c r="S1102" i="5"/>
  <c r="S1103" i="5"/>
  <c r="S1104" i="5"/>
  <c r="S1105" i="5"/>
  <c r="S1106" i="5"/>
  <c r="S1107" i="5"/>
  <c r="S1108" i="5"/>
  <c r="S1109" i="5"/>
  <c r="S1110" i="5"/>
  <c r="S1111" i="5"/>
  <c r="S1112" i="5"/>
  <c r="S1113" i="5"/>
  <c r="S1114" i="5"/>
  <c r="S1115" i="5"/>
  <c r="S1116" i="5"/>
  <c r="S1117" i="5"/>
  <c r="S1118" i="5"/>
  <c r="S1119" i="5"/>
  <c r="S1120" i="5"/>
  <c r="S1121" i="5"/>
  <c r="S1122" i="5"/>
  <c r="S1123" i="5"/>
  <c r="S1124" i="5"/>
  <c r="S1125" i="5"/>
  <c r="S1126" i="5"/>
  <c r="S1127" i="5"/>
  <c r="S1128" i="5"/>
  <c r="S1129" i="5"/>
  <c r="S1130" i="5"/>
  <c r="S1131" i="5"/>
  <c r="S1132" i="5"/>
  <c r="S1133" i="5"/>
  <c r="S1134" i="5"/>
  <c r="S1135" i="5"/>
  <c r="S1136" i="5"/>
  <c r="S1137" i="5"/>
  <c r="S1138" i="5"/>
  <c r="S1139" i="5"/>
  <c r="S1140" i="5"/>
  <c r="S1141" i="5"/>
  <c r="S1142" i="5"/>
  <c r="S1143" i="5"/>
  <c r="S1144" i="5"/>
  <c r="S1145" i="5"/>
  <c r="S1146" i="5"/>
  <c r="S1147" i="5"/>
  <c r="S1148" i="5"/>
  <c r="S1149" i="5"/>
  <c r="S1150" i="5"/>
  <c r="S1151" i="5"/>
  <c r="S1152" i="5"/>
  <c r="S1153" i="5"/>
  <c r="S1154" i="5"/>
  <c r="S1155" i="5"/>
  <c r="S1156" i="5"/>
  <c r="S1157" i="5"/>
  <c r="S1158" i="5"/>
  <c r="S1159" i="5"/>
  <c r="S1160" i="5"/>
  <c r="S1161" i="5"/>
  <c r="S1162" i="5"/>
  <c r="S1163" i="5"/>
  <c r="S1164" i="5"/>
  <c r="S1165" i="5"/>
  <c r="S1166" i="5"/>
  <c r="S1167" i="5"/>
  <c r="S1168" i="5"/>
  <c r="S1169" i="5"/>
  <c r="S1170" i="5"/>
  <c r="S1171" i="5"/>
  <c r="S1172" i="5"/>
  <c r="S1173" i="5"/>
  <c r="S1174" i="5"/>
  <c r="S1175" i="5"/>
  <c r="S1176" i="5"/>
  <c r="S1177" i="5"/>
  <c r="S1178" i="5"/>
  <c r="S1179" i="5"/>
  <c r="S1180" i="5"/>
  <c r="S1181" i="5"/>
  <c r="S1182" i="5"/>
  <c r="S1183" i="5"/>
  <c r="S1184" i="5"/>
  <c r="S1185" i="5"/>
  <c r="S1186" i="5"/>
  <c r="S1187" i="5"/>
  <c r="S1188" i="5"/>
  <c r="S1189" i="5"/>
  <c r="S1190" i="5"/>
  <c r="S1191" i="5"/>
  <c r="S1192" i="5"/>
  <c r="S1193" i="5"/>
  <c r="S1194" i="5"/>
  <c r="S1195" i="5"/>
  <c r="S1196" i="5"/>
  <c r="S1197" i="5"/>
  <c r="S1198" i="5"/>
  <c r="S1199" i="5"/>
  <c r="S1200" i="5"/>
  <c r="S1201" i="5"/>
  <c r="S1202" i="5"/>
  <c r="S1203" i="5"/>
  <c r="S1204" i="5"/>
  <c r="S1205" i="5"/>
  <c r="S1206" i="5"/>
  <c r="S1207" i="5"/>
  <c r="S1208" i="5"/>
  <c r="S1209" i="5"/>
  <c r="S1210" i="5"/>
  <c r="S1211" i="5"/>
  <c r="S1212" i="5"/>
  <c r="S1213" i="5"/>
  <c r="S1214" i="5"/>
  <c r="S1215" i="5"/>
  <c r="S1216" i="5"/>
  <c r="S1217" i="5"/>
  <c r="S1218" i="5"/>
  <c r="S1219" i="5"/>
  <c r="S1220" i="5"/>
  <c r="S1221" i="5"/>
  <c r="S1222" i="5"/>
  <c r="S1223" i="5"/>
  <c r="S1224" i="5"/>
  <c r="S1225" i="5"/>
  <c r="S1226" i="5"/>
  <c r="S1227" i="5"/>
  <c r="S1228" i="5"/>
  <c r="S1229" i="5"/>
  <c r="S1230" i="5"/>
  <c r="S1231" i="5"/>
  <c r="S1232" i="5"/>
  <c r="S1233" i="5"/>
  <c r="S1234" i="5"/>
  <c r="S1235" i="5"/>
  <c r="S1236" i="5"/>
  <c r="S1237" i="5"/>
  <c r="S1238" i="5"/>
  <c r="S1239" i="5"/>
  <c r="S1240" i="5"/>
  <c r="S1241" i="5"/>
  <c r="S1242" i="5"/>
  <c r="S1243" i="5"/>
  <c r="S1244" i="5"/>
  <c r="S1245" i="5"/>
  <c r="S1246" i="5"/>
  <c r="S1247" i="5"/>
  <c r="S1248" i="5"/>
  <c r="S1249" i="5"/>
  <c r="S1250" i="5"/>
  <c r="S1251" i="5"/>
  <c r="S1252" i="5"/>
  <c r="S1253" i="5"/>
  <c r="S1254" i="5"/>
  <c r="S1255" i="5"/>
  <c r="S1256" i="5"/>
  <c r="S1257" i="5"/>
  <c r="S1258" i="5"/>
  <c r="S1259" i="5"/>
  <c r="S1260" i="5"/>
  <c r="S1261" i="5"/>
  <c r="S1262" i="5"/>
  <c r="S1263" i="5"/>
  <c r="S1264" i="5"/>
  <c r="S1265" i="5"/>
  <c r="S1266" i="5"/>
  <c r="S1267" i="5"/>
  <c r="S1268" i="5"/>
  <c r="S1269" i="5"/>
  <c r="S1270" i="5"/>
  <c r="S1271" i="5"/>
  <c r="S1272" i="5"/>
  <c r="S1273" i="5"/>
  <c r="S1274" i="5"/>
  <c r="S1275" i="5"/>
  <c r="S1276" i="5"/>
  <c r="S1277" i="5"/>
  <c r="S1278" i="5"/>
  <c r="S1279" i="5"/>
  <c r="S1280" i="5"/>
  <c r="S1281" i="5"/>
  <c r="S1282" i="5"/>
  <c r="S1283" i="5"/>
  <c r="S1284" i="5"/>
  <c r="S1285" i="5"/>
  <c r="S1286" i="5"/>
  <c r="S1287" i="5"/>
  <c r="S1288" i="5"/>
  <c r="S1289" i="5"/>
  <c r="S1290" i="5"/>
  <c r="S1291" i="5"/>
  <c r="S1292" i="5"/>
  <c r="S1293" i="5"/>
  <c r="S1294" i="5"/>
  <c r="S1295" i="5"/>
  <c r="S1296" i="5"/>
  <c r="S1297" i="5"/>
  <c r="S1298" i="5"/>
  <c r="S1299" i="5"/>
  <c r="S1300" i="5"/>
  <c r="S1301" i="5"/>
  <c r="S1302" i="5"/>
  <c r="S1303" i="5"/>
  <c r="S1304" i="5"/>
  <c r="S1305" i="5"/>
  <c r="S1306" i="5"/>
  <c r="S1307" i="5"/>
  <c r="S1308" i="5"/>
  <c r="S1309" i="5"/>
  <c r="S1310" i="5"/>
  <c r="S1311" i="5"/>
  <c r="S1312" i="5"/>
  <c r="S1313" i="5"/>
  <c r="S1314" i="5"/>
  <c r="S1315" i="5"/>
  <c r="S1316" i="5"/>
  <c r="S1317" i="5"/>
  <c r="S1318" i="5"/>
  <c r="S1319" i="5"/>
  <c r="S1320" i="5"/>
  <c r="S1321" i="5"/>
  <c r="S1322" i="5"/>
  <c r="S1323" i="5"/>
  <c r="S1324" i="5"/>
  <c r="S1325" i="5"/>
  <c r="S1326" i="5"/>
  <c r="S1327" i="5"/>
  <c r="S1328" i="5"/>
  <c r="S1329" i="5"/>
  <c r="S1330" i="5"/>
  <c r="S1331" i="5"/>
  <c r="S1332" i="5"/>
  <c r="S1333" i="5"/>
  <c r="S1334" i="5"/>
  <c r="S1335" i="5"/>
  <c r="S1336" i="5"/>
  <c r="S1337" i="5"/>
  <c r="S1338" i="5"/>
  <c r="S1339" i="5"/>
  <c r="S1340" i="5"/>
  <c r="S1341" i="5"/>
  <c r="S1342" i="5"/>
  <c r="S1343" i="5"/>
  <c r="S1344" i="5"/>
  <c r="S1345" i="5"/>
  <c r="S1346" i="5"/>
  <c r="S1347" i="5"/>
  <c r="S1348" i="5"/>
  <c r="S1349" i="5"/>
  <c r="S1350" i="5"/>
  <c r="S1351" i="5"/>
  <c r="S1352" i="5"/>
  <c r="S1353" i="5"/>
  <c r="S1354" i="5"/>
  <c r="S1355" i="5"/>
  <c r="S1356" i="5"/>
  <c r="S1357" i="5"/>
  <c r="S1358" i="5"/>
  <c r="S1359" i="5"/>
  <c r="S1360" i="5"/>
  <c r="S1361" i="5"/>
  <c r="S1362" i="5"/>
  <c r="S1363" i="5"/>
  <c r="S1364" i="5"/>
  <c r="S1365" i="5"/>
  <c r="S1366" i="5"/>
  <c r="S1367" i="5"/>
  <c r="S1368" i="5"/>
  <c r="S1369" i="5"/>
  <c r="S1370" i="5"/>
  <c r="S1371" i="5"/>
  <c r="S1372" i="5"/>
  <c r="S1373" i="5"/>
  <c r="S1374" i="5"/>
  <c r="S1375" i="5"/>
  <c r="S1376" i="5"/>
  <c r="S1377" i="5"/>
  <c r="S1378" i="5"/>
  <c r="S1379" i="5"/>
  <c r="S1380" i="5"/>
  <c r="S1381" i="5"/>
  <c r="S1382" i="5"/>
  <c r="S1383" i="5"/>
  <c r="S1384" i="5"/>
  <c r="S1385" i="5"/>
  <c r="S1386" i="5"/>
  <c r="S1387" i="5"/>
  <c r="S1388" i="5"/>
  <c r="S1389" i="5"/>
  <c r="S1390" i="5"/>
  <c r="S1391" i="5"/>
  <c r="S1392" i="5"/>
  <c r="S1393" i="5"/>
  <c r="S1394" i="5"/>
  <c r="S1395" i="5"/>
  <c r="S1396" i="5"/>
  <c r="S1397" i="5"/>
  <c r="S1398" i="5"/>
  <c r="S1399" i="5"/>
  <c r="S1400" i="5"/>
  <c r="S1401" i="5"/>
  <c r="S1402" i="5"/>
  <c r="S1403" i="5"/>
  <c r="S1404" i="5"/>
  <c r="S1405" i="5"/>
  <c r="S1406" i="5"/>
  <c r="S1407" i="5"/>
  <c r="S1408" i="5"/>
  <c r="S1409" i="5"/>
  <c r="S1410" i="5"/>
  <c r="S1411" i="5"/>
  <c r="S1412" i="5"/>
  <c r="S1413" i="5"/>
  <c r="S1414" i="5"/>
  <c r="S1415" i="5"/>
  <c r="S1416" i="5"/>
  <c r="S1417" i="5"/>
  <c r="S1418" i="5"/>
  <c r="S1419" i="5"/>
  <c r="S1420" i="5"/>
  <c r="S1421" i="5"/>
  <c r="S1422" i="5"/>
  <c r="S1423" i="5"/>
  <c r="S1424" i="5"/>
  <c r="S1425" i="5"/>
  <c r="S1426" i="5"/>
  <c r="S1427" i="5"/>
  <c r="S1428" i="5"/>
  <c r="S1429" i="5"/>
  <c r="S1430" i="5"/>
  <c r="S1431" i="5"/>
  <c r="S1432" i="5"/>
  <c r="S1433" i="5"/>
  <c r="S1434" i="5"/>
  <c r="S1435" i="5"/>
  <c r="S1436" i="5"/>
  <c r="S1437" i="5"/>
  <c r="S1438" i="5"/>
  <c r="S1439" i="5"/>
  <c r="S1440" i="5"/>
  <c r="S1441" i="5"/>
  <c r="S1442" i="5"/>
  <c r="S1443" i="5"/>
  <c r="S1444" i="5"/>
  <c r="S1445" i="5"/>
  <c r="S1446" i="5"/>
  <c r="S1447" i="5"/>
  <c r="S1448" i="5"/>
  <c r="S1449" i="5"/>
  <c r="S1450" i="5"/>
  <c r="S1451" i="5"/>
  <c r="S1452" i="5"/>
  <c r="S1453" i="5"/>
  <c r="S1454" i="5"/>
  <c r="S1455" i="5"/>
  <c r="S1456" i="5"/>
  <c r="S1457" i="5"/>
  <c r="S1458" i="5"/>
  <c r="S1459" i="5"/>
  <c r="S1460" i="5"/>
  <c r="S1461" i="5"/>
  <c r="S1462" i="5"/>
  <c r="S1463" i="5"/>
  <c r="S1464" i="5"/>
  <c r="S1465" i="5"/>
  <c r="S1466" i="5"/>
  <c r="S1467" i="5"/>
  <c r="S1468" i="5"/>
  <c r="S1469" i="5"/>
  <c r="S1470" i="5"/>
  <c r="S1471" i="5"/>
  <c r="S1472" i="5"/>
  <c r="S1473" i="5"/>
  <c r="S1474" i="5"/>
  <c r="S1475" i="5"/>
  <c r="S1476" i="5"/>
  <c r="S1477" i="5"/>
  <c r="S1478" i="5"/>
  <c r="S1479" i="5"/>
  <c r="S1480" i="5"/>
  <c r="S1481" i="5"/>
  <c r="S1482" i="5"/>
  <c r="S1483" i="5"/>
  <c r="S1484" i="5"/>
  <c r="S1485" i="5"/>
  <c r="S1486" i="5"/>
  <c r="S1487" i="5"/>
  <c r="S1488" i="5"/>
  <c r="S1489" i="5"/>
  <c r="S1490" i="5"/>
  <c r="S1491" i="5"/>
  <c r="S1492" i="5"/>
  <c r="S1493" i="5"/>
  <c r="S1494" i="5"/>
  <c r="S1495" i="5"/>
  <c r="S1496" i="5"/>
  <c r="S1497" i="5"/>
  <c r="S1498" i="5"/>
  <c r="S1499" i="5"/>
  <c r="S1500" i="5"/>
  <c r="S1501" i="5"/>
  <c r="S1502" i="5"/>
  <c r="S1503" i="5"/>
  <c r="S1504" i="5"/>
  <c r="S1505" i="5"/>
  <c r="S1506" i="5"/>
  <c r="S1507" i="5"/>
  <c r="S1508" i="5"/>
  <c r="S1509" i="5"/>
  <c r="S1510" i="5"/>
  <c r="S1511" i="5"/>
  <c r="S1512" i="5"/>
  <c r="S1513" i="5"/>
  <c r="S1514" i="5"/>
  <c r="S1515" i="5"/>
  <c r="S1516" i="5"/>
  <c r="S1517" i="5"/>
  <c r="S1518" i="5"/>
  <c r="S1519" i="5"/>
  <c r="S1520" i="5"/>
  <c r="S1521" i="5"/>
  <c r="S1522" i="5"/>
  <c r="S1523" i="5"/>
  <c r="S1524" i="5"/>
  <c r="S1525" i="5"/>
  <c r="S1526" i="5"/>
  <c r="S1527" i="5"/>
  <c r="S1528" i="5"/>
  <c r="S1529" i="5"/>
  <c r="S1530" i="5"/>
  <c r="S1531" i="5"/>
  <c r="S1532" i="5"/>
  <c r="S1533" i="5"/>
  <c r="S1534" i="5"/>
  <c r="S1535" i="5"/>
  <c r="S1536" i="5"/>
  <c r="S1537" i="5"/>
  <c r="S1538" i="5"/>
  <c r="S1539" i="5"/>
  <c r="S1540" i="5"/>
  <c r="S1541" i="5"/>
  <c r="S1542" i="5"/>
  <c r="S1543" i="5"/>
  <c r="S1544" i="5"/>
  <c r="S1545" i="5"/>
  <c r="S1546" i="5"/>
  <c r="S1547" i="5"/>
  <c r="S1548" i="5"/>
  <c r="S1549" i="5"/>
  <c r="S1550" i="5"/>
  <c r="S1551" i="5"/>
  <c r="S1552" i="5"/>
  <c r="S1553" i="5"/>
  <c r="S1554" i="5"/>
  <c r="S1555" i="5"/>
  <c r="S1556" i="5"/>
  <c r="S1557" i="5"/>
  <c r="S1558" i="5"/>
  <c r="S1559" i="5"/>
  <c r="S1560" i="5"/>
  <c r="S1561" i="5"/>
  <c r="S1562" i="5"/>
  <c r="S1563" i="5"/>
  <c r="S1564" i="5"/>
  <c r="S1565" i="5"/>
  <c r="S1566" i="5"/>
  <c r="S1567" i="5"/>
  <c r="S1568" i="5"/>
  <c r="S1569" i="5"/>
  <c r="S1570" i="5"/>
  <c r="S1571" i="5"/>
  <c r="S1572" i="5"/>
  <c r="S1573" i="5"/>
  <c r="S1574" i="5"/>
  <c r="S1575" i="5"/>
  <c r="S1576" i="5"/>
  <c r="S1577" i="5"/>
  <c r="S1578" i="5"/>
  <c r="S1579" i="5"/>
  <c r="S1580" i="5"/>
  <c r="S1581" i="5"/>
  <c r="S1582" i="5"/>
  <c r="S1583" i="5"/>
  <c r="S1584" i="5"/>
  <c r="S1585" i="5"/>
  <c r="S1586" i="5"/>
  <c r="S1587" i="5"/>
  <c r="S1588" i="5"/>
  <c r="S1589" i="5"/>
  <c r="S1590" i="5"/>
  <c r="S1591" i="5"/>
  <c r="S1592" i="5"/>
  <c r="S1593" i="5"/>
  <c r="S1594" i="5"/>
  <c r="S1595" i="5"/>
  <c r="S1596" i="5"/>
  <c r="S1597" i="5"/>
  <c r="S1598" i="5"/>
  <c r="S1599" i="5"/>
  <c r="S1600" i="5"/>
  <c r="S1601" i="5"/>
  <c r="S1602" i="5"/>
  <c r="S1603" i="5"/>
  <c r="S1604" i="5"/>
  <c r="S1605" i="5"/>
  <c r="S1606" i="5"/>
  <c r="S1607" i="5"/>
  <c r="S1608" i="5"/>
  <c r="S1609" i="5"/>
  <c r="S1610" i="5"/>
  <c r="S1611" i="5"/>
  <c r="S1612" i="5"/>
  <c r="S1613" i="5"/>
  <c r="S1614" i="5"/>
  <c r="S1615" i="5"/>
  <c r="S1616" i="5"/>
  <c r="S1617" i="5"/>
  <c r="S1618" i="5"/>
  <c r="S1619" i="5"/>
  <c r="S1620" i="5"/>
  <c r="S1621" i="5"/>
  <c r="S1622" i="5"/>
  <c r="S1623" i="5"/>
  <c r="S1624" i="5"/>
  <c r="S1625" i="5"/>
  <c r="S1626" i="5"/>
  <c r="S1627" i="5"/>
  <c r="S1628" i="5"/>
  <c r="S1629" i="5"/>
  <c r="S1630" i="5"/>
  <c r="S1631" i="5"/>
  <c r="S1632" i="5"/>
  <c r="S1633" i="5"/>
  <c r="S1634" i="5"/>
  <c r="S1635" i="5"/>
  <c r="S1636" i="5"/>
  <c r="S1637" i="5"/>
  <c r="S1638" i="5"/>
  <c r="S1639" i="5"/>
  <c r="S1640" i="5"/>
  <c r="S1641" i="5"/>
  <c r="S1642" i="5"/>
  <c r="S1643" i="5"/>
  <c r="S1644" i="5"/>
  <c r="S1645" i="5"/>
  <c r="S1646" i="5"/>
  <c r="S1647" i="5"/>
  <c r="S1648" i="5"/>
  <c r="S1649" i="5"/>
  <c r="S1650" i="5"/>
  <c r="S1651" i="5"/>
  <c r="S1652" i="5"/>
  <c r="S1653" i="5"/>
  <c r="S1654" i="5"/>
  <c r="S1655" i="5"/>
  <c r="S1656" i="5"/>
  <c r="S1657" i="5"/>
  <c r="S1658" i="5"/>
  <c r="S1659" i="5"/>
  <c r="S1660" i="5"/>
  <c r="S1661" i="5"/>
  <c r="S1662" i="5"/>
  <c r="S1663" i="5"/>
  <c r="S1664" i="5"/>
  <c r="S1665" i="5"/>
  <c r="S1666" i="5"/>
  <c r="S1667" i="5"/>
  <c r="S1668" i="5"/>
  <c r="S1669" i="5"/>
  <c r="S1670" i="5"/>
  <c r="S1671" i="5"/>
  <c r="S1672" i="5"/>
  <c r="S1673" i="5"/>
  <c r="S1674" i="5"/>
  <c r="S1675" i="5"/>
  <c r="S1676" i="5"/>
  <c r="S1677" i="5"/>
  <c r="S1678" i="5"/>
  <c r="S1679" i="5"/>
  <c r="S1680" i="5"/>
  <c r="S1681" i="5"/>
  <c r="S1682" i="5"/>
  <c r="S1683" i="5"/>
  <c r="S1684" i="5"/>
  <c r="S1685" i="5"/>
  <c r="S1686" i="5"/>
  <c r="S1687" i="5"/>
  <c r="S1688" i="5"/>
  <c r="S1689" i="5"/>
  <c r="S1690" i="5"/>
  <c r="S1691" i="5"/>
  <c r="S1692" i="5"/>
  <c r="S1693" i="5"/>
  <c r="S1694" i="5"/>
  <c r="S1695" i="5"/>
  <c r="S1696" i="5"/>
  <c r="S1697" i="5"/>
  <c r="S1698" i="5"/>
  <c r="S1699" i="5"/>
  <c r="S1700" i="5"/>
  <c r="S1701" i="5"/>
  <c r="S1702" i="5"/>
  <c r="S1703" i="5"/>
  <c r="S1704" i="5"/>
  <c r="S1705" i="5"/>
  <c r="S1706" i="5"/>
  <c r="S1707" i="5"/>
  <c r="S1708" i="5"/>
  <c r="S1709" i="5"/>
  <c r="S1710" i="5"/>
  <c r="S1711" i="5"/>
  <c r="S1712" i="5"/>
  <c r="S1713" i="5"/>
  <c r="S1714" i="5"/>
  <c r="S1715" i="5"/>
  <c r="S1716" i="5"/>
  <c r="S1717" i="5"/>
  <c r="S1718" i="5"/>
  <c r="S1719" i="5"/>
  <c r="S1720" i="5"/>
  <c r="S1721" i="5"/>
  <c r="S1722" i="5"/>
  <c r="S1723" i="5"/>
  <c r="S1724" i="5"/>
  <c r="S1725" i="5"/>
  <c r="S1726" i="5"/>
  <c r="S1727" i="5"/>
  <c r="S1728" i="5"/>
  <c r="S1729" i="5"/>
  <c r="S1730" i="5"/>
  <c r="S1731" i="5"/>
  <c r="S1732" i="5"/>
  <c r="S1733" i="5"/>
  <c r="S1734" i="5"/>
  <c r="S1735" i="5"/>
  <c r="S1736" i="5"/>
  <c r="S1737" i="5"/>
  <c r="S1738" i="5"/>
  <c r="S1739" i="5"/>
  <c r="S1740" i="5"/>
  <c r="S1741" i="5"/>
  <c r="S1742" i="5"/>
  <c r="S1743" i="5"/>
  <c r="S1744" i="5"/>
  <c r="S1745" i="5"/>
  <c r="S1746" i="5"/>
  <c r="S1747" i="5"/>
  <c r="S1748" i="5"/>
  <c r="S1749" i="5"/>
  <c r="S1750" i="5"/>
  <c r="S1751" i="5"/>
  <c r="S1752" i="5"/>
  <c r="S1753" i="5"/>
  <c r="S1754" i="5"/>
  <c r="S1755" i="5"/>
  <c r="S1756" i="5"/>
  <c r="S1757" i="5"/>
  <c r="S1758" i="5"/>
  <c r="S1759" i="5"/>
  <c r="S1760" i="5"/>
  <c r="S1761" i="5"/>
  <c r="S1762" i="5"/>
  <c r="S1763" i="5"/>
  <c r="S1764" i="5"/>
  <c r="S1765" i="5"/>
  <c r="S1766" i="5"/>
  <c r="S1767" i="5"/>
  <c r="S1768" i="5"/>
  <c r="S1769" i="5"/>
  <c r="S1770" i="5"/>
  <c r="S1771" i="5"/>
  <c r="S1772" i="5"/>
  <c r="S1773" i="5"/>
  <c r="S1774" i="5"/>
  <c r="S1775" i="5"/>
  <c r="S1776" i="5"/>
  <c r="S1777" i="5"/>
  <c r="S1778" i="5"/>
  <c r="S1779" i="5"/>
  <c r="S1780" i="5"/>
  <c r="S1781" i="5"/>
  <c r="S1782" i="5"/>
  <c r="S1783" i="5"/>
  <c r="S1784" i="5"/>
  <c r="S1785" i="5"/>
  <c r="S1786" i="5"/>
  <c r="S1787" i="5"/>
  <c r="S1788" i="5"/>
  <c r="S1789" i="5"/>
  <c r="S1790" i="5"/>
  <c r="S1791" i="5"/>
  <c r="S1792" i="5"/>
  <c r="S1793" i="5"/>
  <c r="S1794" i="5"/>
  <c r="S1795" i="5"/>
  <c r="S1796" i="5"/>
  <c r="S1797" i="5"/>
  <c r="S1798" i="5"/>
  <c r="S1799" i="5"/>
  <c r="S1800" i="5"/>
  <c r="S1801" i="5"/>
  <c r="S1802" i="5"/>
  <c r="S1803" i="5"/>
  <c r="S1804" i="5"/>
  <c r="S1805" i="5"/>
  <c r="S1806" i="5"/>
  <c r="S1807" i="5"/>
  <c r="S1808" i="5"/>
  <c r="S1809" i="5"/>
  <c r="S1810" i="5"/>
  <c r="S1811" i="5"/>
  <c r="S1812" i="5"/>
  <c r="S1813" i="5"/>
  <c r="S1814" i="5"/>
  <c r="S1815" i="5"/>
  <c r="S1816" i="5"/>
  <c r="S1817" i="5"/>
  <c r="S1818" i="5"/>
  <c r="S1819" i="5"/>
  <c r="S1820" i="5"/>
  <c r="S1821" i="5"/>
  <c r="S1822" i="5"/>
  <c r="S1823" i="5"/>
  <c r="S1824" i="5"/>
  <c r="S1825" i="5"/>
  <c r="S1826" i="5"/>
  <c r="S1827" i="5"/>
  <c r="S1828" i="5"/>
  <c r="S1829" i="5"/>
  <c r="S1830" i="5"/>
  <c r="S1831" i="5"/>
  <c r="S1832" i="5"/>
  <c r="S1833" i="5"/>
  <c r="S1834" i="5"/>
  <c r="S1835" i="5"/>
  <c r="S1836" i="5"/>
  <c r="S1837" i="5"/>
  <c r="S1838" i="5"/>
  <c r="S1839" i="5"/>
  <c r="S1840" i="5"/>
  <c r="S1841" i="5"/>
  <c r="S1842" i="5"/>
  <c r="S1843" i="5"/>
  <c r="S1844" i="5"/>
  <c r="S1845" i="5"/>
  <c r="S1846" i="5"/>
  <c r="S1847" i="5"/>
  <c r="S1848" i="5"/>
  <c r="S1849" i="5"/>
  <c r="S1850" i="5"/>
  <c r="S1851" i="5"/>
  <c r="S1852" i="5"/>
  <c r="S1853" i="5"/>
  <c r="S1854" i="5"/>
  <c r="S1855" i="5"/>
  <c r="S1856" i="5"/>
  <c r="S1857" i="5"/>
  <c r="S1858" i="5"/>
  <c r="S1859" i="5"/>
  <c r="S1860" i="5"/>
  <c r="S1861" i="5"/>
  <c r="S1862" i="5"/>
  <c r="S1863" i="5"/>
  <c r="S1864" i="5"/>
  <c r="S1865" i="5"/>
  <c r="S1866" i="5"/>
  <c r="S1867" i="5"/>
  <c r="S1868" i="5"/>
  <c r="S1869" i="5"/>
  <c r="S1870" i="5"/>
  <c r="S1871" i="5"/>
  <c r="S1872" i="5"/>
  <c r="S1873" i="5"/>
  <c r="S1874" i="5"/>
  <c r="S1875" i="5"/>
  <c r="S1876" i="5"/>
  <c r="S1877" i="5"/>
  <c r="S1878" i="5"/>
  <c r="S1879" i="5"/>
  <c r="S1880" i="5"/>
  <c r="S1881" i="5"/>
  <c r="S1882" i="5"/>
  <c r="S1883" i="5"/>
  <c r="S1884" i="5"/>
  <c r="S1885" i="5"/>
  <c r="S1886" i="5"/>
  <c r="S1887" i="5"/>
  <c r="S1888" i="5"/>
  <c r="S1889" i="5"/>
  <c r="S1890" i="5"/>
  <c r="S1891" i="5"/>
  <c r="S1892" i="5"/>
  <c r="S1893" i="5"/>
  <c r="S1894" i="5"/>
  <c r="S1895" i="5"/>
  <c r="S1896" i="5"/>
  <c r="S1897" i="5"/>
  <c r="S1898" i="5"/>
  <c r="S1899" i="5"/>
  <c r="S1900" i="5"/>
  <c r="S1901" i="5"/>
  <c r="S1902" i="5"/>
  <c r="S1903" i="5"/>
  <c r="S1904" i="5"/>
  <c r="S1905" i="5"/>
  <c r="S1906" i="5"/>
  <c r="S1907" i="5"/>
  <c r="S1908" i="5"/>
  <c r="S1909" i="5"/>
  <c r="S1910" i="5"/>
  <c r="S1911" i="5"/>
  <c r="S1912" i="5"/>
  <c r="S1913" i="5"/>
  <c r="S1914" i="5"/>
  <c r="S1915" i="5"/>
  <c r="S1916" i="5"/>
  <c r="S1917" i="5"/>
  <c r="S1918" i="5"/>
  <c r="S1919" i="5"/>
  <c r="S1920" i="5"/>
  <c r="S1921" i="5"/>
  <c r="S1922" i="5"/>
  <c r="S1923" i="5"/>
  <c r="S1924" i="5"/>
  <c r="S1925" i="5"/>
  <c r="S1926" i="5"/>
  <c r="S1927" i="5"/>
  <c r="S1928" i="5"/>
  <c r="S1929" i="5"/>
  <c r="S1930" i="5"/>
  <c r="S1931" i="5"/>
  <c r="S1932" i="5"/>
  <c r="S1933" i="5"/>
  <c r="S1934" i="5"/>
  <c r="S1935" i="5"/>
  <c r="S1936" i="5"/>
  <c r="S1937" i="5"/>
  <c r="S1938" i="5"/>
  <c r="S1939" i="5"/>
  <c r="S1940" i="5"/>
  <c r="S1941" i="5"/>
  <c r="S1942" i="5"/>
  <c r="S1943" i="5"/>
  <c r="S1944" i="5"/>
  <c r="S1945" i="5"/>
  <c r="S1946" i="5"/>
  <c r="S1947" i="5"/>
  <c r="S1948" i="5"/>
  <c r="S1949" i="5"/>
  <c r="S1950" i="5"/>
  <c r="S1951" i="5"/>
  <c r="S1952" i="5"/>
  <c r="S1953" i="5"/>
  <c r="S1954" i="5"/>
  <c r="S1955" i="5"/>
  <c r="S1956" i="5"/>
  <c r="S1957" i="5"/>
  <c r="S1958" i="5"/>
  <c r="S1959" i="5"/>
  <c r="S1960" i="5"/>
  <c r="S1961" i="5"/>
  <c r="S1962" i="5"/>
  <c r="S1963" i="5"/>
  <c r="S1964" i="5"/>
  <c r="S1965" i="5"/>
  <c r="S1966" i="5"/>
  <c r="S1967" i="5"/>
  <c r="S1968" i="5"/>
  <c r="S1969" i="5"/>
  <c r="S1970" i="5"/>
  <c r="S1971" i="5"/>
  <c r="S1972" i="5"/>
  <c r="S1973" i="5"/>
  <c r="S1974" i="5"/>
  <c r="S1975" i="5"/>
  <c r="S1976" i="5"/>
  <c r="S1977" i="5"/>
  <c r="S1978" i="5"/>
  <c r="S1979" i="5"/>
  <c r="S1980" i="5"/>
  <c r="S1981" i="5"/>
  <c r="S1982" i="5"/>
  <c r="S1983" i="5"/>
  <c r="S1984" i="5"/>
  <c r="S1985" i="5"/>
  <c r="S1986" i="5"/>
  <c r="S1987" i="5"/>
  <c r="S1988" i="5"/>
  <c r="S1989" i="5"/>
  <c r="S1990" i="5"/>
  <c r="S1991" i="5"/>
  <c r="S1992" i="5"/>
  <c r="S1993" i="5"/>
  <c r="S1994" i="5"/>
  <c r="S1995" i="5"/>
  <c r="S1996" i="5"/>
  <c r="S1997" i="5"/>
  <c r="S1998" i="5"/>
  <c r="S1999" i="5"/>
  <c r="S2000" i="5"/>
  <c r="S2001" i="5"/>
  <c r="S2002" i="5"/>
  <c r="S2003" i="5"/>
  <c r="S2004" i="5"/>
  <c r="S2005" i="5"/>
  <c r="S2006" i="5"/>
  <c r="S2007" i="5"/>
  <c r="S2008" i="5"/>
  <c r="S2009" i="5"/>
  <c r="S2010" i="5"/>
  <c r="S2011" i="5"/>
  <c r="S2012" i="5"/>
  <c r="S2013" i="5"/>
  <c r="S2014" i="5"/>
  <c r="S2015" i="5"/>
  <c r="S2016" i="5"/>
  <c r="S2017" i="5"/>
  <c r="S2018" i="5"/>
  <c r="S2019" i="5"/>
  <c r="S2020" i="5"/>
  <c r="S2021" i="5"/>
  <c r="S2022" i="5"/>
  <c r="S2023" i="5"/>
  <c r="S2024" i="5"/>
  <c r="S2025" i="5"/>
  <c r="S2026" i="5"/>
  <c r="S2027" i="5"/>
  <c r="S2028" i="5"/>
  <c r="S2029" i="5"/>
  <c r="S2030" i="5"/>
  <c r="S2031" i="5"/>
  <c r="S2032" i="5"/>
  <c r="S2033" i="5"/>
  <c r="S2034" i="5"/>
  <c r="S2035" i="5"/>
  <c r="S2036" i="5"/>
  <c r="S2037" i="5"/>
  <c r="S2038" i="5"/>
  <c r="S2039" i="5"/>
  <c r="S2040" i="5"/>
  <c r="S2041" i="5"/>
  <c r="S2042" i="5"/>
  <c r="S2043" i="5"/>
  <c r="S2044" i="5"/>
  <c r="S2045" i="5"/>
  <c r="S2046" i="5"/>
  <c r="S2047" i="5"/>
  <c r="S2048" i="5"/>
  <c r="S2049" i="5"/>
  <c r="S2050" i="5"/>
  <c r="S2051" i="5"/>
  <c r="S2052" i="5"/>
  <c r="S2053" i="5"/>
  <c r="S2054" i="5"/>
  <c r="S2055" i="5"/>
  <c r="S2056" i="5"/>
  <c r="S2057" i="5"/>
  <c r="S2058" i="5"/>
  <c r="S2059" i="5"/>
  <c r="S2060" i="5"/>
  <c r="S2061" i="5"/>
  <c r="S2062" i="5"/>
  <c r="S2063" i="5"/>
  <c r="S2064" i="5"/>
  <c r="S2065" i="5"/>
  <c r="S2066" i="5"/>
  <c r="S2067" i="5"/>
  <c r="S2068" i="5"/>
  <c r="S2069" i="5"/>
  <c r="S2070" i="5"/>
  <c r="S2071" i="5"/>
  <c r="S2072" i="5"/>
  <c r="S2073" i="5"/>
  <c r="S2074" i="5"/>
  <c r="S2075" i="5"/>
  <c r="S2076" i="5"/>
  <c r="S2077" i="5"/>
  <c r="S2078" i="5"/>
  <c r="S2079" i="5"/>
  <c r="S2080" i="5"/>
  <c r="S2081" i="5"/>
  <c r="S2082" i="5"/>
  <c r="S2083" i="5"/>
  <c r="S2084" i="5"/>
  <c r="S2085" i="5"/>
  <c r="S2086" i="5"/>
  <c r="S2087" i="5"/>
  <c r="S2088" i="5"/>
  <c r="S2089" i="5"/>
  <c r="S2090" i="5"/>
  <c r="S2091" i="5"/>
  <c r="S2092" i="5"/>
  <c r="S2093" i="5"/>
  <c r="S2094" i="5"/>
  <c r="S2095" i="5"/>
  <c r="S2096" i="5"/>
  <c r="S2097" i="5"/>
  <c r="S2098" i="5"/>
  <c r="S2099" i="5"/>
  <c r="S2100" i="5"/>
  <c r="S2101" i="5"/>
  <c r="S2102" i="5"/>
  <c r="S2103" i="5"/>
  <c r="S2104" i="5"/>
  <c r="S2105" i="5"/>
  <c r="S2106" i="5"/>
  <c r="S2107" i="5"/>
  <c r="S2108" i="5"/>
  <c r="S2109" i="5"/>
  <c r="S2110" i="5"/>
  <c r="S2111" i="5"/>
  <c r="S2112" i="5"/>
  <c r="S2113" i="5"/>
  <c r="S2114" i="5"/>
  <c r="S2115" i="5"/>
  <c r="S2116" i="5"/>
  <c r="S2117" i="5"/>
  <c r="S2118" i="5"/>
  <c r="S2119" i="5"/>
  <c r="S2120" i="5"/>
  <c r="S2121" i="5"/>
  <c r="S2122" i="5"/>
  <c r="S2123" i="5"/>
  <c r="S2124" i="5"/>
  <c r="S2125" i="5"/>
  <c r="S2126" i="5"/>
  <c r="S2127" i="5"/>
  <c r="S2128" i="5"/>
  <c r="S2129" i="5"/>
  <c r="S2130" i="5"/>
  <c r="S2131" i="5"/>
  <c r="S2132" i="5"/>
  <c r="S2133" i="5"/>
  <c r="S2134" i="5"/>
  <c r="S2135" i="5"/>
  <c r="S2136" i="5"/>
  <c r="S2137" i="5"/>
  <c r="S2138" i="5"/>
  <c r="S2139" i="5"/>
  <c r="S2140" i="5"/>
  <c r="S2141" i="5"/>
  <c r="S2142" i="5"/>
  <c r="S2143" i="5"/>
  <c r="S2144" i="5"/>
  <c r="S2145" i="5"/>
  <c r="S2146" i="5"/>
  <c r="S2147" i="5"/>
  <c r="S2148" i="5"/>
  <c r="S2149" i="5"/>
  <c r="S2150" i="5"/>
  <c r="S2151" i="5"/>
  <c r="S2152" i="5"/>
  <c r="S2153" i="5"/>
  <c r="S2154" i="5"/>
  <c r="S2155" i="5"/>
  <c r="S2156" i="5"/>
  <c r="S2157" i="5"/>
  <c r="S2158" i="5"/>
  <c r="S2159" i="5"/>
  <c r="S2160" i="5"/>
  <c r="S2161" i="5"/>
  <c r="S2162" i="5"/>
  <c r="S2163" i="5"/>
  <c r="S2164" i="5"/>
  <c r="S2165" i="5"/>
  <c r="S2166" i="5"/>
  <c r="S2167" i="5"/>
  <c r="S2168" i="5"/>
  <c r="S2169" i="5"/>
  <c r="S2170" i="5"/>
  <c r="S2171" i="5"/>
  <c r="S2172" i="5"/>
  <c r="S2173" i="5"/>
  <c r="S2174" i="5"/>
  <c r="S2175" i="5"/>
  <c r="S2176" i="5"/>
  <c r="S2177" i="5"/>
  <c r="S2178" i="5"/>
  <c r="S2179" i="5"/>
  <c r="S2180" i="5"/>
  <c r="S2181" i="5"/>
  <c r="S2182" i="5"/>
  <c r="S2183" i="5"/>
  <c r="S2184" i="5"/>
  <c r="S2185" i="5"/>
  <c r="S2186" i="5"/>
  <c r="S2187" i="5"/>
  <c r="S2188" i="5"/>
  <c r="S2189" i="5"/>
  <c r="S2190" i="5"/>
  <c r="S2191" i="5"/>
  <c r="S2192" i="5"/>
  <c r="S2193" i="5"/>
  <c r="S2194" i="5"/>
  <c r="S2195" i="5"/>
  <c r="S2196" i="5"/>
  <c r="S2197" i="5"/>
  <c r="S2198" i="5"/>
  <c r="S2199" i="5"/>
  <c r="S2200" i="5"/>
  <c r="S2201" i="5"/>
  <c r="S2202" i="5"/>
  <c r="S2203" i="5"/>
  <c r="S2204" i="5"/>
  <c r="S2205" i="5"/>
  <c r="S2206" i="5"/>
  <c r="S2207" i="5"/>
  <c r="S2208" i="5"/>
  <c r="S2209" i="5"/>
  <c r="S2210" i="5"/>
  <c r="S2211" i="5"/>
  <c r="S2212" i="5"/>
  <c r="S2213" i="5"/>
  <c r="S2214" i="5"/>
  <c r="S2215" i="5"/>
  <c r="S2216" i="5"/>
  <c r="S2217" i="5"/>
  <c r="S2218" i="5"/>
  <c r="S2219" i="5"/>
  <c r="S2220" i="5"/>
  <c r="S2221" i="5"/>
  <c r="S2222" i="5"/>
  <c r="S2223" i="5"/>
  <c r="S2224" i="5"/>
  <c r="S2225" i="5"/>
  <c r="S2226" i="5"/>
  <c r="S2227" i="5"/>
  <c r="S2228" i="5"/>
  <c r="S2229" i="5"/>
  <c r="S2230" i="5"/>
  <c r="S2231" i="5"/>
  <c r="S2232" i="5"/>
  <c r="S2233" i="5"/>
  <c r="S2234" i="5"/>
  <c r="S2235" i="5"/>
  <c r="S2236" i="5"/>
  <c r="S2237" i="5"/>
  <c r="S2238" i="5"/>
  <c r="S2239" i="5"/>
  <c r="S2240" i="5"/>
  <c r="S2241" i="5"/>
  <c r="S2242" i="5"/>
  <c r="S2243" i="5"/>
  <c r="S2244" i="5"/>
  <c r="S2245" i="5"/>
  <c r="S2246" i="5"/>
  <c r="S2247" i="5"/>
  <c r="S2248" i="5"/>
  <c r="S2249" i="5"/>
  <c r="S2250" i="5"/>
  <c r="S2251" i="5"/>
  <c r="S2252" i="5"/>
  <c r="S2253" i="5"/>
  <c r="S2254" i="5"/>
  <c r="S2255" i="5"/>
  <c r="S2256" i="5"/>
  <c r="S2257" i="5"/>
  <c r="S2258" i="5"/>
  <c r="S2259" i="5"/>
  <c r="S2260" i="5"/>
  <c r="S2261" i="5"/>
  <c r="S2262" i="5"/>
  <c r="S2263" i="5"/>
  <c r="S2264" i="5"/>
  <c r="S2265" i="5"/>
  <c r="S2266" i="5"/>
  <c r="S2267" i="5"/>
  <c r="S2268" i="5"/>
  <c r="S2269" i="5"/>
  <c r="S2270" i="5"/>
  <c r="S2271" i="5"/>
  <c r="S2272" i="5"/>
  <c r="S2273" i="5"/>
  <c r="S2274" i="5"/>
  <c r="S2275" i="5"/>
  <c r="S2276" i="5"/>
  <c r="S2277" i="5"/>
  <c r="S2278" i="5"/>
  <c r="S2279" i="5"/>
  <c r="S2280" i="5"/>
  <c r="S2281" i="5"/>
  <c r="S2282" i="5"/>
  <c r="S2283" i="5"/>
  <c r="S2284" i="5"/>
  <c r="S2285" i="5"/>
  <c r="S2286" i="5"/>
  <c r="S2287" i="5"/>
  <c r="S2288" i="5"/>
  <c r="S2289" i="5"/>
  <c r="S2290" i="5"/>
  <c r="S2291" i="5"/>
  <c r="S2292" i="5"/>
  <c r="S2293" i="5"/>
  <c r="S2294" i="5"/>
  <c r="S2295" i="5"/>
  <c r="S2296" i="5"/>
  <c r="S2297" i="5"/>
  <c r="S2298" i="5"/>
  <c r="S2299" i="5"/>
  <c r="S2300" i="5"/>
  <c r="S2301" i="5"/>
  <c r="S2302" i="5"/>
  <c r="S2303" i="5"/>
  <c r="S2304" i="5"/>
  <c r="S2305" i="5"/>
  <c r="S2306" i="5"/>
  <c r="S2307" i="5"/>
  <c r="S2308" i="5"/>
  <c r="S2309" i="5"/>
  <c r="S2310" i="5"/>
  <c r="S2311" i="5"/>
  <c r="S2312" i="5"/>
  <c r="S2313" i="5"/>
  <c r="S2314" i="5"/>
  <c r="S2315" i="5"/>
  <c r="S2316" i="5"/>
  <c r="S2317" i="5"/>
  <c r="S2318" i="5"/>
  <c r="S2319" i="5"/>
  <c r="S2320" i="5"/>
  <c r="S2321" i="5"/>
  <c r="S2322" i="5"/>
  <c r="S2323" i="5"/>
  <c r="S2324" i="5"/>
  <c r="S2325" i="5"/>
  <c r="S2326" i="5"/>
  <c r="S2327" i="5"/>
  <c r="S2328" i="5"/>
  <c r="S2329" i="5"/>
  <c r="S2330" i="5"/>
  <c r="S2331" i="5"/>
  <c r="S2332" i="5"/>
  <c r="S2333" i="5"/>
  <c r="S2334" i="5"/>
  <c r="S2335" i="5"/>
  <c r="S2336" i="5"/>
  <c r="S2337" i="5"/>
  <c r="S2338" i="5"/>
  <c r="S2339" i="5"/>
  <c r="S2340" i="5"/>
  <c r="S2341" i="5"/>
  <c r="S2342" i="5"/>
  <c r="S2343" i="5"/>
  <c r="S2344" i="5"/>
  <c r="S2345" i="5"/>
  <c r="S2346" i="5"/>
  <c r="S2347" i="5"/>
  <c r="S2348" i="5"/>
  <c r="S2349" i="5"/>
  <c r="S2350" i="5"/>
  <c r="S2351" i="5"/>
  <c r="S2352" i="5"/>
  <c r="S2353" i="5"/>
  <c r="S2354" i="5"/>
  <c r="S2355" i="5"/>
  <c r="S2356" i="5"/>
  <c r="S2357" i="5"/>
  <c r="S2358" i="5"/>
  <c r="S2359" i="5"/>
  <c r="S2360" i="5"/>
  <c r="S2361" i="5"/>
  <c r="S2362" i="5"/>
  <c r="S2363" i="5"/>
  <c r="S2364" i="5"/>
  <c r="S2365" i="5"/>
  <c r="S2366" i="5"/>
  <c r="S2367" i="5"/>
  <c r="S2368" i="5"/>
  <c r="S2369" i="5"/>
  <c r="S2370" i="5"/>
  <c r="S2371" i="5"/>
  <c r="S2372" i="5"/>
  <c r="S2373" i="5"/>
  <c r="S2374" i="5"/>
  <c r="S2375" i="5"/>
  <c r="S2376" i="5"/>
  <c r="S2377" i="5"/>
  <c r="S2378" i="5"/>
  <c r="S2379" i="5"/>
  <c r="S2380" i="5"/>
  <c r="S2381" i="5"/>
  <c r="S2382" i="5"/>
  <c r="S2383" i="5"/>
  <c r="S2384" i="5"/>
  <c r="S2385" i="5"/>
  <c r="S2386" i="5"/>
  <c r="S2387" i="5"/>
  <c r="S2388" i="5"/>
  <c r="S2389" i="5"/>
  <c r="S2390" i="5"/>
  <c r="S2391" i="5"/>
  <c r="S2392" i="5"/>
  <c r="S2393" i="5"/>
  <c r="S2394" i="5"/>
  <c r="S2395" i="5"/>
  <c r="S2396" i="5"/>
  <c r="S2397" i="5"/>
  <c r="S2398" i="5"/>
  <c r="S2399" i="5"/>
  <c r="S2400" i="5"/>
  <c r="S2401" i="5"/>
  <c r="S2402" i="5"/>
  <c r="S2403" i="5"/>
  <c r="S2404" i="5"/>
  <c r="S2405" i="5"/>
  <c r="S2406" i="5"/>
  <c r="S2407" i="5"/>
  <c r="S2408" i="5"/>
  <c r="S2409" i="5"/>
  <c r="S2410" i="5"/>
  <c r="S2411" i="5"/>
  <c r="S2412" i="5"/>
  <c r="S2413" i="5"/>
  <c r="S2414" i="5"/>
  <c r="S2415" i="5"/>
  <c r="S2416" i="5"/>
  <c r="S2417" i="5"/>
  <c r="S2418" i="5"/>
  <c r="S2419" i="5"/>
  <c r="S2420" i="5"/>
  <c r="S2421" i="5"/>
  <c r="S2422" i="5"/>
  <c r="S2423" i="5"/>
  <c r="S2424" i="5"/>
  <c r="S2425" i="5"/>
  <c r="S2426" i="5"/>
  <c r="S2427" i="5"/>
  <c r="S2428" i="5"/>
  <c r="S2429" i="5"/>
  <c r="S2430" i="5"/>
  <c r="S2431" i="5"/>
  <c r="S2432" i="5"/>
  <c r="S2433" i="5"/>
  <c r="S2434" i="5"/>
  <c r="S2435" i="5"/>
  <c r="S2436" i="5"/>
  <c r="S2437" i="5"/>
  <c r="S2438" i="5"/>
  <c r="S2439" i="5"/>
  <c r="S2440" i="5"/>
  <c r="S2441" i="5"/>
  <c r="S2442" i="5"/>
  <c r="S2443" i="5"/>
  <c r="S2444" i="5"/>
  <c r="S2445" i="5"/>
  <c r="S2446" i="5"/>
  <c r="S2447" i="5"/>
  <c r="S2448" i="5"/>
  <c r="S2449" i="5"/>
  <c r="S2450" i="5"/>
  <c r="S2451" i="5"/>
  <c r="S2452" i="5"/>
  <c r="S2453" i="5"/>
  <c r="S2454" i="5"/>
  <c r="S2455" i="5"/>
  <c r="S2456" i="5"/>
  <c r="S2457" i="5"/>
  <c r="S2458" i="5"/>
  <c r="S2459" i="5"/>
  <c r="S2460" i="5"/>
  <c r="S2461" i="5"/>
  <c r="S2462" i="5"/>
  <c r="S2463" i="5"/>
  <c r="S2464" i="5"/>
  <c r="S2465" i="5"/>
  <c r="S2466" i="5"/>
  <c r="S2467" i="5"/>
  <c r="S2468" i="5"/>
  <c r="S2469" i="5"/>
  <c r="S2470" i="5"/>
  <c r="S2471" i="5"/>
  <c r="S2472" i="5"/>
  <c r="S2473" i="5"/>
  <c r="S2474" i="5"/>
  <c r="S2475" i="5"/>
  <c r="S2476" i="5"/>
  <c r="S2477" i="5"/>
  <c r="S2478" i="5"/>
  <c r="S2479" i="5"/>
  <c r="S2480" i="5"/>
  <c r="S2481" i="5"/>
  <c r="S2482" i="5"/>
  <c r="S2483" i="5"/>
  <c r="S2484" i="5"/>
  <c r="S2485" i="5"/>
  <c r="S2486" i="5"/>
  <c r="S2487" i="5"/>
  <c r="S2488" i="5"/>
  <c r="S2489" i="5"/>
  <c r="S2490" i="5"/>
  <c r="S2491" i="5"/>
  <c r="S2492" i="5"/>
  <c r="S2493" i="5"/>
  <c r="S2494" i="5"/>
  <c r="S2495" i="5"/>
  <c r="S2496" i="5"/>
  <c r="S2497" i="5"/>
  <c r="S2498" i="5"/>
  <c r="S2499" i="5"/>
  <c r="S2500" i="5"/>
  <c r="S2501" i="5"/>
  <c r="S2502" i="5"/>
  <c r="S2503" i="5"/>
  <c r="S2504" i="5"/>
  <c r="S2505" i="5"/>
  <c r="S2506" i="5"/>
  <c r="S2507" i="5"/>
  <c r="S2508" i="5"/>
  <c r="S2509" i="5"/>
  <c r="S2510" i="5"/>
  <c r="S2511" i="5"/>
  <c r="S2512" i="5"/>
  <c r="S2513" i="5"/>
  <c r="S2514" i="5"/>
  <c r="S2515" i="5"/>
  <c r="S2516" i="5"/>
  <c r="S2517" i="5"/>
  <c r="S2518" i="5"/>
  <c r="S2519" i="5"/>
  <c r="S2520" i="5"/>
  <c r="S2521" i="5"/>
  <c r="S2522" i="5"/>
  <c r="S2523" i="5"/>
  <c r="S2524" i="5"/>
  <c r="S2525" i="5"/>
  <c r="S2526" i="5"/>
  <c r="S2527" i="5"/>
  <c r="S2528" i="5"/>
  <c r="S2529" i="5"/>
  <c r="S2530" i="5"/>
  <c r="S2531" i="5"/>
  <c r="S2532" i="5"/>
  <c r="S2533" i="5"/>
  <c r="S2534" i="5"/>
  <c r="S2535" i="5"/>
  <c r="S2536" i="5"/>
  <c r="S2537" i="5"/>
  <c r="S2538" i="5"/>
  <c r="S2539" i="5"/>
  <c r="S2540" i="5"/>
  <c r="S2541" i="5"/>
  <c r="S2542" i="5"/>
  <c r="S2543" i="5"/>
  <c r="S2544" i="5"/>
  <c r="S2545" i="5"/>
  <c r="S2546" i="5"/>
  <c r="S2547" i="5"/>
  <c r="S2548" i="5"/>
  <c r="S2549" i="5"/>
  <c r="S2550" i="5"/>
  <c r="S2551" i="5"/>
  <c r="S2552" i="5"/>
  <c r="S2553" i="5"/>
  <c r="S2554" i="5"/>
  <c r="S2555" i="5"/>
  <c r="S2556" i="5"/>
  <c r="S2557" i="5"/>
  <c r="S2558" i="5"/>
  <c r="S2559" i="5"/>
  <c r="S2560" i="5"/>
  <c r="S2561" i="5"/>
  <c r="S2562" i="5"/>
  <c r="S2563" i="5"/>
  <c r="S2564" i="5"/>
  <c r="S2565" i="5"/>
  <c r="S2566" i="5"/>
  <c r="S2567" i="5"/>
  <c r="S2568" i="5"/>
  <c r="S2569" i="5"/>
  <c r="S2570" i="5"/>
  <c r="S2571" i="5"/>
  <c r="S2572" i="5"/>
  <c r="S2573" i="5"/>
  <c r="S2574" i="5"/>
  <c r="S2575" i="5"/>
  <c r="S2576" i="5"/>
  <c r="S2577" i="5"/>
  <c r="S2578" i="5"/>
  <c r="S2579" i="5"/>
  <c r="S2580" i="5"/>
  <c r="S2581" i="5"/>
  <c r="S2582" i="5"/>
  <c r="S2583" i="5"/>
  <c r="S2584" i="5"/>
  <c r="S2585" i="5"/>
  <c r="S2586" i="5"/>
  <c r="S2587" i="5"/>
  <c r="S2588" i="5"/>
  <c r="S2589" i="5"/>
  <c r="S2590" i="5"/>
  <c r="S2591" i="5"/>
  <c r="S2592" i="5"/>
  <c r="S2593" i="5"/>
  <c r="S2594" i="5"/>
  <c r="S2595" i="5"/>
  <c r="S2596" i="5"/>
  <c r="S2597" i="5"/>
  <c r="S2598" i="5"/>
  <c r="S2599" i="5"/>
  <c r="S2600" i="5"/>
  <c r="S2601" i="5"/>
  <c r="S2602" i="5"/>
  <c r="S2603" i="5"/>
  <c r="S2604" i="5"/>
  <c r="S2605" i="5"/>
  <c r="S2606" i="5"/>
  <c r="S2607" i="5"/>
  <c r="S2608" i="5"/>
  <c r="S2609" i="5"/>
  <c r="S2610" i="5"/>
  <c r="S2611" i="5"/>
  <c r="S2612" i="5"/>
  <c r="S2613" i="5"/>
  <c r="S2614" i="5"/>
  <c r="S2615" i="5"/>
  <c r="S2616" i="5"/>
  <c r="S2617" i="5"/>
  <c r="S2618" i="5"/>
  <c r="S2619" i="5"/>
  <c r="S2620" i="5"/>
  <c r="S2621" i="5"/>
  <c r="S2622" i="5"/>
  <c r="S2623" i="5"/>
  <c r="S2624" i="5"/>
  <c r="S2625" i="5"/>
  <c r="S2626" i="5"/>
  <c r="S2627" i="5"/>
  <c r="S2628" i="5"/>
  <c r="S2629" i="5"/>
  <c r="S2630" i="5"/>
  <c r="S2631" i="5"/>
  <c r="S2632" i="5"/>
  <c r="S2633" i="5"/>
  <c r="S2634" i="5"/>
  <c r="S2635" i="5"/>
  <c r="S2636" i="5"/>
  <c r="S2637" i="5"/>
  <c r="S2638" i="5"/>
  <c r="S2639" i="5"/>
  <c r="S2640" i="5"/>
  <c r="S2641" i="5"/>
  <c r="S2642" i="5"/>
  <c r="S2643" i="5"/>
  <c r="S2644" i="5"/>
  <c r="S2645" i="5"/>
  <c r="S2646" i="5"/>
  <c r="S2647" i="5"/>
  <c r="S2648" i="5"/>
  <c r="S2649" i="5"/>
  <c r="S2650" i="5"/>
  <c r="S2651" i="5"/>
  <c r="S2652" i="5"/>
  <c r="S2653" i="5"/>
  <c r="S2654" i="5"/>
  <c r="S2655" i="5"/>
  <c r="S2656" i="5"/>
  <c r="S2657" i="5"/>
  <c r="S2658" i="5"/>
  <c r="S2659" i="5"/>
  <c r="S2660" i="5"/>
  <c r="S2661" i="5"/>
  <c r="S2662" i="5"/>
  <c r="S2663" i="5"/>
  <c r="S2664" i="5"/>
  <c r="S2665" i="5"/>
  <c r="S2666" i="5"/>
  <c r="S2667" i="5"/>
  <c r="S2668" i="5"/>
  <c r="S2669" i="5"/>
  <c r="S2670" i="5"/>
  <c r="S2671" i="5"/>
  <c r="S2672" i="5"/>
  <c r="S2673" i="5"/>
  <c r="S2674" i="5"/>
  <c r="S2675" i="5"/>
  <c r="S2676" i="5"/>
  <c r="S2677" i="5"/>
  <c r="S2678" i="5"/>
  <c r="S2679" i="5"/>
  <c r="S2680" i="5"/>
  <c r="S2681" i="5"/>
  <c r="S2682" i="5"/>
  <c r="S2683" i="5"/>
  <c r="S2684" i="5"/>
  <c r="S2685" i="5"/>
  <c r="S2686" i="5"/>
  <c r="S2687" i="5"/>
  <c r="S2688" i="5"/>
  <c r="S2689" i="5"/>
  <c r="S2690" i="5"/>
  <c r="S2691" i="5"/>
  <c r="S2692" i="5"/>
  <c r="S2693" i="5"/>
  <c r="S2694" i="5"/>
  <c r="S2695" i="5"/>
  <c r="S2696" i="5"/>
  <c r="S2697" i="5"/>
  <c r="S2698" i="5"/>
  <c r="S2699" i="5"/>
  <c r="S2700" i="5"/>
  <c r="S2701" i="5"/>
  <c r="S2702" i="5"/>
  <c r="S2703" i="5"/>
  <c r="S2704" i="5"/>
  <c r="S2705" i="5"/>
  <c r="S2706" i="5"/>
  <c r="S2707" i="5"/>
  <c r="S2708" i="5"/>
  <c r="S2709" i="5"/>
  <c r="S2710" i="5"/>
  <c r="S2711" i="5"/>
  <c r="S2712" i="5"/>
  <c r="S2713" i="5"/>
  <c r="S2714" i="5"/>
  <c r="S2715" i="5"/>
  <c r="S2716" i="5"/>
  <c r="S2717" i="5"/>
  <c r="S2718" i="5"/>
  <c r="S2719" i="5"/>
  <c r="S2720" i="5"/>
  <c r="S2721" i="5"/>
  <c r="S2722" i="5"/>
  <c r="S2723" i="5"/>
  <c r="S2724" i="5"/>
  <c r="S2725" i="5"/>
  <c r="S2726" i="5"/>
  <c r="S2727" i="5"/>
  <c r="S2728" i="5"/>
  <c r="S2729" i="5"/>
  <c r="S2730" i="5"/>
  <c r="S2731" i="5"/>
  <c r="S2732" i="5"/>
  <c r="S2733" i="5"/>
  <c r="S2734" i="5"/>
  <c r="S2735" i="5"/>
  <c r="S2736" i="5"/>
  <c r="S2737" i="5"/>
  <c r="S2738" i="5"/>
  <c r="S2739" i="5"/>
  <c r="S2740" i="5"/>
  <c r="S2741" i="5"/>
  <c r="S2742" i="5"/>
  <c r="S2743" i="5"/>
  <c r="S2744" i="5"/>
  <c r="S2745" i="5"/>
  <c r="S2746" i="5"/>
  <c r="S2747" i="5"/>
  <c r="S2748" i="5"/>
  <c r="S2749" i="5"/>
  <c r="S2750" i="5"/>
  <c r="S2751" i="5"/>
  <c r="S2752" i="5"/>
  <c r="S2753" i="5"/>
  <c r="S2754" i="5"/>
  <c r="S2755" i="5"/>
  <c r="S2756" i="5"/>
  <c r="S2757" i="5"/>
  <c r="S2758" i="5"/>
  <c r="S2759" i="5"/>
  <c r="S2760" i="5"/>
  <c r="S2761" i="5"/>
  <c r="S2762" i="5"/>
  <c r="S2763" i="5"/>
  <c r="S2764" i="5"/>
  <c r="S2765" i="5"/>
  <c r="S2766" i="5"/>
  <c r="S2767" i="5"/>
  <c r="S2768" i="5"/>
  <c r="S2769" i="5"/>
  <c r="S2770" i="5"/>
  <c r="S2771" i="5"/>
  <c r="S2772" i="5"/>
  <c r="S2773" i="5"/>
  <c r="S2774" i="5"/>
  <c r="S2775" i="5"/>
  <c r="S2776" i="5"/>
  <c r="S2777" i="5"/>
  <c r="S2778" i="5"/>
  <c r="S2779" i="5"/>
  <c r="S2780" i="5"/>
  <c r="S2781" i="5"/>
  <c r="S2782" i="5"/>
  <c r="S2783" i="5"/>
  <c r="S2784" i="5"/>
  <c r="S2785" i="5"/>
  <c r="S2786" i="5"/>
  <c r="S2787" i="5"/>
  <c r="S2788" i="5"/>
  <c r="S2789" i="5"/>
  <c r="S2790" i="5"/>
  <c r="S2791" i="5"/>
  <c r="S2792" i="5"/>
  <c r="S2793" i="5"/>
  <c r="S2794" i="5"/>
  <c r="S2795" i="5"/>
  <c r="S2796" i="5"/>
  <c r="S2797" i="5"/>
  <c r="S2798" i="5"/>
  <c r="S2799" i="5"/>
  <c r="S2800" i="5"/>
  <c r="S2801" i="5"/>
  <c r="S2802" i="5"/>
  <c r="S2803" i="5"/>
  <c r="S2804" i="5"/>
  <c r="S2805" i="5"/>
  <c r="S2806" i="5"/>
  <c r="S2807" i="5"/>
  <c r="S2808" i="5"/>
  <c r="S2809" i="5"/>
  <c r="S2810" i="5"/>
  <c r="S2811" i="5"/>
  <c r="S2812" i="5"/>
  <c r="S2813" i="5"/>
  <c r="S2814" i="5"/>
  <c r="S2815" i="5"/>
  <c r="S2816" i="5"/>
  <c r="S2817" i="5"/>
  <c r="S2818" i="5"/>
  <c r="S2819" i="5"/>
  <c r="S2820" i="5"/>
  <c r="S2821" i="5"/>
  <c r="S2822" i="5"/>
  <c r="S2823" i="5"/>
  <c r="S2824" i="5"/>
  <c r="S2825" i="5"/>
  <c r="S2826" i="5"/>
  <c r="S2827" i="5"/>
  <c r="S2828" i="5"/>
  <c r="S2829" i="5"/>
  <c r="S2830" i="5"/>
  <c r="S2831" i="5"/>
  <c r="S2832" i="5"/>
  <c r="S2833" i="5"/>
  <c r="S2834" i="5"/>
  <c r="S2835" i="5"/>
  <c r="S2836" i="5"/>
  <c r="S2837" i="5"/>
  <c r="S2838" i="5"/>
  <c r="S2839" i="5"/>
  <c r="S2840" i="5"/>
  <c r="S2841" i="5"/>
  <c r="S2842" i="5"/>
  <c r="S2843" i="5"/>
  <c r="S2844" i="5"/>
  <c r="S2845" i="5"/>
  <c r="S2846" i="5"/>
  <c r="S2847" i="5"/>
  <c r="S2848" i="5"/>
  <c r="S2849" i="5"/>
  <c r="S2850" i="5"/>
  <c r="S2851" i="5"/>
  <c r="S2852" i="5"/>
  <c r="S2853" i="5"/>
  <c r="S2854" i="5"/>
  <c r="S2855" i="5"/>
  <c r="S2856" i="5"/>
  <c r="S2857" i="5"/>
  <c r="S2858" i="5"/>
  <c r="S2859" i="5"/>
  <c r="S2860" i="5"/>
  <c r="S2861" i="5"/>
  <c r="S2862" i="5"/>
  <c r="S2863" i="5"/>
  <c r="S2864" i="5"/>
  <c r="S2865" i="5"/>
  <c r="S2866" i="5"/>
  <c r="S2867" i="5"/>
  <c r="S2868" i="5"/>
  <c r="S2869" i="5"/>
  <c r="S2870" i="5"/>
  <c r="S2871" i="5"/>
  <c r="S2872" i="5"/>
  <c r="S2873" i="5"/>
  <c r="S2874" i="5"/>
  <c r="S2875" i="5"/>
  <c r="S2876" i="5"/>
  <c r="S2877" i="5"/>
  <c r="S2878" i="5"/>
  <c r="S2879" i="5"/>
  <c r="S2880" i="5"/>
  <c r="S2881" i="5"/>
  <c r="S2882" i="5"/>
  <c r="S2883" i="5"/>
  <c r="S2884" i="5"/>
  <c r="S2885" i="5"/>
  <c r="S2886" i="5"/>
  <c r="S2887" i="5"/>
  <c r="S2888" i="5"/>
  <c r="S2889" i="5"/>
  <c r="S2890" i="5"/>
  <c r="S2891" i="5"/>
  <c r="S2892" i="5"/>
  <c r="S2893" i="5"/>
  <c r="S2894" i="5"/>
  <c r="S2895" i="5"/>
  <c r="S2896" i="5"/>
  <c r="S2897" i="5"/>
  <c r="S2898" i="5"/>
  <c r="S2899" i="5"/>
  <c r="S2900" i="5"/>
  <c r="S2901" i="5"/>
  <c r="S2902" i="5"/>
  <c r="S2903" i="5"/>
  <c r="S2904" i="5"/>
  <c r="S2905" i="5"/>
  <c r="S2906" i="5"/>
  <c r="S2907" i="5"/>
  <c r="S2908" i="5"/>
  <c r="S2909" i="5"/>
  <c r="S2910" i="5"/>
  <c r="S2911" i="5"/>
  <c r="S2912" i="5"/>
  <c r="S2913" i="5"/>
  <c r="S2914" i="5"/>
  <c r="S2915" i="5"/>
  <c r="S2916" i="5"/>
  <c r="S2917" i="5"/>
  <c r="S2918" i="5"/>
  <c r="S2919" i="5"/>
  <c r="S2920" i="5"/>
  <c r="S2921" i="5"/>
  <c r="S2922" i="5"/>
  <c r="S2923" i="5"/>
  <c r="S2924" i="5"/>
  <c r="S2925" i="5"/>
  <c r="S2926" i="5"/>
  <c r="S2927" i="5"/>
  <c r="S2928" i="5"/>
  <c r="S2929" i="5"/>
  <c r="S2930" i="5"/>
  <c r="S2931" i="5"/>
  <c r="S2932" i="5"/>
  <c r="S2933" i="5"/>
  <c r="S2934" i="5"/>
  <c r="S2935" i="5"/>
  <c r="S2936" i="5"/>
  <c r="S2937" i="5"/>
  <c r="S2938" i="5"/>
  <c r="S2939" i="5"/>
  <c r="S2940" i="5"/>
  <c r="S2941" i="5"/>
  <c r="S2942" i="5"/>
  <c r="S2943" i="5"/>
  <c r="S2944" i="5"/>
  <c r="S2945" i="5"/>
  <c r="S2946" i="5"/>
  <c r="S2947" i="5"/>
  <c r="S2948" i="5"/>
  <c r="S2949" i="5"/>
  <c r="S2950" i="5"/>
  <c r="S2951" i="5"/>
  <c r="S2952" i="5"/>
  <c r="S2953" i="5"/>
  <c r="S2954" i="5"/>
  <c r="S2955" i="5"/>
  <c r="S2956" i="5"/>
  <c r="S2957" i="5"/>
  <c r="S2958" i="5"/>
  <c r="S2959" i="5"/>
  <c r="S2960" i="5"/>
  <c r="S2961" i="5"/>
  <c r="S2962" i="5"/>
  <c r="S2963" i="5"/>
  <c r="S2964" i="5"/>
  <c r="S2965" i="5"/>
  <c r="S2966" i="5"/>
  <c r="S2967" i="5"/>
  <c r="S2968" i="5"/>
  <c r="S2969" i="5"/>
  <c r="S2970" i="5"/>
  <c r="S2971" i="5"/>
  <c r="S2972" i="5"/>
  <c r="S2973" i="5"/>
  <c r="S2974" i="5"/>
  <c r="S2975" i="5"/>
  <c r="S2976" i="5"/>
  <c r="S2977" i="5"/>
  <c r="S2978" i="5"/>
  <c r="S2979" i="5"/>
  <c r="S2980" i="5"/>
  <c r="S2981" i="5"/>
  <c r="S2982" i="5"/>
  <c r="S2983" i="5"/>
  <c r="S2984" i="5"/>
  <c r="S2985" i="5"/>
  <c r="S2986" i="5"/>
  <c r="S2987" i="5"/>
  <c r="S2988" i="5"/>
  <c r="S2989" i="5"/>
  <c r="S2990" i="5"/>
  <c r="S2991" i="5"/>
  <c r="S2992" i="5"/>
  <c r="S2993" i="5"/>
  <c r="S2994" i="5"/>
  <c r="S2995" i="5"/>
  <c r="S2996" i="5"/>
  <c r="S2997" i="5"/>
  <c r="S2998" i="5"/>
  <c r="S2999" i="5"/>
  <c r="S3000" i="5"/>
  <c r="S3001" i="5"/>
  <c r="S3002" i="5"/>
  <c r="S3003" i="5"/>
  <c r="S3004" i="5"/>
  <c r="S3005" i="5"/>
  <c r="S3006" i="5"/>
  <c r="S3007" i="5"/>
  <c r="S3008" i="5"/>
  <c r="S3009" i="5"/>
  <c r="S3010" i="5"/>
  <c r="S3011" i="5"/>
  <c r="S3012" i="5"/>
  <c r="S3013" i="5"/>
  <c r="S3014" i="5"/>
  <c r="S3015" i="5"/>
  <c r="S3016" i="5"/>
  <c r="S3017" i="5"/>
  <c r="S3018" i="5"/>
  <c r="S3019" i="5"/>
  <c r="S3020" i="5"/>
  <c r="S3021" i="5"/>
  <c r="S3022" i="5"/>
  <c r="S3023" i="5"/>
  <c r="S3024" i="5"/>
  <c r="S3025" i="5"/>
  <c r="S3026" i="5"/>
  <c r="S3027" i="5"/>
  <c r="S3028" i="5"/>
  <c r="S3029" i="5"/>
  <c r="S3030" i="5"/>
  <c r="S3031" i="5"/>
  <c r="S3032" i="5"/>
  <c r="S3033" i="5"/>
  <c r="S3034" i="5"/>
  <c r="S3035" i="5"/>
  <c r="S3036" i="5"/>
  <c r="S3037" i="5"/>
  <c r="S3038" i="5"/>
  <c r="S3039" i="5"/>
  <c r="S3040" i="5"/>
  <c r="S3041" i="5"/>
  <c r="S3042" i="5"/>
  <c r="S3043" i="5"/>
  <c r="S3044" i="5"/>
  <c r="S3045" i="5"/>
  <c r="S3046" i="5"/>
  <c r="S3047" i="5"/>
  <c r="S3048" i="5"/>
  <c r="S3049" i="5"/>
  <c r="S3050" i="5"/>
  <c r="S3051" i="5"/>
  <c r="S3052" i="5"/>
  <c r="S3053" i="5"/>
  <c r="S3054" i="5"/>
  <c r="S3055" i="5"/>
  <c r="S3056" i="5"/>
  <c r="S3057" i="5"/>
  <c r="S3058" i="5"/>
  <c r="S3059" i="5"/>
  <c r="S3060" i="5"/>
  <c r="S3061" i="5"/>
  <c r="S3062" i="5"/>
  <c r="S3063" i="5"/>
  <c r="S3064" i="5"/>
  <c r="S3065" i="5"/>
  <c r="S3066" i="5"/>
  <c r="S3067" i="5"/>
  <c r="S3068" i="5"/>
  <c r="S3069" i="5"/>
  <c r="S3070" i="5"/>
  <c r="S3071" i="5"/>
  <c r="S3072" i="5"/>
  <c r="S3073" i="5"/>
  <c r="S3074" i="5"/>
  <c r="S3075" i="5"/>
  <c r="S3076" i="5"/>
  <c r="S3077" i="5"/>
  <c r="S3078" i="5"/>
  <c r="S3079" i="5"/>
  <c r="S3080" i="5"/>
  <c r="S3081" i="5"/>
  <c r="S3082" i="5"/>
  <c r="S3083" i="5"/>
  <c r="S3084" i="5"/>
  <c r="S3085" i="5"/>
  <c r="S3086" i="5"/>
  <c r="S3087" i="5"/>
  <c r="S3088" i="5"/>
  <c r="S3089" i="5"/>
  <c r="S3090" i="5"/>
  <c r="S3091" i="5"/>
  <c r="S3092" i="5"/>
  <c r="S3093" i="5"/>
  <c r="S3094" i="5"/>
  <c r="S3095" i="5"/>
  <c r="S3096" i="5"/>
  <c r="S3097" i="5"/>
  <c r="S3098" i="5"/>
  <c r="S3099" i="5"/>
  <c r="S3100" i="5"/>
  <c r="S3101" i="5"/>
  <c r="S3102" i="5"/>
  <c r="S3103" i="5"/>
  <c r="S3104" i="5"/>
  <c r="S3105" i="5"/>
  <c r="S3106" i="5"/>
  <c r="S3107" i="5"/>
  <c r="S3108" i="5"/>
  <c r="S3109" i="5"/>
  <c r="S3110" i="5"/>
  <c r="S3111" i="5"/>
  <c r="S3112" i="5"/>
  <c r="S3113" i="5"/>
  <c r="S3114" i="5"/>
  <c r="S3115" i="5"/>
  <c r="S3116" i="5"/>
  <c r="S3117" i="5"/>
  <c r="S3118" i="5"/>
  <c r="S3119" i="5"/>
  <c r="S3120" i="5"/>
  <c r="S3121" i="5"/>
  <c r="S3122" i="5"/>
  <c r="S3123" i="5"/>
  <c r="S3124" i="5"/>
  <c r="S3125" i="5"/>
  <c r="S3126" i="5"/>
  <c r="S3127" i="5"/>
  <c r="S3128" i="5"/>
  <c r="S3129" i="5"/>
  <c r="S3130" i="5"/>
  <c r="S3131" i="5"/>
  <c r="S3132" i="5"/>
  <c r="S3133" i="5"/>
  <c r="S3134" i="5"/>
  <c r="S3135" i="5"/>
  <c r="S3136" i="5"/>
  <c r="S3137" i="5"/>
  <c r="S3138" i="5"/>
  <c r="S3139" i="5"/>
  <c r="S3140" i="5"/>
  <c r="S3141" i="5"/>
  <c r="S3142" i="5"/>
  <c r="S3143" i="5"/>
  <c r="S3144" i="5"/>
  <c r="S3145" i="5"/>
  <c r="S3146" i="5"/>
  <c r="S3147" i="5"/>
  <c r="S3148" i="5"/>
  <c r="S3149" i="5"/>
  <c r="S3150" i="5"/>
  <c r="S3151" i="5"/>
  <c r="S3152" i="5"/>
  <c r="S3153" i="5"/>
  <c r="S3154" i="5"/>
  <c r="S3155" i="5"/>
  <c r="S3156" i="5"/>
  <c r="S3157" i="5"/>
  <c r="S3158" i="5"/>
  <c r="S3159" i="5"/>
  <c r="S3160" i="5"/>
  <c r="S3161" i="5"/>
  <c r="S3162" i="5"/>
  <c r="S3163" i="5"/>
  <c r="S3164" i="5"/>
  <c r="S3165" i="5"/>
  <c r="S3166" i="5"/>
  <c r="S3167" i="5"/>
  <c r="S3168" i="5"/>
  <c r="S3169" i="5"/>
  <c r="S3170" i="5"/>
  <c r="S3171" i="5"/>
  <c r="S3172" i="5"/>
  <c r="S3173" i="5"/>
  <c r="S3174" i="5"/>
  <c r="S3175" i="5"/>
  <c r="S3176" i="5"/>
  <c r="S3177" i="5"/>
  <c r="S3178" i="5"/>
  <c r="S3179" i="5"/>
  <c r="S3180" i="5"/>
  <c r="S3181" i="5"/>
  <c r="S3182" i="5"/>
  <c r="S3183" i="5"/>
  <c r="S3184" i="5"/>
  <c r="S3185" i="5"/>
  <c r="S3186" i="5"/>
  <c r="S3187" i="5"/>
  <c r="S3188" i="5"/>
  <c r="S3189" i="5"/>
  <c r="S3190" i="5"/>
  <c r="S3191" i="5"/>
  <c r="S3192" i="5"/>
  <c r="S3193" i="5"/>
  <c r="S3194" i="5"/>
  <c r="S3195" i="5"/>
  <c r="S3196" i="5"/>
  <c r="S3197" i="5"/>
  <c r="S3198" i="5"/>
  <c r="S3199" i="5"/>
  <c r="S3200" i="5"/>
  <c r="S3201" i="5"/>
  <c r="S3202" i="5"/>
  <c r="S3203" i="5"/>
  <c r="S3204" i="5"/>
  <c r="S3205" i="5"/>
  <c r="S3206" i="5"/>
  <c r="S3207" i="5"/>
  <c r="S3208" i="5"/>
  <c r="S3209" i="5"/>
  <c r="S3210" i="5"/>
  <c r="S3211" i="5"/>
  <c r="S3212" i="5"/>
  <c r="S3213" i="5"/>
  <c r="S3214" i="5"/>
  <c r="S3215" i="5"/>
  <c r="S3216" i="5"/>
  <c r="S3217" i="5"/>
  <c r="S3218" i="5"/>
  <c r="S3219" i="5"/>
  <c r="S3220" i="5"/>
  <c r="S3221" i="5"/>
  <c r="S3222" i="5"/>
  <c r="S3223" i="5"/>
  <c r="S3224" i="5"/>
  <c r="S3225" i="5"/>
  <c r="S3226" i="5"/>
  <c r="S3227" i="5"/>
  <c r="S3228" i="5"/>
  <c r="S3229" i="5"/>
  <c r="S3230" i="5"/>
  <c r="S3231" i="5"/>
  <c r="S3232" i="5"/>
  <c r="S3233" i="5"/>
  <c r="S3234" i="5"/>
  <c r="S3235" i="5"/>
  <c r="S3236" i="5"/>
  <c r="S3237" i="5"/>
  <c r="S3238" i="5"/>
  <c r="S3239" i="5"/>
  <c r="S3240" i="5"/>
  <c r="S3241" i="5"/>
  <c r="S3242" i="5"/>
  <c r="S3243" i="5"/>
  <c r="S3244" i="5"/>
  <c r="S3245" i="5"/>
  <c r="S3246" i="5"/>
  <c r="S3247" i="5"/>
  <c r="S3248" i="5"/>
  <c r="S3249" i="5"/>
  <c r="S3250" i="5"/>
  <c r="S3251" i="5"/>
  <c r="S3252" i="5"/>
  <c r="S3253" i="5"/>
  <c r="S3254" i="5"/>
  <c r="S3255" i="5"/>
  <c r="S3256" i="5"/>
  <c r="S3257" i="5"/>
  <c r="S3258" i="5"/>
  <c r="S3259" i="5"/>
  <c r="S3260" i="5"/>
  <c r="S3261" i="5"/>
  <c r="S3262" i="5"/>
  <c r="S3263" i="5"/>
  <c r="S3264" i="5"/>
  <c r="S3265" i="5"/>
  <c r="S3266" i="5"/>
  <c r="S3267" i="5"/>
  <c r="S3268" i="5"/>
  <c r="S3269" i="5"/>
  <c r="S3270" i="5"/>
  <c r="S3271" i="5"/>
  <c r="S3272" i="5"/>
  <c r="S3273" i="5"/>
  <c r="S3274" i="5"/>
  <c r="S3275" i="5"/>
  <c r="S3276" i="5"/>
  <c r="S3277" i="5"/>
  <c r="S3278" i="5"/>
  <c r="S3279" i="5"/>
  <c r="S3280" i="5"/>
  <c r="S3281" i="5"/>
  <c r="S3282" i="5"/>
  <c r="S3283" i="5"/>
  <c r="S3284" i="5"/>
  <c r="S3285" i="5"/>
  <c r="S3286" i="5"/>
  <c r="S3287" i="5"/>
  <c r="S3288" i="5"/>
  <c r="S3289" i="5"/>
  <c r="S3290" i="5"/>
  <c r="S3291" i="5"/>
  <c r="S3292" i="5"/>
  <c r="S3293" i="5"/>
  <c r="S3294" i="5"/>
  <c r="S3295" i="5"/>
  <c r="S3296" i="5"/>
  <c r="S3297" i="5"/>
  <c r="S3298" i="5"/>
  <c r="S3299" i="5"/>
  <c r="S3300" i="5"/>
  <c r="S3301" i="5"/>
  <c r="S3302" i="5"/>
  <c r="S3303" i="5"/>
  <c r="S3304" i="5"/>
  <c r="S3305" i="5"/>
  <c r="S3306" i="5"/>
  <c r="S3307" i="5"/>
  <c r="S3308" i="5"/>
  <c r="S3309" i="5"/>
  <c r="S3310" i="5"/>
  <c r="S3311" i="5"/>
  <c r="S3312" i="5"/>
  <c r="S3313" i="5"/>
  <c r="S3314" i="5"/>
  <c r="S3315" i="5"/>
  <c r="S3316" i="5"/>
  <c r="S3317" i="5"/>
  <c r="S3318" i="5"/>
  <c r="S3319" i="5"/>
  <c r="S3320" i="5"/>
  <c r="S3321" i="5"/>
  <c r="S3322" i="5"/>
  <c r="S3323" i="5"/>
  <c r="S3324" i="5"/>
  <c r="S3325" i="5"/>
  <c r="S3326" i="5"/>
  <c r="S3327" i="5"/>
  <c r="S3328" i="5"/>
  <c r="S3329" i="5"/>
  <c r="S3330" i="5"/>
  <c r="S3331" i="5"/>
  <c r="S3332" i="5"/>
  <c r="S3333" i="5"/>
  <c r="S3334" i="5"/>
  <c r="S3335" i="5"/>
  <c r="S3336" i="5"/>
  <c r="S3337" i="5"/>
  <c r="S3338" i="5"/>
  <c r="S3339" i="5"/>
  <c r="S3340" i="5"/>
  <c r="S3341" i="5"/>
  <c r="S3342" i="5"/>
  <c r="S3343" i="5"/>
  <c r="S3344" i="5"/>
  <c r="S3345" i="5"/>
  <c r="S3346" i="5"/>
  <c r="S3347" i="5"/>
  <c r="S3348" i="5"/>
  <c r="S3349" i="5"/>
  <c r="S3350" i="5"/>
  <c r="S3351" i="5"/>
  <c r="S3352" i="5"/>
  <c r="S3353" i="5"/>
  <c r="S3354" i="5"/>
  <c r="S3355" i="5"/>
  <c r="S3356" i="5"/>
  <c r="S3357" i="5"/>
  <c r="S3358" i="5"/>
  <c r="S3359" i="5"/>
  <c r="S3360" i="5"/>
  <c r="S3361" i="5"/>
  <c r="S3362" i="5"/>
  <c r="S3363" i="5"/>
  <c r="S3364" i="5"/>
  <c r="S3365" i="5"/>
  <c r="S3366" i="5"/>
  <c r="S3367" i="5"/>
  <c r="S3368" i="5"/>
  <c r="S3369" i="5"/>
  <c r="S3370" i="5"/>
  <c r="S3371" i="5"/>
  <c r="S3372" i="5"/>
  <c r="S3373" i="5"/>
  <c r="S3374" i="5"/>
  <c r="S3375" i="5"/>
  <c r="S3376" i="5"/>
  <c r="S3377" i="5"/>
  <c r="S3378" i="5"/>
  <c r="S3379" i="5"/>
  <c r="S3380" i="5"/>
  <c r="S3381" i="5"/>
  <c r="S3382" i="5"/>
  <c r="S3383" i="5"/>
  <c r="S3384" i="5"/>
  <c r="S3385" i="5"/>
  <c r="S3386" i="5"/>
  <c r="S3387" i="5"/>
  <c r="S3388" i="5"/>
  <c r="S3389" i="5"/>
  <c r="S3390" i="5"/>
  <c r="S3391" i="5"/>
  <c r="S3392" i="5"/>
  <c r="S3393" i="5"/>
  <c r="S3394" i="5"/>
  <c r="S3395" i="5"/>
  <c r="S3396" i="5"/>
  <c r="S3397" i="5"/>
  <c r="S3398" i="5"/>
  <c r="S3399" i="5"/>
  <c r="S3400" i="5"/>
  <c r="S3401" i="5"/>
  <c r="S3402" i="5"/>
  <c r="S3403" i="5"/>
  <c r="S3404" i="5"/>
  <c r="S3405" i="5"/>
  <c r="S3406" i="5"/>
  <c r="S3407" i="5"/>
  <c r="S3408" i="5"/>
  <c r="S3409" i="5"/>
  <c r="S3410" i="5"/>
  <c r="S3411" i="5"/>
  <c r="S3412" i="5"/>
  <c r="S3413" i="5"/>
  <c r="S3414" i="5"/>
  <c r="S3415" i="5"/>
  <c r="S3416" i="5"/>
  <c r="S3417" i="5"/>
  <c r="S3418" i="5"/>
  <c r="S3419" i="5"/>
  <c r="S3420" i="5"/>
  <c r="S3421" i="5"/>
  <c r="S3422" i="5"/>
  <c r="S3423" i="5"/>
  <c r="S3424" i="5"/>
  <c r="S3425" i="5"/>
  <c r="S3426" i="5"/>
  <c r="S3427" i="5"/>
  <c r="S3428" i="5"/>
  <c r="S3429" i="5"/>
  <c r="S3430" i="5"/>
  <c r="S3431" i="5"/>
  <c r="S3432" i="5"/>
  <c r="S3433" i="5"/>
  <c r="S3434" i="5"/>
  <c r="S3435" i="5"/>
  <c r="S3436" i="5"/>
  <c r="S3437" i="5"/>
  <c r="S3438" i="5"/>
  <c r="S3439" i="5"/>
  <c r="S3440" i="5"/>
  <c r="S3441" i="5"/>
  <c r="S3442" i="5"/>
  <c r="S3443" i="5"/>
  <c r="S3444" i="5"/>
  <c r="S3445" i="5"/>
  <c r="S3446" i="5"/>
  <c r="S3447" i="5"/>
  <c r="S3448" i="5"/>
  <c r="S3449" i="5"/>
  <c r="S3450" i="5"/>
  <c r="S3451" i="5"/>
  <c r="S3452" i="5"/>
  <c r="S3453" i="5"/>
  <c r="S3454" i="5"/>
  <c r="S3455" i="5"/>
  <c r="S3456" i="5"/>
  <c r="S3457" i="5"/>
  <c r="S3458" i="5"/>
  <c r="S3459" i="5"/>
  <c r="S3460" i="5"/>
  <c r="S3461" i="5"/>
  <c r="S3462" i="5"/>
  <c r="S3463" i="5"/>
  <c r="S3464" i="5"/>
  <c r="S3465" i="5"/>
  <c r="S3466" i="5"/>
  <c r="S3467" i="5"/>
  <c r="S3468" i="5"/>
  <c r="S3469" i="5"/>
  <c r="S3470" i="5"/>
  <c r="S3471" i="5"/>
  <c r="S3472" i="5"/>
  <c r="S3473" i="5"/>
  <c r="S3474" i="5"/>
  <c r="S3475" i="5"/>
  <c r="S3476" i="5"/>
  <c r="S3477" i="5"/>
  <c r="S3478" i="5"/>
  <c r="S3479" i="5"/>
  <c r="S3480" i="5"/>
  <c r="S3481" i="5"/>
  <c r="S3482" i="5"/>
  <c r="S3483" i="5"/>
  <c r="S3484" i="5"/>
  <c r="S3485" i="5"/>
  <c r="S3486" i="5"/>
  <c r="S3487" i="5"/>
  <c r="S3488" i="5"/>
  <c r="S3489" i="5"/>
  <c r="S3490" i="5"/>
  <c r="S3491" i="5"/>
  <c r="S3492" i="5"/>
  <c r="S3493" i="5"/>
  <c r="S3494" i="5"/>
  <c r="S3495" i="5"/>
  <c r="S3496" i="5"/>
  <c r="S3497" i="5"/>
  <c r="S3498" i="5"/>
  <c r="S3499" i="5"/>
  <c r="S3500" i="5"/>
  <c r="S3501" i="5"/>
  <c r="S3502" i="5"/>
  <c r="S3503" i="5"/>
  <c r="S3504" i="5"/>
  <c r="S3505" i="5"/>
  <c r="S3506" i="5"/>
  <c r="S3507" i="5"/>
  <c r="S3508" i="5"/>
  <c r="S3509" i="5"/>
  <c r="S3510" i="5"/>
  <c r="S3511" i="5"/>
  <c r="S3512" i="5"/>
  <c r="S3513" i="5"/>
  <c r="S3514" i="5"/>
  <c r="S3515" i="5"/>
  <c r="S3516" i="5"/>
  <c r="S3517" i="5"/>
  <c r="S3518" i="5"/>
  <c r="S3519" i="5"/>
  <c r="S3520" i="5"/>
  <c r="S3521" i="5"/>
  <c r="S3522" i="5"/>
  <c r="S3523" i="5"/>
  <c r="S3524" i="5"/>
  <c r="S3525" i="5"/>
  <c r="S3526" i="5"/>
  <c r="S3527" i="5"/>
  <c r="S3528" i="5"/>
  <c r="S3529" i="5"/>
  <c r="S3530" i="5"/>
  <c r="S3531" i="5"/>
  <c r="S3532" i="5"/>
  <c r="S3533" i="5"/>
  <c r="S3534" i="5"/>
  <c r="S3535" i="5"/>
  <c r="S3536" i="5"/>
  <c r="S3537" i="5"/>
  <c r="S3538" i="5"/>
  <c r="S3539" i="5"/>
  <c r="S3540" i="5"/>
  <c r="S3541" i="5"/>
  <c r="S3542" i="5"/>
  <c r="S3543" i="5"/>
  <c r="S3544" i="5"/>
  <c r="S3545" i="5"/>
  <c r="S3546" i="5"/>
  <c r="S3547" i="5"/>
  <c r="S3548" i="5"/>
  <c r="S3549" i="5"/>
  <c r="S3550" i="5"/>
  <c r="S3551" i="5"/>
  <c r="S3552" i="5"/>
  <c r="S3553" i="5"/>
  <c r="S3554" i="5"/>
  <c r="S3555" i="5"/>
  <c r="S3556" i="5"/>
  <c r="S3557" i="5"/>
  <c r="S3558" i="5"/>
  <c r="S3559" i="5"/>
  <c r="S3560" i="5"/>
  <c r="S3561" i="5"/>
  <c r="S3562" i="5"/>
  <c r="S3563" i="5"/>
  <c r="S3564" i="5"/>
  <c r="S3565" i="5"/>
  <c r="S3566" i="5"/>
  <c r="S3567" i="5"/>
  <c r="S3568" i="5"/>
  <c r="S3569" i="5"/>
  <c r="S3570" i="5"/>
  <c r="S3571" i="5"/>
  <c r="S3572" i="5"/>
  <c r="S3573" i="5"/>
  <c r="S3574" i="5"/>
  <c r="S3575" i="5"/>
  <c r="S3576" i="5"/>
  <c r="S3577" i="5"/>
  <c r="S3578" i="5"/>
  <c r="S3579" i="5"/>
  <c r="S3580" i="5"/>
  <c r="S3581" i="5"/>
  <c r="S3582" i="5"/>
  <c r="S3583" i="5"/>
  <c r="S3584" i="5"/>
  <c r="S3585" i="5"/>
  <c r="S3586" i="5"/>
  <c r="S3587" i="5"/>
  <c r="S3588" i="5"/>
  <c r="S3589" i="5"/>
  <c r="S3590" i="5"/>
  <c r="S3591" i="5"/>
  <c r="S3592" i="5"/>
  <c r="S3593" i="5"/>
  <c r="S3594" i="5"/>
  <c r="S3595" i="5"/>
  <c r="S3596" i="5"/>
  <c r="S3597" i="5"/>
  <c r="S3598" i="5"/>
  <c r="S3599" i="5"/>
  <c r="S3600" i="5"/>
  <c r="S3601" i="5"/>
  <c r="S3602" i="5"/>
  <c r="S3603" i="5"/>
  <c r="S3604" i="5"/>
  <c r="S3605" i="5"/>
  <c r="S3606" i="5"/>
  <c r="S3607" i="5"/>
  <c r="S3608" i="5"/>
  <c r="S3609" i="5"/>
  <c r="S3610" i="5"/>
  <c r="S3611" i="5"/>
  <c r="S3612" i="5"/>
  <c r="S3613" i="5"/>
  <c r="S3614" i="5"/>
  <c r="S3615" i="5"/>
  <c r="S3616" i="5"/>
  <c r="S3617" i="5"/>
  <c r="S3618" i="5"/>
  <c r="S3619" i="5"/>
  <c r="S3620" i="5"/>
  <c r="S3621" i="5"/>
  <c r="S3622" i="5"/>
  <c r="S3623" i="5"/>
  <c r="S3624" i="5"/>
  <c r="S3625" i="5"/>
  <c r="S3626" i="5"/>
  <c r="S3627" i="5"/>
  <c r="S3628" i="5"/>
  <c r="S3629" i="5"/>
  <c r="S3630" i="5"/>
  <c r="S3631" i="5"/>
  <c r="S3632" i="5"/>
  <c r="S3633" i="5"/>
  <c r="S3634" i="5"/>
  <c r="S3635" i="5"/>
  <c r="S3636" i="5"/>
  <c r="S3637" i="5"/>
  <c r="S3638" i="5"/>
  <c r="S3639" i="5"/>
  <c r="S3640" i="5"/>
  <c r="S3641" i="5"/>
  <c r="S3642" i="5"/>
  <c r="S3643" i="5"/>
  <c r="S3644" i="5"/>
  <c r="S3645" i="5"/>
  <c r="S3646" i="5"/>
  <c r="S3647" i="5"/>
  <c r="S3648" i="5"/>
  <c r="S3649" i="5"/>
  <c r="S3650" i="5"/>
  <c r="S3651" i="5"/>
  <c r="S3652" i="5"/>
  <c r="S3653" i="5"/>
  <c r="S3654" i="5"/>
  <c r="S3655" i="5"/>
  <c r="S3656" i="5"/>
  <c r="S3657" i="5"/>
  <c r="S3658" i="5"/>
  <c r="S3659" i="5"/>
  <c r="S3660" i="5"/>
  <c r="S3661" i="5"/>
  <c r="S3662" i="5"/>
  <c r="S3663" i="5"/>
  <c r="S3664" i="5"/>
  <c r="S3665" i="5"/>
  <c r="S3666" i="5"/>
  <c r="S3667" i="5"/>
  <c r="S3668" i="5"/>
  <c r="S3669" i="5"/>
  <c r="S3670" i="5"/>
  <c r="S3671" i="5"/>
  <c r="S3672" i="5"/>
  <c r="S3673" i="5"/>
  <c r="S3674" i="5"/>
  <c r="S3675" i="5"/>
  <c r="S3676" i="5"/>
  <c r="S3677" i="5"/>
  <c r="S3678" i="5"/>
  <c r="S3679" i="5"/>
  <c r="S3680" i="5"/>
  <c r="S3681" i="5"/>
  <c r="S3682" i="5"/>
  <c r="S3683" i="5"/>
  <c r="S3684" i="5"/>
  <c r="S3685" i="5"/>
  <c r="S3686" i="5"/>
  <c r="S3687" i="5"/>
  <c r="S3688" i="5"/>
  <c r="S3689" i="5"/>
  <c r="S3690" i="5"/>
  <c r="S3691" i="5"/>
  <c r="S3692" i="5"/>
  <c r="S3693" i="5"/>
  <c r="S3694" i="5"/>
  <c r="S3695" i="5"/>
  <c r="S3696" i="5"/>
  <c r="S3697" i="5"/>
  <c r="S3698" i="5"/>
  <c r="S3699" i="5"/>
  <c r="S3700" i="5"/>
  <c r="S3701" i="5"/>
  <c r="S3702" i="5"/>
  <c r="S3703" i="5"/>
  <c r="S3704" i="5"/>
  <c r="S3705" i="5"/>
  <c r="S3706" i="5"/>
  <c r="S3707" i="5"/>
  <c r="S3708" i="5"/>
  <c r="S3709" i="5"/>
  <c r="S3710" i="5"/>
  <c r="S3711" i="5"/>
  <c r="S3712" i="5"/>
  <c r="S3713" i="5"/>
  <c r="S3714" i="5"/>
  <c r="S3715" i="5"/>
  <c r="S3716" i="5"/>
  <c r="S3717" i="5"/>
  <c r="S3718" i="5"/>
  <c r="S3719" i="5"/>
  <c r="S3720" i="5"/>
  <c r="S3721" i="5"/>
  <c r="S3722" i="5"/>
  <c r="S3723" i="5"/>
  <c r="S3724" i="5"/>
  <c r="S3725" i="5"/>
  <c r="S3726" i="5"/>
  <c r="S3727" i="5"/>
  <c r="S3728" i="5"/>
  <c r="S3729" i="5"/>
  <c r="S3730" i="5"/>
  <c r="S3731" i="5"/>
  <c r="S3732" i="5"/>
  <c r="S3733" i="5"/>
  <c r="S3734" i="5"/>
  <c r="S3735" i="5"/>
  <c r="S3736" i="5"/>
  <c r="S3737" i="5"/>
  <c r="S3738" i="5"/>
  <c r="S3739" i="5"/>
  <c r="S3740" i="5"/>
  <c r="S3741" i="5"/>
  <c r="S3742" i="5"/>
  <c r="S3743" i="5"/>
  <c r="S3744" i="5"/>
  <c r="S3745" i="5"/>
  <c r="S3746" i="5"/>
  <c r="S3747" i="5"/>
  <c r="S3748" i="5"/>
  <c r="S3749" i="5"/>
  <c r="S3750" i="5"/>
  <c r="S3751" i="5"/>
  <c r="S3752" i="5"/>
  <c r="S3753" i="5"/>
  <c r="S3754" i="5"/>
  <c r="S3755" i="5"/>
  <c r="S3756" i="5"/>
  <c r="S3757" i="5"/>
  <c r="S3758" i="5"/>
  <c r="S3759" i="5"/>
  <c r="S3760" i="5"/>
  <c r="S3761" i="5"/>
  <c r="S3762" i="5"/>
  <c r="S3763" i="5"/>
  <c r="S3764" i="5"/>
  <c r="S3765" i="5"/>
  <c r="S3766" i="5"/>
  <c r="S3767" i="5"/>
  <c r="S3768" i="5"/>
  <c r="S3769" i="5"/>
  <c r="S3770" i="5"/>
  <c r="S3771" i="5"/>
  <c r="S3772" i="5"/>
  <c r="S3773" i="5"/>
  <c r="S3774" i="5"/>
  <c r="S3775" i="5"/>
  <c r="S3776" i="5"/>
  <c r="S3777" i="5"/>
  <c r="S3778" i="5"/>
  <c r="S3779" i="5"/>
  <c r="S3780" i="5"/>
  <c r="S3781" i="5"/>
  <c r="S3782" i="5"/>
  <c r="S3783" i="5"/>
  <c r="S3784" i="5"/>
  <c r="S3785" i="5"/>
  <c r="S3786" i="5"/>
  <c r="S3787" i="5"/>
  <c r="S3788" i="5"/>
  <c r="S3789" i="5"/>
  <c r="S3790" i="5"/>
  <c r="S3791" i="5"/>
  <c r="S3792" i="5"/>
  <c r="S3793" i="5"/>
  <c r="S3794" i="5"/>
  <c r="S3795" i="5"/>
  <c r="S3796" i="5"/>
  <c r="S3797" i="5"/>
  <c r="S3798" i="5"/>
  <c r="S3799" i="5"/>
  <c r="S3800" i="5"/>
  <c r="S3801" i="5"/>
  <c r="S3802" i="5"/>
  <c r="S3803" i="5"/>
  <c r="S3804" i="5"/>
  <c r="S3805" i="5"/>
  <c r="S3806" i="5"/>
  <c r="S3807" i="5"/>
  <c r="S3808" i="5"/>
  <c r="S3809" i="5"/>
  <c r="S3810" i="5"/>
  <c r="S3811" i="5"/>
  <c r="S3812" i="5"/>
  <c r="S3813" i="5"/>
  <c r="S3814" i="5"/>
  <c r="S3815" i="5"/>
  <c r="S3816" i="5"/>
  <c r="S3817" i="5"/>
  <c r="S3818" i="5"/>
  <c r="S3819" i="5"/>
  <c r="S3820" i="5"/>
  <c r="S3821" i="5"/>
  <c r="S3822" i="5"/>
  <c r="S3823" i="5"/>
  <c r="S3824" i="5"/>
  <c r="S3825" i="5"/>
  <c r="S3826" i="5"/>
  <c r="S3827" i="5"/>
  <c r="S3828" i="5"/>
  <c r="S3829" i="5"/>
  <c r="S3830" i="5"/>
  <c r="S3831" i="5"/>
  <c r="S3832" i="5"/>
  <c r="S3833" i="5"/>
  <c r="S3834" i="5"/>
  <c r="S3835" i="5"/>
  <c r="S3836" i="5"/>
  <c r="S3837" i="5"/>
  <c r="S3838" i="5"/>
  <c r="S3839" i="5"/>
  <c r="S3840" i="5"/>
  <c r="S3841" i="5"/>
  <c r="S3842" i="5"/>
  <c r="S3843" i="5"/>
  <c r="S3844" i="5"/>
  <c r="S3845" i="5"/>
  <c r="S3846" i="5"/>
  <c r="S3847" i="5"/>
  <c r="S3848" i="5"/>
  <c r="S3849" i="5"/>
  <c r="S3850" i="5"/>
  <c r="S3851" i="5"/>
  <c r="S3852" i="5"/>
  <c r="S3853" i="5"/>
  <c r="S3854" i="5"/>
  <c r="S3855" i="5"/>
  <c r="S3856" i="5"/>
  <c r="S3857" i="5"/>
  <c r="S3858" i="5"/>
  <c r="S3859" i="5"/>
  <c r="S3860" i="5"/>
  <c r="S3861" i="5"/>
  <c r="S3862" i="5"/>
  <c r="S3863" i="5"/>
  <c r="S3864" i="5"/>
  <c r="S3865" i="5"/>
  <c r="S3866" i="5"/>
  <c r="S3867" i="5"/>
  <c r="S3868" i="5"/>
  <c r="S3869" i="5"/>
  <c r="S3870" i="5"/>
  <c r="S3871" i="5"/>
  <c r="S3872" i="5"/>
  <c r="S3873" i="5"/>
  <c r="S3874" i="5"/>
  <c r="S3875" i="5"/>
  <c r="S3876" i="5"/>
  <c r="S3877" i="5"/>
  <c r="S3878" i="5"/>
  <c r="S3879" i="5"/>
  <c r="S3880" i="5"/>
  <c r="S3881" i="5"/>
  <c r="S3882" i="5"/>
  <c r="S3883" i="5"/>
  <c r="S3884" i="5"/>
  <c r="S3885" i="5"/>
  <c r="S3886" i="5"/>
  <c r="S3887" i="5"/>
  <c r="S3888" i="5"/>
  <c r="S3889" i="5"/>
  <c r="S3890" i="5"/>
  <c r="S3891" i="5"/>
  <c r="S3892" i="5"/>
  <c r="S3893" i="5"/>
  <c r="S3894" i="5"/>
  <c r="S3895" i="5"/>
  <c r="S3896" i="5"/>
  <c r="S3897" i="5"/>
  <c r="S3898" i="5"/>
  <c r="S3899" i="5"/>
  <c r="S3900" i="5"/>
  <c r="S3901" i="5"/>
  <c r="S3902" i="5"/>
  <c r="S3903" i="5"/>
  <c r="S3904" i="5"/>
  <c r="S3905" i="5"/>
  <c r="S3906" i="5"/>
  <c r="S3907" i="5"/>
  <c r="S3908" i="5"/>
  <c r="S3909" i="5"/>
  <c r="S3910" i="5"/>
  <c r="S3911" i="5"/>
  <c r="S3912" i="5"/>
  <c r="S3913" i="5"/>
  <c r="S3914" i="5"/>
  <c r="S3915" i="5"/>
  <c r="S3916" i="5"/>
  <c r="S3917" i="5"/>
  <c r="S3918" i="5"/>
  <c r="S3919" i="5"/>
  <c r="S3920" i="5"/>
  <c r="S3921" i="5"/>
  <c r="S3922" i="5"/>
  <c r="S3923" i="5"/>
  <c r="S3924" i="5"/>
  <c r="S3925" i="5"/>
  <c r="S3926" i="5"/>
  <c r="S3927" i="5"/>
  <c r="S3928" i="5"/>
  <c r="S3929" i="5"/>
  <c r="S3930" i="5"/>
  <c r="S3931" i="5"/>
  <c r="S3932" i="5"/>
  <c r="S3933" i="5"/>
  <c r="S3934" i="5"/>
  <c r="S3935" i="5"/>
  <c r="S3936" i="5"/>
  <c r="S3937" i="5"/>
  <c r="S3938" i="5"/>
  <c r="S3939" i="5"/>
  <c r="S3940" i="5"/>
  <c r="S3941" i="5"/>
  <c r="S3942" i="5"/>
  <c r="S3943" i="5"/>
  <c r="S3944" i="5"/>
  <c r="S3945" i="5"/>
  <c r="S3946" i="5"/>
  <c r="S3947" i="5"/>
  <c r="S3948" i="5"/>
  <c r="S3949" i="5"/>
  <c r="S3950" i="5"/>
  <c r="S3951" i="5"/>
  <c r="S3952" i="5"/>
  <c r="S3953" i="5"/>
  <c r="S3954" i="5"/>
  <c r="S3955" i="5"/>
  <c r="S3956" i="5"/>
  <c r="S3957" i="5"/>
  <c r="S3958" i="5"/>
  <c r="S3959" i="5"/>
  <c r="S3960" i="5"/>
  <c r="S3961" i="5"/>
  <c r="S3962" i="5"/>
  <c r="S3963" i="5"/>
  <c r="S3964" i="5"/>
  <c r="S3965" i="5"/>
  <c r="S3966" i="5"/>
  <c r="S3967" i="5"/>
  <c r="S3968" i="5"/>
  <c r="S3969" i="5"/>
  <c r="S3970" i="5"/>
  <c r="S3971" i="5"/>
  <c r="S3972" i="5"/>
  <c r="S3973" i="5"/>
  <c r="S3974" i="5"/>
  <c r="S3975" i="5"/>
  <c r="S3976" i="5"/>
  <c r="S3977" i="5"/>
  <c r="S3978" i="5"/>
  <c r="S3979" i="5"/>
  <c r="S3980" i="5"/>
  <c r="S3981" i="5"/>
  <c r="S3982" i="5"/>
  <c r="S3983" i="5"/>
  <c r="S3984" i="5"/>
  <c r="S3985" i="5"/>
  <c r="S3986" i="5"/>
  <c r="S3987" i="5"/>
  <c r="S3988" i="5"/>
  <c r="S3989" i="5"/>
  <c r="S3990" i="5"/>
  <c r="S3991" i="5"/>
  <c r="S3992" i="5"/>
  <c r="S3993" i="5"/>
  <c r="S3994" i="5"/>
  <c r="S3995" i="5"/>
  <c r="S3996" i="5"/>
  <c r="S3997" i="5"/>
  <c r="S3998" i="5"/>
  <c r="S3999" i="5"/>
  <c r="S4000" i="5"/>
  <c r="S4001" i="5"/>
  <c r="S2" i="5"/>
  <c r="R3" i="5"/>
  <c r="R4" i="5"/>
  <c r="R5" i="5"/>
  <c r="R6" i="5"/>
  <c r="R7" i="5"/>
  <c r="R8" i="5"/>
  <c r="R9" i="5"/>
  <c r="R10" i="5"/>
  <c r="R11" i="5"/>
  <c r="R12" i="5"/>
  <c r="R13" i="5"/>
  <c r="R14" i="5"/>
  <c r="R15" i="5"/>
  <c r="R16" i="5"/>
  <c r="R17" i="5"/>
  <c r="R18" i="5"/>
  <c r="R19" i="5"/>
  <c r="R20" i="5"/>
  <c r="R21" i="5"/>
  <c r="R22" i="5"/>
  <c r="R23" i="5"/>
  <c r="R24" i="5"/>
  <c r="R25" i="5"/>
  <c r="R26" i="5"/>
  <c r="R27" i="5"/>
  <c r="R28" i="5"/>
  <c r="R29" i="5"/>
  <c r="R30" i="5"/>
  <c r="R31" i="5"/>
  <c r="R32" i="5"/>
  <c r="R33" i="5"/>
  <c r="R34" i="5"/>
  <c r="R35" i="5"/>
  <c r="R36" i="5"/>
  <c r="R37" i="5"/>
  <c r="R38" i="5"/>
  <c r="R39" i="5"/>
  <c r="R40" i="5"/>
  <c r="R41" i="5"/>
  <c r="R42" i="5"/>
  <c r="R43" i="5"/>
  <c r="R44" i="5"/>
  <c r="R45" i="5"/>
  <c r="R46" i="5"/>
  <c r="R47" i="5"/>
  <c r="R48" i="5"/>
  <c r="R49" i="5"/>
  <c r="R50" i="5"/>
  <c r="R51" i="5"/>
  <c r="R52" i="5"/>
  <c r="R53" i="5"/>
  <c r="R54" i="5"/>
  <c r="R55" i="5"/>
  <c r="R56" i="5"/>
  <c r="R57" i="5"/>
  <c r="R58" i="5"/>
  <c r="R59" i="5"/>
  <c r="R60" i="5"/>
  <c r="R61" i="5"/>
  <c r="R62" i="5"/>
  <c r="R63" i="5"/>
  <c r="R64" i="5"/>
  <c r="R65" i="5"/>
  <c r="R66" i="5"/>
  <c r="R67" i="5"/>
  <c r="R68" i="5"/>
  <c r="R69" i="5"/>
  <c r="R70" i="5"/>
  <c r="R71" i="5"/>
  <c r="R72" i="5"/>
  <c r="R73" i="5"/>
  <c r="R74" i="5"/>
  <c r="R75" i="5"/>
  <c r="R76" i="5"/>
  <c r="R77" i="5"/>
  <c r="R78" i="5"/>
  <c r="R79" i="5"/>
  <c r="R80" i="5"/>
  <c r="R81" i="5"/>
  <c r="R82" i="5"/>
  <c r="R83" i="5"/>
  <c r="R84" i="5"/>
  <c r="R85" i="5"/>
  <c r="R86" i="5"/>
  <c r="R87" i="5"/>
  <c r="R88" i="5"/>
  <c r="R89" i="5"/>
  <c r="R90" i="5"/>
  <c r="R91" i="5"/>
  <c r="R92" i="5"/>
  <c r="R93" i="5"/>
  <c r="R94" i="5"/>
  <c r="R95" i="5"/>
  <c r="R96" i="5"/>
  <c r="R97" i="5"/>
  <c r="R98" i="5"/>
  <c r="R99" i="5"/>
  <c r="R100" i="5"/>
  <c r="R101" i="5"/>
  <c r="R102" i="5"/>
  <c r="R103" i="5"/>
  <c r="R104" i="5"/>
  <c r="R105" i="5"/>
  <c r="R106" i="5"/>
  <c r="R107" i="5"/>
  <c r="R108" i="5"/>
  <c r="R109" i="5"/>
  <c r="R110" i="5"/>
  <c r="R111" i="5"/>
  <c r="R112" i="5"/>
  <c r="R113" i="5"/>
  <c r="R114" i="5"/>
  <c r="R115" i="5"/>
  <c r="R116" i="5"/>
  <c r="R117" i="5"/>
  <c r="R118" i="5"/>
  <c r="R119" i="5"/>
  <c r="R120" i="5"/>
  <c r="R121" i="5"/>
  <c r="R122" i="5"/>
  <c r="R123" i="5"/>
  <c r="R124" i="5"/>
  <c r="R125" i="5"/>
  <c r="R126" i="5"/>
  <c r="R127" i="5"/>
  <c r="R128" i="5"/>
  <c r="R129" i="5"/>
  <c r="R130" i="5"/>
  <c r="R131" i="5"/>
  <c r="R132" i="5"/>
  <c r="R133" i="5"/>
  <c r="R134" i="5"/>
  <c r="R135" i="5"/>
  <c r="R136" i="5"/>
  <c r="R137" i="5"/>
  <c r="R138" i="5"/>
  <c r="R139" i="5"/>
  <c r="R140" i="5"/>
  <c r="R141" i="5"/>
  <c r="R142" i="5"/>
  <c r="R143" i="5"/>
  <c r="R144" i="5"/>
  <c r="R145" i="5"/>
  <c r="R146" i="5"/>
  <c r="R147" i="5"/>
  <c r="R148" i="5"/>
  <c r="R149" i="5"/>
  <c r="R150" i="5"/>
  <c r="R151" i="5"/>
  <c r="R152" i="5"/>
  <c r="R153" i="5"/>
  <c r="R154" i="5"/>
  <c r="R155" i="5"/>
  <c r="R156" i="5"/>
  <c r="R157" i="5"/>
  <c r="R158" i="5"/>
  <c r="R159" i="5"/>
  <c r="R160" i="5"/>
  <c r="R161" i="5"/>
  <c r="R162" i="5"/>
  <c r="R163" i="5"/>
  <c r="R164" i="5"/>
  <c r="R165" i="5"/>
  <c r="R166" i="5"/>
  <c r="R167" i="5"/>
  <c r="R168" i="5"/>
  <c r="R169" i="5"/>
  <c r="R170" i="5"/>
  <c r="R171" i="5"/>
  <c r="R172" i="5"/>
  <c r="R173" i="5"/>
  <c r="R174" i="5"/>
  <c r="R175" i="5"/>
  <c r="R176" i="5"/>
  <c r="R177" i="5"/>
  <c r="R178" i="5"/>
  <c r="R179" i="5"/>
  <c r="R180" i="5"/>
  <c r="R181" i="5"/>
  <c r="R182" i="5"/>
  <c r="R183" i="5"/>
  <c r="R184" i="5"/>
  <c r="R185" i="5"/>
  <c r="R186" i="5"/>
  <c r="R187" i="5"/>
  <c r="R188" i="5"/>
  <c r="R189" i="5"/>
  <c r="R190" i="5"/>
  <c r="R191" i="5"/>
  <c r="R192" i="5"/>
  <c r="R193" i="5"/>
  <c r="R194" i="5"/>
  <c r="R195" i="5"/>
  <c r="R196" i="5"/>
  <c r="R197" i="5"/>
  <c r="R198" i="5"/>
  <c r="R199" i="5"/>
  <c r="R200" i="5"/>
  <c r="R201" i="5"/>
  <c r="R202" i="5"/>
  <c r="R203" i="5"/>
  <c r="R204" i="5"/>
  <c r="R205" i="5"/>
  <c r="R206" i="5"/>
  <c r="R207" i="5"/>
  <c r="R208" i="5"/>
  <c r="R209" i="5"/>
  <c r="R210" i="5"/>
  <c r="R211" i="5"/>
  <c r="R212" i="5"/>
  <c r="R213" i="5"/>
  <c r="R214" i="5"/>
  <c r="R215" i="5"/>
  <c r="R216" i="5"/>
  <c r="R217" i="5"/>
  <c r="R218" i="5"/>
  <c r="R219" i="5"/>
  <c r="R220" i="5"/>
  <c r="R221" i="5"/>
  <c r="R222" i="5"/>
  <c r="R223" i="5"/>
  <c r="R224" i="5"/>
  <c r="R225" i="5"/>
  <c r="R226" i="5"/>
  <c r="R227" i="5"/>
  <c r="R228" i="5"/>
  <c r="R229" i="5"/>
  <c r="R230" i="5"/>
  <c r="R231" i="5"/>
  <c r="R232" i="5"/>
  <c r="R233" i="5"/>
  <c r="R234" i="5"/>
  <c r="R235" i="5"/>
  <c r="R236" i="5"/>
  <c r="R237" i="5"/>
  <c r="R238" i="5"/>
  <c r="R239" i="5"/>
  <c r="R240" i="5"/>
  <c r="R241" i="5"/>
  <c r="R242" i="5"/>
  <c r="R243" i="5"/>
  <c r="R244" i="5"/>
  <c r="R245" i="5"/>
  <c r="R246" i="5"/>
  <c r="R247" i="5"/>
  <c r="R248" i="5"/>
  <c r="R249" i="5"/>
  <c r="R250" i="5"/>
  <c r="R251" i="5"/>
  <c r="R252" i="5"/>
  <c r="R253" i="5"/>
  <c r="R254" i="5"/>
  <c r="R255" i="5"/>
  <c r="R256" i="5"/>
  <c r="R257" i="5"/>
  <c r="R258" i="5"/>
  <c r="R259" i="5"/>
  <c r="R260" i="5"/>
  <c r="R261" i="5"/>
  <c r="R262" i="5"/>
  <c r="R263" i="5"/>
  <c r="R264" i="5"/>
  <c r="R265" i="5"/>
  <c r="R266" i="5"/>
  <c r="R267" i="5"/>
  <c r="R268" i="5"/>
  <c r="R269" i="5"/>
  <c r="R270" i="5"/>
  <c r="R271" i="5"/>
  <c r="R272" i="5"/>
  <c r="R273" i="5"/>
  <c r="R274" i="5"/>
  <c r="R275" i="5"/>
  <c r="R276" i="5"/>
  <c r="R277" i="5"/>
  <c r="R278" i="5"/>
  <c r="R279" i="5"/>
  <c r="R280" i="5"/>
  <c r="R281" i="5"/>
  <c r="R282" i="5"/>
  <c r="R283" i="5"/>
  <c r="R284" i="5"/>
  <c r="R285" i="5"/>
  <c r="R286" i="5"/>
  <c r="R287" i="5"/>
  <c r="R288" i="5"/>
  <c r="R289" i="5"/>
  <c r="R290" i="5"/>
  <c r="R291" i="5"/>
  <c r="R292" i="5"/>
  <c r="R293" i="5"/>
  <c r="R294" i="5"/>
  <c r="R295" i="5"/>
  <c r="R296" i="5"/>
  <c r="R297" i="5"/>
  <c r="R298" i="5"/>
  <c r="R299" i="5"/>
  <c r="R300" i="5"/>
  <c r="R301" i="5"/>
  <c r="R302" i="5"/>
  <c r="R303" i="5"/>
  <c r="R304" i="5"/>
  <c r="R305" i="5"/>
  <c r="R306" i="5"/>
  <c r="R307" i="5"/>
  <c r="R308" i="5"/>
  <c r="R309" i="5"/>
  <c r="R310" i="5"/>
  <c r="R311" i="5"/>
  <c r="R312" i="5"/>
  <c r="R313" i="5"/>
  <c r="R314" i="5"/>
  <c r="R315" i="5"/>
  <c r="R316" i="5"/>
  <c r="R317" i="5"/>
  <c r="R318" i="5"/>
  <c r="R319" i="5"/>
  <c r="R320" i="5"/>
  <c r="R321" i="5"/>
  <c r="R322" i="5"/>
  <c r="R323" i="5"/>
  <c r="R324" i="5"/>
  <c r="R325" i="5"/>
  <c r="R326" i="5"/>
  <c r="R327" i="5"/>
  <c r="R328" i="5"/>
  <c r="R329" i="5"/>
  <c r="R330" i="5"/>
  <c r="R331" i="5"/>
  <c r="R332" i="5"/>
  <c r="R333" i="5"/>
  <c r="R334" i="5"/>
  <c r="R335" i="5"/>
  <c r="R336" i="5"/>
  <c r="R337" i="5"/>
  <c r="R338" i="5"/>
  <c r="R339" i="5"/>
  <c r="R340" i="5"/>
  <c r="R341" i="5"/>
  <c r="R342" i="5"/>
  <c r="R343" i="5"/>
  <c r="R344" i="5"/>
  <c r="R345" i="5"/>
  <c r="R346" i="5"/>
  <c r="R347" i="5"/>
  <c r="R348" i="5"/>
  <c r="R349" i="5"/>
  <c r="R350" i="5"/>
  <c r="R351" i="5"/>
  <c r="R352" i="5"/>
  <c r="R353" i="5"/>
  <c r="R354" i="5"/>
  <c r="R355" i="5"/>
  <c r="R356" i="5"/>
  <c r="R357" i="5"/>
  <c r="R358" i="5"/>
  <c r="R359" i="5"/>
  <c r="R360" i="5"/>
  <c r="R361" i="5"/>
  <c r="R362" i="5"/>
  <c r="R363" i="5"/>
  <c r="R364" i="5"/>
  <c r="R365" i="5"/>
  <c r="R366" i="5"/>
  <c r="R367" i="5"/>
  <c r="R368" i="5"/>
  <c r="R369" i="5"/>
  <c r="R370" i="5"/>
  <c r="R371" i="5"/>
  <c r="R372" i="5"/>
  <c r="R373" i="5"/>
  <c r="R374" i="5"/>
  <c r="R375" i="5"/>
  <c r="R376" i="5"/>
  <c r="R377" i="5"/>
  <c r="R378" i="5"/>
  <c r="R379" i="5"/>
  <c r="R380" i="5"/>
  <c r="R381" i="5"/>
  <c r="R382" i="5"/>
  <c r="R383" i="5"/>
  <c r="R384" i="5"/>
  <c r="R385" i="5"/>
  <c r="R386" i="5"/>
  <c r="R387" i="5"/>
  <c r="R388" i="5"/>
  <c r="R389" i="5"/>
  <c r="R390" i="5"/>
  <c r="R391" i="5"/>
  <c r="R392" i="5"/>
  <c r="R393" i="5"/>
  <c r="R394" i="5"/>
  <c r="R395" i="5"/>
  <c r="R396" i="5"/>
  <c r="R397" i="5"/>
  <c r="R398" i="5"/>
  <c r="R399" i="5"/>
  <c r="R400" i="5"/>
  <c r="R401" i="5"/>
  <c r="R402" i="5"/>
  <c r="R403" i="5"/>
  <c r="R404" i="5"/>
  <c r="R405" i="5"/>
  <c r="R406" i="5"/>
  <c r="R407" i="5"/>
  <c r="R408" i="5"/>
  <c r="R409" i="5"/>
  <c r="R410" i="5"/>
  <c r="R411" i="5"/>
  <c r="R412" i="5"/>
  <c r="R413" i="5"/>
  <c r="R414" i="5"/>
  <c r="R415" i="5"/>
  <c r="R416" i="5"/>
  <c r="R417" i="5"/>
  <c r="R418" i="5"/>
  <c r="R419" i="5"/>
  <c r="R420" i="5"/>
  <c r="R421" i="5"/>
  <c r="R422" i="5"/>
  <c r="R423" i="5"/>
  <c r="R424" i="5"/>
  <c r="R425" i="5"/>
  <c r="R426" i="5"/>
  <c r="R427" i="5"/>
  <c r="R428" i="5"/>
  <c r="R429" i="5"/>
  <c r="R430" i="5"/>
  <c r="R431" i="5"/>
  <c r="R432" i="5"/>
  <c r="R433" i="5"/>
  <c r="R434" i="5"/>
  <c r="R435" i="5"/>
  <c r="R436" i="5"/>
  <c r="R437" i="5"/>
  <c r="R438" i="5"/>
  <c r="R439" i="5"/>
  <c r="R440" i="5"/>
  <c r="R441" i="5"/>
  <c r="R442" i="5"/>
  <c r="R443" i="5"/>
  <c r="R444" i="5"/>
  <c r="R445" i="5"/>
  <c r="R446" i="5"/>
  <c r="R447" i="5"/>
  <c r="R448" i="5"/>
  <c r="R449" i="5"/>
  <c r="R450" i="5"/>
  <c r="R451" i="5"/>
  <c r="R452" i="5"/>
  <c r="R453" i="5"/>
  <c r="R454" i="5"/>
  <c r="R455" i="5"/>
  <c r="R456" i="5"/>
  <c r="R457" i="5"/>
  <c r="R458" i="5"/>
  <c r="R459" i="5"/>
  <c r="R460" i="5"/>
  <c r="R461" i="5"/>
  <c r="R462" i="5"/>
  <c r="R463" i="5"/>
  <c r="R464" i="5"/>
  <c r="R465" i="5"/>
  <c r="R466" i="5"/>
  <c r="R467" i="5"/>
  <c r="R468" i="5"/>
  <c r="R469" i="5"/>
  <c r="R470" i="5"/>
  <c r="R471" i="5"/>
  <c r="R472" i="5"/>
  <c r="R473" i="5"/>
  <c r="R474" i="5"/>
  <c r="R475" i="5"/>
  <c r="R476" i="5"/>
  <c r="R477" i="5"/>
  <c r="R478" i="5"/>
  <c r="R479" i="5"/>
  <c r="R480" i="5"/>
  <c r="R481" i="5"/>
  <c r="R482" i="5"/>
  <c r="R483" i="5"/>
  <c r="R484" i="5"/>
  <c r="R485" i="5"/>
  <c r="R486" i="5"/>
  <c r="R487" i="5"/>
  <c r="R488" i="5"/>
  <c r="R489" i="5"/>
  <c r="R490" i="5"/>
  <c r="R491" i="5"/>
  <c r="R492" i="5"/>
  <c r="R493" i="5"/>
  <c r="R494" i="5"/>
  <c r="R495" i="5"/>
  <c r="R496" i="5"/>
  <c r="R497" i="5"/>
  <c r="R498" i="5"/>
  <c r="R499" i="5"/>
  <c r="R500" i="5"/>
  <c r="R501" i="5"/>
  <c r="R502" i="5"/>
  <c r="R503" i="5"/>
  <c r="R504" i="5"/>
  <c r="R505" i="5"/>
  <c r="R506" i="5"/>
  <c r="R507" i="5"/>
  <c r="R508" i="5"/>
  <c r="R509" i="5"/>
  <c r="R510" i="5"/>
  <c r="R511" i="5"/>
  <c r="R512" i="5"/>
  <c r="R513" i="5"/>
  <c r="R514" i="5"/>
  <c r="R515" i="5"/>
  <c r="R516" i="5"/>
  <c r="R517" i="5"/>
  <c r="R518" i="5"/>
  <c r="R519" i="5"/>
  <c r="R520" i="5"/>
  <c r="R521" i="5"/>
  <c r="R522" i="5"/>
  <c r="R523" i="5"/>
  <c r="R524" i="5"/>
  <c r="R525" i="5"/>
  <c r="R526" i="5"/>
  <c r="R527" i="5"/>
  <c r="R528" i="5"/>
  <c r="R529" i="5"/>
  <c r="R530" i="5"/>
  <c r="R531" i="5"/>
  <c r="R532" i="5"/>
  <c r="R533" i="5"/>
  <c r="R534" i="5"/>
  <c r="R535" i="5"/>
  <c r="R536" i="5"/>
  <c r="R537" i="5"/>
  <c r="R538" i="5"/>
  <c r="R539" i="5"/>
  <c r="R540" i="5"/>
  <c r="R541" i="5"/>
  <c r="R542" i="5"/>
  <c r="R543" i="5"/>
  <c r="R544" i="5"/>
  <c r="R545" i="5"/>
  <c r="R546" i="5"/>
  <c r="R547" i="5"/>
  <c r="R548" i="5"/>
  <c r="R549" i="5"/>
  <c r="R550" i="5"/>
  <c r="R551" i="5"/>
  <c r="R552" i="5"/>
  <c r="R553" i="5"/>
  <c r="R554" i="5"/>
  <c r="R555" i="5"/>
  <c r="R556" i="5"/>
  <c r="R557" i="5"/>
  <c r="R558" i="5"/>
  <c r="R559" i="5"/>
  <c r="R560" i="5"/>
  <c r="R561" i="5"/>
  <c r="R562" i="5"/>
  <c r="R563" i="5"/>
  <c r="R564" i="5"/>
  <c r="R565" i="5"/>
  <c r="R566" i="5"/>
  <c r="R567" i="5"/>
  <c r="R568" i="5"/>
  <c r="R569" i="5"/>
  <c r="R570" i="5"/>
  <c r="R571" i="5"/>
  <c r="R572" i="5"/>
  <c r="R573" i="5"/>
  <c r="R574" i="5"/>
  <c r="R575" i="5"/>
  <c r="R576" i="5"/>
  <c r="R577" i="5"/>
  <c r="R578" i="5"/>
  <c r="R579" i="5"/>
  <c r="R580" i="5"/>
  <c r="R581" i="5"/>
  <c r="R582" i="5"/>
  <c r="R583" i="5"/>
  <c r="R584" i="5"/>
  <c r="R585" i="5"/>
  <c r="R586" i="5"/>
  <c r="R587" i="5"/>
  <c r="R588" i="5"/>
  <c r="R589" i="5"/>
  <c r="R590" i="5"/>
  <c r="R591" i="5"/>
  <c r="R592" i="5"/>
  <c r="R593" i="5"/>
  <c r="R594" i="5"/>
  <c r="R595" i="5"/>
  <c r="R596" i="5"/>
  <c r="R597" i="5"/>
  <c r="R598" i="5"/>
  <c r="R599" i="5"/>
  <c r="R600" i="5"/>
  <c r="R601" i="5"/>
  <c r="R602" i="5"/>
  <c r="R603" i="5"/>
  <c r="R604" i="5"/>
  <c r="R605" i="5"/>
  <c r="R606" i="5"/>
  <c r="R607" i="5"/>
  <c r="R608" i="5"/>
  <c r="R609" i="5"/>
  <c r="R610" i="5"/>
  <c r="R611" i="5"/>
  <c r="R612" i="5"/>
  <c r="R613" i="5"/>
  <c r="R614" i="5"/>
  <c r="R615" i="5"/>
  <c r="R616" i="5"/>
  <c r="R617" i="5"/>
  <c r="R618" i="5"/>
  <c r="R619" i="5"/>
  <c r="R620" i="5"/>
  <c r="R621" i="5"/>
  <c r="R622" i="5"/>
  <c r="R623" i="5"/>
  <c r="R624" i="5"/>
  <c r="R625" i="5"/>
  <c r="R626" i="5"/>
  <c r="R627" i="5"/>
  <c r="R628" i="5"/>
  <c r="R629" i="5"/>
  <c r="R630" i="5"/>
  <c r="R631" i="5"/>
  <c r="R632" i="5"/>
  <c r="R633" i="5"/>
  <c r="R634" i="5"/>
  <c r="R635" i="5"/>
  <c r="R636" i="5"/>
  <c r="R637" i="5"/>
  <c r="R638" i="5"/>
  <c r="R639" i="5"/>
  <c r="R640" i="5"/>
  <c r="R641" i="5"/>
  <c r="R642" i="5"/>
  <c r="R643" i="5"/>
  <c r="R644" i="5"/>
  <c r="R645" i="5"/>
  <c r="R646" i="5"/>
  <c r="R647" i="5"/>
  <c r="R648" i="5"/>
  <c r="R649" i="5"/>
  <c r="R650" i="5"/>
  <c r="R651" i="5"/>
  <c r="R652" i="5"/>
  <c r="R653" i="5"/>
  <c r="R654" i="5"/>
  <c r="R655" i="5"/>
  <c r="R656" i="5"/>
  <c r="R657" i="5"/>
  <c r="R658" i="5"/>
  <c r="R659" i="5"/>
  <c r="R660" i="5"/>
  <c r="R661" i="5"/>
  <c r="R662" i="5"/>
  <c r="R663" i="5"/>
  <c r="R664" i="5"/>
  <c r="R665" i="5"/>
  <c r="R666" i="5"/>
  <c r="R667" i="5"/>
  <c r="R668" i="5"/>
  <c r="R669" i="5"/>
  <c r="R670" i="5"/>
  <c r="R671" i="5"/>
  <c r="R672" i="5"/>
  <c r="R673" i="5"/>
  <c r="R674" i="5"/>
  <c r="R675" i="5"/>
  <c r="R676" i="5"/>
  <c r="R677" i="5"/>
  <c r="R678" i="5"/>
  <c r="R679" i="5"/>
  <c r="R680" i="5"/>
  <c r="R681" i="5"/>
  <c r="R682" i="5"/>
  <c r="R683" i="5"/>
  <c r="R684" i="5"/>
  <c r="R685" i="5"/>
  <c r="R686" i="5"/>
  <c r="R687" i="5"/>
  <c r="R688" i="5"/>
  <c r="R689" i="5"/>
  <c r="R690" i="5"/>
  <c r="R691" i="5"/>
  <c r="R692" i="5"/>
  <c r="R693" i="5"/>
  <c r="R694" i="5"/>
  <c r="R695" i="5"/>
  <c r="R696" i="5"/>
  <c r="R697" i="5"/>
  <c r="R698" i="5"/>
  <c r="R699" i="5"/>
  <c r="R700" i="5"/>
  <c r="R701" i="5"/>
  <c r="R702" i="5"/>
  <c r="R703" i="5"/>
  <c r="R704" i="5"/>
  <c r="R705" i="5"/>
  <c r="R706" i="5"/>
  <c r="R707" i="5"/>
  <c r="R708" i="5"/>
  <c r="R709" i="5"/>
  <c r="R710" i="5"/>
  <c r="R711" i="5"/>
  <c r="R712" i="5"/>
  <c r="R713" i="5"/>
  <c r="R714" i="5"/>
  <c r="R715" i="5"/>
  <c r="R716" i="5"/>
  <c r="R717" i="5"/>
  <c r="R718" i="5"/>
  <c r="R719" i="5"/>
  <c r="R720" i="5"/>
  <c r="R721" i="5"/>
  <c r="R722" i="5"/>
  <c r="R723" i="5"/>
  <c r="R724" i="5"/>
  <c r="R725" i="5"/>
  <c r="R726" i="5"/>
  <c r="R727" i="5"/>
  <c r="R728" i="5"/>
  <c r="R729" i="5"/>
  <c r="R730" i="5"/>
  <c r="R731" i="5"/>
  <c r="R732" i="5"/>
  <c r="R733" i="5"/>
  <c r="R734" i="5"/>
  <c r="R735" i="5"/>
  <c r="R736" i="5"/>
  <c r="R737" i="5"/>
  <c r="R738" i="5"/>
  <c r="R739" i="5"/>
  <c r="R740" i="5"/>
  <c r="R741" i="5"/>
  <c r="R742" i="5"/>
  <c r="R743" i="5"/>
  <c r="R744" i="5"/>
  <c r="R745" i="5"/>
  <c r="R746" i="5"/>
  <c r="R747" i="5"/>
  <c r="R748" i="5"/>
  <c r="R749" i="5"/>
  <c r="R750" i="5"/>
  <c r="R751" i="5"/>
  <c r="R752" i="5"/>
  <c r="R753" i="5"/>
  <c r="R754" i="5"/>
  <c r="R755" i="5"/>
  <c r="R756" i="5"/>
  <c r="R757" i="5"/>
  <c r="R758" i="5"/>
  <c r="R759" i="5"/>
  <c r="R760" i="5"/>
  <c r="R761" i="5"/>
  <c r="R762" i="5"/>
  <c r="R763" i="5"/>
  <c r="R764" i="5"/>
  <c r="R765" i="5"/>
  <c r="R766" i="5"/>
  <c r="R767" i="5"/>
  <c r="R768" i="5"/>
  <c r="R769" i="5"/>
  <c r="R770" i="5"/>
  <c r="R771" i="5"/>
  <c r="R772" i="5"/>
  <c r="R773" i="5"/>
  <c r="R774" i="5"/>
  <c r="R775" i="5"/>
  <c r="R776" i="5"/>
  <c r="R777" i="5"/>
  <c r="R778" i="5"/>
  <c r="R779" i="5"/>
  <c r="R780" i="5"/>
  <c r="R781" i="5"/>
  <c r="R782" i="5"/>
  <c r="R783" i="5"/>
  <c r="R784" i="5"/>
  <c r="R785" i="5"/>
  <c r="R786" i="5"/>
  <c r="R787" i="5"/>
  <c r="R788" i="5"/>
  <c r="R789" i="5"/>
  <c r="R790" i="5"/>
  <c r="R791" i="5"/>
  <c r="R792" i="5"/>
  <c r="R793" i="5"/>
  <c r="R794" i="5"/>
  <c r="R795" i="5"/>
  <c r="R796" i="5"/>
  <c r="R797" i="5"/>
  <c r="R798" i="5"/>
  <c r="R799" i="5"/>
  <c r="R800" i="5"/>
  <c r="R801" i="5"/>
  <c r="R802" i="5"/>
  <c r="R803" i="5"/>
  <c r="R804" i="5"/>
  <c r="R805" i="5"/>
  <c r="R806" i="5"/>
  <c r="R807" i="5"/>
  <c r="R808" i="5"/>
  <c r="R809" i="5"/>
  <c r="R810" i="5"/>
  <c r="R811" i="5"/>
  <c r="R812" i="5"/>
  <c r="R813" i="5"/>
  <c r="R814" i="5"/>
  <c r="R815" i="5"/>
  <c r="R816" i="5"/>
  <c r="R817" i="5"/>
  <c r="R818" i="5"/>
  <c r="R819" i="5"/>
  <c r="R820" i="5"/>
  <c r="R821" i="5"/>
  <c r="R822" i="5"/>
  <c r="R823" i="5"/>
  <c r="R824" i="5"/>
  <c r="R825" i="5"/>
  <c r="R826" i="5"/>
  <c r="R827" i="5"/>
  <c r="R828" i="5"/>
  <c r="R829" i="5"/>
  <c r="R830" i="5"/>
  <c r="R831" i="5"/>
  <c r="R832" i="5"/>
  <c r="R833" i="5"/>
  <c r="R834" i="5"/>
  <c r="R835" i="5"/>
  <c r="R836" i="5"/>
  <c r="R837" i="5"/>
  <c r="R838" i="5"/>
  <c r="R839" i="5"/>
  <c r="R840" i="5"/>
  <c r="R841" i="5"/>
  <c r="R842" i="5"/>
  <c r="R843" i="5"/>
  <c r="R844" i="5"/>
  <c r="R845" i="5"/>
  <c r="R846" i="5"/>
  <c r="R847" i="5"/>
  <c r="R848" i="5"/>
  <c r="R849" i="5"/>
  <c r="R850" i="5"/>
  <c r="R851" i="5"/>
  <c r="R852" i="5"/>
  <c r="R853" i="5"/>
  <c r="R854" i="5"/>
  <c r="R855" i="5"/>
  <c r="R856" i="5"/>
  <c r="R857" i="5"/>
  <c r="R858" i="5"/>
  <c r="R859" i="5"/>
  <c r="R860" i="5"/>
  <c r="R861" i="5"/>
  <c r="R862" i="5"/>
  <c r="R863" i="5"/>
  <c r="R864" i="5"/>
  <c r="R865" i="5"/>
  <c r="R866" i="5"/>
  <c r="R867" i="5"/>
  <c r="R868" i="5"/>
  <c r="R869" i="5"/>
  <c r="R870" i="5"/>
  <c r="R871" i="5"/>
  <c r="R872" i="5"/>
  <c r="R873" i="5"/>
  <c r="R874" i="5"/>
  <c r="R875" i="5"/>
  <c r="R876" i="5"/>
  <c r="R877" i="5"/>
  <c r="R878" i="5"/>
  <c r="R879" i="5"/>
  <c r="R880" i="5"/>
  <c r="R881" i="5"/>
  <c r="R882" i="5"/>
  <c r="R883" i="5"/>
  <c r="R884" i="5"/>
  <c r="R885" i="5"/>
  <c r="R886" i="5"/>
  <c r="R887" i="5"/>
  <c r="R888" i="5"/>
  <c r="R889" i="5"/>
  <c r="R890" i="5"/>
  <c r="R891" i="5"/>
  <c r="R892" i="5"/>
  <c r="R893" i="5"/>
  <c r="R894" i="5"/>
  <c r="R895" i="5"/>
  <c r="R896" i="5"/>
  <c r="R897" i="5"/>
  <c r="R898" i="5"/>
  <c r="R899" i="5"/>
  <c r="R900" i="5"/>
  <c r="R901" i="5"/>
  <c r="R902" i="5"/>
  <c r="R903" i="5"/>
  <c r="R904" i="5"/>
  <c r="R905" i="5"/>
  <c r="R906" i="5"/>
  <c r="R907" i="5"/>
  <c r="R908" i="5"/>
  <c r="R909" i="5"/>
  <c r="R910" i="5"/>
  <c r="R911" i="5"/>
  <c r="R912" i="5"/>
  <c r="R913" i="5"/>
  <c r="R914" i="5"/>
  <c r="R915" i="5"/>
  <c r="R916" i="5"/>
  <c r="R917" i="5"/>
  <c r="R918" i="5"/>
  <c r="R919" i="5"/>
  <c r="R920" i="5"/>
  <c r="R921" i="5"/>
  <c r="R922" i="5"/>
  <c r="R923" i="5"/>
  <c r="R924" i="5"/>
  <c r="R925" i="5"/>
  <c r="R926" i="5"/>
  <c r="R927" i="5"/>
  <c r="R928" i="5"/>
  <c r="R929" i="5"/>
  <c r="R930" i="5"/>
  <c r="R931" i="5"/>
  <c r="R932" i="5"/>
  <c r="R933" i="5"/>
  <c r="R934" i="5"/>
  <c r="R935" i="5"/>
  <c r="R936" i="5"/>
  <c r="R937" i="5"/>
  <c r="R938" i="5"/>
  <c r="R939" i="5"/>
  <c r="R940" i="5"/>
  <c r="R941" i="5"/>
  <c r="R942" i="5"/>
  <c r="R943" i="5"/>
  <c r="R944" i="5"/>
  <c r="R945" i="5"/>
  <c r="R946" i="5"/>
  <c r="R947" i="5"/>
  <c r="R948" i="5"/>
  <c r="R949" i="5"/>
  <c r="R950" i="5"/>
  <c r="R951" i="5"/>
  <c r="R952" i="5"/>
  <c r="R953" i="5"/>
  <c r="R954" i="5"/>
  <c r="R955" i="5"/>
  <c r="R956" i="5"/>
  <c r="R957" i="5"/>
  <c r="R958" i="5"/>
  <c r="R959" i="5"/>
  <c r="R960" i="5"/>
  <c r="R961" i="5"/>
  <c r="R962" i="5"/>
  <c r="R963" i="5"/>
  <c r="R964" i="5"/>
  <c r="R965" i="5"/>
  <c r="R966" i="5"/>
  <c r="R967" i="5"/>
  <c r="R968" i="5"/>
  <c r="R969" i="5"/>
  <c r="R970" i="5"/>
  <c r="R971" i="5"/>
  <c r="R972" i="5"/>
  <c r="R973" i="5"/>
  <c r="R974" i="5"/>
  <c r="R975" i="5"/>
  <c r="R976" i="5"/>
  <c r="R977" i="5"/>
  <c r="R978" i="5"/>
  <c r="R979" i="5"/>
  <c r="R980" i="5"/>
  <c r="R981" i="5"/>
  <c r="R982" i="5"/>
  <c r="R983" i="5"/>
  <c r="R984" i="5"/>
  <c r="R985" i="5"/>
  <c r="R986" i="5"/>
  <c r="R987" i="5"/>
  <c r="R988" i="5"/>
  <c r="R989" i="5"/>
  <c r="R990" i="5"/>
  <c r="R991" i="5"/>
  <c r="R992" i="5"/>
  <c r="R993" i="5"/>
  <c r="R994" i="5"/>
  <c r="R995" i="5"/>
  <c r="R996" i="5"/>
  <c r="R997" i="5"/>
  <c r="R998" i="5"/>
  <c r="R999" i="5"/>
  <c r="R1000" i="5"/>
  <c r="R1001" i="5"/>
  <c r="R1002" i="5"/>
  <c r="R1003" i="5"/>
  <c r="R1004" i="5"/>
  <c r="R1005" i="5"/>
  <c r="R1006" i="5"/>
  <c r="R1007" i="5"/>
  <c r="R1008" i="5"/>
  <c r="R1009" i="5"/>
  <c r="R1010" i="5"/>
  <c r="R1011" i="5"/>
  <c r="R1012" i="5"/>
  <c r="R1013" i="5"/>
  <c r="R1014" i="5"/>
  <c r="R1015" i="5"/>
  <c r="R1016" i="5"/>
  <c r="R1017" i="5"/>
  <c r="R1018" i="5"/>
  <c r="R1019" i="5"/>
  <c r="R1020" i="5"/>
  <c r="R1021" i="5"/>
  <c r="R1022" i="5"/>
  <c r="R1023" i="5"/>
  <c r="R1024" i="5"/>
  <c r="R1025" i="5"/>
  <c r="R1026" i="5"/>
  <c r="R1027" i="5"/>
  <c r="R1028" i="5"/>
  <c r="R1029" i="5"/>
  <c r="R1030" i="5"/>
  <c r="R1031" i="5"/>
  <c r="R1032" i="5"/>
  <c r="R1033" i="5"/>
  <c r="R1034" i="5"/>
  <c r="R1035" i="5"/>
  <c r="R1036" i="5"/>
  <c r="R1037" i="5"/>
  <c r="R1038" i="5"/>
  <c r="R1039" i="5"/>
  <c r="R1040" i="5"/>
  <c r="R1041" i="5"/>
  <c r="R1042" i="5"/>
  <c r="R1043" i="5"/>
  <c r="R1044" i="5"/>
  <c r="R1045" i="5"/>
  <c r="R1046" i="5"/>
  <c r="R1047" i="5"/>
  <c r="R1048" i="5"/>
  <c r="R1049" i="5"/>
  <c r="R1050" i="5"/>
  <c r="R1051" i="5"/>
  <c r="R1052" i="5"/>
  <c r="R1053" i="5"/>
  <c r="R1054" i="5"/>
  <c r="R1055" i="5"/>
  <c r="R1056" i="5"/>
  <c r="R1057" i="5"/>
  <c r="R1058" i="5"/>
  <c r="R1059" i="5"/>
  <c r="R1060" i="5"/>
  <c r="R1061" i="5"/>
  <c r="R1062" i="5"/>
  <c r="R1063" i="5"/>
  <c r="R1064" i="5"/>
  <c r="R1065" i="5"/>
  <c r="R1066" i="5"/>
  <c r="R1067" i="5"/>
  <c r="R1068" i="5"/>
  <c r="R1069" i="5"/>
  <c r="R1070" i="5"/>
  <c r="R1071" i="5"/>
  <c r="R1072" i="5"/>
  <c r="R1073" i="5"/>
  <c r="R1074" i="5"/>
  <c r="R1075" i="5"/>
  <c r="R1076" i="5"/>
  <c r="R1077" i="5"/>
  <c r="R1078" i="5"/>
  <c r="R1079" i="5"/>
  <c r="R1080" i="5"/>
  <c r="R1081" i="5"/>
  <c r="R1082" i="5"/>
  <c r="R1083" i="5"/>
  <c r="R1084" i="5"/>
  <c r="R1085" i="5"/>
  <c r="R1086" i="5"/>
  <c r="R1087" i="5"/>
  <c r="R1088" i="5"/>
  <c r="R1089" i="5"/>
  <c r="R1090" i="5"/>
  <c r="R1091" i="5"/>
  <c r="R1092" i="5"/>
  <c r="R1093" i="5"/>
  <c r="R1094" i="5"/>
  <c r="R1095" i="5"/>
  <c r="R1096" i="5"/>
  <c r="R1097" i="5"/>
  <c r="R1098" i="5"/>
  <c r="R1099" i="5"/>
  <c r="R1100" i="5"/>
  <c r="R1101" i="5"/>
  <c r="R1102" i="5"/>
  <c r="R1103" i="5"/>
  <c r="R1104" i="5"/>
  <c r="R1105" i="5"/>
  <c r="R1106" i="5"/>
  <c r="R1107" i="5"/>
  <c r="R1108" i="5"/>
  <c r="R1109" i="5"/>
  <c r="R1110" i="5"/>
  <c r="R1111" i="5"/>
  <c r="R1112" i="5"/>
  <c r="R1113" i="5"/>
  <c r="R1114" i="5"/>
  <c r="R1115" i="5"/>
  <c r="R1116" i="5"/>
  <c r="R1117" i="5"/>
  <c r="R1118" i="5"/>
  <c r="R1119" i="5"/>
  <c r="R1120" i="5"/>
  <c r="R1121" i="5"/>
  <c r="R1122" i="5"/>
  <c r="R1123" i="5"/>
  <c r="R1124" i="5"/>
  <c r="R1125" i="5"/>
  <c r="R1126" i="5"/>
  <c r="R1127" i="5"/>
  <c r="R1128" i="5"/>
  <c r="R1129" i="5"/>
  <c r="R1130" i="5"/>
  <c r="R1131" i="5"/>
  <c r="R1132" i="5"/>
  <c r="R1133" i="5"/>
  <c r="R1134" i="5"/>
  <c r="R1135" i="5"/>
  <c r="R1136" i="5"/>
  <c r="R1137" i="5"/>
  <c r="R1138" i="5"/>
  <c r="R1139" i="5"/>
  <c r="R1140" i="5"/>
  <c r="R1141" i="5"/>
  <c r="R1142" i="5"/>
  <c r="R1143" i="5"/>
  <c r="R1144" i="5"/>
  <c r="R1145" i="5"/>
  <c r="R1146" i="5"/>
  <c r="R1147" i="5"/>
  <c r="R1148" i="5"/>
  <c r="R1149" i="5"/>
  <c r="R1150" i="5"/>
  <c r="R1151" i="5"/>
  <c r="R1152" i="5"/>
  <c r="R1153" i="5"/>
  <c r="R1154" i="5"/>
  <c r="R1155" i="5"/>
  <c r="R1156" i="5"/>
  <c r="R1157" i="5"/>
  <c r="R1158" i="5"/>
  <c r="R1159" i="5"/>
  <c r="R1160" i="5"/>
  <c r="R1161" i="5"/>
  <c r="R1162" i="5"/>
  <c r="R1163" i="5"/>
  <c r="R1164" i="5"/>
  <c r="R1165" i="5"/>
  <c r="R1166" i="5"/>
  <c r="R1167" i="5"/>
  <c r="R1168" i="5"/>
  <c r="R1169" i="5"/>
  <c r="R1170" i="5"/>
  <c r="R1171" i="5"/>
  <c r="R1172" i="5"/>
  <c r="R1173" i="5"/>
  <c r="R1174" i="5"/>
  <c r="R1175" i="5"/>
  <c r="R1176" i="5"/>
  <c r="R1177" i="5"/>
  <c r="R1178" i="5"/>
  <c r="R1179" i="5"/>
  <c r="R1180" i="5"/>
  <c r="R1181" i="5"/>
  <c r="R1182" i="5"/>
  <c r="R1183" i="5"/>
  <c r="R1184" i="5"/>
  <c r="R1185" i="5"/>
  <c r="R1186" i="5"/>
  <c r="R1187" i="5"/>
  <c r="R1188" i="5"/>
  <c r="R1189" i="5"/>
  <c r="R1190" i="5"/>
  <c r="R1191" i="5"/>
  <c r="R1192" i="5"/>
  <c r="R1193" i="5"/>
  <c r="R1194" i="5"/>
  <c r="R1195" i="5"/>
  <c r="R1196" i="5"/>
  <c r="R1197" i="5"/>
  <c r="R1198" i="5"/>
  <c r="R1199" i="5"/>
  <c r="R1200" i="5"/>
  <c r="R1201" i="5"/>
  <c r="R1202" i="5"/>
  <c r="R1203" i="5"/>
  <c r="R1204" i="5"/>
  <c r="R1205" i="5"/>
  <c r="R1206" i="5"/>
  <c r="R1207" i="5"/>
  <c r="R1208" i="5"/>
  <c r="R1209" i="5"/>
  <c r="R1210" i="5"/>
  <c r="R1211" i="5"/>
  <c r="R1212" i="5"/>
  <c r="R1213" i="5"/>
  <c r="R1214" i="5"/>
  <c r="R1215" i="5"/>
  <c r="R1216" i="5"/>
  <c r="R1217" i="5"/>
  <c r="R1218" i="5"/>
  <c r="R1219" i="5"/>
  <c r="R1220" i="5"/>
  <c r="R1221" i="5"/>
  <c r="R1222" i="5"/>
  <c r="R1223" i="5"/>
  <c r="R1224" i="5"/>
  <c r="R1225" i="5"/>
  <c r="R1226" i="5"/>
  <c r="R1227" i="5"/>
  <c r="R1228" i="5"/>
  <c r="R1229" i="5"/>
  <c r="R1230" i="5"/>
  <c r="R1231" i="5"/>
  <c r="R1232" i="5"/>
  <c r="R1233" i="5"/>
  <c r="R1234" i="5"/>
  <c r="R1235" i="5"/>
  <c r="R1236" i="5"/>
  <c r="R1237" i="5"/>
  <c r="R1238" i="5"/>
  <c r="R1239" i="5"/>
  <c r="R1240" i="5"/>
  <c r="R1241" i="5"/>
  <c r="R1242" i="5"/>
  <c r="R1243" i="5"/>
  <c r="R1244" i="5"/>
  <c r="R1245" i="5"/>
  <c r="R1246" i="5"/>
  <c r="R1247" i="5"/>
  <c r="R1248" i="5"/>
  <c r="R1249" i="5"/>
  <c r="R1250" i="5"/>
  <c r="R1251" i="5"/>
  <c r="R1252" i="5"/>
  <c r="R1253" i="5"/>
  <c r="R1254" i="5"/>
  <c r="R1255" i="5"/>
  <c r="R1256" i="5"/>
  <c r="R1257" i="5"/>
  <c r="R1258" i="5"/>
  <c r="R1259" i="5"/>
  <c r="R1260" i="5"/>
  <c r="R1261" i="5"/>
  <c r="R1262" i="5"/>
  <c r="R1263" i="5"/>
  <c r="R1264" i="5"/>
  <c r="R1265" i="5"/>
  <c r="R1266" i="5"/>
  <c r="R1267" i="5"/>
  <c r="R1268" i="5"/>
  <c r="R1269" i="5"/>
  <c r="R1270" i="5"/>
  <c r="R1271" i="5"/>
  <c r="R1272" i="5"/>
  <c r="R1273" i="5"/>
  <c r="R1274" i="5"/>
  <c r="R1275" i="5"/>
  <c r="R1276" i="5"/>
  <c r="R1277" i="5"/>
  <c r="R1278" i="5"/>
  <c r="R1279" i="5"/>
  <c r="R1280" i="5"/>
  <c r="R1281" i="5"/>
  <c r="R1282" i="5"/>
  <c r="R1283" i="5"/>
  <c r="R1284" i="5"/>
  <c r="R1285" i="5"/>
  <c r="R1286" i="5"/>
  <c r="R1287" i="5"/>
  <c r="R1288" i="5"/>
  <c r="R1289" i="5"/>
  <c r="R1290" i="5"/>
  <c r="R1291" i="5"/>
  <c r="R1292" i="5"/>
  <c r="R1293" i="5"/>
  <c r="R1294" i="5"/>
  <c r="R1295" i="5"/>
  <c r="R1296" i="5"/>
  <c r="R1297" i="5"/>
  <c r="R1298" i="5"/>
  <c r="R1299" i="5"/>
  <c r="R1300" i="5"/>
  <c r="R1301" i="5"/>
  <c r="R1302" i="5"/>
  <c r="R1303" i="5"/>
  <c r="R1304" i="5"/>
  <c r="R1305" i="5"/>
  <c r="R1306" i="5"/>
  <c r="R1307" i="5"/>
  <c r="R1308" i="5"/>
  <c r="R1309" i="5"/>
  <c r="R1310" i="5"/>
  <c r="R1311" i="5"/>
  <c r="R1312" i="5"/>
  <c r="R1313" i="5"/>
  <c r="R1314" i="5"/>
  <c r="R1315" i="5"/>
  <c r="R1316" i="5"/>
  <c r="R1317" i="5"/>
  <c r="R1318" i="5"/>
  <c r="R1319" i="5"/>
  <c r="R1320" i="5"/>
  <c r="R1321" i="5"/>
  <c r="R1322" i="5"/>
  <c r="R1323" i="5"/>
  <c r="R1324" i="5"/>
  <c r="R1325" i="5"/>
  <c r="R1326" i="5"/>
  <c r="R1327" i="5"/>
  <c r="R1328" i="5"/>
  <c r="R1329" i="5"/>
  <c r="R1330" i="5"/>
  <c r="R1331" i="5"/>
  <c r="R1332" i="5"/>
  <c r="R1333" i="5"/>
  <c r="R1334" i="5"/>
  <c r="R1335" i="5"/>
  <c r="R1336" i="5"/>
  <c r="R1337" i="5"/>
  <c r="R1338" i="5"/>
  <c r="R1339" i="5"/>
  <c r="R1340" i="5"/>
  <c r="R1341" i="5"/>
  <c r="R1342" i="5"/>
  <c r="R1343" i="5"/>
  <c r="R1344" i="5"/>
  <c r="R1345" i="5"/>
  <c r="R1346" i="5"/>
  <c r="R1347" i="5"/>
  <c r="R1348" i="5"/>
  <c r="R1349" i="5"/>
  <c r="R1350" i="5"/>
  <c r="R1351" i="5"/>
  <c r="R1352" i="5"/>
  <c r="R1353" i="5"/>
  <c r="R1354" i="5"/>
  <c r="R1355" i="5"/>
  <c r="R1356" i="5"/>
  <c r="R1357" i="5"/>
  <c r="R1358" i="5"/>
  <c r="R1359" i="5"/>
  <c r="R1360" i="5"/>
  <c r="R1361" i="5"/>
  <c r="R1362" i="5"/>
  <c r="R1363" i="5"/>
  <c r="R1364" i="5"/>
  <c r="R1365" i="5"/>
  <c r="R1366" i="5"/>
  <c r="R1367" i="5"/>
  <c r="R1368" i="5"/>
  <c r="R1369" i="5"/>
  <c r="R1370" i="5"/>
  <c r="R1371" i="5"/>
  <c r="R1372" i="5"/>
  <c r="R1373" i="5"/>
  <c r="R1374" i="5"/>
  <c r="R1375" i="5"/>
  <c r="R1376" i="5"/>
  <c r="R1377" i="5"/>
  <c r="R1378" i="5"/>
  <c r="R1379" i="5"/>
  <c r="R1380" i="5"/>
  <c r="R1381" i="5"/>
  <c r="R1382" i="5"/>
  <c r="R1383" i="5"/>
  <c r="R1384" i="5"/>
  <c r="R1385" i="5"/>
  <c r="R1386" i="5"/>
  <c r="R1387" i="5"/>
  <c r="R1388" i="5"/>
  <c r="R1389" i="5"/>
  <c r="R1390" i="5"/>
  <c r="R1391" i="5"/>
  <c r="R1392" i="5"/>
  <c r="R1393" i="5"/>
  <c r="R1394" i="5"/>
  <c r="R1395" i="5"/>
  <c r="R1396" i="5"/>
  <c r="R1397" i="5"/>
  <c r="R1398" i="5"/>
  <c r="R1399" i="5"/>
  <c r="R1400" i="5"/>
  <c r="R1401" i="5"/>
  <c r="R1402" i="5"/>
  <c r="R1403" i="5"/>
  <c r="R1404" i="5"/>
  <c r="R1405" i="5"/>
  <c r="R1406" i="5"/>
  <c r="R1407" i="5"/>
  <c r="R1408" i="5"/>
  <c r="R1409" i="5"/>
  <c r="R1410" i="5"/>
  <c r="R1411" i="5"/>
  <c r="R1412" i="5"/>
  <c r="R1413" i="5"/>
  <c r="R1414" i="5"/>
  <c r="R1415" i="5"/>
  <c r="R1416" i="5"/>
  <c r="R1417" i="5"/>
  <c r="R1418" i="5"/>
  <c r="R1419" i="5"/>
  <c r="R1420" i="5"/>
  <c r="R1421" i="5"/>
  <c r="R1422" i="5"/>
  <c r="R1423" i="5"/>
  <c r="R1424" i="5"/>
  <c r="R1425" i="5"/>
  <c r="R1426" i="5"/>
  <c r="R1427" i="5"/>
  <c r="R1428" i="5"/>
  <c r="R1429" i="5"/>
  <c r="R1430" i="5"/>
  <c r="R1431" i="5"/>
  <c r="R1432" i="5"/>
  <c r="R1433" i="5"/>
  <c r="R1434" i="5"/>
  <c r="R1435" i="5"/>
  <c r="R1436" i="5"/>
  <c r="R1437" i="5"/>
  <c r="R1438" i="5"/>
  <c r="R1439" i="5"/>
  <c r="R1440" i="5"/>
  <c r="R1441" i="5"/>
  <c r="R1442" i="5"/>
  <c r="R1443" i="5"/>
  <c r="R1444" i="5"/>
  <c r="R1445" i="5"/>
  <c r="R1446" i="5"/>
  <c r="R1447" i="5"/>
  <c r="R1448" i="5"/>
  <c r="R1449" i="5"/>
  <c r="R1450" i="5"/>
  <c r="R1451" i="5"/>
  <c r="R1452" i="5"/>
  <c r="R1453" i="5"/>
  <c r="R1454" i="5"/>
  <c r="R1455" i="5"/>
  <c r="R1456" i="5"/>
  <c r="R1457" i="5"/>
  <c r="R1458" i="5"/>
  <c r="R1459" i="5"/>
  <c r="R1460" i="5"/>
  <c r="R1461" i="5"/>
  <c r="R1462" i="5"/>
  <c r="R1463" i="5"/>
  <c r="R1464" i="5"/>
  <c r="R1465" i="5"/>
  <c r="R1466" i="5"/>
  <c r="R1467" i="5"/>
  <c r="R1468" i="5"/>
  <c r="R1469" i="5"/>
  <c r="R1470" i="5"/>
  <c r="R1471" i="5"/>
  <c r="R1472" i="5"/>
  <c r="R1473" i="5"/>
  <c r="R1474" i="5"/>
  <c r="R1475" i="5"/>
  <c r="R1476" i="5"/>
  <c r="R1477" i="5"/>
  <c r="R1478" i="5"/>
  <c r="R1479" i="5"/>
  <c r="R1480" i="5"/>
  <c r="R1481" i="5"/>
  <c r="R1482" i="5"/>
  <c r="R1483" i="5"/>
  <c r="R1484" i="5"/>
  <c r="R1485" i="5"/>
  <c r="R1486" i="5"/>
  <c r="R1487" i="5"/>
  <c r="R1488" i="5"/>
  <c r="R1489" i="5"/>
  <c r="R1490" i="5"/>
  <c r="R1491" i="5"/>
  <c r="R1492" i="5"/>
  <c r="R1493" i="5"/>
  <c r="R1494" i="5"/>
  <c r="R1495" i="5"/>
  <c r="R1496" i="5"/>
  <c r="R1497" i="5"/>
  <c r="R1498" i="5"/>
  <c r="R1499" i="5"/>
  <c r="R1500" i="5"/>
  <c r="R1501" i="5"/>
  <c r="R1502" i="5"/>
  <c r="R1503" i="5"/>
  <c r="R1504" i="5"/>
  <c r="R1505" i="5"/>
  <c r="R1506" i="5"/>
  <c r="R1507" i="5"/>
  <c r="R1508" i="5"/>
  <c r="R1509" i="5"/>
  <c r="R1510" i="5"/>
  <c r="R1511" i="5"/>
  <c r="R1512" i="5"/>
  <c r="R1513" i="5"/>
  <c r="R1514" i="5"/>
  <c r="R1515" i="5"/>
  <c r="R1516" i="5"/>
  <c r="R1517" i="5"/>
  <c r="R1518" i="5"/>
  <c r="R1519" i="5"/>
  <c r="R1520" i="5"/>
  <c r="R1521" i="5"/>
  <c r="R1522" i="5"/>
  <c r="R1523" i="5"/>
  <c r="R1524" i="5"/>
  <c r="R1525" i="5"/>
  <c r="R1526" i="5"/>
  <c r="R1527" i="5"/>
  <c r="R1528" i="5"/>
  <c r="R1529" i="5"/>
  <c r="R1530" i="5"/>
  <c r="R1531" i="5"/>
  <c r="R1532" i="5"/>
  <c r="R1533" i="5"/>
  <c r="R1534" i="5"/>
  <c r="R1535" i="5"/>
  <c r="R1536" i="5"/>
  <c r="R1537" i="5"/>
  <c r="R1538" i="5"/>
  <c r="R1539" i="5"/>
  <c r="R1540" i="5"/>
  <c r="R1541" i="5"/>
  <c r="R1542" i="5"/>
  <c r="R1543" i="5"/>
  <c r="R1544" i="5"/>
  <c r="R1545" i="5"/>
  <c r="R1546" i="5"/>
  <c r="R1547" i="5"/>
  <c r="R1548" i="5"/>
  <c r="R1549" i="5"/>
  <c r="R1550" i="5"/>
  <c r="R1551" i="5"/>
  <c r="R1552" i="5"/>
  <c r="R1553" i="5"/>
  <c r="R1554" i="5"/>
  <c r="R1555" i="5"/>
  <c r="R1556" i="5"/>
  <c r="R1557" i="5"/>
  <c r="R1558" i="5"/>
  <c r="R1559" i="5"/>
  <c r="R1560" i="5"/>
  <c r="R1561" i="5"/>
  <c r="R1562" i="5"/>
  <c r="R1563" i="5"/>
  <c r="R1564" i="5"/>
  <c r="R1565" i="5"/>
  <c r="R1566" i="5"/>
  <c r="R1567" i="5"/>
  <c r="R1568" i="5"/>
  <c r="R1569" i="5"/>
  <c r="R1570" i="5"/>
  <c r="R1571" i="5"/>
  <c r="R1572" i="5"/>
  <c r="R1573" i="5"/>
  <c r="R1574" i="5"/>
  <c r="R1575" i="5"/>
  <c r="R1576" i="5"/>
  <c r="R1577" i="5"/>
  <c r="R1578" i="5"/>
  <c r="R1579" i="5"/>
  <c r="R1580" i="5"/>
  <c r="R1581" i="5"/>
  <c r="R1582" i="5"/>
  <c r="R1583" i="5"/>
  <c r="R1584" i="5"/>
  <c r="R1585" i="5"/>
  <c r="R1586" i="5"/>
  <c r="R1587" i="5"/>
  <c r="R1588" i="5"/>
  <c r="R1589" i="5"/>
  <c r="R1590" i="5"/>
  <c r="R1591" i="5"/>
  <c r="R1592" i="5"/>
  <c r="R1593" i="5"/>
  <c r="R1594" i="5"/>
  <c r="R1595" i="5"/>
  <c r="R1596" i="5"/>
  <c r="R1597" i="5"/>
  <c r="R1598" i="5"/>
  <c r="R1599" i="5"/>
  <c r="R1600" i="5"/>
  <c r="R1601" i="5"/>
  <c r="R1602" i="5"/>
  <c r="R1603" i="5"/>
  <c r="R1604" i="5"/>
  <c r="R1605" i="5"/>
  <c r="R1606" i="5"/>
  <c r="R1607" i="5"/>
  <c r="R1608" i="5"/>
  <c r="R1609" i="5"/>
  <c r="R1610" i="5"/>
  <c r="R1611" i="5"/>
  <c r="R1612" i="5"/>
  <c r="R1613" i="5"/>
  <c r="R1614" i="5"/>
  <c r="R1615" i="5"/>
  <c r="R1616" i="5"/>
  <c r="R1617" i="5"/>
  <c r="R1618" i="5"/>
  <c r="R1619" i="5"/>
  <c r="R1620" i="5"/>
  <c r="R1621" i="5"/>
  <c r="R1622" i="5"/>
  <c r="R1623" i="5"/>
  <c r="R1624" i="5"/>
  <c r="R1625" i="5"/>
  <c r="R1626" i="5"/>
  <c r="R1627" i="5"/>
  <c r="R1628" i="5"/>
  <c r="R1629" i="5"/>
  <c r="R1630" i="5"/>
  <c r="R1631" i="5"/>
  <c r="R1632" i="5"/>
  <c r="R1633" i="5"/>
  <c r="R1634" i="5"/>
  <c r="R1635" i="5"/>
  <c r="R1636" i="5"/>
  <c r="R1637" i="5"/>
  <c r="R1638" i="5"/>
  <c r="R1639" i="5"/>
  <c r="R1640" i="5"/>
  <c r="R1641" i="5"/>
  <c r="R1642" i="5"/>
  <c r="R1643" i="5"/>
  <c r="R1644" i="5"/>
  <c r="R1645" i="5"/>
  <c r="R1646" i="5"/>
  <c r="R1647" i="5"/>
  <c r="R1648" i="5"/>
  <c r="R1649" i="5"/>
  <c r="R1650" i="5"/>
  <c r="R1651" i="5"/>
  <c r="R1652" i="5"/>
  <c r="R1653" i="5"/>
  <c r="R1654" i="5"/>
  <c r="R1655" i="5"/>
  <c r="R1656" i="5"/>
  <c r="R1657" i="5"/>
  <c r="R1658" i="5"/>
  <c r="R1659" i="5"/>
  <c r="R1660" i="5"/>
  <c r="R1661" i="5"/>
  <c r="R1662" i="5"/>
  <c r="R1663" i="5"/>
  <c r="R1664" i="5"/>
  <c r="R1665" i="5"/>
  <c r="R1666" i="5"/>
  <c r="R1667" i="5"/>
  <c r="R1668" i="5"/>
  <c r="R1669" i="5"/>
  <c r="R1670" i="5"/>
  <c r="R1671" i="5"/>
  <c r="R1672" i="5"/>
  <c r="R1673" i="5"/>
  <c r="R1674" i="5"/>
  <c r="R1675" i="5"/>
  <c r="R1676" i="5"/>
  <c r="R1677" i="5"/>
  <c r="R1678" i="5"/>
  <c r="R1679" i="5"/>
  <c r="R1680" i="5"/>
  <c r="R1681" i="5"/>
  <c r="R1682" i="5"/>
  <c r="R1683" i="5"/>
  <c r="R1684" i="5"/>
  <c r="R1685" i="5"/>
  <c r="R1686" i="5"/>
  <c r="R1687" i="5"/>
  <c r="R1688" i="5"/>
  <c r="R1689" i="5"/>
  <c r="R1690" i="5"/>
  <c r="R1691" i="5"/>
  <c r="R1692" i="5"/>
  <c r="R1693" i="5"/>
  <c r="R1694" i="5"/>
  <c r="R1695" i="5"/>
  <c r="R1696" i="5"/>
  <c r="R1697" i="5"/>
  <c r="R1698" i="5"/>
  <c r="R1699" i="5"/>
  <c r="R1700" i="5"/>
  <c r="R1701" i="5"/>
  <c r="R1702" i="5"/>
  <c r="R1703" i="5"/>
  <c r="R1704" i="5"/>
  <c r="R1705" i="5"/>
  <c r="R1706" i="5"/>
  <c r="R1707" i="5"/>
  <c r="R1708" i="5"/>
  <c r="R1709" i="5"/>
  <c r="R1710" i="5"/>
  <c r="R1711" i="5"/>
  <c r="R1712" i="5"/>
  <c r="R1713" i="5"/>
  <c r="R1714" i="5"/>
  <c r="R1715" i="5"/>
  <c r="R1716" i="5"/>
  <c r="R1717" i="5"/>
  <c r="R1718" i="5"/>
  <c r="R1719" i="5"/>
  <c r="R1720" i="5"/>
  <c r="R1721" i="5"/>
  <c r="R1722" i="5"/>
  <c r="R1723" i="5"/>
  <c r="R1724" i="5"/>
  <c r="R1725" i="5"/>
  <c r="R1726" i="5"/>
  <c r="R1727" i="5"/>
  <c r="R1728" i="5"/>
  <c r="R1729" i="5"/>
  <c r="R1730" i="5"/>
  <c r="R1731" i="5"/>
  <c r="R1732" i="5"/>
  <c r="R1733" i="5"/>
  <c r="R1734" i="5"/>
  <c r="R1735" i="5"/>
  <c r="R1736" i="5"/>
  <c r="R1737" i="5"/>
  <c r="R1738" i="5"/>
  <c r="R1739" i="5"/>
  <c r="R1740" i="5"/>
  <c r="R1741" i="5"/>
  <c r="R1742" i="5"/>
  <c r="R1743" i="5"/>
  <c r="R1744" i="5"/>
  <c r="R1745" i="5"/>
  <c r="R1746" i="5"/>
  <c r="R1747" i="5"/>
  <c r="R1748" i="5"/>
  <c r="R1749" i="5"/>
  <c r="R1750" i="5"/>
  <c r="R1751" i="5"/>
  <c r="R1752" i="5"/>
  <c r="R1753" i="5"/>
  <c r="R1754" i="5"/>
  <c r="R1755" i="5"/>
  <c r="R1756" i="5"/>
  <c r="R1757" i="5"/>
  <c r="R1758" i="5"/>
  <c r="R1759" i="5"/>
  <c r="R1760" i="5"/>
  <c r="R1761" i="5"/>
  <c r="R1762" i="5"/>
  <c r="R1763" i="5"/>
  <c r="R1764" i="5"/>
  <c r="R1765" i="5"/>
  <c r="R1766" i="5"/>
  <c r="R1767" i="5"/>
  <c r="R1768" i="5"/>
  <c r="R1769" i="5"/>
  <c r="R1770" i="5"/>
  <c r="R1771" i="5"/>
  <c r="R1772" i="5"/>
  <c r="R1773" i="5"/>
  <c r="R1774" i="5"/>
  <c r="R1775" i="5"/>
  <c r="R1776" i="5"/>
  <c r="R1777" i="5"/>
  <c r="R1778" i="5"/>
  <c r="R1779" i="5"/>
  <c r="R1780" i="5"/>
  <c r="R1781" i="5"/>
  <c r="R1782" i="5"/>
  <c r="R1783" i="5"/>
  <c r="R1784" i="5"/>
  <c r="R1785" i="5"/>
  <c r="R1786" i="5"/>
  <c r="R1787" i="5"/>
  <c r="R1788" i="5"/>
  <c r="R1789" i="5"/>
  <c r="R1790" i="5"/>
  <c r="R1791" i="5"/>
  <c r="R1792" i="5"/>
  <c r="R1793" i="5"/>
  <c r="R1794" i="5"/>
  <c r="R1795" i="5"/>
  <c r="R1796" i="5"/>
  <c r="R1797" i="5"/>
  <c r="R1798" i="5"/>
  <c r="R1799" i="5"/>
  <c r="R1800" i="5"/>
  <c r="R1801" i="5"/>
  <c r="R1802" i="5"/>
  <c r="R1803" i="5"/>
  <c r="R1804" i="5"/>
  <c r="R1805" i="5"/>
  <c r="R1806" i="5"/>
  <c r="R1807" i="5"/>
  <c r="R1808" i="5"/>
  <c r="R1809" i="5"/>
  <c r="R1810" i="5"/>
  <c r="R1811" i="5"/>
  <c r="R1812" i="5"/>
  <c r="R1813" i="5"/>
  <c r="R1814" i="5"/>
  <c r="R1815" i="5"/>
  <c r="R1816" i="5"/>
  <c r="R1817" i="5"/>
  <c r="R1818" i="5"/>
  <c r="R1819" i="5"/>
  <c r="R1820" i="5"/>
  <c r="R1821" i="5"/>
  <c r="R1822" i="5"/>
  <c r="R1823" i="5"/>
  <c r="R1824" i="5"/>
  <c r="R1825" i="5"/>
  <c r="R1826" i="5"/>
  <c r="R1827" i="5"/>
  <c r="R1828" i="5"/>
  <c r="R1829" i="5"/>
  <c r="R1830" i="5"/>
  <c r="R1831" i="5"/>
  <c r="R1832" i="5"/>
  <c r="R1833" i="5"/>
  <c r="R1834" i="5"/>
  <c r="R1835" i="5"/>
  <c r="R1836" i="5"/>
  <c r="R1837" i="5"/>
  <c r="R1838" i="5"/>
  <c r="R1839" i="5"/>
  <c r="R1840" i="5"/>
  <c r="R1841" i="5"/>
  <c r="R1842" i="5"/>
  <c r="R1843" i="5"/>
  <c r="R1844" i="5"/>
  <c r="R1845" i="5"/>
  <c r="R1846" i="5"/>
  <c r="R1847" i="5"/>
  <c r="R1848" i="5"/>
  <c r="R1849" i="5"/>
  <c r="R1850" i="5"/>
  <c r="R1851" i="5"/>
  <c r="R1852" i="5"/>
  <c r="R1853" i="5"/>
  <c r="R1854" i="5"/>
  <c r="R1855" i="5"/>
  <c r="R1856" i="5"/>
  <c r="R1857" i="5"/>
  <c r="R1858" i="5"/>
  <c r="R1859" i="5"/>
  <c r="R1860" i="5"/>
  <c r="R1861" i="5"/>
  <c r="R1862" i="5"/>
  <c r="R1863" i="5"/>
  <c r="R1864" i="5"/>
  <c r="R1865" i="5"/>
  <c r="R1866" i="5"/>
  <c r="R1867" i="5"/>
  <c r="R1868" i="5"/>
  <c r="R1869" i="5"/>
  <c r="R1870" i="5"/>
  <c r="R1871" i="5"/>
  <c r="R1872" i="5"/>
  <c r="R1873" i="5"/>
  <c r="R1874" i="5"/>
  <c r="R1875" i="5"/>
  <c r="R1876" i="5"/>
  <c r="R1877" i="5"/>
  <c r="R1878" i="5"/>
  <c r="R1879" i="5"/>
  <c r="R1880" i="5"/>
  <c r="R1881" i="5"/>
  <c r="R1882" i="5"/>
  <c r="R1883" i="5"/>
  <c r="R1884" i="5"/>
  <c r="R1885" i="5"/>
  <c r="R1886" i="5"/>
  <c r="R1887" i="5"/>
  <c r="R1888" i="5"/>
  <c r="R1889" i="5"/>
  <c r="R1890" i="5"/>
  <c r="R1891" i="5"/>
  <c r="R1892" i="5"/>
  <c r="R1893" i="5"/>
  <c r="R1894" i="5"/>
  <c r="R1895" i="5"/>
  <c r="R1896" i="5"/>
  <c r="R1897" i="5"/>
  <c r="R1898" i="5"/>
  <c r="R1899" i="5"/>
  <c r="R1900" i="5"/>
  <c r="R1901" i="5"/>
  <c r="R1902" i="5"/>
  <c r="R1903" i="5"/>
  <c r="R1904" i="5"/>
  <c r="R1905" i="5"/>
  <c r="R1906" i="5"/>
  <c r="R1907" i="5"/>
  <c r="R1908" i="5"/>
  <c r="R1909" i="5"/>
  <c r="R1910" i="5"/>
  <c r="R1911" i="5"/>
  <c r="R1912" i="5"/>
  <c r="R1913" i="5"/>
  <c r="R1914" i="5"/>
  <c r="R1915" i="5"/>
  <c r="R1916" i="5"/>
  <c r="R1917" i="5"/>
  <c r="R1918" i="5"/>
  <c r="R1919" i="5"/>
  <c r="R1920" i="5"/>
  <c r="R1921" i="5"/>
  <c r="R1922" i="5"/>
  <c r="R1923" i="5"/>
  <c r="R1924" i="5"/>
  <c r="R1925" i="5"/>
  <c r="R1926" i="5"/>
  <c r="R1927" i="5"/>
  <c r="R1928" i="5"/>
  <c r="R1929" i="5"/>
  <c r="R1930" i="5"/>
  <c r="R1931" i="5"/>
  <c r="R1932" i="5"/>
  <c r="R1933" i="5"/>
  <c r="R1934" i="5"/>
  <c r="R1935" i="5"/>
  <c r="R1936" i="5"/>
  <c r="R1937" i="5"/>
  <c r="R1938" i="5"/>
  <c r="R1939" i="5"/>
  <c r="R1940" i="5"/>
  <c r="R1941" i="5"/>
  <c r="R1942" i="5"/>
  <c r="R1943" i="5"/>
  <c r="R1944" i="5"/>
  <c r="R1945" i="5"/>
  <c r="R1946" i="5"/>
  <c r="R1947" i="5"/>
  <c r="R1948" i="5"/>
  <c r="R1949" i="5"/>
  <c r="R1950" i="5"/>
  <c r="R1951" i="5"/>
  <c r="R1952" i="5"/>
  <c r="R1953" i="5"/>
  <c r="R1954" i="5"/>
  <c r="R1955" i="5"/>
  <c r="R1956" i="5"/>
  <c r="R1957" i="5"/>
  <c r="R1958" i="5"/>
  <c r="R1959" i="5"/>
  <c r="R1960" i="5"/>
  <c r="R1961" i="5"/>
  <c r="R1962" i="5"/>
  <c r="R1963" i="5"/>
  <c r="R1964" i="5"/>
  <c r="R1965" i="5"/>
  <c r="R1966" i="5"/>
  <c r="R1967" i="5"/>
  <c r="R1968" i="5"/>
  <c r="R1969" i="5"/>
  <c r="R1970" i="5"/>
  <c r="R1971" i="5"/>
  <c r="R1972" i="5"/>
  <c r="R1973" i="5"/>
  <c r="R1974" i="5"/>
  <c r="R1975" i="5"/>
  <c r="R1976" i="5"/>
  <c r="R1977" i="5"/>
  <c r="R1978" i="5"/>
  <c r="R1979" i="5"/>
  <c r="R1980" i="5"/>
  <c r="R1981" i="5"/>
  <c r="R1982" i="5"/>
  <c r="R1983" i="5"/>
  <c r="R1984" i="5"/>
  <c r="R1985" i="5"/>
  <c r="R1986" i="5"/>
  <c r="R1987" i="5"/>
  <c r="R1988" i="5"/>
  <c r="R1989" i="5"/>
  <c r="R1990" i="5"/>
  <c r="R1991" i="5"/>
  <c r="R1992" i="5"/>
  <c r="R1993" i="5"/>
  <c r="R1994" i="5"/>
  <c r="R1995" i="5"/>
  <c r="R1996" i="5"/>
  <c r="R1997" i="5"/>
  <c r="R1998" i="5"/>
  <c r="R1999" i="5"/>
  <c r="R2000" i="5"/>
  <c r="R2001" i="5"/>
  <c r="R2002" i="5"/>
  <c r="R2003" i="5"/>
  <c r="R2004" i="5"/>
  <c r="R2005" i="5"/>
  <c r="R2006" i="5"/>
  <c r="R2007" i="5"/>
  <c r="R2008" i="5"/>
  <c r="R2009" i="5"/>
  <c r="R2010" i="5"/>
  <c r="R2011" i="5"/>
  <c r="R2012" i="5"/>
  <c r="R2013" i="5"/>
  <c r="R2014" i="5"/>
  <c r="R2015" i="5"/>
  <c r="R2016" i="5"/>
  <c r="R2017" i="5"/>
  <c r="R2018" i="5"/>
  <c r="R2019" i="5"/>
  <c r="R2020" i="5"/>
  <c r="R2021" i="5"/>
  <c r="R2022" i="5"/>
  <c r="R2023" i="5"/>
  <c r="R2024" i="5"/>
  <c r="R2025" i="5"/>
  <c r="R2026" i="5"/>
  <c r="R2027" i="5"/>
  <c r="R2028" i="5"/>
  <c r="R2029" i="5"/>
  <c r="R2030" i="5"/>
  <c r="R2031" i="5"/>
  <c r="R2032" i="5"/>
  <c r="R2033" i="5"/>
  <c r="R2034" i="5"/>
  <c r="R2035" i="5"/>
  <c r="R2036" i="5"/>
  <c r="R2037" i="5"/>
  <c r="R2038" i="5"/>
  <c r="R2039" i="5"/>
  <c r="R2040" i="5"/>
  <c r="R2041" i="5"/>
  <c r="R2042" i="5"/>
  <c r="R2043" i="5"/>
  <c r="R2044" i="5"/>
  <c r="R2045" i="5"/>
  <c r="R2046" i="5"/>
  <c r="R2047" i="5"/>
  <c r="R2048" i="5"/>
  <c r="R2049" i="5"/>
  <c r="R2050" i="5"/>
  <c r="R2051" i="5"/>
  <c r="R2052" i="5"/>
  <c r="R2053" i="5"/>
  <c r="R2054" i="5"/>
  <c r="R2055" i="5"/>
  <c r="R2056" i="5"/>
  <c r="R2057" i="5"/>
  <c r="R2058" i="5"/>
  <c r="R2059" i="5"/>
  <c r="R2060" i="5"/>
  <c r="R2061" i="5"/>
  <c r="R2062" i="5"/>
  <c r="R2063" i="5"/>
  <c r="R2064" i="5"/>
  <c r="R2065" i="5"/>
  <c r="R2066" i="5"/>
  <c r="R2067" i="5"/>
  <c r="R2068" i="5"/>
  <c r="R2069" i="5"/>
  <c r="R2070" i="5"/>
  <c r="R2071" i="5"/>
  <c r="R2072" i="5"/>
  <c r="R2073" i="5"/>
  <c r="R2074" i="5"/>
  <c r="R2075" i="5"/>
  <c r="R2076" i="5"/>
  <c r="R2077" i="5"/>
  <c r="R2078" i="5"/>
  <c r="R2079" i="5"/>
  <c r="R2080" i="5"/>
  <c r="R2081" i="5"/>
  <c r="R2082" i="5"/>
  <c r="R2083" i="5"/>
  <c r="R2084" i="5"/>
  <c r="R2085" i="5"/>
  <c r="R2086" i="5"/>
  <c r="R2087" i="5"/>
  <c r="R2088" i="5"/>
  <c r="R2089" i="5"/>
  <c r="R2090" i="5"/>
  <c r="R2091" i="5"/>
  <c r="R2092" i="5"/>
  <c r="R2093" i="5"/>
  <c r="R2094" i="5"/>
  <c r="R2095" i="5"/>
  <c r="R2096" i="5"/>
  <c r="R2097" i="5"/>
  <c r="R2098" i="5"/>
  <c r="R2099" i="5"/>
  <c r="R2100" i="5"/>
  <c r="R2101" i="5"/>
  <c r="R2102" i="5"/>
  <c r="R2103" i="5"/>
  <c r="R2104" i="5"/>
  <c r="R2105" i="5"/>
  <c r="R2106" i="5"/>
  <c r="R2107" i="5"/>
  <c r="R2108" i="5"/>
  <c r="R2109" i="5"/>
  <c r="R2110" i="5"/>
  <c r="R2111" i="5"/>
  <c r="R2112" i="5"/>
  <c r="R2113" i="5"/>
  <c r="R2114" i="5"/>
  <c r="R2115" i="5"/>
  <c r="R2116" i="5"/>
  <c r="R2117" i="5"/>
  <c r="R2118" i="5"/>
  <c r="R2119" i="5"/>
  <c r="R2120" i="5"/>
  <c r="R2121" i="5"/>
  <c r="R2122" i="5"/>
  <c r="R2123" i="5"/>
  <c r="R2124" i="5"/>
  <c r="R2125" i="5"/>
  <c r="R2126" i="5"/>
  <c r="R2127" i="5"/>
  <c r="R2128" i="5"/>
  <c r="R2129" i="5"/>
  <c r="R2130" i="5"/>
  <c r="R2131" i="5"/>
  <c r="R2132" i="5"/>
  <c r="R2133" i="5"/>
  <c r="R2134" i="5"/>
  <c r="R2135" i="5"/>
  <c r="R2136" i="5"/>
  <c r="R2137" i="5"/>
  <c r="R2138" i="5"/>
  <c r="R2139" i="5"/>
  <c r="R2140" i="5"/>
  <c r="R2141" i="5"/>
  <c r="R2142" i="5"/>
  <c r="R2143" i="5"/>
  <c r="R2144" i="5"/>
  <c r="R2145" i="5"/>
  <c r="R2146" i="5"/>
  <c r="R2147" i="5"/>
  <c r="R2148" i="5"/>
  <c r="R2149" i="5"/>
  <c r="R2150" i="5"/>
  <c r="R2151" i="5"/>
  <c r="R2152" i="5"/>
  <c r="R2153" i="5"/>
  <c r="R2154" i="5"/>
  <c r="R2155" i="5"/>
  <c r="R2156" i="5"/>
  <c r="R2157" i="5"/>
  <c r="R2158" i="5"/>
  <c r="R2159" i="5"/>
  <c r="R2160" i="5"/>
  <c r="R2161" i="5"/>
  <c r="R2162" i="5"/>
  <c r="R2163" i="5"/>
  <c r="R2164" i="5"/>
  <c r="R2165" i="5"/>
  <c r="R2166" i="5"/>
  <c r="R2167" i="5"/>
  <c r="R2168" i="5"/>
  <c r="R2169" i="5"/>
  <c r="R2170" i="5"/>
  <c r="R2171" i="5"/>
  <c r="R2172" i="5"/>
  <c r="R2173" i="5"/>
  <c r="R2174" i="5"/>
  <c r="R2175" i="5"/>
  <c r="R2176" i="5"/>
  <c r="R2177" i="5"/>
  <c r="R2178" i="5"/>
  <c r="R2179" i="5"/>
  <c r="R2180" i="5"/>
  <c r="R2181" i="5"/>
  <c r="R2182" i="5"/>
  <c r="R2183" i="5"/>
  <c r="R2184" i="5"/>
  <c r="R2185" i="5"/>
  <c r="R2186" i="5"/>
  <c r="R2187" i="5"/>
  <c r="R2188" i="5"/>
  <c r="R2189" i="5"/>
  <c r="R2190" i="5"/>
  <c r="R2191" i="5"/>
  <c r="R2192" i="5"/>
  <c r="R2193" i="5"/>
  <c r="R2194" i="5"/>
  <c r="R2195" i="5"/>
  <c r="R2196" i="5"/>
  <c r="R2197" i="5"/>
  <c r="R2198" i="5"/>
  <c r="R2199" i="5"/>
  <c r="R2200" i="5"/>
  <c r="R2201" i="5"/>
  <c r="R2202" i="5"/>
  <c r="R2203" i="5"/>
  <c r="R2204" i="5"/>
  <c r="R2205" i="5"/>
  <c r="R2206" i="5"/>
  <c r="R2207" i="5"/>
  <c r="R2208" i="5"/>
  <c r="R2209" i="5"/>
  <c r="R2210" i="5"/>
  <c r="R2211" i="5"/>
  <c r="R2212" i="5"/>
  <c r="R2213" i="5"/>
  <c r="R2214" i="5"/>
  <c r="R2215" i="5"/>
  <c r="R2216" i="5"/>
  <c r="R2217" i="5"/>
  <c r="R2218" i="5"/>
  <c r="R2219" i="5"/>
  <c r="R2220" i="5"/>
  <c r="R2221" i="5"/>
  <c r="R2222" i="5"/>
  <c r="R2223" i="5"/>
  <c r="R2224" i="5"/>
  <c r="R2225" i="5"/>
  <c r="R2226" i="5"/>
  <c r="R2227" i="5"/>
  <c r="R2228" i="5"/>
  <c r="R2229" i="5"/>
  <c r="R2230" i="5"/>
  <c r="R2231" i="5"/>
  <c r="R2232" i="5"/>
  <c r="R2233" i="5"/>
  <c r="R2234" i="5"/>
  <c r="R2235" i="5"/>
  <c r="R2236" i="5"/>
  <c r="R2237" i="5"/>
  <c r="R2238" i="5"/>
  <c r="R2239" i="5"/>
  <c r="R2240" i="5"/>
  <c r="R2241" i="5"/>
  <c r="R2242" i="5"/>
  <c r="R2243" i="5"/>
  <c r="R2244" i="5"/>
  <c r="R2245" i="5"/>
  <c r="R2246" i="5"/>
  <c r="R2247" i="5"/>
  <c r="R2248" i="5"/>
  <c r="R2249" i="5"/>
  <c r="R2250" i="5"/>
  <c r="R2251" i="5"/>
  <c r="R2252" i="5"/>
  <c r="R2253" i="5"/>
  <c r="R2254" i="5"/>
  <c r="R2255" i="5"/>
  <c r="R2256" i="5"/>
  <c r="R2257" i="5"/>
  <c r="R2258" i="5"/>
  <c r="R2259" i="5"/>
  <c r="R2260" i="5"/>
  <c r="R2261" i="5"/>
  <c r="R2262" i="5"/>
  <c r="R2263" i="5"/>
  <c r="R2264" i="5"/>
  <c r="R2265" i="5"/>
  <c r="R2266" i="5"/>
  <c r="R2267" i="5"/>
  <c r="R2268" i="5"/>
  <c r="R2269" i="5"/>
  <c r="R2270" i="5"/>
  <c r="R2271" i="5"/>
  <c r="R2272" i="5"/>
  <c r="R2273" i="5"/>
  <c r="R2274" i="5"/>
  <c r="R2275" i="5"/>
  <c r="R2276" i="5"/>
  <c r="R2277" i="5"/>
  <c r="R2278" i="5"/>
  <c r="R2279" i="5"/>
  <c r="R2280" i="5"/>
  <c r="R2281" i="5"/>
  <c r="R2282" i="5"/>
  <c r="R2283" i="5"/>
  <c r="R2284" i="5"/>
  <c r="R2285" i="5"/>
  <c r="R2286" i="5"/>
  <c r="R2287" i="5"/>
  <c r="R2288" i="5"/>
  <c r="R2289" i="5"/>
  <c r="R2290" i="5"/>
  <c r="R2291" i="5"/>
  <c r="R2292" i="5"/>
  <c r="R2293" i="5"/>
  <c r="R2294" i="5"/>
  <c r="R2295" i="5"/>
  <c r="R2296" i="5"/>
  <c r="R2297" i="5"/>
  <c r="R2298" i="5"/>
  <c r="R2299" i="5"/>
  <c r="R2300" i="5"/>
  <c r="R2301" i="5"/>
  <c r="R2302" i="5"/>
  <c r="R2303" i="5"/>
  <c r="R2304" i="5"/>
  <c r="R2305" i="5"/>
  <c r="R2306" i="5"/>
  <c r="R2307" i="5"/>
  <c r="R2308" i="5"/>
  <c r="R2309" i="5"/>
  <c r="R2310" i="5"/>
  <c r="R2311" i="5"/>
  <c r="R2312" i="5"/>
  <c r="R2313" i="5"/>
  <c r="R2314" i="5"/>
  <c r="R2315" i="5"/>
  <c r="R2316" i="5"/>
  <c r="R2317" i="5"/>
  <c r="R2318" i="5"/>
  <c r="R2319" i="5"/>
  <c r="R2320" i="5"/>
  <c r="R2321" i="5"/>
  <c r="R2322" i="5"/>
  <c r="R2323" i="5"/>
  <c r="R2324" i="5"/>
  <c r="R2325" i="5"/>
  <c r="R2326" i="5"/>
  <c r="R2327" i="5"/>
  <c r="R2328" i="5"/>
  <c r="R2329" i="5"/>
  <c r="R2330" i="5"/>
  <c r="R2331" i="5"/>
  <c r="R2332" i="5"/>
  <c r="R2333" i="5"/>
  <c r="R2334" i="5"/>
  <c r="R2335" i="5"/>
  <c r="R2336" i="5"/>
  <c r="R2337" i="5"/>
  <c r="R2338" i="5"/>
  <c r="R2339" i="5"/>
  <c r="R2340" i="5"/>
  <c r="R2341" i="5"/>
  <c r="R2342" i="5"/>
  <c r="R2343" i="5"/>
  <c r="R2344" i="5"/>
  <c r="R2345" i="5"/>
  <c r="R2346" i="5"/>
  <c r="R2347" i="5"/>
  <c r="R2348" i="5"/>
  <c r="R2349" i="5"/>
  <c r="R2350" i="5"/>
  <c r="R2351" i="5"/>
  <c r="R2352" i="5"/>
  <c r="R2353" i="5"/>
  <c r="R2354" i="5"/>
  <c r="R2355" i="5"/>
  <c r="R2356" i="5"/>
  <c r="R2357" i="5"/>
  <c r="R2358" i="5"/>
  <c r="R2359" i="5"/>
  <c r="R2360" i="5"/>
  <c r="R2361" i="5"/>
  <c r="R2362" i="5"/>
  <c r="R2363" i="5"/>
  <c r="R2364" i="5"/>
  <c r="R2365" i="5"/>
  <c r="R2366" i="5"/>
  <c r="R2367" i="5"/>
  <c r="R2368" i="5"/>
  <c r="R2369" i="5"/>
  <c r="R2370" i="5"/>
  <c r="R2371" i="5"/>
  <c r="R2372" i="5"/>
  <c r="R2373" i="5"/>
  <c r="R2374" i="5"/>
  <c r="R2375" i="5"/>
  <c r="R2376" i="5"/>
  <c r="R2377" i="5"/>
  <c r="R2378" i="5"/>
  <c r="R2379" i="5"/>
  <c r="R2380" i="5"/>
  <c r="R2381" i="5"/>
  <c r="R2382" i="5"/>
  <c r="R2383" i="5"/>
  <c r="R2384" i="5"/>
  <c r="R2385" i="5"/>
  <c r="R2386" i="5"/>
  <c r="R2387" i="5"/>
  <c r="R2388" i="5"/>
  <c r="R2389" i="5"/>
  <c r="R2390" i="5"/>
  <c r="R2391" i="5"/>
  <c r="R2392" i="5"/>
  <c r="R2393" i="5"/>
  <c r="R2394" i="5"/>
  <c r="R2395" i="5"/>
  <c r="R2396" i="5"/>
  <c r="R2397" i="5"/>
  <c r="R2398" i="5"/>
  <c r="R2399" i="5"/>
  <c r="R2400" i="5"/>
  <c r="R2401" i="5"/>
  <c r="R2402" i="5"/>
  <c r="R2403" i="5"/>
  <c r="R2404" i="5"/>
  <c r="R2405" i="5"/>
  <c r="R2406" i="5"/>
  <c r="R2407" i="5"/>
  <c r="R2408" i="5"/>
  <c r="R2409" i="5"/>
  <c r="R2410" i="5"/>
  <c r="R2411" i="5"/>
  <c r="R2412" i="5"/>
  <c r="R2413" i="5"/>
  <c r="R2414" i="5"/>
  <c r="R2415" i="5"/>
  <c r="R2416" i="5"/>
  <c r="R2417" i="5"/>
  <c r="R2418" i="5"/>
  <c r="R2419" i="5"/>
  <c r="R2420" i="5"/>
  <c r="R2421" i="5"/>
  <c r="R2422" i="5"/>
  <c r="R2423" i="5"/>
  <c r="R2424" i="5"/>
  <c r="R2425" i="5"/>
  <c r="R2426" i="5"/>
  <c r="R2427" i="5"/>
  <c r="R2428" i="5"/>
  <c r="R2429" i="5"/>
  <c r="R2430" i="5"/>
  <c r="R2431" i="5"/>
  <c r="R2432" i="5"/>
  <c r="R2433" i="5"/>
  <c r="R2434" i="5"/>
  <c r="R2435" i="5"/>
  <c r="R2436" i="5"/>
  <c r="R2437" i="5"/>
  <c r="R2438" i="5"/>
  <c r="R2439" i="5"/>
  <c r="R2440" i="5"/>
  <c r="R2441" i="5"/>
  <c r="R2442" i="5"/>
  <c r="R2443" i="5"/>
  <c r="R2444" i="5"/>
  <c r="R2445" i="5"/>
  <c r="R2446" i="5"/>
  <c r="R2447" i="5"/>
  <c r="R2448" i="5"/>
  <c r="R2449" i="5"/>
  <c r="R2450" i="5"/>
  <c r="R2451" i="5"/>
  <c r="R2452" i="5"/>
  <c r="R2453" i="5"/>
  <c r="R2454" i="5"/>
  <c r="R2455" i="5"/>
  <c r="R2456" i="5"/>
  <c r="R2457" i="5"/>
  <c r="R2458" i="5"/>
  <c r="R2459" i="5"/>
  <c r="R2460" i="5"/>
  <c r="R2461" i="5"/>
  <c r="R2462" i="5"/>
  <c r="R2463" i="5"/>
  <c r="R2464" i="5"/>
  <c r="R2465" i="5"/>
  <c r="R2466" i="5"/>
  <c r="R2467" i="5"/>
  <c r="R2468" i="5"/>
  <c r="R2469" i="5"/>
  <c r="R2470" i="5"/>
  <c r="R2471" i="5"/>
  <c r="R2472" i="5"/>
  <c r="R2473" i="5"/>
  <c r="R2474" i="5"/>
  <c r="R2475" i="5"/>
  <c r="R2476" i="5"/>
  <c r="R2477" i="5"/>
  <c r="R2478" i="5"/>
  <c r="R2479" i="5"/>
  <c r="R2480" i="5"/>
  <c r="R2481" i="5"/>
  <c r="R2482" i="5"/>
  <c r="R2483" i="5"/>
  <c r="R2484" i="5"/>
  <c r="R2485" i="5"/>
  <c r="R2486" i="5"/>
  <c r="R2487" i="5"/>
  <c r="R2488" i="5"/>
  <c r="R2489" i="5"/>
  <c r="R2490" i="5"/>
  <c r="R2491" i="5"/>
  <c r="R2492" i="5"/>
  <c r="R2493" i="5"/>
  <c r="R2494" i="5"/>
  <c r="R2495" i="5"/>
  <c r="R2496" i="5"/>
  <c r="R2497" i="5"/>
  <c r="R2498" i="5"/>
  <c r="R2499" i="5"/>
  <c r="R2500" i="5"/>
  <c r="R2501" i="5"/>
  <c r="R2502" i="5"/>
  <c r="R2503" i="5"/>
  <c r="R2504" i="5"/>
  <c r="R2505" i="5"/>
  <c r="R2506" i="5"/>
  <c r="R2507" i="5"/>
  <c r="R2508" i="5"/>
  <c r="R2509" i="5"/>
  <c r="R2510" i="5"/>
  <c r="R2511" i="5"/>
  <c r="R2512" i="5"/>
  <c r="R2513" i="5"/>
  <c r="R2514" i="5"/>
  <c r="R2515" i="5"/>
  <c r="R2516" i="5"/>
  <c r="R2517" i="5"/>
  <c r="R2518" i="5"/>
  <c r="R2519" i="5"/>
  <c r="R2520" i="5"/>
  <c r="R2521" i="5"/>
  <c r="R2522" i="5"/>
  <c r="R2523" i="5"/>
  <c r="R2524" i="5"/>
  <c r="R2525" i="5"/>
  <c r="R2526" i="5"/>
  <c r="R2527" i="5"/>
  <c r="R2528" i="5"/>
  <c r="R2529" i="5"/>
  <c r="R2530" i="5"/>
  <c r="R2531" i="5"/>
  <c r="R2532" i="5"/>
  <c r="R2533" i="5"/>
  <c r="R2534" i="5"/>
  <c r="R2535" i="5"/>
  <c r="R2536" i="5"/>
  <c r="R2537" i="5"/>
  <c r="R2538" i="5"/>
  <c r="R2539" i="5"/>
  <c r="R2540" i="5"/>
  <c r="R2541" i="5"/>
  <c r="R2542" i="5"/>
  <c r="R2543" i="5"/>
  <c r="R2544" i="5"/>
  <c r="R2545" i="5"/>
  <c r="R2546" i="5"/>
  <c r="R2547" i="5"/>
  <c r="R2548" i="5"/>
  <c r="R2549" i="5"/>
  <c r="R2550" i="5"/>
  <c r="R2551" i="5"/>
  <c r="R2552" i="5"/>
  <c r="R2553" i="5"/>
  <c r="R2554" i="5"/>
  <c r="R2555" i="5"/>
  <c r="R2556" i="5"/>
  <c r="R2557" i="5"/>
  <c r="R2558" i="5"/>
  <c r="R2559" i="5"/>
  <c r="R2560" i="5"/>
  <c r="R2561" i="5"/>
  <c r="R2562" i="5"/>
  <c r="R2563" i="5"/>
  <c r="R2564" i="5"/>
  <c r="R2565" i="5"/>
  <c r="R2566" i="5"/>
  <c r="R2567" i="5"/>
  <c r="R2568" i="5"/>
  <c r="R2569" i="5"/>
  <c r="R2570" i="5"/>
  <c r="R2571" i="5"/>
  <c r="R2572" i="5"/>
  <c r="R2573" i="5"/>
  <c r="R2574" i="5"/>
  <c r="R2575" i="5"/>
  <c r="R2576" i="5"/>
  <c r="R2577" i="5"/>
  <c r="R2578" i="5"/>
  <c r="R2579" i="5"/>
  <c r="R2580" i="5"/>
  <c r="R2581" i="5"/>
  <c r="R2582" i="5"/>
  <c r="R2583" i="5"/>
  <c r="R2584" i="5"/>
  <c r="R2585" i="5"/>
  <c r="R2586" i="5"/>
  <c r="R2587" i="5"/>
  <c r="R2588" i="5"/>
  <c r="R2589" i="5"/>
  <c r="R2590" i="5"/>
  <c r="R2591" i="5"/>
  <c r="R2592" i="5"/>
  <c r="R2593" i="5"/>
  <c r="R2594" i="5"/>
  <c r="R2595" i="5"/>
  <c r="R2596" i="5"/>
  <c r="R2597" i="5"/>
  <c r="R2598" i="5"/>
  <c r="R2599" i="5"/>
  <c r="R2600" i="5"/>
  <c r="R2601" i="5"/>
  <c r="R2602" i="5"/>
  <c r="R2603" i="5"/>
  <c r="R2604" i="5"/>
  <c r="R2605" i="5"/>
  <c r="R2606" i="5"/>
  <c r="R2607" i="5"/>
  <c r="R2608" i="5"/>
  <c r="R2609" i="5"/>
  <c r="R2610" i="5"/>
  <c r="R2611" i="5"/>
  <c r="R2612" i="5"/>
  <c r="R2613" i="5"/>
  <c r="R2614" i="5"/>
  <c r="R2615" i="5"/>
  <c r="R2616" i="5"/>
  <c r="R2617" i="5"/>
  <c r="R2618" i="5"/>
  <c r="R2619" i="5"/>
  <c r="R2620" i="5"/>
  <c r="R2621" i="5"/>
  <c r="R2622" i="5"/>
  <c r="R2623" i="5"/>
  <c r="R2624" i="5"/>
  <c r="R2625" i="5"/>
  <c r="R2626" i="5"/>
  <c r="R2627" i="5"/>
  <c r="R2628" i="5"/>
  <c r="R2629" i="5"/>
  <c r="R2630" i="5"/>
  <c r="R2631" i="5"/>
  <c r="R2632" i="5"/>
  <c r="R2633" i="5"/>
  <c r="R2634" i="5"/>
  <c r="R2635" i="5"/>
  <c r="R2636" i="5"/>
  <c r="R2637" i="5"/>
  <c r="R2638" i="5"/>
  <c r="R2639" i="5"/>
  <c r="R2640" i="5"/>
  <c r="R2641" i="5"/>
  <c r="R2642" i="5"/>
  <c r="R2643" i="5"/>
  <c r="R2644" i="5"/>
  <c r="R2645" i="5"/>
  <c r="R2646" i="5"/>
  <c r="R2647" i="5"/>
  <c r="R2648" i="5"/>
  <c r="R2649" i="5"/>
  <c r="R2650" i="5"/>
  <c r="R2651" i="5"/>
  <c r="R2652" i="5"/>
  <c r="R2653" i="5"/>
  <c r="R2654" i="5"/>
  <c r="R2655" i="5"/>
  <c r="R2656" i="5"/>
  <c r="R2657" i="5"/>
  <c r="R2658" i="5"/>
  <c r="R2659" i="5"/>
  <c r="R2660" i="5"/>
  <c r="R2661" i="5"/>
  <c r="R2662" i="5"/>
  <c r="R2663" i="5"/>
  <c r="R2664" i="5"/>
  <c r="R2665" i="5"/>
  <c r="R2666" i="5"/>
  <c r="R2667" i="5"/>
  <c r="R2668" i="5"/>
  <c r="R2669" i="5"/>
  <c r="R2670" i="5"/>
  <c r="R2671" i="5"/>
  <c r="R2672" i="5"/>
  <c r="R2673" i="5"/>
  <c r="R2674" i="5"/>
  <c r="R2675" i="5"/>
  <c r="R2676" i="5"/>
  <c r="R2677" i="5"/>
  <c r="R2678" i="5"/>
  <c r="R2679" i="5"/>
  <c r="R2680" i="5"/>
  <c r="R2681" i="5"/>
  <c r="R2682" i="5"/>
  <c r="R2683" i="5"/>
  <c r="R2684" i="5"/>
  <c r="R2685" i="5"/>
  <c r="R2686" i="5"/>
  <c r="R2687" i="5"/>
  <c r="R2688" i="5"/>
  <c r="R2689" i="5"/>
  <c r="R2690" i="5"/>
  <c r="R2691" i="5"/>
  <c r="R2692" i="5"/>
  <c r="R2693" i="5"/>
  <c r="R2694" i="5"/>
  <c r="R2695" i="5"/>
  <c r="R2696" i="5"/>
  <c r="R2697" i="5"/>
  <c r="R2698" i="5"/>
  <c r="R2699" i="5"/>
  <c r="R2700" i="5"/>
  <c r="R2701" i="5"/>
  <c r="R2702" i="5"/>
  <c r="R2703" i="5"/>
  <c r="R2704" i="5"/>
  <c r="R2705" i="5"/>
  <c r="R2706" i="5"/>
  <c r="R2707" i="5"/>
  <c r="R2708" i="5"/>
  <c r="R2709" i="5"/>
  <c r="R2710" i="5"/>
  <c r="R2711" i="5"/>
  <c r="R2712" i="5"/>
  <c r="R2713" i="5"/>
  <c r="R2714" i="5"/>
  <c r="R2715" i="5"/>
  <c r="R2716" i="5"/>
  <c r="R2717" i="5"/>
  <c r="R2718" i="5"/>
  <c r="R2719" i="5"/>
  <c r="R2720" i="5"/>
  <c r="R2721" i="5"/>
  <c r="R2722" i="5"/>
  <c r="R2723" i="5"/>
  <c r="R2724" i="5"/>
  <c r="R2725" i="5"/>
  <c r="R2726" i="5"/>
  <c r="R2727" i="5"/>
  <c r="R2728" i="5"/>
  <c r="R2729" i="5"/>
  <c r="R2730" i="5"/>
  <c r="R2731" i="5"/>
  <c r="R2732" i="5"/>
  <c r="R2733" i="5"/>
  <c r="R2734" i="5"/>
  <c r="R2735" i="5"/>
  <c r="R2736" i="5"/>
  <c r="R2737" i="5"/>
  <c r="R2738" i="5"/>
  <c r="R2739" i="5"/>
  <c r="R2740" i="5"/>
  <c r="R2741" i="5"/>
  <c r="R2742" i="5"/>
  <c r="R2743" i="5"/>
  <c r="R2744" i="5"/>
  <c r="R2745" i="5"/>
  <c r="R2746" i="5"/>
  <c r="R2747" i="5"/>
  <c r="R2748" i="5"/>
  <c r="R2749" i="5"/>
  <c r="R2750" i="5"/>
  <c r="R2751" i="5"/>
  <c r="R2752" i="5"/>
  <c r="R2753" i="5"/>
  <c r="R2754" i="5"/>
  <c r="R2755" i="5"/>
  <c r="R2756" i="5"/>
  <c r="R2757" i="5"/>
  <c r="R2758" i="5"/>
  <c r="R2759" i="5"/>
  <c r="R2760" i="5"/>
  <c r="R2761" i="5"/>
  <c r="R2762" i="5"/>
  <c r="R2763" i="5"/>
  <c r="R2764" i="5"/>
  <c r="R2765" i="5"/>
  <c r="R2766" i="5"/>
  <c r="R2767" i="5"/>
  <c r="R2768" i="5"/>
  <c r="R2769" i="5"/>
  <c r="R2770" i="5"/>
  <c r="R2771" i="5"/>
  <c r="R2772" i="5"/>
  <c r="R2773" i="5"/>
  <c r="R2774" i="5"/>
  <c r="R2775" i="5"/>
  <c r="R2776" i="5"/>
  <c r="R2777" i="5"/>
  <c r="R2778" i="5"/>
  <c r="R2779" i="5"/>
  <c r="R2780" i="5"/>
  <c r="R2781" i="5"/>
  <c r="R2782" i="5"/>
  <c r="R2783" i="5"/>
  <c r="R2784" i="5"/>
  <c r="R2785" i="5"/>
  <c r="R2786" i="5"/>
  <c r="R2787" i="5"/>
  <c r="R2788" i="5"/>
  <c r="R2789" i="5"/>
  <c r="R2790" i="5"/>
  <c r="R2791" i="5"/>
  <c r="R2792" i="5"/>
  <c r="R2793" i="5"/>
  <c r="R2794" i="5"/>
  <c r="R2795" i="5"/>
  <c r="R2796" i="5"/>
  <c r="R2797" i="5"/>
  <c r="R2798" i="5"/>
  <c r="R2799" i="5"/>
  <c r="R2800" i="5"/>
  <c r="R2801" i="5"/>
  <c r="R2802" i="5"/>
  <c r="R2803" i="5"/>
  <c r="R2804" i="5"/>
  <c r="R2805" i="5"/>
  <c r="R2806" i="5"/>
  <c r="R2807" i="5"/>
  <c r="R2808" i="5"/>
  <c r="R2809" i="5"/>
  <c r="R2810" i="5"/>
  <c r="R2811" i="5"/>
  <c r="R2812" i="5"/>
  <c r="R2813" i="5"/>
  <c r="R2814" i="5"/>
  <c r="R2815" i="5"/>
  <c r="R2816" i="5"/>
  <c r="R2817" i="5"/>
  <c r="R2818" i="5"/>
  <c r="R2819" i="5"/>
  <c r="R2820" i="5"/>
  <c r="R2821" i="5"/>
  <c r="R2822" i="5"/>
  <c r="R2823" i="5"/>
  <c r="R2824" i="5"/>
  <c r="R2825" i="5"/>
  <c r="R2826" i="5"/>
  <c r="R2827" i="5"/>
  <c r="R2828" i="5"/>
  <c r="R2829" i="5"/>
  <c r="R2830" i="5"/>
  <c r="R2831" i="5"/>
  <c r="R2832" i="5"/>
  <c r="R2833" i="5"/>
  <c r="R2834" i="5"/>
  <c r="R2835" i="5"/>
  <c r="R2836" i="5"/>
  <c r="R2837" i="5"/>
  <c r="R2838" i="5"/>
  <c r="R2839" i="5"/>
  <c r="R2840" i="5"/>
  <c r="R2841" i="5"/>
  <c r="R2842" i="5"/>
  <c r="R2843" i="5"/>
  <c r="R2844" i="5"/>
  <c r="R2845" i="5"/>
  <c r="R2846" i="5"/>
  <c r="R2847" i="5"/>
  <c r="R2848" i="5"/>
  <c r="R2849" i="5"/>
  <c r="R2850" i="5"/>
  <c r="R2851" i="5"/>
  <c r="R2852" i="5"/>
  <c r="R2853" i="5"/>
  <c r="R2854" i="5"/>
  <c r="R2855" i="5"/>
  <c r="R2856" i="5"/>
  <c r="R2857" i="5"/>
  <c r="R2858" i="5"/>
  <c r="R2859" i="5"/>
  <c r="R2860" i="5"/>
  <c r="R2861" i="5"/>
  <c r="R2862" i="5"/>
  <c r="R2863" i="5"/>
  <c r="R2864" i="5"/>
  <c r="R2865" i="5"/>
  <c r="R2866" i="5"/>
  <c r="R2867" i="5"/>
  <c r="R2868" i="5"/>
  <c r="R2869" i="5"/>
  <c r="R2870" i="5"/>
  <c r="R2871" i="5"/>
  <c r="R2872" i="5"/>
  <c r="R2873" i="5"/>
  <c r="R2874" i="5"/>
  <c r="R2875" i="5"/>
  <c r="R2876" i="5"/>
  <c r="R2877" i="5"/>
  <c r="R2878" i="5"/>
  <c r="R2879" i="5"/>
  <c r="R2880" i="5"/>
  <c r="R2881" i="5"/>
  <c r="R2882" i="5"/>
  <c r="R2883" i="5"/>
  <c r="R2884" i="5"/>
  <c r="R2885" i="5"/>
  <c r="R2886" i="5"/>
  <c r="R2887" i="5"/>
  <c r="R2888" i="5"/>
  <c r="R2889" i="5"/>
  <c r="R2890" i="5"/>
  <c r="R2891" i="5"/>
  <c r="R2892" i="5"/>
  <c r="R2893" i="5"/>
  <c r="R2894" i="5"/>
  <c r="R2895" i="5"/>
  <c r="R2896" i="5"/>
  <c r="R2897" i="5"/>
  <c r="R2898" i="5"/>
  <c r="R2899" i="5"/>
  <c r="R2900" i="5"/>
  <c r="R2901" i="5"/>
  <c r="R2902" i="5"/>
  <c r="R2903" i="5"/>
  <c r="R2904" i="5"/>
  <c r="R2905" i="5"/>
  <c r="R2906" i="5"/>
  <c r="R2907" i="5"/>
  <c r="R2908" i="5"/>
  <c r="R2909" i="5"/>
  <c r="R2910" i="5"/>
  <c r="R2911" i="5"/>
  <c r="R2912" i="5"/>
  <c r="R2913" i="5"/>
  <c r="R2914" i="5"/>
  <c r="R2915" i="5"/>
  <c r="R2916" i="5"/>
  <c r="R2917" i="5"/>
  <c r="R2918" i="5"/>
  <c r="R2919" i="5"/>
  <c r="R2920" i="5"/>
  <c r="R2921" i="5"/>
  <c r="R2922" i="5"/>
  <c r="R2923" i="5"/>
  <c r="R2924" i="5"/>
  <c r="R2925" i="5"/>
  <c r="R2926" i="5"/>
  <c r="R2927" i="5"/>
  <c r="R2928" i="5"/>
  <c r="R2929" i="5"/>
  <c r="R2930" i="5"/>
  <c r="R2931" i="5"/>
  <c r="R2932" i="5"/>
  <c r="R2933" i="5"/>
  <c r="R2934" i="5"/>
  <c r="R2935" i="5"/>
  <c r="R2936" i="5"/>
  <c r="R2937" i="5"/>
  <c r="R2938" i="5"/>
  <c r="R2939" i="5"/>
  <c r="R2940" i="5"/>
  <c r="R2941" i="5"/>
  <c r="R2942" i="5"/>
  <c r="R2943" i="5"/>
  <c r="R2944" i="5"/>
  <c r="R2945" i="5"/>
  <c r="R2946" i="5"/>
  <c r="R2947" i="5"/>
  <c r="R2948" i="5"/>
  <c r="R2949" i="5"/>
  <c r="R2950" i="5"/>
  <c r="R2951" i="5"/>
  <c r="R2952" i="5"/>
  <c r="R2953" i="5"/>
  <c r="R2954" i="5"/>
  <c r="R2955" i="5"/>
  <c r="R2956" i="5"/>
  <c r="R2957" i="5"/>
  <c r="R2958" i="5"/>
  <c r="R2959" i="5"/>
  <c r="R2960" i="5"/>
  <c r="R2961" i="5"/>
  <c r="R2962" i="5"/>
  <c r="R2963" i="5"/>
  <c r="R2964" i="5"/>
  <c r="R2965" i="5"/>
  <c r="R2966" i="5"/>
  <c r="R2967" i="5"/>
  <c r="R2968" i="5"/>
  <c r="R2969" i="5"/>
  <c r="R2970" i="5"/>
  <c r="R2971" i="5"/>
  <c r="R2972" i="5"/>
  <c r="R2973" i="5"/>
  <c r="R2974" i="5"/>
  <c r="R2975" i="5"/>
  <c r="R2976" i="5"/>
  <c r="R2977" i="5"/>
  <c r="R2978" i="5"/>
  <c r="R2979" i="5"/>
  <c r="R2980" i="5"/>
  <c r="R2981" i="5"/>
  <c r="R2982" i="5"/>
  <c r="R2983" i="5"/>
  <c r="R2984" i="5"/>
  <c r="R2985" i="5"/>
  <c r="R2986" i="5"/>
  <c r="R2987" i="5"/>
  <c r="R2988" i="5"/>
  <c r="R2989" i="5"/>
  <c r="R2990" i="5"/>
  <c r="R2991" i="5"/>
  <c r="R2992" i="5"/>
  <c r="R2993" i="5"/>
  <c r="R2994" i="5"/>
  <c r="R2995" i="5"/>
  <c r="R2996" i="5"/>
  <c r="R2997" i="5"/>
  <c r="R2998" i="5"/>
  <c r="R2999" i="5"/>
  <c r="R3000" i="5"/>
  <c r="R3001" i="5"/>
  <c r="R3002" i="5"/>
  <c r="R3003" i="5"/>
  <c r="R3004" i="5"/>
  <c r="R3005" i="5"/>
  <c r="R3006" i="5"/>
  <c r="R3007" i="5"/>
  <c r="R3008" i="5"/>
  <c r="R3009" i="5"/>
  <c r="R3010" i="5"/>
  <c r="R3011" i="5"/>
  <c r="R3012" i="5"/>
  <c r="R3013" i="5"/>
  <c r="R3014" i="5"/>
  <c r="R3015" i="5"/>
  <c r="R3016" i="5"/>
  <c r="R3017" i="5"/>
  <c r="R3018" i="5"/>
  <c r="R3019" i="5"/>
  <c r="R3020" i="5"/>
  <c r="R3021" i="5"/>
  <c r="R3022" i="5"/>
  <c r="R3023" i="5"/>
  <c r="R3024" i="5"/>
  <c r="R3025" i="5"/>
  <c r="R3026" i="5"/>
  <c r="R3027" i="5"/>
  <c r="R3028" i="5"/>
  <c r="R3029" i="5"/>
  <c r="R3030" i="5"/>
  <c r="R3031" i="5"/>
  <c r="R3032" i="5"/>
  <c r="R3033" i="5"/>
  <c r="R3034" i="5"/>
  <c r="R3035" i="5"/>
  <c r="R3036" i="5"/>
  <c r="R3037" i="5"/>
  <c r="R3038" i="5"/>
  <c r="R3039" i="5"/>
  <c r="R3040" i="5"/>
  <c r="R3041" i="5"/>
  <c r="R3042" i="5"/>
  <c r="R3043" i="5"/>
  <c r="R3044" i="5"/>
  <c r="R3045" i="5"/>
  <c r="R3046" i="5"/>
  <c r="R3047" i="5"/>
  <c r="R3048" i="5"/>
  <c r="R3049" i="5"/>
  <c r="R3050" i="5"/>
  <c r="R3051" i="5"/>
  <c r="R3052" i="5"/>
  <c r="R3053" i="5"/>
  <c r="R3054" i="5"/>
  <c r="R3055" i="5"/>
  <c r="R3056" i="5"/>
  <c r="R3057" i="5"/>
  <c r="R3058" i="5"/>
  <c r="R3059" i="5"/>
  <c r="R3060" i="5"/>
  <c r="R3061" i="5"/>
  <c r="R3062" i="5"/>
  <c r="R3063" i="5"/>
  <c r="R3064" i="5"/>
  <c r="R3065" i="5"/>
  <c r="R3066" i="5"/>
  <c r="R3067" i="5"/>
  <c r="R3068" i="5"/>
  <c r="R3069" i="5"/>
  <c r="R3070" i="5"/>
  <c r="R3071" i="5"/>
  <c r="R3072" i="5"/>
  <c r="R3073" i="5"/>
  <c r="R3074" i="5"/>
  <c r="R3075" i="5"/>
  <c r="R3076" i="5"/>
  <c r="R3077" i="5"/>
  <c r="R3078" i="5"/>
  <c r="R3079" i="5"/>
  <c r="R3080" i="5"/>
  <c r="R3081" i="5"/>
  <c r="R3082" i="5"/>
  <c r="R3083" i="5"/>
  <c r="R3084" i="5"/>
  <c r="R3085" i="5"/>
  <c r="R3086" i="5"/>
  <c r="R3087" i="5"/>
  <c r="R3088" i="5"/>
  <c r="R3089" i="5"/>
  <c r="R3090" i="5"/>
  <c r="R3091" i="5"/>
  <c r="R3092" i="5"/>
  <c r="R3093" i="5"/>
  <c r="R3094" i="5"/>
  <c r="R3095" i="5"/>
  <c r="R3096" i="5"/>
  <c r="R3097" i="5"/>
  <c r="R3098" i="5"/>
  <c r="R3099" i="5"/>
  <c r="R3100" i="5"/>
  <c r="R3101" i="5"/>
  <c r="R3102" i="5"/>
  <c r="R3103" i="5"/>
  <c r="R3104" i="5"/>
  <c r="R3105" i="5"/>
  <c r="R3106" i="5"/>
  <c r="R3107" i="5"/>
  <c r="R3108" i="5"/>
  <c r="R3109" i="5"/>
  <c r="R3110" i="5"/>
  <c r="R3111" i="5"/>
  <c r="R3112" i="5"/>
  <c r="R3113" i="5"/>
  <c r="R3114" i="5"/>
  <c r="R3115" i="5"/>
  <c r="R3116" i="5"/>
  <c r="R3117" i="5"/>
  <c r="R3118" i="5"/>
  <c r="R3119" i="5"/>
  <c r="R3120" i="5"/>
  <c r="R3121" i="5"/>
  <c r="R3122" i="5"/>
  <c r="R3123" i="5"/>
  <c r="R3124" i="5"/>
  <c r="R3125" i="5"/>
  <c r="R3126" i="5"/>
  <c r="R3127" i="5"/>
  <c r="R3128" i="5"/>
  <c r="R3129" i="5"/>
  <c r="R3130" i="5"/>
  <c r="R3131" i="5"/>
  <c r="R3132" i="5"/>
  <c r="R3133" i="5"/>
  <c r="R3134" i="5"/>
  <c r="R3135" i="5"/>
  <c r="R3136" i="5"/>
  <c r="R3137" i="5"/>
  <c r="R3138" i="5"/>
  <c r="R3139" i="5"/>
  <c r="R3140" i="5"/>
  <c r="R3141" i="5"/>
  <c r="R3142" i="5"/>
  <c r="R3143" i="5"/>
  <c r="R3144" i="5"/>
  <c r="R3145" i="5"/>
  <c r="R3146" i="5"/>
  <c r="R3147" i="5"/>
  <c r="R3148" i="5"/>
  <c r="R3149" i="5"/>
  <c r="R3150" i="5"/>
  <c r="R3151" i="5"/>
  <c r="R3152" i="5"/>
  <c r="R3153" i="5"/>
  <c r="R3154" i="5"/>
  <c r="R3155" i="5"/>
  <c r="R3156" i="5"/>
  <c r="R3157" i="5"/>
  <c r="R3158" i="5"/>
  <c r="R3159" i="5"/>
  <c r="R3160" i="5"/>
  <c r="R3161" i="5"/>
  <c r="R3162" i="5"/>
  <c r="R3163" i="5"/>
  <c r="R3164" i="5"/>
  <c r="R3165" i="5"/>
  <c r="R3166" i="5"/>
  <c r="R3167" i="5"/>
  <c r="R3168" i="5"/>
  <c r="R3169" i="5"/>
  <c r="R3170" i="5"/>
  <c r="R3171" i="5"/>
  <c r="R3172" i="5"/>
  <c r="R3173" i="5"/>
  <c r="R3174" i="5"/>
  <c r="R3175" i="5"/>
  <c r="R3176" i="5"/>
  <c r="R3177" i="5"/>
  <c r="R3178" i="5"/>
  <c r="R3179" i="5"/>
  <c r="R3180" i="5"/>
  <c r="R3181" i="5"/>
  <c r="R3182" i="5"/>
  <c r="R3183" i="5"/>
  <c r="R3184" i="5"/>
  <c r="R3185" i="5"/>
  <c r="R3186" i="5"/>
  <c r="R3187" i="5"/>
  <c r="R3188" i="5"/>
  <c r="R3189" i="5"/>
  <c r="R3190" i="5"/>
  <c r="R3191" i="5"/>
  <c r="R3192" i="5"/>
  <c r="R3193" i="5"/>
  <c r="R3194" i="5"/>
  <c r="R3195" i="5"/>
  <c r="R3196" i="5"/>
  <c r="R3197" i="5"/>
  <c r="R3198" i="5"/>
  <c r="R3199" i="5"/>
  <c r="R3200" i="5"/>
  <c r="R3201" i="5"/>
  <c r="R3202" i="5"/>
  <c r="R3203" i="5"/>
  <c r="R3204" i="5"/>
  <c r="R3205" i="5"/>
  <c r="R3206" i="5"/>
  <c r="R3207" i="5"/>
  <c r="R3208" i="5"/>
  <c r="R3209" i="5"/>
  <c r="R3210" i="5"/>
  <c r="R3211" i="5"/>
  <c r="R3212" i="5"/>
  <c r="R3213" i="5"/>
  <c r="R3214" i="5"/>
  <c r="R3215" i="5"/>
  <c r="R3216" i="5"/>
  <c r="R3217" i="5"/>
  <c r="R3218" i="5"/>
  <c r="R3219" i="5"/>
  <c r="R3220" i="5"/>
  <c r="R3221" i="5"/>
  <c r="R3222" i="5"/>
  <c r="R3223" i="5"/>
  <c r="R3224" i="5"/>
  <c r="R3225" i="5"/>
  <c r="R3226" i="5"/>
  <c r="R3227" i="5"/>
  <c r="R3228" i="5"/>
  <c r="R3229" i="5"/>
  <c r="R3230" i="5"/>
  <c r="R3231" i="5"/>
  <c r="R3232" i="5"/>
  <c r="R3233" i="5"/>
  <c r="R3234" i="5"/>
  <c r="R3235" i="5"/>
  <c r="R3236" i="5"/>
  <c r="R3237" i="5"/>
  <c r="R3238" i="5"/>
  <c r="R3239" i="5"/>
  <c r="R3240" i="5"/>
  <c r="R3241" i="5"/>
  <c r="R3242" i="5"/>
  <c r="R3243" i="5"/>
  <c r="R3244" i="5"/>
  <c r="R3245" i="5"/>
  <c r="R3246" i="5"/>
  <c r="R3247" i="5"/>
  <c r="R3248" i="5"/>
  <c r="R3249" i="5"/>
  <c r="R3250" i="5"/>
  <c r="R3251" i="5"/>
  <c r="R3252" i="5"/>
  <c r="R3253" i="5"/>
  <c r="R3254" i="5"/>
  <c r="R3255" i="5"/>
  <c r="R3256" i="5"/>
  <c r="R3257" i="5"/>
  <c r="R3258" i="5"/>
  <c r="R3259" i="5"/>
  <c r="R3260" i="5"/>
  <c r="R3261" i="5"/>
  <c r="R3262" i="5"/>
  <c r="R3263" i="5"/>
  <c r="R3264" i="5"/>
  <c r="R3265" i="5"/>
  <c r="R3266" i="5"/>
  <c r="R3267" i="5"/>
  <c r="R3268" i="5"/>
  <c r="R3269" i="5"/>
  <c r="R3270" i="5"/>
  <c r="R3271" i="5"/>
  <c r="R3272" i="5"/>
  <c r="R3273" i="5"/>
  <c r="R3274" i="5"/>
  <c r="R3275" i="5"/>
  <c r="R3276" i="5"/>
  <c r="R3277" i="5"/>
  <c r="R3278" i="5"/>
  <c r="R3279" i="5"/>
  <c r="R3280" i="5"/>
  <c r="R3281" i="5"/>
  <c r="R3282" i="5"/>
  <c r="R3283" i="5"/>
  <c r="R3284" i="5"/>
  <c r="R3285" i="5"/>
  <c r="R3286" i="5"/>
  <c r="R3287" i="5"/>
  <c r="R3288" i="5"/>
  <c r="R3289" i="5"/>
  <c r="R3290" i="5"/>
  <c r="R3291" i="5"/>
  <c r="R3292" i="5"/>
  <c r="R3293" i="5"/>
  <c r="R3294" i="5"/>
  <c r="R3295" i="5"/>
  <c r="R3296" i="5"/>
  <c r="R3297" i="5"/>
  <c r="R3298" i="5"/>
  <c r="R3299" i="5"/>
  <c r="R3300" i="5"/>
  <c r="R3301" i="5"/>
  <c r="R3302" i="5"/>
  <c r="R3303" i="5"/>
  <c r="R3304" i="5"/>
  <c r="R3305" i="5"/>
  <c r="R3306" i="5"/>
  <c r="R3307" i="5"/>
  <c r="R3308" i="5"/>
  <c r="R3309" i="5"/>
  <c r="R3310" i="5"/>
  <c r="R3311" i="5"/>
  <c r="R3312" i="5"/>
  <c r="R3313" i="5"/>
  <c r="R3314" i="5"/>
  <c r="R3315" i="5"/>
  <c r="R3316" i="5"/>
  <c r="R3317" i="5"/>
  <c r="R3318" i="5"/>
  <c r="R3319" i="5"/>
  <c r="R3320" i="5"/>
  <c r="R3321" i="5"/>
  <c r="R3322" i="5"/>
  <c r="R3323" i="5"/>
  <c r="R3324" i="5"/>
  <c r="R3325" i="5"/>
  <c r="R3326" i="5"/>
  <c r="R3327" i="5"/>
  <c r="R3328" i="5"/>
  <c r="R3329" i="5"/>
  <c r="R3330" i="5"/>
  <c r="R3331" i="5"/>
  <c r="R3332" i="5"/>
  <c r="R3333" i="5"/>
  <c r="R3334" i="5"/>
  <c r="R3335" i="5"/>
  <c r="R3336" i="5"/>
  <c r="R3337" i="5"/>
  <c r="R3338" i="5"/>
  <c r="R3339" i="5"/>
  <c r="R3340" i="5"/>
  <c r="R3341" i="5"/>
  <c r="R3342" i="5"/>
  <c r="R3343" i="5"/>
  <c r="R3344" i="5"/>
  <c r="R3345" i="5"/>
  <c r="R3346" i="5"/>
  <c r="R3347" i="5"/>
  <c r="R3348" i="5"/>
  <c r="R3349" i="5"/>
  <c r="R3350" i="5"/>
  <c r="R3351" i="5"/>
  <c r="R3352" i="5"/>
  <c r="R3353" i="5"/>
  <c r="R3354" i="5"/>
  <c r="R3355" i="5"/>
  <c r="R3356" i="5"/>
  <c r="R3357" i="5"/>
  <c r="R3358" i="5"/>
  <c r="R3359" i="5"/>
  <c r="R3360" i="5"/>
  <c r="R3361" i="5"/>
  <c r="R3362" i="5"/>
  <c r="R3363" i="5"/>
  <c r="R3364" i="5"/>
  <c r="R3365" i="5"/>
  <c r="R3366" i="5"/>
  <c r="R3367" i="5"/>
  <c r="R3368" i="5"/>
  <c r="R3369" i="5"/>
  <c r="R3370" i="5"/>
  <c r="R3371" i="5"/>
  <c r="R3372" i="5"/>
  <c r="R3373" i="5"/>
  <c r="R3374" i="5"/>
  <c r="R3375" i="5"/>
  <c r="R3376" i="5"/>
  <c r="R3377" i="5"/>
  <c r="R3378" i="5"/>
  <c r="R3379" i="5"/>
  <c r="R3380" i="5"/>
  <c r="R3381" i="5"/>
  <c r="R3382" i="5"/>
  <c r="R3383" i="5"/>
  <c r="R3384" i="5"/>
  <c r="R3385" i="5"/>
  <c r="R3386" i="5"/>
  <c r="R3387" i="5"/>
  <c r="R3388" i="5"/>
  <c r="R3389" i="5"/>
  <c r="R3390" i="5"/>
  <c r="R3391" i="5"/>
  <c r="R3392" i="5"/>
  <c r="R3393" i="5"/>
  <c r="R3394" i="5"/>
  <c r="R3395" i="5"/>
  <c r="R3396" i="5"/>
  <c r="R3397" i="5"/>
  <c r="R3398" i="5"/>
  <c r="R3399" i="5"/>
  <c r="R3400" i="5"/>
  <c r="R3401" i="5"/>
  <c r="R3402" i="5"/>
  <c r="R3403" i="5"/>
  <c r="R3404" i="5"/>
  <c r="R3405" i="5"/>
  <c r="R3406" i="5"/>
  <c r="R3407" i="5"/>
  <c r="R3408" i="5"/>
  <c r="R3409" i="5"/>
  <c r="R3410" i="5"/>
  <c r="R3411" i="5"/>
  <c r="R3412" i="5"/>
  <c r="R3413" i="5"/>
  <c r="R3414" i="5"/>
  <c r="R3415" i="5"/>
  <c r="R3416" i="5"/>
  <c r="R3417" i="5"/>
  <c r="R3418" i="5"/>
  <c r="R3419" i="5"/>
  <c r="R3420" i="5"/>
  <c r="R3421" i="5"/>
  <c r="R3422" i="5"/>
  <c r="R3423" i="5"/>
  <c r="R3424" i="5"/>
  <c r="R3425" i="5"/>
  <c r="R3426" i="5"/>
  <c r="R3427" i="5"/>
  <c r="R3428" i="5"/>
  <c r="R3429" i="5"/>
  <c r="R3430" i="5"/>
  <c r="R3431" i="5"/>
  <c r="R3432" i="5"/>
  <c r="R3433" i="5"/>
  <c r="R3434" i="5"/>
  <c r="R3435" i="5"/>
  <c r="R3436" i="5"/>
  <c r="R3437" i="5"/>
  <c r="R3438" i="5"/>
  <c r="R3439" i="5"/>
  <c r="R3440" i="5"/>
  <c r="R3441" i="5"/>
  <c r="R3442" i="5"/>
  <c r="R3443" i="5"/>
  <c r="R3444" i="5"/>
  <c r="R3445" i="5"/>
  <c r="R3446" i="5"/>
  <c r="R3447" i="5"/>
  <c r="R3448" i="5"/>
  <c r="R3449" i="5"/>
  <c r="R3450" i="5"/>
  <c r="R3451" i="5"/>
  <c r="R3452" i="5"/>
  <c r="R3453" i="5"/>
  <c r="R3454" i="5"/>
  <c r="R3455" i="5"/>
  <c r="R3456" i="5"/>
  <c r="R3457" i="5"/>
  <c r="R3458" i="5"/>
  <c r="R3459" i="5"/>
  <c r="R3460" i="5"/>
  <c r="R3461" i="5"/>
  <c r="R3462" i="5"/>
  <c r="R3463" i="5"/>
  <c r="R3464" i="5"/>
  <c r="R3465" i="5"/>
  <c r="R3466" i="5"/>
  <c r="R3467" i="5"/>
  <c r="R3468" i="5"/>
  <c r="R3469" i="5"/>
  <c r="R3470" i="5"/>
  <c r="R3471" i="5"/>
  <c r="R3472" i="5"/>
  <c r="R3473" i="5"/>
  <c r="R3474" i="5"/>
  <c r="R3475" i="5"/>
  <c r="R3476" i="5"/>
  <c r="R3477" i="5"/>
  <c r="R3478" i="5"/>
  <c r="R3479" i="5"/>
  <c r="R3480" i="5"/>
  <c r="R3481" i="5"/>
  <c r="R3482" i="5"/>
  <c r="R3483" i="5"/>
  <c r="R3484" i="5"/>
  <c r="R3485" i="5"/>
  <c r="R3486" i="5"/>
  <c r="R3487" i="5"/>
  <c r="R3488" i="5"/>
  <c r="R3489" i="5"/>
  <c r="R3490" i="5"/>
  <c r="R3491" i="5"/>
  <c r="R3492" i="5"/>
  <c r="R3493" i="5"/>
  <c r="R3494" i="5"/>
  <c r="R3495" i="5"/>
  <c r="R3496" i="5"/>
  <c r="R3497" i="5"/>
  <c r="R3498" i="5"/>
  <c r="R3499" i="5"/>
  <c r="R3500" i="5"/>
  <c r="R3501" i="5"/>
  <c r="R3502" i="5"/>
  <c r="R3503" i="5"/>
  <c r="R3504" i="5"/>
  <c r="R3505" i="5"/>
  <c r="R3506" i="5"/>
  <c r="R3507" i="5"/>
  <c r="R3508" i="5"/>
  <c r="R3509" i="5"/>
  <c r="R3510" i="5"/>
  <c r="R3511" i="5"/>
  <c r="R3512" i="5"/>
  <c r="R3513" i="5"/>
  <c r="R3514" i="5"/>
  <c r="R3515" i="5"/>
  <c r="R3516" i="5"/>
  <c r="R3517" i="5"/>
  <c r="R3518" i="5"/>
  <c r="R3519" i="5"/>
  <c r="R3520" i="5"/>
  <c r="R3521" i="5"/>
  <c r="R3522" i="5"/>
  <c r="R3523" i="5"/>
  <c r="R3524" i="5"/>
  <c r="R3525" i="5"/>
  <c r="R3526" i="5"/>
  <c r="R3527" i="5"/>
  <c r="R3528" i="5"/>
  <c r="R3529" i="5"/>
  <c r="R3530" i="5"/>
  <c r="R3531" i="5"/>
  <c r="R3532" i="5"/>
  <c r="R3533" i="5"/>
  <c r="R3534" i="5"/>
  <c r="R3535" i="5"/>
  <c r="R3536" i="5"/>
  <c r="R3537" i="5"/>
  <c r="R3538" i="5"/>
  <c r="R3539" i="5"/>
  <c r="R3540" i="5"/>
  <c r="R3541" i="5"/>
  <c r="R3542" i="5"/>
  <c r="R3543" i="5"/>
  <c r="R3544" i="5"/>
  <c r="R3545" i="5"/>
  <c r="R3546" i="5"/>
  <c r="R3547" i="5"/>
  <c r="R3548" i="5"/>
  <c r="R3549" i="5"/>
  <c r="R3550" i="5"/>
  <c r="R3551" i="5"/>
  <c r="R3552" i="5"/>
  <c r="R3553" i="5"/>
  <c r="R3554" i="5"/>
  <c r="R3555" i="5"/>
  <c r="R3556" i="5"/>
  <c r="R3557" i="5"/>
  <c r="R3558" i="5"/>
  <c r="R3559" i="5"/>
  <c r="R3560" i="5"/>
  <c r="R3561" i="5"/>
  <c r="R3562" i="5"/>
  <c r="R3563" i="5"/>
  <c r="R3564" i="5"/>
  <c r="R3565" i="5"/>
  <c r="R3566" i="5"/>
  <c r="R3567" i="5"/>
  <c r="R3568" i="5"/>
  <c r="R3569" i="5"/>
  <c r="R3570" i="5"/>
  <c r="R3571" i="5"/>
  <c r="R3572" i="5"/>
  <c r="R3573" i="5"/>
  <c r="R3574" i="5"/>
  <c r="R3575" i="5"/>
  <c r="R3576" i="5"/>
  <c r="R3577" i="5"/>
  <c r="R3578" i="5"/>
  <c r="R3579" i="5"/>
  <c r="R3580" i="5"/>
  <c r="R3581" i="5"/>
  <c r="R3582" i="5"/>
  <c r="R3583" i="5"/>
  <c r="R3584" i="5"/>
  <c r="R3585" i="5"/>
  <c r="R3586" i="5"/>
  <c r="R3587" i="5"/>
  <c r="R3588" i="5"/>
  <c r="R3589" i="5"/>
  <c r="R3590" i="5"/>
  <c r="R3591" i="5"/>
  <c r="R3592" i="5"/>
  <c r="R3593" i="5"/>
  <c r="R3594" i="5"/>
  <c r="R3595" i="5"/>
  <c r="R3596" i="5"/>
  <c r="R3597" i="5"/>
  <c r="R3598" i="5"/>
  <c r="R3599" i="5"/>
  <c r="R3600" i="5"/>
  <c r="R3601" i="5"/>
  <c r="R3602" i="5"/>
  <c r="R3603" i="5"/>
  <c r="R3604" i="5"/>
  <c r="R3605" i="5"/>
  <c r="R3606" i="5"/>
  <c r="R3607" i="5"/>
  <c r="R3608" i="5"/>
  <c r="R3609" i="5"/>
  <c r="R3610" i="5"/>
  <c r="R3611" i="5"/>
  <c r="R3612" i="5"/>
  <c r="R3613" i="5"/>
  <c r="R3614" i="5"/>
  <c r="R3615" i="5"/>
  <c r="R3616" i="5"/>
  <c r="R3617" i="5"/>
  <c r="R3618" i="5"/>
  <c r="R3619" i="5"/>
  <c r="R3620" i="5"/>
  <c r="R3621" i="5"/>
  <c r="R3622" i="5"/>
  <c r="R3623" i="5"/>
  <c r="R3624" i="5"/>
  <c r="R3625" i="5"/>
  <c r="R3626" i="5"/>
  <c r="R3627" i="5"/>
  <c r="R3628" i="5"/>
  <c r="R3629" i="5"/>
  <c r="R3630" i="5"/>
  <c r="R3631" i="5"/>
  <c r="R3632" i="5"/>
  <c r="R3633" i="5"/>
  <c r="R3634" i="5"/>
  <c r="R3635" i="5"/>
  <c r="R3636" i="5"/>
  <c r="R3637" i="5"/>
  <c r="R3638" i="5"/>
  <c r="R3639" i="5"/>
  <c r="R3640" i="5"/>
  <c r="R3641" i="5"/>
  <c r="R3642" i="5"/>
  <c r="R3643" i="5"/>
  <c r="R3644" i="5"/>
  <c r="R3645" i="5"/>
  <c r="R3646" i="5"/>
  <c r="R3647" i="5"/>
  <c r="R3648" i="5"/>
  <c r="R3649" i="5"/>
  <c r="R3650" i="5"/>
  <c r="R3651" i="5"/>
  <c r="R3652" i="5"/>
  <c r="R3653" i="5"/>
  <c r="R3654" i="5"/>
  <c r="R3655" i="5"/>
  <c r="R3656" i="5"/>
  <c r="R3657" i="5"/>
  <c r="R3658" i="5"/>
  <c r="R3659" i="5"/>
  <c r="R3660" i="5"/>
  <c r="R3661" i="5"/>
  <c r="R3662" i="5"/>
  <c r="R3663" i="5"/>
  <c r="R3664" i="5"/>
  <c r="R3665" i="5"/>
  <c r="R3666" i="5"/>
  <c r="R3667" i="5"/>
  <c r="R3668" i="5"/>
  <c r="R3669" i="5"/>
  <c r="R3670" i="5"/>
  <c r="R3671" i="5"/>
  <c r="R3672" i="5"/>
  <c r="R3673" i="5"/>
  <c r="R3674" i="5"/>
  <c r="R3675" i="5"/>
  <c r="R3676" i="5"/>
  <c r="R3677" i="5"/>
  <c r="R3678" i="5"/>
  <c r="R3679" i="5"/>
  <c r="R3680" i="5"/>
  <c r="R3681" i="5"/>
  <c r="R3682" i="5"/>
  <c r="R3683" i="5"/>
  <c r="R3684" i="5"/>
  <c r="R3685" i="5"/>
  <c r="R3686" i="5"/>
  <c r="R3687" i="5"/>
  <c r="R3688" i="5"/>
  <c r="R3689" i="5"/>
  <c r="R3690" i="5"/>
  <c r="R3691" i="5"/>
  <c r="R3692" i="5"/>
  <c r="R3693" i="5"/>
  <c r="R3694" i="5"/>
  <c r="R3695" i="5"/>
  <c r="R3696" i="5"/>
  <c r="R3697" i="5"/>
  <c r="R3698" i="5"/>
  <c r="R3699" i="5"/>
  <c r="R3700" i="5"/>
  <c r="R3701" i="5"/>
  <c r="R3702" i="5"/>
  <c r="R3703" i="5"/>
  <c r="R3704" i="5"/>
  <c r="R3705" i="5"/>
  <c r="R3706" i="5"/>
  <c r="R3707" i="5"/>
  <c r="R3708" i="5"/>
  <c r="R3709" i="5"/>
  <c r="R3710" i="5"/>
  <c r="R3711" i="5"/>
  <c r="R3712" i="5"/>
  <c r="R3713" i="5"/>
  <c r="R3714" i="5"/>
  <c r="R3715" i="5"/>
  <c r="R3716" i="5"/>
  <c r="R3717" i="5"/>
  <c r="R3718" i="5"/>
  <c r="R3719" i="5"/>
  <c r="R3720" i="5"/>
  <c r="R3721" i="5"/>
  <c r="R3722" i="5"/>
  <c r="R3723" i="5"/>
  <c r="R3724" i="5"/>
  <c r="R3725" i="5"/>
  <c r="R3726" i="5"/>
  <c r="R3727" i="5"/>
  <c r="R3728" i="5"/>
  <c r="R3729" i="5"/>
  <c r="R3730" i="5"/>
  <c r="R3731" i="5"/>
  <c r="R3732" i="5"/>
  <c r="R3733" i="5"/>
  <c r="R3734" i="5"/>
  <c r="R3735" i="5"/>
  <c r="R3736" i="5"/>
  <c r="R3737" i="5"/>
  <c r="R3738" i="5"/>
  <c r="R3739" i="5"/>
  <c r="R3740" i="5"/>
  <c r="R3741" i="5"/>
  <c r="R3742" i="5"/>
  <c r="R3743" i="5"/>
  <c r="R3744" i="5"/>
  <c r="R3745" i="5"/>
  <c r="R3746" i="5"/>
  <c r="R3747" i="5"/>
  <c r="R3748" i="5"/>
  <c r="R3749" i="5"/>
  <c r="R3750" i="5"/>
  <c r="R3751" i="5"/>
  <c r="R3752" i="5"/>
  <c r="R3753" i="5"/>
  <c r="R3754" i="5"/>
  <c r="R3755" i="5"/>
  <c r="R3756" i="5"/>
  <c r="R3757" i="5"/>
  <c r="R3758" i="5"/>
  <c r="R3759" i="5"/>
  <c r="R3760" i="5"/>
  <c r="R3761" i="5"/>
  <c r="R3762" i="5"/>
  <c r="R3763" i="5"/>
  <c r="R3764" i="5"/>
  <c r="R3765" i="5"/>
  <c r="R3766" i="5"/>
  <c r="R3767" i="5"/>
  <c r="R3768" i="5"/>
  <c r="R3769" i="5"/>
  <c r="R3770" i="5"/>
  <c r="R3771" i="5"/>
  <c r="R3772" i="5"/>
  <c r="R3773" i="5"/>
  <c r="R3774" i="5"/>
  <c r="R3775" i="5"/>
  <c r="R3776" i="5"/>
  <c r="R3777" i="5"/>
  <c r="R3778" i="5"/>
  <c r="R3779" i="5"/>
  <c r="R3780" i="5"/>
  <c r="R3781" i="5"/>
  <c r="R3782" i="5"/>
  <c r="R3783" i="5"/>
  <c r="R3784" i="5"/>
  <c r="R3785" i="5"/>
  <c r="R3786" i="5"/>
  <c r="R3787" i="5"/>
  <c r="R3788" i="5"/>
  <c r="R3789" i="5"/>
  <c r="R3790" i="5"/>
  <c r="R3791" i="5"/>
  <c r="R3792" i="5"/>
  <c r="R3793" i="5"/>
  <c r="R3794" i="5"/>
  <c r="R3795" i="5"/>
  <c r="R3796" i="5"/>
  <c r="R3797" i="5"/>
  <c r="R3798" i="5"/>
  <c r="R3799" i="5"/>
  <c r="R3800" i="5"/>
  <c r="R3801" i="5"/>
  <c r="R3802" i="5"/>
  <c r="R3803" i="5"/>
  <c r="R3804" i="5"/>
  <c r="R3805" i="5"/>
  <c r="R3806" i="5"/>
  <c r="R3807" i="5"/>
  <c r="R3808" i="5"/>
  <c r="R3809" i="5"/>
  <c r="R3810" i="5"/>
  <c r="R3811" i="5"/>
  <c r="R3812" i="5"/>
  <c r="R3813" i="5"/>
  <c r="R3814" i="5"/>
  <c r="R3815" i="5"/>
  <c r="R3816" i="5"/>
  <c r="R3817" i="5"/>
  <c r="R3818" i="5"/>
  <c r="R3819" i="5"/>
  <c r="R3820" i="5"/>
  <c r="R3821" i="5"/>
  <c r="R3822" i="5"/>
  <c r="R3823" i="5"/>
  <c r="R3824" i="5"/>
  <c r="R3825" i="5"/>
  <c r="R3826" i="5"/>
  <c r="R3827" i="5"/>
  <c r="R3828" i="5"/>
  <c r="R3829" i="5"/>
  <c r="R3830" i="5"/>
  <c r="R3831" i="5"/>
  <c r="R3832" i="5"/>
  <c r="R3833" i="5"/>
  <c r="R3834" i="5"/>
  <c r="R3835" i="5"/>
  <c r="R3836" i="5"/>
  <c r="R3837" i="5"/>
  <c r="R3838" i="5"/>
  <c r="R3839" i="5"/>
  <c r="R3840" i="5"/>
  <c r="R3841" i="5"/>
  <c r="R3842" i="5"/>
  <c r="R3843" i="5"/>
  <c r="R3844" i="5"/>
  <c r="R3845" i="5"/>
  <c r="R3846" i="5"/>
  <c r="R3847" i="5"/>
  <c r="R3848" i="5"/>
  <c r="R3849" i="5"/>
  <c r="R3850" i="5"/>
  <c r="R3851" i="5"/>
  <c r="R3852" i="5"/>
  <c r="R3853" i="5"/>
  <c r="R3854" i="5"/>
  <c r="R3855" i="5"/>
  <c r="R3856" i="5"/>
  <c r="R3857" i="5"/>
  <c r="R3858" i="5"/>
  <c r="R3859" i="5"/>
  <c r="R3860" i="5"/>
  <c r="R3861" i="5"/>
  <c r="R3862" i="5"/>
  <c r="R3863" i="5"/>
  <c r="R3864" i="5"/>
  <c r="R3865" i="5"/>
  <c r="R3866" i="5"/>
  <c r="R3867" i="5"/>
  <c r="R3868" i="5"/>
  <c r="R3869" i="5"/>
  <c r="R3870" i="5"/>
  <c r="R3871" i="5"/>
  <c r="R3872" i="5"/>
  <c r="R3873" i="5"/>
  <c r="R3874" i="5"/>
  <c r="R3875" i="5"/>
  <c r="R3876" i="5"/>
  <c r="R3877" i="5"/>
  <c r="R3878" i="5"/>
  <c r="R3879" i="5"/>
  <c r="R3880" i="5"/>
  <c r="R3881" i="5"/>
  <c r="R3882" i="5"/>
  <c r="R3883" i="5"/>
  <c r="R3884" i="5"/>
  <c r="R3885" i="5"/>
  <c r="R3886" i="5"/>
  <c r="R3887" i="5"/>
  <c r="R3888" i="5"/>
  <c r="R3889" i="5"/>
  <c r="R3890" i="5"/>
  <c r="R3891" i="5"/>
  <c r="R3892" i="5"/>
  <c r="R3893" i="5"/>
  <c r="R3894" i="5"/>
  <c r="R3895" i="5"/>
  <c r="R3896" i="5"/>
  <c r="R3897" i="5"/>
  <c r="R3898" i="5"/>
  <c r="R3899" i="5"/>
  <c r="R3900" i="5"/>
  <c r="R3901" i="5"/>
  <c r="R3902" i="5"/>
  <c r="R3903" i="5"/>
  <c r="R3904" i="5"/>
  <c r="R3905" i="5"/>
  <c r="R3906" i="5"/>
  <c r="R3907" i="5"/>
  <c r="R3908" i="5"/>
  <c r="R3909" i="5"/>
  <c r="R3910" i="5"/>
  <c r="R3911" i="5"/>
  <c r="R3912" i="5"/>
  <c r="R3913" i="5"/>
  <c r="R3914" i="5"/>
  <c r="R3915" i="5"/>
  <c r="R3916" i="5"/>
  <c r="R3917" i="5"/>
  <c r="R3918" i="5"/>
  <c r="R3919" i="5"/>
  <c r="R3920" i="5"/>
  <c r="R3921" i="5"/>
  <c r="R3922" i="5"/>
  <c r="R3923" i="5"/>
  <c r="R3924" i="5"/>
  <c r="R3925" i="5"/>
  <c r="R3926" i="5"/>
  <c r="R3927" i="5"/>
  <c r="R3928" i="5"/>
  <c r="R3929" i="5"/>
  <c r="R3930" i="5"/>
  <c r="R3931" i="5"/>
  <c r="R3932" i="5"/>
  <c r="R3933" i="5"/>
  <c r="R3934" i="5"/>
  <c r="R3935" i="5"/>
  <c r="R3936" i="5"/>
  <c r="R3937" i="5"/>
  <c r="R3938" i="5"/>
  <c r="R3939" i="5"/>
  <c r="R3940" i="5"/>
  <c r="R3941" i="5"/>
  <c r="R3942" i="5"/>
  <c r="R3943" i="5"/>
  <c r="R3944" i="5"/>
  <c r="R3945" i="5"/>
  <c r="R3946" i="5"/>
  <c r="R3947" i="5"/>
  <c r="R3948" i="5"/>
  <c r="R3949" i="5"/>
  <c r="R3950" i="5"/>
  <c r="R3951" i="5"/>
  <c r="R3952" i="5"/>
  <c r="R3953" i="5"/>
  <c r="R3954" i="5"/>
  <c r="R3955" i="5"/>
  <c r="R3956" i="5"/>
  <c r="R3957" i="5"/>
  <c r="R3958" i="5"/>
  <c r="R3959" i="5"/>
  <c r="R3960" i="5"/>
  <c r="R3961" i="5"/>
  <c r="R3962" i="5"/>
  <c r="R3963" i="5"/>
  <c r="R3964" i="5"/>
  <c r="R3965" i="5"/>
  <c r="R3966" i="5"/>
  <c r="R3967" i="5"/>
  <c r="R3968" i="5"/>
  <c r="R3969" i="5"/>
  <c r="R3970" i="5"/>
  <c r="R3971" i="5"/>
  <c r="R3972" i="5"/>
  <c r="R3973" i="5"/>
  <c r="R3974" i="5"/>
  <c r="R3975" i="5"/>
  <c r="R3976" i="5"/>
  <c r="R3977" i="5"/>
  <c r="R3978" i="5"/>
  <c r="R3979" i="5"/>
  <c r="R3980" i="5"/>
  <c r="R3981" i="5"/>
  <c r="R3982" i="5"/>
  <c r="R3983" i="5"/>
  <c r="R3984" i="5"/>
  <c r="R3985" i="5"/>
  <c r="R3986" i="5"/>
  <c r="R3987" i="5"/>
  <c r="R3988" i="5"/>
  <c r="R3989" i="5"/>
  <c r="R3990" i="5"/>
  <c r="R3991" i="5"/>
  <c r="R3992" i="5"/>
  <c r="R3993" i="5"/>
  <c r="R3994" i="5"/>
  <c r="R3995" i="5"/>
  <c r="R3996" i="5"/>
  <c r="R3997" i="5"/>
  <c r="R3998" i="5"/>
  <c r="R3999" i="5"/>
  <c r="R4000" i="5"/>
  <c r="R4001" i="5"/>
  <c r="R2" i="5"/>
  <c r="Q3" i="5"/>
  <c r="Q4" i="5"/>
  <c r="Q5" i="5"/>
  <c r="Q6" i="5"/>
  <c r="Q7" i="5"/>
  <c r="Q8" i="5"/>
  <c r="Q9" i="5"/>
  <c r="Q10" i="5"/>
  <c r="Q11" i="5"/>
  <c r="Q12" i="5"/>
  <c r="Q13" i="5"/>
  <c r="Q14" i="5"/>
  <c r="Q15" i="5"/>
  <c r="Q16" i="5"/>
  <c r="Q17" i="5"/>
  <c r="Q18" i="5"/>
  <c r="Q19" i="5"/>
  <c r="Q20" i="5"/>
  <c r="Q21" i="5"/>
  <c r="Q22" i="5"/>
  <c r="Q23" i="5"/>
  <c r="Q24" i="5"/>
  <c r="Q25" i="5"/>
  <c r="Q26" i="5"/>
  <c r="Q27" i="5"/>
  <c r="Q28" i="5"/>
  <c r="Q29" i="5"/>
  <c r="Q30" i="5"/>
  <c r="Q31" i="5"/>
  <c r="Q32" i="5"/>
  <c r="Q33" i="5"/>
  <c r="Q34" i="5"/>
  <c r="Q35" i="5"/>
  <c r="Q36" i="5"/>
  <c r="Q37" i="5"/>
  <c r="Q38" i="5"/>
  <c r="Q39" i="5"/>
  <c r="Q40" i="5"/>
  <c r="Q41" i="5"/>
  <c r="Q42" i="5"/>
  <c r="Q43" i="5"/>
  <c r="Q44" i="5"/>
  <c r="Q45" i="5"/>
  <c r="Q46" i="5"/>
  <c r="Q47" i="5"/>
  <c r="Q48" i="5"/>
  <c r="Q49" i="5"/>
  <c r="Q50" i="5"/>
  <c r="Q51" i="5"/>
  <c r="Q52" i="5"/>
  <c r="Q53" i="5"/>
  <c r="Q54" i="5"/>
  <c r="Q55" i="5"/>
  <c r="Q56" i="5"/>
  <c r="Q57" i="5"/>
  <c r="Q58" i="5"/>
  <c r="Q59" i="5"/>
  <c r="Q60" i="5"/>
  <c r="Q61" i="5"/>
  <c r="Q62" i="5"/>
  <c r="Q63" i="5"/>
  <c r="Q64" i="5"/>
  <c r="Q65" i="5"/>
  <c r="Q66" i="5"/>
  <c r="Q67" i="5"/>
  <c r="Q68" i="5"/>
  <c r="Q69" i="5"/>
  <c r="Q70" i="5"/>
  <c r="Q71" i="5"/>
  <c r="Q72" i="5"/>
  <c r="Q73" i="5"/>
  <c r="Q74" i="5"/>
  <c r="Q75" i="5"/>
  <c r="Q76" i="5"/>
  <c r="Q77" i="5"/>
  <c r="Q78" i="5"/>
  <c r="Q79" i="5"/>
  <c r="Q80" i="5"/>
  <c r="Q81" i="5"/>
  <c r="Q82" i="5"/>
  <c r="Q83" i="5"/>
  <c r="Q84" i="5"/>
  <c r="Q85" i="5"/>
  <c r="Q86" i="5"/>
  <c r="Q87" i="5"/>
  <c r="Q88" i="5"/>
  <c r="Q89" i="5"/>
  <c r="Q90" i="5"/>
  <c r="Q91" i="5"/>
  <c r="Q92" i="5"/>
  <c r="Q93" i="5"/>
  <c r="Q94" i="5"/>
  <c r="Q95" i="5"/>
  <c r="Q96" i="5"/>
  <c r="Q97" i="5"/>
  <c r="Q98" i="5"/>
  <c r="Q99" i="5"/>
  <c r="Q100" i="5"/>
  <c r="Q101" i="5"/>
  <c r="Q102" i="5"/>
  <c r="Q103" i="5"/>
  <c r="Q104" i="5"/>
  <c r="Q105" i="5"/>
  <c r="Q106" i="5"/>
  <c r="Q107" i="5"/>
  <c r="Q108" i="5"/>
  <c r="Q109" i="5"/>
  <c r="Q110" i="5"/>
  <c r="Q111" i="5"/>
  <c r="Q112" i="5"/>
  <c r="Q113" i="5"/>
  <c r="Q114" i="5"/>
  <c r="Q115" i="5"/>
  <c r="Q116" i="5"/>
  <c r="Q117" i="5"/>
  <c r="Q118" i="5"/>
  <c r="Q119" i="5"/>
  <c r="Q120" i="5"/>
  <c r="Q121" i="5"/>
  <c r="Q122" i="5"/>
  <c r="Q123" i="5"/>
  <c r="Q124" i="5"/>
  <c r="Q125" i="5"/>
  <c r="Q126" i="5"/>
  <c r="Q127" i="5"/>
  <c r="Q128" i="5"/>
  <c r="Q129" i="5"/>
  <c r="Q130" i="5"/>
  <c r="Q131" i="5"/>
  <c r="Q132" i="5"/>
  <c r="Q133" i="5"/>
  <c r="Q134" i="5"/>
  <c r="Q135" i="5"/>
  <c r="Q136" i="5"/>
  <c r="Q137" i="5"/>
  <c r="Q138" i="5"/>
  <c r="Q139" i="5"/>
  <c r="Q140" i="5"/>
  <c r="Q141" i="5"/>
  <c r="Q142" i="5"/>
  <c r="Q143" i="5"/>
  <c r="Q144" i="5"/>
  <c r="Q145" i="5"/>
  <c r="Q146" i="5"/>
  <c r="Q147" i="5"/>
  <c r="Q148" i="5"/>
  <c r="Q149" i="5"/>
  <c r="Q150" i="5"/>
  <c r="Q151" i="5"/>
  <c r="Q152" i="5"/>
  <c r="Q153" i="5"/>
  <c r="Q154" i="5"/>
  <c r="Q155" i="5"/>
  <c r="Q156" i="5"/>
  <c r="Q157" i="5"/>
  <c r="Q158" i="5"/>
  <c r="Q159" i="5"/>
  <c r="Q160" i="5"/>
  <c r="Q161" i="5"/>
  <c r="Q162" i="5"/>
  <c r="Q163" i="5"/>
  <c r="Q164" i="5"/>
  <c r="Q165" i="5"/>
  <c r="Q166" i="5"/>
  <c r="Q167" i="5"/>
  <c r="Q168" i="5"/>
  <c r="Q169" i="5"/>
  <c r="Q170" i="5"/>
  <c r="Q171" i="5"/>
  <c r="Q172" i="5"/>
  <c r="Q173" i="5"/>
  <c r="Q174" i="5"/>
  <c r="Q175" i="5"/>
  <c r="Q176" i="5"/>
  <c r="Q177" i="5"/>
  <c r="Q178" i="5"/>
  <c r="Q179" i="5"/>
  <c r="Q180" i="5"/>
  <c r="Q181" i="5"/>
  <c r="Q182" i="5"/>
  <c r="Q183" i="5"/>
  <c r="Q184" i="5"/>
  <c r="Q185" i="5"/>
  <c r="Q186" i="5"/>
  <c r="Q187" i="5"/>
  <c r="Q188" i="5"/>
  <c r="Q189" i="5"/>
  <c r="Q190" i="5"/>
  <c r="Q191" i="5"/>
  <c r="Q192" i="5"/>
  <c r="Q193" i="5"/>
  <c r="Q194" i="5"/>
  <c r="Q195" i="5"/>
  <c r="Q196" i="5"/>
  <c r="Q197" i="5"/>
  <c r="Q198" i="5"/>
  <c r="Q199" i="5"/>
  <c r="Q200" i="5"/>
  <c r="Q201" i="5"/>
  <c r="Q202" i="5"/>
  <c r="Q203" i="5"/>
  <c r="Q204" i="5"/>
  <c r="Q205" i="5"/>
  <c r="Q206" i="5"/>
  <c r="Q207" i="5"/>
  <c r="Q208" i="5"/>
  <c r="Q209" i="5"/>
  <c r="Q210" i="5"/>
  <c r="Q211" i="5"/>
  <c r="Q212" i="5"/>
  <c r="Q213" i="5"/>
  <c r="Q214" i="5"/>
  <c r="Q215" i="5"/>
  <c r="Q216" i="5"/>
  <c r="Q217" i="5"/>
  <c r="Q218" i="5"/>
  <c r="Q219" i="5"/>
  <c r="Q220" i="5"/>
  <c r="Q221" i="5"/>
  <c r="Q222" i="5"/>
  <c r="Q223" i="5"/>
  <c r="Q224" i="5"/>
  <c r="Q225" i="5"/>
  <c r="Q226" i="5"/>
  <c r="Q227" i="5"/>
  <c r="Q228" i="5"/>
  <c r="Q229" i="5"/>
  <c r="Q230" i="5"/>
  <c r="Q231" i="5"/>
  <c r="Q232" i="5"/>
  <c r="Q233" i="5"/>
  <c r="Q234" i="5"/>
  <c r="Q235" i="5"/>
  <c r="Q236" i="5"/>
  <c r="Q237" i="5"/>
  <c r="Q238" i="5"/>
  <c r="Q239" i="5"/>
  <c r="Q240" i="5"/>
  <c r="Q241" i="5"/>
  <c r="Q242" i="5"/>
  <c r="Q243" i="5"/>
  <c r="Q244" i="5"/>
  <c r="Q245" i="5"/>
  <c r="Q246" i="5"/>
  <c r="Q247" i="5"/>
  <c r="Q248" i="5"/>
  <c r="Q249" i="5"/>
  <c r="Q250" i="5"/>
  <c r="Q251" i="5"/>
  <c r="Q252" i="5"/>
  <c r="Q253" i="5"/>
  <c r="Q254" i="5"/>
  <c r="Q255" i="5"/>
  <c r="Q256" i="5"/>
  <c r="Q257" i="5"/>
  <c r="Q258" i="5"/>
  <c r="Q259" i="5"/>
  <c r="Q260" i="5"/>
  <c r="Q261" i="5"/>
  <c r="Q262" i="5"/>
  <c r="Q263" i="5"/>
  <c r="Q264" i="5"/>
  <c r="Q265" i="5"/>
  <c r="Q266" i="5"/>
  <c r="Q267" i="5"/>
  <c r="Q268" i="5"/>
  <c r="Q269" i="5"/>
  <c r="Q270" i="5"/>
  <c r="Q271" i="5"/>
  <c r="Q272" i="5"/>
  <c r="Q273" i="5"/>
  <c r="Q274" i="5"/>
  <c r="Q275" i="5"/>
  <c r="Q276" i="5"/>
  <c r="Q277" i="5"/>
  <c r="Q278" i="5"/>
  <c r="Q279" i="5"/>
  <c r="Q280" i="5"/>
  <c r="Q281" i="5"/>
  <c r="Q282" i="5"/>
  <c r="Q283" i="5"/>
  <c r="Q284" i="5"/>
  <c r="Q285" i="5"/>
  <c r="Q286" i="5"/>
  <c r="Q287" i="5"/>
  <c r="Q288" i="5"/>
  <c r="Q289" i="5"/>
  <c r="Q290" i="5"/>
  <c r="Q291" i="5"/>
  <c r="Q292" i="5"/>
  <c r="Q293" i="5"/>
  <c r="Q294" i="5"/>
  <c r="Q295" i="5"/>
  <c r="Q296" i="5"/>
  <c r="Q297" i="5"/>
  <c r="Q298" i="5"/>
  <c r="Q299" i="5"/>
  <c r="Q300" i="5"/>
  <c r="Q301" i="5"/>
  <c r="Q302" i="5"/>
  <c r="Q303" i="5"/>
  <c r="Q304" i="5"/>
  <c r="Q305" i="5"/>
  <c r="Q306" i="5"/>
  <c r="Q307" i="5"/>
  <c r="Q308" i="5"/>
  <c r="Q309" i="5"/>
  <c r="Q310" i="5"/>
  <c r="Q311" i="5"/>
  <c r="Q312" i="5"/>
  <c r="Q313" i="5"/>
  <c r="Q314" i="5"/>
  <c r="Q315" i="5"/>
  <c r="Q316" i="5"/>
  <c r="Q317" i="5"/>
  <c r="Q318" i="5"/>
  <c r="Q319" i="5"/>
  <c r="Q320" i="5"/>
  <c r="Q321" i="5"/>
  <c r="Q322" i="5"/>
  <c r="Q323" i="5"/>
  <c r="Q324" i="5"/>
  <c r="Q325" i="5"/>
  <c r="Q326" i="5"/>
  <c r="Q327" i="5"/>
  <c r="Q328" i="5"/>
  <c r="Q329" i="5"/>
  <c r="Q330" i="5"/>
  <c r="Q331" i="5"/>
  <c r="Q332" i="5"/>
  <c r="Q333" i="5"/>
  <c r="Q334" i="5"/>
  <c r="Q335" i="5"/>
  <c r="Q336" i="5"/>
  <c r="Q337" i="5"/>
  <c r="Q338" i="5"/>
  <c r="Q339" i="5"/>
  <c r="Q340" i="5"/>
  <c r="Q341" i="5"/>
  <c r="Q342" i="5"/>
  <c r="Q343" i="5"/>
  <c r="Q344" i="5"/>
  <c r="Q345" i="5"/>
  <c r="Q346" i="5"/>
  <c r="Q347" i="5"/>
  <c r="Q348" i="5"/>
  <c r="Q349" i="5"/>
  <c r="Q350" i="5"/>
  <c r="Q351" i="5"/>
  <c r="Q352" i="5"/>
  <c r="Q353" i="5"/>
  <c r="Q354" i="5"/>
  <c r="Q355" i="5"/>
  <c r="Q356" i="5"/>
  <c r="Q357" i="5"/>
  <c r="Q358" i="5"/>
  <c r="Q359" i="5"/>
  <c r="Q360" i="5"/>
  <c r="Q361" i="5"/>
  <c r="Q362" i="5"/>
  <c r="Q363" i="5"/>
  <c r="Q364" i="5"/>
  <c r="Q365" i="5"/>
  <c r="Q366" i="5"/>
  <c r="Q367" i="5"/>
  <c r="Q368" i="5"/>
  <c r="Q369" i="5"/>
  <c r="Q370" i="5"/>
  <c r="Q371" i="5"/>
  <c r="Q372" i="5"/>
  <c r="Q373" i="5"/>
  <c r="Q374" i="5"/>
  <c r="Q375" i="5"/>
  <c r="Q376" i="5"/>
  <c r="Q377" i="5"/>
  <c r="Q378" i="5"/>
  <c r="Q379" i="5"/>
  <c r="Q380" i="5"/>
  <c r="Q381" i="5"/>
  <c r="Q382" i="5"/>
  <c r="Q383" i="5"/>
  <c r="Q384" i="5"/>
  <c r="Q385" i="5"/>
  <c r="Q386" i="5"/>
  <c r="Q387" i="5"/>
  <c r="Q388" i="5"/>
  <c r="Q389" i="5"/>
  <c r="Q390" i="5"/>
  <c r="Q391" i="5"/>
  <c r="Q392" i="5"/>
  <c r="Q393" i="5"/>
  <c r="Q394" i="5"/>
  <c r="Q395" i="5"/>
  <c r="Q396" i="5"/>
  <c r="Q397" i="5"/>
  <c r="Q398" i="5"/>
  <c r="Q399" i="5"/>
  <c r="Q400" i="5"/>
  <c r="Q401" i="5"/>
  <c r="Q402" i="5"/>
  <c r="Q403" i="5"/>
  <c r="Q404" i="5"/>
  <c r="Q405" i="5"/>
  <c r="Q406" i="5"/>
  <c r="Q407" i="5"/>
  <c r="Q408" i="5"/>
  <c r="Q409" i="5"/>
  <c r="Q410" i="5"/>
  <c r="Q411" i="5"/>
  <c r="Q412" i="5"/>
  <c r="Q413" i="5"/>
  <c r="Q414" i="5"/>
  <c r="Q415" i="5"/>
  <c r="Q416" i="5"/>
  <c r="Q417" i="5"/>
  <c r="Q418" i="5"/>
  <c r="Q419" i="5"/>
  <c r="Q420" i="5"/>
  <c r="Q421" i="5"/>
  <c r="Q422" i="5"/>
  <c r="Q423" i="5"/>
  <c r="Q424" i="5"/>
  <c r="Q425" i="5"/>
  <c r="Q426" i="5"/>
  <c r="Q427" i="5"/>
  <c r="Q428" i="5"/>
  <c r="Q429" i="5"/>
  <c r="Q430" i="5"/>
  <c r="Q431" i="5"/>
  <c r="Q432" i="5"/>
  <c r="Q433" i="5"/>
  <c r="Q434" i="5"/>
  <c r="Q435" i="5"/>
  <c r="Q436" i="5"/>
  <c r="Q437" i="5"/>
  <c r="Q438" i="5"/>
  <c r="Q439" i="5"/>
  <c r="Q440" i="5"/>
  <c r="Q441" i="5"/>
  <c r="Q442" i="5"/>
  <c r="Q443" i="5"/>
  <c r="Q444" i="5"/>
  <c r="Q445" i="5"/>
  <c r="Q446" i="5"/>
  <c r="Q447" i="5"/>
  <c r="Q448" i="5"/>
  <c r="Q449" i="5"/>
  <c r="Q450" i="5"/>
  <c r="Q451" i="5"/>
  <c r="Q452" i="5"/>
  <c r="Q453" i="5"/>
  <c r="Q454" i="5"/>
  <c r="Q455" i="5"/>
  <c r="Q456" i="5"/>
  <c r="Q457" i="5"/>
  <c r="Q458" i="5"/>
  <c r="Q459" i="5"/>
  <c r="Q460" i="5"/>
  <c r="Q461" i="5"/>
  <c r="Q462" i="5"/>
  <c r="Q463" i="5"/>
  <c r="Q464" i="5"/>
  <c r="Q465" i="5"/>
  <c r="Q466" i="5"/>
  <c r="Q467" i="5"/>
  <c r="Q468" i="5"/>
  <c r="Q469" i="5"/>
  <c r="Q470" i="5"/>
  <c r="Q471" i="5"/>
  <c r="Q472" i="5"/>
  <c r="Q473" i="5"/>
  <c r="Q474" i="5"/>
  <c r="Q475" i="5"/>
  <c r="Q476" i="5"/>
  <c r="Q477" i="5"/>
  <c r="Q478" i="5"/>
  <c r="Q479" i="5"/>
  <c r="Q480" i="5"/>
  <c r="Q481" i="5"/>
  <c r="Q482" i="5"/>
  <c r="Q483" i="5"/>
  <c r="Q484" i="5"/>
  <c r="Q485" i="5"/>
  <c r="Q486" i="5"/>
  <c r="Q487" i="5"/>
  <c r="Q488" i="5"/>
  <c r="Q489" i="5"/>
  <c r="Q490" i="5"/>
  <c r="Q491" i="5"/>
  <c r="Q492" i="5"/>
  <c r="Q493" i="5"/>
  <c r="Q494" i="5"/>
  <c r="Q495" i="5"/>
  <c r="Q496" i="5"/>
  <c r="Q497" i="5"/>
  <c r="Q498" i="5"/>
  <c r="Q499" i="5"/>
  <c r="Q500" i="5"/>
  <c r="Q501" i="5"/>
  <c r="Q502" i="5"/>
  <c r="Q503" i="5"/>
  <c r="Q504" i="5"/>
  <c r="Q505" i="5"/>
  <c r="Q506" i="5"/>
  <c r="Q507" i="5"/>
  <c r="Q508" i="5"/>
  <c r="Q509" i="5"/>
  <c r="Q510" i="5"/>
  <c r="Q511" i="5"/>
  <c r="Q512" i="5"/>
  <c r="Q513" i="5"/>
  <c r="Q514" i="5"/>
  <c r="Q515" i="5"/>
  <c r="Q516" i="5"/>
  <c r="Q517" i="5"/>
  <c r="Q518" i="5"/>
  <c r="Q519" i="5"/>
  <c r="Q520" i="5"/>
  <c r="Q521" i="5"/>
  <c r="Q522" i="5"/>
  <c r="Q523" i="5"/>
  <c r="Q524" i="5"/>
  <c r="Q525" i="5"/>
  <c r="Q526" i="5"/>
  <c r="Q527" i="5"/>
  <c r="Q528" i="5"/>
  <c r="Q529" i="5"/>
  <c r="Q530" i="5"/>
  <c r="Q531" i="5"/>
  <c r="Q532" i="5"/>
  <c r="Q533" i="5"/>
  <c r="Q534" i="5"/>
  <c r="Q535" i="5"/>
  <c r="Q536" i="5"/>
  <c r="Q537" i="5"/>
  <c r="Q538" i="5"/>
  <c r="Q539" i="5"/>
  <c r="Q540" i="5"/>
  <c r="Q541" i="5"/>
  <c r="Q542" i="5"/>
  <c r="Q543" i="5"/>
  <c r="Q544" i="5"/>
  <c r="Q545" i="5"/>
  <c r="Q546" i="5"/>
  <c r="Q547" i="5"/>
  <c r="Q548" i="5"/>
  <c r="Q549" i="5"/>
  <c r="Q550" i="5"/>
  <c r="Q551" i="5"/>
  <c r="Q552" i="5"/>
  <c r="Q553" i="5"/>
  <c r="Q554" i="5"/>
  <c r="Q555" i="5"/>
  <c r="Q556" i="5"/>
  <c r="Q557" i="5"/>
  <c r="Q558" i="5"/>
  <c r="Q559" i="5"/>
  <c r="Q560" i="5"/>
  <c r="Q561" i="5"/>
  <c r="Q562" i="5"/>
  <c r="Q563" i="5"/>
  <c r="Q564" i="5"/>
  <c r="Q565" i="5"/>
  <c r="Q566" i="5"/>
  <c r="Q567" i="5"/>
  <c r="Q568" i="5"/>
  <c r="Q569" i="5"/>
  <c r="Q570" i="5"/>
  <c r="Q571" i="5"/>
  <c r="Q572" i="5"/>
  <c r="Q573" i="5"/>
  <c r="Q574" i="5"/>
  <c r="Q575" i="5"/>
  <c r="Q576" i="5"/>
  <c r="Q577" i="5"/>
  <c r="Q578" i="5"/>
  <c r="Q579" i="5"/>
  <c r="Q580" i="5"/>
  <c r="Q581" i="5"/>
  <c r="Q582" i="5"/>
  <c r="Q583" i="5"/>
  <c r="Q584" i="5"/>
  <c r="Q585" i="5"/>
  <c r="Q586" i="5"/>
  <c r="Q587" i="5"/>
  <c r="Q588" i="5"/>
  <c r="Q589" i="5"/>
  <c r="Q590" i="5"/>
  <c r="Q591" i="5"/>
  <c r="Q592" i="5"/>
  <c r="Q593" i="5"/>
  <c r="Q594" i="5"/>
  <c r="Q595" i="5"/>
  <c r="Q596" i="5"/>
  <c r="Q597" i="5"/>
  <c r="Q598" i="5"/>
  <c r="Q599" i="5"/>
  <c r="Q600" i="5"/>
  <c r="Q601" i="5"/>
  <c r="Q602" i="5"/>
  <c r="Q603" i="5"/>
  <c r="Q604" i="5"/>
  <c r="Q605" i="5"/>
  <c r="Q606" i="5"/>
  <c r="Q607" i="5"/>
  <c r="Q608" i="5"/>
  <c r="Q609" i="5"/>
  <c r="Q610" i="5"/>
  <c r="Q611" i="5"/>
  <c r="Q612" i="5"/>
  <c r="Q613" i="5"/>
  <c r="Q614" i="5"/>
  <c r="Q615" i="5"/>
  <c r="Q616" i="5"/>
  <c r="Q617" i="5"/>
  <c r="Q618" i="5"/>
  <c r="Q619" i="5"/>
  <c r="Q620" i="5"/>
  <c r="Q621" i="5"/>
  <c r="Q622" i="5"/>
  <c r="Q623" i="5"/>
  <c r="Q624" i="5"/>
  <c r="Q625" i="5"/>
  <c r="Q626" i="5"/>
  <c r="Q627" i="5"/>
  <c r="Q628" i="5"/>
  <c r="Q629" i="5"/>
  <c r="Q630" i="5"/>
  <c r="Q631" i="5"/>
  <c r="Q632" i="5"/>
  <c r="Q633" i="5"/>
  <c r="Q634" i="5"/>
  <c r="Q635" i="5"/>
  <c r="Q636" i="5"/>
  <c r="Q637" i="5"/>
  <c r="Q638" i="5"/>
  <c r="Q639" i="5"/>
  <c r="Q640" i="5"/>
  <c r="Q641" i="5"/>
  <c r="Q642" i="5"/>
  <c r="Q643" i="5"/>
  <c r="Q644" i="5"/>
  <c r="Q645" i="5"/>
  <c r="Q646" i="5"/>
  <c r="Q647" i="5"/>
  <c r="Q648" i="5"/>
  <c r="Q649" i="5"/>
  <c r="Q650" i="5"/>
  <c r="Q651" i="5"/>
  <c r="Q652" i="5"/>
  <c r="Q653" i="5"/>
  <c r="Q654" i="5"/>
  <c r="Q655" i="5"/>
  <c r="Q656" i="5"/>
  <c r="Q657" i="5"/>
  <c r="Q658" i="5"/>
  <c r="Q659" i="5"/>
  <c r="Q660" i="5"/>
  <c r="Q661" i="5"/>
  <c r="Q662" i="5"/>
  <c r="Q663" i="5"/>
  <c r="Q664" i="5"/>
  <c r="Q665" i="5"/>
  <c r="Q666" i="5"/>
  <c r="Q667" i="5"/>
  <c r="Q668" i="5"/>
  <c r="Q669" i="5"/>
  <c r="Q670" i="5"/>
  <c r="Q671" i="5"/>
  <c r="Q672" i="5"/>
  <c r="Q673" i="5"/>
  <c r="Q674" i="5"/>
  <c r="Q675" i="5"/>
  <c r="Q676" i="5"/>
  <c r="Q677" i="5"/>
  <c r="Q678" i="5"/>
  <c r="Q679" i="5"/>
  <c r="Q680" i="5"/>
  <c r="Q681" i="5"/>
  <c r="Q682" i="5"/>
  <c r="Q683" i="5"/>
  <c r="Q684" i="5"/>
  <c r="Q685" i="5"/>
  <c r="Q686" i="5"/>
  <c r="Q687" i="5"/>
  <c r="Q688" i="5"/>
  <c r="Q689" i="5"/>
  <c r="Q690" i="5"/>
  <c r="Q691" i="5"/>
  <c r="Q692" i="5"/>
  <c r="Q693" i="5"/>
  <c r="Q694" i="5"/>
  <c r="Q695" i="5"/>
  <c r="Q696" i="5"/>
  <c r="Q697" i="5"/>
  <c r="Q698" i="5"/>
  <c r="Q699" i="5"/>
  <c r="Q700" i="5"/>
  <c r="Q701" i="5"/>
  <c r="Q702" i="5"/>
  <c r="Q703" i="5"/>
  <c r="Q704" i="5"/>
  <c r="Q705" i="5"/>
  <c r="Q706" i="5"/>
  <c r="Q707" i="5"/>
  <c r="Q708" i="5"/>
  <c r="Q709" i="5"/>
  <c r="Q710" i="5"/>
  <c r="Q711" i="5"/>
  <c r="Q712" i="5"/>
  <c r="Q713" i="5"/>
  <c r="Q714" i="5"/>
  <c r="Q715" i="5"/>
  <c r="Q716" i="5"/>
  <c r="Q717" i="5"/>
  <c r="Q718" i="5"/>
  <c r="Q719" i="5"/>
  <c r="Q720" i="5"/>
  <c r="Q721" i="5"/>
  <c r="Q722" i="5"/>
  <c r="Q723" i="5"/>
  <c r="Q724" i="5"/>
  <c r="Q725" i="5"/>
  <c r="Q726" i="5"/>
  <c r="Q727" i="5"/>
  <c r="Q728" i="5"/>
  <c r="Q729" i="5"/>
  <c r="Q730" i="5"/>
  <c r="Q731" i="5"/>
  <c r="Q732" i="5"/>
  <c r="Q733" i="5"/>
  <c r="Q734" i="5"/>
  <c r="Q735" i="5"/>
  <c r="Q736" i="5"/>
  <c r="Q737" i="5"/>
  <c r="Q738" i="5"/>
  <c r="Q739" i="5"/>
  <c r="Q740" i="5"/>
  <c r="Q741" i="5"/>
  <c r="Q742" i="5"/>
  <c r="Q743" i="5"/>
  <c r="Q744" i="5"/>
  <c r="Q745" i="5"/>
  <c r="Q746" i="5"/>
  <c r="Q747" i="5"/>
  <c r="Q748" i="5"/>
  <c r="Q749" i="5"/>
  <c r="Q750" i="5"/>
  <c r="Q751" i="5"/>
  <c r="Q752" i="5"/>
  <c r="Q753" i="5"/>
  <c r="Q754" i="5"/>
  <c r="Q755" i="5"/>
  <c r="Q756" i="5"/>
  <c r="Q757" i="5"/>
  <c r="Q758" i="5"/>
  <c r="Q759" i="5"/>
  <c r="Q760" i="5"/>
  <c r="Q761" i="5"/>
  <c r="Q762" i="5"/>
  <c r="Q763" i="5"/>
  <c r="Q764" i="5"/>
  <c r="Q765" i="5"/>
  <c r="Q766" i="5"/>
  <c r="Q767" i="5"/>
  <c r="Q768" i="5"/>
  <c r="Q769" i="5"/>
  <c r="Q770" i="5"/>
  <c r="Q771" i="5"/>
  <c r="Q772" i="5"/>
  <c r="Q773" i="5"/>
  <c r="Q774" i="5"/>
  <c r="Q775" i="5"/>
  <c r="Q776" i="5"/>
  <c r="Q777" i="5"/>
  <c r="Q778" i="5"/>
  <c r="Q779" i="5"/>
  <c r="Q780" i="5"/>
  <c r="Q781" i="5"/>
  <c r="Q782" i="5"/>
  <c r="Q783" i="5"/>
  <c r="Q784" i="5"/>
  <c r="Q785" i="5"/>
  <c r="Q786" i="5"/>
  <c r="Q787" i="5"/>
  <c r="Q788" i="5"/>
  <c r="Q789" i="5"/>
  <c r="Q790" i="5"/>
  <c r="Q791" i="5"/>
  <c r="Q792" i="5"/>
  <c r="Q793" i="5"/>
  <c r="Q794" i="5"/>
  <c r="Q795" i="5"/>
  <c r="Q796" i="5"/>
  <c r="Q797" i="5"/>
  <c r="Q798" i="5"/>
  <c r="Q799" i="5"/>
  <c r="Q800" i="5"/>
  <c r="Q801" i="5"/>
  <c r="Q802" i="5"/>
  <c r="Q803" i="5"/>
  <c r="Q804" i="5"/>
  <c r="Q805" i="5"/>
  <c r="Q806" i="5"/>
  <c r="Q807" i="5"/>
  <c r="Q808" i="5"/>
  <c r="Q809" i="5"/>
  <c r="Q810" i="5"/>
  <c r="Q811" i="5"/>
  <c r="Q812" i="5"/>
  <c r="Q813" i="5"/>
  <c r="Q814" i="5"/>
  <c r="Q815" i="5"/>
  <c r="Q816" i="5"/>
  <c r="Q817" i="5"/>
  <c r="Q818" i="5"/>
  <c r="Q819" i="5"/>
  <c r="Q820" i="5"/>
  <c r="Q821" i="5"/>
  <c r="Q822" i="5"/>
  <c r="Q823" i="5"/>
  <c r="Q824" i="5"/>
  <c r="Q825" i="5"/>
  <c r="Q826" i="5"/>
  <c r="Q827" i="5"/>
  <c r="Q828" i="5"/>
  <c r="Q829" i="5"/>
  <c r="Q830" i="5"/>
  <c r="Q831" i="5"/>
  <c r="Q832" i="5"/>
  <c r="Q833" i="5"/>
  <c r="Q834" i="5"/>
  <c r="Q835" i="5"/>
  <c r="Q836" i="5"/>
  <c r="Q837" i="5"/>
  <c r="Q838" i="5"/>
  <c r="Q839" i="5"/>
  <c r="Q840" i="5"/>
  <c r="Q841" i="5"/>
  <c r="Q842" i="5"/>
  <c r="Q843" i="5"/>
  <c r="Q844" i="5"/>
  <c r="Q845" i="5"/>
  <c r="Q846" i="5"/>
  <c r="Q847" i="5"/>
  <c r="Q848" i="5"/>
  <c r="Q849" i="5"/>
  <c r="Q850" i="5"/>
  <c r="Q851" i="5"/>
  <c r="Q852" i="5"/>
  <c r="Q853" i="5"/>
  <c r="Q854" i="5"/>
  <c r="Q855" i="5"/>
  <c r="Q856" i="5"/>
  <c r="Q857" i="5"/>
  <c r="Q858" i="5"/>
  <c r="Q859" i="5"/>
  <c r="Q860" i="5"/>
  <c r="Q861" i="5"/>
  <c r="Q862" i="5"/>
  <c r="Q863" i="5"/>
  <c r="Q864" i="5"/>
  <c r="Q865" i="5"/>
  <c r="Q866" i="5"/>
  <c r="Q867" i="5"/>
  <c r="Q868" i="5"/>
  <c r="Q869" i="5"/>
  <c r="Q870" i="5"/>
  <c r="Q871" i="5"/>
  <c r="Q872" i="5"/>
  <c r="Q873" i="5"/>
  <c r="Q874" i="5"/>
  <c r="Q875" i="5"/>
  <c r="Q876" i="5"/>
  <c r="Q877" i="5"/>
  <c r="Q878" i="5"/>
  <c r="Q879" i="5"/>
  <c r="Q880" i="5"/>
  <c r="Q881" i="5"/>
  <c r="Q882" i="5"/>
  <c r="Q883" i="5"/>
  <c r="Q884" i="5"/>
  <c r="Q885" i="5"/>
  <c r="Q886" i="5"/>
  <c r="Q887" i="5"/>
  <c r="Q888" i="5"/>
  <c r="Q889" i="5"/>
  <c r="Q890" i="5"/>
  <c r="Q891" i="5"/>
  <c r="Q892" i="5"/>
  <c r="Q893" i="5"/>
  <c r="Q894" i="5"/>
  <c r="Q895" i="5"/>
  <c r="Q896" i="5"/>
  <c r="Q897" i="5"/>
  <c r="Q898" i="5"/>
  <c r="Q899" i="5"/>
  <c r="Q900" i="5"/>
  <c r="Q901" i="5"/>
  <c r="Q902" i="5"/>
  <c r="Q903" i="5"/>
  <c r="Q904" i="5"/>
  <c r="Q905" i="5"/>
  <c r="Q906" i="5"/>
  <c r="Q907" i="5"/>
  <c r="Q908" i="5"/>
  <c r="Q909" i="5"/>
  <c r="Q910" i="5"/>
  <c r="Q911" i="5"/>
  <c r="Q912" i="5"/>
  <c r="Q913" i="5"/>
  <c r="Q914" i="5"/>
  <c r="Q915" i="5"/>
  <c r="Q916" i="5"/>
  <c r="Q917" i="5"/>
  <c r="Q918" i="5"/>
  <c r="Q919" i="5"/>
  <c r="Q920" i="5"/>
  <c r="Q921" i="5"/>
  <c r="Q922" i="5"/>
  <c r="Q923" i="5"/>
  <c r="Q924" i="5"/>
  <c r="Q925" i="5"/>
  <c r="Q926" i="5"/>
  <c r="Q927" i="5"/>
  <c r="Q928" i="5"/>
  <c r="Q929" i="5"/>
  <c r="Q930" i="5"/>
  <c r="Q931" i="5"/>
  <c r="Q932" i="5"/>
  <c r="Q933" i="5"/>
  <c r="Q934" i="5"/>
  <c r="Q935" i="5"/>
  <c r="Q936" i="5"/>
  <c r="Q937" i="5"/>
  <c r="Q938" i="5"/>
  <c r="Q939" i="5"/>
  <c r="Q940" i="5"/>
  <c r="Q941" i="5"/>
  <c r="Q942" i="5"/>
  <c r="Q943" i="5"/>
  <c r="Q944" i="5"/>
  <c r="Q945" i="5"/>
  <c r="Q946" i="5"/>
  <c r="Q947" i="5"/>
  <c r="Q948" i="5"/>
  <c r="Q949" i="5"/>
  <c r="Q950" i="5"/>
  <c r="Q951" i="5"/>
  <c r="Q952" i="5"/>
  <c r="Q953" i="5"/>
  <c r="Q954" i="5"/>
  <c r="Q955" i="5"/>
  <c r="Q956" i="5"/>
  <c r="Q957" i="5"/>
  <c r="Q958" i="5"/>
  <c r="Q959" i="5"/>
  <c r="Q960" i="5"/>
  <c r="Q961" i="5"/>
  <c r="Q962" i="5"/>
  <c r="Q963" i="5"/>
  <c r="Q964" i="5"/>
  <c r="Q965" i="5"/>
  <c r="Q966" i="5"/>
  <c r="Q967" i="5"/>
  <c r="Q968" i="5"/>
  <c r="Q969" i="5"/>
  <c r="Q970" i="5"/>
  <c r="Q971" i="5"/>
  <c r="Q972" i="5"/>
  <c r="Q973" i="5"/>
  <c r="Q974" i="5"/>
  <c r="Q975" i="5"/>
  <c r="Q976" i="5"/>
  <c r="Q977" i="5"/>
  <c r="Q978" i="5"/>
  <c r="Q979" i="5"/>
  <c r="Q980" i="5"/>
  <c r="Q981" i="5"/>
  <c r="Q982" i="5"/>
  <c r="Q983" i="5"/>
  <c r="Q984" i="5"/>
  <c r="Q985" i="5"/>
  <c r="Q986" i="5"/>
  <c r="Q987" i="5"/>
  <c r="Q988" i="5"/>
  <c r="Q989" i="5"/>
  <c r="Q990" i="5"/>
  <c r="Q991" i="5"/>
  <c r="Q992" i="5"/>
  <c r="Q993" i="5"/>
  <c r="Q994" i="5"/>
  <c r="Q995" i="5"/>
  <c r="Q996" i="5"/>
  <c r="Q997" i="5"/>
  <c r="Q998" i="5"/>
  <c r="Q999" i="5"/>
  <c r="Q1000" i="5"/>
  <c r="Q1001" i="5"/>
  <c r="Q1002" i="5"/>
  <c r="Q1003" i="5"/>
  <c r="Q1004" i="5"/>
  <c r="Q1005" i="5"/>
  <c r="Q1006" i="5"/>
  <c r="Q1007" i="5"/>
  <c r="Q1008" i="5"/>
  <c r="Q1009" i="5"/>
  <c r="Q1010" i="5"/>
  <c r="Q1011" i="5"/>
  <c r="Q1012" i="5"/>
  <c r="Q1013" i="5"/>
  <c r="Q1014" i="5"/>
  <c r="Q1015" i="5"/>
  <c r="Q1016" i="5"/>
  <c r="Q1017" i="5"/>
  <c r="Q1018" i="5"/>
  <c r="Q1019" i="5"/>
  <c r="Q1020" i="5"/>
  <c r="Q1021" i="5"/>
  <c r="Q1022" i="5"/>
  <c r="Q1023" i="5"/>
  <c r="Q1024" i="5"/>
  <c r="Q1025" i="5"/>
  <c r="Q1026" i="5"/>
  <c r="Q1027" i="5"/>
  <c r="Q1028" i="5"/>
  <c r="Q1029" i="5"/>
  <c r="Q1030" i="5"/>
  <c r="Q1031" i="5"/>
  <c r="Q1032" i="5"/>
  <c r="Q1033" i="5"/>
  <c r="Q1034" i="5"/>
  <c r="Q1035" i="5"/>
  <c r="Q1036" i="5"/>
  <c r="Q1037" i="5"/>
  <c r="Q1038" i="5"/>
  <c r="Q1039" i="5"/>
  <c r="Q1040" i="5"/>
  <c r="Q1041" i="5"/>
  <c r="Q1042" i="5"/>
  <c r="Q1043" i="5"/>
  <c r="Q1044" i="5"/>
  <c r="Q1045" i="5"/>
  <c r="Q1046" i="5"/>
  <c r="Q1047" i="5"/>
  <c r="Q1048" i="5"/>
  <c r="Q1049" i="5"/>
  <c r="Q1050" i="5"/>
  <c r="Q1051" i="5"/>
  <c r="Q1052" i="5"/>
  <c r="Q1053" i="5"/>
  <c r="Q1054" i="5"/>
  <c r="Q1055" i="5"/>
  <c r="Q1056" i="5"/>
  <c r="Q1057" i="5"/>
  <c r="Q1058" i="5"/>
  <c r="Q1059" i="5"/>
  <c r="Q1060" i="5"/>
  <c r="Q1061" i="5"/>
  <c r="Q1062" i="5"/>
  <c r="Q1063" i="5"/>
  <c r="Q1064" i="5"/>
  <c r="Q1065" i="5"/>
  <c r="Q1066" i="5"/>
  <c r="Q1067" i="5"/>
  <c r="Q1068" i="5"/>
  <c r="Q1069" i="5"/>
  <c r="Q1070" i="5"/>
  <c r="Q1071" i="5"/>
  <c r="Q1072" i="5"/>
  <c r="Q1073" i="5"/>
  <c r="Q1074" i="5"/>
  <c r="Q1075" i="5"/>
  <c r="Q1076" i="5"/>
  <c r="Q1077" i="5"/>
  <c r="Q1078" i="5"/>
  <c r="Q1079" i="5"/>
  <c r="Q1080" i="5"/>
  <c r="Q1081" i="5"/>
  <c r="Q1082" i="5"/>
  <c r="Q1083" i="5"/>
  <c r="Q1084" i="5"/>
  <c r="Q1085" i="5"/>
  <c r="Q1086" i="5"/>
  <c r="Q1087" i="5"/>
  <c r="Q1088" i="5"/>
  <c r="Q1089" i="5"/>
  <c r="Q1090" i="5"/>
  <c r="Q1091" i="5"/>
  <c r="Q1092" i="5"/>
  <c r="Q1093" i="5"/>
  <c r="Q1094" i="5"/>
  <c r="Q1095" i="5"/>
  <c r="Q1096" i="5"/>
  <c r="Q1097" i="5"/>
  <c r="Q1098" i="5"/>
  <c r="Q1099" i="5"/>
  <c r="Q1100" i="5"/>
  <c r="Q1101" i="5"/>
  <c r="Q1102" i="5"/>
  <c r="Q1103" i="5"/>
  <c r="Q1104" i="5"/>
  <c r="Q1105" i="5"/>
  <c r="Q1106" i="5"/>
  <c r="Q1107" i="5"/>
  <c r="Q1108" i="5"/>
  <c r="Q1109" i="5"/>
  <c r="Q1110" i="5"/>
  <c r="Q1111" i="5"/>
  <c r="Q1112" i="5"/>
  <c r="Q1113" i="5"/>
  <c r="Q1114" i="5"/>
  <c r="Q1115" i="5"/>
  <c r="Q1116" i="5"/>
  <c r="Q1117" i="5"/>
  <c r="Q1118" i="5"/>
  <c r="Q1119" i="5"/>
  <c r="Q1120" i="5"/>
  <c r="Q1121" i="5"/>
  <c r="Q1122" i="5"/>
  <c r="Q1123" i="5"/>
  <c r="Q1124" i="5"/>
  <c r="Q1125" i="5"/>
  <c r="Q1126" i="5"/>
  <c r="Q1127" i="5"/>
  <c r="Q1128" i="5"/>
  <c r="Q1129" i="5"/>
  <c r="Q1130" i="5"/>
  <c r="Q1131" i="5"/>
  <c r="Q1132" i="5"/>
  <c r="Q1133" i="5"/>
  <c r="Q1134" i="5"/>
  <c r="Q1135" i="5"/>
  <c r="Q1136" i="5"/>
  <c r="Q1137" i="5"/>
  <c r="Q1138" i="5"/>
  <c r="Q1139" i="5"/>
  <c r="Q1140" i="5"/>
  <c r="Q1141" i="5"/>
  <c r="Q1142" i="5"/>
  <c r="Q1143" i="5"/>
  <c r="Q1144" i="5"/>
  <c r="Q1145" i="5"/>
  <c r="Q1146" i="5"/>
  <c r="Q1147" i="5"/>
  <c r="Q1148" i="5"/>
  <c r="Q1149" i="5"/>
  <c r="Q1150" i="5"/>
  <c r="Q1151" i="5"/>
  <c r="Q1152" i="5"/>
  <c r="Q1153" i="5"/>
  <c r="Q1154" i="5"/>
  <c r="Q1155" i="5"/>
  <c r="Q1156" i="5"/>
  <c r="Q1157" i="5"/>
  <c r="Q1158" i="5"/>
  <c r="Q1159" i="5"/>
  <c r="Q1160" i="5"/>
  <c r="Q1161" i="5"/>
  <c r="Q1162" i="5"/>
  <c r="Q1163" i="5"/>
  <c r="Q1164" i="5"/>
  <c r="Q1165" i="5"/>
  <c r="Q1166" i="5"/>
  <c r="Q1167" i="5"/>
  <c r="Q1168" i="5"/>
  <c r="Q1169" i="5"/>
  <c r="Q1170" i="5"/>
  <c r="Q1171" i="5"/>
  <c r="Q1172" i="5"/>
  <c r="Q1173" i="5"/>
  <c r="Q1174" i="5"/>
  <c r="Q1175" i="5"/>
  <c r="Q1176" i="5"/>
  <c r="Q1177" i="5"/>
  <c r="Q1178" i="5"/>
  <c r="Q1179" i="5"/>
  <c r="Q1180" i="5"/>
  <c r="Q1181" i="5"/>
  <c r="Q1182" i="5"/>
  <c r="Q1183" i="5"/>
  <c r="Q1184" i="5"/>
  <c r="Q1185" i="5"/>
  <c r="Q1186" i="5"/>
  <c r="Q1187" i="5"/>
  <c r="Q1188" i="5"/>
  <c r="Q1189" i="5"/>
  <c r="Q1190" i="5"/>
  <c r="Q1191" i="5"/>
  <c r="Q1192" i="5"/>
  <c r="Q1193" i="5"/>
  <c r="Q1194" i="5"/>
  <c r="Q1195" i="5"/>
  <c r="Q1196" i="5"/>
  <c r="Q1197" i="5"/>
  <c r="Q1198" i="5"/>
  <c r="Q1199" i="5"/>
  <c r="Q1200" i="5"/>
  <c r="Q1201" i="5"/>
  <c r="Q1202" i="5"/>
  <c r="Q1203" i="5"/>
  <c r="Q1204" i="5"/>
  <c r="Q1205" i="5"/>
  <c r="Q1206" i="5"/>
  <c r="Q1207" i="5"/>
  <c r="Q1208" i="5"/>
  <c r="Q1209" i="5"/>
  <c r="Q1210" i="5"/>
  <c r="Q1211" i="5"/>
  <c r="Q1212" i="5"/>
  <c r="Q1213" i="5"/>
  <c r="Q1214" i="5"/>
  <c r="Q1215" i="5"/>
  <c r="Q1216" i="5"/>
  <c r="Q1217" i="5"/>
  <c r="Q1218" i="5"/>
  <c r="Q1219" i="5"/>
  <c r="Q1220" i="5"/>
  <c r="Q1221" i="5"/>
  <c r="Q1222" i="5"/>
  <c r="Q1223" i="5"/>
  <c r="Q1224" i="5"/>
  <c r="Q1225" i="5"/>
  <c r="Q1226" i="5"/>
  <c r="Q1227" i="5"/>
  <c r="Q1228" i="5"/>
  <c r="Q1229" i="5"/>
  <c r="Q1230" i="5"/>
  <c r="Q1231" i="5"/>
  <c r="Q1232" i="5"/>
  <c r="Q1233" i="5"/>
  <c r="Q1234" i="5"/>
  <c r="Q1235" i="5"/>
  <c r="Q1236" i="5"/>
  <c r="Q1237" i="5"/>
  <c r="Q1238" i="5"/>
  <c r="Q1239" i="5"/>
  <c r="Q1240" i="5"/>
  <c r="Q1241" i="5"/>
  <c r="Q1242" i="5"/>
  <c r="Q1243" i="5"/>
  <c r="Q1244" i="5"/>
  <c r="Q1245" i="5"/>
  <c r="Q1246" i="5"/>
  <c r="Q1247" i="5"/>
  <c r="Q1248" i="5"/>
  <c r="Q1249" i="5"/>
  <c r="Q1250" i="5"/>
  <c r="Q1251" i="5"/>
  <c r="Q1252" i="5"/>
  <c r="Q1253" i="5"/>
  <c r="Q1254" i="5"/>
  <c r="Q1255" i="5"/>
  <c r="Q1256" i="5"/>
  <c r="Q1257" i="5"/>
  <c r="Q1258" i="5"/>
  <c r="Q1259" i="5"/>
  <c r="Q1260" i="5"/>
  <c r="Q1261" i="5"/>
  <c r="Q1262" i="5"/>
  <c r="Q1263" i="5"/>
  <c r="Q1264" i="5"/>
  <c r="Q1265" i="5"/>
  <c r="Q1266" i="5"/>
  <c r="Q1267" i="5"/>
  <c r="Q1268" i="5"/>
  <c r="Q1269" i="5"/>
  <c r="Q1270" i="5"/>
  <c r="Q1271" i="5"/>
  <c r="Q1272" i="5"/>
  <c r="Q1273" i="5"/>
  <c r="Q1274" i="5"/>
  <c r="Q1275" i="5"/>
  <c r="Q1276" i="5"/>
  <c r="Q1277" i="5"/>
  <c r="Q1278" i="5"/>
  <c r="Q1279" i="5"/>
  <c r="Q1280" i="5"/>
  <c r="Q1281" i="5"/>
  <c r="Q1282" i="5"/>
  <c r="Q1283" i="5"/>
  <c r="Q1284" i="5"/>
  <c r="Q1285" i="5"/>
  <c r="Q1286" i="5"/>
  <c r="Q1287" i="5"/>
  <c r="Q1288" i="5"/>
  <c r="Q1289" i="5"/>
  <c r="Q1290" i="5"/>
  <c r="Q1291" i="5"/>
  <c r="Q1292" i="5"/>
  <c r="Q1293" i="5"/>
  <c r="Q1294" i="5"/>
  <c r="Q1295" i="5"/>
  <c r="Q1296" i="5"/>
  <c r="Q1297" i="5"/>
  <c r="Q1298" i="5"/>
  <c r="Q1299" i="5"/>
  <c r="Q1300" i="5"/>
  <c r="Q1301" i="5"/>
  <c r="Q1302" i="5"/>
  <c r="Q1303" i="5"/>
  <c r="Q1304" i="5"/>
  <c r="Q1305" i="5"/>
  <c r="Q1306" i="5"/>
  <c r="Q1307" i="5"/>
  <c r="Q1308" i="5"/>
  <c r="Q1309" i="5"/>
  <c r="Q1310" i="5"/>
  <c r="Q1311" i="5"/>
  <c r="Q1312" i="5"/>
  <c r="Q1313" i="5"/>
  <c r="Q1314" i="5"/>
  <c r="Q1315" i="5"/>
  <c r="Q1316" i="5"/>
  <c r="Q1317" i="5"/>
  <c r="Q1318" i="5"/>
  <c r="Q1319" i="5"/>
  <c r="Q1320" i="5"/>
  <c r="Q1321" i="5"/>
  <c r="Q1322" i="5"/>
  <c r="Q1323" i="5"/>
  <c r="Q1324" i="5"/>
  <c r="Q1325" i="5"/>
  <c r="Q1326" i="5"/>
  <c r="Q1327" i="5"/>
  <c r="Q1328" i="5"/>
  <c r="Q1329" i="5"/>
  <c r="Q1330" i="5"/>
  <c r="Q1331" i="5"/>
  <c r="Q1332" i="5"/>
  <c r="Q1333" i="5"/>
  <c r="Q1334" i="5"/>
  <c r="Q1335" i="5"/>
  <c r="Q1336" i="5"/>
  <c r="Q1337" i="5"/>
  <c r="Q1338" i="5"/>
  <c r="Q1339" i="5"/>
  <c r="Q1340" i="5"/>
  <c r="Q1341" i="5"/>
  <c r="Q1342" i="5"/>
  <c r="Q1343" i="5"/>
  <c r="Q1344" i="5"/>
  <c r="Q1345" i="5"/>
  <c r="Q1346" i="5"/>
  <c r="Q1347" i="5"/>
  <c r="Q1348" i="5"/>
  <c r="Q1349" i="5"/>
  <c r="Q1350" i="5"/>
  <c r="Q1351" i="5"/>
  <c r="Q1352" i="5"/>
  <c r="Q1353" i="5"/>
  <c r="Q1354" i="5"/>
  <c r="Q1355" i="5"/>
  <c r="Q1356" i="5"/>
  <c r="Q1357" i="5"/>
  <c r="Q1358" i="5"/>
  <c r="Q1359" i="5"/>
  <c r="Q1360" i="5"/>
  <c r="Q1361" i="5"/>
  <c r="Q1362" i="5"/>
  <c r="Q1363" i="5"/>
  <c r="Q1364" i="5"/>
  <c r="Q1365" i="5"/>
  <c r="Q1366" i="5"/>
  <c r="Q1367" i="5"/>
  <c r="Q1368" i="5"/>
  <c r="Q1369" i="5"/>
  <c r="Q1370" i="5"/>
  <c r="Q1371" i="5"/>
  <c r="Q1372" i="5"/>
  <c r="Q1373" i="5"/>
  <c r="Q1374" i="5"/>
  <c r="Q1375" i="5"/>
  <c r="Q1376" i="5"/>
  <c r="Q1377" i="5"/>
  <c r="Q1378" i="5"/>
  <c r="Q1379" i="5"/>
  <c r="Q1380" i="5"/>
  <c r="Q1381" i="5"/>
  <c r="Q1382" i="5"/>
  <c r="Q1383" i="5"/>
  <c r="Q1384" i="5"/>
  <c r="Q1385" i="5"/>
  <c r="Q1386" i="5"/>
  <c r="Q1387" i="5"/>
  <c r="Q1388" i="5"/>
  <c r="Q1389" i="5"/>
  <c r="Q1390" i="5"/>
  <c r="Q1391" i="5"/>
  <c r="Q1392" i="5"/>
  <c r="Q1393" i="5"/>
  <c r="Q1394" i="5"/>
  <c r="Q1395" i="5"/>
  <c r="Q1396" i="5"/>
  <c r="Q1397" i="5"/>
  <c r="Q1398" i="5"/>
  <c r="Q1399" i="5"/>
  <c r="Q1400" i="5"/>
  <c r="Q1401" i="5"/>
  <c r="Q1402" i="5"/>
  <c r="Q1403" i="5"/>
  <c r="Q1404" i="5"/>
  <c r="Q1405" i="5"/>
  <c r="Q1406" i="5"/>
  <c r="Q1407" i="5"/>
  <c r="Q1408" i="5"/>
  <c r="Q1409" i="5"/>
  <c r="Q1410" i="5"/>
  <c r="Q1411" i="5"/>
  <c r="Q1412" i="5"/>
  <c r="Q1413" i="5"/>
  <c r="Q1414" i="5"/>
  <c r="Q1415" i="5"/>
  <c r="Q1416" i="5"/>
  <c r="Q1417" i="5"/>
  <c r="Q1418" i="5"/>
  <c r="Q1419" i="5"/>
  <c r="Q1420" i="5"/>
  <c r="Q1421" i="5"/>
  <c r="Q1422" i="5"/>
  <c r="Q1423" i="5"/>
  <c r="Q1424" i="5"/>
  <c r="Q1425" i="5"/>
  <c r="Q1426" i="5"/>
  <c r="Q1427" i="5"/>
  <c r="Q1428" i="5"/>
  <c r="Q1429" i="5"/>
  <c r="Q1430" i="5"/>
  <c r="Q1431" i="5"/>
  <c r="Q1432" i="5"/>
  <c r="Q1433" i="5"/>
  <c r="Q1434" i="5"/>
  <c r="Q1435" i="5"/>
  <c r="Q1436" i="5"/>
  <c r="Q1437" i="5"/>
  <c r="Q1438" i="5"/>
  <c r="Q1439" i="5"/>
  <c r="Q1440" i="5"/>
  <c r="Q1441" i="5"/>
  <c r="Q1442" i="5"/>
  <c r="Q1443" i="5"/>
  <c r="Q1444" i="5"/>
  <c r="Q1445" i="5"/>
  <c r="Q1446" i="5"/>
  <c r="Q1447" i="5"/>
  <c r="Q1448" i="5"/>
  <c r="Q1449" i="5"/>
  <c r="Q1450" i="5"/>
  <c r="Q1451" i="5"/>
  <c r="Q1452" i="5"/>
  <c r="Q1453" i="5"/>
  <c r="Q1454" i="5"/>
  <c r="Q1455" i="5"/>
  <c r="Q1456" i="5"/>
  <c r="Q1457" i="5"/>
  <c r="Q1458" i="5"/>
  <c r="Q1459" i="5"/>
  <c r="Q1460" i="5"/>
  <c r="Q1461" i="5"/>
  <c r="Q1462" i="5"/>
  <c r="Q1463" i="5"/>
  <c r="Q1464" i="5"/>
  <c r="Q1465" i="5"/>
  <c r="Q1466" i="5"/>
  <c r="Q1467" i="5"/>
  <c r="Q1468" i="5"/>
  <c r="Q1469" i="5"/>
  <c r="Q1470" i="5"/>
  <c r="Q1471" i="5"/>
  <c r="Q1472" i="5"/>
  <c r="Q1473" i="5"/>
  <c r="Q1474" i="5"/>
  <c r="Q1475" i="5"/>
  <c r="Q1476" i="5"/>
  <c r="Q1477" i="5"/>
  <c r="Q1478" i="5"/>
  <c r="Q1479" i="5"/>
  <c r="Q1480" i="5"/>
  <c r="Q1481" i="5"/>
  <c r="Q1482" i="5"/>
  <c r="Q1483" i="5"/>
  <c r="Q1484" i="5"/>
  <c r="Q1485" i="5"/>
  <c r="Q1486" i="5"/>
  <c r="Q1487" i="5"/>
  <c r="Q1488" i="5"/>
  <c r="Q1489" i="5"/>
  <c r="Q1490" i="5"/>
  <c r="Q1491" i="5"/>
  <c r="Q1492" i="5"/>
  <c r="Q1493" i="5"/>
  <c r="Q1494" i="5"/>
  <c r="Q1495" i="5"/>
  <c r="Q1496" i="5"/>
  <c r="Q1497" i="5"/>
  <c r="Q1498" i="5"/>
  <c r="Q1499" i="5"/>
  <c r="Q1500" i="5"/>
  <c r="Q1501" i="5"/>
  <c r="Q1502" i="5"/>
  <c r="Q1503" i="5"/>
  <c r="Q1504" i="5"/>
  <c r="Q1505" i="5"/>
  <c r="Q1506" i="5"/>
  <c r="Q1507" i="5"/>
  <c r="Q1508" i="5"/>
  <c r="Q1509" i="5"/>
  <c r="Q1510" i="5"/>
  <c r="Q1511" i="5"/>
  <c r="Q1512" i="5"/>
  <c r="Q1513" i="5"/>
  <c r="Q1514" i="5"/>
  <c r="Q1515" i="5"/>
  <c r="Q1516" i="5"/>
  <c r="Q1517" i="5"/>
  <c r="Q1518" i="5"/>
  <c r="Q1519" i="5"/>
  <c r="Q1520" i="5"/>
  <c r="Q1521" i="5"/>
  <c r="Q1522" i="5"/>
  <c r="Q1523" i="5"/>
  <c r="Q1524" i="5"/>
  <c r="Q1525" i="5"/>
  <c r="Q1526" i="5"/>
  <c r="Q1527" i="5"/>
  <c r="Q1528" i="5"/>
  <c r="Q1529" i="5"/>
  <c r="Q1530" i="5"/>
  <c r="Q1531" i="5"/>
  <c r="Q1532" i="5"/>
  <c r="Q1533" i="5"/>
  <c r="Q1534" i="5"/>
  <c r="Q1535" i="5"/>
  <c r="Q1536" i="5"/>
  <c r="Q1537" i="5"/>
  <c r="Q1538" i="5"/>
  <c r="Q1539" i="5"/>
  <c r="Q1540" i="5"/>
  <c r="Q1541" i="5"/>
  <c r="Q1542" i="5"/>
  <c r="Q1543" i="5"/>
  <c r="Q1544" i="5"/>
  <c r="Q1545" i="5"/>
  <c r="Q1546" i="5"/>
  <c r="Q1547" i="5"/>
  <c r="Q1548" i="5"/>
  <c r="Q1549" i="5"/>
  <c r="Q1550" i="5"/>
  <c r="Q1551" i="5"/>
  <c r="Q1552" i="5"/>
  <c r="Q1553" i="5"/>
  <c r="Q1554" i="5"/>
  <c r="Q1555" i="5"/>
  <c r="Q1556" i="5"/>
  <c r="Q1557" i="5"/>
  <c r="Q1558" i="5"/>
  <c r="Q1559" i="5"/>
  <c r="Q1560" i="5"/>
  <c r="Q1561" i="5"/>
  <c r="Q1562" i="5"/>
  <c r="Q1563" i="5"/>
  <c r="Q1564" i="5"/>
  <c r="Q1565" i="5"/>
  <c r="Q1566" i="5"/>
  <c r="Q1567" i="5"/>
  <c r="Q1568" i="5"/>
  <c r="Q1569" i="5"/>
  <c r="Q1570" i="5"/>
  <c r="Q1571" i="5"/>
  <c r="Q1572" i="5"/>
  <c r="Q1573" i="5"/>
  <c r="Q1574" i="5"/>
  <c r="Q1575" i="5"/>
  <c r="Q1576" i="5"/>
  <c r="Q1577" i="5"/>
  <c r="Q1578" i="5"/>
  <c r="Q1579" i="5"/>
  <c r="Q1580" i="5"/>
  <c r="Q1581" i="5"/>
  <c r="Q1582" i="5"/>
  <c r="Q1583" i="5"/>
  <c r="Q1584" i="5"/>
  <c r="Q1585" i="5"/>
  <c r="Q1586" i="5"/>
  <c r="Q1587" i="5"/>
  <c r="Q1588" i="5"/>
  <c r="Q1589" i="5"/>
  <c r="Q1590" i="5"/>
  <c r="Q1591" i="5"/>
  <c r="Q1592" i="5"/>
  <c r="Q1593" i="5"/>
  <c r="Q1594" i="5"/>
  <c r="Q1595" i="5"/>
  <c r="Q1596" i="5"/>
  <c r="Q1597" i="5"/>
  <c r="Q1598" i="5"/>
  <c r="Q1599" i="5"/>
  <c r="Q1600" i="5"/>
  <c r="Q1601" i="5"/>
  <c r="Q1602" i="5"/>
  <c r="Q1603" i="5"/>
  <c r="Q1604" i="5"/>
  <c r="Q1605" i="5"/>
  <c r="Q1606" i="5"/>
  <c r="Q1607" i="5"/>
  <c r="Q1608" i="5"/>
  <c r="Q1609" i="5"/>
  <c r="Q1610" i="5"/>
  <c r="Q1611" i="5"/>
  <c r="Q1612" i="5"/>
  <c r="Q1613" i="5"/>
  <c r="Q1614" i="5"/>
  <c r="Q1615" i="5"/>
  <c r="Q1616" i="5"/>
  <c r="Q1617" i="5"/>
  <c r="Q1618" i="5"/>
  <c r="Q1619" i="5"/>
  <c r="Q1620" i="5"/>
  <c r="Q1621" i="5"/>
  <c r="Q1622" i="5"/>
  <c r="Q1623" i="5"/>
  <c r="Q1624" i="5"/>
  <c r="Q1625" i="5"/>
  <c r="Q1626" i="5"/>
  <c r="Q1627" i="5"/>
  <c r="Q1628" i="5"/>
  <c r="Q1629" i="5"/>
  <c r="Q1630" i="5"/>
  <c r="Q1631" i="5"/>
  <c r="Q1632" i="5"/>
  <c r="Q1633" i="5"/>
  <c r="Q1634" i="5"/>
  <c r="Q1635" i="5"/>
  <c r="Q1636" i="5"/>
  <c r="Q1637" i="5"/>
  <c r="Q1638" i="5"/>
  <c r="Q1639" i="5"/>
  <c r="Q1640" i="5"/>
  <c r="Q1641" i="5"/>
  <c r="Q1642" i="5"/>
  <c r="Q1643" i="5"/>
  <c r="Q1644" i="5"/>
  <c r="Q1645" i="5"/>
  <c r="Q1646" i="5"/>
  <c r="Q1647" i="5"/>
  <c r="Q1648" i="5"/>
  <c r="Q1649" i="5"/>
  <c r="Q1650" i="5"/>
  <c r="Q1651" i="5"/>
  <c r="Q1652" i="5"/>
  <c r="Q1653" i="5"/>
  <c r="Q1654" i="5"/>
  <c r="Q1655" i="5"/>
  <c r="Q1656" i="5"/>
  <c r="Q1657" i="5"/>
  <c r="Q1658" i="5"/>
  <c r="Q1659" i="5"/>
  <c r="Q1660" i="5"/>
  <c r="Q1661" i="5"/>
  <c r="Q1662" i="5"/>
  <c r="Q1663" i="5"/>
  <c r="Q1664" i="5"/>
  <c r="Q1665" i="5"/>
  <c r="Q1666" i="5"/>
  <c r="Q1667" i="5"/>
  <c r="Q1668" i="5"/>
  <c r="Q1669" i="5"/>
  <c r="Q1670" i="5"/>
  <c r="Q1671" i="5"/>
  <c r="Q1672" i="5"/>
  <c r="Q1673" i="5"/>
  <c r="Q1674" i="5"/>
  <c r="Q1675" i="5"/>
  <c r="Q1676" i="5"/>
  <c r="Q1677" i="5"/>
  <c r="Q1678" i="5"/>
  <c r="Q1679" i="5"/>
  <c r="Q1680" i="5"/>
  <c r="Q1681" i="5"/>
  <c r="Q1682" i="5"/>
  <c r="Q1683" i="5"/>
  <c r="Q1684" i="5"/>
  <c r="Q1685" i="5"/>
  <c r="Q1686" i="5"/>
  <c r="Q1687" i="5"/>
  <c r="Q1688" i="5"/>
  <c r="Q1689" i="5"/>
  <c r="Q1690" i="5"/>
  <c r="Q1691" i="5"/>
  <c r="Q1692" i="5"/>
  <c r="Q1693" i="5"/>
  <c r="Q1694" i="5"/>
  <c r="Q1695" i="5"/>
  <c r="Q1696" i="5"/>
  <c r="Q1697" i="5"/>
  <c r="Q1698" i="5"/>
  <c r="Q1699" i="5"/>
  <c r="Q1700" i="5"/>
  <c r="Q1701" i="5"/>
  <c r="Q1702" i="5"/>
  <c r="Q1703" i="5"/>
  <c r="Q1704" i="5"/>
  <c r="Q1705" i="5"/>
  <c r="Q1706" i="5"/>
  <c r="Q1707" i="5"/>
  <c r="Q1708" i="5"/>
  <c r="Q1709" i="5"/>
  <c r="Q1710" i="5"/>
  <c r="Q1711" i="5"/>
  <c r="Q1712" i="5"/>
  <c r="Q1713" i="5"/>
  <c r="Q1714" i="5"/>
  <c r="Q1715" i="5"/>
  <c r="Q1716" i="5"/>
  <c r="Q1717" i="5"/>
  <c r="Q1718" i="5"/>
  <c r="Q1719" i="5"/>
  <c r="Q1720" i="5"/>
  <c r="Q1721" i="5"/>
  <c r="Q1722" i="5"/>
  <c r="Q1723" i="5"/>
  <c r="Q1724" i="5"/>
  <c r="Q1725" i="5"/>
  <c r="Q1726" i="5"/>
  <c r="Q1727" i="5"/>
  <c r="Q1728" i="5"/>
  <c r="Q1729" i="5"/>
  <c r="Q1730" i="5"/>
  <c r="Q1731" i="5"/>
  <c r="Q1732" i="5"/>
  <c r="Q1733" i="5"/>
  <c r="Q1734" i="5"/>
  <c r="Q1735" i="5"/>
  <c r="Q1736" i="5"/>
  <c r="Q1737" i="5"/>
  <c r="Q1738" i="5"/>
  <c r="Q1739" i="5"/>
  <c r="Q1740" i="5"/>
  <c r="Q1741" i="5"/>
  <c r="Q1742" i="5"/>
  <c r="Q1743" i="5"/>
  <c r="Q1744" i="5"/>
  <c r="Q1745" i="5"/>
  <c r="Q1746" i="5"/>
  <c r="Q1747" i="5"/>
  <c r="Q1748" i="5"/>
  <c r="Q1749" i="5"/>
  <c r="Q1750" i="5"/>
  <c r="Q1751" i="5"/>
  <c r="Q1752" i="5"/>
  <c r="Q1753" i="5"/>
  <c r="Q1754" i="5"/>
  <c r="Q1755" i="5"/>
  <c r="Q1756" i="5"/>
  <c r="Q1757" i="5"/>
  <c r="Q1758" i="5"/>
  <c r="Q1759" i="5"/>
  <c r="Q1760" i="5"/>
  <c r="Q1761" i="5"/>
  <c r="Q1762" i="5"/>
  <c r="Q1763" i="5"/>
  <c r="Q1764" i="5"/>
  <c r="Q1765" i="5"/>
  <c r="Q1766" i="5"/>
  <c r="Q1767" i="5"/>
  <c r="Q1768" i="5"/>
  <c r="Q1769" i="5"/>
  <c r="Q1770" i="5"/>
  <c r="Q1771" i="5"/>
  <c r="Q1772" i="5"/>
  <c r="Q1773" i="5"/>
  <c r="Q1774" i="5"/>
  <c r="Q1775" i="5"/>
  <c r="Q1776" i="5"/>
  <c r="Q1777" i="5"/>
  <c r="Q1778" i="5"/>
  <c r="Q1779" i="5"/>
  <c r="Q1780" i="5"/>
  <c r="Q1781" i="5"/>
  <c r="Q1782" i="5"/>
  <c r="Q1783" i="5"/>
  <c r="Q1784" i="5"/>
  <c r="Q1785" i="5"/>
  <c r="Q1786" i="5"/>
  <c r="Q1787" i="5"/>
  <c r="Q1788" i="5"/>
  <c r="Q1789" i="5"/>
  <c r="Q1790" i="5"/>
  <c r="Q1791" i="5"/>
  <c r="Q1792" i="5"/>
  <c r="Q1793" i="5"/>
  <c r="Q1794" i="5"/>
  <c r="Q1795" i="5"/>
  <c r="Q1796" i="5"/>
  <c r="Q1797" i="5"/>
  <c r="Q1798" i="5"/>
  <c r="Q1799" i="5"/>
  <c r="Q1800" i="5"/>
  <c r="Q1801" i="5"/>
  <c r="Q1802" i="5"/>
  <c r="Q1803" i="5"/>
  <c r="Q1804" i="5"/>
  <c r="Q1805" i="5"/>
  <c r="Q1806" i="5"/>
  <c r="Q1807" i="5"/>
  <c r="Q1808" i="5"/>
  <c r="Q1809" i="5"/>
  <c r="Q1810" i="5"/>
  <c r="Q1811" i="5"/>
  <c r="Q1812" i="5"/>
  <c r="Q1813" i="5"/>
  <c r="Q1814" i="5"/>
  <c r="Q1815" i="5"/>
  <c r="Q1816" i="5"/>
  <c r="Q1817" i="5"/>
  <c r="Q1818" i="5"/>
  <c r="Q1819" i="5"/>
  <c r="Q1820" i="5"/>
  <c r="Q1821" i="5"/>
  <c r="Q1822" i="5"/>
  <c r="Q1823" i="5"/>
  <c r="Q1824" i="5"/>
  <c r="Q1825" i="5"/>
  <c r="Q1826" i="5"/>
  <c r="Q1827" i="5"/>
  <c r="Q1828" i="5"/>
  <c r="Q1829" i="5"/>
  <c r="Q1830" i="5"/>
  <c r="Q1831" i="5"/>
  <c r="Q1832" i="5"/>
  <c r="Q1833" i="5"/>
  <c r="Q1834" i="5"/>
  <c r="Q1835" i="5"/>
  <c r="Q1836" i="5"/>
  <c r="Q1837" i="5"/>
  <c r="Q1838" i="5"/>
  <c r="Q1839" i="5"/>
  <c r="Q1840" i="5"/>
  <c r="Q1841" i="5"/>
  <c r="Q1842" i="5"/>
  <c r="Q1843" i="5"/>
  <c r="Q1844" i="5"/>
  <c r="Q1845" i="5"/>
  <c r="Q1846" i="5"/>
  <c r="Q1847" i="5"/>
  <c r="Q1848" i="5"/>
  <c r="Q1849" i="5"/>
  <c r="Q1850" i="5"/>
  <c r="Q1851" i="5"/>
  <c r="Q1852" i="5"/>
  <c r="Q1853" i="5"/>
  <c r="Q1854" i="5"/>
  <c r="Q1855" i="5"/>
  <c r="Q1856" i="5"/>
  <c r="Q1857" i="5"/>
  <c r="Q1858" i="5"/>
  <c r="Q1859" i="5"/>
  <c r="Q1860" i="5"/>
  <c r="Q1861" i="5"/>
  <c r="Q1862" i="5"/>
  <c r="Q1863" i="5"/>
  <c r="Q1864" i="5"/>
  <c r="Q1865" i="5"/>
  <c r="Q1866" i="5"/>
  <c r="Q1867" i="5"/>
  <c r="Q1868" i="5"/>
  <c r="Q1869" i="5"/>
  <c r="Q1870" i="5"/>
  <c r="Q1871" i="5"/>
  <c r="Q1872" i="5"/>
  <c r="Q1873" i="5"/>
  <c r="Q1874" i="5"/>
  <c r="Q1875" i="5"/>
  <c r="Q1876" i="5"/>
  <c r="Q1877" i="5"/>
  <c r="Q1878" i="5"/>
  <c r="Q1879" i="5"/>
  <c r="Q1880" i="5"/>
  <c r="Q1881" i="5"/>
  <c r="Q1882" i="5"/>
  <c r="Q1883" i="5"/>
  <c r="Q1884" i="5"/>
  <c r="Q1885" i="5"/>
  <c r="Q1886" i="5"/>
  <c r="Q1887" i="5"/>
  <c r="Q1888" i="5"/>
  <c r="Q1889" i="5"/>
  <c r="Q1890" i="5"/>
  <c r="Q1891" i="5"/>
  <c r="Q1892" i="5"/>
  <c r="Q1893" i="5"/>
  <c r="Q1894" i="5"/>
  <c r="Q1895" i="5"/>
  <c r="Q1896" i="5"/>
  <c r="Q1897" i="5"/>
  <c r="Q1898" i="5"/>
  <c r="Q1899" i="5"/>
  <c r="Q1900" i="5"/>
  <c r="Q1901" i="5"/>
  <c r="Q1902" i="5"/>
  <c r="Q1903" i="5"/>
  <c r="Q1904" i="5"/>
  <c r="Q1905" i="5"/>
  <c r="Q1906" i="5"/>
  <c r="Q1907" i="5"/>
  <c r="Q1908" i="5"/>
  <c r="Q1909" i="5"/>
  <c r="Q1910" i="5"/>
  <c r="Q1911" i="5"/>
  <c r="Q1912" i="5"/>
  <c r="Q1913" i="5"/>
  <c r="Q1914" i="5"/>
  <c r="Q1915" i="5"/>
  <c r="Q1916" i="5"/>
  <c r="Q1917" i="5"/>
  <c r="Q1918" i="5"/>
  <c r="Q1919" i="5"/>
  <c r="Q1920" i="5"/>
  <c r="Q1921" i="5"/>
  <c r="Q1922" i="5"/>
  <c r="Q1923" i="5"/>
  <c r="Q1924" i="5"/>
  <c r="Q1925" i="5"/>
  <c r="Q1926" i="5"/>
  <c r="Q1927" i="5"/>
  <c r="Q1928" i="5"/>
  <c r="Q1929" i="5"/>
  <c r="Q1930" i="5"/>
  <c r="Q1931" i="5"/>
  <c r="Q1932" i="5"/>
  <c r="Q1933" i="5"/>
  <c r="Q1934" i="5"/>
  <c r="Q1935" i="5"/>
  <c r="Q1936" i="5"/>
  <c r="Q1937" i="5"/>
  <c r="Q1938" i="5"/>
  <c r="Q1939" i="5"/>
  <c r="Q1940" i="5"/>
  <c r="Q1941" i="5"/>
  <c r="Q1942" i="5"/>
  <c r="Q1943" i="5"/>
  <c r="Q1944" i="5"/>
  <c r="Q1945" i="5"/>
  <c r="Q1946" i="5"/>
  <c r="Q1947" i="5"/>
  <c r="Q1948" i="5"/>
  <c r="Q1949" i="5"/>
  <c r="Q1950" i="5"/>
  <c r="Q1951" i="5"/>
  <c r="Q1952" i="5"/>
  <c r="Q1953" i="5"/>
  <c r="Q1954" i="5"/>
  <c r="Q1955" i="5"/>
  <c r="Q1956" i="5"/>
  <c r="Q1957" i="5"/>
  <c r="Q1958" i="5"/>
  <c r="Q1959" i="5"/>
  <c r="Q1960" i="5"/>
  <c r="Q1961" i="5"/>
  <c r="Q1962" i="5"/>
  <c r="Q1963" i="5"/>
  <c r="Q1964" i="5"/>
  <c r="Q1965" i="5"/>
  <c r="Q1966" i="5"/>
  <c r="Q1967" i="5"/>
  <c r="Q1968" i="5"/>
  <c r="Q1969" i="5"/>
  <c r="Q1970" i="5"/>
  <c r="Q1971" i="5"/>
  <c r="Q1972" i="5"/>
  <c r="Q1973" i="5"/>
  <c r="Q1974" i="5"/>
  <c r="Q1975" i="5"/>
  <c r="Q1976" i="5"/>
  <c r="Q1977" i="5"/>
  <c r="Q1978" i="5"/>
  <c r="Q1979" i="5"/>
  <c r="Q1980" i="5"/>
  <c r="Q1981" i="5"/>
  <c r="Q1982" i="5"/>
  <c r="Q1983" i="5"/>
  <c r="Q1984" i="5"/>
  <c r="Q1985" i="5"/>
  <c r="Q1986" i="5"/>
  <c r="Q1987" i="5"/>
  <c r="Q1988" i="5"/>
  <c r="Q1989" i="5"/>
  <c r="Q1990" i="5"/>
  <c r="Q1991" i="5"/>
  <c r="Q1992" i="5"/>
  <c r="Q1993" i="5"/>
  <c r="Q1994" i="5"/>
  <c r="Q1995" i="5"/>
  <c r="Q1996" i="5"/>
  <c r="Q1997" i="5"/>
  <c r="Q1998" i="5"/>
  <c r="Q1999" i="5"/>
  <c r="Q2000" i="5"/>
  <c r="Q2001" i="5"/>
  <c r="Q2002" i="5"/>
  <c r="Q2003" i="5"/>
  <c r="Q2004" i="5"/>
  <c r="Q2005" i="5"/>
  <c r="Q2006" i="5"/>
  <c r="Q2007" i="5"/>
  <c r="Q2008" i="5"/>
  <c r="Q2009" i="5"/>
  <c r="Q2010" i="5"/>
  <c r="Q2011" i="5"/>
  <c r="Q2012" i="5"/>
  <c r="Q2013" i="5"/>
  <c r="Q2014" i="5"/>
  <c r="Q2015" i="5"/>
  <c r="Q2016" i="5"/>
  <c r="Q2017" i="5"/>
  <c r="Q2018" i="5"/>
  <c r="Q2019" i="5"/>
  <c r="Q2020" i="5"/>
  <c r="Q2021" i="5"/>
  <c r="Q2022" i="5"/>
  <c r="Q2023" i="5"/>
  <c r="Q2024" i="5"/>
  <c r="Q2025" i="5"/>
  <c r="Q2026" i="5"/>
  <c r="Q2027" i="5"/>
  <c r="Q2028" i="5"/>
  <c r="Q2029" i="5"/>
  <c r="Q2030" i="5"/>
  <c r="Q2031" i="5"/>
  <c r="Q2032" i="5"/>
  <c r="Q2033" i="5"/>
  <c r="Q2034" i="5"/>
  <c r="Q2035" i="5"/>
  <c r="Q2036" i="5"/>
  <c r="Q2037" i="5"/>
  <c r="Q2038" i="5"/>
  <c r="Q2039" i="5"/>
  <c r="Q2040" i="5"/>
  <c r="Q2041" i="5"/>
  <c r="Q2042" i="5"/>
  <c r="Q2043" i="5"/>
  <c r="Q2044" i="5"/>
  <c r="Q2045" i="5"/>
  <c r="Q2046" i="5"/>
  <c r="Q2047" i="5"/>
  <c r="Q2048" i="5"/>
  <c r="Q2049" i="5"/>
  <c r="Q2050" i="5"/>
  <c r="Q2051" i="5"/>
  <c r="Q2052" i="5"/>
  <c r="Q2053" i="5"/>
  <c r="Q2054" i="5"/>
  <c r="Q2055" i="5"/>
  <c r="Q2056" i="5"/>
  <c r="Q2057" i="5"/>
  <c r="Q2058" i="5"/>
  <c r="Q2059" i="5"/>
  <c r="Q2060" i="5"/>
  <c r="Q2061" i="5"/>
  <c r="Q2062" i="5"/>
  <c r="Q2063" i="5"/>
  <c r="Q2064" i="5"/>
  <c r="Q2065" i="5"/>
  <c r="Q2066" i="5"/>
  <c r="Q2067" i="5"/>
  <c r="Q2068" i="5"/>
  <c r="Q2069" i="5"/>
  <c r="Q2070" i="5"/>
  <c r="Q2071" i="5"/>
  <c r="Q2072" i="5"/>
  <c r="Q2073" i="5"/>
  <c r="Q2074" i="5"/>
  <c r="Q2075" i="5"/>
  <c r="Q2076" i="5"/>
  <c r="Q2077" i="5"/>
  <c r="Q2078" i="5"/>
  <c r="Q2079" i="5"/>
  <c r="Q2080" i="5"/>
  <c r="Q2081" i="5"/>
  <c r="Q2082" i="5"/>
  <c r="Q2083" i="5"/>
  <c r="Q2084" i="5"/>
  <c r="Q2085" i="5"/>
  <c r="Q2086" i="5"/>
  <c r="Q2087" i="5"/>
  <c r="Q2088" i="5"/>
  <c r="Q2089" i="5"/>
  <c r="Q2090" i="5"/>
  <c r="Q2091" i="5"/>
  <c r="Q2092" i="5"/>
  <c r="Q2093" i="5"/>
  <c r="Q2094" i="5"/>
  <c r="Q2095" i="5"/>
  <c r="Q2096" i="5"/>
  <c r="Q2097" i="5"/>
  <c r="Q2098" i="5"/>
  <c r="Q2099" i="5"/>
  <c r="Q2100" i="5"/>
  <c r="Q2101" i="5"/>
  <c r="Q2102" i="5"/>
  <c r="Q2103" i="5"/>
  <c r="Q2104" i="5"/>
  <c r="Q2105" i="5"/>
  <c r="Q2106" i="5"/>
  <c r="Q2107" i="5"/>
  <c r="Q2108" i="5"/>
  <c r="Q2109" i="5"/>
  <c r="Q2110" i="5"/>
  <c r="Q2111" i="5"/>
  <c r="Q2112" i="5"/>
  <c r="Q2113" i="5"/>
  <c r="Q2114" i="5"/>
  <c r="Q2115" i="5"/>
  <c r="Q2116" i="5"/>
  <c r="Q2117" i="5"/>
  <c r="Q2118" i="5"/>
  <c r="Q2119" i="5"/>
  <c r="Q2120" i="5"/>
  <c r="Q2121" i="5"/>
  <c r="Q2122" i="5"/>
  <c r="Q2123" i="5"/>
  <c r="Q2124" i="5"/>
  <c r="Q2125" i="5"/>
  <c r="Q2126" i="5"/>
  <c r="Q2127" i="5"/>
  <c r="Q2128" i="5"/>
  <c r="Q2129" i="5"/>
  <c r="Q2130" i="5"/>
  <c r="Q2131" i="5"/>
  <c r="Q2132" i="5"/>
  <c r="Q2133" i="5"/>
  <c r="Q2134" i="5"/>
  <c r="Q2135" i="5"/>
  <c r="Q2136" i="5"/>
  <c r="Q2137" i="5"/>
  <c r="Q2138" i="5"/>
  <c r="Q2139" i="5"/>
  <c r="Q2140" i="5"/>
  <c r="Q2141" i="5"/>
  <c r="Q2142" i="5"/>
  <c r="Q2143" i="5"/>
  <c r="Q2144" i="5"/>
  <c r="Q2145" i="5"/>
  <c r="Q2146" i="5"/>
  <c r="Q2147" i="5"/>
  <c r="Q2148" i="5"/>
  <c r="Q2149" i="5"/>
  <c r="Q2150" i="5"/>
  <c r="Q2151" i="5"/>
  <c r="Q2152" i="5"/>
  <c r="Q2153" i="5"/>
  <c r="Q2154" i="5"/>
  <c r="Q2155" i="5"/>
  <c r="Q2156" i="5"/>
  <c r="Q2157" i="5"/>
  <c r="Q2158" i="5"/>
  <c r="Q2159" i="5"/>
  <c r="Q2160" i="5"/>
  <c r="Q2161" i="5"/>
  <c r="Q2162" i="5"/>
  <c r="Q2163" i="5"/>
  <c r="Q2164" i="5"/>
  <c r="Q2165" i="5"/>
  <c r="Q2166" i="5"/>
  <c r="Q2167" i="5"/>
  <c r="Q2168" i="5"/>
  <c r="Q2169" i="5"/>
  <c r="Q2170" i="5"/>
  <c r="Q2171" i="5"/>
  <c r="Q2172" i="5"/>
  <c r="Q2173" i="5"/>
  <c r="Q2174" i="5"/>
  <c r="Q2175" i="5"/>
  <c r="Q2176" i="5"/>
  <c r="Q2177" i="5"/>
  <c r="Q2178" i="5"/>
  <c r="Q2179" i="5"/>
  <c r="Q2180" i="5"/>
  <c r="Q2181" i="5"/>
  <c r="Q2182" i="5"/>
  <c r="Q2183" i="5"/>
  <c r="Q2184" i="5"/>
  <c r="Q2185" i="5"/>
  <c r="Q2186" i="5"/>
  <c r="Q2187" i="5"/>
  <c r="Q2188" i="5"/>
  <c r="Q2189" i="5"/>
  <c r="Q2190" i="5"/>
  <c r="Q2191" i="5"/>
  <c r="Q2192" i="5"/>
  <c r="Q2193" i="5"/>
  <c r="Q2194" i="5"/>
  <c r="Q2195" i="5"/>
  <c r="Q2196" i="5"/>
  <c r="Q2197" i="5"/>
  <c r="Q2198" i="5"/>
  <c r="Q2199" i="5"/>
  <c r="Q2200" i="5"/>
  <c r="Q2201" i="5"/>
  <c r="Q2202" i="5"/>
  <c r="Q2203" i="5"/>
  <c r="Q2204" i="5"/>
  <c r="Q2205" i="5"/>
  <c r="Q2206" i="5"/>
  <c r="Q2207" i="5"/>
  <c r="Q2208" i="5"/>
  <c r="Q2209" i="5"/>
  <c r="Q2210" i="5"/>
  <c r="Q2211" i="5"/>
  <c r="Q2212" i="5"/>
  <c r="Q2213" i="5"/>
  <c r="Q2214" i="5"/>
  <c r="Q2215" i="5"/>
  <c r="Q2216" i="5"/>
  <c r="Q2217" i="5"/>
  <c r="Q2218" i="5"/>
  <c r="Q2219" i="5"/>
  <c r="Q2220" i="5"/>
  <c r="Q2221" i="5"/>
  <c r="Q2222" i="5"/>
  <c r="Q2223" i="5"/>
  <c r="Q2224" i="5"/>
  <c r="Q2225" i="5"/>
  <c r="Q2226" i="5"/>
  <c r="Q2227" i="5"/>
  <c r="Q2228" i="5"/>
  <c r="Q2229" i="5"/>
  <c r="Q2230" i="5"/>
  <c r="Q2231" i="5"/>
  <c r="Q2232" i="5"/>
  <c r="Q2233" i="5"/>
  <c r="Q2234" i="5"/>
  <c r="Q2235" i="5"/>
  <c r="Q2236" i="5"/>
  <c r="Q2237" i="5"/>
  <c r="Q2238" i="5"/>
  <c r="Q2239" i="5"/>
  <c r="Q2240" i="5"/>
  <c r="Q2241" i="5"/>
  <c r="Q2242" i="5"/>
  <c r="Q2243" i="5"/>
  <c r="Q2244" i="5"/>
  <c r="Q2245" i="5"/>
  <c r="Q2246" i="5"/>
  <c r="Q2247" i="5"/>
  <c r="Q2248" i="5"/>
  <c r="Q2249" i="5"/>
  <c r="Q2250" i="5"/>
  <c r="Q2251" i="5"/>
  <c r="Q2252" i="5"/>
  <c r="Q2253" i="5"/>
  <c r="Q2254" i="5"/>
  <c r="Q2255" i="5"/>
  <c r="Q2256" i="5"/>
  <c r="Q2257" i="5"/>
  <c r="Q2258" i="5"/>
  <c r="Q2259" i="5"/>
  <c r="Q2260" i="5"/>
  <c r="Q2261" i="5"/>
  <c r="Q2262" i="5"/>
  <c r="Q2263" i="5"/>
  <c r="Q2264" i="5"/>
  <c r="Q2265" i="5"/>
  <c r="Q2266" i="5"/>
  <c r="Q2267" i="5"/>
  <c r="Q2268" i="5"/>
  <c r="Q2269" i="5"/>
  <c r="Q2270" i="5"/>
  <c r="Q2271" i="5"/>
  <c r="Q2272" i="5"/>
  <c r="Q2273" i="5"/>
  <c r="Q2274" i="5"/>
  <c r="Q2275" i="5"/>
  <c r="Q2276" i="5"/>
  <c r="Q2277" i="5"/>
  <c r="Q2278" i="5"/>
  <c r="Q2279" i="5"/>
  <c r="Q2280" i="5"/>
  <c r="Q2281" i="5"/>
  <c r="Q2282" i="5"/>
  <c r="Q2283" i="5"/>
  <c r="Q2284" i="5"/>
  <c r="Q2285" i="5"/>
  <c r="Q2286" i="5"/>
  <c r="Q2287" i="5"/>
  <c r="Q2288" i="5"/>
  <c r="Q2289" i="5"/>
  <c r="Q2290" i="5"/>
  <c r="Q2291" i="5"/>
  <c r="Q2292" i="5"/>
  <c r="Q2293" i="5"/>
  <c r="Q2294" i="5"/>
  <c r="Q2295" i="5"/>
  <c r="Q2296" i="5"/>
  <c r="Q2297" i="5"/>
  <c r="Q2298" i="5"/>
  <c r="Q2299" i="5"/>
  <c r="Q2300" i="5"/>
  <c r="Q2301" i="5"/>
  <c r="Q2302" i="5"/>
  <c r="Q2303" i="5"/>
  <c r="Q2304" i="5"/>
  <c r="Q2305" i="5"/>
  <c r="Q2306" i="5"/>
  <c r="Q2307" i="5"/>
  <c r="Q2308" i="5"/>
  <c r="Q2309" i="5"/>
  <c r="Q2310" i="5"/>
  <c r="Q2311" i="5"/>
  <c r="Q2312" i="5"/>
  <c r="Q2313" i="5"/>
  <c r="Q2314" i="5"/>
  <c r="Q2315" i="5"/>
  <c r="Q2316" i="5"/>
  <c r="Q2317" i="5"/>
  <c r="Q2318" i="5"/>
  <c r="Q2319" i="5"/>
  <c r="Q2320" i="5"/>
  <c r="Q2321" i="5"/>
  <c r="Q2322" i="5"/>
  <c r="Q2323" i="5"/>
  <c r="Q2324" i="5"/>
  <c r="Q2325" i="5"/>
  <c r="Q2326" i="5"/>
  <c r="Q2327" i="5"/>
  <c r="Q2328" i="5"/>
  <c r="Q2329" i="5"/>
  <c r="Q2330" i="5"/>
  <c r="Q2331" i="5"/>
  <c r="Q2332" i="5"/>
  <c r="Q2333" i="5"/>
  <c r="Q2334" i="5"/>
  <c r="Q2335" i="5"/>
  <c r="Q2336" i="5"/>
  <c r="Q2337" i="5"/>
  <c r="Q2338" i="5"/>
  <c r="Q2339" i="5"/>
  <c r="Q2340" i="5"/>
  <c r="Q2341" i="5"/>
  <c r="Q2342" i="5"/>
  <c r="Q2343" i="5"/>
  <c r="Q2344" i="5"/>
  <c r="Q2345" i="5"/>
  <c r="Q2346" i="5"/>
  <c r="Q2347" i="5"/>
  <c r="Q2348" i="5"/>
  <c r="Q2349" i="5"/>
  <c r="Q2350" i="5"/>
  <c r="Q2351" i="5"/>
  <c r="Q2352" i="5"/>
  <c r="Q2353" i="5"/>
  <c r="Q2354" i="5"/>
  <c r="Q2355" i="5"/>
  <c r="Q2356" i="5"/>
  <c r="Q2357" i="5"/>
  <c r="Q2358" i="5"/>
  <c r="Q2359" i="5"/>
  <c r="Q2360" i="5"/>
  <c r="Q2361" i="5"/>
  <c r="Q2362" i="5"/>
  <c r="Q2363" i="5"/>
  <c r="Q2364" i="5"/>
  <c r="Q2365" i="5"/>
  <c r="Q2366" i="5"/>
  <c r="Q2367" i="5"/>
  <c r="Q2368" i="5"/>
  <c r="Q2369" i="5"/>
  <c r="Q2370" i="5"/>
  <c r="Q2371" i="5"/>
  <c r="Q2372" i="5"/>
  <c r="Q2373" i="5"/>
  <c r="Q2374" i="5"/>
  <c r="Q2375" i="5"/>
  <c r="Q2376" i="5"/>
  <c r="Q2377" i="5"/>
  <c r="Q2378" i="5"/>
  <c r="Q2379" i="5"/>
  <c r="Q2380" i="5"/>
  <c r="Q2381" i="5"/>
  <c r="Q2382" i="5"/>
  <c r="Q2383" i="5"/>
  <c r="Q2384" i="5"/>
  <c r="Q2385" i="5"/>
  <c r="Q2386" i="5"/>
  <c r="Q2387" i="5"/>
  <c r="Q2388" i="5"/>
  <c r="Q2389" i="5"/>
  <c r="Q2390" i="5"/>
  <c r="Q2391" i="5"/>
  <c r="Q2392" i="5"/>
  <c r="Q2393" i="5"/>
  <c r="Q2394" i="5"/>
  <c r="Q2395" i="5"/>
  <c r="Q2396" i="5"/>
  <c r="Q2397" i="5"/>
  <c r="Q2398" i="5"/>
  <c r="Q2399" i="5"/>
  <c r="Q2400" i="5"/>
  <c r="Q2401" i="5"/>
  <c r="Q2402" i="5"/>
  <c r="Q2403" i="5"/>
  <c r="Q2404" i="5"/>
  <c r="Q2405" i="5"/>
  <c r="Q2406" i="5"/>
  <c r="Q2407" i="5"/>
  <c r="Q2408" i="5"/>
  <c r="Q2409" i="5"/>
  <c r="Q2410" i="5"/>
  <c r="Q2411" i="5"/>
  <c r="Q2412" i="5"/>
  <c r="Q2413" i="5"/>
  <c r="Q2414" i="5"/>
  <c r="Q2415" i="5"/>
  <c r="Q2416" i="5"/>
  <c r="Q2417" i="5"/>
  <c r="Q2418" i="5"/>
  <c r="Q2419" i="5"/>
  <c r="Q2420" i="5"/>
  <c r="Q2421" i="5"/>
  <c r="Q2422" i="5"/>
  <c r="Q2423" i="5"/>
  <c r="Q2424" i="5"/>
  <c r="Q2425" i="5"/>
  <c r="Q2426" i="5"/>
  <c r="Q2427" i="5"/>
  <c r="Q2428" i="5"/>
  <c r="Q2429" i="5"/>
  <c r="Q2430" i="5"/>
  <c r="Q2431" i="5"/>
  <c r="Q2432" i="5"/>
  <c r="Q2433" i="5"/>
  <c r="Q2434" i="5"/>
  <c r="Q2435" i="5"/>
  <c r="Q2436" i="5"/>
  <c r="Q2437" i="5"/>
  <c r="Q2438" i="5"/>
  <c r="Q2439" i="5"/>
  <c r="Q2440" i="5"/>
  <c r="Q2441" i="5"/>
  <c r="Q2442" i="5"/>
  <c r="Q2443" i="5"/>
  <c r="Q2444" i="5"/>
  <c r="Q2445" i="5"/>
  <c r="Q2446" i="5"/>
  <c r="Q2447" i="5"/>
  <c r="Q2448" i="5"/>
  <c r="Q2449" i="5"/>
  <c r="Q2450" i="5"/>
  <c r="Q2451" i="5"/>
  <c r="Q2452" i="5"/>
  <c r="Q2453" i="5"/>
  <c r="Q2454" i="5"/>
  <c r="Q2455" i="5"/>
  <c r="Q2456" i="5"/>
  <c r="Q2457" i="5"/>
  <c r="Q2458" i="5"/>
  <c r="Q2459" i="5"/>
  <c r="Q2460" i="5"/>
  <c r="Q2461" i="5"/>
  <c r="Q2462" i="5"/>
  <c r="Q2463" i="5"/>
  <c r="Q2464" i="5"/>
  <c r="Q2465" i="5"/>
  <c r="Q2466" i="5"/>
  <c r="Q2467" i="5"/>
  <c r="Q2468" i="5"/>
  <c r="Q2469" i="5"/>
  <c r="Q2470" i="5"/>
  <c r="Q2471" i="5"/>
  <c r="Q2472" i="5"/>
  <c r="Q2473" i="5"/>
  <c r="Q2474" i="5"/>
  <c r="Q2475" i="5"/>
  <c r="Q2476" i="5"/>
  <c r="Q2477" i="5"/>
  <c r="Q2478" i="5"/>
  <c r="Q2479" i="5"/>
  <c r="Q2480" i="5"/>
  <c r="Q2481" i="5"/>
  <c r="Q2482" i="5"/>
  <c r="Q2483" i="5"/>
  <c r="Q2484" i="5"/>
  <c r="Q2485" i="5"/>
  <c r="Q2486" i="5"/>
  <c r="Q2487" i="5"/>
  <c r="Q2488" i="5"/>
  <c r="Q2489" i="5"/>
  <c r="Q2490" i="5"/>
  <c r="Q2491" i="5"/>
  <c r="Q2492" i="5"/>
  <c r="Q2493" i="5"/>
  <c r="Q2494" i="5"/>
  <c r="Q2495" i="5"/>
  <c r="Q2496" i="5"/>
  <c r="Q2497" i="5"/>
  <c r="Q2498" i="5"/>
  <c r="Q2499" i="5"/>
  <c r="Q2500" i="5"/>
  <c r="Q2501" i="5"/>
  <c r="Q2502" i="5"/>
  <c r="Q2503" i="5"/>
  <c r="Q2504" i="5"/>
  <c r="Q2505" i="5"/>
  <c r="Q2506" i="5"/>
  <c r="Q2507" i="5"/>
  <c r="Q2508" i="5"/>
  <c r="Q2509" i="5"/>
  <c r="Q2510" i="5"/>
  <c r="Q2511" i="5"/>
  <c r="Q2512" i="5"/>
  <c r="Q2513" i="5"/>
  <c r="Q2514" i="5"/>
  <c r="Q2515" i="5"/>
  <c r="Q2516" i="5"/>
  <c r="Q2517" i="5"/>
  <c r="Q2518" i="5"/>
  <c r="Q2519" i="5"/>
  <c r="Q2520" i="5"/>
  <c r="Q2521" i="5"/>
  <c r="Q2522" i="5"/>
  <c r="Q2523" i="5"/>
  <c r="Q2524" i="5"/>
  <c r="Q2525" i="5"/>
  <c r="Q2526" i="5"/>
  <c r="Q2527" i="5"/>
  <c r="Q2528" i="5"/>
  <c r="Q2529" i="5"/>
  <c r="Q2530" i="5"/>
  <c r="Q2531" i="5"/>
  <c r="Q2532" i="5"/>
  <c r="Q2533" i="5"/>
  <c r="Q2534" i="5"/>
  <c r="Q2535" i="5"/>
  <c r="Q2536" i="5"/>
  <c r="Q2537" i="5"/>
  <c r="Q2538" i="5"/>
  <c r="Q2539" i="5"/>
  <c r="Q2540" i="5"/>
  <c r="Q2541" i="5"/>
  <c r="Q2542" i="5"/>
  <c r="Q2543" i="5"/>
  <c r="Q2544" i="5"/>
  <c r="Q2545" i="5"/>
  <c r="Q2546" i="5"/>
  <c r="Q2547" i="5"/>
  <c r="Q2548" i="5"/>
  <c r="Q2549" i="5"/>
  <c r="Q2550" i="5"/>
  <c r="Q2551" i="5"/>
  <c r="Q2552" i="5"/>
  <c r="Q2553" i="5"/>
  <c r="Q2554" i="5"/>
  <c r="Q2555" i="5"/>
  <c r="Q2556" i="5"/>
  <c r="Q2557" i="5"/>
  <c r="Q2558" i="5"/>
  <c r="Q2559" i="5"/>
  <c r="Q2560" i="5"/>
  <c r="Q2561" i="5"/>
  <c r="Q2562" i="5"/>
  <c r="Q2563" i="5"/>
  <c r="Q2564" i="5"/>
  <c r="Q2565" i="5"/>
  <c r="Q2566" i="5"/>
  <c r="Q2567" i="5"/>
  <c r="Q2568" i="5"/>
  <c r="Q2569" i="5"/>
  <c r="Q2570" i="5"/>
  <c r="Q2571" i="5"/>
  <c r="Q2572" i="5"/>
  <c r="Q2573" i="5"/>
  <c r="Q2574" i="5"/>
  <c r="Q2575" i="5"/>
  <c r="Q2576" i="5"/>
  <c r="Q2577" i="5"/>
  <c r="Q2578" i="5"/>
  <c r="Q2579" i="5"/>
  <c r="Q2580" i="5"/>
  <c r="Q2581" i="5"/>
  <c r="Q2582" i="5"/>
  <c r="Q2583" i="5"/>
  <c r="Q2584" i="5"/>
  <c r="Q2585" i="5"/>
  <c r="Q2586" i="5"/>
  <c r="Q2587" i="5"/>
  <c r="Q2588" i="5"/>
  <c r="Q2589" i="5"/>
  <c r="Q2590" i="5"/>
  <c r="Q2591" i="5"/>
  <c r="Q2592" i="5"/>
  <c r="Q2593" i="5"/>
  <c r="Q2594" i="5"/>
  <c r="Q2595" i="5"/>
  <c r="Q2596" i="5"/>
  <c r="Q2597" i="5"/>
  <c r="Q2598" i="5"/>
  <c r="Q2599" i="5"/>
  <c r="Q2600" i="5"/>
  <c r="Q2601" i="5"/>
  <c r="Q2602" i="5"/>
  <c r="Q2603" i="5"/>
  <c r="Q2604" i="5"/>
  <c r="Q2605" i="5"/>
  <c r="Q2606" i="5"/>
  <c r="Q2607" i="5"/>
  <c r="Q2608" i="5"/>
  <c r="Q2609" i="5"/>
  <c r="Q2610" i="5"/>
  <c r="Q2611" i="5"/>
  <c r="Q2612" i="5"/>
  <c r="Q2613" i="5"/>
  <c r="Q2614" i="5"/>
  <c r="Q2615" i="5"/>
  <c r="Q2616" i="5"/>
  <c r="Q2617" i="5"/>
  <c r="Q2618" i="5"/>
  <c r="Q2619" i="5"/>
  <c r="Q2620" i="5"/>
  <c r="Q2621" i="5"/>
  <c r="Q2622" i="5"/>
  <c r="Q2623" i="5"/>
  <c r="Q2624" i="5"/>
  <c r="Q2625" i="5"/>
  <c r="Q2626" i="5"/>
  <c r="Q2627" i="5"/>
  <c r="Q2628" i="5"/>
  <c r="Q2629" i="5"/>
  <c r="Q2630" i="5"/>
  <c r="Q2631" i="5"/>
  <c r="Q2632" i="5"/>
  <c r="Q2633" i="5"/>
  <c r="Q2634" i="5"/>
  <c r="Q2635" i="5"/>
  <c r="Q2636" i="5"/>
  <c r="Q2637" i="5"/>
  <c r="Q2638" i="5"/>
  <c r="Q2639" i="5"/>
  <c r="Q2640" i="5"/>
  <c r="Q2641" i="5"/>
  <c r="Q2642" i="5"/>
  <c r="Q2643" i="5"/>
  <c r="Q2644" i="5"/>
  <c r="Q2645" i="5"/>
  <c r="Q2646" i="5"/>
  <c r="Q2647" i="5"/>
  <c r="Q2648" i="5"/>
  <c r="Q2649" i="5"/>
  <c r="Q2650" i="5"/>
  <c r="Q2651" i="5"/>
  <c r="Q2652" i="5"/>
  <c r="Q2653" i="5"/>
  <c r="Q2654" i="5"/>
  <c r="Q2655" i="5"/>
  <c r="Q2656" i="5"/>
  <c r="Q2657" i="5"/>
  <c r="Q2658" i="5"/>
  <c r="Q2659" i="5"/>
  <c r="Q2660" i="5"/>
  <c r="Q2661" i="5"/>
  <c r="Q2662" i="5"/>
  <c r="Q2663" i="5"/>
  <c r="Q2664" i="5"/>
  <c r="Q2665" i="5"/>
  <c r="Q2666" i="5"/>
  <c r="Q2667" i="5"/>
  <c r="Q2668" i="5"/>
  <c r="Q2669" i="5"/>
  <c r="Q2670" i="5"/>
  <c r="Q2671" i="5"/>
  <c r="Q2672" i="5"/>
  <c r="Q2673" i="5"/>
  <c r="Q2674" i="5"/>
  <c r="Q2675" i="5"/>
  <c r="Q2676" i="5"/>
  <c r="Q2677" i="5"/>
  <c r="Q2678" i="5"/>
  <c r="Q2679" i="5"/>
  <c r="Q2680" i="5"/>
  <c r="Q2681" i="5"/>
  <c r="Q2682" i="5"/>
  <c r="Q2683" i="5"/>
  <c r="Q2684" i="5"/>
  <c r="Q2685" i="5"/>
  <c r="Q2686" i="5"/>
  <c r="Q2687" i="5"/>
  <c r="Q2688" i="5"/>
  <c r="Q2689" i="5"/>
  <c r="Q2690" i="5"/>
  <c r="Q2691" i="5"/>
  <c r="Q2692" i="5"/>
  <c r="Q2693" i="5"/>
  <c r="Q2694" i="5"/>
  <c r="Q2695" i="5"/>
  <c r="Q2696" i="5"/>
  <c r="Q2697" i="5"/>
  <c r="Q2698" i="5"/>
  <c r="Q2699" i="5"/>
  <c r="Q2700" i="5"/>
  <c r="Q2701" i="5"/>
  <c r="Q2702" i="5"/>
  <c r="Q2703" i="5"/>
  <c r="Q2704" i="5"/>
  <c r="Q2705" i="5"/>
  <c r="Q2706" i="5"/>
  <c r="Q2707" i="5"/>
  <c r="Q2708" i="5"/>
  <c r="Q2709" i="5"/>
  <c r="Q2710" i="5"/>
  <c r="Q2711" i="5"/>
  <c r="Q2712" i="5"/>
  <c r="Q2713" i="5"/>
  <c r="Q2714" i="5"/>
  <c r="Q2715" i="5"/>
  <c r="Q2716" i="5"/>
  <c r="Q2717" i="5"/>
  <c r="Q2718" i="5"/>
  <c r="Q2719" i="5"/>
  <c r="Q2720" i="5"/>
  <c r="Q2721" i="5"/>
  <c r="Q2722" i="5"/>
  <c r="Q2723" i="5"/>
  <c r="Q2724" i="5"/>
  <c r="Q2725" i="5"/>
  <c r="Q2726" i="5"/>
  <c r="Q2727" i="5"/>
  <c r="Q2728" i="5"/>
  <c r="Q2729" i="5"/>
  <c r="Q2730" i="5"/>
  <c r="Q2731" i="5"/>
  <c r="Q2732" i="5"/>
  <c r="Q2733" i="5"/>
  <c r="Q2734" i="5"/>
  <c r="Q2735" i="5"/>
  <c r="Q2736" i="5"/>
  <c r="Q2737" i="5"/>
  <c r="Q2738" i="5"/>
  <c r="Q2739" i="5"/>
  <c r="Q2740" i="5"/>
  <c r="Q2741" i="5"/>
  <c r="Q2742" i="5"/>
  <c r="Q2743" i="5"/>
  <c r="Q2744" i="5"/>
  <c r="Q2745" i="5"/>
  <c r="Q2746" i="5"/>
  <c r="Q2747" i="5"/>
  <c r="Q2748" i="5"/>
  <c r="Q2749" i="5"/>
  <c r="Q2750" i="5"/>
  <c r="Q2751" i="5"/>
  <c r="Q2752" i="5"/>
  <c r="Q2753" i="5"/>
  <c r="Q2754" i="5"/>
  <c r="Q2755" i="5"/>
  <c r="Q2756" i="5"/>
  <c r="Q2757" i="5"/>
  <c r="Q2758" i="5"/>
  <c r="Q2759" i="5"/>
  <c r="Q2760" i="5"/>
  <c r="Q2761" i="5"/>
  <c r="Q2762" i="5"/>
  <c r="Q2763" i="5"/>
  <c r="Q2764" i="5"/>
  <c r="Q2765" i="5"/>
  <c r="Q2766" i="5"/>
  <c r="Q2767" i="5"/>
  <c r="Q2768" i="5"/>
  <c r="Q2769" i="5"/>
  <c r="Q2770" i="5"/>
  <c r="Q2771" i="5"/>
  <c r="Q2772" i="5"/>
  <c r="Q2773" i="5"/>
  <c r="Q2774" i="5"/>
  <c r="Q2775" i="5"/>
  <c r="Q2776" i="5"/>
  <c r="Q2777" i="5"/>
  <c r="Q2778" i="5"/>
  <c r="Q2779" i="5"/>
  <c r="Q2780" i="5"/>
  <c r="Q2781" i="5"/>
  <c r="Q2782" i="5"/>
  <c r="Q2783" i="5"/>
  <c r="Q2784" i="5"/>
  <c r="Q2785" i="5"/>
  <c r="Q2786" i="5"/>
  <c r="Q2787" i="5"/>
  <c r="Q2788" i="5"/>
  <c r="Q2789" i="5"/>
  <c r="Q2790" i="5"/>
  <c r="Q2791" i="5"/>
  <c r="Q2792" i="5"/>
  <c r="Q2793" i="5"/>
  <c r="Q2794" i="5"/>
  <c r="Q2795" i="5"/>
  <c r="Q2796" i="5"/>
  <c r="Q2797" i="5"/>
  <c r="Q2798" i="5"/>
  <c r="Q2799" i="5"/>
  <c r="Q2800" i="5"/>
  <c r="Q2801" i="5"/>
  <c r="Q2802" i="5"/>
  <c r="Q2803" i="5"/>
  <c r="Q2804" i="5"/>
  <c r="Q2805" i="5"/>
  <c r="Q2806" i="5"/>
  <c r="Q2807" i="5"/>
  <c r="Q2808" i="5"/>
  <c r="Q2809" i="5"/>
  <c r="Q2810" i="5"/>
  <c r="Q2811" i="5"/>
  <c r="Q2812" i="5"/>
  <c r="Q2813" i="5"/>
  <c r="Q2814" i="5"/>
  <c r="Q2815" i="5"/>
  <c r="Q2816" i="5"/>
  <c r="Q2817" i="5"/>
  <c r="Q2818" i="5"/>
  <c r="Q2819" i="5"/>
  <c r="Q2820" i="5"/>
  <c r="Q2821" i="5"/>
  <c r="Q2822" i="5"/>
  <c r="Q2823" i="5"/>
  <c r="Q2824" i="5"/>
  <c r="Q2825" i="5"/>
  <c r="Q2826" i="5"/>
  <c r="Q2827" i="5"/>
  <c r="Q2828" i="5"/>
  <c r="Q2829" i="5"/>
  <c r="Q2830" i="5"/>
  <c r="Q2831" i="5"/>
  <c r="Q2832" i="5"/>
  <c r="Q2833" i="5"/>
  <c r="Q2834" i="5"/>
  <c r="Q2835" i="5"/>
  <c r="Q2836" i="5"/>
  <c r="Q2837" i="5"/>
  <c r="Q2838" i="5"/>
  <c r="Q2839" i="5"/>
  <c r="Q2840" i="5"/>
  <c r="Q2841" i="5"/>
  <c r="Q2842" i="5"/>
  <c r="Q2843" i="5"/>
  <c r="Q2844" i="5"/>
  <c r="Q2845" i="5"/>
  <c r="Q2846" i="5"/>
  <c r="Q2847" i="5"/>
  <c r="Q2848" i="5"/>
  <c r="Q2849" i="5"/>
  <c r="Q2850" i="5"/>
  <c r="Q2851" i="5"/>
  <c r="Q2852" i="5"/>
  <c r="Q2853" i="5"/>
  <c r="Q2854" i="5"/>
  <c r="Q2855" i="5"/>
  <c r="Q2856" i="5"/>
  <c r="Q2857" i="5"/>
  <c r="Q2858" i="5"/>
  <c r="Q2859" i="5"/>
  <c r="Q2860" i="5"/>
  <c r="Q2861" i="5"/>
  <c r="Q2862" i="5"/>
  <c r="Q2863" i="5"/>
  <c r="Q2864" i="5"/>
  <c r="Q2865" i="5"/>
  <c r="Q2866" i="5"/>
  <c r="Q2867" i="5"/>
  <c r="Q2868" i="5"/>
  <c r="Q2869" i="5"/>
  <c r="Q2870" i="5"/>
  <c r="Q2871" i="5"/>
  <c r="Q2872" i="5"/>
  <c r="Q2873" i="5"/>
  <c r="Q2874" i="5"/>
  <c r="Q2875" i="5"/>
  <c r="Q2876" i="5"/>
  <c r="Q2877" i="5"/>
  <c r="Q2878" i="5"/>
  <c r="Q2879" i="5"/>
  <c r="Q2880" i="5"/>
  <c r="Q2881" i="5"/>
  <c r="Q2882" i="5"/>
  <c r="Q2883" i="5"/>
  <c r="Q2884" i="5"/>
  <c r="Q2885" i="5"/>
  <c r="Q2886" i="5"/>
  <c r="Q2887" i="5"/>
  <c r="Q2888" i="5"/>
  <c r="Q2889" i="5"/>
  <c r="Q2890" i="5"/>
  <c r="Q2891" i="5"/>
  <c r="Q2892" i="5"/>
  <c r="Q2893" i="5"/>
  <c r="Q2894" i="5"/>
  <c r="Q2895" i="5"/>
  <c r="Q2896" i="5"/>
  <c r="Q2897" i="5"/>
  <c r="Q2898" i="5"/>
  <c r="Q2899" i="5"/>
  <c r="Q2900" i="5"/>
  <c r="Q2901" i="5"/>
  <c r="Q2902" i="5"/>
  <c r="Q2903" i="5"/>
  <c r="Q2904" i="5"/>
  <c r="Q2905" i="5"/>
  <c r="Q2906" i="5"/>
  <c r="Q2907" i="5"/>
  <c r="Q2908" i="5"/>
  <c r="Q2909" i="5"/>
  <c r="Q2910" i="5"/>
  <c r="Q2911" i="5"/>
  <c r="Q2912" i="5"/>
  <c r="Q2913" i="5"/>
  <c r="Q2914" i="5"/>
  <c r="Q2915" i="5"/>
  <c r="Q2916" i="5"/>
  <c r="Q2917" i="5"/>
  <c r="Q2918" i="5"/>
  <c r="Q2919" i="5"/>
  <c r="Q2920" i="5"/>
  <c r="Q2921" i="5"/>
  <c r="Q2922" i="5"/>
  <c r="Q2923" i="5"/>
  <c r="Q2924" i="5"/>
  <c r="Q2925" i="5"/>
  <c r="Q2926" i="5"/>
  <c r="Q2927" i="5"/>
  <c r="Q2928" i="5"/>
  <c r="Q2929" i="5"/>
  <c r="Q2930" i="5"/>
  <c r="Q2931" i="5"/>
  <c r="Q2932" i="5"/>
  <c r="Q2933" i="5"/>
  <c r="Q2934" i="5"/>
  <c r="Q2935" i="5"/>
  <c r="Q2936" i="5"/>
  <c r="Q2937" i="5"/>
  <c r="Q2938" i="5"/>
  <c r="Q2939" i="5"/>
  <c r="Q2940" i="5"/>
  <c r="Q2941" i="5"/>
  <c r="Q2942" i="5"/>
  <c r="Q2943" i="5"/>
  <c r="Q2944" i="5"/>
  <c r="Q2945" i="5"/>
  <c r="Q2946" i="5"/>
  <c r="Q2947" i="5"/>
  <c r="Q2948" i="5"/>
  <c r="Q2949" i="5"/>
  <c r="Q2950" i="5"/>
  <c r="Q2951" i="5"/>
  <c r="Q2952" i="5"/>
  <c r="Q2953" i="5"/>
  <c r="Q2954" i="5"/>
  <c r="Q2955" i="5"/>
  <c r="Q2956" i="5"/>
  <c r="Q2957" i="5"/>
  <c r="Q2958" i="5"/>
  <c r="Q2959" i="5"/>
  <c r="Q2960" i="5"/>
  <c r="Q2961" i="5"/>
  <c r="Q2962" i="5"/>
  <c r="Q2963" i="5"/>
  <c r="Q2964" i="5"/>
  <c r="Q2965" i="5"/>
  <c r="Q2966" i="5"/>
  <c r="Q2967" i="5"/>
  <c r="Q2968" i="5"/>
  <c r="Q2969" i="5"/>
  <c r="Q2970" i="5"/>
  <c r="Q2971" i="5"/>
  <c r="Q2972" i="5"/>
  <c r="Q2973" i="5"/>
  <c r="Q2974" i="5"/>
  <c r="Q2975" i="5"/>
  <c r="Q2976" i="5"/>
  <c r="Q2977" i="5"/>
  <c r="Q2978" i="5"/>
  <c r="Q2979" i="5"/>
  <c r="Q2980" i="5"/>
  <c r="Q2981" i="5"/>
  <c r="Q2982" i="5"/>
  <c r="Q2983" i="5"/>
  <c r="Q2984" i="5"/>
  <c r="Q2985" i="5"/>
  <c r="Q2986" i="5"/>
  <c r="Q2987" i="5"/>
  <c r="Q2988" i="5"/>
  <c r="Q2989" i="5"/>
  <c r="Q2990" i="5"/>
  <c r="Q2991" i="5"/>
  <c r="Q2992" i="5"/>
  <c r="Q2993" i="5"/>
  <c r="Q2994" i="5"/>
  <c r="Q2995" i="5"/>
  <c r="Q2996" i="5"/>
  <c r="Q2997" i="5"/>
  <c r="Q2998" i="5"/>
  <c r="Q2999" i="5"/>
  <c r="Q3000" i="5"/>
  <c r="Q3001" i="5"/>
  <c r="Q3002" i="5"/>
  <c r="Q3003" i="5"/>
  <c r="Q3004" i="5"/>
  <c r="Q3005" i="5"/>
  <c r="Q3006" i="5"/>
  <c r="Q3007" i="5"/>
  <c r="Q3008" i="5"/>
  <c r="Q3009" i="5"/>
  <c r="Q3010" i="5"/>
  <c r="Q3011" i="5"/>
  <c r="Q3012" i="5"/>
  <c r="Q3013" i="5"/>
  <c r="Q3014" i="5"/>
  <c r="Q3015" i="5"/>
  <c r="Q3016" i="5"/>
  <c r="Q3017" i="5"/>
  <c r="Q3018" i="5"/>
  <c r="Q3019" i="5"/>
  <c r="Q3020" i="5"/>
  <c r="Q3021" i="5"/>
  <c r="Q3022" i="5"/>
  <c r="Q3023" i="5"/>
  <c r="Q3024" i="5"/>
  <c r="Q3025" i="5"/>
  <c r="Q3026" i="5"/>
  <c r="Q3027" i="5"/>
  <c r="Q3028" i="5"/>
  <c r="Q3029" i="5"/>
  <c r="Q3030" i="5"/>
  <c r="Q3031" i="5"/>
  <c r="Q3032" i="5"/>
  <c r="Q3033" i="5"/>
  <c r="Q3034" i="5"/>
  <c r="Q3035" i="5"/>
  <c r="Q3036" i="5"/>
  <c r="Q3037" i="5"/>
  <c r="Q3038" i="5"/>
  <c r="Q3039" i="5"/>
  <c r="Q3040" i="5"/>
  <c r="Q3041" i="5"/>
  <c r="Q3042" i="5"/>
  <c r="Q3043" i="5"/>
  <c r="Q3044" i="5"/>
  <c r="Q3045" i="5"/>
  <c r="Q3046" i="5"/>
  <c r="Q3047" i="5"/>
  <c r="Q3048" i="5"/>
  <c r="Q3049" i="5"/>
  <c r="Q3050" i="5"/>
  <c r="Q3051" i="5"/>
  <c r="Q3052" i="5"/>
  <c r="Q3053" i="5"/>
  <c r="Q3054" i="5"/>
  <c r="Q3055" i="5"/>
  <c r="Q3056" i="5"/>
  <c r="Q3057" i="5"/>
  <c r="Q3058" i="5"/>
  <c r="Q3059" i="5"/>
  <c r="Q3060" i="5"/>
  <c r="Q3061" i="5"/>
  <c r="Q3062" i="5"/>
  <c r="Q3063" i="5"/>
  <c r="Q3064" i="5"/>
  <c r="Q3065" i="5"/>
  <c r="Q3066" i="5"/>
  <c r="Q3067" i="5"/>
  <c r="Q3068" i="5"/>
  <c r="Q3069" i="5"/>
  <c r="Q3070" i="5"/>
  <c r="Q3071" i="5"/>
  <c r="Q3072" i="5"/>
  <c r="Q3073" i="5"/>
  <c r="Q3074" i="5"/>
  <c r="Q3075" i="5"/>
  <c r="Q3076" i="5"/>
  <c r="Q3077" i="5"/>
  <c r="Q3078" i="5"/>
  <c r="Q3079" i="5"/>
  <c r="Q3080" i="5"/>
  <c r="Q3081" i="5"/>
  <c r="Q3082" i="5"/>
  <c r="Q3083" i="5"/>
  <c r="Q3084" i="5"/>
  <c r="Q3085" i="5"/>
  <c r="Q3086" i="5"/>
  <c r="Q3087" i="5"/>
  <c r="Q3088" i="5"/>
  <c r="Q3089" i="5"/>
  <c r="Q3090" i="5"/>
  <c r="Q3091" i="5"/>
  <c r="Q3092" i="5"/>
  <c r="Q3093" i="5"/>
  <c r="Q3094" i="5"/>
  <c r="Q3095" i="5"/>
  <c r="Q3096" i="5"/>
  <c r="Q3097" i="5"/>
  <c r="Q3098" i="5"/>
  <c r="Q3099" i="5"/>
  <c r="Q3100" i="5"/>
  <c r="Q3101" i="5"/>
  <c r="Q3102" i="5"/>
  <c r="Q3103" i="5"/>
  <c r="Q3104" i="5"/>
  <c r="Q3105" i="5"/>
  <c r="Q3106" i="5"/>
  <c r="Q3107" i="5"/>
  <c r="Q3108" i="5"/>
  <c r="Q3109" i="5"/>
  <c r="Q3110" i="5"/>
  <c r="Q3111" i="5"/>
  <c r="Q3112" i="5"/>
  <c r="Q3113" i="5"/>
  <c r="Q3114" i="5"/>
  <c r="Q3115" i="5"/>
  <c r="Q3116" i="5"/>
  <c r="Q3117" i="5"/>
  <c r="Q3118" i="5"/>
  <c r="Q3119" i="5"/>
  <c r="Q3120" i="5"/>
  <c r="Q3121" i="5"/>
  <c r="Q3122" i="5"/>
  <c r="Q3123" i="5"/>
  <c r="Q3124" i="5"/>
  <c r="Q3125" i="5"/>
  <c r="Q3126" i="5"/>
  <c r="Q3127" i="5"/>
  <c r="Q3128" i="5"/>
  <c r="Q3129" i="5"/>
  <c r="Q3130" i="5"/>
  <c r="Q3131" i="5"/>
  <c r="Q3132" i="5"/>
  <c r="Q3133" i="5"/>
  <c r="Q3134" i="5"/>
  <c r="Q3135" i="5"/>
  <c r="Q3136" i="5"/>
  <c r="Q3137" i="5"/>
  <c r="Q3138" i="5"/>
  <c r="Q3139" i="5"/>
  <c r="Q3140" i="5"/>
  <c r="Q3141" i="5"/>
  <c r="Q3142" i="5"/>
  <c r="Q3143" i="5"/>
  <c r="Q3144" i="5"/>
  <c r="Q3145" i="5"/>
  <c r="Q3146" i="5"/>
  <c r="Q3147" i="5"/>
  <c r="Q3148" i="5"/>
  <c r="Q3149" i="5"/>
  <c r="Q3150" i="5"/>
  <c r="Q3151" i="5"/>
  <c r="Q3152" i="5"/>
  <c r="Q3153" i="5"/>
  <c r="Q3154" i="5"/>
  <c r="Q3155" i="5"/>
  <c r="Q3156" i="5"/>
  <c r="Q3157" i="5"/>
  <c r="Q3158" i="5"/>
  <c r="Q3159" i="5"/>
  <c r="Q3160" i="5"/>
  <c r="Q3161" i="5"/>
  <c r="Q3162" i="5"/>
  <c r="Q3163" i="5"/>
  <c r="Q3164" i="5"/>
  <c r="Q3165" i="5"/>
  <c r="Q3166" i="5"/>
  <c r="Q3167" i="5"/>
  <c r="Q3168" i="5"/>
  <c r="Q3169" i="5"/>
  <c r="Q3170" i="5"/>
  <c r="Q3171" i="5"/>
  <c r="Q3172" i="5"/>
  <c r="Q3173" i="5"/>
  <c r="Q3174" i="5"/>
  <c r="Q3175" i="5"/>
  <c r="Q3176" i="5"/>
  <c r="Q3177" i="5"/>
  <c r="Q3178" i="5"/>
  <c r="Q3179" i="5"/>
  <c r="Q3180" i="5"/>
  <c r="Q3181" i="5"/>
  <c r="Q3182" i="5"/>
  <c r="Q3183" i="5"/>
  <c r="Q3184" i="5"/>
  <c r="Q3185" i="5"/>
  <c r="Q3186" i="5"/>
  <c r="Q3187" i="5"/>
  <c r="Q3188" i="5"/>
  <c r="Q3189" i="5"/>
  <c r="Q3190" i="5"/>
  <c r="Q3191" i="5"/>
  <c r="Q3192" i="5"/>
  <c r="Q3193" i="5"/>
  <c r="Q3194" i="5"/>
  <c r="Q3195" i="5"/>
  <c r="Q3196" i="5"/>
  <c r="Q3197" i="5"/>
  <c r="Q3198" i="5"/>
  <c r="Q3199" i="5"/>
  <c r="Q3200" i="5"/>
  <c r="Q3201" i="5"/>
  <c r="Q3202" i="5"/>
  <c r="Q3203" i="5"/>
  <c r="Q3204" i="5"/>
  <c r="Q3205" i="5"/>
  <c r="Q3206" i="5"/>
  <c r="Q3207" i="5"/>
  <c r="Q3208" i="5"/>
  <c r="Q3209" i="5"/>
  <c r="Q3210" i="5"/>
  <c r="Q3211" i="5"/>
  <c r="Q3212" i="5"/>
  <c r="Q3213" i="5"/>
  <c r="Q3214" i="5"/>
  <c r="Q3215" i="5"/>
  <c r="Q3216" i="5"/>
  <c r="Q3217" i="5"/>
  <c r="Q3218" i="5"/>
  <c r="Q3219" i="5"/>
  <c r="Q3220" i="5"/>
  <c r="Q3221" i="5"/>
  <c r="Q3222" i="5"/>
  <c r="Q3223" i="5"/>
  <c r="Q3224" i="5"/>
  <c r="Q3225" i="5"/>
  <c r="Q3226" i="5"/>
  <c r="Q3227" i="5"/>
  <c r="Q3228" i="5"/>
  <c r="Q3229" i="5"/>
  <c r="Q3230" i="5"/>
  <c r="Q3231" i="5"/>
  <c r="Q3232" i="5"/>
  <c r="Q3233" i="5"/>
  <c r="Q3234" i="5"/>
  <c r="Q3235" i="5"/>
  <c r="Q3236" i="5"/>
  <c r="Q3237" i="5"/>
  <c r="Q3238" i="5"/>
  <c r="Q3239" i="5"/>
  <c r="Q3240" i="5"/>
  <c r="Q3241" i="5"/>
  <c r="Q3242" i="5"/>
  <c r="Q3243" i="5"/>
  <c r="Q3244" i="5"/>
  <c r="Q3245" i="5"/>
  <c r="Q3246" i="5"/>
  <c r="Q3247" i="5"/>
  <c r="Q3248" i="5"/>
  <c r="Q3249" i="5"/>
  <c r="Q3250" i="5"/>
  <c r="Q3251" i="5"/>
  <c r="Q3252" i="5"/>
  <c r="Q3253" i="5"/>
  <c r="Q3254" i="5"/>
  <c r="Q3255" i="5"/>
  <c r="Q3256" i="5"/>
  <c r="Q3257" i="5"/>
  <c r="Q3258" i="5"/>
  <c r="Q3259" i="5"/>
  <c r="Q3260" i="5"/>
  <c r="Q3261" i="5"/>
  <c r="Q3262" i="5"/>
  <c r="Q3263" i="5"/>
  <c r="Q3264" i="5"/>
  <c r="Q3265" i="5"/>
  <c r="Q3266" i="5"/>
  <c r="Q3267" i="5"/>
  <c r="Q3268" i="5"/>
  <c r="Q3269" i="5"/>
  <c r="Q3270" i="5"/>
  <c r="Q3271" i="5"/>
  <c r="Q3272" i="5"/>
  <c r="Q3273" i="5"/>
  <c r="Q3274" i="5"/>
  <c r="Q3275" i="5"/>
  <c r="Q3276" i="5"/>
  <c r="Q3277" i="5"/>
  <c r="Q3278" i="5"/>
  <c r="Q3279" i="5"/>
  <c r="Q3280" i="5"/>
  <c r="Q3281" i="5"/>
  <c r="Q3282" i="5"/>
  <c r="Q3283" i="5"/>
  <c r="Q3284" i="5"/>
  <c r="Q3285" i="5"/>
  <c r="Q3286" i="5"/>
  <c r="Q3287" i="5"/>
  <c r="Q3288" i="5"/>
  <c r="Q3289" i="5"/>
  <c r="Q3290" i="5"/>
  <c r="Q3291" i="5"/>
  <c r="Q3292" i="5"/>
  <c r="Q3293" i="5"/>
  <c r="Q3294" i="5"/>
  <c r="Q3295" i="5"/>
  <c r="Q3296" i="5"/>
  <c r="Q3297" i="5"/>
  <c r="Q3298" i="5"/>
  <c r="Q3299" i="5"/>
  <c r="Q3300" i="5"/>
  <c r="Q3301" i="5"/>
  <c r="Q3302" i="5"/>
  <c r="Q3303" i="5"/>
  <c r="Q3304" i="5"/>
  <c r="Q3305" i="5"/>
  <c r="Q3306" i="5"/>
  <c r="Q3307" i="5"/>
  <c r="Q3308" i="5"/>
  <c r="Q3309" i="5"/>
  <c r="Q3310" i="5"/>
  <c r="Q3311" i="5"/>
  <c r="Q3312" i="5"/>
  <c r="Q3313" i="5"/>
  <c r="Q3314" i="5"/>
  <c r="Q3315" i="5"/>
  <c r="Q3316" i="5"/>
  <c r="Q3317" i="5"/>
  <c r="Q3318" i="5"/>
  <c r="Q3319" i="5"/>
  <c r="Q3320" i="5"/>
  <c r="Q3321" i="5"/>
  <c r="Q3322" i="5"/>
  <c r="Q3323" i="5"/>
  <c r="Q3324" i="5"/>
  <c r="Q3325" i="5"/>
  <c r="Q3326" i="5"/>
  <c r="Q3327" i="5"/>
  <c r="Q3328" i="5"/>
  <c r="Q3329" i="5"/>
  <c r="Q3330" i="5"/>
  <c r="Q3331" i="5"/>
  <c r="Q3332" i="5"/>
  <c r="Q3333" i="5"/>
  <c r="Q3334" i="5"/>
  <c r="Q3335" i="5"/>
  <c r="Q3336" i="5"/>
  <c r="Q3337" i="5"/>
  <c r="Q3338" i="5"/>
  <c r="Q3339" i="5"/>
  <c r="Q3340" i="5"/>
  <c r="Q3341" i="5"/>
  <c r="Q3342" i="5"/>
  <c r="Q3343" i="5"/>
  <c r="Q3344" i="5"/>
  <c r="Q3345" i="5"/>
  <c r="Q3346" i="5"/>
  <c r="Q3347" i="5"/>
  <c r="Q3348" i="5"/>
  <c r="Q3349" i="5"/>
  <c r="Q3350" i="5"/>
  <c r="Q3351" i="5"/>
  <c r="Q3352" i="5"/>
  <c r="Q3353" i="5"/>
  <c r="Q3354" i="5"/>
  <c r="Q3355" i="5"/>
  <c r="Q3356" i="5"/>
  <c r="Q3357" i="5"/>
  <c r="Q3358" i="5"/>
  <c r="Q3359" i="5"/>
  <c r="Q3360" i="5"/>
  <c r="Q3361" i="5"/>
  <c r="Q3362" i="5"/>
  <c r="Q3363" i="5"/>
  <c r="Q3364" i="5"/>
  <c r="Q3365" i="5"/>
  <c r="Q3366" i="5"/>
  <c r="Q3367" i="5"/>
  <c r="Q3368" i="5"/>
  <c r="Q3369" i="5"/>
  <c r="Q3370" i="5"/>
  <c r="Q3371" i="5"/>
  <c r="Q3372" i="5"/>
  <c r="Q3373" i="5"/>
  <c r="Q3374" i="5"/>
  <c r="Q3375" i="5"/>
  <c r="Q3376" i="5"/>
  <c r="Q3377" i="5"/>
  <c r="Q3378" i="5"/>
  <c r="Q3379" i="5"/>
  <c r="Q3380" i="5"/>
  <c r="Q3381" i="5"/>
  <c r="Q3382" i="5"/>
  <c r="Q3383" i="5"/>
  <c r="Q3384" i="5"/>
  <c r="Q3385" i="5"/>
  <c r="Q3386" i="5"/>
  <c r="Q3387" i="5"/>
  <c r="Q3388" i="5"/>
  <c r="Q3389" i="5"/>
  <c r="Q3390" i="5"/>
  <c r="Q3391" i="5"/>
  <c r="Q3392" i="5"/>
  <c r="Q3393" i="5"/>
  <c r="Q3394" i="5"/>
  <c r="Q3395" i="5"/>
  <c r="Q3396" i="5"/>
  <c r="Q3397" i="5"/>
  <c r="Q3398" i="5"/>
  <c r="Q3399" i="5"/>
  <c r="Q3400" i="5"/>
  <c r="Q3401" i="5"/>
  <c r="Q3402" i="5"/>
  <c r="Q3403" i="5"/>
  <c r="Q3404" i="5"/>
  <c r="Q3405" i="5"/>
  <c r="Q3406" i="5"/>
  <c r="Q3407" i="5"/>
  <c r="Q3408" i="5"/>
  <c r="Q3409" i="5"/>
  <c r="Q3410" i="5"/>
  <c r="Q3411" i="5"/>
  <c r="Q3412" i="5"/>
  <c r="Q3413" i="5"/>
  <c r="Q3414" i="5"/>
  <c r="Q3415" i="5"/>
  <c r="Q3416" i="5"/>
  <c r="Q3417" i="5"/>
  <c r="Q3418" i="5"/>
  <c r="Q3419" i="5"/>
  <c r="Q3420" i="5"/>
  <c r="Q3421" i="5"/>
  <c r="Q3422" i="5"/>
  <c r="Q3423" i="5"/>
  <c r="Q3424" i="5"/>
  <c r="Q3425" i="5"/>
  <c r="Q3426" i="5"/>
  <c r="Q3427" i="5"/>
  <c r="Q3428" i="5"/>
  <c r="Q3429" i="5"/>
  <c r="Q3430" i="5"/>
  <c r="Q3431" i="5"/>
  <c r="Q3432" i="5"/>
  <c r="Q3433" i="5"/>
  <c r="Q3434" i="5"/>
  <c r="Q3435" i="5"/>
  <c r="Q3436" i="5"/>
  <c r="Q3437" i="5"/>
  <c r="Q3438" i="5"/>
  <c r="Q3439" i="5"/>
  <c r="Q3440" i="5"/>
  <c r="Q3441" i="5"/>
  <c r="Q3442" i="5"/>
  <c r="Q3443" i="5"/>
  <c r="Q3444" i="5"/>
  <c r="Q3445" i="5"/>
  <c r="Q3446" i="5"/>
  <c r="Q3447" i="5"/>
  <c r="Q3448" i="5"/>
  <c r="Q3449" i="5"/>
  <c r="Q3450" i="5"/>
  <c r="Q3451" i="5"/>
  <c r="Q3452" i="5"/>
  <c r="Q3453" i="5"/>
  <c r="Q3454" i="5"/>
  <c r="Q3455" i="5"/>
  <c r="Q3456" i="5"/>
  <c r="Q3457" i="5"/>
  <c r="Q3458" i="5"/>
  <c r="Q3459" i="5"/>
  <c r="Q3460" i="5"/>
  <c r="Q3461" i="5"/>
  <c r="Q3462" i="5"/>
  <c r="Q3463" i="5"/>
  <c r="Q3464" i="5"/>
  <c r="Q3465" i="5"/>
  <c r="Q3466" i="5"/>
  <c r="Q3467" i="5"/>
  <c r="Q3468" i="5"/>
  <c r="Q3469" i="5"/>
  <c r="Q3470" i="5"/>
  <c r="Q3471" i="5"/>
  <c r="Q3472" i="5"/>
  <c r="Q3473" i="5"/>
  <c r="Q3474" i="5"/>
  <c r="Q3475" i="5"/>
  <c r="Q3476" i="5"/>
  <c r="Q3477" i="5"/>
  <c r="Q3478" i="5"/>
  <c r="Q3479" i="5"/>
  <c r="Q3480" i="5"/>
  <c r="Q3481" i="5"/>
  <c r="Q3482" i="5"/>
  <c r="Q3483" i="5"/>
  <c r="Q3484" i="5"/>
  <c r="Q3485" i="5"/>
  <c r="Q3486" i="5"/>
  <c r="Q3487" i="5"/>
  <c r="Q3488" i="5"/>
  <c r="Q3489" i="5"/>
  <c r="Q3490" i="5"/>
  <c r="Q3491" i="5"/>
  <c r="Q3492" i="5"/>
  <c r="Q3493" i="5"/>
  <c r="Q3494" i="5"/>
  <c r="Q3495" i="5"/>
  <c r="Q3496" i="5"/>
  <c r="Q3497" i="5"/>
  <c r="Q3498" i="5"/>
  <c r="Q3499" i="5"/>
  <c r="Q3500" i="5"/>
  <c r="Q3501" i="5"/>
  <c r="Q3502" i="5"/>
  <c r="Q3503" i="5"/>
  <c r="Q3504" i="5"/>
  <c r="Q3505" i="5"/>
  <c r="Q3506" i="5"/>
  <c r="Q3507" i="5"/>
  <c r="Q3508" i="5"/>
  <c r="Q3509" i="5"/>
  <c r="Q3510" i="5"/>
  <c r="Q3511" i="5"/>
  <c r="Q3512" i="5"/>
  <c r="Q3513" i="5"/>
  <c r="Q3514" i="5"/>
  <c r="Q3515" i="5"/>
  <c r="Q3516" i="5"/>
  <c r="Q3517" i="5"/>
  <c r="Q3518" i="5"/>
  <c r="Q3519" i="5"/>
  <c r="Q3520" i="5"/>
  <c r="Q3521" i="5"/>
  <c r="Q3522" i="5"/>
  <c r="Q3523" i="5"/>
  <c r="Q3524" i="5"/>
  <c r="Q3525" i="5"/>
  <c r="Q3526" i="5"/>
  <c r="Q3527" i="5"/>
  <c r="Q3528" i="5"/>
  <c r="Q3529" i="5"/>
  <c r="Q3530" i="5"/>
  <c r="Q3531" i="5"/>
  <c r="Q3532" i="5"/>
  <c r="Q3533" i="5"/>
  <c r="Q3534" i="5"/>
  <c r="Q3535" i="5"/>
  <c r="Q3536" i="5"/>
  <c r="Q3537" i="5"/>
  <c r="Q3538" i="5"/>
  <c r="Q3539" i="5"/>
  <c r="Q3540" i="5"/>
  <c r="Q3541" i="5"/>
  <c r="Q3542" i="5"/>
  <c r="Q3543" i="5"/>
  <c r="Q3544" i="5"/>
  <c r="Q3545" i="5"/>
  <c r="Q3546" i="5"/>
  <c r="Q3547" i="5"/>
  <c r="Q3548" i="5"/>
  <c r="Q3549" i="5"/>
  <c r="Q3550" i="5"/>
  <c r="Q3551" i="5"/>
  <c r="Q3552" i="5"/>
  <c r="Q3553" i="5"/>
  <c r="Q3554" i="5"/>
  <c r="Q3555" i="5"/>
  <c r="Q3556" i="5"/>
  <c r="Q3557" i="5"/>
  <c r="Q3558" i="5"/>
  <c r="Q3559" i="5"/>
  <c r="Q3560" i="5"/>
  <c r="Q3561" i="5"/>
  <c r="Q3562" i="5"/>
  <c r="Q3563" i="5"/>
  <c r="Q3564" i="5"/>
  <c r="Q3565" i="5"/>
  <c r="Q3566" i="5"/>
  <c r="Q3567" i="5"/>
  <c r="Q3568" i="5"/>
  <c r="Q3569" i="5"/>
  <c r="Q3570" i="5"/>
  <c r="Q3571" i="5"/>
  <c r="Q3572" i="5"/>
  <c r="Q3573" i="5"/>
  <c r="Q3574" i="5"/>
  <c r="Q3575" i="5"/>
  <c r="Q3576" i="5"/>
  <c r="Q3577" i="5"/>
  <c r="Q3578" i="5"/>
  <c r="Q3579" i="5"/>
  <c r="Q3580" i="5"/>
  <c r="Q3581" i="5"/>
  <c r="Q3582" i="5"/>
  <c r="Q3583" i="5"/>
  <c r="Q3584" i="5"/>
  <c r="Q3585" i="5"/>
  <c r="Q3586" i="5"/>
  <c r="Q3587" i="5"/>
  <c r="Q3588" i="5"/>
  <c r="Q3589" i="5"/>
  <c r="Q3590" i="5"/>
  <c r="Q3591" i="5"/>
  <c r="Q3592" i="5"/>
  <c r="Q3593" i="5"/>
  <c r="Q3594" i="5"/>
  <c r="Q3595" i="5"/>
  <c r="Q3596" i="5"/>
  <c r="Q3597" i="5"/>
  <c r="Q3598" i="5"/>
  <c r="Q3599" i="5"/>
  <c r="Q3600" i="5"/>
  <c r="Q3601" i="5"/>
  <c r="Q3602" i="5"/>
  <c r="Q3603" i="5"/>
  <c r="Q3604" i="5"/>
  <c r="Q3605" i="5"/>
  <c r="Q3606" i="5"/>
  <c r="Q3607" i="5"/>
  <c r="Q3608" i="5"/>
  <c r="Q3609" i="5"/>
  <c r="Q3610" i="5"/>
  <c r="Q3611" i="5"/>
  <c r="Q3612" i="5"/>
  <c r="Q3613" i="5"/>
  <c r="Q3614" i="5"/>
  <c r="Q3615" i="5"/>
  <c r="Q3616" i="5"/>
  <c r="Q3617" i="5"/>
  <c r="Q3618" i="5"/>
  <c r="Q3619" i="5"/>
  <c r="Q3620" i="5"/>
  <c r="Q3621" i="5"/>
  <c r="Q3622" i="5"/>
  <c r="Q3623" i="5"/>
  <c r="Q3624" i="5"/>
  <c r="Q3625" i="5"/>
  <c r="Q3626" i="5"/>
  <c r="Q3627" i="5"/>
  <c r="Q3628" i="5"/>
  <c r="Q3629" i="5"/>
  <c r="Q3630" i="5"/>
  <c r="Q3631" i="5"/>
  <c r="Q3632" i="5"/>
  <c r="Q3633" i="5"/>
  <c r="Q3634" i="5"/>
  <c r="Q3635" i="5"/>
  <c r="Q3636" i="5"/>
  <c r="Q3637" i="5"/>
  <c r="Q3638" i="5"/>
  <c r="Q3639" i="5"/>
  <c r="Q3640" i="5"/>
  <c r="Q3641" i="5"/>
  <c r="Q3642" i="5"/>
  <c r="Q3643" i="5"/>
  <c r="Q3644" i="5"/>
  <c r="Q3645" i="5"/>
  <c r="Q3646" i="5"/>
  <c r="Q3647" i="5"/>
  <c r="Q3648" i="5"/>
  <c r="Q3649" i="5"/>
  <c r="Q3650" i="5"/>
  <c r="Q3651" i="5"/>
  <c r="Q3652" i="5"/>
  <c r="Q3653" i="5"/>
  <c r="Q3654" i="5"/>
  <c r="Q3655" i="5"/>
  <c r="Q3656" i="5"/>
  <c r="Q3657" i="5"/>
  <c r="Q3658" i="5"/>
  <c r="Q3659" i="5"/>
  <c r="Q3660" i="5"/>
  <c r="Q3661" i="5"/>
  <c r="Q3662" i="5"/>
  <c r="Q3663" i="5"/>
  <c r="Q3664" i="5"/>
  <c r="Q3665" i="5"/>
  <c r="Q3666" i="5"/>
  <c r="Q3667" i="5"/>
  <c r="Q3668" i="5"/>
  <c r="Q3669" i="5"/>
  <c r="Q3670" i="5"/>
  <c r="Q3671" i="5"/>
  <c r="Q3672" i="5"/>
  <c r="Q3673" i="5"/>
  <c r="Q3674" i="5"/>
  <c r="Q3675" i="5"/>
  <c r="Q3676" i="5"/>
  <c r="Q3677" i="5"/>
  <c r="Q3678" i="5"/>
  <c r="Q3679" i="5"/>
  <c r="Q3680" i="5"/>
  <c r="Q3681" i="5"/>
  <c r="Q3682" i="5"/>
  <c r="Q3683" i="5"/>
  <c r="Q3684" i="5"/>
  <c r="Q3685" i="5"/>
  <c r="Q3686" i="5"/>
  <c r="Q3687" i="5"/>
  <c r="Q3688" i="5"/>
  <c r="Q3689" i="5"/>
  <c r="Q3690" i="5"/>
  <c r="Q3691" i="5"/>
  <c r="Q3692" i="5"/>
  <c r="Q3693" i="5"/>
  <c r="Q3694" i="5"/>
  <c r="Q3695" i="5"/>
  <c r="Q3696" i="5"/>
  <c r="Q3697" i="5"/>
  <c r="Q3698" i="5"/>
  <c r="Q3699" i="5"/>
  <c r="Q3700" i="5"/>
  <c r="Q3701" i="5"/>
  <c r="Q3702" i="5"/>
  <c r="Q3703" i="5"/>
  <c r="Q3704" i="5"/>
  <c r="Q3705" i="5"/>
  <c r="Q3706" i="5"/>
  <c r="Q3707" i="5"/>
  <c r="Q3708" i="5"/>
  <c r="Q3709" i="5"/>
  <c r="Q3710" i="5"/>
  <c r="Q3711" i="5"/>
  <c r="Q3712" i="5"/>
  <c r="Q3713" i="5"/>
  <c r="Q3714" i="5"/>
  <c r="Q3715" i="5"/>
  <c r="Q3716" i="5"/>
  <c r="Q3717" i="5"/>
  <c r="Q3718" i="5"/>
  <c r="Q3719" i="5"/>
  <c r="Q3720" i="5"/>
  <c r="Q3721" i="5"/>
  <c r="Q3722" i="5"/>
  <c r="Q3723" i="5"/>
  <c r="Q3724" i="5"/>
  <c r="Q3725" i="5"/>
  <c r="Q3726" i="5"/>
  <c r="Q3727" i="5"/>
  <c r="Q3728" i="5"/>
  <c r="Q3729" i="5"/>
  <c r="Q3730" i="5"/>
  <c r="Q3731" i="5"/>
  <c r="Q3732" i="5"/>
  <c r="Q3733" i="5"/>
  <c r="Q3734" i="5"/>
  <c r="Q3735" i="5"/>
  <c r="Q3736" i="5"/>
  <c r="Q3737" i="5"/>
  <c r="Q3738" i="5"/>
  <c r="Q3739" i="5"/>
  <c r="Q3740" i="5"/>
  <c r="Q3741" i="5"/>
  <c r="Q3742" i="5"/>
  <c r="Q3743" i="5"/>
  <c r="Q3744" i="5"/>
  <c r="Q3745" i="5"/>
  <c r="Q3746" i="5"/>
  <c r="Q3747" i="5"/>
  <c r="Q3748" i="5"/>
  <c r="Q3749" i="5"/>
  <c r="Q3750" i="5"/>
  <c r="Q3751" i="5"/>
  <c r="Q3752" i="5"/>
  <c r="Q3753" i="5"/>
  <c r="Q3754" i="5"/>
  <c r="Q3755" i="5"/>
  <c r="Q3756" i="5"/>
  <c r="Q3757" i="5"/>
  <c r="Q3758" i="5"/>
  <c r="Q3759" i="5"/>
  <c r="Q3760" i="5"/>
  <c r="Q3761" i="5"/>
  <c r="Q3762" i="5"/>
  <c r="Q3763" i="5"/>
  <c r="Q3764" i="5"/>
  <c r="Q3765" i="5"/>
  <c r="Q3766" i="5"/>
  <c r="Q3767" i="5"/>
  <c r="Q3768" i="5"/>
  <c r="Q3769" i="5"/>
  <c r="Q3770" i="5"/>
  <c r="Q3771" i="5"/>
  <c r="Q3772" i="5"/>
  <c r="Q3773" i="5"/>
  <c r="Q3774" i="5"/>
  <c r="Q3775" i="5"/>
  <c r="Q3776" i="5"/>
  <c r="Q3777" i="5"/>
  <c r="Q3778" i="5"/>
  <c r="Q3779" i="5"/>
  <c r="Q3780" i="5"/>
  <c r="Q3781" i="5"/>
  <c r="Q3782" i="5"/>
  <c r="Q3783" i="5"/>
  <c r="Q3784" i="5"/>
  <c r="Q3785" i="5"/>
  <c r="Q3786" i="5"/>
  <c r="Q3787" i="5"/>
  <c r="Q3788" i="5"/>
  <c r="Q3789" i="5"/>
  <c r="Q3790" i="5"/>
  <c r="Q3791" i="5"/>
  <c r="Q3792" i="5"/>
  <c r="Q3793" i="5"/>
  <c r="Q3794" i="5"/>
  <c r="Q3795" i="5"/>
  <c r="Q3796" i="5"/>
  <c r="Q3797" i="5"/>
  <c r="Q3798" i="5"/>
  <c r="Q3799" i="5"/>
  <c r="Q3800" i="5"/>
  <c r="Q3801" i="5"/>
  <c r="Q3802" i="5"/>
  <c r="Q3803" i="5"/>
  <c r="Q3804" i="5"/>
  <c r="Q3805" i="5"/>
  <c r="Q3806" i="5"/>
  <c r="Q3807" i="5"/>
  <c r="Q3808" i="5"/>
  <c r="Q3809" i="5"/>
  <c r="Q3810" i="5"/>
  <c r="Q3811" i="5"/>
  <c r="Q3812" i="5"/>
  <c r="Q3813" i="5"/>
  <c r="Q3814" i="5"/>
  <c r="Q3815" i="5"/>
  <c r="Q3816" i="5"/>
  <c r="Q3817" i="5"/>
  <c r="Q3818" i="5"/>
  <c r="Q3819" i="5"/>
  <c r="Q3820" i="5"/>
  <c r="Q3821" i="5"/>
  <c r="Q3822" i="5"/>
  <c r="Q3823" i="5"/>
  <c r="Q3824" i="5"/>
  <c r="Q3825" i="5"/>
  <c r="Q3826" i="5"/>
  <c r="Q3827" i="5"/>
  <c r="Q3828" i="5"/>
  <c r="Q3829" i="5"/>
  <c r="Q3830" i="5"/>
  <c r="Q3831" i="5"/>
  <c r="Q3832" i="5"/>
  <c r="Q3833" i="5"/>
  <c r="Q3834" i="5"/>
  <c r="Q3835" i="5"/>
  <c r="Q3836" i="5"/>
  <c r="Q3837" i="5"/>
  <c r="Q3838" i="5"/>
  <c r="Q3839" i="5"/>
  <c r="Q3840" i="5"/>
  <c r="Q3841" i="5"/>
  <c r="Q3842" i="5"/>
  <c r="Q3843" i="5"/>
  <c r="Q3844" i="5"/>
  <c r="Q3845" i="5"/>
  <c r="Q3846" i="5"/>
  <c r="Q3847" i="5"/>
  <c r="Q3848" i="5"/>
  <c r="Q3849" i="5"/>
  <c r="Q3850" i="5"/>
  <c r="Q3851" i="5"/>
  <c r="Q3852" i="5"/>
  <c r="Q3853" i="5"/>
  <c r="Q3854" i="5"/>
  <c r="Q3855" i="5"/>
  <c r="Q3856" i="5"/>
  <c r="Q3857" i="5"/>
  <c r="Q3858" i="5"/>
  <c r="Q3859" i="5"/>
  <c r="Q3860" i="5"/>
  <c r="Q3861" i="5"/>
  <c r="Q3862" i="5"/>
  <c r="Q3863" i="5"/>
  <c r="Q3864" i="5"/>
  <c r="Q3865" i="5"/>
  <c r="Q3866" i="5"/>
  <c r="Q3867" i="5"/>
  <c r="Q3868" i="5"/>
  <c r="Q3869" i="5"/>
  <c r="Q3870" i="5"/>
  <c r="Q3871" i="5"/>
  <c r="Q3872" i="5"/>
  <c r="Q3873" i="5"/>
  <c r="Q3874" i="5"/>
  <c r="Q3875" i="5"/>
  <c r="Q3876" i="5"/>
  <c r="Q3877" i="5"/>
  <c r="Q3878" i="5"/>
  <c r="Q3879" i="5"/>
  <c r="Q3880" i="5"/>
  <c r="Q3881" i="5"/>
  <c r="Q3882" i="5"/>
  <c r="Q3883" i="5"/>
  <c r="Q3884" i="5"/>
  <c r="Q3885" i="5"/>
  <c r="Q3886" i="5"/>
  <c r="Q3887" i="5"/>
  <c r="Q3888" i="5"/>
  <c r="Q3889" i="5"/>
  <c r="Q3890" i="5"/>
  <c r="Q3891" i="5"/>
  <c r="Q3892" i="5"/>
  <c r="Q3893" i="5"/>
  <c r="Q3894" i="5"/>
  <c r="Q3895" i="5"/>
  <c r="Q3896" i="5"/>
  <c r="Q3897" i="5"/>
  <c r="Q3898" i="5"/>
  <c r="Q3899" i="5"/>
  <c r="Q3900" i="5"/>
  <c r="Q3901" i="5"/>
  <c r="Q3902" i="5"/>
  <c r="Q3903" i="5"/>
  <c r="Q3904" i="5"/>
  <c r="Q3905" i="5"/>
  <c r="Q3906" i="5"/>
  <c r="Q3907" i="5"/>
  <c r="Q3908" i="5"/>
  <c r="Q3909" i="5"/>
  <c r="Q3910" i="5"/>
  <c r="Q3911" i="5"/>
  <c r="Q3912" i="5"/>
  <c r="Q3913" i="5"/>
  <c r="Q3914" i="5"/>
  <c r="Q3915" i="5"/>
  <c r="Q3916" i="5"/>
  <c r="Q3917" i="5"/>
  <c r="Q3918" i="5"/>
  <c r="Q3919" i="5"/>
  <c r="Q3920" i="5"/>
  <c r="Q3921" i="5"/>
  <c r="Q3922" i="5"/>
  <c r="Q3923" i="5"/>
  <c r="Q3924" i="5"/>
  <c r="Q3925" i="5"/>
  <c r="Q3926" i="5"/>
  <c r="Q3927" i="5"/>
  <c r="Q3928" i="5"/>
  <c r="Q3929" i="5"/>
  <c r="Q3930" i="5"/>
  <c r="Q3931" i="5"/>
  <c r="Q3932" i="5"/>
  <c r="Q3933" i="5"/>
  <c r="Q3934" i="5"/>
  <c r="Q3935" i="5"/>
  <c r="Q3936" i="5"/>
  <c r="Q3937" i="5"/>
  <c r="Q3938" i="5"/>
  <c r="Q3939" i="5"/>
  <c r="Q3940" i="5"/>
  <c r="Q3941" i="5"/>
  <c r="Q3942" i="5"/>
  <c r="Q3943" i="5"/>
  <c r="Q3944" i="5"/>
  <c r="Q3945" i="5"/>
  <c r="Q3946" i="5"/>
  <c r="Q3947" i="5"/>
  <c r="Q3948" i="5"/>
  <c r="Q3949" i="5"/>
  <c r="Q3950" i="5"/>
  <c r="Q3951" i="5"/>
  <c r="Q3952" i="5"/>
  <c r="Q3953" i="5"/>
  <c r="Q3954" i="5"/>
  <c r="Q3955" i="5"/>
  <c r="Q3956" i="5"/>
  <c r="Q3957" i="5"/>
  <c r="Q3958" i="5"/>
  <c r="Q3959" i="5"/>
  <c r="Q3960" i="5"/>
  <c r="Q3961" i="5"/>
  <c r="Q3962" i="5"/>
  <c r="Q3963" i="5"/>
  <c r="Q3964" i="5"/>
  <c r="Q3965" i="5"/>
  <c r="Q3966" i="5"/>
  <c r="Q3967" i="5"/>
  <c r="Q3968" i="5"/>
  <c r="Q3969" i="5"/>
  <c r="Q3970" i="5"/>
  <c r="Q3971" i="5"/>
  <c r="Q3972" i="5"/>
  <c r="Q3973" i="5"/>
  <c r="Q3974" i="5"/>
  <c r="Q3975" i="5"/>
  <c r="Q3976" i="5"/>
  <c r="Q3977" i="5"/>
  <c r="Q3978" i="5"/>
  <c r="Q3979" i="5"/>
  <c r="Q3980" i="5"/>
  <c r="Q3981" i="5"/>
  <c r="Q3982" i="5"/>
  <c r="Q3983" i="5"/>
  <c r="Q3984" i="5"/>
  <c r="Q3985" i="5"/>
  <c r="Q3986" i="5"/>
  <c r="Q3987" i="5"/>
  <c r="Q3988" i="5"/>
  <c r="Q3989" i="5"/>
  <c r="Q3990" i="5"/>
  <c r="Q3991" i="5"/>
  <c r="Q3992" i="5"/>
  <c r="Q3993" i="5"/>
  <c r="Q3994" i="5"/>
  <c r="Q3995" i="5"/>
  <c r="Q3996" i="5"/>
  <c r="Q3997" i="5"/>
  <c r="Q3998" i="5"/>
  <c r="Q3999" i="5"/>
  <c r="Q4000" i="5"/>
  <c r="Q4001" i="5"/>
  <c r="Q2" i="5"/>
  <c r="P3" i="5"/>
  <c r="P4" i="5"/>
  <c r="P5" i="5"/>
  <c r="P6" i="5"/>
  <c r="P7" i="5"/>
  <c r="P8" i="5"/>
  <c r="P9" i="5"/>
  <c r="P10" i="5"/>
  <c r="P11" i="5"/>
  <c r="P12" i="5"/>
  <c r="P13" i="5"/>
  <c r="P14" i="5"/>
  <c r="P15" i="5"/>
  <c r="P16" i="5"/>
  <c r="P17" i="5"/>
  <c r="P18" i="5"/>
  <c r="P19" i="5"/>
  <c r="P20" i="5"/>
  <c r="P21" i="5"/>
  <c r="P22" i="5"/>
  <c r="P23" i="5"/>
  <c r="P24" i="5"/>
  <c r="P25" i="5"/>
  <c r="P26" i="5"/>
  <c r="P27" i="5"/>
  <c r="P28" i="5"/>
  <c r="P29" i="5"/>
  <c r="P30" i="5"/>
  <c r="P31" i="5"/>
  <c r="P32" i="5"/>
  <c r="P33" i="5"/>
  <c r="P34" i="5"/>
  <c r="P35" i="5"/>
  <c r="P36" i="5"/>
  <c r="P37" i="5"/>
  <c r="P38" i="5"/>
  <c r="P39" i="5"/>
  <c r="P40" i="5"/>
  <c r="P41" i="5"/>
  <c r="P42" i="5"/>
  <c r="P43" i="5"/>
  <c r="P44" i="5"/>
  <c r="P45" i="5"/>
  <c r="P46" i="5"/>
  <c r="P47" i="5"/>
  <c r="P48" i="5"/>
  <c r="P49" i="5"/>
  <c r="P50" i="5"/>
  <c r="P51" i="5"/>
  <c r="P52" i="5"/>
  <c r="P53" i="5"/>
  <c r="P54" i="5"/>
  <c r="P55" i="5"/>
  <c r="P56" i="5"/>
  <c r="P57" i="5"/>
  <c r="P58" i="5"/>
  <c r="P59" i="5"/>
  <c r="P60" i="5"/>
  <c r="P61" i="5"/>
  <c r="P62" i="5"/>
  <c r="P63" i="5"/>
  <c r="P64" i="5"/>
  <c r="P65" i="5"/>
  <c r="P66" i="5"/>
  <c r="P67" i="5"/>
  <c r="P68" i="5"/>
  <c r="P69" i="5"/>
  <c r="P70" i="5"/>
  <c r="P71" i="5"/>
  <c r="P72" i="5"/>
  <c r="P73" i="5"/>
  <c r="P74" i="5"/>
  <c r="P75" i="5"/>
  <c r="P76" i="5"/>
  <c r="P77" i="5"/>
  <c r="P78" i="5"/>
  <c r="P79" i="5"/>
  <c r="P80" i="5"/>
  <c r="P81" i="5"/>
  <c r="P82" i="5"/>
  <c r="P83" i="5"/>
  <c r="P84" i="5"/>
  <c r="P85" i="5"/>
  <c r="P86" i="5"/>
  <c r="P87" i="5"/>
  <c r="P88" i="5"/>
  <c r="P89" i="5"/>
  <c r="P90" i="5"/>
  <c r="P91" i="5"/>
  <c r="P92" i="5"/>
  <c r="P93" i="5"/>
  <c r="P94" i="5"/>
  <c r="P95" i="5"/>
  <c r="P96" i="5"/>
  <c r="P97" i="5"/>
  <c r="P98" i="5"/>
  <c r="P99" i="5"/>
  <c r="P100" i="5"/>
  <c r="P101" i="5"/>
  <c r="P102" i="5"/>
  <c r="P103" i="5"/>
  <c r="P104" i="5"/>
  <c r="P105" i="5"/>
  <c r="P106" i="5"/>
  <c r="P107" i="5"/>
  <c r="P108" i="5"/>
  <c r="P109" i="5"/>
  <c r="P110" i="5"/>
  <c r="P111" i="5"/>
  <c r="P112" i="5"/>
  <c r="P113" i="5"/>
  <c r="P114" i="5"/>
  <c r="P115" i="5"/>
  <c r="P116" i="5"/>
  <c r="P117" i="5"/>
  <c r="P118" i="5"/>
  <c r="P119" i="5"/>
  <c r="P120" i="5"/>
  <c r="P121" i="5"/>
  <c r="P122" i="5"/>
  <c r="P123" i="5"/>
  <c r="P124" i="5"/>
  <c r="P125" i="5"/>
  <c r="P126" i="5"/>
  <c r="P127" i="5"/>
  <c r="P128" i="5"/>
  <c r="P129" i="5"/>
  <c r="P130" i="5"/>
  <c r="P131" i="5"/>
  <c r="P132" i="5"/>
  <c r="P133" i="5"/>
  <c r="P134" i="5"/>
  <c r="P135" i="5"/>
  <c r="P136" i="5"/>
  <c r="P137" i="5"/>
  <c r="P138" i="5"/>
  <c r="P139" i="5"/>
  <c r="P140" i="5"/>
  <c r="P141" i="5"/>
  <c r="P142" i="5"/>
  <c r="P143" i="5"/>
  <c r="P144" i="5"/>
  <c r="P145" i="5"/>
  <c r="P146" i="5"/>
  <c r="P147" i="5"/>
  <c r="P148" i="5"/>
  <c r="P149" i="5"/>
  <c r="P150" i="5"/>
  <c r="P151" i="5"/>
  <c r="P152" i="5"/>
  <c r="P153" i="5"/>
  <c r="P154" i="5"/>
  <c r="P155" i="5"/>
  <c r="P156" i="5"/>
  <c r="P157" i="5"/>
  <c r="P158" i="5"/>
  <c r="P159" i="5"/>
  <c r="P160" i="5"/>
  <c r="P161" i="5"/>
  <c r="P162" i="5"/>
  <c r="P163" i="5"/>
  <c r="P164" i="5"/>
  <c r="P165" i="5"/>
  <c r="P166" i="5"/>
  <c r="P167" i="5"/>
  <c r="P168" i="5"/>
  <c r="P169" i="5"/>
  <c r="P170" i="5"/>
  <c r="P171" i="5"/>
  <c r="P172" i="5"/>
  <c r="P173" i="5"/>
  <c r="P174" i="5"/>
  <c r="P175" i="5"/>
  <c r="P176" i="5"/>
  <c r="P177" i="5"/>
  <c r="P178" i="5"/>
  <c r="P179" i="5"/>
  <c r="P180" i="5"/>
  <c r="P181" i="5"/>
  <c r="P182" i="5"/>
  <c r="P183" i="5"/>
  <c r="P184" i="5"/>
  <c r="P185" i="5"/>
  <c r="P186" i="5"/>
  <c r="P187" i="5"/>
  <c r="P188" i="5"/>
  <c r="P189" i="5"/>
  <c r="P190" i="5"/>
  <c r="P191" i="5"/>
  <c r="P192" i="5"/>
  <c r="P193" i="5"/>
  <c r="P194" i="5"/>
  <c r="P195" i="5"/>
  <c r="P196" i="5"/>
  <c r="P197" i="5"/>
  <c r="P198" i="5"/>
  <c r="P199" i="5"/>
  <c r="P200" i="5"/>
  <c r="P201" i="5"/>
  <c r="P202" i="5"/>
  <c r="P203" i="5"/>
  <c r="P204" i="5"/>
  <c r="P205" i="5"/>
  <c r="P206" i="5"/>
  <c r="P207" i="5"/>
  <c r="P208" i="5"/>
  <c r="P209" i="5"/>
  <c r="P210" i="5"/>
  <c r="P211" i="5"/>
  <c r="P212" i="5"/>
  <c r="P213" i="5"/>
  <c r="P214" i="5"/>
  <c r="P215" i="5"/>
  <c r="P216" i="5"/>
  <c r="P217" i="5"/>
  <c r="P218" i="5"/>
  <c r="P219" i="5"/>
  <c r="P220" i="5"/>
  <c r="P221" i="5"/>
  <c r="P222" i="5"/>
  <c r="P223" i="5"/>
  <c r="P224" i="5"/>
  <c r="P225" i="5"/>
  <c r="P226" i="5"/>
  <c r="P227" i="5"/>
  <c r="P228" i="5"/>
  <c r="P229" i="5"/>
  <c r="P230" i="5"/>
  <c r="P231" i="5"/>
  <c r="P232" i="5"/>
  <c r="P233" i="5"/>
  <c r="P234" i="5"/>
  <c r="P235" i="5"/>
  <c r="P236" i="5"/>
  <c r="P237" i="5"/>
  <c r="P238" i="5"/>
  <c r="P239" i="5"/>
  <c r="P240" i="5"/>
  <c r="P241" i="5"/>
  <c r="P242" i="5"/>
  <c r="P243" i="5"/>
  <c r="P244" i="5"/>
  <c r="P245" i="5"/>
  <c r="P246" i="5"/>
  <c r="P247" i="5"/>
  <c r="P248" i="5"/>
  <c r="P249" i="5"/>
  <c r="P250" i="5"/>
  <c r="P251" i="5"/>
  <c r="P252" i="5"/>
  <c r="P253" i="5"/>
  <c r="P254" i="5"/>
  <c r="P255" i="5"/>
  <c r="P256" i="5"/>
  <c r="P257" i="5"/>
  <c r="P258" i="5"/>
  <c r="P259" i="5"/>
  <c r="P260" i="5"/>
  <c r="P261" i="5"/>
  <c r="P262" i="5"/>
  <c r="P263" i="5"/>
  <c r="P264" i="5"/>
  <c r="P265" i="5"/>
  <c r="P266" i="5"/>
  <c r="P267" i="5"/>
  <c r="P268" i="5"/>
  <c r="P269" i="5"/>
  <c r="P270" i="5"/>
  <c r="P271" i="5"/>
  <c r="P272" i="5"/>
  <c r="P273" i="5"/>
  <c r="P274" i="5"/>
  <c r="P275" i="5"/>
  <c r="P276" i="5"/>
  <c r="P277" i="5"/>
  <c r="P278" i="5"/>
  <c r="P279" i="5"/>
  <c r="P280" i="5"/>
  <c r="P281" i="5"/>
  <c r="P282" i="5"/>
  <c r="P283" i="5"/>
  <c r="P284" i="5"/>
  <c r="P285" i="5"/>
  <c r="P286" i="5"/>
  <c r="P287" i="5"/>
  <c r="P288" i="5"/>
  <c r="P289" i="5"/>
  <c r="P290" i="5"/>
  <c r="P291" i="5"/>
  <c r="P292" i="5"/>
  <c r="P293" i="5"/>
  <c r="P294" i="5"/>
  <c r="P295" i="5"/>
  <c r="P296" i="5"/>
  <c r="P297" i="5"/>
  <c r="P298" i="5"/>
  <c r="P299" i="5"/>
  <c r="P300" i="5"/>
  <c r="P301" i="5"/>
  <c r="P302" i="5"/>
  <c r="P303" i="5"/>
  <c r="P304" i="5"/>
  <c r="P305" i="5"/>
  <c r="P306" i="5"/>
  <c r="P307" i="5"/>
  <c r="P308" i="5"/>
  <c r="P309" i="5"/>
  <c r="P310" i="5"/>
  <c r="P311" i="5"/>
  <c r="P312" i="5"/>
  <c r="P313" i="5"/>
  <c r="P314" i="5"/>
  <c r="P315" i="5"/>
  <c r="P316" i="5"/>
  <c r="P317" i="5"/>
  <c r="P318" i="5"/>
  <c r="P319" i="5"/>
  <c r="P320" i="5"/>
  <c r="P321" i="5"/>
  <c r="P322" i="5"/>
  <c r="P323" i="5"/>
  <c r="P324" i="5"/>
  <c r="P325" i="5"/>
  <c r="P326" i="5"/>
  <c r="P327" i="5"/>
  <c r="P328" i="5"/>
  <c r="P329" i="5"/>
  <c r="P330" i="5"/>
  <c r="P331" i="5"/>
  <c r="P332" i="5"/>
  <c r="P333" i="5"/>
  <c r="P334" i="5"/>
  <c r="P335" i="5"/>
  <c r="P336" i="5"/>
  <c r="P337" i="5"/>
  <c r="P338" i="5"/>
  <c r="P339" i="5"/>
  <c r="P340" i="5"/>
  <c r="P341" i="5"/>
  <c r="P342" i="5"/>
  <c r="P343" i="5"/>
  <c r="P344" i="5"/>
  <c r="P345" i="5"/>
  <c r="P346" i="5"/>
  <c r="P347" i="5"/>
  <c r="P348" i="5"/>
  <c r="P349" i="5"/>
  <c r="P350" i="5"/>
  <c r="P351" i="5"/>
  <c r="P352" i="5"/>
  <c r="P353" i="5"/>
  <c r="P354" i="5"/>
  <c r="P355" i="5"/>
  <c r="P356" i="5"/>
  <c r="P357" i="5"/>
  <c r="P358" i="5"/>
  <c r="P359" i="5"/>
  <c r="P360" i="5"/>
  <c r="P361" i="5"/>
  <c r="P362" i="5"/>
  <c r="P363" i="5"/>
  <c r="P364" i="5"/>
  <c r="P365" i="5"/>
  <c r="P366" i="5"/>
  <c r="P367" i="5"/>
  <c r="P368" i="5"/>
  <c r="P369" i="5"/>
  <c r="P370" i="5"/>
  <c r="P371" i="5"/>
  <c r="P372" i="5"/>
  <c r="P373" i="5"/>
  <c r="P374" i="5"/>
  <c r="P375" i="5"/>
  <c r="P376" i="5"/>
  <c r="P377" i="5"/>
  <c r="P378" i="5"/>
  <c r="P379" i="5"/>
  <c r="P380" i="5"/>
  <c r="P381" i="5"/>
  <c r="P382" i="5"/>
  <c r="P383" i="5"/>
  <c r="P384" i="5"/>
  <c r="P385" i="5"/>
  <c r="P386" i="5"/>
  <c r="P387" i="5"/>
  <c r="P388" i="5"/>
  <c r="P389" i="5"/>
  <c r="P390" i="5"/>
  <c r="P391" i="5"/>
  <c r="P392" i="5"/>
  <c r="P393" i="5"/>
  <c r="P394" i="5"/>
  <c r="P395" i="5"/>
  <c r="P396" i="5"/>
  <c r="P397" i="5"/>
  <c r="P398" i="5"/>
  <c r="P399" i="5"/>
  <c r="P400" i="5"/>
  <c r="P401" i="5"/>
  <c r="P402" i="5"/>
  <c r="P403" i="5"/>
  <c r="P404" i="5"/>
  <c r="P405" i="5"/>
  <c r="P406" i="5"/>
  <c r="P407" i="5"/>
  <c r="P408" i="5"/>
  <c r="P409" i="5"/>
  <c r="P410" i="5"/>
  <c r="P411" i="5"/>
  <c r="P412" i="5"/>
  <c r="P413" i="5"/>
  <c r="P414" i="5"/>
  <c r="P415" i="5"/>
  <c r="P416" i="5"/>
  <c r="P417" i="5"/>
  <c r="P418" i="5"/>
  <c r="P419" i="5"/>
  <c r="P420" i="5"/>
  <c r="P421" i="5"/>
  <c r="P422" i="5"/>
  <c r="P423" i="5"/>
  <c r="P424" i="5"/>
  <c r="P425" i="5"/>
  <c r="P426" i="5"/>
  <c r="P427" i="5"/>
  <c r="P428" i="5"/>
  <c r="P429" i="5"/>
  <c r="P430" i="5"/>
  <c r="P431" i="5"/>
  <c r="P432" i="5"/>
  <c r="P433" i="5"/>
  <c r="P434" i="5"/>
  <c r="P435" i="5"/>
  <c r="P436" i="5"/>
  <c r="P437" i="5"/>
  <c r="P438" i="5"/>
  <c r="P439" i="5"/>
  <c r="P440" i="5"/>
  <c r="P441" i="5"/>
  <c r="P442" i="5"/>
  <c r="P443" i="5"/>
  <c r="P444" i="5"/>
  <c r="P445" i="5"/>
  <c r="P446" i="5"/>
  <c r="P447" i="5"/>
  <c r="P448" i="5"/>
  <c r="P449" i="5"/>
  <c r="P450" i="5"/>
  <c r="P451" i="5"/>
  <c r="P452" i="5"/>
  <c r="P453" i="5"/>
  <c r="P454" i="5"/>
  <c r="P455" i="5"/>
  <c r="P456" i="5"/>
  <c r="P457" i="5"/>
  <c r="P458" i="5"/>
  <c r="P459" i="5"/>
  <c r="P460" i="5"/>
  <c r="P461" i="5"/>
  <c r="P462" i="5"/>
  <c r="P463" i="5"/>
  <c r="P464" i="5"/>
  <c r="P465" i="5"/>
  <c r="P466" i="5"/>
  <c r="P467" i="5"/>
  <c r="P468" i="5"/>
  <c r="P469" i="5"/>
  <c r="P470" i="5"/>
  <c r="P471" i="5"/>
  <c r="P472" i="5"/>
  <c r="P473" i="5"/>
  <c r="P474" i="5"/>
  <c r="P475" i="5"/>
  <c r="P476" i="5"/>
  <c r="P477" i="5"/>
  <c r="P478" i="5"/>
  <c r="P479" i="5"/>
  <c r="P480" i="5"/>
  <c r="P481" i="5"/>
  <c r="P482" i="5"/>
  <c r="P483" i="5"/>
  <c r="P484" i="5"/>
  <c r="P485" i="5"/>
  <c r="P486" i="5"/>
  <c r="P487" i="5"/>
  <c r="P488" i="5"/>
  <c r="P489" i="5"/>
  <c r="P490" i="5"/>
  <c r="P491" i="5"/>
  <c r="P492" i="5"/>
  <c r="P493" i="5"/>
  <c r="P494" i="5"/>
  <c r="P495" i="5"/>
  <c r="P496" i="5"/>
  <c r="P497" i="5"/>
  <c r="P498" i="5"/>
  <c r="P499" i="5"/>
  <c r="P500" i="5"/>
  <c r="P501" i="5"/>
  <c r="P502" i="5"/>
  <c r="P503" i="5"/>
  <c r="P504" i="5"/>
  <c r="P505" i="5"/>
  <c r="P506" i="5"/>
  <c r="P507" i="5"/>
  <c r="P508" i="5"/>
  <c r="P509" i="5"/>
  <c r="P510" i="5"/>
  <c r="P511" i="5"/>
  <c r="P512" i="5"/>
  <c r="P513" i="5"/>
  <c r="P514" i="5"/>
  <c r="P515" i="5"/>
  <c r="P516" i="5"/>
  <c r="P517" i="5"/>
  <c r="P518" i="5"/>
  <c r="P519" i="5"/>
  <c r="P520" i="5"/>
  <c r="P521" i="5"/>
  <c r="P522" i="5"/>
  <c r="P523" i="5"/>
  <c r="P524" i="5"/>
  <c r="P525" i="5"/>
  <c r="P526" i="5"/>
  <c r="P527" i="5"/>
  <c r="P528" i="5"/>
  <c r="P529" i="5"/>
  <c r="P530" i="5"/>
  <c r="P531" i="5"/>
  <c r="P532" i="5"/>
  <c r="P533" i="5"/>
  <c r="P534" i="5"/>
  <c r="P535" i="5"/>
  <c r="P536" i="5"/>
  <c r="P537" i="5"/>
  <c r="P538" i="5"/>
  <c r="P539" i="5"/>
  <c r="P540" i="5"/>
  <c r="P541" i="5"/>
  <c r="P542" i="5"/>
  <c r="P543" i="5"/>
  <c r="P544" i="5"/>
  <c r="P545" i="5"/>
  <c r="P546" i="5"/>
  <c r="P547" i="5"/>
  <c r="P548" i="5"/>
  <c r="P549" i="5"/>
  <c r="P550" i="5"/>
  <c r="P551" i="5"/>
  <c r="P552" i="5"/>
  <c r="P553" i="5"/>
  <c r="P554" i="5"/>
  <c r="P555" i="5"/>
  <c r="P556" i="5"/>
  <c r="P557" i="5"/>
  <c r="P558" i="5"/>
  <c r="P559" i="5"/>
  <c r="P560" i="5"/>
  <c r="P561" i="5"/>
  <c r="P562" i="5"/>
  <c r="P563" i="5"/>
  <c r="P564" i="5"/>
  <c r="P565" i="5"/>
  <c r="P566" i="5"/>
  <c r="P567" i="5"/>
  <c r="P568" i="5"/>
  <c r="P569" i="5"/>
  <c r="P570" i="5"/>
  <c r="P571" i="5"/>
  <c r="P572" i="5"/>
  <c r="P573" i="5"/>
  <c r="P574" i="5"/>
  <c r="P575" i="5"/>
  <c r="P576" i="5"/>
  <c r="P577" i="5"/>
  <c r="P578" i="5"/>
  <c r="P579" i="5"/>
  <c r="P580" i="5"/>
  <c r="P581" i="5"/>
  <c r="P582" i="5"/>
  <c r="P583" i="5"/>
  <c r="P584" i="5"/>
  <c r="P585" i="5"/>
  <c r="P586" i="5"/>
  <c r="P587" i="5"/>
  <c r="P588" i="5"/>
  <c r="P589" i="5"/>
  <c r="P590" i="5"/>
  <c r="P591" i="5"/>
  <c r="P592" i="5"/>
  <c r="P593" i="5"/>
  <c r="P594" i="5"/>
  <c r="P595" i="5"/>
  <c r="P596" i="5"/>
  <c r="P597" i="5"/>
  <c r="P598" i="5"/>
  <c r="P599" i="5"/>
  <c r="P600" i="5"/>
  <c r="P601" i="5"/>
  <c r="P602" i="5"/>
  <c r="P603" i="5"/>
  <c r="P604" i="5"/>
  <c r="P605" i="5"/>
  <c r="P606" i="5"/>
  <c r="P607" i="5"/>
  <c r="P608" i="5"/>
  <c r="P609" i="5"/>
  <c r="P610" i="5"/>
  <c r="P611" i="5"/>
  <c r="P612" i="5"/>
  <c r="P613" i="5"/>
  <c r="P614" i="5"/>
  <c r="P615" i="5"/>
  <c r="P616" i="5"/>
  <c r="P617" i="5"/>
  <c r="P618" i="5"/>
  <c r="P619" i="5"/>
  <c r="P620" i="5"/>
  <c r="P621" i="5"/>
  <c r="P622" i="5"/>
  <c r="P623" i="5"/>
  <c r="P624" i="5"/>
  <c r="P625" i="5"/>
  <c r="P626" i="5"/>
  <c r="P627" i="5"/>
  <c r="P628" i="5"/>
  <c r="P629" i="5"/>
  <c r="P630" i="5"/>
  <c r="P631" i="5"/>
  <c r="P632" i="5"/>
  <c r="P633" i="5"/>
  <c r="P634" i="5"/>
  <c r="P635" i="5"/>
  <c r="P636" i="5"/>
  <c r="P637" i="5"/>
  <c r="P638" i="5"/>
  <c r="P639" i="5"/>
  <c r="P640" i="5"/>
  <c r="P641" i="5"/>
  <c r="P642" i="5"/>
  <c r="P643" i="5"/>
  <c r="P644" i="5"/>
  <c r="P645" i="5"/>
  <c r="P646" i="5"/>
  <c r="P647" i="5"/>
  <c r="P648" i="5"/>
  <c r="P649" i="5"/>
  <c r="P650" i="5"/>
  <c r="P651" i="5"/>
  <c r="P652" i="5"/>
  <c r="P653" i="5"/>
  <c r="P654" i="5"/>
  <c r="P655" i="5"/>
  <c r="P656" i="5"/>
  <c r="P657" i="5"/>
  <c r="P658" i="5"/>
  <c r="P659" i="5"/>
  <c r="P660" i="5"/>
  <c r="P661" i="5"/>
  <c r="P662" i="5"/>
  <c r="P663" i="5"/>
  <c r="P664" i="5"/>
  <c r="P665" i="5"/>
  <c r="P666" i="5"/>
  <c r="P667" i="5"/>
  <c r="P668" i="5"/>
  <c r="P669" i="5"/>
  <c r="P670" i="5"/>
  <c r="P671" i="5"/>
  <c r="P672" i="5"/>
  <c r="P673" i="5"/>
  <c r="P674" i="5"/>
  <c r="P675" i="5"/>
  <c r="P676" i="5"/>
  <c r="P677" i="5"/>
  <c r="P678" i="5"/>
  <c r="P679" i="5"/>
  <c r="P680" i="5"/>
  <c r="P681" i="5"/>
  <c r="P682" i="5"/>
  <c r="P683" i="5"/>
  <c r="P684" i="5"/>
  <c r="P685" i="5"/>
  <c r="P686" i="5"/>
  <c r="P687" i="5"/>
  <c r="P688" i="5"/>
  <c r="P689" i="5"/>
  <c r="P690" i="5"/>
  <c r="P691" i="5"/>
  <c r="P692" i="5"/>
  <c r="P693" i="5"/>
  <c r="P694" i="5"/>
  <c r="P695" i="5"/>
  <c r="P696" i="5"/>
  <c r="P697" i="5"/>
  <c r="P698" i="5"/>
  <c r="P699" i="5"/>
  <c r="P700" i="5"/>
  <c r="P701" i="5"/>
  <c r="P702" i="5"/>
  <c r="P703" i="5"/>
  <c r="P704" i="5"/>
  <c r="P705" i="5"/>
  <c r="P706" i="5"/>
  <c r="P707" i="5"/>
  <c r="P708" i="5"/>
  <c r="P709" i="5"/>
  <c r="P710" i="5"/>
  <c r="P711" i="5"/>
  <c r="P712" i="5"/>
  <c r="P713" i="5"/>
  <c r="P714" i="5"/>
  <c r="P715" i="5"/>
  <c r="P716" i="5"/>
  <c r="P717" i="5"/>
  <c r="P718" i="5"/>
  <c r="P719" i="5"/>
  <c r="P720" i="5"/>
  <c r="P721" i="5"/>
  <c r="P722" i="5"/>
  <c r="P723" i="5"/>
  <c r="P724" i="5"/>
  <c r="P725" i="5"/>
  <c r="P726" i="5"/>
  <c r="P727" i="5"/>
  <c r="P728" i="5"/>
  <c r="P729" i="5"/>
  <c r="P730" i="5"/>
  <c r="P731" i="5"/>
  <c r="P732" i="5"/>
  <c r="P733" i="5"/>
  <c r="P734" i="5"/>
  <c r="P735" i="5"/>
  <c r="P736" i="5"/>
  <c r="P737" i="5"/>
  <c r="P738" i="5"/>
  <c r="P739" i="5"/>
  <c r="P740" i="5"/>
  <c r="P741" i="5"/>
  <c r="P742" i="5"/>
  <c r="P743" i="5"/>
  <c r="P744" i="5"/>
  <c r="P745" i="5"/>
  <c r="P746" i="5"/>
  <c r="P747" i="5"/>
  <c r="P748" i="5"/>
  <c r="P749" i="5"/>
  <c r="P750" i="5"/>
  <c r="P751" i="5"/>
  <c r="P752" i="5"/>
  <c r="P753" i="5"/>
  <c r="P754" i="5"/>
  <c r="P755" i="5"/>
  <c r="P756" i="5"/>
  <c r="P757" i="5"/>
  <c r="P758" i="5"/>
  <c r="P759" i="5"/>
  <c r="P760" i="5"/>
  <c r="P761" i="5"/>
  <c r="P762" i="5"/>
  <c r="P763" i="5"/>
  <c r="P764" i="5"/>
  <c r="P765" i="5"/>
  <c r="P766" i="5"/>
  <c r="P767" i="5"/>
  <c r="P768" i="5"/>
  <c r="P769" i="5"/>
  <c r="P770" i="5"/>
  <c r="P771" i="5"/>
  <c r="P772" i="5"/>
  <c r="P773" i="5"/>
  <c r="P774" i="5"/>
  <c r="P775" i="5"/>
  <c r="P776" i="5"/>
  <c r="P777" i="5"/>
  <c r="P778" i="5"/>
  <c r="P779" i="5"/>
  <c r="P780" i="5"/>
  <c r="P781" i="5"/>
  <c r="P782" i="5"/>
  <c r="P783" i="5"/>
  <c r="P784" i="5"/>
  <c r="P785" i="5"/>
  <c r="P786" i="5"/>
  <c r="P787" i="5"/>
  <c r="P788" i="5"/>
  <c r="P789" i="5"/>
  <c r="P790" i="5"/>
  <c r="P791" i="5"/>
  <c r="P792" i="5"/>
  <c r="P793" i="5"/>
  <c r="P794" i="5"/>
  <c r="P795" i="5"/>
  <c r="P796" i="5"/>
  <c r="P797" i="5"/>
  <c r="P798" i="5"/>
  <c r="P799" i="5"/>
  <c r="P800" i="5"/>
  <c r="P801" i="5"/>
  <c r="P802" i="5"/>
  <c r="P803" i="5"/>
  <c r="P804" i="5"/>
  <c r="P805" i="5"/>
  <c r="P806" i="5"/>
  <c r="P807" i="5"/>
  <c r="P808" i="5"/>
  <c r="P809" i="5"/>
  <c r="P810" i="5"/>
  <c r="P811" i="5"/>
  <c r="P812" i="5"/>
  <c r="P813" i="5"/>
  <c r="P814" i="5"/>
  <c r="P815" i="5"/>
  <c r="P816" i="5"/>
  <c r="P817" i="5"/>
  <c r="P818" i="5"/>
  <c r="P819" i="5"/>
  <c r="P820" i="5"/>
  <c r="P821" i="5"/>
  <c r="P822" i="5"/>
  <c r="P823" i="5"/>
  <c r="P824" i="5"/>
  <c r="P825" i="5"/>
  <c r="P826" i="5"/>
  <c r="P827" i="5"/>
  <c r="P828" i="5"/>
  <c r="P829" i="5"/>
  <c r="P830" i="5"/>
  <c r="P831" i="5"/>
  <c r="P832" i="5"/>
  <c r="P833" i="5"/>
  <c r="P834" i="5"/>
  <c r="P835" i="5"/>
  <c r="P836" i="5"/>
  <c r="P837" i="5"/>
  <c r="P838" i="5"/>
  <c r="P839" i="5"/>
  <c r="P840" i="5"/>
  <c r="P841" i="5"/>
  <c r="P842" i="5"/>
  <c r="P843" i="5"/>
  <c r="P844" i="5"/>
  <c r="P845" i="5"/>
  <c r="P846" i="5"/>
  <c r="P847" i="5"/>
  <c r="P848" i="5"/>
  <c r="P849" i="5"/>
  <c r="P850" i="5"/>
  <c r="P851" i="5"/>
  <c r="P852" i="5"/>
  <c r="P853" i="5"/>
  <c r="P854" i="5"/>
  <c r="P855" i="5"/>
  <c r="P856" i="5"/>
  <c r="P857" i="5"/>
  <c r="P858" i="5"/>
  <c r="P859" i="5"/>
  <c r="P860" i="5"/>
  <c r="P861" i="5"/>
  <c r="P862" i="5"/>
  <c r="P863" i="5"/>
  <c r="P864" i="5"/>
  <c r="P865" i="5"/>
  <c r="P866" i="5"/>
  <c r="P867" i="5"/>
  <c r="P868" i="5"/>
  <c r="P869" i="5"/>
  <c r="P870" i="5"/>
  <c r="P871" i="5"/>
  <c r="P872" i="5"/>
  <c r="P873" i="5"/>
  <c r="P874" i="5"/>
  <c r="P875" i="5"/>
  <c r="P876" i="5"/>
  <c r="P877" i="5"/>
  <c r="P878" i="5"/>
  <c r="P879" i="5"/>
  <c r="P880" i="5"/>
  <c r="P881" i="5"/>
  <c r="P882" i="5"/>
  <c r="P883" i="5"/>
  <c r="P884" i="5"/>
  <c r="P885" i="5"/>
  <c r="P886" i="5"/>
  <c r="P887" i="5"/>
  <c r="P888" i="5"/>
  <c r="P889" i="5"/>
  <c r="P890" i="5"/>
  <c r="P891" i="5"/>
  <c r="P892" i="5"/>
  <c r="P893" i="5"/>
  <c r="P894" i="5"/>
  <c r="P895" i="5"/>
  <c r="P896" i="5"/>
  <c r="P897" i="5"/>
  <c r="P898" i="5"/>
  <c r="P899" i="5"/>
  <c r="P900" i="5"/>
  <c r="P901" i="5"/>
  <c r="P902" i="5"/>
  <c r="P903" i="5"/>
  <c r="P904" i="5"/>
  <c r="P905" i="5"/>
  <c r="P906" i="5"/>
  <c r="P907" i="5"/>
  <c r="P908" i="5"/>
  <c r="P909" i="5"/>
  <c r="P910" i="5"/>
  <c r="P911" i="5"/>
  <c r="P912" i="5"/>
  <c r="P913" i="5"/>
  <c r="P914" i="5"/>
  <c r="P915" i="5"/>
  <c r="P916" i="5"/>
  <c r="P917" i="5"/>
  <c r="P918" i="5"/>
  <c r="P919" i="5"/>
  <c r="P920" i="5"/>
  <c r="P921" i="5"/>
  <c r="P922" i="5"/>
  <c r="P923" i="5"/>
  <c r="P924" i="5"/>
  <c r="P925" i="5"/>
  <c r="P926" i="5"/>
  <c r="P927" i="5"/>
  <c r="P928" i="5"/>
  <c r="P929" i="5"/>
  <c r="P930" i="5"/>
  <c r="P931" i="5"/>
  <c r="P932" i="5"/>
  <c r="P933" i="5"/>
  <c r="P934" i="5"/>
  <c r="P935" i="5"/>
  <c r="P936" i="5"/>
  <c r="P937" i="5"/>
  <c r="P938" i="5"/>
  <c r="P939" i="5"/>
  <c r="P940" i="5"/>
  <c r="P941" i="5"/>
  <c r="P942" i="5"/>
  <c r="P943" i="5"/>
  <c r="P944" i="5"/>
  <c r="P945" i="5"/>
  <c r="P946" i="5"/>
  <c r="P947" i="5"/>
  <c r="P948" i="5"/>
  <c r="P949" i="5"/>
  <c r="P950" i="5"/>
  <c r="P951" i="5"/>
  <c r="P952" i="5"/>
  <c r="P953" i="5"/>
  <c r="P954" i="5"/>
  <c r="P955" i="5"/>
  <c r="P956" i="5"/>
  <c r="P957" i="5"/>
  <c r="P958" i="5"/>
  <c r="P959" i="5"/>
  <c r="P960" i="5"/>
  <c r="P961" i="5"/>
  <c r="P962" i="5"/>
  <c r="P963" i="5"/>
  <c r="P964" i="5"/>
  <c r="P965" i="5"/>
  <c r="P966" i="5"/>
  <c r="P967" i="5"/>
  <c r="P968" i="5"/>
  <c r="P969" i="5"/>
  <c r="P970" i="5"/>
  <c r="P971" i="5"/>
  <c r="P972" i="5"/>
  <c r="P973" i="5"/>
  <c r="P974" i="5"/>
  <c r="P975" i="5"/>
  <c r="P976" i="5"/>
  <c r="P977" i="5"/>
  <c r="P978" i="5"/>
  <c r="P979" i="5"/>
  <c r="P980" i="5"/>
  <c r="P981" i="5"/>
  <c r="P982" i="5"/>
  <c r="P983" i="5"/>
  <c r="P984" i="5"/>
  <c r="P985" i="5"/>
  <c r="P986" i="5"/>
  <c r="P987" i="5"/>
  <c r="P988" i="5"/>
  <c r="P989" i="5"/>
  <c r="P990" i="5"/>
  <c r="P991" i="5"/>
  <c r="P992" i="5"/>
  <c r="P993" i="5"/>
  <c r="P994" i="5"/>
  <c r="P995" i="5"/>
  <c r="P996" i="5"/>
  <c r="P997" i="5"/>
  <c r="P998" i="5"/>
  <c r="P999" i="5"/>
  <c r="P1000" i="5"/>
  <c r="P1001" i="5"/>
  <c r="P1002" i="5"/>
  <c r="P1003" i="5"/>
  <c r="P1004" i="5"/>
  <c r="P1005" i="5"/>
  <c r="P1006" i="5"/>
  <c r="P1007" i="5"/>
  <c r="P1008" i="5"/>
  <c r="P1009" i="5"/>
  <c r="P1010" i="5"/>
  <c r="P1011" i="5"/>
  <c r="P1012" i="5"/>
  <c r="P1013" i="5"/>
  <c r="P1014" i="5"/>
  <c r="P1015" i="5"/>
  <c r="P1016" i="5"/>
  <c r="P1017" i="5"/>
  <c r="P1018" i="5"/>
  <c r="P1019" i="5"/>
  <c r="P1020" i="5"/>
  <c r="P1021" i="5"/>
  <c r="P1022" i="5"/>
  <c r="P1023" i="5"/>
  <c r="P1024" i="5"/>
  <c r="P1025" i="5"/>
  <c r="P1026" i="5"/>
  <c r="P1027" i="5"/>
  <c r="P1028" i="5"/>
  <c r="P1029" i="5"/>
  <c r="P1030" i="5"/>
  <c r="P1031" i="5"/>
  <c r="P1032" i="5"/>
  <c r="P1033" i="5"/>
  <c r="P1034" i="5"/>
  <c r="P1035" i="5"/>
  <c r="P1036" i="5"/>
  <c r="P1037" i="5"/>
  <c r="P1038" i="5"/>
  <c r="P1039" i="5"/>
  <c r="P1040" i="5"/>
  <c r="P1041" i="5"/>
  <c r="P1042" i="5"/>
  <c r="P1043" i="5"/>
  <c r="P1044" i="5"/>
  <c r="P1045" i="5"/>
  <c r="P1046" i="5"/>
  <c r="P1047" i="5"/>
  <c r="P1048" i="5"/>
  <c r="P1049" i="5"/>
  <c r="P1050" i="5"/>
  <c r="P1051" i="5"/>
  <c r="P1052" i="5"/>
  <c r="P1053" i="5"/>
  <c r="P1054" i="5"/>
  <c r="P1055" i="5"/>
  <c r="P1056" i="5"/>
  <c r="P1057" i="5"/>
  <c r="P1058" i="5"/>
  <c r="P1059" i="5"/>
  <c r="P1060" i="5"/>
  <c r="P1061" i="5"/>
  <c r="P1062" i="5"/>
  <c r="P1063" i="5"/>
  <c r="P1064" i="5"/>
  <c r="P1065" i="5"/>
  <c r="P1066" i="5"/>
  <c r="P1067" i="5"/>
  <c r="P1068" i="5"/>
  <c r="P1069" i="5"/>
  <c r="P1070" i="5"/>
  <c r="P1071" i="5"/>
  <c r="P1072" i="5"/>
  <c r="P1073" i="5"/>
  <c r="P1074" i="5"/>
  <c r="P1075" i="5"/>
  <c r="P1076" i="5"/>
  <c r="P1077" i="5"/>
  <c r="P1078" i="5"/>
  <c r="P1079" i="5"/>
  <c r="P1080" i="5"/>
  <c r="P1081" i="5"/>
  <c r="P1082" i="5"/>
  <c r="P1083" i="5"/>
  <c r="P1084" i="5"/>
  <c r="P1085" i="5"/>
  <c r="P1086" i="5"/>
  <c r="P1087" i="5"/>
  <c r="P1088" i="5"/>
  <c r="P1089" i="5"/>
  <c r="P1090" i="5"/>
  <c r="P1091" i="5"/>
  <c r="P1092" i="5"/>
  <c r="P1093" i="5"/>
  <c r="P1094" i="5"/>
  <c r="P1095" i="5"/>
  <c r="P1096" i="5"/>
  <c r="P1097" i="5"/>
  <c r="P1098" i="5"/>
  <c r="P1099" i="5"/>
  <c r="P1100" i="5"/>
  <c r="P1101" i="5"/>
  <c r="P1102" i="5"/>
  <c r="P1103" i="5"/>
  <c r="P1104" i="5"/>
  <c r="P1105" i="5"/>
  <c r="P1106" i="5"/>
  <c r="P1107" i="5"/>
  <c r="P1108" i="5"/>
  <c r="P1109" i="5"/>
  <c r="P1110" i="5"/>
  <c r="P1111" i="5"/>
  <c r="P1112" i="5"/>
  <c r="P1113" i="5"/>
  <c r="P1114" i="5"/>
  <c r="P1115" i="5"/>
  <c r="P1116" i="5"/>
  <c r="P1117" i="5"/>
  <c r="P1118" i="5"/>
  <c r="P1119" i="5"/>
  <c r="P1120" i="5"/>
  <c r="P1121" i="5"/>
  <c r="P1122" i="5"/>
  <c r="P1123" i="5"/>
  <c r="P1124" i="5"/>
  <c r="P1125" i="5"/>
  <c r="P1126" i="5"/>
  <c r="P1127" i="5"/>
  <c r="P1128" i="5"/>
  <c r="P1129" i="5"/>
  <c r="P1130" i="5"/>
  <c r="P1131" i="5"/>
  <c r="P1132" i="5"/>
  <c r="P1133" i="5"/>
  <c r="P1134" i="5"/>
  <c r="P1135" i="5"/>
  <c r="P1136" i="5"/>
  <c r="P1137" i="5"/>
  <c r="P1138" i="5"/>
  <c r="P1139" i="5"/>
  <c r="P1140" i="5"/>
  <c r="P1141" i="5"/>
  <c r="P1142" i="5"/>
  <c r="P1143" i="5"/>
  <c r="P1144" i="5"/>
  <c r="P1145" i="5"/>
  <c r="P1146" i="5"/>
  <c r="P1147" i="5"/>
  <c r="P1148" i="5"/>
  <c r="P1149" i="5"/>
  <c r="P1150" i="5"/>
  <c r="P1151" i="5"/>
  <c r="P1152" i="5"/>
  <c r="P1153" i="5"/>
  <c r="P1154" i="5"/>
  <c r="P1155" i="5"/>
  <c r="P1156" i="5"/>
  <c r="P1157" i="5"/>
  <c r="P1158" i="5"/>
  <c r="P1159" i="5"/>
  <c r="P1160" i="5"/>
  <c r="P1161" i="5"/>
  <c r="P1162" i="5"/>
  <c r="P1163" i="5"/>
  <c r="P1164" i="5"/>
  <c r="P1165" i="5"/>
  <c r="P1166" i="5"/>
  <c r="P1167" i="5"/>
  <c r="P1168" i="5"/>
  <c r="P1169" i="5"/>
  <c r="P1170" i="5"/>
  <c r="P1171" i="5"/>
  <c r="P1172" i="5"/>
  <c r="P1173" i="5"/>
  <c r="P1174" i="5"/>
  <c r="P1175" i="5"/>
  <c r="P1176" i="5"/>
  <c r="P1177" i="5"/>
  <c r="P1178" i="5"/>
  <c r="P1179" i="5"/>
  <c r="P1180" i="5"/>
  <c r="P1181" i="5"/>
  <c r="P1182" i="5"/>
  <c r="P1183" i="5"/>
  <c r="P1184" i="5"/>
  <c r="P1185" i="5"/>
  <c r="P1186" i="5"/>
  <c r="P1187" i="5"/>
  <c r="P1188" i="5"/>
  <c r="P1189" i="5"/>
  <c r="P1190" i="5"/>
  <c r="P1191" i="5"/>
  <c r="P1192" i="5"/>
  <c r="P1193" i="5"/>
  <c r="P1194" i="5"/>
  <c r="P1195" i="5"/>
  <c r="P1196" i="5"/>
  <c r="P1197" i="5"/>
  <c r="P1198" i="5"/>
  <c r="P1199" i="5"/>
  <c r="P1200" i="5"/>
  <c r="P1201" i="5"/>
  <c r="P1202" i="5"/>
  <c r="P1203" i="5"/>
  <c r="P1204" i="5"/>
  <c r="P1205" i="5"/>
  <c r="P1206" i="5"/>
  <c r="P1207" i="5"/>
  <c r="P1208" i="5"/>
  <c r="P1209" i="5"/>
  <c r="P1210" i="5"/>
  <c r="P1211" i="5"/>
  <c r="P1212" i="5"/>
  <c r="P1213" i="5"/>
  <c r="P1214" i="5"/>
  <c r="P1215" i="5"/>
  <c r="P1216" i="5"/>
  <c r="P1217" i="5"/>
  <c r="P1218" i="5"/>
  <c r="P1219" i="5"/>
  <c r="P1220" i="5"/>
  <c r="P1221" i="5"/>
  <c r="P1222" i="5"/>
  <c r="P1223" i="5"/>
  <c r="P1224" i="5"/>
  <c r="P1225" i="5"/>
  <c r="P1226" i="5"/>
  <c r="P1227" i="5"/>
  <c r="P1228" i="5"/>
  <c r="P1229" i="5"/>
  <c r="P1230" i="5"/>
  <c r="P1231" i="5"/>
  <c r="P1232" i="5"/>
  <c r="P1233" i="5"/>
  <c r="P1234" i="5"/>
  <c r="P1235" i="5"/>
  <c r="P1236" i="5"/>
  <c r="P1237" i="5"/>
  <c r="P1238" i="5"/>
  <c r="P1239" i="5"/>
  <c r="P1240" i="5"/>
  <c r="P1241" i="5"/>
  <c r="P1242" i="5"/>
  <c r="P1243" i="5"/>
  <c r="P1244" i="5"/>
  <c r="P1245" i="5"/>
  <c r="P1246" i="5"/>
  <c r="P1247" i="5"/>
  <c r="P1248" i="5"/>
  <c r="P1249" i="5"/>
  <c r="P1250" i="5"/>
  <c r="P1251" i="5"/>
  <c r="P1252" i="5"/>
  <c r="P1253" i="5"/>
  <c r="P1254" i="5"/>
  <c r="P1255" i="5"/>
  <c r="P1256" i="5"/>
  <c r="P1257" i="5"/>
  <c r="P1258" i="5"/>
  <c r="P1259" i="5"/>
  <c r="P1260" i="5"/>
  <c r="P1261" i="5"/>
  <c r="P1262" i="5"/>
  <c r="P1263" i="5"/>
  <c r="P1264" i="5"/>
  <c r="P1265" i="5"/>
  <c r="P1266" i="5"/>
  <c r="P1267" i="5"/>
  <c r="P1268" i="5"/>
  <c r="P1269" i="5"/>
  <c r="P1270" i="5"/>
  <c r="P1271" i="5"/>
  <c r="P1272" i="5"/>
  <c r="P1273" i="5"/>
  <c r="P1274" i="5"/>
  <c r="P1275" i="5"/>
  <c r="P1276" i="5"/>
  <c r="P1277" i="5"/>
  <c r="P1278" i="5"/>
  <c r="P1279" i="5"/>
  <c r="P1280" i="5"/>
  <c r="P1281" i="5"/>
  <c r="P1282" i="5"/>
  <c r="P1283" i="5"/>
  <c r="P1284" i="5"/>
  <c r="P1285" i="5"/>
  <c r="P1286" i="5"/>
  <c r="P1287" i="5"/>
  <c r="P1288" i="5"/>
  <c r="P1289" i="5"/>
  <c r="P1290" i="5"/>
  <c r="P1291" i="5"/>
  <c r="P1292" i="5"/>
  <c r="P1293" i="5"/>
  <c r="P1294" i="5"/>
  <c r="P1295" i="5"/>
  <c r="P1296" i="5"/>
  <c r="P1297" i="5"/>
  <c r="P1298" i="5"/>
  <c r="P1299" i="5"/>
  <c r="P1300" i="5"/>
  <c r="P1301" i="5"/>
  <c r="P1302" i="5"/>
  <c r="P1303" i="5"/>
  <c r="P1304" i="5"/>
  <c r="P1305" i="5"/>
  <c r="P1306" i="5"/>
  <c r="P1307" i="5"/>
  <c r="P1308" i="5"/>
  <c r="P1309" i="5"/>
  <c r="P1310" i="5"/>
  <c r="P1311" i="5"/>
  <c r="P1312" i="5"/>
  <c r="P1313" i="5"/>
  <c r="P1314" i="5"/>
  <c r="P1315" i="5"/>
  <c r="P1316" i="5"/>
  <c r="P1317" i="5"/>
  <c r="P1318" i="5"/>
  <c r="P1319" i="5"/>
  <c r="P1320" i="5"/>
  <c r="P1321" i="5"/>
  <c r="P1322" i="5"/>
  <c r="P1323" i="5"/>
  <c r="P1324" i="5"/>
  <c r="P1325" i="5"/>
  <c r="P1326" i="5"/>
  <c r="P1327" i="5"/>
  <c r="P1328" i="5"/>
  <c r="P1329" i="5"/>
  <c r="P1330" i="5"/>
  <c r="P1331" i="5"/>
  <c r="P1332" i="5"/>
  <c r="P1333" i="5"/>
  <c r="P1334" i="5"/>
  <c r="P1335" i="5"/>
  <c r="P1336" i="5"/>
  <c r="P1337" i="5"/>
  <c r="P1338" i="5"/>
  <c r="P1339" i="5"/>
  <c r="P1340" i="5"/>
  <c r="P1341" i="5"/>
  <c r="P1342" i="5"/>
  <c r="P1343" i="5"/>
  <c r="P1344" i="5"/>
  <c r="P1345" i="5"/>
  <c r="P1346" i="5"/>
  <c r="P1347" i="5"/>
  <c r="P1348" i="5"/>
  <c r="P1349" i="5"/>
  <c r="P1350" i="5"/>
  <c r="P1351" i="5"/>
  <c r="P1352" i="5"/>
  <c r="P1353" i="5"/>
  <c r="P1354" i="5"/>
  <c r="P1355" i="5"/>
  <c r="P1356" i="5"/>
  <c r="P1357" i="5"/>
  <c r="P1358" i="5"/>
  <c r="P1359" i="5"/>
  <c r="P1360" i="5"/>
  <c r="P1361" i="5"/>
  <c r="P1362" i="5"/>
  <c r="P1363" i="5"/>
  <c r="P1364" i="5"/>
  <c r="P1365" i="5"/>
  <c r="P1366" i="5"/>
  <c r="P1367" i="5"/>
  <c r="P1368" i="5"/>
  <c r="P1369" i="5"/>
  <c r="P1370" i="5"/>
  <c r="P1371" i="5"/>
  <c r="P1372" i="5"/>
  <c r="P1373" i="5"/>
  <c r="P1374" i="5"/>
  <c r="P1375" i="5"/>
  <c r="P1376" i="5"/>
  <c r="P1377" i="5"/>
  <c r="P1378" i="5"/>
  <c r="P1379" i="5"/>
  <c r="P1380" i="5"/>
  <c r="P1381" i="5"/>
  <c r="P1382" i="5"/>
  <c r="P1383" i="5"/>
  <c r="P1384" i="5"/>
  <c r="P1385" i="5"/>
  <c r="P1386" i="5"/>
  <c r="P1387" i="5"/>
  <c r="P1388" i="5"/>
  <c r="P1389" i="5"/>
  <c r="P1390" i="5"/>
  <c r="P1391" i="5"/>
  <c r="P1392" i="5"/>
  <c r="P1393" i="5"/>
  <c r="P1394" i="5"/>
  <c r="P1395" i="5"/>
  <c r="P1396" i="5"/>
  <c r="P1397" i="5"/>
  <c r="P1398" i="5"/>
  <c r="P1399" i="5"/>
  <c r="P1400" i="5"/>
  <c r="P1401" i="5"/>
  <c r="P1402" i="5"/>
  <c r="P1403" i="5"/>
  <c r="P1404" i="5"/>
  <c r="P1405" i="5"/>
  <c r="P1406" i="5"/>
  <c r="P1407" i="5"/>
  <c r="P1408" i="5"/>
  <c r="P1409" i="5"/>
  <c r="P1410" i="5"/>
  <c r="P1411" i="5"/>
  <c r="P1412" i="5"/>
  <c r="P1413" i="5"/>
  <c r="P1414" i="5"/>
  <c r="P1415" i="5"/>
  <c r="P1416" i="5"/>
  <c r="P1417" i="5"/>
  <c r="P1418" i="5"/>
  <c r="P1419" i="5"/>
  <c r="P1420" i="5"/>
  <c r="P1421" i="5"/>
  <c r="P1422" i="5"/>
  <c r="P1423" i="5"/>
  <c r="P1424" i="5"/>
  <c r="P1425" i="5"/>
  <c r="P1426" i="5"/>
  <c r="P1427" i="5"/>
  <c r="P1428" i="5"/>
  <c r="P1429" i="5"/>
  <c r="P1430" i="5"/>
  <c r="P1431" i="5"/>
  <c r="P1432" i="5"/>
  <c r="P1433" i="5"/>
  <c r="P1434" i="5"/>
  <c r="P1435" i="5"/>
  <c r="P1436" i="5"/>
  <c r="P1437" i="5"/>
  <c r="P1438" i="5"/>
  <c r="P1439" i="5"/>
  <c r="P1440" i="5"/>
  <c r="P1441" i="5"/>
  <c r="P1442" i="5"/>
  <c r="P1443" i="5"/>
  <c r="P1444" i="5"/>
  <c r="P1445" i="5"/>
  <c r="P1446" i="5"/>
  <c r="P1447" i="5"/>
  <c r="P1448" i="5"/>
  <c r="P1449" i="5"/>
  <c r="P1450" i="5"/>
  <c r="P1451" i="5"/>
  <c r="P1452" i="5"/>
  <c r="P1453" i="5"/>
  <c r="P1454" i="5"/>
  <c r="P1455" i="5"/>
  <c r="P1456" i="5"/>
  <c r="P1457" i="5"/>
  <c r="P1458" i="5"/>
  <c r="P1459" i="5"/>
  <c r="P1460" i="5"/>
  <c r="P1461" i="5"/>
  <c r="P1462" i="5"/>
  <c r="P1463" i="5"/>
  <c r="P1464" i="5"/>
  <c r="P1465" i="5"/>
  <c r="P1466" i="5"/>
  <c r="P1467" i="5"/>
  <c r="P1468" i="5"/>
  <c r="P1469" i="5"/>
  <c r="P1470" i="5"/>
  <c r="P1471" i="5"/>
  <c r="P1472" i="5"/>
  <c r="P1473" i="5"/>
  <c r="P1474" i="5"/>
  <c r="P1475" i="5"/>
  <c r="P1476" i="5"/>
  <c r="P1477" i="5"/>
  <c r="P1478" i="5"/>
  <c r="P1479" i="5"/>
  <c r="P1480" i="5"/>
  <c r="P1481" i="5"/>
  <c r="P1482" i="5"/>
  <c r="P1483" i="5"/>
  <c r="P1484" i="5"/>
  <c r="P1485" i="5"/>
  <c r="P1486" i="5"/>
  <c r="P1487" i="5"/>
  <c r="P1488" i="5"/>
  <c r="P1489" i="5"/>
  <c r="P1490" i="5"/>
  <c r="P1491" i="5"/>
  <c r="P1492" i="5"/>
  <c r="P1493" i="5"/>
  <c r="P1494" i="5"/>
  <c r="P1495" i="5"/>
  <c r="P1496" i="5"/>
  <c r="P1497" i="5"/>
  <c r="P1498" i="5"/>
  <c r="P1499" i="5"/>
  <c r="P1500" i="5"/>
  <c r="P1501" i="5"/>
  <c r="P1502" i="5"/>
  <c r="P1503" i="5"/>
  <c r="P1504" i="5"/>
  <c r="P1505" i="5"/>
  <c r="P1506" i="5"/>
  <c r="P1507" i="5"/>
  <c r="P1508" i="5"/>
  <c r="P1509" i="5"/>
  <c r="P1510" i="5"/>
  <c r="P1511" i="5"/>
  <c r="P1512" i="5"/>
  <c r="P1513" i="5"/>
  <c r="P1514" i="5"/>
  <c r="P1515" i="5"/>
  <c r="P1516" i="5"/>
  <c r="P1517" i="5"/>
  <c r="P1518" i="5"/>
  <c r="P1519" i="5"/>
  <c r="P1520" i="5"/>
  <c r="P1521" i="5"/>
  <c r="P1522" i="5"/>
  <c r="P1523" i="5"/>
  <c r="P1524" i="5"/>
  <c r="P1525" i="5"/>
  <c r="P1526" i="5"/>
  <c r="P1527" i="5"/>
  <c r="P1528" i="5"/>
  <c r="P1529" i="5"/>
  <c r="P1530" i="5"/>
  <c r="P1531" i="5"/>
  <c r="P1532" i="5"/>
  <c r="P1533" i="5"/>
  <c r="P1534" i="5"/>
  <c r="P1535" i="5"/>
  <c r="P1536" i="5"/>
  <c r="P1537" i="5"/>
  <c r="P1538" i="5"/>
  <c r="P1539" i="5"/>
  <c r="P1540" i="5"/>
  <c r="P1541" i="5"/>
  <c r="P1542" i="5"/>
  <c r="P1543" i="5"/>
  <c r="P1544" i="5"/>
  <c r="P1545" i="5"/>
  <c r="P1546" i="5"/>
  <c r="P1547" i="5"/>
  <c r="P1548" i="5"/>
  <c r="P1549" i="5"/>
  <c r="P1550" i="5"/>
  <c r="P1551" i="5"/>
  <c r="P1552" i="5"/>
  <c r="P1553" i="5"/>
  <c r="P1554" i="5"/>
  <c r="P1555" i="5"/>
  <c r="P1556" i="5"/>
  <c r="P1557" i="5"/>
  <c r="P1558" i="5"/>
  <c r="P1559" i="5"/>
  <c r="P1560" i="5"/>
  <c r="P1561" i="5"/>
  <c r="P1562" i="5"/>
  <c r="P1563" i="5"/>
  <c r="P1564" i="5"/>
  <c r="P1565" i="5"/>
  <c r="P1566" i="5"/>
  <c r="P1567" i="5"/>
  <c r="P1568" i="5"/>
  <c r="P1569" i="5"/>
  <c r="P1570" i="5"/>
  <c r="P1571" i="5"/>
  <c r="P1572" i="5"/>
  <c r="P1573" i="5"/>
  <c r="P1574" i="5"/>
  <c r="P1575" i="5"/>
  <c r="P1576" i="5"/>
  <c r="P1577" i="5"/>
  <c r="P1578" i="5"/>
  <c r="P1579" i="5"/>
  <c r="P1580" i="5"/>
  <c r="P1581" i="5"/>
  <c r="P1582" i="5"/>
  <c r="P1583" i="5"/>
  <c r="P1584" i="5"/>
  <c r="P1585" i="5"/>
  <c r="P1586" i="5"/>
  <c r="P1587" i="5"/>
  <c r="P1588" i="5"/>
  <c r="P1589" i="5"/>
  <c r="P1590" i="5"/>
  <c r="P1591" i="5"/>
  <c r="P1592" i="5"/>
  <c r="P1593" i="5"/>
  <c r="P1594" i="5"/>
  <c r="P1595" i="5"/>
  <c r="P1596" i="5"/>
  <c r="P1597" i="5"/>
  <c r="P1598" i="5"/>
  <c r="P1599" i="5"/>
  <c r="P1600" i="5"/>
  <c r="P1601" i="5"/>
  <c r="P1602" i="5"/>
  <c r="P1603" i="5"/>
  <c r="P1604" i="5"/>
  <c r="P1605" i="5"/>
  <c r="P1606" i="5"/>
  <c r="P1607" i="5"/>
  <c r="P1608" i="5"/>
  <c r="P1609" i="5"/>
  <c r="P1610" i="5"/>
  <c r="P1611" i="5"/>
  <c r="P1612" i="5"/>
  <c r="P1613" i="5"/>
  <c r="P1614" i="5"/>
  <c r="P1615" i="5"/>
  <c r="P1616" i="5"/>
  <c r="P1617" i="5"/>
  <c r="P1618" i="5"/>
  <c r="P1619" i="5"/>
  <c r="P1620" i="5"/>
  <c r="P1621" i="5"/>
  <c r="P1622" i="5"/>
  <c r="P1623" i="5"/>
  <c r="P1624" i="5"/>
  <c r="P1625" i="5"/>
  <c r="P1626" i="5"/>
  <c r="P1627" i="5"/>
  <c r="P1628" i="5"/>
  <c r="P1629" i="5"/>
  <c r="P1630" i="5"/>
  <c r="P1631" i="5"/>
  <c r="P1632" i="5"/>
  <c r="P1633" i="5"/>
  <c r="P1634" i="5"/>
  <c r="P1635" i="5"/>
  <c r="P1636" i="5"/>
  <c r="P1637" i="5"/>
  <c r="P1638" i="5"/>
  <c r="P1639" i="5"/>
  <c r="P1640" i="5"/>
  <c r="P1641" i="5"/>
  <c r="P1642" i="5"/>
  <c r="P1643" i="5"/>
  <c r="P1644" i="5"/>
  <c r="P1645" i="5"/>
  <c r="P1646" i="5"/>
  <c r="P1647" i="5"/>
  <c r="P1648" i="5"/>
  <c r="P1649" i="5"/>
  <c r="P1650" i="5"/>
  <c r="P1651" i="5"/>
  <c r="P1652" i="5"/>
  <c r="P1653" i="5"/>
  <c r="P1654" i="5"/>
  <c r="P1655" i="5"/>
  <c r="P1656" i="5"/>
  <c r="P1657" i="5"/>
  <c r="P1658" i="5"/>
  <c r="P1659" i="5"/>
  <c r="P1660" i="5"/>
  <c r="P1661" i="5"/>
  <c r="P1662" i="5"/>
  <c r="P1663" i="5"/>
  <c r="P1664" i="5"/>
  <c r="P1665" i="5"/>
  <c r="P1666" i="5"/>
  <c r="P1667" i="5"/>
  <c r="P1668" i="5"/>
  <c r="P1669" i="5"/>
  <c r="P1670" i="5"/>
  <c r="P1671" i="5"/>
  <c r="P1672" i="5"/>
  <c r="P1673" i="5"/>
  <c r="P1674" i="5"/>
  <c r="P1675" i="5"/>
  <c r="P1676" i="5"/>
  <c r="P1677" i="5"/>
  <c r="P1678" i="5"/>
  <c r="P1679" i="5"/>
  <c r="P1680" i="5"/>
  <c r="P1681" i="5"/>
  <c r="P1682" i="5"/>
  <c r="P1683" i="5"/>
  <c r="P1684" i="5"/>
  <c r="P1685" i="5"/>
  <c r="P1686" i="5"/>
  <c r="P1687" i="5"/>
  <c r="P1688" i="5"/>
  <c r="P1689" i="5"/>
  <c r="P1690" i="5"/>
  <c r="P1691" i="5"/>
  <c r="P1692" i="5"/>
  <c r="P1693" i="5"/>
  <c r="P1694" i="5"/>
  <c r="P1695" i="5"/>
  <c r="P1696" i="5"/>
  <c r="P1697" i="5"/>
  <c r="P1698" i="5"/>
  <c r="P1699" i="5"/>
  <c r="P1700" i="5"/>
  <c r="P1701" i="5"/>
  <c r="P1702" i="5"/>
  <c r="P1703" i="5"/>
  <c r="P1704" i="5"/>
  <c r="P1705" i="5"/>
  <c r="P1706" i="5"/>
  <c r="P1707" i="5"/>
  <c r="P1708" i="5"/>
  <c r="P1709" i="5"/>
  <c r="P1710" i="5"/>
  <c r="P1711" i="5"/>
  <c r="P1712" i="5"/>
  <c r="P1713" i="5"/>
  <c r="P1714" i="5"/>
  <c r="P1715" i="5"/>
  <c r="P1716" i="5"/>
  <c r="P1717" i="5"/>
  <c r="P1718" i="5"/>
  <c r="P1719" i="5"/>
  <c r="P1720" i="5"/>
  <c r="P1721" i="5"/>
  <c r="P1722" i="5"/>
  <c r="P1723" i="5"/>
  <c r="P1724" i="5"/>
  <c r="P1725" i="5"/>
  <c r="P1726" i="5"/>
  <c r="P1727" i="5"/>
  <c r="P1728" i="5"/>
  <c r="P1729" i="5"/>
  <c r="P1730" i="5"/>
  <c r="P1731" i="5"/>
  <c r="P1732" i="5"/>
  <c r="P1733" i="5"/>
  <c r="P1734" i="5"/>
  <c r="P1735" i="5"/>
  <c r="P1736" i="5"/>
  <c r="P1737" i="5"/>
  <c r="P1738" i="5"/>
  <c r="P1739" i="5"/>
  <c r="P1740" i="5"/>
  <c r="P1741" i="5"/>
  <c r="P1742" i="5"/>
  <c r="P1743" i="5"/>
  <c r="P1744" i="5"/>
  <c r="P1745" i="5"/>
  <c r="P1746" i="5"/>
  <c r="P1747" i="5"/>
  <c r="P1748" i="5"/>
  <c r="P1749" i="5"/>
  <c r="P1750" i="5"/>
  <c r="P1751" i="5"/>
  <c r="P1752" i="5"/>
  <c r="P1753" i="5"/>
  <c r="P1754" i="5"/>
  <c r="P1755" i="5"/>
  <c r="P1756" i="5"/>
  <c r="P1757" i="5"/>
  <c r="P1758" i="5"/>
  <c r="P1759" i="5"/>
  <c r="P1760" i="5"/>
  <c r="P1761" i="5"/>
  <c r="P1762" i="5"/>
  <c r="P1763" i="5"/>
  <c r="P1764" i="5"/>
  <c r="P1765" i="5"/>
  <c r="P1766" i="5"/>
  <c r="P1767" i="5"/>
  <c r="P1768" i="5"/>
  <c r="P1769" i="5"/>
  <c r="P1770" i="5"/>
  <c r="P1771" i="5"/>
  <c r="P1772" i="5"/>
  <c r="P1773" i="5"/>
  <c r="P1774" i="5"/>
  <c r="P1775" i="5"/>
  <c r="P1776" i="5"/>
  <c r="P1777" i="5"/>
  <c r="P1778" i="5"/>
  <c r="P1779" i="5"/>
  <c r="P1780" i="5"/>
  <c r="P1781" i="5"/>
  <c r="P1782" i="5"/>
  <c r="P1783" i="5"/>
  <c r="P1784" i="5"/>
  <c r="P1785" i="5"/>
  <c r="P1786" i="5"/>
  <c r="P1787" i="5"/>
  <c r="P1788" i="5"/>
  <c r="P1789" i="5"/>
  <c r="P1790" i="5"/>
  <c r="P1791" i="5"/>
  <c r="P1792" i="5"/>
  <c r="P1793" i="5"/>
  <c r="P1794" i="5"/>
  <c r="P1795" i="5"/>
  <c r="P1796" i="5"/>
  <c r="P1797" i="5"/>
  <c r="P1798" i="5"/>
  <c r="P1799" i="5"/>
  <c r="P1800" i="5"/>
  <c r="P1801" i="5"/>
  <c r="P1802" i="5"/>
  <c r="P1803" i="5"/>
  <c r="P1804" i="5"/>
  <c r="P1805" i="5"/>
  <c r="P1806" i="5"/>
  <c r="P1807" i="5"/>
  <c r="P1808" i="5"/>
  <c r="P1809" i="5"/>
  <c r="P1810" i="5"/>
  <c r="P1811" i="5"/>
  <c r="P1812" i="5"/>
  <c r="P1813" i="5"/>
  <c r="P1814" i="5"/>
  <c r="P1815" i="5"/>
  <c r="P1816" i="5"/>
  <c r="P1817" i="5"/>
  <c r="P1818" i="5"/>
  <c r="P1819" i="5"/>
  <c r="P1820" i="5"/>
  <c r="P1821" i="5"/>
  <c r="P1822" i="5"/>
  <c r="P1823" i="5"/>
  <c r="P1824" i="5"/>
  <c r="P1825" i="5"/>
  <c r="P1826" i="5"/>
  <c r="P1827" i="5"/>
  <c r="P1828" i="5"/>
  <c r="P1829" i="5"/>
  <c r="P1830" i="5"/>
  <c r="P1831" i="5"/>
  <c r="P1832" i="5"/>
  <c r="P1833" i="5"/>
  <c r="P1834" i="5"/>
  <c r="P1835" i="5"/>
  <c r="P1836" i="5"/>
  <c r="P1837" i="5"/>
  <c r="P1838" i="5"/>
  <c r="P1839" i="5"/>
  <c r="P1840" i="5"/>
  <c r="P1841" i="5"/>
  <c r="P1842" i="5"/>
  <c r="P1843" i="5"/>
  <c r="P1844" i="5"/>
  <c r="P1845" i="5"/>
  <c r="P1846" i="5"/>
  <c r="P1847" i="5"/>
  <c r="P1848" i="5"/>
  <c r="P1849" i="5"/>
  <c r="P1850" i="5"/>
  <c r="P1851" i="5"/>
  <c r="P1852" i="5"/>
  <c r="P1853" i="5"/>
  <c r="P1854" i="5"/>
  <c r="P1855" i="5"/>
  <c r="P1856" i="5"/>
  <c r="P1857" i="5"/>
  <c r="P1858" i="5"/>
  <c r="P1859" i="5"/>
  <c r="P1860" i="5"/>
  <c r="P1861" i="5"/>
  <c r="P1862" i="5"/>
  <c r="P1863" i="5"/>
  <c r="P1864" i="5"/>
  <c r="P1865" i="5"/>
  <c r="P1866" i="5"/>
  <c r="P1867" i="5"/>
  <c r="P1868" i="5"/>
  <c r="P1869" i="5"/>
  <c r="P1870" i="5"/>
  <c r="P1871" i="5"/>
  <c r="P1872" i="5"/>
  <c r="P1873" i="5"/>
  <c r="P1874" i="5"/>
  <c r="P1875" i="5"/>
  <c r="P1876" i="5"/>
  <c r="P1877" i="5"/>
  <c r="P1878" i="5"/>
  <c r="P1879" i="5"/>
  <c r="P1880" i="5"/>
  <c r="P1881" i="5"/>
  <c r="P1882" i="5"/>
  <c r="P1883" i="5"/>
  <c r="P1884" i="5"/>
  <c r="P1885" i="5"/>
  <c r="P1886" i="5"/>
  <c r="P1887" i="5"/>
  <c r="P1888" i="5"/>
  <c r="P1889" i="5"/>
  <c r="P1890" i="5"/>
  <c r="P1891" i="5"/>
  <c r="P1892" i="5"/>
  <c r="P1893" i="5"/>
  <c r="P1894" i="5"/>
  <c r="P1895" i="5"/>
  <c r="P1896" i="5"/>
  <c r="P1897" i="5"/>
  <c r="P1898" i="5"/>
  <c r="P1899" i="5"/>
  <c r="P1900" i="5"/>
  <c r="P1901" i="5"/>
  <c r="P1902" i="5"/>
  <c r="P1903" i="5"/>
  <c r="P1904" i="5"/>
  <c r="P1905" i="5"/>
  <c r="P1906" i="5"/>
  <c r="P1907" i="5"/>
  <c r="P1908" i="5"/>
  <c r="P1909" i="5"/>
  <c r="P1910" i="5"/>
  <c r="P1911" i="5"/>
  <c r="P1912" i="5"/>
  <c r="P1913" i="5"/>
  <c r="P1914" i="5"/>
  <c r="P1915" i="5"/>
  <c r="P1916" i="5"/>
  <c r="P1917" i="5"/>
  <c r="P1918" i="5"/>
  <c r="P1919" i="5"/>
  <c r="P1920" i="5"/>
  <c r="P1921" i="5"/>
  <c r="P1922" i="5"/>
  <c r="P1923" i="5"/>
  <c r="P1924" i="5"/>
  <c r="P1925" i="5"/>
  <c r="P1926" i="5"/>
  <c r="P1927" i="5"/>
  <c r="P1928" i="5"/>
  <c r="P1929" i="5"/>
  <c r="P1930" i="5"/>
  <c r="P1931" i="5"/>
  <c r="P1932" i="5"/>
  <c r="P1933" i="5"/>
  <c r="P1934" i="5"/>
  <c r="P1935" i="5"/>
  <c r="P1936" i="5"/>
  <c r="P1937" i="5"/>
  <c r="P1938" i="5"/>
  <c r="P1939" i="5"/>
  <c r="P1940" i="5"/>
  <c r="P1941" i="5"/>
  <c r="P1942" i="5"/>
  <c r="P1943" i="5"/>
  <c r="P1944" i="5"/>
  <c r="P1945" i="5"/>
  <c r="P1946" i="5"/>
  <c r="P1947" i="5"/>
  <c r="P1948" i="5"/>
  <c r="P1949" i="5"/>
  <c r="P1950" i="5"/>
  <c r="P1951" i="5"/>
  <c r="P1952" i="5"/>
  <c r="P1953" i="5"/>
  <c r="P1954" i="5"/>
  <c r="P1955" i="5"/>
  <c r="P1956" i="5"/>
  <c r="P1957" i="5"/>
  <c r="P1958" i="5"/>
  <c r="P1959" i="5"/>
  <c r="P1960" i="5"/>
  <c r="P1961" i="5"/>
  <c r="P1962" i="5"/>
  <c r="P1963" i="5"/>
  <c r="P1964" i="5"/>
  <c r="P1965" i="5"/>
  <c r="P1966" i="5"/>
  <c r="P1967" i="5"/>
  <c r="P1968" i="5"/>
  <c r="P1969" i="5"/>
  <c r="P1970" i="5"/>
  <c r="P1971" i="5"/>
  <c r="P1972" i="5"/>
  <c r="P1973" i="5"/>
  <c r="P1974" i="5"/>
  <c r="P1975" i="5"/>
  <c r="P1976" i="5"/>
  <c r="P1977" i="5"/>
  <c r="P1978" i="5"/>
  <c r="P1979" i="5"/>
  <c r="P1980" i="5"/>
  <c r="P1981" i="5"/>
  <c r="P1982" i="5"/>
  <c r="P1983" i="5"/>
  <c r="P1984" i="5"/>
  <c r="P1985" i="5"/>
  <c r="P1986" i="5"/>
  <c r="P1987" i="5"/>
  <c r="P1988" i="5"/>
  <c r="P1989" i="5"/>
  <c r="P1990" i="5"/>
  <c r="P1991" i="5"/>
  <c r="P1992" i="5"/>
  <c r="P1993" i="5"/>
  <c r="P1994" i="5"/>
  <c r="P1995" i="5"/>
  <c r="P1996" i="5"/>
  <c r="P1997" i="5"/>
  <c r="P1998" i="5"/>
  <c r="P1999" i="5"/>
  <c r="P2000" i="5"/>
  <c r="P2001" i="5"/>
  <c r="P2002" i="5"/>
  <c r="P2003" i="5"/>
  <c r="P2004" i="5"/>
  <c r="P2005" i="5"/>
  <c r="P2006" i="5"/>
  <c r="P2007" i="5"/>
  <c r="P2008" i="5"/>
  <c r="P2009" i="5"/>
  <c r="P2010" i="5"/>
  <c r="P2011" i="5"/>
  <c r="P2012" i="5"/>
  <c r="P2013" i="5"/>
  <c r="P2014" i="5"/>
  <c r="P2015" i="5"/>
  <c r="P2016" i="5"/>
  <c r="P2017" i="5"/>
  <c r="P2018" i="5"/>
  <c r="P2019" i="5"/>
  <c r="P2020" i="5"/>
  <c r="P2021" i="5"/>
  <c r="P2022" i="5"/>
  <c r="P2023" i="5"/>
  <c r="P2024" i="5"/>
  <c r="P2025" i="5"/>
  <c r="P2026" i="5"/>
  <c r="P2027" i="5"/>
  <c r="P2028" i="5"/>
  <c r="P2029" i="5"/>
  <c r="P2030" i="5"/>
  <c r="P2031" i="5"/>
  <c r="P2032" i="5"/>
  <c r="P2033" i="5"/>
  <c r="P2034" i="5"/>
  <c r="P2035" i="5"/>
  <c r="P2036" i="5"/>
  <c r="P2037" i="5"/>
  <c r="P2038" i="5"/>
  <c r="P2039" i="5"/>
  <c r="P2040" i="5"/>
  <c r="P2041" i="5"/>
  <c r="P2042" i="5"/>
  <c r="P2043" i="5"/>
  <c r="P2044" i="5"/>
  <c r="P2045" i="5"/>
  <c r="P2046" i="5"/>
  <c r="P2047" i="5"/>
  <c r="P2048" i="5"/>
  <c r="P2049" i="5"/>
  <c r="P2050" i="5"/>
  <c r="P2051" i="5"/>
  <c r="P2052" i="5"/>
  <c r="P2053" i="5"/>
  <c r="P2054" i="5"/>
  <c r="P2055" i="5"/>
  <c r="P2056" i="5"/>
  <c r="P2057" i="5"/>
  <c r="P2058" i="5"/>
  <c r="P2059" i="5"/>
  <c r="P2060" i="5"/>
  <c r="P2061" i="5"/>
  <c r="P2062" i="5"/>
  <c r="P2063" i="5"/>
  <c r="P2064" i="5"/>
  <c r="P2065" i="5"/>
  <c r="P2066" i="5"/>
  <c r="P2067" i="5"/>
  <c r="P2068" i="5"/>
  <c r="P2069" i="5"/>
  <c r="P2070" i="5"/>
  <c r="P2071" i="5"/>
  <c r="P2072" i="5"/>
  <c r="P2073" i="5"/>
  <c r="P2074" i="5"/>
  <c r="P2075" i="5"/>
  <c r="P2076" i="5"/>
  <c r="P2077" i="5"/>
  <c r="P2078" i="5"/>
  <c r="P2079" i="5"/>
  <c r="P2080" i="5"/>
  <c r="P2081" i="5"/>
  <c r="P2082" i="5"/>
  <c r="P2083" i="5"/>
  <c r="P2084" i="5"/>
  <c r="P2085" i="5"/>
  <c r="P2086" i="5"/>
  <c r="P2087" i="5"/>
  <c r="P2088" i="5"/>
  <c r="P2089" i="5"/>
  <c r="P2090" i="5"/>
  <c r="P2091" i="5"/>
  <c r="P2092" i="5"/>
  <c r="P2093" i="5"/>
  <c r="P2094" i="5"/>
  <c r="P2095" i="5"/>
  <c r="P2096" i="5"/>
  <c r="P2097" i="5"/>
  <c r="P2098" i="5"/>
  <c r="P2099" i="5"/>
  <c r="P2100" i="5"/>
  <c r="P2101" i="5"/>
  <c r="P2102" i="5"/>
  <c r="P2103" i="5"/>
  <c r="P2104" i="5"/>
  <c r="P2105" i="5"/>
  <c r="P2106" i="5"/>
  <c r="P2107" i="5"/>
  <c r="P2108" i="5"/>
  <c r="P2109" i="5"/>
  <c r="P2110" i="5"/>
  <c r="P2111" i="5"/>
  <c r="P2112" i="5"/>
  <c r="P2113" i="5"/>
  <c r="P2114" i="5"/>
  <c r="P2115" i="5"/>
  <c r="P2116" i="5"/>
  <c r="P2117" i="5"/>
  <c r="P2118" i="5"/>
  <c r="P2119" i="5"/>
  <c r="P2120" i="5"/>
  <c r="P2121" i="5"/>
  <c r="P2122" i="5"/>
  <c r="P2123" i="5"/>
  <c r="P2124" i="5"/>
  <c r="P2125" i="5"/>
  <c r="P2126" i="5"/>
  <c r="P2127" i="5"/>
  <c r="P2128" i="5"/>
  <c r="P2129" i="5"/>
  <c r="P2130" i="5"/>
  <c r="P2131" i="5"/>
  <c r="P2132" i="5"/>
  <c r="P2133" i="5"/>
  <c r="P2134" i="5"/>
  <c r="P2135" i="5"/>
  <c r="P2136" i="5"/>
  <c r="P2137" i="5"/>
  <c r="P2138" i="5"/>
  <c r="P2139" i="5"/>
  <c r="P2140" i="5"/>
  <c r="P2141" i="5"/>
  <c r="P2142" i="5"/>
  <c r="P2143" i="5"/>
  <c r="P2144" i="5"/>
  <c r="P2145" i="5"/>
  <c r="P2146" i="5"/>
  <c r="P2147" i="5"/>
  <c r="P2148" i="5"/>
  <c r="P2149" i="5"/>
  <c r="P2150" i="5"/>
  <c r="P2151" i="5"/>
  <c r="P2152" i="5"/>
  <c r="P2153" i="5"/>
  <c r="P2154" i="5"/>
  <c r="P2155" i="5"/>
  <c r="P2156" i="5"/>
  <c r="P2157" i="5"/>
  <c r="P2158" i="5"/>
  <c r="P2159" i="5"/>
  <c r="P2160" i="5"/>
  <c r="P2161" i="5"/>
  <c r="P2162" i="5"/>
  <c r="P2163" i="5"/>
  <c r="P2164" i="5"/>
  <c r="P2165" i="5"/>
  <c r="P2166" i="5"/>
  <c r="P2167" i="5"/>
  <c r="P2168" i="5"/>
  <c r="P2169" i="5"/>
  <c r="P2170" i="5"/>
  <c r="P2171" i="5"/>
  <c r="P2172" i="5"/>
  <c r="P2173" i="5"/>
  <c r="P2174" i="5"/>
  <c r="P2175" i="5"/>
  <c r="P2176" i="5"/>
  <c r="P2177" i="5"/>
  <c r="P2178" i="5"/>
  <c r="P2179" i="5"/>
  <c r="P2180" i="5"/>
  <c r="P2181" i="5"/>
  <c r="P2182" i="5"/>
  <c r="P2183" i="5"/>
  <c r="P2184" i="5"/>
  <c r="P2185" i="5"/>
  <c r="P2186" i="5"/>
  <c r="P2187" i="5"/>
  <c r="P2188" i="5"/>
  <c r="P2189" i="5"/>
  <c r="P2190" i="5"/>
  <c r="P2191" i="5"/>
  <c r="P2192" i="5"/>
  <c r="P2193" i="5"/>
  <c r="P2194" i="5"/>
  <c r="P2195" i="5"/>
  <c r="P2196" i="5"/>
  <c r="P2197" i="5"/>
  <c r="P2198" i="5"/>
  <c r="P2199" i="5"/>
  <c r="P2200" i="5"/>
  <c r="P2201" i="5"/>
  <c r="P2202" i="5"/>
  <c r="P2203" i="5"/>
  <c r="P2204" i="5"/>
  <c r="P2205" i="5"/>
  <c r="P2206" i="5"/>
  <c r="P2207" i="5"/>
  <c r="P2208" i="5"/>
  <c r="P2209" i="5"/>
  <c r="P2210" i="5"/>
  <c r="P2211" i="5"/>
  <c r="P2212" i="5"/>
  <c r="P2213" i="5"/>
  <c r="P2214" i="5"/>
  <c r="P2215" i="5"/>
  <c r="P2216" i="5"/>
  <c r="P2217" i="5"/>
  <c r="P2218" i="5"/>
  <c r="P2219" i="5"/>
  <c r="P2220" i="5"/>
  <c r="P2221" i="5"/>
  <c r="P2222" i="5"/>
  <c r="P2223" i="5"/>
  <c r="P2224" i="5"/>
  <c r="P2225" i="5"/>
  <c r="P2226" i="5"/>
  <c r="P2227" i="5"/>
  <c r="P2228" i="5"/>
  <c r="P2229" i="5"/>
  <c r="P2230" i="5"/>
  <c r="P2231" i="5"/>
  <c r="P2232" i="5"/>
  <c r="P2233" i="5"/>
  <c r="P2234" i="5"/>
  <c r="P2235" i="5"/>
  <c r="P2236" i="5"/>
  <c r="P2237" i="5"/>
  <c r="P2238" i="5"/>
  <c r="P2239" i="5"/>
  <c r="P2240" i="5"/>
  <c r="P2241" i="5"/>
  <c r="P2242" i="5"/>
  <c r="P2243" i="5"/>
  <c r="P2244" i="5"/>
  <c r="P2245" i="5"/>
  <c r="P2246" i="5"/>
  <c r="P2247" i="5"/>
  <c r="P2248" i="5"/>
  <c r="P2249" i="5"/>
  <c r="P2250" i="5"/>
  <c r="P2251" i="5"/>
  <c r="P2252" i="5"/>
  <c r="P2253" i="5"/>
  <c r="P2254" i="5"/>
  <c r="P2255" i="5"/>
  <c r="P2256" i="5"/>
  <c r="P2257" i="5"/>
  <c r="P2258" i="5"/>
  <c r="P2259" i="5"/>
  <c r="P2260" i="5"/>
  <c r="P2261" i="5"/>
  <c r="P2262" i="5"/>
  <c r="P2263" i="5"/>
  <c r="P2264" i="5"/>
  <c r="P2265" i="5"/>
  <c r="P2266" i="5"/>
  <c r="P2267" i="5"/>
  <c r="P2268" i="5"/>
  <c r="P2269" i="5"/>
  <c r="P2270" i="5"/>
  <c r="P2271" i="5"/>
  <c r="P2272" i="5"/>
  <c r="P2273" i="5"/>
  <c r="P2274" i="5"/>
  <c r="P2275" i="5"/>
  <c r="P2276" i="5"/>
  <c r="P2277" i="5"/>
  <c r="P2278" i="5"/>
  <c r="P2279" i="5"/>
  <c r="P2280" i="5"/>
  <c r="P2281" i="5"/>
  <c r="P2282" i="5"/>
  <c r="P2283" i="5"/>
  <c r="P2284" i="5"/>
  <c r="P2285" i="5"/>
  <c r="P2286" i="5"/>
  <c r="P2287" i="5"/>
  <c r="P2288" i="5"/>
  <c r="P2289" i="5"/>
  <c r="P2290" i="5"/>
  <c r="P2291" i="5"/>
  <c r="P2292" i="5"/>
  <c r="P2293" i="5"/>
  <c r="P2294" i="5"/>
  <c r="P2295" i="5"/>
  <c r="P2296" i="5"/>
  <c r="P2297" i="5"/>
  <c r="P2298" i="5"/>
  <c r="P2299" i="5"/>
  <c r="P2300" i="5"/>
  <c r="P2301" i="5"/>
  <c r="P2302" i="5"/>
  <c r="P2303" i="5"/>
  <c r="P2304" i="5"/>
  <c r="P2305" i="5"/>
  <c r="P2306" i="5"/>
  <c r="P2307" i="5"/>
  <c r="P2308" i="5"/>
  <c r="P2309" i="5"/>
  <c r="P2310" i="5"/>
  <c r="P2311" i="5"/>
  <c r="P2312" i="5"/>
  <c r="P2313" i="5"/>
  <c r="P2314" i="5"/>
  <c r="P2315" i="5"/>
  <c r="P2316" i="5"/>
  <c r="P2317" i="5"/>
  <c r="P2318" i="5"/>
  <c r="P2319" i="5"/>
  <c r="P2320" i="5"/>
  <c r="P2321" i="5"/>
  <c r="P2322" i="5"/>
  <c r="P2323" i="5"/>
  <c r="P2324" i="5"/>
  <c r="P2325" i="5"/>
  <c r="P2326" i="5"/>
  <c r="P2327" i="5"/>
  <c r="P2328" i="5"/>
  <c r="P2329" i="5"/>
  <c r="P2330" i="5"/>
  <c r="P2331" i="5"/>
  <c r="P2332" i="5"/>
  <c r="P2333" i="5"/>
  <c r="P2334" i="5"/>
  <c r="P2335" i="5"/>
  <c r="P2336" i="5"/>
  <c r="P2337" i="5"/>
  <c r="P2338" i="5"/>
  <c r="P2339" i="5"/>
  <c r="P2340" i="5"/>
  <c r="P2341" i="5"/>
  <c r="P2342" i="5"/>
  <c r="P2343" i="5"/>
  <c r="P2344" i="5"/>
  <c r="P2345" i="5"/>
  <c r="P2346" i="5"/>
  <c r="P2347" i="5"/>
  <c r="P2348" i="5"/>
  <c r="P2349" i="5"/>
  <c r="P2350" i="5"/>
  <c r="P2351" i="5"/>
  <c r="P2352" i="5"/>
  <c r="P2353" i="5"/>
  <c r="P2354" i="5"/>
  <c r="P2355" i="5"/>
  <c r="P2356" i="5"/>
  <c r="P2357" i="5"/>
  <c r="P2358" i="5"/>
  <c r="P2359" i="5"/>
  <c r="P2360" i="5"/>
  <c r="P2361" i="5"/>
  <c r="P2362" i="5"/>
  <c r="P2363" i="5"/>
  <c r="P2364" i="5"/>
  <c r="P2365" i="5"/>
  <c r="P2366" i="5"/>
  <c r="P2367" i="5"/>
  <c r="P2368" i="5"/>
  <c r="P2369" i="5"/>
  <c r="P2370" i="5"/>
  <c r="P2371" i="5"/>
  <c r="P2372" i="5"/>
  <c r="P2373" i="5"/>
  <c r="P2374" i="5"/>
  <c r="P2375" i="5"/>
  <c r="P2376" i="5"/>
  <c r="P2377" i="5"/>
  <c r="P2378" i="5"/>
  <c r="P2379" i="5"/>
  <c r="P2380" i="5"/>
  <c r="P2381" i="5"/>
  <c r="P2382" i="5"/>
  <c r="P2383" i="5"/>
  <c r="P2384" i="5"/>
  <c r="P2385" i="5"/>
  <c r="P2386" i="5"/>
  <c r="P2387" i="5"/>
  <c r="P2388" i="5"/>
  <c r="P2389" i="5"/>
  <c r="P2390" i="5"/>
  <c r="P2391" i="5"/>
  <c r="P2392" i="5"/>
  <c r="P2393" i="5"/>
  <c r="P2394" i="5"/>
  <c r="P2395" i="5"/>
  <c r="P2396" i="5"/>
  <c r="P2397" i="5"/>
  <c r="P2398" i="5"/>
  <c r="P2399" i="5"/>
  <c r="P2400" i="5"/>
  <c r="P2401" i="5"/>
  <c r="P2402" i="5"/>
  <c r="P2403" i="5"/>
  <c r="P2404" i="5"/>
  <c r="P2405" i="5"/>
  <c r="P2406" i="5"/>
  <c r="P2407" i="5"/>
  <c r="P2408" i="5"/>
  <c r="P2409" i="5"/>
  <c r="P2410" i="5"/>
  <c r="P2411" i="5"/>
  <c r="P2412" i="5"/>
  <c r="P2413" i="5"/>
  <c r="P2414" i="5"/>
  <c r="P2415" i="5"/>
  <c r="P2416" i="5"/>
  <c r="P2417" i="5"/>
  <c r="P2418" i="5"/>
  <c r="P2419" i="5"/>
  <c r="P2420" i="5"/>
  <c r="P2421" i="5"/>
  <c r="P2422" i="5"/>
  <c r="P2423" i="5"/>
  <c r="P2424" i="5"/>
  <c r="P2425" i="5"/>
  <c r="P2426" i="5"/>
  <c r="P2427" i="5"/>
  <c r="P2428" i="5"/>
  <c r="P2429" i="5"/>
  <c r="P2430" i="5"/>
  <c r="P2431" i="5"/>
  <c r="P2432" i="5"/>
  <c r="P2433" i="5"/>
  <c r="P2434" i="5"/>
  <c r="P2435" i="5"/>
  <c r="P2436" i="5"/>
  <c r="P2437" i="5"/>
  <c r="P2438" i="5"/>
  <c r="P2439" i="5"/>
  <c r="P2440" i="5"/>
  <c r="P2441" i="5"/>
  <c r="P2442" i="5"/>
  <c r="P2443" i="5"/>
  <c r="P2444" i="5"/>
  <c r="P2445" i="5"/>
  <c r="P2446" i="5"/>
  <c r="P2447" i="5"/>
  <c r="P2448" i="5"/>
  <c r="P2449" i="5"/>
  <c r="P2450" i="5"/>
  <c r="P2451" i="5"/>
  <c r="P2452" i="5"/>
  <c r="P2453" i="5"/>
  <c r="P2454" i="5"/>
  <c r="P2455" i="5"/>
  <c r="P2456" i="5"/>
  <c r="P2457" i="5"/>
  <c r="P2458" i="5"/>
  <c r="P2459" i="5"/>
  <c r="P2460" i="5"/>
  <c r="P2461" i="5"/>
  <c r="P2462" i="5"/>
  <c r="P2463" i="5"/>
  <c r="P2464" i="5"/>
  <c r="P2465" i="5"/>
  <c r="P2466" i="5"/>
  <c r="P2467" i="5"/>
  <c r="P2468" i="5"/>
  <c r="P2469" i="5"/>
  <c r="P2470" i="5"/>
  <c r="P2471" i="5"/>
  <c r="P2472" i="5"/>
  <c r="P2473" i="5"/>
  <c r="P2474" i="5"/>
  <c r="P2475" i="5"/>
  <c r="P2476" i="5"/>
  <c r="P2477" i="5"/>
  <c r="P2478" i="5"/>
  <c r="P2479" i="5"/>
  <c r="P2480" i="5"/>
  <c r="P2481" i="5"/>
  <c r="P2482" i="5"/>
  <c r="P2483" i="5"/>
  <c r="P2484" i="5"/>
  <c r="P2485" i="5"/>
  <c r="P2486" i="5"/>
  <c r="P2487" i="5"/>
  <c r="P2488" i="5"/>
  <c r="P2489" i="5"/>
  <c r="P2490" i="5"/>
  <c r="P2491" i="5"/>
  <c r="P2492" i="5"/>
  <c r="P2493" i="5"/>
  <c r="P2494" i="5"/>
  <c r="P2495" i="5"/>
  <c r="P2496" i="5"/>
  <c r="P2497" i="5"/>
  <c r="P2498" i="5"/>
  <c r="P2499" i="5"/>
  <c r="P2500" i="5"/>
  <c r="P2501" i="5"/>
  <c r="P2502" i="5"/>
  <c r="P2503" i="5"/>
  <c r="P2504" i="5"/>
  <c r="P2505" i="5"/>
  <c r="P2506" i="5"/>
  <c r="P2507" i="5"/>
  <c r="P2508" i="5"/>
  <c r="P2509" i="5"/>
  <c r="P2510" i="5"/>
  <c r="P2511" i="5"/>
  <c r="P2512" i="5"/>
  <c r="P2513" i="5"/>
  <c r="P2514" i="5"/>
  <c r="P2515" i="5"/>
  <c r="P2516" i="5"/>
  <c r="P2517" i="5"/>
  <c r="P2518" i="5"/>
  <c r="P2519" i="5"/>
  <c r="P2520" i="5"/>
  <c r="P2521" i="5"/>
  <c r="P2522" i="5"/>
  <c r="P2523" i="5"/>
  <c r="P2524" i="5"/>
  <c r="P2525" i="5"/>
  <c r="P2526" i="5"/>
  <c r="P2527" i="5"/>
  <c r="P2528" i="5"/>
  <c r="P2529" i="5"/>
  <c r="P2530" i="5"/>
  <c r="P2531" i="5"/>
  <c r="P2532" i="5"/>
  <c r="P2533" i="5"/>
  <c r="P2534" i="5"/>
  <c r="P2535" i="5"/>
  <c r="P2536" i="5"/>
  <c r="P2537" i="5"/>
  <c r="P2538" i="5"/>
  <c r="P2539" i="5"/>
  <c r="P2540" i="5"/>
  <c r="P2541" i="5"/>
  <c r="P2542" i="5"/>
  <c r="P2543" i="5"/>
  <c r="P2544" i="5"/>
  <c r="P2545" i="5"/>
  <c r="P2546" i="5"/>
  <c r="P2547" i="5"/>
  <c r="P2548" i="5"/>
  <c r="P2549" i="5"/>
  <c r="P2550" i="5"/>
  <c r="P2551" i="5"/>
  <c r="P2552" i="5"/>
  <c r="P2553" i="5"/>
  <c r="P2554" i="5"/>
  <c r="P2555" i="5"/>
  <c r="P2556" i="5"/>
  <c r="P2557" i="5"/>
  <c r="P2558" i="5"/>
  <c r="P2559" i="5"/>
  <c r="P2560" i="5"/>
  <c r="P2561" i="5"/>
  <c r="P2562" i="5"/>
  <c r="P2563" i="5"/>
  <c r="P2564" i="5"/>
  <c r="P2565" i="5"/>
  <c r="P2566" i="5"/>
  <c r="P2567" i="5"/>
  <c r="P2568" i="5"/>
  <c r="P2569" i="5"/>
  <c r="P2570" i="5"/>
  <c r="P2571" i="5"/>
  <c r="P2572" i="5"/>
  <c r="P2573" i="5"/>
  <c r="P2574" i="5"/>
  <c r="P2575" i="5"/>
  <c r="P2576" i="5"/>
  <c r="P2577" i="5"/>
  <c r="P2578" i="5"/>
  <c r="P2579" i="5"/>
  <c r="P2580" i="5"/>
  <c r="P2581" i="5"/>
  <c r="P2582" i="5"/>
  <c r="P2583" i="5"/>
  <c r="P2584" i="5"/>
  <c r="P2585" i="5"/>
  <c r="P2586" i="5"/>
  <c r="P2587" i="5"/>
  <c r="P2588" i="5"/>
  <c r="P2589" i="5"/>
  <c r="P2590" i="5"/>
  <c r="P2591" i="5"/>
  <c r="P2592" i="5"/>
  <c r="P2593" i="5"/>
  <c r="P2594" i="5"/>
  <c r="P2595" i="5"/>
  <c r="P2596" i="5"/>
  <c r="P2597" i="5"/>
  <c r="P2598" i="5"/>
  <c r="P2599" i="5"/>
  <c r="P2600" i="5"/>
  <c r="P2601" i="5"/>
  <c r="P2602" i="5"/>
  <c r="P2603" i="5"/>
  <c r="P2604" i="5"/>
  <c r="P2605" i="5"/>
  <c r="P2606" i="5"/>
  <c r="P2607" i="5"/>
  <c r="P2608" i="5"/>
  <c r="P2609" i="5"/>
  <c r="P2610" i="5"/>
  <c r="P2611" i="5"/>
  <c r="P2612" i="5"/>
  <c r="P2613" i="5"/>
  <c r="P2614" i="5"/>
  <c r="P2615" i="5"/>
  <c r="P2616" i="5"/>
  <c r="P2617" i="5"/>
  <c r="P2618" i="5"/>
  <c r="P2619" i="5"/>
  <c r="P2620" i="5"/>
  <c r="P2621" i="5"/>
  <c r="P2622" i="5"/>
  <c r="P2623" i="5"/>
  <c r="P2624" i="5"/>
  <c r="P2625" i="5"/>
  <c r="P2626" i="5"/>
  <c r="P2627" i="5"/>
  <c r="P2628" i="5"/>
  <c r="P2629" i="5"/>
  <c r="P2630" i="5"/>
  <c r="P2631" i="5"/>
  <c r="P2632" i="5"/>
  <c r="P2633" i="5"/>
  <c r="P2634" i="5"/>
  <c r="P2635" i="5"/>
  <c r="P2636" i="5"/>
  <c r="P2637" i="5"/>
  <c r="P2638" i="5"/>
  <c r="P2639" i="5"/>
  <c r="P2640" i="5"/>
  <c r="P2641" i="5"/>
  <c r="P2642" i="5"/>
  <c r="P2643" i="5"/>
  <c r="P2644" i="5"/>
  <c r="P2645" i="5"/>
  <c r="P2646" i="5"/>
  <c r="P2647" i="5"/>
  <c r="P2648" i="5"/>
  <c r="P2649" i="5"/>
  <c r="P2650" i="5"/>
  <c r="P2651" i="5"/>
  <c r="P2652" i="5"/>
  <c r="P2653" i="5"/>
  <c r="P2654" i="5"/>
  <c r="P2655" i="5"/>
  <c r="P2656" i="5"/>
  <c r="P2657" i="5"/>
  <c r="P2658" i="5"/>
  <c r="P2659" i="5"/>
  <c r="P2660" i="5"/>
  <c r="P2661" i="5"/>
  <c r="P2662" i="5"/>
  <c r="P2663" i="5"/>
  <c r="P2664" i="5"/>
  <c r="P2665" i="5"/>
  <c r="P2666" i="5"/>
  <c r="P2667" i="5"/>
  <c r="P2668" i="5"/>
  <c r="P2669" i="5"/>
  <c r="P2670" i="5"/>
  <c r="P2671" i="5"/>
  <c r="P2672" i="5"/>
  <c r="P2673" i="5"/>
  <c r="P2674" i="5"/>
  <c r="P2675" i="5"/>
  <c r="P2676" i="5"/>
  <c r="P2677" i="5"/>
  <c r="P2678" i="5"/>
  <c r="P2679" i="5"/>
  <c r="P2680" i="5"/>
  <c r="P2681" i="5"/>
  <c r="P2682" i="5"/>
  <c r="P2683" i="5"/>
  <c r="P2684" i="5"/>
  <c r="P2685" i="5"/>
  <c r="P2686" i="5"/>
  <c r="P2687" i="5"/>
  <c r="P2688" i="5"/>
  <c r="P2689" i="5"/>
  <c r="P2690" i="5"/>
  <c r="P2691" i="5"/>
  <c r="P2692" i="5"/>
  <c r="P2693" i="5"/>
  <c r="P2694" i="5"/>
  <c r="P2695" i="5"/>
  <c r="P2696" i="5"/>
  <c r="P2697" i="5"/>
  <c r="P2698" i="5"/>
  <c r="P2699" i="5"/>
  <c r="P2700" i="5"/>
  <c r="P2701" i="5"/>
  <c r="P2702" i="5"/>
  <c r="P2703" i="5"/>
  <c r="P2704" i="5"/>
  <c r="P2705" i="5"/>
  <c r="P2706" i="5"/>
  <c r="P2707" i="5"/>
  <c r="P2708" i="5"/>
  <c r="P2709" i="5"/>
  <c r="P2710" i="5"/>
  <c r="P2711" i="5"/>
  <c r="P2712" i="5"/>
  <c r="P2713" i="5"/>
  <c r="P2714" i="5"/>
  <c r="P2715" i="5"/>
  <c r="P2716" i="5"/>
  <c r="P2717" i="5"/>
  <c r="P2718" i="5"/>
  <c r="P2719" i="5"/>
  <c r="P2720" i="5"/>
  <c r="P2721" i="5"/>
  <c r="P2722" i="5"/>
  <c r="P2723" i="5"/>
  <c r="P2724" i="5"/>
  <c r="P2725" i="5"/>
  <c r="P2726" i="5"/>
  <c r="P2727" i="5"/>
  <c r="P2728" i="5"/>
  <c r="P2729" i="5"/>
  <c r="P2730" i="5"/>
  <c r="P2731" i="5"/>
  <c r="P2732" i="5"/>
  <c r="P2733" i="5"/>
  <c r="P2734" i="5"/>
  <c r="P2735" i="5"/>
  <c r="P2736" i="5"/>
  <c r="P2737" i="5"/>
  <c r="P2738" i="5"/>
  <c r="P2739" i="5"/>
  <c r="P2740" i="5"/>
  <c r="P2741" i="5"/>
  <c r="P2742" i="5"/>
  <c r="P2743" i="5"/>
  <c r="P2744" i="5"/>
  <c r="P2745" i="5"/>
  <c r="P2746" i="5"/>
  <c r="P2747" i="5"/>
  <c r="P2748" i="5"/>
  <c r="P2749" i="5"/>
  <c r="P2750" i="5"/>
  <c r="P2751" i="5"/>
  <c r="P2752" i="5"/>
  <c r="P2753" i="5"/>
  <c r="P2754" i="5"/>
  <c r="P2755" i="5"/>
  <c r="P2756" i="5"/>
  <c r="P2757" i="5"/>
  <c r="P2758" i="5"/>
  <c r="P2759" i="5"/>
  <c r="P2760" i="5"/>
  <c r="P2761" i="5"/>
  <c r="P2762" i="5"/>
  <c r="P2763" i="5"/>
  <c r="P2764" i="5"/>
  <c r="P2765" i="5"/>
  <c r="P2766" i="5"/>
  <c r="P2767" i="5"/>
  <c r="P2768" i="5"/>
  <c r="P2769" i="5"/>
  <c r="P2770" i="5"/>
  <c r="P2771" i="5"/>
  <c r="P2772" i="5"/>
  <c r="P2773" i="5"/>
  <c r="P2774" i="5"/>
  <c r="P2775" i="5"/>
  <c r="P2776" i="5"/>
  <c r="P2777" i="5"/>
  <c r="P2778" i="5"/>
  <c r="P2779" i="5"/>
  <c r="P2780" i="5"/>
  <c r="P2781" i="5"/>
  <c r="P2782" i="5"/>
  <c r="P2783" i="5"/>
  <c r="P2784" i="5"/>
  <c r="P2785" i="5"/>
  <c r="P2786" i="5"/>
  <c r="P2787" i="5"/>
  <c r="P2788" i="5"/>
  <c r="P2789" i="5"/>
  <c r="P2790" i="5"/>
  <c r="P2791" i="5"/>
  <c r="P2792" i="5"/>
  <c r="P2793" i="5"/>
  <c r="P2794" i="5"/>
  <c r="P2795" i="5"/>
  <c r="P2796" i="5"/>
  <c r="P2797" i="5"/>
  <c r="P2798" i="5"/>
  <c r="P2799" i="5"/>
  <c r="P2800" i="5"/>
  <c r="P2801" i="5"/>
  <c r="P2802" i="5"/>
  <c r="P2803" i="5"/>
  <c r="P2804" i="5"/>
  <c r="P2805" i="5"/>
  <c r="P2806" i="5"/>
  <c r="P2807" i="5"/>
  <c r="P2808" i="5"/>
  <c r="P2809" i="5"/>
  <c r="P2810" i="5"/>
  <c r="P2811" i="5"/>
  <c r="P2812" i="5"/>
  <c r="P2813" i="5"/>
  <c r="P2814" i="5"/>
  <c r="P2815" i="5"/>
  <c r="P2816" i="5"/>
  <c r="P2817" i="5"/>
  <c r="P2818" i="5"/>
  <c r="P2819" i="5"/>
  <c r="P2820" i="5"/>
  <c r="P2821" i="5"/>
  <c r="P2822" i="5"/>
  <c r="P2823" i="5"/>
  <c r="P2824" i="5"/>
  <c r="P2825" i="5"/>
  <c r="P2826" i="5"/>
  <c r="P2827" i="5"/>
  <c r="P2828" i="5"/>
  <c r="P2829" i="5"/>
  <c r="P2830" i="5"/>
  <c r="P2831" i="5"/>
  <c r="P2832" i="5"/>
  <c r="P2833" i="5"/>
  <c r="P2834" i="5"/>
  <c r="P2835" i="5"/>
  <c r="P2836" i="5"/>
  <c r="P2837" i="5"/>
  <c r="P2838" i="5"/>
  <c r="P2839" i="5"/>
  <c r="P2840" i="5"/>
  <c r="P2841" i="5"/>
  <c r="P2842" i="5"/>
  <c r="P2843" i="5"/>
  <c r="P2844" i="5"/>
  <c r="P2845" i="5"/>
  <c r="P2846" i="5"/>
  <c r="P2847" i="5"/>
  <c r="P2848" i="5"/>
  <c r="P2849" i="5"/>
  <c r="P2850" i="5"/>
  <c r="P2851" i="5"/>
  <c r="P2852" i="5"/>
  <c r="P2853" i="5"/>
  <c r="P2854" i="5"/>
  <c r="P2855" i="5"/>
  <c r="P2856" i="5"/>
  <c r="P2857" i="5"/>
  <c r="P2858" i="5"/>
  <c r="P2859" i="5"/>
  <c r="P2860" i="5"/>
  <c r="P2861" i="5"/>
  <c r="P2862" i="5"/>
  <c r="P2863" i="5"/>
  <c r="P2864" i="5"/>
  <c r="P2865" i="5"/>
  <c r="P2866" i="5"/>
  <c r="P2867" i="5"/>
  <c r="P2868" i="5"/>
  <c r="P2869" i="5"/>
  <c r="P2870" i="5"/>
  <c r="P2871" i="5"/>
  <c r="P2872" i="5"/>
  <c r="P2873" i="5"/>
  <c r="P2874" i="5"/>
  <c r="P2875" i="5"/>
  <c r="P2876" i="5"/>
  <c r="P2877" i="5"/>
  <c r="P2878" i="5"/>
  <c r="P2879" i="5"/>
  <c r="P2880" i="5"/>
  <c r="P2881" i="5"/>
  <c r="P2882" i="5"/>
  <c r="P2883" i="5"/>
  <c r="P2884" i="5"/>
  <c r="P2885" i="5"/>
  <c r="P2886" i="5"/>
  <c r="P2887" i="5"/>
  <c r="P2888" i="5"/>
  <c r="P2889" i="5"/>
  <c r="P2890" i="5"/>
  <c r="P2891" i="5"/>
  <c r="P2892" i="5"/>
  <c r="P2893" i="5"/>
  <c r="P2894" i="5"/>
  <c r="P2895" i="5"/>
  <c r="P2896" i="5"/>
  <c r="P2897" i="5"/>
  <c r="P2898" i="5"/>
  <c r="P2899" i="5"/>
  <c r="P2900" i="5"/>
  <c r="P2901" i="5"/>
  <c r="P2902" i="5"/>
  <c r="P2903" i="5"/>
  <c r="P2904" i="5"/>
  <c r="P2905" i="5"/>
  <c r="P2906" i="5"/>
  <c r="P2907" i="5"/>
  <c r="P2908" i="5"/>
  <c r="P2909" i="5"/>
  <c r="P2910" i="5"/>
  <c r="P2911" i="5"/>
  <c r="P2912" i="5"/>
  <c r="P2913" i="5"/>
  <c r="P2914" i="5"/>
  <c r="P2915" i="5"/>
  <c r="P2916" i="5"/>
  <c r="P2917" i="5"/>
  <c r="P2918" i="5"/>
  <c r="P2919" i="5"/>
  <c r="P2920" i="5"/>
  <c r="P2921" i="5"/>
  <c r="P2922" i="5"/>
  <c r="P2923" i="5"/>
  <c r="P2924" i="5"/>
  <c r="P2925" i="5"/>
  <c r="P2926" i="5"/>
  <c r="P2927" i="5"/>
  <c r="P2928" i="5"/>
  <c r="P2929" i="5"/>
  <c r="P2930" i="5"/>
  <c r="P2931" i="5"/>
  <c r="P2932" i="5"/>
  <c r="P2933" i="5"/>
  <c r="P2934" i="5"/>
  <c r="P2935" i="5"/>
  <c r="P2936" i="5"/>
  <c r="P2937" i="5"/>
  <c r="P2938" i="5"/>
  <c r="P2939" i="5"/>
  <c r="P2940" i="5"/>
  <c r="P2941" i="5"/>
  <c r="P2942" i="5"/>
  <c r="P2943" i="5"/>
  <c r="P2944" i="5"/>
  <c r="P2945" i="5"/>
  <c r="P2946" i="5"/>
  <c r="P2947" i="5"/>
  <c r="P2948" i="5"/>
  <c r="P2949" i="5"/>
  <c r="P2950" i="5"/>
  <c r="P2951" i="5"/>
  <c r="P2952" i="5"/>
  <c r="P2953" i="5"/>
  <c r="P2954" i="5"/>
  <c r="P2955" i="5"/>
  <c r="P2956" i="5"/>
  <c r="P2957" i="5"/>
  <c r="P2958" i="5"/>
  <c r="P2959" i="5"/>
  <c r="P2960" i="5"/>
  <c r="P2961" i="5"/>
  <c r="P2962" i="5"/>
  <c r="P2963" i="5"/>
  <c r="P2964" i="5"/>
  <c r="P2965" i="5"/>
  <c r="P2966" i="5"/>
  <c r="P2967" i="5"/>
  <c r="P2968" i="5"/>
  <c r="P2969" i="5"/>
  <c r="P2970" i="5"/>
  <c r="P2971" i="5"/>
  <c r="P2972" i="5"/>
  <c r="P2973" i="5"/>
  <c r="P2974" i="5"/>
  <c r="P2975" i="5"/>
  <c r="P2976" i="5"/>
  <c r="P2977" i="5"/>
  <c r="P2978" i="5"/>
  <c r="P2979" i="5"/>
  <c r="P2980" i="5"/>
  <c r="P2981" i="5"/>
  <c r="P2982" i="5"/>
  <c r="P2983" i="5"/>
  <c r="P2984" i="5"/>
  <c r="P2985" i="5"/>
  <c r="P2986" i="5"/>
  <c r="P2987" i="5"/>
  <c r="P2988" i="5"/>
  <c r="P2989" i="5"/>
  <c r="P2990" i="5"/>
  <c r="P2991" i="5"/>
  <c r="P2992" i="5"/>
  <c r="P2993" i="5"/>
  <c r="P2994" i="5"/>
  <c r="P2995" i="5"/>
  <c r="P2996" i="5"/>
  <c r="P2997" i="5"/>
  <c r="P2998" i="5"/>
  <c r="P2999" i="5"/>
  <c r="P3000" i="5"/>
  <c r="P3001" i="5"/>
  <c r="P3002" i="5"/>
  <c r="P3003" i="5"/>
  <c r="P3004" i="5"/>
  <c r="P3005" i="5"/>
  <c r="P3006" i="5"/>
  <c r="P3007" i="5"/>
  <c r="P3008" i="5"/>
  <c r="P3009" i="5"/>
  <c r="P3010" i="5"/>
  <c r="P3011" i="5"/>
  <c r="P3012" i="5"/>
  <c r="P3013" i="5"/>
  <c r="P3014" i="5"/>
  <c r="P3015" i="5"/>
  <c r="P3016" i="5"/>
  <c r="P3017" i="5"/>
  <c r="P3018" i="5"/>
  <c r="P3019" i="5"/>
  <c r="P3020" i="5"/>
  <c r="P3021" i="5"/>
  <c r="P3022" i="5"/>
  <c r="P3023" i="5"/>
  <c r="P3024" i="5"/>
  <c r="P3025" i="5"/>
  <c r="P3026" i="5"/>
  <c r="P3027" i="5"/>
  <c r="P3028" i="5"/>
  <c r="P3029" i="5"/>
  <c r="P3030" i="5"/>
  <c r="P3031" i="5"/>
  <c r="P3032" i="5"/>
  <c r="P3033" i="5"/>
  <c r="P3034" i="5"/>
  <c r="P3035" i="5"/>
  <c r="P3036" i="5"/>
  <c r="P3037" i="5"/>
  <c r="P3038" i="5"/>
  <c r="P3039" i="5"/>
  <c r="P3040" i="5"/>
  <c r="P3041" i="5"/>
  <c r="P3042" i="5"/>
  <c r="P3043" i="5"/>
  <c r="P3044" i="5"/>
  <c r="P3045" i="5"/>
  <c r="P3046" i="5"/>
  <c r="P3047" i="5"/>
  <c r="P3048" i="5"/>
  <c r="P3049" i="5"/>
  <c r="P3050" i="5"/>
  <c r="P3051" i="5"/>
  <c r="P3052" i="5"/>
  <c r="P3053" i="5"/>
  <c r="P3054" i="5"/>
  <c r="P3055" i="5"/>
  <c r="P3056" i="5"/>
  <c r="P3057" i="5"/>
  <c r="P3058" i="5"/>
  <c r="P3059" i="5"/>
  <c r="P3060" i="5"/>
  <c r="P3061" i="5"/>
  <c r="P3062" i="5"/>
  <c r="P3063" i="5"/>
  <c r="P3064" i="5"/>
  <c r="P3065" i="5"/>
  <c r="P3066" i="5"/>
  <c r="P3067" i="5"/>
  <c r="P3068" i="5"/>
  <c r="P3069" i="5"/>
  <c r="P3070" i="5"/>
  <c r="P3071" i="5"/>
  <c r="P3072" i="5"/>
  <c r="P3073" i="5"/>
  <c r="P3074" i="5"/>
  <c r="P3075" i="5"/>
  <c r="P3076" i="5"/>
  <c r="P3077" i="5"/>
  <c r="P3078" i="5"/>
  <c r="P3079" i="5"/>
  <c r="P3080" i="5"/>
  <c r="P3081" i="5"/>
  <c r="P3082" i="5"/>
  <c r="P3083" i="5"/>
  <c r="P3084" i="5"/>
  <c r="P3085" i="5"/>
  <c r="P3086" i="5"/>
  <c r="P3087" i="5"/>
  <c r="P3088" i="5"/>
  <c r="P3089" i="5"/>
  <c r="P3090" i="5"/>
  <c r="P3091" i="5"/>
  <c r="P3092" i="5"/>
  <c r="P3093" i="5"/>
  <c r="P3094" i="5"/>
  <c r="P3095" i="5"/>
  <c r="P3096" i="5"/>
  <c r="P3097" i="5"/>
  <c r="P3098" i="5"/>
  <c r="P3099" i="5"/>
  <c r="P3100" i="5"/>
  <c r="P3101" i="5"/>
  <c r="P3102" i="5"/>
  <c r="P3103" i="5"/>
  <c r="P3104" i="5"/>
  <c r="P3105" i="5"/>
  <c r="P3106" i="5"/>
  <c r="P3107" i="5"/>
  <c r="P3108" i="5"/>
  <c r="P3109" i="5"/>
  <c r="P3110" i="5"/>
  <c r="P3111" i="5"/>
  <c r="P3112" i="5"/>
  <c r="P3113" i="5"/>
  <c r="P3114" i="5"/>
  <c r="P3115" i="5"/>
  <c r="P3116" i="5"/>
  <c r="P3117" i="5"/>
  <c r="P3118" i="5"/>
  <c r="P3119" i="5"/>
  <c r="P3120" i="5"/>
  <c r="P3121" i="5"/>
  <c r="P3122" i="5"/>
  <c r="P3123" i="5"/>
  <c r="P3124" i="5"/>
  <c r="P3125" i="5"/>
  <c r="P3126" i="5"/>
  <c r="P3127" i="5"/>
  <c r="P3128" i="5"/>
  <c r="P3129" i="5"/>
  <c r="P3130" i="5"/>
  <c r="P3131" i="5"/>
  <c r="P3132" i="5"/>
  <c r="P3133" i="5"/>
  <c r="P3134" i="5"/>
  <c r="P3135" i="5"/>
  <c r="P3136" i="5"/>
  <c r="P3137" i="5"/>
  <c r="P3138" i="5"/>
  <c r="P3139" i="5"/>
  <c r="P3140" i="5"/>
  <c r="P3141" i="5"/>
  <c r="P3142" i="5"/>
  <c r="P3143" i="5"/>
  <c r="P3144" i="5"/>
  <c r="P3145" i="5"/>
  <c r="P3146" i="5"/>
  <c r="P3147" i="5"/>
  <c r="P3148" i="5"/>
  <c r="P3149" i="5"/>
  <c r="P3150" i="5"/>
  <c r="P3151" i="5"/>
  <c r="P3152" i="5"/>
  <c r="P3153" i="5"/>
  <c r="P3154" i="5"/>
  <c r="P3155" i="5"/>
  <c r="P3156" i="5"/>
  <c r="P3157" i="5"/>
  <c r="P3158" i="5"/>
  <c r="P3159" i="5"/>
  <c r="P3160" i="5"/>
  <c r="P3161" i="5"/>
  <c r="P3162" i="5"/>
  <c r="P3163" i="5"/>
  <c r="P3164" i="5"/>
  <c r="P3165" i="5"/>
  <c r="P3166" i="5"/>
  <c r="P3167" i="5"/>
  <c r="P3168" i="5"/>
  <c r="P3169" i="5"/>
  <c r="P3170" i="5"/>
  <c r="P3171" i="5"/>
  <c r="P3172" i="5"/>
  <c r="P3173" i="5"/>
  <c r="P3174" i="5"/>
  <c r="P3175" i="5"/>
  <c r="P3176" i="5"/>
  <c r="P3177" i="5"/>
  <c r="P3178" i="5"/>
  <c r="P3179" i="5"/>
  <c r="P3180" i="5"/>
  <c r="P3181" i="5"/>
  <c r="P3182" i="5"/>
  <c r="P3183" i="5"/>
  <c r="P3184" i="5"/>
  <c r="P3185" i="5"/>
  <c r="P3186" i="5"/>
  <c r="P3187" i="5"/>
  <c r="P3188" i="5"/>
  <c r="P3189" i="5"/>
  <c r="P3190" i="5"/>
  <c r="P3191" i="5"/>
  <c r="P3192" i="5"/>
  <c r="P3193" i="5"/>
  <c r="P3194" i="5"/>
  <c r="P3195" i="5"/>
  <c r="P3196" i="5"/>
  <c r="P3197" i="5"/>
  <c r="P3198" i="5"/>
  <c r="P3199" i="5"/>
  <c r="P3200" i="5"/>
  <c r="P3201" i="5"/>
  <c r="P3202" i="5"/>
  <c r="P3203" i="5"/>
  <c r="P3204" i="5"/>
  <c r="P3205" i="5"/>
  <c r="P3206" i="5"/>
  <c r="P3207" i="5"/>
  <c r="P3208" i="5"/>
  <c r="P3209" i="5"/>
  <c r="P3210" i="5"/>
  <c r="P3211" i="5"/>
  <c r="P3212" i="5"/>
  <c r="P3213" i="5"/>
  <c r="P3214" i="5"/>
  <c r="P3215" i="5"/>
  <c r="P3216" i="5"/>
  <c r="P3217" i="5"/>
  <c r="P3218" i="5"/>
  <c r="P3219" i="5"/>
  <c r="P3220" i="5"/>
  <c r="P3221" i="5"/>
  <c r="P3222" i="5"/>
  <c r="P3223" i="5"/>
  <c r="P3224" i="5"/>
  <c r="P3225" i="5"/>
  <c r="P3226" i="5"/>
  <c r="P3227" i="5"/>
  <c r="P3228" i="5"/>
  <c r="P3229" i="5"/>
  <c r="P3230" i="5"/>
  <c r="P3231" i="5"/>
  <c r="P3232" i="5"/>
  <c r="P3233" i="5"/>
  <c r="P3234" i="5"/>
  <c r="P3235" i="5"/>
  <c r="P3236" i="5"/>
  <c r="P3237" i="5"/>
  <c r="P3238" i="5"/>
  <c r="P3239" i="5"/>
  <c r="P3240" i="5"/>
  <c r="P3241" i="5"/>
  <c r="P3242" i="5"/>
  <c r="P3243" i="5"/>
  <c r="P3244" i="5"/>
  <c r="P3245" i="5"/>
  <c r="P3246" i="5"/>
  <c r="P3247" i="5"/>
  <c r="P3248" i="5"/>
  <c r="P3249" i="5"/>
  <c r="P3250" i="5"/>
  <c r="P3251" i="5"/>
  <c r="P3252" i="5"/>
  <c r="P3253" i="5"/>
  <c r="P3254" i="5"/>
  <c r="P3255" i="5"/>
  <c r="P3256" i="5"/>
  <c r="P3257" i="5"/>
  <c r="P3258" i="5"/>
  <c r="P3259" i="5"/>
  <c r="P3260" i="5"/>
  <c r="P3261" i="5"/>
  <c r="P3262" i="5"/>
  <c r="P3263" i="5"/>
  <c r="P3264" i="5"/>
  <c r="P3265" i="5"/>
  <c r="P3266" i="5"/>
  <c r="P3267" i="5"/>
  <c r="P3268" i="5"/>
  <c r="P3269" i="5"/>
  <c r="P3270" i="5"/>
  <c r="P3271" i="5"/>
  <c r="P3272" i="5"/>
  <c r="P3273" i="5"/>
  <c r="P3274" i="5"/>
  <c r="P3275" i="5"/>
  <c r="P3276" i="5"/>
  <c r="P3277" i="5"/>
  <c r="P3278" i="5"/>
  <c r="P3279" i="5"/>
  <c r="P3280" i="5"/>
  <c r="P3281" i="5"/>
  <c r="P3282" i="5"/>
  <c r="P3283" i="5"/>
  <c r="P3284" i="5"/>
  <c r="P3285" i="5"/>
  <c r="P3286" i="5"/>
  <c r="P3287" i="5"/>
  <c r="P3288" i="5"/>
  <c r="P3289" i="5"/>
  <c r="P3290" i="5"/>
  <c r="P3291" i="5"/>
  <c r="P3292" i="5"/>
  <c r="P3293" i="5"/>
  <c r="P3294" i="5"/>
  <c r="P3295" i="5"/>
  <c r="P3296" i="5"/>
  <c r="P3297" i="5"/>
  <c r="P3298" i="5"/>
  <c r="P3299" i="5"/>
  <c r="P3300" i="5"/>
  <c r="P3301" i="5"/>
  <c r="P3302" i="5"/>
  <c r="P3303" i="5"/>
  <c r="P3304" i="5"/>
  <c r="P3305" i="5"/>
  <c r="P3306" i="5"/>
  <c r="P3307" i="5"/>
  <c r="P3308" i="5"/>
  <c r="P3309" i="5"/>
  <c r="P3310" i="5"/>
  <c r="P3311" i="5"/>
  <c r="P3312" i="5"/>
  <c r="P3313" i="5"/>
  <c r="P3314" i="5"/>
  <c r="P3315" i="5"/>
  <c r="P3316" i="5"/>
  <c r="P3317" i="5"/>
  <c r="P3318" i="5"/>
  <c r="P3319" i="5"/>
  <c r="P3320" i="5"/>
  <c r="P3321" i="5"/>
  <c r="P3322" i="5"/>
  <c r="P3323" i="5"/>
  <c r="P3324" i="5"/>
  <c r="P3325" i="5"/>
  <c r="P3326" i="5"/>
  <c r="P3327" i="5"/>
  <c r="P3328" i="5"/>
  <c r="P3329" i="5"/>
  <c r="P3330" i="5"/>
  <c r="P3331" i="5"/>
  <c r="P3332" i="5"/>
  <c r="P3333" i="5"/>
  <c r="P3334" i="5"/>
  <c r="P3335" i="5"/>
  <c r="P3336" i="5"/>
  <c r="P3337" i="5"/>
  <c r="P3338" i="5"/>
  <c r="P3339" i="5"/>
  <c r="P3340" i="5"/>
  <c r="P3341" i="5"/>
  <c r="P3342" i="5"/>
  <c r="P3343" i="5"/>
  <c r="P3344" i="5"/>
  <c r="P3345" i="5"/>
  <c r="P3346" i="5"/>
  <c r="P3347" i="5"/>
  <c r="P3348" i="5"/>
  <c r="P3349" i="5"/>
  <c r="P3350" i="5"/>
  <c r="P3351" i="5"/>
  <c r="P3352" i="5"/>
  <c r="P3353" i="5"/>
  <c r="P3354" i="5"/>
  <c r="P3355" i="5"/>
  <c r="P3356" i="5"/>
  <c r="P3357" i="5"/>
  <c r="P3358" i="5"/>
  <c r="P3359" i="5"/>
  <c r="P3360" i="5"/>
  <c r="P3361" i="5"/>
  <c r="P3362" i="5"/>
  <c r="P3363" i="5"/>
  <c r="P3364" i="5"/>
  <c r="P3365" i="5"/>
  <c r="P3366" i="5"/>
  <c r="P3367" i="5"/>
  <c r="P3368" i="5"/>
  <c r="P3369" i="5"/>
  <c r="P3370" i="5"/>
  <c r="P3371" i="5"/>
  <c r="P3372" i="5"/>
  <c r="P3373" i="5"/>
  <c r="P3374" i="5"/>
  <c r="P3375" i="5"/>
  <c r="P3376" i="5"/>
  <c r="P3377" i="5"/>
  <c r="P3378" i="5"/>
  <c r="P3379" i="5"/>
  <c r="P3380" i="5"/>
  <c r="P3381" i="5"/>
  <c r="P3382" i="5"/>
  <c r="P3383" i="5"/>
  <c r="P3384" i="5"/>
  <c r="P3385" i="5"/>
  <c r="P3386" i="5"/>
  <c r="P3387" i="5"/>
  <c r="P3388" i="5"/>
  <c r="P3389" i="5"/>
  <c r="P3390" i="5"/>
  <c r="P3391" i="5"/>
  <c r="P3392" i="5"/>
  <c r="P3393" i="5"/>
  <c r="P3394" i="5"/>
  <c r="P3395" i="5"/>
  <c r="P3396" i="5"/>
  <c r="P3397" i="5"/>
  <c r="P3398" i="5"/>
  <c r="P3399" i="5"/>
  <c r="P3400" i="5"/>
  <c r="P3401" i="5"/>
  <c r="P3402" i="5"/>
  <c r="P3403" i="5"/>
  <c r="P3404" i="5"/>
  <c r="P3405" i="5"/>
  <c r="P3406" i="5"/>
  <c r="P3407" i="5"/>
  <c r="P3408" i="5"/>
  <c r="P3409" i="5"/>
  <c r="P3410" i="5"/>
  <c r="P3411" i="5"/>
  <c r="P3412" i="5"/>
  <c r="P3413" i="5"/>
  <c r="P3414" i="5"/>
  <c r="P3415" i="5"/>
  <c r="P3416" i="5"/>
  <c r="P3417" i="5"/>
  <c r="P3418" i="5"/>
  <c r="P3419" i="5"/>
  <c r="P3420" i="5"/>
  <c r="P3421" i="5"/>
  <c r="P3422" i="5"/>
  <c r="P3423" i="5"/>
  <c r="P3424" i="5"/>
  <c r="P3425" i="5"/>
  <c r="P3426" i="5"/>
  <c r="P3427" i="5"/>
  <c r="P3428" i="5"/>
  <c r="P3429" i="5"/>
  <c r="P3430" i="5"/>
  <c r="P3431" i="5"/>
  <c r="P3432" i="5"/>
  <c r="P3433" i="5"/>
  <c r="P3434" i="5"/>
  <c r="P3435" i="5"/>
  <c r="P3436" i="5"/>
  <c r="P3437" i="5"/>
  <c r="P3438" i="5"/>
  <c r="P3439" i="5"/>
  <c r="P3440" i="5"/>
  <c r="P3441" i="5"/>
  <c r="P3442" i="5"/>
  <c r="P3443" i="5"/>
  <c r="P3444" i="5"/>
  <c r="P3445" i="5"/>
  <c r="P3446" i="5"/>
  <c r="P3447" i="5"/>
  <c r="P3448" i="5"/>
  <c r="P3449" i="5"/>
  <c r="P3450" i="5"/>
  <c r="P3451" i="5"/>
  <c r="P3452" i="5"/>
  <c r="P3453" i="5"/>
  <c r="P3454" i="5"/>
  <c r="P3455" i="5"/>
  <c r="P3456" i="5"/>
  <c r="P3457" i="5"/>
  <c r="P3458" i="5"/>
  <c r="P3459" i="5"/>
  <c r="P3460" i="5"/>
  <c r="P3461" i="5"/>
  <c r="P3462" i="5"/>
  <c r="P3463" i="5"/>
  <c r="P3464" i="5"/>
  <c r="P3465" i="5"/>
  <c r="P3466" i="5"/>
  <c r="P3467" i="5"/>
  <c r="P3468" i="5"/>
  <c r="P3469" i="5"/>
  <c r="P3470" i="5"/>
  <c r="P3471" i="5"/>
  <c r="P3472" i="5"/>
  <c r="P3473" i="5"/>
  <c r="P3474" i="5"/>
  <c r="P3475" i="5"/>
  <c r="P3476" i="5"/>
  <c r="P3477" i="5"/>
  <c r="P3478" i="5"/>
  <c r="P3479" i="5"/>
  <c r="P3480" i="5"/>
  <c r="P3481" i="5"/>
  <c r="P3482" i="5"/>
  <c r="P3483" i="5"/>
  <c r="P3484" i="5"/>
  <c r="P3485" i="5"/>
  <c r="P3486" i="5"/>
  <c r="P3487" i="5"/>
  <c r="P3488" i="5"/>
  <c r="P3489" i="5"/>
  <c r="P3490" i="5"/>
  <c r="P3491" i="5"/>
  <c r="P3492" i="5"/>
  <c r="P3493" i="5"/>
  <c r="P3494" i="5"/>
  <c r="P3495" i="5"/>
  <c r="P3496" i="5"/>
  <c r="P3497" i="5"/>
  <c r="P3498" i="5"/>
  <c r="P3499" i="5"/>
  <c r="P3500" i="5"/>
  <c r="P3501" i="5"/>
  <c r="P3502" i="5"/>
  <c r="P3503" i="5"/>
  <c r="P3504" i="5"/>
  <c r="P3505" i="5"/>
  <c r="P3506" i="5"/>
  <c r="P3507" i="5"/>
  <c r="P3508" i="5"/>
  <c r="P3509" i="5"/>
  <c r="P3510" i="5"/>
  <c r="P3511" i="5"/>
  <c r="P3512" i="5"/>
  <c r="P3513" i="5"/>
  <c r="P3514" i="5"/>
  <c r="P3515" i="5"/>
  <c r="P3516" i="5"/>
  <c r="P3517" i="5"/>
  <c r="P3518" i="5"/>
  <c r="P3519" i="5"/>
  <c r="P3520" i="5"/>
  <c r="P3521" i="5"/>
  <c r="P3522" i="5"/>
  <c r="P3523" i="5"/>
  <c r="P3524" i="5"/>
  <c r="P3525" i="5"/>
  <c r="P3526" i="5"/>
  <c r="P3527" i="5"/>
  <c r="P3528" i="5"/>
  <c r="P3529" i="5"/>
  <c r="P3530" i="5"/>
  <c r="P3531" i="5"/>
  <c r="P3532" i="5"/>
  <c r="P3533" i="5"/>
  <c r="P3534" i="5"/>
  <c r="P3535" i="5"/>
  <c r="P3536" i="5"/>
  <c r="P3537" i="5"/>
  <c r="P3538" i="5"/>
  <c r="P3539" i="5"/>
  <c r="P3540" i="5"/>
  <c r="P3541" i="5"/>
  <c r="P3542" i="5"/>
  <c r="P3543" i="5"/>
  <c r="P3544" i="5"/>
  <c r="P3545" i="5"/>
  <c r="P3546" i="5"/>
  <c r="P3547" i="5"/>
  <c r="P3548" i="5"/>
  <c r="P3549" i="5"/>
  <c r="P3550" i="5"/>
  <c r="P3551" i="5"/>
  <c r="P3552" i="5"/>
  <c r="P3553" i="5"/>
  <c r="P3554" i="5"/>
  <c r="P3555" i="5"/>
  <c r="P3556" i="5"/>
  <c r="P3557" i="5"/>
  <c r="P3558" i="5"/>
  <c r="P3559" i="5"/>
  <c r="P3560" i="5"/>
  <c r="P3561" i="5"/>
  <c r="P3562" i="5"/>
  <c r="P3563" i="5"/>
  <c r="P3564" i="5"/>
  <c r="P3565" i="5"/>
  <c r="P3566" i="5"/>
  <c r="P3567" i="5"/>
  <c r="P3568" i="5"/>
  <c r="P3569" i="5"/>
  <c r="P3570" i="5"/>
  <c r="P3571" i="5"/>
  <c r="P3572" i="5"/>
  <c r="P3573" i="5"/>
  <c r="P3574" i="5"/>
  <c r="P3575" i="5"/>
  <c r="P3576" i="5"/>
  <c r="P3577" i="5"/>
  <c r="P3578" i="5"/>
  <c r="P3579" i="5"/>
  <c r="P3580" i="5"/>
  <c r="P3581" i="5"/>
  <c r="P3582" i="5"/>
  <c r="P3583" i="5"/>
  <c r="P3584" i="5"/>
  <c r="P3585" i="5"/>
  <c r="P3586" i="5"/>
  <c r="P3587" i="5"/>
  <c r="P3588" i="5"/>
  <c r="P3589" i="5"/>
  <c r="P3590" i="5"/>
  <c r="P3591" i="5"/>
  <c r="P3592" i="5"/>
  <c r="P3593" i="5"/>
  <c r="P3594" i="5"/>
  <c r="P3595" i="5"/>
  <c r="P3596" i="5"/>
  <c r="P3597" i="5"/>
  <c r="P3598" i="5"/>
  <c r="P3599" i="5"/>
  <c r="P3600" i="5"/>
  <c r="P3601" i="5"/>
  <c r="P3602" i="5"/>
  <c r="P3603" i="5"/>
  <c r="P3604" i="5"/>
  <c r="P3605" i="5"/>
  <c r="P3606" i="5"/>
  <c r="P3607" i="5"/>
  <c r="P3608" i="5"/>
  <c r="P3609" i="5"/>
  <c r="P3610" i="5"/>
  <c r="P3611" i="5"/>
  <c r="P3612" i="5"/>
  <c r="P3613" i="5"/>
  <c r="P3614" i="5"/>
  <c r="P3615" i="5"/>
  <c r="P3616" i="5"/>
  <c r="P3617" i="5"/>
  <c r="P3618" i="5"/>
  <c r="P3619" i="5"/>
  <c r="P3620" i="5"/>
  <c r="P3621" i="5"/>
  <c r="P3622" i="5"/>
  <c r="P3623" i="5"/>
  <c r="P3624" i="5"/>
  <c r="P3625" i="5"/>
  <c r="P3626" i="5"/>
  <c r="P3627" i="5"/>
  <c r="P3628" i="5"/>
  <c r="P3629" i="5"/>
  <c r="P3630" i="5"/>
  <c r="P3631" i="5"/>
  <c r="P3632" i="5"/>
  <c r="P3633" i="5"/>
  <c r="P3634" i="5"/>
  <c r="P3635" i="5"/>
  <c r="P3636" i="5"/>
  <c r="P3637" i="5"/>
  <c r="P3638" i="5"/>
  <c r="P3639" i="5"/>
  <c r="P3640" i="5"/>
  <c r="P3641" i="5"/>
  <c r="P3642" i="5"/>
  <c r="P3643" i="5"/>
  <c r="P3644" i="5"/>
  <c r="P3645" i="5"/>
  <c r="P3646" i="5"/>
  <c r="P3647" i="5"/>
  <c r="P3648" i="5"/>
  <c r="P3649" i="5"/>
  <c r="P3650" i="5"/>
  <c r="P3651" i="5"/>
  <c r="P3652" i="5"/>
  <c r="P3653" i="5"/>
  <c r="P3654" i="5"/>
  <c r="P3655" i="5"/>
  <c r="P3656" i="5"/>
  <c r="P3657" i="5"/>
  <c r="P3658" i="5"/>
  <c r="P3659" i="5"/>
  <c r="P3660" i="5"/>
  <c r="P3661" i="5"/>
  <c r="P3662" i="5"/>
  <c r="P3663" i="5"/>
  <c r="P3664" i="5"/>
  <c r="P3665" i="5"/>
  <c r="P3666" i="5"/>
  <c r="P3667" i="5"/>
  <c r="P3668" i="5"/>
  <c r="P3669" i="5"/>
  <c r="P3670" i="5"/>
  <c r="P3671" i="5"/>
  <c r="P3672" i="5"/>
  <c r="P3673" i="5"/>
  <c r="P3674" i="5"/>
  <c r="P3675" i="5"/>
  <c r="P3676" i="5"/>
  <c r="P3677" i="5"/>
  <c r="P3678" i="5"/>
  <c r="P3679" i="5"/>
  <c r="P3680" i="5"/>
  <c r="P3681" i="5"/>
  <c r="P3682" i="5"/>
  <c r="P3683" i="5"/>
  <c r="P3684" i="5"/>
  <c r="P3685" i="5"/>
  <c r="P3686" i="5"/>
  <c r="P3687" i="5"/>
  <c r="P3688" i="5"/>
  <c r="P3689" i="5"/>
  <c r="P3690" i="5"/>
  <c r="P3691" i="5"/>
  <c r="P3692" i="5"/>
  <c r="P3693" i="5"/>
  <c r="P3694" i="5"/>
  <c r="P3695" i="5"/>
  <c r="P3696" i="5"/>
  <c r="P3697" i="5"/>
  <c r="P3698" i="5"/>
  <c r="P3699" i="5"/>
  <c r="P3700" i="5"/>
  <c r="P3701" i="5"/>
  <c r="P3702" i="5"/>
  <c r="P3703" i="5"/>
  <c r="P3704" i="5"/>
  <c r="P3705" i="5"/>
  <c r="P3706" i="5"/>
  <c r="P3707" i="5"/>
  <c r="P3708" i="5"/>
  <c r="P3709" i="5"/>
  <c r="P3710" i="5"/>
  <c r="P3711" i="5"/>
  <c r="P3712" i="5"/>
  <c r="P3713" i="5"/>
  <c r="P3714" i="5"/>
  <c r="P3715" i="5"/>
  <c r="P3716" i="5"/>
  <c r="P3717" i="5"/>
  <c r="P3718" i="5"/>
  <c r="P3719" i="5"/>
  <c r="P3720" i="5"/>
  <c r="P3721" i="5"/>
  <c r="P3722" i="5"/>
  <c r="P3723" i="5"/>
  <c r="P3724" i="5"/>
  <c r="P3725" i="5"/>
  <c r="P3726" i="5"/>
  <c r="P3727" i="5"/>
  <c r="P3728" i="5"/>
  <c r="P3729" i="5"/>
  <c r="P3730" i="5"/>
  <c r="P3731" i="5"/>
  <c r="P3732" i="5"/>
  <c r="P3733" i="5"/>
  <c r="P3734" i="5"/>
  <c r="P3735" i="5"/>
  <c r="P3736" i="5"/>
  <c r="P3737" i="5"/>
  <c r="P3738" i="5"/>
  <c r="P3739" i="5"/>
  <c r="P3740" i="5"/>
  <c r="P3741" i="5"/>
  <c r="P3742" i="5"/>
  <c r="P3743" i="5"/>
  <c r="P3744" i="5"/>
  <c r="P3745" i="5"/>
  <c r="P3746" i="5"/>
  <c r="P3747" i="5"/>
  <c r="P3748" i="5"/>
  <c r="P3749" i="5"/>
  <c r="P3750" i="5"/>
  <c r="P3751" i="5"/>
  <c r="P3752" i="5"/>
  <c r="P3753" i="5"/>
  <c r="P3754" i="5"/>
  <c r="P3755" i="5"/>
  <c r="P3756" i="5"/>
  <c r="P3757" i="5"/>
  <c r="P3758" i="5"/>
  <c r="P3759" i="5"/>
  <c r="P3760" i="5"/>
  <c r="P3761" i="5"/>
  <c r="P3762" i="5"/>
  <c r="P3763" i="5"/>
  <c r="P3764" i="5"/>
  <c r="P3765" i="5"/>
  <c r="P3766" i="5"/>
  <c r="P3767" i="5"/>
  <c r="P3768" i="5"/>
  <c r="P3769" i="5"/>
  <c r="P3770" i="5"/>
  <c r="P3771" i="5"/>
  <c r="P3772" i="5"/>
  <c r="P3773" i="5"/>
  <c r="P3774" i="5"/>
  <c r="P3775" i="5"/>
  <c r="P3776" i="5"/>
  <c r="P3777" i="5"/>
  <c r="P3778" i="5"/>
  <c r="P3779" i="5"/>
  <c r="P3780" i="5"/>
  <c r="P3781" i="5"/>
  <c r="P3782" i="5"/>
  <c r="P3783" i="5"/>
  <c r="P3784" i="5"/>
  <c r="P3785" i="5"/>
  <c r="P3786" i="5"/>
  <c r="P3787" i="5"/>
  <c r="P3788" i="5"/>
  <c r="P3789" i="5"/>
  <c r="P3790" i="5"/>
  <c r="P3791" i="5"/>
  <c r="P3792" i="5"/>
  <c r="P3793" i="5"/>
  <c r="P3794" i="5"/>
  <c r="P3795" i="5"/>
  <c r="P3796" i="5"/>
  <c r="P3797" i="5"/>
  <c r="P3798" i="5"/>
  <c r="P3799" i="5"/>
  <c r="P3800" i="5"/>
  <c r="P3801" i="5"/>
  <c r="P3802" i="5"/>
  <c r="P3803" i="5"/>
  <c r="P3804" i="5"/>
  <c r="P3805" i="5"/>
  <c r="P3806" i="5"/>
  <c r="P3807" i="5"/>
  <c r="P3808" i="5"/>
  <c r="P3809" i="5"/>
  <c r="P3810" i="5"/>
  <c r="P3811" i="5"/>
  <c r="P3812" i="5"/>
  <c r="P3813" i="5"/>
  <c r="P3814" i="5"/>
  <c r="P3815" i="5"/>
  <c r="P3816" i="5"/>
  <c r="P3817" i="5"/>
  <c r="P3818" i="5"/>
  <c r="P3819" i="5"/>
  <c r="P3820" i="5"/>
  <c r="P3821" i="5"/>
  <c r="P3822" i="5"/>
  <c r="P3823" i="5"/>
  <c r="P3824" i="5"/>
  <c r="P3825" i="5"/>
  <c r="P3826" i="5"/>
  <c r="P3827" i="5"/>
  <c r="P3828" i="5"/>
  <c r="P3829" i="5"/>
  <c r="P3830" i="5"/>
  <c r="P3831" i="5"/>
  <c r="P3832" i="5"/>
  <c r="P3833" i="5"/>
  <c r="P3834" i="5"/>
  <c r="P3835" i="5"/>
  <c r="P3836" i="5"/>
  <c r="P3837" i="5"/>
  <c r="P3838" i="5"/>
  <c r="P3839" i="5"/>
  <c r="P3840" i="5"/>
  <c r="P3841" i="5"/>
  <c r="P3842" i="5"/>
  <c r="P3843" i="5"/>
  <c r="P3844" i="5"/>
  <c r="P3845" i="5"/>
  <c r="P3846" i="5"/>
  <c r="P3847" i="5"/>
  <c r="P3848" i="5"/>
  <c r="P3849" i="5"/>
  <c r="P3850" i="5"/>
  <c r="P3851" i="5"/>
  <c r="P3852" i="5"/>
  <c r="P3853" i="5"/>
  <c r="P3854" i="5"/>
  <c r="P3855" i="5"/>
  <c r="P3856" i="5"/>
  <c r="P3857" i="5"/>
  <c r="P3858" i="5"/>
  <c r="P3859" i="5"/>
  <c r="P3860" i="5"/>
  <c r="P3861" i="5"/>
  <c r="P3862" i="5"/>
  <c r="P3863" i="5"/>
  <c r="P3864" i="5"/>
  <c r="P3865" i="5"/>
  <c r="P3866" i="5"/>
  <c r="P3867" i="5"/>
  <c r="P3868" i="5"/>
  <c r="P3869" i="5"/>
  <c r="P3870" i="5"/>
  <c r="P3871" i="5"/>
  <c r="P3872" i="5"/>
  <c r="P3873" i="5"/>
  <c r="P3874" i="5"/>
  <c r="P3875" i="5"/>
  <c r="P3876" i="5"/>
  <c r="P3877" i="5"/>
  <c r="P3878" i="5"/>
  <c r="P3879" i="5"/>
  <c r="P3880" i="5"/>
  <c r="P3881" i="5"/>
  <c r="P3882" i="5"/>
  <c r="P3883" i="5"/>
  <c r="P3884" i="5"/>
  <c r="P3885" i="5"/>
  <c r="P3886" i="5"/>
  <c r="P3887" i="5"/>
  <c r="P3888" i="5"/>
  <c r="P3889" i="5"/>
  <c r="P3890" i="5"/>
  <c r="P3891" i="5"/>
  <c r="P3892" i="5"/>
  <c r="P3893" i="5"/>
  <c r="P3894" i="5"/>
  <c r="P3895" i="5"/>
  <c r="P3896" i="5"/>
  <c r="P3897" i="5"/>
  <c r="P3898" i="5"/>
  <c r="P3899" i="5"/>
  <c r="P3900" i="5"/>
  <c r="P3901" i="5"/>
  <c r="P3902" i="5"/>
  <c r="P3903" i="5"/>
  <c r="P3904" i="5"/>
  <c r="P3905" i="5"/>
  <c r="P3906" i="5"/>
  <c r="P3907" i="5"/>
  <c r="P3908" i="5"/>
  <c r="P3909" i="5"/>
  <c r="P3910" i="5"/>
  <c r="P3911" i="5"/>
  <c r="P3912" i="5"/>
  <c r="P3913" i="5"/>
  <c r="P3914" i="5"/>
  <c r="P3915" i="5"/>
  <c r="P3916" i="5"/>
  <c r="P3917" i="5"/>
  <c r="P3918" i="5"/>
  <c r="P3919" i="5"/>
  <c r="P3920" i="5"/>
  <c r="P3921" i="5"/>
  <c r="P3922" i="5"/>
  <c r="P3923" i="5"/>
  <c r="P3924" i="5"/>
  <c r="P3925" i="5"/>
  <c r="P3926" i="5"/>
  <c r="P3927" i="5"/>
  <c r="P3928" i="5"/>
  <c r="P3929" i="5"/>
  <c r="P3930" i="5"/>
  <c r="P3931" i="5"/>
  <c r="P3932" i="5"/>
  <c r="P3933" i="5"/>
  <c r="P3934" i="5"/>
  <c r="P3935" i="5"/>
  <c r="P3936" i="5"/>
  <c r="P3937" i="5"/>
  <c r="P3938" i="5"/>
  <c r="P3939" i="5"/>
  <c r="P3940" i="5"/>
  <c r="P3941" i="5"/>
  <c r="P3942" i="5"/>
  <c r="P3943" i="5"/>
  <c r="P3944" i="5"/>
  <c r="P3945" i="5"/>
  <c r="P3946" i="5"/>
  <c r="P3947" i="5"/>
  <c r="P3948" i="5"/>
  <c r="P3949" i="5"/>
  <c r="P3950" i="5"/>
  <c r="P3951" i="5"/>
  <c r="P3952" i="5"/>
  <c r="P3953" i="5"/>
  <c r="P3954" i="5"/>
  <c r="P3955" i="5"/>
  <c r="P3956" i="5"/>
  <c r="P3957" i="5"/>
  <c r="P3958" i="5"/>
  <c r="P3959" i="5"/>
  <c r="P3960" i="5"/>
  <c r="P3961" i="5"/>
  <c r="P3962" i="5"/>
  <c r="P3963" i="5"/>
  <c r="P3964" i="5"/>
  <c r="P3965" i="5"/>
  <c r="P3966" i="5"/>
  <c r="P3967" i="5"/>
  <c r="P3968" i="5"/>
  <c r="P3969" i="5"/>
  <c r="P3970" i="5"/>
  <c r="P3971" i="5"/>
  <c r="P3972" i="5"/>
  <c r="P3973" i="5"/>
  <c r="P3974" i="5"/>
  <c r="P3975" i="5"/>
  <c r="P3976" i="5"/>
  <c r="P3977" i="5"/>
  <c r="P3978" i="5"/>
  <c r="P3979" i="5"/>
  <c r="P3980" i="5"/>
  <c r="P3981" i="5"/>
  <c r="P3982" i="5"/>
  <c r="P3983" i="5"/>
  <c r="P3984" i="5"/>
  <c r="P3985" i="5"/>
  <c r="P3986" i="5"/>
  <c r="P3987" i="5"/>
  <c r="P3988" i="5"/>
  <c r="P3989" i="5"/>
  <c r="P3990" i="5"/>
  <c r="P3991" i="5"/>
  <c r="P3992" i="5"/>
  <c r="P3993" i="5"/>
  <c r="P3994" i="5"/>
  <c r="P3995" i="5"/>
  <c r="P3996" i="5"/>
  <c r="P3997" i="5"/>
  <c r="P3998" i="5"/>
  <c r="P3999" i="5"/>
  <c r="P4000" i="5"/>
  <c r="P4001" i="5"/>
  <c r="P2" i="5"/>
  <c r="O3" i="5"/>
  <c r="O4" i="5"/>
  <c r="O5" i="5"/>
  <c r="O6" i="5"/>
  <c r="O7" i="5"/>
  <c r="O8" i="5"/>
  <c r="O9" i="5"/>
  <c r="O10" i="5"/>
  <c r="O11" i="5"/>
  <c r="O12" i="5"/>
  <c r="O13" i="5"/>
  <c r="O14" i="5"/>
  <c r="O15" i="5"/>
  <c r="O16" i="5"/>
  <c r="O17" i="5"/>
  <c r="O18" i="5"/>
  <c r="O19" i="5"/>
  <c r="O20" i="5"/>
  <c r="O21" i="5"/>
  <c r="O22" i="5"/>
  <c r="O23" i="5"/>
  <c r="O24" i="5"/>
  <c r="O25" i="5"/>
  <c r="O26" i="5"/>
  <c r="O27" i="5"/>
  <c r="O28" i="5"/>
  <c r="O29" i="5"/>
  <c r="O30" i="5"/>
  <c r="O31" i="5"/>
  <c r="O32" i="5"/>
  <c r="O33" i="5"/>
  <c r="O34" i="5"/>
  <c r="O35" i="5"/>
  <c r="O36" i="5"/>
  <c r="O37" i="5"/>
  <c r="O38" i="5"/>
  <c r="O39" i="5"/>
  <c r="O40" i="5"/>
  <c r="O41" i="5"/>
  <c r="O42" i="5"/>
  <c r="O43" i="5"/>
  <c r="O44" i="5"/>
  <c r="O45" i="5"/>
  <c r="O46" i="5"/>
  <c r="O47" i="5"/>
  <c r="O48" i="5"/>
  <c r="O49" i="5"/>
  <c r="O50" i="5"/>
  <c r="O51" i="5"/>
  <c r="O52" i="5"/>
  <c r="O53" i="5"/>
  <c r="O54" i="5"/>
  <c r="O55" i="5"/>
  <c r="O56" i="5"/>
  <c r="O57" i="5"/>
  <c r="O58" i="5"/>
  <c r="O59" i="5"/>
  <c r="O60" i="5"/>
  <c r="O61" i="5"/>
  <c r="O62" i="5"/>
  <c r="O63" i="5"/>
  <c r="O64" i="5"/>
  <c r="O65" i="5"/>
  <c r="O66" i="5"/>
  <c r="O67" i="5"/>
  <c r="O68" i="5"/>
  <c r="O69" i="5"/>
  <c r="O70" i="5"/>
  <c r="O71" i="5"/>
  <c r="O72" i="5"/>
  <c r="O73" i="5"/>
  <c r="O74" i="5"/>
  <c r="O75" i="5"/>
  <c r="O76" i="5"/>
  <c r="O77" i="5"/>
  <c r="O78" i="5"/>
  <c r="O79" i="5"/>
  <c r="O80" i="5"/>
  <c r="O81" i="5"/>
  <c r="O82" i="5"/>
  <c r="O83" i="5"/>
  <c r="O84" i="5"/>
  <c r="O85" i="5"/>
  <c r="O86" i="5"/>
  <c r="O87" i="5"/>
  <c r="O88" i="5"/>
  <c r="O89" i="5"/>
  <c r="O90" i="5"/>
  <c r="O91" i="5"/>
  <c r="O92" i="5"/>
  <c r="O93" i="5"/>
  <c r="O94" i="5"/>
  <c r="O95" i="5"/>
  <c r="O96" i="5"/>
  <c r="O97" i="5"/>
  <c r="O98" i="5"/>
  <c r="O99" i="5"/>
  <c r="O100" i="5"/>
  <c r="O101" i="5"/>
  <c r="O102" i="5"/>
  <c r="O103" i="5"/>
  <c r="O104" i="5"/>
  <c r="O105" i="5"/>
  <c r="O106" i="5"/>
  <c r="O107" i="5"/>
  <c r="O108" i="5"/>
  <c r="O109" i="5"/>
  <c r="O110" i="5"/>
  <c r="O111" i="5"/>
  <c r="O112" i="5"/>
  <c r="O113" i="5"/>
  <c r="O114" i="5"/>
  <c r="O115" i="5"/>
  <c r="O116" i="5"/>
  <c r="O117" i="5"/>
  <c r="O118" i="5"/>
  <c r="O119" i="5"/>
  <c r="O120" i="5"/>
  <c r="O121" i="5"/>
  <c r="O122" i="5"/>
  <c r="O123" i="5"/>
  <c r="O124" i="5"/>
  <c r="O125" i="5"/>
  <c r="O126" i="5"/>
  <c r="O127" i="5"/>
  <c r="O128" i="5"/>
  <c r="O129" i="5"/>
  <c r="O130" i="5"/>
  <c r="O131" i="5"/>
  <c r="O132" i="5"/>
  <c r="O133" i="5"/>
  <c r="O134" i="5"/>
  <c r="O135" i="5"/>
  <c r="O136" i="5"/>
  <c r="O137" i="5"/>
  <c r="O138" i="5"/>
  <c r="O139" i="5"/>
  <c r="O140" i="5"/>
  <c r="O141" i="5"/>
  <c r="O142" i="5"/>
  <c r="O143" i="5"/>
  <c r="O144" i="5"/>
  <c r="O145" i="5"/>
  <c r="O146" i="5"/>
  <c r="O147" i="5"/>
  <c r="O148" i="5"/>
  <c r="O149" i="5"/>
  <c r="O150" i="5"/>
  <c r="O151" i="5"/>
  <c r="O152" i="5"/>
  <c r="O153" i="5"/>
  <c r="O154" i="5"/>
  <c r="O155" i="5"/>
  <c r="O156" i="5"/>
  <c r="O157" i="5"/>
  <c r="O158" i="5"/>
  <c r="O159" i="5"/>
  <c r="O160" i="5"/>
  <c r="O161" i="5"/>
  <c r="O162" i="5"/>
  <c r="O163" i="5"/>
  <c r="O164" i="5"/>
  <c r="O165" i="5"/>
  <c r="O166" i="5"/>
  <c r="O167" i="5"/>
  <c r="O168" i="5"/>
  <c r="O169" i="5"/>
  <c r="O170" i="5"/>
  <c r="O171" i="5"/>
  <c r="O172" i="5"/>
  <c r="O173" i="5"/>
  <c r="O174" i="5"/>
  <c r="O175" i="5"/>
  <c r="O176" i="5"/>
  <c r="O177" i="5"/>
  <c r="O178" i="5"/>
  <c r="O179" i="5"/>
  <c r="O180" i="5"/>
  <c r="O181" i="5"/>
  <c r="O182" i="5"/>
  <c r="O183" i="5"/>
  <c r="O184" i="5"/>
  <c r="O185" i="5"/>
  <c r="O186" i="5"/>
  <c r="O187" i="5"/>
  <c r="O188" i="5"/>
  <c r="O189" i="5"/>
  <c r="O190" i="5"/>
  <c r="O191" i="5"/>
  <c r="O192" i="5"/>
  <c r="O193" i="5"/>
  <c r="O194" i="5"/>
  <c r="O195" i="5"/>
  <c r="O196" i="5"/>
  <c r="O197" i="5"/>
  <c r="O198" i="5"/>
  <c r="O199" i="5"/>
  <c r="O200" i="5"/>
  <c r="O201" i="5"/>
  <c r="O202" i="5"/>
  <c r="O203" i="5"/>
  <c r="O204" i="5"/>
  <c r="O205" i="5"/>
  <c r="O206" i="5"/>
  <c r="O207" i="5"/>
  <c r="O208" i="5"/>
  <c r="O209" i="5"/>
  <c r="O210" i="5"/>
  <c r="O211" i="5"/>
  <c r="O212" i="5"/>
  <c r="O213" i="5"/>
  <c r="O214" i="5"/>
  <c r="O215" i="5"/>
  <c r="O216" i="5"/>
  <c r="O217" i="5"/>
  <c r="O218" i="5"/>
  <c r="O219" i="5"/>
  <c r="O220" i="5"/>
  <c r="O221" i="5"/>
  <c r="O222" i="5"/>
  <c r="O223" i="5"/>
  <c r="O224" i="5"/>
  <c r="O225" i="5"/>
  <c r="O226" i="5"/>
  <c r="O227" i="5"/>
  <c r="O228" i="5"/>
  <c r="O229" i="5"/>
  <c r="O230" i="5"/>
  <c r="O231" i="5"/>
  <c r="O232" i="5"/>
  <c r="O233" i="5"/>
  <c r="O234" i="5"/>
  <c r="O235" i="5"/>
  <c r="O236" i="5"/>
  <c r="O237" i="5"/>
  <c r="O238" i="5"/>
  <c r="O239" i="5"/>
  <c r="O240" i="5"/>
  <c r="O241" i="5"/>
  <c r="O242" i="5"/>
  <c r="O243" i="5"/>
  <c r="O244" i="5"/>
  <c r="O245" i="5"/>
  <c r="O246" i="5"/>
  <c r="O247" i="5"/>
  <c r="O248" i="5"/>
  <c r="O249" i="5"/>
  <c r="O250" i="5"/>
  <c r="O251" i="5"/>
  <c r="O252" i="5"/>
  <c r="O253" i="5"/>
  <c r="O254" i="5"/>
  <c r="O255" i="5"/>
  <c r="O256" i="5"/>
  <c r="O257" i="5"/>
  <c r="O258" i="5"/>
  <c r="O259" i="5"/>
  <c r="O260" i="5"/>
  <c r="O261" i="5"/>
  <c r="O262" i="5"/>
  <c r="O263" i="5"/>
  <c r="O264" i="5"/>
  <c r="O265" i="5"/>
  <c r="O266" i="5"/>
  <c r="O267" i="5"/>
  <c r="O268" i="5"/>
  <c r="O269" i="5"/>
  <c r="O270" i="5"/>
  <c r="O271" i="5"/>
  <c r="O272" i="5"/>
  <c r="O273" i="5"/>
  <c r="O274" i="5"/>
  <c r="O275" i="5"/>
  <c r="O276" i="5"/>
  <c r="O277" i="5"/>
  <c r="O278" i="5"/>
  <c r="O279" i="5"/>
  <c r="O280" i="5"/>
  <c r="O281" i="5"/>
  <c r="O282" i="5"/>
  <c r="O283" i="5"/>
  <c r="O284" i="5"/>
  <c r="O285" i="5"/>
  <c r="O286" i="5"/>
  <c r="O287" i="5"/>
  <c r="O288" i="5"/>
  <c r="O289" i="5"/>
  <c r="O290" i="5"/>
  <c r="O291" i="5"/>
  <c r="O292" i="5"/>
  <c r="O293" i="5"/>
  <c r="O294" i="5"/>
  <c r="O295" i="5"/>
  <c r="O296" i="5"/>
  <c r="O297" i="5"/>
  <c r="O298" i="5"/>
  <c r="O299" i="5"/>
  <c r="O300" i="5"/>
  <c r="O301" i="5"/>
  <c r="O302" i="5"/>
  <c r="O303" i="5"/>
  <c r="O304" i="5"/>
  <c r="O305" i="5"/>
  <c r="O306" i="5"/>
  <c r="O307" i="5"/>
  <c r="O308" i="5"/>
  <c r="O309" i="5"/>
  <c r="O310" i="5"/>
  <c r="O311" i="5"/>
  <c r="O312" i="5"/>
  <c r="O313" i="5"/>
  <c r="O314" i="5"/>
  <c r="O315" i="5"/>
  <c r="O316" i="5"/>
  <c r="O317" i="5"/>
  <c r="O318" i="5"/>
  <c r="O319" i="5"/>
  <c r="O320" i="5"/>
  <c r="O321" i="5"/>
  <c r="O322" i="5"/>
  <c r="O323" i="5"/>
  <c r="O324" i="5"/>
  <c r="O325" i="5"/>
  <c r="O326" i="5"/>
  <c r="O327" i="5"/>
  <c r="O328" i="5"/>
  <c r="O329" i="5"/>
  <c r="O330" i="5"/>
  <c r="O331" i="5"/>
  <c r="O332" i="5"/>
  <c r="O333" i="5"/>
  <c r="O334" i="5"/>
  <c r="O335" i="5"/>
  <c r="O336" i="5"/>
  <c r="O337" i="5"/>
  <c r="O338" i="5"/>
  <c r="O339" i="5"/>
  <c r="O340" i="5"/>
  <c r="O341" i="5"/>
  <c r="O342" i="5"/>
  <c r="O343" i="5"/>
  <c r="O344" i="5"/>
  <c r="O345" i="5"/>
  <c r="O346" i="5"/>
  <c r="O347" i="5"/>
  <c r="O348" i="5"/>
  <c r="O349" i="5"/>
  <c r="O350" i="5"/>
  <c r="O351" i="5"/>
  <c r="O352" i="5"/>
  <c r="O353" i="5"/>
  <c r="O354" i="5"/>
  <c r="O355" i="5"/>
  <c r="O356" i="5"/>
  <c r="O357" i="5"/>
  <c r="O358" i="5"/>
  <c r="O359" i="5"/>
  <c r="O360" i="5"/>
  <c r="O361" i="5"/>
  <c r="O362" i="5"/>
  <c r="O363" i="5"/>
  <c r="O364" i="5"/>
  <c r="O365" i="5"/>
  <c r="O366" i="5"/>
  <c r="O367" i="5"/>
  <c r="O368" i="5"/>
  <c r="O369" i="5"/>
  <c r="O370" i="5"/>
  <c r="O371" i="5"/>
  <c r="O372" i="5"/>
  <c r="O373" i="5"/>
  <c r="O374" i="5"/>
  <c r="O375" i="5"/>
  <c r="O376" i="5"/>
  <c r="O377" i="5"/>
  <c r="O378" i="5"/>
  <c r="O379" i="5"/>
  <c r="O380" i="5"/>
  <c r="O381" i="5"/>
  <c r="O382" i="5"/>
  <c r="O383" i="5"/>
  <c r="O384" i="5"/>
  <c r="O385" i="5"/>
  <c r="O386" i="5"/>
  <c r="O387" i="5"/>
  <c r="O388" i="5"/>
  <c r="O389" i="5"/>
  <c r="O390" i="5"/>
  <c r="O391" i="5"/>
  <c r="O392" i="5"/>
  <c r="O393" i="5"/>
  <c r="O394" i="5"/>
  <c r="O395" i="5"/>
  <c r="O396" i="5"/>
  <c r="O397" i="5"/>
  <c r="O398" i="5"/>
  <c r="O399" i="5"/>
  <c r="O400" i="5"/>
  <c r="O401" i="5"/>
  <c r="O402" i="5"/>
  <c r="O403" i="5"/>
  <c r="O404" i="5"/>
  <c r="O405" i="5"/>
  <c r="O406" i="5"/>
  <c r="O407" i="5"/>
  <c r="O408" i="5"/>
  <c r="O409" i="5"/>
  <c r="O410" i="5"/>
  <c r="O411" i="5"/>
  <c r="O412" i="5"/>
  <c r="O413" i="5"/>
  <c r="O414" i="5"/>
  <c r="O415" i="5"/>
  <c r="O416" i="5"/>
  <c r="O417" i="5"/>
  <c r="O418" i="5"/>
  <c r="O419" i="5"/>
  <c r="O420" i="5"/>
  <c r="O421" i="5"/>
  <c r="O422" i="5"/>
  <c r="O423" i="5"/>
  <c r="O424" i="5"/>
  <c r="O425" i="5"/>
  <c r="O426" i="5"/>
  <c r="O427" i="5"/>
  <c r="O428" i="5"/>
  <c r="O429" i="5"/>
  <c r="O430" i="5"/>
  <c r="O431" i="5"/>
  <c r="O432" i="5"/>
  <c r="O433" i="5"/>
  <c r="O434" i="5"/>
  <c r="O435" i="5"/>
  <c r="O436" i="5"/>
  <c r="O437" i="5"/>
  <c r="O438" i="5"/>
  <c r="O439" i="5"/>
  <c r="O440" i="5"/>
  <c r="O441" i="5"/>
  <c r="O442" i="5"/>
  <c r="O443" i="5"/>
  <c r="O444" i="5"/>
  <c r="O445" i="5"/>
  <c r="O446" i="5"/>
  <c r="O447" i="5"/>
  <c r="O448" i="5"/>
  <c r="O449" i="5"/>
  <c r="O450" i="5"/>
  <c r="O451" i="5"/>
  <c r="O452" i="5"/>
  <c r="O453" i="5"/>
  <c r="O454" i="5"/>
  <c r="O455" i="5"/>
  <c r="O456" i="5"/>
  <c r="O457" i="5"/>
  <c r="O458" i="5"/>
  <c r="O459" i="5"/>
  <c r="O460" i="5"/>
  <c r="O461" i="5"/>
  <c r="O462" i="5"/>
  <c r="O463" i="5"/>
  <c r="O464" i="5"/>
  <c r="O465" i="5"/>
  <c r="O466" i="5"/>
  <c r="O467" i="5"/>
  <c r="O468" i="5"/>
  <c r="O469" i="5"/>
  <c r="O470" i="5"/>
  <c r="O471" i="5"/>
  <c r="O472" i="5"/>
  <c r="O473" i="5"/>
  <c r="O474" i="5"/>
  <c r="O475" i="5"/>
  <c r="O476" i="5"/>
  <c r="O477" i="5"/>
  <c r="O478" i="5"/>
  <c r="O479" i="5"/>
  <c r="O480" i="5"/>
  <c r="O481" i="5"/>
  <c r="O482" i="5"/>
  <c r="O483" i="5"/>
  <c r="O484" i="5"/>
  <c r="O485" i="5"/>
  <c r="O486" i="5"/>
  <c r="O487" i="5"/>
  <c r="O488" i="5"/>
  <c r="O489" i="5"/>
  <c r="O490" i="5"/>
  <c r="O491" i="5"/>
  <c r="O492" i="5"/>
  <c r="O493" i="5"/>
  <c r="O494" i="5"/>
  <c r="O495" i="5"/>
  <c r="O496" i="5"/>
  <c r="O497" i="5"/>
  <c r="O498" i="5"/>
  <c r="O499" i="5"/>
  <c r="O500" i="5"/>
  <c r="O501" i="5"/>
  <c r="O502" i="5"/>
  <c r="O503" i="5"/>
  <c r="O504" i="5"/>
  <c r="O505" i="5"/>
  <c r="O506" i="5"/>
  <c r="O507" i="5"/>
  <c r="O508" i="5"/>
  <c r="O509" i="5"/>
  <c r="O510" i="5"/>
  <c r="O511" i="5"/>
  <c r="O512" i="5"/>
  <c r="O513" i="5"/>
  <c r="O514" i="5"/>
  <c r="O515" i="5"/>
  <c r="O516" i="5"/>
  <c r="O517" i="5"/>
  <c r="O518" i="5"/>
  <c r="O519" i="5"/>
  <c r="O520" i="5"/>
  <c r="O521" i="5"/>
  <c r="O522" i="5"/>
  <c r="O523" i="5"/>
  <c r="O524" i="5"/>
  <c r="O525" i="5"/>
  <c r="O526" i="5"/>
  <c r="O527" i="5"/>
  <c r="O528" i="5"/>
  <c r="O529" i="5"/>
  <c r="O530" i="5"/>
  <c r="O531" i="5"/>
  <c r="O532" i="5"/>
  <c r="O533" i="5"/>
  <c r="O534" i="5"/>
  <c r="O535" i="5"/>
  <c r="O536" i="5"/>
  <c r="O537" i="5"/>
  <c r="O538" i="5"/>
  <c r="O539" i="5"/>
  <c r="O540" i="5"/>
  <c r="O541" i="5"/>
  <c r="O542" i="5"/>
  <c r="O543" i="5"/>
  <c r="O544" i="5"/>
  <c r="O545" i="5"/>
  <c r="O546" i="5"/>
  <c r="O547" i="5"/>
  <c r="O548" i="5"/>
  <c r="O549" i="5"/>
  <c r="O550" i="5"/>
  <c r="O551" i="5"/>
  <c r="O552" i="5"/>
  <c r="O553" i="5"/>
  <c r="O554" i="5"/>
  <c r="O555" i="5"/>
  <c r="O556" i="5"/>
  <c r="O557" i="5"/>
  <c r="O558" i="5"/>
  <c r="O559" i="5"/>
  <c r="O560" i="5"/>
  <c r="O561" i="5"/>
  <c r="O562" i="5"/>
  <c r="O563" i="5"/>
  <c r="O564" i="5"/>
  <c r="O565" i="5"/>
  <c r="O566" i="5"/>
  <c r="O567" i="5"/>
  <c r="O568" i="5"/>
  <c r="O569" i="5"/>
  <c r="O570" i="5"/>
  <c r="O571" i="5"/>
  <c r="O572" i="5"/>
  <c r="O573" i="5"/>
  <c r="O574" i="5"/>
  <c r="O575" i="5"/>
  <c r="O576" i="5"/>
  <c r="O577" i="5"/>
  <c r="O578" i="5"/>
  <c r="O579" i="5"/>
  <c r="O580" i="5"/>
  <c r="O581" i="5"/>
  <c r="O582" i="5"/>
  <c r="O583" i="5"/>
  <c r="O584" i="5"/>
  <c r="O585" i="5"/>
  <c r="O586" i="5"/>
  <c r="O587" i="5"/>
  <c r="O588" i="5"/>
  <c r="O589" i="5"/>
  <c r="O590" i="5"/>
  <c r="O591" i="5"/>
  <c r="O592" i="5"/>
  <c r="O593" i="5"/>
  <c r="O594" i="5"/>
  <c r="O595" i="5"/>
  <c r="O596" i="5"/>
  <c r="O597" i="5"/>
  <c r="O598" i="5"/>
  <c r="O599" i="5"/>
  <c r="O600" i="5"/>
  <c r="O601" i="5"/>
  <c r="O602" i="5"/>
  <c r="O603" i="5"/>
  <c r="O604" i="5"/>
  <c r="O605" i="5"/>
  <c r="O606" i="5"/>
  <c r="O607" i="5"/>
  <c r="O608" i="5"/>
  <c r="O609" i="5"/>
  <c r="O610" i="5"/>
  <c r="O611" i="5"/>
  <c r="O612" i="5"/>
  <c r="O613" i="5"/>
  <c r="O614" i="5"/>
  <c r="O615" i="5"/>
  <c r="O616" i="5"/>
  <c r="O617" i="5"/>
  <c r="O618" i="5"/>
  <c r="O619" i="5"/>
  <c r="O620" i="5"/>
  <c r="O621" i="5"/>
  <c r="O622" i="5"/>
  <c r="O623" i="5"/>
  <c r="O624" i="5"/>
  <c r="O625" i="5"/>
  <c r="O626" i="5"/>
  <c r="O627" i="5"/>
  <c r="O628" i="5"/>
  <c r="O629" i="5"/>
  <c r="O630" i="5"/>
  <c r="O631" i="5"/>
  <c r="O632" i="5"/>
  <c r="O633" i="5"/>
  <c r="O634" i="5"/>
  <c r="O635" i="5"/>
  <c r="O636" i="5"/>
  <c r="O637" i="5"/>
  <c r="O638" i="5"/>
  <c r="O639" i="5"/>
  <c r="O640" i="5"/>
  <c r="O641" i="5"/>
  <c r="O642" i="5"/>
  <c r="O643" i="5"/>
  <c r="O644" i="5"/>
  <c r="O645" i="5"/>
  <c r="O646" i="5"/>
  <c r="O647" i="5"/>
  <c r="O648" i="5"/>
  <c r="O649" i="5"/>
  <c r="O650" i="5"/>
  <c r="O651" i="5"/>
  <c r="O652" i="5"/>
  <c r="O653" i="5"/>
  <c r="O654" i="5"/>
  <c r="O655" i="5"/>
  <c r="O656" i="5"/>
  <c r="O657" i="5"/>
  <c r="O658" i="5"/>
  <c r="O659" i="5"/>
  <c r="O660" i="5"/>
  <c r="O661" i="5"/>
  <c r="O662" i="5"/>
  <c r="O663" i="5"/>
  <c r="O664" i="5"/>
  <c r="O665" i="5"/>
  <c r="O666" i="5"/>
  <c r="O667" i="5"/>
  <c r="O668" i="5"/>
  <c r="O669" i="5"/>
  <c r="O670" i="5"/>
  <c r="O671" i="5"/>
  <c r="O672" i="5"/>
  <c r="O673" i="5"/>
  <c r="O674" i="5"/>
  <c r="O675" i="5"/>
  <c r="O676" i="5"/>
  <c r="O677" i="5"/>
  <c r="O678" i="5"/>
  <c r="O679" i="5"/>
  <c r="O680" i="5"/>
  <c r="O681" i="5"/>
  <c r="O682" i="5"/>
  <c r="O683" i="5"/>
  <c r="O684" i="5"/>
  <c r="O685" i="5"/>
  <c r="O686" i="5"/>
  <c r="O687" i="5"/>
  <c r="O688" i="5"/>
  <c r="O689" i="5"/>
  <c r="O690" i="5"/>
  <c r="O691" i="5"/>
  <c r="O692" i="5"/>
  <c r="O693" i="5"/>
  <c r="O694" i="5"/>
  <c r="O695" i="5"/>
  <c r="O696" i="5"/>
  <c r="O697" i="5"/>
  <c r="O698" i="5"/>
  <c r="O699" i="5"/>
  <c r="O700" i="5"/>
  <c r="O701" i="5"/>
  <c r="O702" i="5"/>
  <c r="O703" i="5"/>
  <c r="O704" i="5"/>
  <c r="O705" i="5"/>
  <c r="O706" i="5"/>
  <c r="O707" i="5"/>
  <c r="O708" i="5"/>
  <c r="O709" i="5"/>
  <c r="O710" i="5"/>
  <c r="O711" i="5"/>
  <c r="O712" i="5"/>
  <c r="O713" i="5"/>
  <c r="O714" i="5"/>
  <c r="O715" i="5"/>
  <c r="O716" i="5"/>
  <c r="O717" i="5"/>
  <c r="O718" i="5"/>
  <c r="O719" i="5"/>
  <c r="O720" i="5"/>
  <c r="O721" i="5"/>
  <c r="O722" i="5"/>
  <c r="O723" i="5"/>
  <c r="O724" i="5"/>
  <c r="O725" i="5"/>
  <c r="O726" i="5"/>
  <c r="O727" i="5"/>
  <c r="O728" i="5"/>
  <c r="O729" i="5"/>
  <c r="O730" i="5"/>
  <c r="O731" i="5"/>
  <c r="O732" i="5"/>
  <c r="O733" i="5"/>
  <c r="O734" i="5"/>
  <c r="O735" i="5"/>
  <c r="O736" i="5"/>
  <c r="O737" i="5"/>
  <c r="O738" i="5"/>
  <c r="O739" i="5"/>
  <c r="O740" i="5"/>
  <c r="O741" i="5"/>
  <c r="O742" i="5"/>
  <c r="O743" i="5"/>
  <c r="O744" i="5"/>
  <c r="O745" i="5"/>
  <c r="O746" i="5"/>
  <c r="O747" i="5"/>
  <c r="O748" i="5"/>
  <c r="O749" i="5"/>
  <c r="O750" i="5"/>
  <c r="O751" i="5"/>
  <c r="O752" i="5"/>
  <c r="O753" i="5"/>
  <c r="O754" i="5"/>
  <c r="O755" i="5"/>
  <c r="O756" i="5"/>
  <c r="O757" i="5"/>
  <c r="O758" i="5"/>
  <c r="O759" i="5"/>
  <c r="O760" i="5"/>
  <c r="O761" i="5"/>
  <c r="O762" i="5"/>
  <c r="O763" i="5"/>
  <c r="O764" i="5"/>
  <c r="O765" i="5"/>
  <c r="O766" i="5"/>
  <c r="O767" i="5"/>
  <c r="O768" i="5"/>
  <c r="O769" i="5"/>
  <c r="O770" i="5"/>
  <c r="O771" i="5"/>
  <c r="O772" i="5"/>
  <c r="O773" i="5"/>
  <c r="O774" i="5"/>
  <c r="O775" i="5"/>
  <c r="O776" i="5"/>
  <c r="O777" i="5"/>
  <c r="O778" i="5"/>
  <c r="O779" i="5"/>
  <c r="O780" i="5"/>
  <c r="O781" i="5"/>
  <c r="O782" i="5"/>
  <c r="O783" i="5"/>
  <c r="O784" i="5"/>
  <c r="O785" i="5"/>
  <c r="O786" i="5"/>
  <c r="O787" i="5"/>
  <c r="O788" i="5"/>
  <c r="O789" i="5"/>
  <c r="O790" i="5"/>
  <c r="O791" i="5"/>
  <c r="O792" i="5"/>
  <c r="O793" i="5"/>
  <c r="O794" i="5"/>
  <c r="O795" i="5"/>
  <c r="O796" i="5"/>
  <c r="O797" i="5"/>
  <c r="O798" i="5"/>
  <c r="O799" i="5"/>
  <c r="O800" i="5"/>
  <c r="O801" i="5"/>
  <c r="O802" i="5"/>
  <c r="O803" i="5"/>
  <c r="O804" i="5"/>
  <c r="O805" i="5"/>
  <c r="O806" i="5"/>
  <c r="O807" i="5"/>
  <c r="O808" i="5"/>
  <c r="O809" i="5"/>
  <c r="O810" i="5"/>
  <c r="O811" i="5"/>
  <c r="O812" i="5"/>
  <c r="O813" i="5"/>
  <c r="O814" i="5"/>
  <c r="O815" i="5"/>
  <c r="O816" i="5"/>
  <c r="O817" i="5"/>
  <c r="O818" i="5"/>
  <c r="O819" i="5"/>
  <c r="O820" i="5"/>
  <c r="O821" i="5"/>
  <c r="O822" i="5"/>
  <c r="O823" i="5"/>
  <c r="O824" i="5"/>
  <c r="O825" i="5"/>
  <c r="O826" i="5"/>
  <c r="O827" i="5"/>
  <c r="O828" i="5"/>
  <c r="O829" i="5"/>
  <c r="O830" i="5"/>
  <c r="O831" i="5"/>
  <c r="O832" i="5"/>
  <c r="O833" i="5"/>
  <c r="O834" i="5"/>
  <c r="O835" i="5"/>
  <c r="O836" i="5"/>
  <c r="O837" i="5"/>
  <c r="O838" i="5"/>
  <c r="O839" i="5"/>
  <c r="O840" i="5"/>
  <c r="O841" i="5"/>
  <c r="O842" i="5"/>
  <c r="O843" i="5"/>
  <c r="O844" i="5"/>
  <c r="O845" i="5"/>
  <c r="O846" i="5"/>
  <c r="O847" i="5"/>
  <c r="O848" i="5"/>
  <c r="O849" i="5"/>
  <c r="O850" i="5"/>
  <c r="O851" i="5"/>
  <c r="O852" i="5"/>
  <c r="O853" i="5"/>
  <c r="O854" i="5"/>
  <c r="O855" i="5"/>
  <c r="O856" i="5"/>
  <c r="O857" i="5"/>
  <c r="O858" i="5"/>
  <c r="O859" i="5"/>
  <c r="O860" i="5"/>
  <c r="O861" i="5"/>
  <c r="O862" i="5"/>
  <c r="O863" i="5"/>
  <c r="O864" i="5"/>
  <c r="O865" i="5"/>
  <c r="O866" i="5"/>
  <c r="O867" i="5"/>
  <c r="O868" i="5"/>
  <c r="O869" i="5"/>
  <c r="O870" i="5"/>
  <c r="O871" i="5"/>
  <c r="O872" i="5"/>
  <c r="O873" i="5"/>
  <c r="O874" i="5"/>
  <c r="O875" i="5"/>
  <c r="O876" i="5"/>
  <c r="O877" i="5"/>
  <c r="O878" i="5"/>
  <c r="O879" i="5"/>
  <c r="O880" i="5"/>
  <c r="O881" i="5"/>
  <c r="O882" i="5"/>
  <c r="O883" i="5"/>
  <c r="O884" i="5"/>
  <c r="O885" i="5"/>
  <c r="O886" i="5"/>
  <c r="O887" i="5"/>
  <c r="O888" i="5"/>
  <c r="O889" i="5"/>
  <c r="O890" i="5"/>
  <c r="O891" i="5"/>
  <c r="O892" i="5"/>
  <c r="O893" i="5"/>
  <c r="O894" i="5"/>
  <c r="O895" i="5"/>
  <c r="O896" i="5"/>
  <c r="O897" i="5"/>
  <c r="O898" i="5"/>
  <c r="O899" i="5"/>
  <c r="O900" i="5"/>
  <c r="O901" i="5"/>
  <c r="O902" i="5"/>
  <c r="O903" i="5"/>
  <c r="O904" i="5"/>
  <c r="O905" i="5"/>
  <c r="O906" i="5"/>
  <c r="O907" i="5"/>
  <c r="O908" i="5"/>
  <c r="O909" i="5"/>
  <c r="O910" i="5"/>
  <c r="O911" i="5"/>
  <c r="O912" i="5"/>
  <c r="O913" i="5"/>
  <c r="O914" i="5"/>
  <c r="O915" i="5"/>
  <c r="O916" i="5"/>
  <c r="O917" i="5"/>
  <c r="O918" i="5"/>
  <c r="O919" i="5"/>
  <c r="O920" i="5"/>
  <c r="O921" i="5"/>
  <c r="O922" i="5"/>
  <c r="O923" i="5"/>
  <c r="O924" i="5"/>
  <c r="O925" i="5"/>
  <c r="O926" i="5"/>
  <c r="O927" i="5"/>
  <c r="O928" i="5"/>
  <c r="O929" i="5"/>
  <c r="O930" i="5"/>
  <c r="O931" i="5"/>
  <c r="O932" i="5"/>
  <c r="O933" i="5"/>
  <c r="O934" i="5"/>
  <c r="O935" i="5"/>
  <c r="O936" i="5"/>
  <c r="O937" i="5"/>
  <c r="O938" i="5"/>
  <c r="O939" i="5"/>
  <c r="O940" i="5"/>
  <c r="O941" i="5"/>
  <c r="O942" i="5"/>
  <c r="O943" i="5"/>
  <c r="O944" i="5"/>
  <c r="O945" i="5"/>
  <c r="O946" i="5"/>
  <c r="O947" i="5"/>
  <c r="O948" i="5"/>
  <c r="O949" i="5"/>
  <c r="O950" i="5"/>
  <c r="O951" i="5"/>
  <c r="O952" i="5"/>
  <c r="O953" i="5"/>
  <c r="O954" i="5"/>
  <c r="O955" i="5"/>
  <c r="O956" i="5"/>
  <c r="O957" i="5"/>
  <c r="O958" i="5"/>
  <c r="O959" i="5"/>
  <c r="O960" i="5"/>
  <c r="O961" i="5"/>
  <c r="O962" i="5"/>
  <c r="O963" i="5"/>
  <c r="O964" i="5"/>
  <c r="O965" i="5"/>
  <c r="O966" i="5"/>
  <c r="O967" i="5"/>
  <c r="O968" i="5"/>
  <c r="O969" i="5"/>
  <c r="O970" i="5"/>
  <c r="O971" i="5"/>
  <c r="O972" i="5"/>
  <c r="O973" i="5"/>
  <c r="O974" i="5"/>
  <c r="O975" i="5"/>
  <c r="O976" i="5"/>
  <c r="O977" i="5"/>
  <c r="O978" i="5"/>
  <c r="O979" i="5"/>
  <c r="O980" i="5"/>
  <c r="O981" i="5"/>
  <c r="O982" i="5"/>
  <c r="O983" i="5"/>
  <c r="O984" i="5"/>
  <c r="O985" i="5"/>
  <c r="O986" i="5"/>
  <c r="O987" i="5"/>
  <c r="O988" i="5"/>
  <c r="O989" i="5"/>
  <c r="O990" i="5"/>
  <c r="O991" i="5"/>
  <c r="O992" i="5"/>
  <c r="O993" i="5"/>
  <c r="O994" i="5"/>
  <c r="O995" i="5"/>
  <c r="O996" i="5"/>
  <c r="O997" i="5"/>
  <c r="O998" i="5"/>
  <c r="O999" i="5"/>
  <c r="O1000" i="5"/>
  <c r="O1001" i="5"/>
  <c r="O1002" i="5"/>
  <c r="O1003" i="5"/>
  <c r="O1004" i="5"/>
  <c r="O1005" i="5"/>
  <c r="O1006" i="5"/>
  <c r="O1007" i="5"/>
  <c r="O1008" i="5"/>
  <c r="O1009" i="5"/>
  <c r="O1010" i="5"/>
  <c r="O1011" i="5"/>
  <c r="O1012" i="5"/>
  <c r="O1013" i="5"/>
  <c r="O1014" i="5"/>
  <c r="O1015" i="5"/>
  <c r="O1016" i="5"/>
  <c r="O1017" i="5"/>
  <c r="O1018" i="5"/>
  <c r="O1019" i="5"/>
  <c r="O1020" i="5"/>
  <c r="O1021" i="5"/>
  <c r="O1022" i="5"/>
  <c r="O1023" i="5"/>
  <c r="O1024" i="5"/>
  <c r="O1025" i="5"/>
  <c r="O1026" i="5"/>
  <c r="O1027" i="5"/>
  <c r="O1028" i="5"/>
  <c r="O1029" i="5"/>
  <c r="O1030" i="5"/>
  <c r="O1031" i="5"/>
  <c r="O1032" i="5"/>
  <c r="O1033" i="5"/>
  <c r="O1034" i="5"/>
  <c r="O1035" i="5"/>
  <c r="O1036" i="5"/>
  <c r="O1037" i="5"/>
  <c r="O1038" i="5"/>
  <c r="O1039" i="5"/>
  <c r="O1040" i="5"/>
  <c r="O1041" i="5"/>
  <c r="O1042" i="5"/>
  <c r="O1043" i="5"/>
  <c r="O1044" i="5"/>
  <c r="O1045" i="5"/>
  <c r="O1046" i="5"/>
  <c r="O1047" i="5"/>
  <c r="O1048" i="5"/>
  <c r="O1049" i="5"/>
  <c r="O1050" i="5"/>
  <c r="O1051" i="5"/>
  <c r="O1052" i="5"/>
  <c r="O1053" i="5"/>
  <c r="O1054" i="5"/>
  <c r="O1055" i="5"/>
  <c r="O1056" i="5"/>
  <c r="O1057" i="5"/>
  <c r="O1058" i="5"/>
  <c r="O1059" i="5"/>
  <c r="O1060" i="5"/>
  <c r="O1061" i="5"/>
  <c r="O1062" i="5"/>
  <c r="O1063" i="5"/>
  <c r="O1064" i="5"/>
  <c r="O1065" i="5"/>
  <c r="O1066" i="5"/>
  <c r="O1067" i="5"/>
  <c r="O1068" i="5"/>
  <c r="O1069" i="5"/>
  <c r="O1070" i="5"/>
  <c r="O1071" i="5"/>
  <c r="O1072" i="5"/>
  <c r="O1073" i="5"/>
  <c r="O1074" i="5"/>
  <c r="O1075" i="5"/>
  <c r="O1076" i="5"/>
  <c r="O1077" i="5"/>
  <c r="O1078" i="5"/>
  <c r="O1079" i="5"/>
  <c r="O1080" i="5"/>
  <c r="O1081" i="5"/>
  <c r="O1082" i="5"/>
  <c r="O1083" i="5"/>
  <c r="O1084" i="5"/>
  <c r="O1085" i="5"/>
  <c r="O1086" i="5"/>
  <c r="O1087" i="5"/>
  <c r="O1088" i="5"/>
  <c r="O1089" i="5"/>
  <c r="O1090" i="5"/>
  <c r="O1091" i="5"/>
  <c r="O1092" i="5"/>
  <c r="O1093" i="5"/>
  <c r="O1094" i="5"/>
  <c r="O1095" i="5"/>
  <c r="O1096" i="5"/>
  <c r="O1097" i="5"/>
  <c r="O1098" i="5"/>
  <c r="O1099" i="5"/>
  <c r="O1100" i="5"/>
  <c r="O1101" i="5"/>
  <c r="O1102" i="5"/>
  <c r="O1103" i="5"/>
  <c r="O1104" i="5"/>
  <c r="O1105" i="5"/>
  <c r="O1106" i="5"/>
  <c r="O1107" i="5"/>
  <c r="O1108" i="5"/>
  <c r="O1109" i="5"/>
  <c r="O1110" i="5"/>
  <c r="O1111" i="5"/>
  <c r="O1112" i="5"/>
  <c r="O1113" i="5"/>
  <c r="O1114" i="5"/>
  <c r="O1115" i="5"/>
  <c r="O1116" i="5"/>
  <c r="O1117" i="5"/>
  <c r="O1118" i="5"/>
  <c r="O1119" i="5"/>
  <c r="O1120" i="5"/>
  <c r="O1121" i="5"/>
  <c r="O1122" i="5"/>
  <c r="O1123" i="5"/>
  <c r="O1124" i="5"/>
  <c r="O1125" i="5"/>
  <c r="O1126" i="5"/>
  <c r="O1127" i="5"/>
  <c r="O1128" i="5"/>
  <c r="O1129" i="5"/>
  <c r="O1130" i="5"/>
  <c r="O1131" i="5"/>
  <c r="O1132" i="5"/>
  <c r="O1133" i="5"/>
  <c r="O1134" i="5"/>
  <c r="O1135" i="5"/>
  <c r="O1136" i="5"/>
  <c r="O1137" i="5"/>
  <c r="O1138" i="5"/>
  <c r="O1139" i="5"/>
  <c r="O1140" i="5"/>
  <c r="O1141" i="5"/>
  <c r="O1142" i="5"/>
  <c r="O1143" i="5"/>
  <c r="O1144" i="5"/>
  <c r="O1145" i="5"/>
  <c r="O1146" i="5"/>
  <c r="O1147" i="5"/>
  <c r="O1148" i="5"/>
  <c r="O1149" i="5"/>
  <c r="O1150" i="5"/>
  <c r="O1151" i="5"/>
  <c r="O1152" i="5"/>
  <c r="O1153" i="5"/>
  <c r="O1154" i="5"/>
  <c r="O1155" i="5"/>
  <c r="O1156" i="5"/>
  <c r="O1157" i="5"/>
  <c r="O1158" i="5"/>
  <c r="O1159" i="5"/>
  <c r="O1160" i="5"/>
  <c r="O1161" i="5"/>
  <c r="O1162" i="5"/>
  <c r="O1163" i="5"/>
  <c r="O1164" i="5"/>
  <c r="O1165" i="5"/>
  <c r="O1166" i="5"/>
  <c r="O1167" i="5"/>
  <c r="O1168" i="5"/>
  <c r="O1169" i="5"/>
  <c r="O1170" i="5"/>
  <c r="O1171" i="5"/>
  <c r="O1172" i="5"/>
  <c r="O1173" i="5"/>
  <c r="O1174" i="5"/>
  <c r="O1175" i="5"/>
  <c r="O1176" i="5"/>
  <c r="O1177" i="5"/>
  <c r="O1178" i="5"/>
  <c r="O1179" i="5"/>
  <c r="O1180" i="5"/>
  <c r="O1181" i="5"/>
  <c r="O1182" i="5"/>
  <c r="O1183" i="5"/>
  <c r="O1184" i="5"/>
  <c r="O1185" i="5"/>
  <c r="O1186" i="5"/>
  <c r="O1187" i="5"/>
  <c r="O1188" i="5"/>
  <c r="O1189" i="5"/>
  <c r="O1190" i="5"/>
  <c r="O1191" i="5"/>
  <c r="O1192" i="5"/>
  <c r="O1193" i="5"/>
  <c r="O1194" i="5"/>
  <c r="O1195" i="5"/>
  <c r="O1196" i="5"/>
  <c r="O1197" i="5"/>
  <c r="O1198" i="5"/>
  <c r="O1199" i="5"/>
  <c r="O1200" i="5"/>
  <c r="O1201" i="5"/>
  <c r="O1202" i="5"/>
  <c r="O1203" i="5"/>
  <c r="O1204" i="5"/>
  <c r="O1205" i="5"/>
  <c r="O1206" i="5"/>
  <c r="O1207" i="5"/>
  <c r="O1208" i="5"/>
  <c r="O1209" i="5"/>
  <c r="O1210" i="5"/>
  <c r="O1211" i="5"/>
  <c r="O1212" i="5"/>
  <c r="O1213" i="5"/>
  <c r="O1214" i="5"/>
  <c r="O1215" i="5"/>
  <c r="O1216" i="5"/>
  <c r="O1217" i="5"/>
  <c r="O1218" i="5"/>
  <c r="O1219" i="5"/>
  <c r="O1220" i="5"/>
  <c r="O1221" i="5"/>
  <c r="O1222" i="5"/>
  <c r="O1223" i="5"/>
  <c r="O1224" i="5"/>
  <c r="O1225" i="5"/>
  <c r="O1226" i="5"/>
  <c r="O1227" i="5"/>
  <c r="O1228" i="5"/>
  <c r="O1229" i="5"/>
  <c r="O1230" i="5"/>
  <c r="O1231" i="5"/>
  <c r="O1232" i="5"/>
  <c r="O1233" i="5"/>
  <c r="O1234" i="5"/>
  <c r="O1235" i="5"/>
  <c r="O1236" i="5"/>
  <c r="O1237" i="5"/>
  <c r="O1238" i="5"/>
  <c r="O1239" i="5"/>
  <c r="O1240" i="5"/>
  <c r="O1241" i="5"/>
  <c r="O1242" i="5"/>
  <c r="O1243" i="5"/>
  <c r="O1244" i="5"/>
  <c r="O1245" i="5"/>
  <c r="O1246" i="5"/>
  <c r="O1247" i="5"/>
  <c r="O1248" i="5"/>
  <c r="O1249" i="5"/>
  <c r="O1250" i="5"/>
  <c r="O1251" i="5"/>
  <c r="O1252" i="5"/>
  <c r="O1253" i="5"/>
  <c r="O1254" i="5"/>
  <c r="O1255" i="5"/>
  <c r="O1256" i="5"/>
  <c r="O1257" i="5"/>
  <c r="O1258" i="5"/>
  <c r="O1259" i="5"/>
  <c r="O1260" i="5"/>
  <c r="O1261" i="5"/>
  <c r="O1262" i="5"/>
  <c r="O1263" i="5"/>
  <c r="O1264" i="5"/>
  <c r="O1265" i="5"/>
  <c r="O1266" i="5"/>
  <c r="O1267" i="5"/>
  <c r="O1268" i="5"/>
  <c r="O1269" i="5"/>
  <c r="O1270" i="5"/>
  <c r="O1271" i="5"/>
  <c r="O1272" i="5"/>
  <c r="O1273" i="5"/>
  <c r="O1274" i="5"/>
  <c r="O1275" i="5"/>
  <c r="O1276" i="5"/>
  <c r="O1277" i="5"/>
  <c r="O1278" i="5"/>
  <c r="O1279" i="5"/>
  <c r="O1280" i="5"/>
  <c r="O1281" i="5"/>
  <c r="O1282" i="5"/>
  <c r="O1283" i="5"/>
  <c r="O1284" i="5"/>
  <c r="O1285" i="5"/>
  <c r="O1286" i="5"/>
  <c r="O1287" i="5"/>
  <c r="O1288" i="5"/>
  <c r="O1289" i="5"/>
  <c r="O1290" i="5"/>
  <c r="O1291" i="5"/>
  <c r="O1292" i="5"/>
  <c r="O1293" i="5"/>
  <c r="O1294" i="5"/>
  <c r="O1295" i="5"/>
  <c r="O1296" i="5"/>
  <c r="O1297" i="5"/>
  <c r="O1298" i="5"/>
  <c r="O1299" i="5"/>
  <c r="O1300" i="5"/>
  <c r="O1301" i="5"/>
  <c r="O1302" i="5"/>
  <c r="O1303" i="5"/>
  <c r="O1304" i="5"/>
  <c r="O1305" i="5"/>
  <c r="O1306" i="5"/>
  <c r="O1307" i="5"/>
  <c r="O1308" i="5"/>
  <c r="O1309" i="5"/>
  <c r="O1310" i="5"/>
  <c r="O1311" i="5"/>
  <c r="O1312" i="5"/>
  <c r="O1313" i="5"/>
  <c r="O1314" i="5"/>
  <c r="O1315" i="5"/>
  <c r="O1316" i="5"/>
  <c r="O1317" i="5"/>
  <c r="O1318" i="5"/>
  <c r="O1319" i="5"/>
  <c r="O1320" i="5"/>
  <c r="O1321" i="5"/>
  <c r="O1322" i="5"/>
  <c r="O1323" i="5"/>
  <c r="O1324" i="5"/>
  <c r="O1325" i="5"/>
  <c r="O1326" i="5"/>
  <c r="O1327" i="5"/>
  <c r="O1328" i="5"/>
  <c r="O1329" i="5"/>
  <c r="O1330" i="5"/>
  <c r="O1331" i="5"/>
  <c r="O1332" i="5"/>
  <c r="O1333" i="5"/>
  <c r="O1334" i="5"/>
  <c r="O1335" i="5"/>
  <c r="O1336" i="5"/>
  <c r="O1337" i="5"/>
  <c r="O1338" i="5"/>
  <c r="O1339" i="5"/>
  <c r="O1340" i="5"/>
  <c r="O1341" i="5"/>
  <c r="O1342" i="5"/>
  <c r="O1343" i="5"/>
  <c r="O1344" i="5"/>
  <c r="O1345" i="5"/>
  <c r="O1346" i="5"/>
  <c r="O1347" i="5"/>
  <c r="O1348" i="5"/>
  <c r="O1349" i="5"/>
  <c r="O1350" i="5"/>
  <c r="O1351" i="5"/>
  <c r="O1352" i="5"/>
  <c r="O1353" i="5"/>
  <c r="O1354" i="5"/>
  <c r="O1355" i="5"/>
  <c r="O1356" i="5"/>
  <c r="O1357" i="5"/>
  <c r="O1358" i="5"/>
  <c r="O1359" i="5"/>
  <c r="O1360" i="5"/>
  <c r="O1361" i="5"/>
  <c r="O1362" i="5"/>
  <c r="O1363" i="5"/>
  <c r="O1364" i="5"/>
  <c r="O1365" i="5"/>
  <c r="O1366" i="5"/>
  <c r="O1367" i="5"/>
  <c r="O1368" i="5"/>
  <c r="O1369" i="5"/>
  <c r="O1370" i="5"/>
  <c r="O1371" i="5"/>
  <c r="O1372" i="5"/>
  <c r="O1373" i="5"/>
  <c r="O1374" i="5"/>
  <c r="O1375" i="5"/>
  <c r="O1376" i="5"/>
  <c r="O1377" i="5"/>
  <c r="O1378" i="5"/>
  <c r="O1379" i="5"/>
  <c r="O1380" i="5"/>
  <c r="O1381" i="5"/>
  <c r="O1382" i="5"/>
  <c r="O1383" i="5"/>
  <c r="O1384" i="5"/>
  <c r="O1385" i="5"/>
  <c r="O1386" i="5"/>
  <c r="O1387" i="5"/>
  <c r="O1388" i="5"/>
  <c r="O1389" i="5"/>
  <c r="O1390" i="5"/>
  <c r="O1391" i="5"/>
  <c r="O1392" i="5"/>
  <c r="O1393" i="5"/>
  <c r="O1394" i="5"/>
  <c r="O1395" i="5"/>
  <c r="O1396" i="5"/>
  <c r="O1397" i="5"/>
  <c r="O1398" i="5"/>
  <c r="O1399" i="5"/>
  <c r="O1400" i="5"/>
  <c r="O1401" i="5"/>
  <c r="O1402" i="5"/>
  <c r="O1403" i="5"/>
  <c r="O1404" i="5"/>
  <c r="O1405" i="5"/>
  <c r="O1406" i="5"/>
  <c r="O1407" i="5"/>
  <c r="O1408" i="5"/>
  <c r="O1409" i="5"/>
  <c r="O1410" i="5"/>
  <c r="O1411" i="5"/>
  <c r="O1412" i="5"/>
  <c r="O1413" i="5"/>
  <c r="O1414" i="5"/>
  <c r="O1415" i="5"/>
  <c r="O1416" i="5"/>
  <c r="O1417" i="5"/>
  <c r="O1418" i="5"/>
  <c r="O1419" i="5"/>
  <c r="O1420" i="5"/>
  <c r="O1421" i="5"/>
  <c r="O1422" i="5"/>
  <c r="O1423" i="5"/>
  <c r="O1424" i="5"/>
  <c r="O1425" i="5"/>
  <c r="O1426" i="5"/>
  <c r="O1427" i="5"/>
  <c r="O1428" i="5"/>
  <c r="O1429" i="5"/>
  <c r="O1430" i="5"/>
  <c r="O1431" i="5"/>
  <c r="O1432" i="5"/>
  <c r="O1433" i="5"/>
  <c r="O1434" i="5"/>
  <c r="O1435" i="5"/>
  <c r="O1436" i="5"/>
  <c r="O1437" i="5"/>
  <c r="O1438" i="5"/>
  <c r="O1439" i="5"/>
  <c r="O1440" i="5"/>
  <c r="O1441" i="5"/>
  <c r="O1442" i="5"/>
  <c r="O1443" i="5"/>
  <c r="O1444" i="5"/>
  <c r="O1445" i="5"/>
  <c r="O1446" i="5"/>
  <c r="O1447" i="5"/>
  <c r="O1448" i="5"/>
  <c r="O1449" i="5"/>
  <c r="O1450" i="5"/>
  <c r="O1451" i="5"/>
  <c r="O1452" i="5"/>
  <c r="O1453" i="5"/>
  <c r="O1454" i="5"/>
  <c r="O1455" i="5"/>
  <c r="O1456" i="5"/>
  <c r="O1457" i="5"/>
  <c r="O1458" i="5"/>
  <c r="O1459" i="5"/>
  <c r="O1460" i="5"/>
  <c r="O1461" i="5"/>
  <c r="O1462" i="5"/>
  <c r="O1463" i="5"/>
  <c r="O1464" i="5"/>
  <c r="O1465" i="5"/>
  <c r="O1466" i="5"/>
  <c r="O1467" i="5"/>
  <c r="O1468" i="5"/>
  <c r="O1469" i="5"/>
  <c r="O1470" i="5"/>
  <c r="O1471" i="5"/>
  <c r="O1472" i="5"/>
  <c r="O1473" i="5"/>
  <c r="O1474" i="5"/>
  <c r="O1475" i="5"/>
  <c r="O1476" i="5"/>
  <c r="O1477" i="5"/>
  <c r="O1478" i="5"/>
  <c r="O1479" i="5"/>
  <c r="O1480" i="5"/>
  <c r="O1481" i="5"/>
  <c r="O1482" i="5"/>
  <c r="O1483" i="5"/>
  <c r="O1484" i="5"/>
  <c r="O1485" i="5"/>
  <c r="O1486" i="5"/>
  <c r="O1487" i="5"/>
  <c r="O1488" i="5"/>
  <c r="O1489" i="5"/>
  <c r="O1490" i="5"/>
  <c r="O1491" i="5"/>
  <c r="O1492" i="5"/>
  <c r="O1493" i="5"/>
  <c r="O1494" i="5"/>
  <c r="O1495" i="5"/>
  <c r="O1496" i="5"/>
  <c r="O1497" i="5"/>
  <c r="O1498" i="5"/>
  <c r="O1499" i="5"/>
  <c r="O1500" i="5"/>
  <c r="O1501" i="5"/>
  <c r="O1502" i="5"/>
  <c r="O1503" i="5"/>
  <c r="O1504" i="5"/>
  <c r="O1505" i="5"/>
  <c r="O1506" i="5"/>
  <c r="O1507" i="5"/>
  <c r="O1508" i="5"/>
  <c r="O1509" i="5"/>
  <c r="O1510" i="5"/>
  <c r="O1511" i="5"/>
  <c r="O1512" i="5"/>
  <c r="O1513" i="5"/>
  <c r="O1514" i="5"/>
  <c r="O1515" i="5"/>
  <c r="O1516" i="5"/>
  <c r="O1517" i="5"/>
  <c r="O1518" i="5"/>
  <c r="O1519" i="5"/>
  <c r="O1520" i="5"/>
  <c r="O1521" i="5"/>
  <c r="O1522" i="5"/>
  <c r="O1523" i="5"/>
  <c r="O1524" i="5"/>
  <c r="O1525" i="5"/>
  <c r="O1526" i="5"/>
  <c r="O1527" i="5"/>
  <c r="O1528" i="5"/>
  <c r="O1529" i="5"/>
  <c r="O1530" i="5"/>
  <c r="O1531" i="5"/>
  <c r="O1532" i="5"/>
  <c r="O1533" i="5"/>
  <c r="O1534" i="5"/>
  <c r="O1535" i="5"/>
  <c r="O1536" i="5"/>
  <c r="O1537" i="5"/>
  <c r="O1538" i="5"/>
  <c r="O1539" i="5"/>
  <c r="O1540" i="5"/>
  <c r="O1541" i="5"/>
  <c r="O1542" i="5"/>
  <c r="O1543" i="5"/>
  <c r="O1544" i="5"/>
  <c r="O1545" i="5"/>
  <c r="O1546" i="5"/>
  <c r="O1547" i="5"/>
  <c r="O1548" i="5"/>
  <c r="O1549" i="5"/>
  <c r="O1550" i="5"/>
  <c r="O1551" i="5"/>
  <c r="O1552" i="5"/>
  <c r="O1553" i="5"/>
  <c r="O1554" i="5"/>
  <c r="O1555" i="5"/>
  <c r="O1556" i="5"/>
  <c r="O1557" i="5"/>
  <c r="O1558" i="5"/>
  <c r="O1559" i="5"/>
  <c r="O1560" i="5"/>
  <c r="O1561" i="5"/>
  <c r="O1562" i="5"/>
  <c r="O1563" i="5"/>
  <c r="O1564" i="5"/>
  <c r="O1565" i="5"/>
  <c r="O1566" i="5"/>
  <c r="O1567" i="5"/>
  <c r="O1568" i="5"/>
  <c r="O1569" i="5"/>
  <c r="O1570" i="5"/>
  <c r="O1571" i="5"/>
  <c r="O1572" i="5"/>
  <c r="O1573" i="5"/>
  <c r="O1574" i="5"/>
  <c r="O1575" i="5"/>
  <c r="O1576" i="5"/>
  <c r="O1577" i="5"/>
  <c r="O1578" i="5"/>
  <c r="O1579" i="5"/>
  <c r="O1580" i="5"/>
  <c r="O1581" i="5"/>
  <c r="O1582" i="5"/>
  <c r="O1583" i="5"/>
  <c r="O1584" i="5"/>
  <c r="O1585" i="5"/>
  <c r="O1586" i="5"/>
  <c r="O1587" i="5"/>
  <c r="O1588" i="5"/>
  <c r="O1589" i="5"/>
  <c r="O1590" i="5"/>
  <c r="O1591" i="5"/>
  <c r="O1592" i="5"/>
  <c r="O1593" i="5"/>
  <c r="O1594" i="5"/>
  <c r="O1595" i="5"/>
  <c r="O1596" i="5"/>
  <c r="O1597" i="5"/>
  <c r="O1598" i="5"/>
  <c r="O1599" i="5"/>
  <c r="O1600" i="5"/>
  <c r="O1601" i="5"/>
  <c r="O1602" i="5"/>
  <c r="O1603" i="5"/>
  <c r="O1604" i="5"/>
  <c r="O1605" i="5"/>
  <c r="O1606" i="5"/>
  <c r="O1607" i="5"/>
  <c r="O1608" i="5"/>
  <c r="O1609" i="5"/>
  <c r="O1610" i="5"/>
  <c r="O1611" i="5"/>
  <c r="O1612" i="5"/>
  <c r="O1613" i="5"/>
  <c r="O1614" i="5"/>
  <c r="O1615" i="5"/>
  <c r="O1616" i="5"/>
  <c r="O1617" i="5"/>
  <c r="O1618" i="5"/>
  <c r="O1619" i="5"/>
  <c r="O1620" i="5"/>
  <c r="O1621" i="5"/>
  <c r="O1622" i="5"/>
  <c r="O1623" i="5"/>
  <c r="O1624" i="5"/>
  <c r="O1625" i="5"/>
  <c r="O1626" i="5"/>
  <c r="O1627" i="5"/>
  <c r="O1628" i="5"/>
  <c r="O1629" i="5"/>
  <c r="O1630" i="5"/>
  <c r="O1631" i="5"/>
  <c r="O1632" i="5"/>
  <c r="O1633" i="5"/>
  <c r="O1634" i="5"/>
  <c r="O1635" i="5"/>
  <c r="O1636" i="5"/>
  <c r="O1637" i="5"/>
  <c r="O1638" i="5"/>
  <c r="O1639" i="5"/>
  <c r="O1640" i="5"/>
  <c r="O1641" i="5"/>
  <c r="O1642" i="5"/>
  <c r="O1643" i="5"/>
  <c r="O1644" i="5"/>
  <c r="O1645" i="5"/>
  <c r="O1646" i="5"/>
  <c r="O1647" i="5"/>
  <c r="O1648" i="5"/>
  <c r="O1649" i="5"/>
  <c r="O1650" i="5"/>
  <c r="O1651" i="5"/>
  <c r="O1652" i="5"/>
  <c r="O1653" i="5"/>
  <c r="O1654" i="5"/>
  <c r="O1655" i="5"/>
  <c r="O1656" i="5"/>
  <c r="O1657" i="5"/>
  <c r="O1658" i="5"/>
  <c r="O1659" i="5"/>
  <c r="O1660" i="5"/>
  <c r="O1661" i="5"/>
  <c r="O1662" i="5"/>
  <c r="O1663" i="5"/>
  <c r="O1664" i="5"/>
  <c r="O1665" i="5"/>
  <c r="O1666" i="5"/>
  <c r="O1667" i="5"/>
  <c r="O1668" i="5"/>
  <c r="O1669" i="5"/>
  <c r="O1670" i="5"/>
  <c r="O1671" i="5"/>
  <c r="O1672" i="5"/>
  <c r="O1673" i="5"/>
  <c r="O1674" i="5"/>
  <c r="O1675" i="5"/>
  <c r="O1676" i="5"/>
  <c r="O1677" i="5"/>
  <c r="O1678" i="5"/>
  <c r="O1679" i="5"/>
  <c r="O1680" i="5"/>
  <c r="O1681" i="5"/>
  <c r="O1682" i="5"/>
  <c r="O1683" i="5"/>
  <c r="O1684" i="5"/>
  <c r="O1685" i="5"/>
  <c r="O1686" i="5"/>
  <c r="O1687" i="5"/>
  <c r="O1688" i="5"/>
  <c r="O1689" i="5"/>
  <c r="O1690" i="5"/>
  <c r="O1691" i="5"/>
  <c r="O1692" i="5"/>
  <c r="O1693" i="5"/>
  <c r="O1694" i="5"/>
  <c r="O1695" i="5"/>
  <c r="O1696" i="5"/>
  <c r="O1697" i="5"/>
  <c r="O1698" i="5"/>
  <c r="O1699" i="5"/>
  <c r="O1700" i="5"/>
  <c r="O1701" i="5"/>
  <c r="O1702" i="5"/>
  <c r="O1703" i="5"/>
  <c r="O1704" i="5"/>
  <c r="O1705" i="5"/>
  <c r="O1706" i="5"/>
  <c r="O1707" i="5"/>
  <c r="O1708" i="5"/>
  <c r="O1709" i="5"/>
  <c r="O1710" i="5"/>
  <c r="O1711" i="5"/>
  <c r="O1712" i="5"/>
  <c r="O1713" i="5"/>
  <c r="O1714" i="5"/>
  <c r="O1715" i="5"/>
  <c r="O1716" i="5"/>
  <c r="O1717" i="5"/>
  <c r="O1718" i="5"/>
  <c r="O1719" i="5"/>
  <c r="O1720" i="5"/>
  <c r="O1721" i="5"/>
  <c r="O1722" i="5"/>
  <c r="O1723" i="5"/>
  <c r="O1724" i="5"/>
  <c r="O1725" i="5"/>
  <c r="O1726" i="5"/>
  <c r="O1727" i="5"/>
  <c r="O1728" i="5"/>
  <c r="O1729" i="5"/>
  <c r="O1730" i="5"/>
  <c r="O1731" i="5"/>
  <c r="O1732" i="5"/>
  <c r="O1733" i="5"/>
  <c r="O1734" i="5"/>
  <c r="O1735" i="5"/>
  <c r="O1736" i="5"/>
  <c r="O1737" i="5"/>
  <c r="O1738" i="5"/>
  <c r="O1739" i="5"/>
  <c r="O1740" i="5"/>
  <c r="O1741" i="5"/>
  <c r="O1742" i="5"/>
  <c r="O1743" i="5"/>
  <c r="O1744" i="5"/>
  <c r="O1745" i="5"/>
  <c r="O1746" i="5"/>
  <c r="O1747" i="5"/>
  <c r="O1748" i="5"/>
  <c r="O1749" i="5"/>
  <c r="O1750" i="5"/>
  <c r="O1751" i="5"/>
  <c r="O1752" i="5"/>
  <c r="O1753" i="5"/>
  <c r="O1754" i="5"/>
  <c r="O1755" i="5"/>
  <c r="O1756" i="5"/>
  <c r="O1757" i="5"/>
  <c r="O1758" i="5"/>
  <c r="O1759" i="5"/>
  <c r="O1760" i="5"/>
  <c r="O1761" i="5"/>
  <c r="O1762" i="5"/>
  <c r="O1763" i="5"/>
  <c r="O1764" i="5"/>
  <c r="O1765" i="5"/>
  <c r="O1766" i="5"/>
  <c r="O1767" i="5"/>
  <c r="O1768" i="5"/>
  <c r="O1769" i="5"/>
  <c r="O1770" i="5"/>
  <c r="O1771" i="5"/>
  <c r="O1772" i="5"/>
  <c r="O1773" i="5"/>
  <c r="O1774" i="5"/>
  <c r="O1775" i="5"/>
  <c r="O1776" i="5"/>
  <c r="O1777" i="5"/>
  <c r="O1778" i="5"/>
  <c r="O1779" i="5"/>
  <c r="O1780" i="5"/>
  <c r="O1781" i="5"/>
  <c r="O1782" i="5"/>
  <c r="O1783" i="5"/>
  <c r="O1784" i="5"/>
  <c r="O1785" i="5"/>
  <c r="O1786" i="5"/>
  <c r="O1787" i="5"/>
  <c r="O1788" i="5"/>
  <c r="O1789" i="5"/>
  <c r="O1790" i="5"/>
  <c r="O1791" i="5"/>
  <c r="O1792" i="5"/>
  <c r="O1793" i="5"/>
  <c r="O1794" i="5"/>
  <c r="O1795" i="5"/>
  <c r="O1796" i="5"/>
  <c r="O1797" i="5"/>
  <c r="O1798" i="5"/>
  <c r="O1799" i="5"/>
  <c r="O1800" i="5"/>
  <c r="O1801" i="5"/>
  <c r="O1802" i="5"/>
  <c r="O1803" i="5"/>
  <c r="O1804" i="5"/>
  <c r="O1805" i="5"/>
  <c r="O1806" i="5"/>
  <c r="O1807" i="5"/>
  <c r="O1808" i="5"/>
  <c r="O1809" i="5"/>
  <c r="O1810" i="5"/>
  <c r="O1811" i="5"/>
  <c r="O1812" i="5"/>
  <c r="O1813" i="5"/>
  <c r="O1814" i="5"/>
  <c r="O1815" i="5"/>
  <c r="O1816" i="5"/>
  <c r="O1817" i="5"/>
  <c r="O1818" i="5"/>
  <c r="O1819" i="5"/>
  <c r="O1820" i="5"/>
  <c r="O1821" i="5"/>
  <c r="O1822" i="5"/>
  <c r="O1823" i="5"/>
  <c r="O1824" i="5"/>
  <c r="O1825" i="5"/>
  <c r="O1826" i="5"/>
  <c r="O1827" i="5"/>
  <c r="O1828" i="5"/>
  <c r="O1829" i="5"/>
  <c r="O1830" i="5"/>
  <c r="O1831" i="5"/>
  <c r="O1832" i="5"/>
  <c r="O1833" i="5"/>
  <c r="O1834" i="5"/>
  <c r="O1835" i="5"/>
  <c r="O1836" i="5"/>
  <c r="O1837" i="5"/>
  <c r="O1838" i="5"/>
  <c r="O1839" i="5"/>
  <c r="O1840" i="5"/>
  <c r="O1841" i="5"/>
  <c r="O1842" i="5"/>
  <c r="O1843" i="5"/>
  <c r="O1844" i="5"/>
  <c r="O1845" i="5"/>
  <c r="O1846" i="5"/>
  <c r="O1847" i="5"/>
  <c r="O1848" i="5"/>
  <c r="O1849" i="5"/>
  <c r="O1850" i="5"/>
  <c r="O1851" i="5"/>
  <c r="O1852" i="5"/>
  <c r="O1853" i="5"/>
  <c r="O1854" i="5"/>
  <c r="O1855" i="5"/>
  <c r="O1856" i="5"/>
  <c r="O1857" i="5"/>
  <c r="O1858" i="5"/>
  <c r="O1859" i="5"/>
  <c r="O1860" i="5"/>
  <c r="O1861" i="5"/>
  <c r="O1862" i="5"/>
  <c r="O1863" i="5"/>
  <c r="O1864" i="5"/>
  <c r="O1865" i="5"/>
  <c r="O1866" i="5"/>
  <c r="O1867" i="5"/>
  <c r="O1868" i="5"/>
  <c r="O1869" i="5"/>
  <c r="O1870" i="5"/>
  <c r="O1871" i="5"/>
  <c r="O1872" i="5"/>
  <c r="O1873" i="5"/>
  <c r="O1874" i="5"/>
  <c r="O1875" i="5"/>
  <c r="O1876" i="5"/>
  <c r="O1877" i="5"/>
  <c r="O1878" i="5"/>
  <c r="O1879" i="5"/>
  <c r="O1880" i="5"/>
  <c r="O1881" i="5"/>
  <c r="O1882" i="5"/>
  <c r="O1883" i="5"/>
  <c r="O1884" i="5"/>
  <c r="O1885" i="5"/>
  <c r="O1886" i="5"/>
  <c r="O1887" i="5"/>
  <c r="O1888" i="5"/>
  <c r="O1889" i="5"/>
  <c r="O1890" i="5"/>
  <c r="O1891" i="5"/>
  <c r="O1892" i="5"/>
  <c r="O1893" i="5"/>
  <c r="O1894" i="5"/>
  <c r="O1895" i="5"/>
  <c r="O1896" i="5"/>
  <c r="O1897" i="5"/>
  <c r="O1898" i="5"/>
  <c r="O1899" i="5"/>
  <c r="O1900" i="5"/>
  <c r="O1901" i="5"/>
  <c r="O1902" i="5"/>
  <c r="O1903" i="5"/>
  <c r="O1904" i="5"/>
  <c r="O1905" i="5"/>
  <c r="O1906" i="5"/>
  <c r="O1907" i="5"/>
  <c r="O1908" i="5"/>
  <c r="O1909" i="5"/>
  <c r="O1910" i="5"/>
  <c r="O1911" i="5"/>
  <c r="O1912" i="5"/>
  <c r="O1913" i="5"/>
  <c r="O1914" i="5"/>
  <c r="O1915" i="5"/>
  <c r="O1916" i="5"/>
  <c r="O1917" i="5"/>
  <c r="O1918" i="5"/>
  <c r="O1919" i="5"/>
  <c r="O1920" i="5"/>
  <c r="O1921" i="5"/>
  <c r="O1922" i="5"/>
  <c r="O1923" i="5"/>
  <c r="O1924" i="5"/>
  <c r="O1925" i="5"/>
  <c r="O1926" i="5"/>
  <c r="O1927" i="5"/>
  <c r="O1928" i="5"/>
  <c r="O1929" i="5"/>
  <c r="O1930" i="5"/>
  <c r="O1931" i="5"/>
  <c r="O1932" i="5"/>
  <c r="O1933" i="5"/>
  <c r="O1934" i="5"/>
  <c r="O1935" i="5"/>
  <c r="O1936" i="5"/>
  <c r="O1937" i="5"/>
  <c r="O1938" i="5"/>
  <c r="O1939" i="5"/>
  <c r="O1940" i="5"/>
  <c r="O1941" i="5"/>
  <c r="O1942" i="5"/>
  <c r="O1943" i="5"/>
  <c r="O1944" i="5"/>
  <c r="O1945" i="5"/>
  <c r="O1946" i="5"/>
  <c r="O1947" i="5"/>
  <c r="O1948" i="5"/>
  <c r="O1949" i="5"/>
  <c r="O1950" i="5"/>
  <c r="O1951" i="5"/>
  <c r="O1952" i="5"/>
  <c r="O1953" i="5"/>
  <c r="O1954" i="5"/>
  <c r="O1955" i="5"/>
  <c r="O1956" i="5"/>
  <c r="O1957" i="5"/>
  <c r="O1958" i="5"/>
  <c r="O1959" i="5"/>
  <c r="O1960" i="5"/>
  <c r="O1961" i="5"/>
  <c r="O1962" i="5"/>
  <c r="O1963" i="5"/>
  <c r="O1964" i="5"/>
  <c r="O1965" i="5"/>
  <c r="O1966" i="5"/>
  <c r="O1967" i="5"/>
  <c r="O1968" i="5"/>
  <c r="O1969" i="5"/>
  <c r="O1970" i="5"/>
  <c r="O1971" i="5"/>
  <c r="O1972" i="5"/>
  <c r="O1973" i="5"/>
  <c r="O1974" i="5"/>
  <c r="O1975" i="5"/>
  <c r="O1976" i="5"/>
  <c r="O1977" i="5"/>
  <c r="O1978" i="5"/>
  <c r="O1979" i="5"/>
  <c r="O1980" i="5"/>
  <c r="O1981" i="5"/>
  <c r="O1982" i="5"/>
  <c r="O1983" i="5"/>
  <c r="O1984" i="5"/>
  <c r="O1985" i="5"/>
  <c r="O1986" i="5"/>
  <c r="O1987" i="5"/>
  <c r="O1988" i="5"/>
  <c r="O1989" i="5"/>
  <c r="O1990" i="5"/>
  <c r="O1991" i="5"/>
  <c r="O1992" i="5"/>
  <c r="O1993" i="5"/>
  <c r="O1994" i="5"/>
  <c r="O1995" i="5"/>
  <c r="O1996" i="5"/>
  <c r="O1997" i="5"/>
  <c r="O1998" i="5"/>
  <c r="O1999" i="5"/>
  <c r="O2000" i="5"/>
  <c r="O2001" i="5"/>
  <c r="O2002" i="5"/>
  <c r="O2003" i="5"/>
  <c r="O2004" i="5"/>
  <c r="O2005" i="5"/>
  <c r="O2006" i="5"/>
  <c r="O2007" i="5"/>
  <c r="O2008" i="5"/>
  <c r="O2009" i="5"/>
  <c r="O2010" i="5"/>
  <c r="O2011" i="5"/>
  <c r="O2012" i="5"/>
  <c r="O2013" i="5"/>
  <c r="O2014" i="5"/>
  <c r="O2015" i="5"/>
  <c r="O2016" i="5"/>
  <c r="O2017" i="5"/>
  <c r="O2018" i="5"/>
  <c r="O2019" i="5"/>
  <c r="O2020" i="5"/>
  <c r="O2021" i="5"/>
  <c r="O2022" i="5"/>
  <c r="O2023" i="5"/>
  <c r="O2024" i="5"/>
  <c r="O2025" i="5"/>
  <c r="O2026" i="5"/>
  <c r="O2027" i="5"/>
  <c r="O2028" i="5"/>
  <c r="O2029" i="5"/>
  <c r="O2030" i="5"/>
  <c r="O2031" i="5"/>
  <c r="O2032" i="5"/>
  <c r="O2033" i="5"/>
  <c r="O2034" i="5"/>
  <c r="O2035" i="5"/>
  <c r="O2036" i="5"/>
  <c r="O2037" i="5"/>
  <c r="O2038" i="5"/>
  <c r="O2039" i="5"/>
  <c r="O2040" i="5"/>
  <c r="O2041" i="5"/>
  <c r="O2042" i="5"/>
  <c r="O2043" i="5"/>
  <c r="O2044" i="5"/>
  <c r="O2045" i="5"/>
  <c r="O2046" i="5"/>
  <c r="O2047" i="5"/>
  <c r="O2048" i="5"/>
  <c r="O2049" i="5"/>
  <c r="O2050" i="5"/>
  <c r="O2051" i="5"/>
  <c r="O2052" i="5"/>
  <c r="O2053" i="5"/>
  <c r="O2054" i="5"/>
  <c r="O2055" i="5"/>
  <c r="O2056" i="5"/>
  <c r="O2057" i="5"/>
  <c r="O2058" i="5"/>
  <c r="O2059" i="5"/>
  <c r="O2060" i="5"/>
  <c r="O2061" i="5"/>
  <c r="O2062" i="5"/>
  <c r="O2063" i="5"/>
  <c r="O2064" i="5"/>
  <c r="O2065" i="5"/>
  <c r="O2066" i="5"/>
  <c r="O2067" i="5"/>
  <c r="O2068" i="5"/>
  <c r="O2069" i="5"/>
  <c r="O2070" i="5"/>
  <c r="O2071" i="5"/>
  <c r="O2072" i="5"/>
  <c r="O2073" i="5"/>
  <c r="O2074" i="5"/>
  <c r="O2075" i="5"/>
  <c r="O2076" i="5"/>
  <c r="O2077" i="5"/>
  <c r="O2078" i="5"/>
  <c r="O2079" i="5"/>
  <c r="O2080" i="5"/>
  <c r="O2081" i="5"/>
  <c r="O2082" i="5"/>
  <c r="O2083" i="5"/>
  <c r="O2084" i="5"/>
  <c r="O2085" i="5"/>
  <c r="O2086" i="5"/>
  <c r="O2087" i="5"/>
  <c r="O2088" i="5"/>
  <c r="O2089" i="5"/>
  <c r="O2090" i="5"/>
  <c r="O2091" i="5"/>
  <c r="O2092" i="5"/>
  <c r="O2093" i="5"/>
  <c r="O2094" i="5"/>
  <c r="O2095" i="5"/>
  <c r="O2096" i="5"/>
  <c r="O2097" i="5"/>
  <c r="O2098" i="5"/>
  <c r="O2099" i="5"/>
  <c r="O2100" i="5"/>
  <c r="O2101" i="5"/>
  <c r="O2102" i="5"/>
  <c r="O2103" i="5"/>
  <c r="O2104" i="5"/>
  <c r="O2105" i="5"/>
  <c r="O2106" i="5"/>
  <c r="O2107" i="5"/>
  <c r="O2108" i="5"/>
  <c r="O2109" i="5"/>
  <c r="O2110" i="5"/>
  <c r="O2111" i="5"/>
  <c r="O2112" i="5"/>
  <c r="O2113" i="5"/>
  <c r="O2114" i="5"/>
  <c r="O2115" i="5"/>
  <c r="O2116" i="5"/>
  <c r="O2117" i="5"/>
  <c r="O2118" i="5"/>
  <c r="O2119" i="5"/>
  <c r="O2120" i="5"/>
  <c r="O2121" i="5"/>
  <c r="O2122" i="5"/>
  <c r="O2123" i="5"/>
  <c r="O2124" i="5"/>
  <c r="O2125" i="5"/>
  <c r="O2126" i="5"/>
  <c r="O2127" i="5"/>
  <c r="O2128" i="5"/>
  <c r="O2129" i="5"/>
  <c r="O2130" i="5"/>
  <c r="O2131" i="5"/>
  <c r="O2132" i="5"/>
  <c r="O2133" i="5"/>
  <c r="O2134" i="5"/>
  <c r="O2135" i="5"/>
  <c r="O2136" i="5"/>
  <c r="O2137" i="5"/>
  <c r="O2138" i="5"/>
  <c r="O2139" i="5"/>
  <c r="O2140" i="5"/>
  <c r="O2141" i="5"/>
  <c r="O2142" i="5"/>
  <c r="O2143" i="5"/>
  <c r="O2144" i="5"/>
  <c r="O2145" i="5"/>
  <c r="O2146" i="5"/>
  <c r="O2147" i="5"/>
  <c r="O2148" i="5"/>
  <c r="O2149" i="5"/>
  <c r="O2150" i="5"/>
  <c r="O2151" i="5"/>
  <c r="O2152" i="5"/>
  <c r="O2153" i="5"/>
  <c r="O2154" i="5"/>
  <c r="O2155" i="5"/>
  <c r="O2156" i="5"/>
  <c r="O2157" i="5"/>
  <c r="O2158" i="5"/>
  <c r="O2159" i="5"/>
  <c r="O2160" i="5"/>
  <c r="O2161" i="5"/>
  <c r="O2162" i="5"/>
  <c r="O2163" i="5"/>
  <c r="O2164" i="5"/>
  <c r="O2165" i="5"/>
  <c r="O2166" i="5"/>
  <c r="O2167" i="5"/>
  <c r="O2168" i="5"/>
  <c r="O2169" i="5"/>
  <c r="O2170" i="5"/>
  <c r="O2171" i="5"/>
  <c r="O2172" i="5"/>
  <c r="O2173" i="5"/>
  <c r="O2174" i="5"/>
  <c r="O2175" i="5"/>
  <c r="O2176" i="5"/>
  <c r="O2177" i="5"/>
  <c r="O2178" i="5"/>
  <c r="O2179" i="5"/>
  <c r="O2180" i="5"/>
  <c r="O2181" i="5"/>
  <c r="O2182" i="5"/>
  <c r="O2183" i="5"/>
  <c r="O2184" i="5"/>
  <c r="O2185" i="5"/>
  <c r="O2186" i="5"/>
  <c r="O2187" i="5"/>
  <c r="O2188" i="5"/>
  <c r="O2189" i="5"/>
  <c r="O2190" i="5"/>
  <c r="O2191" i="5"/>
  <c r="O2192" i="5"/>
  <c r="O2193" i="5"/>
  <c r="O2194" i="5"/>
  <c r="O2195" i="5"/>
  <c r="O2196" i="5"/>
  <c r="O2197" i="5"/>
  <c r="O2198" i="5"/>
  <c r="O2199" i="5"/>
  <c r="O2200" i="5"/>
  <c r="O2201" i="5"/>
  <c r="O2202" i="5"/>
  <c r="O2203" i="5"/>
  <c r="O2204" i="5"/>
  <c r="O2205" i="5"/>
  <c r="O2206" i="5"/>
  <c r="O2207" i="5"/>
  <c r="O2208" i="5"/>
  <c r="O2209" i="5"/>
  <c r="O2210" i="5"/>
  <c r="O2211" i="5"/>
  <c r="O2212" i="5"/>
  <c r="O2213" i="5"/>
  <c r="O2214" i="5"/>
  <c r="O2215" i="5"/>
  <c r="O2216" i="5"/>
  <c r="O2217" i="5"/>
  <c r="O2218" i="5"/>
  <c r="O2219" i="5"/>
  <c r="O2220" i="5"/>
  <c r="O2221" i="5"/>
  <c r="O2222" i="5"/>
  <c r="O2223" i="5"/>
  <c r="O2224" i="5"/>
  <c r="O2225" i="5"/>
  <c r="O2226" i="5"/>
  <c r="O2227" i="5"/>
  <c r="O2228" i="5"/>
  <c r="O2229" i="5"/>
  <c r="O2230" i="5"/>
  <c r="O2231" i="5"/>
  <c r="O2232" i="5"/>
  <c r="O2233" i="5"/>
  <c r="O2234" i="5"/>
  <c r="O2235" i="5"/>
  <c r="O2236" i="5"/>
  <c r="O2237" i="5"/>
  <c r="O2238" i="5"/>
  <c r="O2239" i="5"/>
  <c r="O2240" i="5"/>
  <c r="O2241" i="5"/>
  <c r="O2242" i="5"/>
  <c r="O2243" i="5"/>
  <c r="O2244" i="5"/>
  <c r="O2245" i="5"/>
  <c r="O2246" i="5"/>
  <c r="O2247" i="5"/>
  <c r="O2248" i="5"/>
  <c r="O2249" i="5"/>
  <c r="O2250" i="5"/>
  <c r="O2251" i="5"/>
  <c r="O2252" i="5"/>
  <c r="O2253" i="5"/>
  <c r="O2254" i="5"/>
  <c r="O2255" i="5"/>
  <c r="O2256" i="5"/>
  <c r="O2257" i="5"/>
  <c r="O2258" i="5"/>
  <c r="O2259" i="5"/>
  <c r="O2260" i="5"/>
  <c r="O2261" i="5"/>
  <c r="O2262" i="5"/>
  <c r="O2263" i="5"/>
  <c r="O2264" i="5"/>
  <c r="O2265" i="5"/>
  <c r="O2266" i="5"/>
  <c r="O2267" i="5"/>
  <c r="O2268" i="5"/>
  <c r="O2269" i="5"/>
  <c r="O2270" i="5"/>
  <c r="O2271" i="5"/>
  <c r="O2272" i="5"/>
  <c r="O2273" i="5"/>
  <c r="O2274" i="5"/>
  <c r="O2275" i="5"/>
  <c r="O2276" i="5"/>
  <c r="O2277" i="5"/>
  <c r="O2278" i="5"/>
  <c r="O2279" i="5"/>
  <c r="O2280" i="5"/>
  <c r="O2281" i="5"/>
  <c r="O2282" i="5"/>
  <c r="O2283" i="5"/>
  <c r="O2284" i="5"/>
  <c r="O2285" i="5"/>
  <c r="O2286" i="5"/>
  <c r="O2287" i="5"/>
  <c r="O2288" i="5"/>
  <c r="O2289" i="5"/>
  <c r="O2290" i="5"/>
  <c r="O2291" i="5"/>
  <c r="O2292" i="5"/>
  <c r="O2293" i="5"/>
  <c r="O2294" i="5"/>
  <c r="O2295" i="5"/>
  <c r="O2296" i="5"/>
  <c r="O2297" i="5"/>
  <c r="O2298" i="5"/>
  <c r="O2299" i="5"/>
  <c r="O2300" i="5"/>
  <c r="O2301" i="5"/>
  <c r="O2302" i="5"/>
  <c r="O2303" i="5"/>
  <c r="O2304" i="5"/>
  <c r="O2305" i="5"/>
  <c r="O2306" i="5"/>
  <c r="O2307" i="5"/>
  <c r="O2308" i="5"/>
  <c r="O2309" i="5"/>
  <c r="O2310" i="5"/>
  <c r="O2311" i="5"/>
  <c r="O2312" i="5"/>
  <c r="O2313" i="5"/>
  <c r="O2314" i="5"/>
  <c r="O2315" i="5"/>
  <c r="O2316" i="5"/>
  <c r="O2317" i="5"/>
  <c r="O2318" i="5"/>
  <c r="O2319" i="5"/>
  <c r="O2320" i="5"/>
  <c r="O2321" i="5"/>
  <c r="O2322" i="5"/>
  <c r="O2323" i="5"/>
  <c r="O2324" i="5"/>
  <c r="O2325" i="5"/>
  <c r="O2326" i="5"/>
  <c r="O2327" i="5"/>
  <c r="O2328" i="5"/>
  <c r="O2329" i="5"/>
  <c r="O2330" i="5"/>
  <c r="O2331" i="5"/>
  <c r="O2332" i="5"/>
  <c r="O2333" i="5"/>
  <c r="O2334" i="5"/>
  <c r="O2335" i="5"/>
  <c r="O2336" i="5"/>
  <c r="O2337" i="5"/>
  <c r="O2338" i="5"/>
  <c r="O2339" i="5"/>
  <c r="O2340" i="5"/>
  <c r="O2341" i="5"/>
  <c r="O2342" i="5"/>
  <c r="O2343" i="5"/>
  <c r="O2344" i="5"/>
  <c r="O2345" i="5"/>
  <c r="O2346" i="5"/>
  <c r="O2347" i="5"/>
  <c r="O2348" i="5"/>
  <c r="O2349" i="5"/>
  <c r="O2350" i="5"/>
  <c r="O2351" i="5"/>
  <c r="O2352" i="5"/>
  <c r="O2353" i="5"/>
  <c r="O2354" i="5"/>
  <c r="O2355" i="5"/>
  <c r="O2356" i="5"/>
  <c r="O2357" i="5"/>
  <c r="O2358" i="5"/>
  <c r="O2359" i="5"/>
  <c r="O2360" i="5"/>
  <c r="O2361" i="5"/>
  <c r="O2362" i="5"/>
  <c r="O2363" i="5"/>
  <c r="O2364" i="5"/>
  <c r="O2365" i="5"/>
  <c r="O2366" i="5"/>
  <c r="O2367" i="5"/>
  <c r="O2368" i="5"/>
  <c r="O2369" i="5"/>
  <c r="O2370" i="5"/>
  <c r="O2371" i="5"/>
  <c r="O2372" i="5"/>
  <c r="O2373" i="5"/>
  <c r="O2374" i="5"/>
  <c r="O2375" i="5"/>
  <c r="O2376" i="5"/>
  <c r="O2377" i="5"/>
  <c r="O2378" i="5"/>
  <c r="O2379" i="5"/>
  <c r="O2380" i="5"/>
  <c r="O2381" i="5"/>
  <c r="O2382" i="5"/>
  <c r="O2383" i="5"/>
  <c r="O2384" i="5"/>
  <c r="O2385" i="5"/>
  <c r="O2386" i="5"/>
  <c r="O2387" i="5"/>
  <c r="O2388" i="5"/>
  <c r="O2389" i="5"/>
  <c r="O2390" i="5"/>
  <c r="O2391" i="5"/>
  <c r="O2392" i="5"/>
  <c r="O2393" i="5"/>
  <c r="O2394" i="5"/>
  <c r="O2395" i="5"/>
  <c r="O2396" i="5"/>
  <c r="O2397" i="5"/>
  <c r="O2398" i="5"/>
  <c r="O2399" i="5"/>
  <c r="O2400" i="5"/>
  <c r="O2401" i="5"/>
  <c r="O2402" i="5"/>
  <c r="O2403" i="5"/>
  <c r="O2404" i="5"/>
  <c r="O2405" i="5"/>
  <c r="O2406" i="5"/>
  <c r="O2407" i="5"/>
  <c r="O2408" i="5"/>
  <c r="O2409" i="5"/>
  <c r="O2410" i="5"/>
  <c r="O2411" i="5"/>
  <c r="O2412" i="5"/>
  <c r="O2413" i="5"/>
  <c r="O2414" i="5"/>
  <c r="O2415" i="5"/>
  <c r="O2416" i="5"/>
  <c r="O2417" i="5"/>
  <c r="O2418" i="5"/>
  <c r="O2419" i="5"/>
  <c r="O2420" i="5"/>
  <c r="O2421" i="5"/>
  <c r="O2422" i="5"/>
  <c r="O2423" i="5"/>
  <c r="O2424" i="5"/>
  <c r="O2425" i="5"/>
  <c r="O2426" i="5"/>
  <c r="O2427" i="5"/>
  <c r="O2428" i="5"/>
  <c r="O2429" i="5"/>
  <c r="O2430" i="5"/>
  <c r="O2431" i="5"/>
  <c r="O2432" i="5"/>
  <c r="O2433" i="5"/>
  <c r="O2434" i="5"/>
  <c r="O2435" i="5"/>
  <c r="O2436" i="5"/>
  <c r="O2437" i="5"/>
  <c r="O2438" i="5"/>
  <c r="O2439" i="5"/>
  <c r="O2440" i="5"/>
  <c r="O2441" i="5"/>
  <c r="O2442" i="5"/>
  <c r="O2443" i="5"/>
  <c r="O2444" i="5"/>
  <c r="O2445" i="5"/>
  <c r="O2446" i="5"/>
  <c r="O2447" i="5"/>
  <c r="O2448" i="5"/>
  <c r="O2449" i="5"/>
  <c r="O2450" i="5"/>
  <c r="O2451" i="5"/>
  <c r="O2452" i="5"/>
  <c r="O2453" i="5"/>
  <c r="O2454" i="5"/>
  <c r="O2455" i="5"/>
  <c r="O2456" i="5"/>
  <c r="O2457" i="5"/>
  <c r="O2458" i="5"/>
  <c r="O2459" i="5"/>
  <c r="O2460" i="5"/>
  <c r="O2461" i="5"/>
  <c r="O2462" i="5"/>
  <c r="O2463" i="5"/>
  <c r="O2464" i="5"/>
  <c r="O2465" i="5"/>
  <c r="O2466" i="5"/>
  <c r="O2467" i="5"/>
  <c r="O2468" i="5"/>
  <c r="O2469" i="5"/>
  <c r="O2470" i="5"/>
  <c r="O2471" i="5"/>
  <c r="O2472" i="5"/>
  <c r="O2473" i="5"/>
  <c r="O2474" i="5"/>
  <c r="O2475" i="5"/>
  <c r="O2476" i="5"/>
  <c r="O2477" i="5"/>
  <c r="O2478" i="5"/>
  <c r="O2479" i="5"/>
  <c r="O2480" i="5"/>
  <c r="O2481" i="5"/>
  <c r="O2482" i="5"/>
  <c r="O2483" i="5"/>
  <c r="O2484" i="5"/>
  <c r="O2485" i="5"/>
  <c r="O2486" i="5"/>
  <c r="O2487" i="5"/>
  <c r="O2488" i="5"/>
  <c r="O2489" i="5"/>
  <c r="O2490" i="5"/>
  <c r="O2491" i="5"/>
  <c r="O2492" i="5"/>
  <c r="O2493" i="5"/>
  <c r="O2494" i="5"/>
  <c r="O2495" i="5"/>
  <c r="O2496" i="5"/>
  <c r="O2497" i="5"/>
  <c r="O2498" i="5"/>
  <c r="O2499" i="5"/>
  <c r="O2500" i="5"/>
  <c r="O2501" i="5"/>
  <c r="O2502" i="5"/>
  <c r="O2503" i="5"/>
  <c r="O2504" i="5"/>
  <c r="O2505" i="5"/>
  <c r="O2506" i="5"/>
  <c r="O2507" i="5"/>
  <c r="O2508" i="5"/>
  <c r="O2509" i="5"/>
  <c r="O2510" i="5"/>
  <c r="O2511" i="5"/>
  <c r="O2512" i="5"/>
  <c r="O2513" i="5"/>
  <c r="O2514" i="5"/>
  <c r="O2515" i="5"/>
  <c r="O2516" i="5"/>
  <c r="O2517" i="5"/>
  <c r="O2518" i="5"/>
  <c r="O2519" i="5"/>
  <c r="O2520" i="5"/>
  <c r="O2521" i="5"/>
  <c r="O2522" i="5"/>
  <c r="O2523" i="5"/>
  <c r="O2524" i="5"/>
  <c r="O2525" i="5"/>
  <c r="O2526" i="5"/>
  <c r="O2527" i="5"/>
  <c r="O2528" i="5"/>
  <c r="O2529" i="5"/>
  <c r="O2530" i="5"/>
  <c r="O2531" i="5"/>
  <c r="O2532" i="5"/>
  <c r="O2533" i="5"/>
  <c r="O2534" i="5"/>
  <c r="O2535" i="5"/>
  <c r="O2536" i="5"/>
  <c r="O2537" i="5"/>
  <c r="O2538" i="5"/>
  <c r="O2539" i="5"/>
  <c r="O2540" i="5"/>
  <c r="O2541" i="5"/>
  <c r="O2542" i="5"/>
  <c r="O2543" i="5"/>
  <c r="O2544" i="5"/>
  <c r="O2545" i="5"/>
  <c r="O2546" i="5"/>
  <c r="O2547" i="5"/>
  <c r="O2548" i="5"/>
  <c r="O2549" i="5"/>
  <c r="O2550" i="5"/>
  <c r="O2551" i="5"/>
  <c r="O2552" i="5"/>
  <c r="O2553" i="5"/>
  <c r="O2554" i="5"/>
  <c r="O2555" i="5"/>
  <c r="O2556" i="5"/>
  <c r="O2557" i="5"/>
  <c r="O2558" i="5"/>
  <c r="O2559" i="5"/>
  <c r="O2560" i="5"/>
  <c r="O2561" i="5"/>
  <c r="O2562" i="5"/>
  <c r="O2563" i="5"/>
  <c r="O2564" i="5"/>
  <c r="O2565" i="5"/>
  <c r="O2566" i="5"/>
  <c r="O2567" i="5"/>
  <c r="O2568" i="5"/>
  <c r="O2569" i="5"/>
  <c r="O2570" i="5"/>
  <c r="O2571" i="5"/>
  <c r="O2572" i="5"/>
  <c r="O2573" i="5"/>
  <c r="O2574" i="5"/>
  <c r="O2575" i="5"/>
  <c r="O2576" i="5"/>
  <c r="O2577" i="5"/>
  <c r="O2578" i="5"/>
  <c r="O2579" i="5"/>
  <c r="O2580" i="5"/>
  <c r="O2581" i="5"/>
  <c r="O2582" i="5"/>
  <c r="O2583" i="5"/>
  <c r="O2584" i="5"/>
  <c r="O2585" i="5"/>
  <c r="O2586" i="5"/>
  <c r="O2587" i="5"/>
  <c r="O2588" i="5"/>
  <c r="O2589" i="5"/>
  <c r="O2590" i="5"/>
  <c r="O2591" i="5"/>
  <c r="O2592" i="5"/>
  <c r="O2593" i="5"/>
  <c r="O2594" i="5"/>
  <c r="O2595" i="5"/>
  <c r="O2596" i="5"/>
  <c r="O2597" i="5"/>
  <c r="O2598" i="5"/>
  <c r="O2599" i="5"/>
  <c r="O2600" i="5"/>
  <c r="O2601" i="5"/>
  <c r="O2602" i="5"/>
  <c r="O2603" i="5"/>
  <c r="O2604" i="5"/>
  <c r="O2605" i="5"/>
  <c r="O2606" i="5"/>
  <c r="O2607" i="5"/>
  <c r="O2608" i="5"/>
  <c r="O2609" i="5"/>
  <c r="O2610" i="5"/>
  <c r="O2611" i="5"/>
  <c r="O2612" i="5"/>
  <c r="O2613" i="5"/>
  <c r="O2614" i="5"/>
  <c r="O2615" i="5"/>
  <c r="O2616" i="5"/>
  <c r="O2617" i="5"/>
  <c r="O2618" i="5"/>
  <c r="O2619" i="5"/>
  <c r="O2620" i="5"/>
  <c r="O2621" i="5"/>
  <c r="O2622" i="5"/>
  <c r="O2623" i="5"/>
  <c r="O2624" i="5"/>
  <c r="O2625" i="5"/>
  <c r="O2626" i="5"/>
  <c r="O2627" i="5"/>
  <c r="O2628" i="5"/>
  <c r="O2629" i="5"/>
  <c r="O2630" i="5"/>
  <c r="O2631" i="5"/>
  <c r="O2632" i="5"/>
  <c r="O2633" i="5"/>
  <c r="O2634" i="5"/>
  <c r="O2635" i="5"/>
  <c r="O2636" i="5"/>
  <c r="O2637" i="5"/>
  <c r="O2638" i="5"/>
  <c r="O2639" i="5"/>
  <c r="O2640" i="5"/>
  <c r="O2641" i="5"/>
  <c r="O2642" i="5"/>
  <c r="O2643" i="5"/>
  <c r="O2644" i="5"/>
  <c r="O2645" i="5"/>
  <c r="O2646" i="5"/>
  <c r="O2647" i="5"/>
  <c r="O2648" i="5"/>
  <c r="O2649" i="5"/>
  <c r="O2650" i="5"/>
  <c r="O2651" i="5"/>
  <c r="O2652" i="5"/>
  <c r="O2653" i="5"/>
  <c r="O2654" i="5"/>
  <c r="O2655" i="5"/>
  <c r="O2656" i="5"/>
  <c r="O2657" i="5"/>
  <c r="O2658" i="5"/>
  <c r="O2659" i="5"/>
  <c r="O2660" i="5"/>
  <c r="O2661" i="5"/>
  <c r="O2662" i="5"/>
  <c r="O2663" i="5"/>
  <c r="O2664" i="5"/>
  <c r="O2665" i="5"/>
  <c r="O2666" i="5"/>
  <c r="O2667" i="5"/>
  <c r="O2668" i="5"/>
  <c r="O2669" i="5"/>
  <c r="O2670" i="5"/>
  <c r="O2671" i="5"/>
  <c r="O2672" i="5"/>
  <c r="O2673" i="5"/>
  <c r="O2674" i="5"/>
  <c r="O2675" i="5"/>
  <c r="O2676" i="5"/>
  <c r="O2677" i="5"/>
  <c r="O2678" i="5"/>
  <c r="O2679" i="5"/>
  <c r="O2680" i="5"/>
  <c r="O2681" i="5"/>
  <c r="O2682" i="5"/>
  <c r="O2683" i="5"/>
  <c r="O2684" i="5"/>
  <c r="O2685" i="5"/>
  <c r="O2686" i="5"/>
  <c r="O2687" i="5"/>
  <c r="O2688" i="5"/>
  <c r="O2689" i="5"/>
  <c r="O2690" i="5"/>
  <c r="O2691" i="5"/>
  <c r="O2692" i="5"/>
  <c r="O2693" i="5"/>
  <c r="O2694" i="5"/>
  <c r="O2695" i="5"/>
  <c r="O2696" i="5"/>
  <c r="O2697" i="5"/>
  <c r="O2698" i="5"/>
  <c r="O2699" i="5"/>
  <c r="O2700" i="5"/>
  <c r="O2701" i="5"/>
  <c r="O2702" i="5"/>
  <c r="O2703" i="5"/>
  <c r="O2704" i="5"/>
  <c r="O2705" i="5"/>
  <c r="O2706" i="5"/>
  <c r="O2707" i="5"/>
  <c r="O2708" i="5"/>
  <c r="O2709" i="5"/>
  <c r="O2710" i="5"/>
  <c r="O2711" i="5"/>
  <c r="O2712" i="5"/>
  <c r="O2713" i="5"/>
  <c r="O2714" i="5"/>
  <c r="O2715" i="5"/>
  <c r="O2716" i="5"/>
  <c r="O2717" i="5"/>
  <c r="O2718" i="5"/>
  <c r="O2719" i="5"/>
  <c r="O2720" i="5"/>
  <c r="O2721" i="5"/>
  <c r="O2722" i="5"/>
  <c r="O2723" i="5"/>
  <c r="O2724" i="5"/>
  <c r="O2725" i="5"/>
  <c r="O2726" i="5"/>
  <c r="O2727" i="5"/>
  <c r="O2728" i="5"/>
  <c r="O2729" i="5"/>
  <c r="O2730" i="5"/>
  <c r="O2731" i="5"/>
  <c r="O2732" i="5"/>
  <c r="O2733" i="5"/>
  <c r="O2734" i="5"/>
  <c r="O2735" i="5"/>
  <c r="O2736" i="5"/>
  <c r="O2737" i="5"/>
  <c r="O2738" i="5"/>
  <c r="O2739" i="5"/>
  <c r="O2740" i="5"/>
  <c r="O2741" i="5"/>
  <c r="O2742" i="5"/>
  <c r="O2743" i="5"/>
  <c r="O2744" i="5"/>
  <c r="O2745" i="5"/>
  <c r="O2746" i="5"/>
  <c r="O2747" i="5"/>
  <c r="O2748" i="5"/>
  <c r="O2749" i="5"/>
  <c r="O2750" i="5"/>
  <c r="O2751" i="5"/>
  <c r="O2752" i="5"/>
  <c r="O2753" i="5"/>
  <c r="O2754" i="5"/>
  <c r="O2755" i="5"/>
  <c r="O2756" i="5"/>
  <c r="O2757" i="5"/>
  <c r="O2758" i="5"/>
  <c r="O2759" i="5"/>
  <c r="O2760" i="5"/>
  <c r="O2761" i="5"/>
  <c r="O2762" i="5"/>
  <c r="O2763" i="5"/>
  <c r="O2764" i="5"/>
  <c r="O2765" i="5"/>
  <c r="O2766" i="5"/>
  <c r="O2767" i="5"/>
  <c r="O2768" i="5"/>
  <c r="O2769" i="5"/>
  <c r="O2770" i="5"/>
  <c r="O2771" i="5"/>
  <c r="O2772" i="5"/>
  <c r="O2773" i="5"/>
  <c r="O2774" i="5"/>
  <c r="O2775" i="5"/>
  <c r="O2776" i="5"/>
  <c r="O2777" i="5"/>
  <c r="O2778" i="5"/>
  <c r="O2779" i="5"/>
  <c r="O2780" i="5"/>
  <c r="O2781" i="5"/>
  <c r="O2782" i="5"/>
  <c r="O2783" i="5"/>
  <c r="O2784" i="5"/>
  <c r="O2785" i="5"/>
  <c r="O2786" i="5"/>
  <c r="O2787" i="5"/>
  <c r="O2788" i="5"/>
  <c r="O2789" i="5"/>
  <c r="O2790" i="5"/>
  <c r="O2791" i="5"/>
  <c r="O2792" i="5"/>
  <c r="O2793" i="5"/>
  <c r="O2794" i="5"/>
  <c r="O2795" i="5"/>
  <c r="O2796" i="5"/>
  <c r="O2797" i="5"/>
  <c r="O2798" i="5"/>
  <c r="O2799" i="5"/>
  <c r="O2800" i="5"/>
  <c r="O2801" i="5"/>
  <c r="O2802" i="5"/>
  <c r="O2803" i="5"/>
  <c r="O2804" i="5"/>
  <c r="O2805" i="5"/>
  <c r="O2806" i="5"/>
  <c r="O2807" i="5"/>
  <c r="O2808" i="5"/>
  <c r="O2809" i="5"/>
  <c r="O2810" i="5"/>
  <c r="O2811" i="5"/>
  <c r="O2812" i="5"/>
  <c r="O2813" i="5"/>
  <c r="O2814" i="5"/>
  <c r="O2815" i="5"/>
  <c r="O2816" i="5"/>
  <c r="O2817" i="5"/>
  <c r="O2818" i="5"/>
  <c r="O2819" i="5"/>
  <c r="O2820" i="5"/>
  <c r="O2821" i="5"/>
  <c r="O2822" i="5"/>
  <c r="O2823" i="5"/>
  <c r="O2824" i="5"/>
  <c r="O2825" i="5"/>
  <c r="O2826" i="5"/>
  <c r="O2827" i="5"/>
  <c r="O2828" i="5"/>
  <c r="O2829" i="5"/>
  <c r="O2830" i="5"/>
  <c r="O2831" i="5"/>
  <c r="O2832" i="5"/>
  <c r="O2833" i="5"/>
  <c r="O2834" i="5"/>
  <c r="O2835" i="5"/>
  <c r="O2836" i="5"/>
  <c r="O2837" i="5"/>
  <c r="O2838" i="5"/>
  <c r="O2839" i="5"/>
  <c r="O2840" i="5"/>
  <c r="O2841" i="5"/>
  <c r="O2842" i="5"/>
  <c r="O2843" i="5"/>
  <c r="O2844" i="5"/>
  <c r="O2845" i="5"/>
  <c r="O2846" i="5"/>
  <c r="O2847" i="5"/>
  <c r="O2848" i="5"/>
  <c r="O2849" i="5"/>
  <c r="O2850" i="5"/>
  <c r="O2851" i="5"/>
  <c r="O2852" i="5"/>
  <c r="O2853" i="5"/>
  <c r="O2854" i="5"/>
  <c r="O2855" i="5"/>
  <c r="O2856" i="5"/>
  <c r="O2857" i="5"/>
  <c r="O2858" i="5"/>
  <c r="O2859" i="5"/>
  <c r="O2860" i="5"/>
  <c r="O2861" i="5"/>
  <c r="O2862" i="5"/>
  <c r="O2863" i="5"/>
  <c r="O2864" i="5"/>
  <c r="O2865" i="5"/>
  <c r="O2866" i="5"/>
  <c r="O2867" i="5"/>
  <c r="O2868" i="5"/>
  <c r="O2869" i="5"/>
  <c r="O2870" i="5"/>
  <c r="O2871" i="5"/>
  <c r="O2872" i="5"/>
  <c r="O2873" i="5"/>
  <c r="O2874" i="5"/>
  <c r="O2875" i="5"/>
  <c r="O2876" i="5"/>
  <c r="O2877" i="5"/>
  <c r="O2878" i="5"/>
  <c r="O2879" i="5"/>
  <c r="O2880" i="5"/>
  <c r="O2881" i="5"/>
  <c r="O2882" i="5"/>
  <c r="O2883" i="5"/>
  <c r="O2884" i="5"/>
  <c r="O2885" i="5"/>
  <c r="O2886" i="5"/>
  <c r="O2887" i="5"/>
  <c r="O2888" i="5"/>
  <c r="O2889" i="5"/>
  <c r="O2890" i="5"/>
  <c r="O2891" i="5"/>
  <c r="O2892" i="5"/>
  <c r="O2893" i="5"/>
  <c r="O2894" i="5"/>
  <c r="O2895" i="5"/>
  <c r="O2896" i="5"/>
  <c r="O2897" i="5"/>
  <c r="O2898" i="5"/>
  <c r="O2899" i="5"/>
  <c r="O2900" i="5"/>
  <c r="O2901" i="5"/>
  <c r="O2902" i="5"/>
  <c r="O2903" i="5"/>
  <c r="O2904" i="5"/>
  <c r="O2905" i="5"/>
  <c r="O2906" i="5"/>
  <c r="O2907" i="5"/>
  <c r="O2908" i="5"/>
  <c r="O2909" i="5"/>
  <c r="O2910" i="5"/>
  <c r="O2911" i="5"/>
  <c r="O2912" i="5"/>
  <c r="O2913" i="5"/>
  <c r="O2914" i="5"/>
  <c r="O2915" i="5"/>
  <c r="O2916" i="5"/>
  <c r="O2917" i="5"/>
  <c r="O2918" i="5"/>
  <c r="O2919" i="5"/>
  <c r="O2920" i="5"/>
  <c r="O2921" i="5"/>
  <c r="O2922" i="5"/>
  <c r="O2923" i="5"/>
  <c r="O2924" i="5"/>
  <c r="O2925" i="5"/>
  <c r="O2926" i="5"/>
  <c r="O2927" i="5"/>
  <c r="O2928" i="5"/>
  <c r="O2929" i="5"/>
  <c r="O2930" i="5"/>
  <c r="O2931" i="5"/>
  <c r="O2932" i="5"/>
  <c r="O2933" i="5"/>
  <c r="O2934" i="5"/>
  <c r="O2935" i="5"/>
  <c r="O2936" i="5"/>
  <c r="O2937" i="5"/>
  <c r="O2938" i="5"/>
  <c r="O2939" i="5"/>
  <c r="O2940" i="5"/>
  <c r="O2941" i="5"/>
  <c r="O2942" i="5"/>
  <c r="O2943" i="5"/>
  <c r="O2944" i="5"/>
  <c r="O2945" i="5"/>
  <c r="O2946" i="5"/>
  <c r="O2947" i="5"/>
  <c r="O2948" i="5"/>
  <c r="O2949" i="5"/>
  <c r="O2950" i="5"/>
  <c r="O2951" i="5"/>
  <c r="O2952" i="5"/>
  <c r="O2953" i="5"/>
  <c r="O2954" i="5"/>
  <c r="O2955" i="5"/>
  <c r="O2956" i="5"/>
  <c r="O2957" i="5"/>
  <c r="O2958" i="5"/>
  <c r="O2959" i="5"/>
  <c r="O2960" i="5"/>
  <c r="O2961" i="5"/>
  <c r="O2962" i="5"/>
  <c r="O2963" i="5"/>
  <c r="O2964" i="5"/>
  <c r="O2965" i="5"/>
  <c r="O2966" i="5"/>
  <c r="O2967" i="5"/>
  <c r="O2968" i="5"/>
  <c r="O2969" i="5"/>
  <c r="O2970" i="5"/>
  <c r="O2971" i="5"/>
  <c r="O2972" i="5"/>
  <c r="O2973" i="5"/>
  <c r="O2974" i="5"/>
  <c r="O2975" i="5"/>
  <c r="O2976" i="5"/>
  <c r="O2977" i="5"/>
  <c r="O2978" i="5"/>
  <c r="O2979" i="5"/>
  <c r="O2980" i="5"/>
  <c r="O2981" i="5"/>
  <c r="O2982" i="5"/>
  <c r="O2983" i="5"/>
  <c r="O2984" i="5"/>
  <c r="O2985" i="5"/>
  <c r="O2986" i="5"/>
  <c r="O2987" i="5"/>
  <c r="O2988" i="5"/>
  <c r="O2989" i="5"/>
  <c r="O2990" i="5"/>
  <c r="O2991" i="5"/>
  <c r="O2992" i="5"/>
  <c r="O2993" i="5"/>
  <c r="O2994" i="5"/>
  <c r="O2995" i="5"/>
  <c r="O2996" i="5"/>
  <c r="O2997" i="5"/>
  <c r="O2998" i="5"/>
  <c r="O2999" i="5"/>
  <c r="O3000" i="5"/>
  <c r="O3001" i="5"/>
  <c r="O3002" i="5"/>
  <c r="O3003" i="5"/>
  <c r="O3004" i="5"/>
  <c r="O3005" i="5"/>
  <c r="O3006" i="5"/>
  <c r="O3007" i="5"/>
  <c r="O3008" i="5"/>
  <c r="O3009" i="5"/>
  <c r="O3010" i="5"/>
  <c r="O3011" i="5"/>
  <c r="O3012" i="5"/>
  <c r="O3013" i="5"/>
  <c r="O3014" i="5"/>
  <c r="O3015" i="5"/>
  <c r="O3016" i="5"/>
  <c r="O3017" i="5"/>
  <c r="O3018" i="5"/>
  <c r="O3019" i="5"/>
  <c r="O3020" i="5"/>
  <c r="O3021" i="5"/>
  <c r="O3022" i="5"/>
  <c r="O3023" i="5"/>
  <c r="O3024" i="5"/>
  <c r="O3025" i="5"/>
  <c r="O3026" i="5"/>
  <c r="O3027" i="5"/>
  <c r="O3028" i="5"/>
  <c r="O3029" i="5"/>
  <c r="O3030" i="5"/>
  <c r="O3031" i="5"/>
  <c r="O3032" i="5"/>
  <c r="O3033" i="5"/>
  <c r="O3034" i="5"/>
  <c r="O3035" i="5"/>
  <c r="O3036" i="5"/>
  <c r="O3037" i="5"/>
  <c r="O3038" i="5"/>
  <c r="O3039" i="5"/>
  <c r="O3040" i="5"/>
  <c r="O3041" i="5"/>
  <c r="O3042" i="5"/>
  <c r="O3043" i="5"/>
  <c r="O3044" i="5"/>
  <c r="O3045" i="5"/>
  <c r="O3046" i="5"/>
  <c r="O3047" i="5"/>
  <c r="O3048" i="5"/>
  <c r="O3049" i="5"/>
  <c r="O3050" i="5"/>
  <c r="O3051" i="5"/>
  <c r="O3052" i="5"/>
  <c r="O3053" i="5"/>
  <c r="O3054" i="5"/>
  <c r="O3055" i="5"/>
  <c r="O3056" i="5"/>
  <c r="O3057" i="5"/>
  <c r="O3058" i="5"/>
  <c r="O3059" i="5"/>
  <c r="O3060" i="5"/>
  <c r="O3061" i="5"/>
  <c r="O3062" i="5"/>
  <c r="O3063" i="5"/>
  <c r="O3064" i="5"/>
  <c r="O3065" i="5"/>
  <c r="O3066" i="5"/>
  <c r="O3067" i="5"/>
  <c r="O3068" i="5"/>
  <c r="O3069" i="5"/>
  <c r="O3070" i="5"/>
  <c r="O3071" i="5"/>
  <c r="O3072" i="5"/>
  <c r="O3073" i="5"/>
  <c r="O3074" i="5"/>
  <c r="O3075" i="5"/>
  <c r="O3076" i="5"/>
  <c r="O3077" i="5"/>
  <c r="O3078" i="5"/>
  <c r="O3079" i="5"/>
  <c r="O3080" i="5"/>
  <c r="O3081" i="5"/>
  <c r="O3082" i="5"/>
  <c r="O3083" i="5"/>
  <c r="O3084" i="5"/>
  <c r="O3085" i="5"/>
  <c r="O3086" i="5"/>
  <c r="O3087" i="5"/>
  <c r="O3088" i="5"/>
  <c r="O3089" i="5"/>
  <c r="O3090" i="5"/>
  <c r="O3091" i="5"/>
  <c r="O3092" i="5"/>
  <c r="O3093" i="5"/>
  <c r="O3094" i="5"/>
  <c r="O3095" i="5"/>
  <c r="O3096" i="5"/>
  <c r="O3097" i="5"/>
  <c r="O3098" i="5"/>
  <c r="O3099" i="5"/>
  <c r="O3100" i="5"/>
  <c r="O3101" i="5"/>
  <c r="O3102" i="5"/>
  <c r="O3103" i="5"/>
  <c r="O3104" i="5"/>
  <c r="O3105" i="5"/>
  <c r="O3106" i="5"/>
  <c r="O3107" i="5"/>
  <c r="O3108" i="5"/>
  <c r="O3109" i="5"/>
  <c r="O3110" i="5"/>
  <c r="O3111" i="5"/>
  <c r="O3112" i="5"/>
  <c r="O3113" i="5"/>
  <c r="O3114" i="5"/>
  <c r="O3115" i="5"/>
  <c r="O3116" i="5"/>
  <c r="O3117" i="5"/>
  <c r="O3118" i="5"/>
  <c r="O3119" i="5"/>
  <c r="O3120" i="5"/>
  <c r="O3121" i="5"/>
  <c r="O3122" i="5"/>
  <c r="O3123" i="5"/>
  <c r="O3124" i="5"/>
  <c r="O3125" i="5"/>
  <c r="O3126" i="5"/>
  <c r="O3127" i="5"/>
  <c r="O3128" i="5"/>
  <c r="O3129" i="5"/>
  <c r="O3130" i="5"/>
  <c r="O3131" i="5"/>
  <c r="O3132" i="5"/>
  <c r="O3133" i="5"/>
  <c r="O3134" i="5"/>
  <c r="O3135" i="5"/>
  <c r="O3136" i="5"/>
  <c r="O3137" i="5"/>
  <c r="O3138" i="5"/>
  <c r="O3139" i="5"/>
  <c r="O3140" i="5"/>
  <c r="O3141" i="5"/>
  <c r="O3142" i="5"/>
  <c r="O3143" i="5"/>
  <c r="O3144" i="5"/>
  <c r="O3145" i="5"/>
  <c r="O3146" i="5"/>
  <c r="O3147" i="5"/>
  <c r="O3148" i="5"/>
  <c r="O3149" i="5"/>
  <c r="O3150" i="5"/>
  <c r="O3151" i="5"/>
  <c r="O3152" i="5"/>
  <c r="O3153" i="5"/>
  <c r="O3154" i="5"/>
  <c r="O3155" i="5"/>
  <c r="O3156" i="5"/>
  <c r="O3157" i="5"/>
  <c r="O3158" i="5"/>
  <c r="O3159" i="5"/>
  <c r="O3160" i="5"/>
  <c r="O3161" i="5"/>
  <c r="O3162" i="5"/>
  <c r="O3163" i="5"/>
  <c r="O3164" i="5"/>
  <c r="O3165" i="5"/>
  <c r="O3166" i="5"/>
  <c r="O3167" i="5"/>
  <c r="O3168" i="5"/>
  <c r="O3169" i="5"/>
  <c r="O3170" i="5"/>
  <c r="O3171" i="5"/>
  <c r="O3172" i="5"/>
  <c r="O3173" i="5"/>
  <c r="O3174" i="5"/>
  <c r="O3175" i="5"/>
  <c r="O3176" i="5"/>
  <c r="O3177" i="5"/>
  <c r="O3178" i="5"/>
  <c r="O3179" i="5"/>
  <c r="O3180" i="5"/>
  <c r="O3181" i="5"/>
  <c r="O3182" i="5"/>
  <c r="O3183" i="5"/>
  <c r="O3184" i="5"/>
  <c r="O3185" i="5"/>
  <c r="O3186" i="5"/>
  <c r="O3187" i="5"/>
  <c r="O3188" i="5"/>
  <c r="O3189" i="5"/>
  <c r="O3190" i="5"/>
  <c r="O3191" i="5"/>
  <c r="O3192" i="5"/>
  <c r="O3193" i="5"/>
  <c r="O3194" i="5"/>
  <c r="O3195" i="5"/>
  <c r="O3196" i="5"/>
  <c r="O3197" i="5"/>
  <c r="O3198" i="5"/>
  <c r="O3199" i="5"/>
  <c r="O3200" i="5"/>
  <c r="O3201" i="5"/>
  <c r="O3202" i="5"/>
  <c r="O3203" i="5"/>
  <c r="O3204" i="5"/>
  <c r="O3205" i="5"/>
  <c r="O3206" i="5"/>
  <c r="O3207" i="5"/>
  <c r="O3208" i="5"/>
  <c r="O3209" i="5"/>
  <c r="O3210" i="5"/>
  <c r="O3211" i="5"/>
  <c r="O3212" i="5"/>
  <c r="O3213" i="5"/>
  <c r="O3214" i="5"/>
  <c r="O3215" i="5"/>
  <c r="O3216" i="5"/>
  <c r="O3217" i="5"/>
  <c r="O3218" i="5"/>
  <c r="O3219" i="5"/>
  <c r="O3220" i="5"/>
  <c r="O3221" i="5"/>
  <c r="O3222" i="5"/>
  <c r="O3223" i="5"/>
  <c r="O3224" i="5"/>
  <c r="O3225" i="5"/>
  <c r="O3226" i="5"/>
  <c r="O3227" i="5"/>
  <c r="O3228" i="5"/>
  <c r="O3229" i="5"/>
  <c r="O3230" i="5"/>
  <c r="O3231" i="5"/>
  <c r="O3232" i="5"/>
  <c r="O3233" i="5"/>
  <c r="O3234" i="5"/>
  <c r="O3235" i="5"/>
  <c r="O3236" i="5"/>
  <c r="O3237" i="5"/>
  <c r="O3238" i="5"/>
  <c r="O3239" i="5"/>
  <c r="O3240" i="5"/>
  <c r="O3241" i="5"/>
  <c r="O3242" i="5"/>
  <c r="O3243" i="5"/>
  <c r="O3244" i="5"/>
  <c r="O3245" i="5"/>
  <c r="O3246" i="5"/>
  <c r="O3247" i="5"/>
  <c r="O3248" i="5"/>
  <c r="O3249" i="5"/>
  <c r="O3250" i="5"/>
  <c r="O3251" i="5"/>
  <c r="O3252" i="5"/>
  <c r="O3253" i="5"/>
  <c r="O3254" i="5"/>
  <c r="O3255" i="5"/>
  <c r="O3256" i="5"/>
  <c r="O3257" i="5"/>
  <c r="O3258" i="5"/>
  <c r="O3259" i="5"/>
  <c r="O3260" i="5"/>
  <c r="O3261" i="5"/>
  <c r="O3262" i="5"/>
  <c r="O3263" i="5"/>
  <c r="O3264" i="5"/>
  <c r="O3265" i="5"/>
  <c r="O3266" i="5"/>
  <c r="O3267" i="5"/>
  <c r="O3268" i="5"/>
  <c r="O3269" i="5"/>
  <c r="O3270" i="5"/>
  <c r="O3271" i="5"/>
  <c r="O3272" i="5"/>
  <c r="O3273" i="5"/>
  <c r="O3274" i="5"/>
  <c r="O3275" i="5"/>
  <c r="O3276" i="5"/>
  <c r="O3277" i="5"/>
  <c r="O3278" i="5"/>
  <c r="O3279" i="5"/>
  <c r="O3280" i="5"/>
  <c r="O3281" i="5"/>
  <c r="O3282" i="5"/>
  <c r="O3283" i="5"/>
  <c r="O3284" i="5"/>
  <c r="O3285" i="5"/>
  <c r="O3286" i="5"/>
  <c r="O3287" i="5"/>
  <c r="O3288" i="5"/>
  <c r="O3289" i="5"/>
  <c r="O3290" i="5"/>
  <c r="O3291" i="5"/>
  <c r="O3292" i="5"/>
  <c r="O3293" i="5"/>
  <c r="O3294" i="5"/>
  <c r="O3295" i="5"/>
  <c r="O3296" i="5"/>
  <c r="O3297" i="5"/>
  <c r="O3298" i="5"/>
  <c r="O3299" i="5"/>
  <c r="O3300" i="5"/>
  <c r="O3301" i="5"/>
  <c r="O3302" i="5"/>
  <c r="O3303" i="5"/>
  <c r="O3304" i="5"/>
  <c r="O3305" i="5"/>
  <c r="O3306" i="5"/>
  <c r="O3307" i="5"/>
  <c r="O3308" i="5"/>
  <c r="O3309" i="5"/>
  <c r="O3310" i="5"/>
  <c r="O3311" i="5"/>
  <c r="O3312" i="5"/>
  <c r="O3313" i="5"/>
  <c r="O3314" i="5"/>
  <c r="O3315" i="5"/>
  <c r="O3316" i="5"/>
  <c r="O3317" i="5"/>
  <c r="O3318" i="5"/>
  <c r="O3319" i="5"/>
  <c r="O3320" i="5"/>
  <c r="O3321" i="5"/>
  <c r="O3322" i="5"/>
  <c r="O3323" i="5"/>
  <c r="O3324" i="5"/>
  <c r="O3325" i="5"/>
  <c r="O3326" i="5"/>
  <c r="O3327" i="5"/>
  <c r="O3328" i="5"/>
  <c r="O3329" i="5"/>
  <c r="O3330" i="5"/>
  <c r="O3331" i="5"/>
  <c r="O3332" i="5"/>
  <c r="O3333" i="5"/>
  <c r="O3334" i="5"/>
  <c r="O3335" i="5"/>
  <c r="O3336" i="5"/>
  <c r="O3337" i="5"/>
  <c r="O3338" i="5"/>
  <c r="O3339" i="5"/>
  <c r="O3340" i="5"/>
  <c r="O3341" i="5"/>
  <c r="O3342" i="5"/>
  <c r="O3343" i="5"/>
  <c r="O3344" i="5"/>
  <c r="O3345" i="5"/>
  <c r="O3346" i="5"/>
  <c r="O3347" i="5"/>
  <c r="O3348" i="5"/>
  <c r="O3349" i="5"/>
  <c r="O3350" i="5"/>
  <c r="O3351" i="5"/>
  <c r="O3352" i="5"/>
  <c r="O3353" i="5"/>
  <c r="O3354" i="5"/>
  <c r="O3355" i="5"/>
  <c r="O3356" i="5"/>
  <c r="O3357" i="5"/>
  <c r="O3358" i="5"/>
  <c r="O3359" i="5"/>
  <c r="O3360" i="5"/>
  <c r="O3361" i="5"/>
  <c r="O3362" i="5"/>
  <c r="O3363" i="5"/>
  <c r="O3364" i="5"/>
  <c r="O3365" i="5"/>
  <c r="O3366" i="5"/>
  <c r="O3367" i="5"/>
  <c r="O3368" i="5"/>
  <c r="O3369" i="5"/>
  <c r="O3370" i="5"/>
  <c r="O3371" i="5"/>
  <c r="O3372" i="5"/>
  <c r="O3373" i="5"/>
  <c r="O3374" i="5"/>
  <c r="O3375" i="5"/>
  <c r="O3376" i="5"/>
  <c r="O3377" i="5"/>
  <c r="O3378" i="5"/>
  <c r="O3379" i="5"/>
  <c r="O3380" i="5"/>
  <c r="O3381" i="5"/>
  <c r="O3382" i="5"/>
  <c r="O3383" i="5"/>
  <c r="O3384" i="5"/>
  <c r="O3385" i="5"/>
  <c r="O3386" i="5"/>
  <c r="O3387" i="5"/>
  <c r="O3388" i="5"/>
  <c r="O3389" i="5"/>
  <c r="O3390" i="5"/>
  <c r="O3391" i="5"/>
  <c r="O3392" i="5"/>
  <c r="O3393" i="5"/>
  <c r="O3394" i="5"/>
  <c r="O3395" i="5"/>
  <c r="O3396" i="5"/>
  <c r="O3397" i="5"/>
  <c r="O3398" i="5"/>
  <c r="O3399" i="5"/>
  <c r="O3400" i="5"/>
  <c r="O3401" i="5"/>
  <c r="O3402" i="5"/>
  <c r="O3403" i="5"/>
  <c r="O3404" i="5"/>
  <c r="O3405" i="5"/>
  <c r="O3406" i="5"/>
  <c r="O3407" i="5"/>
  <c r="O3408" i="5"/>
  <c r="O3409" i="5"/>
  <c r="O3410" i="5"/>
  <c r="O3411" i="5"/>
  <c r="O3412" i="5"/>
  <c r="O3413" i="5"/>
  <c r="O3414" i="5"/>
  <c r="O3415" i="5"/>
  <c r="O3416" i="5"/>
  <c r="O3417" i="5"/>
  <c r="O3418" i="5"/>
  <c r="O3419" i="5"/>
  <c r="O3420" i="5"/>
  <c r="O3421" i="5"/>
  <c r="O3422" i="5"/>
  <c r="O3423" i="5"/>
  <c r="O3424" i="5"/>
  <c r="O3425" i="5"/>
  <c r="O3426" i="5"/>
  <c r="O3427" i="5"/>
  <c r="O3428" i="5"/>
  <c r="O3429" i="5"/>
  <c r="O3430" i="5"/>
  <c r="O3431" i="5"/>
  <c r="O3432" i="5"/>
  <c r="O3433" i="5"/>
  <c r="O3434" i="5"/>
  <c r="O3435" i="5"/>
  <c r="O3436" i="5"/>
  <c r="O3437" i="5"/>
  <c r="O3438" i="5"/>
  <c r="O3439" i="5"/>
  <c r="O3440" i="5"/>
  <c r="O3441" i="5"/>
  <c r="O3442" i="5"/>
  <c r="O3443" i="5"/>
  <c r="O3444" i="5"/>
  <c r="O3445" i="5"/>
  <c r="O3446" i="5"/>
  <c r="O3447" i="5"/>
  <c r="O3448" i="5"/>
  <c r="O3449" i="5"/>
  <c r="O3450" i="5"/>
  <c r="O3451" i="5"/>
  <c r="O3452" i="5"/>
  <c r="O3453" i="5"/>
  <c r="O3454" i="5"/>
  <c r="O3455" i="5"/>
  <c r="O3456" i="5"/>
  <c r="O3457" i="5"/>
  <c r="O3458" i="5"/>
  <c r="O3459" i="5"/>
  <c r="O3460" i="5"/>
  <c r="O3461" i="5"/>
  <c r="O3462" i="5"/>
  <c r="O3463" i="5"/>
  <c r="O3464" i="5"/>
  <c r="O3465" i="5"/>
  <c r="O3466" i="5"/>
  <c r="O3467" i="5"/>
  <c r="O3468" i="5"/>
  <c r="O3469" i="5"/>
  <c r="O3470" i="5"/>
  <c r="O3471" i="5"/>
  <c r="O3472" i="5"/>
  <c r="O3473" i="5"/>
  <c r="O3474" i="5"/>
  <c r="O3475" i="5"/>
  <c r="O3476" i="5"/>
  <c r="O3477" i="5"/>
  <c r="O3478" i="5"/>
  <c r="O3479" i="5"/>
  <c r="O3480" i="5"/>
  <c r="O3481" i="5"/>
  <c r="O3482" i="5"/>
  <c r="O3483" i="5"/>
  <c r="O3484" i="5"/>
  <c r="O3485" i="5"/>
  <c r="O3486" i="5"/>
  <c r="O3487" i="5"/>
  <c r="O3488" i="5"/>
  <c r="O3489" i="5"/>
  <c r="O3490" i="5"/>
  <c r="O3491" i="5"/>
  <c r="O3492" i="5"/>
  <c r="O3493" i="5"/>
  <c r="O3494" i="5"/>
  <c r="O3495" i="5"/>
  <c r="O3496" i="5"/>
  <c r="O3497" i="5"/>
  <c r="O3498" i="5"/>
  <c r="O3499" i="5"/>
  <c r="O3500" i="5"/>
  <c r="O3501" i="5"/>
  <c r="O3502" i="5"/>
  <c r="O3503" i="5"/>
  <c r="O3504" i="5"/>
  <c r="O3505" i="5"/>
  <c r="O3506" i="5"/>
  <c r="O3507" i="5"/>
  <c r="O3508" i="5"/>
  <c r="O3509" i="5"/>
  <c r="O3510" i="5"/>
  <c r="O3511" i="5"/>
  <c r="O3512" i="5"/>
  <c r="O3513" i="5"/>
  <c r="O3514" i="5"/>
  <c r="O3515" i="5"/>
  <c r="O3516" i="5"/>
  <c r="O3517" i="5"/>
  <c r="O3518" i="5"/>
  <c r="O3519" i="5"/>
  <c r="O3520" i="5"/>
  <c r="O3521" i="5"/>
  <c r="O3522" i="5"/>
  <c r="O3523" i="5"/>
  <c r="O3524" i="5"/>
  <c r="O3525" i="5"/>
  <c r="O3526" i="5"/>
  <c r="O3527" i="5"/>
  <c r="O3528" i="5"/>
  <c r="O3529" i="5"/>
  <c r="O3530" i="5"/>
  <c r="O3531" i="5"/>
  <c r="O3532" i="5"/>
  <c r="O3533" i="5"/>
  <c r="O3534" i="5"/>
  <c r="O3535" i="5"/>
  <c r="O3536" i="5"/>
  <c r="O3537" i="5"/>
  <c r="O3538" i="5"/>
  <c r="O3539" i="5"/>
  <c r="O3540" i="5"/>
  <c r="O3541" i="5"/>
  <c r="O3542" i="5"/>
  <c r="O3543" i="5"/>
  <c r="O3544" i="5"/>
  <c r="O3545" i="5"/>
  <c r="O3546" i="5"/>
  <c r="O3547" i="5"/>
  <c r="O3548" i="5"/>
  <c r="O3549" i="5"/>
  <c r="O3550" i="5"/>
  <c r="O3551" i="5"/>
  <c r="O3552" i="5"/>
  <c r="O3553" i="5"/>
  <c r="O3554" i="5"/>
  <c r="O3555" i="5"/>
  <c r="O3556" i="5"/>
  <c r="O3557" i="5"/>
  <c r="O3558" i="5"/>
  <c r="O3559" i="5"/>
  <c r="O3560" i="5"/>
  <c r="O3561" i="5"/>
  <c r="O3562" i="5"/>
  <c r="O3563" i="5"/>
  <c r="O3564" i="5"/>
  <c r="O3565" i="5"/>
  <c r="O3566" i="5"/>
  <c r="O3567" i="5"/>
  <c r="O3568" i="5"/>
  <c r="O3569" i="5"/>
  <c r="O3570" i="5"/>
  <c r="O3571" i="5"/>
  <c r="O3572" i="5"/>
  <c r="O3573" i="5"/>
  <c r="O3574" i="5"/>
  <c r="O3575" i="5"/>
  <c r="O3576" i="5"/>
  <c r="O3577" i="5"/>
  <c r="O3578" i="5"/>
  <c r="O3579" i="5"/>
  <c r="O3580" i="5"/>
  <c r="O3581" i="5"/>
  <c r="O3582" i="5"/>
  <c r="O3583" i="5"/>
  <c r="O3584" i="5"/>
  <c r="O3585" i="5"/>
  <c r="O3586" i="5"/>
  <c r="O3587" i="5"/>
  <c r="O3588" i="5"/>
  <c r="O3589" i="5"/>
  <c r="O3590" i="5"/>
  <c r="O3591" i="5"/>
  <c r="O3592" i="5"/>
  <c r="O3593" i="5"/>
  <c r="O3594" i="5"/>
  <c r="O3595" i="5"/>
  <c r="O3596" i="5"/>
  <c r="O3597" i="5"/>
  <c r="O3598" i="5"/>
  <c r="O3599" i="5"/>
  <c r="O3600" i="5"/>
  <c r="O3601" i="5"/>
  <c r="O3602" i="5"/>
  <c r="O3603" i="5"/>
  <c r="O3604" i="5"/>
  <c r="O3605" i="5"/>
  <c r="O3606" i="5"/>
  <c r="O3607" i="5"/>
  <c r="O3608" i="5"/>
  <c r="O3609" i="5"/>
  <c r="O3610" i="5"/>
  <c r="O3611" i="5"/>
  <c r="O3612" i="5"/>
  <c r="O3613" i="5"/>
  <c r="O3614" i="5"/>
  <c r="O3615" i="5"/>
  <c r="O3616" i="5"/>
  <c r="O3617" i="5"/>
  <c r="O3618" i="5"/>
  <c r="O3619" i="5"/>
  <c r="O3620" i="5"/>
  <c r="O3621" i="5"/>
  <c r="O3622" i="5"/>
  <c r="O3623" i="5"/>
  <c r="O3624" i="5"/>
  <c r="O3625" i="5"/>
  <c r="O3626" i="5"/>
  <c r="O3627" i="5"/>
  <c r="O3628" i="5"/>
  <c r="O3629" i="5"/>
  <c r="O3630" i="5"/>
  <c r="O3631" i="5"/>
  <c r="O3632" i="5"/>
  <c r="O3633" i="5"/>
  <c r="O3634" i="5"/>
  <c r="O3635" i="5"/>
  <c r="O3636" i="5"/>
  <c r="O3637" i="5"/>
  <c r="O3638" i="5"/>
  <c r="O3639" i="5"/>
  <c r="O3640" i="5"/>
  <c r="O3641" i="5"/>
  <c r="O3642" i="5"/>
  <c r="O3643" i="5"/>
  <c r="O3644" i="5"/>
  <c r="O3645" i="5"/>
  <c r="O3646" i="5"/>
  <c r="O3647" i="5"/>
  <c r="O3648" i="5"/>
  <c r="O3649" i="5"/>
  <c r="O3650" i="5"/>
  <c r="O3651" i="5"/>
  <c r="O3652" i="5"/>
  <c r="O3653" i="5"/>
  <c r="O3654" i="5"/>
  <c r="O3655" i="5"/>
  <c r="O3656" i="5"/>
  <c r="O3657" i="5"/>
  <c r="O3658" i="5"/>
  <c r="O3659" i="5"/>
  <c r="O3660" i="5"/>
  <c r="O3661" i="5"/>
  <c r="O3662" i="5"/>
  <c r="O3663" i="5"/>
  <c r="O3664" i="5"/>
  <c r="O3665" i="5"/>
  <c r="O3666" i="5"/>
  <c r="O3667" i="5"/>
  <c r="O3668" i="5"/>
  <c r="O3669" i="5"/>
  <c r="O3670" i="5"/>
  <c r="O3671" i="5"/>
  <c r="O3672" i="5"/>
  <c r="O3673" i="5"/>
  <c r="O3674" i="5"/>
  <c r="O3675" i="5"/>
  <c r="O3676" i="5"/>
  <c r="O3677" i="5"/>
  <c r="O3678" i="5"/>
  <c r="O3679" i="5"/>
  <c r="O3680" i="5"/>
  <c r="O3681" i="5"/>
  <c r="O3682" i="5"/>
  <c r="O3683" i="5"/>
  <c r="O3684" i="5"/>
  <c r="O3685" i="5"/>
  <c r="O3686" i="5"/>
  <c r="O3687" i="5"/>
  <c r="O3688" i="5"/>
  <c r="O3689" i="5"/>
  <c r="O3690" i="5"/>
  <c r="O3691" i="5"/>
  <c r="O3692" i="5"/>
  <c r="O3693" i="5"/>
  <c r="O3694" i="5"/>
  <c r="O3695" i="5"/>
  <c r="O3696" i="5"/>
  <c r="O3697" i="5"/>
  <c r="O3698" i="5"/>
  <c r="O3699" i="5"/>
  <c r="O3700" i="5"/>
  <c r="O3701" i="5"/>
  <c r="O3702" i="5"/>
  <c r="O3703" i="5"/>
  <c r="O3704" i="5"/>
  <c r="O3705" i="5"/>
  <c r="O3706" i="5"/>
  <c r="O3707" i="5"/>
  <c r="O3708" i="5"/>
  <c r="O3709" i="5"/>
  <c r="O3710" i="5"/>
  <c r="O3711" i="5"/>
  <c r="O3712" i="5"/>
  <c r="O3713" i="5"/>
  <c r="O3714" i="5"/>
  <c r="O3715" i="5"/>
  <c r="O3716" i="5"/>
  <c r="O3717" i="5"/>
  <c r="O3718" i="5"/>
  <c r="O3719" i="5"/>
  <c r="O3720" i="5"/>
  <c r="O3721" i="5"/>
  <c r="O3722" i="5"/>
  <c r="O3723" i="5"/>
  <c r="O3724" i="5"/>
  <c r="O3725" i="5"/>
  <c r="O3726" i="5"/>
  <c r="O3727" i="5"/>
  <c r="O3728" i="5"/>
  <c r="O3729" i="5"/>
  <c r="O3730" i="5"/>
  <c r="O3731" i="5"/>
  <c r="O3732" i="5"/>
  <c r="O3733" i="5"/>
  <c r="O3734" i="5"/>
  <c r="O3735" i="5"/>
  <c r="O3736" i="5"/>
  <c r="O3737" i="5"/>
  <c r="O3738" i="5"/>
  <c r="O3739" i="5"/>
  <c r="O3740" i="5"/>
  <c r="O3741" i="5"/>
  <c r="O3742" i="5"/>
  <c r="O3743" i="5"/>
  <c r="O3744" i="5"/>
  <c r="O3745" i="5"/>
  <c r="O3746" i="5"/>
  <c r="O3747" i="5"/>
  <c r="O3748" i="5"/>
  <c r="O3749" i="5"/>
  <c r="O3750" i="5"/>
  <c r="O3751" i="5"/>
  <c r="O3752" i="5"/>
  <c r="O3753" i="5"/>
  <c r="O3754" i="5"/>
  <c r="O3755" i="5"/>
  <c r="O3756" i="5"/>
  <c r="O3757" i="5"/>
  <c r="O3758" i="5"/>
  <c r="O3759" i="5"/>
  <c r="O3760" i="5"/>
  <c r="O3761" i="5"/>
  <c r="O3762" i="5"/>
  <c r="O3763" i="5"/>
  <c r="O3764" i="5"/>
  <c r="O3765" i="5"/>
  <c r="O3766" i="5"/>
  <c r="O3767" i="5"/>
  <c r="O3768" i="5"/>
  <c r="O3769" i="5"/>
  <c r="O3770" i="5"/>
  <c r="O3771" i="5"/>
  <c r="O3772" i="5"/>
  <c r="O3773" i="5"/>
  <c r="O3774" i="5"/>
  <c r="O3775" i="5"/>
  <c r="O3776" i="5"/>
  <c r="O3777" i="5"/>
  <c r="O3778" i="5"/>
  <c r="O3779" i="5"/>
  <c r="O3780" i="5"/>
  <c r="O3781" i="5"/>
  <c r="O3782" i="5"/>
  <c r="O3783" i="5"/>
  <c r="O3784" i="5"/>
  <c r="O3785" i="5"/>
  <c r="O3786" i="5"/>
  <c r="O3787" i="5"/>
  <c r="O3788" i="5"/>
  <c r="O3789" i="5"/>
  <c r="O3790" i="5"/>
  <c r="O3791" i="5"/>
  <c r="O3792" i="5"/>
  <c r="O3793" i="5"/>
  <c r="O3794" i="5"/>
  <c r="O3795" i="5"/>
  <c r="O3796" i="5"/>
  <c r="O3797" i="5"/>
  <c r="O3798" i="5"/>
  <c r="O3799" i="5"/>
  <c r="O3800" i="5"/>
  <c r="O3801" i="5"/>
  <c r="O3802" i="5"/>
  <c r="O3803" i="5"/>
  <c r="O3804" i="5"/>
  <c r="O3805" i="5"/>
  <c r="O3806" i="5"/>
  <c r="O3807" i="5"/>
  <c r="O3808" i="5"/>
  <c r="O3809" i="5"/>
  <c r="O3810" i="5"/>
  <c r="O3811" i="5"/>
  <c r="O3812" i="5"/>
  <c r="O3813" i="5"/>
  <c r="O3814" i="5"/>
  <c r="O3815" i="5"/>
  <c r="O3816" i="5"/>
  <c r="O3817" i="5"/>
  <c r="O3818" i="5"/>
  <c r="O3819" i="5"/>
  <c r="O3820" i="5"/>
  <c r="O3821" i="5"/>
  <c r="O3822" i="5"/>
  <c r="O3823" i="5"/>
  <c r="O3824" i="5"/>
  <c r="O3825" i="5"/>
  <c r="O3826" i="5"/>
  <c r="O3827" i="5"/>
  <c r="O3828" i="5"/>
  <c r="O3829" i="5"/>
  <c r="O3830" i="5"/>
  <c r="O3831" i="5"/>
  <c r="O3832" i="5"/>
  <c r="O3833" i="5"/>
  <c r="O3834" i="5"/>
  <c r="O3835" i="5"/>
  <c r="O3836" i="5"/>
  <c r="O3837" i="5"/>
  <c r="O3838" i="5"/>
  <c r="O3839" i="5"/>
  <c r="O3840" i="5"/>
  <c r="O3841" i="5"/>
  <c r="O3842" i="5"/>
  <c r="O3843" i="5"/>
  <c r="O3844" i="5"/>
  <c r="O3845" i="5"/>
  <c r="O3846" i="5"/>
  <c r="O3847" i="5"/>
  <c r="O3848" i="5"/>
  <c r="O3849" i="5"/>
  <c r="O3850" i="5"/>
  <c r="O3851" i="5"/>
  <c r="O3852" i="5"/>
  <c r="O3853" i="5"/>
  <c r="O3854" i="5"/>
  <c r="O3855" i="5"/>
  <c r="O3856" i="5"/>
  <c r="O3857" i="5"/>
  <c r="O3858" i="5"/>
  <c r="O3859" i="5"/>
  <c r="O3860" i="5"/>
  <c r="O3861" i="5"/>
  <c r="O3862" i="5"/>
  <c r="O3863" i="5"/>
  <c r="O3864" i="5"/>
  <c r="O3865" i="5"/>
  <c r="O3866" i="5"/>
  <c r="O3867" i="5"/>
  <c r="O3868" i="5"/>
  <c r="O3869" i="5"/>
  <c r="O3870" i="5"/>
  <c r="O3871" i="5"/>
  <c r="O3872" i="5"/>
  <c r="O3873" i="5"/>
  <c r="O3874" i="5"/>
  <c r="O3875" i="5"/>
  <c r="O3876" i="5"/>
  <c r="O3877" i="5"/>
  <c r="O3878" i="5"/>
  <c r="O3879" i="5"/>
  <c r="O3880" i="5"/>
  <c r="O3881" i="5"/>
  <c r="O3882" i="5"/>
  <c r="O3883" i="5"/>
  <c r="O3884" i="5"/>
  <c r="O3885" i="5"/>
  <c r="O3886" i="5"/>
  <c r="O3887" i="5"/>
  <c r="O3888" i="5"/>
  <c r="O3889" i="5"/>
  <c r="O3890" i="5"/>
  <c r="O3891" i="5"/>
  <c r="O3892" i="5"/>
  <c r="O3893" i="5"/>
  <c r="O3894" i="5"/>
  <c r="O3895" i="5"/>
  <c r="O3896" i="5"/>
  <c r="O3897" i="5"/>
  <c r="O3898" i="5"/>
  <c r="O3899" i="5"/>
  <c r="O3900" i="5"/>
  <c r="O3901" i="5"/>
  <c r="O3902" i="5"/>
  <c r="O3903" i="5"/>
  <c r="O3904" i="5"/>
  <c r="O3905" i="5"/>
  <c r="O3906" i="5"/>
  <c r="O3907" i="5"/>
  <c r="O3908" i="5"/>
  <c r="O3909" i="5"/>
  <c r="O3910" i="5"/>
  <c r="O3911" i="5"/>
  <c r="O3912" i="5"/>
  <c r="O3913" i="5"/>
  <c r="O3914" i="5"/>
  <c r="O3915" i="5"/>
  <c r="O3916" i="5"/>
  <c r="O3917" i="5"/>
  <c r="O3918" i="5"/>
  <c r="O3919" i="5"/>
  <c r="O3920" i="5"/>
  <c r="O3921" i="5"/>
  <c r="O3922" i="5"/>
  <c r="O3923" i="5"/>
  <c r="O3924" i="5"/>
  <c r="O3925" i="5"/>
  <c r="O3926" i="5"/>
  <c r="O3927" i="5"/>
  <c r="O3928" i="5"/>
  <c r="O3929" i="5"/>
  <c r="O3930" i="5"/>
  <c r="O3931" i="5"/>
  <c r="O3932" i="5"/>
  <c r="O3933" i="5"/>
  <c r="O3934" i="5"/>
  <c r="O3935" i="5"/>
  <c r="O3936" i="5"/>
  <c r="O3937" i="5"/>
  <c r="O3938" i="5"/>
  <c r="O3939" i="5"/>
  <c r="O3940" i="5"/>
  <c r="O3941" i="5"/>
  <c r="O3942" i="5"/>
  <c r="O3943" i="5"/>
  <c r="O3944" i="5"/>
  <c r="O3945" i="5"/>
  <c r="O3946" i="5"/>
  <c r="O3947" i="5"/>
  <c r="O3948" i="5"/>
  <c r="O3949" i="5"/>
  <c r="O3950" i="5"/>
  <c r="O3951" i="5"/>
  <c r="O3952" i="5"/>
  <c r="O3953" i="5"/>
  <c r="O3954" i="5"/>
  <c r="O3955" i="5"/>
  <c r="O3956" i="5"/>
  <c r="O3957" i="5"/>
  <c r="O3958" i="5"/>
  <c r="O3959" i="5"/>
  <c r="O3960" i="5"/>
  <c r="O3961" i="5"/>
  <c r="O3962" i="5"/>
  <c r="O3963" i="5"/>
  <c r="O3964" i="5"/>
  <c r="O3965" i="5"/>
  <c r="O3966" i="5"/>
  <c r="O3967" i="5"/>
  <c r="O3968" i="5"/>
  <c r="O3969" i="5"/>
  <c r="O3970" i="5"/>
  <c r="O3971" i="5"/>
  <c r="O3972" i="5"/>
  <c r="O3973" i="5"/>
  <c r="O3974" i="5"/>
  <c r="O3975" i="5"/>
  <c r="O3976" i="5"/>
  <c r="O3977" i="5"/>
  <c r="O3978" i="5"/>
  <c r="O3979" i="5"/>
  <c r="O3980" i="5"/>
  <c r="O3981" i="5"/>
  <c r="O3982" i="5"/>
  <c r="O3983" i="5"/>
  <c r="O3984" i="5"/>
  <c r="O3985" i="5"/>
  <c r="O3986" i="5"/>
  <c r="O3987" i="5"/>
  <c r="O3988" i="5"/>
  <c r="O3989" i="5"/>
  <c r="O3990" i="5"/>
  <c r="O3991" i="5"/>
  <c r="O3992" i="5"/>
  <c r="O3993" i="5"/>
  <c r="O3994" i="5"/>
  <c r="O3995" i="5"/>
  <c r="O3996" i="5"/>
  <c r="O3997" i="5"/>
  <c r="O3998" i="5"/>
  <c r="O3999" i="5"/>
  <c r="O4000" i="5"/>
  <c r="O4001" i="5"/>
  <c r="O2" i="5"/>
  <c r="N3" i="5"/>
  <c r="N4" i="5"/>
  <c r="N5" i="5"/>
  <c r="N6" i="5"/>
  <c r="N7" i="5"/>
  <c r="N8" i="5"/>
  <c r="N9" i="5"/>
  <c r="N10" i="5"/>
  <c r="N11" i="5"/>
  <c r="N12" i="5"/>
  <c r="N13" i="5"/>
  <c r="N14" i="5"/>
  <c r="N15" i="5"/>
  <c r="N16" i="5"/>
  <c r="N17" i="5"/>
  <c r="N18" i="5"/>
  <c r="N19" i="5"/>
  <c r="N20" i="5"/>
  <c r="N21" i="5"/>
  <c r="N22" i="5"/>
  <c r="N23" i="5"/>
  <c r="N24" i="5"/>
  <c r="N25" i="5"/>
  <c r="N26" i="5"/>
  <c r="N27" i="5"/>
  <c r="N28" i="5"/>
  <c r="N29" i="5"/>
  <c r="N30" i="5"/>
  <c r="N31" i="5"/>
  <c r="N32" i="5"/>
  <c r="N33" i="5"/>
  <c r="N34" i="5"/>
  <c r="N35" i="5"/>
  <c r="N36" i="5"/>
  <c r="N37" i="5"/>
  <c r="N38" i="5"/>
  <c r="N39" i="5"/>
  <c r="N40" i="5"/>
  <c r="N41" i="5"/>
  <c r="N42" i="5"/>
  <c r="N43" i="5"/>
  <c r="N44" i="5"/>
  <c r="N45" i="5"/>
  <c r="N46" i="5"/>
  <c r="N47" i="5"/>
  <c r="N48" i="5"/>
  <c r="N49" i="5"/>
  <c r="N50" i="5"/>
  <c r="N51" i="5"/>
  <c r="N52" i="5"/>
  <c r="N53" i="5"/>
  <c r="N54" i="5"/>
  <c r="N55" i="5"/>
  <c r="N56" i="5"/>
  <c r="N57" i="5"/>
  <c r="N58" i="5"/>
  <c r="N59" i="5"/>
  <c r="N60" i="5"/>
  <c r="N61" i="5"/>
  <c r="N62" i="5"/>
  <c r="N63" i="5"/>
  <c r="N64" i="5"/>
  <c r="N65" i="5"/>
  <c r="N66" i="5"/>
  <c r="N67" i="5"/>
  <c r="N68" i="5"/>
  <c r="N69" i="5"/>
  <c r="N70" i="5"/>
  <c r="N71" i="5"/>
  <c r="N72" i="5"/>
  <c r="N73" i="5"/>
  <c r="N74" i="5"/>
  <c r="N75" i="5"/>
  <c r="N76" i="5"/>
  <c r="N77" i="5"/>
  <c r="N78" i="5"/>
  <c r="N79" i="5"/>
  <c r="N80" i="5"/>
  <c r="N81" i="5"/>
  <c r="N82" i="5"/>
  <c r="N83" i="5"/>
  <c r="N84" i="5"/>
  <c r="N85" i="5"/>
  <c r="N86" i="5"/>
  <c r="N87" i="5"/>
  <c r="N88" i="5"/>
  <c r="N89" i="5"/>
  <c r="N90" i="5"/>
  <c r="N91" i="5"/>
  <c r="N92" i="5"/>
  <c r="N93" i="5"/>
  <c r="N94" i="5"/>
  <c r="N95" i="5"/>
  <c r="N96" i="5"/>
  <c r="N97" i="5"/>
  <c r="N98" i="5"/>
  <c r="N99" i="5"/>
  <c r="N100" i="5"/>
  <c r="N101" i="5"/>
  <c r="N102" i="5"/>
  <c r="N103" i="5"/>
  <c r="N104" i="5"/>
  <c r="N105" i="5"/>
  <c r="N106" i="5"/>
  <c r="N107" i="5"/>
  <c r="N108" i="5"/>
  <c r="N109" i="5"/>
  <c r="N110" i="5"/>
  <c r="N111" i="5"/>
  <c r="N112" i="5"/>
  <c r="N113" i="5"/>
  <c r="N114" i="5"/>
  <c r="N115" i="5"/>
  <c r="N116" i="5"/>
  <c r="N117" i="5"/>
  <c r="N118" i="5"/>
  <c r="N119" i="5"/>
  <c r="N120" i="5"/>
  <c r="N121" i="5"/>
  <c r="N122" i="5"/>
  <c r="N123" i="5"/>
  <c r="N124" i="5"/>
  <c r="N125" i="5"/>
  <c r="N126" i="5"/>
  <c r="N127" i="5"/>
  <c r="N128" i="5"/>
  <c r="N129" i="5"/>
  <c r="N130" i="5"/>
  <c r="N131" i="5"/>
  <c r="N132" i="5"/>
  <c r="N133" i="5"/>
  <c r="N134" i="5"/>
  <c r="N135" i="5"/>
  <c r="N136" i="5"/>
  <c r="N137" i="5"/>
  <c r="N138" i="5"/>
  <c r="N139" i="5"/>
  <c r="N140" i="5"/>
  <c r="N141" i="5"/>
  <c r="N142" i="5"/>
  <c r="N143" i="5"/>
  <c r="N144" i="5"/>
  <c r="N145" i="5"/>
  <c r="N146" i="5"/>
  <c r="N147" i="5"/>
  <c r="N148" i="5"/>
  <c r="N149" i="5"/>
  <c r="N150" i="5"/>
  <c r="N151" i="5"/>
  <c r="N152" i="5"/>
  <c r="N153" i="5"/>
  <c r="N154" i="5"/>
  <c r="N155" i="5"/>
  <c r="N156" i="5"/>
  <c r="N157" i="5"/>
  <c r="N158" i="5"/>
  <c r="N159" i="5"/>
  <c r="N160" i="5"/>
  <c r="N161" i="5"/>
  <c r="N162" i="5"/>
  <c r="N163" i="5"/>
  <c r="N164" i="5"/>
  <c r="N165" i="5"/>
  <c r="N166" i="5"/>
  <c r="N167" i="5"/>
  <c r="N168" i="5"/>
  <c r="N169" i="5"/>
  <c r="N170" i="5"/>
  <c r="N171" i="5"/>
  <c r="N172" i="5"/>
  <c r="N173" i="5"/>
  <c r="N174" i="5"/>
  <c r="N175" i="5"/>
  <c r="N176" i="5"/>
  <c r="N177" i="5"/>
  <c r="N178" i="5"/>
  <c r="N179" i="5"/>
  <c r="N180" i="5"/>
  <c r="N181" i="5"/>
  <c r="N182" i="5"/>
  <c r="N183" i="5"/>
  <c r="N184" i="5"/>
  <c r="N185" i="5"/>
  <c r="N186" i="5"/>
  <c r="N187" i="5"/>
  <c r="N188" i="5"/>
  <c r="N189" i="5"/>
  <c r="N190" i="5"/>
  <c r="N191" i="5"/>
  <c r="N192" i="5"/>
  <c r="N193" i="5"/>
  <c r="N194" i="5"/>
  <c r="N195" i="5"/>
  <c r="N196" i="5"/>
  <c r="N197" i="5"/>
  <c r="N198" i="5"/>
  <c r="N199" i="5"/>
  <c r="N200" i="5"/>
  <c r="N201" i="5"/>
  <c r="N202" i="5"/>
  <c r="N203" i="5"/>
  <c r="N204" i="5"/>
  <c r="N205" i="5"/>
  <c r="N206" i="5"/>
  <c r="N207" i="5"/>
  <c r="N208" i="5"/>
  <c r="N209" i="5"/>
  <c r="N210" i="5"/>
  <c r="N211" i="5"/>
  <c r="N212" i="5"/>
  <c r="N213" i="5"/>
  <c r="N214" i="5"/>
  <c r="N215" i="5"/>
  <c r="N216" i="5"/>
  <c r="N217" i="5"/>
  <c r="N218" i="5"/>
  <c r="N219" i="5"/>
  <c r="N220" i="5"/>
  <c r="N221" i="5"/>
  <c r="N222" i="5"/>
  <c r="N223" i="5"/>
  <c r="N224" i="5"/>
  <c r="N225" i="5"/>
  <c r="N226" i="5"/>
  <c r="N227" i="5"/>
  <c r="N228" i="5"/>
  <c r="N229" i="5"/>
  <c r="N230" i="5"/>
  <c r="N231" i="5"/>
  <c r="N232" i="5"/>
  <c r="N233" i="5"/>
  <c r="N234" i="5"/>
  <c r="N235" i="5"/>
  <c r="N236" i="5"/>
  <c r="N237" i="5"/>
  <c r="N238" i="5"/>
  <c r="N239" i="5"/>
  <c r="N240" i="5"/>
  <c r="N241" i="5"/>
  <c r="N242" i="5"/>
  <c r="N243" i="5"/>
  <c r="N244" i="5"/>
  <c r="N245" i="5"/>
  <c r="N246" i="5"/>
  <c r="N247" i="5"/>
  <c r="N248" i="5"/>
  <c r="N249" i="5"/>
  <c r="N250" i="5"/>
  <c r="N251" i="5"/>
  <c r="N252" i="5"/>
  <c r="N253" i="5"/>
  <c r="N254" i="5"/>
  <c r="N255" i="5"/>
  <c r="N256" i="5"/>
  <c r="N257" i="5"/>
  <c r="N258" i="5"/>
  <c r="N259" i="5"/>
  <c r="N260" i="5"/>
  <c r="N261" i="5"/>
  <c r="N262" i="5"/>
  <c r="N263" i="5"/>
  <c r="N264" i="5"/>
  <c r="N265" i="5"/>
  <c r="N266" i="5"/>
  <c r="N267" i="5"/>
  <c r="N268" i="5"/>
  <c r="N269" i="5"/>
  <c r="N270" i="5"/>
  <c r="N271" i="5"/>
  <c r="N272" i="5"/>
  <c r="N273" i="5"/>
  <c r="N274" i="5"/>
  <c r="N275" i="5"/>
  <c r="N276" i="5"/>
  <c r="N277" i="5"/>
  <c r="N278" i="5"/>
  <c r="N279" i="5"/>
  <c r="N280" i="5"/>
  <c r="N281" i="5"/>
  <c r="N282" i="5"/>
  <c r="N283" i="5"/>
  <c r="N284" i="5"/>
  <c r="N285" i="5"/>
  <c r="N286" i="5"/>
  <c r="N287" i="5"/>
  <c r="N288" i="5"/>
  <c r="N289" i="5"/>
  <c r="N290" i="5"/>
  <c r="N291" i="5"/>
  <c r="N292" i="5"/>
  <c r="N293" i="5"/>
  <c r="N294" i="5"/>
  <c r="N295" i="5"/>
  <c r="N296" i="5"/>
  <c r="N297" i="5"/>
  <c r="N298" i="5"/>
  <c r="N299" i="5"/>
  <c r="N300" i="5"/>
  <c r="N301" i="5"/>
  <c r="N302" i="5"/>
  <c r="N303" i="5"/>
  <c r="N304" i="5"/>
  <c r="N305" i="5"/>
  <c r="N306" i="5"/>
  <c r="N307" i="5"/>
  <c r="N308" i="5"/>
  <c r="N309" i="5"/>
  <c r="N310" i="5"/>
  <c r="N311" i="5"/>
  <c r="N312" i="5"/>
  <c r="N313" i="5"/>
  <c r="N314" i="5"/>
  <c r="N315" i="5"/>
  <c r="N316" i="5"/>
  <c r="N317" i="5"/>
  <c r="N318" i="5"/>
  <c r="N319" i="5"/>
  <c r="N320" i="5"/>
  <c r="N321" i="5"/>
  <c r="N322" i="5"/>
  <c r="N323" i="5"/>
  <c r="N324" i="5"/>
  <c r="N325" i="5"/>
  <c r="N326" i="5"/>
  <c r="N327" i="5"/>
  <c r="N328" i="5"/>
  <c r="N329" i="5"/>
  <c r="N330" i="5"/>
  <c r="N331" i="5"/>
  <c r="N332" i="5"/>
  <c r="N333" i="5"/>
  <c r="N334" i="5"/>
  <c r="N335" i="5"/>
  <c r="N336" i="5"/>
  <c r="N337" i="5"/>
  <c r="N338" i="5"/>
  <c r="N339" i="5"/>
  <c r="N340" i="5"/>
  <c r="N341" i="5"/>
  <c r="N342" i="5"/>
  <c r="N343" i="5"/>
  <c r="N344" i="5"/>
  <c r="N345" i="5"/>
  <c r="N346" i="5"/>
  <c r="N347" i="5"/>
  <c r="N348" i="5"/>
  <c r="N349" i="5"/>
  <c r="N350" i="5"/>
  <c r="N351" i="5"/>
  <c r="N352" i="5"/>
  <c r="N353" i="5"/>
  <c r="N354" i="5"/>
  <c r="N355" i="5"/>
  <c r="N356" i="5"/>
  <c r="N357" i="5"/>
  <c r="N358" i="5"/>
  <c r="N359" i="5"/>
  <c r="N360" i="5"/>
  <c r="N361" i="5"/>
  <c r="N362" i="5"/>
  <c r="N363" i="5"/>
  <c r="N364" i="5"/>
  <c r="N365" i="5"/>
  <c r="N366" i="5"/>
  <c r="N367" i="5"/>
  <c r="N368" i="5"/>
  <c r="N369" i="5"/>
  <c r="N370" i="5"/>
  <c r="N371" i="5"/>
  <c r="N372" i="5"/>
  <c r="N373" i="5"/>
  <c r="N374" i="5"/>
  <c r="N375" i="5"/>
  <c r="N376" i="5"/>
  <c r="N377" i="5"/>
  <c r="N378" i="5"/>
  <c r="N379" i="5"/>
  <c r="N380" i="5"/>
  <c r="N381" i="5"/>
  <c r="N382" i="5"/>
  <c r="N383" i="5"/>
  <c r="N384" i="5"/>
  <c r="N385" i="5"/>
  <c r="N386" i="5"/>
  <c r="N387" i="5"/>
  <c r="N388" i="5"/>
  <c r="N389" i="5"/>
  <c r="N390" i="5"/>
  <c r="N391" i="5"/>
  <c r="N392" i="5"/>
  <c r="N393" i="5"/>
  <c r="N394" i="5"/>
  <c r="N395" i="5"/>
  <c r="N396" i="5"/>
  <c r="N397" i="5"/>
  <c r="N398" i="5"/>
  <c r="N399" i="5"/>
  <c r="N400" i="5"/>
  <c r="N401" i="5"/>
  <c r="N402" i="5"/>
  <c r="N403" i="5"/>
  <c r="N404" i="5"/>
  <c r="N405" i="5"/>
  <c r="N406" i="5"/>
  <c r="N407" i="5"/>
  <c r="N408" i="5"/>
  <c r="N409" i="5"/>
  <c r="N410" i="5"/>
  <c r="N411" i="5"/>
  <c r="N412" i="5"/>
  <c r="N413" i="5"/>
  <c r="N414" i="5"/>
  <c r="N415" i="5"/>
  <c r="N416" i="5"/>
  <c r="N417" i="5"/>
  <c r="N418" i="5"/>
  <c r="N419" i="5"/>
  <c r="N420" i="5"/>
  <c r="N421" i="5"/>
  <c r="N422" i="5"/>
  <c r="N423" i="5"/>
  <c r="N424" i="5"/>
  <c r="N425" i="5"/>
  <c r="N426" i="5"/>
  <c r="N427" i="5"/>
  <c r="N428" i="5"/>
  <c r="N429" i="5"/>
  <c r="N430" i="5"/>
  <c r="N431" i="5"/>
  <c r="N432" i="5"/>
  <c r="N433" i="5"/>
  <c r="N434" i="5"/>
  <c r="N435" i="5"/>
  <c r="N436" i="5"/>
  <c r="N437" i="5"/>
  <c r="N438" i="5"/>
  <c r="N439" i="5"/>
  <c r="N440" i="5"/>
  <c r="N441" i="5"/>
  <c r="N442" i="5"/>
  <c r="N443" i="5"/>
  <c r="N444" i="5"/>
  <c r="N445" i="5"/>
  <c r="N446" i="5"/>
  <c r="N447" i="5"/>
  <c r="N448" i="5"/>
  <c r="N449" i="5"/>
  <c r="N450" i="5"/>
  <c r="N451" i="5"/>
  <c r="N452" i="5"/>
  <c r="N453" i="5"/>
  <c r="N454" i="5"/>
  <c r="N455" i="5"/>
  <c r="N456" i="5"/>
  <c r="N457" i="5"/>
  <c r="N458" i="5"/>
  <c r="N459" i="5"/>
  <c r="N460" i="5"/>
  <c r="N461" i="5"/>
  <c r="N462" i="5"/>
  <c r="N463" i="5"/>
  <c r="N464" i="5"/>
  <c r="N465" i="5"/>
  <c r="N466" i="5"/>
  <c r="N467" i="5"/>
  <c r="N468" i="5"/>
  <c r="N469" i="5"/>
  <c r="N470" i="5"/>
  <c r="N471" i="5"/>
  <c r="N472" i="5"/>
  <c r="N473" i="5"/>
  <c r="N474" i="5"/>
  <c r="N475" i="5"/>
  <c r="N476" i="5"/>
  <c r="N477" i="5"/>
  <c r="N478" i="5"/>
  <c r="N479" i="5"/>
  <c r="N480" i="5"/>
  <c r="N481" i="5"/>
  <c r="N482" i="5"/>
  <c r="N483" i="5"/>
  <c r="N484" i="5"/>
  <c r="N485" i="5"/>
  <c r="N486" i="5"/>
  <c r="N487" i="5"/>
  <c r="N488" i="5"/>
  <c r="N489" i="5"/>
  <c r="N490" i="5"/>
  <c r="N491" i="5"/>
  <c r="N492" i="5"/>
  <c r="N493" i="5"/>
  <c r="N494" i="5"/>
  <c r="N495" i="5"/>
  <c r="N496" i="5"/>
  <c r="N497" i="5"/>
  <c r="N498" i="5"/>
  <c r="N499" i="5"/>
  <c r="N500" i="5"/>
  <c r="N501" i="5"/>
  <c r="N502" i="5"/>
  <c r="N503" i="5"/>
  <c r="N504" i="5"/>
  <c r="N505" i="5"/>
  <c r="N506" i="5"/>
  <c r="N507" i="5"/>
  <c r="N508" i="5"/>
  <c r="N509" i="5"/>
  <c r="N510" i="5"/>
  <c r="N511" i="5"/>
  <c r="N512" i="5"/>
  <c r="N513" i="5"/>
  <c r="N514" i="5"/>
  <c r="N515" i="5"/>
  <c r="N516" i="5"/>
  <c r="N517" i="5"/>
  <c r="N518" i="5"/>
  <c r="N519" i="5"/>
  <c r="N520" i="5"/>
  <c r="N521" i="5"/>
  <c r="N522" i="5"/>
  <c r="N523" i="5"/>
  <c r="N524" i="5"/>
  <c r="N525" i="5"/>
  <c r="N526" i="5"/>
  <c r="N527" i="5"/>
  <c r="N528" i="5"/>
  <c r="N529" i="5"/>
  <c r="N530" i="5"/>
  <c r="N531" i="5"/>
  <c r="N532" i="5"/>
  <c r="N533" i="5"/>
  <c r="N534" i="5"/>
  <c r="N535" i="5"/>
  <c r="N536" i="5"/>
  <c r="N537" i="5"/>
  <c r="N538" i="5"/>
  <c r="N539" i="5"/>
  <c r="N540" i="5"/>
  <c r="N541" i="5"/>
  <c r="N542" i="5"/>
  <c r="N543" i="5"/>
  <c r="N544" i="5"/>
  <c r="N545" i="5"/>
  <c r="N546" i="5"/>
  <c r="N547" i="5"/>
  <c r="N548" i="5"/>
  <c r="N549" i="5"/>
  <c r="N550" i="5"/>
  <c r="N551" i="5"/>
  <c r="N552" i="5"/>
  <c r="N553" i="5"/>
  <c r="N554" i="5"/>
  <c r="N555" i="5"/>
  <c r="N556" i="5"/>
  <c r="N557" i="5"/>
  <c r="N558" i="5"/>
  <c r="N559" i="5"/>
  <c r="N560" i="5"/>
  <c r="N561" i="5"/>
  <c r="N562" i="5"/>
  <c r="N563" i="5"/>
  <c r="N564" i="5"/>
  <c r="N565" i="5"/>
  <c r="N566" i="5"/>
  <c r="N567" i="5"/>
  <c r="N568" i="5"/>
  <c r="N569" i="5"/>
  <c r="N570" i="5"/>
  <c r="N571" i="5"/>
  <c r="N572" i="5"/>
  <c r="N573" i="5"/>
  <c r="N574" i="5"/>
  <c r="N575" i="5"/>
  <c r="N576" i="5"/>
  <c r="N577" i="5"/>
  <c r="N578" i="5"/>
  <c r="N579" i="5"/>
  <c r="N580" i="5"/>
  <c r="N581" i="5"/>
  <c r="N582" i="5"/>
  <c r="N583" i="5"/>
  <c r="N584" i="5"/>
  <c r="N585" i="5"/>
  <c r="N586" i="5"/>
  <c r="N587" i="5"/>
  <c r="N588" i="5"/>
  <c r="N589" i="5"/>
  <c r="N590" i="5"/>
  <c r="N591" i="5"/>
  <c r="N592" i="5"/>
  <c r="N593" i="5"/>
  <c r="N594" i="5"/>
  <c r="N595" i="5"/>
  <c r="N596" i="5"/>
  <c r="N597" i="5"/>
  <c r="N598" i="5"/>
  <c r="N599" i="5"/>
  <c r="N600" i="5"/>
  <c r="N601" i="5"/>
  <c r="N602" i="5"/>
  <c r="N603" i="5"/>
  <c r="N604" i="5"/>
  <c r="N605" i="5"/>
  <c r="N606" i="5"/>
  <c r="N607" i="5"/>
  <c r="N608" i="5"/>
  <c r="N609" i="5"/>
  <c r="N610" i="5"/>
  <c r="N611" i="5"/>
  <c r="N612" i="5"/>
  <c r="N613" i="5"/>
  <c r="N614" i="5"/>
  <c r="N615" i="5"/>
  <c r="N616" i="5"/>
  <c r="N617" i="5"/>
  <c r="N618" i="5"/>
  <c r="N619" i="5"/>
  <c r="N620" i="5"/>
  <c r="N621" i="5"/>
  <c r="N622" i="5"/>
  <c r="N623" i="5"/>
  <c r="N624" i="5"/>
  <c r="N625" i="5"/>
  <c r="N626" i="5"/>
  <c r="N627" i="5"/>
  <c r="N628" i="5"/>
  <c r="N629" i="5"/>
  <c r="N630" i="5"/>
  <c r="N631" i="5"/>
  <c r="N632" i="5"/>
  <c r="N633" i="5"/>
  <c r="N634" i="5"/>
  <c r="N635" i="5"/>
  <c r="N636" i="5"/>
  <c r="N637" i="5"/>
  <c r="N638" i="5"/>
  <c r="N639" i="5"/>
  <c r="N640" i="5"/>
  <c r="N641" i="5"/>
  <c r="N642" i="5"/>
  <c r="N643" i="5"/>
  <c r="N644" i="5"/>
  <c r="N645" i="5"/>
  <c r="N646" i="5"/>
  <c r="N647" i="5"/>
  <c r="N648" i="5"/>
  <c r="N649" i="5"/>
  <c r="N650" i="5"/>
  <c r="N651" i="5"/>
  <c r="N652" i="5"/>
  <c r="N653" i="5"/>
  <c r="N654" i="5"/>
  <c r="N655" i="5"/>
  <c r="N656" i="5"/>
  <c r="N657" i="5"/>
  <c r="N658" i="5"/>
  <c r="N659" i="5"/>
  <c r="N660" i="5"/>
  <c r="N661" i="5"/>
  <c r="N662" i="5"/>
  <c r="N663" i="5"/>
  <c r="N664" i="5"/>
  <c r="N665" i="5"/>
  <c r="N666" i="5"/>
  <c r="N667" i="5"/>
  <c r="N668" i="5"/>
  <c r="N669" i="5"/>
  <c r="N670" i="5"/>
  <c r="N671" i="5"/>
  <c r="N672" i="5"/>
  <c r="N673" i="5"/>
  <c r="N674" i="5"/>
  <c r="N675" i="5"/>
  <c r="N676" i="5"/>
  <c r="N677" i="5"/>
  <c r="N678" i="5"/>
  <c r="N679" i="5"/>
  <c r="N680" i="5"/>
  <c r="N681" i="5"/>
  <c r="N682" i="5"/>
  <c r="N683" i="5"/>
  <c r="N684" i="5"/>
  <c r="N685" i="5"/>
  <c r="N686" i="5"/>
  <c r="N687" i="5"/>
  <c r="N688" i="5"/>
  <c r="N689" i="5"/>
  <c r="N690" i="5"/>
  <c r="N691" i="5"/>
  <c r="N692" i="5"/>
  <c r="N693" i="5"/>
  <c r="N694" i="5"/>
  <c r="N695" i="5"/>
  <c r="N696" i="5"/>
  <c r="N697" i="5"/>
  <c r="N698" i="5"/>
  <c r="N699" i="5"/>
  <c r="N700" i="5"/>
  <c r="N701" i="5"/>
  <c r="N702" i="5"/>
  <c r="N703" i="5"/>
  <c r="N704" i="5"/>
  <c r="N705" i="5"/>
  <c r="N706" i="5"/>
  <c r="N707" i="5"/>
  <c r="N708" i="5"/>
  <c r="N709" i="5"/>
  <c r="N710" i="5"/>
  <c r="N711" i="5"/>
  <c r="N712" i="5"/>
  <c r="N713" i="5"/>
  <c r="N714" i="5"/>
  <c r="N715" i="5"/>
  <c r="N716" i="5"/>
  <c r="N717" i="5"/>
  <c r="N718" i="5"/>
  <c r="N719" i="5"/>
  <c r="N720" i="5"/>
  <c r="N721" i="5"/>
  <c r="N722" i="5"/>
  <c r="N723" i="5"/>
  <c r="N724" i="5"/>
  <c r="N725" i="5"/>
  <c r="N726" i="5"/>
  <c r="N727" i="5"/>
  <c r="N728" i="5"/>
  <c r="N729" i="5"/>
  <c r="N730" i="5"/>
  <c r="N731" i="5"/>
  <c r="N732" i="5"/>
  <c r="N733" i="5"/>
  <c r="N734" i="5"/>
  <c r="N735" i="5"/>
  <c r="N736" i="5"/>
  <c r="N737" i="5"/>
  <c r="N738" i="5"/>
  <c r="N739" i="5"/>
  <c r="N740" i="5"/>
  <c r="N741" i="5"/>
  <c r="N742" i="5"/>
  <c r="N743" i="5"/>
  <c r="N744" i="5"/>
  <c r="N745" i="5"/>
  <c r="N746" i="5"/>
  <c r="N747" i="5"/>
  <c r="N748" i="5"/>
  <c r="N749" i="5"/>
  <c r="N750" i="5"/>
  <c r="N751" i="5"/>
  <c r="N752" i="5"/>
  <c r="N753" i="5"/>
  <c r="N754" i="5"/>
  <c r="N755" i="5"/>
  <c r="N756" i="5"/>
  <c r="N757" i="5"/>
  <c r="N758" i="5"/>
  <c r="N759" i="5"/>
  <c r="N760" i="5"/>
  <c r="N761" i="5"/>
  <c r="N762" i="5"/>
  <c r="N763" i="5"/>
  <c r="N764" i="5"/>
  <c r="N765" i="5"/>
  <c r="N766" i="5"/>
  <c r="N767" i="5"/>
  <c r="N768" i="5"/>
  <c r="N769" i="5"/>
  <c r="N770" i="5"/>
  <c r="N771" i="5"/>
  <c r="N772" i="5"/>
  <c r="N773" i="5"/>
  <c r="N774" i="5"/>
  <c r="N775" i="5"/>
  <c r="N776" i="5"/>
  <c r="N777" i="5"/>
  <c r="N778" i="5"/>
  <c r="N779" i="5"/>
  <c r="N780" i="5"/>
  <c r="N781" i="5"/>
  <c r="N782" i="5"/>
  <c r="N783" i="5"/>
  <c r="N784" i="5"/>
  <c r="N785" i="5"/>
  <c r="N786" i="5"/>
  <c r="N787" i="5"/>
  <c r="N788" i="5"/>
  <c r="N789" i="5"/>
  <c r="N790" i="5"/>
  <c r="N791" i="5"/>
  <c r="N792" i="5"/>
  <c r="N793" i="5"/>
  <c r="N794" i="5"/>
  <c r="N795" i="5"/>
  <c r="N796" i="5"/>
  <c r="N797" i="5"/>
  <c r="N798" i="5"/>
  <c r="N799" i="5"/>
  <c r="N800" i="5"/>
  <c r="N801" i="5"/>
  <c r="N802" i="5"/>
  <c r="N803" i="5"/>
  <c r="N804" i="5"/>
  <c r="N805" i="5"/>
  <c r="N806" i="5"/>
  <c r="N807" i="5"/>
  <c r="N808" i="5"/>
  <c r="N809" i="5"/>
  <c r="N810" i="5"/>
  <c r="N811" i="5"/>
  <c r="N812" i="5"/>
  <c r="N813" i="5"/>
  <c r="N814" i="5"/>
  <c r="N815" i="5"/>
  <c r="N816" i="5"/>
  <c r="N817" i="5"/>
  <c r="N818" i="5"/>
  <c r="N819" i="5"/>
  <c r="N820" i="5"/>
  <c r="N821" i="5"/>
  <c r="N822" i="5"/>
  <c r="N823" i="5"/>
  <c r="N824" i="5"/>
  <c r="N825" i="5"/>
  <c r="N826" i="5"/>
  <c r="N827" i="5"/>
  <c r="N828" i="5"/>
  <c r="N829" i="5"/>
  <c r="N830" i="5"/>
  <c r="N831" i="5"/>
  <c r="N832" i="5"/>
  <c r="N833" i="5"/>
  <c r="N834" i="5"/>
  <c r="N835" i="5"/>
  <c r="N836" i="5"/>
  <c r="N837" i="5"/>
  <c r="N838" i="5"/>
  <c r="N839" i="5"/>
  <c r="N840" i="5"/>
  <c r="N841" i="5"/>
  <c r="N842" i="5"/>
  <c r="N843" i="5"/>
  <c r="N844" i="5"/>
  <c r="N845" i="5"/>
  <c r="N846" i="5"/>
  <c r="N847" i="5"/>
  <c r="N848" i="5"/>
  <c r="N849" i="5"/>
  <c r="N850" i="5"/>
  <c r="N851" i="5"/>
  <c r="N852" i="5"/>
  <c r="N853" i="5"/>
  <c r="N854" i="5"/>
  <c r="N855" i="5"/>
  <c r="N856" i="5"/>
  <c r="N857" i="5"/>
  <c r="N858" i="5"/>
  <c r="N859" i="5"/>
  <c r="N860" i="5"/>
  <c r="N861" i="5"/>
  <c r="N862" i="5"/>
  <c r="N863" i="5"/>
  <c r="N864" i="5"/>
  <c r="N865" i="5"/>
  <c r="N866" i="5"/>
  <c r="N867" i="5"/>
  <c r="N868" i="5"/>
  <c r="N869" i="5"/>
  <c r="N870" i="5"/>
  <c r="N871" i="5"/>
  <c r="N872" i="5"/>
  <c r="N873" i="5"/>
  <c r="N874" i="5"/>
  <c r="N875" i="5"/>
  <c r="N876" i="5"/>
  <c r="N877" i="5"/>
  <c r="N878" i="5"/>
  <c r="N879" i="5"/>
  <c r="N880" i="5"/>
  <c r="N881" i="5"/>
  <c r="N882" i="5"/>
  <c r="N883" i="5"/>
  <c r="N884" i="5"/>
  <c r="N885" i="5"/>
  <c r="N886" i="5"/>
  <c r="N887" i="5"/>
  <c r="N888" i="5"/>
  <c r="N889" i="5"/>
  <c r="N890" i="5"/>
  <c r="N891" i="5"/>
  <c r="N892" i="5"/>
  <c r="N893" i="5"/>
  <c r="N894" i="5"/>
  <c r="N895" i="5"/>
  <c r="N896" i="5"/>
  <c r="N897" i="5"/>
  <c r="N898" i="5"/>
  <c r="N899" i="5"/>
  <c r="N900" i="5"/>
  <c r="N901" i="5"/>
  <c r="N902" i="5"/>
  <c r="N903" i="5"/>
  <c r="N904" i="5"/>
  <c r="N905" i="5"/>
  <c r="N906" i="5"/>
  <c r="N907" i="5"/>
  <c r="N908" i="5"/>
  <c r="N909" i="5"/>
  <c r="N910" i="5"/>
  <c r="N911" i="5"/>
  <c r="N912" i="5"/>
  <c r="N913" i="5"/>
  <c r="N914" i="5"/>
  <c r="N915" i="5"/>
  <c r="N916" i="5"/>
  <c r="N917" i="5"/>
  <c r="N918" i="5"/>
  <c r="N919" i="5"/>
  <c r="N920" i="5"/>
  <c r="N921" i="5"/>
  <c r="N922" i="5"/>
  <c r="N923" i="5"/>
  <c r="N924" i="5"/>
  <c r="N925" i="5"/>
  <c r="N926" i="5"/>
  <c r="N927" i="5"/>
  <c r="N928" i="5"/>
  <c r="N929" i="5"/>
  <c r="N930" i="5"/>
  <c r="N931" i="5"/>
  <c r="N932" i="5"/>
  <c r="N933" i="5"/>
  <c r="N934" i="5"/>
  <c r="N935" i="5"/>
  <c r="N936" i="5"/>
  <c r="N937" i="5"/>
  <c r="N938" i="5"/>
  <c r="N939" i="5"/>
  <c r="N940" i="5"/>
  <c r="N941" i="5"/>
  <c r="N942" i="5"/>
  <c r="N943" i="5"/>
  <c r="N944" i="5"/>
  <c r="N945" i="5"/>
  <c r="N946" i="5"/>
  <c r="N947" i="5"/>
  <c r="N948" i="5"/>
  <c r="N949" i="5"/>
  <c r="N950" i="5"/>
  <c r="N951" i="5"/>
  <c r="N952" i="5"/>
  <c r="N953" i="5"/>
  <c r="N954" i="5"/>
  <c r="N955" i="5"/>
  <c r="N956" i="5"/>
  <c r="N957" i="5"/>
  <c r="N958" i="5"/>
  <c r="N959" i="5"/>
  <c r="N960" i="5"/>
  <c r="N961" i="5"/>
  <c r="N962" i="5"/>
  <c r="N963" i="5"/>
  <c r="N964" i="5"/>
  <c r="N965" i="5"/>
  <c r="N966" i="5"/>
  <c r="N967" i="5"/>
  <c r="N968" i="5"/>
  <c r="N969" i="5"/>
  <c r="N970" i="5"/>
  <c r="N971" i="5"/>
  <c r="N972" i="5"/>
  <c r="N973" i="5"/>
  <c r="N974" i="5"/>
  <c r="N975" i="5"/>
  <c r="N976" i="5"/>
  <c r="N977" i="5"/>
  <c r="N978" i="5"/>
  <c r="N979" i="5"/>
  <c r="N980" i="5"/>
  <c r="N981" i="5"/>
  <c r="N982" i="5"/>
  <c r="N983" i="5"/>
  <c r="N984" i="5"/>
  <c r="N985" i="5"/>
  <c r="N986" i="5"/>
  <c r="N987" i="5"/>
  <c r="N988" i="5"/>
  <c r="N989" i="5"/>
  <c r="N990" i="5"/>
  <c r="N991" i="5"/>
  <c r="N992" i="5"/>
  <c r="N993" i="5"/>
  <c r="N994" i="5"/>
  <c r="N995" i="5"/>
  <c r="N996" i="5"/>
  <c r="N997" i="5"/>
  <c r="N998" i="5"/>
  <c r="N999" i="5"/>
  <c r="N1000" i="5"/>
  <c r="N1001" i="5"/>
  <c r="N1002" i="5"/>
  <c r="N1003" i="5"/>
  <c r="N1004" i="5"/>
  <c r="N1005" i="5"/>
  <c r="N1006" i="5"/>
  <c r="N1007" i="5"/>
  <c r="N1008" i="5"/>
  <c r="N1009" i="5"/>
  <c r="N1010" i="5"/>
  <c r="N1011" i="5"/>
  <c r="N1012" i="5"/>
  <c r="N1013" i="5"/>
  <c r="N1014" i="5"/>
  <c r="N1015" i="5"/>
  <c r="N1016" i="5"/>
  <c r="N1017" i="5"/>
  <c r="N1018" i="5"/>
  <c r="N1019" i="5"/>
  <c r="N1020" i="5"/>
  <c r="N1021" i="5"/>
  <c r="N1022" i="5"/>
  <c r="N1023" i="5"/>
  <c r="N1024" i="5"/>
  <c r="N1025" i="5"/>
  <c r="N1026" i="5"/>
  <c r="N1027" i="5"/>
  <c r="N1028" i="5"/>
  <c r="N1029" i="5"/>
  <c r="N1030" i="5"/>
  <c r="N1031" i="5"/>
  <c r="N1032" i="5"/>
  <c r="N1033" i="5"/>
  <c r="N1034" i="5"/>
  <c r="N1035" i="5"/>
  <c r="N1036" i="5"/>
  <c r="N1037" i="5"/>
  <c r="N1038" i="5"/>
  <c r="N1039" i="5"/>
  <c r="N1040" i="5"/>
  <c r="N1041" i="5"/>
  <c r="N1042" i="5"/>
  <c r="N1043" i="5"/>
  <c r="N1044" i="5"/>
  <c r="N1045" i="5"/>
  <c r="N1046" i="5"/>
  <c r="N1047" i="5"/>
  <c r="N1048" i="5"/>
  <c r="N1049" i="5"/>
  <c r="N1050" i="5"/>
  <c r="N1051" i="5"/>
  <c r="N1052" i="5"/>
  <c r="N1053" i="5"/>
  <c r="N1054" i="5"/>
  <c r="N1055" i="5"/>
  <c r="N1056" i="5"/>
  <c r="N1057" i="5"/>
  <c r="N1058" i="5"/>
  <c r="N1059" i="5"/>
  <c r="N1060" i="5"/>
  <c r="N1061" i="5"/>
  <c r="N1062" i="5"/>
  <c r="N1063" i="5"/>
  <c r="N1064" i="5"/>
  <c r="N1065" i="5"/>
  <c r="N1066" i="5"/>
  <c r="N1067" i="5"/>
  <c r="N1068" i="5"/>
  <c r="N1069" i="5"/>
  <c r="N1070" i="5"/>
  <c r="N1071" i="5"/>
  <c r="N1072" i="5"/>
  <c r="N1073" i="5"/>
  <c r="N1074" i="5"/>
  <c r="N1075" i="5"/>
  <c r="N1076" i="5"/>
  <c r="N1077" i="5"/>
  <c r="N1078" i="5"/>
  <c r="N1079" i="5"/>
  <c r="N1080" i="5"/>
  <c r="N1081" i="5"/>
  <c r="N1082" i="5"/>
  <c r="N1083" i="5"/>
  <c r="N1084" i="5"/>
  <c r="N1085" i="5"/>
  <c r="N1086" i="5"/>
  <c r="N1087" i="5"/>
  <c r="N1088" i="5"/>
  <c r="N1089" i="5"/>
  <c r="N1090" i="5"/>
  <c r="N1091" i="5"/>
  <c r="N1092" i="5"/>
  <c r="N1093" i="5"/>
  <c r="N1094" i="5"/>
  <c r="N1095" i="5"/>
  <c r="N1096" i="5"/>
  <c r="N1097" i="5"/>
  <c r="N1098" i="5"/>
  <c r="N1099" i="5"/>
  <c r="N1100" i="5"/>
  <c r="N1101" i="5"/>
  <c r="N1102" i="5"/>
  <c r="N1103" i="5"/>
  <c r="N1104" i="5"/>
  <c r="N1105" i="5"/>
  <c r="N1106" i="5"/>
  <c r="N1107" i="5"/>
  <c r="N1108" i="5"/>
  <c r="N1109" i="5"/>
  <c r="N1110" i="5"/>
  <c r="N1111" i="5"/>
  <c r="N1112" i="5"/>
  <c r="N1113" i="5"/>
  <c r="N1114" i="5"/>
  <c r="N1115" i="5"/>
  <c r="N1116" i="5"/>
  <c r="N1117" i="5"/>
  <c r="N1118" i="5"/>
  <c r="N1119" i="5"/>
  <c r="N1120" i="5"/>
  <c r="N1121" i="5"/>
  <c r="N1122" i="5"/>
  <c r="N1123" i="5"/>
  <c r="N1124" i="5"/>
  <c r="N1125" i="5"/>
  <c r="N1126" i="5"/>
  <c r="N1127" i="5"/>
  <c r="N1128" i="5"/>
  <c r="N1129" i="5"/>
  <c r="N1130" i="5"/>
  <c r="N1131" i="5"/>
  <c r="N1132" i="5"/>
  <c r="N1133" i="5"/>
  <c r="N1134" i="5"/>
  <c r="N1135" i="5"/>
  <c r="N1136" i="5"/>
  <c r="N1137" i="5"/>
  <c r="N1138" i="5"/>
  <c r="N1139" i="5"/>
  <c r="N1140" i="5"/>
  <c r="N1141" i="5"/>
  <c r="N1142" i="5"/>
  <c r="N1143" i="5"/>
  <c r="N1144" i="5"/>
  <c r="N1145" i="5"/>
  <c r="N1146" i="5"/>
  <c r="N1147" i="5"/>
  <c r="N1148" i="5"/>
  <c r="N1149" i="5"/>
  <c r="N1150" i="5"/>
  <c r="N1151" i="5"/>
  <c r="N1152" i="5"/>
  <c r="N1153" i="5"/>
  <c r="N1154" i="5"/>
  <c r="N1155" i="5"/>
  <c r="N1156" i="5"/>
  <c r="N1157" i="5"/>
  <c r="N1158" i="5"/>
  <c r="N1159" i="5"/>
  <c r="N1160" i="5"/>
  <c r="N1161" i="5"/>
  <c r="N1162" i="5"/>
  <c r="N1163" i="5"/>
  <c r="N1164" i="5"/>
  <c r="N1165" i="5"/>
  <c r="N1166" i="5"/>
  <c r="N1167" i="5"/>
  <c r="N1168" i="5"/>
  <c r="N1169" i="5"/>
  <c r="N1170" i="5"/>
  <c r="N1171" i="5"/>
  <c r="N1172" i="5"/>
  <c r="N1173" i="5"/>
  <c r="N1174" i="5"/>
  <c r="N1175" i="5"/>
  <c r="N1176" i="5"/>
  <c r="N1177" i="5"/>
  <c r="N1178" i="5"/>
  <c r="N1179" i="5"/>
  <c r="N1180" i="5"/>
  <c r="N1181" i="5"/>
  <c r="N1182" i="5"/>
  <c r="N1183" i="5"/>
  <c r="N1184" i="5"/>
  <c r="N1185" i="5"/>
  <c r="N1186" i="5"/>
  <c r="N1187" i="5"/>
  <c r="N1188" i="5"/>
  <c r="N1189" i="5"/>
  <c r="N1190" i="5"/>
  <c r="N1191" i="5"/>
  <c r="N1192" i="5"/>
  <c r="N1193" i="5"/>
  <c r="N1194" i="5"/>
  <c r="N1195" i="5"/>
  <c r="N1196" i="5"/>
  <c r="N1197" i="5"/>
  <c r="N1198" i="5"/>
  <c r="N1199" i="5"/>
  <c r="N1200" i="5"/>
  <c r="N1201" i="5"/>
  <c r="N1202" i="5"/>
  <c r="N1203" i="5"/>
  <c r="N1204" i="5"/>
  <c r="N1205" i="5"/>
  <c r="N1206" i="5"/>
  <c r="N1207" i="5"/>
  <c r="N1208" i="5"/>
  <c r="N1209" i="5"/>
  <c r="N1210" i="5"/>
  <c r="N1211" i="5"/>
  <c r="N1212" i="5"/>
  <c r="N1213" i="5"/>
  <c r="N1214" i="5"/>
  <c r="N1215" i="5"/>
  <c r="N1216" i="5"/>
  <c r="N1217" i="5"/>
  <c r="N1218" i="5"/>
  <c r="N1219" i="5"/>
  <c r="N1220" i="5"/>
  <c r="N1221" i="5"/>
  <c r="N1222" i="5"/>
  <c r="N1223" i="5"/>
  <c r="N1224" i="5"/>
  <c r="N1225" i="5"/>
  <c r="N1226" i="5"/>
  <c r="N1227" i="5"/>
  <c r="N1228" i="5"/>
  <c r="N1229" i="5"/>
  <c r="N1230" i="5"/>
  <c r="N1231" i="5"/>
  <c r="N1232" i="5"/>
  <c r="N1233" i="5"/>
  <c r="N1234" i="5"/>
  <c r="N1235" i="5"/>
  <c r="N1236" i="5"/>
  <c r="N1237" i="5"/>
  <c r="N1238" i="5"/>
  <c r="N1239" i="5"/>
  <c r="N1240" i="5"/>
  <c r="N1241" i="5"/>
  <c r="N1242" i="5"/>
  <c r="N1243" i="5"/>
  <c r="N1244" i="5"/>
  <c r="N1245" i="5"/>
  <c r="N1246" i="5"/>
  <c r="N1247" i="5"/>
  <c r="N1248" i="5"/>
  <c r="N1249" i="5"/>
  <c r="N1250" i="5"/>
  <c r="N1251" i="5"/>
  <c r="N1252" i="5"/>
  <c r="N1253" i="5"/>
  <c r="N1254" i="5"/>
  <c r="N1255" i="5"/>
  <c r="N1256" i="5"/>
  <c r="N1257" i="5"/>
  <c r="N1258" i="5"/>
  <c r="N1259" i="5"/>
  <c r="N1260" i="5"/>
  <c r="N1261" i="5"/>
  <c r="N1262" i="5"/>
  <c r="N1263" i="5"/>
  <c r="N1264" i="5"/>
  <c r="N1265" i="5"/>
  <c r="N1266" i="5"/>
  <c r="N1267" i="5"/>
  <c r="N1268" i="5"/>
  <c r="N1269" i="5"/>
  <c r="N1270" i="5"/>
  <c r="N1271" i="5"/>
  <c r="N1272" i="5"/>
  <c r="N1273" i="5"/>
  <c r="N1274" i="5"/>
  <c r="N1275" i="5"/>
  <c r="N1276" i="5"/>
  <c r="N1277" i="5"/>
  <c r="N1278" i="5"/>
  <c r="N1279" i="5"/>
  <c r="N1280" i="5"/>
  <c r="N1281" i="5"/>
  <c r="N1282" i="5"/>
  <c r="N1283" i="5"/>
  <c r="N1284" i="5"/>
  <c r="N1285" i="5"/>
  <c r="N1286" i="5"/>
  <c r="N1287" i="5"/>
  <c r="N1288" i="5"/>
  <c r="N1289" i="5"/>
  <c r="N1290" i="5"/>
  <c r="N1291" i="5"/>
  <c r="N1292" i="5"/>
  <c r="N1293" i="5"/>
  <c r="N1294" i="5"/>
  <c r="N1295" i="5"/>
  <c r="N1296" i="5"/>
  <c r="N1297" i="5"/>
  <c r="N1298" i="5"/>
  <c r="N1299" i="5"/>
  <c r="N1300" i="5"/>
  <c r="N1301" i="5"/>
  <c r="N1302" i="5"/>
  <c r="N1303" i="5"/>
  <c r="N1304" i="5"/>
  <c r="N1305" i="5"/>
  <c r="N1306" i="5"/>
  <c r="N1307" i="5"/>
  <c r="N1308" i="5"/>
  <c r="N1309" i="5"/>
  <c r="N1310" i="5"/>
  <c r="N1311" i="5"/>
  <c r="N1312" i="5"/>
  <c r="N1313" i="5"/>
  <c r="N1314" i="5"/>
  <c r="N1315" i="5"/>
  <c r="N1316" i="5"/>
  <c r="N1317" i="5"/>
  <c r="N1318" i="5"/>
  <c r="N1319" i="5"/>
  <c r="N1320" i="5"/>
  <c r="N1321" i="5"/>
  <c r="N1322" i="5"/>
  <c r="N1323" i="5"/>
  <c r="N1324" i="5"/>
  <c r="N1325" i="5"/>
  <c r="N1326" i="5"/>
  <c r="N1327" i="5"/>
  <c r="N1328" i="5"/>
  <c r="N1329" i="5"/>
  <c r="N1330" i="5"/>
  <c r="N1331" i="5"/>
  <c r="N1332" i="5"/>
  <c r="N1333" i="5"/>
  <c r="N1334" i="5"/>
  <c r="N1335" i="5"/>
  <c r="N1336" i="5"/>
  <c r="N1337" i="5"/>
  <c r="N1338" i="5"/>
  <c r="N1339" i="5"/>
  <c r="N1340" i="5"/>
  <c r="N1341" i="5"/>
  <c r="N1342" i="5"/>
  <c r="N1343" i="5"/>
  <c r="N1344" i="5"/>
  <c r="N1345" i="5"/>
  <c r="N1346" i="5"/>
  <c r="N1347" i="5"/>
  <c r="N1348" i="5"/>
  <c r="N1349" i="5"/>
  <c r="N1350" i="5"/>
  <c r="N1351" i="5"/>
  <c r="N1352" i="5"/>
  <c r="N1353" i="5"/>
  <c r="N1354" i="5"/>
  <c r="N1355" i="5"/>
  <c r="N1356" i="5"/>
  <c r="N1357" i="5"/>
  <c r="N1358" i="5"/>
  <c r="N1359" i="5"/>
  <c r="N1360" i="5"/>
  <c r="N1361" i="5"/>
  <c r="N1362" i="5"/>
  <c r="N1363" i="5"/>
  <c r="N1364" i="5"/>
  <c r="N1365" i="5"/>
  <c r="N1366" i="5"/>
  <c r="N1367" i="5"/>
  <c r="N1368" i="5"/>
  <c r="N1369" i="5"/>
  <c r="N1370" i="5"/>
  <c r="N1371" i="5"/>
  <c r="N1372" i="5"/>
  <c r="N1373" i="5"/>
  <c r="N1374" i="5"/>
  <c r="N1375" i="5"/>
  <c r="N1376" i="5"/>
  <c r="N1377" i="5"/>
  <c r="N1378" i="5"/>
  <c r="N1379" i="5"/>
  <c r="N1380" i="5"/>
  <c r="N1381" i="5"/>
  <c r="N1382" i="5"/>
  <c r="N1383" i="5"/>
  <c r="N1384" i="5"/>
  <c r="N1385" i="5"/>
  <c r="N1386" i="5"/>
  <c r="N1387" i="5"/>
  <c r="N1388" i="5"/>
  <c r="N1389" i="5"/>
  <c r="N1390" i="5"/>
  <c r="N1391" i="5"/>
  <c r="N1392" i="5"/>
  <c r="N1393" i="5"/>
  <c r="N1394" i="5"/>
  <c r="N1395" i="5"/>
  <c r="N1396" i="5"/>
  <c r="N1397" i="5"/>
  <c r="N1398" i="5"/>
  <c r="N1399" i="5"/>
  <c r="N1400" i="5"/>
  <c r="N1401" i="5"/>
  <c r="N1402" i="5"/>
  <c r="N1403" i="5"/>
  <c r="N1404" i="5"/>
  <c r="N1405" i="5"/>
  <c r="N1406" i="5"/>
  <c r="N1407" i="5"/>
  <c r="N1408" i="5"/>
  <c r="N1409" i="5"/>
  <c r="N1410" i="5"/>
  <c r="N1411" i="5"/>
  <c r="N1412" i="5"/>
  <c r="N1413" i="5"/>
  <c r="N1414" i="5"/>
  <c r="N1415" i="5"/>
  <c r="N1416" i="5"/>
  <c r="N1417" i="5"/>
  <c r="N1418" i="5"/>
  <c r="N1419" i="5"/>
  <c r="N1420" i="5"/>
  <c r="N1421" i="5"/>
  <c r="N1422" i="5"/>
  <c r="N1423" i="5"/>
  <c r="N1424" i="5"/>
  <c r="N1425" i="5"/>
  <c r="N1426" i="5"/>
  <c r="N1427" i="5"/>
  <c r="N1428" i="5"/>
  <c r="N1429" i="5"/>
  <c r="N1430" i="5"/>
  <c r="N1431" i="5"/>
  <c r="N1432" i="5"/>
  <c r="N1433" i="5"/>
  <c r="N1434" i="5"/>
  <c r="N1435" i="5"/>
  <c r="N1436" i="5"/>
  <c r="N1437" i="5"/>
  <c r="N1438" i="5"/>
  <c r="N1439" i="5"/>
  <c r="N1440" i="5"/>
  <c r="N1441" i="5"/>
  <c r="N1442" i="5"/>
  <c r="N1443" i="5"/>
  <c r="N1444" i="5"/>
  <c r="N1445" i="5"/>
  <c r="N1446" i="5"/>
  <c r="N1447" i="5"/>
  <c r="N1448" i="5"/>
  <c r="N1449" i="5"/>
  <c r="N1450" i="5"/>
  <c r="N1451" i="5"/>
  <c r="N1452" i="5"/>
  <c r="N1453" i="5"/>
  <c r="N1454" i="5"/>
  <c r="N1455" i="5"/>
  <c r="N1456" i="5"/>
  <c r="N1457" i="5"/>
  <c r="N1458" i="5"/>
  <c r="N1459" i="5"/>
  <c r="N1460" i="5"/>
  <c r="N1461" i="5"/>
  <c r="N1462" i="5"/>
  <c r="N1463" i="5"/>
  <c r="N1464" i="5"/>
  <c r="N1465" i="5"/>
  <c r="N1466" i="5"/>
  <c r="N1467" i="5"/>
  <c r="N1468" i="5"/>
  <c r="N1469" i="5"/>
  <c r="N1470" i="5"/>
  <c r="N1471" i="5"/>
  <c r="N1472" i="5"/>
  <c r="N1473" i="5"/>
  <c r="N1474" i="5"/>
  <c r="N1475" i="5"/>
  <c r="N1476" i="5"/>
  <c r="N1477" i="5"/>
  <c r="N1478" i="5"/>
  <c r="N1479" i="5"/>
  <c r="N1480" i="5"/>
  <c r="N1481" i="5"/>
  <c r="N1482" i="5"/>
  <c r="N1483" i="5"/>
  <c r="N1484" i="5"/>
  <c r="N1485" i="5"/>
  <c r="N1486" i="5"/>
  <c r="N1487" i="5"/>
  <c r="N1488" i="5"/>
  <c r="N1489" i="5"/>
  <c r="N1490" i="5"/>
  <c r="N1491" i="5"/>
  <c r="N1492" i="5"/>
  <c r="N1493" i="5"/>
  <c r="N1494" i="5"/>
  <c r="N1495" i="5"/>
  <c r="N1496" i="5"/>
  <c r="N1497" i="5"/>
  <c r="N1498" i="5"/>
  <c r="N1499" i="5"/>
  <c r="N1500" i="5"/>
  <c r="N1501" i="5"/>
  <c r="N1502" i="5"/>
  <c r="N1503" i="5"/>
  <c r="N1504" i="5"/>
  <c r="N1505" i="5"/>
  <c r="N1506" i="5"/>
  <c r="N1507" i="5"/>
  <c r="N1508" i="5"/>
  <c r="N1509" i="5"/>
  <c r="N1510" i="5"/>
  <c r="N1511" i="5"/>
  <c r="N1512" i="5"/>
  <c r="N1513" i="5"/>
  <c r="N1514" i="5"/>
  <c r="N1515" i="5"/>
  <c r="N1516" i="5"/>
  <c r="N1517" i="5"/>
  <c r="N1518" i="5"/>
  <c r="N1519" i="5"/>
  <c r="N1520" i="5"/>
  <c r="N1521" i="5"/>
  <c r="N1522" i="5"/>
  <c r="N1523" i="5"/>
  <c r="N1524" i="5"/>
  <c r="N1525" i="5"/>
  <c r="N1526" i="5"/>
  <c r="N1527" i="5"/>
  <c r="N1528" i="5"/>
  <c r="N1529" i="5"/>
  <c r="N1530" i="5"/>
  <c r="N1531" i="5"/>
  <c r="N1532" i="5"/>
  <c r="N1533" i="5"/>
  <c r="N1534" i="5"/>
  <c r="N1535" i="5"/>
  <c r="N1536" i="5"/>
  <c r="N1537" i="5"/>
  <c r="N1538" i="5"/>
  <c r="N1539" i="5"/>
  <c r="N1540" i="5"/>
  <c r="N1541" i="5"/>
  <c r="N1542" i="5"/>
  <c r="N1543" i="5"/>
  <c r="N1544" i="5"/>
  <c r="N1545" i="5"/>
  <c r="N1546" i="5"/>
  <c r="N1547" i="5"/>
  <c r="N1548" i="5"/>
  <c r="N1549" i="5"/>
  <c r="N1550" i="5"/>
  <c r="N1551" i="5"/>
  <c r="N1552" i="5"/>
  <c r="N1553" i="5"/>
  <c r="N1554" i="5"/>
  <c r="N1555" i="5"/>
  <c r="N1556" i="5"/>
  <c r="N1557" i="5"/>
  <c r="N1558" i="5"/>
  <c r="N1559" i="5"/>
  <c r="N1560" i="5"/>
  <c r="N1561" i="5"/>
  <c r="N1562" i="5"/>
  <c r="N1563" i="5"/>
  <c r="N1564" i="5"/>
  <c r="N1565" i="5"/>
  <c r="N1566" i="5"/>
  <c r="N1567" i="5"/>
  <c r="N1568" i="5"/>
  <c r="N1569" i="5"/>
  <c r="N1570" i="5"/>
  <c r="N1571" i="5"/>
  <c r="N1572" i="5"/>
  <c r="N1573" i="5"/>
  <c r="N1574" i="5"/>
  <c r="N1575" i="5"/>
  <c r="N1576" i="5"/>
  <c r="N1577" i="5"/>
  <c r="N1578" i="5"/>
  <c r="N1579" i="5"/>
  <c r="N1580" i="5"/>
  <c r="N1581" i="5"/>
  <c r="N1582" i="5"/>
  <c r="N1583" i="5"/>
  <c r="N1584" i="5"/>
  <c r="N1585" i="5"/>
  <c r="N1586" i="5"/>
  <c r="N1587" i="5"/>
  <c r="N1588" i="5"/>
  <c r="N1589" i="5"/>
  <c r="N1590" i="5"/>
  <c r="N1591" i="5"/>
  <c r="N1592" i="5"/>
  <c r="N1593" i="5"/>
  <c r="N1594" i="5"/>
  <c r="N1595" i="5"/>
  <c r="N1596" i="5"/>
  <c r="N1597" i="5"/>
  <c r="N1598" i="5"/>
  <c r="N1599" i="5"/>
  <c r="N1600" i="5"/>
  <c r="N1601" i="5"/>
  <c r="N1602" i="5"/>
  <c r="N1603" i="5"/>
  <c r="N1604" i="5"/>
  <c r="N1605" i="5"/>
  <c r="N1606" i="5"/>
  <c r="N1607" i="5"/>
  <c r="N1608" i="5"/>
  <c r="N1609" i="5"/>
  <c r="N1610" i="5"/>
  <c r="N1611" i="5"/>
  <c r="N1612" i="5"/>
  <c r="N1613" i="5"/>
  <c r="N1614" i="5"/>
  <c r="N1615" i="5"/>
  <c r="N1616" i="5"/>
  <c r="N1617" i="5"/>
  <c r="N1618" i="5"/>
  <c r="N1619" i="5"/>
  <c r="N1620" i="5"/>
  <c r="N1621" i="5"/>
  <c r="N1622" i="5"/>
  <c r="N1623" i="5"/>
  <c r="N1624" i="5"/>
  <c r="N1625" i="5"/>
  <c r="N1626" i="5"/>
  <c r="N1627" i="5"/>
  <c r="N1628" i="5"/>
  <c r="N1629" i="5"/>
  <c r="N1630" i="5"/>
  <c r="N1631" i="5"/>
  <c r="N1632" i="5"/>
  <c r="N1633" i="5"/>
  <c r="N1634" i="5"/>
  <c r="N1635" i="5"/>
  <c r="N1636" i="5"/>
  <c r="N1637" i="5"/>
  <c r="N1638" i="5"/>
  <c r="N1639" i="5"/>
  <c r="N1640" i="5"/>
  <c r="N1641" i="5"/>
  <c r="N1642" i="5"/>
  <c r="N1643" i="5"/>
  <c r="N1644" i="5"/>
  <c r="N1645" i="5"/>
  <c r="N1646" i="5"/>
  <c r="N1647" i="5"/>
  <c r="N1648" i="5"/>
  <c r="N1649" i="5"/>
  <c r="N1650" i="5"/>
  <c r="N1651" i="5"/>
  <c r="N1652" i="5"/>
  <c r="N1653" i="5"/>
  <c r="N1654" i="5"/>
  <c r="N1655" i="5"/>
  <c r="N1656" i="5"/>
  <c r="N1657" i="5"/>
  <c r="N1658" i="5"/>
  <c r="N1659" i="5"/>
  <c r="N1660" i="5"/>
  <c r="N1661" i="5"/>
  <c r="N1662" i="5"/>
  <c r="N1663" i="5"/>
  <c r="N1664" i="5"/>
  <c r="N1665" i="5"/>
  <c r="N1666" i="5"/>
  <c r="N1667" i="5"/>
  <c r="N1668" i="5"/>
  <c r="N1669" i="5"/>
  <c r="N1670" i="5"/>
  <c r="N1671" i="5"/>
  <c r="N1672" i="5"/>
  <c r="N1673" i="5"/>
  <c r="N1674" i="5"/>
  <c r="N1675" i="5"/>
  <c r="N1676" i="5"/>
  <c r="N1677" i="5"/>
  <c r="N1678" i="5"/>
  <c r="N1679" i="5"/>
  <c r="N1680" i="5"/>
  <c r="N1681" i="5"/>
  <c r="N1682" i="5"/>
  <c r="N1683" i="5"/>
  <c r="N1684" i="5"/>
  <c r="N1685" i="5"/>
  <c r="N1686" i="5"/>
  <c r="N1687" i="5"/>
  <c r="N1688" i="5"/>
  <c r="N1689" i="5"/>
  <c r="N1690" i="5"/>
  <c r="N1691" i="5"/>
  <c r="N1692" i="5"/>
  <c r="N1693" i="5"/>
  <c r="N1694" i="5"/>
  <c r="N1695" i="5"/>
  <c r="N1696" i="5"/>
  <c r="N1697" i="5"/>
  <c r="N1698" i="5"/>
  <c r="N1699" i="5"/>
  <c r="N1700" i="5"/>
  <c r="N1701" i="5"/>
  <c r="N1702" i="5"/>
  <c r="N1703" i="5"/>
  <c r="N1704" i="5"/>
  <c r="N1705" i="5"/>
  <c r="N1706" i="5"/>
  <c r="N1707" i="5"/>
  <c r="N1708" i="5"/>
  <c r="N1709" i="5"/>
  <c r="N1710" i="5"/>
  <c r="N1711" i="5"/>
  <c r="N1712" i="5"/>
  <c r="N1713" i="5"/>
  <c r="N1714" i="5"/>
  <c r="N1715" i="5"/>
  <c r="N1716" i="5"/>
  <c r="N1717" i="5"/>
  <c r="N1718" i="5"/>
  <c r="N1719" i="5"/>
  <c r="N1720" i="5"/>
  <c r="N1721" i="5"/>
  <c r="N1722" i="5"/>
  <c r="N1723" i="5"/>
  <c r="N1724" i="5"/>
  <c r="N1725" i="5"/>
  <c r="N1726" i="5"/>
  <c r="N1727" i="5"/>
  <c r="N1728" i="5"/>
  <c r="N1729" i="5"/>
  <c r="N1730" i="5"/>
  <c r="N1731" i="5"/>
  <c r="N1732" i="5"/>
  <c r="N1733" i="5"/>
  <c r="N1734" i="5"/>
  <c r="N1735" i="5"/>
  <c r="N1736" i="5"/>
  <c r="N1737" i="5"/>
  <c r="N1738" i="5"/>
  <c r="N1739" i="5"/>
  <c r="N1740" i="5"/>
  <c r="N1741" i="5"/>
  <c r="N1742" i="5"/>
  <c r="N1743" i="5"/>
  <c r="N1744" i="5"/>
  <c r="N1745" i="5"/>
  <c r="N1746" i="5"/>
  <c r="N1747" i="5"/>
  <c r="N1748" i="5"/>
  <c r="N1749" i="5"/>
  <c r="N1750" i="5"/>
  <c r="N1751" i="5"/>
  <c r="N1752" i="5"/>
  <c r="N1753" i="5"/>
  <c r="N1754" i="5"/>
  <c r="N1755" i="5"/>
  <c r="N1756" i="5"/>
  <c r="N1757" i="5"/>
  <c r="N1758" i="5"/>
  <c r="N1759" i="5"/>
  <c r="N1760" i="5"/>
  <c r="N1761" i="5"/>
  <c r="N1762" i="5"/>
  <c r="N1763" i="5"/>
  <c r="N1764" i="5"/>
  <c r="N1765" i="5"/>
  <c r="N1766" i="5"/>
  <c r="N1767" i="5"/>
  <c r="N1768" i="5"/>
  <c r="N1769" i="5"/>
  <c r="N1770" i="5"/>
  <c r="N1771" i="5"/>
  <c r="N1772" i="5"/>
  <c r="N1773" i="5"/>
  <c r="N1774" i="5"/>
  <c r="N1775" i="5"/>
  <c r="N1776" i="5"/>
  <c r="N1777" i="5"/>
  <c r="N1778" i="5"/>
  <c r="N1779" i="5"/>
  <c r="N1780" i="5"/>
  <c r="N1781" i="5"/>
  <c r="N1782" i="5"/>
  <c r="N1783" i="5"/>
  <c r="N1784" i="5"/>
  <c r="N1785" i="5"/>
  <c r="N1786" i="5"/>
  <c r="N1787" i="5"/>
  <c r="N1788" i="5"/>
  <c r="N1789" i="5"/>
  <c r="N1790" i="5"/>
  <c r="N1791" i="5"/>
  <c r="N1792" i="5"/>
  <c r="N1793" i="5"/>
  <c r="N1794" i="5"/>
  <c r="N1795" i="5"/>
  <c r="N1796" i="5"/>
  <c r="N1797" i="5"/>
  <c r="N1798" i="5"/>
  <c r="N1799" i="5"/>
  <c r="N1800" i="5"/>
  <c r="N1801" i="5"/>
  <c r="N1802" i="5"/>
  <c r="N1803" i="5"/>
  <c r="N1804" i="5"/>
  <c r="N1805" i="5"/>
  <c r="N1806" i="5"/>
  <c r="N1807" i="5"/>
  <c r="N1808" i="5"/>
  <c r="N1809" i="5"/>
  <c r="N1810" i="5"/>
  <c r="N1811" i="5"/>
  <c r="N1812" i="5"/>
  <c r="N1813" i="5"/>
  <c r="N1814" i="5"/>
  <c r="N1815" i="5"/>
  <c r="N1816" i="5"/>
  <c r="N1817" i="5"/>
  <c r="N1818" i="5"/>
  <c r="N1819" i="5"/>
  <c r="N1820" i="5"/>
  <c r="N1821" i="5"/>
  <c r="N1822" i="5"/>
  <c r="N1823" i="5"/>
  <c r="N1824" i="5"/>
  <c r="N1825" i="5"/>
  <c r="N1826" i="5"/>
  <c r="N1827" i="5"/>
  <c r="N1828" i="5"/>
  <c r="N1829" i="5"/>
  <c r="N1830" i="5"/>
  <c r="N1831" i="5"/>
  <c r="N1832" i="5"/>
  <c r="N1833" i="5"/>
  <c r="N1834" i="5"/>
  <c r="N1835" i="5"/>
  <c r="N1836" i="5"/>
  <c r="N1837" i="5"/>
  <c r="N1838" i="5"/>
  <c r="N1839" i="5"/>
  <c r="N1840" i="5"/>
  <c r="N1841" i="5"/>
  <c r="N1842" i="5"/>
  <c r="N1843" i="5"/>
  <c r="N1844" i="5"/>
  <c r="N1845" i="5"/>
  <c r="N1846" i="5"/>
  <c r="N1847" i="5"/>
  <c r="N1848" i="5"/>
  <c r="N1849" i="5"/>
  <c r="N1850" i="5"/>
  <c r="N1851" i="5"/>
  <c r="N1852" i="5"/>
  <c r="N1853" i="5"/>
  <c r="N1854" i="5"/>
  <c r="N1855" i="5"/>
  <c r="N1856" i="5"/>
  <c r="N1857" i="5"/>
  <c r="N1858" i="5"/>
  <c r="N1859" i="5"/>
  <c r="N1860" i="5"/>
  <c r="N1861" i="5"/>
  <c r="N1862" i="5"/>
  <c r="N1863" i="5"/>
  <c r="N1864" i="5"/>
  <c r="N1865" i="5"/>
  <c r="N1866" i="5"/>
  <c r="N1867" i="5"/>
  <c r="N1868" i="5"/>
  <c r="N1869" i="5"/>
  <c r="N1870" i="5"/>
  <c r="N1871" i="5"/>
  <c r="N1872" i="5"/>
  <c r="N1873" i="5"/>
  <c r="N1874" i="5"/>
  <c r="N1875" i="5"/>
  <c r="N1876" i="5"/>
  <c r="N1877" i="5"/>
  <c r="N1878" i="5"/>
  <c r="N1879" i="5"/>
  <c r="N1880" i="5"/>
  <c r="N1881" i="5"/>
  <c r="N1882" i="5"/>
  <c r="N1883" i="5"/>
  <c r="N1884" i="5"/>
  <c r="N1885" i="5"/>
  <c r="N1886" i="5"/>
  <c r="N1887" i="5"/>
  <c r="N1888" i="5"/>
  <c r="N1889" i="5"/>
  <c r="N1890" i="5"/>
  <c r="N1891" i="5"/>
  <c r="N1892" i="5"/>
  <c r="N1893" i="5"/>
  <c r="N1894" i="5"/>
  <c r="N1895" i="5"/>
  <c r="N1896" i="5"/>
  <c r="N1897" i="5"/>
  <c r="N1898" i="5"/>
  <c r="N1899" i="5"/>
  <c r="N1900" i="5"/>
  <c r="N1901" i="5"/>
  <c r="N1902" i="5"/>
  <c r="N1903" i="5"/>
  <c r="N1904" i="5"/>
  <c r="N1905" i="5"/>
  <c r="N1906" i="5"/>
  <c r="N1907" i="5"/>
  <c r="N1908" i="5"/>
  <c r="N1909" i="5"/>
  <c r="N1910" i="5"/>
  <c r="N1911" i="5"/>
  <c r="N1912" i="5"/>
  <c r="N1913" i="5"/>
  <c r="N1914" i="5"/>
  <c r="N1915" i="5"/>
  <c r="N1916" i="5"/>
  <c r="N1917" i="5"/>
  <c r="N1918" i="5"/>
  <c r="N1919" i="5"/>
  <c r="N1920" i="5"/>
  <c r="N1921" i="5"/>
  <c r="N1922" i="5"/>
  <c r="N1923" i="5"/>
  <c r="N1924" i="5"/>
  <c r="N1925" i="5"/>
  <c r="N1926" i="5"/>
  <c r="N1927" i="5"/>
  <c r="N1928" i="5"/>
  <c r="N1929" i="5"/>
  <c r="N1930" i="5"/>
  <c r="N1931" i="5"/>
  <c r="N1932" i="5"/>
  <c r="N1933" i="5"/>
  <c r="N1934" i="5"/>
  <c r="N1935" i="5"/>
  <c r="N1936" i="5"/>
  <c r="N1937" i="5"/>
  <c r="N1938" i="5"/>
  <c r="N1939" i="5"/>
  <c r="N1940" i="5"/>
  <c r="N1941" i="5"/>
  <c r="N1942" i="5"/>
  <c r="N1943" i="5"/>
  <c r="N1944" i="5"/>
  <c r="N1945" i="5"/>
  <c r="N1946" i="5"/>
  <c r="N1947" i="5"/>
  <c r="N1948" i="5"/>
  <c r="N1949" i="5"/>
  <c r="N1950" i="5"/>
  <c r="N1951" i="5"/>
  <c r="N1952" i="5"/>
  <c r="N1953" i="5"/>
  <c r="N1954" i="5"/>
  <c r="N1955" i="5"/>
  <c r="N1956" i="5"/>
  <c r="N1957" i="5"/>
  <c r="N1958" i="5"/>
  <c r="N1959" i="5"/>
  <c r="N1960" i="5"/>
  <c r="N1961" i="5"/>
  <c r="N1962" i="5"/>
  <c r="N1963" i="5"/>
  <c r="N1964" i="5"/>
  <c r="N1965" i="5"/>
  <c r="N1966" i="5"/>
  <c r="N1967" i="5"/>
  <c r="N1968" i="5"/>
  <c r="N1969" i="5"/>
  <c r="N1970" i="5"/>
  <c r="N1971" i="5"/>
  <c r="N1972" i="5"/>
  <c r="N1973" i="5"/>
  <c r="N1974" i="5"/>
  <c r="N1975" i="5"/>
  <c r="N1976" i="5"/>
  <c r="N1977" i="5"/>
  <c r="N1978" i="5"/>
  <c r="N1979" i="5"/>
  <c r="N1980" i="5"/>
  <c r="N1981" i="5"/>
  <c r="N1982" i="5"/>
  <c r="N1983" i="5"/>
  <c r="N1984" i="5"/>
  <c r="N1985" i="5"/>
  <c r="N1986" i="5"/>
  <c r="N1987" i="5"/>
  <c r="N1988" i="5"/>
  <c r="N1989" i="5"/>
  <c r="N1990" i="5"/>
  <c r="N1991" i="5"/>
  <c r="N1992" i="5"/>
  <c r="N1993" i="5"/>
  <c r="N1994" i="5"/>
  <c r="N1995" i="5"/>
  <c r="N1996" i="5"/>
  <c r="N1997" i="5"/>
  <c r="N1998" i="5"/>
  <c r="N1999" i="5"/>
  <c r="N2000" i="5"/>
  <c r="N2001" i="5"/>
  <c r="N2002" i="5"/>
  <c r="N2003" i="5"/>
  <c r="N2004" i="5"/>
  <c r="N2005" i="5"/>
  <c r="N2006" i="5"/>
  <c r="N2007" i="5"/>
  <c r="N2008" i="5"/>
  <c r="N2009" i="5"/>
  <c r="N2010" i="5"/>
  <c r="N2011" i="5"/>
  <c r="N2012" i="5"/>
  <c r="N2013" i="5"/>
  <c r="N2014" i="5"/>
  <c r="N2015" i="5"/>
  <c r="N2016" i="5"/>
  <c r="N2017" i="5"/>
  <c r="N2018" i="5"/>
  <c r="N2019" i="5"/>
  <c r="N2020" i="5"/>
  <c r="N2021" i="5"/>
  <c r="N2022" i="5"/>
  <c r="N2023" i="5"/>
  <c r="N2024" i="5"/>
  <c r="N2025" i="5"/>
  <c r="N2026" i="5"/>
  <c r="N2027" i="5"/>
  <c r="N2028" i="5"/>
  <c r="N2029" i="5"/>
  <c r="N2030" i="5"/>
  <c r="N2031" i="5"/>
  <c r="N2032" i="5"/>
  <c r="N2033" i="5"/>
  <c r="N2034" i="5"/>
  <c r="N2035" i="5"/>
  <c r="N2036" i="5"/>
  <c r="N2037" i="5"/>
  <c r="N2038" i="5"/>
  <c r="N2039" i="5"/>
  <c r="N2040" i="5"/>
  <c r="N2041" i="5"/>
  <c r="N2042" i="5"/>
  <c r="N2043" i="5"/>
  <c r="N2044" i="5"/>
  <c r="N2045" i="5"/>
  <c r="N2046" i="5"/>
  <c r="N2047" i="5"/>
  <c r="N2048" i="5"/>
  <c r="N2049" i="5"/>
  <c r="N2050" i="5"/>
  <c r="N2051" i="5"/>
  <c r="N2052" i="5"/>
  <c r="N2053" i="5"/>
  <c r="N2054" i="5"/>
  <c r="N2055" i="5"/>
  <c r="N2056" i="5"/>
  <c r="N2057" i="5"/>
  <c r="N2058" i="5"/>
  <c r="N2059" i="5"/>
  <c r="N2060" i="5"/>
  <c r="N2061" i="5"/>
  <c r="N2062" i="5"/>
  <c r="N2063" i="5"/>
  <c r="N2064" i="5"/>
  <c r="N2065" i="5"/>
  <c r="N2066" i="5"/>
  <c r="N2067" i="5"/>
  <c r="N2068" i="5"/>
  <c r="N2069" i="5"/>
  <c r="N2070" i="5"/>
  <c r="N2071" i="5"/>
  <c r="N2072" i="5"/>
  <c r="N2073" i="5"/>
  <c r="N2074" i="5"/>
  <c r="N2075" i="5"/>
  <c r="N2076" i="5"/>
  <c r="N2077" i="5"/>
  <c r="N2078" i="5"/>
  <c r="N2079" i="5"/>
  <c r="N2080" i="5"/>
  <c r="N2081" i="5"/>
  <c r="N2082" i="5"/>
  <c r="N2083" i="5"/>
  <c r="N2084" i="5"/>
  <c r="N2085" i="5"/>
  <c r="N2086" i="5"/>
  <c r="N2087" i="5"/>
  <c r="N2088" i="5"/>
  <c r="N2089" i="5"/>
  <c r="N2090" i="5"/>
  <c r="N2091" i="5"/>
  <c r="N2092" i="5"/>
  <c r="N2093" i="5"/>
  <c r="N2094" i="5"/>
  <c r="N2095" i="5"/>
  <c r="N2096" i="5"/>
  <c r="N2097" i="5"/>
  <c r="N2098" i="5"/>
  <c r="N2099" i="5"/>
  <c r="N2100" i="5"/>
  <c r="N2101" i="5"/>
  <c r="N2102" i="5"/>
  <c r="N2103" i="5"/>
  <c r="N2104" i="5"/>
  <c r="N2105" i="5"/>
  <c r="N2106" i="5"/>
  <c r="N2107" i="5"/>
  <c r="N2108" i="5"/>
  <c r="N2109" i="5"/>
  <c r="N2110" i="5"/>
  <c r="N2111" i="5"/>
  <c r="N2112" i="5"/>
  <c r="N2113" i="5"/>
  <c r="N2114" i="5"/>
  <c r="N2115" i="5"/>
  <c r="N2116" i="5"/>
  <c r="N2117" i="5"/>
  <c r="N2118" i="5"/>
  <c r="N2119" i="5"/>
  <c r="N2120" i="5"/>
  <c r="N2121" i="5"/>
  <c r="N2122" i="5"/>
  <c r="N2123" i="5"/>
  <c r="N2124" i="5"/>
  <c r="N2125" i="5"/>
  <c r="N2126" i="5"/>
  <c r="N2127" i="5"/>
  <c r="N2128" i="5"/>
  <c r="N2129" i="5"/>
  <c r="N2130" i="5"/>
  <c r="N2131" i="5"/>
  <c r="N2132" i="5"/>
  <c r="N2133" i="5"/>
  <c r="N2134" i="5"/>
  <c r="N2135" i="5"/>
  <c r="N2136" i="5"/>
  <c r="N2137" i="5"/>
  <c r="N2138" i="5"/>
  <c r="N2139" i="5"/>
  <c r="N2140" i="5"/>
  <c r="N2141" i="5"/>
  <c r="N2142" i="5"/>
  <c r="N2143" i="5"/>
  <c r="N2144" i="5"/>
  <c r="N2145" i="5"/>
  <c r="N2146" i="5"/>
  <c r="N2147" i="5"/>
  <c r="N2148" i="5"/>
  <c r="N2149" i="5"/>
  <c r="N2150" i="5"/>
  <c r="N2151" i="5"/>
  <c r="N2152" i="5"/>
  <c r="N2153" i="5"/>
  <c r="N2154" i="5"/>
  <c r="N2155" i="5"/>
  <c r="N2156" i="5"/>
  <c r="N2157" i="5"/>
  <c r="N2158" i="5"/>
  <c r="N2159" i="5"/>
  <c r="N2160" i="5"/>
  <c r="N2161" i="5"/>
  <c r="N2162" i="5"/>
  <c r="N2163" i="5"/>
  <c r="N2164" i="5"/>
  <c r="N2165" i="5"/>
  <c r="N2166" i="5"/>
  <c r="N2167" i="5"/>
  <c r="N2168" i="5"/>
  <c r="N2169" i="5"/>
  <c r="N2170" i="5"/>
  <c r="N2171" i="5"/>
  <c r="N2172" i="5"/>
  <c r="N2173" i="5"/>
  <c r="N2174" i="5"/>
  <c r="N2175" i="5"/>
  <c r="N2176" i="5"/>
  <c r="N2177" i="5"/>
  <c r="N2178" i="5"/>
  <c r="N2179" i="5"/>
  <c r="N2180" i="5"/>
  <c r="N2181" i="5"/>
  <c r="N2182" i="5"/>
  <c r="N2183" i="5"/>
  <c r="N2184" i="5"/>
  <c r="N2185" i="5"/>
  <c r="N2186" i="5"/>
  <c r="N2187" i="5"/>
  <c r="N2188" i="5"/>
  <c r="N2189" i="5"/>
  <c r="N2190" i="5"/>
  <c r="N2191" i="5"/>
  <c r="N2192" i="5"/>
  <c r="N2193" i="5"/>
  <c r="N2194" i="5"/>
  <c r="N2195" i="5"/>
  <c r="N2196" i="5"/>
  <c r="N2197" i="5"/>
  <c r="N2198" i="5"/>
  <c r="N2199" i="5"/>
  <c r="N2200" i="5"/>
  <c r="N2201" i="5"/>
  <c r="N2202" i="5"/>
  <c r="N2203" i="5"/>
  <c r="N2204" i="5"/>
  <c r="N2205" i="5"/>
  <c r="N2206" i="5"/>
  <c r="N2207" i="5"/>
  <c r="N2208" i="5"/>
  <c r="N2209" i="5"/>
  <c r="N2210" i="5"/>
  <c r="N2211" i="5"/>
  <c r="N2212" i="5"/>
  <c r="N2213" i="5"/>
  <c r="N2214" i="5"/>
  <c r="N2215" i="5"/>
  <c r="N2216" i="5"/>
  <c r="N2217" i="5"/>
  <c r="N2218" i="5"/>
  <c r="N2219" i="5"/>
  <c r="N2220" i="5"/>
  <c r="N2221" i="5"/>
  <c r="N2222" i="5"/>
  <c r="N2223" i="5"/>
  <c r="N2224" i="5"/>
  <c r="N2225" i="5"/>
  <c r="N2226" i="5"/>
  <c r="N2227" i="5"/>
  <c r="N2228" i="5"/>
  <c r="N2229" i="5"/>
  <c r="N2230" i="5"/>
  <c r="N2231" i="5"/>
  <c r="N2232" i="5"/>
  <c r="N2233" i="5"/>
  <c r="N2234" i="5"/>
  <c r="N2235" i="5"/>
  <c r="N2236" i="5"/>
  <c r="N2237" i="5"/>
  <c r="N2238" i="5"/>
  <c r="N2239" i="5"/>
  <c r="N2240" i="5"/>
  <c r="N2241" i="5"/>
  <c r="N2242" i="5"/>
  <c r="N2243" i="5"/>
  <c r="N2244" i="5"/>
  <c r="N2245" i="5"/>
  <c r="N2246" i="5"/>
  <c r="N2247" i="5"/>
  <c r="N2248" i="5"/>
  <c r="N2249" i="5"/>
  <c r="N2250" i="5"/>
  <c r="N2251" i="5"/>
  <c r="N2252" i="5"/>
  <c r="N2253" i="5"/>
  <c r="N2254" i="5"/>
  <c r="N2255" i="5"/>
  <c r="N2256" i="5"/>
  <c r="N2257" i="5"/>
  <c r="N2258" i="5"/>
  <c r="N2259" i="5"/>
  <c r="N2260" i="5"/>
  <c r="N2261" i="5"/>
  <c r="N2262" i="5"/>
  <c r="N2263" i="5"/>
  <c r="N2264" i="5"/>
  <c r="N2265" i="5"/>
  <c r="N2266" i="5"/>
  <c r="N2267" i="5"/>
  <c r="N2268" i="5"/>
  <c r="N2269" i="5"/>
  <c r="N2270" i="5"/>
  <c r="N2271" i="5"/>
  <c r="N2272" i="5"/>
  <c r="N2273" i="5"/>
  <c r="N2274" i="5"/>
  <c r="N2275" i="5"/>
  <c r="N2276" i="5"/>
  <c r="N2277" i="5"/>
  <c r="N2278" i="5"/>
  <c r="N2279" i="5"/>
  <c r="N2280" i="5"/>
  <c r="N2281" i="5"/>
  <c r="N2282" i="5"/>
  <c r="N2283" i="5"/>
  <c r="N2284" i="5"/>
  <c r="N2285" i="5"/>
  <c r="N2286" i="5"/>
  <c r="N2287" i="5"/>
  <c r="N2288" i="5"/>
  <c r="N2289" i="5"/>
  <c r="N2290" i="5"/>
  <c r="N2291" i="5"/>
  <c r="N2292" i="5"/>
  <c r="N2293" i="5"/>
  <c r="N2294" i="5"/>
  <c r="N2295" i="5"/>
  <c r="N2296" i="5"/>
  <c r="N2297" i="5"/>
  <c r="N2298" i="5"/>
  <c r="N2299" i="5"/>
  <c r="N2300" i="5"/>
  <c r="N2301" i="5"/>
  <c r="N2302" i="5"/>
  <c r="N2303" i="5"/>
  <c r="N2304" i="5"/>
  <c r="N2305" i="5"/>
  <c r="N2306" i="5"/>
  <c r="N2307" i="5"/>
  <c r="N2308" i="5"/>
  <c r="N2309" i="5"/>
  <c r="N2310" i="5"/>
  <c r="N2311" i="5"/>
  <c r="N2312" i="5"/>
  <c r="N2313" i="5"/>
  <c r="N2314" i="5"/>
  <c r="N2315" i="5"/>
  <c r="N2316" i="5"/>
  <c r="N2317" i="5"/>
  <c r="N2318" i="5"/>
  <c r="N2319" i="5"/>
  <c r="N2320" i="5"/>
  <c r="N2321" i="5"/>
  <c r="N2322" i="5"/>
  <c r="N2323" i="5"/>
  <c r="N2324" i="5"/>
  <c r="N2325" i="5"/>
  <c r="N2326" i="5"/>
  <c r="N2327" i="5"/>
  <c r="N2328" i="5"/>
  <c r="N2329" i="5"/>
  <c r="N2330" i="5"/>
  <c r="N2331" i="5"/>
  <c r="N2332" i="5"/>
  <c r="N2333" i="5"/>
  <c r="N2334" i="5"/>
  <c r="N2335" i="5"/>
  <c r="N2336" i="5"/>
  <c r="N2337" i="5"/>
  <c r="N2338" i="5"/>
  <c r="N2339" i="5"/>
  <c r="N2340" i="5"/>
  <c r="N2341" i="5"/>
  <c r="N2342" i="5"/>
  <c r="N2343" i="5"/>
  <c r="N2344" i="5"/>
  <c r="N2345" i="5"/>
  <c r="N2346" i="5"/>
  <c r="N2347" i="5"/>
  <c r="N2348" i="5"/>
  <c r="N2349" i="5"/>
  <c r="N2350" i="5"/>
  <c r="N2351" i="5"/>
  <c r="N2352" i="5"/>
  <c r="N2353" i="5"/>
  <c r="N2354" i="5"/>
  <c r="N2355" i="5"/>
  <c r="N2356" i="5"/>
  <c r="N2357" i="5"/>
  <c r="N2358" i="5"/>
  <c r="N2359" i="5"/>
  <c r="N2360" i="5"/>
  <c r="N2361" i="5"/>
  <c r="N2362" i="5"/>
  <c r="N2363" i="5"/>
  <c r="N2364" i="5"/>
  <c r="N2365" i="5"/>
  <c r="N2366" i="5"/>
  <c r="N2367" i="5"/>
  <c r="N2368" i="5"/>
  <c r="N2369" i="5"/>
  <c r="N2370" i="5"/>
  <c r="N2371" i="5"/>
  <c r="N2372" i="5"/>
  <c r="N2373" i="5"/>
  <c r="N2374" i="5"/>
  <c r="N2375" i="5"/>
  <c r="N2376" i="5"/>
  <c r="N2377" i="5"/>
  <c r="N2378" i="5"/>
  <c r="N2379" i="5"/>
  <c r="N2380" i="5"/>
  <c r="N2381" i="5"/>
  <c r="N2382" i="5"/>
  <c r="N2383" i="5"/>
  <c r="N2384" i="5"/>
  <c r="N2385" i="5"/>
  <c r="N2386" i="5"/>
  <c r="N2387" i="5"/>
  <c r="N2388" i="5"/>
  <c r="N2389" i="5"/>
  <c r="N2390" i="5"/>
  <c r="N2391" i="5"/>
  <c r="N2392" i="5"/>
  <c r="N2393" i="5"/>
  <c r="N2394" i="5"/>
  <c r="N2395" i="5"/>
  <c r="N2396" i="5"/>
  <c r="N2397" i="5"/>
  <c r="N2398" i="5"/>
  <c r="N2399" i="5"/>
  <c r="N2400" i="5"/>
  <c r="N2401" i="5"/>
  <c r="N2402" i="5"/>
  <c r="N2403" i="5"/>
  <c r="N2404" i="5"/>
  <c r="N2405" i="5"/>
  <c r="N2406" i="5"/>
  <c r="N2407" i="5"/>
  <c r="N2408" i="5"/>
  <c r="N2409" i="5"/>
  <c r="N2410" i="5"/>
  <c r="N2411" i="5"/>
  <c r="N2412" i="5"/>
  <c r="N2413" i="5"/>
  <c r="N2414" i="5"/>
  <c r="N2415" i="5"/>
  <c r="N2416" i="5"/>
  <c r="N2417" i="5"/>
  <c r="N2418" i="5"/>
  <c r="N2419" i="5"/>
  <c r="N2420" i="5"/>
  <c r="N2421" i="5"/>
  <c r="N2422" i="5"/>
  <c r="N2423" i="5"/>
  <c r="N2424" i="5"/>
  <c r="N2425" i="5"/>
  <c r="N2426" i="5"/>
  <c r="N2427" i="5"/>
  <c r="N2428" i="5"/>
  <c r="N2429" i="5"/>
  <c r="N2430" i="5"/>
  <c r="N2431" i="5"/>
  <c r="N2432" i="5"/>
  <c r="N2433" i="5"/>
  <c r="N2434" i="5"/>
  <c r="N2435" i="5"/>
  <c r="N2436" i="5"/>
  <c r="N2437" i="5"/>
  <c r="N2438" i="5"/>
  <c r="N2439" i="5"/>
  <c r="N2440" i="5"/>
  <c r="N2441" i="5"/>
  <c r="N2442" i="5"/>
  <c r="N2443" i="5"/>
  <c r="N2444" i="5"/>
  <c r="N2445" i="5"/>
  <c r="N2446" i="5"/>
  <c r="N2447" i="5"/>
  <c r="N2448" i="5"/>
  <c r="N2449" i="5"/>
  <c r="N2450" i="5"/>
  <c r="N2451" i="5"/>
  <c r="N2452" i="5"/>
  <c r="N2453" i="5"/>
  <c r="N2454" i="5"/>
  <c r="N2455" i="5"/>
  <c r="N2456" i="5"/>
  <c r="N2457" i="5"/>
  <c r="N2458" i="5"/>
  <c r="N2459" i="5"/>
  <c r="N2460" i="5"/>
  <c r="N2461" i="5"/>
  <c r="N2462" i="5"/>
  <c r="N2463" i="5"/>
  <c r="N2464" i="5"/>
  <c r="N2465" i="5"/>
  <c r="N2466" i="5"/>
  <c r="N2467" i="5"/>
  <c r="N2468" i="5"/>
  <c r="N2469" i="5"/>
  <c r="N2470" i="5"/>
  <c r="N2471" i="5"/>
  <c r="N2472" i="5"/>
  <c r="N2473" i="5"/>
  <c r="N2474" i="5"/>
  <c r="N2475" i="5"/>
  <c r="N2476" i="5"/>
  <c r="N2477" i="5"/>
  <c r="N2478" i="5"/>
  <c r="N2479" i="5"/>
  <c r="N2480" i="5"/>
  <c r="N2481" i="5"/>
  <c r="N2482" i="5"/>
  <c r="N2483" i="5"/>
  <c r="N2484" i="5"/>
  <c r="N2485" i="5"/>
  <c r="N2486" i="5"/>
  <c r="N2487" i="5"/>
  <c r="N2488" i="5"/>
  <c r="N2489" i="5"/>
  <c r="N2490" i="5"/>
  <c r="N2491" i="5"/>
  <c r="N2492" i="5"/>
  <c r="N2493" i="5"/>
  <c r="N2494" i="5"/>
  <c r="N2495" i="5"/>
  <c r="N2496" i="5"/>
  <c r="N2497" i="5"/>
  <c r="N2498" i="5"/>
  <c r="N2499" i="5"/>
  <c r="N2500" i="5"/>
  <c r="N2501" i="5"/>
  <c r="N2502" i="5"/>
  <c r="N2503" i="5"/>
  <c r="N2504" i="5"/>
  <c r="N2505" i="5"/>
  <c r="N2506" i="5"/>
  <c r="N2507" i="5"/>
  <c r="N2508" i="5"/>
  <c r="N2509" i="5"/>
  <c r="N2510" i="5"/>
  <c r="N2511" i="5"/>
  <c r="N2512" i="5"/>
  <c r="N2513" i="5"/>
  <c r="N2514" i="5"/>
  <c r="N2515" i="5"/>
  <c r="N2516" i="5"/>
  <c r="N2517" i="5"/>
  <c r="N2518" i="5"/>
  <c r="N2519" i="5"/>
  <c r="N2520" i="5"/>
  <c r="N2521" i="5"/>
  <c r="N2522" i="5"/>
  <c r="N2523" i="5"/>
  <c r="N2524" i="5"/>
  <c r="N2525" i="5"/>
  <c r="N2526" i="5"/>
  <c r="N2527" i="5"/>
  <c r="N2528" i="5"/>
  <c r="N2529" i="5"/>
  <c r="N2530" i="5"/>
  <c r="N2531" i="5"/>
  <c r="N2532" i="5"/>
  <c r="N2533" i="5"/>
  <c r="N2534" i="5"/>
  <c r="N2535" i="5"/>
  <c r="N2536" i="5"/>
  <c r="N2537" i="5"/>
  <c r="N2538" i="5"/>
  <c r="N2539" i="5"/>
  <c r="N2540" i="5"/>
  <c r="N2541" i="5"/>
  <c r="N2542" i="5"/>
  <c r="N2543" i="5"/>
  <c r="N2544" i="5"/>
  <c r="N2545" i="5"/>
  <c r="N2546" i="5"/>
  <c r="N2547" i="5"/>
  <c r="N2548" i="5"/>
  <c r="N2549" i="5"/>
  <c r="N2550" i="5"/>
  <c r="N2551" i="5"/>
  <c r="N2552" i="5"/>
  <c r="N2553" i="5"/>
  <c r="N2554" i="5"/>
  <c r="N2555" i="5"/>
  <c r="N2556" i="5"/>
  <c r="N2557" i="5"/>
  <c r="N2558" i="5"/>
  <c r="N2559" i="5"/>
  <c r="N2560" i="5"/>
  <c r="N2561" i="5"/>
  <c r="N2562" i="5"/>
  <c r="N2563" i="5"/>
  <c r="N2564" i="5"/>
  <c r="N2565" i="5"/>
  <c r="N2566" i="5"/>
  <c r="N2567" i="5"/>
  <c r="N2568" i="5"/>
  <c r="N2569" i="5"/>
  <c r="N2570" i="5"/>
  <c r="N2571" i="5"/>
  <c r="N2572" i="5"/>
  <c r="N2573" i="5"/>
  <c r="N2574" i="5"/>
  <c r="N2575" i="5"/>
  <c r="N2576" i="5"/>
  <c r="N2577" i="5"/>
  <c r="N2578" i="5"/>
  <c r="N2579" i="5"/>
  <c r="N2580" i="5"/>
  <c r="N2581" i="5"/>
  <c r="N2582" i="5"/>
  <c r="N2583" i="5"/>
  <c r="N2584" i="5"/>
  <c r="N2585" i="5"/>
  <c r="N2586" i="5"/>
  <c r="N2587" i="5"/>
  <c r="N2588" i="5"/>
  <c r="N2589" i="5"/>
  <c r="N2590" i="5"/>
  <c r="N2591" i="5"/>
  <c r="N2592" i="5"/>
  <c r="N2593" i="5"/>
  <c r="N2594" i="5"/>
  <c r="N2595" i="5"/>
  <c r="N2596" i="5"/>
  <c r="N2597" i="5"/>
  <c r="N2598" i="5"/>
  <c r="N2599" i="5"/>
  <c r="N2600" i="5"/>
  <c r="N2601" i="5"/>
  <c r="N2602" i="5"/>
  <c r="N2603" i="5"/>
  <c r="N2604" i="5"/>
  <c r="N2605" i="5"/>
  <c r="N2606" i="5"/>
  <c r="N2607" i="5"/>
  <c r="N2608" i="5"/>
  <c r="N2609" i="5"/>
  <c r="N2610" i="5"/>
  <c r="N2611" i="5"/>
  <c r="N2612" i="5"/>
  <c r="N2613" i="5"/>
  <c r="N2614" i="5"/>
  <c r="N2615" i="5"/>
  <c r="N2616" i="5"/>
  <c r="N2617" i="5"/>
  <c r="N2618" i="5"/>
  <c r="N2619" i="5"/>
  <c r="N2620" i="5"/>
  <c r="N2621" i="5"/>
  <c r="N2622" i="5"/>
  <c r="N2623" i="5"/>
  <c r="N2624" i="5"/>
  <c r="N2625" i="5"/>
  <c r="N2626" i="5"/>
  <c r="N2627" i="5"/>
  <c r="N2628" i="5"/>
  <c r="N2629" i="5"/>
  <c r="N2630" i="5"/>
  <c r="N2631" i="5"/>
  <c r="N2632" i="5"/>
  <c r="N2633" i="5"/>
  <c r="N2634" i="5"/>
  <c r="N2635" i="5"/>
  <c r="N2636" i="5"/>
  <c r="N2637" i="5"/>
  <c r="N2638" i="5"/>
  <c r="N2639" i="5"/>
  <c r="N2640" i="5"/>
  <c r="N2641" i="5"/>
  <c r="N2642" i="5"/>
  <c r="N2643" i="5"/>
  <c r="N2644" i="5"/>
  <c r="N2645" i="5"/>
  <c r="N2646" i="5"/>
  <c r="N2647" i="5"/>
  <c r="N2648" i="5"/>
  <c r="N2649" i="5"/>
  <c r="N2650" i="5"/>
  <c r="N2651" i="5"/>
  <c r="N2652" i="5"/>
  <c r="N2653" i="5"/>
  <c r="N2654" i="5"/>
  <c r="N2655" i="5"/>
  <c r="N2656" i="5"/>
  <c r="N2657" i="5"/>
  <c r="N2658" i="5"/>
  <c r="N2659" i="5"/>
  <c r="N2660" i="5"/>
  <c r="N2661" i="5"/>
  <c r="N2662" i="5"/>
  <c r="N2663" i="5"/>
  <c r="N2664" i="5"/>
  <c r="N2665" i="5"/>
  <c r="N2666" i="5"/>
  <c r="N2667" i="5"/>
  <c r="N2668" i="5"/>
  <c r="N2669" i="5"/>
  <c r="N2670" i="5"/>
  <c r="N2671" i="5"/>
  <c r="N2672" i="5"/>
  <c r="N2673" i="5"/>
  <c r="N2674" i="5"/>
  <c r="N2675" i="5"/>
  <c r="N2676" i="5"/>
  <c r="N2677" i="5"/>
  <c r="N2678" i="5"/>
  <c r="N2679" i="5"/>
  <c r="N2680" i="5"/>
  <c r="N2681" i="5"/>
  <c r="N2682" i="5"/>
  <c r="N2683" i="5"/>
  <c r="N2684" i="5"/>
  <c r="N2685" i="5"/>
  <c r="N2686" i="5"/>
  <c r="N2687" i="5"/>
  <c r="N2688" i="5"/>
  <c r="N2689" i="5"/>
  <c r="N2690" i="5"/>
  <c r="N2691" i="5"/>
  <c r="N2692" i="5"/>
  <c r="N2693" i="5"/>
  <c r="N2694" i="5"/>
  <c r="N2695" i="5"/>
  <c r="N2696" i="5"/>
  <c r="N2697" i="5"/>
  <c r="N2698" i="5"/>
  <c r="N2699" i="5"/>
  <c r="N2700" i="5"/>
  <c r="N2701" i="5"/>
  <c r="N2702" i="5"/>
  <c r="N2703" i="5"/>
  <c r="N2704" i="5"/>
  <c r="N2705" i="5"/>
  <c r="N2706" i="5"/>
  <c r="N2707" i="5"/>
  <c r="N2708" i="5"/>
  <c r="N2709" i="5"/>
  <c r="N2710" i="5"/>
  <c r="N2711" i="5"/>
  <c r="N2712" i="5"/>
  <c r="N2713" i="5"/>
  <c r="N2714" i="5"/>
  <c r="N2715" i="5"/>
  <c r="N2716" i="5"/>
  <c r="N2717" i="5"/>
  <c r="N2718" i="5"/>
  <c r="N2719" i="5"/>
  <c r="N2720" i="5"/>
  <c r="N2721" i="5"/>
  <c r="N2722" i="5"/>
  <c r="N2723" i="5"/>
  <c r="N2724" i="5"/>
  <c r="N2725" i="5"/>
  <c r="N2726" i="5"/>
  <c r="N2727" i="5"/>
  <c r="N2728" i="5"/>
  <c r="N2729" i="5"/>
  <c r="N2730" i="5"/>
  <c r="N2731" i="5"/>
  <c r="N2732" i="5"/>
  <c r="N2733" i="5"/>
  <c r="N2734" i="5"/>
  <c r="N2735" i="5"/>
  <c r="N2736" i="5"/>
  <c r="N2737" i="5"/>
  <c r="N2738" i="5"/>
  <c r="N2739" i="5"/>
  <c r="N2740" i="5"/>
  <c r="N2741" i="5"/>
  <c r="N2742" i="5"/>
  <c r="N2743" i="5"/>
  <c r="N2744" i="5"/>
  <c r="N2745" i="5"/>
  <c r="N2746" i="5"/>
  <c r="N2747" i="5"/>
  <c r="N2748" i="5"/>
  <c r="N2749" i="5"/>
  <c r="N2750" i="5"/>
  <c r="N2751" i="5"/>
  <c r="N2752" i="5"/>
  <c r="N2753" i="5"/>
  <c r="N2754" i="5"/>
  <c r="N2755" i="5"/>
  <c r="N2756" i="5"/>
  <c r="N2757" i="5"/>
  <c r="N2758" i="5"/>
  <c r="N2759" i="5"/>
  <c r="N2760" i="5"/>
  <c r="N2761" i="5"/>
  <c r="N2762" i="5"/>
  <c r="N2763" i="5"/>
  <c r="N2764" i="5"/>
  <c r="N2765" i="5"/>
  <c r="N2766" i="5"/>
  <c r="N2767" i="5"/>
  <c r="N2768" i="5"/>
  <c r="N2769" i="5"/>
  <c r="N2770" i="5"/>
  <c r="N2771" i="5"/>
  <c r="N2772" i="5"/>
  <c r="N2773" i="5"/>
  <c r="N2774" i="5"/>
  <c r="N2775" i="5"/>
  <c r="N2776" i="5"/>
  <c r="N2777" i="5"/>
  <c r="N2778" i="5"/>
  <c r="N2779" i="5"/>
  <c r="N2780" i="5"/>
  <c r="N2781" i="5"/>
  <c r="N2782" i="5"/>
  <c r="N2783" i="5"/>
  <c r="N2784" i="5"/>
  <c r="N2785" i="5"/>
  <c r="N2786" i="5"/>
  <c r="N2787" i="5"/>
  <c r="N2788" i="5"/>
  <c r="N2789" i="5"/>
  <c r="N2790" i="5"/>
  <c r="N2791" i="5"/>
  <c r="N2792" i="5"/>
  <c r="N2793" i="5"/>
  <c r="N2794" i="5"/>
  <c r="N2795" i="5"/>
  <c r="N2796" i="5"/>
  <c r="N2797" i="5"/>
  <c r="N2798" i="5"/>
  <c r="N2799" i="5"/>
  <c r="N2800" i="5"/>
  <c r="N2801" i="5"/>
  <c r="N2802" i="5"/>
  <c r="N2803" i="5"/>
  <c r="N2804" i="5"/>
  <c r="N2805" i="5"/>
  <c r="N2806" i="5"/>
  <c r="N2807" i="5"/>
  <c r="N2808" i="5"/>
  <c r="N2809" i="5"/>
  <c r="N2810" i="5"/>
  <c r="N2811" i="5"/>
  <c r="N2812" i="5"/>
  <c r="N2813" i="5"/>
  <c r="N2814" i="5"/>
  <c r="N2815" i="5"/>
  <c r="N2816" i="5"/>
  <c r="N2817" i="5"/>
  <c r="N2818" i="5"/>
  <c r="N2819" i="5"/>
  <c r="N2820" i="5"/>
  <c r="N2821" i="5"/>
  <c r="N2822" i="5"/>
  <c r="N2823" i="5"/>
  <c r="N2824" i="5"/>
  <c r="N2825" i="5"/>
  <c r="N2826" i="5"/>
  <c r="N2827" i="5"/>
  <c r="N2828" i="5"/>
  <c r="N2829" i="5"/>
  <c r="N2830" i="5"/>
  <c r="N2831" i="5"/>
  <c r="N2832" i="5"/>
  <c r="N2833" i="5"/>
  <c r="N2834" i="5"/>
  <c r="N2835" i="5"/>
  <c r="N2836" i="5"/>
  <c r="N2837" i="5"/>
  <c r="N2838" i="5"/>
  <c r="N2839" i="5"/>
  <c r="N2840" i="5"/>
  <c r="N2841" i="5"/>
  <c r="N2842" i="5"/>
  <c r="N2843" i="5"/>
  <c r="N2844" i="5"/>
  <c r="N2845" i="5"/>
  <c r="N2846" i="5"/>
  <c r="N2847" i="5"/>
  <c r="N2848" i="5"/>
  <c r="N2849" i="5"/>
  <c r="N2850" i="5"/>
  <c r="N2851" i="5"/>
  <c r="N2852" i="5"/>
  <c r="N2853" i="5"/>
  <c r="N2854" i="5"/>
  <c r="N2855" i="5"/>
  <c r="N2856" i="5"/>
  <c r="N2857" i="5"/>
  <c r="N2858" i="5"/>
  <c r="N2859" i="5"/>
  <c r="N2860" i="5"/>
  <c r="N2861" i="5"/>
  <c r="N2862" i="5"/>
  <c r="N2863" i="5"/>
  <c r="N2864" i="5"/>
  <c r="N2865" i="5"/>
  <c r="N2866" i="5"/>
  <c r="N2867" i="5"/>
  <c r="N2868" i="5"/>
  <c r="N2869" i="5"/>
  <c r="N2870" i="5"/>
  <c r="N2871" i="5"/>
  <c r="N2872" i="5"/>
  <c r="N2873" i="5"/>
  <c r="N2874" i="5"/>
  <c r="N2875" i="5"/>
  <c r="N2876" i="5"/>
  <c r="N2877" i="5"/>
  <c r="N2878" i="5"/>
  <c r="N2879" i="5"/>
  <c r="N2880" i="5"/>
  <c r="N2881" i="5"/>
  <c r="N2882" i="5"/>
  <c r="N2883" i="5"/>
  <c r="N2884" i="5"/>
  <c r="N2885" i="5"/>
  <c r="N2886" i="5"/>
  <c r="N2887" i="5"/>
  <c r="N2888" i="5"/>
  <c r="N2889" i="5"/>
  <c r="N2890" i="5"/>
  <c r="N2891" i="5"/>
  <c r="N2892" i="5"/>
  <c r="N2893" i="5"/>
  <c r="N2894" i="5"/>
  <c r="N2895" i="5"/>
  <c r="N2896" i="5"/>
  <c r="N2897" i="5"/>
  <c r="N2898" i="5"/>
  <c r="N2899" i="5"/>
  <c r="N2900" i="5"/>
  <c r="N2901" i="5"/>
  <c r="N2902" i="5"/>
  <c r="N2903" i="5"/>
  <c r="N2904" i="5"/>
  <c r="N2905" i="5"/>
  <c r="N2906" i="5"/>
  <c r="N2907" i="5"/>
  <c r="N2908" i="5"/>
  <c r="N2909" i="5"/>
  <c r="N2910" i="5"/>
  <c r="N2911" i="5"/>
  <c r="N2912" i="5"/>
  <c r="N2913" i="5"/>
  <c r="N2914" i="5"/>
  <c r="N2915" i="5"/>
  <c r="N2916" i="5"/>
  <c r="N2917" i="5"/>
  <c r="N2918" i="5"/>
  <c r="N2919" i="5"/>
  <c r="N2920" i="5"/>
  <c r="N2921" i="5"/>
  <c r="N2922" i="5"/>
  <c r="N2923" i="5"/>
  <c r="N2924" i="5"/>
  <c r="N2925" i="5"/>
  <c r="N2926" i="5"/>
  <c r="N2927" i="5"/>
  <c r="N2928" i="5"/>
  <c r="N2929" i="5"/>
  <c r="N2930" i="5"/>
  <c r="N2931" i="5"/>
  <c r="N2932" i="5"/>
  <c r="N2933" i="5"/>
  <c r="N2934" i="5"/>
  <c r="N2935" i="5"/>
  <c r="N2936" i="5"/>
  <c r="N2937" i="5"/>
  <c r="N2938" i="5"/>
  <c r="N2939" i="5"/>
  <c r="N2940" i="5"/>
  <c r="N2941" i="5"/>
  <c r="N2942" i="5"/>
  <c r="N2943" i="5"/>
  <c r="N2944" i="5"/>
  <c r="N2945" i="5"/>
  <c r="N2946" i="5"/>
  <c r="N2947" i="5"/>
  <c r="N2948" i="5"/>
  <c r="N2949" i="5"/>
  <c r="N2950" i="5"/>
  <c r="N2951" i="5"/>
  <c r="N2952" i="5"/>
  <c r="N2953" i="5"/>
  <c r="N2954" i="5"/>
  <c r="N2955" i="5"/>
  <c r="N2956" i="5"/>
  <c r="N2957" i="5"/>
  <c r="N2958" i="5"/>
  <c r="N2959" i="5"/>
  <c r="N2960" i="5"/>
  <c r="N2961" i="5"/>
  <c r="N2962" i="5"/>
  <c r="N2963" i="5"/>
  <c r="N2964" i="5"/>
  <c r="N2965" i="5"/>
  <c r="N2966" i="5"/>
  <c r="N2967" i="5"/>
  <c r="N2968" i="5"/>
  <c r="N2969" i="5"/>
  <c r="N2970" i="5"/>
  <c r="N2971" i="5"/>
  <c r="N2972" i="5"/>
  <c r="N2973" i="5"/>
  <c r="N2974" i="5"/>
  <c r="N2975" i="5"/>
  <c r="N2976" i="5"/>
  <c r="N2977" i="5"/>
  <c r="N2978" i="5"/>
  <c r="N2979" i="5"/>
  <c r="N2980" i="5"/>
  <c r="N2981" i="5"/>
  <c r="N2982" i="5"/>
  <c r="N2983" i="5"/>
  <c r="N2984" i="5"/>
  <c r="N2985" i="5"/>
  <c r="N2986" i="5"/>
  <c r="N2987" i="5"/>
  <c r="N2988" i="5"/>
  <c r="N2989" i="5"/>
  <c r="N2990" i="5"/>
  <c r="N2991" i="5"/>
  <c r="N2992" i="5"/>
  <c r="N2993" i="5"/>
  <c r="N2994" i="5"/>
  <c r="N2995" i="5"/>
  <c r="N2996" i="5"/>
  <c r="N2997" i="5"/>
  <c r="N2998" i="5"/>
  <c r="N2999" i="5"/>
  <c r="N3000" i="5"/>
  <c r="N3001" i="5"/>
  <c r="N3002" i="5"/>
  <c r="N3003" i="5"/>
  <c r="N3004" i="5"/>
  <c r="N3005" i="5"/>
  <c r="N3006" i="5"/>
  <c r="N3007" i="5"/>
  <c r="N3008" i="5"/>
  <c r="N3009" i="5"/>
  <c r="N3010" i="5"/>
  <c r="N3011" i="5"/>
  <c r="N3012" i="5"/>
  <c r="N3013" i="5"/>
  <c r="N3014" i="5"/>
  <c r="N3015" i="5"/>
  <c r="N3016" i="5"/>
  <c r="N3017" i="5"/>
  <c r="N3018" i="5"/>
  <c r="N3019" i="5"/>
  <c r="N3020" i="5"/>
  <c r="N3021" i="5"/>
  <c r="N3022" i="5"/>
  <c r="N3023" i="5"/>
  <c r="N3024" i="5"/>
  <c r="N3025" i="5"/>
  <c r="N3026" i="5"/>
  <c r="N3027" i="5"/>
  <c r="N3028" i="5"/>
  <c r="N3029" i="5"/>
  <c r="N3030" i="5"/>
  <c r="N3031" i="5"/>
  <c r="N3032" i="5"/>
  <c r="N3033" i="5"/>
  <c r="N3034" i="5"/>
  <c r="N3035" i="5"/>
  <c r="N3036" i="5"/>
  <c r="N3037" i="5"/>
  <c r="N3038" i="5"/>
  <c r="N3039" i="5"/>
  <c r="N3040" i="5"/>
  <c r="N3041" i="5"/>
  <c r="N3042" i="5"/>
  <c r="N3043" i="5"/>
  <c r="N3044" i="5"/>
  <c r="N3045" i="5"/>
  <c r="N3046" i="5"/>
  <c r="N3047" i="5"/>
  <c r="N3048" i="5"/>
  <c r="N3049" i="5"/>
  <c r="N3050" i="5"/>
  <c r="N3051" i="5"/>
  <c r="N3052" i="5"/>
  <c r="N3053" i="5"/>
  <c r="N3054" i="5"/>
  <c r="N3055" i="5"/>
  <c r="N3056" i="5"/>
  <c r="N3057" i="5"/>
  <c r="N3058" i="5"/>
  <c r="N3059" i="5"/>
  <c r="N3060" i="5"/>
  <c r="N3061" i="5"/>
  <c r="N3062" i="5"/>
  <c r="N3063" i="5"/>
  <c r="N3064" i="5"/>
  <c r="N3065" i="5"/>
  <c r="N3066" i="5"/>
  <c r="N3067" i="5"/>
  <c r="N3068" i="5"/>
  <c r="N3069" i="5"/>
  <c r="N3070" i="5"/>
  <c r="N3071" i="5"/>
  <c r="N3072" i="5"/>
  <c r="N3073" i="5"/>
  <c r="N3074" i="5"/>
  <c r="N3075" i="5"/>
  <c r="N3076" i="5"/>
  <c r="N3077" i="5"/>
  <c r="N3078" i="5"/>
  <c r="N3079" i="5"/>
  <c r="N3080" i="5"/>
  <c r="N3081" i="5"/>
  <c r="N3082" i="5"/>
  <c r="N3083" i="5"/>
  <c r="N3084" i="5"/>
  <c r="N3085" i="5"/>
  <c r="N3086" i="5"/>
  <c r="N3087" i="5"/>
  <c r="N3088" i="5"/>
  <c r="N3089" i="5"/>
  <c r="N3090" i="5"/>
  <c r="N3091" i="5"/>
  <c r="N3092" i="5"/>
  <c r="N3093" i="5"/>
  <c r="N3094" i="5"/>
  <c r="N3095" i="5"/>
  <c r="N3096" i="5"/>
  <c r="N3097" i="5"/>
  <c r="N3098" i="5"/>
  <c r="N3099" i="5"/>
  <c r="N3100" i="5"/>
  <c r="N3101" i="5"/>
  <c r="N3102" i="5"/>
  <c r="N3103" i="5"/>
  <c r="N3104" i="5"/>
  <c r="N3105" i="5"/>
  <c r="N3106" i="5"/>
  <c r="N3107" i="5"/>
  <c r="N3108" i="5"/>
  <c r="N3109" i="5"/>
  <c r="N3110" i="5"/>
  <c r="N3111" i="5"/>
  <c r="N3112" i="5"/>
  <c r="N3113" i="5"/>
  <c r="N3114" i="5"/>
  <c r="N3115" i="5"/>
  <c r="N3116" i="5"/>
  <c r="N3117" i="5"/>
  <c r="N3118" i="5"/>
  <c r="N3119" i="5"/>
  <c r="N3120" i="5"/>
  <c r="N3121" i="5"/>
  <c r="N3122" i="5"/>
  <c r="N3123" i="5"/>
  <c r="N3124" i="5"/>
  <c r="N3125" i="5"/>
  <c r="N3126" i="5"/>
  <c r="N3127" i="5"/>
  <c r="N3128" i="5"/>
  <c r="N3129" i="5"/>
  <c r="N3130" i="5"/>
  <c r="N3131" i="5"/>
  <c r="N3132" i="5"/>
  <c r="N3133" i="5"/>
  <c r="N3134" i="5"/>
  <c r="N3135" i="5"/>
  <c r="N3136" i="5"/>
  <c r="N3137" i="5"/>
  <c r="N3138" i="5"/>
  <c r="N3139" i="5"/>
  <c r="N3140" i="5"/>
  <c r="N3141" i="5"/>
  <c r="N3142" i="5"/>
  <c r="N3143" i="5"/>
  <c r="N3144" i="5"/>
  <c r="N3145" i="5"/>
  <c r="N3146" i="5"/>
  <c r="N3147" i="5"/>
  <c r="N3148" i="5"/>
  <c r="N3149" i="5"/>
  <c r="N3150" i="5"/>
  <c r="N3151" i="5"/>
  <c r="N3152" i="5"/>
  <c r="N3153" i="5"/>
  <c r="N3154" i="5"/>
  <c r="N3155" i="5"/>
  <c r="N3156" i="5"/>
  <c r="N3157" i="5"/>
  <c r="N3158" i="5"/>
  <c r="N3159" i="5"/>
  <c r="N3160" i="5"/>
  <c r="N3161" i="5"/>
  <c r="N3162" i="5"/>
  <c r="N3163" i="5"/>
  <c r="N3164" i="5"/>
  <c r="N3165" i="5"/>
  <c r="N3166" i="5"/>
  <c r="N3167" i="5"/>
  <c r="N3168" i="5"/>
  <c r="N3169" i="5"/>
  <c r="N3170" i="5"/>
  <c r="N3171" i="5"/>
  <c r="N3172" i="5"/>
  <c r="N3173" i="5"/>
  <c r="N3174" i="5"/>
  <c r="N3175" i="5"/>
  <c r="N3176" i="5"/>
  <c r="N3177" i="5"/>
  <c r="N3178" i="5"/>
  <c r="N3179" i="5"/>
  <c r="N3180" i="5"/>
  <c r="N3181" i="5"/>
  <c r="N3182" i="5"/>
  <c r="N3183" i="5"/>
  <c r="N3184" i="5"/>
  <c r="N3185" i="5"/>
  <c r="N3186" i="5"/>
  <c r="N3187" i="5"/>
  <c r="N3188" i="5"/>
  <c r="N3189" i="5"/>
  <c r="N3190" i="5"/>
  <c r="N3191" i="5"/>
  <c r="N3192" i="5"/>
  <c r="N3193" i="5"/>
  <c r="N3194" i="5"/>
  <c r="N3195" i="5"/>
  <c r="N3196" i="5"/>
  <c r="N3197" i="5"/>
  <c r="N3198" i="5"/>
  <c r="N3199" i="5"/>
  <c r="N3200" i="5"/>
  <c r="N3201" i="5"/>
  <c r="N3202" i="5"/>
  <c r="N3203" i="5"/>
  <c r="N3204" i="5"/>
  <c r="N3205" i="5"/>
  <c r="N3206" i="5"/>
  <c r="N3207" i="5"/>
  <c r="N3208" i="5"/>
  <c r="N3209" i="5"/>
  <c r="N3210" i="5"/>
  <c r="N3211" i="5"/>
  <c r="N3212" i="5"/>
  <c r="N3213" i="5"/>
  <c r="N3214" i="5"/>
  <c r="N3215" i="5"/>
  <c r="N3216" i="5"/>
  <c r="N3217" i="5"/>
  <c r="N3218" i="5"/>
  <c r="N3219" i="5"/>
  <c r="N3220" i="5"/>
  <c r="N3221" i="5"/>
  <c r="N3222" i="5"/>
  <c r="N3223" i="5"/>
  <c r="N3224" i="5"/>
  <c r="N3225" i="5"/>
  <c r="N3226" i="5"/>
  <c r="N3227" i="5"/>
  <c r="N3228" i="5"/>
  <c r="N3229" i="5"/>
  <c r="N3230" i="5"/>
  <c r="N3231" i="5"/>
  <c r="N3232" i="5"/>
  <c r="N3233" i="5"/>
  <c r="N3234" i="5"/>
  <c r="N3235" i="5"/>
  <c r="N3236" i="5"/>
  <c r="N3237" i="5"/>
  <c r="N3238" i="5"/>
  <c r="N3239" i="5"/>
  <c r="N3240" i="5"/>
  <c r="N3241" i="5"/>
  <c r="N3242" i="5"/>
  <c r="N3243" i="5"/>
  <c r="N3244" i="5"/>
  <c r="N3245" i="5"/>
  <c r="N3246" i="5"/>
  <c r="N3247" i="5"/>
  <c r="N3248" i="5"/>
  <c r="N3249" i="5"/>
  <c r="N3250" i="5"/>
  <c r="N3251" i="5"/>
  <c r="N3252" i="5"/>
  <c r="N3253" i="5"/>
  <c r="N3254" i="5"/>
  <c r="N3255" i="5"/>
  <c r="N3256" i="5"/>
  <c r="N3257" i="5"/>
  <c r="N3258" i="5"/>
  <c r="N3259" i="5"/>
  <c r="N3260" i="5"/>
  <c r="N3261" i="5"/>
  <c r="N3262" i="5"/>
  <c r="N3263" i="5"/>
  <c r="N3264" i="5"/>
  <c r="N3265" i="5"/>
  <c r="N3266" i="5"/>
  <c r="N3267" i="5"/>
  <c r="N3268" i="5"/>
  <c r="N3269" i="5"/>
  <c r="N3270" i="5"/>
  <c r="N3271" i="5"/>
  <c r="N3272" i="5"/>
  <c r="N3273" i="5"/>
  <c r="N3274" i="5"/>
  <c r="N3275" i="5"/>
  <c r="N3276" i="5"/>
  <c r="N3277" i="5"/>
  <c r="N3278" i="5"/>
  <c r="N3279" i="5"/>
  <c r="N3280" i="5"/>
  <c r="N3281" i="5"/>
  <c r="N3282" i="5"/>
  <c r="N3283" i="5"/>
  <c r="N3284" i="5"/>
  <c r="N3285" i="5"/>
  <c r="N3286" i="5"/>
  <c r="N3287" i="5"/>
  <c r="N3288" i="5"/>
  <c r="N3289" i="5"/>
  <c r="N3290" i="5"/>
  <c r="N3291" i="5"/>
  <c r="N3292" i="5"/>
  <c r="N3293" i="5"/>
  <c r="N3294" i="5"/>
  <c r="N3295" i="5"/>
  <c r="N3296" i="5"/>
  <c r="N3297" i="5"/>
  <c r="N3298" i="5"/>
  <c r="N3299" i="5"/>
  <c r="N3300" i="5"/>
  <c r="N3301" i="5"/>
  <c r="N3302" i="5"/>
  <c r="N3303" i="5"/>
  <c r="N3304" i="5"/>
  <c r="N3305" i="5"/>
  <c r="N3306" i="5"/>
  <c r="N3307" i="5"/>
  <c r="N3308" i="5"/>
  <c r="N3309" i="5"/>
  <c r="N3310" i="5"/>
  <c r="N3311" i="5"/>
  <c r="N3312" i="5"/>
  <c r="N3313" i="5"/>
  <c r="N3314" i="5"/>
  <c r="N3315" i="5"/>
  <c r="N3316" i="5"/>
  <c r="N3317" i="5"/>
  <c r="N3318" i="5"/>
  <c r="N3319" i="5"/>
  <c r="N3320" i="5"/>
  <c r="N3321" i="5"/>
  <c r="N3322" i="5"/>
  <c r="N3323" i="5"/>
  <c r="N3324" i="5"/>
  <c r="N3325" i="5"/>
  <c r="N3326" i="5"/>
  <c r="N3327" i="5"/>
  <c r="N3328" i="5"/>
  <c r="N3329" i="5"/>
  <c r="N3330" i="5"/>
  <c r="N3331" i="5"/>
  <c r="N3332" i="5"/>
  <c r="N3333" i="5"/>
  <c r="N3334" i="5"/>
  <c r="N3335" i="5"/>
  <c r="N3336" i="5"/>
  <c r="N3337" i="5"/>
  <c r="N3338" i="5"/>
  <c r="N3339" i="5"/>
  <c r="N3340" i="5"/>
  <c r="N3341" i="5"/>
  <c r="N3342" i="5"/>
  <c r="N3343" i="5"/>
  <c r="N3344" i="5"/>
  <c r="N3345" i="5"/>
  <c r="N3346" i="5"/>
  <c r="N3347" i="5"/>
  <c r="N3348" i="5"/>
  <c r="N3349" i="5"/>
  <c r="N3350" i="5"/>
  <c r="N3351" i="5"/>
  <c r="N3352" i="5"/>
  <c r="N3353" i="5"/>
  <c r="N3354" i="5"/>
  <c r="N3355" i="5"/>
  <c r="N3356" i="5"/>
  <c r="N3357" i="5"/>
  <c r="N3358" i="5"/>
  <c r="N3359" i="5"/>
  <c r="N3360" i="5"/>
  <c r="N3361" i="5"/>
  <c r="N3362" i="5"/>
  <c r="N3363" i="5"/>
  <c r="N3364" i="5"/>
  <c r="N3365" i="5"/>
  <c r="N3366" i="5"/>
  <c r="N3367" i="5"/>
  <c r="N3368" i="5"/>
  <c r="N3369" i="5"/>
  <c r="N3370" i="5"/>
  <c r="N3371" i="5"/>
  <c r="N3372" i="5"/>
  <c r="N3373" i="5"/>
  <c r="N3374" i="5"/>
  <c r="N3375" i="5"/>
  <c r="N3376" i="5"/>
  <c r="N3377" i="5"/>
  <c r="N3378" i="5"/>
  <c r="N3379" i="5"/>
  <c r="N3380" i="5"/>
  <c r="N3381" i="5"/>
  <c r="N3382" i="5"/>
  <c r="N3383" i="5"/>
  <c r="N3384" i="5"/>
  <c r="N3385" i="5"/>
  <c r="N3386" i="5"/>
  <c r="N3387" i="5"/>
  <c r="N3388" i="5"/>
  <c r="N3389" i="5"/>
  <c r="N3390" i="5"/>
  <c r="N3391" i="5"/>
  <c r="N3392" i="5"/>
  <c r="N3393" i="5"/>
  <c r="N3394" i="5"/>
  <c r="N3395" i="5"/>
  <c r="N3396" i="5"/>
  <c r="N3397" i="5"/>
  <c r="N3398" i="5"/>
  <c r="N3399" i="5"/>
  <c r="N3400" i="5"/>
  <c r="N3401" i="5"/>
  <c r="N3402" i="5"/>
  <c r="N3403" i="5"/>
  <c r="N3404" i="5"/>
  <c r="N3405" i="5"/>
  <c r="N3406" i="5"/>
  <c r="N3407" i="5"/>
  <c r="N3408" i="5"/>
  <c r="N3409" i="5"/>
  <c r="N3410" i="5"/>
  <c r="N3411" i="5"/>
  <c r="N3412" i="5"/>
  <c r="N3413" i="5"/>
  <c r="N3414" i="5"/>
  <c r="N3415" i="5"/>
  <c r="N3416" i="5"/>
  <c r="N3417" i="5"/>
  <c r="N3418" i="5"/>
  <c r="N3419" i="5"/>
  <c r="N3420" i="5"/>
  <c r="N3421" i="5"/>
  <c r="N3422" i="5"/>
  <c r="N3423" i="5"/>
  <c r="N3424" i="5"/>
  <c r="N3425" i="5"/>
  <c r="N3426" i="5"/>
  <c r="N3427" i="5"/>
  <c r="N3428" i="5"/>
  <c r="N3429" i="5"/>
  <c r="N3430" i="5"/>
  <c r="N3431" i="5"/>
  <c r="N3432" i="5"/>
  <c r="N3433" i="5"/>
  <c r="N3434" i="5"/>
  <c r="N3435" i="5"/>
  <c r="N3436" i="5"/>
  <c r="N3437" i="5"/>
  <c r="N3438" i="5"/>
  <c r="N3439" i="5"/>
  <c r="N3440" i="5"/>
  <c r="N3441" i="5"/>
  <c r="N3442" i="5"/>
  <c r="N3443" i="5"/>
  <c r="N3444" i="5"/>
  <c r="N3445" i="5"/>
  <c r="N3446" i="5"/>
  <c r="N3447" i="5"/>
  <c r="N3448" i="5"/>
  <c r="N3449" i="5"/>
  <c r="N3450" i="5"/>
  <c r="N3451" i="5"/>
  <c r="N3452" i="5"/>
  <c r="N3453" i="5"/>
  <c r="N3454" i="5"/>
  <c r="N3455" i="5"/>
  <c r="N3456" i="5"/>
  <c r="N3457" i="5"/>
  <c r="N3458" i="5"/>
  <c r="N3459" i="5"/>
  <c r="N3460" i="5"/>
  <c r="N3461" i="5"/>
  <c r="N3462" i="5"/>
  <c r="N3463" i="5"/>
  <c r="N3464" i="5"/>
  <c r="N3465" i="5"/>
  <c r="N3466" i="5"/>
  <c r="N3467" i="5"/>
  <c r="N3468" i="5"/>
  <c r="N3469" i="5"/>
  <c r="N3470" i="5"/>
  <c r="N3471" i="5"/>
  <c r="N3472" i="5"/>
  <c r="N3473" i="5"/>
  <c r="N3474" i="5"/>
  <c r="N3475" i="5"/>
  <c r="N3476" i="5"/>
  <c r="N3477" i="5"/>
  <c r="N3478" i="5"/>
  <c r="N3479" i="5"/>
  <c r="N3480" i="5"/>
  <c r="N3481" i="5"/>
  <c r="N3482" i="5"/>
  <c r="N3483" i="5"/>
  <c r="N3484" i="5"/>
  <c r="N3485" i="5"/>
  <c r="N3486" i="5"/>
  <c r="N3487" i="5"/>
  <c r="N3488" i="5"/>
  <c r="N3489" i="5"/>
  <c r="N3490" i="5"/>
  <c r="N3491" i="5"/>
  <c r="N3492" i="5"/>
  <c r="N3493" i="5"/>
  <c r="N3494" i="5"/>
  <c r="N3495" i="5"/>
  <c r="N3496" i="5"/>
  <c r="N3497" i="5"/>
  <c r="N3498" i="5"/>
  <c r="N3499" i="5"/>
  <c r="N3500" i="5"/>
  <c r="N3501" i="5"/>
  <c r="N3502" i="5"/>
  <c r="N3503" i="5"/>
  <c r="N3504" i="5"/>
  <c r="N3505" i="5"/>
  <c r="N3506" i="5"/>
  <c r="N3507" i="5"/>
  <c r="N3508" i="5"/>
  <c r="N3509" i="5"/>
  <c r="N3510" i="5"/>
  <c r="N3511" i="5"/>
  <c r="N3512" i="5"/>
  <c r="N3513" i="5"/>
  <c r="N3514" i="5"/>
  <c r="N3515" i="5"/>
  <c r="N3516" i="5"/>
  <c r="N3517" i="5"/>
  <c r="N3518" i="5"/>
  <c r="N3519" i="5"/>
  <c r="N3520" i="5"/>
  <c r="N3521" i="5"/>
  <c r="N3522" i="5"/>
  <c r="N3523" i="5"/>
  <c r="N3524" i="5"/>
  <c r="N3525" i="5"/>
  <c r="N3526" i="5"/>
  <c r="N3527" i="5"/>
  <c r="N3528" i="5"/>
  <c r="N3529" i="5"/>
  <c r="N3530" i="5"/>
  <c r="N3531" i="5"/>
  <c r="N3532" i="5"/>
  <c r="N3533" i="5"/>
  <c r="N3534" i="5"/>
  <c r="N3535" i="5"/>
  <c r="N3536" i="5"/>
  <c r="N3537" i="5"/>
  <c r="N3538" i="5"/>
  <c r="N3539" i="5"/>
  <c r="N3540" i="5"/>
  <c r="N3541" i="5"/>
  <c r="N3542" i="5"/>
  <c r="N3543" i="5"/>
  <c r="N3544" i="5"/>
  <c r="N3545" i="5"/>
  <c r="N3546" i="5"/>
  <c r="N3547" i="5"/>
  <c r="N3548" i="5"/>
  <c r="N3549" i="5"/>
  <c r="N3550" i="5"/>
  <c r="N3551" i="5"/>
  <c r="N3552" i="5"/>
  <c r="N3553" i="5"/>
  <c r="N3554" i="5"/>
  <c r="N3555" i="5"/>
  <c r="N3556" i="5"/>
  <c r="N3557" i="5"/>
  <c r="N3558" i="5"/>
  <c r="N3559" i="5"/>
  <c r="N3560" i="5"/>
  <c r="N3561" i="5"/>
  <c r="N3562" i="5"/>
  <c r="N3563" i="5"/>
  <c r="N3564" i="5"/>
  <c r="N3565" i="5"/>
  <c r="N3566" i="5"/>
  <c r="N3567" i="5"/>
  <c r="N3568" i="5"/>
  <c r="N3569" i="5"/>
  <c r="N3570" i="5"/>
  <c r="N3571" i="5"/>
  <c r="N3572" i="5"/>
  <c r="N3573" i="5"/>
  <c r="N3574" i="5"/>
  <c r="N3575" i="5"/>
  <c r="N3576" i="5"/>
  <c r="N3577" i="5"/>
  <c r="N3578" i="5"/>
  <c r="N3579" i="5"/>
  <c r="N3580" i="5"/>
  <c r="N3581" i="5"/>
  <c r="N3582" i="5"/>
  <c r="N3583" i="5"/>
  <c r="N3584" i="5"/>
  <c r="N3585" i="5"/>
  <c r="N3586" i="5"/>
  <c r="N3587" i="5"/>
  <c r="N3588" i="5"/>
  <c r="N3589" i="5"/>
  <c r="N3590" i="5"/>
  <c r="N3591" i="5"/>
  <c r="N3592" i="5"/>
  <c r="N3593" i="5"/>
  <c r="N3594" i="5"/>
  <c r="N3595" i="5"/>
  <c r="N3596" i="5"/>
  <c r="N3597" i="5"/>
  <c r="N3598" i="5"/>
  <c r="N3599" i="5"/>
  <c r="N3600" i="5"/>
  <c r="N3601" i="5"/>
  <c r="N3602" i="5"/>
  <c r="N3603" i="5"/>
  <c r="N3604" i="5"/>
  <c r="N3605" i="5"/>
  <c r="N3606" i="5"/>
  <c r="N3607" i="5"/>
  <c r="N3608" i="5"/>
  <c r="N3609" i="5"/>
  <c r="N3610" i="5"/>
  <c r="N3611" i="5"/>
  <c r="N3612" i="5"/>
  <c r="N3613" i="5"/>
  <c r="N3614" i="5"/>
  <c r="N3615" i="5"/>
  <c r="N3616" i="5"/>
  <c r="N3617" i="5"/>
  <c r="N3618" i="5"/>
  <c r="N3619" i="5"/>
  <c r="N3620" i="5"/>
  <c r="N3621" i="5"/>
  <c r="N3622" i="5"/>
  <c r="N3623" i="5"/>
  <c r="N3624" i="5"/>
  <c r="N3625" i="5"/>
  <c r="N3626" i="5"/>
  <c r="N3627" i="5"/>
  <c r="N3628" i="5"/>
  <c r="N3629" i="5"/>
  <c r="N3630" i="5"/>
  <c r="N3631" i="5"/>
  <c r="N3632" i="5"/>
  <c r="N3633" i="5"/>
  <c r="N3634" i="5"/>
  <c r="N3635" i="5"/>
  <c r="N3636" i="5"/>
  <c r="N3637" i="5"/>
  <c r="N3638" i="5"/>
  <c r="N3639" i="5"/>
  <c r="N3640" i="5"/>
  <c r="N3641" i="5"/>
  <c r="N3642" i="5"/>
  <c r="N3643" i="5"/>
  <c r="N3644" i="5"/>
  <c r="N3645" i="5"/>
  <c r="N3646" i="5"/>
  <c r="N3647" i="5"/>
  <c r="N3648" i="5"/>
  <c r="N3649" i="5"/>
  <c r="N3650" i="5"/>
  <c r="N3651" i="5"/>
  <c r="N3652" i="5"/>
  <c r="N3653" i="5"/>
  <c r="N3654" i="5"/>
  <c r="N3655" i="5"/>
  <c r="N3656" i="5"/>
  <c r="N3657" i="5"/>
  <c r="N3658" i="5"/>
  <c r="N3659" i="5"/>
  <c r="N3660" i="5"/>
  <c r="N3661" i="5"/>
  <c r="N3662" i="5"/>
  <c r="N3663" i="5"/>
  <c r="N3664" i="5"/>
  <c r="N3665" i="5"/>
  <c r="N3666" i="5"/>
  <c r="N3667" i="5"/>
  <c r="N3668" i="5"/>
  <c r="N3669" i="5"/>
  <c r="N3670" i="5"/>
  <c r="N3671" i="5"/>
  <c r="N3672" i="5"/>
  <c r="N3673" i="5"/>
  <c r="N3674" i="5"/>
  <c r="N3675" i="5"/>
  <c r="N3676" i="5"/>
  <c r="N3677" i="5"/>
  <c r="N3678" i="5"/>
  <c r="N3679" i="5"/>
  <c r="N3680" i="5"/>
  <c r="N3681" i="5"/>
  <c r="N3682" i="5"/>
  <c r="N3683" i="5"/>
  <c r="N3684" i="5"/>
  <c r="N3685" i="5"/>
  <c r="N3686" i="5"/>
  <c r="N3687" i="5"/>
  <c r="N3688" i="5"/>
  <c r="N3689" i="5"/>
  <c r="N3690" i="5"/>
  <c r="N3691" i="5"/>
  <c r="N3692" i="5"/>
  <c r="N3693" i="5"/>
  <c r="N3694" i="5"/>
  <c r="N3695" i="5"/>
  <c r="N3696" i="5"/>
  <c r="N3697" i="5"/>
  <c r="N3698" i="5"/>
  <c r="N3699" i="5"/>
  <c r="N3700" i="5"/>
  <c r="N3701" i="5"/>
  <c r="N3702" i="5"/>
  <c r="N3703" i="5"/>
  <c r="N3704" i="5"/>
  <c r="N3705" i="5"/>
  <c r="N3706" i="5"/>
  <c r="N3707" i="5"/>
  <c r="N3708" i="5"/>
  <c r="N3709" i="5"/>
  <c r="N3710" i="5"/>
  <c r="N3711" i="5"/>
  <c r="N3712" i="5"/>
  <c r="N3713" i="5"/>
  <c r="N3714" i="5"/>
  <c r="N3715" i="5"/>
  <c r="N3716" i="5"/>
  <c r="N3717" i="5"/>
  <c r="N3718" i="5"/>
  <c r="N3719" i="5"/>
  <c r="N3720" i="5"/>
  <c r="N3721" i="5"/>
  <c r="N3722" i="5"/>
  <c r="N3723" i="5"/>
  <c r="N3724" i="5"/>
  <c r="N3725" i="5"/>
  <c r="N3726" i="5"/>
  <c r="N3727" i="5"/>
  <c r="N3728" i="5"/>
  <c r="N3729" i="5"/>
  <c r="N3730" i="5"/>
  <c r="N3731" i="5"/>
  <c r="N3732" i="5"/>
  <c r="N3733" i="5"/>
  <c r="N3734" i="5"/>
  <c r="N3735" i="5"/>
  <c r="N3736" i="5"/>
  <c r="N3737" i="5"/>
  <c r="N3738" i="5"/>
  <c r="N3739" i="5"/>
  <c r="N3740" i="5"/>
  <c r="N3741" i="5"/>
  <c r="N3742" i="5"/>
  <c r="N3743" i="5"/>
  <c r="N3744" i="5"/>
  <c r="N3745" i="5"/>
  <c r="N3746" i="5"/>
  <c r="N3747" i="5"/>
  <c r="N3748" i="5"/>
  <c r="N3749" i="5"/>
  <c r="N3750" i="5"/>
  <c r="N3751" i="5"/>
  <c r="N3752" i="5"/>
  <c r="N3753" i="5"/>
  <c r="N3754" i="5"/>
  <c r="N3755" i="5"/>
  <c r="N3756" i="5"/>
  <c r="N3757" i="5"/>
  <c r="N3758" i="5"/>
  <c r="N3759" i="5"/>
  <c r="N3760" i="5"/>
  <c r="N3761" i="5"/>
  <c r="N3762" i="5"/>
  <c r="N3763" i="5"/>
  <c r="N3764" i="5"/>
  <c r="N3765" i="5"/>
  <c r="N3766" i="5"/>
  <c r="N3767" i="5"/>
  <c r="N3768" i="5"/>
  <c r="N3769" i="5"/>
  <c r="N3770" i="5"/>
  <c r="N3771" i="5"/>
  <c r="N3772" i="5"/>
  <c r="N3773" i="5"/>
  <c r="N3774" i="5"/>
  <c r="N3775" i="5"/>
  <c r="N3776" i="5"/>
  <c r="N3777" i="5"/>
  <c r="N3778" i="5"/>
  <c r="N3779" i="5"/>
  <c r="N3780" i="5"/>
  <c r="N3781" i="5"/>
  <c r="N3782" i="5"/>
  <c r="N3783" i="5"/>
  <c r="N3784" i="5"/>
  <c r="N3785" i="5"/>
  <c r="N3786" i="5"/>
  <c r="N3787" i="5"/>
  <c r="N3788" i="5"/>
  <c r="N3789" i="5"/>
  <c r="N3790" i="5"/>
  <c r="N3791" i="5"/>
  <c r="N3792" i="5"/>
  <c r="N3793" i="5"/>
  <c r="N3794" i="5"/>
  <c r="N3795" i="5"/>
  <c r="N3796" i="5"/>
  <c r="N3797" i="5"/>
  <c r="N3798" i="5"/>
  <c r="N3799" i="5"/>
  <c r="N3800" i="5"/>
  <c r="N3801" i="5"/>
  <c r="N3802" i="5"/>
  <c r="N3803" i="5"/>
  <c r="N3804" i="5"/>
  <c r="N3805" i="5"/>
  <c r="N3806" i="5"/>
  <c r="N3807" i="5"/>
  <c r="N3808" i="5"/>
  <c r="N3809" i="5"/>
  <c r="N3810" i="5"/>
  <c r="N3811" i="5"/>
  <c r="N3812" i="5"/>
  <c r="N3813" i="5"/>
  <c r="N3814" i="5"/>
  <c r="N3815" i="5"/>
  <c r="N3816" i="5"/>
  <c r="N3817" i="5"/>
  <c r="N3818" i="5"/>
  <c r="N3819" i="5"/>
  <c r="N3820" i="5"/>
  <c r="N3821" i="5"/>
  <c r="N3822" i="5"/>
  <c r="N3823" i="5"/>
  <c r="N3824" i="5"/>
  <c r="N3825" i="5"/>
  <c r="N3826" i="5"/>
  <c r="N3827" i="5"/>
  <c r="N3828" i="5"/>
  <c r="N3829" i="5"/>
  <c r="N3830" i="5"/>
  <c r="N3831" i="5"/>
  <c r="N3832" i="5"/>
  <c r="N3833" i="5"/>
  <c r="N3834" i="5"/>
  <c r="N3835" i="5"/>
  <c r="N3836" i="5"/>
  <c r="N3837" i="5"/>
  <c r="N3838" i="5"/>
  <c r="N3839" i="5"/>
  <c r="N3840" i="5"/>
  <c r="N3841" i="5"/>
  <c r="N3842" i="5"/>
  <c r="N3843" i="5"/>
  <c r="N3844" i="5"/>
  <c r="N3845" i="5"/>
  <c r="N3846" i="5"/>
  <c r="N3847" i="5"/>
  <c r="N3848" i="5"/>
  <c r="N3849" i="5"/>
  <c r="N3850" i="5"/>
  <c r="N3851" i="5"/>
  <c r="N3852" i="5"/>
  <c r="N3853" i="5"/>
  <c r="N3854" i="5"/>
  <c r="N3855" i="5"/>
  <c r="N3856" i="5"/>
  <c r="N3857" i="5"/>
  <c r="N3858" i="5"/>
  <c r="N3859" i="5"/>
  <c r="N3860" i="5"/>
  <c r="N3861" i="5"/>
  <c r="N3862" i="5"/>
  <c r="N3863" i="5"/>
  <c r="N3864" i="5"/>
  <c r="N3865" i="5"/>
  <c r="N3866" i="5"/>
  <c r="N3867" i="5"/>
  <c r="N3868" i="5"/>
  <c r="N3869" i="5"/>
  <c r="N3870" i="5"/>
  <c r="N3871" i="5"/>
  <c r="N3872" i="5"/>
  <c r="N3873" i="5"/>
  <c r="N3874" i="5"/>
  <c r="N3875" i="5"/>
  <c r="N3876" i="5"/>
  <c r="N3877" i="5"/>
  <c r="N3878" i="5"/>
  <c r="N3879" i="5"/>
  <c r="N3880" i="5"/>
  <c r="N3881" i="5"/>
  <c r="N3882" i="5"/>
  <c r="N3883" i="5"/>
  <c r="N3884" i="5"/>
  <c r="N3885" i="5"/>
  <c r="N3886" i="5"/>
  <c r="N3887" i="5"/>
  <c r="N3888" i="5"/>
  <c r="N3889" i="5"/>
  <c r="N3890" i="5"/>
  <c r="N3891" i="5"/>
  <c r="N3892" i="5"/>
  <c r="N3893" i="5"/>
  <c r="N3894" i="5"/>
  <c r="N3895" i="5"/>
  <c r="N3896" i="5"/>
  <c r="N3897" i="5"/>
  <c r="N3898" i="5"/>
  <c r="N3899" i="5"/>
  <c r="N3900" i="5"/>
  <c r="N3901" i="5"/>
  <c r="N3902" i="5"/>
  <c r="N3903" i="5"/>
  <c r="N3904" i="5"/>
  <c r="N3905" i="5"/>
  <c r="N3906" i="5"/>
  <c r="N3907" i="5"/>
  <c r="N3908" i="5"/>
  <c r="N3909" i="5"/>
  <c r="N3910" i="5"/>
  <c r="N3911" i="5"/>
  <c r="N3912" i="5"/>
  <c r="N3913" i="5"/>
  <c r="N3914" i="5"/>
  <c r="N3915" i="5"/>
  <c r="N3916" i="5"/>
  <c r="N3917" i="5"/>
  <c r="N3918" i="5"/>
  <c r="N3919" i="5"/>
  <c r="N3920" i="5"/>
  <c r="N3921" i="5"/>
  <c r="N3922" i="5"/>
  <c r="N3923" i="5"/>
  <c r="N3924" i="5"/>
  <c r="N3925" i="5"/>
  <c r="N3926" i="5"/>
  <c r="N3927" i="5"/>
  <c r="N3928" i="5"/>
  <c r="N3929" i="5"/>
  <c r="N3930" i="5"/>
  <c r="N3931" i="5"/>
  <c r="N3932" i="5"/>
  <c r="N3933" i="5"/>
  <c r="N3934" i="5"/>
  <c r="N3935" i="5"/>
  <c r="N3936" i="5"/>
  <c r="N3937" i="5"/>
  <c r="N3938" i="5"/>
  <c r="N3939" i="5"/>
  <c r="N3940" i="5"/>
  <c r="N3941" i="5"/>
  <c r="N3942" i="5"/>
  <c r="N3943" i="5"/>
  <c r="N3944" i="5"/>
  <c r="N3945" i="5"/>
  <c r="N3946" i="5"/>
  <c r="N3947" i="5"/>
  <c r="N3948" i="5"/>
  <c r="N3949" i="5"/>
  <c r="N3950" i="5"/>
  <c r="N3951" i="5"/>
  <c r="N3952" i="5"/>
  <c r="N3953" i="5"/>
  <c r="N3954" i="5"/>
  <c r="N3955" i="5"/>
  <c r="N3956" i="5"/>
  <c r="N3957" i="5"/>
  <c r="N3958" i="5"/>
  <c r="N3959" i="5"/>
  <c r="N3960" i="5"/>
  <c r="N3961" i="5"/>
  <c r="N3962" i="5"/>
  <c r="N3963" i="5"/>
  <c r="N3964" i="5"/>
  <c r="N3965" i="5"/>
  <c r="N3966" i="5"/>
  <c r="N3967" i="5"/>
  <c r="N3968" i="5"/>
  <c r="N3969" i="5"/>
  <c r="N3970" i="5"/>
  <c r="N3971" i="5"/>
  <c r="N3972" i="5"/>
  <c r="N3973" i="5"/>
  <c r="N3974" i="5"/>
  <c r="N3975" i="5"/>
  <c r="N3976" i="5"/>
  <c r="N3977" i="5"/>
  <c r="N3978" i="5"/>
  <c r="N3979" i="5"/>
  <c r="N3980" i="5"/>
  <c r="N3981" i="5"/>
  <c r="N3982" i="5"/>
  <c r="N3983" i="5"/>
  <c r="N3984" i="5"/>
  <c r="N3985" i="5"/>
  <c r="N3986" i="5"/>
  <c r="N3987" i="5"/>
  <c r="N3988" i="5"/>
  <c r="N3989" i="5"/>
  <c r="N3990" i="5"/>
  <c r="N3991" i="5"/>
  <c r="N3992" i="5"/>
  <c r="N3993" i="5"/>
  <c r="N3994" i="5"/>
  <c r="N3995" i="5"/>
  <c r="N3996" i="5"/>
  <c r="N3997" i="5"/>
  <c r="N3998" i="5"/>
  <c r="N3999" i="5"/>
  <c r="N4000" i="5"/>
  <c r="N4001" i="5"/>
  <c r="N2" i="5"/>
  <c r="L4001" i="5"/>
  <c r="L7" i="5"/>
  <c r="L8" i="5"/>
  <c r="L9" i="5"/>
  <c r="L10" i="5"/>
  <c r="L11" i="5"/>
  <c r="L12" i="5"/>
  <c r="L13" i="5"/>
  <c r="L14" i="5"/>
  <c r="L15" i="5"/>
  <c r="L16" i="5"/>
  <c r="L17" i="5"/>
  <c r="L18" i="5"/>
  <c r="L19" i="5"/>
  <c r="L20" i="5"/>
  <c r="L21" i="5"/>
  <c r="L22" i="5"/>
  <c r="L23" i="5"/>
  <c r="L24" i="5"/>
  <c r="L25" i="5"/>
  <c r="L26" i="5"/>
  <c r="L27" i="5"/>
  <c r="L28" i="5"/>
  <c r="L29" i="5"/>
  <c r="L30" i="5"/>
  <c r="L31" i="5"/>
  <c r="L32" i="5"/>
  <c r="L33" i="5"/>
  <c r="L34" i="5"/>
  <c r="L35" i="5"/>
  <c r="L36" i="5"/>
  <c r="L37" i="5"/>
  <c r="L38" i="5"/>
  <c r="L39" i="5"/>
  <c r="L40" i="5"/>
  <c r="L41" i="5"/>
  <c r="L42" i="5"/>
  <c r="L43" i="5"/>
  <c r="L44" i="5"/>
  <c r="L45" i="5"/>
  <c r="L46" i="5"/>
  <c r="L47" i="5"/>
  <c r="L48" i="5"/>
  <c r="L49" i="5"/>
  <c r="L50" i="5"/>
  <c r="L51" i="5"/>
  <c r="L52" i="5"/>
  <c r="L53" i="5"/>
  <c r="L54" i="5"/>
  <c r="L55" i="5"/>
  <c r="L56" i="5"/>
  <c r="L57" i="5"/>
  <c r="L58" i="5"/>
  <c r="L59" i="5"/>
  <c r="L60" i="5"/>
  <c r="L61" i="5"/>
  <c r="L62" i="5"/>
  <c r="L63" i="5"/>
  <c r="L64" i="5"/>
  <c r="L65" i="5"/>
  <c r="L66" i="5"/>
  <c r="L67" i="5"/>
  <c r="L68" i="5"/>
  <c r="L69" i="5"/>
  <c r="L70" i="5"/>
  <c r="L71" i="5"/>
  <c r="L72" i="5"/>
  <c r="L73" i="5"/>
  <c r="L74" i="5"/>
  <c r="L75" i="5"/>
  <c r="L76" i="5"/>
  <c r="L77" i="5"/>
  <c r="L78" i="5"/>
  <c r="L79" i="5"/>
  <c r="L80" i="5"/>
  <c r="L81" i="5"/>
  <c r="L82" i="5"/>
  <c r="L83" i="5"/>
  <c r="L84" i="5"/>
  <c r="L85" i="5"/>
  <c r="L86" i="5"/>
  <c r="L87" i="5"/>
  <c r="L88" i="5"/>
  <c r="L89" i="5"/>
  <c r="L90" i="5"/>
  <c r="L91" i="5"/>
  <c r="L92" i="5"/>
  <c r="L93" i="5"/>
  <c r="L94" i="5"/>
  <c r="L95" i="5"/>
  <c r="L96" i="5"/>
  <c r="L97" i="5"/>
  <c r="L98" i="5"/>
  <c r="L99" i="5"/>
  <c r="L100" i="5"/>
  <c r="L101" i="5"/>
  <c r="L102" i="5"/>
  <c r="L103" i="5"/>
  <c r="L104" i="5"/>
  <c r="L105" i="5"/>
  <c r="L106" i="5"/>
  <c r="L107" i="5"/>
  <c r="L108" i="5"/>
  <c r="L109" i="5"/>
  <c r="L110" i="5"/>
  <c r="L111" i="5"/>
  <c r="L112" i="5"/>
  <c r="L113" i="5"/>
  <c r="L114" i="5"/>
  <c r="L115" i="5"/>
  <c r="L116" i="5"/>
  <c r="L117" i="5"/>
  <c r="L118" i="5"/>
  <c r="L119" i="5"/>
  <c r="L120" i="5"/>
  <c r="L121" i="5"/>
  <c r="L122" i="5"/>
  <c r="L123" i="5"/>
  <c r="L124" i="5"/>
  <c r="L125" i="5"/>
  <c r="L126" i="5"/>
  <c r="L127" i="5"/>
  <c r="L128" i="5"/>
  <c r="L129" i="5"/>
  <c r="L130" i="5"/>
  <c r="L131" i="5"/>
  <c r="L132" i="5"/>
  <c r="L133" i="5"/>
  <c r="L134" i="5"/>
  <c r="L135" i="5"/>
  <c r="L136" i="5"/>
  <c r="L137" i="5"/>
  <c r="L138" i="5"/>
  <c r="L139" i="5"/>
  <c r="L140" i="5"/>
  <c r="L141" i="5"/>
  <c r="L142" i="5"/>
  <c r="L143" i="5"/>
  <c r="L144" i="5"/>
  <c r="L145" i="5"/>
  <c r="L146" i="5"/>
  <c r="L147" i="5"/>
  <c r="L148" i="5"/>
  <c r="L149" i="5"/>
  <c r="L150" i="5"/>
  <c r="L151" i="5"/>
  <c r="L152" i="5"/>
  <c r="L153" i="5"/>
  <c r="L154" i="5"/>
  <c r="L155" i="5"/>
  <c r="L156" i="5"/>
  <c r="L157" i="5"/>
  <c r="L158" i="5"/>
  <c r="L159" i="5"/>
  <c r="L160" i="5"/>
  <c r="L161" i="5"/>
  <c r="L162" i="5"/>
  <c r="L163" i="5"/>
  <c r="L164" i="5"/>
  <c r="L165" i="5"/>
  <c r="L166" i="5"/>
  <c r="L167" i="5"/>
  <c r="L168" i="5"/>
  <c r="L169" i="5"/>
  <c r="L170" i="5"/>
  <c r="L171" i="5"/>
  <c r="L172" i="5"/>
  <c r="L173" i="5"/>
  <c r="L174" i="5"/>
  <c r="L175" i="5"/>
  <c r="L176" i="5"/>
  <c r="L177" i="5"/>
  <c r="L178" i="5"/>
  <c r="L179" i="5"/>
  <c r="L180" i="5"/>
  <c r="L181" i="5"/>
  <c r="L182" i="5"/>
  <c r="L183" i="5"/>
  <c r="L184" i="5"/>
  <c r="L185" i="5"/>
  <c r="L186" i="5"/>
  <c r="L187" i="5"/>
  <c r="L188" i="5"/>
  <c r="L189" i="5"/>
  <c r="L190" i="5"/>
  <c r="L191" i="5"/>
  <c r="L192" i="5"/>
  <c r="L193" i="5"/>
  <c r="L194" i="5"/>
  <c r="L195" i="5"/>
  <c r="L196" i="5"/>
  <c r="L197" i="5"/>
  <c r="L198" i="5"/>
  <c r="L199" i="5"/>
  <c r="L200" i="5"/>
  <c r="L201" i="5"/>
  <c r="L202" i="5"/>
  <c r="L203" i="5"/>
  <c r="L204" i="5"/>
  <c r="L205" i="5"/>
  <c r="L206" i="5"/>
  <c r="L207" i="5"/>
  <c r="L208" i="5"/>
  <c r="L209" i="5"/>
  <c r="L210" i="5"/>
  <c r="L211" i="5"/>
  <c r="L212" i="5"/>
  <c r="L213" i="5"/>
  <c r="L214" i="5"/>
  <c r="L215" i="5"/>
  <c r="L216" i="5"/>
  <c r="L217" i="5"/>
  <c r="L218" i="5"/>
  <c r="L219" i="5"/>
  <c r="L220" i="5"/>
  <c r="L221" i="5"/>
  <c r="L222" i="5"/>
  <c r="L223" i="5"/>
  <c r="L224" i="5"/>
  <c r="L225" i="5"/>
  <c r="L226" i="5"/>
  <c r="L227" i="5"/>
  <c r="L228" i="5"/>
  <c r="L229" i="5"/>
  <c r="L230" i="5"/>
  <c r="L231" i="5"/>
  <c r="L232" i="5"/>
  <c r="L233" i="5"/>
  <c r="L234" i="5"/>
  <c r="L235" i="5"/>
  <c r="L236" i="5"/>
  <c r="L237" i="5"/>
  <c r="L238" i="5"/>
  <c r="L239" i="5"/>
  <c r="L240" i="5"/>
  <c r="L241" i="5"/>
  <c r="L242" i="5"/>
  <c r="L243" i="5"/>
  <c r="L244" i="5"/>
  <c r="L245" i="5"/>
  <c r="L246" i="5"/>
  <c r="L247" i="5"/>
  <c r="L248" i="5"/>
  <c r="L249" i="5"/>
  <c r="L250" i="5"/>
  <c r="L251" i="5"/>
  <c r="L252" i="5"/>
  <c r="L253" i="5"/>
  <c r="L254" i="5"/>
  <c r="L255" i="5"/>
  <c r="L256" i="5"/>
  <c r="L257" i="5"/>
  <c r="L258" i="5"/>
  <c r="L259" i="5"/>
  <c r="L260" i="5"/>
  <c r="L261" i="5"/>
  <c r="L262" i="5"/>
  <c r="L263" i="5"/>
  <c r="L264" i="5"/>
  <c r="L265" i="5"/>
  <c r="L266" i="5"/>
  <c r="L267" i="5"/>
  <c r="L268" i="5"/>
  <c r="L269" i="5"/>
  <c r="L270" i="5"/>
  <c r="L271" i="5"/>
  <c r="L272" i="5"/>
  <c r="L273" i="5"/>
  <c r="L274" i="5"/>
  <c r="L275" i="5"/>
  <c r="L276" i="5"/>
  <c r="L277" i="5"/>
  <c r="L278" i="5"/>
  <c r="L279" i="5"/>
  <c r="L280" i="5"/>
  <c r="L281" i="5"/>
  <c r="L282" i="5"/>
  <c r="L283" i="5"/>
  <c r="L284" i="5"/>
  <c r="L285" i="5"/>
  <c r="L286" i="5"/>
  <c r="L287" i="5"/>
  <c r="L288" i="5"/>
  <c r="L289" i="5"/>
  <c r="L290" i="5"/>
  <c r="L291" i="5"/>
  <c r="L292" i="5"/>
  <c r="L293" i="5"/>
  <c r="L294" i="5"/>
  <c r="L295" i="5"/>
  <c r="L296" i="5"/>
  <c r="L297" i="5"/>
  <c r="L298" i="5"/>
  <c r="L299" i="5"/>
  <c r="L300" i="5"/>
  <c r="L301" i="5"/>
  <c r="L302" i="5"/>
  <c r="L303" i="5"/>
  <c r="L304" i="5"/>
  <c r="L305" i="5"/>
  <c r="L306" i="5"/>
  <c r="L307" i="5"/>
  <c r="L308" i="5"/>
  <c r="L309" i="5"/>
  <c r="L310" i="5"/>
  <c r="L311" i="5"/>
  <c r="L312" i="5"/>
  <c r="L313" i="5"/>
  <c r="L314" i="5"/>
  <c r="L315" i="5"/>
  <c r="L316" i="5"/>
  <c r="L317" i="5"/>
  <c r="L318" i="5"/>
  <c r="L319" i="5"/>
  <c r="L320" i="5"/>
  <c r="L321" i="5"/>
  <c r="L322" i="5"/>
  <c r="L323" i="5"/>
  <c r="L324" i="5"/>
  <c r="L325" i="5"/>
  <c r="L326" i="5"/>
  <c r="L327" i="5"/>
  <c r="L328" i="5"/>
  <c r="L329" i="5"/>
  <c r="L330" i="5"/>
  <c r="L331" i="5"/>
  <c r="L332" i="5"/>
  <c r="L333" i="5"/>
  <c r="L334" i="5"/>
  <c r="L335" i="5"/>
  <c r="L336" i="5"/>
  <c r="L337" i="5"/>
  <c r="L338" i="5"/>
  <c r="L339" i="5"/>
  <c r="L340" i="5"/>
  <c r="L341" i="5"/>
  <c r="L342" i="5"/>
  <c r="L343" i="5"/>
  <c r="L344" i="5"/>
  <c r="L345" i="5"/>
  <c r="L346" i="5"/>
  <c r="L347" i="5"/>
  <c r="L348" i="5"/>
  <c r="L349" i="5"/>
  <c r="L350" i="5"/>
  <c r="L351" i="5"/>
  <c r="L352" i="5"/>
  <c r="L353" i="5"/>
  <c r="L354" i="5"/>
  <c r="L355" i="5"/>
  <c r="L356" i="5"/>
  <c r="L357" i="5"/>
  <c r="L358" i="5"/>
  <c r="L359" i="5"/>
  <c r="L360" i="5"/>
  <c r="L361" i="5"/>
  <c r="L362" i="5"/>
  <c r="L363" i="5"/>
  <c r="L364" i="5"/>
  <c r="L365" i="5"/>
  <c r="L366" i="5"/>
  <c r="L367" i="5"/>
  <c r="L368" i="5"/>
  <c r="L369" i="5"/>
  <c r="L370" i="5"/>
  <c r="L371" i="5"/>
  <c r="L372" i="5"/>
  <c r="L373" i="5"/>
  <c r="L374" i="5"/>
  <c r="L375" i="5"/>
  <c r="L376" i="5"/>
  <c r="L377" i="5"/>
  <c r="L378" i="5"/>
  <c r="L379" i="5"/>
  <c r="L380" i="5"/>
  <c r="L381" i="5"/>
  <c r="L382" i="5"/>
  <c r="L383" i="5"/>
  <c r="L384" i="5"/>
  <c r="L385" i="5"/>
  <c r="L386" i="5"/>
  <c r="L387" i="5"/>
  <c r="L388" i="5"/>
  <c r="L389" i="5"/>
  <c r="L390" i="5"/>
  <c r="L391" i="5"/>
  <c r="L392" i="5"/>
  <c r="L393" i="5"/>
  <c r="L394" i="5"/>
  <c r="L395" i="5"/>
  <c r="L396" i="5"/>
  <c r="L397" i="5"/>
  <c r="L398" i="5"/>
  <c r="L399" i="5"/>
  <c r="L400" i="5"/>
  <c r="L401" i="5"/>
  <c r="L402" i="5"/>
  <c r="L403" i="5"/>
  <c r="L404" i="5"/>
  <c r="L405" i="5"/>
  <c r="L406" i="5"/>
  <c r="L407" i="5"/>
  <c r="L408" i="5"/>
  <c r="L409" i="5"/>
  <c r="L410" i="5"/>
  <c r="L411" i="5"/>
  <c r="L412" i="5"/>
  <c r="L413" i="5"/>
  <c r="L414" i="5"/>
  <c r="L415" i="5"/>
  <c r="L416" i="5"/>
  <c r="L417" i="5"/>
  <c r="L418" i="5"/>
  <c r="L419" i="5"/>
  <c r="L420" i="5"/>
  <c r="L421" i="5"/>
  <c r="L422" i="5"/>
  <c r="L423" i="5"/>
  <c r="L424" i="5"/>
  <c r="L425" i="5"/>
  <c r="L426" i="5"/>
  <c r="L427" i="5"/>
  <c r="L428" i="5"/>
  <c r="L429" i="5"/>
  <c r="L430" i="5"/>
  <c r="L431" i="5"/>
  <c r="L432" i="5"/>
  <c r="L433" i="5"/>
  <c r="L434" i="5"/>
  <c r="L435" i="5"/>
  <c r="L436" i="5"/>
  <c r="L437" i="5"/>
  <c r="L438" i="5"/>
  <c r="L439" i="5"/>
  <c r="L440" i="5"/>
  <c r="L441" i="5"/>
  <c r="L442" i="5"/>
  <c r="L443" i="5"/>
  <c r="L444" i="5"/>
  <c r="L445" i="5"/>
  <c r="L446" i="5"/>
  <c r="L447" i="5"/>
  <c r="L448" i="5"/>
  <c r="L449" i="5"/>
  <c r="L450" i="5"/>
  <c r="L451" i="5"/>
  <c r="L452" i="5"/>
  <c r="L453" i="5"/>
  <c r="L454" i="5"/>
  <c r="L455" i="5"/>
  <c r="L456" i="5"/>
  <c r="L457" i="5"/>
  <c r="L458" i="5"/>
  <c r="L459" i="5"/>
  <c r="L460" i="5"/>
  <c r="L461" i="5"/>
  <c r="L462" i="5"/>
  <c r="L463" i="5"/>
  <c r="L464" i="5"/>
  <c r="L465" i="5"/>
  <c r="L466" i="5"/>
  <c r="L467" i="5"/>
  <c r="L468" i="5"/>
  <c r="L469" i="5"/>
  <c r="L470" i="5"/>
  <c r="L471" i="5"/>
  <c r="L472" i="5"/>
  <c r="L473" i="5"/>
  <c r="L474" i="5"/>
  <c r="L475" i="5"/>
  <c r="L476" i="5"/>
  <c r="L477" i="5"/>
  <c r="L478" i="5"/>
  <c r="L479" i="5"/>
  <c r="L480" i="5"/>
  <c r="L481" i="5"/>
  <c r="L482" i="5"/>
  <c r="L483" i="5"/>
  <c r="L484" i="5"/>
  <c r="L485" i="5"/>
  <c r="L486" i="5"/>
  <c r="L487" i="5"/>
  <c r="L488" i="5"/>
  <c r="L489" i="5"/>
  <c r="L490" i="5"/>
  <c r="L491" i="5"/>
  <c r="L492" i="5"/>
  <c r="L493" i="5"/>
  <c r="L494" i="5"/>
  <c r="L495" i="5"/>
  <c r="L496" i="5"/>
  <c r="L497" i="5"/>
  <c r="L498" i="5"/>
  <c r="L499" i="5"/>
  <c r="L500" i="5"/>
  <c r="L501" i="5"/>
  <c r="L502" i="5"/>
  <c r="L503" i="5"/>
  <c r="L504" i="5"/>
  <c r="L505" i="5"/>
  <c r="L506" i="5"/>
  <c r="L507" i="5"/>
  <c r="L508" i="5"/>
  <c r="L509" i="5"/>
  <c r="L510" i="5"/>
  <c r="L511" i="5"/>
  <c r="L512" i="5"/>
  <c r="L513" i="5"/>
  <c r="L514" i="5"/>
  <c r="L515" i="5"/>
  <c r="L516" i="5"/>
  <c r="L517" i="5"/>
  <c r="L518" i="5"/>
  <c r="L519" i="5"/>
  <c r="L520" i="5"/>
  <c r="L521" i="5"/>
  <c r="L522" i="5"/>
  <c r="L523" i="5"/>
  <c r="L524" i="5"/>
  <c r="L525" i="5"/>
  <c r="L526" i="5"/>
  <c r="L527" i="5"/>
  <c r="L528" i="5"/>
  <c r="L529" i="5"/>
  <c r="L530" i="5"/>
  <c r="L531" i="5"/>
  <c r="L532" i="5"/>
  <c r="L533" i="5"/>
  <c r="L534" i="5"/>
  <c r="L535" i="5"/>
  <c r="L536" i="5"/>
  <c r="L537" i="5"/>
  <c r="L538" i="5"/>
  <c r="L539" i="5"/>
  <c r="L540" i="5"/>
  <c r="L541" i="5"/>
  <c r="L542" i="5"/>
  <c r="L543" i="5"/>
  <c r="L544" i="5"/>
  <c r="L545" i="5"/>
  <c r="L546" i="5"/>
  <c r="L547" i="5"/>
  <c r="L548" i="5"/>
  <c r="L549" i="5"/>
  <c r="L550" i="5"/>
  <c r="L551" i="5"/>
  <c r="L552" i="5"/>
  <c r="L553" i="5"/>
  <c r="L554" i="5"/>
  <c r="L555" i="5"/>
  <c r="L556" i="5"/>
  <c r="L557" i="5"/>
  <c r="L558" i="5"/>
  <c r="L559" i="5"/>
  <c r="L560" i="5"/>
  <c r="L561" i="5"/>
  <c r="L562" i="5"/>
  <c r="L563" i="5"/>
  <c r="L564" i="5"/>
  <c r="L565" i="5"/>
  <c r="L566" i="5"/>
  <c r="L567" i="5"/>
  <c r="L568" i="5"/>
  <c r="L569" i="5"/>
  <c r="L570" i="5"/>
  <c r="L571" i="5"/>
  <c r="L572" i="5"/>
  <c r="L573" i="5"/>
  <c r="L574" i="5"/>
  <c r="L575" i="5"/>
  <c r="L576" i="5"/>
  <c r="L577" i="5"/>
  <c r="L578" i="5"/>
  <c r="L579" i="5"/>
  <c r="L580" i="5"/>
  <c r="L581" i="5"/>
  <c r="L582" i="5"/>
  <c r="L583" i="5"/>
  <c r="L584" i="5"/>
  <c r="L585" i="5"/>
  <c r="L586" i="5"/>
  <c r="L587" i="5"/>
  <c r="L588" i="5"/>
  <c r="L589" i="5"/>
  <c r="L590" i="5"/>
  <c r="L591" i="5"/>
  <c r="L592" i="5"/>
  <c r="L593" i="5"/>
  <c r="L594" i="5"/>
  <c r="L595" i="5"/>
  <c r="L596" i="5"/>
  <c r="L597" i="5"/>
  <c r="L598" i="5"/>
  <c r="L599" i="5"/>
  <c r="L600" i="5"/>
  <c r="L601" i="5"/>
  <c r="L602" i="5"/>
  <c r="L603" i="5"/>
  <c r="L604" i="5"/>
  <c r="L605" i="5"/>
  <c r="L606" i="5"/>
  <c r="L607" i="5"/>
  <c r="L608" i="5"/>
  <c r="L609" i="5"/>
  <c r="L610" i="5"/>
  <c r="L611" i="5"/>
  <c r="L612" i="5"/>
  <c r="L613" i="5"/>
  <c r="L614" i="5"/>
  <c r="L615" i="5"/>
  <c r="L616" i="5"/>
  <c r="L617" i="5"/>
  <c r="L618" i="5"/>
  <c r="L619" i="5"/>
  <c r="L620" i="5"/>
  <c r="L621" i="5"/>
  <c r="L622" i="5"/>
  <c r="L623" i="5"/>
  <c r="L624" i="5"/>
  <c r="L625" i="5"/>
  <c r="L626" i="5"/>
  <c r="L627" i="5"/>
  <c r="L628" i="5"/>
  <c r="L629" i="5"/>
  <c r="L630" i="5"/>
  <c r="L631" i="5"/>
  <c r="L632" i="5"/>
  <c r="L633" i="5"/>
  <c r="L634" i="5"/>
  <c r="L635" i="5"/>
  <c r="L636" i="5"/>
  <c r="L637" i="5"/>
  <c r="L638" i="5"/>
  <c r="L639" i="5"/>
  <c r="L640" i="5"/>
  <c r="L641" i="5"/>
  <c r="L642" i="5"/>
  <c r="L643" i="5"/>
  <c r="L644" i="5"/>
  <c r="L645" i="5"/>
  <c r="L646" i="5"/>
  <c r="L647" i="5"/>
  <c r="L648" i="5"/>
  <c r="L649" i="5"/>
  <c r="L650" i="5"/>
  <c r="L651" i="5"/>
  <c r="L652" i="5"/>
  <c r="L653" i="5"/>
  <c r="L654" i="5"/>
  <c r="L655" i="5"/>
  <c r="L656" i="5"/>
  <c r="L657" i="5"/>
  <c r="L658" i="5"/>
  <c r="L659" i="5"/>
  <c r="L660" i="5"/>
  <c r="L661" i="5"/>
  <c r="L662" i="5"/>
  <c r="L663" i="5"/>
  <c r="L664" i="5"/>
  <c r="L665" i="5"/>
  <c r="L666" i="5"/>
  <c r="L667" i="5"/>
  <c r="L668" i="5"/>
  <c r="L669" i="5"/>
  <c r="L670" i="5"/>
  <c r="L671" i="5"/>
  <c r="L672" i="5"/>
  <c r="L673" i="5"/>
  <c r="L674" i="5"/>
  <c r="L675" i="5"/>
  <c r="L676" i="5"/>
  <c r="L677" i="5"/>
  <c r="L678" i="5"/>
  <c r="L679" i="5"/>
  <c r="L680" i="5"/>
  <c r="L681" i="5"/>
  <c r="L682" i="5"/>
  <c r="L683" i="5"/>
  <c r="L684" i="5"/>
  <c r="L685" i="5"/>
  <c r="L686" i="5"/>
  <c r="L687" i="5"/>
  <c r="L688" i="5"/>
  <c r="L689" i="5"/>
  <c r="L690" i="5"/>
  <c r="L691" i="5"/>
  <c r="L692" i="5"/>
  <c r="L693" i="5"/>
  <c r="L694" i="5"/>
  <c r="L695" i="5"/>
  <c r="L696" i="5"/>
  <c r="L697" i="5"/>
  <c r="L698" i="5"/>
  <c r="L699" i="5"/>
  <c r="L700" i="5"/>
  <c r="L701" i="5"/>
  <c r="L702" i="5"/>
  <c r="L703" i="5"/>
  <c r="L704" i="5"/>
  <c r="L705" i="5"/>
  <c r="L706" i="5"/>
  <c r="L707" i="5"/>
  <c r="L708" i="5"/>
  <c r="L709" i="5"/>
  <c r="L710" i="5"/>
  <c r="L711" i="5"/>
  <c r="L712" i="5"/>
  <c r="L713" i="5"/>
  <c r="L714" i="5"/>
  <c r="L715" i="5"/>
  <c r="L716" i="5"/>
  <c r="L717" i="5"/>
  <c r="L718" i="5"/>
  <c r="L719" i="5"/>
  <c r="L720" i="5"/>
  <c r="L721" i="5"/>
  <c r="L722" i="5"/>
  <c r="L723" i="5"/>
  <c r="L724" i="5"/>
  <c r="L725" i="5"/>
  <c r="L726" i="5"/>
  <c r="L727" i="5"/>
  <c r="L728" i="5"/>
  <c r="L729" i="5"/>
  <c r="L730" i="5"/>
  <c r="L731" i="5"/>
  <c r="L732" i="5"/>
  <c r="L733" i="5"/>
  <c r="L734" i="5"/>
  <c r="L735" i="5"/>
  <c r="L736" i="5"/>
  <c r="L737" i="5"/>
  <c r="L738" i="5"/>
  <c r="L739" i="5"/>
  <c r="L740" i="5"/>
  <c r="L741" i="5"/>
  <c r="L742" i="5"/>
  <c r="L743" i="5"/>
  <c r="L744" i="5"/>
  <c r="L745" i="5"/>
  <c r="L746" i="5"/>
  <c r="L747" i="5"/>
  <c r="L748" i="5"/>
  <c r="L749" i="5"/>
  <c r="L750" i="5"/>
  <c r="L751" i="5"/>
  <c r="L752" i="5"/>
  <c r="L753" i="5"/>
  <c r="L754" i="5"/>
  <c r="L755" i="5"/>
  <c r="L756" i="5"/>
  <c r="L757" i="5"/>
  <c r="L758" i="5"/>
  <c r="L759" i="5"/>
  <c r="L760" i="5"/>
  <c r="L761" i="5"/>
  <c r="L762" i="5"/>
  <c r="L763" i="5"/>
  <c r="L764" i="5"/>
  <c r="L765" i="5"/>
  <c r="L766" i="5"/>
  <c r="L767" i="5"/>
  <c r="L768" i="5"/>
  <c r="L769" i="5"/>
  <c r="L770" i="5"/>
  <c r="L771" i="5"/>
  <c r="L772" i="5"/>
  <c r="L773" i="5"/>
  <c r="L774" i="5"/>
  <c r="L775" i="5"/>
  <c r="L776" i="5"/>
  <c r="L777" i="5"/>
  <c r="L778" i="5"/>
  <c r="L779" i="5"/>
  <c r="L780" i="5"/>
  <c r="L781" i="5"/>
  <c r="L782" i="5"/>
  <c r="L783" i="5"/>
  <c r="L784" i="5"/>
  <c r="L785" i="5"/>
  <c r="L786" i="5"/>
  <c r="L787" i="5"/>
  <c r="L788" i="5"/>
  <c r="L789" i="5"/>
  <c r="L790" i="5"/>
  <c r="L791" i="5"/>
  <c r="L792" i="5"/>
  <c r="L793" i="5"/>
  <c r="L794" i="5"/>
  <c r="L795" i="5"/>
  <c r="L796" i="5"/>
  <c r="L797" i="5"/>
  <c r="L798" i="5"/>
  <c r="L799" i="5"/>
  <c r="L800" i="5"/>
  <c r="L801" i="5"/>
  <c r="L802" i="5"/>
  <c r="L803" i="5"/>
  <c r="L804" i="5"/>
  <c r="L805" i="5"/>
  <c r="L806" i="5"/>
  <c r="L807" i="5"/>
  <c r="L808" i="5"/>
  <c r="L809" i="5"/>
  <c r="L810" i="5"/>
  <c r="L811" i="5"/>
  <c r="L812" i="5"/>
  <c r="L813" i="5"/>
  <c r="L814" i="5"/>
  <c r="L815" i="5"/>
  <c r="L816" i="5"/>
  <c r="L817" i="5"/>
  <c r="L818" i="5"/>
  <c r="L819" i="5"/>
  <c r="L820" i="5"/>
  <c r="L821" i="5"/>
  <c r="L822" i="5"/>
  <c r="L823" i="5"/>
  <c r="L824" i="5"/>
  <c r="L825" i="5"/>
  <c r="L826" i="5"/>
  <c r="L827" i="5"/>
  <c r="L828" i="5"/>
  <c r="L829" i="5"/>
  <c r="L830" i="5"/>
  <c r="L831" i="5"/>
  <c r="L832" i="5"/>
  <c r="L833" i="5"/>
  <c r="L834" i="5"/>
  <c r="L835" i="5"/>
  <c r="L836" i="5"/>
  <c r="L837" i="5"/>
  <c r="L838" i="5"/>
  <c r="L839" i="5"/>
  <c r="L840" i="5"/>
  <c r="L841" i="5"/>
  <c r="L842" i="5"/>
  <c r="L843" i="5"/>
  <c r="L844" i="5"/>
  <c r="L845" i="5"/>
  <c r="L846" i="5"/>
  <c r="L847" i="5"/>
  <c r="L848" i="5"/>
  <c r="L849" i="5"/>
  <c r="L850" i="5"/>
  <c r="L851" i="5"/>
  <c r="L852" i="5"/>
  <c r="L853" i="5"/>
  <c r="L854" i="5"/>
  <c r="L855" i="5"/>
  <c r="L856" i="5"/>
  <c r="L857" i="5"/>
  <c r="L858" i="5"/>
  <c r="L859" i="5"/>
  <c r="L860" i="5"/>
  <c r="L861" i="5"/>
  <c r="L862" i="5"/>
  <c r="L863" i="5"/>
  <c r="L864" i="5"/>
  <c r="L865" i="5"/>
  <c r="L866" i="5"/>
  <c r="L867" i="5"/>
  <c r="L868" i="5"/>
  <c r="L869" i="5"/>
  <c r="L870" i="5"/>
  <c r="L871" i="5"/>
  <c r="L872" i="5"/>
  <c r="L873" i="5"/>
  <c r="L874" i="5"/>
  <c r="L875" i="5"/>
  <c r="L876" i="5"/>
  <c r="L877" i="5"/>
  <c r="L878" i="5"/>
  <c r="L879" i="5"/>
  <c r="L880" i="5"/>
  <c r="L881" i="5"/>
  <c r="L882" i="5"/>
  <c r="L883" i="5"/>
  <c r="L884" i="5"/>
  <c r="L885" i="5"/>
  <c r="L886" i="5"/>
  <c r="L887" i="5"/>
  <c r="L888" i="5"/>
  <c r="L889" i="5"/>
  <c r="L890" i="5"/>
  <c r="L891" i="5"/>
  <c r="L892" i="5"/>
  <c r="L893" i="5"/>
  <c r="L894" i="5"/>
  <c r="L895" i="5"/>
  <c r="L896" i="5"/>
  <c r="L897" i="5"/>
  <c r="L898" i="5"/>
  <c r="L899" i="5"/>
  <c r="L900" i="5"/>
  <c r="L901" i="5"/>
  <c r="L902" i="5"/>
  <c r="L903" i="5"/>
  <c r="L904" i="5"/>
  <c r="L905" i="5"/>
  <c r="L906" i="5"/>
  <c r="L907" i="5"/>
  <c r="L908" i="5"/>
  <c r="L909" i="5"/>
  <c r="L910" i="5"/>
  <c r="L911" i="5"/>
  <c r="L912" i="5"/>
  <c r="L913" i="5"/>
  <c r="L914" i="5"/>
  <c r="L915" i="5"/>
  <c r="L916" i="5"/>
  <c r="L917" i="5"/>
  <c r="L918" i="5"/>
  <c r="L919" i="5"/>
  <c r="L920" i="5"/>
  <c r="L921" i="5"/>
  <c r="L922" i="5"/>
  <c r="L923" i="5"/>
  <c r="L924" i="5"/>
  <c r="L925" i="5"/>
  <c r="L926" i="5"/>
  <c r="L927" i="5"/>
  <c r="L928" i="5"/>
  <c r="L929" i="5"/>
  <c r="L930" i="5"/>
  <c r="L931" i="5"/>
  <c r="L932" i="5"/>
  <c r="L933" i="5"/>
  <c r="L934" i="5"/>
  <c r="L935" i="5"/>
  <c r="L936" i="5"/>
  <c r="L937" i="5"/>
  <c r="L938" i="5"/>
  <c r="L939" i="5"/>
  <c r="L940" i="5"/>
  <c r="L941" i="5"/>
  <c r="L942" i="5"/>
  <c r="L943" i="5"/>
  <c r="L944" i="5"/>
  <c r="L945" i="5"/>
  <c r="L946" i="5"/>
  <c r="L947" i="5"/>
  <c r="L948" i="5"/>
  <c r="L949" i="5"/>
  <c r="L950" i="5"/>
  <c r="L951" i="5"/>
  <c r="L952" i="5"/>
  <c r="L953" i="5"/>
  <c r="L954" i="5"/>
  <c r="L955" i="5"/>
  <c r="L956" i="5"/>
  <c r="L957" i="5"/>
  <c r="L958" i="5"/>
  <c r="L959" i="5"/>
  <c r="L960" i="5"/>
  <c r="L961" i="5"/>
  <c r="L962" i="5"/>
  <c r="L963" i="5"/>
  <c r="L964" i="5"/>
  <c r="L965" i="5"/>
  <c r="L966" i="5"/>
  <c r="L967" i="5"/>
  <c r="L968" i="5"/>
  <c r="L969" i="5"/>
  <c r="L970" i="5"/>
  <c r="L971" i="5"/>
  <c r="L972" i="5"/>
  <c r="L973" i="5"/>
  <c r="L974" i="5"/>
  <c r="L975" i="5"/>
  <c r="L976" i="5"/>
  <c r="L977" i="5"/>
  <c r="L978" i="5"/>
  <c r="L979" i="5"/>
  <c r="L980" i="5"/>
  <c r="L981" i="5"/>
  <c r="L982" i="5"/>
  <c r="L983" i="5"/>
  <c r="L984" i="5"/>
  <c r="L985" i="5"/>
  <c r="L986" i="5"/>
  <c r="L987" i="5"/>
  <c r="L988" i="5"/>
  <c r="L989" i="5"/>
  <c r="L990" i="5"/>
  <c r="L991" i="5"/>
  <c r="L992" i="5"/>
  <c r="L993" i="5"/>
  <c r="L994" i="5"/>
  <c r="L995" i="5"/>
  <c r="L996" i="5"/>
  <c r="L997" i="5"/>
  <c r="L998" i="5"/>
  <c r="L999" i="5"/>
  <c r="L1000" i="5"/>
  <c r="L1001" i="5"/>
  <c r="L1002" i="5"/>
  <c r="L1003" i="5"/>
  <c r="L1004" i="5"/>
  <c r="L1005" i="5"/>
  <c r="L1006" i="5"/>
  <c r="L1007" i="5"/>
  <c r="L1008" i="5"/>
  <c r="L1009" i="5"/>
  <c r="L1010" i="5"/>
  <c r="L1011" i="5"/>
  <c r="L1012" i="5"/>
  <c r="L1013" i="5"/>
  <c r="L1014" i="5"/>
  <c r="L1015" i="5"/>
  <c r="L1016" i="5"/>
  <c r="L1017" i="5"/>
  <c r="L1018" i="5"/>
  <c r="L1019" i="5"/>
  <c r="L1020" i="5"/>
  <c r="L1021" i="5"/>
  <c r="L1022" i="5"/>
  <c r="L1023" i="5"/>
  <c r="L1024" i="5"/>
  <c r="L1025" i="5"/>
  <c r="L1026" i="5"/>
  <c r="L1027" i="5"/>
  <c r="L1028" i="5"/>
  <c r="L1029" i="5"/>
  <c r="L1030" i="5"/>
  <c r="L1031" i="5"/>
  <c r="L1032" i="5"/>
  <c r="L1033" i="5"/>
  <c r="L1034" i="5"/>
  <c r="L1035" i="5"/>
  <c r="L1036" i="5"/>
  <c r="L1037" i="5"/>
  <c r="L1038" i="5"/>
  <c r="L1039" i="5"/>
  <c r="L1040" i="5"/>
  <c r="L1041" i="5"/>
  <c r="L1042" i="5"/>
  <c r="L1043" i="5"/>
  <c r="L1044" i="5"/>
  <c r="L1045" i="5"/>
  <c r="L1046" i="5"/>
  <c r="L1047" i="5"/>
  <c r="L1048" i="5"/>
  <c r="L1049" i="5"/>
  <c r="L1050" i="5"/>
  <c r="L1051" i="5"/>
  <c r="L1052" i="5"/>
  <c r="L1053" i="5"/>
  <c r="L1054" i="5"/>
  <c r="L1055" i="5"/>
  <c r="L1056" i="5"/>
  <c r="L1057" i="5"/>
  <c r="L1058" i="5"/>
  <c r="L1059" i="5"/>
  <c r="L1060" i="5"/>
  <c r="L1061" i="5"/>
  <c r="L1062" i="5"/>
  <c r="L1063" i="5"/>
  <c r="L1064" i="5"/>
  <c r="L1065" i="5"/>
  <c r="L1066" i="5"/>
  <c r="L1067" i="5"/>
  <c r="L1068" i="5"/>
  <c r="L1069" i="5"/>
  <c r="L1070" i="5"/>
  <c r="L1071" i="5"/>
  <c r="L1072" i="5"/>
  <c r="L1073" i="5"/>
  <c r="L1074" i="5"/>
  <c r="L1075" i="5"/>
  <c r="L1076" i="5"/>
  <c r="L1077" i="5"/>
  <c r="L1078" i="5"/>
  <c r="L1079" i="5"/>
  <c r="L1080" i="5"/>
  <c r="L1081" i="5"/>
  <c r="L1082" i="5"/>
  <c r="L1083" i="5"/>
  <c r="L1084" i="5"/>
  <c r="L1085" i="5"/>
  <c r="L1086" i="5"/>
  <c r="L1087" i="5"/>
  <c r="L1088" i="5"/>
  <c r="L1089" i="5"/>
  <c r="L1090" i="5"/>
  <c r="L1091" i="5"/>
  <c r="L1092" i="5"/>
  <c r="L1093" i="5"/>
  <c r="L1094" i="5"/>
  <c r="L1095" i="5"/>
  <c r="L1096" i="5"/>
  <c r="L1097" i="5"/>
  <c r="L1098" i="5"/>
  <c r="L1099" i="5"/>
  <c r="L1100" i="5"/>
  <c r="L1101" i="5"/>
  <c r="L1102" i="5"/>
  <c r="L1103" i="5"/>
  <c r="L1104" i="5"/>
  <c r="L1105" i="5"/>
  <c r="L1106" i="5"/>
  <c r="L1107" i="5"/>
  <c r="L1108" i="5"/>
  <c r="L1109" i="5"/>
  <c r="L1110" i="5"/>
  <c r="L1111" i="5"/>
  <c r="L1112" i="5"/>
  <c r="L1113" i="5"/>
  <c r="L1114" i="5"/>
  <c r="L1115" i="5"/>
  <c r="L1116" i="5"/>
  <c r="L1117" i="5"/>
  <c r="L1118" i="5"/>
  <c r="L1119" i="5"/>
  <c r="L1120" i="5"/>
  <c r="L1121" i="5"/>
  <c r="L1122" i="5"/>
  <c r="L1123" i="5"/>
  <c r="L1124" i="5"/>
  <c r="L1125" i="5"/>
  <c r="L1126" i="5"/>
  <c r="L1127" i="5"/>
  <c r="L1128" i="5"/>
  <c r="L1129" i="5"/>
  <c r="L1130" i="5"/>
  <c r="L1131" i="5"/>
  <c r="L1132" i="5"/>
  <c r="L1133" i="5"/>
  <c r="L1134" i="5"/>
  <c r="L1135" i="5"/>
  <c r="L1136" i="5"/>
  <c r="L1137" i="5"/>
  <c r="L1138" i="5"/>
  <c r="L1139" i="5"/>
  <c r="L1140" i="5"/>
  <c r="L1141" i="5"/>
  <c r="L1142" i="5"/>
  <c r="L1143" i="5"/>
  <c r="L1144" i="5"/>
  <c r="L1145" i="5"/>
  <c r="L1146" i="5"/>
  <c r="L1147" i="5"/>
  <c r="L1148" i="5"/>
  <c r="L1149" i="5"/>
  <c r="L1150" i="5"/>
  <c r="L1151" i="5"/>
  <c r="L1152" i="5"/>
  <c r="L1153" i="5"/>
  <c r="L1154" i="5"/>
  <c r="L1155" i="5"/>
  <c r="L1156" i="5"/>
  <c r="L1157" i="5"/>
  <c r="L1158" i="5"/>
  <c r="L1159" i="5"/>
  <c r="L1160" i="5"/>
  <c r="L1161" i="5"/>
  <c r="L1162" i="5"/>
  <c r="L1163" i="5"/>
  <c r="L1164" i="5"/>
  <c r="L1165" i="5"/>
  <c r="L1166" i="5"/>
  <c r="L1167" i="5"/>
  <c r="L1168" i="5"/>
  <c r="L1169" i="5"/>
  <c r="L1170" i="5"/>
  <c r="L1171" i="5"/>
  <c r="L1172" i="5"/>
  <c r="L1173" i="5"/>
  <c r="L1174" i="5"/>
  <c r="L1175" i="5"/>
  <c r="L1176" i="5"/>
  <c r="L1177" i="5"/>
  <c r="L1178" i="5"/>
  <c r="L1179" i="5"/>
  <c r="L1180" i="5"/>
  <c r="L1181" i="5"/>
  <c r="L1182" i="5"/>
  <c r="L1183" i="5"/>
  <c r="L1184" i="5"/>
  <c r="L1185" i="5"/>
  <c r="L1186" i="5"/>
  <c r="L1187" i="5"/>
  <c r="L1188" i="5"/>
  <c r="L1189" i="5"/>
  <c r="L1190" i="5"/>
  <c r="L1191" i="5"/>
  <c r="L1192" i="5"/>
  <c r="L1193" i="5"/>
  <c r="L1194" i="5"/>
  <c r="L1195" i="5"/>
  <c r="L1196" i="5"/>
  <c r="L1197" i="5"/>
  <c r="L1198" i="5"/>
  <c r="L1199" i="5"/>
  <c r="L1200" i="5"/>
  <c r="L1201" i="5"/>
  <c r="L1202" i="5"/>
  <c r="L1203" i="5"/>
  <c r="L1204" i="5"/>
  <c r="L1205" i="5"/>
  <c r="L1206" i="5"/>
  <c r="L1207" i="5"/>
  <c r="L1208" i="5"/>
  <c r="L1209" i="5"/>
  <c r="L1210" i="5"/>
  <c r="L1211" i="5"/>
  <c r="L1212" i="5"/>
  <c r="L1213" i="5"/>
  <c r="L1214" i="5"/>
  <c r="L1215" i="5"/>
  <c r="L1216" i="5"/>
  <c r="L1217" i="5"/>
  <c r="L1218" i="5"/>
  <c r="L1219" i="5"/>
  <c r="L1220" i="5"/>
  <c r="L1221" i="5"/>
  <c r="L1222" i="5"/>
  <c r="L1223" i="5"/>
  <c r="L1224" i="5"/>
  <c r="L1225" i="5"/>
  <c r="L1226" i="5"/>
  <c r="L1227" i="5"/>
  <c r="L1228" i="5"/>
  <c r="L1229" i="5"/>
  <c r="L1230" i="5"/>
  <c r="L1231" i="5"/>
  <c r="L1232" i="5"/>
  <c r="L1233" i="5"/>
  <c r="L1234" i="5"/>
  <c r="L1235" i="5"/>
  <c r="L1236" i="5"/>
  <c r="L1237" i="5"/>
  <c r="L1238" i="5"/>
  <c r="L1239" i="5"/>
  <c r="L1240" i="5"/>
  <c r="L1241" i="5"/>
  <c r="L1242" i="5"/>
  <c r="L1243" i="5"/>
  <c r="L1244" i="5"/>
  <c r="L1245" i="5"/>
  <c r="L1246" i="5"/>
  <c r="L1247" i="5"/>
  <c r="L1248" i="5"/>
  <c r="L1249" i="5"/>
  <c r="L1250" i="5"/>
  <c r="L1251" i="5"/>
  <c r="L1252" i="5"/>
  <c r="L1253" i="5"/>
  <c r="L1254" i="5"/>
  <c r="L1255" i="5"/>
  <c r="L1256" i="5"/>
  <c r="L1257" i="5"/>
  <c r="L1258" i="5"/>
  <c r="L1259" i="5"/>
  <c r="L1260" i="5"/>
  <c r="L1261" i="5"/>
  <c r="L1262" i="5"/>
  <c r="L1263" i="5"/>
  <c r="L1264" i="5"/>
  <c r="L1265" i="5"/>
  <c r="L1266" i="5"/>
  <c r="L1267" i="5"/>
  <c r="L1268" i="5"/>
  <c r="L1269" i="5"/>
  <c r="L1270" i="5"/>
  <c r="L1271" i="5"/>
  <c r="L1272" i="5"/>
  <c r="L1273" i="5"/>
  <c r="L1274" i="5"/>
  <c r="L1275" i="5"/>
  <c r="L1276" i="5"/>
  <c r="L1277" i="5"/>
  <c r="L1278" i="5"/>
  <c r="L1279" i="5"/>
  <c r="L1280" i="5"/>
  <c r="L1281" i="5"/>
  <c r="L1282" i="5"/>
  <c r="L1283" i="5"/>
  <c r="L1284" i="5"/>
  <c r="L1285" i="5"/>
  <c r="L1286" i="5"/>
  <c r="L1287" i="5"/>
  <c r="L1288" i="5"/>
  <c r="L1289" i="5"/>
  <c r="L1290" i="5"/>
  <c r="L1291" i="5"/>
  <c r="L1292" i="5"/>
  <c r="L1293" i="5"/>
  <c r="L1294" i="5"/>
  <c r="L1295" i="5"/>
  <c r="L1296" i="5"/>
  <c r="L1297" i="5"/>
  <c r="L1298" i="5"/>
  <c r="L1299" i="5"/>
  <c r="L1300" i="5"/>
  <c r="L1301" i="5"/>
  <c r="L1302" i="5"/>
  <c r="L1303" i="5"/>
  <c r="L1304" i="5"/>
  <c r="L1305" i="5"/>
  <c r="L1306" i="5"/>
  <c r="L1307" i="5"/>
  <c r="L1308" i="5"/>
  <c r="L1309" i="5"/>
  <c r="L1310" i="5"/>
  <c r="L1311" i="5"/>
  <c r="L1312" i="5"/>
  <c r="L1313" i="5"/>
  <c r="L1314" i="5"/>
  <c r="L1315" i="5"/>
  <c r="L1316" i="5"/>
  <c r="L1317" i="5"/>
  <c r="L1318" i="5"/>
  <c r="L1319" i="5"/>
  <c r="L1320" i="5"/>
  <c r="L1321" i="5"/>
  <c r="L1322" i="5"/>
  <c r="L1323" i="5"/>
  <c r="L1324" i="5"/>
  <c r="L1325" i="5"/>
  <c r="L1326" i="5"/>
  <c r="L1327" i="5"/>
  <c r="L1328" i="5"/>
  <c r="L1329" i="5"/>
  <c r="L1330" i="5"/>
  <c r="L1331" i="5"/>
  <c r="L1332" i="5"/>
  <c r="L1333" i="5"/>
  <c r="L1334" i="5"/>
  <c r="L1335" i="5"/>
  <c r="L1336" i="5"/>
  <c r="L1337" i="5"/>
  <c r="L1338" i="5"/>
  <c r="L1339" i="5"/>
  <c r="L1340" i="5"/>
  <c r="L1341" i="5"/>
  <c r="L1342" i="5"/>
  <c r="L1343" i="5"/>
  <c r="L1344" i="5"/>
  <c r="L1345" i="5"/>
  <c r="L1346" i="5"/>
  <c r="L1347" i="5"/>
  <c r="L1348" i="5"/>
  <c r="L1349" i="5"/>
  <c r="L1350" i="5"/>
  <c r="L1351" i="5"/>
  <c r="L1352" i="5"/>
  <c r="L1353" i="5"/>
  <c r="L1354" i="5"/>
  <c r="L1355" i="5"/>
  <c r="L1356" i="5"/>
  <c r="L1357" i="5"/>
  <c r="L1358" i="5"/>
  <c r="L1359" i="5"/>
  <c r="L1360" i="5"/>
  <c r="L1361" i="5"/>
  <c r="L1362" i="5"/>
  <c r="L1363" i="5"/>
  <c r="L1364" i="5"/>
  <c r="L1365" i="5"/>
  <c r="L1366" i="5"/>
  <c r="L1367" i="5"/>
  <c r="L1368" i="5"/>
  <c r="L1369" i="5"/>
  <c r="L1370" i="5"/>
  <c r="L1371" i="5"/>
  <c r="L1372" i="5"/>
  <c r="L1373" i="5"/>
  <c r="L1374" i="5"/>
  <c r="L1375" i="5"/>
  <c r="L1376" i="5"/>
  <c r="L1377" i="5"/>
  <c r="L1378" i="5"/>
  <c r="L1379" i="5"/>
  <c r="L1380" i="5"/>
  <c r="L1381" i="5"/>
  <c r="L1382" i="5"/>
  <c r="L1383" i="5"/>
  <c r="L1384" i="5"/>
  <c r="L1385" i="5"/>
  <c r="L1386" i="5"/>
  <c r="L1387" i="5"/>
  <c r="L1388" i="5"/>
  <c r="L1389" i="5"/>
  <c r="L1390" i="5"/>
  <c r="L1391" i="5"/>
  <c r="L1392" i="5"/>
  <c r="L1393" i="5"/>
  <c r="L1394" i="5"/>
  <c r="L1395" i="5"/>
  <c r="L1396" i="5"/>
  <c r="L1397" i="5"/>
  <c r="L1398" i="5"/>
  <c r="L1399" i="5"/>
  <c r="L1400" i="5"/>
  <c r="L1401" i="5"/>
  <c r="L1402" i="5"/>
  <c r="L1403" i="5"/>
  <c r="L1404" i="5"/>
  <c r="L1405" i="5"/>
  <c r="L1406" i="5"/>
  <c r="L1407" i="5"/>
  <c r="L1408" i="5"/>
  <c r="L1409" i="5"/>
  <c r="L1410" i="5"/>
  <c r="L1411" i="5"/>
  <c r="L1412" i="5"/>
  <c r="L1413" i="5"/>
  <c r="L1414" i="5"/>
  <c r="L1415" i="5"/>
  <c r="L1416" i="5"/>
  <c r="L1417" i="5"/>
  <c r="L1418" i="5"/>
  <c r="L1419" i="5"/>
  <c r="L1420" i="5"/>
  <c r="L1421" i="5"/>
  <c r="L1422" i="5"/>
  <c r="L1423" i="5"/>
  <c r="L1424" i="5"/>
  <c r="L1425" i="5"/>
  <c r="L1426" i="5"/>
  <c r="L1427" i="5"/>
  <c r="L1428" i="5"/>
  <c r="L1429" i="5"/>
  <c r="L1430" i="5"/>
  <c r="L1431" i="5"/>
  <c r="L1432" i="5"/>
  <c r="L1433" i="5"/>
  <c r="L1434" i="5"/>
  <c r="L1435" i="5"/>
  <c r="L1436" i="5"/>
  <c r="L1437" i="5"/>
  <c r="L1438" i="5"/>
  <c r="L1439" i="5"/>
  <c r="L1440" i="5"/>
  <c r="L1441" i="5"/>
  <c r="L1442" i="5"/>
  <c r="L1443" i="5"/>
  <c r="L1444" i="5"/>
  <c r="L1445" i="5"/>
  <c r="L1446" i="5"/>
  <c r="L1447" i="5"/>
  <c r="L1448" i="5"/>
  <c r="L1449" i="5"/>
  <c r="L1450" i="5"/>
  <c r="L1451" i="5"/>
  <c r="L1452" i="5"/>
  <c r="L1453" i="5"/>
  <c r="L1454" i="5"/>
  <c r="L1455" i="5"/>
  <c r="L1456" i="5"/>
  <c r="L1457" i="5"/>
  <c r="L1458" i="5"/>
  <c r="L1459" i="5"/>
  <c r="L1460" i="5"/>
  <c r="L1461" i="5"/>
  <c r="L1462" i="5"/>
  <c r="L1463" i="5"/>
  <c r="L1464" i="5"/>
  <c r="L1465" i="5"/>
  <c r="L1466" i="5"/>
  <c r="L1467" i="5"/>
  <c r="L1468" i="5"/>
  <c r="L1469" i="5"/>
  <c r="L1470" i="5"/>
  <c r="L1471" i="5"/>
  <c r="L1472" i="5"/>
  <c r="L1473" i="5"/>
  <c r="L1474" i="5"/>
  <c r="L1475" i="5"/>
  <c r="L1476" i="5"/>
  <c r="L1477" i="5"/>
  <c r="L1478" i="5"/>
  <c r="L1479" i="5"/>
  <c r="L1480" i="5"/>
  <c r="L1481" i="5"/>
  <c r="L1482" i="5"/>
  <c r="L1483" i="5"/>
  <c r="L1484" i="5"/>
  <c r="L1485" i="5"/>
  <c r="L1486" i="5"/>
  <c r="L1487" i="5"/>
  <c r="L1488" i="5"/>
  <c r="L1489" i="5"/>
  <c r="L1490" i="5"/>
  <c r="L1491" i="5"/>
  <c r="L1492" i="5"/>
  <c r="L1493" i="5"/>
  <c r="L1494" i="5"/>
  <c r="L1495" i="5"/>
  <c r="L1496" i="5"/>
  <c r="L1497" i="5"/>
  <c r="L1498" i="5"/>
  <c r="L1499" i="5"/>
  <c r="L1500" i="5"/>
  <c r="L1501" i="5"/>
  <c r="L1502" i="5"/>
  <c r="L1503" i="5"/>
  <c r="L1504" i="5"/>
  <c r="L1505" i="5"/>
  <c r="L1506" i="5"/>
  <c r="L1507" i="5"/>
  <c r="L1508" i="5"/>
  <c r="L1509" i="5"/>
  <c r="L1510" i="5"/>
  <c r="L1511" i="5"/>
  <c r="L1512" i="5"/>
  <c r="L1513" i="5"/>
  <c r="L1514" i="5"/>
  <c r="L1515" i="5"/>
  <c r="L1516" i="5"/>
  <c r="L1517" i="5"/>
  <c r="L1518" i="5"/>
  <c r="L1519" i="5"/>
  <c r="L1520" i="5"/>
  <c r="L1521" i="5"/>
  <c r="L1522" i="5"/>
  <c r="L1523" i="5"/>
  <c r="L1524" i="5"/>
  <c r="L1525" i="5"/>
  <c r="L1526" i="5"/>
  <c r="L1527" i="5"/>
  <c r="L1528" i="5"/>
  <c r="L1529" i="5"/>
  <c r="L1530" i="5"/>
  <c r="L1531" i="5"/>
  <c r="L1532" i="5"/>
  <c r="L1533" i="5"/>
  <c r="L1534" i="5"/>
  <c r="L1535" i="5"/>
  <c r="L1536" i="5"/>
  <c r="L1537" i="5"/>
  <c r="L1538" i="5"/>
  <c r="L1539" i="5"/>
  <c r="L1540" i="5"/>
  <c r="L1541" i="5"/>
  <c r="L1542" i="5"/>
  <c r="L1543" i="5"/>
  <c r="L1544" i="5"/>
  <c r="L1545" i="5"/>
  <c r="L1546" i="5"/>
  <c r="L1547" i="5"/>
  <c r="L1548" i="5"/>
  <c r="L1549" i="5"/>
  <c r="L1550" i="5"/>
  <c r="L1551" i="5"/>
  <c r="L1552" i="5"/>
  <c r="L1553" i="5"/>
  <c r="L1554" i="5"/>
  <c r="L1555" i="5"/>
  <c r="L1556" i="5"/>
  <c r="L1557" i="5"/>
  <c r="L1558" i="5"/>
  <c r="L1559" i="5"/>
  <c r="L1560" i="5"/>
  <c r="L1561" i="5"/>
  <c r="L1562" i="5"/>
  <c r="L1563" i="5"/>
  <c r="L1564" i="5"/>
  <c r="L1565" i="5"/>
  <c r="L1566" i="5"/>
  <c r="L1567" i="5"/>
  <c r="L1568" i="5"/>
  <c r="L1569" i="5"/>
  <c r="L1570" i="5"/>
  <c r="L1571" i="5"/>
  <c r="L1572" i="5"/>
  <c r="L1573" i="5"/>
  <c r="L1574" i="5"/>
  <c r="L1575" i="5"/>
  <c r="L1576" i="5"/>
  <c r="L1577" i="5"/>
  <c r="L1578" i="5"/>
  <c r="L1579" i="5"/>
  <c r="L1580" i="5"/>
  <c r="L1581" i="5"/>
  <c r="L1582" i="5"/>
  <c r="L1583" i="5"/>
  <c r="L1584" i="5"/>
  <c r="L1585" i="5"/>
  <c r="L1586" i="5"/>
  <c r="L1587" i="5"/>
  <c r="L1588" i="5"/>
  <c r="L1589" i="5"/>
  <c r="L1590" i="5"/>
  <c r="L1591" i="5"/>
  <c r="L1592" i="5"/>
  <c r="L1593" i="5"/>
  <c r="L1594" i="5"/>
  <c r="L1595" i="5"/>
  <c r="L1596" i="5"/>
  <c r="L1597" i="5"/>
  <c r="L1598" i="5"/>
  <c r="L1599" i="5"/>
  <c r="L1600" i="5"/>
  <c r="L1601" i="5"/>
  <c r="L1602" i="5"/>
  <c r="L1603" i="5"/>
  <c r="L1604" i="5"/>
  <c r="L1605" i="5"/>
  <c r="L1606" i="5"/>
  <c r="L1607" i="5"/>
  <c r="L1608" i="5"/>
  <c r="L1609" i="5"/>
  <c r="L1610" i="5"/>
  <c r="L1611" i="5"/>
  <c r="L1612" i="5"/>
  <c r="L1613" i="5"/>
  <c r="L1614" i="5"/>
  <c r="L1615" i="5"/>
  <c r="L1616" i="5"/>
  <c r="L1617" i="5"/>
  <c r="L1618" i="5"/>
  <c r="L1619" i="5"/>
  <c r="L1620" i="5"/>
  <c r="L1621" i="5"/>
  <c r="L1622" i="5"/>
  <c r="L1623" i="5"/>
  <c r="L1624" i="5"/>
  <c r="L1625" i="5"/>
  <c r="L1626" i="5"/>
  <c r="L1627" i="5"/>
  <c r="L1628" i="5"/>
  <c r="L1629" i="5"/>
  <c r="L1630" i="5"/>
  <c r="L1631" i="5"/>
  <c r="L1632" i="5"/>
  <c r="L1633" i="5"/>
  <c r="L1634" i="5"/>
  <c r="L1635" i="5"/>
  <c r="L1636" i="5"/>
  <c r="L1637" i="5"/>
  <c r="L1638" i="5"/>
  <c r="L1639" i="5"/>
  <c r="L1640" i="5"/>
  <c r="L1641" i="5"/>
  <c r="L1642" i="5"/>
  <c r="L1643" i="5"/>
  <c r="L1644" i="5"/>
  <c r="L1645" i="5"/>
  <c r="L1646" i="5"/>
  <c r="L1647" i="5"/>
  <c r="L1648" i="5"/>
  <c r="L1649" i="5"/>
  <c r="L1650" i="5"/>
  <c r="L1651" i="5"/>
  <c r="L1652" i="5"/>
  <c r="L1653" i="5"/>
  <c r="L1654" i="5"/>
  <c r="L1655" i="5"/>
  <c r="L1656" i="5"/>
  <c r="L1657" i="5"/>
  <c r="L1658" i="5"/>
  <c r="L1659" i="5"/>
  <c r="L1660" i="5"/>
  <c r="L1661" i="5"/>
  <c r="L1662" i="5"/>
  <c r="L1663" i="5"/>
  <c r="L1664" i="5"/>
  <c r="L1665" i="5"/>
  <c r="L1666" i="5"/>
  <c r="L1667" i="5"/>
  <c r="L1668" i="5"/>
  <c r="L1669" i="5"/>
  <c r="L1670" i="5"/>
  <c r="L1671" i="5"/>
  <c r="L1672" i="5"/>
  <c r="L1673" i="5"/>
  <c r="L1674" i="5"/>
  <c r="L1675" i="5"/>
  <c r="L1676" i="5"/>
  <c r="L1677" i="5"/>
  <c r="L1678" i="5"/>
  <c r="L1679" i="5"/>
  <c r="L1680" i="5"/>
  <c r="L1681" i="5"/>
  <c r="L1682" i="5"/>
  <c r="L1683" i="5"/>
  <c r="L1684" i="5"/>
  <c r="L1685" i="5"/>
  <c r="L1686" i="5"/>
  <c r="L1687" i="5"/>
  <c r="L1688" i="5"/>
  <c r="L1689" i="5"/>
  <c r="L1690" i="5"/>
  <c r="L1691" i="5"/>
  <c r="L1692" i="5"/>
  <c r="L1693" i="5"/>
  <c r="L1694" i="5"/>
  <c r="L1695" i="5"/>
  <c r="L1696" i="5"/>
  <c r="L1697" i="5"/>
  <c r="L1698" i="5"/>
  <c r="L1699" i="5"/>
  <c r="L1700" i="5"/>
  <c r="L1701" i="5"/>
  <c r="L1702" i="5"/>
  <c r="L1703" i="5"/>
  <c r="L1704" i="5"/>
  <c r="L1705" i="5"/>
  <c r="L1706" i="5"/>
  <c r="L1707" i="5"/>
  <c r="L1708" i="5"/>
  <c r="L1709" i="5"/>
  <c r="L1710" i="5"/>
  <c r="L1711" i="5"/>
  <c r="L1712" i="5"/>
  <c r="L1713" i="5"/>
  <c r="L1714" i="5"/>
  <c r="L1715" i="5"/>
  <c r="L1716" i="5"/>
  <c r="L1717" i="5"/>
  <c r="L1718" i="5"/>
  <c r="L1719" i="5"/>
  <c r="L1720" i="5"/>
  <c r="L1721" i="5"/>
  <c r="L1722" i="5"/>
  <c r="L1723" i="5"/>
  <c r="L1724" i="5"/>
  <c r="L1725" i="5"/>
  <c r="L1726" i="5"/>
  <c r="L1727" i="5"/>
  <c r="L1728" i="5"/>
  <c r="L1729" i="5"/>
  <c r="L1730" i="5"/>
  <c r="L1731" i="5"/>
  <c r="L1732" i="5"/>
  <c r="L1733" i="5"/>
  <c r="L1734" i="5"/>
  <c r="L1735" i="5"/>
  <c r="L1736" i="5"/>
  <c r="L1737" i="5"/>
  <c r="L1738" i="5"/>
  <c r="L1739" i="5"/>
  <c r="L1740" i="5"/>
  <c r="L1741" i="5"/>
  <c r="L1742" i="5"/>
  <c r="L1743" i="5"/>
  <c r="L1744" i="5"/>
  <c r="L1745" i="5"/>
  <c r="L1746" i="5"/>
  <c r="L1747" i="5"/>
  <c r="L1748" i="5"/>
  <c r="L1749" i="5"/>
  <c r="L1750" i="5"/>
  <c r="L1751" i="5"/>
  <c r="L1752" i="5"/>
  <c r="L1753" i="5"/>
  <c r="L1754" i="5"/>
  <c r="L1755" i="5"/>
  <c r="L1756" i="5"/>
  <c r="L1757" i="5"/>
  <c r="L1758" i="5"/>
  <c r="L1759" i="5"/>
  <c r="L1760" i="5"/>
  <c r="L1761" i="5"/>
  <c r="L1762" i="5"/>
  <c r="L1763" i="5"/>
  <c r="L1764" i="5"/>
  <c r="L1765" i="5"/>
  <c r="L1766" i="5"/>
  <c r="L1767" i="5"/>
  <c r="L1768" i="5"/>
  <c r="L1769" i="5"/>
  <c r="L1770" i="5"/>
  <c r="L1771" i="5"/>
  <c r="L1772" i="5"/>
  <c r="L1773" i="5"/>
  <c r="L1774" i="5"/>
  <c r="L1775" i="5"/>
  <c r="L1776" i="5"/>
  <c r="L1777" i="5"/>
  <c r="L1778" i="5"/>
  <c r="L1779" i="5"/>
  <c r="L1780" i="5"/>
  <c r="L1781" i="5"/>
  <c r="L1782" i="5"/>
  <c r="L1783" i="5"/>
  <c r="L1784" i="5"/>
  <c r="L1785" i="5"/>
  <c r="L1786" i="5"/>
  <c r="L1787" i="5"/>
  <c r="L1788" i="5"/>
  <c r="L1789" i="5"/>
  <c r="L1790" i="5"/>
  <c r="L1791" i="5"/>
  <c r="L1792" i="5"/>
  <c r="L1793" i="5"/>
  <c r="L1794" i="5"/>
  <c r="L1795" i="5"/>
  <c r="L1796" i="5"/>
  <c r="L1797" i="5"/>
  <c r="L1798" i="5"/>
  <c r="L1799" i="5"/>
  <c r="L1800" i="5"/>
  <c r="L1801" i="5"/>
  <c r="L1802" i="5"/>
  <c r="L1803" i="5"/>
  <c r="L1804" i="5"/>
  <c r="L1805" i="5"/>
  <c r="L1806" i="5"/>
  <c r="L1807" i="5"/>
  <c r="L1808" i="5"/>
  <c r="L1809" i="5"/>
  <c r="L1810" i="5"/>
  <c r="L1811" i="5"/>
  <c r="L1812" i="5"/>
  <c r="L1813" i="5"/>
  <c r="L1814" i="5"/>
  <c r="L1815" i="5"/>
  <c r="L1816" i="5"/>
  <c r="L1817" i="5"/>
  <c r="L1818" i="5"/>
  <c r="L1819" i="5"/>
  <c r="L1820" i="5"/>
  <c r="L1821" i="5"/>
  <c r="L1822" i="5"/>
  <c r="L1823" i="5"/>
  <c r="L1824" i="5"/>
  <c r="L1825" i="5"/>
  <c r="L1826" i="5"/>
  <c r="L1827" i="5"/>
  <c r="L1828" i="5"/>
  <c r="L1829" i="5"/>
  <c r="L1830" i="5"/>
  <c r="L1831" i="5"/>
  <c r="L1832" i="5"/>
  <c r="L1833" i="5"/>
  <c r="L1834" i="5"/>
  <c r="L1835" i="5"/>
  <c r="L1836" i="5"/>
  <c r="L1837" i="5"/>
  <c r="L1838" i="5"/>
  <c r="L1839" i="5"/>
  <c r="L1840" i="5"/>
  <c r="L1841" i="5"/>
  <c r="L1842" i="5"/>
  <c r="L1843" i="5"/>
  <c r="L1844" i="5"/>
  <c r="L1845" i="5"/>
  <c r="L1846" i="5"/>
  <c r="L1847" i="5"/>
  <c r="L1848" i="5"/>
  <c r="L1849" i="5"/>
  <c r="L1850" i="5"/>
  <c r="L1851" i="5"/>
  <c r="L1852" i="5"/>
  <c r="L1853" i="5"/>
  <c r="L1854" i="5"/>
  <c r="L1855" i="5"/>
  <c r="L1856" i="5"/>
  <c r="L1857" i="5"/>
  <c r="L1858" i="5"/>
  <c r="L1859" i="5"/>
  <c r="L1860" i="5"/>
  <c r="L1861" i="5"/>
  <c r="L1862" i="5"/>
  <c r="L1863" i="5"/>
  <c r="L1864" i="5"/>
  <c r="L1865" i="5"/>
  <c r="L1866" i="5"/>
  <c r="L1867" i="5"/>
  <c r="L1868" i="5"/>
  <c r="L1869" i="5"/>
  <c r="L1870" i="5"/>
  <c r="L1871" i="5"/>
  <c r="L1872" i="5"/>
  <c r="L1873" i="5"/>
  <c r="L1874" i="5"/>
  <c r="L1875" i="5"/>
  <c r="L1876" i="5"/>
  <c r="L1877" i="5"/>
  <c r="L1878" i="5"/>
  <c r="L1879" i="5"/>
  <c r="L1880" i="5"/>
  <c r="L1881" i="5"/>
  <c r="L1882" i="5"/>
  <c r="L1883" i="5"/>
  <c r="L1884" i="5"/>
  <c r="L1885" i="5"/>
  <c r="L1886" i="5"/>
  <c r="L1887" i="5"/>
  <c r="L1888" i="5"/>
  <c r="L1889" i="5"/>
  <c r="L1890" i="5"/>
  <c r="L1891" i="5"/>
  <c r="L1892" i="5"/>
  <c r="L1893" i="5"/>
  <c r="L1894" i="5"/>
  <c r="L1895" i="5"/>
  <c r="L1896" i="5"/>
  <c r="L1897" i="5"/>
  <c r="L1898" i="5"/>
  <c r="L1899" i="5"/>
  <c r="L1900" i="5"/>
  <c r="L1901" i="5"/>
  <c r="L1902" i="5"/>
  <c r="L1903" i="5"/>
  <c r="L1904" i="5"/>
  <c r="L1905" i="5"/>
  <c r="L1906" i="5"/>
  <c r="L1907" i="5"/>
  <c r="L1908" i="5"/>
  <c r="L1909" i="5"/>
  <c r="L1910" i="5"/>
  <c r="L1911" i="5"/>
  <c r="L1912" i="5"/>
  <c r="L1913" i="5"/>
  <c r="L1914" i="5"/>
  <c r="L1915" i="5"/>
  <c r="L1916" i="5"/>
  <c r="L1917" i="5"/>
  <c r="L1918" i="5"/>
  <c r="L1919" i="5"/>
  <c r="L1920" i="5"/>
  <c r="L1921" i="5"/>
  <c r="L1922" i="5"/>
  <c r="L1923" i="5"/>
  <c r="L1924" i="5"/>
  <c r="L1925" i="5"/>
  <c r="L1926" i="5"/>
  <c r="L1927" i="5"/>
  <c r="L1928" i="5"/>
  <c r="L1929" i="5"/>
  <c r="L1930" i="5"/>
  <c r="L1931" i="5"/>
  <c r="L1932" i="5"/>
  <c r="L1933" i="5"/>
  <c r="L1934" i="5"/>
  <c r="L1935" i="5"/>
  <c r="L1936" i="5"/>
  <c r="L1937" i="5"/>
  <c r="L1938" i="5"/>
  <c r="L1939" i="5"/>
  <c r="L1940" i="5"/>
  <c r="L1941" i="5"/>
  <c r="L1942" i="5"/>
  <c r="L1943" i="5"/>
  <c r="L1944" i="5"/>
  <c r="L1945" i="5"/>
  <c r="L1946" i="5"/>
  <c r="L1947" i="5"/>
  <c r="L1948" i="5"/>
  <c r="L1949" i="5"/>
  <c r="L1950" i="5"/>
  <c r="L1951" i="5"/>
  <c r="L1952" i="5"/>
  <c r="L1953" i="5"/>
  <c r="L1954" i="5"/>
  <c r="L1955" i="5"/>
  <c r="L1956" i="5"/>
  <c r="L1957" i="5"/>
  <c r="L1958" i="5"/>
  <c r="L1959" i="5"/>
  <c r="L1960" i="5"/>
  <c r="L1961" i="5"/>
  <c r="L1962" i="5"/>
  <c r="L1963" i="5"/>
  <c r="L1964" i="5"/>
  <c r="L1965" i="5"/>
  <c r="L1966" i="5"/>
  <c r="L1967" i="5"/>
  <c r="L1968" i="5"/>
  <c r="L1969" i="5"/>
  <c r="L1970" i="5"/>
  <c r="L1971" i="5"/>
  <c r="L1972" i="5"/>
  <c r="L1973" i="5"/>
  <c r="L1974" i="5"/>
  <c r="L1975" i="5"/>
  <c r="L1976" i="5"/>
  <c r="L1977" i="5"/>
  <c r="L1978" i="5"/>
  <c r="L1979" i="5"/>
  <c r="L1980" i="5"/>
  <c r="L1981" i="5"/>
  <c r="L1982" i="5"/>
  <c r="L1983" i="5"/>
  <c r="L1984" i="5"/>
  <c r="L1985" i="5"/>
  <c r="L1986" i="5"/>
  <c r="L1987" i="5"/>
  <c r="L1988" i="5"/>
  <c r="L1989" i="5"/>
  <c r="L1990" i="5"/>
  <c r="L1991" i="5"/>
  <c r="L1992" i="5"/>
  <c r="L1993" i="5"/>
  <c r="L1994" i="5"/>
  <c r="L1995" i="5"/>
  <c r="L1996" i="5"/>
  <c r="L1997" i="5"/>
  <c r="L1998" i="5"/>
  <c r="L1999" i="5"/>
  <c r="L2000" i="5"/>
  <c r="L2001" i="5"/>
  <c r="L2002" i="5"/>
  <c r="L2003" i="5"/>
  <c r="L2004" i="5"/>
  <c r="L2005" i="5"/>
  <c r="L2006" i="5"/>
  <c r="L2007" i="5"/>
  <c r="L2008" i="5"/>
  <c r="L2009" i="5"/>
  <c r="L2010" i="5"/>
  <c r="L2011" i="5"/>
  <c r="L2012" i="5"/>
  <c r="L2013" i="5"/>
  <c r="L2014" i="5"/>
  <c r="L2015" i="5"/>
  <c r="L2016" i="5"/>
  <c r="L2017" i="5"/>
  <c r="L2018" i="5"/>
  <c r="L2019" i="5"/>
  <c r="L2020" i="5"/>
  <c r="L2021" i="5"/>
  <c r="L2022" i="5"/>
  <c r="L2023" i="5"/>
  <c r="L2024" i="5"/>
  <c r="L2025" i="5"/>
  <c r="L2026" i="5"/>
  <c r="L2027" i="5"/>
  <c r="L2028" i="5"/>
  <c r="L2029" i="5"/>
  <c r="L2030" i="5"/>
  <c r="L2031" i="5"/>
  <c r="L2032" i="5"/>
  <c r="L2033" i="5"/>
  <c r="L2034" i="5"/>
  <c r="L2035" i="5"/>
  <c r="L2036" i="5"/>
  <c r="L2037" i="5"/>
  <c r="L2038" i="5"/>
  <c r="L2039" i="5"/>
  <c r="L2040" i="5"/>
  <c r="L2041" i="5"/>
  <c r="L2042" i="5"/>
  <c r="L2043" i="5"/>
  <c r="L2044" i="5"/>
  <c r="L2045" i="5"/>
  <c r="L2046" i="5"/>
  <c r="L2047" i="5"/>
  <c r="L2048" i="5"/>
  <c r="L2049" i="5"/>
  <c r="L2050" i="5"/>
  <c r="L2051" i="5"/>
  <c r="L2052" i="5"/>
  <c r="L2053" i="5"/>
  <c r="L2054" i="5"/>
  <c r="L2055" i="5"/>
  <c r="L2056" i="5"/>
  <c r="L2057" i="5"/>
  <c r="L2058" i="5"/>
  <c r="L2059" i="5"/>
  <c r="L2060" i="5"/>
  <c r="L2061" i="5"/>
  <c r="L2062" i="5"/>
  <c r="L2063" i="5"/>
  <c r="L2064" i="5"/>
  <c r="L2065" i="5"/>
  <c r="L2066" i="5"/>
  <c r="L2067" i="5"/>
  <c r="L2068" i="5"/>
  <c r="L2069" i="5"/>
  <c r="L2070" i="5"/>
  <c r="L2071" i="5"/>
  <c r="L2072" i="5"/>
  <c r="L2073" i="5"/>
  <c r="L2074" i="5"/>
  <c r="L2075" i="5"/>
  <c r="L2076" i="5"/>
  <c r="L2077" i="5"/>
  <c r="L2078" i="5"/>
  <c r="L2079" i="5"/>
  <c r="L2080" i="5"/>
  <c r="L2081" i="5"/>
  <c r="L2082" i="5"/>
  <c r="L2083" i="5"/>
  <c r="L2084" i="5"/>
  <c r="L2085" i="5"/>
  <c r="L2086" i="5"/>
  <c r="L2087" i="5"/>
  <c r="L2088" i="5"/>
  <c r="L2089" i="5"/>
  <c r="L2090" i="5"/>
  <c r="L2091" i="5"/>
  <c r="L2092" i="5"/>
  <c r="L2093" i="5"/>
  <c r="L2094" i="5"/>
  <c r="L2095" i="5"/>
  <c r="L2096" i="5"/>
  <c r="L2097" i="5"/>
  <c r="L2098" i="5"/>
  <c r="L2099" i="5"/>
  <c r="L2100" i="5"/>
  <c r="L2101" i="5"/>
  <c r="L2102" i="5"/>
  <c r="L2103" i="5"/>
  <c r="L2104" i="5"/>
  <c r="L2105" i="5"/>
  <c r="L2106" i="5"/>
  <c r="L2107" i="5"/>
  <c r="L2108" i="5"/>
  <c r="L2109" i="5"/>
  <c r="L2110" i="5"/>
  <c r="L2111" i="5"/>
  <c r="L2112" i="5"/>
  <c r="L2113" i="5"/>
  <c r="L2114" i="5"/>
  <c r="L2115" i="5"/>
  <c r="L2116" i="5"/>
  <c r="L2117" i="5"/>
  <c r="L2118" i="5"/>
  <c r="L2119" i="5"/>
  <c r="L2120" i="5"/>
  <c r="L2121" i="5"/>
  <c r="L2122" i="5"/>
  <c r="L2123" i="5"/>
  <c r="L2124" i="5"/>
  <c r="L2125" i="5"/>
  <c r="L2126" i="5"/>
  <c r="L2127" i="5"/>
  <c r="L2128" i="5"/>
  <c r="L2129" i="5"/>
  <c r="L2130" i="5"/>
  <c r="L2131" i="5"/>
  <c r="L2132" i="5"/>
  <c r="L2133" i="5"/>
  <c r="L2134" i="5"/>
  <c r="L2135" i="5"/>
  <c r="L2136" i="5"/>
  <c r="L2137" i="5"/>
  <c r="L2138" i="5"/>
  <c r="L2139" i="5"/>
  <c r="L2140" i="5"/>
  <c r="L2141" i="5"/>
  <c r="L2142" i="5"/>
  <c r="L2143" i="5"/>
  <c r="L2144" i="5"/>
  <c r="L2145" i="5"/>
  <c r="L2146" i="5"/>
  <c r="L2147" i="5"/>
  <c r="L2148" i="5"/>
  <c r="L2149" i="5"/>
  <c r="L2150" i="5"/>
  <c r="L2151" i="5"/>
  <c r="L2152" i="5"/>
  <c r="L2153" i="5"/>
  <c r="L2154" i="5"/>
  <c r="L2155" i="5"/>
  <c r="L2156" i="5"/>
  <c r="L2157" i="5"/>
  <c r="L2158" i="5"/>
  <c r="L2159" i="5"/>
  <c r="L2160" i="5"/>
  <c r="L2161" i="5"/>
  <c r="L2162" i="5"/>
  <c r="L2163" i="5"/>
  <c r="L2164" i="5"/>
  <c r="L2165" i="5"/>
  <c r="L2166" i="5"/>
  <c r="L2167" i="5"/>
  <c r="L2168" i="5"/>
  <c r="L2169" i="5"/>
  <c r="L2170" i="5"/>
  <c r="L2171" i="5"/>
  <c r="L2172" i="5"/>
  <c r="L2173" i="5"/>
  <c r="L2174" i="5"/>
  <c r="L2175" i="5"/>
  <c r="L2176" i="5"/>
  <c r="L2177" i="5"/>
  <c r="L2178" i="5"/>
  <c r="L2179" i="5"/>
  <c r="L2180" i="5"/>
  <c r="L2181" i="5"/>
  <c r="L2182" i="5"/>
  <c r="L2183" i="5"/>
  <c r="L2184" i="5"/>
  <c r="L2185" i="5"/>
  <c r="L2186" i="5"/>
  <c r="L2187" i="5"/>
  <c r="L2188" i="5"/>
  <c r="L2189" i="5"/>
  <c r="L2190" i="5"/>
  <c r="L2191" i="5"/>
  <c r="L2192" i="5"/>
  <c r="L2193" i="5"/>
  <c r="L2194" i="5"/>
  <c r="L2195" i="5"/>
  <c r="L2196" i="5"/>
  <c r="L2197" i="5"/>
  <c r="L2198" i="5"/>
  <c r="L2199" i="5"/>
  <c r="L2200" i="5"/>
  <c r="L2201" i="5"/>
  <c r="L2202" i="5"/>
  <c r="L2203" i="5"/>
  <c r="L2204" i="5"/>
  <c r="L2205" i="5"/>
  <c r="L2206" i="5"/>
  <c r="L2207" i="5"/>
  <c r="L2208" i="5"/>
  <c r="L2209" i="5"/>
  <c r="L2210" i="5"/>
  <c r="L2211" i="5"/>
  <c r="L2212" i="5"/>
  <c r="L2213" i="5"/>
  <c r="L2214" i="5"/>
  <c r="L2215" i="5"/>
  <c r="L2216" i="5"/>
  <c r="L2217" i="5"/>
  <c r="L2218" i="5"/>
  <c r="L2219" i="5"/>
  <c r="L2220" i="5"/>
  <c r="L2221" i="5"/>
  <c r="L2222" i="5"/>
  <c r="L2223" i="5"/>
  <c r="L2224" i="5"/>
  <c r="L2225" i="5"/>
  <c r="L2226" i="5"/>
  <c r="L2227" i="5"/>
  <c r="L2228" i="5"/>
  <c r="L2229" i="5"/>
  <c r="L2230" i="5"/>
  <c r="L2231" i="5"/>
  <c r="L2232" i="5"/>
  <c r="L2233" i="5"/>
  <c r="L2234" i="5"/>
  <c r="L2235" i="5"/>
  <c r="L2236" i="5"/>
  <c r="L2237" i="5"/>
  <c r="L2238" i="5"/>
  <c r="L2239" i="5"/>
  <c r="L2240" i="5"/>
  <c r="L2241" i="5"/>
  <c r="L2242" i="5"/>
  <c r="L2243" i="5"/>
  <c r="L2244" i="5"/>
  <c r="L2245" i="5"/>
  <c r="L2246" i="5"/>
  <c r="L2247" i="5"/>
  <c r="L2248" i="5"/>
  <c r="L2249" i="5"/>
  <c r="L2250" i="5"/>
  <c r="L2251" i="5"/>
  <c r="L2252" i="5"/>
  <c r="L2253" i="5"/>
  <c r="L2254" i="5"/>
  <c r="L2255" i="5"/>
  <c r="L2256" i="5"/>
  <c r="L2257" i="5"/>
  <c r="L2258" i="5"/>
  <c r="L2259" i="5"/>
  <c r="L2260" i="5"/>
  <c r="L2261" i="5"/>
  <c r="L2262" i="5"/>
  <c r="L2263" i="5"/>
  <c r="L2264" i="5"/>
  <c r="L2265" i="5"/>
  <c r="L2266" i="5"/>
  <c r="L2267" i="5"/>
  <c r="L2268" i="5"/>
  <c r="L2269" i="5"/>
  <c r="L2270" i="5"/>
  <c r="L2271" i="5"/>
  <c r="L2272" i="5"/>
  <c r="L2273" i="5"/>
  <c r="L2274" i="5"/>
  <c r="L2275" i="5"/>
  <c r="L2276" i="5"/>
  <c r="L2277" i="5"/>
  <c r="L2278" i="5"/>
  <c r="L2279" i="5"/>
  <c r="L2280" i="5"/>
  <c r="L2281" i="5"/>
  <c r="L2282" i="5"/>
  <c r="L2283" i="5"/>
  <c r="L2284" i="5"/>
  <c r="L2285" i="5"/>
  <c r="L2286" i="5"/>
  <c r="L2287" i="5"/>
  <c r="L2288" i="5"/>
  <c r="L2289" i="5"/>
  <c r="L2290" i="5"/>
  <c r="L2291" i="5"/>
  <c r="L2292" i="5"/>
  <c r="L2293" i="5"/>
  <c r="L2294" i="5"/>
  <c r="L2295" i="5"/>
  <c r="L2296" i="5"/>
  <c r="L2297" i="5"/>
  <c r="L2298" i="5"/>
  <c r="L2299" i="5"/>
  <c r="L2300" i="5"/>
  <c r="L2301" i="5"/>
  <c r="L2302" i="5"/>
  <c r="L2303" i="5"/>
  <c r="L2304" i="5"/>
  <c r="L2305" i="5"/>
  <c r="L2306" i="5"/>
  <c r="L2307" i="5"/>
  <c r="L2308" i="5"/>
  <c r="L2309" i="5"/>
  <c r="L2310" i="5"/>
  <c r="L2311" i="5"/>
  <c r="L2312" i="5"/>
  <c r="L2313" i="5"/>
  <c r="L2314" i="5"/>
  <c r="L2315" i="5"/>
  <c r="L2316" i="5"/>
  <c r="L2317" i="5"/>
  <c r="L2318" i="5"/>
  <c r="L2319" i="5"/>
  <c r="L2320" i="5"/>
  <c r="L2321" i="5"/>
  <c r="L2322" i="5"/>
  <c r="L2323" i="5"/>
  <c r="L2324" i="5"/>
  <c r="L2325" i="5"/>
  <c r="L2326" i="5"/>
  <c r="L2327" i="5"/>
  <c r="L2328" i="5"/>
  <c r="L2329" i="5"/>
  <c r="L2330" i="5"/>
  <c r="L2331" i="5"/>
  <c r="L2332" i="5"/>
  <c r="L2333" i="5"/>
  <c r="L2334" i="5"/>
  <c r="L2335" i="5"/>
  <c r="L2336" i="5"/>
  <c r="L2337" i="5"/>
  <c r="L2338" i="5"/>
  <c r="L2339" i="5"/>
  <c r="L2340" i="5"/>
  <c r="L2341" i="5"/>
  <c r="L2342" i="5"/>
  <c r="L2343" i="5"/>
  <c r="L2344" i="5"/>
  <c r="L2345" i="5"/>
  <c r="L2346" i="5"/>
  <c r="L2347" i="5"/>
  <c r="L2348" i="5"/>
  <c r="L2349" i="5"/>
  <c r="L2350" i="5"/>
  <c r="L2351" i="5"/>
  <c r="L2352" i="5"/>
  <c r="L2353" i="5"/>
  <c r="L2354" i="5"/>
  <c r="L2355" i="5"/>
  <c r="L2356" i="5"/>
  <c r="L2357" i="5"/>
  <c r="L2358" i="5"/>
  <c r="L2359" i="5"/>
  <c r="L2360" i="5"/>
  <c r="L2361" i="5"/>
  <c r="L2362" i="5"/>
  <c r="L2363" i="5"/>
  <c r="L2364" i="5"/>
  <c r="L2365" i="5"/>
  <c r="L2366" i="5"/>
  <c r="L2367" i="5"/>
  <c r="L2368" i="5"/>
  <c r="L2369" i="5"/>
  <c r="L2370" i="5"/>
  <c r="L2371" i="5"/>
  <c r="L2372" i="5"/>
  <c r="L2373" i="5"/>
  <c r="L2374" i="5"/>
  <c r="L2375" i="5"/>
  <c r="L2376" i="5"/>
  <c r="L2377" i="5"/>
  <c r="L2378" i="5"/>
  <c r="L2379" i="5"/>
  <c r="L2380" i="5"/>
  <c r="L2381" i="5"/>
  <c r="L2382" i="5"/>
  <c r="L2383" i="5"/>
  <c r="L2384" i="5"/>
  <c r="L2385" i="5"/>
  <c r="L2386" i="5"/>
  <c r="L2387" i="5"/>
  <c r="L2388" i="5"/>
  <c r="L2389" i="5"/>
  <c r="L2390" i="5"/>
  <c r="L2391" i="5"/>
  <c r="L2392" i="5"/>
  <c r="L2393" i="5"/>
  <c r="L2394" i="5"/>
  <c r="L2395" i="5"/>
  <c r="L2396" i="5"/>
  <c r="L2397" i="5"/>
  <c r="L2398" i="5"/>
  <c r="L2399" i="5"/>
  <c r="L2400" i="5"/>
  <c r="L2401" i="5"/>
  <c r="L2402" i="5"/>
  <c r="L2403" i="5"/>
  <c r="L2404" i="5"/>
  <c r="L2405" i="5"/>
  <c r="L2406" i="5"/>
  <c r="L2407" i="5"/>
  <c r="L2408" i="5"/>
  <c r="L2409" i="5"/>
  <c r="L2410" i="5"/>
  <c r="L2411" i="5"/>
  <c r="L2412" i="5"/>
  <c r="L2413" i="5"/>
  <c r="L2414" i="5"/>
  <c r="L2415" i="5"/>
  <c r="L2416" i="5"/>
  <c r="L2417" i="5"/>
  <c r="L2418" i="5"/>
  <c r="L2419" i="5"/>
  <c r="L2420" i="5"/>
  <c r="L2421" i="5"/>
  <c r="L2422" i="5"/>
  <c r="L2423" i="5"/>
  <c r="L2424" i="5"/>
  <c r="L2425" i="5"/>
  <c r="L2426" i="5"/>
  <c r="L2427" i="5"/>
  <c r="L2428" i="5"/>
  <c r="L2429" i="5"/>
  <c r="L2430" i="5"/>
  <c r="L2431" i="5"/>
  <c r="L2432" i="5"/>
  <c r="L2433" i="5"/>
  <c r="L2434" i="5"/>
  <c r="L2435" i="5"/>
  <c r="L2436" i="5"/>
  <c r="L2437" i="5"/>
  <c r="L2438" i="5"/>
  <c r="L2439" i="5"/>
  <c r="L2440" i="5"/>
  <c r="L2441" i="5"/>
  <c r="L2442" i="5"/>
  <c r="L2443" i="5"/>
  <c r="L2444" i="5"/>
  <c r="L2445" i="5"/>
  <c r="L2446" i="5"/>
  <c r="L2447" i="5"/>
  <c r="L2448" i="5"/>
  <c r="L2449" i="5"/>
  <c r="L2450" i="5"/>
  <c r="L2451" i="5"/>
  <c r="L2452" i="5"/>
  <c r="L2453" i="5"/>
  <c r="L2454" i="5"/>
  <c r="L2455" i="5"/>
  <c r="L2456" i="5"/>
  <c r="L2457" i="5"/>
  <c r="L2458" i="5"/>
  <c r="L2459" i="5"/>
  <c r="L2460" i="5"/>
  <c r="L2461" i="5"/>
  <c r="L2462" i="5"/>
  <c r="L2463" i="5"/>
  <c r="L2464" i="5"/>
  <c r="L2465" i="5"/>
  <c r="L2466" i="5"/>
  <c r="L2467" i="5"/>
  <c r="L2468" i="5"/>
  <c r="L2469" i="5"/>
  <c r="L2470" i="5"/>
  <c r="L2471" i="5"/>
  <c r="L2472" i="5"/>
  <c r="L2473" i="5"/>
  <c r="L2474" i="5"/>
  <c r="L2475" i="5"/>
  <c r="L2476" i="5"/>
  <c r="L2477" i="5"/>
  <c r="L2478" i="5"/>
  <c r="L2479" i="5"/>
  <c r="L2480" i="5"/>
  <c r="L2481" i="5"/>
  <c r="L2482" i="5"/>
  <c r="L2483" i="5"/>
  <c r="L2484" i="5"/>
  <c r="L2485" i="5"/>
  <c r="L2486" i="5"/>
  <c r="L2487" i="5"/>
  <c r="L2488" i="5"/>
  <c r="L2489" i="5"/>
  <c r="L2490" i="5"/>
  <c r="L2491" i="5"/>
  <c r="L2492" i="5"/>
  <c r="L2493" i="5"/>
  <c r="L2494" i="5"/>
  <c r="L2495" i="5"/>
  <c r="L2496" i="5"/>
  <c r="L2497" i="5"/>
  <c r="L2498" i="5"/>
  <c r="L2499" i="5"/>
  <c r="L2500" i="5"/>
  <c r="L2501" i="5"/>
  <c r="L2502" i="5"/>
  <c r="L2503" i="5"/>
  <c r="L2504" i="5"/>
  <c r="L2505" i="5"/>
  <c r="L2506" i="5"/>
  <c r="L2507" i="5"/>
  <c r="L2508" i="5"/>
  <c r="L2509" i="5"/>
  <c r="L2510" i="5"/>
  <c r="L2511" i="5"/>
  <c r="L2512" i="5"/>
  <c r="L2513" i="5"/>
  <c r="L2514" i="5"/>
  <c r="L2515" i="5"/>
  <c r="L2516" i="5"/>
  <c r="L2517" i="5"/>
  <c r="L2518" i="5"/>
  <c r="L2519" i="5"/>
  <c r="L2520" i="5"/>
  <c r="L2521" i="5"/>
  <c r="L2522" i="5"/>
  <c r="L2523" i="5"/>
  <c r="L2524" i="5"/>
  <c r="L2525" i="5"/>
  <c r="L2526" i="5"/>
  <c r="L2527" i="5"/>
  <c r="L2528" i="5"/>
  <c r="L2529" i="5"/>
  <c r="L2530" i="5"/>
  <c r="L2531" i="5"/>
  <c r="L2532" i="5"/>
  <c r="L2533" i="5"/>
  <c r="L2534" i="5"/>
  <c r="L2535" i="5"/>
  <c r="L2536" i="5"/>
  <c r="L2537" i="5"/>
  <c r="L2538" i="5"/>
  <c r="L2539" i="5"/>
  <c r="L2540" i="5"/>
  <c r="L2541" i="5"/>
  <c r="L2542" i="5"/>
  <c r="L2543" i="5"/>
  <c r="L2544" i="5"/>
  <c r="L2545" i="5"/>
  <c r="L2546" i="5"/>
  <c r="L2547" i="5"/>
  <c r="L2548" i="5"/>
  <c r="L2549" i="5"/>
  <c r="L2550" i="5"/>
  <c r="L2551" i="5"/>
  <c r="L2552" i="5"/>
  <c r="L2553" i="5"/>
  <c r="L2554" i="5"/>
  <c r="L2555" i="5"/>
  <c r="L2556" i="5"/>
  <c r="L2557" i="5"/>
  <c r="L2558" i="5"/>
  <c r="L2559" i="5"/>
  <c r="L2560" i="5"/>
  <c r="L2561" i="5"/>
  <c r="L2562" i="5"/>
  <c r="L2563" i="5"/>
  <c r="L2564" i="5"/>
  <c r="L2565" i="5"/>
  <c r="L2566" i="5"/>
  <c r="L2567" i="5"/>
  <c r="L2568" i="5"/>
  <c r="L2569" i="5"/>
  <c r="L2570" i="5"/>
  <c r="L2571" i="5"/>
  <c r="L2572" i="5"/>
  <c r="L2573" i="5"/>
  <c r="L2574" i="5"/>
  <c r="L2575" i="5"/>
  <c r="L2576" i="5"/>
  <c r="L2577" i="5"/>
  <c r="L2578" i="5"/>
  <c r="L2579" i="5"/>
  <c r="L2580" i="5"/>
  <c r="L2581" i="5"/>
  <c r="L2582" i="5"/>
  <c r="L2583" i="5"/>
  <c r="L2584" i="5"/>
  <c r="L2585" i="5"/>
  <c r="L2586" i="5"/>
  <c r="L2587" i="5"/>
  <c r="L2588" i="5"/>
  <c r="L2589" i="5"/>
  <c r="L2590" i="5"/>
  <c r="L2591" i="5"/>
  <c r="L2592" i="5"/>
  <c r="L2593" i="5"/>
  <c r="L2594" i="5"/>
  <c r="L2595" i="5"/>
  <c r="L2596" i="5"/>
  <c r="L2597" i="5"/>
  <c r="L2598" i="5"/>
  <c r="L2599" i="5"/>
  <c r="L2600" i="5"/>
  <c r="L2601" i="5"/>
  <c r="L2602" i="5"/>
  <c r="L2603" i="5"/>
  <c r="L2604" i="5"/>
  <c r="L2605" i="5"/>
  <c r="L2606" i="5"/>
  <c r="L2607" i="5"/>
  <c r="L2608" i="5"/>
  <c r="L2609" i="5"/>
  <c r="L2610" i="5"/>
  <c r="L2611" i="5"/>
  <c r="L2612" i="5"/>
  <c r="L2613" i="5"/>
  <c r="L2614" i="5"/>
  <c r="L2615" i="5"/>
  <c r="L2616" i="5"/>
  <c r="L2617" i="5"/>
  <c r="L2618" i="5"/>
  <c r="L2619" i="5"/>
  <c r="L2620" i="5"/>
  <c r="L2621" i="5"/>
  <c r="L2622" i="5"/>
  <c r="L2623" i="5"/>
  <c r="L2624" i="5"/>
  <c r="L2625" i="5"/>
  <c r="L2626" i="5"/>
  <c r="L2627" i="5"/>
  <c r="L2628" i="5"/>
  <c r="L2629" i="5"/>
  <c r="L2630" i="5"/>
  <c r="L2631" i="5"/>
  <c r="L2632" i="5"/>
  <c r="L2633" i="5"/>
  <c r="L2634" i="5"/>
  <c r="L2635" i="5"/>
  <c r="L2636" i="5"/>
  <c r="L2637" i="5"/>
  <c r="L2638" i="5"/>
  <c r="L2639" i="5"/>
  <c r="L2640" i="5"/>
  <c r="L2641" i="5"/>
  <c r="L2642" i="5"/>
  <c r="L2643" i="5"/>
  <c r="L2644" i="5"/>
  <c r="L2645" i="5"/>
  <c r="L2646" i="5"/>
  <c r="L2647" i="5"/>
  <c r="L2648" i="5"/>
  <c r="L2649" i="5"/>
  <c r="L2650" i="5"/>
  <c r="L2651" i="5"/>
  <c r="L2652" i="5"/>
  <c r="L2653" i="5"/>
  <c r="L2654" i="5"/>
  <c r="L2655" i="5"/>
  <c r="L2656" i="5"/>
  <c r="L2657" i="5"/>
  <c r="L2658" i="5"/>
  <c r="L2659" i="5"/>
  <c r="L2660" i="5"/>
  <c r="L2661" i="5"/>
  <c r="L2662" i="5"/>
  <c r="L2663" i="5"/>
  <c r="L2664" i="5"/>
  <c r="L2665" i="5"/>
  <c r="L2666" i="5"/>
  <c r="L2667" i="5"/>
  <c r="L2668" i="5"/>
  <c r="L2669" i="5"/>
  <c r="L2670" i="5"/>
  <c r="L2671" i="5"/>
  <c r="L2672" i="5"/>
  <c r="L2673" i="5"/>
  <c r="L2674" i="5"/>
  <c r="L2675" i="5"/>
  <c r="L2676" i="5"/>
  <c r="L2677" i="5"/>
  <c r="L2678" i="5"/>
  <c r="L2679" i="5"/>
  <c r="L2680" i="5"/>
  <c r="L2681" i="5"/>
  <c r="L2682" i="5"/>
  <c r="L2683" i="5"/>
  <c r="L2684" i="5"/>
  <c r="L2685" i="5"/>
  <c r="L2686" i="5"/>
  <c r="L2687" i="5"/>
  <c r="L2688" i="5"/>
  <c r="L2689" i="5"/>
  <c r="L2690" i="5"/>
  <c r="L2691" i="5"/>
  <c r="L2692" i="5"/>
  <c r="L2693" i="5"/>
  <c r="L2694" i="5"/>
  <c r="L2695" i="5"/>
  <c r="L2696" i="5"/>
  <c r="L2697" i="5"/>
  <c r="L2698" i="5"/>
  <c r="L2699" i="5"/>
  <c r="L2700" i="5"/>
  <c r="L2701" i="5"/>
  <c r="L2702" i="5"/>
  <c r="L2703" i="5"/>
  <c r="L2704" i="5"/>
  <c r="L2705" i="5"/>
  <c r="L2706" i="5"/>
  <c r="L2707" i="5"/>
  <c r="L2708" i="5"/>
  <c r="L2709" i="5"/>
  <c r="L2710" i="5"/>
  <c r="L2711" i="5"/>
  <c r="L2712" i="5"/>
  <c r="L2713" i="5"/>
  <c r="L2714" i="5"/>
  <c r="L2715" i="5"/>
  <c r="L2716" i="5"/>
  <c r="L2717" i="5"/>
  <c r="L2718" i="5"/>
  <c r="L2719" i="5"/>
  <c r="L2720" i="5"/>
  <c r="L2721" i="5"/>
  <c r="L2722" i="5"/>
  <c r="L2723" i="5"/>
  <c r="L2724" i="5"/>
  <c r="L2725" i="5"/>
  <c r="L2726" i="5"/>
  <c r="L2727" i="5"/>
  <c r="L2728" i="5"/>
  <c r="L2729" i="5"/>
  <c r="L2730" i="5"/>
  <c r="L2731" i="5"/>
  <c r="L2732" i="5"/>
  <c r="L2733" i="5"/>
  <c r="L2734" i="5"/>
  <c r="L2735" i="5"/>
  <c r="L2736" i="5"/>
  <c r="L2737" i="5"/>
  <c r="L2738" i="5"/>
  <c r="L2739" i="5"/>
  <c r="L2740" i="5"/>
  <c r="L2741" i="5"/>
  <c r="L2742" i="5"/>
  <c r="L2743" i="5"/>
  <c r="L2744" i="5"/>
  <c r="L2745" i="5"/>
  <c r="L2746" i="5"/>
  <c r="L2747" i="5"/>
  <c r="L2748" i="5"/>
  <c r="L2749" i="5"/>
  <c r="L2750" i="5"/>
  <c r="L2751" i="5"/>
  <c r="L2752" i="5"/>
  <c r="L2753" i="5"/>
  <c r="L2754" i="5"/>
  <c r="L2755" i="5"/>
  <c r="L2756" i="5"/>
  <c r="L2757" i="5"/>
  <c r="L2758" i="5"/>
  <c r="L2759" i="5"/>
  <c r="L2760" i="5"/>
  <c r="L2761" i="5"/>
  <c r="L2762" i="5"/>
  <c r="L2763" i="5"/>
  <c r="L2764" i="5"/>
  <c r="L2765" i="5"/>
  <c r="L2766" i="5"/>
  <c r="L2767" i="5"/>
  <c r="L2768" i="5"/>
  <c r="L2769" i="5"/>
  <c r="L2770" i="5"/>
  <c r="L2771" i="5"/>
  <c r="L2772" i="5"/>
  <c r="L2773" i="5"/>
  <c r="L2774" i="5"/>
  <c r="L2775" i="5"/>
  <c r="L2776" i="5"/>
  <c r="L2777" i="5"/>
  <c r="L2778" i="5"/>
  <c r="L2779" i="5"/>
  <c r="L2780" i="5"/>
  <c r="L2781" i="5"/>
  <c r="L2782" i="5"/>
  <c r="L2783" i="5"/>
  <c r="L2784" i="5"/>
  <c r="L2785" i="5"/>
  <c r="L2786" i="5"/>
  <c r="L2787" i="5"/>
  <c r="L2788" i="5"/>
  <c r="L2789" i="5"/>
  <c r="L2790" i="5"/>
  <c r="L2791" i="5"/>
  <c r="L2792" i="5"/>
  <c r="L2793" i="5"/>
  <c r="L2794" i="5"/>
  <c r="L2795" i="5"/>
  <c r="L2796" i="5"/>
  <c r="L2797" i="5"/>
  <c r="L2798" i="5"/>
  <c r="L2799" i="5"/>
  <c r="L2800" i="5"/>
  <c r="L2801" i="5"/>
  <c r="L2802" i="5"/>
  <c r="L2803" i="5"/>
  <c r="L2804" i="5"/>
  <c r="L2805" i="5"/>
  <c r="L2806" i="5"/>
  <c r="L2807" i="5"/>
  <c r="L2808" i="5"/>
  <c r="L2809" i="5"/>
  <c r="L2810" i="5"/>
  <c r="L2811" i="5"/>
  <c r="L2812" i="5"/>
  <c r="L2813" i="5"/>
  <c r="L2814" i="5"/>
  <c r="L2815" i="5"/>
  <c r="L2816" i="5"/>
  <c r="L2817" i="5"/>
  <c r="L2818" i="5"/>
  <c r="L2819" i="5"/>
  <c r="L2820" i="5"/>
  <c r="L2821" i="5"/>
  <c r="L2822" i="5"/>
  <c r="L2823" i="5"/>
  <c r="L2824" i="5"/>
  <c r="L2825" i="5"/>
  <c r="L2826" i="5"/>
  <c r="L2827" i="5"/>
  <c r="L2828" i="5"/>
  <c r="L2829" i="5"/>
  <c r="L2830" i="5"/>
  <c r="L2831" i="5"/>
  <c r="L2832" i="5"/>
  <c r="L2833" i="5"/>
  <c r="L2834" i="5"/>
  <c r="L2835" i="5"/>
  <c r="L2836" i="5"/>
  <c r="L2837" i="5"/>
  <c r="L2838" i="5"/>
  <c r="L2839" i="5"/>
  <c r="L2840" i="5"/>
  <c r="L2841" i="5"/>
  <c r="L2842" i="5"/>
  <c r="L2843" i="5"/>
  <c r="L2844" i="5"/>
  <c r="L2845" i="5"/>
  <c r="L2846" i="5"/>
  <c r="L2847" i="5"/>
  <c r="L2848" i="5"/>
  <c r="L2849" i="5"/>
  <c r="L2850" i="5"/>
  <c r="L2851" i="5"/>
  <c r="L2852" i="5"/>
  <c r="L2853" i="5"/>
  <c r="L2854" i="5"/>
  <c r="L2855" i="5"/>
  <c r="L2856" i="5"/>
  <c r="L2857" i="5"/>
  <c r="L2858" i="5"/>
  <c r="L2859" i="5"/>
  <c r="L2860" i="5"/>
  <c r="L2861" i="5"/>
  <c r="L2862" i="5"/>
  <c r="L2863" i="5"/>
  <c r="L2864" i="5"/>
  <c r="L2865" i="5"/>
  <c r="L2866" i="5"/>
  <c r="L2867" i="5"/>
  <c r="L2868" i="5"/>
  <c r="L2869" i="5"/>
  <c r="L2870" i="5"/>
  <c r="L2871" i="5"/>
  <c r="L2872" i="5"/>
  <c r="L2873" i="5"/>
  <c r="L2874" i="5"/>
  <c r="L2875" i="5"/>
  <c r="L2876" i="5"/>
  <c r="L2877" i="5"/>
  <c r="L2878" i="5"/>
  <c r="L2879" i="5"/>
  <c r="L2880" i="5"/>
  <c r="L2881" i="5"/>
  <c r="L2882" i="5"/>
  <c r="L2883" i="5"/>
  <c r="L2884" i="5"/>
  <c r="L2885" i="5"/>
  <c r="L2886" i="5"/>
  <c r="L2887" i="5"/>
  <c r="L2888" i="5"/>
  <c r="L2889" i="5"/>
  <c r="L2890" i="5"/>
  <c r="L2891" i="5"/>
  <c r="L2892" i="5"/>
  <c r="L2893" i="5"/>
  <c r="L2894" i="5"/>
  <c r="L2895" i="5"/>
  <c r="L2896" i="5"/>
  <c r="L2897" i="5"/>
  <c r="L2898" i="5"/>
  <c r="L2899" i="5"/>
  <c r="L2900" i="5"/>
  <c r="L2901" i="5"/>
  <c r="L2902" i="5"/>
  <c r="L2903" i="5"/>
  <c r="L2904" i="5"/>
  <c r="L2905" i="5"/>
  <c r="L2906" i="5"/>
  <c r="L2907" i="5"/>
  <c r="L2908" i="5"/>
  <c r="L2909" i="5"/>
  <c r="L2910" i="5"/>
  <c r="L2911" i="5"/>
  <c r="L2912" i="5"/>
  <c r="L2913" i="5"/>
  <c r="L2914" i="5"/>
  <c r="L2915" i="5"/>
  <c r="L2916" i="5"/>
  <c r="L2917" i="5"/>
  <c r="L2918" i="5"/>
  <c r="L2919" i="5"/>
  <c r="L2920" i="5"/>
  <c r="L2921" i="5"/>
  <c r="L2922" i="5"/>
  <c r="L2923" i="5"/>
  <c r="L2924" i="5"/>
  <c r="L2925" i="5"/>
  <c r="L2926" i="5"/>
  <c r="L2927" i="5"/>
  <c r="L2928" i="5"/>
  <c r="L2929" i="5"/>
  <c r="L2930" i="5"/>
  <c r="L2931" i="5"/>
  <c r="L2932" i="5"/>
  <c r="L2933" i="5"/>
  <c r="L2934" i="5"/>
  <c r="L2935" i="5"/>
  <c r="L2936" i="5"/>
  <c r="L2937" i="5"/>
  <c r="L2938" i="5"/>
  <c r="L2939" i="5"/>
  <c r="L2940" i="5"/>
  <c r="L2941" i="5"/>
  <c r="L2942" i="5"/>
  <c r="L2943" i="5"/>
  <c r="L2944" i="5"/>
  <c r="L2945" i="5"/>
  <c r="L2946" i="5"/>
  <c r="L2947" i="5"/>
  <c r="L2948" i="5"/>
  <c r="L2949" i="5"/>
  <c r="L2950" i="5"/>
  <c r="L2951" i="5"/>
  <c r="L2952" i="5"/>
  <c r="L2953" i="5"/>
  <c r="L2954" i="5"/>
  <c r="L2955" i="5"/>
  <c r="L2956" i="5"/>
  <c r="L2957" i="5"/>
  <c r="L2958" i="5"/>
  <c r="L2959" i="5"/>
  <c r="L2960" i="5"/>
  <c r="L2961" i="5"/>
  <c r="L2962" i="5"/>
  <c r="L2963" i="5"/>
  <c r="L2964" i="5"/>
  <c r="L2965" i="5"/>
  <c r="L2966" i="5"/>
  <c r="L2967" i="5"/>
  <c r="L2968" i="5"/>
  <c r="L2969" i="5"/>
  <c r="L2970" i="5"/>
  <c r="L2971" i="5"/>
  <c r="L2972" i="5"/>
  <c r="L2973" i="5"/>
  <c r="L2974" i="5"/>
  <c r="L2975" i="5"/>
  <c r="L2976" i="5"/>
  <c r="L2977" i="5"/>
  <c r="L2978" i="5"/>
  <c r="L2979" i="5"/>
  <c r="L2980" i="5"/>
  <c r="L2981" i="5"/>
  <c r="L2982" i="5"/>
  <c r="L2983" i="5"/>
  <c r="L2984" i="5"/>
  <c r="L2985" i="5"/>
  <c r="L2986" i="5"/>
  <c r="L2987" i="5"/>
  <c r="L2988" i="5"/>
  <c r="L2989" i="5"/>
  <c r="L2990" i="5"/>
  <c r="L2991" i="5"/>
  <c r="L2992" i="5"/>
  <c r="L2993" i="5"/>
  <c r="L2994" i="5"/>
  <c r="L2995" i="5"/>
  <c r="L2996" i="5"/>
  <c r="L2997" i="5"/>
  <c r="L2998" i="5"/>
  <c r="L2999" i="5"/>
  <c r="L3000" i="5"/>
  <c r="L3001" i="5"/>
  <c r="L3002" i="5"/>
  <c r="L3003" i="5"/>
  <c r="L3004" i="5"/>
  <c r="L3005" i="5"/>
  <c r="L3006" i="5"/>
  <c r="L3007" i="5"/>
  <c r="L3008" i="5"/>
  <c r="L3009" i="5"/>
  <c r="L3010" i="5"/>
  <c r="L3011" i="5"/>
  <c r="L3012" i="5"/>
  <c r="L3013" i="5"/>
  <c r="L3014" i="5"/>
  <c r="L3015" i="5"/>
  <c r="L3016" i="5"/>
  <c r="L3017" i="5"/>
  <c r="L3018" i="5"/>
  <c r="L3019" i="5"/>
  <c r="L3020" i="5"/>
  <c r="L3021" i="5"/>
  <c r="L3022" i="5"/>
  <c r="L3023" i="5"/>
  <c r="L3024" i="5"/>
  <c r="L3025" i="5"/>
  <c r="L3026" i="5"/>
  <c r="L3027" i="5"/>
  <c r="L3028" i="5"/>
  <c r="L3029" i="5"/>
  <c r="L3030" i="5"/>
  <c r="L3031" i="5"/>
  <c r="L3032" i="5"/>
  <c r="L3033" i="5"/>
  <c r="L3034" i="5"/>
  <c r="L3035" i="5"/>
  <c r="L3036" i="5"/>
  <c r="L3037" i="5"/>
  <c r="L3038" i="5"/>
  <c r="L3039" i="5"/>
  <c r="L3040" i="5"/>
  <c r="L3041" i="5"/>
  <c r="L3042" i="5"/>
  <c r="L3043" i="5"/>
  <c r="L3044" i="5"/>
  <c r="L3045" i="5"/>
  <c r="L3046" i="5"/>
  <c r="L3047" i="5"/>
  <c r="L3048" i="5"/>
  <c r="L3049" i="5"/>
  <c r="L3050" i="5"/>
  <c r="L3051" i="5"/>
  <c r="L3052" i="5"/>
  <c r="L3053" i="5"/>
  <c r="L3054" i="5"/>
  <c r="L3055" i="5"/>
  <c r="L3056" i="5"/>
  <c r="L3057" i="5"/>
  <c r="L3058" i="5"/>
  <c r="L3059" i="5"/>
  <c r="L3060" i="5"/>
  <c r="L3061" i="5"/>
  <c r="L3062" i="5"/>
  <c r="L3063" i="5"/>
  <c r="L3064" i="5"/>
  <c r="L3065" i="5"/>
  <c r="L3066" i="5"/>
  <c r="L3067" i="5"/>
  <c r="L3068" i="5"/>
  <c r="L3069" i="5"/>
  <c r="L3070" i="5"/>
  <c r="L3071" i="5"/>
  <c r="L3072" i="5"/>
  <c r="L3073" i="5"/>
  <c r="L3074" i="5"/>
  <c r="L3075" i="5"/>
  <c r="L3076" i="5"/>
  <c r="L3077" i="5"/>
  <c r="L3078" i="5"/>
  <c r="L3079" i="5"/>
  <c r="L3080" i="5"/>
  <c r="L3081" i="5"/>
  <c r="L3082" i="5"/>
  <c r="L3083" i="5"/>
  <c r="L3084" i="5"/>
  <c r="L3085" i="5"/>
  <c r="L3086" i="5"/>
  <c r="L3087" i="5"/>
  <c r="L3088" i="5"/>
  <c r="L3089" i="5"/>
  <c r="L3090" i="5"/>
  <c r="L3091" i="5"/>
  <c r="L3092" i="5"/>
  <c r="L3093" i="5"/>
  <c r="L3094" i="5"/>
  <c r="L3095" i="5"/>
  <c r="L3096" i="5"/>
  <c r="L3097" i="5"/>
  <c r="L3098" i="5"/>
  <c r="L3099" i="5"/>
  <c r="L3100" i="5"/>
  <c r="L3101" i="5"/>
  <c r="L3102" i="5"/>
  <c r="L3103" i="5"/>
  <c r="L3104" i="5"/>
  <c r="L3105" i="5"/>
  <c r="L3106" i="5"/>
  <c r="L3107" i="5"/>
  <c r="L3108" i="5"/>
  <c r="L3109" i="5"/>
  <c r="L3110" i="5"/>
  <c r="L3111" i="5"/>
  <c r="L3112" i="5"/>
  <c r="L3113" i="5"/>
  <c r="L3114" i="5"/>
  <c r="L3115" i="5"/>
  <c r="L3116" i="5"/>
  <c r="L3117" i="5"/>
  <c r="L3118" i="5"/>
  <c r="L3119" i="5"/>
  <c r="L3120" i="5"/>
  <c r="L3121" i="5"/>
  <c r="L3122" i="5"/>
  <c r="L3123" i="5"/>
  <c r="L3124" i="5"/>
  <c r="L3125" i="5"/>
  <c r="L3126" i="5"/>
  <c r="L3127" i="5"/>
  <c r="L3128" i="5"/>
  <c r="L3129" i="5"/>
  <c r="L3130" i="5"/>
  <c r="L3131" i="5"/>
  <c r="L3132" i="5"/>
  <c r="L3133" i="5"/>
  <c r="L3134" i="5"/>
  <c r="L3135" i="5"/>
  <c r="L3136" i="5"/>
  <c r="L3137" i="5"/>
  <c r="L3138" i="5"/>
  <c r="L3139" i="5"/>
  <c r="L3140" i="5"/>
  <c r="L3141" i="5"/>
  <c r="L3142" i="5"/>
  <c r="L3143" i="5"/>
  <c r="L3144" i="5"/>
  <c r="L3145" i="5"/>
  <c r="L3146" i="5"/>
  <c r="L3147" i="5"/>
  <c r="L3148" i="5"/>
  <c r="L3149" i="5"/>
  <c r="L3150" i="5"/>
  <c r="L3151" i="5"/>
  <c r="L3152" i="5"/>
  <c r="L3153" i="5"/>
  <c r="L3154" i="5"/>
  <c r="L3155" i="5"/>
  <c r="L3156" i="5"/>
  <c r="L3157" i="5"/>
  <c r="L3158" i="5"/>
  <c r="L3159" i="5"/>
  <c r="L3160" i="5"/>
  <c r="L3161" i="5"/>
  <c r="L3162" i="5"/>
  <c r="L3163" i="5"/>
  <c r="L3164" i="5"/>
  <c r="L3165" i="5"/>
  <c r="L3166" i="5"/>
  <c r="L3167" i="5"/>
  <c r="L3168" i="5"/>
  <c r="L3169" i="5"/>
  <c r="L3170" i="5"/>
  <c r="L3171" i="5"/>
  <c r="L3172" i="5"/>
  <c r="L3173" i="5"/>
  <c r="L3174" i="5"/>
  <c r="L3175" i="5"/>
  <c r="L3176" i="5"/>
  <c r="L3177" i="5"/>
  <c r="L3178" i="5"/>
  <c r="L3179" i="5"/>
  <c r="L3180" i="5"/>
  <c r="L3181" i="5"/>
  <c r="L3182" i="5"/>
  <c r="L3183" i="5"/>
  <c r="L3184" i="5"/>
  <c r="L3185" i="5"/>
  <c r="L3186" i="5"/>
  <c r="L3187" i="5"/>
  <c r="L3188" i="5"/>
  <c r="L3189" i="5"/>
  <c r="L3190" i="5"/>
  <c r="L3191" i="5"/>
  <c r="L3192" i="5"/>
  <c r="L3193" i="5"/>
  <c r="L3194" i="5"/>
  <c r="L3195" i="5"/>
  <c r="L3196" i="5"/>
  <c r="L3197" i="5"/>
  <c r="L3198" i="5"/>
  <c r="L3199" i="5"/>
  <c r="L3200" i="5"/>
  <c r="L3201" i="5"/>
  <c r="L3202" i="5"/>
  <c r="L3203" i="5"/>
  <c r="L3204" i="5"/>
  <c r="L3205" i="5"/>
  <c r="L3206" i="5"/>
  <c r="L3207" i="5"/>
  <c r="L3208" i="5"/>
  <c r="L3209" i="5"/>
  <c r="L3210" i="5"/>
  <c r="L3211" i="5"/>
  <c r="L3212" i="5"/>
  <c r="L3213" i="5"/>
  <c r="L3214" i="5"/>
  <c r="L3215" i="5"/>
  <c r="L3216" i="5"/>
  <c r="L3217" i="5"/>
  <c r="L3218" i="5"/>
  <c r="L3219" i="5"/>
  <c r="L3220" i="5"/>
  <c r="L3221" i="5"/>
  <c r="L3222" i="5"/>
  <c r="L3223" i="5"/>
  <c r="L3224" i="5"/>
  <c r="L3225" i="5"/>
  <c r="L3226" i="5"/>
  <c r="L3227" i="5"/>
  <c r="L3228" i="5"/>
  <c r="L3229" i="5"/>
  <c r="L3230" i="5"/>
  <c r="L3231" i="5"/>
  <c r="L3232" i="5"/>
  <c r="L3233" i="5"/>
  <c r="L3234" i="5"/>
  <c r="L3235" i="5"/>
  <c r="L3236" i="5"/>
  <c r="L3237" i="5"/>
  <c r="L3238" i="5"/>
  <c r="L3239" i="5"/>
  <c r="L3240" i="5"/>
  <c r="L3241" i="5"/>
  <c r="L3242" i="5"/>
  <c r="L3243" i="5"/>
  <c r="L3244" i="5"/>
  <c r="L3245" i="5"/>
  <c r="L3246" i="5"/>
  <c r="L3247" i="5"/>
  <c r="L3248" i="5"/>
  <c r="L3249" i="5"/>
  <c r="L3250" i="5"/>
  <c r="L3251" i="5"/>
  <c r="L3252" i="5"/>
  <c r="L3253" i="5"/>
  <c r="L3254" i="5"/>
  <c r="L3255" i="5"/>
  <c r="L3256" i="5"/>
  <c r="L3257" i="5"/>
  <c r="L3258" i="5"/>
  <c r="L3259" i="5"/>
  <c r="L3260" i="5"/>
  <c r="L3261" i="5"/>
  <c r="L3262" i="5"/>
  <c r="L3263" i="5"/>
  <c r="L3264" i="5"/>
  <c r="L3265" i="5"/>
  <c r="L3266" i="5"/>
  <c r="L3267" i="5"/>
  <c r="L3268" i="5"/>
  <c r="L3269" i="5"/>
  <c r="L3270" i="5"/>
  <c r="L3271" i="5"/>
  <c r="L3272" i="5"/>
  <c r="L3273" i="5"/>
  <c r="L3274" i="5"/>
  <c r="L3275" i="5"/>
  <c r="L3276" i="5"/>
  <c r="L3277" i="5"/>
  <c r="L3278" i="5"/>
  <c r="L3279" i="5"/>
  <c r="L3280" i="5"/>
  <c r="L3281" i="5"/>
  <c r="L3282" i="5"/>
  <c r="L3283" i="5"/>
  <c r="L3284" i="5"/>
  <c r="L3285" i="5"/>
  <c r="L3286" i="5"/>
  <c r="L3287" i="5"/>
  <c r="L3288" i="5"/>
  <c r="L3289" i="5"/>
  <c r="L3290" i="5"/>
  <c r="L3291" i="5"/>
  <c r="L3292" i="5"/>
  <c r="L3293" i="5"/>
  <c r="L3294" i="5"/>
  <c r="L3295" i="5"/>
  <c r="L3296" i="5"/>
  <c r="L3297" i="5"/>
  <c r="L3298" i="5"/>
  <c r="L3299" i="5"/>
  <c r="L3300" i="5"/>
  <c r="L3301" i="5"/>
  <c r="L3302" i="5"/>
  <c r="L3303" i="5"/>
  <c r="L3304" i="5"/>
  <c r="L3305" i="5"/>
  <c r="L3306" i="5"/>
  <c r="L3307" i="5"/>
  <c r="L3308" i="5"/>
  <c r="L3309" i="5"/>
  <c r="L3310" i="5"/>
  <c r="L3311" i="5"/>
  <c r="L3312" i="5"/>
  <c r="L3313" i="5"/>
  <c r="L3314" i="5"/>
  <c r="L3315" i="5"/>
  <c r="L3316" i="5"/>
  <c r="L3317" i="5"/>
  <c r="L3318" i="5"/>
  <c r="L3319" i="5"/>
  <c r="L3320" i="5"/>
  <c r="L3321" i="5"/>
  <c r="L3322" i="5"/>
  <c r="L3323" i="5"/>
  <c r="L3324" i="5"/>
  <c r="L3325" i="5"/>
  <c r="L3326" i="5"/>
  <c r="L3327" i="5"/>
  <c r="L3328" i="5"/>
  <c r="L3329" i="5"/>
  <c r="L3330" i="5"/>
  <c r="L3331" i="5"/>
  <c r="L3332" i="5"/>
  <c r="L3333" i="5"/>
  <c r="L3334" i="5"/>
  <c r="L3335" i="5"/>
  <c r="L3336" i="5"/>
  <c r="L3337" i="5"/>
  <c r="L3338" i="5"/>
  <c r="L3339" i="5"/>
  <c r="L3340" i="5"/>
  <c r="L3341" i="5"/>
  <c r="L3342" i="5"/>
  <c r="L3343" i="5"/>
  <c r="L3344" i="5"/>
  <c r="L3345" i="5"/>
  <c r="L3346" i="5"/>
  <c r="L3347" i="5"/>
  <c r="L3348" i="5"/>
  <c r="L3349" i="5"/>
  <c r="L3350" i="5"/>
  <c r="L3351" i="5"/>
  <c r="L3352" i="5"/>
  <c r="L3353" i="5"/>
  <c r="L3354" i="5"/>
  <c r="L3355" i="5"/>
  <c r="L3356" i="5"/>
  <c r="L3357" i="5"/>
  <c r="L3358" i="5"/>
  <c r="L3359" i="5"/>
  <c r="L3360" i="5"/>
  <c r="L3361" i="5"/>
  <c r="L3362" i="5"/>
  <c r="L3363" i="5"/>
  <c r="L3364" i="5"/>
  <c r="L3365" i="5"/>
  <c r="L3366" i="5"/>
  <c r="L3367" i="5"/>
  <c r="L3368" i="5"/>
  <c r="L3369" i="5"/>
  <c r="L3370" i="5"/>
  <c r="L3371" i="5"/>
  <c r="L3372" i="5"/>
  <c r="L3373" i="5"/>
  <c r="L3374" i="5"/>
  <c r="L3375" i="5"/>
  <c r="L3376" i="5"/>
  <c r="L3377" i="5"/>
  <c r="L3378" i="5"/>
  <c r="L3379" i="5"/>
  <c r="L3380" i="5"/>
  <c r="L3381" i="5"/>
  <c r="L3382" i="5"/>
  <c r="L3383" i="5"/>
  <c r="L3384" i="5"/>
  <c r="L3385" i="5"/>
  <c r="L3386" i="5"/>
  <c r="L3387" i="5"/>
  <c r="L3388" i="5"/>
  <c r="L3389" i="5"/>
  <c r="L3390" i="5"/>
  <c r="L3391" i="5"/>
  <c r="L3392" i="5"/>
  <c r="L3393" i="5"/>
  <c r="L3394" i="5"/>
  <c r="L3395" i="5"/>
  <c r="L3396" i="5"/>
  <c r="L3397" i="5"/>
  <c r="L3398" i="5"/>
  <c r="L3399" i="5"/>
  <c r="L3400" i="5"/>
  <c r="L3401" i="5"/>
  <c r="L3402" i="5"/>
  <c r="L3403" i="5"/>
  <c r="L3404" i="5"/>
  <c r="L3405" i="5"/>
  <c r="L3406" i="5"/>
  <c r="L3407" i="5"/>
  <c r="L3408" i="5"/>
  <c r="L3409" i="5"/>
  <c r="L3410" i="5"/>
  <c r="L3411" i="5"/>
  <c r="L3412" i="5"/>
  <c r="L3413" i="5"/>
  <c r="L3414" i="5"/>
  <c r="L3415" i="5"/>
  <c r="L3416" i="5"/>
  <c r="L3417" i="5"/>
  <c r="L3418" i="5"/>
  <c r="L3419" i="5"/>
  <c r="L3420" i="5"/>
  <c r="L3421" i="5"/>
  <c r="L3422" i="5"/>
  <c r="L3423" i="5"/>
  <c r="L3424" i="5"/>
  <c r="L3425" i="5"/>
  <c r="L3426" i="5"/>
  <c r="L3427" i="5"/>
  <c r="L3428" i="5"/>
  <c r="L3429" i="5"/>
  <c r="L3430" i="5"/>
  <c r="L3431" i="5"/>
  <c r="L3432" i="5"/>
  <c r="L3433" i="5"/>
  <c r="L3434" i="5"/>
  <c r="L3435" i="5"/>
  <c r="L3436" i="5"/>
  <c r="L3437" i="5"/>
  <c r="L3438" i="5"/>
  <c r="L3439" i="5"/>
  <c r="L3440" i="5"/>
  <c r="L3441" i="5"/>
  <c r="L3442" i="5"/>
  <c r="L3443" i="5"/>
  <c r="L3444" i="5"/>
  <c r="L3445" i="5"/>
  <c r="L3446" i="5"/>
  <c r="L3447" i="5"/>
  <c r="L3448" i="5"/>
  <c r="L3449" i="5"/>
  <c r="L3450" i="5"/>
  <c r="L3451" i="5"/>
  <c r="L3452" i="5"/>
  <c r="L3453" i="5"/>
  <c r="L3454" i="5"/>
  <c r="L3455" i="5"/>
  <c r="L3456" i="5"/>
  <c r="L3457" i="5"/>
  <c r="L3458" i="5"/>
  <c r="L3459" i="5"/>
  <c r="L3460" i="5"/>
  <c r="L3461" i="5"/>
  <c r="L3462" i="5"/>
  <c r="L3463" i="5"/>
  <c r="L3464" i="5"/>
  <c r="L3465" i="5"/>
  <c r="L3466" i="5"/>
  <c r="L3467" i="5"/>
  <c r="L3468" i="5"/>
  <c r="L3469" i="5"/>
  <c r="L3470" i="5"/>
  <c r="L3471" i="5"/>
  <c r="L3472" i="5"/>
  <c r="L3473" i="5"/>
  <c r="L3474" i="5"/>
  <c r="L3475" i="5"/>
  <c r="L3476" i="5"/>
  <c r="L3477" i="5"/>
  <c r="L3478" i="5"/>
  <c r="L3479" i="5"/>
  <c r="L3480" i="5"/>
  <c r="L3481" i="5"/>
  <c r="L3482" i="5"/>
  <c r="L3483" i="5"/>
  <c r="L3484" i="5"/>
  <c r="L3485" i="5"/>
  <c r="L3486" i="5"/>
  <c r="L3487" i="5"/>
  <c r="L3488" i="5"/>
  <c r="L3489" i="5"/>
  <c r="L3490" i="5"/>
  <c r="L3491" i="5"/>
  <c r="L3492" i="5"/>
  <c r="L3493" i="5"/>
  <c r="L3494" i="5"/>
  <c r="L3495" i="5"/>
  <c r="L3496" i="5"/>
  <c r="L3497" i="5"/>
  <c r="L3498" i="5"/>
  <c r="L3499" i="5"/>
  <c r="L3500" i="5"/>
  <c r="L3501" i="5"/>
  <c r="L3502" i="5"/>
  <c r="L3503" i="5"/>
  <c r="L3504" i="5"/>
  <c r="L3505" i="5"/>
  <c r="L3506" i="5"/>
  <c r="L3507" i="5"/>
  <c r="L3508" i="5"/>
  <c r="L3509" i="5"/>
  <c r="L3510" i="5"/>
  <c r="L3511" i="5"/>
  <c r="L3512" i="5"/>
  <c r="L3513" i="5"/>
  <c r="L3514" i="5"/>
  <c r="L3515" i="5"/>
  <c r="L3516" i="5"/>
  <c r="L3517" i="5"/>
  <c r="L3518" i="5"/>
  <c r="L3519" i="5"/>
  <c r="L3520" i="5"/>
  <c r="L3521" i="5"/>
  <c r="L3522" i="5"/>
  <c r="L3523" i="5"/>
  <c r="L3524" i="5"/>
  <c r="L3525" i="5"/>
  <c r="L3526" i="5"/>
  <c r="L3527" i="5"/>
  <c r="L3528" i="5"/>
  <c r="L3529" i="5"/>
  <c r="L3530" i="5"/>
  <c r="L3531" i="5"/>
  <c r="L3532" i="5"/>
  <c r="L3533" i="5"/>
  <c r="L3534" i="5"/>
  <c r="L3535" i="5"/>
  <c r="L3536" i="5"/>
  <c r="L3537" i="5"/>
  <c r="L3538" i="5"/>
  <c r="L3539" i="5"/>
  <c r="L3540" i="5"/>
  <c r="L3541" i="5"/>
  <c r="L3542" i="5"/>
  <c r="L3543" i="5"/>
  <c r="L3544" i="5"/>
  <c r="L3545" i="5"/>
  <c r="L3546" i="5"/>
  <c r="L3547" i="5"/>
  <c r="L3548" i="5"/>
  <c r="L3549" i="5"/>
  <c r="L3550" i="5"/>
  <c r="L3551" i="5"/>
  <c r="L3552" i="5"/>
  <c r="L3553" i="5"/>
  <c r="L3554" i="5"/>
  <c r="L3555" i="5"/>
  <c r="L3556" i="5"/>
  <c r="L3557" i="5"/>
  <c r="L3558" i="5"/>
  <c r="L3559" i="5"/>
  <c r="L3560" i="5"/>
  <c r="L3561" i="5"/>
  <c r="L3562" i="5"/>
  <c r="L3563" i="5"/>
  <c r="L3564" i="5"/>
  <c r="L3565" i="5"/>
  <c r="L3566" i="5"/>
  <c r="L3567" i="5"/>
  <c r="L3568" i="5"/>
  <c r="L3569" i="5"/>
  <c r="L3570" i="5"/>
  <c r="L3571" i="5"/>
  <c r="L3572" i="5"/>
  <c r="L3573" i="5"/>
  <c r="L3574" i="5"/>
  <c r="L3575" i="5"/>
  <c r="L3576" i="5"/>
  <c r="L3577" i="5"/>
  <c r="L3578" i="5"/>
  <c r="L3579" i="5"/>
  <c r="L3580" i="5"/>
  <c r="L3581" i="5"/>
  <c r="L3582" i="5"/>
  <c r="L3583" i="5"/>
  <c r="L3584" i="5"/>
  <c r="L3585" i="5"/>
  <c r="L3586" i="5"/>
  <c r="L3587" i="5"/>
  <c r="L3588" i="5"/>
  <c r="L3589" i="5"/>
  <c r="L3590" i="5"/>
  <c r="L3591" i="5"/>
  <c r="L3592" i="5"/>
  <c r="L3593" i="5"/>
  <c r="L3594" i="5"/>
  <c r="L3595" i="5"/>
  <c r="L3596" i="5"/>
  <c r="L3597" i="5"/>
  <c r="L3598" i="5"/>
  <c r="L3599" i="5"/>
  <c r="L3600" i="5"/>
  <c r="L3601" i="5"/>
  <c r="L3602" i="5"/>
  <c r="L3603" i="5"/>
  <c r="L3604" i="5"/>
  <c r="L3605" i="5"/>
  <c r="L3606" i="5"/>
  <c r="L3607" i="5"/>
  <c r="L3608" i="5"/>
  <c r="L3609" i="5"/>
  <c r="L3610" i="5"/>
  <c r="L3611" i="5"/>
  <c r="L3612" i="5"/>
  <c r="L3613" i="5"/>
  <c r="L3614" i="5"/>
  <c r="L3615" i="5"/>
  <c r="L3616" i="5"/>
  <c r="L3617" i="5"/>
  <c r="L3618" i="5"/>
  <c r="L3619" i="5"/>
  <c r="L3620" i="5"/>
  <c r="L3621" i="5"/>
  <c r="L3622" i="5"/>
  <c r="L3623" i="5"/>
  <c r="L3624" i="5"/>
  <c r="L3625" i="5"/>
  <c r="L3626" i="5"/>
  <c r="L3627" i="5"/>
  <c r="L3628" i="5"/>
  <c r="L3629" i="5"/>
  <c r="L3630" i="5"/>
  <c r="L3631" i="5"/>
  <c r="L3632" i="5"/>
  <c r="L3633" i="5"/>
  <c r="L3634" i="5"/>
  <c r="L3635" i="5"/>
  <c r="L3636" i="5"/>
  <c r="L3637" i="5"/>
  <c r="L3638" i="5"/>
  <c r="L3639" i="5"/>
  <c r="L3640" i="5"/>
  <c r="L3641" i="5"/>
  <c r="L3642" i="5"/>
  <c r="L3643" i="5"/>
  <c r="L3644" i="5"/>
  <c r="L3645" i="5"/>
  <c r="L3646" i="5"/>
  <c r="L3647" i="5"/>
  <c r="L3648" i="5"/>
  <c r="L3649" i="5"/>
  <c r="L3650" i="5"/>
  <c r="L3651" i="5"/>
  <c r="L3652" i="5"/>
  <c r="L3653" i="5"/>
  <c r="L3654" i="5"/>
  <c r="L3655" i="5"/>
  <c r="L3656" i="5"/>
  <c r="L3657" i="5"/>
  <c r="L3658" i="5"/>
  <c r="L3659" i="5"/>
  <c r="L3660" i="5"/>
  <c r="L3661" i="5"/>
  <c r="L3662" i="5"/>
  <c r="L3663" i="5"/>
  <c r="L3664" i="5"/>
  <c r="L3665" i="5"/>
  <c r="L3666" i="5"/>
  <c r="L3667" i="5"/>
  <c r="L3668" i="5"/>
  <c r="L3669" i="5"/>
  <c r="L3670" i="5"/>
  <c r="L3671" i="5"/>
  <c r="L3672" i="5"/>
  <c r="L3673" i="5"/>
  <c r="L3674" i="5"/>
  <c r="L3675" i="5"/>
  <c r="L3676" i="5"/>
  <c r="L3677" i="5"/>
  <c r="L3678" i="5"/>
  <c r="L3679" i="5"/>
  <c r="L3680" i="5"/>
  <c r="L3681" i="5"/>
  <c r="L3682" i="5"/>
  <c r="L3683" i="5"/>
  <c r="L3684" i="5"/>
  <c r="L3685" i="5"/>
  <c r="L3686" i="5"/>
  <c r="L3687" i="5"/>
  <c r="L3688" i="5"/>
  <c r="L3689" i="5"/>
  <c r="L3690" i="5"/>
  <c r="L3691" i="5"/>
  <c r="L3692" i="5"/>
  <c r="L3693" i="5"/>
  <c r="L3694" i="5"/>
  <c r="L3695" i="5"/>
  <c r="L3696" i="5"/>
  <c r="L3697" i="5"/>
  <c r="L3698" i="5"/>
  <c r="L3699" i="5"/>
  <c r="L3700" i="5"/>
  <c r="L3701" i="5"/>
  <c r="L3702" i="5"/>
  <c r="L3703" i="5"/>
  <c r="L3704" i="5"/>
  <c r="L3705" i="5"/>
  <c r="L3706" i="5"/>
  <c r="L3707" i="5"/>
  <c r="L3708" i="5"/>
  <c r="L3709" i="5"/>
  <c r="L3710" i="5"/>
  <c r="L3711" i="5"/>
  <c r="L3712" i="5"/>
  <c r="L3713" i="5"/>
  <c r="L3714" i="5"/>
  <c r="L3715" i="5"/>
  <c r="L3716" i="5"/>
  <c r="L3717" i="5"/>
  <c r="L3718" i="5"/>
  <c r="L3719" i="5"/>
  <c r="L3720" i="5"/>
  <c r="L3721" i="5"/>
  <c r="L3722" i="5"/>
  <c r="L3723" i="5"/>
  <c r="L3724" i="5"/>
  <c r="L3725" i="5"/>
  <c r="L3726" i="5"/>
  <c r="L3727" i="5"/>
  <c r="L3728" i="5"/>
  <c r="L3729" i="5"/>
  <c r="L3730" i="5"/>
  <c r="L3731" i="5"/>
  <c r="L3732" i="5"/>
  <c r="L3733" i="5"/>
  <c r="L3734" i="5"/>
  <c r="L3735" i="5"/>
  <c r="L3736" i="5"/>
  <c r="L3737" i="5"/>
  <c r="L3738" i="5"/>
  <c r="L3739" i="5"/>
  <c r="L3740" i="5"/>
  <c r="L3741" i="5"/>
  <c r="L3742" i="5"/>
  <c r="L3743" i="5"/>
  <c r="L3744" i="5"/>
  <c r="L3745" i="5"/>
  <c r="L3746" i="5"/>
  <c r="L3747" i="5"/>
  <c r="L3748" i="5"/>
  <c r="L3749" i="5"/>
  <c r="L3750" i="5"/>
  <c r="L3751" i="5"/>
  <c r="L3752" i="5"/>
  <c r="L3753" i="5"/>
  <c r="L3754" i="5"/>
  <c r="L3755" i="5"/>
  <c r="L3756" i="5"/>
  <c r="L3757" i="5"/>
  <c r="L3758" i="5"/>
  <c r="L3759" i="5"/>
  <c r="L3760" i="5"/>
  <c r="L3761" i="5"/>
  <c r="L3762" i="5"/>
  <c r="L3763" i="5"/>
  <c r="L3764" i="5"/>
  <c r="L3765" i="5"/>
  <c r="L3766" i="5"/>
  <c r="L3767" i="5"/>
  <c r="L3768" i="5"/>
  <c r="L3769" i="5"/>
  <c r="L3770" i="5"/>
  <c r="L3771" i="5"/>
  <c r="L3772" i="5"/>
  <c r="L3773" i="5"/>
  <c r="L3774" i="5"/>
  <c r="L3775" i="5"/>
  <c r="L3776" i="5"/>
  <c r="L3777" i="5"/>
  <c r="L3778" i="5"/>
  <c r="L3779" i="5"/>
  <c r="L3780" i="5"/>
  <c r="L3781" i="5"/>
  <c r="L3782" i="5"/>
  <c r="L3783" i="5"/>
  <c r="L3784" i="5"/>
  <c r="L3785" i="5"/>
  <c r="L3786" i="5"/>
  <c r="L3787" i="5"/>
  <c r="L3788" i="5"/>
  <c r="L3789" i="5"/>
  <c r="L3790" i="5"/>
  <c r="L3791" i="5"/>
  <c r="L3792" i="5"/>
  <c r="L3793" i="5"/>
  <c r="L3794" i="5"/>
  <c r="L3795" i="5"/>
  <c r="L3796" i="5"/>
  <c r="L3797" i="5"/>
  <c r="L3798" i="5"/>
  <c r="L3799" i="5"/>
  <c r="L3800" i="5"/>
  <c r="L3801" i="5"/>
  <c r="L3802" i="5"/>
  <c r="L3803" i="5"/>
  <c r="L3804" i="5"/>
  <c r="L3805" i="5"/>
  <c r="L3806" i="5"/>
  <c r="L3807" i="5"/>
  <c r="L3808" i="5"/>
  <c r="L3809" i="5"/>
  <c r="L3810" i="5"/>
  <c r="L3811" i="5"/>
  <c r="L3812" i="5"/>
  <c r="L3813" i="5"/>
  <c r="L3814" i="5"/>
  <c r="L3815" i="5"/>
  <c r="L3816" i="5"/>
  <c r="L3817" i="5"/>
  <c r="L3818" i="5"/>
  <c r="L3819" i="5"/>
  <c r="L3820" i="5"/>
  <c r="L3821" i="5"/>
  <c r="L3822" i="5"/>
  <c r="L3823" i="5"/>
  <c r="L3824" i="5"/>
  <c r="L3825" i="5"/>
  <c r="L3826" i="5"/>
  <c r="L3827" i="5"/>
  <c r="L3828" i="5"/>
  <c r="L3829" i="5"/>
  <c r="L3830" i="5"/>
  <c r="L3831" i="5"/>
  <c r="L3832" i="5"/>
  <c r="L3833" i="5"/>
  <c r="L3834" i="5"/>
  <c r="L3835" i="5"/>
  <c r="L3836" i="5"/>
  <c r="L3837" i="5"/>
  <c r="L3838" i="5"/>
  <c r="L3839" i="5"/>
  <c r="L3840" i="5"/>
  <c r="L3841" i="5"/>
  <c r="L3842" i="5"/>
  <c r="L3843" i="5"/>
  <c r="L3844" i="5"/>
  <c r="L3845" i="5"/>
  <c r="L3846" i="5"/>
  <c r="L3847" i="5"/>
  <c r="L3848" i="5"/>
  <c r="L3849" i="5"/>
  <c r="L3850" i="5"/>
  <c r="L3851" i="5"/>
  <c r="L3852" i="5"/>
  <c r="L3853" i="5"/>
  <c r="L3854" i="5"/>
  <c r="L3855" i="5"/>
  <c r="L3856" i="5"/>
  <c r="L3857" i="5"/>
  <c r="L3858" i="5"/>
  <c r="L3859" i="5"/>
  <c r="L3860" i="5"/>
  <c r="L3861" i="5"/>
  <c r="L3862" i="5"/>
  <c r="L3863" i="5"/>
  <c r="L3864" i="5"/>
  <c r="L3865" i="5"/>
  <c r="L3866" i="5"/>
  <c r="L3867" i="5"/>
  <c r="L3868" i="5"/>
  <c r="L3869" i="5"/>
  <c r="L3870" i="5"/>
  <c r="L3871" i="5"/>
  <c r="L3872" i="5"/>
  <c r="L3873" i="5"/>
  <c r="L3874" i="5"/>
  <c r="L3875" i="5"/>
  <c r="L3876" i="5"/>
  <c r="L3877" i="5"/>
  <c r="L3878" i="5"/>
  <c r="L3879" i="5"/>
  <c r="L3880" i="5"/>
  <c r="L3881" i="5"/>
  <c r="L3882" i="5"/>
  <c r="L3883" i="5"/>
  <c r="L3884" i="5"/>
  <c r="L3885" i="5"/>
  <c r="L3886" i="5"/>
  <c r="L3887" i="5"/>
  <c r="L3888" i="5"/>
  <c r="L3889" i="5"/>
  <c r="L3890" i="5"/>
  <c r="L3891" i="5"/>
  <c r="L3892" i="5"/>
  <c r="L3893" i="5"/>
  <c r="L3894" i="5"/>
  <c r="L3895" i="5"/>
  <c r="L3896" i="5"/>
  <c r="L3897" i="5"/>
  <c r="L3898" i="5"/>
  <c r="L3899" i="5"/>
  <c r="L3900" i="5"/>
  <c r="L3901" i="5"/>
  <c r="L3902" i="5"/>
  <c r="L3903" i="5"/>
  <c r="L3904" i="5"/>
  <c r="L3905" i="5"/>
  <c r="L3906" i="5"/>
  <c r="L3907" i="5"/>
  <c r="L3908" i="5"/>
  <c r="L3909" i="5"/>
  <c r="L3910" i="5"/>
  <c r="L3911" i="5"/>
  <c r="L3912" i="5"/>
  <c r="L3913" i="5"/>
  <c r="L3914" i="5"/>
  <c r="L3915" i="5"/>
  <c r="L3916" i="5"/>
  <c r="L3917" i="5"/>
  <c r="L3918" i="5"/>
  <c r="L3919" i="5"/>
  <c r="L3920" i="5"/>
  <c r="L3921" i="5"/>
  <c r="L3922" i="5"/>
  <c r="L3923" i="5"/>
  <c r="L3924" i="5"/>
  <c r="L3925" i="5"/>
  <c r="L3926" i="5"/>
  <c r="L3927" i="5"/>
  <c r="L3928" i="5"/>
  <c r="L3929" i="5"/>
  <c r="L3930" i="5"/>
  <c r="L3931" i="5"/>
  <c r="L3932" i="5"/>
  <c r="L3933" i="5"/>
  <c r="L3934" i="5"/>
  <c r="L3935" i="5"/>
  <c r="L3936" i="5"/>
  <c r="L3937" i="5"/>
  <c r="L3938" i="5"/>
  <c r="L3939" i="5"/>
  <c r="L3940" i="5"/>
  <c r="L3941" i="5"/>
  <c r="L3942" i="5"/>
  <c r="L3943" i="5"/>
  <c r="L3944" i="5"/>
  <c r="L3945" i="5"/>
  <c r="L3946" i="5"/>
  <c r="L3947" i="5"/>
  <c r="L3948" i="5"/>
  <c r="L3949" i="5"/>
  <c r="L3950" i="5"/>
  <c r="L3951" i="5"/>
  <c r="L3952" i="5"/>
  <c r="L3953" i="5"/>
  <c r="L3954" i="5"/>
  <c r="L3955" i="5"/>
  <c r="L3956" i="5"/>
  <c r="L3957" i="5"/>
  <c r="L3958" i="5"/>
  <c r="L3959" i="5"/>
  <c r="L3960" i="5"/>
  <c r="L3961" i="5"/>
  <c r="L3962" i="5"/>
  <c r="L3963" i="5"/>
  <c r="L3964" i="5"/>
  <c r="L3965" i="5"/>
  <c r="L3966" i="5"/>
  <c r="L3967" i="5"/>
  <c r="L3968" i="5"/>
  <c r="L3969" i="5"/>
  <c r="L3970" i="5"/>
  <c r="L3971" i="5"/>
  <c r="L3972" i="5"/>
  <c r="L3973" i="5"/>
  <c r="L3974" i="5"/>
  <c r="L3975" i="5"/>
  <c r="L3976" i="5"/>
  <c r="L3977" i="5"/>
  <c r="L3978" i="5"/>
  <c r="L3979" i="5"/>
  <c r="L3980" i="5"/>
  <c r="L3981" i="5"/>
  <c r="L3982" i="5"/>
  <c r="L3983" i="5"/>
  <c r="L3984" i="5"/>
  <c r="L3985" i="5"/>
  <c r="L3986" i="5"/>
  <c r="L3987" i="5"/>
  <c r="L3988" i="5"/>
  <c r="L3989" i="5"/>
  <c r="L3990" i="5"/>
  <c r="L3991" i="5"/>
  <c r="L3992" i="5"/>
  <c r="L3993" i="5"/>
  <c r="L3994" i="5"/>
  <c r="L3995" i="5"/>
  <c r="L3996" i="5"/>
  <c r="L3997" i="5"/>
  <c r="L3998" i="5"/>
  <c r="L3999" i="5"/>
  <c r="L4000" i="5"/>
  <c r="L4" i="5"/>
  <c r="L5" i="5"/>
  <c r="L6" i="5"/>
  <c r="L3" i="5"/>
  <c r="D8" i="9" l="1"/>
  <c r="D3" i="16"/>
  <c r="D8" i="16"/>
  <c r="D9" i="16"/>
  <c r="N7" i="8"/>
  <c r="K7" i="9"/>
  <c r="D9" i="9"/>
  <c r="D10" i="9"/>
  <c r="N5" i="8"/>
  <c r="N6" i="8"/>
  <c r="N8" i="8"/>
  <c r="D7" i="9"/>
  <c r="D5" i="16"/>
</calcChain>
</file>

<file path=xl/sharedStrings.xml><?xml version="1.0" encoding="utf-8"?>
<sst xmlns="http://schemas.openxmlformats.org/spreadsheetml/2006/main" count="35548" uniqueCount="3988">
  <si>
    <t>Order ID</t>
  </si>
  <si>
    <t>Order Date</t>
  </si>
  <si>
    <t>Region</t>
  </si>
  <si>
    <t>Product Category</t>
  </si>
  <si>
    <t>Sales Amount</t>
  </si>
  <si>
    <t>Quantity Sold</t>
  </si>
  <si>
    <t>Discount (%)</t>
  </si>
  <si>
    <t>Profit</t>
  </si>
  <si>
    <t>ab899d2f</t>
  </si>
  <si>
    <t>norTh</t>
  </si>
  <si>
    <t>groceries</t>
  </si>
  <si>
    <t>73484eb1</t>
  </si>
  <si>
    <t>Mes$t</t>
  </si>
  <si>
    <t>eAsT</t>
  </si>
  <si>
    <t>b3fded3d</t>
  </si>
  <si>
    <t>6e4bdd51</t>
  </si>
  <si>
    <t>$0uTH</t>
  </si>
  <si>
    <t>Cloth ing</t>
  </si>
  <si>
    <t>21d88d69</t>
  </si>
  <si>
    <t>FURNiture</t>
  </si>
  <si>
    <t>9da2704d</t>
  </si>
  <si>
    <t>sports</t>
  </si>
  <si>
    <t>a1bd6815</t>
  </si>
  <si>
    <t>electronicS</t>
  </si>
  <si>
    <t>0bbd51fc</t>
  </si>
  <si>
    <t>8bf7e4b3</t>
  </si>
  <si>
    <t>e6cf1255</t>
  </si>
  <si>
    <t>3ba1fc5c</t>
  </si>
  <si>
    <t>388ff70d</t>
  </si>
  <si>
    <t>$port$</t>
  </si>
  <si>
    <t>ce2e9002</t>
  </si>
  <si>
    <t>a4f9a338</t>
  </si>
  <si>
    <t>eadceaa8</t>
  </si>
  <si>
    <t>ad7f9de9</t>
  </si>
  <si>
    <t>35358e9c</t>
  </si>
  <si>
    <t>05d72e20</t>
  </si>
  <si>
    <t>68dbe328</t>
  </si>
  <si>
    <t>78d3f47b</t>
  </si>
  <si>
    <t>9e4d1fe0</t>
  </si>
  <si>
    <t>9215a70e</t>
  </si>
  <si>
    <t>54ca3433</t>
  </si>
  <si>
    <t>0ba75cc7</t>
  </si>
  <si>
    <t>601860b1</t>
  </si>
  <si>
    <t>e393e106</t>
  </si>
  <si>
    <t>7ab3d472</t>
  </si>
  <si>
    <t>01d9b1ae</t>
  </si>
  <si>
    <t>20385cb6</t>
  </si>
  <si>
    <t>2bfe58fa</t>
  </si>
  <si>
    <t>2800f598</t>
  </si>
  <si>
    <t>97d3684e</t>
  </si>
  <si>
    <t>8a0ce327</t>
  </si>
  <si>
    <t>6ed01fa3</t>
  </si>
  <si>
    <t>1c109dd7</t>
  </si>
  <si>
    <t>1ebbf879</t>
  </si>
  <si>
    <t>6e47d6b1</t>
  </si>
  <si>
    <t>4ab76caf</t>
  </si>
  <si>
    <t>c2479513</t>
  </si>
  <si>
    <t>89554edf</t>
  </si>
  <si>
    <t>b032cfa6</t>
  </si>
  <si>
    <t>f6d78416</t>
  </si>
  <si>
    <t>20fd2146</t>
  </si>
  <si>
    <t>dfe3e788</t>
  </si>
  <si>
    <t>2d0684b7</t>
  </si>
  <si>
    <t>86919e9e</t>
  </si>
  <si>
    <t>422500bb</t>
  </si>
  <si>
    <t>b73e5c36</t>
  </si>
  <si>
    <t>2ebc67f7</t>
  </si>
  <si>
    <t>7ade007e</t>
  </si>
  <si>
    <t>db5bd71a</t>
  </si>
  <si>
    <t>d13d939a</t>
  </si>
  <si>
    <t>048023bf</t>
  </si>
  <si>
    <t>8a1b0d6f</t>
  </si>
  <si>
    <t>5a064ebb</t>
  </si>
  <si>
    <t>7f4cb54d</t>
  </si>
  <si>
    <t>ebebbab8</t>
  </si>
  <si>
    <t>4daf15d5</t>
  </si>
  <si>
    <t>066c7aab</t>
  </si>
  <si>
    <t>ad667d66</t>
  </si>
  <si>
    <t>10af4311</t>
  </si>
  <si>
    <t>4b6a955c</t>
  </si>
  <si>
    <t>8406e7a9</t>
  </si>
  <si>
    <t>06be581e</t>
  </si>
  <si>
    <t>53f197ad</t>
  </si>
  <si>
    <t>92458ed3</t>
  </si>
  <si>
    <t>f92de80d</t>
  </si>
  <si>
    <t>647ff51a</t>
  </si>
  <si>
    <t>f8548ec7</t>
  </si>
  <si>
    <t>7855a0d2</t>
  </si>
  <si>
    <t>bf586512</t>
  </si>
  <si>
    <t>deea1965</t>
  </si>
  <si>
    <t>a0a8290f</t>
  </si>
  <si>
    <t>077a9429</t>
  </si>
  <si>
    <t>Groceries</t>
  </si>
  <si>
    <t>41d1321a</t>
  </si>
  <si>
    <t>44afa795</t>
  </si>
  <si>
    <t>8c329e53</t>
  </si>
  <si>
    <t>cdbba08a</t>
  </si>
  <si>
    <t>4415c908</t>
  </si>
  <si>
    <t>a9ac13d3</t>
  </si>
  <si>
    <t>5fbf219e</t>
  </si>
  <si>
    <t>f3ba50cf</t>
  </si>
  <si>
    <t>88840b0f</t>
  </si>
  <si>
    <t>3dcffe93</t>
  </si>
  <si>
    <t>745eb905</t>
  </si>
  <si>
    <t>b8fca939</t>
  </si>
  <si>
    <t>aa2f3b2c</t>
  </si>
  <si>
    <t>df1581bf</t>
  </si>
  <si>
    <t>8ee932c1</t>
  </si>
  <si>
    <t>085e9490</t>
  </si>
  <si>
    <t>65b0eedf</t>
  </si>
  <si>
    <t>2836b2dd</t>
  </si>
  <si>
    <t>31cb24fb</t>
  </si>
  <si>
    <t>4b14b87e</t>
  </si>
  <si>
    <t>8b455dd5</t>
  </si>
  <si>
    <t>431f447c</t>
  </si>
  <si>
    <t>179932de</t>
  </si>
  <si>
    <t>837fe25b</t>
  </si>
  <si>
    <t>2ee55500</t>
  </si>
  <si>
    <t>97d9b8c6</t>
  </si>
  <si>
    <t>7a9addbb</t>
  </si>
  <si>
    <t>bf73a3ed</t>
  </si>
  <si>
    <t>d586acce</t>
  </si>
  <si>
    <t>7e565ca9</t>
  </si>
  <si>
    <t>a470e7d9</t>
  </si>
  <si>
    <t>2a6fb52d</t>
  </si>
  <si>
    <t>2ce5273a</t>
  </si>
  <si>
    <t>29752a52</t>
  </si>
  <si>
    <t>c7da6b3c</t>
  </si>
  <si>
    <t>a5c6ee7c</t>
  </si>
  <si>
    <t>99716af4</t>
  </si>
  <si>
    <t>432c391d</t>
  </si>
  <si>
    <t>0f71659c</t>
  </si>
  <si>
    <t>775071be</t>
  </si>
  <si>
    <t>ff4e7918</t>
  </si>
  <si>
    <t>70bcb0dd</t>
  </si>
  <si>
    <t>7ca03347</t>
  </si>
  <si>
    <t>cb93a39f</t>
  </si>
  <si>
    <t>f2115065</t>
  </si>
  <si>
    <t>a6d1bdfa</t>
  </si>
  <si>
    <t>1e45be91</t>
  </si>
  <si>
    <t>0d2f6859</t>
  </si>
  <si>
    <t>258d10e5</t>
  </si>
  <si>
    <t>9abc16e4</t>
  </si>
  <si>
    <t>5e11db9e</t>
  </si>
  <si>
    <t>0ad328c0</t>
  </si>
  <si>
    <t>a09f594f</t>
  </si>
  <si>
    <t>711e5a0f</t>
  </si>
  <si>
    <t>a3e113c5</t>
  </si>
  <si>
    <t>af92288a</t>
  </si>
  <si>
    <t>0b15f10d</t>
  </si>
  <si>
    <t>6c5cf990</t>
  </si>
  <si>
    <t>21097fe5</t>
  </si>
  <si>
    <t>9692bc46</t>
  </si>
  <si>
    <t>760c7a33</t>
  </si>
  <si>
    <t>d4fbdca4</t>
  </si>
  <si>
    <t>241d17f2</t>
  </si>
  <si>
    <t>db2827f3</t>
  </si>
  <si>
    <t>f00ad8bb</t>
  </si>
  <si>
    <t>c0c3e1a6</t>
  </si>
  <si>
    <t>d8742c69</t>
  </si>
  <si>
    <t>58d80c41</t>
  </si>
  <si>
    <t>23b60d27</t>
  </si>
  <si>
    <t>e029d5a6</t>
  </si>
  <si>
    <t>c41efe4c</t>
  </si>
  <si>
    <t>cf159d42</t>
  </si>
  <si>
    <t>ffa6342d</t>
  </si>
  <si>
    <t>459360d4</t>
  </si>
  <si>
    <t>fdf4755a</t>
  </si>
  <si>
    <t>0a7d436c</t>
  </si>
  <si>
    <t>3c1ab674</t>
  </si>
  <si>
    <t>GrocerieS</t>
  </si>
  <si>
    <t>42b5d016</t>
  </si>
  <si>
    <t>2616d5b4</t>
  </si>
  <si>
    <t>338c4722</t>
  </si>
  <si>
    <t>6b1e9797</t>
  </si>
  <si>
    <t>6e4fab78</t>
  </si>
  <si>
    <t>8944bc68</t>
  </si>
  <si>
    <t>6d01e9aa</t>
  </si>
  <si>
    <t>f3449cb2</t>
  </si>
  <si>
    <t>5107b0cd</t>
  </si>
  <si>
    <t>6c6f74b6</t>
  </si>
  <si>
    <t>d647003d</t>
  </si>
  <si>
    <t>1d4dddfa</t>
  </si>
  <si>
    <t>7c6db794</t>
  </si>
  <si>
    <t>fb7963a1</t>
  </si>
  <si>
    <t>942b7f7c</t>
  </si>
  <si>
    <t>423261cb</t>
  </si>
  <si>
    <t>35fe0fa8</t>
  </si>
  <si>
    <t>cb81ad58</t>
  </si>
  <si>
    <t>d076453a</t>
  </si>
  <si>
    <t>f1065dd9</t>
  </si>
  <si>
    <t>c19c2143</t>
  </si>
  <si>
    <t>3766a067</t>
  </si>
  <si>
    <t>1cbf17fc</t>
  </si>
  <si>
    <t>629482d3</t>
  </si>
  <si>
    <t>7d302db2</t>
  </si>
  <si>
    <t>1c22dc77</t>
  </si>
  <si>
    <t>659e9f3b</t>
  </si>
  <si>
    <t>11f7c810</t>
  </si>
  <si>
    <t>dffb2e00</t>
  </si>
  <si>
    <t>71f59681</t>
  </si>
  <si>
    <t>d5623566</t>
  </si>
  <si>
    <t>94a0b0f8</t>
  </si>
  <si>
    <t>03bc1108</t>
  </si>
  <si>
    <t>03f9d79a</t>
  </si>
  <si>
    <t>fcaff031</t>
  </si>
  <si>
    <t>b98e148b</t>
  </si>
  <si>
    <t>b961efd5</t>
  </si>
  <si>
    <t>1a867a1f</t>
  </si>
  <si>
    <t>ced67d5d</t>
  </si>
  <si>
    <t>85b7334b</t>
  </si>
  <si>
    <t>fd347e68</t>
  </si>
  <si>
    <t>1e18c00a</t>
  </si>
  <si>
    <t>af24551a</t>
  </si>
  <si>
    <t>6b389c40</t>
  </si>
  <si>
    <t>7743bcd0</t>
  </si>
  <si>
    <t>84d09672</t>
  </si>
  <si>
    <t>bd554f96</t>
  </si>
  <si>
    <t>dee8766b</t>
  </si>
  <si>
    <t>733628ca</t>
  </si>
  <si>
    <t>7101a707</t>
  </si>
  <si>
    <t>7349ac4e</t>
  </si>
  <si>
    <t>fbe74fbe</t>
  </si>
  <si>
    <t>6bde908c</t>
  </si>
  <si>
    <t>56a98641</t>
  </si>
  <si>
    <t>d14d8d01</t>
  </si>
  <si>
    <t>b1fe3bbf</t>
  </si>
  <si>
    <t>75b5349d</t>
  </si>
  <si>
    <t>2ecc60c1</t>
  </si>
  <si>
    <t>a65dfe8b</t>
  </si>
  <si>
    <t>850b0c26</t>
  </si>
  <si>
    <t>21fd10ea</t>
  </si>
  <si>
    <t>8d90e130</t>
  </si>
  <si>
    <t>41aee1e8</t>
  </si>
  <si>
    <t>2f562dc0</t>
  </si>
  <si>
    <t>1790f693</t>
  </si>
  <si>
    <t>1ad9d5e9</t>
  </si>
  <si>
    <t>ae129571</t>
  </si>
  <si>
    <t>79a06bc6</t>
  </si>
  <si>
    <t>65240ae3</t>
  </si>
  <si>
    <t>d4df366c</t>
  </si>
  <si>
    <t>2ec7d99a</t>
  </si>
  <si>
    <t>14e88de0</t>
  </si>
  <si>
    <t>a9e06586</t>
  </si>
  <si>
    <t>ac916bdb</t>
  </si>
  <si>
    <t>f8a770c7</t>
  </si>
  <si>
    <t>6ca8c17f</t>
  </si>
  <si>
    <t>b06e2cd2</t>
  </si>
  <si>
    <t>GroCerieS</t>
  </si>
  <si>
    <t>b2a8f295</t>
  </si>
  <si>
    <t>a76aeb66</t>
  </si>
  <si>
    <t>22f34721</t>
  </si>
  <si>
    <t>43fea1ac</t>
  </si>
  <si>
    <t>2c7aabad</t>
  </si>
  <si>
    <t>75a8d2f4</t>
  </si>
  <si>
    <t>a2aceb94</t>
  </si>
  <si>
    <t>8f1c4661</t>
  </si>
  <si>
    <t>82abe2b7</t>
  </si>
  <si>
    <t>385341ea</t>
  </si>
  <si>
    <t>679abad3</t>
  </si>
  <si>
    <t>e1314dfe</t>
  </si>
  <si>
    <t>7881d39c</t>
  </si>
  <si>
    <t>9392481f</t>
  </si>
  <si>
    <t>e9bdbccb</t>
  </si>
  <si>
    <t>30e10b81</t>
  </si>
  <si>
    <t>f7fc40bf</t>
  </si>
  <si>
    <t>4f7585fd</t>
  </si>
  <si>
    <t>12a6182f</t>
  </si>
  <si>
    <t>03a15f32</t>
  </si>
  <si>
    <t>96b58695</t>
  </si>
  <si>
    <t>a96a6386</t>
  </si>
  <si>
    <t>9c2fba00</t>
  </si>
  <si>
    <t>ca1af362</t>
  </si>
  <si>
    <t>a6aaf304</t>
  </si>
  <si>
    <t>e4de7860</t>
  </si>
  <si>
    <t>784480d1</t>
  </si>
  <si>
    <t>087bf976</t>
  </si>
  <si>
    <t>1e809e0a</t>
  </si>
  <si>
    <t>c97d3165</t>
  </si>
  <si>
    <t>425a6924</t>
  </si>
  <si>
    <t>8a5977c9</t>
  </si>
  <si>
    <t>6628a2ad</t>
  </si>
  <si>
    <t>418969d0</t>
  </si>
  <si>
    <t>d344a2c7</t>
  </si>
  <si>
    <t>3cccf911</t>
  </si>
  <si>
    <t>7fc85b77</t>
  </si>
  <si>
    <t>67786d7a</t>
  </si>
  <si>
    <t>4f22a450</t>
  </si>
  <si>
    <t>cd1a4970</t>
  </si>
  <si>
    <t>fca3b2cc</t>
  </si>
  <si>
    <t>c240726f</t>
  </si>
  <si>
    <t>4263210b</t>
  </si>
  <si>
    <t>46a56979</t>
  </si>
  <si>
    <t>0fcc3a9e</t>
  </si>
  <si>
    <t>106d8cf5</t>
  </si>
  <si>
    <t>ebe9521d</t>
  </si>
  <si>
    <t>f0324386</t>
  </si>
  <si>
    <t>ElecTronicS</t>
  </si>
  <si>
    <t>fbbfded3</t>
  </si>
  <si>
    <t>7f759c44</t>
  </si>
  <si>
    <t>727e5937</t>
  </si>
  <si>
    <t>027804b2</t>
  </si>
  <si>
    <t>de10fb1e</t>
  </si>
  <si>
    <t>cc6c442f</t>
  </si>
  <si>
    <t>31a3a4e8</t>
  </si>
  <si>
    <t>39e65a96</t>
  </si>
  <si>
    <t>fa3df40d</t>
  </si>
  <si>
    <t>93a029f4</t>
  </si>
  <si>
    <t>f70d8609</t>
  </si>
  <si>
    <t>3ab83748</t>
  </si>
  <si>
    <t>bc509622</t>
  </si>
  <si>
    <t>a2302bd9</t>
  </si>
  <si>
    <t>256f7316</t>
  </si>
  <si>
    <t>ff50a482</t>
  </si>
  <si>
    <t>66b06131</t>
  </si>
  <si>
    <t>2bebdec7</t>
  </si>
  <si>
    <t>10e4da1a</t>
  </si>
  <si>
    <t>65f1e30f</t>
  </si>
  <si>
    <t>3bfae9d7</t>
  </si>
  <si>
    <t>9be3d0ec</t>
  </si>
  <si>
    <t>62f59bd6</t>
  </si>
  <si>
    <t>8e09f474</t>
  </si>
  <si>
    <t>9ad708bc</t>
  </si>
  <si>
    <t>38373fe1</t>
  </si>
  <si>
    <t>6e9214ce</t>
  </si>
  <si>
    <t>9103a0e2</t>
  </si>
  <si>
    <t>19f30bc3</t>
  </si>
  <si>
    <t>5f021a1b</t>
  </si>
  <si>
    <t>0f0ff441</t>
  </si>
  <si>
    <t>cdc6d3ec</t>
  </si>
  <si>
    <t>225e930d</t>
  </si>
  <si>
    <t>fec691eb</t>
  </si>
  <si>
    <t>60b6b7a7</t>
  </si>
  <si>
    <t>6f96d5b9</t>
  </si>
  <si>
    <t>3d1b7159</t>
  </si>
  <si>
    <t>3f542db4</t>
  </si>
  <si>
    <t>ddf5b67b</t>
  </si>
  <si>
    <t>c85c3188</t>
  </si>
  <si>
    <t>15625ab1</t>
  </si>
  <si>
    <t>cb43d385</t>
  </si>
  <si>
    <t>da892885</t>
  </si>
  <si>
    <t>f5448f52</t>
  </si>
  <si>
    <t>59b7f257</t>
  </si>
  <si>
    <t>e88f49be</t>
  </si>
  <si>
    <t>1c5bf0f0</t>
  </si>
  <si>
    <t>b9161739</t>
  </si>
  <si>
    <t>e83fc29d</t>
  </si>
  <si>
    <t>73f698fa</t>
  </si>
  <si>
    <t>5651eb5d</t>
  </si>
  <si>
    <t>6b93034f</t>
  </si>
  <si>
    <t>c20f280b</t>
  </si>
  <si>
    <t>ac49e295</t>
  </si>
  <si>
    <t>3508cf1e</t>
  </si>
  <si>
    <t>c6e09557</t>
  </si>
  <si>
    <t>2ba49935</t>
  </si>
  <si>
    <t>b58d9c57</t>
  </si>
  <si>
    <t>bfedf1f5</t>
  </si>
  <si>
    <t>9ff90547</t>
  </si>
  <si>
    <t>d9ca80f6</t>
  </si>
  <si>
    <t>3decc701</t>
  </si>
  <si>
    <t>93ffbfb2</t>
  </si>
  <si>
    <t>8e16fd5d</t>
  </si>
  <si>
    <t>add4aae5</t>
  </si>
  <si>
    <t>85172be9</t>
  </si>
  <si>
    <t>227bb959</t>
  </si>
  <si>
    <t>6b77cd08</t>
  </si>
  <si>
    <t>84255c59</t>
  </si>
  <si>
    <t>dfe96fe0</t>
  </si>
  <si>
    <t>00349dcc</t>
  </si>
  <si>
    <t>8d0843ce</t>
  </si>
  <si>
    <t>ad83577d</t>
  </si>
  <si>
    <t>508ba48d</t>
  </si>
  <si>
    <t>9272af6e</t>
  </si>
  <si>
    <t>a3ecb33f</t>
  </si>
  <si>
    <t>f0b9e962</t>
  </si>
  <si>
    <t>552eb17f</t>
  </si>
  <si>
    <t>7a30292e</t>
  </si>
  <si>
    <t>a17fd98e</t>
  </si>
  <si>
    <t>c390b0e3</t>
  </si>
  <si>
    <t>438aa1a4</t>
  </si>
  <si>
    <t>1596f8e5</t>
  </si>
  <si>
    <t>bce7cfc2</t>
  </si>
  <si>
    <t>9b656791</t>
  </si>
  <si>
    <t>3892eb53</t>
  </si>
  <si>
    <t>31cdae3c</t>
  </si>
  <si>
    <t>f03f95bc</t>
  </si>
  <si>
    <t>08e64ed3</t>
  </si>
  <si>
    <t>7959b374</t>
  </si>
  <si>
    <t>1aec12e3</t>
  </si>
  <si>
    <t>8a6b4a81</t>
  </si>
  <si>
    <t>a98d84bf</t>
  </si>
  <si>
    <t>a246dc30</t>
  </si>
  <si>
    <t>b8840863</t>
  </si>
  <si>
    <t>35b2258a</t>
  </si>
  <si>
    <t>f56337b2</t>
  </si>
  <si>
    <t>1ff473cf</t>
  </si>
  <si>
    <t>9c92dce6</t>
  </si>
  <si>
    <t>ec39ff94</t>
  </si>
  <si>
    <t>56b68ae3</t>
  </si>
  <si>
    <t>4e1888e8</t>
  </si>
  <si>
    <t>c9ec1f90</t>
  </si>
  <si>
    <t>1af869ff</t>
  </si>
  <si>
    <t>7bcfd66b</t>
  </si>
  <si>
    <t>44574b41</t>
  </si>
  <si>
    <t>77fcb547</t>
  </si>
  <si>
    <t>f1c574d7</t>
  </si>
  <si>
    <t>dcc1ac33</t>
  </si>
  <si>
    <t>4f46b773</t>
  </si>
  <si>
    <t>82cf432f</t>
  </si>
  <si>
    <t>6c150ad1</t>
  </si>
  <si>
    <t>1d17a9ba</t>
  </si>
  <si>
    <t>954defb3</t>
  </si>
  <si>
    <t>b8cf2057</t>
  </si>
  <si>
    <t>fbc28882</t>
  </si>
  <si>
    <t>8af57170</t>
  </si>
  <si>
    <t>6f8e2e53</t>
  </si>
  <si>
    <t>7f9d7b0a</t>
  </si>
  <si>
    <t>72f820e0</t>
  </si>
  <si>
    <t>fd21c89e</t>
  </si>
  <si>
    <t>dbfd8eda</t>
  </si>
  <si>
    <t>fc64a845</t>
  </si>
  <si>
    <t>b46d3a09</t>
  </si>
  <si>
    <t>31275d77</t>
  </si>
  <si>
    <t>c6bd8f59</t>
  </si>
  <si>
    <t>f36a93e8</t>
  </si>
  <si>
    <t>5d0b3362</t>
  </si>
  <si>
    <t>febc5765</t>
  </si>
  <si>
    <t>c140e680</t>
  </si>
  <si>
    <t>189d9a16</t>
  </si>
  <si>
    <t>ce94d9e5</t>
  </si>
  <si>
    <t>fc1786d7</t>
  </si>
  <si>
    <t>7a6e45a6</t>
  </si>
  <si>
    <t>68d2554b</t>
  </si>
  <si>
    <t>537c9674</t>
  </si>
  <si>
    <t>de4a361c</t>
  </si>
  <si>
    <t>5d071d51</t>
  </si>
  <si>
    <t>be78f6ab</t>
  </si>
  <si>
    <t>ef6b27b1</t>
  </si>
  <si>
    <t>b3fd3b43</t>
  </si>
  <si>
    <t>56d1b126</t>
  </si>
  <si>
    <t>2aa74185</t>
  </si>
  <si>
    <t>42887d0a</t>
  </si>
  <si>
    <t>6f086147</t>
  </si>
  <si>
    <t>aaab65c1</t>
  </si>
  <si>
    <t>1d3b7c79</t>
  </si>
  <si>
    <t>5acf86eb</t>
  </si>
  <si>
    <t>471abf03</t>
  </si>
  <si>
    <t>3c893410</t>
  </si>
  <si>
    <t>6d8737a7</t>
  </si>
  <si>
    <t>14329fd2</t>
  </si>
  <si>
    <t>55ba682c</t>
  </si>
  <si>
    <t>20e55f71</t>
  </si>
  <si>
    <t>36cc978d</t>
  </si>
  <si>
    <t>c95570bc</t>
  </si>
  <si>
    <t>4d661990</t>
  </si>
  <si>
    <t>1e02a5a1</t>
  </si>
  <si>
    <t>fc771290</t>
  </si>
  <si>
    <t>2d594c6e</t>
  </si>
  <si>
    <t>66fe1ee8</t>
  </si>
  <si>
    <t>ccd859f7</t>
  </si>
  <si>
    <t>50f52099</t>
  </si>
  <si>
    <t>9edb0beb</t>
  </si>
  <si>
    <t>f915bb3e</t>
  </si>
  <si>
    <t>d41aacf2</t>
  </si>
  <si>
    <t>0b4791c1</t>
  </si>
  <si>
    <t>d34ba86c</t>
  </si>
  <si>
    <t>20bae741</t>
  </si>
  <si>
    <t>52e26a32</t>
  </si>
  <si>
    <t>e482e887</t>
  </si>
  <si>
    <t>060b0ccd</t>
  </si>
  <si>
    <t>EaA$T</t>
  </si>
  <si>
    <t>1055e487</t>
  </si>
  <si>
    <t>We$t</t>
  </si>
  <si>
    <t>25d69302</t>
  </si>
  <si>
    <t>c583d505</t>
  </si>
  <si>
    <t>485b42e0</t>
  </si>
  <si>
    <t>759d62f1</t>
  </si>
  <si>
    <t>a0f9f315</t>
  </si>
  <si>
    <t>be5ab23f</t>
  </si>
  <si>
    <t>5f940738</t>
  </si>
  <si>
    <t>6a843d38</t>
  </si>
  <si>
    <t>72439b92</t>
  </si>
  <si>
    <t>10ee7332</t>
  </si>
  <si>
    <t>4e18bc68</t>
  </si>
  <si>
    <t>65180b6f</t>
  </si>
  <si>
    <t>7ce0a0bb</t>
  </si>
  <si>
    <t>5ec92f48</t>
  </si>
  <si>
    <t>b1ea3d59</t>
  </si>
  <si>
    <t>05bfd15d</t>
  </si>
  <si>
    <t>bb83ce41</t>
  </si>
  <si>
    <t>e0802730</t>
  </si>
  <si>
    <t>cad02e49</t>
  </si>
  <si>
    <t>53d53fa3</t>
  </si>
  <si>
    <t>ede177ae</t>
  </si>
  <si>
    <t>2ef0e191</t>
  </si>
  <si>
    <t>995d80cf</t>
  </si>
  <si>
    <t>e7424c4b</t>
  </si>
  <si>
    <t>fb4154bb</t>
  </si>
  <si>
    <t>7153f5fc</t>
  </si>
  <si>
    <t>2b501596</t>
  </si>
  <si>
    <t>efcdd763</t>
  </si>
  <si>
    <t>5fea9a34</t>
  </si>
  <si>
    <t>3cdb77f0</t>
  </si>
  <si>
    <t>144140fd</t>
  </si>
  <si>
    <t>c551638f</t>
  </si>
  <si>
    <t>77b46a78</t>
  </si>
  <si>
    <t>775f41c0</t>
  </si>
  <si>
    <t>8df2ec8e</t>
  </si>
  <si>
    <t>3f1e794c</t>
  </si>
  <si>
    <t>e255a0a9</t>
  </si>
  <si>
    <t>7fcbef1d</t>
  </si>
  <si>
    <t>13a78d6e</t>
  </si>
  <si>
    <t>c6305e7e</t>
  </si>
  <si>
    <t>20ab50f4</t>
  </si>
  <si>
    <t>189f98e7</t>
  </si>
  <si>
    <t>85daa09e</t>
  </si>
  <si>
    <t>9fbc58b4</t>
  </si>
  <si>
    <t>8284fa46</t>
  </si>
  <si>
    <t>d75fa2d0</t>
  </si>
  <si>
    <t>e59c9ee5</t>
  </si>
  <si>
    <t>51aa04a5</t>
  </si>
  <si>
    <t>093e0828</t>
  </si>
  <si>
    <t>27b6cc92</t>
  </si>
  <si>
    <t>b8b972a6</t>
  </si>
  <si>
    <t>d8978af1</t>
  </si>
  <si>
    <t>486d8c67</t>
  </si>
  <si>
    <t>f9b11cc2</t>
  </si>
  <si>
    <t>08a61baa</t>
  </si>
  <si>
    <t>12c2f578</t>
  </si>
  <si>
    <t>133ce890</t>
  </si>
  <si>
    <t>943906cc</t>
  </si>
  <si>
    <t>15664a8f</t>
  </si>
  <si>
    <t>b59421b3</t>
  </si>
  <si>
    <t>95e2f716</t>
  </si>
  <si>
    <t>f227b475</t>
  </si>
  <si>
    <t>65d94150</t>
  </si>
  <si>
    <t>25b344b7</t>
  </si>
  <si>
    <t>e17e97a0</t>
  </si>
  <si>
    <t>89d74acc</t>
  </si>
  <si>
    <t>139bfea2</t>
  </si>
  <si>
    <t>b783bb36</t>
  </si>
  <si>
    <t>dca20619</t>
  </si>
  <si>
    <t>4b867008</t>
  </si>
  <si>
    <t>furnITURE</t>
  </si>
  <si>
    <t>77f14195</t>
  </si>
  <si>
    <t>65e61350</t>
  </si>
  <si>
    <t>1e920d1e</t>
  </si>
  <si>
    <t>803f4cee</t>
  </si>
  <si>
    <t>f04efb34</t>
  </si>
  <si>
    <t>9482da89</t>
  </si>
  <si>
    <t>5a49bf11</t>
  </si>
  <si>
    <t>c54b1dc1</t>
  </si>
  <si>
    <t>a7ae15f0</t>
  </si>
  <si>
    <t>fae4ef8f</t>
  </si>
  <si>
    <t>0189675c</t>
  </si>
  <si>
    <t>e1a9f4e9</t>
  </si>
  <si>
    <t>9698822b</t>
  </si>
  <si>
    <t>4d064488</t>
  </si>
  <si>
    <t>7db5b2d0</t>
  </si>
  <si>
    <t>5b5c8eb9</t>
  </si>
  <si>
    <t>248b8256</t>
  </si>
  <si>
    <t>909cd94d</t>
  </si>
  <si>
    <t>d4690c13</t>
  </si>
  <si>
    <t>30912e0b</t>
  </si>
  <si>
    <t>28dbf2e6</t>
  </si>
  <si>
    <t>f09dda05</t>
  </si>
  <si>
    <t>acc86e41</t>
  </si>
  <si>
    <t>b7a15b7c</t>
  </si>
  <si>
    <t>7a9632a5</t>
  </si>
  <si>
    <t>226a19ca</t>
  </si>
  <si>
    <t>ef092e36</t>
  </si>
  <si>
    <t>fe225957</t>
  </si>
  <si>
    <t>9cd7a7af</t>
  </si>
  <si>
    <t>d30bc85e</t>
  </si>
  <si>
    <t>bb6832d1</t>
  </si>
  <si>
    <t>ad7a0c8d</t>
  </si>
  <si>
    <t>dc768ec6</t>
  </si>
  <si>
    <t>2f73d37f</t>
  </si>
  <si>
    <t>988052ec</t>
  </si>
  <si>
    <t>5646f389</t>
  </si>
  <si>
    <t>cb01a259</t>
  </si>
  <si>
    <t>f104853e</t>
  </si>
  <si>
    <t>c49dd3a1</t>
  </si>
  <si>
    <t>93fc02eb</t>
  </si>
  <si>
    <t>0f653b1c</t>
  </si>
  <si>
    <t>80be5bd9</t>
  </si>
  <si>
    <t>f2e775fb</t>
  </si>
  <si>
    <t>9e4ed6a9</t>
  </si>
  <si>
    <t>d8a28d51</t>
  </si>
  <si>
    <t>81d930b3</t>
  </si>
  <si>
    <t>f81023f8</t>
  </si>
  <si>
    <t>d946eb4e</t>
  </si>
  <si>
    <t>a061db87</t>
  </si>
  <si>
    <t>ce6ab304</t>
  </si>
  <si>
    <t>84554ee3</t>
  </si>
  <si>
    <t>0a0e5f27</t>
  </si>
  <si>
    <t>63ddd0c0</t>
  </si>
  <si>
    <t>e1e3a8ec</t>
  </si>
  <si>
    <t>0077729e</t>
  </si>
  <si>
    <t>3af6500a</t>
  </si>
  <si>
    <t>4061d389</t>
  </si>
  <si>
    <t>e6863ad2</t>
  </si>
  <si>
    <t>9f9b9175</t>
  </si>
  <si>
    <t>7cf9ad33</t>
  </si>
  <si>
    <t>58675f98</t>
  </si>
  <si>
    <t>8364a965</t>
  </si>
  <si>
    <t>3ff060c1</t>
  </si>
  <si>
    <t>ab74e2a1</t>
  </si>
  <si>
    <t>f83f2a15</t>
  </si>
  <si>
    <t>bd4ce011</t>
  </si>
  <si>
    <t>5b86f700</t>
  </si>
  <si>
    <t>CLoTHING$%@@)*#</t>
  </si>
  <si>
    <t>6bc3b484</t>
  </si>
  <si>
    <t>83c6d034</t>
  </si>
  <si>
    <t>f44ad0c8</t>
  </si>
  <si>
    <t>819b9c7d</t>
  </si>
  <si>
    <t>230be141</t>
  </si>
  <si>
    <t>2fd113b1</t>
  </si>
  <si>
    <t>41e2073a</t>
  </si>
  <si>
    <t>1e6ad9de</t>
  </si>
  <si>
    <t>4d2a8a4e</t>
  </si>
  <si>
    <t>9157db4a</t>
  </si>
  <si>
    <t>ad4ac960</t>
  </si>
  <si>
    <t>f0511f8d</t>
  </si>
  <si>
    <t>9190ecb4</t>
  </si>
  <si>
    <t>3304189c</t>
  </si>
  <si>
    <t>3cf9dd14</t>
  </si>
  <si>
    <t>d6ac9837</t>
  </si>
  <si>
    <t>c42ee80a</t>
  </si>
  <si>
    <t>9e86a2a7</t>
  </si>
  <si>
    <t>7b565d84</t>
  </si>
  <si>
    <t>4ee86730</t>
  </si>
  <si>
    <t>7ce01f18</t>
  </si>
  <si>
    <t>90a75e3f</t>
  </si>
  <si>
    <t>ddcaf032</t>
  </si>
  <si>
    <t>f2ca1f2b</t>
  </si>
  <si>
    <t>39bde97e</t>
  </si>
  <si>
    <t>cf91bcb4</t>
  </si>
  <si>
    <t>f6908d82</t>
  </si>
  <si>
    <t>a274199f</t>
  </si>
  <si>
    <t>7327250c</t>
  </si>
  <si>
    <t>433f42de</t>
  </si>
  <si>
    <t>05023f25</t>
  </si>
  <si>
    <t>eb59f5b8</t>
  </si>
  <si>
    <t>0fad6656</t>
  </si>
  <si>
    <t>7378d6ab</t>
  </si>
  <si>
    <t>1f6f4e00</t>
  </si>
  <si>
    <t>989cda6a</t>
  </si>
  <si>
    <t>2a479aec</t>
  </si>
  <si>
    <t>98906acd</t>
  </si>
  <si>
    <t>590062ec</t>
  </si>
  <si>
    <t>751b43e1</t>
  </si>
  <si>
    <t>94d18005</t>
  </si>
  <si>
    <t>dacfdb82</t>
  </si>
  <si>
    <t>89d41ab7</t>
  </si>
  <si>
    <t>db143e67</t>
  </si>
  <si>
    <t>9cf7d2c7</t>
  </si>
  <si>
    <t>453ed925</t>
  </si>
  <si>
    <t>ce70e916</t>
  </si>
  <si>
    <t>ca666eed</t>
  </si>
  <si>
    <t>79fdecad</t>
  </si>
  <si>
    <t>ec49afd2</t>
  </si>
  <si>
    <t>1d30b5dd</t>
  </si>
  <si>
    <t>a5fde163</t>
  </si>
  <si>
    <t>0c0976d1</t>
  </si>
  <si>
    <t>25be97f8</t>
  </si>
  <si>
    <t>bceef920</t>
  </si>
  <si>
    <t>cbef8944</t>
  </si>
  <si>
    <t>867b7d9a</t>
  </si>
  <si>
    <t>5886bbbe</t>
  </si>
  <si>
    <t>eb920f2b</t>
  </si>
  <si>
    <t>0c0f9494</t>
  </si>
  <si>
    <t>3acec038</t>
  </si>
  <si>
    <t>d2a66fda</t>
  </si>
  <si>
    <t>d0eed47d</t>
  </si>
  <si>
    <t>f9e1f66b</t>
  </si>
  <si>
    <t>f29a74e3</t>
  </si>
  <si>
    <t>cb507c7e</t>
  </si>
  <si>
    <t>af898786</t>
  </si>
  <si>
    <t>a9fc7d8d</t>
  </si>
  <si>
    <t>b167716d</t>
  </si>
  <si>
    <t>7942cc19</t>
  </si>
  <si>
    <t>7c7dde05</t>
  </si>
  <si>
    <t>ed7c8299</t>
  </si>
  <si>
    <t>ffa50d1a</t>
  </si>
  <si>
    <t>885dd27a</t>
  </si>
  <si>
    <t>b75bfc3c</t>
  </si>
  <si>
    <t>a4d6797b</t>
  </si>
  <si>
    <t>3cee1dd2</t>
  </si>
  <si>
    <t>638d115b</t>
  </si>
  <si>
    <t>bdfe467d</t>
  </si>
  <si>
    <t>7ad2364b</t>
  </si>
  <si>
    <t>132614a1</t>
  </si>
  <si>
    <t>59f29eb7</t>
  </si>
  <si>
    <t>a8808f32</t>
  </si>
  <si>
    <t>8f7f4a5c</t>
  </si>
  <si>
    <t>2d7a7e75</t>
  </si>
  <si>
    <t>ebd012a4</t>
  </si>
  <si>
    <t>71c9323f</t>
  </si>
  <si>
    <t>2d0364d9</t>
  </si>
  <si>
    <t>N o r t H</t>
  </si>
  <si>
    <t>e3999615</t>
  </si>
  <si>
    <t>818af409</t>
  </si>
  <si>
    <t>0579a5a7</t>
  </si>
  <si>
    <t>144e9314</t>
  </si>
  <si>
    <t>3b28fbc5</t>
  </si>
  <si>
    <t>1dbb0d69</t>
  </si>
  <si>
    <t>089eb598</t>
  </si>
  <si>
    <t>12ead8ea</t>
  </si>
  <si>
    <t>d8d7b0e9</t>
  </si>
  <si>
    <t>d98574f7</t>
  </si>
  <si>
    <t>95ffa73c</t>
  </si>
  <si>
    <t>6cc89613</t>
  </si>
  <si>
    <t>98762cd7</t>
  </si>
  <si>
    <t>29e3a375</t>
  </si>
  <si>
    <t>ab2bafe7</t>
  </si>
  <si>
    <t>aaada8e1</t>
  </si>
  <si>
    <t>ece4267c</t>
  </si>
  <si>
    <t>0a1ac4ae</t>
  </si>
  <si>
    <t>c6a19816</t>
  </si>
  <si>
    <t>ba5d49d6</t>
  </si>
  <si>
    <t>c1fe75eb</t>
  </si>
  <si>
    <t>962235cd</t>
  </si>
  <si>
    <t>30bee8e1</t>
  </si>
  <si>
    <t>d279429a</t>
  </si>
  <si>
    <t>995d265e</t>
  </si>
  <si>
    <t>158e1f71</t>
  </si>
  <si>
    <t>18c0a4f6</t>
  </si>
  <si>
    <t>829a8c38</t>
  </si>
  <si>
    <t>f2d8fcdd</t>
  </si>
  <si>
    <t>6ee6adba</t>
  </si>
  <si>
    <t>5369b845</t>
  </si>
  <si>
    <t>b366f12e</t>
  </si>
  <si>
    <t>dd0806a2</t>
  </si>
  <si>
    <t>447bd99f</t>
  </si>
  <si>
    <t>4f5dbcf1</t>
  </si>
  <si>
    <t>919167dd</t>
  </si>
  <si>
    <t>6e0505b3</t>
  </si>
  <si>
    <t>795816c5</t>
  </si>
  <si>
    <t>3be31651</t>
  </si>
  <si>
    <t>a618c2fa</t>
  </si>
  <si>
    <t>c282e473</t>
  </si>
  <si>
    <t>c02379da</t>
  </si>
  <si>
    <t>1093a721</t>
  </si>
  <si>
    <t>d19198d1</t>
  </si>
  <si>
    <t>111fb4d8</t>
  </si>
  <si>
    <t>40fd3745</t>
  </si>
  <si>
    <t>443160fb</t>
  </si>
  <si>
    <t>45c0aee4</t>
  </si>
  <si>
    <t>c31ce07a</t>
  </si>
  <si>
    <t>00e38dde</t>
  </si>
  <si>
    <t>4cde5e95</t>
  </si>
  <si>
    <t>d38b473f</t>
  </si>
  <si>
    <t>118f77c3</t>
  </si>
  <si>
    <t>f1bc03bc</t>
  </si>
  <si>
    <t>151ee8c0</t>
  </si>
  <si>
    <t>0905a65d</t>
  </si>
  <si>
    <t>0f87df0e</t>
  </si>
  <si>
    <t>7987c8e5</t>
  </si>
  <si>
    <t>89b4cecf</t>
  </si>
  <si>
    <t>f45880dc</t>
  </si>
  <si>
    <t>91b6169e</t>
  </si>
  <si>
    <t>5be78d84</t>
  </si>
  <si>
    <t>2561fa8e</t>
  </si>
  <si>
    <t>ceaf9a7a</t>
  </si>
  <si>
    <t>57a40583</t>
  </si>
  <si>
    <t>db253308</t>
  </si>
  <si>
    <t>f7143224</t>
  </si>
  <si>
    <t>a98fd2ac</t>
  </si>
  <si>
    <t>21ddf678</t>
  </si>
  <si>
    <t>a55cd5cb</t>
  </si>
  <si>
    <t>08e6cf27</t>
  </si>
  <si>
    <t>3a5e890d</t>
  </si>
  <si>
    <t>c987db14</t>
  </si>
  <si>
    <t>06baa359</t>
  </si>
  <si>
    <t>b0de7d69</t>
  </si>
  <si>
    <t>ffcf2964</t>
  </si>
  <si>
    <t>98f1afd9</t>
  </si>
  <si>
    <t>4705d3cd</t>
  </si>
  <si>
    <t>07a4c1d7</t>
  </si>
  <si>
    <t>c55246dd</t>
  </si>
  <si>
    <t>128005ac</t>
  </si>
  <si>
    <t>9406459d</t>
  </si>
  <si>
    <t>fd02575b</t>
  </si>
  <si>
    <t>3190429d</t>
  </si>
  <si>
    <t>95261a6a</t>
  </si>
  <si>
    <t>81f68fac</t>
  </si>
  <si>
    <t>78299c97</t>
  </si>
  <si>
    <t>30be7dc5</t>
  </si>
  <si>
    <t>6675703f</t>
  </si>
  <si>
    <t>0f49933b</t>
  </si>
  <si>
    <t>caae4bea</t>
  </si>
  <si>
    <t>e6336e47</t>
  </si>
  <si>
    <t>c8b4559d</t>
  </si>
  <si>
    <t>6751d130</t>
  </si>
  <si>
    <t>e3f2c107</t>
  </si>
  <si>
    <t>a346f073</t>
  </si>
  <si>
    <t>8c24cc4c</t>
  </si>
  <si>
    <t>7e98bd40</t>
  </si>
  <si>
    <t>e0eca1b0</t>
  </si>
  <si>
    <t>9644359f</t>
  </si>
  <si>
    <t>2e7d22d7</t>
  </si>
  <si>
    <t>a84a0178</t>
  </si>
  <si>
    <t>66253b8c</t>
  </si>
  <si>
    <t>bb2a0ea5</t>
  </si>
  <si>
    <t>78c4a54a</t>
  </si>
  <si>
    <t>c06d3082</t>
  </si>
  <si>
    <t>b3821a94</t>
  </si>
  <si>
    <t>5370cec7</t>
  </si>
  <si>
    <t>d52f23b4</t>
  </si>
  <si>
    <t>8d993b10</t>
  </si>
  <si>
    <t>d2206f68</t>
  </si>
  <si>
    <t>213a39ad</t>
  </si>
  <si>
    <t>28141fb4</t>
  </si>
  <si>
    <t>5289b859</t>
  </si>
  <si>
    <t>fb8dbfd4</t>
  </si>
  <si>
    <t>cf913317</t>
  </si>
  <si>
    <t>0c90f07b</t>
  </si>
  <si>
    <t>bd8a865e</t>
  </si>
  <si>
    <t>ec0fa152</t>
  </si>
  <si>
    <t>580dd523</t>
  </si>
  <si>
    <t>5a273f0d</t>
  </si>
  <si>
    <t>58f9a449</t>
  </si>
  <si>
    <t>bcaff302</t>
  </si>
  <si>
    <t>b61f6534</t>
  </si>
  <si>
    <t>6e523a00</t>
  </si>
  <si>
    <t>cec0af41</t>
  </si>
  <si>
    <t>db088ce8</t>
  </si>
  <si>
    <t>60fd33bd</t>
  </si>
  <si>
    <t>cb5a92e2</t>
  </si>
  <si>
    <t>b8cd421e</t>
  </si>
  <si>
    <t>604d5d80</t>
  </si>
  <si>
    <t>bf8dd3ec</t>
  </si>
  <si>
    <t>f7b4d42a</t>
  </si>
  <si>
    <t>dd4efc10</t>
  </si>
  <si>
    <t>c016a5da</t>
  </si>
  <si>
    <t>8e7d949a</t>
  </si>
  <si>
    <t>14fb96f0</t>
  </si>
  <si>
    <t>331b1142</t>
  </si>
  <si>
    <t>5840eab6</t>
  </si>
  <si>
    <t>30a034ee</t>
  </si>
  <si>
    <t>88e80ecf</t>
  </si>
  <si>
    <t>cb33204a</t>
  </si>
  <si>
    <t>96212cff</t>
  </si>
  <si>
    <t>d8d072ce</t>
  </si>
  <si>
    <t>1c09d203</t>
  </si>
  <si>
    <t>7f0fefb2</t>
  </si>
  <si>
    <t>22284d7b</t>
  </si>
  <si>
    <t>678df611</t>
  </si>
  <si>
    <t>bedae4cd</t>
  </si>
  <si>
    <t>def1e06a</t>
  </si>
  <si>
    <t>708fd9d1</t>
  </si>
  <si>
    <t>850d9930</t>
  </si>
  <si>
    <t>7ac3b8ae</t>
  </si>
  <si>
    <t>abf77398</t>
  </si>
  <si>
    <t>84a1d952</t>
  </si>
  <si>
    <t>ba696610</t>
  </si>
  <si>
    <t>f7076585</t>
  </si>
  <si>
    <t>d08d54ef</t>
  </si>
  <si>
    <t>9de5ce27</t>
  </si>
  <si>
    <t>f910e2b1</t>
  </si>
  <si>
    <t>fd85779b</t>
  </si>
  <si>
    <t>d6d08cd2</t>
  </si>
  <si>
    <t>ccdb445c</t>
  </si>
  <si>
    <t>faf08e55</t>
  </si>
  <si>
    <t>2e8f6c08</t>
  </si>
  <si>
    <t>54d31aca</t>
  </si>
  <si>
    <t>601ba3c0</t>
  </si>
  <si>
    <t>2a66d9da</t>
  </si>
  <si>
    <t>3b5e7436</t>
  </si>
  <si>
    <t>2d3f00be</t>
  </si>
  <si>
    <t>e9f128bf</t>
  </si>
  <si>
    <t>4e5aec86</t>
  </si>
  <si>
    <t>EA$T</t>
  </si>
  <si>
    <t>64fe573f</t>
  </si>
  <si>
    <t>dcef9078</t>
  </si>
  <si>
    <t>a22ef715</t>
  </si>
  <si>
    <t>fc410028</t>
  </si>
  <si>
    <t>a522aa99</t>
  </si>
  <si>
    <t>3e8571fa</t>
  </si>
  <si>
    <t>1de238e2</t>
  </si>
  <si>
    <t>c38b63b8</t>
  </si>
  <si>
    <t>22912dba</t>
  </si>
  <si>
    <t>4c10805c</t>
  </si>
  <si>
    <t>09d1bfe9</t>
  </si>
  <si>
    <t>43ee6106</t>
  </si>
  <si>
    <t>a918b513</t>
  </si>
  <si>
    <t>c5325e56</t>
  </si>
  <si>
    <t>ced98637</t>
  </si>
  <si>
    <t>d59f2fdd</t>
  </si>
  <si>
    <t>f3db9019</t>
  </si>
  <si>
    <t>6e2b0140</t>
  </si>
  <si>
    <t>c893cc0b</t>
  </si>
  <si>
    <t>fc513c67</t>
  </si>
  <si>
    <t>9909db75</t>
  </si>
  <si>
    <t>f02f8ed7</t>
  </si>
  <si>
    <t>2f48431e</t>
  </si>
  <si>
    <t>b0f1a2cf</t>
  </si>
  <si>
    <t>7ac95008</t>
  </si>
  <si>
    <t>8235ab5b</t>
  </si>
  <si>
    <t>43d0aba9</t>
  </si>
  <si>
    <t>e7433eb9</t>
  </si>
  <si>
    <t>33c8c9bb</t>
  </si>
  <si>
    <t>7663fbdd</t>
  </si>
  <si>
    <t>9876905b</t>
  </si>
  <si>
    <t>03f331c8</t>
  </si>
  <si>
    <t>d8cae91b</t>
  </si>
  <si>
    <t>9bc42c17</t>
  </si>
  <si>
    <t>83b266dd</t>
  </si>
  <si>
    <t>8400d5b6</t>
  </si>
  <si>
    <t>35665c00</t>
  </si>
  <si>
    <t>e5fa344b</t>
  </si>
  <si>
    <t>0cf5d6e3</t>
  </si>
  <si>
    <t>99eb99b2</t>
  </si>
  <si>
    <t>14ce1f34</t>
  </si>
  <si>
    <t>5ea12836</t>
  </si>
  <si>
    <t>0cdbeb85</t>
  </si>
  <si>
    <t>b433993f</t>
  </si>
  <si>
    <t>427979d7</t>
  </si>
  <si>
    <t>6b0598ba</t>
  </si>
  <si>
    <t>c9c76cb3</t>
  </si>
  <si>
    <t>35ea6b8c</t>
  </si>
  <si>
    <t>86e97f25</t>
  </si>
  <si>
    <t>b2177f89</t>
  </si>
  <si>
    <t>cfecd201</t>
  </si>
  <si>
    <t>bf3233b5</t>
  </si>
  <si>
    <t>ff58c93f</t>
  </si>
  <si>
    <t>edd9264f</t>
  </si>
  <si>
    <t>bee88116</t>
  </si>
  <si>
    <t>ca1571fc</t>
  </si>
  <si>
    <t>ded40f67</t>
  </si>
  <si>
    <t>e7466cdc</t>
  </si>
  <si>
    <t>dcef3394</t>
  </si>
  <si>
    <t>03aa77c6</t>
  </si>
  <si>
    <t>7eb8f8fb</t>
  </si>
  <si>
    <t>75c7c3fe</t>
  </si>
  <si>
    <t>554c4c68</t>
  </si>
  <si>
    <t>b55e0c5a</t>
  </si>
  <si>
    <t>14ed8f0b</t>
  </si>
  <si>
    <t>7aedc572</t>
  </si>
  <si>
    <t>b951f78d</t>
  </si>
  <si>
    <t>5d158f93</t>
  </si>
  <si>
    <t>305e561e</t>
  </si>
  <si>
    <t>d714b375</t>
  </si>
  <si>
    <t>9914a7e2</t>
  </si>
  <si>
    <t>9f28da38</t>
  </si>
  <si>
    <t>d641afe5</t>
  </si>
  <si>
    <t>2736d280</t>
  </si>
  <si>
    <t>dbb871c0</t>
  </si>
  <si>
    <t>5a22a100</t>
  </si>
  <si>
    <t>fe7b1d99</t>
  </si>
  <si>
    <t>7888fea9</t>
  </si>
  <si>
    <t>4d0a81ff</t>
  </si>
  <si>
    <t>0021cd21</t>
  </si>
  <si>
    <t>fecd5ee3</t>
  </si>
  <si>
    <t>28610fa1</t>
  </si>
  <si>
    <t>ef7c7093</t>
  </si>
  <si>
    <t>50a5df32</t>
  </si>
  <si>
    <t>a775606b</t>
  </si>
  <si>
    <t>7ae1e11b</t>
  </si>
  <si>
    <t>a3cb06e8</t>
  </si>
  <si>
    <t>7bdb4e44</t>
  </si>
  <si>
    <t>ec35320b</t>
  </si>
  <si>
    <t>5df51bef</t>
  </si>
  <si>
    <t>dbe6c61f</t>
  </si>
  <si>
    <t>db1e5b2e</t>
  </si>
  <si>
    <t>f4cf5d7f</t>
  </si>
  <si>
    <t>b97a8398</t>
  </si>
  <si>
    <t>ff3ca597</t>
  </si>
  <si>
    <t>98b85dc0</t>
  </si>
  <si>
    <t>west</t>
  </si>
  <si>
    <t>8151f2c7</t>
  </si>
  <si>
    <t>27edba7e</t>
  </si>
  <si>
    <t>3b0b52af</t>
  </si>
  <si>
    <t>058d2dfb</t>
  </si>
  <si>
    <t>e4fffafb</t>
  </si>
  <si>
    <t>ed24aaaf</t>
  </si>
  <si>
    <t>522a6fe9</t>
  </si>
  <si>
    <t>7cdc7616</t>
  </si>
  <si>
    <t>1d499a30</t>
  </si>
  <si>
    <t>5ac3d835</t>
  </si>
  <si>
    <t>264c8fff</t>
  </si>
  <si>
    <t>bac9cae3</t>
  </si>
  <si>
    <t>02782a9f</t>
  </si>
  <si>
    <t>c2623b58</t>
  </si>
  <si>
    <t>6ddc5f2c</t>
  </si>
  <si>
    <t>b7e252f4</t>
  </si>
  <si>
    <t>249a2b94</t>
  </si>
  <si>
    <t>68fb13d0</t>
  </si>
  <si>
    <t>cfa7483b</t>
  </si>
  <si>
    <t>776cc4bb</t>
  </si>
  <si>
    <t>3f0ebd0c</t>
  </si>
  <si>
    <t>352fced6</t>
  </si>
  <si>
    <t>1c98e447</t>
  </si>
  <si>
    <t>0c4bed9a</t>
  </si>
  <si>
    <t>74d965a8</t>
  </si>
  <si>
    <t>991e252f</t>
  </si>
  <si>
    <t>20997b6d</t>
  </si>
  <si>
    <t>6a9d04f1</t>
  </si>
  <si>
    <t>97f5ad59</t>
  </si>
  <si>
    <t>fd4bdfb8</t>
  </si>
  <si>
    <t>e657820a</t>
  </si>
  <si>
    <t>b0721aa0</t>
  </si>
  <si>
    <t>39106f4e</t>
  </si>
  <si>
    <t>94534b38</t>
  </si>
  <si>
    <t>bbbb2003</t>
  </si>
  <si>
    <t>4ee04041</t>
  </si>
  <si>
    <t>8950c14c</t>
  </si>
  <si>
    <t>113fd088</t>
  </si>
  <si>
    <t>e9ccca0e</t>
  </si>
  <si>
    <t>eab122a0</t>
  </si>
  <si>
    <t>0d0d4ade</t>
  </si>
  <si>
    <t>1365d9a7</t>
  </si>
  <si>
    <t>42d24cb3</t>
  </si>
  <si>
    <t>b9d4fa36</t>
  </si>
  <si>
    <t>07f44f96</t>
  </si>
  <si>
    <t>fdab6bcc</t>
  </si>
  <si>
    <t>a0385a80</t>
  </si>
  <si>
    <t>45062fe9</t>
  </si>
  <si>
    <t>7038541c</t>
  </si>
  <si>
    <t>c32c8c66</t>
  </si>
  <si>
    <t>f8feab66</t>
  </si>
  <si>
    <t>10cef61f</t>
  </si>
  <si>
    <t>c50c0cde</t>
  </si>
  <si>
    <t>7e924b52</t>
  </si>
  <si>
    <t>507c1338</t>
  </si>
  <si>
    <t>93189b4e</t>
  </si>
  <si>
    <t>3ab02333</t>
  </si>
  <si>
    <t>1df964ef</t>
  </si>
  <si>
    <t>777100f7</t>
  </si>
  <si>
    <t>6458c488</t>
  </si>
  <si>
    <t>33aa30ae</t>
  </si>
  <si>
    <t>de08dabf</t>
  </si>
  <si>
    <t>e0e9a920</t>
  </si>
  <si>
    <t>8533f5b1</t>
  </si>
  <si>
    <t>1519d1a5</t>
  </si>
  <si>
    <t>969aaefc</t>
  </si>
  <si>
    <t>14f8bcfd</t>
  </si>
  <si>
    <t>cb4e26a8</t>
  </si>
  <si>
    <t>14ed0a45</t>
  </si>
  <si>
    <t>2aa4c75a</t>
  </si>
  <si>
    <t>993bbf51</t>
  </si>
  <si>
    <t>b19c1e3d</t>
  </si>
  <si>
    <t>3cc56fde</t>
  </si>
  <si>
    <t>abf7d1a6</t>
  </si>
  <si>
    <t>265cbc73</t>
  </si>
  <si>
    <t>6e543593</t>
  </si>
  <si>
    <t>4ae53e88</t>
  </si>
  <si>
    <t>1a55cbb4</t>
  </si>
  <si>
    <t>43d4aace</t>
  </si>
  <si>
    <t>5e1005c7</t>
  </si>
  <si>
    <t>21b2b176</t>
  </si>
  <si>
    <t>fd95b1bb</t>
  </si>
  <si>
    <t>ac192fbb</t>
  </si>
  <si>
    <t>14860d6b</t>
  </si>
  <si>
    <t>acf10791</t>
  </si>
  <si>
    <t>017feebb</t>
  </si>
  <si>
    <t>5b6d09de</t>
  </si>
  <si>
    <t>d709aed6</t>
  </si>
  <si>
    <t>4b8b56e3</t>
  </si>
  <si>
    <t>s0uth</t>
  </si>
  <si>
    <t>ea2c253e</t>
  </si>
  <si>
    <t>10aa818e</t>
  </si>
  <si>
    <t>5781025d</t>
  </si>
  <si>
    <t>dfdc1901</t>
  </si>
  <si>
    <t>a093f46b</t>
  </si>
  <si>
    <t>ef278215</t>
  </si>
  <si>
    <t>a004934d</t>
  </si>
  <si>
    <t>ca592379</t>
  </si>
  <si>
    <t>4b136343</t>
  </si>
  <si>
    <t>5bcefb32</t>
  </si>
  <si>
    <t>1bd65c9f</t>
  </si>
  <si>
    <t>15553ac3</t>
  </si>
  <si>
    <t>6ef6535e</t>
  </si>
  <si>
    <t>1615c244</t>
  </si>
  <si>
    <t>4903f67e</t>
  </si>
  <si>
    <t>1287d885</t>
  </si>
  <si>
    <t>27d4561b</t>
  </si>
  <si>
    <t>f434983a</t>
  </si>
  <si>
    <t>8511d343</t>
  </si>
  <si>
    <t>e37444f1</t>
  </si>
  <si>
    <t>cbf827e8</t>
  </si>
  <si>
    <t>5d590c5b</t>
  </si>
  <si>
    <t>3aa8fceb</t>
  </si>
  <si>
    <t>082cd281</t>
  </si>
  <si>
    <t>32026de9</t>
  </si>
  <si>
    <t>12b0b34d</t>
  </si>
  <si>
    <t>3d832a6a</t>
  </si>
  <si>
    <t>3f88c231</t>
  </si>
  <si>
    <t>4474c683</t>
  </si>
  <si>
    <t>6fbc26b6</t>
  </si>
  <si>
    <t>e3eaaaf6</t>
  </si>
  <si>
    <t>f2771f71</t>
  </si>
  <si>
    <t>390f836a</t>
  </si>
  <si>
    <t>def2f5b5</t>
  </si>
  <si>
    <t>7d6589fd</t>
  </si>
  <si>
    <t>051ad014</t>
  </si>
  <si>
    <t>0a76319c</t>
  </si>
  <si>
    <t>6522ae46</t>
  </si>
  <si>
    <t>e392b31b</t>
  </si>
  <si>
    <t>2d782cee</t>
  </si>
  <si>
    <t>a6a05d8c</t>
  </si>
  <si>
    <t>e46cba22</t>
  </si>
  <si>
    <t>879c3c69</t>
  </si>
  <si>
    <t>7c14242b</t>
  </si>
  <si>
    <t>84458bba</t>
  </si>
  <si>
    <t>fdb9bac4</t>
  </si>
  <si>
    <t>89d9e400</t>
  </si>
  <si>
    <t>df4d99ed</t>
  </si>
  <si>
    <t>fd51990b</t>
  </si>
  <si>
    <t>110b2c47</t>
  </si>
  <si>
    <t>5e674fa3</t>
  </si>
  <si>
    <t>788483c3</t>
  </si>
  <si>
    <t>674dc720</t>
  </si>
  <si>
    <t>38d7c37e</t>
  </si>
  <si>
    <t>e3ccefb7</t>
  </si>
  <si>
    <t>406715df</t>
  </si>
  <si>
    <t>e0aaaced</t>
  </si>
  <si>
    <t>ac794381</t>
  </si>
  <si>
    <t>85ead985</t>
  </si>
  <si>
    <t>38e8333f</t>
  </si>
  <si>
    <t>78bae502</t>
  </si>
  <si>
    <t>65763a84</t>
  </si>
  <si>
    <t>S?port$</t>
  </si>
  <si>
    <t>6b913dd6</t>
  </si>
  <si>
    <t>25146a28</t>
  </si>
  <si>
    <t>47b873d9</t>
  </si>
  <si>
    <t>87abfebe</t>
  </si>
  <si>
    <t>9de9b7bb</t>
  </si>
  <si>
    <t>f24813ba</t>
  </si>
  <si>
    <t>1606466d</t>
  </si>
  <si>
    <t>4bd5637b</t>
  </si>
  <si>
    <t>d246d74e</t>
  </si>
  <si>
    <t>4e169aa9</t>
  </si>
  <si>
    <t>f4087cc1</t>
  </si>
  <si>
    <t>9f2414c1</t>
  </si>
  <si>
    <t>802a10ff</t>
  </si>
  <si>
    <t>4a45546f</t>
  </si>
  <si>
    <t>770ddd16</t>
  </si>
  <si>
    <t>370f2982</t>
  </si>
  <si>
    <t>5b307653</t>
  </si>
  <si>
    <t>561a9ab4</t>
  </si>
  <si>
    <t>82ec6c66</t>
  </si>
  <si>
    <t>cedbd5b0</t>
  </si>
  <si>
    <t>e803450f</t>
  </si>
  <si>
    <t>1b643d02</t>
  </si>
  <si>
    <t>bb042818</t>
  </si>
  <si>
    <t>d0521c96</t>
  </si>
  <si>
    <t>bf081dd1</t>
  </si>
  <si>
    <t>84e93882</t>
  </si>
  <si>
    <t>5b767ebc</t>
  </si>
  <si>
    <t>23b6e211</t>
  </si>
  <si>
    <t>067c81eb</t>
  </si>
  <si>
    <t>dcfa2a73</t>
  </si>
  <si>
    <t>dbc8de6d</t>
  </si>
  <si>
    <t>32c04dfb</t>
  </si>
  <si>
    <t>dc228f34</t>
  </si>
  <si>
    <t>1f7ebfa5</t>
  </si>
  <si>
    <t>91ea6173</t>
  </si>
  <si>
    <t>e0927051</t>
  </si>
  <si>
    <t>9be8ec7f</t>
  </si>
  <si>
    <t>7aa69748</t>
  </si>
  <si>
    <t>9a7ae478</t>
  </si>
  <si>
    <t>ba41e8d7</t>
  </si>
  <si>
    <t>fde55f66</t>
  </si>
  <si>
    <t>38f75b4a</t>
  </si>
  <si>
    <t>7393ca2a</t>
  </si>
  <si>
    <t>2e4c3c83</t>
  </si>
  <si>
    <t>b7cb560f</t>
  </si>
  <si>
    <t>8e4670ff</t>
  </si>
  <si>
    <t>c5a66258</t>
  </si>
  <si>
    <t>e62baed7</t>
  </si>
  <si>
    <t>e9fb3e96</t>
  </si>
  <si>
    <t>488ae2d5</t>
  </si>
  <si>
    <t>39b78d05</t>
  </si>
  <si>
    <t>ee60e9ae</t>
  </si>
  <si>
    <t>39125b27</t>
  </si>
  <si>
    <t>7dbf44bf</t>
  </si>
  <si>
    <t>14e154ff</t>
  </si>
  <si>
    <t>1a0e90a4</t>
  </si>
  <si>
    <t>5f0700f2</t>
  </si>
  <si>
    <t>59310f14</t>
  </si>
  <si>
    <t>4f25f098</t>
  </si>
  <si>
    <t>d82e9c7a</t>
  </si>
  <si>
    <t>9125322c</t>
  </si>
  <si>
    <t>675425a4</t>
  </si>
  <si>
    <t>9b5a7ee1</t>
  </si>
  <si>
    <t>e6496f7b</t>
  </si>
  <si>
    <t>ec0b2ec0</t>
  </si>
  <si>
    <t>5ed02df2</t>
  </si>
  <si>
    <t>e700b0dd</t>
  </si>
  <si>
    <t>47408bc4</t>
  </si>
  <si>
    <t>18e46223</t>
  </si>
  <si>
    <t>b45e9f19</t>
  </si>
  <si>
    <t>c56f82ac</t>
  </si>
  <si>
    <t>646ca912</t>
  </si>
  <si>
    <t>66a1695e</t>
  </si>
  <si>
    <t>5ed6e766</t>
  </si>
  <si>
    <t>b3471ad4</t>
  </si>
  <si>
    <t>320696f5</t>
  </si>
  <si>
    <t>13a2236b</t>
  </si>
  <si>
    <t>09f98450</t>
  </si>
  <si>
    <t>a00b246a</t>
  </si>
  <si>
    <t>06d6a538</t>
  </si>
  <si>
    <t>c8afd533</t>
  </si>
  <si>
    <t>235fa9f1</t>
  </si>
  <si>
    <t>cc10624d</t>
  </si>
  <si>
    <t>6991ef6b</t>
  </si>
  <si>
    <t>a975d4f3</t>
  </si>
  <si>
    <t>127a6d39</t>
  </si>
  <si>
    <t>35fb7abc</t>
  </si>
  <si>
    <t>b90f8b65</t>
  </si>
  <si>
    <t>5dd00239</t>
  </si>
  <si>
    <t>a0270381</t>
  </si>
  <si>
    <t>1a2fc554</t>
  </si>
  <si>
    <t>12c89905</t>
  </si>
  <si>
    <t>29c46b82</t>
  </si>
  <si>
    <t>b4ce365b</t>
  </si>
  <si>
    <t>48496fb0</t>
  </si>
  <si>
    <t>142fcd1b</t>
  </si>
  <si>
    <t>fc719551</t>
  </si>
  <si>
    <t>20ee90f0</t>
  </si>
  <si>
    <t>439ec09d</t>
  </si>
  <si>
    <t>c3752957</t>
  </si>
  <si>
    <t>04c96065</t>
  </si>
  <si>
    <t>31bc7347</t>
  </si>
  <si>
    <t>e8bec156</t>
  </si>
  <si>
    <t>40cd61ff</t>
  </si>
  <si>
    <t>aa43b0c3</t>
  </si>
  <si>
    <t>61485b55</t>
  </si>
  <si>
    <t>909c2fe2</t>
  </si>
  <si>
    <t>0c5bfb33</t>
  </si>
  <si>
    <t>058abf0e</t>
  </si>
  <si>
    <t>2b867971</t>
  </si>
  <si>
    <t>bb1f3c52</t>
  </si>
  <si>
    <t>electronics</t>
  </si>
  <si>
    <t>fff0e929</t>
  </si>
  <si>
    <t>b736d9ad</t>
  </si>
  <si>
    <t>76b9ca89</t>
  </si>
  <si>
    <t>3f858e68</t>
  </si>
  <si>
    <t>56bdaa12</t>
  </si>
  <si>
    <t>0c36969a</t>
  </si>
  <si>
    <t>11394e6d</t>
  </si>
  <si>
    <t>a9f480fc</t>
  </si>
  <si>
    <t>c88477d7</t>
  </si>
  <si>
    <t>19fc487d</t>
  </si>
  <si>
    <t>5f7eae4c</t>
  </si>
  <si>
    <t>54ed5bb8</t>
  </si>
  <si>
    <t>c1f3bd5c</t>
  </si>
  <si>
    <t>1b095b58</t>
  </si>
  <si>
    <t>4b86ca44</t>
  </si>
  <si>
    <t>e7d9f3f9</t>
  </si>
  <si>
    <t>8b770927</t>
  </si>
  <si>
    <t>b9abfa1f</t>
  </si>
  <si>
    <t>c6530df1</t>
  </si>
  <si>
    <t>1b975c21</t>
  </si>
  <si>
    <t>0ba7dbba</t>
  </si>
  <si>
    <t>31bf08a1</t>
  </si>
  <si>
    <t>cc2427fc</t>
  </si>
  <si>
    <t>e14afbaf</t>
  </si>
  <si>
    <t>548be737</t>
  </si>
  <si>
    <t>0fc19097</t>
  </si>
  <si>
    <t>100b5ace</t>
  </si>
  <si>
    <t>2fa81edf</t>
  </si>
  <si>
    <t>854f6092</t>
  </si>
  <si>
    <t>624a202c</t>
  </si>
  <si>
    <t>390d0d8a</t>
  </si>
  <si>
    <t>297b9440</t>
  </si>
  <si>
    <t>325b4268</t>
  </si>
  <si>
    <t>b39fcf36</t>
  </si>
  <si>
    <t>a0d17742</t>
  </si>
  <si>
    <t>eb07ffcf</t>
  </si>
  <si>
    <t>539cf254</t>
  </si>
  <si>
    <t>c26b8470</t>
  </si>
  <si>
    <t>ca03d3cd</t>
  </si>
  <si>
    <t>faaa4be8</t>
  </si>
  <si>
    <t>67cac798</t>
  </si>
  <si>
    <t>24adf0e1</t>
  </si>
  <si>
    <t>59fcc056</t>
  </si>
  <si>
    <t>3964aac1</t>
  </si>
  <si>
    <t>cc36db89</t>
  </si>
  <si>
    <t>f5f30024</t>
  </si>
  <si>
    <t>399f6add</t>
  </si>
  <si>
    <t>58b136c0</t>
  </si>
  <si>
    <t>c1e8bc9d</t>
  </si>
  <si>
    <t>d1c957ed</t>
  </si>
  <si>
    <t>N0rth</t>
  </si>
  <si>
    <t>a138a588</t>
  </si>
  <si>
    <t>e150d7e5</t>
  </si>
  <si>
    <t>5b4743c2</t>
  </si>
  <si>
    <t>d6f6430e</t>
  </si>
  <si>
    <t>b564921a</t>
  </si>
  <si>
    <t>47383cba</t>
  </si>
  <si>
    <t>a8dedd25</t>
  </si>
  <si>
    <t>8eb4c62a</t>
  </si>
  <si>
    <t>269f5214</t>
  </si>
  <si>
    <t>75033fc7</t>
  </si>
  <si>
    <t>188ee0f0</t>
  </si>
  <si>
    <t>8dcd2ff3</t>
  </si>
  <si>
    <t>7c5e56ca</t>
  </si>
  <si>
    <t>394ae44b</t>
  </si>
  <si>
    <t>2e7d51ac</t>
  </si>
  <si>
    <t>ecef9aa1</t>
  </si>
  <si>
    <t>0b4f8c57</t>
  </si>
  <si>
    <t>d89d4377</t>
  </si>
  <si>
    <t>ef5913f7</t>
  </si>
  <si>
    <t>aa20cb45</t>
  </si>
  <si>
    <t>fd4d1035</t>
  </si>
  <si>
    <t>28c66c4a</t>
  </si>
  <si>
    <t>89ec4044</t>
  </si>
  <si>
    <t>58d48a3e</t>
  </si>
  <si>
    <t>9f345383</t>
  </si>
  <si>
    <t>332f5fef</t>
  </si>
  <si>
    <t>S ou th</t>
  </si>
  <si>
    <t>3aeb7614</t>
  </si>
  <si>
    <t>6b731664</t>
  </si>
  <si>
    <t>e9a93b50</t>
  </si>
  <si>
    <t>a30e2260</t>
  </si>
  <si>
    <t>1ff9f136</t>
  </si>
  <si>
    <t>c33a8861</t>
  </si>
  <si>
    <t>8bb9baa5</t>
  </si>
  <si>
    <t>6d52c59a</t>
  </si>
  <si>
    <t>f76fbf52</t>
  </si>
  <si>
    <t>3165310b</t>
  </si>
  <si>
    <t>bade1b7e</t>
  </si>
  <si>
    <t>0ff0b703</t>
  </si>
  <si>
    <t>09b2bfda</t>
  </si>
  <si>
    <t>f7f7246e</t>
  </si>
  <si>
    <t>cf22d791</t>
  </si>
  <si>
    <t>8f91476a</t>
  </si>
  <si>
    <t>fb16eb85</t>
  </si>
  <si>
    <t>82efa2a8</t>
  </si>
  <si>
    <t>7709a1f8</t>
  </si>
  <si>
    <t>258bd88b</t>
  </si>
  <si>
    <t>26cb9507</t>
  </si>
  <si>
    <t>1380589a</t>
  </si>
  <si>
    <t>2642a55c</t>
  </si>
  <si>
    <t>18fbb49d</t>
  </si>
  <si>
    <t>075e33a1</t>
  </si>
  <si>
    <t>71434fca</t>
  </si>
  <si>
    <t>2525c7df</t>
  </si>
  <si>
    <t>40734a0a</t>
  </si>
  <si>
    <t>cfd30e79</t>
  </si>
  <si>
    <t>c7023c27</t>
  </si>
  <si>
    <t>386936c0</t>
  </si>
  <si>
    <t>d1b82fe9</t>
  </si>
  <si>
    <t>aafae7dd</t>
  </si>
  <si>
    <t>2a5876b6</t>
  </si>
  <si>
    <t>f77b83f3</t>
  </si>
  <si>
    <t>e68adb50</t>
  </si>
  <si>
    <t>dfba6a62</t>
  </si>
  <si>
    <t>8b8c7b89</t>
  </si>
  <si>
    <t>4eec06b4</t>
  </si>
  <si>
    <t>0e124a37</t>
  </si>
  <si>
    <t>341da5f3</t>
  </si>
  <si>
    <t>86d29590</t>
  </si>
  <si>
    <t>3c227213</t>
  </si>
  <si>
    <t>7cd77c3c</t>
  </si>
  <si>
    <t>83ff856c</t>
  </si>
  <si>
    <t>bebeff1f</t>
  </si>
  <si>
    <t>7cd82c57</t>
  </si>
  <si>
    <t>5ee91ca0</t>
  </si>
  <si>
    <t>b0c438cf</t>
  </si>
  <si>
    <t>2f7f7da1</t>
  </si>
  <si>
    <t>25df3385</t>
  </si>
  <si>
    <t>42a8be1f</t>
  </si>
  <si>
    <t>4d7cc8d5</t>
  </si>
  <si>
    <t>2432defa</t>
  </si>
  <si>
    <t>e0379f1a</t>
  </si>
  <si>
    <t>353cfe54</t>
  </si>
  <si>
    <t>4bdf4e87</t>
  </si>
  <si>
    <t>7faf4960</t>
  </si>
  <si>
    <t>e38ef5d0</t>
  </si>
  <si>
    <t>be0d54cb</t>
  </si>
  <si>
    <t>f3df6cce</t>
  </si>
  <si>
    <t>bc09457a</t>
  </si>
  <si>
    <t>d296c469</t>
  </si>
  <si>
    <t>190920c3</t>
  </si>
  <si>
    <t>def643a9</t>
  </si>
  <si>
    <t>f2e534cc</t>
  </si>
  <si>
    <t>247117dc</t>
  </si>
  <si>
    <t>4594934b</t>
  </si>
  <si>
    <t>6f405a38</t>
  </si>
  <si>
    <t>86ec3255</t>
  </si>
  <si>
    <t>b9aaf073</t>
  </si>
  <si>
    <t>f34b0ebe</t>
  </si>
  <si>
    <t>096fe187</t>
  </si>
  <si>
    <t>4db0302d</t>
  </si>
  <si>
    <t>819be650</t>
  </si>
  <si>
    <t>2a1d9c54</t>
  </si>
  <si>
    <t>e8105a56</t>
  </si>
  <si>
    <t>7044ed83</t>
  </si>
  <si>
    <t>88075d0b</t>
  </si>
  <si>
    <t>73562b93</t>
  </si>
  <si>
    <t>08d0d4ae</t>
  </si>
  <si>
    <t>922eddc1</t>
  </si>
  <si>
    <t>daaf604c</t>
  </si>
  <si>
    <t>7cad574f</t>
  </si>
  <si>
    <t>dc28a99b</t>
  </si>
  <si>
    <t>ab9acd51</t>
  </si>
  <si>
    <t>3960241e</t>
  </si>
  <si>
    <t>922816de</t>
  </si>
  <si>
    <t>5d1a5581</t>
  </si>
  <si>
    <t>d7def491</t>
  </si>
  <si>
    <t>f818d724</t>
  </si>
  <si>
    <t>72e89814</t>
  </si>
  <si>
    <t>4a5667d7</t>
  </si>
  <si>
    <t>d4f49110</t>
  </si>
  <si>
    <t>35b8b2ac</t>
  </si>
  <si>
    <t>c96b5b84</t>
  </si>
  <si>
    <t>0c96c070</t>
  </si>
  <si>
    <t>f73cbdf7</t>
  </si>
  <si>
    <t>caee57f6</t>
  </si>
  <si>
    <t>b32ef16d</t>
  </si>
  <si>
    <t>4ce5ec92</t>
  </si>
  <si>
    <t>74b3de66</t>
  </si>
  <si>
    <t>f96eb1c9</t>
  </si>
  <si>
    <t>66b8cd67</t>
  </si>
  <si>
    <t>7a396b41</t>
  </si>
  <si>
    <t>3b70d253</t>
  </si>
  <si>
    <t>98769f8d</t>
  </si>
  <si>
    <t>3913b6f1</t>
  </si>
  <si>
    <t>2b40c9a8</t>
  </si>
  <si>
    <t>2371459b</t>
  </si>
  <si>
    <t>a004b4ed</t>
  </si>
  <si>
    <t>d583b4db</t>
  </si>
  <si>
    <t>3b4e5227</t>
  </si>
  <si>
    <t>4cb6ca0c</t>
  </si>
  <si>
    <t>72698ff2</t>
  </si>
  <si>
    <t>9a95d2b3</t>
  </si>
  <si>
    <t>449ace81</t>
  </si>
  <si>
    <t>3fa7d6e0</t>
  </si>
  <si>
    <t>707e6d83</t>
  </si>
  <si>
    <t>8b9b607c</t>
  </si>
  <si>
    <t>27c02183</t>
  </si>
  <si>
    <t>2e77eb30</t>
  </si>
  <si>
    <t>b983b55f</t>
  </si>
  <si>
    <t>70c4f6db</t>
  </si>
  <si>
    <t>926a1f22</t>
  </si>
  <si>
    <t>c0d96c51</t>
  </si>
  <si>
    <t>7e343529</t>
  </si>
  <si>
    <t>c0e1103d</t>
  </si>
  <si>
    <t>4f20fa1f</t>
  </si>
  <si>
    <t>ae171d5f</t>
  </si>
  <si>
    <t>fa66b5bf</t>
  </si>
  <si>
    <t>208ba580</t>
  </si>
  <si>
    <t>ecee8edd</t>
  </si>
  <si>
    <t>24e62e42</t>
  </si>
  <si>
    <t>86af9f0c</t>
  </si>
  <si>
    <t>0474db52</t>
  </si>
  <si>
    <t>bc74f920</t>
  </si>
  <si>
    <t>0f579874</t>
  </si>
  <si>
    <t>d14ade4c</t>
  </si>
  <si>
    <t>d3ca65ed</t>
  </si>
  <si>
    <t>67dd1572</t>
  </si>
  <si>
    <t>54d679c7</t>
  </si>
  <si>
    <t>7e746edf</t>
  </si>
  <si>
    <t>6d90e445</t>
  </si>
  <si>
    <t>a4c80f97</t>
  </si>
  <si>
    <t>ac22a898</t>
  </si>
  <si>
    <t>887f96e8</t>
  </si>
  <si>
    <t>ab092f49</t>
  </si>
  <si>
    <t>8f80a355</t>
  </si>
  <si>
    <t>5c682986</t>
  </si>
  <si>
    <t>b77090de</t>
  </si>
  <si>
    <t>96af5471</t>
  </si>
  <si>
    <t>c1e8582e</t>
  </si>
  <si>
    <t>38a4093c</t>
  </si>
  <si>
    <t>4563bc5b</t>
  </si>
  <si>
    <t>d86aecb4</t>
  </si>
  <si>
    <t>a4ddab70</t>
  </si>
  <si>
    <t>9f5bb4c9</t>
  </si>
  <si>
    <t>2da77dff</t>
  </si>
  <si>
    <t>7238298b</t>
  </si>
  <si>
    <t>e242bb43</t>
  </si>
  <si>
    <t>b01c7295</t>
  </si>
  <si>
    <t>1552438a</t>
  </si>
  <si>
    <t>d67c0c04</t>
  </si>
  <si>
    <t>f28a4424</t>
  </si>
  <si>
    <t>f164923b</t>
  </si>
  <si>
    <t>136363da</t>
  </si>
  <si>
    <t>3a577522</t>
  </si>
  <si>
    <t>ace99a5a</t>
  </si>
  <si>
    <t>b7667452</t>
  </si>
  <si>
    <t>defd0ced</t>
  </si>
  <si>
    <t>6aae3f0a</t>
  </si>
  <si>
    <t>3fb87d87</t>
  </si>
  <si>
    <t>b344226a</t>
  </si>
  <si>
    <t>38ab7119</t>
  </si>
  <si>
    <t>Clothing</t>
  </si>
  <si>
    <t>b107a044</t>
  </si>
  <si>
    <t>b4f6f791</t>
  </si>
  <si>
    <t>c5b7cfb5</t>
  </si>
  <si>
    <t>cfe43b24</t>
  </si>
  <si>
    <t>a3c0271f</t>
  </si>
  <si>
    <t>c63757fb</t>
  </si>
  <si>
    <t>60afdb85</t>
  </si>
  <si>
    <t>4d59fd05</t>
  </si>
  <si>
    <t>8d94f465</t>
  </si>
  <si>
    <t>90fe3875</t>
  </si>
  <si>
    <t>ad0725ca</t>
  </si>
  <si>
    <t>e1d5f0e3</t>
  </si>
  <si>
    <t>0eb26b63</t>
  </si>
  <si>
    <t>0a6dea76</t>
  </si>
  <si>
    <t>99c1722f</t>
  </si>
  <si>
    <t>a7d1faa1</t>
  </si>
  <si>
    <t>4ea4801f</t>
  </si>
  <si>
    <t>b477ba78</t>
  </si>
  <si>
    <t>7568526a</t>
  </si>
  <si>
    <t>7ac54148</t>
  </si>
  <si>
    <t>0ffbac8b</t>
  </si>
  <si>
    <t>9f5371fb</t>
  </si>
  <si>
    <t>09cd0051</t>
  </si>
  <si>
    <t>0c924006</t>
  </si>
  <si>
    <t>c1d5319e</t>
  </si>
  <si>
    <t>57d930a4</t>
  </si>
  <si>
    <t>0df27d54</t>
  </si>
  <si>
    <t>11979d06</t>
  </si>
  <si>
    <t>fe69c5ce</t>
  </si>
  <si>
    <t>b9dc1d49</t>
  </si>
  <si>
    <t>98f35ce9</t>
  </si>
  <si>
    <t>a051bc53</t>
  </si>
  <si>
    <t>ae7aca38</t>
  </si>
  <si>
    <t>612ffe2b</t>
  </si>
  <si>
    <t>0fc8a943</t>
  </si>
  <si>
    <t>241a3ba9</t>
  </si>
  <si>
    <t>b1207ecb</t>
  </si>
  <si>
    <t>b0e32660</t>
  </si>
  <si>
    <t>6600aa46</t>
  </si>
  <si>
    <t>e8657514</t>
  </si>
  <si>
    <t>83ba0d4e</t>
  </si>
  <si>
    <t>9cf2890f</t>
  </si>
  <si>
    <t>5c7acf75</t>
  </si>
  <si>
    <t>61adb093</t>
  </si>
  <si>
    <t>d627fdb8</t>
  </si>
  <si>
    <t>af521f83</t>
  </si>
  <si>
    <t>be1d717c</t>
  </si>
  <si>
    <t>216a12fb</t>
  </si>
  <si>
    <t>f691e4aa</t>
  </si>
  <si>
    <t>f86ccdf9</t>
  </si>
  <si>
    <t>1512a915</t>
  </si>
  <si>
    <t>c58bfb30</t>
  </si>
  <si>
    <t>db3beef4</t>
  </si>
  <si>
    <t>aad2ce49</t>
  </si>
  <si>
    <t>79bc06b3</t>
  </si>
  <si>
    <t>090dbedc</t>
  </si>
  <si>
    <t>$PORT$</t>
  </si>
  <si>
    <t>e7ea8047</t>
  </si>
  <si>
    <t>5a9e111b</t>
  </si>
  <si>
    <t>3b50b5ec</t>
  </si>
  <si>
    <t>6007fa14</t>
  </si>
  <si>
    <t>5f30028b</t>
  </si>
  <si>
    <t>ff8ef65f</t>
  </si>
  <si>
    <t>1dbf7583</t>
  </si>
  <si>
    <t>4d1c7774</t>
  </si>
  <si>
    <t>d1f069ca</t>
  </si>
  <si>
    <t>3c1074d8</t>
  </si>
  <si>
    <t>c27aac95</t>
  </si>
  <si>
    <t>1af1cf62</t>
  </si>
  <si>
    <t>7e418b6d</t>
  </si>
  <si>
    <t>db90b7a1</t>
  </si>
  <si>
    <t>e0d4ea42</t>
  </si>
  <si>
    <t>e4aaa59b</t>
  </si>
  <si>
    <t>0d9684e9</t>
  </si>
  <si>
    <t>7a412aee</t>
  </si>
  <si>
    <t>08234cb7</t>
  </si>
  <si>
    <t>f568188b</t>
  </si>
  <si>
    <t>4caff0a7</t>
  </si>
  <si>
    <t>b9da6097</t>
  </si>
  <si>
    <t>e770f0d1</t>
  </si>
  <si>
    <t>6ef892fb</t>
  </si>
  <si>
    <t>007d7685</t>
  </si>
  <si>
    <t>ccfc23b6</t>
  </si>
  <si>
    <t>acd0fb97</t>
  </si>
  <si>
    <t>8ae382bf</t>
  </si>
  <si>
    <t>0476a087</t>
  </si>
  <si>
    <t>ed445667</t>
  </si>
  <si>
    <t>b31320ed</t>
  </si>
  <si>
    <t>12b3be94</t>
  </si>
  <si>
    <t>afcedc06</t>
  </si>
  <si>
    <t>98ea583d</t>
  </si>
  <si>
    <t>0636613f</t>
  </si>
  <si>
    <t>481a62e8</t>
  </si>
  <si>
    <t>8cbaaf6b</t>
  </si>
  <si>
    <t>3d0a01ee</t>
  </si>
  <si>
    <t>c37a71ae</t>
  </si>
  <si>
    <t>6ec33ef0</t>
  </si>
  <si>
    <t>f0dadca2</t>
  </si>
  <si>
    <t>928b52ee</t>
  </si>
  <si>
    <t>de7aaa73</t>
  </si>
  <si>
    <t>a8084c7e</t>
  </si>
  <si>
    <t>39cfd9e6</t>
  </si>
  <si>
    <t>009769d3</t>
  </si>
  <si>
    <t>04383b35</t>
  </si>
  <si>
    <t>c153c522</t>
  </si>
  <si>
    <t>e8ec39a2</t>
  </si>
  <si>
    <t>7b504d7f</t>
  </si>
  <si>
    <t>3c634424</t>
  </si>
  <si>
    <t>d6988a32</t>
  </si>
  <si>
    <t>6be379c4</t>
  </si>
  <si>
    <t>b72560ef</t>
  </si>
  <si>
    <t>d072f3fe</t>
  </si>
  <si>
    <t>900f63d9</t>
  </si>
  <si>
    <t>5d9197b4</t>
  </si>
  <si>
    <t>9bdaa7ab</t>
  </si>
  <si>
    <t>e4981e04</t>
  </si>
  <si>
    <t>d2e72872</t>
  </si>
  <si>
    <t>24c5dcf7</t>
  </si>
  <si>
    <t>f84867a4</t>
  </si>
  <si>
    <t>d20acfac</t>
  </si>
  <si>
    <t>63a8988c</t>
  </si>
  <si>
    <t>0647b4b2</t>
  </si>
  <si>
    <t>635e232c</t>
  </si>
  <si>
    <t>f19e932d</t>
  </si>
  <si>
    <t>bebdbda4</t>
  </si>
  <si>
    <t>a7c051d2</t>
  </si>
  <si>
    <t>7cc4ce9b</t>
  </si>
  <si>
    <t>3573873d</t>
  </si>
  <si>
    <t>149a4440</t>
  </si>
  <si>
    <t>af15934c</t>
  </si>
  <si>
    <t>89a1fee1</t>
  </si>
  <si>
    <t>e273ac60</t>
  </si>
  <si>
    <t>42a6e115</t>
  </si>
  <si>
    <t>b10d4e4e</t>
  </si>
  <si>
    <t>b49b0ba3</t>
  </si>
  <si>
    <t>d48c7114</t>
  </si>
  <si>
    <t>8db15ae2</t>
  </si>
  <si>
    <t>6c49b1bf</t>
  </si>
  <si>
    <t>5ef48e22</t>
  </si>
  <si>
    <t>a490371c</t>
  </si>
  <si>
    <t>29baa839</t>
  </si>
  <si>
    <t>db64b5ed</t>
  </si>
  <si>
    <t>28cf9e1e</t>
  </si>
  <si>
    <t>d8f547f8</t>
  </si>
  <si>
    <t>aba279d0</t>
  </si>
  <si>
    <t>78e16c6f</t>
  </si>
  <si>
    <t>e2af7a85</t>
  </si>
  <si>
    <t>c1077351</t>
  </si>
  <si>
    <t>8f4212c6</t>
  </si>
  <si>
    <t>eee85026</t>
  </si>
  <si>
    <t>b1625ccc</t>
  </si>
  <si>
    <t>3bf72c83</t>
  </si>
  <si>
    <t>0fd1043c</t>
  </si>
  <si>
    <t>130ec193</t>
  </si>
  <si>
    <t>8ce22846</t>
  </si>
  <si>
    <t>af71d6dd</t>
  </si>
  <si>
    <t>eaf6ee9c</t>
  </si>
  <si>
    <t>6d63e596</t>
  </si>
  <si>
    <t>e5cf4f8c</t>
  </si>
  <si>
    <t>f752df54</t>
  </si>
  <si>
    <t>WE$$T</t>
  </si>
  <si>
    <t>0fa0e3f9</t>
  </si>
  <si>
    <t>78f4cb38</t>
  </si>
  <si>
    <t>e2b94564</t>
  </si>
  <si>
    <t>4751882a</t>
  </si>
  <si>
    <t>0e2864e8</t>
  </si>
  <si>
    <t>9af2d455</t>
  </si>
  <si>
    <t>63e1cd8d</t>
  </si>
  <si>
    <t>da853f35</t>
  </si>
  <si>
    <t>c7eee507</t>
  </si>
  <si>
    <t>abcb79a0</t>
  </si>
  <si>
    <t>Furniture</t>
  </si>
  <si>
    <t>138c04ac</t>
  </si>
  <si>
    <t>cc2ebf01</t>
  </si>
  <si>
    <t>9c3dba02</t>
  </si>
  <si>
    <t>6036188d</t>
  </si>
  <si>
    <t>b5c4d8c4</t>
  </si>
  <si>
    <t>28e6ef8e</t>
  </si>
  <si>
    <t>713dfa0a</t>
  </si>
  <si>
    <t>ae93a655</t>
  </si>
  <si>
    <t>dd842c1c</t>
  </si>
  <si>
    <t>c39b42de</t>
  </si>
  <si>
    <t>61acc9a0</t>
  </si>
  <si>
    <t>2f497ee4</t>
  </si>
  <si>
    <t>7379e559</t>
  </si>
  <si>
    <t>c3138f8d</t>
  </si>
  <si>
    <t>632464f1</t>
  </si>
  <si>
    <t>8f56e92c</t>
  </si>
  <si>
    <t>8f5924a4</t>
  </si>
  <si>
    <t>45e0425b</t>
  </si>
  <si>
    <t>ebeb5cf6</t>
  </si>
  <si>
    <t>20614d35</t>
  </si>
  <si>
    <t>49ec1c8a</t>
  </si>
  <si>
    <t>b7f07d30</t>
  </si>
  <si>
    <t>83498a3c</t>
  </si>
  <si>
    <t>2d293a5c</t>
  </si>
  <si>
    <t>d6f8c0b7</t>
  </si>
  <si>
    <t>0c6b10ae</t>
  </si>
  <si>
    <t>bbc27006</t>
  </si>
  <si>
    <t>0bb2e96e</t>
  </si>
  <si>
    <t>cc117d14</t>
  </si>
  <si>
    <t>ec6bbb1a</t>
  </si>
  <si>
    <t>87e3e975</t>
  </si>
  <si>
    <t>04ace5a1</t>
  </si>
  <si>
    <t>b5b4438d</t>
  </si>
  <si>
    <t>ea025cae</t>
  </si>
  <si>
    <t>5cf67c02</t>
  </si>
  <si>
    <t>db07e4f1</t>
  </si>
  <si>
    <t>6aee33ee</t>
  </si>
  <si>
    <t>b72a8077</t>
  </si>
  <si>
    <t>29f748cc</t>
  </si>
  <si>
    <t>d3a64115</t>
  </si>
  <si>
    <t>050e02be</t>
  </si>
  <si>
    <t>177f20f5</t>
  </si>
  <si>
    <t>a850cf0a</t>
  </si>
  <si>
    <t>8172be88</t>
  </si>
  <si>
    <t>82d81326</t>
  </si>
  <si>
    <t>8e630da7</t>
  </si>
  <si>
    <t>9df6ebd6</t>
  </si>
  <si>
    <t>c94a1b37</t>
  </si>
  <si>
    <t>629deab7</t>
  </si>
  <si>
    <t>15a7ba95</t>
  </si>
  <si>
    <t>1e90a7d7</t>
  </si>
  <si>
    <t>f5f66495</t>
  </si>
  <si>
    <t>1a95cad0</t>
  </si>
  <si>
    <t>76e3da29</t>
  </si>
  <si>
    <t>4fdf5ca6</t>
  </si>
  <si>
    <t>S0uTh</t>
  </si>
  <si>
    <t>b1cada6d</t>
  </si>
  <si>
    <t>fdeb284b</t>
  </si>
  <si>
    <t>d7500dd6</t>
  </si>
  <si>
    <t>cdd64846</t>
  </si>
  <si>
    <t>79185bbc</t>
  </si>
  <si>
    <t>53b43a62</t>
  </si>
  <si>
    <t>1d1de27b</t>
  </si>
  <si>
    <t>ef8a80ab</t>
  </si>
  <si>
    <t>b37138d3</t>
  </si>
  <si>
    <t>350a0d3e</t>
  </si>
  <si>
    <t>593a0123</t>
  </si>
  <si>
    <t>40e04cbc</t>
  </si>
  <si>
    <t>2a6f4c83</t>
  </si>
  <si>
    <t>130b67e9</t>
  </si>
  <si>
    <t>8188db3c</t>
  </si>
  <si>
    <t>c4b2723c</t>
  </si>
  <si>
    <t>9df41db3</t>
  </si>
  <si>
    <t>275bce5f</t>
  </si>
  <si>
    <t>b2d58f1c</t>
  </si>
  <si>
    <t>1d646ce4</t>
  </si>
  <si>
    <t>4aec922b</t>
  </si>
  <si>
    <t>9427b890</t>
  </si>
  <si>
    <t>ccbe8def</t>
  </si>
  <si>
    <t>3c416f73</t>
  </si>
  <si>
    <t>d32992c2</t>
  </si>
  <si>
    <t>aace8a3c</t>
  </si>
  <si>
    <t>4efa62bf</t>
  </si>
  <si>
    <t>7cc1d43b</t>
  </si>
  <si>
    <t>93ff2f46</t>
  </si>
  <si>
    <t>06f1cb70</t>
  </si>
  <si>
    <t>57728a61</t>
  </si>
  <si>
    <t>f167f32f</t>
  </si>
  <si>
    <t>cbb35999</t>
  </si>
  <si>
    <t>79b2c70e</t>
  </si>
  <si>
    <t>1eb5dcae</t>
  </si>
  <si>
    <t>cb8c2c9e</t>
  </si>
  <si>
    <t>dd2428ce</t>
  </si>
  <si>
    <t>a62b8aee</t>
  </si>
  <si>
    <t>2edb0d48</t>
  </si>
  <si>
    <t>deb94169</t>
  </si>
  <si>
    <t>d3b4e921</t>
  </si>
  <si>
    <t>50a44b62</t>
  </si>
  <si>
    <t>e3bdd4e4</t>
  </si>
  <si>
    <t>ef56e31f</t>
  </si>
  <si>
    <t>4f99977d</t>
  </si>
  <si>
    <t>6231cf3f</t>
  </si>
  <si>
    <t>fd036e06</t>
  </si>
  <si>
    <t>7b951e00</t>
  </si>
  <si>
    <t>58ecd665</t>
  </si>
  <si>
    <t>0d5e7dde</t>
  </si>
  <si>
    <t>d03fed80</t>
  </si>
  <si>
    <t>c5c4528b</t>
  </si>
  <si>
    <t>beea3771</t>
  </si>
  <si>
    <t>6f405348</t>
  </si>
  <si>
    <t>6aa74a31</t>
  </si>
  <si>
    <t>28e5c72d</t>
  </si>
  <si>
    <t>85a6f514</t>
  </si>
  <si>
    <t>96fced1d</t>
  </si>
  <si>
    <t>567526a5</t>
  </si>
  <si>
    <t>8bf1ef12</t>
  </si>
  <si>
    <t>e3e5ac19</t>
  </si>
  <si>
    <t>f101e1db</t>
  </si>
  <si>
    <t>7ce4cadc</t>
  </si>
  <si>
    <t>f946a88b</t>
  </si>
  <si>
    <t>53b41f63</t>
  </si>
  <si>
    <t>3b8dee7a</t>
  </si>
  <si>
    <t>8832b67d</t>
  </si>
  <si>
    <t>56b1386a</t>
  </si>
  <si>
    <t>463076b6</t>
  </si>
  <si>
    <t>0508d462</t>
  </si>
  <si>
    <t>24da2f5d</t>
  </si>
  <si>
    <t>98b7d886</t>
  </si>
  <si>
    <t>e466f091</t>
  </si>
  <si>
    <t>f9fbfdc2</t>
  </si>
  <si>
    <t>5a00dab2</t>
  </si>
  <si>
    <t>a5d05823</t>
  </si>
  <si>
    <t>3a51a322</t>
  </si>
  <si>
    <t>f438f6ed</t>
  </si>
  <si>
    <t>9bc1065b</t>
  </si>
  <si>
    <t>9e6c9c5a</t>
  </si>
  <si>
    <t>320cedbe</t>
  </si>
  <si>
    <t>d1592aa1</t>
  </si>
  <si>
    <t>e79c8d71</t>
  </si>
  <si>
    <t>####SPORTS</t>
  </si>
  <si>
    <t>91d6d0ef</t>
  </si>
  <si>
    <t>0d253712</t>
  </si>
  <si>
    <t>c78d7b22</t>
  </si>
  <si>
    <t>0a6e5ef5</t>
  </si>
  <si>
    <t>ac4db68e</t>
  </si>
  <si>
    <t>617a7e65</t>
  </si>
  <si>
    <t>e3327439</t>
  </si>
  <si>
    <t>53576d73</t>
  </si>
  <si>
    <t>04e164f3</t>
  </si>
  <si>
    <t>23e3bec2</t>
  </si>
  <si>
    <t>1886a8f8</t>
  </si>
  <si>
    <t>5c6fc044</t>
  </si>
  <si>
    <t>8f516823</t>
  </si>
  <si>
    <t>bf51789f</t>
  </si>
  <si>
    <t>EAST</t>
  </si>
  <si>
    <t>20c2f05b</t>
  </si>
  <si>
    <t>0e5b445e</t>
  </si>
  <si>
    <t>701e640b</t>
  </si>
  <si>
    <t>d0654ea4</t>
  </si>
  <si>
    <t>7a36bd13</t>
  </si>
  <si>
    <t>921bd0ba</t>
  </si>
  <si>
    <t>67ffa125</t>
  </si>
  <si>
    <t>ff365f32</t>
  </si>
  <si>
    <t>35050bfb</t>
  </si>
  <si>
    <t>e04d2914</t>
  </si>
  <si>
    <t>3d8acaad</t>
  </si>
  <si>
    <t>2903645a</t>
  </si>
  <si>
    <t>a8005efe</t>
  </si>
  <si>
    <t>adb24036</t>
  </si>
  <si>
    <t>6a8450fb</t>
  </si>
  <si>
    <t>a536589f</t>
  </si>
  <si>
    <t>57981f96</t>
  </si>
  <si>
    <t>02f82286</t>
  </si>
  <si>
    <t>c79d3da8</t>
  </si>
  <si>
    <t>ed0d3ea3</t>
  </si>
  <si>
    <t>d1c81fcc</t>
  </si>
  <si>
    <t>6c1d0667</t>
  </si>
  <si>
    <t>81e05e3c</t>
  </si>
  <si>
    <t>ed1590a8</t>
  </si>
  <si>
    <t>2b4ea947</t>
  </si>
  <si>
    <t>5a906316</t>
  </si>
  <si>
    <t>86e89429</t>
  </si>
  <si>
    <t>281d5700</t>
  </si>
  <si>
    <t>6a3f07aa</t>
  </si>
  <si>
    <t>fbb858ca</t>
  </si>
  <si>
    <t>9b865f9b</t>
  </si>
  <si>
    <t>3a92721f</t>
  </si>
  <si>
    <t>dcd05a93</t>
  </si>
  <si>
    <t>bff25437</t>
  </si>
  <si>
    <t>78000dca</t>
  </si>
  <si>
    <t>ae6aaf85</t>
  </si>
  <si>
    <t>196c8175</t>
  </si>
  <si>
    <t>1bd29ac1</t>
  </si>
  <si>
    <t>746678ba</t>
  </si>
  <si>
    <t>221b1aac</t>
  </si>
  <si>
    <t>d3076315</t>
  </si>
  <si>
    <t>f582362e</t>
  </si>
  <si>
    <t>4bbbe866</t>
  </si>
  <si>
    <t>5fedb907</t>
  </si>
  <si>
    <t>febd4ff5</t>
  </si>
  <si>
    <t>931ac783</t>
  </si>
  <si>
    <t>759cfe88</t>
  </si>
  <si>
    <t>7dd24061</t>
  </si>
  <si>
    <t>3546eea6</t>
  </si>
  <si>
    <t>e86bed75</t>
  </si>
  <si>
    <t>412d7559</t>
  </si>
  <si>
    <t>de5d7d37</t>
  </si>
  <si>
    <t>783df10b</t>
  </si>
  <si>
    <t>40afdefb</t>
  </si>
  <si>
    <t>aa02dddb</t>
  </si>
  <si>
    <t>33cc6343</t>
  </si>
  <si>
    <t>a0b83ee0</t>
  </si>
  <si>
    <t>f89b9460</t>
  </si>
  <si>
    <t>e87675f8</t>
  </si>
  <si>
    <t>edd36120</t>
  </si>
  <si>
    <t>a9b1157d</t>
  </si>
  <si>
    <t>cc631d62</t>
  </si>
  <si>
    <t>55964a41</t>
  </si>
  <si>
    <t>068aa1f7</t>
  </si>
  <si>
    <t>6e1bf9e2</t>
  </si>
  <si>
    <t>6d77229d</t>
  </si>
  <si>
    <t>433f0e37</t>
  </si>
  <si>
    <t>dc7befd2</t>
  </si>
  <si>
    <t>e6c3c173</t>
  </si>
  <si>
    <t>97ffb328</t>
  </si>
  <si>
    <t>490a2e69</t>
  </si>
  <si>
    <t>b832431c</t>
  </si>
  <si>
    <t>78d3afbf</t>
  </si>
  <si>
    <t>7e4a6d1f</t>
  </si>
  <si>
    <t>7d8c0868</t>
  </si>
  <si>
    <t>59522fd1</t>
  </si>
  <si>
    <t>32d3dfed</t>
  </si>
  <si>
    <t>d590fe37</t>
  </si>
  <si>
    <t>c6abc7e9</t>
  </si>
  <si>
    <t>1f0aea01</t>
  </si>
  <si>
    <t>d3a78e4b</t>
  </si>
  <si>
    <t>84939d82</t>
  </si>
  <si>
    <t>7ea255b0</t>
  </si>
  <si>
    <t>6b53b632</t>
  </si>
  <si>
    <t>e273692a</t>
  </si>
  <si>
    <t>33bc7551</t>
  </si>
  <si>
    <t>f415042a</t>
  </si>
  <si>
    <t>cbe3f748</t>
  </si>
  <si>
    <t>3571eae6</t>
  </si>
  <si>
    <t>0dfe878c</t>
  </si>
  <si>
    <t>b43065ae</t>
  </si>
  <si>
    <t>748fcb5b</t>
  </si>
  <si>
    <t>b2deaee9</t>
  </si>
  <si>
    <t>7d978954</t>
  </si>
  <si>
    <t>75f3b986</t>
  </si>
  <si>
    <t>4be9f5e7</t>
  </si>
  <si>
    <t>ad096252</t>
  </si>
  <si>
    <t>0f4c998c</t>
  </si>
  <si>
    <t>186c56fc</t>
  </si>
  <si>
    <t>cd538f37</t>
  </si>
  <si>
    <t>dbdf3daa</t>
  </si>
  <si>
    <t>9b42c036</t>
  </si>
  <si>
    <t>691cf9cd</t>
  </si>
  <si>
    <t>4c22eca3</t>
  </si>
  <si>
    <t>d7323445</t>
  </si>
  <si>
    <t>e192b1ad</t>
  </si>
  <si>
    <t>0b261a50</t>
  </si>
  <si>
    <t>e026be1c</t>
  </si>
  <si>
    <t>4eb6053d</t>
  </si>
  <si>
    <t>6c80638a</t>
  </si>
  <si>
    <t>6a97d26f</t>
  </si>
  <si>
    <t>dd0b6be5</t>
  </si>
  <si>
    <t>7dd52da3</t>
  </si>
  <si>
    <t>83dcd731</t>
  </si>
  <si>
    <t>438b8ccc</t>
  </si>
  <si>
    <t>69b12162</t>
  </si>
  <si>
    <t>198cd822</t>
  </si>
  <si>
    <t>652c4528</t>
  </si>
  <si>
    <t>debcaf35</t>
  </si>
  <si>
    <t>3189bb9e</t>
  </si>
  <si>
    <t>8087bf77</t>
  </si>
  <si>
    <t>13db665e</t>
  </si>
  <si>
    <t>1be9eed7</t>
  </si>
  <si>
    <t>3381afd3</t>
  </si>
  <si>
    <t>2d0a65b9</t>
  </si>
  <si>
    <t>b432e10e</t>
  </si>
  <si>
    <t>dce5c8a1</t>
  </si>
  <si>
    <t>e3bef3fa</t>
  </si>
  <si>
    <t>b77da8ba</t>
  </si>
  <si>
    <t>3d0ae3e0</t>
  </si>
  <si>
    <t>c83c87e1</t>
  </si>
  <si>
    <t>53753b86</t>
  </si>
  <si>
    <t>ad1be74b</t>
  </si>
  <si>
    <t>3901f3dc</t>
  </si>
  <si>
    <t>5f510623</t>
  </si>
  <si>
    <t>551fc5bc</t>
  </si>
  <si>
    <t>1ec61b7d</t>
  </si>
  <si>
    <t>f71e4c1d</t>
  </si>
  <si>
    <t>831f2c47</t>
  </si>
  <si>
    <t>bd125831</t>
  </si>
  <si>
    <t>4d1ddb31</t>
  </si>
  <si>
    <t>e157e3fa</t>
  </si>
  <si>
    <t>b0f1c7d4</t>
  </si>
  <si>
    <t>ca2877e4</t>
  </si>
  <si>
    <t>c00aeb84</t>
  </si>
  <si>
    <t>72606f66</t>
  </si>
  <si>
    <t>b17d869b</t>
  </si>
  <si>
    <t>f558bd5a</t>
  </si>
  <si>
    <t>fffda8cf</t>
  </si>
  <si>
    <t>01cdb61f</t>
  </si>
  <si>
    <t>9f7e8e68</t>
  </si>
  <si>
    <t>deb261fa</t>
  </si>
  <si>
    <t>c71cdc41</t>
  </si>
  <si>
    <t>21814b23</t>
  </si>
  <si>
    <t>21df2b56</t>
  </si>
  <si>
    <t>9d22c60f</t>
  </si>
  <si>
    <t>f1b3a079</t>
  </si>
  <si>
    <t>49b92827</t>
  </si>
  <si>
    <t>56e9ec21</t>
  </si>
  <si>
    <t>024877cf</t>
  </si>
  <si>
    <t>0fca073b</t>
  </si>
  <si>
    <t>a71496b3</t>
  </si>
  <si>
    <t>35e64f52</t>
  </si>
  <si>
    <t>ef30af5d</t>
  </si>
  <si>
    <t>73e60ca8</t>
  </si>
  <si>
    <t>bb6808d1</t>
  </si>
  <si>
    <t>492db3d8</t>
  </si>
  <si>
    <t>1b7ada0f</t>
  </si>
  <si>
    <t>e958d396</t>
  </si>
  <si>
    <t>b255b950</t>
  </si>
  <si>
    <t>a2a6a3b2</t>
  </si>
  <si>
    <t>0126b996</t>
  </si>
  <si>
    <t>9825e9f0</t>
  </si>
  <si>
    <t>d858501b</t>
  </si>
  <si>
    <t>dfe37e14</t>
  </si>
  <si>
    <t>4a5d0089</t>
  </si>
  <si>
    <t>32ac247c</t>
  </si>
  <si>
    <t>754a4757</t>
  </si>
  <si>
    <t>aeccf3d8</t>
  </si>
  <si>
    <t>3c259431</t>
  </si>
  <si>
    <t>ad2ccdb2</t>
  </si>
  <si>
    <t>d810bc2b</t>
  </si>
  <si>
    <t>0cea1700</t>
  </si>
  <si>
    <t>ce70e661</t>
  </si>
  <si>
    <t>e4769105</t>
  </si>
  <si>
    <t>5408ccd1</t>
  </si>
  <si>
    <t>4acd37a1</t>
  </si>
  <si>
    <t>11987c1e</t>
  </si>
  <si>
    <t>3e3ac509</t>
  </si>
  <si>
    <t>98cafba2</t>
  </si>
  <si>
    <t>0bd36a17</t>
  </si>
  <si>
    <t>919c0d61</t>
  </si>
  <si>
    <t>adde4f42</t>
  </si>
  <si>
    <t>59e8e37e</t>
  </si>
  <si>
    <t>ed0862f1</t>
  </si>
  <si>
    <t>b0e8080b</t>
  </si>
  <si>
    <t>212dc07c</t>
  </si>
  <si>
    <t>0b8a5b04</t>
  </si>
  <si>
    <t>d3638a9c</t>
  </si>
  <si>
    <t>fb349af0</t>
  </si>
  <si>
    <t>97333db0</t>
  </si>
  <si>
    <t>3d68b550</t>
  </si>
  <si>
    <t>ff70387f</t>
  </si>
  <si>
    <t>c61630e0</t>
  </si>
  <si>
    <t>12dae926</t>
  </si>
  <si>
    <t>1b5e2bb8</t>
  </si>
  <si>
    <t>8540e3f1</t>
  </si>
  <si>
    <t>8f52bfba</t>
  </si>
  <si>
    <t>0384b50e</t>
  </si>
  <si>
    <t>7bf9f65f</t>
  </si>
  <si>
    <t>75c8e2de</t>
  </si>
  <si>
    <t>2005548d</t>
  </si>
  <si>
    <t>95ab9de8</t>
  </si>
  <si>
    <t>a69d0098</t>
  </si>
  <si>
    <t>97f92d04</t>
  </si>
  <si>
    <t>0766ca72</t>
  </si>
  <si>
    <t>6345d181</t>
  </si>
  <si>
    <t>1e4b66ed</t>
  </si>
  <si>
    <t>a83b1ca2</t>
  </si>
  <si>
    <t>ec9e17e2</t>
  </si>
  <si>
    <t>0e5fa787</t>
  </si>
  <si>
    <t>51216f99</t>
  </si>
  <si>
    <t>1ffabb31</t>
  </si>
  <si>
    <t>40f674c2</t>
  </si>
  <si>
    <t>4c15128f</t>
  </si>
  <si>
    <t>1d386660</t>
  </si>
  <si>
    <t>8a81f1b1</t>
  </si>
  <si>
    <t>a1190f34</t>
  </si>
  <si>
    <t>ffaa4580</t>
  </si>
  <si>
    <t>1c725e6c</t>
  </si>
  <si>
    <t>567b6e76</t>
  </si>
  <si>
    <t>50d5a344</t>
  </si>
  <si>
    <t>f03b80a1</t>
  </si>
  <si>
    <t>89ccf893</t>
  </si>
  <si>
    <t>356bb03f</t>
  </si>
  <si>
    <t>52ea8128</t>
  </si>
  <si>
    <t>bb9bc8a0</t>
  </si>
  <si>
    <t>aef3b7bc</t>
  </si>
  <si>
    <t>e093e708</t>
  </si>
  <si>
    <t>22807e1b</t>
  </si>
  <si>
    <t>929374d1</t>
  </si>
  <si>
    <t>ed040cd4</t>
  </si>
  <si>
    <t>0688b2aa</t>
  </si>
  <si>
    <t>f3ce3c16</t>
  </si>
  <si>
    <t>e3d42231</t>
  </si>
  <si>
    <t>7c8dc684</t>
  </si>
  <si>
    <t>f0c1f4fb</t>
  </si>
  <si>
    <t>9ed518e1</t>
  </si>
  <si>
    <t>1212d1e1</t>
  </si>
  <si>
    <t>66b2f9c6</t>
  </si>
  <si>
    <t>606f84c7</t>
  </si>
  <si>
    <t>bc7cfe61</t>
  </si>
  <si>
    <t>776b0d1a</t>
  </si>
  <si>
    <t>38abf34e</t>
  </si>
  <si>
    <t>4acb0ac9</t>
  </si>
  <si>
    <t>29961cd6</t>
  </si>
  <si>
    <t>8360ac8c</t>
  </si>
  <si>
    <t>54ed2404</t>
  </si>
  <si>
    <t>988516ac</t>
  </si>
  <si>
    <t>24f1c73e</t>
  </si>
  <si>
    <t>3f5e6dbf</t>
  </si>
  <si>
    <t>c6c60a92</t>
  </si>
  <si>
    <t>8a5348cd</t>
  </si>
  <si>
    <t>e2869734</t>
  </si>
  <si>
    <t>2819ba6c</t>
  </si>
  <si>
    <t>a6efc72b</t>
  </si>
  <si>
    <t>c5f9ab1e</t>
  </si>
  <si>
    <t>278d0ab4</t>
  </si>
  <si>
    <t>ad4ef341</t>
  </si>
  <si>
    <t>b044b2c9</t>
  </si>
  <si>
    <t>52cb842a</t>
  </si>
  <si>
    <t>a732ad8d</t>
  </si>
  <si>
    <t>b61fd882</t>
  </si>
  <si>
    <t>a137e128</t>
  </si>
  <si>
    <t>845328b6</t>
  </si>
  <si>
    <t>ee96b553</t>
  </si>
  <si>
    <t>702fcb65</t>
  </si>
  <si>
    <t>df5a85fd</t>
  </si>
  <si>
    <t>cbdc4348</t>
  </si>
  <si>
    <t>af1aa974</t>
  </si>
  <si>
    <t>8622860a</t>
  </si>
  <si>
    <t>d0e42a07</t>
  </si>
  <si>
    <t>07de6cef</t>
  </si>
  <si>
    <t>ee5b5d04</t>
  </si>
  <si>
    <t>d5d44f8f</t>
  </si>
  <si>
    <t>ef5836ae</t>
  </si>
  <si>
    <t>454273c0</t>
  </si>
  <si>
    <t>ae54ff2e</t>
  </si>
  <si>
    <t>51ed6298</t>
  </si>
  <si>
    <t>ee187fa6</t>
  </si>
  <si>
    <t>a97a1846</t>
  </si>
  <si>
    <t>2b4741f4</t>
  </si>
  <si>
    <t>a991be0c</t>
  </si>
  <si>
    <t>d1049b3a</t>
  </si>
  <si>
    <t>2da2d737</t>
  </si>
  <si>
    <t>9a0b846f</t>
  </si>
  <si>
    <t>Cloth-inG</t>
  </si>
  <si>
    <t>f6399697</t>
  </si>
  <si>
    <t>7ef7ce20</t>
  </si>
  <si>
    <t>69bc27a8</t>
  </si>
  <si>
    <t>3248f309</t>
  </si>
  <si>
    <t>912ec77b</t>
  </si>
  <si>
    <t>c20b94db</t>
  </si>
  <si>
    <t>c532bba5</t>
  </si>
  <si>
    <t>d11a2898</t>
  </si>
  <si>
    <t>2b29fdad</t>
  </si>
  <si>
    <t>314ac0cf</t>
  </si>
  <si>
    <t>0ae3c877</t>
  </si>
  <si>
    <t>0fcc16c5</t>
  </si>
  <si>
    <t>a2f9dcec</t>
  </si>
  <si>
    <t>741a9a78</t>
  </si>
  <si>
    <t>4f6f3520</t>
  </si>
  <si>
    <t>b6f4fadd</t>
  </si>
  <si>
    <t>aae4a671</t>
  </si>
  <si>
    <t>f85fe78e</t>
  </si>
  <si>
    <t>942d0c39</t>
  </si>
  <si>
    <t>e5610b8c</t>
  </si>
  <si>
    <t>d6ea92b0</t>
  </si>
  <si>
    <t>1f07611b</t>
  </si>
  <si>
    <t>de5148b4</t>
  </si>
  <si>
    <t>9a9afc90</t>
  </si>
  <si>
    <t>7d3c9612</t>
  </si>
  <si>
    <t>ced5da97</t>
  </si>
  <si>
    <t>8f87afd4</t>
  </si>
  <si>
    <t>3b093f8c</t>
  </si>
  <si>
    <t>6a08f193</t>
  </si>
  <si>
    <t>cdf044a0</t>
  </si>
  <si>
    <t>d5c42db7</t>
  </si>
  <si>
    <t>0c0583b1</t>
  </si>
  <si>
    <t>fd9a2cf6</t>
  </si>
  <si>
    <t>6400aac2</t>
  </si>
  <si>
    <t>7739f451</t>
  </si>
  <si>
    <t>23a59dca</t>
  </si>
  <si>
    <t>d29d561f</t>
  </si>
  <si>
    <t>36728d05</t>
  </si>
  <si>
    <t>c22265be</t>
  </si>
  <si>
    <t>cf666215</t>
  </si>
  <si>
    <t>991a6f3f</t>
  </si>
  <si>
    <t>073975ac</t>
  </si>
  <si>
    <t>e09a9aa7</t>
  </si>
  <si>
    <t>30c9e9bb</t>
  </si>
  <si>
    <t>35376cfb</t>
  </si>
  <si>
    <t>f90b1c60</t>
  </si>
  <si>
    <t>7cfb7dae</t>
  </si>
  <si>
    <t>ebcd2313</t>
  </si>
  <si>
    <t>7ece7471</t>
  </si>
  <si>
    <t>ede5f98a</t>
  </si>
  <si>
    <t>1140bf6e</t>
  </si>
  <si>
    <t>ebab8505</t>
  </si>
  <si>
    <t>fa507c56</t>
  </si>
  <si>
    <t>b19be73a</t>
  </si>
  <si>
    <t>9a76f13a</t>
  </si>
  <si>
    <t>84d2fd82</t>
  </si>
  <si>
    <t>bff52efd</t>
  </si>
  <si>
    <t>b2a791d2</t>
  </si>
  <si>
    <t>7d96fe4d</t>
  </si>
  <si>
    <t>ba75345b</t>
  </si>
  <si>
    <t>8f421305</t>
  </si>
  <si>
    <t>db8428e0</t>
  </si>
  <si>
    <t>6f620723</t>
  </si>
  <si>
    <t>2c257ccd</t>
  </si>
  <si>
    <t>7050c2a0</t>
  </si>
  <si>
    <t>6cf1ab01</t>
  </si>
  <si>
    <t>f16f28fc</t>
  </si>
  <si>
    <t>abcae96d</t>
  </si>
  <si>
    <t>c2d57272</t>
  </si>
  <si>
    <t>5aff8bfb</t>
  </si>
  <si>
    <t>57162dbb</t>
  </si>
  <si>
    <t>68d0bad8</t>
  </si>
  <si>
    <t>c9c698a4</t>
  </si>
  <si>
    <t>7d191193</t>
  </si>
  <si>
    <t>57013cb0</t>
  </si>
  <si>
    <t>45c66155</t>
  </si>
  <si>
    <t>1f6fdad8</t>
  </si>
  <si>
    <t>dacdba44</t>
  </si>
  <si>
    <t>9766c693</t>
  </si>
  <si>
    <t>6a00c4db</t>
  </si>
  <si>
    <t>cde70ef9</t>
  </si>
  <si>
    <t>7a254a36</t>
  </si>
  <si>
    <t>24f12075</t>
  </si>
  <si>
    <t>cf43ab06</t>
  </si>
  <si>
    <t>54ec1c9f</t>
  </si>
  <si>
    <t>300861f6</t>
  </si>
  <si>
    <t>4e2c3986</t>
  </si>
  <si>
    <t>db2247ce</t>
  </si>
  <si>
    <t>20bf945c</t>
  </si>
  <si>
    <t>de2d4d3b</t>
  </si>
  <si>
    <t>aaebffd4</t>
  </si>
  <si>
    <t>febca559</t>
  </si>
  <si>
    <t>a2045883</t>
  </si>
  <si>
    <t>9c2f6304</t>
  </si>
  <si>
    <t>f16bc66a</t>
  </si>
  <si>
    <t>75055dd7</t>
  </si>
  <si>
    <t>4d1108d9</t>
  </si>
  <si>
    <t>841c661f</t>
  </si>
  <si>
    <t>d6eb7908</t>
  </si>
  <si>
    <t>5a277425</t>
  </si>
  <si>
    <t>abe15762</t>
  </si>
  <si>
    <t>c96b633d</t>
  </si>
  <si>
    <t>9b8e13b3</t>
  </si>
  <si>
    <t>811a0677</t>
  </si>
  <si>
    <t>9148f38d</t>
  </si>
  <si>
    <t>11cb5971</t>
  </si>
  <si>
    <t>883e8300</t>
  </si>
  <si>
    <t>4c9fa33d</t>
  </si>
  <si>
    <t>0bfa3034</t>
  </si>
  <si>
    <t>6e4a0892</t>
  </si>
  <si>
    <t>feb558e1</t>
  </si>
  <si>
    <t>966a535a</t>
  </si>
  <si>
    <t>6dd98e13</t>
  </si>
  <si>
    <t>a6e31529</t>
  </si>
  <si>
    <t>fa1be594</t>
  </si>
  <si>
    <t>5684cac7</t>
  </si>
  <si>
    <t>ebeedeea</t>
  </si>
  <si>
    <t>0871ebfb</t>
  </si>
  <si>
    <t>8cb9f327</t>
  </si>
  <si>
    <t>f6b90380</t>
  </si>
  <si>
    <t>8ddfd2e9</t>
  </si>
  <si>
    <t>ec38f63b</t>
  </si>
  <si>
    <t>be4dfa45</t>
  </si>
  <si>
    <t>0df2035f</t>
  </si>
  <si>
    <t>9de9e575</t>
  </si>
  <si>
    <t>b09568a6</t>
  </si>
  <si>
    <t>4ef99b05</t>
  </si>
  <si>
    <t>5721d276</t>
  </si>
  <si>
    <t>6e4fa387</t>
  </si>
  <si>
    <t>a63027cf</t>
  </si>
  <si>
    <t>c7ead39a</t>
  </si>
  <si>
    <t>a2ed440b</t>
  </si>
  <si>
    <t>f05fdc21</t>
  </si>
  <si>
    <t>babf18cd</t>
  </si>
  <si>
    <t>75451be7</t>
  </si>
  <si>
    <t>76c43906</t>
  </si>
  <si>
    <t>84aed33a</t>
  </si>
  <si>
    <t>b4b6056c</t>
  </si>
  <si>
    <t>6b29c6fd</t>
  </si>
  <si>
    <t>8c375f65</t>
  </si>
  <si>
    <t>d6854898</t>
  </si>
  <si>
    <t>0146a49b</t>
  </si>
  <si>
    <t>422833c9</t>
  </si>
  <si>
    <t>da095524</t>
  </si>
  <si>
    <t>3754370e</t>
  </si>
  <si>
    <t>8e590553</t>
  </si>
  <si>
    <t>cb38440c</t>
  </si>
  <si>
    <t>7bbbef50</t>
  </si>
  <si>
    <t>cb751965</t>
  </si>
  <si>
    <t>8c4af19d</t>
  </si>
  <si>
    <t>3957841a</t>
  </si>
  <si>
    <t>4508e5ce</t>
  </si>
  <si>
    <t>79567f80</t>
  </si>
  <si>
    <t>98c19322</t>
  </si>
  <si>
    <t>a032fd4d</t>
  </si>
  <si>
    <t>dd169aeb</t>
  </si>
  <si>
    <t>7185c19c</t>
  </si>
  <si>
    <t>703fa6d6</t>
  </si>
  <si>
    <t>east</t>
  </si>
  <si>
    <t>5baa8eff</t>
  </si>
  <si>
    <t>3a4e61d2</t>
  </si>
  <si>
    <t>d33e68ca</t>
  </si>
  <si>
    <t>50b2935c</t>
  </si>
  <si>
    <t>3a532d49</t>
  </si>
  <si>
    <t>09ff1ce3</t>
  </si>
  <si>
    <t>753ba103</t>
  </si>
  <si>
    <t>1893414f</t>
  </si>
  <si>
    <t>c7e939b8</t>
  </si>
  <si>
    <t>32eb3421</t>
  </si>
  <si>
    <t>6e8e9f38</t>
  </si>
  <si>
    <t>40a6981b</t>
  </si>
  <si>
    <t>6b28c4ef</t>
  </si>
  <si>
    <t>0c139747</t>
  </si>
  <si>
    <t>ea6e334d</t>
  </si>
  <si>
    <t>0bb60af9</t>
  </si>
  <si>
    <t>19c89c19</t>
  </si>
  <si>
    <t>8b43cdba</t>
  </si>
  <si>
    <t>f4e5baf1</t>
  </si>
  <si>
    <t>2d8e3945</t>
  </si>
  <si>
    <t>3b49fd5b</t>
  </si>
  <si>
    <t>a093225e</t>
  </si>
  <si>
    <t>c81ebbf9</t>
  </si>
  <si>
    <t>34f04c50</t>
  </si>
  <si>
    <t>72fc9f9a</t>
  </si>
  <si>
    <t>dedfeeb5</t>
  </si>
  <si>
    <t>0d8f1304</t>
  </si>
  <si>
    <t>bb6d9fab</t>
  </si>
  <si>
    <t>a35641b8</t>
  </si>
  <si>
    <t>1b2c8d3d</t>
  </si>
  <si>
    <t>0b9e6fb8</t>
  </si>
  <si>
    <t>c5f26145</t>
  </si>
  <si>
    <t>cd83f2ed</t>
  </si>
  <si>
    <t>4c4e43ae</t>
  </si>
  <si>
    <t>157414f1</t>
  </si>
  <si>
    <t>f0e48faf</t>
  </si>
  <si>
    <t>59b4d0da</t>
  </si>
  <si>
    <t>$$$0uth</t>
  </si>
  <si>
    <t>b54e8b4a</t>
  </si>
  <si>
    <t>36f49330</t>
  </si>
  <si>
    <t>c728d5e4</t>
  </si>
  <si>
    <t>8a85b0c7</t>
  </si>
  <si>
    <t>494d5c0e</t>
  </si>
  <si>
    <t>d257d315</t>
  </si>
  <si>
    <t>71491b73</t>
  </si>
  <si>
    <t>6548a35d</t>
  </si>
  <si>
    <t>d759ef7b</t>
  </si>
  <si>
    <t>7a27389f</t>
  </si>
  <si>
    <t>ce7d3bfc</t>
  </si>
  <si>
    <t>0a287603</t>
  </si>
  <si>
    <t>12c8b31e</t>
  </si>
  <si>
    <t>e5690e5d</t>
  </si>
  <si>
    <t>1d9104a8</t>
  </si>
  <si>
    <t>86cf1a67</t>
  </si>
  <si>
    <t>c45e2c87</t>
  </si>
  <si>
    <t>8d155c7e</t>
  </si>
  <si>
    <t>13b217eb</t>
  </si>
  <si>
    <t>d24990e1</t>
  </si>
  <si>
    <t>a396ea44</t>
  </si>
  <si>
    <t>69363f50</t>
  </si>
  <si>
    <t>68a43219</t>
  </si>
  <si>
    <t>2e7d83dd</t>
  </si>
  <si>
    <t>2d0e5aa0</t>
  </si>
  <si>
    <t>32141f3b</t>
  </si>
  <si>
    <t>71298f08</t>
  </si>
  <si>
    <t>45a7f163</t>
  </si>
  <si>
    <t>9ec77c8d</t>
  </si>
  <si>
    <t>9fc636ab</t>
  </si>
  <si>
    <t>d5a8a759</t>
  </si>
  <si>
    <t>a80c3bcd</t>
  </si>
  <si>
    <t>4e1fbf6a</t>
  </si>
  <si>
    <t>e8382c91</t>
  </si>
  <si>
    <t>4fa0cd49</t>
  </si>
  <si>
    <t>138991ed</t>
  </si>
  <si>
    <t>1518675f</t>
  </si>
  <si>
    <t>95fc39d3</t>
  </si>
  <si>
    <t>31102d25</t>
  </si>
  <si>
    <t>61645ad5</t>
  </si>
  <si>
    <t>4ce1f219</t>
  </si>
  <si>
    <t>4798478d</t>
  </si>
  <si>
    <t>a0dda16a</t>
  </si>
  <si>
    <t>beea0e23</t>
  </si>
  <si>
    <t>3b07a0d2</t>
  </si>
  <si>
    <t>787d9354</t>
  </si>
  <si>
    <t>79a578fb</t>
  </si>
  <si>
    <t>6162aa44</t>
  </si>
  <si>
    <t>56f773ea</t>
  </si>
  <si>
    <t>684bddf0</t>
  </si>
  <si>
    <t>4a109933</t>
  </si>
  <si>
    <t>32d76aa7</t>
  </si>
  <si>
    <t>1eb72025</t>
  </si>
  <si>
    <t>ff7f80c7</t>
  </si>
  <si>
    <t>46da8a82</t>
  </si>
  <si>
    <t>6b3ca766</t>
  </si>
  <si>
    <t>97cdb8f8</t>
  </si>
  <si>
    <t>218af06e</t>
  </si>
  <si>
    <t>1ca1db04</t>
  </si>
  <si>
    <t>c8847f13</t>
  </si>
  <si>
    <t>32f325c5</t>
  </si>
  <si>
    <t>5853ab8a</t>
  </si>
  <si>
    <t>3ebb18fd</t>
  </si>
  <si>
    <t>79dbd9ad</t>
  </si>
  <si>
    <t>459564f7</t>
  </si>
  <si>
    <t>c9133fe4</t>
  </si>
  <si>
    <t>cc28bda5</t>
  </si>
  <si>
    <t>f38d5515</t>
  </si>
  <si>
    <t>da48e924</t>
  </si>
  <si>
    <t>6d2c3672</t>
  </si>
  <si>
    <t>68f13a53</t>
  </si>
  <si>
    <t>422d9044</t>
  </si>
  <si>
    <t>ff213ca5</t>
  </si>
  <si>
    <t>88597bda</t>
  </si>
  <si>
    <t>b5f4f60c</t>
  </si>
  <si>
    <t>2aceb6df</t>
  </si>
  <si>
    <t>7d9833ab</t>
  </si>
  <si>
    <t>54a76cb2</t>
  </si>
  <si>
    <t>03a467f7</t>
  </si>
  <si>
    <t>4d8efede</t>
  </si>
  <si>
    <t>adf5b74f</t>
  </si>
  <si>
    <t>b21056ab</t>
  </si>
  <si>
    <t>27d2362c</t>
  </si>
  <si>
    <t>65e8de06</t>
  </si>
  <si>
    <t>ce13f90b</t>
  </si>
  <si>
    <t>c697947b</t>
  </si>
  <si>
    <t>6b6ec076</t>
  </si>
  <si>
    <t>12b21ff1</t>
  </si>
  <si>
    <t>f81dc63e</t>
  </si>
  <si>
    <t>9343088d</t>
  </si>
  <si>
    <t>8e7c3a0b</t>
  </si>
  <si>
    <t>bff4f19b</t>
  </si>
  <si>
    <t>e1a7d67e</t>
  </si>
  <si>
    <t>641aee7c</t>
  </si>
  <si>
    <t>c00d6085</t>
  </si>
  <si>
    <t>fc237e79</t>
  </si>
  <si>
    <t>8923adbb</t>
  </si>
  <si>
    <t>46a53781</t>
  </si>
  <si>
    <t>c5b2dd24</t>
  </si>
  <si>
    <t>79083eaa</t>
  </si>
  <si>
    <t>e1511a8d</t>
  </si>
  <si>
    <t>693449fc</t>
  </si>
  <si>
    <t>e5826398</t>
  </si>
  <si>
    <t>2eebd209</t>
  </si>
  <si>
    <t>4d9c7aa1</t>
  </si>
  <si>
    <t>7376086c</t>
  </si>
  <si>
    <t>ddf9a044</t>
  </si>
  <si>
    <t>2fb2ddaf</t>
  </si>
  <si>
    <t>30e73730</t>
  </si>
  <si>
    <t>f1319d94</t>
  </si>
  <si>
    <t>671719c8</t>
  </si>
  <si>
    <t>f1eb7988</t>
  </si>
  <si>
    <t>531f1294</t>
  </si>
  <si>
    <t>96cadb90</t>
  </si>
  <si>
    <t>f88af937</t>
  </si>
  <si>
    <t>a807b1be</t>
  </si>
  <si>
    <t>10c7767d</t>
  </si>
  <si>
    <t>0ad4fa73</t>
  </si>
  <si>
    <t>e024b63c</t>
  </si>
  <si>
    <t>32d448dc</t>
  </si>
  <si>
    <t>12084c99</t>
  </si>
  <si>
    <t>86bcab34</t>
  </si>
  <si>
    <t>3300b48b</t>
  </si>
  <si>
    <t>b26134e9</t>
  </si>
  <si>
    <t>39a0103a</t>
  </si>
  <si>
    <t>b8453595</t>
  </si>
  <si>
    <t>399aef08</t>
  </si>
  <si>
    <t>c2f56f4a</t>
  </si>
  <si>
    <t>52d757fc</t>
  </si>
  <si>
    <t>6c05ec63</t>
  </si>
  <si>
    <t>0a23e637</t>
  </si>
  <si>
    <t>a783da02</t>
  </si>
  <si>
    <t>109bfa27</t>
  </si>
  <si>
    <t>36bce4db</t>
  </si>
  <si>
    <t>25e8c187</t>
  </si>
  <si>
    <t>394660f6</t>
  </si>
  <si>
    <t>90c3f2c8</t>
  </si>
  <si>
    <t>0b711673</t>
  </si>
  <si>
    <t>c51c4e5a</t>
  </si>
  <si>
    <t>c9955828</t>
  </si>
  <si>
    <t>99b014ca</t>
  </si>
  <si>
    <t>5e14f304</t>
  </si>
  <si>
    <t>b5c2aef8</t>
  </si>
  <si>
    <t>48dfa147</t>
  </si>
  <si>
    <t>42c2294d</t>
  </si>
  <si>
    <t>b2b5d9ea</t>
  </si>
  <si>
    <t>5f12efb8</t>
  </si>
  <si>
    <t>214beae0</t>
  </si>
  <si>
    <t>e9b81e61</t>
  </si>
  <si>
    <t>bfe85ed3</t>
  </si>
  <si>
    <t>5fb8051f</t>
  </si>
  <si>
    <t>3182850b</t>
  </si>
  <si>
    <t>690f0f0f</t>
  </si>
  <si>
    <t>4c297f9e</t>
  </si>
  <si>
    <t>d59b536d</t>
  </si>
  <si>
    <t>c655f5ce</t>
  </si>
  <si>
    <t>0b895b68</t>
  </si>
  <si>
    <t>0f2fe114</t>
  </si>
  <si>
    <t>1187c161</t>
  </si>
  <si>
    <t>2b735dc5</t>
  </si>
  <si>
    <t>799d54dd</t>
  </si>
  <si>
    <t>e02807dd</t>
  </si>
  <si>
    <t>91ecbc90</t>
  </si>
  <si>
    <t>78dbbd11</t>
  </si>
  <si>
    <t>8d59514d</t>
  </si>
  <si>
    <t>039000b4</t>
  </si>
  <si>
    <t>b5cf4c58</t>
  </si>
  <si>
    <t>c9bc8fae</t>
  </si>
  <si>
    <t>27279b80</t>
  </si>
  <si>
    <t>f47dc914</t>
  </si>
  <si>
    <t>7b5a708c</t>
  </si>
  <si>
    <t>dfb422b4</t>
  </si>
  <si>
    <t>82d7a71b</t>
  </si>
  <si>
    <t>bcf779f3</t>
  </si>
  <si>
    <t>6f45d48e</t>
  </si>
  <si>
    <t>7eff3319</t>
  </si>
  <si>
    <t>a55f7687</t>
  </si>
  <si>
    <t>ab1ac90b</t>
  </si>
  <si>
    <t>3c129e97</t>
  </si>
  <si>
    <t>0f4e279d</t>
  </si>
  <si>
    <t>6e7d4cc4</t>
  </si>
  <si>
    <t>76a9acea</t>
  </si>
  <si>
    <t>6cdfa764</t>
  </si>
  <si>
    <t>0846b621</t>
  </si>
  <si>
    <t>9dbcb6e7</t>
  </si>
  <si>
    <t>28abf3fb</t>
  </si>
  <si>
    <t>dd389500</t>
  </si>
  <si>
    <t>dba1ab5c</t>
  </si>
  <si>
    <t>577539ca</t>
  </si>
  <si>
    <t>6f9e8091</t>
  </si>
  <si>
    <t>20e18111</t>
  </si>
  <si>
    <t>32cc4483</t>
  </si>
  <si>
    <t>fd1f2540</t>
  </si>
  <si>
    <t>64cd35fa</t>
  </si>
  <si>
    <t>3791b96b</t>
  </si>
  <si>
    <t>6c5a85bf</t>
  </si>
  <si>
    <t>6ff94f5d</t>
  </si>
  <si>
    <t>bd8fa6b6</t>
  </si>
  <si>
    <t>9f4623e5</t>
  </si>
  <si>
    <t>31c83bf5</t>
  </si>
  <si>
    <t>0deee9e4</t>
  </si>
  <si>
    <t>a108c929</t>
  </si>
  <si>
    <t>baf233b5</t>
  </si>
  <si>
    <t>ab216261</t>
  </si>
  <si>
    <t>fe3233f8</t>
  </si>
  <si>
    <t>3c025b14</t>
  </si>
  <si>
    <t>9d65bc72</t>
  </si>
  <si>
    <t>039302fd</t>
  </si>
  <si>
    <t>57a60873</t>
  </si>
  <si>
    <t>1731d0c1</t>
  </si>
  <si>
    <t>463ac9d4</t>
  </si>
  <si>
    <t>c47034be</t>
  </si>
  <si>
    <t>ed656f9d</t>
  </si>
  <si>
    <t>8c83c541</t>
  </si>
  <si>
    <t>8537eb06</t>
  </si>
  <si>
    <t>24c545f2</t>
  </si>
  <si>
    <t>f7c2fb1a</t>
  </si>
  <si>
    <t>38d16905</t>
  </si>
  <si>
    <t>4dafae3b</t>
  </si>
  <si>
    <t>9986cd80</t>
  </si>
  <si>
    <t>b462d61d</t>
  </si>
  <si>
    <t>998262ef</t>
  </si>
  <si>
    <t>acfd797a</t>
  </si>
  <si>
    <t>792c5003</t>
  </si>
  <si>
    <t>7c2d2037</t>
  </si>
  <si>
    <t>47e18ec7</t>
  </si>
  <si>
    <t>8a50204a</t>
  </si>
  <si>
    <t>a785b11f</t>
  </si>
  <si>
    <t>a5327cc1</t>
  </si>
  <si>
    <t>d4bae8c7</t>
  </si>
  <si>
    <t>24458bd7</t>
  </si>
  <si>
    <t>c5f47748</t>
  </si>
  <si>
    <t>af91b041</t>
  </si>
  <si>
    <t>dd9c707b</t>
  </si>
  <si>
    <t>d3e29f28</t>
  </si>
  <si>
    <t>fc8f5b85</t>
  </si>
  <si>
    <t>83cae607</t>
  </si>
  <si>
    <t>01a04b25</t>
  </si>
  <si>
    <t>58905bba</t>
  </si>
  <si>
    <t>3bb282db</t>
  </si>
  <si>
    <t>5739c2d9</t>
  </si>
  <si>
    <t>3cd29b68</t>
  </si>
  <si>
    <t>cabae629</t>
  </si>
  <si>
    <t>d70ea8dd</t>
  </si>
  <si>
    <t>17403d83</t>
  </si>
  <si>
    <t>ffb1b354</t>
  </si>
  <si>
    <t>nortH</t>
  </si>
  <si>
    <t>0c24dc1f</t>
  </si>
  <si>
    <t>6380649b</t>
  </si>
  <si>
    <t>0dc1c9e2</t>
  </si>
  <si>
    <t>2b0481ac</t>
  </si>
  <si>
    <t>393051dc</t>
  </si>
  <si>
    <t>75d7196b</t>
  </si>
  <si>
    <t>d25d00d8</t>
  </si>
  <si>
    <t>d688b484</t>
  </si>
  <si>
    <t>8ff4bfac</t>
  </si>
  <si>
    <t>9aed9f12</t>
  </si>
  <si>
    <t>17dcc387</t>
  </si>
  <si>
    <t>bd70a9af</t>
  </si>
  <si>
    <t>7c4b1a1e</t>
  </si>
  <si>
    <t>d1a57606</t>
  </si>
  <si>
    <t>bea509fa</t>
  </si>
  <si>
    <t>33f71d7f</t>
  </si>
  <si>
    <t>05f2a758</t>
  </si>
  <si>
    <t>e716eaa0</t>
  </si>
  <si>
    <t>04c62b5e</t>
  </si>
  <si>
    <t>7bd91fa4</t>
  </si>
  <si>
    <t>5336a59c</t>
  </si>
  <si>
    <t>54218d62</t>
  </si>
  <si>
    <t>dfca7f8f</t>
  </si>
  <si>
    <t>5ad4a807</t>
  </si>
  <si>
    <t>d2ca405a</t>
  </si>
  <si>
    <t>c3c13648</t>
  </si>
  <si>
    <t>198104be</t>
  </si>
  <si>
    <t>d0aa5c79</t>
  </si>
  <si>
    <t>b673cfa1</t>
  </si>
  <si>
    <t>14840aed</t>
  </si>
  <si>
    <t>e0406834</t>
  </si>
  <si>
    <t>877c2947</t>
  </si>
  <si>
    <t>e03fe41c</t>
  </si>
  <si>
    <t>30255cff</t>
  </si>
  <si>
    <t>66aa260b</t>
  </si>
  <si>
    <t>dd9d8946</t>
  </si>
  <si>
    <t>b74dde3b</t>
  </si>
  <si>
    <t>e62f108f</t>
  </si>
  <si>
    <t>9c6d4089</t>
  </si>
  <si>
    <t>6207a6e5</t>
  </si>
  <si>
    <t>9cc0d104</t>
  </si>
  <si>
    <t>59fd1fc8</t>
  </si>
  <si>
    <t>07cd8e0d</t>
  </si>
  <si>
    <t>c6d9d5a3</t>
  </si>
  <si>
    <t>131bc558</t>
  </si>
  <si>
    <t>3206d4e4</t>
  </si>
  <si>
    <t>7e992911</t>
  </si>
  <si>
    <t>7165dc11</t>
  </si>
  <si>
    <t>7f18afdf</t>
  </si>
  <si>
    <t>124d7985</t>
  </si>
  <si>
    <t>70c29db9</t>
  </si>
  <si>
    <t>f0829207</t>
  </si>
  <si>
    <t>e18bbef1</t>
  </si>
  <si>
    <t>1db74672</t>
  </si>
  <si>
    <t>d7feb963</t>
  </si>
  <si>
    <t>754bb97a</t>
  </si>
  <si>
    <t>45a51b9b</t>
  </si>
  <si>
    <t>db4542e9</t>
  </si>
  <si>
    <t>2add5976</t>
  </si>
  <si>
    <t>0a76c6ff</t>
  </si>
  <si>
    <t>18e86eeb</t>
  </si>
  <si>
    <t>fb6f275b</t>
  </si>
  <si>
    <t>110a9323</t>
  </si>
  <si>
    <t>6887ae7e</t>
  </si>
  <si>
    <t>8efc2d64</t>
  </si>
  <si>
    <t>583322f9</t>
  </si>
  <si>
    <t>6f1b32f2</t>
  </si>
  <si>
    <t>de899e43</t>
  </si>
  <si>
    <t>ed001c96</t>
  </si>
  <si>
    <t>c721a04a</t>
  </si>
  <si>
    <t>bb08029c</t>
  </si>
  <si>
    <t>ef7bba75</t>
  </si>
  <si>
    <t>6a3d0035</t>
  </si>
  <si>
    <t>b7d763f3</t>
  </si>
  <si>
    <t>6bbc8e31</t>
  </si>
  <si>
    <t>fe99fc06</t>
  </si>
  <si>
    <t>77a8cdb2</t>
  </si>
  <si>
    <t>a21d6dfd</t>
  </si>
  <si>
    <t>ab02c08f</t>
  </si>
  <si>
    <t>664ebb6b</t>
  </si>
  <si>
    <t>c77aea95</t>
  </si>
  <si>
    <t>f386a66a</t>
  </si>
  <si>
    <t>f1879ead</t>
  </si>
  <si>
    <t>a74bb611</t>
  </si>
  <si>
    <t>b8676a3e</t>
  </si>
  <si>
    <t>85c44acd</t>
  </si>
  <si>
    <t>3e217475</t>
  </si>
  <si>
    <t>0302f93d</t>
  </si>
  <si>
    <t>09b52f95</t>
  </si>
  <si>
    <t>06f58af4</t>
  </si>
  <si>
    <t>47f74209</t>
  </si>
  <si>
    <t>e3914342</t>
  </si>
  <si>
    <t>08641b35</t>
  </si>
  <si>
    <t>6da070c0</t>
  </si>
  <si>
    <t>862c324d</t>
  </si>
  <si>
    <t>7f29647a</t>
  </si>
  <si>
    <t>265efe9a</t>
  </si>
  <si>
    <t>6ad780cb</t>
  </si>
  <si>
    <t>8045fd84</t>
  </si>
  <si>
    <t>6250e820</t>
  </si>
  <si>
    <t>84a20fa6</t>
  </si>
  <si>
    <t>614d24f2</t>
  </si>
  <si>
    <t>b80b0e88</t>
  </si>
  <si>
    <t>4c2f4158</t>
  </si>
  <si>
    <t>ba939b80</t>
  </si>
  <si>
    <t>958ec911</t>
  </si>
  <si>
    <t>e1d58a69</t>
  </si>
  <si>
    <t>b2afbf5f</t>
  </si>
  <si>
    <t>9ba2a1dc</t>
  </si>
  <si>
    <t>2b68d648</t>
  </si>
  <si>
    <t>41c4cc28</t>
  </si>
  <si>
    <t>c29f2f47</t>
  </si>
  <si>
    <t>58e50567</t>
  </si>
  <si>
    <t>a9746036</t>
  </si>
  <si>
    <t>64def9e9</t>
  </si>
  <si>
    <t>c74df610</t>
  </si>
  <si>
    <t>d5b45152</t>
  </si>
  <si>
    <t>43544a81</t>
  </si>
  <si>
    <t>ede5f3c4</t>
  </si>
  <si>
    <t>2728d7d8</t>
  </si>
  <si>
    <t>46bfbce2</t>
  </si>
  <si>
    <t>7a34dd10</t>
  </si>
  <si>
    <t>E@$T</t>
  </si>
  <si>
    <t>0d0b8ef6</t>
  </si>
  <si>
    <t>7e667eeb</t>
  </si>
  <si>
    <t>118019eb</t>
  </si>
  <si>
    <t>1e4d35f7</t>
  </si>
  <si>
    <t>167f0b1c</t>
  </si>
  <si>
    <t>e2bf708e</t>
  </si>
  <si>
    <t>ff37938a</t>
  </si>
  <si>
    <t>fc2dc4a8</t>
  </si>
  <si>
    <t>d2177eba</t>
  </si>
  <si>
    <t>23c49133</t>
  </si>
  <si>
    <t>f72b8070</t>
  </si>
  <si>
    <t>94dec928</t>
  </si>
  <si>
    <t>4b74118b</t>
  </si>
  <si>
    <t>6e64f4c8</t>
  </si>
  <si>
    <t>93c193de</t>
  </si>
  <si>
    <t>9898fadc</t>
  </si>
  <si>
    <t>ec9dce02</t>
  </si>
  <si>
    <t>9a165811</t>
  </si>
  <si>
    <t>530fa966</t>
  </si>
  <si>
    <t>0ae4d5ca</t>
  </si>
  <si>
    <t>c80c23b8</t>
  </si>
  <si>
    <t>c5091574</t>
  </si>
  <si>
    <t>4f39efba</t>
  </si>
  <si>
    <t>91b029c2</t>
  </si>
  <si>
    <t>799e0ea1</t>
  </si>
  <si>
    <t>f3d860fb</t>
  </si>
  <si>
    <t>d40ba114</t>
  </si>
  <si>
    <t>956bcd5a</t>
  </si>
  <si>
    <t>5b67a9ab</t>
  </si>
  <si>
    <t>f7f47570</t>
  </si>
  <si>
    <t>c3180020</t>
  </si>
  <si>
    <t>562093ab</t>
  </si>
  <si>
    <t>9708f0a6</t>
  </si>
  <si>
    <t>2b366b80</t>
  </si>
  <si>
    <t>3cd2327a</t>
  </si>
  <si>
    <t>67a2f02e</t>
  </si>
  <si>
    <t>d2e6df0c</t>
  </si>
  <si>
    <t>e27f5979</t>
  </si>
  <si>
    <t>bd27e044</t>
  </si>
  <si>
    <t>2957f690</t>
  </si>
  <si>
    <t>1fde4f9d</t>
  </si>
  <si>
    <t>82d9fa85</t>
  </si>
  <si>
    <t>0649ed80</t>
  </si>
  <si>
    <t>6d5fdc08</t>
  </si>
  <si>
    <t>c3059dc1</t>
  </si>
  <si>
    <t>362fb76a</t>
  </si>
  <si>
    <t>d41f4c90</t>
  </si>
  <si>
    <t>3e77bf60</t>
  </si>
  <si>
    <t>f5de7bf8</t>
  </si>
  <si>
    <t>62cd3163</t>
  </si>
  <si>
    <t>bf3f3702</t>
  </si>
  <si>
    <t>52f12127</t>
  </si>
  <si>
    <t>292c8af6</t>
  </si>
  <si>
    <t>cd64bce0</t>
  </si>
  <si>
    <t>c27c441b</t>
  </si>
  <si>
    <t>3b619f3b</t>
  </si>
  <si>
    <t>7b9eda8d</t>
  </si>
  <si>
    <t>3d577479</t>
  </si>
  <si>
    <t>159e1b97</t>
  </si>
  <si>
    <t>0036faa8</t>
  </si>
  <si>
    <t>a8050ce9</t>
  </si>
  <si>
    <t>5f396c06</t>
  </si>
  <si>
    <t>20af4fcd</t>
  </si>
  <si>
    <t>abccabe0</t>
  </si>
  <si>
    <t>e49ce193</t>
  </si>
  <si>
    <t>e1d55d02</t>
  </si>
  <si>
    <t>55c20e1a</t>
  </si>
  <si>
    <t>25f9c6fc</t>
  </si>
  <si>
    <t>33537a8a</t>
  </si>
  <si>
    <t>62fdced6</t>
  </si>
  <si>
    <t>42c85393</t>
  </si>
  <si>
    <t>ef4ed8df</t>
  </si>
  <si>
    <t>2a7ea908</t>
  </si>
  <si>
    <t>2ce8237f</t>
  </si>
  <si>
    <t>67d3028a</t>
  </si>
  <si>
    <t>7632b189</t>
  </si>
  <si>
    <t>f4a2c98f</t>
  </si>
  <si>
    <t>55a0eede</t>
  </si>
  <si>
    <t>f2da4c1d</t>
  </si>
  <si>
    <t>557fbf43</t>
  </si>
  <si>
    <t>d2251e11</t>
  </si>
  <si>
    <t>d278b857</t>
  </si>
  <si>
    <t>7639120c</t>
  </si>
  <si>
    <t>df6fd040</t>
  </si>
  <si>
    <t>ceb6c1dd</t>
  </si>
  <si>
    <t>547d0cc2</t>
  </si>
  <si>
    <t>4f7a83d4</t>
  </si>
  <si>
    <t>da32d962</t>
  </si>
  <si>
    <t>3f886bdc</t>
  </si>
  <si>
    <t>02512cd6</t>
  </si>
  <si>
    <t>61a87334</t>
  </si>
  <si>
    <t>192b52ba</t>
  </si>
  <si>
    <t>a1f68583</t>
  </si>
  <si>
    <t>48a5af00</t>
  </si>
  <si>
    <t>9ecb5a07</t>
  </si>
  <si>
    <t>e0650d50</t>
  </si>
  <si>
    <t>780d896c</t>
  </si>
  <si>
    <t>ddbce838</t>
  </si>
  <si>
    <t>cec9bae8</t>
  </si>
  <si>
    <t>fcda5f5a</t>
  </si>
  <si>
    <t>50cbce03</t>
  </si>
  <si>
    <t>4854436a</t>
  </si>
  <si>
    <t>e2b76a3c</t>
  </si>
  <si>
    <t>7c7c2291</t>
  </si>
  <si>
    <t>a55fa69b</t>
  </si>
  <si>
    <t>b928a802</t>
  </si>
  <si>
    <t>55e1a3b8</t>
  </si>
  <si>
    <t>51f1e9db</t>
  </si>
  <si>
    <t>5d05b203</t>
  </si>
  <si>
    <t>cf2c0ea0</t>
  </si>
  <si>
    <t>5fa2e591</t>
  </si>
  <si>
    <t>c73a1ec8</t>
  </si>
  <si>
    <t>ffba1375</t>
  </si>
  <si>
    <t>eb989488</t>
  </si>
  <si>
    <t>df5f1f77</t>
  </si>
  <si>
    <t>8161a59c</t>
  </si>
  <si>
    <t>667abedf</t>
  </si>
  <si>
    <t>f4b3bd9b</t>
  </si>
  <si>
    <t>baf4081f</t>
  </si>
  <si>
    <t>32a4f053</t>
  </si>
  <si>
    <t>6a6b2b53</t>
  </si>
  <si>
    <t>e3520800</t>
  </si>
  <si>
    <t>2df896e5</t>
  </si>
  <si>
    <t>34033e8b</t>
  </si>
  <si>
    <t>c5a3ca13</t>
  </si>
  <si>
    <t>14b231ec</t>
  </si>
  <si>
    <t>e01c748a</t>
  </si>
  <si>
    <t>ac1fa463</t>
  </si>
  <si>
    <t>e15a49e3</t>
  </si>
  <si>
    <t>ad9991f5</t>
  </si>
  <si>
    <t>97b685ba</t>
  </si>
  <si>
    <t>7d76a1ce</t>
  </si>
  <si>
    <t>5d767eac</t>
  </si>
  <si>
    <t>47c75265</t>
  </si>
  <si>
    <t>fa1c7ce0</t>
  </si>
  <si>
    <t>ed0820c1</t>
  </si>
  <si>
    <t>627963db</t>
  </si>
  <si>
    <t>685904ca</t>
  </si>
  <si>
    <t>2c4317e8</t>
  </si>
  <si>
    <t>8bf44bc0</t>
  </si>
  <si>
    <t>9b25662e</t>
  </si>
  <si>
    <t>e0f2aa93</t>
  </si>
  <si>
    <t>369482a9</t>
  </si>
  <si>
    <t>156cae1f</t>
  </si>
  <si>
    <t>62f26c32</t>
  </si>
  <si>
    <t>f24f7b33</t>
  </si>
  <si>
    <t>4c198b8d</t>
  </si>
  <si>
    <t>434be9d3</t>
  </si>
  <si>
    <t>8fdc91e5</t>
  </si>
  <si>
    <t>a3769077</t>
  </si>
  <si>
    <t>d04cc91b</t>
  </si>
  <si>
    <t>fac7758b</t>
  </si>
  <si>
    <t>c1d7e8e0</t>
  </si>
  <si>
    <t>33cbbe75</t>
  </si>
  <si>
    <t>9e0472c9</t>
  </si>
  <si>
    <t>862148c7</t>
  </si>
  <si>
    <t>32381be7</t>
  </si>
  <si>
    <t>2913f2a7</t>
  </si>
  <si>
    <t>44a3b47c</t>
  </si>
  <si>
    <t>7a5c4539</t>
  </si>
  <si>
    <t>632f135b</t>
  </si>
  <si>
    <t>fd750e48</t>
  </si>
  <si>
    <t>edb73827</t>
  </si>
  <si>
    <t>e1b61a0c</t>
  </si>
  <si>
    <t>0879235c</t>
  </si>
  <si>
    <t>eaf1dc55</t>
  </si>
  <si>
    <t>360c381d</t>
  </si>
  <si>
    <t>248f3ac2</t>
  </si>
  <si>
    <t>38a68ec9</t>
  </si>
  <si>
    <t>da864537</t>
  </si>
  <si>
    <t>970e8394</t>
  </si>
  <si>
    <t>80cdd8e2</t>
  </si>
  <si>
    <t>e6c948e7</t>
  </si>
  <si>
    <t>3daff34f</t>
  </si>
  <si>
    <t>be0ace69</t>
  </si>
  <si>
    <t>7b2a0039</t>
  </si>
  <si>
    <t>534fdf52</t>
  </si>
  <si>
    <t>af3d545c</t>
  </si>
  <si>
    <t>19cab2c3</t>
  </si>
  <si>
    <t>722fb6d7</t>
  </si>
  <si>
    <t>383c0e38</t>
  </si>
  <si>
    <t>bab32eb4</t>
  </si>
  <si>
    <t>bf5b380d</t>
  </si>
  <si>
    <t>aee8fa72</t>
  </si>
  <si>
    <t>8e0830be</t>
  </si>
  <si>
    <t>a928b213</t>
  </si>
  <si>
    <t>08946b6e</t>
  </si>
  <si>
    <t>21396dbd</t>
  </si>
  <si>
    <t>deb21099</t>
  </si>
  <si>
    <t>619e1710</t>
  </si>
  <si>
    <t>15a1462b</t>
  </si>
  <si>
    <t>02bc2e50</t>
  </si>
  <si>
    <t>37dbfd04</t>
  </si>
  <si>
    <t>fdbdf9c8</t>
  </si>
  <si>
    <t>1051c680</t>
  </si>
  <si>
    <t>86cfb100</t>
  </si>
  <si>
    <t>281443b9</t>
  </si>
  <si>
    <t>ca3f567c</t>
  </si>
  <si>
    <t>f78007e7</t>
  </si>
  <si>
    <t>cb71483a</t>
  </si>
  <si>
    <t>57ac8a97</t>
  </si>
  <si>
    <t>42ae183d</t>
  </si>
  <si>
    <t>67ee6a86</t>
  </si>
  <si>
    <t>74d92495</t>
  </si>
  <si>
    <t>7c3d0a50</t>
  </si>
  <si>
    <t>43363d49</t>
  </si>
  <si>
    <t>c9af8767</t>
  </si>
  <si>
    <t>4c031c57</t>
  </si>
  <si>
    <t>4159bb6c</t>
  </si>
  <si>
    <t>3af888ca</t>
  </si>
  <si>
    <t>f3879586</t>
  </si>
  <si>
    <t>a43cfd36</t>
  </si>
  <si>
    <t>ClothinG</t>
  </si>
  <si>
    <t>78681c2d</t>
  </si>
  <si>
    <t>fbda1fcd</t>
  </si>
  <si>
    <t>2aad46bf</t>
  </si>
  <si>
    <t>d42b94e3</t>
  </si>
  <si>
    <t>80494b76</t>
  </si>
  <si>
    <t>bc1f0c66</t>
  </si>
  <si>
    <t>74839db8</t>
  </si>
  <si>
    <t>7efb428c</t>
  </si>
  <si>
    <t>fd2b02df</t>
  </si>
  <si>
    <t>b5192cd9</t>
  </si>
  <si>
    <t>5ec74fae</t>
  </si>
  <si>
    <t>183e41c8</t>
  </si>
  <si>
    <t>3175576b</t>
  </si>
  <si>
    <t>66140f25</t>
  </si>
  <si>
    <t>03ba7aab</t>
  </si>
  <si>
    <t>787d22a1</t>
  </si>
  <si>
    <t>603ad583</t>
  </si>
  <si>
    <t>eb126700</t>
  </si>
  <si>
    <t>35adbc38</t>
  </si>
  <si>
    <t>ce123123</t>
  </si>
  <si>
    <t>Sport$</t>
  </si>
  <si>
    <t>0a3d9ec4</t>
  </si>
  <si>
    <t>fa7be36b</t>
  </si>
  <si>
    <t>ffe10cf3</t>
  </si>
  <si>
    <t>de887884</t>
  </si>
  <si>
    <t>d17f928b</t>
  </si>
  <si>
    <t>f0769a72</t>
  </si>
  <si>
    <t>002ee221</t>
  </si>
  <si>
    <t>31857a11</t>
  </si>
  <si>
    <t>16f314c8</t>
  </si>
  <si>
    <t>b94ea092</t>
  </si>
  <si>
    <t>0f04ab90</t>
  </si>
  <si>
    <t>f8e0cf61</t>
  </si>
  <si>
    <t>10b704dd</t>
  </si>
  <si>
    <t>2166bb6e</t>
  </si>
  <si>
    <t>ff1c3313</t>
  </si>
  <si>
    <t>509eb24f</t>
  </si>
  <si>
    <t>b4785898</t>
  </si>
  <si>
    <t>250ceeaf</t>
  </si>
  <si>
    <t>99a20f2d</t>
  </si>
  <si>
    <t>c932eb05</t>
  </si>
  <si>
    <t>0f550d0a</t>
  </si>
  <si>
    <t>4ff7c901</t>
  </si>
  <si>
    <t>dea5a3e9</t>
  </si>
  <si>
    <t>c25b0565</t>
  </si>
  <si>
    <t>6cd69895</t>
  </si>
  <si>
    <t>8a3ba3ff</t>
  </si>
  <si>
    <t>f05a8bdd</t>
  </si>
  <si>
    <t>f35bde1b</t>
  </si>
  <si>
    <t>18057b83</t>
  </si>
  <si>
    <t>4e6e9b5e</t>
  </si>
  <si>
    <t>8f8d75ec</t>
  </si>
  <si>
    <t>83e29b90</t>
  </si>
  <si>
    <t>d3fbebb3</t>
  </si>
  <si>
    <t>8af5cd16</t>
  </si>
  <si>
    <t>ed81f3c2</t>
  </si>
  <si>
    <t>801eeb0b</t>
  </si>
  <si>
    <t>4698a92b</t>
  </si>
  <si>
    <t>77b79c0e</t>
  </si>
  <si>
    <t>4aa58b0f</t>
  </si>
  <si>
    <t>e9f4dc8c</t>
  </si>
  <si>
    <t>e1e60006</t>
  </si>
  <si>
    <t>37ce1644</t>
  </si>
  <si>
    <t>c27085d7</t>
  </si>
  <si>
    <t>c21d0b60</t>
  </si>
  <si>
    <t>3655a7d7</t>
  </si>
  <si>
    <t>e7267e39</t>
  </si>
  <si>
    <t>977a2728</t>
  </si>
  <si>
    <t>01de8a5a</t>
  </si>
  <si>
    <t>8f6c830a</t>
  </si>
  <si>
    <t>b7ae46e2</t>
  </si>
  <si>
    <t>5a9a08f8</t>
  </si>
  <si>
    <t>e1c733a3</t>
  </si>
  <si>
    <t>0d69950a</t>
  </si>
  <si>
    <t>4b314ec1</t>
  </si>
  <si>
    <t>ea97acd7</t>
  </si>
  <si>
    <t>18cc8191</t>
  </si>
  <si>
    <t>430610cb</t>
  </si>
  <si>
    <t>3d743256</t>
  </si>
  <si>
    <t>5a63f467</t>
  </si>
  <si>
    <t>c631284f</t>
  </si>
  <si>
    <t>50e739d6</t>
  </si>
  <si>
    <t>3c5b1344</t>
  </si>
  <si>
    <t>9ad37b5b</t>
  </si>
  <si>
    <t>ae2b5e95</t>
  </si>
  <si>
    <t>7e1ba77e</t>
  </si>
  <si>
    <t>d11e5cbc</t>
  </si>
  <si>
    <t>6ced6d1a</t>
  </si>
  <si>
    <t>0be0bcf8</t>
  </si>
  <si>
    <t>06dd2684</t>
  </si>
  <si>
    <t>d472474b</t>
  </si>
  <si>
    <t>bc3ce7ba</t>
  </si>
  <si>
    <t>7bcff645</t>
  </si>
  <si>
    <t>456696d7</t>
  </si>
  <si>
    <t>74016ac0</t>
  </si>
  <si>
    <t>a7736a76</t>
  </si>
  <si>
    <t>774bb0eb</t>
  </si>
  <si>
    <t>620b38fe</t>
  </si>
  <si>
    <t>f940a083</t>
  </si>
  <si>
    <t>d20386ec</t>
  </si>
  <si>
    <t>e254d482</t>
  </si>
  <si>
    <t>0153aff8</t>
  </si>
  <si>
    <t>e880da0c</t>
  </si>
  <si>
    <t>b8111d60</t>
  </si>
  <si>
    <t>6e0e86d4</t>
  </si>
  <si>
    <t>70e3ad79</t>
  </si>
  <si>
    <t>2f879077</t>
  </si>
  <si>
    <t>00e7faf4</t>
  </si>
  <si>
    <t>4d6e9dab</t>
  </si>
  <si>
    <t>9d8c3e85</t>
  </si>
  <si>
    <t>52940c33</t>
  </si>
  <si>
    <t>8bfa7bdd</t>
  </si>
  <si>
    <t>d1c96b83</t>
  </si>
  <si>
    <t>31d9777b</t>
  </si>
  <si>
    <t>b619d79e</t>
  </si>
  <si>
    <t>6c0f69ab</t>
  </si>
  <si>
    <t>6a43ba76</t>
  </si>
  <si>
    <t>fb51bbf1</t>
  </si>
  <si>
    <t>7a4abf7f</t>
  </si>
  <si>
    <t>5124b469</t>
  </si>
  <si>
    <t>87b63066</t>
  </si>
  <si>
    <t>9f77b354</t>
  </si>
  <si>
    <t>5642b20b</t>
  </si>
  <si>
    <t>bc3be733</t>
  </si>
  <si>
    <t>7b43c193</t>
  </si>
  <si>
    <t>a96ec566</t>
  </si>
  <si>
    <t>2b226047</t>
  </si>
  <si>
    <t>e3b2ee30</t>
  </si>
  <si>
    <t>675c3548</t>
  </si>
  <si>
    <t>6c3b5ae7</t>
  </si>
  <si>
    <t>1ba9d952</t>
  </si>
  <si>
    <t>fa032106</t>
  </si>
  <si>
    <t>08a5ac8a</t>
  </si>
  <si>
    <t>b4274c58</t>
  </si>
  <si>
    <t>cefaf576</t>
  </si>
  <si>
    <t>2a3a98cf</t>
  </si>
  <si>
    <t>dd748cd7</t>
  </si>
  <si>
    <t>ac90560d</t>
  </si>
  <si>
    <t>3028a691</t>
  </si>
  <si>
    <t>9b54e808</t>
  </si>
  <si>
    <t>8439d877</t>
  </si>
  <si>
    <t>c803b967</t>
  </si>
  <si>
    <t>ce3df44f</t>
  </si>
  <si>
    <t>825a46f7</t>
  </si>
  <si>
    <t>f50ced9b</t>
  </si>
  <si>
    <t>efb51f79</t>
  </si>
  <si>
    <t>3a585868</t>
  </si>
  <si>
    <t>c071b7f1</t>
  </si>
  <si>
    <t>cea492e4</t>
  </si>
  <si>
    <t>fef22d1c</t>
  </si>
  <si>
    <t>d95b0e26</t>
  </si>
  <si>
    <t>2010c20f</t>
  </si>
  <si>
    <t>dc8380e1</t>
  </si>
  <si>
    <t>0d12f70e</t>
  </si>
  <si>
    <t>4ff3ee2d</t>
  </si>
  <si>
    <t>db1f57fb</t>
  </si>
  <si>
    <t>1b83ed3a</t>
  </si>
  <si>
    <t>7b42c51c</t>
  </si>
  <si>
    <t>4e7c87f1</t>
  </si>
  <si>
    <t>3926fa95</t>
  </si>
  <si>
    <t>646f2bb0</t>
  </si>
  <si>
    <t>1a0f4893</t>
  </si>
  <si>
    <t>a5b244f5</t>
  </si>
  <si>
    <t>5f256b89</t>
  </si>
  <si>
    <t>fbf05b7e</t>
  </si>
  <si>
    <t>6d40b5dd</t>
  </si>
  <si>
    <t>6e730ccc</t>
  </si>
  <si>
    <t>31f5f205</t>
  </si>
  <si>
    <t>5b4ddb33</t>
  </si>
  <si>
    <t>17089ed2</t>
  </si>
  <si>
    <t>Electronic$</t>
  </si>
  <si>
    <t>4a7d332a</t>
  </si>
  <si>
    <t>e42346cc</t>
  </si>
  <si>
    <t>9935f1a3</t>
  </si>
  <si>
    <t>88be379b</t>
  </si>
  <si>
    <t>e2852c32</t>
  </si>
  <si>
    <t>921b9218</t>
  </si>
  <si>
    <t>3faf0a6f</t>
  </si>
  <si>
    <t>70f87b97</t>
  </si>
  <si>
    <t>227ca7d4</t>
  </si>
  <si>
    <t>ff7df9e3</t>
  </si>
  <si>
    <t>d73de466</t>
  </si>
  <si>
    <t>a40db388</t>
  </si>
  <si>
    <t>bf1ed0d7</t>
  </si>
  <si>
    <t>5f3ccaa9</t>
  </si>
  <si>
    <t>329c66b7</t>
  </si>
  <si>
    <t>bdd041a7</t>
  </si>
  <si>
    <t>80f545db</t>
  </si>
  <si>
    <t>4e3c8024</t>
  </si>
  <si>
    <t>eb24ecc5</t>
  </si>
  <si>
    <t>f3e04392</t>
  </si>
  <si>
    <t>a74c977f</t>
  </si>
  <si>
    <t>a22f3711</t>
  </si>
  <si>
    <t>fefcfe55</t>
  </si>
  <si>
    <t>507786df</t>
  </si>
  <si>
    <t>e9e67f2d</t>
  </si>
  <si>
    <t>3c0490bd</t>
  </si>
  <si>
    <t>971ded8a</t>
  </si>
  <si>
    <t>3747323c</t>
  </si>
  <si>
    <t>4fd09d62</t>
  </si>
  <si>
    <t>b22552d3</t>
  </si>
  <si>
    <t>823fd645</t>
  </si>
  <si>
    <t>b407768f</t>
  </si>
  <si>
    <t>a1714175</t>
  </si>
  <si>
    <t>cc120327</t>
  </si>
  <si>
    <t>bac920bf</t>
  </si>
  <si>
    <t>10f25169</t>
  </si>
  <si>
    <t>83222da5</t>
  </si>
  <si>
    <t>7e0f0855</t>
  </si>
  <si>
    <t>7e7de194</t>
  </si>
  <si>
    <t>a998aad4</t>
  </si>
  <si>
    <t>e2daec73</t>
  </si>
  <si>
    <t>73af8ca4</t>
  </si>
  <si>
    <t>b5d22db1</t>
  </si>
  <si>
    <t>e22d372f</t>
  </si>
  <si>
    <t>34ce1665</t>
  </si>
  <si>
    <t>a5029e4c</t>
  </si>
  <si>
    <t>59b68ad8</t>
  </si>
  <si>
    <t>d541f859</t>
  </si>
  <si>
    <t>342d08c2</t>
  </si>
  <si>
    <t>ea55cb2b</t>
  </si>
  <si>
    <t>f6817a94</t>
  </si>
  <si>
    <t>9576cf0a</t>
  </si>
  <si>
    <t>02cfa194</t>
  </si>
  <si>
    <t>43100c2f</t>
  </si>
  <si>
    <t>828b79e9</t>
  </si>
  <si>
    <t>ab1addcf</t>
  </si>
  <si>
    <t>23ee7364</t>
  </si>
  <si>
    <t>445dbc31</t>
  </si>
  <si>
    <t>140b734f</t>
  </si>
  <si>
    <t>cdc980a6</t>
  </si>
  <si>
    <t>e1945db0</t>
  </si>
  <si>
    <t>bf4425a6</t>
  </si>
  <si>
    <t>2701fd7c</t>
  </si>
  <si>
    <t>4c4068b1</t>
  </si>
  <si>
    <t>ea0b98f8</t>
  </si>
  <si>
    <t>53f0f488</t>
  </si>
  <si>
    <t>89e81894</t>
  </si>
  <si>
    <t>58557a81</t>
  </si>
  <si>
    <t>ba79964d</t>
  </si>
  <si>
    <t>Northhhhh</t>
  </si>
  <si>
    <t>b4d3fb0d</t>
  </si>
  <si>
    <t>babec3c4</t>
  </si>
  <si>
    <t>38d68160</t>
  </si>
  <si>
    <t>1b7bef4b</t>
  </si>
  <si>
    <t>78ea07d8</t>
  </si>
  <si>
    <t>b2aa8122</t>
  </si>
  <si>
    <t>d8ddac7c</t>
  </si>
  <si>
    <t>0ccefef5</t>
  </si>
  <si>
    <t>e6eb9b68</t>
  </si>
  <si>
    <t>3a964d2f</t>
  </si>
  <si>
    <t>8f482c7a</t>
  </si>
  <si>
    <t>6a1f8a77</t>
  </si>
  <si>
    <t>a59e0918</t>
  </si>
  <si>
    <t>7f52516a</t>
  </si>
  <si>
    <t>385d3966</t>
  </si>
  <si>
    <t>fe31a5e7</t>
  </si>
  <si>
    <t>9ffa311d</t>
  </si>
  <si>
    <t>057574a2</t>
  </si>
  <si>
    <t>d4f13469</t>
  </si>
  <si>
    <t>66aebe90</t>
  </si>
  <si>
    <t>f6f9d475</t>
  </si>
  <si>
    <t>433a6101</t>
  </si>
  <si>
    <t>a01a8322</t>
  </si>
  <si>
    <t>52d02a02</t>
  </si>
  <si>
    <t>3b2a5547</t>
  </si>
  <si>
    <t>80d9a47e</t>
  </si>
  <si>
    <t>d5b8078a</t>
  </si>
  <si>
    <t>09a9b895</t>
  </si>
  <si>
    <t>45f08403</t>
  </si>
  <si>
    <t>1a6525d0</t>
  </si>
  <si>
    <t>e8184147</t>
  </si>
  <si>
    <t>e70d5814</t>
  </si>
  <si>
    <t>65847f4b</t>
  </si>
  <si>
    <t>079ca949</t>
  </si>
  <si>
    <t>f254757e</t>
  </si>
  <si>
    <t>b8c29f3a</t>
  </si>
  <si>
    <t>99cd7f97</t>
  </si>
  <si>
    <t>d191618a</t>
  </si>
  <si>
    <t>e756ffcf</t>
  </si>
  <si>
    <t>762fdc58</t>
  </si>
  <si>
    <t>483719c1</t>
  </si>
  <si>
    <t>621f90f7</t>
  </si>
  <si>
    <t>8a85f6a5</t>
  </si>
  <si>
    <t>ee58e343</t>
  </si>
  <si>
    <t>a54a4966</t>
  </si>
  <si>
    <t>560a63a5</t>
  </si>
  <si>
    <t>a7761ded</t>
  </si>
  <si>
    <t>e191a4c8</t>
  </si>
  <si>
    <t>d8dbbb74</t>
  </si>
  <si>
    <t>21aa59a3</t>
  </si>
  <si>
    <t>d83e91c6</t>
  </si>
  <si>
    <t>c09e06de</t>
  </si>
  <si>
    <t>afad1207</t>
  </si>
  <si>
    <t>2f1369b8</t>
  </si>
  <si>
    <t>2def638d</t>
  </si>
  <si>
    <t>9468c0ba</t>
  </si>
  <si>
    <t>c4df7331</t>
  </si>
  <si>
    <t>3d6b12b9</t>
  </si>
  <si>
    <t>0e9d617d</t>
  </si>
  <si>
    <t>9ac105e4</t>
  </si>
  <si>
    <t>62e5e17c</t>
  </si>
  <si>
    <t>7dd79697</t>
  </si>
  <si>
    <t>88fac09c</t>
  </si>
  <si>
    <t>2f7cee48</t>
  </si>
  <si>
    <t>9a07203e</t>
  </si>
  <si>
    <t>d60f051d</t>
  </si>
  <si>
    <t>4a0a9dd4</t>
  </si>
  <si>
    <t>4ab4fe7e</t>
  </si>
  <si>
    <t>f317ed51</t>
  </si>
  <si>
    <t>a982e682</t>
  </si>
  <si>
    <t>c52fee59</t>
  </si>
  <si>
    <t>e8221919</t>
  </si>
  <si>
    <t>3d87f467</t>
  </si>
  <si>
    <t>edae3945</t>
  </si>
  <si>
    <t>448eb47d</t>
  </si>
  <si>
    <t>fab2038b</t>
  </si>
  <si>
    <t>09f981d9</t>
  </si>
  <si>
    <t>079b884e</t>
  </si>
  <si>
    <t>4bbefeb1</t>
  </si>
  <si>
    <t>a8130259</t>
  </si>
  <si>
    <t>279a1489</t>
  </si>
  <si>
    <t>1acb5875</t>
  </si>
  <si>
    <t>d451c552</t>
  </si>
  <si>
    <t>932cdb41</t>
  </si>
  <si>
    <t>00d12276</t>
  </si>
  <si>
    <t>a3ed5eb4</t>
  </si>
  <si>
    <t>4ead22cc</t>
  </si>
  <si>
    <t>b330e404</t>
  </si>
  <si>
    <t>cb4891cf</t>
  </si>
  <si>
    <t>e1d245e6</t>
  </si>
  <si>
    <t>6e8ecbc7</t>
  </si>
  <si>
    <t>b02e0dd8</t>
  </si>
  <si>
    <t>c4b0ea95</t>
  </si>
  <si>
    <t>4c1b9ccf</t>
  </si>
  <si>
    <t>43270db8</t>
  </si>
  <si>
    <t>d5c537ae</t>
  </si>
  <si>
    <t>d9c275c5</t>
  </si>
  <si>
    <t>947ca9b4</t>
  </si>
  <si>
    <t>36d00ce0</t>
  </si>
  <si>
    <t>e4b891cf</t>
  </si>
  <si>
    <t>5dcbd357</t>
  </si>
  <si>
    <t>01299fdf</t>
  </si>
  <si>
    <t>1748dd66</t>
  </si>
  <si>
    <t>75de28f1</t>
  </si>
  <si>
    <t>fcafca80</t>
  </si>
  <si>
    <t>$Outh</t>
  </si>
  <si>
    <t>65d12f78</t>
  </si>
  <si>
    <t>f149d3d2</t>
  </si>
  <si>
    <t>d84894d7</t>
  </si>
  <si>
    <t>b07fcea4</t>
  </si>
  <si>
    <t>c5a3f8dc</t>
  </si>
  <si>
    <t>46fa033e</t>
  </si>
  <si>
    <t>b55f27ce</t>
  </si>
  <si>
    <t>0cc965b5</t>
  </si>
  <si>
    <t>9e86ab58</t>
  </si>
  <si>
    <t>efe09734</t>
  </si>
  <si>
    <t>31dd06b3</t>
  </si>
  <si>
    <t>37b895bf</t>
  </si>
  <si>
    <t>fad5612e</t>
  </si>
  <si>
    <t>f41a4ae0</t>
  </si>
  <si>
    <t>7f8eeaf6</t>
  </si>
  <si>
    <t>We$ t</t>
  </si>
  <si>
    <t>a6e52686</t>
  </si>
  <si>
    <t>1813d862</t>
  </si>
  <si>
    <t>c485f296</t>
  </si>
  <si>
    <t>0e86a206</t>
  </si>
  <si>
    <t>af22eedb</t>
  </si>
  <si>
    <t>76b4b7b7</t>
  </si>
  <si>
    <t>72790eae</t>
  </si>
  <si>
    <t>209fa79e</t>
  </si>
  <si>
    <t>dc34427b</t>
  </si>
  <si>
    <t>dfec60fa</t>
  </si>
  <si>
    <t>8c8af026</t>
  </si>
  <si>
    <t>edc6bc2d</t>
  </si>
  <si>
    <t>c5241633</t>
  </si>
  <si>
    <t>a2153b0b</t>
  </si>
  <si>
    <t>e08b1404</t>
  </si>
  <si>
    <t>d79ecfbd</t>
  </si>
  <si>
    <t>be0a313e</t>
  </si>
  <si>
    <t>98e29cab</t>
  </si>
  <si>
    <t>08f99c22</t>
  </si>
  <si>
    <t>ca5018ff</t>
  </si>
  <si>
    <t>ff3bbe8b</t>
  </si>
  <si>
    <t>15bb032a</t>
  </si>
  <si>
    <t>d744f0a0</t>
  </si>
  <si>
    <t>ae8e87cc</t>
  </si>
  <si>
    <t>9dbf1086</t>
  </si>
  <si>
    <t>a394b1df</t>
  </si>
  <si>
    <t>87358d67</t>
  </si>
  <si>
    <t>79a9307e</t>
  </si>
  <si>
    <t>f612b9c0</t>
  </si>
  <si>
    <t>a89b38c0</t>
  </si>
  <si>
    <t>7abe74ec</t>
  </si>
  <si>
    <t>3d17f912</t>
  </si>
  <si>
    <t>4c202628</t>
  </si>
  <si>
    <t>ed2b741d</t>
  </si>
  <si>
    <t>5b208ae7</t>
  </si>
  <si>
    <t>899fb2ae</t>
  </si>
  <si>
    <t>ecee55e9</t>
  </si>
  <si>
    <t>a88d9ca2</t>
  </si>
  <si>
    <t>f551e79e</t>
  </si>
  <si>
    <t>caa4e520</t>
  </si>
  <si>
    <t>b2337353</t>
  </si>
  <si>
    <t>b3d45910</t>
  </si>
  <si>
    <t>5d2254c6</t>
  </si>
  <si>
    <t>5a9c42f1</t>
  </si>
  <si>
    <t>d686cafa</t>
  </si>
  <si>
    <t>c0f64814</t>
  </si>
  <si>
    <t>204bd842</t>
  </si>
  <si>
    <t>03d69fbc</t>
  </si>
  <si>
    <t>95ccd668</t>
  </si>
  <si>
    <t>88d6fd7f</t>
  </si>
  <si>
    <t>b7b88fe9</t>
  </si>
  <si>
    <t>4783c075</t>
  </si>
  <si>
    <t>68a63d96</t>
  </si>
  <si>
    <t>ab935e54</t>
  </si>
  <si>
    <t>47ed2dad</t>
  </si>
  <si>
    <t>bf82cf98</t>
  </si>
  <si>
    <t>8983bfb7</t>
  </si>
  <si>
    <t>fc7cf658</t>
  </si>
  <si>
    <t>84c6a563</t>
  </si>
  <si>
    <t>ce54d65d</t>
  </si>
  <si>
    <t>9f2423ab</t>
  </si>
  <si>
    <t>e7f65c32</t>
  </si>
  <si>
    <t>c8c24dda</t>
  </si>
  <si>
    <t>b9272f17</t>
  </si>
  <si>
    <t>92bdd41e</t>
  </si>
  <si>
    <t>5b0e54bd</t>
  </si>
  <si>
    <t>05a6c579</t>
  </si>
  <si>
    <t>77c75a98</t>
  </si>
  <si>
    <t>26e9b9e0</t>
  </si>
  <si>
    <t>41523feb</t>
  </si>
  <si>
    <t>96a74dd5</t>
  </si>
  <si>
    <t>50902ec9</t>
  </si>
  <si>
    <t>ceb75d03</t>
  </si>
  <si>
    <t>80e21d5e</t>
  </si>
  <si>
    <t>f6aaded1</t>
  </si>
  <si>
    <t>d211b3cb</t>
  </si>
  <si>
    <t>01d6337d</t>
  </si>
  <si>
    <t>19b3f0ea</t>
  </si>
  <si>
    <t>a051342d</t>
  </si>
  <si>
    <t>4492b260</t>
  </si>
  <si>
    <t>8530307b</t>
  </si>
  <si>
    <t>793b375f</t>
  </si>
  <si>
    <t>eaf34ac7</t>
  </si>
  <si>
    <t>01a02d60</t>
  </si>
  <si>
    <t>e6612808</t>
  </si>
  <si>
    <t>497db4ad</t>
  </si>
  <si>
    <t>5b7c3a68</t>
  </si>
  <si>
    <t>19c5b07f</t>
  </si>
  <si>
    <t>f01f0812</t>
  </si>
  <si>
    <t>5f4637cf</t>
  </si>
  <si>
    <t>6735b820</t>
  </si>
  <si>
    <t>cf9817a3</t>
  </si>
  <si>
    <t>1d23757b</t>
  </si>
  <si>
    <t>488d35cb</t>
  </si>
  <si>
    <t>db473c91</t>
  </si>
  <si>
    <t>08eee81e</t>
  </si>
  <si>
    <t>75c53743</t>
  </si>
  <si>
    <t>3136897b</t>
  </si>
  <si>
    <t>b0ad0645</t>
  </si>
  <si>
    <t>6144fede</t>
  </si>
  <si>
    <t>5b0e7d2c</t>
  </si>
  <si>
    <t>4d6039e1</t>
  </si>
  <si>
    <t>c81f0dfd</t>
  </si>
  <si>
    <t>79448d98</t>
  </si>
  <si>
    <t>f437c5a7</t>
  </si>
  <si>
    <t>ee383142</t>
  </si>
  <si>
    <t>57024d35</t>
  </si>
  <si>
    <t>9e340c5e</t>
  </si>
  <si>
    <t>3f3ede71</t>
  </si>
  <si>
    <t>42e19c93</t>
  </si>
  <si>
    <t>1da016a2</t>
  </si>
  <si>
    <t>fd5ca087</t>
  </si>
  <si>
    <t>547894a1</t>
  </si>
  <si>
    <t>892723ff</t>
  </si>
  <si>
    <t>fa97def4</t>
  </si>
  <si>
    <t>a86bafbc</t>
  </si>
  <si>
    <t>EA)(*&amp;%%&amp;*)_@ST</t>
  </si>
  <si>
    <t>51a01897</t>
  </si>
  <si>
    <t>018d49e6</t>
  </si>
  <si>
    <t>1b865a28</t>
  </si>
  <si>
    <t>fc856e26</t>
  </si>
  <si>
    <t>9f9535a5</t>
  </si>
  <si>
    <t>d6877d82</t>
  </si>
  <si>
    <t>aab098bd</t>
  </si>
  <si>
    <t>f88d316a</t>
  </si>
  <si>
    <t>4ee91f92</t>
  </si>
  <si>
    <t>424f6596</t>
  </si>
  <si>
    <t>2260ab6c</t>
  </si>
  <si>
    <t>ec440190</t>
  </si>
  <si>
    <t>5308d287</t>
  </si>
  <si>
    <t>4ded3bca</t>
  </si>
  <si>
    <t>aeb5e2dd</t>
  </si>
  <si>
    <t>85affaa8</t>
  </si>
  <si>
    <t>f0e7eed0</t>
  </si>
  <si>
    <t>515b7b55</t>
  </si>
  <si>
    <t>7359054b</t>
  </si>
  <si>
    <t>568d471f</t>
  </si>
  <si>
    <t>7a4aa2d7</t>
  </si>
  <si>
    <t>8e8f234c</t>
  </si>
  <si>
    <t>209f3218</t>
  </si>
  <si>
    <t>51e10f8f</t>
  </si>
  <si>
    <t>1766c8d4</t>
  </si>
  <si>
    <t>0f98cbf2</t>
  </si>
  <si>
    <t>18cf5f2a</t>
  </si>
  <si>
    <t>b7647592</t>
  </si>
  <si>
    <t>5cfaf7b8</t>
  </si>
  <si>
    <t>ac061898</t>
  </si>
  <si>
    <t>118f986a</t>
  </si>
  <si>
    <t>95a11e67</t>
  </si>
  <si>
    <t>d7ac693d</t>
  </si>
  <si>
    <t>a303aec5</t>
  </si>
  <si>
    <t>5b4c0b14</t>
  </si>
  <si>
    <t>dd823831</t>
  </si>
  <si>
    <t>d4716b50</t>
  </si>
  <si>
    <t>d0a59b2e</t>
  </si>
  <si>
    <t>95a6a48a</t>
  </si>
  <si>
    <t>35a4d509</t>
  </si>
  <si>
    <t>312eef57</t>
  </si>
  <si>
    <t>769f48a3</t>
  </si>
  <si>
    <t>ebe1f0bb</t>
  </si>
  <si>
    <t>260d58de</t>
  </si>
  <si>
    <t>83a3f09e</t>
  </si>
  <si>
    <t>4facf67a</t>
  </si>
  <si>
    <t>f38e450b</t>
  </si>
  <si>
    <t>3c0e5570</t>
  </si>
  <si>
    <t>e1bf5833</t>
  </si>
  <si>
    <t>cb6185fe</t>
  </si>
  <si>
    <t>7eea010c</t>
  </si>
  <si>
    <t>262bf92f</t>
  </si>
  <si>
    <t>375a2f78</t>
  </si>
  <si>
    <t>7158a2e3</t>
  </si>
  <si>
    <t>96c904bd</t>
  </si>
  <si>
    <t>7416b009</t>
  </si>
  <si>
    <t>230b3e67</t>
  </si>
  <si>
    <t>ef78baf8</t>
  </si>
  <si>
    <t>e5867069</t>
  </si>
  <si>
    <t>76bb107b</t>
  </si>
  <si>
    <t>8e3a1169</t>
  </si>
  <si>
    <t>5ad9b5ae</t>
  </si>
  <si>
    <t>1d7b4759</t>
  </si>
  <si>
    <t>f6954053</t>
  </si>
  <si>
    <t>9d14ae61</t>
  </si>
  <si>
    <t>fae808a5</t>
  </si>
  <si>
    <t>465f3b4f</t>
  </si>
  <si>
    <t>a63c8a41</t>
  </si>
  <si>
    <t>241bc458</t>
  </si>
  <si>
    <t>d46d86e2</t>
  </si>
  <si>
    <t>c83a8538</t>
  </si>
  <si>
    <t>f77b3bab</t>
  </si>
  <si>
    <t>49ae3b64</t>
  </si>
  <si>
    <t>4e21e954</t>
  </si>
  <si>
    <t>b6c609b8</t>
  </si>
  <si>
    <t>97dd7334</t>
  </si>
  <si>
    <t>3324bd63</t>
  </si>
  <si>
    <t>d7c04e1c</t>
  </si>
  <si>
    <t>860f2786</t>
  </si>
  <si>
    <t>4c8be557</t>
  </si>
  <si>
    <t>33e1d08b</t>
  </si>
  <si>
    <t>d7f5a04e</t>
  </si>
  <si>
    <t>28b4302a</t>
  </si>
  <si>
    <t>fcc37316</t>
  </si>
  <si>
    <t>9769d2d6</t>
  </si>
  <si>
    <t>7106582d</t>
  </si>
  <si>
    <t>89f81270</t>
  </si>
  <si>
    <t>7cf824ab</t>
  </si>
  <si>
    <t>0480fb10</t>
  </si>
  <si>
    <t>8bf4368f</t>
  </si>
  <si>
    <t>7d78eeb3</t>
  </si>
  <si>
    <t>ee1d05c8</t>
  </si>
  <si>
    <t>d9a0e9bf</t>
  </si>
  <si>
    <t>dd31037e</t>
  </si>
  <si>
    <t>b842e633</t>
  </si>
  <si>
    <t>5176cb56</t>
  </si>
  <si>
    <t>ce1a18d7</t>
  </si>
  <si>
    <t>aca081d5</t>
  </si>
  <si>
    <t>fecbf668</t>
  </si>
  <si>
    <t>76af874e</t>
  </si>
  <si>
    <t>84787a20</t>
  </si>
  <si>
    <t>10c0996d</t>
  </si>
  <si>
    <t>2aa1bca6</t>
  </si>
  <si>
    <t>0ba09d8b</t>
  </si>
  <si>
    <t>e3a5c778</t>
  </si>
  <si>
    <t>66edbc9c</t>
  </si>
  <si>
    <t>fc1519d0</t>
  </si>
  <si>
    <t>db9c9bb2</t>
  </si>
  <si>
    <t>76c422c3</t>
  </si>
  <si>
    <t>d5e59770</t>
  </si>
  <si>
    <t>80f51466</t>
  </si>
  <si>
    <t>f3c7809c</t>
  </si>
  <si>
    <t>6a881cf0</t>
  </si>
  <si>
    <t>d3f99353</t>
  </si>
  <si>
    <t>61afab5d</t>
  </si>
  <si>
    <t>62a53f7b</t>
  </si>
  <si>
    <t>1a60a61c</t>
  </si>
  <si>
    <t>70f76970</t>
  </si>
  <si>
    <t>4559ef4d</t>
  </si>
  <si>
    <t>3ed4bc17</t>
  </si>
  <si>
    <t>017e7eda</t>
  </si>
  <si>
    <t>6898c6a6</t>
  </si>
  <si>
    <t>670d0dd6</t>
  </si>
  <si>
    <t>f41c211e</t>
  </si>
  <si>
    <t>0eb2b7bb</t>
  </si>
  <si>
    <t>97cd1dc5</t>
  </si>
  <si>
    <t>e61307c0</t>
  </si>
  <si>
    <t>320c1403</t>
  </si>
  <si>
    <t>dfdb0426</t>
  </si>
  <si>
    <t>d7041fbd</t>
  </si>
  <si>
    <t>8bf10b55</t>
  </si>
  <si>
    <t>c5331319</t>
  </si>
  <si>
    <t>051a54d3</t>
  </si>
  <si>
    <t>dc389e6a</t>
  </si>
  <si>
    <t>3fbe46de</t>
  </si>
  <si>
    <t>82f39e45</t>
  </si>
  <si>
    <t>398b84fe</t>
  </si>
  <si>
    <t>ea33a5ca</t>
  </si>
  <si>
    <t>81c8de6b</t>
  </si>
  <si>
    <t>d6b63adb</t>
  </si>
  <si>
    <t>7d7f882e</t>
  </si>
  <si>
    <t>5b1402ed</t>
  </si>
  <si>
    <t>cb8f94b3</t>
  </si>
  <si>
    <t>01b2a8ea</t>
  </si>
  <si>
    <t>bd46388a</t>
  </si>
  <si>
    <t>9ae5a436</t>
  </si>
  <si>
    <t>31bc0b23</t>
  </si>
  <si>
    <t>30ee9776</t>
  </si>
  <si>
    <t>6872d5f0</t>
  </si>
  <si>
    <t>af5fffa5</t>
  </si>
  <si>
    <t>1e164dcc</t>
  </si>
  <si>
    <t>90a88f3a</t>
  </si>
  <si>
    <t>9cd64490</t>
  </si>
  <si>
    <t>5a84bcf4</t>
  </si>
  <si>
    <t>61b7deb8</t>
  </si>
  <si>
    <t>ac67f5ff</t>
  </si>
  <si>
    <t>f4278ce4</t>
  </si>
  <si>
    <t>047da045</t>
  </si>
  <si>
    <t>f5957f06</t>
  </si>
  <si>
    <t>367173b4</t>
  </si>
  <si>
    <t>01f65c2b</t>
  </si>
  <si>
    <t>2f36a3b8</t>
  </si>
  <si>
    <t>cf4d97ab</t>
  </si>
  <si>
    <t>f98c0c84</t>
  </si>
  <si>
    <t>a0b233ac</t>
  </si>
  <si>
    <t>70f5917c</t>
  </si>
  <si>
    <t>557267b5</t>
  </si>
  <si>
    <t>a994fea9</t>
  </si>
  <si>
    <t>9353b163</t>
  </si>
  <si>
    <t>449ee495</t>
  </si>
  <si>
    <t>b7fa1635</t>
  </si>
  <si>
    <t>6194610e</t>
  </si>
  <si>
    <t>6858f5d7</t>
  </si>
  <si>
    <t>f4012254</t>
  </si>
  <si>
    <t>5bfc738a</t>
  </si>
  <si>
    <t>d655c72a</t>
  </si>
  <si>
    <t>36fbc4f8</t>
  </si>
  <si>
    <t>71fe31e0</t>
  </si>
  <si>
    <t>41c8e05b</t>
  </si>
  <si>
    <t>7ecfeadb</t>
  </si>
  <si>
    <t>62e8bb81</t>
  </si>
  <si>
    <t>68fb816d</t>
  </si>
  <si>
    <t>f56e76a5</t>
  </si>
  <si>
    <t>787cd1bc</t>
  </si>
  <si>
    <t>e9ada9e0</t>
  </si>
  <si>
    <t>f95f21a2</t>
  </si>
  <si>
    <t>6d6b7ae0</t>
  </si>
  <si>
    <t>b39ba371</t>
  </si>
  <si>
    <t>0e605dbc</t>
  </si>
  <si>
    <t>e4131220</t>
  </si>
  <si>
    <t>efb62afc</t>
  </si>
  <si>
    <t>7cd674ce</t>
  </si>
  <si>
    <t>d4fc2de9</t>
  </si>
  <si>
    <t>eade649e</t>
  </si>
  <si>
    <t>fecabcb3</t>
  </si>
  <si>
    <t>52a7c7cc</t>
  </si>
  <si>
    <t>7f959491</t>
  </si>
  <si>
    <t>24c26157</t>
  </si>
  <si>
    <t>7b57b84a</t>
  </si>
  <si>
    <t>dfe89f15</t>
  </si>
  <si>
    <t>e5275918</t>
  </si>
  <si>
    <t>42f4fe1c</t>
  </si>
  <si>
    <t>5a531e57</t>
  </si>
  <si>
    <t>981eb2eb</t>
  </si>
  <si>
    <t>9b4b665b</t>
  </si>
  <si>
    <t>b6a50890</t>
  </si>
  <si>
    <t>34448d24</t>
  </si>
  <si>
    <t>5cc2fd22</t>
  </si>
  <si>
    <t>7af237f5</t>
  </si>
  <si>
    <t>45f26860</t>
  </si>
  <si>
    <t>CLOTHINg</t>
  </si>
  <si>
    <t>a4c78a5c</t>
  </si>
  <si>
    <t>cba47797</t>
  </si>
  <si>
    <t>be55d32d</t>
  </si>
  <si>
    <t>Elect ronic$</t>
  </si>
  <si>
    <t>61d66c7f</t>
  </si>
  <si>
    <t>e1ae5414</t>
  </si>
  <si>
    <t>1ec04c2d</t>
  </si>
  <si>
    <t>83d437f8</t>
  </si>
  <si>
    <t>f383f776</t>
  </si>
  <si>
    <t>923790eb</t>
  </si>
  <si>
    <t>465abda2</t>
  </si>
  <si>
    <t>e427a70a</t>
  </si>
  <si>
    <t>c000bb7b</t>
  </si>
  <si>
    <t>de60af10</t>
  </si>
  <si>
    <t>bc58d86c</t>
  </si>
  <si>
    <t>85df1c46</t>
  </si>
  <si>
    <t>239d0ee8</t>
  </si>
  <si>
    <t>285aafec</t>
  </si>
  <si>
    <t>6c8dd9f3</t>
  </si>
  <si>
    <t>8930b27c</t>
  </si>
  <si>
    <t>3640c85a</t>
  </si>
  <si>
    <t>b064d16d</t>
  </si>
  <si>
    <t>a2afbd25</t>
  </si>
  <si>
    <t>2a4dce15</t>
  </si>
  <si>
    <t>60dcea81</t>
  </si>
  <si>
    <t>3625524d</t>
  </si>
  <si>
    <t>efaf3241</t>
  </si>
  <si>
    <t>ef0221b6</t>
  </si>
  <si>
    <t>7c3d76c0</t>
  </si>
  <si>
    <t>9f64a1fb</t>
  </si>
  <si>
    <t>cd7eec6d</t>
  </si>
  <si>
    <t>5bcc2cc1</t>
  </si>
  <si>
    <t>70560d9b</t>
  </si>
  <si>
    <t>5110480e</t>
  </si>
  <si>
    <t>1b26b37b</t>
  </si>
  <si>
    <t>2db8f0e4</t>
  </si>
  <si>
    <t>56eb871e</t>
  </si>
  <si>
    <t>d716c81a</t>
  </si>
  <si>
    <t>405551c3</t>
  </si>
  <si>
    <t>d3379740</t>
  </si>
  <si>
    <t>056befcd</t>
  </si>
  <si>
    <t>1f4085c6</t>
  </si>
  <si>
    <t>8d6f388e</t>
  </si>
  <si>
    <t>32db7ea5</t>
  </si>
  <si>
    <t>6eebd349</t>
  </si>
  <si>
    <t>e1836fd2</t>
  </si>
  <si>
    <t>192c91b7</t>
  </si>
  <si>
    <t>155d30dc</t>
  </si>
  <si>
    <t>8239e19c</t>
  </si>
  <si>
    <t>80cfe928</t>
  </si>
  <si>
    <t>c0dc87c5</t>
  </si>
  <si>
    <t>517756de</t>
  </si>
  <si>
    <t>8c3137a2</t>
  </si>
  <si>
    <t>0523164f</t>
  </si>
  <si>
    <t>8557eccc</t>
  </si>
  <si>
    <t>ff1e4f18</t>
  </si>
  <si>
    <t>a42a800c</t>
  </si>
  <si>
    <t>b4c16369</t>
  </si>
  <si>
    <t>86a5a7ba</t>
  </si>
  <si>
    <t>e6ca0f29</t>
  </si>
  <si>
    <t>5140c4b4</t>
  </si>
  <si>
    <t>01b65f4f</t>
  </si>
  <si>
    <t>06a2ab48</t>
  </si>
  <si>
    <t>7d98571d</t>
  </si>
  <si>
    <t>d80ed0f2</t>
  </si>
  <si>
    <t>3dcc2b2b</t>
  </si>
  <si>
    <t>a16c8f0d</t>
  </si>
  <si>
    <t>a1b15137</t>
  </si>
  <si>
    <t>14dc565e</t>
  </si>
  <si>
    <t>65e2d435</t>
  </si>
  <si>
    <t>6025138b</t>
  </si>
  <si>
    <t>0db61e6c</t>
  </si>
  <si>
    <t>ab7e20c9</t>
  </si>
  <si>
    <t>251bc945</t>
  </si>
  <si>
    <t>76f3b6b4</t>
  </si>
  <si>
    <t>53203cfb</t>
  </si>
  <si>
    <t>1689b4d6</t>
  </si>
  <si>
    <t>77b14380</t>
  </si>
  <si>
    <t>62f76b50</t>
  </si>
  <si>
    <t>c0469587</t>
  </si>
  <si>
    <t>82ca6783</t>
  </si>
  <si>
    <t>f1883a6e</t>
  </si>
  <si>
    <t>3c5543d2</t>
  </si>
  <si>
    <t>bf595c38</t>
  </si>
  <si>
    <t>c943b2c4</t>
  </si>
  <si>
    <t>69e899c3</t>
  </si>
  <si>
    <t>dd45b3ec</t>
  </si>
  <si>
    <t>2735a10b</t>
  </si>
  <si>
    <t>6bf1ad13</t>
  </si>
  <si>
    <t>9ec91ca5</t>
  </si>
  <si>
    <t>9e6e1efd</t>
  </si>
  <si>
    <t>c769c2ab</t>
  </si>
  <si>
    <t>7dc96e91</t>
  </si>
  <si>
    <t>d50bf6d4</t>
  </si>
  <si>
    <t>45df5f5f</t>
  </si>
  <si>
    <t>07b83a00</t>
  </si>
  <si>
    <t>c7cd446b</t>
  </si>
  <si>
    <t>2d279284</t>
  </si>
  <si>
    <t>25a336e8</t>
  </si>
  <si>
    <t>b80bc926</t>
  </si>
  <si>
    <t>7c78ddf5</t>
  </si>
  <si>
    <t>9753c78b</t>
  </si>
  <si>
    <t>bd03ab83</t>
  </si>
  <si>
    <t>3bac5a20</t>
  </si>
  <si>
    <t>726861b8</t>
  </si>
  <si>
    <t>d0973e69</t>
  </si>
  <si>
    <t>dbdfd99f</t>
  </si>
  <si>
    <t>589f3af5</t>
  </si>
  <si>
    <t>672acb38</t>
  </si>
  <si>
    <t>ca724393</t>
  </si>
  <si>
    <t>21de801c</t>
  </si>
  <si>
    <t>6159430b</t>
  </si>
  <si>
    <t>fdc51c89</t>
  </si>
  <si>
    <t>5c185360</t>
  </si>
  <si>
    <t>b0e2a1a4</t>
  </si>
  <si>
    <t>a86aa833</t>
  </si>
  <si>
    <t>394a5eeb</t>
  </si>
  <si>
    <t>0ff8b619</t>
  </si>
  <si>
    <t>04adacba</t>
  </si>
  <si>
    <t>6f86828f</t>
  </si>
  <si>
    <t>e6ac11fe</t>
  </si>
  <si>
    <t>e21d0f72</t>
  </si>
  <si>
    <t>074db9fb</t>
  </si>
  <si>
    <t>87b54547</t>
  </si>
  <si>
    <t>52acd7a0</t>
  </si>
  <si>
    <t>9d2881b9</t>
  </si>
  <si>
    <t>d1d7b0a7</t>
  </si>
  <si>
    <t>ff1ec44f</t>
  </si>
  <si>
    <t>c2e3210f</t>
  </si>
  <si>
    <t>GroCerie$</t>
  </si>
  <si>
    <t>e6dbf27d</t>
  </si>
  <si>
    <t>7a0728ec</t>
  </si>
  <si>
    <t>Growcreie$</t>
  </si>
  <si>
    <t>cf60c1b8</t>
  </si>
  <si>
    <t>29d8555f</t>
  </si>
  <si>
    <t>f9d24557</t>
  </si>
  <si>
    <t>dd17c211</t>
  </si>
  <si>
    <t>0ccf6ac4</t>
  </si>
  <si>
    <t>1172d8e4</t>
  </si>
  <si>
    <t>3ca3d9d6</t>
  </si>
  <si>
    <t>be776762</t>
  </si>
  <si>
    <t>5e9c7453</t>
  </si>
  <si>
    <t>9138c18b</t>
  </si>
  <si>
    <t>10b8e670</t>
  </si>
  <si>
    <t>ffee52f5</t>
  </si>
  <si>
    <t>68b49ca5</t>
  </si>
  <si>
    <t>f1038e66</t>
  </si>
  <si>
    <t>daef7be5</t>
  </si>
  <si>
    <t>99d247ed</t>
  </si>
  <si>
    <t>2133e1c6</t>
  </si>
  <si>
    <t>508c4ebd</t>
  </si>
  <si>
    <t>38db6eeb</t>
  </si>
  <si>
    <t>31dbdbe2</t>
  </si>
  <si>
    <t>98a4a786</t>
  </si>
  <si>
    <t>662aa33c</t>
  </si>
  <si>
    <t>c6d59570</t>
  </si>
  <si>
    <t>d9b51e4d</t>
  </si>
  <si>
    <t>3eeba95f</t>
  </si>
  <si>
    <t>8ccb8298</t>
  </si>
  <si>
    <t>e4f36eaf</t>
  </si>
  <si>
    <t>1c914f50</t>
  </si>
  <si>
    <t>4d8b40a5</t>
  </si>
  <si>
    <t>db898dd1</t>
  </si>
  <si>
    <t>eebf63a3</t>
  </si>
  <si>
    <t>ea5f5348</t>
  </si>
  <si>
    <t>a7533315</t>
  </si>
  <si>
    <t>c202dd9f</t>
  </si>
  <si>
    <t>abca2303</t>
  </si>
  <si>
    <t>2620b2ac</t>
  </si>
  <si>
    <t>548ab041</t>
  </si>
  <si>
    <t>89f49470</t>
  </si>
  <si>
    <t>9c9bb801</t>
  </si>
  <si>
    <t>a3f3a760</t>
  </si>
  <si>
    <t>8f8b2585</t>
  </si>
  <si>
    <t>ce8ccc60</t>
  </si>
  <si>
    <t>5ba7a300</t>
  </si>
  <si>
    <t>6f642804</t>
  </si>
  <si>
    <t>2ebb1647</t>
  </si>
  <si>
    <t>0f0cb43a</t>
  </si>
  <si>
    <t>695f7814</t>
  </si>
  <si>
    <t>5c4b047d</t>
  </si>
  <si>
    <t>e13f2b22</t>
  </si>
  <si>
    <t>1c6cdf76</t>
  </si>
  <si>
    <t>49372b78</t>
  </si>
  <si>
    <t>d7d64f68</t>
  </si>
  <si>
    <t>ad9703ef</t>
  </si>
  <si>
    <t>0733d52a</t>
  </si>
  <si>
    <t>e7a8361b</t>
  </si>
  <si>
    <t>f42de0fc</t>
  </si>
  <si>
    <t>e4a347cc</t>
  </si>
  <si>
    <t>7d625193</t>
  </si>
  <si>
    <t>ce5538e5</t>
  </si>
  <si>
    <t>18ad41a5</t>
  </si>
  <si>
    <t>ba3fd68c</t>
  </si>
  <si>
    <t>de3bfc45</t>
  </si>
  <si>
    <t>f023cfa2</t>
  </si>
  <si>
    <t>80e11f61</t>
  </si>
  <si>
    <t>2e402fbd</t>
  </si>
  <si>
    <t>5bb3a298</t>
  </si>
  <si>
    <t>1fde0731</t>
  </si>
  <si>
    <t>3e49e08e</t>
  </si>
  <si>
    <t>34ae5a45</t>
  </si>
  <si>
    <t>6884168e</t>
  </si>
  <si>
    <t>9bb8753c</t>
  </si>
  <si>
    <t>1a664ffc</t>
  </si>
  <si>
    <t>950c0a70</t>
  </si>
  <si>
    <t>56abb22a</t>
  </si>
  <si>
    <t>0de3e5a7</t>
  </si>
  <si>
    <t>9eec136a</t>
  </si>
  <si>
    <t>8688d51d</t>
  </si>
  <si>
    <t>1f64efe0</t>
  </si>
  <si>
    <t>504fb53e</t>
  </si>
  <si>
    <t>f8142cfe</t>
  </si>
  <si>
    <t>a6fdd872</t>
  </si>
  <si>
    <t>8a65b98f</t>
  </si>
  <si>
    <t>f28d5a78</t>
  </si>
  <si>
    <t>70d17e07</t>
  </si>
  <si>
    <t>ff45eae6</t>
  </si>
  <si>
    <t>8c2940d0</t>
  </si>
  <si>
    <t>c3397268</t>
  </si>
  <si>
    <t>841eb714</t>
  </si>
  <si>
    <t>bb9fb3e2</t>
  </si>
  <si>
    <t>b77dc819</t>
  </si>
  <si>
    <t>b9c4eb71</t>
  </si>
  <si>
    <t>47b7ac91</t>
  </si>
  <si>
    <t>f5a0bb63</t>
  </si>
  <si>
    <t>212409fd</t>
  </si>
  <si>
    <t>7cc9a7e1</t>
  </si>
  <si>
    <t>5d437bc4</t>
  </si>
  <si>
    <t>88230a1d</t>
  </si>
  <si>
    <t>66e8d81c</t>
  </si>
  <si>
    <t>8e8c20bf</t>
  </si>
  <si>
    <t>0d6d164c</t>
  </si>
  <si>
    <t>4dbbf308</t>
  </si>
  <si>
    <t>f26208be</t>
  </si>
  <si>
    <t>ef0250f3</t>
  </si>
  <si>
    <t>01e17d20</t>
  </si>
  <si>
    <t>9bd11759</t>
  </si>
  <si>
    <t>f0ea6099</t>
  </si>
  <si>
    <t>a3aed7df</t>
  </si>
  <si>
    <t>05b4b9d7</t>
  </si>
  <si>
    <t>2a3bee37</t>
  </si>
  <si>
    <t>c6c1b30d</t>
  </si>
  <si>
    <t>4ea43fb1</t>
  </si>
  <si>
    <t>c8e35be9</t>
  </si>
  <si>
    <t>343a5571</t>
  </si>
  <si>
    <t>N0RTH</t>
  </si>
  <si>
    <t>fae540fd</t>
  </si>
  <si>
    <t>62f64ed4</t>
  </si>
  <si>
    <t>3aa93d62</t>
  </si>
  <si>
    <t>79ee1271</t>
  </si>
  <si>
    <t>97612d13</t>
  </si>
  <si>
    <t>f3ff3822</t>
  </si>
  <si>
    <t>c27bf627</t>
  </si>
  <si>
    <t>6e9e6298</t>
  </si>
  <si>
    <t>0a473d36</t>
  </si>
  <si>
    <t>9d869c46</t>
  </si>
  <si>
    <t>58df1150</t>
  </si>
  <si>
    <t>33c2993a</t>
  </si>
  <si>
    <t>6586d994</t>
  </si>
  <si>
    <t>3c40a819</t>
  </si>
  <si>
    <t>d0f3c634</t>
  </si>
  <si>
    <t>23edef68</t>
  </si>
  <si>
    <t>422b39b5</t>
  </si>
  <si>
    <t>8fb3ba19</t>
  </si>
  <si>
    <t>28d4d76b</t>
  </si>
  <si>
    <t>40674a8a</t>
  </si>
  <si>
    <t>07e09f3b</t>
  </si>
  <si>
    <t>3ba24bff</t>
  </si>
  <si>
    <t>3ca53a9a</t>
  </si>
  <si>
    <t>e1d0a226</t>
  </si>
  <si>
    <t>cf04c1fd</t>
  </si>
  <si>
    <t>e5999c51</t>
  </si>
  <si>
    <t>60516c45</t>
  </si>
  <si>
    <t>25b50dce</t>
  </si>
  <si>
    <t>9920dddf</t>
  </si>
  <si>
    <t>a047c581</t>
  </si>
  <si>
    <t>e5642d83</t>
  </si>
  <si>
    <t>8213e6f6</t>
  </si>
  <si>
    <t>21d5c743</t>
  </si>
  <si>
    <t>59c245d7</t>
  </si>
  <si>
    <t>a0132f01</t>
  </si>
  <si>
    <t>5ce5eb97</t>
  </si>
  <si>
    <t>6c455e1e</t>
  </si>
  <si>
    <t>3a9d6a2f</t>
  </si>
  <si>
    <t>afcf7a1f</t>
  </si>
  <si>
    <t>2bd8d469</t>
  </si>
  <si>
    <t>5a12f7b4</t>
  </si>
  <si>
    <t>4913300e</t>
  </si>
  <si>
    <t>0f6dc32c</t>
  </si>
  <si>
    <t>bc9b5114</t>
  </si>
  <si>
    <t>8a243d8b</t>
  </si>
  <si>
    <t>080b9eba</t>
  </si>
  <si>
    <t>f370f348</t>
  </si>
  <si>
    <t>c120b4d2</t>
  </si>
  <si>
    <t>412282d3</t>
  </si>
  <si>
    <t>2338b3c0</t>
  </si>
  <si>
    <t>3612c764</t>
  </si>
  <si>
    <t>e2cd1853</t>
  </si>
  <si>
    <t>bbbffa9d</t>
  </si>
  <si>
    <t>2625f85d</t>
  </si>
  <si>
    <t>3872e624</t>
  </si>
  <si>
    <t>69d7311b</t>
  </si>
  <si>
    <t>18aa6eea</t>
  </si>
  <si>
    <t>964a2e5a</t>
  </si>
  <si>
    <t>2d670ed5</t>
  </si>
  <si>
    <t>f184ffc1</t>
  </si>
  <si>
    <t>1148c311</t>
  </si>
  <si>
    <t>ea674bad</t>
  </si>
  <si>
    <t>45edfd8a</t>
  </si>
  <si>
    <t>bedce7fa</t>
  </si>
  <si>
    <t>ec732002</t>
  </si>
  <si>
    <t>e73a6e8f</t>
  </si>
  <si>
    <t>4cf3c248</t>
  </si>
  <si>
    <t>165778df</t>
  </si>
  <si>
    <t>c87cebb8</t>
  </si>
  <si>
    <t>6e3ebad7</t>
  </si>
  <si>
    <t>ae6fe4dd</t>
  </si>
  <si>
    <t>394a3571</t>
  </si>
  <si>
    <t>1591af84</t>
  </si>
  <si>
    <t>7a2ed6f5</t>
  </si>
  <si>
    <t>1f982a7d</t>
  </si>
  <si>
    <t>d6f087d6</t>
  </si>
  <si>
    <t>262fa640</t>
  </si>
  <si>
    <t>f38d8f63</t>
  </si>
  <si>
    <t>01eac9e9</t>
  </si>
  <si>
    <t>8d3f2f3b</t>
  </si>
  <si>
    <t>8d2c8818</t>
  </si>
  <si>
    <t>Furnitureeeee</t>
  </si>
  <si>
    <t>2e120555</t>
  </si>
  <si>
    <t>a2d4ed33</t>
  </si>
  <si>
    <t>##E@$T</t>
  </si>
  <si>
    <t>460e9a9e</t>
  </si>
  <si>
    <t>20bc05d8</t>
  </si>
  <si>
    <t>f547483f</t>
  </si>
  <si>
    <t>1971890d</t>
  </si>
  <si>
    <t>ed0abed7</t>
  </si>
  <si>
    <t>557b4ee2</t>
  </si>
  <si>
    <t>cada0363</t>
  </si>
  <si>
    <t>ce3d8ebe</t>
  </si>
  <si>
    <t>04c90c62</t>
  </si>
  <si>
    <t>45d845d8</t>
  </si>
  <si>
    <t>27665d02</t>
  </si>
  <si>
    <t>ca36ba1c</t>
  </si>
  <si>
    <t>87d1c01f</t>
  </si>
  <si>
    <t>09bce2ac</t>
  </si>
  <si>
    <t>fc6797ce</t>
  </si>
  <si>
    <t>58bc2f23</t>
  </si>
  <si>
    <t>e0e2604c</t>
  </si>
  <si>
    <t>6387264b</t>
  </si>
  <si>
    <t>695ef54c</t>
  </si>
  <si>
    <t>8359c09f</t>
  </si>
  <si>
    <t>60b85fbe</t>
  </si>
  <si>
    <t>da37cf04</t>
  </si>
  <si>
    <t>Furni ture</t>
  </si>
  <si>
    <t>order id</t>
  </si>
  <si>
    <t>North</t>
  </si>
  <si>
    <t>West</t>
  </si>
  <si>
    <t>East</t>
  </si>
  <si>
    <t>South</t>
  </si>
  <si>
    <t>Sports</t>
  </si>
  <si>
    <t>Electronics</t>
  </si>
  <si>
    <t>Discount %</t>
  </si>
  <si>
    <t>profit</t>
  </si>
  <si>
    <t>Trim region</t>
  </si>
  <si>
    <t>Trim product</t>
  </si>
  <si>
    <t xml:space="preserve">                 TRIM </t>
  </si>
  <si>
    <t>Upper region</t>
  </si>
  <si>
    <t xml:space="preserve">        UPPER</t>
  </si>
  <si>
    <t>lower region</t>
  </si>
  <si>
    <t>lower product</t>
  </si>
  <si>
    <t xml:space="preserve">     LOWER</t>
  </si>
  <si>
    <t>south</t>
  </si>
  <si>
    <t>region</t>
  </si>
  <si>
    <t>sum of region</t>
  </si>
  <si>
    <t>Average Discount of Furniture</t>
  </si>
  <si>
    <t>Average profit of Furniture</t>
  </si>
  <si>
    <t>Category</t>
  </si>
  <si>
    <t>Average</t>
  </si>
  <si>
    <t>Upper product</t>
  </si>
  <si>
    <t>Sum of Sales Amount</t>
  </si>
  <si>
    <t>Grand Total</t>
  </si>
  <si>
    <t>Sum of profit</t>
  </si>
  <si>
    <t xml:space="preserve">                             SUM OF SALES BY REGION                                                        SUM OF PROFIT BY REGION</t>
  </si>
  <si>
    <t xml:space="preserve">                                                                                        BY USING PIVOT TABLE</t>
  </si>
  <si>
    <t xml:space="preserve"> </t>
  </si>
  <si>
    <r>
      <t xml:space="preserve">                                                                                                                               </t>
    </r>
    <r>
      <rPr>
        <b/>
        <sz val="14"/>
        <color theme="2"/>
        <rFont val="Arial Black"/>
        <family val="2"/>
      </rPr>
      <t xml:space="preserve"> REGRESSION ANALYSIS</t>
    </r>
  </si>
  <si>
    <t xml:space="preserve">                                                                                STACKED BAR CHART</t>
  </si>
  <si>
    <t>Total Sales by Region</t>
  </si>
  <si>
    <t xml:space="preserve">        TOTAL SALES BY CATEGORY</t>
  </si>
  <si>
    <t>Average by region</t>
  </si>
  <si>
    <t xml:space="preserve">   Total Sales</t>
  </si>
  <si>
    <t xml:space="preserve">   Total Profit</t>
  </si>
  <si>
    <t>REGION</t>
  </si>
  <si>
    <t xml:space="preserve">                                                                                   Sales Dashboard</t>
  </si>
  <si>
    <t>Quantiy sold</t>
  </si>
  <si>
    <t xml:space="preserve">                                   Sum                                                                                  Average</t>
  </si>
  <si>
    <r>
      <t xml:space="preserve">            </t>
    </r>
    <r>
      <rPr>
        <b/>
        <sz val="14"/>
        <color theme="1"/>
        <rFont val="Arial Black"/>
        <family val="2"/>
      </rPr>
      <t xml:space="preserve">TOTAL SALES BY REGION </t>
    </r>
    <r>
      <rPr>
        <b/>
        <sz val="14"/>
        <color theme="1"/>
        <rFont val="Arial"/>
        <family val="2"/>
        <scheme val="minor"/>
      </rPr>
      <t xml:space="preserve">                                                    </t>
    </r>
  </si>
  <si>
    <t>Sorting and Filtering</t>
  </si>
  <si>
    <t>profit Margin</t>
  </si>
  <si>
    <t>Adding colum and finding profit margin</t>
  </si>
  <si>
    <t xml:space="preserve">Highlight profit margin </t>
  </si>
  <si>
    <t>highlight sales&gt;4000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</si>
</sst>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 #,##0.00_ ;_ * \-#,##0.00_ ;_ * &quot;-&quot;??_ ;_ @_ "/>
    <numFmt numFmtId="164" formatCode="yyyy\-mm\-dd"/>
  </numFmts>
  <fonts count="34">
    <font>
      <sz val="10"/>
      <color rgb="FF000000"/>
      <name val="Arial"/>
      <scheme val="minor"/>
    </font>
    <font>
      <sz val="10"/>
      <color theme="1"/>
      <name val="Arial"/>
      <scheme val="minor"/>
    </font>
    <font>
      <sz val="10"/>
      <color rgb="FF000000"/>
      <name val="Arial"/>
    </font>
    <font>
      <sz val="11"/>
      <color rgb="FF000000"/>
      <name val="&quot;Aptos Narrow&quot;"/>
    </font>
    <font>
      <sz val="11"/>
      <color rgb="FF000000"/>
      <name val="Arial"/>
    </font>
    <font>
      <sz val="10"/>
      <color rgb="FF000000"/>
      <name val="&quot;Aptos Narrow&quot;"/>
    </font>
    <font>
      <sz val="10"/>
      <color rgb="FF000000"/>
      <name val="Arial"/>
      <family val="2"/>
    </font>
    <font>
      <sz val="10"/>
      <color rgb="FF000000"/>
      <name val="Arial"/>
      <family val="2"/>
      <scheme val="minor"/>
    </font>
    <font>
      <b/>
      <sz val="10"/>
      <color rgb="FF000000"/>
      <name val="Arial"/>
      <family val="2"/>
      <scheme val="minor"/>
    </font>
    <font>
      <sz val="20"/>
      <color rgb="FF000000"/>
      <name val="Arial"/>
      <family val="2"/>
      <scheme val="minor"/>
    </font>
    <font>
      <sz val="16"/>
      <color rgb="FF000000"/>
      <name val="Arial"/>
      <family val="2"/>
      <scheme val="minor"/>
    </font>
    <font>
      <b/>
      <sz val="10"/>
      <color theme="1"/>
      <name val="Arial"/>
      <family val="2"/>
      <scheme val="minor"/>
    </font>
    <font>
      <sz val="10"/>
      <color theme="1"/>
      <name val="Arial"/>
      <family val="2"/>
      <scheme val="minor"/>
    </font>
    <font>
      <b/>
      <sz val="14"/>
      <color rgb="FF000000"/>
      <name val="Arial"/>
      <family val="2"/>
      <scheme val="minor"/>
    </font>
    <font>
      <b/>
      <sz val="10"/>
      <color rgb="FF000000"/>
      <name val="Arial Black"/>
      <family val="2"/>
    </font>
    <font>
      <b/>
      <sz val="14"/>
      <color theme="1"/>
      <name val="Arial Black"/>
      <family val="2"/>
    </font>
    <font>
      <b/>
      <sz val="14"/>
      <color theme="1"/>
      <name val="Arial"/>
      <family val="2"/>
      <scheme val="minor"/>
    </font>
    <font>
      <b/>
      <sz val="10"/>
      <color theme="2"/>
      <name val="Arial"/>
      <family val="2"/>
      <scheme val="minor"/>
    </font>
    <font>
      <sz val="10"/>
      <color theme="2"/>
      <name val="Arial"/>
      <family val="2"/>
      <scheme val="minor"/>
    </font>
    <font>
      <b/>
      <sz val="14"/>
      <color theme="2"/>
      <name val="Arial Black"/>
      <family val="2"/>
    </font>
    <font>
      <sz val="14"/>
      <color rgb="FF000000"/>
      <name val="Arial Black"/>
      <family val="2"/>
    </font>
    <font>
      <sz val="10"/>
      <color theme="2" tint="-0.14999847407452621"/>
      <name val="Arial"/>
      <family val="2"/>
      <scheme val="minor"/>
    </font>
    <font>
      <b/>
      <sz val="12"/>
      <color theme="0"/>
      <name val="Arial Black"/>
      <family val="2"/>
    </font>
    <font>
      <sz val="10"/>
      <color rgb="FF000000"/>
      <name val="Arial Black"/>
      <family val="2"/>
    </font>
    <font>
      <sz val="10"/>
      <color theme="1" tint="0.249977111117893"/>
      <name val="Arial"/>
      <family val="2"/>
      <scheme val="minor"/>
    </font>
    <font>
      <b/>
      <sz val="10"/>
      <color theme="1" tint="0.249977111117893"/>
      <name val="Arial"/>
      <family val="2"/>
      <scheme val="minor"/>
    </font>
    <font>
      <b/>
      <sz val="24"/>
      <color theme="1" tint="0.249977111117893"/>
      <name val="Arial Black"/>
      <family val="2"/>
    </font>
    <font>
      <sz val="10"/>
      <color rgb="FF000000"/>
      <name val="Arial"/>
      <scheme val="minor"/>
    </font>
    <font>
      <sz val="10"/>
      <color theme="1" tint="0.249977111117893"/>
      <name val="Arial"/>
      <scheme val="minor"/>
    </font>
    <font>
      <b/>
      <sz val="10"/>
      <color theme="1" tint="0.249977111117893"/>
      <name val="Arial"/>
      <scheme val="minor"/>
    </font>
    <font>
      <sz val="10"/>
      <color theme="2" tint="-0.14999847407452621"/>
      <name val="Arial"/>
      <scheme val="minor"/>
    </font>
    <font>
      <b/>
      <sz val="12"/>
      <color rgb="FF000000"/>
      <name val="Arial Black"/>
      <family val="2"/>
    </font>
    <font>
      <b/>
      <sz val="36"/>
      <color rgb="FF000000"/>
      <name val="Arial"/>
      <family val="2"/>
      <scheme val="minor"/>
    </font>
    <font>
      <b/>
      <sz val="10"/>
      <color theme="4" tint="0.79998168889431442"/>
      <name val="Arial"/>
      <family val="2"/>
      <scheme val="minor"/>
    </font>
  </fonts>
  <fills count="17">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theme="4"/>
        <bgColor indexed="64"/>
      </patternFill>
    </fill>
    <fill>
      <patternFill patternType="solid">
        <fgColor theme="9" tint="0.59999389629810485"/>
        <bgColor indexed="64"/>
      </patternFill>
    </fill>
    <fill>
      <patternFill patternType="solid">
        <fgColor theme="4" tint="0.39997558519241921"/>
        <bgColor theme="4" tint="0.79998168889431442"/>
      </patternFill>
    </fill>
    <fill>
      <patternFill patternType="solid">
        <fgColor rgb="FF7030A0"/>
        <bgColor theme="4"/>
      </patternFill>
    </fill>
    <fill>
      <patternFill patternType="solid">
        <fgColor rgb="FF7030A0"/>
        <bgColor indexed="64"/>
      </patternFill>
    </fill>
    <fill>
      <patternFill patternType="solid">
        <fgColor theme="4" tint="-0.499984740745262"/>
        <bgColor indexed="64"/>
      </patternFill>
    </fill>
    <fill>
      <patternFill patternType="solid">
        <fgColor theme="2" tint="-0.249977111117893"/>
        <bgColor indexed="64"/>
      </patternFill>
    </fill>
    <fill>
      <patternFill patternType="solid">
        <fgColor rgb="FF00B0F0"/>
        <bgColor indexed="64"/>
      </patternFill>
    </fill>
    <fill>
      <patternFill patternType="solid">
        <fgColor rgb="FF92D050"/>
        <bgColor indexed="64"/>
      </patternFill>
    </fill>
    <fill>
      <patternFill patternType="solid">
        <fgColor rgb="FFFF99CC"/>
        <bgColor indexed="64"/>
      </patternFill>
    </fill>
    <fill>
      <patternFill patternType="solid">
        <fgColor rgb="FF002060"/>
        <bgColor indexed="64"/>
      </patternFill>
    </fill>
    <fill>
      <patternFill patternType="solid">
        <fgColor rgb="FF0070C0"/>
        <bgColor indexed="64"/>
      </patternFill>
    </fill>
    <fill>
      <patternFill patternType="solid">
        <fgColor theme="4" tint="0.39997558519241921"/>
        <bgColor indexed="64"/>
      </patternFill>
    </fill>
  </fills>
  <borders count="3">
    <border>
      <left/>
      <right/>
      <top/>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s>
  <cellStyleXfs count="2">
    <xf numFmtId="0" fontId="0" fillId="0" borderId="0"/>
    <xf numFmtId="43" fontId="27" fillId="0" borderId="0" applyFont="0" applyFill="0" applyBorder="0" applyAlignment="0" applyProtection="0"/>
  </cellStyleXfs>
  <cellXfs count="60">
    <xf numFmtId="0" fontId="0" fillId="0" borderId="0" xfId="0"/>
    <xf numFmtId="0" fontId="1" fillId="0" borderId="0" xfId="0" applyFont="1"/>
    <xf numFmtId="0" fontId="2" fillId="0" borderId="0" xfId="0" applyFont="1"/>
    <xf numFmtId="164" fontId="1" fillId="0" borderId="0" xfId="0" applyNumberFormat="1" applyFont="1"/>
    <xf numFmtId="0" fontId="3" fillId="0" borderId="0" xfId="0" applyFont="1"/>
    <xf numFmtId="11" fontId="1" fillId="0" borderId="0" xfId="0" applyNumberFormat="1" applyFont="1"/>
    <xf numFmtId="0" fontId="4" fillId="0" borderId="0" xfId="0" applyFont="1"/>
    <xf numFmtId="14" fontId="1" fillId="0" borderId="0" xfId="0" applyNumberFormat="1" applyFont="1"/>
    <xf numFmtId="0" fontId="5" fillId="0" borderId="0" xfId="0" applyFont="1"/>
    <xf numFmtId="0" fontId="6" fillId="0" borderId="0" xfId="0" applyFont="1"/>
    <xf numFmtId="0" fontId="7" fillId="0" borderId="0" xfId="0" applyFont="1"/>
    <xf numFmtId="0" fontId="1" fillId="0" borderId="0" xfId="0" applyFont="1" applyAlignment="1">
      <alignment horizontal="left"/>
    </xf>
    <xf numFmtId="11" fontId="1" fillId="0" borderId="0" xfId="0" applyNumberFormat="1" applyFont="1" applyAlignment="1">
      <alignment horizontal="left"/>
    </xf>
    <xf numFmtId="0" fontId="9" fillId="2" borderId="0" xfId="0" applyFont="1" applyFill="1"/>
    <xf numFmtId="0" fontId="8" fillId="0" borderId="0" xfId="0" applyFont="1"/>
    <xf numFmtId="0" fontId="13" fillId="0" borderId="0" xfId="0" applyFont="1"/>
    <xf numFmtId="0" fontId="0" fillId="0" borderId="0" xfId="0" pivotButton="1"/>
    <xf numFmtId="0" fontId="0" fillId="0" borderId="0" xfId="0" applyAlignment="1">
      <alignment horizontal="left"/>
    </xf>
    <xf numFmtId="0" fontId="11" fillId="5" borderId="0" xfId="0" applyFont="1" applyFill="1"/>
    <xf numFmtId="0" fontId="12" fillId="6" borderId="1" xfId="0" applyFont="1" applyFill="1" applyBorder="1" applyAlignment="1">
      <alignment horizontal="center"/>
    </xf>
    <xf numFmtId="0" fontId="12" fillId="6" borderId="2" xfId="0" applyFont="1" applyFill="1" applyBorder="1"/>
    <xf numFmtId="0" fontId="17" fillId="7" borderId="1" xfId="0" applyFont="1" applyFill="1" applyBorder="1"/>
    <xf numFmtId="0" fontId="17" fillId="7" borderId="2" xfId="0" applyFont="1" applyFill="1" applyBorder="1"/>
    <xf numFmtId="0" fontId="0" fillId="9" borderId="0" xfId="0" applyFill="1"/>
    <xf numFmtId="0" fontId="21" fillId="9" borderId="0" xfId="0" applyFont="1" applyFill="1"/>
    <xf numFmtId="0" fontId="11" fillId="11" borderId="0" xfId="0" applyFont="1" applyFill="1"/>
    <xf numFmtId="0" fontId="23" fillId="0" borderId="0" xfId="0" applyFont="1"/>
    <xf numFmtId="0" fontId="25" fillId="13" borderId="0" xfId="0" applyFont="1" applyFill="1"/>
    <xf numFmtId="0" fontId="24" fillId="13" borderId="0" xfId="0" applyFont="1" applyFill="1"/>
    <xf numFmtId="0" fontId="26" fillId="13" borderId="0" xfId="0" applyFont="1" applyFill="1"/>
    <xf numFmtId="0" fontId="22" fillId="14" borderId="0" xfId="0" applyFont="1" applyFill="1"/>
    <xf numFmtId="0" fontId="13" fillId="14" borderId="0" xfId="0" applyFont="1" applyFill="1"/>
    <xf numFmtId="0" fontId="23" fillId="14" borderId="0" xfId="0" applyFont="1" applyFill="1"/>
    <xf numFmtId="0" fontId="28" fillId="0" borderId="0" xfId="0" applyFont="1" applyAlignment="1">
      <alignment horizontal="left"/>
    </xf>
    <xf numFmtId="0" fontId="29" fillId="0" borderId="0" xfId="0" pivotButton="1" applyFont="1"/>
    <xf numFmtId="43" fontId="14" fillId="12" borderId="0" xfId="1" applyFont="1" applyFill="1" applyAlignment="1">
      <alignment horizontal="center"/>
    </xf>
    <xf numFmtId="43" fontId="0" fillId="0" borderId="0" xfId="1" applyFont="1"/>
    <xf numFmtId="0" fontId="28" fillId="0" borderId="0" xfId="0" applyFont="1"/>
    <xf numFmtId="0" fontId="0" fillId="14" borderId="0" xfId="0" applyFill="1"/>
    <xf numFmtId="0" fontId="30" fillId="9" borderId="0" xfId="0" applyFont="1" applyFill="1"/>
    <xf numFmtId="0" fontId="30" fillId="9" borderId="0" xfId="0" applyFont="1" applyFill="1" applyAlignment="1">
      <alignment horizontal="left"/>
    </xf>
    <xf numFmtId="0" fontId="28" fillId="0" borderId="0" xfId="0" pivotButton="1" applyFont="1"/>
    <xf numFmtId="0" fontId="18" fillId="0" borderId="0" xfId="0" applyFont="1"/>
    <xf numFmtId="0" fontId="18" fillId="0" borderId="0" xfId="0" applyFont="1" applyAlignment="1">
      <alignment horizontal="left"/>
    </xf>
    <xf numFmtId="11" fontId="18" fillId="0" borderId="0" xfId="0" applyNumberFormat="1" applyFont="1" applyAlignment="1">
      <alignment horizontal="left"/>
    </xf>
    <xf numFmtId="14" fontId="18" fillId="0" borderId="0" xfId="0" applyNumberFormat="1" applyFont="1"/>
    <xf numFmtId="0" fontId="15" fillId="11" borderId="0" xfId="0" applyFont="1" applyFill="1" applyAlignment="1">
      <alignment horizontal="left" vertical="center"/>
    </xf>
    <xf numFmtId="0" fontId="31" fillId="0" borderId="0" xfId="0" applyFont="1"/>
    <xf numFmtId="0" fontId="32" fillId="0" borderId="0" xfId="0" applyFont="1"/>
    <xf numFmtId="0" fontId="11" fillId="16" borderId="0" xfId="0" applyFont="1" applyFill="1"/>
    <xf numFmtId="0" fontId="33" fillId="15" borderId="0" xfId="0" applyFont="1" applyFill="1"/>
    <xf numFmtId="0" fontId="16" fillId="16" borderId="0" xfId="0" applyFont="1" applyFill="1"/>
    <xf numFmtId="0" fontId="0" fillId="16" borderId="0" xfId="0" applyFill="1"/>
    <xf numFmtId="0" fontId="13" fillId="16" borderId="0" xfId="0" applyFont="1" applyFill="1"/>
    <xf numFmtId="0" fontId="10" fillId="3" borderId="0" xfId="0" applyFont="1" applyFill="1" applyAlignment="1">
      <alignment horizontal="left"/>
    </xf>
    <xf numFmtId="0" fontId="13" fillId="4" borderId="0" xfId="0" applyFont="1" applyFill="1" applyAlignment="1">
      <alignment horizontal="left"/>
    </xf>
    <xf numFmtId="0" fontId="0" fillId="4" borderId="0" xfId="0" applyFill="1" applyAlignment="1">
      <alignment horizontal="left"/>
    </xf>
    <xf numFmtId="0" fontId="11" fillId="11" borderId="0" xfId="0" applyFont="1" applyFill="1" applyAlignment="1">
      <alignment horizontal="left" vertical="center"/>
    </xf>
    <xf numFmtId="0" fontId="18" fillId="8" borderId="0" xfId="0" applyFont="1" applyFill="1" applyAlignment="1">
      <alignment horizontal="left" vertical="center"/>
    </xf>
    <xf numFmtId="0" fontId="20" fillId="10" borderId="0" xfId="0" applyFont="1" applyFill="1" applyAlignment="1">
      <alignment horizontal="left" vertical="center"/>
    </xf>
  </cellXfs>
  <cellStyles count="2">
    <cellStyle name="Comma" xfId="1" builtinId="3"/>
    <cellStyle name="Normal" xfId="0" builtinId="0"/>
  </cellStyles>
  <dxfs count="80">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theme="1" tint="0.249977111117893"/>
      </font>
    </dxf>
    <dxf>
      <font>
        <color theme="1" tint="0.249977111117893"/>
      </font>
    </dxf>
    <dxf>
      <font>
        <color theme="1" tint="0.249977111117893"/>
      </font>
    </dxf>
    <dxf>
      <font>
        <color theme="1" tint="0.249977111117893"/>
      </font>
    </dxf>
    <dxf>
      <font>
        <color theme="1" tint="0.249977111117893"/>
      </font>
    </dxf>
    <dxf>
      <font>
        <color theme="1" tint="0.249977111117893"/>
      </font>
    </dxf>
    <dxf>
      <font>
        <color theme="1" tint="0.249977111117893"/>
      </font>
    </dxf>
    <dxf>
      <font>
        <color theme="1" tint="0.249977111117893"/>
      </font>
    </dxf>
    <dxf>
      <font>
        <color theme="1" tint="0.249977111117893"/>
      </font>
    </dxf>
    <dxf>
      <font>
        <b/>
      </font>
    </dxf>
    <dxf>
      <font>
        <color theme="1" tint="0.249977111117893"/>
      </font>
    </dxf>
    <dxf>
      <font>
        <color theme="1" tint="0.249977111117893"/>
      </font>
    </dxf>
    <dxf>
      <font>
        <color theme="1" tint="0.249977111117893"/>
      </font>
    </dxf>
    <dxf>
      <font>
        <color theme="1" tint="0.249977111117893"/>
      </font>
    </dxf>
    <dxf>
      <numFmt numFmtId="0" formatCode="General"/>
    </dxf>
    <dxf>
      <font>
        <b val="0"/>
        <i val="0"/>
        <strike val="0"/>
        <condense val="0"/>
        <extend val="0"/>
        <outline val="0"/>
        <shadow val="0"/>
        <u val="none"/>
        <vertAlign val="baseline"/>
        <sz val="10"/>
        <color theme="2"/>
        <name val="Arial"/>
        <scheme val="minor"/>
      </font>
      <numFmt numFmtId="19" formatCode="dd/mm/yyyy"/>
    </dxf>
    <dxf>
      <font>
        <strike val="0"/>
        <outline val="0"/>
        <shadow val="0"/>
        <u val="none"/>
        <vertAlign val="baseline"/>
        <sz val="10"/>
        <color theme="2"/>
        <name val="Arial"/>
        <scheme val="minor"/>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10"/>
        <color rgb="FF000000"/>
        <name val="Arial"/>
        <family val="2"/>
        <scheme val="minor"/>
      </font>
    </dxf>
    <dxf>
      <font>
        <color theme="2" tint="-0.14999847407452621"/>
      </font>
    </dxf>
    <dxf>
      <font>
        <color theme="2" tint="-0.14999847407452621"/>
      </font>
    </dxf>
    <dxf>
      <font>
        <color theme="2" tint="-0.14999847407452621"/>
      </font>
    </dxf>
    <dxf>
      <font>
        <color theme="2" tint="-0.14999847407452621"/>
      </font>
    </dxf>
    <dxf>
      <font>
        <color theme="2" tint="-0.14999847407452621"/>
      </font>
    </dxf>
    <dxf>
      <font>
        <color theme="2" tint="-0.14999847407452621"/>
      </font>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patternType="none">
          <bgColor auto="1"/>
        </patternFill>
      </fill>
    </dxf>
    <dxf>
      <font>
        <color theme="2" tint="-0.14999847407452621"/>
      </font>
    </dxf>
    <dxf>
      <font>
        <color theme="2" tint="-0.14999847407452621"/>
      </font>
    </dxf>
    <dxf>
      <font>
        <color theme="2" tint="-0.14999847407452621"/>
      </font>
    </dxf>
    <dxf>
      <font>
        <color theme="2" tint="-0.14999847407452621"/>
      </font>
    </dxf>
    <dxf>
      <font>
        <color theme="2" tint="-0.14999847407452621"/>
      </font>
    </dxf>
    <dxf>
      <font>
        <color theme="2" tint="-0.14999847407452621"/>
      </font>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patternType="none">
          <bgColor auto="1"/>
        </patternFill>
      </fill>
    </dxf>
    <dxf>
      <fill>
        <patternFill patternType="none">
          <bgColor auto="1"/>
        </patternFill>
      </fill>
    </dxf>
    <dxf>
      <font>
        <b/>
        <i val="0"/>
        <strike val="0"/>
        <condense val="0"/>
        <extend val="0"/>
        <outline val="0"/>
        <shadow val="0"/>
        <u val="none"/>
        <vertAlign val="baseline"/>
        <sz val="10"/>
        <color rgb="FF000000"/>
        <name val="Arial"/>
        <family val="2"/>
        <scheme val="minor"/>
      </font>
    </dxf>
    <dxf>
      <font>
        <b/>
        <i val="0"/>
        <strike val="0"/>
        <condense val="0"/>
        <extend val="0"/>
        <outline val="0"/>
        <shadow val="0"/>
        <u val="none"/>
        <vertAlign val="baseline"/>
        <sz val="10"/>
        <color rgb="FF000000"/>
        <name val="Arial"/>
        <family val="2"/>
        <scheme val="minor"/>
      </font>
    </dxf>
    <dxf>
      <font>
        <b/>
        <i val="0"/>
        <strike val="0"/>
        <condense val="0"/>
        <extend val="0"/>
        <outline val="0"/>
        <shadow val="0"/>
        <u val="none"/>
        <vertAlign val="baseline"/>
        <sz val="14"/>
        <color rgb="FF000000"/>
        <name val="Arial"/>
        <family val="2"/>
        <scheme val="minor"/>
      </font>
    </dxf>
    <dxf>
      <font>
        <b val="0"/>
        <i val="0"/>
        <strike val="0"/>
        <condense val="0"/>
        <extend val="0"/>
        <outline val="0"/>
        <shadow val="0"/>
        <u val="none"/>
        <vertAlign val="baseline"/>
        <sz val="10"/>
        <color theme="1"/>
        <name val="Arial"/>
        <scheme val="minor"/>
      </font>
      <numFmt numFmtId="19" formatCode="dd/mm/yyyy"/>
    </dxf>
    <dxf>
      <font>
        <color theme="1"/>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10"/>
        <color rgb="FF000000"/>
        <name val="Arial"/>
        <family val="2"/>
        <scheme val="minor"/>
      </font>
    </dxf>
    <dxf>
      <font>
        <b val="0"/>
        <i val="0"/>
        <strike val="0"/>
        <condense val="0"/>
        <extend val="0"/>
        <outline val="0"/>
        <shadow val="0"/>
        <u val="none"/>
        <vertAlign val="baseline"/>
        <sz val="10"/>
        <color theme="1"/>
        <name val="Arial"/>
        <scheme val="minor"/>
      </font>
      <numFmt numFmtId="19" formatCode="dd/mm/yyyy"/>
    </dxf>
    <dxf>
      <font>
        <color theme="1"/>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10"/>
        <color rgb="FF000000"/>
        <name val="Arial"/>
        <family val="2"/>
        <scheme val="minor"/>
      </font>
    </dxf>
    <dxf>
      <font>
        <b val="0"/>
        <i val="0"/>
        <strike val="0"/>
        <condense val="0"/>
        <extend val="0"/>
        <outline val="0"/>
        <shadow val="0"/>
        <u val="none"/>
        <vertAlign val="baseline"/>
        <sz val="10"/>
        <color theme="1"/>
        <name val="Arial"/>
        <scheme val="minor"/>
      </font>
      <numFmt numFmtId="19" formatCode="dd/mm/yyyy"/>
    </dxf>
    <dxf>
      <font>
        <b val="0"/>
        <i val="0"/>
        <strike val="0"/>
        <condense val="0"/>
        <extend val="0"/>
        <outline val="0"/>
        <shadow val="0"/>
        <u val="none"/>
        <vertAlign val="baseline"/>
        <sz val="10"/>
        <color rgb="FF000000"/>
        <name val="Arial"/>
        <family val="2"/>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1"/>
        <color rgb="FF000000"/>
        <name val="&quot;Aptos Narrow&quot;"/>
        <scheme val="none"/>
      </font>
    </dxf>
    <dxf>
      <font>
        <b val="0"/>
        <i val="0"/>
        <strike val="0"/>
        <condense val="0"/>
        <extend val="0"/>
        <outline val="0"/>
        <shadow val="0"/>
        <u val="none"/>
        <vertAlign val="baseline"/>
        <sz val="10"/>
        <color rgb="FF000000"/>
        <name val="Arial"/>
        <scheme val="none"/>
      </font>
    </dxf>
    <dxf>
      <font>
        <b val="0"/>
        <i val="0"/>
        <strike val="0"/>
        <condense val="0"/>
        <extend val="0"/>
        <outline val="0"/>
        <shadow val="0"/>
        <u val="none"/>
        <vertAlign val="baseline"/>
        <sz val="10"/>
        <color theme="1"/>
        <name val="Arial"/>
        <scheme val="minor"/>
      </font>
      <numFmt numFmtId="19" formatCode="dd/mm/yyyy"/>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1"/>
        <color rgb="FF000000"/>
        <name val="&quot;Aptos Narrow&quot;"/>
        <scheme val="none"/>
      </font>
    </dxf>
    <dxf>
      <font>
        <b val="0"/>
        <i val="0"/>
        <strike val="0"/>
        <condense val="0"/>
        <extend val="0"/>
        <outline val="0"/>
        <shadow val="0"/>
        <u val="none"/>
        <vertAlign val="baseline"/>
        <sz val="10"/>
        <color rgb="FF000000"/>
        <name val="Arial"/>
        <scheme val="none"/>
      </font>
    </dxf>
    <dxf>
      <font>
        <b val="0"/>
        <i val="0"/>
        <strike val="0"/>
        <condense val="0"/>
        <extend val="0"/>
        <outline val="0"/>
        <shadow val="0"/>
        <u val="none"/>
        <vertAlign val="baseline"/>
        <sz val="10"/>
        <color theme="1"/>
        <name val="Arial"/>
        <scheme val="minor"/>
      </font>
      <numFmt numFmtId="164" formatCode="yyyy\-mm\-dd"/>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s>
  <tableStyles count="0" defaultTableStyle="TableStyleMedium2" defaultPivotStyle="PivotStyleLight16"/>
  <colors>
    <mruColors>
      <color rgb="FF000099"/>
      <color rgb="FFFF99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microsoft.com/office/2017/10/relationships/person" Target="persons/person.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3.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[mini_project.xlsx]task 5!PivotTable2</c:name>
    <c:fmtId val="13"/>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latin typeface="Arial Black" panose="020B0A04020102020204" pitchFamily="34" charset="0"/>
              </a:rPr>
              <a:t>Total</a:t>
            </a:r>
          </a:p>
        </c:rich>
      </c:tx>
      <c:layout>
        <c:manualLayout>
          <c:xMode val="edge"/>
          <c:yMode val="edge"/>
          <c:x val="0.5321382556682257"/>
          <c:y val="4.9830126224186796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'task 5'!$D$4</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'task 5'!$C$5:$C$9</c:f>
              <c:strCache>
                <c:ptCount val="4"/>
                <c:pt idx="0">
                  <c:v>East</c:v>
                </c:pt>
                <c:pt idx="1">
                  <c:v>North</c:v>
                </c:pt>
                <c:pt idx="2">
                  <c:v>South</c:v>
                </c:pt>
                <c:pt idx="3">
                  <c:v>West</c:v>
                </c:pt>
              </c:strCache>
            </c:strRef>
          </c:cat>
          <c:val>
            <c:numRef>
              <c:f>'task 5'!$D$5:$D$9</c:f>
              <c:numCache>
                <c:formatCode>General</c:formatCode>
                <c:ptCount val="4"/>
                <c:pt idx="0">
                  <c:v>2592526.4000000055</c:v>
                </c:pt>
                <c:pt idx="1">
                  <c:v>2536948.4000000008</c:v>
                </c:pt>
                <c:pt idx="2">
                  <c:v>2494414.8000000012</c:v>
                </c:pt>
                <c:pt idx="3">
                  <c:v>2479259.2999999993</c:v>
                </c:pt>
              </c:numCache>
            </c:numRef>
          </c:val>
          <c:extLst>
            <c:ext xmlns:c16="http://schemas.microsoft.com/office/drawing/2014/chart" uri="{C3380CC4-5D6E-409C-BE32-E72D297353CC}">
              <c16:uniqueId val="{00000003-E37E-464F-8770-E131DA7CEE03}"/>
            </c:ext>
          </c:extLst>
        </c:ser>
        <c:dLbls>
          <c:dLblPos val="inEnd"/>
          <c:showLegendKey val="0"/>
          <c:showVal val="1"/>
          <c:showCatName val="0"/>
          <c:showSerName val="0"/>
          <c:showPercent val="0"/>
          <c:showBubbleSize val="0"/>
        </c:dLbls>
        <c:gapWidth val="182"/>
        <c:overlap val="-50"/>
        <c:axId val="841400272"/>
        <c:axId val="841400752"/>
      </c:barChart>
      <c:catAx>
        <c:axId val="841400272"/>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41400752"/>
        <c:crosses val="autoZero"/>
        <c:auto val="1"/>
        <c:lblAlgn val="ctr"/>
        <c:lblOffset val="100"/>
        <c:noMultiLvlLbl val="0"/>
      </c:catAx>
      <c:valAx>
        <c:axId val="841400752"/>
        <c:scaling>
          <c:orientation val="minMax"/>
        </c:scaling>
        <c:delete val="0"/>
        <c:axPos val="b"/>
        <c:majorGridlines>
          <c:spPr>
            <a:ln w="9525" cap="flat" cmpd="sng" algn="ctr">
              <a:gradFill flip="none" rotWithShape="1">
                <a:gsLst>
                  <a:gs pos="74000">
                    <a:schemeClr val="accent1">
                      <a:lumMod val="45000"/>
                      <a:lumOff val="55000"/>
                    </a:schemeClr>
                  </a:gs>
                  <a:gs pos="83000">
                    <a:schemeClr val="accent1">
                      <a:lumMod val="45000"/>
                      <a:lumOff val="55000"/>
                    </a:schemeClr>
                  </a:gs>
                  <a:gs pos="100000">
                    <a:schemeClr val="accent1">
                      <a:lumMod val="30000"/>
                      <a:lumOff val="70000"/>
                    </a:schemeClr>
                  </a:gs>
                </a:gsLst>
                <a:lin ang="0" scaled="1"/>
                <a:tileRect/>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414002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gradFill>
        <a:gsLst>
          <a:gs pos="100000">
            <a:schemeClr val="accent3">
              <a:lumMod val="60000"/>
              <a:lumOff val="4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[mini_project.xlsx]task 5!PivotTable4</c:name>
    <c:fmtId val="3"/>
  </c:pivotSource>
  <c:chart>
    <c:title>
      <c:layout>
        <c:manualLayout>
          <c:xMode val="edge"/>
          <c:yMode val="edge"/>
          <c:x val="0.44293115130526428"/>
          <c:y val="6.3184604688740362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'task 5'!$V$61</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6425-4396-BD85-D708197BEF17}"/>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6425-4396-BD85-D708197BEF17}"/>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6425-4396-BD85-D708197BEF17}"/>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6425-4396-BD85-D708197BEF17}"/>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6425-4396-BD85-D708197BEF17}"/>
              </c:ext>
            </c:extLst>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'task 5'!$U$62:$U$67</c:f>
              <c:strCache>
                <c:ptCount val="5"/>
                <c:pt idx="0">
                  <c:v>Clothing</c:v>
                </c:pt>
                <c:pt idx="1">
                  <c:v>Electronics</c:v>
                </c:pt>
                <c:pt idx="2">
                  <c:v>Furniture</c:v>
                </c:pt>
                <c:pt idx="3">
                  <c:v>Groceries</c:v>
                </c:pt>
                <c:pt idx="4">
                  <c:v>Sports</c:v>
                </c:pt>
              </c:strCache>
            </c:strRef>
          </c:cat>
          <c:val>
            <c:numRef>
              <c:f>'task 5'!$V$62:$V$67</c:f>
              <c:numCache>
                <c:formatCode>General</c:formatCode>
                <c:ptCount val="5"/>
                <c:pt idx="0">
                  <c:v>2156010.8000000007</c:v>
                </c:pt>
                <c:pt idx="1">
                  <c:v>2047839.5000000012</c:v>
                </c:pt>
                <c:pt idx="2">
                  <c:v>2046524.4999999986</c:v>
                </c:pt>
                <c:pt idx="3">
                  <c:v>1864229.2000000009</c:v>
                </c:pt>
                <c:pt idx="4">
                  <c:v>1988544.8999999987</c:v>
                </c:pt>
              </c:numCache>
            </c:numRef>
          </c:val>
          <c:extLst>
            <c:ext xmlns:c16="http://schemas.microsoft.com/office/drawing/2014/chart" uri="{C3380CC4-5D6E-409C-BE32-E72D297353CC}">
              <c16:uniqueId val="{0000000A-6425-4396-BD85-D708197BEF17}"/>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scatterChart>
        <c:scatterStyle val="lineMarker"/>
        <c:varyColors val="0"/>
        <c:ser>
          <c:idx val="0"/>
          <c:order val="0"/>
          <c:tx>
            <c:strRef>
              <c:f>'task 7'!$F$5</c:f>
              <c:strCache>
                <c:ptCount val="1"/>
                <c:pt idx="0">
                  <c:v>profit</c:v>
                </c:pt>
              </c:strCache>
            </c:strRef>
          </c:tx>
          <c:spPr>
            <a:ln w="25400" cap="rnd">
              <a:no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xVal>
            <c:numRef>
              <c:f>'task 7'!$E$6:$E$4002</c:f>
              <c:numCache>
                <c:formatCode>General</c:formatCode>
                <c:ptCount val="3997"/>
                <c:pt idx="0">
                  <c:v>28</c:v>
                </c:pt>
                <c:pt idx="1">
                  <c:v>50</c:v>
                </c:pt>
                <c:pt idx="2">
                  <c:v>18</c:v>
                </c:pt>
                <c:pt idx="3">
                  <c:v>16</c:v>
                </c:pt>
                <c:pt idx="4">
                  <c:v>3</c:v>
                </c:pt>
                <c:pt idx="5">
                  <c:v>24</c:v>
                </c:pt>
                <c:pt idx="6">
                  <c:v>12</c:v>
                </c:pt>
                <c:pt idx="7">
                  <c:v>2</c:v>
                </c:pt>
                <c:pt idx="8">
                  <c:v>28</c:v>
                </c:pt>
                <c:pt idx="9">
                  <c:v>48</c:v>
                </c:pt>
                <c:pt idx="10">
                  <c:v>19</c:v>
                </c:pt>
                <c:pt idx="11">
                  <c:v>21</c:v>
                </c:pt>
                <c:pt idx="12">
                  <c:v>39</c:v>
                </c:pt>
                <c:pt idx="13">
                  <c:v>40</c:v>
                </c:pt>
                <c:pt idx="14">
                  <c:v>11</c:v>
                </c:pt>
                <c:pt idx="15">
                  <c:v>18</c:v>
                </c:pt>
                <c:pt idx="16">
                  <c:v>43</c:v>
                </c:pt>
                <c:pt idx="17">
                  <c:v>36</c:v>
                </c:pt>
                <c:pt idx="18">
                  <c:v>14</c:v>
                </c:pt>
                <c:pt idx="19">
                  <c:v>23</c:v>
                </c:pt>
                <c:pt idx="20">
                  <c:v>10</c:v>
                </c:pt>
                <c:pt idx="21">
                  <c:v>6</c:v>
                </c:pt>
                <c:pt idx="22">
                  <c:v>14</c:v>
                </c:pt>
                <c:pt idx="23">
                  <c:v>41</c:v>
                </c:pt>
                <c:pt idx="24">
                  <c:v>24</c:v>
                </c:pt>
                <c:pt idx="25">
                  <c:v>12</c:v>
                </c:pt>
                <c:pt idx="26">
                  <c:v>49</c:v>
                </c:pt>
                <c:pt idx="27">
                  <c:v>1</c:v>
                </c:pt>
                <c:pt idx="28">
                  <c:v>31</c:v>
                </c:pt>
                <c:pt idx="29">
                  <c:v>27</c:v>
                </c:pt>
                <c:pt idx="30">
                  <c:v>34</c:v>
                </c:pt>
                <c:pt idx="31">
                  <c:v>47</c:v>
                </c:pt>
                <c:pt idx="32">
                  <c:v>4</c:v>
                </c:pt>
                <c:pt idx="33">
                  <c:v>13</c:v>
                </c:pt>
                <c:pt idx="34">
                  <c:v>39</c:v>
                </c:pt>
                <c:pt idx="35">
                  <c:v>13</c:v>
                </c:pt>
                <c:pt idx="36">
                  <c:v>49</c:v>
                </c:pt>
                <c:pt idx="37">
                  <c:v>13</c:v>
                </c:pt>
                <c:pt idx="38">
                  <c:v>7</c:v>
                </c:pt>
                <c:pt idx="39">
                  <c:v>2</c:v>
                </c:pt>
                <c:pt idx="40">
                  <c:v>27</c:v>
                </c:pt>
                <c:pt idx="41">
                  <c:v>10</c:v>
                </c:pt>
                <c:pt idx="42">
                  <c:v>33</c:v>
                </c:pt>
                <c:pt idx="43">
                  <c:v>2</c:v>
                </c:pt>
                <c:pt idx="44">
                  <c:v>5</c:v>
                </c:pt>
                <c:pt idx="45">
                  <c:v>43</c:v>
                </c:pt>
                <c:pt idx="46">
                  <c:v>25</c:v>
                </c:pt>
                <c:pt idx="47">
                  <c:v>30</c:v>
                </c:pt>
                <c:pt idx="48">
                  <c:v>11</c:v>
                </c:pt>
                <c:pt idx="49">
                  <c:v>4</c:v>
                </c:pt>
                <c:pt idx="50">
                  <c:v>17</c:v>
                </c:pt>
                <c:pt idx="51">
                  <c:v>36</c:v>
                </c:pt>
                <c:pt idx="52">
                  <c:v>34</c:v>
                </c:pt>
                <c:pt idx="53">
                  <c:v>18</c:v>
                </c:pt>
                <c:pt idx="54">
                  <c:v>36</c:v>
                </c:pt>
                <c:pt idx="55">
                  <c:v>37</c:v>
                </c:pt>
                <c:pt idx="56">
                  <c:v>28</c:v>
                </c:pt>
                <c:pt idx="57">
                  <c:v>5</c:v>
                </c:pt>
                <c:pt idx="58">
                  <c:v>32</c:v>
                </c:pt>
                <c:pt idx="59">
                  <c:v>11</c:v>
                </c:pt>
                <c:pt idx="60">
                  <c:v>47</c:v>
                </c:pt>
                <c:pt idx="61">
                  <c:v>11</c:v>
                </c:pt>
                <c:pt idx="62">
                  <c:v>41</c:v>
                </c:pt>
                <c:pt idx="63">
                  <c:v>21</c:v>
                </c:pt>
                <c:pt idx="64">
                  <c:v>10</c:v>
                </c:pt>
                <c:pt idx="65">
                  <c:v>15</c:v>
                </c:pt>
                <c:pt idx="66">
                  <c:v>29</c:v>
                </c:pt>
                <c:pt idx="67">
                  <c:v>13</c:v>
                </c:pt>
                <c:pt idx="68">
                  <c:v>1</c:v>
                </c:pt>
                <c:pt idx="69">
                  <c:v>29</c:v>
                </c:pt>
                <c:pt idx="70">
                  <c:v>48</c:v>
                </c:pt>
                <c:pt idx="71">
                  <c:v>4</c:v>
                </c:pt>
                <c:pt idx="72">
                  <c:v>7</c:v>
                </c:pt>
                <c:pt idx="73">
                  <c:v>9</c:v>
                </c:pt>
                <c:pt idx="74">
                  <c:v>41</c:v>
                </c:pt>
                <c:pt idx="75">
                  <c:v>19</c:v>
                </c:pt>
                <c:pt idx="76">
                  <c:v>22</c:v>
                </c:pt>
                <c:pt idx="77">
                  <c:v>1</c:v>
                </c:pt>
                <c:pt idx="78">
                  <c:v>5</c:v>
                </c:pt>
                <c:pt idx="79">
                  <c:v>10</c:v>
                </c:pt>
                <c:pt idx="80">
                  <c:v>33</c:v>
                </c:pt>
                <c:pt idx="81">
                  <c:v>9</c:v>
                </c:pt>
                <c:pt idx="82">
                  <c:v>43</c:v>
                </c:pt>
                <c:pt idx="83">
                  <c:v>11</c:v>
                </c:pt>
                <c:pt idx="84">
                  <c:v>11</c:v>
                </c:pt>
                <c:pt idx="85">
                  <c:v>8</c:v>
                </c:pt>
                <c:pt idx="86">
                  <c:v>4</c:v>
                </c:pt>
                <c:pt idx="87">
                  <c:v>45</c:v>
                </c:pt>
                <c:pt idx="88">
                  <c:v>19</c:v>
                </c:pt>
                <c:pt idx="89">
                  <c:v>20</c:v>
                </c:pt>
                <c:pt idx="90">
                  <c:v>28</c:v>
                </c:pt>
                <c:pt idx="91">
                  <c:v>7</c:v>
                </c:pt>
                <c:pt idx="92">
                  <c:v>39</c:v>
                </c:pt>
                <c:pt idx="93">
                  <c:v>13</c:v>
                </c:pt>
                <c:pt idx="94">
                  <c:v>45</c:v>
                </c:pt>
                <c:pt idx="95">
                  <c:v>37</c:v>
                </c:pt>
                <c:pt idx="96">
                  <c:v>10</c:v>
                </c:pt>
                <c:pt idx="97">
                  <c:v>47</c:v>
                </c:pt>
                <c:pt idx="98">
                  <c:v>13</c:v>
                </c:pt>
                <c:pt idx="99">
                  <c:v>3</c:v>
                </c:pt>
                <c:pt idx="100">
                  <c:v>15</c:v>
                </c:pt>
                <c:pt idx="101">
                  <c:v>6</c:v>
                </c:pt>
                <c:pt idx="102">
                  <c:v>9</c:v>
                </c:pt>
                <c:pt idx="103">
                  <c:v>14</c:v>
                </c:pt>
                <c:pt idx="104">
                  <c:v>48</c:v>
                </c:pt>
                <c:pt idx="105">
                  <c:v>17</c:v>
                </c:pt>
                <c:pt idx="106">
                  <c:v>14</c:v>
                </c:pt>
                <c:pt idx="107">
                  <c:v>1</c:v>
                </c:pt>
                <c:pt idx="108">
                  <c:v>40</c:v>
                </c:pt>
                <c:pt idx="109">
                  <c:v>24</c:v>
                </c:pt>
                <c:pt idx="110">
                  <c:v>24</c:v>
                </c:pt>
                <c:pt idx="111">
                  <c:v>2</c:v>
                </c:pt>
                <c:pt idx="112">
                  <c:v>47</c:v>
                </c:pt>
                <c:pt idx="113">
                  <c:v>29</c:v>
                </c:pt>
                <c:pt idx="114">
                  <c:v>3</c:v>
                </c:pt>
                <c:pt idx="115">
                  <c:v>15</c:v>
                </c:pt>
                <c:pt idx="116">
                  <c:v>17</c:v>
                </c:pt>
                <c:pt idx="117">
                  <c:v>14</c:v>
                </c:pt>
                <c:pt idx="118">
                  <c:v>42</c:v>
                </c:pt>
                <c:pt idx="119">
                  <c:v>6</c:v>
                </c:pt>
                <c:pt idx="120">
                  <c:v>43</c:v>
                </c:pt>
                <c:pt idx="121">
                  <c:v>26</c:v>
                </c:pt>
                <c:pt idx="122">
                  <c:v>0</c:v>
                </c:pt>
                <c:pt idx="123">
                  <c:v>38</c:v>
                </c:pt>
                <c:pt idx="124">
                  <c:v>15</c:v>
                </c:pt>
                <c:pt idx="125">
                  <c:v>13</c:v>
                </c:pt>
                <c:pt idx="126">
                  <c:v>22</c:v>
                </c:pt>
                <c:pt idx="127">
                  <c:v>0</c:v>
                </c:pt>
                <c:pt idx="128">
                  <c:v>8</c:v>
                </c:pt>
                <c:pt idx="129">
                  <c:v>16</c:v>
                </c:pt>
                <c:pt idx="130">
                  <c:v>17</c:v>
                </c:pt>
                <c:pt idx="131">
                  <c:v>18</c:v>
                </c:pt>
                <c:pt idx="132">
                  <c:v>0</c:v>
                </c:pt>
                <c:pt idx="133">
                  <c:v>28</c:v>
                </c:pt>
                <c:pt idx="134">
                  <c:v>19</c:v>
                </c:pt>
                <c:pt idx="135">
                  <c:v>5</c:v>
                </c:pt>
                <c:pt idx="136">
                  <c:v>2</c:v>
                </c:pt>
                <c:pt idx="137">
                  <c:v>13</c:v>
                </c:pt>
                <c:pt idx="138">
                  <c:v>9</c:v>
                </c:pt>
                <c:pt idx="139">
                  <c:v>31</c:v>
                </c:pt>
                <c:pt idx="140">
                  <c:v>29</c:v>
                </c:pt>
                <c:pt idx="141">
                  <c:v>15</c:v>
                </c:pt>
                <c:pt idx="142">
                  <c:v>18</c:v>
                </c:pt>
                <c:pt idx="143">
                  <c:v>3</c:v>
                </c:pt>
                <c:pt idx="144">
                  <c:v>16</c:v>
                </c:pt>
                <c:pt idx="145">
                  <c:v>20</c:v>
                </c:pt>
                <c:pt idx="146">
                  <c:v>7</c:v>
                </c:pt>
                <c:pt idx="147">
                  <c:v>47</c:v>
                </c:pt>
                <c:pt idx="148">
                  <c:v>13</c:v>
                </c:pt>
                <c:pt idx="149">
                  <c:v>36</c:v>
                </c:pt>
                <c:pt idx="150">
                  <c:v>12</c:v>
                </c:pt>
                <c:pt idx="151">
                  <c:v>3</c:v>
                </c:pt>
                <c:pt idx="152">
                  <c:v>43</c:v>
                </c:pt>
                <c:pt idx="153">
                  <c:v>34</c:v>
                </c:pt>
                <c:pt idx="154">
                  <c:v>28</c:v>
                </c:pt>
                <c:pt idx="155">
                  <c:v>9</c:v>
                </c:pt>
                <c:pt idx="156">
                  <c:v>14</c:v>
                </c:pt>
                <c:pt idx="157">
                  <c:v>5</c:v>
                </c:pt>
                <c:pt idx="158">
                  <c:v>4</c:v>
                </c:pt>
                <c:pt idx="159">
                  <c:v>31</c:v>
                </c:pt>
                <c:pt idx="160">
                  <c:v>27</c:v>
                </c:pt>
                <c:pt idx="161">
                  <c:v>31</c:v>
                </c:pt>
                <c:pt idx="162">
                  <c:v>50</c:v>
                </c:pt>
                <c:pt idx="163">
                  <c:v>35</c:v>
                </c:pt>
                <c:pt idx="164">
                  <c:v>22</c:v>
                </c:pt>
                <c:pt idx="165">
                  <c:v>3</c:v>
                </c:pt>
                <c:pt idx="166">
                  <c:v>27</c:v>
                </c:pt>
                <c:pt idx="167">
                  <c:v>5</c:v>
                </c:pt>
                <c:pt idx="168">
                  <c:v>0</c:v>
                </c:pt>
                <c:pt idx="169">
                  <c:v>16</c:v>
                </c:pt>
                <c:pt idx="170">
                  <c:v>31</c:v>
                </c:pt>
                <c:pt idx="171">
                  <c:v>42</c:v>
                </c:pt>
                <c:pt idx="172">
                  <c:v>20</c:v>
                </c:pt>
                <c:pt idx="173">
                  <c:v>7</c:v>
                </c:pt>
                <c:pt idx="174">
                  <c:v>11</c:v>
                </c:pt>
                <c:pt idx="175">
                  <c:v>2</c:v>
                </c:pt>
                <c:pt idx="176">
                  <c:v>30</c:v>
                </c:pt>
                <c:pt idx="177">
                  <c:v>43</c:v>
                </c:pt>
                <c:pt idx="178">
                  <c:v>16</c:v>
                </c:pt>
                <c:pt idx="179">
                  <c:v>23</c:v>
                </c:pt>
                <c:pt idx="180">
                  <c:v>44</c:v>
                </c:pt>
                <c:pt idx="181">
                  <c:v>15</c:v>
                </c:pt>
                <c:pt idx="182">
                  <c:v>18</c:v>
                </c:pt>
                <c:pt idx="183">
                  <c:v>4</c:v>
                </c:pt>
                <c:pt idx="184">
                  <c:v>17</c:v>
                </c:pt>
                <c:pt idx="185">
                  <c:v>13</c:v>
                </c:pt>
                <c:pt idx="186">
                  <c:v>9</c:v>
                </c:pt>
                <c:pt idx="187">
                  <c:v>33</c:v>
                </c:pt>
                <c:pt idx="188">
                  <c:v>0</c:v>
                </c:pt>
                <c:pt idx="189">
                  <c:v>50</c:v>
                </c:pt>
                <c:pt idx="190">
                  <c:v>3</c:v>
                </c:pt>
                <c:pt idx="191">
                  <c:v>43</c:v>
                </c:pt>
                <c:pt idx="192">
                  <c:v>11</c:v>
                </c:pt>
                <c:pt idx="193">
                  <c:v>4</c:v>
                </c:pt>
                <c:pt idx="194">
                  <c:v>28</c:v>
                </c:pt>
                <c:pt idx="195">
                  <c:v>22</c:v>
                </c:pt>
                <c:pt idx="196">
                  <c:v>8</c:v>
                </c:pt>
                <c:pt idx="197">
                  <c:v>39</c:v>
                </c:pt>
                <c:pt idx="198">
                  <c:v>6</c:v>
                </c:pt>
                <c:pt idx="199">
                  <c:v>8</c:v>
                </c:pt>
                <c:pt idx="200">
                  <c:v>48</c:v>
                </c:pt>
                <c:pt idx="201">
                  <c:v>48</c:v>
                </c:pt>
                <c:pt idx="202">
                  <c:v>22</c:v>
                </c:pt>
                <c:pt idx="203">
                  <c:v>33</c:v>
                </c:pt>
                <c:pt idx="204">
                  <c:v>2</c:v>
                </c:pt>
                <c:pt idx="205">
                  <c:v>24</c:v>
                </c:pt>
                <c:pt idx="206">
                  <c:v>34</c:v>
                </c:pt>
                <c:pt idx="207">
                  <c:v>42</c:v>
                </c:pt>
                <c:pt idx="208">
                  <c:v>41</c:v>
                </c:pt>
                <c:pt idx="209">
                  <c:v>21</c:v>
                </c:pt>
                <c:pt idx="210">
                  <c:v>29</c:v>
                </c:pt>
                <c:pt idx="211">
                  <c:v>19</c:v>
                </c:pt>
                <c:pt idx="212">
                  <c:v>48</c:v>
                </c:pt>
                <c:pt idx="213">
                  <c:v>12</c:v>
                </c:pt>
                <c:pt idx="214">
                  <c:v>13</c:v>
                </c:pt>
                <c:pt idx="215">
                  <c:v>1</c:v>
                </c:pt>
                <c:pt idx="216">
                  <c:v>1</c:v>
                </c:pt>
                <c:pt idx="217">
                  <c:v>24</c:v>
                </c:pt>
                <c:pt idx="218">
                  <c:v>21</c:v>
                </c:pt>
                <c:pt idx="219">
                  <c:v>14</c:v>
                </c:pt>
                <c:pt idx="220">
                  <c:v>29</c:v>
                </c:pt>
                <c:pt idx="221">
                  <c:v>16</c:v>
                </c:pt>
                <c:pt idx="222">
                  <c:v>35</c:v>
                </c:pt>
                <c:pt idx="223">
                  <c:v>40</c:v>
                </c:pt>
                <c:pt idx="224">
                  <c:v>1</c:v>
                </c:pt>
                <c:pt idx="225">
                  <c:v>29</c:v>
                </c:pt>
                <c:pt idx="226">
                  <c:v>48</c:v>
                </c:pt>
                <c:pt idx="227">
                  <c:v>14</c:v>
                </c:pt>
                <c:pt idx="228">
                  <c:v>9</c:v>
                </c:pt>
                <c:pt idx="229">
                  <c:v>30</c:v>
                </c:pt>
                <c:pt idx="230">
                  <c:v>33</c:v>
                </c:pt>
                <c:pt idx="231">
                  <c:v>36</c:v>
                </c:pt>
                <c:pt idx="232">
                  <c:v>34</c:v>
                </c:pt>
                <c:pt idx="233">
                  <c:v>38</c:v>
                </c:pt>
                <c:pt idx="234">
                  <c:v>38</c:v>
                </c:pt>
                <c:pt idx="235">
                  <c:v>20</c:v>
                </c:pt>
                <c:pt idx="236">
                  <c:v>44</c:v>
                </c:pt>
                <c:pt idx="237">
                  <c:v>0</c:v>
                </c:pt>
                <c:pt idx="238">
                  <c:v>48</c:v>
                </c:pt>
                <c:pt idx="239">
                  <c:v>17</c:v>
                </c:pt>
                <c:pt idx="240">
                  <c:v>4</c:v>
                </c:pt>
                <c:pt idx="241">
                  <c:v>42</c:v>
                </c:pt>
                <c:pt idx="242">
                  <c:v>44</c:v>
                </c:pt>
                <c:pt idx="243">
                  <c:v>49</c:v>
                </c:pt>
                <c:pt idx="244">
                  <c:v>29</c:v>
                </c:pt>
                <c:pt idx="245">
                  <c:v>29</c:v>
                </c:pt>
                <c:pt idx="246">
                  <c:v>10</c:v>
                </c:pt>
                <c:pt idx="247">
                  <c:v>28</c:v>
                </c:pt>
                <c:pt idx="248">
                  <c:v>8</c:v>
                </c:pt>
                <c:pt idx="249">
                  <c:v>2</c:v>
                </c:pt>
                <c:pt idx="250">
                  <c:v>24</c:v>
                </c:pt>
                <c:pt idx="251">
                  <c:v>16</c:v>
                </c:pt>
                <c:pt idx="252">
                  <c:v>41</c:v>
                </c:pt>
                <c:pt idx="253">
                  <c:v>9</c:v>
                </c:pt>
                <c:pt idx="254">
                  <c:v>24</c:v>
                </c:pt>
                <c:pt idx="255">
                  <c:v>28</c:v>
                </c:pt>
                <c:pt idx="256">
                  <c:v>12</c:v>
                </c:pt>
                <c:pt idx="257">
                  <c:v>35</c:v>
                </c:pt>
                <c:pt idx="258">
                  <c:v>45</c:v>
                </c:pt>
                <c:pt idx="259">
                  <c:v>14</c:v>
                </c:pt>
                <c:pt idx="260">
                  <c:v>16</c:v>
                </c:pt>
                <c:pt idx="261">
                  <c:v>30</c:v>
                </c:pt>
                <c:pt idx="262">
                  <c:v>35</c:v>
                </c:pt>
                <c:pt idx="263">
                  <c:v>47</c:v>
                </c:pt>
                <c:pt idx="264">
                  <c:v>5</c:v>
                </c:pt>
                <c:pt idx="265">
                  <c:v>16</c:v>
                </c:pt>
                <c:pt idx="266">
                  <c:v>46</c:v>
                </c:pt>
                <c:pt idx="267">
                  <c:v>35</c:v>
                </c:pt>
                <c:pt idx="268">
                  <c:v>15</c:v>
                </c:pt>
                <c:pt idx="269">
                  <c:v>32</c:v>
                </c:pt>
                <c:pt idx="270">
                  <c:v>14</c:v>
                </c:pt>
                <c:pt idx="271">
                  <c:v>8</c:v>
                </c:pt>
                <c:pt idx="272">
                  <c:v>50</c:v>
                </c:pt>
                <c:pt idx="273">
                  <c:v>9</c:v>
                </c:pt>
                <c:pt idx="274">
                  <c:v>42</c:v>
                </c:pt>
                <c:pt idx="275">
                  <c:v>28</c:v>
                </c:pt>
                <c:pt idx="276">
                  <c:v>7</c:v>
                </c:pt>
                <c:pt idx="277">
                  <c:v>25</c:v>
                </c:pt>
                <c:pt idx="278">
                  <c:v>11</c:v>
                </c:pt>
                <c:pt idx="279">
                  <c:v>28</c:v>
                </c:pt>
                <c:pt idx="280">
                  <c:v>39</c:v>
                </c:pt>
                <c:pt idx="281">
                  <c:v>5</c:v>
                </c:pt>
                <c:pt idx="282">
                  <c:v>16</c:v>
                </c:pt>
                <c:pt idx="283">
                  <c:v>22</c:v>
                </c:pt>
                <c:pt idx="284">
                  <c:v>24</c:v>
                </c:pt>
                <c:pt idx="285">
                  <c:v>31</c:v>
                </c:pt>
                <c:pt idx="286">
                  <c:v>44</c:v>
                </c:pt>
                <c:pt idx="287">
                  <c:v>41</c:v>
                </c:pt>
                <c:pt idx="288">
                  <c:v>36</c:v>
                </c:pt>
                <c:pt idx="289">
                  <c:v>50</c:v>
                </c:pt>
                <c:pt idx="290">
                  <c:v>39</c:v>
                </c:pt>
                <c:pt idx="291">
                  <c:v>22</c:v>
                </c:pt>
                <c:pt idx="292">
                  <c:v>11</c:v>
                </c:pt>
                <c:pt idx="293">
                  <c:v>32</c:v>
                </c:pt>
                <c:pt idx="294">
                  <c:v>44</c:v>
                </c:pt>
                <c:pt idx="295">
                  <c:v>48</c:v>
                </c:pt>
                <c:pt idx="296">
                  <c:v>1</c:v>
                </c:pt>
                <c:pt idx="297">
                  <c:v>13</c:v>
                </c:pt>
                <c:pt idx="298">
                  <c:v>22</c:v>
                </c:pt>
                <c:pt idx="299">
                  <c:v>28</c:v>
                </c:pt>
                <c:pt idx="300">
                  <c:v>21</c:v>
                </c:pt>
                <c:pt idx="301">
                  <c:v>39</c:v>
                </c:pt>
                <c:pt idx="302">
                  <c:v>29</c:v>
                </c:pt>
                <c:pt idx="303">
                  <c:v>6</c:v>
                </c:pt>
                <c:pt idx="304">
                  <c:v>3</c:v>
                </c:pt>
                <c:pt idx="305">
                  <c:v>10</c:v>
                </c:pt>
                <c:pt idx="306">
                  <c:v>36</c:v>
                </c:pt>
                <c:pt idx="307">
                  <c:v>27</c:v>
                </c:pt>
                <c:pt idx="308">
                  <c:v>48</c:v>
                </c:pt>
                <c:pt idx="309">
                  <c:v>23</c:v>
                </c:pt>
                <c:pt idx="310">
                  <c:v>5</c:v>
                </c:pt>
                <c:pt idx="311">
                  <c:v>41</c:v>
                </c:pt>
                <c:pt idx="312">
                  <c:v>11</c:v>
                </c:pt>
                <c:pt idx="313">
                  <c:v>14</c:v>
                </c:pt>
                <c:pt idx="314">
                  <c:v>37</c:v>
                </c:pt>
                <c:pt idx="315">
                  <c:v>31</c:v>
                </c:pt>
                <c:pt idx="316">
                  <c:v>21</c:v>
                </c:pt>
                <c:pt idx="317">
                  <c:v>42</c:v>
                </c:pt>
                <c:pt idx="318">
                  <c:v>12</c:v>
                </c:pt>
                <c:pt idx="319">
                  <c:v>30</c:v>
                </c:pt>
                <c:pt idx="320">
                  <c:v>42</c:v>
                </c:pt>
                <c:pt idx="321">
                  <c:v>2</c:v>
                </c:pt>
                <c:pt idx="322">
                  <c:v>2</c:v>
                </c:pt>
                <c:pt idx="323">
                  <c:v>31</c:v>
                </c:pt>
                <c:pt idx="324">
                  <c:v>37</c:v>
                </c:pt>
                <c:pt idx="325">
                  <c:v>6</c:v>
                </c:pt>
                <c:pt idx="326">
                  <c:v>23</c:v>
                </c:pt>
                <c:pt idx="327">
                  <c:v>26</c:v>
                </c:pt>
                <c:pt idx="328">
                  <c:v>22</c:v>
                </c:pt>
                <c:pt idx="329">
                  <c:v>21</c:v>
                </c:pt>
                <c:pt idx="330">
                  <c:v>6</c:v>
                </c:pt>
                <c:pt idx="331">
                  <c:v>12</c:v>
                </c:pt>
                <c:pt idx="332">
                  <c:v>30</c:v>
                </c:pt>
                <c:pt idx="333">
                  <c:v>27</c:v>
                </c:pt>
                <c:pt idx="334">
                  <c:v>48</c:v>
                </c:pt>
                <c:pt idx="335">
                  <c:v>2</c:v>
                </c:pt>
                <c:pt idx="336">
                  <c:v>31</c:v>
                </c:pt>
                <c:pt idx="337">
                  <c:v>6</c:v>
                </c:pt>
                <c:pt idx="338">
                  <c:v>6</c:v>
                </c:pt>
                <c:pt idx="339">
                  <c:v>15</c:v>
                </c:pt>
                <c:pt idx="340">
                  <c:v>29</c:v>
                </c:pt>
                <c:pt idx="341">
                  <c:v>44</c:v>
                </c:pt>
                <c:pt idx="342">
                  <c:v>18</c:v>
                </c:pt>
                <c:pt idx="343">
                  <c:v>21</c:v>
                </c:pt>
                <c:pt idx="344">
                  <c:v>2</c:v>
                </c:pt>
                <c:pt idx="345">
                  <c:v>28</c:v>
                </c:pt>
                <c:pt idx="346">
                  <c:v>50</c:v>
                </c:pt>
                <c:pt idx="347">
                  <c:v>38</c:v>
                </c:pt>
                <c:pt idx="348">
                  <c:v>41</c:v>
                </c:pt>
                <c:pt idx="349">
                  <c:v>38</c:v>
                </c:pt>
                <c:pt idx="350">
                  <c:v>3</c:v>
                </c:pt>
                <c:pt idx="351">
                  <c:v>23</c:v>
                </c:pt>
                <c:pt idx="352">
                  <c:v>15</c:v>
                </c:pt>
                <c:pt idx="353">
                  <c:v>38</c:v>
                </c:pt>
                <c:pt idx="354">
                  <c:v>14</c:v>
                </c:pt>
                <c:pt idx="355">
                  <c:v>43</c:v>
                </c:pt>
                <c:pt idx="356">
                  <c:v>4</c:v>
                </c:pt>
                <c:pt idx="357">
                  <c:v>26</c:v>
                </c:pt>
                <c:pt idx="358">
                  <c:v>32</c:v>
                </c:pt>
                <c:pt idx="359">
                  <c:v>4</c:v>
                </c:pt>
                <c:pt idx="360">
                  <c:v>38</c:v>
                </c:pt>
                <c:pt idx="361">
                  <c:v>13</c:v>
                </c:pt>
                <c:pt idx="362">
                  <c:v>6</c:v>
                </c:pt>
                <c:pt idx="363">
                  <c:v>30</c:v>
                </c:pt>
                <c:pt idx="364">
                  <c:v>45</c:v>
                </c:pt>
                <c:pt idx="365">
                  <c:v>24</c:v>
                </c:pt>
                <c:pt idx="366">
                  <c:v>40</c:v>
                </c:pt>
                <c:pt idx="367">
                  <c:v>14</c:v>
                </c:pt>
                <c:pt idx="368">
                  <c:v>46</c:v>
                </c:pt>
                <c:pt idx="369">
                  <c:v>21</c:v>
                </c:pt>
                <c:pt idx="370">
                  <c:v>1</c:v>
                </c:pt>
                <c:pt idx="371">
                  <c:v>21</c:v>
                </c:pt>
                <c:pt idx="372">
                  <c:v>3</c:v>
                </c:pt>
                <c:pt idx="373">
                  <c:v>18</c:v>
                </c:pt>
                <c:pt idx="374">
                  <c:v>16</c:v>
                </c:pt>
                <c:pt idx="375">
                  <c:v>50</c:v>
                </c:pt>
                <c:pt idx="376">
                  <c:v>11</c:v>
                </c:pt>
                <c:pt idx="377">
                  <c:v>12</c:v>
                </c:pt>
                <c:pt idx="378">
                  <c:v>11</c:v>
                </c:pt>
                <c:pt idx="379">
                  <c:v>41</c:v>
                </c:pt>
                <c:pt idx="380">
                  <c:v>3</c:v>
                </c:pt>
                <c:pt idx="381">
                  <c:v>15</c:v>
                </c:pt>
                <c:pt idx="382">
                  <c:v>9</c:v>
                </c:pt>
                <c:pt idx="383">
                  <c:v>9</c:v>
                </c:pt>
                <c:pt idx="384">
                  <c:v>20</c:v>
                </c:pt>
                <c:pt idx="385">
                  <c:v>4</c:v>
                </c:pt>
                <c:pt idx="386">
                  <c:v>44</c:v>
                </c:pt>
                <c:pt idx="387">
                  <c:v>9</c:v>
                </c:pt>
                <c:pt idx="388">
                  <c:v>23</c:v>
                </c:pt>
                <c:pt idx="389">
                  <c:v>0</c:v>
                </c:pt>
                <c:pt idx="390">
                  <c:v>11</c:v>
                </c:pt>
                <c:pt idx="391">
                  <c:v>49</c:v>
                </c:pt>
                <c:pt idx="392">
                  <c:v>26</c:v>
                </c:pt>
                <c:pt idx="393">
                  <c:v>44</c:v>
                </c:pt>
                <c:pt idx="394">
                  <c:v>46</c:v>
                </c:pt>
                <c:pt idx="395">
                  <c:v>6</c:v>
                </c:pt>
                <c:pt idx="396">
                  <c:v>36</c:v>
                </c:pt>
                <c:pt idx="397">
                  <c:v>29</c:v>
                </c:pt>
                <c:pt idx="398">
                  <c:v>15</c:v>
                </c:pt>
                <c:pt idx="399">
                  <c:v>9</c:v>
                </c:pt>
                <c:pt idx="400">
                  <c:v>5</c:v>
                </c:pt>
                <c:pt idx="401">
                  <c:v>5</c:v>
                </c:pt>
                <c:pt idx="402">
                  <c:v>8</c:v>
                </c:pt>
                <c:pt idx="403">
                  <c:v>25</c:v>
                </c:pt>
                <c:pt idx="404">
                  <c:v>48</c:v>
                </c:pt>
                <c:pt idx="405">
                  <c:v>29</c:v>
                </c:pt>
                <c:pt idx="406">
                  <c:v>12</c:v>
                </c:pt>
                <c:pt idx="407">
                  <c:v>21</c:v>
                </c:pt>
                <c:pt idx="408">
                  <c:v>42</c:v>
                </c:pt>
                <c:pt idx="409">
                  <c:v>43</c:v>
                </c:pt>
                <c:pt idx="410">
                  <c:v>49</c:v>
                </c:pt>
                <c:pt idx="411">
                  <c:v>37</c:v>
                </c:pt>
                <c:pt idx="412">
                  <c:v>29</c:v>
                </c:pt>
                <c:pt idx="413">
                  <c:v>45</c:v>
                </c:pt>
                <c:pt idx="414">
                  <c:v>44</c:v>
                </c:pt>
                <c:pt idx="415">
                  <c:v>49</c:v>
                </c:pt>
                <c:pt idx="416">
                  <c:v>21</c:v>
                </c:pt>
                <c:pt idx="417">
                  <c:v>14</c:v>
                </c:pt>
                <c:pt idx="418">
                  <c:v>40</c:v>
                </c:pt>
                <c:pt idx="419">
                  <c:v>47</c:v>
                </c:pt>
                <c:pt idx="420">
                  <c:v>0</c:v>
                </c:pt>
                <c:pt idx="421">
                  <c:v>31</c:v>
                </c:pt>
                <c:pt idx="422">
                  <c:v>38</c:v>
                </c:pt>
                <c:pt idx="423">
                  <c:v>7</c:v>
                </c:pt>
                <c:pt idx="424">
                  <c:v>6</c:v>
                </c:pt>
                <c:pt idx="425">
                  <c:v>7</c:v>
                </c:pt>
                <c:pt idx="426">
                  <c:v>38</c:v>
                </c:pt>
                <c:pt idx="427">
                  <c:v>20</c:v>
                </c:pt>
                <c:pt idx="428">
                  <c:v>33</c:v>
                </c:pt>
                <c:pt idx="429">
                  <c:v>31</c:v>
                </c:pt>
                <c:pt idx="430">
                  <c:v>25</c:v>
                </c:pt>
                <c:pt idx="431">
                  <c:v>48</c:v>
                </c:pt>
                <c:pt idx="432">
                  <c:v>8</c:v>
                </c:pt>
                <c:pt idx="433">
                  <c:v>41</c:v>
                </c:pt>
                <c:pt idx="434">
                  <c:v>18</c:v>
                </c:pt>
                <c:pt idx="435">
                  <c:v>13</c:v>
                </c:pt>
                <c:pt idx="436">
                  <c:v>13</c:v>
                </c:pt>
                <c:pt idx="437">
                  <c:v>14</c:v>
                </c:pt>
                <c:pt idx="438">
                  <c:v>29</c:v>
                </c:pt>
                <c:pt idx="439">
                  <c:v>3</c:v>
                </c:pt>
                <c:pt idx="440">
                  <c:v>4</c:v>
                </c:pt>
                <c:pt idx="441">
                  <c:v>8</c:v>
                </c:pt>
                <c:pt idx="442">
                  <c:v>33</c:v>
                </c:pt>
                <c:pt idx="443">
                  <c:v>12</c:v>
                </c:pt>
                <c:pt idx="444">
                  <c:v>17</c:v>
                </c:pt>
                <c:pt idx="445">
                  <c:v>28</c:v>
                </c:pt>
                <c:pt idx="446">
                  <c:v>37</c:v>
                </c:pt>
                <c:pt idx="447">
                  <c:v>23</c:v>
                </c:pt>
                <c:pt idx="448">
                  <c:v>17</c:v>
                </c:pt>
                <c:pt idx="449">
                  <c:v>50</c:v>
                </c:pt>
                <c:pt idx="450">
                  <c:v>30</c:v>
                </c:pt>
                <c:pt idx="451">
                  <c:v>40</c:v>
                </c:pt>
                <c:pt idx="452">
                  <c:v>24</c:v>
                </c:pt>
                <c:pt idx="453">
                  <c:v>11</c:v>
                </c:pt>
                <c:pt idx="454">
                  <c:v>15</c:v>
                </c:pt>
                <c:pt idx="455">
                  <c:v>41</c:v>
                </c:pt>
                <c:pt idx="456">
                  <c:v>17</c:v>
                </c:pt>
                <c:pt idx="457">
                  <c:v>20</c:v>
                </c:pt>
                <c:pt idx="458">
                  <c:v>33</c:v>
                </c:pt>
                <c:pt idx="459">
                  <c:v>34</c:v>
                </c:pt>
                <c:pt idx="460">
                  <c:v>9</c:v>
                </c:pt>
                <c:pt idx="461">
                  <c:v>11</c:v>
                </c:pt>
                <c:pt idx="462">
                  <c:v>41</c:v>
                </c:pt>
                <c:pt idx="463">
                  <c:v>35</c:v>
                </c:pt>
                <c:pt idx="464">
                  <c:v>34</c:v>
                </c:pt>
                <c:pt idx="465">
                  <c:v>5</c:v>
                </c:pt>
                <c:pt idx="466">
                  <c:v>6</c:v>
                </c:pt>
                <c:pt idx="467">
                  <c:v>5</c:v>
                </c:pt>
                <c:pt idx="468">
                  <c:v>36</c:v>
                </c:pt>
                <c:pt idx="469">
                  <c:v>41</c:v>
                </c:pt>
                <c:pt idx="470">
                  <c:v>48</c:v>
                </c:pt>
                <c:pt idx="471">
                  <c:v>46</c:v>
                </c:pt>
                <c:pt idx="472">
                  <c:v>40</c:v>
                </c:pt>
                <c:pt idx="473">
                  <c:v>37</c:v>
                </c:pt>
                <c:pt idx="474">
                  <c:v>7</c:v>
                </c:pt>
                <c:pt idx="475">
                  <c:v>40</c:v>
                </c:pt>
                <c:pt idx="476">
                  <c:v>19</c:v>
                </c:pt>
                <c:pt idx="477">
                  <c:v>15</c:v>
                </c:pt>
                <c:pt idx="478">
                  <c:v>7</c:v>
                </c:pt>
                <c:pt idx="479">
                  <c:v>6</c:v>
                </c:pt>
                <c:pt idx="480">
                  <c:v>40</c:v>
                </c:pt>
                <c:pt idx="481">
                  <c:v>1</c:v>
                </c:pt>
                <c:pt idx="482">
                  <c:v>46</c:v>
                </c:pt>
                <c:pt idx="483">
                  <c:v>12</c:v>
                </c:pt>
                <c:pt idx="484">
                  <c:v>20</c:v>
                </c:pt>
                <c:pt idx="485">
                  <c:v>29</c:v>
                </c:pt>
                <c:pt idx="486">
                  <c:v>13</c:v>
                </c:pt>
                <c:pt idx="487">
                  <c:v>9</c:v>
                </c:pt>
                <c:pt idx="488">
                  <c:v>37</c:v>
                </c:pt>
                <c:pt idx="489">
                  <c:v>45</c:v>
                </c:pt>
                <c:pt idx="490">
                  <c:v>20</c:v>
                </c:pt>
                <c:pt idx="491">
                  <c:v>21</c:v>
                </c:pt>
                <c:pt idx="492">
                  <c:v>35</c:v>
                </c:pt>
                <c:pt idx="493">
                  <c:v>44</c:v>
                </c:pt>
                <c:pt idx="494">
                  <c:v>9</c:v>
                </c:pt>
                <c:pt idx="495">
                  <c:v>17</c:v>
                </c:pt>
                <c:pt idx="496">
                  <c:v>16</c:v>
                </c:pt>
                <c:pt idx="497">
                  <c:v>46</c:v>
                </c:pt>
                <c:pt idx="498">
                  <c:v>5</c:v>
                </c:pt>
                <c:pt idx="499">
                  <c:v>12</c:v>
                </c:pt>
                <c:pt idx="500">
                  <c:v>41</c:v>
                </c:pt>
                <c:pt idx="501">
                  <c:v>34</c:v>
                </c:pt>
                <c:pt idx="502">
                  <c:v>15</c:v>
                </c:pt>
                <c:pt idx="503">
                  <c:v>9</c:v>
                </c:pt>
                <c:pt idx="504">
                  <c:v>13</c:v>
                </c:pt>
                <c:pt idx="505">
                  <c:v>29</c:v>
                </c:pt>
                <c:pt idx="506">
                  <c:v>27</c:v>
                </c:pt>
                <c:pt idx="507">
                  <c:v>24</c:v>
                </c:pt>
                <c:pt idx="508">
                  <c:v>2</c:v>
                </c:pt>
                <c:pt idx="509">
                  <c:v>26</c:v>
                </c:pt>
                <c:pt idx="510">
                  <c:v>23</c:v>
                </c:pt>
                <c:pt idx="511">
                  <c:v>49</c:v>
                </c:pt>
                <c:pt idx="512">
                  <c:v>33</c:v>
                </c:pt>
                <c:pt idx="513">
                  <c:v>7</c:v>
                </c:pt>
                <c:pt idx="514">
                  <c:v>25</c:v>
                </c:pt>
                <c:pt idx="515">
                  <c:v>47</c:v>
                </c:pt>
                <c:pt idx="516">
                  <c:v>24</c:v>
                </c:pt>
                <c:pt idx="517">
                  <c:v>37</c:v>
                </c:pt>
                <c:pt idx="518">
                  <c:v>40</c:v>
                </c:pt>
                <c:pt idx="519">
                  <c:v>15</c:v>
                </c:pt>
                <c:pt idx="520">
                  <c:v>20</c:v>
                </c:pt>
                <c:pt idx="521">
                  <c:v>48</c:v>
                </c:pt>
                <c:pt idx="522">
                  <c:v>13</c:v>
                </c:pt>
                <c:pt idx="523">
                  <c:v>16</c:v>
                </c:pt>
                <c:pt idx="524">
                  <c:v>3</c:v>
                </c:pt>
                <c:pt idx="525">
                  <c:v>41</c:v>
                </c:pt>
                <c:pt idx="526">
                  <c:v>41</c:v>
                </c:pt>
                <c:pt idx="527">
                  <c:v>14</c:v>
                </c:pt>
                <c:pt idx="528">
                  <c:v>10</c:v>
                </c:pt>
                <c:pt idx="529">
                  <c:v>40</c:v>
                </c:pt>
                <c:pt idx="530">
                  <c:v>46</c:v>
                </c:pt>
                <c:pt idx="531">
                  <c:v>20</c:v>
                </c:pt>
                <c:pt idx="532">
                  <c:v>40</c:v>
                </c:pt>
                <c:pt idx="533">
                  <c:v>45</c:v>
                </c:pt>
                <c:pt idx="534">
                  <c:v>13</c:v>
                </c:pt>
                <c:pt idx="535">
                  <c:v>33</c:v>
                </c:pt>
                <c:pt idx="536">
                  <c:v>22</c:v>
                </c:pt>
                <c:pt idx="537">
                  <c:v>10</c:v>
                </c:pt>
                <c:pt idx="538">
                  <c:v>41</c:v>
                </c:pt>
                <c:pt idx="539">
                  <c:v>8</c:v>
                </c:pt>
                <c:pt idx="540">
                  <c:v>2</c:v>
                </c:pt>
                <c:pt idx="541">
                  <c:v>23</c:v>
                </c:pt>
                <c:pt idx="542">
                  <c:v>44</c:v>
                </c:pt>
                <c:pt idx="543">
                  <c:v>19</c:v>
                </c:pt>
                <c:pt idx="544">
                  <c:v>50</c:v>
                </c:pt>
                <c:pt idx="545">
                  <c:v>1</c:v>
                </c:pt>
                <c:pt idx="546">
                  <c:v>4</c:v>
                </c:pt>
                <c:pt idx="547">
                  <c:v>44</c:v>
                </c:pt>
                <c:pt idx="548">
                  <c:v>30</c:v>
                </c:pt>
                <c:pt idx="549">
                  <c:v>42</c:v>
                </c:pt>
                <c:pt idx="550">
                  <c:v>12</c:v>
                </c:pt>
                <c:pt idx="551">
                  <c:v>30</c:v>
                </c:pt>
                <c:pt idx="552">
                  <c:v>32</c:v>
                </c:pt>
                <c:pt idx="553">
                  <c:v>32</c:v>
                </c:pt>
                <c:pt idx="554">
                  <c:v>36</c:v>
                </c:pt>
                <c:pt idx="555">
                  <c:v>39</c:v>
                </c:pt>
                <c:pt idx="556">
                  <c:v>15</c:v>
                </c:pt>
                <c:pt idx="557">
                  <c:v>36</c:v>
                </c:pt>
                <c:pt idx="558">
                  <c:v>11</c:v>
                </c:pt>
                <c:pt idx="559">
                  <c:v>22</c:v>
                </c:pt>
                <c:pt idx="560">
                  <c:v>4</c:v>
                </c:pt>
                <c:pt idx="561">
                  <c:v>22</c:v>
                </c:pt>
                <c:pt idx="562">
                  <c:v>22</c:v>
                </c:pt>
                <c:pt idx="563">
                  <c:v>8</c:v>
                </c:pt>
                <c:pt idx="564">
                  <c:v>49</c:v>
                </c:pt>
                <c:pt idx="565">
                  <c:v>45</c:v>
                </c:pt>
                <c:pt idx="566">
                  <c:v>46</c:v>
                </c:pt>
                <c:pt idx="567">
                  <c:v>9</c:v>
                </c:pt>
                <c:pt idx="568">
                  <c:v>6</c:v>
                </c:pt>
                <c:pt idx="569">
                  <c:v>0</c:v>
                </c:pt>
                <c:pt idx="570">
                  <c:v>0</c:v>
                </c:pt>
                <c:pt idx="571">
                  <c:v>10</c:v>
                </c:pt>
                <c:pt idx="572">
                  <c:v>33</c:v>
                </c:pt>
                <c:pt idx="573">
                  <c:v>19</c:v>
                </c:pt>
                <c:pt idx="574">
                  <c:v>32</c:v>
                </c:pt>
                <c:pt idx="575">
                  <c:v>8</c:v>
                </c:pt>
                <c:pt idx="576">
                  <c:v>27</c:v>
                </c:pt>
                <c:pt idx="577">
                  <c:v>48</c:v>
                </c:pt>
                <c:pt idx="578">
                  <c:v>5</c:v>
                </c:pt>
                <c:pt idx="579">
                  <c:v>25</c:v>
                </c:pt>
                <c:pt idx="580">
                  <c:v>1</c:v>
                </c:pt>
                <c:pt idx="581">
                  <c:v>39</c:v>
                </c:pt>
                <c:pt idx="582">
                  <c:v>39</c:v>
                </c:pt>
                <c:pt idx="583">
                  <c:v>7</c:v>
                </c:pt>
                <c:pt idx="584">
                  <c:v>49</c:v>
                </c:pt>
                <c:pt idx="585">
                  <c:v>6</c:v>
                </c:pt>
                <c:pt idx="586">
                  <c:v>3</c:v>
                </c:pt>
                <c:pt idx="587">
                  <c:v>9</c:v>
                </c:pt>
                <c:pt idx="588">
                  <c:v>32</c:v>
                </c:pt>
                <c:pt idx="589">
                  <c:v>33</c:v>
                </c:pt>
                <c:pt idx="590">
                  <c:v>8</c:v>
                </c:pt>
                <c:pt idx="591">
                  <c:v>27</c:v>
                </c:pt>
                <c:pt idx="592">
                  <c:v>17</c:v>
                </c:pt>
                <c:pt idx="593">
                  <c:v>1</c:v>
                </c:pt>
                <c:pt idx="594">
                  <c:v>4</c:v>
                </c:pt>
                <c:pt idx="595">
                  <c:v>24</c:v>
                </c:pt>
                <c:pt idx="596">
                  <c:v>12</c:v>
                </c:pt>
                <c:pt idx="597">
                  <c:v>39</c:v>
                </c:pt>
                <c:pt idx="598">
                  <c:v>35</c:v>
                </c:pt>
                <c:pt idx="599">
                  <c:v>3</c:v>
                </c:pt>
                <c:pt idx="600">
                  <c:v>34</c:v>
                </c:pt>
                <c:pt idx="601">
                  <c:v>4</c:v>
                </c:pt>
                <c:pt idx="602">
                  <c:v>7</c:v>
                </c:pt>
                <c:pt idx="603">
                  <c:v>42</c:v>
                </c:pt>
                <c:pt idx="604">
                  <c:v>8</c:v>
                </c:pt>
                <c:pt idx="605">
                  <c:v>14</c:v>
                </c:pt>
                <c:pt idx="606">
                  <c:v>19</c:v>
                </c:pt>
                <c:pt idx="607">
                  <c:v>12</c:v>
                </c:pt>
                <c:pt idx="608">
                  <c:v>4</c:v>
                </c:pt>
                <c:pt idx="609">
                  <c:v>48</c:v>
                </c:pt>
                <c:pt idx="610">
                  <c:v>21</c:v>
                </c:pt>
                <c:pt idx="611">
                  <c:v>16</c:v>
                </c:pt>
                <c:pt idx="612">
                  <c:v>6</c:v>
                </c:pt>
                <c:pt idx="613">
                  <c:v>25</c:v>
                </c:pt>
                <c:pt idx="614">
                  <c:v>50</c:v>
                </c:pt>
                <c:pt idx="615">
                  <c:v>38</c:v>
                </c:pt>
                <c:pt idx="616">
                  <c:v>44</c:v>
                </c:pt>
                <c:pt idx="617">
                  <c:v>35</c:v>
                </c:pt>
                <c:pt idx="618">
                  <c:v>45</c:v>
                </c:pt>
                <c:pt idx="619">
                  <c:v>21</c:v>
                </c:pt>
                <c:pt idx="620">
                  <c:v>15</c:v>
                </c:pt>
                <c:pt idx="621">
                  <c:v>21</c:v>
                </c:pt>
                <c:pt idx="622">
                  <c:v>30</c:v>
                </c:pt>
                <c:pt idx="623">
                  <c:v>19</c:v>
                </c:pt>
                <c:pt idx="624">
                  <c:v>27</c:v>
                </c:pt>
                <c:pt idx="625">
                  <c:v>12</c:v>
                </c:pt>
                <c:pt idx="626">
                  <c:v>19</c:v>
                </c:pt>
                <c:pt idx="627">
                  <c:v>20</c:v>
                </c:pt>
                <c:pt idx="628">
                  <c:v>19</c:v>
                </c:pt>
                <c:pt idx="629">
                  <c:v>6</c:v>
                </c:pt>
                <c:pt idx="630">
                  <c:v>20</c:v>
                </c:pt>
                <c:pt idx="631">
                  <c:v>25</c:v>
                </c:pt>
                <c:pt idx="632">
                  <c:v>18</c:v>
                </c:pt>
                <c:pt idx="633">
                  <c:v>29</c:v>
                </c:pt>
                <c:pt idx="634">
                  <c:v>29</c:v>
                </c:pt>
                <c:pt idx="635">
                  <c:v>38</c:v>
                </c:pt>
                <c:pt idx="636">
                  <c:v>44</c:v>
                </c:pt>
                <c:pt idx="637">
                  <c:v>50</c:v>
                </c:pt>
                <c:pt idx="638">
                  <c:v>44</c:v>
                </c:pt>
                <c:pt idx="639">
                  <c:v>13</c:v>
                </c:pt>
                <c:pt idx="640">
                  <c:v>25</c:v>
                </c:pt>
                <c:pt idx="641">
                  <c:v>28</c:v>
                </c:pt>
                <c:pt idx="642">
                  <c:v>41</c:v>
                </c:pt>
                <c:pt idx="643">
                  <c:v>29</c:v>
                </c:pt>
                <c:pt idx="644">
                  <c:v>41</c:v>
                </c:pt>
                <c:pt idx="645">
                  <c:v>10</c:v>
                </c:pt>
                <c:pt idx="646">
                  <c:v>23</c:v>
                </c:pt>
                <c:pt idx="647">
                  <c:v>9</c:v>
                </c:pt>
                <c:pt idx="648">
                  <c:v>21</c:v>
                </c:pt>
                <c:pt idx="649">
                  <c:v>31</c:v>
                </c:pt>
                <c:pt idx="650">
                  <c:v>8</c:v>
                </c:pt>
                <c:pt idx="651">
                  <c:v>10</c:v>
                </c:pt>
                <c:pt idx="652">
                  <c:v>35</c:v>
                </c:pt>
                <c:pt idx="653">
                  <c:v>3</c:v>
                </c:pt>
                <c:pt idx="654">
                  <c:v>1</c:v>
                </c:pt>
                <c:pt idx="655">
                  <c:v>12</c:v>
                </c:pt>
                <c:pt idx="656">
                  <c:v>36</c:v>
                </c:pt>
                <c:pt idx="657">
                  <c:v>5</c:v>
                </c:pt>
                <c:pt idx="658">
                  <c:v>5</c:v>
                </c:pt>
                <c:pt idx="659">
                  <c:v>19</c:v>
                </c:pt>
                <c:pt idx="660">
                  <c:v>15</c:v>
                </c:pt>
                <c:pt idx="661">
                  <c:v>13</c:v>
                </c:pt>
                <c:pt idx="662">
                  <c:v>32</c:v>
                </c:pt>
                <c:pt idx="663">
                  <c:v>47</c:v>
                </c:pt>
                <c:pt idx="664">
                  <c:v>18</c:v>
                </c:pt>
                <c:pt idx="665">
                  <c:v>27</c:v>
                </c:pt>
                <c:pt idx="666">
                  <c:v>37</c:v>
                </c:pt>
                <c:pt idx="667">
                  <c:v>34</c:v>
                </c:pt>
                <c:pt idx="668">
                  <c:v>39</c:v>
                </c:pt>
                <c:pt idx="669">
                  <c:v>21</c:v>
                </c:pt>
                <c:pt idx="670">
                  <c:v>43</c:v>
                </c:pt>
                <c:pt idx="671">
                  <c:v>46</c:v>
                </c:pt>
                <c:pt idx="672">
                  <c:v>26</c:v>
                </c:pt>
                <c:pt idx="673">
                  <c:v>37</c:v>
                </c:pt>
                <c:pt idx="674">
                  <c:v>39</c:v>
                </c:pt>
                <c:pt idx="675">
                  <c:v>40</c:v>
                </c:pt>
                <c:pt idx="676">
                  <c:v>28</c:v>
                </c:pt>
                <c:pt idx="677">
                  <c:v>17</c:v>
                </c:pt>
                <c:pt idx="678">
                  <c:v>8</c:v>
                </c:pt>
                <c:pt idx="679">
                  <c:v>10</c:v>
                </c:pt>
                <c:pt idx="680">
                  <c:v>47</c:v>
                </c:pt>
                <c:pt idx="681">
                  <c:v>40</c:v>
                </c:pt>
                <c:pt idx="682">
                  <c:v>11</c:v>
                </c:pt>
                <c:pt idx="683">
                  <c:v>30</c:v>
                </c:pt>
                <c:pt idx="684">
                  <c:v>1</c:v>
                </c:pt>
                <c:pt idx="685">
                  <c:v>31</c:v>
                </c:pt>
                <c:pt idx="686">
                  <c:v>18</c:v>
                </c:pt>
                <c:pt idx="687">
                  <c:v>39</c:v>
                </c:pt>
                <c:pt idx="688">
                  <c:v>11</c:v>
                </c:pt>
                <c:pt idx="689">
                  <c:v>17</c:v>
                </c:pt>
                <c:pt idx="690">
                  <c:v>19</c:v>
                </c:pt>
                <c:pt idx="691">
                  <c:v>14</c:v>
                </c:pt>
                <c:pt idx="692">
                  <c:v>37</c:v>
                </c:pt>
                <c:pt idx="693">
                  <c:v>29</c:v>
                </c:pt>
                <c:pt idx="694">
                  <c:v>20</c:v>
                </c:pt>
                <c:pt idx="695">
                  <c:v>21</c:v>
                </c:pt>
                <c:pt idx="696">
                  <c:v>10</c:v>
                </c:pt>
                <c:pt idx="697">
                  <c:v>18</c:v>
                </c:pt>
                <c:pt idx="698">
                  <c:v>36</c:v>
                </c:pt>
                <c:pt idx="699">
                  <c:v>35</c:v>
                </c:pt>
                <c:pt idx="700">
                  <c:v>14</c:v>
                </c:pt>
                <c:pt idx="701">
                  <c:v>13</c:v>
                </c:pt>
                <c:pt idx="702">
                  <c:v>43</c:v>
                </c:pt>
                <c:pt idx="703">
                  <c:v>23</c:v>
                </c:pt>
                <c:pt idx="704">
                  <c:v>31</c:v>
                </c:pt>
                <c:pt idx="705">
                  <c:v>45</c:v>
                </c:pt>
                <c:pt idx="706">
                  <c:v>8</c:v>
                </c:pt>
                <c:pt idx="707">
                  <c:v>22</c:v>
                </c:pt>
                <c:pt idx="708">
                  <c:v>7</c:v>
                </c:pt>
                <c:pt idx="709">
                  <c:v>34</c:v>
                </c:pt>
                <c:pt idx="710">
                  <c:v>1</c:v>
                </c:pt>
                <c:pt idx="711">
                  <c:v>4</c:v>
                </c:pt>
                <c:pt idx="712">
                  <c:v>48</c:v>
                </c:pt>
                <c:pt idx="713">
                  <c:v>16</c:v>
                </c:pt>
                <c:pt idx="714">
                  <c:v>1</c:v>
                </c:pt>
                <c:pt idx="715">
                  <c:v>43</c:v>
                </c:pt>
                <c:pt idx="716">
                  <c:v>43</c:v>
                </c:pt>
                <c:pt idx="717">
                  <c:v>2</c:v>
                </c:pt>
                <c:pt idx="718">
                  <c:v>34</c:v>
                </c:pt>
                <c:pt idx="719">
                  <c:v>34</c:v>
                </c:pt>
                <c:pt idx="720">
                  <c:v>40</c:v>
                </c:pt>
                <c:pt idx="721">
                  <c:v>13</c:v>
                </c:pt>
                <c:pt idx="722">
                  <c:v>4</c:v>
                </c:pt>
                <c:pt idx="723">
                  <c:v>19</c:v>
                </c:pt>
                <c:pt idx="724">
                  <c:v>40</c:v>
                </c:pt>
                <c:pt idx="725">
                  <c:v>23</c:v>
                </c:pt>
                <c:pt idx="726">
                  <c:v>26</c:v>
                </c:pt>
                <c:pt idx="727">
                  <c:v>2</c:v>
                </c:pt>
                <c:pt idx="728">
                  <c:v>10</c:v>
                </c:pt>
                <c:pt idx="729">
                  <c:v>42</c:v>
                </c:pt>
                <c:pt idx="730">
                  <c:v>18</c:v>
                </c:pt>
                <c:pt idx="731">
                  <c:v>1</c:v>
                </c:pt>
                <c:pt idx="732">
                  <c:v>23</c:v>
                </c:pt>
                <c:pt idx="733">
                  <c:v>50</c:v>
                </c:pt>
                <c:pt idx="734">
                  <c:v>26</c:v>
                </c:pt>
                <c:pt idx="735">
                  <c:v>1</c:v>
                </c:pt>
                <c:pt idx="736">
                  <c:v>19</c:v>
                </c:pt>
                <c:pt idx="737">
                  <c:v>38</c:v>
                </c:pt>
                <c:pt idx="738">
                  <c:v>37</c:v>
                </c:pt>
                <c:pt idx="739">
                  <c:v>13</c:v>
                </c:pt>
                <c:pt idx="740">
                  <c:v>7</c:v>
                </c:pt>
                <c:pt idx="741">
                  <c:v>2</c:v>
                </c:pt>
                <c:pt idx="742">
                  <c:v>15</c:v>
                </c:pt>
                <c:pt idx="743">
                  <c:v>41</c:v>
                </c:pt>
                <c:pt idx="744">
                  <c:v>12</c:v>
                </c:pt>
                <c:pt idx="745">
                  <c:v>7</c:v>
                </c:pt>
                <c:pt idx="746">
                  <c:v>18</c:v>
                </c:pt>
                <c:pt idx="747">
                  <c:v>41</c:v>
                </c:pt>
                <c:pt idx="748">
                  <c:v>7</c:v>
                </c:pt>
                <c:pt idx="749">
                  <c:v>49</c:v>
                </c:pt>
                <c:pt idx="750">
                  <c:v>10</c:v>
                </c:pt>
                <c:pt idx="751">
                  <c:v>38</c:v>
                </c:pt>
                <c:pt idx="752">
                  <c:v>7</c:v>
                </c:pt>
                <c:pt idx="753">
                  <c:v>33</c:v>
                </c:pt>
                <c:pt idx="754">
                  <c:v>4</c:v>
                </c:pt>
                <c:pt idx="755">
                  <c:v>27</c:v>
                </c:pt>
                <c:pt idx="756">
                  <c:v>6</c:v>
                </c:pt>
                <c:pt idx="757">
                  <c:v>50</c:v>
                </c:pt>
                <c:pt idx="758">
                  <c:v>7</c:v>
                </c:pt>
                <c:pt idx="759">
                  <c:v>45</c:v>
                </c:pt>
                <c:pt idx="760">
                  <c:v>41</c:v>
                </c:pt>
                <c:pt idx="761">
                  <c:v>3</c:v>
                </c:pt>
                <c:pt idx="762">
                  <c:v>42</c:v>
                </c:pt>
                <c:pt idx="763">
                  <c:v>36</c:v>
                </c:pt>
                <c:pt idx="764">
                  <c:v>7</c:v>
                </c:pt>
                <c:pt idx="765">
                  <c:v>20</c:v>
                </c:pt>
                <c:pt idx="766">
                  <c:v>8</c:v>
                </c:pt>
                <c:pt idx="767">
                  <c:v>29</c:v>
                </c:pt>
                <c:pt idx="768">
                  <c:v>26</c:v>
                </c:pt>
                <c:pt idx="769">
                  <c:v>21</c:v>
                </c:pt>
                <c:pt idx="770">
                  <c:v>35</c:v>
                </c:pt>
                <c:pt idx="771">
                  <c:v>38</c:v>
                </c:pt>
                <c:pt idx="772">
                  <c:v>25</c:v>
                </c:pt>
                <c:pt idx="773">
                  <c:v>15</c:v>
                </c:pt>
                <c:pt idx="774">
                  <c:v>21</c:v>
                </c:pt>
                <c:pt idx="775">
                  <c:v>21</c:v>
                </c:pt>
                <c:pt idx="776">
                  <c:v>24</c:v>
                </c:pt>
                <c:pt idx="777">
                  <c:v>43</c:v>
                </c:pt>
                <c:pt idx="778">
                  <c:v>34</c:v>
                </c:pt>
                <c:pt idx="779">
                  <c:v>34</c:v>
                </c:pt>
                <c:pt idx="780">
                  <c:v>6</c:v>
                </c:pt>
                <c:pt idx="781">
                  <c:v>49</c:v>
                </c:pt>
                <c:pt idx="782">
                  <c:v>37</c:v>
                </c:pt>
                <c:pt idx="783">
                  <c:v>32</c:v>
                </c:pt>
                <c:pt idx="784">
                  <c:v>44</c:v>
                </c:pt>
                <c:pt idx="785">
                  <c:v>49</c:v>
                </c:pt>
                <c:pt idx="786">
                  <c:v>9</c:v>
                </c:pt>
                <c:pt idx="787">
                  <c:v>50</c:v>
                </c:pt>
                <c:pt idx="788">
                  <c:v>30</c:v>
                </c:pt>
                <c:pt idx="789">
                  <c:v>12</c:v>
                </c:pt>
                <c:pt idx="790">
                  <c:v>22</c:v>
                </c:pt>
                <c:pt idx="791">
                  <c:v>17</c:v>
                </c:pt>
                <c:pt idx="792">
                  <c:v>3</c:v>
                </c:pt>
                <c:pt idx="793">
                  <c:v>22</c:v>
                </c:pt>
                <c:pt idx="794">
                  <c:v>39</c:v>
                </c:pt>
                <c:pt idx="795">
                  <c:v>35</c:v>
                </c:pt>
                <c:pt idx="796">
                  <c:v>11</c:v>
                </c:pt>
                <c:pt idx="797">
                  <c:v>29</c:v>
                </c:pt>
                <c:pt idx="798">
                  <c:v>35</c:v>
                </c:pt>
                <c:pt idx="799">
                  <c:v>49</c:v>
                </c:pt>
                <c:pt idx="800">
                  <c:v>26</c:v>
                </c:pt>
                <c:pt idx="801">
                  <c:v>3</c:v>
                </c:pt>
                <c:pt idx="802">
                  <c:v>29</c:v>
                </c:pt>
                <c:pt idx="803">
                  <c:v>4</c:v>
                </c:pt>
                <c:pt idx="804">
                  <c:v>23</c:v>
                </c:pt>
                <c:pt idx="805">
                  <c:v>12</c:v>
                </c:pt>
                <c:pt idx="806">
                  <c:v>17</c:v>
                </c:pt>
                <c:pt idx="807">
                  <c:v>7</c:v>
                </c:pt>
                <c:pt idx="808">
                  <c:v>2</c:v>
                </c:pt>
                <c:pt idx="809">
                  <c:v>33</c:v>
                </c:pt>
                <c:pt idx="810">
                  <c:v>26</c:v>
                </c:pt>
                <c:pt idx="811">
                  <c:v>22</c:v>
                </c:pt>
                <c:pt idx="812">
                  <c:v>29</c:v>
                </c:pt>
                <c:pt idx="813">
                  <c:v>41</c:v>
                </c:pt>
                <c:pt idx="814">
                  <c:v>33</c:v>
                </c:pt>
                <c:pt idx="815">
                  <c:v>39</c:v>
                </c:pt>
                <c:pt idx="816">
                  <c:v>43</c:v>
                </c:pt>
                <c:pt idx="817">
                  <c:v>48</c:v>
                </c:pt>
                <c:pt idx="818">
                  <c:v>42</c:v>
                </c:pt>
                <c:pt idx="819">
                  <c:v>11</c:v>
                </c:pt>
                <c:pt idx="820">
                  <c:v>18</c:v>
                </c:pt>
                <c:pt idx="821">
                  <c:v>1</c:v>
                </c:pt>
                <c:pt idx="822">
                  <c:v>29</c:v>
                </c:pt>
                <c:pt idx="823">
                  <c:v>28</c:v>
                </c:pt>
                <c:pt idx="824">
                  <c:v>31</c:v>
                </c:pt>
                <c:pt idx="825">
                  <c:v>24</c:v>
                </c:pt>
                <c:pt idx="826">
                  <c:v>12</c:v>
                </c:pt>
                <c:pt idx="827">
                  <c:v>32</c:v>
                </c:pt>
                <c:pt idx="828">
                  <c:v>4</c:v>
                </c:pt>
                <c:pt idx="829">
                  <c:v>29</c:v>
                </c:pt>
                <c:pt idx="830">
                  <c:v>4</c:v>
                </c:pt>
                <c:pt idx="831">
                  <c:v>13</c:v>
                </c:pt>
                <c:pt idx="832">
                  <c:v>9</c:v>
                </c:pt>
                <c:pt idx="833">
                  <c:v>1</c:v>
                </c:pt>
                <c:pt idx="834">
                  <c:v>3</c:v>
                </c:pt>
                <c:pt idx="835">
                  <c:v>30</c:v>
                </c:pt>
                <c:pt idx="836">
                  <c:v>19</c:v>
                </c:pt>
                <c:pt idx="837">
                  <c:v>20</c:v>
                </c:pt>
                <c:pt idx="838">
                  <c:v>21</c:v>
                </c:pt>
                <c:pt idx="839">
                  <c:v>23</c:v>
                </c:pt>
                <c:pt idx="840">
                  <c:v>30</c:v>
                </c:pt>
                <c:pt idx="841">
                  <c:v>35</c:v>
                </c:pt>
                <c:pt idx="842">
                  <c:v>11</c:v>
                </c:pt>
                <c:pt idx="843">
                  <c:v>32</c:v>
                </c:pt>
                <c:pt idx="844">
                  <c:v>7</c:v>
                </c:pt>
                <c:pt idx="845">
                  <c:v>19</c:v>
                </c:pt>
                <c:pt idx="846">
                  <c:v>16</c:v>
                </c:pt>
                <c:pt idx="847">
                  <c:v>45</c:v>
                </c:pt>
                <c:pt idx="848">
                  <c:v>15</c:v>
                </c:pt>
                <c:pt idx="849">
                  <c:v>19</c:v>
                </c:pt>
                <c:pt idx="850">
                  <c:v>0</c:v>
                </c:pt>
                <c:pt idx="851">
                  <c:v>11</c:v>
                </c:pt>
                <c:pt idx="852">
                  <c:v>21</c:v>
                </c:pt>
                <c:pt idx="853">
                  <c:v>17</c:v>
                </c:pt>
                <c:pt idx="854">
                  <c:v>22</c:v>
                </c:pt>
                <c:pt idx="855">
                  <c:v>13</c:v>
                </c:pt>
                <c:pt idx="856">
                  <c:v>48</c:v>
                </c:pt>
                <c:pt idx="857">
                  <c:v>42</c:v>
                </c:pt>
                <c:pt idx="858">
                  <c:v>47</c:v>
                </c:pt>
                <c:pt idx="859">
                  <c:v>36</c:v>
                </c:pt>
                <c:pt idx="860">
                  <c:v>7</c:v>
                </c:pt>
                <c:pt idx="861">
                  <c:v>10</c:v>
                </c:pt>
                <c:pt idx="862">
                  <c:v>40</c:v>
                </c:pt>
                <c:pt idx="863">
                  <c:v>20</c:v>
                </c:pt>
                <c:pt idx="864">
                  <c:v>12</c:v>
                </c:pt>
                <c:pt idx="865">
                  <c:v>3</c:v>
                </c:pt>
                <c:pt idx="866">
                  <c:v>37</c:v>
                </c:pt>
                <c:pt idx="867">
                  <c:v>14</c:v>
                </c:pt>
                <c:pt idx="868">
                  <c:v>17</c:v>
                </c:pt>
                <c:pt idx="869">
                  <c:v>12</c:v>
                </c:pt>
                <c:pt idx="870">
                  <c:v>6</c:v>
                </c:pt>
                <c:pt idx="871">
                  <c:v>0</c:v>
                </c:pt>
                <c:pt idx="872">
                  <c:v>22</c:v>
                </c:pt>
                <c:pt idx="873">
                  <c:v>17</c:v>
                </c:pt>
                <c:pt idx="874">
                  <c:v>13</c:v>
                </c:pt>
                <c:pt idx="875">
                  <c:v>15</c:v>
                </c:pt>
                <c:pt idx="876">
                  <c:v>34</c:v>
                </c:pt>
                <c:pt idx="877">
                  <c:v>25</c:v>
                </c:pt>
                <c:pt idx="878">
                  <c:v>35</c:v>
                </c:pt>
                <c:pt idx="879">
                  <c:v>0</c:v>
                </c:pt>
                <c:pt idx="880">
                  <c:v>20</c:v>
                </c:pt>
                <c:pt idx="881">
                  <c:v>28</c:v>
                </c:pt>
                <c:pt idx="882">
                  <c:v>16</c:v>
                </c:pt>
                <c:pt idx="883">
                  <c:v>2</c:v>
                </c:pt>
                <c:pt idx="884">
                  <c:v>10</c:v>
                </c:pt>
                <c:pt idx="885">
                  <c:v>48</c:v>
                </c:pt>
                <c:pt idx="886">
                  <c:v>38</c:v>
                </c:pt>
                <c:pt idx="887">
                  <c:v>14</c:v>
                </c:pt>
                <c:pt idx="888">
                  <c:v>7</c:v>
                </c:pt>
                <c:pt idx="889">
                  <c:v>18</c:v>
                </c:pt>
                <c:pt idx="890">
                  <c:v>15</c:v>
                </c:pt>
                <c:pt idx="891">
                  <c:v>15</c:v>
                </c:pt>
                <c:pt idx="892">
                  <c:v>50</c:v>
                </c:pt>
                <c:pt idx="893">
                  <c:v>18</c:v>
                </c:pt>
                <c:pt idx="894">
                  <c:v>48</c:v>
                </c:pt>
                <c:pt idx="895">
                  <c:v>36</c:v>
                </c:pt>
                <c:pt idx="896">
                  <c:v>20</c:v>
                </c:pt>
                <c:pt idx="897">
                  <c:v>40</c:v>
                </c:pt>
                <c:pt idx="898">
                  <c:v>48</c:v>
                </c:pt>
                <c:pt idx="899">
                  <c:v>25</c:v>
                </c:pt>
                <c:pt idx="900">
                  <c:v>42</c:v>
                </c:pt>
                <c:pt idx="901">
                  <c:v>46</c:v>
                </c:pt>
                <c:pt idx="902">
                  <c:v>18</c:v>
                </c:pt>
                <c:pt idx="903">
                  <c:v>12</c:v>
                </c:pt>
                <c:pt idx="904">
                  <c:v>26</c:v>
                </c:pt>
                <c:pt idx="905">
                  <c:v>50</c:v>
                </c:pt>
                <c:pt idx="906">
                  <c:v>45</c:v>
                </c:pt>
                <c:pt idx="907">
                  <c:v>46</c:v>
                </c:pt>
                <c:pt idx="908">
                  <c:v>13</c:v>
                </c:pt>
                <c:pt idx="909">
                  <c:v>19</c:v>
                </c:pt>
                <c:pt idx="910">
                  <c:v>1</c:v>
                </c:pt>
                <c:pt idx="911">
                  <c:v>32</c:v>
                </c:pt>
                <c:pt idx="912">
                  <c:v>18</c:v>
                </c:pt>
                <c:pt idx="913">
                  <c:v>6</c:v>
                </c:pt>
                <c:pt idx="914">
                  <c:v>2</c:v>
                </c:pt>
                <c:pt idx="915">
                  <c:v>27</c:v>
                </c:pt>
                <c:pt idx="916">
                  <c:v>18</c:v>
                </c:pt>
                <c:pt idx="917">
                  <c:v>23</c:v>
                </c:pt>
                <c:pt idx="918">
                  <c:v>15</c:v>
                </c:pt>
                <c:pt idx="919">
                  <c:v>38</c:v>
                </c:pt>
                <c:pt idx="920">
                  <c:v>15</c:v>
                </c:pt>
                <c:pt idx="921">
                  <c:v>13</c:v>
                </c:pt>
                <c:pt idx="922">
                  <c:v>25</c:v>
                </c:pt>
                <c:pt idx="923">
                  <c:v>13</c:v>
                </c:pt>
                <c:pt idx="924">
                  <c:v>46</c:v>
                </c:pt>
                <c:pt idx="925">
                  <c:v>31</c:v>
                </c:pt>
                <c:pt idx="926">
                  <c:v>34</c:v>
                </c:pt>
                <c:pt idx="927">
                  <c:v>48</c:v>
                </c:pt>
                <c:pt idx="928">
                  <c:v>0</c:v>
                </c:pt>
                <c:pt idx="929">
                  <c:v>22</c:v>
                </c:pt>
                <c:pt idx="930">
                  <c:v>44</c:v>
                </c:pt>
                <c:pt idx="931">
                  <c:v>1</c:v>
                </c:pt>
                <c:pt idx="932">
                  <c:v>31</c:v>
                </c:pt>
                <c:pt idx="933">
                  <c:v>39</c:v>
                </c:pt>
                <c:pt idx="934">
                  <c:v>28</c:v>
                </c:pt>
                <c:pt idx="935">
                  <c:v>34</c:v>
                </c:pt>
                <c:pt idx="936">
                  <c:v>16</c:v>
                </c:pt>
                <c:pt idx="937">
                  <c:v>27</c:v>
                </c:pt>
                <c:pt idx="938">
                  <c:v>38</c:v>
                </c:pt>
                <c:pt idx="939">
                  <c:v>26</c:v>
                </c:pt>
                <c:pt idx="940">
                  <c:v>31</c:v>
                </c:pt>
                <c:pt idx="941">
                  <c:v>45</c:v>
                </c:pt>
                <c:pt idx="942">
                  <c:v>21</c:v>
                </c:pt>
                <c:pt idx="943">
                  <c:v>23</c:v>
                </c:pt>
                <c:pt idx="944">
                  <c:v>13</c:v>
                </c:pt>
                <c:pt idx="945">
                  <c:v>42</c:v>
                </c:pt>
                <c:pt idx="946">
                  <c:v>43</c:v>
                </c:pt>
                <c:pt idx="947">
                  <c:v>41</c:v>
                </c:pt>
                <c:pt idx="948">
                  <c:v>1</c:v>
                </c:pt>
                <c:pt idx="949">
                  <c:v>49</c:v>
                </c:pt>
                <c:pt idx="950">
                  <c:v>17</c:v>
                </c:pt>
                <c:pt idx="951">
                  <c:v>15</c:v>
                </c:pt>
                <c:pt idx="952">
                  <c:v>50</c:v>
                </c:pt>
                <c:pt idx="953">
                  <c:v>29</c:v>
                </c:pt>
                <c:pt idx="954">
                  <c:v>34</c:v>
                </c:pt>
                <c:pt idx="955">
                  <c:v>17</c:v>
                </c:pt>
                <c:pt idx="956">
                  <c:v>42</c:v>
                </c:pt>
                <c:pt idx="957">
                  <c:v>15</c:v>
                </c:pt>
                <c:pt idx="958">
                  <c:v>28</c:v>
                </c:pt>
                <c:pt idx="959">
                  <c:v>31</c:v>
                </c:pt>
                <c:pt idx="960">
                  <c:v>3</c:v>
                </c:pt>
                <c:pt idx="961">
                  <c:v>34</c:v>
                </c:pt>
                <c:pt idx="962">
                  <c:v>27</c:v>
                </c:pt>
                <c:pt idx="963">
                  <c:v>34</c:v>
                </c:pt>
                <c:pt idx="964">
                  <c:v>1</c:v>
                </c:pt>
                <c:pt idx="965">
                  <c:v>43</c:v>
                </c:pt>
                <c:pt idx="966">
                  <c:v>39</c:v>
                </c:pt>
                <c:pt idx="967">
                  <c:v>18</c:v>
                </c:pt>
                <c:pt idx="968">
                  <c:v>5</c:v>
                </c:pt>
                <c:pt idx="969">
                  <c:v>16</c:v>
                </c:pt>
                <c:pt idx="970">
                  <c:v>10</c:v>
                </c:pt>
                <c:pt idx="971">
                  <c:v>41</c:v>
                </c:pt>
                <c:pt idx="972">
                  <c:v>8</c:v>
                </c:pt>
                <c:pt idx="973">
                  <c:v>13</c:v>
                </c:pt>
                <c:pt idx="974">
                  <c:v>34</c:v>
                </c:pt>
                <c:pt idx="975">
                  <c:v>15</c:v>
                </c:pt>
                <c:pt idx="976">
                  <c:v>12</c:v>
                </c:pt>
                <c:pt idx="977">
                  <c:v>29</c:v>
                </c:pt>
                <c:pt idx="978">
                  <c:v>16</c:v>
                </c:pt>
                <c:pt idx="979">
                  <c:v>49</c:v>
                </c:pt>
                <c:pt idx="980">
                  <c:v>26</c:v>
                </c:pt>
                <c:pt idx="981">
                  <c:v>15</c:v>
                </c:pt>
                <c:pt idx="982">
                  <c:v>4</c:v>
                </c:pt>
                <c:pt idx="983">
                  <c:v>12</c:v>
                </c:pt>
                <c:pt idx="984">
                  <c:v>37</c:v>
                </c:pt>
                <c:pt idx="985">
                  <c:v>14</c:v>
                </c:pt>
                <c:pt idx="986">
                  <c:v>39</c:v>
                </c:pt>
                <c:pt idx="987">
                  <c:v>50</c:v>
                </c:pt>
                <c:pt idx="988">
                  <c:v>4</c:v>
                </c:pt>
                <c:pt idx="989">
                  <c:v>17</c:v>
                </c:pt>
                <c:pt idx="990">
                  <c:v>22</c:v>
                </c:pt>
                <c:pt idx="991">
                  <c:v>34</c:v>
                </c:pt>
                <c:pt idx="992">
                  <c:v>32</c:v>
                </c:pt>
                <c:pt idx="993">
                  <c:v>17</c:v>
                </c:pt>
                <c:pt idx="994">
                  <c:v>35</c:v>
                </c:pt>
                <c:pt idx="995">
                  <c:v>50</c:v>
                </c:pt>
                <c:pt idx="996">
                  <c:v>28</c:v>
                </c:pt>
                <c:pt idx="997">
                  <c:v>9</c:v>
                </c:pt>
                <c:pt idx="998">
                  <c:v>14</c:v>
                </c:pt>
                <c:pt idx="999">
                  <c:v>34</c:v>
                </c:pt>
                <c:pt idx="1000">
                  <c:v>48</c:v>
                </c:pt>
                <c:pt idx="1001">
                  <c:v>18</c:v>
                </c:pt>
                <c:pt idx="1002">
                  <c:v>21</c:v>
                </c:pt>
                <c:pt idx="1003">
                  <c:v>43</c:v>
                </c:pt>
                <c:pt idx="1004">
                  <c:v>48</c:v>
                </c:pt>
                <c:pt idx="1005">
                  <c:v>4</c:v>
                </c:pt>
                <c:pt idx="1006">
                  <c:v>18</c:v>
                </c:pt>
                <c:pt idx="1007">
                  <c:v>18</c:v>
                </c:pt>
                <c:pt idx="1008">
                  <c:v>40</c:v>
                </c:pt>
                <c:pt idx="1009">
                  <c:v>43</c:v>
                </c:pt>
                <c:pt idx="1010">
                  <c:v>37</c:v>
                </c:pt>
                <c:pt idx="1011">
                  <c:v>11</c:v>
                </c:pt>
                <c:pt idx="1012">
                  <c:v>8</c:v>
                </c:pt>
                <c:pt idx="1013">
                  <c:v>43</c:v>
                </c:pt>
                <c:pt idx="1014">
                  <c:v>4</c:v>
                </c:pt>
                <c:pt idx="1015">
                  <c:v>33</c:v>
                </c:pt>
                <c:pt idx="1016">
                  <c:v>22</c:v>
                </c:pt>
                <c:pt idx="1017">
                  <c:v>15</c:v>
                </c:pt>
                <c:pt idx="1018">
                  <c:v>18</c:v>
                </c:pt>
                <c:pt idx="1019">
                  <c:v>49</c:v>
                </c:pt>
                <c:pt idx="1020">
                  <c:v>3</c:v>
                </c:pt>
                <c:pt idx="1021">
                  <c:v>12</c:v>
                </c:pt>
                <c:pt idx="1022">
                  <c:v>14</c:v>
                </c:pt>
                <c:pt idx="1023">
                  <c:v>25</c:v>
                </c:pt>
                <c:pt idx="1024">
                  <c:v>21</c:v>
                </c:pt>
                <c:pt idx="1025">
                  <c:v>9</c:v>
                </c:pt>
                <c:pt idx="1026">
                  <c:v>31</c:v>
                </c:pt>
                <c:pt idx="1027">
                  <c:v>8</c:v>
                </c:pt>
                <c:pt idx="1028">
                  <c:v>13</c:v>
                </c:pt>
                <c:pt idx="1029">
                  <c:v>42</c:v>
                </c:pt>
                <c:pt idx="1030">
                  <c:v>16</c:v>
                </c:pt>
                <c:pt idx="1031">
                  <c:v>42</c:v>
                </c:pt>
                <c:pt idx="1032">
                  <c:v>37</c:v>
                </c:pt>
                <c:pt idx="1033">
                  <c:v>32</c:v>
                </c:pt>
                <c:pt idx="1034">
                  <c:v>29</c:v>
                </c:pt>
                <c:pt idx="1035">
                  <c:v>19</c:v>
                </c:pt>
                <c:pt idx="1036">
                  <c:v>4</c:v>
                </c:pt>
                <c:pt idx="1037">
                  <c:v>3</c:v>
                </c:pt>
                <c:pt idx="1038">
                  <c:v>29</c:v>
                </c:pt>
                <c:pt idx="1039">
                  <c:v>29</c:v>
                </c:pt>
                <c:pt idx="1040">
                  <c:v>43</c:v>
                </c:pt>
                <c:pt idx="1041">
                  <c:v>11</c:v>
                </c:pt>
                <c:pt idx="1042">
                  <c:v>39</c:v>
                </c:pt>
                <c:pt idx="1043">
                  <c:v>48</c:v>
                </c:pt>
                <c:pt idx="1044">
                  <c:v>24</c:v>
                </c:pt>
                <c:pt idx="1045">
                  <c:v>44</c:v>
                </c:pt>
                <c:pt idx="1046">
                  <c:v>48</c:v>
                </c:pt>
                <c:pt idx="1047">
                  <c:v>13</c:v>
                </c:pt>
                <c:pt idx="1048">
                  <c:v>23</c:v>
                </c:pt>
                <c:pt idx="1049">
                  <c:v>18</c:v>
                </c:pt>
                <c:pt idx="1050">
                  <c:v>41</c:v>
                </c:pt>
                <c:pt idx="1051">
                  <c:v>18</c:v>
                </c:pt>
                <c:pt idx="1052">
                  <c:v>47</c:v>
                </c:pt>
                <c:pt idx="1053">
                  <c:v>45</c:v>
                </c:pt>
                <c:pt idx="1054">
                  <c:v>30</c:v>
                </c:pt>
                <c:pt idx="1055">
                  <c:v>36</c:v>
                </c:pt>
                <c:pt idx="1056">
                  <c:v>24</c:v>
                </c:pt>
                <c:pt idx="1057">
                  <c:v>44</c:v>
                </c:pt>
                <c:pt idx="1058">
                  <c:v>27</c:v>
                </c:pt>
                <c:pt idx="1059">
                  <c:v>2</c:v>
                </c:pt>
                <c:pt idx="1060">
                  <c:v>9</c:v>
                </c:pt>
                <c:pt idx="1061">
                  <c:v>45</c:v>
                </c:pt>
                <c:pt idx="1062">
                  <c:v>28</c:v>
                </c:pt>
                <c:pt idx="1063">
                  <c:v>34</c:v>
                </c:pt>
                <c:pt idx="1064">
                  <c:v>47</c:v>
                </c:pt>
                <c:pt idx="1065">
                  <c:v>39</c:v>
                </c:pt>
                <c:pt idx="1066">
                  <c:v>32</c:v>
                </c:pt>
                <c:pt idx="1067">
                  <c:v>12</c:v>
                </c:pt>
                <c:pt idx="1068">
                  <c:v>8</c:v>
                </c:pt>
                <c:pt idx="1069">
                  <c:v>33</c:v>
                </c:pt>
                <c:pt idx="1070">
                  <c:v>19</c:v>
                </c:pt>
                <c:pt idx="1071">
                  <c:v>4</c:v>
                </c:pt>
                <c:pt idx="1072">
                  <c:v>24</c:v>
                </c:pt>
                <c:pt idx="1073">
                  <c:v>33</c:v>
                </c:pt>
                <c:pt idx="1074">
                  <c:v>16</c:v>
                </c:pt>
                <c:pt idx="1075">
                  <c:v>20</c:v>
                </c:pt>
                <c:pt idx="1076">
                  <c:v>46</c:v>
                </c:pt>
                <c:pt idx="1077">
                  <c:v>28</c:v>
                </c:pt>
                <c:pt idx="1078">
                  <c:v>42</c:v>
                </c:pt>
                <c:pt idx="1079">
                  <c:v>11</c:v>
                </c:pt>
                <c:pt idx="1080">
                  <c:v>26</c:v>
                </c:pt>
                <c:pt idx="1081">
                  <c:v>28</c:v>
                </c:pt>
                <c:pt idx="1082">
                  <c:v>12</c:v>
                </c:pt>
                <c:pt idx="1083">
                  <c:v>9</c:v>
                </c:pt>
                <c:pt idx="1084">
                  <c:v>46</c:v>
                </c:pt>
                <c:pt idx="1085">
                  <c:v>35</c:v>
                </c:pt>
                <c:pt idx="1086">
                  <c:v>41</c:v>
                </c:pt>
                <c:pt idx="1087">
                  <c:v>49</c:v>
                </c:pt>
                <c:pt idx="1088">
                  <c:v>50</c:v>
                </c:pt>
                <c:pt idx="1089">
                  <c:v>33</c:v>
                </c:pt>
                <c:pt idx="1090">
                  <c:v>8</c:v>
                </c:pt>
                <c:pt idx="1091">
                  <c:v>0</c:v>
                </c:pt>
                <c:pt idx="1092">
                  <c:v>49</c:v>
                </c:pt>
                <c:pt idx="1093">
                  <c:v>34</c:v>
                </c:pt>
                <c:pt idx="1094">
                  <c:v>32</c:v>
                </c:pt>
                <c:pt idx="1095">
                  <c:v>41</c:v>
                </c:pt>
                <c:pt idx="1096">
                  <c:v>17</c:v>
                </c:pt>
                <c:pt idx="1097">
                  <c:v>6</c:v>
                </c:pt>
                <c:pt idx="1098">
                  <c:v>33</c:v>
                </c:pt>
                <c:pt idx="1099">
                  <c:v>41</c:v>
                </c:pt>
                <c:pt idx="1100">
                  <c:v>39</c:v>
                </c:pt>
                <c:pt idx="1101">
                  <c:v>9</c:v>
                </c:pt>
                <c:pt idx="1102">
                  <c:v>44</c:v>
                </c:pt>
                <c:pt idx="1103">
                  <c:v>46</c:v>
                </c:pt>
                <c:pt idx="1104">
                  <c:v>23</c:v>
                </c:pt>
                <c:pt idx="1105">
                  <c:v>23</c:v>
                </c:pt>
                <c:pt idx="1106">
                  <c:v>38</c:v>
                </c:pt>
                <c:pt idx="1107">
                  <c:v>5</c:v>
                </c:pt>
                <c:pt idx="1108">
                  <c:v>9</c:v>
                </c:pt>
                <c:pt idx="1109">
                  <c:v>13</c:v>
                </c:pt>
                <c:pt idx="1110">
                  <c:v>16</c:v>
                </c:pt>
                <c:pt idx="1111">
                  <c:v>42</c:v>
                </c:pt>
                <c:pt idx="1112">
                  <c:v>42</c:v>
                </c:pt>
                <c:pt idx="1113">
                  <c:v>11</c:v>
                </c:pt>
                <c:pt idx="1114">
                  <c:v>18</c:v>
                </c:pt>
                <c:pt idx="1115">
                  <c:v>0</c:v>
                </c:pt>
                <c:pt idx="1116">
                  <c:v>37</c:v>
                </c:pt>
                <c:pt idx="1117">
                  <c:v>0</c:v>
                </c:pt>
                <c:pt idx="1118">
                  <c:v>49</c:v>
                </c:pt>
                <c:pt idx="1119">
                  <c:v>24</c:v>
                </c:pt>
                <c:pt idx="1120">
                  <c:v>19</c:v>
                </c:pt>
                <c:pt idx="1121">
                  <c:v>42</c:v>
                </c:pt>
                <c:pt idx="1122">
                  <c:v>26</c:v>
                </c:pt>
                <c:pt idx="1123">
                  <c:v>18</c:v>
                </c:pt>
                <c:pt idx="1124">
                  <c:v>19</c:v>
                </c:pt>
                <c:pt idx="1125">
                  <c:v>50</c:v>
                </c:pt>
                <c:pt idx="1126">
                  <c:v>19</c:v>
                </c:pt>
                <c:pt idx="1127">
                  <c:v>37</c:v>
                </c:pt>
                <c:pt idx="1128">
                  <c:v>43</c:v>
                </c:pt>
                <c:pt idx="1129">
                  <c:v>19</c:v>
                </c:pt>
                <c:pt idx="1130">
                  <c:v>33</c:v>
                </c:pt>
                <c:pt idx="1131">
                  <c:v>8</c:v>
                </c:pt>
                <c:pt idx="1132">
                  <c:v>31</c:v>
                </c:pt>
                <c:pt idx="1133">
                  <c:v>6</c:v>
                </c:pt>
                <c:pt idx="1134">
                  <c:v>6</c:v>
                </c:pt>
                <c:pt idx="1135">
                  <c:v>34</c:v>
                </c:pt>
                <c:pt idx="1136">
                  <c:v>48</c:v>
                </c:pt>
                <c:pt idx="1137">
                  <c:v>0</c:v>
                </c:pt>
                <c:pt idx="1138">
                  <c:v>1</c:v>
                </c:pt>
                <c:pt idx="1139">
                  <c:v>38</c:v>
                </c:pt>
                <c:pt idx="1140">
                  <c:v>42</c:v>
                </c:pt>
                <c:pt idx="1141">
                  <c:v>7</c:v>
                </c:pt>
                <c:pt idx="1142">
                  <c:v>36</c:v>
                </c:pt>
                <c:pt idx="1143">
                  <c:v>47</c:v>
                </c:pt>
                <c:pt idx="1144">
                  <c:v>28</c:v>
                </c:pt>
                <c:pt idx="1145">
                  <c:v>30</c:v>
                </c:pt>
                <c:pt idx="1146">
                  <c:v>30</c:v>
                </c:pt>
                <c:pt idx="1147">
                  <c:v>49</c:v>
                </c:pt>
                <c:pt idx="1148">
                  <c:v>5</c:v>
                </c:pt>
                <c:pt idx="1149">
                  <c:v>3</c:v>
                </c:pt>
                <c:pt idx="1150">
                  <c:v>14</c:v>
                </c:pt>
                <c:pt idx="1151">
                  <c:v>4</c:v>
                </c:pt>
                <c:pt idx="1152">
                  <c:v>22</c:v>
                </c:pt>
                <c:pt idx="1153">
                  <c:v>27</c:v>
                </c:pt>
                <c:pt idx="1154">
                  <c:v>19</c:v>
                </c:pt>
                <c:pt idx="1155">
                  <c:v>48</c:v>
                </c:pt>
                <c:pt idx="1156">
                  <c:v>31</c:v>
                </c:pt>
                <c:pt idx="1157">
                  <c:v>43</c:v>
                </c:pt>
                <c:pt idx="1158">
                  <c:v>1</c:v>
                </c:pt>
                <c:pt idx="1159">
                  <c:v>30</c:v>
                </c:pt>
                <c:pt idx="1160">
                  <c:v>0</c:v>
                </c:pt>
                <c:pt idx="1161">
                  <c:v>44</c:v>
                </c:pt>
                <c:pt idx="1162">
                  <c:v>33</c:v>
                </c:pt>
                <c:pt idx="1163">
                  <c:v>0</c:v>
                </c:pt>
                <c:pt idx="1164">
                  <c:v>43</c:v>
                </c:pt>
                <c:pt idx="1165">
                  <c:v>38</c:v>
                </c:pt>
                <c:pt idx="1166">
                  <c:v>8</c:v>
                </c:pt>
                <c:pt idx="1167">
                  <c:v>14</c:v>
                </c:pt>
                <c:pt idx="1168">
                  <c:v>43</c:v>
                </c:pt>
                <c:pt idx="1169">
                  <c:v>31</c:v>
                </c:pt>
                <c:pt idx="1170">
                  <c:v>34</c:v>
                </c:pt>
                <c:pt idx="1171">
                  <c:v>37</c:v>
                </c:pt>
                <c:pt idx="1172">
                  <c:v>1</c:v>
                </c:pt>
                <c:pt idx="1173">
                  <c:v>22</c:v>
                </c:pt>
                <c:pt idx="1174">
                  <c:v>33</c:v>
                </c:pt>
                <c:pt idx="1175">
                  <c:v>49</c:v>
                </c:pt>
                <c:pt idx="1176">
                  <c:v>39</c:v>
                </c:pt>
                <c:pt idx="1177">
                  <c:v>46</c:v>
                </c:pt>
                <c:pt idx="1178">
                  <c:v>50</c:v>
                </c:pt>
                <c:pt idx="1179">
                  <c:v>16</c:v>
                </c:pt>
                <c:pt idx="1180">
                  <c:v>44</c:v>
                </c:pt>
                <c:pt idx="1181">
                  <c:v>0</c:v>
                </c:pt>
                <c:pt idx="1182">
                  <c:v>43</c:v>
                </c:pt>
                <c:pt idx="1183">
                  <c:v>34</c:v>
                </c:pt>
                <c:pt idx="1184">
                  <c:v>33</c:v>
                </c:pt>
                <c:pt idx="1185">
                  <c:v>21</c:v>
                </c:pt>
                <c:pt idx="1186">
                  <c:v>4</c:v>
                </c:pt>
                <c:pt idx="1187">
                  <c:v>36</c:v>
                </c:pt>
                <c:pt idx="1188">
                  <c:v>47</c:v>
                </c:pt>
                <c:pt idx="1189">
                  <c:v>25</c:v>
                </c:pt>
                <c:pt idx="1190">
                  <c:v>24</c:v>
                </c:pt>
                <c:pt idx="1191">
                  <c:v>25</c:v>
                </c:pt>
                <c:pt idx="1192">
                  <c:v>17</c:v>
                </c:pt>
                <c:pt idx="1193">
                  <c:v>32</c:v>
                </c:pt>
                <c:pt idx="1194">
                  <c:v>21</c:v>
                </c:pt>
                <c:pt idx="1195">
                  <c:v>6</c:v>
                </c:pt>
                <c:pt idx="1196">
                  <c:v>13</c:v>
                </c:pt>
                <c:pt idx="1197">
                  <c:v>33</c:v>
                </c:pt>
                <c:pt idx="1198">
                  <c:v>21</c:v>
                </c:pt>
                <c:pt idx="1199">
                  <c:v>20</c:v>
                </c:pt>
                <c:pt idx="1200">
                  <c:v>13</c:v>
                </c:pt>
                <c:pt idx="1201">
                  <c:v>21</c:v>
                </c:pt>
                <c:pt idx="1202">
                  <c:v>29</c:v>
                </c:pt>
                <c:pt idx="1203">
                  <c:v>26</c:v>
                </c:pt>
                <c:pt idx="1204">
                  <c:v>14</c:v>
                </c:pt>
                <c:pt idx="1205">
                  <c:v>1</c:v>
                </c:pt>
                <c:pt idx="1206">
                  <c:v>43</c:v>
                </c:pt>
                <c:pt idx="1207">
                  <c:v>20</c:v>
                </c:pt>
                <c:pt idx="1208">
                  <c:v>40</c:v>
                </c:pt>
                <c:pt idx="1209">
                  <c:v>26</c:v>
                </c:pt>
                <c:pt idx="1210">
                  <c:v>16</c:v>
                </c:pt>
                <c:pt idx="1211">
                  <c:v>15</c:v>
                </c:pt>
                <c:pt idx="1212">
                  <c:v>44</c:v>
                </c:pt>
                <c:pt idx="1213">
                  <c:v>39</c:v>
                </c:pt>
                <c:pt idx="1214">
                  <c:v>33</c:v>
                </c:pt>
                <c:pt idx="1215">
                  <c:v>28</c:v>
                </c:pt>
                <c:pt idx="1216">
                  <c:v>41</c:v>
                </c:pt>
                <c:pt idx="1217">
                  <c:v>15</c:v>
                </c:pt>
                <c:pt idx="1218">
                  <c:v>9</c:v>
                </c:pt>
                <c:pt idx="1219">
                  <c:v>33</c:v>
                </c:pt>
                <c:pt idx="1220">
                  <c:v>2</c:v>
                </c:pt>
                <c:pt idx="1221">
                  <c:v>44</c:v>
                </c:pt>
                <c:pt idx="1222">
                  <c:v>0</c:v>
                </c:pt>
                <c:pt idx="1223">
                  <c:v>25</c:v>
                </c:pt>
                <c:pt idx="1224">
                  <c:v>5</c:v>
                </c:pt>
                <c:pt idx="1225">
                  <c:v>45</c:v>
                </c:pt>
                <c:pt idx="1226">
                  <c:v>16</c:v>
                </c:pt>
                <c:pt idx="1227">
                  <c:v>39</c:v>
                </c:pt>
                <c:pt idx="1228">
                  <c:v>47</c:v>
                </c:pt>
                <c:pt idx="1229">
                  <c:v>11</c:v>
                </c:pt>
                <c:pt idx="1230">
                  <c:v>30</c:v>
                </c:pt>
                <c:pt idx="1231">
                  <c:v>20</c:v>
                </c:pt>
                <c:pt idx="1232">
                  <c:v>23</c:v>
                </c:pt>
                <c:pt idx="1233">
                  <c:v>30</c:v>
                </c:pt>
                <c:pt idx="1234">
                  <c:v>38</c:v>
                </c:pt>
                <c:pt idx="1235">
                  <c:v>24</c:v>
                </c:pt>
                <c:pt idx="1236">
                  <c:v>24</c:v>
                </c:pt>
                <c:pt idx="1237">
                  <c:v>26</c:v>
                </c:pt>
                <c:pt idx="1238">
                  <c:v>13</c:v>
                </c:pt>
                <c:pt idx="1239">
                  <c:v>5</c:v>
                </c:pt>
                <c:pt idx="1240">
                  <c:v>1</c:v>
                </c:pt>
                <c:pt idx="1241">
                  <c:v>10</c:v>
                </c:pt>
                <c:pt idx="1242">
                  <c:v>48</c:v>
                </c:pt>
                <c:pt idx="1243">
                  <c:v>34</c:v>
                </c:pt>
                <c:pt idx="1244">
                  <c:v>7</c:v>
                </c:pt>
                <c:pt idx="1245">
                  <c:v>32</c:v>
                </c:pt>
                <c:pt idx="1246">
                  <c:v>12</c:v>
                </c:pt>
                <c:pt idx="1247">
                  <c:v>46</c:v>
                </c:pt>
                <c:pt idx="1248">
                  <c:v>32</c:v>
                </c:pt>
                <c:pt idx="1249">
                  <c:v>36</c:v>
                </c:pt>
                <c:pt idx="1250">
                  <c:v>30</c:v>
                </c:pt>
                <c:pt idx="1251">
                  <c:v>25</c:v>
                </c:pt>
                <c:pt idx="1252">
                  <c:v>30</c:v>
                </c:pt>
                <c:pt idx="1253">
                  <c:v>41</c:v>
                </c:pt>
                <c:pt idx="1254">
                  <c:v>32</c:v>
                </c:pt>
                <c:pt idx="1255">
                  <c:v>6</c:v>
                </c:pt>
                <c:pt idx="1256">
                  <c:v>32</c:v>
                </c:pt>
                <c:pt idx="1257">
                  <c:v>19</c:v>
                </c:pt>
                <c:pt idx="1258">
                  <c:v>44</c:v>
                </c:pt>
                <c:pt idx="1259">
                  <c:v>15</c:v>
                </c:pt>
                <c:pt idx="1260">
                  <c:v>28</c:v>
                </c:pt>
                <c:pt idx="1261">
                  <c:v>36</c:v>
                </c:pt>
                <c:pt idx="1262">
                  <c:v>2</c:v>
                </c:pt>
                <c:pt idx="1263">
                  <c:v>15</c:v>
                </c:pt>
                <c:pt idx="1264">
                  <c:v>11</c:v>
                </c:pt>
                <c:pt idx="1265">
                  <c:v>31</c:v>
                </c:pt>
                <c:pt idx="1266">
                  <c:v>38</c:v>
                </c:pt>
                <c:pt idx="1267">
                  <c:v>19</c:v>
                </c:pt>
                <c:pt idx="1268">
                  <c:v>0</c:v>
                </c:pt>
                <c:pt idx="1269">
                  <c:v>43</c:v>
                </c:pt>
                <c:pt idx="1270">
                  <c:v>37</c:v>
                </c:pt>
                <c:pt idx="1271">
                  <c:v>20</c:v>
                </c:pt>
                <c:pt idx="1272">
                  <c:v>11</c:v>
                </c:pt>
                <c:pt idx="1273">
                  <c:v>26</c:v>
                </c:pt>
                <c:pt idx="1274">
                  <c:v>37</c:v>
                </c:pt>
                <c:pt idx="1275">
                  <c:v>12</c:v>
                </c:pt>
                <c:pt idx="1276">
                  <c:v>13</c:v>
                </c:pt>
                <c:pt idx="1277">
                  <c:v>9</c:v>
                </c:pt>
                <c:pt idx="1278">
                  <c:v>30</c:v>
                </c:pt>
                <c:pt idx="1279">
                  <c:v>12</c:v>
                </c:pt>
                <c:pt idx="1280">
                  <c:v>26</c:v>
                </c:pt>
                <c:pt idx="1281">
                  <c:v>3</c:v>
                </c:pt>
                <c:pt idx="1282">
                  <c:v>16</c:v>
                </c:pt>
                <c:pt idx="1283">
                  <c:v>30</c:v>
                </c:pt>
                <c:pt idx="1284">
                  <c:v>7</c:v>
                </c:pt>
                <c:pt idx="1285">
                  <c:v>21</c:v>
                </c:pt>
                <c:pt idx="1286">
                  <c:v>7</c:v>
                </c:pt>
                <c:pt idx="1287">
                  <c:v>34</c:v>
                </c:pt>
                <c:pt idx="1288">
                  <c:v>23</c:v>
                </c:pt>
                <c:pt idx="1289">
                  <c:v>17</c:v>
                </c:pt>
                <c:pt idx="1290">
                  <c:v>46</c:v>
                </c:pt>
                <c:pt idx="1291">
                  <c:v>24</c:v>
                </c:pt>
                <c:pt idx="1292">
                  <c:v>1</c:v>
                </c:pt>
                <c:pt idx="1293">
                  <c:v>24</c:v>
                </c:pt>
                <c:pt idx="1294">
                  <c:v>21</c:v>
                </c:pt>
                <c:pt idx="1295">
                  <c:v>40</c:v>
                </c:pt>
                <c:pt idx="1296">
                  <c:v>42</c:v>
                </c:pt>
                <c:pt idx="1297">
                  <c:v>36</c:v>
                </c:pt>
                <c:pt idx="1298">
                  <c:v>14</c:v>
                </c:pt>
                <c:pt idx="1299">
                  <c:v>14</c:v>
                </c:pt>
                <c:pt idx="1300">
                  <c:v>21</c:v>
                </c:pt>
                <c:pt idx="1301">
                  <c:v>12</c:v>
                </c:pt>
                <c:pt idx="1302">
                  <c:v>0</c:v>
                </c:pt>
                <c:pt idx="1303">
                  <c:v>2</c:v>
                </c:pt>
                <c:pt idx="1304">
                  <c:v>36</c:v>
                </c:pt>
                <c:pt idx="1305">
                  <c:v>40</c:v>
                </c:pt>
                <c:pt idx="1306">
                  <c:v>49</c:v>
                </c:pt>
                <c:pt idx="1307">
                  <c:v>6</c:v>
                </c:pt>
                <c:pt idx="1308">
                  <c:v>0</c:v>
                </c:pt>
                <c:pt idx="1309">
                  <c:v>3</c:v>
                </c:pt>
                <c:pt idx="1310">
                  <c:v>35</c:v>
                </c:pt>
                <c:pt idx="1311">
                  <c:v>34</c:v>
                </c:pt>
                <c:pt idx="1312">
                  <c:v>42</c:v>
                </c:pt>
                <c:pt idx="1313">
                  <c:v>21</c:v>
                </c:pt>
                <c:pt idx="1314">
                  <c:v>46</c:v>
                </c:pt>
                <c:pt idx="1315">
                  <c:v>3</c:v>
                </c:pt>
                <c:pt idx="1316">
                  <c:v>5</c:v>
                </c:pt>
                <c:pt idx="1317">
                  <c:v>21</c:v>
                </c:pt>
                <c:pt idx="1318">
                  <c:v>26</c:v>
                </c:pt>
                <c:pt idx="1319">
                  <c:v>45</c:v>
                </c:pt>
                <c:pt idx="1320">
                  <c:v>5</c:v>
                </c:pt>
                <c:pt idx="1321">
                  <c:v>49</c:v>
                </c:pt>
                <c:pt idx="1322">
                  <c:v>22</c:v>
                </c:pt>
                <c:pt idx="1323">
                  <c:v>31</c:v>
                </c:pt>
                <c:pt idx="1324">
                  <c:v>15</c:v>
                </c:pt>
                <c:pt idx="1325">
                  <c:v>39</c:v>
                </c:pt>
                <c:pt idx="1326">
                  <c:v>18</c:v>
                </c:pt>
                <c:pt idx="1327">
                  <c:v>30</c:v>
                </c:pt>
                <c:pt idx="1328">
                  <c:v>34</c:v>
                </c:pt>
                <c:pt idx="1329">
                  <c:v>32</c:v>
                </c:pt>
                <c:pt idx="1330">
                  <c:v>5</c:v>
                </c:pt>
                <c:pt idx="1331">
                  <c:v>18</c:v>
                </c:pt>
                <c:pt idx="1332">
                  <c:v>25</c:v>
                </c:pt>
                <c:pt idx="1333">
                  <c:v>31</c:v>
                </c:pt>
                <c:pt idx="1334">
                  <c:v>42</c:v>
                </c:pt>
                <c:pt idx="1335">
                  <c:v>1</c:v>
                </c:pt>
                <c:pt idx="1336">
                  <c:v>6</c:v>
                </c:pt>
                <c:pt idx="1337">
                  <c:v>14</c:v>
                </c:pt>
                <c:pt idx="1338">
                  <c:v>22</c:v>
                </c:pt>
                <c:pt idx="1339">
                  <c:v>11</c:v>
                </c:pt>
                <c:pt idx="1340">
                  <c:v>4</c:v>
                </c:pt>
                <c:pt idx="1341">
                  <c:v>36</c:v>
                </c:pt>
                <c:pt idx="1342">
                  <c:v>17</c:v>
                </c:pt>
                <c:pt idx="1343">
                  <c:v>48</c:v>
                </c:pt>
                <c:pt idx="1344">
                  <c:v>20</c:v>
                </c:pt>
                <c:pt idx="1345">
                  <c:v>34</c:v>
                </c:pt>
                <c:pt idx="1346">
                  <c:v>16</c:v>
                </c:pt>
                <c:pt idx="1347">
                  <c:v>23</c:v>
                </c:pt>
                <c:pt idx="1348">
                  <c:v>40</c:v>
                </c:pt>
                <c:pt idx="1349">
                  <c:v>40</c:v>
                </c:pt>
                <c:pt idx="1350">
                  <c:v>45</c:v>
                </c:pt>
                <c:pt idx="1351">
                  <c:v>47</c:v>
                </c:pt>
                <c:pt idx="1352">
                  <c:v>27</c:v>
                </c:pt>
                <c:pt idx="1353">
                  <c:v>37</c:v>
                </c:pt>
                <c:pt idx="1354">
                  <c:v>33</c:v>
                </c:pt>
                <c:pt idx="1355">
                  <c:v>3</c:v>
                </c:pt>
                <c:pt idx="1356">
                  <c:v>42</c:v>
                </c:pt>
                <c:pt idx="1357">
                  <c:v>1</c:v>
                </c:pt>
                <c:pt idx="1358">
                  <c:v>17</c:v>
                </c:pt>
                <c:pt idx="1359">
                  <c:v>4</c:v>
                </c:pt>
                <c:pt idx="1360">
                  <c:v>28</c:v>
                </c:pt>
                <c:pt idx="1361">
                  <c:v>18</c:v>
                </c:pt>
                <c:pt idx="1362">
                  <c:v>8</c:v>
                </c:pt>
                <c:pt idx="1363">
                  <c:v>14</c:v>
                </c:pt>
                <c:pt idx="1364">
                  <c:v>12</c:v>
                </c:pt>
                <c:pt idx="1365">
                  <c:v>12</c:v>
                </c:pt>
                <c:pt idx="1366">
                  <c:v>36</c:v>
                </c:pt>
                <c:pt idx="1367">
                  <c:v>50</c:v>
                </c:pt>
                <c:pt idx="1368">
                  <c:v>39</c:v>
                </c:pt>
                <c:pt idx="1369">
                  <c:v>41</c:v>
                </c:pt>
                <c:pt idx="1370">
                  <c:v>25</c:v>
                </c:pt>
                <c:pt idx="1371">
                  <c:v>41</c:v>
                </c:pt>
                <c:pt idx="1372">
                  <c:v>34</c:v>
                </c:pt>
                <c:pt idx="1373">
                  <c:v>47</c:v>
                </c:pt>
                <c:pt idx="1374">
                  <c:v>37</c:v>
                </c:pt>
                <c:pt idx="1375">
                  <c:v>34</c:v>
                </c:pt>
                <c:pt idx="1376">
                  <c:v>30</c:v>
                </c:pt>
                <c:pt idx="1377">
                  <c:v>18</c:v>
                </c:pt>
                <c:pt idx="1378">
                  <c:v>1</c:v>
                </c:pt>
                <c:pt idx="1379">
                  <c:v>27</c:v>
                </c:pt>
                <c:pt idx="1380">
                  <c:v>13</c:v>
                </c:pt>
                <c:pt idx="1381">
                  <c:v>3</c:v>
                </c:pt>
                <c:pt idx="1382">
                  <c:v>34</c:v>
                </c:pt>
                <c:pt idx="1383">
                  <c:v>29</c:v>
                </c:pt>
                <c:pt idx="1384">
                  <c:v>6</c:v>
                </c:pt>
                <c:pt idx="1385">
                  <c:v>0</c:v>
                </c:pt>
                <c:pt idx="1386">
                  <c:v>46</c:v>
                </c:pt>
                <c:pt idx="1387">
                  <c:v>23</c:v>
                </c:pt>
                <c:pt idx="1388">
                  <c:v>27</c:v>
                </c:pt>
                <c:pt idx="1389">
                  <c:v>32</c:v>
                </c:pt>
                <c:pt idx="1390">
                  <c:v>46</c:v>
                </c:pt>
                <c:pt idx="1391">
                  <c:v>17</c:v>
                </c:pt>
                <c:pt idx="1392">
                  <c:v>3</c:v>
                </c:pt>
                <c:pt idx="1393">
                  <c:v>20</c:v>
                </c:pt>
                <c:pt idx="1394">
                  <c:v>2</c:v>
                </c:pt>
                <c:pt idx="1395">
                  <c:v>0</c:v>
                </c:pt>
                <c:pt idx="1396">
                  <c:v>39</c:v>
                </c:pt>
                <c:pt idx="1397">
                  <c:v>44</c:v>
                </c:pt>
                <c:pt idx="1398">
                  <c:v>15</c:v>
                </c:pt>
                <c:pt idx="1399">
                  <c:v>45</c:v>
                </c:pt>
                <c:pt idx="1400">
                  <c:v>34</c:v>
                </c:pt>
                <c:pt idx="1401">
                  <c:v>42</c:v>
                </c:pt>
                <c:pt idx="1402">
                  <c:v>19</c:v>
                </c:pt>
                <c:pt idx="1403">
                  <c:v>14</c:v>
                </c:pt>
                <c:pt idx="1404">
                  <c:v>7</c:v>
                </c:pt>
                <c:pt idx="1405">
                  <c:v>5</c:v>
                </c:pt>
                <c:pt idx="1406">
                  <c:v>48</c:v>
                </c:pt>
                <c:pt idx="1407">
                  <c:v>37</c:v>
                </c:pt>
                <c:pt idx="1408">
                  <c:v>22</c:v>
                </c:pt>
                <c:pt idx="1409">
                  <c:v>33</c:v>
                </c:pt>
                <c:pt idx="1410">
                  <c:v>36</c:v>
                </c:pt>
                <c:pt idx="1411">
                  <c:v>13</c:v>
                </c:pt>
                <c:pt idx="1412">
                  <c:v>24</c:v>
                </c:pt>
                <c:pt idx="1413">
                  <c:v>22</c:v>
                </c:pt>
                <c:pt idx="1414">
                  <c:v>36</c:v>
                </c:pt>
                <c:pt idx="1415">
                  <c:v>7</c:v>
                </c:pt>
                <c:pt idx="1416">
                  <c:v>38</c:v>
                </c:pt>
                <c:pt idx="1417">
                  <c:v>13</c:v>
                </c:pt>
                <c:pt idx="1418">
                  <c:v>39</c:v>
                </c:pt>
                <c:pt idx="1419">
                  <c:v>20</c:v>
                </c:pt>
                <c:pt idx="1420">
                  <c:v>13</c:v>
                </c:pt>
                <c:pt idx="1421">
                  <c:v>21</c:v>
                </c:pt>
                <c:pt idx="1422">
                  <c:v>31</c:v>
                </c:pt>
                <c:pt idx="1423">
                  <c:v>25</c:v>
                </c:pt>
                <c:pt idx="1424">
                  <c:v>28</c:v>
                </c:pt>
                <c:pt idx="1425">
                  <c:v>36</c:v>
                </c:pt>
                <c:pt idx="1426">
                  <c:v>25</c:v>
                </c:pt>
                <c:pt idx="1427">
                  <c:v>19</c:v>
                </c:pt>
                <c:pt idx="1428">
                  <c:v>47</c:v>
                </c:pt>
                <c:pt idx="1429">
                  <c:v>26</c:v>
                </c:pt>
                <c:pt idx="1430">
                  <c:v>27</c:v>
                </c:pt>
                <c:pt idx="1431">
                  <c:v>29</c:v>
                </c:pt>
                <c:pt idx="1432">
                  <c:v>22</c:v>
                </c:pt>
                <c:pt idx="1433">
                  <c:v>20</c:v>
                </c:pt>
                <c:pt idx="1434">
                  <c:v>12</c:v>
                </c:pt>
                <c:pt idx="1435">
                  <c:v>38</c:v>
                </c:pt>
                <c:pt idx="1436">
                  <c:v>29</c:v>
                </c:pt>
                <c:pt idx="1437">
                  <c:v>22</c:v>
                </c:pt>
                <c:pt idx="1438">
                  <c:v>42</c:v>
                </c:pt>
                <c:pt idx="1439">
                  <c:v>50</c:v>
                </c:pt>
                <c:pt idx="1440">
                  <c:v>23</c:v>
                </c:pt>
                <c:pt idx="1441">
                  <c:v>46</c:v>
                </c:pt>
                <c:pt idx="1442">
                  <c:v>29</c:v>
                </c:pt>
                <c:pt idx="1443">
                  <c:v>5</c:v>
                </c:pt>
                <c:pt idx="1444">
                  <c:v>19</c:v>
                </c:pt>
                <c:pt idx="1445">
                  <c:v>26</c:v>
                </c:pt>
                <c:pt idx="1446">
                  <c:v>0</c:v>
                </c:pt>
                <c:pt idx="1447">
                  <c:v>19</c:v>
                </c:pt>
                <c:pt idx="1448">
                  <c:v>27</c:v>
                </c:pt>
                <c:pt idx="1449">
                  <c:v>20</c:v>
                </c:pt>
                <c:pt idx="1450">
                  <c:v>14</c:v>
                </c:pt>
                <c:pt idx="1451">
                  <c:v>20</c:v>
                </c:pt>
                <c:pt idx="1452">
                  <c:v>42</c:v>
                </c:pt>
                <c:pt idx="1453">
                  <c:v>45</c:v>
                </c:pt>
                <c:pt idx="1454">
                  <c:v>49</c:v>
                </c:pt>
                <c:pt idx="1455">
                  <c:v>41</c:v>
                </c:pt>
                <c:pt idx="1456">
                  <c:v>19</c:v>
                </c:pt>
                <c:pt idx="1457">
                  <c:v>31</c:v>
                </c:pt>
                <c:pt idx="1458">
                  <c:v>27</c:v>
                </c:pt>
                <c:pt idx="1459">
                  <c:v>10</c:v>
                </c:pt>
                <c:pt idx="1460">
                  <c:v>35</c:v>
                </c:pt>
                <c:pt idx="1461">
                  <c:v>16</c:v>
                </c:pt>
                <c:pt idx="1462">
                  <c:v>0</c:v>
                </c:pt>
                <c:pt idx="1463">
                  <c:v>3</c:v>
                </c:pt>
                <c:pt idx="1464">
                  <c:v>32</c:v>
                </c:pt>
                <c:pt idx="1465">
                  <c:v>38</c:v>
                </c:pt>
                <c:pt idx="1466">
                  <c:v>14</c:v>
                </c:pt>
                <c:pt idx="1467">
                  <c:v>23</c:v>
                </c:pt>
                <c:pt idx="1468">
                  <c:v>33</c:v>
                </c:pt>
                <c:pt idx="1469">
                  <c:v>44</c:v>
                </c:pt>
                <c:pt idx="1470">
                  <c:v>25</c:v>
                </c:pt>
                <c:pt idx="1471">
                  <c:v>42</c:v>
                </c:pt>
                <c:pt idx="1472">
                  <c:v>9</c:v>
                </c:pt>
                <c:pt idx="1473">
                  <c:v>37</c:v>
                </c:pt>
                <c:pt idx="1474">
                  <c:v>21</c:v>
                </c:pt>
                <c:pt idx="1475">
                  <c:v>15</c:v>
                </c:pt>
                <c:pt idx="1476">
                  <c:v>17</c:v>
                </c:pt>
                <c:pt idx="1477">
                  <c:v>45</c:v>
                </c:pt>
                <c:pt idx="1478">
                  <c:v>26</c:v>
                </c:pt>
                <c:pt idx="1479">
                  <c:v>43</c:v>
                </c:pt>
                <c:pt idx="1480">
                  <c:v>33</c:v>
                </c:pt>
                <c:pt idx="1481">
                  <c:v>28</c:v>
                </c:pt>
                <c:pt idx="1482">
                  <c:v>14</c:v>
                </c:pt>
                <c:pt idx="1483">
                  <c:v>21</c:v>
                </c:pt>
                <c:pt idx="1484">
                  <c:v>18</c:v>
                </c:pt>
                <c:pt idx="1485">
                  <c:v>49</c:v>
                </c:pt>
                <c:pt idx="1486">
                  <c:v>11</c:v>
                </c:pt>
                <c:pt idx="1487">
                  <c:v>10</c:v>
                </c:pt>
                <c:pt idx="1488">
                  <c:v>26</c:v>
                </c:pt>
                <c:pt idx="1489">
                  <c:v>46</c:v>
                </c:pt>
                <c:pt idx="1490">
                  <c:v>31</c:v>
                </c:pt>
                <c:pt idx="1491">
                  <c:v>40</c:v>
                </c:pt>
                <c:pt idx="1492">
                  <c:v>48</c:v>
                </c:pt>
                <c:pt idx="1493">
                  <c:v>5</c:v>
                </c:pt>
                <c:pt idx="1494">
                  <c:v>33</c:v>
                </c:pt>
                <c:pt idx="1495">
                  <c:v>41</c:v>
                </c:pt>
                <c:pt idx="1496">
                  <c:v>2</c:v>
                </c:pt>
                <c:pt idx="1497">
                  <c:v>48</c:v>
                </c:pt>
                <c:pt idx="1498">
                  <c:v>5</c:v>
                </c:pt>
                <c:pt idx="1499">
                  <c:v>5</c:v>
                </c:pt>
                <c:pt idx="1500">
                  <c:v>47</c:v>
                </c:pt>
                <c:pt idx="1501">
                  <c:v>37</c:v>
                </c:pt>
                <c:pt idx="1502">
                  <c:v>32</c:v>
                </c:pt>
                <c:pt idx="1503">
                  <c:v>28</c:v>
                </c:pt>
                <c:pt idx="1504">
                  <c:v>39</c:v>
                </c:pt>
                <c:pt idx="1505">
                  <c:v>15</c:v>
                </c:pt>
                <c:pt idx="1506">
                  <c:v>37</c:v>
                </c:pt>
                <c:pt idx="1507">
                  <c:v>14</c:v>
                </c:pt>
                <c:pt idx="1508">
                  <c:v>27</c:v>
                </c:pt>
                <c:pt idx="1509">
                  <c:v>49</c:v>
                </c:pt>
                <c:pt idx="1510">
                  <c:v>25</c:v>
                </c:pt>
                <c:pt idx="1511">
                  <c:v>22</c:v>
                </c:pt>
                <c:pt idx="1512">
                  <c:v>34</c:v>
                </c:pt>
                <c:pt idx="1513">
                  <c:v>8</c:v>
                </c:pt>
                <c:pt idx="1514">
                  <c:v>33</c:v>
                </c:pt>
                <c:pt idx="1515">
                  <c:v>4</c:v>
                </c:pt>
                <c:pt idx="1516">
                  <c:v>36</c:v>
                </c:pt>
                <c:pt idx="1517">
                  <c:v>22</c:v>
                </c:pt>
                <c:pt idx="1518">
                  <c:v>35</c:v>
                </c:pt>
                <c:pt idx="1519">
                  <c:v>31</c:v>
                </c:pt>
                <c:pt idx="1520">
                  <c:v>12</c:v>
                </c:pt>
                <c:pt idx="1521">
                  <c:v>35</c:v>
                </c:pt>
                <c:pt idx="1522">
                  <c:v>11</c:v>
                </c:pt>
                <c:pt idx="1523">
                  <c:v>8</c:v>
                </c:pt>
                <c:pt idx="1524">
                  <c:v>19</c:v>
                </c:pt>
                <c:pt idx="1525">
                  <c:v>4</c:v>
                </c:pt>
                <c:pt idx="1526">
                  <c:v>49</c:v>
                </c:pt>
                <c:pt idx="1527">
                  <c:v>28</c:v>
                </c:pt>
                <c:pt idx="1528">
                  <c:v>50</c:v>
                </c:pt>
                <c:pt idx="1529">
                  <c:v>45</c:v>
                </c:pt>
                <c:pt idx="1530">
                  <c:v>46</c:v>
                </c:pt>
                <c:pt idx="1531">
                  <c:v>7</c:v>
                </c:pt>
                <c:pt idx="1532">
                  <c:v>26</c:v>
                </c:pt>
                <c:pt idx="1533">
                  <c:v>23</c:v>
                </c:pt>
                <c:pt idx="1534">
                  <c:v>9</c:v>
                </c:pt>
                <c:pt idx="1535">
                  <c:v>47</c:v>
                </c:pt>
                <c:pt idx="1536">
                  <c:v>45</c:v>
                </c:pt>
                <c:pt idx="1537">
                  <c:v>23</c:v>
                </c:pt>
                <c:pt idx="1538">
                  <c:v>36</c:v>
                </c:pt>
                <c:pt idx="1539">
                  <c:v>15</c:v>
                </c:pt>
                <c:pt idx="1540">
                  <c:v>39</c:v>
                </c:pt>
                <c:pt idx="1541">
                  <c:v>48</c:v>
                </c:pt>
                <c:pt idx="1542">
                  <c:v>0</c:v>
                </c:pt>
                <c:pt idx="1543">
                  <c:v>26</c:v>
                </c:pt>
                <c:pt idx="1544">
                  <c:v>50</c:v>
                </c:pt>
                <c:pt idx="1545">
                  <c:v>22</c:v>
                </c:pt>
                <c:pt idx="1546">
                  <c:v>27</c:v>
                </c:pt>
                <c:pt idx="1547">
                  <c:v>37</c:v>
                </c:pt>
                <c:pt idx="1548">
                  <c:v>26</c:v>
                </c:pt>
                <c:pt idx="1549">
                  <c:v>29</c:v>
                </c:pt>
                <c:pt idx="1550">
                  <c:v>50</c:v>
                </c:pt>
                <c:pt idx="1551">
                  <c:v>0</c:v>
                </c:pt>
                <c:pt idx="1552">
                  <c:v>11</c:v>
                </c:pt>
                <c:pt idx="1553">
                  <c:v>8</c:v>
                </c:pt>
                <c:pt idx="1554">
                  <c:v>7</c:v>
                </c:pt>
                <c:pt idx="1555">
                  <c:v>7</c:v>
                </c:pt>
                <c:pt idx="1556">
                  <c:v>1</c:v>
                </c:pt>
                <c:pt idx="1557">
                  <c:v>31</c:v>
                </c:pt>
                <c:pt idx="1558">
                  <c:v>1</c:v>
                </c:pt>
                <c:pt idx="1559">
                  <c:v>48</c:v>
                </c:pt>
                <c:pt idx="1560">
                  <c:v>35</c:v>
                </c:pt>
                <c:pt idx="1561">
                  <c:v>9</c:v>
                </c:pt>
                <c:pt idx="1562">
                  <c:v>20</c:v>
                </c:pt>
                <c:pt idx="1563">
                  <c:v>35</c:v>
                </c:pt>
                <c:pt idx="1564">
                  <c:v>20</c:v>
                </c:pt>
                <c:pt idx="1565">
                  <c:v>7</c:v>
                </c:pt>
                <c:pt idx="1566">
                  <c:v>33</c:v>
                </c:pt>
                <c:pt idx="1567">
                  <c:v>19</c:v>
                </c:pt>
                <c:pt idx="1568">
                  <c:v>26</c:v>
                </c:pt>
                <c:pt idx="1569">
                  <c:v>19</c:v>
                </c:pt>
                <c:pt idx="1570">
                  <c:v>45</c:v>
                </c:pt>
                <c:pt idx="1571">
                  <c:v>10</c:v>
                </c:pt>
                <c:pt idx="1572">
                  <c:v>33</c:v>
                </c:pt>
                <c:pt idx="1573">
                  <c:v>40</c:v>
                </c:pt>
                <c:pt idx="1574">
                  <c:v>33</c:v>
                </c:pt>
                <c:pt idx="1575">
                  <c:v>35</c:v>
                </c:pt>
                <c:pt idx="1576">
                  <c:v>8</c:v>
                </c:pt>
                <c:pt idx="1577">
                  <c:v>45</c:v>
                </c:pt>
                <c:pt idx="1578">
                  <c:v>2</c:v>
                </c:pt>
                <c:pt idx="1579">
                  <c:v>9</c:v>
                </c:pt>
                <c:pt idx="1580">
                  <c:v>47</c:v>
                </c:pt>
                <c:pt idx="1581">
                  <c:v>15</c:v>
                </c:pt>
                <c:pt idx="1582">
                  <c:v>1</c:v>
                </c:pt>
                <c:pt idx="1583">
                  <c:v>2</c:v>
                </c:pt>
                <c:pt idx="1584">
                  <c:v>0</c:v>
                </c:pt>
                <c:pt idx="1585">
                  <c:v>43</c:v>
                </c:pt>
                <c:pt idx="1586">
                  <c:v>27</c:v>
                </c:pt>
                <c:pt idx="1587">
                  <c:v>12</c:v>
                </c:pt>
                <c:pt idx="1588">
                  <c:v>32</c:v>
                </c:pt>
                <c:pt idx="1589">
                  <c:v>20</c:v>
                </c:pt>
                <c:pt idx="1590">
                  <c:v>1</c:v>
                </c:pt>
                <c:pt idx="1591">
                  <c:v>45</c:v>
                </c:pt>
                <c:pt idx="1592">
                  <c:v>48</c:v>
                </c:pt>
                <c:pt idx="1593">
                  <c:v>4</c:v>
                </c:pt>
                <c:pt idx="1594">
                  <c:v>10</c:v>
                </c:pt>
                <c:pt idx="1595">
                  <c:v>22</c:v>
                </c:pt>
                <c:pt idx="1596">
                  <c:v>45</c:v>
                </c:pt>
                <c:pt idx="1597">
                  <c:v>21</c:v>
                </c:pt>
                <c:pt idx="1598">
                  <c:v>18</c:v>
                </c:pt>
                <c:pt idx="1599">
                  <c:v>31</c:v>
                </c:pt>
                <c:pt idx="1600">
                  <c:v>14</c:v>
                </c:pt>
                <c:pt idx="1601">
                  <c:v>12</c:v>
                </c:pt>
                <c:pt idx="1602">
                  <c:v>17</c:v>
                </c:pt>
                <c:pt idx="1603">
                  <c:v>29</c:v>
                </c:pt>
                <c:pt idx="1604">
                  <c:v>5</c:v>
                </c:pt>
                <c:pt idx="1605">
                  <c:v>16</c:v>
                </c:pt>
                <c:pt idx="1606">
                  <c:v>41</c:v>
                </c:pt>
                <c:pt idx="1607">
                  <c:v>32</c:v>
                </c:pt>
                <c:pt idx="1608">
                  <c:v>13</c:v>
                </c:pt>
                <c:pt idx="1609">
                  <c:v>12</c:v>
                </c:pt>
                <c:pt idx="1610">
                  <c:v>3</c:v>
                </c:pt>
                <c:pt idx="1611">
                  <c:v>0</c:v>
                </c:pt>
                <c:pt idx="1612">
                  <c:v>45</c:v>
                </c:pt>
                <c:pt idx="1613">
                  <c:v>35</c:v>
                </c:pt>
                <c:pt idx="1614">
                  <c:v>7</c:v>
                </c:pt>
                <c:pt idx="1615">
                  <c:v>33</c:v>
                </c:pt>
                <c:pt idx="1616">
                  <c:v>21</c:v>
                </c:pt>
                <c:pt idx="1617">
                  <c:v>13</c:v>
                </c:pt>
                <c:pt idx="1618">
                  <c:v>16</c:v>
                </c:pt>
                <c:pt idx="1619">
                  <c:v>50</c:v>
                </c:pt>
                <c:pt idx="1620">
                  <c:v>23</c:v>
                </c:pt>
                <c:pt idx="1621">
                  <c:v>29</c:v>
                </c:pt>
                <c:pt idx="1622">
                  <c:v>33</c:v>
                </c:pt>
                <c:pt idx="1623">
                  <c:v>26</c:v>
                </c:pt>
                <c:pt idx="1624">
                  <c:v>7</c:v>
                </c:pt>
                <c:pt idx="1625">
                  <c:v>50</c:v>
                </c:pt>
                <c:pt idx="1626">
                  <c:v>19</c:v>
                </c:pt>
                <c:pt idx="1627">
                  <c:v>24</c:v>
                </c:pt>
                <c:pt idx="1628">
                  <c:v>44</c:v>
                </c:pt>
                <c:pt idx="1629">
                  <c:v>48</c:v>
                </c:pt>
                <c:pt idx="1630">
                  <c:v>35</c:v>
                </c:pt>
                <c:pt idx="1631">
                  <c:v>1</c:v>
                </c:pt>
                <c:pt idx="1632">
                  <c:v>47</c:v>
                </c:pt>
                <c:pt idx="1633">
                  <c:v>4</c:v>
                </c:pt>
                <c:pt idx="1634">
                  <c:v>29</c:v>
                </c:pt>
                <c:pt idx="1635">
                  <c:v>50</c:v>
                </c:pt>
                <c:pt idx="1636">
                  <c:v>30</c:v>
                </c:pt>
                <c:pt idx="1637">
                  <c:v>50</c:v>
                </c:pt>
                <c:pt idx="1638">
                  <c:v>14</c:v>
                </c:pt>
                <c:pt idx="1639">
                  <c:v>33</c:v>
                </c:pt>
                <c:pt idx="1640">
                  <c:v>32</c:v>
                </c:pt>
                <c:pt idx="1641">
                  <c:v>17</c:v>
                </c:pt>
                <c:pt idx="1642">
                  <c:v>9</c:v>
                </c:pt>
                <c:pt idx="1643">
                  <c:v>40</c:v>
                </c:pt>
                <c:pt idx="1644">
                  <c:v>2</c:v>
                </c:pt>
                <c:pt idx="1645">
                  <c:v>16</c:v>
                </c:pt>
                <c:pt idx="1646">
                  <c:v>2</c:v>
                </c:pt>
                <c:pt idx="1647">
                  <c:v>9</c:v>
                </c:pt>
                <c:pt idx="1648">
                  <c:v>48</c:v>
                </c:pt>
                <c:pt idx="1649">
                  <c:v>36</c:v>
                </c:pt>
                <c:pt idx="1650">
                  <c:v>11</c:v>
                </c:pt>
                <c:pt idx="1651">
                  <c:v>20</c:v>
                </c:pt>
                <c:pt idx="1652">
                  <c:v>29</c:v>
                </c:pt>
                <c:pt idx="1653">
                  <c:v>28</c:v>
                </c:pt>
                <c:pt idx="1654">
                  <c:v>20</c:v>
                </c:pt>
                <c:pt idx="1655">
                  <c:v>48</c:v>
                </c:pt>
                <c:pt idx="1656">
                  <c:v>4</c:v>
                </c:pt>
                <c:pt idx="1657">
                  <c:v>5</c:v>
                </c:pt>
                <c:pt idx="1658">
                  <c:v>32</c:v>
                </c:pt>
                <c:pt idx="1659">
                  <c:v>43</c:v>
                </c:pt>
                <c:pt idx="1660">
                  <c:v>35</c:v>
                </c:pt>
                <c:pt idx="1661">
                  <c:v>50</c:v>
                </c:pt>
                <c:pt idx="1662">
                  <c:v>35</c:v>
                </c:pt>
                <c:pt idx="1663">
                  <c:v>3</c:v>
                </c:pt>
                <c:pt idx="1664">
                  <c:v>16</c:v>
                </c:pt>
                <c:pt idx="1665">
                  <c:v>12</c:v>
                </c:pt>
                <c:pt idx="1666">
                  <c:v>25</c:v>
                </c:pt>
                <c:pt idx="1667">
                  <c:v>47</c:v>
                </c:pt>
                <c:pt idx="1668">
                  <c:v>3</c:v>
                </c:pt>
                <c:pt idx="1669">
                  <c:v>11</c:v>
                </c:pt>
                <c:pt idx="1670">
                  <c:v>2</c:v>
                </c:pt>
                <c:pt idx="1671">
                  <c:v>17</c:v>
                </c:pt>
                <c:pt idx="1672">
                  <c:v>30</c:v>
                </c:pt>
                <c:pt idx="1673">
                  <c:v>2</c:v>
                </c:pt>
                <c:pt idx="1674">
                  <c:v>33</c:v>
                </c:pt>
                <c:pt idx="1675">
                  <c:v>30</c:v>
                </c:pt>
                <c:pt idx="1676">
                  <c:v>4</c:v>
                </c:pt>
                <c:pt idx="1677">
                  <c:v>39</c:v>
                </c:pt>
                <c:pt idx="1678">
                  <c:v>39</c:v>
                </c:pt>
                <c:pt idx="1679">
                  <c:v>17</c:v>
                </c:pt>
                <c:pt idx="1680">
                  <c:v>31</c:v>
                </c:pt>
                <c:pt idx="1681">
                  <c:v>14</c:v>
                </c:pt>
                <c:pt idx="1682">
                  <c:v>9</c:v>
                </c:pt>
                <c:pt idx="1683">
                  <c:v>12</c:v>
                </c:pt>
                <c:pt idx="1684">
                  <c:v>19</c:v>
                </c:pt>
                <c:pt idx="1685">
                  <c:v>12</c:v>
                </c:pt>
                <c:pt idx="1686">
                  <c:v>13</c:v>
                </c:pt>
                <c:pt idx="1687">
                  <c:v>29</c:v>
                </c:pt>
                <c:pt idx="1688">
                  <c:v>50</c:v>
                </c:pt>
                <c:pt idx="1689">
                  <c:v>10</c:v>
                </c:pt>
                <c:pt idx="1690">
                  <c:v>42</c:v>
                </c:pt>
                <c:pt idx="1691">
                  <c:v>28</c:v>
                </c:pt>
                <c:pt idx="1692">
                  <c:v>39</c:v>
                </c:pt>
                <c:pt idx="1693">
                  <c:v>26</c:v>
                </c:pt>
                <c:pt idx="1694">
                  <c:v>1</c:v>
                </c:pt>
                <c:pt idx="1695">
                  <c:v>48</c:v>
                </c:pt>
                <c:pt idx="1696">
                  <c:v>22</c:v>
                </c:pt>
                <c:pt idx="1697">
                  <c:v>5</c:v>
                </c:pt>
                <c:pt idx="1698">
                  <c:v>3</c:v>
                </c:pt>
                <c:pt idx="1699">
                  <c:v>16</c:v>
                </c:pt>
                <c:pt idx="1700">
                  <c:v>35</c:v>
                </c:pt>
                <c:pt idx="1701">
                  <c:v>29</c:v>
                </c:pt>
                <c:pt idx="1702">
                  <c:v>20</c:v>
                </c:pt>
                <c:pt idx="1703">
                  <c:v>47</c:v>
                </c:pt>
                <c:pt idx="1704">
                  <c:v>26</c:v>
                </c:pt>
                <c:pt idx="1705">
                  <c:v>3</c:v>
                </c:pt>
                <c:pt idx="1706">
                  <c:v>14</c:v>
                </c:pt>
                <c:pt idx="1707">
                  <c:v>8</c:v>
                </c:pt>
                <c:pt idx="1708">
                  <c:v>0</c:v>
                </c:pt>
                <c:pt idx="1709">
                  <c:v>33</c:v>
                </c:pt>
                <c:pt idx="1710">
                  <c:v>23</c:v>
                </c:pt>
                <c:pt idx="1711">
                  <c:v>47</c:v>
                </c:pt>
                <c:pt idx="1712">
                  <c:v>23</c:v>
                </c:pt>
                <c:pt idx="1713">
                  <c:v>38</c:v>
                </c:pt>
                <c:pt idx="1714">
                  <c:v>2</c:v>
                </c:pt>
                <c:pt idx="1715">
                  <c:v>49</c:v>
                </c:pt>
                <c:pt idx="1716">
                  <c:v>42</c:v>
                </c:pt>
                <c:pt idx="1717">
                  <c:v>34</c:v>
                </c:pt>
                <c:pt idx="1718">
                  <c:v>35</c:v>
                </c:pt>
                <c:pt idx="1719">
                  <c:v>19</c:v>
                </c:pt>
                <c:pt idx="1720">
                  <c:v>37</c:v>
                </c:pt>
                <c:pt idx="1721">
                  <c:v>27</c:v>
                </c:pt>
                <c:pt idx="1722">
                  <c:v>50</c:v>
                </c:pt>
                <c:pt idx="1723">
                  <c:v>36</c:v>
                </c:pt>
                <c:pt idx="1724">
                  <c:v>24</c:v>
                </c:pt>
                <c:pt idx="1725">
                  <c:v>14</c:v>
                </c:pt>
                <c:pt idx="1726">
                  <c:v>24</c:v>
                </c:pt>
                <c:pt idx="1727">
                  <c:v>45</c:v>
                </c:pt>
                <c:pt idx="1728">
                  <c:v>5</c:v>
                </c:pt>
                <c:pt idx="1729">
                  <c:v>47</c:v>
                </c:pt>
                <c:pt idx="1730">
                  <c:v>23</c:v>
                </c:pt>
                <c:pt idx="1731">
                  <c:v>33</c:v>
                </c:pt>
                <c:pt idx="1732">
                  <c:v>7</c:v>
                </c:pt>
                <c:pt idx="1733">
                  <c:v>3</c:v>
                </c:pt>
                <c:pt idx="1734">
                  <c:v>13</c:v>
                </c:pt>
                <c:pt idx="1735">
                  <c:v>35</c:v>
                </c:pt>
                <c:pt idx="1736">
                  <c:v>47</c:v>
                </c:pt>
                <c:pt idx="1737">
                  <c:v>16</c:v>
                </c:pt>
                <c:pt idx="1738">
                  <c:v>46</c:v>
                </c:pt>
                <c:pt idx="1739">
                  <c:v>9</c:v>
                </c:pt>
                <c:pt idx="1740">
                  <c:v>41</c:v>
                </c:pt>
                <c:pt idx="1741">
                  <c:v>23</c:v>
                </c:pt>
                <c:pt idx="1742">
                  <c:v>34</c:v>
                </c:pt>
                <c:pt idx="1743">
                  <c:v>24</c:v>
                </c:pt>
                <c:pt idx="1744">
                  <c:v>49</c:v>
                </c:pt>
                <c:pt idx="1745">
                  <c:v>35</c:v>
                </c:pt>
                <c:pt idx="1746">
                  <c:v>36</c:v>
                </c:pt>
                <c:pt idx="1747">
                  <c:v>6</c:v>
                </c:pt>
                <c:pt idx="1748">
                  <c:v>10</c:v>
                </c:pt>
                <c:pt idx="1749">
                  <c:v>29</c:v>
                </c:pt>
                <c:pt idx="1750">
                  <c:v>34</c:v>
                </c:pt>
                <c:pt idx="1751">
                  <c:v>38</c:v>
                </c:pt>
                <c:pt idx="1752">
                  <c:v>18</c:v>
                </c:pt>
                <c:pt idx="1753">
                  <c:v>12</c:v>
                </c:pt>
                <c:pt idx="1754">
                  <c:v>25</c:v>
                </c:pt>
                <c:pt idx="1755">
                  <c:v>4</c:v>
                </c:pt>
                <c:pt idx="1756">
                  <c:v>50</c:v>
                </c:pt>
                <c:pt idx="1757">
                  <c:v>45</c:v>
                </c:pt>
                <c:pt idx="1758">
                  <c:v>40</c:v>
                </c:pt>
                <c:pt idx="1759">
                  <c:v>30</c:v>
                </c:pt>
                <c:pt idx="1760">
                  <c:v>8</c:v>
                </c:pt>
                <c:pt idx="1761">
                  <c:v>35</c:v>
                </c:pt>
                <c:pt idx="1762">
                  <c:v>28</c:v>
                </c:pt>
                <c:pt idx="1763">
                  <c:v>1</c:v>
                </c:pt>
                <c:pt idx="1764">
                  <c:v>14</c:v>
                </c:pt>
                <c:pt idx="1765">
                  <c:v>3</c:v>
                </c:pt>
                <c:pt idx="1766">
                  <c:v>17</c:v>
                </c:pt>
                <c:pt idx="1767">
                  <c:v>22</c:v>
                </c:pt>
                <c:pt idx="1768">
                  <c:v>7</c:v>
                </c:pt>
                <c:pt idx="1769">
                  <c:v>0</c:v>
                </c:pt>
                <c:pt idx="1770">
                  <c:v>38</c:v>
                </c:pt>
                <c:pt idx="1771">
                  <c:v>35</c:v>
                </c:pt>
                <c:pt idx="1772">
                  <c:v>41</c:v>
                </c:pt>
                <c:pt idx="1773">
                  <c:v>50</c:v>
                </c:pt>
                <c:pt idx="1774">
                  <c:v>45</c:v>
                </c:pt>
                <c:pt idx="1775">
                  <c:v>17</c:v>
                </c:pt>
                <c:pt idx="1776">
                  <c:v>27</c:v>
                </c:pt>
                <c:pt idx="1777">
                  <c:v>16</c:v>
                </c:pt>
                <c:pt idx="1778">
                  <c:v>39</c:v>
                </c:pt>
                <c:pt idx="1779">
                  <c:v>18</c:v>
                </c:pt>
                <c:pt idx="1780">
                  <c:v>32</c:v>
                </c:pt>
                <c:pt idx="1781">
                  <c:v>1</c:v>
                </c:pt>
                <c:pt idx="1782">
                  <c:v>30</c:v>
                </c:pt>
                <c:pt idx="1783">
                  <c:v>31</c:v>
                </c:pt>
                <c:pt idx="1784">
                  <c:v>47</c:v>
                </c:pt>
                <c:pt idx="1785">
                  <c:v>14</c:v>
                </c:pt>
                <c:pt idx="1786">
                  <c:v>12</c:v>
                </c:pt>
                <c:pt idx="1787">
                  <c:v>39</c:v>
                </c:pt>
                <c:pt idx="1788">
                  <c:v>31</c:v>
                </c:pt>
                <c:pt idx="1789">
                  <c:v>49</c:v>
                </c:pt>
                <c:pt idx="1790">
                  <c:v>50</c:v>
                </c:pt>
                <c:pt idx="1791">
                  <c:v>18</c:v>
                </c:pt>
                <c:pt idx="1792">
                  <c:v>9</c:v>
                </c:pt>
                <c:pt idx="1793">
                  <c:v>50</c:v>
                </c:pt>
                <c:pt idx="1794">
                  <c:v>33</c:v>
                </c:pt>
                <c:pt idx="1795">
                  <c:v>1</c:v>
                </c:pt>
                <c:pt idx="1796">
                  <c:v>35</c:v>
                </c:pt>
                <c:pt idx="1797">
                  <c:v>32</c:v>
                </c:pt>
                <c:pt idx="1798">
                  <c:v>40</c:v>
                </c:pt>
                <c:pt idx="1799">
                  <c:v>19</c:v>
                </c:pt>
                <c:pt idx="1800">
                  <c:v>23</c:v>
                </c:pt>
                <c:pt idx="1801">
                  <c:v>2</c:v>
                </c:pt>
                <c:pt idx="1802">
                  <c:v>50</c:v>
                </c:pt>
                <c:pt idx="1803">
                  <c:v>15</c:v>
                </c:pt>
                <c:pt idx="1804">
                  <c:v>33</c:v>
                </c:pt>
                <c:pt idx="1805">
                  <c:v>30</c:v>
                </c:pt>
                <c:pt idx="1806">
                  <c:v>13</c:v>
                </c:pt>
                <c:pt idx="1807">
                  <c:v>16</c:v>
                </c:pt>
                <c:pt idx="1808">
                  <c:v>12</c:v>
                </c:pt>
                <c:pt idx="1809">
                  <c:v>3</c:v>
                </c:pt>
                <c:pt idx="1810">
                  <c:v>38</c:v>
                </c:pt>
                <c:pt idx="1811">
                  <c:v>14</c:v>
                </c:pt>
                <c:pt idx="1812">
                  <c:v>1</c:v>
                </c:pt>
                <c:pt idx="1813">
                  <c:v>18</c:v>
                </c:pt>
                <c:pt idx="1814">
                  <c:v>10</c:v>
                </c:pt>
                <c:pt idx="1815">
                  <c:v>14</c:v>
                </c:pt>
                <c:pt idx="1816">
                  <c:v>0</c:v>
                </c:pt>
                <c:pt idx="1817">
                  <c:v>11</c:v>
                </c:pt>
                <c:pt idx="1818">
                  <c:v>29</c:v>
                </c:pt>
                <c:pt idx="1819">
                  <c:v>3</c:v>
                </c:pt>
                <c:pt idx="1820">
                  <c:v>46</c:v>
                </c:pt>
                <c:pt idx="1821">
                  <c:v>37</c:v>
                </c:pt>
                <c:pt idx="1822">
                  <c:v>39</c:v>
                </c:pt>
                <c:pt idx="1823">
                  <c:v>8</c:v>
                </c:pt>
                <c:pt idx="1824">
                  <c:v>37</c:v>
                </c:pt>
                <c:pt idx="1825">
                  <c:v>6</c:v>
                </c:pt>
                <c:pt idx="1826">
                  <c:v>48</c:v>
                </c:pt>
                <c:pt idx="1827">
                  <c:v>22</c:v>
                </c:pt>
                <c:pt idx="1828">
                  <c:v>19</c:v>
                </c:pt>
                <c:pt idx="1829">
                  <c:v>44</c:v>
                </c:pt>
                <c:pt idx="1830">
                  <c:v>40</c:v>
                </c:pt>
                <c:pt idx="1831">
                  <c:v>40</c:v>
                </c:pt>
                <c:pt idx="1832">
                  <c:v>43</c:v>
                </c:pt>
                <c:pt idx="1833">
                  <c:v>9</c:v>
                </c:pt>
                <c:pt idx="1834">
                  <c:v>23</c:v>
                </c:pt>
                <c:pt idx="1835">
                  <c:v>42</c:v>
                </c:pt>
                <c:pt idx="1836">
                  <c:v>30</c:v>
                </c:pt>
                <c:pt idx="1837">
                  <c:v>27</c:v>
                </c:pt>
                <c:pt idx="1838">
                  <c:v>6</c:v>
                </c:pt>
                <c:pt idx="1839">
                  <c:v>28</c:v>
                </c:pt>
                <c:pt idx="1840">
                  <c:v>12</c:v>
                </c:pt>
                <c:pt idx="1841">
                  <c:v>33</c:v>
                </c:pt>
                <c:pt idx="1842">
                  <c:v>1</c:v>
                </c:pt>
                <c:pt idx="1843">
                  <c:v>27</c:v>
                </c:pt>
                <c:pt idx="1844">
                  <c:v>36</c:v>
                </c:pt>
                <c:pt idx="1845">
                  <c:v>39</c:v>
                </c:pt>
                <c:pt idx="1846">
                  <c:v>40</c:v>
                </c:pt>
                <c:pt idx="1847">
                  <c:v>46</c:v>
                </c:pt>
                <c:pt idx="1848">
                  <c:v>27</c:v>
                </c:pt>
                <c:pt idx="1849">
                  <c:v>27</c:v>
                </c:pt>
                <c:pt idx="1850">
                  <c:v>8</c:v>
                </c:pt>
                <c:pt idx="1851">
                  <c:v>20</c:v>
                </c:pt>
                <c:pt idx="1852">
                  <c:v>27</c:v>
                </c:pt>
                <c:pt idx="1853">
                  <c:v>48</c:v>
                </c:pt>
                <c:pt idx="1854">
                  <c:v>18</c:v>
                </c:pt>
                <c:pt idx="1855">
                  <c:v>33</c:v>
                </c:pt>
                <c:pt idx="1856">
                  <c:v>4</c:v>
                </c:pt>
                <c:pt idx="1857">
                  <c:v>15</c:v>
                </c:pt>
                <c:pt idx="1858">
                  <c:v>16</c:v>
                </c:pt>
                <c:pt idx="1859">
                  <c:v>22</c:v>
                </c:pt>
                <c:pt idx="1860">
                  <c:v>26</c:v>
                </c:pt>
                <c:pt idx="1861">
                  <c:v>18</c:v>
                </c:pt>
                <c:pt idx="1862">
                  <c:v>12</c:v>
                </c:pt>
                <c:pt idx="1863">
                  <c:v>25</c:v>
                </c:pt>
                <c:pt idx="1864">
                  <c:v>35</c:v>
                </c:pt>
                <c:pt idx="1865">
                  <c:v>41</c:v>
                </c:pt>
                <c:pt idx="1866">
                  <c:v>4</c:v>
                </c:pt>
                <c:pt idx="1867">
                  <c:v>31</c:v>
                </c:pt>
                <c:pt idx="1868">
                  <c:v>39</c:v>
                </c:pt>
                <c:pt idx="1869">
                  <c:v>9</c:v>
                </c:pt>
                <c:pt idx="1870">
                  <c:v>27</c:v>
                </c:pt>
                <c:pt idx="1871">
                  <c:v>1</c:v>
                </c:pt>
                <c:pt idx="1872">
                  <c:v>39</c:v>
                </c:pt>
                <c:pt idx="1873">
                  <c:v>6</c:v>
                </c:pt>
                <c:pt idx="1874">
                  <c:v>4</c:v>
                </c:pt>
                <c:pt idx="1875">
                  <c:v>49</c:v>
                </c:pt>
                <c:pt idx="1876">
                  <c:v>15</c:v>
                </c:pt>
                <c:pt idx="1877">
                  <c:v>27</c:v>
                </c:pt>
                <c:pt idx="1878">
                  <c:v>31</c:v>
                </c:pt>
                <c:pt idx="1879">
                  <c:v>37</c:v>
                </c:pt>
                <c:pt idx="1880">
                  <c:v>12</c:v>
                </c:pt>
                <c:pt idx="1881">
                  <c:v>2</c:v>
                </c:pt>
                <c:pt idx="1882">
                  <c:v>3</c:v>
                </c:pt>
                <c:pt idx="1883">
                  <c:v>26</c:v>
                </c:pt>
                <c:pt idx="1884">
                  <c:v>25</c:v>
                </c:pt>
                <c:pt idx="1885">
                  <c:v>30</c:v>
                </c:pt>
                <c:pt idx="1886">
                  <c:v>34</c:v>
                </c:pt>
                <c:pt idx="1887">
                  <c:v>43</c:v>
                </c:pt>
                <c:pt idx="1888">
                  <c:v>39</c:v>
                </c:pt>
                <c:pt idx="1889">
                  <c:v>36</c:v>
                </c:pt>
                <c:pt idx="1890">
                  <c:v>49</c:v>
                </c:pt>
                <c:pt idx="1891">
                  <c:v>20</c:v>
                </c:pt>
                <c:pt idx="1892">
                  <c:v>45</c:v>
                </c:pt>
                <c:pt idx="1893">
                  <c:v>35</c:v>
                </c:pt>
                <c:pt idx="1894">
                  <c:v>42</c:v>
                </c:pt>
                <c:pt idx="1895">
                  <c:v>30</c:v>
                </c:pt>
                <c:pt idx="1896">
                  <c:v>33</c:v>
                </c:pt>
                <c:pt idx="1897">
                  <c:v>14</c:v>
                </c:pt>
                <c:pt idx="1898">
                  <c:v>4</c:v>
                </c:pt>
                <c:pt idx="1899">
                  <c:v>6</c:v>
                </c:pt>
                <c:pt idx="1900">
                  <c:v>0</c:v>
                </c:pt>
                <c:pt idx="1901">
                  <c:v>18</c:v>
                </c:pt>
                <c:pt idx="1902">
                  <c:v>26</c:v>
                </c:pt>
                <c:pt idx="1903">
                  <c:v>22</c:v>
                </c:pt>
                <c:pt idx="1904">
                  <c:v>0</c:v>
                </c:pt>
                <c:pt idx="1905">
                  <c:v>22</c:v>
                </c:pt>
                <c:pt idx="1906">
                  <c:v>40</c:v>
                </c:pt>
                <c:pt idx="1907">
                  <c:v>37</c:v>
                </c:pt>
                <c:pt idx="1908">
                  <c:v>24</c:v>
                </c:pt>
                <c:pt idx="1909">
                  <c:v>37</c:v>
                </c:pt>
                <c:pt idx="1910">
                  <c:v>32</c:v>
                </c:pt>
                <c:pt idx="1911">
                  <c:v>22</c:v>
                </c:pt>
                <c:pt idx="1912">
                  <c:v>25</c:v>
                </c:pt>
                <c:pt idx="1913">
                  <c:v>43</c:v>
                </c:pt>
                <c:pt idx="1914">
                  <c:v>48</c:v>
                </c:pt>
                <c:pt idx="1915">
                  <c:v>8</c:v>
                </c:pt>
                <c:pt idx="1916">
                  <c:v>30</c:v>
                </c:pt>
                <c:pt idx="1917">
                  <c:v>29</c:v>
                </c:pt>
                <c:pt idx="1918">
                  <c:v>0</c:v>
                </c:pt>
                <c:pt idx="1919">
                  <c:v>29</c:v>
                </c:pt>
                <c:pt idx="1920">
                  <c:v>29</c:v>
                </c:pt>
                <c:pt idx="1921">
                  <c:v>10</c:v>
                </c:pt>
                <c:pt idx="1922">
                  <c:v>18</c:v>
                </c:pt>
                <c:pt idx="1923">
                  <c:v>12</c:v>
                </c:pt>
                <c:pt idx="1924">
                  <c:v>11</c:v>
                </c:pt>
                <c:pt idx="1925">
                  <c:v>43</c:v>
                </c:pt>
                <c:pt idx="1926">
                  <c:v>3</c:v>
                </c:pt>
                <c:pt idx="1927">
                  <c:v>33</c:v>
                </c:pt>
                <c:pt idx="1928">
                  <c:v>35</c:v>
                </c:pt>
                <c:pt idx="1929">
                  <c:v>1</c:v>
                </c:pt>
                <c:pt idx="1930">
                  <c:v>10</c:v>
                </c:pt>
                <c:pt idx="1931">
                  <c:v>12</c:v>
                </c:pt>
                <c:pt idx="1932">
                  <c:v>31</c:v>
                </c:pt>
                <c:pt idx="1933">
                  <c:v>41</c:v>
                </c:pt>
                <c:pt idx="1934">
                  <c:v>26</c:v>
                </c:pt>
                <c:pt idx="1935">
                  <c:v>20</c:v>
                </c:pt>
                <c:pt idx="1936">
                  <c:v>16</c:v>
                </c:pt>
                <c:pt idx="1937">
                  <c:v>2</c:v>
                </c:pt>
                <c:pt idx="1938">
                  <c:v>37</c:v>
                </c:pt>
                <c:pt idx="1939">
                  <c:v>28</c:v>
                </c:pt>
                <c:pt idx="1940">
                  <c:v>39</c:v>
                </c:pt>
                <c:pt idx="1941">
                  <c:v>17</c:v>
                </c:pt>
                <c:pt idx="1942">
                  <c:v>50</c:v>
                </c:pt>
                <c:pt idx="1943">
                  <c:v>20</c:v>
                </c:pt>
                <c:pt idx="1944">
                  <c:v>23</c:v>
                </c:pt>
                <c:pt idx="1945">
                  <c:v>23</c:v>
                </c:pt>
                <c:pt idx="1946">
                  <c:v>41</c:v>
                </c:pt>
                <c:pt idx="1947">
                  <c:v>17</c:v>
                </c:pt>
                <c:pt idx="1948">
                  <c:v>33</c:v>
                </c:pt>
                <c:pt idx="1949">
                  <c:v>50</c:v>
                </c:pt>
                <c:pt idx="1950">
                  <c:v>30</c:v>
                </c:pt>
                <c:pt idx="1951">
                  <c:v>17</c:v>
                </c:pt>
                <c:pt idx="1952">
                  <c:v>22</c:v>
                </c:pt>
                <c:pt idx="1953">
                  <c:v>42</c:v>
                </c:pt>
                <c:pt idx="1954">
                  <c:v>12</c:v>
                </c:pt>
                <c:pt idx="1955">
                  <c:v>44</c:v>
                </c:pt>
                <c:pt idx="1956">
                  <c:v>47</c:v>
                </c:pt>
                <c:pt idx="1957">
                  <c:v>25</c:v>
                </c:pt>
                <c:pt idx="1958">
                  <c:v>18</c:v>
                </c:pt>
                <c:pt idx="1959">
                  <c:v>32</c:v>
                </c:pt>
                <c:pt idx="1960">
                  <c:v>12</c:v>
                </c:pt>
                <c:pt idx="1961">
                  <c:v>8</c:v>
                </c:pt>
                <c:pt idx="1962">
                  <c:v>9</c:v>
                </c:pt>
                <c:pt idx="1963">
                  <c:v>26</c:v>
                </c:pt>
                <c:pt idx="1964">
                  <c:v>44</c:v>
                </c:pt>
                <c:pt idx="1965">
                  <c:v>13</c:v>
                </c:pt>
                <c:pt idx="1966">
                  <c:v>35</c:v>
                </c:pt>
                <c:pt idx="1967">
                  <c:v>50</c:v>
                </c:pt>
                <c:pt idx="1968">
                  <c:v>31</c:v>
                </c:pt>
                <c:pt idx="1969">
                  <c:v>41</c:v>
                </c:pt>
                <c:pt idx="1970">
                  <c:v>42</c:v>
                </c:pt>
                <c:pt idx="1971">
                  <c:v>26</c:v>
                </c:pt>
                <c:pt idx="1972">
                  <c:v>25</c:v>
                </c:pt>
                <c:pt idx="1973">
                  <c:v>46</c:v>
                </c:pt>
                <c:pt idx="1974">
                  <c:v>48</c:v>
                </c:pt>
                <c:pt idx="1975">
                  <c:v>14</c:v>
                </c:pt>
                <c:pt idx="1976">
                  <c:v>30</c:v>
                </c:pt>
                <c:pt idx="1977">
                  <c:v>29</c:v>
                </c:pt>
                <c:pt idx="1978">
                  <c:v>2</c:v>
                </c:pt>
                <c:pt idx="1979">
                  <c:v>33</c:v>
                </c:pt>
                <c:pt idx="1980">
                  <c:v>16</c:v>
                </c:pt>
                <c:pt idx="1981">
                  <c:v>45</c:v>
                </c:pt>
                <c:pt idx="1982">
                  <c:v>26</c:v>
                </c:pt>
                <c:pt idx="1983">
                  <c:v>21</c:v>
                </c:pt>
                <c:pt idx="1984">
                  <c:v>9</c:v>
                </c:pt>
                <c:pt idx="1985">
                  <c:v>50</c:v>
                </c:pt>
                <c:pt idx="1986">
                  <c:v>48</c:v>
                </c:pt>
                <c:pt idx="1987">
                  <c:v>16</c:v>
                </c:pt>
                <c:pt idx="1988">
                  <c:v>8</c:v>
                </c:pt>
                <c:pt idx="1989">
                  <c:v>17</c:v>
                </c:pt>
                <c:pt idx="1990">
                  <c:v>32</c:v>
                </c:pt>
                <c:pt idx="1991">
                  <c:v>21</c:v>
                </c:pt>
                <c:pt idx="1992">
                  <c:v>48</c:v>
                </c:pt>
                <c:pt idx="1993">
                  <c:v>0</c:v>
                </c:pt>
                <c:pt idx="1994">
                  <c:v>20</c:v>
                </c:pt>
                <c:pt idx="1995">
                  <c:v>46</c:v>
                </c:pt>
                <c:pt idx="1996">
                  <c:v>36</c:v>
                </c:pt>
                <c:pt idx="1997">
                  <c:v>20</c:v>
                </c:pt>
                <c:pt idx="1998">
                  <c:v>33</c:v>
                </c:pt>
                <c:pt idx="1999">
                  <c:v>10</c:v>
                </c:pt>
                <c:pt idx="2000">
                  <c:v>4</c:v>
                </c:pt>
                <c:pt idx="2001">
                  <c:v>40</c:v>
                </c:pt>
                <c:pt idx="2002">
                  <c:v>23</c:v>
                </c:pt>
                <c:pt idx="2003">
                  <c:v>4</c:v>
                </c:pt>
                <c:pt idx="2004">
                  <c:v>46</c:v>
                </c:pt>
                <c:pt idx="2005">
                  <c:v>27</c:v>
                </c:pt>
                <c:pt idx="2006">
                  <c:v>29</c:v>
                </c:pt>
                <c:pt idx="2007">
                  <c:v>35</c:v>
                </c:pt>
                <c:pt idx="2008">
                  <c:v>7</c:v>
                </c:pt>
                <c:pt idx="2009">
                  <c:v>32</c:v>
                </c:pt>
                <c:pt idx="2010">
                  <c:v>0</c:v>
                </c:pt>
                <c:pt idx="2011">
                  <c:v>15</c:v>
                </c:pt>
                <c:pt idx="2012">
                  <c:v>46</c:v>
                </c:pt>
                <c:pt idx="2013">
                  <c:v>43</c:v>
                </c:pt>
                <c:pt idx="2014">
                  <c:v>17</c:v>
                </c:pt>
                <c:pt idx="2015">
                  <c:v>23</c:v>
                </c:pt>
                <c:pt idx="2016">
                  <c:v>26</c:v>
                </c:pt>
                <c:pt idx="2017">
                  <c:v>32</c:v>
                </c:pt>
                <c:pt idx="2018">
                  <c:v>9</c:v>
                </c:pt>
                <c:pt idx="2019">
                  <c:v>30</c:v>
                </c:pt>
                <c:pt idx="2020">
                  <c:v>15</c:v>
                </c:pt>
                <c:pt idx="2021">
                  <c:v>49</c:v>
                </c:pt>
                <c:pt idx="2022">
                  <c:v>39</c:v>
                </c:pt>
                <c:pt idx="2023">
                  <c:v>36</c:v>
                </c:pt>
                <c:pt idx="2024">
                  <c:v>10</c:v>
                </c:pt>
                <c:pt idx="2025">
                  <c:v>5</c:v>
                </c:pt>
                <c:pt idx="2026">
                  <c:v>0</c:v>
                </c:pt>
                <c:pt idx="2027">
                  <c:v>20</c:v>
                </c:pt>
                <c:pt idx="2028">
                  <c:v>6</c:v>
                </c:pt>
                <c:pt idx="2029">
                  <c:v>4</c:v>
                </c:pt>
                <c:pt idx="2030">
                  <c:v>38</c:v>
                </c:pt>
                <c:pt idx="2031">
                  <c:v>31</c:v>
                </c:pt>
                <c:pt idx="2032">
                  <c:v>36</c:v>
                </c:pt>
                <c:pt idx="2033">
                  <c:v>16</c:v>
                </c:pt>
                <c:pt idx="2034">
                  <c:v>17</c:v>
                </c:pt>
                <c:pt idx="2035">
                  <c:v>14</c:v>
                </c:pt>
                <c:pt idx="2036">
                  <c:v>30</c:v>
                </c:pt>
                <c:pt idx="2037">
                  <c:v>1</c:v>
                </c:pt>
                <c:pt idx="2038">
                  <c:v>34</c:v>
                </c:pt>
                <c:pt idx="2039">
                  <c:v>16</c:v>
                </c:pt>
                <c:pt idx="2040">
                  <c:v>7</c:v>
                </c:pt>
                <c:pt idx="2041">
                  <c:v>18</c:v>
                </c:pt>
                <c:pt idx="2042">
                  <c:v>13</c:v>
                </c:pt>
                <c:pt idx="2043">
                  <c:v>48</c:v>
                </c:pt>
                <c:pt idx="2044">
                  <c:v>37</c:v>
                </c:pt>
                <c:pt idx="2045">
                  <c:v>47</c:v>
                </c:pt>
                <c:pt idx="2046">
                  <c:v>4</c:v>
                </c:pt>
                <c:pt idx="2047">
                  <c:v>16</c:v>
                </c:pt>
                <c:pt idx="2048">
                  <c:v>48</c:v>
                </c:pt>
                <c:pt idx="2049">
                  <c:v>15</c:v>
                </c:pt>
                <c:pt idx="2050">
                  <c:v>47</c:v>
                </c:pt>
                <c:pt idx="2051">
                  <c:v>45</c:v>
                </c:pt>
                <c:pt idx="2052">
                  <c:v>44</c:v>
                </c:pt>
                <c:pt idx="2053">
                  <c:v>12</c:v>
                </c:pt>
                <c:pt idx="2054">
                  <c:v>14</c:v>
                </c:pt>
                <c:pt idx="2055">
                  <c:v>48</c:v>
                </c:pt>
                <c:pt idx="2056">
                  <c:v>42</c:v>
                </c:pt>
                <c:pt idx="2057">
                  <c:v>23</c:v>
                </c:pt>
                <c:pt idx="2058">
                  <c:v>40</c:v>
                </c:pt>
                <c:pt idx="2059">
                  <c:v>1</c:v>
                </c:pt>
                <c:pt idx="2060">
                  <c:v>40</c:v>
                </c:pt>
                <c:pt idx="2061">
                  <c:v>26</c:v>
                </c:pt>
                <c:pt idx="2062">
                  <c:v>46</c:v>
                </c:pt>
                <c:pt idx="2063">
                  <c:v>19</c:v>
                </c:pt>
                <c:pt idx="2064">
                  <c:v>47</c:v>
                </c:pt>
                <c:pt idx="2065">
                  <c:v>33</c:v>
                </c:pt>
                <c:pt idx="2066">
                  <c:v>48</c:v>
                </c:pt>
                <c:pt idx="2067">
                  <c:v>43</c:v>
                </c:pt>
                <c:pt idx="2068">
                  <c:v>10</c:v>
                </c:pt>
                <c:pt idx="2069">
                  <c:v>35</c:v>
                </c:pt>
                <c:pt idx="2070">
                  <c:v>27</c:v>
                </c:pt>
                <c:pt idx="2071">
                  <c:v>42</c:v>
                </c:pt>
                <c:pt idx="2072">
                  <c:v>26</c:v>
                </c:pt>
                <c:pt idx="2073">
                  <c:v>35</c:v>
                </c:pt>
                <c:pt idx="2074">
                  <c:v>5</c:v>
                </c:pt>
                <c:pt idx="2075">
                  <c:v>36</c:v>
                </c:pt>
                <c:pt idx="2076">
                  <c:v>3</c:v>
                </c:pt>
                <c:pt idx="2077">
                  <c:v>9</c:v>
                </c:pt>
                <c:pt idx="2078">
                  <c:v>50</c:v>
                </c:pt>
                <c:pt idx="2079">
                  <c:v>37</c:v>
                </c:pt>
                <c:pt idx="2080">
                  <c:v>24</c:v>
                </c:pt>
                <c:pt idx="2081">
                  <c:v>16</c:v>
                </c:pt>
                <c:pt idx="2082">
                  <c:v>14</c:v>
                </c:pt>
                <c:pt idx="2083">
                  <c:v>50</c:v>
                </c:pt>
                <c:pt idx="2084">
                  <c:v>1</c:v>
                </c:pt>
                <c:pt idx="2085">
                  <c:v>30</c:v>
                </c:pt>
                <c:pt idx="2086">
                  <c:v>3</c:v>
                </c:pt>
                <c:pt idx="2087">
                  <c:v>7</c:v>
                </c:pt>
                <c:pt idx="2088">
                  <c:v>24</c:v>
                </c:pt>
                <c:pt idx="2089">
                  <c:v>22</c:v>
                </c:pt>
                <c:pt idx="2090">
                  <c:v>8</c:v>
                </c:pt>
                <c:pt idx="2091">
                  <c:v>45</c:v>
                </c:pt>
                <c:pt idx="2092">
                  <c:v>28</c:v>
                </c:pt>
                <c:pt idx="2093">
                  <c:v>9</c:v>
                </c:pt>
                <c:pt idx="2094">
                  <c:v>47</c:v>
                </c:pt>
                <c:pt idx="2095">
                  <c:v>24</c:v>
                </c:pt>
                <c:pt idx="2096">
                  <c:v>23</c:v>
                </c:pt>
                <c:pt idx="2097">
                  <c:v>24</c:v>
                </c:pt>
                <c:pt idx="2098">
                  <c:v>48</c:v>
                </c:pt>
                <c:pt idx="2099">
                  <c:v>21</c:v>
                </c:pt>
                <c:pt idx="2100">
                  <c:v>4</c:v>
                </c:pt>
                <c:pt idx="2101">
                  <c:v>35</c:v>
                </c:pt>
                <c:pt idx="2102">
                  <c:v>5</c:v>
                </c:pt>
                <c:pt idx="2103">
                  <c:v>36</c:v>
                </c:pt>
                <c:pt idx="2104">
                  <c:v>14</c:v>
                </c:pt>
                <c:pt idx="2105">
                  <c:v>22</c:v>
                </c:pt>
                <c:pt idx="2106">
                  <c:v>45</c:v>
                </c:pt>
                <c:pt idx="2107">
                  <c:v>17</c:v>
                </c:pt>
                <c:pt idx="2108">
                  <c:v>24</c:v>
                </c:pt>
                <c:pt idx="2109">
                  <c:v>3</c:v>
                </c:pt>
                <c:pt idx="2110">
                  <c:v>26</c:v>
                </c:pt>
                <c:pt idx="2111">
                  <c:v>29</c:v>
                </c:pt>
                <c:pt idx="2112">
                  <c:v>19</c:v>
                </c:pt>
                <c:pt idx="2113">
                  <c:v>40</c:v>
                </c:pt>
                <c:pt idx="2114">
                  <c:v>7</c:v>
                </c:pt>
                <c:pt idx="2115">
                  <c:v>50</c:v>
                </c:pt>
                <c:pt idx="2116">
                  <c:v>12</c:v>
                </c:pt>
                <c:pt idx="2117">
                  <c:v>37</c:v>
                </c:pt>
                <c:pt idx="2118">
                  <c:v>50</c:v>
                </c:pt>
                <c:pt idx="2119">
                  <c:v>22</c:v>
                </c:pt>
                <c:pt idx="2120">
                  <c:v>47</c:v>
                </c:pt>
                <c:pt idx="2121">
                  <c:v>32</c:v>
                </c:pt>
                <c:pt idx="2122">
                  <c:v>28</c:v>
                </c:pt>
                <c:pt idx="2123">
                  <c:v>11</c:v>
                </c:pt>
                <c:pt idx="2124">
                  <c:v>3</c:v>
                </c:pt>
                <c:pt idx="2125">
                  <c:v>37</c:v>
                </c:pt>
                <c:pt idx="2126">
                  <c:v>13</c:v>
                </c:pt>
                <c:pt idx="2127">
                  <c:v>12</c:v>
                </c:pt>
                <c:pt idx="2128">
                  <c:v>14</c:v>
                </c:pt>
                <c:pt idx="2129">
                  <c:v>46</c:v>
                </c:pt>
                <c:pt idx="2130">
                  <c:v>1</c:v>
                </c:pt>
                <c:pt idx="2131">
                  <c:v>39</c:v>
                </c:pt>
                <c:pt idx="2132">
                  <c:v>17</c:v>
                </c:pt>
                <c:pt idx="2133">
                  <c:v>22</c:v>
                </c:pt>
                <c:pt idx="2134">
                  <c:v>39</c:v>
                </c:pt>
                <c:pt idx="2135">
                  <c:v>5</c:v>
                </c:pt>
                <c:pt idx="2136">
                  <c:v>11</c:v>
                </c:pt>
                <c:pt idx="2137">
                  <c:v>20</c:v>
                </c:pt>
                <c:pt idx="2138">
                  <c:v>48</c:v>
                </c:pt>
                <c:pt idx="2139">
                  <c:v>50</c:v>
                </c:pt>
                <c:pt idx="2140">
                  <c:v>34</c:v>
                </c:pt>
                <c:pt idx="2141">
                  <c:v>47</c:v>
                </c:pt>
                <c:pt idx="2142">
                  <c:v>28</c:v>
                </c:pt>
                <c:pt idx="2143">
                  <c:v>35</c:v>
                </c:pt>
                <c:pt idx="2144">
                  <c:v>35</c:v>
                </c:pt>
                <c:pt idx="2145">
                  <c:v>43</c:v>
                </c:pt>
                <c:pt idx="2146">
                  <c:v>26</c:v>
                </c:pt>
                <c:pt idx="2147">
                  <c:v>4</c:v>
                </c:pt>
                <c:pt idx="2148">
                  <c:v>21</c:v>
                </c:pt>
                <c:pt idx="2149">
                  <c:v>18</c:v>
                </c:pt>
                <c:pt idx="2150">
                  <c:v>13</c:v>
                </c:pt>
                <c:pt idx="2151">
                  <c:v>36</c:v>
                </c:pt>
                <c:pt idx="2152">
                  <c:v>28</c:v>
                </c:pt>
                <c:pt idx="2153">
                  <c:v>39</c:v>
                </c:pt>
                <c:pt idx="2154">
                  <c:v>27</c:v>
                </c:pt>
                <c:pt idx="2155">
                  <c:v>35</c:v>
                </c:pt>
                <c:pt idx="2156">
                  <c:v>4</c:v>
                </c:pt>
                <c:pt idx="2157">
                  <c:v>12</c:v>
                </c:pt>
                <c:pt idx="2158">
                  <c:v>3</c:v>
                </c:pt>
                <c:pt idx="2159">
                  <c:v>30</c:v>
                </c:pt>
                <c:pt idx="2160">
                  <c:v>34</c:v>
                </c:pt>
                <c:pt idx="2161">
                  <c:v>36</c:v>
                </c:pt>
                <c:pt idx="2162">
                  <c:v>30</c:v>
                </c:pt>
                <c:pt idx="2163">
                  <c:v>11</c:v>
                </c:pt>
                <c:pt idx="2164">
                  <c:v>17</c:v>
                </c:pt>
                <c:pt idx="2165">
                  <c:v>50</c:v>
                </c:pt>
                <c:pt idx="2166">
                  <c:v>8</c:v>
                </c:pt>
                <c:pt idx="2167">
                  <c:v>38</c:v>
                </c:pt>
                <c:pt idx="2168">
                  <c:v>26</c:v>
                </c:pt>
                <c:pt idx="2169">
                  <c:v>15</c:v>
                </c:pt>
                <c:pt idx="2170">
                  <c:v>8</c:v>
                </c:pt>
                <c:pt idx="2171">
                  <c:v>13</c:v>
                </c:pt>
                <c:pt idx="2172">
                  <c:v>50</c:v>
                </c:pt>
                <c:pt idx="2173">
                  <c:v>23</c:v>
                </c:pt>
                <c:pt idx="2174">
                  <c:v>37</c:v>
                </c:pt>
                <c:pt idx="2175">
                  <c:v>30</c:v>
                </c:pt>
                <c:pt idx="2176">
                  <c:v>39</c:v>
                </c:pt>
                <c:pt idx="2177">
                  <c:v>43</c:v>
                </c:pt>
                <c:pt idx="2178">
                  <c:v>9</c:v>
                </c:pt>
                <c:pt idx="2179">
                  <c:v>35</c:v>
                </c:pt>
                <c:pt idx="2180">
                  <c:v>25</c:v>
                </c:pt>
                <c:pt idx="2181">
                  <c:v>37</c:v>
                </c:pt>
                <c:pt idx="2182">
                  <c:v>39</c:v>
                </c:pt>
                <c:pt idx="2183">
                  <c:v>39</c:v>
                </c:pt>
                <c:pt idx="2184">
                  <c:v>22</c:v>
                </c:pt>
                <c:pt idx="2185">
                  <c:v>40</c:v>
                </c:pt>
                <c:pt idx="2186">
                  <c:v>33</c:v>
                </c:pt>
                <c:pt idx="2187">
                  <c:v>7</c:v>
                </c:pt>
                <c:pt idx="2188">
                  <c:v>48</c:v>
                </c:pt>
                <c:pt idx="2189">
                  <c:v>10</c:v>
                </c:pt>
                <c:pt idx="2190">
                  <c:v>3</c:v>
                </c:pt>
                <c:pt idx="2191">
                  <c:v>7</c:v>
                </c:pt>
                <c:pt idx="2192">
                  <c:v>44</c:v>
                </c:pt>
                <c:pt idx="2193">
                  <c:v>35</c:v>
                </c:pt>
                <c:pt idx="2194">
                  <c:v>8</c:v>
                </c:pt>
                <c:pt idx="2195">
                  <c:v>10</c:v>
                </c:pt>
                <c:pt idx="2196">
                  <c:v>50</c:v>
                </c:pt>
                <c:pt idx="2197">
                  <c:v>50</c:v>
                </c:pt>
                <c:pt idx="2198">
                  <c:v>34</c:v>
                </c:pt>
                <c:pt idx="2199">
                  <c:v>33</c:v>
                </c:pt>
                <c:pt idx="2200">
                  <c:v>29</c:v>
                </c:pt>
                <c:pt idx="2201">
                  <c:v>34</c:v>
                </c:pt>
                <c:pt idx="2202">
                  <c:v>48</c:v>
                </c:pt>
                <c:pt idx="2203">
                  <c:v>18</c:v>
                </c:pt>
                <c:pt idx="2204">
                  <c:v>9</c:v>
                </c:pt>
                <c:pt idx="2205">
                  <c:v>33</c:v>
                </c:pt>
                <c:pt idx="2206">
                  <c:v>27</c:v>
                </c:pt>
                <c:pt idx="2207">
                  <c:v>36</c:v>
                </c:pt>
                <c:pt idx="2208">
                  <c:v>30</c:v>
                </c:pt>
                <c:pt idx="2209">
                  <c:v>39</c:v>
                </c:pt>
                <c:pt idx="2210">
                  <c:v>19</c:v>
                </c:pt>
                <c:pt idx="2211">
                  <c:v>4</c:v>
                </c:pt>
                <c:pt idx="2212">
                  <c:v>32</c:v>
                </c:pt>
                <c:pt idx="2213">
                  <c:v>28</c:v>
                </c:pt>
                <c:pt idx="2214">
                  <c:v>5</c:v>
                </c:pt>
                <c:pt idx="2215">
                  <c:v>32</c:v>
                </c:pt>
                <c:pt idx="2216">
                  <c:v>9</c:v>
                </c:pt>
                <c:pt idx="2217">
                  <c:v>42</c:v>
                </c:pt>
                <c:pt idx="2218">
                  <c:v>22</c:v>
                </c:pt>
                <c:pt idx="2219">
                  <c:v>12</c:v>
                </c:pt>
                <c:pt idx="2220">
                  <c:v>3</c:v>
                </c:pt>
                <c:pt idx="2221">
                  <c:v>3</c:v>
                </c:pt>
                <c:pt idx="2222">
                  <c:v>25</c:v>
                </c:pt>
                <c:pt idx="2223">
                  <c:v>25</c:v>
                </c:pt>
                <c:pt idx="2224">
                  <c:v>21</c:v>
                </c:pt>
                <c:pt idx="2225">
                  <c:v>48</c:v>
                </c:pt>
                <c:pt idx="2226">
                  <c:v>18</c:v>
                </c:pt>
                <c:pt idx="2227">
                  <c:v>21</c:v>
                </c:pt>
                <c:pt idx="2228">
                  <c:v>9</c:v>
                </c:pt>
                <c:pt idx="2229">
                  <c:v>12</c:v>
                </c:pt>
                <c:pt idx="2230">
                  <c:v>42</c:v>
                </c:pt>
                <c:pt idx="2231">
                  <c:v>14</c:v>
                </c:pt>
                <c:pt idx="2232">
                  <c:v>27</c:v>
                </c:pt>
                <c:pt idx="2233">
                  <c:v>23</c:v>
                </c:pt>
                <c:pt idx="2234">
                  <c:v>0</c:v>
                </c:pt>
                <c:pt idx="2235">
                  <c:v>42</c:v>
                </c:pt>
                <c:pt idx="2236">
                  <c:v>14</c:v>
                </c:pt>
                <c:pt idx="2237">
                  <c:v>38</c:v>
                </c:pt>
                <c:pt idx="2238">
                  <c:v>38</c:v>
                </c:pt>
                <c:pt idx="2239">
                  <c:v>44</c:v>
                </c:pt>
                <c:pt idx="2240">
                  <c:v>49</c:v>
                </c:pt>
                <c:pt idx="2241">
                  <c:v>15</c:v>
                </c:pt>
                <c:pt idx="2242">
                  <c:v>0</c:v>
                </c:pt>
                <c:pt idx="2243">
                  <c:v>49</c:v>
                </c:pt>
                <c:pt idx="2244">
                  <c:v>7</c:v>
                </c:pt>
                <c:pt idx="2245">
                  <c:v>25</c:v>
                </c:pt>
                <c:pt idx="2246">
                  <c:v>23</c:v>
                </c:pt>
                <c:pt idx="2247">
                  <c:v>23</c:v>
                </c:pt>
                <c:pt idx="2248">
                  <c:v>32</c:v>
                </c:pt>
                <c:pt idx="2249">
                  <c:v>1</c:v>
                </c:pt>
                <c:pt idx="2250">
                  <c:v>31</c:v>
                </c:pt>
                <c:pt idx="2251">
                  <c:v>31</c:v>
                </c:pt>
                <c:pt idx="2252">
                  <c:v>35</c:v>
                </c:pt>
                <c:pt idx="2253">
                  <c:v>6</c:v>
                </c:pt>
                <c:pt idx="2254">
                  <c:v>47</c:v>
                </c:pt>
                <c:pt idx="2255">
                  <c:v>12</c:v>
                </c:pt>
                <c:pt idx="2256">
                  <c:v>38</c:v>
                </c:pt>
                <c:pt idx="2257">
                  <c:v>46</c:v>
                </c:pt>
                <c:pt idx="2258">
                  <c:v>50</c:v>
                </c:pt>
                <c:pt idx="2259">
                  <c:v>2</c:v>
                </c:pt>
                <c:pt idx="2260">
                  <c:v>37</c:v>
                </c:pt>
                <c:pt idx="2261">
                  <c:v>29</c:v>
                </c:pt>
                <c:pt idx="2262">
                  <c:v>17</c:v>
                </c:pt>
                <c:pt idx="2263">
                  <c:v>50</c:v>
                </c:pt>
                <c:pt idx="2264">
                  <c:v>37</c:v>
                </c:pt>
                <c:pt idx="2265">
                  <c:v>39</c:v>
                </c:pt>
                <c:pt idx="2266">
                  <c:v>25</c:v>
                </c:pt>
                <c:pt idx="2267">
                  <c:v>26</c:v>
                </c:pt>
                <c:pt idx="2268">
                  <c:v>11</c:v>
                </c:pt>
                <c:pt idx="2269">
                  <c:v>1</c:v>
                </c:pt>
                <c:pt idx="2270">
                  <c:v>13</c:v>
                </c:pt>
                <c:pt idx="2271">
                  <c:v>42</c:v>
                </c:pt>
                <c:pt idx="2272">
                  <c:v>43</c:v>
                </c:pt>
                <c:pt idx="2273">
                  <c:v>9</c:v>
                </c:pt>
                <c:pt idx="2274">
                  <c:v>12</c:v>
                </c:pt>
                <c:pt idx="2275">
                  <c:v>40</c:v>
                </c:pt>
                <c:pt idx="2276">
                  <c:v>18</c:v>
                </c:pt>
                <c:pt idx="2277">
                  <c:v>21</c:v>
                </c:pt>
                <c:pt idx="2278">
                  <c:v>5</c:v>
                </c:pt>
                <c:pt idx="2279">
                  <c:v>13</c:v>
                </c:pt>
                <c:pt idx="2280">
                  <c:v>32</c:v>
                </c:pt>
                <c:pt idx="2281">
                  <c:v>30</c:v>
                </c:pt>
                <c:pt idx="2282">
                  <c:v>35</c:v>
                </c:pt>
                <c:pt idx="2283">
                  <c:v>48</c:v>
                </c:pt>
                <c:pt idx="2284">
                  <c:v>8</c:v>
                </c:pt>
                <c:pt idx="2285">
                  <c:v>33</c:v>
                </c:pt>
                <c:pt idx="2286">
                  <c:v>43</c:v>
                </c:pt>
                <c:pt idx="2287">
                  <c:v>15</c:v>
                </c:pt>
                <c:pt idx="2288">
                  <c:v>4</c:v>
                </c:pt>
                <c:pt idx="2289">
                  <c:v>42</c:v>
                </c:pt>
                <c:pt idx="2290">
                  <c:v>33</c:v>
                </c:pt>
                <c:pt idx="2291">
                  <c:v>49</c:v>
                </c:pt>
                <c:pt idx="2292">
                  <c:v>43</c:v>
                </c:pt>
                <c:pt idx="2293">
                  <c:v>47</c:v>
                </c:pt>
                <c:pt idx="2294">
                  <c:v>48</c:v>
                </c:pt>
                <c:pt idx="2295">
                  <c:v>47</c:v>
                </c:pt>
                <c:pt idx="2296">
                  <c:v>1</c:v>
                </c:pt>
                <c:pt idx="2297">
                  <c:v>15</c:v>
                </c:pt>
                <c:pt idx="2298">
                  <c:v>27</c:v>
                </c:pt>
                <c:pt idx="2299">
                  <c:v>24</c:v>
                </c:pt>
                <c:pt idx="2300">
                  <c:v>15</c:v>
                </c:pt>
                <c:pt idx="2301">
                  <c:v>0</c:v>
                </c:pt>
                <c:pt idx="2302">
                  <c:v>27</c:v>
                </c:pt>
                <c:pt idx="2303">
                  <c:v>22</c:v>
                </c:pt>
                <c:pt idx="2304">
                  <c:v>47</c:v>
                </c:pt>
                <c:pt idx="2305">
                  <c:v>39</c:v>
                </c:pt>
                <c:pt idx="2306">
                  <c:v>16</c:v>
                </c:pt>
                <c:pt idx="2307">
                  <c:v>22</c:v>
                </c:pt>
                <c:pt idx="2308">
                  <c:v>21</c:v>
                </c:pt>
                <c:pt idx="2309">
                  <c:v>28</c:v>
                </c:pt>
                <c:pt idx="2310">
                  <c:v>28</c:v>
                </c:pt>
                <c:pt idx="2311">
                  <c:v>19</c:v>
                </c:pt>
                <c:pt idx="2312">
                  <c:v>10</c:v>
                </c:pt>
                <c:pt idx="2313">
                  <c:v>36</c:v>
                </c:pt>
                <c:pt idx="2314">
                  <c:v>36</c:v>
                </c:pt>
                <c:pt idx="2315">
                  <c:v>20</c:v>
                </c:pt>
                <c:pt idx="2316">
                  <c:v>36</c:v>
                </c:pt>
                <c:pt idx="2317">
                  <c:v>23</c:v>
                </c:pt>
                <c:pt idx="2318">
                  <c:v>24</c:v>
                </c:pt>
                <c:pt idx="2319">
                  <c:v>36</c:v>
                </c:pt>
                <c:pt idx="2320">
                  <c:v>19</c:v>
                </c:pt>
                <c:pt idx="2321">
                  <c:v>0</c:v>
                </c:pt>
                <c:pt idx="2322">
                  <c:v>26</c:v>
                </c:pt>
                <c:pt idx="2323">
                  <c:v>49</c:v>
                </c:pt>
                <c:pt idx="2324">
                  <c:v>36</c:v>
                </c:pt>
                <c:pt idx="2325">
                  <c:v>44</c:v>
                </c:pt>
                <c:pt idx="2326">
                  <c:v>19</c:v>
                </c:pt>
                <c:pt idx="2327">
                  <c:v>28</c:v>
                </c:pt>
                <c:pt idx="2328">
                  <c:v>49</c:v>
                </c:pt>
                <c:pt idx="2329">
                  <c:v>40</c:v>
                </c:pt>
                <c:pt idx="2330">
                  <c:v>34</c:v>
                </c:pt>
                <c:pt idx="2331">
                  <c:v>48</c:v>
                </c:pt>
                <c:pt idx="2332">
                  <c:v>0</c:v>
                </c:pt>
                <c:pt idx="2333">
                  <c:v>7</c:v>
                </c:pt>
                <c:pt idx="2334">
                  <c:v>20</c:v>
                </c:pt>
                <c:pt idx="2335">
                  <c:v>29</c:v>
                </c:pt>
                <c:pt idx="2336">
                  <c:v>4</c:v>
                </c:pt>
                <c:pt idx="2337">
                  <c:v>10</c:v>
                </c:pt>
                <c:pt idx="2338">
                  <c:v>17</c:v>
                </c:pt>
                <c:pt idx="2339">
                  <c:v>0</c:v>
                </c:pt>
                <c:pt idx="2340">
                  <c:v>45</c:v>
                </c:pt>
                <c:pt idx="2341">
                  <c:v>23</c:v>
                </c:pt>
                <c:pt idx="2342">
                  <c:v>2</c:v>
                </c:pt>
                <c:pt idx="2343">
                  <c:v>26</c:v>
                </c:pt>
                <c:pt idx="2344">
                  <c:v>16</c:v>
                </c:pt>
                <c:pt idx="2345">
                  <c:v>15</c:v>
                </c:pt>
                <c:pt idx="2346">
                  <c:v>33</c:v>
                </c:pt>
                <c:pt idx="2347">
                  <c:v>37</c:v>
                </c:pt>
                <c:pt idx="2348">
                  <c:v>10</c:v>
                </c:pt>
                <c:pt idx="2349">
                  <c:v>40</c:v>
                </c:pt>
                <c:pt idx="2350">
                  <c:v>50</c:v>
                </c:pt>
                <c:pt idx="2351">
                  <c:v>23</c:v>
                </c:pt>
                <c:pt idx="2352">
                  <c:v>32</c:v>
                </c:pt>
                <c:pt idx="2353">
                  <c:v>21</c:v>
                </c:pt>
                <c:pt idx="2354">
                  <c:v>15</c:v>
                </c:pt>
                <c:pt idx="2355">
                  <c:v>49</c:v>
                </c:pt>
                <c:pt idx="2356">
                  <c:v>46</c:v>
                </c:pt>
                <c:pt idx="2357">
                  <c:v>47</c:v>
                </c:pt>
                <c:pt idx="2358">
                  <c:v>34</c:v>
                </c:pt>
                <c:pt idx="2359">
                  <c:v>20</c:v>
                </c:pt>
                <c:pt idx="2360">
                  <c:v>46</c:v>
                </c:pt>
                <c:pt idx="2361">
                  <c:v>39</c:v>
                </c:pt>
                <c:pt idx="2362">
                  <c:v>44</c:v>
                </c:pt>
                <c:pt idx="2363">
                  <c:v>44</c:v>
                </c:pt>
                <c:pt idx="2364">
                  <c:v>13</c:v>
                </c:pt>
                <c:pt idx="2365">
                  <c:v>45</c:v>
                </c:pt>
                <c:pt idx="2366">
                  <c:v>30</c:v>
                </c:pt>
                <c:pt idx="2367">
                  <c:v>14</c:v>
                </c:pt>
                <c:pt idx="2368">
                  <c:v>13</c:v>
                </c:pt>
                <c:pt idx="2369">
                  <c:v>48</c:v>
                </c:pt>
                <c:pt idx="2370">
                  <c:v>0</c:v>
                </c:pt>
                <c:pt idx="2371">
                  <c:v>22</c:v>
                </c:pt>
                <c:pt idx="2372">
                  <c:v>50</c:v>
                </c:pt>
                <c:pt idx="2373">
                  <c:v>6</c:v>
                </c:pt>
                <c:pt idx="2374">
                  <c:v>12</c:v>
                </c:pt>
                <c:pt idx="2375">
                  <c:v>14</c:v>
                </c:pt>
                <c:pt idx="2376">
                  <c:v>40</c:v>
                </c:pt>
                <c:pt idx="2377">
                  <c:v>39</c:v>
                </c:pt>
                <c:pt idx="2378">
                  <c:v>11</c:v>
                </c:pt>
                <c:pt idx="2379">
                  <c:v>44</c:v>
                </c:pt>
                <c:pt idx="2380">
                  <c:v>32</c:v>
                </c:pt>
                <c:pt idx="2381">
                  <c:v>11</c:v>
                </c:pt>
                <c:pt idx="2382">
                  <c:v>16</c:v>
                </c:pt>
                <c:pt idx="2383">
                  <c:v>9</c:v>
                </c:pt>
                <c:pt idx="2384">
                  <c:v>28</c:v>
                </c:pt>
                <c:pt idx="2385">
                  <c:v>39</c:v>
                </c:pt>
                <c:pt idx="2386">
                  <c:v>23</c:v>
                </c:pt>
                <c:pt idx="2387">
                  <c:v>37</c:v>
                </c:pt>
                <c:pt idx="2388">
                  <c:v>13</c:v>
                </c:pt>
                <c:pt idx="2389">
                  <c:v>21</c:v>
                </c:pt>
                <c:pt idx="2390">
                  <c:v>45</c:v>
                </c:pt>
                <c:pt idx="2391">
                  <c:v>5</c:v>
                </c:pt>
                <c:pt idx="2392">
                  <c:v>28</c:v>
                </c:pt>
                <c:pt idx="2393">
                  <c:v>10</c:v>
                </c:pt>
                <c:pt idx="2394">
                  <c:v>14</c:v>
                </c:pt>
                <c:pt idx="2395">
                  <c:v>11</c:v>
                </c:pt>
                <c:pt idx="2396">
                  <c:v>34</c:v>
                </c:pt>
                <c:pt idx="2397">
                  <c:v>45</c:v>
                </c:pt>
                <c:pt idx="2398">
                  <c:v>50</c:v>
                </c:pt>
                <c:pt idx="2399">
                  <c:v>43</c:v>
                </c:pt>
                <c:pt idx="2400">
                  <c:v>10</c:v>
                </c:pt>
                <c:pt idx="2401">
                  <c:v>13</c:v>
                </c:pt>
                <c:pt idx="2402">
                  <c:v>1</c:v>
                </c:pt>
                <c:pt idx="2403">
                  <c:v>39</c:v>
                </c:pt>
                <c:pt idx="2404">
                  <c:v>7</c:v>
                </c:pt>
                <c:pt idx="2405">
                  <c:v>14</c:v>
                </c:pt>
                <c:pt idx="2406">
                  <c:v>13</c:v>
                </c:pt>
                <c:pt idx="2407">
                  <c:v>16</c:v>
                </c:pt>
                <c:pt idx="2408">
                  <c:v>6</c:v>
                </c:pt>
                <c:pt idx="2409">
                  <c:v>10</c:v>
                </c:pt>
                <c:pt idx="2410">
                  <c:v>9</c:v>
                </c:pt>
                <c:pt idx="2411">
                  <c:v>20</c:v>
                </c:pt>
                <c:pt idx="2412">
                  <c:v>43</c:v>
                </c:pt>
                <c:pt idx="2413">
                  <c:v>47</c:v>
                </c:pt>
                <c:pt idx="2414">
                  <c:v>27</c:v>
                </c:pt>
                <c:pt idx="2415">
                  <c:v>0</c:v>
                </c:pt>
                <c:pt idx="2416">
                  <c:v>18</c:v>
                </c:pt>
                <c:pt idx="2417">
                  <c:v>46</c:v>
                </c:pt>
                <c:pt idx="2418">
                  <c:v>38</c:v>
                </c:pt>
                <c:pt idx="2419">
                  <c:v>8</c:v>
                </c:pt>
                <c:pt idx="2420">
                  <c:v>41</c:v>
                </c:pt>
                <c:pt idx="2421">
                  <c:v>9</c:v>
                </c:pt>
                <c:pt idx="2422">
                  <c:v>20</c:v>
                </c:pt>
                <c:pt idx="2423">
                  <c:v>30</c:v>
                </c:pt>
                <c:pt idx="2424">
                  <c:v>34</c:v>
                </c:pt>
                <c:pt idx="2425">
                  <c:v>43</c:v>
                </c:pt>
                <c:pt idx="2426">
                  <c:v>29</c:v>
                </c:pt>
                <c:pt idx="2427">
                  <c:v>43</c:v>
                </c:pt>
                <c:pt idx="2428">
                  <c:v>50</c:v>
                </c:pt>
                <c:pt idx="2429">
                  <c:v>2</c:v>
                </c:pt>
                <c:pt idx="2430">
                  <c:v>27</c:v>
                </c:pt>
                <c:pt idx="2431">
                  <c:v>42</c:v>
                </c:pt>
                <c:pt idx="2432">
                  <c:v>6</c:v>
                </c:pt>
                <c:pt idx="2433">
                  <c:v>48</c:v>
                </c:pt>
                <c:pt idx="2434">
                  <c:v>3</c:v>
                </c:pt>
                <c:pt idx="2435">
                  <c:v>50</c:v>
                </c:pt>
                <c:pt idx="2436">
                  <c:v>26</c:v>
                </c:pt>
                <c:pt idx="2437">
                  <c:v>13</c:v>
                </c:pt>
                <c:pt idx="2438">
                  <c:v>23</c:v>
                </c:pt>
                <c:pt idx="2439">
                  <c:v>8</c:v>
                </c:pt>
                <c:pt idx="2440">
                  <c:v>6</c:v>
                </c:pt>
                <c:pt idx="2441">
                  <c:v>12</c:v>
                </c:pt>
                <c:pt idx="2442">
                  <c:v>30</c:v>
                </c:pt>
                <c:pt idx="2443">
                  <c:v>50</c:v>
                </c:pt>
                <c:pt idx="2444">
                  <c:v>0</c:v>
                </c:pt>
                <c:pt idx="2445">
                  <c:v>10</c:v>
                </c:pt>
                <c:pt idx="2446">
                  <c:v>36</c:v>
                </c:pt>
                <c:pt idx="2447">
                  <c:v>36</c:v>
                </c:pt>
                <c:pt idx="2448">
                  <c:v>46</c:v>
                </c:pt>
                <c:pt idx="2449">
                  <c:v>49</c:v>
                </c:pt>
                <c:pt idx="2450">
                  <c:v>20</c:v>
                </c:pt>
                <c:pt idx="2451">
                  <c:v>32</c:v>
                </c:pt>
                <c:pt idx="2452">
                  <c:v>29</c:v>
                </c:pt>
                <c:pt idx="2453">
                  <c:v>18</c:v>
                </c:pt>
                <c:pt idx="2454">
                  <c:v>9</c:v>
                </c:pt>
                <c:pt idx="2455">
                  <c:v>0</c:v>
                </c:pt>
                <c:pt idx="2456">
                  <c:v>21</c:v>
                </c:pt>
                <c:pt idx="2457">
                  <c:v>21</c:v>
                </c:pt>
                <c:pt idx="2458">
                  <c:v>20</c:v>
                </c:pt>
                <c:pt idx="2459">
                  <c:v>1</c:v>
                </c:pt>
                <c:pt idx="2460">
                  <c:v>21</c:v>
                </c:pt>
                <c:pt idx="2461">
                  <c:v>5</c:v>
                </c:pt>
                <c:pt idx="2462">
                  <c:v>0</c:v>
                </c:pt>
                <c:pt idx="2463">
                  <c:v>44</c:v>
                </c:pt>
                <c:pt idx="2464">
                  <c:v>25</c:v>
                </c:pt>
                <c:pt idx="2465">
                  <c:v>40</c:v>
                </c:pt>
                <c:pt idx="2466">
                  <c:v>19</c:v>
                </c:pt>
                <c:pt idx="2467">
                  <c:v>13</c:v>
                </c:pt>
                <c:pt idx="2468">
                  <c:v>4</c:v>
                </c:pt>
                <c:pt idx="2469">
                  <c:v>10</c:v>
                </c:pt>
                <c:pt idx="2470">
                  <c:v>16</c:v>
                </c:pt>
                <c:pt idx="2471">
                  <c:v>17</c:v>
                </c:pt>
                <c:pt idx="2472">
                  <c:v>40</c:v>
                </c:pt>
                <c:pt idx="2473">
                  <c:v>3</c:v>
                </c:pt>
                <c:pt idx="2474">
                  <c:v>21</c:v>
                </c:pt>
                <c:pt idx="2475">
                  <c:v>40</c:v>
                </c:pt>
                <c:pt idx="2476">
                  <c:v>9</c:v>
                </c:pt>
                <c:pt idx="2477">
                  <c:v>24</c:v>
                </c:pt>
                <c:pt idx="2478">
                  <c:v>17</c:v>
                </c:pt>
                <c:pt idx="2479">
                  <c:v>17</c:v>
                </c:pt>
                <c:pt idx="2480">
                  <c:v>8</c:v>
                </c:pt>
                <c:pt idx="2481">
                  <c:v>29</c:v>
                </c:pt>
                <c:pt idx="2482">
                  <c:v>32</c:v>
                </c:pt>
                <c:pt idx="2483">
                  <c:v>30</c:v>
                </c:pt>
                <c:pt idx="2484">
                  <c:v>36</c:v>
                </c:pt>
                <c:pt idx="2485">
                  <c:v>40</c:v>
                </c:pt>
                <c:pt idx="2486">
                  <c:v>36</c:v>
                </c:pt>
                <c:pt idx="2487">
                  <c:v>25</c:v>
                </c:pt>
                <c:pt idx="2488">
                  <c:v>22</c:v>
                </c:pt>
                <c:pt idx="2489">
                  <c:v>5</c:v>
                </c:pt>
                <c:pt idx="2490">
                  <c:v>9</c:v>
                </c:pt>
                <c:pt idx="2491">
                  <c:v>4</c:v>
                </c:pt>
                <c:pt idx="2492">
                  <c:v>0</c:v>
                </c:pt>
                <c:pt idx="2493">
                  <c:v>23</c:v>
                </c:pt>
                <c:pt idx="2494">
                  <c:v>40</c:v>
                </c:pt>
                <c:pt idx="2495">
                  <c:v>38</c:v>
                </c:pt>
                <c:pt idx="2496">
                  <c:v>32</c:v>
                </c:pt>
                <c:pt idx="2497">
                  <c:v>47</c:v>
                </c:pt>
                <c:pt idx="2498">
                  <c:v>29</c:v>
                </c:pt>
                <c:pt idx="2499">
                  <c:v>3</c:v>
                </c:pt>
                <c:pt idx="2500">
                  <c:v>3</c:v>
                </c:pt>
                <c:pt idx="2501">
                  <c:v>38</c:v>
                </c:pt>
                <c:pt idx="2502">
                  <c:v>7</c:v>
                </c:pt>
                <c:pt idx="2503">
                  <c:v>36</c:v>
                </c:pt>
                <c:pt idx="2504">
                  <c:v>32</c:v>
                </c:pt>
                <c:pt idx="2505">
                  <c:v>39</c:v>
                </c:pt>
                <c:pt idx="2506">
                  <c:v>0</c:v>
                </c:pt>
                <c:pt idx="2507">
                  <c:v>21</c:v>
                </c:pt>
                <c:pt idx="2508">
                  <c:v>30</c:v>
                </c:pt>
                <c:pt idx="2509">
                  <c:v>32</c:v>
                </c:pt>
                <c:pt idx="2510">
                  <c:v>34</c:v>
                </c:pt>
                <c:pt idx="2511">
                  <c:v>13</c:v>
                </c:pt>
                <c:pt idx="2512">
                  <c:v>49</c:v>
                </c:pt>
                <c:pt idx="2513">
                  <c:v>33</c:v>
                </c:pt>
                <c:pt idx="2514">
                  <c:v>2</c:v>
                </c:pt>
                <c:pt idx="2515">
                  <c:v>30</c:v>
                </c:pt>
                <c:pt idx="2516">
                  <c:v>50</c:v>
                </c:pt>
                <c:pt idx="2517">
                  <c:v>43</c:v>
                </c:pt>
                <c:pt idx="2518">
                  <c:v>14</c:v>
                </c:pt>
                <c:pt idx="2519">
                  <c:v>49</c:v>
                </c:pt>
                <c:pt idx="2520">
                  <c:v>9</c:v>
                </c:pt>
                <c:pt idx="2521">
                  <c:v>22</c:v>
                </c:pt>
                <c:pt idx="2522">
                  <c:v>37</c:v>
                </c:pt>
                <c:pt idx="2523">
                  <c:v>12</c:v>
                </c:pt>
                <c:pt idx="2524">
                  <c:v>24</c:v>
                </c:pt>
                <c:pt idx="2525">
                  <c:v>46</c:v>
                </c:pt>
                <c:pt idx="2526">
                  <c:v>26</c:v>
                </c:pt>
                <c:pt idx="2527">
                  <c:v>36</c:v>
                </c:pt>
                <c:pt idx="2528">
                  <c:v>45</c:v>
                </c:pt>
                <c:pt idx="2529">
                  <c:v>2</c:v>
                </c:pt>
                <c:pt idx="2530">
                  <c:v>23</c:v>
                </c:pt>
                <c:pt idx="2531">
                  <c:v>41</c:v>
                </c:pt>
                <c:pt idx="2532">
                  <c:v>21</c:v>
                </c:pt>
                <c:pt idx="2533">
                  <c:v>27</c:v>
                </c:pt>
                <c:pt idx="2534">
                  <c:v>14</c:v>
                </c:pt>
                <c:pt idx="2535">
                  <c:v>49</c:v>
                </c:pt>
                <c:pt idx="2536">
                  <c:v>40</c:v>
                </c:pt>
                <c:pt idx="2537">
                  <c:v>14</c:v>
                </c:pt>
                <c:pt idx="2538">
                  <c:v>26</c:v>
                </c:pt>
                <c:pt idx="2539">
                  <c:v>29</c:v>
                </c:pt>
                <c:pt idx="2540">
                  <c:v>21</c:v>
                </c:pt>
                <c:pt idx="2541">
                  <c:v>23</c:v>
                </c:pt>
                <c:pt idx="2542">
                  <c:v>44</c:v>
                </c:pt>
                <c:pt idx="2543">
                  <c:v>12</c:v>
                </c:pt>
                <c:pt idx="2544">
                  <c:v>6</c:v>
                </c:pt>
                <c:pt idx="2545">
                  <c:v>25</c:v>
                </c:pt>
                <c:pt idx="2546">
                  <c:v>16</c:v>
                </c:pt>
                <c:pt idx="2547">
                  <c:v>20</c:v>
                </c:pt>
                <c:pt idx="2548">
                  <c:v>15</c:v>
                </c:pt>
                <c:pt idx="2549">
                  <c:v>29</c:v>
                </c:pt>
                <c:pt idx="2550">
                  <c:v>48</c:v>
                </c:pt>
                <c:pt idx="2551">
                  <c:v>17</c:v>
                </c:pt>
                <c:pt idx="2552">
                  <c:v>24</c:v>
                </c:pt>
                <c:pt idx="2553">
                  <c:v>32</c:v>
                </c:pt>
                <c:pt idx="2554">
                  <c:v>2</c:v>
                </c:pt>
                <c:pt idx="2555">
                  <c:v>13</c:v>
                </c:pt>
                <c:pt idx="2556">
                  <c:v>34</c:v>
                </c:pt>
                <c:pt idx="2557">
                  <c:v>41</c:v>
                </c:pt>
                <c:pt idx="2558">
                  <c:v>7</c:v>
                </c:pt>
                <c:pt idx="2559">
                  <c:v>6</c:v>
                </c:pt>
                <c:pt idx="2560">
                  <c:v>28</c:v>
                </c:pt>
                <c:pt idx="2561">
                  <c:v>15</c:v>
                </c:pt>
                <c:pt idx="2562">
                  <c:v>18</c:v>
                </c:pt>
                <c:pt idx="2563">
                  <c:v>44</c:v>
                </c:pt>
                <c:pt idx="2564">
                  <c:v>1</c:v>
                </c:pt>
                <c:pt idx="2565">
                  <c:v>0</c:v>
                </c:pt>
                <c:pt idx="2566">
                  <c:v>42</c:v>
                </c:pt>
                <c:pt idx="2567">
                  <c:v>24</c:v>
                </c:pt>
                <c:pt idx="2568">
                  <c:v>48</c:v>
                </c:pt>
                <c:pt idx="2569">
                  <c:v>48</c:v>
                </c:pt>
                <c:pt idx="2570">
                  <c:v>15</c:v>
                </c:pt>
                <c:pt idx="2571">
                  <c:v>7</c:v>
                </c:pt>
                <c:pt idx="2572">
                  <c:v>28</c:v>
                </c:pt>
                <c:pt idx="2573">
                  <c:v>17</c:v>
                </c:pt>
                <c:pt idx="2574">
                  <c:v>25</c:v>
                </c:pt>
                <c:pt idx="2575">
                  <c:v>11</c:v>
                </c:pt>
                <c:pt idx="2576">
                  <c:v>33</c:v>
                </c:pt>
                <c:pt idx="2577">
                  <c:v>46</c:v>
                </c:pt>
                <c:pt idx="2578">
                  <c:v>35</c:v>
                </c:pt>
                <c:pt idx="2579">
                  <c:v>36</c:v>
                </c:pt>
                <c:pt idx="2580">
                  <c:v>50</c:v>
                </c:pt>
                <c:pt idx="2581">
                  <c:v>48</c:v>
                </c:pt>
                <c:pt idx="2582">
                  <c:v>15</c:v>
                </c:pt>
                <c:pt idx="2583">
                  <c:v>12</c:v>
                </c:pt>
                <c:pt idx="2584">
                  <c:v>9</c:v>
                </c:pt>
                <c:pt idx="2585">
                  <c:v>28</c:v>
                </c:pt>
                <c:pt idx="2586">
                  <c:v>39</c:v>
                </c:pt>
                <c:pt idx="2587">
                  <c:v>10</c:v>
                </c:pt>
                <c:pt idx="2588">
                  <c:v>39</c:v>
                </c:pt>
                <c:pt idx="2589">
                  <c:v>50</c:v>
                </c:pt>
                <c:pt idx="2590">
                  <c:v>36</c:v>
                </c:pt>
                <c:pt idx="2591">
                  <c:v>20</c:v>
                </c:pt>
                <c:pt idx="2592">
                  <c:v>34</c:v>
                </c:pt>
                <c:pt idx="2593">
                  <c:v>17</c:v>
                </c:pt>
                <c:pt idx="2594">
                  <c:v>5</c:v>
                </c:pt>
                <c:pt idx="2595">
                  <c:v>49</c:v>
                </c:pt>
                <c:pt idx="2596">
                  <c:v>1</c:v>
                </c:pt>
                <c:pt idx="2597">
                  <c:v>1</c:v>
                </c:pt>
                <c:pt idx="2598">
                  <c:v>1</c:v>
                </c:pt>
                <c:pt idx="2599">
                  <c:v>18</c:v>
                </c:pt>
                <c:pt idx="2600">
                  <c:v>32</c:v>
                </c:pt>
                <c:pt idx="2601">
                  <c:v>28</c:v>
                </c:pt>
                <c:pt idx="2602">
                  <c:v>29</c:v>
                </c:pt>
                <c:pt idx="2603">
                  <c:v>17</c:v>
                </c:pt>
                <c:pt idx="2604">
                  <c:v>31</c:v>
                </c:pt>
                <c:pt idx="2605">
                  <c:v>23</c:v>
                </c:pt>
                <c:pt idx="2606">
                  <c:v>27</c:v>
                </c:pt>
                <c:pt idx="2607">
                  <c:v>50</c:v>
                </c:pt>
                <c:pt idx="2608">
                  <c:v>12</c:v>
                </c:pt>
                <c:pt idx="2609">
                  <c:v>29</c:v>
                </c:pt>
                <c:pt idx="2610">
                  <c:v>50</c:v>
                </c:pt>
                <c:pt idx="2611">
                  <c:v>32</c:v>
                </c:pt>
                <c:pt idx="2612">
                  <c:v>11</c:v>
                </c:pt>
                <c:pt idx="2613">
                  <c:v>37</c:v>
                </c:pt>
                <c:pt idx="2614">
                  <c:v>5</c:v>
                </c:pt>
                <c:pt idx="2615">
                  <c:v>31</c:v>
                </c:pt>
                <c:pt idx="2616">
                  <c:v>29</c:v>
                </c:pt>
                <c:pt idx="2617">
                  <c:v>41</c:v>
                </c:pt>
                <c:pt idx="2618">
                  <c:v>11</c:v>
                </c:pt>
                <c:pt idx="2619">
                  <c:v>31</c:v>
                </c:pt>
                <c:pt idx="2620">
                  <c:v>18</c:v>
                </c:pt>
                <c:pt idx="2621">
                  <c:v>21</c:v>
                </c:pt>
                <c:pt idx="2622">
                  <c:v>34</c:v>
                </c:pt>
                <c:pt idx="2623">
                  <c:v>16</c:v>
                </c:pt>
                <c:pt idx="2624">
                  <c:v>11</c:v>
                </c:pt>
                <c:pt idx="2625">
                  <c:v>31</c:v>
                </c:pt>
                <c:pt idx="2626">
                  <c:v>0</c:v>
                </c:pt>
                <c:pt idx="2627">
                  <c:v>22</c:v>
                </c:pt>
                <c:pt idx="2628">
                  <c:v>48</c:v>
                </c:pt>
                <c:pt idx="2629">
                  <c:v>41</c:v>
                </c:pt>
                <c:pt idx="2630">
                  <c:v>27</c:v>
                </c:pt>
                <c:pt idx="2631">
                  <c:v>1</c:v>
                </c:pt>
                <c:pt idx="2632">
                  <c:v>49</c:v>
                </c:pt>
                <c:pt idx="2633">
                  <c:v>15</c:v>
                </c:pt>
                <c:pt idx="2634">
                  <c:v>29</c:v>
                </c:pt>
                <c:pt idx="2635">
                  <c:v>43</c:v>
                </c:pt>
                <c:pt idx="2636">
                  <c:v>4</c:v>
                </c:pt>
                <c:pt idx="2637">
                  <c:v>45</c:v>
                </c:pt>
                <c:pt idx="2638">
                  <c:v>50</c:v>
                </c:pt>
                <c:pt idx="2639">
                  <c:v>2</c:v>
                </c:pt>
                <c:pt idx="2640">
                  <c:v>36</c:v>
                </c:pt>
                <c:pt idx="2641">
                  <c:v>31</c:v>
                </c:pt>
                <c:pt idx="2642">
                  <c:v>14</c:v>
                </c:pt>
                <c:pt idx="2643">
                  <c:v>27</c:v>
                </c:pt>
                <c:pt idx="2644">
                  <c:v>32</c:v>
                </c:pt>
                <c:pt idx="2645">
                  <c:v>39</c:v>
                </c:pt>
                <c:pt idx="2646">
                  <c:v>49</c:v>
                </c:pt>
                <c:pt idx="2647">
                  <c:v>50</c:v>
                </c:pt>
                <c:pt idx="2648">
                  <c:v>28</c:v>
                </c:pt>
                <c:pt idx="2649">
                  <c:v>39</c:v>
                </c:pt>
                <c:pt idx="2650">
                  <c:v>34</c:v>
                </c:pt>
                <c:pt idx="2651">
                  <c:v>6</c:v>
                </c:pt>
                <c:pt idx="2652">
                  <c:v>46</c:v>
                </c:pt>
                <c:pt idx="2653">
                  <c:v>20</c:v>
                </c:pt>
                <c:pt idx="2654">
                  <c:v>10</c:v>
                </c:pt>
                <c:pt idx="2655">
                  <c:v>14</c:v>
                </c:pt>
                <c:pt idx="2656">
                  <c:v>16</c:v>
                </c:pt>
                <c:pt idx="2657">
                  <c:v>6</c:v>
                </c:pt>
                <c:pt idx="2658">
                  <c:v>35</c:v>
                </c:pt>
                <c:pt idx="2659">
                  <c:v>34</c:v>
                </c:pt>
                <c:pt idx="2660">
                  <c:v>46</c:v>
                </c:pt>
                <c:pt idx="2661">
                  <c:v>50</c:v>
                </c:pt>
                <c:pt idx="2662">
                  <c:v>40</c:v>
                </c:pt>
                <c:pt idx="2663">
                  <c:v>4</c:v>
                </c:pt>
                <c:pt idx="2664">
                  <c:v>11</c:v>
                </c:pt>
                <c:pt idx="2665">
                  <c:v>1</c:v>
                </c:pt>
                <c:pt idx="2666">
                  <c:v>9</c:v>
                </c:pt>
                <c:pt idx="2667">
                  <c:v>19</c:v>
                </c:pt>
                <c:pt idx="2668">
                  <c:v>47</c:v>
                </c:pt>
                <c:pt idx="2669">
                  <c:v>12</c:v>
                </c:pt>
                <c:pt idx="2670">
                  <c:v>9</c:v>
                </c:pt>
                <c:pt idx="2671">
                  <c:v>24</c:v>
                </c:pt>
                <c:pt idx="2672">
                  <c:v>2</c:v>
                </c:pt>
                <c:pt idx="2673">
                  <c:v>50</c:v>
                </c:pt>
                <c:pt idx="2674">
                  <c:v>12</c:v>
                </c:pt>
                <c:pt idx="2675">
                  <c:v>1</c:v>
                </c:pt>
                <c:pt idx="2676">
                  <c:v>1</c:v>
                </c:pt>
                <c:pt idx="2677">
                  <c:v>29</c:v>
                </c:pt>
                <c:pt idx="2678">
                  <c:v>10</c:v>
                </c:pt>
                <c:pt idx="2679">
                  <c:v>41</c:v>
                </c:pt>
                <c:pt idx="2680">
                  <c:v>25</c:v>
                </c:pt>
                <c:pt idx="2681">
                  <c:v>25</c:v>
                </c:pt>
                <c:pt idx="2682">
                  <c:v>31</c:v>
                </c:pt>
                <c:pt idx="2683">
                  <c:v>48</c:v>
                </c:pt>
                <c:pt idx="2684">
                  <c:v>37</c:v>
                </c:pt>
                <c:pt idx="2685">
                  <c:v>8</c:v>
                </c:pt>
                <c:pt idx="2686">
                  <c:v>13</c:v>
                </c:pt>
                <c:pt idx="2687">
                  <c:v>25</c:v>
                </c:pt>
                <c:pt idx="2688">
                  <c:v>1</c:v>
                </c:pt>
                <c:pt idx="2689">
                  <c:v>6</c:v>
                </c:pt>
                <c:pt idx="2690">
                  <c:v>6</c:v>
                </c:pt>
                <c:pt idx="2691">
                  <c:v>8</c:v>
                </c:pt>
                <c:pt idx="2692">
                  <c:v>28</c:v>
                </c:pt>
                <c:pt idx="2693">
                  <c:v>12</c:v>
                </c:pt>
                <c:pt idx="2694">
                  <c:v>31</c:v>
                </c:pt>
                <c:pt idx="2695">
                  <c:v>22</c:v>
                </c:pt>
                <c:pt idx="2696">
                  <c:v>10</c:v>
                </c:pt>
                <c:pt idx="2697">
                  <c:v>35</c:v>
                </c:pt>
                <c:pt idx="2698">
                  <c:v>31</c:v>
                </c:pt>
                <c:pt idx="2699">
                  <c:v>28</c:v>
                </c:pt>
                <c:pt idx="2700">
                  <c:v>2</c:v>
                </c:pt>
                <c:pt idx="2701">
                  <c:v>17</c:v>
                </c:pt>
                <c:pt idx="2702">
                  <c:v>29</c:v>
                </c:pt>
                <c:pt idx="2703">
                  <c:v>20</c:v>
                </c:pt>
                <c:pt idx="2704">
                  <c:v>18</c:v>
                </c:pt>
                <c:pt idx="2705">
                  <c:v>38</c:v>
                </c:pt>
                <c:pt idx="2706">
                  <c:v>5</c:v>
                </c:pt>
                <c:pt idx="2707">
                  <c:v>16</c:v>
                </c:pt>
                <c:pt idx="2708">
                  <c:v>25</c:v>
                </c:pt>
                <c:pt idx="2709">
                  <c:v>0</c:v>
                </c:pt>
                <c:pt idx="2710">
                  <c:v>32</c:v>
                </c:pt>
                <c:pt idx="2711">
                  <c:v>42</c:v>
                </c:pt>
                <c:pt idx="2712">
                  <c:v>41</c:v>
                </c:pt>
                <c:pt idx="2713">
                  <c:v>20</c:v>
                </c:pt>
                <c:pt idx="2714">
                  <c:v>11</c:v>
                </c:pt>
                <c:pt idx="2715">
                  <c:v>47</c:v>
                </c:pt>
                <c:pt idx="2716">
                  <c:v>40</c:v>
                </c:pt>
                <c:pt idx="2717">
                  <c:v>23</c:v>
                </c:pt>
                <c:pt idx="2718">
                  <c:v>8</c:v>
                </c:pt>
                <c:pt idx="2719">
                  <c:v>2</c:v>
                </c:pt>
                <c:pt idx="2720">
                  <c:v>19</c:v>
                </c:pt>
                <c:pt idx="2721">
                  <c:v>24</c:v>
                </c:pt>
                <c:pt idx="2722">
                  <c:v>28</c:v>
                </c:pt>
                <c:pt idx="2723">
                  <c:v>39</c:v>
                </c:pt>
                <c:pt idx="2724">
                  <c:v>38</c:v>
                </c:pt>
                <c:pt idx="2725">
                  <c:v>33</c:v>
                </c:pt>
                <c:pt idx="2726">
                  <c:v>0</c:v>
                </c:pt>
                <c:pt idx="2727">
                  <c:v>41</c:v>
                </c:pt>
                <c:pt idx="2728">
                  <c:v>32</c:v>
                </c:pt>
                <c:pt idx="2729">
                  <c:v>0</c:v>
                </c:pt>
                <c:pt idx="2730">
                  <c:v>19</c:v>
                </c:pt>
                <c:pt idx="2731">
                  <c:v>39</c:v>
                </c:pt>
                <c:pt idx="2732">
                  <c:v>4</c:v>
                </c:pt>
                <c:pt idx="2733">
                  <c:v>36</c:v>
                </c:pt>
                <c:pt idx="2734">
                  <c:v>46</c:v>
                </c:pt>
                <c:pt idx="2735">
                  <c:v>33</c:v>
                </c:pt>
                <c:pt idx="2736">
                  <c:v>26</c:v>
                </c:pt>
                <c:pt idx="2737">
                  <c:v>3</c:v>
                </c:pt>
                <c:pt idx="2738">
                  <c:v>9</c:v>
                </c:pt>
                <c:pt idx="2739">
                  <c:v>21</c:v>
                </c:pt>
                <c:pt idx="2740">
                  <c:v>17</c:v>
                </c:pt>
                <c:pt idx="2741">
                  <c:v>1</c:v>
                </c:pt>
                <c:pt idx="2742">
                  <c:v>45</c:v>
                </c:pt>
                <c:pt idx="2743">
                  <c:v>15</c:v>
                </c:pt>
                <c:pt idx="2744">
                  <c:v>31</c:v>
                </c:pt>
                <c:pt idx="2745">
                  <c:v>13</c:v>
                </c:pt>
                <c:pt idx="2746">
                  <c:v>17</c:v>
                </c:pt>
                <c:pt idx="2747">
                  <c:v>36</c:v>
                </c:pt>
                <c:pt idx="2748">
                  <c:v>46</c:v>
                </c:pt>
                <c:pt idx="2749">
                  <c:v>25</c:v>
                </c:pt>
                <c:pt idx="2750">
                  <c:v>31</c:v>
                </c:pt>
                <c:pt idx="2751">
                  <c:v>35</c:v>
                </c:pt>
                <c:pt idx="2752">
                  <c:v>4</c:v>
                </c:pt>
                <c:pt idx="2753">
                  <c:v>45</c:v>
                </c:pt>
                <c:pt idx="2754">
                  <c:v>13</c:v>
                </c:pt>
                <c:pt idx="2755">
                  <c:v>41</c:v>
                </c:pt>
                <c:pt idx="2756">
                  <c:v>16</c:v>
                </c:pt>
                <c:pt idx="2757">
                  <c:v>34</c:v>
                </c:pt>
                <c:pt idx="2758">
                  <c:v>45</c:v>
                </c:pt>
                <c:pt idx="2759">
                  <c:v>12</c:v>
                </c:pt>
                <c:pt idx="2760">
                  <c:v>7</c:v>
                </c:pt>
                <c:pt idx="2761">
                  <c:v>14</c:v>
                </c:pt>
                <c:pt idx="2762">
                  <c:v>41</c:v>
                </c:pt>
                <c:pt idx="2763">
                  <c:v>31</c:v>
                </c:pt>
                <c:pt idx="2764">
                  <c:v>3</c:v>
                </c:pt>
                <c:pt idx="2765">
                  <c:v>26</c:v>
                </c:pt>
                <c:pt idx="2766">
                  <c:v>31</c:v>
                </c:pt>
                <c:pt idx="2767">
                  <c:v>13</c:v>
                </c:pt>
                <c:pt idx="2768">
                  <c:v>21</c:v>
                </c:pt>
                <c:pt idx="2769">
                  <c:v>20</c:v>
                </c:pt>
                <c:pt idx="2770">
                  <c:v>18</c:v>
                </c:pt>
                <c:pt idx="2771">
                  <c:v>11</c:v>
                </c:pt>
                <c:pt idx="2772">
                  <c:v>33</c:v>
                </c:pt>
                <c:pt idx="2773">
                  <c:v>4</c:v>
                </c:pt>
                <c:pt idx="2774">
                  <c:v>4</c:v>
                </c:pt>
                <c:pt idx="2775">
                  <c:v>2</c:v>
                </c:pt>
                <c:pt idx="2776">
                  <c:v>42</c:v>
                </c:pt>
                <c:pt idx="2777">
                  <c:v>0</c:v>
                </c:pt>
                <c:pt idx="2778">
                  <c:v>15</c:v>
                </c:pt>
                <c:pt idx="2779">
                  <c:v>15</c:v>
                </c:pt>
                <c:pt idx="2780">
                  <c:v>23</c:v>
                </c:pt>
                <c:pt idx="2781">
                  <c:v>19</c:v>
                </c:pt>
                <c:pt idx="2782">
                  <c:v>39</c:v>
                </c:pt>
                <c:pt idx="2783">
                  <c:v>12</c:v>
                </c:pt>
                <c:pt idx="2784">
                  <c:v>3</c:v>
                </c:pt>
                <c:pt idx="2785">
                  <c:v>6</c:v>
                </c:pt>
                <c:pt idx="2786">
                  <c:v>7</c:v>
                </c:pt>
                <c:pt idx="2787">
                  <c:v>26</c:v>
                </c:pt>
                <c:pt idx="2788">
                  <c:v>47</c:v>
                </c:pt>
                <c:pt idx="2789">
                  <c:v>18</c:v>
                </c:pt>
                <c:pt idx="2790">
                  <c:v>28</c:v>
                </c:pt>
                <c:pt idx="2791">
                  <c:v>3</c:v>
                </c:pt>
                <c:pt idx="2792">
                  <c:v>39</c:v>
                </c:pt>
                <c:pt idx="2793">
                  <c:v>13</c:v>
                </c:pt>
                <c:pt idx="2794">
                  <c:v>23</c:v>
                </c:pt>
                <c:pt idx="2795">
                  <c:v>42</c:v>
                </c:pt>
                <c:pt idx="2796">
                  <c:v>23</c:v>
                </c:pt>
                <c:pt idx="2797">
                  <c:v>47</c:v>
                </c:pt>
                <c:pt idx="2798">
                  <c:v>39</c:v>
                </c:pt>
                <c:pt idx="2799">
                  <c:v>18</c:v>
                </c:pt>
                <c:pt idx="2800">
                  <c:v>20</c:v>
                </c:pt>
                <c:pt idx="2801">
                  <c:v>12</c:v>
                </c:pt>
                <c:pt idx="2802">
                  <c:v>46</c:v>
                </c:pt>
                <c:pt idx="2803">
                  <c:v>39</c:v>
                </c:pt>
                <c:pt idx="2804">
                  <c:v>49</c:v>
                </c:pt>
                <c:pt idx="2805">
                  <c:v>4</c:v>
                </c:pt>
                <c:pt idx="2806">
                  <c:v>22</c:v>
                </c:pt>
                <c:pt idx="2807">
                  <c:v>44</c:v>
                </c:pt>
                <c:pt idx="2808">
                  <c:v>6</c:v>
                </c:pt>
                <c:pt idx="2809">
                  <c:v>38</c:v>
                </c:pt>
                <c:pt idx="2810">
                  <c:v>39</c:v>
                </c:pt>
                <c:pt idx="2811">
                  <c:v>34</c:v>
                </c:pt>
                <c:pt idx="2812">
                  <c:v>40</c:v>
                </c:pt>
                <c:pt idx="2813">
                  <c:v>12</c:v>
                </c:pt>
                <c:pt idx="2814">
                  <c:v>43</c:v>
                </c:pt>
                <c:pt idx="2815">
                  <c:v>10</c:v>
                </c:pt>
                <c:pt idx="2816">
                  <c:v>42</c:v>
                </c:pt>
                <c:pt idx="2817">
                  <c:v>31</c:v>
                </c:pt>
                <c:pt idx="2818">
                  <c:v>27</c:v>
                </c:pt>
                <c:pt idx="2819">
                  <c:v>39</c:v>
                </c:pt>
                <c:pt idx="2820">
                  <c:v>40</c:v>
                </c:pt>
                <c:pt idx="2821">
                  <c:v>37</c:v>
                </c:pt>
                <c:pt idx="2822">
                  <c:v>1</c:v>
                </c:pt>
                <c:pt idx="2823">
                  <c:v>20</c:v>
                </c:pt>
                <c:pt idx="2824">
                  <c:v>26</c:v>
                </c:pt>
                <c:pt idx="2825">
                  <c:v>39</c:v>
                </c:pt>
                <c:pt idx="2826">
                  <c:v>23</c:v>
                </c:pt>
                <c:pt idx="2827">
                  <c:v>20</c:v>
                </c:pt>
                <c:pt idx="2828">
                  <c:v>31</c:v>
                </c:pt>
                <c:pt idx="2829">
                  <c:v>4</c:v>
                </c:pt>
                <c:pt idx="2830">
                  <c:v>48</c:v>
                </c:pt>
                <c:pt idx="2831">
                  <c:v>11</c:v>
                </c:pt>
                <c:pt idx="2832">
                  <c:v>46</c:v>
                </c:pt>
                <c:pt idx="2833">
                  <c:v>25</c:v>
                </c:pt>
                <c:pt idx="2834">
                  <c:v>46</c:v>
                </c:pt>
                <c:pt idx="2835">
                  <c:v>30</c:v>
                </c:pt>
                <c:pt idx="2836">
                  <c:v>39</c:v>
                </c:pt>
                <c:pt idx="2837">
                  <c:v>7</c:v>
                </c:pt>
                <c:pt idx="2838">
                  <c:v>23</c:v>
                </c:pt>
                <c:pt idx="2839">
                  <c:v>41</c:v>
                </c:pt>
                <c:pt idx="2840">
                  <c:v>46</c:v>
                </c:pt>
                <c:pt idx="2841">
                  <c:v>36</c:v>
                </c:pt>
                <c:pt idx="2842">
                  <c:v>28</c:v>
                </c:pt>
                <c:pt idx="2843">
                  <c:v>33</c:v>
                </c:pt>
                <c:pt idx="2844">
                  <c:v>13</c:v>
                </c:pt>
                <c:pt idx="2845">
                  <c:v>11</c:v>
                </c:pt>
                <c:pt idx="2846">
                  <c:v>8</c:v>
                </c:pt>
                <c:pt idx="2847">
                  <c:v>21</c:v>
                </c:pt>
                <c:pt idx="2848">
                  <c:v>39</c:v>
                </c:pt>
                <c:pt idx="2849">
                  <c:v>10</c:v>
                </c:pt>
                <c:pt idx="2850">
                  <c:v>10</c:v>
                </c:pt>
                <c:pt idx="2851">
                  <c:v>8</c:v>
                </c:pt>
                <c:pt idx="2852">
                  <c:v>5</c:v>
                </c:pt>
                <c:pt idx="2853">
                  <c:v>36</c:v>
                </c:pt>
                <c:pt idx="2854">
                  <c:v>22</c:v>
                </c:pt>
                <c:pt idx="2855">
                  <c:v>21</c:v>
                </c:pt>
                <c:pt idx="2856">
                  <c:v>50</c:v>
                </c:pt>
                <c:pt idx="2857">
                  <c:v>49</c:v>
                </c:pt>
                <c:pt idx="2858">
                  <c:v>36</c:v>
                </c:pt>
                <c:pt idx="2859">
                  <c:v>47</c:v>
                </c:pt>
                <c:pt idx="2860">
                  <c:v>8</c:v>
                </c:pt>
                <c:pt idx="2861">
                  <c:v>24</c:v>
                </c:pt>
                <c:pt idx="2862">
                  <c:v>28</c:v>
                </c:pt>
                <c:pt idx="2863">
                  <c:v>35</c:v>
                </c:pt>
                <c:pt idx="2864">
                  <c:v>46</c:v>
                </c:pt>
                <c:pt idx="2865">
                  <c:v>2</c:v>
                </c:pt>
                <c:pt idx="2866">
                  <c:v>22</c:v>
                </c:pt>
                <c:pt idx="2867">
                  <c:v>30</c:v>
                </c:pt>
                <c:pt idx="2868">
                  <c:v>6</c:v>
                </c:pt>
                <c:pt idx="2869">
                  <c:v>27</c:v>
                </c:pt>
                <c:pt idx="2870">
                  <c:v>10</c:v>
                </c:pt>
                <c:pt idx="2871">
                  <c:v>44</c:v>
                </c:pt>
                <c:pt idx="2872">
                  <c:v>17</c:v>
                </c:pt>
                <c:pt idx="2873">
                  <c:v>31</c:v>
                </c:pt>
                <c:pt idx="2874">
                  <c:v>4</c:v>
                </c:pt>
                <c:pt idx="2875">
                  <c:v>24</c:v>
                </c:pt>
                <c:pt idx="2876">
                  <c:v>35</c:v>
                </c:pt>
                <c:pt idx="2877">
                  <c:v>1</c:v>
                </c:pt>
                <c:pt idx="2878">
                  <c:v>42</c:v>
                </c:pt>
                <c:pt idx="2879">
                  <c:v>37</c:v>
                </c:pt>
                <c:pt idx="2880">
                  <c:v>23</c:v>
                </c:pt>
                <c:pt idx="2881">
                  <c:v>0</c:v>
                </c:pt>
                <c:pt idx="2882">
                  <c:v>41</c:v>
                </c:pt>
                <c:pt idx="2883">
                  <c:v>17</c:v>
                </c:pt>
                <c:pt idx="2884">
                  <c:v>13</c:v>
                </c:pt>
                <c:pt idx="2885">
                  <c:v>33</c:v>
                </c:pt>
                <c:pt idx="2886">
                  <c:v>42</c:v>
                </c:pt>
                <c:pt idx="2887">
                  <c:v>41</c:v>
                </c:pt>
                <c:pt idx="2888">
                  <c:v>0</c:v>
                </c:pt>
                <c:pt idx="2889">
                  <c:v>8</c:v>
                </c:pt>
                <c:pt idx="2890">
                  <c:v>9</c:v>
                </c:pt>
                <c:pt idx="2891">
                  <c:v>33</c:v>
                </c:pt>
                <c:pt idx="2892">
                  <c:v>12</c:v>
                </c:pt>
                <c:pt idx="2893">
                  <c:v>15</c:v>
                </c:pt>
                <c:pt idx="2894">
                  <c:v>17</c:v>
                </c:pt>
                <c:pt idx="2895">
                  <c:v>17</c:v>
                </c:pt>
                <c:pt idx="2896">
                  <c:v>23</c:v>
                </c:pt>
                <c:pt idx="2897">
                  <c:v>31</c:v>
                </c:pt>
                <c:pt idx="2898">
                  <c:v>44</c:v>
                </c:pt>
                <c:pt idx="2899">
                  <c:v>42</c:v>
                </c:pt>
                <c:pt idx="2900">
                  <c:v>15</c:v>
                </c:pt>
                <c:pt idx="2901">
                  <c:v>46</c:v>
                </c:pt>
                <c:pt idx="2902">
                  <c:v>39</c:v>
                </c:pt>
                <c:pt idx="2903">
                  <c:v>34</c:v>
                </c:pt>
                <c:pt idx="2904">
                  <c:v>4</c:v>
                </c:pt>
                <c:pt idx="2905">
                  <c:v>49</c:v>
                </c:pt>
                <c:pt idx="2906">
                  <c:v>21</c:v>
                </c:pt>
                <c:pt idx="2907">
                  <c:v>29</c:v>
                </c:pt>
                <c:pt idx="2908">
                  <c:v>12</c:v>
                </c:pt>
                <c:pt idx="2909">
                  <c:v>37</c:v>
                </c:pt>
                <c:pt idx="2910">
                  <c:v>42</c:v>
                </c:pt>
                <c:pt idx="2911">
                  <c:v>21</c:v>
                </c:pt>
                <c:pt idx="2912">
                  <c:v>49</c:v>
                </c:pt>
                <c:pt idx="2913">
                  <c:v>14</c:v>
                </c:pt>
                <c:pt idx="2914">
                  <c:v>25</c:v>
                </c:pt>
                <c:pt idx="2915">
                  <c:v>29</c:v>
                </c:pt>
                <c:pt idx="2916">
                  <c:v>36</c:v>
                </c:pt>
                <c:pt idx="2917">
                  <c:v>34</c:v>
                </c:pt>
                <c:pt idx="2918">
                  <c:v>14</c:v>
                </c:pt>
                <c:pt idx="2919">
                  <c:v>43</c:v>
                </c:pt>
                <c:pt idx="2920">
                  <c:v>48</c:v>
                </c:pt>
                <c:pt idx="2921">
                  <c:v>37</c:v>
                </c:pt>
                <c:pt idx="2922">
                  <c:v>36</c:v>
                </c:pt>
                <c:pt idx="2923">
                  <c:v>41</c:v>
                </c:pt>
                <c:pt idx="2924">
                  <c:v>44</c:v>
                </c:pt>
                <c:pt idx="2925">
                  <c:v>42</c:v>
                </c:pt>
                <c:pt idx="2926">
                  <c:v>20</c:v>
                </c:pt>
                <c:pt idx="2927">
                  <c:v>18</c:v>
                </c:pt>
                <c:pt idx="2928">
                  <c:v>12</c:v>
                </c:pt>
                <c:pt idx="2929">
                  <c:v>46</c:v>
                </c:pt>
                <c:pt idx="2930">
                  <c:v>20</c:v>
                </c:pt>
                <c:pt idx="2931">
                  <c:v>14</c:v>
                </c:pt>
                <c:pt idx="2932">
                  <c:v>7</c:v>
                </c:pt>
                <c:pt idx="2933">
                  <c:v>28</c:v>
                </c:pt>
                <c:pt idx="2934">
                  <c:v>13</c:v>
                </c:pt>
                <c:pt idx="2935">
                  <c:v>18</c:v>
                </c:pt>
                <c:pt idx="2936">
                  <c:v>3</c:v>
                </c:pt>
                <c:pt idx="2937">
                  <c:v>46</c:v>
                </c:pt>
                <c:pt idx="2938">
                  <c:v>31</c:v>
                </c:pt>
                <c:pt idx="2939">
                  <c:v>47</c:v>
                </c:pt>
                <c:pt idx="2940">
                  <c:v>28</c:v>
                </c:pt>
                <c:pt idx="2941">
                  <c:v>35</c:v>
                </c:pt>
                <c:pt idx="2942">
                  <c:v>41</c:v>
                </c:pt>
                <c:pt idx="2943">
                  <c:v>46</c:v>
                </c:pt>
                <c:pt idx="2944">
                  <c:v>26</c:v>
                </c:pt>
                <c:pt idx="2945">
                  <c:v>14</c:v>
                </c:pt>
                <c:pt idx="2946">
                  <c:v>33</c:v>
                </c:pt>
                <c:pt idx="2947">
                  <c:v>14</c:v>
                </c:pt>
                <c:pt idx="2948">
                  <c:v>13</c:v>
                </c:pt>
                <c:pt idx="2949">
                  <c:v>24</c:v>
                </c:pt>
                <c:pt idx="2950">
                  <c:v>9</c:v>
                </c:pt>
                <c:pt idx="2951">
                  <c:v>27</c:v>
                </c:pt>
                <c:pt idx="2952">
                  <c:v>22</c:v>
                </c:pt>
                <c:pt idx="2953">
                  <c:v>37</c:v>
                </c:pt>
                <c:pt idx="2954">
                  <c:v>22</c:v>
                </c:pt>
                <c:pt idx="2955">
                  <c:v>20</c:v>
                </c:pt>
                <c:pt idx="2956">
                  <c:v>11</c:v>
                </c:pt>
                <c:pt idx="2957">
                  <c:v>21</c:v>
                </c:pt>
                <c:pt idx="2958">
                  <c:v>43</c:v>
                </c:pt>
                <c:pt idx="2959">
                  <c:v>46</c:v>
                </c:pt>
                <c:pt idx="2960">
                  <c:v>43</c:v>
                </c:pt>
                <c:pt idx="2961">
                  <c:v>10</c:v>
                </c:pt>
                <c:pt idx="2962">
                  <c:v>14</c:v>
                </c:pt>
                <c:pt idx="2963">
                  <c:v>19</c:v>
                </c:pt>
                <c:pt idx="2964">
                  <c:v>49</c:v>
                </c:pt>
                <c:pt idx="2965">
                  <c:v>47</c:v>
                </c:pt>
                <c:pt idx="2966">
                  <c:v>32</c:v>
                </c:pt>
                <c:pt idx="2967">
                  <c:v>25</c:v>
                </c:pt>
                <c:pt idx="2968">
                  <c:v>47</c:v>
                </c:pt>
                <c:pt idx="2969">
                  <c:v>37</c:v>
                </c:pt>
                <c:pt idx="2970">
                  <c:v>8</c:v>
                </c:pt>
                <c:pt idx="2971">
                  <c:v>8</c:v>
                </c:pt>
                <c:pt idx="2972">
                  <c:v>21</c:v>
                </c:pt>
                <c:pt idx="2973">
                  <c:v>4</c:v>
                </c:pt>
                <c:pt idx="2974">
                  <c:v>5</c:v>
                </c:pt>
                <c:pt idx="2975">
                  <c:v>48</c:v>
                </c:pt>
                <c:pt idx="2976">
                  <c:v>21</c:v>
                </c:pt>
                <c:pt idx="2977">
                  <c:v>36</c:v>
                </c:pt>
                <c:pt idx="2978">
                  <c:v>29</c:v>
                </c:pt>
                <c:pt idx="2979">
                  <c:v>4</c:v>
                </c:pt>
                <c:pt idx="2980">
                  <c:v>50</c:v>
                </c:pt>
                <c:pt idx="2981">
                  <c:v>41</c:v>
                </c:pt>
                <c:pt idx="2982">
                  <c:v>34</c:v>
                </c:pt>
                <c:pt idx="2983">
                  <c:v>2</c:v>
                </c:pt>
                <c:pt idx="2984">
                  <c:v>50</c:v>
                </c:pt>
                <c:pt idx="2985">
                  <c:v>38</c:v>
                </c:pt>
                <c:pt idx="2986">
                  <c:v>23</c:v>
                </c:pt>
                <c:pt idx="2987">
                  <c:v>40</c:v>
                </c:pt>
                <c:pt idx="2988">
                  <c:v>47</c:v>
                </c:pt>
                <c:pt idx="2989">
                  <c:v>17</c:v>
                </c:pt>
                <c:pt idx="2990">
                  <c:v>47</c:v>
                </c:pt>
                <c:pt idx="2991">
                  <c:v>47</c:v>
                </c:pt>
                <c:pt idx="2992">
                  <c:v>0</c:v>
                </c:pt>
                <c:pt idx="2993">
                  <c:v>25</c:v>
                </c:pt>
                <c:pt idx="2994">
                  <c:v>33</c:v>
                </c:pt>
                <c:pt idx="2995">
                  <c:v>14</c:v>
                </c:pt>
                <c:pt idx="2996">
                  <c:v>30</c:v>
                </c:pt>
                <c:pt idx="2997">
                  <c:v>17</c:v>
                </c:pt>
                <c:pt idx="2998">
                  <c:v>28</c:v>
                </c:pt>
                <c:pt idx="2999">
                  <c:v>42</c:v>
                </c:pt>
                <c:pt idx="3000">
                  <c:v>29</c:v>
                </c:pt>
                <c:pt idx="3001">
                  <c:v>35</c:v>
                </c:pt>
                <c:pt idx="3002">
                  <c:v>41</c:v>
                </c:pt>
                <c:pt idx="3003">
                  <c:v>15</c:v>
                </c:pt>
                <c:pt idx="3004">
                  <c:v>42</c:v>
                </c:pt>
                <c:pt idx="3005">
                  <c:v>30</c:v>
                </c:pt>
                <c:pt idx="3006">
                  <c:v>23</c:v>
                </c:pt>
                <c:pt idx="3007">
                  <c:v>19</c:v>
                </c:pt>
                <c:pt idx="3008">
                  <c:v>16</c:v>
                </c:pt>
                <c:pt idx="3009">
                  <c:v>41</c:v>
                </c:pt>
                <c:pt idx="3010">
                  <c:v>11</c:v>
                </c:pt>
                <c:pt idx="3011">
                  <c:v>1</c:v>
                </c:pt>
                <c:pt idx="3012">
                  <c:v>6</c:v>
                </c:pt>
                <c:pt idx="3013">
                  <c:v>13</c:v>
                </c:pt>
                <c:pt idx="3014">
                  <c:v>29</c:v>
                </c:pt>
                <c:pt idx="3015">
                  <c:v>16</c:v>
                </c:pt>
                <c:pt idx="3016">
                  <c:v>23</c:v>
                </c:pt>
                <c:pt idx="3017">
                  <c:v>28</c:v>
                </c:pt>
                <c:pt idx="3018">
                  <c:v>1</c:v>
                </c:pt>
                <c:pt idx="3019">
                  <c:v>46</c:v>
                </c:pt>
                <c:pt idx="3020">
                  <c:v>37</c:v>
                </c:pt>
                <c:pt idx="3021">
                  <c:v>35</c:v>
                </c:pt>
                <c:pt idx="3022">
                  <c:v>47</c:v>
                </c:pt>
                <c:pt idx="3023">
                  <c:v>32</c:v>
                </c:pt>
                <c:pt idx="3024">
                  <c:v>14</c:v>
                </c:pt>
                <c:pt idx="3025">
                  <c:v>13</c:v>
                </c:pt>
                <c:pt idx="3026">
                  <c:v>10</c:v>
                </c:pt>
                <c:pt idx="3027">
                  <c:v>37</c:v>
                </c:pt>
                <c:pt idx="3028">
                  <c:v>26</c:v>
                </c:pt>
                <c:pt idx="3029">
                  <c:v>19</c:v>
                </c:pt>
                <c:pt idx="3030">
                  <c:v>42</c:v>
                </c:pt>
                <c:pt idx="3031">
                  <c:v>14</c:v>
                </c:pt>
                <c:pt idx="3032">
                  <c:v>34</c:v>
                </c:pt>
                <c:pt idx="3033">
                  <c:v>34</c:v>
                </c:pt>
                <c:pt idx="3034">
                  <c:v>27</c:v>
                </c:pt>
                <c:pt idx="3035">
                  <c:v>43</c:v>
                </c:pt>
                <c:pt idx="3036">
                  <c:v>18</c:v>
                </c:pt>
                <c:pt idx="3037">
                  <c:v>34</c:v>
                </c:pt>
                <c:pt idx="3038">
                  <c:v>18</c:v>
                </c:pt>
                <c:pt idx="3039">
                  <c:v>26</c:v>
                </c:pt>
                <c:pt idx="3040">
                  <c:v>22</c:v>
                </c:pt>
                <c:pt idx="3041">
                  <c:v>14</c:v>
                </c:pt>
                <c:pt idx="3042">
                  <c:v>23</c:v>
                </c:pt>
                <c:pt idx="3043">
                  <c:v>34</c:v>
                </c:pt>
                <c:pt idx="3044">
                  <c:v>12</c:v>
                </c:pt>
                <c:pt idx="3045">
                  <c:v>29</c:v>
                </c:pt>
                <c:pt idx="3046">
                  <c:v>37</c:v>
                </c:pt>
                <c:pt idx="3047">
                  <c:v>47</c:v>
                </c:pt>
                <c:pt idx="3048">
                  <c:v>26</c:v>
                </c:pt>
                <c:pt idx="3049">
                  <c:v>43</c:v>
                </c:pt>
                <c:pt idx="3050">
                  <c:v>19</c:v>
                </c:pt>
                <c:pt idx="3051">
                  <c:v>15</c:v>
                </c:pt>
                <c:pt idx="3052">
                  <c:v>14</c:v>
                </c:pt>
                <c:pt idx="3053">
                  <c:v>50</c:v>
                </c:pt>
                <c:pt idx="3054">
                  <c:v>23</c:v>
                </c:pt>
                <c:pt idx="3055">
                  <c:v>30</c:v>
                </c:pt>
                <c:pt idx="3056">
                  <c:v>35</c:v>
                </c:pt>
                <c:pt idx="3057">
                  <c:v>21</c:v>
                </c:pt>
                <c:pt idx="3058">
                  <c:v>8</c:v>
                </c:pt>
                <c:pt idx="3059">
                  <c:v>42</c:v>
                </c:pt>
                <c:pt idx="3060">
                  <c:v>0</c:v>
                </c:pt>
                <c:pt idx="3061">
                  <c:v>5</c:v>
                </c:pt>
                <c:pt idx="3062">
                  <c:v>19</c:v>
                </c:pt>
                <c:pt idx="3063">
                  <c:v>12</c:v>
                </c:pt>
                <c:pt idx="3064">
                  <c:v>5</c:v>
                </c:pt>
                <c:pt idx="3065">
                  <c:v>23</c:v>
                </c:pt>
                <c:pt idx="3066">
                  <c:v>7</c:v>
                </c:pt>
                <c:pt idx="3067">
                  <c:v>45</c:v>
                </c:pt>
                <c:pt idx="3068">
                  <c:v>14</c:v>
                </c:pt>
                <c:pt idx="3069">
                  <c:v>15</c:v>
                </c:pt>
                <c:pt idx="3070">
                  <c:v>38</c:v>
                </c:pt>
                <c:pt idx="3071">
                  <c:v>37</c:v>
                </c:pt>
                <c:pt idx="3072">
                  <c:v>30</c:v>
                </c:pt>
                <c:pt idx="3073">
                  <c:v>29</c:v>
                </c:pt>
                <c:pt idx="3074">
                  <c:v>1</c:v>
                </c:pt>
                <c:pt idx="3075">
                  <c:v>33</c:v>
                </c:pt>
                <c:pt idx="3076">
                  <c:v>2</c:v>
                </c:pt>
                <c:pt idx="3077">
                  <c:v>24</c:v>
                </c:pt>
                <c:pt idx="3078">
                  <c:v>35</c:v>
                </c:pt>
                <c:pt idx="3079">
                  <c:v>24</c:v>
                </c:pt>
                <c:pt idx="3080">
                  <c:v>21</c:v>
                </c:pt>
                <c:pt idx="3081">
                  <c:v>45</c:v>
                </c:pt>
                <c:pt idx="3082">
                  <c:v>29</c:v>
                </c:pt>
                <c:pt idx="3083">
                  <c:v>7</c:v>
                </c:pt>
                <c:pt idx="3084">
                  <c:v>50</c:v>
                </c:pt>
                <c:pt idx="3085">
                  <c:v>10</c:v>
                </c:pt>
                <c:pt idx="3086">
                  <c:v>50</c:v>
                </c:pt>
                <c:pt idx="3087">
                  <c:v>25</c:v>
                </c:pt>
                <c:pt idx="3088">
                  <c:v>5</c:v>
                </c:pt>
                <c:pt idx="3089">
                  <c:v>37</c:v>
                </c:pt>
                <c:pt idx="3090">
                  <c:v>18</c:v>
                </c:pt>
                <c:pt idx="3091">
                  <c:v>35</c:v>
                </c:pt>
                <c:pt idx="3092">
                  <c:v>17</c:v>
                </c:pt>
                <c:pt idx="3093">
                  <c:v>38</c:v>
                </c:pt>
                <c:pt idx="3094">
                  <c:v>34</c:v>
                </c:pt>
                <c:pt idx="3095">
                  <c:v>1</c:v>
                </c:pt>
                <c:pt idx="3096">
                  <c:v>15</c:v>
                </c:pt>
                <c:pt idx="3097">
                  <c:v>14</c:v>
                </c:pt>
                <c:pt idx="3098">
                  <c:v>13</c:v>
                </c:pt>
                <c:pt idx="3099">
                  <c:v>48</c:v>
                </c:pt>
                <c:pt idx="3100">
                  <c:v>41</c:v>
                </c:pt>
                <c:pt idx="3101">
                  <c:v>10</c:v>
                </c:pt>
                <c:pt idx="3102">
                  <c:v>32</c:v>
                </c:pt>
                <c:pt idx="3103">
                  <c:v>41</c:v>
                </c:pt>
                <c:pt idx="3104">
                  <c:v>47</c:v>
                </c:pt>
                <c:pt idx="3105">
                  <c:v>13</c:v>
                </c:pt>
                <c:pt idx="3106">
                  <c:v>32</c:v>
                </c:pt>
                <c:pt idx="3107">
                  <c:v>43</c:v>
                </c:pt>
                <c:pt idx="3108">
                  <c:v>48</c:v>
                </c:pt>
                <c:pt idx="3109">
                  <c:v>35</c:v>
                </c:pt>
                <c:pt idx="3110">
                  <c:v>39</c:v>
                </c:pt>
                <c:pt idx="3111">
                  <c:v>15</c:v>
                </c:pt>
                <c:pt idx="3112">
                  <c:v>35</c:v>
                </c:pt>
                <c:pt idx="3113">
                  <c:v>17</c:v>
                </c:pt>
                <c:pt idx="3114">
                  <c:v>5</c:v>
                </c:pt>
                <c:pt idx="3115">
                  <c:v>45</c:v>
                </c:pt>
                <c:pt idx="3116">
                  <c:v>25</c:v>
                </c:pt>
                <c:pt idx="3117">
                  <c:v>20</c:v>
                </c:pt>
                <c:pt idx="3118">
                  <c:v>30</c:v>
                </c:pt>
                <c:pt idx="3119">
                  <c:v>36</c:v>
                </c:pt>
                <c:pt idx="3120">
                  <c:v>30</c:v>
                </c:pt>
                <c:pt idx="3121">
                  <c:v>30</c:v>
                </c:pt>
                <c:pt idx="3122">
                  <c:v>33</c:v>
                </c:pt>
                <c:pt idx="3123">
                  <c:v>7</c:v>
                </c:pt>
                <c:pt idx="3124">
                  <c:v>39</c:v>
                </c:pt>
                <c:pt idx="3125">
                  <c:v>18</c:v>
                </c:pt>
                <c:pt idx="3126">
                  <c:v>49</c:v>
                </c:pt>
                <c:pt idx="3127">
                  <c:v>11</c:v>
                </c:pt>
                <c:pt idx="3128">
                  <c:v>33</c:v>
                </c:pt>
                <c:pt idx="3129">
                  <c:v>34</c:v>
                </c:pt>
                <c:pt idx="3130">
                  <c:v>29</c:v>
                </c:pt>
                <c:pt idx="3131">
                  <c:v>50</c:v>
                </c:pt>
                <c:pt idx="3132">
                  <c:v>37</c:v>
                </c:pt>
                <c:pt idx="3133">
                  <c:v>3</c:v>
                </c:pt>
                <c:pt idx="3134">
                  <c:v>50</c:v>
                </c:pt>
                <c:pt idx="3135">
                  <c:v>10</c:v>
                </c:pt>
                <c:pt idx="3136">
                  <c:v>18</c:v>
                </c:pt>
                <c:pt idx="3137">
                  <c:v>46</c:v>
                </c:pt>
                <c:pt idx="3138">
                  <c:v>36</c:v>
                </c:pt>
                <c:pt idx="3139">
                  <c:v>14</c:v>
                </c:pt>
                <c:pt idx="3140">
                  <c:v>44</c:v>
                </c:pt>
                <c:pt idx="3141">
                  <c:v>37</c:v>
                </c:pt>
                <c:pt idx="3142">
                  <c:v>33</c:v>
                </c:pt>
                <c:pt idx="3143">
                  <c:v>27</c:v>
                </c:pt>
                <c:pt idx="3144">
                  <c:v>24</c:v>
                </c:pt>
                <c:pt idx="3145">
                  <c:v>36</c:v>
                </c:pt>
                <c:pt idx="3146">
                  <c:v>3</c:v>
                </c:pt>
                <c:pt idx="3147">
                  <c:v>26</c:v>
                </c:pt>
                <c:pt idx="3148">
                  <c:v>28</c:v>
                </c:pt>
                <c:pt idx="3149">
                  <c:v>29</c:v>
                </c:pt>
                <c:pt idx="3150">
                  <c:v>21</c:v>
                </c:pt>
                <c:pt idx="3151">
                  <c:v>6</c:v>
                </c:pt>
                <c:pt idx="3152">
                  <c:v>46</c:v>
                </c:pt>
                <c:pt idx="3153">
                  <c:v>37</c:v>
                </c:pt>
                <c:pt idx="3154">
                  <c:v>37</c:v>
                </c:pt>
                <c:pt idx="3155">
                  <c:v>12</c:v>
                </c:pt>
                <c:pt idx="3156">
                  <c:v>44</c:v>
                </c:pt>
                <c:pt idx="3157">
                  <c:v>3</c:v>
                </c:pt>
                <c:pt idx="3158">
                  <c:v>24</c:v>
                </c:pt>
                <c:pt idx="3159">
                  <c:v>49</c:v>
                </c:pt>
                <c:pt idx="3160">
                  <c:v>13</c:v>
                </c:pt>
                <c:pt idx="3161">
                  <c:v>41</c:v>
                </c:pt>
                <c:pt idx="3162">
                  <c:v>50</c:v>
                </c:pt>
                <c:pt idx="3163">
                  <c:v>20</c:v>
                </c:pt>
                <c:pt idx="3164">
                  <c:v>12</c:v>
                </c:pt>
                <c:pt idx="3165">
                  <c:v>9</c:v>
                </c:pt>
                <c:pt idx="3166">
                  <c:v>40</c:v>
                </c:pt>
                <c:pt idx="3167">
                  <c:v>43</c:v>
                </c:pt>
                <c:pt idx="3168">
                  <c:v>8</c:v>
                </c:pt>
                <c:pt idx="3169">
                  <c:v>16</c:v>
                </c:pt>
                <c:pt idx="3170">
                  <c:v>20</c:v>
                </c:pt>
                <c:pt idx="3171">
                  <c:v>18</c:v>
                </c:pt>
                <c:pt idx="3172">
                  <c:v>48</c:v>
                </c:pt>
                <c:pt idx="3173">
                  <c:v>9</c:v>
                </c:pt>
                <c:pt idx="3174">
                  <c:v>49</c:v>
                </c:pt>
                <c:pt idx="3175">
                  <c:v>18</c:v>
                </c:pt>
                <c:pt idx="3176">
                  <c:v>36</c:v>
                </c:pt>
                <c:pt idx="3177">
                  <c:v>36</c:v>
                </c:pt>
                <c:pt idx="3178">
                  <c:v>24</c:v>
                </c:pt>
                <c:pt idx="3179">
                  <c:v>9</c:v>
                </c:pt>
                <c:pt idx="3180">
                  <c:v>27</c:v>
                </c:pt>
                <c:pt idx="3181">
                  <c:v>47</c:v>
                </c:pt>
                <c:pt idx="3182">
                  <c:v>7</c:v>
                </c:pt>
                <c:pt idx="3183">
                  <c:v>17</c:v>
                </c:pt>
                <c:pt idx="3184">
                  <c:v>31</c:v>
                </c:pt>
                <c:pt idx="3185">
                  <c:v>50</c:v>
                </c:pt>
                <c:pt idx="3186">
                  <c:v>35</c:v>
                </c:pt>
                <c:pt idx="3187">
                  <c:v>39</c:v>
                </c:pt>
                <c:pt idx="3188">
                  <c:v>45</c:v>
                </c:pt>
                <c:pt idx="3189">
                  <c:v>1</c:v>
                </c:pt>
                <c:pt idx="3190">
                  <c:v>10</c:v>
                </c:pt>
                <c:pt idx="3191">
                  <c:v>33</c:v>
                </c:pt>
                <c:pt idx="3192">
                  <c:v>20</c:v>
                </c:pt>
                <c:pt idx="3193">
                  <c:v>30</c:v>
                </c:pt>
                <c:pt idx="3194">
                  <c:v>26</c:v>
                </c:pt>
                <c:pt idx="3195">
                  <c:v>8</c:v>
                </c:pt>
                <c:pt idx="3196">
                  <c:v>20</c:v>
                </c:pt>
                <c:pt idx="3197">
                  <c:v>47</c:v>
                </c:pt>
                <c:pt idx="3198">
                  <c:v>37</c:v>
                </c:pt>
                <c:pt idx="3199">
                  <c:v>5</c:v>
                </c:pt>
                <c:pt idx="3200">
                  <c:v>10</c:v>
                </c:pt>
                <c:pt idx="3201">
                  <c:v>47</c:v>
                </c:pt>
                <c:pt idx="3202">
                  <c:v>6</c:v>
                </c:pt>
                <c:pt idx="3203">
                  <c:v>47</c:v>
                </c:pt>
                <c:pt idx="3204">
                  <c:v>2</c:v>
                </c:pt>
                <c:pt idx="3205">
                  <c:v>40</c:v>
                </c:pt>
                <c:pt idx="3206">
                  <c:v>29</c:v>
                </c:pt>
                <c:pt idx="3207">
                  <c:v>40</c:v>
                </c:pt>
                <c:pt idx="3208">
                  <c:v>17</c:v>
                </c:pt>
                <c:pt idx="3209">
                  <c:v>35</c:v>
                </c:pt>
                <c:pt idx="3210">
                  <c:v>29</c:v>
                </c:pt>
                <c:pt idx="3211">
                  <c:v>42</c:v>
                </c:pt>
                <c:pt idx="3212">
                  <c:v>15</c:v>
                </c:pt>
                <c:pt idx="3213">
                  <c:v>15</c:v>
                </c:pt>
                <c:pt idx="3214">
                  <c:v>47</c:v>
                </c:pt>
                <c:pt idx="3215">
                  <c:v>47</c:v>
                </c:pt>
                <c:pt idx="3216">
                  <c:v>10</c:v>
                </c:pt>
                <c:pt idx="3217">
                  <c:v>12</c:v>
                </c:pt>
                <c:pt idx="3218">
                  <c:v>28</c:v>
                </c:pt>
                <c:pt idx="3219">
                  <c:v>6</c:v>
                </c:pt>
                <c:pt idx="3220">
                  <c:v>12</c:v>
                </c:pt>
                <c:pt idx="3221">
                  <c:v>18</c:v>
                </c:pt>
                <c:pt idx="3222">
                  <c:v>15</c:v>
                </c:pt>
                <c:pt idx="3223">
                  <c:v>33</c:v>
                </c:pt>
                <c:pt idx="3224">
                  <c:v>48</c:v>
                </c:pt>
                <c:pt idx="3225">
                  <c:v>9</c:v>
                </c:pt>
                <c:pt idx="3226">
                  <c:v>37</c:v>
                </c:pt>
                <c:pt idx="3227">
                  <c:v>41</c:v>
                </c:pt>
                <c:pt idx="3228">
                  <c:v>16</c:v>
                </c:pt>
                <c:pt idx="3229">
                  <c:v>20</c:v>
                </c:pt>
                <c:pt idx="3230">
                  <c:v>46</c:v>
                </c:pt>
                <c:pt idx="3231">
                  <c:v>28</c:v>
                </c:pt>
                <c:pt idx="3232">
                  <c:v>20</c:v>
                </c:pt>
                <c:pt idx="3233">
                  <c:v>39</c:v>
                </c:pt>
                <c:pt idx="3234">
                  <c:v>24</c:v>
                </c:pt>
                <c:pt idx="3235">
                  <c:v>41</c:v>
                </c:pt>
                <c:pt idx="3236">
                  <c:v>43</c:v>
                </c:pt>
                <c:pt idx="3237">
                  <c:v>23</c:v>
                </c:pt>
                <c:pt idx="3238">
                  <c:v>4</c:v>
                </c:pt>
                <c:pt idx="3239">
                  <c:v>34</c:v>
                </c:pt>
                <c:pt idx="3240">
                  <c:v>20</c:v>
                </c:pt>
                <c:pt idx="3241">
                  <c:v>32</c:v>
                </c:pt>
                <c:pt idx="3242">
                  <c:v>20</c:v>
                </c:pt>
                <c:pt idx="3243">
                  <c:v>34</c:v>
                </c:pt>
                <c:pt idx="3244">
                  <c:v>24</c:v>
                </c:pt>
                <c:pt idx="3245">
                  <c:v>13</c:v>
                </c:pt>
                <c:pt idx="3246">
                  <c:v>13</c:v>
                </c:pt>
                <c:pt idx="3247">
                  <c:v>4</c:v>
                </c:pt>
                <c:pt idx="3248">
                  <c:v>29</c:v>
                </c:pt>
                <c:pt idx="3249">
                  <c:v>12</c:v>
                </c:pt>
                <c:pt idx="3250">
                  <c:v>41</c:v>
                </c:pt>
                <c:pt idx="3251">
                  <c:v>27</c:v>
                </c:pt>
                <c:pt idx="3252">
                  <c:v>7</c:v>
                </c:pt>
                <c:pt idx="3253">
                  <c:v>28</c:v>
                </c:pt>
                <c:pt idx="3254">
                  <c:v>47</c:v>
                </c:pt>
                <c:pt idx="3255">
                  <c:v>17</c:v>
                </c:pt>
                <c:pt idx="3256">
                  <c:v>45</c:v>
                </c:pt>
                <c:pt idx="3257">
                  <c:v>23</c:v>
                </c:pt>
                <c:pt idx="3258">
                  <c:v>19</c:v>
                </c:pt>
                <c:pt idx="3259">
                  <c:v>42</c:v>
                </c:pt>
                <c:pt idx="3260">
                  <c:v>43</c:v>
                </c:pt>
                <c:pt idx="3261">
                  <c:v>28</c:v>
                </c:pt>
                <c:pt idx="3262">
                  <c:v>25</c:v>
                </c:pt>
                <c:pt idx="3263">
                  <c:v>34</c:v>
                </c:pt>
                <c:pt idx="3264">
                  <c:v>13</c:v>
                </c:pt>
                <c:pt idx="3265">
                  <c:v>33</c:v>
                </c:pt>
                <c:pt idx="3266">
                  <c:v>39</c:v>
                </c:pt>
                <c:pt idx="3267">
                  <c:v>6</c:v>
                </c:pt>
                <c:pt idx="3268">
                  <c:v>20</c:v>
                </c:pt>
                <c:pt idx="3269">
                  <c:v>12</c:v>
                </c:pt>
                <c:pt idx="3270">
                  <c:v>17</c:v>
                </c:pt>
                <c:pt idx="3271">
                  <c:v>21</c:v>
                </c:pt>
                <c:pt idx="3272">
                  <c:v>37</c:v>
                </c:pt>
                <c:pt idx="3273">
                  <c:v>14</c:v>
                </c:pt>
                <c:pt idx="3274">
                  <c:v>34</c:v>
                </c:pt>
                <c:pt idx="3275">
                  <c:v>10</c:v>
                </c:pt>
                <c:pt idx="3276">
                  <c:v>16</c:v>
                </c:pt>
                <c:pt idx="3277">
                  <c:v>1</c:v>
                </c:pt>
                <c:pt idx="3278">
                  <c:v>45</c:v>
                </c:pt>
                <c:pt idx="3279">
                  <c:v>12</c:v>
                </c:pt>
                <c:pt idx="3280">
                  <c:v>34</c:v>
                </c:pt>
                <c:pt idx="3281">
                  <c:v>30</c:v>
                </c:pt>
                <c:pt idx="3282">
                  <c:v>3</c:v>
                </c:pt>
                <c:pt idx="3283">
                  <c:v>9</c:v>
                </c:pt>
                <c:pt idx="3284">
                  <c:v>1</c:v>
                </c:pt>
                <c:pt idx="3285">
                  <c:v>34</c:v>
                </c:pt>
                <c:pt idx="3286">
                  <c:v>30</c:v>
                </c:pt>
                <c:pt idx="3287">
                  <c:v>14</c:v>
                </c:pt>
                <c:pt idx="3288">
                  <c:v>21</c:v>
                </c:pt>
                <c:pt idx="3289">
                  <c:v>37</c:v>
                </c:pt>
                <c:pt idx="3290">
                  <c:v>45</c:v>
                </c:pt>
                <c:pt idx="3291">
                  <c:v>1</c:v>
                </c:pt>
                <c:pt idx="3292">
                  <c:v>17</c:v>
                </c:pt>
                <c:pt idx="3293">
                  <c:v>29</c:v>
                </c:pt>
                <c:pt idx="3294">
                  <c:v>46</c:v>
                </c:pt>
                <c:pt idx="3295">
                  <c:v>17</c:v>
                </c:pt>
                <c:pt idx="3296">
                  <c:v>45</c:v>
                </c:pt>
                <c:pt idx="3297">
                  <c:v>14</c:v>
                </c:pt>
                <c:pt idx="3298">
                  <c:v>44</c:v>
                </c:pt>
                <c:pt idx="3299">
                  <c:v>38</c:v>
                </c:pt>
                <c:pt idx="3300">
                  <c:v>15</c:v>
                </c:pt>
                <c:pt idx="3301">
                  <c:v>25</c:v>
                </c:pt>
                <c:pt idx="3302">
                  <c:v>42</c:v>
                </c:pt>
                <c:pt idx="3303">
                  <c:v>48</c:v>
                </c:pt>
                <c:pt idx="3304">
                  <c:v>2</c:v>
                </c:pt>
                <c:pt idx="3305">
                  <c:v>19</c:v>
                </c:pt>
                <c:pt idx="3306">
                  <c:v>35</c:v>
                </c:pt>
                <c:pt idx="3307">
                  <c:v>16</c:v>
                </c:pt>
                <c:pt idx="3308">
                  <c:v>46</c:v>
                </c:pt>
                <c:pt idx="3309">
                  <c:v>11</c:v>
                </c:pt>
                <c:pt idx="3310">
                  <c:v>27</c:v>
                </c:pt>
                <c:pt idx="3311">
                  <c:v>30</c:v>
                </c:pt>
                <c:pt idx="3312">
                  <c:v>17</c:v>
                </c:pt>
                <c:pt idx="3313">
                  <c:v>38</c:v>
                </c:pt>
                <c:pt idx="3314">
                  <c:v>7</c:v>
                </c:pt>
                <c:pt idx="3315">
                  <c:v>4</c:v>
                </c:pt>
                <c:pt idx="3316">
                  <c:v>13</c:v>
                </c:pt>
                <c:pt idx="3317">
                  <c:v>28</c:v>
                </c:pt>
                <c:pt idx="3318">
                  <c:v>25</c:v>
                </c:pt>
                <c:pt idx="3319">
                  <c:v>47</c:v>
                </c:pt>
                <c:pt idx="3320">
                  <c:v>12</c:v>
                </c:pt>
                <c:pt idx="3321">
                  <c:v>15</c:v>
                </c:pt>
                <c:pt idx="3322">
                  <c:v>32</c:v>
                </c:pt>
                <c:pt idx="3323">
                  <c:v>44</c:v>
                </c:pt>
                <c:pt idx="3324">
                  <c:v>46</c:v>
                </c:pt>
                <c:pt idx="3325">
                  <c:v>48</c:v>
                </c:pt>
                <c:pt idx="3326">
                  <c:v>43</c:v>
                </c:pt>
                <c:pt idx="3327">
                  <c:v>28</c:v>
                </c:pt>
                <c:pt idx="3328">
                  <c:v>24</c:v>
                </c:pt>
                <c:pt idx="3329">
                  <c:v>40</c:v>
                </c:pt>
                <c:pt idx="3330">
                  <c:v>16</c:v>
                </c:pt>
                <c:pt idx="3331">
                  <c:v>50</c:v>
                </c:pt>
                <c:pt idx="3332">
                  <c:v>15</c:v>
                </c:pt>
                <c:pt idx="3333">
                  <c:v>46</c:v>
                </c:pt>
                <c:pt idx="3334">
                  <c:v>44</c:v>
                </c:pt>
                <c:pt idx="3335">
                  <c:v>9</c:v>
                </c:pt>
                <c:pt idx="3336">
                  <c:v>43</c:v>
                </c:pt>
                <c:pt idx="3337">
                  <c:v>45</c:v>
                </c:pt>
                <c:pt idx="3338">
                  <c:v>10</c:v>
                </c:pt>
                <c:pt idx="3339">
                  <c:v>11</c:v>
                </c:pt>
                <c:pt idx="3340">
                  <c:v>6</c:v>
                </c:pt>
                <c:pt idx="3341">
                  <c:v>12</c:v>
                </c:pt>
                <c:pt idx="3342">
                  <c:v>23</c:v>
                </c:pt>
                <c:pt idx="3343">
                  <c:v>11</c:v>
                </c:pt>
                <c:pt idx="3344">
                  <c:v>41</c:v>
                </c:pt>
                <c:pt idx="3345">
                  <c:v>17</c:v>
                </c:pt>
                <c:pt idx="3346">
                  <c:v>35</c:v>
                </c:pt>
                <c:pt idx="3347">
                  <c:v>0</c:v>
                </c:pt>
                <c:pt idx="3348">
                  <c:v>23</c:v>
                </c:pt>
                <c:pt idx="3349">
                  <c:v>47</c:v>
                </c:pt>
                <c:pt idx="3350">
                  <c:v>38</c:v>
                </c:pt>
                <c:pt idx="3351">
                  <c:v>20</c:v>
                </c:pt>
                <c:pt idx="3352">
                  <c:v>21</c:v>
                </c:pt>
                <c:pt idx="3353">
                  <c:v>42</c:v>
                </c:pt>
                <c:pt idx="3354">
                  <c:v>25</c:v>
                </c:pt>
                <c:pt idx="3355">
                  <c:v>17</c:v>
                </c:pt>
                <c:pt idx="3356">
                  <c:v>16</c:v>
                </c:pt>
                <c:pt idx="3357">
                  <c:v>13</c:v>
                </c:pt>
                <c:pt idx="3358">
                  <c:v>20</c:v>
                </c:pt>
                <c:pt idx="3359">
                  <c:v>25</c:v>
                </c:pt>
                <c:pt idx="3360">
                  <c:v>35</c:v>
                </c:pt>
                <c:pt idx="3361">
                  <c:v>41</c:v>
                </c:pt>
                <c:pt idx="3362">
                  <c:v>26</c:v>
                </c:pt>
                <c:pt idx="3363">
                  <c:v>21</c:v>
                </c:pt>
                <c:pt idx="3364">
                  <c:v>1</c:v>
                </c:pt>
                <c:pt idx="3365">
                  <c:v>32</c:v>
                </c:pt>
                <c:pt idx="3366">
                  <c:v>8</c:v>
                </c:pt>
                <c:pt idx="3367">
                  <c:v>8</c:v>
                </c:pt>
                <c:pt idx="3368">
                  <c:v>37</c:v>
                </c:pt>
                <c:pt idx="3369">
                  <c:v>16</c:v>
                </c:pt>
                <c:pt idx="3370">
                  <c:v>10</c:v>
                </c:pt>
                <c:pt idx="3371">
                  <c:v>30</c:v>
                </c:pt>
                <c:pt idx="3372">
                  <c:v>23</c:v>
                </c:pt>
                <c:pt idx="3373">
                  <c:v>45</c:v>
                </c:pt>
                <c:pt idx="3374">
                  <c:v>45</c:v>
                </c:pt>
                <c:pt idx="3375">
                  <c:v>33</c:v>
                </c:pt>
                <c:pt idx="3376">
                  <c:v>17</c:v>
                </c:pt>
                <c:pt idx="3377">
                  <c:v>13</c:v>
                </c:pt>
                <c:pt idx="3378">
                  <c:v>28</c:v>
                </c:pt>
                <c:pt idx="3379">
                  <c:v>21</c:v>
                </c:pt>
                <c:pt idx="3380">
                  <c:v>35</c:v>
                </c:pt>
                <c:pt idx="3381">
                  <c:v>1</c:v>
                </c:pt>
                <c:pt idx="3382">
                  <c:v>35</c:v>
                </c:pt>
                <c:pt idx="3383">
                  <c:v>5</c:v>
                </c:pt>
                <c:pt idx="3384">
                  <c:v>31</c:v>
                </c:pt>
                <c:pt idx="3385">
                  <c:v>19</c:v>
                </c:pt>
                <c:pt idx="3386">
                  <c:v>40</c:v>
                </c:pt>
                <c:pt idx="3387">
                  <c:v>46</c:v>
                </c:pt>
                <c:pt idx="3388">
                  <c:v>15</c:v>
                </c:pt>
                <c:pt idx="3389">
                  <c:v>25</c:v>
                </c:pt>
                <c:pt idx="3390">
                  <c:v>9</c:v>
                </c:pt>
                <c:pt idx="3391">
                  <c:v>29</c:v>
                </c:pt>
                <c:pt idx="3392">
                  <c:v>1</c:v>
                </c:pt>
                <c:pt idx="3393">
                  <c:v>10</c:v>
                </c:pt>
                <c:pt idx="3394">
                  <c:v>33</c:v>
                </c:pt>
                <c:pt idx="3395">
                  <c:v>32</c:v>
                </c:pt>
                <c:pt idx="3396">
                  <c:v>44</c:v>
                </c:pt>
                <c:pt idx="3397">
                  <c:v>3</c:v>
                </c:pt>
                <c:pt idx="3398">
                  <c:v>28</c:v>
                </c:pt>
                <c:pt idx="3399">
                  <c:v>26</c:v>
                </c:pt>
                <c:pt idx="3400">
                  <c:v>40</c:v>
                </c:pt>
                <c:pt idx="3401">
                  <c:v>39</c:v>
                </c:pt>
                <c:pt idx="3402">
                  <c:v>46</c:v>
                </c:pt>
                <c:pt idx="3403">
                  <c:v>3</c:v>
                </c:pt>
                <c:pt idx="3404">
                  <c:v>25</c:v>
                </c:pt>
                <c:pt idx="3405">
                  <c:v>25</c:v>
                </c:pt>
                <c:pt idx="3406">
                  <c:v>34</c:v>
                </c:pt>
                <c:pt idx="3407">
                  <c:v>6</c:v>
                </c:pt>
                <c:pt idx="3408">
                  <c:v>30</c:v>
                </c:pt>
                <c:pt idx="3409">
                  <c:v>29</c:v>
                </c:pt>
                <c:pt idx="3410">
                  <c:v>45</c:v>
                </c:pt>
                <c:pt idx="3411">
                  <c:v>20</c:v>
                </c:pt>
                <c:pt idx="3412">
                  <c:v>17</c:v>
                </c:pt>
                <c:pt idx="3413">
                  <c:v>43</c:v>
                </c:pt>
                <c:pt idx="3414">
                  <c:v>10</c:v>
                </c:pt>
                <c:pt idx="3415">
                  <c:v>1</c:v>
                </c:pt>
                <c:pt idx="3416">
                  <c:v>33</c:v>
                </c:pt>
                <c:pt idx="3417">
                  <c:v>24</c:v>
                </c:pt>
                <c:pt idx="3418">
                  <c:v>12</c:v>
                </c:pt>
                <c:pt idx="3419">
                  <c:v>44</c:v>
                </c:pt>
                <c:pt idx="3420">
                  <c:v>37</c:v>
                </c:pt>
                <c:pt idx="3421">
                  <c:v>16</c:v>
                </c:pt>
                <c:pt idx="3422">
                  <c:v>27</c:v>
                </c:pt>
                <c:pt idx="3423">
                  <c:v>28</c:v>
                </c:pt>
                <c:pt idx="3424">
                  <c:v>6</c:v>
                </c:pt>
                <c:pt idx="3425">
                  <c:v>9</c:v>
                </c:pt>
                <c:pt idx="3426">
                  <c:v>27</c:v>
                </c:pt>
                <c:pt idx="3427">
                  <c:v>42</c:v>
                </c:pt>
                <c:pt idx="3428">
                  <c:v>25</c:v>
                </c:pt>
                <c:pt idx="3429">
                  <c:v>21</c:v>
                </c:pt>
                <c:pt idx="3430">
                  <c:v>44</c:v>
                </c:pt>
                <c:pt idx="3431">
                  <c:v>43</c:v>
                </c:pt>
                <c:pt idx="3432">
                  <c:v>44</c:v>
                </c:pt>
                <c:pt idx="3433">
                  <c:v>24</c:v>
                </c:pt>
                <c:pt idx="3434">
                  <c:v>4</c:v>
                </c:pt>
                <c:pt idx="3435">
                  <c:v>40</c:v>
                </c:pt>
                <c:pt idx="3436">
                  <c:v>22</c:v>
                </c:pt>
                <c:pt idx="3437">
                  <c:v>1</c:v>
                </c:pt>
                <c:pt idx="3438">
                  <c:v>5</c:v>
                </c:pt>
                <c:pt idx="3439">
                  <c:v>9</c:v>
                </c:pt>
                <c:pt idx="3440">
                  <c:v>28</c:v>
                </c:pt>
                <c:pt idx="3441">
                  <c:v>31</c:v>
                </c:pt>
                <c:pt idx="3442">
                  <c:v>0</c:v>
                </c:pt>
                <c:pt idx="3443">
                  <c:v>30</c:v>
                </c:pt>
                <c:pt idx="3444">
                  <c:v>5</c:v>
                </c:pt>
                <c:pt idx="3445">
                  <c:v>20</c:v>
                </c:pt>
                <c:pt idx="3446">
                  <c:v>16</c:v>
                </c:pt>
                <c:pt idx="3447">
                  <c:v>48</c:v>
                </c:pt>
                <c:pt idx="3448">
                  <c:v>17</c:v>
                </c:pt>
                <c:pt idx="3449">
                  <c:v>49</c:v>
                </c:pt>
                <c:pt idx="3450">
                  <c:v>49</c:v>
                </c:pt>
                <c:pt idx="3451">
                  <c:v>9</c:v>
                </c:pt>
                <c:pt idx="3452">
                  <c:v>20</c:v>
                </c:pt>
                <c:pt idx="3453">
                  <c:v>35</c:v>
                </c:pt>
                <c:pt idx="3454">
                  <c:v>32</c:v>
                </c:pt>
                <c:pt idx="3455">
                  <c:v>2</c:v>
                </c:pt>
                <c:pt idx="3456">
                  <c:v>47</c:v>
                </c:pt>
                <c:pt idx="3457">
                  <c:v>9</c:v>
                </c:pt>
                <c:pt idx="3458">
                  <c:v>6</c:v>
                </c:pt>
                <c:pt idx="3459">
                  <c:v>14</c:v>
                </c:pt>
                <c:pt idx="3460">
                  <c:v>14</c:v>
                </c:pt>
                <c:pt idx="3461">
                  <c:v>14</c:v>
                </c:pt>
                <c:pt idx="3462">
                  <c:v>46</c:v>
                </c:pt>
                <c:pt idx="3463">
                  <c:v>15</c:v>
                </c:pt>
                <c:pt idx="3464">
                  <c:v>0</c:v>
                </c:pt>
                <c:pt idx="3465">
                  <c:v>35</c:v>
                </c:pt>
                <c:pt idx="3466">
                  <c:v>49</c:v>
                </c:pt>
                <c:pt idx="3467">
                  <c:v>38</c:v>
                </c:pt>
                <c:pt idx="3468">
                  <c:v>21</c:v>
                </c:pt>
                <c:pt idx="3469">
                  <c:v>20</c:v>
                </c:pt>
                <c:pt idx="3470">
                  <c:v>16</c:v>
                </c:pt>
                <c:pt idx="3471">
                  <c:v>12</c:v>
                </c:pt>
                <c:pt idx="3472">
                  <c:v>6</c:v>
                </c:pt>
                <c:pt idx="3473">
                  <c:v>39</c:v>
                </c:pt>
                <c:pt idx="3474">
                  <c:v>33</c:v>
                </c:pt>
                <c:pt idx="3475">
                  <c:v>42</c:v>
                </c:pt>
                <c:pt idx="3476">
                  <c:v>29</c:v>
                </c:pt>
                <c:pt idx="3477">
                  <c:v>45</c:v>
                </c:pt>
                <c:pt idx="3478">
                  <c:v>16</c:v>
                </c:pt>
                <c:pt idx="3479">
                  <c:v>15</c:v>
                </c:pt>
                <c:pt idx="3480">
                  <c:v>31</c:v>
                </c:pt>
                <c:pt idx="3481">
                  <c:v>32</c:v>
                </c:pt>
                <c:pt idx="3482">
                  <c:v>39</c:v>
                </c:pt>
                <c:pt idx="3483">
                  <c:v>26</c:v>
                </c:pt>
                <c:pt idx="3484">
                  <c:v>10</c:v>
                </c:pt>
                <c:pt idx="3485">
                  <c:v>32</c:v>
                </c:pt>
                <c:pt idx="3486">
                  <c:v>6</c:v>
                </c:pt>
                <c:pt idx="3487">
                  <c:v>1</c:v>
                </c:pt>
                <c:pt idx="3488">
                  <c:v>26</c:v>
                </c:pt>
                <c:pt idx="3489">
                  <c:v>17</c:v>
                </c:pt>
                <c:pt idx="3490">
                  <c:v>30</c:v>
                </c:pt>
                <c:pt idx="3491">
                  <c:v>1</c:v>
                </c:pt>
                <c:pt idx="3492">
                  <c:v>16</c:v>
                </c:pt>
                <c:pt idx="3493">
                  <c:v>11</c:v>
                </c:pt>
                <c:pt idx="3494">
                  <c:v>14</c:v>
                </c:pt>
                <c:pt idx="3495">
                  <c:v>15</c:v>
                </c:pt>
                <c:pt idx="3496">
                  <c:v>50</c:v>
                </c:pt>
                <c:pt idx="3497">
                  <c:v>5</c:v>
                </c:pt>
                <c:pt idx="3498">
                  <c:v>19</c:v>
                </c:pt>
                <c:pt idx="3499">
                  <c:v>7</c:v>
                </c:pt>
                <c:pt idx="3500">
                  <c:v>14</c:v>
                </c:pt>
                <c:pt idx="3501">
                  <c:v>15</c:v>
                </c:pt>
                <c:pt idx="3502">
                  <c:v>7</c:v>
                </c:pt>
                <c:pt idx="3503">
                  <c:v>37</c:v>
                </c:pt>
                <c:pt idx="3504">
                  <c:v>15</c:v>
                </c:pt>
                <c:pt idx="3505">
                  <c:v>31</c:v>
                </c:pt>
                <c:pt idx="3506">
                  <c:v>6</c:v>
                </c:pt>
                <c:pt idx="3507">
                  <c:v>36</c:v>
                </c:pt>
                <c:pt idx="3508">
                  <c:v>39</c:v>
                </c:pt>
                <c:pt idx="3509">
                  <c:v>25</c:v>
                </c:pt>
                <c:pt idx="3510">
                  <c:v>28</c:v>
                </c:pt>
                <c:pt idx="3511">
                  <c:v>23</c:v>
                </c:pt>
                <c:pt idx="3512">
                  <c:v>41</c:v>
                </c:pt>
                <c:pt idx="3513">
                  <c:v>32</c:v>
                </c:pt>
                <c:pt idx="3514">
                  <c:v>38</c:v>
                </c:pt>
                <c:pt idx="3515">
                  <c:v>11</c:v>
                </c:pt>
                <c:pt idx="3516">
                  <c:v>13</c:v>
                </c:pt>
                <c:pt idx="3517">
                  <c:v>19</c:v>
                </c:pt>
                <c:pt idx="3518">
                  <c:v>13</c:v>
                </c:pt>
                <c:pt idx="3519">
                  <c:v>14</c:v>
                </c:pt>
                <c:pt idx="3520">
                  <c:v>41</c:v>
                </c:pt>
                <c:pt idx="3521">
                  <c:v>19</c:v>
                </c:pt>
                <c:pt idx="3522">
                  <c:v>45</c:v>
                </c:pt>
                <c:pt idx="3523">
                  <c:v>48</c:v>
                </c:pt>
                <c:pt idx="3524">
                  <c:v>18</c:v>
                </c:pt>
                <c:pt idx="3525">
                  <c:v>9</c:v>
                </c:pt>
                <c:pt idx="3526">
                  <c:v>8</c:v>
                </c:pt>
                <c:pt idx="3527">
                  <c:v>43</c:v>
                </c:pt>
                <c:pt idx="3528">
                  <c:v>37</c:v>
                </c:pt>
                <c:pt idx="3529">
                  <c:v>42</c:v>
                </c:pt>
                <c:pt idx="3530">
                  <c:v>6</c:v>
                </c:pt>
                <c:pt idx="3531">
                  <c:v>18</c:v>
                </c:pt>
                <c:pt idx="3532">
                  <c:v>50</c:v>
                </c:pt>
                <c:pt idx="3533">
                  <c:v>7</c:v>
                </c:pt>
                <c:pt idx="3534">
                  <c:v>45</c:v>
                </c:pt>
                <c:pt idx="3535">
                  <c:v>2</c:v>
                </c:pt>
                <c:pt idx="3536">
                  <c:v>40</c:v>
                </c:pt>
                <c:pt idx="3537">
                  <c:v>7</c:v>
                </c:pt>
                <c:pt idx="3538">
                  <c:v>26</c:v>
                </c:pt>
                <c:pt idx="3539">
                  <c:v>45</c:v>
                </c:pt>
                <c:pt idx="3540">
                  <c:v>13</c:v>
                </c:pt>
                <c:pt idx="3541">
                  <c:v>44</c:v>
                </c:pt>
                <c:pt idx="3542">
                  <c:v>48</c:v>
                </c:pt>
                <c:pt idx="3543">
                  <c:v>3</c:v>
                </c:pt>
                <c:pt idx="3544">
                  <c:v>20</c:v>
                </c:pt>
                <c:pt idx="3545">
                  <c:v>4</c:v>
                </c:pt>
                <c:pt idx="3546">
                  <c:v>19</c:v>
                </c:pt>
                <c:pt idx="3547">
                  <c:v>23</c:v>
                </c:pt>
                <c:pt idx="3548">
                  <c:v>16</c:v>
                </c:pt>
                <c:pt idx="3549">
                  <c:v>11</c:v>
                </c:pt>
                <c:pt idx="3550">
                  <c:v>41</c:v>
                </c:pt>
                <c:pt idx="3551">
                  <c:v>8</c:v>
                </c:pt>
                <c:pt idx="3552">
                  <c:v>33</c:v>
                </c:pt>
                <c:pt idx="3553">
                  <c:v>30</c:v>
                </c:pt>
                <c:pt idx="3554">
                  <c:v>2</c:v>
                </c:pt>
                <c:pt idx="3555">
                  <c:v>16</c:v>
                </c:pt>
                <c:pt idx="3556">
                  <c:v>32</c:v>
                </c:pt>
                <c:pt idx="3557">
                  <c:v>41</c:v>
                </c:pt>
                <c:pt idx="3558">
                  <c:v>25</c:v>
                </c:pt>
                <c:pt idx="3559">
                  <c:v>43</c:v>
                </c:pt>
                <c:pt idx="3560">
                  <c:v>19</c:v>
                </c:pt>
                <c:pt idx="3561">
                  <c:v>23</c:v>
                </c:pt>
                <c:pt idx="3562">
                  <c:v>24</c:v>
                </c:pt>
                <c:pt idx="3563">
                  <c:v>45</c:v>
                </c:pt>
                <c:pt idx="3564">
                  <c:v>35</c:v>
                </c:pt>
                <c:pt idx="3565">
                  <c:v>22</c:v>
                </c:pt>
                <c:pt idx="3566">
                  <c:v>45</c:v>
                </c:pt>
                <c:pt idx="3567">
                  <c:v>5</c:v>
                </c:pt>
                <c:pt idx="3568">
                  <c:v>13</c:v>
                </c:pt>
                <c:pt idx="3569">
                  <c:v>17</c:v>
                </c:pt>
                <c:pt idx="3570">
                  <c:v>36</c:v>
                </c:pt>
                <c:pt idx="3571">
                  <c:v>13</c:v>
                </c:pt>
                <c:pt idx="3572">
                  <c:v>18</c:v>
                </c:pt>
                <c:pt idx="3573">
                  <c:v>49</c:v>
                </c:pt>
                <c:pt idx="3574">
                  <c:v>8</c:v>
                </c:pt>
                <c:pt idx="3575">
                  <c:v>32</c:v>
                </c:pt>
                <c:pt idx="3576">
                  <c:v>14</c:v>
                </c:pt>
                <c:pt idx="3577">
                  <c:v>8</c:v>
                </c:pt>
                <c:pt idx="3578">
                  <c:v>4</c:v>
                </c:pt>
                <c:pt idx="3579">
                  <c:v>38</c:v>
                </c:pt>
                <c:pt idx="3580">
                  <c:v>43</c:v>
                </c:pt>
                <c:pt idx="3581">
                  <c:v>17</c:v>
                </c:pt>
                <c:pt idx="3582">
                  <c:v>42</c:v>
                </c:pt>
                <c:pt idx="3583">
                  <c:v>5</c:v>
                </c:pt>
                <c:pt idx="3584">
                  <c:v>13</c:v>
                </c:pt>
                <c:pt idx="3585">
                  <c:v>45</c:v>
                </c:pt>
                <c:pt idx="3586">
                  <c:v>50</c:v>
                </c:pt>
                <c:pt idx="3587">
                  <c:v>24</c:v>
                </c:pt>
                <c:pt idx="3588">
                  <c:v>6</c:v>
                </c:pt>
                <c:pt idx="3589">
                  <c:v>0</c:v>
                </c:pt>
                <c:pt idx="3590">
                  <c:v>5</c:v>
                </c:pt>
                <c:pt idx="3591">
                  <c:v>27</c:v>
                </c:pt>
                <c:pt idx="3592">
                  <c:v>39</c:v>
                </c:pt>
                <c:pt idx="3593">
                  <c:v>30</c:v>
                </c:pt>
                <c:pt idx="3594">
                  <c:v>43</c:v>
                </c:pt>
                <c:pt idx="3595">
                  <c:v>32</c:v>
                </c:pt>
                <c:pt idx="3596">
                  <c:v>46</c:v>
                </c:pt>
                <c:pt idx="3597">
                  <c:v>7</c:v>
                </c:pt>
                <c:pt idx="3598">
                  <c:v>41</c:v>
                </c:pt>
                <c:pt idx="3599">
                  <c:v>10</c:v>
                </c:pt>
                <c:pt idx="3600">
                  <c:v>3</c:v>
                </c:pt>
                <c:pt idx="3601">
                  <c:v>13</c:v>
                </c:pt>
                <c:pt idx="3602">
                  <c:v>6</c:v>
                </c:pt>
                <c:pt idx="3603">
                  <c:v>2</c:v>
                </c:pt>
                <c:pt idx="3604">
                  <c:v>5</c:v>
                </c:pt>
                <c:pt idx="3605">
                  <c:v>19</c:v>
                </c:pt>
                <c:pt idx="3606">
                  <c:v>18</c:v>
                </c:pt>
                <c:pt idx="3607">
                  <c:v>8</c:v>
                </c:pt>
                <c:pt idx="3608">
                  <c:v>40</c:v>
                </c:pt>
                <c:pt idx="3609">
                  <c:v>33</c:v>
                </c:pt>
                <c:pt idx="3610">
                  <c:v>11</c:v>
                </c:pt>
                <c:pt idx="3611">
                  <c:v>20</c:v>
                </c:pt>
                <c:pt idx="3612">
                  <c:v>15</c:v>
                </c:pt>
                <c:pt idx="3613">
                  <c:v>2</c:v>
                </c:pt>
                <c:pt idx="3614">
                  <c:v>9</c:v>
                </c:pt>
                <c:pt idx="3615">
                  <c:v>33</c:v>
                </c:pt>
                <c:pt idx="3616">
                  <c:v>39</c:v>
                </c:pt>
                <c:pt idx="3617">
                  <c:v>32</c:v>
                </c:pt>
                <c:pt idx="3618">
                  <c:v>40</c:v>
                </c:pt>
                <c:pt idx="3619">
                  <c:v>2</c:v>
                </c:pt>
                <c:pt idx="3620">
                  <c:v>2</c:v>
                </c:pt>
                <c:pt idx="3621">
                  <c:v>8</c:v>
                </c:pt>
                <c:pt idx="3622">
                  <c:v>12</c:v>
                </c:pt>
                <c:pt idx="3623">
                  <c:v>17</c:v>
                </c:pt>
                <c:pt idx="3624">
                  <c:v>50</c:v>
                </c:pt>
                <c:pt idx="3625">
                  <c:v>32</c:v>
                </c:pt>
                <c:pt idx="3626">
                  <c:v>14</c:v>
                </c:pt>
                <c:pt idx="3627">
                  <c:v>14</c:v>
                </c:pt>
                <c:pt idx="3628">
                  <c:v>26</c:v>
                </c:pt>
                <c:pt idx="3629">
                  <c:v>38</c:v>
                </c:pt>
                <c:pt idx="3630">
                  <c:v>24</c:v>
                </c:pt>
                <c:pt idx="3631">
                  <c:v>14</c:v>
                </c:pt>
                <c:pt idx="3632">
                  <c:v>11</c:v>
                </c:pt>
                <c:pt idx="3633">
                  <c:v>5</c:v>
                </c:pt>
                <c:pt idx="3634">
                  <c:v>22</c:v>
                </c:pt>
                <c:pt idx="3635">
                  <c:v>4</c:v>
                </c:pt>
                <c:pt idx="3636">
                  <c:v>45</c:v>
                </c:pt>
                <c:pt idx="3637">
                  <c:v>20</c:v>
                </c:pt>
                <c:pt idx="3638">
                  <c:v>42</c:v>
                </c:pt>
                <c:pt idx="3639">
                  <c:v>30</c:v>
                </c:pt>
                <c:pt idx="3640">
                  <c:v>19</c:v>
                </c:pt>
                <c:pt idx="3641">
                  <c:v>9</c:v>
                </c:pt>
                <c:pt idx="3642">
                  <c:v>16</c:v>
                </c:pt>
                <c:pt idx="3643">
                  <c:v>7</c:v>
                </c:pt>
                <c:pt idx="3644">
                  <c:v>5</c:v>
                </c:pt>
                <c:pt idx="3645">
                  <c:v>1</c:v>
                </c:pt>
                <c:pt idx="3646">
                  <c:v>3</c:v>
                </c:pt>
                <c:pt idx="3647">
                  <c:v>12</c:v>
                </c:pt>
                <c:pt idx="3648">
                  <c:v>36</c:v>
                </c:pt>
                <c:pt idx="3649">
                  <c:v>27</c:v>
                </c:pt>
                <c:pt idx="3650">
                  <c:v>31</c:v>
                </c:pt>
                <c:pt idx="3651">
                  <c:v>25</c:v>
                </c:pt>
                <c:pt idx="3652">
                  <c:v>24</c:v>
                </c:pt>
                <c:pt idx="3653">
                  <c:v>6</c:v>
                </c:pt>
                <c:pt idx="3654">
                  <c:v>12</c:v>
                </c:pt>
                <c:pt idx="3655">
                  <c:v>45</c:v>
                </c:pt>
                <c:pt idx="3656">
                  <c:v>32</c:v>
                </c:pt>
                <c:pt idx="3657">
                  <c:v>7</c:v>
                </c:pt>
                <c:pt idx="3658">
                  <c:v>6</c:v>
                </c:pt>
                <c:pt idx="3659">
                  <c:v>29</c:v>
                </c:pt>
                <c:pt idx="3660">
                  <c:v>9</c:v>
                </c:pt>
                <c:pt idx="3661">
                  <c:v>22</c:v>
                </c:pt>
                <c:pt idx="3662">
                  <c:v>33</c:v>
                </c:pt>
                <c:pt idx="3663">
                  <c:v>31</c:v>
                </c:pt>
                <c:pt idx="3664">
                  <c:v>14</c:v>
                </c:pt>
                <c:pt idx="3665">
                  <c:v>33</c:v>
                </c:pt>
                <c:pt idx="3666">
                  <c:v>35</c:v>
                </c:pt>
                <c:pt idx="3667">
                  <c:v>11</c:v>
                </c:pt>
                <c:pt idx="3668">
                  <c:v>44</c:v>
                </c:pt>
                <c:pt idx="3669">
                  <c:v>8</c:v>
                </c:pt>
                <c:pt idx="3670">
                  <c:v>25</c:v>
                </c:pt>
                <c:pt idx="3671">
                  <c:v>45</c:v>
                </c:pt>
                <c:pt idx="3672">
                  <c:v>16</c:v>
                </c:pt>
                <c:pt idx="3673">
                  <c:v>9</c:v>
                </c:pt>
                <c:pt idx="3674">
                  <c:v>17</c:v>
                </c:pt>
                <c:pt idx="3675">
                  <c:v>1</c:v>
                </c:pt>
                <c:pt idx="3676">
                  <c:v>21</c:v>
                </c:pt>
                <c:pt idx="3677">
                  <c:v>47</c:v>
                </c:pt>
                <c:pt idx="3678">
                  <c:v>6</c:v>
                </c:pt>
                <c:pt idx="3679">
                  <c:v>38</c:v>
                </c:pt>
                <c:pt idx="3680">
                  <c:v>39</c:v>
                </c:pt>
                <c:pt idx="3681">
                  <c:v>19</c:v>
                </c:pt>
                <c:pt idx="3682">
                  <c:v>6</c:v>
                </c:pt>
                <c:pt idx="3683">
                  <c:v>8</c:v>
                </c:pt>
                <c:pt idx="3684">
                  <c:v>18</c:v>
                </c:pt>
                <c:pt idx="3685">
                  <c:v>0</c:v>
                </c:pt>
                <c:pt idx="3686">
                  <c:v>18</c:v>
                </c:pt>
                <c:pt idx="3687">
                  <c:v>17</c:v>
                </c:pt>
                <c:pt idx="3688">
                  <c:v>43</c:v>
                </c:pt>
                <c:pt idx="3689">
                  <c:v>0</c:v>
                </c:pt>
                <c:pt idx="3690">
                  <c:v>1</c:v>
                </c:pt>
                <c:pt idx="3691">
                  <c:v>44</c:v>
                </c:pt>
                <c:pt idx="3692">
                  <c:v>26</c:v>
                </c:pt>
                <c:pt idx="3693">
                  <c:v>3</c:v>
                </c:pt>
                <c:pt idx="3694">
                  <c:v>39</c:v>
                </c:pt>
                <c:pt idx="3695">
                  <c:v>10</c:v>
                </c:pt>
                <c:pt idx="3696">
                  <c:v>48</c:v>
                </c:pt>
                <c:pt idx="3697">
                  <c:v>21</c:v>
                </c:pt>
                <c:pt idx="3698">
                  <c:v>25</c:v>
                </c:pt>
                <c:pt idx="3699">
                  <c:v>38</c:v>
                </c:pt>
                <c:pt idx="3700">
                  <c:v>36</c:v>
                </c:pt>
                <c:pt idx="3701">
                  <c:v>0</c:v>
                </c:pt>
                <c:pt idx="3702">
                  <c:v>43</c:v>
                </c:pt>
                <c:pt idx="3703">
                  <c:v>39</c:v>
                </c:pt>
                <c:pt idx="3704">
                  <c:v>12</c:v>
                </c:pt>
                <c:pt idx="3705">
                  <c:v>22</c:v>
                </c:pt>
                <c:pt idx="3706">
                  <c:v>9</c:v>
                </c:pt>
                <c:pt idx="3707">
                  <c:v>15</c:v>
                </c:pt>
                <c:pt idx="3708">
                  <c:v>38</c:v>
                </c:pt>
                <c:pt idx="3709">
                  <c:v>18</c:v>
                </c:pt>
                <c:pt idx="3710">
                  <c:v>22</c:v>
                </c:pt>
                <c:pt idx="3711">
                  <c:v>39</c:v>
                </c:pt>
                <c:pt idx="3712">
                  <c:v>43</c:v>
                </c:pt>
                <c:pt idx="3713">
                  <c:v>29</c:v>
                </c:pt>
                <c:pt idx="3714">
                  <c:v>28</c:v>
                </c:pt>
                <c:pt idx="3715">
                  <c:v>25</c:v>
                </c:pt>
                <c:pt idx="3716">
                  <c:v>26</c:v>
                </c:pt>
                <c:pt idx="3717">
                  <c:v>26</c:v>
                </c:pt>
                <c:pt idx="3718">
                  <c:v>35</c:v>
                </c:pt>
                <c:pt idx="3719">
                  <c:v>2</c:v>
                </c:pt>
                <c:pt idx="3720">
                  <c:v>11</c:v>
                </c:pt>
                <c:pt idx="3721">
                  <c:v>26</c:v>
                </c:pt>
                <c:pt idx="3722">
                  <c:v>2</c:v>
                </c:pt>
                <c:pt idx="3723">
                  <c:v>50</c:v>
                </c:pt>
                <c:pt idx="3724">
                  <c:v>37</c:v>
                </c:pt>
                <c:pt idx="3725">
                  <c:v>25</c:v>
                </c:pt>
                <c:pt idx="3726">
                  <c:v>45</c:v>
                </c:pt>
                <c:pt idx="3727">
                  <c:v>26</c:v>
                </c:pt>
                <c:pt idx="3728">
                  <c:v>30</c:v>
                </c:pt>
                <c:pt idx="3729">
                  <c:v>16</c:v>
                </c:pt>
                <c:pt idx="3730">
                  <c:v>13</c:v>
                </c:pt>
                <c:pt idx="3731">
                  <c:v>37</c:v>
                </c:pt>
                <c:pt idx="3732">
                  <c:v>10</c:v>
                </c:pt>
                <c:pt idx="3733">
                  <c:v>45</c:v>
                </c:pt>
                <c:pt idx="3734">
                  <c:v>16</c:v>
                </c:pt>
                <c:pt idx="3735">
                  <c:v>19</c:v>
                </c:pt>
                <c:pt idx="3736">
                  <c:v>47</c:v>
                </c:pt>
                <c:pt idx="3737">
                  <c:v>3</c:v>
                </c:pt>
                <c:pt idx="3738">
                  <c:v>3</c:v>
                </c:pt>
                <c:pt idx="3739">
                  <c:v>27</c:v>
                </c:pt>
                <c:pt idx="3740">
                  <c:v>8</c:v>
                </c:pt>
                <c:pt idx="3741">
                  <c:v>6</c:v>
                </c:pt>
                <c:pt idx="3742">
                  <c:v>42</c:v>
                </c:pt>
                <c:pt idx="3743">
                  <c:v>18</c:v>
                </c:pt>
                <c:pt idx="3744">
                  <c:v>36</c:v>
                </c:pt>
                <c:pt idx="3745">
                  <c:v>19</c:v>
                </c:pt>
                <c:pt idx="3746">
                  <c:v>23</c:v>
                </c:pt>
                <c:pt idx="3747">
                  <c:v>46</c:v>
                </c:pt>
                <c:pt idx="3748">
                  <c:v>16</c:v>
                </c:pt>
                <c:pt idx="3749">
                  <c:v>16</c:v>
                </c:pt>
                <c:pt idx="3750">
                  <c:v>30</c:v>
                </c:pt>
                <c:pt idx="3751">
                  <c:v>30</c:v>
                </c:pt>
                <c:pt idx="3752">
                  <c:v>29</c:v>
                </c:pt>
                <c:pt idx="3753">
                  <c:v>6</c:v>
                </c:pt>
                <c:pt idx="3754">
                  <c:v>47</c:v>
                </c:pt>
                <c:pt idx="3755">
                  <c:v>5</c:v>
                </c:pt>
                <c:pt idx="3756">
                  <c:v>9</c:v>
                </c:pt>
                <c:pt idx="3757">
                  <c:v>23</c:v>
                </c:pt>
                <c:pt idx="3758">
                  <c:v>26</c:v>
                </c:pt>
                <c:pt idx="3759">
                  <c:v>17</c:v>
                </c:pt>
                <c:pt idx="3760">
                  <c:v>49</c:v>
                </c:pt>
                <c:pt idx="3761">
                  <c:v>27</c:v>
                </c:pt>
                <c:pt idx="3762">
                  <c:v>9</c:v>
                </c:pt>
                <c:pt idx="3763">
                  <c:v>38</c:v>
                </c:pt>
                <c:pt idx="3764">
                  <c:v>17</c:v>
                </c:pt>
                <c:pt idx="3765">
                  <c:v>31</c:v>
                </c:pt>
                <c:pt idx="3766">
                  <c:v>9</c:v>
                </c:pt>
                <c:pt idx="3767">
                  <c:v>7</c:v>
                </c:pt>
                <c:pt idx="3768">
                  <c:v>5</c:v>
                </c:pt>
                <c:pt idx="3769">
                  <c:v>50</c:v>
                </c:pt>
                <c:pt idx="3770">
                  <c:v>14</c:v>
                </c:pt>
                <c:pt idx="3771">
                  <c:v>30</c:v>
                </c:pt>
                <c:pt idx="3772">
                  <c:v>39</c:v>
                </c:pt>
                <c:pt idx="3773">
                  <c:v>10</c:v>
                </c:pt>
                <c:pt idx="3774">
                  <c:v>46</c:v>
                </c:pt>
                <c:pt idx="3775">
                  <c:v>27</c:v>
                </c:pt>
                <c:pt idx="3776">
                  <c:v>49</c:v>
                </c:pt>
                <c:pt idx="3777">
                  <c:v>24</c:v>
                </c:pt>
                <c:pt idx="3778">
                  <c:v>5</c:v>
                </c:pt>
                <c:pt idx="3779">
                  <c:v>26</c:v>
                </c:pt>
                <c:pt idx="3780">
                  <c:v>38</c:v>
                </c:pt>
                <c:pt idx="3781">
                  <c:v>2</c:v>
                </c:pt>
                <c:pt idx="3782">
                  <c:v>2</c:v>
                </c:pt>
                <c:pt idx="3783">
                  <c:v>18</c:v>
                </c:pt>
                <c:pt idx="3784">
                  <c:v>35</c:v>
                </c:pt>
                <c:pt idx="3785">
                  <c:v>6</c:v>
                </c:pt>
                <c:pt idx="3786">
                  <c:v>14</c:v>
                </c:pt>
                <c:pt idx="3787">
                  <c:v>20</c:v>
                </c:pt>
                <c:pt idx="3788">
                  <c:v>14</c:v>
                </c:pt>
                <c:pt idx="3789">
                  <c:v>13</c:v>
                </c:pt>
                <c:pt idx="3790">
                  <c:v>14</c:v>
                </c:pt>
                <c:pt idx="3791">
                  <c:v>45</c:v>
                </c:pt>
                <c:pt idx="3792">
                  <c:v>42</c:v>
                </c:pt>
                <c:pt idx="3793">
                  <c:v>50</c:v>
                </c:pt>
                <c:pt idx="3794">
                  <c:v>13</c:v>
                </c:pt>
                <c:pt idx="3795">
                  <c:v>32</c:v>
                </c:pt>
                <c:pt idx="3796">
                  <c:v>13</c:v>
                </c:pt>
                <c:pt idx="3797">
                  <c:v>20</c:v>
                </c:pt>
                <c:pt idx="3798">
                  <c:v>40</c:v>
                </c:pt>
                <c:pt idx="3799">
                  <c:v>42</c:v>
                </c:pt>
                <c:pt idx="3800">
                  <c:v>50</c:v>
                </c:pt>
                <c:pt idx="3801">
                  <c:v>17</c:v>
                </c:pt>
                <c:pt idx="3802">
                  <c:v>7</c:v>
                </c:pt>
                <c:pt idx="3803">
                  <c:v>47</c:v>
                </c:pt>
                <c:pt idx="3804">
                  <c:v>32</c:v>
                </c:pt>
                <c:pt idx="3805">
                  <c:v>19</c:v>
                </c:pt>
                <c:pt idx="3806">
                  <c:v>35</c:v>
                </c:pt>
                <c:pt idx="3807">
                  <c:v>25</c:v>
                </c:pt>
                <c:pt idx="3808">
                  <c:v>47</c:v>
                </c:pt>
                <c:pt idx="3809">
                  <c:v>12</c:v>
                </c:pt>
                <c:pt idx="3810">
                  <c:v>42</c:v>
                </c:pt>
                <c:pt idx="3811">
                  <c:v>27</c:v>
                </c:pt>
                <c:pt idx="3812">
                  <c:v>48</c:v>
                </c:pt>
                <c:pt idx="3813">
                  <c:v>48</c:v>
                </c:pt>
                <c:pt idx="3814">
                  <c:v>27</c:v>
                </c:pt>
                <c:pt idx="3815">
                  <c:v>18</c:v>
                </c:pt>
                <c:pt idx="3816">
                  <c:v>48</c:v>
                </c:pt>
                <c:pt idx="3817">
                  <c:v>28</c:v>
                </c:pt>
                <c:pt idx="3818">
                  <c:v>6</c:v>
                </c:pt>
                <c:pt idx="3819">
                  <c:v>19</c:v>
                </c:pt>
                <c:pt idx="3820">
                  <c:v>21</c:v>
                </c:pt>
                <c:pt idx="3821">
                  <c:v>44</c:v>
                </c:pt>
                <c:pt idx="3822">
                  <c:v>39</c:v>
                </c:pt>
                <c:pt idx="3823">
                  <c:v>5</c:v>
                </c:pt>
                <c:pt idx="3824">
                  <c:v>7</c:v>
                </c:pt>
                <c:pt idx="3825">
                  <c:v>6</c:v>
                </c:pt>
                <c:pt idx="3826">
                  <c:v>29</c:v>
                </c:pt>
                <c:pt idx="3827">
                  <c:v>8</c:v>
                </c:pt>
                <c:pt idx="3828">
                  <c:v>14</c:v>
                </c:pt>
                <c:pt idx="3829">
                  <c:v>21</c:v>
                </c:pt>
                <c:pt idx="3830">
                  <c:v>29</c:v>
                </c:pt>
                <c:pt idx="3831">
                  <c:v>27</c:v>
                </c:pt>
                <c:pt idx="3832">
                  <c:v>26</c:v>
                </c:pt>
                <c:pt idx="3833">
                  <c:v>17</c:v>
                </c:pt>
                <c:pt idx="3834">
                  <c:v>32</c:v>
                </c:pt>
                <c:pt idx="3835">
                  <c:v>49</c:v>
                </c:pt>
                <c:pt idx="3836">
                  <c:v>5</c:v>
                </c:pt>
                <c:pt idx="3837">
                  <c:v>9</c:v>
                </c:pt>
                <c:pt idx="3838">
                  <c:v>31</c:v>
                </c:pt>
                <c:pt idx="3839">
                  <c:v>28</c:v>
                </c:pt>
                <c:pt idx="3840">
                  <c:v>43</c:v>
                </c:pt>
                <c:pt idx="3841">
                  <c:v>36</c:v>
                </c:pt>
                <c:pt idx="3842">
                  <c:v>42</c:v>
                </c:pt>
                <c:pt idx="3843">
                  <c:v>32</c:v>
                </c:pt>
                <c:pt idx="3844">
                  <c:v>17</c:v>
                </c:pt>
                <c:pt idx="3845">
                  <c:v>23</c:v>
                </c:pt>
                <c:pt idx="3846">
                  <c:v>35</c:v>
                </c:pt>
                <c:pt idx="3847">
                  <c:v>8</c:v>
                </c:pt>
                <c:pt idx="3848">
                  <c:v>42</c:v>
                </c:pt>
                <c:pt idx="3849">
                  <c:v>25</c:v>
                </c:pt>
                <c:pt idx="3850">
                  <c:v>27</c:v>
                </c:pt>
                <c:pt idx="3851">
                  <c:v>20</c:v>
                </c:pt>
                <c:pt idx="3852">
                  <c:v>33</c:v>
                </c:pt>
                <c:pt idx="3853">
                  <c:v>16</c:v>
                </c:pt>
                <c:pt idx="3854">
                  <c:v>42</c:v>
                </c:pt>
                <c:pt idx="3855">
                  <c:v>33</c:v>
                </c:pt>
                <c:pt idx="3856">
                  <c:v>36</c:v>
                </c:pt>
                <c:pt idx="3857">
                  <c:v>18</c:v>
                </c:pt>
                <c:pt idx="3858">
                  <c:v>16</c:v>
                </c:pt>
                <c:pt idx="3859">
                  <c:v>1</c:v>
                </c:pt>
                <c:pt idx="3860">
                  <c:v>24</c:v>
                </c:pt>
                <c:pt idx="3861">
                  <c:v>49</c:v>
                </c:pt>
                <c:pt idx="3862">
                  <c:v>45</c:v>
                </c:pt>
                <c:pt idx="3863">
                  <c:v>46</c:v>
                </c:pt>
                <c:pt idx="3864">
                  <c:v>14</c:v>
                </c:pt>
                <c:pt idx="3865">
                  <c:v>43</c:v>
                </c:pt>
                <c:pt idx="3866">
                  <c:v>26</c:v>
                </c:pt>
                <c:pt idx="3867">
                  <c:v>46</c:v>
                </c:pt>
                <c:pt idx="3868">
                  <c:v>17</c:v>
                </c:pt>
                <c:pt idx="3869">
                  <c:v>8</c:v>
                </c:pt>
                <c:pt idx="3870">
                  <c:v>24</c:v>
                </c:pt>
                <c:pt idx="3871">
                  <c:v>4</c:v>
                </c:pt>
                <c:pt idx="3872">
                  <c:v>22</c:v>
                </c:pt>
                <c:pt idx="3873">
                  <c:v>3</c:v>
                </c:pt>
                <c:pt idx="3874">
                  <c:v>9</c:v>
                </c:pt>
                <c:pt idx="3875">
                  <c:v>23</c:v>
                </c:pt>
                <c:pt idx="3876">
                  <c:v>8</c:v>
                </c:pt>
                <c:pt idx="3877">
                  <c:v>45</c:v>
                </c:pt>
                <c:pt idx="3878">
                  <c:v>43</c:v>
                </c:pt>
                <c:pt idx="3879">
                  <c:v>31</c:v>
                </c:pt>
                <c:pt idx="3880">
                  <c:v>41</c:v>
                </c:pt>
                <c:pt idx="3881">
                  <c:v>43</c:v>
                </c:pt>
                <c:pt idx="3882">
                  <c:v>26</c:v>
                </c:pt>
                <c:pt idx="3883">
                  <c:v>15</c:v>
                </c:pt>
                <c:pt idx="3884">
                  <c:v>24</c:v>
                </c:pt>
                <c:pt idx="3885">
                  <c:v>13</c:v>
                </c:pt>
                <c:pt idx="3886">
                  <c:v>13</c:v>
                </c:pt>
                <c:pt idx="3887">
                  <c:v>10</c:v>
                </c:pt>
                <c:pt idx="3888">
                  <c:v>2</c:v>
                </c:pt>
                <c:pt idx="3889">
                  <c:v>4</c:v>
                </c:pt>
                <c:pt idx="3890">
                  <c:v>42</c:v>
                </c:pt>
                <c:pt idx="3891">
                  <c:v>31</c:v>
                </c:pt>
                <c:pt idx="3892">
                  <c:v>45</c:v>
                </c:pt>
                <c:pt idx="3893">
                  <c:v>27</c:v>
                </c:pt>
                <c:pt idx="3894">
                  <c:v>24</c:v>
                </c:pt>
                <c:pt idx="3895">
                  <c:v>18</c:v>
                </c:pt>
                <c:pt idx="3896">
                  <c:v>42</c:v>
                </c:pt>
                <c:pt idx="3897">
                  <c:v>18</c:v>
                </c:pt>
                <c:pt idx="3898">
                  <c:v>25</c:v>
                </c:pt>
                <c:pt idx="3899">
                  <c:v>26</c:v>
                </c:pt>
                <c:pt idx="3900">
                  <c:v>8</c:v>
                </c:pt>
                <c:pt idx="3901">
                  <c:v>12</c:v>
                </c:pt>
                <c:pt idx="3902">
                  <c:v>16</c:v>
                </c:pt>
                <c:pt idx="3903">
                  <c:v>40</c:v>
                </c:pt>
                <c:pt idx="3904">
                  <c:v>24</c:v>
                </c:pt>
                <c:pt idx="3905">
                  <c:v>36</c:v>
                </c:pt>
                <c:pt idx="3906">
                  <c:v>34</c:v>
                </c:pt>
                <c:pt idx="3907">
                  <c:v>35</c:v>
                </c:pt>
                <c:pt idx="3908">
                  <c:v>24</c:v>
                </c:pt>
                <c:pt idx="3909">
                  <c:v>41</c:v>
                </c:pt>
                <c:pt idx="3910">
                  <c:v>26</c:v>
                </c:pt>
                <c:pt idx="3911">
                  <c:v>34</c:v>
                </c:pt>
                <c:pt idx="3912">
                  <c:v>25</c:v>
                </c:pt>
                <c:pt idx="3913">
                  <c:v>24</c:v>
                </c:pt>
                <c:pt idx="3914">
                  <c:v>44</c:v>
                </c:pt>
                <c:pt idx="3915">
                  <c:v>9</c:v>
                </c:pt>
                <c:pt idx="3916">
                  <c:v>5</c:v>
                </c:pt>
                <c:pt idx="3917">
                  <c:v>39</c:v>
                </c:pt>
                <c:pt idx="3918">
                  <c:v>19</c:v>
                </c:pt>
                <c:pt idx="3919">
                  <c:v>25</c:v>
                </c:pt>
                <c:pt idx="3920">
                  <c:v>13</c:v>
                </c:pt>
                <c:pt idx="3921">
                  <c:v>29</c:v>
                </c:pt>
                <c:pt idx="3922">
                  <c:v>2</c:v>
                </c:pt>
                <c:pt idx="3923">
                  <c:v>14</c:v>
                </c:pt>
                <c:pt idx="3924">
                  <c:v>9</c:v>
                </c:pt>
                <c:pt idx="3925">
                  <c:v>44</c:v>
                </c:pt>
                <c:pt idx="3926">
                  <c:v>45</c:v>
                </c:pt>
                <c:pt idx="3927">
                  <c:v>1</c:v>
                </c:pt>
                <c:pt idx="3928">
                  <c:v>32</c:v>
                </c:pt>
                <c:pt idx="3929">
                  <c:v>11</c:v>
                </c:pt>
                <c:pt idx="3930">
                  <c:v>12</c:v>
                </c:pt>
                <c:pt idx="3931">
                  <c:v>46</c:v>
                </c:pt>
                <c:pt idx="3932">
                  <c:v>27</c:v>
                </c:pt>
                <c:pt idx="3933">
                  <c:v>19</c:v>
                </c:pt>
                <c:pt idx="3934">
                  <c:v>42</c:v>
                </c:pt>
                <c:pt idx="3935">
                  <c:v>24</c:v>
                </c:pt>
                <c:pt idx="3936">
                  <c:v>35</c:v>
                </c:pt>
                <c:pt idx="3937">
                  <c:v>44</c:v>
                </c:pt>
                <c:pt idx="3938">
                  <c:v>25</c:v>
                </c:pt>
                <c:pt idx="3939">
                  <c:v>4</c:v>
                </c:pt>
                <c:pt idx="3940">
                  <c:v>21</c:v>
                </c:pt>
                <c:pt idx="3941">
                  <c:v>1</c:v>
                </c:pt>
                <c:pt idx="3942">
                  <c:v>14</c:v>
                </c:pt>
                <c:pt idx="3943">
                  <c:v>30</c:v>
                </c:pt>
                <c:pt idx="3944">
                  <c:v>17</c:v>
                </c:pt>
                <c:pt idx="3945">
                  <c:v>38</c:v>
                </c:pt>
                <c:pt idx="3946">
                  <c:v>24</c:v>
                </c:pt>
                <c:pt idx="3947">
                  <c:v>37</c:v>
                </c:pt>
                <c:pt idx="3948">
                  <c:v>1</c:v>
                </c:pt>
                <c:pt idx="3949">
                  <c:v>26</c:v>
                </c:pt>
                <c:pt idx="3950">
                  <c:v>9</c:v>
                </c:pt>
                <c:pt idx="3951">
                  <c:v>47</c:v>
                </c:pt>
                <c:pt idx="3952">
                  <c:v>41</c:v>
                </c:pt>
                <c:pt idx="3953">
                  <c:v>24</c:v>
                </c:pt>
                <c:pt idx="3954">
                  <c:v>3</c:v>
                </c:pt>
                <c:pt idx="3955">
                  <c:v>37</c:v>
                </c:pt>
                <c:pt idx="3956">
                  <c:v>37</c:v>
                </c:pt>
                <c:pt idx="3957">
                  <c:v>37</c:v>
                </c:pt>
                <c:pt idx="3958">
                  <c:v>15</c:v>
                </c:pt>
                <c:pt idx="3959">
                  <c:v>46</c:v>
                </c:pt>
                <c:pt idx="3960">
                  <c:v>28</c:v>
                </c:pt>
                <c:pt idx="3961">
                  <c:v>29</c:v>
                </c:pt>
                <c:pt idx="3962">
                  <c:v>28</c:v>
                </c:pt>
                <c:pt idx="3963">
                  <c:v>16</c:v>
                </c:pt>
                <c:pt idx="3964">
                  <c:v>39</c:v>
                </c:pt>
                <c:pt idx="3965">
                  <c:v>38</c:v>
                </c:pt>
                <c:pt idx="3966">
                  <c:v>49</c:v>
                </c:pt>
                <c:pt idx="3967">
                  <c:v>27</c:v>
                </c:pt>
                <c:pt idx="3968">
                  <c:v>9</c:v>
                </c:pt>
                <c:pt idx="3969">
                  <c:v>27</c:v>
                </c:pt>
                <c:pt idx="3970">
                  <c:v>46</c:v>
                </c:pt>
                <c:pt idx="3971">
                  <c:v>30</c:v>
                </c:pt>
                <c:pt idx="3972">
                  <c:v>19</c:v>
                </c:pt>
                <c:pt idx="3973">
                  <c:v>40</c:v>
                </c:pt>
                <c:pt idx="3974">
                  <c:v>28</c:v>
                </c:pt>
                <c:pt idx="3975">
                  <c:v>7</c:v>
                </c:pt>
                <c:pt idx="3976">
                  <c:v>16</c:v>
                </c:pt>
                <c:pt idx="3977">
                  <c:v>24</c:v>
                </c:pt>
                <c:pt idx="3978">
                  <c:v>37</c:v>
                </c:pt>
                <c:pt idx="3979">
                  <c:v>47</c:v>
                </c:pt>
                <c:pt idx="3980">
                  <c:v>28</c:v>
                </c:pt>
                <c:pt idx="3981">
                  <c:v>35</c:v>
                </c:pt>
                <c:pt idx="3982">
                  <c:v>48</c:v>
                </c:pt>
                <c:pt idx="3983">
                  <c:v>24</c:v>
                </c:pt>
                <c:pt idx="3984">
                  <c:v>24</c:v>
                </c:pt>
                <c:pt idx="3985">
                  <c:v>42</c:v>
                </c:pt>
                <c:pt idx="3986">
                  <c:v>42</c:v>
                </c:pt>
                <c:pt idx="3987">
                  <c:v>11</c:v>
                </c:pt>
                <c:pt idx="3988">
                  <c:v>41</c:v>
                </c:pt>
                <c:pt idx="3989">
                  <c:v>21</c:v>
                </c:pt>
                <c:pt idx="3990">
                  <c:v>18</c:v>
                </c:pt>
                <c:pt idx="3991">
                  <c:v>33</c:v>
                </c:pt>
                <c:pt idx="3992">
                  <c:v>27</c:v>
                </c:pt>
                <c:pt idx="3993">
                  <c:v>22</c:v>
                </c:pt>
                <c:pt idx="3994">
                  <c:v>28</c:v>
                </c:pt>
                <c:pt idx="3995">
                  <c:v>37</c:v>
                </c:pt>
                <c:pt idx="3996">
                  <c:v>0</c:v>
                </c:pt>
              </c:numCache>
            </c:numRef>
          </c:xVal>
          <c:yVal>
            <c:numRef>
              <c:f>'task 7'!$F$6:$F$4002</c:f>
              <c:numCache>
                <c:formatCode>General</c:formatCode>
                <c:ptCount val="3997"/>
                <c:pt idx="0">
                  <c:v>748.72</c:v>
                </c:pt>
                <c:pt idx="1">
                  <c:v>314.70999999999998</c:v>
                </c:pt>
                <c:pt idx="2">
                  <c:v>1372.89</c:v>
                </c:pt>
                <c:pt idx="3">
                  <c:v>1437.3</c:v>
                </c:pt>
                <c:pt idx="4">
                  <c:v>1537.28</c:v>
                </c:pt>
                <c:pt idx="5">
                  <c:v>1696.65</c:v>
                </c:pt>
                <c:pt idx="6">
                  <c:v>1166.3900000000001</c:v>
                </c:pt>
                <c:pt idx="7">
                  <c:v>1632.75</c:v>
                </c:pt>
                <c:pt idx="8">
                  <c:v>646.49</c:v>
                </c:pt>
                <c:pt idx="9">
                  <c:v>86.9</c:v>
                </c:pt>
                <c:pt idx="10">
                  <c:v>611.05999999999995</c:v>
                </c:pt>
                <c:pt idx="11">
                  <c:v>208.1</c:v>
                </c:pt>
                <c:pt idx="12">
                  <c:v>1083.96</c:v>
                </c:pt>
                <c:pt idx="13">
                  <c:v>999.6</c:v>
                </c:pt>
                <c:pt idx="14">
                  <c:v>1604.19</c:v>
                </c:pt>
                <c:pt idx="15">
                  <c:v>1313.33</c:v>
                </c:pt>
                <c:pt idx="16">
                  <c:v>559.52</c:v>
                </c:pt>
                <c:pt idx="17">
                  <c:v>595.91</c:v>
                </c:pt>
                <c:pt idx="18">
                  <c:v>1653.66</c:v>
                </c:pt>
                <c:pt idx="19">
                  <c:v>1783.26</c:v>
                </c:pt>
                <c:pt idx="20">
                  <c:v>800.82</c:v>
                </c:pt>
                <c:pt idx="21">
                  <c:v>1530.61</c:v>
                </c:pt>
                <c:pt idx="22">
                  <c:v>335.57</c:v>
                </c:pt>
                <c:pt idx="23">
                  <c:v>1866.59</c:v>
                </c:pt>
                <c:pt idx="24">
                  <c:v>702.15</c:v>
                </c:pt>
                <c:pt idx="25">
                  <c:v>1086.74</c:v>
                </c:pt>
                <c:pt idx="26">
                  <c:v>678.7</c:v>
                </c:pt>
                <c:pt idx="27">
                  <c:v>60.68</c:v>
                </c:pt>
                <c:pt idx="28">
                  <c:v>27.53</c:v>
                </c:pt>
                <c:pt idx="29">
                  <c:v>75.19</c:v>
                </c:pt>
                <c:pt idx="30">
                  <c:v>863</c:v>
                </c:pt>
                <c:pt idx="31">
                  <c:v>1273.29</c:v>
                </c:pt>
                <c:pt idx="32">
                  <c:v>1643.65</c:v>
                </c:pt>
                <c:pt idx="33">
                  <c:v>101.03</c:v>
                </c:pt>
                <c:pt idx="34">
                  <c:v>556.48</c:v>
                </c:pt>
                <c:pt idx="35">
                  <c:v>1047.83</c:v>
                </c:pt>
                <c:pt idx="36">
                  <c:v>1646.08</c:v>
                </c:pt>
                <c:pt idx="37">
                  <c:v>1671.36</c:v>
                </c:pt>
                <c:pt idx="38">
                  <c:v>1746.32</c:v>
                </c:pt>
                <c:pt idx="39">
                  <c:v>417.82</c:v>
                </c:pt>
                <c:pt idx="40">
                  <c:v>1509.87</c:v>
                </c:pt>
                <c:pt idx="41">
                  <c:v>1965.35</c:v>
                </c:pt>
                <c:pt idx="42">
                  <c:v>1416.52</c:v>
                </c:pt>
                <c:pt idx="43">
                  <c:v>1455.39</c:v>
                </c:pt>
                <c:pt idx="44">
                  <c:v>766.36</c:v>
                </c:pt>
                <c:pt idx="45">
                  <c:v>1273.72</c:v>
                </c:pt>
                <c:pt idx="46">
                  <c:v>402.81</c:v>
                </c:pt>
                <c:pt idx="47">
                  <c:v>1216.75</c:v>
                </c:pt>
                <c:pt idx="48">
                  <c:v>755.41</c:v>
                </c:pt>
                <c:pt idx="49">
                  <c:v>432.75</c:v>
                </c:pt>
                <c:pt idx="50">
                  <c:v>457.27</c:v>
                </c:pt>
                <c:pt idx="51">
                  <c:v>877.09</c:v>
                </c:pt>
                <c:pt idx="52">
                  <c:v>1342.89</c:v>
                </c:pt>
                <c:pt idx="53">
                  <c:v>1318.49</c:v>
                </c:pt>
                <c:pt idx="54">
                  <c:v>1470.42</c:v>
                </c:pt>
                <c:pt idx="55">
                  <c:v>313.22000000000003</c:v>
                </c:pt>
                <c:pt idx="56">
                  <c:v>1193.02</c:v>
                </c:pt>
                <c:pt idx="57">
                  <c:v>335.09</c:v>
                </c:pt>
                <c:pt idx="58">
                  <c:v>1418.29</c:v>
                </c:pt>
                <c:pt idx="59">
                  <c:v>1784.1</c:v>
                </c:pt>
                <c:pt idx="60">
                  <c:v>1340.85</c:v>
                </c:pt>
                <c:pt idx="61">
                  <c:v>1885.85</c:v>
                </c:pt>
                <c:pt idx="62">
                  <c:v>1710.11</c:v>
                </c:pt>
                <c:pt idx="63">
                  <c:v>1213.3399999999999</c:v>
                </c:pt>
                <c:pt idx="64">
                  <c:v>1417.43</c:v>
                </c:pt>
                <c:pt idx="65">
                  <c:v>787.51</c:v>
                </c:pt>
                <c:pt idx="66">
                  <c:v>1208.68</c:v>
                </c:pt>
                <c:pt idx="67">
                  <c:v>1690.11</c:v>
                </c:pt>
                <c:pt idx="68">
                  <c:v>1534.82</c:v>
                </c:pt>
                <c:pt idx="69">
                  <c:v>679.16</c:v>
                </c:pt>
                <c:pt idx="70">
                  <c:v>317.33</c:v>
                </c:pt>
                <c:pt idx="71">
                  <c:v>423.5</c:v>
                </c:pt>
                <c:pt idx="72">
                  <c:v>1819.88</c:v>
                </c:pt>
                <c:pt idx="73">
                  <c:v>11.29</c:v>
                </c:pt>
                <c:pt idx="74">
                  <c:v>1031.74</c:v>
                </c:pt>
                <c:pt idx="75">
                  <c:v>1148.6199999999999</c:v>
                </c:pt>
                <c:pt idx="76">
                  <c:v>1968.62</c:v>
                </c:pt>
                <c:pt idx="77">
                  <c:v>1151.9000000000001</c:v>
                </c:pt>
                <c:pt idx="78">
                  <c:v>1637.7</c:v>
                </c:pt>
                <c:pt idx="79">
                  <c:v>829.69</c:v>
                </c:pt>
                <c:pt idx="80">
                  <c:v>1970.1</c:v>
                </c:pt>
                <c:pt idx="81">
                  <c:v>1276.8699999999999</c:v>
                </c:pt>
                <c:pt idx="82">
                  <c:v>1723.31</c:v>
                </c:pt>
                <c:pt idx="83">
                  <c:v>1532.9</c:v>
                </c:pt>
                <c:pt idx="84">
                  <c:v>105.26</c:v>
                </c:pt>
                <c:pt idx="85">
                  <c:v>1903.35</c:v>
                </c:pt>
                <c:pt idx="86">
                  <c:v>1722.65</c:v>
                </c:pt>
                <c:pt idx="87">
                  <c:v>1352.78</c:v>
                </c:pt>
                <c:pt idx="88">
                  <c:v>763.86</c:v>
                </c:pt>
                <c:pt idx="89">
                  <c:v>570.11</c:v>
                </c:pt>
                <c:pt idx="90">
                  <c:v>908.02</c:v>
                </c:pt>
                <c:pt idx="91">
                  <c:v>1898.3</c:v>
                </c:pt>
                <c:pt idx="92">
                  <c:v>795.64</c:v>
                </c:pt>
                <c:pt idx="93">
                  <c:v>1101.43</c:v>
                </c:pt>
                <c:pt idx="94">
                  <c:v>1667.35</c:v>
                </c:pt>
                <c:pt idx="95">
                  <c:v>49.76</c:v>
                </c:pt>
                <c:pt idx="96">
                  <c:v>1830.09</c:v>
                </c:pt>
                <c:pt idx="97">
                  <c:v>241.15</c:v>
                </c:pt>
                <c:pt idx="98">
                  <c:v>863.98</c:v>
                </c:pt>
                <c:pt idx="99">
                  <c:v>1939.69</c:v>
                </c:pt>
                <c:pt idx="100">
                  <c:v>1898.75</c:v>
                </c:pt>
                <c:pt idx="101">
                  <c:v>434.28</c:v>
                </c:pt>
                <c:pt idx="102">
                  <c:v>1251.72</c:v>
                </c:pt>
                <c:pt idx="103">
                  <c:v>1127.8599999999999</c:v>
                </c:pt>
                <c:pt idx="104">
                  <c:v>45.94</c:v>
                </c:pt>
                <c:pt idx="105">
                  <c:v>1250.83</c:v>
                </c:pt>
                <c:pt idx="106">
                  <c:v>834.99</c:v>
                </c:pt>
                <c:pt idx="107">
                  <c:v>778.98</c:v>
                </c:pt>
                <c:pt idx="108">
                  <c:v>821.39</c:v>
                </c:pt>
                <c:pt idx="109">
                  <c:v>695.05</c:v>
                </c:pt>
                <c:pt idx="110">
                  <c:v>1353.49</c:v>
                </c:pt>
                <c:pt idx="111">
                  <c:v>1911.6</c:v>
                </c:pt>
                <c:pt idx="112">
                  <c:v>491.17</c:v>
                </c:pt>
                <c:pt idx="113">
                  <c:v>1892.43</c:v>
                </c:pt>
                <c:pt idx="114">
                  <c:v>87.05</c:v>
                </c:pt>
                <c:pt idx="115">
                  <c:v>1190.99</c:v>
                </c:pt>
                <c:pt idx="116">
                  <c:v>1205.8900000000001</c:v>
                </c:pt>
                <c:pt idx="117">
                  <c:v>110.54</c:v>
                </c:pt>
                <c:pt idx="118">
                  <c:v>810.07</c:v>
                </c:pt>
                <c:pt idx="119">
                  <c:v>1639.12</c:v>
                </c:pt>
                <c:pt idx="120">
                  <c:v>121.05</c:v>
                </c:pt>
                <c:pt idx="121">
                  <c:v>1853.84</c:v>
                </c:pt>
                <c:pt idx="122">
                  <c:v>104.11</c:v>
                </c:pt>
                <c:pt idx="123">
                  <c:v>1529.45</c:v>
                </c:pt>
                <c:pt idx="124">
                  <c:v>78.73</c:v>
                </c:pt>
                <c:pt idx="125">
                  <c:v>393.8</c:v>
                </c:pt>
                <c:pt idx="126">
                  <c:v>220.36</c:v>
                </c:pt>
                <c:pt idx="127">
                  <c:v>684.39</c:v>
                </c:pt>
                <c:pt idx="128">
                  <c:v>30.51</c:v>
                </c:pt>
                <c:pt idx="129">
                  <c:v>940.4</c:v>
                </c:pt>
                <c:pt idx="130">
                  <c:v>863.33</c:v>
                </c:pt>
                <c:pt idx="131">
                  <c:v>1362.08</c:v>
                </c:pt>
                <c:pt idx="132">
                  <c:v>1665.67</c:v>
                </c:pt>
                <c:pt idx="133">
                  <c:v>1942.48</c:v>
                </c:pt>
                <c:pt idx="134">
                  <c:v>376.97</c:v>
                </c:pt>
                <c:pt idx="135">
                  <c:v>837.87</c:v>
                </c:pt>
                <c:pt idx="136">
                  <c:v>1112.49</c:v>
                </c:pt>
                <c:pt idx="137">
                  <c:v>1639.74</c:v>
                </c:pt>
                <c:pt idx="138">
                  <c:v>1269.54</c:v>
                </c:pt>
                <c:pt idx="139">
                  <c:v>1056.49</c:v>
                </c:pt>
                <c:pt idx="140">
                  <c:v>1968.25</c:v>
                </c:pt>
                <c:pt idx="141">
                  <c:v>213.98</c:v>
                </c:pt>
                <c:pt idx="142">
                  <c:v>1832.28</c:v>
                </c:pt>
                <c:pt idx="143">
                  <c:v>1090.6400000000001</c:v>
                </c:pt>
                <c:pt idx="144">
                  <c:v>385.22</c:v>
                </c:pt>
                <c:pt idx="145">
                  <c:v>807.13</c:v>
                </c:pt>
                <c:pt idx="146">
                  <c:v>694.24</c:v>
                </c:pt>
                <c:pt idx="147">
                  <c:v>185.46</c:v>
                </c:pt>
                <c:pt idx="148">
                  <c:v>232.82</c:v>
                </c:pt>
                <c:pt idx="149">
                  <c:v>1707.54</c:v>
                </c:pt>
                <c:pt idx="150">
                  <c:v>492.03</c:v>
                </c:pt>
                <c:pt idx="151">
                  <c:v>1726.09</c:v>
                </c:pt>
                <c:pt idx="152">
                  <c:v>734.47</c:v>
                </c:pt>
                <c:pt idx="153">
                  <c:v>1392.45</c:v>
                </c:pt>
                <c:pt idx="154">
                  <c:v>1468.94</c:v>
                </c:pt>
                <c:pt idx="155">
                  <c:v>381.96</c:v>
                </c:pt>
                <c:pt idx="156">
                  <c:v>216.96</c:v>
                </c:pt>
                <c:pt idx="157">
                  <c:v>1424.1</c:v>
                </c:pt>
                <c:pt idx="158">
                  <c:v>833.05</c:v>
                </c:pt>
                <c:pt idx="159">
                  <c:v>344.49</c:v>
                </c:pt>
                <c:pt idx="160">
                  <c:v>362.35</c:v>
                </c:pt>
                <c:pt idx="161">
                  <c:v>1907.44</c:v>
                </c:pt>
                <c:pt idx="162">
                  <c:v>1699.35</c:v>
                </c:pt>
                <c:pt idx="163">
                  <c:v>900.79</c:v>
                </c:pt>
                <c:pt idx="164">
                  <c:v>983.94</c:v>
                </c:pt>
                <c:pt idx="165">
                  <c:v>522.23</c:v>
                </c:pt>
                <c:pt idx="166">
                  <c:v>956.92</c:v>
                </c:pt>
                <c:pt idx="167">
                  <c:v>418.25</c:v>
                </c:pt>
                <c:pt idx="168">
                  <c:v>1301.1199999999999</c:v>
                </c:pt>
                <c:pt idx="169">
                  <c:v>1396.93</c:v>
                </c:pt>
                <c:pt idx="170">
                  <c:v>853.81</c:v>
                </c:pt>
                <c:pt idx="171">
                  <c:v>1038.25</c:v>
                </c:pt>
                <c:pt idx="172">
                  <c:v>105.86</c:v>
                </c:pt>
                <c:pt idx="173">
                  <c:v>1891.83</c:v>
                </c:pt>
                <c:pt idx="174">
                  <c:v>326.32</c:v>
                </c:pt>
                <c:pt idx="175">
                  <c:v>719.48</c:v>
                </c:pt>
                <c:pt idx="176">
                  <c:v>422.52</c:v>
                </c:pt>
                <c:pt idx="177">
                  <c:v>1731.83</c:v>
                </c:pt>
                <c:pt idx="178">
                  <c:v>1116.5</c:v>
                </c:pt>
                <c:pt idx="179">
                  <c:v>1078.77</c:v>
                </c:pt>
                <c:pt idx="180">
                  <c:v>823.62</c:v>
                </c:pt>
                <c:pt idx="181">
                  <c:v>1421.97</c:v>
                </c:pt>
                <c:pt idx="182">
                  <c:v>440.68</c:v>
                </c:pt>
                <c:pt idx="183">
                  <c:v>1656.79</c:v>
                </c:pt>
                <c:pt idx="184">
                  <c:v>1730.03</c:v>
                </c:pt>
                <c:pt idx="185">
                  <c:v>1478.8</c:v>
                </c:pt>
                <c:pt idx="186">
                  <c:v>1124.96</c:v>
                </c:pt>
                <c:pt idx="187">
                  <c:v>828.16</c:v>
                </c:pt>
                <c:pt idx="188">
                  <c:v>922.22</c:v>
                </c:pt>
                <c:pt idx="189">
                  <c:v>519.76</c:v>
                </c:pt>
                <c:pt idx="190">
                  <c:v>1870.83</c:v>
                </c:pt>
                <c:pt idx="191">
                  <c:v>847.16</c:v>
                </c:pt>
                <c:pt idx="192">
                  <c:v>185.29</c:v>
                </c:pt>
                <c:pt idx="193">
                  <c:v>1753.87</c:v>
                </c:pt>
                <c:pt idx="194">
                  <c:v>47.54</c:v>
                </c:pt>
                <c:pt idx="195">
                  <c:v>735.39</c:v>
                </c:pt>
                <c:pt idx="196">
                  <c:v>571.04</c:v>
                </c:pt>
                <c:pt idx="197">
                  <c:v>373.45</c:v>
                </c:pt>
                <c:pt idx="198">
                  <c:v>1471</c:v>
                </c:pt>
                <c:pt idx="199">
                  <c:v>147.38999999999999</c:v>
                </c:pt>
                <c:pt idx="200">
                  <c:v>1844.45</c:v>
                </c:pt>
                <c:pt idx="201">
                  <c:v>1359.36</c:v>
                </c:pt>
                <c:pt idx="202">
                  <c:v>1047.8</c:v>
                </c:pt>
                <c:pt idx="203">
                  <c:v>237.47</c:v>
                </c:pt>
                <c:pt idx="204">
                  <c:v>379.92</c:v>
                </c:pt>
                <c:pt idx="205">
                  <c:v>1179.93</c:v>
                </c:pt>
                <c:pt idx="206">
                  <c:v>1937.88</c:v>
                </c:pt>
                <c:pt idx="207">
                  <c:v>33.520000000000003</c:v>
                </c:pt>
                <c:pt idx="208">
                  <c:v>926.27</c:v>
                </c:pt>
                <c:pt idx="209">
                  <c:v>941.76</c:v>
                </c:pt>
                <c:pt idx="210">
                  <c:v>1055.8599999999999</c:v>
                </c:pt>
                <c:pt idx="211">
                  <c:v>40.81</c:v>
                </c:pt>
                <c:pt idx="212">
                  <c:v>903.11</c:v>
                </c:pt>
                <c:pt idx="213">
                  <c:v>528.02</c:v>
                </c:pt>
                <c:pt idx="214">
                  <c:v>697.72</c:v>
                </c:pt>
                <c:pt idx="215">
                  <c:v>1637.88</c:v>
                </c:pt>
                <c:pt idx="216">
                  <c:v>1875.23</c:v>
                </c:pt>
                <c:pt idx="217">
                  <c:v>1951.72</c:v>
                </c:pt>
                <c:pt idx="218">
                  <c:v>1013.33</c:v>
                </c:pt>
                <c:pt idx="219">
                  <c:v>1765.62</c:v>
                </c:pt>
                <c:pt idx="220">
                  <c:v>821</c:v>
                </c:pt>
                <c:pt idx="221">
                  <c:v>1958.8</c:v>
                </c:pt>
                <c:pt idx="222">
                  <c:v>978.17</c:v>
                </c:pt>
                <c:pt idx="223">
                  <c:v>1003.31</c:v>
                </c:pt>
                <c:pt idx="224">
                  <c:v>1704.65</c:v>
                </c:pt>
                <c:pt idx="225">
                  <c:v>1416.19</c:v>
                </c:pt>
                <c:pt idx="226">
                  <c:v>1107.1300000000001</c:v>
                </c:pt>
                <c:pt idx="227">
                  <c:v>772.55</c:v>
                </c:pt>
                <c:pt idx="228">
                  <c:v>534.29999999999995</c:v>
                </c:pt>
                <c:pt idx="229">
                  <c:v>1244.4000000000001</c:v>
                </c:pt>
                <c:pt idx="230">
                  <c:v>508.36</c:v>
                </c:pt>
                <c:pt idx="231">
                  <c:v>1062.1300000000001</c:v>
                </c:pt>
                <c:pt idx="232">
                  <c:v>1144.07</c:v>
                </c:pt>
                <c:pt idx="233">
                  <c:v>1804.57</c:v>
                </c:pt>
                <c:pt idx="234">
                  <c:v>411.73</c:v>
                </c:pt>
                <c:pt idx="235">
                  <c:v>1712.2</c:v>
                </c:pt>
                <c:pt idx="236">
                  <c:v>891.49</c:v>
                </c:pt>
                <c:pt idx="237">
                  <c:v>96.23</c:v>
                </c:pt>
                <c:pt idx="238">
                  <c:v>741.85</c:v>
                </c:pt>
                <c:pt idx="239">
                  <c:v>578.6</c:v>
                </c:pt>
                <c:pt idx="240">
                  <c:v>1132.46</c:v>
                </c:pt>
                <c:pt idx="241">
                  <c:v>405.84</c:v>
                </c:pt>
                <c:pt idx="242">
                  <c:v>781.02</c:v>
                </c:pt>
                <c:pt idx="243">
                  <c:v>488</c:v>
                </c:pt>
                <c:pt idx="244">
                  <c:v>352.22</c:v>
                </c:pt>
                <c:pt idx="245">
                  <c:v>681.75</c:v>
                </c:pt>
                <c:pt idx="246">
                  <c:v>1624.51</c:v>
                </c:pt>
                <c:pt idx="247">
                  <c:v>156.88</c:v>
                </c:pt>
                <c:pt idx="248">
                  <c:v>266.18</c:v>
                </c:pt>
                <c:pt idx="249">
                  <c:v>1527.95</c:v>
                </c:pt>
                <c:pt idx="250">
                  <c:v>563.23</c:v>
                </c:pt>
                <c:pt idx="251">
                  <c:v>729.2</c:v>
                </c:pt>
                <c:pt idx="252">
                  <c:v>1992.87</c:v>
                </c:pt>
                <c:pt idx="253">
                  <c:v>1647.33</c:v>
                </c:pt>
                <c:pt idx="254">
                  <c:v>432.51</c:v>
                </c:pt>
                <c:pt idx="255">
                  <c:v>849.94</c:v>
                </c:pt>
                <c:pt idx="256">
                  <c:v>1868.2</c:v>
                </c:pt>
                <c:pt idx="257">
                  <c:v>1567.08</c:v>
                </c:pt>
                <c:pt idx="258">
                  <c:v>278.89999999999998</c:v>
                </c:pt>
                <c:pt idx="259">
                  <c:v>55.24</c:v>
                </c:pt>
                <c:pt idx="260">
                  <c:v>1387.77</c:v>
                </c:pt>
                <c:pt idx="261">
                  <c:v>1607.78</c:v>
                </c:pt>
                <c:pt idx="262">
                  <c:v>1266.5899999999999</c:v>
                </c:pt>
                <c:pt idx="263">
                  <c:v>945.65</c:v>
                </c:pt>
                <c:pt idx="264">
                  <c:v>795.38</c:v>
                </c:pt>
                <c:pt idx="265">
                  <c:v>789.81</c:v>
                </c:pt>
                <c:pt idx="266">
                  <c:v>730.86</c:v>
                </c:pt>
                <c:pt idx="267">
                  <c:v>38.85</c:v>
                </c:pt>
                <c:pt idx="268">
                  <c:v>1063.3699999999999</c:v>
                </c:pt>
                <c:pt idx="269">
                  <c:v>1911.66</c:v>
                </c:pt>
                <c:pt idx="270">
                  <c:v>1856.22</c:v>
                </c:pt>
                <c:pt idx="271">
                  <c:v>229.41</c:v>
                </c:pt>
                <c:pt idx="272">
                  <c:v>1763.89</c:v>
                </c:pt>
                <c:pt idx="273">
                  <c:v>593.4</c:v>
                </c:pt>
                <c:pt idx="274">
                  <c:v>1337.36</c:v>
                </c:pt>
                <c:pt idx="275">
                  <c:v>483.38</c:v>
                </c:pt>
                <c:pt idx="276">
                  <c:v>534.41999999999996</c:v>
                </c:pt>
                <c:pt idx="277">
                  <c:v>748.57</c:v>
                </c:pt>
                <c:pt idx="278">
                  <c:v>1217.25</c:v>
                </c:pt>
                <c:pt idx="279">
                  <c:v>174.4</c:v>
                </c:pt>
                <c:pt idx="280">
                  <c:v>932.44</c:v>
                </c:pt>
                <c:pt idx="281">
                  <c:v>1985.69</c:v>
                </c:pt>
                <c:pt idx="282">
                  <c:v>947.28</c:v>
                </c:pt>
                <c:pt idx="283">
                  <c:v>349.72</c:v>
                </c:pt>
                <c:pt idx="284">
                  <c:v>629.91999999999996</c:v>
                </c:pt>
                <c:pt idx="285">
                  <c:v>1531.84</c:v>
                </c:pt>
                <c:pt idx="286">
                  <c:v>1530.14</c:v>
                </c:pt>
                <c:pt idx="287">
                  <c:v>1396.22</c:v>
                </c:pt>
                <c:pt idx="288">
                  <c:v>1653.07</c:v>
                </c:pt>
                <c:pt idx="289">
                  <c:v>193.79</c:v>
                </c:pt>
                <c:pt idx="290">
                  <c:v>1916.28</c:v>
                </c:pt>
                <c:pt idx="291">
                  <c:v>1996.41</c:v>
                </c:pt>
                <c:pt idx="292">
                  <c:v>1249.3399999999999</c:v>
                </c:pt>
                <c:pt idx="293">
                  <c:v>1456.4</c:v>
                </c:pt>
                <c:pt idx="294">
                  <c:v>1568.86</c:v>
                </c:pt>
                <c:pt idx="295">
                  <c:v>1108.21</c:v>
                </c:pt>
                <c:pt idx="296">
                  <c:v>460.01</c:v>
                </c:pt>
                <c:pt idx="297">
                  <c:v>1477.88</c:v>
                </c:pt>
                <c:pt idx="298">
                  <c:v>564.46</c:v>
                </c:pt>
                <c:pt idx="299">
                  <c:v>993.98</c:v>
                </c:pt>
                <c:pt idx="300">
                  <c:v>1553.93</c:v>
                </c:pt>
                <c:pt idx="301">
                  <c:v>126.62</c:v>
                </c:pt>
                <c:pt idx="302">
                  <c:v>1057.74</c:v>
                </c:pt>
                <c:pt idx="303">
                  <c:v>642.87</c:v>
                </c:pt>
                <c:pt idx="304">
                  <c:v>960.79</c:v>
                </c:pt>
                <c:pt idx="305">
                  <c:v>688.14</c:v>
                </c:pt>
                <c:pt idx="306">
                  <c:v>1674.81</c:v>
                </c:pt>
                <c:pt idx="307">
                  <c:v>1181.33</c:v>
                </c:pt>
                <c:pt idx="308">
                  <c:v>1183.27</c:v>
                </c:pt>
                <c:pt idx="309">
                  <c:v>835.6</c:v>
                </c:pt>
                <c:pt idx="310">
                  <c:v>528.35</c:v>
                </c:pt>
                <c:pt idx="311">
                  <c:v>1273.28</c:v>
                </c:pt>
                <c:pt idx="312">
                  <c:v>1442.04</c:v>
                </c:pt>
                <c:pt idx="313">
                  <c:v>1433.28</c:v>
                </c:pt>
                <c:pt idx="314">
                  <c:v>985.48</c:v>
                </c:pt>
                <c:pt idx="315">
                  <c:v>1758.35</c:v>
                </c:pt>
                <c:pt idx="316">
                  <c:v>1555.12</c:v>
                </c:pt>
                <c:pt idx="317">
                  <c:v>1546.7</c:v>
                </c:pt>
                <c:pt idx="318">
                  <c:v>1465.3</c:v>
                </c:pt>
                <c:pt idx="319">
                  <c:v>904.34</c:v>
                </c:pt>
                <c:pt idx="320">
                  <c:v>651.95000000000005</c:v>
                </c:pt>
                <c:pt idx="321">
                  <c:v>1235.71</c:v>
                </c:pt>
                <c:pt idx="322">
                  <c:v>1626.74</c:v>
                </c:pt>
                <c:pt idx="323">
                  <c:v>430.04</c:v>
                </c:pt>
                <c:pt idx="324">
                  <c:v>1316.83</c:v>
                </c:pt>
                <c:pt idx="325">
                  <c:v>1696.32</c:v>
                </c:pt>
                <c:pt idx="326">
                  <c:v>1272.7</c:v>
                </c:pt>
                <c:pt idx="327">
                  <c:v>1002.86</c:v>
                </c:pt>
                <c:pt idx="328">
                  <c:v>419.23</c:v>
                </c:pt>
                <c:pt idx="329">
                  <c:v>366.8</c:v>
                </c:pt>
                <c:pt idx="330">
                  <c:v>1041.68</c:v>
                </c:pt>
                <c:pt idx="331">
                  <c:v>154.47999999999999</c:v>
                </c:pt>
                <c:pt idx="332">
                  <c:v>1814.86</c:v>
                </c:pt>
                <c:pt idx="333">
                  <c:v>1043.3599999999999</c:v>
                </c:pt>
                <c:pt idx="334">
                  <c:v>1637.71</c:v>
                </c:pt>
                <c:pt idx="335">
                  <c:v>1064.03</c:v>
                </c:pt>
                <c:pt idx="336">
                  <c:v>749</c:v>
                </c:pt>
                <c:pt idx="337">
                  <c:v>1274.07</c:v>
                </c:pt>
                <c:pt idx="338">
                  <c:v>1618.28</c:v>
                </c:pt>
                <c:pt idx="339">
                  <c:v>190.62</c:v>
                </c:pt>
                <c:pt idx="340">
                  <c:v>1250.29</c:v>
                </c:pt>
                <c:pt idx="341">
                  <c:v>726.79</c:v>
                </c:pt>
                <c:pt idx="342">
                  <c:v>1085.8900000000001</c:v>
                </c:pt>
                <c:pt idx="343">
                  <c:v>740.43</c:v>
                </c:pt>
                <c:pt idx="344">
                  <c:v>830.26</c:v>
                </c:pt>
                <c:pt idx="345">
                  <c:v>709.47</c:v>
                </c:pt>
                <c:pt idx="346">
                  <c:v>1754.87</c:v>
                </c:pt>
                <c:pt idx="347">
                  <c:v>244.78</c:v>
                </c:pt>
                <c:pt idx="348">
                  <c:v>1037.78</c:v>
                </c:pt>
                <c:pt idx="349">
                  <c:v>1352.15</c:v>
                </c:pt>
                <c:pt idx="350">
                  <c:v>905.63</c:v>
                </c:pt>
                <c:pt idx="351">
                  <c:v>427.52</c:v>
                </c:pt>
                <c:pt idx="352">
                  <c:v>1952.45</c:v>
                </c:pt>
                <c:pt idx="353">
                  <c:v>1307.5</c:v>
                </c:pt>
                <c:pt idx="354">
                  <c:v>1454.19</c:v>
                </c:pt>
                <c:pt idx="355">
                  <c:v>41.95</c:v>
                </c:pt>
                <c:pt idx="356">
                  <c:v>1166.17</c:v>
                </c:pt>
                <c:pt idx="357">
                  <c:v>1076.04</c:v>
                </c:pt>
                <c:pt idx="358">
                  <c:v>543.46</c:v>
                </c:pt>
                <c:pt idx="359">
                  <c:v>1829.99</c:v>
                </c:pt>
                <c:pt idx="360">
                  <c:v>294.99</c:v>
                </c:pt>
                <c:pt idx="361">
                  <c:v>227.54</c:v>
                </c:pt>
                <c:pt idx="362">
                  <c:v>1366.01</c:v>
                </c:pt>
                <c:pt idx="363">
                  <c:v>1597.5</c:v>
                </c:pt>
                <c:pt idx="364">
                  <c:v>564.71</c:v>
                </c:pt>
                <c:pt idx="365">
                  <c:v>1658.28</c:v>
                </c:pt>
                <c:pt idx="366">
                  <c:v>923.03</c:v>
                </c:pt>
                <c:pt idx="367">
                  <c:v>750.32</c:v>
                </c:pt>
                <c:pt idx="368">
                  <c:v>1519.28</c:v>
                </c:pt>
                <c:pt idx="369">
                  <c:v>1720.51</c:v>
                </c:pt>
                <c:pt idx="370">
                  <c:v>1066.45</c:v>
                </c:pt>
                <c:pt idx="371">
                  <c:v>1044.47</c:v>
                </c:pt>
                <c:pt idx="372">
                  <c:v>440.81</c:v>
                </c:pt>
                <c:pt idx="373">
                  <c:v>958.92</c:v>
                </c:pt>
                <c:pt idx="374">
                  <c:v>1076.21</c:v>
                </c:pt>
                <c:pt idx="375">
                  <c:v>1639.81</c:v>
                </c:pt>
                <c:pt idx="376">
                  <c:v>821.24</c:v>
                </c:pt>
                <c:pt idx="377">
                  <c:v>1882.67</c:v>
                </c:pt>
                <c:pt idx="378">
                  <c:v>258.93</c:v>
                </c:pt>
                <c:pt idx="379">
                  <c:v>362.73</c:v>
                </c:pt>
                <c:pt idx="380">
                  <c:v>112.75</c:v>
                </c:pt>
                <c:pt idx="381">
                  <c:v>539.63</c:v>
                </c:pt>
                <c:pt idx="382">
                  <c:v>915.14</c:v>
                </c:pt>
                <c:pt idx="383">
                  <c:v>1392.8</c:v>
                </c:pt>
                <c:pt idx="384">
                  <c:v>928.27</c:v>
                </c:pt>
                <c:pt idx="385">
                  <c:v>758.45</c:v>
                </c:pt>
                <c:pt idx="386">
                  <c:v>1908.14</c:v>
                </c:pt>
                <c:pt idx="387">
                  <c:v>264.14</c:v>
                </c:pt>
                <c:pt idx="388">
                  <c:v>1853.85</c:v>
                </c:pt>
                <c:pt idx="389">
                  <c:v>482.13</c:v>
                </c:pt>
                <c:pt idx="390">
                  <c:v>1745.53</c:v>
                </c:pt>
                <c:pt idx="391">
                  <c:v>447.53</c:v>
                </c:pt>
                <c:pt idx="392">
                  <c:v>1403</c:v>
                </c:pt>
                <c:pt idx="393">
                  <c:v>683.97</c:v>
                </c:pt>
                <c:pt idx="394">
                  <c:v>1882.05</c:v>
                </c:pt>
                <c:pt idx="395">
                  <c:v>386.79</c:v>
                </c:pt>
                <c:pt idx="396">
                  <c:v>143.62</c:v>
                </c:pt>
                <c:pt idx="397">
                  <c:v>1526.48</c:v>
                </c:pt>
                <c:pt idx="398">
                  <c:v>296.83999999999997</c:v>
                </c:pt>
                <c:pt idx="399">
                  <c:v>488.45</c:v>
                </c:pt>
                <c:pt idx="400">
                  <c:v>1714.22</c:v>
                </c:pt>
                <c:pt idx="401">
                  <c:v>400.53</c:v>
                </c:pt>
                <c:pt idx="402">
                  <c:v>675.46</c:v>
                </c:pt>
                <c:pt idx="403">
                  <c:v>1860.04</c:v>
                </c:pt>
                <c:pt idx="404">
                  <c:v>472.99</c:v>
                </c:pt>
                <c:pt idx="405">
                  <c:v>437.32</c:v>
                </c:pt>
                <c:pt idx="406">
                  <c:v>455.32</c:v>
                </c:pt>
                <c:pt idx="407">
                  <c:v>972.12</c:v>
                </c:pt>
                <c:pt idx="408">
                  <c:v>219.6</c:v>
                </c:pt>
                <c:pt idx="409">
                  <c:v>1184.28</c:v>
                </c:pt>
                <c:pt idx="410">
                  <c:v>62.46</c:v>
                </c:pt>
                <c:pt idx="411">
                  <c:v>598.58000000000004</c:v>
                </c:pt>
                <c:pt idx="412">
                  <c:v>757.09</c:v>
                </c:pt>
                <c:pt idx="413">
                  <c:v>1874.36</c:v>
                </c:pt>
                <c:pt idx="414">
                  <c:v>1554.25</c:v>
                </c:pt>
                <c:pt idx="415">
                  <c:v>349.44</c:v>
                </c:pt>
                <c:pt idx="416">
                  <c:v>972.58</c:v>
                </c:pt>
                <c:pt idx="417">
                  <c:v>369.32</c:v>
                </c:pt>
                <c:pt idx="418">
                  <c:v>635.9</c:v>
                </c:pt>
                <c:pt idx="419">
                  <c:v>1384.65</c:v>
                </c:pt>
                <c:pt idx="420">
                  <c:v>1384.53</c:v>
                </c:pt>
                <c:pt idx="421">
                  <c:v>110.66</c:v>
                </c:pt>
                <c:pt idx="422">
                  <c:v>1390.5</c:v>
                </c:pt>
                <c:pt idx="423">
                  <c:v>1717.12</c:v>
                </c:pt>
                <c:pt idx="424">
                  <c:v>1800.42</c:v>
                </c:pt>
                <c:pt idx="425">
                  <c:v>1981.52</c:v>
                </c:pt>
                <c:pt idx="426">
                  <c:v>214.72</c:v>
                </c:pt>
                <c:pt idx="427">
                  <c:v>659.21</c:v>
                </c:pt>
                <c:pt idx="428">
                  <c:v>1890.48</c:v>
                </c:pt>
                <c:pt idx="429">
                  <c:v>486.63</c:v>
                </c:pt>
                <c:pt idx="430">
                  <c:v>1530.29</c:v>
                </c:pt>
                <c:pt idx="431">
                  <c:v>871.02</c:v>
                </c:pt>
                <c:pt idx="432">
                  <c:v>1906.22</c:v>
                </c:pt>
                <c:pt idx="433">
                  <c:v>1806.23</c:v>
                </c:pt>
                <c:pt idx="434">
                  <c:v>616.26</c:v>
                </c:pt>
                <c:pt idx="435">
                  <c:v>561.04</c:v>
                </c:pt>
                <c:pt idx="436">
                  <c:v>1947.91</c:v>
                </c:pt>
                <c:pt idx="437">
                  <c:v>513.85</c:v>
                </c:pt>
                <c:pt idx="438">
                  <c:v>631.04</c:v>
                </c:pt>
                <c:pt idx="439">
                  <c:v>1751.16</c:v>
                </c:pt>
                <c:pt idx="440">
                  <c:v>482.77</c:v>
                </c:pt>
                <c:pt idx="441">
                  <c:v>720.04</c:v>
                </c:pt>
                <c:pt idx="442">
                  <c:v>130.99</c:v>
                </c:pt>
                <c:pt idx="443">
                  <c:v>1002.46</c:v>
                </c:pt>
                <c:pt idx="444">
                  <c:v>818.94</c:v>
                </c:pt>
                <c:pt idx="445">
                  <c:v>467.13</c:v>
                </c:pt>
                <c:pt idx="446">
                  <c:v>274.91000000000003</c:v>
                </c:pt>
                <c:pt idx="447">
                  <c:v>606.70000000000005</c:v>
                </c:pt>
                <c:pt idx="448">
                  <c:v>908.46</c:v>
                </c:pt>
                <c:pt idx="449">
                  <c:v>447.22</c:v>
                </c:pt>
                <c:pt idx="450">
                  <c:v>1710.58</c:v>
                </c:pt>
                <c:pt idx="451">
                  <c:v>1174.1400000000001</c:v>
                </c:pt>
                <c:pt idx="452">
                  <c:v>15.98</c:v>
                </c:pt>
                <c:pt idx="453">
                  <c:v>916.86</c:v>
                </c:pt>
                <c:pt idx="454">
                  <c:v>129.28</c:v>
                </c:pt>
                <c:pt idx="455">
                  <c:v>1128.3</c:v>
                </c:pt>
                <c:pt idx="456">
                  <c:v>319.16000000000003</c:v>
                </c:pt>
                <c:pt idx="457">
                  <c:v>1355.93</c:v>
                </c:pt>
                <c:pt idx="458">
                  <c:v>1725.56</c:v>
                </c:pt>
                <c:pt idx="459">
                  <c:v>607.27</c:v>
                </c:pt>
                <c:pt idx="460">
                  <c:v>810.69</c:v>
                </c:pt>
                <c:pt idx="461">
                  <c:v>1447.27</c:v>
                </c:pt>
                <c:pt idx="462">
                  <c:v>429.51</c:v>
                </c:pt>
                <c:pt idx="463">
                  <c:v>1367.03</c:v>
                </c:pt>
                <c:pt idx="464">
                  <c:v>675.29</c:v>
                </c:pt>
                <c:pt idx="465">
                  <c:v>223.56</c:v>
                </c:pt>
                <c:pt idx="466">
                  <c:v>1099.3800000000001</c:v>
                </c:pt>
                <c:pt idx="467">
                  <c:v>590.08000000000004</c:v>
                </c:pt>
                <c:pt idx="468">
                  <c:v>569.14</c:v>
                </c:pt>
                <c:pt idx="469">
                  <c:v>1992.71</c:v>
                </c:pt>
                <c:pt idx="470">
                  <c:v>1536.46</c:v>
                </c:pt>
                <c:pt idx="471">
                  <c:v>1556.48</c:v>
                </c:pt>
                <c:pt idx="472">
                  <c:v>660.57</c:v>
                </c:pt>
                <c:pt idx="473">
                  <c:v>1437.34</c:v>
                </c:pt>
                <c:pt idx="474">
                  <c:v>839.15</c:v>
                </c:pt>
                <c:pt idx="475">
                  <c:v>892.77</c:v>
                </c:pt>
                <c:pt idx="476">
                  <c:v>873.86</c:v>
                </c:pt>
                <c:pt idx="477">
                  <c:v>1742.36</c:v>
                </c:pt>
                <c:pt idx="478">
                  <c:v>261.14999999999998</c:v>
                </c:pt>
                <c:pt idx="479">
                  <c:v>1346.95</c:v>
                </c:pt>
                <c:pt idx="480">
                  <c:v>466.79</c:v>
                </c:pt>
                <c:pt idx="481">
                  <c:v>1740.72</c:v>
                </c:pt>
                <c:pt idx="482">
                  <c:v>374.9</c:v>
                </c:pt>
                <c:pt idx="483">
                  <c:v>89.58</c:v>
                </c:pt>
                <c:pt idx="484">
                  <c:v>1152.94</c:v>
                </c:pt>
                <c:pt idx="485">
                  <c:v>1421.27</c:v>
                </c:pt>
                <c:pt idx="486">
                  <c:v>622.95000000000005</c:v>
                </c:pt>
                <c:pt idx="487">
                  <c:v>1022.89</c:v>
                </c:pt>
                <c:pt idx="488">
                  <c:v>1995.53</c:v>
                </c:pt>
                <c:pt idx="489">
                  <c:v>1338.04</c:v>
                </c:pt>
                <c:pt idx="490">
                  <c:v>1604.84</c:v>
                </c:pt>
                <c:pt idx="491">
                  <c:v>1579.6</c:v>
                </c:pt>
                <c:pt idx="492">
                  <c:v>778.03</c:v>
                </c:pt>
                <c:pt idx="493">
                  <c:v>1068.56</c:v>
                </c:pt>
                <c:pt idx="494">
                  <c:v>1702.79</c:v>
                </c:pt>
                <c:pt idx="495">
                  <c:v>1855.82</c:v>
                </c:pt>
                <c:pt idx="496">
                  <c:v>1673.95</c:v>
                </c:pt>
                <c:pt idx="497">
                  <c:v>731.82</c:v>
                </c:pt>
                <c:pt idx="498">
                  <c:v>1083.6500000000001</c:v>
                </c:pt>
                <c:pt idx="499">
                  <c:v>1454.94</c:v>
                </c:pt>
                <c:pt idx="500">
                  <c:v>1125.27</c:v>
                </c:pt>
                <c:pt idx="501">
                  <c:v>1545.1</c:v>
                </c:pt>
                <c:pt idx="502">
                  <c:v>140.03</c:v>
                </c:pt>
                <c:pt idx="503">
                  <c:v>1887.56</c:v>
                </c:pt>
                <c:pt idx="504">
                  <c:v>484.77</c:v>
                </c:pt>
                <c:pt idx="505">
                  <c:v>234.32</c:v>
                </c:pt>
                <c:pt idx="506">
                  <c:v>413.69</c:v>
                </c:pt>
                <c:pt idx="507">
                  <c:v>735.2</c:v>
                </c:pt>
                <c:pt idx="508">
                  <c:v>70.95</c:v>
                </c:pt>
                <c:pt idx="509">
                  <c:v>1962.26</c:v>
                </c:pt>
                <c:pt idx="510">
                  <c:v>819.96</c:v>
                </c:pt>
                <c:pt idx="511">
                  <c:v>966.61</c:v>
                </c:pt>
                <c:pt idx="512">
                  <c:v>891.68</c:v>
                </c:pt>
                <c:pt idx="513">
                  <c:v>1034.5</c:v>
                </c:pt>
                <c:pt idx="514">
                  <c:v>615.03</c:v>
                </c:pt>
                <c:pt idx="515">
                  <c:v>407.87</c:v>
                </c:pt>
                <c:pt idx="516">
                  <c:v>1316.94</c:v>
                </c:pt>
                <c:pt idx="517">
                  <c:v>1330.37</c:v>
                </c:pt>
                <c:pt idx="518">
                  <c:v>1365.13</c:v>
                </c:pt>
                <c:pt idx="519">
                  <c:v>106.27</c:v>
                </c:pt>
                <c:pt idx="520">
                  <c:v>737.78</c:v>
                </c:pt>
                <c:pt idx="521">
                  <c:v>1048.33</c:v>
                </c:pt>
                <c:pt idx="522">
                  <c:v>907.03</c:v>
                </c:pt>
                <c:pt idx="523">
                  <c:v>1607.25</c:v>
                </c:pt>
                <c:pt idx="524">
                  <c:v>1648.83</c:v>
                </c:pt>
                <c:pt idx="525">
                  <c:v>1524.02</c:v>
                </c:pt>
                <c:pt idx="526">
                  <c:v>1672.8</c:v>
                </c:pt>
                <c:pt idx="527">
                  <c:v>962.56</c:v>
                </c:pt>
                <c:pt idx="528">
                  <c:v>1483.68</c:v>
                </c:pt>
                <c:pt idx="529">
                  <c:v>409.33</c:v>
                </c:pt>
                <c:pt idx="530">
                  <c:v>1238.28</c:v>
                </c:pt>
                <c:pt idx="531">
                  <c:v>221.94</c:v>
                </c:pt>
                <c:pt idx="532">
                  <c:v>1054.3900000000001</c:v>
                </c:pt>
                <c:pt idx="533">
                  <c:v>1699.31</c:v>
                </c:pt>
                <c:pt idx="534">
                  <c:v>1335.03</c:v>
                </c:pt>
                <c:pt idx="535">
                  <c:v>732.88</c:v>
                </c:pt>
                <c:pt idx="536">
                  <c:v>451.93</c:v>
                </c:pt>
                <c:pt idx="537">
                  <c:v>757.74</c:v>
                </c:pt>
                <c:pt idx="538">
                  <c:v>1625.2</c:v>
                </c:pt>
                <c:pt idx="539">
                  <c:v>455.26</c:v>
                </c:pt>
                <c:pt idx="540">
                  <c:v>1634.05</c:v>
                </c:pt>
                <c:pt idx="541">
                  <c:v>107.33</c:v>
                </c:pt>
                <c:pt idx="542">
                  <c:v>1759.06</c:v>
                </c:pt>
                <c:pt idx="543">
                  <c:v>716.16</c:v>
                </c:pt>
                <c:pt idx="544">
                  <c:v>993.32</c:v>
                </c:pt>
                <c:pt idx="545">
                  <c:v>1421.39</c:v>
                </c:pt>
                <c:pt idx="546">
                  <c:v>1269.1400000000001</c:v>
                </c:pt>
                <c:pt idx="547">
                  <c:v>401.76</c:v>
                </c:pt>
                <c:pt idx="548">
                  <c:v>501.61</c:v>
                </c:pt>
                <c:pt idx="549">
                  <c:v>348.54</c:v>
                </c:pt>
                <c:pt idx="550">
                  <c:v>1985.69</c:v>
                </c:pt>
                <c:pt idx="551">
                  <c:v>402.83</c:v>
                </c:pt>
                <c:pt idx="552">
                  <c:v>1183.5999999999999</c:v>
                </c:pt>
                <c:pt idx="553">
                  <c:v>1801.88</c:v>
                </c:pt>
                <c:pt idx="554">
                  <c:v>354.12</c:v>
                </c:pt>
                <c:pt idx="555">
                  <c:v>91.85</c:v>
                </c:pt>
                <c:pt idx="556">
                  <c:v>1902.42</c:v>
                </c:pt>
                <c:pt idx="557">
                  <c:v>959.11</c:v>
                </c:pt>
                <c:pt idx="558">
                  <c:v>335.03</c:v>
                </c:pt>
                <c:pt idx="559">
                  <c:v>443.67</c:v>
                </c:pt>
                <c:pt idx="560">
                  <c:v>414.48</c:v>
                </c:pt>
                <c:pt idx="561">
                  <c:v>1117.1199999999999</c:v>
                </c:pt>
                <c:pt idx="562">
                  <c:v>1911.22</c:v>
                </c:pt>
                <c:pt idx="563">
                  <c:v>646.32000000000005</c:v>
                </c:pt>
                <c:pt idx="564">
                  <c:v>1647.44</c:v>
                </c:pt>
                <c:pt idx="565">
                  <c:v>1193.1400000000001</c:v>
                </c:pt>
                <c:pt idx="566">
                  <c:v>669.05</c:v>
                </c:pt>
                <c:pt idx="567">
                  <c:v>113.09</c:v>
                </c:pt>
                <c:pt idx="568">
                  <c:v>662.08</c:v>
                </c:pt>
                <c:pt idx="569">
                  <c:v>1324.31</c:v>
                </c:pt>
                <c:pt idx="570">
                  <c:v>554.66999999999996</c:v>
                </c:pt>
                <c:pt idx="571">
                  <c:v>1214.3499999999999</c:v>
                </c:pt>
                <c:pt idx="572">
                  <c:v>658.25</c:v>
                </c:pt>
                <c:pt idx="573">
                  <c:v>60.86</c:v>
                </c:pt>
                <c:pt idx="574">
                  <c:v>786.37</c:v>
                </c:pt>
                <c:pt idx="575">
                  <c:v>639.24</c:v>
                </c:pt>
                <c:pt idx="576">
                  <c:v>364.52</c:v>
                </c:pt>
                <c:pt idx="577">
                  <c:v>596.29</c:v>
                </c:pt>
                <c:pt idx="578">
                  <c:v>558.45000000000005</c:v>
                </c:pt>
                <c:pt idx="579">
                  <c:v>1527.65</c:v>
                </c:pt>
                <c:pt idx="580">
                  <c:v>1102.28</c:v>
                </c:pt>
                <c:pt idx="581">
                  <c:v>452.97</c:v>
                </c:pt>
                <c:pt idx="582">
                  <c:v>1714.89</c:v>
                </c:pt>
                <c:pt idx="583">
                  <c:v>1434.94</c:v>
                </c:pt>
                <c:pt idx="584">
                  <c:v>1524</c:v>
                </c:pt>
                <c:pt idx="585">
                  <c:v>1342.96</c:v>
                </c:pt>
                <c:pt idx="586">
                  <c:v>1767.47</c:v>
                </c:pt>
                <c:pt idx="587">
                  <c:v>1437.9</c:v>
                </c:pt>
                <c:pt idx="588">
                  <c:v>287.31</c:v>
                </c:pt>
                <c:pt idx="589">
                  <c:v>404.82</c:v>
                </c:pt>
                <c:pt idx="590">
                  <c:v>1349.58</c:v>
                </c:pt>
                <c:pt idx="591">
                  <c:v>291.3</c:v>
                </c:pt>
                <c:pt idx="592">
                  <c:v>740.84</c:v>
                </c:pt>
                <c:pt idx="593">
                  <c:v>1343.05</c:v>
                </c:pt>
                <c:pt idx="594">
                  <c:v>556.36</c:v>
                </c:pt>
                <c:pt idx="595">
                  <c:v>675.89</c:v>
                </c:pt>
                <c:pt idx="596">
                  <c:v>775.85</c:v>
                </c:pt>
                <c:pt idx="597">
                  <c:v>1134.8399999999999</c:v>
                </c:pt>
                <c:pt idx="598">
                  <c:v>1242.97</c:v>
                </c:pt>
                <c:pt idx="599">
                  <c:v>1885.71</c:v>
                </c:pt>
                <c:pt idx="600">
                  <c:v>57.77</c:v>
                </c:pt>
                <c:pt idx="601">
                  <c:v>1616.17</c:v>
                </c:pt>
                <c:pt idx="602">
                  <c:v>426.65</c:v>
                </c:pt>
                <c:pt idx="603">
                  <c:v>1981</c:v>
                </c:pt>
                <c:pt idx="604">
                  <c:v>1198.93</c:v>
                </c:pt>
                <c:pt idx="605">
                  <c:v>1472.67</c:v>
                </c:pt>
                <c:pt idx="606">
                  <c:v>593.1</c:v>
                </c:pt>
                <c:pt idx="607">
                  <c:v>223.86</c:v>
                </c:pt>
                <c:pt idx="608">
                  <c:v>894.86</c:v>
                </c:pt>
                <c:pt idx="609">
                  <c:v>380.72</c:v>
                </c:pt>
                <c:pt idx="610">
                  <c:v>577.83000000000004</c:v>
                </c:pt>
                <c:pt idx="611">
                  <c:v>1545.85</c:v>
                </c:pt>
                <c:pt idx="612">
                  <c:v>569.9</c:v>
                </c:pt>
                <c:pt idx="613">
                  <c:v>1647.95</c:v>
                </c:pt>
                <c:pt idx="614">
                  <c:v>1644.04</c:v>
                </c:pt>
                <c:pt idx="615">
                  <c:v>727.74</c:v>
                </c:pt>
                <c:pt idx="616">
                  <c:v>155.36000000000001</c:v>
                </c:pt>
                <c:pt idx="617">
                  <c:v>1728.82</c:v>
                </c:pt>
                <c:pt idx="618">
                  <c:v>312.23</c:v>
                </c:pt>
                <c:pt idx="619">
                  <c:v>1651.85</c:v>
                </c:pt>
                <c:pt idx="620">
                  <c:v>1560.98</c:v>
                </c:pt>
                <c:pt idx="621">
                  <c:v>1885.05</c:v>
                </c:pt>
                <c:pt idx="622">
                  <c:v>272.51</c:v>
                </c:pt>
                <c:pt idx="623">
                  <c:v>818.92</c:v>
                </c:pt>
                <c:pt idx="624">
                  <c:v>1817.26</c:v>
                </c:pt>
                <c:pt idx="625">
                  <c:v>1455.18</c:v>
                </c:pt>
                <c:pt idx="626">
                  <c:v>995.24</c:v>
                </c:pt>
                <c:pt idx="627">
                  <c:v>1144.02</c:v>
                </c:pt>
                <c:pt idx="628">
                  <c:v>1770.4</c:v>
                </c:pt>
                <c:pt idx="629">
                  <c:v>763.55</c:v>
                </c:pt>
                <c:pt idx="630">
                  <c:v>1790.15</c:v>
                </c:pt>
                <c:pt idx="631">
                  <c:v>1366.81</c:v>
                </c:pt>
                <c:pt idx="632">
                  <c:v>575.62</c:v>
                </c:pt>
                <c:pt idx="633">
                  <c:v>919.37</c:v>
                </c:pt>
                <c:pt idx="634">
                  <c:v>1877.11</c:v>
                </c:pt>
                <c:pt idx="635">
                  <c:v>820.33</c:v>
                </c:pt>
                <c:pt idx="636">
                  <c:v>153.94</c:v>
                </c:pt>
                <c:pt idx="637">
                  <c:v>889</c:v>
                </c:pt>
                <c:pt idx="638">
                  <c:v>1085.83</c:v>
                </c:pt>
                <c:pt idx="639">
                  <c:v>111.18</c:v>
                </c:pt>
                <c:pt idx="640">
                  <c:v>1405.67</c:v>
                </c:pt>
                <c:pt idx="641">
                  <c:v>774.03</c:v>
                </c:pt>
                <c:pt idx="642">
                  <c:v>1438.79</c:v>
                </c:pt>
                <c:pt idx="643">
                  <c:v>414.87</c:v>
                </c:pt>
                <c:pt idx="644">
                  <c:v>1894.47</c:v>
                </c:pt>
                <c:pt idx="645">
                  <c:v>436.1</c:v>
                </c:pt>
                <c:pt idx="646">
                  <c:v>1298.47</c:v>
                </c:pt>
                <c:pt idx="647">
                  <c:v>1459.86</c:v>
                </c:pt>
                <c:pt idx="648">
                  <c:v>1310.3399999999999</c:v>
                </c:pt>
                <c:pt idx="649">
                  <c:v>762.66</c:v>
                </c:pt>
                <c:pt idx="650">
                  <c:v>1708.24</c:v>
                </c:pt>
                <c:pt idx="651">
                  <c:v>109.22</c:v>
                </c:pt>
                <c:pt idx="652">
                  <c:v>75.05</c:v>
                </c:pt>
                <c:pt idx="653">
                  <c:v>1936.82</c:v>
                </c:pt>
                <c:pt idx="654">
                  <c:v>251.25</c:v>
                </c:pt>
                <c:pt idx="655">
                  <c:v>173.32</c:v>
                </c:pt>
                <c:pt idx="656">
                  <c:v>1461.22</c:v>
                </c:pt>
                <c:pt idx="657">
                  <c:v>419.59</c:v>
                </c:pt>
                <c:pt idx="658">
                  <c:v>676.4</c:v>
                </c:pt>
                <c:pt idx="659">
                  <c:v>739.34</c:v>
                </c:pt>
                <c:pt idx="660">
                  <c:v>677.53</c:v>
                </c:pt>
                <c:pt idx="661">
                  <c:v>425.34</c:v>
                </c:pt>
                <c:pt idx="662">
                  <c:v>1091.49</c:v>
                </c:pt>
                <c:pt idx="663">
                  <c:v>252.06</c:v>
                </c:pt>
                <c:pt idx="664">
                  <c:v>1889.27</c:v>
                </c:pt>
                <c:pt idx="665">
                  <c:v>1442.95</c:v>
                </c:pt>
                <c:pt idx="666">
                  <c:v>1699.76</c:v>
                </c:pt>
                <c:pt idx="667">
                  <c:v>1699.89</c:v>
                </c:pt>
                <c:pt idx="668">
                  <c:v>86.1</c:v>
                </c:pt>
                <c:pt idx="669">
                  <c:v>455.13</c:v>
                </c:pt>
                <c:pt idx="670">
                  <c:v>878.72</c:v>
                </c:pt>
                <c:pt idx="671">
                  <c:v>547.64</c:v>
                </c:pt>
                <c:pt idx="672">
                  <c:v>1642.44</c:v>
                </c:pt>
                <c:pt idx="673">
                  <c:v>1759.17</c:v>
                </c:pt>
                <c:pt idx="674">
                  <c:v>286.27</c:v>
                </c:pt>
                <c:pt idx="675">
                  <c:v>613.41</c:v>
                </c:pt>
                <c:pt idx="676">
                  <c:v>763.82</c:v>
                </c:pt>
                <c:pt idx="677">
                  <c:v>1392.95</c:v>
                </c:pt>
                <c:pt idx="678">
                  <c:v>1878.2</c:v>
                </c:pt>
                <c:pt idx="679">
                  <c:v>1280</c:v>
                </c:pt>
                <c:pt idx="680">
                  <c:v>410.95</c:v>
                </c:pt>
                <c:pt idx="681">
                  <c:v>1839.91</c:v>
                </c:pt>
                <c:pt idx="682">
                  <c:v>1108.1099999999999</c:v>
                </c:pt>
                <c:pt idx="683">
                  <c:v>1731.08</c:v>
                </c:pt>
                <c:pt idx="684">
                  <c:v>1077.8699999999999</c:v>
                </c:pt>
                <c:pt idx="685">
                  <c:v>1960.03</c:v>
                </c:pt>
                <c:pt idx="686">
                  <c:v>475.42</c:v>
                </c:pt>
                <c:pt idx="687">
                  <c:v>1925.9</c:v>
                </c:pt>
                <c:pt idx="688">
                  <c:v>1967.53</c:v>
                </c:pt>
                <c:pt idx="689">
                  <c:v>1824.27</c:v>
                </c:pt>
                <c:pt idx="690">
                  <c:v>1100.8399999999999</c:v>
                </c:pt>
                <c:pt idx="691">
                  <c:v>757</c:v>
                </c:pt>
                <c:pt idx="692">
                  <c:v>29.78</c:v>
                </c:pt>
                <c:pt idx="693">
                  <c:v>851.16</c:v>
                </c:pt>
                <c:pt idx="694">
                  <c:v>1487.33</c:v>
                </c:pt>
                <c:pt idx="695">
                  <c:v>1061.26</c:v>
                </c:pt>
                <c:pt idx="696">
                  <c:v>1056.5</c:v>
                </c:pt>
                <c:pt idx="697">
                  <c:v>75.510000000000005</c:v>
                </c:pt>
                <c:pt idx="698">
                  <c:v>595.99</c:v>
                </c:pt>
                <c:pt idx="699">
                  <c:v>949.18</c:v>
                </c:pt>
                <c:pt idx="700">
                  <c:v>1945.75</c:v>
                </c:pt>
                <c:pt idx="701">
                  <c:v>748.75</c:v>
                </c:pt>
                <c:pt idx="702">
                  <c:v>987.08</c:v>
                </c:pt>
                <c:pt idx="703">
                  <c:v>469.5</c:v>
                </c:pt>
                <c:pt idx="704">
                  <c:v>1157.44</c:v>
                </c:pt>
                <c:pt idx="705">
                  <c:v>1421.91</c:v>
                </c:pt>
                <c:pt idx="706">
                  <c:v>1760.12</c:v>
                </c:pt>
                <c:pt idx="707">
                  <c:v>1353.85</c:v>
                </c:pt>
                <c:pt idx="708">
                  <c:v>927.43</c:v>
                </c:pt>
                <c:pt idx="709">
                  <c:v>942.28</c:v>
                </c:pt>
                <c:pt idx="710">
                  <c:v>1393.42</c:v>
                </c:pt>
                <c:pt idx="711">
                  <c:v>1284.49</c:v>
                </c:pt>
                <c:pt idx="712">
                  <c:v>322.49</c:v>
                </c:pt>
                <c:pt idx="713">
                  <c:v>1209.3800000000001</c:v>
                </c:pt>
                <c:pt idx="714">
                  <c:v>786.25</c:v>
                </c:pt>
                <c:pt idx="715">
                  <c:v>266.73</c:v>
                </c:pt>
                <c:pt idx="716">
                  <c:v>1655.2</c:v>
                </c:pt>
                <c:pt idx="717">
                  <c:v>1192.78</c:v>
                </c:pt>
                <c:pt idx="718">
                  <c:v>197.9</c:v>
                </c:pt>
                <c:pt idx="719">
                  <c:v>1791.93</c:v>
                </c:pt>
                <c:pt idx="720">
                  <c:v>1315.87</c:v>
                </c:pt>
                <c:pt idx="721">
                  <c:v>1023.93</c:v>
                </c:pt>
                <c:pt idx="722">
                  <c:v>205.64</c:v>
                </c:pt>
                <c:pt idx="723">
                  <c:v>1283.8599999999999</c:v>
                </c:pt>
                <c:pt idx="724">
                  <c:v>818.36</c:v>
                </c:pt>
                <c:pt idx="725">
                  <c:v>1827.57</c:v>
                </c:pt>
                <c:pt idx="726">
                  <c:v>391.85</c:v>
                </c:pt>
                <c:pt idx="727">
                  <c:v>1496.45</c:v>
                </c:pt>
                <c:pt idx="728">
                  <c:v>362.15</c:v>
                </c:pt>
                <c:pt idx="729">
                  <c:v>1467.49</c:v>
                </c:pt>
                <c:pt idx="730">
                  <c:v>1688.64</c:v>
                </c:pt>
                <c:pt idx="731">
                  <c:v>1761.57</c:v>
                </c:pt>
                <c:pt idx="732">
                  <c:v>1432.91</c:v>
                </c:pt>
                <c:pt idx="733">
                  <c:v>1344.2</c:v>
                </c:pt>
                <c:pt idx="734">
                  <c:v>920.9</c:v>
                </c:pt>
                <c:pt idx="735">
                  <c:v>99.96</c:v>
                </c:pt>
                <c:pt idx="736">
                  <c:v>326.76</c:v>
                </c:pt>
                <c:pt idx="737">
                  <c:v>954.07</c:v>
                </c:pt>
                <c:pt idx="738">
                  <c:v>398.28</c:v>
                </c:pt>
                <c:pt idx="739">
                  <c:v>1596.7</c:v>
                </c:pt>
                <c:pt idx="740">
                  <c:v>566.1</c:v>
                </c:pt>
                <c:pt idx="741">
                  <c:v>1999.08</c:v>
                </c:pt>
                <c:pt idx="742">
                  <c:v>191.74</c:v>
                </c:pt>
                <c:pt idx="743">
                  <c:v>1692.24</c:v>
                </c:pt>
                <c:pt idx="744">
                  <c:v>1707.93</c:v>
                </c:pt>
                <c:pt idx="745">
                  <c:v>706.65</c:v>
                </c:pt>
                <c:pt idx="746">
                  <c:v>716.82</c:v>
                </c:pt>
                <c:pt idx="747">
                  <c:v>1857.13</c:v>
                </c:pt>
                <c:pt idx="748">
                  <c:v>799.28</c:v>
                </c:pt>
                <c:pt idx="749">
                  <c:v>1897.04</c:v>
                </c:pt>
                <c:pt idx="750">
                  <c:v>1690.55</c:v>
                </c:pt>
                <c:pt idx="751">
                  <c:v>861.67</c:v>
                </c:pt>
                <c:pt idx="752">
                  <c:v>1191.19</c:v>
                </c:pt>
                <c:pt idx="753">
                  <c:v>1868.26</c:v>
                </c:pt>
                <c:pt idx="754">
                  <c:v>221.78</c:v>
                </c:pt>
                <c:pt idx="755">
                  <c:v>520.48</c:v>
                </c:pt>
                <c:pt idx="756">
                  <c:v>965.83</c:v>
                </c:pt>
                <c:pt idx="757">
                  <c:v>680.52</c:v>
                </c:pt>
                <c:pt idx="758">
                  <c:v>1151.1500000000001</c:v>
                </c:pt>
                <c:pt idx="759">
                  <c:v>1425.69</c:v>
                </c:pt>
                <c:pt idx="760">
                  <c:v>1023.58</c:v>
                </c:pt>
                <c:pt idx="761">
                  <c:v>75.47</c:v>
                </c:pt>
                <c:pt idx="762">
                  <c:v>696.61</c:v>
                </c:pt>
                <c:pt idx="763">
                  <c:v>165.3</c:v>
                </c:pt>
                <c:pt idx="764">
                  <c:v>1764.7</c:v>
                </c:pt>
                <c:pt idx="765">
                  <c:v>622.95000000000005</c:v>
                </c:pt>
                <c:pt idx="766">
                  <c:v>1988.63</c:v>
                </c:pt>
                <c:pt idx="767">
                  <c:v>1886.15</c:v>
                </c:pt>
                <c:pt idx="768">
                  <c:v>1067.78</c:v>
                </c:pt>
                <c:pt idx="769">
                  <c:v>221.75</c:v>
                </c:pt>
                <c:pt idx="770">
                  <c:v>329.35</c:v>
                </c:pt>
                <c:pt idx="771">
                  <c:v>1824.68</c:v>
                </c:pt>
                <c:pt idx="772">
                  <c:v>1544</c:v>
                </c:pt>
                <c:pt idx="773">
                  <c:v>275.36</c:v>
                </c:pt>
                <c:pt idx="774">
                  <c:v>880.79</c:v>
                </c:pt>
                <c:pt idx="775">
                  <c:v>369.46</c:v>
                </c:pt>
                <c:pt idx="776">
                  <c:v>1966.69</c:v>
                </c:pt>
                <c:pt idx="777">
                  <c:v>981.37</c:v>
                </c:pt>
                <c:pt idx="778">
                  <c:v>480.55</c:v>
                </c:pt>
                <c:pt idx="779">
                  <c:v>1130.1300000000001</c:v>
                </c:pt>
                <c:pt idx="780">
                  <c:v>1288.56</c:v>
                </c:pt>
                <c:pt idx="781">
                  <c:v>548.37</c:v>
                </c:pt>
                <c:pt idx="782">
                  <c:v>369.12</c:v>
                </c:pt>
                <c:pt idx="783">
                  <c:v>1732.75</c:v>
                </c:pt>
                <c:pt idx="784">
                  <c:v>120.21</c:v>
                </c:pt>
                <c:pt idx="785">
                  <c:v>1686.33</c:v>
                </c:pt>
                <c:pt idx="786">
                  <c:v>959.38</c:v>
                </c:pt>
                <c:pt idx="787">
                  <c:v>768.51</c:v>
                </c:pt>
                <c:pt idx="788">
                  <c:v>700.3</c:v>
                </c:pt>
                <c:pt idx="789">
                  <c:v>624.6</c:v>
                </c:pt>
                <c:pt idx="790">
                  <c:v>1990.12</c:v>
                </c:pt>
                <c:pt idx="791">
                  <c:v>1400.39</c:v>
                </c:pt>
                <c:pt idx="792">
                  <c:v>757.91</c:v>
                </c:pt>
                <c:pt idx="793">
                  <c:v>1692.13</c:v>
                </c:pt>
                <c:pt idx="794">
                  <c:v>1552.73</c:v>
                </c:pt>
                <c:pt idx="795">
                  <c:v>1856.72</c:v>
                </c:pt>
                <c:pt idx="796">
                  <c:v>524.86</c:v>
                </c:pt>
                <c:pt idx="797">
                  <c:v>192.04</c:v>
                </c:pt>
                <c:pt idx="798">
                  <c:v>1979.08</c:v>
                </c:pt>
                <c:pt idx="799">
                  <c:v>740.95</c:v>
                </c:pt>
                <c:pt idx="800">
                  <c:v>1500.35</c:v>
                </c:pt>
                <c:pt idx="801">
                  <c:v>1690.46</c:v>
                </c:pt>
                <c:pt idx="802">
                  <c:v>1186.3599999999999</c:v>
                </c:pt>
                <c:pt idx="803">
                  <c:v>1993.55</c:v>
                </c:pt>
                <c:pt idx="804">
                  <c:v>1225.55</c:v>
                </c:pt>
                <c:pt idx="805">
                  <c:v>1706.65</c:v>
                </c:pt>
                <c:pt idx="806">
                  <c:v>1494.88</c:v>
                </c:pt>
                <c:pt idx="807">
                  <c:v>114.35</c:v>
                </c:pt>
                <c:pt idx="808">
                  <c:v>373.85</c:v>
                </c:pt>
                <c:pt idx="809">
                  <c:v>274.54000000000002</c:v>
                </c:pt>
                <c:pt idx="810">
                  <c:v>1491.83</c:v>
                </c:pt>
                <c:pt idx="811">
                  <c:v>1480.43</c:v>
                </c:pt>
                <c:pt idx="812">
                  <c:v>590.91</c:v>
                </c:pt>
                <c:pt idx="813">
                  <c:v>1673.95</c:v>
                </c:pt>
                <c:pt idx="814">
                  <c:v>56.76</c:v>
                </c:pt>
                <c:pt idx="815">
                  <c:v>1303.4000000000001</c:v>
                </c:pt>
                <c:pt idx="816">
                  <c:v>999.53</c:v>
                </c:pt>
                <c:pt idx="817">
                  <c:v>1805.76</c:v>
                </c:pt>
                <c:pt idx="818">
                  <c:v>878.34</c:v>
                </c:pt>
                <c:pt idx="819">
                  <c:v>1068.29</c:v>
                </c:pt>
                <c:pt idx="820">
                  <c:v>300.43</c:v>
                </c:pt>
                <c:pt idx="821">
                  <c:v>1568.88</c:v>
                </c:pt>
                <c:pt idx="822">
                  <c:v>568</c:v>
                </c:pt>
                <c:pt idx="823">
                  <c:v>1931.74</c:v>
                </c:pt>
                <c:pt idx="824">
                  <c:v>1584.93</c:v>
                </c:pt>
                <c:pt idx="825">
                  <c:v>1849.09</c:v>
                </c:pt>
                <c:pt idx="826">
                  <c:v>1609.05</c:v>
                </c:pt>
                <c:pt idx="827">
                  <c:v>681.35</c:v>
                </c:pt>
                <c:pt idx="828">
                  <c:v>791.29</c:v>
                </c:pt>
                <c:pt idx="829">
                  <c:v>1835.57</c:v>
                </c:pt>
                <c:pt idx="830">
                  <c:v>1853.29</c:v>
                </c:pt>
                <c:pt idx="831">
                  <c:v>1422.59</c:v>
                </c:pt>
                <c:pt idx="832">
                  <c:v>1833.67</c:v>
                </c:pt>
                <c:pt idx="833">
                  <c:v>673.23</c:v>
                </c:pt>
                <c:pt idx="834">
                  <c:v>1555.86</c:v>
                </c:pt>
                <c:pt idx="835">
                  <c:v>1827.85</c:v>
                </c:pt>
                <c:pt idx="836">
                  <c:v>267.72000000000003</c:v>
                </c:pt>
                <c:pt idx="837">
                  <c:v>1616.6</c:v>
                </c:pt>
                <c:pt idx="838">
                  <c:v>1870.95</c:v>
                </c:pt>
                <c:pt idx="839">
                  <c:v>1028.43</c:v>
                </c:pt>
                <c:pt idx="840">
                  <c:v>1184.17</c:v>
                </c:pt>
                <c:pt idx="841">
                  <c:v>1525.72</c:v>
                </c:pt>
                <c:pt idx="842">
                  <c:v>1101.6199999999999</c:v>
                </c:pt>
                <c:pt idx="843">
                  <c:v>160.03</c:v>
                </c:pt>
                <c:pt idx="844">
                  <c:v>158.30000000000001</c:v>
                </c:pt>
                <c:pt idx="845">
                  <c:v>1713.66</c:v>
                </c:pt>
                <c:pt idx="846">
                  <c:v>174.32</c:v>
                </c:pt>
                <c:pt idx="847">
                  <c:v>1048.24</c:v>
                </c:pt>
                <c:pt idx="848">
                  <c:v>469.37</c:v>
                </c:pt>
                <c:pt idx="849">
                  <c:v>1850.2</c:v>
                </c:pt>
                <c:pt idx="850">
                  <c:v>1080.68</c:v>
                </c:pt>
                <c:pt idx="851">
                  <c:v>534.88</c:v>
                </c:pt>
                <c:pt idx="852">
                  <c:v>474.82</c:v>
                </c:pt>
                <c:pt idx="853">
                  <c:v>1192.07</c:v>
                </c:pt>
                <c:pt idx="854">
                  <c:v>1108.52</c:v>
                </c:pt>
                <c:pt idx="855">
                  <c:v>34.020000000000003</c:v>
                </c:pt>
                <c:pt idx="856">
                  <c:v>346.98</c:v>
                </c:pt>
                <c:pt idx="857">
                  <c:v>986.59</c:v>
                </c:pt>
                <c:pt idx="858">
                  <c:v>362.86</c:v>
                </c:pt>
                <c:pt idx="859">
                  <c:v>258.83</c:v>
                </c:pt>
                <c:pt idx="860">
                  <c:v>1919.15</c:v>
                </c:pt>
                <c:pt idx="861">
                  <c:v>1530.62</c:v>
                </c:pt>
                <c:pt idx="862">
                  <c:v>524.30999999999995</c:v>
                </c:pt>
                <c:pt idx="863">
                  <c:v>747.37</c:v>
                </c:pt>
                <c:pt idx="864">
                  <c:v>691.24</c:v>
                </c:pt>
                <c:pt idx="865">
                  <c:v>1834.46</c:v>
                </c:pt>
                <c:pt idx="866">
                  <c:v>679.55</c:v>
                </c:pt>
                <c:pt idx="867">
                  <c:v>47.56</c:v>
                </c:pt>
                <c:pt idx="868">
                  <c:v>1821.84</c:v>
                </c:pt>
                <c:pt idx="869">
                  <c:v>904.3</c:v>
                </c:pt>
                <c:pt idx="870">
                  <c:v>668.54</c:v>
                </c:pt>
                <c:pt idx="871">
                  <c:v>1299.29</c:v>
                </c:pt>
                <c:pt idx="872">
                  <c:v>1007.52</c:v>
                </c:pt>
                <c:pt idx="873">
                  <c:v>1729.4</c:v>
                </c:pt>
                <c:pt idx="874">
                  <c:v>1305.0999999999999</c:v>
                </c:pt>
                <c:pt idx="875">
                  <c:v>833.3</c:v>
                </c:pt>
                <c:pt idx="876">
                  <c:v>1395.2</c:v>
                </c:pt>
                <c:pt idx="877">
                  <c:v>470.03</c:v>
                </c:pt>
                <c:pt idx="878">
                  <c:v>1490.4</c:v>
                </c:pt>
                <c:pt idx="879">
                  <c:v>444.96</c:v>
                </c:pt>
                <c:pt idx="880">
                  <c:v>957.86</c:v>
                </c:pt>
                <c:pt idx="881">
                  <c:v>73.989999999999995</c:v>
                </c:pt>
                <c:pt idx="882">
                  <c:v>1275.1500000000001</c:v>
                </c:pt>
                <c:pt idx="883">
                  <c:v>1075.04</c:v>
                </c:pt>
                <c:pt idx="884">
                  <c:v>532.32000000000005</c:v>
                </c:pt>
                <c:pt idx="885">
                  <c:v>608.16</c:v>
                </c:pt>
                <c:pt idx="886">
                  <c:v>528.52</c:v>
                </c:pt>
                <c:pt idx="887">
                  <c:v>238.11</c:v>
                </c:pt>
                <c:pt idx="888">
                  <c:v>1738.71</c:v>
                </c:pt>
                <c:pt idx="889">
                  <c:v>1106.29</c:v>
                </c:pt>
                <c:pt idx="890">
                  <c:v>1685.68</c:v>
                </c:pt>
                <c:pt idx="891">
                  <c:v>1287.8399999999999</c:v>
                </c:pt>
                <c:pt idx="892">
                  <c:v>1916.19</c:v>
                </c:pt>
                <c:pt idx="893">
                  <c:v>835.58</c:v>
                </c:pt>
                <c:pt idx="894">
                  <c:v>1046.47</c:v>
                </c:pt>
                <c:pt idx="895">
                  <c:v>1256.97</c:v>
                </c:pt>
                <c:pt idx="896">
                  <c:v>1088.83</c:v>
                </c:pt>
                <c:pt idx="897">
                  <c:v>660.19</c:v>
                </c:pt>
                <c:pt idx="898">
                  <c:v>1217.92</c:v>
                </c:pt>
                <c:pt idx="899">
                  <c:v>1100.1400000000001</c:v>
                </c:pt>
                <c:pt idx="900">
                  <c:v>417.29</c:v>
                </c:pt>
                <c:pt idx="901">
                  <c:v>1121.27</c:v>
                </c:pt>
                <c:pt idx="902">
                  <c:v>448.04</c:v>
                </c:pt>
                <c:pt idx="903">
                  <c:v>765.35</c:v>
                </c:pt>
                <c:pt idx="904">
                  <c:v>1216.1600000000001</c:v>
                </c:pt>
                <c:pt idx="905">
                  <c:v>514.32000000000005</c:v>
                </c:pt>
                <c:pt idx="906">
                  <c:v>1396.16</c:v>
                </c:pt>
                <c:pt idx="907">
                  <c:v>1346.37</c:v>
                </c:pt>
                <c:pt idx="908">
                  <c:v>1260.46</c:v>
                </c:pt>
                <c:pt idx="909">
                  <c:v>1429.54</c:v>
                </c:pt>
                <c:pt idx="910">
                  <c:v>1160.77</c:v>
                </c:pt>
                <c:pt idx="911">
                  <c:v>172.63</c:v>
                </c:pt>
                <c:pt idx="912">
                  <c:v>691.25</c:v>
                </c:pt>
                <c:pt idx="913">
                  <c:v>1123.5999999999999</c:v>
                </c:pt>
                <c:pt idx="914">
                  <c:v>206.18</c:v>
                </c:pt>
                <c:pt idx="915">
                  <c:v>1876.92</c:v>
                </c:pt>
                <c:pt idx="916">
                  <c:v>247.9</c:v>
                </c:pt>
                <c:pt idx="917">
                  <c:v>1965.68</c:v>
                </c:pt>
                <c:pt idx="918">
                  <c:v>251.25</c:v>
                </c:pt>
                <c:pt idx="919">
                  <c:v>1603.77</c:v>
                </c:pt>
                <c:pt idx="920">
                  <c:v>1289.54</c:v>
                </c:pt>
                <c:pt idx="921">
                  <c:v>1635.53</c:v>
                </c:pt>
                <c:pt idx="922">
                  <c:v>1798.12</c:v>
                </c:pt>
                <c:pt idx="923">
                  <c:v>1908.35</c:v>
                </c:pt>
                <c:pt idx="924">
                  <c:v>456.31</c:v>
                </c:pt>
                <c:pt idx="925">
                  <c:v>1346.31</c:v>
                </c:pt>
                <c:pt idx="926">
                  <c:v>399.04</c:v>
                </c:pt>
                <c:pt idx="927">
                  <c:v>248.85</c:v>
                </c:pt>
                <c:pt idx="928">
                  <c:v>218.12</c:v>
                </c:pt>
                <c:pt idx="929">
                  <c:v>561.27</c:v>
                </c:pt>
                <c:pt idx="930">
                  <c:v>1654.37</c:v>
                </c:pt>
                <c:pt idx="931">
                  <c:v>144.05000000000001</c:v>
                </c:pt>
                <c:pt idx="932">
                  <c:v>1709.79</c:v>
                </c:pt>
                <c:pt idx="933">
                  <c:v>1209.6500000000001</c:v>
                </c:pt>
                <c:pt idx="934">
                  <c:v>1799.32</c:v>
                </c:pt>
                <c:pt idx="935">
                  <c:v>925.07</c:v>
                </c:pt>
                <c:pt idx="936">
                  <c:v>1211.3499999999999</c:v>
                </c:pt>
                <c:pt idx="937">
                  <c:v>616.30999999999995</c:v>
                </c:pt>
                <c:pt idx="938">
                  <c:v>754.86</c:v>
                </c:pt>
                <c:pt idx="939">
                  <c:v>361.27</c:v>
                </c:pt>
                <c:pt idx="940">
                  <c:v>1025.1600000000001</c:v>
                </c:pt>
                <c:pt idx="941">
                  <c:v>350.6</c:v>
                </c:pt>
                <c:pt idx="942">
                  <c:v>867.21</c:v>
                </c:pt>
                <c:pt idx="943">
                  <c:v>1503.52</c:v>
                </c:pt>
                <c:pt idx="944">
                  <c:v>346.29</c:v>
                </c:pt>
                <c:pt idx="945">
                  <c:v>1549.06</c:v>
                </c:pt>
                <c:pt idx="946">
                  <c:v>1877.75</c:v>
                </c:pt>
                <c:pt idx="947">
                  <c:v>420.09</c:v>
                </c:pt>
                <c:pt idx="948">
                  <c:v>1656.23</c:v>
                </c:pt>
                <c:pt idx="949">
                  <c:v>1109.8699999999999</c:v>
                </c:pt>
                <c:pt idx="950">
                  <c:v>1301.3699999999999</c:v>
                </c:pt>
                <c:pt idx="951">
                  <c:v>1807.08</c:v>
                </c:pt>
                <c:pt idx="952">
                  <c:v>1510.83</c:v>
                </c:pt>
                <c:pt idx="953">
                  <c:v>1069.17</c:v>
                </c:pt>
                <c:pt idx="954">
                  <c:v>535.99</c:v>
                </c:pt>
                <c:pt idx="955">
                  <c:v>1820.81</c:v>
                </c:pt>
                <c:pt idx="956">
                  <c:v>1037.1199999999999</c:v>
                </c:pt>
                <c:pt idx="957">
                  <c:v>281.88</c:v>
                </c:pt>
                <c:pt idx="958">
                  <c:v>1312.96</c:v>
                </c:pt>
                <c:pt idx="959">
                  <c:v>1000.64</c:v>
                </c:pt>
                <c:pt idx="960">
                  <c:v>1555.43</c:v>
                </c:pt>
                <c:pt idx="961">
                  <c:v>904.99</c:v>
                </c:pt>
                <c:pt idx="962">
                  <c:v>1040.05</c:v>
                </c:pt>
                <c:pt idx="963">
                  <c:v>95.39</c:v>
                </c:pt>
                <c:pt idx="964">
                  <c:v>338.11</c:v>
                </c:pt>
                <c:pt idx="965">
                  <c:v>1292.3399999999999</c:v>
                </c:pt>
                <c:pt idx="966">
                  <c:v>1683.5</c:v>
                </c:pt>
                <c:pt idx="967">
                  <c:v>1709.86</c:v>
                </c:pt>
                <c:pt idx="968">
                  <c:v>1873.81</c:v>
                </c:pt>
                <c:pt idx="969">
                  <c:v>1960.53</c:v>
                </c:pt>
                <c:pt idx="970">
                  <c:v>203.72</c:v>
                </c:pt>
                <c:pt idx="971">
                  <c:v>620.35</c:v>
                </c:pt>
                <c:pt idx="972">
                  <c:v>900.03</c:v>
                </c:pt>
                <c:pt idx="973">
                  <c:v>191.19</c:v>
                </c:pt>
                <c:pt idx="974">
                  <c:v>1732.91</c:v>
                </c:pt>
                <c:pt idx="975">
                  <c:v>728.54</c:v>
                </c:pt>
                <c:pt idx="976">
                  <c:v>206.61</c:v>
                </c:pt>
                <c:pt idx="977">
                  <c:v>1648.95</c:v>
                </c:pt>
                <c:pt idx="978">
                  <c:v>337.63</c:v>
                </c:pt>
                <c:pt idx="979">
                  <c:v>979.86</c:v>
                </c:pt>
                <c:pt idx="980">
                  <c:v>483.67</c:v>
                </c:pt>
                <c:pt idx="981">
                  <c:v>1146.1099999999999</c:v>
                </c:pt>
                <c:pt idx="982">
                  <c:v>327.16000000000003</c:v>
                </c:pt>
                <c:pt idx="983">
                  <c:v>1543.25</c:v>
                </c:pt>
                <c:pt idx="984">
                  <c:v>163.81</c:v>
                </c:pt>
                <c:pt idx="985">
                  <c:v>234.79</c:v>
                </c:pt>
                <c:pt idx="986">
                  <c:v>222.18</c:v>
                </c:pt>
                <c:pt idx="987">
                  <c:v>1499.53</c:v>
                </c:pt>
                <c:pt idx="988">
                  <c:v>534.63</c:v>
                </c:pt>
                <c:pt idx="989">
                  <c:v>1047.3499999999999</c:v>
                </c:pt>
                <c:pt idx="990">
                  <c:v>1924.7</c:v>
                </c:pt>
                <c:pt idx="991">
                  <c:v>1821.29</c:v>
                </c:pt>
                <c:pt idx="992">
                  <c:v>1807.07</c:v>
                </c:pt>
                <c:pt idx="993">
                  <c:v>34.880000000000003</c:v>
                </c:pt>
                <c:pt idx="994">
                  <c:v>1117.82</c:v>
                </c:pt>
                <c:pt idx="995">
                  <c:v>606.65</c:v>
                </c:pt>
                <c:pt idx="996">
                  <c:v>1143.74</c:v>
                </c:pt>
                <c:pt idx="997">
                  <c:v>411.38</c:v>
                </c:pt>
                <c:pt idx="998">
                  <c:v>1877.74</c:v>
                </c:pt>
                <c:pt idx="999">
                  <c:v>1837.33</c:v>
                </c:pt>
                <c:pt idx="1000">
                  <c:v>109.42</c:v>
                </c:pt>
                <c:pt idx="1001">
                  <c:v>252.03</c:v>
                </c:pt>
                <c:pt idx="1002">
                  <c:v>1181.53</c:v>
                </c:pt>
                <c:pt idx="1003">
                  <c:v>857.03</c:v>
                </c:pt>
                <c:pt idx="1004">
                  <c:v>1822.77</c:v>
                </c:pt>
                <c:pt idx="1005">
                  <c:v>362.45</c:v>
                </c:pt>
                <c:pt idx="1006">
                  <c:v>1894.16</c:v>
                </c:pt>
                <c:pt idx="1007">
                  <c:v>709.48</c:v>
                </c:pt>
                <c:pt idx="1008">
                  <c:v>183.57</c:v>
                </c:pt>
                <c:pt idx="1009">
                  <c:v>252.99</c:v>
                </c:pt>
                <c:pt idx="1010">
                  <c:v>462.82</c:v>
                </c:pt>
                <c:pt idx="1011">
                  <c:v>1406.79</c:v>
                </c:pt>
                <c:pt idx="1012">
                  <c:v>53.56</c:v>
                </c:pt>
                <c:pt idx="1013">
                  <c:v>489.13</c:v>
                </c:pt>
                <c:pt idx="1014">
                  <c:v>1028.77</c:v>
                </c:pt>
                <c:pt idx="1015">
                  <c:v>668.22</c:v>
                </c:pt>
                <c:pt idx="1016">
                  <c:v>118.73</c:v>
                </c:pt>
                <c:pt idx="1017">
                  <c:v>1136.1500000000001</c:v>
                </c:pt>
                <c:pt idx="1018">
                  <c:v>866.99</c:v>
                </c:pt>
                <c:pt idx="1019">
                  <c:v>141.13</c:v>
                </c:pt>
                <c:pt idx="1020">
                  <c:v>306.32</c:v>
                </c:pt>
                <c:pt idx="1021">
                  <c:v>1957.85</c:v>
                </c:pt>
                <c:pt idx="1022">
                  <c:v>1446.21</c:v>
                </c:pt>
                <c:pt idx="1023">
                  <c:v>1769.25</c:v>
                </c:pt>
                <c:pt idx="1024">
                  <c:v>139.22</c:v>
                </c:pt>
                <c:pt idx="1025">
                  <c:v>1080.9000000000001</c:v>
                </c:pt>
                <c:pt idx="1026">
                  <c:v>578.14</c:v>
                </c:pt>
                <c:pt idx="1027">
                  <c:v>65.239999999999995</c:v>
                </c:pt>
                <c:pt idx="1028">
                  <c:v>1624.56</c:v>
                </c:pt>
                <c:pt idx="1029">
                  <c:v>381.13</c:v>
                </c:pt>
                <c:pt idx="1030">
                  <c:v>804.14</c:v>
                </c:pt>
                <c:pt idx="1031">
                  <c:v>207.93</c:v>
                </c:pt>
                <c:pt idx="1032">
                  <c:v>898.04</c:v>
                </c:pt>
                <c:pt idx="1033">
                  <c:v>1371.56</c:v>
                </c:pt>
                <c:pt idx="1034">
                  <c:v>1427.41</c:v>
                </c:pt>
                <c:pt idx="1035">
                  <c:v>1514.5</c:v>
                </c:pt>
                <c:pt idx="1036">
                  <c:v>1967.15</c:v>
                </c:pt>
                <c:pt idx="1037">
                  <c:v>194.61</c:v>
                </c:pt>
                <c:pt idx="1038">
                  <c:v>829.81</c:v>
                </c:pt>
                <c:pt idx="1039">
                  <c:v>1528.55</c:v>
                </c:pt>
                <c:pt idx="1040">
                  <c:v>1654.57</c:v>
                </c:pt>
                <c:pt idx="1041">
                  <c:v>1049.8800000000001</c:v>
                </c:pt>
                <c:pt idx="1042">
                  <c:v>577.51</c:v>
                </c:pt>
                <c:pt idx="1043">
                  <c:v>1533.66</c:v>
                </c:pt>
                <c:pt idx="1044">
                  <c:v>441.64</c:v>
                </c:pt>
                <c:pt idx="1045">
                  <c:v>479.8</c:v>
                </c:pt>
                <c:pt idx="1046">
                  <c:v>197.95</c:v>
                </c:pt>
                <c:pt idx="1047">
                  <c:v>321.77999999999997</c:v>
                </c:pt>
                <c:pt idx="1048">
                  <c:v>212.65</c:v>
                </c:pt>
                <c:pt idx="1049">
                  <c:v>948.57</c:v>
                </c:pt>
                <c:pt idx="1050">
                  <c:v>283.54000000000002</c:v>
                </c:pt>
                <c:pt idx="1051">
                  <c:v>1996.48</c:v>
                </c:pt>
                <c:pt idx="1052">
                  <c:v>1354.89</c:v>
                </c:pt>
                <c:pt idx="1053">
                  <c:v>379.23</c:v>
                </c:pt>
                <c:pt idx="1054">
                  <c:v>1220.45</c:v>
                </c:pt>
                <c:pt idx="1055">
                  <c:v>60.3</c:v>
                </c:pt>
                <c:pt idx="1056">
                  <c:v>1239.52</c:v>
                </c:pt>
                <c:pt idx="1057">
                  <c:v>1035.93</c:v>
                </c:pt>
                <c:pt idx="1058">
                  <c:v>683.06</c:v>
                </c:pt>
                <c:pt idx="1059">
                  <c:v>1035.03</c:v>
                </c:pt>
                <c:pt idx="1060">
                  <c:v>1433.05</c:v>
                </c:pt>
                <c:pt idx="1061">
                  <c:v>946.11</c:v>
                </c:pt>
                <c:pt idx="1062">
                  <c:v>1395.92</c:v>
                </c:pt>
                <c:pt idx="1063">
                  <c:v>183.51</c:v>
                </c:pt>
                <c:pt idx="1064">
                  <c:v>727.32</c:v>
                </c:pt>
                <c:pt idx="1065">
                  <c:v>270.3</c:v>
                </c:pt>
                <c:pt idx="1066">
                  <c:v>646.04999999999995</c:v>
                </c:pt>
                <c:pt idx="1067">
                  <c:v>718.54</c:v>
                </c:pt>
                <c:pt idx="1068">
                  <c:v>700.82</c:v>
                </c:pt>
                <c:pt idx="1069">
                  <c:v>1647.74</c:v>
                </c:pt>
                <c:pt idx="1070">
                  <c:v>583.15</c:v>
                </c:pt>
                <c:pt idx="1071">
                  <c:v>1909</c:v>
                </c:pt>
                <c:pt idx="1072">
                  <c:v>737.78</c:v>
                </c:pt>
                <c:pt idx="1073">
                  <c:v>539.78</c:v>
                </c:pt>
                <c:pt idx="1074">
                  <c:v>1914.86</c:v>
                </c:pt>
                <c:pt idx="1075">
                  <c:v>1818.17</c:v>
                </c:pt>
                <c:pt idx="1076">
                  <c:v>1028.93</c:v>
                </c:pt>
                <c:pt idx="1077">
                  <c:v>742.35</c:v>
                </c:pt>
                <c:pt idx="1078">
                  <c:v>915.1</c:v>
                </c:pt>
                <c:pt idx="1079">
                  <c:v>1167.69</c:v>
                </c:pt>
                <c:pt idx="1080">
                  <c:v>896.94</c:v>
                </c:pt>
                <c:pt idx="1081">
                  <c:v>377.92</c:v>
                </c:pt>
                <c:pt idx="1082">
                  <c:v>1126.51</c:v>
                </c:pt>
                <c:pt idx="1083">
                  <c:v>1926.65</c:v>
                </c:pt>
                <c:pt idx="1084">
                  <c:v>145.30000000000001</c:v>
                </c:pt>
                <c:pt idx="1085">
                  <c:v>1777.78</c:v>
                </c:pt>
                <c:pt idx="1086">
                  <c:v>892.04</c:v>
                </c:pt>
                <c:pt idx="1087">
                  <c:v>1436.1</c:v>
                </c:pt>
                <c:pt idx="1088">
                  <c:v>819.64</c:v>
                </c:pt>
                <c:pt idx="1089">
                  <c:v>1074.57</c:v>
                </c:pt>
                <c:pt idx="1090">
                  <c:v>620.03</c:v>
                </c:pt>
                <c:pt idx="1091">
                  <c:v>1792.12</c:v>
                </c:pt>
                <c:pt idx="1092">
                  <c:v>218.93</c:v>
                </c:pt>
                <c:pt idx="1093">
                  <c:v>563.86</c:v>
                </c:pt>
                <c:pt idx="1094">
                  <c:v>1114.8699999999999</c:v>
                </c:pt>
                <c:pt idx="1095">
                  <c:v>1707.46</c:v>
                </c:pt>
                <c:pt idx="1096">
                  <c:v>1564.32</c:v>
                </c:pt>
                <c:pt idx="1097">
                  <c:v>391.37</c:v>
                </c:pt>
                <c:pt idx="1098">
                  <c:v>126.21</c:v>
                </c:pt>
                <c:pt idx="1099">
                  <c:v>376.23</c:v>
                </c:pt>
                <c:pt idx="1100">
                  <c:v>62.83</c:v>
                </c:pt>
                <c:pt idx="1101">
                  <c:v>1820.79</c:v>
                </c:pt>
                <c:pt idx="1102">
                  <c:v>356.85</c:v>
                </c:pt>
                <c:pt idx="1103">
                  <c:v>523.11</c:v>
                </c:pt>
                <c:pt idx="1104">
                  <c:v>921.38</c:v>
                </c:pt>
                <c:pt idx="1105">
                  <c:v>1988.58</c:v>
                </c:pt>
                <c:pt idx="1106">
                  <c:v>859.53</c:v>
                </c:pt>
                <c:pt idx="1107">
                  <c:v>1855.37</c:v>
                </c:pt>
                <c:pt idx="1108">
                  <c:v>267.12</c:v>
                </c:pt>
                <c:pt idx="1109">
                  <c:v>246.8</c:v>
                </c:pt>
                <c:pt idx="1110">
                  <c:v>1309.8699999999999</c:v>
                </c:pt>
                <c:pt idx="1111">
                  <c:v>1682.52</c:v>
                </c:pt>
                <c:pt idx="1112">
                  <c:v>356</c:v>
                </c:pt>
                <c:pt idx="1113">
                  <c:v>1835.81</c:v>
                </c:pt>
                <c:pt idx="1114">
                  <c:v>1323.39</c:v>
                </c:pt>
                <c:pt idx="1115">
                  <c:v>1875.33</c:v>
                </c:pt>
                <c:pt idx="1116">
                  <c:v>828.3</c:v>
                </c:pt>
                <c:pt idx="1117">
                  <c:v>1129.96</c:v>
                </c:pt>
                <c:pt idx="1118">
                  <c:v>902.53</c:v>
                </c:pt>
                <c:pt idx="1119">
                  <c:v>1914.05</c:v>
                </c:pt>
                <c:pt idx="1120">
                  <c:v>1949.21</c:v>
                </c:pt>
                <c:pt idx="1121">
                  <c:v>430.37</c:v>
                </c:pt>
                <c:pt idx="1122">
                  <c:v>885.18</c:v>
                </c:pt>
                <c:pt idx="1123">
                  <c:v>210.34</c:v>
                </c:pt>
                <c:pt idx="1124">
                  <c:v>1350.66</c:v>
                </c:pt>
                <c:pt idx="1125">
                  <c:v>1924.99</c:v>
                </c:pt>
                <c:pt idx="1126">
                  <c:v>273.3</c:v>
                </c:pt>
                <c:pt idx="1127">
                  <c:v>1360.99</c:v>
                </c:pt>
                <c:pt idx="1128">
                  <c:v>488.64</c:v>
                </c:pt>
                <c:pt idx="1129">
                  <c:v>1982.02</c:v>
                </c:pt>
                <c:pt idx="1130">
                  <c:v>1976.42</c:v>
                </c:pt>
                <c:pt idx="1131">
                  <c:v>95.81</c:v>
                </c:pt>
                <c:pt idx="1132">
                  <c:v>1293.48</c:v>
                </c:pt>
                <c:pt idx="1133">
                  <c:v>698.55</c:v>
                </c:pt>
                <c:pt idx="1134">
                  <c:v>1655.31</c:v>
                </c:pt>
                <c:pt idx="1135">
                  <c:v>1223.19</c:v>
                </c:pt>
                <c:pt idx="1136">
                  <c:v>1086.8599999999999</c:v>
                </c:pt>
                <c:pt idx="1137">
                  <c:v>910.24</c:v>
                </c:pt>
                <c:pt idx="1138">
                  <c:v>588.48</c:v>
                </c:pt>
                <c:pt idx="1139">
                  <c:v>1852.78</c:v>
                </c:pt>
                <c:pt idx="1140">
                  <c:v>347.15</c:v>
                </c:pt>
                <c:pt idx="1141">
                  <c:v>1336.57</c:v>
                </c:pt>
                <c:pt idx="1142">
                  <c:v>350.61</c:v>
                </c:pt>
                <c:pt idx="1143">
                  <c:v>1660.38</c:v>
                </c:pt>
                <c:pt idx="1144">
                  <c:v>1417.07</c:v>
                </c:pt>
                <c:pt idx="1145">
                  <c:v>1525.15</c:v>
                </c:pt>
                <c:pt idx="1146">
                  <c:v>857.31</c:v>
                </c:pt>
                <c:pt idx="1147">
                  <c:v>998.32</c:v>
                </c:pt>
                <c:pt idx="1148">
                  <c:v>1233.76</c:v>
                </c:pt>
                <c:pt idx="1149">
                  <c:v>979.63</c:v>
                </c:pt>
                <c:pt idx="1150">
                  <c:v>1024.8499999999999</c:v>
                </c:pt>
                <c:pt idx="1151">
                  <c:v>1324.66</c:v>
                </c:pt>
                <c:pt idx="1152">
                  <c:v>423.34</c:v>
                </c:pt>
                <c:pt idx="1153">
                  <c:v>1282.01</c:v>
                </c:pt>
                <c:pt idx="1154">
                  <c:v>1479.16</c:v>
                </c:pt>
                <c:pt idx="1155">
                  <c:v>665.86</c:v>
                </c:pt>
                <c:pt idx="1156">
                  <c:v>909.94</c:v>
                </c:pt>
                <c:pt idx="1157">
                  <c:v>1795.8</c:v>
                </c:pt>
                <c:pt idx="1158">
                  <c:v>1910.25</c:v>
                </c:pt>
                <c:pt idx="1159">
                  <c:v>1729.39</c:v>
                </c:pt>
                <c:pt idx="1160">
                  <c:v>208.35</c:v>
                </c:pt>
                <c:pt idx="1161">
                  <c:v>334.53</c:v>
                </c:pt>
                <c:pt idx="1162">
                  <c:v>913.97</c:v>
                </c:pt>
                <c:pt idx="1163">
                  <c:v>309.07</c:v>
                </c:pt>
                <c:pt idx="1164">
                  <c:v>88.64</c:v>
                </c:pt>
                <c:pt idx="1165">
                  <c:v>848.04</c:v>
                </c:pt>
                <c:pt idx="1166">
                  <c:v>1834.39</c:v>
                </c:pt>
                <c:pt idx="1167">
                  <c:v>296.12</c:v>
                </c:pt>
                <c:pt idx="1168">
                  <c:v>1385.67</c:v>
                </c:pt>
                <c:pt idx="1169">
                  <c:v>1123.3599999999999</c:v>
                </c:pt>
                <c:pt idx="1170">
                  <c:v>1468.8</c:v>
                </c:pt>
                <c:pt idx="1171">
                  <c:v>855.29</c:v>
                </c:pt>
                <c:pt idx="1172">
                  <c:v>1410.54</c:v>
                </c:pt>
                <c:pt idx="1173">
                  <c:v>1095.67</c:v>
                </c:pt>
                <c:pt idx="1174">
                  <c:v>47.63</c:v>
                </c:pt>
                <c:pt idx="1175">
                  <c:v>1218.68</c:v>
                </c:pt>
                <c:pt idx="1176">
                  <c:v>1562.37</c:v>
                </c:pt>
                <c:pt idx="1177">
                  <c:v>1833.96</c:v>
                </c:pt>
                <c:pt idx="1178">
                  <c:v>217.89</c:v>
                </c:pt>
                <c:pt idx="1179">
                  <c:v>820.98</c:v>
                </c:pt>
                <c:pt idx="1180">
                  <c:v>1265.8900000000001</c:v>
                </c:pt>
                <c:pt idx="1181">
                  <c:v>1345.09</c:v>
                </c:pt>
                <c:pt idx="1182">
                  <c:v>544.16999999999996</c:v>
                </c:pt>
                <c:pt idx="1183">
                  <c:v>571.13</c:v>
                </c:pt>
                <c:pt idx="1184">
                  <c:v>865.34</c:v>
                </c:pt>
                <c:pt idx="1185">
                  <c:v>801.23</c:v>
                </c:pt>
                <c:pt idx="1186">
                  <c:v>1114.55</c:v>
                </c:pt>
                <c:pt idx="1187">
                  <c:v>1551.14</c:v>
                </c:pt>
                <c:pt idx="1188">
                  <c:v>71.47</c:v>
                </c:pt>
                <c:pt idx="1189">
                  <c:v>1983.99</c:v>
                </c:pt>
                <c:pt idx="1190">
                  <c:v>740.59</c:v>
                </c:pt>
                <c:pt idx="1191">
                  <c:v>1799.14</c:v>
                </c:pt>
                <c:pt idx="1192">
                  <c:v>1789.34</c:v>
                </c:pt>
                <c:pt idx="1193">
                  <c:v>1002.95</c:v>
                </c:pt>
                <c:pt idx="1194">
                  <c:v>1505.37</c:v>
                </c:pt>
                <c:pt idx="1195">
                  <c:v>583.66</c:v>
                </c:pt>
                <c:pt idx="1196">
                  <c:v>1845.77</c:v>
                </c:pt>
                <c:pt idx="1197">
                  <c:v>1740.26</c:v>
                </c:pt>
                <c:pt idx="1198">
                  <c:v>1356</c:v>
                </c:pt>
                <c:pt idx="1199">
                  <c:v>1080.6300000000001</c:v>
                </c:pt>
                <c:pt idx="1200">
                  <c:v>1180.3800000000001</c:v>
                </c:pt>
                <c:pt idx="1201">
                  <c:v>1059.25</c:v>
                </c:pt>
                <c:pt idx="1202">
                  <c:v>101.44</c:v>
                </c:pt>
                <c:pt idx="1203">
                  <c:v>200.84</c:v>
                </c:pt>
                <c:pt idx="1204">
                  <c:v>665.03</c:v>
                </c:pt>
                <c:pt idx="1205">
                  <c:v>656.65</c:v>
                </c:pt>
                <c:pt idx="1206">
                  <c:v>1161.8</c:v>
                </c:pt>
                <c:pt idx="1207">
                  <c:v>1394.56</c:v>
                </c:pt>
                <c:pt idx="1208">
                  <c:v>1203.69</c:v>
                </c:pt>
                <c:pt idx="1209">
                  <c:v>1057.94</c:v>
                </c:pt>
                <c:pt idx="1210">
                  <c:v>218.88</c:v>
                </c:pt>
                <c:pt idx="1211">
                  <c:v>191.57</c:v>
                </c:pt>
                <c:pt idx="1212">
                  <c:v>18.75</c:v>
                </c:pt>
                <c:pt idx="1213">
                  <c:v>233.98</c:v>
                </c:pt>
                <c:pt idx="1214">
                  <c:v>191.51</c:v>
                </c:pt>
                <c:pt idx="1215">
                  <c:v>1277.6099999999999</c:v>
                </c:pt>
                <c:pt idx="1216">
                  <c:v>1718.06</c:v>
                </c:pt>
                <c:pt idx="1217">
                  <c:v>1399.06</c:v>
                </c:pt>
                <c:pt idx="1218">
                  <c:v>1571.82</c:v>
                </c:pt>
                <c:pt idx="1219">
                  <c:v>1096.76</c:v>
                </c:pt>
                <c:pt idx="1220">
                  <c:v>105.37</c:v>
                </c:pt>
                <c:pt idx="1221">
                  <c:v>1061.0899999999999</c:v>
                </c:pt>
                <c:pt idx="1222">
                  <c:v>1152.1600000000001</c:v>
                </c:pt>
                <c:pt idx="1223">
                  <c:v>1313.73</c:v>
                </c:pt>
                <c:pt idx="1224">
                  <c:v>1183.1199999999999</c:v>
                </c:pt>
                <c:pt idx="1225">
                  <c:v>1968.19</c:v>
                </c:pt>
                <c:pt idx="1226">
                  <c:v>282.82</c:v>
                </c:pt>
                <c:pt idx="1227">
                  <c:v>695.21</c:v>
                </c:pt>
                <c:pt idx="1228">
                  <c:v>116.81</c:v>
                </c:pt>
                <c:pt idx="1229">
                  <c:v>598.26</c:v>
                </c:pt>
                <c:pt idx="1230">
                  <c:v>1774.77</c:v>
                </c:pt>
                <c:pt idx="1231">
                  <c:v>1024.4100000000001</c:v>
                </c:pt>
                <c:pt idx="1232">
                  <c:v>197.04</c:v>
                </c:pt>
                <c:pt idx="1233">
                  <c:v>1536.9</c:v>
                </c:pt>
                <c:pt idx="1234">
                  <c:v>1377.92</c:v>
                </c:pt>
                <c:pt idx="1235">
                  <c:v>951.58</c:v>
                </c:pt>
                <c:pt idx="1236">
                  <c:v>1295.33</c:v>
                </c:pt>
                <c:pt idx="1237">
                  <c:v>228.81</c:v>
                </c:pt>
                <c:pt idx="1238">
                  <c:v>1170.5999999999999</c:v>
                </c:pt>
                <c:pt idx="1239">
                  <c:v>830.31</c:v>
                </c:pt>
                <c:pt idx="1240">
                  <c:v>923.92</c:v>
                </c:pt>
                <c:pt idx="1241">
                  <c:v>628.25</c:v>
                </c:pt>
                <c:pt idx="1242">
                  <c:v>1993.18</c:v>
                </c:pt>
                <c:pt idx="1243">
                  <c:v>166.74</c:v>
                </c:pt>
                <c:pt idx="1244">
                  <c:v>1640.76</c:v>
                </c:pt>
                <c:pt idx="1245">
                  <c:v>308.82</c:v>
                </c:pt>
                <c:pt idx="1246">
                  <c:v>1122.3</c:v>
                </c:pt>
                <c:pt idx="1247">
                  <c:v>701.62</c:v>
                </c:pt>
                <c:pt idx="1248">
                  <c:v>1882.42</c:v>
                </c:pt>
                <c:pt idx="1249">
                  <c:v>337.21</c:v>
                </c:pt>
                <c:pt idx="1250">
                  <c:v>1070.22</c:v>
                </c:pt>
                <c:pt idx="1251">
                  <c:v>1633.14</c:v>
                </c:pt>
                <c:pt idx="1252">
                  <c:v>1811.72</c:v>
                </c:pt>
                <c:pt idx="1253">
                  <c:v>242.63</c:v>
                </c:pt>
                <c:pt idx="1254">
                  <c:v>157.03</c:v>
                </c:pt>
                <c:pt idx="1255">
                  <c:v>34.340000000000003</c:v>
                </c:pt>
                <c:pt idx="1256">
                  <c:v>358.19</c:v>
                </c:pt>
                <c:pt idx="1257">
                  <c:v>981.88</c:v>
                </c:pt>
                <c:pt idx="1258">
                  <c:v>1410.73</c:v>
                </c:pt>
                <c:pt idx="1259">
                  <c:v>1941.77</c:v>
                </c:pt>
                <c:pt idx="1260">
                  <c:v>975.59</c:v>
                </c:pt>
                <c:pt idx="1261">
                  <c:v>694.03</c:v>
                </c:pt>
                <c:pt idx="1262">
                  <c:v>771.91</c:v>
                </c:pt>
                <c:pt idx="1263">
                  <c:v>443.45</c:v>
                </c:pt>
                <c:pt idx="1264">
                  <c:v>1823.1</c:v>
                </c:pt>
                <c:pt idx="1265">
                  <c:v>197.93</c:v>
                </c:pt>
                <c:pt idx="1266">
                  <c:v>310.45999999999998</c:v>
                </c:pt>
                <c:pt idx="1267">
                  <c:v>782.51</c:v>
                </c:pt>
                <c:pt idx="1268">
                  <c:v>199.86</c:v>
                </c:pt>
                <c:pt idx="1269">
                  <c:v>908.01</c:v>
                </c:pt>
                <c:pt idx="1270">
                  <c:v>193.62</c:v>
                </c:pt>
                <c:pt idx="1271">
                  <c:v>1562.31</c:v>
                </c:pt>
                <c:pt idx="1272">
                  <c:v>1704.44</c:v>
                </c:pt>
                <c:pt idx="1273">
                  <c:v>1880.3</c:v>
                </c:pt>
                <c:pt idx="1274">
                  <c:v>354.73</c:v>
                </c:pt>
                <c:pt idx="1275">
                  <c:v>791.45</c:v>
                </c:pt>
                <c:pt idx="1276">
                  <c:v>351.14</c:v>
                </c:pt>
                <c:pt idx="1277">
                  <c:v>853.51</c:v>
                </c:pt>
                <c:pt idx="1278">
                  <c:v>1346.06</c:v>
                </c:pt>
                <c:pt idx="1279">
                  <c:v>1441.28</c:v>
                </c:pt>
                <c:pt idx="1280">
                  <c:v>975.04</c:v>
                </c:pt>
                <c:pt idx="1281">
                  <c:v>128.35</c:v>
                </c:pt>
                <c:pt idx="1282">
                  <c:v>254.1</c:v>
                </c:pt>
                <c:pt idx="1283">
                  <c:v>1555.72</c:v>
                </c:pt>
                <c:pt idx="1284">
                  <c:v>363.31</c:v>
                </c:pt>
                <c:pt idx="1285">
                  <c:v>1564.34</c:v>
                </c:pt>
                <c:pt idx="1286">
                  <c:v>329.91</c:v>
                </c:pt>
                <c:pt idx="1287">
                  <c:v>923.73</c:v>
                </c:pt>
                <c:pt idx="1288">
                  <c:v>1139.29</c:v>
                </c:pt>
                <c:pt idx="1289">
                  <c:v>165.55</c:v>
                </c:pt>
                <c:pt idx="1290">
                  <c:v>344.41</c:v>
                </c:pt>
                <c:pt idx="1291">
                  <c:v>142.71</c:v>
                </c:pt>
                <c:pt idx="1292">
                  <c:v>48.36</c:v>
                </c:pt>
                <c:pt idx="1293">
                  <c:v>10.1</c:v>
                </c:pt>
                <c:pt idx="1294">
                  <c:v>1302.8900000000001</c:v>
                </c:pt>
                <c:pt idx="1295">
                  <c:v>1075.79</c:v>
                </c:pt>
                <c:pt idx="1296">
                  <c:v>1172.1199999999999</c:v>
                </c:pt>
                <c:pt idx="1297">
                  <c:v>1602.01</c:v>
                </c:pt>
                <c:pt idx="1298">
                  <c:v>751.38</c:v>
                </c:pt>
                <c:pt idx="1299">
                  <c:v>178.75</c:v>
                </c:pt>
                <c:pt idx="1300">
                  <c:v>210.39</c:v>
                </c:pt>
                <c:pt idx="1301">
                  <c:v>1552.69</c:v>
                </c:pt>
                <c:pt idx="1302">
                  <c:v>742.98</c:v>
                </c:pt>
                <c:pt idx="1303">
                  <c:v>1848.24</c:v>
                </c:pt>
                <c:pt idx="1304">
                  <c:v>1381.65</c:v>
                </c:pt>
                <c:pt idx="1305">
                  <c:v>1182.18</c:v>
                </c:pt>
                <c:pt idx="1306">
                  <c:v>1794.23</c:v>
                </c:pt>
                <c:pt idx="1307">
                  <c:v>747.78</c:v>
                </c:pt>
                <c:pt idx="1308">
                  <c:v>411.07</c:v>
                </c:pt>
                <c:pt idx="1309">
                  <c:v>1770.1</c:v>
                </c:pt>
                <c:pt idx="1310">
                  <c:v>289.89999999999998</c:v>
                </c:pt>
                <c:pt idx="1311">
                  <c:v>1759.99</c:v>
                </c:pt>
                <c:pt idx="1312">
                  <c:v>1963.09</c:v>
                </c:pt>
                <c:pt idx="1313">
                  <c:v>1156.1099999999999</c:v>
                </c:pt>
                <c:pt idx="1314">
                  <c:v>1553.37</c:v>
                </c:pt>
                <c:pt idx="1315">
                  <c:v>1393.26</c:v>
                </c:pt>
                <c:pt idx="1316">
                  <c:v>1097.3599999999999</c:v>
                </c:pt>
                <c:pt idx="1317">
                  <c:v>1347.47</c:v>
                </c:pt>
                <c:pt idx="1318">
                  <c:v>950.48</c:v>
                </c:pt>
                <c:pt idx="1319">
                  <c:v>1910.42</c:v>
                </c:pt>
                <c:pt idx="1320">
                  <c:v>1309.21</c:v>
                </c:pt>
                <c:pt idx="1321">
                  <c:v>446.49</c:v>
                </c:pt>
                <c:pt idx="1322">
                  <c:v>83.31</c:v>
                </c:pt>
                <c:pt idx="1323">
                  <c:v>1071.96</c:v>
                </c:pt>
                <c:pt idx="1324">
                  <c:v>616.22</c:v>
                </c:pt>
                <c:pt idx="1325">
                  <c:v>290.56</c:v>
                </c:pt>
                <c:pt idx="1326">
                  <c:v>1667.38</c:v>
                </c:pt>
                <c:pt idx="1327">
                  <c:v>573.37</c:v>
                </c:pt>
                <c:pt idx="1328">
                  <c:v>880.06</c:v>
                </c:pt>
                <c:pt idx="1329">
                  <c:v>811.54</c:v>
                </c:pt>
                <c:pt idx="1330">
                  <c:v>500.01</c:v>
                </c:pt>
                <c:pt idx="1331">
                  <c:v>1506.67</c:v>
                </c:pt>
                <c:pt idx="1332">
                  <c:v>745.43</c:v>
                </c:pt>
                <c:pt idx="1333">
                  <c:v>48.17</c:v>
                </c:pt>
                <c:pt idx="1334">
                  <c:v>319.37</c:v>
                </c:pt>
                <c:pt idx="1335">
                  <c:v>1965.88</c:v>
                </c:pt>
                <c:pt idx="1336">
                  <c:v>602.28</c:v>
                </c:pt>
                <c:pt idx="1337">
                  <c:v>1953.09</c:v>
                </c:pt>
                <c:pt idx="1338">
                  <c:v>866.25</c:v>
                </c:pt>
                <c:pt idx="1339">
                  <c:v>1820.27</c:v>
                </c:pt>
                <c:pt idx="1340">
                  <c:v>1365.78</c:v>
                </c:pt>
                <c:pt idx="1341">
                  <c:v>433.01</c:v>
                </c:pt>
                <c:pt idx="1342">
                  <c:v>487.45</c:v>
                </c:pt>
                <c:pt idx="1343">
                  <c:v>10.39</c:v>
                </c:pt>
                <c:pt idx="1344">
                  <c:v>1945.72</c:v>
                </c:pt>
                <c:pt idx="1345">
                  <c:v>1823.22</c:v>
                </c:pt>
                <c:pt idx="1346">
                  <c:v>1918.66</c:v>
                </c:pt>
                <c:pt idx="1347">
                  <c:v>133.88</c:v>
                </c:pt>
                <c:pt idx="1348">
                  <c:v>545.59</c:v>
                </c:pt>
                <c:pt idx="1349">
                  <c:v>71.680000000000007</c:v>
                </c:pt>
                <c:pt idx="1350">
                  <c:v>430.87</c:v>
                </c:pt>
                <c:pt idx="1351">
                  <c:v>1886.2</c:v>
                </c:pt>
                <c:pt idx="1352">
                  <c:v>1110.5</c:v>
                </c:pt>
                <c:pt idx="1353">
                  <c:v>1869.19</c:v>
                </c:pt>
                <c:pt idx="1354">
                  <c:v>1466.18</c:v>
                </c:pt>
                <c:pt idx="1355">
                  <c:v>617.59</c:v>
                </c:pt>
                <c:pt idx="1356">
                  <c:v>1488.45</c:v>
                </c:pt>
                <c:pt idx="1357">
                  <c:v>1657.73</c:v>
                </c:pt>
                <c:pt idx="1358">
                  <c:v>779.17</c:v>
                </c:pt>
                <c:pt idx="1359">
                  <c:v>1824.82</c:v>
                </c:pt>
                <c:pt idx="1360">
                  <c:v>30.92</c:v>
                </c:pt>
                <c:pt idx="1361">
                  <c:v>573.85</c:v>
                </c:pt>
                <c:pt idx="1362">
                  <c:v>1579.94</c:v>
                </c:pt>
                <c:pt idx="1363">
                  <c:v>1761.55</c:v>
                </c:pt>
                <c:pt idx="1364">
                  <c:v>1074.04</c:v>
                </c:pt>
                <c:pt idx="1365">
                  <c:v>1729.21</c:v>
                </c:pt>
                <c:pt idx="1366">
                  <c:v>947.13</c:v>
                </c:pt>
                <c:pt idx="1367">
                  <c:v>822.24</c:v>
                </c:pt>
                <c:pt idx="1368">
                  <c:v>1832.21</c:v>
                </c:pt>
                <c:pt idx="1369">
                  <c:v>1499.48</c:v>
                </c:pt>
                <c:pt idx="1370">
                  <c:v>156.44999999999999</c:v>
                </c:pt>
                <c:pt idx="1371">
                  <c:v>762.97</c:v>
                </c:pt>
                <c:pt idx="1372">
                  <c:v>647.94000000000005</c:v>
                </c:pt>
                <c:pt idx="1373">
                  <c:v>490.49</c:v>
                </c:pt>
                <c:pt idx="1374">
                  <c:v>1529.14</c:v>
                </c:pt>
                <c:pt idx="1375">
                  <c:v>1923.05</c:v>
                </c:pt>
                <c:pt idx="1376">
                  <c:v>659.67</c:v>
                </c:pt>
                <c:pt idx="1377">
                  <c:v>1727.63</c:v>
                </c:pt>
                <c:pt idx="1378">
                  <c:v>1891.6</c:v>
                </c:pt>
                <c:pt idx="1379">
                  <c:v>247.53</c:v>
                </c:pt>
                <c:pt idx="1380">
                  <c:v>1674.88</c:v>
                </c:pt>
                <c:pt idx="1381">
                  <c:v>595.89</c:v>
                </c:pt>
                <c:pt idx="1382">
                  <c:v>255.79</c:v>
                </c:pt>
                <c:pt idx="1383">
                  <c:v>762.16</c:v>
                </c:pt>
                <c:pt idx="1384">
                  <c:v>808.27</c:v>
                </c:pt>
                <c:pt idx="1385">
                  <c:v>692.89</c:v>
                </c:pt>
                <c:pt idx="1386">
                  <c:v>18.940000000000001</c:v>
                </c:pt>
                <c:pt idx="1387">
                  <c:v>209.99</c:v>
                </c:pt>
                <c:pt idx="1388">
                  <c:v>624.84</c:v>
                </c:pt>
                <c:pt idx="1389">
                  <c:v>1523.44</c:v>
                </c:pt>
                <c:pt idx="1390">
                  <c:v>1744.41</c:v>
                </c:pt>
                <c:pt idx="1391">
                  <c:v>378.86</c:v>
                </c:pt>
                <c:pt idx="1392">
                  <c:v>1559.66</c:v>
                </c:pt>
                <c:pt idx="1393">
                  <c:v>1569.7</c:v>
                </c:pt>
                <c:pt idx="1394">
                  <c:v>252.97</c:v>
                </c:pt>
                <c:pt idx="1395">
                  <c:v>1048.32</c:v>
                </c:pt>
                <c:pt idx="1396">
                  <c:v>1064.94</c:v>
                </c:pt>
                <c:pt idx="1397">
                  <c:v>568.22</c:v>
                </c:pt>
                <c:pt idx="1398">
                  <c:v>1196.9000000000001</c:v>
                </c:pt>
                <c:pt idx="1399">
                  <c:v>1771.52</c:v>
                </c:pt>
                <c:pt idx="1400">
                  <c:v>1242.75</c:v>
                </c:pt>
                <c:pt idx="1401">
                  <c:v>1822.13</c:v>
                </c:pt>
                <c:pt idx="1402">
                  <c:v>459.77</c:v>
                </c:pt>
                <c:pt idx="1403">
                  <c:v>268.89</c:v>
                </c:pt>
                <c:pt idx="1404">
                  <c:v>888.37</c:v>
                </c:pt>
                <c:pt idx="1405">
                  <c:v>127.62</c:v>
                </c:pt>
                <c:pt idx="1406">
                  <c:v>1893.16</c:v>
                </c:pt>
                <c:pt idx="1407">
                  <c:v>1807.77</c:v>
                </c:pt>
                <c:pt idx="1408">
                  <c:v>1015.6</c:v>
                </c:pt>
                <c:pt idx="1409">
                  <c:v>914.04</c:v>
                </c:pt>
                <c:pt idx="1410">
                  <c:v>1061.5999999999999</c:v>
                </c:pt>
                <c:pt idx="1411">
                  <c:v>1753.85</c:v>
                </c:pt>
                <c:pt idx="1412">
                  <c:v>202.07</c:v>
                </c:pt>
                <c:pt idx="1413">
                  <c:v>484.4</c:v>
                </c:pt>
                <c:pt idx="1414">
                  <c:v>351.07</c:v>
                </c:pt>
                <c:pt idx="1415">
                  <c:v>1695.33</c:v>
                </c:pt>
                <c:pt idx="1416">
                  <c:v>484.06</c:v>
                </c:pt>
                <c:pt idx="1417">
                  <c:v>1903.31</c:v>
                </c:pt>
                <c:pt idx="1418">
                  <c:v>854.73</c:v>
                </c:pt>
                <c:pt idx="1419">
                  <c:v>1204.8399999999999</c:v>
                </c:pt>
                <c:pt idx="1420">
                  <c:v>1176.05</c:v>
                </c:pt>
                <c:pt idx="1421">
                  <c:v>1349.69</c:v>
                </c:pt>
                <c:pt idx="1422">
                  <c:v>718.37</c:v>
                </c:pt>
                <c:pt idx="1423">
                  <c:v>1524.35</c:v>
                </c:pt>
                <c:pt idx="1424">
                  <c:v>1560.25</c:v>
                </c:pt>
                <c:pt idx="1425">
                  <c:v>565.72</c:v>
                </c:pt>
                <c:pt idx="1426">
                  <c:v>1766.5</c:v>
                </c:pt>
                <c:pt idx="1427">
                  <c:v>35.49</c:v>
                </c:pt>
                <c:pt idx="1428">
                  <c:v>358.22</c:v>
                </c:pt>
                <c:pt idx="1429">
                  <c:v>1125.1300000000001</c:v>
                </c:pt>
                <c:pt idx="1430">
                  <c:v>1902.61</c:v>
                </c:pt>
                <c:pt idx="1431">
                  <c:v>1264.1099999999999</c:v>
                </c:pt>
                <c:pt idx="1432">
                  <c:v>128.4</c:v>
                </c:pt>
                <c:pt idx="1433">
                  <c:v>891.28</c:v>
                </c:pt>
                <c:pt idx="1434">
                  <c:v>1752.24</c:v>
                </c:pt>
                <c:pt idx="1435">
                  <c:v>1849.74</c:v>
                </c:pt>
                <c:pt idx="1436">
                  <c:v>1823.89</c:v>
                </c:pt>
                <c:pt idx="1437">
                  <c:v>298.87</c:v>
                </c:pt>
                <c:pt idx="1438">
                  <c:v>1687.38</c:v>
                </c:pt>
                <c:pt idx="1439">
                  <c:v>1434.3</c:v>
                </c:pt>
                <c:pt idx="1440">
                  <c:v>1607.78</c:v>
                </c:pt>
                <c:pt idx="1441">
                  <c:v>1636.85</c:v>
                </c:pt>
                <c:pt idx="1442">
                  <c:v>147.85</c:v>
                </c:pt>
                <c:pt idx="1443">
                  <c:v>1786.83</c:v>
                </c:pt>
                <c:pt idx="1444">
                  <c:v>1413.08</c:v>
                </c:pt>
                <c:pt idx="1445">
                  <c:v>1084.7</c:v>
                </c:pt>
                <c:pt idx="1446">
                  <c:v>1002.73</c:v>
                </c:pt>
                <c:pt idx="1447">
                  <c:v>1755.81</c:v>
                </c:pt>
                <c:pt idx="1448">
                  <c:v>1462.44</c:v>
                </c:pt>
                <c:pt idx="1449">
                  <c:v>487.58</c:v>
                </c:pt>
                <c:pt idx="1450">
                  <c:v>858.63</c:v>
                </c:pt>
                <c:pt idx="1451">
                  <c:v>607.92999999999995</c:v>
                </c:pt>
                <c:pt idx="1452">
                  <c:v>1092.3499999999999</c:v>
                </c:pt>
                <c:pt idx="1453">
                  <c:v>1644.55</c:v>
                </c:pt>
                <c:pt idx="1454">
                  <c:v>165.55</c:v>
                </c:pt>
                <c:pt idx="1455">
                  <c:v>742.08</c:v>
                </c:pt>
                <c:pt idx="1456">
                  <c:v>357.25</c:v>
                </c:pt>
                <c:pt idx="1457">
                  <c:v>1509.74</c:v>
                </c:pt>
                <c:pt idx="1458">
                  <c:v>1434.66</c:v>
                </c:pt>
                <c:pt idx="1459">
                  <c:v>324.52</c:v>
                </c:pt>
                <c:pt idx="1460">
                  <c:v>1513.6</c:v>
                </c:pt>
                <c:pt idx="1461">
                  <c:v>1427.39</c:v>
                </c:pt>
                <c:pt idx="1462">
                  <c:v>1369.45</c:v>
                </c:pt>
                <c:pt idx="1463">
                  <c:v>1022.06</c:v>
                </c:pt>
                <c:pt idx="1464">
                  <c:v>1682.89</c:v>
                </c:pt>
                <c:pt idx="1465">
                  <c:v>1450.92</c:v>
                </c:pt>
                <c:pt idx="1466">
                  <c:v>788.17</c:v>
                </c:pt>
                <c:pt idx="1467">
                  <c:v>1551.6</c:v>
                </c:pt>
                <c:pt idx="1468">
                  <c:v>646.16</c:v>
                </c:pt>
                <c:pt idx="1469">
                  <c:v>154.83000000000001</c:v>
                </c:pt>
                <c:pt idx="1470">
                  <c:v>1120.3</c:v>
                </c:pt>
                <c:pt idx="1471">
                  <c:v>1346.07</c:v>
                </c:pt>
                <c:pt idx="1472">
                  <c:v>1045.3</c:v>
                </c:pt>
                <c:pt idx="1473">
                  <c:v>813.66</c:v>
                </c:pt>
                <c:pt idx="1474">
                  <c:v>876.58</c:v>
                </c:pt>
                <c:pt idx="1475">
                  <c:v>622.71</c:v>
                </c:pt>
                <c:pt idx="1476">
                  <c:v>1838.25</c:v>
                </c:pt>
                <c:pt idx="1477">
                  <c:v>152.55000000000001</c:v>
                </c:pt>
                <c:pt idx="1478">
                  <c:v>953.36</c:v>
                </c:pt>
                <c:pt idx="1479">
                  <c:v>1489.03</c:v>
                </c:pt>
                <c:pt idx="1480">
                  <c:v>1481.68</c:v>
                </c:pt>
                <c:pt idx="1481">
                  <c:v>735.87</c:v>
                </c:pt>
                <c:pt idx="1482">
                  <c:v>1165.23</c:v>
                </c:pt>
                <c:pt idx="1483">
                  <c:v>552.28</c:v>
                </c:pt>
                <c:pt idx="1484">
                  <c:v>210.36</c:v>
                </c:pt>
                <c:pt idx="1485">
                  <c:v>1481.25</c:v>
                </c:pt>
                <c:pt idx="1486">
                  <c:v>725.16</c:v>
                </c:pt>
                <c:pt idx="1487">
                  <c:v>790.51</c:v>
                </c:pt>
                <c:pt idx="1488">
                  <c:v>1947.22</c:v>
                </c:pt>
                <c:pt idx="1489">
                  <c:v>1740.49</c:v>
                </c:pt>
                <c:pt idx="1490">
                  <c:v>1415.22</c:v>
                </c:pt>
                <c:pt idx="1491">
                  <c:v>365.04</c:v>
                </c:pt>
                <c:pt idx="1492">
                  <c:v>1497.29</c:v>
                </c:pt>
                <c:pt idx="1493">
                  <c:v>359.33</c:v>
                </c:pt>
                <c:pt idx="1494">
                  <c:v>730.07</c:v>
                </c:pt>
                <c:pt idx="1495">
                  <c:v>1401.22</c:v>
                </c:pt>
                <c:pt idx="1496">
                  <c:v>1245.67</c:v>
                </c:pt>
                <c:pt idx="1497">
                  <c:v>1410.62</c:v>
                </c:pt>
                <c:pt idx="1498">
                  <c:v>816.53</c:v>
                </c:pt>
                <c:pt idx="1499">
                  <c:v>257.23</c:v>
                </c:pt>
                <c:pt idx="1500">
                  <c:v>293.99</c:v>
                </c:pt>
                <c:pt idx="1501">
                  <c:v>1587.17</c:v>
                </c:pt>
                <c:pt idx="1502">
                  <c:v>1391.41</c:v>
                </c:pt>
                <c:pt idx="1503">
                  <c:v>1411.26</c:v>
                </c:pt>
                <c:pt idx="1504">
                  <c:v>385.81</c:v>
                </c:pt>
                <c:pt idx="1505">
                  <c:v>693.38</c:v>
                </c:pt>
                <c:pt idx="1506">
                  <c:v>1981.07</c:v>
                </c:pt>
                <c:pt idx="1507">
                  <c:v>1993.27</c:v>
                </c:pt>
                <c:pt idx="1508">
                  <c:v>765.08</c:v>
                </c:pt>
                <c:pt idx="1509">
                  <c:v>498.8</c:v>
                </c:pt>
                <c:pt idx="1510">
                  <c:v>116.99</c:v>
                </c:pt>
                <c:pt idx="1511">
                  <c:v>225.33</c:v>
                </c:pt>
                <c:pt idx="1512">
                  <c:v>1576.42</c:v>
                </c:pt>
                <c:pt idx="1513">
                  <c:v>714.47</c:v>
                </c:pt>
                <c:pt idx="1514">
                  <c:v>1414.04</c:v>
                </c:pt>
                <c:pt idx="1515">
                  <c:v>1252.93</c:v>
                </c:pt>
                <c:pt idx="1516">
                  <c:v>1021.22</c:v>
                </c:pt>
                <c:pt idx="1517">
                  <c:v>1663.45</c:v>
                </c:pt>
                <c:pt idx="1518">
                  <c:v>973.65</c:v>
                </c:pt>
                <c:pt idx="1519">
                  <c:v>968.72</c:v>
                </c:pt>
                <c:pt idx="1520">
                  <c:v>904.01</c:v>
                </c:pt>
                <c:pt idx="1521">
                  <c:v>181.61</c:v>
                </c:pt>
                <c:pt idx="1522">
                  <c:v>1440.87</c:v>
                </c:pt>
                <c:pt idx="1523">
                  <c:v>168.4</c:v>
                </c:pt>
                <c:pt idx="1524">
                  <c:v>1854.41</c:v>
                </c:pt>
                <c:pt idx="1525">
                  <c:v>1983.5</c:v>
                </c:pt>
                <c:pt idx="1526">
                  <c:v>1606.02</c:v>
                </c:pt>
                <c:pt idx="1527">
                  <c:v>1028.01</c:v>
                </c:pt>
                <c:pt idx="1528">
                  <c:v>79.45</c:v>
                </c:pt>
                <c:pt idx="1529">
                  <c:v>691.46</c:v>
                </c:pt>
                <c:pt idx="1530">
                  <c:v>544.41999999999996</c:v>
                </c:pt>
                <c:pt idx="1531">
                  <c:v>1979.19</c:v>
                </c:pt>
                <c:pt idx="1532">
                  <c:v>1003.46</c:v>
                </c:pt>
                <c:pt idx="1533">
                  <c:v>1562.08</c:v>
                </c:pt>
                <c:pt idx="1534">
                  <c:v>128.91</c:v>
                </c:pt>
                <c:pt idx="1535">
                  <c:v>1886.95</c:v>
                </c:pt>
                <c:pt idx="1536">
                  <c:v>711.25</c:v>
                </c:pt>
                <c:pt idx="1537">
                  <c:v>1013.94</c:v>
                </c:pt>
                <c:pt idx="1538">
                  <c:v>612.23</c:v>
                </c:pt>
                <c:pt idx="1539">
                  <c:v>900.95</c:v>
                </c:pt>
                <c:pt idx="1540">
                  <c:v>861.11</c:v>
                </c:pt>
                <c:pt idx="1541">
                  <c:v>699.49</c:v>
                </c:pt>
                <c:pt idx="1542">
                  <c:v>196.86</c:v>
                </c:pt>
                <c:pt idx="1543">
                  <c:v>348.13</c:v>
                </c:pt>
                <c:pt idx="1544">
                  <c:v>1247.03</c:v>
                </c:pt>
                <c:pt idx="1545">
                  <c:v>1167.01</c:v>
                </c:pt>
                <c:pt idx="1546">
                  <c:v>1547.59</c:v>
                </c:pt>
                <c:pt idx="1547">
                  <c:v>1948.6</c:v>
                </c:pt>
                <c:pt idx="1548">
                  <c:v>1447.69</c:v>
                </c:pt>
                <c:pt idx="1549">
                  <c:v>167.82</c:v>
                </c:pt>
                <c:pt idx="1550">
                  <c:v>1259.94</c:v>
                </c:pt>
                <c:pt idx="1551">
                  <c:v>1108.81</c:v>
                </c:pt>
                <c:pt idx="1552">
                  <c:v>577.57000000000005</c:v>
                </c:pt>
                <c:pt idx="1553">
                  <c:v>1780.15</c:v>
                </c:pt>
                <c:pt idx="1554">
                  <c:v>194.08</c:v>
                </c:pt>
                <c:pt idx="1555">
                  <c:v>823.69</c:v>
                </c:pt>
                <c:pt idx="1556">
                  <c:v>274.83999999999997</c:v>
                </c:pt>
                <c:pt idx="1557">
                  <c:v>715.2</c:v>
                </c:pt>
                <c:pt idx="1558">
                  <c:v>444.16</c:v>
                </c:pt>
                <c:pt idx="1559">
                  <c:v>517.23</c:v>
                </c:pt>
                <c:pt idx="1560">
                  <c:v>1177.96</c:v>
                </c:pt>
                <c:pt idx="1561">
                  <c:v>926.45</c:v>
                </c:pt>
                <c:pt idx="1562">
                  <c:v>1622.21</c:v>
                </c:pt>
                <c:pt idx="1563">
                  <c:v>458.64</c:v>
                </c:pt>
                <c:pt idx="1564">
                  <c:v>1260.1500000000001</c:v>
                </c:pt>
                <c:pt idx="1565">
                  <c:v>1285.1400000000001</c:v>
                </c:pt>
                <c:pt idx="1566">
                  <c:v>1159.26</c:v>
                </c:pt>
                <c:pt idx="1567">
                  <c:v>1565.39</c:v>
                </c:pt>
                <c:pt idx="1568">
                  <c:v>1816.08</c:v>
                </c:pt>
                <c:pt idx="1569">
                  <c:v>208.92</c:v>
                </c:pt>
                <c:pt idx="1570">
                  <c:v>87.81</c:v>
                </c:pt>
                <c:pt idx="1571">
                  <c:v>1847.64</c:v>
                </c:pt>
                <c:pt idx="1572">
                  <c:v>1460.22</c:v>
                </c:pt>
                <c:pt idx="1573">
                  <c:v>632.41</c:v>
                </c:pt>
                <c:pt idx="1574">
                  <c:v>1768.88</c:v>
                </c:pt>
                <c:pt idx="1575">
                  <c:v>683.56</c:v>
                </c:pt>
                <c:pt idx="1576">
                  <c:v>603.30999999999995</c:v>
                </c:pt>
                <c:pt idx="1577">
                  <c:v>1809.82</c:v>
                </c:pt>
                <c:pt idx="1578">
                  <c:v>1101.01</c:v>
                </c:pt>
                <c:pt idx="1579">
                  <c:v>1751.32</c:v>
                </c:pt>
                <c:pt idx="1580">
                  <c:v>796.12</c:v>
                </c:pt>
                <c:pt idx="1581">
                  <c:v>471.67</c:v>
                </c:pt>
                <c:pt idx="1582">
                  <c:v>1928.3</c:v>
                </c:pt>
                <c:pt idx="1583">
                  <c:v>1279.3699999999999</c:v>
                </c:pt>
                <c:pt idx="1584">
                  <c:v>1855.81</c:v>
                </c:pt>
                <c:pt idx="1585">
                  <c:v>91.07</c:v>
                </c:pt>
                <c:pt idx="1586">
                  <c:v>1045.1300000000001</c:v>
                </c:pt>
                <c:pt idx="1587">
                  <c:v>243.14</c:v>
                </c:pt>
                <c:pt idx="1588">
                  <c:v>579.33000000000004</c:v>
                </c:pt>
                <c:pt idx="1589">
                  <c:v>1744.22</c:v>
                </c:pt>
                <c:pt idx="1590">
                  <c:v>1591.36</c:v>
                </c:pt>
                <c:pt idx="1591">
                  <c:v>769.07</c:v>
                </c:pt>
                <c:pt idx="1592">
                  <c:v>404.7</c:v>
                </c:pt>
                <c:pt idx="1593">
                  <c:v>856.47</c:v>
                </c:pt>
                <c:pt idx="1594">
                  <c:v>132.93</c:v>
                </c:pt>
                <c:pt idx="1595">
                  <c:v>55.95</c:v>
                </c:pt>
                <c:pt idx="1596">
                  <c:v>1588.98</c:v>
                </c:pt>
                <c:pt idx="1597">
                  <c:v>457.35</c:v>
                </c:pt>
                <c:pt idx="1598">
                  <c:v>934.65</c:v>
                </c:pt>
                <c:pt idx="1599">
                  <c:v>1268.19</c:v>
                </c:pt>
                <c:pt idx="1600">
                  <c:v>1786.86</c:v>
                </c:pt>
                <c:pt idx="1601">
                  <c:v>1363.83</c:v>
                </c:pt>
                <c:pt idx="1602">
                  <c:v>77.67</c:v>
                </c:pt>
                <c:pt idx="1603">
                  <c:v>31.5</c:v>
                </c:pt>
                <c:pt idx="1604">
                  <c:v>1723.96</c:v>
                </c:pt>
                <c:pt idx="1605">
                  <c:v>1695.12</c:v>
                </c:pt>
                <c:pt idx="1606">
                  <c:v>1793.85</c:v>
                </c:pt>
                <c:pt idx="1607">
                  <c:v>1628.15</c:v>
                </c:pt>
                <c:pt idx="1608">
                  <c:v>678.71</c:v>
                </c:pt>
                <c:pt idx="1609">
                  <c:v>963.88</c:v>
                </c:pt>
                <c:pt idx="1610">
                  <c:v>430.32</c:v>
                </c:pt>
                <c:pt idx="1611">
                  <c:v>398.37</c:v>
                </c:pt>
                <c:pt idx="1612">
                  <c:v>770.72</c:v>
                </c:pt>
                <c:pt idx="1613">
                  <c:v>1445.44</c:v>
                </c:pt>
                <c:pt idx="1614">
                  <c:v>16.55</c:v>
                </c:pt>
                <c:pt idx="1615">
                  <c:v>1207.25</c:v>
                </c:pt>
                <c:pt idx="1616">
                  <c:v>1449.52</c:v>
                </c:pt>
                <c:pt idx="1617">
                  <c:v>306.83</c:v>
                </c:pt>
                <c:pt idx="1618">
                  <c:v>666.14</c:v>
                </c:pt>
                <c:pt idx="1619">
                  <c:v>1718.67</c:v>
                </c:pt>
                <c:pt idx="1620">
                  <c:v>253.84</c:v>
                </c:pt>
                <c:pt idx="1621">
                  <c:v>659.22</c:v>
                </c:pt>
                <c:pt idx="1622">
                  <c:v>1334.25</c:v>
                </c:pt>
                <c:pt idx="1623">
                  <c:v>1776.04</c:v>
                </c:pt>
                <c:pt idx="1624">
                  <c:v>1750.9</c:v>
                </c:pt>
                <c:pt idx="1625">
                  <c:v>765.58</c:v>
                </c:pt>
                <c:pt idx="1626">
                  <c:v>1315.15</c:v>
                </c:pt>
                <c:pt idx="1627">
                  <c:v>1770.43</c:v>
                </c:pt>
                <c:pt idx="1628">
                  <c:v>608.02</c:v>
                </c:pt>
                <c:pt idx="1629">
                  <c:v>1877.26</c:v>
                </c:pt>
                <c:pt idx="1630">
                  <c:v>1671.68</c:v>
                </c:pt>
                <c:pt idx="1631">
                  <c:v>1425.57</c:v>
                </c:pt>
                <c:pt idx="1632">
                  <c:v>232.96</c:v>
                </c:pt>
                <c:pt idx="1633">
                  <c:v>38.18</c:v>
                </c:pt>
                <c:pt idx="1634">
                  <c:v>594.44000000000005</c:v>
                </c:pt>
                <c:pt idx="1635">
                  <c:v>1012.72</c:v>
                </c:pt>
                <c:pt idx="1636">
                  <c:v>1100.6099999999999</c:v>
                </c:pt>
                <c:pt idx="1637">
                  <c:v>441.67</c:v>
                </c:pt>
                <c:pt idx="1638">
                  <c:v>332.87</c:v>
                </c:pt>
                <c:pt idx="1639">
                  <c:v>1033.44</c:v>
                </c:pt>
                <c:pt idx="1640">
                  <c:v>540.11</c:v>
                </c:pt>
                <c:pt idx="1641">
                  <c:v>888.43</c:v>
                </c:pt>
                <c:pt idx="1642">
                  <c:v>1662.66</c:v>
                </c:pt>
                <c:pt idx="1643">
                  <c:v>1155.5899999999999</c:v>
                </c:pt>
                <c:pt idx="1644">
                  <c:v>274.87</c:v>
                </c:pt>
                <c:pt idx="1645">
                  <c:v>829.98</c:v>
                </c:pt>
                <c:pt idx="1646">
                  <c:v>1541.97</c:v>
                </c:pt>
                <c:pt idx="1647">
                  <c:v>1999.91</c:v>
                </c:pt>
                <c:pt idx="1648">
                  <c:v>1242.71</c:v>
                </c:pt>
                <c:pt idx="1649">
                  <c:v>1716.71</c:v>
                </c:pt>
                <c:pt idx="1650">
                  <c:v>1273.51</c:v>
                </c:pt>
                <c:pt idx="1651">
                  <c:v>1903.98</c:v>
                </c:pt>
                <c:pt idx="1652">
                  <c:v>284.06</c:v>
                </c:pt>
                <c:pt idx="1653">
                  <c:v>50.86</c:v>
                </c:pt>
                <c:pt idx="1654">
                  <c:v>971.69</c:v>
                </c:pt>
                <c:pt idx="1655">
                  <c:v>246.66</c:v>
                </c:pt>
                <c:pt idx="1656">
                  <c:v>1922.22</c:v>
                </c:pt>
                <c:pt idx="1657">
                  <c:v>208.99</c:v>
                </c:pt>
                <c:pt idx="1658">
                  <c:v>335.89</c:v>
                </c:pt>
                <c:pt idx="1659">
                  <c:v>504.92</c:v>
                </c:pt>
                <c:pt idx="1660">
                  <c:v>1146.74</c:v>
                </c:pt>
                <c:pt idx="1661">
                  <c:v>1594.82</c:v>
                </c:pt>
                <c:pt idx="1662">
                  <c:v>1808.37</c:v>
                </c:pt>
                <c:pt idx="1663">
                  <c:v>512.44000000000005</c:v>
                </c:pt>
                <c:pt idx="1664">
                  <c:v>1726.64</c:v>
                </c:pt>
                <c:pt idx="1665">
                  <c:v>716.28</c:v>
                </c:pt>
                <c:pt idx="1666">
                  <c:v>1933.72</c:v>
                </c:pt>
                <c:pt idx="1667">
                  <c:v>1878.03</c:v>
                </c:pt>
                <c:pt idx="1668">
                  <c:v>394.39</c:v>
                </c:pt>
                <c:pt idx="1669">
                  <c:v>382.41</c:v>
                </c:pt>
                <c:pt idx="1670">
                  <c:v>1658.12</c:v>
                </c:pt>
                <c:pt idx="1671">
                  <c:v>1088.74</c:v>
                </c:pt>
                <c:pt idx="1672">
                  <c:v>639.82000000000005</c:v>
                </c:pt>
                <c:pt idx="1673">
                  <c:v>1406.01</c:v>
                </c:pt>
                <c:pt idx="1674">
                  <c:v>1201.2</c:v>
                </c:pt>
                <c:pt idx="1675">
                  <c:v>1004.26</c:v>
                </c:pt>
                <c:pt idx="1676">
                  <c:v>40.86</c:v>
                </c:pt>
                <c:pt idx="1677">
                  <c:v>451.49</c:v>
                </c:pt>
                <c:pt idx="1678">
                  <c:v>1894.72</c:v>
                </c:pt>
                <c:pt idx="1679">
                  <c:v>205.94</c:v>
                </c:pt>
                <c:pt idx="1680">
                  <c:v>876.59</c:v>
                </c:pt>
                <c:pt idx="1681">
                  <c:v>998.09</c:v>
                </c:pt>
                <c:pt idx="1682">
                  <c:v>1032.83</c:v>
                </c:pt>
                <c:pt idx="1683">
                  <c:v>918.96</c:v>
                </c:pt>
                <c:pt idx="1684">
                  <c:v>492.13</c:v>
                </c:pt>
                <c:pt idx="1685">
                  <c:v>476.46</c:v>
                </c:pt>
                <c:pt idx="1686">
                  <c:v>1831.68</c:v>
                </c:pt>
                <c:pt idx="1687">
                  <c:v>850.29</c:v>
                </c:pt>
                <c:pt idx="1688">
                  <c:v>1776.54</c:v>
                </c:pt>
                <c:pt idx="1689">
                  <c:v>1167.23</c:v>
                </c:pt>
                <c:pt idx="1690">
                  <c:v>1540.99</c:v>
                </c:pt>
                <c:pt idx="1691">
                  <c:v>1754.88</c:v>
                </c:pt>
                <c:pt idx="1692">
                  <c:v>925.6</c:v>
                </c:pt>
                <c:pt idx="1693">
                  <c:v>1033.1300000000001</c:v>
                </c:pt>
                <c:pt idx="1694">
                  <c:v>605.27</c:v>
                </c:pt>
                <c:pt idx="1695">
                  <c:v>223.07</c:v>
                </c:pt>
                <c:pt idx="1696">
                  <c:v>72.77</c:v>
                </c:pt>
                <c:pt idx="1697">
                  <c:v>990.89</c:v>
                </c:pt>
                <c:pt idx="1698">
                  <c:v>284.17</c:v>
                </c:pt>
                <c:pt idx="1699">
                  <c:v>812.73</c:v>
                </c:pt>
                <c:pt idx="1700">
                  <c:v>103.97</c:v>
                </c:pt>
                <c:pt idx="1701">
                  <c:v>630.14</c:v>
                </c:pt>
                <c:pt idx="1702">
                  <c:v>1597.66</c:v>
                </c:pt>
                <c:pt idx="1703">
                  <c:v>63.29</c:v>
                </c:pt>
                <c:pt idx="1704">
                  <c:v>1390.12</c:v>
                </c:pt>
                <c:pt idx="1705">
                  <c:v>1638.98</c:v>
                </c:pt>
                <c:pt idx="1706">
                  <c:v>1302.75</c:v>
                </c:pt>
                <c:pt idx="1707">
                  <c:v>1324.48</c:v>
                </c:pt>
                <c:pt idx="1708">
                  <c:v>539.99</c:v>
                </c:pt>
                <c:pt idx="1709">
                  <c:v>1352.4</c:v>
                </c:pt>
                <c:pt idx="1710">
                  <c:v>102.63</c:v>
                </c:pt>
                <c:pt idx="1711">
                  <c:v>545.79999999999995</c:v>
                </c:pt>
                <c:pt idx="1712">
                  <c:v>528.42999999999995</c:v>
                </c:pt>
                <c:pt idx="1713">
                  <c:v>97.53</c:v>
                </c:pt>
                <c:pt idx="1714">
                  <c:v>368.03</c:v>
                </c:pt>
                <c:pt idx="1715">
                  <c:v>622.65</c:v>
                </c:pt>
                <c:pt idx="1716">
                  <c:v>1437.67</c:v>
                </c:pt>
                <c:pt idx="1717">
                  <c:v>1368.14</c:v>
                </c:pt>
                <c:pt idx="1718">
                  <c:v>904.72</c:v>
                </c:pt>
                <c:pt idx="1719">
                  <c:v>470.11</c:v>
                </c:pt>
                <c:pt idx="1720">
                  <c:v>1247.98</c:v>
                </c:pt>
                <c:pt idx="1721">
                  <c:v>523.75</c:v>
                </c:pt>
                <c:pt idx="1722">
                  <c:v>76.680000000000007</c:v>
                </c:pt>
                <c:pt idx="1723">
                  <c:v>229.17</c:v>
                </c:pt>
                <c:pt idx="1724">
                  <c:v>1597.84</c:v>
                </c:pt>
                <c:pt idx="1725">
                  <c:v>1797.73</c:v>
                </c:pt>
                <c:pt idx="1726">
                  <c:v>1139.69</c:v>
                </c:pt>
                <c:pt idx="1727">
                  <c:v>644.38</c:v>
                </c:pt>
                <c:pt idx="1728">
                  <c:v>1075.53</c:v>
                </c:pt>
                <c:pt idx="1729">
                  <c:v>620.72</c:v>
                </c:pt>
                <c:pt idx="1730">
                  <c:v>1698.82</c:v>
                </c:pt>
                <c:pt idx="1731">
                  <c:v>502.39</c:v>
                </c:pt>
                <c:pt idx="1732">
                  <c:v>1872.58</c:v>
                </c:pt>
                <c:pt idx="1733">
                  <c:v>858.54</c:v>
                </c:pt>
                <c:pt idx="1734">
                  <c:v>540.5</c:v>
                </c:pt>
                <c:pt idx="1735">
                  <c:v>1872.95</c:v>
                </c:pt>
                <c:pt idx="1736">
                  <c:v>1039.47</c:v>
                </c:pt>
                <c:pt idx="1737">
                  <c:v>1949.16</c:v>
                </c:pt>
                <c:pt idx="1738">
                  <c:v>233.56</c:v>
                </c:pt>
                <c:pt idx="1739">
                  <c:v>1347.83</c:v>
                </c:pt>
                <c:pt idx="1740">
                  <c:v>1107.3599999999999</c:v>
                </c:pt>
                <c:pt idx="1741">
                  <c:v>1557.91</c:v>
                </c:pt>
                <c:pt idx="1742">
                  <c:v>775.13</c:v>
                </c:pt>
                <c:pt idx="1743">
                  <c:v>1814.02</c:v>
                </c:pt>
                <c:pt idx="1744">
                  <c:v>1005.23</c:v>
                </c:pt>
                <c:pt idx="1745">
                  <c:v>808.29</c:v>
                </c:pt>
                <c:pt idx="1746">
                  <c:v>478.12</c:v>
                </c:pt>
                <c:pt idx="1747">
                  <c:v>987.87</c:v>
                </c:pt>
                <c:pt idx="1748">
                  <c:v>159.66999999999999</c:v>
                </c:pt>
                <c:pt idx="1749">
                  <c:v>251.24</c:v>
                </c:pt>
                <c:pt idx="1750">
                  <c:v>166.26</c:v>
                </c:pt>
                <c:pt idx="1751">
                  <c:v>491.61</c:v>
                </c:pt>
                <c:pt idx="1752">
                  <c:v>198.47</c:v>
                </c:pt>
                <c:pt idx="1753">
                  <c:v>1517.93</c:v>
                </c:pt>
                <c:pt idx="1754">
                  <c:v>1553.64</c:v>
                </c:pt>
                <c:pt idx="1755">
                  <c:v>1439.4</c:v>
                </c:pt>
                <c:pt idx="1756">
                  <c:v>437.54</c:v>
                </c:pt>
                <c:pt idx="1757">
                  <c:v>947.92</c:v>
                </c:pt>
                <c:pt idx="1758">
                  <c:v>1587.77</c:v>
                </c:pt>
                <c:pt idx="1759">
                  <c:v>1666.37</c:v>
                </c:pt>
                <c:pt idx="1760">
                  <c:v>288.58999999999997</c:v>
                </c:pt>
                <c:pt idx="1761">
                  <c:v>1144.6600000000001</c:v>
                </c:pt>
                <c:pt idx="1762">
                  <c:v>1420.29</c:v>
                </c:pt>
                <c:pt idx="1763">
                  <c:v>1882.36</c:v>
                </c:pt>
                <c:pt idx="1764">
                  <c:v>230.82</c:v>
                </c:pt>
                <c:pt idx="1765">
                  <c:v>700.94</c:v>
                </c:pt>
                <c:pt idx="1766">
                  <c:v>842.06</c:v>
                </c:pt>
                <c:pt idx="1767">
                  <c:v>954.94</c:v>
                </c:pt>
                <c:pt idx="1768">
                  <c:v>349.01</c:v>
                </c:pt>
                <c:pt idx="1769">
                  <c:v>1219.47</c:v>
                </c:pt>
                <c:pt idx="1770">
                  <c:v>667.59</c:v>
                </c:pt>
                <c:pt idx="1771">
                  <c:v>1034.08</c:v>
                </c:pt>
                <c:pt idx="1772">
                  <c:v>1074.78</c:v>
                </c:pt>
                <c:pt idx="1773">
                  <c:v>1366.43</c:v>
                </c:pt>
                <c:pt idx="1774">
                  <c:v>1644.5</c:v>
                </c:pt>
                <c:pt idx="1775">
                  <c:v>1334.64</c:v>
                </c:pt>
                <c:pt idx="1776">
                  <c:v>895.8</c:v>
                </c:pt>
                <c:pt idx="1777">
                  <c:v>1370.58</c:v>
                </c:pt>
                <c:pt idx="1778">
                  <c:v>404.98</c:v>
                </c:pt>
                <c:pt idx="1779">
                  <c:v>946.24</c:v>
                </c:pt>
                <c:pt idx="1780">
                  <c:v>1273.27</c:v>
                </c:pt>
                <c:pt idx="1781">
                  <c:v>471.55</c:v>
                </c:pt>
                <c:pt idx="1782">
                  <c:v>35.229999999999997</c:v>
                </c:pt>
                <c:pt idx="1783">
                  <c:v>1171.8800000000001</c:v>
                </c:pt>
                <c:pt idx="1784">
                  <c:v>819.62</c:v>
                </c:pt>
                <c:pt idx="1785">
                  <c:v>1443.8</c:v>
                </c:pt>
                <c:pt idx="1786">
                  <c:v>124.04</c:v>
                </c:pt>
                <c:pt idx="1787">
                  <c:v>485.82</c:v>
                </c:pt>
                <c:pt idx="1788">
                  <c:v>1217.98</c:v>
                </c:pt>
                <c:pt idx="1789">
                  <c:v>64.77</c:v>
                </c:pt>
                <c:pt idx="1790">
                  <c:v>1113.19</c:v>
                </c:pt>
                <c:pt idx="1791">
                  <c:v>318.12</c:v>
                </c:pt>
                <c:pt idx="1792">
                  <c:v>1091.23</c:v>
                </c:pt>
                <c:pt idx="1793">
                  <c:v>1283.9100000000001</c:v>
                </c:pt>
                <c:pt idx="1794">
                  <c:v>1920.23</c:v>
                </c:pt>
                <c:pt idx="1795">
                  <c:v>804.67</c:v>
                </c:pt>
                <c:pt idx="1796">
                  <c:v>252.64</c:v>
                </c:pt>
                <c:pt idx="1797">
                  <c:v>799.75</c:v>
                </c:pt>
                <c:pt idx="1798">
                  <c:v>1101.6500000000001</c:v>
                </c:pt>
                <c:pt idx="1799">
                  <c:v>1566.99</c:v>
                </c:pt>
                <c:pt idx="1800">
                  <c:v>1847.27</c:v>
                </c:pt>
                <c:pt idx="1801">
                  <c:v>757.59</c:v>
                </c:pt>
                <c:pt idx="1802">
                  <c:v>391.53</c:v>
                </c:pt>
                <c:pt idx="1803">
                  <c:v>359.04</c:v>
                </c:pt>
                <c:pt idx="1804">
                  <c:v>356.26</c:v>
                </c:pt>
                <c:pt idx="1805">
                  <c:v>732.64</c:v>
                </c:pt>
                <c:pt idx="1806">
                  <c:v>370.33</c:v>
                </c:pt>
                <c:pt idx="1807">
                  <c:v>1225.8499999999999</c:v>
                </c:pt>
                <c:pt idx="1808">
                  <c:v>1346.84</c:v>
                </c:pt>
                <c:pt idx="1809">
                  <c:v>27.81</c:v>
                </c:pt>
                <c:pt idx="1810">
                  <c:v>1035.46</c:v>
                </c:pt>
                <c:pt idx="1811">
                  <c:v>1434.55</c:v>
                </c:pt>
                <c:pt idx="1812">
                  <c:v>85.73</c:v>
                </c:pt>
                <c:pt idx="1813">
                  <c:v>68.42</c:v>
                </c:pt>
                <c:pt idx="1814">
                  <c:v>1380.58</c:v>
                </c:pt>
                <c:pt idx="1815">
                  <c:v>1178.71</c:v>
                </c:pt>
                <c:pt idx="1816">
                  <c:v>1976.79</c:v>
                </c:pt>
                <c:pt idx="1817">
                  <c:v>156.65</c:v>
                </c:pt>
                <c:pt idx="1818">
                  <c:v>1306.48</c:v>
                </c:pt>
                <c:pt idx="1819">
                  <c:v>834.19</c:v>
                </c:pt>
                <c:pt idx="1820">
                  <c:v>341.65</c:v>
                </c:pt>
                <c:pt idx="1821">
                  <c:v>940.64</c:v>
                </c:pt>
                <c:pt idx="1822">
                  <c:v>297</c:v>
                </c:pt>
                <c:pt idx="1823">
                  <c:v>1248.74</c:v>
                </c:pt>
                <c:pt idx="1824">
                  <c:v>1755.8</c:v>
                </c:pt>
                <c:pt idx="1825">
                  <c:v>596</c:v>
                </c:pt>
                <c:pt idx="1826">
                  <c:v>346.62</c:v>
                </c:pt>
                <c:pt idx="1827">
                  <c:v>866.39</c:v>
                </c:pt>
                <c:pt idx="1828">
                  <c:v>243.4</c:v>
                </c:pt>
                <c:pt idx="1829">
                  <c:v>292</c:v>
                </c:pt>
                <c:pt idx="1830">
                  <c:v>1396.42</c:v>
                </c:pt>
                <c:pt idx="1831">
                  <c:v>206.22</c:v>
                </c:pt>
                <c:pt idx="1832">
                  <c:v>933.89</c:v>
                </c:pt>
                <c:pt idx="1833">
                  <c:v>506.81</c:v>
                </c:pt>
                <c:pt idx="1834">
                  <c:v>1593.54</c:v>
                </c:pt>
                <c:pt idx="1835">
                  <c:v>1777.93</c:v>
                </c:pt>
                <c:pt idx="1836">
                  <c:v>852.11</c:v>
                </c:pt>
                <c:pt idx="1837">
                  <c:v>1888.82</c:v>
                </c:pt>
                <c:pt idx="1838">
                  <c:v>696.83</c:v>
                </c:pt>
                <c:pt idx="1839">
                  <c:v>585.5</c:v>
                </c:pt>
                <c:pt idx="1840">
                  <c:v>1935.19</c:v>
                </c:pt>
                <c:pt idx="1841">
                  <c:v>40.869999999999997</c:v>
                </c:pt>
                <c:pt idx="1842">
                  <c:v>332.93</c:v>
                </c:pt>
                <c:pt idx="1843">
                  <c:v>674.27</c:v>
                </c:pt>
                <c:pt idx="1844">
                  <c:v>256.36</c:v>
                </c:pt>
                <c:pt idx="1845">
                  <c:v>1578.12</c:v>
                </c:pt>
                <c:pt idx="1846">
                  <c:v>931.45</c:v>
                </c:pt>
                <c:pt idx="1847">
                  <c:v>646.6</c:v>
                </c:pt>
                <c:pt idx="1848">
                  <c:v>1833.13</c:v>
                </c:pt>
                <c:pt idx="1849">
                  <c:v>1701.85</c:v>
                </c:pt>
                <c:pt idx="1850">
                  <c:v>1953.56</c:v>
                </c:pt>
                <c:pt idx="1851">
                  <c:v>380.87</c:v>
                </c:pt>
                <c:pt idx="1852">
                  <c:v>1710.81</c:v>
                </c:pt>
                <c:pt idx="1853">
                  <c:v>1706.04</c:v>
                </c:pt>
                <c:pt idx="1854">
                  <c:v>556.76</c:v>
                </c:pt>
                <c:pt idx="1855">
                  <c:v>1604.93</c:v>
                </c:pt>
                <c:pt idx="1856">
                  <c:v>1196.45</c:v>
                </c:pt>
                <c:pt idx="1857">
                  <c:v>1540.12</c:v>
                </c:pt>
                <c:pt idx="1858">
                  <c:v>1420.06</c:v>
                </c:pt>
                <c:pt idx="1859">
                  <c:v>465.43</c:v>
                </c:pt>
                <c:pt idx="1860">
                  <c:v>1068.28</c:v>
                </c:pt>
                <c:pt idx="1861">
                  <c:v>1898.77</c:v>
                </c:pt>
                <c:pt idx="1862">
                  <c:v>1619</c:v>
                </c:pt>
                <c:pt idx="1863">
                  <c:v>748.39</c:v>
                </c:pt>
                <c:pt idx="1864">
                  <c:v>1970.59</c:v>
                </c:pt>
                <c:pt idx="1865">
                  <c:v>1565.48</c:v>
                </c:pt>
                <c:pt idx="1866">
                  <c:v>1487.59</c:v>
                </c:pt>
                <c:pt idx="1867">
                  <c:v>1742.97</c:v>
                </c:pt>
                <c:pt idx="1868">
                  <c:v>28.24</c:v>
                </c:pt>
                <c:pt idx="1869">
                  <c:v>1625.03</c:v>
                </c:pt>
                <c:pt idx="1870">
                  <c:v>388.57</c:v>
                </c:pt>
                <c:pt idx="1871">
                  <c:v>1175.3599999999999</c:v>
                </c:pt>
                <c:pt idx="1872">
                  <c:v>939.84</c:v>
                </c:pt>
                <c:pt idx="1873">
                  <c:v>854.48</c:v>
                </c:pt>
                <c:pt idx="1874">
                  <c:v>932.24</c:v>
                </c:pt>
                <c:pt idx="1875">
                  <c:v>334.98</c:v>
                </c:pt>
                <c:pt idx="1876">
                  <c:v>1509.89</c:v>
                </c:pt>
                <c:pt idx="1877">
                  <c:v>1802.19</c:v>
                </c:pt>
                <c:pt idx="1878">
                  <c:v>1004.92</c:v>
                </c:pt>
                <c:pt idx="1879">
                  <c:v>399.22</c:v>
                </c:pt>
                <c:pt idx="1880">
                  <c:v>46.73</c:v>
                </c:pt>
                <c:pt idx="1881">
                  <c:v>720.65</c:v>
                </c:pt>
                <c:pt idx="1882">
                  <c:v>1328.03</c:v>
                </c:pt>
                <c:pt idx="1883">
                  <c:v>397.08</c:v>
                </c:pt>
                <c:pt idx="1884">
                  <c:v>852.19</c:v>
                </c:pt>
                <c:pt idx="1885">
                  <c:v>1963.97</c:v>
                </c:pt>
                <c:pt idx="1886">
                  <c:v>463.69</c:v>
                </c:pt>
                <c:pt idx="1887">
                  <c:v>1431.8</c:v>
                </c:pt>
                <c:pt idx="1888">
                  <c:v>491.12</c:v>
                </c:pt>
                <c:pt idx="1889">
                  <c:v>318.2</c:v>
                </c:pt>
                <c:pt idx="1890">
                  <c:v>1240.46</c:v>
                </c:pt>
                <c:pt idx="1891">
                  <c:v>88.58</c:v>
                </c:pt>
                <c:pt idx="1892">
                  <c:v>1883.99</c:v>
                </c:pt>
                <c:pt idx="1893">
                  <c:v>1766.55</c:v>
                </c:pt>
                <c:pt idx="1894">
                  <c:v>1493.35</c:v>
                </c:pt>
                <c:pt idx="1895">
                  <c:v>1351.32</c:v>
                </c:pt>
                <c:pt idx="1896">
                  <c:v>1748.86</c:v>
                </c:pt>
                <c:pt idx="1897">
                  <c:v>1060.07</c:v>
                </c:pt>
                <c:pt idx="1898">
                  <c:v>1467.15</c:v>
                </c:pt>
                <c:pt idx="1899">
                  <c:v>145.94999999999999</c:v>
                </c:pt>
                <c:pt idx="1900">
                  <c:v>16.27</c:v>
                </c:pt>
                <c:pt idx="1901">
                  <c:v>744.05</c:v>
                </c:pt>
                <c:pt idx="1902">
                  <c:v>692.27</c:v>
                </c:pt>
                <c:pt idx="1903">
                  <c:v>1536.88</c:v>
                </c:pt>
                <c:pt idx="1904">
                  <c:v>1342.3</c:v>
                </c:pt>
                <c:pt idx="1905">
                  <c:v>1876.49</c:v>
                </c:pt>
                <c:pt idx="1906">
                  <c:v>1058.72</c:v>
                </c:pt>
                <c:pt idx="1907">
                  <c:v>720.66</c:v>
                </c:pt>
                <c:pt idx="1908">
                  <c:v>1308.58</c:v>
                </c:pt>
                <c:pt idx="1909">
                  <c:v>1313.43</c:v>
                </c:pt>
                <c:pt idx="1910">
                  <c:v>1031.94</c:v>
                </c:pt>
                <c:pt idx="1911">
                  <c:v>610.01</c:v>
                </c:pt>
                <c:pt idx="1912">
                  <c:v>1993.42</c:v>
                </c:pt>
                <c:pt idx="1913">
                  <c:v>1681.78</c:v>
                </c:pt>
                <c:pt idx="1914">
                  <c:v>1213.55</c:v>
                </c:pt>
                <c:pt idx="1915">
                  <c:v>798.26</c:v>
                </c:pt>
                <c:pt idx="1916">
                  <c:v>1489.94</c:v>
                </c:pt>
                <c:pt idx="1917">
                  <c:v>482.13</c:v>
                </c:pt>
                <c:pt idx="1918">
                  <c:v>1384.45</c:v>
                </c:pt>
                <c:pt idx="1919">
                  <c:v>505.39</c:v>
                </c:pt>
                <c:pt idx="1920">
                  <c:v>1036.83</c:v>
                </c:pt>
                <c:pt idx="1921">
                  <c:v>568.04999999999995</c:v>
                </c:pt>
                <c:pt idx="1922">
                  <c:v>555.79</c:v>
                </c:pt>
                <c:pt idx="1923">
                  <c:v>845.5</c:v>
                </c:pt>
                <c:pt idx="1924">
                  <c:v>86.85</c:v>
                </c:pt>
                <c:pt idx="1925">
                  <c:v>558.27</c:v>
                </c:pt>
                <c:pt idx="1926">
                  <c:v>664.83</c:v>
                </c:pt>
                <c:pt idx="1927">
                  <c:v>22.37</c:v>
                </c:pt>
                <c:pt idx="1928">
                  <c:v>1501.01</c:v>
                </c:pt>
                <c:pt idx="1929">
                  <c:v>1667.44</c:v>
                </c:pt>
                <c:pt idx="1930">
                  <c:v>201.69</c:v>
                </c:pt>
                <c:pt idx="1931">
                  <c:v>929.77</c:v>
                </c:pt>
                <c:pt idx="1932">
                  <c:v>440.38</c:v>
                </c:pt>
                <c:pt idx="1933">
                  <c:v>745.81</c:v>
                </c:pt>
                <c:pt idx="1934">
                  <c:v>1848.58</c:v>
                </c:pt>
                <c:pt idx="1935">
                  <c:v>838.03</c:v>
                </c:pt>
                <c:pt idx="1936">
                  <c:v>347.11</c:v>
                </c:pt>
                <c:pt idx="1937">
                  <c:v>1262.3499999999999</c:v>
                </c:pt>
                <c:pt idx="1938">
                  <c:v>1118.18</c:v>
                </c:pt>
                <c:pt idx="1939">
                  <c:v>785.97</c:v>
                </c:pt>
                <c:pt idx="1940">
                  <c:v>909.05</c:v>
                </c:pt>
                <c:pt idx="1941">
                  <c:v>1824.97</c:v>
                </c:pt>
                <c:pt idx="1942">
                  <c:v>1427.52</c:v>
                </c:pt>
                <c:pt idx="1943">
                  <c:v>543.34</c:v>
                </c:pt>
                <c:pt idx="1944">
                  <c:v>1812.99</c:v>
                </c:pt>
                <c:pt idx="1945">
                  <c:v>795.94</c:v>
                </c:pt>
                <c:pt idx="1946">
                  <c:v>1103.0899999999999</c:v>
                </c:pt>
                <c:pt idx="1947">
                  <c:v>1150.6300000000001</c:v>
                </c:pt>
                <c:pt idx="1948">
                  <c:v>123.26</c:v>
                </c:pt>
                <c:pt idx="1949">
                  <c:v>477.35</c:v>
                </c:pt>
                <c:pt idx="1950">
                  <c:v>1416.18</c:v>
                </c:pt>
                <c:pt idx="1951">
                  <c:v>73.099999999999994</c:v>
                </c:pt>
                <c:pt idx="1952">
                  <c:v>68.44</c:v>
                </c:pt>
                <c:pt idx="1953">
                  <c:v>1157.76</c:v>
                </c:pt>
                <c:pt idx="1954">
                  <c:v>1965.12</c:v>
                </c:pt>
                <c:pt idx="1955">
                  <c:v>1719.96</c:v>
                </c:pt>
                <c:pt idx="1956">
                  <c:v>785.47</c:v>
                </c:pt>
                <c:pt idx="1957">
                  <c:v>1802.22</c:v>
                </c:pt>
                <c:pt idx="1958">
                  <c:v>661.66</c:v>
                </c:pt>
                <c:pt idx="1959">
                  <c:v>1730.6</c:v>
                </c:pt>
                <c:pt idx="1960">
                  <c:v>1774.69</c:v>
                </c:pt>
                <c:pt idx="1961">
                  <c:v>1030.33</c:v>
                </c:pt>
                <c:pt idx="1962">
                  <c:v>1534.89</c:v>
                </c:pt>
                <c:pt idx="1963">
                  <c:v>47.89</c:v>
                </c:pt>
                <c:pt idx="1964">
                  <c:v>550.17999999999995</c:v>
                </c:pt>
                <c:pt idx="1965">
                  <c:v>384.19</c:v>
                </c:pt>
                <c:pt idx="1966">
                  <c:v>1284.31</c:v>
                </c:pt>
                <c:pt idx="1967">
                  <c:v>525.12</c:v>
                </c:pt>
                <c:pt idx="1968">
                  <c:v>581.62</c:v>
                </c:pt>
                <c:pt idx="1969">
                  <c:v>768.58</c:v>
                </c:pt>
                <c:pt idx="1970">
                  <c:v>757.57</c:v>
                </c:pt>
                <c:pt idx="1971">
                  <c:v>773.88</c:v>
                </c:pt>
                <c:pt idx="1972">
                  <c:v>1365.66</c:v>
                </c:pt>
                <c:pt idx="1973">
                  <c:v>1583.55</c:v>
                </c:pt>
                <c:pt idx="1974">
                  <c:v>1875.28</c:v>
                </c:pt>
                <c:pt idx="1975">
                  <c:v>649.46</c:v>
                </c:pt>
                <c:pt idx="1976">
                  <c:v>1714.83</c:v>
                </c:pt>
                <c:pt idx="1977">
                  <c:v>292.22000000000003</c:v>
                </c:pt>
                <c:pt idx="1978">
                  <c:v>1011.97</c:v>
                </c:pt>
                <c:pt idx="1979">
                  <c:v>164.25</c:v>
                </c:pt>
                <c:pt idx="1980">
                  <c:v>1533.47</c:v>
                </c:pt>
                <c:pt idx="1981">
                  <c:v>1763.28</c:v>
                </c:pt>
                <c:pt idx="1982">
                  <c:v>840.28</c:v>
                </c:pt>
                <c:pt idx="1983">
                  <c:v>1516.45</c:v>
                </c:pt>
                <c:pt idx="1984">
                  <c:v>304.94</c:v>
                </c:pt>
                <c:pt idx="1985">
                  <c:v>1788.3</c:v>
                </c:pt>
                <c:pt idx="1986">
                  <c:v>1821.81</c:v>
                </c:pt>
                <c:pt idx="1987">
                  <c:v>108.17</c:v>
                </c:pt>
                <c:pt idx="1988">
                  <c:v>411.11</c:v>
                </c:pt>
                <c:pt idx="1989">
                  <c:v>244.25</c:v>
                </c:pt>
                <c:pt idx="1990">
                  <c:v>1583.94</c:v>
                </c:pt>
                <c:pt idx="1991">
                  <c:v>347.69</c:v>
                </c:pt>
                <c:pt idx="1992">
                  <c:v>403.54</c:v>
                </c:pt>
                <c:pt idx="1993">
                  <c:v>382.22</c:v>
                </c:pt>
                <c:pt idx="1994">
                  <c:v>1539.73</c:v>
                </c:pt>
                <c:pt idx="1995">
                  <c:v>1262.97</c:v>
                </c:pt>
                <c:pt idx="1996">
                  <c:v>1706.02</c:v>
                </c:pt>
                <c:pt idx="1997">
                  <c:v>859.37</c:v>
                </c:pt>
                <c:pt idx="1998">
                  <c:v>1360.47</c:v>
                </c:pt>
                <c:pt idx="1999">
                  <c:v>989.11</c:v>
                </c:pt>
                <c:pt idx="2000">
                  <c:v>1402.89</c:v>
                </c:pt>
                <c:pt idx="2001">
                  <c:v>1775.42</c:v>
                </c:pt>
                <c:pt idx="2002">
                  <c:v>349.37</c:v>
                </c:pt>
                <c:pt idx="2003">
                  <c:v>1614.46</c:v>
                </c:pt>
                <c:pt idx="2004">
                  <c:v>1681.17</c:v>
                </c:pt>
                <c:pt idx="2005">
                  <c:v>1093.07</c:v>
                </c:pt>
                <c:pt idx="2006">
                  <c:v>1666.51</c:v>
                </c:pt>
                <c:pt idx="2007">
                  <c:v>671.46</c:v>
                </c:pt>
                <c:pt idx="2008">
                  <c:v>541.20000000000005</c:v>
                </c:pt>
                <c:pt idx="2009">
                  <c:v>1185.5899999999999</c:v>
                </c:pt>
                <c:pt idx="2010">
                  <c:v>1304.8900000000001</c:v>
                </c:pt>
                <c:pt idx="2011">
                  <c:v>867.34</c:v>
                </c:pt>
                <c:pt idx="2012">
                  <c:v>538.61</c:v>
                </c:pt>
                <c:pt idx="2013">
                  <c:v>1528.43</c:v>
                </c:pt>
                <c:pt idx="2014">
                  <c:v>497.24</c:v>
                </c:pt>
                <c:pt idx="2015">
                  <c:v>83.28</c:v>
                </c:pt>
                <c:pt idx="2016">
                  <c:v>36.35</c:v>
                </c:pt>
                <c:pt idx="2017">
                  <c:v>308.89999999999998</c:v>
                </c:pt>
                <c:pt idx="2018">
                  <c:v>1079.5999999999999</c:v>
                </c:pt>
                <c:pt idx="2019">
                  <c:v>1936.18</c:v>
                </c:pt>
                <c:pt idx="2020">
                  <c:v>932.4</c:v>
                </c:pt>
                <c:pt idx="2021">
                  <c:v>1653.86</c:v>
                </c:pt>
                <c:pt idx="2022">
                  <c:v>1710.05</c:v>
                </c:pt>
                <c:pt idx="2023">
                  <c:v>905.37</c:v>
                </c:pt>
                <c:pt idx="2024">
                  <c:v>209.17</c:v>
                </c:pt>
                <c:pt idx="2025">
                  <c:v>474.14</c:v>
                </c:pt>
                <c:pt idx="2026">
                  <c:v>1195.24</c:v>
                </c:pt>
                <c:pt idx="2027">
                  <c:v>177.9</c:v>
                </c:pt>
                <c:pt idx="2028">
                  <c:v>1694.57</c:v>
                </c:pt>
                <c:pt idx="2029">
                  <c:v>1344.04</c:v>
                </c:pt>
                <c:pt idx="2030">
                  <c:v>1276.33</c:v>
                </c:pt>
                <c:pt idx="2031">
                  <c:v>831.08</c:v>
                </c:pt>
                <c:pt idx="2032">
                  <c:v>1196.52</c:v>
                </c:pt>
                <c:pt idx="2033">
                  <c:v>934.44</c:v>
                </c:pt>
                <c:pt idx="2034">
                  <c:v>1910.83</c:v>
                </c:pt>
                <c:pt idx="2035">
                  <c:v>1866.7</c:v>
                </c:pt>
                <c:pt idx="2036">
                  <c:v>349.19</c:v>
                </c:pt>
                <c:pt idx="2037">
                  <c:v>782.48</c:v>
                </c:pt>
                <c:pt idx="2038">
                  <c:v>407.57</c:v>
                </c:pt>
                <c:pt idx="2039">
                  <c:v>412.94</c:v>
                </c:pt>
                <c:pt idx="2040">
                  <c:v>1767.36</c:v>
                </c:pt>
                <c:pt idx="2041">
                  <c:v>369.1</c:v>
                </c:pt>
                <c:pt idx="2042">
                  <c:v>523.01</c:v>
                </c:pt>
                <c:pt idx="2043">
                  <c:v>935.89</c:v>
                </c:pt>
                <c:pt idx="2044">
                  <c:v>232.41</c:v>
                </c:pt>
                <c:pt idx="2045">
                  <c:v>341.33</c:v>
                </c:pt>
                <c:pt idx="2046">
                  <c:v>467.83</c:v>
                </c:pt>
                <c:pt idx="2047">
                  <c:v>59.23</c:v>
                </c:pt>
                <c:pt idx="2048">
                  <c:v>1037.77</c:v>
                </c:pt>
                <c:pt idx="2049">
                  <c:v>1062.28</c:v>
                </c:pt>
                <c:pt idx="2050">
                  <c:v>86.55</c:v>
                </c:pt>
                <c:pt idx="2051">
                  <c:v>1362.38</c:v>
                </c:pt>
                <c:pt idx="2052">
                  <c:v>1114.8900000000001</c:v>
                </c:pt>
                <c:pt idx="2053">
                  <c:v>709.28</c:v>
                </c:pt>
                <c:pt idx="2054">
                  <c:v>989.34</c:v>
                </c:pt>
                <c:pt idx="2055">
                  <c:v>1524.4</c:v>
                </c:pt>
                <c:pt idx="2056">
                  <c:v>916.11</c:v>
                </c:pt>
                <c:pt idx="2057">
                  <c:v>709.31</c:v>
                </c:pt>
                <c:pt idx="2058">
                  <c:v>1473.55</c:v>
                </c:pt>
                <c:pt idx="2059">
                  <c:v>1855.2</c:v>
                </c:pt>
                <c:pt idx="2060">
                  <c:v>413.51</c:v>
                </c:pt>
                <c:pt idx="2061">
                  <c:v>819.93</c:v>
                </c:pt>
                <c:pt idx="2062">
                  <c:v>982.74</c:v>
                </c:pt>
                <c:pt idx="2063">
                  <c:v>1176.3399999999999</c:v>
                </c:pt>
                <c:pt idx="2064">
                  <c:v>1908.52</c:v>
                </c:pt>
                <c:pt idx="2065">
                  <c:v>279.56</c:v>
                </c:pt>
                <c:pt idx="2066">
                  <c:v>1305.68</c:v>
                </c:pt>
                <c:pt idx="2067">
                  <c:v>1388.45</c:v>
                </c:pt>
                <c:pt idx="2068">
                  <c:v>1922.99</c:v>
                </c:pt>
                <c:pt idx="2069">
                  <c:v>1541.48</c:v>
                </c:pt>
                <c:pt idx="2070">
                  <c:v>1206.68</c:v>
                </c:pt>
                <c:pt idx="2071">
                  <c:v>1185.46</c:v>
                </c:pt>
                <c:pt idx="2072">
                  <c:v>371.73</c:v>
                </c:pt>
                <c:pt idx="2073">
                  <c:v>1315.55</c:v>
                </c:pt>
                <c:pt idx="2074">
                  <c:v>458.63</c:v>
                </c:pt>
                <c:pt idx="2075">
                  <c:v>885.13</c:v>
                </c:pt>
                <c:pt idx="2076">
                  <c:v>517.99</c:v>
                </c:pt>
                <c:pt idx="2077">
                  <c:v>1880.31</c:v>
                </c:pt>
                <c:pt idx="2078">
                  <c:v>1547.66</c:v>
                </c:pt>
                <c:pt idx="2079">
                  <c:v>521.13</c:v>
                </c:pt>
                <c:pt idx="2080">
                  <c:v>1290.24</c:v>
                </c:pt>
                <c:pt idx="2081">
                  <c:v>780.58</c:v>
                </c:pt>
                <c:pt idx="2082">
                  <c:v>654.32000000000005</c:v>
                </c:pt>
                <c:pt idx="2083">
                  <c:v>347.25</c:v>
                </c:pt>
                <c:pt idx="2084">
                  <c:v>492.53</c:v>
                </c:pt>
                <c:pt idx="2085">
                  <c:v>487.19</c:v>
                </c:pt>
                <c:pt idx="2086">
                  <c:v>990.33</c:v>
                </c:pt>
                <c:pt idx="2087">
                  <c:v>217.19</c:v>
                </c:pt>
                <c:pt idx="2088">
                  <c:v>1354.39</c:v>
                </c:pt>
                <c:pt idx="2089">
                  <c:v>1991.36</c:v>
                </c:pt>
                <c:pt idx="2090">
                  <c:v>1793.31</c:v>
                </c:pt>
                <c:pt idx="2091">
                  <c:v>322.64999999999998</c:v>
                </c:pt>
                <c:pt idx="2092">
                  <c:v>345.83</c:v>
                </c:pt>
                <c:pt idx="2093">
                  <c:v>89.39</c:v>
                </c:pt>
                <c:pt idx="2094">
                  <c:v>1256.8699999999999</c:v>
                </c:pt>
                <c:pt idx="2095">
                  <c:v>817.17</c:v>
                </c:pt>
                <c:pt idx="2096">
                  <c:v>338.01</c:v>
                </c:pt>
                <c:pt idx="2097">
                  <c:v>139.38</c:v>
                </c:pt>
                <c:pt idx="2098">
                  <c:v>1211.77</c:v>
                </c:pt>
                <c:pt idx="2099">
                  <c:v>114.47</c:v>
                </c:pt>
                <c:pt idx="2100">
                  <c:v>1851.55</c:v>
                </c:pt>
                <c:pt idx="2101">
                  <c:v>855.76</c:v>
                </c:pt>
                <c:pt idx="2102">
                  <c:v>887.89</c:v>
                </c:pt>
                <c:pt idx="2103">
                  <c:v>139.6</c:v>
                </c:pt>
                <c:pt idx="2104">
                  <c:v>962.88</c:v>
                </c:pt>
                <c:pt idx="2105">
                  <c:v>389.01</c:v>
                </c:pt>
                <c:pt idx="2106">
                  <c:v>789.28</c:v>
                </c:pt>
                <c:pt idx="2107">
                  <c:v>228.01</c:v>
                </c:pt>
                <c:pt idx="2108">
                  <c:v>632.29999999999995</c:v>
                </c:pt>
                <c:pt idx="2109">
                  <c:v>350.26</c:v>
                </c:pt>
                <c:pt idx="2110">
                  <c:v>297.31</c:v>
                </c:pt>
                <c:pt idx="2111">
                  <c:v>1747.36</c:v>
                </c:pt>
                <c:pt idx="2112">
                  <c:v>469.45</c:v>
                </c:pt>
                <c:pt idx="2113">
                  <c:v>1812.11</c:v>
                </c:pt>
                <c:pt idx="2114">
                  <c:v>12.44</c:v>
                </c:pt>
                <c:pt idx="2115">
                  <c:v>891.43</c:v>
                </c:pt>
                <c:pt idx="2116">
                  <c:v>1676.29</c:v>
                </c:pt>
                <c:pt idx="2117">
                  <c:v>1882.22</c:v>
                </c:pt>
                <c:pt idx="2118">
                  <c:v>1951.6</c:v>
                </c:pt>
                <c:pt idx="2119">
                  <c:v>1619.12</c:v>
                </c:pt>
                <c:pt idx="2120">
                  <c:v>1091.1400000000001</c:v>
                </c:pt>
                <c:pt idx="2121">
                  <c:v>1409.19</c:v>
                </c:pt>
                <c:pt idx="2122">
                  <c:v>937.69</c:v>
                </c:pt>
                <c:pt idx="2123">
                  <c:v>524.6</c:v>
                </c:pt>
                <c:pt idx="2124">
                  <c:v>102.74</c:v>
                </c:pt>
                <c:pt idx="2125">
                  <c:v>1869.13</c:v>
                </c:pt>
                <c:pt idx="2126">
                  <c:v>1202.22</c:v>
                </c:pt>
                <c:pt idx="2127">
                  <c:v>1356.1</c:v>
                </c:pt>
                <c:pt idx="2128">
                  <c:v>169.21</c:v>
                </c:pt>
                <c:pt idx="2129">
                  <c:v>1366.77</c:v>
                </c:pt>
                <c:pt idx="2130">
                  <c:v>1127.67</c:v>
                </c:pt>
                <c:pt idx="2131">
                  <c:v>1462.23</c:v>
                </c:pt>
                <c:pt idx="2132">
                  <c:v>1052</c:v>
                </c:pt>
                <c:pt idx="2133">
                  <c:v>1070.83</c:v>
                </c:pt>
                <c:pt idx="2134">
                  <c:v>260.33999999999997</c:v>
                </c:pt>
                <c:pt idx="2135">
                  <c:v>934.47</c:v>
                </c:pt>
                <c:pt idx="2136">
                  <c:v>604.35</c:v>
                </c:pt>
                <c:pt idx="2137">
                  <c:v>783.93</c:v>
                </c:pt>
                <c:pt idx="2138">
                  <c:v>20.36</c:v>
                </c:pt>
                <c:pt idx="2139">
                  <c:v>183.85</c:v>
                </c:pt>
                <c:pt idx="2140">
                  <c:v>1359.83</c:v>
                </c:pt>
                <c:pt idx="2141">
                  <c:v>310.08</c:v>
                </c:pt>
                <c:pt idx="2142">
                  <c:v>1197.4000000000001</c:v>
                </c:pt>
                <c:pt idx="2143">
                  <c:v>973.54</c:v>
                </c:pt>
                <c:pt idx="2144">
                  <c:v>1464.42</c:v>
                </c:pt>
                <c:pt idx="2145">
                  <c:v>1856.76</c:v>
                </c:pt>
                <c:pt idx="2146">
                  <c:v>599.4</c:v>
                </c:pt>
                <c:pt idx="2147">
                  <c:v>567.17999999999995</c:v>
                </c:pt>
                <c:pt idx="2148">
                  <c:v>1712.8</c:v>
                </c:pt>
                <c:pt idx="2149">
                  <c:v>817.05</c:v>
                </c:pt>
                <c:pt idx="2150">
                  <c:v>1341.89</c:v>
                </c:pt>
                <c:pt idx="2151">
                  <c:v>1117.8399999999999</c:v>
                </c:pt>
                <c:pt idx="2152">
                  <c:v>1143</c:v>
                </c:pt>
                <c:pt idx="2153">
                  <c:v>1362.84</c:v>
                </c:pt>
                <c:pt idx="2154">
                  <c:v>1155.8800000000001</c:v>
                </c:pt>
                <c:pt idx="2155">
                  <c:v>1919.47</c:v>
                </c:pt>
                <c:pt idx="2156">
                  <c:v>515.97</c:v>
                </c:pt>
                <c:pt idx="2157">
                  <c:v>1735.16</c:v>
                </c:pt>
                <c:pt idx="2158">
                  <c:v>219.53</c:v>
                </c:pt>
                <c:pt idx="2159">
                  <c:v>1970.95</c:v>
                </c:pt>
                <c:pt idx="2160">
                  <c:v>1696.2</c:v>
                </c:pt>
                <c:pt idx="2161">
                  <c:v>1644.13</c:v>
                </c:pt>
                <c:pt idx="2162">
                  <c:v>428.03</c:v>
                </c:pt>
                <c:pt idx="2163">
                  <c:v>1433.17</c:v>
                </c:pt>
                <c:pt idx="2164">
                  <c:v>662.76</c:v>
                </c:pt>
                <c:pt idx="2165">
                  <c:v>171.22</c:v>
                </c:pt>
                <c:pt idx="2166">
                  <c:v>1287.8800000000001</c:v>
                </c:pt>
                <c:pt idx="2167">
                  <c:v>1267.76</c:v>
                </c:pt>
                <c:pt idx="2168">
                  <c:v>1039.26</c:v>
                </c:pt>
                <c:pt idx="2169">
                  <c:v>1774.4</c:v>
                </c:pt>
                <c:pt idx="2170">
                  <c:v>910.82</c:v>
                </c:pt>
                <c:pt idx="2171">
                  <c:v>636.1</c:v>
                </c:pt>
                <c:pt idx="2172">
                  <c:v>138.12</c:v>
                </c:pt>
                <c:pt idx="2173">
                  <c:v>1599.73</c:v>
                </c:pt>
                <c:pt idx="2174">
                  <c:v>1908.33</c:v>
                </c:pt>
                <c:pt idx="2175">
                  <c:v>1731.65</c:v>
                </c:pt>
                <c:pt idx="2176">
                  <c:v>225.22</c:v>
                </c:pt>
                <c:pt idx="2177">
                  <c:v>1773.7</c:v>
                </c:pt>
                <c:pt idx="2178">
                  <c:v>1256.3399999999999</c:v>
                </c:pt>
                <c:pt idx="2179">
                  <c:v>1999.47</c:v>
                </c:pt>
                <c:pt idx="2180">
                  <c:v>1316.61</c:v>
                </c:pt>
                <c:pt idx="2181">
                  <c:v>242.21</c:v>
                </c:pt>
                <c:pt idx="2182">
                  <c:v>1388.86</c:v>
                </c:pt>
                <c:pt idx="2183">
                  <c:v>1618.77</c:v>
                </c:pt>
                <c:pt idx="2184">
                  <c:v>919.25</c:v>
                </c:pt>
                <c:pt idx="2185">
                  <c:v>1555.92</c:v>
                </c:pt>
                <c:pt idx="2186">
                  <c:v>1508.1</c:v>
                </c:pt>
                <c:pt idx="2187">
                  <c:v>1181.3900000000001</c:v>
                </c:pt>
                <c:pt idx="2188">
                  <c:v>324.89999999999998</c:v>
                </c:pt>
                <c:pt idx="2189">
                  <c:v>476.03</c:v>
                </c:pt>
                <c:pt idx="2190">
                  <c:v>1489</c:v>
                </c:pt>
                <c:pt idx="2191">
                  <c:v>1622.69</c:v>
                </c:pt>
                <c:pt idx="2192">
                  <c:v>410.54</c:v>
                </c:pt>
                <c:pt idx="2193">
                  <c:v>127.44</c:v>
                </c:pt>
                <c:pt idx="2194">
                  <c:v>1721.17</c:v>
                </c:pt>
                <c:pt idx="2195">
                  <c:v>685.41</c:v>
                </c:pt>
                <c:pt idx="2196">
                  <c:v>1680.32</c:v>
                </c:pt>
                <c:pt idx="2197">
                  <c:v>1418.54</c:v>
                </c:pt>
                <c:pt idx="2198">
                  <c:v>1898.96</c:v>
                </c:pt>
                <c:pt idx="2199">
                  <c:v>1809.42</c:v>
                </c:pt>
                <c:pt idx="2200">
                  <c:v>65.569999999999993</c:v>
                </c:pt>
                <c:pt idx="2201">
                  <c:v>866.02</c:v>
                </c:pt>
                <c:pt idx="2202">
                  <c:v>1764.59</c:v>
                </c:pt>
                <c:pt idx="2203">
                  <c:v>767.68</c:v>
                </c:pt>
                <c:pt idx="2204">
                  <c:v>417.66</c:v>
                </c:pt>
                <c:pt idx="2205">
                  <c:v>194.23</c:v>
                </c:pt>
                <c:pt idx="2206">
                  <c:v>1180.92</c:v>
                </c:pt>
                <c:pt idx="2207">
                  <c:v>131.38</c:v>
                </c:pt>
                <c:pt idx="2208">
                  <c:v>63.59</c:v>
                </c:pt>
                <c:pt idx="2209">
                  <c:v>467.77</c:v>
                </c:pt>
                <c:pt idx="2210">
                  <c:v>135.66999999999999</c:v>
                </c:pt>
                <c:pt idx="2211">
                  <c:v>750.64</c:v>
                </c:pt>
                <c:pt idx="2212">
                  <c:v>10.44</c:v>
                </c:pt>
                <c:pt idx="2213">
                  <c:v>1838.4</c:v>
                </c:pt>
                <c:pt idx="2214">
                  <c:v>1460.54</c:v>
                </c:pt>
                <c:pt idx="2215">
                  <c:v>1771.7</c:v>
                </c:pt>
                <c:pt idx="2216">
                  <c:v>1009.28</c:v>
                </c:pt>
                <c:pt idx="2217">
                  <c:v>1871.34</c:v>
                </c:pt>
                <c:pt idx="2218">
                  <c:v>272.75</c:v>
                </c:pt>
                <c:pt idx="2219">
                  <c:v>1642.47</c:v>
                </c:pt>
                <c:pt idx="2220">
                  <c:v>356.6</c:v>
                </c:pt>
                <c:pt idx="2221">
                  <c:v>422.88</c:v>
                </c:pt>
                <c:pt idx="2222">
                  <c:v>1793.78</c:v>
                </c:pt>
                <c:pt idx="2223">
                  <c:v>851.34</c:v>
                </c:pt>
                <c:pt idx="2224">
                  <c:v>162.85</c:v>
                </c:pt>
                <c:pt idx="2225">
                  <c:v>1992.83</c:v>
                </c:pt>
                <c:pt idx="2226">
                  <c:v>1867.8</c:v>
                </c:pt>
                <c:pt idx="2227">
                  <c:v>782.56</c:v>
                </c:pt>
                <c:pt idx="2228">
                  <c:v>335.89</c:v>
                </c:pt>
                <c:pt idx="2229">
                  <c:v>673.97</c:v>
                </c:pt>
                <c:pt idx="2230">
                  <c:v>1350.36</c:v>
                </c:pt>
                <c:pt idx="2231">
                  <c:v>458.09</c:v>
                </c:pt>
                <c:pt idx="2232">
                  <c:v>1466.92</c:v>
                </c:pt>
                <c:pt idx="2233">
                  <c:v>1312.09</c:v>
                </c:pt>
                <c:pt idx="2234">
                  <c:v>1954.01</c:v>
                </c:pt>
                <c:pt idx="2235">
                  <c:v>149.25</c:v>
                </c:pt>
                <c:pt idx="2236">
                  <c:v>171.69</c:v>
                </c:pt>
                <c:pt idx="2237">
                  <c:v>120.1</c:v>
                </c:pt>
                <c:pt idx="2238">
                  <c:v>603.21</c:v>
                </c:pt>
                <c:pt idx="2239">
                  <c:v>1503.32</c:v>
                </c:pt>
                <c:pt idx="2240">
                  <c:v>1947.39</c:v>
                </c:pt>
                <c:pt idx="2241">
                  <c:v>438.13</c:v>
                </c:pt>
                <c:pt idx="2242">
                  <c:v>11.6</c:v>
                </c:pt>
                <c:pt idx="2243">
                  <c:v>1749.27</c:v>
                </c:pt>
                <c:pt idx="2244">
                  <c:v>685.96</c:v>
                </c:pt>
                <c:pt idx="2245">
                  <c:v>1165.0999999999999</c:v>
                </c:pt>
                <c:pt idx="2246">
                  <c:v>317.02999999999997</c:v>
                </c:pt>
                <c:pt idx="2247">
                  <c:v>192.92</c:v>
                </c:pt>
                <c:pt idx="2248">
                  <c:v>1718.75</c:v>
                </c:pt>
                <c:pt idx="2249">
                  <c:v>1315.46</c:v>
                </c:pt>
                <c:pt idx="2250">
                  <c:v>1013.64</c:v>
                </c:pt>
                <c:pt idx="2251">
                  <c:v>961.9</c:v>
                </c:pt>
                <c:pt idx="2252">
                  <c:v>1971.14</c:v>
                </c:pt>
                <c:pt idx="2253">
                  <c:v>857.8</c:v>
                </c:pt>
                <c:pt idx="2254">
                  <c:v>82.86</c:v>
                </c:pt>
                <c:pt idx="2255">
                  <c:v>452.79</c:v>
                </c:pt>
                <c:pt idx="2256">
                  <c:v>1138.32</c:v>
                </c:pt>
                <c:pt idx="2257">
                  <c:v>1502.64</c:v>
                </c:pt>
                <c:pt idx="2258">
                  <c:v>807.52</c:v>
                </c:pt>
                <c:pt idx="2259">
                  <c:v>1807.52</c:v>
                </c:pt>
                <c:pt idx="2260">
                  <c:v>808.64</c:v>
                </c:pt>
                <c:pt idx="2261">
                  <c:v>37.9</c:v>
                </c:pt>
                <c:pt idx="2262">
                  <c:v>982.59</c:v>
                </c:pt>
                <c:pt idx="2263">
                  <c:v>1041.8599999999999</c:v>
                </c:pt>
                <c:pt idx="2264">
                  <c:v>134.13999999999999</c:v>
                </c:pt>
                <c:pt idx="2265">
                  <c:v>579.95000000000005</c:v>
                </c:pt>
                <c:pt idx="2266">
                  <c:v>1557.58</c:v>
                </c:pt>
                <c:pt idx="2267">
                  <c:v>987.25</c:v>
                </c:pt>
                <c:pt idx="2268">
                  <c:v>1853.38</c:v>
                </c:pt>
                <c:pt idx="2269">
                  <c:v>1634.57</c:v>
                </c:pt>
                <c:pt idx="2270">
                  <c:v>1983.35</c:v>
                </c:pt>
                <c:pt idx="2271">
                  <c:v>1483.96</c:v>
                </c:pt>
                <c:pt idx="2272">
                  <c:v>139.41999999999999</c:v>
                </c:pt>
                <c:pt idx="2273">
                  <c:v>673.67</c:v>
                </c:pt>
                <c:pt idx="2274">
                  <c:v>946.41</c:v>
                </c:pt>
                <c:pt idx="2275">
                  <c:v>719.9</c:v>
                </c:pt>
                <c:pt idx="2276">
                  <c:v>449.32</c:v>
                </c:pt>
                <c:pt idx="2277">
                  <c:v>1210.06</c:v>
                </c:pt>
                <c:pt idx="2278">
                  <c:v>1688.09</c:v>
                </c:pt>
                <c:pt idx="2279">
                  <c:v>1722</c:v>
                </c:pt>
                <c:pt idx="2280">
                  <c:v>228.43</c:v>
                </c:pt>
                <c:pt idx="2281">
                  <c:v>1922.79</c:v>
                </c:pt>
                <c:pt idx="2282">
                  <c:v>400.07</c:v>
                </c:pt>
                <c:pt idx="2283">
                  <c:v>921.07</c:v>
                </c:pt>
                <c:pt idx="2284">
                  <c:v>1847.33</c:v>
                </c:pt>
                <c:pt idx="2285">
                  <c:v>1868.78</c:v>
                </c:pt>
                <c:pt idx="2286">
                  <c:v>649.79</c:v>
                </c:pt>
                <c:pt idx="2287">
                  <c:v>1803.1</c:v>
                </c:pt>
                <c:pt idx="2288">
                  <c:v>364.49</c:v>
                </c:pt>
                <c:pt idx="2289">
                  <c:v>562.91999999999996</c:v>
                </c:pt>
                <c:pt idx="2290">
                  <c:v>169.92</c:v>
                </c:pt>
                <c:pt idx="2291">
                  <c:v>1306.5999999999999</c:v>
                </c:pt>
                <c:pt idx="2292">
                  <c:v>264.45999999999998</c:v>
                </c:pt>
                <c:pt idx="2293">
                  <c:v>1847.94</c:v>
                </c:pt>
                <c:pt idx="2294">
                  <c:v>1190.2</c:v>
                </c:pt>
                <c:pt idx="2295">
                  <c:v>1481.16</c:v>
                </c:pt>
                <c:pt idx="2296">
                  <c:v>1017.59</c:v>
                </c:pt>
                <c:pt idx="2297">
                  <c:v>1026.82</c:v>
                </c:pt>
                <c:pt idx="2298">
                  <c:v>57.89</c:v>
                </c:pt>
                <c:pt idx="2299">
                  <c:v>466.97</c:v>
                </c:pt>
                <c:pt idx="2300">
                  <c:v>1637.94</c:v>
                </c:pt>
                <c:pt idx="2301">
                  <c:v>955.82</c:v>
                </c:pt>
                <c:pt idx="2302">
                  <c:v>556.05999999999995</c:v>
                </c:pt>
                <c:pt idx="2303">
                  <c:v>527.33000000000004</c:v>
                </c:pt>
                <c:pt idx="2304">
                  <c:v>631.41</c:v>
                </c:pt>
                <c:pt idx="2305">
                  <c:v>1120.53</c:v>
                </c:pt>
                <c:pt idx="2306">
                  <c:v>956.84</c:v>
                </c:pt>
                <c:pt idx="2307">
                  <c:v>967.07</c:v>
                </c:pt>
                <c:pt idx="2308">
                  <c:v>1015.31</c:v>
                </c:pt>
                <c:pt idx="2309">
                  <c:v>283.56</c:v>
                </c:pt>
                <c:pt idx="2310">
                  <c:v>12.42</c:v>
                </c:pt>
                <c:pt idx="2311">
                  <c:v>1495.95</c:v>
                </c:pt>
                <c:pt idx="2312">
                  <c:v>1058.17</c:v>
                </c:pt>
                <c:pt idx="2313">
                  <c:v>612.99</c:v>
                </c:pt>
                <c:pt idx="2314">
                  <c:v>1381.21</c:v>
                </c:pt>
                <c:pt idx="2315">
                  <c:v>195.11</c:v>
                </c:pt>
                <c:pt idx="2316">
                  <c:v>1539.13</c:v>
                </c:pt>
                <c:pt idx="2317">
                  <c:v>734.6</c:v>
                </c:pt>
                <c:pt idx="2318">
                  <c:v>747.39</c:v>
                </c:pt>
                <c:pt idx="2319">
                  <c:v>417.33</c:v>
                </c:pt>
                <c:pt idx="2320">
                  <c:v>1463.66</c:v>
                </c:pt>
                <c:pt idx="2321">
                  <c:v>720.72</c:v>
                </c:pt>
                <c:pt idx="2322">
                  <c:v>1338.86</c:v>
                </c:pt>
                <c:pt idx="2323">
                  <c:v>175.19</c:v>
                </c:pt>
                <c:pt idx="2324">
                  <c:v>1725.89</c:v>
                </c:pt>
                <c:pt idx="2325">
                  <c:v>1078.52</c:v>
                </c:pt>
                <c:pt idx="2326">
                  <c:v>941.13</c:v>
                </c:pt>
                <c:pt idx="2327">
                  <c:v>1981.21</c:v>
                </c:pt>
                <c:pt idx="2328">
                  <c:v>598.1</c:v>
                </c:pt>
                <c:pt idx="2329">
                  <c:v>1676.09</c:v>
                </c:pt>
                <c:pt idx="2330">
                  <c:v>332.68</c:v>
                </c:pt>
                <c:pt idx="2331">
                  <c:v>1760.1</c:v>
                </c:pt>
                <c:pt idx="2332">
                  <c:v>1024.17</c:v>
                </c:pt>
                <c:pt idx="2333">
                  <c:v>1906.47</c:v>
                </c:pt>
                <c:pt idx="2334">
                  <c:v>1065.9100000000001</c:v>
                </c:pt>
                <c:pt idx="2335">
                  <c:v>1616.7</c:v>
                </c:pt>
                <c:pt idx="2336">
                  <c:v>1247.32</c:v>
                </c:pt>
                <c:pt idx="2337">
                  <c:v>443.6</c:v>
                </c:pt>
                <c:pt idx="2338">
                  <c:v>275.07</c:v>
                </c:pt>
                <c:pt idx="2339">
                  <c:v>516.09</c:v>
                </c:pt>
                <c:pt idx="2340">
                  <c:v>1261.56</c:v>
                </c:pt>
                <c:pt idx="2341">
                  <c:v>96.15</c:v>
                </c:pt>
                <c:pt idx="2342">
                  <c:v>1244.08</c:v>
                </c:pt>
                <c:pt idx="2343">
                  <c:v>176.06</c:v>
                </c:pt>
                <c:pt idx="2344">
                  <c:v>1197.8399999999999</c:v>
                </c:pt>
                <c:pt idx="2345">
                  <c:v>551.07000000000005</c:v>
                </c:pt>
                <c:pt idx="2346">
                  <c:v>1498.04</c:v>
                </c:pt>
                <c:pt idx="2347">
                  <c:v>441.89</c:v>
                </c:pt>
                <c:pt idx="2348">
                  <c:v>1074.8599999999999</c:v>
                </c:pt>
                <c:pt idx="2349">
                  <c:v>1762.83</c:v>
                </c:pt>
                <c:pt idx="2350">
                  <c:v>836.22</c:v>
                </c:pt>
                <c:pt idx="2351">
                  <c:v>956.58</c:v>
                </c:pt>
                <c:pt idx="2352">
                  <c:v>685.06</c:v>
                </c:pt>
                <c:pt idx="2353">
                  <c:v>127.37</c:v>
                </c:pt>
                <c:pt idx="2354">
                  <c:v>1111.53</c:v>
                </c:pt>
                <c:pt idx="2355">
                  <c:v>82.5</c:v>
                </c:pt>
                <c:pt idx="2356">
                  <c:v>1149.98</c:v>
                </c:pt>
                <c:pt idx="2357">
                  <c:v>943.15</c:v>
                </c:pt>
                <c:pt idx="2358">
                  <c:v>1372.74</c:v>
                </c:pt>
                <c:pt idx="2359">
                  <c:v>1180.95</c:v>
                </c:pt>
                <c:pt idx="2360">
                  <c:v>475.85</c:v>
                </c:pt>
                <c:pt idx="2361">
                  <c:v>414.15</c:v>
                </c:pt>
                <c:pt idx="2362">
                  <c:v>1396.27</c:v>
                </c:pt>
                <c:pt idx="2363">
                  <c:v>1735.64</c:v>
                </c:pt>
                <c:pt idx="2364">
                  <c:v>1881.93</c:v>
                </c:pt>
                <c:pt idx="2365">
                  <c:v>456.9</c:v>
                </c:pt>
                <c:pt idx="2366">
                  <c:v>262.88</c:v>
                </c:pt>
                <c:pt idx="2367">
                  <c:v>836.36</c:v>
                </c:pt>
                <c:pt idx="2368">
                  <c:v>669.83</c:v>
                </c:pt>
                <c:pt idx="2369">
                  <c:v>1589.68</c:v>
                </c:pt>
                <c:pt idx="2370">
                  <c:v>510.31</c:v>
                </c:pt>
                <c:pt idx="2371">
                  <c:v>1347.84</c:v>
                </c:pt>
                <c:pt idx="2372">
                  <c:v>1567.59</c:v>
                </c:pt>
                <c:pt idx="2373">
                  <c:v>1732.68</c:v>
                </c:pt>
                <c:pt idx="2374">
                  <c:v>801.71</c:v>
                </c:pt>
                <c:pt idx="2375">
                  <c:v>1234.5</c:v>
                </c:pt>
                <c:pt idx="2376">
                  <c:v>675.51</c:v>
                </c:pt>
                <c:pt idx="2377">
                  <c:v>616.16</c:v>
                </c:pt>
                <c:pt idx="2378">
                  <c:v>524.34</c:v>
                </c:pt>
                <c:pt idx="2379">
                  <c:v>1286.4100000000001</c:v>
                </c:pt>
                <c:pt idx="2380">
                  <c:v>709.24</c:v>
                </c:pt>
                <c:pt idx="2381">
                  <c:v>86.68</c:v>
                </c:pt>
                <c:pt idx="2382">
                  <c:v>1107.93</c:v>
                </c:pt>
                <c:pt idx="2383">
                  <c:v>1629.08</c:v>
                </c:pt>
                <c:pt idx="2384">
                  <c:v>1567.7</c:v>
                </c:pt>
                <c:pt idx="2385">
                  <c:v>188.39</c:v>
                </c:pt>
                <c:pt idx="2386">
                  <c:v>960.88</c:v>
                </c:pt>
                <c:pt idx="2387">
                  <c:v>558.88</c:v>
                </c:pt>
                <c:pt idx="2388">
                  <c:v>1455.94</c:v>
                </c:pt>
                <c:pt idx="2389">
                  <c:v>938.54</c:v>
                </c:pt>
                <c:pt idx="2390">
                  <c:v>1489.73</c:v>
                </c:pt>
                <c:pt idx="2391">
                  <c:v>428.89</c:v>
                </c:pt>
                <c:pt idx="2392">
                  <c:v>449.37</c:v>
                </c:pt>
                <c:pt idx="2393">
                  <c:v>1752.52</c:v>
                </c:pt>
                <c:pt idx="2394">
                  <c:v>294.18</c:v>
                </c:pt>
                <c:pt idx="2395">
                  <c:v>1317.79</c:v>
                </c:pt>
                <c:pt idx="2396">
                  <c:v>1521.09</c:v>
                </c:pt>
                <c:pt idx="2397">
                  <c:v>1231.31</c:v>
                </c:pt>
                <c:pt idx="2398">
                  <c:v>1413.09</c:v>
                </c:pt>
                <c:pt idx="2399">
                  <c:v>18.21</c:v>
                </c:pt>
                <c:pt idx="2400">
                  <c:v>1498.43</c:v>
                </c:pt>
                <c:pt idx="2401">
                  <c:v>1644.43</c:v>
                </c:pt>
                <c:pt idx="2402">
                  <c:v>1422.35</c:v>
                </c:pt>
                <c:pt idx="2403">
                  <c:v>1652.5</c:v>
                </c:pt>
                <c:pt idx="2404">
                  <c:v>114.29</c:v>
                </c:pt>
                <c:pt idx="2405">
                  <c:v>1784.84</c:v>
                </c:pt>
                <c:pt idx="2406">
                  <c:v>755.42</c:v>
                </c:pt>
                <c:pt idx="2407">
                  <c:v>1179.55</c:v>
                </c:pt>
                <c:pt idx="2408">
                  <c:v>792.74</c:v>
                </c:pt>
                <c:pt idx="2409">
                  <c:v>1979.48</c:v>
                </c:pt>
                <c:pt idx="2410">
                  <c:v>896.09</c:v>
                </c:pt>
                <c:pt idx="2411">
                  <c:v>1877.56</c:v>
                </c:pt>
                <c:pt idx="2412">
                  <c:v>1049.5999999999999</c:v>
                </c:pt>
                <c:pt idx="2413">
                  <c:v>1480.48</c:v>
                </c:pt>
                <c:pt idx="2414">
                  <c:v>1790.25</c:v>
                </c:pt>
                <c:pt idx="2415">
                  <c:v>107.61</c:v>
                </c:pt>
                <c:pt idx="2416">
                  <c:v>235.59</c:v>
                </c:pt>
                <c:pt idx="2417">
                  <c:v>1446.86</c:v>
                </c:pt>
                <c:pt idx="2418">
                  <c:v>332.9</c:v>
                </c:pt>
                <c:pt idx="2419">
                  <c:v>1060.57</c:v>
                </c:pt>
                <c:pt idx="2420">
                  <c:v>1920.28</c:v>
                </c:pt>
                <c:pt idx="2421">
                  <c:v>1762.88</c:v>
                </c:pt>
                <c:pt idx="2422">
                  <c:v>1814.26</c:v>
                </c:pt>
                <c:pt idx="2423">
                  <c:v>493.72</c:v>
                </c:pt>
                <c:pt idx="2424">
                  <c:v>361.7</c:v>
                </c:pt>
                <c:pt idx="2425">
                  <c:v>407.36</c:v>
                </c:pt>
                <c:pt idx="2426">
                  <c:v>1738.54</c:v>
                </c:pt>
                <c:pt idx="2427">
                  <c:v>302.02999999999997</c:v>
                </c:pt>
                <c:pt idx="2428">
                  <c:v>956.38</c:v>
                </c:pt>
                <c:pt idx="2429">
                  <c:v>344.24</c:v>
                </c:pt>
                <c:pt idx="2430">
                  <c:v>1734.11</c:v>
                </c:pt>
                <c:pt idx="2431">
                  <c:v>1437.49</c:v>
                </c:pt>
                <c:pt idx="2432">
                  <c:v>633.41</c:v>
                </c:pt>
                <c:pt idx="2433">
                  <c:v>906.04</c:v>
                </c:pt>
                <c:pt idx="2434">
                  <c:v>1402.03</c:v>
                </c:pt>
                <c:pt idx="2435">
                  <c:v>1547.38</c:v>
                </c:pt>
                <c:pt idx="2436">
                  <c:v>437.37</c:v>
                </c:pt>
                <c:pt idx="2437">
                  <c:v>1531.3</c:v>
                </c:pt>
                <c:pt idx="2438">
                  <c:v>403.48</c:v>
                </c:pt>
                <c:pt idx="2439">
                  <c:v>55.21</c:v>
                </c:pt>
                <c:pt idx="2440">
                  <c:v>273.43</c:v>
                </c:pt>
                <c:pt idx="2441">
                  <c:v>1867.85</c:v>
                </c:pt>
                <c:pt idx="2442">
                  <c:v>601.88</c:v>
                </c:pt>
                <c:pt idx="2443">
                  <c:v>907.5</c:v>
                </c:pt>
                <c:pt idx="2444">
                  <c:v>535.38</c:v>
                </c:pt>
                <c:pt idx="2445">
                  <c:v>1318.11</c:v>
                </c:pt>
                <c:pt idx="2446">
                  <c:v>392.28</c:v>
                </c:pt>
                <c:pt idx="2447">
                  <c:v>1140.58</c:v>
                </c:pt>
                <c:pt idx="2448">
                  <c:v>471.74</c:v>
                </c:pt>
                <c:pt idx="2449">
                  <c:v>504.24</c:v>
                </c:pt>
                <c:pt idx="2450">
                  <c:v>196.65</c:v>
                </c:pt>
                <c:pt idx="2451">
                  <c:v>1994.14</c:v>
                </c:pt>
                <c:pt idx="2452">
                  <c:v>1512.74</c:v>
                </c:pt>
                <c:pt idx="2453">
                  <c:v>30.93</c:v>
                </c:pt>
                <c:pt idx="2454">
                  <c:v>1280.29</c:v>
                </c:pt>
                <c:pt idx="2455">
                  <c:v>388.41</c:v>
                </c:pt>
                <c:pt idx="2456">
                  <c:v>1053.49</c:v>
                </c:pt>
                <c:pt idx="2457">
                  <c:v>1798.44</c:v>
                </c:pt>
                <c:pt idx="2458">
                  <c:v>401.81</c:v>
                </c:pt>
                <c:pt idx="2459">
                  <c:v>840.43</c:v>
                </c:pt>
                <c:pt idx="2460">
                  <c:v>584.34</c:v>
                </c:pt>
                <c:pt idx="2461">
                  <c:v>1524.23</c:v>
                </c:pt>
                <c:pt idx="2462">
                  <c:v>1889.54</c:v>
                </c:pt>
                <c:pt idx="2463">
                  <c:v>802.53</c:v>
                </c:pt>
                <c:pt idx="2464">
                  <c:v>1389.39</c:v>
                </c:pt>
                <c:pt idx="2465">
                  <c:v>1196.21</c:v>
                </c:pt>
                <c:pt idx="2466">
                  <c:v>1289.49</c:v>
                </c:pt>
                <c:pt idx="2467">
                  <c:v>1166.72</c:v>
                </c:pt>
                <c:pt idx="2468">
                  <c:v>1584.39</c:v>
                </c:pt>
                <c:pt idx="2469">
                  <c:v>495.53</c:v>
                </c:pt>
                <c:pt idx="2470">
                  <c:v>995.8</c:v>
                </c:pt>
                <c:pt idx="2471">
                  <c:v>584.88</c:v>
                </c:pt>
                <c:pt idx="2472">
                  <c:v>674.24</c:v>
                </c:pt>
                <c:pt idx="2473">
                  <c:v>849.49</c:v>
                </c:pt>
                <c:pt idx="2474">
                  <c:v>354.95</c:v>
                </c:pt>
                <c:pt idx="2475">
                  <c:v>355.88</c:v>
                </c:pt>
                <c:pt idx="2476">
                  <c:v>1412.06</c:v>
                </c:pt>
                <c:pt idx="2477">
                  <c:v>1213.0999999999999</c:v>
                </c:pt>
                <c:pt idx="2478">
                  <c:v>1882.62</c:v>
                </c:pt>
                <c:pt idx="2479">
                  <c:v>101.7</c:v>
                </c:pt>
                <c:pt idx="2480">
                  <c:v>1510.62</c:v>
                </c:pt>
                <c:pt idx="2481">
                  <c:v>357.04</c:v>
                </c:pt>
                <c:pt idx="2482">
                  <c:v>1093.9000000000001</c:v>
                </c:pt>
                <c:pt idx="2483">
                  <c:v>110.92</c:v>
                </c:pt>
                <c:pt idx="2484">
                  <c:v>715.5</c:v>
                </c:pt>
                <c:pt idx="2485">
                  <c:v>787.3</c:v>
                </c:pt>
                <c:pt idx="2486">
                  <c:v>1843.88</c:v>
                </c:pt>
                <c:pt idx="2487">
                  <c:v>256.57</c:v>
                </c:pt>
                <c:pt idx="2488">
                  <c:v>1549.1</c:v>
                </c:pt>
                <c:pt idx="2489">
                  <c:v>1811.15</c:v>
                </c:pt>
                <c:pt idx="2490">
                  <c:v>532.53</c:v>
                </c:pt>
                <c:pt idx="2491">
                  <c:v>1949.05</c:v>
                </c:pt>
                <c:pt idx="2492">
                  <c:v>1834.47</c:v>
                </c:pt>
                <c:pt idx="2493">
                  <c:v>571.55999999999995</c:v>
                </c:pt>
                <c:pt idx="2494">
                  <c:v>1262.95</c:v>
                </c:pt>
                <c:pt idx="2495">
                  <c:v>1113.45</c:v>
                </c:pt>
                <c:pt idx="2496">
                  <c:v>308.61</c:v>
                </c:pt>
                <c:pt idx="2497">
                  <c:v>39.68</c:v>
                </c:pt>
                <c:pt idx="2498">
                  <c:v>551.95000000000005</c:v>
                </c:pt>
                <c:pt idx="2499">
                  <c:v>345.06</c:v>
                </c:pt>
                <c:pt idx="2500">
                  <c:v>1407.97</c:v>
                </c:pt>
                <c:pt idx="2501">
                  <c:v>1596.06</c:v>
                </c:pt>
                <c:pt idx="2502">
                  <c:v>1539.38</c:v>
                </c:pt>
                <c:pt idx="2503">
                  <c:v>1093.55</c:v>
                </c:pt>
                <c:pt idx="2504">
                  <c:v>1761.71</c:v>
                </c:pt>
                <c:pt idx="2505">
                  <c:v>782.01</c:v>
                </c:pt>
                <c:pt idx="2506">
                  <c:v>1598.96</c:v>
                </c:pt>
                <c:pt idx="2507">
                  <c:v>1414.06</c:v>
                </c:pt>
                <c:pt idx="2508">
                  <c:v>1829.89</c:v>
                </c:pt>
                <c:pt idx="2509">
                  <c:v>1331.84</c:v>
                </c:pt>
                <c:pt idx="2510">
                  <c:v>1383.2</c:v>
                </c:pt>
                <c:pt idx="2511">
                  <c:v>1219.1099999999999</c:v>
                </c:pt>
                <c:pt idx="2512">
                  <c:v>1487.12</c:v>
                </c:pt>
                <c:pt idx="2513">
                  <c:v>1173.47</c:v>
                </c:pt>
                <c:pt idx="2514">
                  <c:v>1330.03</c:v>
                </c:pt>
                <c:pt idx="2515">
                  <c:v>435.14</c:v>
                </c:pt>
                <c:pt idx="2516">
                  <c:v>85.91</c:v>
                </c:pt>
                <c:pt idx="2517">
                  <c:v>359.62</c:v>
                </c:pt>
                <c:pt idx="2518">
                  <c:v>796.87</c:v>
                </c:pt>
                <c:pt idx="2519">
                  <c:v>1468.72</c:v>
                </c:pt>
                <c:pt idx="2520">
                  <c:v>1273.53</c:v>
                </c:pt>
                <c:pt idx="2521">
                  <c:v>1631.15</c:v>
                </c:pt>
                <c:pt idx="2522">
                  <c:v>1921.96</c:v>
                </c:pt>
                <c:pt idx="2523">
                  <c:v>1876.26</c:v>
                </c:pt>
                <c:pt idx="2524">
                  <c:v>909.78</c:v>
                </c:pt>
                <c:pt idx="2525">
                  <c:v>224.39</c:v>
                </c:pt>
                <c:pt idx="2526">
                  <c:v>965.63</c:v>
                </c:pt>
                <c:pt idx="2527">
                  <c:v>293.58999999999997</c:v>
                </c:pt>
                <c:pt idx="2528">
                  <c:v>1031.5999999999999</c:v>
                </c:pt>
                <c:pt idx="2529">
                  <c:v>59.09</c:v>
                </c:pt>
                <c:pt idx="2530">
                  <c:v>1712.96</c:v>
                </c:pt>
                <c:pt idx="2531">
                  <c:v>1364.59</c:v>
                </c:pt>
                <c:pt idx="2532">
                  <c:v>387.77</c:v>
                </c:pt>
                <c:pt idx="2533">
                  <c:v>780.19</c:v>
                </c:pt>
                <c:pt idx="2534">
                  <c:v>551.57000000000005</c:v>
                </c:pt>
                <c:pt idx="2535">
                  <c:v>1351.44</c:v>
                </c:pt>
                <c:pt idx="2536">
                  <c:v>1957.73</c:v>
                </c:pt>
                <c:pt idx="2537">
                  <c:v>859.79</c:v>
                </c:pt>
                <c:pt idx="2538">
                  <c:v>1574.29</c:v>
                </c:pt>
                <c:pt idx="2539">
                  <c:v>1964.86</c:v>
                </c:pt>
                <c:pt idx="2540">
                  <c:v>16.68</c:v>
                </c:pt>
                <c:pt idx="2541">
                  <c:v>221.85</c:v>
                </c:pt>
                <c:pt idx="2542">
                  <c:v>630.86</c:v>
                </c:pt>
                <c:pt idx="2543">
                  <c:v>1787.1</c:v>
                </c:pt>
                <c:pt idx="2544">
                  <c:v>353.71</c:v>
                </c:pt>
                <c:pt idx="2545">
                  <c:v>606.51</c:v>
                </c:pt>
                <c:pt idx="2546">
                  <c:v>46.79</c:v>
                </c:pt>
                <c:pt idx="2547">
                  <c:v>864.28</c:v>
                </c:pt>
                <c:pt idx="2548">
                  <c:v>1748.55</c:v>
                </c:pt>
                <c:pt idx="2549">
                  <c:v>652.29999999999995</c:v>
                </c:pt>
                <c:pt idx="2550">
                  <c:v>933.3</c:v>
                </c:pt>
                <c:pt idx="2551">
                  <c:v>132.58000000000001</c:v>
                </c:pt>
                <c:pt idx="2552">
                  <c:v>567</c:v>
                </c:pt>
                <c:pt idx="2553">
                  <c:v>413.34</c:v>
                </c:pt>
                <c:pt idx="2554">
                  <c:v>1331.92</c:v>
                </c:pt>
                <c:pt idx="2555">
                  <c:v>1465.39</c:v>
                </c:pt>
                <c:pt idx="2556">
                  <c:v>1200.5899999999999</c:v>
                </c:pt>
                <c:pt idx="2557">
                  <c:v>283.27</c:v>
                </c:pt>
                <c:pt idx="2558">
                  <c:v>1460.21</c:v>
                </c:pt>
                <c:pt idx="2559">
                  <c:v>1046.03</c:v>
                </c:pt>
                <c:pt idx="2560">
                  <c:v>1525.06</c:v>
                </c:pt>
                <c:pt idx="2561">
                  <c:v>499.83</c:v>
                </c:pt>
                <c:pt idx="2562">
                  <c:v>1476.39</c:v>
                </c:pt>
                <c:pt idx="2563">
                  <c:v>1186.92</c:v>
                </c:pt>
                <c:pt idx="2564">
                  <c:v>990.51</c:v>
                </c:pt>
                <c:pt idx="2565">
                  <c:v>158.87</c:v>
                </c:pt>
                <c:pt idx="2566">
                  <c:v>825.68</c:v>
                </c:pt>
                <c:pt idx="2567">
                  <c:v>1805.37</c:v>
                </c:pt>
                <c:pt idx="2568">
                  <c:v>917.23</c:v>
                </c:pt>
                <c:pt idx="2569">
                  <c:v>1403.34</c:v>
                </c:pt>
                <c:pt idx="2570">
                  <c:v>1516.66</c:v>
                </c:pt>
                <c:pt idx="2571">
                  <c:v>602.87</c:v>
                </c:pt>
                <c:pt idx="2572">
                  <c:v>308.42</c:v>
                </c:pt>
                <c:pt idx="2573">
                  <c:v>1328.3</c:v>
                </c:pt>
                <c:pt idx="2574">
                  <c:v>402.9</c:v>
                </c:pt>
                <c:pt idx="2575">
                  <c:v>55.7</c:v>
                </c:pt>
                <c:pt idx="2576">
                  <c:v>1269.04</c:v>
                </c:pt>
                <c:pt idx="2577">
                  <c:v>789.51</c:v>
                </c:pt>
                <c:pt idx="2578">
                  <c:v>1471.56</c:v>
                </c:pt>
                <c:pt idx="2579">
                  <c:v>1199.24</c:v>
                </c:pt>
                <c:pt idx="2580">
                  <c:v>1294.22</c:v>
                </c:pt>
                <c:pt idx="2581">
                  <c:v>264.91000000000003</c:v>
                </c:pt>
                <c:pt idx="2582">
                  <c:v>49</c:v>
                </c:pt>
                <c:pt idx="2583">
                  <c:v>693.87</c:v>
                </c:pt>
                <c:pt idx="2584">
                  <c:v>1207.24</c:v>
                </c:pt>
                <c:pt idx="2585">
                  <c:v>1614.51</c:v>
                </c:pt>
                <c:pt idx="2586">
                  <c:v>934.36</c:v>
                </c:pt>
                <c:pt idx="2587">
                  <c:v>70.75</c:v>
                </c:pt>
                <c:pt idx="2588">
                  <c:v>668.96</c:v>
                </c:pt>
                <c:pt idx="2589">
                  <c:v>781.93</c:v>
                </c:pt>
                <c:pt idx="2590">
                  <c:v>287.11</c:v>
                </c:pt>
                <c:pt idx="2591">
                  <c:v>1599.54</c:v>
                </c:pt>
                <c:pt idx="2592">
                  <c:v>96.83</c:v>
                </c:pt>
                <c:pt idx="2593">
                  <c:v>1785.77</c:v>
                </c:pt>
                <c:pt idx="2594">
                  <c:v>1875.39</c:v>
                </c:pt>
                <c:pt idx="2595">
                  <c:v>851.48</c:v>
                </c:pt>
                <c:pt idx="2596">
                  <c:v>1685.38</c:v>
                </c:pt>
                <c:pt idx="2597">
                  <c:v>1268.44</c:v>
                </c:pt>
                <c:pt idx="2598">
                  <c:v>448.93</c:v>
                </c:pt>
                <c:pt idx="2599">
                  <c:v>700.52</c:v>
                </c:pt>
                <c:pt idx="2600">
                  <c:v>557.86</c:v>
                </c:pt>
                <c:pt idx="2601">
                  <c:v>1430.39</c:v>
                </c:pt>
                <c:pt idx="2602">
                  <c:v>571.86</c:v>
                </c:pt>
                <c:pt idx="2603">
                  <c:v>810.21</c:v>
                </c:pt>
                <c:pt idx="2604">
                  <c:v>273.12</c:v>
                </c:pt>
                <c:pt idx="2605">
                  <c:v>1553.63</c:v>
                </c:pt>
                <c:pt idx="2606">
                  <c:v>489.41</c:v>
                </c:pt>
                <c:pt idx="2607">
                  <c:v>1389.47</c:v>
                </c:pt>
                <c:pt idx="2608">
                  <c:v>1685.1</c:v>
                </c:pt>
                <c:pt idx="2609">
                  <c:v>980.91</c:v>
                </c:pt>
                <c:pt idx="2610">
                  <c:v>1749.97</c:v>
                </c:pt>
                <c:pt idx="2611">
                  <c:v>540.66</c:v>
                </c:pt>
                <c:pt idx="2612">
                  <c:v>221.31</c:v>
                </c:pt>
                <c:pt idx="2613">
                  <c:v>745.19</c:v>
                </c:pt>
                <c:pt idx="2614">
                  <c:v>225.36</c:v>
                </c:pt>
                <c:pt idx="2615">
                  <c:v>1635.99</c:v>
                </c:pt>
                <c:pt idx="2616">
                  <c:v>312.42</c:v>
                </c:pt>
                <c:pt idx="2617">
                  <c:v>347.02</c:v>
                </c:pt>
                <c:pt idx="2618">
                  <c:v>1855.52</c:v>
                </c:pt>
                <c:pt idx="2619">
                  <c:v>1830.14</c:v>
                </c:pt>
                <c:pt idx="2620">
                  <c:v>1142.6300000000001</c:v>
                </c:pt>
                <c:pt idx="2621">
                  <c:v>1440.78</c:v>
                </c:pt>
                <c:pt idx="2622">
                  <c:v>283.7</c:v>
                </c:pt>
                <c:pt idx="2623">
                  <c:v>787.98</c:v>
                </c:pt>
                <c:pt idx="2624">
                  <c:v>1253.18</c:v>
                </c:pt>
                <c:pt idx="2625">
                  <c:v>1271.6199999999999</c:v>
                </c:pt>
                <c:pt idx="2626">
                  <c:v>954.28</c:v>
                </c:pt>
                <c:pt idx="2627">
                  <c:v>940.95</c:v>
                </c:pt>
                <c:pt idx="2628">
                  <c:v>1530.86</c:v>
                </c:pt>
                <c:pt idx="2629">
                  <c:v>979.82</c:v>
                </c:pt>
                <c:pt idx="2630">
                  <c:v>303.77999999999997</c:v>
                </c:pt>
                <c:pt idx="2631">
                  <c:v>1669.55</c:v>
                </c:pt>
                <c:pt idx="2632">
                  <c:v>1831.95</c:v>
                </c:pt>
                <c:pt idx="2633">
                  <c:v>643.80999999999995</c:v>
                </c:pt>
                <c:pt idx="2634">
                  <c:v>238.91</c:v>
                </c:pt>
                <c:pt idx="2635">
                  <c:v>600.89</c:v>
                </c:pt>
                <c:pt idx="2636">
                  <c:v>1103.1300000000001</c:v>
                </c:pt>
                <c:pt idx="2637">
                  <c:v>1557.18</c:v>
                </c:pt>
                <c:pt idx="2638">
                  <c:v>643.4</c:v>
                </c:pt>
                <c:pt idx="2639">
                  <c:v>1350.03</c:v>
                </c:pt>
                <c:pt idx="2640">
                  <c:v>531.27</c:v>
                </c:pt>
                <c:pt idx="2641">
                  <c:v>1361.44</c:v>
                </c:pt>
                <c:pt idx="2642">
                  <c:v>440.52</c:v>
                </c:pt>
                <c:pt idx="2643">
                  <c:v>410.44</c:v>
                </c:pt>
                <c:pt idx="2644">
                  <c:v>579.29</c:v>
                </c:pt>
                <c:pt idx="2645">
                  <c:v>331.99</c:v>
                </c:pt>
                <c:pt idx="2646">
                  <c:v>1034.92</c:v>
                </c:pt>
                <c:pt idx="2647">
                  <c:v>1179.8900000000001</c:v>
                </c:pt>
                <c:pt idx="2648">
                  <c:v>1270.46</c:v>
                </c:pt>
                <c:pt idx="2649">
                  <c:v>311.60000000000002</c:v>
                </c:pt>
                <c:pt idx="2650">
                  <c:v>442.76</c:v>
                </c:pt>
                <c:pt idx="2651">
                  <c:v>34.659999999999997</c:v>
                </c:pt>
                <c:pt idx="2652">
                  <c:v>1293.94</c:v>
                </c:pt>
                <c:pt idx="2653">
                  <c:v>1418.85</c:v>
                </c:pt>
                <c:pt idx="2654">
                  <c:v>375.33</c:v>
                </c:pt>
                <c:pt idx="2655">
                  <c:v>1988.22</c:v>
                </c:pt>
                <c:pt idx="2656">
                  <c:v>1172.74</c:v>
                </c:pt>
                <c:pt idx="2657">
                  <c:v>958.19</c:v>
                </c:pt>
                <c:pt idx="2658">
                  <c:v>120.01</c:v>
                </c:pt>
                <c:pt idx="2659">
                  <c:v>167.84</c:v>
                </c:pt>
                <c:pt idx="2660">
                  <c:v>1899.84</c:v>
                </c:pt>
                <c:pt idx="2661">
                  <c:v>29.61</c:v>
                </c:pt>
                <c:pt idx="2662">
                  <c:v>1917.94</c:v>
                </c:pt>
                <c:pt idx="2663">
                  <c:v>731.63</c:v>
                </c:pt>
                <c:pt idx="2664">
                  <c:v>385.31</c:v>
                </c:pt>
                <c:pt idx="2665">
                  <c:v>959.73</c:v>
                </c:pt>
                <c:pt idx="2666">
                  <c:v>618.08000000000004</c:v>
                </c:pt>
                <c:pt idx="2667">
                  <c:v>1547.65</c:v>
                </c:pt>
                <c:pt idx="2668">
                  <c:v>688.7</c:v>
                </c:pt>
                <c:pt idx="2669">
                  <c:v>998.02</c:v>
                </c:pt>
                <c:pt idx="2670">
                  <c:v>1925</c:v>
                </c:pt>
                <c:pt idx="2671">
                  <c:v>1650.91</c:v>
                </c:pt>
                <c:pt idx="2672">
                  <c:v>1191.52</c:v>
                </c:pt>
                <c:pt idx="2673">
                  <c:v>1150.05</c:v>
                </c:pt>
                <c:pt idx="2674">
                  <c:v>995.78</c:v>
                </c:pt>
                <c:pt idx="2675">
                  <c:v>428.74</c:v>
                </c:pt>
                <c:pt idx="2676">
                  <c:v>105</c:v>
                </c:pt>
                <c:pt idx="2677">
                  <c:v>562.95000000000005</c:v>
                </c:pt>
                <c:pt idx="2678">
                  <c:v>165.5</c:v>
                </c:pt>
                <c:pt idx="2679">
                  <c:v>267.77</c:v>
                </c:pt>
                <c:pt idx="2680">
                  <c:v>434.37</c:v>
                </c:pt>
                <c:pt idx="2681">
                  <c:v>954.88</c:v>
                </c:pt>
                <c:pt idx="2682">
                  <c:v>1752.03</c:v>
                </c:pt>
                <c:pt idx="2683">
                  <c:v>1735.36</c:v>
                </c:pt>
                <c:pt idx="2684">
                  <c:v>1402.55</c:v>
                </c:pt>
                <c:pt idx="2685">
                  <c:v>1405.92</c:v>
                </c:pt>
                <c:pt idx="2686">
                  <c:v>1357.31</c:v>
                </c:pt>
                <c:pt idx="2687">
                  <c:v>239.81</c:v>
                </c:pt>
                <c:pt idx="2688">
                  <c:v>943.96</c:v>
                </c:pt>
                <c:pt idx="2689">
                  <c:v>283.89</c:v>
                </c:pt>
                <c:pt idx="2690">
                  <c:v>1277.54</c:v>
                </c:pt>
                <c:pt idx="2691">
                  <c:v>1321.43</c:v>
                </c:pt>
                <c:pt idx="2692">
                  <c:v>159.81</c:v>
                </c:pt>
                <c:pt idx="2693">
                  <c:v>318.72000000000003</c:v>
                </c:pt>
                <c:pt idx="2694">
                  <c:v>1427.99</c:v>
                </c:pt>
                <c:pt idx="2695">
                  <c:v>678.52</c:v>
                </c:pt>
                <c:pt idx="2696">
                  <c:v>1307.01</c:v>
                </c:pt>
                <c:pt idx="2697">
                  <c:v>1563.42</c:v>
                </c:pt>
                <c:pt idx="2698">
                  <c:v>236.71</c:v>
                </c:pt>
                <c:pt idx="2699">
                  <c:v>233.74</c:v>
                </c:pt>
                <c:pt idx="2700">
                  <c:v>1417.79</c:v>
                </c:pt>
                <c:pt idx="2701">
                  <c:v>1961.31</c:v>
                </c:pt>
                <c:pt idx="2702">
                  <c:v>423.37</c:v>
                </c:pt>
                <c:pt idx="2703">
                  <c:v>1716.8</c:v>
                </c:pt>
                <c:pt idx="2704">
                  <c:v>270.47000000000003</c:v>
                </c:pt>
                <c:pt idx="2705">
                  <c:v>1467.37</c:v>
                </c:pt>
                <c:pt idx="2706">
                  <c:v>707.59</c:v>
                </c:pt>
                <c:pt idx="2707">
                  <c:v>488.11</c:v>
                </c:pt>
                <c:pt idx="2708">
                  <c:v>1000.78</c:v>
                </c:pt>
                <c:pt idx="2709">
                  <c:v>1695.66</c:v>
                </c:pt>
                <c:pt idx="2710">
                  <c:v>708.22</c:v>
                </c:pt>
                <c:pt idx="2711">
                  <c:v>1716.16</c:v>
                </c:pt>
                <c:pt idx="2712">
                  <c:v>1355.42</c:v>
                </c:pt>
                <c:pt idx="2713">
                  <c:v>1626.85</c:v>
                </c:pt>
                <c:pt idx="2714">
                  <c:v>1509.13</c:v>
                </c:pt>
                <c:pt idx="2715">
                  <c:v>157.76</c:v>
                </c:pt>
                <c:pt idx="2716">
                  <c:v>1672.41</c:v>
                </c:pt>
                <c:pt idx="2717">
                  <c:v>320.01</c:v>
                </c:pt>
                <c:pt idx="2718">
                  <c:v>182.79</c:v>
                </c:pt>
                <c:pt idx="2719">
                  <c:v>957.8</c:v>
                </c:pt>
                <c:pt idx="2720">
                  <c:v>87.44</c:v>
                </c:pt>
                <c:pt idx="2721">
                  <c:v>1114.33</c:v>
                </c:pt>
                <c:pt idx="2722">
                  <c:v>1073.5</c:v>
                </c:pt>
                <c:pt idx="2723">
                  <c:v>1147.69</c:v>
                </c:pt>
                <c:pt idx="2724">
                  <c:v>854.93</c:v>
                </c:pt>
                <c:pt idx="2725">
                  <c:v>519.54999999999995</c:v>
                </c:pt>
                <c:pt idx="2726">
                  <c:v>1239.69</c:v>
                </c:pt>
                <c:pt idx="2727">
                  <c:v>1578.17</c:v>
                </c:pt>
                <c:pt idx="2728">
                  <c:v>345.22</c:v>
                </c:pt>
                <c:pt idx="2729">
                  <c:v>1490.44</c:v>
                </c:pt>
                <c:pt idx="2730">
                  <c:v>1163.0999999999999</c:v>
                </c:pt>
                <c:pt idx="2731">
                  <c:v>436.51</c:v>
                </c:pt>
                <c:pt idx="2732">
                  <c:v>1000.73</c:v>
                </c:pt>
                <c:pt idx="2733">
                  <c:v>274.33</c:v>
                </c:pt>
                <c:pt idx="2734">
                  <c:v>1335.52</c:v>
                </c:pt>
                <c:pt idx="2735">
                  <c:v>1626.39</c:v>
                </c:pt>
                <c:pt idx="2736">
                  <c:v>967.64</c:v>
                </c:pt>
                <c:pt idx="2737">
                  <c:v>1277.1600000000001</c:v>
                </c:pt>
                <c:pt idx="2738">
                  <c:v>1883.86</c:v>
                </c:pt>
                <c:pt idx="2739">
                  <c:v>1245.07</c:v>
                </c:pt>
                <c:pt idx="2740">
                  <c:v>1451.37</c:v>
                </c:pt>
                <c:pt idx="2741">
                  <c:v>755.42</c:v>
                </c:pt>
                <c:pt idx="2742">
                  <c:v>908.8</c:v>
                </c:pt>
                <c:pt idx="2743">
                  <c:v>1274.1199999999999</c:v>
                </c:pt>
                <c:pt idx="2744">
                  <c:v>936.91</c:v>
                </c:pt>
                <c:pt idx="2745">
                  <c:v>638.75</c:v>
                </c:pt>
                <c:pt idx="2746">
                  <c:v>157.53</c:v>
                </c:pt>
                <c:pt idx="2747">
                  <c:v>1987.97</c:v>
                </c:pt>
                <c:pt idx="2748">
                  <c:v>1263.96</c:v>
                </c:pt>
                <c:pt idx="2749">
                  <c:v>1879.41</c:v>
                </c:pt>
                <c:pt idx="2750">
                  <c:v>1991.1</c:v>
                </c:pt>
                <c:pt idx="2751">
                  <c:v>1763.97</c:v>
                </c:pt>
                <c:pt idx="2752">
                  <c:v>143.66</c:v>
                </c:pt>
                <c:pt idx="2753">
                  <c:v>1256.54</c:v>
                </c:pt>
                <c:pt idx="2754">
                  <c:v>752.14</c:v>
                </c:pt>
                <c:pt idx="2755">
                  <c:v>1112.53</c:v>
                </c:pt>
                <c:pt idx="2756">
                  <c:v>1826.27</c:v>
                </c:pt>
                <c:pt idx="2757">
                  <c:v>888.02</c:v>
                </c:pt>
                <c:pt idx="2758">
                  <c:v>1585.03</c:v>
                </c:pt>
                <c:pt idx="2759">
                  <c:v>721.38</c:v>
                </c:pt>
                <c:pt idx="2760">
                  <c:v>1466.4</c:v>
                </c:pt>
                <c:pt idx="2761">
                  <c:v>1246.8499999999999</c:v>
                </c:pt>
                <c:pt idx="2762">
                  <c:v>1941.61</c:v>
                </c:pt>
                <c:pt idx="2763">
                  <c:v>1015.13</c:v>
                </c:pt>
                <c:pt idx="2764">
                  <c:v>214.44</c:v>
                </c:pt>
                <c:pt idx="2765">
                  <c:v>1971.62</c:v>
                </c:pt>
                <c:pt idx="2766">
                  <c:v>677.26</c:v>
                </c:pt>
                <c:pt idx="2767">
                  <c:v>1166.32</c:v>
                </c:pt>
                <c:pt idx="2768">
                  <c:v>15.95</c:v>
                </c:pt>
                <c:pt idx="2769">
                  <c:v>1799.31</c:v>
                </c:pt>
                <c:pt idx="2770">
                  <c:v>1943.08</c:v>
                </c:pt>
                <c:pt idx="2771">
                  <c:v>20.05</c:v>
                </c:pt>
                <c:pt idx="2772">
                  <c:v>1163.18</c:v>
                </c:pt>
                <c:pt idx="2773">
                  <c:v>1621.84</c:v>
                </c:pt>
                <c:pt idx="2774">
                  <c:v>1235.5899999999999</c:v>
                </c:pt>
                <c:pt idx="2775">
                  <c:v>1407.02</c:v>
                </c:pt>
                <c:pt idx="2776">
                  <c:v>1664.54</c:v>
                </c:pt>
                <c:pt idx="2777">
                  <c:v>1508.75</c:v>
                </c:pt>
                <c:pt idx="2778">
                  <c:v>1583.1</c:v>
                </c:pt>
                <c:pt idx="2779">
                  <c:v>1043.8900000000001</c:v>
                </c:pt>
                <c:pt idx="2780">
                  <c:v>1634.07</c:v>
                </c:pt>
                <c:pt idx="2781">
                  <c:v>1971.13</c:v>
                </c:pt>
                <c:pt idx="2782">
                  <c:v>278.70999999999998</c:v>
                </c:pt>
                <c:pt idx="2783">
                  <c:v>1837.16</c:v>
                </c:pt>
                <c:pt idx="2784">
                  <c:v>1895.34</c:v>
                </c:pt>
                <c:pt idx="2785">
                  <c:v>1531.01</c:v>
                </c:pt>
                <c:pt idx="2786">
                  <c:v>450.5</c:v>
                </c:pt>
                <c:pt idx="2787">
                  <c:v>795.59</c:v>
                </c:pt>
                <c:pt idx="2788">
                  <c:v>1748.8</c:v>
                </c:pt>
                <c:pt idx="2789">
                  <c:v>1227.3599999999999</c:v>
                </c:pt>
                <c:pt idx="2790">
                  <c:v>1409.07</c:v>
                </c:pt>
                <c:pt idx="2791">
                  <c:v>1816.67</c:v>
                </c:pt>
                <c:pt idx="2792">
                  <c:v>604</c:v>
                </c:pt>
                <c:pt idx="2793">
                  <c:v>124.27</c:v>
                </c:pt>
                <c:pt idx="2794">
                  <c:v>416.82</c:v>
                </c:pt>
                <c:pt idx="2795">
                  <c:v>758.94</c:v>
                </c:pt>
                <c:pt idx="2796">
                  <c:v>277.95</c:v>
                </c:pt>
                <c:pt idx="2797">
                  <c:v>91.33</c:v>
                </c:pt>
                <c:pt idx="2798">
                  <c:v>1395.38</c:v>
                </c:pt>
                <c:pt idx="2799">
                  <c:v>18.04</c:v>
                </c:pt>
                <c:pt idx="2800">
                  <c:v>685.02</c:v>
                </c:pt>
                <c:pt idx="2801">
                  <c:v>382.44</c:v>
                </c:pt>
                <c:pt idx="2802">
                  <c:v>831.43</c:v>
                </c:pt>
                <c:pt idx="2803">
                  <c:v>1262.97</c:v>
                </c:pt>
                <c:pt idx="2804">
                  <c:v>617.25</c:v>
                </c:pt>
                <c:pt idx="2805">
                  <c:v>521.29</c:v>
                </c:pt>
                <c:pt idx="2806">
                  <c:v>1604.04</c:v>
                </c:pt>
                <c:pt idx="2807">
                  <c:v>1377.71</c:v>
                </c:pt>
                <c:pt idx="2808">
                  <c:v>1172.55</c:v>
                </c:pt>
                <c:pt idx="2809">
                  <c:v>399.15</c:v>
                </c:pt>
                <c:pt idx="2810">
                  <c:v>1631.68</c:v>
                </c:pt>
                <c:pt idx="2811">
                  <c:v>1792.14</c:v>
                </c:pt>
                <c:pt idx="2812">
                  <c:v>1498.17</c:v>
                </c:pt>
                <c:pt idx="2813">
                  <c:v>1781.02</c:v>
                </c:pt>
                <c:pt idx="2814">
                  <c:v>816.19</c:v>
                </c:pt>
                <c:pt idx="2815">
                  <c:v>450.43</c:v>
                </c:pt>
                <c:pt idx="2816">
                  <c:v>1219.3399999999999</c:v>
                </c:pt>
                <c:pt idx="2817">
                  <c:v>905.94</c:v>
                </c:pt>
                <c:pt idx="2818">
                  <c:v>1161.45</c:v>
                </c:pt>
                <c:pt idx="2819">
                  <c:v>1626.06</c:v>
                </c:pt>
                <c:pt idx="2820">
                  <c:v>1629.3</c:v>
                </c:pt>
                <c:pt idx="2821">
                  <c:v>1620.35</c:v>
                </c:pt>
                <c:pt idx="2822">
                  <c:v>246.93</c:v>
                </c:pt>
                <c:pt idx="2823">
                  <c:v>99.14</c:v>
                </c:pt>
                <c:pt idx="2824">
                  <c:v>692.83</c:v>
                </c:pt>
                <c:pt idx="2825">
                  <c:v>1788.73</c:v>
                </c:pt>
                <c:pt idx="2826">
                  <c:v>1286.73</c:v>
                </c:pt>
                <c:pt idx="2827">
                  <c:v>485.68</c:v>
                </c:pt>
                <c:pt idx="2828">
                  <c:v>1869.1</c:v>
                </c:pt>
                <c:pt idx="2829">
                  <c:v>1393.42</c:v>
                </c:pt>
                <c:pt idx="2830">
                  <c:v>1897.96</c:v>
                </c:pt>
                <c:pt idx="2831">
                  <c:v>581.4</c:v>
                </c:pt>
                <c:pt idx="2832">
                  <c:v>1493.42</c:v>
                </c:pt>
                <c:pt idx="2833">
                  <c:v>176.02</c:v>
                </c:pt>
                <c:pt idx="2834">
                  <c:v>1525.49</c:v>
                </c:pt>
                <c:pt idx="2835">
                  <c:v>1861.21</c:v>
                </c:pt>
                <c:pt idx="2836">
                  <c:v>1602.26</c:v>
                </c:pt>
                <c:pt idx="2837">
                  <c:v>470.94</c:v>
                </c:pt>
                <c:pt idx="2838">
                  <c:v>198.69</c:v>
                </c:pt>
                <c:pt idx="2839">
                  <c:v>1442.73</c:v>
                </c:pt>
                <c:pt idx="2840">
                  <c:v>1676.24</c:v>
                </c:pt>
                <c:pt idx="2841">
                  <c:v>712.88</c:v>
                </c:pt>
                <c:pt idx="2842">
                  <c:v>1055.94</c:v>
                </c:pt>
                <c:pt idx="2843">
                  <c:v>1611.38</c:v>
                </c:pt>
                <c:pt idx="2844">
                  <c:v>1153.3499999999999</c:v>
                </c:pt>
                <c:pt idx="2845">
                  <c:v>1698.6</c:v>
                </c:pt>
                <c:pt idx="2846">
                  <c:v>1270.3</c:v>
                </c:pt>
                <c:pt idx="2847">
                  <c:v>52.62</c:v>
                </c:pt>
                <c:pt idx="2848">
                  <c:v>1525.89</c:v>
                </c:pt>
                <c:pt idx="2849">
                  <c:v>863.02</c:v>
                </c:pt>
                <c:pt idx="2850">
                  <c:v>1570.21</c:v>
                </c:pt>
                <c:pt idx="2851">
                  <c:v>1721.07</c:v>
                </c:pt>
                <c:pt idx="2852">
                  <c:v>1665.79</c:v>
                </c:pt>
                <c:pt idx="2853">
                  <c:v>1569.74</c:v>
                </c:pt>
                <c:pt idx="2854">
                  <c:v>935.56</c:v>
                </c:pt>
                <c:pt idx="2855">
                  <c:v>1449.44</c:v>
                </c:pt>
                <c:pt idx="2856">
                  <c:v>487.73</c:v>
                </c:pt>
                <c:pt idx="2857">
                  <c:v>1503.24</c:v>
                </c:pt>
                <c:pt idx="2858">
                  <c:v>1532.29</c:v>
                </c:pt>
                <c:pt idx="2859">
                  <c:v>565.39</c:v>
                </c:pt>
                <c:pt idx="2860">
                  <c:v>1088.42</c:v>
                </c:pt>
                <c:pt idx="2861">
                  <c:v>404.55</c:v>
                </c:pt>
                <c:pt idx="2862">
                  <c:v>920.31</c:v>
                </c:pt>
                <c:pt idx="2863">
                  <c:v>1696.32</c:v>
                </c:pt>
                <c:pt idx="2864">
                  <c:v>574.71</c:v>
                </c:pt>
                <c:pt idx="2865">
                  <c:v>44.55</c:v>
                </c:pt>
                <c:pt idx="2866">
                  <c:v>840</c:v>
                </c:pt>
                <c:pt idx="2867">
                  <c:v>810.92</c:v>
                </c:pt>
                <c:pt idx="2868">
                  <c:v>766.27</c:v>
                </c:pt>
                <c:pt idx="2869">
                  <c:v>72.040000000000006</c:v>
                </c:pt>
                <c:pt idx="2870">
                  <c:v>165.61</c:v>
                </c:pt>
                <c:pt idx="2871">
                  <c:v>339.39</c:v>
                </c:pt>
                <c:pt idx="2872">
                  <c:v>950.34</c:v>
                </c:pt>
                <c:pt idx="2873">
                  <c:v>1764.55</c:v>
                </c:pt>
                <c:pt idx="2874">
                  <c:v>186.24</c:v>
                </c:pt>
                <c:pt idx="2875">
                  <c:v>30.22</c:v>
                </c:pt>
                <c:pt idx="2876">
                  <c:v>858.75</c:v>
                </c:pt>
                <c:pt idx="2877">
                  <c:v>1187.82</c:v>
                </c:pt>
                <c:pt idx="2878">
                  <c:v>1778.07</c:v>
                </c:pt>
                <c:pt idx="2879">
                  <c:v>877.57</c:v>
                </c:pt>
                <c:pt idx="2880">
                  <c:v>1995.26</c:v>
                </c:pt>
                <c:pt idx="2881">
                  <c:v>307.87</c:v>
                </c:pt>
                <c:pt idx="2882">
                  <c:v>953.8</c:v>
                </c:pt>
                <c:pt idx="2883">
                  <c:v>98.08</c:v>
                </c:pt>
                <c:pt idx="2884">
                  <c:v>1265.75</c:v>
                </c:pt>
                <c:pt idx="2885">
                  <c:v>801.99</c:v>
                </c:pt>
                <c:pt idx="2886">
                  <c:v>1655.17</c:v>
                </c:pt>
                <c:pt idx="2887">
                  <c:v>1947.79</c:v>
                </c:pt>
                <c:pt idx="2888">
                  <c:v>1619.77</c:v>
                </c:pt>
                <c:pt idx="2889">
                  <c:v>1792</c:v>
                </c:pt>
                <c:pt idx="2890">
                  <c:v>107.36</c:v>
                </c:pt>
                <c:pt idx="2891">
                  <c:v>1474.65</c:v>
                </c:pt>
                <c:pt idx="2892">
                  <c:v>272.92</c:v>
                </c:pt>
                <c:pt idx="2893">
                  <c:v>1459.99</c:v>
                </c:pt>
                <c:pt idx="2894">
                  <c:v>1575.47</c:v>
                </c:pt>
                <c:pt idx="2895">
                  <c:v>1055.75</c:v>
                </c:pt>
                <c:pt idx="2896">
                  <c:v>1038.07</c:v>
                </c:pt>
                <c:pt idx="2897">
                  <c:v>275.38</c:v>
                </c:pt>
                <c:pt idx="2898">
                  <c:v>1630.65</c:v>
                </c:pt>
                <c:pt idx="2899">
                  <c:v>452.08</c:v>
                </c:pt>
                <c:pt idx="2900">
                  <c:v>1652.44</c:v>
                </c:pt>
                <c:pt idx="2901">
                  <c:v>1206.79</c:v>
                </c:pt>
                <c:pt idx="2902">
                  <c:v>434.3</c:v>
                </c:pt>
                <c:pt idx="2903">
                  <c:v>446.21</c:v>
                </c:pt>
                <c:pt idx="2904">
                  <c:v>701.33</c:v>
                </c:pt>
                <c:pt idx="2905">
                  <c:v>1922.25</c:v>
                </c:pt>
                <c:pt idx="2906">
                  <c:v>1065.8</c:v>
                </c:pt>
                <c:pt idx="2907">
                  <c:v>1129.17</c:v>
                </c:pt>
                <c:pt idx="2908">
                  <c:v>1214.82</c:v>
                </c:pt>
                <c:pt idx="2909">
                  <c:v>1950.71</c:v>
                </c:pt>
                <c:pt idx="2910">
                  <c:v>1121.81</c:v>
                </c:pt>
                <c:pt idx="2911">
                  <c:v>662.73</c:v>
                </c:pt>
                <c:pt idx="2912">
                  <c:v>1365.91</c:v>
                </c:pt>
                <c:pt idx="2913">
                  <c:v>1079.57</c:v>
                </c:pt>
                <c:pt idx="2914">
                  <c:v>955.73</c:v>
                </c:pt>
                <c:pt idx="2915">
                  <c:v>1324.66</c:v>
                </c:pt>
                <c:pt idx="2916">
                  <c:v>1172.45</c:v>
                </c:pt>
                <c:pt idx="2917">
                  <c:v>1873.23</c:v>
                </c:pt>
                <c:pt idx="2918">
                  <c:v>228.71</c:v>
                </c:pt>
                <c:pt idx="2919">
                  <c:v>198.16</c:v>
                </c:pt>
                <c:pt idx="2920">
                  <c:v>1467.02</c:v>
                </c:pt>
                <c:pt idx="2921">
                  <c:v>575.49</c:v>
                </c:pt>
                <c:pt idx="2922">
                  <c:v>1478.33</c:v>
                </c:pt>
                <c:pt idx="2923">
                  <c:v>1640.21</c:v>
                </c:pt>
                <c:pt idx="2924">
                  <c:v>576.17999999999995</c:v>
                </c:pt>
                <c:pt idx="2925">
                  <c:v>1682.05</c:v>
                </c:pt>
                <c:pt idx="2926">
                  <c:v>1930.53</c:v>
                </c:pt>
                <c:pt idx="2927">
                  <c:v>603</c:v>
                </c:pt>
                <c:pt idx="2928">
                  <c:v>1636.56</c:v>
                </c:pt>
                <c:pt idx="2929">
                  <c:v>416.12</c:v>
                </c:pt>
                <c:pt idx="2930">
                  <c:v>57.19</c:v>
                </c:pt>
                <c:pt idx="2931">
                  <c:v>133.06</c:v>
                </c:pt>
                <c:pt idx="2932">
                  <c:v>481.5</c:v>
                </c:pt>
                <c:pt idx="2933">
                  <c:v>858.18</c:v>
                </c:pt>
                <c:pt idx="2934">
                  <c:v>537.71</c:v>
                </c:pt>
                <c:pt idx="2935">
                  <c:v>1754.17</c:v>
                </c:pt>
                <c:pt idx="2936">
                  <c:v>1941.45</c:v>
                </c:pt>
                <c:pt idx="2937">
                  <c:v>415.13</c:v>
                </c:pt>
                <c:pt idx="2938">
                  <c:v>721.13</c:v>
                </c:pt>
                <c:pt idx="2939">
                  <c:v>938.34</c:v>
                </c:pt>
                <c:pt idx="2940">
                  <c:v>1882.56</c:v>
                </c:pt>
                <c:pt idx="2941">
                  <c:v>1193.54</c:v>
                </c:pt>
                <c:pt idx="2942">
                  <c:v>1290.3699999999999</c:v>
                </c:pt>
                <c:pt idx="2943">
                  <c:v>663.95</c:v>
                </c:pt>
                <c:pt idx="2944">
                  <c:v>959.16</c:v>
                </c:pt>
                <c:pt idx="2945">
                  <c:v>165.8</c:v>
                </c:pt>
                <c:pt idx="2946">
                  <c:v>1920.19</c:v>
                </c:pt>
                <c:pt idx="2947">
                  <c:v>1773.93</c:v>
                </c:pt>
                <c:pt idx="2948">
                  <c:v>1316.69</c:v>
                </c:pt>
                <c:pt idx="2949">
                  <c:v>1375.66</c:v>
                </c:pt>
                <c:pt idx="2950">
                  <c:v>349.06</c:v>
                </c:pt>
                <c:pt idx="2951">
                  <c:v>1119.48</c:v>
                </c:pt>
                <c:pt idx="2952">
                  <c:v>893.48</c:v>
                </c:pt>
                <c:pt idx="2953">
                  <c:v>1368.67</c:v>
                </c:pt>
                <c:pt idx="2954">
                  <c:v>279.13</c:v>
                </c:pt>
                <c:pt idx="2955">
                  <c:v>1816.94</c:v>
                </c:pt>
                <c:pt idx="2956">
                  <c:v>1795.7</c:v>
                </c:pt>
                <c:pt idx="2957">
                  <c:v>1147.7</c:v>
                </c:pt>
                <c:pt idx="2958">
                  <c:v>1438.15</c:v>
                </c:pt>
                <c:pt idx="2959">
                  <c:v>1712.95</c:v>
                </c:pt>
                <c:pt idx="2960">
                  <c:v>671.47</c:v>
                </c:pt>
                <c:pt idx="2961">
                  <c:v>1965.6</c:v>
                </c:pt>
                <c:pt idx="2962">
                  <c:v>1481.37</c:v>
                </c:pt>
                <c:pt idx="2963">
                  <c:v>1435.41</c:v>
                </c:pt>
                <c:pt idx="2964">
                  <c:v>419.15</c:v>
                </c:pt>
                <c:pt idx="2965">
                  <c:v>1370.29</c:v>
                </c:pt>
                <c:pt idx="2966">
                  <c:v>1587.37</c:v>
                </c:pt>
                <c:pt idx="2967">
                  <c:v>352.4</c:v>
                </c:pt>
                <c:pt idx="2968">
                  <c:v>63.22</c:v>
                </c:pt>
                <c:pt idx="2969">
                  <c:v>1950.21</c:v>
                </c:pt>
                <c:pt idx="2970">
                  <c:v>289.32</c:v>
                </c:pt>
                <c:pt idx="2971">
                  <c:v>141.93</c:v>
                </c:pt>
                <c:pt idx="2972">
                  <c:v>23.5</c:v>
                </c:pt>
                <c:pt idx="2973">
                  <c:v>531.02</c:v>
                </c:pt>
                <c:pt idx="2974">
                  <c:v>308.24</c:v>
                </c:pt>
                <c:pt idx="2975">
                  <c:v>1187.23</c:v>
                </c:pt>
                <c:pt idx="2976">
                  <c:v>829.19</c:v>
                </c:pt>
                <c:pt idx="2977">
                  <c:v>709.33</c:v>
                </c:pt>
                <c:pt idx="2978">
                  <c:v>1830.58</c:v>
                </c:pt>
                <c:pt idx="2979">
                  <c:v>1532.23</c:v>
                </c:pt>
                <c:pt idx="2980">
                  <c:v>1833.64</c:v>
                </c:pt>
                <c:pt idx="2981">
                  <c:v>1537.15</c:v>
                </c:pt>
                <c:pt idx="2982">
                  <c:v>1986.04</c:v>
                </c:pt>
                <c:pt idx="2983">
                  <c:v>1988.3</c:v>
                </c:pt>
                <c:pt idx="2984">
                  <c:v>992.05</c:v>
                </c:pt>
                <c:pt idx="2985">
                  <c:v>1539.21</c:v>
                </c:pt>
                <c:pt idx="2986">
                  <c:v>1799.53</c:v>
                </c:pt>
                <c:pt idx="2987">
                  <c:v>1765.73</c:v>
                </c:pt>
                <c:pt idx="2988">
                  <c:v>345.64</c:v>
                </c:pt>
                <c:pt idx="2989">
                  <c:v>1307.1199999999999</c:v>
                </c:pt>
                <c:pt idx="2990">
                  <c:v>1863.08</c:v>
                </c:pt>
                <c:pt idx="2991">
                  <c:v>1626.23</c:v>
                </c:pt>
                <c:pt idx="2992">
                  <c:v>1019.63</c:v>
                </c:pt>
                <c:pt idx="2993">
                  <c:v>444.12</c:v>
                </c:pt>
                <c:pt idx="2994">
                  <c:v>1931.82</c:v>
                </c:pt>
                <c:pt idx="2995">
                  <c:v>1078.5999999999999</c:v>
                </c:pt>
                <c:pt idx="2996">
                  <c:v>1343.87</c:v>
                </c:pt>
                <c:pt idx="2997">
                  <c:v>1144.21</c:v>
                </c:pt>
                <c:pt idx="2998">
                  <c:v>330.26</c:v>
                </c:pt>
                <c:pt idx="2999">
                  <c:v>670.39</c:v>
                </c:pt>
                <c:pt idx="3000">
                  <c:v>1284.05</c:v>
                </c:pt>
                <c:pt idx="3001">
                  <c:v>753.44</c:v>
                </c:pt>
                <c:pt idx="3002">
                  <c:v>1904.83</c:v>
                </c:pt>
                <c:pt idx="3003">
                  <c:v>1939</c:v>
                </c:pt>
                <c:pt idx="3004">
                  <c:v>1686.22</c:v>
                </c:pt>
                <c:pt idx="3005">
                  <c:v>1597.59</c:v>
                </c:pt>
                <c:pt idx="3006">
                  <c:v>948.64</c:v>
                </c:pt>
                <c:pt idx="3007">
                  <c:v>1752.4</c:v>
                </c:pt>
                <c:pt idx="3008">
                  <c:v>1260.27</c:v>
                </c:pt>
                <c:pt idx="3009">
                  <c:v>1527.07</c:v>
                </c:pt>
                <c:pt idx="3010">
                  <c:v>1536.11</c:v>
                </c:pt>
                <c:pt idx="3011">
                  <c:v>995.71</c:v>
                </c:pt>
                <c:pt idx="3012">
                  <c:v>498.98</c:v>
                </c:pt>
                <c:pt idx="3013">
                  <c:v>298.86</c:v>
                </c:pt>
                <c:pt idx="3014">
                  <c:v>1912.35</c:v>
                </c:pt>
                <c:pt idx="3015">
                  <c:v>1035.21</c:v>
                </c:pt>
                <c:pt idx="3016">
                  <c:v>797.68</c:v>
                </c:pt>
                <c:pt idx="3017">
                  <c:v>646.71</c:v>
                </c:pt>
                <c:pt idx="3018">
                  <c:v>377.28</c:v>
                </c:pt>
                <c:pt idx="3019">
                  <c:v>1688.93</c:v>
                </c:pt>
                <c:pt idx="3020">
                  <c:v>1386.03</c:v>
                </c:pt>
                <c:pt idx="3021">
                  <c:v>656.56</c:v>
                </c:pt>
                <c:pt idx="3022">
                  <c:v>166.16</c:v>
                </c:pt>
                <c:pt idx="3023">
                  <c:v>1048.1099999999999</c:v>
                </c:pt>
                <c:pt idx="3024">
                  <c:v>1331.3</c:v>
                </c:pt>
                <c:pt idx="3025">
                  <c:v>1832.5</c:v>
                </c:pt>
                <c:pt idx="3026">
                  <c:v>297.66000000000003</c:v>
                </c:pt>
                <c:pt idx="3027">
                  <c:v>1442.74</c:v>
                </c:pt>
                <c:pt idx="3028">
                  <c:v>449.09</c:v>
                </c:pt>
                <c:pt idx="3029">
                  <c:v>1541.26</c:v>
                </c:pt>
                <c:pt idx="3030">
                  <c:v>661.09</c:v>
                </c:pt>
                <c:pt idx="3031">
                  <c:v>1412.74</c:v>
                </c:pt>
                <c:pt idx="3032">
                  <c:v>994.73</c:v>
                </c:pt>
                <c:pt idx="3033">
                  <c:v>1910.36</c:v>
                </c:pt>
                <c:pt idx="3034">
                  <c:v>1091.72</c:v>
                </c:pt>
                <c:pt idx="3035">
                  <c:v>1971.49</c:v>
                </c:pt>
                <c:pt idx="3036">
                  <c:v>141.72</c:v>
                </c:pt>
                <c:pt idx="3037">
                  <c:v>1713.3</c:v>
                </c:pt>
                <c:pt idx="3038">
                  <c:v>108.89</c:v>
                </c:pt>
                <c:pt idx="3039">
                  <c:v>156.94999999999999</c:v>
                </c:pt>
                <c:pt idx="3040">
                  <c:v>1812.66</c:v>
                </c:pt>
                <c:pt idx="3041">
                  <c:v>1814.26</c:v>
                </c:pt>
                <c:pt idx="3042">
                  <c:v>590.44000000000005</c:v>
                </c:pt>
                <c:pt idx="3043">
                  <c:v>828.33</c:v>
                </c:pt>
                <c:pt idx="3044">
                  <c:v>1826.43</c:v>
                </c:pt>
                <c:pt idx="3045">
                  <c:v>489.23</c:v>
                </c:pt>
                <c:pt idx="3046">
                  <c:v>1927.3</c:v>
                </c:pt>
                <c:pt idx="3047">
                  <c:v>1207.21</c:v>
                </c:pt>
                <c:pt idx="3048">
                  <c:v>224.33</c:v>
                </c:pt>
                <c:pt idx="3049">
                  <c:v>746.29</c:v>
                </c:pt>
                <c:pt idx="3050">
                  <c:v>1456.14</c:v>
                </c:pt>
                <c:pt idx="3051">
                  <c:v>231.25</c:v>
                </c:pt>
                <c:pt idx="3052">
                  <c:v>1544.71</c:v>
                </c:pt>
                <c:pt idx="3053">
                  <c:v>75.34</c:v>
                </c:pt>
                <c:pt idx="3054">
                  <c:v>239.48</c:v>
                </c:pt>
                <c:pt idx="3055">
                  <c:v>1891.96</c:v>
                </c:pt>
                <c:pt idx="3056">
                  <c:v>576.1</c:v>
                </c:pt>
                <c:pt idx="3057">
                  <c:v>1597.59</c:v>
                </c:pt>
                <c:pt idx="3058">
                  <c:v>910.52</c:v>
                </c:pt>
                <c:pt idx="3059">
                  <c:v>1604.04</c:v>
                </c:pt>
                <c:pt idx="3060">
                  <c:v>1505.34</c:v>
                </c:pt>
                <c:pt idx="3061">
                  <c:v>578.41999999999996</c:v>
                </c:pt>
                <c:pt idx="3062">
                  <c:v>97.53</c:v>
                </c:pt>
                <c:pt idx="3063">
                  <c:v>672.52</c:v>
                </c:pt>
                <c:pt idx="3064">
                  <c:v>884.54</c:v>
                </c:pt>
                <c:pt idx="3065">
                  <c:v>1287.32</c:v>
                </c:pt>
                <c:pt idx="3066">
                  <c:v>800.04</c:v>
                </c:pt>
                <c:pt idx="3067">
                  <c:v>1027.8499999999999</c:v>
                </c:pt>
                <c:pt idx="3068">
                  <c:v>538.75</c:v>
                </c:pt>
                <c:pt idx="3069">
                  <c:v>1702.88</c:v>
                </c:pt>
                <c:pt idx="3070">
                  <c:v>1541.33</c:v>
                </c:pt>
                <c:pt idx="3071">
                  <c:v>31.39</c:v>
                </c:pt>
                <c:pt idx="3072">
                  <c:v>1205.33</c:v>
                </c:pt>
                <c:pt idx="3073">
                  <c:v>565.97</c:v>
                </c:pt>
                <c:pt idx="3074">
                  <c:v>664.33</c:v>
                </c:pt>
                <c:pt idx="3075">
                  <c:v>948.46</c:v>
                </c:pt>
                <c:pt idx="3076">
                  <c:v>1775.74</c:v>
                </c:pt>
                <c:pt idx="3077">
                  <c:v>768.42</c:v>
                </c:pt>
                <c:pt idx="3078">
                  <c:v>249.46</c:v>
                </c:pt>
                <c:pt idx="3079">
                  <c:v>1480</c:v>
                </c:pt>
                <c:pt idx="3080">
                  <c:v>869.66</c:v>
                </c:pt>
                <c:pt idx="3081">
                  <c:v>1031.71</c:v>
                </c:pt>
                <c:pt idx="3082">
                  <c:v>225.33</c:v>
                </c:pt>
                <c:pt idx="3083">
                  <c:v>987.31</c:v>
                </c:pt>
                <c:pt idx="3084">
                  <c:v>1469.47</c:v>
                </c:pt>
                <c:pt idx="3085">
                  <c:v>1858.12</c:v>
                </c:pt>
                <c:pt idx="3086">
                  <c:v>1455.63</c:v>
                </c:pt>
                <c:pt idx="3087">
                  <c:v>613.53</c:v>
                </c:pt>
                <c:pt idx="3088">
                  <c:v>817.95</c:v>
                </c:pt>
                <c:pt idx="3089">
                  <c:v>1872.66</c:v>
                </c:pt>
                <c:pt idx="3090">
                  <c:v>1068.47</c:v>
                </c:pt>
                <c:pt idx="3091">
                  <c:v>1840.74</c:v>
                </c:pt>
                <c:pt idx="3092">
                  <c:v>1513.33</c:v>
                </c:pt>
                <c:pt idx="3093">
                  <c:v>1448.93</c:v>
                </c:pt>
                <c:pt idx="3094">
                  <c:v>116.73</c:v>
                </c:pt>
                <c:pt idx="3095">
                  <c:v>1037.29</c:v>
                </c:pt>
                <c:pt idx="3096">
                  <c:v>1581.94</c:v>
                </c:pt>
                <c:pt idx="3097">
                  <c:v>610.54999999999995</c:v>
                </c:pt>
                <c:pt idx="3098">
                  <c:v>1285.3499999999999</c:v>
                </c:pt>
                <c:pt idx="3099">
                  <c:v>1635.6</c:v>
                </c:pt>
                <c:pt idx="3100">
                  <c:v>1850.47</c:v>
                </c:pt>
                <c:pt idx="3101">
                  <c:v>994.7</c:v>
                </c:pt>
                <c:pt idx="3102">
                  <c:v>856.44</c:v>
                </c:pt>
                <c:pt idx="3103">
                  <c:v>1307.1300000000001</c:v>
                </c:pt>
                <c:pt idx="3104">
                  <c:v>785.23</c:v>
                </c:pt>
                <c:pt idx="3105">
                  <c:v>540.51</c:v>
                </c:pt>
                <c:pt idx="3106">
                  <c:v>1033.5899999999999</c:v>
                </c:pt>
                <c:pt idx="3107">
                  <c:v>872.95</c:v>
                </c:pt>
                <c:pt idx="3108">
                  <c:v>1187.03</c:v>
                </c:pt>
                <c:pt idx="3109">
                  <c:v>65.83</c:v>
                </c:pt>
                <c:pt idx="3110">
                  <c:v>838.56</c:v>
                </c:pt>
                <c:pt idx="3111">
                  <c:v>781.89</c:v>
                </c:pt>
                <c:pt idx="3112">
                  <c:v>275.95</c:v>
                </c:pt>
                <c:pt idx="3113">
                  <c:v>1392.85</c:v>
                </c:pt>
                <c:pt idx="3114">
                  <c:v>1694.46</c:v>
                </c:pt>
                <c:pt idx="3115">
                  <c:v>500.74</c:v>
                </c:pt>
                <c:pt idx="3116">
                  <c:v>373.68</c:v>
                </c:pt>
                <c:pt idx="3117">
                  <c:v>851.34</c:v>
                </c:pt>
                <c:pt idx="3118">
                  <c:v>713.5</c:v>
                </c:pt>
                <c:pt idx="3119">
                  <c:v>1102.1300000000001</c:v>
                </c:pt>
                <c:pt idx="3120">
                  <c:v>1512.77</c:v>
                </c:pt>
                <c:pt idx="3121">
                  <c:v>89.97</c:v>
                </c:pt>
                <c:pt idx="3122">
                  <c:v>1455.15</c:v>
                </c:pt>
                <c:pt idx="3123">
                  <c:v>1537.48</c:v>
                </c:pt>
                <c:pt idx="3124">
                  <c:v>892.64</c:v>
                </c:pt>
                <c:pt idx="3125">
                  <c:v>308.19</c:v>
                </c:pt>
                <c:pt idx="3126">
                  <c:v>1143.1500000000001</c:v>
                </c:pt>
                <c:pt idx="3127">
                  <c:v>1607.9</c:v>
                </c:pt>
                <c:pt idx="3128">
                  <c:v>748.9</c:v>
                </c:pt>
                <c:pt idx="3129">
                  <c:v>361.78</c:v>
                </c:pt>
                <c:pt idx="3130">
                  <c:v>911.69</c:v>
                </c:pt>
                <c:pt idx="3131">
                  <c:v>1755.2</c:v>
                </c:pt>
                <c:pt idx="3132">
                  <c:v>1805.73</c:v>
                </c:pt>
                <c:pt idx="3133">
                  <c:v>304.47000000000003</c:v>
                </c:pt>
                <c:pt idx="3134">
                  <c:v>50.27</c:v>
                </c:pt>
                <c:pt idx="3135">
                  <c:v>613.87</c:v>
                </c:pt>
                <c:pt idx="3136">
                  <c:v>1043.77</c:v>
                </c:pt>
                <c:pt idx="3137">
                  <c:v>310.49</c:v>
                </c:pt>
                <c:pt idx="3138">
                  <c:v>1166.6199999999999</c:v>
                </c:pt>
                <c:pt idx="3139">
                  <c:v>772.72</c:v>
                </c:pt>
                <c:pt idx="3140">
                  <c:v>10.78</c:v>
                </c:pt>
                <c:pt idx="3141">
                  <c:v>259.20999999999998</c:v>
                </c:pt>
                <c:pt idx="3142">
                  <c:v>1730.9</c:v>
                </c:pt>
                <c:pt idx="3143">
                  <c:v>1848.62</c:v>
                </c:pt>
                <c:pt idx="3144">
                  <c:v>436.65</c:v>
                </c:pt>
                <c:pt idx="3145">
                  <c:v>987.27</c:v>
                </c:pt>
                <c:pt idx="3146">
                  <c:v>796.65</c:v>
                </c:pt>
                <c:pt idx="3147">
                  <c:v>1169.32</c:v>
                </c:pt>
                <c:pt idx="3148">
                  <c:v>1921.63</c:v>
                </c:pt>
                <c:pt idx="3149">
                  <c:v>308.64</c:v>
                </c:pt>
                <c:pt idx="3150">
                  <c:v>1134.71</c:v>
                </c:pt>
                <c:pt idx="3151">
                  <c:v>1360.23</c:v>
                </c:pt>
                <c:pt idx="3152">
                  <c:v>971.14</c:v>
                </c:pt>
                <c:pt idx="3153">
                  <c:v>561.42999999999995</c:v>
                </c:pt>
                <c:pt idx="3154">
                  <c:v>389.28</c:v>
                </c:pt>
                <c:pt idx="3155">
                  <c:v>1282.05</c:v>
                </c:pt>
                <c:pt idx="3156">
                  <c:v>788.46</c:v>
                </c:pt>
                <c:pt idx="3157">
                  <c:v>299.42</c:v>
                </c:pt>
                <c:pt idx="3158">
                  <c:v>717.48</c:v>
                </c:pt>
                <c:pt idx="3159">
                  <c:v>640.62</c:v>
                </c:pt>
                <c:pt idx="3160">
                  <c:v>1816.62</c:v>
                </c:pt>
                <c:pt idx="3161">
                  <c:v>276.49</c:v>
                </c:pt>
                <c:pt idx="3162">
                  <c:v>1779</c:v>
                </c:pt>
                <c:pt idx="3163">
                  <c:v>1398.75</c:v>
                </c:pt>
                <c:pt idx="3164">
                  <c:v>1425.42</c:v>
                </c:pt>
                <c:pt idx="3165">
                  <c:v>1259.6400000000001</c:v>
                </c:pt>
                <c:pt idx="3166">
                  <c:v>1945.6</c:v>
                </c:pt>
                <c:pt idx="3167">
                  <c:v>474.76</c:v>
                </c:pt>
                <c:pt idx="3168">
                  <c:v>1818.72</c:v>
                </c:pt>
                <c:pt idx="3169">
                  <c:v>1847.47</c:v>
                </c:pt>
                <c:pt idx="3170">
                  <c:v>290.37</c:v>
                </c:pt>
                <c:pt idx="3171">
                  <c:v>416.51</c:v>
                </c:pt>
                <c:pt idx="3172">
                  <c:v>1843.45</c:v>
                </c:pt>
                <c:pt idx="3173">
                  <c:v>39.24</c:v>
                </c:pt>
                <c:pt idx="3174">
                  <c:v>1809.73</c:v>
                </c:pt>
                <c:pt idx="3175">
                  <c:v>147.32</c:v>
                </c:pt>
                <c:pt idx="3176">
                  <c:v>425.24</c:v>
                </c:pt>
                <c:pt idx="3177">
                  <c:v>755.4</c:v>
                </c:pt>
                <c:pt idx="3178">
                  <c:v>391.4</c:v>
                </c:pt>
                <c:pt idx="3179">
                  <c:v>1460.56</c:v>
                </c:pt>
                <c:pt idx="3180">
                  <c:v>881.66</c:v>
                </c:pt>
                <c:pt idx="3181">
                  <c:v>145.26</c:v>
                </c:pt>
                <c:pt idx="3182">
                  <c:v>153.91</c:v>
                </c:pt>
                <c:pt idx="3183">
                  <c:v>1934.57</c:v>
                </c:pt>
                <c:pt idx="3184">
                  <c:v>455.55</c:v>
                </c:pt>
                <c:pt idx="3185">
                  <c:v>122.4</c:v>
                </c:pt>
                <c:pt idx="3186">
                  <c:v>1375.09</c:v>
                </c:pt>
                <c:pt idx="3187">
                  <c:v>700.39</c:v>
                </c:pt>
                <c:pt idx="3188">
                  <c:v>318.29000000000002</c:v>
                </c:pt>
                <c:pt idx="3189">
                  <c:v>319.06</c:v>
                </c:pt>
                <c:pt idx="3190">
                  <c:v>125.49</c:v>
                </c:pt>
                <c:pt idx="3191">
                  <c:v>831.46</c:v>
                </c:pt>
                <c:pt idx="3192">
                  <c:v>1320.94</c:v>
                </c:pt>
                <c:pt idx="3193">
                  <c:v>1580.47</c:v>
                </c:pt>
                <c:pt idx="3194">
                  <c:v>1759.81</c:v>
                </c:pt>
                <c:pt idx="3195">
                  <c:v>230.39</c:v>
                </c:pt>
                <c:pt idx="3196">
                  <c:v>1164.07</c:v>
                </c:pt>
                <c:pt idx="3197">
                  <c:v>194.14</c:v>
                </c:pt>
                <c:pt idx="3198">
                  <c:v>1970.17</c:v>
                </c:pt>
                <c:pt idx="3199">
                  <c:v>481.83</c:v>
                </c:pt>
                <c:pt idx="3200">
                  <c:v>343.44</c:v>
                </c:pt>
                <c:pt idx="3201">
                  <c:v>937.33</c:v>
                </c:pt>
                <c:pt idx="3202">
                  <c:v>827.41</c:v>
                </c:pt>
                <c:pt idx="3203">
                  <c:v>1935.92</c:v>
                </c:pt>
                <c:pt idx="3204">
                  <c:v>1083.06</c:v>
                </c:pt>
                <c:pt idx="3205">
                  <c:v>559.42999999999995</c:v>
                </c:pt>
                <c:pt idx="3206">
                  <c:v>411.07</c:v>
                </c:pt>
                <c:pt idx="3207">
                  <c:v>1078.6300000000001</c:v>
                </c:pt>
                <c:pt idx="3208">
                  <c:v>1813.26</c:v>
                </c:pt>
                <c:pt idx="3209">
                  <c:v>740.16</c:v>
                </c:pt>
                <c:pt idx="3210">
                  <c:v>1661.02</c:v>
                </c:pt>
                <c:pt idx="3211">
                  <c:v>118.37</c:v>
                </c:pt>
                <c:pt idx="3212">
                  <c:v>944.31</c:v>
                </c:pt>
                <c:pt idx="3213">
                  <c:v>1534.97</c:v>
                </c:pt>
                <c:pt idx="3214">
                  <c:v>1863.99</c:v>
                </c:pt>
                <c:pt idx="3215">
                  <c:v>741.02</c:v>
                </c:pt>
                <c:pt idx="3216">
                  <c:v>1989.16</c:v>
                </c:pt>
                <c:pt idx="3217">
                  <c:v>127.12</c:v>
                </c:pt>
                <c:pt idx="3218">
                  <c:v>1792.36</c:v>
                </c:pt>
                <c:pt idx="3219">
                  <c:v>1253.8</c:v>
                </c:pt>
                <c:pt idx="3220">
                  <c:v>1635.84</c:v>
                </c:pt>
                <c:pt idx="3221">
                  <c:v>966.86</c:v>
                </c:pt>
                <c:pt idx="3222">
                  <c:v>1956.89</c:v>
                </c:pt>
                <c:pt idx="3223">
                  <c:v>88.54</c:v>
                </c:pt>
                <c:pt idx="3224">
                  <c:v>1334.64</c:v>
                </c:pt>
                <c:pt idx="3225">
                  <c:v>392.35</c:v>
                </c:pt>
                <c:pt idx="3226">
                  <c:v>1001.06</c:v>
                </c:pt>
                <c:pt idx="3227">
                  <c:v>971</c:v>
                </c:pt>
                <c:pt idx="3228">
                  <c:v>1979.92</c:v>
                </c:pt>
                <c:pt idx="3229">
                  <c:v>1084.7</c:v>
                </c:pt>
                <c:pt idx="3230">
                  <c:v>1143.3399999999999</c:v>
                </c:pt>
                <c:pt idx="3231">
                  <c:v>586.17999999999995</c:v>
                </c:pt>
                <c:pt idx="3232">
                  <c:v>41.62</c:v>
                </c:pt>
                <c:pt idx="3233">
                  <c:v>10.25</c:v>
                </c:pt>
                <c:pt idx="3234">
                  <c:v>1101.8699999999999</c:v>
                </c:pt>
                <c:pt idx="3235">
                  <c:v>807.32</c:v>
                </c:pt>
                <c:pt idx="3236">
                  <c:v>795.35</c:v>
                </c:pt>
                <c:pt idx="3237">
                  <c:v>655.84</c:v>
                </c:pt>
                <c:pt idx="3238">
                  <c:v>1051.5</c:v>
                </c:pt>
                <c:pt idx="3239">
                  <c:v>505.12</c:v>
                </c:pt>
                <c:pt idx="3240">
                  <c:v>530.61</c:v>
                </c:pt>
                <c:pt idx="3241">
                  <c:v>243.74</c:v>
                </c:pt>
                <c:pt idx="3242">
                  <c:v>1991.61</c:v>
                </c:pt>
                <c:pt idx="3243">
                  <c:v>1764.51</c:v>
                </c:pt>
                <c:pt idx="3244">
                  <c:v>645.36</c:v>
                </c:pt>
                <c:pt idx="3245">
                  <c:v>272.14999999999998</c:v>
                </c:pt>
                <c:pt idx="3246">
                  <c:v>590.92999999999995</c:v>
                </c:pt>
                <c:pt idx="3247">
                  <c:v>466.4</c:v>
                </c:pt>
                <c:pt idx="3248">
                  <c:v>942.56</c:v>
                </c:pt>
                <c:pt idx="3249">
                  <c:v>1622.88</c:v>
                </c:pt>
                <c:pt idx="3250">
                  <c:v>973.19</c:v>
                </c:pt>
                <c:pt idx="3251">
                  <c:v>186.18</c:v>
                </c:pt>
                <c:pt idx="3252">
                  <c:v>1370.68</c:v>
                </c:pt>
                <c:pt idx="3253">
                  <c:v>162.22</c:v>
                </c:pt>
                <c:pt idx="3254">
                  <c:v>427.74</c:v>
                </c:pt>
                <c:pt idx="3255">
                  <c:v>88.18</c:v>
                </c:pt>
                <c:pt idx="3256">
                  <c:v>1194.83</c:v>
                </c:pt>
                <c:pt idx="3257">
                  <c:v>224.32</c:v>
                </c:pt>
                <c:pt idx="3258">
                  <c:v>827.52</c:v>
                </c:pt>
                <c:pt idx="3259">
                  <c:v>574.67999999999995</c:v>
                </c:pt>
                <c:pt idx="3260">
                  <c:v>1359.07</c:v>
                </c:pt>
                <c:pt idx="3261">
                  <c:v>350.44</c:v>
                </c:pt>
                <c:pt idx="3262">
                  <c:v>1313.89</c:v>
                </c:pt>
                <c:pt idx="3263">
                  <c:v>1597.05</c:v>
                </c:pt>
                <c:pt idx="3264">
                  <c:v>1692.18</c:v>
                </c:pt>
                <c:pt idx="3265">
                  <c:v>870.91</c:v>
                </c:pt>
                <c:pt idx="3266">
                  <c:v>468.76</c:v>
                </c:pt>
                <c:pt idx="3267">
                  <c:v>476.4</c:v>
                </c:pt>
                <c:pt idx="3268">
                  <c:v>961.35</c:v>
                </c:pt>
                <c:pt idx="3269">
                  <c:v>1601.93</c:v>
                </c:pt>
                <c:pt idx="3270">
                  <c:v>1921.99</c:v>
                </c:pt>
                <c:pt idx="3271">
                  <c:v>1048.23</c:v>
                </c:pt>
                <c:pt idx="3272">
                  <c:v>943.73</c:v>
                </c:pt>
                <c:pt idx="3273">
                  <c:v>1492.81</c:v>
                </c:pt>
                <c:pt idx="3274">
                  <c:v>333</c:v>
                </c:pt>
                <c:pt idx="3275">
                  <c:v>652.19000000000005</c:v>
                </c:pt>
                <c:pt idx="3276">
                  <c:v>216.38</c:v>
                </c:pt>
                <c:pt idx="3277">
                  <c:v>43.19</c:v>
                </c:pt>
                <c:pt idx="3278">
                  <c:v>1220.17</c:v>
                </c:pt>
                <c:pt idx="3279">
                  <c:v>1706.41</c:v>
                </c:pt>
                <c:pt idx="3280">
                  <c:v>835.85</c:v>
                </c:pt>
                <c:pt idx="3281">
                  <c:v>1254.26</c:v>
                </c:pt>
                <c:pt idx="3282">
                  <c:v>522.07000000000005</c:v>
                </c:pt>
                <c:pt idx="3283">
                  <c:v>319.52999999999997</c:v>
                </c:pt>
                <c:pt idx="3284">
                  <c:v>1747.98</c:v>
                </c:pt>
                <c:pt idx="3285">
                  <c:v>191.11</c:v>
                </c:pt>
                <c:pt idx="3286">
                  <c:v>29.03</c:v>
                </c:pt>
                <c:pt idx="3287">
                  <c:v>1656.15</c:v>
                </c:pt>
                <c:pt idx="3288">
                  <c:v>805.69</c:v>
                </c:pt>
                <c:pt idx="3289">
                  <c:v>1751.81</c:v>
                </c:pt>
                <c:pt idx="3290">
                  <c:v>1930.78</c:v>
                </c:pt>
                <c:pt idx="3291">
                  <c:v>1462.21</c:v>
                </c:pt>
                <c:pt idx="3292">
                  <c:v>1506.81</c:v>
                </c:pt>
                <c:pt idx="3293">
                  <c:v>1736.74</c:v>
                </c:pt>
                <c:pt idx="3294">
                  <c:v>1252.8399999999999</c:v>
                </c:pt>
                <c:pt idx="3295">
                  <c:v>1886.4</c:v>
                </c:pt>
                <c:pt idx="3296">
                  <c:v>891.23</c:v>
                </c:pt>
                <c:pt idx="3297">
                  <c:v>341</c:v>
                </c:pt>
                <c:pt idx="3298">
                  <c:v>1615.3</c:v>
                </c:pt>
                <c:pt idx="3299">
                  <c:v>615.41999999999996</c:v>
                </c:pt>
                <c:pt idx="3300">
                  <c:v>1469.37</c:v>
                </c:pt>
                <c:pt idx="3301">
                  <c:v>496.7</c:v>
                </c:pt>
                <c:pt idx="3302">
                  <c:v>1030.2</c:v>
                </c:pt>
                <c:pt idx="3303">
                  <c:v>299.32</c:v>
                </c:pt>
                <c:pt idx="3304">
                  <c:v>240.07</c:v>
                </c:pt>
                <c:pt idx="3305">
                  <c:v>714.96</c:v>
                </c:pt>
                <c:pt idx="3306">
                  <c:v>159.91999999999999</c:v>
                </c:pt>
                <c:pt idx="3307">
                  <c:v>1213.96</c:v>
                </c:pt>
                <c:pt idx="3308">
                  <c:v>1086.68</c:v>
                </c:pt>
                <c:pt idx="3309">
                  <c:v>472.97</c:v>
                </c:pt>
                <c:pt idx="3310">
                  <c:v>929.39</c:v>
                </c:pt>
                <c:pt idx="3311">
                  <c:v>311.24</c:v>
                </c:pt>
                <c:pt idx="3312">
                  <c:v>1705.07</c:v>
                </c:pt>
                <c:pt idx="3313">
                  <c:v>923.18</c:v>
                </c:pt>
                <c:pt idx="3314">
                  <c:v>1503.79</c:v>
                </c:pt>
                <c:pt idx="3315">
                  <c:v>1304.52</c:v>
                </c:pt>
                <c:pt idx="3316">
                  <c:v>555.70000000000005</c:v>
                </c:pt>
                <c:pt idx="3317">
                  <c:v>1121.1300000000001</c:v>
                </c:pt>
                <c:pt idx="3318">
                  <c:v>1916.93</c:v>
                </c:pt>
                <c:pt idx="3319">
                  <c:v>318.7</c:v>
                </c:pt>
                <c:pt idx="3320">
                  <c:v>1286.17</c:v>
                </c:pt>
                <c:pt idx="3321">
                  <c:v>1313.32</c:v>
                </c:pt>
                <c:pt idx="3322">
                  <c:v>1919.52</c:v>
                </c:pt>
                <c:pt idx="3323">
                  <c:v>1309.78</c:v>
                </c:pt>
                <c:pt idx="3324">
                  <c:v>1483.75</c:v>
                </c:pt>
                <c:pt idx="3325">
                  <c:v>1292.6199999999999</c:v>
                </c:pt>
                <c:pt idx="3326">
                  <c:v>1679.2</c:v>
                </c:pt>
                <c:pt idx="3327">
                  <c:v>1059.5899999999999</c:v>
                </c:pt>
                <c:pt idx="3328">
                  <c:v>421.02</c:v>
                </c:pt>
                <c:pt idx="3329">
                  <c:v>1102.24</c:v>
                </c:pt>
                <c:pt idx="3330">
                  <c:v>964.77</c:v>
                </c:pt>
                <c:pt idx="3331">
                  <c:v>1276.44</c:v>
                </c:pt>
                <c:pt idx="3332">
                  <c:v>427.55</c:v>
                </c:pt>
                <c:pt idx="3333">
                  <c:v>44.18</c:v>
                </c:pt>
                <c:pt idx="3334">
                  <c:v>1732.1</c:v>
                </c:pt>
                <c:pt idx="3335">
                  <c:v>196.67</c:v>
                </c:pt>
                <c:pt idx="3336">
                  <c:v>1648.55</c:v>
                </c:pt>
                <c:pt idx="3337">
                  <c:v>1037.42</c:v>
                </c:pt>
                <c:pt idx="3338">
                  <c:v>1117.5899999999999</c:v>
                </c:pt>
                <c:pt idx="3339">
                  <c:v>446.64</c:v>
                </c:pt>
                <c:pt idx="3340">
                  <c:v>998.57</c:v>
                </c:pt>
                <c:pt idx="3341">
                  <c:v>42.32</c:v>
                </c:pt>
                <c:pt idx="3342">
                  <c:v>1444.86</c:v>
                </c:pt>
                <c:pt idx="3343">
                  <c:v>180.62</c:v>
                </c:pt>
                <c:pt idx="3344">
                  <c:v>259.86</c:v>
                </c:pt>
                <c:pt idx="3345">
                  <c:v>292.64999999999998</c:v>
                </c:pt>
                <c:pt idx="3346">
                  <c:v>1769.89</c:v>
                </c:pt>
                <c:pt idx="3347">
                  <c:v>1768.2</c:v>
                </c:pt>
                <c:pt idx="3348">
                  <c:v>501.68</c:v>
                </c:pt>
                <c:pt idx="3349">
                  <c:v>942.94</c:v>
                </c:pt>
                <c:pt idx="3350">
                  <c:v>1845.55</c:v>
                </c:pt>
                <c:pt idx="3351">
                  <c:v>1001.38</c:v>
                </c:pt>
                <c:pt idx="3352">
                  <c:v>259.85000000000002</c:v>
                </c:pt>
                <c:pt idx="3353">
                  <c:v>1708.34</c:v>
                </c:pt>
                <c:pt idx="3354">
                  <c:v>658.33</c:v>
                </c:pt>
                <c:pt idx="3355">
                  <c:v>1499.13</c:v>
                </c:pt>
                <c:pt idx="3356">
                  <c:v>701.8</c:v>
                </c:pt>
                <c:pt idx="3357">
                  <c:v>1863.71</c:v>
                </c:pt>
                <c:pt idx="3358">
                  <c:v>235.35</c:v>
                </c:pt>
                <c:pt idx="3359">
                  <c:v>736</c:v>
                </c:pt>
                <c:pt idx="3360">
                  <c:v>216.43</c:v>
                </c:pt>
                <c:pt idx="3361">
                  <c:v>1015.67</c:v>
                </c:pt>
                <c:pt idx="3362">
                  <c:v>488.29</c:v>
                </c:pt>
                <c:pt idx="3363">
                  <c:v>1588.98</c:v>
                </c:pt>
                <c:pt idx="3364">
                  <c:v>1261.8699999999999</c:v>
                </c:pt>
                <c:pt idx="3365">
                  <c:v>1603.97</c:v>
                </c:pt>
                <c:pt idx="3366">
                  <c:v>915.88</c:v>
                </c:pt>
                <c:pt idx="3367">
                  <c:v>377.99</c:v>
                </c:pt>
                <c:pt idx="3368">
                  <c:v>1462.21</c:v>
                </c:pt>
                <c:pt idx="3369">
                  <c:v>855.46</c:v>
                </c:pt>
                <c:pt idx="3370">
                  <c:v>1644.75</c:v>
                </c:pt>
                <c:pt idx="3371">
                  <c:v>106.59</c:v>
                </c:pt>
                <c:pt idx="3372">
                  <c:v>377.61</c:v>
                </c:pt>
                <c:pt idx="3373">
                  <c:v>769.1</c:v>
                </c:pt>
                <c:pt idx="3374">
                  <c:v>374.46</c:v>
                </c:pt>
                <c:pt idx="3375">
                  <c:v>454.6</c:v>
                </c:pt>
                <c:pt idx="3376">
                  <c:v>128.62</c:v>
                </c:pt>
                <c:pt idx="3377">
                  <c:v>340.88</c:v>
                </c:pt>
                <c:pt idx="3378">
                  <c:v>553.5</c:v>
                </c:pt>
                <c:pt idx="3379">
                  <c:v>1604.11</c:v>
                </c:pt>
                <c:pt idx="3380">
                  <c:v>578.12</c:v>
                </c:pt>
                <c:pt idx="3381">
                  <c:v>660.29</c:v>
                </c:pt>
                <c:pt idx="3382">
                  <c:v>1694.56</c:v>
                </c:pt>
                <c:pt idx="3383">
                  <c:v>1654</c:v>
                </c:pt>
                <c:pt idx="3384">
                  <c:v>286.75</c:v>
                </c:pt>
                <c:pt idx="3385">
                  <c:v>843.47</c:v>
                </c:pt>
                <c:pt idx="3386">
                  <c:v>1123.3599999999999</c:v>
                </c:pt>
                <c:pt idx="3387">
                  <c:v>563.41</c:v>
                </c:pt>
                <c:pt idx="3388">
                  <c:v>1624.44</c:v>
                </c:pt>
                <c:pt idx="3389">
                  <c:v>194.48</c:v>
                </c:pt>
                <c:pt idx="3390">
                  <c:v>1277.26</c:v>
                </c:pt>
                <c:pt idx="3391">
                  <c:v>404.02</c:v>
                </c:pt>
                <c:pt idx="3392">
                  <c:v>595.4</c:v>
                </c:pt>
                <c:pt idx="3393">
                  <c:v>1503.71</c:v>
                </c:pt>
                <c:pt idx="3394">
                  <c:v>1732.07</c:v>
                </c:pt>
                <c:pt idx="3395">
                  <c:v>555.04</c:v>
                </c:pt>
                <c:pt idx="3396">
                  <c:v>710.92</c:v>
                </c:pt>
                <c:pt idx="3397">
                  <c:v>1122.75</c:v>
                </c:pt>
                <c:pt idx="3398">
                  <c:v>1262.42</c:v>
                </c:pt>
                <c:pt idx="3399">
                  <c:v>111.92</c:v>
                </c:pt>
                <c:pt idx="3400">
                  <c:v>682.59</c:v>
                </c:pt>
                <c:pt idx="3401">
                  <c:v>250.73</c:v>
                </c:pt>
                <c:pt idx="3402">
                  <c:v>1659.23</c:v>
                </c:pt>
                <c:pt idx="3403">
                  <c:v>1465.24</c:v>
                </c:pt>
                <c:pt idx="3404">
                  <c:v>1359.26</c:v>
                </c:pt>
                <c:pt idx="3405">
                  <c:v>1913.95</c:v>
                </c:pt>
                <c:pt idx="3406">
                  <c:v>1676.25</c:v>
                </c:pt>
                <c:pt idx="3407">
                  <c:v>445.69</c:v>
                </c:pt>
                <c:pt idx="3408">
                  <c:v>879.19</c:v>
                </c:pt>
                <c:pt idx="3409">
                  <c:v>817.22</c:v>
                </c:pt>
                <c:pt idx="3410">
                  <c:v>385.28</c:v>
                </c:pt>
                <c:pt idx="3411">
                  <c:v>189.19</c:v>
                </c:pt>
                <c:pt idx="3412">
                  <c:v>1922.33</c:v>
                </c:pt>
                <c:pt idx="3413">
                  <c:v>112.48</c:v>
                </c:pt>
                <c:pt idx="3414">
                  <c:v>1531.19</c:v>
                </c:pt>
                <c:pt idx="3415">
                  <c:v>1954.97</c:v>
                </c:pt>
                <c:pt idx="3416">
                  <c:v>1197.3399999999999</c:v>
                </c:pt>
                <c:pt idx="3417">
                  <c:v>1393.59</c:v>
                </c:pt>
                <c:pt idx="3418">
                  <c:v>234.97</c:v>
                </c:pt>
                <c:pt idx="3419">
                  <c:v>296</c:v>
                </c:pt>
                <c:pt idx="3420">
                  <c:v>356.29</c:v>
                </c:pt>
                <c:pt idx="3421">
                  <c:v>1403.58</c:v>
                </c:pt>
                <c:pt idx="3422">
                  <c:v>1442.18</c:v>
                </c:pt>
                <c:pt idx="3423">
                  <c:v>545.9</c:v>
                </c:pt>
                <c:pt idx="3424">
                  <c:v>460.81</c:v>
                </c:pt>
                <c:pt idx="3425">
                  <c:v>866.87</c:v>
                </c:pt>
                <c:pt idx="3426">
                  <c:v>1529.47</c:v>
                </c:pt>
                <c:pt idx="3427">
                  <c:v>686.21</c:v>
                </c:pt>
                <c:pt idx="3428">
                  <c:v>1030.74</c:v>
                </c:pt>
                <c:pt idx="3429">
                  <c:v>1973.05</c:v>
                </c:pt>
                <c:pt idx="3430">
                  <c:v>1575.73</c:v>
                </c:pt>
                <c:pt idx="3431">
                  <c:v>774.42</c:v>
                </c:pt>
                <c:pt idx="3432">
                  <c:v>1599.75</c:v>
                </c:pt>
                <c:pt idx="3433">
                  <c:v>962.6</c:v>
                </c:pt>
                <c:pt idx="3434">
                  <c:v>761.71</c:v>
                </c:pt>
                <c:pt idx="3435">
                  <c:v>1663.21</c:v>
                </c:pt>
                <c:pt idx="3436">
                  <c:v>1860.97</c:v>
                </c:pt>
                <c:pt idx="3437">
                  <c:v>619.33000000000004</c:v>
                </c:pt>
                <c:pt idx="3438">
                  <c:v>646.28</c:v>
                </c:pt>
                <c:pt idx="3439">
                  <c:v>548.35</c:v>
                </c:pt>
                <c:pt idx="3440">
                  <c:v>1174.6600000000001</c:v>
                </c:pt>
                <c:pt idx="3441">
                  <c:v>788.04</c:v>
                </c:pt>
                <c:pt idx="3442">
                  <c:v>1209.25</c:v>
                </c:pt>
                <c:pt idx="3443">
                  <c:v>591.04999999999995</c:v>
                </c:pt>
                <c:pt idx="3444">
                  <c:v>501.45</c:v>
                </c:pt>
                <c:pt idx="3445">
                  <c:v>140.6</c:v>
                </c:pt>
                <c:pt idx="3446">
                  <c:v>1931.16</c:v>
                </c:pt>
                <c:pt idx="3447">
                  <c:v>1570.19</c:v>
                </c:pt>
                <c:pt idx="3448">
                  <c:v>1712.85</c:v>
                </c:pt>
                <c:pt idx="3449">
                  <c:v>1699.19</c:v>
                </c:pt>
                <c:pt idx="3450">
                  <c:v>395.29</c:v>
                </c:pt>
                <c:pt idx="3451">
                  <c:v>688.35</c:v>
                </c:pt>
                <c:pt idx="3452">
                  <c:v>1818.56</c:v>
                </c:pt>
                <c:pt idx="3453">
                  <c:v>376.45</c:v>
                </c:pt>
                <c:pt idx="3454">
                  <c:v>1196.56</c:v>
                </c:pt>
                <c:pt idx="3455">
                  <c:v>1948.49</c:v>
                </c:pt>
                <c:pt idx="3456">
                  <c:v>1598.74</c:v>
                </c:pt>
                <c:pt idx="3457">
                  <c:v>981.23</c:v>
                </c:pt>
                <c:pt idx="3458">
                  <c:v>1719.37</c:v>
                </c:pt>
                <c:pt idx="3459">
                  <c:v>398.64</c:v>
                </c:pt>
                <c:pt idx="3460">
                  <c:v>1362.61</c:v>
                </c:pt>
                <c:pt idx="3461">
                  <c:v>1456.73</c:v>
                </c:pt>
                <c:pt idx="3462">
                  <c:v>730.62</c:v>
                </c:pt>
                <c:pt idx="3463">
                  <c:v>502.31</c:v>
                </c:pt>
                <c:pt idx="3464">
                  <c:v>548.28</c:v>
                </c:pt>
                <c:pt idx="3465">
                  <c:v>209.34</c:v>
                </c:pt>
                <c:pt idx="3466">
                  <c:v>1641.49</c:v>
                </c:pt>
                <c:pt idx="3467">
                  <c:v>1692.03</c:v>
                </c:pt>
                <c:pt idx="3468">
                  <c:v>1777.66</c:v>
                </c:pt>
                <c:pt idx="3469">
                  <c:v>1955.13</c:v>
                </c:pt>
                <c:pt idx="3470">
                  <c:v>291.45</c:v>
                </c:pt>
                <c:pt idx="3471">
                  <c:v>1076.28</c:v>
                </c:pt>
                <c:pt idx="3472">
                  <c:v>211.85</c:v>
                </c:pt>
                <c:pt idx="3473">
                  <c:v>1117.27</c:v>
                </c:pt>
                <c:pt idx="3474">
                  <c:v>540.95000000000005</c:v>
                </c:pt>
                <c:pt idx="3475">
                  <c:v>636.57000000000005</c:v>
                </c:pt>
                <c:pt idx="3476">
                  <c:v>1707.37</c:v>
                </c:pt>
                <c:pt idx="3477">
                  <c:v>1769.2</c:v>
                </c:pt>
                <c:pt idx="3478">
                  <c:v>760.12</c:v>
                </c:pt>
                <c:pt idx="3479">
                  <c:v>1795.98</c:v>
                </c:pt>
                <c:pt idx="3480">
                  <c:v>311.83</c:v>
                </c:pt>
                <c:pt idx="3481">
                  <c:v>364.03</c:v>
                </c:pt>
                <c:pt idx="3482">
                  <c:v>1135.71</c:v>
                </c:pt>
                <c:pt idx="3483">
                  <c:v>1343.23</c:v>
                </c:pt>
                <c:pt idx="3484">
                  <c:v>1711.43</c:v>
                </c:pt>
                <c:pt idx="3485">
                  <c:v>689.64</c:v>
                </c:pt>
                <c:pt idx="3486">
                  <c:v>1292.22</c:v>
                </c:pt>
                <c:pt idx="3487">
                  <c:v>544.1</c:v>
                </c:pt>
                <c:pt idx="3488">
                  <c:v>1032.01</c:v>
                </c:pt>
                <c:pt idx="3489">
                  <c:v>1810.83</c:v>
                </c:pt>
                <c:pt idx="3490">
                  <c:v>1436.59</c:v>
                </c:pt>
                <c:pt idx="3491">
                  <c:v>435.87</c:v>
                </c:pt>
                <c:pt idx="3492">
                  <c:v>1340.71</c:v>
                </c:pt>
                <c:pt idx="3493">
                  <c:v>1870.9</c:v>
                </c:pt>
                <c:pt idx="3494">
                  <c:v>742.75</c:v>
                </c:pt>
                <c:pt idx="3495">
                  <c:v>268.92</c:v>
                </c:pt>
                <c:pt idx="3496">
                  <c:v>322.64</c:v>
                </c:pt>
                <c:pt idx="3497">
                  <c:v>1045.77</c:v>
                </c:pt>
                <c:pt idx="3498">
                  <c:v>132.97999999999999</c:v>
                </c:pt>
                <c:pt idx="3499">
                  <c:v>952.92</c:v>
                </c:pt>
                <c:pt idx="3500">
                  <c:v>150.58000000000001</c:v>
                </c:pt>
                <c:pt idx="3501">
                  <c:v>1406.72</c:v>
                </c:pt>
                <c:pt idx="3502">
                  <c:v>1330.3</c:v>
                </c:pt>
                <c:pt idx="3503">
                  <c:v>1195</c:v>
                </c:pt>
                <c:pt idx="3504">
                  <c:v>212.46</c:v>
                </c:pt>
                <c:pt idx="3505">
                  <c:v>1304.3699999999999</c:v>
                </c:pt>
                <c:pt idx="3506">
                  <c:v>213.96</c:v>
                </c:pt>
                <c:pt idx="3507">
                  <c:v>61.49</c:v>
                </c:pt>
                <c:pt idx="3508">
                  <c:v>534.04999999999995</c:v>
                </c:pt>
                <c:pt idx="3509">
                  <c:v>1852.47</c:v>
                </c:pt>
                <c:pt idx="3510">
                  <c:v>1782.82</c:v>
                </c:pt>
                <c:pt idx="3511">
                  <c:v>1542.38</c:v>
                </c:pt>
                <c:pt idx="3512">
                  <c:v>1240.19</c:v>
                </c:pt>
                <c:pt idx="3513">
                  <c:v>411.99</c:v>
                </c:pt>
                <c:pt idx="3514">
                  <c:v>1902.36</c:v>
                </c:pt>
                <c:pt idx="3515">
                  <c:v>266.62</c:v>
                </c:pt>
                <c:pt idx="3516">
                  <c:v>1580.77</c:v>
                </c:pt>
                <c:pt idx="3517">
                  <c:v>886.41</c:v>
                </c:pt>
                <c:pt idx="3518">
                  <c:v>1052.1199999999999</c:v>
                </c:pt>
                <c:pt idx="3519">
                  <c:v>218.6</c:v>
                </c:pt>
                <c:pt idx="3520">
                  <c:v>750.93</c:v>
                </c:pt>
                <c:pt idx="3521">
                  <c:v>1677.2</c:v>
                </c:pt>
                <c:pt idx="3522">
                  <c:v>596.21</c:v>
                </c:pt>
                <c:pt idx="3523">
                  <c:v>181.83</c:v>
                </c:pt>
                <c:pt idx="3524">
                  <c:v>687.58</c:v>
                </c:pt>
                <c:pt idx="3525">
                  <c:v>32.79</c:v>
                </c:pt>
                <c:pt idx="3526">
                  <c:v>833.66</c:v>
                </c:pt>
                <c:pt idx="3527">
                  <c:v>1783.65</c:v>
                </c:pt>
                <c:pt idx="3528">
                  <c:v>1799.63</c:v>
                </c:pt>
                <c:pt idx="3529">
                  <c:v>1333.53</c:v>
                </c:pt>
                <c:pt idx="3530">
                  <c:v>1694.06</c:v>
                </c:pt>
                <c:pt idx="3531">
                  <c:v>111.78</c:v>
                </c:pt>
                <c:pt idx="3532">
                  <c:v>1375.28</c:v>
                </c:pt>
                <c:pt idx="3533">
                  <c:v>1512.66</c:v>
                </c:pt>
                <c:pt idx="3534">
                  <c:v>1562.69</c:v>
                </c:pt>
                <c:pt idx="3535">
                  <c:v>548.61</c:v>
                </c:pt>
                <c:pt idx="3536">
                  <c:v>616.61</c:v>
                </c:pt>
                <c:pt idx="3537">
                  <c:v>1101.5</c:v>
                </c:pt>
                <c:pt idx="3538">
                  <c:v>865.49</c:v>
                </c:pt>
                <c:pt idx="3539">
                  <c:v>1536.19</c:v>
                </c:pt>
                <c:pt idx="3540">
                  <c:v>744.21</c:v>
                </c:pt>
                <c:pt idx="3541">
                  <c:v>160.82</c:v>
                </c:pt>
                <c:pt idx="3542">
                  <c:v>1646.45</c:v>
                </c:pt>
                <c:pt idx="3543">
                  <c:v>1178.32</c:v>
                </c:pt>
                <c:pt idx="3544">
                  <c:v>1169.5899999999999</c:v>
                </c:pt>
                <c:pt idx="3545">
                  <c:v>1751.23</c:v>
                </c:pt>
                <c:pt idx="3546">
                  <c:v>841.05</c:v>
                </c:pt>
                <c:pt idx="3547">
                  <c:v>357.8</c:v>
                </c:pt>
                <c:pt idx="3548">
                  <c:v>1338.97</c:v>
                </c:pt>
                <c:pt idx="3549">
                  <c:v>424.46</c:v>
                </c:pt>
                <c:pt idx="3550">
                  <c:v>388.69</c:v>
                </c:pt>
                <c:pt idx="3551">
                  <c:v>621.94000000000005</c:v>
                </c:pt>
                <c:pt idx="3552">
                  <c:v>715.85</c:v>
                </c:pt>
                <c:pt idx="3553">
                  <c:v>1065.8800000000001</c:v>
                </c:pt>
                <c:pt idx="3554">
                  <c:v>770.9</c:v>
                </c:pt>
                <c:pt idx="3555">
                  <c:v>1578.68</c:v>
                </c:pt>
                <c:pt idx="3556">
                  <c:v>1570.04</c:v>
                </c:pt>
                <c:pt idx="3557">
                  <c:v>831.58</c:v>
                </c:pt>
                <c:pt idx="3558">
                  <c:v>1160.02</c:v>
                </c:pt>
                <c:pt idx="3559">
                  <c:v>914.09</c:v>
                </c:pt>
                <c:pt idx="3560">
                  <c:v>715.7</c:v>
                </c:pt>
                <c:pt idx="3561">
                  <c:v>1456.26</c:v>
                </c:pt>
                <c:pt idx="3562">
                  <c:v>1766.86</c:v>
                </c:pt>
                <c:pt idx="3563">
                  <c:v>1666.38</c:v>
                </c:pt>
                <c:pt idx="3564">
                  <c:v>187.03</c:v>
                </c:pt>
                <c:pt idx="3565">
                  <c:v>632.55999999999995</c:v>
                </c:pt>
                <c:pt idx="3566">
                  <c:v>965.64</c:v>
                </c:pt>
                <c:pt idx="3567">
                  <c:v>225.39</c:v>
                </c:pt>
                <c:pt idx="3568">
                  <c:v>345.86</c:v>
                </c:pt>
                <c:pt idx="3569">
                  <c:v>851.78</c:v>
                </c:pt>
                <c:pt idx="3570">
                  <c:v>366.49</c:v>
                </c:pt>
                <c:pt idx="3571">
                  <c:v>1229.8599999999999</c:v>
                </c:pt>
                <c:pt idx="3572">
                  <c:v>237.19</c:v>
                </c:pt>
                <c:pt idx="3573">
                  <c:v>95.81</c:v>
                </c:pt>
                <c:pt idx="3574">
                  <c:v>1647.39</c:v>
                </c:pt>
                <c:pt idx="3575">
                  <c:v>1506.72</c:v>
                </c:pt>
                <c:pt idx="3576">
                  <c:v>1506.77</c:v>
                </c:pt>
                <c:pt idx="3577">
                  <c:v>840.58</c:v>
                </c:pt>
                <c:pt idx="3578">
                  <c:v>1770.15</c:v>
                </c:pt>
                <c:pt idx="3579">
                  <c:v>818.05</c:v>
                </c:pt>
                <c:pt idx="3580">
                  <c:v>1846.12</c:v>
                </c:pt>
                <c:pt idx="3581">
                  <c:v>1892.72</c:v>
                </c:pt>
                <c:pt idx="3582">
                  <c:v>769.96</c:v>
                </c:pt>
                <c:pt idx="3583">
                  <c:v>1455.51</c:v>
                </c:pt>
                <c:pt idx="3584">
                  <c:v>538.54</c:v>
                </c:pt>
                <c:pt idx="3585">
                  <c:v>247.5</c:v>
                </c:pt>
                <c:pt idx="3586">
                  <c:v>303.83</c:v>
                </c:pt>
                <c:pt idx="3587">
                  <c:v>1516.48</c:v>
                </c:pt>
                <c:pt idx="3588">
                  <c:v>1125.3</c:v>
                </c:pt>
                <c:pt idx="3589">
                  <c:v>188.55</c:v>
                </c:pt>
                <c:pt idx="3590">
                  <c:v>1572.73</c:v>
                </c:pt>
                <c:pt idx="3591">
                  <c:v>370.16</c:v>
                </c:pt>
                <c:pt idx="3592">
                  <c:v>964.84</c:v>
                </c:pt>
                <c:pt idx="3593">
                  <c:v>1832.25</c:v>
                </c:pt>
                <c:pt idx="3594">
                  <c:v>924.75</c:v>
                </c:pt>
                <c:pt idx="3595">
                  <c:v>1082.3</c:v>
                </c:pt>
                <c:pt idx="3596">
                  <c:v>429.46</c:v>
                </c:pt>
                <c:pt idx="3597">
                  <c:v>1076.99</c:v>
                </c:pt>
                <c:pt idx="3598">
                  <c:v>849.7</c:v>
                </c:pt>
                <c:pt idx="3599">
                  <c:v>449.78</c:v>
                </c:pt>
                <c:pt idx="3600">
                  <c:v>336.15</c:v>
                </c:pt>
                <c:pt idx="3601">
                  <c:v>23.69</c:v>
                </c:pt>
                <c:pt idx="3602">
                  <c:v>1447.1</c:v>
                </c:pt>
                <c:pt idx="3603">
                  <c:v>176.6</c:v>
                </c:pt>
                <c:pt idx="3604">
                  <c:v>1228.26</c:v>
                </c:pt>
                <c:pt idx="3605">
                  <c:v>305.36</c:v>
                </c:pt>
                <c:pt idx="3606">
                  <c:v>1968.25</c:v>
                </c:pt>
                <c:pt idx="3607">
                  <c:v>1528.3</c:v>
                </c:pt>
                <c:pt idx="3608">
                  <c:v>45.13</c:v>
                </c:pt>
                <c:pt idx="3609">
                  <c:v>1998.28</c:v>
                </c:pt>
                <c:pt idx="3610">
                  <c:v>479.31</c:v>
                </c:pt>
                <c:pt idx="3611">
                  <c:v>990.34</c:v>
                </c:pt>
                <c:pt idx="3612">
                  <c:v>1770.54</c:v>
                </c:pt>
                <c:pt idx="3613">
                  <c:v>1344.53</c:v>
                </c:pt>
                <c:pt idx="3614">
                  <c:v>1910.47</c:v>
                </c:pt>
                <c:pt idx="3615">
                  <c:v>1503.04</c:v>
                </c:pt>
                <c:pt idx="3616">
                  <c:v>1168.25</c:v>
                </c:pt>
                <c:pt idx="3617">
                  <c:v>1611.46</c:v>
                </c:pt>
                <c:pt idx="3618">
                  <c:v>1691.3</c:v>
                </c:pt>
                <c:pt idx="3619">
                  <c:v>746.34</c:v>
                </c:pt>
                <c:pt idx="3620">
                  <c:v>184.28</c:v>
                </c:pt>
                <c:pt idx="3621">
                  <c:v>731.48</c:v>
                </c:pt>
                <c:pt idx="3622">
                  <c:v>1568.69</c:v>
                </c:pt>
                <c:pt idx="3623">
                  <c:v>1661.99</c:v>
                </c:pt>
                <c:pt idx="3624">
                  <c:v>667.74</c:v>
                </c:pt>
                <c:pt idx="3625">
                  <c:v>1943.62</c:v>
                </c:pt>
                <c:pt idx="3626">
                  <c:v>1070.0999999999999</c:v>
                </c:pt>
                <c:pt idx="3627">
                  <c:v>149.37</c:v>
                </c:pt>
                <c:pt idx="3628">
                  <c:v>1418.29</c:v>
                </c:pt>
                <c:pt idx="3629">
                  <c:v>186.37</c:v>
                </c:pt>
                <c:pt idx="3630">
                  <c:v>1965.18</c:v>
                </c:pt>
                <c:pt idx="3631">
                  <c:v>855.84</c:v>
                </c:pt>
                <c:pt idx="3632">
                  <c:v>1335.17</c:v>
                </c:pt>
                <c:pt idx="3633">
                  <c:v>508.13</c:v>
                </c:pt>
                <c:pt idx="3634">
                  <c:v>480.24</c:v>
                </c:pt>
                <c:pt idx="3635">
                  <c:v>1869.98</c:v>
                </c:pt>
                <c:pt idx="3636">
                  <c:v>122.66</c:v>
                </c:pt>
                <c:pt idx="3637">
                  <c:v>1254.69</c:v>
                </c:pt>
                <c:pt idx="3638">
                  <c:v>1106.73</c:v>
                </c:pt>
                <c:pt idx="3639">
                  <c:v>897.75</c:v>
                </c:pt>
                <c:pt idx="3640">
                  <c:v>246.58</c:v>
                </c:pt>
                <c:pt idx="3641">
                  <c:v>1189.67</c:v>
                </c:pt>
                <c:pt idx="3642">
                  <c:v>519.30999999999995</c:v>
                </c:pt>
                <c:pt idx="3643">
                  <c:v>1782.28</c:v>
                </c:pt>
                <c:pt idx="3644">
                  <c:v>1279.67</c:v>
                </c:pt>
                <c:pt idx="3645">
                  <c:v>1272.3</c:v>
                </c:pt>
                <c:pt idx="3646">
                  <c:v>1183.8499999999999</c:v>
                </c:pt>
                <c:pt idx="3647">
                  <c:v>1558.14</c:v>
                </c:pt>
                <c:pt idx="3648">
                  <c:v>799.55</c:v>
                </c:pt>
                <c:pt idx="3649">
                  <c:v>1278.9000000000001</c:v>
                </c:pt>
                <c:pt idx="3650">
                  <c:v>1413.43</c:v>
                </c:pt>
                <c:pt idx="3651">
                  <c:v>943.81</c:v>
                </c:pt>
                <c:pt idx="3652">
                  <c:v>961.97</c:v>
                </c:pt>
                <c:pt idx="3653">
                  <c:v>97.74</c:v>
                </c:pt>
                <c:pt idx="3654">
                  <c:v>1804.08</c:v>
                </c:pt>
                <c:pt idx="3655">
                  <c:v>1519.84</c:v>
                </c:pt>
                <c:pt idx="3656">
                  <c:v>1602.28</c:v>
                </c:pt>
                <c:pt idx="3657">
                  <c:v>151.68</c:v>
                </c:pt>
                <c:pt idx="3658">
                  <c:v>664.17</c:v>
                </c:pt>
                <c:pt idx="3659">
                  <c:v>339.7</c:v>
                </c:pt>
                <c:pt idx="3660">
                  <c:v>1152.23</c:v>
                </c:pt>
                <c:pt idx="3661">
                  <c:v>422.58</c:v>
                </c:pt>
                <c:pt idx="3662">
                  <c:v>709.5</c:v>
                </c:pt>
                <c:pt idx="3663">
                  <c:v>1395.28</c:v>
                </c:pt>
                <c:pt idx="3664">
                  <c:v>640.74</c:v>
                </c:pt>
                <c:pt idx="3665">
                  <c:v>681.92</c:v>
                </c:pt>
                <c:pt idx="3666">
                  <c:v>42.63</c:v>
                </c:pt>
                <c:pt idx="3667">
                  <c:v>249.76</c:v>
                </c:pt>
                <c:pt idx="3668">
                  <c:v>967.67</c:v>
                </c:pt>
                <c:pt idx="3669">
                  <c:v>1489.87</c:v>
                </c:pt>
                <c:pt idx="3670">
                  <c:v>1411.56</c:v>
                </c:pt>
                <c:pt idx="3671">
                  <c:v>1321.6</c:v>
                </c:pt>
                <c:pt idx="3672">
                  <c:v>353.86</c:v>
                </c:pt>
                <c:pt idx="3673">
                  <c:v>1964.08</c:v>
                </c:pt>
                <c:pt idx="3674">
                  <c:v>1892.37</c:v>
                </c:pt>
                <c:pt idx="3675">
                  <c:v>1240.46</c:v>
                </c:pt>
                <c:pt idx="3676">
                  <c:v>999.18</c:v>
                </c:pt>
                <c:pt idx="3677">
                  <c:v>695.33</c:v>
                </c:pt>
                <c:pt idx="3678">
                  <c:v>1600.13</c:v>
                </c:pt>
                <c:pt idx="3679">
                  <c:v>933.96</c:v>
                </c:pt>
                <c:pt idx="3680">
                  <c:v>1952.58</c:v>
                </c:pt>
                <c:pt idx="3681">
                  <c:v>1473.1</c:v>
                </c:pt>
                <c:pt idx="3682">
                  <c:v>1569.25</c:v>
                </c:pt>
                <c:pt idx="3683">
                  <c:v>883.5</c:v>
                </c:pt>
                <c:pt idx="3684">
                  <c:v>1420.06</c:v>
                </c:pt>
                <c:pt idx="3685">
                  <c:v>1628.49</c:v>
                </c:pt>
                <c:pt idx="3686">
                  <c:v>1761.72</c:v>
                </c:pt>
                <c:pt idx="3687">
                  <c:v>1515.32</c:v>
                </c:pt>
                <c:pt idx="3688">
                  <c:v>107.43</c:v>
                </c:pt>
                <c:pt idx="3689">
                  <c:v>509.12</c:v>
                </c:pt>
                <c:pt idx="3690">
                  <c:v>419.32</c:v>
                </c:pt>
                <c:pt idx="3691">
                  <c:v>425.78</c:v>
                </c:pt>
                <c:pt idx="3692">
                  <c:v>1341.41</c:v>
                </c:pt>
                <c:pt idx="3693">
                  <c:v>1195.25</c:v>
                </c:pt>
                <c:pt idx="3694">
                  <c:v>792.19</c:v>
                </c:pt>
                <c:pt idx="3695">
                  <c:v>562.35</c:v>
                </c:pt>
                <c:pt idx="3696">
                  <c:v>1348.64</c:v>
                </c:pt>
                <c:pt idx="3697">
                  <c:v>1855.68</c:v>
                </c:pt>
                <c:pt idx="3698">
                  <c:v>372.38</c:v>
                </c:pt>
                <c:pt idx="3699">
                  <c:v>778.31</c:v>
                </c:pt>
                <c:pt idx="3700">
                  <c:v>1002.1</c:v>
                </c:pt>
                <c:pt idx="3701">
                  <c:v>1452.63</c:v>
                </c:pt>
                <c:pt idx="3702">
                  <c:v>1913.78</c:v>
                </c:pt>
                <c:pt idx="3703">
                  <c:v>42.63</c:v>
                </c:pt>
                <c:pt idx="3704">
                  <c:v>1502.93</c:v>
                </c:pt>
                <c:pt idx="3705">
                  <c:v>1426.39</c:v>
                </c:pt>
                <c:pt idx="3706">
                  <c:v>310.12</c:v>
                </c:pt>
                <c:pt idx="3707">
                  <c:v>648.59</c:v>
                </c:pt>
                <c:pt idx="3708">
                  <c:v>824.02</c:v>
                </c:pt>
                <c:pt idx="3709">
                  <c:v>1514.27</c:v>
                </c:pt>
                <c:pt idx="3710">
                  <c:v>1660.64</c:v>
                </c:pt>
                <c:pt idx="3711">
                  <c:v>916.73</c:v>
                </c:pt>
                <c:pt idx="3712">
                  <c:v>434.21</c:v>
                </c:pt>
                <c:pt idx="3713">
                  <c:v>45.94</c:v>
                </c:pt>
                <c:pt idx="3714">
                  <c:v>309.39</c:v>
                </c:pt>
                <c:pt idx="3715">
                  <c:v>167.31</c:v>
                </c:pt>
                <c:pt idx="3716">
                  <c:v>1149.5899999999999</c:v>
                </c:pt>
                <c:pt idx="3717">
                  <c:v>1075.74</c:v>
                </c:pt>
                <c:pt idx="3718">
                  <c:v>888.66</c:v>
                </c:pt>
                <c:pt idx="3719">
                  <c:v>590.41</c:v>
                </c:pt>
                <c:pt idx="3720">
                  <c:v>362.81</c:v>
                </c:pt>
                <c:pt idx="3721">
                  <c:v>458.66</c:v>
                </c:pt>
                <c:pt idx="3722">
                  <c:v>1771.89</c:v>
                </c:pt>
                <c:pt idx="3723">
                  <c:v>1831.05</c:v>
                </c:pt>
                <c:pt idx="3724">
                  <c:v>1530</c:v>
                </c:pt>
                <c:pt idx="3725">
                  <c:v>1323.92</c:v>
                </c:pt>
                <c:pt idx="3726">
                  <c:v>739.25</c:v>
                </c:pt>
                <c:pt idx="3727">
                  <c:v>1070.97</c:v>
                </c:pt>
                <c:pt idx="3728">
                  <c:v>1138.17</c:v>
                </c:pt>
                <c:pt idx="3729">
                  <c:v>521.17999999999995</c:v>
                </c:pt>
                <c:pt idx="3730">
                  <c:v>298.5</c:v>
                </c:pt>
                <c:pt idx="3731">
                  <c:v>1606.57</c:v>
                </c:pt>
                <c:pt idx="3732">
                  <c:v>1906.91</c:v>
                </c:pt>
                <c:pt idx="3733">
                  <c:v>983.06</c:v>
                </c:pt>
                <c:pt idx="3734">
                  <c:v>1915.54</c:v>
                </c:pt>
                <c:pt idx="3735">
                  <c:v>64.099999999999994</c:v>
                </c:pt>
                <c:pt idx="3736">
                  <c:v>1786.45</c:v>
                </c:pt>
                <c:pt idx="3737">
                  <c:v>1558.97</c:v>
                </c:pt>
                <c:pt idx="3738">
                  <c:v>1314.62</c:v>
                </c:pt>
                <c:pt idx="3739">
                  <c:v>84.72</c:v>
                </c:pt>
                <c:pt idx="3740">
                  <c:v>1560.17</c:v>
                </c:pt>
                <c:pt idx="3741">
                  <c:v>943.24</c:v>
                </c:pt>
                <c:pt idx="3742">
                  <c:v>206.81</c:v>
                </c:pt>
                <c:pt idx="3743">
                  <c:v>528.15</c:v>
                </c:pt>
                <c:pt idx="3744">
                  <c:v>1288.48</c:v>
                </c:pt>
                <c:pt idx="3745">
                  <c:v>1767.54</c:v>
                </c:pt>
                <c:pt idx="3746">
                  <c:v>1074.8599999999999</c:v>
                </c:pt>
                <c:pt idx="3747">
                  <c:v>828.35</c:v>
                </c:pt>
                <c:pt idx="3748">
                  <c:v>1371.94</c:v>
                </c:pt>
                <c:pt idx="3749">
                  <c:v>1151.6500000000001</c:v>
                </c:pt>
                <c:pt idx="3750">
                  <c:v>387.56</c:v>
                </c:pt>
                <c:pt idx="3751">
                  <c:v>1567.54</c:v>
                </c:pt>
                <c:pt idx="3752">
                  <c:v>622.19000000000005</c:v>
                </c:pt>
                <c:pt idx="3753">
                  <c:v>1138</c:v>
                </c:pt>
                <c:pt idx="3754">
                  <c:v>1586.54</c:v>
                </c:pt>
                <c:pt idx="3755">
                  <c:v>1552.49</c:v>
                </c:pt>
                <c:pt idx="3756">
                  <c:v>599.62</c:v>
                </c:pt>
                <c:pt idx="3757">
                  <c:v>1103.5999999999999</c:v>
                </c:pt>
                <c:pt idx="3758">
                  <c:v>593.87</c:v>
                </c:pt>
                <c:pt idx="3759">
                  <c:v>1573.62</c:v>
                </c:pt>
                <c:pt idx="3760">
                  <c:v>411.17</c:v>
                </c:pt>
                <c:pt idx="3761">
                  <c:v>922.3</c:v>
                </c:pt>
                <c:pt idx="3762">
                  <c:v>793.13</c:v>
                </c:pt>
                <c:pt idx="3763">
                  <c:v>1973.19</c:v>
                </c:pt>
                <c:pt idx="3764">
                  <c:v>1294.98</c:v>
                </c:pt>
                <c:pt idx="3765">
                  <c:v>672.51</c:v>
                </c:pt>
                <c:pt idx="3766">
                  <c:v>1961.89</c:v>
                </c:pt>
                <c:pt idx="3767">
                  <c:v>650.14</c:v>
                </c:pt>
                <c:pt idx="3768">
                  <c:v>521.63</c:v>
                </c:pt>
                <c:pt idx="3769">
                  <c:v>1055.3</c:v>
                </c:pt>
                <c:pt idx="3770">
                  <c:v>799.19</c:v>
                </c:pt>
                <c:pt idx="3771">
                  <c:v>842.14</c:v>
                </c:pt>
                <c:pt idx="3772">
                  <c:v>945.05</c:v>
                </c:pt>
                <c:pt idx="3773">
                  <c:v>10.94</c:v>
                </c:pt>
                <c:pt idx="3774">
                  <c:v>1012.38</c:v>
                </c:pt>
                <c:pt idx="3775">
                  <c:v>180.62</c:v>
                </c:pt>
                <c:pt idx="3776">
                  <c:v>44.61</c:v>
                </c:pt>
                <c:pt idx="3777">
                  <c:v>279.42</c:v>
                </c:pt>
                <c:pt idx="3778">
                  <c:v>796.78</c:v>
                </c:pt>
                <c:pt idx="3779">
                  <c:v>23.08</c:v>
                </c:pt>
                <c:pt idx="3780">
                  <c:v>1300.5999999999999</c:v>
                </c:pt>
                <c:pt idx="3781">
                  <c:v>1529.16</c:v>
                </c:pt>
                <c:pt idx="3782">
                  <c:v>1316.35</c:v>
                </c:pt>
                <c:pt idx="3783">
                  <c:v>323.95999999999998</c:v>
                </c:pt>
                <c:pt idx="3784">
                  <c:v>721.67</c:v>
                </c:pt>
                <c:pt idx="3785">
                  <c:v>419.29</c:v>
                </c:pt>
                <c:pt idx="3786">
                  <c:v>1785.98</c:v>
                </c:pt>
                <c:pt idx="3787">
                  <c:v>561.13</c:v>
                </c:pt>
                <c:pt idx="3788">
                  <c:v>590.75</c:v>
                </c:pt>
                <c:pt idx="3789">
                  <c:v>402.15</c:v>
                </c:pt>
                <c:pt idx="3790">
                  <c:v>1176.03</c:v>
                </c:pt>
                <c:pt idx="3791">
                  <c:v>141.09</c:v>
                </c:pt>
                <c:pt idx="3792">
                  <c:v>630.49</c:v>
                </c:pt>
                <c:pt idx="3793">
                  <c:v>311.60000000000002</c:v>
                </c:pt>
                <c:pt idx="3794">
                  <c:v>209.56</c:v>
                </c:pt>
                <c:pt idx="3795">
                  <c:v>1100.6600000000001</c:v>
                </c:pt>
                <c:pt idx="3796">
                  <c:v>510.07</c:v>
                </c:pt>
                <c:pt idx="3797">
                  <c:v>828.51</c:v>
                </c:pt>
                <c:pt idx="3798">
                  <c:v>1820.27</c:v>
                </c:pt>
                <c:pt idx="3799">
                  <c:v>1392.26</c:v>
                </c:pt>
                <c:pt idx="3800">
                  <c:v>648.20000000000005</c:v>
                </c:pt>
                <c:pt idx="3801">
                  <c:v>1603.91</c:v>
                </c:pt>
                <c:pt idx="3802">
                  <c:v>996.53</c:v>
                </c:pt>
                <c:pt idx="3803">
                  <c:v>1789.06</c:v>
                </c:pt>
                <c:pt idx="3804">
                  <c:v>150.33000000000001</c:v>
                </c:pt>
                <c:pt idx="3805">
                  <c:v>1230.95</c:v>
                </c:pt>
                <c:pt idx="3806">
                  <c:v>1146.1099999999999</c:v>
                </c:pt>
                <c:pt idx="3807">
                  <c:v>679.16</c:v>
                </c:pt>
                <c:pt idx="3808">
                  <c:v>1556.47</c:v>
                </c:pt>
                <c:pt idx="3809">
                  <c:v>201.71</c:v>
                </c:pt>
                <c:pt idx="3810">
                  <c:v>1349.51</c:v>
                </c:pt>
                <c:pt idx="3811">
                  <c:v>1451.8</c:v>
                </c:pt>
                <c:pt idx="3812">
                  <c:v>303.56</c:v>
                </c:pt>
                <c:pt idx="3813">
                  <c:v>1132.56</c:v>
                </c:pt>
                <c:pt idx="3814">
                  <c:v>1308.9000000000001</c:v>
                </c:pt>
                <c:pt idx="3815">
                  <c:v>386.61</c:v>
                </c:pt>
                <c:pt idx="3816">
                  <c:v>955.6</c:v>
                </c:pt>
                <c:pt idx="3817">
                  <c:v>1627.17</c:v>
                </c:pt>
                <c:pt idx="3818">
                  <c:v>56.03</c:v>
                </c:pt>
                <c:pt idx="3819">
                  <c:v>951.16</c:v>
                </c:pt>
                <c:pt idx="3820">
                  <c:v>1953.79</c:v>
                </c:pt>
                <c:pt idx="3821">
                  <c:v>592.49</c:v>
                </c:pt>
                <c:pt idx="3822">
                  <c:v>1385.78</c:v>
                </c:pt>
                <c:pt idx="3823">
                  <c:v>63.88</c:v>
                </c:pt>
                <c:pt idx="3824">
                  <c:v>1908.02</c:v>
                </c:pt>
                <c:pt idx="3825">
                  <c:v>266.61</c:v>
                </c:pt>
                <c:pt idx="3826">
                  <c:v>1493.08</c:v>
                </c:pt>
                <c:pt idx="3827">
                  <c:v>1578.88</c:v>
                </c:pt>
                <c:pt idx="3828">
                  <c:v>541.71</c:v>
                </c:pt>
                <c:pt idx="3829">
                  <c:v>975.32</c:v>
                </c:pt>
                <c:pt idx="3830">
                  <c:v>1293.6400000000001</c:v>
                </c:pt>
                <c:pt idx="3831">
                  <c:v>321.11</c:v>
                </c:pt>
                <c:pt idx="3832">
                  <c:v>1822.37</c:v>
                </c:pt>
                <c:pt idx="3833">
                  <c:v>1936.36</c:v>
                </c:pt>
                <c:pt idx="3834">
                  <c:v>178.92</c:v>
                </c:pt>
                <c:pt idx="3835">
                  <c:v>1442.38</c:v>
                </c:pt>
                <c:pt idx="3836">
                  <c:v>204.52</c:v>
                </c:pt>
                <c:pt idx="3837">
                  <c:v>1860.42</c:v>
                </c:pt>
                <c:pt idx="3838">
                  <c:v>507.03</c:v>
                </c:pt>
                <c:pt idx="3839">
                  <c:v>99.06</c:v>
                </c:pt>
                <c:pt idx="3840">
                  <c:v>1445.62</c:v>
                </c:pt>
                <c:pt idx="3841">
                  <c:v>297.13</c:v>
                </c:pt>
                <c:pt idx="3842">
                  <c:v>109.64</c:v>
                </c:pt>
                <c:pt idx="3843">
                  <c:v>1948.09</c:v>
                </c:pt>
                <c:pt idx="3844">
                  <c:v>729.6</c:v>
                </c:pt>
                <c:pt idx="3845">
                  <c:v>711.21</c:v>
                </c:pt>
                <c:pt idx="3846">
                  <c:v>1403.64</c:v>
                </c:pt>
                <c:pt idx="3847">
                  <c:v>915.55</c:v>
                </c:pt>
                <c:pt idx="3848">
                  <c:v>969.45</c:v>
                </c:pt>
                <c:pt idx="3849">
                  <c:v>1424.97</c:v>
                </c:pt>
                <c:pt idx="3850">
                  <c:v>1500.6</c:v>
                </c:pt>
                <c:pt idx="3851">
                  <c:v>1151.0899999999999</c:v>
                </c:pt>
                <c:pt idx="3852">
                  <c:v>1541.46</c:v>
                </c:pt>
                <c:pt idx="3853">
                  <c:v>1151.25</c:v>
                </c:pt>
                <c:pt idx="3854">
                  <c:v>262.08</c:v>
                </c:pt>
                <c:pt idx="3855">
                  <c:v>1286</c:v>
                </c:pt>
                <c:pt idx="3856">
                  <c:v>1365.88</c:v>
                </c:pt>
                <c:pt idx="3857">
                  <c:v>1856.21</c:v>
                </c:pt>
                <c:pt idx="3858">
                  <c:v>580.12</c:v>
                </c:pt>
                <c:pt idx="3859">
                  <c:v>1236.54</c:v>
                </c:pt>
                <c:pt idx="3860">
                  <c:v>1782.89</c:v>
                </c:pt>
                <c:pt idx="3861">
                  <c:v>151.12</c:v>
                </c:pt>
                <c:pt idx="3862">
                  <c:v>1762.25</c:v>
                </c:pt>
                <c:pt idx="3863">
                  <c:v>1211.55</c:v>
                </c:pt>
                <c:pt idx="3864">
                  <c:v>1674.34</c:v>
                </c:pt>
                <c:pt idx="3865">
                  <c:v>779.45</c:v>
                </c:pt>
                <c:pt idx="3866">
                  <c:v>1164.81</c:v>
                </c:pt>
                <c:pt idx="3867">
                  <c:v>922.04</c:v>
                </c:pt>
                <c:pt idx="3868">
                  <c:v>348.15</c:v>
                </c:pt>
                <c:pt idx="3869">
                  <c:v>800.42</c:v>
                </c:pt>
                <c:pt idx="3870">
                  <c:v>1511.39</c:v>
                </c:pt>
                <c:pt idx="3871">
                  <c:v>171.5</c:v>
                </c:pt>
                <c:pt idx="3872">
                  <c:v>1822.99</c:v>
                </c:pt>
                <c:pt idx="3873">
                  <c:v>1911.39</c:v>
                </c:pt>
                <c:pt idx="3874">
                  <c:v>1764.24</c:v>
                </c:pt>
                <c:pt idx="3875">
                  <c:v>193.82</c:v>
                </c:pt>
                <c:pt idx="3876">
                  <c:v>559.52</c:v>
                </c:pt>
                <c:pt idx="3877">
                  <c:v>1915.33</c:v>
                </c:pt>
                <c:pt idx="3878">
                  <c:v>1690.41</c:v>
                </c:pt>
                <c:pt idx="3879">
                  <c:v>1933.01</c:v>
                </c:pt>
                <c:pt idx="3880">
                  <c:v>123.16</c:v>
                </c:pt>
                <c:pt idx="3881">
                  <c:v>1869.11</c:v>
                </c:pt>
                <c:pt idx="3882">
                  <c:v>991.57</c:v>
                </c:pt>
                <c:pt idx="3883">
                  <c:v>1147.3599999999999</c:v>
                </c:pt>
                <c:pt idx="3884">
                  <c:v>1633.91</c:v>
                </c:pt>
                <c:pt idx="3885">
                  <c:v>736.04</c:v>
                </c:pt>
                <c:pt idx="3886">
                  <c:v>72</c:v>
                </c:pt>
                <c:pt idx="3887">
                  <c:v>1748.42</c:v>
                </c:pt>
                <c:pt idx="3888">
                  <c:v>442.6</c:v>
                </c:pt>
                <c:pt idx="3889">
                  <c:v>1587.18</c:v>
                </c:pt>
                <c:pt idx="3890">
                  <c:v>847.56</c:v>
                </c:pt>
                <c:pt idx="3891">
                  <c:v>1233.51</c:v>
                </c:pt>
                <c:pt idx="3892">
                  <c:v>924.25</c:v>
                </c:pt>
                <c:pt idx="3893">
                  <c:v>1922.61</c:v>
                </c:pt>
                <c:pt idx="3894">
                  <c:v>1861.92</c:v>
                </c:pt>
                <c:pt idx="3895">
                  <c:v>632.6</c:v>
                </c:pt>
                <c:pt idx="3896">
                  <c:v>1665.37</c:v>
                </c:pt>
                <c:pt idx="3897">
                  <c:v>1863.97</c:v>
                </c:pt>
                <c:pt idx="3898">
                  <c:v>721.16</c:v>
                </c:pt>
                <c:pt idx="3899">
                  <c:v>1950.23</c:v>
                </c:pt>
                <c:pt idx="3900">
                  <c:v>705.75</c:v>
                </c:pt>
                <c:pt idx="3901">
                  <c:v>1571.29</c:v>
                </c:pt>
                <c:pt idx="3902">
                  <c:v>1768.28</c:v>
                </c:pt>
                <c:pt idx="3903">
                  <c:v>1743.43</c:v>
                </c:pt>
                <c:pt idx="3904">
                  <c:v>1817.91</c:v>
                </c:pt>
                <c:pt idx="3905">
                  <c:v>1764.73</c:v>
                </c:pt>
                <c:pt idx="3906">
                  <c:v>1440.88</c:v>
                </c:pt>
                <c:pt idx="3907">
                  <c:v>1662.47</c:v>
                </c:pt>
                <c:pt idx="3908">
                  <c:v>1370.92</c:v>
                </c:pt>
                <c:pt idx="3909">
                  <c:v>1913.96</c:v>
                </c:pt>
                <c:pt idx="3910">
                  <c:v>1893.96</c:v>
                </c:pt>
                <c:pt idx="3911">
                  <c:v>418.05</c:v>
                </c:pt>
                <c:pt idx="3912">
                  <c:v>1405.74</c:v>
                </c:pt>
                <c:pt idx="3913">
                  <c:v>221.52</c:v>
                </c:pt>
                <c:pt idx="3914">
                  <c:v>278.88</c:v>
                </c:pt>
                <c:pt idx="3915">
                  <c:v>985.59</c:v>
                </c:pt>
                <c:pt idx="3916">
                  <c:v>312</c:v>
                </c:pt>
                <c:pt idx="3917">
                  <c:v>1064.28</c:v>
                </c:pt>
                <c:pt idx="3918">
                  <c:v>755.22</c:v>
                </c:pt>
                <c:pt idx="3919">
                  <c:v>967.62</c:v>
                </c:pt>
                <c:pt idx="3920">
                  <c:v>51.57</c:v>
                </c:pt>
                <c:pt idx="3921">
                  <c:v>874.22</c:v>
                </c:pt>
                <c:pt idx="3922">
                  <c:v>217.71</c:v>
                </c:pt>
                <c:pt idx="3923">
                  <c:v>1971.96</c:v>
                </c:pt>
                <c:pt idx="3924">
                  <c:v>1540.73</c:v>
                </c:pt>
                <c:pt idx="3925">
                  <c:v>1298.54</c:v>
                </c:pt>
                <c:pt idx="3926">
                  <c:v>1854.04</c:v>
                </c:pt>
                <c:pt idx="3927">
                  <c:v>588.17999999999995</c:v>
                </c:pt>
                <c:pt idx="3928">
                  <c:v>1952.37</c:v>
                </c:pt>
                <c:pt idx="3929">
                  <c:v>828.69</c:v>
                </c:pt>
                <c:pt idx="3930">
                  <c:v>1007.7</c:v>
                </c:pt>
                <c:pt idx="3931">
                  <c:v>1914.59</c:v>
                </c:pt>
                <c:pt idx="3932">
                  <c:v>98.28</c:v>
                </c:pt>
                <c:pt idx="3933">
                  <c:v>429.25</c:v>
                </c:pt>
                <c:pt idx="3934">
                  <c:v>1681.08</c:v>
                </c:pt>
                <c:pt idx="3935">
                  <c:v>1368.32</c:v>
                </c:pt>
                <c:pt idx="3936">
                  <c:v>707.14</c:v>
                </c:pt>
                <c:pt idx="3937">
                  <c:v>1002.41</c:v>
                </c:pt>
                <c:pt idx="3938">
                  <c:v>770.82</c:v>
                </c:pt>
                <c:pt idx="3939">
                  <c:v>218.25</c:v>
                </c:pt>
                <c:pt idx="3940">
                  <c:v>650.13</c:v>
                </c:pt>
                <c:pt idx="3941">
                  <c:v>1437.06</c:v>
                </c:pt>
                <c:pt idx="3942">
                  <c:v>1386.99</c:v>
                </c:pt>
                <c:pt idx="3943">
                  <c:v>1561.12</c:v>
                </c:pt>
                <c:pt idx="3944">
                  <c:v>1717.69</c:v>
                </c:pt>
                <c:pt idx="3945">
                  <c:v>1619.34</c:v>
                </c:pt>
                <c:pt idx="3946">
                  <c:v>496.71</c:v>
                </c:pt>
                <c:pt idx="3947">
                  <c:v>956.39</c:v>
                </c:pt>
                <c:pt idx="3948">
                  <c:v>886.12</c:v>
                </c:pt>
                <c:pt idx="3949">
                  <c:v>335.43</c:v>
                </c:pt>
                <c:pt idx="3950">
                  <c:v>1615.28</c:v>
                </c:pt>
                <c:pt idx="3951">
                  <c:v>321.06</c:v>
                </c:pt>
                <c:pt idx="3952">
                  <c:v>1925.83</c:v>
                </c:pt>
                <c:pt idx="3953">
                  <c:v>833.07</c:v>
                </c:pt>
                <c:pt idx="3954">
                  <c:v>1110.25</c:v>
                </c:pt>
                <c:pt idx="3955">
                  <c:v>362.82</c:v>
                </c:pt>
                <c:pt idx="3956">
                  <c:v>662.18</c:v>
                </c:pt>
                <c:pt idx="3957">
                  <c:v>1702.98</c:v>
                </c:pt>
                <c:pt idx="3958">
                  <c:v>1442.49</c:v>
                </c:pt>
                <c:pt idx="3959">
                  <c:v>768.94</c:v>
                </c:pt>
                <c:pt idx="3960">
                  <c:v>1067.04</c:v>
                </c:pt>
                <c:pt idx="3961">
                  <c:v>1252.47</c:v>
                </c:pt>
                <c:pt idx="3962">
                  <c:v>1922.47</c:v>
                </c:pt>
                <c:pt idx="3963">
                  <c:v>294.29000000000002</c:v>
                </c:pt>
                <c:pt idx="3964">
                  <c:v>324.58999999999997</c:v>
                </c:pt>
                <c:pt idx="3965">
                  <c:v>1682.41</c:v>
                </c:pt>
                <c:pt idx="3966">
                  <c:v>296.93</c:v>
                </c:pt>
                <c:pt idx="3967">
                  <c:v>954.53</c:v>
                </c:pt>
                <c:pt idx="3968">
                  <c:v>842.71</c:v>
                </c:pt>
                <c:pt idx="3969">
                  <c:v>828.3</c:v>
                </c:pt>
                <c:pt idx="3970">
                  <c:v>1588.43</c:v>
                </c:pt>
                <c:pt idx="3971">
                  <c:v>1358.35</c:v>
                </c:pt>
                <c:pt idx="3972">
                  <c:v>1908.05</c:v>
                </c:pt>
                <c:pt idx="3973">
                  <c:v>1776.15</c:v>
                </c:pt>
                <c:pt idx="3974">
                  <c:v>89.65</c:v>
                </c:pt>
                <c:pt idx="3975">
                  <c:v>576.58000000000004</c:v>
                </c:pt>
                <c:pt idx="3976">
                  <c:v>1114.21</c:v>
                </c:pt>
                <c:pt idx="3977">
                  <c:v>696.01</c:v>
                </c:pt>
                <c:pt idx="3978">
                  <c:v>1436.07</c:v>
                </c:pt>
                <c:pt idx="3979">
                  <c:v>948.05</c:v>
                </c:pt>
                <c:pt idx="3980">
                  <c:v>69.55</c:v>
                </c:pt>
                <c:pt idx="3981">
                  <c:v>1232.5999999999999</c:v>
                </c:pt>
                <c:pt idx="3982">
                  <c:v>1427.01</c:v>
                </c:pt>
                <c:pt idx="3983">
                  <c:v>570.29999999999995</c:v>
                </c:pt>
                <c:pt idx="3984">
                  <c:v>791.07</c:v>
                </c:pt>
                <c:pt idx="3985">
                  <c:v>44.5</c:v>
                </c:pt>
                <c:pt idx="3986">
                  <c:v>1167.25</c:v>
                </c:pt>
                <c:pt idx="3987">
                  <c:v>1977.34</c:v>
                </c:pt>
                <c:pt idx="3988">
                  <c:v>57.17</c:v>
                </c:pt>
                <c:pt idx="3989">
                  <c:v>1702.66</c:v>
                </c:pt>
                <c:pt idx="3990">
                  <c:v>866</c:v>
                </c:pt>
                <c:pt idx="3991">
                  <c:v>1147.55</c:v>
                </c:pt>
                <c:pt idx="3992">
                  <c:v>438.58</c:v>
                </c:pt>
                <c:pt idx="3993">
                  <c:v>1228.3599999999999</c:v>
                </c:pt>
                <c:pt idx="3994">
                  <c:v>469.11</c:v>
                </c:pt>
                <c:pt idx="3995">
                  <c:v>1870.61</c:v>
                </c:pt>
                <c:pt idx="3996">
                  <c:v>0</c:v>
                </c:pt>
              </c:numCache>
            </c:numRef>
          </c:yVal>
          <c:smooth val="0"/>
          <c:extLst>
            <c:ext xmlns:c16="http://schemas.microsoft.com/office/drawing/2014/chart" uri="{C3380CC4-5D6E-409C-BE32-E72D297353CC}">
              <c16:uniqueId val="{00000000-5838-46B9-BE9E-AA3B4518F634}"/>
            </c:ext>
          </c:extLst>
        </c:ser>
        <c:dLbls>
          <c:showLegendKey val="0"/>
          <c:showVal val="0"/>
          <c:showCatName val="0"/>
          <c:showSerName val="0"/>
          <c:showPercent val="0"/>
          <c:showBubbleSize val="0"/>
        </c:dLbls>
        <c:axId val="1407316400"/>
        <c:axId val="1407311120"/>
      </c:scatterChart>
      <c:valAx>
        <c:axId val="1407316400"/>
        <c:scaling>
          <c:orientation val="minMax"/>
        </c:scaling>
        <c:delete val="0"/>
        <c:axPos val="b"/>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07311120"/>
        <c:crosses val="autoZero"/>
        <c:crossBetween val="midCat"/>
      </c:valAx>
      <c:valAx>
        <c:axId val="1407311120"/>
        <c:scaling>
          <c:orientation val="minMax"/>
        </c:scaling>
        <c:delete val="0"/>
        <c:axPos val="l"/>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0731640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[mini_project.xlsx]task 8!PivotTable9</c:name>
    <c:fmtId val="18"/>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'task 8'!$E$9</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'task 8'!$D$10:$D$14</c:f>
              <c:strCache>
                <c:ptCount val="4"/>
                <c:pt idx="0">
                  <c:v>East</c:v>
                </c:pt>
                <c:pt idx="1">
                  <c:v>North</c:v>
                </c:pt>
                <c:pt idx="2">
                  <c:v>South</c:v>
                </c:pt>
                <c:pt idx="3">
                  <c:v>West</c:v>
                </c:pt>
              </c:strCache>
            </c:strRef>
          </c:cat>
          <c:val>
            <c:numRef>
              <c:f>'task 8'!$E$10:$E$14</c:f>
              <c:numCache>
                <c:formatCode>General</c:formatCode>
                <c:ptCount val="4"/>
                <c:pt idx="0">
                  <c:v>2592526.4000000055</c:v>
                </c:pt>
                <c:pt idx="1">
                  <c:v>2536948.4000000008</c:v>
                </c:pt>
                <c:pt idx="2">
                  <c:v>2494414.8000000012</c:v>
                </c:pt>
                <c:pt idx="3">
                  <c:v>2479259.2999999993</c:v>
                </c:pt>
              </c:numCache>
            </c:numRef>
          </c:val>
          <c:extLst>
            <c:ext xmlns:c16="http://schemas.microsoft.com/office/drawing/2014/chart" uri="{C3380CC4-5D6E-409C-BE32-E72D297353CC}">
              <c16:uniqueId val="{00000002-8CEA-48FB-B93A-C95B6F620D26}"/>
            </c:ext>
          </c:extLst>
        </c:ser>
        <c:dLbls>
          <c:dLblPos val="ctr"/>
          <c:showLegendKey val="0"/>
          <c:showVal val="1"/>
          <c:showCatName val="0"/>
          <c:showSerName val="0"/>
          <c:showPercent val="0"/>
          <c:showBubbleSize val="0"/>
        </c:dLbls>
        <c:gapWidth val="150"/>
        <c:overlap val="100"/>
        <c:axId val="1426143408"/>
        <c:axId val="1426144848"/>
      </c:barChart>
      <c:catAx>
        <c:axId val="1426143408"/>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26144848"/>
        <c:crosses val="autoZero"/>
        <c:auto val="1"/>
        <c:lblAlgn val="ctr"/>
        <c:lblOffset val="100"/>
        <c:noMultiLvlLbl val="0"/>
      </c:catAx>
      <c:valAx>
        <c:axId val="1426144848"/>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261434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[mini_project.xlsx]task 8!PivotTable10</c:name>
    <c:fmtId val="19"/>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'task 8'!$E$28</c:f>
              <c:strCache>
                <c:ptCount val="1"/>
                <c:pt idx="0">
                  <c:v>Total</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'task 8'!$D$29:$D$34</c:f>
              <c:strCache>
                <c:ptCount val="5"/>
                <c:pt idx="0">
                  <c:v>Clothing</c:v>
                </c:pt>
                <c:pt idx="1">
                  <c:v>Electronics</c:v>
                </c:pt>
                <c:pt idx="2">
                  <c:v>Furniture</c:v>
                </c:pt>
                <c:pt idx="3">
                  <c:v>Groceries</c:v>
                </c:pt>
                <c:pt idx="4">
                  <c:v>Sports</c:v>
                </c:pt>
              </c:strCache>
            </c:strRef>
          </c:cat>
          <c:val>
            <c:numRef>
              <c:f>'task 8'!$E$29:$E$34</c:f>
              <c:numCache>
                <c:formatCode>General</c:formatCode>
                <c:ptCount val="5"/>
                <c:pt idx="0">
                  <c:v>2156010.8000000007</c:v>
                </c:pt>
                <c:pt idx="1">
                  <c:v>2047839.5000000012</c:v>
                </c:pt>
                <c:pt idx="2">
                  <c:v>2046524.4999999986</c:v>
                </c:pt>
                <c:pt idx="3">
                  <c:v>1864229.2000000009</c:v>
                </c:pt>
                <c:pt idx="4">
                  <c:v>1988544.8999999987</c:v>
                </c:pt>
              </c:numCache>
            </c:numRef>
          </c:val>
          <c:extLst>
            <c:ext xmlns:c16="http://schemas.microsoft.com/office/drawing/2014/chart" uri="{C3380CC4-5D6E-409C-BE32-E72D297353CC}">
              <c16:uniqueId val="{00000000-2AF5-48BE-A29C-DAEC57F4E8B2}"/>
            </c:ext>
          </c:extLst>
        </c:ser>
        <c:dLbls>
          <c:dLblPos val="ctr"/>
          <c:showLegendKey val="0"/>
          <c:showVal val="1"/>
          <c:showCatName val="0"/>
          <c:showSerName val="0"/>
          <c:showPercent val="0"/>
          <c:showBubbleSize val="0"/>
        </c:dLbls>
        <c:gapWidth val="150"/>
        <c:overlap val="100"/>
        <c:axId val="1338207008"/>
        <c:axId val="1338208448"/>
      </c:barChart>
      <c:catAx>
        <c:axId val="1338207008"/>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338208448"/>
        <c:crosses val="autoZero"/>
        <c:auto val="1"/>
        <c:lblAlgn val="ctr"/>
        <c:lblOffset val="100"/>
        <c:noMultiLvlLbl val="0"/>
      </c:catAx>
      <c:valAx>
        <c:axId val="1338208448"/>
        <c:scaling>
          <c:orientation val="minMax"/>
        </c:scaling>
        <c:delete val="1"/>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3382070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[mini_project.xlsx]sample dashboard!PivotTable16</c:name>
    <c:fmtId val="14"/>
  </c:pivotSource>
  <c:chart>
    <c:autoTitleDeleted val="1"/>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25279029803681"/>
          <c:y val="9.1954033321616613E-2"/>
          <c:w val="0.82197175394437538"/>
          <c:h val="0.81045977011494252"/>
        </c:manualLayout>
      </c:layout>
      <c:barChart>
        <c:barDir val="col"/>
        <c:grouping val="clustered"/>
        <c:varyColors val="0"/>
        <c:ser>
          <c:idx val="0"/>
          <c:order val="0"/>
          <c:tx>
            <c:strRef>
              <c:f>'sample dashboard'!$D$34</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'sample dashboard'!$C$35:$C$40</c:f>
              <c:strCache>
                <c:ptCount val="5"/>
                <c:pt idx="0">
                  <c:v>Clothing</c:v>
                </c:pt>
                <c:pt idx="1">
                  <c:v>Electronics</c:v>
                </c:pt>
                <c:pt idx="2">
                  <c:v>Furniture</c:v>
                </c:pt>
                <c:pt idx="3">
                  <c:v>Groceries</c:v>
                </c:pt>
                <c:pt idx="4">
                  <c:v>Sports</c:v>
                </c:pt>
              </c:strCache>
            </c:strRef>
          </c:cat>
          <c:val>
            <c:numRef>
              <c:f>'sample dashboard'!$D$35:$D$40</c:f>
              <c:numCache>
                <c:formatCode>General</c:formatCode>
                <c:ptCount val="5"/>
                <c:pt idx="0">
                  <c:v>2156010.8000000007</c:v>
                </c:pt>
                <c:pt idx="1">
                  <c:v>2047839.5000000012</c:v>
                </c:pt>
                <c:pt idx="2">
                  <c:v>2046524.4999999986</c:v>
                </c:pt>
                <c:pt idx="3">
                  <c:v>1864229.2000000009</c:v>
                </c:pt>
                <c:pt idx="4">
                  <c:v>1988544.8999999987</c:v>
                </c:pt>
              </c:numCache>
            </c:numRef>
          </c:val>
          <c:extLst>
            <c:ext xmlns:c16="http://schemas.microsoft.com/office/drawing/2014/chart" uri="{C3380CC4-5D6E-409C-BE32-E72D297353CC}">
              <c16:uniqueId val="{00000000-D69A-4F17-BAB3-F5EF0EF8F5B3}"/>
            </c:ext>
          </c:extLst>
        </c:ser>
        <c:dLbls>
          <c:dLblPos val="outEnd"/>
          <c:showLegendKey val="0"/>
          <c:showVal val="1"/>
          <c:showCatName val="0"/>
          <c:showSerName val="0"/>
          <c:showPercent val="0"/>
          <c:showBubbleSize val="0"/>
        </c:dLbls>
        <c:gapWidth val="100"/>
        <c:overlap val="-24"/>
        <c:axId val="63555936"/>
        <c:axId val="63559296"/>
      </c:barChart>
      <c:catAx>
        <c:axId val="6355593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3559296"/>
        <c:crosses val="autoZero"/>
        <c:auto val="1"/>
        <c:lblAlgn val="ctr"/>
        <c:lblOffset val="100"/>
        <c:noMultiLvlLbl val="0"/>
      </c:catAx>
      <c:valAx>
        <c:axId val="6355929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3555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[mini_project.xlsx]sample dashboard!PivotTable19</c:name>
    <c:fmtId val="7"/>
  </c:pivotSource>
  <c:chart>
    <c:autoTitleDeleted val="1"/>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'sample dashboard'!$D$16</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'sample dashboard'!$C$17:$C$22</c:f>
              <c:strCache>
                <c:ptCount val="5"/>
                <c:pt idx="0">
                  <c:v>Clothing</c:v>
                </c:pt>
                <c:pt idx="1">
                  <c:v>Electronics</c:v>
                </c:pt>
                <c:pt idx="2">
                  <c:v>Furniture</c:v>
                </c:pt>
                <c:pt idx="3">
                  <c:v>Groceries</c:v>
                </c:pt>
                <c:pt idx="4">
                  <c:v>Sports</c:v>
                </c:pt>
              </c:strCache>
            </c:strRef>
          </c:cat>
          <c:val>
            <c:numRef>
              <c:f>'sample dashboard'!$D$17:$D$22</c:f>
              <c:numCache>
                <c:formatCode>General</c:formatCode>
                <c:ptCount val="5"/>
                <c:pt idx="0">
                  <c:v>856347.48999999987</c:v>
                </c:pt>
                <c:pt idx="1">
                  <c:v>803657.96000000054</c:v>
                </c:pt>
                <c:pt idx="2">
                  <c:v>833209.70999999985</c:v>
                </c:pt>
                <c:pt idx="3">
                  <c:v>739605.37999999942</c:v>
                </c:pt>
                <c:pt idx="4">
                  <c:v>795307.88999999966</c:v>
                </c:pt>
              </c:numCache>
            </c:numRef>
          </c:val>
          <c:extLst>
            <c:ext xmlns:c16="http://schemas.microsoft.com/office/drawing/2014/chart" uri="{C3380CC4-5D6E-409C-BE32-E72D297353CC}">
              <c16:uniqueId val="{00000000-7462-4B13-A21D-21183DA2D331}"/>
            </c:ext>
          </c:extLst>
        </c:ser>
        <c:dLbls>
          <c:dLblPos val="inEnd"/>
          <c:showLegendKey val="0"/>
          <c:showVal val="1"/>
          <c:showCatName val="0"/>
          <c:showSerName val="0"/>
          <c:showPercent val="0"/>
          <c:showBubbleSize val="0"/>
        </c:dLbls>
        <c:gapWidth val="65"/>
        <c:axId val="1336481616"/>
        <c:axId val="1336485936"/>
      </c:barChart>
      <c:catAx>
        <c:axId val="1336481616"/>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336485936"/>
        <c:crosses val="autoZero"/>
        <c:auto val="1"/>
        <c:lblAlgn val="ctr"/>
        <c:lblOffset val="100"/>
        <c:noMultiLvlLbl val="0"/>
      </c:catAx>
      <c:valAx>
        <c:axId val="1336485936"/>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3364816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[mini_project.xlsx]sample dashboard!PivotTable17</c:name>
    <c:fmtId val="13"/>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pivotFmt>
      <c:pivotFmt>
        <c:idx val="1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solidFill>
          <a:ln>
            <a:noFill/>
          </a:ln>
          <a:effectLst>
            <a:outerShdw blurRad="254000" sx="102000" sy="102000" algn="ctr" rotWithShape="0">
              <a:prstClr val="black">
                <a:alpha val="20000"/>
              </a:prstClr>
            </a:outerShdw>
          </a:effectLst>
        </c:spPr>
      </c:pivotFmt>
      <c:pivotFmt>
        <c:idx val="17"/>
        <c:spPr>
          <a:solidFill>
            <a:schemeClr val="accent1"/>
          </a:solidFill>
          <a:ln>
            <a:noFill/>
          </a:ln>
          <a:effectLst>
            <a:outerShdw blurRad="254000" sx="102000" sy="102000" algn="ctr" rotWithShape="0">
              <a:prstClr val="black">
                <a:alpha val="20000"/>
              </a:prstClr>
            </a:outerShdw>
          </a:effectLst>
        </c:spPr>
      </c:pivotFmt>
      <c:pivotFmt>
        <c:idx val="18"/>
        <c:spPr>
          <a:solidFill>
            <a:schemeClr val="accent1"/>
          </a:solidFill>
          <a:ln>
            <a:noFill/>
          </a:ln>
          <a:effectLst>
            <a:outerShdw blurRad="254000" sx="102000" sy="102000" algn="ctr" rotWithShape="0">
              <a:prstClr val="black">
                <a:alpha val="20000"/>
              </a:prstClr>
            </a:outerShdw>
          </a:effectLst>
        </c:spPr>
      </c:pivotFmt>
      <c:pivotFmt>
        <c:idx val="19"/>
        <c:spPr>
          <a:solidFill>
            <a:schemeClr val="accent1"/>
          </a:solidFill>
          <a:ln>
            <a:noFill/>
          </a:ln>
          <a:effectLst>
            <a:outerShdw blurRad="254000" sx="102000" sy="102000" algn="ctr" rotWithShape="0">
              <a:prstClr val="black">
                <a:alpha val="20000"/>
              </a:prstClr>
            </a:outerShdw>
          </a:effectLst>
        </c:spPr>
      </c:pivotFmt>
      <c:pivotFmt>
        <c:idx val="2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1"/>
        <c:spPr>
          <a:solidFill>
            <a:schemeClr val="accent1"/>
          </a:solidFill>
          <a:ln>
            <a:noFill/>
          </a:ln>
          <a:effectLst>
            <a:outerShdw blurRad="254000" sx="102000" sy="102000" algn="ctr" rotWithShape="0">
              <a:prstClr val="black">
                <a:alpha val="20000"/>
              </a:prstClr>
            </a:outerShdw>
          </a:effectLst>
        </c:spPr>
      </c:pivotFmt>
      <c:pivotFmt>
        <c:idx val="22"/>
        <c:spPr>
          <a:solidFill>
            <a:schemeClr val="accent1"/>
          </a:solidFill>
          <a:ln>
            <a:noFill/>
          </a:ln>
          <a:effectLst>
            <a:outerShdw blurRad="254000" sx="102000" sy="102000" algn="ctr" rotWithShape="0">
              <a:prstClr val="black">
                <a:alpha val="20000"/>
              </a:prstClr>
            </a:outerShdw>
          </a:effectLst>
        </c:spPr>
      </c:pivotFmt>
      <c:pivotFmt>
        <c:idx val="23"/>
        <c:spPr>
          <a:solidFill>
            <a:schemeClr val="accent1"/>
          </a:solidFill>
          <a:ln>
            <a:noFill/>
          </a:ln>
          <a:effectLst>
            <a:outerShdw blurRad="254000" sx="102000" sy="102000" algn="ctr" rotWithShape="0">
              <a:prstClr val="black">
                <a:alpha val="20000"/>
              </a:prstClr>
            </a:outerShdw>
          </a:effectLst>
        </c:spPr>
      </c:pivotFmt>
      <c:pivotFmt>
        <c:idx val="24"/>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'sample dashboard'!$L$16</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4B20-4691-8727-4F1363295FDC}"/>
              </c:ext>
            </c:extLst>
          </c:dPt>
          <c:dPt>
            <c:idx val="1"/>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4B20-4691-8727-4F1363295FDC}"/>
              </c:ext>
            </c:extLst>
          </c:dPt>
          <c:dPt>
            <c:idx val="2"/>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4B20-4691-8727-4F1363295FDC}"/>
              </c:ext>
            </c:extLst>
          </c:dPt>
          <c:dPt>
            <c:idx val="3"/>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4B20-4691-8727-4F1363295FDC}"/>
              </c:ext>
            </c:extLst>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'sample dashboard'!$K$17:$K$21</c:f>
              <c:strCache>
                <c:ptCount val="4"/>
                <c:pt idx="0">
                  <c:v>East</c:v>
                </c:pt>
                <c:pt idx="1">
                  <c:v>North</c:v>
                </c:pt>
                <c:pt idx="2">
                  <c:v>South</c:v>
                </c:pt>
                <c:pt idx="3">
                  <c:v>West</c:v>
                </c:pt>
              </c:strCache>
            </c:strRef>
          </c:cat>
          <c:val>
            <c:numRef>
              <c:f>'sample dashboard'!$L$17:$L$21</c:f>
              <c:numCache>
                <c:formatCode>General</c:formatCode>
                <c:ptCount val="4"/>
                <c:pt idx="0">
                  <c:v>2592526.4000000055</c:v>
                </c:pt>
                <c:pt idx="1">
                  <c:v>2536948.4000000008</c:v>
                </c:pt>
                <c:pt idx="2">
                  <c:v>2494414.8000000012</c:v>
                </c:pt>
                <c:pt idx="3">
                  <c:v>2479259.2999999993</c:v>
                </c:pt>
              </c:numCache>
            </c:numRef>
          </c:val>
          <c:extLst>
            <c:ext xmlns:c16="http://schemas.microsoft.com/office/drawing/2014/chart" uri="{C3380CC4-5D6E-409C-BE32-E72D297353CC}">
              <c16:uniqueId val="{00000008-4B20-4691-8727-4F1363295FDC}"/>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pattFill prst="pct5">
          <a:fgClr>
            <a:schemeClr val="bg2"/>
          </a:fgClr>
          <a:bgClr>
            <a:schemeClr val="bg1"/>
          </a:bgClr>
        </a:pattFill>
        <a:ln>
          <a:solidFill>
            <a:schemeClr val="lt1">
              <a:shade val="50000"/>
              <a:alpha val="74000"/>
            </a:schemeClr>
          </a:solid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[mini_project.xlsx]task 5!PivotTable2</c:name>
    <c:fmtId val="2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'task 5'!$D$4</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'task 5'!$C$5:$C$9</c:f>
              <c:strCache>
                <c:ptCount val="4"/>
                <c:pt idx="0">
                  <c:v>East</c:v>
                </c:pt>
                <c:pt idx="1">
                  <c:v>North</c:v>
                </c:pt>
                <c:pt idx="2">
                  <c:v>South</c:v>
                </c:pt>
                <c:pt idx="3">
                  <c:v>West</c:v>
                </c:pt>
              </c:strCache>
            </c:strRef>
          </c:cat>
          <c:val>
            <c:numRef>
              <c:f>'task 5'!$D$5:$D$9</c:f>
              <c:numCache>
                <c:formatCode>General</c:formatCode>
                <c:ptCount val="4"/>
                <c:pt idx="0">
                  <c:v>2592526.4000000055</c:v>
                </c:pt>
                <c:pt idx="1">
                  <c:v>2536948.4000000008</c:v>
                </c:pt>
                <c:pt idx="2">
                  <c:v>2494414.8000000012</c:v>
                </c:pt>
                <c:pt idx="3">
                  <c:v>2479259.2999999993</c:v>
                </c:pt>
              </c:numCache>
            </c:numRef>
          </c:val>
          <c:extLst>
            <c:ext xmlns:c16="http://schemas.microsoft.com/office/drawing/2014/chart" uri="{C3380CC4-5D6E-409C-BE32-E72D297353CC}">
              <c16:uniqueId val="{00000000-7380-4FD8-BE5F-DBD6CE698308}"/>
            </c:ext>
          </c:extLst>
        </c:ser>
        <c:dLbls>
          <c:dLblPos val="inEnd"/>
          <c:showLegendKey val="0"/>
          <c:showVal val="1"/>
          <c:showCatName val="0"/>
          <c:showSerName val="0"/>
          <c:showPercent val="0"/>
          <c:showBubbleSize val="0"/>
        </c:dLbls>
        <c:gapWidth val="182"/>
        <c:overlap val="-50"/>
        <c:axId val="841400272"/>
        <c:axId val="841400752"/>
      </c:barChart>
      <c:catAx>
        <c:axId val="841400272"/>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41400752"/>
        <c:crosses val="autoZero"/>
        <c:auto val="1"/>
        <c:lblAlgn val="ctr"/>
        <c:lblOffset val="100"/>
        <c:noMultiLvlLbl val="0"/>
      </c:catAx>
      <c:valAx>
        <c:axId val="841400752"/>
        <c:scaling>
          <c:orientation val="minMax"/>
        </c:scaling>
        <c:delete val="0"/>
        <c:axPos val="b"/>
        <c:majorGridlines>
          <c:spPr>
            <a:ln w="9525" cap="flat" cmpd="sng" algn="ctr">
              <a:gradFill flip="none" rotWithShape="1">
                <a:gsLst>
                  <a:gs pos="74000">
                    <a:schemeClr val="accent1">
                      <a:lumMod val="45000"/>
                      <a:lumOff val="55000"/>
                    </a:schemeClr>
                  </a:gs>
                  <a:gs pos="83000">
                    <a:schemeClr val="accent1">
                      <a:lumMod val="45000"/>
                      <a:lumOff val="55000"/>
                    </a:schemeClr>
                  </a:gs>
                  <a:gs pos="100000">
                    <a:schemeClr val="accent1">
                      <a:lumMod val="30000"/>
                      <a:lumOff val="70000"/>
                    </a:schemeClr>
                  </a:gs>
                </a:gsLst>
                <a:lin ang="0" scaled="1"/>
                <a:tileRect/>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414002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gradFill>
        <a:gsLst>
          <a:gs pos="100000">
            <a:schemeClr val="accent3">
              <a:lumMod val="60000"/>
              <a:lumOff val="4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[mini_project.xlsx]sample dashboard!PivotTable19</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Total</a:t>
            </a:r>
            <a:r>
              <a:rPr lang="en-US" baseline="0"/>
              <a:t> profit by category</a:t>
            </a:r>
            <a:endParaRPr lang="en-US"/>
          </a:p>
        </c:rich>
      </c:tx>
      <c:layout>
        <c:manualLayout>
          <c:xMode val="edge"/>
          <c:yMode val="edge"/>
          <c:x val="4.7511912598167692E-2"/>
          <c:y val="4.1182803492477105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'sample dashboard'!$D$16</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'sample dashboard'!$C$17:$C$22</c:f>
              <c:strCache>
                <c:ptCount val="5"/>
                <c:pt idx="0">
                  <c:v>Clothing</c:v>
                </c:pt>
                <c:pt idx="1">
                  <c:v>Electronics</c:v>
                </c:pt>
                <c:pt idx="2">
                  <c:v>Furniture</c:v>
                </c:pt>
                <c:pt idx="3">
                  <c:v>Groceries</c:v>
                </c:pt>
                <c:pt idx="4">
                  <c:v>Sports</c:v>
                </c:pt>
              </c:strCache>
            </c:strRef>
          </c:cat>
          <c:val>
            <c:numRef>
              <c:f>'sample dashboard'!$D$17:$D$22</c:f>
              <c:numCache>
                <c:formatCode>General</c:formatCode>
                <c:ptCount val="5"/>
                <c:pt idx="0">
                  <c:v>856347.48999999987</c:v>
                </c:pt>
                <c:pt idx="1">
                  <c:v>803657.96000000054</c:v>
                </c:pt>
                <c:pt idx="2">
                  <c:v>833209.70999999985</c:v>
                </c:pt>
                <c:pt idx="3">
                  <c:v>739605.37999999942</c:v>
                </c:pt>
                <c:pt idx="4">
                  <c:v>795307.88999999966</c:v>
                </c:pt>
              </c:numCache>
            </c:numRef>
          </c:val>
          <c:extLst>
            <c:ext xmlns:c16="http://schemas.microsoft.com/office/drawing/2014/chart" uri="{C3380CC4-5D6E-409C-BE32-E72D297353CC}">
              <c16:uniqueId val="{00000000-C8D1-48FC-ADEF-0E73FFA1B547}"/>
            </c:ext>
          </c:extLst>
        </c:ser>
        <c:dLbls>
          <c:dLblPos val="inEnd"/>
          <c:showLegendKey val="0"/>
          <c:showVal val="1"/>
          <c:showCatName val="0"/>
          <c:showSerName val="0"/>
          <c:showPercent val="0"/>
          <c:showBubbleSize val="0"/>
        </c:dLbls>
        <c:gapWidth val="65"/>
        <c:axId val="1336481616"/>
        <c:axId val="1336485936"/>
      </c:barChart>
      <c:catAx>
        <c:axId val="1336481616"/>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336485936"/>
        <c:crosses val="autoZero"/>
        <c:auto val="1"/>
        <c:lblAlgn val="ctr"/>
        <c:lblOffset val="100"/>
        <c:noMultiLvlLbl val="0"/>
      </c:catAx>
      <c:valAx>
        <c:axId val="1336485936"/>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336481616"/>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[mini_project.xlsx]sample dashboard!PivotTable16</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sales</a:t>
            </a:r>
            <a:r>
              <a:rPr lang="en-US" baseline="0"/>
              <a:t> by Category</a:t>
            </a:r>
            <a:r>
              <a:rPr lang="en-US"/>
              <a:t>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'sample dashboard'!$D$34</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'sample dashboard'!$C$35:$C$40</c:f>
              <c:strCache>
                <c:ptCount val="5"/>
                <c:pt idx="0">
                  <c:v>Clothing</c:v>
                </c:pt>
                <c:pt idx="1">
                  <c:v>Electronics</c:v>
                </c:pt>
                <c:pt idx="2">
                  <c:v>Furniture</c:v>
                </c:pt>
                <c:pt idx="3">
                  <c:v>Groceries</c:v>
                </c:pt>
                <c:pt idx="4">
                  <c:v>Sports</c:v>
                </c:pt>
              </c:strCache>
            </c:strRef>
          </c:cat>
          <c:val>
            <c:numRef>
              <c:f>'sample dashboard'!$D$35:$D$40</c:f>
              <c:numCache>
                <c:formatCode>General</c:formatCode>
                <c:ptCount val="5"/>
                <c:pt idx="0">
                  <c:v>2156010.8000000007</c:v>
                </c:pt>
                <c:pt idx="1">
                  <c:v>2047839.5000000012</c:v>
                </c:pt>
                <c:pt idx="2">
                  <c:v>2046524.4999999986</c:v>
                </c:pt>
                <c:pt idx="3">
                  <c:v>1864229.2000000009</c:v>
                </c:pt>
                <c:pt idx="4">
                  <c:v>1988544.8999999987</c:v>
                </c:pt>
              </c:numCache>
            </c:numRef>
          </c:val>
          <c:extLst>
            <c:ext xmlns:c16="http://schemas.microsoft.com/office/drawing/2014/chart" uri="{C3380CC4-5D6E-409C-BE32-E72D297353CC}">
              <c16:uniqueId val="{00000000-3547-4463-80C9-DA7575C812EA}"/>
            </c:ext>
          </c:extLst>
        </c:ser>
        <c:dLbls>
          <c:showLegendKey val="0"/>
          <c:showVal val="0"/>
          <c:showCatName val="0"/>
          <c:showSerName val="0"/>
          <c:showPercent val="0"/>
          <c:showBubbleSize val="0"/>
        </c:dLbls>
        <c:gapWidth val="100"/>
        <c:overlap val="-24"/>
        <c:axId val="63555936"/>
        <c:axId val="63559296"/>
      </c:barChart>
      <c:catAx>
        <c:axId val="6355593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3559296"/>
        <c:crosses val="autoZero"/>
        <c:auto val="1"/>
        <c:lblAlgn val="ctr"/>
        <c:lblOffset val="100"/>
        <c:noMultiLvlLbl val="0"/>
      </c:catAx>
      <c:valAx>
        <c:axId val="6355929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3555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[mini_project.xlsx]sample dashboard!PivotTable17</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Total sales by region</a:t>
            </a:r>
          </a:p>
        </c:rich>
      </c:tx>
      <c:layout>
        <c:manualLayout>
          <c:xMode val="edge"/>
          <c:yMode val="edge"/>
          <c:x val="0.22519087812694275"/>
          <c:y val="4.1671727694880728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'sample dashboard'!$L$16</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8772-464C-AA28-3A749105CD97}"/>
              </c:ext>
            </c:extLst>
          </c:dPt>
          <c:dPt>
            <c:idx val="1"/>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8772-464C-AA28-3A749105CD97}"/>
              </c:ext>
            </c:extLst>
          </c:dPt>
          <c:dPt>
            <c:idx val="2"/>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8772-464C-AA28-3A749105CD97}"/>
              </c:ext>
            </c:extLst>
          </c:dPt>
          <c:dPt>
            <c:idx val="3"/>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8772-464C-AA28-3A749105CD97}"/>
              </c:ext>
            </c:extLst>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'sample dashboard'!$K$17:$K$21</c:f>
              <c:strCache>
                <c:ptCount val="4"/>
                <c:pt idx="0">
                  <c:v>East</c:v>
                </c:pt>
                <c:pt idx="1">
                  <c:v>North</c:v>
                </c:pt>
                <c:pt idx="2">
                  <c:v>South</c:v>
                </c:pt>
                <c:pt idx="3">
                  <c:v>West</c:v>
                </c:pt>
              </c:strCache>
            </c:strRef>
          </c:cat>
          <c:val>
            <c:numRef>
              <c:f>'sample dashboard'!$L$17:$L$21</c:f>
              <c:numCache>
                <c:formatCode>General</c:formatCode>
                <c:ptCount val="4"/>
                <c:pt idx="0">
                  <c:v>2592526.4000000055</c:v>
                </c:pt>
                <c:pt idx="1">
                  <c:v>2536948.4000000008</c:v>
                </c:pt>
                <c:pt idx="2">
                  <c:v>2494414.8000000012</c:v>
                </c:pt>
                <c:pt idx="3">
                  <c:v>2479259.2999999993</c:v>
                </c:pt>
              </c:numCache>
            </c:numRef>
          </c:val>
          <c:extLst>
            <c:ext xmlns:c16="http://schemas.microsoft.com/office/drawing/2014/chart" uri="{C3380CC4-5D6E-409C-BE32-E72D297353CC}">
              <c16:uniqueId val="{00000000-CDBD-4734-939C-073D330AB868}"/>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9">
  <a:schemeClr val="accent6"/>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 id="19">
  <a:schemeClr val="accent6"/>
</cs:colorStyle>
</file>

<file path=xl/charts/colors1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8.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7.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6.xml"/><Relationship Id="rId5" Type="http://schemas.openxmlformats.org/officeDocument/2006/relationships/image" Target="../media/image5.png"/><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9.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91109</xdr:colOff>
      <xdr:row>1</xdr:row>
      <xdr:rowOff>144319</xdr:rowOff>
    </xdr:from>
    <xdr:to>
      <xdr:col>10</xdr:col>
      <xdr:colOff>339586</xdr:colOff>
      <xdr:row>31</xdr:row>
      <xdr:rowOff>124238</xdr:rowOff>
    </xdr:to>
    <xdr:graphicFrame macro="">
      <xdr:nvGraphicFramePr>
        <xdr:cNvPr id="4" name="Chart 3">
          <a:extLst>
            <a:ext uri="{FF2B5EF4-FFF2-40B4-BE49-F238E27FC236}">
              <a16:creationId xmlns:a16="http://schemas.microsoft.com/office/drawing/2014/main" id="{57ED8C11-87A4-410F-AA37-C0CBE9E400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537246</xdr:colOff>
      <xdr:row>2</xdr:row>
      <xdr:rowOff>41411</xdr:rowOff>
    </xdr:from>
    <xdr:to>
      <xdr:col>19</xdr:col>
      <xdr:colOff>405848</xdr:colOff>
      <xdr:row>31</xdr:row>
      <xdr:rowOff>115956</xdr:rowOff>
    </xdr:to>
    <xdr:graphicFrame macro="">
      <xdr:nvGraphicFramePr>
        <xdr:cNvPr id="5" name="Chart 4">
          <a:extLst>
            <a:ext uri="{FF2B5EF4-FFF2-40B4-BE49-F238E27FC236}">
              <a16:creationId xmlns:a16="http://schemas.microsoft.com/office/drawing/2014/main" id="{63795309-6611-4E13-B252-F6B3157397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472440</xdr:colOff>
      <xdr:row>4</xdr:row>
      <xdr:rowOff>60960</xdr:rowOff>
    </xdr:from>
    <xdr:to>
      <xdr:col>18</xdr:col>
      <xdr:colOff>190500</xdr:colOff>
      <xdr:row>34</xdr:row>
      <xdr:rowOff>45720</xdr:rowOff>
    </xdr:to>
    <xdr:graphicFrame macro="">
      <xdr:nvGraphicFramePr>
        <xdr:cNvPr id="3" name="Chart 2">
          <a:extLst>
            <a:ext uri="{FF2B5EF4-FFF2-40B4-BE49-F238E27FC236}">
              <a16:creationId xmlns:a16="http://schemas.microsoft.com/office/drawing/2014/main" id="{2389E631-36E3-4B26-BBD8-DFF3874146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563880</xdr:colOff>
      <xdr:row>3</xdr:row>
      <xdr:rowOff>57150</xdr:rowOff>
    </xdr:from>
    <xdr:to>
      <xdr:col>14</xdr:col>
      <xdr:colOff>259080</xdr:colOff>
      <xdr:row>19</xdr:row>
      <xdr:rowOff>118110</xdr:rowOff>
    </xdr:to>
    <xdr:graphicFrame macro="">
      <xdr:nvGraphicFramePr>
        <xdr:cNvPr id="2" name="Chart 1">
          <a:extLst>
            <a:ext uri="{FF2B5EF4-FFF2-40B4-BE49-F238E27FC236}">
              <a16:creationId xmlns:a16="http://schemas.microsoft.com/office/drawing/2014/main" id="{3FB8751F-0497-8454-1A5D-9172BDD96B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518160</xdr:colOff>
      <xdr:row>24</xdr:row>
      <xdr:rowOff>41910</xdr:rowOff>
    </xdr:from>
    <xdr:to>
      <xdr:col>14</xdr:col>
      <xdr:colOff>213360</xdr:colOff>
      <xdr:row>40</xdr:row>
      <xdr:rowOff>102870</xdr:rowOff>
    </xdr:to>
    <xdr:graphicFrame macro="">
      <xdr:nvGraphicFramePr>
        <xdr:cNvPr id="3" name="Chart 2">
          <a:extLst>
            <a:ext uri="{FF2B5EF4-FFF2-40B4-BE49-F238E27FC236}">
              <a16:creationId xmlns:a16="http://schemas.microsoft.com/office/drawing/2014/main" id="{05CFF521-45B5-725D-DBE9-1FAE115444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21</xdr:col>
      <xdr:colOff>105508</xdr:colOff>
      <xdr:row>3</xdr:row>
      <xdr:rowOff>114300</xdr:rowOff>
    </xdr:to>
    <xdr:sp macro="" textlink="">
      <xdr:nvSpPr>
        <xdr:cNvPr id="2" name="Rectangle: Rounded Corners 1">
          <a:extLst>
            <a:ext uri="{FF2B5EF4-FFF2-40B4-BE49-F238E27FC236}">
              <a16:creationId xmlns:a16="http://schemas.microsoft.com/office/drawing/2014/main" id="{C845CD0B-94AF-F9F1-96F7-7FE529920A35}"/>
            </a:ext>
          </a:extLst>
        </xdr:cNvPr>
        <xdr:cNvSpPr/>
      </xdr:nvSpPr>
      <xdr:spPr>
        <a:xfrm>
          <a:off x="0" y="0"/>
          <a:ext cx="12907108" cy="606669"/>
        </a:xfrm>
        <a:prstGeom prst="roundRect">
          <a:avLst/>
        </a:prstGeom>
        <a:solidFill>
          <a:schemeClr val="bg2"/>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3</xdr:row>
      <xdr:rowOff>157754</xdr:rowOff>
    </xdr:from>
    <xdr:to>
      <xdr:col>4</xdr:col>
      <xdr:colOff>40108</xdr:colOff>
      <xdr:row>8</xdr:row>
      <xdr:rowOff>91989</xdr:rowOff>
    </xdr:to>
    <xdr:grpSp>
      <xdr:nvGrpSpPr>
        <xdr:cNvPr id="11" name="Group 10">
          <a:extLst>
            <a:ext uri="{FF2B5EF4-FFF2-40B4-BE49-F238E27FC236}">
              <a16:creationId xmlns:a16="http://schemas.microsoft.com/office/drawing/2014/main" id="{DF02D854-0327-8B8F-0CFD-20C2955C7784}"/>
            </a:ext>
          </a:extLst>
        </xdr:cNvPr>
        <xdr:cNvGrpSpPr/>
      </xdr:nvGrpSpPr>
      <xdr:grpSpPr>
        <a:xfrm>
          <a:off x="0" y="669818"/>
          <a:ext cx="2478508" cy="787675"/>
          <a:chOff x="0" y="708660"/>
          <a:chExt cx="2299842" cy="648000"/>
        </a:xfrm>
      </xdr:grpSpPr>
      <xdr:sp macro="" textlink="">
        <xdr:nvSpPr>
          <xdr:cNvPr id="6" name="Rectangle: Rounded Corners 5">
            <a:extLst>
              <a:ext uri="{FF2B5EF4-FFF2-40B4-BE49-F238E27FC236}">
                <a16:creationId xmlns:a16="http://schemas.microsoft.com/office/drawing/2014/main" id="{ED46AAA7-AD26-E10C-30C5-F38B9EBBB3A6}"/>
              </a:ext>
            </a:extLst>
          </xdr:cNvPr>
          <xdr:cNvSpPr/>
        </xdr:nvSpPr>
        <xdr:spPr>
          <a:xfrm>
            <a:off x="0" y="708660"/>
            <a:ext cx="2299842" cy="648000"/>
          </a:xfrm>
          <a:prstGeom prst="roundRect">
            <a:avLst/>
          </a:prstGeom>
          <a:solidFill>
            <a:schemeClr val="bg2"/>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 name="Rectangle: Rounded Corners 6">
            <a:extLst>
              <a:ext uri="{FF2B5EF4-FFF2-40B4-BE49-F238E27FC236}">
                <a16:creationId xmlns:a16="http://schemas.microsoft.com/office/drawing/2014/main" id="{41D6085A-2AAA-A748-C52D-EC4242D5F07E}"/>
              </a:ext>
            </a:extLst>
          </xdr:cNvPr>
          <xdr:cNvSpPr/>
        </xdr:nvSpPr>
        <xdr:spPr>
          <a:xfrm>
            <a:off x="7620" y="708660"/>
            <a:ext cx="571500" cy="647700"/>
          </a:xfrm>
          <a:prstGeom prst="roundRect">
            <a:avLst>
              <a:gd name="adj" fmla="val 16667"/>
            </a:avLst>
          </a:prstGeom>
          <a:solidFill>
            <a:srgbClr val="000099"/>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sp macro="" textlink="">
        <xdr:nvSpPr>
          <xdr:cNvPr id="8" name="TextBox 7">
            <a:extLst>
              <a:ext uri="{FF2B5EF4-FFF2-40B4-BE49-F238E27FC236}">
                <a16:creationId xmlns:a16="http://schemas.microsoft.com/office/drawing/2014/main" id="{A3A3BBCB-8541-08B7-91B8-B9DF4225FDDD}"/>
              </a:ext>
            </a:extLst>
          </xdr:cNvPr>
          <xdr:cNvSpPr txBox="1"/>
        </xdr:nvSpPr>
        <xdr:spPr>
          <a:xfrm>
            <a:off x="762000" y="716280"/>
            <a:ext cx="121158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rgbClr val="002060"/>
                </a:solidFill>
                <a:latin typeface="Arial Black" panose="020B0A04020102020204" pitchFamily="34" charset="0"/>
              </a:rPr>
              <a:t>Total sales </a:t>
            </a:r>
          </a:p>
        </xdr:txBody>
      </xdr:sp>
      <xdr:sp macro="" textlink="'sample dashboard'!D3">
        <xdr:nvSpPr>
          <xdr:cNvPr id="9" name="TextBox 8">
            <a:extLst>
              <a:ext uri="{FF2B5EF4-FFF2-40B4-BE49-F238E27FC236}">
                <a16:creationId xmlns:a16="http://schemas.microsoft.com/office/drawing/2014/main" id="{B2D1E610-7C55-B758-4F65-281B9E4D2F73}"/>
              </a:ext>
            </a:extLst>
          </xdr:cNvPr>
          <xdr:cNvSpPr txBox="1"/>
        </xdr:nvSpPr>
        <xdr:spPr>
          <a:xfrm>
            <a:off x="601980" y="982980"/>
            <a:ext cx="16764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l"/>
            <a:fld id="{4D7EC743-53D2-4F29-919E-515828A65B6C}" type="TxLink">
              <a:rPr lang="en-US" sz="1050" b="0" i="0" u="none" strike="noStrike">
                <a:solidFill>
                  <a:srgbClr val="002060"/>
                </a:solidFill>
                <a:latin typeface="Arial Black"/>
              </a:rPr>
              <a:pPr algn="l"/>
              <a:t> 1,01,03,148.90 </a:t>
            </a:fld>
            <a:endParaRPr lang="en-IN" sz="1400" b="0">
              <a:solidFill>
                <a:srgbClr val="002060"/>
              </a:solidFill>
            </a:endParaRPr>
          </a:p>
        </xdr:txBody>
      </xdr:sp>
    </xdr:grpSp>
    <xdr:clientData/>
  </xdr:twoCellAnchor>
  <xdr:twoCellAnchor>
    <xdr:from>
      <xdr:col>4</xdr:col>
      <xdr:colOff>58214</xdr:colOff>
      <xdr:row>3</xdr:row>
      <xdr:rowOff>159265</xdr:rowOff>
    </xdr:from>
    <xdr:to>
      <xdr:col>8</xdr:col>
      <xdr:colOff>314322</xdr:colOff>
      <xdr:row>8</xdr:row>
      <xdr:rowOff>93500</xdr:rowOff>
    </xdr:to>
    <xdr:grpSp>
      <xdr:nvGrpSpPr>
        <xdr:cNvPr id="52" name="Group 51">
          <a:extLst>
            <a:ext uri="{FF2B5EF4-FFF2-40B4-BE49-F238E27FC236}">
              <a16:creationId xmlns:a16="http://schemas.microsoft.com/office/drawing/2014/main" id="{F5667B40-AC0E-45D9-0C33-0A7ECC470F66}"/>
            </a:ext>
          </a:extLst>
        </xdr:cNvPr>
        <xdr:cNvGrpSpPr/>
      </xdr:nvGrpSpPr>
      <xdr:grpSpPr>
        <a:xfrm>
          <a:off x="2496614" y="671329"/>
          <a:ext cx="2694508" cy="787675"/>
          <a:chOff x="0" y="708660"/>
          <a:chExt cx="2484120" cy="655320"/>
        </a:xfrm>
      </xdr:grpSpPr>
      <xdr:sp macro="" textlink="">
        <xdr:nvSpPr>
          <xdr:cNvPr id="53" name="Rectangle: Rounded Corners 52">
            <a:extLst>
              <a:ext uri="{FF2B5EF4-FFF2-40B4-BE49-F238E27FC236}">
                <a16:creationId xmlns:a16="http://schemas.microsoft.com/office/drawing/2014/main" id="{28544691-9B5E-A8B2-9C48-E22B58BD9926}"/>
              </a:ext>
            </a:extLst>
          </xdr:cNvPr>
          <xdr:cNvSpPr/>
        </xdr:nvSpPr>
        <xdr:spPr>
          <a:xfrm>
            <a:off x="0" y="708660"/>
            <a:ext cx="2160000" cy="648000"/>
          </a:xfrm>
          <a:prstGeom prst="roundRect">
            <a:avLst/>
          </a:prstGeom>
          <a:solidFill>
            <a:schemeClr val="bg2"/>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4" name="Rectangle: Rounded Corners 53">
            <a:extLst>
              <a:ext uri="{FF2B5EF4-FFF2-40B4-BE49-F238E27FC236}">
                <a16:creationId xmlns:a16="http://schemas.microsoft.com/office/drawing/2014/main" id="{84A2C561-3141-C1F4-BE8A-410E2FFFFC03}"/>
              </a:ext>
            </a:extLst>
          </xdr:cNvPr>
          <xdr:cNvSpPr/>
        </xdr:nvSpPr>
        <xdr:spPr>
          <a:xfrm>
            <a:off x="0" y="708660"/>
            <a:ext cx="571500" cy="655320"/>
          </a:xfrm>
          <a:prstGeom prst="roundRect">
            <a:avLst>
              <a:gd name="adj" fmla="val 16667"/>
            </a:avLst>
          </a:prstGeom>
          <a:solidFill>
            <a:srgbClr val="000099"/>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sp macro="" textlink="">
        <xdr:nvSpPr>
          <xdr:cNvPr id="55" name="TextBox 54">
            <a:extLst>
              <a:ext uri="{FF2B5EF4-FFF2-40B4-BE49-F238E27FC236}">
                <a16:creationId xmlns:a16="http://schemas.microsoft.com/office/drawing/2014/main" id="{644DC759-373C-CFD7-2C6E-83C292A92AA5}"/>
              </a:ext>
            </a:extLst>
          </xdr:cNvPr>
          <xdr:cNvSpPr txBox="1"/>
        </xdr:nvSpPr>
        <xdr:spPr>
          <a:xfrm>
            <a:off x="655320" y="716280"/>
            <a:ext cx="131826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rgbClr val="002060"/>
                </a:solidFill>
                <a:latin typeface="Arial Black" panose="020B0A04020102020204" pitchFamily="34" charset="0"/>
              </a:rPr>
              <a:t>Average</a:t>
            </a:r>
            <a:r>
              <a:rPr lang="en-IN" sz="1100" baseline="0">
                <a:solidFill>
                  <a:srgbClr val="002060"/>
                </a:solidFill>
                <a:latin typeface="Arial Black" panose="020B0A04020102020204" pitchFamily="34" charset="0"/>
              </a:rPr>
              <a:t> </a:t>
            </a:r>
            <a:r>
              <a:rPr lang="en-IN" sz="1100">
                <a:solidFill>
                  <a:srgbClr val="002060"/>
                </a:solidFill>
                <a:latin typeface="Arial Black" panose="020B0A04020102020204" pitchFamily="34" charset="0"/>
              </a:rPr>
              <a:t>sales </a:t>
            </a:r>
          </a:p>
        </xdr:txBody>
      </xdr:sp>
      <xdr:sp macro="" textlink="'sample dashboard'!D5">
        <xdr:nvSpPr>
          <xdr:cNvPr id="56" name="TextBox 55">
            <a:extLst>
              <a:ext uri="{FF2B5EF4-FFF2-40B4-BE49-F238E27FC236}">
                <a16:creationId xmlns:a16="http://schemas.microsoft.com/office/drawing/2014/main" id="{8BEF7FF9-C880-CE56-65DA-5B6864462D3B}"/>
              </a:ext>
            </a:extLst>
          </xdr:cNvPr>
          <xdr:cNvSpPr txBox="1"/>
        </xdr:nvSpPr>
        <xdr:spPr>
          <a:xfrm>
            <a:off x="754380" y="952500"/>
            <a:ext cx="172974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l"/>
            <a:fld id="{AD0C400A-7E76-4FCD-A501-C6A7C5E6E347}" type="TxLink">
              <a:rPr lang="en-US" sz="1000" b="1" i="0" u="none" strike="noStrike">
                <a:solidFill>
                  <a:srgbClr val="002060"/>
                </a:solidFill>
                <a:latin typeface="Arial Black"/>
              </a:rPr>
              <a:pPr algn="l"/>
              <a:t> 40,28,128.43 </a:t>
            </a:fld>
            <a:endParaRPr lang="en-IN" sz="1400" b="0">
              <a:solidFill>
                <a:srgbClr val="002060"/>
              </a:solidFill>
            </a:endParaRPr>
          </a:p>
        </xdr:txBody>
      </xdr:sp>
    </xdr:grpSp>
    <xdr:clientData/>
  </xdr:twoCellAnchor>
  <xdr:twoCellAnchor>
    <xdr:from>
      <xdr:col>7</xdr:col>
      <xdr:colOff>574726</xdr:colOff>
      <xdr:row>3</xdr:row>
      <xdr:rowOff>158507</xdr:rowOff>
    </xdr:from>
    <xdr:to>
      <xdr:col>12</xdr:col>
      <xdr:colOff>39861</xdr:colOff>
      <xdr:row>8</xdr:row>
      <xdr:rowOff>92742</xdr:rowOff>
    </xdr:to>
    <xdr:grpSp>
      <xdr:nvGrpSpPr>
        <xdr:cNvPr id="62" name="Group 61">
          <a:extLst>
            <a:ext uri="{FF2B5EF4-FFF2-40B4-BE49-F238E27FC236}">
              <a16:creationId xmlns:a16="http://schemas.microsoft.com/office/drawing/2014/main" id="{2FE97EDD-1AC3-386D-0F06-DA887B58A50F}"/>
            </a:ext>
          </a:extLst>
        </xdr:cNvPr>
        <xdr:cNvGrpSpPr/>
      </xdr:nvGrpSpPr>
      <xdr:grpSpPr>
        <a:xfrm>
          <a:off x="4841926" y="670571"/>
          <a:ext cx="2513135" cy="787675"/>
          <a:chOff x="0" y="708660"/>
          <a:chExt cx="2160000" cy="655320"/>
        </a:xfrm>
      </xdr:grpSpPr>
      <xdr:sp macro="" textlink="">
        <xdr:nvSpPr>
          <xdr:cNvPr id="63" name="Rectangle: Rounded Corners 62">
            <a:extLst>
              <a:ext uri="{FF2B5EF4-FFF2-40B4-BE49-F238E27FC236}">
                <a16:creationId xmlns:a16="http://schemas.microsoft.com/office/drawing/2014/main" id="{3D1996C7-ABDF-5567-DC9A-B922B2AED8E4}"/>
              </a:ext>
            </a:extLst>
          </xdr:cNvPr>
          <xdr:cNvSpPr/>
        </xdr:nvSpPr>
        <xdr:spPr>
          <a:xfrm>
            <a:off x="0" y="708660"/>
            <a:ext cx="2160000" cy="648000"/>
          </a:xfrm>
          <a:prstGeom prst="roundRect">
            <a:avLst/>
          </a:prstGeom>
          <a:solidFill>
            <a:schemeClr val="bg2"/>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64" name="Rectangle: Rounded Corners 63">
            <a:extLst>
              <a:ext uri="{FF2B5EF4-FFF2-40B4-BE49-F238E27FC236}">
                <a16:creationId xmlns:a16="http://schemas.microsoft.com/office/drawing/2014/main" id="{304E8BA1-3212-E02C-175C-FFCC0FA541BC}"/>
              </a:ext>
            </a:extLst>
          </xdr:cNvPr>
          <xdr:cNvSpPr/>
        </xdr:nvSpPr>
        <xdr:spPr>
          <a:xfrm>
            <a:off x="0" y="708660"/>
            <a:ext cx="571500" cy="655320"/>
          </a:xfrm>
          <a:prstGeom prst="roundRect">
            <a:avLst>
              <a:gd name="adj" fmla="val 16667"/>
            </a:avLst>
          </a:prstGeom>
          <a:solidFill>
            <a:srgbClr val="000099"/>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sp macro="" textlink="">
        <xdr:nvSpPr>
          <xdr:cNvPr id="65" name="TextBox 64">
            <a:extLst>
              <a:ext uri="{FF2B5EF4-FFF2-40B4-BE49-F238E27FC236}">
                <a16:creationId xmlns:a16="http://schemas.microsoft.com/office/drawing/2014/main" id="{C1AE86BA-AD1A-0C9C-F745-B77AE95CB214}"/>
              </a:ext>
            </a:extLst>
          </xdr:cNvPr>
          <xdr:cNvSpPr txBox="1"/>
        </xdr:nvSpPr>
        <xdr:spPr>
          <a:xfrm>
            <a:off x="762000" y="716280"/>
            <a:ext cx="121158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rgbClr val="002060"/>
                </a:solidFill>
                <a:latin typeface="Arial Black" panose="020B0A04020102020204" pitchFamily="34" charset="0"/>
              </a:rPr>
              <a:t>Unit</a:t>
            </a:r>
            <a:r>
              <a:rPr lang="en-IN" sz="1100" baseline="0">
                <a:solidFill>
                  <a:srgbClr val="002060"/>
                </a:solidFill>
                <a:latin typeface="Arial Black" panose="020B0A04020102020204" pitchFamily="34" charset="0"/>
              </a:rPr>
              <a:t> sold</a:t>
            </a:r>
            <a:endParaRPr lang="en-IN" sz="1100">
              <a:solidFill>
                <a:srgbClr val="002060"/>
              </a:solidFill>
              <a:latin typeface="Arial Black" panose="020B0A04020102020204" pitchFamily="34" charset="0"/>
            </a:endParaRPr>
          </a:p>
        </xdr:txBody>
      </xdr:sp>
      <xdr:sp macro="" textlink="'sample dashboard'!D8">
        <xdr:nvSpPr>
          <xdr:cNvPr id="66" name="TextBox 65">
            <a:extLst>
              <a:ext uri="{FF2B5EF4-FFF2-40B4-BE49-F238E27FC236}">
                <a16:creationId xmlns:a16="http://schemas.microsoft.com/office/drawing/2014/main" id="{F0C56125-5372-059A-B5F8-AAE073A41C7B}"/>
              </a:ext>
            </a:extLst>
          </xdr:cNvPr>
          <xdr:cNvSpPr txBox="1"/>
        </xdr:nvSpPr>
        <xdr:spPr>
          <a:xfrm>
            <a:off x="693420" y="929640"/>
            <a:ext cx="143256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l"/>
            <a:fld id="{58387C57-E975-4695-B154-58CC544EB241}" type="TxLink">
              <a:rPr lang="en-US" sz="1000" b="1" i="0" u="none" strike="noStrike">
                <a:solidFill>
                  <a:srgbClr val="002060"/>
                </a:solidFill>
                <a:latin typeface="Arial Black" panose="020B0A04020102020204" pitchFamily="34" charset="0"/>
                <a:cs typeface="Arial"/>
              </a:rPr>
              <a:pPr algn="l"/>
              <a:t> 1,02,690.00 </a:t>
            </a:fld>
            <a:endParaRPr lang="en-US" sz="1200" b="1">
              <a:solidFill>
                <a:srgbClr val="002060"/>
              </a:solidFill>
              <a:latin typeface="Arial Black" panose="020B0A04020102020204" pitchFamily="34" charset="0"/>
            </a:endParaRPr>
          </a:p>
        </xdr:txBody>
      </xdr:sp>
    </xdr:grpSp>
    <xdr:clientData/>
  </xdr:twoCellAnchor>
  <xdr:twoCellAnchor>
    <xdr:from>
      <xdr:col>12</xdr:col>
      <xdr:colOff>57664</xdr:colOff>
      <xdr:row>3</xdr:row>
      <xdr:rowOff>150135</xdr:rowOff>
    </xdr:from>
    <xdr:to>
      <xdr:col>16</xdr:col>
      <xdr:colOff>127311</xdr:colOff>
      <xdr:row>8</xdr:row>
      <xdr:rowOff>84370</xdr:rowOff>
    </xdr:to>
    <xdr:grpSp>
      <xdr:nvGrpSpPr>
        <xdr:cNvPr id="68" name="Group 67">
          <a:extLst>
            <a:ext uri="{FF2B5EF4-FFF2-40B4-BE49-F238E27FC236}">
              <a16:creationId xmlns:a16="http://schemas.microsoft.com/office/drawing/2014/main" id="{BF8B4F38-3D7E-8B47-9804-CB6A9AF381F6}"/>
            </a:ext>
          </a:extLst>
        </xdr:cNvPr>
        <xdr:cNvGrpSpPr/>
      </xdr:nvGrpSpPr>
      <xdr:grpSpPr>
        <a:xfrm>
          <a:off x="7372864" y="662199"/>
          <a:ext cx="2508047" cy="787675"/>
          <a:chOff x="0" y="708660"/>
          <a:chExt cx="2160000" cy="655320"/>
        </a:xfrm>
      </xdr:grpSpPr>
      <xdr:sp macro="" textlink="">
        <xdr:nvSpPr>
          <xdr:cNvPr id="69" name="Rectangle: Rounded Corners 68">
            <a:extLst>
              <a:ext uri="{FF2B5EF4-FFF2-40B4-BE49-F238E27FC236}">
                <a16:creationId xmlns:a16="http://schemas.microsoft.com/office/drawing/2014/main" id="{B208B93F-3A4E-1ACC-7706-B9A4190E9688}"/>
              </a:ext>
            </a:extLst>
          </xdr:cNvPr>
          <xdr:cNvSpPr/>
        </xdr:nvSpPr>
        <xdr:spPr>
          <a:xfrm>
            <a:off x="0" y="708660"/>
            <a:ext cx="2160000" cy="648000"/>
          </a:xfrm>
          <a:prstGeom prst="roundRect">
            <a:avLst/>
          </a:prstGeom>
          <a:solidFill>
            <a:schemeClr val="bg2"/>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0" name="Rectangle: Rounded Corners 69">
            <a:extLst>
              <a:ext uri="{FF2B5EF4-FFF2-40B4-BE49-F238E27FC236}">
                <a16:creationId xmlns:a16="http://schemas.microsoft.com/office/drawing/2014/main" id="{E5E801B9-F14D-8064-2EDE-BAF146E01501}"/>
              </a:ext>
            </a:extLst>
          </xdr:cNvPr>
          <xdr:cNvSpPr/>
        </xdr:nvSpPr>
        <xdr:spPr>
          <a:xfrm>
            <a:off x="0" y="708660"/>
            <a:ext cx="571500" cy="655320"/>
          </a:xfrm>
          <a:prstGeom prst="roundRect">
            <a:avLst>
              <a:gd name="adj" fmla="val 16667"/>
            </a:avLst>
          </a:prstGeom>
          <a:solidFill>
            <a:srgbClr val="000099"/>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sp macro="" textlink="">
        <xdr:nvSpPr>
          <xdr:cNvPr id="71" name="TextBox 70">
            <a:extLst>
              <a:ext uri="{FF2B5EF4-FFF2-40B4-BE49-F238E27FC236}">
                <a16:creationId xmlns:a16="http://schemas.microsoft.com/office/drawing/2014/main" id="{2C7062C4-71EE-79AE-D7A3-74BF4387DE4A}"/>
              </a:ext>
            </a:extLst>
          </xdr:cNvPr>
          <xdr:cNvSpPr txBox="1"/>
        </xdr:nvSpPr>
        <xdr:spPr>
          <a:xfrm>
            <a:off x="762000" y="716280"/>
            <a:ext cx="121158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rgbClr val="002060"/>
                </a:solidFill>
                <a:latin typeface="Arial Black" panose="020B0A04020102020204" pitchFamily="34" charset="0"/>
              </a:rPr>
              <a:t>    Profit</a:t>
            </a:r>
          </a:p>
        </xdr:txBody>
      </xdr:sp>
      <xdr:sp macro="" textlink="'sample dashboard'!D9">
        <xdr:nvSpPr>
          <xdr:cNvPr id="72" name="TextBox 71">
            <a:extLst>
              <a:ext uri="{FF2B5EF4-FFF2-40B4-BE49-F238E27FC236}">
                <a16:creationId xmlns:a16="http://schemas.microsoft.com/office/drawing/2014/main" id="{40A0DCE8-2070-2F89-6034-CE0FB65FA299}"/>
              </a:ext>
            </a:extLst>
          </xdr:cNvPr>
          <xdr:cNvSpPr txBox="1"/>
        </xdr:nvSpPr>
        <xdr:spPr>
          <a:xfrm>
            <a:off x="678180" y="952500"/>
            <a:ext cx="133350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l"/>
            <a:fld id="{654E7609-E1BE-43BC-B7F3-47C2243E9619}" type="TxLink">
              <a:rPr lang="en-US" sz="1050" b="0" i="0" u="none" strike="noStrike">
                <a:solidFill>
                  <a:srgbClr val="002060"/>
                </a:solidFill>
                <a:latin typeface="Arial Black" panose="020B0A04020102020204" pitchFamily="34" charset="0"/>
                <a:cs typeface="Arial"/>
              </a:rPr>
              <a:pPr algn="l"/>
              <a:t> 40,28,128.43 </a:t>
            </a:fld>
            <a:endParaRPr lang="en-US" sz="1400" b="0">
              <a:solidFill>
                <a:srgbClr val="002060"/>
              </a:solidFill>
              <a:latin typeface="Arial Black" panose="020B0A04020102020204" pitchFamily="34" charset="0"/>
            </a:endParaRPr>
          </a:p>
        </xdr:txBody>
      </xdr:sp>
    </xdr:grpSp>
    <xdr:clientData/>
  </xdr:twoCellAnchor>
  <xdr:twoCellAnchor editAs="oneCell">
    <xdr:from>
      <xdr:col>12</xdr:col>
      <xdr:colOff>185695</xdr:colOff>
      <xdr:row>4</xdr:row>
      <xdr:rowOff>127275</xdr:rowOff>
    </xdr:from>
    <xdr:to>
      <xdr:col>12</xdr:col>
      <xdr:colOff>547068</xdr:colOff>
      <xdr:row>6</xdr:row>
      <xdr:rowOff>151995</xdr:rowOff>
    </xdr:to>
    <xdr:pic>
      <xdr:nvPicPr>
        <xdr:cNvPr id="78" name="Graphic 77" descr="Upward trend with solid fill">
          <a:extLst>
            <a:ext uri="{FF2B5EF4-FFF2-40B4-BE49-F238E27FC236}">
              <a16:creationId xmlns:a16="http://schemas.microsoft.com/office/drawing/2014/main" id="{1CC9BDDE-911F-614F-CD0C-E5AD3E5C86A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517371" y="786302"/>
          <a:ext cx="361373" cy="354234"/>
        </a:xfrm>
        <a:prstGeom prst="rect">
          <a:avLst/>
        </a:prstGeom>
      </xdr:spPr>
    </xdr:pic>
    <xdr:clientData/>
  </xdr:twoCellAnchor>
  <xdr:twoCellAnchor editAs="oneCell">
    <xdr:from>
      <xdr:col>4</xdr:col>
      <xdr:colOff>188373</xdr:colOff>
      <xdr:row>4</xdr:row>
      <xdr:rowOff>114300</xdr:rowOff>
    </xdr:from>
    <xdr:to>
      <xdr:col>4</xdr:col>
      <xdr:colOff>548373</xdr:colOff>
      <xdr:row>6</xdr:row>
      <xdr:rowOff>139020</xdr:rowOff>
    </xdr:to>
    <xdr:pic>
      <xdr:nvPicPr>
        <xdr:cNvPr id="80" name="Graphic 79" descr="Coins with solid fill">
          <a:extLst>
            <a:ext uri="{FF2B5EF4-FFF2-40B4-BE49-F238E27FC236}">
              <a16:creationId xmlns:a16="http://schemas.microsoft.com/office/drawing/2014/main" id="{BA58A18F-93EC-ACB3-9D56-74B63F457C84}"/>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632265" y="773327"/>
          <a:ext cx="360000" cy="354234"/>
        </a:xfrm>
        <a:prstGeom prst="rect">
          <a:avLst/>
        </a:prstGeom>
      </xdr:spPr>
    </xdr:pic>
    <xdr:clientData/>
  </xdr:twoCellAnchor>
  <xdr:twoCellAnchor editAs="oneCell">
    <xdr:from>
      <xdr:col>0</xdr:col>
      <xdr:colOff>129540</xdr:colOff>
      <xdr:row>4</xdr:row>
      <xdr:rowOff>106680</xdr:rowOff>
    </xdr:from>
    <xdr:to>
      <xdr:col>0</xdr:col>
      <xdr:colOff>489540</xdr:colOff>
      <xdr:row>6</xdr:row>
      <xdr:rowOff>131400</xdr:rowOff>
    </xdr:to>
    <xdr:pic>
      <xdr:nvPicPr>
        <xdr:cNvPr id="82" name="Graphic 81" descr="Money with solid fill">
          <a:extLst>
            <a:ext uri="{FF2B5EF4-FFF2-40B4-BE49-F238E27FC236}">
              <a16:creationId xmlns:a16="http://schemas.microsoft.com/office/drawing/2014/main" id="{2E7A4F45-3079-C95F-6BEC-7D1501A66738}"/>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29540" y="777240"/>
          <a:ext cx="360000" cy="360000"/>
        </a:xfrm>
        <a:prstGeom prst="rect">
          <a:avLst/>
        </a:prstGeom>
      </xdr:spPr>
    </xdr:pic>
    <xdr:clientData/>
  </xdr:twoCellAnchor>
  <xdr:twoCellAnchor editAs="oneCell">
    <xdr:from>
      <xdr:col>8</xdr:col>
      <xdr:colOff>108534</xdr:colOff>
      <xdr:row>4</xdr:row>
      <xdr:rowOff>121165</xdr:rowOff>
    </xdr:from>
    <xdr:to>
      <xdr:col>8</xdr:col>
      <xdr:colOff>469907</xdr:colOff>
      <xdr:row>6</xdr:row>
      <xdr:rowOff>145885</xdr:rowOff>
    </xdr:to>
    <xdr:pic>
      <xdr:nvPicPr>
        <xdr:cNvPr id="84" name="Graphic 83" descr="Target with solid fill">
          <a:extLst>
            <a:ext uri="{FF2B5EF4-FFF2-40B4-BE49-F238E27FC236}">
              <a16:creationId xmlns:a16="http://schemas.microsoft.com/office/drawing/2014/main" id="{F849EFC0-0EBC-70A8-28A3-9AAAF18AA441}"/>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4996318" y="780192"/>
          <a:ext cx="361373" cy="354234"/>
        </a:xfrm>
        <a:prstGeom prst="rect">
          <a:avLst/>
        </a:prstGeom>
      </xdr:spPr>
    </xdr:pic>
    <xdr:clientData/>
  </xdr:twoCellAnchor>
  <xdr:twoCellAnchor>
    <xdr:from>
      <xdr:col>7</xdr:col>
      <xdr:colOff>175260</xdr:colOff>
      <xdr:row>0</xdr:row>
      <xdr:rowOff>144780</xdr:rowOff>
    </xdr:from>
    <xdr:to>
      <xdr:col>12</xdr:col>
      <xdr:colOff>586740</xdr:colOff>
      <xdr:row>3</xdr:row>
      <xdr:rowOff>15240</xdr:rowOff>
    </xdr:to>
    <xdr:sp macro="" textlink="">
      <xdr:nvSpPr>
        <xdr:cNvPr id="85" name="TextBox 84">
          <a:extLst>
            <a:ext uri="{FF2B5EF4-FFF2-40B4-BE49-F238E27FC236}">
              <a16:creationId xmlns:a16="http://schemas.microsoft.com/office/drawing/2014/main" id="{98DB90A2-2169-FC6D-6A01-9CBE04E94285}"/>
            </a:ext>
          </a:extLst>
        </xdr:cNvPr>
        <xdr:cNvSpPr txBox="1"/>
      </xdr:nvSpPr>
      <xdr:spPr>
        <a:xfrm>
          <a:off x="4442460" y="144780"/>
          <a:ext cx="3459480" cy="373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latin typeface="Arial Black" panose="020B0A04020102020204" pitchFamily="34" charset="0"/>
            </a:rPr>
            <a:t>     Sales</a:t>
          </a:r>
          <a:r>
            <a:rPr lang="en-IN" sz="1600" b="1" baseline="0">
              <a:latin typeface="Arial Black" panose="020B0A04020102020204" pitchFamily="34" charset="0"/>
            </a:rPr>
            <a:t> Dashboard-2026</a:t>
          </a:r>
          <a:endParaRPr lang="en-IN" sz="1600" b="1">
            <a:latin typeface="Arial Black" panose="020B0A04020102020204" pitchFamily="34" charset="0"/>
          </a:endParaRPr>
        </a:p>
      </xdr:txBody>
    </xdr:sp>
    <xdr:clientData/>
  </xdr:twoCellAnchor>
  <xdr:twoCellAnchor editAs="oneCell">
    <xdr:from>
      <xdr:col>7</xdr:col>
      <xdr:colOff>263816</xdr:colOff>
      <xdr:row>0</xdr:row>
      <xdr:rowOff>113545</xdr:rowOff>
    </xdr:from>
    <xdr:to>
      <xdr:col>8</xdr:col>
      <xdr:colOff>120843</xdr:colOff>
      <xdr:row>3</xdr:row>
      <xdr:rowOff>78625</xdr:rowOff>
    </xdr:to>
    <xdr:pic>
      <xdr:nvPicPr>
        <xdr:cNvPr id="87" name="Graphic 86" descr="Presentation with bar chart with solid fill">
          <a:extLst>
            <a:ext uri="{FF2B5EF4-FFF2-40B4-BE49-F238E27FC236}">
              <a16:creationId xmlns:a16="http://schemas.microsoft.com/office/drawing/2014/main" id="{851A0E57-76D1-2730-B59E-F81A4A5A62DC}"/>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4540627" y="113545"/>
          <a:ext cx="468000" cy="459350"/>
        </a:xfrm>
        <a:prstGeom prst="rect">
          <a:avLst/>
        </a:prstGeom>
      </xdr:spPr>
    </xdr:pic>
    <xdr:clientData/>
  </xdr:twoCellAnchor>
  <xdr:twoCellAnchor editAs="oneCell">
    <xdr:from>
      <xdr:col>0</xdr:col>
      <xdr:colOff>0</xdr:colOff>
      <xdr:row>9</xdr:row>
      <xdr:rowOff>7471</xdr:rowOff>
    </xdr:from>
    <xdr:to>
      <xdr:col>3</xdr:col>
      <xdr:colOff>91440</xdr:colOff>
      <xdr:row>19</xdr:row>
      <xdr:rowOff>45631</xdr:rowOff>
    </xdr:to>
    <mc:AlternateContent xmlns:mc="http://schemas.openxmlformats.org/markup-compatibility/2006" xmlns:a14="http://schemas.microsoft.com/office/drawing/2010/main">
      <mc:Choice Requires="a14">
        <xdr:graphicFrame macro="">
          <xdr:nvGraphicFramePr>
            <xdr:cNvPr id="88" name="Product Category 1">
              <a:extLst>
                <a:ext uri="{FF2B5EF4-FFF2-40B4-BE49-F238E27FC236}">
                  <a16:creationId xmlns:a16="http://schemas.microsoft.com/office/drawing/2014/main" id="{0E3E816D-8E76-45FE-B951-C7A8FD186FC0}"/>
                </a:ext>
              </a:extLst>
            </xdr:cNvPr>
            <xdr:cNvGraphicFramePr/>
          </xdr:nvGraphicFramePr>
          <xdr:xfrm>
            <a:off x="0" y="0"/>
            <a:ext cx="0" cy="0"/>
          </xdr:xfrm>
          <a:graphic>
            <a:graphicData uri="http://schemas.microsoft.com/office/drawing/2010/slicer">
              <sle:slicer xmlns:sle="http://schemas.microsoft.com/office/drawing/2010/slicer" name="Product Category 1"/>
            </a:graphicData>
          </a:graphic>
        </xdr:graphicFrame>
      </mc:Choice>
      <mc:Fallback xmlns="">
        <xdr:sp macro="" textlink="">
          <xdr:nvSpPr>
            <xdr:cNvPr id="0" name=""/>
            <xdr:cNvSpPr>
              <a:spLocks noTextEdit="1"/>
            </xdr:cNvSpPr>
          </xdr:nvSpPr>
          <xdr:spPr>
            <a:xfrm>
              <a:off x="0" y="1514724"/>
              <a:ext cx="1925264" cy="17128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179595</xdr:colOff>
      <xdr:row>3</xdr:row>
      <xdr:rowOff>162439</xdr:rowOff>
    </xdr:from>
    <xdr:to>
      <xdr:col>21</xdr:col>
      <xdr:colOff>60690</xdr:colOff>
      <xdr:row>8</xdr:row>
      <xdr:rowOff>60335</xdr:rowOff>
    </xdr:to>
    <mc:AlternateContent xmlns:mc="http://schemas.openxmlformats.org/markup-compatibility/2006" xmlns:a14="http://schemas.microsoft.com/office/drawing/2010/main">
      <mc:Choice Requires="a14">
        <xdr:graphicFrame macro="">
          <xdr:nvGraphicFramePr>
            <xdr:cNvPr id="89" name="Region 1">
              <a:extLst>
                <a:ext uri="{FF2B5EF4-FFF2-40B4-BE49-F238E27FC236}">
                  <a16:creationId xmlns:a16="http://schemas.microsoft.com/office/drawing/2014/main" id="{A4B2EFC9-AB82-42F4-A7DD-C80D712B193D}"/>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9933195" y="659396"/>
              <a:ext cx="2929095" cy="72615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19</xdr:row>
      <xdr:rowOff>58615</xdr:rowOff>
    </xdr:from>
    <xdr:to>
      <xdr:col>3</xdr:col>
      <xdr:colOff>82378</xdr:colOff>
      <xdr:row>39</xdr:row>
      <xdr:rowOff>117230</xdr:rowOff>
    </xdr:to>
    <mc:AlternateContent xmlns:mc="http://schemas.openxmlformats.org/markup-compatibility/2006" xmlns:a14="http://schemas.microsoft.com/office/drawing/2010/main">
      <mc:Choice Requires="a14">
        <xdr:graphicFrame macro="">
          <xdr:nvGraphicFramePr>
            <xdr:cNvPr id="90" name="Order Date 1">
              <a:extLst>
                <a:ext uri="{FF2B5EF4-FFF2-40B4-BE49-F238E27FC236}">
                  <a16:creationId xmlns:a16="http://schemas.microsoft.com/office/drawing/2014/main" id="{96E2D358-5A90-45BD-A8EF-D42CC9D25472}"/>
                </a:ext>
              </a:extLst>
            </xdr:cNvPr>
            <xdr:cNvGraphicFramePr/>
          </xdr:nvGraphicFramePr>
          <xdr:xfrm>
            <a:off x="0" y="0"/>
            <a:ext cx="0" cy="0"/>
          </xdr:xfrm>
          <a:graphic>
            <a:graphicData uri="http://schemas.microsoft.com/office/drawing/2010/slicer">
              <sle:slicer xmlns:sle="http://schemas.microsoft.com/office/drawing/2010/slicer" name="Order Date 1"/>
            </a:graphicData>
          </a:graphic>
        </xdr:graphicFrame>
      </mc:Choice>
      <mc:Fallback xmlns="">
        <xdr:sp macro="" textlink="">
          <xdr:nvSpPr>
            <xdr:cNvPr id="0" name=""/>
            <xdr:cNvSpPr>
              <a:spLocks noTextEdit="1"/>
            </xdr:cNvSpPr>
          </xdr:nvSpPr>
          <xdr:spPr>
            <a:xfrm>
              <a:off x="0" y="3240593"/>
              <a:ext cx="1916202" cy="34080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140369</xdr:colOff>
      <xdr:row>8</xdr:row>
      <xdr:rowOff>130113</xdr:rowOff>
    </xdr:from>
    <xdr:to>
      <xdr:col>11</xdr:col>
      <xdr:colOff>303139</xdr:colOff>
      <xdr:row>25</xdr:row>
      <xdr:rowOff>122643</xdr:rowOff>
    </xdr:to>
    <xdr:sp macro="" textlink="">
      <xdr:nvSpPr>
        <xdr:cNvPr id="91" name="Rectangle: Rounded Corners 90">
          <a:extLst>
            <a:ext uri="{FF2B5EF4-FFF2-40B4-BE49-F238E27FC236}">
              <a16:creationId xmlns:a16="http://schemas.microsoft.com/office/drawing/2014/main" id="{1A7C11D4-FC64-9FB5-0D8C-AC8CFDF87B2C}"/>
            </a:ext>
          </a:extLst>
        </xdr:cNvPr>
        <xdr:cNvSpPr/>
      </xdr:nvSpPr>
      <xdr:spPr>
        <a:xfrm>
          <a:off x="1965158" y="1466955"/>
          <a:ext cx="5028876" cy="2833320"/>
        </a:xfrm>
        <a:prstGeom prst="roundRect">
          <a:avLst/>
        </a:prstGeom>
        <a:solidFill>
          <a:schemeClr val="bg2"/>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chemeClr val="tx2"/>
              </a:solidFill>
              <a:latin typeface="Times New Roman" panose="02020603050405020304" pitchFamily="18" charset="0"/>
              <a:cs typeface="Times New Roman" panose="02020603050405020304" pitchFamily="18" charset="0"/>
            </a:rPr>
            <a:t>Sales</a:t>
          </a:r>
          <a:r>
            <a:rPr lang="en-IN" sz="1100" b="1" baseline="0">
              <a:solidFill>
                <a:schemeClr val="tx2"/>
              </a:solidFill>
              <a:latin typeface="Times New Roman" panose="02020603050405020304" pitchFamily="18" charset="0"/>
              <a:cs typeface="Times New Roman" panose="02020603050405020304" pitchFamily="18" charset="0"/>
            </a:rPr>
            <a:t> by Category</a:t>
          </a:r>
          <a:endParaRPr lang="en-IN" sz="1100" b="1">
            <a:solidFill>
              <a:schemeClr val="tx2"/>
            </a:solidFill>
            <a:latin typeface="Times New Roman" panose="02020603050405020304" pitchFamily="18" charset="0"/>
            <a:cs typeface="Times New Roman" panose="02020603050405020304" pitchFamily="18" charset="0"/>
          </a:endParaRPr>
        </a:p>
      </xdr:txBody>
    </xdr:sp>
    <xdr:clientData/>
  </xdr:twoCellAnchor>
  <xdr:twoCellAnchor>
    <xdr:from>
      <xdr:col>3</xdr:col>
      <xdr:colOff>512575</xdr:colOff>
      <xdr:row>11</xdr:row>
      <xdr:rowOff>62164</xdr:rowOff>
    </xdr:from>
    <xdr:to>
      <xdr:col>10</xdr:col>
      <xdr:colOff>545233</xdr:colOff>
      <xdr:row>24</xdr:row>
      <xdr:rowOff>150317</xdr:rowOff>
    </xdr:to>
    <xdr:graphicFrame macro="">
      <xdr:nvGraphicFramePr>
        <xdr:cNvPr id="92" name="Chart 91">
          <a:extLst>
            <a:ext uri="{FF2B5EF4-FFF2-40B4-BE49-F238E27FC236}">
              <a16:creationId xmlns:a16="http://schemas.microsoft.com/office/drawing/2014/main" id="{5BB2416E-B1B0-4053-9DF4-4A47122C11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11</xdr:col>
      <xdr:colOff>511222</xdr:colOff>
      <xdr:row>8</xdr:row>
      <xdr:rowOff>106244</xdr:rowOff>
    </xdr:from>
    <xdr:to>
      <xdr:col>20</xdr:col>
      <xdr:colOff>368957</xdr:colOff>
      <xdr:row>25</xdr:row>
      <xdr:rowOff>98774</xdr:rowOff>
    </xdr:to>
    <xdr:sp macro="" textlink="">
      <xdr:nvSpPr>
        <xdr:cNvPr id="93" name="Rectangle: Rounded Corners 92">
          <a:extLst>
            <a:ext uri="{FF2B5EF4-FFF2-40B4-BE49-F238E27FC236}">
              <a16:creationId xmlns:a16="http://schemas.microsoft.com/office/drawing/2014/main" id="{E825C478-7BA0-4049-BDE4-E689FDDABB4B}"/>
            </a:ext>
          </a:extLst>
        </xdr:cNvPr>
        <xdr:cNvSpPr/>
      </xdr:nvSpPr>
      <xdr:spPr>
        <a:xfrm>
          <a:off x="7187151" y="1454917"/>
          <a:ext cx="5319859" cy="2858459"/>
        </a:xfrm>
        <a:prstGeom prst="roundRect">
          <a:avLst/>
        </a:prstGeom>
        <a:solidFill>
          <a:schemeClr val="bg2"/>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chemeClr val="tx2"/>
              </a:solidFill>
              <a:latin typeface="Times New Roman" panose="02020603050405020304" pitchFamily="18" charset="0"/>
              <a:cs typeface="Times New Roman" panose="02020603050405020304" pitchFamily="18" charset="0"/>
            </a:rPr>
            <a:t>Profit</a:t>
          </a:r>
          <a:r>
            <a:rPr lang="en-IN" sz="1100" b="1" baseline="0">
              <a:solidFill>
                <a:schemeClr val="tx2"/>
              </a:solidFill>
              <a:latin typeface="Times New Roman" panose="02020603050405020304" pitchFamily="18" charset="0"/>
              <a:cs typeface="Times New Roman" panose="02020603050405020304" pitchFamily="18" charset="0"/>
            </a:rPr>
            <a:t> by Category</a:t>
          </a:r>
          <a:endParaRPr lang="en-IN" sz="1100" b="1">
            <a:solidFill>
              <a:schemeClr val="tx2"/>
            </a:solidFill>
            <a:latin typeface="Times New Roman" panose="02020603050405020304" pitchFamily="18" charset="0"/>
            <a:cs typeface="Times New Roman" panose="02020603050405020304" pitchFamily="18" charset="0"/>
          </a:endParaRPr>
        </a:p>
      </xdr:txBody>
    </xdr:sp>
    <xdr:clientData/>
  </xdr:twoCellAnchor>
  <xdr:twoCellAnchor>
    <xdr:from>
      <xdr:col>13</xdr:col>
      <xdr:colOff>7422</xdr:colOff>
      <xdr:row>11</xdr:row>
      <xdr:rowOff>8417</xdr:rowOff>
    </xdr:from>
    <xdr:to>
      <xdr:col>19</xdr:col>
      <xdr:colOff>512750</xdr:colOff>
      <xdr:row>24</xdr:row>
      <xdr:rowOff>62764</xdr:rowOff>
    </xdr:to>
    <xdr:graphicFrame macro="">
      <xdr:nvGraphicFramePr>
        <xdr:cNvPr id="94" name="Chart 93">
          <a:extLst>
            <a:ext uri="{FF2B5EF4-FFF2-40B4-BE49-F238E27FC236}">
              <a16:creationId xmlns:a16="http://schemas.microsoft.com/office/drawing/2014/main" id="{F9338F36-5ADC-4C07-A61A-8E42AF675A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xdr:col>
      <xdr:colOff>193844</xdr:colOff>
      <xdr:row>26</xdr:row>
      <xdr:rowOff>35332</xdr:rowOff>
    </xdr:from>
    <xdr:to>
      <xdr:col>11</xdr:col>
      <xdr:colOff>307474</xdr:colOff>
      <xdr:row>43</xdr:row>
      <xdr:rowOff>27862</xdr:rowOff>
    </xdr:to>
    <xdr:sp macro="" textlink="">
      <xdr:nvSpPr>
        <xdr:cNvPr id="95" name="Rectangle: Rounded Corners 94">
          <a:extLst>
            <a:ext uri="{FF2B5EF4-FFF2-40B4-BE49-F238E27FC236}">
              <a16:creationId xmlns:a16="http://schemas.microsoft.com/office/drawing/2014/main" id="{3D9856E4-9477-4B18-848F-7C7B5ACBC5F4}"/>
            </a:ext>
          </a:extLst>
        </xdr:cNvPr>
        <xdr:cNvSpPr/>
      </xdr:nvSpPr>
      <xdr:spPr>
        <a:xfrm>
          <a:off x="2018633" y="4380069"/>
          <a:ext cx="4979736" cy="2833319"/>
        </a:xfrm>
        <a:prstGeom prst="roundRect">
          <a:avLst/>
        </a:prstGeom>
        <a:solidFill>
          <a:schemeClr val="bg2"/>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chemeClr val="tx2"/>
              </a:solidFill>
              <a:latin typeface="Times New Roman" panose="02020603050405020304" pitchFamily="18" charset="0"/>
              <a:cs typeface="Times New Roman" panose="02020603050405020304" pitchFamily="18" charset="0"/>
            </a:rPr>
            <a:t>Sales</a:t>
          </a:r>
          <a:r>
            <a:rPr lang="en-IN" sz="1100" b="1" baseline="0">
              <a:solidFill>
                <a:schemeClr val="tx2"/>
              </a:solidFill>
              <a:latin typeface="Times New Roman" panose="02020603050405020304" pitchFamily="18" charset="0"/>
              <a:cs typeface="Times New Roman" panose="02020603050405020304" pitchFamily="18" charset="0"/>
            </a:rPr>
            <a:t> by Region</a:t>
          </a:r>
          <a:endParaRPr lang="en-IN" sz="1100" b="1">
            <a:solidFill>
              <a:schemeClr val="tx2"/>
            </a:solidFill>
            <a:latin typeface="Times New Roman" panose="02020603050405020304" pitchFamily="18" charset="0"/>
            <a:cs typeface="Times New Roman" panose="02020603050405020304" pitchFamily="18" charset="0"/>
          </a:endParaRPr>
        </a:p>
      </xdr:txBody>
    </xdr:sp>
    <xdr:clientData/>
  </xdr:twoCellAnchor>
  <xdr:twoCellAnchor>
    <xdr:from>
      <xdr:col>11</xdr:col>
      <xdr:colOff>522398</xdr:colOff>
      <xdr:row>26</xdr:row>
      <xdr:rowOff>31952</xdr:rowOff>
    </xdr:from>
    <xdr:to>
      <xdr:col>20</xdr:col>
      <xdr:colOff>421625</xdr:colOff>
      <xdr:row>43</xdr:row>
      <xdr:rowOff>46791</xdr:rowOff>
    </xdr:to>
    <xdr:sp macro="" textlink="">
      <xdr:nvSpPr>
        <xdr:cNvPr id="3" name="Rectangle: Rounded Corners 2">
          <a:extLst>
            <a:ext uri="{FF2B5EF4-FFF2-40B4-BE49-F238E27FC236}">
              <a16:creationId xmlns:a16="http://schemas.microsoft.com/office/drawing/2014/main" id="{4B454B89-6AC9-40F8-923B-F796F853CC0C}"/>
            </a:ext>
          </a:extLst>
        </xdr:cNvPr>
        <xdr:cNvSpPr/>
      </xdr:nvSpPr>
      <xdr:spPr>
        <a:xfrm>
          <a:off x="7213293" y="4376689"/>
          <a:ext cx="5373595" cy="2855628"/>
        </a:xfrm>
        <a:prstGeom prst="roundRect">
          <a:avLst/>
        </a:prstGeom>
        <a:solidFill>
          <a:schemeClr val="bg2"/>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chemeClr val="tx2"/>
              </a:solidFill>
              <a:latin typeface="Times New Roman" panose="02020603050405020304" pitchFamily="18" charset="0"/>
              <a:cs typeface="Times New Roman" panose="02020603050405020304" pitchFamily="18" charset="0"/>
            </a:rPr>
            <a:t>Sales</a:t>
          </a:r>
          <a:r>
            <a:rPr lang="en-IN" sz="1100" b="1" baseline="0">
              <a:solidFill>
                <a:schemeClr val="tx2"/>
              </a:solidFill>
              <a:latin typeface="Times New Roman" panose="02020603050405020304" pitchFamily="18" charset="0"/>
              <a:cs typeface="Times New Roman" panose="02020603050405020304" pitchFamily="18" charset="0"/>
            </a:rPr>
            <a:t> by Region</a:t>
          </a:r>
          <a:endParaRPr lang="en-IN" sz="1100" b="1">
            <a:solidFill>
              <a:schemeClr val="tx2"/>
            </a:solidFill>
            <a:latin typeface="Times New Roman" panose="02020603050405020304" pitchFamily="18" charset="0"/>
            <a:cs typeface="Times New Roman" panose="02020603050405020304" pitchFamily="18" charset="0"/>
          </a:endParaRPr>
        </a:p>
      </xdr:txBody>
    </xdr:sp>
    <xdr:clientData/>
  </xdr:twoCellAnchor>
  <xdr:twoCellAnchor>
    <xdr:from>
      <xdr:col>13</xdr:col>
      <xdr:colOff>234977</xdr:colOff>
      <xdr:row>28</xdr:row>
      <xdr:rowOff>138898</xdr:rowOff>
    </xdr:from>
    <xdr:to>
      <xdr:col>19</xdr:col>
      <xdr:colOff>374317</xdr:colOff>
      <xdr:row>41</xdr:row>
      <xdr:rowOff>155645</xdr:rowOff>
    </xdr:to>
    <xdr:graphicFrame macro="">
      <xdr:nvGraphicFramePr>
        <xdr:cNvPr id="4" name="Chart 3">
          <a:extLst>
            <a:ext uri="{FF2B5EF4-FFF2-40B4-BE49-F238E27FC236}">
              <a16:creationId xmlns:a16="http://schemas.microsoft.com/office/drawing/2014/main" id="{873B1A24-6517-4C41-8E86-209429CA46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3</xdr:col>
      <xdr:colOff>523426</xdr:colOff>
      <xdr:row>28</xdr:row>
      <xdr:rowOff>127000</xdr:rowOff>
    </xdr:from>
    <xdr:to>
      <xdr:col>11</xdr:col>
      <xdr:colOff>60157</xdr:colOff>
      <xdr:row>41</xdr:row>
      <xdr:rowOff>160419</xdr:rowOff>
    </xdr:to>
    <xdr:graphicFrame macro="">
      <xdr:nvGraphicFramePr>
        <xdr:cNvPr id="5" name="Chart 4">
          <a:extLst>
            <a:ext uri="{FF2B5EF4-FFF2-40B4-BE49-F238E27FC236}">
              <a16:creationId xmlns:a16="http://schemas.microsoft.com/office/drawing/2014/main" id="{3FC6F5B8-57C3-472E-A720-94348A097B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362830</xdr:colOff>
      <xdr:row>8</xdr:row>
      <xdr:rowOff>158006</xdr:rowOff>
    </xdr:from>
    <xdr:to>
      <xdr:col>9</xdr:col>
      <xdr:colOff>750277</xdr:colOff>
      <xdr:row>25</xdr:row>
      <xdr:rowOff>75359</xdr:rowOff>
    </xdr:to>
    <xdr:graphicFrame macro="">
      <xdr:nvGraphicFramePr>
        <xdr:cNvPr id="2" name="Chart 1">
          <a:extLst>
            <a:ext uri="{FF2B5EF4-FFF2-40B4-BE49-F238E27FC236}">
              <a16:creationId xmlns:a16="http://schemas.microsoft.com/office/drawing/2014/main" id="{ADFE4074-C4BC-A44B-5A6B-C70876E46D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368359</xdr:colOff>
      <xdr:row>28</xdr:row>
      <xdr:rowOff>84391</xdr:rowOff>
    </xdr:from>
    <xdr:to>
      <xdr:col>9</xdr:col>
      <xdr:colOff>785445</xdr:colOff>
      <xdr:row>44</xdr:row>
      <xdr:rowOff>142785</xdr:rowOff>
    </xdr:to>
    <xdr:graphicFrame macro="">
      <xdr:nvGraphicFramePr>
        <xdr:cNvPr id="3" name="Chart 2">
          <a:extLst>
            <a:ext uri="{FF2B5EF4-FFF2-40B4-BE49-F238E27FC236}">
              <a16:creationId xmlns:a16="http://schemas.microsoft.com/office/drawing/2014/main" id="{6112B6C4-4418-ABD0-D714-BFF72C7777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265722</xdr:colOff>
      <xdr:row>6</xdr:row>
      <xdr:rowOff>128951</xdr:rowOff>
    </xdr:from>
    <xdr:to>
      <xdr:col>17</xdr:col>
      <xdr:colOff>297251</xdr:colOff>
      <xdr:row>23</xdr:row>
      <xdr:rowOff>14534</xdr:rowOff>
    </xdr:to>
    <xdr:graphicFrame macro="">
      <xdr:nvGraphicFramePr>
        <xdr:cNvPr id="4" name="Chart 3">
          <a:extLst>
            <a:ext uri="{FF2B5EF4-FFF2-40B4-BE49-F238E27FC236}">
              <a16:creationId xmlns:a16="http://schemas.microsoft.com/office/drawing/2014/main" id="{90F1876B-4F32-D8DF-3DC3-D1272697F8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13</xdr:col>
      <xdr:colOff>1137724</xdr:colOff>
      <xdr:row>27</xdr:row>
      <xdr:rowOff>150643</xdr:rowOff>
    </xdr:from>
    <xdr:to>
      <xdr:col>16</xdr:col>
      <xdr:colOff>35756</xdr:colOff>
      <xdr:row>41</xdr:row>
      <xdr:rowOff>91295</xdr:rowOff>
    </xdr:to>
    <mc:AlternateContent xmlns:mc="http://schemas.openxmlformats.org/markup-compatibility/2006" xmlns:a14="http://schemas.microsoft.com/office/drawing/2010/main">
      <mc:Choice Requires="a14">
        <xdr:graphicFrame macro="">
          <xdr:nvGraphicFramePr>
            <xdr:cNvPr id="5" name="Order Date">
              <a:extLst>
                <a:ext uri="{FF2B5EF4-FFF2-40B4-BE49-F238E27FC236}">
                  <a16:creationId xmlns:a16="http://schemas.microsoft.com/office/drawing/2014/main" id="{20770C3E-BFD7-25E5-9A21-2B806D9C35B0}"/>
                </a:ext>
              </a:extLst>
            </xdr:cNvPr>
            <xdr:cNvGraphicFramePr/>
          </xdr:nvGraphicFramePr>
          <xdr:xfrm>
            <a:off x="0" y="0"/>
            <a:ext cx="0" cy="0"/>
          </xdr:xfrm>
          <a:graphic>
            <a:graphicData uri="http://schemas.microsoft.com/office/drawing/2010/slicer">
              <sle:slicer xmlns:sle="http://schemas.microsoft.com/office/drawing/2010/slicer" name="Order Date"/>
            </a:graphicData>
          </a:graphic>
        </xdr:graphicFrame>
      </mc:Choice>
      <mc:Fallback xmlns="">
        <xdr:sp macro="" textlink="">
          <xdr:nvSpPr>
            <xdr:cNvPr id="0" name=""/>
            <xdr:cNvSpPr>
              <a:spLocks noTextEdit="1"/>
            </xdr:cNvSpPr>
          </xdr:nvSpPr>
          <xdr:spPr>
            <a:xfrm>
              <a:off x="14525478" y="4933658"/>
              <a:ext cx="1828800" cy="2238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246184</xdr:colOff>
      <xdr:row>27</xdr:row>
      <xdr:rowOff>126610</xdr:rowOff>
    </xdr:from>
    <xdr:to>
      <xdr:col>13</xdr:col>
      <xdr:colOff>1078522</xdr:colOff>
      <xdr:row>41</xdr:row>
      <xdr:rowOff>67262</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BB0FAAAA-28FD-770D-BD35-443AAF8AAE8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2637476" y="4909625"/>
              <a:ext cx="1828800" cy="2238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545656</xdr:colOff>
      <xdr:row>27</xdr:row>
      <xdr:rowOff>157110</xdr:rowOff>
    </xdr:from>
    <xdr:to>
      <xdr:col>12</xdr:col>
      <xdr:colOff>229397</xdr:colOff>
      <xdr:row>41</xdr:row>
      <xdr:rowOff>97762</xdr:rowOff>
    </xdr:to>
    <mc:AlternateContent xmlns:mc="http://schemas.openxmlformats.org/markup-compatibility/2006" xmlns:a14="http://schemas.microsoft.com/office/drawing/2010/main">
      <mc:Choice Requires="a14">
        <xdr:graphicFrame macro="">
          <xdr:nvGraphicFramePr>
            <xdr:cNvPr id="7" name="Product Category">
              <a:extLst>
                <a:ext uri="{FF2B5EF4-FFF2-40B4-BE49-F238E27FC236}">
                  <a16:creationId xmlns:a16="http://schemas.microsoft.com/office/drawing/2014/main" id="{4EF77F50-AC07-34C5-4E65-DFBD88FFA49C}"/>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10271858" y="5088706"/>
              <a:ext cx="1824190" cy="23379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95.400465162034" createdVersion="8" refreshedVersion="8" minRefreshableVersion="3" recordCount="3997" xr:uid="{324AC217-79B3-40F7-AEF4-8938FD690F3E}">
  <cacheSource type="worksheet">
    <worksheetSource name="Table246"/>
  </cacheSource>
  <cacheFields count="8">
    <cacheField name="order id" numFmtId="0">
      <sharedItems containsMixedTypes="1" containsNumber="1" containsInteger="1" minValue="0" maxValue="4.0679999999999998E+279"/>
    </cacheField>
    <cacheField name="Order Date" numFmtId="14">
      <sharedItems containsSemiMixedTypes="0" containsNonDate="0" containsDate="1" containsString="0" minDate="2023-04-06T00:00:00" maxDate="2034-03-19T00:00:00" count="3997">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29T00:00:00"/>
        <d v="2025-08-30T00:00:00"/>
        <d v="2025-08-31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7T00:00:00"/>
        <d v="2025-12-08T00:00:00"/>
        <d v="2025-12-09T00:00:00"/>
        <d v="2025-12-10T00:00:00"/>
        <d v="2025-12-11T00:00:00"/>
        <d v="2025-12-12T00:00:00"/>
        <d v="2025-12-13T00:00:00"/>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d v="2026-01-01T00:00:00"/>
        <d v="2026-01-02T00:00:00"/>
        <d v="2026-01-03T00:00:00"/>
        <d v="2026-01-04T00:00:00"/>
        <d v="2026-01-05T00:00:00"/>
        <d v="2026-01-06T00:00:00"/>
        <d v="2026-01-07T00:00:00"/>
        <d v="2026-01-08T00:00:00"/>
        <d v="2026-01-09T00:00:00"/>
        <d v="2026-01-10T00:00:00"/>
        <d v="2026-01-11T00:00:00"/>
        <d v="2026-01-12T00:00:00"/>
        <d v="2026-01-13T00:00:00"/>
        <d v="2026-01-14T00:00:00"/>
        <d v="2026-01-15T00:00:00"/>
        <d v="2026-01-16T00:00:00"/>
        <d v="2026-01-17T00:00:00"/>
        <d v="2026-01-18T00:00:00"/>
        <d v="2026-01-19T00:00:00"/>
        <d v="2026-01-20T00:00:00"/>
        <d v="2026-01-21T00:00:00"/>
        <d v="2026-01-22T00:00:00"/>
        <d v="2026-01-23T00:00:00"/>
        <d v="2026-01-24T00:00:00"/>
        <d v="2026-01-25T00:00:00"/>
        <d v="2026-01-26T00:00:00"/>
        <d v="2026-01-27T00:00:00"/>
        <d v="2026-01-28T00:00:00"/>
        <d v="2026-01-29T00:00:00"/>
        <d v="2026-01-30T00:00:00"/>
        <d v="2026-01-31T00:00:00"/>
        <d v="2026-02-01T00:00:00"/>
        <d v="2026-02-02T00:00:00"/>
        <d v="2026-02-03T00:00:00"/>
        <d v="2026-02-04T00:00:00"/>
        <d v="2026-02-05T00:00:00"/>
        <d v="2026-02-06T00:00:00"/>
        <d v="2026-02-07T00:00:00"/>
        <d v="2026-02-08T00:00:00"/>
        <d v="2026-02-09T00:00:00"/>
        <d v="2026-02-10T00:00:00"/>
        <d v="2026-02-11T00:00:00"/>
        <d v="2026-02-12T00:00:00"/>
        <d v="2026-02-13T00:00:00"/>
        <d v="2026-02-14T00:00:00"/>
        <d v="2026-02-15T00:00:00"/>
        <d v="2026-02-16T00:00:00"/>
        <d v="2026-02-17T00:00:00"/>
        <d v="2026-02-18T00:00:00"/>
        <d v="2026-02-19T00:00:00"/>
        <d v="2026-02-20T00:00:00"/>
        <d v="2026-02-21T00:00:00"/>
        <d v="2026-02-22T00:00:00"/>
        <d v="2026-02-23T00:00:00"/>
        <d v="2026-02-24T00:00:00"/>
        <d v="2026-02-25T00:00:00"/>
        <d v="2026-02-26T00:00:00"/>
        <d v="2026-02-27T00:00:00"/>
        <d v="2026-02-28T00:00:00"/>
        <d v="2026-03-01T00:00:00"/>
        <d v="2026-03-02T00:00:00"/>
        <d v="2026-03-03T00:00:00"/>
        <d v="2026-03-04T00:00:00"/>
        <d v="2026-03-05T00:00:00"/>
        <d v="2026-03-06T00:00:00"/>
        <d v="2026-03-07T00:00:00"/>
        <d v="2026-03-08T00:00:00"/>
        <d v="2026-03-09T00:00:00"/>
        <d v="2026-03-10T00:00:00"/>
        <d v="2026-03-11T00:00:00"/>
        <d v="2026-03-12T00:00:00"/>
        <d v="2026-03-13T00:00:00"/>
        <d v="2026-03-14T00:00:00"/>
        <d v="2026-03-15T00:00:00"/>
        <d v="2026-03-16T00:00:00"/>
        <d v="2026-03-17T00:00:00"/>
        <d v="2026-03-18T00:00:00"/>
        <d v="2026-03-19T00:00:00"/>
        <d v="2026-03-20T00:00:00"/>
        <d v="2026-03-21T00:00:00"/>
        <d v="2026-03-22T00:00:00"/>
        <d v="2026-03-23T00:00:00"/>
        <d v="2026-03-24T00:00:00"/>
        <d v="2026-03-25T00:00:00"/>
        <d v="2026-03-26T00:00:00"/>
        <d v="2026-03-27T00:00:00"/>
        <d v="2026-03-28T00:00:00"/>
        <d v="2026-03-29T00:00:00"/>
        <d v="2026-03-30T00:00:00"/>
        <d v="2026-03-31T00:00:00"/>
        <d v="2026-04-01T00:00:00"/>
        <d v="2026-04-02T00:00:00"/>
        <d v="2026-04-03T00:00:00"/>
        <d v="2026-04-04T00:00:00"/>
        <d v="2026-04-05T00:00:00"/>
        <d v="2026-04-06T00:00:00"/>
        <d v="2026-04-07T00:00:00"/>
        <d v="2026-04-08T00:00:00"/>
        <d v="2026-04-09T00:00:00"/>
        <d v="2026-04-10T00:00:00"/>
        <d v="2026-04-11T00:00:00"/>
        <d v="2026-04-12T00:00:00"/>
        <d v="2026-04-13T00:00:00"/>
        <d v="2026-04-14T00:00:00"/>
        <d v="2026-04-15T00:00:00"/>
        <d v="2026-04-16T00:00:00"/>
        <d v="2026-04-17T00:00:00"/>
        <d v="2026-04-18T00:00:00"/>
        <d v="2026-04-19T00:00:00"/>
        <d v="2026-04-20T00:00:00"/>
        <d v="2026-04-21T00:00:00"/>
        <d v="2026-04-22T00:00:00"/>
        <d v="2026-04-23T00:00:00"/>
        <d v="2026-04-24T00:00:00"/>
        <d v="2026-04-25T00:00:00"/>
        <d v="2026-04-26T00:00:00"/>
        <d v="2026-04-27T00:00:00"/>
        <d v="2026-04-28T00:00:00"/>
        <d v="2026-04-29T00:00:00"/>
        <d v="2026-04-30T00:00:00"/>
        <d v="2026-05-01T00:00:00"/>
        <d v="2026-05-02T00:00:00"/>
        <d v="2026-05-03T00:00:00"/>
        <d v="2026-05-04T00:00:00"/>
        <d v="2026-05-05T00:00:00"/>
        <d v="2026-05-06T00:00:00"/>
        <d v="2026-05-07T00:00:00"/>
        <d v="2026-05-08T00:00:00"/>
        <d v="2026-05-09T00:00:00"/>
        <d v="2026-05-10T00:00:00"/>
        <d v="2026-05-11T00:00:00"/>
        <d v="2026-05-12T00:00:00"/>
        <d v="2026-05-13T00:00:00"/>
        <d v="2026-05-14T00:00:00"/>
        <d v="2026-05-15T00:00:00"/>
        <d v="2026-05-16T00:00:00"/>
        <d v="2026-05-17T00:00:00"/>
        <d v="2026-05-18T00:00:00"/>
        <d v="2026-05-19T00:00:00"/>
        <d v="2026-05-20T00:00:00"/>
        <d v="2026-05-21T00:00:00"/>
        <d v="2026-05-22T00:00:00"/>
        <d v="2026-05-23T00:00:00"/>
        <d v="2026-05-24T00:00:00"/>
        <d v="2026-05-25T00:00:00"/>
        <d v="2026-05-26T00:00:00"/>
        <d v="2026-05-27T00:00:00"/>
        <d v="2026-05-28T00:00:00"/>
        <d v="2026-05-29T00:00:00"/>
        <d v="2026-05-30T00:00:00"/>
        <d v="2026-05-31T00:00:00"/>
        <d v="2026-06-01T00:00:00"/>
        <d v="2026-06-02T00:00:00"/>
        <d v="2026-06-03T00:00:00"/>
        <d v="2026-06-04T00:00:00"/>
        <d v="2026-06-05T00:00:00"/>
        <d v="2026-06-06T00:00:00"/>
        <d v="2026-06-07T00:00:00"/>
        <d v="2026-06-08T00:00:00"/>
        <d v="2026-06-09T00:00:00"/>
        <d v="2026-06-10T00:00:00"/>
        <d v="2026-06-11T00:00:00"/>
        <d v="2026-06-12T00:00:00"/>
        <d v="2026-06-13T00:00:00"/>
        <d v="2026-06-14T00:00:00"/>
        <d v="2026-06-15T00:00:00"/>
        <d v="2026-06-16T00:00:00"/>
        <d v="2026-06-17T00:00:00"/>
        <d v="2026-06-18T00:00:00"/>
        <d v="2026-06-19T00:00:00"/>
        <d v="2026-06-20T00:00:00"/>
        <d v="2026-06-21T00:00:00"/>
        <d v="2026-06-22T00:00:00"/>
        <d v="2026-06-23T00:00:00"/>
        <d v="2026-06-24T00:00:00"/>
        <d v="2026-06-25T00:00:00"/>
        <d v="2026-06-26T00:00:00"/>
        <d v="2026-06-27T00:00:00"/>
        <d v="2026-06-28T00:00:00"/>
        <d v="2026-06-29T00:00:00"/>
        <d v="2026-06-30T00:00:00"/>
        <d v="2026-07-01T00:00:00"/>
        <d v="2026-07-02T00:00:00"/>
        <d v="2026-07-03T00:00:00"/>
        <d v="2026-07-04T00:00:00"/>
        <d v="2026-07-05T00:00:00"/>
        <d v="2026-07-06T00:00:00"/>
        <d v="2026-07-07T00:00:00"/>
        <d v="2026-07-08T00:00:00"/>
        <d v="2026-07-09T00:00:00"/>
        <d v="2026-07-10T00:00:00"/>
        <d v="2026-07-11T00:00:00"/>
        <d v="2026-07-12T00:00:00"/>
        <d v="2026-07-13T00:00:00"/>
        <d v="2026-07-14T00:00:00"/>
        <d v="2026-07-15T00:00:00"/>
        <d v="2026-07-16T00:00:00"/>
        <d v="2026-07-17T00:00:00"/>
        <d v="2026-07-18T00:00:00"/>
        <d v="2026-07-19T00:00:00"/>
        <d v="2026-07-20T00:00:00"/>
        <d v="2026-07-21T00:00:00"/>
        <d v="2026-07-22T00:00:00"/>
        <d v="2026-07-23T00:00:00"/>
        <d v="2026-07-24T00:00:00"/>
        <d v="2026-07-25T00:00:00"/>
        <d v="2026-07-26T00:00:00"/>
        <d v="2026-07-27T00:00:00"/>
        <d v="2026-07-28T00:00:00"/>
        <d v="2026-07-29T00:00:00"/>
        <d v="2026-07-30T00:00:00"/>
        <d v="2026-07-31T00:00:00"/>
        <d v="2026-08-01T00:00:00"/>
        <d v="2026-08-02T00:00:00"/>
        <d v="2026-08-03T00:00:00"/>
        <d v="2026-08-04T00:00:00"/>
        <d v="2026-08-05T00:00:00"/>
        <d v="2026-08-06T00:00:00"/>
        <d v="2026-08-07T00:00:00"/>
        <d v="2026-08-08T00:00:00"/>
        <d v="2026-08-09T00:00:00"/>
        <d v="2026-08-10T00:00:00"/>
        <d v="2026-08-11T00:00:00"/>
        <d v="2026-08-12T00:00:00"/>
        <d v="2026-08-13T00:00:00"/>
        <d v="2026-08-14T00:00:00"/>
        <d v="2026-08-15T00:00:00"/>
        <d v="2026-08-16T00:00:00"/>
        <d v="2026-08-17T00:00:00"/>
        <d v="2026-08-18T00:00:00"/>
        <d v="2026-08-19T00:00:00"/>
        <d v="2026-08-20T00:00:00"/>
        <d v="2026-08-21T00:00:00"/>
        <d v="2026-08-22T00:00:00"/>
        <d v="2026-08-23T00:00:00"/>
        <d v="2026-08-24T00:00:00"/>
        <d v="2026-08-25T00:00:00"/>
        <d v="2026-08-26T00:00:00"/>
        <d v="2026-08-27T00:00:00"/>
        <d v="2026-08-28T00:00:00"/>
        <d v="2026-08-29T00:00:00"/>
        <d v="2026-08-30T00:00:00"/>
        <d v="2026-08-31T00:00:00"/>
        <d v="2026-09-01T00:00:00"/>
        <d v="2026-09-02T00:00:00"/>
        <d v="2026-09-03T00:00:00"/>
        <d v="2026-09-04T00:00:00"/>
        <d v="2026-09-05T00:00:00"/>
        <d v="2026-09-06T00:00:00"/>
        <d v="2026-09-07T00:00:00"/>
        <d v="2026-09-08T00:00:00"/>
        <d v="2026-09-09T00:00:00"/>
        <d v="2026-09-10T00:00:00"/>
        <d v="2026-09-11T00:00:00"/>
        <d v="2026-09-12T00:00:00"/>
        <d v="2026-09-13T00:00:00"/>
        <d v="2026-09-14T00:00:00"/>
        <d v="2026-09-15T00:00:00"/>
        <d v="2026-09-16T00:00:00"/>
        <d v="2026-09-17T00:00:00"/>
        <d v="2026-09-18T00:00:00"/>
        <d v="2026-09-19T00:00:00"/>
        <d v="2026-09-20T00:00:00"/>
        <d v="2026-09-21T00:00:00"/>
        <d v="2026-09-22T00:00:00"/>
        <d v="2026-09-23T00:00:00"/>
        <d v="2026-09-24T00:00:00"/>
        <d v="2026-09-25T00:00:00"/>
        <d v="2026-09-26T00:00:00"/>
        <d v="2026-09-27T00:00:00"/>
        <d v="2026-09-28T00:00:00"/>
        <d v="2026-09-29T00:00:00"/>
        <d v="2026-09-30T00:00:00"/>
        <d v="2026-10-01T00:00:00"/>
        <d v="2026-10-02T00:00:00"/>
        <d v="2026-10-03T00:00:00"/>
        <d v="2026-10-04T00:00:00"/>
        <d v="2026-10-05T00:00:00"/>
        <d v="2026-10-06T00:00:00"/>
        <d v="2026-10-07T00:00:00"/>
        <d v="2026-10-08T00:00:00"/>
        <d v="2026-10-09T00:00:00"/>
        <d v="2026-10-10T00:00:00"/>
        <d v="2026-10-11T00:00:00"/>
        <d v="2026-10-12T00:00:00"/>
        <d v="2026-10-13T00:00:00"/>
        <d v="2026-10-14T00:00:00"/>
        <d v="2026-10-15T00:00:00"/>
        <d v="2026-10-16T00:00:00"/>
        <d v="2026-10-17T00:00:00"/>
        <d v="2026-10-18T00:00:00"/>
        <d v="2026-10-19T00:00:00"/>
        <d v="2026-10-20T00:00:00"/>
        <d v="2026-10-21T00:00:00"/>
        <d v="2026-10-22T00:00:00"/>
        <d v="2026-10-23T00:00:00"/>
        <d v="2026-10-24T00:00:00"/>
        <d v="2026-10-25T00:00:00"/>
        <d v="2026-10-26T00:00:00"/>
        <d v="2026-10-27T00:00:00"/>
        <d v="2026-10-28T00:00:00"/>
        <d v="2026-10-29T00:00:00"/>
        <d v="2026-10-30T00:00:00"/>
        <d v="2026-10-31T00:00:00"/>
        <d v="2026-11-01T00:00:00"/>
        <d v="2026-11-02T00:00:00"/>
        <d v="2026-11-03T00:00:00"/>
        <d v="2026-11-04T00:00:00"/>
        <d v="2026-11-05T00:00:00"/>
        <d v="2026-11-06T00:00:00"/>
        <d v="2026-11-07T00:00:00"/>
        <d v="2026-11-08T00:00:00"/>
        <d v="2026-11-09T00:00:00"/>
        <d v="2026-11-10T00:00:00"/>
        <d v="2026-11-11T00:00:00"/>
        <d v="2026-11-12T00:00:00"/>
        <d v="2026-11-13T00:00:00"/>
        <d v="2026-11-14T00:00:00"/>
        <d v="2026-11-15T00:00:00"/>
        <d v="2026-11-16T00:00:00"/>
        <d v="2026-11-17T00:00:00"/>
        <d v="2026-11-18T00:00:00"/>
        <d v="2026-11-19T00:00:00"/>
        <d v="2026-11-20T00:00:00"/>
        <d v="2026-11-21T00:00:00"/>
        <d v="2026-11-22T00:00:00"/>
        <d v="2026-11-23T00:00:00"/>
        <d v="2026-11-24T00:00:00"/>
        <d v="2026-11-25T00:00:00"/>
        <d v="2026-11-26T00:00:00"/>
        <d v="2026-11-27T00:00:00"/>
        <d v="2026-11-28T00:00:00"/>
        <d v="2026-11-29T00:00:00"/>
        <d v="2026-11-30T00:00:00"/>
        <d v="2026-12-01T00:00:00"/>
        <d v="2026-12-02T00:00:00"/>
        <d v="2026-12-03T00:00:00"/>
        <d v="2026-12-04T00:00:00"/>
        <d v="2026-12-05T00:00:00"/>
        <d v="2026-12-06T00:00:00"/>
        <d v="2026-12-07T00:00:00"/>
        <d v="2026-12-08T00:00:00"/>
        <d v="2026-12-09T00:00:00"/>
        <d v="2026-12-10T00:00:00"/>
        <d v="2026-12-11T00:00:00"/>
        <d v="2026-12-12T00:00:00"/>
        <d v="2026-12-13T00:00:00"/>
        <d v="2026-12-14T00:00:00"/>
        <d v="2026-12-15T00:00:00"/>
        <d v="2026-12-16T00:00:00"/>
        <d v="2026-12-17T00:00:00"/>
        <d v="2026-12-18T00:00:00"/>
        <d v="2026-12-19T00:00:00"/>
        <d v="2026-12-20T00:00:00"/>
        <d v="2026-12-21T00:00:00"/>
        <d v="2026-12-22T00:00:00"/>
        <d v="2026-12-23T00:00:00"/>
        <d v="2026-12-24T00:00:00"/>
        <d v="2026-12-25T00:00:00"/>
        <d v="2026-12-26T00:00:00"/>
        <d v="2026-12-27T00:00:00"/>
        <d v="2026-12-28T00:00:00"/>
        <d v="2026-12-29T00:00:00"/>
        <d v="2026-12-30T00:00:00"/>
        <d v="2026-12-31T00:00:00"/>
        <d v="2027-01-01T00:00:00"/>
        <d v="2027-01-02T00:00:00"/>
        <d v="2027-01-03T00:00:00"/>
        <d v="2027-01-04T00:00:00"/>
        <d v="2027-01-05T00:00:00"/>
        <d v="2027-01-06T00:00:00"/>
        <d v="2027-01-07T00:00:00"/>
        <d v="2027-01-08T00:00:00"/>
        <d v="2027-01-09T00:00:00"/>
        <d v="2027-01-10T00:00:00"/>
        <d v="2027-01-11T00:00:00"/>
        <d v="2027-01-12T00:00:00"/>
        <d v="2027-01-13T00:00:00"/>
        <d v="2027-01-14T00:00:00"/>
        <d v="2027-01-15T00:00:00"/>
        <d v="2027-01-16T00:00:00"/>
        <d v="2027-01-17T00:00:00"/>
        <d v="2027-01-18T00:00:00"/>
        <d v="2027-01-19T00:00:00"/>
        <d v="2027-01-20T00:00:00"/>
        <d v="2027-01-21T00:00:00"/>
        <d v="2027-01-22T00:00:00"/>
        <d v="2027-01-23T00:00:00"/>
        <d v="2027-01-24T00:00:00"/>
        <d v="2027-01-25T00:00:00"/>
        <d v="2027-01-26T00:00:00"/>
        <d v="2027-01-27T00:00:00"/>
        <d v="2027-01-28T00:00:00"/>
        <d v="2027-01-29T00:00:00"/>
        <d v="2027-01-30T00:00:00"/>
        <d v="2027-01-31T00:00:00"/>
        <d v="2027-02-01T00:00:00"/>
        <d v="2027-02-02T00:00:00"/>
        <d v="2027-02-03T00:00:00"/>
        <d v="2027-02-04T00:00:00"/>
        <d v="2027-02-05T00:00:00"/>
        <d v="2027-02-06T00:00:00"/>
        <d v="2027-02-07T00:00:00"/>
        <d v="2027-02-08T00:00:00"/>
        <d v="2027-02-09T00:00:00"/>
        <d v="2027-02-10T00:00:00"/>
        <d v="2027-02-11T00:00:00"/>
        <d v="2027-02-12T00:00:00"/>
        <d v="2027-02-13T00:00:00"/>
        <d v="2027-02-14T00:00:00"/>
        <d v="2027-02-15T00:00:00"/>
        <d v="2027-02-16T00:00:00"/>
        <d v="2027-02-17T00:00:00"/>
        <d v="2027-02-18T00:00:00"/>
        <d v="2027-02-19T00:00:00"/>
        <d v="2027-02-20T00:00:00"/>
        <d v="2027-02-21T00:00:00"/>
        <d v="2027-02-22T00:00:00"/>
        <d v="2027-02-23T00:00:00"/>
        <d v="2027-02-24T00:00:00"/>
        <d v="2027-02-25T00:00:00"/>
        <d v="2027-02-26T00:00:00"/>
        <d v="2027-02-27T00:00:00"/>
        <d v="2027-02-28T00:00:00"/>
        <d v="2027-03-01T00:00:00"/>
        <d v="2027-03-02T00:00:00"/>
        <d v="2027-03-03T00:00:00"/>
        <d v="2027-03-04T00:00:00"/>
        <d v="2027-03-05T00:00:00"/>
        <d v="2027-03-06T00:00:00"/>
        <d v="2027-03-07T00:00:00"/>
        <d v="2027-03-08T00:00:00"/>
        <d v="2027-03-09T00:00:00"/>
        <d v="2027-03-10T00:00:00"/>
        <d v="2027-03-11T00:00:00"/>
        <d v="2027-03-12T00:00:00"/>
        <d v="2027-03-13T00:00:00"/>
        <d v="2027-03-14T00:00:00"/>
        <d v="2027-03-15T00:00:00"/>
        <d v="2027-03-16T00:00:00"/>
        <d v="2027-03-17T00:00:00"/>
        <d v="2027-03-18T00:00:00"/>
        <d v="2027-03-19T00:00:00"/>
        <d v="2027-03-20T00:00:00"/>
        <d v="2027-03-21T00:00:00"/>
        <d v="2027-03-22T00:00:00"/>
        <d v="2027-03-23T00:00:00"/>
        <d v="2027-03-24T00:00:00"/>
        <d v="2027-03-25T00:00:00"/>
        <d v="2027-03-26T00:00:00"/>
        <d v="2027-03-27T00:00:00"/>
        <d v="2027-03-28T00:00:00"/>
        <d v="2027-03-29T00:00:00"/>
        <d v="2027-03-30T00:00:00"/>
        <d v="2027-03-31T00:00:00"/>
        <d v="2027-04-01T00:00:00"/>
        <d v="2027-04-02T00:00:00"/>
        <d v="2027-04-03T00:00:00"/>
        <d v="2027-04-04T00:00:00"/>
        <d v="2027-04-05T00:00:00"/>
        <d v="2027-04-06T00:00:00"/>
        <d v="2027-04-07T00:00:00"/>
        <d v="2027-04-08T00:00:00"/>
        <d v="2027-04-09T00:00:00"/>
        <d v="2027-04-10T00:00:00"/>
        <d v="2027-04-11T00:00:00"/>
        <d v="2027-04-12T00:00:00"/>
        <d v="2027-04-13T00:00:00"/>
        <d v="2027-04-14T00:00:00"/>
        <d v="2027-04-15T00:00:00"/>
        <d v="2027-04-16T00:00:00"/>
        <d v="2027-04-17T00:00:00"/>
        <d v="2027-04-18T00:00:00"/>
        <d v="2027-04-19T00:00:00"/>
        <d v="2027-04-20T00:00:00"/>
        <d v="2027-04-21T00:00:00"/>
        <d v="2027-04-22T00:00:00"/>
        <d v="2027-04-23T00:00:00"/>
        <d v="2027-04-24T00:00:00"/>
        <d v="2027-04-25T00:00:00"/>
        <d v="2027-04-26T00:00:00"/>
        <d v="2027-04-27T00:00:00"/>
        <d v="2027-04-28T00:00:00"/>
        <d v="2027-04-29T00:00:00"/>
        <d v="2027-04-30T00:00:00"/>
        <d v="2027-05-01T00:00:00"/>
        <d v="2027-05-02T00:00:00"/>
        <d v="2027-05-03T00:00:00"/>
        <d v="2027-05-04T00:00:00"/>
        <d v="2027-05-05T00:00:00"/>
        <d v="2027-05-06T00:00:00"/>
        <d v="2027-05-07T00:00:00"/>
        <d v="2027-05-08T00:00:00"/>
        <d v="2027-05-09T00:00:00"/>
        <d v="2027-05-10T00:00:00"/>
        <d v="2027-05-11T00:00:00"/>
        <d v="2027-05-12T00:00:00"/>
        <d v="2027-05-13T00:00:00"/>
        <d v="2027-05-14T00:00:00"/>
        <d v="2027-05-15T00:00:00"/>
        <d v="2027-05-16T00:00:00"/>
        <d v="2027-05-17T00:00:00"/>
        <d v="2027-05-18T00:00:00"/>
        <d v="2027-05-19T00:00:00"/>
        <d v="2027-05-20T00:00:00"/>
        <d v="2027-05-21T00:00:00"/>
        <d v="2027-05-22T00:00:00"/>
        <d v="2027-05-23T00:00:00"/>
        <d v="2027-05-24T00:00:00"/>
        <d v="2027-05-25T00:00:00"/>
        <d v="2027-05-26T00:00:00"/>
        <d v="2027-05-27T00:00:00"/>
        <d v="2027-05-28T00:00:00"/>
        <d v="2027-05-29T00:00:00"/>
        <d v="2027-05-30T00:00:00"/>
        <d v="2027-05-31T00:00:00"/>
        <d v="2027-06-01T00:00:00"/>
        <d v="2027-06-02T00:00:00"/>
        <d v="2027-06-03T00:00:00"/>
        <d v="2027-06-04T00:00:00"/>
        <d v="2027-06-05T00:00:00"/>
        <d v="2027-06-06T00:00:00"/>
        <d v="2027-06-07T00:00:00"/>
        <d v="2027-06-08T00:00:00"/>
        <d v="2027-06-09T00:00:00"/>
        <d v="2027-06-10T00:00:00"/>
        <d v="2027-06-11T00:00:00"/>
        <d v="2027-06-12T00:00:00"/>
        <d v="2027-06-13T00:00:00"/>
        <d v="2027-06-14T00:00:00"/>
        <d v="2027-06-15T00:00:00"/>
        <d v="2027-06-16T00:00:00"/>
        <d v="2027-06-18T00:00:00"/>
        <d v="2027-06-19T00:00:00"/>
        <d v="2027-06-20T00:00:00"/>
        <d v="2027-06-21T00:00:00"/>
        <d v="2027-06-22T00:00:00"/>
        <d v="2027-06-23T00:00:00"/>
        <d v="2027-06-24T00:00:00"/>
        <d v="2027-06-25T00:00:00"/>
        <d v="2027-06-26T00:00:00"/>
        <d v="2027-06-27T00:00:00"/>
        <d v="2027-06-28T00:00:00"/>
        <d v="2027-06-29T00:00:00"/>
        <d v="2027-06-30T00:00:00"/>
        <d v="2027-07-01T00:00:00"/>
        <d v="2027-07-02T00:00:00"/>
        <d v="2027-07-03T00:00:00"/>
        <d v="2027-07-04T00:00:00"/>
        <d v="2027-07-05T00:00:00"/>
        <d v="2027-07-06T00:00:00"/>
        <d v="2027-07-07T00:00:00"/>
        <d v="2027-07-08T00:00:00"/>
        <d v="2027-07-09T00:00:00"/>
        <d v="2027-07-10T00:00:00"/>
        <d v="2027-07-11T00:00:00"/>
        <d v="2027-07-12T00:00:00"/>
        <d v="2027-07-13T00:00:00"/>
        <d v="2027-07-14T00:00:00"/>
        <d v="2027-07-15T00:00:00"/>
        <d v="2027-07-16T00:00:00"/>
        <d v="2027-07-17T00:00:00"/>
        <d v="2027-07-18T00:00:00"/>
        <d v="2027-07-19T00:00:00"/>
        <d v="2027-07-20T00:00:00"/>
        <d v="2027-07-21T00:00:00"/>
        <d v="2027-07-22T00:00:00"/>
        <d v="2027-07-23T00:00:00"/>
        <d v="2027-07-24T00:00:00"/>
        <d v="2027-07-25T00:00:00"/>
        <d v="2027-07-26T00:00:00"/>
        <d v="2027-07-27T00:00:00"/>
        <d v="2027-07-28T00:00:00"/>
        <d v="2027-07-29T00:00:00"/>
        <d v="2027-07-30T00:00:00"/>
        <d v="2027-07-31T00:00:00"/>
        <d v="2027-08-01T00:00:00"/>
        <d v="2027-08-02T00:00:00"/>
        <d v="2027-08-03T00:00:00"/>
        <d v="2027-08-04T00:00:00"/>
        <d v="2027-08-05T00:00:00"/>
        <d v="2027-08-06T00:00:00"/>
        <d v="2027-08-07T00:00:00"/>
        <d v="2027-08-08T00:00:00"/>
        <d v="2027-08-09T00:00:00"/>
        <d v="2027-08-10T00:00:00"/>
        <d v="2027-08-11T00:00:00"/>
        <d v="2027-08-12T00:00:00"/>
        <d v="2027-08-13T00:00:00"/>
        <d v="2027-08-14T00:00:00"/>
        <d v="2027-08-15T00:00:00"/>
        <d v="2027-08-16T00:00:00"/>
        <d v="2027-08-17T00:00:00"/>
        <d v="2027-08-18T00:00:00"/>
        <d v="2027-08-19T00:00:00"/>
        <d v="2027-08-20T00:00:00"/>
        <d v="2027-08-21T00:00:00"/>
        <d v="2027-08-22T00:00:00"/>
        <d v="2027-08-23T00:00:00"/>
        <d v="2027-08-24T00:00:00"/>
        <d v="2027-08-25T00:00:00"/>
        <d v="2027-08-26T00:00:00"/>
        <d v="2027-08-27T00:00:00"/>
        <d v="2027-08-28T00:00:00"/>
        <d v="2027-08-29T00:00:00"/>
        <d v="2027-08-30T00:00:00"/>
        <d v="2027-08-31T00:00:00"/>
        <d v="2027-09-01T00:00:00"/>
        <d v="2027-09-02T00:00:00"/>
        <d v="2027-09-03T00:00:00"/>
        <d v="2027-09-04T00:00:00"/>
        <d v="2027-09-05T00:00:00"/>
        <d v="2027-09-06T00:00:00"/>
        <d v="2027-09-07T00:00:00"/>
        <d v="2027-09-08T00:00:00"/>
        <d v="2027-09-09T00:00:00"/>
        <d v="2027-09-10T00:00:00"/>
        <d v="2027-09-11T00:00:00"/>
        <d v="2027-09-12T00:00:00"/>
        <d v="2027-09-13T00:00:00"/>
        <d v="2027-09-14T00:00:00"/>
        <d v="2027-09-15T00:00:00"/>
        <d v="2027-09-16T00:00:00"/>
        <d v="2027-09-17T00:00:00"/>
        <d v="2027-09-18T00:00:00"/>
        <d v="2027-09-19T00:00:00"/>
        <d v="2027-09-20T00:00:00"/>
        <d v="2027-09-21T00:00:00"/>
        <d v="2027-09-22T00:00:00"/>
        <d v="2027-09-23T00:00:00"/>
        <d v="2027-09-24T00:00:00"/>
        <d v="2027-09-25T00:00:00"/>
        <d v="2027-09-26T00:00:00"/>
        <d v="2027-09-27T00:00:00"/>
        <d v="2027-09-28T00:00:00"/>
        <d v="2027-09-29T00:00:00"/>
        <d v="2027-09-30T00:00:00"/>
        <d v="2027-10-01T00:00:00"/>
        <d v="2027-10-02T00:00:00"/>
        <d v="2027-10-03T00:00:00"/>
        <d v="2027-10-04T00:00:00"/>
        <d v="2027-10-05T00:00:00"/>
        <d v="2027-10-06T00:00:00"/>
        <d v="2027-10-07T00:00:00"/>
        <d v="2027-10-08T00:00:00"/>
        <d v="2027-10-09T00:00:00"/>
        <d v="2027-10-10T00:00:00"/>
        <d v="2027-10-11T00:00:00"/>
        <d v="2027-10-12T00:00:00"/>
        <d v="2027-10-13T00:00:00"/>
        <d v="2027-10-14T00:00:00"/>
        <d v="2027-10-15T00:00:00"/>
        <d v="2027-10-16T00:00:00"/>
        <d v="2027-10-17T00:00:00"/>
        <d v="2027-10-18T00:00:00"/>
        <d v="2027-10-19T00:00:00"/>
        <d v="2027-10-20T00:00:00"/>
        <d v="2027-10-21T00:00:00"/>
        <d v="2027-10-22T00:00:00"/>
        <d v="2027-10-23T00:00:00"/>
        <d v="2027-10-24T00:00:00"/>
        <d v="2027-10-25T00:00:00"/>
        <d v="2027-10-26T00:00:00"/>
        <d v="2027-10-27T00:00:00"/>
        <d v="2027-10-28T00:00:00"/>
        <d v="2027-10-29T00:00:00"/>
        <d v="2027-10-30T00:00:00"/>
        <d v="2027-10-31T00:00:00"/>
        <d v="2027-11-01T00:00:00"/>
        <d v="2027-11-02T00:00:00"/>
        <d v="2027-11-03T00:00:00"/>
        <d v="2027-11-04T00:00:00"/>
        <d v="2027-11-05T00:00:00"/>
        <d v="2027-11-06T00:00:00"/>
        <d v="2027-11-07T00:00:00"/>
        <d v="2027-11-08T00:00:00"/>
        <d v="2027-11-09T00:00:00"/>
        <d v="2027-11-10T00:00:00"/>
        <d v="2027-11-11T00:00:00"/>
        <d v="2027-11-12T00:00:00"/>
        <d v="2027-11-13T00:00:00"/>
        <d v="2027-11-14T00:00:00"/>
        <d v="2027-11-15T00:00:00"/>
        <d v="2027-11-16T00:00:00"/>
        <d v="2027-11-17T00:00:00"/>
        <d v="2027-11-18T00:00:00"/>
        <d v="2027-11-19T00:00:00"/>
        <d v="2027-11-20T00:00:00"/>
        <d v="2027-11-21T00:00:00"/>
        <d v="2027-11-22T00:00:00"/>
        <d v="2027-11-23T00:00:00"/>
        <d v="2027-11-24T00:00:00"/>
        <d v="2027-11-25T00:00:00"/>
        <d v="2027-11-26T00:00:00"/>
        <d v="2027-11-27T00:00:00"/>
        <d v="2027-11-28T00:00:00"/>
        <d v="2027-11-29T00:00:00"/>
        <d v="2027-11-30T00:00:00"/>
        <d v="2027-12-01T00:00:00"/>
        <d v="2027-12-02T00:00:00"/>
        <d v="2027-12-03T00:00:00"/>
        <d v="2027-12-04T00:00:00"/>
        <d v="2027-12-05T00:00:00"/>
        <d v="2027-12-06T00:00:00"/>
        <d v="2027-12-07T00:00:00"/>
        <d v="2027-12-08T00:00:00"/>
        <d v="2027-12-09T00:00:00"/>
        <d v="2027-12-10T00:00:00"/>
        <d v="2027-12-11T00:00:00"/>
        <d v="2027-12-12T00:00:00"/>
        <d v="2027-12-13T00:00:00"/>
        <d v="2027-12-14T00:00:00"/>
        <d v="2027-12-15T00:00:00"/>
        <d v="2027-12-16T00:00:00"/>
        <d v="2027-12-17T00:00:00"/>
        <d v="2027-12-18T00:00:00"/>
        <d v="2027-12-19T00:00:00"/>
        <d v="2027-12-20T00:00:00"/>
        <d v="2027-12-21T00:00:00"/>
        <d v="2027-12-22T00:00:00"/>
        <d v="2027-12-23T00:00:00"/>
        <d v="2027-12-24T00:00:00"/>
        <d v="2027-12-25T00:00:00"/>
        <d v="2027-12-26T00:00:00"/>
        <d v="2027-12-27T00:00:00"/>
        <d v="2027-12-28T00:00:00"/>
        <d v="2027-12-29T00:00:00"/>
        <d v="2027-12-30T00:00:00"/>
        <d v="2027-12-31T00:00:00"/>
        <d v="2028-01-01T00:00:00"/>
        <d v="2028-01-02T00:00:00"/>
        <d v="2028-01-03T00:00:00"/>
        <d v="2028-01-04T00:00:00"/>
        <d v="2028-01-05T00:00:00"/>
        <d v="2028-01-06T00:00:00"/>
        <d v="2028-01-07T00:00:00"/>
        <d v="2028-01-08T00:00:00"/>
        <d v="2028-01-09T00:00:00"/>
        <d v="2028-01-10T00:00:00"/>
        <d v="2028-01-11T00:00:00"/>
        <d v="2028-01-12T00:00:00"/>
        <d v="2028-01-13T00:00:00"/>
        <d v="2028-01-14T00:00:00"/>
        <d v="2028-01-15T00:00:00"/>
        <d v="2028-01-16T00:00:00"/>
        <d v="2028-01-17T00:00:00"/>
        <d v="2028-01-18T00:00:00"/>
        <d v="2028-01-19T00:00:00"/>
        <d v="2028-01-20T00:00:00"/>
        <d v="2028-01-21T00:00:00"/>
        <d v="2028-01-22T00:00:00"/>
        <d v="2028-01-23T00:00:00"/>
        <d v="2028-01-24T00:00:00"/>
        <d v="2028-01-25T00:00:00"/>
        <d v="2028-01-26T00:00:00"/>
        <d v="2028-01-27T00:00:00"/>
        <d v="2028-01-28T00:00:00"/>
        <d v="2028-01-29T00:00:00"/>
        <d v="2028-01-30T00:00:00"/>
        <d v="2028-01-31T00:00:00"/>
        <d v="2028-02-01T00:00:00"/>
        <d v="2028-02-02T00:00:00"/>
        <d v="2028-02-03T00:00:00"/>
        <d v="2028-02-04T00:00:00"/>
        <d v="2028-02-05T00:00:00"/>
        <d v="2028-02-06T00:00:00"/>
        <d v="2028-02-07T00:00:00"/>
        <d v="2028-02-08T00:00:00"/>
        <d v="2028-02-09T00:00:00"/>
        <d v="2028-02-10T00:00:00"/>
        <d v="2028-02-11T00:00:00"/>
        <d v="2028-02-12T00:00:00"/>
        <d v="2028-02-13T00:00:00"/>
        <d v="2028-02-14T00:00:00"/>
        <d v="2028-02-15T00:00:00"/>
        <d v="2028-02-16T00:00:00"/>
        <d v="2028-02-17T00:00:00"/>
        <d v="2028-02-18T00:00:00"/>
        <d v="2028-02-19T00:00:00"/>
        <d v="2028-02-20T00:00:00"/>
        <d v="2028-02-21T00:00:00"/>
        <d v="2028-02-22T00:00:00"/>
        <d v="2028-02-23T00:00:00"/>
        <d v="2028-02-24T00:00:00"/>
        <d v="2028-02-25T00:00:00"/>
        <d v="2028-02-26T00:00:00"/>
        <d v="2028-02-27T00:00:00"/>
        <d v="2028-02-28T00:00:00"/>
        <d v="2028-02-29T00:00:00"/>
        <d v="2028-03-01T00:00:00"/>
        <d v="2028-03-02T00:00:00"/>
        <d v="2028-03-03T00:00:00"/>
        <d v="2028-03-04T00:00:00"/>
        <d v="2028-03-05T00:00:00"/>
        <d v="2028-03-06T00:00:00"/>
        <d v="2028-03-07T00:00:00"/>
        <d v="2028-03-08T00:00:00"/>
        <d v="2028-03-09T00:00:00"/>
        <d v="2028-03-10T00:00:00"/>
        <d v="2028-03-11T00:00:00"/>
        <d v="2028-03-12T00:00:00"/>
        <d v="2028-03-13T00:00:00"/>
        <d v="2028-03-14T00:00:00"/>
        <d v="2028-03-15T00:00:00"/>
        <d v="2028-03-16T00:00:00"/>
        <d v="2028-03-17T00:00:00"/>
        <d v="2028-03-18T00:00:00"/>
        <d v="2028-03-19T00:00:00"/>
        <d v="2028-03-20T00:00:00"/>
        <d v="2028-03-21T00:00:00"/>
        <d v="2028-03-22T00:00:00"/>
        <d v="2028-03-23T00:00:00"/>
        <d v="2028-03-24T00:00:00"/>
        <d v="2028-03-25T00:00:00"/>
        <d v="2028-03-26T00:00:00"/>
        <d v="2028-03-27T00:00:00"/>
        <d v="2028-03-28T00:00:00"/>
        <d v="2028-03-29T00:00:00"/>
        <d v="2028-03-30T00:00:00"/>
        <d v="2028-03-31T00:00:00"/>
        <d v="2028-04-01T00:00:00"/>
        <d v="2028-04-02T00:00:00"/>
        <d v="2028-04-03T00:00:00"/>
        <d v="2028-04-04T00:00:00"/>
        <d v="2028-04-05T00:00:00"/>
        <d v="2028-04-06T00:00:00"/>
        <d v="2028-04-07T00:00:00"/>
        <d v="2028-04-08T00:00:00"/>
        <d v="2028-04-09T00:00:00"/>
        <d v="2028-04-10T00:00:00"/>
        <d v="2028-04-11T00:00:00"/>
        <d v="2028-04-12T00:00:00"/>
        <d v="2028-04-13T00:00:00"/>
        <d v="2028-04-14T00:00:00"/>
        <d v="2028-04-15T00:00:00"/>
        <d v="2028-04-16T00:00:00"/>
        <d v="2028-04-17T00:00:00"/>
        <d v="2028-04-18T00:00:00"/>
        <d v="2028-04-19T00:00:00"/>
        <d v="2028-04-20T00:00:00"/>
        <d v="2028-04-21T00:00:00"/>
        <d v="2028-04-22T00:00:00"/>
        <d v="2028-04-23T00:00:00"/>
        <d v="2028-04-24T00:00:00"/>
        <d v="2028-04-25T00:00:00"/>
        <d v="2028-04-26T00:00:00"/>
        <d v="2028-04-27T00:00:00"/>
        <d v="2028-04-28T00:00:00"/>
        <d v="2028-04-29T00:00:00"/>
        <d v="2028-04-30T00:00:00"/>
        <d v="2028-05-01T00:00:00"/>
        <d v="2028-05-02T00:00:00"/>
        <d v="2028-05-03T00:00:00"/>
        <d v="2028-05-04T00:00:00"/>
        <d v="2028-05-05T00:00:00"/>
        <d v="2028-05-06T00:00:00"/>
        <d v="2028-05-07T00:00:00"/>
        <d v="2028-05-08T00:00:00"/>
        <d v="2028-05-09T00:00:00"/>
        <d v="2028-05-10T00:00:00"/>
        <d v="2028-05-11T00:00:00"/>
        <d v="2028-05-12T00:00:00"/>
        <d v="2028-05-13T00:00:00"/>
        <d v="2028-05-14T00:00:00"/>
        <d v="2028-05-15T00:00:00"/>
        <d v="2028-05-16T00:00:00"/>
        <d v="2028-05-17T00:00:00"/>
        <d v="2028-05-18T00:00:00"/>
        <d v="2028-05-19T00:00:00"/>
        <d v="2028-05-20T00:00:00"/>
        <d v="2028-05-21T00:00:00"/>
        <d v="2028-05-22T00:00:00"/>
        <d v="2028-05-23T00:00:00"/>
        <d v="2028-05-24T00:00:00"/>
        <d v="2028-05-25T00:00:00"/>
        <d v="2028-05-26T00:00:00"/>
        <d v="2028-05-27T00:00:00"/>
        <d v="2028-05-28T00:00:00"/>
        <d v="2028-05-29T00:00:00"/>
        <d v="2028-05-30T00:00:00"/>
        <d v="2028-05-31T00:00:00"/>
        <d v="2028-06-01T00:00:00"/>
        <d v="2028-06-02T00:00:00"/>
        <d v="2028-06-03T00:00:00"/>
        <d v="2028-06-04T00:00:00"/>
        <d v="2028-06-05T00:00:00"/>
        <d v="2028-06-06T00:00:00"/>
        <d v="2028-06-07T00:00:00"/>
        <d v="2028-06-08T00:00:00"/>
        <d v="2028-06-09T00:00:00"/>
        <d v="2028-06-10T00:00:00"/>
        <d v="2028-06-11T00:00:00"/>
        <d v="2028-06-12T00:00:00"/>
        <d v="2028-06-13T00:00:00"/>
        <d v="2028-06-14T00:00:00"/>
        <d v="2028-06-15T00:00:00"/>
        <d v="2028-06-16T00:00:00"/>
        <d v="2028-06-17T00:00:00"/>
        <d v="2028-06-18T00:00:00"/>
        <d v="2028-06-19T00:00:00"/>
        <d v="2028-06-20T00:00:00"/>
        <d v="2028-06-21T00:00:00"/>
        <d v="2028-06-22T00:00:00"/>
        <d v="2028-06-23T00:00:00"/>
        <d v="2028-06-24T00:00:00"/>
        <d v="2028-06-25T00:00:00"/>
        <d v="2028-06-26T00:00:00"/>
        <d v="2028-06-27T00:00:00"/>
        <d v="2028-06-28T00:00:00"/>
        <d v="2028-06-29T00:00:00"/>
        <d v="2028-06-30T00:00:00"/>
        <d v="2028-07-01T00:00:00"/>
        <d v="2028-07-02T00:00:00"/>
        <d v="2028-07-03T00:00:00"/>
        <d v="2028-07-04T00:00:00"/>
        <d v="2028-07-05T00:00:00"/>
        <d v="2028-07-06T00:00:00"/>
        <d v="2028-07-07T00:00:00"/>
        <d v="2028-07-08T00:00:00"/>
        <d v="2028-07-09T00:00:00"/>
        <d v="2028-07-10T00:00:00"/>
        <d v="2028-07-11T00:00:00"/>
        <d v="2028-07-12T00:00:00"/>
        <d v="2028-07-13T00:00:00"/>
        <d v="2028-07-14T00:00:00"/>
        <d v="2028-07-15T00:00:00"/>
        <d v="2028-07-16T00:00:00"/>
        <d v="2028-07-17T00:00:00"/>
        <d v="2028-07-18T00:00:00"/>
        <d v="2028-07-19T00:00:00"/>
        <d v="2028-07-20T00:00:00"/>
        <d v="2028-07-21T00:00:00"/>
        <d v="2028-07-22T00:00:00"/>
        <d v="2028-07-23T00:00:00"/>
        <d v="2028-07-24T00:00:00"/>
        <d v="2028-07-25T00:00:00"/>
        <d v="2028-07-26T00:00:00"/>
        <d v="2028-07-27T00:00:00"/>
        <d v="2028-07-28T00:00:00"/>
        <d v="2028-07-29T00:00:00"/>
        <d v="2028-07-30T00:00:00"/>
        <d v="2028-07-31T00:00:00"/>
        <d v="2028-08-01T00:00:00"/>
        <d v="2028-08-02T00:00:00"/>
        <d v="2028-08-03T00:00:00"/>
        <d v="2028-08-04T00:00:00"/>
        <d v="2028-08-05T00:00:00"/>
        <d v="2028-08-06T00:00:00"/>
        <d v="2028-08-07T00:00:00"/>
        <d v="2028-08-08T00:00:00"/>
        <d v="2028-08-09T00:00:00"/>
        <d v="2028-08-10T00:00:00"/>
        <d v="2028-08-11T00:00:00"/>
        <d v="2028-08-12T00:00:00"/>
        <d v="2028-08-13T00:00:00"/>
        <d v="2028-08-14T00:00:00"/>
        <d v="2028-08-15T00:00:00"/>
        <d v="2028-08-16T00:00:00"/>
        <d v="2028-08-17T00:00:00"/>
        <d v="2028-08-18T00:00:00"/>
        <d v="2028-08-19T00:00:00"/>
        <d v="2028-08-20T00:00:00"/>
        <d v="2028-08-21T00:00:00"/>
        <d v="2028-08-22T00:00:00"/>
        <d v="2028-08-23T00:00:00"/>
        <d v="2028-08-24T00:00:00"/>
        <d v="2028-08-25T00:00:00"/>
        <d v="2028-08-26T00:00:00"/>
        <d v="2028-08-27T00:00:00"/>
        <d v="2028-08-28T00:00:00"/>
        <d v="2028-08-29T00:00:00"/>
        <d v="2028-08-30T00:00:00"/>
        <d v="2028-08-31T00:00:00"/>
        <d v="2028-09-01T00:00:00"/>
        <d v="2028-09-02T00:00:00"/>
        <d v="2028-09-03T00:00:00"/>
        <d v="2028-09-04T00:00:00"/>
        <d v="2028-09-05T00:00:00"/>
        <d v="2028-09-06T00:00:00"/>
        <d v="2028-09-07T00:00:00"/>
        <d v="2028-09-08T00:00:00"/>
        <d v="2028-09-09T00:00:00"/>
        <d v="2028-09-10T00:00:00"/>
        <d v="2028-09-11T00:00:00"/>
        <d v="2028-09-12T00:00:00"/>
        <d v="2028-09-13T00:00:00"/>
        <d v="2028-09-14T00:00:00"/>
        <d v="2028-09-15T00:00:00"/>
        <d v="2028-09-16T00:00:00"/>
        <d v="2028-09-17T00:00:00"/>
        <d v="2028-09-18T00:00:00"/>
        <d v="2028-09-19T00:00:00"/>
        <d v="2028-09-20T00:00:00"/>
        <d v="2028-09-21T00:00:00"/>
        <d v="2028-09-22T00:00:00"/>
        <d v="2028-09-23T00:00:00"/>
        <d v="2028-09-24T00:00:00"/>
        <d v="2028-09-25T00:00:00"/>
        <d v="2028-09-26T00:00:00"/>
        <d v="2028-09-27T00:00:00"/>
        <d v="2028-09-28T00:00:00"/>
        <d v="2028-09-29T00:00:00"/>
        <d v="2028-09-30T00:00:00"/>
        <d v="2028-10-01T00:00:00"/>
        <d v="2028-10-02T00:00:00"/>
        <d v="2028-10-03T00:00:00"/>
        <d v="2028-10-04T00:00:00"/>
        <d v="2028-10-05T00:00:00"/>
        <d v="2028-10-06T00:00:00"/>
        <d v="2028-10-07T00:00:00"/>
        <d v="2028-10-08T00:00:00"/>
        <d v="2028-10-09T00:00:00"/>
        <d v="2028-10-10T00:00:00"/>
        <d v="2028-10-11T00:00:00"/>
        <d v="2028-10-12T00:00:00"/>
        <d v="2028-10-13T00:00:00"/>
        <d v="2028-10-14T00:00:00"/>
        <d v="2028-10-15T00:00:00"/>
        <d v="2028-10-16T00:00:00"/>
        <d v="2028-10-17T00:00:00"/>
        <d v="2028-10-18T00:00:00"/>
        <d v="2028-10-19T00:00:00"/>
        <d v="2028-10-20T00:00:00"/>
        <d v="2028-10-21T00:00:00"/>
        <d v="2028-10-22T00:00:00"/>
        <d v="2028-10-23T00:00:00"/>
        <d v="2028-10-24T00:00:00"/>
        <d v="2028-10-25T00:00:00"/>
        <d v="2028-10-26T00:00:00"/>
        <d v="2028-10-27T00:00:00"/>
        <d v="2028-10-28T00:00:00"/>
        <d v="2028-10-29T00:00:00"/>
        <d v="2028-10-30T00:00:00"/>
        <d v="2028-10-31T00:00:00"/>
        <d v="2028-11-01T00:00:00"/>
        <d v="2028-11-02T00:00:00"/>
        <d v="2028-11-03T00:00:00"/>
        <d v="2028-11-04T00:00:00"/>
        <d v="2028-11-05T00:00:00"/>
        <d v="2028-11-06T00:00:00"/>
        <d v="2028-11-07T00:00:00"/>
        <d v="2028-11-08T00:00:00"/>
        <d v="2028-11-09T00:00:00"/>
        <d v="2028-11-10T00:00:00"/>
        <d v="2028-11-11T00:00:00"/>
        <d v="2028-11-12T00:00:00"/>
        <d v="2028-11-13T00:00:00"/>
        <d v="2028-11-14T00:00:00"/>
        <d v="2028-11-15T00:00:00"/>
        <d v="2028-11-16T00:00:00"/>
        <d v="2028-11-17T00:00:00"/>
        <d v="2028-11-18T00:00:00"/>
        <d v="2028-11-19T00:00:00"/>
        <d v="2028-11-20T00:00:00"/>
        <d v="2028-11-21T00:00:00"/>
        <d v="2028-11-22T00:00:00"/>
        <d v="2028-11-23T00:00:00"/>
        <d v="2028-11-24T00:00:00"/>
        <d v="2028-11-25T00:00:00"/>
        <d v="2028-11-26T00:00:00"/>
        <d v="2028-11-27T00:00:00"/>
        <d v="2028-11-28T00:00:00"/>
        <d v="2028-11-29T00:00:00"/>
        <d v="2028-11-30T00:00:00"/>
        <d v="2028-12-01T00:00:00"/>
        <d v="2028-12-02T00:00:00"/>
        <d v="2028-12-03T00:00:00"/>
        <d v="2028-12-04T00:00:00"/>
        <d v="2028-12-05T00:00:00"/>
        <d v="2028-12-06T00:00:00"/>
        <d v="2028-12-07T00:00:00"/>
        <d v="2028-12-08T00:00:00"/>
        <d v="2028-12-09T00:00:00"/>
        <d v="2028-12-10T00:00:00"/>
        <d v="2028-12-11T00:00:00"/>
        <d v="2028-12-12T00:00:00"/>
        <d v="2028-12-13T00:00:00"/>
        <d v="2028-12-14T00:00:00"/>
        <d v="2028-12-15T00:00:00"/>
        <d v="2028-12-16T00:00:00"/>
        <d v="2028-12-17T00:00:00"/>
        <d v="2028-12-18T00:00:00"/>
        <d v="2028-12-19T00:00:00"/>
        <d v="2028-12-20T00:00:00"/>
        <d v="2028-12-21T00:00:00"/>
        <d v="2028-12-22T00:00:00"/>
        <d v="2028-12-23T00:00:00"/>
        <d v="2028-12-24T00:00:00"/>
        <d v="2028-12-25T00:00:00"/>
        <d v="2028-12-26T00:00:00"/>
        <d v="2028-12-27T00:00:00"/>
        <d v="2028-12-28T00:00:00"/>
        <d v="2028-12-29T00:00:00"/>
        <d v="2028-12-30T00:00:00"/>
        <d v="2028-12-31T00:00:00"/>
        <d v="2029-01-01T00:00:00"/>
        <d v="2029-01-02T00:00:00"/>
        <d v="2029-01-03T00:00:00"/>
        <d v="2029-01-04T00:00:00"/>
        <d v="2029-01-05T00:00:00"/>
        <d v="2029-01-06T00:00:00"/>
        <d v="2029-01-07T00:00:00"/>
        <d v="2029-01-08T00:00:00"/>
        <d v="2029-01-09T00:00:00"/>
        <d v="2029-01-10T00:00:00"/>
        <d v="2029-01-11T00:00:00"/>
        <d v="2029-01-12T00:00:00"/>
        <d v="2029-01-13T00:00:00"/>
        <d v="2029-01-14T00:00:00"/>
        <d v="2029-01-15T00:00:00"/>
        <d v="2029-01-16T00:00:00"/>
        <d v="2029-01-17T00:00:00"/>
        <d v="2029-01-18T00:00:00"/>
        <d v="2029-01-19T00:00:00"/>
        <d v="2029-01-20T00:00:00"/>
        <d v="2029-01-21T00:00:00"/>
        <d v="2029-01-22T00:00:00"/>
        <d v="2029-01-23T00:00:00"/>
        <d v="2029-01-24T00:00:00"/>
        <d v="2029-01-25T00:00:00"/>
        <d v="2029-01-26T00:00:00"/>
        <d v="2029-01-27T00:00:00"/>
        <d v="2029-01-28T00:00:00"/>
        <d v="2029-01-29T00:00:00"/>
        <d v="2029-01-30T00:00:00"/>
        <d v="2029-01-31T00:00:00"/>
        <d v="2029-02-01T00:00:00"/>
        <d v="2029-02-02T00:00:00"/>
        <d v="2029-02-03T00:00:00"/>
        <d v="2029-02-04T00:00:00"/>
        <d v="2029-02-05T00:00:00"/>
        <d v="2029-02-06T00:00:00"/>
        <d v="2029-02-07T00:00:00"/>
        <d v="2029-02-08T00:00:00"/>
        <d v="2029-02-09T00:00:00"/>
        <d v="2029-02-10T00:00:00"/>
        <d v="2029-02-11T00:00:00"/>
        <d v="2029-02-12T00:00:00"/>
        <d v="2029-02-13T00:00:00"/>
        <d v="2029-02-14T00:00:00"/>
        <d v="2029-02-15T00:00:00"/>
        <d v="2029-02-16T00:00:00"/>
        <d v="2029-02-17T00:00:00"/>
        <d v="2029-02-18T00:00:00"/>
        <d v="2029-02-19T00:00:00"/>
        <d v="2029-02-20T00:00:00"/>
        <d v="2029-02-21T00:00:00"/>
        <d v="2029-02-22T00:00:00"/>
        <d v="2029-02-23T00:00:00"/>
        <d v="2029-02-24T00:00:00"/>
        <d v="2029-02-25T00:00:00"/>
        <d v="2029-02-26T00:00:00"/>
        <d v="2029-02-27T00:00:00"/>
        <d v="2029-02-28T00:00:00"/>
        <d v="2029-03-01T00:00:00"/>
        <d v="2029-03-02T00:00:00"/>
        <d v="2029-03-03T00:00:00"/>
        <d v="2029-03-04T00:00:00"/>
        <d v="2029-03-05T00:00:00"/>
        <d v="2029-03-06T00:00:00"/>
        <d v="2029-03-07T00:00:00"/>
        <d v="2029-03-08T00:00:00"/>
        <d v="2029-03-09T00:00:00"/>
        <d v="2029-03-10T00:00:00"/>
        <d v="2029-03-11T00:00:00"/>
        <d v="2029-03-12T00:00:00"/>
        <d v="2029-03-13T00:00:00"/>
        <d v="2029-03-14T00:00:00"/>
        <d v="2029-03-15T00:00:00"/>
        <d v="2029-03-16T00:00:00"/>
        <d v="2029-03-17T00:00:00"/>
        <d v="2029-03-18T00:00:00"/>
        <d v="2029-03-19T00:00:00"/>
        <d v="2029-03-20T00:00:00"/>
        <d v="2029-03-21T00:00:00"/>
        <d v="2029-03-22T00:00:00"/>
        <d v="2029-03-23T00:00:00"/>
        <d v="2029-03-24T00:00:00"/>
        <d v="2029-03-25T00:00:00"/>
        <d v="2029-03-26T00:00:00"/>
        <d v="2029-03-27T00:00:00"/>
        <d v="2029-03-28T00:00:00"/>
        <d v="2029-03-29T00:00:00"/>
        <d v="2029-03-30T00:00:00"/>
        <d v="2029-03-31T00:00:00"/>
        <d v="2029-04-01T00:00:00"/>
        <d v="2029-04-02T00:00:00"/>
        <d v="2029-04-03T00:00:00"/>
        <d v="2029-04-04T00:00:00"/>
        <d v="2029-04-05T00:00:00"/>
        <d v="2029-04-06T00:00:00"/>
        <d v="2029-04-07T00:00:00"/>
        <d v="2029-04-08T00:00:00"/>
        <d v="2029-04-09T00:00:00"/>
        <d v="2029-04-10T00:00:00"/>
        <d v="2029-04-11T00:00:00"/>
        <d v="2029-04-12T00:00:00"/>
        <d v="2029-04-13T00:00:00"/>
        <d v="2029-04-14T00:00:00"/>
        <d v="2029-04-15T00:00:00"/>
        <d v="2029-04-16T00:00:00"/>
        <d v="2029-04-17T00:00:00"/>
        <d v="2029-04-18T00:00:00"/>
        <d v="2029-04-19T00:00:00"/>
        <d v="2029-04-20T00:00:00"/>
        <d v="2029-04-21T00:00:00"/>
        <d v="2029-04-22T00:00:00"/>
        <d v="2029-04-23T00:00:00"/>
        <d v="2029-04-24T00:00:00"/>
        <d v="2029-04-25T00:00:00"/>
        <d v="2029-04-26T00:00:00"/>
        <d v="2029-04-27T00:00:00"/>
        <d v="2029-04-28T00:00:00"/>
        <d v="2029-04-29T00:00:00"/>
        <d v="2029-04-30T00:00:00"/>
        <d v="2029-05-01T00:00:00"/>
        <d v="2029-05-02T00:00:00"/>
        <d v="2029-05-03T00:00:00"/>
        <d v="2029-05-04T00:00:00"/>
        <d v="2029-05-05T00:00:00"/>
        <d v="2029-05-06T00:00:00"/>
        <d v="2029-05-07T00:00:00"/>
        <d v="2029-05-08T00:00:00"/>
        <d v="2029-05-09T00:00:00"/>
        <d v="2029-05-10T00:00:00"/>
        <d v="2029-05-11T00:00:00"/>
        <d v="2029-05-12T00:00:00"/>
        <d v="2029-05-13T00:00:00"/>
        <d v="2029-05-14T00:00:00"/>
        <d v="2029-05-15T00:00:00"/>
        <d v="2029-05-16T00:00:00"/>
        <d v="2029-05-17T00:00:00"/>
        <d v="2029-05-18T00:00:00"/>
        <d v="2029-05-19T00:00:00"/>
        <d v="2029-05-20T00:00:00"/>
        <d v="2029-05-21T00:00:00"/>
        <d v="2029-05-22T00:00:00"/>
        <d v="2029-05-23T00:00:00"/>
        <d v="2029-05-24T00:00:00"/>
        <d v="2029-05-25T00:00:00"/>
        <d v="2029-05-26T00:00:00"/>
        <d v="2029-05-27T00:00:00"/>
        <d v="2029-05-28T00:00:00"/>
        <d v="2029-05-29T00:00:00"/>
        <d v="2029-05-30T00:00:00"/>
        <d v="2029-05-31T00:00:00"/>
        <d v="2029-06-01T00:00:00"/>
        <d v="2029-06-02T00:00:00"/>
        <d v="2029-06-03T00:00:00"/>
        <d v="2029-06-04T00:00:00"/>
        <d v="2029-06-05T00:00:00"/>
        <d v="2029-06-06T00:00:00"/>
        <d v="2029-06-07T00:00:00"/>
        <d v="2029-06-08T00:00:00"/>
        <d v="2029-06-09T00:00:00"/>
        <d v="2029-06-10T00:00:00"/>
        <d v="2029-06-11T00:00:00"/>
        <d v="2029-06-12T00:00:00"/>
        <d v="2029-06-13T00:00:00"/>
        <d v="2029-06-14T00:00:00"/>
        <d v="2029-06-15T00:00:00"/>
        <d v="2029-06-16T00:00:00"/>
        <d v="2029-06-17T00:00:00"/>
        <d v="2029-06-18T00:00:00"/>
        <d v="2029-06-19T00:00:00"/>
        <d v="2029-06-20T00:00:00"/>
        <d v="2029-06-21T00:00:00"/>
        <d v="2029-06-22T00:00:00"/>
        <d v="2029-06-23T00:00:00"/>
        <d v="2029-06-24T00:00:00"/>
        <d v="2029-06-25T00:00:00"/>
        <d v="2029-06-26T00:00:00"/>
        <d v="2029-06-27T00:00:00"/>
        <d v="2029-06-28T00:00:00"/>
        <d v="2029-06-29T00:00:00"/>
        <d v="2029-06-30T00:00:00"/>
        <d v="2029-07-01T00:00:00"/>
        <d v="2029-07-02T00:00:00"/>
        <d v="2029-07-03T00:00:00"/>
        <d v="2029-07-04T00:00:00"/>
        <d v="2029-07-05T00:00:00"/>
        <d v="2029-07-06T00:00:00"/>
        <d v="2029-07-07T00:00:00"/>
        <d v="2029-07-08T00:00:00"/>
        <d v="2029-07-09T00:00:00"/>
        <d v="2029-07-10T00:00:00"/>
        <d v="2029-07-11T00:00:00"/>
        <d v="2029-07-12T00:00:00"/>
        <d v="2029-07-13T00:00:00"/>
        <d v="2029-07-14T00:00:00"/>
        <d v="2029-07-15T00:00:00"/>
        <d v="2029-07-16T00:00:00"/>
        <d v="2029-07-17T00:00:00"/>
        <d v="2029-07-18T00:00:00"/>
        <d v="2029-07-19T00:00:00"/>
        <d v="2029-07-20T00:00:00"/>
        <d v="2029-07-21T00:00:00"/>
        <d v="2029-07-22T00:00:00"/>
        <d v="2029-07-23T00:00:00"/>
        <d v="2029-07-24T00:00:00"/>
        <d v="2029-07-25T00:00:00"/>
        <d v="2029-07-26T00:00:00"/>
        <d v="2029-07-27T00:00:00"/>
        <d v="2029-07-28T00:00:00"/>
        <d v="2029-07-29T00:00:00"/>
        <d v="2029-07-30T00:00:00"/>
        <d v="2029-07-31T00:00:00"/>
        <d v="2029-08-01T00:00:00"/>
        <d v="2029-08-02T00:00:00"/>
        <d v="2029-08-03T00:00:00"/>
        <d v="2029-08-04T00:00:00"/>
        <d v="2029-08-05T00:00:00"/>
        <d v="2029-08-06T00:00:00"/>
        <d v="2029-08-07T00:00:00"/>
        <d v="2029-08-08T00:00:00"/>
        <d v="2029-08-09T00:00:00"/>
        <d v="2029-08-10T00:00:00"/>
        <d v="2029-08-11T00:00:00"/>
        <d v="2029-08-12T00:00:00"/>
        <d v="2029-08-13T00:00:00"/>
        <d v="2029-08-14T00:00:00"/>
        <d v="2029-08-15T00:00:00"/>
        <d v="2029-08-16T00:00:00"/>
        <d v="2029-08-17T00:00:00"/>
        <d v="2029-08-18T00:00:00"/>
        <d v="2029-08-19T00:00:00"/>
        <d v="2029-08-20T00:00:00"/>
        <d v="2029-08-21T00:00:00"/>
        <d v="2029-08-22T00:00:00"/>
        <d v="2029-08-23T00:00:00"/>
        <d v="2029-08-24T00:00:00"/>
        <d v="2029-08-25T00:00:00"/>
        <d v="2029-08-26T00:00:00"/>
        <d v="2029-08-27T00:00:00"/>
        <d v="2029-08-28T00:00:00"/>
        <d v="2029-08-29T00:00:00"/>
        <d v="2029-08-30T00:00:00"/>
        <d v="2029-08-31T00:00:00"/>
        <d v="2029-09-01T00:00:00"/>
        <d v="2029-09-02T00:00:00"/>
        <d v="2029-09-03T00:00:00"/>
        <d v="2029-09-04T00:00:00"/>
        <d v="2029-09-05T00:00:00"/>
        <d v="2029-09-06T00:00:00"/>
        <d v="2029-09-07T00:00:00"/>
        <d v="2029-09-08T00:00:00"/>
        <d v="2029-09-09T00:00:00"/>
        <d v="2029-09-10T00:00:00"/>
        <d v="2029-09-11T00:00:00"/>
        <d v="2029-09-12T00:00:00"/>
        <d v="2029-09-13T00:00:00"/>
        <d v="2029-09-14T00:00:00"/>
        <d v="2029-09-15T00:00:00"/>
        <d v="2029-09-16T00:00:00"/>
        <d v="2029-09-17T00:00:00"/>
        <d v="2029-09-18T00:00:00"/>
        <d v="2029-09-19T00:00:00"/>
        <d v="2029-09-20T00:00:00"/>
        <d v="2029-09-21T00:00:00"/>
        <d v="2029-09-22T00:00:00"/>
        <d v="2029-09-23T00:00:00"/>
        <d v="2029-09-24T00:00:00"/>
        <d v="2029-09-25T00:00:00"/>
        <d v="2029-09-26T00:00:00"/>
        <d v="2029-09-27T00:00:00"/>
        <d v="2029-09-28T00:00:00"/>
        <d v="2029-09-29T00:00:00"/>
        <d v="2029-09-30T00:00:00"/>
        <d v="2029-10-01T00:00:00"/>
        <d v="2029-10-02T00:00:00"/>
        <d v="2029-10-03T00:00:00"/>
        <d v="2029-10-04T00:00:00"/>
        <d v="2029-10-05T00:00:00"/>
        <d v="2029-10-06T00:00:00"/>
        <d v="2029-10-07T00:00:00"/>
        <d v="2029-10-08T00:00:00"/>
        <d v="2029-10-09T00:00:00"/>
        <d v="2029-10-10T00:00:00"/>
        <d v="2029-10-11T00:00:00"/>
        <d v="2029-10-12T00:00:00"/>
        <d v="2029-10-13T00:00:00"/>
        <d v="2029-10-14T00:00:00"/>
        <d v="2029-10-15T00:00:00"/>
        <d v="2029-10-16T00:00:00"/>
        <d v="2029-10-17T00:00:00"/>
        <d v="2029-10-18T00:00:00"/>
        <d v="2029-10-19T00:00:00"/>
        <d v="2029-10-20T00:00:00"/>
        <d v="2029-10-21T00:00:00"/>
        <d v="2029-10-22T00:00:00"/>
        <d v="2029-10-23T00:00:00"/>
        <d v="2029-10-24T00:00:00"/>
        <d v="2029-10-25T00:00:00"/>
        <d v="2029-10-26T00:00:00"/>
        <d v="2029-10-27T00:00:00"/>
        <d v="2029-10-28T00:00:00"/>
        <d v="2029-10-29T00:00:00"/>
        <d v="2029-10-30T00:00:00"/>
        <d v="2029-10-31T00:00:00"/>
        <d v="2029-11-01T00:00:00"/>
        <d v="2029-11-02T00:00:00"/>
        <d v="2029-11-03T00:00:00"/>
        <d v="2029-11-04T00:00:00"/>
        <d v="2029-11-05T00:00:00"/>
        <d v="2029-11-06T00:00:00"/>
        <d v="2029-11-07T00:00:00"/>
        <d v="2029-11-08T00:00:00"/>
        <d v="2029-11-09T00:00:00"/>
        <d v="2029-11-10T00:00:00"/>
        <d v="2029-11-11T00:00:00"/>
        <d v="2029-11-12T00:00:00"/>
        <d v="2029-11-13T00:00:00"/>
        <d v="2029-11-14T00:00:00"/>
        <d v="2029-11-15T00:00:00"/>
        <d v="2029-11-16T00:00:00"/>
        <d v="2029-11-17T00:00:00"/>
        <d v="2029-11-18T00:00:00"/>
        <d v="2029-11-19T00:00:00"/>
        <d v="2029-11-20T00:00:00"/>
        <d v="2029-11-21T00:00:00"/>
        <d v="2029-11-22T00:00:00"/>
        <d v="2029-11-23T00:00:00"/>
        <d v="2029-11-24T00:00:00"/>
        <d v="2029-11-25T00:00:00"/>
        <d v="2029-11-26T00:00:00"/>
        <d v="2029-11-27T00:00:00"/>
        <d v="2029-11-28T00:00:00"/>
        <d v="2029-11-29T00:00:00"/>
        <d v="2029-11-30T00:00:00"/>
        <d v="2029-12-01T00:00:00"/>
        <d v="2029-12-02T00:00:00"/>
        <d v="2029-12-03T00:00:00"/>
        <d v="2029-12-04T00:00:00"/>
        <d v="2029-12-05T00:00:00"/>
        <d v="2029-12-06T00:00:00"/>
        <d v="2029-12-07T00:00:00"/>
        <d v="2029-12-08T00:00:00"/>
        <d v="2029-12-09T00:00:00"/>
        <d v="2029-12-10T00:00:00"/>
        <d v="2029-12-11T00:00:00"/>
        <d v="2029-12-12T00:00:00"/>
        <d v="2029-12-13T00:00:00"/>
        <d v="2029-12-14T00:00:00"/>
        <d v="2029-12-15T00:00:00"/>
        <d v="2029-12-16T00:00:00"/>
        <d v="2029-12-17T00:00:00"/>
        <d v="2029-12-18T00:00:00"/>
        <d v="2029-12-19T00:00:00"/>
        <d v="2029-12-20T00:00:00"/>
        <d v="2029-12-21T00:00:00"/>
        <d v="2029-12-22T00:00:00"/>
        <d v="2029-12-23T00:00:00"/>
        <d v="2029-12-24T00:00:00"/>
        <d v="2029-12-25T00:00:00"/>
        <d v="2029-12-26T00:00:00"/>
        <d v="2029-12-27T00:00:00"/>
        <d v="2029-12-28T00:00:00"/>
        <d v="2029-12-29T00:00:00"/>
        <d v="2029-12-30T00:00:00"/>
        <d v="2029-12-31T00:00:00"/>
        <d v="2030-01-01T00:00:00"/>
        <d v="2030-01-02T00:00:00"/>
        <d v="2030-01-03T00:00:00"/>
        <d v="2030-01-04T00:00:00"/>
        <d v="2030-01-05T00:00:00"/>
        <d v="2030-01-06T00:00:00"/>
        <d v="2030-01-07T00:00:00"/>
        <d v="2030-01-08T00:00:00"/>
        <d v="2030-01-09T00:00:00"/>
        <d v="2030-01-10T00:00:00"/>
        <d v="2030-01-11T00:00:00"/>
        <d v="2030-01-12T00:00:00"/>
        <d v="2030-01-13T00:00:00"/>
        <d v="2030-01-14T00:00:00"/>
        <d v="2030-01-15T00:00:00"/>
        <d v="2030-01-16T00:00:00"/>
        <d v="2030-01-17T00:00:00"/>
        <d v="2030-01-18T00:00:00"/>
        <d v="2030-01-19T00:00:00"/>
        <d v="2030-01-20T00:00:00"/>
        <d v="2030-01-21T00:00:00"/>
        <d v="2030-01-22T00:00:00"/>
        <d v="2030-01-23T00:00:00"/>
        <d v="2030-01-24T00:00:00"/>
        <d v="2030-01-25T00:00:00"/>
        <d v="2030-01-26T00:00:00"/>
        <d v="2030-01-27T00:00:00"/>
        <d v="2030-01-28T00:00:00"/>
        <d v="2030-01-29T00:00:00"/>
        <d v="2030-01-30T00:00:00"/>
        <d v="2030-01-31T00:00:00"/>
        <d v="2030-02-01T00:00:00"/>
        <d v="2030-02-02T00:00:00"/>
        <d v="2030-02-03T00:00:00"/>
        <d v="2030-02-04T00:00:00"/>
        <d v="2030-02-05T00:00:00"/>
        <d v="2030-02-06T00:00:00"/>
        <d v="2030-02-07T00:00:00"/>
        <d v="2030-02-08T00:00:00"/>
        <d v="2030-02-09T00:00:00"/>
        <d v="2030-02-10T00:00:00"/>
        <d v="2030-02-11T00:00:00"/>
        <d v="2030-02-12T00:00:00"/>
        <d v="2030-02-13T00:00:00"/>
        <d v="2030-02-14T00:00:00"/>
        <d v="2030-02-15T00:00:00"/>
        <d v="2030-02-16T00:00:00"/>
        <d v="2030-02-17T00:00:00"/>
        <d v="2030-02-18T00:00:00"/>
        <d v="2030-02-19T00:00:00"/>
        <d v="2030-02-20T00:00:00"/>
        <d v="2030-02-21T00:00:00"/>
        <d v="2030-02-22T00:00:00"/>
        <d v="2030-02-23T00:00:00"/>
        <d v="2030-02-24T00:00:00"/>
        <d v="2030-02-25T00:00:00"/>
        <d v="2030-02-26T00:00:00"/>
        <d v="2030-02-27T00:00:00"/>
        <d v="2030-02-28T00:00:00"/>
        <d v="2030-03-01T00:00:00"/>
        <d v="2030-03-02T00:00:00"/>
        <d v="2030-03-03T00:00:00"/>
        <d v="2030-03-04T00:00:00"/>
        <d v="2030-03-05T00:00:00"/>
        <d v="2030-03-06T00:00:00"/>
        <d v="2030-03-07T00:00:00"/>
        <d v="2030-03-08T00:00:00"/>
        <d v="2030-03-09T00:00:00"/>
        <d v="2030-03-10T00:00:00"/>
        <d v="2030-03-11T00:00:00"/>
        <d v="2030-03-12T00:00:00"/>
        <d v="2030-03-13T00:00:00"/>
        <d v="2030-03-14T00:00:00"/>
        <d v="2030-03-15T00:00:00"/>
        <d v="2030-03-16T00:00:00"/>
        <d v="2030-03-17T00:00:00"/>
        <d v="2030-03-18T00:00:00"/>
        <d v="2030-03-19T00:00:00"/>
        <d v="2030-03-20T00:00:00"/>
        <d v="2030-03-21T00:00:00"/>
        <d v="2030-03-22T00:00:00"/>
        <d v="2030-03-23T00:00:00"/>
        <d v="2030-03-24T00:00:00"/>
        <d v="2030-03-25T00:00:00"/>
        <d v="2030-03-26T00:00:00"/>
        <d v="2030-03-27T00:00:00"/>
        <d v="2030-03-28T00:00:00"/>
        <d v="2030-03-29T00:00:00"/>
        <d v="2030-03-30T00:00:00"/>
        <d v="2030-03-31T00:00:00"/>
        <d v="2030-04-01T00:00:00"/>
        <d v="2030-04-02T00:00:00"/>
        <d v="2030-04-03T00:00:00"/>
        <d v="2030-04-04T00:00:00"/>
        <d v="2030-04-05T00:00:00"/>
        <d v="2030-04-06T00:00:00"/>
        <d v="2030-04-07T00:00:00"/>
        <d v="2030-04-08T00:00:00"/>
        <d v="2030-04-09T00:00:00"/>
        <d v="2030-04-10T00:00:00"/>
        <d v="2030-04-11T00:00:00"/>
        <d v="2030-04-12T00:00:00"/>
        <d v="2030-04-13T00:00:00"/>
        <d v="2030-04-14T00:00:00"/>
        <d v="2030-04-15T00:00:00"/>
        <d v="2030-04-16T00:00:00"/>
        <d v="2030-04-17T00:00:00"/>
        <d v="2030-04-18T00:00:00"/>
        <d v="2030-04-19T00:00:00"/>
        <d v="2030-04-20T00:00:00"/>
        <d v="2030-04-21T00:00:00"/>
        <d v="2030-04-22T00:00:00"/>
        <d v="2030-04-23T00:00:00"/>
        <d v="2030-04-24T00:00:00"/>
        <d v="2030-04-25T00:00:00"/>
        <d v="2030-04-26T00:00:00"/>
        <d v="2030-04-27T00:00:00"/>
        <d v="2030-04-28T00:00:00"/>
        <d v="2030-04-29T00:00:00"/>
        <d v="2030-04-30T00:00:00"/>
        <d v="2030-05-01T00:00:00"/>
        <d v="2030-05-02T00:00:00"/>
        <d v="2030-05-03T00:00:00"/>
        <d v="2030-05-04T00:00:00"/>
        <d v="2030-05-05T00:00:00"/>
        <d v="2030-05-06T00:00:00"/>
        <d v="2030-05-07T00:00:00"/>
        <d v="2030-05-08T00:00:00"/>
        <d v="2030-05-09T00:00:00"/>
        <d v="2030-05-10T00:00:00"/>
        <d v="2030-05-11T00:00:00"/>
        <d v="2030-05-12T00:00:00"/>
        <d v="2030-05-13T00:00:00"/>
        <d v="2030-05-14T00:00:00"/>
        <d v="2030-05-15T00:00:00"/>
        <d v="2030-05-16T00:00:00"/>
        <d v="2030-05-17T00:00:00"/>
        <d v="2030-05-18T00:00:00"/>
        <d v="2030-05-19T00:00:00"/>
        <d v="2030-05-20T00:00:00"/>
        <d v="2030-05-21T00:00:00"/>
        <d v="2030-05-22T00:00:00"/>
        <d v="2030-05-23T00:00:00"/>
        <d v="2030-05-24T00:00:00"/>
        <d v="2030-05-25T00:00:00"/>
        <d v="2030-05-26T00:00:00"/>
        <d v="2030-05-27T00:00:00"/>
        <d v="2030-05-28T00:00:00"/>
        <d v="2030-05-29T00:00:00"/>
        <d v="2030-05-30T00:00:00"/>
        <d v="2030-05-31T00:00:00"/>
        <d v="2030-06-01T00:00:00"/>
        <d v="2030-06-02T00:00:00"/>
        <d v="2030-06-03T00:00:00"/>
        <d v="2030-06-04T00:00:00"/>
        <d v="2030-06-05T00:00:00"/>
        <d v="2030-06-06T00:00:00"/>
        <d v="2030-06-07T00:00:00"/>
        <d v="2030-06-08T00:00:00"/>
        <d v="2030-06-09T00:00:00"/>
        <d v="2030-06-10T00:00:00"/>
        <d v="2030-06-11T00:00:00"/>
        <d v="2030-06-12T00:00:00"/>
        <d v="2030-06-13T00:00:00"/>
        <d v="2030-06-14T00:00:00"/>
        <d v="2030-06-15T00:00:00"/>
        <d v="2030-06-16T00:00:00"/>
        <d v="2030-06-17T00:00:00"/>
        <d v="2030-06-18T00:00:00"/>
        <d v="2030-06-19T00:00:00"/>
        <d v="2030-06-20T00:00:00"/>
        <d v="2030-06-21T00:00:00"/>
        <d v="2030-06-22T00:00:00"/>
        <d v="2030-06-23T00:00:00"/>
        <d v="2030-06-24T00:00:00"/>
        <d v="2030-06-25T00:00:00"/>
        <d v="2030-06-26T00:00:00"/>
        <d v="2030-06-27T00:00:00"/>
        <d v="2030-06-28T00:00:00"/>
        <d v="2030-06-29T00:00:00"/>
        <d v="2030-06-30T00:00:00"/>
        <d v="2030-07-01T00:00:00"/>
        <d v="2030-07-02T00:00:00"/>
        <d v="2030-07-03T00:00:00"/>
        <d v="2030-07-04T00:00:00"/>
        <d v="2030-07-05T00:00:00"/>
        <d v="2030-07-06T00:00:00"/>
        <d v="2030-07-07T00:00:00"/>
        <d v="2030-07-08T00:00:00"/>
        <d v="2030-07-09T00:00:00"/>
        <d v="2030-07-10T00:00:00"/>
        <d v="2030-07-11T00:00:00"/>
        <d v="2030-07-12T00:00:00"/>
        <d v="2030-07-13T00:00:00"/>
        <d v="2030-07-14T00:00:00"/>
        <d v="2030-07-15T00:00:00"/>
        <d v="2030-07-16T00:00:00"/>
        <d v="2030-07-17T00:00:00"/>
        <d v="2030-07-18T00:00:00"/>
        <d v="2030-07-19T00:00:00"/>
        <d v="2030-07-20T00:00:00"/>
        <d v="2030-07-21T00:00:00"/>
        <d v="2030-07-22T00:00:00"/>
        <d v="2030-07-23T00:00:00"/>
        <d v="2030-07-24T00:00:00"/>
        <d v="2030-07-25T00:00:00"/>
        <d v="2030-07-26T00:00:00"/>
        <d v="2030-07-27T00:00:00"/>
        <d v="2030-07-28T00:00:00"/>
        <d v="2030-07-29T00:00:00"/>
        <d v="2030-07-30T00:00:00"/>
        <d v="2030-07-31T00:00:00"/>
        <d v="2030-08-01T00:00:00"/>
        <d v="2030-08-02T00:00:00"/>
        <d v="2030-08-03T00:00:00"/>
        <d v="2030-08-04T00:00:00"/>
        <d v="2030-08-05T00:00:00"/>
        <d v="2030-08-06T00:00:00"/>
        <d v="2030-08-07T00:00:00"/>
        <d v="2030-08-08T00:00:00"/>
        <d v="2030-08-09T00:00:00"/>
        <d v="2030-08-10T00:00:00"/>
        <d v="2030-08-11T00:00:00"/>
        <d v="2030-08-12T00:00:00"/>
        <d v="2030-08-13T00:00:00"/>
        <d v="2030-08-14T00:00:00"/>
        <d v="2030-08-15T00:00:00"/>
        <d v="2030-08-16T00:00:00"/>
        <d v="2030-08-17T00:00:00"/>
        <d v="2030-08-18T00:00:00"/>
        <d v="2030-08-19T00:00:00"/>
        <d v="2030-08-20T00:00:00"/>
        <d v="2030-08-21T00:00:00"/>
        <d v="2030-08-22T00:00:00"/>
        <d v="2030-08-23T00:00:00"/>
        <d v="2030-08-24T00:00:00"/>
        <d v="2030-08-25T00:00:00"/>
        <d v="2030-08-26T00:00:00"/>
        <d v="2030-08-27T00:00:00"/>
        <d v="2030-08-28T00:00:00"/>
        <d v="2030-08-29T00:00:00"/>
        <d v="2030-08-31T00:00:00"/>
        <d v="2030-09-01T00:00:00"/>
        <d v="2030-09-02T00:00:00"/>
        <d v="2030-09-03T00:00:00"/>
        <d v="2030-09-04T00:00:00"/>
        <d v="2030-09-05T00:00:00"/>
        <d v="2030-09-06T00:00:00"/>
        <d v="2030-09-07T00:00:00"/>
        <d v="2030-09-08T00:00:00"/>
        <d v="2030-09-09T00:00:00"/>
        <d v="2030-09-10T00:00:00"/>
        <d v="2030-09-11T00:00:00"/>
        <d v="2030-09-12T00:00:00"/>
        <d v="2030-09-13T00:00:00"/>
        <d v="2030-09-14T00:00:00"/>
        <d v="2030-09-15T00:00:00"/>
        <d v="2030-09-16T00:00:00"/>
        <d v="2030-09-17T00:00:00"/>
        <d v="2030-09-18T00:00:00"/>
        <d v="2030-09-19T00:00:00"/>
        <d v="2030-09-20T00:00:00"/>
        <d v="2030-09-21T00:00:00"/>
        <d v="2030-09-22T00:00:00"/>
        <d v="2030-09-23T00:00:00"/>
        <d v="2030-09-24T00:00:00"/>
        <d v="2030-09-25T00:00:00"/>
        <d v="2030-09-26T00:00:00"/>
        <d v="2030-09-27T00:00:00"/>
        <d v="2030-09-28T00:00:00"/>
        <d v="2030-09-29T00:00:00"/>
        <d v="2030-09-30T00:00:00"/>
        <d v="2030-10-01T00:00:00"/>
        <d v="2030-10-02T00:00:00"/>
        <d v="2030-10-03T00:00:00"/>
        <d v="2030-10-04T00:00:00"/>
        <d v="2030-10-05T00:00:00"/>
        <d v="2030-10-06T00:00:00"/>
        <d v="2030-10-07T00:00:00"/>
        <d v="2030-10-08T00:00:00"/>
        <d v="2030-10-09T00:00:00"/>
        <d v="2030-10-10T00:00:00"/>
        <d v="2030-10-11T00:00:00"/>
        <d v="2030-10-12T00:00:00"/>
        <d v="2030-10-13T00:00:00"/>
        <d v="2030-10-14T00:00:00"/>
        <d v="2030-10-15T00:00:00"/>
        <d v="2030-10-16T00:00:00"/>
        <d v="2030-10-17T00:00:00"/>
        <d v="2030-10-18T00:00:00"/>
        <d v="2030-10-19T00:00:00"/>
        <d v="2030-10-20T00:00:00"/>
        <d v="2030-10-21T00:00:00"/>
        <d v="2030-10-22T00:00:00"/>
        <d v="2030-10-23T00:00:00"/>
        <d v="2030-10-24T00:00:00"/>
        <d v="2030-10-25T00:00:00"/>
        <d v="2030-10-26T00:00:00"/>
        <d v="2030-10-27T00:00:00"/>
        <d v="2030-10-28T00:00:00"/>
        <d v="2030-10-29T00:00:00"/>
        <d v="2030-10-30T00:00:00"/>
        <d v="2030-10-31T00:00:00"/>
        <d v="2030-11-01T00:00:00"/>
        <d v="2030-11-02T00:00:00"/>
        <d v="2030-11-03T00:00:00"/>
        <d v="2030-11-04T00:00:00"/>
        <d v="2030-11-05T00:00:00"/>
        <d v="2030-11-06T00:00:00"/>
        <d v="2030-11-07T00:00:00"/>
        <d v="2030-11-08T00:00:00"/>
        <d v="2030-11-09T00:00:00"/>
        <d v="2030-11-10T00:00:00"/>
        <d v="2030-11-11T00:00:00"/>
        <d v="2030-11-12T00:00:00"/>
        <d v="2030-11-13T00:00:00"/>
        <d v="2030-11-14T00:00:00"/>
        <d v="2030-11-15T00:00:00"/>
        <d v="2030-11-16T00:00:00"/>
        <d v="2030-11-17T00:00:00"/>
        <d v="2030-11-18T00:00:00"/>
        <d v="2030-11-19T00:00:00"/>
        <d v="2030-11-20T00:00:00"/>
        <d v="2030-11-21T00:00:00"/>
        <d v="2030-11-22T00:00:00"/>
        <d v="2030-11-23T00:00:00"/>
        <d v="2030-11-24T00:00:00"/>
        <d v="2030-11-25T00:00:00"/>
        <d v="2030-11-26T00:00:00"/>
        <d v="2030-11-27T00:00:00"/>
        <d v="2030-11-28T00:00:00"/>
        <d v="2030-11-29T00:00:00"/>
        <d v="2030-11-30T00:00:00"/>
        <d v="2030-12-01T00:00:00"/>
        <d v="2030-12-02T00:00:00"/>
        <d v="2030-12-03T00:00:00"/>
        <d v="2030-12-04T00:00:00"/>
        <d v="2030-12-05T00:00:00"/>
        <d v="2030-12-06T00:00:00"/>
        <d v="2030-12-07T00:00:00"/>
        <d v="2030-12-08T00:00:00"/>
        <d v="2030-12-09T00:00:00"/>
        <d v="2030-12-10T00:00:00"/>
        <d v="2030-12-11T00:00:00"/>
        <d v="2030-12-12T00:00:00"/>
        <d v="2030-12-13T00:00:00"/>
        <d v="2030-12-14T00:00:00"/>
        <d v="2030-12-15T00:00:00"/>
        <d v="2030-12-16T00:00:00"/>
        <d v="2030-12-17T00:00:00"/>
        <d v="2030-12-18T00:00:00"/>
        <d v="2030-12-19T00:00:00"/>
        <d v="2030-12-20T00:00:00"/>
        <d v="2030-12-21T00:00:00"/>
        <d v="2030-12-22T00:00:00"/>
        <d v="2030-12-23T00:00:00"/>
        <d v="2030-12-24T00:00:00"/>
        <d v="2030-12-25T00:00:00"/>
        <d v="2030-12-26T00:00:00"/>
        <d v="2030-12-27T00:00:00"/>
        <d v="2030-12-28T00:00:00"/>
        <d v="2030-12-29T00:00:00"/>
        <d v="2030-12-30T00:00:00"/>
        <d v="2030-12-31T00:00:00"/>
        <d v="2031-01-01T00:00:00"/>
        <d v="2031-01-02T00:00:00"/>
        <d v="2031-01-03T00:00:00"/>
        <d v="2031-01-04T00:00:00"/>
        <d v="2031-01-05T00:00:00"/>
        <d v="2031-01-06T00:00:00"/>
        <d v="2031-01-07T00:00:00"/>
        <d v="2031-01-08T00:00:00"/>
        <d v="2031-01-09T00:00:00"/>
        <d v="2031-01-10T00:00:00"/>
        <d v="2031-01-11T00:00:00"/>
        <d v="2031-01-12T00:00:00"/>
        <d v="2031-01-13T00:00:00"/>
        <d v="2031-01-14T00:00:00"/>
        <d v="2031-01-15T00:00:00"/>
        <d v="2031-01-16T00:00:00"/>
        <d v="2031-01-17T00:00:00"/>
        <d v="2031-01-18T00:00:00"/>
        <d v="2031-01-19T00:00:00"/>
        <d v="2031-01-20T00:00:00"/>
        <d v="2031-01-21T00:00:00"/>
        <d v="2031-01-22T00:00:00"/>
        <d v="2031-01-23T00:00:00"/>
        <d v="2031-01-24T00:00:00"/>
        <d v="2031-01-25T00:00:00"/>
        <d v="2031-01-26T00:00:00"/>
        <d v="2031-01-27T00:00:00"/>
        <d v="2031-01-28T00:00:00"/>
        <d v="2031-01-29T00:00:00"/>
        <d v="2031-01-30T00:00:00"/>
        <d v="2031-01-31T00:00:00"/>
        <d v="2031-02-01T00:00:00"/>
        <d v="2031-02-02T00:00:00"/>
        <d v="2031-02-03T00:00:00"/>
        <d v="2031-02-04T00:00:00"/>
        <d v="2031-02-05T00:00:00"/>
        <d v="2031-02-06T00:00:00"/>
        <d v="2031-02-07T00:00:00"/>
        <d v="2031-02-08T00:00:00"/>
        <d v="2031-02-09T00:00:00"/>
        <d v="2031-02-10T00:00:00"/>
        <d v="2031-02-11T00:00:00"/>
        <d v="2031-02-12T00:00:00"/>
        <d v="2031-02-13T00:00:00"/>
        <d v="2031-02-14T00:00:00"/>
        <d v="2031-02-15T00:00:00"/>
        <d v="2031-02-16T00:00:00"/>
        <d v="2031-02-17T00:00:00"/>
        <d v="2031-02-18T00:00:00"/>
        <d v="2031-02-19T00:00:00"/>
        <d v="2031-02-20T00:00:00"/>
        <d v="2031-02-21T00:00:00"/>
        <d v="2031-02-22T00:00:00"/>
        <d v="2031-02-23T00:00:00"/>
        <d v="2031-02-24T00:00:00"/>
        <d v="2031-02-25T00:00:00"/>
        <d v="2031-02-26T00:00:00"/>
        <d v="2031-02-27T00:00:00"/>
        <d v="2031-02-28T00:00:00"/>
        <d v="2031-03-01T00:00:00"/>
        <d v="2031-03-02T00:00:00"/>
        <d v="2031-03-03T00:00:00"/>
        <d v="2031-03-04T00:00:00"/>
        <d v="2031-03-05T00:00:00"/>
        <d v="2031-03-06T00:00:00"/>
        <d v="2031-03-07T00:00:00"/>
        <d v="2031-03-08T00:00:00"/>
        <d v="2031-03-09T00:00:00"/>
        <d v="2031-03-10T00:00:00"/>
        <d v="2031-03-11T00:00:00"/>
        <d v="2031-03-12T00:00:00"/>
        <d v="2031-03-13T00:00:00"/>
        <d v="2031-03-14T00:00:00"/>
        <d v="2031-03-15T00:00:00"/>
        <d v="2031-03-16T00:00:00"/>
        <d v="2031-03-17T00:00:00"/>
        <d v="2031-03-18T00:00:00"/>
        <d v="2031-03-19T00:00:00"/>
        <d v="2031-03-20T00:00:00"/>
        <d v="2031-03-21T00:00:00"/>
        <d v="2031-03-22T00:00:00"/>
        <d v="2031-03-23T00:00:00"/>
        <d v="2031-03-24T00:00:00"/>
        <d v="2031-03-25T00:00:00"/>
        <d v="2031-03-26T00:00:00"/>
        <d v="2031-03-27T00:00:00"/>
        <d v="2031-03-28T00:00:00"/>
        <d v="2031-03-29T00:00:00"/>
        <d v="2031-03-30T00:00:00"/>
        <d v="2031-03-31T00:00:00"/>
        <d v="2031-04-01T00:00:00"/>
        <d v="2031-04-02T00:00:00"/>
        <d v="2031-04-03T00:00:00"/>
        <d v="2031-04-04T00:00:00"/>
        <d v="2031-04-05T00:00:00"/>
        <d v="2031-04-06T00:00:00"/>
        <d v="2031-04-07T00:00:00"/>
        <d v="2031-04-08T00:00:00"/>
        <d v="2031-04-09T00:00:00"/>
        <d v="2031-04-10T00:00:00"/>
        <d v="2031-04-11T00:00:00"/>
        <d v="2031-04-12T00:00:00"/>
        <d v="2031-04-13T00:00:00"/>
        <d v="2031-04-14T00:00:00"/>
        <d v="2031-04-15T00:00:00"/>
        <d v="2031-04-16T00:00:00"/>
        <d v="2031-04-17T00:00:00"/>
        <d v="2031-04-18T00:00:00"/>
        <d v="2031-04-19T00:00:00"/>
        <d v="2031-04-20T00:00:00"/>
        <d v="2031-04-21T00:00:00"/>
        <d v="2031-04-22T00:00:00"/>
        <d v="2031-04-23T00:00:00"/>
        <d v="2031-04-24T00:00:00"/>
        <d v="2031-04-25T00:00:00"/>
        <d v="2031-04-26T00:00:00"/>
        <d v="2031-04-27T00:00:00"/>
        <d v="2031-04-28T00:00:00"/>
        <d v="2031-04-29T00:00:00"/>
        <d v="2031-04-30T00:00:00"/>
        <d v="2031-05-01T00:00:00"/>
        <d v="2031-05-02T00:00:00"/>
        <d v="2031-05-03T00:00:00"/>
        <d v="2031-05-04T00:00:00"/>
        <d v="2031-05-05T00:00:00"/>
        <d v="2031-05-06T00:00:00"/>
        <d v="2031-05-07T00:00:00"/>
        <d v="2031-05-08T00:00:00"/>
        <d v="2031-05-09T00:00:00"/>
        <d v="2031-05-10T00:00:00"/>
        <d v="2031-05-11T00:00:00"/>
        <d v="2031-05-12T00:00:00"/>
        <d v="2031-05-13T00:00:00"/>
        <d v="2031-05-14T00:00:00"/>
        <d v="2031-05-15T00:00:00"/>
        <d v="2031-05-16T00:00:00"/>
        <d v="2031-05-17T00:00:00"/>
        <d v="2031-05-18T00:00:00"/>
        <d v="2031-05-19T00:00:00"/>
        <d v="2031-05-20T00:00:00"/>
        <d v="2031-05-21T00:00:00"/>
        <d v="2031-05-22T00:00:00"/>
        <d v="2031-05-23T00:00:00"/>
        <d v="2031-05-24T00:00:00"/>
        <d v="2031-05-25T00:00:00"/>
        <d v="2031-05-26T00:00:00"/>
        <d v="2031-05-27T00:00:00"/>
        <d v="2031-05-28T00:00:00"/>
        <d v="2031-05-29T00:00:00"/>
        <d v="2031-05-30T00:00:00"/>
        <d v="2031-05-31T00:00:00"/>
        <d v="2031-06-01T00:00:00"/>
        <d v="2031-06-02T00:00:00"/>
        <d v="2031-06-03T00:00:00"/>
        <d v="2031-06-04T00:00:00"/>
        <d v="2031-06-05T00:00:00"/>
        <d v="2031-06-06T00:00:00"/>
        <d v="2031-06-07T00:00:00"/>
        <d v="2031-06-08T00:00:00"/>
        <d v="2031-06-09T00:00:00"/>
        <d v="2031-06-10T00:00:00"/>
        <d v="2031-06-11T00:00:00"/>
        <d v="2031-06-12T00:00:00"/>
        <d v="2031-06-13T00:00:00"/>
        <d v="2031-06-14T00:00:00"/>
        <d v="2031-06-15T00:00:00"/>
        <d v="2031-06-16T00:00:00"/>
        <d v="2031-06-17T00:00:00"/>
        <d v="2031-06-18T00:00:00"/>
        <d v="2031-06-19T00:00:00"/>
        <d v="2031-06-20T00:00:00"/>
        <d v="2031-06-21T00:00:00"/>
        <d v="2031-06-22T00:00:00"/>
        <d v="2031-06-23T00:00:00"/>
        <d v="2031-06-24T00:00:00"/>
        <d v="2031-06-25T00:00:00"/>
        <d v="2031-06-26T00:00:00"/>
        <d v="2031-06-27T00:00:00"/>
        <d v="2031-06-28T00:00:00"/>
        <d v="2031-06-29T00:00:00"/>
        <d v="2031-06-30T00:00:00"/>
        <d v="2031-07-01T00:00:00"/>
        <d v="2031-07-02T00:00:00"/>
        <d v="2031-07-03T00:00:00"/>
        <d v="2031-07-04T00:00:00"/>
        <d v="2031-07-05T00:00:00"/>
        <d v="2031-07-06T00:00:00"/>
        <d v="2031-07-07T00:00:00"/>
        <d v="2031-07-08T00:00:00"/>
        <d v="2031-07-09T00:00:00"/>
        <d v="2031-07-10T00:00:00"/>
        <d v="2031-07-11T00:00:00"/>
        <d v="2031-07-12T00:00:00"/>
        <d v="2031-07-13T00:00:00"/>
        <d v="2031-07-14T00:00:00"/>
        <d v="2031-07-15T00:00:00"/>
        <d v="2031-07-16T00:00:00"/>
        <d v="2031-07-17T00:00:00"/>
        <d v="2031-07-18T00:00:00"/>
        <d v="2031-07-19T00:00:00"/>
        <d v="2031-07-20T00:00:00"/>
        <d v="2031-07-21T00:00:00"/>
        <d v="2031-07-22T00:00:00"/>
        <d v="2031-07-23T00:00:00"/>
        <d v="2031-07-24T00:00:00"/>
        <d v="2031-07-25T00:00:00"/>
        <d v="2031-07-26T00:00:00"/>
        <d v="2031-07-27T00:00:00"/>
        <d v="2031-07-28T00:00:00"/>
        <d v="2031-07-29T00:00:00"/>
        <d v="2031-07-30T00:00:00"/>
        <d v="2031-07-31T00:00:00"/>
        <d v="2031-08-01T00:00:00"/>
        <d v="2031-08-02T00:00:00"/>
        <d v="2031-08-03T00:00:00"/>
        <d v="2031-08-04T00:00:00"/>
        <d v="2031-08-05T00:00:00"/>
        <d v="2031-08-06T00:00:00"/>
        <d v="2031-08-07T00:00:00"/>
        <d v="2031-08-08T00:00:00"/>
        <d v="2031-08-09T00:00:00"/>
        <d v="2031-08-10T00:00:00"/>
        <d v="2031-08-11T00:00:00"/>
        <d v="2031-08-12T00:00:00"/>
        <d v="2031-08-13T00:00:00"/>
        <d v="2031-08-14T00:00:00"/>
        <d v="2031-08-15T00:00:00"/>
        <d v="2031-08-16T00:00:00"/>
        <d v="2031-08-17T00:00:00"/>
        <d v="2031-08-18T00:00:00"/>
        <d v="2031-08-19T00:00:00"/>
        <d v="2031-08-20T00:00:00"/>
        <d v="2031-08-21T00:00:00"/>
        <d v="2031-08-22T00:00:00"/>
        <d v="2031-08-23T00:00:00"/>
        <d v="2031-08-24T00:00:00"/>
        <d v="2031-08-25T00:00:00"/>
        <d v="2031-08-26T00:00:00"/>
        <d v="2031-08-27T00:00:00"/>
        <d v="2031-08-28T00:00:00"/>
        <d v="2031-08-29T00:00:00"/>
        <d v="2031-08-30T00:00:00"/>
        <d v="2031-08-31T00:00:00"/>
        <d v="2031-09-01T00:00:00"/>
        <d v="2031-09-02T00:00:00"/>
        <d v="2031-09-03T00:00:00"/>
        <d v="2031-09-04T00:00:00"/>
        <d v="2031-09-05T00:00:00"/>
        <d v="2031-09-06T00:00:00"/>
        <d v="2031-09-07T00:00:00"/>
        <d v="2031-09-08T00:00:00"/>
        <d v="2031-09-09T00:00:00"/>
        <d v="2031-09-10T00:00:00"/>
        <d v="2031-09-11T00:00:00"/>
        <d v="2031-09-12T00:00:00"/>
        <d v="2031-09-13T00:00:00"/>
        <d v="2031-09-14T00:00:00"/>
        <d v="2031-09-15T00:00:00"/>
        <d v="2031-09-16T00:00:00"/>
        <d v="2031-09-17T00:00:00"/>
        <d v="2031-09-18T00:00:00"/>
        <d v="2031-09-19T00:00:00"/>
        <d v="2031-09-20T00:00:00"/>
        <d v="2031-09-21T00:00:00"/>
        <d v="2031-09-22T00:00:00"/>
        <d v="2031-09-23T00:00:00"/>
        <d v="2031-09-24T00:00:00"/>
        <d v="2031-09-25T00:00:00"/>
        <d v="2031-09-26T00:00:00"/>
        <d v="2031-09-27T00:00:00"/>
        <d v="2031-09-28T00:00:00"/>
        <d v="2031-09-29T00:00:00"/>
        <d v="2031-09-30T00:00:00"/>
        <d v="2031-10-01T00:00:00"/>
        <d v="2031-10-02T00:00:00"/>
        <d v="2031-10-03T00:00:00"/>
        <d v="2031-10-04T00:00:00"/>
        <d v="2031-10-05T00:00:00"/>
        <d v="2031-10-06T00:00:00"/>
        <d v="2031-10-07T00:00:00"/>
        <d v="2031-10-08T00:00:00"/>
        <d v="2031-10-09T00:00:00"/>
        <d v="2031-10-10T00:00:00"/>
        <d v="2031-10-11T00:00:00"/>
        <d v="2031-10-12T00:00:00"/>
        <d v="2031-10-13T00:00:00"/>
        <d v="2031-10-14T00:00:00"/>
        <d v="2031-10-15T00:00:00"/>
        <d v="2031-10-16T00:00:00"/>
        <d v="2031-10-17T00:00:00"/>
        <d v="2031-10-18T00:00:00"/>
        <d v="2031-10-19T00:00:00"/>
        <d v="2031-10-20T00:00:00"/>
        <d v="2031-10-21T00:00:00"/>
        <d v="2031-10-22T00:00:00"/>
        <d v="2031-10-23T00:00:00"/>
        <d v="2031-10-24T00:00:00"/>
        <d v="2031-10-25T00:00:00"/>
        <d v="2031-10-26T00:00:00"/>
        <d v="2031-10-27T00:00:00"/>
        <d v="2031-10-28T00:00:00"/>
        <d v="2031-10-29T00:00:00"/>
        <d v="2031-10-30T00:00:00"/>
        <d v="2031-10-31T00:00:00"/>
        <d v="2031-11-01T00:00:00"/>
        <d v="2031-11-02T00:00:00"/>
        <d v="2031-11-03T00:00:00"/>
        <d v="2031-11-04T00:00:00"/>
        <d v="2031-11-05T00:00:00"/>
        <d v="2031-11-06T00:00:00"/>
        <d v="2031-11-07T00:00:00"/>
        <d v="2031-11-08T00:00:00"/>
        <d v="2031-11-09T00:00:00"/>
        <d v="2031-11-10T00:00:00"/>
        <d v="2031-11-11T00:00:00"/>
        <d v="2031-11-12T00:00:00"/>
        <d v="2031-11-13T00:00:00"/>
        <d v="2031-11-14T00:00:00"/>
        <d v="2031-11-15T00:00:00"/>
        <d v="2031-11-16T00:00:00"/>
        <d v="2031-11-17T00:00:00"/>
        <d v="2031-11-18T00:00:00"/>
        <d v="2031-11-19T00:00:00"/>
        <d v="2031-11-20T00:00:00"/>
        <d v="2031-11-21T00:00:00"/>
        <d v="2031-11-22T00:00:00"/>
        <d v="2031-11-23T00:00:00"/>
        <d v="2031-11-24T00:00:00"/>
        <d v="2031-11-25T00:00:00"/>
        <d v="2031-11-26T00:00:00"/>
        <d v="2031-11-27T00:00:00"/>
        <d v="2031-11-28T00:00:00"/>
        <d v="2031-11-29T00:00:00"/>
        <d v="2031-11-30T00:00:00"/>
        <d v="2031-12-01T00:00:00"/>
        <d v="2031-12-02T00:00:00"/>
        <d v="2031-12-03T00:00:00"/>
        <d v="2031-12-04T00:00:00"/>
        <d v="2031-12-05T00:00:00"/>
        <d v="2031-12-06T00:00:00"/>
        <d v="2031-12-07T00:00:00"/>
        <d v="2031-12-08T00:00:00"/>
        <d v="2031-12-09T00:00:00"/>
        <d v="2031-12-10T00:00:00"/>
        <d v="2031-12-11T00:00:00"/>
        <d v="2031-12-12T00:00:00"/>
        <d v="2031-12-13T00:00:00"/>
        <d v="2031-12-14T00:00:00"/>
        <d v="2031-12-15T00:00:00"/>
        <d v="2031-12-16T00:00:00"/>
        <d v="2031-12-17T00:00:00"/>
        <d v="2031-12-18T00:00:00"/>
        <d v="2031-12-19T00:00:00"/>
        <d v="2031-12-20T00:00:00"/>
        <d v="2031-12-21T00:00:00"/>
        <d v="2031-12-22T00:00:00"/>
        <d v="2031-12-23T00:00:00"/>
        <d v="2031-12-24T00:00:00"/>
        <d v="2031-12-25T00:00:00"/>
        <d v="2031-12-26T00:00:00"/>
        <d v="2031-12-27T00:00:00"/>
        <d v="2031-12-28T00:00:00"/>
        <d v="2031-12-29T00:00:00"/>
        <d v="2031-12-30T00:00:00"/>
        <d v="2031-12-31T00:00:00"/>
        <d v="2032-01-01T00:00:00"/>
        <d v="2032-01-02T00:00:00"/>
        <d v="2032-01-03T00:00:00"/>
        <d v="2032-01-04T00:00:00"/>
        <d v="2032-01-05T00:00:00"/>
        <d v="2032-01-06T00:00:00"/>
        <d v="2032-01-07T00:00:00"/>
        <d v="2032-01-08T00:00:00"/>
        <d v="2032-01-09T00:00:00"/>
        <d v="2032-01-10T00:00:00"/>
        <d v="2032-01-11T00:00:00"/>
        <d v="2032-01-12T00:00:00"/>
        <d v="2032-01-13T00:00:00"/>
        <d v="2032-01-14T00:00:00"/>
        <d v="2032-01-15T00:00:00"/>
        <d v="2032-01-16T00:00:00"/>
        <d v="2032-01-17T00:00:00"/>
        <d v="2032-01-18T00:00:00"/>
        <d v="2032-01-19T00:00:00"/>
        <d v="2032-01-20T00:00:00"/>
        <d v="2032-01-21T00:00:00"/>
        <d v="2032-01-22T00:00:00"/>
        <d v="2032-01-23T00:00:00"/>
        <d v="2032-01-24T00:00:00"/>
        <d v="2032-01-25T00:00:00"/>
        <d v="2032-01-26T00:00:00"/>
        <d v="2032-01-27T00:00:00"/>
        <d v="2032-01-28T00:00:00"/>
        <d v="2032-01-29T00:00:00"/>
        <d v="2032-01-30T00:00:00"/>
        <d v="2032-01-31T00:00:00"/>
        <d v="2032-02-01T00:00:00"/>
        <d v="2032-02-02T00:00:00"/>
        <d v="2032-02-03T00:00:00"/>
        <d v="2032-02-04T00:00:00"/>
        <d v="2032-02-05T00:00:00"/>
        <d v="2032-02-06T00:00:00"/>
        <d v="2032-02-07T00:00:00"/>
        <d v="2032-02-08T00:00:00"/>
        <d v="2032-02-09T00:00:00"/>
        <d v="2032-02-10T00:00:00"/>
        <d v="2032-02-11T00:00:00"/>
        <d v="2032-02-12T00:00:00"/>
        <d v="2032-02-13T00:00:00"/>
        <d v="2032-02-14T00:00:00"/>
        <d v="2032-02-15T00:00:00"/>
        <d v="2032-02-16T00:00:00"/>
        <d v="2032-02-17T00:00:00"/>
        <d v="2032-02-18T00:00:00"/>
        <d v="2032-02-19T00:00:00"/>
        <d v="2032-02-20T00:00:00"/>
        <d v="2032-02-21T00:00:00"/>
        <d v="2032-02-22T00:00:00"/>
        <d v="2032-02-23T00:00:00"/>
        <d v="2032-02-24T00:00:00"/>
        <d v="2032-02-25T00:00:00"/>
        <d v="2032-02-26T00:00:00"/>
        <d v="2032-02-27T00:00:00"/>
        <d v="2032-02-28T00:00:00"/>
        <d v="2032-02-29T00:00:00"/>
        <d v="2032-03-01T00:00:00"/>
        <d v="2032-03-02T00:00:00"/>
        <d v="2032-03-03T00:00:00"/>
        <d v="2032-03-04T00:00:00"/>
        <d v="2032-03-05T00:00:00"/>
        <d v="2032-03-06T00:00:00"/>
        <d v="2032-03-07T00:00:00"/>
        <d v="2032-03-08T00:00:00"/>
        <d v="2032-03-09T00:00:00"/>
        <d v="2032-03-10T00:00:00"/>
        <d v="2032-03-11T00:00:00"/>
        <d v="2032-03-12T00:00:00"/>
        <d v="2032-03-13T00:00:00"/>
        <d v="2032-03-14T00:00:00"/>
        <d v="2032-03-15T00:00:00"/>
        <d v="2032-03-16T00:00:00"/>
        <d v="2032-03-17T00:00:00"/>
        <d v="2032-03-18T00:00:00"/>
        <d v="2032-03-19T00:00:00"/>
        <d v="2032-03-20T00:00:00"/>
        <d v="2032-03-21T00:00:00"/>
        <d v="2032-03-22T00:00:00"/>
        <d v="2032-03-23T00:00:00"/>
        <d v="2032-03-24T00:00:00"/>
        <d v="2032-03-25T00:00:00"/>
        <d v="2032-03-26T00:00:00"/>
        <d v="2032-03-27T00:00:00"/>
        <d v="2032-03-28T00:00:00"/>
        <d v="2032-03-29T00:00:00"/>
        <d v="2032-03-30T00:00:00"/>
        <d v="2032-03-31T00:00:00"/>
        <d v="2032-04-01T00:00:00"/>
        <d v="2032-04-02T00:00:00"/>
        <d v="2032-04-03T00:00:00"/>
        <d v="2032-04-04T00:00:00"/>
        <d v="2032-04-05T00:00:00"/>
        <d v="2032-04-06T00:00:00"/>
        <d v="2032-04-07T00:00:00"/>
        <d v="2032-04-08T00:00:00"/>
        <d v="2032-04-09T00:00:00"/>
        <d v="2032-04-10T00:00:00"/>
        <d v="2032-04-11T00:00:00"/>
        <d v="2032-04-12T00:00:00"/>
        <d v="2032-04-13T00:00:00"/>
        <d v="2032-04-14T00:00:00"/>
        <d v="2032-04-15T00:00:00"/>
        <d v="2032-04-16T00:00:00"/>
        <d v="2032-04-17T00:00:00"/>
        <d v="2032-04-18T00:00:00"/>
        <d v="2032-04-19T00:00:00"/>
        <d v="2032-04-20T00:00:00"/>
        <d v="2032-04-21T00:00:00"/>
        <d v="2032-04-22T00:00:00"/>
        <d v="2032-04-23T00:00:00"/>
        <d v="2032-04-24T00:00:00"/>
        <d v="2032-04-25T00:00:00"/>
        <d v="2032-04-26T00:00:00"/>
        <d v="2032-04-27T00:00:00"/>
        <d v="2032-04-28T00:00:00"/>
        <d v="2032-04-29T00:00:00"/>
        <d v="2032-04-30T00:00:00"/>
        <d v="2032-05-01T00:00:00"/>
        <d v="2032-05-02T00:00:00"/>
        <d v="2032-05-03T00:00:00"/>
        <d v="2032-05-04T00:00:00"/>
        <d v="2032-05-05T00:00:00"/>
        <d v="2032-05-06T00:00:00"/>
        <d v="2032-05-08T00:00:00"/>
        <d v="2032-05-09T00:00:00"/>
        <d v="2032-05-10T00:00:00"/>
        <d v="2032-05-11T00:00:00"/>
        <d v="2032-05-12T00:00:00"/>
        <d v="2032-05-13T00:00:00"/>
        <d v="2032-05-14T00:00:00"/>
        <d v="2032-05-15T00:00:00"/>
        <d v="2032-05-16T00:00:00"/>
        <d v="2032-05-17T00:00:00"/>
        <d v="2032-05-18T00:00:00"/>
        <d v="2032-05-19T00:00:00"/>
        <d v="2032-05-20T00:00:00"/>
        <d v="2032-05-21T00:00:00"/>
        <d v="2032-05-22T00:00:00"/>
        <d v="2032-05-23T00:00:00"/>
        <d v="2032-05-24T00:00:00"/>
        <d v="2032-05-25T00:00:00"/>
        <d v="2032-05-26T00:00:00"/>
        <d v="2032-05-27T00:00:00"/>
        <d v="2032-05-28T00:00:00"/>
        <d v="2032-05-29T00:00:00"/>
        <d v="2032-05-30T00:00:00"/>
        <d v="2032-05-31T00:00:00"/>
        <d v="2032-06-01T00:00:00"/>
        <d v="2032-06-02T00:00:00"/>
        <d v="2032-06-03T00:00:00"/>
        <d v="2032-06-04T00:00:00"/>
        <d v="2032-06-05T00:00:00"/>
        <d v="2032-06-06T00:00:00"/>
        <d v="2032-06-07T00:00:00"/>
        <d v="2032-06-08T00:00:00"/>
        <d v="2032-06-09T00:00:00"/>
        <d v="2032-06-10T00:00:00"/>
        <d v="2032-06-11T00:00:00"/>
        <d v="2032-06-12T00:00:00"/>
        <d v="2032-06-13T00:00:00"/>
        <d v="2032-06-14T00:00:00"/>
        <d v="2032-06-15T00:00:00"/>
        <d v="2032-06-16T00:00:00"/>
        <d v="2032-06-17T00:00:00"/>
        <d v="2032-06-18T00:00:00"/>
        <d v="2032-06-19T00:00:00"/>
        <d v="2032-06-20T00:00:00"/>
        <d v="2032-06-21T00:00:00"/>
        <d v="2032-06-22T00:00:00"/>
        <d v="2032-06-23T00:00:00"/>
        <d v="2032-06-24T00:00:00"/>
        <d v="2032-06-25T00:00:00"/>
        <d v="2032-06-26T00:00:00"/>
        <d v="2032-06-27T00:00:00"/>
        <d v="2032-06-28T00:00:00"/>
        <d v="2032-06-29T00:00:00"/>
        <d v="2032-06-30T00:00:00"/>
        <d v="2032-07-01T00:00:00"/>
        <d v="2032-07-02T00:00:00"/>
        <d v="2032-07-03T00:00:00"/>
        <d v="2032-07-04T00:00:00"/>
        <d v="2032-07-05T00:00:00"/>
        <d v="2032-07-06T00:00:00"/>
        <d v="2032-07-07T00:00:00"/>
        <d v="2032-07-08T00:00:00"/>
        <d v="2032-07-09T00:00:00"/>
        <d v="2032-07-10T00:00:00"/>
        <d v="2032-07-11T00:00:00"/>
        <d v="2032-07-12T00:00:00"/>
        <d v="2032-07-13T00:00:00"/>
        <d v="2032-07-14T00:00:00"/>
        <d v="2032-07-15T00:00:00"/>
        <d v="2032-07-16T00:00:00"/>
        <d v="2032-07-17T00:00:00"/>
        <d v="2032-07-18T00:00:00"/>
        <d v="2032-07-19T00:00:00"/>
        <d v="2032-07-20T00:00:00"/>
        <d v="2032-07-21T00:00:00"/>
        <d v="2032-07-22T00:00:00"/>
        <d v="2032-07-23T00:00:00"/>
        <d v="2032-07-24T00:00:00"/>
        <d v="2032-07-25T00:00:00"/>
        <d v="2032-07-26T00:00:00"/>
        <d v="2032-07-27T00:00:00"/>
        <d v="2032-07-28T00:00:00"/>
        <d v="2032-07-29T00:00:00"/>
        <d v="2032-07-30T00:00:00"/>
        <d v="2032-07-31T00:00:00"/>
        <d v="2032-08-01T00:00:00"/>
        <d v="2032-08-02T00:00:00"/>
        <d v="2032-08-03T00:00:00"/>
        <d v="2032-08-04T00:00:00"/>
        <d v="2032-08-05T00:00:00"/>
        <d v="2032-08-06T00:00:00"/>
        <d v="2032-08-07T00:00:00"/>
        <d v="2032-08-08T00:00:00"/>
        <d v="2032-08-09T00:00:00"/>
        <d v="2032-08-10T00:00:00"/>
        <d v="2032-08-11T00:00:00"/>
        <d v="2032-08-12T00:00:00"/>
        <d v="2032-08-13T00:00:00"/>
        <d v="2032-08-14T00:00:00"/>
        <d v="2032-08-15T00:00:00"/>
        <d v="2032-08-16T00:00:00"/>
        <d v="2032-08-17T00:00:00"/>
        <d v="2032-08-18T00:00:00"/>
        <d v="2032-08-19T00:00:00"/>
        <d v="2032-08-20T00:00:00"/>
        <d v="2032-08-21T00:00:00"/>
        <d v="2032-08-22T00:00:00"/>
        <d v="2032-08-23T00:00:00"/>
        <d v="2032-08-24T00:00:00"/>
        <d v="2032-08-25T00:00:00"/>
        <d v="2032-08-26T00:00:00"/>
        <d v="2032-08-27T00:00:00"/>
        <d v="2032-08-28T00:00:00"/>
        <d v="2032-08-29T00:00:00"/>
        <d v="2032-08-30T00:00:00"/>
        <d v="2032-08-31T00:00:00"/>
        <d v="2032-09-01T00:00:00"/>
        <d v="2032-09-02T00:00:00"/>
        <d v="2032-09-03T00:00:00"/>
        <d v="2032-09-04T00:00:00"/>
        <d v="2032-09-05T00:00:00"/>
        <d v="2032-09-06T00:00:00"/>
        <d v="2032-09-07T00:00:00"/>
        <d v="2032-09-08T00:00:00"/>
        <d v="2032-09-09T00:00:00"/>
        <d v="2032-09-10T00:00:00"/>
        <d v="2032-09-11T00:00:00"/>
        <d v="2032-09-12T00:00:00"/>
        <d v="2032-09-13T00:00:00"/>
        <d v="2032-09-14T00:00:00"/>
        <d v="2032-09-15T00:00:00"/>
        <d v="2032-09-16T00:00:00"/>
        <d v="2032-09-17T00:00:00"/>
        <d v="2032-09-18T00:00:00"/>
        <d v="2032-09-19T00:00:00"/>
        <d v="2032-09-20T00:00:00"/>
        <d v="2032-09-21T00:00:00"/>
        <d v="2032-09-22T00:00:00"/>
        <d v="2032-09-23T00:00:00"/>
        <d v="2032-09-24T00:00:00"/>
        <d v="2032-09-25T00:00:00"/>
        <d v="2032-09-26T00:00:00"/>
        <d v="2032-09-27T00:00:00"/>
        <d v="2032-09-28T00:00:00"/>
        <d v="2032-09-29T00:00:00"/>
        <d v="2032-09-30T00:00:00"/>
        <d v="2032-10-01T00:00:00"/>
        <d v="2032-10-02T00:00:00"/>
        <d v="2032-10-03T00:00:00"/>
        <d v="2032-10-04T00:00:00"/>
        <d v="2032-10-05T00:00:00"/>
        <d v="2032-10-06T00:00:00"/>
        <d v="2032-10-07T00:00:00"/>
        <d v="2032-10-08T00:00:00"/>
        <d v="2032-10-09T00:00:00"/>
        <d v="2032-10-10T00:00:00"/>
        <d v="2032-10-11T00:00:00"/>
        <d v="2032-10-12T00:00:00"/>
        <d v="2032-10-13T00:00:00"/>
        <d v="2032-10-14T00:00:00"/>
        <d v="2032-10-15T00:00:00"/>
        <d v="2032-10-16T00:00:00"/>
        <d v="2032-10-17T00:00:00"/>
        <d v="2032-10-18T00:00:00"/>
        <d v="2032-10-19T00:00:00"/>
        <d v="2032-10-20T00:00:00"/>
        <d v="2032-10-21T00:00:00"/>
        <d v="2032-10-22T00:00:00"/>
        <d v="2032-10-23T00:00:00"/>
        <d v="2032-10-24T00:00:00"/>
        <d v="2032-10-25T00:00:00"/>
        <d v="2032-10-26T00:00:00"/>
        <d v="2032-10-27T00:00:00"/>
        <d v="2032-10-28T00:00:00"/>
        <d v="2032-10-29T00:00:00"/>
        <d v="2032-10-30T00:00:00"/>
        <d v="2032-10-31T00:00:00"/>
        <d v="2032-11-01T00:00:00"/>
        <d v="2032-11-02T00:00:00"/>
        <d v="2032-11-03T00:00:00"/>
        <d v="2032-11-04T00:00:00"/>
        <d v="2032-11-05T00:00:00"/>
        <d v="2032-11-06T00:00:00"/>
        <d v="2032-11-07T00:00:00"/>
        <d v="2032-11-08T00:00:00"/>
        <d v="2032-11-09T00:00:00"/>
        <d v="2032-11-10T00:00:00"/>
        <d v="2032-11-11T00:00:00"/>
        <d v="2032-11-12T00:00:00"/>
        <d v="2032-11-13T00:00:00"/>
        <d v="2032-11-14T00:00:00"/>
        <d v="2032-11-15T00:00:00"/>
        <d v="2032-11-16T00:00:00"/>
        <d v="2032-11-17T00:00:00"/>
        <d v="2032-11-18T00:00:00"/>
        <d v="2032-11-19T00:00:00"/>
        <d v="2032-11-20T00:00:00"/>
        <d v="2032-11-21T00:00:00"/>
        <d v="2032-11-22T00:00:00"/>
        <d v="2032-11-23T00:00:00"/>
        <d v="2032-11-24T00:00:00"/>
        <d v="2032-11-25T00:00:00"/>
        <d v="2032-11-26T00:00:00"/>
        <d v="2032-11-27T00:00:00"/>
        <d v="2032-11-28T00:00:00"/>
        <d v="2032-11-29T00:00:00"/>
        <d v="2032-11-30T00:00:00"/>
        <d v="2032-12-01T00:00:00"/>
        <d v="2032-12-02T00:00:00"/>
        <d v="2032-12-03T00:00:00"/>
        <d v="2032-12-04T00:00:00"/>
        <d v="2032-12-05T00:00:00"/>
        <d v="2032-12-06T00:00:00"/>
        <d v="2032-12-07T00:00:00"/>
        <d v="2032-12-08T00:00:00"/>
        <d v="2032-12-09T00:00:00"/>
        <d v="2032-12-10T00:00:00"/>
        <d v="2032-12-11T00:00:00"/>
        <d v="2032-12-12T00:00:00"/>
        <d v="2032-12-13T00:00:00"/>
        <d v="2032-12-14T00:00:00"/>
        <d v="2032-12-15T00:00:00"/>
        <d v="2032-12-16T00:00:00"/>
        <d v="2032-12-17T00:00:00"/>
        <d v="2032-12-18T00:00:00"/>
        <d v="2032-12-19T00:00:00"/>
        <d v="2032-12-20T00:00:00"/>
        <d v="2032-12-21T00:00:00"/>
        <d v="2032-12-22T00:00:00"/>
        <d v="2032-12-23T00:00:00"/>
        <d v="2032-12-24T00:00:00"/>
        <d v="2032-12-25T00:00:00"/>
        <d v="2032-12-26T00:00:00"/>
        <d v="2032-12-27T00:00:00"/>
        <d v="2032-12-28T00:00:00"/>
        <d v="2032-12-29T00:00:00"/>
        <d v="2032-12-30T00:00:00"/>
        <d v="2032-12-31T00:00:00"/>
        <d v="2033-01-01T00:00:00"/>
        <d v="2033-01-02T00:00:00"/>
        <d v="2033-01-03T00:00:00"/>
        <d v="2033-01-04T00:00:00"/>
        <d v="2033-01-05T00:00:00"/>
        <d v="2033-01-06T00:00:00"/>
        <d v="2033-01-07T00:00:00"/>
        <d v="2033-01-08T00:00:00"/>
        <d v="2033-01-09T00:00:00"/>
        <d v="2033-01-10T00:00:00"/>
        <d v="2033-01-11T00:00:00"/>
        <d v="2033-01-12T00:00:00"/>
        <d v="2033-01-13T00:00:00"/>
        <d v="2033-01-14T00:00:00"/>
        <d v="2033-01-15T00:00:00"/>
        <d v="2033-01-16T00:00:00"/>
        <d v="2033-01-17T00:00:00"/>
        <d v="2033-01-18T00:00:00"/>
        <d v="2033-01-19T00:00:00"/>
        <d v="2033-01-20T00:00:00"/>
        <d v="2033-01-21T00:00:00"/>
        <d v="2033-01-22T00:00:00"/>
        <d v="2033-01-23T00:00:00"/>
        <d v="2033-01-24T00:00:00"/>
        <d v="2033-01-25T00:00:00"/>
        <d v="2033-01-26T00:00:00"/>
        <d v="2033-01-27T00:00:00"/>
        <d v="2033-01-28T00:00:00"/>
        <d v="2033-01-29T00:00:00"/>
        <d v="2033-01-30T00:00:00"/>
        <d v="2033-01-31T00:00:00"/>
        <d v="2033-02-01T00:00:00"/>
        <d v="2033-02-02T00:00:00"/>
        <d v="2033-02-03T00:00:00"/>
        <d v="2033-02-04T00:00:00"/>
        <d v="2033-02-05T00:00:00"/>
        <d v="2033-02-06T00:00:00"/>
        <d v="2033-02-07T00:00:00"/>
        <d v="2033-02-08T00:00:00"/>
        <d v="2033-02-09T00:00:00"/>
        <d v="2033-02-10T00:00:00"/>
        <d v="2033-02-11T00:00:00"/>
        <d v="2033-02-12T00:00:00"/>
        <d v="2033-02-13T00:00:00"/>
        <d v="2033-02-14T00:00:00"/>
        <d v="2033-02-15T00:00:00"/>
        <d v="2033-02-16T00:00:00"/>
        <d v="2033-02-17T00:00:00"/>
        <d v="2033-02-18T00:00:00"/>
        <d v="2033-02-19T00:00:00"/>
        <d v="2033-02-20T00:00:00"/>
        <d v="2033-02-21T00:00:00"/>
        <d v="2033-02-22T00:00:00"/>
        <d v="2033-02-23T00:00:00"/>
        <d v="2033-02-24T00:00:00"/>
        <d v="2033-02-25T00:00:00"/>
        <d v="2033-02-26T00:00:00"/>
        <d v="2033-02-27T00:00:00"/>
        <d v="2033-02-28T00:00:00"/>
        <d v="2033-03-01T00:00:00"/>
        <d v="2033-03-02T00:00:00"/>
        <d v="2033-03-03T00:00:00"/>
        <d v="2033-03-04T00:00:00"/>
        <d v="2033-03-05T00:00:00"/>
        <d v="2033-03-06T00:00:00"/>
        <d v="2033-03-07T00:00:00"/>
        <d v="2033-03-08T00:00:00"/>
        <d v="2033-03-09T00:00:00"/>
        <d v="2033-03-10T00:00:00"/>
        <d v="2033-03-11T00:00:00"/>
        <d v="2033-03-12T00:00:00"/>
        <d v="2033-03-13T00:00:00"/>
        <d v="2033-03-14T00:00:00"/>
        <d v="2033-03-15T00:00:00"/>
        <d v="2033-03-16T00:00:00"/>
        <d v="2033-03-17T00:00:00"/>
        <d v="2033-03-18T00:00:00"/>
        <d v="2033-03-19T00:00:00"/>
        <d v="2033-03-20T00:00:00"/>
        <d v="2033-03-21T00:00:00"/>
        <d v="2033-03-22T00:00:00"/>
        <d v="2033-03-23T00:00:00"/>
        <d v="2033-03-24T00:00:00"/>
        <d v="2033-03-25T00:00:00"/>
        <d v="2033-03-26T00:00:00"/>
        <d v="2033-03-27T00:00:00"/>
        <d v="2033-03-28T00:00:00"/>
        <d v="2033-03-29T00:00:00"/>
        <d v="2033-03-30T00:00:00"/>
        <d v="2033-03-31T00:00:00"/>
        <d v="2033-04-01T00:00:00"/>
        <d v="2033-04-02T00:00:00"/>
        <d v="2033-04-03T00:00:00"/>
        <d v="2033-04-04T00:00:00"/>
        <d v="2033-04-05T00:00:00"/>
        <d v="2033-04-06T00:00:00"/>
        <d v="2033-04-07T00:00:00"/>
        <d v="2033-04-08T00:00:00"/>
        <d v="2033-04-09T00:00:00"/>
        <d v="2033-04-10T00:00:00"/>
        <d v="2033-04-11T00:00:00"/>
        <d v="2033-04-12T00:00:00"/>
        <d v="2033-04-13T00:00:00"/>
        <d v="2033-04-14T00:00:00"/>
        <d v="2033-04-15T00:00:00"/>
        <d v="2033-04-16T00:00:00"/>
        <d v="2033-04-17T00:00:00"/>
        <d v="2033-04-18T00:00:00"/>
        <d v="2033-04-19T00:00:00"/>
        <d v="2033-04-20T00:00:00"/>
        <d v="2033-04-21T00:00:00"/>
        <d v="2033-04-22T00:00:00"/>
        <d v="2033-04-23T00:00:00"/>
        <d v="2033-04-24T00:00:00"/>
        <d v="2033-04-25T00:00:00"/>
        <d v="2033-04-26T00:00:00"/>
        <d v="2033-04-27T00:00:00"/>
        <d v="2033-04-28T00:00:00"/>
        <d v="2033-04-29T00:00:00"/>
        <d v="2033-04-30T00:00:00"/>
        <d v="2033-05-01T00:00:00"/>
        <d v="2033-05-02T00:00:00"/>
        <d v="2033-05-03T00:00:00"/>
        <d v="2033-05-04T00:00:00"/>
        <d v="2033-05-05T00:00:00"/>
        <d v="2033-05-06T00:00:00"/>
        <d v="2033-05-07T00:00:00"/>
        <d v="2033-05-08T00:00:00"/>
        <d v="2033-05-09T00:00:00"/>
        <d v="2033-05-10T00:00:00"/>
        <d v="2033-05-11T00:00:00"/>
        <d v="2033-05-12T00:00:00"/>
        <d v="2033-05-13T00:00:00"/>
        <d v="2033-05-14T00:00:00"/>
        <d v="2033-05-15T00:00:00"/>
        <d v="2033-05-16T00:00:00"/>
        <d v="2033-05-17T00:00:00"/>
        <d v="2033-05-18T00:00:00"/>
        <d v="2033-05-19T00:00:00"/>
        <d v="2033-05-20T00:00:00"/>
        <d v="2033-05-21T00:00:00"/>
        <d v="2033-05-22T00:00:00"/>
        <d v="2033-05-23T00:00:00"/>
        <d v="2033-05-24T00:00:00"/>
        <d v="2033-05-25T00:00:00"/>
        <d v="2033-05-26T00:00:00"/>
        <d v="2033-05-27T00:00:00"/>
        <d v="2033-05-28T00:00:00"/>
        <d v="2033-05-29T00:00:00"/>
        <d v="2033-05-30T00:00:00"/>
        <d v="2033-05-31T00:00:00"/>
        <d v="2033-06-01T00:00:00"/>
        <d v="2033-06-02T00:00:00"/>
        <d v="2033-06-03T00:00:00"/>
        <d v="2033-06-04T00:00:00"/>
        <d v="2033-06-05T00:00:00"/>
        <d v="2033-06-06T00:00:00"/>
        <d v="2033-06-07T00:00:00"/>
        <d v="2033-06-08T00:00:00"/>
        <d v="2033-06-09T00:00:00"/>
        <d v="2033-06-10T00:00:00"/>
        <d v="2033-06-11T00:00:00"/>
        <d v="2033-06-12T00:00:00"/>
        <d v="2033-06-13T00:00:00"/>
        <d v="2033-06-14T00:00:00"/>
        <d v="2033-06-15T00:00:00"/>
        <d v="2033-06-16T00:00:00"/>
        <d v="2033-06-17T00:00:00"/>
        <d v="2033-06-18T00:00:00"/>
        <d v="2033-06-19T00:00:00"/>
        <d v="2033-06-20T00:00:00"/>
        <d v="2033-06-21T00:00:00"/>
        <d v="2033-06-22T00:00:00"/>
        <d v="2033-06-23T00:00:00"/>
        <d v="2033-06-24T00:00:00"/>
        <d v="2033-06-25T00:00:00"/>
        <d v="2033-06-26T00:00:00"/>
        <d v="2033-06-27T00:00:00"/>
        <d v="2033-06-28T00:00:00"/>
        <d v="2033-06-29T00:00:00"/>
        <d v="2033-06-30T00:00:00"/>
        <d v="2033-07-01T00:00:00"/>
        <d v="2033-07-02T00:00:00"/>
        <d v="2033-07-03T00:00:00"/>
        <d v="2033-07-04T00:00:00"/>
        <d v="2033-07-05T00:00:00"/>
        <d v="2033-07-06T00:00:00"/>
        <d v="2033-07-07T00:00:00"/>
        <d v="2033-07-08T00:00:00"/>
        <d v="2033-07-09T00:00:00"/>
        <d v="2033-07-10T00:00:00"/>
        <d v="2033-07-11T00:00:00"/>
        <d v="2033-07-12T00:00:00"/>
        <d v="2033-07-13T00:00:00"/>
        <d v="2033-07-14T00:00:00"/>
        <d v="2033-07-15T00:00:00"/>
        <d v="2033-07-16T00:00:00"/>
        <d v="2033-07-17T00:00:00"/>
        <d v="2033-07-18T00:00:00"/>
        <d v="2033-07-19T00:00:00"/>
        <d v="2033-07-20T00:00:00"/>
        <d v="2033-07-21T00:00:00"/>
        <d v="2033-07-22T00:00:00"/>
        <d v="2033-07-23T00:00:00"/>
        <d v="2033-07-24T00:00:00"/>
        <d v="2033-07-25T00:00:00"/>
        <d v="2033-07-26T00:00:00"/>
        <d v="2033-07-27T00:00:00"/>
        <d v="2033-07-28T00:00:00"/>
        <d v="2033-07-29T00:00:00"/>
        <d v="2033-07-30T00:00:00"/>
        <d v="2033-07-31T00:00:00"/>
        <d v="2033-08-01T00:00:00"/>
        <d v="2033-08-02T00:00:00"/>
        <d v="2033-08-03T00:00:00"/>
        <d v="2033-08-04T00:00:00"/>
        <d v="2033-08-05T00:00:00"/>
        <d v="2033-08-06T00:00:00"/>
        <d v="2033-08-07T00:00:00"/>
        <d v="2033-08-08T00:00:00"/>
        <d v="2033-08-09T00:00:00"/>
        <d v="2033-08-10T00:00:00"/>
        <d v="2033-08-11T00:00:00"/>
        <d v="2033-08-12T00:00:00"/>
        <d v="2033-08-13T00:00:00"/>
        <d v="2033-08-14T00:00:00"/>
        <d v="2033-08-15T00:00:00"/>
        <d v="2033-08-16T00:00:00"/>
        <d v="2033-08-17T00:00:00"/>
        <d v="2033-08-18T00:00:00"/>
        <d v="2033-08-19T00:00:00"/>
        <d v="2033-08-20T00:00:00"/>
        <d v="2033-08-21T00:00:00"/>
        <d v="2033-08-22T00:00:00"/>
        <d v="2033-08-23T00:00:00"/>
        <d v="2033-08-24T00:00:00"/>
        <d v="2033-08-25T00:00:00"/>
        <d v="2033-08-26T00:00:00"/>
        <d v="2033-08-27T00:00:00"/>
        <d v="2033-08-28T00:00:00"/>
        <d v="2033-08-29T00:00:00"/>
        <d v="2033-08-30T00:00:00"/>
        <d v="2033-08-31T00:00:00"/>
        <d v="2033-09-01T00:00:00"/>
        <d v="2033-09-02T00:00:00"/>
        <d v="2033-09-03T00:00:00"/>
        <d v="2033-09-04T00:00:00"/>
        <d v="2033-09-05T00:00:00"/>
        <d v="2033-09-06T00:00:00"/>
        <d v="2033-09-07T00:00:00"/>
        <d v="2033-09-08T00:00:00"/>
        <d v="2033-09-09T00:00:00"/>
        <d v="2033-09-10T00:00:00"/>
        <d v="2033-09-11T00:00:00"/>
        <d v="2033-09-12T00:00:00"/>
        <d v="2033-09-13T00:00:00"/>
        <d v="2033-09-14T00:00:00"/>
        <d v="2033-09-15T00:00:00"/>
        <d v="2033-09-16T00:00:00"/>
        <d v="2033-09-17T00:00:00"/>
        <d v="2033-09-18T00:00:00"/>
        <d v="2033-09-19T00:00:00"/>
        <d v="2033-09-20T00:00:00"/>
        <d v="2033-09-21T00:00:00"/>
        <d v="2033-09-22T00:00:00"/>
        <d v="2033-09-23T00:00:00"/>
        <d v="2033-09-24T00:00:00"/>
        <d v="2033-09-25T00:00:00"/>
        <d v="2033-09-26T00:00:00"/>
        <d v="2033-09-27T00:00:00"/>
        <d v="2033-09-28T00:00:00"/>
        <d v="2033-09-29T00:00:00"/>
        <d v="2033-09-30T00:00:00"/>
        <d v="2033-10-01T00:00:00"/>
        <d v="2033-10-02T00:00:00"/>
        <d v="2033-10-03T00:00:00"/>
        <d v="2033-10-04T00:00:00"/>
        <d v="2033-10-05T00:00:00"/>
        <d v="2033-10-06T00:00:00"/>
        <d v="2033-10-07T00:00:00"/>
        <d v="2033-10-08T00:00:00"/>
        <d v="2033-10-09T00:00:00"/>
        <d v="2033-10-10T00:00:00"/>
        <d v="2033-10-11T00:00:00"/>
        <d v="2033-10-12T00:00:00"/>
        <d v="2033-10-13T00:00:00"/>
        <d v="2033-10-14T00:00:00"/>
        <d v="2033-10-15T00:00:00"/>
        <d v="2033-10-16T00:00:00"/>
        <d v="2033-10-17T00:00:00"/>
        <d v="2033-10-18T00:00:00"/>
        <d v="2033-10-19T00:00:00"/>
        <d v="2033-10-20T00:00:00"/>
        <d v="2033-10-21T00:00:00"/>
        <d v="2033-10-22T00:00:00"/>
        <d v="2033-10-23T00:00:00"/>
        <d v="2033-10-24T00:00:00"/>
        <d v="2033-10-25T00:00:00"/>
        <d v="2033-10-26T00:00:00"/>
        <d v="2033-10-27T00:00:00"/>
        <d v="2033-10-28T00:00:00"/>
        <d v="2033-10-29T00:00:00"/>
        <d v="2033-10-30T00:00:00"/>
        <d v="2033-10-31T00:00:00"/>
        <d v="2033-11-01T00:00:00"/>
        <d v="2033-11-02T00:00:00"/>
        <d v="2033-11-03T00:00:00"/>
        <d v="2033-11-04T00:00:00"/>
        <d v="2033-11-05T00:00:00"/>
        <d v="2033-11-06T00:00:00"/>
        <d v="2033-11-07T00:00:00"/>
        <d v="2033-11-08T00:00:00"/>
        <d v="2033-11-09T00:00:00"/>
        <d v="2033-11-10T00:00:00"/>
        <d v="2033-11-11T00:00:00"/>
        <d v="2033-11-12T00:00:00"/>
        <d v="2033-11-13T00:00:00"/>
        <d v="2033-11-14T00:00:00"/>
        <d v="2033-11-15T00:00:00"/>
        <d v="2033-11-16T00:00:00"/>
        <d v="2033-11-17T00:00:00"/>
        <d v="2033-11-18T00:00:00"/>
        <d v="2033-11-19T00:00:00"/>
        <d v="2033-11-20T00:00:00"/>
        <d v="2033-11-21T00:00:00"/>
        <d v="2033-11-22T00:00:00"/>
        <d v="2033-11-23T00:00:00"/>
        <d v="2033-11-24T00:00:00"/>
        <d v="2033-11-25T00:00:00"/>
        <d v="2033-11-26T00:00:00"/>
        <d v="2033-11-27T00:00:00"/>
        <d v="2033-11-28T00:00:00"/>
        <d v="2033-11-29T00:00:00"/>
        <d v="2033-11-30T00:00:00"/>
        <d v="2033-12-01T00:00:00"/>
        <d v="2033-12-02T00:00:00"/>
        <d v="2033-12-03T00:00:00"/>
        <d v="2033-12-04T00:00:00"/>
        <d v="2033-12-05T00:00:00"/>
        <d v="2033-12-06T00:00:00"/>
        <d v="2033-12-07T00:00:00"/>
        <d v="2033-12-08T00:00:00"/>
        <d v="2033-12-09T00:00:00"/>
        <d v="2033-12-10T00:00:00"/>
        <d v="2033-12-11T00:00:00"/>
        <d v="2033-12-12T00:00:00"/>
        <d v="2033-12-13T00:00:00"/>
        <d v="2033-12-14T00:00:00"/>
        <d v="2033-12-15T00:00:00"/>
        <d v="2033-12-16T00:00:00"/>
        <d v="2033-12-17T00:00:00"/>
        <d v="2033-12-18T00:00:00"/>
        <d v="2033-12-19T00:00:00"/>
        <d v="2033-12-20T00:00:00"/>
        <d v="2033-12-21T00:00:00"/>
        <d v="2033-12-22T00:00:00"/>
        <d v="2033-12-23T00:00:00"/>
        <d v="2033-12-24T00:00:00"/>
        <d v="2033-12-25T00:00:00"/>
        <d v="2033-12-26T00:00:00"/>
        <d v="2033-12-27T00:00:00"/>
        <d v="2033-12-28T00:00:00"/>
        <d v="2033-12-29T00:00:00"/>
        <d v="2033-12-30T00:00:00"/>
        <d v="2033-12-31T00:00:00"/>
        <d v="2034-01-01T00:00:00"/>
        <d v="2034-01-02T00:00:00"/>
        <d v="2034-01-03T00:00:00"/>
        <d v="2034-01-04T00:00:00"/>
        <d v="2034-01-05T00:00:00"/>
        <d v="2034-01-06T00:00:00"/>
        <d v="2034-01-07T00:00:00"/>
        <d v="2034-01-08T00:00:00"/>
        <d v="2034-01-09T00:00:00"/>
        <d v="2034-01-10T00:00:00"/>
        <d v="2034-01-11T00:00:00"/>
        <d v="2034-01-12T00:00:00"/>
        <d v="2034-01-13T00:00:00"/>
        <d v="2034-01-14T00:00:00"/>
        <d v="2034-01-15T00:00:00"/>
        <d v="2034-01-16T00:00:00"/>
        <d v="2034-01-17T00:00:00"/>
        <d v="2034-01-18T00:00:00"/>
        <d v="2034-01-19T00:00:00"/>
        <d v="2034-01-20T00:00:00"/>
        <d v="2034-01-21T00:00:00"/>
        <d v="2034-01-22T00:00:00"/>
        <d v="2034-01-23T00:00:00"/>
        <d v="2034-01-24T00:00:00"/>
        <d v="2034-01-25T00:00:00"/>
        <d v="2034-01-26T00:00:00"/>
        <d v="2034-01-27T00:00:00"/>
        <d v="2034-01-28T00:00:00"/>
        <d v="2034-01-29T00:00:00"/>
        <d v="2034-01-30T00:00:00"/>
        <d v="2034-01-31T00:00:00"/>
        <d v="2034-02-01T00:00:00"/>
        <d v="2034-02-02T00:00:00"/>
        <d v="2034-02-03T00:00:00"/>
        <d v="2034-02-04T00:00:00"/>
        <d v="2034-02-05T00:00:00"/>
        <d v="2034-02-06T00:00:00"/>
        <d v="2034-02-07T00:00:00"/>
        <d v="2034-02-08T00:00:00"/>
        <d v="2034-02-09T00:00:00"/>
        <d v="2034-02-10T00:00:00"/>
        <d v="2034-02-11T00:00:00"/>
        <d v="2034-02-12T00:00:00"/>
        <d v="2034-02-13T00:00:00"/>
        <d v="2034-02-14T00:00:00"/>
        <d v="2034-02-15T00:00:00"/>
        <d v="2034-02-16T00:00:00"/>
        <d v="2034-02-17T00:00:00"/>
        <d v="2034-02-18T00:00:00"/>
        <d v="2034-02-19T00:00:00"/>
        <d v="2034-02-20T00:00:00"/>
        <d v="2034-02-21T00:00:00"/>
        <d v="2034-02-22T00:00:00"/>
        <d v="2034-02-23T00:00:00"/>
        <d v="2034-02-24T00:00:00"/>
        <d v="2034-02-25T00:00:00"/>
        <d v="2034-02-26T00:00:00"/>
        <d v="2034-02-27T00:00:00"/>
        <d v="2034-02-28T00:00:00"/>
        <d v="2034-03-01T00:00:00"/>
        <d v="2034-03-02T00:00:00"/>
        <d v="2034-03-03T00:00:00"/>
        <d v="2034-03-04T00:00:00"/>
        <d v="2034-03-05T00:00:00"/>
        <d v="2034-03-06T00:00:00"/>
        <d v="2034-03-07T00:00:00"/>
        <d v="2034-03-08T00:00:00"/>
        <d v="2034-03-09T00:00:00"/>
        <d v="2034-03-10T00:00:00"/>
        <d v="2034-03-11T00:00:00"/>
        <d v="2034-03-12T00:00:00"/>
        <d v="2034-03-13T00:00:00"/>
        <d v="2034-03-14T00:00:00"/>
        <d v="2034-03-15T00:00:00"/>
        <d v="2034-03-16T00:00:00"/>
        <d v="2034-03-17T00:00:00"/>
        <d v="2034-03-18T00:00:00"/>
      </sharedItems>
    </cacheField>
    <cacheField name="Region" numFmtId="0">
      <sharedItems count="4">
        <s v="North"/>
        <s v="West"/>
        <s v="East"/>
        <s v="South"/>
      </sharedItems>
    </cacheField>
    <cacheField name="Product Category" numFmtId="0">
      <sharedItems count="5">
        <s v="Groceries"/>
        <s v="Clothing"/>
        <s v="Furniture"/>
        <s v="Sports"/>
        <s v="Electronics"/>
      </sharedItems>
    </cacheField>
    <cacheField name="Sales Amount" numFmtId="0">
      <sharedItems containsSemiMixedTypes="0" containsString="0" containsNumber="1" minValue="50.3" maxValue="4998.8"/>
    </cacheField>
    <cacheField name="Quantity Sold" numFmtId="0">
      <sharedItems containsSemiMixedTypes="0" containsString="0" containsNumber="1" containsInteger="1" minValue="1" maxValue="50"/>
    </cacheField>
    <cacheField name="Discount %" numFmtId="0">
      <sharedItems containsSemiMixedTypes="0" containsString="0" containsNumber="1" containsInteger="1" minValue="0" maxValue="50"/>
    </cacheField>
    <cacheField name="profit" numFmtId="0">
      <sharedItems containsSemiMixedTypes="0" containsString="0" containsNumber="1" minValue="10.1" maxValue="1999.91"/>
    </cacheField>
  </cacheFields>
  <extLst>
    <ext xmlns:x14="http://schemas.microsoft.com/office/spreadsheetml/2009/9/main" uri="{725AE2AE-9491-48be-B2B4-4EB974FC3084}">
      <x14:pivotCacheDefinition pivotCacheId="82304934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997">
  <r>
    <s v="ab899d2f"/>
    <x v="0"/>
    <x v="0"/>
    <x v="0"/>
    <n v="859.3"/>
    <n v="44"/>
    <n v="37"/>
    <n v="1653.87"/>
  </r>
  <r>
    <s v="73484eb1"/>
    <x v="1"/>
    <x v="1"/>
    <x v="0"/>
    <n v="1546.8"/>
    <n v="23"/>
    <n v="33"/>
    <n v="1932.71"/>
  </r>
  <r>
    <n v="19395924"/>
    <x v="2"/>
    <x v="2"/>
    <x v="0"/>
    <n v="4703.6000000000004"/>
    <n v="31"/>
    <n v="15"/>
    <n v="527.47"/>
  </r>
  <r>
    <s v="b3fded3d"/>
    <x v="3"/>
    <x v="2"/>
    <x v="0"/>
    <n v="3377.2"/>
    <n v="47"/>
    <n v="3"/>
    <n v="482.65"/>
  </r>
  <r>
    <s v="6e4bdd51"/>
    <x v="4"/>
    <x v="3"/>
    <x v="1"/>
    <n v="3517.5"/>
    <n v="6"/>
    <n v="28"/>
    <n v="748.72"/>
  </r>
  <r>
    <s v="21d88d69"/>
    <x v="5"/>
    <x v="2"/>
    <x v="2"/>
    <n v="362.6"/>
    <n v="19"/>
    <n v="50"/>
    <n v="314.70999999999998"/>
  </r>
  <r>
    <s v="9da2704d"/>
    <x v="6"/>
    <x v="2"/>
    <x v="3"/>
    <n v="4811.2"/>
    <n v="22"/>
    <n v="18"/>
    <n v="1372.89"/>
  </r>
  <r>
    <s v="a1bd6815"/>
    <x v="7"/>
    <x v="1"/>
    <x v="4"/>
    <n v="3565.2"/>
    <n v="22"/>
    <n v="16"/>
    <n v="1437.3"/>
  </r>
  <r>
    <s v="0bbd51fc"/>
    <x v="8"/>
    <x v="2"/>
    <x v="1"/>
    <n v="3805.3"/>
    <n v="19"/>
    <n v="3"/>
    <n v="1537.28"/>
  </r>
  <r>
    <s v="8bf7e4b3"/>
    <x v="9"/>
    <x v="3"/>
    <x v="1"/>
    <n v="2178.6999999999998"/>
    <n v="15"/>
    <n v="24"/>
    <n v="1696.65"/>
  </r>
  <r>
    <s v="e6cf1255"/>
    <x v="10"/>
    <x v="1"/>
    <x v="0"/>
    <n v="2844.9"/>
    <n v="34"/>
    <n v="12"/>
    <n v="1166.3900000000001"/>
  </r>
  <r>
    <s v="3ba1fc5c"/>
    <x v="11"/>
    <x v="1"/>
    <x v="4"/>
    <n v="3600"/>
    <n v="10"/>
    <n v="2"/>
    <n v="1632.75"/>
  </r>
  <r>
    <s v="388ff70d"/>
    <x v="12"/>
    <x v="2"/>
    <x v="3"/>
    <n v="941.9"/>
    <n v="13"/>
    <n v="28"/>
    <n v="646.49"/>
  </r>
  <r>
    <s v="ce2e9002"/>
    <x v="13"/>
    <x v="3"/>
    <x v="3"/>
    <n v="3300.9"/>
    <n v="1"/>
    <n v="48"/>
    <n v="86.9"/>
  </r>
  <r>
    <s v="a4f9a338"/>
    <x v="14"/>
    <x v="2"/>
    <x v="0"/>
    <n v="1081.5999999999999"/>
    <n v="4"/>
    <n v="19"/>
    <n v="611.05999999999995"/>
  </r>
  <r>
    <s v="eadceaa8"/>
    <x v="15"/>
    <x v="2"/>
    <x v="2"/>
    <n v="3455.7"/>
    <n v="39"/>
    <n v="21"/>
    <n v="208.1"/>
  </r>
  <r>
    <s v="ad7f9de9"/>
    <x v="16"/>
    <x v="3"/>
    <x v="0"/>
    <n v="2381.5"/>
    <n v="16"/>
    <n v="39"/>
    <n v="1083.96"/>
  </r>
  <r>
    <s v="35358e9c"/>
    <x v="17"/>
    <x v="0"/>
    <x v="1"/>
    <n v="2784.8"/>
    <n v="35"/>
    <n v="40"/>
    <n v="999.6"/>
  </r>
  <r>
    <n v="31676338"/>
    <x v="18"/>
    <x v="3"/>
    <x v="1"/>
    <n v="1083"/>
    <n v="8"/>
    <n v="11"/>
    <n v="1604.19"/>
  </r>
  <r>
    <s v="05d72e20"/>
    <x v="19"/>
    <x v="2"/>
    <x v="1"/>
    <n v="787.8"/>
    <n v="47"/>
    <n v="18"/>
    <n v="1313.33"/>
  </r>
  <r>
    <s v="68dbe328"/>
    <x v="20"/>
    <x v="3"/>
    <x v="2"/>
    <n v="312.7"/>
    <n v="36"/>
    <n v="43"/>
    <n v="559.52"/>
  </r>
  <r>
    <s v="78d3f47b"/>
    <x v="21"/>
    <x v="2"/>
    <x v="3"/>
    <n v="265.3"/>
    <n v="21"/>
    <n v="36"/>
    <n v="595.91"/>
  </r>
  <r>
    <s v="9e4d1fe0"/>
    <x v="22"/>
    <x v="1"/>
    <x v="2"/>
    <n v="1253.5999999999999"/>
    <n v="35"/>
    <n v="14"/>
    <n v="1653.66"/>
  </r>
  <r>
    <s v="9215a70e"/>
    <x v="23"/>
    <x v="1"/>
    <x v="1"/>
    <n v="1874.1"/>
    <n v="28"/>
    <n v="23"/>
    <n v="1783.26"/>
  </r>
  <r>
    <s v="54ca3433"/>
    <x v="24"/>
    <x v="2"/>
    <x v="1"/>
    <n v="2561.6999999999998"/>
    <n v="44"/>
    <n v="10"/>
    <n v="800.82"/>
  </r>
  <r>
    <s v="0ba75cc7"/>
    <x v="25"/>
    <x v="1"/>
    <x v="3"/>
    <n v="1960.7"/>
    <n v="50"/>
    <n v="6"/>
    <n v="1530.61"/>
  </r>
  <r>
    <s v="601860b1"/>
    <x v="26"/>
    <x v="2"/>
    <x v="4"/>
    <n v="2415.4"/>
    <n v="35"/>
    <n v="14"/>
    <n v="335.57"/>
  </r>
  <r>
    <s v="e393e106"/>
    <x v="27"/>
    <x v="2"/>
    <x v="4"/>
    <n v="2284.1999999999998"/>
    <n v="8"/>
    <n v="41"/>
    <n v="1866.59"/>
  </r>
  <r>
    <s v="7ab3d472"/>
    <x v="28"/>
    <x v="1"/>
    <x v="3"/>
    <n v="2118.6"/>
    <n v="29"/>
    <n v="24"/>
    <n v="702.15"/>
  </r>
  <r>
    <s v="01d9b1ae"/>
    <x v="29"/>
    <x v="3"/>
    <x v="0"/>
    <n v="4803.6000000000004"/>
    <n v="11"/>
    <n v="12"/>
    <n v="1086.74"/>
  </r>
  <r>
    <s v="20385cb6"/>
    <x v="30"/>
    <x v="0"/>
    <x v="0"/>
    <n v="4297"/>
    <n v="17"/>
    <n v="49"/>
    <n v="678.7"/>
  </r>
  <r>
    <s v="2bfe58fa"/>
    <x v="31"/>
    <x v="2"/>
    <x v="3"/>
    <n v="804.6"/>
    <n v="43"/>
    <n v="1"/>
    <n v="60.68"/>
  </r>
  <r>
    <s v="2800f598"/>
    <x v="32"/>
    <x v="1"/>
    <x v="1"/>
    <n v="2903.8"/>
    <n v="16"/>
    <n v="31"/>
    <n v="27.53"/>
  </r>
  <r>
    <s v="97d3684e"/>
    <x v="33"/>
    <x v="2"/>
    <x v="4"/>
    <n v="3436.8"/>
    <n v="21"/>
    <n v="27"/>
    <n v="75.19"/>
  </r>
  <r>
    <s v="8a0ce327"/>
    <x v="34"/>
    <x v="3"/>
    <x v="4"/>
    <n v="581.5"/>
    <n v="39"/>
    <n v="34"/>
    <n v="863"/>
  </r>
  <r>
    <s v="6ed01fa3"/>
    <x v="35"/>
    <x v="1"/>
    <x v="4"/>
    <n v="1939.1"/>
    <n v="26"/>
    <n v="47"/>
    <n v="1273.29"/>
  </r>
  <r>
    <s v="1c109dd7"/>
    <x v="36"/>
    <x v="3"/>
    <x v="2"/>
    <n v="3252.5"/>
    <n v="24"/>
    <n v="4"/>
    <n v="1643.65"/>
  </r>
  <r>
    <s v="1ebbf879"/>
    <x v="37"/>
    <x v="0"/>
    <x v="1"/>
    <n v="3153.7"/>
    <n v="2"/>
    <n v="13"/>
    <n v="101.03"/>
  </r>
  <r>
    <s v="6e47d6b1"/>
    <x v="38"/>
    <x v="2"/>
    <x v="4"/>
    <n v="322.60000000000002"/>
    <n v="25"/>
    <n v="39"/>
    <n v="556.48"/>
  </r>
  <r>
    <s v="4ab76caf"/>
    <x v="39"/>
    <x v="2"/>
    <x v="2"/>
    <n v="2100.5"/>
    <n v="5"/>
    <n v="13"/>
    <n v="1047.83"/>
  </r>
  <r>
    <s v="c2479513"/>
    <x v="40"/>
    <x v="1"/>
    <x v="4"/>
    <n v="2210.9"/>
    <n v="9"/>
    <n v="49"/>
    <n v="1646.08"/>
  </r>
  <r>
    <s v="89554edf"/>
    <x v="41"/>
    <x v="2"/>
    <x v="1"/>
    <n v="2128.6"/>
    <n v="46"/>
    <n v="13"/>
    <n v="1671.36"/>
  </r>
  <r>
    <s v="b032cfa6"/>
    <x v="42"/>
    <x v="3"/>
    <x v="2"/>
    <n v="3242.9"/>
    <n v="22"/>
    <n v="7"/>
    <n v="1746.32"/>
  </r>
  <r>
    <s v="f6d78416"/>
    <x v="43"/>
    <x v="2"/>
    <x v="4"/>
    <n v="229.7"/>
    <n v="2"/>
    <n v="2"/>
    <n v="417.82"/>
  </r>
  <r>
    <s v="20fd2146"/>
    <x v="44"/>
    <x v="0"/>
    <x v="3"/>
    <n v="424.6"/>
    <n v="6"/>
    <n v="27"/>
    <n v="1509.87"/>
  </r>
  <r>
    <s v="dfe3e788"/>
    <x v="45"/>
    <x v="2"/>
    <x v="4"/>
    <n v="636.4"/>
    <n v="30"/>
    <n v="10"/>
    <n v="1965.35"/>
  </r>
  <r>
    <s v="2d0684b7"/>
    <x v="46"/>
    <x v="2"/>
    <x v="3"/>
    <n v="82.8"/>
    <n v="3"/>
    <n v="33"/>
    <n v="1416.52"/>
  </r>
  <r>
    <s v="86919e9e"/>
    <x v="47"/>
    <x v="2"/>
    <x v="3"/>
    <n v="3666.9"/>
    <n v="42"/>
    <n v="2"/>
    <n v="1455.39"/>
  </r>
  <r>
    <s v="422500bb"/>
    <x v="48"/>
    <x v="2"/>
    <x v="0"/>
    <n v="1865"/>
    <n v="35"/>
    <n v="5"/>
    <n v="766.36"/>
  </r>
  <r>
    <s v="b73e5c36"/>
    <x v="49"/>
    <x v="2"/>
    <x v="4"/>
    <n v="1992.2"/>
    <n v="1"/>
    <n v="43"/>
    <n v="1273.72"/>
  </r>
  <r>
    <s v="2ebc67f7"/>
    <x v="50"/>
    <x v="1"/>
    <x v="3"/>
    <n v="1154.5"/>
    <n v="41"/>
    <n v="25"/>
    <n v="402.81"/>
  </r>
  <r>
    <s v="7ade007e"/>
    <x v="51"/>
    <x v="3"/>
    <x v="4"/>
    <n v="875.3"/>
    <n v="34"/>
    <n v="30"/>
    <n v="1216.75"/>
  </r>
  <r>
    <s v="db5bd71a"/>
    <x v="52"/>
    <x v="3"/>
    <x v="4"/>
    <n v="3395.9"/>
    <n v="43"/>
    <n v="11"/>
    <n v="755.41"/>
  </r>
  <r>
    <s v="d13d939a"/>
    <x v="53"/>
    <x v="1"/>
    <x v="1"/>
    <n v="2559.1999999999998"/>
    <n v="43"/>
    <n v="4"/>
    <n v="432.75"/>
  </r>
  <r>
    <s v="048023bf"/>
    <x v="54"/>
    <x v="0"/>
    <x v="0"/>
    <n v="1803.6"/>
    <n v="5"/>
    <n v="17"/>
    <n v="457.27"/>
  </r>
  <r>
    <s v="8a1b0d6f"/>
    <x v="55"/>
    <x v="0"/>
    <x v="4"/>
    <n v="2676.4"/>
    <n v="43"/>
    <n v="36"/>
    <n v="877.09"/>
  </r>
  <r>
    <s v="5a064ebb"/>
    <x v="56"/>
    <x v="3"/>
    <x v="4"/>
    <n v="1696.8"/>
    <n v="4"/>
    <n v="34"/>
    <n v="1342.89"/>
  </r>
  <r>
    <s v="7f4cb54d"/>
    <x v="57"/>
    <x v="3"/>
    <x v="3"/>
    <n v="4694.5"/>
    <n v="43"/>
    <n v="18"/>
    <n v="1318.49"/>
  </r>
  <r>
    <s v="ebebbab8"/>
    <x v="58"/>
    <x v="1"/>
    <x v="4"/>
    <n v="72.099999999999994"/>
    <n v="36"/>
    <n v="36"/>
    <n v="1470.42"/>
  </r>
  <r>
    <s v="4daf15d5"/>
    <x v="59"/>
    <x v="1"/>
    <x v="3"/>
    <n v="3510.2"/>
    <n v="22"/>
    <n v="37"/>
    <n v="313.22000000000003"/>
  </r>
  <r>
    <s v="066c7aab"/>
    <x v="60"/>
    <x v="2"/>
    <x v="2"/>
    <n v="1269"/>
    <n v="10"/>
    <n v="28"/>
    <n v="1193.02"/>
  </r>
  <r>
    <s v="ad667d66"/>
    <x v="61"/>
    <x v="1"/>
    <x v="4"/>
    <n v="397.8"/>
    <n v="49"/>
    <n v="5"/>
    <n v="335.09"/>
  </r>
  <r>
    <s v="10af4311"/>
    <x v="62"/>
    <x v="3"/>
    <x v="3"/>
    <n v="2946.7"/>
    <n v="45"/>
    <n v="32"/>
    <n v="1418.29"/>
  </r>
  <r>
    <s v="4b6a955c"/>
    <x v="63"/>
    <x v="0"/>
    <x v="2"/>
    <n v="3271"/>
    <n v="47"/>
    <n v="11"/>
    <n v="1784.1"/>
  </r>
  <r>
    <s v="8406e7a9"/>
    <x v="64"/>
    <x v="2"/>
    <x v="4"/>
    <n v="2968.5"/>
    <n v="27"/>
    <n v="47"/>
    <n v="1340.85"/>
  </r>
  <r>
    <s v="06be581e"/>
    <x v="65"/>
    <x v="0"/>
    <x v="4"/>
    <n v="3430.9"/>
    <n v="24"/>
    <n v="11"/>
    <n v="1885.85"/>
  </r>
  <r>
    <s v="53f197ad"/>
    <x v="66"/>
    <x v="0"/>
    <x v="0"/>
    <n v="2806.2"/>
    <n v="38"/>
    <n v="41"/>
    <n v="1710.11"/>
  </r>
  <r>
    <s v="92458ed3"/>
    <x v="67"/>
    <x v="0"/>
    <x v="2"/>
    <n v="1356.6"/>
    <n v="2"/>
    <n v="21"/>
    <n v="1213.3399999999999"/>
  </r>
  <r>
    <n v="76740552"/>
    <x v="68"/>
    <x v="3"/>
    <x v="4"/>
    <n v="2905.8"/>
    <n v="20"/>
    <n v="10"/>
    <n v="1417.43"/>
  </r>
  <r>
    <s v="f92de80d"/>
    <x v="69"/>
    <x v="3"/>
    <x v="2"/>
    <n v="2065.4"/>
    <n v="22"/>
    <n v="15"/>
    <n v="787.51"/>
  </r>
  <r>
    <s v="647ff51a"/>
    <x v="70"/>
    <x v="2"/>
    <x v="1"/>
    <n v="272.89999999999998"/>
    <n v="47"/>
    <n v="29"/>
    <n v="1208.68"/>
  </r>
  <r>
    <s v="f8548ec7"/>
    <x v="71"/>
    <x v="2"/>
    <x v="1"/>
    <n v="4126.3999999999996"/>
    <n v="34"/>
    <n v="13"/>
    <n v="1690.11"/>
  </r>
  <r>
    <s v="7855a0d2"/>
    <x v="72"/>
    <x v="0"/>
    <x v="2"/>
    <n v="4204.6000000000004"/>
    <n v="49"/>
    <n v="1"/>
    <n v="1534.82"/>
  </r>
  <r>
    <s v="bf586512"/>
    <x v="73"/>
    <x v="1"/>
    <x v="1"/>
    <n v="2131"/>
    <n v="7"/>
    <n v="29"/>
    <n v="679.16"/>
  </r>
  <r>
    <s v="deea1965"/>
    <x v="74"/>
    <x v="3"/>
    <x v="2"/>
    <n v="1253.3"/>
    <n v="4"/>
    <n v="48"/>
    <n v="317.33"/>
  </r>
  <r>
    <s v="a0a8290f"/>
    <x v="75"/>
    <x v="3"/>
    <x v="3"/>
    <n v="1050.3"/>
    <n v="30"/>
    <n v="4"/>
    <n v="423.5"/>
  </r>
  <r>
    <s v="077a9429"/>
    <x v="76"/>
    <x v="0"/>
    <x v="2"/>
    <n v="1269.0999999999999"/>
    <n v="3"/>
    <n v="7"/>
    <n v="1819.88"/>
  </r>
  <r>
    <n v="8642940000"/>
    <x v="77"/>
    <x v="1"/>
    <x v="0"/>
    <n v="4229.5"/>
    <n v="3"/>
    <n v="9"/>
    <n v="11.29"/>
  </r>
  <r>
    <s v="41d1321a"/>
    <x v="78"/>
    <x v="3"/>
    <x v="0"/>
    <n v="3767.6"/>
    <n v="30"/>
    <n v="41"/>
    <n v="1031.74"/>
  </r>
  <r>
    <s v="44afa795"/>
    <x v="79"/>
    <x v="1"/>
    <x v="3"/>
    <n v="640.9"/>
    <n v="19"/>
    <n v="19"/>
    <n v="1148.6199999999999"/>
  </r>
  <r>
    <s v="8c329e53"/>
    <x v="80"/>
    <x v="0"/>
    <x v="2"/>
    <n v="2958"/>
    <n v="4"/>
    <n v="22"/>
    <n v="1968.62"/>
  </r>
  <r>
    <s v="cdbba08a"/>
    <x v="81"/>
    <x v="1"/>
    <x v="3"/>
    <n v="4049.5"/>
    <n v="5"/>
    <n v="1"/>
    <n v="1151.9000000000001"/>
  </r>
  <r>
    <s v="4415c908"/>
    <x v="82"/>
    <x v="0"/>
    <x v="3"/>
    <n v="4155"/>
    <n v="32"/>
    <n v="5"/>
    <n v="1637.7"/>
  </r>
  <r>
    <s v="a9ac13d3"/>
    <x v="83"/>
    <x v="0"/>
    <x v="2"/>
    <n v="2011.4"/>
    <n v="44"/>
    <n v="10"/>
    <n v="829.69"/>
  </r>
  <r>
    <s v="5fbf219e"/>
    <x v="84"/>
    <x v="1"/>
    <x v="4"/>
    <n v="2365.1999999999998"/>
    <n v="10"/>
    <n v="33"/>
    <n v="1970.1"/>
  </r>
  <r>
    <s v="f3ba50cf"/>
    <x v="85"/>
    <x v="3"/>
    <x v="1"/>
    <n v="2615.8000000000002"/>
    <n v="31"/>
    <n v="9"/>
    <n v="1276.8699999999999"/>
  </r>
  <r>
    <s v="88840b0f"/>
    <x v="86"/>
    <x v="1"/>
    <x v="1"/>
    <n v="4954.3"/>
    <n v="26"/>
    <n v="43"/>
    <n v="1723.31"/>
  </r>
  <r>
    <s v="3dcffe93"/>
    <x v="87"/>
    <x v="0"/>
    <x v="1"/>
    <n v="1969.4"/>
    <n v="27"/>
    <n v="11"/>
    <n v="1532.9"/>
  </r>
  <r>
    <s v="745eb905"/>
    <x v="88"/>
    <x v="0"/>
    <x v="1"/>
    <n v="2083"/>
    <n v="49"/>
    <n v="11"/>
    <n v="105.26"/>
  </r>
  <r>
    <s v="b8fca939"/>
    <x v="89"/>
    <x v="3"/>
    <x v="4"/>
    <n v="4752.5"/>
    <n v="36"/>
    <n v="8"/>
    <n v="1903.35"/>
  </r>
  <r>
    <s v="aa2f3b2c"/>
    <x v="90"/>
    <x v="0"/>
    <x v="1"/>
    <n v="4031.5"/>
    <n v="20"/>
    <n v="4"/>
    <n v="1722.65"/>
  </r>
  <r>
    <s v="df1581bf"/>
    <x v="91"/>
    <x v="2"/>
    <x v="2"/>
    <n v="3299.2"/>
    <n v="22"/>
    <n v="45"/>
    <n v="1352.78"/>
  </r>
  <r>
    <s v="8ee932c1"/>
    <x v="92"/>
    <x v="0"/>
    <x v="1"/>
    <n v="4132.1000000000004"/>
    <n v="4"/>
    <n v="19"/>
    <n v="763.86"/>
  </r>
  <r>
    <s v="085e9490"/>
    <x v="93"/>
    <x v="3"/>
    <x v="4"/>
    <n v="1053.2"/>
    <n v="22"/>
    <n v="20"/>
    <n v="570.11"/>
  </r>
  <r>
    <s v="65b0eedf"/>
    <x v="94"/>
    <x v="0"/>
    <x v="4"/>
    <n v="3864.3"/>
    <n v="22"/>
    <n v="28"/>
    <n v="908.02"/>
  </r>
  <r>
    <s v="2836b2dd"/>
    <x v="95"/>
    <x v="2"/>
    <x v="1"/>
    <n v="554.29999999999995"/>
    <n v="17"/>
    <n v="7"/>
    <n v="1898.3"/>
  </r>
  <r>
    <s v="31cb24fb"/>
    <x v="96"/>
    <x v="0"/>
    <x v="0"/>
    <n v="1781.9"/>
    <n v="36"/>
    <n v="39"/>
    <n v="795.64"/>
  </r>
  <r>
    <s v="4b14b87e"/>
    <x v="97"/>
    <x v="3"/>
    <x v="0"/>
    <n v="558.20000000000005"/>
    <n v="35"/>
    <n v="13"/>
    <n v="1101.43"/>
  </r>
  <r>
    <s v="8b455dd5"/>
    <x v="98"/>
    <x v="3"/>
    <x v="4"/>
    <n v="1132.3"/>
    <n v="24"/>
    <n v="45"/>
    <n v="1667.35"/>
  </r>
  <r>
    <s v="431f447c"/>
    <x v="99"/>
    <x v="1"/>
    <x v="2"/>
    <n v="4271"/>
    <n v="3"/>
    <n v="37"/>
    <n v="49.76"/>
  </r>
  <r>
    <s v="179932de"/>
    <x v="100"/>
    <x v="1"/>
    <x v="4"/>
    <n v="633.79999999999995"/>
    <n v="13"/>
    <n v="10"/>
    <n v="1830.09"/>
  </r>
  <r>
    <s v="837fe25b"/>
    <x v="101"/>
    <x v="1"/>
    <x v="3"/>
    <n v="1024.7"/>
    <n v="33"/>
    <n v="47"/>
    <n v="241.15"/>
  </r>
  <r>
    <s v="2ee55500"/>
    <x v="102"/>
    <x v="0"/>
    <x v="2"/>
    <n v="218.8"/>
    <n v="7"/>
    <n v="13"/>
    <n v="863.98"/>
  </r>
  <r>
    <s v="97d9b8c6"/>
    <x v="103"/>
    <x v="3"/>
    <x v="3"/>
    <n v="3563.3"/>
    <n v="14"/>
    <n v="3"/>
    <n v="1939.69"/>
  </r>
  <r>
    <s v="7a9addbb"/>
    <x v="104"/>
    <x v="1"/>
    <x v="3"/>
    <n v="879.6"/>
    <n v="45"/>
    <n v="15"/>
    <n v="1898.75"/>
  </r>
  <r>
    <s v="bf73a3ed"/>
    <x v="105"/>
    <x v="3"/>
    <x v="2"/>
    <n v="239.3"/>
    <n v="45"/>
    <n v="6"/>
    <n v="434.28"/>
  </r>
  <r>
    <s v="d586acce"/>
    <x v="106"/>
    <x v="3"/>
    <x v="0"/>
    <n v="795.3"/>
    <n v="31"/>
    <n v="9"/>
    <n v="1251.72"/>
  </r>
  <r>
    <s v="7e565ca9"/>
    <x v="107"/>
    <x v="2"/>
    <x v="4"/>
    <n v="1607"/>
    <n v="10"/>
    <n v="14"/>
    <n v="1127.8599999999999"/>
  </r>
  <r>
    <s v="a470e7d9"/>
    <x v="108"/>
    <x v="3"/>
    <x v="0"/>
    <n v="4480.7"/>
    <n v="16"/>
    <n v="48"/>
    <n v="45.94"/>
  </r>
  <r>
    <s v="2a6fb52d"/>
    <x v="109"/>
    <x v="2"/>
    <x v="2"/>
    <n v="3901.3"/>
    <n v="36"/>
    <n v="17"/>
    <n v="1250.83"/>
  </r>
  <r>
    <s v="2ce5273a"/>
    <x v="110"/>
    <x v="2"/>
    <x v="3"/>
    <n v="2584.6999999999998"/>
    <n v="25"/>
    <n v="14"/>
    <n v="834.99"/>
  </r>
  <r>
    <s v="29752a52"/>
    <x v="111"/>
    <x v="1"/>
    <x v="2"/>
    <n v="1894.1"/>
    <n v="22"/>
    <n v="1"/>
    <n v="778.98"/>
  </r>
  <r>
    <s v="c7da6b3c"/>
    <x v="112"/>
    <x v="3"/>
    <x v="2"/>
    <n v="2748.4"/>
    <n v="43"/>
    <n v="40"/>
    <n v="821.39"/>
  </r>
  <r>
    <s v="a5c6ee7c"/>
    <x v="113"/>
    <x v="3"/>
    <x v="4"/>
    <n v="4464.8999999999996"/>
    <n v="36"/>
    <n v="24"/>
    <n v="695.05"/>
  </r>
  <r>
    <s v="99716af4"/>
    <x v="114"/>
    <x v="0"/>
    <x v="2"/>
    <n v="2387"/>
    <n v="39"/>
    <n v="24"/>
    <n v="1353.49"/>
  </r>
  <r>
    <s v="432c391d"/>
    <x v="115"/>
    <x v="1"/>
    <x v="4"/>
    <n v="1283.8"/>
    <n v="19"/>
    <n v="2"/>
    <n v="1911.6"/>
  </r>
  <r>
    <s v="0f71659c"/>
    <x v="116"/>
    <x v="2"/>
    <x v="2"/>
    <n v="3030.6"/>
    <n v="43"/>
    <n v="47"/>
    <n v="491.17"/>
  </r>
  <r>
    <s v="775071be"/>
    <x v="117"/>
    <x v="3"/>
    <x v="2"/>
    <n v="1729.5"/>
    <n v="13"/>
    <n v="29"/>
    <n v="1892.43"/>
  </r>
  <r>
    <s v="ff4e7918"/>
    <x v="118"/>
    <x v="3"/>
    <x v="4"/>
    <n v="2206.9"/>
    <n v="40"/>
    <n v="3"/>
    <n v="87.05"/>
  </r>
  <r>
    <s v="70bcb0dd"/>
    <x v="119"/>
    <x v="2"/>
    <x v="4"/>
    <n v="2723.3"/>
    <n v="22"/>
    <n v="15"/>
    <n v="1190.99"/>
  </r>
  <r>
    <s v="7ca03347"/>
    <x v="120"/>
    <x v="2"/>
    <x v="2"/>
    <n v="3835.6"/>
    <n v="27"/>
    <n v="17"/>
    <n v="1205.8900000000001"/>
  </r>
  <r>
    <s v="cb93a39f"/>
    <x v="121"/>
    <x v="0"/>
    <x v="1"/>
    <n v="1348.8"/>
    <n v="47"/>
    <n v="14"/>
    <n v="110.54"/>
  </r>
  <r>
    <s v="f2115065"/>
    <x v="122"/>
    <x v="0"/>
    <x v="2"/>
    <n v="487.7"/>
    <n v="16"/>
    <n v="42"/>
    <n v="810.07"/>
  </r>
  <r>
    <s v="a6d1bdfa"/>
    <x v="123"/>
    <x v="0"/>
    <x v="3"/>
    <n v="3338.3"/>
    <n v="45"/>
    <n v="6"/>
    <n v="1639.12"/>
  </r>
  <r>
    <s v="1e45be91"/>
    <x v="124"/>
    <x v="2"/>
    <x v="0"/>
    <n v="50.8"/>
    <n v="10"/>
    <n v="43"/>
    <n v="121.05"/>
  </r>
  <r>
    <s v="0d2f6859"/>
    <x v="125"/>
    <x v="0"/>
    <x v="2"/>
    <n v="906.4"/>
    <n v="47"/>
    <n v="26"/>
    <n v="1853.84"/>
  </r>
  <r>
    <s v="258d10e5"/>
    <x v="126"/>
    <x v="3"/>
    <x v="3"/>
    <n v="657.6"/>
    <n v="22"/>
    <n v="0"/>
    <n v="104.11"/>
  </r>
  <r>
    <s v="9abc16e4"/>
    <x v="127"/>
    <x v="0"/>
    <x v="2"/>
    <n v="2252.1"/>
    <n v="23"/>
    <n v="38"/>
    <n v="1529.45"/>
  </r>
  <r>
    <s v="5e11db9e"/>
    <x v="128"/>
    <x v="2"/>
    <x v="3"/>
    <n v="714"/>
    <n v="25"/>
    <n v="15"/>
    <n v="78.73"/>
  </r>
  <r>
    <s v="0ad328c0"/>
    <x v="129"/>
    <x v="1"/>
    <x v="0"/>
    <n v="3155.7"/>
    <n v="43"/>
    <n v="13"/>
    <n v="393.8"/>
  </r>
  <r>
    <s v="a09f594f"/>
    <x v="130"/>
    <x v="0"/>
    <x v="1"/>
    <n v="427.5"/>
    <n v="8"/>
    <n v="22"/>
    <n v="220.36"/>
  </r>
  <r>
    <s v="711e5a0f"/>
    <x v="131"/>
    <x v="2"/>
    <x v="2"/>
    <n v="2997"/>
    <n v="13"/>
    <n v="0"/>
    <n v="684.39"/>
  </r>
  <r>
    <s v="a3e113c5"/>
    <x v="132"/>
    <x v="0"/>
    <x v="4"/>
    <n v="1485.7"/>
    <n v="41"/>
    <n v="8"/>
    <n v="30.51"/>
  </r>
  <r>
    <s v="af92288a"/>
    <x v="133"/>
    <x v="2"/>
    <x v="1"/>
    <n v="2607.6"/>
    <n v="25"/>
    <n v="16"/>
    <n v="940.4"/>
  </r>
  <r>
    <s v="0b15f10d"/>
    <x v="134"/>
    <x v="2"/>
    <x v="2"/>
    <n v="1351.3"/>
    <n v="50"/>
    <n v="17"/>
    <n v="863.33"/>
  </r>
  <r>
    <s v="6c5cf990"/>
    <x v="135"/>
    <x v="0"/>
    <x v="1"/>
    <n v="2901.7"/>
    <n v="15"/>
    <n v="18"/>
    <n v="1362.08"/>
  </r>
  <r>
    <s v="21097fe5"/>
    <x v="136"/>
    <x v="0"/>
    <x v="3"/>
    <n v="215.3"/>
    <n v="37"/>
    <n v="0"/>
    <n v="1665.67"/>
  </r>
  <r>
    <s v="9692bc46"/>
    <x v="137"/>
    <x v="0"/>
    <x v="3"/>
    <n v="3359"/>
    <n v="2"/>
    <n v="28"/>
    <n v="1942.48"/>
  </r>
  <r>
    <s v="760c7a33"/>
    <x v="138"/>
    <x v="1"/>
    <x v="2"/>
    <n v="300.60000000000002"/>
    <n v="30"/>
    <n v="19"/>
    <n v="376.97"/>
  </r>
  <r>
    <s v="d4fbdca4"/>
    <x v="139"/>
    <x v="1"/>
    <x v="3"/>
    <n v="1077"/>
    <n v="1"/>
    <n v="5"/>
    <n v="837.87"/>
  </r>
  <r>
    <s v="241d17f2"/>
    <x v="140"/>
    <x v="2"/>
    <x v="4"/>
    <n v="1740"/>
    <n v="26"/>
    <n v="2"/>
    <n v="1112.49"/>
  </r>
  <r>
    <s v="db2827f3"/>
    <x v="141"/>
    <x v="2"/>
    <x v="3"/>
    <n v="3047.3"/>
    <n v="18"/>
    <n v="13"/>
    <n v="1639.74"/>
  </r>
  <r>
    <s v="f00ad8bb"/>
    <x v="142"/>
    <x v="2"/>
    <x v="1"/>
    <n v="1014.8"/>
    <n v="4"/>
    <n v="9"/>
    <n v="1269.54"/>
  </r>
  <r>
    <s v="c0c3e1a6"/>
    <x v="143"/>
    <x v="1"/>
    <x v="1"/>
    <n v="4764.2"/>
    <n v="11"/>
    <n v="31"/>
    <n v="1056.49"/>
  </r>
  <r>
    <s v="d8742c69"/>
    <x v="144"/>
    <x v="2"/>
    <x v="4"/>
    <n v="3930.1"/>
    <n v="23"/>
    <n v="29"/>
    <n v="1968.25"/>
  </r>
  <r>
    <s v="58d80c41"/>
    <x v="145"/>
    <x v="3"/>
    <x v="0"/>
    <n v="874"/>
    <n v="41"/>
    <n v="15"/>
    <n v="213.98"/>
  </r>
  <r>
    <s v="23b60d27"/>
    <x v="146"/>
    <x v="3"/>
    <x v="0"/>
    <n v="959"/>
    <n v="1"/>
    <n v="18"/>
    <n v="1832.28"/>
  </r>
  <r>
    <s v="e029d5a6"/>
    <x v="147"/>
    <x v="1"/>
    <x v="2"/>
    <n v="1586.7"/>
    <n v="26"/>
    <n v="3"/>
    <n v="1090.6400000000001"/>
  </r>
  <r>
    <s v="c41efe4c"/>
    <x v="148"/>
    <x v="3"/>
    <x v="2"/>
    <n v="1453.8"/>
    <n v="13"/>
    <n v="16"/>
    <n v="385.22"/>
  </r>
  <r>
    <n v="61831599"/>
    <x v="149"/>
    <x v="2"/>
    <x v="3"/>
    <n v="4889.5"/>
    <n v="1"/>
    <n v="20"/>
    <n v="807.13"/>
  </r>
  <r>
    <s v="cf159d42"/>
    <x v="150"/>
    <x v="2"/>
    <x v="3"/>
    <n v="2548.9"/>
    <n v="3"/>
    <n v="7"/>
    <n v="694.24"/>
  </r>
  <r>
    <s v="ffa6342d"/>
    <x v="151"/>
    <x v="3"/>
    <x v="1"/>
    <n v="3804.8"/>
    <n v="31"/>
    <n v="47"/>
    <n v="185.46"/>
  </r>
  <r>
    <s v="459360d4"/>
    <x v="152"/>
    <x v="2"/>
    <x v="0"/>
    <n v="372.5"/>
    <n v="19"/>
    <n v="13"/>
    <n v="232.82"/>
  </r>
  <r>
    <s v="fdf4755a"/>
    <x v="153"/>
    <x v="0"/>
    <x v="4"/>
    <n v="2573.6"/>
    <n v="48"/>
    <n v="36"/>
    <n v="1707.54"/>
  </r>
  <r>
    <s v="0a7d436c"/>
    <x v="154"/>
    <x v="1"/>
    <x v="1"/>
    <n v="1761.3"/>
    <n v="27"/>
    <n v="12"/>
    <n v="492.03"/>
  </r>
  <r>
    <s v="3c1ab674"/>
    <x v="155"/>
    <x v="2"/>
    <x v="0"/>
    <n v="4113.3999999999996"/>
    <n v="32"/>
    <n v="3"/>
    <n v="1726.09"/>
  </r>
  <r>
    <s v="42b5d016"/>
    <x v="156"/>
    <x v="1"/>
    <x v="4"/>
    <n v="202.2"/>
    <n v="6"/>
    <n v="43"/>
    <n v="734.47"/>
  </r>
  <r>
    <s v="2616d5b4"/>
    <x v="157"/>
    <x v="0"/>
    <x v="3"/>
    <n v="4347.2"/>
    <n v="20"/>
    <n v="34"/>
    <n v="1392.45"/>
  </r>
  <r>
    <s v="338c4722"/>
    <x v="158"/>
    <x v="1"/>
    <x v="1"/>
    <n v="4992.8"/>
    <n v="2"/>
    <n v="28"/>
    <n v="1468.94"/>
  </r>
  <r>
    <s v="6b1e9797"/>
    <x v="159"/>
    <x v="2"/>
    <x v="3"/>
    <n v="1387.2"/>
    <n v="28"/>
    <n v="9"/>
    <n v="381.96"/>
  </r>
  <r>
    <s v="6e4fab78"/>
    <x v="160"/>
    <x v="0"/>
    <x v="1"/>
    <n v="4642.8999999999996"/>
    <n v="35"/>
    <n v="14"/>
    <n v="216.96"/>
  </r>
  <r>
    <s v="8944bc68"/>
    <x v="161"/>
    <x v="2"/>
    <x v="4"/>
    <n v="4879.8999999999996"/>
    <n v="37"/>
    <n v="5"/>
    <n v="1424.1"/>
  </r>
  <r>
    <s v="6d01e9aa"/>
    <x v="162"/>
    <x v="2"/>
    <x v="4"/>
    <n v="932.1"/>
    <n v="36"/>
    <n v="4"/>
    <n v="833.05"/>
  </r>
  <r>
    <s v="f3449cb2"/>
    <x v="163"/>
    <x v="1"/>
    <x v="4"/>
    <n v="3673"/>
    <n v="33"/>
    <n v="31"/>
    <n v="344.49"/>
  </r>
  <r>
    <s v="5107b0cd"/>
    <x v="164"/>
    <x v="2"/>
    <x v="4"/>
    <n v="1275"/>
    <n v="30"/>
    <n v="27"/>
    <n v="362.35"/>
  </r>
  <r>
    <s v="6c6f74b6"/>
    <x v="165"/>
    <x v="0"/>
    <x v="0"/>
    <n v="2552.9"/>
    <n v="31"/>
    <n v="31"/>
    <n v="1907.44"/>
  </r>
  <r>
    <s v="d647003d"/>
    <x v="166"/>
    <x v="1"/>
    <x v="2"/>
    <n v="1034.3"/>
    <n v="16"/>
    <n v="50"/>
    <n v="1699.35"/>
  </r>
  <r>
    <s v="1d4dddfa"/>
    <x v="167"/>
    <x v="0"/>
    <x v="4"/>
    <n v="1844.2"/>
    <n v="37"/>
    <n v="35"/>
    <n v="900.79"/>
  </r>
  <r>
    <s v="7c6db794"/>
    <x v="168"/>
    <x v="0"/>
    <x v="4"/>
    <n v="2034.6"/>
    <n v="25"/>
    <n v="22"/>
    <n v="983.94"/>
  </r>
  <r>
    <s v="fb7963a1"/>
    <x v="169"/>
    <x v="1"/>
    <x v="2"/>
    <n v="2299.8000000000002"/>
    <n v="8"/>
    <n v="3"/>
    <n v="522.23"/>
  </r>
  <r>
    <s v="942b7f7c"/>
    <x v="170"/>
    <x v="1"/>
    <x v="2"/>
    <n v="3658"/>
    <n v="43"/>
    <n v="27"/>
    <n v="956.92"/>
  </r>
  <r>
    <s v="423261cb"/>
    <x v="171"/>
    <x v="2"/>
    <x v="4"/>
    <n v="2853"/>
    <n v="4"/>
    <n v="5"/>
    <n v="418.25"/>
  </r>
  <r>
    <s v="35fe0fa8"/>
    <x v="172"/>
    <x v="3"/>
    <x v="0"/>
    <n v="2168.5"/>
    <n v="16"/>
    <n v="0"/>
    <n v="1301.1199999999999"/>
  </r>
  <r>
    <s v="cb81ad58"/>
    <x v="173"/>
    <x v="0"/>
    <x v="1"/>
    <n v="2152.8000000000002"/>
    <n v="19"/>
    <n v="16"/>
    <n v="1396.93"/>
  </r>
  <r>
    <s v="d076453a"/>
    <x v="174"/>
    <x v="2"/>
    <x v="0"/>
    <n v="497.8"/>
    <n v="20"/>
    <n v="31"/>
    <n v="853.81"/>
  </r>
  <r>
    <s v="f1065dd9"/>
    <x v="175"/>
    <x v="1"/>
    <x v="2"/>
    <n v="1611.3"/>
    <n v="39"/>
    <n v="42"/>
    <n v="1038.25"/>
  </r>
  <r>
    <s v="c19c2143"/>
    <x v="176"/>
    <x v="1"/>
    <x v="2"/>
    <n v="4586.3"/>
    <n v="1"/>
    <n v="20"/>
    <n v="105.86"/>
  </r>
  <r>
    <s v="3766a067"/>
    <x v="177"/>
    <x v="1"/>
    <x v="3"/>
    <n v="4680.2"/>
    <n v="17"/>
    <n v="7"/>
    <n v="1891.83"/>
  </r>
  <r>
    <s v="1cbf17fc"/>
    <x v="178"/>
    <x v="1"/>
    <x v="3"/>
    <n v="2420.4"/>
    <n v="22"/>
    <n v="11"/>
    <n v="326.32"/>
  </r>
  <r>
    <s v="629482d3"/>
    <x v="179"/>
    <x v="0"/>
    <x v="0"/>
    <n v="2366.6999999999998"/>
    <n v="46"/>
    <n v="2"/>
    <n v="719.48"/>
  </r>
  <r>
    <s v="7d302db2"/>
    <x v="180"/>
    <x v="3"/>
    <x v="0"/>
    <n v="2762.7"/>
    <n v="35"/>
    <n v="30"/>
    <n v="422.52"/>
  </r>
  <r>
    <s v="1c22dc77"/>
    <x v="181"/>
    <x v="3"/>
    <x v="1"/>
    <n v="1559.9"/>
    <n v="33"/>
    <n v="43"/>
    <n v="1731.83"/>
  </r>
  <r>
    <s v="659e9f3b"/>
    <x v="182"/>
    <x v="1"/>
    <x v="0"/>
    <n v="2680.1"/>
    <n v="5"/>
    <n v="16"/>
    <n v="1116.5"/>
  </r>
  <r>
    <s v="11f7c810"/>
    <x v="183"/>
    <x v="1"/>
    <x v="1"/>
    <n v="4248.8"/>
    <n v="48"/>
    <n v="23"/>
    <n v="1078.77"/>
  </r>
  <r>
    <s v="dffb2e00"/>
    <x v="184"/>
    <x v="1"/>
    <x v="4"/>
    <n v="3946.9"/>
    <n v="36"/>
    <n v="44"/>
    <n v="823.62"/>
  </r>
  <r>
    <s v="71f59681"/>
    <x v="185"/>
    <x v="0"/>
    <x v="3"/>
    <n v="478.8"/>
    <n v="50"/>
    <n v="15"/>
    <n v="1421.97"/>
  </r>
  <r>
    <s v="d5623566"/>
    <x v="186"/>
    <x v="0"/>
    <x v="3"/>
    <n v="2323.8000000000002"/>
    <n v="11"/>
    <n v="18"/>
    <n v="440.68"/>
  </r>
  <r>
    <s v="94a0b0f8"/>
    <x v="187"/>
    <x v="3"/>
    <x v="0"/>
    <n v="2332.9"/>
    <n v="10"/>
    <n v="4"/>
    <n v="1656.79"/>
  </r>
  <r>
    <s v="03bc1108"/>
    <x v="188"/>
    <x v="2"/>
    <x v="0"/>
    <n v="293.3"/>
    <n v="7"/>
    <n v="17"/>
    <n v="1730.03"/>
  </r>
  <r>
    <s v="03f9d79a"/>
    <x v="189"/>
    <x v="3"/>
    <x v="1"/>
    <n v="2710.6"/>
    <n v="50"/>
    <n v="13"/>
    <n v="1478.8"/>
  </r>
  <r>
    <s v="fcaff031"/>
    <x v="190"/>
    <x v="1"/>
    <x v="4"/>
    <n v="3521.4"/>
    <n v="15"/>
    <n v="9"/>
    <n v="1124.96"/>
  </r>
  <r>
    <s v="b98e148b"/>
    <x v="191"/>
    <x v="3"/>
    <x v="2"/>
    <n v="82.1"/>
    <n v="36"/>
    <n v="33"/>
    <n v="828.16"/>
  </r>
  <r>
    <s v="b961efd5"/>
    <x v="192"/>
    <x v="3"/>
    <x v="4"/>
    <n v="3767.5"/>
    <n v="11"/>
    <n v="0"/>
    <n v="922.22"/>
  </r>
  <r>
    <s v="1a867a1f"/>
    <x v="193"/>
    <x v="1"/>
    <x v="4"/>
    <n v="2821.3"/>
    <n v="7"/>
    <n v="50"/>
    <n v="519.76"/>
  </r>
  <r>
    <s v="ced67d5d"/>
    <x v="194"/>
    <x v="2"/>
    <x v="0"/>
    <n v="4353"/>
    <n v="16"/>
    <n v="3"/>
    <n v="1870.83"/>
  </r>
  <r>
    <s v="85b7334b"/>
    <x v="195"/>
    <x v="3"/>
    <x v="3"/>
    <n v="3680.4"/>
    <n v="41"/>
    <n v="43"/>
    <n v="847.16"/>
  </r>
  <r>
    <s v="fd347e68"/>
    <x v="196"/>
    <x v="3"/>
    <x v="4"/>
    <n v="1251.4000000000001"/>
    <n v="2"/>
    <n v="11"/>
    <n v="185.29"/>
  </r>
  <r>
    <s v="1e18c00a"/>
    <x v="197"/>
    <x v="0"/>
    <x v="1"/>
    <n v="2925.3"/>
    <n v="24"/>
    <n v="4"/>
    <n v="1753.87"/>
  </r>
  <r>
    <n v="37431000"/>
    <x v="198"/>
    <x v="3"/>
    <x v="0"/>
    <n v="2454.6999999999998"/>
    <n v="10"/>
    <n v="28"/>
    <n v="47.54"/>
  </r>
  <r>
    <s v="af24551a"/>
    <x v="199"/>
    <x v="0"/>
    <x v="0"/>
    <n v="4662.5"/>
    <n v="13"/>
    <n v="22"/>
    <n v="735.39"/>
  </r>
  <r>
    <s v="6b389c40"/>
    <x v="200"/>
    <x v="1"/>
    <x v="1"/>
    <n v="2943.3"/>
    <n v="45"/>
    <n v="8"/>
    <n v="571.04"/>
  </r>
  <r>
    <s v="7743bcd0"/>
    <x v="201"/>
    <x v="3"/>
    <x v="0"/>
    <n v="2261.5"/>
    <n v="46"/>
    <n v="39"/>
    <n v="373.45"/>
  </r>
  <r>
    <s v="84d09672"/>
    <x v="202"/>
    <x v="0"/>
    <x v="3"/>
    <n v="2679.5"/>
    <n v="36"/>
    <n v="6"/>
    <n v="1471"/>
  </r>
  <r>
    <s v="bd554f96"/>
    <x v="203"/>
    <x v="2"/>
    <x v="4"/>
    <n v="1290.7"/>
    <n v="46"/>
    <n v="8"/>
    <n v="147.38999999999999"/>
  </r>
  <r>
    <s v="dee8766b"/>
    <x v="204"/>
    <x v="2"/>
    <x v="0"/>
    <n v="211.3"/>
    <n v="45"/>
    <n v="48"/>
    <n v="1844.45"/>
  </r>
  <r>
    <s v="733628ca"/>
    <x v="205"/>
    <x v="1"/>
    <x v="2"/>
    <n v="3582.9"/>
    <n v="42"/>
    <n v="48"/>
    <n v="1359.36"/>
  </r>
  <r>
    <s v="7101a707"/>
    <x v="206"/>
    <x v="1"/>
    <x v="2"/>
    <n v="419.9"/>
    <n v="12"/>
    <n v="22"/>
    <n v="1047.8"/>
  </r>
  <r>
    <s v="7349ac4e"/>
    <x v="207"/>
    <x v="2"/>
    <x v="3"/>
    <n v="4422.2"/>
    <n v="14"/>
    <n v="33"/>
    <n v="237.47"/>
  </r>
  <r>
    <s v="fbe74fbe"/>
    <x v="208"/>
    <x v="2"/>
    <x v="2"/>
    <n v="3277.5"/>
    <n v="11"/>
    <n v="2"/>
    <n v="379.92"/>
  </r>
  <r>
    <s v="6bde908c"/>
    <x v="209"/>
    <x v="0"/>
    <x v="1"/>
    <n v="4264.3999999999996"/>
    <n v="31"/>
    <n v="24"/>
    <n v="1179.93"/>
  </r>
  <r>
    <s v="56a98641"/>
    <x v="210"/>
    <x v="3"/>
    <x v="2"/>
    <n v="647.4"/>
    <n v="16"/>
    <n v="34"/>
    <n v="1937.88"/>
  </r>
  <r>
    <s v="d14d8d01"/>
    <x v="211"/>
    <x v="2"/>
    <x v="0"/>
    <n v="3097.4"/>
    <n v="17"/>
    <n v="42"/>
    <n v="33.520000000000003"/>
  </r>
  <r>
    <s v="b1fe3bbf"/>
    <x v="212"/>
    <x v="0"/>
    <x v="3"/>
    <n v="619.79999999999995"/>
    <n v="38"/>
    <n v="41"/>
    <n v="926.27"/>
  </r>
  <r>
    <s v="75b5349d"/>
    <x v="213"/>
    <x v="0"/>
    <x v="1"/>
    <n v="3698"/>
    <n v="8"/>
    <n v="21"/>
    <n v="941.76"/>
  </r>
  <r>
    <s v="2ecc60c1"/>
    <x v="214"/>
    <x v="3"/>
    <x v="1"/>
    <n v="4559.2"/>
    <n v="14"/>
    <n v="29"/>
    <n v="1055.8599999999999"/>
  </r>
  <r>
    <n v="60839616"/>
    <x v="215"/>
    <x v="3"/>
    <x v="3"/>
    <n v="1787.1"/>
    <n v="11"/>
    <n v="19"/>
    <n v="40.81"/>
  </r>
  <r>
    <s v="a65dfe8b"/>
    <x v="216"/>
    <x v="1"/>
    <x v="2"/>
    <n v="901.7"/>
    <n v="7"/>
    <n v="48"/>
    <n v="903.11"/>
  </r>
  <r>
    <s v="850b0c26"/>
    <x v="217"/>
    <x v="0"/>
    <x v="4"/>
    <n v="2934.7"/>
    <n v="20"/>
    <n v="12"/>
    <n v="528.02"/>
  </r>
  <r>
    <s v="21fd10ea"/>
    <x v="218"/>
    <x v="1"/>
    <x v="0"/>
    <n v="1058.5999999999999"/>
    <n v="6"/>
    <n v="13"/>
    <n v="697.72"/>
  </r>
  <r>
    <s v="8d90e130"/>
    <x v="219"/>
    <x v="2"/>
    <x v="2"/>
    <n v="3988.4"/>
    <n v="36"/>
    <n v="1"/>
    <n v="1637.88"/>
  </r>
  <r>
    <s v="41aee1e8"/>
    <x v="220"/>
    <x v="3"/>
    <x v="3"/>
    <n v="2727.5"/>
    <n v="35"/>
    <n v="1"/>
    <n v="1875.23"/>
  </r>
  <r>
    <s v="2f562dc0"/>
    <x v="221"/>
    <x v="3"/>
    <x v="0"/>
    <n v="1765.5"/>
    <n v="13"/>
    <n v="24"/>
    <n v="1951.72"/>
  </r>
  <r>
    <s v="1790f693"/>
    <x v="222"/>
    <x v="0"/>
    <x v="2"/>
    <n v="4383.8"/>
    <n v="40"/>
    <n v="21"/>
    <n v="1013.33"/>
  </r>
  <r>
    <s v="1ad9d5e9"/>
    <x v="223"/>
    <x v="3"/>
    <x v="0"/>
    <n v="4240.6000000000004"/>
    <n v="49"/>
    <n v="14"/>
    <n v="1765.62"/>
  </r>
  <r>
    <s v="ae129571"/>
    <x v="224"/>
    <x v="3"/>
    <x v="2"/>
    <n v="273.8"/>
    <n v="44"/>
    <n v="29"/>
    <n v="821"/>
  </r>
  <r>
    <s v="79a06bc6"/>
    <x v="225"/>
    <x v="2"/>
    <x v="3"/>
    <n v="152.5"/>
    <n v="10"/>
    <n v="16"/>
    <n v="1958.8"/>
  </r>
  <r>
    <s v="65240ae3"/>
    <x v="226"/>
    <x v="1"/>
    <x v="0"/>
    <n v="1408"/>
    <n v="26"/>
    <n v="35"/>
    <n v="978.17"/>
  </r>
  <r>
    <s v="d4df366c"/>
    <x v="227"/>
    <x v="1"/>
    <x v="2"/>
    <n v="4083.3"/>
    <n v="22"/>
    <n v="40"/>
    <n v="1003.31"/>
  </r>
  <r>
    <s v="2ec7d99a"/>
    <x v="228"/>
    <x v="1"/>
    <x v="2"/>
    <n v="2147.9"/>
    <n v="7"/>
    <n v="1"/>
    <n v="1704.65"/>
  </r>
  <r>
    <s v="14e88de0"/>
    <x v="229"/>
    <x v="2"/>
    <x v="1"/>
    <n v="4147.3999999999996"/>
    <n v="49"/>
    <n v="29"/>
    <n v="1416.19"/>
  </r>
  <r>
    <s v="a9e06586"/>
    <x v="230"/>
    <x v="0"/>
    <x v="1"/>
    <n v="1000.3"/>
    <n v="9"/>
    <n v="48"/>
    <n v="1107.1300000000001"/>
  </r>
  <r>
    <s v="ac916bdb"/>
    <x v="231"/>
    <x v="0"/>
    <x v="0"/>
    <n v="464"/>
    <n v="25"/>
    <n v="14"/>
    <n v="772.55"/>
  </r>
  <r>
    <s v="f8a770c7"/>
    <x v="232"/>
    <x v="3"/>
    <x v="1"/>
    <n v="1591.6"/>
    <n v="30"/>
    <n v="9"/>
    <n v="534.29999999999995"/>
  </r>
  <r>
    <s v="6ca8c17f"/>
    <x v="233"/>
    <x v="0"/>
    <x v="4"/>
    <n v="4954.6000000000004"/>
    <n v="34"/>
    <n v="30"/>
    <n v="1244.4000000000001"/>
  </r>
  <r>
    <s v="b06e2cd2"/>
    <x v="234"/>
    <x v="2"/>
    <x v="0"/>
    <n v="325.2"/>
    <n v="22"/>
    <n v="33"/>
    <n v="508.36"/>
  </r>
  <r>
    <s v="b2a8f295"/>
    <x v="235"/>
    <x v="0"/>
    <x v="1"/>
    <n v="4535.8999999999996"/>
    <n v="26"/>
    <n v="36"/>
    <n v="1062.1300000000001"/>
  </r>
  <r>
    <s v="a76aeb66"/>
    <x v="236"/>
    <x v="2"/>
    <x v="1"/>
    <n v="296.60000000000002"/>
    <n v="22"/>
    <n v="34"/>
    <n v="1144.07"/>
  </r>
  <r>
    <s v="22f34721"/>
    <x v="237"/>
    <x v="2"/>
    <x v="0"/>
    <n v="1395.7"/>
    <n v="34"/>
    <n v="38"/>
    <n v="1804.57"/>
  </r>
  <r>
    <s v="43fea1ac"/>
    <x v="238"/>
    <x v="1"/>
    <x v="2"/>
    <n v="2443.8000000000002"/>
    <n v="37"/>
    <n v="38"/>
    <n v="411.73"/>
  </r>
  <r>
    <s v="2c7aabad"/>
    <x v="239"/>
    <x v="1"/>
    <x v="0"/>
    <n v="2050"/>
    <n v="28"/>
    <n v="20"/>
    <n v="1712.2"/>
  </r>
  <r>
    <s v="75a8d2f4"/>
    <x v="240"/>
    <x v="2"/>
    <x v="0"/>
    <n v="2692"/>
    <n v="50"/>
    <n v="44"/>
    <n v="891.49"/>
  </r>
  <r>
    <s v="a2aceb94"/>
    <x v="241"/>
    <x v="2"/>
    <x v="1"/>
    <n v="2045.8"/>
    <n v="27"/>
    <n v="0"/>
    <n v="96.23"/>
  </r>
  <r>
    <s v="8f1c4661"/>
    <x v="242"/>
    <x v="2"/>
    <x v="3"/>
    <n v="4115.8999999999996"/>
    <n v="50"/>
    <n v="48"/>
    <n v="741.85"/>
  </r>
  <r>
    <s v="82abe2b7"/>
    <x v="243"/>
    <x v="0"/>
    <x v="1"/>
    <n v="3825"/>
    <n v="23"/>
    <n v="17"/>
    <n v="578.6"/>
  </r>
  <r>
    <s v="385341ea"/>
    <x v="244"/>
    <x v="1"/>
    <x v="4"/>
    <n v="4031.1"/>
    <n v="33"/>
    <n v="4"/>
    <n v="1132.46"/>
  </r>
  <r>
    <s v="679abad3"/>
    <x v="245"/>
    <x v="2"/>
    <x v="3"/>
    <n v="1875.7"/>
    <n v="6"/>
    <n v="42"/>
    <n v="405.84"/>
  </r>
  <r>
    <s v="e1314dfe"/>
    <x v="246"/>
    <x v="2"/>
    <x v="2"/>
    <n v="59"/>
    <n v="50"/>
    <n v="44"/>
    <n v="781.02"/>
  </r>
  <r>
    <s v="7881d39c"/>
    <x v="247"/>
    <x v="2"/>
    <x v="4"/>
    <n v="4748.7"/>
    <n v="40"/>
    <n v="49"/>
    <n v="488"/>
  </r>
  <r>
    <s v="9392481f"/>
    <x v="248"/>
    <x v="3"/>
    <x v="2"/>
    <n v="3074.3"/>
    <n v="37"/>
    <n v="29"/>
    <n v="352.22"/>
  </r>
  <r>
    <s v="e9bdbccb"/>
    <x v="249"/>
    <x v="0"/>
    <x v="4"/>
    <n v="4723.8999999999996"/>
    <n v="38"/>
    <n v="29"/>
    <n v="681.75"/>
  </r>
  <r>
    <s v="30e10b81"/>
    <x v="250"/>
    <x v="3"/>
    <x v="0"/>
    <n v="2765.7"/>
    <n v="45"/>
    <n v="10"/>
    <n v="1624.51"/>
  </r>
  <r>
    <s v="f7fc40bf"/>
    <x v="251"/>
    <x v="2"/>
    <x v="3"/>
    <n v="4798.7"/>
    <n v="37"/>
    <n v="28"/>
    <n v="156.88"/>
  </r>
  <r>
    <s v="4f7585fd"/>
    <x v="252"/>
    <x v="3"/>
    <x v="3"/>
    <n v="1903.3"/>
    <n v="23"/>
    <n v="8"/>
    <n v="266.18"/>
  </r>
  <r>
    <s v="12a6182f"/>
    <x v="253"/>
    <x v="2"/>
    <x v="2"/>
    <n v="1728.2"/>
    <n v="18"/>
    <n v="2"/>
    <n v="1527.95"/>
  </r>
  <r>
    <s v="03a15f32"/>
    <x v="254"/>
    <x v="2"/>
    <x v="3"/>
    <n v="1169.2"/>
    <n v="8"/>
    <n v="24"/>
    <n v="563.23"/>
  </r>
  <r>
    <s v="96b58695"/>
    <x v="255"/>
    <x v="2"/>
    <x v="0"/>
    <n v="1976.5"/>
    <n v="15"/>
    <n v="16"/>
    <n v="729.2"/>
  </r>
  <r>
    <s v="a96a6386"/>
    <x v="256"/>
    <x v="0"/>
    <x v="1"/>
    <n v="3714.2"/>
    <n v="32"/>
    <n v="41"/>
    <n v="1992.87"/>
  </r>
  <r>
    <s v="9c2fba00"/>
    <x v="257"/>
    <x v="0"/>
    <x v="3"/>
    <n v="3563.2"/>
    <n v="31"/>
    <n v="9"/>
    <n v="1647.33"/>
  </r>
  <r>
    <s v="ca1af362"/>
    <x v="258"/>
    <x v="0"/>
    <x v="0"/>
    <n v="3986.9"/>
    <n v="18"/>
    <n v="24"/>
    <n v="432.51"/>
  </r>
  <r>
    <s v="a6aaf304"/>
    <x v="259"/>
    <x v="3"/>
    <x v="4"/>
    <n v="661.8"/>
    <n v="21"/>
    <n v="28"/>
    <n v="849.94"/>
  </r>
  <r>
    <s v="e4de7860"/>
    <x v="260"/>
    <x v="2"/>
    <x v="3"/>
    <n v="2388.8000000000002"/>
    <n v="40"/>
    <n v="12"/>
    <n v="1868.2"/>
  </r>
  <r>
    <s v="784480d1"/>
    <x v="261"/>
    <x v="1"/>
    <x v="4"/>
    <n v="3419.8"/>
    <n v="7"/>
    <n v="35"/>
    <n v="1567.08"/>
  </r>
  <r>
    <s v="087bf976"/>
    <x v="262"/>
    <x v="0"/>
    <x v="0"/>
    <n v="3525.3"/>
    <n v="29"/>
    <n v="45"/>
    <n v="278.89999999999998"/>
  </r>
  <r>
    <s v="1e809e0a"/>
    <x v="263"/>
    <x v="1"/>
    <x v="4"/>
    <n v="438.5"/>
    <n v="14"/>
    <n v="14"/>
    <n v="55.24"/>
  </r>
  <r>
    <s v="c97d3165"/>
    <x v="264"/>
    <x v="3"/>
    <x v="4"/>
    <n v="1947.6"/>
    <n v="24"/>
    <n v="16"/>
    <n v="1387.77"/>
  </r>
  <r>
    <s v="425a6924"/>
    <x v="265"/>
    <x v="1"/>
    <x v="1"/>
    <n v="4684.2"/>
    <n v="16"/>
    <n v="30"/>
    <n v="1607.78"/>
  </r>
  <r>
    <s v="8a5977c9"/>
    <x v="266"/>
    <x v="0"/>
    <x v="4"/>
    <n v="118.1"/>
    <n v="34"/>
    <n v="35"/>
    <n v="1266.5899999999999"/>
  </r>
  <r>
    <s v="6628a2ad"/>
    <x v="267"/>
    <x v="1"/>
    <x v="4"/>
    <n v="4683"/>
    <n v="31"/>
    <n v="47"/>
    <n v="945.65"/>
  </r>
  <r>
    <s v="418969d0"/>
    <x v="268"/>
    <x v="1"/>
    <x v="3"/>
    <n v="2731.3"/>
    <n v="29"/>
    <n v="5"/>
    <n v="795.38"/>
  </r>
  <r>
    <s v="d344a2c7"/>
    <x v="269"/>
    <x v="2"/>
    <x v="2"/>
    <n v="3012.9"/>
    <n v="16"/>
    <n v="16"/>
    <n v="789.81"/>
  </r>
  <r>
    <n v="6.7764999999999998E+71"/>
    <x v="270"/>
    <x v="0"/>
    <x v="1"/>
    <n v="1877.4"/>
    <n v="40"/>
    <n v="46"/>
    <n v="730.86"/>
  </r>
  <r>
    <s v="3cccf911"/>
    <x v="271"/>
    <x v="1"/>
    <x v="4"/>
    <n v="2634.2"/>
    <n v="19"/>
    <n v="35"/>
    <n v="38.85"/>
  </r>
  <r>
    <s v="7fc85b77"/>
    <x v="272"/>
    <x v="2"/>
    <x v="3"/>
    <n v="2112.4"/>
    <n v="29"/>
    <n v="15"/>
    <n v="1063.3699999999999"/>
  </r>
  <r>
    <s v="67786d7a"/>
    <x v="273"/>
    <x v="0"/>
    <x v="0"/>
    <n v="1184.5999999999999"/>
    <n v="10"/>
    <n v="32"/>
    <n v="1911.66"/>
  </r>
  <r>
    <s v="4f22a450"/>
    <x v="274"/>
    <x v="3"/>
    <x v="4"/>
    <n v="3836.5"/>
    <n v="17"/>
    <n v="14"/>
    <n v="1856.22"/>
  </r>
  <r>
    <s v="cd1a4970"/>
    <x v="275"/>
    <x v="1"/>
    <x v="0"/>
    <n v="781.3"/>
    <n v="22"/>
    <n v="8"/>
    <n v="229.41"/>
  </r>
  <r>
    <s v="fca3b2cc"/>
    <x v="276"/>
    <x v="3"/>
    <x v="4"/>
    <n v="2175.4"/>
    <n v="22"/>
    <n v="50"/>
    <n v="1763.89"/>
  </r>
  <r>
    <s v="c240726f"/>
    <x v="277"/>
    <x v="0"/>
    <x v="0"/>
    <n v="840.4"/>
    <n v="50"/>
    <n v="9"/>
    <n v="593.4"/>
  </r>
  <r>
    <s v="4263210b"/>
    <x v="278"/>
    <x v="3"/>
    <x v="4"/>
    <n v="1375.1"/>
    <n v="18"/>
    <n v="42"/>
    <n v="1337.36"/>
  </r>
  <r>
    <s v="46a56979"/>
    <x v="279"/>
    <x v="0"/>
    <x v="4"/>
    <n v="4338.8999999999996"/>
    <n v="5"/>
    <n v="28"/>
    <n v="483.38"/>
  </r>
  <r>
    <s v="0fcc3a9e"/>
    <x v="280"/>
    <x v="2"/>
    <x v="4"/>
    <n v="877.7"/>
    <n v="36"/>
    <n v="7"/>
    <n v="534.41999999999996"/>
  </r>
  <r>
    <s v="106d8cf5"/>
    <x v="281"/>
    <x v="2"/>
    <x v="1"/>
    <n v="2915.1"/>
    <n v="34"/>
    <n v="25"/>
    <n v="748.57"/>
  </r>
  <r>
    <s v="ebe9521d"/>
    <x v="282"/>
    <x v="0"/>
    <x v="3"/>
    <n v="1825.2"/>
    <n v="31"/>
    <n v="11"/>
    <n v="1217.25"/>
  </r>
  <r>
    <s v="f0324386"/>
    <x v="283"/>
    <x v="1"/>
    <x v="4"/>
    <n v="1240.9000000000001"/>
    <n v="18"/>
    <n v="28"/>
    <n v="174.4"/>
  </r>
  <r>
    <s v="fbbfded3"/>
    <x v="284"/>
    <x v="2"/>
    <x v="3"/>
    <n v="1749"/>
    <n v="43"/>
    <n v="39"/>
    <n v="932.44"/>
  </r>
  <r>
    <s v="7f759c44"/>
    <x v="285"/>
    <x v="0"/>
    <x v="3"/>
    <n v="509.4"/>
    <n v="33"/>
    <n v="5"/>
    <n v="1985.69"/>
  </r>
  <r>
    <s v="727e5937"/>
    <x v="286"/>
    <x v="2"/>
    <x v="0"/>
    <n v="1853.8"/>
    <n v="2"/>
    <n v="16"/>
    <n v="947.28"/>
  </r>
  <r>
    <s v="027804b2"/>
    <x v="287"/>
    <x v="0"/>
    <x v="0"/>
    <n v="1306.0999999999999"/>
    <n v="15"/>
    <n v="22"/>
    <n v="349.72"/>
  </r>
  <r>
    <s v="de10fb1e"/>
    <x v="288"/>
    <x v="1"/>
    <x v="1"/>
    <n v="2633.4"/>
    <n v="21"/>
    <n v="24"/>
    <n v="629.91999999999996"/>
  </r>
  <r>
    <s v="cc6c442f"/>
    <x v="289"/>
    <x v="2"/>
    <x v="1"/>
    <n v="3938.1"/>
    <n v="18"/>
    <n v="31"/>
    <n v="1531.84"/>
  </r>
  <r>
    <s v="31a3a4e8"/>
    <x v="290"/>
    <x v="3"/>
    <x v="3"/>
    <n v="4400.2"/>
    <n v="48"/>
    <n v="44"/>
    <n v="1530.14"/>
  </r>
  <r>
    <s v="39e65a96"/>
    <x v="291"/>
    <x v="2"/>
    <x v="0"/>
    <n v="2004.2"/>
    <n v="35"/>
    <n v="41"/>
    <n v="1396.22"/>
  </r>
  <r>
    <s v="fa3df40d"/>
    <x v="292"/>
    <x v="0"/>
    <x v="4"/>
    <n v="1878.2"/>
    <n v="20"/>
    <n v="36"/>
    <n v="1653.07"/>
  </r>
  <r>
    <s v="93a029f4"/>
    <x v="293"/>
    <x v="0"/>
    <x v="3"/>
    <n v="821"/>
    <n v="24"/>
    <n v="50"/>
    <n v="193.79"/>
  </r>
  <r>
    <s v="f70d8609"/>
    <x v="294"/>
    <x v="3"/>
    <x v="4"/>
    <n v="3688.5"/>
    <n v="31"/>
    <n v="39"/>
    <n v="1916.28"/>
  </r>
  <r>
    <s v="3ab83748"/>
    <x v="295"/>
    <x v="3"/>
    <x v="0"/>
    <n v="2626.8"/>
    <n v="48"/>
    <n v="22"/>
    <n v="1996.41"/>
  </r>
  <r>
    <s v="bc509622"/>
    <x v="296"/>
    <x v="0"/>
    <x v="1"/>
    <n v="2909"/>
    <n v="50"/>
    <n v="11"/>
    <n v="1249.3399999999999"/>
  </r>
  <r>
    <s v="a2302bd9"/>
    <x v="297"/>
    <x v="1"/>
    <x v="4"/>
    <n v="1208.0999999999999"/>
    <n v="10"/>
    <n v="32"/>
    <n v="1456.4"/>
  </r>
  <r>
    <s v="256f7316"/>
    <x v="298"/>
    <x v="1"/>
    <x v="2"/>
    <n v="3040.6"/>
    <n v="12"/>
    <n v="44"/>
    <n v="1568.86"/>
  </r>
  <r>
    <s v="ff50a482"/>
    <x v="299"/>
    <x v="1"/>
    <x v="4"/>
    <n v="3113.5"/>
    <n v="6"/>
    <n v="48"/>
    <n v="1108.21"/>
  </r>
  <r>
    <s v="66b06131"/>
    <x v="300"/>
    <x v="0"/>
    <x v="4"/>
    <n v="1925.1"/>
    <n v="21"/>
    <n v="1"/>
    <n v="460.01"/>
  </r>
  <r>
    <s v="2bebdec7"/>
    <x v="301"/>
    <x v="0"/>
    <x v="2"/>
    <n v="586.4"/>
    <n v="26"/>
    <n v="13"/>
    <n v="1477.88"/>
  </r>
  <r>
    <s v="10e4da1a"/>
    <x v="302"/>
    <x v="1"/>
    <x v="4"/>
    <n v="3918.2"/>
    <n v="26"/>
    <n v="22"/>
    <n v="564.46"/>
  </r>
  <r>
    <s v="65f1e30f"/>
    <x v="303"/>
    <x v="2"/>
    <x v="0"/>
    <n v="1081.3"/>
    <n v="18"/>
    <n v="28"/>
    <n v="993.98"/>
  </r>
  <r>
    <s v="3bfae9d7"/>
    <x v="304"/>
    <x v="2"/>
    <x v="3"/>
    <n v="3764.4"/>
    <n v="36"/>
    <n v="21"/>
    <n v="1553.93"/>
  </r>
  <r>
    <s v="9be3d0ec"/>
    <x v="305"/>
    <x v="1"/>
    <x v="4"/>
    <n v="1054"/>
    <n v="13"/>
    <n v="39"/>
    <n v="126.62"/>
  </r>
  <r>
    <s v="62f59bd6"/>
    <x v="306"/>
    <x v="2"/>
    <x v="3"/>
    <n v="478"/>
    <n v="28"/>
    <n v="29"/>
    <n v="1057.74"/>
  </r>
  <r>
    <s v="8e09f474"/>
    <x v="307"/>
    <x v="3"/>
    <x v="3"/>
    <n v="3815.6"/>
    <n v="8"/>
    <n v="6"/>
    <n v="642.87"/>
  </r>
  <r>
    <s v="9ad708bc"/>
    <x v="308"/>
    <x v="2"/>
    <x v="3"/>
    <n v="2045"/>
    <n v="34"/>
    <n v="3"/>
    <n v="960.79"/>
  </r>
  <r>
    <s v="38373fe1"/>
    <x v="309"/>
    <x v="1"/>
    <x v="0"/>
    <n v="2231.1999999999998"/>
    <n v="22"/>
    <n v="10"/>
    <n v="688.14"/>
  </r>
  <r>
    <s v="6e9214ce"/>
    <x v="310"/>
    <x v="3"/>
    <x v="1"/>
    <n v="835.3"/>
    <n v="13"/>
    <n v="36"/>
    <n v="1674.81"/>
  </r>
  <r>
    <s v="9103a0e2"/>
    <x v="311"/>
    <x v="2"/>
    <x v="4"/>
    <n v="565.9"/>
    <n v="10"/>
    <n v="27"/>
    <n v="1181.33"/>
  </r>
  <r>
    <s v="19f30bc3"/>
    <x v="312"/>
    <x v="1"/>
    <x v="0"/>
    <n v="3180"/>
    <n v="21"/>
    <n v="48"/>
    <n v="1183.27"/>
  </r>
  <r>
    <s v="5f021a1b"/>
    <x v="313"/>
    <x v="1"/>
    <x v="0"/>
    <n v="1510.9"/>
    <n v="5"/>
    <n v="23"/>
    <n v="835.6"/>
  </r>
  <r>
    <s v="0f0ff441"/>
    <x v="314"/>
    <x v="1"/>
    <x v="0"/>
    <n v="1717.9"/>
    <n v="34"/>
    <n v="5"/>
    <n v="528.35"/>
  </r>
  <r>
    <s v="cdc6d3ec"/>
    <x v="315"/>
    <x v="1"/>
    <x v="3"/>
    <n v="2608.1"/>
    <n v="34"/>
    <n v="41"/>
    <n v="1273.28"/>
  </r>
  <r>
    <s v="225e930d"/>
    <x v="316"/>
    <x v="1"/>
    <x v="0"/>
    <n v="2453.8000000000002"/>
    <n v="39"/>
    <n v="11"/>
    <n v="1442.04"/>
  </r>
  <r>
    <s v="fec691eb"/>
    <x v="317"/>
    <x v="3"/>
    <x v="3"/>
    <n v="1954.4"/>
    <n v="10"/>
    <n v="14"/>
    <n v="1433.28"/>
  </r>
  <r>
    <s v="60b6b7a7"/>
    <x v="318"/>
    <x v="2"/>
    <x v="1"/>
    <n v="4784.1000000000004"/>
    <n v="40"/>
    <n v="37"/>
    <n v="985.48"/>
  </r>
  <r>
    <s v="6f96d5b9"/>
    <x v="319"/>
    <x v="1"/>
    <x v="0"/>
    <n v="1608.1"/>
    <n v="31"/>
    <n v="31"/>
    <n v="1758.35"/>
  </r>
  <r>
    <s v="3d1b7159"/>
    <x v="320"/>
    <x v="2"/>
    <x v="4"/>
    <n v="687.3"/>
    <n v="43"/>
    <n v="21"/>
    <n v="1555.12"/>
  </r>
  <r>
    <s v="3f542db4"/>
    <x v="321"/>
    <x v="1"/>
    <x v="2"/>
    <n v="71.8"/>
    <n v="36"/>
    <n v="42"/>
    <n v="1546.7"/>
  </r>
  <r>
    <s v="ddf5b67b"/>
    <x v="322"/>
    <x v="1"/>
    <x v="2"/>
    <n v="2747.2"/>
    <n v="21"/>
    <n v="12"/>
    <n v="1465.3"/>
  </r>
  <r>
    <s v="c85c3188"/>
    <x v="323"/>
    <x v="1"/>
    <x v="0"/>
    <n v="1387.7"/>
    <n v="18"/>
    <n v="30"/>
    <n v="904.34"/>
  </r>
  <r>
    <s v="15625ab1"/>
    <x v="324"/>
    <x v="1"/>
    <x v="3"/>
    <n v="2530.8000000000002"/>
    <n v="39"/>
    <n v="42"/>
    <n v="651.95000000000005"/>
  </r>
  <r>
    <s v="cb43d385"/>
    <x v="325"/>
    <x v="3"/>
    <x v="3"/>
    <n v="2529.9"/>
    <n v="12"/>
    <n v="2"/>
    <n v="1235.71"/>
  </r>
  <r>
    <s v="da892885"/>
    <x v="326"/>
    <x v="0"/>
    <x v="4"/>
    <n v="605.20000000000005"/>
    <n v="46"/>
    <n v="2"/>
    <n v="1626.74"/>
  </r>
  <r>
    <s v="f5448f52"/>
    <x v="327"/>
    <x v="1"/>
    <x v="2"/>
    <n v="3012.4"/>
    <n v="4"/>
    <n v="31"/>
    <n v="430.04"/>
  </r>
  <r>
    <s v="59b7f257"/>
    <x v="328"/>
    <x v="0"/>
    <x v="2"/>
    <n v="4914.1000000000004"/>
    <n v="29"/>
    <n v="37"/>
    <n v="1316.83"/>
  </r>
  <r>
    <s v="e88f49be"/>
    <x v="329"/>
    <x v="2"/>
    <x v="2"/>
    <n v="3146.6"/>
    <n v="10"/>
    <n v="6"/>
    <n v="1696.32"/>
  </r>
  <r>
    <s v="1c5bf0f0"/>
    <x v="330"/>
    <x v="0"/>
    <x v="0"/>
    <n v="2024"/>
    <n v="42"/>
    <n v="23"/>
    <n v="1272.7"/>
  </r>
  <r>
    <s v="b9161739"/>
    <x v="331"/>
    <x v="2"/>
    <x v="3"/>
    <n v="4451.1000000000004"/>
    <n v="29"/>
    <n v="26"/>
    <n v="1002.86"/>
  </r>
  <r>
    <s v="e83fc29d"/>
    <x v="332"/>
    <x v="3"/>
    <x v="4"/>
    <n v="2843.6"/>
    <n v="22"/>
    <n v="22"/>
    <n v="419.23"/>
  </r>
  <r>
    <s v="73f698fa"/>
    <x v="333"/>
    <x v="1"/>
    <x v="1"/>
    <n v="3288.6"/>
    <n v="21"/>
    <n v="21"/>
    <n v="366.8"/>
  </r>
  <r>
    <s v="5651eb5d"/>
    <x v="334"/>
    <x v="3"/>
    <x v="4"/>
    <n v="3947.4"/>
    <n v="26"/>
    <n v="6"/>
    <n v="1041.68"/>
  </r>
  <r>
    <s v="6b93034f"/>
    <x v="335"/>
    <x v="0"/>
    <x v="3"/>
    <n v="1899.5"/>
    <n v="24"/>
    <n v="12"/>
    <n v="154.47999999999999"/>
  </r>
  <r>
    <s v="c20f280b"/>
    <x v="336"/>
    <x v="1"/>
    <x v="3"/>
    <n v="3347.5"/>
    <n v="11"/>
    <n v="30"/>
    <n v="1814.86"/>
  </r>
  <r>
    <s v="ac49e295"/>
    <x v="337"/>
    <x v="2"/>
    <x v="2"/>
    <n v="2832.2"/>
    <n v="40"/>
    <n v="27"/>
    <n v="1043.3599999999999"/>
  </r>
  <r>
    <s v="3508cf1e"/>
    <x v="338"/>
    <x v="0"/>
    <x v="1"/>
    <n v="101.4"/>
    <n v="38"/>
    <n v="48"/>
    <n v="1637.71"/>
  </r>
  <r>
    <s v="c6e09557"/>
    <x v="339"/>
    <x v="0"/>
    <x v="0"/>
    <n v="2627.5"/>
    <n v="25"/>
    <n v="2"/>
    <n v="1064.03"/>
  </r>
  <r>
    <s v="2ba49935"/>
    <x v="340"/>
    <x v="0"/>
    <x v="2"/>
    <n v="1562.9"/>
    <n v="38"/>
    <n v="31"/>
    <n v="749"/>
  </r>
  <r>
    <s v="b58d9c57"/>
    <x v="341"/>
    <x v="1"/>
    <x v="4"/>
    <n v="2368.9"/>
    <n v="36"/>
    <n v="6"/>
    <n v="1274.07"/>
  </r>
  <r>
    <s v="bfedf1f5"/>
    <x v="342"/>
    <x v="0"/>
    <x v="3"/>
    <n v="2670.3"/>
    <n v="48"/>
    <n v="6"/>
    <n v="1618.28"/>
  </r>
  <r>
    <s v="9ff90547"/>
    <x v="343"/>
    <x v="2"/>
    <x v="3"/>
    <n v="1316.9"/>
    <n v="10"/>
    <n v="15"/>
    <n v="190.62"/>
  </r>
  <r>
    <s v="d9ca80f6"/>
    <x v="344"/>
    <x v="0"/>
    <x v="4"/>
    <n v="599.6"/>
    <n v="23"/>
    <n v="29"/>
    <n v="1250.29"/>
  </r>
  <r>
    <s v="3decc701"/>
    <x v="345"/>
    <x v="1"/>
    <x v="1"/>
    <n v="158.30000000000001"/>
    <n v="28"/>
    <n v="44"/>
    <n v="726.79"/>
  </r>
  <r>
    <s v="93ffbfb2"/>
    <x v="346"/>
    <x v="1"/>
    <x v="4"/>
    <n v="4751.1000000000004"/>
    <n v="31"/>
    <n v="18"/>
    <n v="1085.8900000000001"/>
  </r>
  <r>
    <s v="8e16fd5d"/>
    <x v="347"/>
    <x v="2"/>
    <x v="4"/>
    <n v="3048"/>
    <n v="36"/>
    <n v="21"/>
    <n v="740.43"/>
  </r>
  <r>
    <s v="add4aae5"/>
    <x v="348"/>
    <x v="2"/>
    <x v="1"/>
    <n v="3474.1"/>
    <n v="31"/>
    <n v="2"/>
    <n v="830.26"/>
  </r>
  <r>
    <s v="85172be9"/>
    <x v="349"/>
    <x v="1"/>
    <x v="3"/>
    <n v="1313.4"/>
    <n v="7"/>
    <n v="28"/>
    <n v="709.47"/>
  </r>
  <r>
    <s v="227bb959"/>
    <x v="350"/>
    <x v="3"/>
    <x v="1"/>
    <n v="318.8"/>
    <n v="40"/>
    <n v="50"/>
    <n v="1754.87"/>
  </r>
  <r>
    <s v="6b77cd08"/>
    <x v="351"/>
    <x v="0"/>
    <x v="4"/>
    <n v="3933.4"/>
    <n v="48"/>
    <n v="38"/>
    <n v="244.78"/>
  </r>
  <r>
    <s v="84255c59"/>
    <x v="352"/>
    <x v="3"/>
    <x v="2"/>
    <n v="882.3"/>
    <n v="23"/>
    <n v="41"/>
    <n v="1037.78"/>
  </r>
  <r>
    <s v="dfe96fe0"/>
    <x v="353"/>
    <x v="3"/>
    <x v="3"/>
    <n v="4588"/>
    <n v="34"/>
    <n v="38"/>
    <n v="1352.15"/>
  </r>
  <r>
    <s v="00349dcc"/>
    <x v="354"/>
    <x v="0"/>
    <x v="3"/>
    <n v="3805.9"/>
    <n v="10"/>
    <n v="3"/>
    <n v="905.63"/>
  </r>
  <r>
    <s v="8d0843ce"/>
    <x v="355"/>
    <x v="3"/>
    <x v="0"/>
    <n v="1119.5"/>
    <n v="1"/>
    <n v="23"/>
    <n v="427.52"/>
  </r>
  <r>
    <s v="ad83577d"/>
    <x v="356"/>
    <x v="3"/>
    <x v="1"/>
    <n v="4095.1"/>
    <n v="16"/>
    <n v="15"/>
    <n v="1952.45"/>
  </r>
  <r>
    <s v="508ba48d"/>
    <x v="357"/>
    <x v="1"/>
    <x v="1"/>
    <n v="587.70000000000005"/>
    <n v="2"/>
    <n v="38"/>
    <n v="1307.5"/>
  </r>
  <r>
    <s v="9272af6e"/>
    <x v="358"/>
    <x v="2"/>
    <x v="1"/>
    <n v="276"/>
    <n v="34"/>
    <n v="14"/>
    <n v="1454.19"/>
  </r>
  <r>
    <s v="a3ecb33f"/>
    <x v="359"/>
    <x v="1"/>
    <x v="4"/>
    <n v="4655.8"/>
    <n v="35"/>
    <n v="43"/>
    <n v="41.95"/>
  </r>
  <r>
    <s v="f0b9e962"/>
    <x v="360"/>
    <x v="1"/>
    <x v="4"/>
    <n v="1811.5"/>
    <n v="25"/>
    <n v="4"/>
    <n v="1166.17"/>
  </r>
  <r>
    <s v="552eb17f"/>
    <x v="361"/>
    <x v="2"/>
    <x v="3"/>
    <n v="1352.2"/>
    <n v="50"/>
    <n v="26"/>
    <n v="1076.04"/>
  </r>
  <r>
    <s v="7a30292e"/>
    <x v="362"/>
    <x v="3"/>
    <x v="3"/>
    <n v="2542.8000000000002"/>
    <n v="48"/>
    <n v="32"/>
    <n v="543.46"/>
  </r>
  <r>
    <s v="a17fd98e"/>
    <x v="363"/>
    <x v="2"/>
    <x v="4"/>
    <n v="3678.5"/>
    <n v="46"/>
    <n v="4"/>
    <n v="1829.99"/>
  </r>
  <r>
    <s v="c390b0e3"/>
    <x v="364"/>
    <x v="0"/>
    <x v="4"/>
    <n v="1858.1"/>
    <n v="42"/>
    <n v="38"/>
    <n v="294.99"/>
  </r>
  <r>
    <s v="438aa1a4"/>
    <x v="365"/>
    <x v="3"/>
    <x v="3"/>
    <n v="1643.5"/>
    <n v="30"/>
    <n v="13"/>
    <n v="227.54"/>
  </r>
  <r>
    <s v="1596f8e5"/>
    <x v="366"/>
    <x v="1"/>
    <x v="3"/>
    <n v="3596"/>
    <n v="34"/>
    <n v="6"/>
    <n v="1366.01"/>
  </r>
  <r>
    <s v="bce7cfc2"/>
    <x v="367"/>
    <x v="0"/>
    <x v="2"/>
    <n v="623.4"/>
    <n v="9"/>
    <n v="30"/>
    <n v="1597.5"/>
  </r>
  <r>
    <s v="9b656791"/>
    <x v="368"/>
    <x v="1"/>
    <x v="4"/>
    <n v="4159.3999999999996"/>
    <n v="33"/>
    <n v="45"/>
    <n v="564.71"/>
  </r>
  <r>
    <s v="3892eb53"/>
    <x v="369"/>
    <x v="2"/>
    <x v="3"/>
    <n v="422.5"/>
    <n v="46"/>
    <n v="24"/>
    <n v="1658.28"/>
  </r>
  <r>
    <s v="31cdae3c"/>
    <x v="370"/>
    <x v="1"/>
    <x v="3"/>
    <n v="4636.6000000000004"/>
    <n v="27"/>
    <n v="40"/>
    <n v="923.03"/>
  </r>
  <r>
    <s v="f03f95bc"/>
    <x v="371"/>
    <x v="0"/>
    <x v="0"/>
    <n v="2858.1"/>
    <n v="18"/>
    <n v="14"/>
    <n v="750.32"/>
  </r>
  <r>
    <s v="08e64ed3"/>
    <x v="372"/>
    <x v="0"/>
    <x v="4"/>
    <n v="213.5"/>
    <n v="8"/>
    <n v="46"/>
    <n v="1519.28"/>
  </r>
  <r>
    <s v="7959b374"/>
    <x v="373"/>
    <x v="0"/>
    <x v="0"/>
    <n v="1488.4"/>
    <n v="25"/>
    <n v="21"/>
    <n v="1720.51"/>
  </r>
  <r>
    <s v="1aec12e3"/>
    <x v="374"/>
    <x v="0"/>
    <x v="3"/>
    <n v="2936.8"/>
    <n v="16"/>
    <n v="1"/>
    <n v="1066.45"/>
  </r>
  <r>
    <s v="8a6b4a81"/>
    <x v="375"/>
    <x v="2"/>
    <x v="0"/>
    <n v="2270.9"/>
    <n v="49"/>
    <n v="21"/>
    <n v="1044.47"/>
  </r>
  <r>
    <s v="a98d84bf"/>
    <x v="376"/>
    <x v="2"/>
    <x v="1"/>
    <n v="872.6"/>
    <n v="7"/>
    <n v="3"/>
    <n v="440.81"/>
  </r>
  <r>
    <s v="a246dc30"/>
    <x v="377"/>
    <x v="1"/>
    <x v="3"/>
    <n v="3090.4"/>
    <n v="36"/>
    <n v="18"/>
    <n v="958.92"/>
  </r>
  <r>
    <s v="b8840863"/>
    <x v="378"/>
    <x v="2"/>
    <x v="0"/>
    <n v="3915.9"/>
    <n v="20"/>
    <n v="16"/>
    <n v="1076.21"/>
  </r>
  <r>
    <s v="35b2258a"/>
    <x v="379"/>
    <x v="3"/>
    <x v="3"/>
    <n v="4548.3999999999996"/>
    <n v="29"/>
    <n v="50"/>
    <n v="1639.81"/>
  </r>
  <r>
    <s v="f56337b2"/>
    <x v="380"/>
    <x v="0"/>
    <x v="0"/>
    <n v="1736.1"/>
    <n v="23"/>
    <n v="11"/>
    <n v="821.24"/>
  </r>
  <r>
    <s v="1ff473cf"/>
    <x v="381"/>
    <x v="0"/>
    <x v="2"/>
    <n v="3030.3"/>
    <n v="18"/>
    <n v="12"/>
    <n v="1882.67"/>
  </r>
  <r>
    <s v="9c92dce6"/>
    <x v="382"/>
    <x v="0"/>
    <x v="4"/>
    <n v="3844.9"/>
    <n v="38"/>
    <n v="11"/>
    <n v="258.93"/>
  </r>
  <r>
    <s v="ec39ff94"/>
    <x v="383"/>
    <x v="1"/>
    <x v="2"/>
    <n v="3149.9"/>
    <n v="45"/>
    <n v="41"/>
    <n v="362.73"/>
  </r>
  <r>
    <s v="56b68ae3"/>
    <x v="384"/>
    <x v="1"/>
    <x v="1"/>
    <n v="196.7"/>
    <n v="32"/>
    <n v="3"/>
    <n v="112.75"/>
  </r>
  <r>
    <s v="4e1888e8"/>
    <x v="385"/>
    <x v="0"/>
    <x v="4"/>
    <n v="2104.6999999999998"/>
    <n v="44"/>
    <n v="15"/>
    <n v="539.63"/>
  </r>
  <r>
    <s v="c9ec1f90"/>
    <x v="386"/>
    <x v="1"/>
    <x v="4"/>
    <n v="1973.6"/>
    <n v="13"/>
    <n v="9"/>
    <n v="915.14"/>
  </r>
  <r>
    <s v="1af869ff"/>
    <x v="387"/>
    <x v="1"/>
    <x v="0"/>
    <n v="1997.6"/>
    <n v="4"/>
    <n v="9"/>
    <n v="1392.8"/>
  </r>
  <r>
    <s v="7bcfd66b"/>
    <x v="388"/>
    <x v="3"/>
    <x v="3"/>
    <n v="1585.3"/>
    <n v="5"/>
    <n v="20"/>
    <n v="928.27"/>
  </r>
  <r>
    <s v="44574b41"/>
    <x v="389"/>
    <x v="2"/>
    <x v="4"/>
    <n v="1629.5"/>
    <n v="29"/>
    <n v="4"/>
    <n v="758.45"/>
  </r>
  <r>
    <s v="77fcb547"/>
    <x v="390"/>
    <x v="1"/>
    <x v="2"/>
    <n v="3200.5"/>
    <n v="35"/>
    <n v="44"/>
    <n v="1908.14"/>
  </r>
  <r>
    <s v="f1c574d7"/>
    <x v="391"/>
    <x v="0"/>
    <x v="3"/>
    <n v="2612"/>
    <n v="12"/>
    <n v="9"/>
    <n v="264.14"/>
  </r>
  <r>
    <s v="dcc1ac33"/>
    <x v="392"/>
    <x v="1"/>
    <x v="2"/>
    <n v="701.4"/>
    <n v="18"/>
    <n v="23"/>
    <n v="1853.85"/>
  </r>
  <r>
    <s v="4f46b773"/>
    <x v="393"/>
    <x v="1"/>
    <x v="1"/>
    <n v="579.1"/>
    <n v="18"/>
    <n v="0"/>
    <n v="482.13"/>
  </r>
  <r>
    <s v="82cf432f"/>
    <x v="394"/>
    <x v="0"/>
    <x v="1"/>
    <n v="1543.7"/>
    <n v="2"/>
    <n v="11"/>
    <n v="1745.53"/>
  </r>
  <r>
    <s v="6c150ad1"/>
    <x v="395"/>
    <x v="3"/>
    <x v="1"/>
    <n v="3242.2"/>
    <n v="37"/>
    <n v="49"/>
    <n v="447.53"/>
  </r>
  <r>
    <s v="1d17a9ba"/>
    <x v="396"/>
    <x v="1"/>
    <x v="3"/>
    <n v="3205.6"/>
    <n v="9"/>
    <n v="26"/>
    <n v="1403"/>
  </r>
  <r>
    <s v="954defb3"/>
    <x v="397"/>
    <x v="1"/>
    <x v="3"/>
    <n v="4327"/>
    <n v="25"/>
    <n v="44"/>
    <n v="683.97"/>
  </r>
  <r>
    <s v="b8cf2057"/>
    <x v="398"/>
    <x v="1"/>
    <x v="0"/>
    <n v="4238"/>
    <n v="28"/>
    <n v="46"/>
    <n v="1882.05"/>
  </r>
  <r>
    <n v="34219740"/>
    <x v="399"/>
    <x v="2"/>
    <x v="1"/>
    <n v="2654.9"/>
    <n v="27"/>
    <n v="6"/>
    <n v="386.79"/>
  </r>
  <r>
    <s v="fbc28882"/>
    <x v="400"/>
    <x v="0"/>
    <x v="4"/>
    <n v="4725.3"/>
    <n v="30"/>
    <n v="36"/>
    <n v="143.62"/>
  </r>
  <r>
    <s v="8af57170"/>
    <x v="401"/>
    <x v="1"/>
    <x v="3"/>
    <n v="4913.3999999999996"/>
    <n v="6"/>
    <n v="29"/>
    <n v="1526.48"/>
  </r>
  <r>
    <s v="6f8e2e53"/>
    <x v="402"/>
    <x v="3"/>
    <x v="4"/>
    <n v="3606.9"/>
    <n v="23"/>
    <n v="15"/>
    <n v="296.83999999999997"/>
  </r>
  <r>
    <s v="7f9d7b0a"/>
    <x v="403"/>
    <x v="1"/>
    <x v="2"/>
    <n v="3181.7"/>
    <n v="34"/>
    <n v="9"/>
    <n v="488.45"/>
  </r>
  <r>
    <s v="72f820e0"/>
    <x v="404"/>
    <x v="1"/>
    <x v="0"/>
    <n v="2379.5"/>
    <n v="39"/>
    <n v="5"/>
    <n v="1714.22"/>
  </r>
  <r>
    <s v="fd21c89e"/>
    <x v="405"/>
    <x v="3"/>
    <x v="3"/>
    <n v="1467.1"/>
    <n v="11"/>
    <n v="5"/>
    <n v="400.53"/>
  </r>
  <r>
    <s v="dbfd8eda"/>
    <x v="406"/>
    <x v="3"/>
    <x v="3"/>
    <n v="2869.7"/>
    <n v="9"/>
    <n v="8"/>
    <n v="675.46"/>
  </r>
  <r>
    <s v="fc64a845"/>
    <x v="407"/>
    <x v="0"/>
    <x v="1"/>
    <n v="275.39999999999998"/>
    <n v="29"/>
    <n v="25"/>
    <n v="1860.04"/>
  </r>
  <r>
    <s v="b46d3a09"/>
    <x v="408"/>
    <x v="2"/>
    <x v="1"/>
    <n v="3956.3"/>
    <n v="38"/>
    <n v="48"/>
    <n v="472.99"/>
  </r>
  <r>
    <s v="31275d77"/>
    <x v="409"/>
    <x v="1"/>
    <x v="2"/>
    <n v="777.8"/>
    <n v="39"/>
    <n v="29"/>
    <n v="437.32"/>
  </r>
  <r>
    <s v="c6bd8f59"/>
    <x v="410"/>
    <x v="1"/>
    <x v="2"/>
    <n v="2033.7"/>
    <n v="21"/>
    <n v="12"/>
    <n v="455.32"/>
  </r>
  <r>
    <s v="f36a93e8"/>
    <x v="411"/>
    <x v="3"/>
    <x v="2"/>
    <n v="2067.5"/>
    <n v="44"/>
    <n v="21"/>
    <n v="972.12"/>
  </r>
  <r>
    <s v="5d0b3362"/>
    <x v="412"/>
    <x v="0"/>
    <x v="2"/>
    <n v="804.3"/>
    <n v="17"/>
    <n v="42"/>
    <n v="219.6"/>
  </r>
  <r>
    <s v="febc5765"/>
    <x v="413"/>
    <x v="1"/>
    <x v="1"/>
    <n v="3192.9"/>
    <n v="26"/>
    <n v="43"/>
    <n v="1184.28"/>
  </r>
  <r>
    <s v="c140e680"/>
    <x v="414"/>
    <x v="3"/>
    <x v="0"/>
    <n v="3961.5"/>
    <n v="22"/>
    <n v="49"/>
    <n v="62.46"/>
  </r>
  <r>
    <s v="189d9a16"/>
    <x v="415"/>
    <x v="2"/>
    <x v="0"/>
    <n v="4673.8999999999996"/>
    <n v="36"/>
    <n v="37"/>
    <n v="598.58000000000004"/>
  </r>
  <r>
    <s v="ce94d9e5"/>
    <x v="416"/>
    <x v="0"/>
    <x v="3"/>
    <n v="3075.5"/>
    <n v="33"/>
    <n v="29"/>
    <n v="757.09"/>
  </r>
  <r>
    <s v="fc1786d7"/>
    <x v="417"/>
    <x v="1"/>
    <x v="1"/>
    <n v="4298.2"/>
    <n v="40"/>
    <n v="45"/>
    <n v="1874.36"/>
  </r>
  <r>
    <s v="7a6e45a6"/>
    <x v="418"/>
    <x v="3"/>
    <x v="4"/>
    <n v="3687"/>
    <n v="15"/>
    <n v="44"/>
    <n v="1554.25"/>
  </r>
  <r>
    <s v="68d2554b"/>
    <x v="419"/>
    <x v="0"/>
    <x v="1"/>
    <n v="2440.9"/>
    <n v="44"/>
    <n v="49"/>
    <n v="349.44"/>
  </r>
  <r>
    <s v="537c9674"/>
    <x v="420"/>
    <x v="0"/>
    <x v="3"/>
    <n v="1958.1"/>
    <n v="44"/>
    <n v="21"/>
    <n v="972.58"/>
  </r>
  <r>
    <s v="de4a361c"/>
    <x v="421"/>
    <x v="3"/>
    <x v="3"/>
    <n v="1011.3"/>
    <n v="6"/>
    <n v="14"/>
    <n v="369.32"/>
  </r>
  <r>
    <s v="5d071d51"/>
    <x v="422"/>
    <x v="0"/>
    <x v="1"/>
    <n v="2472.1"/>
    <n v="45"/>
    <n v="40"/>
    <n v="635.9"/>
  </r>
  <r>
    <s v="be78f6ab"/>
    <x v="423"/>
    <x v="3"/>
    <x v="4"/>
    <n v="4762.3"/>
    <n v="44"/>
    <n v="47"/>
    <n v="1384.65"/>
  </r>
  <r>
    <s v="ef6b27b1"/>
    <x v="424"/>
    <x v="0"/>
    <x v="2"/>
    <n v="4551.5"/>
    <n v="4"/>
    <n v="0"/>
    <n v="1384.53"/>
  </r>
  <r>
    <s v="b3fd3b43"/>
    <x v="425"/>
    <x v="1"/>
    <x v="1"/>
    <n v="778.3"/>
    <n v="28"/>
    <n v="31"/>
    <n v="110.66"/>
  </r>
  <r>
    <s v="56d1b126"/>
    <x v="426"/>
    <x v="1"/>
    <x v="1"/>
    <n v="3323.7"/>
    <n v="29"/>
    <n v="38"/>
    <n v="1390.5"/>
  </r>
  <r>
    <s v="2aa74185"/>
    <x v="427"/>
    <x v="2"/>
    <x v="1"/>
    <n v="4040.9"/>
    <n v="2"/>
    <n v="7"/>
    <n v="1717.12"/>
  </r>
  <r>
    <s v="42887d0a"/>
    <x v="428"/>
    <x v="1"/>
    <x v="2"/>
    <n v="1870.4"/>
    <n v="45"/>
    <n v="6"/>
    <n v="1800.42"/>
  </r>
  <r>
    <s v="6f086147"/>
    <x v="429"/>
    <x v="1"/>
    <x v="0"/>
    <n v="3142.5"/>
    <n v="42"/>
    <n v="7"/>
    <n v="1981.52"/>
  </r>
  <r>
    <s v="aaab65c1"/>
    <x v="430"/>
    <x v="2"/>
    <x v="1"/>
    <n v="4466.6000000000004"/>
    <n v="40"/>
    <n v="38"/>
    <n v="214.72"/>
  </r>
  <r>
    <s v="1d3b7c79"/>
    <x v="431"/>
    <x v="2"/>
    <x v="4"/>
    <n v="2986.4"/>
    <n v="31"/>
    <n v="20"/>
    <n v="659.21"/>
  </r>
  <r>
    <s v="5acf86eb"/>
    <x v="432"/>
    <x v="2"/>
    <x v="3"/>
    <n v="1987"/>
    <n v="6"/>
    <n v="33"/>
    <n v="1890.48"/>
  </r>
  <r>
    <s v="471abf03"/>
    <x v="433"/>
    <x v="1"/>
    <x v="1"/>
    <n v="2093.9"/>
    <n v="6"/>
    <n v="31"/>
    <n v="486.63"/>
  </r>
  <r>
    <s v="3c893410"/>
    <x v="434"/>
    <x v="1"/>
    <x v="4"/>
    <n v="4584.6000000000004"/>
    <n v="3"/>
    <n v="25"/>
    <n v="1530.29"/>
  </r>
  <r>
    <s v="6d8737a7"/>
    <x v="435"/>
    <x v="2"/>
    <x v="1"/>
    <n v="974.9"/>
    <n v="38"/>
    <n v="48"/>
    <n v="871.02"/>
  </r>
  <r>
    <s v="14329fd2"/>
    <x v="436"/>
    <x v="3"/>
    <x v="4"/>
    <n v="1313.2"/>
    <n v="48"/>
    <n v="8"/>
    <n v="1906.22"/>
  </r>
  <r>
    <s v="55ba682c"/>
    <x v="437"/>
    <x v="3"/>
    <x v="0"/>
    <n v="4212.2"/>
    <n v="21"/>
    <n v="41"/>
    <n v="1806.23"/>
  </r>
  <r>
    <s v="20e55f71"/>
    <x v="438"/>
    <x v="1"/>
    <x v="4"/>
    <n v="2406.1999999999998"/>
    <n v="37"/>
    <n v="18"/>
    <n v="616.26"/>
  </r>
  <r>
    <s v="36cc978d"/>
    <x v="439"/>
    <x v="2"/>
    <x v="2"/>
    <n v="3494.4"/>
    <n v="13"/>
    <n v="13"/>
    <n v="561.04"/>
  </r>
  <r>
    <s v="c95570bc"/>
    <x v="440"/>
    <x v="3"/>
    <x v="1"/>
    <n v="3724.5"/>
    <n v="42"/>
    <n v="13"/>
    <n v="1947.91"/>
  </r>
  <r>
    <s v="4d661990"/>
    <x v="441"/>
    <x v="2"/>
    <x v="2"/>
    <n v="4350.3999999999996"/>
    <n v="3"/>
    <n v="14"/>
    <n v="513.85"/>
  </r>
  <r>
    <s v="1e02a5a1"/>
    <x v="442"/>
    <x v="1"/>
    <x v="1"/>
    <n v="4373.8"/>
    <n v="24"/>
    <n v="29"/>
    <n v="631.04"/>
  </r>
  <r>
    <s v="fc771290"/>
    <x v="443"/>
    <x v="1"/>
    <x v="3"/>
    <n v="4101"/>
    <n v="34"/>
    <n v="3"/>
    <n v="1751.16"/>
  </r>
  <r>
    <s v="2d594c6e"/>
    <x v="444"/>
    <x v="3"/>
    <x v="0"/>
    <n v="3326"/>
    <n v="8"/>
    <n v="4"/>
    <n v="482.77"/>
  </r>
  <r>
    <s v="66fe1ee8"/>
    <x v="445"/>
    <x v="2"/>
    <x v="0"/>
    <n v="669.8"/>
    <n v="34"/>
    <n v="8"/>
    <n v="720.04"/>
  </r>
  <r>
    <s v="ccd859f7"/>
    <x v="446"/>
    <x v="0"/>
    <x v="2"/>
    <n v="2906.8"/>
    <n v="31"/>
    <n v="33"/>
    <n v="130.99"/>
  </r>
  <r>
    <s v="50f52099"/>
    <x v="447"/>
    <x v="2"/>
    <x v="0"/>
    <n v="1083.3"/>
    <n v="6"/>
    <n v="12"/>
    <n v="1002.46"/>
  </r>
  <r>
    <s v="9edb0beb"/>
    <x v="448"/>
    <x v="3"/>
    <x v="0"/>
    <n v="193.6"/>
    <n v="36"/>
    <n v="17"/>
    <n v="818.94"/>
  </r>
  <r>
    <n v="84809441"/>
    <x v="449"/>
    <x v="1"/>
    <x v="0"/>
    <n v="3154.3"/>
    <n v="43"/>
    <n v="28"/>
    <n v="467.13"/>
  </r>
  <r>
    <s v="f915bb3e"/>
    <x v="450"/>
    <x v="1"/>
    <x v="2"/>
    <n v="4809.3"/>
    <n v="15"/>
    <n v="37"/>
    <n v="274.91000000000003"/>
  </r>
  <r>
    <s v="d41aacf2"/>
    <x v="451"/>
    <x v="3"/>
    <x v="1"/>
    <n v="2267.4"/>
    <n v="4"/>
    <n v="23"/>
    <n v="606.70000000000005"/>
  </r>
  <r>
    <s v="0b4791c1"/>
    <x v="452"/>
    <x v="3"/>
    <x v="4"/>
    <n v="398.1"/>
    <n v="42"/>
    <n v="17"/>
    <n v="908.46"/>
  </r>
  <r>
    <s v="d34ba86c"/>
    <x v="453"/>
    <x v="1"/>
    <x v="4"/>
    <n v="1692.8"/>
    <n v="12"/>
    <n v="50"/>
    <n v="447.22"/>
  </r>
  <r>
    <s v="20bae741"/>
    <x v="454"/>
    <x v="1"/>
    <x v="3"/>
    <n v="1834.4"/>
    <n v="48"/>
    <n v="30"/>
    <n v="1710.58"/>
  </r>
  <r>
    <s v="52e26a32"/>
    <x v="455"/>
    <x v="3"/>
    <x v="0"/>
    <n v="2753.3"/>
    <n v="47"/>
    <n v="40"/>
    <n v="1174.1400000000001"/>
  </r>
  <r>
    <s v="e482e887"/>
    <x v="456"/>
    <x v="2"/>
    <x v="1"/>
    <n v="4388.7"/>
    <n v="42"/>
    <n v="24"/>
    <n v="15.98"/>
  </r>
  <r>
    <s v="060b0ccd"/>
    <x v="457"/>
    <x v="2"/>
    <x v="4"/>
    <n v="4667.8999999999996"/>
    <n v="24"/>
    <n v="11"/>
    <n v="916.86"/>
  </r>
  <r>
    <s v="1055e487"/>
    <x v="458"/>
    <x v="1"/>
    <x v="3"/>
    <n v="976.1"/>
    <n v="13"/>
    <n v="15"/>
    <n v="129.28"/>
  </r>
  <r>
    <s v="25d69302"/>
    <x v="459"/>
    <x v="2"/>
    <x v="4"/>
    <n v="281.39999999999998"/>
    <n v="2"/>
    <n v="41"/>
    <n v="1128.3"/>
  </r>
  <r>
    <s v="c583d505"/>
    <x v="460"/>
    <x v="2"/>
    <x v="4"/>
    <n v="1460.1"/>
    <n v="38"/>
    <n v="17"/>
    <n v="319.16000000000003"/>
  </r>
  <r>
    <s v="485b42e0"/>
    <x v="461"/>
    <x v="1"/>
    <x v="1"/>
    <n v="1022"/>
    <n v="38"/>
    <n v="20"/>
    <n v="1355.93"/>
  </r>
  <r>
    <s v="759d62f1"/>
    <x v="462"/>
    <x v="0"/>
    <x v="1"/>
    <n v="2637.4"/>
    <n v="45"/>
    <n v="33"/>
    <n v="1725.56"/>
  </r>
  <r>
    <s v="a0f9f315"/>
    <x v="463"/>
    <x v="2"/>
    <x v="3"/>
    <n v="1538.3"/>
    <n v="13"/>
    <n v="34"/>
    <n v="607.27"/>
  </r>
  <r>
    <s v="be5ab23f"/>
    <x v="464"/>
    <x v="2"/>
    <x v="0"/>
    <n v="3269.1"/>
    <n v="50"/>
    <n v="9"/>
    <n v="810.69"/>
  </r>
  <r>
    <s v="5f940738"/>
    <x v="465"/>
    <x v="0"/>
    <x v="4"/>
    <n v="417.5"/>
    <n v="1"/>
    <n v="11"/>
    <n v="1447.27"/>
  </r>
  <r>
    <s v="6a843d38"/>
    <x v="466"/>
    <x v="2"/>
    <x v="0"/>
    <n v="4804.3999999999996"/>
    <n v="41"/>
    <n v="41"/>
    <n v="429.51"/>
  </r>
  <r>
    <s v="72439b92"/>
    <x v="467"/>
    <x v="0"/>
    <x v="2"/>
    <n v="109.6"/>
    <n v="37"/>
    <n v="35"/>
    <n v="1367.03"/>
  </r>
  <r>
    <n v="24848155"/>
    <x v="468"/>
    <x v="2"/>
    <x v="4"/>
    <n v="1304.7"/>
    <n v="48"/>
    <n v="34"/>
    <n v="675.29"/>
  </r>
  <r>
    <s v="10ee7332"/>
    <x v="469"/>
    <x v="1"/>
    <x v="4"/>
    <n v="841.4"/>
    <n v="29"/>
    <n v="5"/>
    <n v="223.56"/>
  </r>
  <r>
    <s v="4e18bc68"/>
    <x v="470"/>
    <x v="0"/>
    <x v="4"/>
    <n v="242.9"/>
    <n v="49"/>
    <n v="6"/>
    <n v="1099.3800000000001"/>
  </r>
  <r>
    <s v="65180b6f"/>
    <x v="471"/>
    <x v="3"/>
    <x v="1"/>
    <n v="1107.8"/>
    <n v="31"/>
    <n v="5"/>
    <n v="590.08000000000004"/>
  </r>
  <r>
    <s v="7ce0a0bb"/>
    <x v="472"/>
    <x v="0"/>
    <x v="0"/>
    <n v="2154.6999999999998"/>
    <n v="35"/>
    <n v="36"/>
    <n v="569.14"/>
  </r>
  <r>
    <s v="5ec92f48"/>
    <x v="473"/>
    <x v="1"/>
    <x v="2"/>
    <n v="4722.3999999999996"/>
    <n v="12"/>
    <n v="41"/>
    <n v="1992.71"/>
  </r>
  <r>
    <s v="b1ea3d59"/>
    <x v="474"/>
    <x v="2"/>
    <x v="1"/>
    <n v="4055.6"/>
    <n v="17"/>
    <n v="48"/>
    <n v="1536.46"/>
  </r>
  <r>
    <s v="05bfd15d"/>
    <x v="475"/>
    <x v="2"/>
    <x v="1"/>
    <n v="4581.8"/>
    <n v="30"/>
    <n v="46"/>
    <n v="1556.48"/>
  </r>
  <r>
    <s v="bb83ce41"/>
    <x v="476"/>
    <x v="1"/>
    <x v="4"/>
    <n v="714.8"/>
    <n v="22"/>
    <n v="40"/>
    <n v="660.57"/>
  </r>
  <r>
    <s v="e0802730"/>
    <x v="477"/>
    <x v="2"/>
    <x v="2"/>
    <n v="3971"/>
    <n v="45"/>
    <n v="37"/>
    <n v="1437.34"/>
  </r>
  <r>
    <s v="cad02e49"/>
    <x v="478"/>
    <x v="0"/>
    <x v="2"/>
    <n v="756.3"/>
    <n v="44"/>
    <n v="7"/>
    <n v="839.15"/>
  </r>
  <r>
    <s v="53d53fa3"/>
    <x v="479"/>
    <x v="3"/>
    <x v="0"/>
    <n v="3932"/>
    <n v="47"/>
    <n v="40"/>
    <n v="892.77"/>
  </r>
  <r>
    <s v="ede177ae"/>
    <x v="480"/>
    <x v="0"/>
    <x v="3"/>
    <n v="4313"/>
    <n v="33"/>
    <n v="19"/>
    <n v="873.86"/>
  </r>
  <r>
    <s v="2ef0e191"/>
    <x v="481"/>
    <x v="1"/>
    <x v="4"/>
    <n v="2880.2"/>
    <n v="49"/>
    <n v="15"/>
    <n v="1742.36"/>
  </r>
  <r>
    <s v="995d80cf"/>
    <x v="482"/>
    <x v="2"/>
    <x v="0"/>
    <n v="443.7"/>
    <n v="43"/>
    <n v="7"/>
    <n v="261.14999999999998"/>
  </r>
  <r>
    <s v="e7424c4b"/>
    <x v="483"/>
    <x v="3"/>
    <x v="1"/>
    <n v="751"/>
    <n v="46"/>
    <n v="6"/>
    <n v="1346.95"/>
  </r>
  <r>
    <s v="fb4154bb"/>
    <x v="484"/>
    <x v="1"/>
    <x v="4"/>
    <n v="4836.8999999999996"/>
    <n v="20"/>
    <n v="40"/>
    <n v="466.79"/>
  </r>
  <r>
    <s v="7153f5fc"/>
    <x v="485"/>
    <x v="1"/>
    <x v="3"/>
    <n v="1283.9000000000001"/>
    <n v="49"/>
    <n v="1"/>
    <n v="1740.72"/>
  </r>
  <r>
    <s v="2b501596"/>
    <x v="486"/>
    <x v="3"/>
    <x v="1"/>
    <n v="4424.5"/>
    <n v="41"/>
    <n v="46"/>
    <n v="374.9"/>
  </r>
  <r>
    <s v="efcdd763"/>
    <x v="487"/>
    <x v="2"/>
    <x v="4"/>
    <n v="3156.4"/>
    <n v="2"/>
    <n v="12"/>
    <n v="89.58"/>
  </r>
  <r>
    <s v="5fea9a34"/>
    <x v="488"/>
    <x v="0"/>
    <x v="2"/>
    <n v="2642.2"/>
    <n v="9"/>
    <n v="20"/>
    <n v="1152.94"/>
  </r>
  <r>
    <s v="3cdb77f0"/>
    <x v="489"/>
    <x v="0"/>
    <x v="0"/>
    <n v="89.8"/>
    <n v="8"/>
    <n v="29"/>
    <n v="1421.27"/>
  </r>
  <r>
    <s v="144140fd"/>
    <x v="490"/>
    <x v="3"/>
    <x v="2"/>
    <n v="2010.1"/>
    <n v="31"/>
    <n v="13"/>
    <n v="622.95000000000005"/>
  </r>
  <r>
    <s v="c551638f"/>
    <x v="491"/>
    <x v="2"/>
    <x v="0"/>
    <n v="2175"/>
    <n v="31"/>
    <n v="9"/>
    <n v="1022.89"/>
  </r>
  <r>
    <s v="77b46a78"/>
    <x v="492"/>
    <x v="3"/>
    <x v="0"/>
    <n v="1684.3"/>
    <n v="2"/>
    <n v="37"/>
    <n v="1995.53"/>
  </r>
  <r>
    <s v="775f41c0"/>
    <x v="493"/>
    <x v="0"/>
    <x v="1"/>
    <n v="1246.9000000000001"/>
    <n v="44"/>
    <n v="45"/>
    <n v="1338.04"/>
  </r>
  <r>
    <s v="8df2ec8e"/>
    <x v="494"/>
    <x v="2"/>
    <x v="1"/>
    <n v="3341.2"/>
    <n v="43"/>
    <n v="20"/>
    <n v="1604.84"/>
  </r>
  <r>
    <s v="3f1e794c"/>
    <x v="495"/>
    <x v="2"/>
    <x v="3"/>
    <n v="734.1"/>
    <n v="4"/>
    <n v="21"/>
    <n v="1579.6"/>
  </r>
  <r>
    <s v="e255a0a9"/>
    <x v="496"/>
    <x v="2"/>
    <x v="1"/>
    <n v="3713.2"/>
    <n v="23"/>
    <n v="35"/>
    <n v="778.03"/>
  </r>
  <r>
    <s v="7fcbef1d"/>
    <x v="497"/>
    <x v="0"/>
    <x v="4"/>
    <n v="1847.3"/>
    <n v="49"/>
    <n v="44"/>
    <n v="1068.56"/>
  </r>
  <r>
    <s v="13a78d6e"/>
    <x v="498"/>
    <x v="3"/>
    <x v="1"/>
    <n v="1072.5999999999999"/>
    <n v="33"/>
    <n v="9"/>
    <n v="1702.79"/>
  </r>
  <r>
    <n v="38640410"/>
    <x v="499"/>
    <x v="0"/>
    <x v="4"/>
    <n v="1290.4000000000001"/>
    <n v="50"/>
    <n v="17"/>
    <n v="1855.82"/>
  </r>
  <r>
    <s v="c6305e7e"/>
    <x v="500"/>
    <x v="3"/>
    <x v="0"/>
    <n v="594.70000000000005"/>
    <n v="36"/>
    <n v="16"/>
    <n v="1673.95"/>
  </r>
  <r>
    <s v="20ab50f4"/>
    <x v="501"/>
    <x v="1"/>
    <x v="0"/>
    <n v="3029.4"/>
    <n v="14"/>
    <n v="46"/>
    <n v="731.82"/>
  </r>
  <r>
    <s v="189f98e7"/>
    <x v="502"/>
    <x v="1"/>
    <x v="0"/>
    <n v="1133.7"/>
    <n v="41"/>
    <n v="5"/>
    <n v="1083.6500000000001"/>
  </r>
  <r>
    <s v="85daa09e"/>
    <x v="503"/>
    <x v="3"/>
    <x v="0"/>
    <n v="1715.3"/>
    <n v="12"/>
    <n v="12"/>
    <n v="1454.94"/>
  </r>
  <r>
    <s v="9fbc58b4"/>
    <x v="504"/>
    <x v="1"/>
    <x v="4"/>
    <n v="3001.9"/>
    <n v="45"/>
    <n v="41"/>
    <n v="1125.27"/>
  </r>
  <r>
    <s v="8284fa46"/>
    <x v="505"/>
    <x v="2"/>
    <x v="0"/>
    <n v="3981.2"/>
    <n v="43"/>
    <n v="34"/>
    <n v="1545.1"/>
  </r>
  <r>
    <s v="d75fa2d0"/>
    <x v="506"/>
    <x v="3"/>
    <x v="2"/>
    <n v="4835.7"/>
    <n v="17"/>
    <n v="15"/>
    <n v="140.03"/>
  </r>
  <r>
    <s v="e59c9ee5"/>
    <x v="507"/>
    <x v="1"/>
    <x v="2"/>
    <n v="807.6"/>
    <n v="26"/>
    <n v="9"/>
    <n v="1887.56"/>
  </r>
  <r>
    <s v="51aa04a5"/>
    <x v="508"/>
    <x v="3"/>
    <x v="4"/>
    <n v="4846.7"/>
    <n v="48"/>
    <n v="13"/>
    <n v="484.77"/>
  </r>
  <r>
    <s v="093e0828"/>
    <x v="509"/>
    <x v="3"/>
    <x v="4"/>
    <n v="942.5"/>
    <n v="27"/>
    <n v="29"/>
    <n v="234.32"/>
  </r>
  <r>
    <s v="27b6cc92"/>
    <x v="510"/>
    <x v="0"/>
    <x v="0"/>
    <n v="4468.1000000000004"/>
    <n v="31"/>
    <n v="27"/>
    <n v="413.69"/>
  </r>
  <r>
    <s v="b8b972a6"/>
    <x v="511"/>
    <x v="0"/>
    <x v="4"/>
    <n v="1539.4"/>
    <n v="41"/>
    <n v="24"/>
    <n v="735.2"/>
  </r>
  <r>
    <s v="d8978af1"/>
    <x v="512"/>
    <x v="1"/>
    <x v="4"/>
    <n v="4432.7"/>
    <n v="17"/>
    <n v="2"/>
    <n v="70.95"/>
  </r>
  <r>
    <s v="486d8c67"/>
    <x v="513"/>
    <x v="0"/>
    <x v="3"/>
    <n v="3665.8"/>
    <n v="19"/>
    <n v="26"/>
    <n v="1962.26"/>
  </r>
  <r>
    <s v="f9b11cc2"/>
    <x v="514"/>
    <x v="2"/>
    <x v="3"/>
    <n v="3570.6"/>
    <n v="4"/>
    <n v="23"/>
    <n v="819.96"/>
  </r>
  <r>
    <s v="08a61baa"/>
    <x v="515"/>
    <x v="3"/>
    <x v="1"/>
    <n v="1365.4"/>
    <n v="49"/>
    <n v="49"/>
    <n v="966.61"/>
  </r>
  <r>
    <s v="12c2f578"/>
    <x v="516"/>
    <x v="0"/>
    <x v="1"/>
    <n v="2187.3000000000002"/>
    <n v="41"/>
    <n v="33"/>
    <n v="891.68"/>
  </r>
  <r>
    <s v="133ce890"/>
    <x v="517"/>
    <x v="0"/>
    <x v="1"/>
    <n v="4619.6000000000004"/>
    <n v="34"/>
    <n v="7"/>
    <n v="1034.5"/>
  </r>
  <r>
    <s v="943906cc"/>
    <x v="518"/>
    <x v="1"/>
    <x v="3"/>
    <n v="666"/>
    <n v="20"/>
    <n v="25"/>
    <n v="615.03"/>
  </r>
  <r>
    <s v="15664a8f"/>
    <x v="519"/>
    <x v="3"/>
    <x v="1"/>
    <n v="2224.1999999999998"/>
    <n v="37"/>
    <n v="47"/>
    <n v="407.87"/>
  </r>
  <r>
    <s v="b59421b3"/>
    <x v="520"/>
    <x v="3"/>
    <x v="2"/>
    <n v="1552"/>
    <n v="18"/>
    <n v="24"/>
    <n v="1316.94"/>
  </r>
  <r>
    <s v="95e2f716"/>
    <x v="521"/>
    <x v="3"/>
    <x v="4"/>
    <n v="2958.9"/>
    <n v="44"/>
    <n v="37"/>
    <n v="1330.37"/>
  </r>
  <r>
    <s v="f227b475"/>
    <x v="522"/>
    <x v="3"/>
    <x v="0"/>
    <n v="4314.8999999999996"/>
    <n v="39"/>
    <n v="40"/>
    <n v="1365.13"/>
  </r>
  <r>
    <s v="65d94150"/>
    <x v="523"/>
    <x v="1"/>
    <x v="3"/>
    <n v="1496"/>
    <n v="41"/>
    <n v="15"/>
    <n v="106.27"/>
  </r>
  <r>
    <s v="25b344b7"/>
    <x v="524"/>
    <x v="1"/>
    <x v="2"/>
    <n v="4212"/>
    <n v="38"/>
    <n v="20"/>
    <n v="737.78"/>
  </r>
  <r>
    <s v="e17e97a0"/>
    <x v="525"/>
    <x v="1"/>
    <x v="3"/>
    <n v="3878.9"/>
    <n v="40"/>
    <n v="48"/>
    <n v="1048.33"/>
  </r>
  <r>
    <s v="89d74acc"/>
    <x v="526"/>
    <x v="0"/>
    <x v="4"/>
    <n v="1979.4"/>
    <n v="21"/>
    <n v="13"/>
    <n v="907.03"/>
  </r>
  <r>
    <s v="139bfea2"/>
    <x v="527"/>
    <x v="0"/>
    <x v="2"/>
    <n v="306.8"/>
    <n v="10"/>
    <n v="16"/>
    <n v="1607.25"/>
  </r>
  <r>
    <s v="b783bb36"/>
    <x v="528"/>
    <x v="0"/>
    <x v="1"/>
    <n v="1511.4"/>
    <n v="37"/>
    <n v="3"/>
    <n v="1648.83"/>
  </r>
  <r>
    <s v="dca20619"/>
    <x v="529"/>
    <x v="1"/>
    <x v="4"/>
    <n v="3419.3"/>
    <n v="3"/>
    <n v="41"/>
    <n v="1524.02"/>
  </r>
  <r>
    <s v="4b867008"/>
    <x v="530"/>
    <x v="0"/>
    <x v="2"/>
    <n v="4656.7"/>
    <n v="10"/>
    <n v="41"/>
    <n v="1672.8"/>
  </r>
  <r>
    <s v="77f14195"/>
    <x v="531"/>
    <x v="2"/>
    <x v="0"/>
    <n v="414.9"/>
    <n v="49"/>
    <n v="14"/>
    <n v="962.56"/>
  </r>
  <r>
    <s v="65e61350"/>
    <x v="532"/>
    <x v="2"/>
    <x v="0"/>
    <n v="886.6"/>
    <n v="15"/>
    <n v="10"/>
    <n v="1483.68"/>
  </r>
  <r>
    <s v="1e920d1e"/>
    <x v="533"/>
    <x v="3"/>
    <x v="0"/>
    <n v="1043.8"/>
    <n v="15"/>
    <n v="40"/>
    <n v="409.33"/>
  </r>
  <r>
    <s v="803f4cee"/>
    <x v="534"/>
    <x v="2"/>
    <x v="2"/>
    <n v="1549.7"/>
    <n v="37"/>
    <n v="46"/>
    <n v="1238.28"/>
  </r>
  <r>
    <s v="f04efb34"/>
    <x v="535"/>
    <x v="0"/>
    <x v="2"/>
    <n v="2272.6"/>
    <n v="44"/>
    <n v="20"/>
    <n v="221.94"/>
  </r>
  <r>
    <s v="9482da89"/>
    <x v="536"/>
    <x v="1"/>
    <x v="2"/>
    <n v="4916.3"/>
    <n v="11"/>
    <n v="40"/>
    <n v="1054.3900000000001"/>
  </r>
  <r>
    <s v="5a49bf11"/>
    <x v="537"/>
    <x v="3"/>
    <x v="0"/>
    <n v="55.3"/>
    <n v="41"/>
    <n v="45"/>
    <n v="1699.31"/>
  </r>
  <r>
    <s v="c54b1dc1"/>
    <x v="538"/>
    <x v="1"/>
    <x v="0"/>
    <n v="3625"/>
    <n v="33"/>
    <n v="13"/>
    <n v="1335.03"/>
  </r>
  <r>
    <s v="a7ae15f0"/>
    <x v="539"/>
    <x v="3"/>
    <x v="3"/>
    <n v="4509.3999999999996"/>
    <n v="49"/>
    <n v="33"/>
    <n v="732.88"/>
  </r>
  <r>
    <s v="fae4ef8f"/>
    <x v="540"/>
    <x v="0"/>
    <x v="4"/>
    <n v="3734.6"/>
    <n v="48"/>
    <n v="22"/>
    <n v="451.93"/>
  </r>
  <r>
    <s v="0189675c"/>
    <x v="541"/>
    <x v="0"/>
    <x v="0"/>
    <n v="4434"/>
    <n v="3"/>
    <n v="10"/>
    <n v="757.74"/>
  </r>
  <r>
    <s v="e1a9f4e9"/>
    <x v="542"/>
    <x v="1"/>
    <x v="3"/>
    <n v="867.7"/>
    <n v="38"/>
    <n v="41"/>
    <n v="1625.2"/>
  </r>
  <r>
    <s v="9698822b"/>
    <x v="543"/>
    <x v="1"/>
    <x v="4"/>
    <n v="3023.7"/>
    <n v="41"/>
    <n v="8"/>
    <n v="455.26"/>
  </r>
  <r>
    <s v="4d064488"/>
    <x v="544"/>
    <x v="3"/>
    <x v="0"/>
    <n v="2426.6"/>
    <n v="3"/>
    <n v="2"/>
    <n v="1634.05"/>
  </r>
  <r>
    <s v="7db5b2d0"/>
    <x v="545"/>
    <x v="3"/>
    <x v="0"/>
    <n v="3068.3"/>
    <n v="45"/>
    <n v="23"/>
    <n v="107.33"/>
  </r>
  <r>
    <s v="5b5c8eb9"/>
    <x v="546"/>
    <x v="3"/>
    <x v="3"/>
    <n v="2828.3"/>
    <n v="5"/>
    <n v="44"/>
    <n v="1759.06"/>
  </r>
  <r>
    <s v="248b8256"/>
    <x v="547"/>
    <x v="0"/>
    <x v="3"/>
    <n v="2085.5"/>
    <n v="42"/>
    <n v="19"/>
    <n v="716.16"/>
  </r>
  <r>
    <s v="909cd94d"/>
    <x v="548"/>
    <x v="0"/>
    <x v="0"/>
    <n v="142.6"/>
    <n v="23"/>
    <n v="50"/>
    <n v="993.32"/>
  </r>
  <r>
    <s v="d4690c13"/>
    <x v="549"/>
    <x v="1"/>
    <x v="2"/>
    <n v="2926.6"/>
    <n v="23"/>
    <n v="1"/>
    <n v="1421.39"/>
  </r>
  <r>
    <s v="30912e0b"/>
    <x v="550"/>
    <x v="1"/>
    <x v="3"/>
    <n v="3504.6"/>
    <n v="11"/>
    <n v="4"/>
    <n v="1269.1400000000001"/>
  </r>
  <r>
    <s v="28dbf2e6"/>
    <x v="551"/>
    <x v="0"/>
    <x v="3"/>
    <n v="3806.8"/>
    <n v="2"/>
    <n v="44"/>
    <n v="401.76"/>
  </r>
  <r>
    <s v="f09dda05"/>
    <x v="552"/>
    <x v="3"/>
    <x v="2"/>
    <n v="4630.6000000000004"/>
    <n v="19"/>
    <n v="30"/>
    <n v="501.61"/>
  </r>
  <r>
    <n v="6.9314000000000002E+27"/>
    <x v="553"/>
    <x v="1"/>
    <x v="4"/>
    <n v="562.70000000000005"/>
    <n v="46"/>
    <n v="42"/>
    <n v="348.54"/>
  </r>
  <r>
    <s v="acc86e41"/>
    <x v="554"/>
    <x v="3"/>
    <x v="0"/>
    <n v="1023.8"/>
    <n v="5"/>
    <n v="12"/>
    <n v="1985.69"/>
  </r>
  <r>
    <s v="b7a15b7c"/>
    <x v="555"/>
    <x v="2"/>
    <x v="2"/>
    <n v="3652.6"/>
    <n v="35"/>
    <n v="30"/>
    <n v="402.83"/>
  </r>
  <r>
    <s v="7a9632a5"/>
    <x v="556"/>
    <x v="2"/>
    <x v="0"/>
    <n v="1655.4"/>
    <n v="25"/>
    <n v="32"/>
    <n v="1183.5999999999999"/>
  </r>
  <r>
    <s v="226a19ca"/>
    <x v="557"/>
    <x v="3"/>
    <x v="1"/>
    <n v="378.6"/>
    <n v="17"/>
    <n v="32"/>
    <n v="1801.88"/>
  </r>
  <r>
    <s v="ef092e36"/>
    <x v="558"/>
    <x v="2"/>
    <x v="0"/>
    <n v="4052.5"/>
    <n v="35"/>
    <n v="36"/>
    <n v="354.12"/>
  </r>
  <r>
    <s v="fe225957"/>
    <x v="559"/>
    <x v="2"/>
    <x v="3"/>
    <n v="1807"/>
    <n v="14"/>
    <n v="39"/>
    <n v="91.85"/>
  </r>
  <r>
    <s v="9cd7a7af"/>
    <x v="560"/>
    <x v="0"/>
    <x v="0"/>
    <n v="2918.3"/>
    <n v="6"/>
    <n v="15"/>
    <n v="1902.42"/>
  </r>
  <r>
    <s v="d30bc85e"/>
    <x v="561"/>
    <x v="3"/>
    <x v="4"/>
    <n v="411.4"/>
    <n v="11"/>
    <n v="36"/>
    <n v="959.11"/>
  </r>
  <r>
    <n v="42331582"/>
    <x v="562"/>
    <x v="1"/>
    <x v="1"/>
    <n v="2899.7"/>
    <n v="8"/>
    <n v="11"/>
    <n v="335.03"/>
  </r>
  <r>
    <s v="bb6832d1"/>
    <x v="563"/>
    <x v="3"/>
    <x v="1"/>
    <n v="566.5"/>
    <n v="11"/>
    <n v="22"/>
    <n v="443.67"/>
  </r>
  <r>
    <s v="ad7a0c8d"/>
    <x v="564"/>
    <x v="0"/>
    <x v="1"/>
    <n v="3281.5"/>
    <n v="17"/>
    <n v="4"/>
    <n v="414.48"/>
  </r>
  <r>
    <s v="dc768ec6"/>
    <x v="565"/>
    <x v="2"/>
    <x v="4"/>
    <n v="1914.2"/>
    <n v="38"/>
    <n v="22"/>
    <n v="1117.1199999999999"/>
  </r>
  <r>
    <s v="2f73d37f"/>
    <x v="566"/>
    <x v="1"/>
    <x v="4"/>
    <n v="377.7"/>
    <n v="23"/>
    <n v="22"/>
    <n v="1911.22"/>
  </r>
  <r>
    <s v="988052ec"/>
    <x v="567"/>
    <x v="3"/>
    <x v="0"/>
    <n v="4117.8"/>
    <n v="21"/>
    <n v="8"/>
    <n v="646.32000000000005"/>
  </r>
  <r>
    <s v="5646f389"/>
    <x v="568"/>
    <x v="2"/>
    <x v="2"/>
    <n v="4574.1000000000004"/>
    <n v="41"/>
    <n v="49"/>
    <n v="1647.44"/>
  </r>
  <r>
    <s v="cb01a259"/>
    <x v="569"/>
    <x v="2"/>
    <x v="4"/>
    <n v="2565.1"/>
    <n v="31"/>
    <n v="45"/>
    <n v="1193.1400000000001"/>
  </r>
  <r>
    <s v="f104853e"/>
    <x v="570"/>
    <x v="0"/>
    <x v="4"/>
    <n v="238.9"/>
    <n v="5"/>
    <n v="46"/>
    <n v="669.05"/>
  </r>
  <r>
    <s v="c49dd3a1"/>
    <x v="571"/>
    <x v="2"/>
    <x v="3"/>
    <n v="4016.8"/>
    <n v="13"/>
    <n v="9"/>
    <n v="113.09"/>
  </r>
  <r>
    <s v="93fc02eb"/>
    <x v="572"/>
    <x v="0"/>
    <x v="0"/>
    <n v="1654.9"/>
    <n v="6"/>
    <n v="6"/>
    <n v="662.08"/>
  </r>
  <r>
    <s v="0f653b1c"/>
    <x v="573"/>
    <x v="1"/>
    <x v="2"/>
    <n v="3493.5"/>
    <n v="2"/>
    <n v="0"/>
    <n v="1324.31"/>
  </r>
  <r>
    <s v="80be5bd9"/>
    <x v="574"/>
    <x v="2"/>
    <x v="3"/>
    <n v="3964.5"/>
    <n v="18"/>
    <n v="0"/>
    <n v="554.66999999999996"/>
  </r>
  <r>
    <s v="f2e775fb"/>
    <x v="575"/>
    <x v="3"/>
    <x v="3"/>
    <n v="4829.2"/>
    <n v="6"/>
    <n v="10"/>
    <n v="1214.3499999999999"/>
  </r>
  <r>
    <s v="9e4ed6a9"/>
    <x v="576"/>
    <x v="2"/>
    <x v="1"/>
    <n v="1750.5"/>
    <n v="35"/>
    <n v="33"/>
    <n v="658.25"/>
  </r>
  <r>
    <s v="d8a28d51"/>
    <x v="577"/>
    <x v="1"/>
    <x v="4"/>
    <n v="2553.4"/>
    <n v="37"/>
    <n v="19"/>
    <n v="60.86"/>
  </r>
  <r>
    <s v="81d930b3"/>
    <x v="578"/>
    <x v="0"/>
    <x v="1"/>
    <n v="3447.7"/>
    <n v="46"/>
    <n v="32"/>
    <n v="786.37"/>
  </r>
  <r>
    <s v="f81023f8"/>
    <x v="579"/>
    <x v="0"/>
    <x v="2"/>
    <n v="3709.5"/>
    <n v="2"/>
    <n v="8"/>
    <n v="639.24"/>
  </r>
  <r>
    <s v="d946eb4e"/>
    <x v="580"/>
    <x v="3"/>
    <x v="1"/>
    <n v="1304.7"/>
    <n v="10"/>
    <n v="27"/>
    <n v="364.52"/>
  </r>
  <r>
    <s v="a061db87"/>
    <x v="581"/>
    <x v="3"/>
    <x v="2"/>
    <n v="4084"/>
    <n v="17"/>
    <n v="48"/>
    <n v="596.29"/>
  </r>
  <r>
    <s v="ce6ab304"/>
    <x v="582"/>
    <x v="1"/>
    <x v="4"/>
    <n v="2596.8000000000002"/>
    <n v="16"/>
    <n v="5"/>
    <n v="558.45000000000005"/>
  </r>
  <r>
    <s v="84554ee3"/>
    <x v="583"/>
    <x v="3"/>
    <x v="2"/>
    <n v="3442.2"/>
    <n v="1"/>
    <n v="25"/>
    <n v="1527.65"/>
  </r>
  <r>
    <s v="0a0e5f27"/>
    <x v="584"/>
    <x v="1"/>
    <x v="1"/>
    <n v="1413.9"/>
    <n v="31"/>
    <n v="1"/>
    <n v="1102.28"/>
  </r>
  <r>
    <s v="63ddd0c0"/>
    <x v="585"/>
    <x v="0"/>
    <x v="4"/>
    <n v="4068.2"/>
    <n v="4"/>
    <n v="39"/>
    <n v="452.97"/>
  </r>
  <r>
    <s v="e1e3a8ec"/>
    <x v="586"/>
    <x v="2"/>
    <x v="0"/>
    <n v="3478.4"/>
    <n v="13"/>
    <n v="39"/>
    <n v="1714.89"/>
  </r>
  <r>
    <s v="0077729e"/>
    <x v="587"/>
    <x v="2"/>
    <x v="4"/>
    <n v="172.1"/>
    <n v="31"/>
    <n v="7"/>
    <n v="1434.94"/>
  </r>
  <r>
    <s v="3af6500a"/>
    <x v="588"/>
    <x v="3"/>
    <x v="3"/>
    <n v="2052.8000000000002"/>
    <n v="10"/>
    <n v="49"/>
    <n v="1524"/>
  </r>
  <r>
    <s v="4061d389"/>
    <x v="589"/>
    <x v="0"/>
    <x v="1"/>
    <n v="1524.5"/>
    <n v="29"/>
    <n v="6"/>
    <n v="1342.96"/>
  </r>
  <r>
    <s v="e6863ad2"/>
    <x v="590"/>
    <x v="0"/>
    <x v="3"/>
    <n v="211.5"/>
    <n v="34"/>
    <n v="3"/>
    <n v="1767.47"/>
  </r>
  <r>
    <s v="9f9b9175"/>
    <x v="591"/>
    <x v="1"/>
    <x v="1"/>
    <n v="3026.4"/>
    <n v="19"/>
    <n v="9"/>
    <n v="1437.9"/>
  </r>
  <r>
    <s v="7cf9ad33"/>
    <x v="592"/>
    <x v="0"/>
    <x v="2"/>
    <n v="3958.9"/>
    <n v="24"/>
    <n v="32"/>
    <n v="287.31"/>
  </r>
  <r>
    <s v="58675f98"/>
    <x v="593"/>
    <x v="1"/>
    <x v="3"/>
    <n v="1436.9"/>
    <n v="9"/>
    <n v="33"/>
    <n v="404.82"/>
  </r>
  <r>
    <s v="8364a965"/>
    <x v="594"/>
    <x v="1"/>
    <x v="1"/>
    <n v="1949.5"/>
    <n v="28"/>
    <n v="8"/>
    <n v="1349.58"/>
  </r>
  <r>
    <s v="3ff060c1"/>
    <x v="595"/>
    <x v="3"/>
    <x v="1"/>
    <n v="2580.6"/>
    <n v="3"/>
    <n v="27"/>
    <n v="291.3"/>
  </r>
  <r>
    <s v="ab74e2a1"/>
    <x v="596"/>
    <x v="3"/>
    <x v="4"/>
    <n v="2880"/>
    <n v="16"/>
    <n v="17"/>
    <n v="740.84"/>
  </r>
  <r>
    <s v="f83f2a15"/>
    <x v="597"/>
    <x v="1"/>
    <x v="1"/>
    <n v="1079.8"/>
    <n v="9"/>
    <n v="1"/>
    <n v="1343.05"/>
  </r>
  <r>
    <s v="bd4ce011"/>
    <x v="598"/>
    <x v="2"/>
    <x v="4"/>
    <n v="4808.5"/>
    <n v="29"/>
    <n v="4"/>
    <n v="556.36"/>
  </r>
  <r>
    <s v="5b86f700"/>
    <x v="599"/>
    <x v="2"/>
    <x v="1"/>
    <n v="4773.3"/>
    <n v="22"/>
    <n v="24"/>
    <n v="675.89"/>
  </r>
  <r>
    <s v="6bc3b484"/>
    <x v="600"/>
    <x v="2"/>
    <x v="3"/>
    <n v="3692.3"/>
    <n v="13"/>
    <n v="12"/>
    <n v="775.85"/>
  </r>
  <r>
    <s v="83c6d034"/>
    <x v="601"/>
    <x v="1"/>
    <x v="3"/>
    <n v="247.6"/>
    <n v="44"/>
    <n v="39"/>
    <n v="1134.8399999999999"/>
  </r>
  <r>
    <s v="f44ad0c8"/>
    <x v="602"/>
    <x v="3"/>
    <x v="0"/>
    <n v="2692.9"/>
    <n v="50"/>
    <n v="35"/>
    <n v="1242.97"/>
  </r>
  <r>
    <s v="819b9c7d"/>
    <x v="603"/>
    <x v="2"/>
    <x v="0"/>
    <n v="672.8"/>
    <n v="3"/>
    <n v="3"/>
    <n v="1885.71"/>
  </r>
  <r>
    <s v="230be141"/>
    <x v="604"/>
    <x v="0"/>
    <x v="1"/>
    <n v="1517.8"/>
    <n v="36"/>
    <n v="34"/>
    <n v="57.77"/>
  </r>
  <r>
    <s v="2fd113b1"/>
    <x v="605"/>
    <x v="2"/>
    <x v="0"/>
    <n v="4911.2"/>
    <n v="2"/>
    <n v="4"/>
    <n v="1616.17"/>
  </r>
  <r>
    <s v="41e2073a"/>
    <x v="606"/>
    <x v="1"/>
    <x v="2"/>
    <n v="2203.6999999999998"/>
    <n v="48"/>
    <n v="7"/>
    <n v="426.65"/>
  </r>
  <r>
    <s v="1e6ad9de"/>
    <x v="607"/>
    <x v="2"/>
    <x v="2"/>
    <n v="1020.2"/>
    <n v="16"/>
    <n v="42"/>
    <n v="1981"/>
  </r>
  <r>
    <s v="4d2a8a4e"/>
    <x v="608"/>
    <x v="2"/>
    <x v="3"/>
    <n v="97.6"/>
    <n v="15"/>
    <n v="8"/>
    <n v="1198.93"/>
  </r>
  <r>
    <s v="9157db4a"/>
    <x v="609"/>
    <x v="1"/>
    <x v="1"/>
    <n v="1558.5"/>
    <n v="1"/>
    <n v="14"/>
    <n v="1472.67"/>
  </r>
  <r>
    <s v="ad4ac960"/>
    <x v="610"/>
    <x v="3"/>
    <x v="3"/>
    <n v="3179.7"/>
    <n v="15"/>
    <n v="19"/>
    <n v="593.1"/>
  </r>
  <r>
    <s v="f0511f8d"/>
    <x v="611"/>
    <x v="1"/>
    <x v="0"/>
    <n v="4179.1000000000004"/>
    <n v="48"/>
    <n v="12"/>
    <n v="223.86"/>
  </r>
  <r>
    <s v="9190ecb4"/>
    <x v="612"/>
    <x v="2"/>
    <x v="4"/>
    <n v="3248.4"/>
    <n v="7"/>
    <n v="4"/>
    <n v="894.86"/>
  </r>
  <r>
    <s v="3304189c"/>
    <x v="613"/>
    <x v="3"/>
    <x v="3"/>
    <n v="319.5"/>
    <n v="44"/>
    <n v="48"/>
    <n v="380.72"/>
  </r>
  <r>
    <s v="3cf9dd14"/>
    <x v="614"/>
    <x v="3"/>
    <x v="1"/>
    <n v="4085.9"/>
    <n v="42"/>
    <n v="21"/>
    <n v="577.83000000000004"/>
  </r>
  <r>
    <s v="d6ac9837"/>
    <x v="615"/>
    <x v="3"/>
    <x v="2"/>
    <n v="3987.2"/>
    <n v="4"/>
    <n v="16"/>
    <n v="1545.85"/>
  </r>
  <r>
    <s v="c42ee80a"/>
    <x v="616"/>
    <x v="3"/>
    <x v="2"/>
    <n v="4856.7"/>
    <n v="29"/>
    <n v="6"/>
    <n v="569.9"/>
  </r>
  <r>
    <s v="9e86a2a7"/>
    <x v="617"/>
    <x v="3"/>
    <x v="4"/>
    <n v="60.6"/>
    <n v="36"/>
    <n v="25"/>
    <n v="1647.95"/>
  </r>
  <r>
    <s v="7b565d84"/>
    <x v="618"/>
    <x v="3"/>
    <x v="2"/>
    <n v="1507.5"/>
    <n v="44"/>
    <n v="50"/>
    <n v="1644.04"/>
  </r>
  <r>
    <s v="4ee86730"/>
    <x v="619"/>
    <x v="2"/>
    <x v="2"/>
    <n v="766.7"/>
    <n v="49"/>
    <n v="38"/>
    <n v="727.74"/>
  </r>
  <r>
    <s v="7ce01f18"/>
    <x v="620"/>
    <x v="1"/>
    <x v="0"/>
    <n v="2057.3000000000002"/>
    <n v="24"/>
    <n v="44"/>
    <n v="155.36000000000001"/>
  </r>
  <r>
    <s v="90a75e3f"/>
    <x v="621"/>
    <x v="2"/>
    <x v="1"/>
    <n v="2779.5"/>
    <n v="30"/>
    <n v="35"/>
    <n v="1728.82"/>
  </r>
  <r>
    <s v="ddcaf032"/>
    <x v="622"/>
    <x v="1"/>
    <x v="2"/>
    <n v="4639.1000000000004"/>
    <n v="16"/>
    <n v="45"/>
    <n v="312.23"/>
  </r>
  <r>
    <s v="f2ca1f2b"/>
    <x v="623"/>
    <x v="3"/>
    <x v="0"/>
    <n v="3589.6"/>
    <n v="22"/>
    <n v="21"/>
    <n v="1651.85"/>
  </r>
  <r>
    <s v="39bde97e"/>
    <x v="624"/>
    <x v="0"/>
    <x v="4"/>
    <n v="3216.8"/>
    <n v="26"/>
    <n v="15"/>
    <n v="1560.98"/>
  </r>
  <r>
    <s v="cf91bcb4"/>
    <x v="625"/>
    <x v="0"/>
    <x v="3"/>
    <n v="1343"/>
    <n v="32"/>
    <n v="21"/>
    <n v="1885.05"/>
  </r>
  <r>
    <s v="f6908d82"/>
    <x v="626"/>
    <x v="3"/>
    <x v="4"/>
    <n v="1609.2"/>
    <n v="15"/>
    <n v="30"/>
    <n v="272.51"/>
  </r>
  <r>
    <s v="a274199f"/>
    <x v="627"/>
    <x v="0"/>
    <x v="2"/>
    <n v="3556"/>
    <n v="24"/>
    <n v="19"/>
    <n v="818.92"/>
  </r>
  <r>
    <n v="413500"/>
    <x v="628"/>
    <x v="1"/>
    <x v="0"/>
    <n v="4004.6"/>
    <n v="24"/>
    <n v="27"/>
    <n v="1817.26"/>
  </r>
  <r>
    <s v="7327250c"/>
    <x v="629"/>
    <x v="2"/>
    <x v="3"/>
    <n v="3149.4"/>
    <n v="6"/>
    <n v="12"/>
    <n v="1455.18"/>
  </r>
  <r>
    <s v="433f42de"/>
    <x v="630"/>
    <x v="2"/>
    <x v="4"/>
    <n v="2681.1"/>
    <n v="17"/>
    <n v="19"/>
    <n v="995.24"/>
  </r>
  <r>
    <s v="05023f25"/>
    <x v="631"/>
    <x v="0"/>
    <x v="1"/>
    <n v="4537.3"/>
    <n v="18"/>
    <n v="20"/>
    <n v="1144.02"/>
  </r>
  <r>
    <n v="56712128"/>
    <x v="632"/>
    <x v="2"/>
    <x v="2"/>
    <n v="759"/>
    <n v="34"/>
    <n v="19"/>
    <n v="1770.4"/>
  </r>
  <r>
    <n v="52502049"/>
    <x v="633"/>
    <x v="2"/>
    <x v="3"/>
    <n v="4270.3999999999996"/>
    <n v="44"/>
    <n v="6"/>
    <n v="763.55"/>
  </r>
  <r>
    <s v="eb59f5b8"/>
    <x v="634"/>
    <x v="1"/>
    <x v="2"/>
    <n v="4549.3"/>
    <n v="50"/>
    <n v="20"/>
    <n v="1790.15"/>
  </r>
  <r>
    <s v="0fad6656"/>
    <x v="635"/>
    <x v="1"/>
    <x v="3"/>
    <n v="2927.1"/>
    <n v="17"/>
    <n v="25"/>
    <n v="1366.81"/>
  </r>
  <r>
    <s v="7378d6ab"/>
    <x v="636"/>
    <x v="0"/>
    <x v="0"/>
    <n v="1540"/>
    <n v="5"/>
    <n v="18"/>
    <n v="575.62"/>
  </r>
  <r>
    <s v="1f6f4e00"/>
    <x v="637"/>
    <x v="0"/>
    <x v="2"/>
    <n v="2773.4"/>
    <n v="21"/>
    <n v="29"/>
    <n v="919.37"/>
  </r>
  <r>
    <s v="989cda6a"/>
    <x v="638"/>
    <x v="0"/>
    <x v="3"/>
    <n v="1366.3"/>
    <n v="6"/>
    <n v="29"/>
    <n v="1877.11"/>
  </r>
  <r>
    <s v="2a479aec"/>
    <x v="639"/>
    <x v="3"/>
    <x v="4"/>
    <n v="2651.9"/>
    <n v="9"/>
    <n v="38"/>
    <n v="820.33"/>
  </r>
  <r>
    <s v="98906acd"/>
    <x v="640"/>
    <x v="2"/>
    <x v="4"/>
    <n v="2406"/>
    <n v="4"/>
    <n v="44"/>
    <n v="153.94"/>
  </r>
  <r>
    <s v="590062ec"/>
    <x v="641"/>
    <x v="0"/>
    <x v="2"/>
    <n v="1862.3"/>
    <n v="37"/>
    <n v="50"/>
    <n v="889"/>
  </r>
  <r>
    <s v="751b43e1"/>
    <x v="642"/>
    <x v="3"/>
    <x v="3"/>
    <n v="4871.5"/>
    <n v="44"/>
    <n v="44"/>
    <n v="1085.83"/>
  </r>
  <r>
    <s v="94d18005"/>
    <x v="643"/>
    <x v="1"/>
    <x v="4"/>
    <n v="4096.7"/>
    <n v="22"/>
    <n v="13"/>
    <n v="111.18"/>
  </r>
  <r>
    <s v="dacfdb82"/>
    <x v="644"/>
    <x v="0"/>
    <x v="1"/>
    <n v="4977.1000000000004"/>
    <n v="21"/>
    <n v="25"/>
    <n v="1405.67"/>
  </r>
  <r>
    <s v="89d41ab7"/>
    <x v="645"/>
    <x v="1"/>
    <x v="3"/>
    <n v="874.6"/>
    <n v="22"/>
    <n v="28"/>
    <n v="774.03"/>
  </r>
  <r>
    <s v="db143e67"/>
    <x v="646"/>
    <x v="1"/>
    <x v="2"/>
    <n v="3707.3"/>
    <n v="16"/>
    <n v="41"/>
    <n v="1438.79"/>
  </r>
  <r>
    <s v="9cf7d2c7"/>
    <x v="647"/>
    <x v="0"/>
    <x v="0"/>
    <n v="4452.5"/>
    <n v="22"/>
    <n v="29"/>
    <n v="414.87"/>
  </r>
  <r>
    <s v="453ed925"/>
    <x v="648"/>
    <x v="0"/>
    <x v="2"/>
    <n v="4113.8"/>
    <n v="6"/>
    <n v="41"/>
    <n v="1894.47"/>
  </r>
  <r>
    <s v="ce70e916"/>
    <x v="649"/>
    <x v="2"/>
    <x v="2"/>
    <n v="391.4"/>
    <n v="16"/>
    <n v="10"/>
    <n v="436.1"/>
  </r>
  <r>
    <s v="ca666eed"/>
    <x v="650"/>
    <x v="2"/>
    <x v="4"/>
    <n v="4045.3"/>
    <n v="7"/>
    <n v="23"/>
    <n v="1298.47"/>
  </r>
  <r>
    <n v="28104822"/>
    <x v="651"/>
    <x v="1"/>
    <x v="0"/>
    <n v="3336.8"/>
    <n v="12"/>
    <n v="9"/>
    <n v="1459.86"/>
  </r>
  <r>
    <n v="97800517"/>
    <x v="652"/>
    <x v="1"/>
    <x v="2"/>
    <n v="1419.8"/>
    <n v="4"/>
    <n v="21"/>
    <n v="1310.3399999999999"/>
  </r>
  <r>
    <s v="79fdecad"/>
    <x v="653"/>
    <x v="2"/>
    <x v="2"/>
    <n v="3853.5"/>
    <n v="42"/>
    <n v="31"/>
    <n v="762.66"/>
  </r>
  <r>
    <s v="ec49afd2"/>
    <x v="654"/>
    <x v="1"/>
    <x v="4"/>
    <n v="3480.4"/>
    <n v="5"/>
    <n v="8"/>
    <n v="1708.24"/>
  </r>
  <r>
    <s v="1d30b5dd"/>
    <x v="655"/>
    <x v="1"/>
    <x v="3"/>
    <n v="3897.7"/>
    <n v="11"/>
    <n v="10"/>
    <n v="109.22"/>
  </r>
  <r>
    <s v="a5fde163"/>
    <x v="656"/>
    <x v="2"/>
    <x v="0"/>
    <n v="1068.0999999999999"/>
    <n v="35"/>
    <n v="35"/>
    <n v="75.05"/>
  </r>
  <r>
    <s v="0c0976d1"/>
    <x v="657"/>
    <x v="3"/>
    <x v="0"/>
    <n v="1423.5"/>
    <n v="18"/>
    <n v="3"/>
    <n v="1936.82"/>
  </r>
  <r>
    <s v="25be97f8"/>
    <x v="658"/>
    <x v="1"/>
    <x v="2"/>
    <n v="4605.3"/>
    <n v="35"/>
    <n v="1"/>
    <n v="251.25"/>
  </r>
  <r>
    <s v="bceef920"/>
    <x v="659"/>
    <x v="2"/>
    <x v="0"/>
    <n v="2071.6999999999998"/>
    <n v="38"/>
    <n v="12"/>
    <n v="173.32"/>
  </r>
  <r>
    <s v="cbef8944"/>
    <x v="660"/>
    <x v="1"/>
    <x v="1"/>
    <n v="2846.3"/>
    <n v="4"/>
    <n v="36"/>
    <n v="1461.22"/>
  </r>
  <r>
    <s v="867b7d9a"/>
    <x v="661"/>
    <x v="2"/>
    <x v="1"/>
    <n v="1977.7"/>
    <n v="27"/>
    <n v="5"/>
    <n v="419.59"/>
  </r>
  <r>
    <s v="5886bbbe"/>
    <x v="662"/>
    <x v="3"/>
    <x v="3"/>
    <n v="540.70000000000005"/>
    <n v="39"/>
    <n v="5"/>
    <n v="676.4"/>
  </r>
  <r>
    <s v="eb920f2b"/>
    <x v="663"/>
    <x v="3"/>
    <x v="2"/>
    <n v="2921.7"/>
    <n v="6"/>
    <n v="19"/>
    <n v="739.34"/>
  </r>
  <r>
    <s v="0c0f9494"/>
    <x v="664"/>
    <x v="2"/>
    <x v="2"/>
    <n v="2124.3000000000002"/>
    <n v="36"/>
    <n v="15"/>
    <n v="677.53"/>
  </r>
  <r>
    <s v="3acec038"/>
    <x v="665"/>
    <x v="1"/>
    <x v="4"/>
    <n v="4225.8999999999996"/>
    <n v="38"/>
    <n v="13"/>
    <n v="425.34"/>
  </r>
  <r>
    <s v="d2a66fda"/>
    <x v="666"/>
    <x v="2"/>
    <x v="2"/>
    <n v="279.39999999999998"/>
    <n v="50"/>
    <n v="32"/>
    <n v="1091.49"/>
  </r>
  <r>
    <s v="d0eed47d"/>
    <x v="667"/>
    <x v="0"/>
    <x v="1"/>
    <n v="1016.8"/>
    <n v="27"/>
    <n v="47"/>
    <n v="252.06"/>
  </r>
  <r>
    <s v="f9e1f66b"/>
    <x v="668"/>
    <x v="1"/>
    <x v="1"/>
    <n v="127.1"/>
    <n v="11"/>
    <n v="18"/>
    <n v="1889.27"/>
  </r>
  <r>
    <s v="f29a74e3"/>
    <x v="669"/>
    <x v="0"/>
    <x v="2"/>
    <n v="2094.3000000000002"/>
    <n v="3"/>
    <n v="27"/>
    <n v="1442.95"/>
  </r>
  <r>
    <s v="cb507c7e"/>
    <x v="670"/>
    <x v="1"/>
    <x v="1"/>
    <n v="4812.8999999999996"/>
    <n v="46"/>
    <n v="37"/>
    <n v="1699.76"/>
  </r>
  <r>
    <s v="af898786"/>
    <x v="671"/>
    <x v="2"/>
    <x v="4"/>
    <n v="2836.3"/>
    <n v="14"/>
    <n v="34"/>
    <n v="1699.89"/>
  </r>
  <r>
    <s v="a9fc7d8d"/>
    <x v="672"/>
    <x v="0"/>
    <x v="0"/>
    <n v="2222.8000000000002"/>
    <n v="25"/>
    <n v="39"/>
    <n v="86.1"/>
  </r>
  <r>
    <s v="b167716d"/>
    <x v="673"/>
    <x v="1"/>
    <x v="4"/>
    <n v="2717.3"/>
    <n v="10"/>
    <n v="21"/>
    <n v="455.13"/>
  </r>
  <r>
    <s v="7942cc19"/>
    <x v="674"/>
    <x v="3"/>
    <x v="3"/>
    <n v="3144.6"/>
    <n v="21"/>
    <n v="43"/>
    <n v="878.72"/>
  </r>
  <r>
    <s v="7c7dde05"/>
    <x v="675"/>
    <x v="0"/>
    <x v="3"/>
    <n v="4920.8"/>
    <n v="7"/>
    <n v="46"/>
    <n v="547.64"/>
  </r>
  <r>
    <s v="ed7c8299"/>
    <x v="676"/>
    <x v="2"/>
    <x v="4"/>
    <n v="91.9"/>
    <n v="15"/>
    <n v="26"/>
    <n v="1642.44"/>
  </r>
  <r>
    <s v="ffa50d1a"/>
    <x v="677"/>
    <x v="1"/>
    <x v="3"/>
    <n v="3050.9"/>
    <n v="5"/>
    <n v="37"/>
    <n v="1759.17"/>
  </r>
  <r>
    <s v="885dd27a"/>
    <x v="678"/>
    <x v="2"/>
    <x v="4"/>
    <n v="4011.2"/>
    <n v="13"/>
    <n v="39"/>
    <n v="286.27"/>
  </r>
  <r>
    <s v="b75bfc3c"/>
    <x v="679"/>
    <x v="2"/>
    <x v="4"/>
    <n v="3727.7"/>
    <n v="33"/>
    <n v="40"/>
    <n v="613.41"/>
  </r>
  <r>
    <s v="a4d6797b"/>
    <x v="680"/>
    <x v="1"/>
    <x v="3"/>
    <n v="295.8"/>
    <n v="1"/>
    <n v="28"/>
    <n v="763.82"/>
  </r>
  <r>
    <s v="3cee1dd2"/>
    <x v="681"/>
    <x v="3"/>
    <x v="3"/>
    <n v="1637.4"/>
    <n v="42"/>
    <n v="17"/>
    <n v="1392.95"/>
  </r>
  <r>
    <s v="638d115b"/>
    <x v="682"/>
    <x v="0"/>
    <x v="2"/>
    <n v="4408.7"/>
    <n v="40"/>
    <n v="8"/>
    <n v="1878.2"/>
  </r>
  <r>
    <s v="bdfe467d"/>
    <x v="683"/>
    <x v="3"/>
    <x v="1"/>
    <n v="3507.8"/>
    <n v="2"/>
    <n v="10"/>
    <n v="1280"/>
  </r>
  <r>
    <s v="7ad2364b"/>
    <x v="684"/>
    <x v="2"/>
    <x v="3"/>
    <n v="3219.1"/>
    <n v="40"/>
    <n v="47"/>
    <n v="410.95"/>
  </r>
  <r>
    <s v="132614a1"/>
    <x v="685"/>
    <x v="2"/>
    <x v="3"/>
    <n v="4974.5"/>
    <n v="13"/>
    <n v="40"/>
    <n v="1839.91"/>
  </r>
  <r>
    <s v="59f29eb7"/>
    <x v="686"/>
    <x v="2"/>
    <x v="3"/>
    <n v="2970.9"/>
    <n v="38"/>
    <n v="11"/>
    <n v="1108.1099999999999"/>
  </r>
  <r>
    <s v="a8808f32"/>
    <x v="687"/>
    <x v="0"/>
    <x v="0"/>
    <n v="234"/>
    <n v="36"/>
    <n v="30"/>
    <n v="1731.08"/>
  </r>
  <r>
    <s v="8f7f4a5c"/>
    <x v="688"/>
    <x v="1"/>
    <x v="4"/>
    <n v="2440.6"/>
    <n v="18"/>
    <n v="1"/>
    <n v="1077.8699999999999"/>
  </r>
  <r>
    <s v="2d7a7e75"/>
    <x v="689"/>
    <x v="3"/>
    <x v="1"/>
    <n v="2555.1999999999998"/>
    <n v="31"/>
    <n v="31"/>
    <n v="1960.03"/>
  </r>
  <r>
    <s v="ebd012a4"/>
    <x v="690"/>
    <x v="3"/>
    <x v="4"/>
    <n v="420"/>
    <n v="24"/>
    <n v="18"/>
    <n v="475.42"/>
  </r>
  <r>
    <s v="71c9323f"/>
    <x v="691"/>
    <x v="2"/>
    <x v="3"/>
    <n v="4460.5"/>
    <n v="5"/>
    <n v="39"/>
    <n v="1925.9"/>
  </r>
  <r>
    <s v="2d0364d9"/>
    <x v="692"/>
    <x v="0"/>
    <x v="2"/>
    <n v="4419"/>
    <n v="38"/>
    <n v="11"/>
    <n v="1967.53"/>
  </r>
  <r>
    <s v="e3999615"/>
    <x v="693"/>
    <x v="2"/>
    <x v="4"/>
    <n v="1704.1"/>
    <n v="27"/>
    <n v="17"/>
    <n v="1824.27"/>
  </r>
  <r>
    <s v="818af409"/>
    <x v="694"/>
    <x v="2"/>
    <x v="3"/>
    <n v="745.4"/>
    <n v="2"/>
    <n v="19"/>
    <n v="1100.8399999999999"/>
  </r>
  <r>
    <s v="0579a5a7"/>
    <x v="695"/>
    <x v="1"/>
    <x v="3"/>
    <n v="649.29999999999995"/>
    <n v="40"/>
    <n v="14"/>
    <n v="757"/>
  </r>
  <r>
    <s v="144e9314"/>
    <x v="696"/>
    <x v="0"/>
    <x v="3"/>
    <n v="2409"/>
    <n v="21"/>
    <n v="37"/>
    <n v="29.78"/>
  </r>
  <r>
    <s v="3b28fbc5"/>
    <x v="697"/>
    <x v="2"/>
    <x v="0"/>
    <n v="4082.8"/>
    <n v="12"/>
    <n v="29"/>
    <n v="851.16"/>
  </r>
  <r>
    <s v="1dbb0d69"/>
    <x v="698"/>
    <x v="3"/>
    <x v="1"/>
    <n v="3010"/>
    <n v="37"/>
    <n v="20"/>
    <n v="1487.33"/>
  </r>
  <r>
    <s v="089eb598"/>
    <x v="699"/>
    <x v="3"/>
    <x v="4"/>
    <n v="871.8"/>
    <n v="15"/>
    <n v="21"/>
    <n v="1061.26"/>
  </r>
  <r>
    <s v="12ead8ea"/>
    <x v="700"/>
    <x v="3"/>
    <x v="4"/>
    <n v="3463.7"/>
    <n v="3"/>
    <n v="10"/>
    <n v="1056.5"/>
  </r>
  <r>
    <s v="d8d7b0e9"/>
    <x v="701"/>
    <x v="3"/>
    <x v="0"/>
    <n v="102.9"/>
    <n v="10"/>
    <n v="18"/>
    <n v="75.510000000000005"/>
  </r>
  <r>
    <s v="d98574f7"/>
    <x v="702"/>
    <x v="1"/>
    <x v="1"/>
    <n v="575.79999999999995"/>
    <n v="30"/>
    <n v="36"/>
    <n v="595.99"/>
  </r>
  <r>
    <s v="95ffa73c"/>
    <x v="703"/>
    <x v="3"/>
    <x v="0"/>
    <n v="1045.9000000000001"/>
    <n v="14"/>
    <n v="35"/>
    <n v="949.18"/>
  </r>
  <r>
    <s v="6cc89613"/>
    <x v="704"/>
    <x v="0"/>
    <x v="4"/>
    <n v="2534.1999999999998"/>
    <n v="48"/>
    <n v="14"/>
    <n v="1945.75"/>
  </r>
  <r>
    <s v="98762cd7"/>
    <x v="705"/>
    <x v="0"/>
    <x v="4"/>
    <n v="1960.3"/>
    <n v="11"/>
    <n v="13"/>
    <n v="748.75"/>
  </r>
  <r>
    <s v="29e3a375"/>
    <x v="706"/>
    <x v="3"/>
    <x v="2"/>
    <n v="2596.3000000000002"/>
    <n v="31"/>
    <n v="43"/>
    <n v="987.08"/>
  </r>
  <r>
    <s v="ab2bafe7"/>
    <x v="707"/>
    <x v="1"/>
    <x v="2"/>
    <n v="3169.8"/>
    <n v="2"/>
    <n v="23"/>
    <n v="469.5"/>
  </r>
  <r>
    <s v="aaada8e1"/>
    <x v="708"/>
    <x v="0"/>
    <x v="3"/>
    <n v="4786.8"/>
    <n v="49"/>
    <n v="31"/>
    <n v="1157.44"/>
  </r>
  <r>
    <s v="ece4267c"/>
    <x v="709"/>
    <x v="3"/>
    <x v="0"/>
    <n v="4174.5"/>
    <n v="13"/>
    <n v="45"/>
    <n v="1421.91"/>
  </r>
  <r>
    <s v="0a1ac4ae"/>
    <x v="710"/>
    <x v="1"/>
    <x v="1"/>
    <n v="1539.6"/>
    <n v="32"/>
    <n v="8"/>
    <n v="1760.12"/>
  </r>
  <r>
    <s v="c6a19816"/>
    <x v="711"/>
    <x v="2"/>
    <x v="4"/>
    <n v="2444.6"/>
    <n v="18"/>
    <n v="22"/>
    <n v="1353.85"/>
  </r>
  <r>
    <s v="ba5d49d6"/>
    <x v="712"/>
    <x v="0"/>
    <x v="3"/>
    <n v="838"/>
    <n v="46"/>
    <n v="7"/>
    <n v="927.43"/>
  </r>
  <r>
    <s v="c1fe75eb"/>
    <x v="713"/>
    <x v="0"/>
    <x v="2"/>
    <n v="2482"/>
    <n v="36"/>
    <n v="34"/>
    <n v="942.28"/>
  </r>
  <r>
    <s v="962235cd"/>
    <x v="714"/>
    <x v="2"/>
    <x v="2"/>
    <n v="3040.4"/>
    <n v="23"/>
    <n v="1"/>
    <n v="1393.42"/>
  </r>
  <r>
    <s v="30bee8e1"/>
    <x v="715"/>
    <x v="1"/>
    <x v="3"/>
    <n v="4123.2"/>
    <n v="33"/>
    <n v="4"/>
    <n v="1284.49"/>
  </r>
  <r>
    <s v="d279429a"/>
    <x v="716"/>
    <x v="1"/>
    <x v="3"/>
    <n v="3769"/>
    <n v="27"/>
    <n v="48"/>
    <n v="322.49"/>
  </r>
  <r>
    <n v="9977840"/>
    <x v="717"/>
    <x v="1"/>
    <x v="4"/>
    <n v="3415.2"/>
    <n v="22"/>
    <n v="16"/>
    <n v="1209.3800000000001"/>
  </r>
  <r>
    <s v="995d265e"/>
    <x v="718"/>
    <x v="2"/>
    <x v="2"/>
    <n v="4197.1000000000004"/>
    <n v="7"/>
    <n v="1"/>
    <n v="786.25"/>
  </r>
  <r>
    <n v="89985341"/>
    <x v="719"/>
    <x v="1"/>
    <x v="3"/>
    <n v="550.29999999999995"/>
    <n v="47"/>
    <n v="43"/>
    <n v="266.73"/>
  </r>
  <r>
    <s v="158e1f71"/>
    <x v="720"/>
    <x v="3"/>
    <x v="0"/>
    <n v="2850.9"/>
    <n v="32"/>
    <n v="43"/>
    <n v="1655.2"/>
  </r>
  <r>
    <s v="18c0a4f6"/>
    <x v="721"/>
    <x v="1"/>
    <x v="0"/>
    <n v="2978.6"/>
    <n v="39"/>
    <n v="2"/>
    <n v="1192.78"/>
  </r>
  <r>
    <s v="829a8c38"/>
    <x v="722"/>
    <x v="2"/>
    <x v="0"/>
    <n v="4096.7"/>
    <n v="3"/>
    <n v="34"/>
    <n v="197.9"/>
  </r>
  <r>
    <s v="f2d8fcdd"/>
    <x v="723"/>
    <x v="0"/>
    <x v="1"/>
    <n v="3270.3"/>
    <n v="5"/>
    <n v="34"/>
    <n v="1791.93"/>
  </r>
  <r>
    <s v="6ee6adba"/>
    <x v="724"/>
    <x v="3"/>
    <x v="4"/>
    <n v="2019.6"/>
    <n v="29"/>
    <n v="40"/>
    <n v="1315.87"/>
  </r>
  <r>
    <s v="5369b845"/>
    <x v="725"/>
    <x v="3"/>
    <x v="2"/>
    <n v="2384.8000000000002"/>
    <n v="6"/>
    <n v="13"/>
    <n v="1023.93"/>
  </r>
  <r>
    <s v="b366f12e"/>
    <x v="726"/>
    <x v="0"/>
    <x v="2"/>
    <n v="2520.8000000000002"/>
    <n v="4"/>
    <n v="4"/>
    <n v="205.64"/>
  </r>
  <r>
    <s v="dd0806a2"/>
    <x v="727"/>
    <x v="2"/>
    <x v="0"/>
    <n v="2739.2"/>
    <n v="50"/>
    <n v="19"/>
    <n v="1283.8599999999999"/>
  </r>
  <r>
    <s v="447bd99f"/>
    <x v="728"/>
    <x v="2"/>
    <x v="2"/>
    <n v="3613.9"/>
    <n v="20"/>
    <n v="40"/>
    <n v="818.36"/>
  </r>
  <r>
    <s v="4f5dbcf1"/>
    <x v="729"/>
    <x v="1"/>
    <x v="4"/>
    <n v="3609.7"/>
    <n v="34"/>
    <n v="23"/>
    <n v="1827.57"/>
  </r>
  <r>
    <s v="919167dd"/>
    <x v="730"/>
    <x v="0"/>
    <x v="0"/>
    <n v="3954.1"/>
    <n v="6"/>
    <n v="26"/>
    <n v="391.85"/>
  </r>
  <r>
    <s v="6e0505b3"/>
    <x v="731"/>
    <x v="3"/>
    <x v="2"/>
    <n v="1660"/>
    <n v="48"/>
    <n v="2"/>
    <n v="1496.45"/>
  </r>
  <r>
    <s v="795816c5"/>
    <x v="732"/>
    <x v="1"/>
    <x v="1"/>
    <n v="499"/>
    <n v="19"/>
    <n v="10"/>
    <n v="362.15"/>
  </r>
  <r>
    <s v="3be31651"/>
    <x v="733"/>
    <x v="3"/>
    <x v="4"/>
    <n v="3763.1"/>
    <n v="14"/>
    <n v="42"/>
    <n v="1467.49"/>
  </r>
  <r>
    <s v="a618c2fa"/>
    <x v="734"/>
    <x v="3"/>
    <x v="1"/>
    <n v="2839.8"/>
    <n v="43"/>
    <n v="18"/>
    <n v="1688.64"/>
  </r>
  <r>
    <s v="c282e473"/>
    <x v="735"/>
    <x v="3"/>
    <x v="0"/>
    <n v="2965.8"/>
    <n v="13"/>
    <n v="1"/>
    <n v="1761.57"/>
  </r>
  <r>
    <s v="c02379da"/>
    <x v="736"/>
    <x v="1"/>
    <x v="4"/>
    <n v="3470.1"/>
    <n v="35"/>
    <n v="23"/>
    <n v="1432.91"/>
  </r>
  <r>
    <s v="1093a721"/>
    <x v="737"/>
    <x v="1"/>
    <x v="2"/>
    <n v="4342.6000000000004"/>
    <n v="2"/>
    <n v="50"/>
    <n v="1344.2"/>
  </r>
  <r>
    <s v="d19198d1"/>
    <x v="738"/>
    <x v="1"/>
    <x v="3"/>
    <n v="398.4"/>
    <n v="24"/>
    <n v="26"/>
    <n v="920.9"/>
  </r>
  <r>
    <s v="111fb4d8"/>
    <x v="739"/>
    <x v="0"/>
    <x v="4"/>
    <n v="1816"/>
    <n v="47"/>
    <n v="1"/>
    <n v="99.96"/>
  </r>
  <r>
    <n v="27795224"/>
    <x v="740"/>
    <x v="2"/>
    <x v="4"/>
    <n v="4417.7"/>
    <n v="44"/>
    <n v="19"/>
    <n v="326.76"/>
  </r>
  <r>
    <s v="40fd3745"/>
    <x v="741"/>
    <x v="2"/>
    <x v="0"/>
    <n v="729.5"/>
    <n v="49"/>
    <n v="38"/>
    <n v="954.07"/>
  </r>
  <r>
    <s v="443160fb"/>
    <x v="742"/>
    <x v="2"/>
    <x v="2"/>
    <n v="4492.5"/>
    <n v="21"/>
    <n v="37"/>
    <n v="398.28"/>
  </r>
  <r>
    <n v="5.9949999999999999E+274"/>
    <x v="743"/>
    <x v="1"/>
    <x v="0"/>
    <n v="2168"/>
    <n v="29"/>
    <n v="13"/>
    <n v="1596.7"/>
  </r>
  <r>
    <s v="45c0aee4"/>
    <x v="744"/>
    <x v="0"/>
    <x v="2"/>
    <n v="3231.3"/>
    <n v="25"/>
    <n v="7"/>
    <n v="566.1"/>
  </r>
  <r>
    <s v="c31ce07a"/>
    <x v="745"/>
    <x v="2"/>
    <x v="2"/>
    <n v="1765.6"/>
    <n v="16"/>
    <n v="2"/>
    <n v="1999.08"/>
  </r>
  <r>
    <s v="00e38dde"/>
    <x v="746"/>
    <x v="2"/>
    <x v="2"/>
    <n v="2864.3"/>
    <n v="44"/>
    <n v="15"/>
    <n v="191.74"/>
  </r>
  <r>
    <s v="4cde5e95"/>
    <x v="747"/>
    <x v="1"/>
    <x v="1"/>
    <n v="3885.5"/>
    <n v="30"/>
    <n v="41"/>
    <n v="1692.24"/>
  </r>
  <r>
    <s v="d38b473f"/>
    <x v="748"/>
    <x v="3"/>
    <x v="3"/>
    <n v="1430.7"/>
    <n v="45"/>
    <n v="12"/>
    <n v="1707.93"/>
  </r>
  <r>
    <s v="118f77c3"/>
    <x v="749"/>
    <x v="2"/>
    <x v="0"/>
    <n v="2627.5"/>
    <n v="32"/>
    <n v="7"/>
    <n v="706.65"/>
  </r>
  <r>
    <s v="f1bc03bc"/>
    <x v="750"/>
    <x v="1"/>
    <x v="1"/>
    <n v="3686.5"/>
    <n v="31"/>
    <n v="18"/>
    <n v="716.82"/>
  </r>
  <r>
    <s v="151ee8c0"/>
    <x v="751"/>
    <x v="0"/>
    <x v="4"/>
    <n v="849.8"/>
    <n v="31"/>
    <n v="41"/>
    <n v="1857.13"/>
  </r>
  <r>
    <s v="0905a65d"/>
    <x v="752"/>
    <x v="0"/>
    <x v="1"/>
    <n v="781.2"/>
    <n v="23"/>
    <n v="7"/>
    <n v="799.28"/>
  </r>
  <r>
    <s v="0f87df0e"/>
    <x v="753"/>
    <x v="1"/>
    <x v="2"/>
    <n v="1571.6"/>
    <n v="23"/>
    <n v="49"/>
    <n v="1897.04"/>
  </r>
  <r>
    <s v="7987c8e5"/>
    <x v="754"/>
    <x v="2"/>
    <x v="1"/>
    <n v="1707.5"/>
    <n v="4"/>
    <n v="10"/>
    <n v="1690.55"/>
  </r>
  <r>
    <s v="89b4cecf"/>
    <x v="755"/>
    <x v="0"/>
    <x v="3"/>
    <n v="1305.0999999999999"/>
    <n v="30"/>
    <n v="38"/>
    <n v="861.67"/>
  </r>
  <r>
    <s v="f45880dc"/>
    <x v="756"/>
    <x v="0"/>
    <x v="4"/>
    <n v="2462.6"/>
    <n v="1"/>
    <n v="7"/>
    <n v="1191.19"/>
  </r>
  <r>
    <s v="91b6169e"/>
    <x v="757"/>
    <x v="1"/>
    <x v="0"/>
    <n v="1450.9"/>
    <n v="31"/>
    <n v="33"/>
    <n v="1868.26"/>
  </r>
  <r>
    <s v="5be78d84"/>
    <x v="758"/>
    <x v="3"/>
    <x v="1"/>
    <n v="3750.8"/>
    <n v="20"/>
    <n v="4"/>
    <n v="221.78"/>
  </r>
  <r>
    <s v="2561fa8e"/>
    <x v="759"/>
    <x v="1"/>
    <x v="3"/>
    <n v="4652.8999999999996"/>
    <n v="33"/>
    <n v="27"/>
    <n v="520.48"/>
  </r>
  <r>
    <n v="15320453"/>
    <x v="760"/>
    <x v="2"/>
    <x v="2"/>
    <n v="464.8"/>
    <n v="26"/>
    <n v="6"/>
    <n v="965.83"/>
  </r>
  <r>
    <s v="ceaf9a7a"/>
    <x v="761"/>
    <x v="3"/>
    <x v="1"/>
    <n v="4156.3999999999996"/>
    <n v="9"/>
    <n v="50"/>
    <n v="680.52"/>
  </r>
  <r>
    <s v="57a40583"/>
    <x v="762"/>
    <x v="1"/>
    <x v="2"/>
    <n v="4442.5"/>
    <n v="34"/>
    <n v="7"/>
    <n v="1151.1500000000001"/>
  </r>
  <r>
    <s v="db253308"/>
    <x v="763"/>
    <x v="0"/>
    <x v="4"/>
    <n v="1786.2"/>
    <n v="11"/>
    <n v="45"/>
    <n v="1425.69"/>
  </r>
  <r>
    <s v="f7143224"/>
    <x v="764"/>
    <x v="3"/>
    <x v="3"/>
    <n v="1605.2"/>
    <n v="24"/>
    <n v="41"/>
    <n v="1023.58"/>
  </r>
  <r>
    <s v="a98fd2ac"/>
    <x v="765"/>
    <x v="1"/>
    <x v="4"/>
    <n v="339.6"/>
    <n v="18"/>
    <n v="3"/>
    <n v="75.47"/>
  </r>
  <r>
    <s v="21ddf678"/>
    <x v="766"/>
    <x v="1"/>
    <x v="0"/>
    <n v="3325.6"/>
    <n v="33"/>
    <n v="42"/>
    <n v="696.61"/>
  </r>
  <r>
    <s v="a55cd5cb"/>
    <x v="767"/>
    <x v="0"/>
    <x v="3"/>
    <n v="3278"/>
    <n v="46"/>
    <n v="36"/>
    <n v="165.3"/>
  </r>
  <r>
    <s v="08e6cf27"/>
    <x v="768"/>
    <x v="1"/>
    <x v="4"/>
    <n v="2960.3"/>
    <n v="25"/>
    <n v="7"/>
    <n v="1764.7"/>
  </r>
  <r>
    <n v="93843623"/>
    <x v="769"/>
    <x v="2"/>
    <x v="4"/>
    <n v="4064.2"/>
    <n v="46"/>
    <n v="20"/>
    <n v="622.95000000000005"/>
  </r>
  <r>
    <s v="3a5e890d"/>
    <x v="770"/>
    <x v="3"/>
    <x v="0"/>
    <n v="1047.9000000000001"/>
    <n v="8"/>
    <n v="8"/>
    <n v="1988.63"/>
  </r>
  <r>
    <s v="c987db14"/>
    <x v="771"/>
    <x v="0"/>
    <x v="2"/>
    <n v="3294.9"/>
    <n v="26"/>
    <n v="29"/>
    <n v="1886.15"/>
  </r>
  <r>
    <s v="06baa359"/>
    <x v="772"/>
    <x v="0"/>
    <x v="1"/>
    <n v="4175.1000000000004"/>
    <n v="13"/>
    <n v="26"/>
    <n v="1067.78"/>
  </r>
  <r>
    <s v="b0de7d69"/>
    <x v="773"/>
    <x v="2"/>
    <x v="1"/>
    <n v="4196.5"/>
    <n v="47"/>
    <n v="21"/>
    <n v="221.75"/>
  </r>
  <r>
    <n v="78169840"/>
    <x v="774"/>
    <x v="0"/>
    <x v="2"/>
    <n v="2624.1"/>
    <n v="46"/>
    <n v="35"/>
    <n v="329.35"/>
  </r>
  <r>
    <s v="ffcf2964"/>
    <x v="775"/>
    <x v="3"/>
    <x v="3"/>
    <n v="4961"/>
    <n v="18"/>
    <n v="38"/>
    <n v="1824.68"/>
  </r>
  <r>
    <n v="66593948"/>
    <x v="776"/>
    <x v="0"/>
    <x v="0"/>
    <n v="891.1"/>
    <n v="39"/>
    <n v="25"/>
    <n v="1544"/>
  </r>
  <r>
    <s v="98f1afd9"/>
    <x v="777"/>
    <x v="0"/>
    <x v="2"/>
    <n v="1068.2"/>
    <n v="18"/>
    <n v="15"/>
    <n v="275.36"/>
  </r>
  <r>
    <s v="4705d3cd"/>
    <x v="778"/>
    <x v="2"/>
    <x v="1"/>
    <n v="1333.4"/>
    <n v="22"/>
    <n v="21"/>
    <n v="880.79"/>
  </r>
  <r>
    <s v="07a4c1d7"/>
    <x v="779"/>
    <x v="2"/>
    <x v="4"/>
    <n v="2925.3"/>
    <n v="36"/>
    <n v="21"/>
    <n v="369.46"/>
  </r>
  <r>
    <s v="c55246dd"/>
    <x v="780"/>
    <x v="0"/>
    <x v="1"/>
    <n v="2898.6"/>
    <n v="13"/>
    <n v="24"/>
    <n v="1966.69"/>
  </r>
  <r>
    <s v="128005ac"/>
    <x v="781"/>
    <x v="3"/>
    <x v="0"/>
    <n v="4056.5"/>
    <n v="34"/>
    <n v="43"/>
    <n v="981.37"/>
  </r>
  <r>
    <s v="9406459d"/>
    <x v="782"/>
    <x v="3"/>
    <x v="1"/>
    <n v="139.5"/>
    <n v="9"/>
    <n v="34"/>
    <n v="480.55"/>
  </r>
  <r>
    <s v="fd02575b"/>
    <x v="783"/>
    <x v="0"/>
    <x v="1"/>
    <n v="435.9"/>
    <n v="37"/>
    <n v="34"/>
    <n v="1130.1300000000001"/>
  </r>
  <r>
    <s v="3190429d"/>
    <x v="784"/>
    <x v="1"/>
    <x v="1"/>
    <n v="2530.6"/>
    <n v="19"/>
    <n v="6"/>
    <n v="1288.56"/>
  </r>
  <r>
    <s v="95261a6a"/>
    <x v="785"/>
    <x v="2"/>
    <x v="2"/>
    <n v="1953.7"/>
    <n v="39"/>
    <n v="49"/>
    <n v="548.37"/>
  </r>
  <r>
    <s v="81f68fac"/>
    <x v="786"/>
    <x v="0"/>
    <x v="3"/>
    <n v="4573.2"/>
    <n v="21"/>
    <n v="37"/>
    <n v="369.12"/>
  </r>
  <r>
    <s v="78299c97"/>
    <x v="787"/>
    <x v="2"/>
    <x v="4"/>
    <n v="3475.4"/>
    <n v="1"/>
    <n v="32"/>
    <n v="1732.75"/>
  </r>
  <r>
    <s v="30be7dc5"/>
    <x v="788"/>
    <x v="0"/>
    <x v="0"/>
    <n v="3241.9"/>
    <n v="25"/>
    <n v="44"/>
    <n v="120.21"/>
  </r>
  <r>
    <s v="6675703f"/>
    <x v="789"/>
    <x v="2"/>
    <x v="4"/>
    <n v="4697.3"/>
    <n v="41"/>
    <n v="49"/>
    <n v="1686.33"/>
  </r>
  <r>
    <s v="0f49933b"/>
    <x v="790"/>
    <x v="0"/>
    <x v="0"/>
    <n v="2296.4"/>
    <n v="18"/>
    <n v="9"/>
    <n v="959.38"/>
  </r>
  <r>
    <s v="caae4bea"/>
    <x v="791"/>
    <x v="2"/>
    <x v="0"/>
    <n v="2708"/>
    <n v="1"/>
    <n v="50"/>
    <n v="768.51"/>
  </r>
  <r>
    <s v="e6336e47"/>
    <x v="792"/>
    <x v="0"/>
    <x v="2"/>
    <n v="2674.8"/>
    <n v="30"/>
    <n v="30"/>
    <n v="700.3"/>
  </r>
  <r>
    <s v="c8b4559d"/>
    <x v="793"/>
    <x v="1"/>
    <x v="0"/>
    <n v="573.29999999999995"/>
    <n v="22"/>
    <n v="12"/>
    <n v="624.6"/>
  </r>
  <r>
    <s v="6751d130"/>
    <x v="794"/>
    <x v="3"/>
    <x v="0"/>
    <n v="4504.8999999999996"/>
    <n v="41"/>
    <n v="22"/>
    <n v="1990.12"/>
  </r>
  <r>
    <s v="e3f2c107"/>
    <x v="795"/>
    <x v="0"/>
    <x v="1"/>
    <n v="1030.3"/>
    <n v="3"/>
    <n v="17"/>
    <n v="1400.39"/>
  </r>
  <r>
    <s v="a346f073"/>
    <x v="796"/>
    <x v="3"/>
    <x v="1"/>
    <n v="4703.6000000000004"/>
    <n v="7"/>
    <n v="3"/>
    <n v="757.91"/>
  </r>
  <r>
    <s v="8c24cc4c"/>
    <x v="797"/>
    <x v="0"/>
    <x v="3"/>
    <n v="625.5"/>
    <n v="35"/>
    <n v="22"/>
    <n v="1692.13"/>
  </r>
  <r>
    <s v="7e98bd40"/>
    <x v="798"/>
    <x v="3"/>
    <x v="1"/>
    <n v="441.2"/>
    <n v="35"/>
    <n v="39"/>
    <n v="1552.73"/>
  </r>
  <r>
    <s v="e0eca1b0"/>
    <x v="799"/>
    <x v="1"/>
    <x v="4"/>
    <n v="4886.8999999999996"/>
    <n v="43"/>
    <n v="35"/>
    <n v="1856.72"/>
  </r>
  <r>
    <s v="9644359f"/>
    <x v="800"/>
    <x v="2"/>
    <x v="3"/>
    <n v="1684.4"/>
    <n v="44"/>
    <n v="11"/>
    <n v="524.86"/>
  </r>
  <r>
    <s v="2e7d22d7"/>
    <x v="801"/>
    <x v="2"/>
    <x v="0"/>
    <n v="4619.2"/>
    <n v="16"/>
    <n v="29"/>
    <n v="192.04"/>
  </r>
  <r>
    <s v="a84a0178"/>
    <x v="802"/>
    <x v="2"/>
    <x v="4"/>
    <n v="562.79999999999995"/>
    <n v="6"/>
    <n v="35"/>
    <n v="1979.08"/>
  </r>
  <r>
    <s v="66253b8c"/>
    <x v="803"/>
    <x v="3"/>
    <x v="0"/>
    <n v="170.5"/>
    <n v="13"/>
    <n v="49"/>
    <n v="740.95"/>
  </r>
  <r>
    <s v="bb2a0ea5"/>
    <x v="804"/>
    <x v="2"/>
    <x v="2"/>
    <n v="4718.8"/>
    <n v="15"/>
    <n v="26"/>
    <n v="1500.35"/>
  </r>
  <r>
    <s v="78c4a54a"/>
    <x v="805"/>
    <x v="0"/>
    <x v="3"/>
    <n v="4051.5"/>
    <n v="9"/>
    <n v="3"/>
    <n v="1690.46"/>
  </r>
  <r>
    <s v="c06d3082"/>
    <x v="806"/>
    <x v="0"/>
    <x v="2"/>
    <n v="4549.2"/>
    <n v="49"/>
    <n v="29"/>
    <n v="1186.3599999999999"/>
  </r>
  <r>
    <s v="b3821a94"/>
    <x v="807"/>
    <x v="3"/>
    <x v="2"/>
    <n v="2008.3"/>
    <n v="26"/>
    <n v="4"/>
    <n v="1993.55"/>
  </r>
  <r>
    <s v="5370cec7"/>
    <x v="808"/>
    <x v="1"/>
    <x v="3"/>
    <n v="3422.9"/>
    <n v="9"/>
    <n v="23"/>
    <n v="1225.55"/>
  </r>
  <r>
    <s v="d52f23b4"/>
    <x v="809"/>
    <x v="1"/>
    <x v="4"/>
    <n v="2176.6"/>
    <n v="34"/>
    <n v="12"/>
    <n v="1706.65"/>
  </r>
  <r>
    <s v="8d993b10"/>
    <x v="810"/>
    <x v="0"/>
    <x v="1"/>
    <n v="3686.6"/>
    <n v="10"/>
    <n v="17"/>
    <n v="1494.88"/>
  </r>
  <r>
    <s v="d2206f68"/>
    <x v="811"/>
    <x v="2"/>
    <x v="2"/>
    <n v="4013.5"/>
    <n v="33"/>
    <n v="7"/>
    <n v="114.35"/>
  </r>
  <r>
    <s v="213a39ad"/>
    <x v="812"/>
    <x v="0"/>
    <x v="4"/>
    <n v="3772"/>
    <n v="11"/>
    <n v="2"/>
    <n v="373.85"/>
  </r>
  <r>
    <s v="28141fb4"/>
    <x v="813"/>
    <x v="2"/>
    <x v="0"/>
    <n v="4424.3"/>
    <n v="39"/>
    <n v="33"/>
    <n v="274.54000000000002"/>
  </r>
  <r>
    <s v="5289b859"/>
    <x v="814"/>
    <x v="0"/>
    <x v="1"/>
    <n v="1091.4000000000001"/>
    <n v="32"/>
    <n v="26"/>
    <n v="1491.83"/>
  </r>
  <r>
    <s v="fb8dbfd4"/>
    <x v="815"/>
    <x v="2"/>
    <x v="0"/>
    <n v="2865"/>
    <n v="2"/>
    <n v="22"/>
    <n v="1480.43"/>
  </r>
  <r>
    <s v="cf913317"/>
    <x v="816"/>
    <x v="3"/>
    <x v="3"/>
    <n v="945"/>
    <n v="32"/>
    <n v="29"/>
    <n v="590.91"/>
  </r>
  <r>
    <s v="0c90f07b"/>
    <x v="817"/>
    <x v="1"/>
    <x v="1"/>
    <n v="2668.6"/>
    <n v="10"/>
    <n v="41"/>
    <n v="1673.95"/>
  </r>
  <r>
    <s v="bd8a865e"/>
    <x v="818"/>
    <x v="3"/>
    <x v="0"/>
    <n v="3379.7"/>
    <n v="22"/>
    <n v="33"/>
    <n v="56.76"/>
  </r>
  <r>
    <s v="ec0fa152"/>
    <x v="819"/>
    <x v="0"/>
    <x v="2"/>
    <n v="1878.6"/>
    <n v="16"/>
    <n v="39"/>
    <n v="1303.4000000000001"/>
  </r>
  <r>
    <s v="580dd523"/>
    <x v="820"/>
    <x v="2"/>
    <x v="0"/>
    <n v="4764.6000000000004"/>
    <n v="8"/>
    <n v="43"/>
    <n v="999.53"/>
  </r>
  <r>
    <s v="5a273f0d"/>
    <x v="821"/>
    <x v="1"/>
    <x v="2"/>
    <n v="3950.2"/>
    <n v="43"/>
    <n v="48"/>
    <n v="1805.76"/>
  </r>
  <r>
    <s v="58f9a449"/>
    <x v="822"/>
    <x v="1"/>
    <x v="2"/>
    <n v="2558.6"/>
    <n v="23"/>
    <n v="42"/>
    <n v="878.34"/>
  </r>
  <r>
    <s v="bcaff302"/>
    <x v="823"/>
    <x v="0"/>
    <x v="1"/>
    <n v="2177.6999999999998"/>
    <n v="1"/>
    <n v="11"/>
    <n v="1068.29"/>
  </r>
  <r>
    <s v="b61f6534"/>
    <x v="824"/>
    <x v="0"/>
    <x v="4"/>
    <n v="2934.8"/>
    <n v="15"/>
    <n v="18"/>
    <n v="300.43"/>
  </r>
  <r>
    <s v="6e523a00"/>
    <x v="825"/>
    <x v="0"/>
    <x v="3"/>
    <n v="2745.4"/>
    <n v="44"/>
    <n v="1"/>
    <n v="1568.88"/>
  </r>
  <r>
    <s v="cec0af41"/>
    <x v="826"/>
    <x v="1"/>
    <x v="0"/>
    <n v="2859.1"/>
    <n v="40"/>
    <n v="29"/>
    <n v="568"/>
  </r>
  <r>
    <s v="db088ce8"/>
    <x v="827"/>
    <x v="0"/>
    <x v="2"/>
    <n v="3305.2"/>
    <n v="42"/>
    <n v="28"/>
    <n v="1931.74"/>
  </r>
  <r>
    <s v="60fd33bd"/>
    <x v="828"/>
    <x v="1"/>
    <x v="3"/>
    <n v="2827.8"/>
    <n v="46"/>
    <n v="31"/>
    <n v="1584.93"/>
  </r>
  <r>
    <s v="cb5a92e2"/>
    <x v="829"/>
    <x v="1"/>
    <x v="0"/>
    <n v="3480.9"/>
    <n v="41"/>
    <n v="24"/>
    <n v="1849.09"/>
  </r>
  <r>
    <s v="b8cd421e"/>
    <x v="830"/>
    <x v="3"/>
    <x v="1"/>
    <n v="4247.6000000000004"/>
    <n v="44"/>
    <n v="12"/>
    <n v="1609.05"/>
  </r>
  <r>
    <n v="84329757"/>
    <x v="831"/>
    <x v="0"/>
    <x v="4"/>
    <n v="3825.6"/>
    <n v="47"/>
    <n v="32"/>
    <n v="681.35"/>
  </r>
  <r>
    <s v="604d5d80"/>
    <x v="832"/>
    <x v="2"/>
    <x v="1"/>
    <n v="1973.5"/>
    <n v="29"/>
    <n v="4"/>
    <n v="791.29"/>
  </r>
  <r>
    <s v="bf8dd3ec"/>
    <x v="833"/>
    <x v="0"/>
    <x v="3"/>
    <n v="3923.1"/>
    <n v="4"/>
    <n v="29"/>
    <n v="1835.57"/>
  </r>
  <r>
    <s v="f7b4d42a"/>
    <x v="834"/>
    <x v="2"/>
    <x v="0"/>
    <n v="3173.4"/>
    <n v="25"/>
    <n v="4"/>
    <n v="1853.29"/>
  </r>
  <r>
    <s v="dd4efc10"/>
    <x v="835"/>
    <x v="0"/>
    <x v="2"/>
    <n v="1198.4000000000001"/>
    <n v="24"/>
    <n v="13"/>
    <n v="1422.59"/>
  </r>
  <r>
    <s v="c016a5da"/>
    <x v="836"/>
    <x v="2"/>
    <x v="4"/>
    <n v="610.5"/>
    <n v="27"/>
    <n v="9"/>
    <n v="1833.67"/>
  </r>
  <r>
    <s v="8e7d949a"/>
    <x v="837"/>
    <x v="0"/>
    <x v="1"/>
    <n v="1101.9000000000001"/>
    <n v="44"/>
    <n v="1"/>
    <n v="673.23"/>
  </r>
  <r>
    <s v="14fb96f0"/>
    <x v="838"/>
    <x v="3"/>
    <x v="4"/>
    <n v="1908.9"/>
    <n v="8"/>
    <n v="3"/>
    <n v="1555.86"/>
  </r>
  <r>
    <n v="9.9440000000000001E+80"/>
    <x v="839"/>
    <x v="0"/>
    <x v="4"/>
    <n v="1177.3"/>
    <n v="23"/>
    <n v="30"/>
    <n v="1827.85"/>
  </r>
  <r>
    <s v="331b1142"/>
    <x v="840"/>
    <x v="3"/>
    <x v="4"/>
    <n v="577.9"/>
    <n v="49"/>
    <n v="19"/>
    <n v="267.72000000000003"/>
  </r>
  <r>
    <s v="5840eab6"/>
    <x v="841"/>
    <x v="0"/>
    <x v="4"/>
    <n v="1745.3"/>
    <n v="42"/>
    <n v="20"/>
    <n v="1616.6"/>
  </r>
  <r>
    <s v="30a034ee"/>
    <x v="842"/>
    <x v="1"/>
    <x v="2"/>
    <n v="674.6"/>
    <n v="13"/>
    <n v="21"/>
    <n v="1870.95"/>
  </r>
  <r>
    <s v="88e80ecf"/>
    <x v="843"/>
    <x v="1"/>
    <x v="3"/>
    <n v="4196.1000000000004"/>
    <n v="12"/>
    <n v="23"/>
    <n v="1028.43"/>
  </r>
  <r>
    <s v="cb33204a"/>
    <x v="844"/>
    <x v="2"/>
    <x v="4"/>
    <n v="2394.1999999999998"/>
    <n v="10"/>
    <n v="30"/>
    <n v="1184.17"/>
  </r>
  <r>
    <s v="96212cff"/>
    <x v="845"/>
    <x v="3"/>
    <x v="1"/>
    <n v="2646.2"/>
    <n v="31"/>
    <n v="35"/>
    <n v="1525.72"/>
  </r>
  <r>
    <s v="d8d072ce"/>
    <x v="846"/>
    <x v="1"/>
    <x v="4"/>
    <n v="3225.4"/>
    <n v="45"/>
    <n v="11"/>
    <n v="1101.6199999999999"/>
  </r>
  <r>
    <s v="1c09d203"/>
    <x v="847"/>
    <x v="2"/>
    <x v="3"/>
    <n v="3693.8"/>
    <n v="18"/>
    <n v="32"/>
    <n v="160.03"/>
  </r>
  <r>
    <s v="7f0fefb2"/>
    <x v="848"/>
    <x v="1"/>
    <x v="0"/>
    <n v="4848.3999999999996"/>
    <n v="47"/>
    <n v="7"/>
    <n v="158.30000000000001"/>
  </r>
  <r>
    <s v="22284d7b"/>
    <x v="849"/>
    <x v="2"/>
    <x v="1"/>
    <n v="2730.3"/>
    <n v="4"/>
    <n v="19"/>
    <n v="1713.66"/>
  </r>
  <r>
    <s v="678df611"/>
    <x v="850"/>
    <x v="0"/>
    <x v="3"/>
    <n v="4807.6000000000004"/>
    <n v="21"/>
    <n v="16"/>
    <n v="174.32"/>
  </r>
  <r>
    <s v="bedae4cd"/>
    <x v="851"/>
    <x v="2"/>
    <x v="2"/>
    <n v="974.2"/>
    <n v="39"/>
    <n v="45"/>
    <n v="1048.24"/>
  </r>
  <r>
    <s v="def1e06a"/>
    <x v="852"/>
    <x v="2"/>
    <x v="2"/>
    <n v="4592.7"/>
    <n v="23"/>
    <n v="15"/>
    <n v="469.37"/>
  </r>
  <r>
    <s v="708fd9d1"/>
    <x v="853"/>
    <x v="3"/>
    <x v="2"/>
    <n v="1956.6"/>
    <n v="8"/>
    <n v="19"/>
    <n v="1850.2"/>
  </r>
  <r>
    <s v="850d9930"/>
    <x v="854"/>
    <x v="2"/>
    <x v="1"/>
    <n v="4223.5"/>
    <n v="13"/>
    <n v="0"/>
    <n v="1080.68"/>
  </r>
  <r>
    <s v="7ac3b8ae"/>
    <x v="855"/>
    <x v="0"/>
    <x v="4"/>
    <n v="4472.5"/>
    <n v="16"/>
    <n v="11"/>
    <n v="534.88"/>
  </r>
  <r>
    <s v="abf77398"/>
    <x v="856"/>
    <x v="2"/>
    <x v="3"/>
    <n v="2694.5"/>
    <n v="19"/>
    <n v="21"/>
    <n v="474.82"/>
  </r>
  <r>
    <s v="84a1d952"/>
    <x v="857"/>
    <x v="3"/>
    <x v="0"/>
    <n v="3850.1"/>
    <n v="35"/>
    <n v="17"/>
    <n v="1192.07"/>
  </r>
  <r>
    <s v="ba696610"/>
    <x v="858"/>
    <x v="0"/>
    <x v="3"/>
    <n v="1743.3"/>
    <n v="33"/>
    <n v="22"/>
    <n v="1108.52"/>
  </r>
  <r>
    <s v="f7076585"/>
    <x v="859"/>
    <x v="0"/>
    <x v="2"/>
    <n v="1638.1"/>
    <n v="7"/>
    <n v="13"/>
    <n v="34.020000000000003"/>
  </r>
  <r>
    <s v="d08d54ef"/>
    <x v="860"/>
    <x v="0"/>
    <x v="4"/>
    <n v="2209.1999999999998"/>
    <n v="38"/>
    <n v="48"/>
    <n v="346.98"/>
  </r>
  <r>
    <s v="9de5ce27"/>
    <x v="861"/>
    <x v="3"/>
    <x v="0"/>
    <n v="887.5"/>
    <n v="40"/>
    <n v="42"/>
    <n v="986.59"/>
  </r>
  <r>
    <s v="f910e2b1"/>
    <x v="862"/>
    <x v="1"/>
    <x v="0"/>
    <n v="2085.4"/>
    <n v="30"/>
    <n v="47"/>
    <n v="362.86"/>
  </r>
  <r>
    <s v="fd85779b"/>
    <x v="863"/>
    <x v="2"/>
    <x v="2"/>
    <n v="402.4"/>
    <n v="37"/>
    <n v="36"/>
    <n v="258.83"/>
  </r>
  <r>
    <s v="d6d08cd2"/>
    <x v="864"/>
    <x v="1"/>
    <x v="1"/>
    <n v="1783.5"/>
    <n v="21"/>
    <n v="7"/>
    <n v="1919.15"/>
  </r>
  <r>
    <s v="ccdb445c"/>
    <x v="865"/>
    <x v="2"/>
    <x v="4"/>
    <n v="2738.1"/>
    <n v="27"/>
    <n v="10"/>
    <n v="1530.62"/>
  </r>
  <r>
    <s v="faf08e55"/>
    <x v="866"/>
    <x v="2"/>
    <x v="2"/>
    <n v="297.3"/>
    <n v="3"/>
    <n v="40"/>
    <n v="524.30999999999995"/>
  </r>
  <r>
    <s v="2e8f6c08"/>
    <x v="867"/>
    <x v="3"/>
    <x v="4"/>
    <n v="2587.9"/>
    <n v="28"/>
    <n v="20"/>
    <n v="747.37"/>
  </r>
  <r>
    <n v="17888688"/>
    <x v="868"/>
    <x v="1"/>
    <x v="2"/>
    <n v="109"/>
    <n v="46"/>
    <n v="12"/>
    <n v="691.24"/>
  </r>
  <r>
    <s v="54d31aca"/>
    <x v="869"/>
    <x v="2"/>
    <x v="2"/>
    <n v="3294.7"/>
    <n v="29"/>
    <n v="3"/>
    <n v="1834.46"/>
  </r>
  <r>
    <n v="83640645"/>
    <x v="870"/>
    <x v="1"/>
    <x v="2"/>
    <n v="1076.3"/>
    <n v="42"/>
    <n v="37"/>
    <n v="679.55"/>
  </r>
  <r>
    <s v="601ba3c0"/>
    <x v="871"/>
    <x v="3"/>
    <x v="2"/>
    <n v="1336.8"/>
    <n v="32"/>
    <n v="14"/>
    <n v="47.56"/>
  </r>
  <r>
    <s v="2a66d9da"/>
    <x v="872"/>
    <x v="2"/>
    <x v="1"/>
    <n v="4895.3"/>
    <n v="14"/>
    <n v="17"/>
    <n v="1821.84"/>
  </r>
  <r>
    <s v="3b5e7436"/>
    <x v="873"/>
    <x v="2"/>
    <x v="1"/>
    <n v="3580.6"/>
    <n v="30"/>
    <n v="12"/>
    <n v="904.3"/>
  </r>
  <r>
    <s v="2d3f00be"/>
    <x v="874"/>
    <x v="1"/>
    <x v="2"/>
    <n v="498.9"/>
    <n v="4"/>
    <n v="6"/>
    <n v="668.54"/>
  </r>
  <r>
    <s v="e9f128bf"/>
    <x v="875"/>
    <x v="0"/>
    <x v="3"/>
    <n v="3036.5"/>
    <n v="23"/>
    <n v="0"/>
    <n v="1299.29"/>
  </r>
  <r>
    <s v="4e5aec86"/>
    <x v="876"/>
    <x v="2"/>
    <x v="4"/>
    <n v="4987.8"/>
    <n v="36"/>
    <n v="22"/>
    <n v="1007.52"/>
  </r>
  <r>
    <s v="64fe573f"/>
    <x v="877"/>
    <x v="2"/>
    <x v="0"/>
    <n v="2375.6"/>
    <n v="20"/>
    <n v="17"/>
    <n v="1729.4"/>
  </r>
  <r>
    <s v="dcef9078"/>
    <x v="878"/>
    <x v="1"/>
    <x v="0"/>
    <n v="1407.2"/>
    <n v="29"/>
    <n v="13"/>
    <n v="1305.0999999999999"/>
  </r>
  <r>
    <s v="a22ef715"/>
    <x v="879"/>
    <x v="3"/>
    <x v="2"/>
    <n v="1602.3"/>
    <n v="18"/>
    <n v="15"/>
    <n v="833.3"/>
  </r>
  <r>
    <s v="fc410028"/>
    <x v="880"/>
    <x v="3"/>
    <x v="0"/>
    <n v="4735.2"/>
    <n v="46"/>
    <n v="34"/>
    <n v="1395.2"/>
  </r>
  <r>
    <s v="a522aa99"/>
    <x v="881"/>
    <x v="1"/>
    <x v="0"/>
    <n v="1036.7"/>
    <n v="34"/>
    <n v="25"/>
    <n v="470.03"/>
  </r>
  <r>
    <s v="3e8571fa"/>
    <x v="882"/>
    <x v="1"/>
    <x v="2"/>
    <n v="4743.3"/>
    <n v="46"/>
    <n v="35"/>
    <n v="1490.4"/>
  </r>
  <r>
    <s v="1de238e2"/>
    <x v="883"/>
    <x v="2"/>
    <x v="0"/>
    <n v="1095.4000000000001"/>
    <n v="9"/>
    <n v="0"/>
    <n v="444.96"/>
  </r>
  <r>
    <n v="61280585"/>
    <x v="884"/>
    <x v="0"/>
    <x v="1"/>
    <n v="3342.2"/>
    <n v="18"/>
    <n v="20"/>
    <n v="957.86"/>
  </r>
  <r>
    <s v="c38b63b8"/>
    <x v="885"/>
    <x v="1"/>
    <x v="4"/>
    <n v="2865.7"/>
    <n v="28"/>
    <n v="28"/>
    <n v="73.989999999999995"/>
  </r>
  <r>
    <s v="22912dba"/>
    <x v="886"/>
    <x v="3"/>
    <x v="1"/>
    <n v="930.7"/>
    <n v="10"/>
    <n v="16"/>
    <n v="1275.1500000000001"/>
  </r>
  <r>
    <s v="4c10805c"/>
    <x v="887"/>
    <x v="3"/>
    <x v="1"/>
    <n v="4037.3"/>
    <n v="10"/>
    <n v="2"/>
    <n v="1075.04"/>
  </r>
  <r>
    <s v="09d1bfe9"/>
    <x v="888"/>
    <x v="3"/>
    <x v="4"/>
    <n v="4617.2"/>
    <n v="8"/>
    <n v="10"/>
    <n v="532.32000000000005"/>
  </r>
  <r>
    <s v="43ee6106"/>
    <x v="889"/>
    <x v="0"/>
    <x v="0"/>
    <n v="4250.8999999999996"/>
    <n v="1"/>
    <n v="48"/>
    <n v="608.16"/>
  </r>
  <r>
    <s v="a918b513"/>
    <x v="890"/>
    <x v="0"/>
    <x v="1"/>
    <n v="4407.3"/>
    <n v="14"/>
    <n v="38"/>
    <n v="528.52"/>
  </r>
  <r>
    <s v="c5325e56"/>
    <x v="891"/>
    <x v="0"/>
    <x v="3"/>
    <n v="1400.7"/>
    <n v="43"/>
    <n v="14"/>
    <n v="238.11"/>
  </r>
  <r>
    <s v="ced98637"/>
    <x v="892"/>
    <x v="1"/>
    <x v="3"/>
    <n v="1710.5"/>
    <n v="23"/>
    <n v="7"/>
    <n v="1738.71"/>
  </r>
  <r>
    <s v="d59f2fdd"/>
    <x v="893"/>
    <x v="2"/>
    <x v="0"/>
    <n v="4056.6"/>
    <n v="11"/>
    <n v="18"/>
    <n v="1106.29"/>
  </r>
  <r>
    <s v="f3db9019"/>
    <x v="894"/>
    <x v="0"/>
    <x v="0"/>
    <n v="2942.1"/>
    <n v="21"/>
    <n v="15"/>
    <n v="1685.68"/>
  </r>
  <r>
    <s v="6e2b0140"/>
    <x v="895"/>
    <x v="2"/>
    <x v="3"/>
    <n v="423.3"/>
    <n v="33"/>
    <n v="15"/>
    <n v="1287.8399999999999"/>
  </r>
  <r>
    <s v="c893cc0b"/>
    <x v="896"/>
    <x v="3"/>
    <x v="0"/>
    <n v="4954.8999999999996"/>
    <n v="36"/>
    <n v="50"/>
    <n v="1916.19"/>
  </r>
  <r>
    <n v="46843679"/>
    <x v="897"/>
    <x v="0"/>
    <x v="0"/>
    <n v="1910.4"/>
    <n v="32"/>
    <n v="18"/>
    <n v="835.58"/>
  </r>
  <r>
    <s v="fc513c67"/>
    <x v="898"/>
    <x v="0"/>
    <x v="1"/>
    <n v="2761.8"/>
    <n v="5"/>
    <n v="48"/>
    <n v="1046.47"/>
  </r>
  <r>
    <s v="9909db75"/>
    <x v="899"/>
    <x v="3"/>
    <x v="4"/>
    <n v="3015.1"/>
    <n v="2"/>
    <n v="36"/>
    <n v="1256.97"/>
  </r>
  <r>
    <s v="f02f8ed7"/>
    <x v="900"/>
    <x v="1"/>
    <x v="0"/>
    <n v="4206.3"/>
    <n v="1"/>
    <n v="20"/>
    <n v="1088.83"/>
  </r>
  <r>
    <s v="2f48431e"/>
    <x v="901"/>
    <x v="3"/>
    <x v="2"/>
    <n v="1888.8"/>
    <n v="31"/>
    <n v="40"/>
    <n v="660.19"/>
  </r>
  <r>
    <s v="b0f1a2cf"/>
    <x v="902"/>
    <x v="0"/>
    <x v="2"/>
    <n v="1422.2"/>
    <n v="5"/>
    <n v="48"/>
    <n v="1217.92"/>
  </r>
  <r>
    <s v="7ac95008"/>
    <x v="903"/>
    <x v="1"/>
    <x v="0"/>
    <n v="3177"/>
    <n v="17"/>
    <n v="25"/>
    <n v="1100.1400000000001"/>
  </r>
  <r>
    <s v="8235ab5b"/>
    <x v="904"/>
    <x v="0"/>
    <x v="2"/>
    <n v="4417.6000000000004"/>
    <n v="40"/>
    <n v="42"/>
    <n v="417.29"/>
  </r>
  <r>
    <s v="43d0aba9"/>
    <x v="905"/>
    <x v="0"/>
    <x v="0"/>
    <n v="2627.1"/>
    <n v="43"/>
    <n v="46"/>
    <n v="1121.27"/>
  </r>
  <r>
    <s v="e7433eb9"/>
    <x v="906"/>
    <x v="0"/>
    <x v="3"/>
    <n v="4474.6000000000004"/>
    <n v="17"/>
    <n v="18"/>
    <n v="448.04"/>
  </r>
  <r>
    <s v="33c8c9bb"/>
    <x v="907"/>
    <x v="0"/>
    <x v="2"/>
    <n v="4965.1000000000004"/>
    <n v="31"/>
    <n v="12"/>
    <n v="765.35"/>
  </r>
  <r>
    <s v="7663fbdd"/>
    <x v="908"/>
    <x v="2"/>
    <x v="1"/>
    <n v="4516.5"/>
    <n v="15"/>
    <n v="26"/>
    <n v="1216.1600000000001"/>
  </r>
  <r>
    <s v="9876905b"/>
    <x v="909"/>
    <x v="2"/>
    <x v="3"/>
    <n v="4140.3"/>
    <n v="1"/>
    <n v="50"/>
    <n v="514.32000000000005"/>
  </r>
  <r>
    <s v="03f331c8"/>
    <x v="910"/>
    <x v="2"/>
    <x v="0"/>
    <n v="3184.4"/>
    <n v="24"/>
    <n v="45"/>
    <n v="1396.16"/>
  </r>
  <r>
    <s v="d8cae91b"/>
    <x v="911"/>
    <x v="1"/>
    <x v="4"/>
    <n v="4408.3999999999996"/>
    <n v="39"/>
    <n v="46"/>
    <n v="1346.37"/>
  </r>
  <r>
    <s v="9bc42c17"/>
    <x v="912"/>
    <x v="2"/>
    <x v="4"/>
    <n v="514.29999999999995"/>
    <n v="18"/>
    <n v="13"/>
    <n v="1260.46"/>
  </r>
  <r>
    <s v="83b266dd"/>
    <x v="913"/>
    <x v="1"/>
    <x v="3"/>
    <n v="660.6"/>
    <n v="17"/>
    <n v="19"/>
    <n v="1429.54"/>
  </r>
  <r>
    <s v="8400d5b6"/>
    <x v="914"/>
    <x v="0"/>
    <x v="4"/>
    <n v="2967.6"/>
    <n v="50"/>
    <n v="1"/>
    <n v="1160.77"/>
  </r>
  <r>
    <s v="35665c00"/>
    <x v="915"/>
    <x v="2"/>
    <x v="2"/>
    <n v="3124.8"/>
    <n v="38"/>
    <n v="32"/>
    <n v="172.63"/>
  </r>
  <r>
    <s v="e5fa344b"/>
    <x v="916"/>
    <x v="0"/>
    <x v="0"/>
    <n v="3937"/>
    <n v="3"/>
    <n v="18"/>
    <n v="691.25"/>
  </r>
  <r>
    <s v="0cf5d6e3"/>
    <x v="917"/>
    <x v="2"/>
    <x v="4"/>
    <n v="212.2"/>
    <n v="48"/>
    <n v="6"/>
    <n v="1123.5999999999999"/>
  </r>
  <r>
    <s v="99eb99b2"/>
    <x v="918"/>
    <x v="1"/>
    <x v="2"/>
    <n v="3812.7"/>
    <n v="47"/>
    <n v="2"/>
    <n v="206.18"/>
  </r>
  <r>
    <s v="14ce1f34"/>
    <x v="919"/>
    <x v="1"/>
    <x v="1"/>
    <n v="2318.4"/>
    <n v="27"/>
    <n v="27"/>
    <n v="1876.92"/>
  </r>
  <r>
    <s v="5ea12836"/>
    <x v="920"/>
    <x v="3"/>
    <x v="1"/>
    <n v="4004.6"/>
    <n v="44"/>
    <n v="18"/>
    <n v="247.9"/>
  </r>
  <r>
    <s v="0cdbeb85"/>
    <x v="921"/>
    <x v="0"/>
    <x v="4"/>
    <n v="3812.6"/>
    <n v="4"/>
    <n v="23"/>
    <n v="1965.68"/>
  </r>
  <r>
    <s v="b433993f"/>
    <x v="922"/>
    <x v="2"/>
    <x v="1"/>
    <n v="3588.9"/>
    <n v="12"/>
    <n v="15"/>
    <n v="251.25"/>
  </r>
  <r>
    <s v="427979d7"/>
    <x v="923"/>
    <x v="2"/>
    <x v="4"/>
    <n v="2522.9"/>
    <n v="25"/>
    <n v="38"/>
    <n v="1603.77"/>
  </r>
  <r>
    <s v="6b0598ba"/>
    <x v="924"/>
    <x v="0"/>
    <x v="1"/>
    <n v="4966.3"/>
    <n v="35"/>
    <n v="15"/>
    <n v="1289.54"/>
  </r>
  <r>
    <s v="c9c76cb3"/>
    <x v="925"/>
    <x v="1"/>
    <x v="2"/>
    <n v="2535.3000000000002"/>
    <n v="15"/>
    <n v="13"/>
    <n v="1635.53"/>
  </r>
  <r>
    <s v="35ea6b8c"/>
    <x v="926"/>
    <x v="1"/>
    <x v="4"/>
    <n v="2454.4"/>
    <n v="11"/>
    <n v="25"/>
    <n v="1798.12"/>
  </r>
  <r>
    <n v="6461924"/>
    <x v="927"/>
    <x v="2"/>
    <x v="2"/>
    <n v="2746.4"/>
    <n v="7"/>
    <n v="13"/>
    <n v="1908.35"/>
  </r>
  <r>
    <s v="86e97f25"/>
    <x v="928"/>
    <x v="3"/>
    <x v="2"/>
    <n v="1416"/>
    <n v="37"/>
    <n v="46"/>
    <n v="456.31"/>
  </r>
  <r>
    <s v="b2177f89"/>
    <x v="929"/>
    <x v="0"/>
    <x v="4"/>
    <n v="4695.8999999999996"/>
    <n v="12"/>
    <n v="31"/>
    <n v="1346.31"/>
  </r>
  <r>
    <s v="cfecd201"/>
    <x v="930"/>
    <x v="2"/>
    <x v="2"/>
    <n v="3984.2"/>
    <n v="24"/>
    <n v="34"/>
    <n v="399.04"/>
  </r>
  <r>
    <s v="bf3233b5"/>
    <x v="931"/>
    <x v="2"/>
    <x v="2"/>
    <n v="2495.5"/>
    <n v="21"/>
    <n v="48"/>
    <n v="248.85"/>
  </r>
  <r>
    <s v="ff58c93f"/>
    <x v="932"/>
    <x v="0"/>
    <x v="3"/>
    <n v="1254.2"/>
    <n v="40"/>
    <n v="0"/>
    <n v="218.12"/>
  </r>
  <r>
    <s v="edd9264f"/>
    <x v="933"/>
    <x v="3"/>
    <x v="4"/>
    <n v="2623.2"/>
    <n v="39"/>
    <n v="22"/>
    <n v="561.27"/>
  </r>
  <r>
    <s v="bee88116"/>
    <x v="934"/>
    <x v="1"/>
    <x v="4"/>
    <n v="2697.4"/>
    <n v="10"/>
    <n v="44"/>
    <n v="1654.37"/>
  </r>
  <r>
    <s v="ca1571fc"/>
    <x v="935"/>
    <x v="3"/>
    <x v="1"/>
    <n v="4013.3"/>
    <n v="33"/>
    <n v="1"/>
    <n v="144.05000000000001"/>
  </r>
  <r>
    <s v="ded40f67"/>
    <x v="936"/>
    <x v="1"/>
    <x v="0"/>
    <n v="4200.7"/>
    <n v="37"/>
    <n v="31"/>
    <n v="1709.79"/>
  </r>
  <r>
    <s v="e7466cdc"/>
    <x v="937"/>
    <x v="2"/>
    <x v="1"/>
    <n v="920.4"/>
    <n v="12"/>
    <n v="39"/>
    <n v="1209.6500000000001"/>
  </r>
  <r>
    <s v="dcef3394"/>
    <x v="938"/>
    <x v="3"/>
    <x v="1"/>
    <n v="3268.1"/>
    <n v="41"/>
    <n v="28"/>
    <n v="1799.32"/>
  </r>
  <r>
    <s v="03aa77c6"/>
    <x v="939"/>
    <x v="1"/>
    <x v="4"/>
    <n v="1072.7"/>
    <n v="46"/>
    <n v="34"/>
    <n v="925.07"/>
  </r>
  <r>
    <s v="7eb8f8fb"/>
    <x v="940"/>
    <x v="2"/>
    <x v="4"/>
    <n v="4668.5"/>
    <n v="49"/>
    <n v="16"/>
    <n v="1211.3499999999999"/>
  </r>
  <r>
    <s v="75c7c3fe"/>
    <x v="941"/>
    <x v="0"/>
    <x v="3"/>
    <n v="485.3"/>
    <n v="47"/>
    <n v="27"/>
    <n v="616.30999999999995"/>
  </r>
  <r>
    <s v="554c4c68"/>
    <x v="942"/>
    <x v="3"/>
    <x v="2"/>
    <n v="1201.9000000000001"/>
    <n v="34"/>
    <n v="38"/>
    <n v="754.86"/>
  </r>
  <r>
    <s v="b55e0c5a"/>
    <x v="943"/>
    <x v="2"/>
    <x v="3"/>
    <n v="2418.1999999999998"/>
    <n v="26"/>
    <n v="26"/>
    <n v="361.27"/>
  </r>
  <r>
    <s v="14ed8f0b"/>
    <x v="944"/>
    <x v="1"/>
    <x v="2"/>
    <n v="644.70000000000005"/>
    <n v="35"/>
    <n v="31"/>
    <n v="1025.1600000000001"/>
  </r>
  <r>
    <s v="7aedc572"/>
    <x v="945"/>
    <x v="3"/>
    <x v="0"/>
    <n v="1568.3"/>
    <n v="3"/>
    <n v="45"/>
    <n v="350.6"/>
  </r>
  <r>
    <s v="b951f78d"/>
    <x v="946"/>
    <x v="2"/>
    <x v="1"/>
    <n v="311"/>
    <n v="47"/>
    <n v="21"/>
    <n v="867.21"/>
  </r>
  <r>
    <s v="5d158f93"/>
    <x v="947"/>
    <x v="0"/>
    <x v="4"/>
    <n v="1452.7"/>
    <n v="39"/>
    <n v="23"/>
    <n v="1503.52"/>
  </r>
  <r>
    <s v="305e561e"/>
    <x v="948"/>
    <x v="1"/>
    <x v="1"/>
    <n v="3685.2"/>
    <n v="41"/>
    <n v="13"/>
    <n v="346.29"/>
  </r>
  <r>
    <s v="d714b375"/>
    <x v="949"/>
    <x v="3"/>
    <x v="2"/>
    <n v="1397.1"/>
    <n v="35"/>
    <n v="42"/>
    <n v="1549.06"/>
  </r>
  <r>
    <s v="9914a7e2"/>
    <x v="950"/>
    <x v="2"/>
    <x v="2"/>
    <n v="997.8"/>
    <n v="8"/>
    <n v="43"/>
    <n v="1877.75"/>
  </r>
  <r>
    <s v="9f28da38"/>
    <x v="951"/>
    <x v="1"/>
    <x v="0"/>
    <n v="1066.2"/>
    <n v="46"/>
    <n v="41"/>
    <n v="420.09"/>
  </r>
  <r>
    <s v="d641afe5"/>
    <x v="952"/>
    <x v="0"/>
    <x v="3"/>
    <n v="4110.3999999999996"/>
    <n v="42"/>
    <n v="1"/>
    <n v="1656.23"/>
  </r>
  <r>
    <s v="2736d280"/>
    <x v="953"/>
    <x v="3"/>
    <x v="2"/>
    <n v="3418.2"/>
    <n v="23"/>
    <n v="49"/>
    <n v="1109.8699999999999"/>
  </r>
  <r>
    <s v="dbb871c0"/>
    <x v="954"/>
    <x v="0"/>
    <x v="4"/>
    <n v="986.9"/>
    <n v="11"/>
    <n v="17"/>
    <n v="1301.3699999999999"/>
  </r>
  <r>
    <s v="5a22a100"/>
    <x v="955"/>
    <x v="3"/>
    <x v="3"/>
    <n v="382.3"/>
    <n v="34"/>
    <n v="15"/>
    <n v="1807.08"/>
  </r>
  <r>
    <s v="fe7b1d99"/>
    <x v="956"/>
    <x v="1"/>
    <x v="0"/>
    <n v="1720.1"/>
    <n v="34"/>
    <n v="50"/>
    <n v="1510.83"/>
  </r>
  <r>
    <s v="7888fea9"/>
    <x v="957"/>
    <x v="1"/>
    <x v="2"/>
    <n v="3580.7"/>
    <n v="30"/>
    <n v="29"/>
    <n v="1069.17"/>
  </r>
  <r>
    <s v="4d0a81ff"/>
    <x v="958"/>
    <x v="2"/>
    <x v="3"/>
    <n v="2593.3000000000002"/>
    <n v="16"/>
    <n v="34"/>
    <n v="535.99"/>
  </r>
  <r>
    <s v="0021cd21"/>
    <x v="959"/>
    <x v="1"/>
    <x v="2"/>
    <n v="3737.3"/>
    <n v="48"/>
    <n v="17"/>
    <n v="1820.81"/>
  </r>
  <r>
    <s v="fecd5ee3"/>
    <x v="960"/>
    <x v="3"/>
    <x v="2"/>
    <n v="4115.8999999999996"/>
    <n v="48"/>
    <n v="42"/>
    <n v="1037.1199999999999"/>
  </r>
  <r>
    <s v="28610fa1"/>
    <x v="961"/>
    <x v="1"/>
    <x v="4"/>
    <n v="3533.1"/>
    <n v="36"/>
    <n v="15"/>
    <n v="281.88"/>
  </r>
  <r>
    <s v="ef7c7093"/>
    <x v="962"/>
    <x v="3"/>
    <x v="3"/>
    <n v="3668.1"/>
    <n v="19"/>
    <n v="28"/>
    <n v="1312.96"/>
  </r>
  <r>
    <s v="50a5df32"/>
    <x v="963"/>
    <x v="0"/>
    <x v="4"/>
    <n v="3948.2"/>
    <n v="3"/>
    <n v="31"/>
    <n v="1000.64"/>
  </r>
  <r>
    <s v="a775606b"/>
    <x v="964"/>
    <x v="3"/>
    <x v="0"/>
    <n v="750.5"/>
    <n v="1"/>
    <n v="3"/>
    <n v="1555.43"/>
  </r>
  <r>
    <s v="7ae1e11b"/>
    <x v="965"/>
    <x v="3"/>
    <x v="3"/>
    <n v="3845.1"/>
    <n v="22"/>
    <n v="34"/>
    <n v="904.99"/>
  </r>
  <r>
    <s v="a3cb06e8"/>
    <x v="966"/>
    <x v="3"/>
    <x v="2"/>
    <n v="807.3"/>
    <n v="28"/>
    <n v="27"/>
    <n v="1040.05"/>
  </r>
  <r>
    <s v="7bdb4e44"/>
    <x v="967"/>
    <x v="2"/>
    <x v="0"/>
    <n v="3455.6"/>
    <n v="19"/>
    <n v="34"/>
    <n v="95.39"/>
  </r>
  <r>
    <s v="ec35320b"/>
    <x v="968"/>
    <x v="3"/>
    <x v="4"/>
    <n v="885.3"/>
    <n v="19"/>
    <n v="1"/>
    <n v="338.11"/>
  </r>
  <r>
    <s v="5df51bef"/>
    <x v="969"/>
    <x v="2"/>
    <x v="2"/>
    <n v="69"/>
    <n v="5"/>
    <n v="43"/>
    <n v="1292.3399999999999"/>
  </r>
  <r>
    <s v="dbe6c61f"/>
    <x v="970"/>
    <x v="2"/>
    <x v="1"/>
    <n v="3873.3"/>
    <n v="40"/>
    <n v="39"/>
    <n v="1683.5"/>
  </r>
  <r>
    <s v="db1e5b2e"/>
    <x v="971"/>
    <x v="1"/>
    <x v="1"/>
    <n v="419.5"/>
    <n v="47"/>
    <n v="18"/>
    <n v="1709.86"/>
  </r>
  <r>
    <s v="f4cf5d7f"/>
    <x v="972"/>
    <x v="1"/>
    <x v="4"/>
    <n v="4193.8"/>
    <n v="14"/>
    <n v="5"/>
    <n v="1873.81"/>
  </r>
  <r>
    <s v="b97a8398"/>
    <x v="973"/>
    <x v="2"/>
    <x v="3"/>
    <n v="53"/>
    <n v="47"/>
    <n v="16"/>
    <n v="1960.53"/>
  </r>
  <r>
    <s v="ff3ca597"/>
    <x v="974"/>
    <x v="1"/>
    <x v="2"/>
    <n v="1456.8"/>
    <n v="31"/>
    <n v="10"/>
    <n v="203.72"/>
  </r>
  <r>
    <s v="98b85dc0"/>
    <x v="975"/>
    <x v="1"/>
    <x v="2"/>
    <n v="1361.7"/>
    <n v="33"/>
    <n v="41"/>
    <n v="620.35"/>
  </r>
  <r>
    <s v="8151f2c7"/>
    <x v="976"/>
    <x v="0"/>
    <x v="4"/>
    <n v="2753"/>
    <n v="4"/>
    <n v="8"/>
    <n v="900.03"/>
  </r>
  <r>
    <s v="27edba7e"/>
    <x v="977"/>
    <x v="0"/>
    <x v="2"/>
    <n v="2384.6"/>
    <n v="46"/>
    <n v="13"/>
    <n v="191.19"/>
  </r>
  <r>
    <s v="3b0b52af"/>
    <x v="978"/>
    <x v="1"/>
    <x v="3"/>
    <n v="151"/>
    <n v="45"/>
    <n v="34"/>
    <n v="1732.91"/>
  </r>
  <r>
    <s v="058d2dfb"/>
    <x v="979"/>
    <x v="1"/>
    <x v="2"/>
    <n v="1407.5"/>
    <n v="23"/>
    <n v="15"/>
    <n v="728.54"/>
  </r>
  <r>
    <s v="e4fffafb"/>
    <x v="980"/>
    <x v="2"/>
    <x v="4"/>
    <n v="4411.2"/>
    <n v="4"/>
    <n v="12"/>
    <n v="206.61"/>
  </r>
  <r>
    <s v="ed24aaaf"/>
    <x v="981"/>
    <x v="0"/>
    <x v="4"/>
    <n v="1437"/>
    <n v="16"/>
    <n v="29"/>
    <n v="1648.95"/>
  </r>
  <r>
    <s v="522a6fe9"/>
    <x v="982"/>
    <x v="3"/>
    <x v="2"/>
    <n v="2052.6999999999998"/>
    <n v="24"/>
    <n v="16"/>
    <n v="337.63"/>
  </r>
  <r>
    <s v="7cdc7616"/>
    <x v="983"/>
    <x v="1"/>
    <x v="0"/>
    <n v="2380.5"/>
    <n v="21"/>
    <n v="49"/>
    <n v="979.86"/>
  </r>
  <r>
    <s v="1d499a30"/>
    <x v="984"/>
    <x v="0"/>
    <x v="0"/>
    <n v="3438.5"/>
    <n v="14"/>
    <n v="26"/>
    <n v="483.67"/>
  </r>
  <r>
    <s v="5ac3d835"/>
    <x v="985"/>
    <x v="3"/>
    <x v="0"/>
    <n v="927.9"/>
    <n v="19"/>
    <n v="15"/>
    <n v="1146.1099999999999"/>
  </r>
  <r>
    <s v="264c8fff"/>
    <x v="986"/>
    <x v="1"/>
    <x v="3"/>
    <n v="4744.7"/>
    <n v="49"/>
    <n v="4"/>
    <n v="327.16000000000003"/>
  </r>
  <r>
    <s v="bac9cae3"/>
    <x v="987"/>
    <x v="0"/>
    <x v="1"/>
    <n v="2201.4"/>
    <n v="23"/>
    <n v="12"/>
    <n v="1543.25"/>
  </r>
  <r>
    <s v="02782a9f"/>
    <x v="988"/>
    <x v="2"/>
    <x v="4"/>
    <n v="3928"/>
    <n v="30"/>
    <n v="37"/>
    <n v="163.81"/>
  </r>
  <r>
    <s v="c2623b58"/>
    <x v="989"/>
    <x v="1"/>
    <x v="1"/>
    <n v="2923.3"/>
    <n v="43"/>
    <n v="14"/>
    <n v="234.79"/>
  </r>
  <r>
    <s v="6ddc5f2c"/>
    <x v="990"/>
    <x v="3"/>
    <x v="4"/>
    <n v="2160.8000000000002"/>
    <n v="41"/>
    <n v="39"/>
    <n v="222.18"/>
  </r>
  <r>
    <s v="b7e252f4"/>
    <x v="991"/>
    <x v="0"/>
    <x v="0"/>
    <n v="2011.1"/>
    <n v="22"/>
    <n v="50"/>
    <n v="1499.53"/>
  </r>
  <r>
    <s v="249a2b94"/>
    <x v="992"/>
    <x v="3"/>
    <x v="4"/>
    <n v="4861.2"/>
    <n v="41"/>
    <n v="4"/>
    <n v="534.63"/>
  </r>
  <r>
    <s v="68fb13d0"/>
    <x v="993"/>
    <x v="3"/>
    <x v="4"/>
    <n v="995.3"/>
    <n v="1"/>
    <n v="17"/>
    <n v="1047.3499999999999"/>
  </r>
  <r>
    <s v="cfa7483b"/>
    <x v="994"/>
    <x v="3"/>
    <x v="2"/>
    <n v="3205.9"/>
    <n v="22"/>
    <n v="22"/>
    <n v="1924.7"/>
  </r>
  <r>
    <s v="776cc4bb"/>
    <x v="995"/>
    <x v="1"/>
    <x v="0"/>
    <n v="4656.1000000000004"/>
    <n v="4"/>
    <n v="34"/>
    <n v="1821.29"/>
  </r>
  <r>
    <s v="3f0ebd0c"/>
    <x v="996"/>
    <x v="1"/>
    <x v="0"/>
    <n v="4144.7"/>
    <n v="25"/>
    <n v="32"/>
    <n v="1807.07"/>
  </r>
  <r>
    <s v="352fced6"/>
    <x v="997"/>
    <x v="1"/>
    <x v="2"/>
    <n v="2296.6999999999998"/>
    <n v="1"/>
    <n v="17"/>
    <n v="34.880000000000003"/>
  </r>
  <r>
    <s v="1c98e447"/>
    <x v="998"/>
    <x v="1"/>
    <x v="1"/>
    <n v="2067.6999999999998"/>
    <n v="15"/>
    <n v="35"/>
    <n v="1117.82"/>
  </r>
  <r>
    <s v="0c4bed9a"/>
    <x v="999"/>
    <x v="3"/>
    <x v="3"/>
    <n v="3804.4"/>
    <n v="24"/>
    <n v="50"/>
    <n v="606.65"/>
  </r>
  <r>
    <s v="74d965a8"/>
    <x v="1000"/>
    <x v="2"/>
    <x v="2"/>
    <n v="3229.8"/>
    <n v="41"/>
    <n v="28"/>
    <n v="1143.74"/>
  </r>
  <r>
    <s v="991e252f"/>
    <x v="1001"/>
    <x v="0"/>
    <x v="2"/>
    <n v="1049.8"/>
    <n v="45"/>
    <n v="9"/>
    <n v="411.38"/>
  </r>
  <r>
    <s v="20997b6d"/>
    <x v="1002"/>
    <x v="3"/>
    <x v="4"/>
    <n v="4796.5"/>
    <n v="1"/>
    <n v="14"/>
    <n v="1877.74"/>
  </r>
  <r>
    <s v="6a9d04f1"/>
    <x v="1003"/>
    <x v="1"/>
    <x v="1"/>
    <n v="156.9"/>
    <n v="13"/>
    <n v="34"/>
    <n v="1837.33"/>
  </r>
  <r>
    <s v="97f5ad59"/>
    <x v="1004"/>
    <x v="3"/>
    <x v="3"/>
    <n v="3001"/>
    <n v="27"/>
    <n v="48"/>
    <n v="109.42"/>
  </r>
  <r>
    <n v="80511009"/>
    <x v="1005"/>
    <x v="1"/>
    <x v="0"/>
    <n v="2168.6999999999998"/>
    <n v="46"/>
    <n v="18"/>
    <n v="252.03"/>
  </r>
  <r>
    <s v="fd4bdfb8"/>
    <x v="1006"/>
    <x v="2"/>
    <x v="1"/>
    <n v="3794.4"/>
    <n v="5"/>
    <n v="21"/>
    <n v="1181.53"/>
  </r>
  <r>
    <s v="e657820a"/>
    <x v="1007"/>
    <x v="2"/>
    <x v="4"/>
    <n v="2400"/>
    <n v="44"/>
    <n v="43"/>
    <n v="857.03"/>
  </r>
  <r>
    <s v="b0721aa0"/>
    <x v="1008"/>
    <x v="0"/>
    <x v="4"/>
    <n v="4331.6000000000004"/>
    <n v="37"/>
    <n v="48"/>
    <n v="1822.77"/>
  </r>
  <r>
    <s v="39106f4e"/>
    <x v="1009"/>
    <x v="2"/>
    <x v="4"/>
    <n v="2795.9"/>
    <n v="12"/>
    <n v="4"/>
    <n v="362.45"/>
  </r>
  <r>
    <s v="94534b38"/>
    <x v="1010"/>
    <x v="0"/>
    <x v="1"/>
    <n v="3928.7"/>
    <n v="9"/>
    <n v="18"/>
    <n v="1894.16"/>
  </r>
  <r>
    <s v="bbbb2003"/>
    <x v="1011"/>
    <x v="0"/>
    <x v="1"/>
    <n v="1765.1"/>
    <n v="42"/>
    <n v="18"/>
    <n v="709.48"/>
  </r>
  <r>
    <s v="4ee04041"/>
    <x v="1012"/>
    <x v="0"/>
    <x v="0"/>
    <n v="2760.3"/>
    <n v="14"/>
    <n v="40"/>
    <n v="183.57"/>
  </r>
  <r>
    <s v="8950c14c"/>
    <x v="1013"/>
    <x v="1"/>
    <x v="0"/>
    <n v="4469.5"/>
    <n v="12"/>
    <n v="43"/>
    <n v="252.99"/>
  </r>
  <r>
    <s v="113fd088"/>
    <x v="1014"/>
    <x v="0"/>
    <x v="1"/>
    <n v="4598"/>
    <n v="41"/>
    <n v="37"/>
    <n v="462.82"/>
  </r>
  <r>
    <s v="e9ccca0e"/>
    <x v="1015"/>
    <x v="3"/>
    <x v="4"/>
    <n v="4079.6"/>
    <n v="41"/>
    <n v="11"/>
    <n v="1406.79"/>
  </r>
  <r>
    <s v="eab122a0"/>
    <x v="1016"/>
    <x v="2"/>
    <x v="3"/>
    <n v="3438.7"/>
    <n v="26"/>
    <n v="8"/>
    <n v="53.56"/>
  </r>
  <r>
    <s v="0d0d4ade"/>
    <x v="1017"/>
    <x v="3"/>
    <x v="2"/>
    <n v="2111"/>
    <n v="26"/>
    <n v="43"/>
    <n v="489.13"/>
  </r>
  <r>
    <s v="1365d9a7"/>
    <x v="1018"/>
    <x v="0"/>
    <x v="4"/>
    <n v="2876.9"/>
    <n v="5"/>
    <n v="4"/>
    <n v="1028.77"/>
  </r>
  <r>
    <s v="42d24cb3"/>
    <x v="1019"/>
    <x v="0"/>
    <x v="2"/>
    <n v="3041.4"/>
    <n v="24"/>
    <n v="33"/>
    <n v="668.22"/>
  </r>
  <r>
    <s v="b9d4fa36"/>
    <x v="1020"/>
    <x v="1"/>
    <x v="4"/>
    <n v="389.1"/>
    <n v="14"/>
    <n v="22"/>
    <n v="118.73"/>
  </r>
  <r>
    <s v="07f44f96"/>
    <x v="1021"/>
    <x v="3"/>
    <x v="3"/>
    <n v="596.20000000000005"/>
    <n v="39"/>
    <n v="15"/>
    <n v="1136.1500000000001"/>
  </r>
  <r>
    <s v="fdab6bcc"/>
    <x v="1022"/>
    <x v="3"/>
    <x v="2"/>
    <n v="2431.6999999999998"/>
    <n v="24"/>
    <n v="18"/>
    <n v="866.99"/>
  </r>
  <r>
    <s v="a0385a80"/>
    <x v="1023"/>
    <x v="3"/>
    <x v="3"/>
    <n v="428.4"/>
    <n v="28"/>
    <n v="49"/>
    <n v="141.13"/>
  </r>
  <r>
    <s v="45062fe9"/>
    <x v="1024"/>
    <x v="3"/>
    <x v="1"/>
    <n v="4670.3999999999996"/>
    <n v="22"/>
    <n v="3"/>
    <n v="306.32"/>
  </r>
  <r>
    <s v="7038541c"/>
    <x v="1025"/>
    <x v="3"/>
    <x v="1"/>
    <n v="196.2"/>
    <n v="15"/>
    <n v="12"/>
    <n v="1957.85"/>
  </r>
  <r>
    <s v="c32c8c66"/>
    <x v="1026"/>
    <x v="0"/>
    <x v="0"/>
    <n v="3188.1"/>
    <n v="12"/>
    <n v="14"/>
    <n v="1446.21"/>
  </r>
  <r>
    <s v="f8feab66"/>
    <x v="1027"/>
    <x v="1"/>
    <x v="1"/>
    <n v="4875.2"/>
    <n v="17"/>
    <n v="25"/>
    <n v="1769.25"/>
  </r>
  <r>
    <s v="10cef61f"/>
    <x v="1028"/>
    <x v="3"/>
    <x v="1"/>
    <n v="3023"/>
    <n v="41"/>
    <n v="21"/>
    <n v="139.22"/>
  </r>
  <r>
    <s v="c50c0cde"/>
    <x v="1029"/>
    <x v="1"/>
    <x v="2"/>
    <n v="4185.1000000000004"/>
    <n v="14"/>
    <n v="9"/>
    <n v="1080.9000000000001"/>
  </r>
  <r>
    <s v="7e924b52"/>
    <x v="1030"/>
    <x v="2"/>
    <x v="2"/>
    <n v="2000"/>
    <n v="29"/>
    <n v="31"/>
    <n v="578.14"/>
  </r>
  <r>
    <s v="507c1338"/>
    <x v="1031"/>
    <x v="1"/>
    <x v="1"/>
    <n v="1569.1"/>
    <n v="17"/>
    <n v="8"/>
    <n v="65.239999999999995"/>
  </r>
  <r>
    <s v="93189b4e"/>
    <x v="1032"/>
    <x v="2"/>
    <x v="4"/>
    <n v="2031.2"/>
    <n v="38"/>
    <n v="13"/>
    <n v="1624.56"/>
  </r>
  <r>
    <s v="3ab02333"/>
    <x v="1033"/>
    <x v="2"/>
    <x v="3"/>
    <n v="1612.5"/>
    <n v="16"/>
    <n v="42"/>
    <n v="381.13"/>
  </r>
  <r>
    <s v="1df964ef"/>
    <x v="1034"/>
    <x v="0"/>
    <x v="2"/>
    <n v="416.7"/>
    <n v="47"/>
    <n v="16"/>
    <n v="804.14"/>
  </r>
  <r>
    <s v="777100f7"/>
    <x v="1035"/>
    <x v="2"/>
    <x v="2"/>
    <n v="4100.5"/>
    <n v="39"/>
    <n v="42"/>
    <n v="207.93"/>
  </r>
  <r>
    <s v="6458c488"/>
    <x v="1036"/>
    <x v="0"/>
    <x v="4"/>
    <n v="2927.8"/>
    <n v="24"/>
    <n v="37"/>
    <n v="898.04"/>
  </r>
  <r>
    <s v="33aa30ae"/>
    <x v="1037"/>
    <x v="2"/>
    <x v="3"/>
    <n v="3693.8"/>
    <n v="48"/>
    <n v="32"/>
    <n v="1371.56"/>
  </r>
  <r>
    <s v="de08dabf"/>
    <x v="1038"/>
    <x v="1"/>
    <x v="0"/>
    <n v="2904.1"/>
    <n v="48"/>
    <n v="29"/>
    <n v="1427.41"/>
  </r>
  <r>
    <s v="e0e9a920"/>
    <x v="1039"/>
    <x v="2"/>
    <x v="3"/>
    <n v="3204"/>
    <n v="4"/>
    <n v="19"/>
    <n v="1514.5"/>
  </r>
  <r>
    <n v="39525927"/>
    <x v="1040"/>
    <x v="0"/>
    <x v="2"/>
    <n v="1947.1"/>
    <n v="22"/>
    <n v="4"/>
    <n v="1967.15"/>
  </r>
  <r>
    <s v="8533f5b1"/>
    <x v="1041"/>
    <x v="3"/>
    <x v="4"/>
    <n v="1594.3"/>
    <n v="22"/>
    <n v="3"/>
    <n v="194.61"/>
  </r>
  <r>
    <s v="1519d1a5"/>
    <x v="1042"/>
    <x v="3"/>
    <x v="0"/>
    <n v="3684.9"/>
    <n v="31"/>
    <n v="29"/>
    <n v="829.81"/>
  </r>
  <r>
    <s v="969aaefc"/>
    <x v="1043"/>
    <x v="3"/>
    <x v="2"/>
    <n v="741.6"/>
    <n v="37"/>
    <n v="29"/>
    <n v="1528.55"/>
  </r>
  <r>
    <s v="14f8bcfd"/>
    <x v="1044"/>
    <x v="1"/>
    <x v="0"/>
    <n v="3291.2"/>
    <n v="38"/>
    <n v="43"/>
    <n v="1654.57"/>
  </r>
  <r>
    <s v="cb4e26a8"/>
    <x v="1045"/>
    <x v="2"/>
    <x v="0"/>
    <n v="3384.1"/>
    <n v="14"/>
    <n v="11"/>
    <n v="1049.8800000000001"/>
  </r>
  <r>
    <s v="14ed0a45"/>
    <x v="1046"/>
    <x v="3"/>
    <x v="3"/>
    <n v="1685.4"/>
    <n v="47"/>
    <n v="39"/>
    <n v="577.51"/>
  </r>
  <r>
    <s v="2aa4c75a"/>
    <x v="1047"/>
    <x v="3"/>
    <x v="0"/>
    <n v="295.7"/>
    <n v="7"/>
    <n v="48"/>
    <n v="1533.66"/>
  </r>
  <r>
    <s v="993bbf51"/>
    <x v="1048"/>
    <x v="0"/>
    <x v="0"/>
    <n v="923.5"/>
    <n v="17"/>
    <n v="24"/>
    <n v="441.64"/>
  </r>
  <r>
    <s v="b19c1e3d"/>
    <x v="1049"/>
    <x v="0"/>
    <x v="0"/>
    <n v="1847.7"/>
    <n v="44"/>
    <n v="44"/>
    <n v="479.8"/>
  </r>
  <r>
    <s v="3cc56fde"/>
    <x v="1050"/>
    <x v="3"/>
    <x v="4"/>
    <n v="2175.1999999999998"/>
    <n v="2"/>
    <n v="48"/>
    <n v="197.95"/>
  </r>
  <r>
    <s v="abf7d1a6"/>
    <x v="1051"/>
    <x v="0"/>
    <x v="2"/>
    <n v="3731.3"/>
    <n v="48"/>
    <n v="13"/>
    <n v="321.77999999999997"/>
  </r>
  <r>
    <s v="265cbc73"/>
    <x v="1052"/>
    <x v="3"/>
    <x v="1"/>
    <n v="2385.9"/>
    <n v="10"/>
    <n v="23"/>
    <n v="212.65"/>
  </r>
  <r>
    <s v="6e543593"/>
    <x v="1053"/>
    <x v="0"/>
    <x v="0"/>
    <n v="4033.8"/>
    <n v="25"/>
    <n v="18"/>
    <n v="948.57"/>
  </r>
  <r>
    <s v="4ae53e88"/>
    <x v="1054"/>
    <x v="1"/>
    <x v="0"/>
    <n v="2413.1"/>
    <n v="39"/>
    <n v="41"/>
    <n v="283.54000000000002"/>
  </r>
  <r>
    <s v="1a55cbb4"/>
    <x v="1055"/>
    <x v="3"/>
    <x v="0"/>
    <n v="3072.6"/>
    <n v="18"/>
    <n v="18"/>
    <n v="1996.48"/>
  </r>
  <r>
    <s v="43d4aace"/>
    <x v="1056"/>
    <x v="3"/>
    <x v="4"/>
    <n v="2703.7"/>
    <n v="16"/>
    <n v="47"/>
    <n v="1354.89"/>
  </r>
  <r>
    <s v="5e1005c7"/>
    <x v="1057"/>
    <x v="0"/>
    <x v="3"/>
    <n v="1265.9000000000001"/>
    <n v="38"/>
    <n v="45"/>
    <n v="379.23"/>
  </r>
  <r>
    <s v="21b2b176"/>
    <x v="1058"/>
    <x v="0"/>
    <x v="0"/>
    <n v="2168"/>
    <n v="9"/>
    <n v="30"/>
    <n v="1220.45"/>
  </r>
  <r>
    <s v="fd95b1bb"/>
    <x v="1059"/>
    <x v="3"/>
    <x v="0"/>
    <n v="2985.9"/>
    <n v="50"/>
    <n v="36"/>
    <n v="60.3"/>
  </r>
  <r>
    <s v="ac192fbb"/>
    <x v="1060"/>
    <x v="2"/>
    <x v="4"/>
    <n v="299.89999999999998"/>
    <n v="5"/>
    <n v="24"/>
    <n v="1239.52"/>
  </r>
  <r>
    <s v="14860d6b"/>
    <x v="1061"/>
    <x v="2"/>
    <x v="4"/>
    <n v="3990.6"/>
    <n v="31"/>
    <n v="44"/>
    <n v="1035.93"/>
  </r>
  <r>
    <s v="acf10791"/>
    <x v="1062"/>
    <x v="0"/>
    <x v="0"/>
    <n v="3933.7"/>
    <n v="2"/>
    <n v="27"/>
    <n v="683.06"/>
  </r>
  <r>
    <s v="017feebb"/>
    <x v="1063"/>
    <x v="0"/>
    <x v="4"/>
    <n v="365.6"/>
    <n v="38"/>
    <n v="2"/>
    <n v="1035.03"/>
  </r>
  <r>
    <s v="5b6d09de"/>
    <x v="1064"/>
    <x v="1"/>
    <x v="2"/>
    <n v="3123.3"/>
    <n v="10"/>
    <n v="9"/>
    <n v="1433.05"/>
  </r>
  <r>
    <s v="d709aed6"/>
    <x v="1065"/>
    <x v="3"/>
    <x v="1"/>
    <n v="3384.9"/>
    <n v="47"/>
    <n v="45"/>
    <n v="946.11"/>
  </r>
  <r>
    <s v="4b8b56e3"/>
    <x v="1066"/>
    <x v="3"/>
    <x v="3"/>
    <n v="3395.3"/>
    <n v="29"/>
    <n v="28"/>
    <n v="1395.92"/>
  </r>
  <r>
    <s v="ea2c253e"/>
    <x v="1067"/>
    <x v="3"/>
    <x v="4"/>
    <n v="2156.9"/>
    <n v="20"/>
    <n v="34"/>
    <n v="183.51"/>
  </r>
  <r>
    <s v="10aa818e"/>
    <x v="1068"/>
    <x v="1"/>
    <x v="2"/>
    <n v="2709.8"/>
    <n v="6"/>
    <n v="47"/>
    <n v="727.32"/>
  </r>
  <r>
    <s v="5781025d"/>
    <x v="1069"/>
    <x v="1"/>
    <x v="1"/>
    <n v="4696.1000000000004"/>
    <n v="27"/>
    <n v="39"/>
    <n v="270.3"/>
  </r>
  <r>
    <n v="4.7047000000000003E+69"/>
    <x v="1070"/>
    <x v="2"/>
    <x v="3"/>
    <n v="1033.7"/>
    <n v="9"/>
    <n v="32"/>
    <n v="646.04999999999995"/>
  </r>
  <r>
    <s v="dfdc1901"/>
    <x v="1071"/>
    <x v="3"/>
    <x v="2"/>
    <n v="3869.9"/>
    <n v="5"/>
    <n v="12"/>
    <n v="718.54"/>
  </r>
  <r>
    <s v="a093f46b"/>
    <x v="1072"/>
    <x v="0"/>
    <x v="0"/>
    <n v="3098"/>
    <n v="6"/>
    <n v="8"/>
    <n v="700.82"/>
  </r>
  <r>
    <s v="ef278215"/>
    <x v="1073"/>
    <x v="0"/>
    <x v="4"/>
    <n v="2439.6999999999998"/>
    <n v="38"/>
    <n v="33"/>
    <n v="1647.74"/>
  </r>
  <r>
    <s v="a004934d"/>
    <x v="1074"/>
    <x v="1"/>
    <x v="2"/>
    <n v="842.8"/>
    <n v="40"/>
    <n v="19"/>
    <n v="583.15"/>
  </r>
  <r>
    <s v="ca592379"/>
    <x v="1075"/>
    <x v="2"/>
    <x v="2"/>
    <n v="2458.1999999999998"/>
    <n v="34"/>
    <n v="4"/>
    <n v="1909"/>
  </r>
  <r>
    <s v="4b136343"/>
    <x v="1076"/>
    <x v="0"/>
    <x v="2"/>
    <n v="975.1"/>
    <n v="39"/>
    <n v="24"/>
    <n v="737.78"/>
  </r>
  <r>
    <s v="5bcefb32"/>
    <x v="1077"/>
    <x v="3"/>
    <x v="3"/>
    <n v="3202.7"/>
    <n v="24"/>
    <n v="33"/>
    <n v="539.78"/>
  </r>
  <r>
    <s v="1bd65c9f"/>
    <x v="1078"/>
    <x v="2"/>
    <x v="2"/>
    <n v="2594.1999999999998"/>
    <n v="33"/>
    <n v="16"/>
    <n v="1914.86"/>
  </r>
  <r>
    <s v="15553ac3"/>
    <x v="1079"/>
    <x v="1"/>
    <x v="2"/>
    <n v="2210.6999999999998"/>
    <n v="38"/>
    <n v="20"/>
    <n v="1818.17"/>
  </r>
  <r>
    <s v="6ef6535e"/>
    <x v="1080"/>
    <x v="0"/>
    <x v="4"/>
    <n v="4415.8999999999996"/>
    <n v="28"/>
    <n v="46"/>
    <n v="1028.93"/>
  </r>
  <r>
    <s v="1615c244"/>
    <x v="1081"/>
    <x v="2"/>
    <x v="0"/>
    <n v="2247.6999999999998"/>
    <n v="18"/>
    <n v="28"/>
    <n v="742.35"/>
  </r>
  <r>
    <s v="4903f67e"/>
    <x v="1082"/>
    <x v="3"/>
    <x v="1"/>
    <n v="4664.7"/>
    <n v="11"/>
    <n v="42"/>
    <n v="915.1"/>
  </r>
  <r>
    <s v="1287d885"/>
    <x v="1083"/>
    <x v="1"/>
    <x v="0"/>
    <n v="2945.2"/>
    <n v="28"/>
    <n v="11"/>
    <n v="1167.69"/>
  </r>
  <r>
    <s v="27d4561b"/>
    <x v="1084"/>
    <x v="1"/>
    <x v="1"/>
    <n v="4648.1000000000004"/>
    <n v="27"/>
    <n v="26"/>
    <n v="896.94"/>
  </r>
  <r>
    <s v="f434983a"/>
    <x v="1085"/>
    <x v="3"/>
    <x v="1"/>
    <n v="4686.3"/>
    <n v="14"/>
    <n v="28"/>
    <n v="377.92"/>
  </r>
  <r>
    <s v="8511d343"/>
    <x v="1086"/>
    <x v="2"/>
    <x v="2"/>
    <n v="2365.9"/>
    <n v="21"/>
    <n v="12"/>
    <n v="1126.51"/>
  </r>
  <r>
    <s v="e37444f1"/>
    <x v="1087"/>
    <x v="0"/>
    <x v="0"/>
    <n v="4883.7"/>
    <n v="16"/>
    <n v="9"/>
    <n v="1926.65"/>
  </r>
  <r>
    <s v="cbf827e8"/>
    <x v="1088"/>
    <x v="0"/>
    <x v="1"/>
    <n v="1705.3"/>
    <n v="49"/>
    <n v="46"/>
    <n v="145.30000000000001"/>
  </r>
  <r>
    <s v="5d590c5b"/>
    <x v="1089"/>
    <x v="2"/>
    <x v="3"/>
    <n v="218.4"/>
    <n v="31"/>
    <n v="35"/>
    <n v="1777.78"/>
  </r>
  <r>
    <s v="3aa8fceb"/>
    <x v="1090"/>
    <x v="0"/>
    <x v="4"/>
    <n v="3098.4"/>
    <n v="18"/>
    <n v="41"/>
    <n v="892.04"/>
  </r>
  <r>
    <s v="082cd281"/>
    <x v="1091"/>
    <x v="0"/>
    <x v="2"/>
    <n v="4189.3999999999996"/>
    <n v="31"/>
    <n v="49"/>
    <n v="1436.1"/>
  </r>
  <r>
    <s v="32026de9"/>
    <x v="1092"/>
    <x v="3"/>
    <x v="0"/>
    <n v="3375.4"/>
    <n v="5"/>
    <n v="50"/>
    <n v="819.64"/>
  </r>
  <r>
    <s v="12b0b34d"/>
    <x v="1093"/>
    <x v="3"/>
    <x v="4"/>
    <n v="1084"/>
    <n v="27"/>
    <n v="33"/>
    <n v="1074.57"/>
  </r>
  <r>
    <s v="3d832a6a"/>
    <x v="1094"/>
    <x v="0"/>
    <x v="3"/>
    <n v="2160.8000000000002"/>
    <n v="37"/>
    <n v="8"/>
    <n v="620.03"/>
  </r>
  <r>
    <s v="3f88c231"/>
    <x v="1095"/>
    <x v="1"/>
    <x v="1"/>
    <n v="2904.2"/>
    <n v="2"/>
    <n v="0"/>
    <n v="1792.12"/>
  </r>
  <r>
    <s v="4474c683"/>
    <x v="1096"/>
    <x v="3"/>
    <x v="4"/>
    <n v="1030.5"/>
    <n v="13"/>
    <n v="49"/>
    <n v="218.93"/>
  </r>
  <r>
    <s v="6fbc26b6"/>
    <x v="1097"/>
    <x v="3"/>
    <x v="0"/>
    <n v="158.5"/>
    <n v="4"/>
    <n v="34"/>
    <n v="563.86"/>
  </r>
  <r>
    <s v="e3eaaaf6"/>
    <x v="1098"/>
    <x v="3"/>
    <x v="1"/>
    <n v="1754.4"/>
    <n v="41"/>
    <n v="32"/>
    <n v="1114.8699999999999"/>
  </r>
  <r>
    <s v="f2771f71"/>
    <x v="1099"/>
    <x v="3"/>
    <x v="0"/>
    <n v="4684.1000000000004"/>
    <n v="46"/>
    <n v="41"/>
    <n v="1707.46"/>
  </r>
  <r>
    <s v="390f836a"/>
    <x v="1100"/>
    <x v="2"/>
    <x v="4"/>
    <n v="2555.5"/>
    <n v="27"/>
    <n v="17"/>
    <n v="1564.32"/>
  </r>
  <r>
    <s v="def2f5b5"/>
    <x v="1101"/>
    <x v="1"/>
    <x v="3"/>
    <n v="478.1"/>
    <n v="7"/>
    <n v="6"/>
    <n v="391.37"/>
  </r>
  <r>
    <s v="7d6589fd"/>
    <x v="1102"/>
    <x v="0"/>
    <x v="1"/>
    <n v="2308.3000000000002"/>
    <n v="46"/>
    <n v="33"/>
    <n v="126.21"/>
  </r>
  <r>
    <s v="051ad014"/>
    <x v="1103"/>
    <x v="1"/>
    <x v="2"/>
    <n v="1204.4000000000001"/>
    <n v="42"/>
    <n v="41"/>
    <n v="376.23"/>
  </r>
  <r>
    <s v="0a76319c"/>
    <x v="1104"/>
    <x v="1"/>
    <x v="3"/>
    <n v="1932.8"/>
    <n v="6"/>
    <n v="39"/>
    <n v="62.83"/>
  </r>
  <r>
    <s v="6522ae46"/>
    <x v="1105"/>
    <x v="3"/>
    <x v="2"/>
    <n v="472"/>
    <n v="19"/>
    <n v="9"/>
    <n v="1820.79"/>
  </r>
  <r>
    <s v="e392b31b"/>
    <x v="1106"/>
    <x v="2"/>
    <x v="2"/>
    <n v="4419.6000000000004"/>
    <n v="6"/>
    <n v="44"/>
    <n v="356.85"/>
  </r>
  <r>
    <s v="2d782cee"/>
    <x v="1107"/>
    <x v="1"/>
    <x v="4"/>
    <n v="3340.4"/>
    <n v="11"/>
    <n v="46"/>
    <n v="523.11"/>
  </r>
  <r>
    <s v="a6a05d8c"/>
    <x v="1108"/>
    <x v="2"/>
    <x v="1"/>
    <n v="3103.5"/>
    <n v="35"/>
    <n v="23"/>
    <n v="921.38"/>
  </r>
  <r>
    <s v="e46cba22"/>
    <x v="1109"/>
    <x v="1"/>
    <x v="2"/>
    <n v="3124"/>
    <n v="35"/>
    <n v="23"/>
    <n v="1988.58"/>
  </r>
  <r>
    <s v="879c3c69"/>
    <x v="1110"/>
    <x v="3"/>
    <x v="4"/>
    <n v="291.3"/>
    <n v="7"/>
    <n v="38"/>
    <n v="859.53"/>
  </r>
  <r>
    <s v="7c14242b"/>
    <x v="1111"/>
    <x v="2"/>
    <x v="2"/>
    <n v="1349.7"/>
    <n v="9"/>
    <n v="5"/>
    <n v="1855.37"/>
  </r>
  <r>
    <s v="84458bba"/>
    <x v="1112"/>
    <x v="3"/>
    <x v="0"/>
    <n v="2340.4"/>
    <n v="23"/>
    <n v="9"/>
    <n v="267.12"/>
  </r>
  <r>
    <s v="fdb9bac4"/>
    <x v="1113"/>
    <x v="0"/>
    <x v="0"/>
    <n v="483.4"/>
    <n v="5"/>
    <n v="13"/>
    <n v="246.8"/>
  </r>
  <r>
    <s v="89d9e400"/>
    <x v="1114"/>
    <x v="0"/>
    <x v="3"/>
    <n v="1805.3"/>
    <n v="46"/>
    <n v="16"/>
    <n v="1309.8699999999999"/>
  </r>
  <r>
    <s v="df4d99ed"/>
    <x v="1115"/>
    <x v="3"/>
    <x v="2"/>
    <n v="2218.3000000000002"/>
    <n v="50"/>
    <n v="42"/>
    <n v="1682.52"/>
  </r>
  <r>
    <s v="fd51990b"/>
    <x v="1116"/>
    <x v="1"/>
    <x v="3"/>
    <n v="1281.5999999999999"/>
    <n v="24"/>
    <n v="42"/>
    <n v="356"/>
  </r>
  <r>
    <s v="110b2c47"/>
    <x v="1117"/>
    <x v="2"/>
    <x v="0"/>
    <n v="3111.4"/>
    <n v="43"/>
    <n v="11"/>
    <n v="1835.81"/>
  </r>
  <r>
    <s v="5e674fa3"/>
    <x v="1118"/>
    <x v="2"/>
    <x v="4"/>
    <n v="3090.3"/>
    <n v="20"/>
    <n v="18"/>
    <n v="1323.39"/>
  </r>
  <r>
    <s v="788483c3"/>
    <x v="1119"/>
    <x v="0"/>
    <x v="1"/>
    <n v="193.7"/>
    <n v="19"/>
    <n v="0"/>
    <n v="1875.33"/>
  </r>
  <r>
    <s v="674dc720"/>
    <x v="1120"/>
    <x v="2"/>
    <x v="4"/>
    <n v="1380.4"/>
    <n v="31"/>
    <n v="37"/>
    <n v="828.3"/>
  </r>
  <r>
    <s v="38d7c37e"/>
    <x v="1121"/>
    <x v="2"/>
    <x v="1"/>
    <n v="1770.5"/>
    <n v="25"/>
    <n v="0"/>
    <n v="1129.96"/>
  </r>
  <r>
    <s v="e3ccefb7"/>
    <x v="1122"/>
    <x v="2"/>
    <x v="1"/>
    <n v="4834.1000000000004"/>
    <n v="25"/>
    <n v="49"/>
    <n v="902.53"/>
  </r>
  <r>
    <s v="406715df"/>
    <x v="1123"/>
    <x v="3"/>
    <x v="0"/>
    <n v="1407.7"/>
    <n v="21"/>
    <n v="24"/>
    <n v="1914.05"/>
  </r>
  <r>
    <s v="e0aaaced"/>
    <x v="1124"/>
    <x v="3"/>
    <x v="2"/>
    <n v="2969.1"/>
    <n v="26"/>
    <n v="19"/>
    <n v="1949.21"/>
  </r>
  <r>
    <s v="ac794381"/>
    <x v="1125"/>
    <x v="0"/>
    <x v="1"/>
    <n v="1980.8"/>
    <n v="26"/>
    <n v="42"/>
    <n v="430.37"/>
  </r>
  <r>
    <s v="85ead985"/>
    <x v="1126"/>
    <x v="1"/>
    <x v="1"/>
    <n v="3133.6"/>
    <n v="9"/>
    <n v="26"/>
    <n v="885.18"/>
  </r>
  <r>
    <s v="38e8333f"/>
    <x v="1127"/>
    <x v="1"/>
    <x v="1"/>
    <n v="3753.2"/>
    <n v="18"/>
    <n v="18"/>
    <n v="210.34"/>
  </r>
  <r>
    <s v="78bae502"/>
    <x v="1128"/>
    <x v="0"/>
    <x v="3"/>
    <n v="341.8"/>
    <n v="34"/>
    <n v="19"/>
    <n v="1350.66"/>
  </r>
  <r>
    <s v="65763a84"/>
    <x v="1129"/>
    <x v="0"/>
    <x v="3"/>
    <n v="1604.2"/>
    <n v="16"/>
    <n v="50"/>
    <n v="1924.99"/>
  </r>
  <r>
    <s v="6b913dd6"/>
    <x v="1130"/>
    <x v="0"/>
    <x v="4"/>
    <n v="4084.5"/>
    <n v="46"/>
    <n v="19"/>
    <n v="273.3"/>
  </r>
  <r>
    <s v="25146a28"/>
    <x v="1131"/>
    <x v="1"/>
    <x v="2"/>
    <n v="73.3"/>
    <n v="36"/>
    <n v="37"/>
    <n v="1360.99"/>
  </r>
  <r>
    <s v="47b873d9"/>
    <x v="1132"/>
    <x v="2"/>
    <x v="2"/>
    <n v="1143.4000000000001"/>
    <n v="19"/>
    <n v="43"/>
    <n v="488.64"/>
  </r>
  <r>
    <s v="87abfebe"/>
    <x v="1133"/>
    <x v="0"/>
    <x v="3"/>
    <n v="4698.2"/>
    <n v="50"/>
    <n v="19"/>
    <n v="1982.02"/>
  </r>
  <r>
    <s v="9de9b7bb"/>
    <x v="1134"/>
    <x v="0"/>
    <x v="1"/>
    <n v="1850.4"/>
    <n v="29"/>
    <n v="33"/>
    <n v="1976.42"/>
  </r>
  <r>
    <s v="f24813ba"/>
    <x v="1135"/>
    <x v="2"/>
    <x v="2"/>
    <n v="4459"/>
    <n v="45"/>
    <n v="8"/>
    <n v="95.81"/>
  </r>
  <r>
    <s v="1606466d"/>
    <x v="1136"/>
    <x v="3"/>
    <x v="1"/>
    <n v="543.5"/>
    <n v="25"/>
    <n v="31"/>
    <n v="1293.48"/>
  </r>
  <r>
    <s v="4bd5637b"/>
    <x v="1137"/>
    <x v="2"/>
    <x v="3"/>
    <n v="3114.3"/>
    <n v="18"/>
    <n v="6"/>
    <n v="698.55"/>
  </r>
  <r>
    <s v="d246d74e"/>
    <x v="1138"/>
    <x v="2"/>
    <x v="1"/>
    <n v="2610.4"/>
    <n v="19"/>
    <n v="6"/>
    <n v="1655.31"/>
  </r>
  <r>
    <s v="4e169aa9"/>
    <x v="1139"/>
    <x v="1"/>
    <x v="3"/>
    <n v="780.5"/>
    <n v="4"/>
    <n v="34"/>
    <n v="1223.19"/>
  </r>
  <r>
    <s v="f4087cc1"/>
    <x v="1140"/>
    <x v="2"/>
    <x v="0"/>
    <n v="4457.3999999999996"/>
    <n v="34"/>
    <n v="48"/>
    <n v="1086.8599999999999"/>
  </r>
  <r>
    <s v="9f2414c1"/>
    <x v="1141"/>
    <x v="0"/>
    <x v="3"/>
    <n v="3373.2"/>
    <n v="2"/>
    <n v="0"/>
    <n v="910.24"/>
  </r>
  <r>
    <n v="60890709"/>
    <x v="1142"/>
    <x v="0"/>
    <x v="4"/>
    <n v="835.1"/>
    <n v="29"/>
    <n v="1"/>
    <n v="588.48"/>
  </r>
  <r>
    <s v="802a10ff"/>
    <x v="1143"/>
    <x v="2"/>
    <x v="4"/>
    <n v="1841.9"/>
    <n v="13"/>
    <n v="38"/>
    <n v="1852.78"/>
  </r>
  <r>
    <s v="4a45546f"/>
    <x v="1144"/>
    <x v="1"/>
    <x v="1"/>
    <n v="1957"/>
    <n v="22"/>
    <n v="42"/>
    <n v="347.15"/>
  </r>
  <r>
    <s v="770ddd16"/>
    <x v="1145"/>
    <x v="2"/>
    <x v="0"/>
    <n v="3402.6"/>
    <n v="7"/>
    <n v="7"/>
    <n v="1336.57"/>
  </r>
  <r>
    <s v="370f2982"/>
    <x v="1146"/>
    <x v="3"/>
    <x v="3"/>
    <n v="4385.3"/>
    <n v="33"/>
    <n v="36"/>
    <n v="350.61"/>
  </r>
  <r>
    <s v="5b307653"/>
    <x v="1147"/>
    <x v="0"/>
    <x v="1"/>
    <n v="3316.2"/>
    <n v="29"/>
    <n v="47"/>
    <n v="1660.38"/>
  </r>
  <r>
    <s v="561a9ab4"/>
    <x v="1148"/>
    <x v="2"/>
    <x v="4"/>
    <n v="287.8"/>
    <n v="34"/>
    <n v="28"/>
    <n v="1417.07"/>
  </r>
  <r>
    <s v="82ec6c66"/>
    <x v="1149"/>
    <x v="0"/>
    <x v="1"/>
    <n v="2007.3"/>
    <n v="10"/>
    <n v="30"/>
    <n v="1525.15"/>
  </r>
  <r>
    <s v="cedbd5b0"/>
    <x v="1150"/>
    <x v="2"/>
    <x v="1"/>
    <n v="2899.6"/>
    <n v="8"/>
    <n v="30"/>
    <n v="857.31"/>
  </r>
  <r>
    <s v="e803450f"/>
    <x v="1151"/>
    <x v="3"/>
    <x v="1"/>
    <n v="1109.9000000000001"/>
    <n v="3"/>
    <n v="49"/>
    <n v="998.32"/>
  </r>
  <r>
    <s v="1b643d02"/>
    <x v="1152"/>
    <x v="2"/>
    <x v="2"/>
    <n v="3249.5"/>
    <n v="33"/>
    <n v="5"/>
    <n v="1233.76"/>
  </r>
  <r>
    <s v="bb042818"/>
    <x v="1153"/>
    <x v="2"/>
    <x v="1"/>
    <n v="313.60000000000002"/>
    <n v="47"/>
    <n v="3"/>
    <n v="979.63"/>
  </r>
  <r>
    <s v="d0521c96"/>
    <x v="1154"/>
    <x v="1"/>
    <x v="4"/>
    <n v="633.79999999999995"/>
    <n v="6"/>
    <n v="14"/>
    <n v="1024.8499999999999"/>
  </r>
  <r>
    <s v="bf081dd1"/>
    <x v="1155"/>
    <x v="2"/>
    <x v="1"/>
    <n v="122.1"/>
    <n v="31"/>
    <n v="4"/>
    <n v="1324.66"/>
  </r>
  <r>
    <s v="84e93882"/>
    <x v="1156"/>
    <x v="2"/>
    <x v="1"/>
    <n v="263.8"/>
    <n v="50"/>
    <n v="22"/>
    <n v="423.34"/>
  </r>
  <r>
    <s v="5b767ebc"/>
    <x v="1157"/>
    <x v="1"/>
    <x v="3"/>
    <n v="1977.2"/>
    <n v="29"/>
    <n v="27"/>
    <n v="1282.01"/>
  </r>
  <r>
    <s v="23b6e211"/>
    <x v="1158"/>
    <x v="1"/>
    <x v="3"/>
    <n v="1225.4000000000001"/>
    <n v="43"/>
    <n v="19"/>
    <n v="1479.16"/>
  </r>
  <r>
    <s v="067c81eb"/>
    <x v="1159"/>
    <x v="2"/>
    <x v="0"/>
    <n v="4593.3"/>
    <n v="15"/>
    <n v="48"/>
    <n v="665.86"/>
  </r>
  <r>
    <s v="dcfa2a73"/>
    <x v="1160"/>
    <x v="3"/>
    <x v="3"/>
    <n v="1443.4"/>
    <n v="27"/>
    <n v="31"/>
    <n v="909.94"/>
  </r>
  <r>
    <s v="dbc8de6d"/>
    <x v="1161"/>
    <x v="1"/>
    <x v="3"/>
    <n v="3459"/>
    <n v="42"/>
    <n v="43"/>
    <n v="1795.8"/>
  </r>
  <r>
    <s v="32c04dfb"/>
    <x v="1162"/>
    <x v="3"/>
    <x v="3"/>
    <n v="205.2"/>
    <n v="11"/>
    <n v="1"/>
    <n v="1910.25"/>
  </r>
  <r>
    <s v="dc228f34"/>
    <x v="1163"/>
    <x v="1"/>
    <x v="3"/>
    <n v="3771.4"/>
    <n v="30"/>
    <n v="30"/>
    <n v="1729.39"/>
  </r>
  <r>
    <s v="1f7ebfa5"/>
    <x v="1164"/>
    <x v="0"/>
    <x v="4"/>
    <n v="644.4"/>
    <n v="18"/>
    <n v="0"/>
    <n v="208.35"/>
  </r>
  <r>
    <s v="91ea6173"/>
    <x v="1165"/>
    <x v="2"/>
    <x v="4"/>
    <n v="2477.9"/>
    <n v="26"/>
    <n v="44"/>
    <n v="334.53"/>
  </r>
  <r>
    <s v="e0927051"/>
    <x v="1166"/>
    <x v="3"/>
    <x v="0"/>
    <n v="3962.3"/>
    <n v="26"/>
    <n v="33"/>
    <n v="913.97"/>
  </r>
  <r>
    <s v="9be8ec7f"/>
    <x v="1167"/>
    <x v="1"/>
    <x v="4"/>
    <n v="1502.7"/>
    <n v="22"/>
    <n v="0"/>
    <n v="309.07"/>
  </r>
  <r>
    <s v="7aa69748"/>
    <x v="1168"/>
    <x v="3"/>
    <x v="0"/>
    <n v="1662.7"/>
    <n v="4"/>
    <n v="43"/>
    <n v="88.64"/>
  </r>
  <r>
    <s v="9a7ae478"/>
    <x v="1169"/>
    <x v="1"/>
    <x v="3"/>
    <n v="1679.2"/>
    <n v="8"/>
    <n v="38"/>
    <n v="848.04"/>
  </r>
  <r>
    <s v="ba41e8d7"/>
    <x v="1170"/>
    <x v="1"/>
    <x v="3"/>
    <n v="723.7"/>
    <n v="8"/>
    <n v="8"/>
    <n v="1834.39"/>
  </r>
  <r>
    <s v="fde55f66"/>
    <x v="1171"/>
    <x v="1"/>
    <x v="2"/>
    <n v="4560.3999999999996"/>
    <n v="12"/>
    <n v="14"/>
    <n v="296.12"/>
  </r>
  <r>
    <s v="38f75b4a"/>
    <x v="1172"/>
    <x v="3"/>
    <x v="3"/>
    <n v="1620.8"/>
    <n v="22"/>
    <n v="43"/>
    <n v="1385.67"/>
  </r>
  <r>
    <s v="7393ca2a"/>
    <x v="1173"/>
    <x v="2"/>
    <x v="1"/>
    <n v="3028.3"/>
    <n v="43"/>
    <n v="31"/>
    <n v="1123.3599999999999"/>
  </r>
  <r>
    <s v="2e4c3c83"/>
    <x v="1174"/>
    <x v="1"/>
    <x v="2"/>
    <n v="196.9"/>
    <n v="42"/>
    <n v="34"/>
    <n v="1468.8"/>
  </r>
  <r>
    <s v="b7cb560f"/>
    <x v="1175"/>
    <x v="0"/>
    <x v="2"/>
    <n v="2069.9"/>
    <n v="18"/>
    <n v="37"/>
    <n v="855.29"/>
  </r>
  <r>
    <s v="8e4670ff"/>
    <x v="1176"/>
    <x v="3"/>
    <x v="1"/>
    <n v="812.2"/>
    <n v="22"/>
    <n v="1"/>
    <n v="1410.54"/>
  </r>
  <r>
    <s v="c5a66258"/>
    <x v="1177"/>
    <x v="3"/>
    <x v="0"/>
    <n v="2211.3000000000002"/>
    <n v="18"/>
    <n v="22"/>
    <n v="1095.67"/>
  </r>
  <r>
    <s v="e62baed7"/>
    <x v="1178"/>
    <x v="3"/>
    <x v="3"/>
    <n v="3570.7"/>
    <n v="38"/>
    <n v="33"/>
    <n v="47.63"/>
  </r>
  <r>
    <s v="e9fb3e96"/>
    <x v="1179"/>
    <x v="0"/>
    <x v="4"/>
    <n v="3207.9"/>
    <n v="44"/>
    <n v="49"/>
    <n v="1218.68"/>
  </r>
  <r>
    <s v="488ae2d5"/>
    <x v="1180"/>
    <x v="1"/>
    <x v="3"/>
    <n v="2039.6"/>
    <n v="33"/>
    <n v="39"/>
    <n v="1562.37"/>
  </r>
  <r>
    <s v="39b78d05"/>
    <x v="1181"/>
    <x v="2"/>
    <x v="3"/>
    <n v="2649.9"/>
    <n v="27"/>
    <n v="46"/>
    <n v="1833.96"/>
  </r>
  <r>
    <s v="ee60e9ae"/>
    <x v="1182"/>
    <x v="0"/>
    <x v="3"/>
    <n v="174.1"/>
    <n v="20"/>
    <n v="50"/>
    <n v="217.89"/>
  </r>
  <r>
    <s v="39125b27"/>
    <x v="1183"/>
    <x v="2"/>
    <x v="4"/>
    <n v="2988.6"/>
    <n v="8"/>
    <n v="16"/>
    <n v="820.98"/>
  </r>
  <r>
    <s v="7dbf44bf"/>
    <x v="1184"/>
    <x v="0"/>
    <x v="4"/>
    <n v="4191.7"/>
    <n v="8"/>
    <n v="44"/>
    <n v="1265.8900000000001"/>
  </r>
  <r>
    <n v="79415639"/>
    <x v="1185"/>
    <x v="2"/>
    <x v="0"/>
    <n v="852.2"/>
    <n v="37"/>
    <n v="0"/>
    <n v="1345.09"/>
  </r>
  <r>
    <s v="14e154ff"/>
    <x v="1186"/>
    <x v="1"/>
    <x v="3"/>
    <n v="688.3"/>
    <n v="50"/>
    <n v="43"/>
    <n v="544.16999999999996"/>
  </r>
  <r>
    <s v="1a0e90a4"/>
    <x v="1187"/>
    <x v="3"/>
    <x v="3"/>
    <n v="2957.1"/>
    <n v="32"/>
    <n v="34"/>
    <n v="571.13"/>
  </r>
  <r>
    <s v="5f0700f2"/>
    <x v="1188"/>
    <x v="1"/>
    <x v="1"/>
    <n v="1675.6"/>
    <n v="49"/>
    <n v="33"/>
    <n v="865.34"/>
  </r>
  <r>
    <s v="59310f14"/>
    <x v="1189"/>
    <x v="3"/>
    <x v="1"/>
    <n v="1180.2"/>
    <n v="46"/>
    <n v="21"/>
    <n v="801.23"/>
  </r>
  <r>
    <s v="4f25f098"/>
    <x v="1190"/>
    <x v="0"/>
    <x v="0"/>
    <n v="3244"/>
    <n v="22"/>
    <n v="4"/>
    <n v="1114.55"/>
  </r>
  <r>
    <s v="d82e9c7a"/>
    <x v="1191"/>
    <x v="3"/>
    <x v="0"/>
    <n v="4488.1000000000004"/>
    <n v="3"/>
    <n v="36"/>
    <n v="1551.14"/>
  </r>
  <r>
    <n v="79811939"/>
    <x v="1192"/>
    <x v="0"/>
    <x v="0"/>
    <n v="2607.6"/>
    <n v="42"/>
    <n v="47"/>
    <n v="71.47"/>
  </r>
  <r>
    <s v="9125322c"/>
    <x v="1193"/>
    <x v="0"/>
    <x v="0"/>
    <n v="2766.2"/>
    <n v="36"/>
    <n v="25"/>
    <n v="1983.99"/>
  </r>
  <r>
    <s v="675425a4"/>
    <x v="1194"/>
    <x v="0"/>
    <x v="4"/>
    <n v="1367.8"/>
    <n v="20"/>
    <n v="24"/>
    <n v="740.59"/>
  </r>
  <r>
    <s v="9b5a7ee1"/>
    <x v="1195"/>
    <x v="2"/>
    <x v="0"/>
    <n v="4585.7"/>
    <n v="48"/>
    <n v="25"/>
    <n v="1799.14"/>
  </r>
  <r>
    <s v="e6496f7b"/>
    <x v="1196"/>
    <x v="0"/>
    <x v="4"/>
    <n v="1060.9000000000001"/>
    <n v="47"/>
    <n v="17"/>
    <n v="1789.34"/>
  </r>
  <r>
    <s v="ec0b2ec0"/>
    <x v="1197"/>
    <x v="1"/>
    <x v="4"/>
    <n v="182.5"/>
    <n v="18"/>
    <n v="32"/>
    <n v="1002.95"/>
  </r>
  <r>
    <s v="5ed02df2"/>
    <x v="1198"/>
    <x v="0"/>
    <x v="4"/>
    <n v="3866.8"/>
    <n v="46"/>
    <n v="21"/>
    <n v="1505.37"/>
  </r>
  <r>
    <s v="e700b0dd"/>
    <x v="1199"/>
    <x v="0"/>
    <x v="4"/>
    <n v="1384.3"/>
    <n v="12"/>
    <n v="6"/>
    <n v="583.66"/>
  </r>
  <r>
    <s v="47408bc4"/>
    <x v="1200"/>
    <x v="2"/>
    <x v="3"/>
    <n v="4839.1000000000004"/>
    <n v="23"/>
    <n v="13"/>
    <n v="1845.77"/>
  </r>
  <r>
    <s v="18e46223"/>
    <x v="1201"/>
    <x v="2"/>
    <x v="2"/>
    <n v="2219"/>
    <n v="17"/>
    <n v="33"/>
    <n v="1740.26"/>
  </r>
  <r>
    <s v="b45e9f19"/>
    <x v="1202"/>
    <x v="1"/>
    <x v="2"/>
    <n v="3675.4"/>
    <n v="3"/>
    <n v="21"/>
    <n v="1356"/>
  </r>
  <r>
    <s v="c56f82ac"/>
    <x v="1203"/>
    <x v="2"/>
    <x v="0"/>
    <n v="3575.5"/>
    <n v="40"/>
    <n v="20"/>
    <n v="1080.6300000000001"/>
  </r>
  <r>
    <s v="646ca912"/>
    <x v="1204"/>
    <x v="0"/>
    <x v="0"/>
    <n v="4753.6000000000004"/>
    <n v="46"/>
    <n v="13"/>
    <n v="1180.3800000000001"/>
  </r>
  <r>
    <s v="66a1695e"/>
    <x v="1205"/>
    <x v="0"/>
    <x v="4"/>
    <n v="3571.3"/>
    <n v="26"/>
    <n v="21"/>
    <n v="1059.25"/>
  </r>
  <r>
    <s v="5ed6e766"/>
    <x v="1206"/>
    <x v="2"/>
    <x v="3"/>
    <n v="597.5"/>
    <n v="15"/>
    <n v="29"/>
    <n v="101.44"/>
  </r>
  <r>
    <s v="b3471ad4"/>
    <x v="1207"/>
    <x v="2"/>
    <x v="0"/>
    <n v="1913.9"/>
    <n v="44"/>
    <n v="26"/>
    <n v="200.84"/>
  </r>
  <r>
    <s v="320696f5"/>
    <x v="1208"/>
    <x v="3"/>
    <x v="2"/>
    <n v="209.8"/>
    <n v="12"/>
    <n v="14"/>
    <n v="665.03"/>
  </r>
  <r>
    <s v="13a2236b"/>
    <x v="1209"/>
    <x v="1"/>
    <x v="0"/>
    <n v="1418.6"/>
    <n v="45"/>
    <n v="1"/>
    <n v="656.65"/>
  </r>
  <r>
    <s v="09f98450"/>
    <x v="1210"/>
    <x v="2"/>
    <x v="3"/>
    <n v="1125.5"/>
    <n v="12"/>
    <n v="43"/>
    <n v="1161.8"/>
  </r>
  <r>
    <s v="a00b246a"/>
    <x v="1211"/>
    <x v="2"/>
    <x v="1"/>
    <n v="2201.8000000000002"/>
    <n v="48"/>
    <n v="20"/>
    <n v="1394.56"/>
  </r>
  <r>
    <s v="06d6a538"/>
    <x v="1212"/>
    <x v="3"/>
    <x v="3"/>
    <n v="1325.4"/>
    <n v="20"/>
    <n v="40"/>
    <n v="1203.69"/>
  </r>
  <r>
    <s v="c8afd533"/>
    <x v="1213"/>
    <x v="0"/>
    <x v="2"/>
    <n v="221.1"/>
    <n v="47"/>
    <n v="26"/>
    <n v="1057.94"/>
  </r>
  <r>
    <s v="235fa9f1"/>
    <x v="1214"/>
    <x v="3"/>
    <x v="0"/>
    <n v="1251.9000000000001"/>
    <n v="15"/>
    <n v="16"/>
    <n v="218.88"/>
  </r>
  <r>
    <s v="cc10624d"/>
    <x v="1215"/>
    <x v="2"/>
    <x v="4"/>
    <n v="695"/>
    <n v="25"/>
    <n v="15"/>
    <n v="191.57"/>
  </r>
  <r>
    <n v="0"/>
    <x v="1216"/>
    <x v="3"/>
    <x v="1"/>
    <n v="2236.9"/>
    <n v="10"/>
    <n v="44"/>
    <n v="18.75"/>
  </r>
  <r>
    <s v="6991ef6b"/>
    <x v="1217"/>
    <x v="3"/>
    <x v="4"/>
    <n v="4432.3"/>
    <n v="49"/>
    <n v="39"/>
    <n v="233.98"/>
  </r>
  <r>
    <s v="a975d4f3"/>
    <x v="1218"/>
    <x v="0"/>
    <x v="0"/>
    <n v="188.6"/>
    <n v="20"/>
    <n v="33"/>
    <n v="191.51"/>
  </r>
  <r>
    <s v="127a6d39"/>
    <x v="1219"/>
    <x v="2"/>
    <x v="2"/>
    <n v="2204.9"/>
    <n v="22"/>
    <n v="28"/>
    <n v="1277.6099999999999"/>
  </r>
  <r>
    <s v="35fb7abc"/>
    <x v="1220"/>
    <x v="1"/>
    <x v="3"/>
    <n v="1583.1"/>
    <n v="47"/>
    <n v="41"/>
    <n v="1718.06"/>
  </r>
  <r>
    <s v="b90f8b65"/>
    <x v="1221"/>
    <x v="3"/>
    <x v="2"/>
    <n v="3775.6"/>
    <n v="5"/>
    <n v="15"/>
    <n v="1399.06"/>
  </r>
  <r>
    <s v="5dd00239"/>
    <x v="1222"/>
    <x v="1"/>
    <x v="1"/>
    <n v="2185.1"/>
    <n v="11"/>
    <n v="9"/>
    <n v="1571.82"/>
  </r>
  <r>
    <s v="a0270381"/>
    <x v="1223"/>
    <x v="3"/>
    <x v="3"/>
    <n v="987.1"/>
    <n v="14"/>
    <n v="33"/>
    <n v="1096.76"/>
  </r>
  <r>
    <s v="1a2fc554"/>
    <x v="1224"/>
    <x v="3"/>
    <x v="0"/>
    <n v="2609.1"/>
    <n v="12"/>
    <n v="2"/>
    <n v="105.37"/>
  </r>
  <r>
    <s v="12c89905"/>
    <x v="1225"/>
    <x v="1"/>
    <x v="2"/>
    <n v="1245.2"/>
    <n v="21"/>
    <n v="44"/>
    <n v="1061.0899999999999"/>
  </r>
  <r>
    <s v="29c46b82"/>
    <x v="1226"/>
    <x v="3"/>
    <x v="2"/>
    <n v="1196.5"/>
    <n v="33"/>
    <n v="0"/>
    <n v="1152.1600000000001"/>
  </r>
  <r>
    <s v="b4ce365b"/>
    <x v="1227"/>
    <x v="0"/>
    <x v="1"/>
    <n v="3748.2"/>
    <n v="35"/>
    <n v="25"/>
    <n v="1313.73"/>
  </r>
  <r>
    <s v="48496fb0"/>
    <x v="1228"/>
    <x v="0"/>
    <x v="3"/>
    <n v="2270"/>
    <n v="23"/>
    <n v="5"/>
    <n v="1183.1199999999999"/>
  </r>
  <r>
    <s v="142fcd1b"/>
    <x v="1229"/>
    <x v="3"/>
    <x v="0"/>
    <n v="2736.8"/>
    <n v="32"/>
    <n v="45"/>
    <n v="1968.19"/>
  </r>
  <r>
    <s v="fc719551"/>
    <x v="1230"/>
    <x v="1"/>
    <x v="0"/>
    <n v="4073.1"/>
    <n v="6"/>
    <n v="16"/>
    <n v="282.82"/>
  </r>
  <r>
    <n v="42241356"/>
    <x v="1231"/>
    <x v="1"/>
    <x v="1"/>
    <n v="4998.8"/>
    <n v="31"/>
    <n v="39"/>
    <n v="695.21"/>
  </r>
  <r>
    <n v="69724905"/>
    <x v="1232"/>
    <x v="2"/>
    <x v="0"/>
    <n v="2607.9"/>
    <n v="18"/>
    <n v="47"/>
    <n v="116.81"/>
  </r>
  <r>
    <s v="20ee90f0"/>
    <x v="1233"/>
    <x v="0"/>
    <x v="2"/>
    <n v="2590.1999999999998"/>
    <n v="32"/>
    <n v="11"/>
    <n v="598.26"/>
  </r>
  <r>
    <s v="439ec09d"/>
    <x v="1234"/>
    <x v="2"/>
    <x v="2"/>
    <n v="2395.6"/>
    <n v="5"/>
    <n v="30"/>
    <n v="1774.77"/>
  </r>
  <r>
    <s v="c3752957"/>
    <x v="1235"/>
    <x v="3"/>
    <x v="0"/>
    <n v="3082.3"/>
    <n v="20"/>
    <n v="20"/>
    <n v="1024.4100000000001"/>
  </r>
  <r>
    <s v="04c96065"/>
    <x v="1236"/>
    <x v="0"/>
    <x v="2"/>
    <n v="2009.1"/>
    <n v="41"/>
    <n v="23"/>
    <n v="197.04"/>
  </r>
  <r>
    <s v="31bc7347"/>
    <x v="1237"/>
    <x v="3"/>
    <x v="1"/>
    <n v="3605.7"/>
    <n v="33"/>
    <n v="30"/>
    <n v="1536.9"/>
  </r>
  <r>
    <s v="e8bec156"/>
    <x v="1238"/>
    <x v="1"/>
    <x v="0"/>
    <n v="2581.1"/>
    <n v="5"/>
    <n v="38"/>
    <n v="1377.92"/>
  </r>
  <r>
    <s v="40cd61ff"/>
    <x v="1239"/>
    <x v="0"/>
    <x v="4"/>
    <n v="1141.5"/>
    <n v="17"/>
    <n v="24"/>
    <n v="951.58"/>
  </r>
  <r>
    <s v="aa43b0c3"/>
    <x v="1240"/>
    <x v="0"/>
    <x v="0"/>
    <n v="288.7"/>
    <n v="50"/>
    <n v="24"/>
    <n v="1295.33"/>
  </r>
  <r>
    <n v="46064789"/>
    <x v="1241"/>
    <x v="2"/>
    <x v="4"/>
    <n v="171.8"/>
    <n v="14"/>
    <n v="26"/>
    <n v="228.81"/>
  </r>
  <r>
    <s v="61485b55"/>
    <x v="1242"/>
    <x v="0"/>
    <x v="0"/>
    <n v="1910.8"/>
    <n v="39"/>
    <n v="13"/>
    <n v="1170.5999999999999"/>
  </r>
  <r>
    <s v="909c2fe2"/>
    <x v="1243"/>
    <x v="0"/>
    <x v="2"/>
    <n v="4323.2"/>
    <n v="31"/>
    <n v="5"/>
    <n v="830.31"/>
  </r>
  <r>
    <s v="0c5bfb33"/>
    <x v="1244"/>
    <x v="1"/>
    <x v="0"/>
    <n v="4370.6000000000004"/>
    <n v="13"/>
    <n v="1"/>
    <n v="923.92"/>
  </r>
  <r>
    <s v="058abf0e"/>
    <x v="1245"/>
    <x v="3"/>
    <x v="2"/>
    <n v="688.4"/>
    <n v="12"/>
    <n v="10"/>
    <n v="628.25"/>
  </r>
  <r>
    <s v="2b867971"/>
    <x v="1246"/>
    <x v="3"/>
    <x v="4"/>
    <n v="3977.7"/>
    <n v="5"/>
    <n v="48"/>
    <n v="1993.18"/>
  </r>
  <r>
    <s v="bb1f3c52"/>
    <x v="1247"/>
    <x v="2"/>
    <x v="4"/>
    <n v="1575.8"/>
    <n v="37"/>
    <n v="34"/>
    <n v="166.74"/>
  </r>
  <r>
    <s v="fff0e929"/>
    <x v="1248"/>
    <x v="3"/>
    <x v="4"/>
    <n v="4851.6000000000004"/>
    <n v="41"/>
    <n v="7"/>
    <n v="1640.76"/>
  </r>
  <r>
    <s v="b736d9ad"/>
    <x v="1249"/>
    <x v="3"/>
    <x v="1"/>
    <n v="251.2"/>
    <n v="15"/>
    <n v="32"/>
    <n v="308.82"/>
  </r>
  <r>
    <s v="76b9ca89"/>
    <x v="1250"/>
    <x v="0"/>
    <x v="0"/>
    <n v="3687.3"/>
    <n v="17"/>
    <n v="12"/>
    <n v="1122.3"/>
  </r>
  <r>
    <n v="95357268"/>
    <x v="1251"/>
    <x v="2"/>
    <x v="3"/>
    <n v="3255.8"/>
    <n v="28"/>
    <n v="46"/>
    <n v="701.62"/>
  </r>
  <r>
    <s v="3f858e68"/>
    <x v="1252"/>
    <x v="0"/>
    <x v="1"/>
    <n v="3827.6"/>
    <n v="7"/>
    <n v="32"/>
    <n v="1882.42"/>
  </r>
  <r>
    <s v="56bdaa12"/>
    <x v="1253"/>
    <x v="1"/>
    <x v="4"/>
    <n v="2771.1"/>
    <n v="47"/>
    <n v="36"/>
    <n v="337.21"/>
  </r>
  <r>
    <s v="0c36969a"/>
    <x v="1254"/>
    <x v="3"/>
    <x v="1"/>
    <n v="2605"/>
    <n v="3"/>
    <n v="30"/>
    <n v="1070.22"/>
  </r>
  <r>
    <s v="11394e6d"/>
    <x v="1255"/>
    <x v="1"/>
    <x v="1"/>
    <n v="3358.6"/>
    <n v="1"/>
    <n v="25"/>
    <n v="1633.14"/>
  </r>
  <r>
    <s v="a9f480fc"/>
    <x v="1256"/>
    <x v="2"/>
    <x v="2"/>
    <n v="3419.4"/>
    <n v="15"/>
    <n v="30"/>
    <n v="1811.72"/>
  </r>
  <r>
    <s v="c88477d7"/>
    <x v="1257"/>
    <x v="1"/>
    <x v="0"/>
    <n v="4826.3999999999996"/>
    <n v="11"/>
    <n v="41"/>
    <n v="242.63"/>
  </r>
  <r>
    <s v="19fc487d"/>
    <x v="1258"/>
    <x v="0"/>
    <x v="0"/>
    <n v="4369.5"/>
    <n v="16"/>
    <n v="32"/>
    <n v="157.03"/>
  </r>
  <r>
    <s v="5f7eae4c"/>
    <x v="1259"/>
    <x v="2"/>
    <x v="1"/>
    <n v="1473.6"/>
    <n v="21"/>
    <n v="6"/>
    <n v="34.340000000000003"/>
  </r>
  <r>
    <s v="54ed5bb8"/>
    <x v="1260"/>
    <x v="0"/>
    <x v="0"/>
    <n v="4339.8999999999996"/>
    <n v="18"/>
    <n v="32"/>
    <n v="358.19"/>
  </r>
  <r>
    <n v="42980136"/>
    <x v="1261"/>
    <x v="3"/>
    <x v="2"/>
    <n v="3911.8"/>
    <n v="19"/>
    <n v="19"/>
    <n v="981.88"/>
  </r>
  <r>
    <s v="c1f3bd5c"/>
    <x v="1262"/>
    <x v="2"/>
    <x v="4"/>
    <n v="220.2"/>
    <n v="6"/>
    <n v="44"/>
    <n v="1410.73"/>
  </r>
  <r>
    <s v="1b095b58"/>
    <x v="1263"/>
    <x v="1"/>
    <x v="4"/>
    <n v="4454.3999999999996"/>
    <n v="6"/>
    <n v="15"/>
    <n v="1941.77"/>
  </r>
  <r>
    <s v="4b86ca44"/>
    <x v="1264"/>
    <x v="3"/>
    <x v="4"/>
    <n v="1399.3"/>
    <n v="22"/>
    <n v="28"/>
    <n v="975.59"/>
  </r>
  <r>
    <s v="e7d9f3f9"/>
    <x v="1265"/>
    <x v="3"/>
    <x v="2"/>
    <n v="4862.2"/>
    <n v="38"/>
    <n v="36"/>
    <n v="694.03"/>
  </r>
  <r>
    <s v="8b770927"/>
    <x v="1266"/>
    <x v="3"/>
    <x v="4"/>
    <n v="4053.5"/>
    <n v="5"/>
    <n v="2"/>
    <n v="771.91"/>
  </r>
  <r>
    <s v="b9abfa1f"/>
    <x v="1267"/>
    <x v="0"/>
    <x v="0"/>
    <n v="4598.3999999999996"/>
    <n v="22"/>
    <n v="15"/>
    <n v="443.45"/>
  </r>
  <r>
    <s v="c6530df1"/>
    <x v="1268"/>
    <x v="3"/>
    <x v="1"/>
    <n v="4362"/>
    <n v="31"/>
    <n v="11"/>
    <n v="1823.1"/>
  </r>
  <r>
    <s v="1b975c21"/>
    <x v="1269"/>
    <x v="2"/>
    <x v="3"/>
    <n v="4021.5"/>
    <n v="5"/>
    <n v="31"/>
    <n v="197.93"/>
  </r>
  <r>
    <s v="0ba7dbba"/>
    <x v="1270"/>
    <x v="3"/>
    <x v="3"/>
    <n v="3352"/>
    <n v="47"/>
    <n v="38"/>
    <n v="310.45999999999998"/>
  </r>
  <r>
    <s v="31bf08a1"/>
    <x v="1271"/>
    <x v="0"/>
    <x v="4"/>
    <n v="2285.6999999999998"/>
    <n v="50"/>
    <n v="19"/>
    <n v="782.51"/>
  </r>
  <r>
    <s v="cc2427fc"/>
    <x v="1272"/>
    <x v="2"/>
    <x v="1"/>
    <n v="2055.3000000000002"/>
    <n v="20"/>
    <n v="0"/>
    <n v="199.86"/>
  </r>
  <r>
    <s v="e14afbaf"/>
    <x v="1273"/>
    <x v="2"/>
    <x v="2"/>
    <n v="4390.6000000000004"/>
    <n v="8"/>
    <n v="43"/>
    <n v="908.01"/>
  </r>
  <r>
    <s v="548be737"/>
    <x v="1274"/>
    <x v="3"/>
    <x v="1"/>
    <n v="1743.5"/>
    <n v="4"/>
    <n v="37"/>
    <n v="193.62"/>
  </r>
  <r>
    <s v="0fc19097"/>
    <x v="1275"/>
    <x v="3"/>
    <x v="1"/>
    <n v="4143.5"/>
    <n v="25"/>
    <n v="20"/>
    <n v="1562.31"/>
  </r>
  <r>
    <s v="100b5ace"/>
    <x v="1276"/>
    <x v="0"/>
    <x v="4"/>
    <n v="1008"/>
    <n v="4"/>
    <n v="11"/>
    <n v="1704.44"/>
  </r>
  <r>
    <s v="2fa81edf"/>
    <x v="1277"/>
    <x v="2"/>
    <x v="4"/>
    <n v="1614.9"/>
    <n v="24"/>
    <n v="26"/>
    <n v="1880.3"/>
  </r>
  <r>
    <s v="854f6092"/>
    <x v="1278"/>
    <x v="3"/>
    <x v="1"/>
    <n v="1086.0999999999999"/>
    <n v="24"/>
    <n v="37"/>
    <n v="354.73"/>
  </r>
  <r>
    <s v="624a202c"/>
    <x v="1279"/>
    <x v="2"/>
    <x v="0"/>
    <n v="2215.5"/>
    <n v="27"/>
    <n v="12"/>
    <n v="791.45"/>
  </r>
  <r>
    <n v="780704000000000"/>
    <x v="1280"/>
    <x v="2"/>
    <x v="3"/>
    <n v="2182.3000000000002"/>
    <n v="49"/>
    <n v="13"/>
    <n v="351.14"/>
  </r>
  <r>
    <s v="390d0d8a"/>
    <x v="1281"/>
    <x v="0"/>
    <x v="0"/>
    <n v="3067.6"/>
    <n v="18"/>
    <n v="9"/>
    <n v="853.51"/>
  </r>
  <r>
    <s v="297b9440"/>
    <x v="1282"/>
    <x v="2"/>
    <x v="2"/>
    <n v="750"/>
    <n v="21"/>
    <n v="30"/>
    <n v="1346.06"/>
  </r>
  <r>
    <s v="325b4268"/>
    <x v="1283"/>
    <x v="1"/>
    <x v="4"/>
    <n v="4417.5"/>
    <n v="2"/>
    <n v="12"/>
    <n v="1441.28"/>
  </r>
  <r>
    <s v="b39fcf36"/>
    <x v="1284"/>
    <x v="2"/>
    <x v="3"/>
    <n v="2161.8000000000002"/>
    <n v="36"/>
    <n v="26"/>
    <n v="975.04"/>
  </r>
  <r>
    <s v="a0d17742"/>
    <x v="1285"/>
    <x v="2"/>
    <x v="3"/>
    <n v="3517.8"/>
    <n v="43"/>
    <n v="3"/>
    <n v="128.35"/>
  </r>
  <r>
    <s v="eb07ffcf"/>
    <x v="1286"/>
    <x v="0"/>
    <x v="1"/>
    <n v="3810.6"/>
    <n v="13"/>
    <n v="16"/>
    <n v="254.1"/>
  </r>
  <r>
    <s v="539cf254"/>
    <x v="1287"/>
    <x v="2"/>
    <x v="4"/>
    <n v="2639.7"/>
    <n v="46"/>
    <n v="30"/>
    <n v="1555.72"/>
  </r>
  <r>
    <s v="c26b8470"/>
    <x v="1288"/>
    <x v="0"/>
    <x v="0"/>
    <n v="295"/>
    <n v="50"/>
    <n v="7"/>
    <n v="363.31"/>
  </r>
  <r>
    <s v="ca03d3cd"/>
    <x v="1289"/>
    <x v="1"/>
    <x v="4"/>
    <n v="2739.6"/>
    <n v="12"/>
    <n v="21"/>
    <n v="1564.34"/>
  </r>
  <r>
    <s v="faaa4be8"/>
    <x v="1290"/>
    <x v="1"/>
    <x v="0"/>
    <n v="2880.8"/>
    <n v="43"/>
    <n v="7"/>
    <n v="329.91"/>
  </r>
  <r>
    <s v="67cac798"/>
    <x v="1291"/>
    <x v="1"/>
    <x v="0"/>
    <n v="1921.9"/>
    <n v="12"/>
    <n v="34"/>
    <n v="923.73"/>
  </r>
  <r>
    <s v="24adf0e1"/>
    <x v="1292"/>
    <x v="0"/>
    <x v="0"/>
    <n v="1977.6"/>
    <n v="26"/>
    <n v="23"/>
    <n v="1139.29"/>
  </r>
  <r>
    <s v="59fcc056"/>
    <x v="1293"/>
    <x v="1"/>
    <x v="0"/>
    <n v="3950.2"/>
    <n v="15"/>
    <n v="17"/>
    <n v="165.55"/>
  </r>
  <r>
    <s v="3964aac1"/>
    <x v="1294"/>
    <x v="0"/>
    <x v="2"/>
    <n v="4320.7"/>
    <n v="1"/>
    <n v="46"/>
    <n v="344.41"/>
  </r>
  <r>
    <s v="cc36db89"/>
    <x v="1295"/>
    <x v="2"/>
    <x v="2"/>
    <n v="3465.6"/>
    <n v="50"/>
    <n v="24"/>
    <n v="142.71"/>
  </r>
  <r>
    <s v="f5f30024"/>
    <x v="1296"/>
    <x v="0"/>
    <x v="0"/>
    <n v="1638.7"/>
    <n v="3"/>
    <n v="1"/>
    <n v="48.36"/>
  </r>
  <r>
    <s v="399f6add"/>
    <x v="1297"/>
    <x v="2"/>
    <x v="4"/>
    <n v="4708.3999999999996"/>
    <n v="16"/>
    <n v="24"/>
    <n v="10.1"/>
  </r>
  <r>
    <s v="58b136c0"/>
    <x v="1298"/>
    <x v="3"/>
    <x v="1"/>
    <n v="3424.3"/>
    <n v="16"/>
    <n v="21"/>
    <n v="1302.8900000000001"/>
  </r>
  <r>
    <s v="c1e8bc9d"/>
    <x v="1299"/>
    <x v="1"/>
    <x v="1"/>
    <n v="4482.1000000000004"/>
    <n v="35"/>
    <n v="40"/>
    <n v="1075.79"/>
  </r>
  <r>
    <s v="d1c957ed"/>
    <x v="1300"/>
    <x v="0"/>
    <x v="2"/>
    <n v="4763.8999999999996"/>
    <n v="25"/>
    <n v="42"/>
    <n v="1172.1199999999999"/>
  </r>
  <r>
    <s v="a138a588"/>
    <x v="1301"/>
    <x v="3"/>
    <x v="2"/>
    <n v="1379.2"/>
    <n v="28"/>
    <n v="36"/>
    <n v="1602.01"/>
  </r>
  <r>
    <s v="e150d7e5"/>
    <x v="1302"/>
    <x v="3"/>
    <x v="1"/>
    <n v="2494.8000000000002"/>
    <n v="12"/>
    <n v="14"/>
    <n v="751.38"/>
  </r>
  <r>
    <s v="5b4743c2"/>
    <x v="1303"/>
    <x v="2"/>
    <x v="3"/>
    <n v="829.7"/>
    <n v="24"/>
    <n v="14"/>
    <n v="178.75"/>
  </r>
  <r>
    <s v="d6f6430e"/>
    <x v="1304"/>
    <x v="1"/>
    <x v="1"/>
    <n v="2566.6"/>
    <n v="39"/>
    <n v="21"/>
    <n v="210.39"/>
  </r>
  <r>
    <s v="b564921a"/>
    <x v="1305"/>
    <x v="3"/>
    <x v="1"/>
    <n v="4214.8"/>
    <n v="18"/>
    <n v="12"/>
    <n v="1552.69"/>
  </r>
  <r>
    <s v="47383cba"/>
    <x v="1306"/>
    <x v="2"/>
    <x v="2"/>
    <n v="3174.2"/>
    <n v="45"/>
    <n v="0"/>
    <n v="742.98"/>
  </r>
  <r>
    <s v="a8dedd25"/>
    <x v="1307"/>
    <x v="0"/>
    <x v="2"/>
    <n v="1559"/>
    <n v="5"/>
    <n v="2"/>
    <n v="1848.24"/>
  </r>
  <r>
    <s v="8eb4c62a"/>
    <x v="1308"/>
    <x v="1"/>
    <x v="2"/>
    <n v="2204.3000000000002"/>
    <n v="49"/>
    <n v="36"/>
    <n v="1381.65"/>
  </r>
  <r>
    <s v="269f5214"/>
    <x v="1309"/>
    <x v="0"/>
    <x v="4"/>
    <n v="1127.2"/>
    <n v="44"/>
    <n v="40"/>
    <n v="1182.18"/>
  </r>
  <r>
    <s v="75033fc7"/>
    <x v="1310"/>
    <x v="0"/>
    <x v="2"/>
    <n v="2560.5"/>
    <n v="32"/>
    <n v="49"/>
    <n v="1794.23"/>
  </r>
  <r>
    <s v="188ee0f0"/>
    <x v="1311"/>
    <x v="1"/>
    <x v="0"/>
    <n v="1317.6"/>
    <n v="13"/>
    <n v="6"/>
    <n v="747.78"/>
  </r>
  <r>
    <s v="8dcd2ff3"/>
    <x v="1312"/>
    <x v="2"/>
    <x v="4"/>
    <n v="719"/>
    <n v="3"/>
    <n v="0"/>
    <n v="411.07"/>
  </r>
  <r>
    <s v="7c5e56ca"/>
    <x v="1313"/>
    <x v="2"/>
    <x v="2"/>
    <n v="4351.2"/>
    <n v="5"/>
    <n v="3"/>
    <n v="1770.1"/>
  </r>
  <r>
    <s v="394ae44b"/>
    <x v="1314"/>
    <x v="1"/>
    <x v="1"/>
    <n v="3946.9"/>
    <n v="31"/>
    <n v="35"/>
    <n v="289.89999999999998"/>
  </r>
  <r>
    <s v="2e7d51ac"/>
    <x v="1315"/>
    <x v="3"/>
    <x v="4"/>
    <n v="1284.8"/>
    <n v="47"/>
    <n v="34"/>
    <n v="1759.99"/>
  </r>
  <r>
    <s v="ecef9aa1"/>
    <x v="1316"/>
    <x v="3"/>
    <x v="0"/>
    <n v="2400.6999999999998"/>
    <n v="9"/>
    <n v="42"/>
    <n v="1963.09"/>
  </r>
  <r>
    <s v="0b4f8c57"/>
    <x v="1317"/>
    <x v="1"/>
    <x v="2"/>
    <n v="2673"/>
    <n v="49"/>
    <n v="21"/>
    <n v="1156.1099999999999"/>
  </r>
  <r>
    <s v="d89d4377"/>
    <x v="1318"/>
    <x v="1"/>
    <x v="3"/>
    <n v="3661.6"/>
    <n v="4"/>
    <n v="46"/>
    <n v="1553.37"/>
  </r>
  <r>
    <s v="ef5913f7"/>
    <x v="1319"/>
    <x v="2"/>
    <x v="4"/>
    <n v="4428.8"/>
    <n v="21"/>
    <n v="3"/>
    <n v="1393.26"/>
  </r>
  <r>
    <s v="aa20cb45"/>
    <x v="1320"/>
    <x v="3"/>
    <x v="4"/>
    <n v="3500.9"/>
    <n v="18"/>
    <n v="5"/>
    <n v="1097.3599999999999"/>
  </r>
  <r>
    <s v="fd4d1035"/>
    <x v="1321"/>
    <x v="3"/>
    <x v="4"/>
    <n v="2940"/>
    <n v="15"/>
    <n v="21"/>
    <n v="1347.47"/>
  </r>
  <r>
    <s v="28c66c4a"/>
    <x v="1322"/>
    <x v="1"/>
    <x v="0"/>
    <n v="4427.3"/>
    <n v="49"/>
    <n v="26"/>
    <n v="950.48"/>
  </r>
  <r>
    <s v="89ec4044"/>
    <x v="1323"/>
    <x v="1"/>
    <x v="0"/>
    <n v="4449.6000000000004"/>
    <n v="46"/>
    <n v="45"/>
    <n v="1910.42"/>
  </r>
  <r>
    <s v="58d48a3e"/>
    <x v="1324"/>
    <x v="2"/>
    <x v="0"/>
    <n v="2350.3000000000002"/>
    <n v="24"/>
    <n v="5"/>
    <n v="1309.21"/>
  </r>
  <r>
    <s v="9f345383"/>
    <x v="1325"/>
    <x v="0"/>
    <x v="1"/>
    <n v="3743.5"/>
    <n v="23"/>
    <n v="49"/>
    <n v="446.49"/>
  </r>
  <r>
    <s v="332f5fef"/>
    <x v="1326"/>
    <x v="3"/>
    <x v="0"/>
    <n v="3806.9"/>
    <n v="2"/>
    <n v="22"/>
    <n v="83.31"/>
  </r>
  <r>
    <s v="3aeb7614"/>
    <x v="1327"/>
    <x v="3"/>
    <x v="3"/>
    <n v="1934.1"/>
    <n v="24"/>
    <n v="31"/>
    <n v="1071.96"/>
  </r>
  <r>
    <s v="6b731664"/>
    <x v="1328"/>
    <x v="3"/>
    <x v="2"/>
    <n v="4482.1000000000004"/>
    <n v="28"/>
    <n v="15"/>
    <n v="616.22"/>
  </r>
  <r>
    <s v="e9a93b50"/>
    <x v="1329"/>
    <x v="2"/>
    <x v="2"/>
    <n v="2595.1999999999998"/>
    <n v="22"/>
    <n v="39"/>
    <n v="290.56"/>
  </r>
  <r>
    <s v="a30e2260"/>
    <x v="1330"/>
    <x v="2"/>
    <x v="2"/>
    <n v="1244.5"/>
    <n v="3"/>
    <n v="18"/>
    <n v="1667.38"/>
  </r>
  <r>
    <s v="1ff9f136"/>
    <x v="1331"/>
    <x v="2"/>
    <x v="2"/>
    <n v="2995.2"/>
    <n v="39"/>
    <n v="30"/>
    <n v="573.37"/>
  </r>
  <r>
    <s v="c33a8861"/>
    <x v="1332"/>
    <x v="3"/>
    <x v="2"/>
    <n v="1812.4"/>
    <n v="20"/>
    <n v="34"/>
    <n v="880.06"/>
  </r>
  <r>
    <s v="8bb9baa5"/>
    <x v="1333"/>
    <x v="0"/>
    <x v="1"/>
    <n v="3919.7"/>
    <n v="38"/>
    <n v="32"/>
    <n v="811.54"/>
  </r>
  <r>
    <n v="88657436"/>
    <x v="1334"/>
    <x v="1"/>
    <x v="3"/>
    <n v="2097.1999999999998"/>
    <n v="25"/>
    <n v="5"/>
    <n v="500.01"/>
  </r>
  <r>
    <s v="6d52c59a"/>
    <x v="1335"/>
    <x v="2"/>
    <x v="3"/>
    <n v="3545.2"/>
    <n v="48"/>
    <n v="18"/>
    <n v="1506.67"/>
  </r>
  <r>
    <s v="f76fbf52"/>
    <x v="1336"/>
    <x v="1"/>
    <x v="1"/>
    <n v="4812.8"/>
    <n v="9"/>
    <n v="25"/>
    <n v="745.43"/>
  </r>
  <r>
    <s v="3165310b"/>
    <x v="1337"/>
    <x v="3"/>
    <x v="4"/>
    <n v="445.1"/>
    <n v="27"/>
    <n v="31"/>
    <n v="48.17"/>
  </r>
  <r>
    <s v="bade1b7e"/>
    <x v="1338"/>
    <x v="0"/>
    <x v="0"/>
    <n v="2311.8000000000002"/>
    <n v="25"/>
    <n v="42"/>
    <n v="319.37"/>
  </r>
  <r>
    <s v="0ff0b703"/>
    <x v="1339"/>
    <x v="0"/>
    <x v="3"/>
    <n v="4539.2"/>
    <n v="5"/>
    <n v="1"/>
    <n v="1965.88"/>
  </r>
  <r>
    <s v="09b2bfda"/>
    <x v="1340"/>
    <x v="0"/>
    <x v="1"/>
    <n v="894.3"/>
    <n v="50"/>
    <n v="6"/>
    <n v="602.28"/>
  </r>
  <r>
    <s v="f7f7246e"/>
    <x v="1341"/>
    <x v="0"/>
    <x v="0"/>
    <n v="4007.1"/>
    <n v="6"/>
    <n v="14"/>
    <n v="1953.09"/>
  </r>
  <r>
    <s v="cf22d791"/>
    <x v="1342"/>
    <x v="2"/>
    <x v="1"/>
    <n v="162.19999999999999"/>
    <n v="35"/>
    <n v="22"/>
    <n v="866.25"/>
  </r>
  <r>
    <s v="8f91476a"/>
    <x v="1343"/>
    <x v="1"/>
    <x v="1"/>
    <n v="2834.5"/>
    <n v="50"/>
    <n v="11"/>
    <n v="1820.27"/>
  </r>
  <r>
    <s v="fb16eb85"/>
    <x v="1344"/>
    <x v="1"/>
    <x v="3"/>
    <n v="4895.5"/>
    <n v="25"/>
    <n v="4"/>
    <n v="1365.78"/>
  </r>
  <r>
    <s v="82efa2a8"/>
    <x v="1345"/>
    <x v="2"/>
    <x v="0"/>
    <n v="4540.3999999999996"/>
    <n v="28"/>
    <n v="36"/>
    <n v="433.01"/>
  </r>
  <r>
    <s v="7709a1f8"/>
    <x v="1346"/>
    <x v="2"/>
    <x v="3"/>
    <n v="3100.8"/>
    <n v="43"/>
    <n v="17"/>
    <n v="487.45"/>
  </r>
  <r>
    <s v="258bd88b"/>
    <x v="1347"/>
    <x v="0"/>
    <x v="3"/>
    <n v="3321.2"/>
    <n v="30"/>
    <n v="48"/>
    <n v="10.39"/>
  </r>
  <r>
    <s v="26cb9507"/>
    <x v="1348"/>
    <x v="0"/>
    <x v="0"/>
    <n v="930.3"/>
    <n v="5"/>
    <n v="20"/>
    <n v="1945.72"/>
  </r>
  <r>
    <s v="1380589a"/>
    <x v="1349"/>
    <x v="3"/>
    <x v="4"/>
    <n v="962.1"/>
    <n v="27"/>
    <n v="34"/>
    <n v="1823.22"/>
  </r>
  <r>
    <s v="2642a55c"/>
    <x v="1350"/>
    <x v="1"/>
    <x v="1"/>
    <n v="1159.9000000000001"/>
    <n v="15"/>
    <n v="16"/>
    <n v="1918.66"/>
  </r>
  <r>
    <s v="18fbb49d"/>
    <x v="1351"/>
    <x v="2"/>
    <x v="3"/>
    <n v="1068.5"/>
    <n v="36"/>
    <n v="23"/>
    <n v="133.88"/>
  </r>
  <r>
    <s v="075e33a1"/>
    <x v="1352"/>
    <x v="0"/>
    <x v="4"/>
    <n v="583.79999999999995"/>
    <n v="37"/>
    <n v="40"/>
    <n v="545.59"/>
  </r>
  <r>
    <s v="71434fca"/>
    <x v="1353"/>
    <x v="1"/>
    <x v="2"/>
    <n v="2210.1999999999998"/>
    <n v="48"/>
    <n v="40"/>
    <n v="71.680000000000007"/>
  </r>
  <r>
    <s v="2525c7df"/>
    <x v="1354"/>
    <x v="0"/>
    <x v="3"/>
    <n v="3042.6"/>
    <n v="38"/>
    <n v="45"/>
    <n v="430.87"/>
  </r>
  <r>
    <s v="40734a0a"/>
    <x v="1355"/>
    <x v="0"/>
    <x v="0"/>
    <n v="3336.9"/>
    <n v="26"/>
    <n v="47"/>
    <n v="1886.2"/>
  </r>
  <r>
    <s v="cfd30e79"/>
    <x v="1356"/>
    <x v="0"/>
    <x v="2"/>
    <n v="3099.5"/>
    <n v="38"/>
    <n v="27"/>
    <n v="1110.5"/>
  </r>
  <r>
    <s v="c7023c27"/>
    <x v="1357"/>
    <x v="0"/>
    <x v="3"/>
    <n v="3022.8"/>
    <n v="21"/>
    <n v="37"/>
    <n v="1869.19"/>
  </r>
  <r>
    <s v="386936c0"/>
    <x v="1358"/>
    <x v="3"/>
    <x v="3"/>
    <n v="1549.3"/>
    <n v="40"/>
    <n v="33"/>
    <n v="1466.18"/>
  </r>
  <r>
    <s v="d1b82fe9"/>
    <x v="1359"/>
    <x v="0"/>
    <x v="2"/>
    <n v="218"/>
    <n v="23"/>
    <n v="3"/>
    <n v="617.59"/>
  </r>
  <r>
    <s v="aafae7dd"/>
    <x v="1360"/>
    <x v="0"/>
    <x v="3"/>
    <n v="2118.8000000000002"/>
    <n v="8"/>
    <n v="42"/>
    <n v="1488.45"/>
  </r>
  <r>
    <s v="2a5876b6"/>
    <x v="1361"/>
    <x v="1"/>
    <x v="1"/>
    <n v="624.6"/>
    <n v="7"/>
    <n v="1"/>
    <n v="1657.73"/>
  </r>
  <r>
    <s v="f77b83f3"/>
    <x v="1362"/>
    <x v="3"/>
    <x v="0"/>
    <n v="1283.9000000000001"/>
    <n v="43"/>
    <n v="17"/>
    <n v="779.17"/>
  </r>
  <r>
    <n v="41420708"/>
    <x v="1363"/>
    <x v="1"/>
    <x v="3"/>
    <n v="4463.8999999999996"/>
    <n v="45"/>
    <n v="4"/>
    <n v="1824.82"/>
  </r>
  <r>
    <s v="e68adb50"/>
    <x v="1364"/>
    <x v="0"/>
    <x v="3"/>
    <n v="726.2"/>
    <n v="8"/>
    <n v="28"/>
    <n v="30.92"/>
  </r>
  <r>
    <s v="dfba6a62"/>
    <x v="1365"/>
    <x v="2"/>
    <x v="3"/>
    <n v="2601.8000000000002"/>
    <n v="40"/>
    <n v="18"/>
    <n v="573.85"/>
  </r>
  <r>
    <n v="87174708"/>
    <x v="1366"/>
    <x v="1"/>
    <x v="4"/>
    <n v="1691.1"/>
    <n v="35"/>
    <n v="8"/>
    <n v="1579.94"/>
  </r>
  <r>
    <s v="8b8c7b89"/>
    <x v="1367"/>
    <x v="1"/>
    <x v="3"/>
    <n v="4995.1000000000004"/>
    <n v="34"/>
    <n v="14"/>
    <n v="1761.55"/>
  </r>
  <r>
    <s v="4eec06b4"/>
    <x v="1368"/>
    <x v="1"/>
    <x v="0"/>
    <n v="761.7"/>
    <n v="50"/>
    <n v="12"/>
    <n v="1074.04"/>
  </r>
  <r>
    <s v="0e124a37"/>
    <x v="1369"/>
    <x v="2"/>
    <x v="1"/>
    <n v="4483"/>
    <n v="40"/>
    <n v="12"/>
    <n v="1729.21"/>
  </r>
  <r>
    <n v="75184046"/>
    <x v="1370"/>
    <x v="2"/>
    <x v="3"/>
    <n v="340.4"/>
    <n v="46"/>
    <n v="36"/>
    <n v="947.13"/>
  </r>
  <r>
    <s v="341da5f3"/>
    <x v="1371"/>
    <x v="2"/>
    <x v="1"/>
    <n v="1844.1"/>
    <n v="8"/>
    <n v="50"/>
    <n v="822.24"/>
  </r>
  <r>
    <s v="86d29590"/>
    <x v="1372"/>
    <x v="2"/>
    <x v="0"/>
    <n v="2397.1"/>
    <n v="14"/>
    <n v="39"/>
    <n v="1832.21"/>
  </r>
  <r>
    <s v="3c227213"/>
    <x v="1373"/>
    <x v="0"/>
    <x v="4"/>
    <n v="2045.1"/>
    <n v="15"/>
    <n v="41"/>
    <n v="1499.48"/>
  </r>
  <r>
    <s v="7cd77c3c"/>
    <x v="1374"/>
    <x v="3"/>
    <x v="2"/>
    <n v="922.4"/>
    <n v="20"/>
    <n v="25"/>
    <n v="156.44999999999999"/>
  </r>
  <r>
    <s v="83ff856c"/>
    <x v="1375"/>
    <x v="0"/>
    <x v="4"/>
    <n v="4698"/>
    <n v="48"/>
    <n v="41"/>
    <n v="762.97"/>
  </r>
  <r>
    <s v="bebeff1f"/>
    <x v="1376"/>
    <x v="1"/>
    <x v="0"/>
    <n v="4794.2"/>
    <n v="36"/>
    <n v="34"/>
    <n v="647.94000000000005"/>
  </r>
  <r>
    <s v="7cd82c57"/>
    <x v="1377"/>
    <x v="2"/>
    <x v="2"/>
    <n v="2007.7"/>
    <n v="10"/>
    <n v="47"/>
    <n v="490.49"/>
  </r>
  <r>
    <s v="5ee91ca0"/>
    <x v="1378"/>
    <x v="1"/>
    <x v="1"/>
    <n v="4209.5"/>
    <n v="12"/>
    <n v="37"/>
    <n v="1529.14"/>
  </r>
  <r>
    <s v="b0c438cf"/>
    <x v="1379"/>
    <x v="2"/>
    <x v="1"/>
    <n v="1168"/>
    <n v="21"/>
    <n v="34"/>
    <n v="1923.05"/>
  </r>
  <r>
    <s v="2f7f7da1"/>
    <x v="1380"/>
    <x v="2"/>
    <x v="1"/>
    <n v="1993"/>
    <n v="14"/>
    <n v="30"/>
    <n v="659.67"/>
  </r>
  <r>
    <s v="25df3385"/>
    <x v="1381"/>
    <x v="3"/>
    <x v="0"/>
    <n v="1585.8"/>
    <n v="30"/>
    <n v="18"/>
    <n v="1727.63"/>
  </r>
  <r>
    <s v="42a8be1f"/>
    <x v="1382"/>
    <x v="0"/>
    <x v="2"/>
    <n v="998.3"/>
    <n v="26"/>
    <n v="1"/>
    <n v="1891.6"/>
  </r>
  <r>
    <s v="4d7cc8d5"/>
    <x v="1383"/>
    <x v="1"/>
    <x v="1"/>
    <n v="4053.7"/>
    <n v="28"/>
    <n v="27"/>
    <n v="247.53"/>
  </r>
  <r>
    <s v="2432defa"/>
    <x v="1384"/>
    <x v="2"/>
    <x v="0"/>
    <n v="744.2"/>
    <n v="20"/>
    <n v="13"/>
    <n v="1674.88"/>
  </r>
  <r>
    <s v="e0379f1a"/>
    <x v="1385"/>
    <x v="2"/>
    <x v="1"/>
    <n v="2037.5"/>
    <n v="13"/>
    <n v="3"/>
    <n v="595.89"/>
  </r>
  <r>
    <s v="353cfe54"/>
    <x v="1386"/>
    <x v="0"/>
    <x v="1"/>
    <n v="4564.6000000000004"/>
    <n v="45"/>
    <n v="34"/>
    <n v="255.79"/>
  </r>
  <r>
    <s v="4bdf4e87"/>
    <x v="1387"/>
    <x v="0"/>
    <x v="3"/>
    <n v="2602.1"/>
    <n v="7"/>
    <n v="29"/>
    <n v="762.16"/>
  </r>
  <r>
    <s v="7faf4960"/>
    <x v="1388"/>
    <x v="0"/>
    <x v="2"/>
    <n v="2497.9"/>
    <n v="31"/>
    <n v="6"/>
    <n v="808.27"/>
  </r>
  <r>
    <s v="e38ef5d0"/>
    <x v="1389"/>
    <x v="0"/>
    <x v="2"/>
    <n v="2478.1"/>
    <n v="39"/>
    <n v="0"/>
    <n v="692.89"/>
  </r>
  <r>
    <s v="be0d54cb"/>
    <x v="1390"/>
    <x v="0"/>
    <x v="1"/>
    <n v="2485.3000000000002"/>
    <n v="27"/>
    <n v="46"/>
    <n v="18.940000000000001"/>
  </r>
  <r>
    <s v="f3df6cce"/>
    <x v="1391"/>
    <x v="3"/>
    <x v="3"/>
    <n v="4593.3999999999996"/>
    <n v="14"/>
    <n v="23"/>
    <n v="209.99"/>
  </r>
  <r>
    <s v="bc09457a"/>
    <x v="1392"/>
    <x v="2"/>
    <x v="4"/>
    <n v="2685"/>
    <n v="1"/>
    <n v="27"/>
    <n v="624.84"/>
  </r>
  <r>
    <s v="d296c469"/>
    <x v="1393"/>
    <x v="1"/>
    <x v="0"/>
    <n v="4536.3"/>
    <n v="3"/>
    <n v="32"/>
    <n v="1523.44"/>
  </r>
  <r>
    <s v="190920c3"/>
    <x v="1394"/>
    <x v="2"/>
    <x v="0"/>
    <n v="515.70000000000005"/>
    <n v="41"/>
    <n v="46"/>
    <n v="1744.41"/>
  </r>
  <r>
    <s v="def643a9"/>
    <x v="1395"/>
    <x v="2"/>
    <x v="1"/>
    <n v="4830.8999999999996"/>
    <n v="1"/>
    <n v="17"/>
    <n v="378.86"/>
  </r>
  <r>
    <s v="f2e534cc"/>
    <x v="1396"/>
    <x v="0"/>
    <x v="3"/>
    <n v="2602.5"/>
    <n v="36"/>
    <n v="3"/>
    <n v="1559.66"/>
  </r>
  <r>
    <s v="247117dc"/>
    <x v="1397"/>
    <x v="0"/>
    <x v="2"/>
    <n v="3894.9"/>
    <n v="45"/>
    <n v="20"/>
    <n v="1569.7"/>
  </r>
  <r>
    <s v="4594934b"/>
    <x v="1398"/>
    <x v="0"/>
    <x v="1"/>
    <n v="1694.6"/>
    <n v="37"/>
    <n v="2"/>
    <n v="252.97"/>
  </r>
  <r>
    <s v="6f405a38"/>
    <x v="1399"/>
    <x v="1"/>
    <x v="3"/>
    <n v="1389.1"/>
    <n v="32"/>
    <n v="0"/>
    <n v="1048.32"/>
  </r>
  <r>
    <s v="86ec3255"/>
    <x v="1400"/>
    <x v="2"/>
    <x v="1"/>
    <n v="4483.2"/>
    <n v="8"/>
    <n v="39"/>
    <n v="1064.94"/>
  </r>
  <r>
    <s v="b9aaf073"/>
    <x v="1401"/>
    <x v="3"/>
    <x v="0"/>
    <n v="1942"/>
    <n v="35"/>
    <n v="44"/>
    <n v="568.22"/>
  </r>
  <r>
    <s v="f34b0ebe"/>
    <x v="1402"/>
    <x v="1"/>
    <x v="4"/>
    <n v="462.1"/>
    <n v="45"/>
    <n v="15"/>
    <n v="1196.9000000000001"/>
  </r>
  <r>
    <s v="096fe187"/>
    <x v="1403"/>
    <x v="3"/>
    <x v="0"/>
    <n v="475.8"/>
    <n v="38"/>
    <n v="45"/>
    <n v="1771.52"/>
  </r>
  <r>
    <s v="4db0302d"/>
    <x v="1404"/>
    <x v="0"/>
    <x v="1"/>
    <n v="2169.8000000000002"/>
    <n v="13"/>
    <n v="34"/>
    <n v="1242.75"/>
  </r>
  <r>
    <s v="819be650"/>
    <x v="1405"/>
    <x v="0"/>
    <x v="3"/>
    <n v="304.3"/>
    <n v="22"/>
    <n v="42"/>
    <n v="1822.13"/>
  </r>
  <r>
    <s v="2a1d9c54"/>
    <x v="1406"/>
    <x v="3"/>
    <x v="2"/>
    <n v="3035.6"/>
    <n v="37"/>
    <n v="19"/>
    <n v="459.77"/>
  </r>
  <r>
    <s v="e8105a56"/>
    <x v="1407"/>
    <x v="0"/>
    <x v="1"/>
    <n v="3016.9"/>
    <n v="29"/>
    <n v="14"/>
    <n v="268.89"/>
  </r>
  <r>
    <s v="7044ed83"/>
    <x v="1408"/>
    <x v="2"/>
    <x v="4"/>
    <n v="2495.4"/>
    <n v="49"/>
    <n v="7"/>
    <n v="888.37"/>
  </r>
  <r>
    <s v="88075d0b"/>
    <x v="1409"/>
    <x v="1"/>
    <x v="2"/>
    <n v="925.7"/>
    <n v="45"/>
    <n v="5"/>
    <n v="127.62"/>
  </r>
  <r>
    <s v="73562b93"/>
    <x v="1410"/>
    <x v="1"/>
    <x v="3"/>
    <n v="437.6"/>
    <n v="36"/>
    <n v="48"/>
    <n v="1893.16"/>
  </r>
  <r>
    <s v="08d0d4ae"/>
    <x v="1411"/>
    <x v="0"/>
    <x v="4"/>
    <n v="2648.3"/>
    <n v="20"/>
    <n v="37"/>
    <n v="1807.77"/>
  </r>
  <r>
    <s v="922eddc1"/>
    <x v="1412"/>
    <x v="2"/>
    <x v="3"/>
    <n v="2012.3"/>
    <n v="40"/>
    <n v="22"/>
    <n v="1015.6"/>
  </r>
  <r>
    <s v="daaf604c"/>
    <x v="1413"/>
    <x v="1"/>
    <x v="4"/>
    <n v="4945"/>
    <n v="19"/>
    <n v="33"/>
    <n v="914.04"/>
  </r>
  <r>
    <s v="7cad574f"/>
    <x v="1414"/>
    <x v="1"/>
    <x v="0"/>
    <n v="1953.8"/>
    <n v="42"/>
    <n v="36"/>
    <n v="1061.5999999999999"/>
  </r>
  <r>
    <s v="dc28a99b"/>
    <x v="1415"/>
    <x v="3"/>
    <x v="3"/>
    <n v="1722.3"/>
    <n v="20"/>
    <n v="13"/>
    <n v="1753.85"/>
  </r>
  <r>
    <s v="ab9acd51"/>
    <x v="1416"/>
    <x v="0"/>
    <x v="3"/>
    <n v="720.1"/>
    <n v="6"/>
    <n v="24"/>
    <n v="202.07"/>
  </r>
  <r>
    <s v="3960241e"/>
    <x v="1417"/>
    <x v="2"/>
    <x v="3"/>
    <n v="3941.5"/>
    <n v="23"/>
    <n v="22"/>
    <n v="484.4"/>
  </r>
  <r>
    <s v="922816de"/>
    <x v="1418"/>
    <x v="2"/>
    <x v="3"/>
    <n v="4697.5"/>
    <n v="21"/>
    <n v="36"/>
    <n v="351.07"/>
  </r>
  <r>
    <s v="5d1a5581"/>
    <x v="1419"/>
    <x v="1"/>
    <x v="1"/>
    <n v="2496.4"/>
    <n v="33"/>
    <n v="7"/>
    <n v="1695.33"/>
  </r>
  <r>
    <s v="d7def491"/>
    <x v="1420"/>
    <x v="2"/>
    <x v="1"/>
    <n v="2106.8000000000002"/>
    <n v="34"/>
    <n v="38"/>
    <n v="484.06"/>
  </r>
  <r>
    <s v="f818d724"/>
    <x v="1421"/>
    <x v="2"/>
    <x v="3"/>
    <n v="793.2"/>
    <n v="7"/>
    <n v="13"/>
    <n v="1903.31"/>
  </r>
  <r>
    <s v="72e89814"/>
    <x v="1422"/>
    <x v="3"/>
    <x v="2"/>
    <n v="222.6"/>
    <n v="37"/>
    <n v="39"/>
    <n v="854.73"/>
  </r>
  <r>
    <s v="4a5667d7"/>
    <x v="1423"/>
    <x v="0"/>
    <x v="2"/>
    <n v="2530.1"/>
    <n v="48"/>
    <n v="20"/>
    <n v="1204.8399999999999"/>
  </r>
  <r>
    <s v="d4f49110"/>
    <x v="1424"/>
    <x v="1"/>
    <x v="2"/>
    <n v="2478.6"/>
    <n v="21"/>
    <n v="13"/>
    <n v="1176.05"/>
  </r>
  <r>
    <s v="35b8b2ac"/>
    <x v="1425"/>
    <x v="2"/>
    <x v="1"/>
    <n v="3332.1"/>
    <n v="22"/>
    <n v="21"/>
    <n v="1349.69"/>
  </r>
  <r>
    <s v="c96b5b84"/>
    <x v="1426"/>
    <x v="1"/>
    <x v="2"/>
    <n v="4259.6000000000004"/>
    <n v="39"/>
    <n v="31"/>
    <n v="718.37"/>
  </r>
  <r>
    <s v="0c96c070"/>
    <x v="1427"/>
    <x v="3"/>
    <x v="1"/>
    <n v="503.5"/>
    <n v="29"/>
    <n v="25"/>
    <n v="1524.35"/>
  </r>
  <r>
    <s v="f73cbdf7"/>
    <x v="1428"/>
    <x v="3"/>
    <x v="4"/>
    <n v="672.3"/>
    <n v="33"/>
    <n v="28"/>
    <n v="1560.25"/>
  </r>
  <r>
    <s v="caee57f6"/>
    <x v="1429"/>
    <x v="1"/>
    <x v="2"/>
    <n v="3225.8"/>
    <n v="42"/>
    <n v="36"/>
    <n v="565.72"/>
  </r>
  <r>
    <s v="b32ef16d"/>
    <x v="1430"/>
    <x v="1"/>
    <x v="0"/>
    <n v="1631.5"/>
    <n v="5"/>
    <n v="25"/>
    <n v="1766.5"/>
  </r>
  <r>
    <s v="4ce5ec92"/>
    <x v="1431"/>
    <x v="2"/>
    <x v="3"/>
    <n v="3682.9"/>
    <n v="23"/>
    <n v="19"/>
    <n v="35.49"/>
  </r>
  <r>
    <s v="74b3de66"/>
    <x v="1432"/>
    <x v="1"/>
    <x v="4"/>
    <n v="1533.7"/>
    <n v="26"/>
    <n v="47"/>
    <n v="358.22"/>
  </r>
  <r>
    <s v="f96eb1c9"/>
    <x v="1433"/>
    <x v="0"/>
    <x v="2"/>
    <n v="3932.3"/>
    <n v="47"/>
    <n v="26"/>
    <n v="1125.1300000000001"/>
  </r>
  <r>
    <s v="66b8cd67"/>
    <x v="1434"/>
    <x v="0"/>
    <x v="4"/>
    <n v="1658.3"/>
    <n v="32"/>
    <n v="27"/>
    <n v="1902.61"/>
  </r>
  <r>
    <s v="7a396b41"/>
    <x v="1435"/>
    <x v="3"/>
    <x v="4"/>
    <n v="4352.8999999999996"/>
    <n v="20"/>
    <n v="29"/>
    <n v="1264.1099999999999"/>
  </r>
  <r>
    <s v="3b70d253"/>
    <x v="1436"/>
    <x v="1"/>
    <x v="4"/>
    <n v="4455.5"/>
    <n v="47"/>
    <n v="22"/>
    <n v="128.4"/>
  </r>
  <r>
    <s v="98769f8d"/>
    <x v="1437"/>
    <x v="3"/>
    <x v="3"/>
    <n v="1344.3"/>
    <n v="20"/>
    <n v="20"/>
    <n v="891.28"/>
  </r>
  <r>
    <s v="3913b6f1"/>
    <x v="1438"/>
    <x v="2"/>
    <x v="3"/>
    <n v="2253.1"/>
    <n v="2"/>
    <n v="12"/>
    <n v="1752.24"/>
  </r>
  <r>
    <s v="2b40c9a8"/>
    <x v="1439"/>
    <x v="0"/>
    <x v="3"/>
    <n v="4500.8"/>
    <n v="48"/>
    <n v="38"/>
    <n v="1849.74"/>
  </r>
  <r>
    <s v="2371459b"/>
    <x v="1440"/>
    <x v="1"/>
    <x v="2"/>
    <n v="2856.7"/>
    <n v="23"/>
    <n v="29"/>
    <n v="1823.89"/>
  </r>
  <r>
    <s v="a004b4ed"/>
    <x v="1441"/>
    <x v="1"/>
    <x v="4"/>
    <n v="4830.8999999999996"/>
    <n v="42"/>
    <n v="22"/>
    <n v="298.87"/>
  </r>
  <r>
    <s v="d583b4db"/>
    <x v="1442"/>
    <x v="1"/>
    <x v="1"/>
    <n v="1157.7"/>
    <n v="2"/>
    <n v="42"/>
    <n v="1687.38"/>
  </r>
  <r>
    <s v="3b4e5227"/>
    <x v="1443"/>
    <x v="3"/>
    <x v="2"/>
    <n v="1588.6"/>
    <n v="23"/>
    <n v="50"/>
    <n v="1434.3"/>
  </r>
  <r>
    <s v="4cb6ca0c"/>
    <x v="1444"/>
    <x v="1"/>
    <x v="1"/>
    <n v="1933.1"/>
    <n v="45"/>
    <n v="23"/>
    <n v="1607.78"/>
  </r>
  <r>
    <s v="72698ff2"/>
    <x v="1445"/>
    <x v="3"/>
    <x v="3"/>
    <n v="2956"/>
    <n v="32"/>
    <n v="46"/>
    <n v="1636.85"/>
  </r>
  <r>
    <s v="9a95d2b3"/>
    <x v="1446"/>
    <x v="2"/>
    <x v="4"/>
    <n v="357.4"/>
    <n v="21"/>
    <n v="29"/>
    <n v="147.85"/>
  </r>
  <r>
    <s v="449ace81"/>
    <x v="1447"/>
    <x v="0"/>
    <x v="4"/>
    <n v="2848.9"/>
    <n v="21"/>
    <n v="5"/>
    <n v="1786.83"/>
  </r>
  <r>
    <s v="3fa7d6e0"/>
    <x v="1448"/>
    <x v="3"/>
    <x v="2"/>
    <n v="149.69999999999999"/>
    <n v="15"/>
    <n v="19"/>
    <n v="1413.08"/>
  </r>
  <r>
    <s v="707e6d83"/>
    <x v="1449"/>
    <x v="1"/>
    <x v="1"/>
    <n v="2677.1"/>
    <n v="1"/>
    <n v="26"/>
    <n v="1084.7"/>
  </r>
  <r>
    <s v="8b9b607c"/>
    <x v="1450"/>
    <x v="0"/>
    <x v="3"/>
    <n v="3908.4"/>
    <n v="49"/>
    <n v="0"/>
    <n v="1002.73"/>
  </r>
  <r>
    <s v="27c02183"/>
    <x v="1451"/>
    <x v="0"/>
    <x v="4"/>
    <n v="311.8"/>
    <n v="45"/>
    <n v="19"/>
    <n v="1755.81"/>
  </r>
  <r>
    <s v="2e77eb30"/>
    <x v="1452"/>
    <x v="2"/>
    <x v="4"/>
    <n v="2311.4"/>
    <n v="41"/>
    <n v="27"/>
    <n v="1462.44"/>
  </r>
  <r>
    <s v="b983b55f"/>
    <x v="1453"/>
    <x v="2"/>
    <x v="4"/>
    <n v="1987.9"/>
    <n v="49"/>
    <n v="20"/>
    <n v="487.58"/>
  </r>
  <r>
    <s v="70c4f6db"/>
    <x v="1454"/>
    <x v="2"/>
    <x v="0"/>
    <n v="2928"/>
    <n v="35"/>
    <n v="14"/>
    <n v="858.63"/>
  </r>
  <r>
    <s v="926a1f22"/>
    <x v="1455"/>
    <x v="3"/>
    <x v="2"/>
    <n v="804"/>
    <n v="2"/>
    <n v="20"/>
    <n v="607.92999999999995"/>
  </r>
  <r>
    <s v="c0d96c51"/>
    <x v="1456"/>
    <x v="2"/>
    <x v="2"/>
    <n v="4936.3"/>
    <n v="23"/>
    <n v="42"/>
    <n v="1092.3499999999999"/>
  </r>
  <r>
    <s v="7e343529"/>
    <x v="1457"/>
    <x v="0"/>
    <x v="3"/>
    <n v="4578.3999999999996"/>
    <n v="28"/>
    <n v="45"/>
    <n v="1644.55"/>
  </r>
  <r>
    <s v="c0e1103d"/>
    <x v="1458"/>
    <x v="0"/>
    <x v="2"/>
    <n v="4218.7"/>
    <n v="33"/>
    <n v="49"/>
    <n v="165.55"/>
  </r>
  <r>
    <s v="4f20fa1f"/>
    <x v="1459"/>
    <x v="3"/>
    <x v="4"/>
    <n v="1694.1"/>
    <n v="22"/>
    <n v="41"/>
    <n v="742.08"/>
  </r>
  <r>
    <s v="ae171d5f"/>
    <x v="1460"/>
    <x v="1"/>
    <x v="2"/>
    <n v="748.6"/>
    <n v="36"/>
    <n v="19"/>
    <n v="357.25"/>
  </r>
  <r>
    <s v="fa66b5bf"/>
    <x v="1461"/>
    <x v="3"/>
    <x v="3"/>
    <n v="1470.6"/>
    <n v="14"/>
    <n v="31"/>
    <n v="1509.74"/>
  </r>
  <r>
    <s v="208ba580"/>
    <x v="1462"/>
    <x v="1"/>
    <x v="0"/>
    <n v="4781.8999999999996"/>
    <n v="12"/>
    <n v="27"/>
    <n v="1434.66"/>
  </r>
  <r>
    <s v="ecee8edd"/>
    <x v="1463"/>
    <x v="2"/>
    <x v="3"/>
    <n v="1556.2"/>
    <n v="31"/>
    <n v="10"/>
    <n v="324.52"/>
  </r>
  <r>
    <s v="24e62e42"/>
    <x v="1464"/>
    <x v="0"/>
    <x v="4"/>
    <n v="4099.1000000000004"/>
    <n v="48"/>
    <n v="35"/>
    <n v="1513.6"/>
  </r>
  <r>
    <s v="86af9f0c"/>
    <x v="1465"/>
    <x v="0"/>
    <x v="4"/>
    <n v="328"/>
    <n v="3"/>
    <n v="16"/>
    <n v="1427.39"/>
  </r>
  <r>
    <s v="0474db52"/>
    <x v="1466"/>
    <x v="1"/>
    <x v="0"/>
    <n v="535"/>
    <n v="43"/>
    <n v="0"/>
    <n v="1369.45"/>
  </r>
  <r>
    <s v="bc74f920"/>
    <x v="1467"/>
    <x v="1"/>
    <x v="4"/>
    <n v="2170.5"/>
    <n v="1"/>
    <n v="3"/>
    <n v="1022.06"/>
  </r>
  <r>
    <s v="0f579874"/>
    <x v="1468"/>
    <x v="3"/>
    <x v="3"/>
    <n v="347"/>
    <n v="50"/>
    <n v="32"/>
    <n v="1682.89"/>
  </r>
  <r>
    <s v="d14ade4c"/>
    <x v="1469"/>
    <x v="0"/>
    <x v="4"/>
    <n v="4482.8999999999996"/>
    <n v="23"/>
    <n v="38"/>
    <n v="1450.92"/>
  </r>
  <r>
    <s v="d3ca65ed"/>
    <x v="1470"/>
    <x v="0"/>
    <x v="3"/>
    <n v="4067.9"/>
    <n v="12"/>
    <n v="14"/>
    <n v="788.17"/>
  </r>
  <r>
    <s v="67dd1572"/>
    <x v="1471"/>
    <x v="1"/>
    <x v="0"/>
    <n v="1513.3"/>
    <n v="49"/>
    <n v="23"/>
    <n v="1551.6"/>
  </r>
  <r>
    <s v="54d679c7"/>
    <x v="1472"/>
    <x v="3"/>
    <x v="2"/>
    <n v="3502.6"/>
    <n v="20"/>
    <n v="33"/>
    <n v="646.16"/>
  </r>
  <r>
    <s v="7e746edf"/>
    <x v="1473"/>
    <x v="3"/>
    <x v="0"/>
    <n v="2319.6"/>
    <n v="32"/>
    <n v="44"/>
    <n v="154.83000000000001"/>
  </r>
  <r>
    <s v="6d90e445"/>
    <x v="1474"/>
    <x v="2"/>
    <x v="4"/>
    <n v="432.1"/>
    <n v="27"/>
    <n v="25"/>
    <n v="1120.3"/>
  </r>
  <r>
    <s v="a4c80f97"/>
    <x v="1475"/>
    <x v="2"/>
    <x v="3"/>
    <n v="291.8"/>
    <n v="3"/>
    <n v="42"/>
    <n v="1346.07"/>
  </r>
  <r>
    <s v="ac22a898"/>
    <x v="1476"/>
    <x v="2"/>
    <x v="3"/>
    <n v="1204.3"/>
    <n v="9"/>
    <n v="9"/>
    <n v="1045.3"/>
  </r>
  <r>
    <s v="887f96e8"/>
    <x v="1477"/>
    <x v="0"/>
    <x v="1"/>
    <n v="2554.9"/>
    <n v="7"/>
    <n v="37"/>
    <n v="813.66"/>
  </r>
  <r>
    <s v="ab092f49"/>
    <x v="1478"/>
    <x v="1"/>
    <x v="4"/>
    <n v="3892.4"/>
    <n v="22"/>
    <n v="21"/>
    <n v="876.58"/>
  </r>
  <r>
    <s v="8f80a355"/>
    <x v="1479"/>
    <x v="0"/>
    <x v="1"/>
    <n v="4887"/>
    <n v="43"/>
    <n v="15"/>
    <n v="622.71"/>
  </r>
  <r>
    <s v="5c682986"/>
    <x v="1480"/>
    <x v="3"/>
    <x v="4"/>
    <n v="2668.4"/>
    <n v="27"/>
    <n v="17"/>
    <n v="1838.25"/>
  </r>
  <r>
    <s v="b77090de"/>
    <x v="1481"/>
    <x v="3"/>
    <x v="1"/>
    <n v="3079.8"/>
    <n v="28"/>
    <n v="45"/>
    <n v="152.55000000000001"/>
  </r>
  <r>
    <s v="96af5471"/>
    <x v="1482"/>
    <x v="0"/>
    <x v="4"/>
    <n v="4836.6000000000004"/>
    <n v="30"/>
    <n v="26"/>
    <n v="953.36"/>
  </r>
  <r>
    <s v="c1e8582e"/>
    <x v="1483"/>
    <x v="2"/>
    <x v="1"/>
    <n v="3523.4"/>
    <n v="50"/>
    <n v="43"/>
    <n v="1489.03"/>
  </r>
  <r>
    <s v="38a4093c"/>
    <x v="1484"/>
    <x v="2"/>
    <x v="1"/>
    <n v="1762.3"/>
    <n v="40"/>
    <n v="33"/>
    <n v="1481.68"/>
  </r>
  <r>
    <s v="4563bc5b"/>
    <x v="1485"/>
    <x v="0"/>
    <x v="0"/>
    <n v="454"/>
    <n v="46"/>
    <n v="28"/>
    <n v="735.87"/>
  </r>
  <r>
    <s v="d86aecb4"/>
    <x v="1486"/>
    <x v="2"/>
    <x v="2"/>
    <n v="1320.5"/>
    <n v="1"/>
    <n v="14"/>
    <n v="1165.23"/>
  </r>
  <r>
    <s v="a4ddab70"/>
    <x v="1487"/>
    <x v="3"/>
    <x v="0"/>
    <n v="3574.1"/>
    <n v="35"/>
    <n v="21"/>
    <n v="552.28"/>
  </r>
  <r>
    <s v="9f5bb4c9"/>
    <x v="1488"/>
    <x v="0"/>
    <x v="1"/>
    <n v="1897.6"/>
    <n v="48"/>
    <n v="18"/>
    <n v="210.36"/>
  </r>
  <r>
    <s v="2da77dff"/>
    <x v="1489"/>
    <x v="0"/>
    <x v="1"/>
    <n v="733.5"/>
    <n v="12"/>
    <n v="49"/>
    <n v="1481.25"/>
  </r>
  <r>
    <s v="7238298b"/>
    <x v="1490"/>
    <x v="2"/>
    <x v="3"/>
    <n v="3212"/>
    <n v="24"/>
    <n v="11"/>
    <n v="725.16"/>
  </r>
  <r>
    <s v="e242bb43"/>
    <x v="1491"/>
    <x v="0"/>
    <x v="2"/>
    <n v="488.5"/>
    <n v="43"/>
    <n v="10"/>
    <n v="790.51"/>
  </r>
  <r>
    <s v="b01c7295"/>
    <x v="1492"/>
    <x v="0"/>
    <x v="0"/>
    <n v="769.5"/>
    <n v="45"/>
    <n v="26"/>
    <n v="1947.22"/>
  </r>
  <r>
    <s v="1552438a"/>
    <x v="1493"/>
    <x v="3"/>
    <x v="2"/>
    <n v="1420.6"/>
    <n v="6"/>
    <n v="46"/>
    <n v="1740.49"/>
  </r>
  <r>
    <s v="d67c0c04"/>
    <x v="1494"/>
    <x v="3"/>
    <x v="3"/>
    <n v="3275.1"/>
    <n v="20"/>
    <n v="31"/>
    <n v="1415.22"/>
  </r>
  <r>
    <s v="f28a4424"/>
    <x v="1495"/>
    <x v="0"/>
    <x v="1"/>
    <n v="3789.6"/>
    <n v="14"/>
    <n v="40"/>
    <n v="365.04"/>
  </r>
  <r>
    <s v="f164923b"/>
    <x v="1496"/>
    <x v="0"/>
    <x v="4"/>
    <n v="4636.5"/>
    <n v="49"/>
    <n v="48"/>
    <n v="1497.29"/>
  </r>
  <r>
    <s v="136363da"/>
    <x v="1497"/>
    <x v="2"/>
    <x v="3"/>
    <n v="2040.4"/>
    <n v="18"/>
    <n v="5"/>
    <n v="359.33"/>
  </r>
  <r>
    <s v="3a577522"/>
    <x v="1498"/>
    <x v="2"/>
    <x v="2"/>
    <n v="2011.9"/>
    <n v="29"/>
    <n v="33"/>
    <n v="730.07"/>
  </r>
  <r>
    <s v="ace99a5a"/>
    <x v="1499"/>
    <x v="3"/>
    <x v="0"/>
    <n v="1614.5"/>
    <n v="35"/>
    <n v="41"/>
    <n v="1401.22"/>
  </r>
  <r>
    <s v="b7667452"/>
    <x v="1500"/>
    <x v="1"/>
    <x v="2"/>
    <n v="2226.1"/>
    <n v="30"/>
    <n v="2"/>
    <n v="1245.67"/>
  </r>
  <r>
    <s v="defd0ced"/>
    <x v="1501"/>
    <x v="1"/>
    <x v="4"/>
    <n v="51.7"/>
    <n v="29"/>
    <n v="48"/>
    <n v="1410.62"/>
  </r>
  <r>
    <s v="6aae3f0a"/>
    <x v="1502"/>
    <x v="0"/>
    <x v="1"/>
    <n v="640.70000000000005"/>
    <n v="25"/>
    <n v="5"/>
    <n v="816.53"/>
  </r>
  <r>
    <s v="3fb87d87"/>
    <x v="1503"/>
    <x v="3"/>
    <x v="4"/>
    <n v="3443.7"/>
    <n v="26"/>
    <n v="5"/>
    <n v="257.23"/>
  </r>
  <r>
    <s v="b344226a"/>
    <x v="1504"/>
    <x v="3"/>
    <x v="1"/>
    <n v="2018.7"/>
    <n v="9"/>
    <n v="47"/>
    <n v="293.99"/>
  </r>
  <r>
    <s v="38ab7119"/>
    <x v="1505"/>
    <x v="1"/>
    <x v="1"/>
    <n v="118.9"/>
    <n v="14"/>
    <n v="37"/>
    <n v="1587.17"/>
  </r>
  <r>
    <s v="b107a044"/>
    <x v="1506"/>
    <x v="0"/>
    <x v="1"/>
    <n v="3647.1"/>
    <n v="3"/>
    <n v="32"/>
    <n v="1391.41"/>
  </r>
  <r>
    <s v="b4f6f791"/>
    <x v="1507"/>
    <x v="0"/>
    <x v="1"/>
    <n v="3926.2"/>
    <n v="44"/>
    <n v="28"/>
    <n v="1411.26"/>
  </r>
  <r>
    <s v="c5b7cfb5"/>
    <x v="1508"/>
    <x v="0"/>
    <x v="4"/>
    <n v="3860.5"/>
    <n v="28"/>
    <n v="39"/>
    <n v="385.81"/>
  </r>
  <r>
    <s v="cfe43b24"/>
    <x v="1509"/>
    <x v="1"/>
    <x v="2"/>
    <n v="3309.8"/>
    <n v="14"/>
    <n v="15"/>
    <n v="693.38"/>
  </r>
  <r>
    <s v="a3c0271f"/>
    <x v="1510"/>
    <x v="2"/>
    <x v="0"/>
    <n v="3641.5"/>
    <n v="27"/>
    <n v="37"/>
    <n v="1981.07"/>
  </r>
  <r>
    <s v="c63757fb"/>
    <x v="1511"/>
    <x v="3"/>
    <x v="3"/>
    <n v="789.5"/>
    <n v="27"/>
    <n v="14"/>
    <n v="1993.27"/>
  </r>
  <r>
    <s v="60afdb85"/>
    <x v="1512"/>
    <x v="3"/>
    <x v="1"/>
    <n v="2833"/>
    <n v="50"/>
    <n v="27"/>
    <n v="765.08"/>
  </r>
  <r>
    <s v="4d59fd05"/>
    <x v="1513"/>
    <x v="2"/>
    <x v="0"/>
    <n v="3458.9"/>
    <n v="43"/>
    <n v="49"/>
    <n v="498.8"/>
  </r>
  <r>
    <s v="8d94f465"/>
    <x v="1514"/>
    <x v="0"/>
    <x v="0"/>
    <n v="3674.4"/>
    <n v="13"/>
    <n v="25"/>
    <n v="116.99"/>
  </r>
  <r>
    <s v="90fe3875"/>
    <x v="1515"/>
    <x v="0"/>
    <x v="4"/>
    <n v="4674.5"/>
    <n v="16"/>
    <n v="22"/>
    <n v="225.33"/>
  </r>
  <r>
    <s v="ad0725ca"/>
    <x v="1516"/>
    <x v="0"/>
    <x v="2"/>
    <n v="1753.6"/>
    <n v="16"/>
    <n v="34"/>
    <n v="1576.42"/>
  </r>
  <r>
    <s v="e1d5f0e3"/>
    <x v="1517"/>
    <x v="0"/>
    <x v="2"/>
    <n v="4371.5"/>
    <n v="8"/>
    <n v="8"/>
    <n v="714.47"/>
  </r>
  <r>
    <s v="0eb26b63"/>
    <x v="1518"/>
    <x v="3"/>
    <x v="4"/>
    <n v="425"/>
    <n v="29"/>
    <n v="33"/>
    <n v="1414.04"/>
  </r>
  <r>
    <s v="0a6dea76"/>
    <x v="1519"/>
    <x v="3"/>
    <x v="4"/>
    <n v="3384.7"/>
    <n v="22"/>
    <n v="4"/>
    <n v="1252.93"/>
  </r>
  <r>
    <s v="99c1722f"/>
    <x v="1520"/>
    <x v="0"/>
    <x v="0"/>
    <n v="2167.8000000000002"/>
    <n v="36"/>
    <n v="36"/>
    <n v="1021.22"/>
  </r>
  <r>
    <s v="a7d1faa1"/>
    <x v="1521"/>
    <x v="1"/>
    <x v="2"/>
    <n v="2853.8"/>
    <n v="19"/>
    <n v="22"/>
    <n v="1663.45"/>
  </r>
  <r>
    <s v="4ea4801f"/>
    <x v="1522"/>
    <x v="3"/>
    <x v="3"/>
    <n v="3584.5"/>
    <n v="40"/>
    <n v="35"/>
    <n v="973.65"/>
  </r>
  <r>
    <s v="b477ba78"/>
    <x v="1523"/>
    <x v="1"/>
    <x v="2"/>
    <n v="2607.4"/>
    <n v="50"/>
    <n v="31"/>
    <n v="968.72"/>
  </r>
  <r>
    <s v="7568526a"/>
    <x v="1524"/>
    <x v="1"/>
    <x v="0"/>
    <n v="2049.8000000000002"/>
    <n v="15"/>
    <n v="12"/>
    <n v="904.01"/>
  </r>
  <r>
    <s v="7ac54148"/>
    <x v="1525"/>
    <x v="3"/>
    <x v="0"/>
    <n v="794.2"/>
    <n v="5"/>
    <n v="35"/>
    <n v="181.61"/>
  </r>
  <r>
    <s v="0ffbac8b"/>
    <x v="1526"/>
    <x v="2"/>
    <x v="4"/>
    <n v="1415.7"/>
    <n v="41"/>
    <n v="11"/>
    <n v="1440.87"/>
  </r>
  <r>
    <s v="9f5371fb"/>
    <x v="1527"/>
    <x v="3"/>
    <x v="3"/>
    <n v="1995.2"/>
    <n v="18"/>
    <n v="8"/>
    <n v="168.4"/>
  </r>
  <r>
    <s v="09cd0051"/>
    <x v="1528"/>
    <x v="3"/>
    <x v="3"/>
    <n v="1111.0999999999999"/>
    <n v="34"/>
    <n v="19"/>
    <n v="1854.41"/>
  </r>
  <r>
    <s v="0c924006"/>
    <x v="1529"/>
    <x v="1"/>
    <x v="2"/>
    <n v="2934.9"/>
    <n v="44"/>
    <n v="4"/>
    <n v="1983.5"/>
  </r>
  <r>
    <s v="c1d5319e"/>
    <x v="1530"/>
    <x v="3"/>
    <x v="2"/>
    <n v="4839.6000000000004"/>
    <n v="23"/>
    <n v="49"/>
    <n v="1606.02"/>
  </r>
  <r>
    <s v="57d930a4"/>
    <x v="1531"/>
    <x v="2"/>
    <x v="3"/>
    <n v="2843.4"/>
    <n v="16"/>
    <n v="28"/>
    <n v="1028.01"/>
  </r>
  <r>
    <s v="0df27d54"/>
    <x v="1532"/>
    <x v="1"/>
    <x v="2"/>
    <n v="1797.1"/>
    <n v="33"/>
    <n v="50"/>
    <n v="79.45"/>
  </r>
  <r>
    <s v="11979d06"/>
    <x v="1533"/>
    <x v="2"/>
    <x v="3"/>
    <n v="2815"/>
    <n v="18"/>
    <n v="45"/>
    <n v="691.46"/>
  </r>
  <r>
    <s v="fe69c5ce"/>
    <x v="1534"/>
    <x v="0"/>
    <x v="2"/>
    <n v="366.8"/>
    <n v="31"/>
    <n v="46"/>
    <n v="544.41999999999996"/>
  </r>
  <r>
    <s v="b9dc1d49"/>
    <x v="1535"/>
    <x v="0"/>
    <x v="3"/>
    <n v="4234.8999999999996"/>
    <n v="43"/>
    <n v="7"/>
    <n v="1979.19"/>
  </r>
  <r>
    <s v="98f35ce9"/>
    <x v="1536"/>
    <x v="3"/>
    <x v="2"/>
    <n v="1570.4"/>
    <n v="50"/>
    <n v="26"/>
    <n v="1003.46"/>
  </r>
  <r>
    <s v="a051bc53"/>
    <x v="1537"/>
    <x v="3"/>
    <x v="4"/>
    <n v="985.1"/>
    <n v="49"/>
    <n v="23"/>
    <n v="1562.08"/>
  </r>
  <r>
    <s v="ae7aca38"/>
    <x v="1538"/>
    <x v="0"/>
    <x v="2"/>
    <n v="2020.2"/>
    <n v="23"/>
    <n v="9"/>
    <n v="128.91"/>
  </r>
  <r>
    <s v="612ffe2b"/>
    <x v="1539"/>
    <x v="1"/>
    <x v="0"/>
    <n v="1432"/>
    <n v="46"/>
    <n v="47"/>
    <n v="1886.95"/>
  </r>
  <r>
    <s v="0fc8a943"/>
    <x v="1540"/>
    <x v="2"/>
    <x v="4"/>
    <n v="1992"/>
    <n v="39"/>
    <n v="45"/>
    <n v="711.25"/>
  </r>
  <r>
    <s v="241a3ba9"/>
    <x v="1541"/>
    <x v="2"/>
    <x v="3"/>
    <n v="421.3"/>
    <n v="32"/>
    <n v="23"/>
    <n v="1013.94"/>
  </r>
  <r>
    <s v="b1207ecb"/>
    <x v="1542"/>
    <x v="2"/>
    <x v="2"/>
    <n v="4414.3999999999996"/>
    <n v="27"/>
    <n v="36"/>
    <n v="612.23"/>
  </r>
  <r>
    <s v="b0e32660"/>
    <x v="1543"/>
    <x v="0"/>
    <x v="1"/>
    <n v="1920.8"/>
    <n v="25"/>
    <n v="15"/>
    <n v="900.95"/>
  </r>
  <r>
    <s v="6600aa46"/>
    <x v="1544"/>
    <x v="2"/>
    <x v="2"/>
    <n v="4731.8"/>
    <n v="21"/>
    <n v="39"/>
    <n v="861.11"/>
  </r>
  <r>
    <s v="e8657514"/>
    <x v="1545"/>
    <x v="2"/>
    <x v="3"/>
    <n v="422.7"/>
    <n v="42"/>
    <n v="48"/>
    <n v="699.49"/>
  </r>
  <r>
    <s v="83ba0d4e"/>
    <x v="1546"/>
    <x v="2"/>
    <x v="4"/>
    <n v="1156.3"/>
    <n v="26"/>
    <n v="0"/>
    <n v="196.86"/>
  </r>
  <r>
    <s v="9cf2890f"/>
    <x v="1547"/>
    <x v="3"/>
    <x v="3"/>
    <n v="4438"/>
    <n v="19"/>
    <n v="26"/>
    <n v="348.13"/>
  </r>
  <r>
    <s v="5c7acf75"/>
    <x v="1548"/>
    <x v="1"/>
    <x v="1"/>
    <n v="3233.2"/>
    <n v="14"/>
    <n v="50"/>
    <n v="1247.03"/>
  </r>
  <r>
    <s v="61adb093"/>
    <x v="1549"/>
    <x v="1"/>
    <x v="4"/>
    <n v="3946.5"/>
    <n v="44"/>
    <n v="22"/>
    <n v="1167.01"/>
  </r>
  <r>
    <s v="d627fdb8"/>
    <x v="1550"/>
    <x v="1"/>
    <x v="3"/>
    <n v="104"/>
    <n v="5"/>
    <n v="27"/>
    <n v="1547.59"/>
  </r>
  <r>
    <s v="af521f83"/>
    <x v="1551"/>
    <x v="3"/>
    <x v="2"/>
    <n v="3198.6"/>
    <n v="21"/>
    <n v="37"/>
    <n v="1948.6"/>
  </r>
  <r>
    <s v="be1d717c"/>
    <x v="1552"/>
    <x v="2"/>
    <x v="2"/>
    <n v="1784.2"/>
    <n v="17"/>
    <n v="26"/>
    <n v="1447.69"/>
  </r>
  <r>
    <s v="216a12fb"/>
    <x v="1553"/>
    <x v="3"/>
    <x v="4"/>
    <n v="2939.4"/>
    <n v="27"/>
    <n v="29"/>
    <n v="167.82"/>
  </r>
  <r>
    <n v="22840559"/>
    <x v="1554"/>
    <x v="1"/>
    <x v="4"/>
    <n v="3765.5"/>
    <n v="28"/>
    <n v="50"/>
    <n v="1259.94"/>
  </r>
  <r>
    <s v="f691e4aa"/>
    <x v="1555"/>
    <x v="2"/>
    <x v="2"/>
    <n v="3603"/>
    <n v="3"/>
    <n v="0"/>
    <n v="1108.81"/>
  </r>
  <r>
    <s v="f86ccdf9"/>
    <x v="1556"/>
    <x v="2"/>
    <x v="0"/>
    <n v="1665.4"/>
    <n v="38"/>
    <n v="11"/>
    <n v="577.57000000000005"/>
  </r>
  <r>
    <s v="1512a915"/>
    <x v="1557"/>
    <x v="2"/>
    <x v="1"/>
    <n v="1640.4"/>
    <n v="21"/>
    <n v="8"/>
    <n v="1780.15"/>
  </r>
  <r>
    <s v="c58bfb30"/>
    <x v="1558"/>
    <x v="0"/>
    <x v="2"/>
    <n v="1799.6"/>
    <n v="17"/>
    <n v="7"/>
    <n v="194.08"/>
  </r>
  <r>
    <s v="db3beef4"/>
    <x v="1559"/>
    <x v="1"/>
    <x v="2"/>
    <n v="2213.1999999999998"/>
    <n v="33"/>
    <n v="7"/>
    <n v="823.69"/>
  </r>
  <r>
    <s v="aad2ce49"/>
    <x v="1560"/>
    <x v="1"/>
    <x v="1"/>
    <n v="1197.5"/>
    <n v="28"/>
    <n v="1"/>
    <n v="274.83999999999997"/>
  </r>
  <r>
    <s v="79bc06b3"/>
    <x v="1561"/>
    <x v="1"/>
    <x v="4"/>
    <n v="3139.1"/>
    <n v="48"/>
    <n v="31"/>
    <n v="715.2"/>
  </r>
  <r>
    <s v="090dbedc"/>
    <x v="1562"/>
    <x v="3"/>
    <x v="4"/>
    <n v="438.3"/>
    <n v="29"/>
    <n v="1"/>
    <n v="444.16"/>
  </r>
  <r>
    <n v="96027120"/>
    <x v="1563"/>
    <x v="2"/>
    <x v="1"/>
    <n v="2361.3000000000002"/>
    <n v="18"/>
    <n v="48"/>
    <n v="517.23"/>
  </r>
  <r>
    <s v="e7ea8047"/>
    <x v="1564"/>
    <x v="3"/>
    <x v="3"/>
    <n v="1084.8"/>
    <n v="10"/>
    <n v="35"/>
    <n v="1177.96"/>
  </r>
  <r>
    <s v="5a9e111b"/>
    <x v="1565"/>
    <x v="2"/>
    <x v="3"/>
    <n v="955.3"/>
    <n v="36"/>
    <n v="9"/>
    <n v="926.45"/>
  </r>
  <r>
    <s v="3b50b5ec"/>
    <x v="1566"/>
    <x v="0"/>
    <x v="1"/>
    <n v="3871.3"/>
    <n v="41"/>
    <n v="20"/>
    <n v="1622.21"/>
  </r>
  <r>
    <s v="6007fa14"/>
    <x v="1567"/>
    <x v="0"/>
    <x v="0"/>
    <n v="3546.3"/>
    <n v="15"/>
    <n v="35"/>
    <n v="458.64"/>
  </r>
  <r>
    <n v="96425131"/>
    <x v="1568"/>
    <x v="2"/>
    <x v="3"/>
    <n v="1551.6"/>
    <n v="13"/>
    <n v="20"/>
    <n v="1260.1500000000001"/>
  </r>
  <r>
    <s v="5f30028b"/>
    <x v="1569"/>
    <x v="2"/>
    <x v="3"/>
    <n v="3248.4"/>
    <n v="7"/>
    <n v="7"/>
    <n v="1285.1400000000001"/>
  </r>
  <r>
    <s v="ff8ef65f"/>
    <x v="1570"/>
    <x v="2"/>
    <x v="3"/>
    <n v="2938.9"/>
    <n v="3"/>
    <n v="33"/>
    <n v="1159.26"/>
  </r>
  <r>
    <s v="1dbf7583"/>
    <x v="1571"/>
    <x v="1"/>
    <x v="1"/>
    <n v="344.9"/>
    <n v="29"/>
    <n v="19"/>
    <n v="1565.39"/>
  </r>
  <r>
    <s v="4d1c7774"/>
    <x v="1572"/>
    <x v="2"/>
    <x v="2"/>
    <n v="4225.1000000000004"/>
    <n v="2"/>
    <n v="26"/>
    <n v="1816.08"/>
  </r>
  <r>
    <s v="d1f069ca"/>
    <x v="1573"/>
    <x v="0"/>
    <x v="3"/>
    <n v="4831.8"/>
    <n v="39"/>
    <n v="19"/>
    <n v="208.92"/>
  </r>
  <r>
    <s v="3c1074d8"/>
    <x v="1574"/>
    <x v="3"/>
    <x v="2"/>
    <n v="2346.8000000000002"/>
    <n v="22"/>
    <n v="45"/>
    <n v="87.81"/>
  </r>
  <r>
    <s v="c27aac95"/>
    <x v="1575"/>
    <x v="0"/>
    <x v="3"/>
    <n v="3429.7"/>
    <n v="40"/>
    <n v="10"/>
    <n v="1847.64"/>
  </r>
  <r>
    <s v="1af1cf62"/>
    <x v="1576"/>
    <x v="1"/>
    <x v="3"/>
    <n v="2754.2"/>
    <n v="17"/>
    <n v="33"/>
    <n v="1460.22"/>
  </r>
  <r>
    <s v="7e418b6d"/>
    <x v="1577"/>
    <x v="3"/>
    <x v="0"/>
    <n v="4698.7"/>
    <n v="39"/>
    <n v="40"/>
    <n v="632.41"/>
  </r>
  <r>
    <s v="db90b7a1"/>
    <x v="1578"/>
    <x v="1"/>
    <x v="0"/>
    <n v="2785.2"/>
    <n v="24"/>
    <n v="33"/>
    <n v="1768.88"/>
  </r>
  <r>
    <s v="e0d4ea42"/>
    <x v="1579"/>
    <x v="0"/>
    <x v="1"/>
    <n v="732.4"/>
    <n v="42"/>
    <n v="35"/>
    <n v="683.56"/>
  </r>
  <r>
    <s v="e4aaa59b"/>
    <x v="1580"/>
    <x v="3"/>
    <x v="2"/>
    <n v="3911.8"/>
    <n v="47"/>
    <n v="8"/>
    <n v="603.30999999999995"/>
  </r>
  <r>
    <s v="0d9684e9"/>
    <x v="1581"/>
    <x v="2"/>
    <x v="0"/>
    <n v="4179.7"/>
    <n v="32"/>
    <n v="45"/>
    <n v="1809.82"/>
  </r>
  <r>
    <s v="7a412aee"/>
    <x v="1582"/>
    <x v="1"/>
    <x v="2"/>
    <n v="3457.9"/>
    <n v="30"/>
    <n v="2"/>
    <n v="1101.01"/>
  </r>
  <r>
    <s v="08234cb7"/>
    <x v="1583"/>
    <x v="3"/>
    <x v="4"/>
    <n v="4425.3999999999996"/>
    <n v="39"/>
    <n v="9"/>
    <n v="1751.32"/>
  </r>
  <r>
    <s v="f568188b"/>
    <x v="1584"/>
    <x v="2"/>
    <x v="4"/>
    <n v="3011.2"/>
    <n v="13"/>
    <n v="47"/>
    <n v="796.12"/>
  </r>
  <r>
    <s v="4caff0a7"/>
    <x v="1585"/>
    <x v="2"/>
    <x v="3"/>
    <n v="1857.9"/>
    <n v="8"/>
    <n v="15"/>
    <n v="471.67"/>
  </r>
  <r>
    <s v="b9da6097"/>
    <x v="1586"/>
    <x v="1"/>
    <x v="4"/>
    <n v="4973.2"/>
    <n v="16"/>
    <n v="1"/>
    <n v="1928.3"/>
  </r>
  <r>
    <s v="e770f0d1"/>
    <x v="1587"/>
    <x v="3"/>
    <x v="0"/>
    <n v="913.1"/>
    <n v="39"/>
    <n v="2"/>
    <n v="1279.3699999999999"/>
  </r>
  <r>
    <s v="6ef892fb"/>
    <x v="1588"/>
    <x v="2"/>
    <x v="3"/>
    <n v="1574.6"/>
    <n v="38"/>
    <n v="0"/>
    <n v="1855.81"/>
  </r>
  <r>
    <s v="007d7685"/>
    <x v="1589"/>
    <x v="1"/>
    <x v="0"/>
    <n v="1182.0999999999999"/>
    <n v="21"/>
    <n v="43"/>
    <n v="91.07"/>
  </r>
  <r>
    <s v="ccfc23b6"/>
    <x v="1590"/>
    <x v="1"/>
    <x v="4"/>
    <n v="1773.8"/>
    <n v="15"/>
    <n v="27"/>
    <n v="1045.1300000000001"/>
  </r>
  <r>
    <s v="acd0fb97"/>
    <x v="1591"/>
    <x v="3"/>
    <x v="4"/>
    <n v="1940.9"/>
    <n v="35"/>
    <n v="12"/>
    <n v="243.14"/>
  </r>
  <r>
    <s v="8ae382bf"/>
    <x v="1592"/>
    <x v="0"/>
    <x v="3"/>
    <n v="2652"/>
    <n v="7"/>
    <n v="32"/>
    <n v="579.33000000000004"/>
  </r>
  <r>
    <s v="0476a087"/>
    <x v="1593"/>
    <x v="3"/>
    <x v="0"/>
    <n v="114.5"/>
    <n v="10"/>
    <n v="20"/>
    <n v="1744.22"/>
  </r>
  <r>
    <s v="ed445667"/>
    <x v="1594"/>
    <x v="1"/>
    <x v="3"/>
    <n v="1941.2"/>
    <n v="8"/>
    <n v="1"/>
    <n v="1591.36"/>
  </r>
  <r>
    <s v="b31320ed"/>
    <x v="1595"/>
    <x v="0"/>
    <x v="1"/>
    <n v="1767.3"/>
    <n v="22"/>
    <n v="45"/>
    <n v="769.07"/>
  </r>
  <r>
    <s v="12b3be94"/>
    <x v="1596"/>
    <x v="3"/>
    <x v="4"/>
    <n v="4699"/>
    <n v="19"/>
    <n v="48"/>
    <n v="404.7"/>
  </r>
  <r>
    <s v="afcedc06"/>
    <x v="1597"/>
    <x v="0"/>
    <x v="1"/>
    <n v="3476.3"/>
    <n v="18"/>
    <n v="4"/>
    <n v="856.47"/>
  </r>
  <r>
    <s v="98ea583d"/>
    <x v="1598"/>
    <x v="3"/>
    <x v="4"/>
    <n v="3542.3"/>
    <n v="22"/>
    <n v="10"/>
    <n v="132.93"/>
  </r>
  <r>
    <s v="0636613f"/>
    <x v="1599"/>
    <x v="2"/>
    <x v="2"/>
    <n v="778.7"/>
    <n v="5"/>
    <n v="22"/>
    <n v="55.95"/>
  </r>
  <r>
    <s v="481a62e8"/>
    <x v="1600"/>
    <x v="3"/>
    <x v="3"/>
    <n v="4708.8999999999996"/>
    <n v="45"/>
    <n v="45"/>
    <n v="1588.98"/>
  </r>
  <r>
    <s v="8cbaaf6b"/>
    <x v="1601"/>
    <x v="0"/>
    <x v="4"/>
    <n v="2110.6999999999998"/>
    <n v="2"/>
    <n v="21"/>
    <n v="457.35"/>
  </r>
  <r>
    <s v="3d0a01ee"/>
    <x v="1602"/>
    <x v="3"/>
    <x v="3"/>
    <n v="1229.0999999999999"/>
    <n v="38"/>
    <n v="18"/>
    <n v="934.65"/>
  </r>
  <r>
    <s v="c37a71ae"/>
    <x v="1603"/>
    <x v="2"/>
    <x v="1"/>
    <n v="2238.1999999999998"/>
    <n v="31"/>
    <n v="31"/>
    <n v="1268.19"/>
  </r>
  <r>
    <s v="6ec33ef0"/>
    <x v="1604"/>
    <x v="1"/>
    <x v="0"/>
    <n v="4538.6000000000004"/>
    <n v="37"/>
    <n v="14"/>
    <n v="1786.86"/>
  </r>
  <r>
    <s v="f0dadca2"/>
    <x v="1605"/>
    <x v="0"/>
    <x v="0"/>
    <n v="1234"/>
    <n v="29"/>
    <n v="12"/>
    <n v="1363.83"/>
  </r>
  <r>
    <s v="928b52ee"/>
    <x v="1606"/>
    <x v="2"/>
    <x v="3"/>
    <n v="2901.4"/>
    <n v="6"/>
    <n v="17"/>
    <n v="77.67"/>
  </r>
  <r>
    <s v="de7aaa73"/>
    <x v="1607"/>
    <x v="0"/>
    <x v="2"/>
    <n v="4191.3"/>
    <n v="17"/>
    <n v="29"/>
    <n v="31.5"/>
  </r>
  <r>
    <n v="4.2900000000000004E+202"/>
    <x v="1608"/>
    <x v="0"/>
    <x v="0"/>
    <n v="4178.5"/>
    <n v="31"/>
    <n v="5"/>
    <n v="1723.96"/>
  </r>
  <r>
    <s v="a8084c7e"/>
    <x v="1609"/>
    <x v="1"/>
    <x v="3"/>
    <n v="4587.8999999999996"/>
    <n v="11"/>
    <n v="16"/>
    <n v="1695.12"/>
  </r>
  <r>
    <s v="39cfd9e6"/>
    <x v="1610"/>
    <x v="2"/>
    <x v="1"/>
    <n v="3099.9"/>
    <n v="2"/>
    <n v="41"/>
    <n v="1793.85"/>
  </r>
  <r>
    <s v="009769d3"/>
    <x v="1611"/>
    <x v="0"/>
    <x v="0"/>
    <n v="3848.2"/>
    <n v="30"/>
    <n v="32"/>
    <n v="1628.15"/>
  </r>
  <r>
    <s v="04383b35"/>
    <x v="1612"/>
    <x v="3"/>
    <x v="4"/>
    <n v="319.7"/>
    <n v="49"/>
    <n v="13"/>
    <n v="678.71"/>
  </r>
  <r>
    <s v="c153c522"/>
    <x v="1613"/>
    <x v="0"/>
    <x v="4"/>
    <n v="989.3"/>
    <n v="41"/>
    <n v="12"/>
    <n v="963.88"/>
  </r>
  <r>
    <s v="e8ec39a2"/>
    <x v="1614"/>
    <x v="3"/>
    <x v="2"/>
    <n v="597.79999999999995"/>
    <n v="8"/>
    <n v="3"/>
    <n v="430.32"/>
  </r>
  <r>
    <s v="7b504d7f"/>
    <x v="1615"/>
    <x v="3"/>
    <x v="4"/>
    <n v="1759.6"/>
    <n v="20"/>
    <n v="0"/>
    <n v="398.37"/>
  </r>
  <r>
    <s v="3c634424"/>
    <x v="1616"/>
    <x v="1"/>
    <x v="3"/>
    <n v="3310.7"/>
    <n v="31"/>
    <n v="45"/>
    <n v="770.72"/>
  </r>
  <r>
    <s v="d6988a32"/>
    <x v="1617"/>
    <x v="3"/>
    <x v="0"/>
    <n v="3313"/>
    <n v="21"/>
    <n v="35"/>
    <n v="1445.44"/>
  </r>
  <r>
    <s v="6be379c4"/>
    <x v="1618"/>
    <x v="3"/>
    <x v="3"/>
    <n v="2855.8"/>
    <n v="12"/>
    <n v="7"/>
    <n v="16.55"/>
  </r>
  <r>
    <s v="b72560ef"/>
    <x v="1619"/>
    <x v="3"/>
    <x v="1"/>
    <n v="71"/>
    <n v="24"/>
    <n v="33"/>
    <n v="1207.25"/>
  </r>
  <r>
    <s v="d072f3fe"/>
    <x v="1620"/>
    <x v="0"/>
    <x v="1"/>
    <n v="1042"/>
    <n v="15"/>
    <n v="21"/>
    <n v="1449.52"/>
  </r>
  <r>
    <s v="900f63d9"/>
    <x v="1621"/>
    <x v="3"/>
    <x v="4"/>
    <n v="3569"/>
    <n v="35"/>
    <n v="13"/>
    <n v="306.83"/>
  </r>
  <r>
    <n v="35360400000000"/>
    <x v="1622"/>
    <x v="2"/>
    <x v="3"/>
    <n v="4274.3"/>
    <n v="12"/>
    <n v="16"/>
    <n v="666.14"/>
  </r>
  <r>
    <n v="94079253"/>
    <x v="1623"/>
    <x v="1"/>
    <x v="1"/>
    <n v="2616.1"/>
    <n v="34"/>
    <n v="50"/>
    <n v="1718.67"/>
  </r>
  <r>
    <s v="5d9197b4"/>
    <x v="1624"/>
    <x v="0"/>
    <x v="0"/>
    <n v="3691.8"/>
    <n v="37"/>
    <n v="23"/>
    <n v="253.84"/>
  </r>
  <r>
    <s v="9bdaa7ab"/>
    <x v="1625"/>
    <x v="1"/>
    <x v="0"/>
    <n v="3283.2"/>
    <n v="8"/>
    <n v="29"/>
    <n v="659.22"/>
  </r>
  <r>
    <s v="e4981e04"/>
    <x v="1626"/>
    <x v="1"/>
    <x v="2"/>
    <n v="562.29999999999995"/>
    <n v="21"/>
    <n v="33"/>
    <n v="1334.25"/>
  </r>
  <r>
    <s v="d2e72872"/>
    <x v="1627"/>
    <x v="1"/>
    <x v="2"/>
    <n v="4802.3"/>
    <n v="34"/>
    <n v="26"/>
    <n v="1776.04"/>
  </r>
  <r>
    <s v="24c5dcf7"/>
    <x v="1628"/>
    <x v="2"/>
    <x v="2"/>
    <n v="2814.3"/>
    <n v="17"/>
    <n v="7"/>
    <n v="1750.9"/>
  </r>
  <r>
    <s v="f84867a4"/>
    <x v="1629"/>
    <x v="1"/>
    <x v="2"/>
    <n v="3735.4"/>
    <n v="46"/>
    <n v="50"/>
    <n v="765.58"/>
  </r>
  <r>
    <s v="d20acfac"/>
    <x v="1630"/>
    <x v="1"/>
    <x v="1"/>
    <n v="3580.5"/>
    <n v="4"/>
    <n v="19"/>
    <n v="1315.15"/>
  </r>
  <r>
    <s v="63a8988c"/>
    <x v="1631"/>
    <x v="1"/>
    <x v="1"/>
    <n v="1553.8"/>
    <n v="41"/>
    <n v="24"/>
    <n v="1770.43"/>
  </r>
  <r>
    <s v="0647b4b2"/>
    <x v="1632"/>
    <x v="1"/>
    <x v="2"/>
    <n v="1184"/>
    <n v="25"/>
    <n v="44"/>
    <n v="608.02"/>
  </r>
  <r>
    <s v="635e232c"/>
    <x v="1633"/>
    <x v="1"/>
    <x v="1"/>
    <n v="621.20000000000005"/>
    <n v="48"/>
    <n v="48"/>
    <n v="1877.26"/>
  </r>
  <r>
    <s v="f19e932d"/>
    <x v="1634"/>
    <x v="3"/>
    <x v="3"/>
    <n v="2755.9"/>
    <n v="5"/>
    <n v="35"/>
    <n v="1671.68"/>
  </r>
  <r>
    <s v="bebdbda4"/>
    <x v="1635"/>
    <x v="3"/>
    <x v="4"/>
    <n v="1488.1"/>
    <n v="37"/>
    <n v="1"/>
    <n v="1425.57"/>
  </r>
  <r>
    <s v="a7c051d2"/>
    <x v="1636"/>
    <x v="3"/>
    <x v="4"/>
    <n v="981"/>
    <n v="44"/>
    <n v="47"/>
    <n v="232.96"/>
  </r>
  <r>
    <s v="7cc4ce9b"/>
    <x v="1637"/>
    <x v="1"/>
    <x v="0"/>
    <n v="3025.4"/>
    <n v="8"/>
    <n v="4"/>
    <n v="38.18"/>
  </r>
  <r>
    <s v="3573873d"/>
    <x v="1638"/>
    <x v="1"/>
    <x v="4"/>
    <n v="1845.6"/>
    <n v="24"/>
    <n v="29"/>
    <n v="594.44000000000005"/>
  </r>
  <r>
    <s v="149a4440"/>
    <x v="1639"/>
    <x v="2"/>
    <x v="1"/>
    <n v="865.9"/>
    <n v="39"/>
    <n v="50"/>
    <n v="1012.72"/>
  </r>
  <r>
    <n v="3322932"/>
    <x v="1640"/>
    <x v="0"/>
    <x v="2"/>
    <n v="2018.3"/>
    <n v="13"/>
    <n v="30"/>
    <n v="1100.6099999999999"/>
  </r>
  <r>
    <s v="af15934c"/>
    <x v="1641"/>
    <x v="2"/>
    <x v="0"/>
    <n v="3179"/>
    <n v="36"/>
    <n v="50"/>
    <n v="441.67"/>
  </r>
  <r>
    <s v="89a1fee1"/>
    <x v="1642"/>
    <x v="0"/>
    <x v="0"/>
    <n v="3495.7"/>
    <n v="10"/>
    <n v="14"/>
    <n v="332.87"/>
  </r>
  <r>
    <s v="e273ac60"/>
    <x v="1643"/>
    <x v="0"/>
    <x v="2"/>
    <n v="4607.8"/>
    <n v="28"/>
    <n v="33"/>
    <n v="1033.44"/>
  </r>
  <r>
    <s v="42a6e115"/>
    <x v="1644"/>
    <x v="3"/>
    <x v="4"/>
    <n v="4094.9"/>
    <n v="17"/>
    <n v="32"/>
    <n v="540.11"/>
  </r>
  <r>
    <s v="b10d4e4e"/>
    <x v="1645"/>
    <x v="1"/>
    <x v="0"/>
    <n v="1406.2"/>
    <n v="30"/>
    <n v="17"/>
    <n v="888.43"/>
  </r>
  <r>
    <s v="b49b0ba3"/>
    <x v="1646"/>
    <x v="3"/>
    <x v="0"/>
    <n v="1131.8"/>
    <n v="24"/>
    <n v="9"/>
    <n v="1662.66"/>
  </r>
  <r>
    <s v="d48c7114"/>
    <x v="1647"/>
    <x v="0"/>
    <x v="0"/>
    <n v="848"/>
    <n v="49"/>
    <n v="40"/>
    <n v="1155.5899999999999"/>
  </r>
  <r>
    <s v="8db15ae2"/>
    <x v="1648"/>
    <x v="0"/>
    <x v="4"/>
    <n v="111.4"/>
    <n v="18"/>
    <n v="2"/>
    <n v="274.87"/>
  </r>
  <r>
    <s v="6c49b1bf"/>
    <x v="1649"/>
    <x v="3"/>
    <x v="0"/>
    <n v="3286.8"/>
    <n v="2"/>
    <n v="16"/>
    <n v="829.98"/>
  </r>
  <r>
    <s v="5ef48e22"/>
    <x v="1650"/>
    <x v="1"/>
    <x v="3"/>
    <n v="1495.8"/>
    <n v="38"/>
    <n v="2"/>
    <n v="1541.97"/>
  </r>
  <r>
    <s v="a490371c"/>
    <x v="1651"/>
    <x v="1"/>
    <x v="1"/>
    <n v="2648.6"/>
    <n v="47"/>
    <n v="9"/>
    <n v="1999.91"/>
  </r>
  <r>
    <s v="29baa839"/>
    <x v="1652"/>
    <x v="0"/>
    <x v="4"/>
    <n v="3012.9"/>
    <n v="27"/>
    <n v="48"/>
    <n v="1242.71"/>
  </r>
  <r>
    <s v="db64b5ed"/>
    <x v="1653"/>
    <x v="0"/>
    <x v="1"/>
    <n v="1225.7"/>
    <n v="45"/>
    <n v="36"/>
    <n v="1716.71"/>
  </r>
  <r>
    <s v="28cf9e1e"/>
    <x v="1654"/>
    <x v="1"/>
    <x v="3"/>
    <n v="4719.2"/>
    <n v="17"/>
    <n v="11"/>
    <n v="1273.51"/>
  </r>
  <r>
    <s v="d8f547f8"/>
    <x v="1655"/>
    <x v="1"/>
    <x v="2"/>
    <n v="1067.5"/>
    <n v="42"/>
    <n v="20"/>
    <n v="1903.98"/>
  </r>
  <r>
    <s v="aba279d0"/>
    <x v="1656"/>
    <x v="3"/>
    <x v="0"/>
    <n v="4268.8999999999996"/>
    <n v="40"/>
    <n v="29"/>
    <n v="284.06"/>
  </r>
  <r>
    <s v="78e16c6f"/>
    <x v="1657"/>
    <x v="3"/>
    <x v="3"/>
    <n v="2588.6"/>
    <n v="14"/>
    <n v="28"/>
    <n v="50.86"/>
  </r>
  <r>
    <s v="e2af7a85"/>
    <x v="1658"/>
    <x v="2"/>
    <x v="1"/>
    <n v="3599.8"/>
    <n v="46"/>
    <n v="20"/>
    <n v="971.69"/>
  </r>
  <r>
    <s v="c1077351"/>
    <x v="1659"/>
    <x v="2"/>
    <x v="2"/>
    <n v="3903.2"/>
    <n v="1"/>
    <n v="48"/>
    <n v="246.66"/>
  </r>
  <r>
    <s v="8f4212c6"/>
    <x v="1660"/>
    <x v="3"/>
    <x v="4"/>
    <n v="180.6"/>
    <n v="33"/>
    <n v="4"/>
    <n v="1922.22"/>
  </r>
  <r>
    <s v="eee85026"/>
    <x v="1661"/>
    <x v="1"/>
    <x v="0"/>
    <n v="2707.6"/>
    <n v="49"/>
    <n v="5"/>
    <n v="208.99"/>
  </r>
  <r>
    <s v="b1625ccc"/>
    <x v="1662"/>
    <x v="2"/>
    <x v="2"/>
    <n v="65.099999999999994"/>
    <n v="12"/>
    <n v="32"/>
    <n v="335.89"/>
  </r>
  <r>
    <s v="3bf72c83"/>
    <x v="1663"/>
    <x v="2"/>
    <x v="2"/>
    <n v="811.8"/>
    <n v="34"/>
    <n v="43"/>
    <n v="504.92"/>
  </r>
  <r>
    <s v="0fd1043c"/>
    <x v="1664"/>
    <x v="0"/>
    <x v="3"/>
    <n v="1160.7"/>
    <n v="31"/>
    <n v="35"/>
    <n v="1146.74"/>
  </r>
  <r>
    <s v="130ec193"/>
    <x v="1665"/>
    <x v="2"/>
    <x v="2"/>
    <n v="561.5"/>
    <n v="45"/>
    <n v="50"/>
    <n v="1594.82"/>
  </r>
  <r>
    <s v="8ce22846"/>
    <x v="1666"/>
    <x v="2"/>
    <x v="0"/>
    <n v="1407.5"/>
    <n v="42"/>
    <n v="35"/>
    <n v="1808.37"/>
  </r>
  <r>
    <n v="49844294"/>
    <x v="1667"/>
    <x v="1"/>
    <x v="2"/>
    <n v="352.9"/>
    <n v="23"/>
    <n v="3"/>
    <n v="512.44000000000005"/>
  </r>
  <r>
    <s v="af71d6dd"/>
    <x v="1668"/>
    <x v="1"/>
    <x v="1"/>
    <n v="2636"/>
    <n v="42"/>
    <n v="16"/>
    <n v="1726.64"/>
  </r>
  <r>
    <s v="eaf6ee9c"/>
    <x v="1669"/>
    <x v="1"/>
    <x v="3"/>
    <n v="2182.4"/>
    <n v="24"/>
    <n v="12"/>
    <n v="716.28"/>
  </r>
  <r>
    <s v="6d63e596"/>
    <x v="1670"/>
    <x v="2"/>
    <x v="2"/>
    <n v="223.3"/>
    <n v="11"/>
    <n v="25"/>
    <n v="1933.72"/>
  </r>
  <r>
    <s v="e5cf4f8c"/>
    <x v="1671"/>
    <x v="0"/>
    <x v="0"/>
    <n v="102"/>
    <n v="45"/>
    <n v="47"/>
    <n v="1878.03"/>
  </r>
  <r>
    <s v="f752df54"/>
    <x v="1672"/>
    <x v="3"/>
    <x v="4"/>
    <n v="1962.7"/>
    <n v="27"/>
    <n v="3"/>
    <n v="394.39"/>
  </r>
  <r>
    <s v="0fa0e3f9"/>
    <x v="1673"/>
    <x v="1"/>
    <x v="4"/>
    <n v="2588.6999999999998"/>
    <n v="9"/>
    <n v="11"/>
    <n v="382.41"/>
  </r>
  <r>
    <s v="78f4cb38"/>
    <x v="1674"/>
    <x v="0"/>
    <x v="3"/>
    <n v="4140.7"/>
    <n v="49"/>
    <n v="2"/>
    <n v="1658.12"/>
  </r>
  <r>
    <s v="e2b94564"/>
    <x v="1675"/>
    <x v="2"/>
    <x v="3"/>
    <n v="3417.7"/>
    <n v="9"/>
    <n v="17"/>
    <n v="1088.74"/>
  </r>
  <r>
    <s v="4751882a"/>
    <x v="1676"/>
    <x v="3"/>
    <x v="3"/>
    <n v="2045.6"/>
    <n v="48"/>
    <n v="30"/>
    <n v="639.82000000000005"/>
  </r>
  <r>
    <s v="0e2864e8"/>
    <x v="1677"/>
    <x v="3"/>
    <x v="3"/>
    <n v="3271.4"/>
    <n v="19"/>
    <n v="2"/>
    <n v="1406.01"/>
  </r>
  <r>
    <s v="9af2d455"/>
    <x v="1678"/>
    <x v="0"/>
    <x v="4"/>
    <n v="4959.7"/>
    <n v="24"/>
    <n v="33"/>
    <n v="1201.2"/>
  </r>
  <r>
    <s v="63e1cd8d"/>
    <x v="1679"/>
    <x v="1"/>
    <x v="0"/>
    <n v="1851.5"/>
    <n v="19"/>
    <n v="30"/>
    <n v="1004.26"/>
  </r>
  <r>
    <s v="da853f35"/>
    <x v="1680"/>
    <x v="3"/>
    <x v="0"/>
    <n v="372"/>
    <n v="34"/>
    <n v="4"/>
    <n v="40.86"/>
  </r>
  <r>
    <s v="c7eee507"/>
    <x v="1681"/>
    <x v="0"/>
    <x v="4"/>
    <n v="2952.9"/>
    <n v="39"/>
    <n v="39"/>
    <n v="451.49"/>
  </r>
  <r>
    <s v="abcb79a0"/>
    <x v="1682"/>
    <x v="3"/>
    <x v="1"/>
    <n v="3436.7"/>
    <n v="35"/>
    <n v="39"/>
    <n v="1894.72"/>
  </r>
  <r>
    <s v="138c04ac"/>
    <x v="1683"/>
    <x v="1"/>
    <x v="2"/>
    <n v="2322.4"/>
    <n v="14"/>
    <n v="17"/>
    <n v="205.94"/>
  </r>
  <r>
    <s v="cc2ebf01"/>
    <x v="1684"/>
    <x v="2"/>
    <x v="1"/>
    <n v="3910.2"/>
    <n v="34"/>
    <n v="31"/>
    <n v="876.59"/>
  </r>
  <r>
    <s v="9c3dba02"/>
    <x v="1685"/>
    <x v="3"/>
    <x v="2"/>
    <n v="1520.3"/>
    <n v="38"/>
    <n v="14"/>
    <n v="998.09"/>
  </r>
  <r>
    <s v="6036188d"/>
    <x v="1686"/>
    <x v="0"/>
    <x v="2"/>
    <n v="546.9"/>
    <n v="31"/>
    <n v="9"/>
    <n v="1032.83"/>
  </r>
  <r>
    <s v="b5c4d8c4"/>
    <x v="1687"/>
    <x v="2"/>
    <x v="0"/>
    <n v="3024.4"/>
    <n v="18"/>
    <n v="12"/>
    <n v="918.96"/>
  </r>
  <r>
    <s v="28e6ef8e"/>
    <x v="1688"/>
    <x v="3"/>
    <x v="1"/>
    <n v="4239.1000000000004"/>
    <n v="43"/>
    <n v="19"/>
    <n v="492.13"/>
  </r>
  <r>
    <s v="713dfa0a"/>
    <x v="1689"/>
    <x v="2"/>
    <x v="3"/>
    <n v="1406.3"/>
    <n v="19"/>
    <n v="12"/>
    <n v="476.46"/>
  </r>
  <r>
    <s v="ae93a655"/>
    <x v="1690"/>
    <x v="3"/>
    <x v="1"/>
    <n v="549.4"/>
    <n v="10"/>
    <n v="13"/>
    <n v="1831.68"/>
  </r>
  <r>
    <s v="dd842c1c"/>
    <x v="1691"/>
    <x v="0"/>
    <x v="2"/>
    <n v="3847.2"/>
    <n v="18"/>
    <n v="29"/>
    <n v="850.29"/>
  </r>
  <r>
    <s v="c39b42de"/>
    <x v="1692"/>
    <x v="0"/>
    <x v="1"/>
    <n v="4524.8"/>
    <n v="30"/>
    <n v="50"/>
    <n v="1776.54"/>
  </r>
  <r>
    <s v="61acc9a0"/>
    <x v="1693"/>
    <x v="3"/>
    <x v="1"/>
    <n v="3934.8"/>
    <n v="28"/>
    <n v="10"/>
    <n v="1167.23"/>
  </r>
  <r>
    <s v="2f497ee4"/>
    <x v="1694"/>
    <x v="1"/>
    <x v="4"/>
    <n v="4579.8"/>
    <n v="35"/>
    <n v="42"/>
    <n v="1540.99"/>
  </r>
  <r>
    <s v="7379e559"/>
    <x v="1695"/>
    <x v="3"/>
    <x v="1"/>
    <n v="2499.6999999999998"/>
    <n v="27"/>
    <n v="28"/>
    <n v="1754.88"/>
  </r>
  <r>
    <s v="c3138f8d"/>
    <x v="1696"/>
    <x v="3"/>
    <x v="0"/>
    <n v="743.6"/>
    <n v="31"/>
    <n v="39"/>
    <n v="925.6"/>
  </r>
  <r>
    <s v="632464f1"/>
    <x v="1697"/>
    <x v="2"/>
    <x v="0"/>
    <n v="2394.1999999999998"/>
    <n v="43"/>
    <n v="26"/>
    <n v="1033.1300000000001"/>
  </r>
  <r>
    <s v="8f56e92c"/>
    <x v="1698"/>
    <x v="0"/>
    <x v="0"/>
    <n v="1545.1"/>
    <n v="12"/>
    <n v="1"/>
    <n v="605.27"/>
  </r>
  <r>
    <s v="8f5924a4"/>
    <x v="1699"/>
    <x v="0"/>
    <x v="0"/>
    <n v="1495.8"/>
    <n v="19"/>
    <n v="48"/>
    <n v="223.07"/>
  </r>
  <r>
    <s v="45e0425b"/>
    <x v="1700"/>
    <x v="0"/>
    <x v="1"/>
    <n v="506"/>
    <n v="32"/>
    <n v="22"/>
    <n v="72.77"/>
  </r>
  <r>
    <s v="ebeb5cf6"/>
    <x v="1701"/>
    <x v="1"/>
    <x v="4"/>
    <n v="3458.8"/>
    <n v="41"/>
    <n v="5"/>
    <n v="990.89"/>
  </r>
  <r>
    <s v="20614d35"/>
    <x v="1702"/>
    <x v="2"/>
    <x v="1"/>
    <n v="2084.8000000000002"/>
    <n v="12"/>
    <n v="3"/>
    <n v="284.17"/>
  </r>
  <r>
    <s v="49ec1c8a"/>
    <x v="1703"/>
    <x v="0"/>
    <x v="4"/>
    <n v="4969.6000000000004"/>
    <n v="9"/>
    <n v="16"/>
    <n v="812.73"/>
  </r>
  <r>
    <s v="b7f07d30"/>
    <x v="1704"/>
    <x v="3"/>
    <x v="2"/>
    <n v="3457.5"/>
    <n v="44"/>
    <n v="35"/>
    <n v="103.97"/>
  </r>
  <r>
    <s v="83498a3c"/>
    <x v="1705"/>
    <x v="0"/>
    <x v="4"/>
    <n v="4116.3"/>
    <n v="21"/>
    <n v="29"/>
    <n v="630.14"/>
  </r>
  <r>
    <s v="2d293a5c"/>
    <x v="1706"/>
    <x v="2"/>
    <x v="0"/>
    <n v="4283.2"/>
    <n v="38"/>
    <n v="20"/>
    <n v="1597.66"/>
  </r>
  <r>
    <s v="d6f8c0b7"/>
    <x v="1707"/>
    <x v="0"/>
    <x v="4"/>
    <n v="3778.9"/>
    <n v="41"/>
    <n v="47"/>
    <n v="63.29"/>
  </r>
  <r>
    <s v="0c6b10ae"/>
    <x v="1708"/>
    <x v="1"/>
    <x v="2"/>
    <n v="4058.3"/>
    <n v="32"/>
    <n v="26"/>
    <n v="1390.12"/>
  </r>
  <r>
    <s v="bbc27006"/>
    <x v="1709"/>
    <x v="2"/>
    <x v="1"/>
    <n v="2214"/>
    <n v="35"/>
    <n v="3"/>
    <n v="1638.98"/>
  </r>
  <r>
    <s v="0bb2e96e"/>
    <x v="1710"/>
    <x v="3"/>
    <x v="0"/>
    <n v="4369.3999999999996"/>
    <n v="26"/>
    <n v="14"/>
    <n v="1302.75"/>
  </r>
  <r>
    <s v="cc117d14"/>
    <x v="1711"/>
    <x v="3"/>
    <x v="2"/>
    <n v="4858.1000000000004"/>
    <n v="8"/>
    <n v="8"/>
    <n v="1324.48"/>
  </r>
  <r>
    <s v="ec6bbb1a"/>
    <x v="1712"/>
    <x v="0"/>
    <x v="1"/>
    <n v="4725"/>
    <n v="45"/>
    <n v="0"/>
    <n v="539.99"/>
  </r>
  <r>
    <s v="87e3e975"/>
    <x v="1713"/>
    <x v="1"/>
    <x v="1"/>
    <n v="2284.8000000000002"/>
    <n v="34"/>
    <n v="33"/>
    <n v="1352.4"/>
  </r>
  <r>
    <s v="04ace5a1"/>
    <x v="1714"/>
    <x v="2"/>
    <x v="2"/>
    <n v="1060.7"/>
    <n v="41"/>
    <n v="23"/>
    <n v="102.63"/>
  </r>
  <r>
    <s v="b5b4438d"/>
    <x v="1715"/>
    <x v="1"/>
    <x v="0"/>
    <n v="2993.8"/>
    <n v="49"/>
    <n v="47"/>
    <n v="545.79999999999995"/>
  </r>
  <r>
    <s v="ea025cae"/>
    <x v="1716"/>
    <x v="3"/>
    <x v="4"/>
    <n v="2708.7"/>
    <n v="18"/>
    <n v="23"/>
    <n v="528.42999999999995"/>
  </r>
  <r>
    <s v="5cf67c02"/>
    <x v="1717"/>
    <x v="1"/>
    <x v="3"/>
    <n v="3431.7"/>
    <n v="12"/>
    <n v="38"/>
    <n v="97.53"/>
  </r>
  <r>
    <s v="db07e4f1"/>
    <x v="1718"/>
    <x v="1"/>
    <x v="1"/>
    <n v="1328.7"/>
    <n v="47"/>
    <n v="2"/>
    <n v="368.03"/>
  </r>
  <r>
    <s v="6aee33ee"/>
    <x v="1719"/>
    <x v="3"/>
    <x v="2"/>
    <n v="4737.2"/>
    <n v="12"/>
    <n v="49"/>
    <n v="622.65"/>
  </r>
  <r>
    <s v="b72a8077"/>
    <x v="1720"/>
    <x v="0"/>
    <x v="2"/>
    <n v="2775.6"/>
    <n v="44"/>
    <n v="42"/>
    <n v="1437.67"/>
  </r>
  <r>
    <n v="95115678"/>
    <x v="1721"/>
    <x v="1"/>
    <x v="3"/>
    <n v="4687.3999999999996"/>
    <n v="10"/>
    <n v="34"/>
    <n v="1368.14"/>
  </r>
  <r>
    <s v="29f748cc"/>
    <x v="1722"/>
    <x v="1"/>
    <x v="4"/>
    <n v="4735.8999999999996"/>
    <n v="36"/>
    <n v="35"/>
    <n v="904.72"/>
  </r>
  <r>
    <s v="d3a64115"/>
    <x v="1723"/>
    <x v="2"/>
    <x v="4"/>
    <n v="2545.3000000000002"/>
    <n v="15"/>
    <n v="19"/>
    <n v="470.11"/>
  </r>
  <r>
    <s v="050e02be"/>
    <x v="1724"/>
    <x v="3"/>
    <x v="4"/>
    <n v="4226.2"/>
    <n v="12"/>
    <n v="37"/>
    <n v="1247.98"/>
  </r>
  <r>
    <s v="177f20f5"/>
    <x v="1725"/>
    <x v="0"/>
    <x v="3"/>
    <n v="1391.6"/>
    <n v="22"/>
    <n v="27"/>
    <n v="523.75"/>
  </r>
  <r>
    <s v="a850cf0a"/>
    <x v="1726"/>
    <x v="2"/>
    <x v="0"/>
    <n v="1013.2"/>
    <n v="7"/>
    <n v="50"/>
    <n v="76.680000000000007"/>
  </r>
  <r>
    <s v="8172be88"/>
    <x v="1727"/>
    <x v="2"/>
    <x v="0"/>
    <n v="3476.1"/>
    <n v="48"/>
    <n v="36"/>
    <n v="229.17"/>
  </r>
  <r>
    <s v="82d81326"/>
    <x v="1728"/>
    <x v="0"/>
    <x v="0"/>
    <n v="2711.6"/>
    <n v="20"/>
    <n v="24"/>
    <n v="1597.84"/>
  </r>
  <r>
    <s v="8e630da7"/>
    <x v="1729"/>
    <x v="0"/>
    <x v="2"/>
    <n v="2233.3000000000002"/>
    <n v="13"/>
    <n v="14"/>
    <n v="1797.73"/>
  </r>
  <r>
    <s v="9df6ebd6"/>
    <x v="1730"/>
    <x v="3"/>
    <x v="0"/>
    <n v="3995.8"/>
    <n v="37"/>
    <n v="24"/>
    <n v="1139.69"/>
  </r>
  <r>
    <s v="c94a1b37"/>
    <x v="1731"/>
    <x v="1"/>
    <x v="1"/>
    <n v="4729"/>
    <n v="27"/>
    <n v="45"/>
    <n v="644.38"/>
  </r>
  <r>
    <s v="629deab7"/>
    <x v="1732"/>
    <x v="0"/>
    <x v="0"/>
    <n v="3336"/>
    <n v="6"/>
    <n v="5"/>
    <n v="1075.53"/>
  </r>
  <r>
    <s v="15a7ba95"/>
    <x v="1733"/>
    <x v="0"/>
    <x v="2"/>
    <n v="4290.3999999999996"/>
    <n v="15"/>
    <n v="47"/>
    <n v="620.72"/>
  </r>
  <r>
    <s v="1e90a7d7"/>
    <x v="1734"/>
    <x v="2"/>
    <x v="3"/>
    <n v="4856.7"/>
    <n v="1"/>
    <n v="23"/>
    <n v="1698.82"/>
  </r>
  <r>
    <s v="f5f66495"/>
    <x v="1735"/>
    <x v="0"/>
    <x v="1"/>
    <n v="4480.5"/>
    <n v="4"/>
    <n v="33"/>
    <n v="502.39"/>
  </r>
  <r>
    <s v="1a95cad0"/>
    <x v="1736"/>
    <x v="3"/>
    <x v="2"/>
    <n v="4858.8999999999996"/>
    <n v="33"/>
    <n v="7"/>
    <n v="1872.58"/>
  </r>
  <r>
    <s v="76e3da29"/>
    <x v="1737"/>
    <x v="2"/>
    <x v="3"/>
    <n v="4625.2"/>
    <n v="21"/>
    <n v="3"/>
    <n v="858.54"/>
  </r>
  <r>
    <s v="4fdf5ca6"/>
    <x v="1738"/>
    <x v="1"/>
    <x v="0"/>
    <n v="3587.2"/>
    <n v="10"/>
    <n v="13"/>
    <n v="540.5"/>
  </r>
  <r>
    <s v="b1cada6d"/>
    <x v="1739"/>
    <x v="3"/>
    <x v="3"/>
    <n v="3577.2"/>
    <n v="9"/>
    <n v="35"/>
    <n v="1872.95"/>
  </r>
  <r>
    <s v="fdeb284b"/>
    <x v="1740"/>
    <x v="1"/>
    <x v="4"/>
    <n v="972.7"/>
    <n v="31"/>
    <n v="47"/>
    <n v="1039.47"/>
  </r>
  <r>
    <s v="d7500dd6"/>
    <x v="1741"/>
    <x v="2"/>
    <x v="3"/>
    <n v="2325.3000000000002"/>
    <n v="40"/>
    <n v="16"/>
    <n v="1949.16"/>
  </r>
  <r>
    <s v="cdd64846"/>
    <x v="1742"/>
    <x v="3"/>
    <x v="2"/>
    <n v="1444.9"/>
    <n v="35"/>
    <n v="46"/>
    <n v="233.56"/>
  </r>
  <r>
    <s v="79185bbc"/>
    <x v="1743"/>
    <x v="2"/>
    <x v="4"/>
    <n v="3207.2"/>
    <n v="17"/>
    <n v="9"/>
    <n v="1347.83"/>
  </r>
  <r>
    <s v="53b43a62"/>
    <x v="1744"/>
    <x v="3"/>
    <x v="4"/>
    <n v="2247.1"/>
    <n v="3"/>
    <n v="41"/>
    <n v="1107.3599999999999"/>
  </r>
  <r>
    <s v="1d1de27b"/>
    <x v="1745"/>
    <x v="0"/>
    <x v="0"/>
    <n v="3736.8"/>
    <n v="8"/>
    <n v="23"/>
    <n v="1557.91"/>
  </r>
  <r>
    <s v="ef8a80ab"/>
    <x v="1746"/>
    <x v="3"/>
    <x v="1"/>
    <n v="3435.4"/>
    <n v="31"/>
    <n v="34"/>
    <n v="775.13"/>
  </r>
  <r>
    <s v="b37138d3"/>
    <x v="1747"/>
    <x v="0"/>
    <x v="2"/>
    <n v="2562.5"/>
    <n v="4"/>
    <n v="24"/>
    <n v="1814.02"/>
  </r>
  <r>
    <s v="350a0d3e"/>
    <x v="1748"/>
    <x v="1"/>
    <x v="0"/>
    <n v="472.5"/>
    <n v="28"/>
    <n v="49"/>
    <n v="1005.23"/>
  </r>
  <r>
    <s v="593a0123"/>
    <x v="1749"/>
    <x v="1"/>
    <x v="3"/>
    <n v="2432.6999999999998"/>
    <n v="42"/>
    <n v="35"/>
    <n v="808.29"/>
  </r>
  <r>
    <s v="40e04cbc"/>
    <x v="1750"/>
    <x v="2"/>
    <x v="2"/>
    <n v="2712"/>
    <n v="36"/>
    <n v="36"/>
    <n v="478.12"/>
  </r>
  <r>
    <s v="2a6f4c83"/>
    <x v="1751"/>
    <x v="0"/>
    <x v="3"/>
    <n v="683.5"/>
    <n v="25"/>
    <n v="6"/>
    <n v="987.87"/>
  </r>
  <r>
    <s v="130b67e9"/>
    <x v="1752"/>
    <x v="0"/>
    <x v="2"/>
    <n v="450.1"/>
    <n v="20"/>
    <n v="10"/>
    <n v="159.66999999999999"/>
  </r>
  <r>
    <s v="8188db3c"/>
    <x v="1753"/>
    <x v="3"/>
    <x v="1"/>
    <n v="2374.5"/>
    <n v="40"/>
    <n v="29"/>
    <n v="251.24"/>
  </r>
  <r>
    <s v="c4b2723c"/>
    <x v="1754"/>
    <x v="3"/>
    <x v="4"/>
    <n v="4575.7"/>
    <n v="46"/>
    <n v="34"/>
    <n v="166.26"/>
  </r>
  <r>
    <s v="9df41db3"/>
    <x v="1755"/>
    <x v="2"/>
    <x v="4"/>
    <n v="970.7"/>
    <n v="3"/>
    <n v="38"/>
    <n v="491.61"/>
  </r>
  <r>
    <s v="275bce5f"/>
    <x v="1756"/>
    <x v="0"/>
    <x v="0"/>
    <n v="4630.1000000000004"/>
    <n v="26"/>
    <n v="18"/>
    <n v="198.47"/>
  </r>
  <r>
    <s v="b2d58f1c"/>
    <x v="1757"/>
    <x v="1"/>
    <x v="4"/>
    <n v="3511"/>
    <n v="26"/>
    <n v="12"/>
    <n v="1517.93"/>
  </r>
  <r>
    <s v="1d646ce4"/>
    <x v="1758"/>
    <x v="1"/>
    <x v="1"/>
    <n v="2147.9"/>
    <n v="4"/>
    <n v="25"/>
    <n v="1553.64"/>
  </r>
  <r>
    <s v="4aec922b"/>
    <x v="1759"/>
    <x v="1"/>
    <x v="4"/>
    <n v="2919.9"/>
    <n v="1"/>
    <n v="4"/>
    <n v="1439.4"/>
  </r>
  <r>
    <s v="9427b890"/>
    <x v="1760"/>
    <x v="0"/>
    <x v="3"/>
    <n v="773.4"/>
    <n v="26"/>
    <n v="50"/>
    <n v="437.54"/>
  </r>
  <r>
    <s v="ccbe8def"/>
    <x v="1761"/>
    <x v="1"/>
    <x v="4"/>
    <n v="154.69999999999999"/>
    <n v="22"/>
    <n v="45"/>
    <n v="947.92"/>
  </r>
  <r>
    <s v="3c416f73"/>
    <x v="1762"/>
    <x v="0"/>
    <x v="1"/>
    <n v="180.8"/>
    <n v="26"/>
    <n v="40"/>
    <n v="1587.77"/>
  </r>
  <r>
    <s v="d32992c2"/>
    <x v="1763"/>
    <x v="3"/>
    <x v="2"/>
    <n v="4572"/>
    <n v="32"/>
    <n v="30"/>
    <n v="1666.37"/>
  </r>
  <r>
    <s v="aace8a3c"/>
    <x v="1764"/>
    <x v="3"/>
    <x v="4"/>
    <n v="1111.8"/>
    <n v="41"/>
    <n v="8"/>
    <n v="288.58999999999997"/>
  </r>
  <r>
    <s v="4efa62bf"/>
    <x v="1765"/>
    <x v="0"/>
    <x v="3"/>
    <n v="623.20000000000005"/>
    <n v="31"/>
    <n v="35"/>
    <n v="1144.6600000000001"/>
  </r>
  <r>
    <s v="7cc1d43b"/>
    <x v="1766"/>
    <x v="3"/>
    <x v="0"/>
    <n v="815.8"/>
    <n v="13"/>
    <n v="28"/>
    <n v="1420.29"/>
  </r>
  <r>
    <s v="93ff2f46"/>
    <x v="1767"/>
    <x v="2"/>
    <x v="3"/>
    <n v="388"/>
    <n v="46"/>
    <n v="1"/>
    <n v="1882.36"/>
  </r>
  <r>
    <s v="06f1cb70"/>
    <x v="1768"/>
    <x v="3"/>
    <x v="1"/>
    <n v="4047.1"/>
    <n v="45"/>
    <n v="14"/>
    <n v="230.82"/>
  </r>
  <r>
    <s v="57728a61"/>
    <x v="1769"/>
    <x v="3"/>
    <x v="4"/>
    <n v="1765.1"/>
    <n v="48"/>
    <n v="3"/>
    <n v="700.94"/>
  </r>
  <r>
    <s v="f167f32f"/>
    <x v="1770"/>
    <x v="1"/>
    <x v="4"/>
    <n v="2042.8"/>
    <n v="31"/>
    <n v="17"/>
    <n v="842.06"/>
  </r>
  <r>
    <s v="cbb35999"/>
    <x v="1771"/>
    <x v="3"/>
    <x v="2"/>
    <n v="4064.1"/>
    <n v="32"/>
    <n v="22"/>
    <n v="954.94"/>
  </r>
  <r>
    <s v="79b2c70e"/>
    <x v="1772"/>
    <x v="1"/>
    <x v="3"/>
    <n v="986.7"/>
    <n v="41"/>
    <n v="7"/>
    <n v="349.01"/>
  </r>
  <r>
    <s v="1eb5dcae"/>
    <x v="1773"/>
    <x v="3"/>
    <x v="4"/>
    <n v="651.79999999999995"/>
    <n v="2"/>
    <n v="0"/>
    <n v="1219.47"/>
  </r>
  <r>
    <s v="cb8c2c9e"/>
    <x v="1774"/>
    <x v="3"/>
    <x v="1"/>
    <n v="4659.3"/>
    <n v="34"/>
    <n v="38"/>
    <n v="667.59"/>
  </r>
  <r>
    <s v="dd2428ce"/>
    <x v="1775"/>
    <x v="3"/>
    <x v="0"/>
    <n v="3426.5"/>
    <n v="34"/>
    <n v="35"/>
    <n v="1034.08"/>
  </r>
  <r>
    <s v="a62b8aee"/>
    <x v="1776"/>
    <x v="2"/>
    <x v="4"/>
    <n v="2638.1"/>
    <n v="3"/>
    <n v="41"/>
    <n v="1074.78"/>
  </r>
  <r>
    <s v="2edb0d48"/>
    <x v="1777"/>
    <x v="1"/>
    <x v="1"/>
    <n v="3509"/>
    <n v="5"/>
    <n v="50"/>
    <n v="1366.43"/>
  </r>
  <r>
    <s v="deb94169"/>
    <x v="1778"/>
    <x v="0"/>
    <x v="4"/>
    <n v="2028.4"/>
    <n v="25"/>
    <n v="45"/>
    <n v="1644.5"/>
  </r>
  <r>
    <s v="d3b4e921"/>
    <x v="1779"/>
    <x v="2"/>
    <x v="0"/>
    <n v="926.6"/>
    <n v="13"/>
    <n v="17"/>
    <n v="1334.64"/>
  </r>
  <r>
    <n v="46618676"/>
    <x v="1780"/>
    <x v="3"/>
    <x v="2"/>
    <n v="4526.1000000000004"/>
    <n v="37"/>
    <n v="27"/>
    <n v="895.8"/>
  </r>
  <r>
    <s v="50a44b62"/>
    <x v="1781"/>
    <x v="1"/>
    <x v="1"/>
    <n v="333.7"/>
    <n v="5"/>
    <n v="16"/>
    <n v="1370.58"/>
  </r>
  <r>
    <s v="e3bdd4e4"/>
    <x v="1782"/>
    <x v="3"/>
    <x v="4"/>
    <n v="3015.8"/>
    <n v="35"/>
    <n v="39"/>
    <n v="404.98"/>
  </r>
  <r>
    <s v="ef56e31f"/>
    <x v="1783"/>
    <x v="1"/>
    <x v="3"/>
    <n v="4396.1000000000004"/>
    <n v="41"/>
    <n v="18"/>
    <n v="946.24"/>
  </r>
  <r>
    <s v="4f99977d"/>
    <x v="1784"/>
    <x v="0"/>
    <x v="0"/>
    <n v="2274.5"/>
    <n v="26"/>
    <n v="32"/>
    <n v="1273.27"/>
  </r>
  <r>
    <s v="6231cf3f"/>
    <x v="1785"/>
    <x v="2"/>
    <x v="4"/>
    <n v="3621.9"/>
    <n v="39"/>
    <n v="1"/>
    <n v="471.55"/>
  </r>
  <r>
    <s v="fd036e06"/>
    <x v="1786"/>
    <x v="0"/>
    <x v="0"/>
    <n v="4002.5"/>
    <n v="33"/>
    <n v="30"/>
    <n v="35.229999999999997"/>
  </r>
  <r>
    <s v="7b951e00"/>
    <x v="1787"/>
    <x v="2"/>
    <x v="1"/>
    <n v="1998.3"/>
    <n v="4"/>
    <n v="31"/>
    <n v="1171.8800000000001"/>
  </r>
  <r>
    <s v="58ecd665"/>
    <x v="1788"/>
    <x v="1"/>
    <x v="4"/>
    <n v="1292.5999999999999"/>
    <n v="15"/>
    <n v="47"/>
    <n v="819.62"/>
  </r>
  <r>
    <s v="0d5e7dde"/>
    <x v="1789"/>
    <x v="3"/>
    <x v="2"/>
    <n v="2985.9"/>
    <n v="31"/>
    <n v="14"/>
    <n v="1443.8"/>
  </r>
  <r>
    <s v="d03fed80"/>
    <x v="1790"/>
    <x v="2"/>
    <x v="2"/>
    <n v="4413.3"/>
    <n v="34"/>
    <n v="12"/>
    <n v="124.04"/>
  </r>
  <r>
    <s v="c5c4528b"/>
    <x v="1791"/>
    <x v="2"/>
    <x v="0"/>
    <n v="931"/>
    <n v="41"/>
    <n v="39"/>
    <n v="485.82"/>
  </r>
  <r>
    <s v="beea3771"/>
    <x v="1792"/>
    <x v="2"/>
    <x v="4"/>
    <n v="2914.4"/>
    <n v="28"/>
    <n v="31"/>
    <n v="1217.98"/>
  </r>
  <r>
    <s v="6f405348"/>
    <x v="1793"/>
    <x v="0"/>
    <x v="4"/>
    <n v="987.3"/>
    <n v="21"/>
    <n v="49"/>
    <n v="64.77"/>
  </r>
  <r>
    <s v="6aa74a31"/>
    <x v="1794"/>
    <x v="1"/>
    <x v="2"/>
    <n v="4240.2"/>
    <n v="41"/>
    <n v="50"/>
    <n v="1113.19"/>
  </r>
  <r>
    <s v="28e5c72d"/>
    <x v="1795"/>
    <x v="0"/>
    <x v="1"/>
    <n v="834"/>
    <n v="29"/>
    <n v="18"/>
    <n v="318.12"/>
  </r>
  <r>
    <s v="85a6f514"/>
    <x v="1796"/>
    <x v="1"/>
    <x v="1"/>
    <n v="4770.6000000000004"/>
    <n v="22"/>
    <n v="9"/>
    <n v="1091.23"/>
  </r>
  <r>
    <s v="96fced1d"/>
    <x v="1797"/>
    <x v="3"/>
    <x v="1"/>
    <n v="315.5"/>
    <n v="30"/>
    <n v="50"/>
    <n v="1283.9100000000001"/>
  </r>
  <r>
    <s v="567526a5"/>
    <x v="1798"/>
    <x v="0"/>
    <x v="1"/>
    <n v="3106.8"/>
    <n v="38"/>
    <n v="33"/>
    <n v="1920.23"/>
  </r>
  <r>
    <s v="8bf1ef12"/>
    <x v="1799"/>
    <x v="1"/>
    <x v="2"/>
    <n v="3583.1"/>
    <n v="5"/>
    <n v="1"/>
    <n v="804.67"/>
  </r>
  <r>
    <s v="e3e5ac19"/>
    <x v="1800"/>
    <x v="1"/>
    <x v="1"/>
    <n v="2450.8000000000002"/>
    <n v="1"/>
    <n v="35"/>
    <n v="252.64"/>
  </r>
  <r>
    <s v="f101e1db"/>
    <x v="1801"/>
    <x v="2"/>
    <x v="0"/>
    <n v="97.3"/>
    <n v="24"/>
    <n v="32"/>
    <n v="799.75"/>
  </r>
  <r>
    <s v="7ce4cadc"/>
    <x v="1802"/>
    <x v="2"/>
    <x v="0"/>
    <n v="3596.6"/>
    <n v="13"/>
    <n v="40"/>
    <n v="1101.6500000000001"/>
  </r>
  <r>
    <s v="f946a88b"/>
    <x v="1803"/>
    <x v="0"/>
    <x v="0"/>
    <n v="2647.6"/>
    <n v="34"/>
    <n v="19"/>
    <n v="1566.99"/>
  </r>
  <r>
    <s v="53b41f63"/>
    <x v="1804"/>
    <x v="3"/>
    <x v="4"/>
    <n v="2662.9"/>
    <n v="12"/>
    <n v="23"/>
    <n v="1847.27"/>
  </r>
  <r>
    <s v="3b8dee7a"/>
    <x v="1805"/>
    <x v="1"/>
    <x v="4"/>
    <n v="3324.7"/>
    <n v="12"/>
    <n v="2"/>
    <n v="757.59"/>
  </r>
  <r>
    <s v="8832b67d"/>
    <x v="1806"/>
    <x v="3"/>
    <x v="4"/>
    <n v="2123.1"/>
    <n v="41"/>
    <n v="50"/>
    <n v="391.53"/>
  </r>
  <r>
    <s v="56b1386a"/>
    <x v="1807"/>
    <x v="0"/>
    <x v="3"/>
    <n v="3398.5"/>
    <n v="25"/>
    <n v="15"/>
    <n v="359.04"/>
  </r>
  <r>
    <s v="463076b6"/>
    <x v="1808"/>
    <x v="0"/>
    <x v="3"/>
    <n v="2210.3000000000002"/>
    <n v="11"/>
    <n v="33"/>
    <n v="356.26"/>
  </r>
  <r>
    <s v="0508d462"/>
    <x v="1809"/>
    <x v="3"/>
    <x v="3"/>
    <n v="2793.2"/>
    <n v="18"/>
    <n v="30"/>
    <n v="732.64"/>
  </r>
  <r>
    <s v="24da2f5d"/>
    <x v="1810"/>
    <x v="1"/>
    <x v="3"/>
    <n v="1730.2"/>
    <n v="41"/>
    <n v="13"/>
    <n v="370.33"/>
  </r>
  <r>
    <s v="98b7d886"/>
    <x v="1811"/>
    <x v="1"/>
    <x v="3"/>
    <n v="3771.7"/>
    <n v="11"/>
    <n v="16"/>
    <n v="1225.8499999999999"/>
  </r>
  <r>
    <s v="e466f091"/>
    <x v="1812"/>
    <x v="0"/>
    <x v="1"/>
    <n v="4511"/>
    <n v="44"/>
    <n v="12"/>
    <n v="1346.84"/>
  </r>
  <r>
    <s v="f9fbfdc2"/>
    <x v="1813"/>
    <x v="2"/>
    <x v="2"/>
    <n v="4004.2"/>
    <n v="29"/>
    <n v="3"/>
    <n v="27.81"/>
  </r>
  <r>
    <s v="5a00dab2"/>
    <x v="1814"/>
    <x v="3"/>
    <x v="2"/>
    <n v="2598.6"/>
    <n v="12"/>
    <n v="38"/>
    <n v="1035.46"/>
  </r>
  <r>
    <n v="47407810"/>
    <x v="1815"/>
    <x v="1"/>
    <x v="4"/>
    <n v="3530.6"/>
    <n v="31"/>
    <n v="14"/>
    <n v="1434.55"/>
  </r>
  <r>
    <s v="a5d05823"/>
    <x v="1816"/>
    <x v="3"/>
    <x v="2"/>
    <n v="3769.7"/>
    <n v="34"/>
    <n v="1"/>
    <n v="85.73"/>
  </r>
  <r>
    <s v="3a51a322"/>
    <x v="1817"/>
    <x v="1"/>
    <x v="1"/>
    <n v="241.9"/>
    <n v="23"/>
    <n v="18"/>
    <n v="68.42"/>
  </r>
  <r>
    <s v="f438f6ed"/>
    <x v="1818"/>
    <x v="1"/>
    <x v="3"/>
    <n v="596.29999999999995"/>
    <n v="40"/>
    <n v="10"/>
    <n v="1380.58"/>
  </r>
  <r>
    <s v="9bc1065b"/>
    <x v="1819"/>
    <x v="3"/>
    <x v="0"/>
    <n v="4795.3"/>
    <n v="12"/>
    <n v="14"/>
    <n v="1178.71"/>
  </r>
  <r>
    <s v="9e6c9c5a"/>
    <x v="1820"/>
    <x v="1"/>
    <x v="2"/>
    <n v="4451.2"/>
    <n v="43"/>
    <n v="0"/>
    <n v="1976.79"/>
  </r>
  <r>
    <s v="320cedbe"/>
    <x v="1821"/>
    <x v="2"/>
    <x v="1"/>
    <n v="1149.0999999999999"/>
    <n v="43"/>
    <n v="11"/>
    <n v="156.65"/>
  </r>
  <r>
    <s v="d1592aa1"/>
    <x v="1822"/>
    <x v="3"/>
    <x v="0"/>
    <n v="4410.3"/>
    <n v="32"/>
    <n v="29"/>
    <n v="1306.48"/>
  </r>
  <r>
    <s v="e79c8d71"/>
    <x v="1823"/>
    <x v="1"/>
    <x v="2"/>
    <n v="282.7"/>
    <n v="34"/>
    <n v="3"/>
    <n v="834.19"/>
  </r>
  <r>
    <s v="91d6d0ef"/>
    <x v="1824"/>
    <x v="0"/>
    <x v="3"/>
    <n v="2267.4"/>
    <n v="24"/>
    <n v="46"/>
    <n v="341.65"/>
  </r>
  <r>
    <s v="0d253712"/>
    <x v="1825"/>
    <x v="2"/>
    <x v="1"/>
    <n v="4562"/>
    <n v="39"/>
    <n v="37"/>
    <n v="940.64"/>
  </r>
  <r>
    <s v="c78d7b22"/>
    <x v="1826"/>
    <x v="0"/>
    <x v="0"/>
    <n v="398.4"/>
    <n v="34"/>
    <n v="39"/>
    <n v="297"/>
  </r>
  <r>
    <s v="0a6e5ef5"/>
    <x v="1827"/>
    <x v="0"/>
    <x v="4"/>
    <n v="624.79999999999995"/>
    <n v="5"/>
    <n v="8"/>
    <n v="1248.74"/>
  </r>
  <r>
    <s v="ac4db68e"/>
    <x v="1828"/>
    <x v="2"/>
    <x v="0"/>
    <n v="2510.9"/>
    <n v="32"/>
    <n v="37"/>
    <n v="1755.8"/>
  </r>
  <r>
    <s v="617a7e65"/>
    <x v="1829"/>
    <x v="0"/>
    <x v="3"/>
    <n v="2607.9"/>
    <n v="5"/>
    <n v="6"/>
    <n v="596"/>
  </r>
  <r>
    <s v="e3327439"/>
    <x v="1830"/>
    <x v="3"/>
    <x v="2"/>
    <n v="2925.9"/>
    <n v="41"/>
    <n v="48"/>
    <n v="346.62"/>
  </r>
  <r>
    <s v="53576d73"/>
    <x v="1831"/>
    <x v="3"/>
    <x v="4"/>
    <n v="3649.8"/>
    <n v="14"/>
    <n v="22"/>
    <n v="866.39"/>
  </r>
  <r>
    <s v="04e164f3"/>
    <x v="1832"/>
    <x v="1"/>
    <x v="1"/>
    <n v="1358.4"/>
    <n v="2"/>
    <n v="19"/>
    <n v="243.4"/>
  </r>
  <r>
    <s v="23e3bec2"/>
    <x v="1833"/>
    <x v="1"/>
    <x v="1"/>
    <n v="1348.1"/>
    <n v="34"/>
    <n v="44"/>
    <n v="292"/>
  </r>
  <r>
    <s v="1886a8f8"/>
    <x v="1834"/>
    <x v="3"/>
    <x v="1"/>
    <n v="2850.1"/>
    <n v="13"/>
    <n v="40"/>
    <n v="1396.42"/>
  </r>
  <r>
    <s v="5c6fc044"/>
    <x v="1835"/>
    <x v="2"/>
    <x v="3"/>
    <n v="3094.9"/>
    <n v="18"/>
    <n v="40"/>
    <n v="206.22"/>
  </r>
  <r>
    <s v="8f516823"/>
    <x v="1836"/>
    <x v="0"/>
    <x v="2"/>
    <n v="2738.3"/>
    <n v="1"/>
    <n v="43"/>
    <n v="933.89"/>
  </r>
  <r>
    <s v="bf51789f"/>
    <x v="1837"/>
    <x v="2"/>
    <x v="1"/>
    <n v="4889.1000000000004"/>
    <n v="16"/>
    <n v="9"/>
    <n v="506.81"/>
  </r>
  <r>
    <s v="20c2f05b"/>
    <x v="1838"/>
    <x v="2"/>
    <x v="2"/>
    <n v="4916.5"/>
    <n v="40"/>
    <n v="23"/>
    <n v="1593.54"/>
  </r>
  <r>
    <s v="0e5b445e"/>
    <x v="1839"/>
    <x v="2"/>
    <x v="4"/>
    <n v="4608.5"/>
    <n v="23"/>
    <n v="42"/>
    <n v="1777.93"/>
  </r>
  <r>
    <s v="701e640b"/>
    <x v="1840"/>
    <x v="0"/>
    <x v="2"/>
    <n v="4337.1000000000004"/>
    <n v="28"/>
    <n v="30"/>
    <n v="852.11"/>
  </r>
  <r>
    <s v="d0654ea4"/>
    <x v="1841"/>
    <x v="0"/>
    <x v="2"/>
    <n v="1241.5"/>
    <n v="40"/>
    <n v="27"/>
    <n v="1888.82"/>
  </r>
  <r>
    <s v="7a36bd13"/>
    <x v="1842"/>
    <x v="3"/>
    <x v="4"/>
    <n v="67.3"/>
    <n v="37"/>
    <n v="6"/>
    <n v="696.83"/>
  </r>
  <r>
    <s v="921bd0ba"/>
    <x v="1843"/>
    <x v="3"/>
    <x v="3"/>
    <n v="2560.8000000000002"/>
    <n v="33"/>
    <n v="28"/>
    <n v="585.5"/>
  </r>
  <r>
    <s v="67ffa125"/>
    <x v="1844"/>
    <x v="1"/>
    <x v="1"/>
    <n v="3871.1"/>
    <n v="19"/>
    <n v="12"/>
    <n v="1935.19"/>
  </r>
  <r>
    <s v="ff365f32"/>
    <x v="1845"/>
    <x v="0"/>
    <x v="3"/>
    <n v="2244.9"/>
    <n v="7"/>
    <n v="33"/>
    <n v="40.869999999999997"/>
  </r>
  <r>
    <s v="35050bfb"/>
    <x v="1846"/>
    <x v="0"/>
    <x v="1"/>
    <n v="240.5"/>
    <n v="24"/>
    <n v="1"/>
    <n v="332.93"/>
  </r>
  <r>
    <s v="e04d2914"/>
    <x v="1847"/>
    <x v="3"/>
    <x v="1"/>
    <n v="1180"/>
    <n v="24"/>
    <n v="27"/>
    <n v="674.27"/>
  </r>
  <r>
    <s v="3d8acaad"/>
    <x v="1848"/>
    <x v="0"/>
    <x v="4"/>
    <n v="3332.2"/>
    <n v="7"/>
    <n v="36"/>
    <n v="256.36"/>
  </r>
  <r>
    <s v="2903645a"/>
    <x v="1849"/>
    <x v="2"/>
    <x v="1"/>
    <n v="2097.6"/>
    <n v="43"/>
    <n v="39"/>
    <n v="1578.12"/>
  </r>
  <r>
    <n v="84840886"/>
    <x v="1850"/>
    <x v="3"/>
    <x v="0"/>
    <n v="3614.6"/>
    <n v="47"/>
    <n v="40"/>
    <n v="931.45"/>
  </r>
  <r>
    <s v="a8005efe"/>
    <x v="1851"/>
    <x v="2"/>
    <x v="0"/>
    <n v="1744.3"/>
    <n v="29"/>
    <n v="46"/>
    <n v="646.6"/>
  </r>
  <r>
    <s v="adb24036"/>
    <x v="1852"/>
    <x v="1"/>
    <x v="2"/>
    <n v="1048.2"/>
    <n v="23"/>
    <n v="27"/>
    <n v="1833.13"/>
  </r>
  <r>
    <s v="6a8450fb"/>
    <x v="1853"/>
    <x v="2"/>
    <x v="0"/>
    <n v="1270.2"/>
    <n v="9"/>
    <n v="27"/>
    <n v="1701.85"/>
  </r>
  <r>
    <s v="a536589f"/>
    <x v="1854"/>
    <x v="2"/>
    <x v="0"/>
    <n v="981.9"/>
    <n v="50"/>
    <n v="8"/>
    <n v="1953.56"/>
  </r>
  <r>
    <s v="57981f96"/>
    <x v="1855"/>
    <x v="1"/>
    <x v="2"/>
    <n v="837"/>
    <n v="30"/>
    <n v="20"/>
    <n v="380.87"/>
  </r>
  <r>
    <s v="02f82286"/>
    <x v="1856"/>
    <x v="0"/>
    <x v="2"/>
    <n v="1314.6"/>
    <n v="22"/>
    <n v="27"/>
    <n v="1710.81"/>
  </r>
  <r>
    <s v="c79d3da8"/>
    <x v="1857"/>
    <x v="1"/>
    <x v="0"/>
    <n v="2308.3000000000002"/>
    <n v="1"/>
    <n v="48"/>
    <n v="1706.04"/>
  </r>
  <r>
    <s v="ed0d3ea3"/>
    <x v="1858"/>
    <x v="3"/>
    <x v="1"/>
    <n v="4151.2"/>
    <n v="28"/>
    <n v="18"/>
    <n v="556.76"/>
  </r>
  <r>
    <s v="d1c81fcc"/>
    <x v="1859"/>
    <x v="1"/>
    <x v="1"/>
    <n v="4202.8"/>
    <n v="27"/>
    <n v="33"/>
    <n v="1604.93"/>
  </r>
  <r>
    <s v="6c1d0667"/>
    <x v="1860"/>
    <x v="2"/>
    <x v="3"/>
    <n v="4802.8999999999996"/>
    <n v="47"/>
    <n v="4"/>
    <n v="1196.45"/>
  </r>
  <r>
    <s v="81e05e3c"/>
    <x v="1861"/>
    <x v="3"/>
    <x v="1"/>
    <n v="4239.8999999999996"/>
    <n v="26"/>
    <n v="15"/>
    <n v="1540.12"/>
  </r>
  <r>
    <s v="ed1590a8"/>
    <x v="1862"/>
    <x v="1"/>
    <x v="1"/>
    <n v="4065.3"/>
    <n v="10"/>
    <n v="16"/>
    <n v="1420.06"/>
  </r>
  <r>
    <s v="2b4ea947"/>
    <x v="1863"/>
    <x v="2"/>
    <x v="2"/>
    <n v="2990.7"/>
    <n v="18"/>
    <n v="22"/>
    <n v="465.43"/>
  </r>
  <r>
    <s v="5a906316"/>
    <x v="1864"/>
    <x v="2"/>
    <x v="1"/>
    <n v="3836.4"/>
    <n v="15"/>
    <n v="26"/>
    <n v="1068.28"/>
  </r>
  <r>
    <s v="86e89429"/>
    <x v="1865"/>
    <x v="0"/>
    <x v="4"/>
    <n v="3400.3"/>
    <n v="46"/>
    <n v="18"/>
    <n v="1898.77"/>
  </r>
  <r>
    <s v="281d5700"/>
    <x v="1866"/>
    <x v="3"/>
    <x v="3"/>
    <n v="583.9"/>
    <n v="21"/>
    <n v="12"/>
    <n v="1619"/>
  </r>
  <r>
    <s v="6a3f07aa"/>
    <x v="1867"/>
    <x v="0"/>
    <x v="1"/>
    <n v="676.3"/>
    <n v="9"/>
    <n v="25"/>
    <n v="748.39"/>
  </r>
  <r>
    <s v="fbb858ca"/>
    <x v="1868"/>
    <x v="2"/>
    <x v="1"/>
    <n v="2614.6999999999998"/>
    <n v="37"/>
    <n v="35"/>
    <n v="1970.59"/>
  </r>
  <r>
    <s v="9b865f9b"/>
    <x v="1869"/>
    <x v="1"/>
    <x v="3"/>
    <n v="4300"/>
    <n v="38"/>
    <n v="41"/>
    <n v="1565.48"/>
  </r>
  <r>
    <s v="3a92721f"/>
    <x v="1870"/>
    <x v="2"/>
    <x v="1"/>
    <n v="1675.1"/>
    <n v="12"/>
    <n v="4"/>
    <n v="1487.59"/>
  </r>
  <r>
    <n v="99242157"/>
    <x v="1871"/>
    <x v="2"/>
    <x v="3"/>
    <n v="1784.6"/>
    <n v="49"/>
    <n v="31"/>
    <n v="1742.97"/>
  </r>
  <r>
    <s v="dcd05a93"/>
    <x v="1872"/>
    <x v="2"/>
    <x v="4"/>
    <n v="4963"/>
    <n v="37"/>
    <n v="39"/>
    <n v="28.24"/>
  </r>
  <r>
    <s v="bff25437"/>
    <x v="1873"/>
    <x v="2"/>
    <x v="1"/>
    <n v="3621.7"/>
    <n v="48"/>
    <n v="9"/>
    <n v="1625.03"/>
  </r>
  <r>
    <s v="78000dca"/>
    <x v="1874"/>
    <x v="2"/>
    <x v="2"/>
    <n v="1446.6"/>
    <n v="7"/>
    <n v="27"/>
    <n v="388.57"/>
  </r>
  <r>
    <s v="ae6aaf85"/>
    <x v="1875"/>
    <x v="2"/>
    <x v="4"/>
    <n v="2668"/>
    <n v="50"/>
    <n v="1"/>
    <n v="1175.3599999999999"/>
  </r>
  <r>
    <s v="196c8175"/>
    <x v="1876"/>
    <x v="2"/>
    <x v="2"/>
    <n v="2826.1"/>
    <n v="30"/>
    <n v="39"/>
    <n v="939.84"/>
  </r>
  <r>
    <s v="1bd29ac1"/>
    <x v="1877"/>
    <x v="2"/>
    <x v="0"/>
    <n v="4697.1000000000004"/>
    <n v="46"/>
    <n v="6"/>
    <n v="854.48"/>
  </r>
  <r>
    <s v="746678ba"/>
    <x v="1878"/>
    <x v="2"/>
    <x v="3"/>
    <n v="3339.6"/>
    <n v="2"/>
    <n v="4"/>
    <n v="932.24"/>
  </r>
  <r>
    <s v="221b1aac"/>
    <x v="1879"/>
    <x v="0"/>
    <x v="2"/>
    <n v="1739.3"/>
    <n v="40"/>
    <n v="49"/>
    <n v="334.98"/>
  </r>
  <r>
    <s v="d3076315"/>
    <x v="1880"/>
    <x v="2"/>
    <x v="3"/>
    <n v="4109"/>
    <n v="41"/>
    <n v="15"/>
    <n v="1509.89"/>
  </r>
  <r>
    <s v="f582362e"/>
    <x v="1881"/>
    <x v="1"/>
    <x v="2"/>
    <n v="4915.5"/>
    <n v="30"/>
    <n v="27"/>
    <n v="1802.19"/>
  </r>
  <r>
    <s v="4bbbe866"/>
    <x v="1882"/>
    <x v="3"/>
    <x v="0"/>
    <n v="3608.3"/>
    <n v="37"/>
    <n v="31"/>
    <n v="1004.92"/>
  </r>
  <r>
    <s v="5fedb907"/>
    <x v="1883"/>
    <x v="2"/>
    <x v="1"/>
    <n v="2942"/>
    <n v="46"/>
    <n v="37"/>
    <n v="399.22"/>
  </r>
  <r>
    <s v="febd4ff5"/>
    <x v="1884"/>
    <x v="2"/>
    <x v="1"/>
    <n v="527.5"/>
    <n v="6"/>
    <n v="12"/>
    <n v="46.73"/>
  </r>
  <r>
    <s v="931ac783"/>
    <x v="1885"/>
    <x v="1"/>
    <x v="4"/>
    <n v="2417.1999999999998"/>
    <n v="42"/>
    <n v="2"/>
    <n v="720.65"/>
  </r>
  <r>
    <s v="759cfe88"/>
    <x v="1886"/>
    <x v="1"/>
    <x v="1"/>
    <n v="1542.3"/>
    <n v="20"/>
    <n v="3"/>
    <n v="1328.03"/>
  </r>
  <r>
    <s v="7dd24061"/>
    <x v="1887"/>
    <x v="3"/>
    <x v="4"/>
    <n v="3467.7"/>
    <n v="45"/>
    <n v="26"/>
    <n v="397.08"/>
  </r>
  <r>
    <s v="3546eea6"/>
    <x v="1888"/>
    <x v="1"/>
    <x v="2"/>
    <n v="1015.8"/>
    <n v="3"/>
    <n v="25"/>
    <n v="852.19"/>
  </r>
  <r>
    <s v="e86bed75"/>
    <x v="1889"/>
    <x v="1"/>
    <x v="0"/>
    <n v="2070.6"/>
    <n v="11"/>
    <n v="30"/>
    <n v="1963.97"/>
  </r>
  <r>
    <s v="412d7559"/>
    <x v="1890"/>
    <x v="3"/>
    <x v="2"/>
    <n v="1719.9"/>
    <n v="12"/>
    <n v="34"/>
    <n v="463.69"/>
  </r>
  <r>
    <s v="de5d7d37"/>
    <x v="1891"/>
    <x v="2"/>
    <x v="3"/>
    <n v="2185.6"/>
    <n v="9"/>
    <n v="43"/>
    <n v="1431.8"/>
  </r>
  <r>
    <s v="783df10b"/>
    <x v="1892"/>
    <x v="2"/>
    <x v="3"/>
    <n v="2703.7"/>
    <n v="19"/>
    <n v="39"/>
    <n v="491.12"/>
  </r>
  <r>
    <s v="40afdefb"/>
    <x v="1893"/>
    <x v="3"/>
    <x v="1"/>
    <n v="3921.3"/>
    <n v="13"/>
    <n v="36"/>
    <n v="318.2"/>
  </r>
  <r>
    <s v="aa02dddb"/>
    <x v="1894"/>
    <x v="0"/>
    <x v="3"/>
    <n v="830.2"/>
    <n v="9"/>
    <n v="49"/>
    <n v="1240.46"/>
  </r>
  <r>
    <s v="33cc6343"/>
    <x v="1895"/>
    <x v="3"/>
    <x v="1"/>
    <n v="2274.1"/>
    <n v="5"/>
    <n v="20"/>
    <n v="88.58"/>
  </r>
  <r>
    <s v="a0b83ee0"/>
    <x v="1896"/>
    <x v="1"/>
    <x v="4"/>
    <n v="1078.2"/>
    <n v="2"/>
    <n v="45"/>
    <n v="1883.99"/>
  </r>
  <r>
    <s v="f89b9460"/>
    <x v="1897"/>
    <x v="2"/>
    <x v="4"/>
    <n v="2965.8"/>
    <n v="20"/>
    <n v="35"/>
    <n v="1766.55"/>
  </r>
  <r>
    <s v="e87675f8"/>
    <x v="1898"/>
    <x v="2"/>
    <x v="1"/>
    <n v="582.5"/>
    <n v="20"/>
    <n v="42"/>
    <n v="1493.35"/>
  </r>
  <r>
    <s v="edd36120"/>
    <x v="1899"/>
    <x v="2"/>
    <x v="2"/>
    <n v="1441.3"/>
    <n v="19"/>
    <n v="30"/>
    <n v="1351.32"/>
  </r>
  <r>
    <s v="a9b1157d"/>
    <x v="1900"/>
    <x v="0"/>
    <x v="1"/>
    <n v="1538.1"/>
    <n v="10"/>
    <n v="33"/>
    <n v="1748.86"/>
  </r>
  <r>
    <s v="cc631d62"/>
    <x v="1901"/>
    <x v="2"/>
    <x v="4"/>
    <n v="1949.6"/>
    <n v="11"/>
    <n v="14"/>
    <n v="1060.07"/>
  </r>
  <r>
    <s v="55964a41"/>
    <x v="1902"/>
    <x v="0"/>
    <x v="2"/>
    <n v="3708.4"/>
    <n v="38"/>
    <n v="4"/>
    <n v="1467.15"/>
  </r>
  <r>
    <s v="068aa1f7"/>
    <x v="1903"/>
    <x v="1"/>
    <x v="3"/>
    <n v="1384.2"/>
    <n v="8"/>
    <n v="6"/>
    <n v="145.94999999999999"/>
  </r>
  <r>
    <n v="3377103"/>
    <x v="1904"/>
    <x v="2"/>
    <x v="0"/>
    <n v="2587.1"/>
    <n v="46"/>
    <n v="0"/>
    <n v="16.27"/>
  </r>
  <r>
    <s v="6e1bf9e2"/>
    <x v="1905"/>
    <x v="0"/>
    <x v="0"/>
    <n v="3231.7"/>
    <n v="10"/>
    <n v="18"/>
    <n v="744.05"/>
  </r>
  <r>
    <s v="6d77229d"/>
    <x v="1906"/>
    <x v="3"/>
    <x v="4"/>
    <n v="2965.5"/>
    <n v="20"/>
    <n v="26"/>
    <n v="692.27"/>
  </r>
  <r>
    <s v="433f0e37"/>
    <x v="1907"/>
    <x v="2"/>
    <x v="4"/>
    <n v="2515.8000000000002"/>
    <n v="49"/>
    <n v="22"/>
    <n v="1536.88"/>
  </r>
  <r>
    <s v="dc7befd2"/>
    <x v="1908"/>
    <x v="0"/>
    <x v="0"/>
    <n v="4544"/>
    <n v="42"/>
    <n v="0"/>
    <n v="1342.3"/>
  </r>
  <r>
    <s v="e6c3c173"/>
    <x v="1909"/>
    <x v="0"/>
    <x v="3"/>
    <n v="3352.6"/>
    <n v="38"/>
    <n v="22"/>
    <n v="1876.49"/>
  </r>
  <r>
    <s v="97ffb328"/>
    <x v="1910"/>
    <x v="0"/>
    <x v="1"/>
    <n v="2274.8000000000002"/>
    <n v="40"/>
    <n v="40"/>
    <n v="1058.72"/>
  </r>
  <r>
    <s v="490a2e69"/>
    <x v="1911"/>
    <x v="3"/>
    <x v="1"/>
    <n v="705.7"/>
    <n v="48"/>
    <n v="37"/>
    <n v="720.66"/>
  </r>
  <r>
    <s v="b832431c"/>
    <x v="1912"/>
    <x v="3"/>
    <x v="1"/>
    <n v="1927.3"/>
    <n v="37"/>
    <n v="24"/>
    <n v="1308.58"/>
  </r>
  <r>
    <s v="78d3afbf"/>
    <x v="1913"/>
    <x v="2"/>
    <x v="2"/>
    <n v="3442.9"/>
    <n v="24"/>
    <n v="37"/>
    <n v="1313.43"/>
  </r>
  <r>
    <s v="7e4a6d1f"/>
    <x v="1914"/>
    <x v="0"/>
    <x v="1"/>
    <n v="2088.3000000000002"/>
    <n v="30"/>
    <n v="32"/>
    <n v="1031.94"/>
  </r>
  <r>
    <s v="7d8c0868"/>
    <x v="1915"/>
    <x v="0"/>
    <x v="3"/>
    <n v="1577"/>
    <n v="25"/>
    <n v="22"/>
    <n v="610.01"/>
  </r>
  <r>
    <s v="59522fd1"/>
    <x v="1916"/>
    <x v="3"/>
    <x v="2"/>
    <n v="4828.8999999999996"/>
    <n v="4"/>
    <n v="25"/>
    <n v="1993.42"/>
  </r>
  <r>
    <s v="32d3dfed"/>
    <x v="1917"/>
    <x v="3"/>
    <x v="3"/>
    <n v="1038.9000000000001"/>
    <n v="23"/>
    <n v="43"/>
    <n v="1681.78"/>
  </r>
  <r>
    <s v="d590fe37"/>
    <x v="1918"/>
    <x v="0"/>
    <x v="1"/>
    <n v="474.3"/>
    <n v="20"/>
    <n v="48"/>
    <n v="1213.55"/>
  </r>
  <r>
    <s v="c6abc7e9"/>
    <x v="1919"/>
    <x v="1"/>
    <x v="1"/>
    <n v="1579.7"/>
    <n v="26"/>
    <n v="8"/>
    <n v="798.26"/>
  </r>
  <r>
    <s v="1f0aea01"/>
    <x v="1920"/>
    <x v="2"/>
    <x v="1"/>
    <n v="4130.2"/>
    <n v="13"/>
    <n v="30"/>
    <n v="1489.94"/>
  </r>
  <r>
    <s v="d3a78e4b"/>
    <x v="1921"/>
    <x v="3"/>
    <x v="1"/>
    <n v="164.4"/>
    <n v="9"/>
    <n v="29"/>
    <n v="482.13"/>
  </r>
  <r>
    <s v="84939d82"/>
    <x v="1922"/>
    <x v="1"/>
    <x v="4"/>
    <n v="1820.1"/>
    <n v="18"/>
    <n v="0"/>
    <n v="1384.45"/>
  </r>
  <r>
    <s v="7ea255b0"/>
    <x v="1923"/>
    <x v="0"/>
    <x v="2"/>
    <n v="4257.3999999999996"/>
    <n v="18"/>
    <n v="29"/>
    <n v="505.39"/>
  </r>
  <r>
    <s v="6b53b632"/>
    <x v="1924"/>
    <x v="2"/>
    <x v="2"/>
    <n v="4984.8999999999996"/>
    <n v="15"/>
    <n v="29"/>
    <n v="1036.83"/>
  </r>
  <r>
    <s v="e273692a"/>
    <x v="1925"/>
    <x v="1"/>
    <x v="3"/>
    <n v="4353.2"/>
    <n v="40"/>
    <n v="10"/>
    <n v="568.04999999999995"/>
  </r>
  <r>
    <s v="33bc7551"/>
    <x v="1926"/>
    <x v="1"/>
    <x v="4"/>
    <n v="1518.9"/>
    <n v="19"/>
    <n v="18"/>
    <n v="555.79"/>
  </r>
  <r>
    <s v="f415042a"/>
    <x v="1927"/>
    <x v="1"/>
    <x v="2"/>
    <n v="4986.2"/>
    <n v="20"/>
    <n v="12"/>
    <n v="845.5"/>
  </r>
  <r>
    <s v="cbe3f748"/>
    <x v="1928"/>
    <x v="3"/>
    <x v="0"/>
    <n v="727.4"/>
    <n v="3"/>
    <n v="11"/>
    <n v="86.85"/>
  </r>
  <r>
    <s v="3571eae6"/>
    <x v="1929"/>
    <x v="0"/>
    <x v="1"/>
    <n v="3369.5"/>
    <n v="49"/>
    <n v="43"/>
    <n v="558.27"/>
  </r>
  <r>
    <s v="0dfe878c"/>
    <x v="1930"/>
    <x v="2"/>
    <x v="4"/>
    <n v="3339.6"/>
    <n v="22"/>
    <n v="3"/>
    <n v="664.83"/>
  </r>
  <r>
    <s v="b43065ae"/>
    <x v="1931"/>
    <x v="3"/>
    <x v="3"/>
    <n v="564.6"/>
    <n v="9"/>
    <n v="33"/>
    <n v="22.37"/>
  </r>
  <r>
    <s v="748fcb5b"/>
    <x v="1932"/>
    <x v="2"/>
    <x v="2"/>
    <n v="2457.6999999999998"/>
    <n v="22"/>
    <n v="35"/>
    <n v="1501.01"/>
  </r>
  <r>
    <s v="b2deaee9"/>
    <x v="1933"/>
    <x v="0"/>
    <x v="2"/>
    <n v="1544.1"/>
    <n v="26"/>
    <n v="1"/>
    <n v="1667.44"/>
  </r>
  <r>
    <s v="7d978954"/>
    <x v="1934"/>
    <x v="0"/>
    <x v="2"/>
    <n v="1125.3"/>
    <n v="30"/>
    <n v="10"/>
    <n v="201.69"/>
  </r>
  <r>
    <s v="75f3b986"/>
    <x v="1935"/>
    <x v="1"/>
    <x v="3"/>
    <n v="2286.4"/>
    <n v="29"/>
    <n v="12"/>
    <n v="929.77"/>
  </r>
  <r>
    <s v="4be9f5e7"/>
    <x v="1936"/>
    <x v="1"/>
    <x v="2"/>
    <n v="3766.5"/>
    <n v="44"/>
    <n v="31"/>
    <n v="440.38"/>
  </r>
  <r>
    <s v="ad096252"/>
    <x v="1937"/>
    <x v="2"/>
    <x v="1"/>
    <n v="3245.2"/>
    <n v="42"/>
    <n v="41"/>
    <n v="745.81"/>
  </r>
  <r>
    <s v="0f4c998c"/>
    <x v="1938"/>
    <x v="2"/>
    <x v="1"/>
    <n v="2320.6999999999998"/>
    <n v="45"/>
    <n v="26"/>
    <n v="1848.58"/>
  </r>
  <r>
    <s v="186c56fc"/>
    <x v="1939"/>
    <x v="1"/>
    <x v="4"/>
    <n v="677.2"/>
    <n v="40"/>
    <n v="20"/>
    <n v="838.03"/>
  </r>
  <r>
    <s v="cd538f37"/>
    <x v="1940"/>
    <x v="2"/>
    <x v="4"/>
    <n v="2632.7"/>
    <n v="8"/>
    <n v="16"/>
    <n v="347.11"/>
  </r>
  <r>
    <s v="dbdf3daa"/>
    <x v="1941"/>
    <x v="3"/>
    <x v="2"/>
    <n v="1915.2"/>
    <n v="10"/>
    <n v="2"/>
    <n v="1262.3499999999999"/>
  </r>
  <r>
    <s v="9b42c036"/>
    <x v="1942"/>
    <x v="0"/>
    <x v="4"/>
    <n v="1531.6"/>
    <n v="38"/>
    <n v="37"/>
    <n v="1118.18"/>
  </r>
  <r>
    <s v="691cf9cd"/>
    <x v="1943"/>
    <x v="1"/>
    <x v="1"/>
    <n v="4930"/>
    <n v="19"/>
    <n v="28"/>
    <n v="785.97"/>
  </r>
  <r>
    <s v="4c22eca3"/>
    <x v="1944"/>
    <x v="2"/>
    <x v="3"/>
    <n v="3295.8"/>
    <n v="17"/>
    <n v="39"/>
    <n v="909.05"/>
  </r>
  <r>
    <s v="d7323445"/>
    <x v="1945"/>
    <x v="2"/>
    <x v="0"/>
    <n v="3420"/>
    <n v="46"/>
    <n v="17"/>
    <n v="1824.97"/>
  </r>
  <r>
    <s v="e192b1ad"/>
    <x v="1946"/>
    <x v="0"/>
    <x v="2"/>
    <n v="794.2"/>
    <n v="19"/>
    <n v="50"/>
    <n v="1427.52"/>
  </r>
  <r>
    <s v="0b261a50"/>
    <x v="1947"/>
    <x v="2"/>
    <x v="1"/>
    <n v="1316.5"/>
    <n v="43"/>
    <n v="20"/>
    <n v="543.34"/>
  </r>
  <r>
    <s v="e026be1c"/>
    <x v="1948"/>
    <x v="3"/>
    <x v="1"/>
    <n v="224.6"/>
    <n v="19"/>
    <n v="23"/>
    <n v="1812.99"/>
  </r>
  <r>
    <s v="4eb6053d"/>
    <x v="1949"/>
    <x v="0"/>
    <x v="4"/>
    <n v="2848.3"/>
    <n v="50"/>
    <n v="23"/>
    <n v="795.94"/>
  </r>
  <r>
    <s v="6c80638a"/>
    <x v="1950"/>
    <x v="2"/>
    <x v="1"/>
    <n v="2136.6"/>
    <n v="39"/>
    <n v="41"/>
    <n v="1103.0899999999999"/>
  </r>
  <r>
    <s v="6a97d26f"/>
    <x v="1951"/>
    <x v="0"/>
    <x v="4"/>
    <n v="1275.3"/>
    <n v="18"/>
    <n v="17"/>
    <n v="1150.6300000000001"/>
  </r>
  <r>
    <s v="dd0b6be5"/>
    <x v="1952"/>
    <x v="2"/>
    <x v="0"/>
    <n v="824.8"/>
    <n v="3"/>
    <n v="33"/>
    <n v="123.26"/>
  </r>
  <r>
    <s v="7dd52da3"/>
    <x v="1953"/>
    <x v="2"/>
    <x v="1"/>
    <n v="166.3"/>
    <n v="2"/>
    <n v="50"/>
    <n v="477.35"/>
  </r>
  <r>
    <s v="83dcd731"/>
    <x v="1954"/>
    <x v="3"/>
    <x v="2"/>
    <n v="1639.4"/>
    <n v="30"/>
    <n v="30"/>
    <n v="1416.18"/>
  </r>
  <r>
    <s v="438b8ccc"/>
    <x v="1955"/>
    <x v="2"/>
    <x v="4"/>
    <n v="4932.5"/>
    <n v="44"/>
    <n v="17"/>
    <n v="73.099999999999994"/>
  </r>
  <r>
    <s v="69b12162"/>
    <x v="1956"/>
    <x v="2"/>
    <x v="4"/>
    <n v="1420.5"/>
    <n v="33"/>
    <n v="22"/>
    <n v="68.44"/>
  </r>
  <r>
    <s v="198cd822"/>
    <x v="1957"/>
    <x v="2"/>
    <x v="2"/>
    <n v="3556.9"/>
    <n v="15"/>
    <n v="42"/>
    <n v="1157.76"/>
  </r>
  <r>
    <s v="652c4528"/>
    <x v="1958"/>
    <x v="1"/>
    <x v="4"/>
    <n v="3106.8"/>
    <n v="46"/>
    <n v="12"/>
    <n v="1965.12"/>
  </r>
  <r>
    <s v="debcaf35"/>
    <x v="1959"/>
    <x v="3"/>
    <x v="3"/>
    <n v="4326.5"/>
    <n v="5"/>
    <n v="44"/>
    <n v="1719.96"/>
  </r>
  <r>
    <s v="3189bb9e"/>
    <x v="1960"/>
    <x v="0"/>
    <x v="1"/>
    <n v="3105.5"/>
    <n v="6"/>
    <n v="47"/>
    <n v="785.47"/>
  </r>
  <r>
    <s v="8087bf77"/>
    <x v="1961"/>
    <x v="1"/>
    <x v="4"/>
    <n v="209.9"/>
    <n v="30"/>
    <n v="25"/>
    <n v="1802.22"/>
  </r>
  <r>
    <s v="13db665e"/>
    <x v="1962"/>
    <x v="1"/>
    <x v="1"/>
    <n v="2920.5"/>
    <n v="47"/>
    <n v="18"/>
    <n v="661.66"/>
  </r>
  <r>
    <s v="1be9eed7"/>
    <x v="1963"/>
    <x v="0"/>
    <x v="4"/>
    <n v="4894.2"/>
    <n v="2"/>
    <n v="32"/>
    <n v="1730.6"/>
  </r>
  <r>
    <s v="3381afd3"/>
    <x v="1964"/>
    <x v="0"/>
    <x v="4"/>
    <n v="2356.8000000000002"/>
    <n v="14"/>
    <n v="12"/>
    <n v="1774.69"/>
  </r>
  <r>
    <s v="2d0a65b9"/>
    <x v="1965"/>
    <x v="1"/>
    <x v="2"/>
    <n v="4727"/>
    <n v="29"/>
    <n v="8"/>
    <n v="1030.33"/>
  </r>
  <r>
    <s v="b432e10e"/>
    <x v="1966"/>
    <x v="1"/>
    <x v="0"/>
    <n v="4020.7"/>
    <n v="6"/>
    <n v="9"/>
    <n v="1534.89"/>
  </r>
  <r>
    <s v="dce5c8a1"/>
    <x v="1967"/>
    <x v="3"/>
    <x v="4"/>
    <n v="4484.3"/>
    <n v="37"/>
    <n v="26"/>
    <n v="47.89"/>
  </r>
  <r>
    <s v="e3bef3fa"/>
    <x v="1968"/>
    <x v="0"/>
    <x v="1"/>
    <n v="4652.7"/>
    <n v="8"/>
    <n v="44"/>
    <n v="550.17999999999995"/>
  </r>
  <r>
    <s v="b77da8ba"/>
    <x v="1969"/>
    <x v="3"/>
    <x v="1"/>
    <n v="1376"/>
    <n v="12"/>
    <n v="13"/>
    <n v="384.19"/>
  </r>
  <r>
    <s v="3d0ae3e0"/>
    <x v="1970"/>
    <x v="3"/>
    <x v="0"/>
    <n v="80.900000000000006"/>
    <n v="2"/>
    <n v="35"/>
    <n v="1284.31"/>
  </r>
  <r>
    <s v="c83c87e1"/>
    <x v="1971"/>
    <x v="3"/>
    <x v="2"/>
    <n v="4565.2"/>
    <n v="28"/>
    <n v="50"/>
    <n v="525.12"/>
  </r>
  <r>
    <s v="53753b86"/>
    <x v="1972"/>
    <x v="0"/>
    <x v="3"/>
    <n v="334.4"/>
    <n v="49"/>
    <n v="31"/>
    <n v="581.62"/>
  </r>
  <r>
    <s v="ad1be74b"/>
    <x v="1973"/>
    <x v="1"/>
    <x v="1"/>
    <n v="1756.7"/>
    <n v="43"/>
    <n v="41"/>
    <n v="768.58"/>
  </r>
  <r>
    <s v="3901f3dc"/>
    <x v="1974"/>
    <x v="2"/>
    <x v="1"/>
    <n v="684.3"/>
    <n v="44"/>
    <n v="42"/>
    <n v="757.57"/>
  </r>
  <r>
    <s v="5f510623"/>
    <x v="1975"/>
    <x v="1"/>
    <x v="2"/>
    <n v="3508.2"/>
    <n v="24"/>
    <n v="26"/>
    <n v="773.88"/>
  </r>
  <r>
    <s v="551fc5bc"/>
    <x v="1976"/>
    <x v="2"/>
    <x v="4"/>
    <n v="3393.3"/>
    <n v="41"/>
    <n v="25"/>
    <n v="1365.66"/>
  </r>
  <r>
    <s v="1ec61b7d"/>
    <x v="1977"/>
    <x v="3"/>
    <x v="1"/>
    <n v="4273.5"/>
    <n v="30"/>
    <n v="46"/>
    <n v="1583.55"/>
  </r>
  <r>
    <s v="f71e4c1d"/>
    <x v="1978"/>
    <x v="2"/>
    <x v="2"/>
    <n v="3875.6"/>
    <n v="32"/>
    <n v="48"/>
    <n v="1875.28"/>
  </r>
  <r>
    <s v="831f2c47"/>
    <x v="1979"/>
    <x v="3"/>
    <x v="0"/>
    <n v="1198.0999999999999"/>
    <n v="25"/>
    <n v="14"/>
    <n v="649.46"/>
  </r>
  <r>
    <s v="bd125831"/>
    <x v="1980"/>
    <x v="0"/>
    <x v="4"/>
    <n v="2912.6"/>
    <n v="46"/>
    <n v="30"/>
    <n v="1714.83"/>
  </r>
  <r>
    <n v="4120000"/>
    <x v="1981"/>
    <x v="1"/>
    <x v="1"/>
    <n v="1752"/>
    <n v="2"/>
    <n v="29"/>
    <n v="292.22000000000003"/>
  </r>
  <r>
    <s v="4d1ddb31"/>
    <x v="1982"/>
    <x v="2"/>
    <x v="4"/>
    <n v="2284.3000000000002"/>
    <n v="38"/>
    <n v="2"/>
    <n v="1011.97"/>
  </r>
  <r>
    <s v="e157e3fa"/>
    <x v="1983"/>
    <x v="0"/>
    <x v="1"/>
    <n v="3222.4"/>
    <n v="4"/>
    <n v="33"/>
    <n v="164.25"/>
  </r>
  <r>
    <s v="b0f1c7d4"/>
    <x v="1984"/>
    <x v="3"/>
    <x v="4"/>
    <n v="4781.3999999999996"/>
    <n v="22"/>
    <n v="16"/>
    <n v="1533.47"/>
  </r>
  <r>
    <s v="ca2877e4"/>
    <x v="1985"/>
    <x v="2"/>
    <x v="3"/>
    <n v="3722.2"/>
    <n v="47"/>
    <n v="45"/>
    <n v="1763.28"/>
  </r>
  <r>
    <s v="c00aeb84"/>
    <x v="1986"/>
    <x v="2"/>
    <x v="2"/>
    <n v="3746.2"/>
    <n v="17"/>
    <n v="26"/>
    <n v="840.28"/>
  </r>
  <r>
    <s v="72606f66"/>
    <x v="1987"/>
    <x v="2"/>
    <x v="1"/>
    <n v="191.9"/>
    <n v="12"/>
    <n v="21"/>
    <n v="1516.45"/>
  </r>
  <r>
    <s v="b17d869b"/>
    <x v="1988"/>
    <x v="3"/>
    <x v="3"/>
    <n v="2114.1"/>
    <n v="25"/>
    <n v="9"/>
    <n v="304.94"/>
  </r>
  <r>
    <s v="f558bd5a"/>
    <x v="1989"/>
    <x v="2"/>
    <x v="2"/>
    <n v="396.2"/>
    <n v="26"/>
    <n v="50"/>
    <n v="1788.3"/>
  </r>
  <r>
    <s v="fffda8cf"/>
    <x v="1990"/>
    <x v="3"/>
    <x v="3"/>
    <n v="2373.1"/>
    <n v="23"/>
    <n v="48"/>
    <n v="1821.81"/>
  </r>
  <r>
    <s v="01cdb61f"/>
    <x v="1991"/>
    <x v="3"/>
    <x v="0"/>
    <n v="498.6"/>
    <n v="16"/>
    <n v="16"/>
    <n v="108.17"/>
  </r>
  <r>
    <s v="9f7e8e68"/>
    <x v="1992"/>
    <x v="2"/>
    <x v="4"/>
    <n v="2535.4"/>
    <n v="7"/>
    <n v="8"/>
    <n v="411.11"/>
  </r>
  <r>
    <s v="deb261fa"/>
    <x v="1993"/>
    <x v="1"/>
    <x v="4"/>
    <n v="555.9"/>
    <n v="6"/>
    <n v="17"/>
    <n v="244.25"/>
  </r>
  <r>
    <s v="c71cdc41"/>
    <x v="1994"/>
    <x v="0"/>
    <x v="2"/>
    <n v="2674.2"/>
    <n v="19"/>
    <n v="32"/>
    <n v="1583.94"/>
  </r>
  <r>
    <s v="21814b23"/>
    <x v="1995"/>
    <x v="1"/>
    <x v="3"/>
    <n v="905.8"/>
    <n v="48"/>
    <n v="21"/>
    <n v="347.69"/>
  </r>
  <r>
    <s v="21df2b56"/>
    <x v="1996"/>
    <x v="1"/>
    <x v="1"/>
    <n v="1081.0999999999999"/>
    <n v="31"/>
    <n v="48"/>
    <n v="403.54"/>
  </r>
  <r>
    <n v="47109793"/>
    <x v="1997"/>
    <x v="3"/>
    <x v="1"/>
    <n v="1097"/>
    <n v="35"/>
    <n v="0"/>
    <n v="382.22"/>
  </r>
  <r>
    <s v="9d22c60f"/>
    <x v="1998"/>
    <x v="2"/>
    <x v="3"/>
    <n v="3247.5"/>
    <n v="47"/>
    <n v="20"/>
    <n v="1539.73"/>
  </r>
  <r>
    <s v="f1b3a079"/>
    <x v="1999"/>
    <x v="3"/>
    <x v="4"/>
    <n v="4856.7"/>
    <n v="3"/>
    <n v="46"/>
    <n v="1262.97"/>
  </r>
  <r>
    <s v="49b92827"/>
    <x v="2000"/>
    <x v="2"/>
    <x v="2"/>
    <n v="2692.5"/>
    <n v="43"/>
    <n v="36"/>
    <n v="1706.02"/>
  </r>
  <r>
    <s v="56e9ec21"/>
    <x v="2001"/>
    <x v="0"/>
    <x v="1"/>
    <n v="2469.6999999999998"/>
    <n v="7"/>
    <n v="20"/>
    <n v="859.37"/>
  </r>
  <r>
    <s v="024877cf"/>
    <x v="2002"/>
    <x v="3"/>
    <x v="2"/>
    <n v="2850.2"/>
    <n v="13"/>
    <n v="33"/>
    <n v="1360.47"/>
  </r>
  <r>
    <s v="0fca073b"/>
    <x v="2003"/>
    <x v="2"/>
    <x v="3"/>
    <n v="3775.4"/>
    <n v="38"/>
    <n v="10"/>
    <n v="989.11"/>
  </r>
  <r>
    <s v="a71496b3"/>
    <x v="2004"/>
    <x v="3"/>
    <x v="1"/>
    <n v="605.70000000000005"/>
    <n v="47"/>
    <n v="4"/>
    <n v="1402.89"/>
  </r>
  <r>
    <s v="35e64f52"/>
    <x v="2005"/>
    <x v="3"/>
    <x v="2"/>
    <n v="3775.7"/>
    <n v="41"/>
    <n v="40"/>
    <n v="1775.42"/>
  </r>
  <r>
    <s v="ef30af5d"/>
    <x v="2006"/>
    <x v="0"/>
    <x v="3"/>
    <n v="1998.9"/>
    <n v="45"/>
    <n v="23"/>
    <n v="349.37"/>
  </r>
  <r>
    <s v="73e60ca8"/>
    <x v="2007"/>
    <x v="2"/>
    <x v="3"/>
    <n v="3165.6"/>
    <n v="12"/>
    <n v="4"/>
    <n v="1614.46"/>
  </r>
  <r>
    <s v="bb6808d1"/>
    <x v="2008"/>
    <x v="1"/>
    <x v="4"/>
    <n v="4481.3"/>
    <n v="30"/>
    <n v="46"/>
    <n v="1681.17"/>
  </r>
  <r>
    <s v="492db3d8"/>
    <x v="2009"/>
    <x v="1"/>
    <x v="4"/>
    <n v="3463.8"/>
    <n v="22"/>
    <n v="27"/>
    <n v="1093.07"/>
  </r>
  <r>
    <s v="1b7ada0f"/>
    <x v="2010"/>
    <x v="1"/>
    <x v="2"/>
    <n v="1051.3"/>
    <n v="37"/>
    <n v="29"/>
    <n v="1666.51"/>
  </r>
  <r>
    <s v="e958d396"/>
    <x v="2011"/>
    <x v="2"/>
    <x v="4"/>
    <n v="1537.6"/>
    <n v="6"/>
    <n v="35"/>
    <n v="671.46"/>
  </r>
  <r>
    <s v="b255b950"/>
    <x v="2012"/>
    <x v="2"/>
    <x v="4"/>
    <n v="409.8"/>
    <n v="43"/>
    <n v="7"/>
    <n v="541.20000000000005"/>
  </r>
  <r>
    <s v="a2a6a3b2"/>
    <x v="2013"/>
    <x v="0"/>
    <x v="2"/>
    <n v="3421.4"/>
    <n v="10"/>
    <n v="32"/>
    <n v="1185.5899999999999"/>
  </r>
  <r>
    <s v="0126b996"/>
    <x v="2014"/>
    <x v="1"/>
    <x v="2"/>
    <n v="546.6"/>
    <n v="21"/>
    <n v="0"/>
    <n v="1304.8900000000001"/>
  </r>
  <r>
    <s v="9825e9f0"/>
    <x v="2015"/>
    <x v="2"/>
    <x v="0"/>
    <n v="1382.4"/>
    <n v="44"/>
    <n v="15"/>
    <n v="867.34"/>
  </r>
  <r>
    <s v="d858501b"/>
    <x v="2016"/>
    <x v="0"/>
    <x v="1"/>
    <n v="3855.4"/>
    <n v="46"/>
    <n v="46"/>
    <n v="538.61"/>
  </r>
  <r>
    <s v="dfe37e14"/>
    <x v="2017"/>
    <x v="3"/>
    <x v="0"/>
    <n v="3126.5"/>
    <n v="35"/>
    <n v="43"/>
    <n v="1528.43"/>
  </r>
  <r>
    <s v="4a5d0089"/>
    <x v="2018"/>
    <x v="3"/>
    <x v="2"/>
    <n v="2789.2"/>
    <n v="47"/>
    <n v="17"/>
    <n v="497.24"/>
  </r>
  <r>
    <s v="32ac247c"/>
    <x v="2019"/>
    <x v="0"/>
    <x v="1"/>
    <n v="1382"/>
    <n v="48"/>
    <n v="23"/>
    <n v="83.28"/>
  </r>
  <r>
    <s v="754a4757"/>
    <x v="2020"/>
    <x v="1"/>
    <x v="4"/>
    <n v="4335.8999999999996"/>
    <n v="17"/>
    <n v="26"/>
    <n v="36.35"/>
  </r>
  <r>
    <s v="aeccf3d8"/>
    <x v="2021"/>
    <x v="2"/>
    <x v="2"/>
    <n v="4428"/>
    <n v="6"/>
    <n v="32"/>
    <n v="308.89999999999998"/>
  </r>
  <r>
    <s v="3c259431"/>
    <x v="2022"/>
    <x v="2"/>
    <x v="0"/>
    <n v="3359.8"/>
    <n v="36"/>
    <n v="9"/>
    <n v="1079.5999999999999"/>
  </r>
  <r>
    <s v="ad2ccdb2"/>
    <x v="2023"/>
    <x v="0"/>
    <x v="3"/>
    <n v="2297.5"/>
    <n v="38"/>
    <n v="30"/>
    <n v="1936.18"/>
  </r>
  <r>
    <s v="d810bc2b"/>
    <x v="2024"/>
    <x v="2"/>
    <x v="3"/>
    <n v="3308.8"/>
    <n v="3"/>
    <n v="15"/>
    <n v="932.4"/>
  </r>
  <r>
    <s v="0cea1700"/>
    <x v="2025"/>
    <x v="0"/>
    <x v="4"/>
    <n v="4655.7"/>
    <n v="39"/>
    <n v="49"/>
    <n v="1653.86"/>
  </r>
  <r>
    <s v="ce70e661"/>
    <x v="2026"/>
    <x v="3"/>
    <x v="0"/>
    <n v="4801.6000000000004"/>
    <n v="26"/>
    <n v="39"/>
    <n v="1710.05"/>
  </r>
  <r>
    <s v="e4769105"/>
    <x v="2027"/>
    <x v="1"/>
    <x v="3"/>
    <n v="272"/>
    <n v="8"/>
    <n v="36"/>
    <n v="905.37"/>
  </r>
  <r>
    <s v="5408ccd1"/>
    <x v="2028"/>
    <x v="0"/>
    <x v="1"/>
    <n v="735.8"/>
    <n v="37"/>
    <n v="10"/>
    <n v="209.17"/>
  </r>
  <r>
    <s v="4acd37a1"/>
    <x v="2029"/>
    <x v="3"/>
    <x v="1"/>
    <n v="2166.8000000000002"/>
    <n v="17"/>
    <n v="5"/>
    <n v="474.14"/>
  </r>
  <r>
    <s v="11987c1e"/>
    <x v="2030"/>
    <x v="1"/>
    <x v="0"/>
    <n v="2597.1"/>
    <n v="37"/>
    <n v="0"/>
    <n v="1195.24"/>
  </r>
  <r>
    <s v="3e3ac509"/>
    <x v="2031"/>
    <x v="3"/>
    <x v="3"/>
    <n v="2788.7"/>
    <n v="29"/>
    <n v="20"/>
    <n v="177.9"/>
  </r>
  <r>
    <s v="98cafba2"/>
    <x v="2032"/>
    <x v="0"/>
    <x v="2"/>
    <n v="1751.2"/>
    <n v="33"/>
    <n v="6"/>
    <n v="1694.57"/>
  </r>
  <r>
    <s v="0bd36a17"/>
    <x v="2033"/>
    <x v="3"/>
    <x v="1"/>
    <n v="2252.1999999999998"/>
    <n v="13"/>
    <n v="4"/>
    <n v="1344.04"/>
  </r>
  <r>
    <s v="919c0d61"/>
    <x v="2034"/>
    <x v="1"/>
    <x v="4"/>
    <n v="3680.9"/>
    <n v="39"/>
    <n v="38"/>
    <n v="1276.33"/>
  </r>
  <r>
    <s v="adde4f42"/>
    <x v="2035"/>
    <x v="2"/>
    <x v="4"/>
    <n v="1766.6"/>
    <n v="41"/>
    <n v="31"/>
    <n v="831.08"/>
  </r>
  <r>
    <s v="59e8e37e"/>
    <x v="2036"/>
    <x v="1"/>
    <x v="3"/>
    <n v="3196.2"/>
    <n v="18"/>
    <n v="36"/>
    <n v="1196.52"/>
  </r>
  <r>
    <s v="ed0862f1"/>
    <x v="2037"/>
    <x v="0"/>
    <x v="3"/>
    <n v="340.6"/>
    <n v="30"/>
    <n v="16"/>
    <n v="934.44"/>
  </r>
  <r>
    <s v="b0e8080b"/>
    <x v="2038"/>
    <x v="3"/>
    <x v="0"/>
    <n v="1189.0999999999999"/>
    <n v="20"/>
    <n v="17"/>
    <n v="1910.83"/>
  </r>
  <r>
    <s v="212dc07c"/>
    <x v="2039"/>
    <x v="0"/>
    <x v="0"/>
    <n v="3373.2"/>
    <n v="2"/>
    <n v="14"/>
    <n v="1866.7"/>
  </r>
  <r>
    <s v="0b8a5b04"/>
    <x v="2040"/>
    <x v="3"/>
    <x v="3"/>
    <n v="3858.8"/>
    <n v="12"/>
    <n v="30"/>
    <n v="349.19"/>
  </r>
  <r>
    <s v="d3638a9c"/>
    <x v="2041"/>
    <x v="1"/>
    <x v="4"/>
    <n v="3434.9"/>
    <n v="12"/>
    <n v="1"/>
    <n v="782.48"/>
  </r>
  <r>
    <s v="fb349af0"/>
    <x v="2042"/>
    <x v="3"/>
    <x v="2"/>
    <n v="1994.7"/>
    <n v="45"/>
    <n v="34"/>
    <n v="407.57"/>
  </r>
  <r>
    <s v="97333db0"/>
    <x v="2043"/>
    <x v="3"/>
    <x v="0"/>
    <n v="3641.3"/>
    <n v="41"/>
    <n v="16"/>
    <n v="412.94"/>
  </r>
  <r>
    <s v="3d68b550"/>
    <x v="2044"/>
    <x v="1"/>
    <x v="4"/>
    <n v="4632.5"/>
    <n v="39"/>
    <n v="7"/>
    <n v="1767.36"/>
  </r>
  <r>
    <s v="ff70387f"/>
    <x v="2045"/>
    <x v="0"/>
    <x v="3"/>
    <n v="1415"/>
    <n v="27"/>
    <n v="18"/>
    <n v="369.1"/>
  </r>
  <r>
    <s v="c61630e0"/>
    <x v="2046"/>
    <x v="1"/>
    <x v="3"/>
    <n v="643.5"/>
    <n v="40"/>
    <n v="13"/>
    <n v="523.01"/>
  </r>
  <r>
    <s v="12dae926"/>
    <x v="2047"/>
    <x v="2"/>
    <x v="0"/>
    <n v="3655.5"/>
    <n v="3"/>
    <n v="48"/>
    <n v="935.89"/>
  </r>
  <r>
    <s v="1b5e2bb8"/>
    <x v="2048"/>
    <x v="1"/>
    <x v="1"/>
    <n v="2004.5"/>
    <n v="18"/>
    <n v="37"/>
    <n v="232.41"/>
  </r>
  <r>
    <s v="8540e3f1"/>
    <x v="2049"/>
    <x v="1"/>
    <x v="1"/>
    <n v="362.7"/>
    <n v="31"/>
    <n v="47"/>
    <n v="341.33"/>
  </r>
  <r>
    <s v="8f52bfba"/>
    <x v="2050"/>
    <x v="2"/>
    <x v="1"/>
    <n v="1447.3"/>
    <n v="21"/>
    <n v="4"/>
    <n v="467.83"/>
  </r>
  <r>
    <s v="0384b50e"/>
    <x v="2051"/>
    <x v="3"/>
    <x v="1"/>
    <n v="3038.1"/>
    <n v="35"/>
    <n v="16"/>
    <n v="59.23"/>
  </r>
  <r>
    <s v="7bf9f65f"/>
    <x v="2052"/>
    <x v="3"/>
    <x v="3"/>
    <n v="4830.3999999999996"/>
    <n v="48"/>
    <n v="48"/>
    <n v="1037.77"/>
  </r>
  <r>
    <s v="75c8e2de"/>
    <x v="2053"/>
    <x v="2"/>
    <x v="1"/>
    <n v="308.2"/>
    <n v="26"/>
    <n v="15"/>
    <n v="1062.28"/>
  </r>
  <r>
    <s v="2005548d"/>
    <x v="2054"/>
    <x v="3"/>
    <x v="0"/>
    <n v="3486.2"/>
    <n v="3"/>
    <n v="47"/>
    <n v="86.55"/>
  </r>
  <r>
    <s v="95ab9de8"/>
    <x v="2055"/>
    <x v="1"/>
    <x v="2"/>
    <n v="1486.5"/>
    <n v="47"/>
    <n v="45"/>
    <n v="1362.38"/>
  </r>
  <r>
    <s v="a69d0098"/>
    <x v="2056"/>
    <x v="1"/>
    <x v="1"/>
    <n v="3626.1"/>
    <n v="4"/>
    <n v="44"/>
    <n v="1114.8900000000001"/>
  </r>
  <r>
    <s v="97f92d04"/>
    <x v="2057"/>
    <x v="0"/>
    <x v="1"/>
    <n v="4170"/>
    <n v="45"/>
    <n v="12"/>
    <n v="709.28"/>
  </r>
  <r>
    <s v="0766ca72"/>
    <x v="2058"/>
    <x v="2"/>
    <x v="4"/>
    <n v="743.2"/>
    <n v="29"/>
    <n v="14"/>
    <n v="989.34"/>
  </r>
  <r>
    <s v="6345d181"/>
    <x v="2059"/>
    <x v="1"/>
    <x v="2"/>
    <n v="3599.9"/>
    <n v="31"/>
    <n v="48"/>
    <n v="1524.4"/>
  </r>
  <r>
    <s v="1e4b66ed"/>
    <x v="2060"/>
    <x v="1"/>
    <x v="4"/>
    <n v="793"/>
    <n v="16"/>
    <n v="42"/>
    <n v="916.11"/>
  </r>
  <r>
    <s v="a83b1ca2"/>
    <x v="2061"/>
    <x v="2"/>
    <x v="1"/>
    <n v="2702.8"/>
    <n v="44"/>
    <n v="23"/>
    <n v="709.31"/>
  </r>
  <r>
    <s v="ec9e17e2"/>
    <x v="2062"/>
    <x v="0"/>
    <x v="1"/>
    <n v="2764.8"/>
    <n v="27"/>
    <n v="40"/>
    <n v="1473.55"/>
  </r>
  <r>
    <s v="0e5fa787"/>
    <x v="2063"/>
    <x v="0"/>
    <x v="2"/>
    <n v="1963.6"/>
    <n v="26"/>
    <n v="1"/>
    <n v="1855.2"/>
  </r>
  <r>
    <s v="51216f99"/>
    <x v="2064"/>
    <x v="0"/>
    <x v="2"/>
    <n v="1398.9"/>
    <n v="30"/>
    <n v="40"/>
    <n v="413.51"/>
  </r>
  <r>
    <s v="1ffabb31"/>
    <x v="2065"/>
    <x v="2"/>
    <x v="2"/>
    <n v="3521.1"/>
    <n v="2"/>
    <n v="26"/>
    <n v="819.93"/>
  </r>
  <r>
    <s v="40f674c2"/>
    <x v="2066"/>
    <x v="3"/>
    <x v="1"/>
    <n v="3162.7"/>
    <n v="9"/>
    <n v="46"/>
    <n v="982.74"/>
  </r>
  <r>
    <s v="4c15128f"/>
    <x v="2067"/>
    <x v="2"/>
    <x v="2"/>
    <n v="747.9"/>
    <n v="40"/>
    <n v="19"/>
    <n v="1176.3399999999999"/>
  </r>
  <r>
    <s v="1d386660"/>
    <x v="2068"/>
    <x v="0"/>
    <x v="2"/>
    <n v="3865.1"/>
    <n v="22"/>
    <n v="47"/>
    <n v="1908.52"/>
  </r>
  <r>
    <s v="8a81f1b1"/>
    <x v="2069"/>
    <x v="0"/>
    <x v="4"/>
    <n v="4586"/>
    <n v="4"/>
    <n v="33"/>
    <n v="279.56"/>
  </r>
  <r>
    <s v="a1190f34"/>
    <x v="2070"/>
    <x v="2"/>
    <x v="0"/>
    <n v="3563.2"/>
    <n v="1"/>
    <n v="48"/>
    <n v="1305.68"/>
  </r>
  <r>
    <s v="ffaa4580"/>
    <x v="2071"/>
    <x v="2"/>
    <x v="2"/>
    <n v="187.7"/>
    <n v="7"/>
    <n v="43"/>
    <n v="1388.45"/>
  </r>
  <r>
    <s v="1c725e6c"/>
    <x v="2072"/>
    <x v="1"/>
    <x v="2"/>
    <n v="276.2"/>
    <n v="1"/>
    <n v="10"/>
    <n v="1922.99"/>
  </r>
  <r>
    <s v="567b6e76"/>
    <x v="2073"/>
    <x v="3"/>
    <x v="1"/>
    <n v="485.6"/>
    <n v="7"/>
    <n v="35"/>
    <n v="1541.48"/>
  </r>
  <r>
    <s v="50d5a344"/>
    <x v="2074"/>
    <x v="3"/>
    <x v="3"/>
    <n v="3758.9"/>
    <n v="45"/>
    <n v="27"/>
    <n v="1206.68"/>
  </r>
  <r>
    <s v="f03b80a1"/>
    <x v="2075"/>
    <x v="2"/>
    <x v="2"/>
    <n v="4158.5"/>
    <n v="30"/>
    <n v="42"/>
    <n v="1185.46"/>
  </r>
  <r>
    <s v="89ccf893"/>
    <x v="2076"/>
    <x v="2"/>
    <x v="0"/>
    <n v="4200.1000000000004"/>
    <n v="31"/>
    <n v="26"/>
    <n v="371.73"/>
  </r>
  <r>
    <s v="356bb03f"/>
    <x v="2077"/>
    <x v="3"/>
    <x v="1"/>
    <n v="2115.4"/>
    <n v="12"/>
    <n v="35"/>
    <n v="1315.55"/>
  </r>
  <r>
    <s v="52ea8128"/>
    <x v="2078"/>
    <x v="1"/>
    <x v="3"/>
    <n v="2408.6999999999998"/>
    <n v="1"/>
    <n v="5"/>
    <n v="458.63"/>
  </r>
  <r>
    <s v="bb9bc8a0"/>
    <x v="2079"/>
    <x v="2"/>
    <x v="3"/>
    <n v="2545.1"/>
    <n v="33"/>
    <n v="36"/>
    <n v="885.13"/>
  </r>
  <r>
    <s v="aef3b7bc"/>
    <x v="2080"/>
    <x v="3"/>
    <x v="0"/>
    <n v="4599.3"/>
    <n v="41"/>
    <n v="3"/>
    <n v="517.99"/>
  </r>
  <r>
    <s v="e093e708"/>
    <x v="2081"/>
    <x v="2"/>
    <x v="3"/>
    <n v="597"/>
    <n v="6"/>
    <n v="9"/>
    <n v="1880.31"/>
  </r>
  <r>
    <s v="22807e1b"/>
    <x v="2082"/>
    <x v="1"/>
    <x v="1"/>
    <n v="1631.8"/>
    <n v="39"/>
    <n v="50"/>
    <n v="1547.66"/>
  </r>
  <r>
    <s v="929374d1"/>
    <x v="2083"/>
    <x v="1"/>
    <x v="2"/>
    <n v="4234.7"/>
    <n v="48"/>
    <n v="37"/>
    <n v="521.13"/>
  </r>
  <r>
    <s v="ed040cd4"/>
    <x v="2084"/>
    <x v="2"/>
    <x v="3"/>
    <n v="1053.8"/>
    <n v="47"/>
    <n v="24"/>
    <n v="1290.24"/>
  </r>
  <r>
    <s v="0688b2aa"/>
    <x v="2085"/>
    <x v="1"/>
    <x v="1"/>
    <n v="2376.9"/>
    <n v="31"/>
    <n v="16"/>
    <n v="780.58"/>
  </r>
  <r>
    <s v="f3ce3c16"/>
    <x v="2086"/>
    <x v="1"/>
    <x v="3"/>
    <n v="1611.5"/>
    <n v="40"/>
    <n v="14"/>
    <n v="654.32000000000005"/>
  </r>
  <r>
    <s v="e3d42231"/>
    <x v="2087"/>
    <x v="1"/>
    <x v="0"/>
    <n v="3759.9"/>
    <n v="21"/>
    <n v="50"/>
    <n v="347.25"/>
  </r>
  <r>
    <s v="7c8dc684"/>
    <x v="2088"/>
    <x v="0"/>
    <x v="0"/>
    <n v="4255.1000000000004"/>
    <n v="17"/>
    <n v="1"/>
    <n v="492.53"/>
  </r>
  <r>
    <s v="f0c1f4fb"/>
    <x v="2089"/>
    <x v="1"/>
    <x v="2"/>
    <n v="4549.2"/>
    <n v="38"/>
    <n v="30"/>
    <n v="487.19"/>
  </r>
  <r>
    <s v="9ed518e1"/>
    <x v="2090"/>
    <x v="2"/>
    <x v="1"/>
    <n v="4733.5"/>
    <n v="6"/>
    <n v="3"/>
    <n v="990.33"/>
  </r>
  <r>
    <s v="1212d1e1"/>
    <x v="2091"/>
    <x v="2"/>
    <x v="3"/>
    <n v="382.8"/>
    <n v="41"/>
    <n v="7"/>
    <n v="217.19"/>
  </r>
  <r>
    <s v="66b2f9c6"/>
    <x v="2092"/>
    <x v="3"/>
    <x v="4"/>
    <n v="1955"/>
    <n v="11"/>
    <n v="24"/>
    <n v="1354.39"/>
  </r>
  <r>
    <s v="606f84c7"/>
    <x v="2093"/>
    <x v="1"/>
    <x v="3"/>
    <n v="1857"/>
    <n v="38"/>
    <n v="22"/>
    <n v="1991.36"/>
  </r>
  <r>
    <s v="bc7cfe61"/>
    <x v="2094"/>
    <x v="3"/>
    <x v="3"/>
    <n v="1101.7"/>
    <n v="45"/>
    <n v="8"/>
    <n v="1793.31"/>
  </r>
  <r>
    <s v="776b0d1a"/>
    <x v="2095"/>
    <x v="2"/>
    <x v="0"/>
    <n v="1195.9000000000001"/>
    <n v="3"/>
    <n v="45"/>
    <n v="322.64999999999998"/>
  </r>
  <r>
    <s v="38abf34e"/>
    <x v="2096"/>
    <x v="2"/>
    <x v="1"/>
    <n v="198.4"/>
    <n v="20"/>
    <n v="28"/>
    <n v="345.83"/>
  </r>
  <r>
    <s v="4acb0ac9"/>
    <x v="2097"/>
    <x v="2"/>
    <x v="1"/>
    <n v="1207.3"/>
    <n v="28"/>
    <n v="9"/>
    <n v="89.39"/>
  </r>
  <r>
    <s v="29961cd6"/>
    <x v="2098"/>
    <x v="3"/>
    <x v="4"/>
    <n v="2481.4"/>
    <n v="39"/>
    <n v="47"/>
    <n v="1256.8699999999999"/>
  </r>
  <r>
    <s v="8360ac8c"/>
    <x v="2099"/>
    <x v="2"/>
    <x v="1"/>
    <n v="3240.3"/>
    <n v="44"/>
    <n v="24"/>
    <n v="817.17"/>
  </r>
  <r>
    <s v="54ed2404"/>
    <x v="2100"/>
    <x v="1"/>
    <x v="4"/>
    <n v="2320.6"/>
    <n v="28"/>
    <n v="23"/>
    <n v="338.01"/>
  </r>
  <r>
    <s v="988516ac"/>
    <x v="2101"/>
    <x v="0"/>
    <x v="2"/>
    <n v="1990.9"/>
    <n v="31"/>
    <n v="24"/>
    <n v="139.38"/>
  </r>
  <r>
    <s v="24f1c73e"/>
    <x v="2102"/>
    <x v="1"/>
    <x v="3"/>
    <n v="1218.5999999999999"/>
    <n v="16"/>
    <n v="48"/>
    <n v="1211.77"/>
  </r>
  <r>
    <s v="3f5e6dbf"/>
    <x v="2103"/>
    <x v="0"/>
    <x v="2"/>
    <n v="4476.6000000000004"/>
    <n v="17"/>
    <n v="21"/>
    <n v="114.47"/>
  </r>
  <r>
    <s v="c6c60a92"/>
    <x v="2104"/>
    <x v="0"/>
    <x v="0"/>
    <n v="4779"/>
    <n v="11"/>
    <n v="4"/>
    <n v="1851.55"/>
  </r>
  <r>
    <s v="8a5348cd"/>
    <x v="2105"/>
    <x v="3"/>
    <x v="1"/>
    <n v="3492.6"/>
    <n v="10"/>
    <n v="35"/>
    <n v="855.76"/>
  </r>
  <r>
    <s v="e2869734"/>
    <x v="2106"/>
    <x v="2"/>
    <x v="1"/>
    <n v="4663.2"/>
    <n v="45"/>
    <n v="5"/>
    <n v="887.89"/>
  </r>
  <r>
    <s v="2819ba6c"/>
    <x v="2107"/>
    <x v="0"/>
    <x v="3"/>
    <n v="1027.2"/>
    <n v="27"/>
    <n v="36"/>
    <n v="139.6"/>
  </r>
  <r>
    <s v="a6efc72b"/>
    <x v="2108"/>
    <x v="2"/>
    <x v="4"/>
    <n v="3364.4"/>
    <n v="37"/>
    <n v="14"/>
    <n v="962.88"/>
  </r>
  <r>
    <s v="c5f9ab1e"/>
    <x v="2109"/>
    <x v="1"/>
    <x v="4"/>
    <n v="992.2"/>
    <n v="34"/>
    <n v="22"/>
    <n v="389.01"/>
  </r>
  <r>
    <s v="278d0ab4"/>
    <x v="2110"/>
    <x v="3"/>
    <x v="3"/>
    <n v="1037.0999999999999"/>
    <n v="21"/>
    <n v="45"/>
    <n v="789.28"/>
  </r>
  <r>
    <n v="73489255"/>
    <x v="2111"/>
    <x v="3"/>
    <x v="2"/>
    <n v="3820.6"/>
    <n v="48"/>
    <n v="17"/>
    <n v="228.01"/>
  </r>
  <r>
    <s v="ad4ef341"/>
    <x v="2112"/>
    <x v="2"/>
    <x v="3"/>
    <n v="2559.8000000000002"/>
    <n v="46"/>
    <n v="24"/>
    <n v="632.29999999999995"/>
  </r>
  <r>
    <s v="b044b2c9"/>
    <x v="2113"/>
    <x v="2"/>
    <x v="2"/>
    <n v="4490.3999999999996"/>
    <n v="30"/>
    <n v="3"/>
    <n v="350.26"/>
  </r>
  <r>
    <s v="52cb842a"/>
    <x v="2114"/>
    <x v="2"/>
    <x v="3"/>
    <n v="2696.5"/>
    <n v="32"/>
    <n v="26"/>
    <n v="297.31"/>
  </r>
  <r>
    <s v="a732ad8d"/>
    <x v="2115"/>
    <x v="0"/>
    <x v="0"/>
    <n v="4128.2"/>
    <n v="36"/>
    <n v="29"/>
    <n v="1747.36"/>
  </r>
  <r>
    <s v="b61fd882"/>
    <x v="2116"/>
    <x v="1"/>
    <x v="1"/>
    <n v="2544.6999999999998"/>
    <n v="36"/>
    <n v="19"/>
    <n v="469.45"/>
  </r>
  <r>
    <s v="a137e128"/>
    <x v="2117"/>
    <x v="0"/>
    <x v="3"/>
    <n v="4104.1000000000004"/>
    <n v="13"/>
    <n v="40"/>
    <n v="1812.11"/>
  </r>
  <r>
    <s v="845328b6"/>
    <x v="2118"/>
    <x v="0"/>
    <x v="3"/>
    <n v="1931.6"/>
    <n v="25"/>
    <n v="7"/>
    <n v="12.44"/>
  </r>
  <r>
    <s v="ee96b553"/>
    <x v="2119"/>
    <x v="0"/>
    <x v="2"/>
    <n v="3978.7"/>
    <n v="27"/>
    <n v="50"/>
    <n v="891.43"/>
  </r>
  <r>
    <s v="702fcb65"/>
    <x v="2120"/>
    <x v="1"/>
    <x v="0"/>
    <n v="664.8"/>
    <n v="15"/>
    <n v="12"/>
    <n v="1676.29"/>
  </r>
  <r>
    <s v="df5a85fd"/>
    <x v="2121"/>
    <x v="1"/>
    <x v="3"/>
    <n v="4625.6000000000004"/>
    <n v="7"/>
    <n v="37"/>
    <n v="1882.22"/>
  </r>
  <r>
    <s v="cbdc4348"/>
    <x v="2122"/>
    <x v="2"/>
    <x v="2"/>
    <n v="3312.7"/>
    <n v="9"/>
    <n v="50"/>
    <n v="1951.6"/>
  </r>
  <r>
    <s v="af1aa974"/>
    <x v="2123"/>
    <x v="2"/>
    <x v="1"/>
    <n v="3386.3"/>
    <n v="30"/>
    <n v="22"/>
    <n v="1619.12"/>
  </r>
  <r>
    <s v="8622860a"/>
    <x v="2124"/>
    <x v="3"/>
    <x v="3"/>
    <n v="3349.1"/>
    <n v="5"/>
    <n v="47"/>
    <n v="1091.1400000000001"/>
  </r>
  <r>
    <n v="71243432"/>
    <x v="2125"/>
    <x v="0"/>
    <x v="4"/>
    <n v="4000.2"/>
    <n v="17"/>
    <n v="32"/>
    <n v="1409.19"/>
  </r>
  <r>
    <s v="d0e42a07"/>
    <x v="2126"/>
    <x v="3"/>
    <x v="2"/>
    <n v="269.60000000000002"/>
    <n v="25"/>
    <n v="28"/>
    <n v="937.69"/>
  </r>
  <r>
    <s v="07de6cef"/>
    <x v="2127"/>
    <x v="2"/>
    <x v="0"/>
    <n v="4947.2"/>
    <n v="27"/>
    <n v="11"/>
    <n v="524.6"/>
  </r>
  <r>
    <s v="ee5b5d04"/>
    <x v="2128"/>
    <x v="3"/>
    <x v="0"/>
    <n v="4011.9"/>
    <n v="33"/>
    <n v="3"/>
    <n v="102.74"/>
  </r>
  <r>
    <s v="d5d44f8f"/>
    <x v="2129"/>
    <x v="3"/>
    <x v="1"/>
    <n v="1436.9"/>
    <n v="6"/>
    <n v="37"/>
    <n v="1869.13"/>
  </r>
  <r>
    <s v="ef5836ae"/>
    <x v="2130"/>
    <x v="3"/>
    <x v="2"/>
    <n v="4593.8"/>
    <n v="13"/>
    <n v="13"/>
    <n v="1202.22"/>
  </r>
  <r>
    <s v="454273c0"/>
    <x v="2131"/>
    <x v="0"/>
    <x v="3"/>
    <n v="3809.7"/>
    <n v="13"/>
    <n v="12"/>
    <n v="1356.1"/>
  </r>
  <r>
    <s v="ae54ff2e"/>
    <x v="2132"/>
    <x v="2"/>
    <x v="1"/>
    <n v="139.19999999999999"/>
    <n v="32"/>
    <n v="14"/>
    <n v="169.21"/>
  </r>
  <r>
    <s v="51ed6298"/>
    <x v="2133"/>
    <x v="0"/>
    <x v="2"/>
    <n v="2994.5"/>
    <n v="21"/>
    <n v="46"/>
    <n v="1366.77"/>
  </r>
  <r>
    <s v="ee187fa6"/>
    <x v="2134"/>
    <x v="1"/>
    <x v="0"/>
    <n v="2242.6999999999998"/>
    <n v="4"/>
    <n v="1"/>
    <n v="1127.67"/>
  </r>
  <r>
    <s v="a97a1846"/>
    <x v="2135"/>
    <x v="1"/>
    <x v="2"/>
    <n v="1386"/>
    <n v="45"/>
    <n v="39"/>
    <n v="1462.23"/>
  </r>
  <r>
    <s v="2b4741f4"/>
    <x v="2136"/>
    <x v="3"/>
    <x v="0"/>
    <n v="4977.2"/>
    <n v="5"/>
    <n v="17"/>
    <n v="1052"/>
  </r>
  <r>
    <s v="a991be0c"/>
    <x v="2137"/>
    <x v="1"/>
    <x v="4"/>
    <n v="4777.3"/>
    <n v="48"/>
    <n v="22"/>
    <n v="1070.83"/>
  </r>
  <r>
    <s v="d1049b3a"/>
    <x v="2138"/>
    <x v="1"/>
    <x v="2"/>
    <n v="3666.1"/>
    <n v="49"/>
    <n v="39"/>
    <n v="260.33999999999997"/>
  </r>
  <r>
    <s v="2da2d737"/>
    <x v="2139"/>
    <x v="3"/>
    <x v="0"/>
    <n v="4282.3999999999996"/>
    <n v="47"/>
    <n v="5"/>
    <n v="934.47"/>
  </r>
  <r>
    <s v="9a0b846f"/>
    <x v="2140"/>
    <x v="3"/>
    <x v="0"/>
    <n v="3682.4"/>
    <n v="50"/>
    <n v="11"/>
    <n v="604.35"/>
  </r>
  <r>
    <s v="f6399697"/>
    <x v="2141"/>
    <x v="3"/>
    <x v="1"/>
    <n v="2740.4"/>
    <n v="9"/>
    <n v="20"/>
    <n v="783.93"/>
  </r>
  <r>
    <s v="7ef7ce20"/>
    <x v="2142"/>
    <x v="3"/>
    <x v="1"/>
    <n v="639.9"/>
    <n v="20"/>
    <n v="48"/>
    <n v="20.36"/>
  </r>
  <r>
    <s v="69bc27a8"/>
    <x v="2143"/>
    <x v="1"/>
    <x v="2"/>
    <n v="1746"/>
    <n v="38"/>
    <n v="50"/>
    <n v="183.85"/>
  </r>
  <r>
    <n v="35020572"/>
    <x v="2144"/>
    <x v="0"/>
    <x v="2"/>
    <n v="1423"/>
    <n v="2"/>
    <n v="34"/>
    <n v="1359.83"/>
  </r>
  <r>
    <s v="3248f309"/>
    <x v="2145"/>
    <x v="3"/>
    <x v="1"/>
    <n v="1648.8"/>
    <n v="1"/>
    <n v="47"/>
    <n v="310.08"/>
  </r>
  <r>
    <s v="912ec77b"/>
    <x v="2146"/>
    <x v="2"/>
    <x v="3"/>
    <n v="4696.5"/>
    <n v="40"/>
    <n v="28"/>
    <n v="1197.4000000000001"/>
  </r>
  <r>
    <s v="c20b94db"/>
    <x v="2147"/>
    <x v="1"/>
    <x v="4"/>
    <n v="4909.3"/>
    <n v="32"/>
    <n v="35"/>
    <n v="973.54"/>
  </r>
  <r>
    <s v="c532bba5"/>
    <x v="2148"/>
    <x v="1"/>
    <x v="3"/>
    <n v="1098.4000000000001"/>
    <n v="24"/>
    <n v="35"/>
    <n v="1464.42"/>
  </r>
  <r>
    <s v="d11a2898"/>
    <x v="2149"/>
    <x v="3"/>
    <x v="1"/>
    <n v="4774.3"/>
    <n v="7"/>
    <n v="43"/>
    <n v="1856.76"/>
  </r>
  <r>
    <s v="2b29fdad"/>
    <x v="2150"/>
    <x v="0"/>
    <x v="2"/>
    <n v="528.79999999999995"/>
    <n v="38"/>
    <n v="26"/>
    <n v="599.4"/>
  </r>
  <r>
    <s v="314ac0cf"/>
    <x v="2151"/>
    <x v="1"/>
    <x v="1"/>
    <n v="3286.2"/>
    <n v="43"/>
    <n v="4"/>
    <n v="567.17999999999995"/>
  </r>
  <r>
    <s v="0ae3c877"/>
    <x v="2152"/>
    <x v="0"/>
    <x v="2"/>
    <n v="2904.3"/>
    <n v="8"/>
    <n v="21"/>
    <n v="1712.8"/>
  </r>
  <r>
    <s v="0fcc16c5"/>
    <x v="2153"/>
    <x v="2"/>
    <x v="3"/>
    <n v="1417.1"/>
    <n v="35"/>
    <n v="18"/>
    <n v="817.05"/>
  </r>
  <r>
    <s v="a2f9dcec"/>
    <x v="2154"/>
    <x v="3"/>
    <x v="2"/>
    <n v="2818.5"/>
    <n v="21"/>
    <n v="13"/>
    <n v="1341.89"/>
  </r>
  <r>
    <s v="741a9a78"/>
    <x v="2155"/>
    <x v="3"/>
    <x v="3"/>
    <n v="4425.8999999999996"/>
    <n v="13"/>
    <n v="36"/>
    <n v="1117.8399999999999"/>
  </r>
  <r>
    <s v="4f6f3520"/>
    <x v="2156"/>
    <x v="0"/>
    <x v="3"/>
    <n v="332.9"/>
    <n v="47"/>
    <n v="28"/>
    <n v="1143"/>
  </r>
  <r>
    <s v="b6f4fadd"/>
    <x v="2157"/>
    <x v="2"/>
    <x v="1"/>
    <n v="1456.9"/>
    <n v="45"/>
    <n v="39"/>
    <n v="1362.84"/>
  </r>
  <r>
    <s v="aae4a671"/>
    <x v="2158"/>
    <x v="2"/>
    <x v="1"/>
    <n v="1513.8"/>
    <n v="17"/>
    <n v="27"/>
    <n v="1155.8800000000001"/>
  </r>
  <r>
    <s v="f85fe78e"/>
    <x v="2159"/>
    <x v="1"/>
    <x v="2"/>
    <n v="4857.6000000000004"/>
    <n v="44"/>
    <n v="35"/>
    <n v="1919.47"/>
  </r>
  <r>
    <s v="942d0c39"/>
    <x v="2160"/>
    <x v="2"/>
    <x v="3"/>
    <n v="178.4"/>
    <n v="20"/>
    <n v="4"/>
    <n v="515.97"/>
  </r>
  <r>
    <s v="e5610b8c"/>
    <x v="2161"/>
    <x v="1"/>
    <x v="2"/>
    <n v="2620.1999999999998"/>
    <n v="32"/>
    <n v="12"/>
    <n v="1735.16"/>
  </r>
  <r>
    <s v="d6ea92b0"/>
    <x v="2162"/>
    <x v="1"/>
    <x v="2"/>
    <n v="3049"/>
    <n v="45"/>
    <n v="3"/>
    <n v="219.53"/>
  </r>
  <r>
    <s v="1f07611b"/>
    <x v="2163"/>
    <x v="1"/>
    <x v="1"/>
    <n v="2897.7"/>
    <n v="5"/>
    <n v="30"/>
    <n v="1970.95"/>
  </r>
  <r>
    <s v="de5148b4"/>
    <x v="2164"/>
    <x v="3"/>
    <x v="4"/>
    <n v="4026.6"/>
    <n v="30"/>
    <n v="34"/>
    <n v="1696.2"/>
  </r>
  <r>
    <s v="9a9afc90"/>
    <x v="2165"/>
    <x v="1"/>
    <x v="1"/>
    <n v="1275.8"/>
    <n v="44"/>
    <n v="36"/>
    <n v="1644.13"/>
  </r>
  <r>
    <s v="7d3c9612"/>
    <x v="2166"/>
    <x v="1"/>
    <x v="1"/>
    <n v="2707.9"/>
    <n v="40"/>
    <n v="30"/>
    <n v="428.03"/>
  </r>
  <r>
    <s v="ced5da97"/>
    <x v="2167"/>
    <x v="3"/>
    <x v="0"/>
    <n v="1166.5"/>
    <n v="5"/>
    <n v="11"/>
    <n v="1433.17"/>
  </r>
  <r>
    <s v="8f87afd4"/>
    <x v="2168"/>
    <x v="1"/>
    <x v="3"/>
    <n v="4775.1000000000004"/>
    <n v="35"/>
    <n v="17"/>
    <n v="662.76"/>
  </r>
  <r>
    <s v="3b093f8c"/>
    <x v="2169"/>
    <x v="1"/>
    <x v="0"/>
    <n v="3855"/>
    <n v="19"/>
    <n v="50"/>
    <n v="171.22"/>
  </r>
  <r>
    <s v="6a08f193"/>
    <x v="2170"/>
    <x v="3"/>
    <x v="4"/>
    <n v="369.7"/>
    <n v="4"/>
    <n v="8"/>
    <n v="1287.8800000000001"/>
  </r>
  <r>
    <s v="cdf044a0"/>
    <x v="2171"/>
    <x v="0"/>
    <x v="2"/>
    <n v="3828.6"/>
    <n v="45"/>
    <n v="38"/>
    <n v="1267.76"/>
  </r>
  <r>
    <s v="d5c42db7"/>
    <x v="2172"/>
    <x v="2"/>
    <x v="1"/>
    <n v="1464.4"/>
    <n v="16"/>
    <n v="26"/>
    <n v="1039.26"/>
  </r>
  <r>
    <s v="0c0583b1"/>
    <x v="2173"/>
    <x v="3"/>
    <x v="0"/>
    <n v="777.3"/>
    <n v="36"/>
    <n v="15"/>
    <n v="1774.4"/>
  </r>
  <r>
    <s v="fd9a2cf6"/>
    <x v="2174"/>
    <x v="3"/>
    <x v="1"/>
    <n v="3428.7"/>
    <n v="13"/>
    <n v="8"/>
    <n v="910.82"/>
  </r>
  <r>
    <s v="6400aac2"/>
    <x v="2175"/>
    <x v="2"/>
    <x v="4"/>
    <n v="4201.8999999999996"/>
    <n v="19"/>
    <n v="13"/>
    <n v="636.1"/>
  </r>
  <r>
    <s v="7739f451"/>
    <x v="2176"/>
    <x v="3"/>
    <x v="1"/>
    <n v="1929.6"/>
    <n v="15"/>
    <n v="50"/>
    <n v="138.12"/>
  </r>
  <r>
    <s v="23a59dca"/>
    <x v="2177"/>
    <x v="0"/>
    <x v="2"/>
    <n v="3488.4"/>
    <n v="42"/>
    <n v="23"/>
    <n v="1599.73"/>
  </r>
  <r>
    <s v="d29d561f"/>
    <x v="2178"/>
    <x v="3"/>
    <x v="2"/>
    <n v="4028.9"/>
    <n v="5"/>
    <n v="37"/>
    <n v="1908.33"/>
  </r>
  <r>
    <s v="36728d05"/>
    <x v="2179"/>
    <x v="1"/>
    <x v="4"/>
    <n v="753.8"/>
    <n v="37"/>
    <n v="30"/>
    <n v="1731.65"/>
  </r>
  <r>
    <s v="c22265be"/>
    <x v="2180"/>
    <x v="2"/>
    <x v="4"/>
    <n v="1624.1"/>
    <n v="29"/>
    <n v="39"/>
    <n v="225.22"/>
  </r>
  <r>
    <s v="cf666215"/>
    <x v="2181"/>
    <x v="0"/>
    <x v="4"/>
    <n v="4777.6000000000004"/>
    <n v="14"/>
    <n v="43"/>
    <n v="1773.7"/>
  </r>
  <r>
    <s v="991a6f3f"/>
    <x v="2182"/>
    <x v="3"/>
    <x v="4"/>
    <n v="1502"/>
    <n v="21"/>
    <n v="9"/>
    <n v="1256.3399999999999"/>
  </r>
  <r>
    <s v="073975ac"/>
    <x v="2183"/>
    <x v="2"/>
    <x v="4"/>
    <n v="3434.8"/>
    <n v="47"/>
    <n v="35"/>
    <n v="1999.47"/>
  </r>
  <r>
    <s v="e09a9aa7"/>
    <x v="2184"/>
    <x v="3"/>
    <x v="2"/>
    <n v="1910.8"/>
    <n v="6"/>
    <n v="25"/>
    <n v="1316.61"/>
  </r>
  <r>
    <s v="30c9e9bb"/>
    <x v="2185"/>
    <x v="3"/>
    <x v="2"/>
    <n v="3231.2"/>
    <n v="46"/>
    <n v="37"/>
    <n v="242.21"/>
  </r>
  <r>
    <s v="35376cfb"/>
    <x v="2186"/>
    <x v="2"/>
    <x v="3"/>
    <n v="3421.4"/>
    <n v="19"/>
    <n v="39"/>
    <n v="1388.86"/>
  </r>
  <r>
    <s v="f90b1c60"/>
    <x v="2187"/>
    <x v="3"/>
    <x v="2"/>
    <n v="3348.7"/>
    <n v="24"/>
    <n v="39"/>
    <n v="1618.77"/>
  </r>
  <r>
    <s v="7cfb7dae"/>
    <x v="2188"/>
    <x v="2"/>
    <x v="3"/>
    <n v="1660.2"/>
    <n v="21"/>
    <n v="22"/>
    <n v="919.25"/>
  </r>
  <r>
    <s v="ebcd2313"/>
    <x v="2189"/>
    <x v="2"/>
    <x v="1"/>
    <n v="4221.7"/>
    <n v="5"/>
    <n v="40"/>
    <n v="1555.92"/>
  </r>
  <r>
    <s v="7ece7471"/>
    <x v="2190"/>
    <x v="3"/>
    <x v="3"/>
    <n v="547.5"/>
    <n v="43"/>
    <n v="33"/>
    <n v="1508.1"/>
  </r>
  <r>
    <s v="ede5f98a"/>
    <x v="2191"/>
    <x v="1"/>
    <x v="3"/>
    <n v="2121"/>
    <n v="43"/>
    <n v="7"/>
    <n v="1181.3900000000001"/>
  </r>
  <r>
    <s v="1140bf6e"/>
    <x v="2192"/>
    <x v="3"/>
    <x v="3"/>
    <n v="1379.1"/>
    <n v="17"/>
    <n v="48"/>
    <n v="324.89999999999998"/>
  </r>
  <r>
    <s v="ebab8505"/>
    <x v="2193"/>
    <x v="3"/>
    <x v="1"/>
    <n v="3140.8"/>
    <n v="40"/>
    <n v="10"/>
    <n v="476.03"/>
  </r>
  <r>
    <s v="fa507c56"/>
    <x v="2194"/>
    <x v="2"/>
    <x v="3"/>
    <n v="913.1"/>
    <n v="20"/>
    <n v="3"/>
    <n v="1489"/>
  </r>
  <r>
    <s v="b19be73a"/>
    <x v="2195"/>
    <x v="2"/>
    <x v="2"/>
    <n v="3349.5"/>
    <n v="24"/>
    <n v="7"/>
    <n v="1622.69"/>
  </r>
  <r>
    <s v="9a76f13a"/>
    <x v="2196"/>
    <x v="2"/>
    <x v="3"/>
    <n v="4809.3999999999996"/>
    <n v="44"/>
    <n v="44"/>
    <n v="410.54"/>
  </r>
  <r>
    <s v="84d2fd82"/>
    <x v="2197"/>
    <x v="1"/>
    <x v="0"/>
    <n v="1552.5"/>
    <n v="9"/>
    <n v="35"/>
    <n v="127.44"/>
  </r>
  <r>
    <s v="bff52efd"/>
    <x v="2198"/>
    <x v="3"/>
    <x v="3"/>
    <n v="2624.5"/>
    <n v="17"/>
    <n v="8"/>
    <n v="1721.17"/>
  </r>
  <r>
    <s v="b2a791d2"/>
    <x v="2199"/>
    <x v="0"/>
    <x v="3"/>
    <n v="3202.8"/>
    <n v="45"/>
    <n v="10"/>
    <n v="685.41"/>
  </r>
  <r>
    <s v="7d96fe4d"/>
    <x v="2200"/>
    <x v="2"/>
    <x v="0"/>
    <n v="4252.8"/>
    <n v="28"/>
    <n v="50"/>
    <n v="1680.32"/>
  </r>
  <r>
    <s v="ba75345b"/>
    <x v="2201"/>
    <x v="3"/>
    <x v="2"/>
    <n v="4425.8999999999996"/>
    <n v="4"/>
    <n v="50"/>
    <n v="1418.54"/>
  </r>
  <r>
    <s v="8f421305"/>
    <x v="2202"/>
    <x v="3"/>
    <x v="0"/>
    <n v="849.6"/>
    <n v="33"/>
    <n v="34"/>
    <n v="1898.96"/>
  </r>
  <r>
    <s v="db8428e0"/>
    <x v="2203"/>
    <x v="3"/>
    <x v="3"/>
    <n v="2237.1999999999998"/>
    <n v="19"/>
    <n v="33"/>
    <n v="1809.42"/>
  </r>
  <r>
    <s v="6f620723"/>
    <x v="2204"/>
    <x v="2"/>
    <x v="2"/>
    <n v="499.1"/>
    <n v="1"/>
    <n v="29"/>
    <n v="65.569999999999993"/>
  </r>
  <r>
    <s v="2c257ccd"/>
    <x v="2205"/>
    <x v="2"/>
    <x v="4"/>
    <n v="1770.4"/>
    <n v="7"/>
    <n v="34"/>
    <n v="866.02"/>
  </r>
  <r>
    <n v="25959764"/>
    <x v="2206"/>
    <x v="3"/>
    <x v="4"/>
    <n v="902.3"/>
    <n v="8"/>
    <n v="48"/>
    <n v="1764.59"/>
  </r>
  <r>
    <s v="7050c2a0"/>
    <x v="2207"/>
    <x v="1"/>
    <x v="4"/>
    <n v="69.900000000000006"/>
    <n v="26"/>
    <n v="18"/>
    <n v="767.68"/>
  </r>
  <r>
    <n v="18726020"/>
    <x v="2208"/>
    <x v="0"/>
    <x v="3"/>
    <n v="4494.7"/>
    <n v="19"/>
    <n v="9"/>
    <n v="417.66"/>
  </r>
  <r>
    <s v="6cf1ab01"/>
    <x v="2209"/>
    <x v="1"/>
    <x v="1"/>
    <n v="3846.9"/>
    <n v="30"/>
    <n v="33"/>
    <n v="194.23"/>
  </r>
  <r>
    <s v="f16f28fc"/>
    <x v="2210"/>
    <x v="1"/>
    <x v="2"/>
    <n v="919.7"/>
    <n v="10"/>
    <n v="27"/>
    <n v="1180.92"/>
  </r>
  <r>
    <s v="abcae96d"/>
    <x v="2211"/>
    <x v="1"/>
    <x v="2"/>
    <n v="392.8"/>
    <n v="49"/>
    <n v="36"/>
    <n v="131.38"/>
  </r>
  <r>
    <s v="c2d57272"/>
    <x v="2212"/>
    <x v="0"/>
    <x v="1"/>
    <n v="1749.2"/>
    <n v="38"/>
    <n v="30"/>
    <n v="63.59"/>
  </r>
  <r>
    <s v="5aff8bfb"/>
    <x v="2213"/>
    <x v="1"/>
    <x v="3"/>
    <n v="2531.5"/>
    <n v="32"/>
    <n v="39"/>
    <n v="467.77"/>
  </r>
  <r>
    <s v="57162dbb"/>
    <x v="2214"/>
    <x v="3"/>
    <x v="4"/>
    <n v="70.3"/>
    <n v="42"/>
    <n v="19"/>
    <n v="135.66999999999999"/>
  </r>
  <r>
    <s v="68d0bad8"/>
    <x v="2215"/>
    <x v="2"/>
    <x v="1"/>
    <n v="3516"/>
    <n v="19"/>
    <n v="4"/>
    <n v="750.64"/>
  </r>
  <r>
    <s v="c9c698a4"/>
    <x v="2216"/>
    <x v="3"/>
    <x v="0"/>
    <n v="1804.4"/>
    <n v="3"/>
    <n v="32"/>
    <n v="10.44"/>
  </r>
  <r>
    <s v="7d191193"/>
    <x v="2217"/>
    <x v="3"/>
    <x v="1"/>
    <n v="3442.6"/>
    <n v="23"/>
    <n v="28"/>
    <n v="1838.4"/>
  </r>
  <r>
    <s v="57013cb0"/>
    <x v="2218"/>
    <x v="2"/>
    <x v="2"/>
    <n v="1779.1"/>
    <n v="34"/>
    <n v="5"/>
    <n v="1460.54"/>
  </r>
  <r>
    <s v="45c66155"/>
    <x v="2219"/>
    <x v="0"/>
    <x v="3"/>
    <n v="4184.6000000000004"/>
    <n v="10"/>
    <n v="32"/>
    <n v="1771.7"/>
  </r>
  <r>
    <s v="1f6fdad8"/>
    <x v="2220"/>
    <x v="0"/>
    <x v="1"/>
    <n v="3483.3"/>
    <n v="2"/>
    <n v="9"/>
    <n v="1009.28"/>
  </r>
  <r>
    <s v="dacdba44"/>
    <x v="2221"/>
    <x v="1"/>
    <x v="4"/>
    <n v="557.1"/>
    <n v="15"/>
    <n v="42"/>
    <n v="1871.34"/>
  </r>
  <r>
    <s v="9766c693"/>
    <x v="2222"/>
    <x v="0"/>
    <x v="1"/>
    <n v="3077.4"/>
    <n v="19"/>
    <n v="22"/>
    <n v="272.75"/>
  </r>
  <r>
    <s v="6a00c4db"/>
    <x v="2223"/>
    <x v="3"/>
    <x v="1"/>
    <n v="4663.8"/>
    <n v="44"/>
    <n v="12"/>
    <n v="1642.47"/>
  </r>
  <r>
    <s v="cde70ef9"/>
    <x v="2224"/>
    <x v="0"/>
    <x v="3"/>
    <n v="3793.2"/>
    <n v="39"/>
    <n v="3"/>
    <n v="356.6"/>
  </r>
  <r>
    <s v="7a254a36"/>
    <x v="2225"/>
    <x v="3"/>
    <x v="0"/>
    <n v="2127.6999999999998"/>
    <n v="42"/>
    <n v="3"/>
    <n v="422.88"/>
  </r>
  <r>
    <s v="24f12075"/>
    <x v="2226"/>
    <x v="1"/>
    <x v="0"/>
    <n v="1993.2"/>
    <n v="43"/>
    <n v="25"/>
    <n v="1793.78"/>
  </r>
  <r>
    <s v="cf43ab06"/>
    <x v="2227"/>
    <x v="3"/>
    <x v="3"/>
    <n v="138.19999999999999"/>
    <n v="45"/>
    <n v="25"/>
    <n v="851.34"/>
  </r>
  <r>
    <s v="54ec1c9f"/>
    <x v="2228"/>
    <x v="2"/>
    <x v="3"/>
    <n v="1000.6"/>
    <n v="41"/>
    <n v="21"/>
    <n v="162.85"/>
  </r>
  <r>
    <s v="300861f6"/>
    <x v="2229"/>
    <x v="1"/>
    <x v="2"/>
    <n v="2446.1999999999998"/>
    <n v="39"/>
    <n v="48"/>
    <n v="1992.83"/>
  </r>
  <r>
    <s v="4e2c3986"/>
    <x v="2230"/>
    <x v="2"/>
    <x v="3"/>
    <n v="3631.6"/>
    <n v="22"/>
    <n v="18"/>
    <n v="1867.8"/>
  </r>
  <r>
    <s v="db2247ce"/>
    <x v="2231"/>
    <x v="3"/>
    <x v="1"/>
    <n v="4322.6000000000004"/>
    <n v="35"/>
    <n v="21"/>
    <n v="782.56"/>
  </r>
  <r>
    <s v="20bf945c"/>
    <x v="2232"/>
    <x v="0"/>
    <x v="4"/>
    <n v="2889.3"/>
    <n v="1"/>
    <n v="9"/>
    <n v="335.89"/>
  </r>
  <r>
    <s v="de2d4d3b"/>
    <x v="2233"/>
    <x v="1"/>
    <x v="4"/>
    <n v="493.1"/>
    <n v="43"/>
    <n v="12"/>
    <n v="673.97"/>
  </r>
  <r>
    <s v="aaebffd4"/>
    <x v="2234"/>
    <x v="2"/>
    <x v="1"/>
    <n v="715.7"/>
    <n v="39"/>
    <n v="42"/>
    <n v="1350.36"/>
  </r>
  <r>
    <s v="febca559"/>
    <x v="2235"/>
    <x v="2"/>
    <x v="1"/>
    <n v="3907.8"/>
    <n v="37"/>
    <n v="14"/>
    <n v="458.09"/>
  </r>
  <r>
    <s v="a2045883"/>
    <x v="2236"/>
    <x v="3"/>
    <x v="3"/>
    <n v="1022.9"/>
    <n v="49"/>
    <n v="27"/>
    <n v="1466.92"/>
  </r>
  <r>
    <s v="9c2f6304"/>
    <x v="2237"/>
    <x v="2"/>
    <x v="2"/>
    <n v="2603.1999999999998"/>
    <n v="2"/>
    <n v="23"/>
    <n v="1312.09"/>
  </r>
  <r>
    <s v="f16bc66a"/>
    <x v="2238"/>
    <x v="2"/>
    <x v="3"/>
    <n v="623.9"/>
    <n v="29"/>
    <n v="0"/>
    <n v="1954.01"/>
  </r>
  <r>
    <s v="75055dd7"/>
    <x v="2239"/>
    <x v="2"/>
    <x v="1"/>
    <n v="1511.6"/>
    <n v="28"/>
    <n v="42"/>
    <n v="149.25"/>
  </r>
  <r>
    <s v="4d1108d9"/>
    <x v="2240"/>
    <x v="1"/>
    <x v="4"/>
    <n v="1608.6"/>
    <n v="8"/>
    <n v="14"/>
    <n v="171.69"/>
  </r>
  <r>
    <s v="841c661f"/>
    <x v="2241"/>
    <x v="1"/>
    <x v="0"/>
    <n v="3916"/>
    <n v="46"/>
    <n v="38"/>
    <n v="120.1"/>
  </r>
  <r>
    <s v="d6eb7908"/>
    <x v="2242"/>
    <x v="1"/>
    <x v="2"/>
    <n v="3287"/>
    <n v="5"/>
    <n v="38"/>
    <n v="603.21"/>
  </r>
  <r>
    <s v="5a277425"/>
    <x v="2243"/>
    <x v="2"/>
    <x v="1"/>
    <n v="3457.3"/>
    <n v="29"/>
    <n v="44"/>
    <n v="1503.32"/>
  </r>
  <r>
    <s v="abe15762"/>
    <x v="2244"/>
    <x v="3"/>
    <x v="2"/>
    <n v="3726.6"/>
    <n v="23"/>
    <n v="49"/>
    <n v="1947.39"/>
  </r>
  <r>
    <s v="c96b633d"/>
    <x v="2245"/>
    <x v="0"/>
    <x v="3"/>
    <n v="759.9"/>
    <n v="36"/>
    <n v="15"/>
    <n v="438.13"/>
  </r>
  <r>
    <s v="9b8e13b3"/>
    <x v="2246"/>
    <x v="0"/>
    <x v="1"/>
    <n v="106"/>
    <n v="37"/>
    <n v="0"/>
    <n v="11.6"/>
  </r>
  <r>
    <s v="811a0677"/>
    <x v="2247"/>
    <x v="0"/>
    <x v="1"/>
    <n v="3667.4"/>
    <n v="8"/>
    <n v="49"/>
    <n v="1749.27"/>
  </r>
  <r>
    <s v="9148f38d"/>
    <x v="2248"/>
    <x v="0"/>
    <x v="0"/>
    <n v="1851"/>
    <n v="12"/>
    <n v="7"/>
    <n v="685.96"/>
  </r>
  <r>
    <s v="11cb5971"/>
    <x v="2249"/>
    <x v="0"/>
    <x v="3"/>
    <n v="3481.4"/>
    <n v="7"/>
    <n v="25"/>
    <n v="1165.0999999999999"/>
  </r>
  <r>
    <s v="883e8300"/>
    <x v="2250"/>
    <x v="0"/>
    <x v="4"/>
    <n v="3679.2"/>
    <n v="36"/>
    <n v="23"/>
    <n v="317.02999999999997"/>
  </r>
  <r>
    <s v="4c9fa33d"/>
    <x v="2251"/>
    <x v="3"/>
    <x v="3"/>
    <n v="784.5"/>
    <n v="6"/>
    <n v="23"/>
    <n v="192.92"/>
  </r>
  <r>
    <s v="0bfa3034"/>
    <x v="2252"/>
    <x v="0"/>
    <x v="0"/>
    <n v="757.3"/>
    <n v="18"/>
    <n v="32"/>
    <n v="1718.75"/>
  </r>
  <r>
    <s v="6e4a0892"/>
    <x v="2253"/>
    <x v="2"/>
    <x v="2"/>
    <n v="4852.2"/>
    <n v="23"/>
    <n v="1"/>
    <n v="1315.46"/>
  </r>
  <r>
    <s v="feb558e1"/>
    <x v="2254"/>
    <x v="3"/>
    <x v="0"/>
    <n v="529.79999999999995"/>
    <n v="17"/>
    <n v="31"/>
    <n v="1013.64"/>
  </r>
  <r>
    <s v="966a535a"/>
    <x v="2255"/>
    <x v="0"/>
    <x v="4"/>
    <n v="3450.7"/>
    <n v="6"/>
    <n v="31"/>
    <n v="961.9"/>
  </r>
  <r>
    <s v="6dd98e13"/>
    <x v="2256"/>
    <x v="2"/>
    <x v="2"/>
    <n v="4504.8999999999996"/>
    <n v="38"/>
    <n v="35"/>
    <n v="1971.14"/>
  </r>
  <r>
    <s v="a6e31529"/>
    <x v="2257"/>
    <x v="1"/>
    <x v="2"/>
    <n v="1965.8"/>
    <n v="12"/>
    <n v="6"/>
    <n v="857.8"/>
  </r>
  <r>
    <n v="80058557"/>
    <x v="2258"/>
    <x v="3"/>
    <x v="4"/>
    <n v="3098.3"/>
    <n v="38"/>
    <n v="47"/>
    <n v="82.86"/>
  </r>
  <r>
    <s v="fa1be594"/>
    <x v="2259"/>
    <x v="2"/>
    <x v="1"/>
    <n v="3456.6"/>
    <n v="10"/>
    <n v="12"/>
    <n v="452.79"/>
  </r>
  <r>
    <s v="5684cac7"/>
    <x v="2260"/>
    <x v="1"/>
    <x v="1"/>
    <n v="4644"/>
    <n v="37"/>
    <n v="38"/>
    <n v="1138.32"/>
  </r>
  <r>
    <s v="ebeedeea"/>
    <x v="2261"/>
    <x v="3"/>
    <x v="1"/>
    <n v="2117.1999999999998"/>
    <n v="40"/>
    <n v="46"/>
    <n v="1502.64"/>
  </r>
  <r>
    <s v="0871ebfb"/>
    <x v="2262"/>
    <x v="0"/>
    <x v="1"/>
    <n v="4642"/>
    <n v="4"/>
    <n v="50"/>
    <n v="807.52"/>
  </r>
  <r>
    <s v="8cb9f327"/>
    <x v="2263"/>
    <x v="2"/>
    <x v="4"/>
    <n v="4102.1000000000004"/>
    <n v="24"/>
    <n v="2"/>
    <n v="1807.52"/>
  </r>
  <r>
    <s v="f6b90380"/>
    <x v="2264"/>
    <x v="3"/>
    <x v="2"/>
    <n v="1046.3"/>
    <n v="29"/>
    <n v="37"/>
    <n v="808.64"/>
  </r>
  <r>
    <s v="8ddfd2e9"/>
    <x v="2265"/>
    <x v="3"/>
    <x v="3"/>
    <n v="1538.5"/>
    <n v="35"/>
    <n v="29"/>
    <n v="37.9"/>
  </r>
  <r>
    <s v="ec38f63b"/>
    <x v="2266"/>
    <x v="0"/>
    <x v="3"/>
    <n v="1325.7"/>
    <n v="31"/>
    <n v="17"/>
    <n v="982.59"/>
  </r>
  <r>
    <s v="be4dfa45"/>
    <x v="2267"/>
    <x v="0"/>
    <x v="1"/>
    <n v="1263.7"/>
    <n v="44"/>
    <n v="50"/>
    <n v="1041.8599999999999"/>
  </r>
  <r>
    <s v="0df2035f"/>
    <x v="2268"/>
    <x v="2"/>
    <x v="1"/>
    <n v="1990.7"/>
    <n v="17"/>
    <n v="37"/>
    <n v="134.13999999999999"/>
  </r>
  <r>
    <s v="9de9e575"/>
    <x v="2269"/>
    <x v="2"/>
    <x v="4"/>
    <n v="2823.7"/>
    <n v="50"/>
    <n v="39"/>
    <n v="579.95000000000005"/>
  </r>
  <r>
    <s v="b09568a6"/>
    <x v="2270"/>
    <x v="0"/>
    <x v="1"/>
    <n v="655"/>
    <n v="11"/>
    <n v="25"/>
    <n v="1557.58"/>
  </r>
  <r>
    <s v="4ef99b05"/>
    <x v="2271"/>
    <x v="0"/>
    <x v="4"/>
    <n v="3811.5"/>
    <n v="2"/>
    <n v="26"/>
    <n v="987.25"/>
  </r>
  <r>
    <s v="5721d276"/>
    <x v="2272"/>
    <x v="2"/>
    <x v="1"/>
    <n v="576.1"/>
    <n v="44"/>
    <n v="11"/>
    <n v="1853.38"/>
  </r>
  <r>
    <s v="6e4fa387"/>
    <x v="2273"/>
    <x v="2"/>
    <x v="1"/>
    <n v="3521.9"/>
    <n v="14"/>
    <n v="1"/>
    <n v="1634.57"/>
  </r>
  <r>
    <s v="a63027cf"/>
    <x v="2274"/>
    <x v="1"/>
    <x v="0"/>
    <n v="1772.1"/>
    <n v="40"/>
    <n v="13"/>
    <n v="1983.35"/>
  </r>
  <r>
    <s v="c7ead39a"/>
    <x v="2275"/>
    <x v="3"/>
    <x v="2"/>
    <n v="4901.2"/>
    <n v="33"/>
    <n v="42"/>
    <n v="1483.96"/>
  </r>
  <r>
    <s v="a2ed440b"/>
    <x v="2276"/>
    <x v="2"/>
    <x v="4"/>
    <n v="2371.4"/>
    <n v="46"/>
    <n v="43"/>
    <n v="139.41999999999999"/>
  </r>
  <r>
    <s v="f05fdc21"/>
    <x v="2277"/>
    <x v="3"/>
    <x v="3"/>
    <n v="967.9"/>
    <n v="9"/>
    <n v="9"/>
    <n v="673.67"/>
  </r>
  <r>
    <s v="babf18cd"/>
    <x v="2278"/>
    <x v="3"/>
    <x v="3"/>
    <n v="4864.5"/>
    <n v="5"/>
    <n v="12"/>
    <n v="946.41"/>
  </r>
  <r>
    <s v="75451be7"/>
    <x v="2279"/>
    <x v="3"/>
    <x v="2"/>
    <n v="3393.2"/>
    <n v="24"/>
    <n v="40"/>
    <n v="719.9"/>
  </r>
  <r>
    <s v="76c43906"/>
    <x v="2280"/>
    <x v="3"/>
    <x v="0"/>
    <n v="1660.1"/>
    <n v="42"/>
    <n v="18"/>
    <n v="449.32"/>
  </r>
  <r>
    <s v="84aed33a"/>
    <x v="2281"/>
    <x v="2"/>
    <x v="1"/>
    <n v="3765.7"/>
    <n v="27"/>
    <n v="21"/>
    <n v="1210.06"/>
  </r>
  <r>
    <s v="b4b6056c"/>
    <x v="2282"/>
    <x v="2"/>
    <x v="0"/>
    <n v="2920.4"/>
    <n v="5"/>
    <n v="5"/>
    <n v="1688.09"/>
  </r>
  <r>
    <s v="6b29c6fd"/>
    <x v="2283"/>
    <x v="1"/>
    <x v="4"/>
    <n v="3092.2"/>
    <n v="1"/>
    <n v="13"/>
    <n v="1722"/>
  </r>
  <r>
    <s v="8c375f65"/>
    <x v="2284"/>
    <x v="3"/>
    <x v="0"/>
    <n v="278.3"/>
    <n v="18"/>
    <n v="32"/>
    <n v="228.43"/>
  </r>
  <r>
    <s v="d6854898"/>
    <x v="2285"/>
    <x v="0"/>
    <x v="4"/>
    <n v="1877.9"/>
    <n v="40"/>
    <n v="30"/>
    <n v="1922.79"/>
  </r>
  <r>
    <s v="0146a49b"/>
    <x v="2286"/>
    <x v="1"/>
    <x v="1"/>
    <n v="405.9"/>
    <n v="9"/>
    <n v="35"/>
    <n v="400.07"/>
  </r>
  <r>
    <s v="422833c9"/>
    <x v="2287"/>
    <x v="3"/>
    <x v="3"/>
    <n v="3490.6"/>
    <n v="20"/>
    <n v="48"/>
    <n v="921.07"/>
  </r>
  <r>
    <s v="da095524"/>
    <x v="2288"/>
    <x v="0"/>
    <x v="0"/>
    <n v="2384.1"/>
    <n v="48"/>
    <n v="8"/>
    <n v="1847.33"/>
  </r>
  <r>
    <s v="3754370e"/>
    <x v="2289"/>
    <x v="1"/>
    <x v="4"/>
    <n v="4453.3999999999996"/>
    <n v="21"/>
    <n v="33"/>
    <n v="1868.78"/>
  </r>
  <r>
    <s v="8e590553"/>
    <x v="2290"/>
    <x v="1"/>
    <x v="3"/>
    <n v="3220.4"/>
    <n v="45"/>
    <n v="43"/>
    <n v="649.79"/>
  </r>
  <r>
    <s v="cb38440c"/>
    <x v="2291"/>
    <x v="2"/>
    <x v="4"/>
    <n v="3794"/>
    <n v="42"/>
    <n v="15"/>
    <n v="1803.1"/>
  </r>
  <r>
    <s v="7bbbef50"/>
    <x v="2292"/>
    <x v="0"/>
    <x v="3"/>
    <n v="2198.9"/>
    <n v="45"/>
    <n v="4"/>
    <n v="364.49"/>
  </r>
  <r>
    <s v="cb751965"/>
    <x v="2293"/>
    <x v="0"/>
    <x v="1"/>
    <n v="2386"/>
    <n v="20"/>
    <n v="42"/>
    <n v="562.91999999999996"/>
  </r>
  <r>
    <s v="8c4af19d"/>
    <x v="2294"/>
    <x v="1"/>
    <x v="0"/>
    <n v="4993.8"/>
    <n v="10"/>
    <n v="33"/>
    <n v="169.92"/>
  </r>
  <r>
    <s v="3957841a"/>
    <x v="2295"/>
    <x v="2"/>
    <x v="2"/>
    <n v="4231.5"/>
    <n v="1"/>
    <n v="49"/>
    <n v="1306.5999999999999"/>
  </r>
  <r>
    <s v="4508e5ce"/>
    <x v="2296"/>
    <x v="1"/>
    <x v="4"/>
    <n v="405.9"/>
    <n v="43"/>
    <n v="43"/>
    <n v="264.45999999999998"/>
  </r>
  <r>
    <s v="79567f80"/>
    <x v="2297"/>
    <x v="2"/>
    <x v="3"/>
    <n v="4764.6000000000004"/>
    <n v="22"/>
    <n v="47"/>
    <n v="1847.94"/>
  </r>
  <r>
    <s v="98c19322"/>
    <x v="2298"/>
    <x v="0"/>
    <x v="3"/>
    <n v="4071.8"/>
    <n v="43"/>
    <n v="48"/>
    <n v="1190.2"/>
  </r>
  <r>
    <n v="5.5921999999999998E+48"/>
    <x v="2299"/>
    <x v="2"/>
    <x v="4"/>
    <n v="618.70000000000005"/>
    <n v="50"/>
    <n v="47"/>
    <n v="1481.16"/>
  </r>
  <r>
    <s v="a032fd4d"/>
    <x v="2300"/>
    <x v="2"/>
    <x v="3"/>
    <n v="2944.4"/>
    <n v="18"/>
    <n v="1"/>
    <n v="1017.59"/>
  </r>
  <r>
    <s v="dd169aeb"/>
    <x v="2301"/>
    <x v="0"/>
    <x v="1"/>
    <n v="175.5"/>
    <n v="2"/>
    <n v="15"/>
    <n v="1026.82"/>
  </r>
  <r>
    <s v="7185c19c"/>
    <x v="2302"/>
    <x v="3"/>
    <x v="0"/>
    <n v="4340.2"/>
    <n v="38"/>
    <n v="27"/>
    <n v="57.89"/>
  </r>
  <r>
    <s v="703fa6d6"/>
    <x v="2303"/>
    <x v="0"/>
    <x v="2"/>
    <n v="3650.4"/>
    <n v="38"/>
    <n v="24"/>
    <n v="466.97"/>
  </r>
  <r>
    <s v="5baa8eff"/>
    <x v="2304"/>
    <x v="2"/>
    <x v="2"/>
    <n v="527.5"/>
    <n v="9"/>
    <n v="15"/>
    <n v="1637.94"/>
  </r>
  <r>
    <s v="3a4e61d2"/>
    <x v="2305"/>
    <x v="2"/>
    <x v="3"/>
    <n v="256.5"/>
    <n v="3"/>
    <n v="0"/>
    <n v="955.82"/>
  </r>
  <r>
    <s v="d33e68ca"/>
    <x v="2306"/>
    <x v="0"/>
    <x v="0"/>
    <n v="4109.8"/>
    <n v="12"/>
    <n v="27"/>
    <n v="556.05999999999995"/>
  </r>
  <r>
    <s v="50b2935c"/>
    <x v="2307"/>
    <x v="0"/>
    <x v="3"/>
    <n v="3332.7"/>
    <n v="44"/>
    <n v="22"/>
    <n v="527.33000000000004"/>
  </r>
  <r>
    <s v="3a532d49"/>
    <x v="2308"/>
    <x v="2"/>
    <x v="3"/>
    <n v="2262.9"/>
    <n v="6"/>
    <n v="47"/>
    <n v="631.41"/>
  </r>
  <r>
    <s v="09ff1ce3"/>
    <x v="2309"/>
    <x v="1"/>
    <x v="1"/>
    <n v="1536.2"/>
    <n v="12"/>
    <n v="39"/>
    <n v="1120.53"/>
  </r>
  <r>
    <s v="753ba103"/>
    <x v="2310"/>
    <x v="1"/>
    <x v="4"/>
    <n v="1636.8"/>
    <n v="23"/>
    <n v="16"/>
    <n v="956.84"/>
  </r>
  <r>
    <n v="27227365"/>
    <x v="2311"/>
    <x v="0"/>
    <x v="2"/>
    <n v="3577.5"/>
    <n v="11"/>
    <n v="22"/>
    <n v="967.07"/>
  </r>
  <r>
    <s v="1893414f"/>
    <x v="2312"/>
    <x v="2"/>
    <x v="2"/>
    <n v="4722.2"/>
    <n v="18"/>
    <n v="21"/>
    <n v="1015.31"/>
  </r>
  <r>
    <s v="c7e939b8"/>
    <x v="2313"/>
    <x v="1"/>
    <x v="1"/>
    <n v="651.20000000000005"/>
    <n v="13"/>
    <n v="28"/>
    <n v="283.56"/>
  </r>
  <r>
    <s v="32eb3421"/>
    <x v="2314"/>
    <x v="1"/>
    <x v="4"/>
    <n v="1015.1"/>
    <n v="44"/>
    <n v="28"/>
    <n v="12.42"/>
  </r>
  <r>
    <s v="6e8e9f38"/>
    <x v="2315"/>
    <x v="1"/>
    <x v="2"/>
    <n v="1004"/>
    <n v="45"/>
    <n v="19"/>
    <n v="1495.95"/>
  </r>
  <r>
    <s v="40a6981b"/>
    <x v="2316"/>
    <x v="3"/>
    <x v="4"/>
    <n v="165.8"/>
    <n v="40"/>
    <n v="10"/>
    <n v="1058.17"/>
  </r>
  <r>
    <s v="6b28c4ef"/>
    <x v="2317"/>
    <x v="3"/>
    <x v="4"/>
    <n v="1819.2"/>
    <n v="40"/>
    <n v="36"/>
    <n v="612.99"/>
  </r>
  <r>
    <s v="0c139747"/>
    <x v="2318"/>
    <x v="1"/>
    <x v="3"/>
    <n v="2468.5"/>
    <n v="24"/>
    <n v="36"/>
    <n v="1381.21"/>
  </r>
  <r>
    <s v="ea6e334d"/>
    <x v="2319"/>
    <x v="0"/>
    <x v="2"/>
    <n v="855.1"/>
    <n v="6"/>
    <n v="20"/>
    <n v="195.11"/>
  </r>
  <r>
    <s v="0bb60af9"/>
    <x v="2320"/>
    <x v="1"/>
    <x v="3"/>
    <n v="4177.3"/>
    <n v="24"/>
    <n v="36"/>
    <n v="1539.13"/>
  </r>
  <r>
    <s v="19c89c19"/>
    <x v="2321"/>
    <x v="0"/>
    <x v="2"/>
    <n v="2851.6"/>
    <n v="18"/>
    <n v="23"/>
    <n v="734.6"/>
  </r>
  <r>
    <s v="8b43cdba"/>
    <x v="2322"/>
    <x v="1"/>
    <x v="2"/>
    <n v="908.5"/>
    <n v="45"/>
    <n v="24"/>
    <n v="747.39"/>
  </r>
  <r>
    <s v="f4e5baf1"/>
    <x v="2323"/>
    <x v="0"/>
    <x v="4"/>
    <n v="3844.9"/>
    <n v="35"/>
    <n v="36"/>
    <n v="417.33"/>
  </r>
  <r>
    <s v="2d8e3945"/>
    <x v="2324"/>
    <x v="1"/>
    <x v="4"/>
    <n v="1009.3"/>
    <n v="48"/>
    <n v="19"/>
    <n v="1463.66"/>
  </r>
  <r>
    <s v="3b49fd5b"/>
    <x v="2325"/>
    <x v="2"/>
    <x v="4"/>
    <n v="1885.5"/>
    <n v="24"/>
    <n v="0"/>
    <n v="720.72"/>
  </r>
  <r>
    <s v="a093225e"/>
    <x v="2326"/>
    <x v="0"/>
    <x v="0"/>
    <n v="4729.3999999999996"/>
    <n v="4"/>
    <n v="26"/>
    <n v="1338.86"/>
  </r>
  <r>
    <s v="c81ebbf9"/>
    <x v="2327"/>
    <x v="1"/>
    <x v="2"/>
    <n v="1598.4"/>
    <n v="40"/>
    <n v="49"/>
    <n v="175.19"/>
  </r>
  <r>
    <s v="34f04c50"/>
    <x v="2328"/>
    <x v="2"/>
    <x v="2"/>
    <n v="3324.9"/>
    <n v="27"/>
    <n v="36"/>
    <n v="1725.89"/>
  </r>
  <r>
    <s v="72fc9f9a"/>
    <x v="2329"/>
    <x v="0"/>
    <x v="2"/>
    <n v="3186.8"/>
    <n v="41"/>
    <n v="44"/>
    <n v="1078.52"/>
  </r>
  <r>
    <s v="dedfeeb5"/>
    <x v="2330"/>
    <x v="2"/>
    <x v="2"/>
    <n v="3592.1"/>
    <n v="11"/>
    <n v="19"/>
    <n v="941.13"/>
  </r>
  <r>
    <s v="0d8f1304"/>
    <x v="2331"/>
    <x v="3"/>
    <x v="3"/>
    <n v="4359.7"/>
    <n v="2"/>
    <n v="28"/>
    <n v="1981.21"/>
  </r>
  <r>
    <s v="bb6d9fab"/>
    <x v="2332"/>
    <x v="0"/>
    <x v="2"/>
    <n v="1748.1"/>
    <n v="48"/>
    <n v="49"/>
    <n v="598.1"/>
  </r>
  <r>
    <n v="21862293"/>
    <x v="2333"/>
    <x v="2"/>
    <x v="4"/>
    <n v="98.6"/>
    <n v="39"/>
    <n v="40"/>
    <n v="1676.09"/>
  </r>
  <r>
    <s v="a35641b8"/>
    <x v="2334"/>
    <x v="2"/>
    <x v="3"/>
    <n v="1654.5"/>
    <n v="31"/>
    <n v="34"/>
    <n v="332.68"/>
  </r>
  <r>
    <s v="1b2c8d3d"/>
    <x v="2335"/>
    <x v="0"/>
    <x v="3"/>
    <n v="600.79999999999995"/>
    <n v="7"/>
    <n v="48"/>
    <n v="1760.1"/>
  </r>
  <r>
    <s v="0b9e6fb8"/>
    <x v="2336"/>
    <x v="0"/>
    <x v="2"/>
    <n v="1290.4000000000001"/>
    <n v="47"/>
    <n v="0"/>
    <n v="1024.17"/>
  </r>
  <r>
    <s v="c5f26145"/>
    <x v="2337"/>
    <x v="0"/>
    <x v="1"/>
    <n v="1520.7"/>
    <n v="9"/>
    <n v="7"/>
    <n v="1906.47"/>
  </r>
  <r>
    <s v="cd83f2ed"/>
    <x v="2338"/>
    <x v="1"/>
    <x v="1"/>
    <n v="3911"/>
    <n v="48"/>
    <n v="20"/>
    <n v="1065.9100000000001"/>
  </r>
  <r>
    <s v="4c4e43ae"/>
    <x v="2339"/>
    <x v="3"/>
    <x v="3"/>
    <n v="1697.1"/>
    <n v="34"/>
    <n v="29"/>
    <n v="1616.7"/>
  </r>
  <r>
    <s v="157414f1"/>
    <x v="2340"/>
    <x v="3"/>
    <x v="2"/>
    <n v="2229.4"/>
    <n v="50"/>
    <n v="4"/>
    <n v="1247.32"/>
  </r>
  <r>
    <s v="f0e48faf"/>
    <x v="2341"/>
    <x v="0"/>
    <x v="0"/>
    <n v="3168.2"/>
    <n v="41"/>
    <n v="10"/>
    <n v="443.6"/>
  </r>
  <r>
    <s v="59b4d0da"/>
    <x v="2342"/>
    <x v="0"/>
    <x v="0"/>
    <n v="4923.2"/>
    <n v="39"/>
    <n v="17"/>
    <n v="275.07"/>
  </r>
  <r>
    <s v="b54e8b4a"/>
    <x v="2343"/>
    <x v="3"/>
    <x v="0"/>
    <n v="936"/>
    <n v="30"/>
    <n v="0"/>
    <n v="516.09"/>
  </r>
  <r>
    <s v="36f49330"/>
    <x v="2344"/>
    <x v="0"/>
    <x v="0"/>
    <n v="4618.8999999999996"/>
    <n v="21"/>
    <n v="45"/>
    <n v="1261.56"/>
  </r>
  <r>
    <s v="c728d5e4"/>
    <x v="2345"/>
    <x v="2"/>
    <x v="2"/>
    <n v="2796.9"/>
    <n v="4"/>
    <n v="23"/>
    <n v="96.15"/>
  </r>
  <r>
    <s v="8a85b0c7"/>
    <x v="2346"/>
    <x v="0"/>
    <x v="2"/>
    <n v="2134.5"/>
    <n v="46"/>
    <n v="2"/>
    <n v="1244.08"/>
  </r>
  <r>
    <s v="494d5c0e"/>
    <x v="2347"/>
    <x v="0"/>
    <x v="1"/>
    <n v="4928"/>
    <n v="12"/>
    <n v="26"/>
    <n v="176.06"/>
  </r>
  <r>
    <s v="d257d315"/>
    <x v="2348"/>
    <x v="2"/>
    <x v="2"/>
    <n v="1328.4"/>
    <n v="46"/>
    <n v="16"/>
    <n v="1197.8399999999999"/>
  </r>
  <r>
    <s v="71491b73"/>
    <x v="2349"/>
    <x v="1"/>
    <x v="1"/>
    <n v="700.1"/>
    <n v="18"/>
    <n v="15"/>
    <n v="551.07000000000005"/>
  </r>
  <r>
    <s v="6548a35d"/>
    <x v="2350"/>
    <x v="3"/>
    <x v="3"/>
    <n v="1725.4"/>
    <n v="11"/>
    <n v="33"/>
    <n v="1498.04"/>
  </r>
  <r>
    <s v="d759ef7b"/>
    <x v="2351"/>
    <x v="0"/>
    <x v="1"/>
    <n v="4939"/>
    <n v="23"/>
    <n v="37"/>
    <n v="441.89"/>
  </r>
  <r>
    <s v="7a27389f"/>
    <x v="2352"/>
    <x v="1"/>
    <x v="3"/>
    <n v="2233"/>
    <n v="49"/>
    <n v="10"/>
    <n v="1074.8599999999999"/>
  </r>
  <r>
    <s v="ce7d3bfc"/>
    <x v="2353"/>
    <x v="3"/>
    <x v="3"/>
    <n v="1755.8"/>
    <n v="22"/>
    <n v="40"/>
    <n v="1762.83"/>
  </r>
  <r>
    <s v="0a287603"/>
    <x v="2354"/>
    <x v="1"/>
    <x v="2"/>
    <n v="3372.9"/>
    <n v="49"/>
    <n v="50"/>
    <n v="836.22"/>
  </r>
  <r>
    <n v="39812753"/>
    <x v="2355"/>
    <x v="1"/>
    <x v="0"/>
    <n v="1048.9000000000001"/>
    <n v="26"/>
    <n v="23"/>
    <n v="956.58"/>
  </r>
  <r>
    <s v="12c8b31e"/>
    <x v="2356"/>
    <x v="0"/>
    <x v="3"/>
    <n v="4226"/>
    <n v="7"/>
    <n v="32"/>
    <n v="685.06"/>
  </r>
  <r>
    <s v="e5690e5d"/>
    <x v="2357"/>
    <x v="2"/>
    <x v="4"/>
    <n v="2460.5"/>
    <n v="3"/>
    <n v="21"/>
    <n v="127.37"/>
  </r>
  <r>
    <s v="1d9104a8"/>
    <x v="2358"/>
    <x v="2"/>
    <x v="1"/>
    <n v="2851.6"/>
    <n v="13"/>
    <n v="15"/>
    <n v="1111.53"/>
  </r>
  <r>
    <s v="86cf1a67"/>
    <x v="2359"/>
    <x v="3"/>
    <x v="0"/>
    <n v="3984.9"/>
    <n v="25"/>
    <n v="49"/>
    <n v="82.5"/>
  </r>
  <r>
    <s v="c45e2c87"/>
    <x v="2360"/>
    <x v="1"/>
    <x v="3"/>
    <n v="1567.5"/>
    <n v="42"/>
    <n v="46"/>
    <n v="1149.98"/>
  </r>
  <r>
    <s v="8d155c7e"/>
    <x v="2361"/>
    <x v="3"/>
    <x v="4"/>
    <n v="1519.6"/>
    <n v="32"/>
    <n v="47"/>
    <n v="943.15"/>
  </r>
  <r>
    <s v="13b217eb"/>
    <x v="2362"/>
    <x v="0"/>
    <x v="0"/>
    <n v="3211.8"/>
    <n v="35"/>
    <n v="34"/>
    <n v="1372.74"/>
  </r>
  <r>
    <s v="d24990e1"/>
    <x v="2363"/>
    <x v="1"/>
    <x v="0"/>
    <n v="795.9"/>
    <n v="34"/>
    <n v="20"/>
    <n v="1180.95"/>
  </r>
  <r>
    <s v="a396ea44"/>
    <x v="2364"/>
    <x v="0"/>
    <x v="0"/>
    <n v="2924.9"/>
    <n v="4"/>
    <n v="46"/>
    <n v="475.85"/>
  </r>
  <r>
    <s v="69363f50"/>
    <x v="2365"/>
    <x v="2"/>
    <x v="1"/>
    <n v="3815.3"/>
    <n v="6"/>
    <n v="39"/>
    <n v="414.15"/>
  </r>
  <r>
    <s v="68a43219"/>
    <x v="2366"/>
    <x v="3"/>
    <x v="4"/>
    <n v="3379.9"/>
    <n v="5"/>
    <n v="44"/>
    <n v="1396.27"/>
  </r>
  <r>
    <s v="2e7d83dd"/>
    <x v="2367"/>
    <x v="2"/>
    <x v="2"/>
    <n v="2080.3000000000002"/>
    <n v="38"/>
    <n v="44"/>
    <n v="1735.64"/>
  </r>
  <r>
    <s v="2d0e5aa0"/>
    <x v="2368"/>
    <x v="2"/>
    <x v="2"/>
    <n v="3094.4"/>
    <n v="29"/>
    <n v="13"/>
    <n v="1881.93"/>
  </r>
  <r>
    <s v="32141f3b"/>
    <x v="2369"/>
    <x v="1"/>
    <x v="0"/>
    <n v="744"/>
    <n v="37"/>
    <n v="45"/>
    <n v="456.9"/>
  </r>
  <r>
    <s v="71298f08"/>
    <x v="2370"/>
    <x v="3"/>
    <x v="1"/>
    <n v="2774.5"/>
    <n v="25"/>
    <n v="30"/>
    <n v="262.88"/>
  </r>
  <r>
    <s v="45a7f163"/>
    <x v="2371"/>
    <x v="0"/>
    <x v="3"/>
    <n v="367.4"/>
    <n v="25"/>
    <n v="14"/>
    <n v="836.36"/>
  </r>
  <r>
    <s v="9ec77c8d"/>
    <x v="2372"/>
    <x v="0"/>
    <x v="3"/>
    <n v="807.8"/>
    <n v="34"/>
    <n v="13"/>
    <n v="669.83"/>
  </r>
  <r>
    <s v="9fc636ab"/>
    <x v="2373"/>
    <x v="1"/>
    <x v="3"/>
    <n v="644"/>
    <n v="7"/>
    <n v="48"/>
    <n v="1589.68"/>
  </r>
  <r>
    <s v="d5a8a759"/>
    <x v="2374"/>
    <x v="0"/>
    <x v="0"/>
    <n v="3504.7"/>
    <n v="28"/>
    <n v="0"/>
    <n v="510.31"/>
  </r>
  <r>
    <s v="a80c3bcd"/>
    <x v="2375"/>
    <x v="2"/>
    <x v="1"/>
    <n v="2959.2"/>
    <n v="48"/>
    <n v="22"/>
    <n v="1347.84"/>
  </r>
  <r>
    <s v="4e1fbf6a"/>
    <x v="2376"/>
    <x v="1"/>
    <x v="0"/>
    <n v="3633.2"/>
    <n v="35"/>
    <n v="50"/>
    <n v="1567.59"/>
  </r>
  <r>
    <s v="e8382c91"/>
    <x v="2377"/>
    <x v="2"/>
    <x v="3"/>
    <n v="1799.6"/>
    <n v="41"/>
    <n v="6"/>
    <n v="1732.68"/>
  </r>
  <r>
    <s v="4fa0cd49"/>
    <x v="2378"/>
    <x v="2"/>
    <x v="2"/>
    <n v="1099.0999999999999"/>
    <n v="8"/>
    <n v="12"/>
    <n v="801.71"/>
  </r>
  <r>
    <s v="138991ed"/>
    <x v="2379"/>
    <x v="3"/>
    <x v="0"/>
    <n v="2203.5"/>
    <n v="47"/>
    <n v="14"/>
    <n v="1234.5"/>
  </r>
  <r>
    <s v="1518675f"/>
    <x v="2380"/>
    <x v="1"/>
    <x v="1"/>
    <n v="729.9"/>
    <n v="49"/>
    <n v="40"/>
    <n v="675.51"/>
  </r>
  <r>
    <s v="95fc39d3"/>
    <x v="2381"/>
    <x v="3"/>
    <x v="1"/>
    <n v="1737.4"/>
    <n v="17"/>
    <n v="39"/>
    <n v="616.16"/>
  </r>
  <r>
    <s v="31102d25"/>
    <x v="2382"/>
    <x v="1"/>
    <x v="4"/>
    <n v="776.3"/>
    <n v="15"/>
    <n v="11"/>
    <n v="524.34"/>
  </r>
  <r>
    <s v="61645ad5"/>
    <x v="2383"/>
    <x v="1"/>
    <x v="1"/>
    <n v="4314.8999999999996"/>
    <n v="47"/>
    <n v="44"/>
    <n v="1286.4100000000001"/>
  </r>
  <r>
    <s v="4ce1f219"/>
    <x v="2384"/>
    <x v="2"/>
    <x v="0"/>
    <n v="3830.1"/>
    <n v="15"/>
    <n v="32"/>
    <n v="709.24"/>
  </r>
  <r>
    <s v="4798478d"/>
    <x v="2385"/>
    <x v="0"/>
    <x v="1"/>
    <n v="3860.4"/>
    <n v="6"/>
    <n v="11"/>
    <n v="86.68"/>
  </r>
  <r>
    <s v="a0dda16a"/>
    <x v="2386"/>
    <x v="2"/>
    <x v="3"/>
    <n v="2869.3"/>
    <n v="4"/>
    <n v="16"/>
    <n v="1107.93"/>
  </r>
  <r>
    <s v="beea0e23"/>
    <x v="2387"/>
    <x v="0"/>
    <x v="4"/>
    <n v="2367.5"/>
    <n v="45"/>
    <n v="9"/>
    <n v="1629.08"/>
  </r>
  <r>
    <s v="3b07a0d2"/>
    <x v="2388"/>
    <x v="1"/>
    <x v="4"/>
    <n v="2595.4"/>
    <n v="46"/>
    <n v="28"/>
    <n v="1567.7"/>
  </r>
  <r>
    <s v="787d9354"/>
    <x v="2389"/>
    <x v="2"/>
    <x v="0"/>
    <n v="623"/>
    <n v="35"/>
    <n v="39"/>
    <n v="188.39"/>
  </r>
  <r>
    <s v="79a578fb"/>
    <x v="2390"/>
    <x v="1"/>
    <x v="4"/>
    <n v="4917.7"/>
    <n v="26"/>
    <n v="23"/>
    <n v="960.88"/>
  </r>
  <r>
    <s v="6162aa44"/>
    <x v="2391"/>
    <x v="3"/>
    <x v="3"/>
    <n v="148.6"/>
    <n v="13"/>
    <n v="37"/>
    <n v="558.88"/>
  </r>
  <r>
    <s v="56f773ea"/>
    <x v="2392"/>
    <x v="3"/>
    <x v="0"/>
    <n v="847.8"/>
    <n v="18"/>
    <n v="13"/>
    <n v="1455.94"/>
  </r>
  <r>
    <n v="41616769"/>
    <x v="2393"/>
    <x v="0"/>
    <x v="3"/>
    <n v="2375.8000000000002"/>
    <n v="45"/>
    <n v="21"/>
    <n v="938.54"/>
  </r>
  <r>
    <s v="684bddf0"/>
    <x v="2394"/>
    <x v="2"/>
    <x v="3"/>
    <n v="1687.2"/>
    <n v="30"/>
    <n v="45"/>
    <n v="1489.73"/>
  </r>
  <r>
    <s v="4a109933"/>
    <x v="2395"/>
    <x v="2"/>
    <x v="3"/>
    <n v="3794"/>
    <n v="37"/>
    <n v="5"/>
    <n v="428.89"/>
  </r>
  <r>
    <s v="32d76aa7"/>
    <x v="2396"/>
    <x v="1"/>
    <x v="1"/>
    <n v="507.9"/>
    <n v="39"/>
    <n v="28"/>
    <n v="449.37"/>
  </r>
  <r>
    <s v="1eb72025"/>
    <x v="2397"/>
    <x v="3"/>
    <x v="0"/>
    <n v="884.1"/>
    <n v="15"/>
    <n v="10"/>
    <n v="1752.52"/>
  </r>
  <r>
    <s v="ff7f80c7"/>
    <x v="2398"/>
    <x v="3"/>
    <x v="3"/>
    <n v="316.8"/>
    <n v="1"/>
    <n v="14"/>
    <n v="294.18"/>
  </r>
  <r>
    <s v="46da8a82"/>
    <x v="2399"/>
    <x v="1"/>
    <x v="1"/>
    <n v="2189.6999999999998"/>
    <n v="27"/>
    <n v="11"/>
    <n v="1317.79"/>
  </r>
  <r>
    <s v="6b3ca766"/>
    <x v="2400"/>
    <x v="3"/>
    <x v="4"/>
    <n v="3034.3"/>
    <n v="5"/>
    <n v="34"/>
    <n v="1521.09"/>
  </r>
  <r>
    <s v="97cdb8f8"/>
    <x v="2401"/>
    <x v="1"/>
    <x v="2"/>
    <n v="2709.7"/>
    <n v="49"/>
    <n v="45"/>
    <n v="1231.31"/>
  </r>
  <r>
    <s v="218af06e"/>
    <x v="2402"/>
    <x v="2"/>
    <x v="3"/>
    <n v="1501.5"/>
    <n v="17"/>
    <n v="50"/>
    <n v="1413.09"/>
  </r>
  <r>
    <s v="1ca1db04"/>
    <x v="2403"/>
    <x v="0"/>
    <x v="2"/>
    <n v="4069"/>
    <n v="44"/>
    <n v="43"/>
    <n v="18.21"/>
  </r>
  <r>
    <s v="c8847f13"/>
    <x v="2404"/>
    <x v="0"/>
    <x v="2"/>
    <n v="4880.3"/>
    <n v="46"/>
    <n v="10"/>
    <n v="1498.43"/>
  </r>
  <r>
    <s v="32f325c5"/>
    <x v="2405"/>
    <x v="3"/>
    <x v="4"/>
    <n v="221.7"/>
    <n v="14"/>
    <n v="13"/>
    <n v="1644.43"/>
  </r>
  <r>
    <s v="5853ab8a"/>
    <x v="2406"/>
    <x v="2"/>
    <x v="3"/>
    <n v="2730.9"/>
    <n v="19"/>
    <n v="1"/>
    <n v="1422.35"/>
  </r>
  <r>
    <s v="3ebb18fd"/>
    <x v="2407"/>
    <x v="0"/>
    <x v="4"/>
    <n v="4584.8999999999996"/>
    <n v="11"/>
    <n v="39"/>
    <n v="1652.5"/>
  </r>
  <r>
    <s v="79dbd9ad"/>
    <x v="2408"/>
    <x v="0"/>
    <x v="2"/>
    <n v="86.9"/>
    <n v="42"/>
    <n v="7"/>
    <n v="114.29"/>
  </r>
  <r>
    <s v="459564f7"/>
    <x v="2409"/>
    <x v="3"/>
    <x v="4"/>
    <n v="291.3"/>
    <n v="12"/>
    <n v="14"/>
    <n v="1784.84"/>
  </r>
  <r>
    <s v="c9133fe4"/>
    <x v="2410"/>
    <x v="3"/>
    <x v="2"/>
    <n v="4747.1000000000004"/>
    <n v="32"/>
    <n v="13"/>
    <n v="755.42"/>
  </r>
  <r>
    <s v="cc28bda5"/>
    <x v="2411"/>
    <x v="3"/>
    <x v="0"/>
    <n v="2311.6999999999998"/>
    <n v="32"/>
    <n v="16"/>
    <n v="1179.55"/>
  </r>
  <r>
    <s v="f38d5515"/>
    <x v="2412"/>
    <x v="1"/>
    <x v="0"/>
    <n v="473.7"/>
    <n v="34"/>
    <n v="6"/>
    <n v="792.74"/>
  </r>
  <r>
    <s v="da48e924"/>
    <x v="2413"/>
    <x v="3"/>
    <x v="1"/>
    <n v="857.6"/>
    <n v="34"/>
    <n v="10"/>
    <n v="1979.48"/>
  </r>
  <r>
    <s v="6d2c3672"/>
    <x v="2414"/>
    <x v="3"/>
    <x v="0"/>
    <n v="2650.6"/>
    <n v="29"/>
    <n v="9"/>
    <n v="896.09"/>
  </r>
  <r>
    <s v="68f13a53"/>
    <x v="2415"/>
    <x v="0"/>
    <x v="4"/>
    <n v="2180.6999999999998"/>
    <n v="29"/>
    <n v="20"/>
    <n v="1877.56"/>
  </r>
  <r>
    <s v="422d9044"/>
    <x v="2416"/>
    <x v="1"/>
    <x v="3"/>
    <n v="1327.3"/>
    <n v="19"/>
    <n v="43"/>
    <n v="1049.5999999999999"/>
  </r>
  <r>
    <s v="ff213ca5"/>
    <x v="2417"/>
    <x v="1"/>
    <x v="4"/>
    <n v="595.5"/>
    <n v="8"/>
    <n v="47"/>
    <n v="1480.48"/>
  </r>
  <r>
    <n v="821780000000"/>
    <x v="2418"/>
    <x v="2"/>
    <x v="1"/>
    <n v="4825.6000000000004"/>
    <n v="9"/>
    <n v="27"/>
    <n v="1790.25"/>
  </r>
  <r>
    <s v="88597bda"/>
    <x v="2419"/>
    <x v="3"/>
    <x v="1"/>
    <n v="3752.6"/>
    <n v="36"/>
    <n v="0"/>
    <n v="107.61"/>
  </r>
  <r>
    <s v="b5f4f60c"/>
    <x v="2420"/>
    <x v="3"/>
    <x v="1"/>
    <n v="669.4"/>
    <n v="2"/>
    <n v="18"/>
    <n v="235.59"/>
  </r>
  <r>
    <s v="2aceb6df"/>
    <x v="2421"/>
    <x v="2"/>
    <x v="4"/>
    <n v="1269.0999999999999"/>
    <n v="17"/>
    <n v="46"/>
    <n v="1446.86"/>
  </r>
  <r>
    <s v="7d9833ab"/>
    <x v="2422"/>
    <x v="0"/>
    <x v="0"/>
    <n v="4017.9"/>
    <n v="5"/>
    <n v="38"/>
    <n v="332.9"/>
  </r>
  <r>
    <s v="54a76cb2"/>
    <x v="2423"/>
    <x v="3"/>
    <x v="4"/>
    <n v="3802.6"/>
    <n v="34"/>
    <n v="8"/>
    <n v="1060.57"/>
  </r>
  <r>
    <s v="03a467f7"/>
    <x v="2424"/>
    <x v="2"/>
    <x v="2"/>
    <n v="3078.2"/>
    <n v="34"/>
    <n v="41"/>
    <n v="1920.28"/>
  </r>
  <r>
    <s v="4d8efede"/>
    <x v="2425"/>
    <x v="2"/>
    <x v="3"/>
    <n v="3419.3"/>
    <n v="48"/>
    <n v="9"/>
    <n v="1762.88"/>
  </r>
  <r>
    <s v="adf5b74f"/>
    <x v="2426"/>
    <x v="1"/>
    <x v="3"/>
    <n v="178.5"/>
    <n v="36"/>
    <n v="20"/>
    <n v="1814.26"/>
  </r>
  <r>
    <s v="b21056ab"/>
    <x v="2427"/>
    <x v="0"/>
    <x v="4"/>
    <n v="4742.2"/>
    <n v="43"/>
    <n v="30"/>
    <n v="493.72"/>
  </r>
  <r>
    <s v="27d2362c"/>
    <x v="2428"/>
    <x v="0"/>
    <x v="4"/>
    <n v="4426.2"/>
    <n v="8"/>
    <n v="34"/>
    <n v="361.7"/>
  </r>
  <r>
    <s v="65e8de06"/>
    <x v="2429"/>
    <x v="3"/>
    <x v="0"/>
    <n v="1129.7"/>
    <n v="46"/>
    <n v="43"/>
    <n v="407.36"/>
  </r>
  <r>
    <s v="ce13f90b"/>
    <x v="2430"/>
    <x v="2"/>
    <x v="2"/>
    <n v="495"/>
    <n v="1"/>
    <n v="29"/>
    <n v="1738.54"/>
  </r>
  <r>
    <s v="c697947b"/>
    <x v="2431"/>
    <x v="3"/>
    <x v="2"/>
    <n v="3131"/>
    <n v="35"/>
    <n v="43"/>
    <n v="302.02999999999997"/>
  </r>
  <r>
    <s v="6b6ec076"/>
    <x v="2432"/>
    <x v="0"/>
    <x v="0"/>
    <n v="1903.7"/>
    <n v="49"/>
    <n v="50"/>
    <n v="956.38"/>
  </r>
  <r>
    <s v="12b21ff1"/>
    <x v="2433"/>
    <x v="0"/>
    <x v="0"/>
    <n v="4770.5"/>
    <n v="1"/>
    <n v="2"/>
    <n v="344.24"/>
  </r>
  <r>
    <s v="f81dc63e"/>
    <x v="2434"/>
    <x v="0"/>
    <x v="1"/>
    <n v="3032.5"/>
    <n v="18"/>
    <n v="27"/>
    <n v="1734.11"/>
  </r>
  <r>
    <s v="9343088d"/>
    <x v="2435"/>
    <x v="1"/>
    <x v="1"/>
    <n v="4027.4"/>
    <n v="28"/>
    <n v="42"/>
    <n v="1437.49"/>
  </r>
  <r>
    <s v="8e7c3a0b"/>
    <x v="2436"/>
    <x v="3"/>
    <x v="3"/>
    <n v="2806.1"/>
    <n v="48"/>
    <n v="6"/>
    <n v="633.41"/>
  </r>
  <r>
    <s v="bff4f19b"/>
    <x v="2437"/>
    <x v="2"/>
    <x v="2"/>
    <n v="1226"/>
    <n v="5"/>
    <n v="48"/>
    <n v="906.04"/>
  </r>
  <r>
    <s v="e1a7d67e"/>
    <x v="2438"/>
    <x v="0"/>
    <x v="1"/>
    <n v="1823.9"/>
    <n v="22"/>
    <n v="3"/>
    <n v="1402.03"/>
  </r>
  <r>
    <s v="641aee7c"/>
    <x v="2439"/>
    <x v="0"/>
    <x v="0"/>
    <n v="2459.6"/>
    <n v="37"/>
    <n v="50"/>
    <n v="1547.38"/>
  </r>
  <r>
    <s v="c00d6085"/>
    <x v="2440"/>
    <x v="3"/>
    <x v="2"/>
    <n v="888.7"/>
    <n v="3"/>
    <n v="26"/>
    <n v="437.37"/>
  </r>
  <r>
    <s v="fc237e79"/>
    <x v="2441"/>
    <x v="1"/>
    <x v="0"/>
    <n v="3677.7"/>
    <n v="22"/>
    <n v="13"/>
    <n v="1531.3"/>
  </r>
  <r>
    <s v="8923adbb"/>
    <x v="2442"/>
    <x v="0"/>
    <x v="2"/>
    <n v="2224.6"/>
    <n v="11"/>
    <n v="23"/>
    <n v="403.48"/>
  </r>
  <r>
    <s v="46a53781"/>
    <x v="2443"/>
    <x v="2"/>
    <x v="4"/>
    <n v="574.6"/>
    <n v="17"/>
    <n v="8"/>
    <n v="55.21"/>
  </r>
  <r>
    <s v="c5b2dd24"/>
    <x v="2444"/>
    <x v="3"/>
    <x v="0"/>
    <n v="4998.3"/>
    <n v="24"/>
    <n v="6"/>
    <n v="273.43"/>
  </r>
  <r>
    <s v="79083eaa"/>
    <x v="2445"/>
    <x v="3"/>
    <x v="3"/>
    <n v="4946.8"/>
    <n v="28"/>
    <n v="12"/>
    <n v="1867.85"/>
  </r>
  <r>
    <s v="e1511a8d"/>
    <x v="2446"/>
    <x v="1"/>
    <x v="3"/>
    <n v="3539.5"/>
    <n v="37"/>
    <n v="30"/>
    <n v="601.88"/>
  </r>
  <r>
    <s v="693449fc"/>
    <x v="2447"/>
    <x v="2"/>
    <x v="1"/>
    <n v="3085.8"/>
    <n v="7"/>
    <n v="50"/>
    <n v="907.5"/>
  </r>
  <r>
    <s v="e5826398"/>
    <x v="2448"/>
    <x v="1"/>
    <x v="4"/>
    <n v="4034"/>
    <n v="44"/>
    <n v="0"/>
    <n v="535.38"/>
  </r>
  <r>
    <s v="2eebd209"/>
    <x v="2449"/>
    <x v="0"/>
    <x v="1"/>
    <n v="4910.2"/>
    <n v="10"/>
    <n v="10"/>
    <n v="1318.11"/>
  </r>
  <r>
    <s v="4d9c7aa1"/>
    <x v="2450"/>
    <x v="2"/>
    <x v="3"/>
    <n v="2609.6999999999998"/>
    <n v="32"/>
    <n v="36"/>
    <n v="392.28"/>
  </r>
  <r>
    <s v="7376086c"/>
    <x v="2451"/>
    <x v="3"/>
    <x v="2"/>
    <n v="1806.2"/>
    <n v="1"/>
    <n v="36"/>
    <n v="1140.58"/>
  </r>
  <r>
    <n v="7470300000000"/>
    <x v="2452"/>
    <x v="0"/>
    <x v="3"/>
    <n v="2816.8"/>
    <n v="46"/>
    <n v="46"/>
    <n v="471.74"/>
  </r>
  <r>
    <s v="ddf9a044"/>
    <x v="2453"/>
    <x v="2"/>
    <x v="3"/>
    <n v="1763.8"/>
    <n v="22"/>
    <n v="49"/>
    <n v="504.24"/>
  </r>
  <r>
    <s v="2fb2ddaf"/>
    <x v="2454"/>
    <x v="2"/>
    <x v="2"/>
    <n v="2594.3000000000002"/>
    <n v="29"/>
    <n v="20"/>
    <n v="196.65"/>
  </r>
  <r>
    <s v="30e73730"/>
    <x v="2455"/>
    <x v="3"/>
    <x v="2"/>
    <n v="2693.7"/>
    <n v="7"/>
    <n v="32"/>
    <n v="1994.14"/>
  </r>
  <r>
    <n v="85456184"/>
    <x v="2456"/>
    <x v="1"/>
    <x v="2"/>
    <n v="2274.9"/>
    <n v="14"/>
    <n v="29"/>
    <n v="1512.74"/>
  </r>
  <r>
    <s v="f1319d94"/>
    <x v="2457"/>
    <x v="2"/>
    <x v="2"/>
    <n v="1077.8"/>
    <n v="35"/>
    <n v="18"/>
    <n v="30.93"/>
  </r>
  <r>
    <s v="671719c8"/>
    <x v="2458"/>
    <x v="3"/>
    <x v="2"/>
    <n v="568.70000000000005"/>
    <n v="5"/>
    <n v="9"/>
    <n v="1280.29"/>
  </r>
  <r>
    <s v="f1eb7988"/>
    <x v="2459"/>
    <x v="0"/>
    <x v="2"/>
    <n v="4402.7"/>
    <n v="28"/>
    <n v="0"/>
    <n v="388.41"/>
  </r>
  <r>
    <s v="531f1294"/>
    <x v="2460"/>
    <x v="3"/>
    <x v="1"/>
    <n v="3578.1"/>
    <n v="44"/>
    <n v="21"/>
    <n v="1053.49"/>
  </r>
  <r>
    <s v="96cadb90"/>
    <x v="2461"/>
    <x v="3"/>
    <x v="0"/>
    <n v="631.20000000000005"/>
    <n v="10"/>
    <n v="21"/>
    <n v="1798.44"/>
  </r>
  <r>
    <s v="f88af937"/>
    <x v="2462"/>
    <x v="1"/>
    <x v="0"/>
    <n v="1407.4"/>
    <n v="10"/>
    <n v="20"/>
    <n v="401.81"/>
  </r>
  <r>
    <s v="a807b1be"/>
    <x v="2463"/>
    <x v="3"/>
    <x v="4"/>
    <n v="3014.2"/>
    <n v="50"/>
    <n v="1"/>
    <n v="840.43"/>
  </r>
  <r>
    <s v="10c7767d"/>
    <x v="2464"/>
    <x v="1"/>
    <x v="4"/>
    <n v="713.5"/>
    <n v="27"/>
    <n v="21"/>
    <n v="584.34"/>
  </r>
  <r>
    <s v="0ad4fa73"/>
    <x v="2465"/>
    <x v="3"/>
    <x v="2"/>
    <n v="3393.7"/>
    <n v="15"/>
    <n v="5"/>
    <n v="1524.23"/>
  </r>
  <r>
    <s v="e024b63c"/>
    <x v="2466"/>
    <x v="1"/>
    <x v="2"/>
    <n v="853.9"/>
    <n v="38"/>
    <n v="0"/>
    <n v="1889.54"/>
  </r>
  <r>
    <s v="32d448dc"/>
    <x v="2467"/>
    <x v="0"/>
    <x v="1"/>
    <n v="2109.3000000000002"/>
    <n v="32"/>
    <n v="44"/>
    <n v="802.53"/>
  </r>
  <r>
    <s v="12084c99"/>
    <x v="2468"/>
    <x v="2"/>
    <x v="0"/>
    <n v="1392"/>
    <n v="28"/>
    <n v="25"/>
    <n v="1389.39"/>
  </r>
  <r>
    <s v="86bcab34"/>
    <x v="2469"/>
    <x v="3"/>
    <x v="2"/>
    <n v="2030.2"/>
    <n v="34"/>
    <n v="40"/>
    <n v="1196.21"/>
  </r>
  <r>
    <s v="3300b48b"/>
    <x v="2470"/>
    <x v="2"/>
    <x v="0"/>
    <n v="1762.8"/>
    <n v="24"/>
    <n v="19"/>
    <n v="1289.49"/>
  </r>
  <r>
    <s v="b26134e9"/>
    <x v="2471"/>
    <x v="3"/>
    <x v="3"/>
    <n v="2739"/>
    <n v="4"/>
    <n v="13"/>
    <n v="1166.72"/>
  </r>
  <r>
    <s v="39a0103a"/>
    <x v="2472"/>
    <x v="2"/>
    <x v="3"/>
    <n v="4096.7"/>
    <n v="43"/>
    <n v="4"/>
    <n v="1584.39"/>
  </r>
  <r>
    <s v="b8453595"/>
    <x v="2473"/>
    <x v="3"/>
    <x v="3"/>
    <n v="1639.5"/>
    <n v="6"/>
    <n v="10"/>
    <n v="495.53"/>
  </r>
  <r>
    <s v="399aef08"/>
    <x v="2474"/>
    <x v="0"/>
    <x v="0"/>
    <n v="154.19999999999999"/>
    <n v="27"/>
    <n v="16"/>
    <n v="995.8"/>
  </r>
  <r>
    <s v="c2f56f4a"/>
    <x v="2475"/>
    <x v="0"/>
    <x v="1"/>
    <n v="2149.1999999999998"/>
    <n v="2"/>
    <n v="17"/>
    <n v="584.88"/>
  </r>
  <r>
    <s v="52d757fc"/>
    <x v="2476"/>
    <x v="1"/>
    <x v="0"/>
    <n v="3605.6"/>
    <n v="46"/>
    <n v="40"/>
    <n v="674.24"/>
  </r>
  <r>
    <s v="6c05ec63"/>
    <x v="2477"/>
    <x v="1"/>
    <x v="4"/>
    <n v="1095.8"/>
    <n v="1"/>
    <n v="3"/>
    <n v="849.49"/>
  </r>
  <r>
    <s v="0a23e637"/>
    <x v="2478"/>
    <x v="2"/>
    <x v="3"/>
    <n v="154.19999999999999"/>
    <n v="11"/>
    <n v="21"/>
    <n v="354.95"/>
  </r>
  <r>
    <s v="a783da02"/>
    <x v="2479"/>
    <x v="2"/>
    <x v="1"/>
    <n v="1576.2"/>
    <n v="22"/>
    <n v="40"/>
    <n v="355.88"/>
  </r>
  <r>
    <s v="109bfa27"/>
    <x v="2480"/>
    <x v="3"/>
    <x v="3"/>
    <n v="4012.4"/>
    <n v="35"/>
    <n v="9"/>
    <n v="1412.06"/>
  </r>
  <r>
    <s v="36bce4db"/>
    <x v="2481"/>
    <x v="1"/>
    <x v="1"/>
    <n v="2266.4"/>
    <n v="30"/>
    <n v="24"/>
    <n v="1213.0999999999999"/>
  </r>
  <r>
    <s v="25e8c187"/>
    <x v="2482"/>
    <x v="0"/>
    <x v="1"/>
    <n v="4753.8999999999996"/>
    <n v="7"/>
    <n v="17"/>
    <n v="1882.62"/>
  </r>
  <r>
    <s v="394660f6"/>
    <x v="2483"/>
    <x v="1"/>
    <x v="0"/>
    <n v="4482.3"/>
    <n v="24"/>
    <n v="17"/>
    <n v="101.7"/>
  </r>
  <r>
    <s v="90c3f2c8"/>
    <x v="2484"/>
    <x v="3"/>
    <x v="1"/>
    <n v="3785.9"/>
    <n v="48"/>
    <n v="8"/>
    <n v="1510.62"/>
  </r>
  <r>
    <s v="0b711673"/>
    <x v="2485"/>
    <x v="2"/>
    <x v="2"/>
    <n v="1561.4"/>
    <n v="49"/>
    <n v="29"/>
    <n v="357.04"/>
  </r>
  <r>
    <s v="c51c4e5a"/>
    <x v="2486"/>
    <x v="2"/>
    <x v="2"/>
    <n v="1682.4"/>
    <n v="48"/>
    <n v="32"/>
    <n v="1093.9000000000001"/>
  </r>
  <r>
    <s v="c9955828"/>
    <x v="2487"/>
    <x v="1"/>
    <x v="0"/>
    <n v="110.5"/>
    <n v="41"/>
    <n v="30"/>
    <n v="110.92"/>
  </r>
  <r>
    <s v="99b014ca"/>
    <x v="2488"/>
    <x v="0"/>
    <x v="3"/>
    <n v="3667.9"/>
    <n v="48"/>
    <n v="36"/>
    <n v="715.5"/>
  </r>
  <r>
    <n v="39593996"/>
    <x v="2489"/>
    <x v="1"/>
    <x v="1"/>
    <n v="2341.9"/>
    <n v="16"/>
    <n v="40"/>
    <n v="787.3"/>
  </r>
  <r>
    <s v="5e14f304"/>
    <x v="2490"/>
    <x v="3"/>
    <x v="3"/>
    <n v="4211.8999999999996"/>
    <n v="26"/>
    <n v="36"/>
    <n v="1843.88"/>
  </r>
  <r>
    <s v="b5c2aef8"/>
    <x v="2491"/>
    <x v="0"/>
    <x v="4"/>
    <n v="464.1"/>
    <n v="39"/>
    <n v="25"/>
    <n v="256.57"/>
  </r>
  <r>
    <s v="48dfa147"/>
    <x v="2492"/>
    <x v="1"/>
    <x v="1"/>
    <n v="2314.9"/>
    <n v="42"/>
    <n v="22"/>
    <n v="1549.1"/>
  </r>
  <r>
    <s v="42c2294d"/>
    <x v="2493"/>
    <x v="2"/>
    <x v="2"/>
    <n v="4340.8999999999996"/>
    <n v="21"/>
    <n v="5"/>
    <n v="1811.15"/>
  </r>
  <r>
    <s v="b2b5d9ea"/>
    <x v="2494"/>
    <x v="3"/>
    <x v="1"/>
    <n v="4065.2"/>
    <n v="31"/>
    <n v="9"/>
    <n v="532.53"/>
  </r>
  <r>
    <s v="5f12efb8"/>
    <x v="2495"/>
    <x v="1"/>
    <x v="4"/>
    <n v="4508.1000000000004"/>
    <n v="13"/>
    <n v="4"/>
    <n v="1949.05"/>
  </r>
  <r>
    <s v="214beae0"/>
    <x v="2496"/>
    <x v="1"/>
    <x v="2"/>
    <n v="3739.3"/>
    <n v="34"/>
    <n v="0"/>
    <n v="1834.47"/>
  </r>
  <r>
    <s v="e9b81e61"/>
    <x v="2497"/>
    <x v="3"/>
    <x v="3"/>
    <n v="3216"/>
    <n v="38"/>
    <n v="23"/>
    <n v="571.55999999999995"/>
  </r>
  <r>
    <s v="bfe85ed3"/>
    <x v="2498"/>
    <x v="2"/>
    <x v="4"/>
    <n v="86.8"/>
    <n v="21"/>
    <n v="40"/>
    <n v="1262.95"/>
  </r>
  <r>
    <s v="5fb8051f"/>
    <x v="2499"/>
    <x v="3"/>
    <x v="3"/>
    <n v="3270.1"/>
    <n v="44"/>
    <n v="38"/>
    <n v="1113.45"/>
  </r>
  <r>
    <s v="3182850b"/>
    <x v="2500"/>
    <x v="3"/>
    <x v="3"/>
    <n v="4050.2"/>
    <n v="25"/>
    <n v="32"/>
    <n v="308.61"/>
  </r>
  <r>
    <s v="690f0f0f"/>
    <x v="2501"/>
    <x v="1"/>
    <x v="3"/>
    <n v="3305.8"/>
    <n v="27"/>
    <n v="47"/>
    <n v="39.68"/>
  </r>
  <r>
    <s v="4c297f9e"/>
    <x v="2502"/>
    <x v="2"/>
    <x v="4"/>
    <n v="4541.8"/>
    <n v="9"/>
    <n v="29"/>
    <n v="551.95000000000005"/>
  </r>
  <r>
    <s v="d59b536d"/>
    <x v="2503"/>
    <x v="3"/>
    <x v="0"/>
    <n v="4758.3"/>
    <n v="40"/>
    <n v="3"/>
    <n v="345.06"/>
  </r>
  <r>
    <s v="c655f5ce"/>
    <x v="2504"/>
    <x v="2"/>
    <x v="1"/>
    <n v="3537.4"/>
    <n v="48"/>
    <n v="3"/>
    <n v="1407.97"/>
  </r>
  <r>
    <s v="0b895b68"/>
    <x v="2505"/>
    <x v="0"/>
    <x v="4"/>
    <n v="1424.4"/>
    <n v="46"/>
    <n v="38"/>
    <n v="1596.06"/>
  </r>
  <r>
    <s v="0f2fe114"/>
    <x v="2506"/>
    <x v="2"/>
    <x v="1"/>
    <n v="4788.8999999999996"/>
    <n v="23"/>
    <n v="7"/>
    <n v="1539.38"/>
  </r>
  <r>
    <s v="1187c161"/>
    <x v="2507"/>
    <x v="2"/>
    <x v="3"/>
    <n v="2849.6"/>
    <n v="24"/>
    <n v="36"/>
    <n v="1093.55"/>
  </r>
  <r>
    <s v="2b735dc5"/>
    <x v="2508"/>
    <x v="1"/>
    <x v="2"/>
    <n v="172.2"/>
    <n v="29"/>
    <n v="32"/>
    <n v="1761.71"/>
  </r>
  <r>
    <s v="799d54dd"/>
    <x v="2509"/>
    <x v="2"/>
    <x v="2"/>
    <n v="1369.1"/>
    <n v="13"/>
    <n v="39"/>
    <n v="782.01"/>
  </r>
  <r>
    <s v="e02807dd"/>
    <x v="2510"/>
    <x v="3"/>
    <x v="2"/>
    <n v="1627.5"/>
    <n v="37"/>
    <n v="0"/>
    <n v="1598.96"/>
  </r>
  <r>
    <s v="91ecbc90"/>
    <x v="2511"/>
    <x v="3"/>
    <x v="0"/>
    <n v="3353.3"/>
    <n v="19"/>
    <n v="21"/>
    <n v="1414.06"/>
  </r>
  <r>
    <s v="78dbbd11"/>
    <x v="2512"/>
    <x v="1"/>
    <x v="2"/>
    <n v="3005.9"/>
    <n v="49"/>
    <n v="30"/>
    <n v="1829.89"/>
  </r>
  <r>
    <s v="8d59514d"/>
    <x v="2513"/>
    <x v="1"/>
    <x v="1"/>
    <n v="2963.6"/>
    <n v="5"/>
    <n v="32"/>
    <n v="1331.84"/>
  </r>
  <r>
    <s v="039000b4"/>
    <x v="2514"/>
    <x v="2"/>
    <x v="2"/>
    <n v="3935.4"/>
    <n v="37"/>
    <n v="34"/>
    <n v="1383.2"/>
  </r>
  <r>
    <s v="b5cf4c58"/>
    <x v="2515"/>
    <x v="3"/>
    <x v="0"/>
    <n v="3442.9"/>
    <n v="34"/>
    <n v="13"/>
    <n v="1219.1099999999999"/>
  </r>
  <r>
    <n v="25616631"/>
    <x v="2516"/>
    <x v="2"/>
    <x v="4"/>
    <n v="1489.2"/>
    <n v="35"/>
    <n v="49"/>
    <n v="1487.12"/>
  </r>
  <r>
    <s v="c9bc8fae"/>
    <x v="2517"/>
    <x v="0"/>
    <x v="1"/>
    <n v="4049.9"/>
    <n v="45"/>
    <n v="33"/>
    <n v="1173.47"/>
  </r>
  <r>
    <s v="27279b80"/>
    <x v="2518"/>
    <x v="2"/>
    <x v="1"/>
    <n v="1480.9"/>
    <n v="6"/>
    <n v="2"/>
    <n v="1330.03"/>
  </r>
  <r>
    <s v="f47dc914"/>
    <x v="2519"/>
    <x v="2"/>
    <x v="4"/>
    <n v="4507.5"/>
    <n v="29"/>
    <n v="30"/>
    <n v="435.14"/>
  </r>
  <r>
    <s v="7b5a708c"/>
    <x v="2520"/>
    <x v="1"/>
    <x v="0"/>
    <n v="2009.7"/>
    <n v="50"/>
    <n v="50"/>
    <n v="85.91"/>
  </r>
  <r>
    <s v="dfb422b4"/>
    <x v="2521"/>
    <x v="0"/>
    <x v="2"/>
    <n v="54.7"/>
    <n v="49"/>
    <n v="43"/>
    <n v="359.62"/>
  </r>
  <r>
    <s v="82d7a71b"/>
    <x v="2522"/>
    <x v="1"/>
    <x v="1"/>
    <n v="1522.3"/>
    <n v="25"/>
    <n v="14"/>
    <n v="796.87"/>
  </r>
  <r>
    <s v="bcf779f3"/>
    <x v="2523"/>
    <x v="1"/>
    <x v="4"/>
    <n v="2235.6999999999998"/>
    <n v="44"/>
    <n v="49"/>
    <n v="1468.72"/>
  </r>
  <r>
    <s v="6f45d48e"/>
    <x v="2524"/>
    <x v="2"/>
    <x v="2"/>
    <n v="51.1"/>
    <n v="43"/>
    <n v="9"/>
    <n v="1273.53"/>
  </r>
  <r>
    <s v="7eff3319"/>
    <x v="2525"/>
    <x v="3"/>
    <x v="1"/>
    <n v="4151.3999999999996"/>
    <n v="42"/>
    <n v="22"/>
    <n v="1631.15"/>
  </r>
  <r>
    <s v="a55f7687"/>
    <x v="2526"/>
    <x v="2"/>
    <x v="0"/>
    <n v="3552.2"/>
    <n v="46"/>
    <n v="37"/>
    <n v="1921.96"/>
  </r>
  <r>
    <s v="ab1ac90b"/>
    <x v="2527"/>
    <x v="3"/>
    <x v="3"/>
    <n v="2309.5"/>
    <n v="6"/>
    <n v="12"/>
    <n v="1876.26"/>
  </r>
  <r>
    <s v="3c129e97"/>
    <x v="2528"/>
    <x v="0"/>
    <x v="0"/>
    <n v="1363"/>
    <n v="35"/>
    <n v="24"/>
    <n v="909.78"/>
  </r>
  <r>
    <s v="0f4e279d"/>
    <x v="2529"/>
    <x v="1"/>
    <x v="4"/>
    <n v="2404.6"/>
    <n v="1"/>
    <n v="46"/>
    <n v="224.39"/>
  </r>
  <r>
    <s v="6e7d4cc4"/>
    <x v="2530"/>
    <x v="1"/>
    <x v="2"/>
    <n v="1922.9"/>
    <n v="18"/>
    <n v="26"/>
    <n v="965.63"/>
  </r>
  <r>
    <s v="76a9acea"/>
    <x v="2531"/>
    <x v="1"/>
    <x v="4"/>
    <n v="2023.7"/>
    <n v="24"/>
    <n v="36"/>
    <n v="293.58999999999997"/>
  </r>
  <r>
    <s v="6cdfa764"/>
    <x v="2532"/>
    <x v="0"/>
    <x v="0"/>
    <n v="736.5"/>
    <n v="1"/>
    <n v="45"/>
    <n v="1031.5999999999999"/>
  </r>
  <r>
    <s v="0846b621"/>
    <x v="2533"/>
    <x v="3"/>
    <x v="1"/>
    <n v="3569.3"/>
    <n v="1"/>
    <n v="2"/>
    <n v="59.09"/>
  </r>
  <r>
    <s v="9dbcb6e7"/>
    <x v="2534"/>
    <x v="1"/>
    <x v="3"/>
    <n v="1709.2"/>
    <n v="6"/>
    <n v="23"/>
    <n v="1712.96"/>
  </r>
  <r>
    <s v="28abf3fb"/>
    <x v="2535"/>
    <x v="3"/>
    <x v="2"/>
    <n v="3952.9"/>
    <n v="32"/>
    <n v="41"/>
    <n v="1364.59"/>
  </r>
  <r>
    <s v="dd389500"/>
    <x v="2536"/>
    <x v="2"/>
    <x v="0"/>
    <n v="3847"/>
    <n v="49"/>
    <n v="21"/>
    <n v="387.77"/>
  </r>
  <r>
    <s v="dba1ab5c"/>
    <x v="2537"/>
    <x v="0"/>
    <x v="4"/>
    <n v="3848"/>
    <n v="2"/>
    <n v="27"/>
    <n v="780.19"/>
  </r>
  <r>
    <s v="577539ca"/>
    <x v="2538"/>
    <x v="2"/>
    <x v="1"/>
    <n v="3051.5"/>
    <n v="44"/>
    <n v="14"/>
    <n v="551.57000000000005"/>
  </r>
  <r>
    <s v="6f9e8091"/>
    <x v="2539"/>
    <x v="0"/>
    <x v="0"/>
    <n v="2347.9"/>
    <n v="1"/>
    <n v="49"/>
    <n v="1351.44"/>
  </r>
  <r>
    <s v="20e18111"/>
    <x v="2540"/>
    <x v="2"/>
    <x v="3"/>
    <n v="1858.1"/>
    <n v="38"/>
    <n v="40"/>
    <n v="1957.73"/>
  </r>
  <r>
    <s v="32cc4483"/>
    <x v="2541"/>
    <x v="3"/>
    <x v="3"/>
    <n v="2907.8"/>
    <n v="31"/>
    <n v="14"/>
    <n v="859.79"/>
  </r>
  <r>
    <s v="fd1f2540"/>
    <x v="2542"/>
    <x v="2"/>
    <x v="3"/>
    <n v="4789.3999999999996"/>
    <n v="27"/>
    <n v="26"/>
    <n v="1574.29"/>
  </r>
  <r>
    <s v="64cd35fa"/>
    <x v="2543"/>
    <x v="2"/>
    <x v="2"/>
    <n v="1450.3"/>
    <n v="6"/>
    <n v="29"/>
    <n v="1964.86"/>
  </r>
  <r>
    <s v="3791b96b"/>
    <x v="2544"/>
    <x v="3"/>
    <x v="1"/>
    <n v="99.1"/>
    <n v="35"/>
    <n v="21"/>
    <n v="16.68"/>
  </r>
  <r>
    <s v="6c5a85bf"/>
    <x v="2545"/>
    <x v="1"/>
    <x v="2"/>
    <n v="4979.8999999999996"/>
    <n v="48"/>
    <n v="23"/>
    <n v="221.85"/>
  </r>
  <r>
    <s v="6ff94f5d"/>
    <x v="2546"/>
    <x v="0"/>
    <x v="0"/>
    <n v="3093.2"/>
    <n v="7"/>
    <n v="44"/>
    <n v="630.86"/>
  </r>
  <r>
    <s v="bd8fa6b6"/>
    <x v="2547"/>
    <x v="3"/>
    <x v="0"/>
    <n v="2768.5"/>
    <n v="43"/>
    <n v="12"/>
    <n v="1787.1"/>
  </r>
  <r>
    <s v="9f4623e5"/>
    <x v="2548"/>
    <x v="2"/>
    <x v="1"/>
    <n v="2150.3000000000002"/>
    <n v="27"/>
    <n v="6"/>
    <n v="353.71"/>
  </r>
  <r>
    <s v="31c83bf5"/>
    <x v="2549"/>
    <x v="2"/>
    <x v="2"/>
    <n v="2606.8000000000002"/>
    <n v="35"/>
    <n v="25"/>
    <n v="606.51"/>
  </r>
  <r>
    <s v="0deee9e4"/>
    <x v="2550"/>
    <x v="1"/>
    <x v="4"/>
    <n v="2481.9"/>
    <n v="6"/>
    <n v="16"/>
    <n v="46.79"/>
  </r>
  <r>
    <s v="a108c929"/>
    <x v="2551"/>
    <x v="3"/>
    <x v="2"/>
    <n v="4272.3999999999996"/>
    <n v="47"/>
    <n v="20"/>
    <n v="864.28"/>
  </r>
  <r>
    <s v="baf233b5"/>
    <x v="2552"/>
    <x v="2"/>
    <x v="1"/>
    <n v="140.1"/>
    <n v="25"/>
    <n v="15"/>
    <n v="1748.55"/>
  </r>
  <r>
    <s v="ab216261"/>
    <x v="2553"/>
    <x v="0"/>
    <x v="4"/>
    <n v="204"/>
    <n v="42"/>
    <n v="29"/>
    <n v="652.29999999999995"/>
  </r>
  <r>
    <s v="fe3233f8"/>
    <x v="2554"/>
    <x v="2"/>
    <x v="3"/>
    <n v="3498.5"/>
    <n v="26"/>
    <n v="48"/>
    <n v="933.3"/>
  </r>
  <r>
    <s v="3c025b14"/>
    <x v="2555"/>
    <x v="0"/>
    <x v="2"/>
    <n v="2016.3"/>
    <n v="22"/>
    <n v="17"/>
    <n v="132.58000000000001"/>
  </r>
  <r>
    <s v="9d65bc72"/>
    <x v="2556"/>
    <x v="0"/>
    <x v="0"/>
    <n v="930.2"/>
    <n v="22"/>
    <n v="24"/>
    <n v="567"/>
  </r>
  <r>
    <s v="039302fd"/>
    <x v="2557"/>
    <x v="2"/>
    <x v="1"/>
    <n v="1719.5"/>
    <n v="41"/>
    <n v="32"/>
    <n v="413.34"/>
  </r>
  <r>
    <s v="57a60873"/>
    <x v="2558"/>
    <x v="3"/>
    <x v="3"/>
    <n v="809.8"/>
    <n v="35"/>
    <n v="2"/>
    <n v="1331.92"/>
  </r>
  <r>
    <s v="1731d0c1"/>
    <x v="2559"/>
    <x v="1"/>
    <x v="1"/>
    <n v="1851.2"/>
    <n v="22"/>
    <n v="13"/>
    <n v="1465.39"/>
  </r>
  <r>
    <s v="463ac9d4"/>
    <x v="2560"/>
    <x v="2"/>
    <x v="4"/>
    <n v="3578.1"/>
    <n v="3"/>
    <n v="34"/>
    <n v="1200.5899999999999"/>
  </r>
  <r>
    <s v="c47034be"/>
    <x v="2561"/>
    <x v="0"/>
    <x v="3"/>
    <n v="2422.6"/>
    <n v="5"/>
    <n v="41"/>
    <n v="283.27"/>
  </r>
  <r>
    <s v="ed656f9d"/>
    <x v="2562"/>
    <x v="2"/>
    <x v="2"/>
    <n v="3337.9"/>
    <n v="49"/>
    <n v="7"/>
    <n v="1460.21"/>
  </r>
  <r>
    <s v="8c83c541"/>
    <x v="2563"/>
    <x v="0"/>
    <x v="2"/>
    <n v="4673.6000000000004"/>
    <n v="41"/>
    <n v="6"/>
    <n v="1046.03"/>
  </r>
  <r>
    <s v="8537eb06"/>
    <x v="2564"/>
    <x v="3"/>
    <x v="3"/>
    <n v="1813.7"/>
    <n v="37"/>
    <n v="28"/>
    <n v="1525.06"/>
  </r>
  <r>
    <s v="24c545f2"/>
    <x v="2565"/>
    <x v="2"/>
    <x v="2"/>
    <n v="370"/>
    <n v="46"/>
    <n v="15"/>
    <n v="499.83"/>
  </r>
  <r>
    <s v="f7c2fb1a"/>
    <x v="2566"/>
    <x v="0"/>
    <x v="1"/>
    <n v="3753.6"/>
    <n v="18"/>
    <n v="18"/>
    <n v="1476.39"/>
  </r>
  <r>
    <s v="38d16905"/>
    <x v="2567"/>
    <x v="1"/>
    <x v="2"/>
    <n v="4423.3"/>
    <n v="39"/>
    <n v="44"/>
    <n v="1186.92"/>
  </r>
  <r>
    <s v="4dafae3b"/>
    <x v="2568"/>
    <x v="1"/>
    <x v="4"/>
    <n v="3266.1"/>
    <n v="35"/>
    <n v="1"/>
    <n v="990.51"/>
  </r>
  <r>
    <s v="9986cd80"/>
    <x v="2569"/>
    <x v="1"/>
    <x v="2"/>
    <n v="410.3"/>
    <n v="14"/>
    <n v="0"/>
    <n v="158.87"/>
  </r>
  <r>
    <s v="b462d61d"/>
    <x v="2570"/>
    <x v="0"/>
    <x v="4"/>
    <n v="2161.9"/>
    <n v="34"/>
    <n v="42"/>
    <n v="825.68"/>
  </r>
  <r>
    <s v="998262ef"/>
    <x v="2571"/>
    <x v="3"/>
    <x v="2"/>
    <n v="801.3"/>
    <n v="49"/>
    <n v="24"/>
    <n v="1805.37"/>
  </r>
  <r>
    <s v="acfd797a"/>
    <x v="2572"/>
    <x v="1"/>
    <x v="3"/>
    <n v="191.8"/>
    <n v="26"/>
    <n v="48"/>
    <n v="917.23"/>
  </r>
  <r>
    <s v="792c5003"/>
    <x v="2573"/>
    <x v="0"/>
    <x v="0"/>
    <n v="1380.4"/>
    <n v="42"/>
    <n v="48"/>
    <n v="1403.34"/>
  </r>
  <r>
    <s v="7c2d2037"/>
    <x v="2574"/>
    <x v="3"/>
    <x v="0"/>
    <n v="2511.8000000000002"/>
    <n v="43"/>
    <n v="15"/>
    <n v="1516.66"/>
  </r>
  <r>
    <s v="47e18ec7"/>
    <x v="2575"/>
    <x v="3"/>
    <x v="2"/>
    <n v="3701.1"/>
    <n v="6"/>
    <n v="7"/>
    <n v="602.87"/>
  </r>
  <r>
    <s v="8a50204a"/>
    <x v="2576"/>
    <x v="2"/>
    <x v="2"/>
    <n v="1661.3"/>
    <n v="46"/>
    <n v="28"/>
    <n v="308.42"/>
  </r>
  <r>
    <s v="a785b11f"/>
    <x v="2577"/>
    <x v="3"/>
    <x v="3"/>
    <n v="3219"/>
    <n v="37"/>
    <n v="17"/>
    <n v="1328.3"/>
  </r>
  <r>
    <s v="a5327cc1"/>
    <x v="2578"/>
    <x v="3"/>
    <x v="3"/>
    <n v="506.4"/>
    <n v="22"/>
    <n v="25"/>
    <n v="402.9"/>
  </r>
  <r>
    <s v="d4bae8c7"/>
    <x v="2579"/>
    <x v="1"/>
    <x v="3"/>
    <n v="2147.8000000000002"/>
    <n v="45"/>
    <n v="11"/>
    <n v="55.7"/>
  </r>
  <r>
    <s v="24458bd7"/>
    <x v="2580"/>
    <x v="0"/>
    <x v="2"/>
    <n v="568.1"/>
    <n v="32"/>
    <n v="33"/>
    <n v="1269.04"/>
  </r>
  <r>
    <s v="c5f47748"/>
    <x v="2581"/>
    <x v="2"/>
    <x v="1"/>
    <n v="339.8"/>
    <n v="19"/>
    <n v="46"/>
    <n v="789.51"/>
  </r>
  <r>
    <s v="af91b041"/>
    <x v="2582"/>
    <x v="2"/>
    <x v="2"/>
    <n v="1609.5"/>
    <n v="47"/>
    <n v="35"/>
    <n v="1471.56"/>
  </r>
  <r>
    <s v="dd9c707b"/>
    <x v="2583"/>
    <x v="2"/>
    <x v="2"/>
    <n v="3767.2"/>
    <n v="27"/>
    <n v="36"/>
    <n v="1199.24"/>
  </r>
  <r>
    <s v="d3e29f28"/>
    <x v="2584"/>
    <x v="3"/>
    <x v="0"/>
    <n v="2960"/>
    <n v="45"/>
    <n v="50"/>
    <n v="1294.22"/>
  </r>
  <r>
    <s v="fc8f5b85"/>
    <x v="2585"/>
    <x v="0"/>
    <x v="0"/>
    <n v="1156.5"/>
    <n v="21"/>
    <n v="48"/>
    <n v="264.91000000000003"/>
  </r>
  <r>
    <s v="83cae607"/>
    <x v="2586"/>
    <x v="2"/>
    <x v="2"/>
    <n v="4357.2"/>
    <n v="19"/>
    <n v="15"/>
    <n v="49"/>
  </r>
  <r>
    <s v="01a04b25"/>
    <x v="2587"/>
    <x v="1"/>
    <x v="2"/>
    <n v="2129.8000000000002"/>
    <n v="43"/>
    <n v="12"/>
    <n v="693.87"/>
  </r>
  <r>
    <s v="58905bba"/>
    <x v="2588"/>
    <x v="3"/>
    <x v="1"/>
    <n v="3808.5"/>
    <n v="33"/>
    <n v="9"/>
    <n v="1207.24"/>
  </r>
  <r>
    <s v="3bb282db"/>
    <x v="2589"/>
    <x v="3"/>
    <x v="4"/>
    <n v="2169.5"/>
    <n v="32"/>
    <n v="28"/>
    <n v="1614.51"/>
  </r>
  <r>
    <s v="5739c2d9"/>
    <x v="2590"/>
    <x v="2"/>
    <x v="2"/>
    <n v="3504"/>
    <n v="3"/>
    <n v="39"/>
    <n v="934.36"/>
  </r>
  <r>
    <s v="3cd29b68"/>
    <x v="2591"/>
    <x v="0"/>
    <x v="3"/>
    <n v="2297.6999999999998"/>
    <n v="50"/>
    <n v="10"/>
    <n v="70.75"/>
  </r>
  <r>
    <s v="cabae629"/>
    <x v="2592"/>
    <x v="1"/>
    <x v="1"/>
    <n v="4438.8"/>
    <n v="9"/>
    <n v="39"/>
    <n v="668.96"/>
  </r>
  <r>
    <s v="d70ea8dd"/>
    <x v="2593"/>
    <x v="1"/>
    <x v="2"/>
    <n v="3550"/>
    <n v="26"/>
    <n v="50"/>
    <n v="781.93"/>
  </r>
  <r>
    <s v="17403d83"/>
    <x v="2594"/>
    <x v="0"/>
    <x v="4"/>
    <n v="2295.8000000000002"/>
    <n v="43"/>
    <n v="36"/>
    <n v="287.11"/>
  </r>
  <r>
    <s v="ffb1b354"/>
    <x v="2595"/>
    <x v="1"/>
    <x v="0"/>
    <n v="2163.6999999999998"/>
    <n v="39"/>
    <n v="20"/>
    <n v="1599.54"/>
  </r>
  <r>
    <s v="0c24dc1f"/>
    <x v="2596"/>
    <x v="0"/>
    <x v="4"/>
    <n v="4061.2"/>
    <n v="26"/>
    <n v="34"/>
    <n v="96.83"/>
  </r>
  <r>
    <s v="6380649b"/>
    <x v="2597"/>
    <x v="3"/>
    <x v="1"/>
    <n v="3781.9"/>
    <n v="3"/>
    <n v="17"/>
    <n v="1785.77"/>
  </r>
  <r>
    <s v="0dc1c9e2"/>
    <x v="2598"/>
    <x v="2"/>
    <x v="2"/>
    <n v="2172.9"/>
    <n v="42"/>
    <n v="5"/>
    <n v="1875.39"/>
  </r>
  <r>
    <s v="2b0481ac"/>
    <x v="2599"/>
    <x v="0"/>
    <x v="4"/>
    <n v="4836.3"/>
    <n v="1"/>
    <n v="49"/>
    <n v="851.48"/>
  </r>
  <r>
    <s v="393051dc"/>
    <x v="2600"/>
    <x v="0"/>
    <x v="4"/>
    <n v="3749.6"/>
    <n v="47"/>
    <n v="1"/>
    <n v="1685.38"/>
  </r>
  <r>
    <s v="75d7196b"/>
    <x v="2601"/>
    <x v="2"/>
    <x v="1"/>
    <n v="2578.6"/>
    <n v="21"/>
    <n v="1"/>
    <n v="1268.44"/>
  </r>
  <r>
    <s v="d25d00d8"/>
    <x v="2602"/>
    <x v="2"/>
    <x v="0"/>
    <n v="3329.8"/>
    <n v="8"/>
    <n v="1"/>
    <n v="448.93"/>
  </r>
  <r>
    <s v="d688b484"/>
    <x v="2603"/>
    <x v="2"/>
    <x v="3"/>
    <n v="4765.8999999999996"/>
    <n v="44"/>
    <n v="18"/>
    <n v="700.52"/>
  </r>
  <r>
    <s v="8ff4bfac"/>
    <x v="2604"/>
    <x v="1"/>
    <x v="3"/>
    <n v="2868.2"/>
    <n v="44"/>
    <n v="32"/>
    <n v="557.86"/>
  </r>
  <r>
    <s v="9aed9f12"/>
    <x v="2605"/>
    <x v="3"/>
    <x v="0"/>
    <n v="212.1"/>
    <n v="49"/>
    <n v="28"/>
    <n v="1430.39"/>
  </r>
  <r>
    <s v="17dcc387"/>
    <x v="2606"/>
    <x v="0"/>
    <x v="3"/>
    <n v="3946.7"/>
    <n v="47"/>
    <n v="29"/>
    <n v="571.86"/>
  </r>
  <r>
    <s v="bd70a9af"/>
    <x v="2607"/>
    <x v="1"/>
    <x v="4"/>
    <n v="1445.4"/>
    <n v="30"/>
    <n v="17"/>
    <n v="810.21"/>
  </r>
  <r>
    <s v="7c4b1a1e"/>
    <x v="2608"/>
    <x v="3"/>
    <x v="3"/>
    <n v="469.9"/>
    <n v="42"/>
    <n v="31"/>
    <n v="273.12"/>
  </r>
  <r>
    <s v="d1a57606"/>
    <x v="2609"/>
    <x v="2"/>
    <x v="3"/>
    <n v="1376.4"/>
    <n v="24"/>
    <n v="23"/>
    <n v="1553.63"/>
  </r>
  <r>
    <s v="bea509fa"/>
    <x v="2610"/>
    <x v="2"/>
    <x v="2"/>
    <n v="1711.6"/>
    <n v="22"/>
    <n v="27"/>
    <n v="489.41"/>
  </r>
  <r>
    <s v="33f71d7f"/>
    <x v="2611"/>
    <x v="1"/>
    <x v="0"/>
    <n v="1918.8"/>
    <n v="17"/>
    <n v="50"/>
    <n v="1389.47"/>
  </r>
  <r>
    <s v="05f2a758"/>
    <x v="2612"/>
    <x v="2"/>
    <x v="1"/>
    <n v="4873.5"/>
    <n v="28"/>
    <n v="12"/>
    <n v="1685.1"/>
  </r>
  <r>
    <s v="e716eaa0"/>
    <x v="2613"/>
    <x v="3"/>
    <x v="4"/>
    <n v="3403.3"/>
    <n v="17"/>
    <n v="29"/>
    <n v="980.91"/>
  </r>
  <r>
    <s v="04c62b5e"/>
    <x v="2614"/>
    <x v="2"/>
    <x v="0"/>
    <n v="1331"/>
    <n v="42"/>
    <n v="50"/>
    <n v="1749.97"/>
  </r>
  <r>
    <s v="7bd91fa4"/>
    <x v="2615"/>
    <x v="0"/>
    <x v="1"/>
    <n v="3504.4"/>
    <n v="12"/>
    <n v="32"/>
    <n v="540.66"/>
  </r>
  <r>
    <s v="5336a59c"/>
    <x v="2616"/>
    <x v="1"/>
    <x v="4"/>
    <n v="1486.4"/>
    <n v="48"/>
    <n v="11"/>
    <n v="221.31"/>
  </r>
  <r>
    <s v="54218d62"/>
    <x v="2617"/>
    <x v="3"/>
    <x v="1"/>
    <n v="1336.3"/>
    <n v="9"/>
    <n v="37"/>
    <n v="745.19"/>
  </r>
  <r>
    <s v="dfca7f8f"/>
    <x v="2618"/>
    <x v="0"/>
    <x v="3"/>
    <n v="4104.2"/>
    <n v="29"/>
    <n v="5"/>
    <n v="225.36"/>
  </r>
  <r>
    <s v="5ad4a807"/>
    <x v="2619"/>
    <x v="0"/>
    <x v="2"/>
    <n v="1602.5"/>
    <n v="44"/>
    <n v="31"/>
    <n v="1635.99"/>
  </r>
  <r>
    <s v="d2ca405a"/>
    <x v="2620"/>
    <x v="1"/>
    <x v="4"/>
    <n v="447"/>
    <n v="42"/>
    <n v="29"/>
    <n v="312.42"/>
  </r>
  <r>
    <s v="c3c13648"/>
    <x v="2621"/>
    <x v="1"/>
    <x v="0"/>
    <n v="1863.1"/>
    <n v="2"/>
    <n v="41"/>
    <n v="347.02"/>
  </r>
  <r>
    <s v="198104be"/>
    <x v="2622"/>
    <x v="2"/>
    <x v="2"/>
    <n v="2858"/>
    <n v="50"/>
    <n v="11"/>
    <n v="1855.52"/>
  </r>
  <r>
    <s v="d0aa5c79"/>
    <x v="2623"/>
    <x v="0"/>
    <x v="2"/>
    <n v="1623.8"/>
    <n v="37"/>
    <n v="31"/>
    <n v="1830.14"/>
  </r>
  <r>
    <s v="b673cfa1"/>
    <x v="2624"/>
    <x v="1"/>
    <x v="3"/>
    <n v="2712.7"/>
    <n v="5"/>
    <n v="18"/>
    <n v="1142.6300000000001"/>
  </r>
  <r>
    <s v="14840aed"/>
    <x v="2625"/>
    <x v="2"/>
    <x v="0"/>
    <n v="1224.7"/>
    <n v="42"/>
    <n v="21"/>
    <n v="1440.78"/>
  </r>
  <r>
    <s v="e0406834"/>
    <x v="2626"/>
    <x v="2"/>
    <x v="3"/>
    <n v="1975.4"/>
    <n v="1"/>
    <n v="34"/>
    <n v="283.7"/>
  </r>
  <r>
    <s v="877c2947"/>
    <x v="2627"/>
    <x v="0"/>
    <x v="3"/>
    <n v="3861.6"/>
    <n v="44"/>
    <n v="16"/>
    <n v="787.98"/>
  </r>
  <r>
    <s v="e03fe41c"/>
    <x v="2628"/>
    <x v="0"/>
    <x v="4"/>
    <n v="3182.1"/>
    <n v="20"/>
    <n v="11"/>
    <n v="1253.18"/>
  </r>
  <r>
    <s v="30255cff"/>
    <x v="2629"/>
    <x v="0"/>
    <x v="4"/>
    <n v="3128"/>
    <n v="21"/>
    <n v="31"/>
    <n v="1271.6199999999999"/>
  </r>
  <r>
    <s v="66aa260b"/>
    <x v="2630"/>
    <x v="0"/>
    <x v="0"/>
    <n v="776.7"/>
    <n v="13"/>
    <n v="0"/>
    <n v="954.28"/>
  </r>
  <r>
    <s v="dd9d8946"/>
    <x v="2631"/>
    <x v="2"/>
    <x v="4"/>
    <n v="2993.4"/>
    <n v="6"/>
    <n v="22"/>
    <n v="940.95"/>
  </r>
  <r>
    <s v="b74dde3b"/>
    <x v="2632"/>
    <x v="1"/>
    <x v="3"/>
    <n v="1735.6"/>
    <n v="2"/>
    <n v="48"/>
    <n v="1530.86"/>
  </r>
  <r>
    <s v="e62f108f"/>
    <x v="2633"/>
    <x v="1"/>
    <x v="0"/>
    <n v="502.3"/>
    <n v="11"/>
    <n v="41"/>
    <n v="979.82"/>
  </r>
  <r>
    <s v="9c6d4089"/>
    <x v="2634"/>
    <x v="2"/>
    <x v="1"/>
    <n v="4996.2"/>
    <n v="6"/>
    <n v="27"/>
    <n v="303.77999999999997"/>
  </r>
  <r>
    <s v="6207a6e5"/>
    <x v="2635"/>
    <x v="2"/>
    <x v="0"/>
    <n v="4568.8999999999996"/>
    <n v="41"/>
    <n v="1"/>
    <n v="1669.55"/>
  </r>
  <r>
    <s v="9cc0d104"/>
    <x v="2636"/>
    <x v="1"/>
    <x v="3"/>
    <n v="3746.6"/>
    <n v="31"/>
    <n v="49"/>
    <n v="1831.95"/>
  </r>
  <r>
    <n v="4.0679999999999998E+279"/>
    <x v="2637"/>
    <x v="3"/>
    <x v="4"/>
    <n v="2145.4"/>
    <n v="20"/>
    <n v="15"/>
    <n v="643.80999999999995"/>
  </r>
  <r>
    <s v="59fd1fc8"/>
    <x v="2638"/>
    <x v="0"/>
    <x v="4"/>
    <n v="2069.1999999999998"/>
    <n v="30"/>
    <n v="29"/>
    <n v="238.91"/>
  </r>
  <r>
    <s v="07cd8e0d"/>
    <x v="2639"/>
    <x v="2"/>
    <x v="2"/>
    <n v="2429.8000000000002"/>
    <n v="28"/>
    <n v="43"/>
    <n v="600.89"/>
  </r>
  <r>
    <s v="c6d9d5a3"/>
    <x v="2640"/>
    <x v="2"/>
    <x v="0"/>
    <n v="3610.6"/>
    <n v="6"/>
    <n v="4"/>
    <n v="1103.1300000000001"/>
  </r>
  <r>
    <s v="131bc558"/>
    <x v="2641"/>
    <x v="1"/>
    <x v="3"/>
    <n v="510.6"/>
    <n v="19"/>
    <n v="45"/>
    <n v="1557.18"/>
  </r>
  <r>
    <s v="3206d4e4"/>
    <x v="2642"/>
    <x v="2"/>
    <x v="3"/>
    <n v="4710.5"/>
    <n v="2"/>
    <n v="50"/>
    <n v="643.4"/>
  </r>
  <r>
    <s v="7e992911"/>
    <x v="2643"/>
    <x v="3"/>
    <x v="1"/>
    <n v="101.7"/>
    <n v="29"/>
    <n v="2"/>
    <n v="1350.03"/>
  </r>
  <r>
    <n v="75010228"/>
    <x v="2644"/>
    <x v="3"/>
    <x v="4"/>
    <n v="3671.7"/>
    <n v="4"/>
    <n v="36"/>
    <n v="531.27"/>
  </r>
  <r>
    <s v="7165dc11"/>
    <x v="2645"/>
    <x v="3"/>
    <x v="2"/>
    <n v="2157.6"/>
    <n v="30"/>
    <n v="31"/>
    <n v="1361.44"/>
  </r>
  <r>
    <s v="7f18afdf"/>
    <x v="2646"/>
    <x v="1"/>
    <x v="1"/>
    <n v="2584.5"/>
    <n v="37"/>
    <n v="14"/>
    <n v="440.52"/>
  </r>
  <r>
    <s v="124d7985"/>
    <x v="2647"/>
    <x v="1"/>
    <x v="0"/>
    <n v="633.5"/>
    <n v="15"/>
    <n v="27"/>
    <n v="410.44"/>
  </r>
  <r>
    <s v="70c29db9"/>
    <x v="2648"/>
    <x v="1"/>
    <x v="3"/>
    <n v="3070.8"/>
    <n v="2"/>
    <n v="32"/>
    <n v="579.29"/>
  </r>
  <r>
    <s v="f0829207"/>
    <x v="2649"/>
    <x v="1"/>
    <x v="0"/>
    <n v="4277.6000000000004"/>
    <n v="14"/>
    <n v="39"/>
    <n v="331.99"/>
  </r>
  <r>
    <s v="e18bbef1"/>
    <x v="2650"/>
    <x v="1"/>
    <x v="3"/>
    <n v="4855.8999999999996"/>
    <n v="3"/>
    <n v="49"/>
    <n v="1034.92"/>
  </r>
  <r>
    <s v="1db74672"/>
    <x v="2651"/>
    <x v="2"/>
    <x v="1"/>
    <n v="1695.8"/>
    <n v="4"/>
    <n v="50"/>
    <n v="1179.8900000000001"/>
  </r>
  <r>
    <s v="d7feb963"/>
    <x v="2652"/>
    <x v="3"/>
    <x v="2"/>
    <n v="3199.6"/>
    <n v="14"/>
    <n v="28"/>
    <n v="1270.46"/>
  </r>
  <r>
    <s v="754bb97a"/>
    <x v="2653"/>
    <x v="2"/>
    <x v="2"/>
    <n v="167.2"/>
    <n v="50"/>
    <n v="39"/>
    <n v="311.60000000000002"/>
  </r>
  <r>
    <s v="45a51b9b"/>
    <x v="2654"/>
    <x v="3"/>
    <x v="0"/>
    <n v="3965.5"/>
    <n v="18"/>
    <n v="34"/>
    <n v="442.76"/>
  </r>
  <r>
    <s v="db4542e9"/>
    <x v="2655"/>
    <x v="2"/>
    <x v="3"/>
    <n v="2888.8"/>
    <n v="26"/>
    <n v="6"/>
    <n v="34.659999999999997"/>
  </r>
  <r>
    <s v="2add5976"/>
    <x v="2656"/>
    <x v="2"/>
    <x v="4"/>
    <n v="4135.6000000000004"/>
    <n v="34"/>
    <n v="46"/>
    <n v="1293.94"/>
  </r>
  <r>
    <s v="0a76c6ff"/>
    <x v="2657"/>
    <x v="2"/>
    <x v="1"/>
    <n v="2558.4"/>
    <n v="18"/>
    <n v="20"/>
    <n v="1418.85"/>
  </r>
  <r>
    <s v="18e86eeb"/>
    <x v="2658"/>
    <x v="0"/>
    <x v="3"/>
    <n v="1475.2"/>
    <n v="43"/>
    <n v="10"/>
    <n v="375.33"/>
  </r>
  <r>
    <s v="fb6f275b"/>
    <x v="2659"/>
    <x v="0"/>
    <x v="4"/>
    <n v="4823.3"/>
    <n v="47"/>
    <n v="14"/>
    <n v="1988.22"/>
  </r>
  <r>
    <s v="110a9323"/>
    <x v="2660"/>
    <x v="1"/>
    <x v="1"/>
    <n v="226.4"/>
    <n v="38"/>
    <n v="16"/>
    <n v="1172.74"/>
  </r>
  <r>
    <s v="6887ae7e"/>
    <x v="2661"/>
    <x v="3"/>
    <x v="3"/>
    <n v="4062.7"/>
    <n v="19"/>
    <n v="6"/>
    <n v="958.19"/>
  </r>
  <r>
    <s v="8efc2d64"/>
    <x v="2662"/>
    <x v="3"/>
    <x v="4"/>
    <n v="4076.3"/>
    <n v="6"/>
    <n v="35"/>
    <n v="120.01"/>
  </r>
  <r>
    <s v="583322f9"/>
    <x v="2663"/>
    <x v="2"/>
    <x v="1"/>
    <n v="4194.8"/>
    <n v="42"/>
    <n v="34"/>
    <n v="167.84"/>
  </r>
  <r>
    <s v="6f1b32f2"/>
    <x v="2664"/>
    <x v="1"/>
    <x v="4"/>
    <n v="881.7"/>
    <n v="42"/>
    <n v="46"/>
    <n v="1899.84"/>
  </r>
  <r>
    <s v="de899e43"/>
    <x v="2665"/>
    <x v="3"/>
    <x v="0"/>
    <n v="1939.8"/>
    <n v="48"/>
    <n v="50"/>
    <n v="29.61"/>
  </r>
  <r>
    <s v="ed001c96"/>
    <x v="2666"/>
    <x v="0"/>
    <x v="3"/>
    <n v="4318.7"/>
    <n v="48"/>
    <n v="40"/>
    <n v="1917.94"/>
  </r>
  <r>
    <s v="c721a04a"/>
    <x v="2667"/>
    <x v="3"/>
    <x v="2"/>
    <n v="209.2"/>
    <n v="18"/>
    <n v="4"/>
    <n v="731.63"/>
  </r>
  <r>
    <s v="bb08029c"/>
    <x v="2668"/>
    <x v="1"/>
    <x v="2"/>
    <n v="753.8"/>
    <n v="21"/>
    <n v="11"/>
    <n v="385.31"/>
  </r>
  <r>
    <s v="ef7bba75"/>
    <x v="2669"/>
    <x v="2"/>
    <x v="0"/>
    <n v="3125"/>
    <n v="19"/>
    <n v="1"/>
    <n v="959.73"/>
  </r>
  <r>
    <s v="6a3d0035"/>
    <x v="2670"/>
    <x v="2"/>
    <x v="0"/>
    <n v="1884.2"/>
    <n v="3"/>
    <n v="9"/>
    <n v="618.08000000000004"/>
  </r>
  <r>
    <s v="b7d763f3"/>
    <x v="2671"/>
    <x v="0"/>
    <x v="4"/>
    <n v="4625.2"/>
    <n v="6"/>
    <n v="19"/>
    <n v="1547.65"/>
  </r>
  <r>
    <s v="6bbc8e31"/>
    <x v="2672"/>
    <x v="1"/>
    <x v="4"/>
    <n v="837.5"/>
    <n v="24"/>
    <n v="47"/>
    <n v="688.7"/>
  </r>
  <r>
    <s v="fe99fc06"/>
    <x v="2673"/>
    <x v="1"/>
    <x v="1"/>
    <n v="4141.2"/>
    <n v="17"/>
    <n v="12"/>
    <n v="998.02"/>
  </r>
  <r>
    <s v="77a8cdb2"/>
    <x v="2674"/>
    <x v="0"/>
    <x v="0"/>
    <n v="3285.9"/>
    <n v="16"/>
    <n v="9"/>
    <n v="1925"/>
  </r>
  <r>
    <s v="a21d6dfd"/>
    <x v="2675"/>
    <x v="2"/>
    <x v="4"/>
    <n v="3833.2"/>
    <n v="4"/>
    <n v="24"/>
    <n v="1650.91"/>
  </r>
  <r>
    <s v="ab02c08f"/>
    <x v="2676"/>
    <x v="0"/>
    <x v="3"/>
    <n v="2747.1"/>
    <n v="19"/>
    <n v="2"/>
    <n v="1191.52"/>
  </r>
  <r>
    <s v="664ebb6b"/>
    <x v="2677"/>
    <x v="1"/>
    <x v="1"/>
    <n v="1601.3"/>
    <n v="39"/>
    <n v="50"/>
    <n v="1150.05"/>
  </r>
  <r>
    <s v="c77aea95"/>
    <x v="2678"/>
    <x v="1"/>
    <x v="0"/>
    <n v="1633.6"/>
    <n v="25"/>
    <n v="12"/>
    <n v="995.78"/>
  </r>
  <r>
    <s v="f386a66a"/>
    <x v="2679"/>
    <x v="0"/>
    <x v="1"/>
    <n v="3427.3"/>
    <n v="34"/>
    <n v="1"/>
    <n v="428.74"/>
  </r>
  <r>
    <s v="f1879ead"/>
    <x v="2680"/>
    <x v="3"/>
    <x v="3"/>
    <n v="312.2"/>
    <n v="5"/>
    <n v="1"/>
    <n v="105"/>
  </r>
  <r>
    <s v="a74bb611"/>
    <x v="2681"/>
    <x v="1"/>
    <x v="0"/>
    <n v="1749.6"/>
    <n v="37"/>
    <n v="29"/>
    <n v="562.95000000000005"/>
  </r>
  <r>
    <s v="b8676a3e"/>
    <x v="2682"/>
    <x v="1"/>
    <x v="4"/>
    <n v="2891.8"/>
    <n v="17"/>
    <n v="10"/>
    <n v="165.5"/>
  </r>
  <r>
    <s v="85c44acd"/>
    <x v="2683"/>
    <x v="1"/>
    <x v="2"/>
    <n v="3626"/>
    <n v="46"/>
    <n v="41"/>
    <n v="267.77"/>
  </r>
  <r>
    <s v="3e217475"/>
    <x v="2684"/>
    <x v="0"/>
    <x v="2"/>
    <n v="1710.5"/>
    <n v="46"/>
    <n v="25"/>
    <n v="434.37"/>
  </r>
  <r>
    <s v="0302f93d"/>
    <x v="2685"/>
    <x v="0"/>
    <x v="2"/>
    <n v="564.79999999999995"/>
    <n v="42"/>
    <n v="25"/>
    <n v="954.88"/>
  </r>
  <r>
    <s v="09b52f95"/>
    <x v="2686"/>
    <x v="3"/>
    <x v="4"/>
    <n v="1051.0999999999999"/>
    <n v="1"/>
    <n v="31"/>
    <n v="1752.03"/>
  </r>
  <r>
    <s v="06f58af4"/>
    <x v="2687"/>
    <x v="1"/>
    <x v="4"/>
    <n v="877.8"/>
    <n v="22"/>
    <n v="48"/>
    <n v="1735.36"/>
  </r>
  <r>
    <s v="47f74209"/>
    <x v="2688"/>
    <x v="1"/>
    <x v="1"/>
    <n v="2427.1999999999998"/>
    <n v="7"/>
    <n v="37"/>
    <n v="1402.55"/>
  </r>
  <r>
    <s v="e3914342"/>
    <x v="2689"/>
    <x v="3"/>
    <x v="2"/>
    <n v="4162.1000000000004"/>
    <n v="23"/>
    <n v="8"/>
    <n v="1405.92"/>
  </r>
  <r>
    <s v="08641b35"/>
    <x v="2690"/>
    <x v="3"/>
    <x v="0"/>
    <n v="2051.9"/>
    <n v="48"/>
    <n v="13"/>
    <n v="1357.31"/>
  </r>
  <r>
    <s v="6da070c0"/>
    <x v="2691"/>
    <x v="3"/>
    <x v="3"/>
    <n v="1183.7"/>
    <n v="19"/>
    <n v="25"/>
    <n v="239.81"/>
  </r>
  <r>
    <s v="862c324d"/>
    <x v="2692"/>
    <x v="1"/>
    <x v="2"/>
    <n v="3309.4"/>
    <n v="39"/>
    <n v="1"/>
    <n v="943.96"/>
  </r>
  <r>
    <s v="7f29647a"/>
    <x v="2693"/>
    <x v="2"/>
    <x v="4"/>
    <n v="196.8"/>
    <n v="23"/>
    <n v="6"/>
    <n v="283.89"/>
  </r>
  <r>
    <s v="265efe9a"/>
    <x v="2694"/>
    <x v="3"/>
    <x v="0"/>
    <n v="4277.3"/>
    <n v="7"/>
    <n v="6"/>
    <n v="1277.54"/>
  </r>
  <r>
    <s v="6ad780cb"/>
    <x v="2695"/>
    <x v="2"/>
    <x v="1"/>
    <n v="1101.8"/>
    <n v="36"/>
    <n v="8"/>
    <n v="1321.43"/>
  </r>
  <r>
    <s v="8045fd84"/>
    <x v="2696"/>
    <x v="1"/>
    <x v="4"/>
    <n v="1732.8"/>
    <n v="16"/>
    <n v="28"/>
    <n v="159.81"/>
  </r>
  <r>
    <s v="6250e820"/>
    <x v="2697"/>
    <x v="2"/>
    <x v="3"/>
    <n v="3987.3"/>
    <n v="12"/>
    <n v="12"/>
    <n v="318.72000000000003"/>
  </r>
  <r>
    <s v="84a20fa6"/>
    <x v="2698"/>
    <x v="3"/>
    <x v="3"/>
    <n v="1210.0999999999999"/>
    <n v="38"/>
    <n v="31"/>
    <n v="1427.99"/>
  </r>
  <r>
    <s v="614d24f2"/>
    <x v="2699"/>
    <x v="1"/>
    <x v="1"/>
    <n v="4723.1000000000004"/>
    <n v="12"/>
    <n v="22"/>
    <n v="678.52"/>
  </r>
  <r>
    <s v="b80b0e88"/>
    <x v="2700"/>
    <x v="0"/>
    <x v="0"/>
    <n v="4052"/>
    <n v="9"/>
    <n v="10"/>
    <n v="1307.01"/>
  </r>
  <r>
    <s v="4c2f4158"/>
    <x v="2701"/>
    <x v="3"/>
    <x v="0"/>
    <n v="2671.3"/>
    <n v="50"/>
    <n v="35"/>
    <n v="1563.42"/>
  </r>
  <r>
    <s v="ba939b80"/>
    <x v="2702"/>
    <x v="1"/>
    <x v="1"/>
    <n v="468.6"/>
    <n v="29"/>
    <n v="31"/>
    <n v="236.71"/>
  </r>
  <r>
    <s v="958ec911"/>
    <x v="2703"/>
    <x v="2"/>
    <x v="4"/>
    <n v="1595.6"/>
    <n v="4"/>
    <n v="28"/>
    <n v="233.74"/>
  </r>
  <r>
    <s v="e1d58a69"/>
    <x v="2704"/>
    <x v="0"/>
    <x v="0"/>
    <n v="2964.9"/>
    <n v="50"/>
    <n v="2"/>
    <n v="1417.79"/>
  </r>
  <r>
    <s v="b2afbf5f"/>
    <x v="2705"/>
    <x v="3"/>
    <x v="4"/>
    <n v="2887.9"/>
    <n v="42"/>
    <n v="17"/>
    <n v="1961.31"/>
  </r>
  <r>
    <s v="9ba2a1dc"/>
    <x v="2706"/>
    <x v="1"/>
    <x v="2"/>
    <n v="4151.1000000000004"/>
    <n v="38"/>
    <n v="29"/>
    <n v="423.37"/>
  </r>
  <r>
    <s v="2b68d648"/>
    <x v="2707"/>
    <x v="3"/>
    <x v="4"/>
    <n v="3112.3"/>
    <n v="49"/>
    <n v="20"/>
    <n v="1716.8"/>
  </r>
  <r>
    <s v="41c4cc28"/>
    <x v="2708"/>
    <x v="3"/>
    <x v="3"/>
    <n v="3188.7"/>
    <n v="28"/>
    <n v="18"/>
    <n v="270.47000000000003"/>
  </r>
  <r>
    <s v="c29f2f47"/>
    <x v="2709"/>
    <x v="2"/>
    <x v="3"/>
    <n v="2298.9"/>
    <n v="47"/>
    <n v="38"/>
    <n v="1467.37"/>
  </r>
  <r>
    <s v="58e50567"/>
    <x v="2710"/>
    <x v="2"/>
    <x v="4"/>
    <n v="2794.6"/>
    <n v="11"/>
    <n v="5"/>
    <n v="707.59"/>
  </r>
  <r>
    <s v="a9746036"/>
    <x v="2711"/>
    <x v="3"/>
    <x v="4"/>
    <n v="2983.1"/>
    <n v="36"/>
    <n v="16"/>
    <n v="488.11"/>
  </r>
  <r>
    <s v="64def9e9"/>
    <x v="2712"/>
    <x v="2"/>
    <x v="2"/>
    <n v="3253.4"/>
    <n v="27"/>
    <n v="25"/>
    <n v="1000.78"/>
  </r>
  <r>
    <s v="c74df610"/>
    <x v="2713"/>
    <x v="3"/>
    <x v="4"/>
    <n v="3769.7"/>
    <n v="13"/>
    <n v="0"/>
    <n v="1695.66"/>
  </r>
  <r>
    <s v="d5b45152"/>
    <x v="2714"/>
    <x v="2"/>
    <x v="0"/>
    <n v="1715.8"/>
    <n v="47"/>
    <n v="32"/>
    <n v="708.22"/>
  </r>
  <r>
    <s v="43544a81"/>
    <x v="2715"/>
    <x v="2"/>
    <x v="3"/>
    <n v="2087.6999999999998"/>
    <n v="24"/>
    <n v="42"/>
    <n v="1716.16"/>
  </r>
  <r>
    <s v="ede5f3c4"/>
    <x v="2716"/>
    <x v="3"/>
    <x v="1"/>
    <n v="1351.3"/>
    <n v="38"/>
    <n v="41"/>
    <n v="1355.42"/>
  </r>
  <r>
    <s v="2728d7d8"/>
    <x v="2717"/>
    <x v="3"/>
    <x v="1"/>
    <n v="3263.4"/>
    <n v="6"/>
    <n v="20"/>
    <n v="1626.85"/>
  </r>
  <r>
    <s v="46bfbce2"/>
    <x v="2718"/>
    <x v="2"/>
    <x v="1"/>
    <n v="4774.3"/>
    <n v="2"/>
    <n v="11"/>
    <n v="1509.13"/>
  </r>
  <r>
    <s v="7a34dd10"/>
    <x v="2719"/>
    <x v="0"/>
    <x v="1"/>
    <n v="1881.6"/>
    <n v="9"/>
    <n v="47"/>
    <n v="157.76"/>
  </r>
  <r>
    <n v="21861721"/>
    <x v="2720"/>
    <x v="2"/>
    <x v="2"/>
    <n v="1126.8"/>
    <n v="26"/>
    <n v="40"/>
    <n v="1672.41"/>
  </r>
  <r>
    <s v="0d0b8ef6"/>
    <x v="2721"/>
    <x v="0"/>
    <x v="4"/>
    <n v="2696.5"/>
    <n v="40"/>
    <n v="23"/>
    <n v="320.01"/>
  </r>
  <r>
    <s v="7e667eeb"/>
    <x v="2722"/>
    <x v="2"/>
    <x v="2"/>
    <n v="224.9"/>
    <n v="50"/>
    <n v="8"/>
    <n v="182.79"/>
  </r>
  <r>
    <s v="118019eb"/>
    <x v="2723"/>
    <x v="0"/>
    <x v="1"/>
    <n v="1849.7"/>
    <n v="15"/>
    <n v="2"/>
    <n v="957.8"/>
  </r>
  <r>
    <s v="1e4d35f7"/>
    <x v="2724"/>
    <x v="0"/>
    <x v="1"/>
    <n v="4612.5"/>
    <n v="32"/>
    <n v="19"/>
    <n v="87.44"/>
  </r>
  <r>
    <s v="167f0b1c"/>
    <x v="2725"/>
    <x v="2"/>
    <x v="0"/>
    <n v="3067.1"/>
    <n v="38"/>
    <n v="24"/>
    <n v="1114.33"/>
  </r>
  <r>
    <s v="e2bf708e"/>
    <x v="2726"/>
    <x v="0"/>
    <x v="3"/>
    <n v="2088.6999999999998"/>
    <n v="32"/>
    <n v="28"/>
    <n v="1073.5"/>
  </r>
  <r>
    <s v="ff37938a"/>
    <x v="2727"/>
    <x v="3"/>
    <x v="3"/>
    <n v="374.7"/>
    <n v="46"/>
    <n v="39"/>
    <n v="1147.69"/>
  </r>
  <r>
    <s v="fc2dc4a8"/>
    <x v="2728"/>
    <x v="0"/>
    <x v="4"/>
    <n v="1121.8"/>
    <n v="12"/>
    <n v="38"/>
    <n v="854.93"/>
  </r>
  <r>
    <s v="d2177eba"/>
    <x v="2729"/>
    <x v="2"/>
    <x v="3"/>
    <n v="3643"/>
    <n v="1"/>
    <n v="33"/>
    <n v="519.54999999999995"/>
  </r>
  <r>
    <s v="23c49133"/>
    <x v="2730"/>
    <x v="1"/>
    <x v="4"/>
    <n v="2288.8000000000002"/>
    <n v="49"/>
    <n v="0"/>
    <n v="1239.69"/>
  </r>
  <r>
    <s v="f72b8070"/>
    <x v="2731"/>
    <x v="0"/>
    <x v="1"/>
    <n v="4427.6000000000004"/>
    <n v="28"/>
    <n v="41"/>
    <n v="1578.17"/>
  </r>
  <r>
    <s v="94dec928"/>
    <x v="2732"/>
    <x v="1"/>
    <x v="1"/>
    <n v="3408.6"/>
    <n v="30"/>
    <n v="32"/>
    <n v="345.22"/>
  </r>
  <r>
    <s v="4b74118b"/>
    <x v="2733"/>
    <x v="2"/>
    <x v="1"/>
    <n v="3670.3"/>
    <n v="18"/>
    <n v="0"/>
    <n v="1490.44"/>
  </r>
  <r>
    <s v="6e64f4c8"/>
    <x v="2734"/>
    <x v="0"/>
    <x v="1"/>
    <n v="4639.5"/>
    <n v="27"/>
    <n v="19"/>
    <n v="1163.0999999999999"/>
  </r>
  <r>
    <s v="93c193de"/>
    <x v="2735"/>
    <x v="2"/>
    <x v="3"/>
    <n v="3309.1"/>
    <n v="37"/>
    <n v="39"/>
    <n v="436.51"/>
  </r>
  <r>
    <s v="9898fadc"/>
    <x v="2736"/>
    <x v="3"/>
    <x v="0"/>
    <n v="2198"/>
    <n v="11"/>
    <n v="4"/>
    <n v="1000.73"/>
  </r>
  <r>
    <s v="ec9dce02"/>
    <x v="2737"/>
    <x v="2"/>
    <x v="0"/>
    <n v="4794.2"/>
    <n v="39"/>
    <n v="36"/>
    <n v="274.33"/>
  </r>
  <r>
    <s v="9a165811"/>
    <x v="2738"/>
    <x v="1"/>
    <x v="1"/>
    <n v="3577.2"/>
    <n v="18"/>
    <n v="46"/>
    <n v="1335.52"/>
  </r>
  <r>
    <s v="530fa966"/>
    <x v="2739"/>
    <x v="2"/>
    <x v="2"/>
    <n v="717.5"/>
    <n v="44"/>
    <n v="33"/>
    <n v="1626.39"/>
  </r>
  <r>
    <s v="0ae4d5ca"/>
    <x v="2740"/>
    <x v="3"/>
    <x v="0"/>
    <n v="4215.6000000000004"/>
    <n v="7"/>
    <n v="26"/>
    <n v="967.64"/>
  </r>
  <r>
    <s v="c80c23b8"/>
    <x v="2741"/>
    <x v="0"/>
    <x v="0"/>
    <n v="3882.9"/>
    <n v="40"/>
    <n v="3"/>
    <n v="1277.1600000000001"/>
  </r>
  <r>
    <s v="c5091574"/>
    <x v="2742"/>
    <x v="2"/>
    <x v="0"/>
    <n v="488.4"/>
    <n v="39"/>
    <n v="9"/>
    <n v="1883.86"/>
  </r>
  <r>
    <s v="4f39efba"/>
    <x v="2743"/>
    <x v="1"/>
    <x v="1"/>
    <n v="4848.6000000000004"/>
    <n v="49"/>
    <n v="21"/>
    <n v="1245.07"/>
  </r>
  <r>
    <s v="91b029c2"/>
    <x v="2744"/>
    <x v="1"/>
    <x v="3"/>
    <n v="4309"/>
    <n v="9"/>
    <n v="17"/>
    <n v="1451.37"/>
  </r>
  <r>
    <s v="799e0ea1"/>
    <x v="2745"/>
    <x v="1"/>
    <x v="4"/>
    <n v="4176.8"/>
    <n v="30"/>
    <n v="1"/>
    <n v="755.42"/>
  </r>
  <r>
    <s v="f3d860fb"/>
    <x v="2746"/>
    <x v="3"/>
    <x v="4"/>
    <n v="501.6"/>
    <n v="38"/>
    <n v="45"/>
    <n v="908.8"/>
  </r>
  <r>
    <s v="d40ba114"/>
    <x v="2747"/>
    <x v="2"/>
    <x v="1"/>
    <n v="1993.3"/>
    <n v="41"/>
    <n v="15"/>
    <n v="1274.1199999999999"/>
  </r>
  <r>
    <s v="956bcd5a"/>
    <x v="2748"/>
    <x v="1"/>
    <x v="4"/>
    <n v="496.8"/>
    <n v="6"/>
    <n v="31"/>
    <n v="936.91"/>
  </r>
  <r>
    <s v="5b67a9ab"/>
    <x v="2749"/>
    <x v="0"/>
    <x v="0"/>
    <n v="867.3"/>
    <n v="15"/>
    <n v="13"/>
    <n v="638.75"/>
  </r>
  <r>
    <s v="f7f47570"/>
    <x v="2750"/>
    <x v="3"/>
    <x v="2"/>
    <n v="343.4"/>
    <n v="30"/>
    <n v="17"/>
    <n v="157.53"/>
  </r>
  <r>
    <s v="c3180020"/>
    <x v="2751"/>
    <x v="1"/>
    <x v="3"/>
    <n v="888.2"/>
    <n v="25"/>
    <n v="36"/>
    <n v="1987.97"/>
  </r>
  <r>
    <s v="562093ab"/>
    <x v="2752"/>
    <x v="3"/>
    <x v="3"/>
    <n v="4894.3"/>
    <n v="43"/>
    <n v="46"/>
    <n v="1263.96"/>
  </r>
  <r>
    <s v="9708f0a6"/>
    <x v="2753"/>
    <x v="2"/>
    <x v="2"/>
    <n v="1037.3"/>
    <n v="25"/>
    <n v="25"/>
    <n v="1879.41"/>
  </r>
  <r>
    <s v="2b366b80"/>
    <x v="2754"/>
    <x v="2"/>
    <x v="2"/>
    <n v="508.3"/>
    <n v="43"/>
    <n v="31"/>
    <n v="1991.1"/>
  </r>
  <r>
    <s v="3cd2327a"/>
    <x v="2755"/>
    <x v="3"/>
    <x v="0"/>
    <n v="4696"/>
    <n v="21"/>
    <n v="35"/>
    <n v="1763.97"/>
  </r>
  <r>
    <s v="67a2f02e"/>
    <x v="2756"/>
    <x v="2"/>
    <x v="1"/>
    <n v="4209.6000000000004"/>
    <n v="25"/>
    <n v="4"/>
    <n v="143.66"/>
  </r>
  <r>
    <s v="d2e6df0c"/>
    <x v="2757"/>
    <x v="3"/>
    <x v="4"/>
    <n v="441.9"/>
    <n v="14"/>
    <n v="45"/>
    <n v="1256.54"/>
  </r>
  <r>
    <s v="e27f5979"/>
    <x v="2758"/>
    <x v="2"/>
    <x v="0"/>
    <n v="316.60000000000002"/>
    <n v="6"/>
    <n v="13"/>
    <n v="752.14"/>
  </r>
  <r>
    <s v="bd27e044"/>
    <x v="2759"/>
    <x v="1"/>
    <x v="2"/>
    <n v="911.6"/>
    <n v="50"/>
    <n v="41"/>
    <n v="1112.53"/>
  </r>
  <r>
    <s v="2957f690"/>
    <x v="2760"/>
    <x v="0"/>
    <x v="1"/>
    <n v="3096.2"/>
    <n v="23"/>
    <n v="16"/>
    <n v="1826.27"/>
  </r>
  <r>
    <s v="1fde4f9d"/>
    <x v="2761"/>
    <x v="2"/>
    <x v="1"/>
    <n v="801.6"/>
    <n v="42"/>
    <n v="34"/>
    <n v="888.02"/>
  </r>
  <r>
    <s v="82d9fa85"/>
    <x v="2762"/>
    <x v="0"/>
    <x v="1"/>
    <n v="3782"/>
    <n v="42"/>
    <n v="45"/>
    <n v="1585.03"/>
  </r>
  <r>
    <s v="0649ed80"/>
    <x v="2763"/>
    <x v="1"/>
    <x v="0"/>
    <n v="4386.2"/>
    <n v="20"/>
    <n v="12"/>
    <n v="721.38"/>
  </r>
  <r>
    <s v="6d5fdc08"/>
    <x v="2764"/>
    <x v="2"/>
    <x v="3"/>
    <n v="3461.3"/>
    <n v="23"/>
    <n v="7"/>
    <n v="1466.4"/>
  </r>
  <r>
    <s v="c3059dc1"/>
    <x v="2765"/>
    <x v="3"/>
    <x v="0"/>
    <n v="902.6"/>
    <n v="8"/>
    <n v="14"/>
    <n v="1246.8499999999999"/>
  </r>
  <r>
    <s v="362fb76a"/>
    <x v="2766"/>
    <x v="1"/>
    <x v="1"/>
    <n v="2267.9"/>
    <n v="48"/>
    <n v="41"/>
    <n v="1941.61"/>
  </r>
  <r>
    <s v="d41f4c90"/>
    <x v="2767"/>
    <x v="1"/>
    <x v="0"/>
    <n v="1321.2"/>
    <n v="25"/>
    <n v="31"/>
    <n v="1015.13"/>
  </r>
  <r>
    <s v="3e77bf60"/>
    <x v="2768"/>
    <x v="2"/>
    <x v="3"/>
    <n v="1524"/>
    <n v="31"/>
    <n v="3"/>
    <n v="214.44"/>
  </r>
  <r>
    <s v="f5de7bf8"/>
    <x v="2769"/>
    <x v="3"/>
    <x v="1"/>
    <n v="4507.1000000000004"/>
    <n v="9"/>
    <n v="26"/>
    <n v="1971.62"/>
  </r>
  <r>
    <s v="62cd3163"/>
    <x v="2770"/>
    <x v="0"/>
    <x v="0"/>
    <n v="466.3"/>
    <n v="37"/>
    <n v="31"/>
    <n v="677.26"/>
  </r>
  <r>
    <s v="bf3f3702"/>
    <x v="2771"/>
    <x v="0"/>
    <x v="2"/>
    <n v="4758.1000000000004"/>
    <n v="8"/>
    <n v="13"/>
    <n v="1166.32"/>
  </r>
  <r>
    <s v="52f12127"/>
    <x v="2772"/>
    <x v="0"/>
    <x v="4"/>
    <n v="4879.6000000000004"/>
    <n v="18"/>
    <n v="21"/>
    <n v="15.95"/>
  </r>
  <r>
    <s v="292c8af6"/>
    <x v="2773"/>
    <x v="3"/>
    <x v="3"/>
    <n v="297.39999999999998"/>
    <n v="34"/>
    <n v="20"/>
    <n v="1799.31"/>
  </r>
  <r>
    <s v="cd64bce0"/>
    <x v="2774"/>
    <x v="1"/>
    <x v="2"/>
    <n v="4939.6000000000004"/>
    <n v="8"/>
    <n v="18"/>
    <n v="1943.08"/>
  </r>
  <r>
    <s v="c27c441b"/>
    <x v="2775"/>
    <x v="3"/>
    <x v="3"/>
    <n v="4785.2"/>
    <n v="36"/>
    <n v="11"/>
    <n v="20.05"/>
  </r>
  <r>
    <s v="3b619f3b"/>
    <x v="2776"/>
    <x v="2"/>
    <x v="3"/>
    <n v="1522"/>
    <n v="13"/>
    <n v="33"/>
    <n v="1163.18"/>
  </r>
  <r>
    <s v="7b9eda8d"/>
    <x v="2777"/>
    <x v="0"/>
    <x v="2"/>
    <n v="4938"/>
    <n v="4"/>
    <n v="4"/>
    <n v="1621.84"/>
  </r>
  <r>
    <s v="3d577479"/>
    <x v="2778"/>
    <x v="0"/>
    <x v="4"/>
    <n v="1741.8"/>
    <n v="13"/>
    <n v="4"/>
    <n v="1235.5899999999999"/>
  </r>
  <r>
    <s v="159e1b97"/>
    <x v="2779"/>
    <x v="1"/>
    <x v="1"/>
    <n v="2253.1"/>
    <n v="39"/>
    <n v="2"/>
    <n v="1407.02"/>
  </r>
  <r>
    <s v="0036faa8"/>
    <x v="2780"/>
    <x v="3"/>
    <x v="4"/>
    <n v="4048.1"/>
    <n v="38"/>
    <n v="42"/>
    <n v="1664.54"/>
  </r>
  <r>
    <s v="a8050ce9"/>
    <x v="2781"/>
    <x v="1"/>
    <x v="2"/>
    <n v="3374.4"/>
    <n v="48"/>
    <n v="0"/>
    <n v="1508.75"/>
  </r>
  <r>
    <s v="5f396c06"/>
    <x v="2782"/>
    <x v="1"/>
    <x v="0"/>
    <n v="4011.1"/>
    <n v="24"/>
    <n v="15"/>
    <n v="1583.1"/>
  </r>
  <r>
    <s v="20af4fcd"/>
    <x v="2783"/>
    <x v="0"/>
    <x v="4"/>
    <n v="1826.9"/>
    <n v="45"/>
    <n v="15"/>
    <n v="1043.8900000000001"/>
  </r>
  <r>
    <s v="abccabe0"/>
    <x v="2784"/>
    <x v="0"/>
    <x v="1"/>
    <n v="4717.1000000000004"/>
    <n v="31"/>
    <n v="23"/>
    <n v="1634.07"/>
  </r>
  <r>
    <s v="e49ce193"/>
    <x v="2785"/>
    <x v="3"/>
    <x v="1"/>
    <n v="3940.8"/>
    <n v="6"/>
    <n v="19"/>
    <n v="1971.13"/>
  </r>
  <r>
    <s v="e1d55d02"/>
    <x v="2786"/>
    <x v="3"/>
    <x v="1"/>
    <n v="3074.6"/>
    <n v="18"/>
    <n v="39"/>
    <n v="278.70999999999998"/>
  </r>
  <r>
    <s v="55c20e1a"/>
    <x v="2787"/>
    <x v="1"/>
    <x v="1"/>
    <n v="2510.5"/>
    <n v="47"/>
    <n v="12"/>
    <n v="1837.16"/>
  </r>
  <r>
    <s v="25f9c6fc"/>
    <x v="2788"/>
    <x v="2"/>
    <x v="3"/>
    <n v="1970.9"/>
    <n v="13"/>
    <n v="3"/>
    <n v="1895.34"/>
  </r>
  <r>
    <s v="33537a8a"/>
    <x v="2789"/>
    <x v="1"/>
    <x v="3"/>
    <n v="2772.2"/>
    <n v="41"/>
    <n v="6"/>
    <n v="1531.01"/>
  </r>
  <r>
    <s v="62fdced6"/>
    <x v="2790"/>
    <x v="3"/>
    <x v="1"/>
    <n v="1663.9"/>
    <n v="8"/>
    <n v="7"/>
    <n v="450.5"/>
  </r>
  <r>
    <s v="42c85393"/>
    <x v="2791"/>
    <x v="0"/>
    <x v="3"/>
    <n v="635.70000000000005"/>
    <n v="3"/>
    <n v="26"/>
    <n v="795.59"/>
  </r>
  <r>
    <s v="ef4ed8df"/>
    <x v="2792"/>
    <x v="0"/>
    <x v="2"/>
    <n v="3852.5"/>
    <n v="23"/>
    <n v="47"/>
    <n v="1748.8"/>
  </r>
  <r>
    <s v="2a7ea908"/>
    <x v="2793"/>
    <x v="3"/>
    <x v="0"/>
    <n v="3590.7"/>
    <n v="5"/>
    <n v="18"/>
    <n v="1227.3599999999999"/>
  </r>
  <r>
    <s v="2ce8237f"/>
    <x v="2794"/>
    <x v="3"/>
    <x v="1"/>
    <n v="669.9"/>
    <n v="20"/>
    <n v="28"/>
    <n v="1409.07"/>
  </r>
  <r>
    <s v="67d3028a"/>
    <x v="2795"/>
    <x v="3"/>
    <x v="1"/>
    <n v="1374.2"/>
    <n v="20"/>
    <n v="3"/>
    <n v="1816.67"/>
  </r>
  <r>
    <s v="7632b189"/>
    <x v="2796"/>
    <x v="3"/>
    <x v="1"/>
    <n v="4838"/>
    <n v="19"/>
    <n v="39"/>
    <n v="604"/>
  </r>
  <r>
    <s v="f4a2c98f"/>
    <x v="2797"/>
    <x v="3"/>
    <x v="3"/>
    <n v="3021.1"/>
    <n v="8"/>
    <n v="13"/>
    <n v="124.27"/>
  </r>
  <r>
    <s v="55a0eede"/>
    <x v="2798"/>
    <x v="3"/>
    <x v="3"/>
    <n v="3975.9"/>
    <n v="24"/>
    <n v="23"/>
    <n v="416.82"/>
  </r>
  <r>
    <s v="f2da4c1d"/>
    <x v="2799"/>
    <x v="1"/>
    <x v="2"/>
    <n v="286.60000000000002"/>
    <n v="4"/>
    <n v="42"/>
    <n v="758.94"/>
  </r>
  <r>
    <s v="557fbf43"/>
    <x v="2800"/>
    <x v="3"/>
    <x v="2"/>
    <n v="4808.8"/>
    <n v="50"/>
    <n v="23"/>
    <n v="277.95"/>
  </r>
  <r>
    <s v="d2251e11"/>
    <x v="2801"/>
    <x v="3"/>
    <x v="3"/>
    <n v="1777.8"/>
    <n v="5"/>
    <n v="47"/>
    <n v="91.33"/>
  </r>
  <r>
    <s v="d278b857"/>
    <x v="2802"/>
    <x v="1"/>
    <x v="4"/>
    <n v="402.6"/>
    <n v="32"/>
    <n v="39"/>
    <n v="1395.38"/>
  </r>
  <r>
    <s v="7639120c"/>
    <x v="2803"/>
    <x v="3"/>
    <x v="2"/>
    <n v="1452.1"/>
    <n v="44"/>
    <n v="18"/>
    <n v="18.04"/>
  </r>
  <r>
    <s v="df6fd040"/>
    <x v="2804"/>
    <x v="0"/>
    <x v="2"/>
    <n v="1539.7"/>
    <n v="10"/>
    <n v="20"/>
    <n v="685.02"/>
  </r>
  <r>
    <s v="ceb6c1dd"/>
    <x v="2805"/>
    <x v="1"/>
    <x v="4"/>
    <n v="1167.0999999999999"/>
    <n v="4"/>
    <n v="12"/>
    <n v="382.44"/>
  </r>
  <r>
    <s v="547d0cc2"/>
    <x v="2806"/>
    <x v="2"/>
    <x v="3"/>
    <n v="3311.6"/>
    <n v="34"/>
    <n v="46"/>
    <n v="831.43"/>
  </r>
  <r>
    <s v="4f7a83d4"/>
    <x v="2807"/>
    <x v="0"/>
    <x v="0"/>
    <n v="3752.2"/>
    <n v="16"/>
    <n v="39"/>
    <n v="1262.97"/>
  </r>
  <r>
    <s v="da32d962"/>
    <x v="2808"/>
    <x v="0"/>
    <x v="1"/>
    <n v="748.4"/>
    <n v="10"/>
    <n v="49"/>
    <n v="617.25"/>
  </r>
  <r>
    <s v="3f886bdc"/>
    <x v="2809"/>
    <x v="2"/>
    <x v="2"/>
    <n v="2516.1999999999998"/>
    <n v="2"/>
    <n v="4"/>
    <n v="521.29"/>
  </r>
  <r>
    <s v="02512cd6"/>
    <x v="2810"/>
    <x v="0"/>
    <x v="4"/>
    <n v="2381.9"/>
    <n v="28"/>
    <n v="22"/>
    <n v="1604.04"/>
  </r>
  <r>
    <s v="61a87334"/>
    <x v="2811"/>
    <x v="2"/>
    <x v="0"/>
    <n v="438.1"/>
    <n v="25"/>
    <n v="44"/>
    <n v="1377.71"/>
  </r>
  <r>
    <s v="192b52ba"/>
    <x v="2812"/>
    <x v="1"/>
    <x v="4"/>
    <n v="2831.3"/>
    <n v="41"/>
    <n v="6"/>
    <n v="1172.55"/>
  </r>
  <r>
    <s v="a1f68583"/>
    <x v="2813"/>
    <x v="1"/>
    <x v="4"/>
    <n v="3944.6"/>
    <n v="19"/>
    <n v="38"/>
    <n v="399.15"/>
  </r>
  <r>
    <s v="48a5af00"/>
    <x v="2814"/>
    <x v="0"/>
    <x v="1"/>
    <n v="1214"/>
    <n v="48"/>
    <n v="39"/>
    <n v="1631.68"/>
  </r>
  <r>
    <s v="9ecb5a07"/>
    <x v="2815"/>
    <x v="2"/>
    <x v="2"/>
    <n v="4571.8"/>
    <n v="21"/>
    <n v="34"/>
    <n v="1792.14"/>
  </r>
  <r>
    <s v="e0650d50"/>
    <x v="2816"/>
    <x v="2"/>
    <x v="3"/>
    <n v="3377.9"/>
    <n v="14"/>
    <n v="40"/>
    <n v="1498.17"/>
  </r>
  <r>
    <s v="780d896c"/>
    <x v="2817"/>
    <x v="1"/>
    <x v="1"/>
    <n v="1649.8"/>
    <n v="4"/>
    <n v="12"/>
    <n v="1781.02"/>
  </r>
  <r>
    <s v="ddbce838"/>
    <x v="2818"/>
    <x v="0"/>
    <x v="0"/>
    <n v="1785"/>
    <n v="29"/>
    <n v="43"/>
    <n v="816.19"/>
  </r>
  <r>
    <s v="cec9bae8"/>
    <x v="2819"/>
    <x v="2"/>
    <x v="1"/>
    <n v="4096.8"/>
    <n v="13"/>
    <n v="10"/>
    <n v="450.43"/>
  </r>
  <r>
    <s v="fcda5f5a"/>
    <x v="2820"/>
    <x v="1"/>
    <x v="1"/>
    <n v="1037.0999999999999"/>
    <n v="46"/>
    <n v="42"/>
    <n v="1219.3399999999999"/>
  </r>
  <r>
    <s v="50cbce03"/>
    <x v="2821"/>
    <x v="2"/>
    <x v="0"/>
    <n v="1158.5"/>
    <n v="22"/>
    <n v="31"/>
    <n v="905.94"/>
  </r>
  <r>
    <s v="4854436a"/>
    <x v="2822"/>
    <x v="3"/>
    <x v="1"/>
    <n v="1797.9"/>
    <n v="24"/>
    <n v="27"/>
    <n v="1161.45"/>
  </r>
  <r>
    <s v="e2b76a3c"/>
    <x v="2823"/>
    <x v="0"/>
    <x v="2"/>
    <n v="4050.1"/>
    <n v="18"/>
    <n v="39"/>
    <n v="1626.06"/>
  </r>
  <r>
    <s v="7c7c2291"/>
    <x v="2824"/>
    <x v="1"/>
    <x v="3"/>
    <n v="4840.3"/>
    <n v="25"/>
    <n v="40"/>
    <n v="1629.3"/>
  </r>
  <r>
    <s v="a55fa69b"/>
    <x v="2825"/>
    <x v="0"/>
    <x v="0"/>
    <n v="4231.2"/>
    <n v="39"/>
    <n v="37"/>
    <n v="1620.35"/>
  </r>
  <r>
    <s v="b928a802"/>
    <x v="2826"/>
    <x v="1"/>
    <x v="1"/>
    <n v="2633.7"/>
    <n v="38"/>
    <n v="1"/>
    <n v="246.93"/>
  </r>
  <r>
    <s v="55e1a3b8"/>
    <x v="2827"/>
    <x v="3"/>
    <x v="2"/>
    <n v="4687.5"/>
    <n v="14"/>
    <n v="20"/>
    <n v="99.14"/>
  </r>
  <r>
    <s v="51f1e9db"/>
    <x v="2828"/>
    <x v="3"/>
    <x v="0"/>
    <n v="1034.9000000000001"/>
    <n v="27"/>
    <n v="26"/>
    <n v="692.83"/>
  </r>
  <r>
    <s v="5d05b203"/>
    <x v="2829"/>
    <x v="1"/>
    <x v="4"/>
    <n v="4984"/>
    <n v="7"/>
    <n v="39"/>
    <n v="1788.73"/>
  </r>
  <r>
    <s v="cf2c0ea0"/>
    <x v="2830"/>
    <x v="3"/>
    <x v="2"/>
    <n v="2106.3000000000002"/>
    <n v="34"/>
    <n v="23"/>
    <n v="1286.73"/>
  </r>
  <r>
    <s v="5fa2e591"/>
    <x v="2831"/>
    <x v="0"/>
    <x v="4"/>
    <n v="4842.3"/>
    <n v="11"/>
    <n v="20"/>
    <n v="485.68"/>
  </r>
  <r>
    <s v="c73a1ec8"/>
    <x v="2832"/>
    <x v="2"/>
    <x v="2"/>
    <n v="2729"/>
    <n v="46"/>
    <n v="31"/>
    <n v="1869.1"/>
  </r>
  <r>
    <s v="ffba1375"/>
    <x v="2833"/>
    <x v="0"/>
    <x v="0"/>
    <n v="4834.3999999999996"/>
    <n v="12"/>
    <n v="4"/>
    <n v="1393.42"/>
  </r>
  <r>
    <s v="eb989488"/>
    <x v="2834"/>
    <x v="2"/>
    <x v="1"/>
    <n v="4962.3"/>
    <n v="32"/>
    <n v="48"/>
    <n v="1897.96"/>
  </r>
  <r>
    <s v="df5f1f77"/>
    <x v="2835"/>
    <x v="0"/>
    <x v="0"/>
    <n v="2201.8000000000002"/>
    <n v="43"/>
    <n v="11"/>
    <n v="581.4"/>
  </r>
  <r>
    <s v="8161a59c"/>
    <x v="2836"/>
    <x v="2"/>
    <x v="4"/>
    <n v="424.3"/>
    <n v="25"/>
    <n v="46"/>
    <n v="1493.42"/>
  </r>
  <r>
    <s v="667abedf"/>
    <x v="2837"/>
    <x v="1"/>
    <x v="1"/>
    <n v="50.3"/>
    <n v="34"/>
    <n v="25"/>
    <n v="176.02"/>
  </r>
  <r>
    <s v="f4b3bd9b"/>
    <x v="2838"/>
    <x v="2"/>
    <x v="4"/>
    <n v="2649.8"/>
    <n v="5"/>
    <n v="46"/>
    <n v="1525.49"/>
  </r>
  <r>
    <s v="baf4081f"/>
    <x v="2839"/>
    <x v="1"/>
    <x v="0"/>
    <n v="2267.3000000000002"/>
    <n v="24"/>
    <n v="30"/>
    <n v="1861.21"/>
  </r>
  <r>
    <s v="32a4f053"/>
    <x v="2840"/>
    <x v="2"/>
    <x v="2"/>
    <n v="4435.6000000000004"/>
    <n v="26"/>
    <n v="39"/>
    <n v="1602.26"/>
  </r>
  <r>
    <s v="6a6b2b53"/>
    <x v="2841"/>
    <x v="3"/>
    <x v="0"/>
    <n v="475.2"/>
    <n v="48"/>
    <n v="7"/>
    <n v="470.94"/>
  </r>
  <r>
    <s v="e3520800"/>
    <x v="2842"/>
    <x v="0"/>
    <x v="1"/>
    <n v="1696.2"/>
    <n v="27"/>
    <n v="23"/>
    <n v="198.69"/>
  </r>
  <r>
    <s v="2df896e5"/>
    <x v="2843"/>
    <x v="1"/>
    <x v="2"/>
    <n v="3840.4"/>
    <n v="8"/>
    <n v="41"/>
    <n v="1442.73"/>
  </r>
  <r>
    <s v="34033e8b"/>
    <x v="2844"/>
    <x v="1"/>
    <x v="1"/>
    <n v="1727.9"/>
    <n v="17"/>
    <n v="46"/>
    <n v="1676.24"/>
  </r>
  <r>
    <s v="c5a3ca13"/>
    <x v="2845"/>
    <x v="0"/>
    <x v="2"/>
    <n v="2920.2"/>
    <n v="13"/>
    <n v="36"/>
    <n v="712.88"/>
  </r>
  <r>
    <s v="14b231ec"/>
    <x v="2846"/>
    <x v="1"/>
    <x v="0"/>
    <n v="2263.1999999999998"/>
    <n v="8"/>
    <n v="28"/>
    <n v="1055.94"/>
  </r>
  <r>
    <s v="e01c748a"/>
    <x v="2847"/>
    <x v="2"/>
    <x v="3"/>
    <n v="1211.4000000000001"/>
    <n v="10"/>
    <n v="33"/>
    <n v="1611.38"/>
  </r>
  <r>
    <s v="ac1fa463"/>
    <x v="2848"/>
    <x v="3"/>
    <x v="4"/>
    <n v="208.7"/>
    <n v="1"/>
    <n v="13"/>
    <n v="1153.3499999999999"/>
  </r>
  <r>
    <s v="e15a49e3"/>
    <x v="2849"/>
    <x v="2"/>
    <x v="1"/>
    <n v="3336.1"/>
    <n v="1"/>
    <n v="11"/>
    <n v="1698.6"/>
  </r>
  <r>
    <s v="ad9991f5"/>
    <x v="2850"/>
    <x v="0"/>
    <x v="3"/>
    <n v="4725"/>
    <n v="48"/>
    <n v="8"/>
    <n v="1270.3"/>
  </r>
  <r>
    <s v="97b685ba"/>
    <x v="2851"/>
    <x v="3"/>
    <x v="2"/>
    <n v="4903.7"/>
    <n v="43"/>
    <n v="21"/>
    <n v="52.62"/>
  </r>
  <r>
    <n v="96580233"/>
    <x v="2852"/>
    <x v="0"/>
    <x v="2"/>
    <n v="691"/>
    <n v="6"/>
    <n v="39"/>
    <n v="1525.89"/>
  </r>
  <r>
    <s v="7d76a1ce"/>
    <x v="2853"/>
    <x v="3"/>
    <x v="0"/>
    <n v="678.9"/>
    <n v="19"/>
    <n v="10"/>
    <n v="863.02"/>
  </r>
  <r>
    <s v="5d767eac"/>
    <x v="2854"/>
    <x v="3"/>
    <x v="2"/>
    <n v="987.8"/>
    <n v="2"/>
    <n v="10"/>
    <n v="1570.21"/>
  </r>
  <r>
    <s v="47c75265"/>
    <x v="2855"/>
    <x v="1"/>
    <x v="0"/>
    <n v="371.3"/>
    <n v="47"/>
    <n v="8"/>
    <n v="1721.07"/>
  </r>
  <r>
    <s v="fa1c7ce0"/>
    <x v="2856"/>
    <x v="3"/>
    <x v="2"/>
    <n v="4855.2"/>
    <n v="37"/>
    <n v="5"/>
    <n v="1665.79"/>
  </r>
  <r>
    <s v="ed0820c1"/>
    <x v="2857"/>
    <x v="1"/>
    <x v="4"/>
    <n v="1659.8"/>
    <n v="3"/>
    <n v="36"/>
    <n v="1569.74"/>
  </r>
  <r>
    <s v="627963db"/>
    <x v="2858"/>
    <x v="2"/>
    <x v="1"/>
    <n v="1660.6"/>
    <n v="50"/>
    <n v="22"/>
    <n v="935.56"/>
  </r>
  <r>
    <s v="685904ca"/>
    <x v="2859"/>
    <x v="1"/>
    <x v="0"/>
    <n v="3974"/>
    <n v="23"/>
    <n v="21"/>
    <n v="1449.44"/>
  </r>
  <r>
    <s v="2c4317e8"/>
    <x v="2860"/>
    <x v="1"/>
    <x v="4"/>
    <n v="4233.2"/>
    <n v="40"/>
    <n v="50"/>
    <n v="487.73"/>
  </r>
  <r>
    <s v="8bf44bc0"/>
    <x v="2861"/>
    <x v="3"/>
    <x v="3"/>
    <n v="4400.1000000000004"/>
    <n v="43"/>
    <n v="49"/>
    <n v="1503.24"/>
  </r>
  <r>
    <s v="9b25662e"/>
    <x v="2862"/>
    <x v="3"/>
    <x v="0"/>
    <n v="3876.3"/>
    <n v="17"/>
    <n v="36"/>
    <n v="1532.29"/>
  </r>
  <r>
    <s v="e0f2aa93"/>
    <x v="2863"/>
    <x v="0"/>
    <x v="0"/>
    <n v="114.7"/>
    <n v="6"/>
    <n v="47"/>
    <n v="565.39"/>
  </r>
  <r>
    <s v="369482a9"/>
    <x v="2864"/>
    <x v="1"/>
    <x v="2"/>
    <n v="1328.9"/>
    <n v="48"/>
    <n v="8"/>
    <n v="1088.42"/>
  </r>
  <r>
    <s v="156cae1f"/>
    <x v="2865"/>
    <x v="3"/>
    <x v="1"/>
    <n v="3304.5"/>
    <n v="31"/>
    <n v="24"/>
    <n v="404.55"/>
  </r>
  <r>
    <s v="62f26c32"/>
    <x v="2866"/>
    <x v="1"/>
    <x v="0"/>
    <n v="1530.2"/>
    <n v="3"/>
    <n v="28"/>
    <n v="920.31"/>
  </r>
  <r>
    <s v="f24f7b33"/>
    <x v="2867"/>
    <x v="1"/>
    <x v="0"/>
    <n v="515.29999999999995"/>
    <n v="42"/>
    <n v="35"/>
    <n v="1696.32"/>
  </r>
  <r>
    <s v="4c198b8d"/>
    <x v="2868"/>
    <x v="3"/>
    <x v="1"/>
    <n v="3873.9"/>
    <n v="19"/>
    <n v="46"/>
    <n v="574.71"/>
  </r>
  <r>
    <s v="434be9d3"/>
    <x v="2869"/>
    <x v="2"/>
    <x v="1"/>
    <n v="4394.5"/>
    <n v="18"/>
    <n v="2"/>
    <n v="44.55"/>
  </r>
  <r>
    <n v="66604071"/>
    <x v="2870"/>
    <x v="3"/>
    <x v="2"/>
    <n v="2996.9"/>
    <n v="45"/>
    <n v="22"/>
    <n v="840"/>
  </r>
  <r>
    <s v="8fdc91e5"/>
    <x v="2871"/>
    <x v="3"/>
    <x v="2"/>
    <n v="1152.4000000000001"/>
    <n v="8"/>
    <n v="30"/>
    <n v="810.92"/>
  </r>
  <r>
    <s v="a3769077"/>
    <x v="2872"/>
    <x v="1"/>
    <x v="0"/>
    <n v="1052"/>
    <n v="25"/>
    <n v="6"/>
    <n v="766.27"/>
  </r>
  <r>
    <s v="d04cc91b"/>
    <x v="2873"/>
    <x v="3"/>
    <x v="2"/>
    <n v="579.20000000000005"/>
    <n v="17"/>
    <n v="27"/>
    <n v="72.040000000000006"/>
  </r>
  <r>
    <s v="fac7758b"/>
    <x v="2874"/>
    <x v="0"/>
    <x v="0"/>
    <n v="1784.8"/>
    <n v="1"/>
    <n v="10"/>
    <n v="165.61"/>
  </r>
  <r>
    <s v="c1d7e8e0"/>
    <x v="2875"/>
    <x v="0"/>
    <x v="4"/>
    <n v="4679.5"/>
    <n v="7"/>
    <n v="44"/>
    <n v="339.39"/>
  </r>
  <r>
    <s v="33cbbe75"/>
    <x v="2876"/>
    <x v="0"/>
    <x v="1"/>
    <n v="4205.6000000000004"/>
    <n v="43"/>
    <n v="17"/>
    <n v="950.34"/>
  </r>
  <r>
    <s v="9e0472c9"/>
    <x v="2877"/>
    <x v="2"/>
    <x v="0"/>
    <n v="2185.3000000000002"/>
    <n v="18"/>
    <n v="31"/>
    <n v="1764.55"/>
  </r>
  <r>
    <s v="862148c7"/>
    <x v="2878"/>
    <x v="0"/>
    <x v="0"/>
    <n v="2985"/>
    <n v="41"/>
    <n v="4"/>
    <n v="186.24"/>
  </r>
  <r>
    <s v="32381be7"/>
    <x v="2879"/>
    <x v="1"/>
    <x v="1"/>
    <n v="2107.4"/>
    <n v="11"/>
    <n v="24"/>
    <n v="30.22"/>
  </r>
  <r>
    <s v="2913f2a7"/>
    <x v="2880"/>
    <x v="0"/>
    <x v="1"/>
    <n v="1119.8"/>
    <n v="40"/>
    <n v="35"/>
    <n v="858.75"/>
  </r>
  <r>
    <s v="44a3b47c"/>
    <x v="2881"/>
    <x v="3"/>
    <x v="0"/>
    <n v="1727.9"/>
    <n v="5"/>
    <n v="1"/>
    <n v="1187.82"/>
  </r>
  <r>
    <s v="7a5c4539"/>
    <x v="2882"/>
    <x v="1"/>
    <x v="1"/>
    <n v="3835.4"/>
    <n v="43"/>
    <n v="42"/>
    <n v="1778.07"/>
  </r>
  <r>
    <s v="632f135b"/>
    <x v="2883"/>
    <x v="0"/>
    <x v="1"/>
    <n v="696.6"/>
    <n v="43"/>
    <n v="37"/>
    <n v="877.57"/>
  </r>
  <r>
    <s v="fd750e48"/>
    <x v="2884"/>
    <x v="0"/>
    <x v="0"/>
    <n v="91.6"/>
    <n v="23"/>
    <n v="23"/>
    <n v="1995.26"/>
  </r>
  <r>
    <s v="edb73827"/>
    <x v="2885"/>
    <x v="0"/>
    <x v="3"/>
    <n v="4944.8"/>
    <n v="48"/>
    <n v="0"/>
    <n v="307.87"/>
  </r>
  <r>
    <s v="e1b61a0c"/>
    <x v="2886"/>
    <x v="3"/>
    <x v="1"/>
    <n v="4323.3"/>
    <n v="14"/>
    <n v="41"/>
    <n v="953.8"/>
  </r>
  <r>
    <s v="0879235c"/>
    <x v="2887"/>
    <x v="2"/>
    <x v="0"/>
    <n v="1225.5"/>
    <n v="49"/>
    <n v="17"/>
    <n v="98.08"/>
  </r>
  <r>
    <s v="eaf1dc55"/>
    <x v="2888"/>
    <x v="3"/>
    <x v="3"/>
    <n v="911.5"/>
    <n v="21"/>
    <n v="13"/>
    <n v="1265.75"/>
  </r>
  <r>
    <s v="360c381d"/>
    <x v="2889"/>
    <x v="3"/>
    <x v="0"/>
    <n v="1769.4"/>
    <n v="2"/>
    <n v="33"/>
    <n v="801.99"/>
  </r>
  <r>
    <s v="248f3ac2"/>
    <x v="2890"/>
    <x v="3"/>
    <x v="1"/>
    <n v="1287.5999999999999"/>
    <n v="31"/>
    <n v="42"/>
    <n v="1655.17"/>
  </r>
  <r>
    <s v="38a68ec9"/>
    <x v="2891"/>
    <x v="3"/>
    <x v="3"/>
    <n v="458.5"/>
    <n v="28"/>
    <n v="41"/>
    <n v="1947.79"/>
  </r>
  <r>
    <s v="da864537"/>
    <x v="2892"/>
    <x v="3"/>
    <x v="1"/>
    <n v="2348.4"/>
    <n v="33"/>
    <n v="0"/>
    <n v="1619.77"/>
  </r>
  <r>
    <s v="970e8394"/>
    <x v="2893"/>
    <x v="0"/>
    <x v="4"/>
    <n v="3927.7"/>
    <n v="12"/>
    <n v="8"/>
    <n v="1792"/>
  </r>
  <r>
    <s v="80cdd8e2"/>
    <x v="2894"/>
    <x v="3"/>
    <x v="1"/>
    <n v="804.3"/>
    <n v="9"/>
    <n v="9"/>
    <n v="107.36"/>
  </r>
  <r>
    <s v="e6c948e7"/>
    <x v="2895"/>
    <x v="3"/>
    <x v="4"/>
    <n v="4517.7"/>
    <n v="4"/>
    <n v="33"/>
    <n v="1474.65"/>
  </r>
  <r>
    <s v="3daff34f"/>
    <x v="2896"/>
    <x v="3"/>
    <x v="0"/>
    <n v="449"/>
    <n v="10"/>
    <n v="12"/>
    <n v="272.92"/>
  </r>
  <r>
    <s v="be0ace69"/>
    <x v="2897"/>
    <x v="1"/>
    <x v="3"/>
    <n v="4430.3"/>
    <n v="9"/>
    <n v="15"/>
    <n v="1459.99"/>
  </r>
  <r>
    <s v="7b2a0039"/>
    <x v="2898"/>
    <x v="3"/>
    <x v="0"/>
    <n v="2001.9"/>
    <n v="28"/>
    <n v="17"/>
    <n v="1575.47"/>
  </r>
  <r>
    <s v="534fdf52"/>
    <x v="2899"/>
    <x v="0"/>
    <x v="0"/>
    <n v="2782.2"/>
    <n v="48"/>
    <n v="17"/>
    <n v="1055.75"/>
  </r>
  <r>
    <s v="af3d545c"/>
    <x v="2900"/>
    <x v="2"/>
    <x v="1"/>
    <n v="3979.3"/>
    <n v="46"/>
    <n v="23"/>
    <n v="1038.07"/>
  </r>
  <r>
    <s v="19cab2c3"/>
    <x v="2901"/>
    <x v="1"/>
    <x v="0"/>
    <n v="1994.3"/>
    <n v="1"/>
    <n v="31"/>
    <n v="275.38"/>
  </r>
  <r>
    <s v="722fb6d7"/>
    <x v="2902"/>
    <x v="3"/>
    <x v="3"/>
    <n v="3491.5"/>
    <n v="12"/>
    <n v="44"/>
    <n v="1630.65"/>
  </r>
  <r>
    <s v="383c0e38"/>
    <x v="2903"/>
    <x v="3"/>
    <x v="3"/>
    <n v="3681.6"/>
    <n v="50"/>
    <n v="42"/>
    <n v="452.08"/>
  </r>
  <r>
    <s v="bab32eb4"/>
    <x v="2904"/>
    <x v="2"/>
    <x v="2"/>
    <n v="2823.3"/>
    <n v="17"/>
    <n v="15"/>
    <n v="1652.44"/>
  </r>
  <r>
    <s v="bf5b380d"/>
    <x v="2905"/>
    <x v="2"/>
    <x v="4"/>
    <n v="2235.8000000000002"/>
    <n v="6"/>
    <n v="46"/>
    <n v="1206.79"/>
  </r>
  <r>
    <s v="aee8fa72"/>
    <x v="2906"/>
    <x v="2"/>
    <x v="3"/>
    <n v="3191.7"/>
    <n v="26"/>
    <n v="39"/>
    <n v="434.3"/>
  </r>
  <r>
    <s v="8e0830be"/>
    <x v="2907"/>
    <x v="0"/>
    <x v="2"/>
    <n v="1565.7"/>
    <n v="5"/>
    <n v="34"/>
    <n v="446.21"/>
  </r>
  <r>
    <s v="a928b213"/>
    <x v="2908"/>
    <x v="3"/>
    <x v="4"/>
    <n v="3975.1"/>
    <n v="36"/>
    <n v="4"/>
    <n v="701.33"/>
  </r>
  <r>
    <s v="08946b6e"/>
    <x v="2909"/>
    <x v="1"/>
    <x v="3"/>
    <n v="4681.3"/>
    <n v="16"/>
    <n v="49"/>
    <n v="1922.25"/>
  </r>
  <r>
    <s v="21396dbd"/>
    <x v="2910"/>
    <x v="3"/>
    <x v="3"/>
    <n v="3291.1"/>
    <n v="1"/>
    <n v="21"/>
    <n v="1065.8"/>
  </r>
  <r>
    <s v="deb21099"/>
    <x v="2911"/>
    <x v="0"/>
    <x v="4"/>
    <n v="4244.3"/>
    <n v="50"/>
    <n v="29"/>
    <n v="1129.17"/>
  </r>
  <r>
    <s v="619e1710"/>
    <x v="2912"/>
    <x v="2"/>
    <x v="0"/>
    <n v="1804.9"/>
    <n v="17"/>
    <n v="12"/>
    <n v="1214.82"/>
  </r>
  <r>
    <s v="15a1462b"/>
    <x v="2913"/>
    <x v="2"/>
    <x v="3"/>
    <n v="484.5"/>
    <n v="11"/>
    <n v="37"/>
    <n v="1950.71"/>
  </r>
  <r>
    <s v="02bc2e50"/>
    <x v="2914"/>
    <x v="1"/>
    <x v="2"/>
    <n v="1997"/>
    <n v="12"/>
    <n v="42"/>
    <n v="1121.81"/>
  </r>
  <r>
    <s v="37dbfd04"/>
    <x v="2915"/>
    <x v="2"/>
    <x v="0"/>
    <n v="4733.3999999999996"/>
    <n v="47"/>
    <n v="21"/>
    <n v="662.73"/>
  </r>
  <r>
    <s v="fdbdf9c8"/>
    <x v="2916"/>
    <x v="1"/>
    <x v="1"/>
    <n v="1183.7"/>
    <n v="42"/>
    <n v="49"/>
    <n v="1365.91"/>
  </r>
  <r>
    <s v="1051c680"/>
    <x v="2917"/>
    <x v="2"/>
    <x v="1"/>
    <n v="1266.0999999999999"/>
    <n v="44"/>
    <n v="14"/>
    <n v="1079.57"/>
  </r>
  <r>
    <s v="86cfb100"/>
    <x v="2918"/>
    <x v="1"/>
    <x v="1"/>
    <n v="4431.2"/>
    <n v="28"/>
    <n v="25"/>
    <n v="955.73"/>
  </r>
  <r>
    <s v="281443b9"/>
    <x v="2919"/>
    <x v="1"/>
    <x v="3"/>
    <n v="3647.9"/>
    <n v="34"/>
    <n v="29"/>
    <n v="1324.66"/>
  </r>
  <r>
    <s v="ca3f567c"/>
    <x v="2920"/>
    <x v="2"/>
    <x v="3"/>
    <n v="2492.6"/>
    <n v="11"/>
    <n v="36"/>
    <n v="1172.45"/>
  </r>
  <r>
    <s v="f78007e7"/>
    <x v="2921"/>
    <x v="3"/>
    <x v="4"/>
    <n v="477.3"/>
    <n v="13"/>
    <n v="34"/>
    <n v="1873.23"/>
  </r>
  <r>
    <s v="cb71483a"/>
    <x v="2922"/>
    <x v="2"/>
    <x v="3"/>
    <n v="3504.4"/>
    <n v="33"/>
    <n v="14"/>
    <n v="228.71"/>
  </r>
  <r>
    <s v="57ac8a97"/>
    <x v="2923"/>
    <x v="1"/>
    <x v="4"/>
    <n v="1060.5999999999999"/>
    <n v="2"/>
    <n v="43"/>
    <n v="198.16"/>
  </r>
  <r>
    <s v="42ae183d"/>
    <x v="2924"/>
    <x v="3"/>
    <x v="4"/>
    <n v="3597"/>
    <n v="25"/>
    <n v="48"/>
    <n v="1467.02"/>
  </r>
  <r>
    <s v="67ee6a86"/>
    <x v="2925"/>
    <x v="3"/>
    <x v="1"/>
    <n v="3598.9"/>
    <n v="4"/>
    <n v="37"/>
    <n v="575.49"/>
  </r>
  <r>
    <s v="74d92495"/>
    <x v="2926"/>
    <x v="3"/>
    <x v="1"/>
    <n v="4723.3"/>
    <n v="14"/>
    <n v="36"/>
    <n v="1478.33"/>
  </r>
  <r>
    <s v="7c3d0a50"/>
    <x v="2927"/>
    <x v="2"/>
    <x v="3"/>
    <n v="941.1"/>
    <n v="8"/>
    <n v="41"/>
    <n v="1640.21"/>
  </r>
  <r>
    <s v="43363d49"/>
    <x v="2928"/>
    <x v="0"/>
    <x v="3"/>
    <n v="3328.1"/>
    <n v="11"/>
    <n v="44"/>
    <n v="576.17999999999995"/>
  </r>
  <r>
    <s v="c9af8767"/>
    <x v="2929"/>
    <x v="3"/>
    <x v="0"/>
    <n v="3433.2"/>
    <n v="13"/>
    <n v="42"/>
    <n v="1682.05"/>
  </r>
  <r>
    <s v="4c031c57"/>
    <x v="2930"/>
    <x v="1"/>
    <x v="2"/>
    <n v="1587"/>
    <n v="44"/>
    <n v="20"/>
    <n v="1930.53"/>
  </r>
  <r>
    <s v="4159bb6c"/>
    <x v="2931"/>
    <x v="0"/>
    <x v="0"/>
    <n v="2708.4"/>
    <n v="39"/>
    <n v="18"/>
    <n v="603"/>
  </r>
  <r>
    <n v="59313866"/>
    <x v="2932"/>
    <x v="2"/>
    <x v="0"/>
    <n v="720.2"/>
    <n v="15"/>
    <n v="12"/>
    <n v="1636.56"/>
  </r>
  <r>
    <s v="3af888ca"/>
    <x v="2933"/>
    <x v="1"/>
    <x v="3"/>
    <n v="951.8"/>
    <n v="20"/>
    <n v="46"/>
    <n v="416.12"/>
  </r>
  <r>
    <s v="f3879586"/>
    <x v="2934"/>
    <x v="3"/>
    <x v="4"/>
    <n v="1642.6"/>
    <n v="7"/>
    <n v="20"/>
    <n v="57.19"/>
  </r>
  <r>
    <s v="a43cfd36"/>
    <x v="2935"/>
    <x v="2"/>
    <x v="2"/>
    <n v="1015.6"/>
    <n v="23"/>
    <n v="14"/>
    <n v="133.06"/>
  </r>
  <r>
    <s v="78681c2d"/>
    <x v="2936"/>
    <x v="2"/>
    <x v="2"/>
    <n v="4685.1000000000004"/>
    <n v="8"/>
    <n v="7"/>
    <n v="481.5"/>
  </r>
  <r>
    <s v="fbda1fcd"/>
    <x v="2937"/>
    <x v="0"/>
    <x v="1"/>
    <n v="3290.3"/>
    <n v="44"/>
    <n v="28"/>
    <n v="858.18"/>
  </r>
  <r>
    <n v="96323514"/>
    <x v="2938"/>
    <x v="2"/>
    <x v="1"/>
    <n v="218.8"/>
    <n v="1"/>
    <n v="13"/>
    <n v="537.71"/>
  </r>
  <r>
    <s v="2aad46bf"/>
    <x v="2939"/>
    <x v="2"/>
    <x v="3"/>
    <n v="3996.5"/>
    <n v="48"/>
    <n v="18"/>
    <n v="1754.17"/>
  </r>
  <r>
    <s v="d42b94e3"/>
    <x v="2940"/>
    <x v="0"/>
    <x v="3"/>
    <n v="3674"/>
    <n v="13"/>
    <n v="3"/>
    <n v="1941.45"/>
  </r>
  <r>
    <s v="80494b76"/>
    <x v="2941"/>
    <x v="3"/>
    <x v="1"/>
    <n v="3071.3"/>
    <n v="13"/>
    <n v="46"/>
    <n v="415.13"/>
  </r>
  <r>
    <s v="bc1f0c66"/>
    <x v="2942"/>
    <x v="2"/>
    <x v="2"/>
    <n v="4789.8999999999996"/>
    <n v="45"/>
    <n v="31"/>
    <n v="721.13"/>
  </r>
  <r>
    <s v="74839db8"/>
    <x v="2943"/>
    <x v="0"/>
    <x v="2"/>
    <n v="3814"/>
    <n v="47"/>
    <n v="47"/>
    <n v="938.34"/>
  </r>
  <r>
    <s v="7efb428c"/>
    <x v="2944"/>
    <x v="3"/>
    <x v="4"/>
    <n v="3780.2"/>
    <n v="42"/>
    <n v="28"/>
    <n v="1882.56"/>
  </r>
  <r>
    <s v="fd2b02df"/>
    <x v="2945"/>
    <x v="1"/>
    <x v="3"/>
    <n v="622.1"/>
    <n v="43"/>
    <n v="35"/>
    <n v="1193.54"/>
  </r>
  <r>
    <s v="b5192cd9"/>
    <x v="2946"/>
    <x v="0"/>
    <x v="3"/>
    <n v="4683.1000000000004"/>
    <n v="2"/>
    <n v="41"/>
    <n v="1290.3699999999999"/>
  </r>
  <r>
    <s v="5ec74fae"/>
    <x v="2947"/>
    <x v="2"/>
    <x v="0"/>
    <n v="1263.4000000000001"/>
    <n v="28"/>
    <n v="46"/>
    <n v="663.95"/>
  </r>
  <r>
    <s v="183e41c8"/>
    <x v="2948"/>
    <x v="0"/>
    <x v="4"/>
    <n v="2245.4"/>
    <n v="35"/>
    <n v="26"/>
    <n v="959.16"/>
  </r>
  <r>
    <s v="3175576b"/>
    <x v="2949"/>
    <x v="0"/>
    <x v="4"/>
    <n v="4802.8"/>
    <n v="6"/>
    <n v="14"/>
    <n v="165.8"/>
  </r>
  <r>
    <s v="66140f25"/>
    <x v="2950"/>
    <x v="0"/>
    <x v="3"/>
    <n v="3159"/>
    <n v="1"/>
    <n v="33"/>
    <n v="1920.19"/>
  </r>
  <r>
    <s v="03ba7aab"/>
    <x v="2951"/>
    <x v="1"/>
    <x v="4"/>
    <n v="1917.7"/>
    <n v="16"/>
    <n v="14"/>
    <n v="1773.93"/>
  </r>
  <r>
    <s v="787d22a1"/>
    <x v="2952"/>
    <x v="2"/>
    <x v="2"/>
    <n v="1485.2"/>
    <n v="47"/>
    <n v="13"/>
    <n v="1316.69"/>
  </r>
  <r>
    <s v="603ad583"/>
    <x v="2953"/>
    <x v="0"/>
    <x v="1"/>
    <n v="3562.7"/>
    <n v="27"/>
    <n v="24"/>
    <n v="1375.66"/>
  </r>
  <r>
    <s v="eb126700"/>
    <x v="2954"/>
    <x v="2"/>
    <x v="1"/>
    <n v="4838.5"/>
    <n v="23"/>
    <n v="9"/>
    <n v="349.06"/>
  </r>
  <r>
    <s v="35adbc38"/>
    <x v="2955"/>
    <x v="2"/>
    <x v="4"/>
    <n v="4554.7"/>
    <n v="45"/>
    <n v="27"/>
    <n v="1119.48"/>
  </r>
  <r>
    <s v="ce123123"/>
    <x v="2956"/>
    <x v="0"/>
    <x v="1"/>
    <n v="2247.4"/>
    <n v="40"/>
    <n v="22"/>
    <n v="893.48"/>
  </r>
  <r>
    <s v="0a3d9ec4"/>
    <x v="2957"/>
    <x v="3"/>
    <x v="1"/>
    <n v="2079.1999999999998"/>
    <n v="34"/>
    <n v="37"/>
    <n v="1368.67"/>
  </r>
  <r>
    <s v="fa7be36b"/>
    <x v="2958"/>
    <x v="2"/>
    <x v="3"/>
    <n v="4473.3999999999996"/>
    <n v="42"/>
    <n v="22"/>
    <n v="279.13"/>
  </r>
  <r>
    <s v="ffe10cf3"/>
    <x v="2959"/>
    <x v="0"/>
    <x v="3"/>
    <n v="3138.2"/>
    <n v="49"/>
    <n v="20"/>
    <n v="1816.94"/>
  </r>
  <r>
    <s v="de887884"/>
    <x v="2960"/>
    <x v="3"/>
    <x v="4"/>
    <n v="3176.1"/>
    <n v="11"/>
    <n v="11"/>
    <n v="1795.7"/>
  </r>
  <r>
    <s v="d17f928b"/>
    <x v="2961"/>
    <x v="0"/>
    <x v="4"/>
    <n v="3084.7"/>
    <n v="43"/>
    <n v="21"/>
    <n v="1147.7"/>
  </r>
  <r>
    <s v="f0769a72"/>
    <x v="2962"/>
    <x v="1"/>
    <x v="2"/>
    <n v="4824.8999999999996"/>
    <n v="46"/>
    <n v="43"/>
    <n v="1438.15"/>
  </r>
  <r>
    <s v="002ee221"/>
    <x v="2963"/>
    <x v="1"/>
    <x v="0"/>
    <n v="3673.5"/>
    <n v="30"/>
    <n v="46"/>
    <n v="1712.95"/>
  </r>
  <r>
    <s v="31857a11"/>
    <x v="2964"/>
    <x v="2"/>
    <x v="2"/>
    <n v="4992"/>
    <n v="33"/>
    <n v="43"/>
    <n v="671.47"/>
  </r>
  <r>
    <s v="16f314c8"/>
    <x v="2965"/>
    <x v="1"/>
    <x v="4"/>
    <n v="3901.8"/>
    <n v="2"/>
    <n v="10"/>
    <n v="1965.6"/>
  </r>
  <r>
    <s v="b94ea092"/>
    <x v="2966"/>
    <x v="0"/>
    <x v="2"/>
    <n v="4752.5"/>
    <n v="18"/>
    <n v="14"/>
    <n v="1481.37"/>
  </r>
  <r>
    <s v="0f04ab90"/>
    <x v="2967"/>
    <x v="1"/>
    <x v="3"/>
    <n v="2520.5"/>
    <n v="48"/>
    <n v="19"/>
    <n v="1435.41"/>
  </r>
  <r>
    <s v="f8e0cf61"/>
    <x v="2968"/>
    <x v="2"/>
    <x v="3"/>
    <n v="1768.7"/>
    <n v="5"/>
    <n v="49"/>
    <n v="419.15"/>
  </r>
  <r>
    <s v="10b704dd"/>
    <x v="2969"/>
    <x v="3"/>
    <x v="0"/>
    <n v="3729.2"/>
    <n v="9"/>
    <n v="47"/>
    <n v="1370.29"/>
  </r>
  <r>
    <s v="2166bb6e"/>
    <x v="2970"/>
    <x v="1"/>
    <x v="3"/>
    <n v="4576.5"/>
    <n v="36"/>
    <n v="32"/>
    <n v="1587.37"/>
  </r>
  <r>
    <s v="ff1c3313"/>
    <x v="2971"/>
    <x v="3"/>
    <x v="2"/>
    <n v="3683.9"/>
    <n v="24"/>
    <n v="25"/>
    <n v="352.4"/>
  </r>
  <r>
    <s v="509eb24f"/>
    <x v="2972"/>
    <x v="2"/>
    <x v="4"/>
    <n v="458.4"/>
    <n v="31"/>
    <n v="47"/>
    <n v="63.22"/>
  </r>
  <r>
    <s v="b4785898"/>
    <x v="2973"/>
    <x v="0"/>
    <x v="1"/>
    <n v="745.2"/>
    <n v="1"/>
    <n v="37"/>
    <n v="1950.21"/>
  </r>
  <r>
    <s v="250ceeaf"/>
    <x v="2974"/>
    <x v="0"/>
    <x v="3"/>
    <n v="3065.2"/>
    <n v="20"/>
    <n v="8"/>
    <n v="289.32"/>
  </r>
  <r>
    <s v="99a20f2d"/>
    <x v="2975"/>
    <x v="1"/>
    <x v="1"/>
    <n v="1394.2"/>
    <n v="40"/>
    <n v="8"/>
    <n v="141.93"/>
  </r>
  <r>
    <s v="c932eb05"/>
    <x v="2976"/>
    <x v="3"/>
    <x v="0"/>
    <n v="714.7"/>
    <n v="5"/>
    <n v="21"/>
    <n v="23.5"/>
  </r>
  <r>
    <s v="0f550d0a"/>
    <x v="2977"/>
    <x v="3"/>
    <x v="2"/>
    <n v="320.10000000000002"/>
    <n v="42"/>
    <n v="4"/>
    <n v="531.02"/>
  </r>
  <r>
    <s v="4ff7c901"/>
    <x v="2978"/>
    <x v="3"/>
    <x v="2"/>
    <n v="2143.9"/>
    <n v="11"/>
    <n v="5"/>
    <n v="308.24"/>
  </r>
  <r>
    <s v="dea5a3e9"/>
    <x v="2979"/>
    <x v="1"/>
    <x v="3"/>
    <n v="4575.1000000000004"/>
    <n v="12"/>
    <n v="48"/>
    <n v="1187.23"/>
  </r>
  <r>
    <s v="c25b0565"/>
    <x v="2980"/>
    <x v="3"/>
    <x v="2"/>
    <n v="3359.6"/>
    <n v="43"/>
    <n v="21"/>
    <n v="829.19"/>
  </r>
  <r>
    <s v="6cd69895"/>
    <x v="2981"/>
    <x v="0"/>
    <x v="3"/>
    <n v="3882.4"/>
    <n v="24"/>
    <n v="36"/>
    <n v="709.33"/>
  </r>
  <r>
    <s v="8a3ba3ff"/>
    <x v="2982"/>
    <x v="2"/>
    <x v="0"/>
    <n v="2998.7"/>
    <n v="24"/>
    <n v="29"/>
    <n v="1830.58"/>
  </r>
  <r>
    <n v="98598646"/>
    <x v="2983"/>
    <x v="1"/>
    <x v="4"/>
    <n v="2799.3"/>
    <n v="40"/>
    <n v="4"/>
    <n v="1532.23"/>
  </r>
  <r>
    <s v="f05a8bdd"/>
    <x v="2984"/>
    <x v="1"/>
    <x v="3"/>
    <n v="3785.1"/>
    <n v="10"/>
    <n v="50"/>
    <n v="1833.64"/>
  </r>
  <r>
    <s v="f35bde1b"/>
    <x v="2985"/>
    <x v="0"/>
    <x v="2"/>
    <n v="3523.8"/>
    <n v="48"/>
    <n v="41"/>
    <n v="1537.15"/>
  </r>
  <r>
    <s v="18057b83"/>
    <x v="2986"/>
    <x v="2"/>
    <x v="0"/>
    <n v="3416.6"/>
    <n v="35"/>
    <n v="34"/>
    <n v="1986.04"/>
  </r>
  <r>
    <s v="4e6e9b5e"/>
    <x v="2987"/>
    <x v="0"/>
    <x v="0"/>
    <n v="4153.7"/>
    <n v="18"/>
    <n v="2"/>
    <n v="1988.3"/>
  </r>
  <r>
    <s v="8f8d75ec"/>
    <x v="2988"/>
    <x v="1"/>
    <x v="2"/>
    <n v="323.39999999999998"/>
    <n v="24"/>
    <n v="50"/>
    <n v="992.05"/>
  </r>
  <r>
    <s v="83e29b90"/>
    <x v="2989"/>
    <x v="0"/>
    <x v="1"/>
    <n v="892"/>
    <n v="49"/>
    <n v="38"/>
    <n v="1539.21"/>
  </r>
  <r>
    <s v="d3fbebb3"/>
    <x v="2990"/>
    <x v="2"/>
    <x v="1"/>
    <n v="4990.8"/>
    <n v="48"/>
    <n v="23"/>
    <n v="1799.53"/>
  </r>
  <r>
    <s v="8af5cd16"/>
    <x v="2991"/>
    <x v="2"/>
    <x v="2"/>
    <n v="3010"/>
    <n v="50"/>
    <n v="40"/>
    <n v="1765.73"/>
  </r>
  <r>
    <s v="ed81f3c2"/>
    <x v="2992"/>
    <x v="2"/>
    <x v="4"/>
    <n v="2201.3000000000002"/>
    <n v="45"/>
    <n v="47"/>
    <n v="345.64"/>
  </r>
  <r>
    <s v="801eeb0b"/>
    <x v="2993"/>
    <x v="1"/>
    <x v="2"/>
    <n v="4805.7"/>
    <n v="8"/>
    <n v="17"/>
    <n v="1307.1199999999999"/>
  </r>
  <r>
    <s v="4698a92b"/>
    <x v="2994"/>
    <x v="1"/>
    <x v="0"/>
    <n v="1889.9"/>
    <n v="26"/>
    <n v="47"/>
    <n v="1863.08"/>
  </r>
  <r>
    <s v="77b79c0e"/>
    <x v="2995"/>
    <x v="2"/>
    <x v="3"/>
    <n v="3832.5"/>
    <n v="26"/>
    <n v="47"/>
    <n v="1626.23"/>
  </r>
  <r>
    <s v="4aa58b0f"/>
    <x v="2996"/>
    <x v="0"/>
    <x v="0"/>
    <n v="3842.8"/>
    <n v="47"/>
    <n v="0"/>
    <n v="1019.63"/>
  </r>
  <r>
    <s v="e9f4dc8c"/>
    <x v="2997"/>
    <x v="1"/>
    <x v="2"/>
    <n v="2682.1"/>
    <n v="8"/>
    <n v="25"/>
    <n v="444.12"/>
  </r>
  <r>
    <s v="e1e60006"/>
    <x v="2998"/>
    <x v="1"/>
    <x v="4"/>
    <n v="755.2"/>
    <n v="29"/>
    <n v="33"/>
    <n v="1931.82"/>
  </r>
  <r>
    <s v="37ce1644"/>
    <x v="2999"/>
    <x v="2"/>
    <x v="2"/>
    <n v="4756.2"/>
    <n v="49"/>
    <n v="14"/>
    <n v="1078.5999999999999"/>
  </r>
  <r>
    <s v="c27085d7"/>
    <x v="3000"/>
    <x v="2"/>
    <x v="4"/>
    <n v="299.5"/>
    <n v="32"/>
    <n v="30"/>
    <n v="1343.87"/>
  </r>
  <r>
    <s v="c21d0b60"/>
    <x v="3001"/>
    <x v="0"/>
    <x v="2"/>
    <n v="525.29999999999995"/>
    <n v="34"/>
    <n v="17"/>
    <n v="1144.21"/>
  </r>
  <r>
    <s v="3655a7d7"/>
    <x v="3002"/>
    <x v="1"/>
    <x v="3"/>
    <n v="2119.8000000000002"/>
    <n v="20"/>
    <n v="28"/>
    <n v="330.26"/>
  </r>
  <r>
    <s v="e7267e39"/>
    <x v="3003"/>
    <x v="2"/>
    <x v="3"/>
    <n v="262.39999999999998"/>
    <n v="17"/>
    <n v="42"/>
    <n v="670.39"/>
  </r>
  <r>
    <s v="977a2728"/>
    <x v="3004"/>
    <x v="1"/>
    <x v="1"/>
    <n v="4297.2"/>
    <n v="6"/>
    <n v="29"/>
    <n v="1284.05"/>
  </r>
  <r>
    <s v="01de8a5a"/>
    <x v="3005"/>
    <x v="2"/>
    <x v="3"/>
    <n v="4624.2"/>
    <n v="26"/>
    <n v="35"/>
    <n v="753.44"/>
  </r>
  <r>
    <s v="8f6c830a"/>
    <x v="3006"/>
    <x v="0"/>
    <x v="1"/>
    <n v="3969.8"/>
    <n v="19"/>
    <n v="41"/>
    <n v="1904.83"/>
  </r>
  <r>
    <s v="b7ae46e2"/>
    <x v="3007"/>
    <x v="1"/>
    <x v="2"/>
    <n v="3977.9"/>
    <n v="46"/>
    <n v="15"/>
    <n v="1939"/>
  </r>
  <r>
    <s v="5a9a08f8"/>
    <x v="3008"/>
    <x v="2"/>
    <x v="1"/>
    <n v="2606.1999999999998"/>
    <n v="13"/>
    <n v="42"/>
    <n v="1686.22"/>
  </r>
  <r>
    <s v="e1c733a3"/>
    <x v="3009"/>
    <x v="0"/>
    <x v="1"/>
    <n v="3747.9"/>
    <n v="10"/>
    <n v="30"/>
    <n v="1597.59"/>
  </r>
  <r>
    <s v="0d69950a"/>
    <x v="3010"/>
    <x v="0"/>
    <x v="4"/>
    <n v="4763.7"/>
    <n v="16"/>
    <n v="23"/>
    <n v="948.64"/>
  </r>
  <r>
    <s v="4b314ec1"/>
    <x v="3011"/>
    <x v="0"/>
    <x v="3"/>
    <n v="4335.6000000000004"/>
    <n v="41"/>
    <n v="19"/>
    <n v="1752.4"/>
  </r>
  <r>
    <s v="ea97acd7"/>
    <x v="3012"/>
    <x v="0"/>
    <x v="0"/>
    <n v="3020.3"/>
    <n v="16"/>
    <n v="16"/>
    <n v="1260.27"/>
  </r>
  <r>
    <s v="18cc8191"/>
    <x v="3013"/>
    <x v="1"/>
    <x v="4"/>
    <n v="492.4"/>
    <n v="5"/>
    <n v="41"/>
    <n v="1527.07"/>
  </r>
  <r>
    <s v="430610cb"/>
    <x v="3014"/>
    <x v="3"/>
    <x v="2"/>
    <n v="4256"/>
    <n v="40"/>
    <n v="11"/>
    <n v="1536.11"/>
  </r>
  <r>
    <s v="3d743256"/>
    <x v="3015"/>
    <x v="0"/>
    <x v="1"/>
    <n v="2759.4"/>
    <n v="21"/>
    <n v="1"/>
    <n v="995.71"/>
  </r>
  <r>
    <s v="5a63f467"/>
    <x v="3016"/>
    <x v="1"/>
    <x v="2"/>
    <n v="3731.1"/>
    <n v="9"/>
    <n v="6"/>
    <n v="498.98"/>
  </r>
  <r>
    <s v="c631284f"/>
    <x v="3017"/>
    <x v="2"/>
    <x v="0"/>
    <n v="501.3"/>
    <n v="40"/>
    <n v="13"/>
    <n v="298.86"/>
  </r>
  <r>
    <s v="50e739d6"/>
    <x v="3018"/>
    <x v="1"/>
    <x v="2"/>
    <n v="3134.7"/>
    <n v="14"/>
    <n v="29"/>
    <n v="1912.35"/>
  </r>
  <r>
    <s v="3c5b1344"/>
    <x v="3019"/>
    <x v="2"/>
    <x v="2"/>
    <n v="4332.8"/>
    <n v="31"/>
    <n v="16"/>
    <n v="1035.21"/>
  </r>
  <r>
    <s v="9ad37b5b"/>
    <x v="3020"/>
    <x v="1"/>
    <x v="3"/>
    <n v="3516.9"/>
    <n v="28"/>
    <n v="23"/>
    <n v="797.68"/>
  </r>
  <r>
    <s v="ae2b5e95"/>
    <x v="3021"/>
    <x v="1"/>
    <x v="1"/>
    <n v="2421.1"/>
    <n v="13"/>
    <n v="28"/>
    <n v="646.71"/>
  </r>
  <r>
    <s v="7e1ba77e"/>
    <x v="3022"/>
    <x v="2"/>
    <x v="0"/>
    <n v="1596.1"/>
    <n v="24"/>
    <n v="1"/>
    <n v="377.28"/>
  </r>
  <r>
    <s v="d11e5cbc"/>
    <x v="3023"/>
    <x v="0"/>
    <x v="1"/>
    <n v="1409.7"/>
    <n v="13"/>
    <n v="46"/>
    <n v="1688.93"/>
  </r>
  <r>
    <s v="6ced6d1a"/>
    <x v="3024"/>
    <x v="3"/>
    <x v="0"/>
    <n v="3258.6"/>
    <n v="42"/>
    <n v="37"/>
    <n v="1386.03"/>
  </r>
  <r>
    <s v="0be0bcf8"/>
    <x v="3025"/>
    <x v="3"/>
    <x v="2"/>
    <n v="911"/>
    <n v="10"/>
    <n v="35"/>
    <n v="656.56"/>
  </r>
  <r>
    <s v="06dd2684"/>
    <x v="3026"/>
    <x v="0"/>
    <x v="0"/>
    <n v="2946.3"/>
    <n v="32"/>
    <n v="47"/>
    <n v="166.16"/>
  </r>
  <r>
    <s v="d472474b"/>
    <x v="3027"/>
    <x v="2"/>
    <x v="3"/>
    <n v="339.8"/>
    <n v="12"/>
    <n v="32"/>
    <n v="1048.1099999999999"/>
  </r>
  <r>
    <s v="bc3ce7ba"/>
    <x v="3028"/>
    <x v="0"/>
    <x v="4"/>
    <n v="4596.1000000000004"/>
    <n v="23"/>
    <n v="14"/>
    <n v="1331.3"/>
  </r>
  <r>
    <s v="7bcff645"/>
    <x v="3029"/>
    <x v="2"/>
    <x v="0"/>
    <n v="3050.4"/>
    <n v="36"/>
    <n v="13"/>
    <n v="1832.5"/>
  </r>
  <r>
    <s v="456696d7"/>
    <x v="3030"/>
    <x v="3"/>
    <x v="2"/>
    <n v="1747.4"/>
    <n v="22"/>
    <n v="10"/>
    <n v="297.66000000000003"/>
  </r>
  <r>
    <s v="74016ac0"/>
    <x v="3031"/>
    <x v="2"/>
    <x v="1"/>
    <n v="3330.1"/>
    <n v="47"/>
    <n v="37"/>
    <n v="1442.74"/>
  </r>
  <r>
    <s v="a7736a76"/>
    <x v="3032"/>
    <x v="2"/>
    <x v="3"/>
    <n v="2680"/>
    <n v="8"/>
    <n v="26"/>
    <n v="449.09"/>
  </r>
  <r>
    <s v="774bb0eb"/>
    <x v="3033"/>
    <x v="0"/>
    <x v="2"/>
    <n v="2403.6"/>
    <n v="14"/>
    <n v="19"/>
    <n v="1541.26"/>
  </r>
  <r>
    <s v="620b38fe"/>
    <x v="3034"/>
    <x v="0"/>
    <x v="2"/>
    <n v="3690.3"/>
    <n v="42"/>
    <n v="42"/>
    <n v="661.09"/>
  </r>
  <r>
    <s v="f940a083"/>
    <x v="3035"/>
    <x v="1"/>
    <x v="0"/>
    <n v="4525.1000000000004"/>
    <n v="4"/>
    <n v="14"/>
    <n v="1412.74"/>
  </r>
  <r>
    <s v="d20386ec"/>
    <x v="3036"/>
    <x v="0"/>
    <x v="2"/>
    <n v="2286.9"/>
    <n v="4"/>
    <n v="34"/>
    <n v="994.73"/>
  </r>
  <r>
    <s v="e254d482"/>
    <x v="3037"/>
    <x v="3"/>
    <x v="1"/>
    <n v="3056.1"/>
    <n v="21"/>
    <n v="34"/>
    <n v="1910.36"/>
  </r>
  <r>
    <s v="0153aff8"/>
    <x v="3038"/>
    <x v="3"/>
    <x v="3"/>
    <n v="2167.1999999999998"/>
    <n v="35"/>
    <n v="27"/>
    <n v="1091.72"/>
  </r>
  <r>
    <s v="e880da0c"/>
    <x v="3039"/>
    <x v="3"/>
    <x v="1"/>
    <n v="3975"/>
    <n v="24"/>
    <n v="43"/>
    <n v="1971.49"/>
  </r>
  <r>
    <s v="b8111d60"/>
    <x v="3040"/>
    <x v="1"/>
    <x v="1"/>
    <n v="1364.8"/>
    <n v="36"/>
    <n v="18"/>
    <n v="141.72"/>
  </r>
  <r>
    <s v="6e0e86d4"/>
    <x v="3041"/>
    <x v="1"/>
    <x v="0"/>
    <n v="556.20000000000005"/>
    <n v="3"/>
    <n v="34"/>
    <n v="1713.3"/>
  </r>
  <r>
    <s v="70e3ad79"/>
    <x v="3042"/>
    <x v="3"/>
    <x v="4"/>
    <n v="1817.2"/>
    <n v="3"/>
    <n v="18"/>
    <n v="108.89"/>
  </r>
  <r>
    <n v="98153035"/>
    <x v="3043"/>
    <x v="0"/>
    <x v="3"/>
    <n v="4621.3"/>
    <n v="50"/>
    <n v="26"/>
    <n v="156.94999999999999"/>
  </r>
  <r>
    <s v="2f879077"/>
    <x v="3044"/>
    <x v="2"/>
    <x v="0"/>
    <n v="1869.4"/>
    <n v="35"/>
    <n v="22"/>
    <n v="1812.66"/>
  </r>
  <r>
    <s v="00e7faf4"/>
    <x v="3045"/>
    <x v="1"/>
    <x v="4"/>
    <n v="2524.6"/>
    <n v="41"/>
    <n v="14"/>
    <n v="1814.26"/>
  </r>
  <r>
    <s v="4d6e9dab"/>
    <x v="3046"/>
    <x v="2"/>
    <x v="1"/>
    <n v="1596.7"/>
    <n v="19"/>
    <n v="23"/>
    <n v="590.44000000000005"/>
  </r>
  <r>
    <s v="9d8c3e85"/>
    <x v="3047"/>
    <x v="3"/>
    <x v="0"/>
    <n v="923.8"/>
    <n v="6"/>
    <n v="34"/>
    <n v="828.33"/>
  </r>
  <r>
    <s v="52940c33"/>
    <x v="3048"/>
    <x v="1"/>
    <x v="2"/>
    <n v="1371.1"/>
    <n v="8"/>
    <n v="12"/>
    <n v="1826.43"/>
  </r>
  <r>
    <s v="8bfa7bdd"/>
    <x v="3049"/>
    <x v="1"/>
    <x v="3"/>
    <n v="4474.8999999999996"/>
    <n v="28"/>
    <n v="29"/>
    <n v="489.23"/>
  </r>
  <r>
    <s v="d1c96b83"/>
    <x v="3050"/>
    <x v="0"/>
    <x v="3"/>
    <n v="3863.1"/>
    <n v="14"/>
    <n v="37"/>
    <n v="1927.3"/>
  </r>
  <r>
    <s v="31d9777b"/>
    <x v="3051"/>
    <x v="3"/>
    <x v="1"/>
    <n v="1317.1"/>
    <n v="2"/>
    <n v="47"/>
    <n v="1207.21"/>
  </r>
  <r>
    <s v="b619d79e"/>
    <x v="3052"/>
    <x v="3"/>
    <x v="1"/>
    <n v="3563.3"/>
    <n v="6"/>
    <n v="26"/>
    <n v="224.33"/>
  </r>
  <r>
    <s v="6c0f69ab"/>
    <x v="3053"/>
    <x v="1"/>
    <x v="1"/>
    <n v="1496.5"/>
    <n v="50"/>
    <n v="43"/>
    <n v="746.29"/>
  </r>
  <r>
    <s v="6a43ba76"/>
    <x v="3054"/>
    <x v="0"/>
    <x v="3"/>
    <n v="4485.7"/>
    <n v="43"/>
    <n v="19"/>
    <n v="1456.14"/>
  </r>
  <r>
    <s v="fb51bbf1"/>
    <x v="3055"/>
    <x v="2"/>
    <x v="2"/>
    <n v="1664.6"/>
    <n v="21"/>
    <n v="15"/>
    <n v="231.25"/>
  </r>
  <r>
    <s v="7a4abf7f"/>
    <x v="3056"/>
    <x v="2"/>
    <x v="0"/>
    <n v="4008.8"/>
    <n v="22"/>
    <n v="14"/>
    <n v="1544.71"/>
  </r>
  <r>
    <s v="5124b469"/>
    <x v="3057"/>
    <x v="1"/>
    <x v="2"/>
    <n v="4212.1000000000004"/>
    <n v="46"/>
    <n v="50"/>
    <n v="75.34"/>
  </r>
  <r>
    <s v="87b63066"/>
    <x v="3058"/>
    <x v="2"/>
    <x v="3"/>
    <n v="2848.8"/>
    <n v="44"/>
    <n v="23"/>
    <n v="239.48"/>
  </r>
  <r>
    <s v="9f77b354"/>
    <x v="3059"/>
    <x v="0"/>
    <x v="0"/>
    <n v="2543.6"/>
    <n v="48"/>
    <n v="30"/>
    <n v="1891.96"/>
  </r>
  <r>
    <s v="5642b20b"/>
    <x v="3060"/>
    <x v="1"/>
    <x v="0"/>
    <n v="3727"/>
    <n v="27"/>
    <n v="35"/>
    <n v="576.1"/>
  </r>
  <r>
    <s v="bc3be733"/>
    <x v="3061"/>
    <x v="0"/>
    <x v="2"/>
    <n v="4007"/>
    <n v="23"/>
    <n v="21"/>
    <n v="1597.59"/>
  </r>
  <r>
    <s v="7b43c193"/>
    <x v="3062"/>
    <x v="1"/>
    <x v="1"/>
    <n v="627.4"/>
    <n v="14"/>
    <n v="8"/>
    <n v="910.52"/>
  </r>
  <r>
    <s v="a96ec566"/>
    <x v="3063"/>
    <x v="0"/>
    <x v="4"/>
    <n v="1994.2"/>
    <n v="26"/>
    <n v="42"/>
    <n v="1604.04"/>
  </r>
  <r>
    <s v="2b226047"/>
    <x v="3064"/>
    <x v="0"/>
    <x v="1"/>
    <n v="3040"/>
    <n v="50"/>
    <n v="0"/>
    <n v="1505.34"/>
  </r>
  <r>
    <s v="e3b2ee30"/>
    <x v="3065"/>
    <x v="2"/>
    <x v="4"/>
    <n v="2190.9"/>
    <n v="14"/>
    <n v="5"/>
    <n v="578.41999999999996"/>
  </r>
  <r>
    <s v="675c3548"/>
    <x v="3066"/>
    <x v="2"/>
    <x v="0"/>
    <n v="807.6"/>
    <n v="19"/>
    <n v="19"/>
    <n v="97.53"/>
  </r>
  <r>
    <s v="6c3b5ae7"/>
    <x v="3067"/>
    <x v="1"/>
    <x v="3"/>
    <n v="1837.2"/>
    <n v="11"/>
    <n v="12"/>
    <n v="672.52"/>
  </r>
  <r>
    <n v="70486511"/>
    <x v="3068"/>
    <x v="0"/>
    <x v="0"/>
    <n v="1862.7"/>
    <n v="30"/>
    <n v="5"/>
    <n v="884.54"/>
  </r>
  <r>
    <s v="1ba9d952"/>
    <x v="3069"/>
    <x v="1"/>
    <x v="1"/>
    <n v="3232.9"/>
    <n v="1"/>
    <n v="23"/>
    <n v="1287.32"/>
  </r>
  <r>
    <s v="fa032106"/>
    <x v="3070"/>
    <x v="2"/>
    <x v="2"/>
    <n v="3883.8"/>
    <n v="19"/>
    <n v="7"/>
    <n v="800.04"/>
  </r>
  <r>
    <s v="08a5ac8a"/>
    <x v="3071"/>
    <x v="0"/>
    <x v="3"/>
    <n v="2700.5"/>
    <n v="50"/>
    <n v="45"/>
    <n v="1027.8499999999999"/>
  </r>
  <r>
    <s v="b4274c58"/>
    <x v="3072"/>
    <x v="3"/>
    <x v="0"/>
    <n v="1237.0999999999999"/>
    <n v="24"/>
    <n v="14"/>
    <n v="538.75"/>
  </r>
  <r>
    <s v="cefaf576"/>
    <x v="3073"/>
    <x v="2"/>
    <x v="2"/>
    <n v="2841.1"/>
    <n v="37"/>
    <n v="15"/>
    <n v="1702.88"/>
  </r>
  <r>
    <s v="2a3a98cf"/>
    <x v="3074"/>
    <x v="1"/>
    <x v="3"/>
    <n v="2893.1"/>
    <n v="39"/>
    <n v="38"/>
    <n v="1541.33"/>
  </r>
  <r>
    <s v="dd748cd7"/>
    <x v="3075"/>
    <x v="0"/>
    <x v="2"/>
    <n v="2130.6999999999998"/>
    <n v="39"/>
    <n v="37"/>
    <n v="31.39"/>
  </r>
  <r>
    <s v="ac90560d"/>
    <x v="3076"/>
    <x v="2"/>
    <x v="4"/>
    <n v="1458.9"/>
    <n v="49"/>
    <n v="30"/>
    <n v="1205.33"/>
  </r>
  <r>
    <s v="3028a691"/>
    <x v="3077"/>
    <x v="0"/>
    <x v="0"/>
    <n v="2547.3000000000002"/>
    <n v="26"/>
    <n v="29"/>
    <n v="565.97"/>
  </r>
  <r>
    <s v="9b54e808"/>
    <x v="3078"/>
    <x v="3"/>
    <x v="4"/>
    <n v="3140"/>
    <n v="3"/>
    <n v="1"/>
    <n v="664.33"/>
  </r>
  <r>
    <n v="8098127"/>
    <x v="3079"/>
    <x v="2"/>
    <x v="4"/>
    <n v="2999.2"/>
    <n v="40"/>
    <n v="33"/>
    <n v="948.46"/>
  </r>
  <r>
    <s v="8439d877"/>
    <x v="3080"/>
    <x v="2"/>
    <x v="4"/>
    <n v="3242.1"/>
    <n v="39"/>
    <n v="2"/>
    <n v="1775.74"/>
  </r>
  <r>
    <s v="c803b967"/>
    <x v="3081"/>
    <x v="1"/>
    <x v="3"/>
    <n v="4207.8"/>
    <n v="22"/>
    <n v="24"/>
    <n v="768.42"/>
  </r>
  <r>
    <s v="ce3df44f"/>
    <x v="3082"/>
    <x v="0"/>
    <x v="1"/>
    <n v="4744.3999999999996"/>
    <n v="22"/>
    <n v="35"/>
    <n v="249.46"/>
  </r>
  <r>
    <s v="825a46f7"/>
    <x v="3083"/>
    <x v="1"/>
    <x v="1"/>
    <n v="3672.7"/>
    <n v="2"/>
    <n v="24"/>
    <n v="1480"/>
  </r>
  <r>
    <s v="f50ced9b"/>
    <x v="3084"/>
    <x v="1"/>
    <x v="4"/>
    <n v="4946.8"/>
    <n v="39"/>
    <n v="21"/>
    <n v="869.66"/>
  </r>
  <r>
    <s v="efb51f79"/>
    <x v="3085"/>
    <x v="3"/>
    <x v="2"/>
    <n v="3819"/>
    <n v="37"/>
    <n v="45"/>
    <n v="1031.71"/>
  </r>
  <r>
    <s v="3a585868"/>
    <x v="3086"/>
    <x v="1"/>
    <x v="0"/>
    <n v="3041"/>
    <n v="37"/>
    <n v="29"/>
    <n v="225.33"/>
  </r>
  <r>
    <s v="c071b7f1"/>
    <x v="3087"/>
    <x v="1"/>
    <x v="2"/>
    <n v="1707.3"/>
    <n v="8"/>
    <n v="7"/>
    <n v="987.31"/>
  </r>
  <r>
    <s v="cea492e4"/>
    <x v="3088"/>
    <x v="1"/>
    <x v="0"/>
    <n v="3689.9"/>
    <n v="14"/>
    <n v="50"/>
    <n v="1469.47"/>
  </r>
  <r>
    <s v="fef22d1c"/>
    <x v="3089"/>
    <x v="2"/>
    <x v="1"/>
    <n v="90.3"/>
    <n v="37"/>
    <n v="10"/>
    <n v="1858.12"/>
  </r>
  <r>
    <s v="d95b0e26"/>
    <x v="3090"/>
    <x v="3"/>
    <x v="4"/>
    <n v="1372.2"/>
    <n v="25"/>
    <n v="50"/>
    <n v="1455.63"/>
  </r>
  <r>
    <s v="2010c20f"/>
    <x v="3091"/>
    <x v="2"/>
    <x v="0"/>
    <n v="2415.9"/>
    <n v="4"/>
    <n v="25"/>
    <n v="613.53"/>
  </r>
  <r>
    <s v="dc8380e1"/>
    <x v="3092"/>
    <x v="2"/>
    <x v="2"/>
    <n v="1038.3"/>
    <n v="40"/>
    <n v="5"/>
    <n v="817.95"/>
  </r>
  <r>
    <s v="0d12f70e"/>
    <x v="3093"/>
    <x v="2"/>
    <x v="3"/>
    <n v="4155.8"/>
    <n v="18"/>
    <n v="37"/>
    <n v="1872.66"/>
  </r>
  <r>
    <s v="4ff3ee2d"/>
    <x v="3094"/>
    <x v="0"/>
    <x v="2"/>
    <n v="461.3"/>
    <n v="28"/>
    <n v="18"/>
    <n v="1068.47"/>
  </r>
  <r>
    <s v="db1f57fb"/>
    <x v="3095"/>
    <x v="2"/>
    <x v="3"/>
    <n v="832"/>
    <n v="31"/>
    <n v="35"/>
    <n v="1840.74"/>
  </r>
  <r>
    <s v="1b83ed3a"/>
    <x v="3096"/>
    <x v="2"/>
    <x v="2"/>
    <n v="3514.6"/>
    <n v="36"/>
    <n v="17"/>
    <n v="1513.33"/>
  </r>
  <r>
    <s v="7b42c51c"/>
    <x v="3097"/>
    <x v="0"/>
    <x v="2"/>
    <n v="394.4"/>
    <n v="17"/>
    <n v="38"/>
    <n v="1448.93"/>
  </r>
  <r>
    <s v="4e7c87f1"/>
    <x v="3098"/>
    <x v="2"/>
    <x v="4"/>
    <n v="730.1"/>
    <n v="34"/>
    <n v="34"/>
    <n v="116.73"/>
  </r>
  <r>
    <s v="3926fa95"/>
    <x v="3099"/>
    <x v="2"/>
    <x v="4"/>
    <n v="825.2"/>
    <n v="14"/>
    <n v="1"/>
    <n v="1037.29"/>
  </r>
  <r>
    <s v="646f2bb0"/>
    <x v="3100"/>
    <x v="2"/>
    <x v="4"/>
    <n v="4504.2"/>
    <n v="10"/>
    <n v="15"/>
    <n v="1581.94"/>
  </r>
  <r>
    <s v="1a0f4893"/>
    <x v="3101"/>
    <x v="1"/>
    <x v="4"/>
    <n v="1485.5"/>
    <n v="41"/>
    <n v="14"/>
    <n v="610.54999999999995"/>
  </r>
  <r>
    <s v="a5b244f5"/>
    <x v="3102"/>
    <x v="1"/>
    <x v="2"/>
    <n v="4865.6000000000004"/>
    <n v="37"/>
    <n v="13"/>
    <n v="1285.3499999999999"/>
  </r>
  <r>
    <s v="5f256b89"/>
    <x v="3103"/>
    <x v="1"/>
    <x v="1"/>
    <n v="2639.5"/>
    <n v="36"/>
    <n v="48"/>
    <n v="1635.6"/>
  </r>
  <r>
    <s v="fbf05b7e"/>
    <x v="3104"/>
    <x v="3"/>
    <x v="0"/>
    <n v="300.3"/>
    <n v="1"/>
    <n v="41"/>
    <n v="1850.47"/>
  </r>
  <r>
    <s v="6d40b5dd"/>
    <x v="3105"/>
    <x v="0"/>
    <x v="1"/>
    <n v="4555.8999999999996"/>
    <n v="3"/>
    <n v="10"/>
    <n v="994.7"/>
  </r>
  <r>
    <s v="6e730ccc"/>
    <x v="3106"/>
    <x v="1"/>
    <x v="2"/>
    <n v="2266.6"/>
    <n v="9"/>
    <n v="32"/>
    <n v="856.44"/>
  </r>
  <r>
    <s v="31f5f205"/>
    <x v="3107"/>
    <x v="3"/>
    <x v="3"/>
    <n v="4798.5"/>
    <n v="17"/>
    <n v="41"/>
    <n v="1307.1300000000001"/>
  </r>
  <r>
    <s v="5b4ddb33"/>
    <x v="3108"/>
    <x v="2"/>
    <x v="1"/>
    <n v="2149.3000000000002"/>
    <n v="27"/>
    <n v="47"/>
    <n v="785.23"/>
  </r>
  <r>
    <s v="17089ed2"/>
    <x v="3109"/>
    <x v="2"/>
    <x v="3"/>
    <n v="876.5"/>
    <n v="1"/>
    <n v="13"/>
    <n v="540.51"/>
  </r>
  <r>
    <s v="4a7d332a"/>
    <x v="3110"/>
    <x v="2"/>
    <x v="0"/>
    <n v="805.7"/>
    <n v="48"/>
    <n v="32"/>
    <n v="1033.5899999999999"/>
  </r>
  <r>
    <s v="e42346cc"/>
    <x v="3111"/>
    <x v="0"/>
    <x v="4"/>
    <n v="2680.1"/>
    <n v="12"/>
    <n v="43"/>
    <n v="872.95"/>
  </r>
  <r>
    <s v="9935f1a3"/>
    <x v="3112"/>
    <x v="0"/>
    <x v="1"/>
    <n v="1209.7"/>
    <n v="35"/>
    <n v="48"/>
    <n v="1187.03"/>
  </r>
  <r>
    <s v="88be379b"/>
    <x v="3113"/>
    <x v="1"/>
    <x v="2"/>
    <n v="4076.5"/>
    <n v="29"/>
    <n v="35"/>
    <n v="65.83"/>
  </r>
  <r>
    <s v="e2852c32"/>
    <x v="3114"/>
    <x v="2"/>
    <x v="3"/>
    <n v="4516.3"/>
    <n v="25"/>
    <n v="39"/>
    <n v="838.56"/>
  </r>
  <r>
    <s v="921b9218"/>
    <x v="3115"/>
    <x v="2"/>
    <x v="1"/>
    <n v="1558.1"/>
    <n v="40"/>
    <n v="15"/>
    <n v="781.89"/>
  </r>
  <r>
    <s v="3faf0a6f"/>
    <x v="3116"/>
    <x v="1"/>
    <x v="2"/>
    <n v="4810.7"/>
    <n v="49"/>
    <n v="35"/>
    <n v="275.95"/>
  </r>
  <r>
    <s v="70f87b97"/>
    <x v="3117"/>
    <x v="1"/>
    <x v="4"/>
    <n v="2282"/>
    <n v="23"/>
    <n v="17"/>
    <n v="1392.85"/>
  </r>
  <r>
    <s v="227ca7d4"/>
    <x v="3118"/>
    <x v="2"/>
    <x v="0"/>
    <n v="2655"/>
    <n v="38"/>
    <n v="5"/>
    <n v="1694.46"/>
  </r>
  <r>
    <s v="ff7df9e3"/>
    <x v="3119"/>
    <x v="3"/>
    <x v="1"/>
    <n v="2833.8"/>
    <n v="21"/>
    <n v="45"/>
    <n v="500.74"/>
  </r>
  <r>
    <n v="21156848"/>
    <x v="3120"/>
    <x v="0"/>
    <x v="1"/>
    <n v="1402.1"/>
    <n v="41"/>
    <n v="25"/>
    <n v="373.68"/>
  </r>
  <r>
    <s v="d73de466"/>
    <x v="3121"/>
    <x v="1"/>
    <x v="3"/>
    <n v="346.9"/>
    <n v="25"/>
    <n v="20"/>
    <n v="851.34"/>
  </r>
  <r>
    <s v="a40db388"/>
    <x v="3122"/>
    <x v="2"/>
    <x v="3"/>
    <n v="4906.3999999999996"/>
    <n v="2"/>
    <n v="30"/>
    <n v="713.5"/>
  </r>
  <r>
    <s v="bf1ed0d7"/>
    <x v="3123"/>
    <x v="0"/>
    <x v="0"/>
    <n v="1923.4"/>
    <n v="21"/>
    <n v="36"/>
    <n v="1102.1300000000001"/>
  </r>
  <r>
    <s v="5f3ccaa9"/>
    <x v="3124"/>
    <x v="3"/>
    <x v="1"/>
    <n v="1223.0999999999999"/>
    <n v="17"/>
    <n v="30"/>
    <n v="1512.77"/>
  </r>
  <r>
    <s v="329c66b7"/>
    <x v="3125"/>
    <x v="3"/>
    <x v="4"/>
    <n v="1650.1"/>
    <n v="31"/>
    <n v="30"/>
    <n v="89.97"/>
  </r>
  <r>
    <s v="bdd041a7"/>
    <x v="3126"/>
    <x v="2"/>
    <x v="0"/>
    <n v="454"/>
    <n v="30"/>
    <n v="33"/>
    <n v="1455.15"/>
  </r>
  <r>
    <s v="80f545db"/>
    <x v="3127"/>
    <x v="2"/>
    <x v="3"/>
    <n v="4309.3999999999996"/>
    <n v="31"/>
    <n v="7"/>
    <n v="1537.48"/>
  </r>
  <r>
    <s v="4e3c8024"/>
    <x v="3128"/>
    <x v="0"/>
    <x v="0"/>
    <n v="644.5"/>
    <n v="46"/>
    <n v="39"/>
    <n v="892.64"/>
  </r>
  <r>
    <s v="eb24ecc5"/>
    <x v="3129"/>
    <x v="0"/>
    <x v="2"/>
    <n v="2648.8"/>
    <n v="30"/>
    <n v="18"/>
    <n v="308.19"/>
  </r>
  <r>
    <s v="f3e04392"/>
    <x v="3130"/>
    <x v="3"/>
    <x v="3"/>
    <n v="2893.2"/>
    <n v="4"/>
    <n v="49"/>
    <n v="1143.1500000000001"/>
  </r>
  <r>
    <s v="a74c977f"/>
    <x v="3131"/>
    <x v="3"/>
    <x v="1"/>
    <n v="620.9"/>
    <n v="13"/>
    <n v="11"/>
    <n v="1607.9"/>
  </r>
  <r>
    <s v="a22f3711"/>
    <x v="3132"/>
    <x v="2"/>
    <x v="0"/>
    <n v="3226.6"/>
    <n v="40"/>
    <n v="33"/>
    <n v="748.9"/>
  </r>
  <r>
    <s v="fefcfe55"/>
    <x v="3133"/>
    <x v="2"/>
    <x v="2"/>
    <n v="2190.1999999999998"/>
    <n v="20"/>
    <n v="34"/>
    <n v="361.78"/>
  </r>
  <r>
    <s v="507786df"/>
    <x v="3134"/>
    <x v="0"/>
    <x v="2"/>
    <n v="1999.3"/>
    <n v="8"/>
    <n v="29"/>
    <n v="911.69"/>
  </r>
  <r>
    <s v="e9e67f2d"/>
    <x v="3135"/>
    <x v="1"/>
    <x v="4"/>
    <n v="2705.9"/>
    <n v="49"/>
    <n v="50"/>
    <n v="1755.2"/>
  </r>
  <r>
    <s v="3c0490bd"/>
    <x v="3136"/>
    <x v="2"/>
    <x v="4"/>
    <n v="899.2"/>
    <n v="34"/>
    <n v="37"/>
    <n v="1805.73"/>
  </r>
  <r>
    <s v="971ded8a"/>
    <x v="3137"/>
    <x v="1"/>
    <x v="4"/>
    <n v="4674.3999999999996"/>
    <n v="31"/>
    <n v="3"/>
    <n v="304.47000000000003"/>
  </r>
  <r>
    <s v="3747323c"/>
    <x v="3138"/>
    <x v="1"/>
    <x v="4"/>
    <n v="4807.6000000000004"/>
    <n v="1"/>
    <n v="50"/>
    <n v="50.27"/>
  </r>
  <r>
    <n v="27986651"/>
    <x v="3139"/>
    <x v="2"/>
    <x v="1"/>
    <n v="4897.2"/>
    <n v="31"/>
    <n v="10"/>
    <n v="613.87"/>
  </r>
  <r>
    <s v="4fd09d62"/>
    <x v="3140"/>
    <x v="0"/>
    <x v="3"/>
    <n v="2496.9"/>
    <n v="32"/>
    <n v="18"/>
    <n v="1043.77"/>
  </r>
  <r>
    <s v="b22552d3"/>
    <x v="3141"/>
    <x v="2"/>
    <x v="4"/>
    <n v="4927.5"/>
    <n v="16"/>
    <n v="46"/>
    <n v="310.49"/>
  </r>
  <r>
    <n v="21456210"/>
    <x v="3142"/>
    <x v="0"/>
    <x v="2"/>
    <n v="468.2"/>
    <n v="18"/>
    <n v="36"/>
    <n v="1166.6199999999999"/>
  </r>
  <r>
    <s v="823fd645"/>
    <x v="3143"/>
    <x v="3"/>
    <x v="0"/>
    <n v="2619.3000000000002"/>
    <n v="9"/>
    <n v="14"/>
    <n v="772.72"/>
  </r>
  <r>
    <s v="b407768f"/>
    <x v="3144"/>
    <x v="0"/>
    <x v="4"/>
    <n v="168.4"/>
    <n v="19"/>
    <n v="44"/>
    <n v="10.78"/>
  </r>
  <r>
    <s v="a1714175"/>
    <x v="3145"/>
    <x v="0"/>
    <x v="4"/>
    <n v="3750.5"/>
    <n v="24"/>
    <n v="37"/>
    <n v="259.20999999999998"/>
  </r>
  <r>
    <s v="cc120327"/>
    <x v="3146"/>
    <x v="3"/>
    <x v="1"/>
    <n v="2348.1"/>
    <n v="48"/>
    <n v="33"/>
    <n v="1730.9"/>
  </r>
  <r>
    <s v="bac920bf"/>
    <x v="3147"/>
    <x v="1"/>
    <x v="4"/>
    <n v="4819.3999999999996"/>
    <n v="13"/>
    <n v="27"/>
    <n v="1848.62"/>
  </r>
  <r>
    <s v="10f25169"/>
    <x v="3148"/>
    <x v="3"/>
    <x v="3"/>
    <n v="441.2"/>
    <n v="43"/>
    <n v="24"/>
    <n v="436.65"/>
  </r>
  <r>
    <s v="83222da5"/>
    <x v="3149"/>
    <x v="2"/>
    <x v="4"/>
    <n v="3205.6"/>
    <n v="21"/>
    <n v="36"/>
    <n v="987.27"/>
  </r>
  <r>
    <s v="7e0f0855"/>
    <x v="3150"/>
    <x v="0"/>
    <x v="2"/>
    <n v="4014.7"/>
    <n v="26"/>
    <n v="3"/>
    <n v="796.65"/>
  </r>
  <r>
    <s v="7e7de194"/>
    <x v="3151"/>
    <x v="2"/>
    <x v="1"/>
    <n v="1213"/>
    <n v="26"/>
    <n v="26"/>
    <n v="1169.32"/>
  </r>
  <r>
    <s v="a998aad4"/>
    <x v="3152"/>
    <x v="2"/>
    <x v="4"/>
    <n v="4097.3999999999996"/>
    <n v="40"/>
    <n v="28"/>
    <n v="1921.63"/>
  </r>
  <r>
    <s v="e2daec73"/>
    <x v="3153"/>
    <x v="2"/>
    <x v="0"/>
    <n v="4619.3999999999996"/>
    <n v="2"/>
    <n v="29"/>
    <n v="308.64"/>
  </r>
  <r>
    <s v="73af8ca4"/>
    <x v="3154"/>
    <x v="0"/>
    <x v="3"/>
    <n v="1006.6"/>
    <n v="50"/>
    <n v="21"/>
    <n v="1134.71"/>
  </r>
  <r>
    <s v="b5d22db1"/>
    <x v="3155"/>
    <x v="2"/>
    <x v="0"/>
    <n v="4965.3"/>
    <n v="44"/>
    <n v="6"/>
    <n v="1360.23"/>
  </r>
  <r>
    <s v="e22d372f"/>
    <x v="3156"/>
    <x v="2"/>
    <x v="2"/>
    <n v="1023.7"/>
    <n v="6"/>
    <n v="46"/>
    <n v="971.14"/>
  </r>
  <r>
    <s v="34ce1665"/>
    <x v="3157"/>
    <x v="0"/>
    <x v="2"/>
    <n v="1677.2"/>
    <n v="38"/>
    <n v="37"/>
    <n v="561.42999999999995"/>
  </r>
  <r>
    <s v="a5029e4c"/>
    <x v="3158"/>
    <x v="1"/>
    <x v="4"/>
    <n v="1396.4"/>
    <n v="1"/>
    <n v="37"/>
    <n v="389.28"/>
  </r>
  <r>
    <s v="59b68ad8"/>
    <x v="3159"/>
    <x v="2"/>
    <x v="3"/>
    <n v="1755.6"/>
    <n v="19"/>
    <n v="12"/>
    <n v="1282.05"/>
  </r>
  <r>
    <s v="d541f859"/>
    <x v="3160"/>
    <x v="0"/>
    <x v="2"/>
    <n v="3135.2"/>
    <n v="42"/>
    <n v="44"/>
    <n v="788.46"/>
  </r>
  <r>
    <s v="342d08c2"/>
    <x v="3161"/>
    <x v="1"/>
    <x v="1"/>
    <n v="128.6"/>
    <n v="1"/>
    <n v="3"/>
    <n v="299.42"/>
  </r>
  <r>
    <s v="ea55cb2b"/>
    <x v="3162"/>
    <x v="2"/>
    <x v="0"/>
    <n v="1164.9000000000001"/>
    <n v="42"/>
    <n v="24"/>
    <n v="717.48"/>
  </r>
  <r>
    <s v="f6817a94"/>
    <x v="3163"/>
    <x v="2"/>
    <x v="3"/>
    <n v="3227.1"/>
    <n v="43"/>
    <n v="49"/>
    <n v="640.62"/>
  </r>
  <r>
    <s v="9576cf0a"/>
    <x v="3164"/>
    <x v="2"/>
    <x v="4"/>
    <n v="3444.5"/>
    <n v="4"/>
    <n v="13"/>
    <n v="1816.62"/>
  </r>
  <r>
    <s v="02cfa194"/>
    <x v="3165"/>
    <x v="0"/>
    <x v="1"/>
    <n v="868.1"/>
    <n v="35"/>
    <n v="41"/>
    <n v="276.49"/>
  </r>
  <r>
    <s v="43100c2f"/>
    <x v="3166"/>
    <x v="1"/>
    <x v="3"/>
    <n v="1877"/>
    <n v="34"/>
    <n v="50"/>
    <n v="1779"/>
  </r>
  <r>
    <s v="828b79e9"/>
    <x v="3167"/>
    <x v="0"/>
    <x v="0"/>
    <n v="1003.6"/>
    <n v="37"/>
    <n v="20"/>
    <n v="1398.75"/>
  </r>
  <r>
    <s v="ab1addcf"/>
    <x v="3168"/>
    <x v="3"/>
    <x v="2"/>
    <n v="4859.7"/>
    <n v="20"/>
    <n v="12"/>
    <n v="1425.42"/>
  </r>
  <r>
    <s v="23ee7364"/>
    <x v="3169"/>
    <x v="0"/>
    <x v="0"/>
    <n v="1095"/>
    <n v="1"/>
    <n v="9"/>
    <n v="1259.6400000000001"/>
  </r>
  <r>
    <s v="445dbc31"/>
    <x v="3170"/>
    <x v="3"/>
    <x v="2"/>
    <n v="3356.4"/>
    <n v="9"/>
    <n v="40"/>
    <n v="1945.6"/>
  </r>
  <r>
    <s v="140b734f"/>
    <x v="3171"/>
    <x v="0"/>
    <x v="4"/>
    <n v="718.3"/>
    <n v="9"/>
    <n v="43"/>
    <n v="474.76"/>
  </r>
  <r>
    <s v="cdc980a6"/>
    <x v="3172"/>
    <x v="3"/>
    <x v="1"/>
    <n v="990.2"/>
    <n v="28"/>
    <n v="8"/>
    <n v="1818.72"/>
  </r>
  <r>
    <s v="e1945db0"/>
    <x v="3173"/>
    <x v="3"/>
    <x v="2"/>
    <n v="3721.6"/>
    <n v="33"/>
    <n v="16"/>
    <n v="1847.47"/>
  </r>
  <r>
    <s v="bf4425a6"/>
    <x v="3174"/>
    <x v="0"/>
    <x v="1"/>
    <n v="4362.2"/>
    <n v="25"/>
    <n v="20"/>
    <n v="290.37"/>
  </r>
  <r>
    <s v="2701fd7c"/>
    <x v="3175"/>
    <x v="1"/>
    <x v="1"/>
    <n v="715.7"/>
    <n v="2"/>
    <n v="18"/>
    <n v="416.51"/>
  </r>
  <r>
    <s v="4c4068b1"/>
    <x v="3176"/>
    <x v="0"/>
    <x v="4"/>
    <n v="2478.9"/>
    <n v="15"/>
    <n v="48"/>
    <n v="1843.45"/>
  </r>
  <r>
    <s v="ea0b98f8"/>
    <x v="3177"/>
    <x v="1"/>
    <x v="3"/>
    <n v="3936.7"/>
    <n v="40"/>
    <n v="9"/>
    <n v="39.24"/>
  </r>
  <r>
    <s v="53f0f488"/>
    <x v="3178"/>
    <x v="1"/>
    <x v="1"/>
    <n v="3245.7"/>
    <n v="16"/>
    <n v="49"/>
    <n v="1809.73"/>
  </r>
  <r>
    <s v="89e81894"/>
    <x v="3179"/>
    <x v="3"/>
    <x v="4"/>
    <n v="1254.5999999999999"/>
    <n v="7"/>
    <n v="18"/>
    <n v="147.32"/>
  </r>
  <r>
    <s v="58557a81"/>
    <x v="3180"/>
    <x v="3"/>
    <x v="2"/>
    <n v="1037.2"/>
    <n v="49"/>
    <n v="36"/>
    <n v="425.24"/>
  </r>
  <r>
    <s v="ba79964d"/>
    <x v="3181"/>
    <x v="3"/>
    <x v="4"/>
    <n v="1942.2"/>
    <n v="3"/>
    <n v="36"/>
    <n v="755.4"/>
  </r>
  <r>
    <s v="b4d3fb0d"/>
    <x v="3182"/>
    <x v="3"/>
    <x v="2"/>
    <n v="1344.1"/>
    <n v="27"/>
    <n v="24"/>
    <n v="391.4"/>
  </r>
  <r>
    <s v="babec3c4"/>
    <x v="3183"/>
    <x v="0"/>
    <x v="3"/>
    <n v="4522.7"/>
    <n v="33"/>
    <n v="9"/>
    <n v="1460.56"/>
  </r>
  <r>
    <s v="38d68160"/>
    <x v="3184"/>
    <x v="2"/>
    <x v="1"/>
    <n v="572.29999999999995"/>
    <n v="16"/>
    <n v="27"/>
    <n v="881.66"/>
  </r>
  <r>
    <n v="3937850"/>
    <x v="3185"/>
    <x v="3"/>
    <x v="4"/>
    <n v="3223.3"/>
    <n v="8"/>
    <n v="47"/>
    <n v="145.26"/>
  </r>
  <r>
    <s v="1b7bef4b"/>
    <x v="3186"/>
    <x v="2"/>
    <x v="4"/>
    <n v="784.4"/>
    <n v="15"/>
    <n v="7"/>
    <n v="153.91"/>
  </r>
  <r>
    <s v="78ea07d8"/>
    <x v="3187"/>
    <x v="3"/>
    <x v="2"/>
    <n v="3109.1"/>
    <n v="30"/>
    <n v="17"/>
    <n v="1934.57"/>
  </r>
  <r>
    <s v="b2aa8122"/>
    <x v="3188"/>
    <x v="0"/>
    <x v="4"/>
    <n v="1190.5999999999999"/>
    <n v="49"/>
    <n v="31"/>
    <n v="455.55"/>
  </r>
  <r>
    <s v="d8ddac7c"/>
    <x v="3189"/>
    <x v="2"/>
    <x v="0"/>
    <n v="4020.7"/>
    <n v="31"/>
    <n v="50"/>
    <n v="122.4"/>
  </r>
  <r>
    <s v="0ccefef5"/>
    <x v="3190"/>
    <x v="0"/>
    <x v="3"/>
    <n v="4770.3999999999996"/>
    <n v="23"/>
    <n v="35"/>
    <n v="1375.09"/>
  </r>
  <r>
    <s v="e6eb9b68"/>
    <x v="3191"/>
    <x v="1"/>
    <x v="3"/>
    <n v="3501.3"/>
    <n v="17"/>
    <n v="39"/>
    <n v="700.39"/>
  </r>
  <r>
    <s v="3a964d2f"/>
    <x v="3192"/>
    <x v="0"/>
    <x v="1"/>
    <n v="2036.2"/>
    <n v="45"/>
    <n v="45"/>
    <n v="318.29000000000002"/>
  </r>
  <r>
    <s v="8f482c7a"/>
    <x v="3193"/>
    <x v="3"/>
    <x v="1"/>
    <n v="3689"/>
    <n v="48"/>
    <n v="1"/>
    <n v="319.06"/>
  </r>
  <r>
    <s v="6a1f8a77"/>
    <x v="3194"/>
    <x v="3"/>
    <x v="1"/>
    <n v="3674.6"/>
    <n v="4"/>
    <n v="10"/>
    <n v="125.49"/>
  </r>
  <r>
    <s v="a59e0918"/>
    <x v="3195"/>
    <x v="1"/>
    <x v="4"/>
    <n v="1963.9"/>
    <n v="48"/>
    <n v="33"/>
    <n v="831.46"/>
  </r>
  <r>
    <s v="7f52516a"/>
    <x v="3196"/>
    <x v="2"/>
    <x v="3"/>
    <n v="585"/>
    <n v="6"/>
    <n v="20"/>
    <n v="1320.94"/>
  </r>
  <r>
    <s v="385d3966"/>
    <x v="3197"/>
    <x v="2"/>
    <x v="4"/>
    <n v="156.1"/>
    <n v="10"/>
    <n v="30"/>
    <n v="1580.47"/>
  </r>
  <r>
    <s v="fe31a5e7"/>
    <x v="3198"/>
    <x v="3"/>
    <x v="0"/>
    <n v="2250.6"/>
    <n v="30"/>
    <n v="26"/>
    <n v="1759.81"/>
  </r>
  <r>
    <s v="9ffa311d"/>
    <x v="3199"/>
    <x v="2"/>
    <x v="1"/>
    <n v="4255.6000000000004"/>
    <n v="20"/>
    <n v="8"/>
    <n v="230.39"/>
  </r>
  <r>
    <s v="057574a2"/>
    <x v="3200"/>
    <x v="0"/>
    <x v="0"/>
    <n v="149.5"/>
    <n v="14"/>
    <n v="20"/>
    <n v="1164.07"/>
  </r>
  <r>
    <s v="d4f13469"/>
    <x v="3201"/>
    <x v="3"/>
    <x v="3"/>
    <n v="2772.1"/>
    <n v="44"/>
    <n v="47"/>
    <n v="194.14"/>
  </r>
  <r>
    <s v="66aebe90"/>
    <x v="3202"/>
    <x v="3"/>
    <x v="3"/>
    <n v="4177.6000000000004"/>
    <n v="29"/>
    <n v="37"/>
    <n v="1970.17"/>
  </r>
  <r>
    <s v="f6f9d475"/>
    <x v="3203"/>
    <x v="3"/>
    <x v="0"/>
    <n v="2134.5"/>
    <n v="39"/>
    <n v="5"/>
    <n v="481.83"/>
  </r>
  <r>
    <s v="433a6101"/>
    <x v="3204"/>
    <x v="3"/>
    <x v="4"/>
    <n v="4207.3"/>
    <n v="14"/>
    <n v="10"/>
    <n v="343.44"/>
  </r>
  <r>
    <s v="a01a8322"/>
    <x v="3205"/>
    <x v="3"/>
    <x v="3"/>
    <n v="3947.1"/>
    <n v="4"/>
    <n v="47"/>
    <n v="937.33"/>
  </r>
  <r>
    <s v="52d02a02"/>
    <x v="3206"/>
    <x v="0"/>
    <x v="2"/>
    <n v="328.5"/>
    <n v="31"/>
    <n v="6"/>
    <n v="827.41"/>
  </r>
  <r>
    <s v="3b2a5547"/>
    <x v="3207"/>
    <x v="3"/>
    <x v="0"/>
    <n v="3483.7"/>
    <n v="15"/>
    <n v="47"/>
    <n v="1935.92"/>
  </r>
  <r>
    <s v="80d9a47e"/>
    <x v="3208"/>
    <x v="2"/>
    <x v="0"/>
    <n v="4797.7"/>
    <n v="23"/>
    <n v="2"/>
    <n v="1083.06"/>
  </r>
  <r>
    <s v="d5b8078a"/>
    <x v="3209"/>
    <x v="0"/>
    <x v="3"/>
    <n v="2214.6"/>
    <n v="44"/>
    <n v="40"/>
    <n v="559.42999999999995"/>
  </r>
  <r>
    <s v="09a9b895"/>
    <x v="3210"/>
    <x v="0"/>
    <x v="2"/>
    <n v="1102"/>
    <n v="22"/>
    <n v="29"/>
    <n v="411.07"/>
  </r>
  <r>
    <s v="45f08403"/>
    <x v="3211"/>
    <x v="1"/>
    <x v="2"/>
    <n v="1356.3"/>
    <n v="47"/>
    <n v="40"/>
    <n v="1078.6300000000001"/>
  </r>
  <r>
    <s v="1a6525d0"/>
    <x v="3212"/>
    <x v="3"/>
    <x v="0"/>
    <n v="4350.8"/>
    <n v="28"/>
    <n v="17"/>
    <n v="1813.26"/>
  </r>
  <r>
    <s v="e8184147"/>
    <x v="3213"/>
    <x v="3"/>
    <x v="3"/>
    <n v="3843.9"/>
    <n v="23"/>
    <n v="35"/>
    <n v="740.16"/>
  </r>
  <r>
    <s v="e70d5814"/>
    <x v="3214"/>
    <x v="3"/>
    <x v="1"/>
    <n v="1421.2"/>
    <n v="44"/>
    <n v="29"/>
    <n v="1661.02"/>
  </r>
  <r>
    <s v="65847f4b"/>
    <x v="3215"/>
    <x v="2"/>
    <x v="3"/>
    <n v="4327.3"/>
    <n v="7"/>
    <n v="42"/>
    <n v="118.37"/>
  </r>
  <r>
    <s v="079ca949"/>
    <x v="3216"/>
    <x v="3"/>
    <x v="3"/>
    <n v="3898.6"/>
    <n v="26"/>
    <n v="15"/>
    <n v="944.31"/>
  </r>
  <r>
    <s v="f254757e"/>
    <x v="3217"/>
    <x v="0"/>
    <x v="2"/>
    <n v="3768.3"/>
    <n v="43"/>
    <n v="15"/>
    <n v="1534.97"/>
  </r>
  <r>
    <s v="b8c29f3a"/>
    <x v="3218"/>
    <x v="2"/>
    <x v="0"/>
    <n v="162.5"/>
    <n v="11"/>
    <n v="47"/>
    <n v="1863.99"/>
  </r>
  <r>
    <s v="99cd7f97"/>
    <x v="3219"/>
    <x v="2"/>
    <x v="1"/>
    <n v="4757.3999999999996"/>
    <n v="13"/>
    <n v="47"/>
    <n v="741.02"/>
  </r>
  <r>
    <s v="d191618a"/>
    <x v="3220"/>
    <x v="0"/>
    <x v="1"/>
    <n v="572.1"/>
    <n v="47"/>
    <n v="10"/>
    <n v="1989.16"/>
  </r>
  <r>
    <s v="e756ffcf"/>
    <x v="3221"/>
    <x v="0"/>
    <x v="3"/>
    <n v="232.9"/>
    <n v="25"/>
    <n v="12"/>
    <n v="127.12"/>
  </r>
  <r>
    <s v="762fdc58"/>
    <x v="3222"/>
    <x v="0"/>
    <x v="2"/>
    <n v="1226.8"/>
    <n v="31"/>
    <n v="28"/>
    <n v="1792.36"/>
  </r>
  <r>
    <s v="483719c1"/>
    <x v="3223"/>
    <x v="3"/>
    <x v="4"/>
    <n v="2838.5"/>
    <n v="2"/>
    <n v="6"/>
    <n v="1253.8"/>
  </r>
  <r>
    <s v="621f90f7"/>
    <x v="3224"/>
    <x v="3"/>
    <x v="3"/>
    <n v="1870.4"/>
    <n v="33"/>
    <n v="12"/>
    <n v="1635.84"/>
  </r>
  <r>
    <s v="8a85f6a5"/>
    <x v="3225"/>
    <x v="3"/>
    <x v="3"/>
    <n v="603.20000000000005"/>
    <n v="30"/>
    <n v="18"/>
    <n v="966.86"/>
  </r>
  <r>
    <s v="ee58e343"/>
    <x v="3226"/>
    <x v="2"/>
    <x v="1"/>
    <n v="3856.7"/>
    <n v="1"/>
    <n v="15"/>
    <n v="1956.89"/>
  </r>
  <r>
    <s v="a54a4966"/>
    <x v="3227"/>
    <x v="1"/>
    <x v="3"/>
    <n v="2317.1"/>
    <n v="16"/>
    <n v="33"/>
    <n v="88.54"/>
  </r>
  <r>
    <n v="18523000"/>
    <x v="3228"/>
    <x v="3"/>
    <x v="4"/>
    <n v="3308"/>
    <n v="44"/>
    <n v="48"/>
    <n v="1334.64"/>
  </r>
  <r>
    <s v="560a63a5"/>
    <x v="3229"/>
    <x v="3"/>
    <x v="0"/>
    <n v="4304"/>
    <n v="6"/>
    <n v="9"/>
    <n v="392.35"/>
  </r>
  <r>
    <s v="a7761ded"/>
    <x v="3230"/>
    <x v="2"/>
    <x v="1"/>
    <n v="3684.6"/>
    <n v="33"/>
    <n v="37"/>
    <n v="1001.06"/>
  </r>
  <r>
    <s v="e191a4c8"/>
    <x v="3231"/>
    <x v="3"/>
    <x v="0"/>
    <n v="4223.1000000000004"/>
    <n v="18"/>
    <n v="41"/>
    <n v="971"/>
  </r>
  <r>
    <s v="d8dbbb74"/>
    <x v="3232"/>
    <x v="3"/>
    <x v="1"/>
    <n v="3864.5"/>
    <n v="46"/>
    <n v="16"/>
    <n v="1979.92"/>
  </r>
  <r>
    <s v="21aa59a3"/>
    <x v="3233"/>
    <x v="1"/>
    <x v="4"/>
    <n v="3433.5"/>
    <n v="27"/>
    <n v="20"/>
    <n v="1084.7"/>
  </r>
  <r>
    <s v="d83e91c6"/>
    <x v="3234"/>
    <x v="0"/>
    <x v="2"/>
    <n v="717.3"/>
    <n v="20"/>
    <n v="46"/>
    <n v="1143.3399999999999"/>
  </r>
  <r>
    <s v="c09e06de"/>
    <x v="3235"/>
    <x v="2"/>
    <x v="2"/>
    <n v="3358.3"/>
    <n v="11"/>
    <n v="28"/>
    <n v="586.17999999999995"/>
  </r>
  <r>
    <s v="afad1207"/>
    <x v="3236"/>
    <x v="3"/>
    <x v="4"/>
    <n v="3392.8"/>
    <n v="10"/>
    <n v="20"/>
    <n v="41.62"/>
  </r>
  <r>
    <s v="2f1369b8"/>
    <x v="3237"/>
    <x v="3"/>
    <x v="4"/>
    <n v="2344.4"/>
    <n v="21"/>
    <n v="39"/>
    <n v="10.25"/>
  </r>
  <r>
    <s v="2def638d"/>
    <x v="3238"/>
    <x v="2"/>
    <x v="2"/>
    <n v="3053.6"/>
    <n v="17"/>
    <n v="24"/>
    <n v="1101.8699999999999"/>
  </r>
  <r>
    <s v="9468c0ba"/>
    <x v="3239"/>
    <x v="2"/>
    <x v="4"/>
    <n v="2082.5"/>
    <n v="3"/>
    <n v="41"/>
    <n v="807.32"/>
  </r>
  <r>
    <s v="c4df7331"/>
    <x v="3240"/>
    <x v="2"/>
    <x v="0"/>
    <n v="393.9"/>
    <n v="16"/>
    <n v="43"/>
    <n v="795.35"/>
  </r>
  <r>
    <s v="3d6b12b9"/>
    <x v="3241"/>
    <x v="2"/>
    <x v="0"/>
    <n v="1527.9"/>
    <n v="16"/>
    <n v="23"/>
    <n v="655.84"/>
  </r>
  <r>
    <s v="0e9d617d"/>
    <x v="3242"/>
    <x v="0"/>
    <x v="2"/>
    <n v="1336.8"/>
    <n v="31"/>
    <n v="4"/>
    <n v="1051.5"/>
  </r>
  <r>
    <s v="9ac105e4"/>
    <x v="3243"/>
    <x v="1"/>
    <x v="4"/>
    <n v="2301.1999999999998"/>
    <n v="14"/>
    <n v="34"/>
    <n v="505.12"/>
  </r>
  <r>
    <s v="62e5e17c"/>
    <x v="3244"/>
    <x v="0"/>
    <x v="4"/>
    <n v="4427.1000000000004"/>
    <n v="27"/>
    <n v="20"/>
    <n v="530.61"/>
  </r>
  <r>
    <s v="7dd79697"/>
    <x v="3245"/>
    <x v="2"/>
    <x v="2"/>
    <n v="1303.5"/>
    <n v="5"/>
    <n v="32"/>
    <n v="243.74"/>
  </r>
  <r>
    <s v="88fac09c"/>
    <x v="3246"/>
    <x v="3"/>
    <x v="1"/>
    <n v="191.1"/>
    <n v="1"/>
    <n v="20"/>
    <n v="1991.61"/>
  </r>
  <r>
    <s v="2f7cee48"/>
    <x v="3247"/>
    <x v="0"/>
    <x v="3"/>
    <n v="3737.6"/>
    <n v="34"/>
    <n v="34"/>
    <n v="1764.51"/>
  </r>
  <r>
    <s v="9a07203e"/>
    <x v="3248"/>
    <x v="2"/>
    <x v="1"/>
    <n v="2511.1999999999998"/>
    <n v="40"/>
    <n v="24"/>
    <n v="645.36"/>
  </r>
  <r>
    <s v="d60f051d"/>
    <x v="3249"/>
    <x v="0"/>
    <x v="1"/>
    <n v="4455.3999999999996"/>
    <n v="12"/>
    <n v="13"/>
    <n v="272.14999999999998"/>
  </r>
  <r>
    <s v="4a0a9dd4"/>
    <x v="3250"/>
    <x v="1"/>
    <x v="4"/>
    <n v="3067.3"/>
    <n v="13"/>
    <n v="13"/>
    <n v="590.92999999999995"/>
  </r>
  <r>
    <s v="4ab4fe7e"/>
    <x v="3251"/>
    <x v="3"/>
    <x v="0"/>
    <n v="1375.7"/>
    <n v="32"/>
    <n v="4"/>
    <n v="466.4"/>
  </r>
  <r>
    <s v="f317ed51"/>
    <x v="3252"/>
    <x v="3"/>
    <x v="4"/>
    <n v="3755.5"/>
    <n v="34"/>
    <n v="29"/>
    <n v="942.56"/>
  </r>
  <r>
    <s v="a982e682"/>
    <x v="3253"/>
    <x v="2"/>
    <x v="4"/>
    <n v="4889.8999999999996"/>
    <n v="18"/>
    <n v="12"/>
    <n v="1622.88"/>
  </r>
  <r>
    <s v="c52fee59"/>
    <x v="3254"/>
    <x v="3"/>
    <x v="1"/>
    <n v="137.6"/>
    <n v="1"/>
    <n v="41"/>
    <n v="973.19"/>
  </r>
  <r>
    <s v="e8221919"/>
    <x v="3255"/>
    <x v="1"/>
    <x v="3"/>
    <n v="488"/>
    <n v="1"/>
    <n v="27"/>
    <n v="186.18"/>
  </r>
  <r>
    <s v="3d87f467"/>
    <x v="3256"/>
    <x v="3"/>
    <x v="0"/>
    <n v="3253.8"/>
    <n v="7"/>
    <n v="7"/>
    <n v="1370.68"/>
  </r>
  <r>
    <s v="edae3945"/>
    <x v="3257"/>
    <x v="1"/>
    <x v="3"/>
    <n v="266.10000000000002"/>
    <n v="31"/>
    <n v="28"/>
    <n v="162.22"/>
  </r>
  <r>
    <s v="448eb47d"/>
    <x v="3258"/>
    <x v="1"/>
    <x v="4"/>
    <n v="3033.8"/>
    <n v="5"/>
    <n v="47"/>
    <n v="427.74"/>
  </r>
  <r>
    <s v="fab2038b"/>
    <x v="3259"/>
    <x v="3"/>
    <x v="0"/>
    <n v="4368.2"/>
    <n v="15"/>
    <n v="17"/>
    <n v="88.18"/>
  </r>
  <r>
    <s v="09f981d9"/>
    <x v="3260"/>
    <x v="1"/>
    <x v="4"/>
    <n v="4943.2"/>
    <n v="23"/>
    <n v="45"/>
    <n v="1194.83"/>
  </r>
  <r>
    <s v="079b884e"/>
    <x v="3261"/>
    <x v="0"/>
    <x v="2"/>
    <n v="288.60000000000002"/>
    <n v="26"/>
    <n v="23"/>
    <n v="224.32"/>
  </r>
  <r>
    <n v="12671598"/>
    <x v="3262"/>
    <x v="0"/>
    <x v="0"/>
    <n v="1128.5"/>
    <n v="39"/>
    <n v="19"/>
    <n v="827.52"/>
  </r>
  <r>
    <s v="4bbefeb1"/>
    <x v="3263"/>
    <x v="3"/>
    <x v="4"/>
    <n v="4579.8"/>
    <n v="7"/>
    <n v="42"/>
    <n v="574.67999999999995"/>
  </r>
  <r>
    <s v="a8130259"/>
    <x v="3264"/>
    <x v="1"/>
    <x v="1"/>
    <n v="3312.1"/>
    <n v="24"/>
    <n v="43"/>
    <n v="1359.07"/>
  </r>
  <r>
    <s v="279a1489"/>
    <x v="3265"/>
    <x v="3"/>
    <x v="1"/>
    <n v="3076.4"/>
    <n v="33"/>
    <n v="28"/>
    <n v="350.44"/>
  </r>
  <r>
    <s v="1acb5875"/>
    <x v="3266"/>
    <x v="2"/>
    <x v="0"/>
    <n v="4708.6000000000004"/>
    <n v="47"/>
    <n v="25"/>
    <n v="1313.89"/>
  </r>
  <r>
    <s v="d451c552"/>
    <x v="3267"/>
    <x v="3"/>
    <x v="3"/>
    <n v="1039.7"/>
    <n v="4"/>
    <n v="34"/>
    <n v="1597.05"/>
  </r>
  <r>
    <s v="932cdb41"/>
    <x v="3268"/>
    <x v="3"/>
    <x v="0"/>
    <n v="4730.3"/>
    <n v="10"/>
    <n v="13"/>
    <n v="1692.18"/>
  </r>
  <r>
    <s v="00d12276"/>
    <x v="3269"/>
    <x v="3"/>
    <x v="1"/>
    <n v="1193.7"/>
    <n v="8"/>
    <n v="33"/>
    <n v="870.91"/>
  </r>
  <r>
    <s v="a3ed5eb4"/>
    <x v="3270"/>
    <x v="3"/>
    <x v="4"/>
    <n v="4294.8999999999996"/>
    <n v="16"/>
    <n v="39"/>
    <n v="468.76"/>
  </r>
  <r>
    <s v="4ead22cc"/>
    <x v="3271"/>
    <x v="0"/>
    <x v="1"/>
    <n v="814.5"/>
    <n v="31"/>
    <n v="6"/>
    <n v="476.4"/>
  </r>
  <r>
    <s v="b330e404"/>
    <x v="3272"/>
    <x v="2"/>
    <x v="3"/>
    <n v="2645.9"/>
    <n v="50"/>
    <n v="20"/>
    <n v="961.35"/>
  </r>
  <r>
    <s v="cb4891cf"/>
    <x v="3273"/>
    <x v="2"/>
    <x v="3"/>
    <n v="2184.3000000000002"/>
    <n v="35"/>
    <n v="12"/>
    <n v="1601.93"/>
  </r>
  <r>
    <s v="e1d245e6"/>
    <x v="3274"/>
    <x v="1"/>
    <x v="3"/>
    <n v="3854.6"/>
    <n v="41"/>
    <n v="17"/>
    <n v="1921.99"/>
  </r>
  <r>
    <s v="6e8ecbc7"/>
    <x v="3275"/>
    <x v="0"/>
    <x v="3"/>
    <n v="3986.7"/>
    <n v="10"/>
    <n v="21"/>
    <n v="1048.23"/>
  </r>
  <r>
    <s v="b02e0dd8"/>
    <x v="3276"/>
    <x v="3"/>
    <x v="1"/>
    <n v="4395.3"/>
    <n v="27"/>
    <n v="37"/>
    <n v="943.73"/>
  </r>
  <r>
    <s v="c4b0ea95"/>
    <x v="3277"/>
    <x v="1"/>
    <x v="1"/>
    <n v="4477.3"/>
    <n v="16"/>
    <n v="14"/>
    <n v="1492.81"/>
  </r>
  <r>
    <s v="4c1b9ccf"/>
    <x v="3278"/>
    <x v="3"/>
    <x v="4"/>
    <n v="2408.6999999999998"/>
    <n v="28"/>
    <n v="34"/>
    <n v="333"/>
  </r>
  <r>
    <s v="43270db8"/>
    <x v="3279"/>
    <x v="3"/>
    <x v="4"/>
    <n v="2353.1"/>
    <n v="18"/>
    <n v="10"/>
    <n v="652.19000000000005"/>
  </r>
  <r>
    <s v="d5c537ae"/>
    <x v="3280"/>
    <x v="1"/>
    <x v="4"/>
    <n v="1112.9000000000001"/>
    <n v="13"/>
    <n v="16"/>
    <n v="216.38"/>
  </r>
  <r>
    <s v="d9c275c5"/>
    <x v="3281"/>
    <x v="3"/>
    <x v="2"/>
    <n v="3552.3"/>
    <n v="48"/>
    <n v="1"/>
    <n v="43.19"/>
  </r>
  <r>
    <s v="947ca9b4"/>
    <x v="3282"/>
    <x v="0"/>
    <x v="4"/>
    <n v="1357.2"/>
    <n v="22"/>
    <n v="45"/>
    <n v="1220.17"/>
  </r>
  <r>
    <s v="36d00ce0"/>
    <x v="3283"/>
    <x v="0"/>
    <x v="0"/>
    <n v="2276.8000000000002"/>
    <n v="20"/>
    <n v="12"/>
    <n v="1706.41"/>
  </r>
  <r>
    <s v="e4b891cf"/>
    <x v="3284"/>
    <x v="1"/>
    <x v="0"/>
    <n v="4020.9"/>
    <n v="48"/>
    <n v="34"/>
    <n v="835.85"/>
  </r>
  <r>
    <s v="5dcbd357"/>
    <x v="3285"/>
    <x v="2"/>
    <x v="1"/>
    <n v="4845.6000000000004"/>
    <n v="5"/>
    <n v="30"/>
    <n v="1254.26"/>
  </r>
  <r>
    <s v="01299fdf"/>
    <x v="3286"/>
    <x v="2"/>
    <x v="1"/>
    <n v="1580.2"/>
    <n v="6"/>
    <n v="3"/>
    <n v="522.07000000000005"/>
  </r>
  <r>
    <s v="1748dd66"/>
    <x v="3287"/>
    <x v="1"/>
    <x v="2"/>
    <n v="2322.6"/>
    <n v="28"/>
    <n v="9"/>
    <n v="319.52999999999997"/>
  </r>
  <r>
    <s v="75de28f1"/>
    <x v="3288"/>
    <x v="3"/>
    <x v="0"/>
    <n v="231.3"/>
    <n v="42"/>
    <n v="1"/>
    <n v="1747.98"/>
  </r>
  <r>
    <s v="fcafca80"/>
    <x v="3289"/>
    <x v="0"/>
    <x v="1"/>
    <n v="4453.8999999999996"/>
    <n v="28"/>
    <n v="34"/>
    <n v="191.11"/>
  </r>
  <r>
    <s v="65d12f78"/>
    <x v="3290"/>
    <x v="3"/>
    <x v="2"/>
    <n v="2442.3000000000002"/>
    <n v="4"/>
    <n v="30"/>
    <n v="29.03"/>
  </r>
  <r>
    <s v="f149d3d2"/>
    <x v="3291"/>
    <x v="3"/>
    <x v="1"/>
    <n v="4948.3"/>
    <n v="26"/>
    <n v="14"/>
    <n v="1656.15"/>
  </r>
  <r>
    <s v="d84894d7"/>
    <x v="3292"/>
    <x v="3"/>
    <x v="3"/>
    <n v="4331.8"/>
    <n v="3"/>
    <n v="21"/>
    <n v="805.69"/>
  </r>
  <r>
    <s v="b07fcea4"/>
    <x v="3293"/>
    <x v="1"/>
    <x v="0"/>
    <n v="4682.3999999999996"/>
    <n v="23"/>
    <n v="37"/>
    <n v="1751.81"/>
  </r>
  <r>
    <s v="c5a3f8dc"/>
    <x v="3294"/>
    <x v="3"/>
    <x v="1"/>
    <n v="1758.7"/>
    <n v="18"/>
    <n v="45"/>
    <n v="1930.78"/>
  </r>
  <r>
    <s v="46fa033e"/>
    <x v="3295"/>
    <x v="2"/>
    <x v="4"/>
    <n v="4863.3"/>
    <n v="30"/>
    <n v="1"/>
    <n v="1462.21"/>
  </r>
  <r>
    <s v="b55f27ce"/>
    <x v="3296"/>
    <x v="1"/>
    <x v="3"/>
    <n v="3366.4"/>
    <n v="47"/>
    <n v="17"/>
    <n v="1506.81"/>
  </r>
  <r>
    <s v="0cc965b5"/>
    <x v="3297"/>
    <x v="2"/>
    <x v="1"/>
    <n v="1817.3"/>
    <n v="4"/>
    <n v="29"/>
    <n v="1736.74"/>
  </r>
  <r>
    <s v="9e86ab58"/>
    <x v="3298"/>
    <x v="3"/>
    <x v="4"/>
    <n v="1926.5"/>
    <n v="12"/>
    <n v="46"/>
    <n v="1252.8399999999999"/>
  </r>
  <r>
    <s v="efe09734"/>
    <x v="3299"/>
    <x v="1"/>
    <x v="2"/>
    <n v="1217.9000000000001"/>
    <n v="34"/>
    <n v="17"/>
    <n v="1886.4"/>
  </r>
  <r>
    <s v="31dd06b3"/>
    <x v="3300"/>
    <x v="1"/>
    <x v="4"/>
    <n v="4492.3999999999996"/>
    <n v="2"/>
    <n v="45"/>
    <n v="891.23"/>
  </r>
  <r>
    <s v="37b895bf"/>
    <x v="3301"/>
    <x v="1"/>
    <x v="4"/>
    <n v="2800.4"/>
    <n v="24"/>
    <n v="14"/>
    <n v="341"/>
  </r>
  <r>
    <s v="fad5612e"/>
    <x v="3302"/>
    <x v="2"/>
    <x v="3"/>
    <n v="2423.5"/>
    <n v="43"/>
    <n v="44"/>
    <n v="1615.3"/>
  </r>
  <r>
    <s v="f41a4ae0"/>
    <x v="3303"/>
    <x v="0"/>
    <x v="3"/>
    <n v="1421"/>
    <n v="10"/>
    <n v="38"/>
    <n v="615.41999999999996"/>
  </r>
  <r>
    <s v="7f8eeaf6"/>
    <x v="3304"/>
    <x v="3"/>
    <x v="3"/>
    <n v="1195.3"/>
    <n v="47"/>
    <n v="15"/>
    <n v="1469.37"/>
  </r>
  <r>
    <s v="a6e52686"/>
    <x v="3305"/>
    <x v="0"/>
    <x v="2"/>
    <n v="905.8"/>
    <n v="33"/>
    <n v="25"/>
    <n v="496.7"/>
  </r>
  <r>
    <s v="1813d862"/>
    <x v="3306"/>
    <x v="1"/>
    <x v="1"/>
    <n v="3391.9"/>
    <n v="8"/>
    <n v="42"/>
    <n v="1030.2"/>
  </r>
  <r>
    <s v="c485f296"/>
    <x v="3307"/>
    <x v="3"/>
    <x v="2"/>
    <n v="4618.5"/>
    <n v="35"/>
    <n v="48"/>
    <n v="299.32"/>
  </r>
  <r>
    <s v="0e86a206"/>
    <x v="3308"/>
    <x v="2"/>
    <x v="3"/>
    <n v="4209.8999999999996"/>
    <n v="21"/>
    <n v="2"/>
    <n v="240.07"/>
  </r>
  <r>
    <s v="af22eedb"/>
    <x v="3309"/>
    <x v="0"/>
    <x v="3"/>
    <n v="2364.5"/>
    <n v="9"/>
    <n v="19"/>
    <n v="714.96"/>
  </r>
  <r>
    <s v="76b4b7b7"/>
    <x v="3310"/>
    <x v="1"/>
    <x v="3"/>
    <n v="2838"/>
    <n v="42"/>
    <n v="35"/>
    <n v="159.91999999999999"/>
  </r>
  <r>
    <s v="72790eae"/>
    <x v="3311"/>
    <x v="2"/>
    <x v="4"/>
    <n v="3586"/>
    <n v="40"/>
    <n v="16"/>
    <n v="1213.96"/>
  </r>
  <r>
    <s v="209fa79e"/>
    <x v="3312"/>
    <x v="2"/>
    <x v="2"/>
    <n v="4057.2"/>
    <n v="38"/>
    <n v="46"/>
    <n v="1086.68"/>
  </r>
  <r>
    <s v="dc34427b"/>
    <x v="3313"/>
    <x v="0"/>
    <x v="4"/>
    <n v="2879"/>
    <n v="35"/>
    <n v="11"/>
    <n v="472.97"/>
  </r>
  <r>
    <s v="dfec60fa"/>
    <x v="3314"/>
    <x v="1"/>
    <x v="2"/>
    <n v="3981.7"/>
    <n v="30"/>
    <n v="27"/>
    <n v="929.39"/>
  </r>
  <r>
    <s v="8c8af026"/>
    <x v="3315"/>
    <x v="1"/>
    <x v="1"/>
    <n v="4767.1000000000004"/>
    <n v="46"/>
    <n v="30"/>
    <n v="311.24"/>
  </r>
  <r>
    <s v="edc6bc2d"/>
    <x v="3316"/>
    <x v="3"/>
    <x v="1"/>
    <n v="2323.5"/>
    <n v="42"/>
    <n v="17"/>
    <n v="1705.07"/>
  </r>
  <r>
    <s v="c5241633"/>
    <x v="3317"/>
    <x v="2"/>
    <x v="4"/>
    <n v="1065.7"/>
    <n v="6"/>
    <n v="38"/>
    <n v="923.18"/>
  </r>
  <r>
    <s v="a2153b0b"/>
    <x v="3318"/>
    <x v="2"/>
    <x v="4"/>
    <n v="1800.6"/>
    <n v="22"/>
    <n v="7"/>
    <n v="1503.79"/>
  </r>
  <r>
    <s v="e08b1404"/>
    <x v="3319"/>
    <x v="2"/>
    <x v="4"/>
    <n v="2964"/>
    <n v="16"/>
    <n v="4"/>
    <n v="1304.52"/>
  </r>
  <r>
    <s v="d79ecfbd"/>
    <x v="3320"/>
    <x v="0"/>
    <x v="1"/>
    <n v="234.4"/>
    <n v="11"/>
    <n v="13"/>
    <n v="555.70000000000005"/>
  </r>
  <r>
    <n v="35456278"/>
    <x v="3321"/>
    <x v="3"/>
    <x v="4"/>
    <n v="687"/>
    <n v="41"/>
    <n v="28"/>
    <n v="1121.1300000000001"/>
  </r>
  <r>
    <s v="be0a313e"/>
    <x v="3322"/>
    <x v="1"/>
    <x v="4"/>
    <n v="4297.5"/>
    <n v="1"/>
    <n v="25"/>
    <n v="1916.93"/>
  </r>
  <r>
    <s v="98e29cab"/>
    <x v="3323"/>
    <x v="3"/>
    <x v="1"/>
    <n v="3319.6"/>
    <n v="21"/>
    <n v="47"/>
    <n v="318.7"/>
  </r>
  <r>
    <s v="08f99c22"/>
    <x v="3324"/>
    <x v="3"/>
    <x v="2"/>
    <n v="2813.5"/>
    <n v="21"/>
    <n v="12"/>
    <n v="1286.17"/>
  </r>
  <r>
    <s v="ca5018ff"/>
    <x v="3325"/>
    <x v="3"/>
    <x v="1"/>
    <n v="1507.1"/>
    <n v="49"/>
    <n v="15"/>
    <n v="1313.32"/>
  </r>
  <r>
    <s v="ff3bbe8b"/>
    <x v="3326"/>
    <x v="0"/>
    <x v="4"/>
    <n v="2437.1"/>
    <n v="38"/>
    <n v="32"/>
    <n v="1919.52"/>
  </r>
  <r>
    <s v="15bb032a"/>
    <x v="3327"/>
    <x v="1"/>
    <x v="1"/>
    <n v="3666.8"/>
    <n v="11"/>
    <n v="44"/>
    <n v="1309.78"/>
  </r>
  <r>
    <s v="d744f0a0"/>
    <x v="3328"/>
    <x v="3"/>
    <x v="0"/>
    <n v="663.1"/>
    <n v="35"/>
    <n v="46"/>
    <n v="1483.75"/>
  </r>
  <r>
    <s v="ae8e87cc"/>
    <x v="3329"/>
    <x v="0"/>
    <x v="3"/>
    <n v="227.4"/>
    <n v="3"/>
    <n v="48"/>
    <n v="1292.6199999999999"/>
  </r>
  <r>
    <s v="9dbf1086"/>
    <x v="3330"/>
    <x v="0"/>
    <x v="4"/>
    <n v="461.8"/>
    <n v="6"/>
    <n v="43"/>
    <n v="1679.2"/>
  </r>
  <r>
    <s v="a394b1df"/>
    <x v="3331"/>
    <x v="1"/>
    <x v="2"/>
    <n v="3544.2"/>
    <n v="11"/>
    <n v="28"/>
    <n v="1059.5899999999999"/>
  </r>
  <r>
    <s v="87358d67"/>
    <x v="3332"/>
    <x v="2"/>
    <x v="3"/>
    <n v="1479.9"/>
    <n v="49"/>
    <n v="24"/>
    <n v="421.02"/>
  </r>
  <r>
    <s v="79a9307e"/>
    <x v="3333"/>
    <x v="1"/>
    <x v="2"/>
    <n v="3478.1"/>
    <n v="14"/>
    <n v="40"/>
    <n v="1102.24"/>
  </r>
  <r>
    <s v="f612b9c0"/>
    <x v="3334"/>
    <x v="3"/>
    <x v="0"/>
    <n v="2772.7"/>
    <n v="19"/>
    <n v="16"/>
    <n v="964.77"/>
  </r>
  <r>
    <s v="a89b38c0"/>
    <x v="3335"/>
    <x v="2"/>
    <x v="1"/>
    <n v="3402.9"/>
    <n v="33"/>
    <n v="50"/>
    <n v="1276.44"/>
  </r>
  <r>
    <s v="7abe74ec"/>
    <x v="3336"/>
    <x v="2"/>
    <x v="3"/>
    <n v="3272.2"/>
    <n v="19"/>
    <n v="15"/>
    <n v="427.55"/>
  </r>
  <r>
    <s v="3d17f912"/>
    <x v="3337"/>
    <x v="1"/>
    <x v="2"/>
    <n v="1222.8"/>
    <n v="50"/>
    <n v="46"/>
    <n v="44.18"/>
  </r>
  <r>
    <s v="4c202628"/>
    <x v="3338"/>
    <x v="2"/>
    <x v="2"/>
    <n v="3936"/>
    <n v="14"/>
    <n v="44"/>
    <n v="1732.1"/>
  </r>
  <r>
    <s v="ed2b741d"/>
    <x v="3339"/>
    <x v="0"/>
    <x v="3"/>
    <n v="4457.2"/>
    <n v="13"/>
    <n v="9"/>
    <n v="196.67"/>
  </r>
  <r>
    <s v="5b208ae7"/>
    <x v="3340"/>
    <x v="1"/>
    <x v="0"/>
    <n v="4430.3"/>
    <n v="45"/>
    <n v="43"/>
    <n v="1648.55"/>
  </r>
  <r>
    <n v="75137379"/>
    <x v="3341"/>
    <x v="0"/>
    <x v="2"/>
    <n v="1119.5"/>
    <n v="35"/>
    <n v="45"/>
    <n v="1037.42"/>
  </r>
  <r>
    <s v="899fb2ae"/>
    <x v="3342"/>
    <x v="1"/>
    <x v="0"/>
    <n v="2512.6"/>
    <n v="41"/>
    <n v="10"/>
    <n v="1117.5899999999999"/>
  </r>
  <r>
    <s v="ecee55e9"/>
    <x v="3343"/>
    <x v="0"/>
    <x v="1"/>
    <n v="4978.2"/>
    <n v="32"/>
    <n v="11"/>
    <n v="446.64"/>
  </r>
  <r>
    <s v="a88d9ca2"/>
    <x v="3344"/>
    <x v="3"/>
    <x v="1"/>
    <n v="1396.9"/>
    <n v="18"/>
    <n v="6"/>
    <n v="998.57"/>
  </r>
  <r>
    <s v="f551e79e"/>
    <x v="3345"/>
    <x v="2"/>
    <x v="0"/>
    <n v="2314.3000000000002"/>
    <n v="16"/>
    <n v="12"/>
    <n v="42.32"/>
  </r>
  <r>
    <s v="caa4e520"/>
    <x v="3346"/>
    <x v="1"/>
    <x v="0"/>
    <n v="259.10000000000002"/>
    <n v="21"/>
    <n v="23"/>
    <n v="1444.86"/>
  </r>
  <r>
    <s v="b2337353"/>
    <x v="3347"/>
    <x v="1"/>
    <x v="2"/>
    <n v="1779.2"/>
    <n v="37"/>
    <n v="11"/>
    <n v="180.62"/>
  </r>
  <r>
    <s v="b3d45910"/>
    <x v="3348"/>
    <x v="2"/>
    <x v="0"/>
    <n v="4665.8"/>
    <n v="1"/>
    <n v="41"/>
    <n v="259.86"/>
  </r>
  <r>
    <s v="5d2254c6"/>
    <x v="3349"/>
    <x v="1"/>
    <x v="0"/>
    <n v="1043.5999999999999"/>
    <n v="18"/>
    <n v="17"/>
    <n v="292.64999999999998"/>
  </r>
  <r>
    <s v="5a9c42f1"/>
    <x v="3350"/>
    <x v="1"/>
    <x v="2"/>
    <n v="2425.3000000000002"/>
    <n v="41"/>
    <n v="35"/>
    <n v="1769.89"/>
  </r>
  <r>
    <s v="d686cafa"/>
    <x v="3351"/>
    <x v="3"/>
    <x v="1"/>
    <n v="219.1"/>
    <n v="20"/>
    <n v="0"/>
    <n v="1768.2"/>
  </r>
  <r>
    <s v="c0f64814"/>
    <x v="3352"/>
    <x v="3"/>
    <x v="3"/>
    <n v="4736"/>
    <n v="29"/>
    <n v="23"/>
    <n v="501.68"/>
  </r>
  <r>
    <s v="204bd842"/>
    <x v="3353"/>
    <x v="2"/>
    <x v="0"/>
    <n v="3327.6"/>
    <n v="12"/>
    <n v="47"/>
    <n v="942.94"/>
  </r>
  <r>
    <s v="03d69fbc"/>
    <x v="3354"/>
    <x v="1"/>
    <x v="1"/>
    <n v="2156.8000000000002"/>
    <n v="19"/>
    <n v="38"/>
    <n v="1845.55"/>
  </r>
  <r>
    <s v="95ccd668"/>
    <x v="3355"/>
    <x v="2"/>
    <x v="2"/>
    <n v="1543.7"/>
    <n v="49"/>
    <n v="20"/>
    <n v="1001.38"/>
  </r>
  <r>
    <s v="88d6fd7f"/>
    <x v="3356"/>
    <x v="0"/>
    <x v="4"/>
    <n v="900.9"/>
    <n v="43"/>
    <n v="21"/>
    <n v="259.85000000000002"/>
  </r>
  <r>
    <s v="b7b88fe9"/>
    <x v="3357"/>
    <x v="0"/>
    <x v="0"/>
    <n v="4613.6000000000004"/>
    <n v="9"/>
    <n v="42"/>
    <n v="1708.34"/>
  </r>
  <r>
    <s v="4783c075"/>
    <x v="3358"/>
    <x v="0"/>
    <x v="0"/>
    <n v="3416.2"/>
    <n v="37"/>
    <n v="25"/>
    <n v="658.33"/>
  </r>
  <r>
    <s v="68a63d96"/>
    <x v="3359"/>
    <x v="1"/>
    <x v="3"/>
    <n v="2450.5"/>
    <n v="1"/>
    <n v="17"/>
    <n v="1499.13"/>
  </r>
  <r>
    <s v="ab935e54"/>
    <x v="3360"/>
    <x v="1"/>
    <x v="1"/>
    <n v="2135.1999999999998"/>
    <n v="7"/>
    <n v="16"/>
    <n v="701.8"/>
  </r>
  <r>
    <s v="47ed2dad"/>
    <x v="3361"/>
    <x v="0"/>
    <x v="3"/>
    <n v="4304.6000000000004"/>
    <n v="28"/>
    <n v="13"/>
    <n v="1863.71"/>
  </r>
  <r>
    <s v="bf82cf98"/>
    <x v="3362"/>
    <x v="3"/>
    <x v="4"/>
    <n v="4782.1000000000004"/>
    <n v="14"/>
    <n v="20"/>
    <n v="235.35"/>
  </r>
  <r>
    <s v="8983bfb7"/>
    <x v="3363"/>
    <x v="3"/>
    <x v="4"/>
    <n v="3478.8"/>
    <n v="13"/>
    <n v="25"/>
    <n v="736"/>
  </r>
  <r>
    <s v="fc7cf658"/>
    <x v="3364"/>
    <x v="0"/>
    <x v="4"/>
    <n v="553.1"/>
    <n v="9"/>
    <n v="35"/>
    <n v="216.43"/>
  </r>
  <r>
    <s v="84c6a563"/>
    <x v="3365"/>
    <x v="3"/>
    <x v="3"/>
    <n v="3938.7"/>
    <n v="22"/>
    <n v="41"/>
    <n v="1015.67"/>
  </r>
  <r>
    <s v="ce54d65d"/>
    <x v="3366"/>
    <x v="0"/>
    <x v="4"/>
    <n v="2142.1"/>
    <n v="48"/>
    <n v="26"/>
    <n v="488.29"/>
  </r>
  <r>
    <s v="9f2423ab"/>
    <x v="3367"/>
    <x v="0"/>
    <x v="1"/>
    <n v="3177"/>
    <n v="47"/>
    <n v="21"/>
    <n v="1588.98"/>
  </r>
  <r>
    <n v="7031606"/>
    <x v="3368"/>
    <x v="0"/>
    <x v="4"/>
    <n v="4643.5"/>
    <n v="13"/>
    <n v="1"/>
    <n v="1261.8699999999999"/>
  </r>
  <r>
    <s v="e7f65c32"/>
    <x v="3369"/>
    <x v="0"/>
    <x v="4"/>
    <n v="1584.3"/>
    <n v="14"/>
    <n v="32"/>
    <n v="1603.97"/>
  </r>
  <r>
    <s v="c8c24dda"/>
    <x v="3370"/>
    <x v="1"/>
    <x v="3"/>
    <n v="779.7"/>
    <n v="49"/>
    <n v="8"/>
    <n v="915.88"/>
  </r>
  <r>
    <s v="b9272f17"/>
    <x v="3371"/>
    <x v="0"/>
    <x v="1"/>
    <n v="122.4"/>
    <n v="18"/>
    <n v="8"/>
    <n v="377.99"/>
  </r>
  <r>
    <s v="92bdd41e"/>
    <x v="3372"/>
    <x v="1"/>
    <x v="3"/>
    <n v="629.29999999999995"/>
    <n v="19"/>
    <n v="37"/>
    <n v="1462.21"/>
  </r>
  <r>
    <s v="5b0e54bd"/>
    <x v="3373"/>
    <x v="1"/>
    <x v="2"/>
    <n v="914"/>
    <n v="2"/>
    <n v="16"/>
    <n v="855.46"/>
  </r>
  <r>
    <s v="05a6c579"/>
    <x v="3374"/>
    <x v="2"/>
    <x v="2"/>
    <n v="4180.6000000000004"/>
    <n v="40"/>
    <n v="10"/>
    <n v="1644.75"/>
  </r>
  <r>
    <s v="77c75a98"/>
    <x v="3375"/>
    <x v="0"/>
    <x v="2"/>
    <n v="195.7"/>
    <n v="25"/>
    <n v="30"/>
    <n v="106.59"/>
  </r>
  <r>
    <s v="26e9b9e0"/>
    <x v="3376"/>
    <x v="0"/>
    <x v="0"/>
    <n v="544.6"/>
    <n v="2"/>
    <n v="23"/>
    <n v="377.61"/>
  </r>
  <r>
    <s v="41523feb"/>
    <x v="3377"/>
    <x v="1"/>
    <x v="3"/>
    <n v="1947.1"/>
    <n v="10"/>
    <n v="45"/>
    <n v="769.1"/>
  </r>
  <r>
    <s v="96a74dd5"/>
    <x v="3378"/>
    <x v="3"/>
    <x v="4"/>
    <n v="4648.8999999999996"/>
    <n v="23"/>
    <n v="45"/>
    <n v="374.46"/>
  </r>
  <r>
    <s v="50902ec9"/>
    <x v="3379"/>
    <x v="2"/>
    <x v="3"/>
    <n v="3597.2"/>
    <n v="15"/>
    <n v="33"/>
    <n v="454.6"/>
  </r>
  <r>
    <s v="ceb75d03"/>
    <x v="3380"/>
    <x v="2"/>
    <x v="1"/>
    <n v="3603"/>
    <n v="7"/>
    <n v="17"/>
    <n v="128.62"/>
  </r>
  <r>
    <s v="80e21d5e"/>
    <x v="3381"/>
    <x v="3"/>
    <x v="2"/>
    <n v="524.29999999999995"/>
    <n v="5"/>
    <n v="13"/>
    <n v="340.88"/>
  </r>
  <r>
    <s v="f6aaded1"/>
    <x v="3382"/>
    <x v="3"/>
    <x v="0"/>
    <n v="1617.6"/>
    <n v="36"/>
    <n v="28"/>
    <n v="553.5"/>
  </r>
  <r>
    <s v="d211b3cb"/>
    <x v="3383"/>
    <x v="2"/>
    <x v="2"/>
    <n v="2996.5"/>
    <n v="11"/>
    <n v="21"/>
    <n v="1604.11"/>
  </r>
  <r>
    <s v="01d6337d"/>
    <x v="3384"/>
    <x v="3"/>
    <x v="2"/>
    <n v="1729.7"/>
    <n v="46"/>
    <n v="35"/>
    <n v="578.12"/>
  </r>
  <r>
    <s v="19b3f0ea"/>
    <x v="3385"/>
    <x v="3"/>
    <x v="4"/>
    <n v="4962.8999999999996"/>
    <n v="49"/>
    <n v="1"/>
    <n v="660.29"/>
  </r>
  <r>
    <s v="a051342d"/>
    <x v="3386"/>
    <x v="0"/>
    <x v="1"/>
    <n v="2090"/>
    <n v="46"/>
    <n v="35"/>
    <n v="1694.56"/>
  </r>
  <r>
    <s v="4492b260"/>
    <x v="3387"/>
    <x v="1"/>
    <x v="0"/>
    <n v="2962.8"/>
    <n v="44"/>
    <n v="5"/>
    <n v="1654"/>
  </r>
  <r>
    <s v="8530307b"/>
    <x v="3388"/>
    <x v="2"/>
    <x v="0"/>
    <n v="1067.7"/>
    <n v="40"/>
    <n v="31"/>
    <n v="286.75"/>
  </r>
  <r>
    <s v="793b375f"/>
    <x v="3389"/>
    <x v="0"/>
    <x v="2"/>
    <n v="703.1"/>
    <n v="32"/>
    <n v="19"/>
    <n v="843.47"/>
  </r>
  <r>
    <s v="eaf34ac7"/>
    <x v="3390"/>
    <x v="0"/>
    <x v="2"/>
    <n v="1583.6"/>
    <n v="16"/>
    <n v="40"/>
    <n v="1123.3599999999999"/>
  </r>
  <r>
    <s v="01a02d60"/>
    <x v="3391"/>
    <x v="2"/>
    <x v="3"/>
    <n v="2304.1"/>
    <n v="24"/>
    <n v="46"/>
    <n v="563.41"/>
  </r>
  <r>
    <s v="e6612808"/>
    <x v="3392"/>
    <x v="3"/>
    <x v="1"/>
    <n v="1277.8"/>
    <n v="19"/>
    <n v="15"/>
    <n v="1624.44"/>
  </r>
  <r>
    <s v="497db4ad"/>
    <x v="3393"/>
    <x v="0"/>
    <x v="2"/>
    <n v="432.6"/>
    <n v="34"/>
    <n v="25"/>
    <n v="194.48"/>
  </r>
  <r>
    <s v="5b7c3a68"/>
    <x v="3394"/>
    <x v="3"/>
    <x v="2"/>
    <n v="4629.3999999999996"/>
    <n v="42"/>
    <n v="9"/>
    <n v="1277.26"/>
  </r>
  <r>
    <s v="19c5b07f"/>
    <x v="3395"/>
    <x v="2"/>
    <x v="2"/>
    <n v="1556"/>
    <n v="25"/>
    <n v="29"/>
    <n v="404.02"/>
  </r>
  <r>
    <s v="f01f0812"/>
    <x v="3396"/>
    <x v="2"/>
    <x v="4"/>
    <n v="1552.7"/>
    <n v="19"/>
    <n v="1"/>
    <n v="595.4"/>
  </r>
  <r>
    <s v="5f4637cf"/>
    <x v="3397"/>
    <x v="2"/>
    <x v="2"/>
    <n v="706.4"/>
    <n v="2"/>
    <n v="10"/>
    <n v="1503.71"/>
  </r>
  <r>
    <s v="6735b820"/>
    <x v="3398"/>
    <x v="0"/>
    <x v="2"/>
    <n v="3362.8"/>
    <n v="31"/>
    <n v="33"/>
    <n v="1732.07"/>
  </r>
  <r>
    <s v="cf9817a3"/>
    <x v="3399"/>
    <x v="0"/>
    <x v="2"/>
    <n v="520.70000000000005"/>
    <n v="13"/>
    <n v="32"/>
    <n v="555.04"/>
  </r>
  <r>
    <s v="1d23757b"/>
    <x v="3400"/>
    <x v="2"/>
    <x v="2"/>
    <n v="1003.3"/>
    <n v="18"/>
    <n v="44"/>
    <n v="710.92"/>
  </r>
  <r>
    <s v="488d35cb"/>
    <x v="3401"/>
    <x v="3"/>
    <x v="1"/>
    <n v="1344.5"/>
    <n v="4"/>
    <n v="3"/>
    <n v="1122.75"/>
  </r>
  <r>
    <n v="24973429"/>
    <x v="3402"/>
    <x v="2"/>
    <x v="3"/>
    <n v="1237.3"/>
    <n v="6"/>
    <n v="28"/>
    <n v="1262.42"/>
  </r>
  <r>
    <s v="db473c91"/>
    <x v="3403"/>
    <x v="0"/>
    <x v="2"/>
    <n v="1612.1"/>
    <n v="27"/>
    <n v="26"/>
    <n v="111.92"/>
  </r>
  <r>
    <s v="08eee81e"/>
    <x v="3404"/>
    <x v="2"/>
    <x v="3"/>
    <n v="3810.9"/>
    <n v="18"/>
    <n v="40"/>
    <n v="682.59"/>
  </r>
  <r>
    <s v="75c53743"/>
    <x v="3405"/>
    <x v="1"/>
    <x v="3"/>
    <n v="3744.6"/>
    <n v="34"/>
    <n v="39"/>
    <n v="250.73"/>
  </r>
  <r>
    <s v="3136897b"/>
    <x v="3406"/>
    <x v="3"/>
    <x v="1"/>
    <n v="2925.1"/>
    <n v="10"/>
    <n v="46"/>
    <n v="1659.23"/>
  </r>
  <r>
    <s v="b0ad0645"/>
    <x v="3407"/>
    <x v="3"/>
    <x v="1"/>
    <n v="916.4"/>
    <n v="45"/>
    <n v="3"/>
    <n v="1465.24"/>
  </r>
  <r>
    <s v="6144fede"/>
    <x v="3408"/>
    <x v="0"/>
    <x v="0"/>
    <n v="4246.1000000000004"/>
    <n v="34"/>
    <n v="25"/>
    <n v="1359.26"/>
  </r>
  <r>
    <s v="5b0e7d2c"/>
    <x v="3409"/>
    <x v="0"/>
    <x v="0"/>
    <n v="887.7"/>
    <n v="2"/>
    <n v="25"/>
    <n v="1913.95"/>
  </r>
  <r>
    <s v="4d6039e1"/>
    <x v="3410"/>
    <x v="1"/>
    <x v="3"/>
    <n v="3614.2"/>
    <n v="49"/>
    <n v="34"/>
    <n v="1676.25"/>
  </r>
  <r>
    <s v="c81f0dfd"/>
    <x v="3411"/>
    <x v="2"/>
    <x v="1"/>
    <n v="3600.6"/>
    <n v="25"/>
    <n v="6"/>
    <n v="445.69"/>
  </r>
  <r>
    <s v="79448d98"/>
    <x v="3412"/>
    <x v="3"/>
    <x v="2"/>
    <n v="1566.5"/>
    <n v="28"/>
    <n v="30"/>
    <n v="879.19"/>
  </r>
  <r>
    <s v="f437c5a7"/>
    <x v="3413"/>
    <x v="0"/>
    <x v="1"/>
    <n v="234.6"/>
    <n v="17"/>
    <n v="29"/>
    <n v="817.22"/>
  </r>
  <r>
    <s v="ee383142"/>
    <x v="3414"/>
    <x v="3"/>
    <x v="1"/>
    <n v="2122.6"/>
    <n v="24"/>
    <n v="45"/>
    <n v="385.28"/>
  </r>
  <r>
    <s v="57024d35"/>
    <x v="3415"/>
    <x v="1"/>
    <x v="1"/>
    <n v="1440.5"/>
    <n v="13"/>
    <n v="20"/>
    <n v="189.19"/>
  </r>
  <r>
    <s v="9e340c5e"/>
    <x v="3416"/>
    <x v="1"/>
    <x v="0"/>
    <n v="2572.8000000000002"/>
    <n v="28"/>
    <n v="17"/>
    <n v="1922.33"/>
  </r>
  <r>
    <s v="3f3ede71"/>
    <x v="3417"/>
    <x v="3"/>
    <x v="1"/>
    <n v="4248.3999999999996"/>
    <n v="14"/>
    <n v="43"/>
    <n v="112.48"/>
  </r>
  <r>
    <s v="42e19c93"/>
    <x v="3418"/>
    <x v="3"/>
    <x v="2"/>
    <n v="2817.9"/>
    <n v="42"/>
    <n v="10"/>
    <n v="1531.19"/>
  </r>
  <r>
    <s v="1da016a2"/>
    <x v="3419"/>
    <x v="2"/>
    <x v="3"/>
    <n v="2403.4"/>
    <n v="36"/>
    <n v="1"/>
    <n v="1954.97"/>
  </r>
  <r>
    <s v="fd5ca087"/>
    <x v="3420"/>
    <x v="2"/>
    <x v="2"/>
    <n v="2665.8"/>
    <n v="28"/>
    <n v="33"/>
    <n v="1197.3399999999999"/>
  </r>
  <r>
    <s v="547894a1"/>
    <x v="3421"/>
    <x v="1"/>
    <x v="3"/>
    <n v="2086.4"/>
    <n v="38"/>
    <n v="24"/>
    <n v="1393.59"/>
  </r>
  <r>
    <s v="892723ff"/>
    <x v="3422"/>
    <x v="2"/>
    <x v="3"/>
    <n v="1873"/>
    <n v="23"/>
    <n v="12"/>
    <n v="234.97"/>
  </r>
  <r>
    <s v="fa97def4"/>
    <x v="3423"/>
    <x v="1"/>
    <x v="4"/>
    <n v="3750.2"/>
    <n v="50"/>
    <n v="44"/>
    <n v="296"/>
  </r>
  <r>
    <s v="a86bafbc"/>
    <x v="3424"/>
    <x v="0"/>
    <x v="1"/>
    <n v="870"/>
    <n v="19"/>
    <n v="37"/>
    <n v="356.29"/>
  </r>
  <r>
    <s v="51a01897"/>
    <x v="3425"/>
    <x v="0"/>
    <x v="3"/>
    <n v="1075.4000000000001"/>
    <n v="45"/>
    <n v="16"/>
    <n v="1403.58"/>
  </r>
  <r>
    <s v="018d49e6"/>
    <x v="3426"/>
    <x v="3"/>
    <x v="4"/>
    <n v="506.7"/>
    <n v="38"/>
    <n v="27"/>
    <n v="1442.18"/>
  </r>
  <r>
    <s v="1b865a28"/>
    <x v="3427"/>
    <x v="2"/>
    <x v="1"/>
    <n v="873.6"/>
    <n v="24"/>
    <n v="28"/>
    <n v="545.9"/>
  </r>
  <r>
    <s v="fc856e26"/>
    <x v="3428"/>
    <x v="3"/>
    <x v="1"/>
    <n v="1511.8"/>
    <n v="45"/>
    <n v="6"/>
    <n v="460.81"/>
  </r>
  <r>
    <s v="9f9535a5"/>
    <x v="3429"/>
    <x v="0"/>
    <x v="1"/>
    <n v="2598"/>
    <n v="21"/>
    <n v="9"/>
    <n v="866.87"/>
  </r>
  <r>
    <s v="d6877d82"/>
    <x v="3430"/>
    <x v="1"/>
    <x v="4"/>
    <n v="2450.1"/>
    <n v="38"/>
    <n v="27"/>
    <n v="1529.47"/>
  </r>
  <r>
    <s v="aab098bd"/>
    <x v="3431"/>
    <x v="1"/>
    <x v="1"/>
    <n v="2846.1"/>
    <n v="38"/>
    <n v="42"/>
    <n v="686.21"/>
  </r>
  <r>
    <s v="f88d316a"/>
    <x v="3432"/>
    <x v="0"/>
    <x v="3"/>
    <n v="1488.1"/>
    <n v="33"/>
    <n v="25"/>
    <n v="1030.74"/>
  </r>
  <r>
    <s v="4ee91f92"/>
    <x v="3433"/>
    <x v="3"/>
    <x v="3"/>
    <n v="2116"/>
    <n v="48"/>
    <n v="21"/>
    <n v="1973.05"/>
  </r>
  <r>
    <s v="424f6596"/>
    <x v="3434"/>
    <x v="2"/>
    <x v="4"/>
    <n v="4876.8999999999996"/>
    <n v="8"/>
    <n v="44"/>
    <n v="1575.73"/>
  </r>
  <r>
    <s v="2260ab6c"/>
    <x v="3435"/>
    <x v="0"/>
    <x v="1"/>
    <n v="2741.3"/>
    <n v="29"/>
    <n v="43"/>
    <n v="774.42"/>
  </r>
  <r>
    <s v="ec440190"/>
    <x v="3436"/>
    <x v="1"/>
    <x v="1"/>
    <n v="2051.6999999999998"/>
    <n v="23"/>
    <n v="44"/>
    <n v="1599.75"/>
  </r>
  <r>
    <s v="5308d287"/>
    <x v="3437"/>
    <x v="3"/>
    <x v="3"/>
    <n v="3459.4"/>
    <n v="12"/>
    <n v="24"/>
    <n v="962.6"/>
  </r>
  <r>
    <s v="4ded3bca"/>
    <x v="3438"/>
    <x v="0"/>
    <x v="2"/>
    <n v="4858.1000000000004"/>
    <n v="39"/>
    <n v="4"/>
    <n v="761.71"/>
  </r>
  <r>
    <s v="aeb5e2dd"/>
    <x v="3439"/>
    <x v="0"/>
    <x v="1"/>
    <n v="1448.7"/>
    <n v="27"/>
    <n v="40"/>
    <n v="1663.21"/>
  </r>
  <r>
    <s v="85affaa8"/>
    <x v="3440"/>
    <x v="0"/>
    <x v="4"/>
    <n v="255.5"/>
    <n v="15"/>
    <n v="22"/>
    <n v="1860.97"/>
  </r>
  <r>
    <s v="f0e7eed0"/>
    <x v="3441"/>
    <x v="3"/>
    <x v="1"/>
    <n v="2814.3"/>
    <n v="26"/>
    <n v="1"/>
    <n v="619.33000000000004"/>
  </r>
  <r>
    <s v="515b7b55"/>
    <x v="3442"/>
    <x v="0"/>
    <x v="3"/>
    <n v="758.6"/>
    <n v="21"/>
    <n v="5"/>
    <n v="646.28"/>
  </r>
  <r>
    <s v="7359054b"/>
    <x v="3443"/>
    <x v="0"/>
    <x v="0"/>
    <n v="2994.8"/>
    <n v="7"/>
    <n v="9"/>
    <n v="548.35"/>
  </r>
  <r>
    <s v="568d471f"/>
    <x v="3444"/>
    <x v="2"/>
    <x v="2"/>
    <n v="2023.6"/>
    <n v="44"/>
    <n v="28"/>
    <n v="1174.6600000000001"/>
  </r>
  <r>
    <s v="7a4aa2d7"/>
    <x v="3445"/>
    <x v="1"/>
    <x v="1"/>
    <n v="2399.5"/>
    <n v="21"/>
    <n v="31"/>
    <n v="788.04"/>
  </r>
  <r>
    <s v="8e8f234c"/>
    <x v="3446"/>
    <x v="3"/>
    <x v="0"/>
    <n v="3374.2"/>
    <n v="6"/>
    <n v="0"/>
    <n v="1209.25"/>
  </r>
  <r>
    <s v="209f3218"/>
    <x v="3447"/>
    <x v="2"/>
    <x v="2"/>
    <n v="608.1"/>
    <n v="40"/>
    <n v="30"/>
    <n v="591.04999999999995"/>
  </r>
  <r>
    <s v="51e10f8f"/>
    <x v="3448"/>
    <x v="3"/>
    <x v="1"/>
    <n v="4077.2"/>
    <n v="45"/>
    <n v="5"/>
    <n v="501.45"/>
  </r>
  <r>
    <s v="1766c8d4"/>
    <x v="3449"/>
    <x v="2"/>
    <x v="1"/>
    <n v="4771.2"/>
    <n v="14"/>
    <n v="20"/>
    <n v="140.6"/>
  </r>
  <r>
    <s v="0f98cbf2"/>
    <x v="3450"/>
    <x v="3"/>
    <x v="4"/>
    <n v="4931.8999999999996"/>
    <n v="2"/>
    <n v="16"/>
    <n v="1931.16"/>
  </r>
  <r>
    <s v="18cf5f2a"/>
    <x v="3451"/>
    <x v="0"/>
    <x v="0"/>
    <n v="4373.6000000000004"/>
    <n v="3"/>
    <n v="48"/>
    <n v="1570.19"/>
  </r>
  <r>
    <s v="b7647592"/>
    <x v="3452"/>
    <x v="3"/>
    <x v="3"/>
    <n v="2362.1999999999998"/>
    <n v="17"/>
    <n v="17"/>
    <n v="1712.85"/>
  </r>
  <r>
    <s v="5cfaf7b8"/>
    <x v="3453"/>
    <x v="3"/>
    <x v="2"/>
    <n v="395.7"/>
    <n v="36"/>
    <n v="49"/>
    <n v="1699.19"/>
  </r>
  <r>
    <s v="ac061898"/>
    <x v="3454"/>
    <x v="3"/>
    <x v="4"/>
    <n v="3187.5"/>
    <n v="48"/>
    <n v="49"/>
    <n v="395.29"/>
  </r>
  <r>
    <s v="118f986a"/>
    <x v="3455"/>
    <x v="1"/>
    <x v="3"/>
    <n v="2283.9"/>
    <n v="26"/>
    <n v="9"/>
    <n v="688.35"/>
  </r>
  <r>
    <s v="95a11e67"/>
    <x v="3456"/>
    <x v="3"/>
    <x v="4"/>
    <n v="746.9"/>
    <n v="11"/>
    <n v="20"/>
    <n v="1818.56"/>
  </r>
  <r>
    <s v="d7ac693d"/>
    <x v="3457"/>
    <x v="2"/>
    <x v="0"/>
    <n v="1376.7"/>
    <n v="4"/>
    <n v="35"/>
    <n v="376.45"/>
  </r>
  <r>
    <s v="a303aec5"/>
    <x v="3458"/>
    <x v="0"/>
    <x v="0"/>
    <n v="1650.3"/>
    <n v="20"/>
    <n v="32"/>
    <n v="1196.56"/>
  </r>
  <r>
    <s v="5b4c0b14"/>
    <x v="3459"/>
    <x v="3"/>
    <x v="2"/>
    <n v="712.6"/>
    <n v="36"/>
    <n v="2"/>
    <n v="1948.49"/>
  </r>
  <r>
    <s v="dd823831"/>
    <x v="3460"/>
    <x v="0"/>
    <x v="1"/>
    <n v="3581.3"/>
    <n v="31"/>
    <n v="47"/>
    <n v="1598.74"/>
  </r>
  <r>
    <s v="d4716b50"/>
    <x v="3461"/>
    <x v="1"/>
    <x v="1"/>
    <n v="343.9"/>
    <n v="26"/>
    <n v="9"/>
    <n v="981.23"/>
  </r>
  <r>
    <s v="d0a59b2e"/>
    <x v="3462"/>
    <x v="1"/>
    <x v="3"/>
    <n v="4365.1000000000004"/>
    <n v="26"/>
    <n v="6"/>
    <n v="1719.37"/>
  </r>
  <r>
    <s v="95a6a48a"/>
    <x v="3463"/>
    <x v="1"/>
    <x v="3"/>
    <n v="1058.9000000000001"/>
    <n v="30"/>
    <n v="14"/>
    <n v="398.64"/>
  </r>
  <r>
    <s v="35a4d509"/>
    <x v="3464"/>
    <x v="0"/>
    <x v="2"/>
    <n v="2178.4"/>
    <n v="23"/>
    <n v="14"/>
    <n v="1362.61"/>
  </r>
  <r>
    <s v="312eef57"/>
    <x v="3465"/>
    <x v="2"/>
    <x v="4"/>
    <n v="332.6"/>
    <n v="22"/>
    <n v="14"/>
    <n v="1456.73"/>
  </r>
  <r>
    <s v="769f48a3"/>
    <x v="3466"/>
    <x v="0"/>
    <x v="3"/>
    <n v="2300.6"/>
    <n v="32"/>
    <n v="46"/>
    <n v="730.62"/>
  </r>
  <r>
    <s v="ebe1f0bb"/>
    <x v="3467"/>
    <x v="1"/>
    <x v="4"/>
    <n v="1755.8"/>
    <n v="7"/>
    <n v="15"/>
    <n v="502.31"/>
  </r>
  <r>
    <s v="260d58de"/>
    <x v="3468"/>
    <x v="3"/>
    <x v="4"/>
    <n v="3122.6"/>
    <n v="25"/>
    <n v="0"/>
    <n v="548.28"/>
  </r>
  <r>
    <s v="83a3f09e"/>
    <x v="3469"/>
    <x v="1"/>
    <x v="3"/>
    <n v="4619.2"/>
    <n v="33"/>
    <n v="35"/>
    <n v="209.34"/>
  </r>
  <r>
    <s v="4facf67a"/>
    <x v="3470"/>
    <x v="3"/>
    <x v="1"/>
    <n v="836.3"/>
    <n v="3"/>
    <n v="49"/>
    <n v="1641.49"/>
  </r>
  <r>
    <s v="f38e450b"/>
    <x v="3471"/>
    <x v="1"/>
    <x v="0"/>
    <n v="1283.5"/>
    <n v="17"/>
    <n v="38"/>
    <n v="1692.03"/>
  </r>
  <r>
    <s v="3c0e5570"/>
    <x v="3472"/>
    <x v="3"/>
    <x v="0"/>
    <n v="3426.4"/>
    <n v="37"/>
    <n v="21"/>
    <n v="1777.66"/>
  </r>
  <r>
    <s v="e1bf5833"/>
    <x v="3473"/>
    <x v="2"/>
    <x v="0"/>
    <n v="4779.8999999999996"/>
    <n v="27"/>
    <n v="20"/>
    <n v="1955.13"/>
  </r>
  <r>
    <s v="cb6185fe"/>
    <x v="3474"/>
    <x v="0"/>
    <x v="3"/>
    <n v="2331.3000000000002"/>
    <n v="31"/>
    <n v="16"/>
    <n v="291.45"/>
  </r>
  <r>
    <s v="7eea010c"/>
    <x v="3475"/>
    <x v="1"/>
    <x v="1"/>
    <n v="621.9"/>
    <n v="49"/>
    <n v="12"/>
    <n v="1076.28"/>
  </r>
  <r>
    <s v="262bf92f"/>
    <x v="3476"/>
    <x v="1"/>
    <x v="1"/>
    <n v="70.2"/>
    <n v="7"/>
    <n v="6"/>
    <n v="211.85"/>
  </r>
  <r>
    <s v="375a2f78"/>
    <x v="3477"/>
    <x v="3"/>
    <x v="0"/>
    <n v="1384.3"/>
    <n v="31"/>
    <n v="39"/>
    <n v="1117.27"/>
  </r>
  <r>
    <s v="7158a2e3"/>
    <x v="3478"/>
    <x v="3"/>
    <x v="2"/>
    <n v="3526.6"/>
    <n v="47"/>
    <n v="33"/>
    <n v="540.95000000000005"/>
  </r>
  <r>
    <s v="96c904bd"/>
    <x v="3479"/>
    <x v="0"/>
    <x v="3"/>
    <n v="3698.8"/>
    <n v="12"/>
    <n v="42"/>
    <n v="636.57000000000005"/>
  </r>
  <r>
    <s v="7416b009"/>
    <x v="3480"/>
    <x v="0"/>
    <x v="1"/>
    <n v="608.9"/>
    <n v="45"/>
    <n v="29"/>
    <n v="1707.37"/>
  </r>
  <r>
    <s v="230b3e67"/>
    <x v="3481"/>
    <x v="2"/>
    <x v="0"/>
    <n v="2851.9"/>
    <n v="43"/>
    <n v="45"/>
    <n v="1769.2"/>
  </r>
  <r>
    <s v="ef78baf8"/>
    <x v="3482"/>
    <x v="3"/>
    <x v="0"/>
    <n v="1584"/>
    <n v="8"/>
    <n v="16"/>
    <n v="760.12"/>
  </r>
  <r>
    <s v="e5867069"/>
    <x v="3483"/>
    <x v="2"/>
    <x v="2"/>
    <n v="991.7"/>
    <n v="19"/>
    <n v="15"/>
    <n v="1795.98"/>
  </r>
  <r>
    <s v="76bb107b"/>
    <x v="3484"/>
    <x v="0"/>
    <x v="0"/>
    <n v="1467.6"/>
    <n v="5"/>
    <n v="31"/>
    <n v="311.83"/>
  </r>
  <r>
    <s v="8e3a1169"/>
    <x v="3485"/>
    <x v="0"/>
    <x v="4"/>
    <n v="1385.3"/>
    <n v="48"/>
    <n v="32"/>
    <n v="364.03"/>
  </r>
  <r>
    <s v="5ad9b5ae"/>
    <x v="3486"/>
    <x v="1"/>
    <x v="1"/>
    <n v="3935.9"/>
    <n v="20"/>
    <n v="39"/>
    <n v="1135.71"/>
  </r>
  <r>
    <s v="1d7b4759"/>
    <x v="3487"/>
    <x v="3"/>
    <x v="2"/>
    <n v="1018.3"/>
    <n v="3"/>
    <n v="26"/>
    <n v="1343.23"/>
  </r>
  <r>
    <s v="f6954053"/>
    <x v="3488"/>
    <x v="2"/>
    <x v="0"/>
    <n v="165.1"/>
    <n v="39"/>
    <n v="10"/>
    <n v="1711.43"/>
  </r>
  <r>
    <s v="9d14ae61"/>
    <x v="3489"/>
    <x v="1"/>
    <x v="0"/>
    <n v="2958.3"/>
    <n v="1"/>
    <n v="32"/>
    <n v="689.64"/>
  </r>
  <r>
    <s v="fae808a5"/>
    <x v="3490"/>
    <x v="3"/>
    <x v="1"/>
    <n v="1748.5"/>
    <n v="28"/>
    <n v="6"/>
    <n v="1292.22"/>
  </r>
  <r>
    <s v="465f3b4f"/>
    <x v="3491"/>
    <x v="2"/>
    <x v="0"/>
    <n v="485.1"/>
    <n v="7"/>
    <n v="1"/>
    <n v="544.1"/>
  </r>
  <r>
    <s v="a63c8a41"/>
    <x v="3492"/>
    <x v="0"/>
    <x v="1"/>
    <n v="3562.7"/>
    <n v="15"/>
    <n v="26"/>
    <n v="1032.01"/>
  </r>
  <r>
    <s v="241bc458"/>
    <x v="3493"/>
    <x v="1"/>
    <x v="0"/>
    <n v="3619.8"/>
    <n v="23"/>
    <n v="17"/>
    <n v="1810.83"/>
  </r>
  <r>
    <s v="d46d86e2"/>
    <x v="3494"/>
    <x v="0"/>
    <x v="1"/>
    <n v="2570.1"/>
    <n v="20"/>
    <n v="30"/>
    <n v="1436.59"/>
  </r>
  <r>
    <s v="c83a8538"/>
    <x v="3495"/>
    <x v="0"/>
    <x v="1"/>
    <n v="3220.9"/>
    <n v="46"/>
    <n v="1"/>
    <n v="435.87"/>
  </r>
  <r>
    <s v="f77b3bab"/>
    <x v="3496"/>
    <x v="2"/>
    <x v="3"/>
    <n v="2470.1999999999998"/>
    <n v="33"/>
    <n v="16"/>
    <n v="1340.71"/>
  </r>
  <r>
    <s v="49ae3b64"/>
    <x v="3497"/>
    <x v="1"/>
    <x v="2"/>
    <n v="4601.3"/>
    <n v="21"/>
    <n v="11"/>
    <n v="1870.9"/>
  </r>
  <r>
    <s v="4e21e954"/>
    <x v="3498"/>
    <x v="2"/>
    <x v="2"/>
    <n v="494.4"/>
    <n v="43"/>
    <n v="14"/>
    <n v="742.75"/>
  </r>
  <r>
    <s v="b6c609b8"/>
    <x v="3499"/>
    <x v="1"/>
    <x v="3"/>
    <n v="3212"/>
    <n v="24"/>
    <n v="15"/>
    <n v="268.92"/>
  </r>
  <r>
    <s v="97dd7334"/>
    <x v="3500"/>
    <x v="3"/>
    <x v="0"/>
    <n v="3161.1"/>
    <n v="34"/>
    <n v="50"/>
    <n v="322.64"/>
  </r>
  <r>
    <s v="3324bd63"/>
    <x v="3501"/>
    <x v="0"/>
    <x v="0"/>
    <n v="525.79999999999995"/>
    <n v="44"/>
    <n v="5"/>
    <n v="1045.77"/>
  </r>
  <r>
    <s v="d7c04e1c"/>
    <x v="3502"/>
    <x v="1"/>
    <x v="4"/>
    <n v="2669.8"/>
    <n v="2"/>
    <n v="19"/>
    <n v="132.97999999999999"/>
  </r>
  <r>
    <s v="860f2786"/>
    <x v="3503"/>
    <x v="1"/>
    <x v="0"/>
    <n v="3497.1"/>
    <n v="6"/>
    <n v="7"/>
    <n v="952.92"/>
  </r>
  <r>
    <s v="4c8be557"/>
    <x v="3504"/>
    <x v="3"/>
    <x v="1"/>
    <n v="4324.1000000000004"/>
    <n v="34"/>
    <n v="14"/>
    <n v="150.58000000000001"/>
  </r>
  <r>
    <s v="33e1d08b"/>
    <x v="3505"/>
    <x v="0"/>
    <x v="0"/>
    <n v="4529.1000000000004"/>
    <n v="9"/>
    <n v="15"/>
    <n v="1406.72"/>
  </r>
  <r>
    <n v="58312223"/>
    <x v="3506"/>
    <x v="2"/>
    <x v="0"/>
    <n v="3740"/>
    <n v="4"/>
    <n v="7"/>
    <n v="1330.3"/>
  </r>
  <r>
    <s v="d7f5a04e"/>
    <x v="3507"/>
    <x v="3"/>
    <x v="1"/>
    <n v="1741.4"/>
    <n v="32"/>
    <n v="37"/>
    <n v="1195"/>
  </r>
  <r>
    <s v="28b4302a"/>
    <x v="3508"/>
    <x v="0"/>
    <x v="3"/>
    <n v="3208.9"/>
    <n v="37"/>
    <n v="15"/>
    <n v="212.46"/>
  </r>
  <r>
    <s v="fcc37316"/>
    <x v="3509"/>
    <x v="0"/>
    <x v="2"/>
    <n v="4678.6000000000004"/>
    <n v="15"/>
    <n v="31"/>
    <n v="1304.3699999999999"/>
  </r>
  <r>
    <s v="9769d2d6"/>
    <x v="3510"/>
    <x v="0"/>
    <x v="0"/>
    <n v="4318.8"/>
    <n v="50"/>
    <n v="6"/>
    <n v="213.96"/>
  </r>
  <r>
    <s v="7106582d"/>
    <x v="3511"/>
    <x v="2"/>
    <x v="1"/>
    <n v="4402.8"/>
    <n v="4"/>
    <n v="36"/>
    <n v="61.49"/>
  </r>
  <r>
    <s v="89f81270"/>
    <x v="3512"/>
    <x v="3"/>
    <x v="1"/>
    <n v="92.6"/>
    <n v="41"/>
    <n v="39"/>
    <n v="534.04999999999995"/>
  </r>
  <r>
    <s v="7cf824ab"/>
    <x v="3513"/>
    <x v="3"/>
    <x v="3"/>
    <n v="2508.6"/>
    <n v="23"/>
    <n v="25"/>
    <n v="1852.47"/>
  </r>
  <r>
    <s v="0480fb10"/>
    <x v="3514"/>
    <x v="2"/>
    <x v="3"/>
    <n v="3399.1"/>
    <n v="24"/>
    <n v="28"/>
    <n v="1782.82"/>
  </r>
  <r>
    <s v="8bf4368f"/>
    <x v="3515"/>
    <x v="0"/>
    <x v="2"/>
    <n v="4153.2"/>
    <n v="31"/>
    <n v="23"/>
    <n v="1542.38"/>
  </r>
  <r>
    <s v="7d78eeb3"/>
    <x v="3516"/>
    <x v="0"/>
    <x v="2"/>
    <n v="3465.5"/>
    <n v="48"/>
    <n v="41"/>
    <n v="1240.19"/>
  </r>
  <r>
    <s v="ee1d05c8"/>
    <x v="3517"/>
    <x v="0"/>
    <x v="4"/>
    <n v="4308.8999999999996"/>
    <n v="29"/>
    <n v="32"/>
    <n v="411.99"/>
  </r>
  <r>
    <s v="d9a0e9bf"/>
    <x v="3518"/>
    <x v="1"/>
    <x v="3"/>
    <n v="760.3"/>
    <n v="29"/>
    <n v="38"/>
    <n v="1902.36"/>
  </r>
  <r>
    <s v="dd31037e"/>
    <x v="3519"/>
    <x v="1"/>
    <x v="2"/>
    <n v="3297"/>
    <n v="20"/>
    <n v="11"/>
    <n v="266.62"/>
  </r>
  <r>
    <s v="b842e633"/>
    <x v="3520"/>
    <x v="3"/>
    <x v="4"/>
    <n v="4645.5"/>
    <n v="48"/>
    <n v="13"/>
    <n v="1580.77"/>
  </r>
  <r>
    <s v="5176cb56"/>
    <x v="3521"/>
    <x v="2"/>
    <x v="0"/>
    <n v="4024.1"/>
    <n v="50"/>
    <n v="19"/>
    <n v="886.41"/>
  </r>
  <r>
    <s v="ce1a18d7"/>
    <x v="3522"/>
    <x v="1"/>
    <x v="2"/>
    <n v="2135.9"/>
    <n v="6"/>
    <n v="13"/>
    <n v="1052.1199999999999"/>
  </r>
  <r>
    <s v="aca081d5"/>
    <x v="3523"/>
    <x v="1"/>
    <x v="4"/>
    <n v="3702.3"/>
    <n v="22"/>
    <n v="14"/>
    <n v="218.6"/>
  </r>
  <r>
    <s v="fecbf668"/>
    <x v="3524"/>
    <x v="0"/>
    <x v="1"/>
    <n v="1978.9"/>
    <n v="9"/>
    <n v="41"/>
    <n v="750.93"/>
  </r>
  <r>
    <s v="76af874e"/>
    <x v="3525"/>
    <x v="0"/>
    <x v="0"/>
    <n v="2952.2"/>
    <n v="40"/>
    <n v="19"/>
    <n v="1677.2"/>
  </r>
  <r>
    <s v="84787a20"/>
    <x v="3526"/>
    <x v="1"/>
    <x v="0"/>
    <n v="327.10000000000002"/>
    <n v="19"/>
    <n v="45"/>
    <n v="596.21"/>
  </r>
  <r>
    <s v="10c0996d"/>
    <x v="3527"/>
    <x v="3"/>
    <x v="1"/>
    <n v="2313.8000000000002"/>
    <n v="17"/>
    <n v="48"/>
    <n v="181.83"/>
  </r>
  <r>
    <n v="65956734"/>
    <x v="3528"/>
    <x v="2"/>
    <x v="3"/>
    <n v="2156.3000000000002"/>
    <n v="18"/>
    <n v="18"/>
    <n v="687.58"/>
  </r>
  <r>
    <s v="2aa1bca6"/>
    <x v="3529"/>
    <x v="0"/>
    <x v="0"/>
    <n v="739.3"/>
    <n v="36"/>
    <n v="9"/>
    <n v="32.79"/>
  </r>
  <r>
    <s v="0ba09d8b"/>
    <x v="3530"/>
    <x v="2"/>
    <x v="1"/>
    <n v="1137.3"/>
    <n v="43"/>
    <n v="8"/>
    <n v="833.66"/>
  </r>
  <r>
    <s v="e3a5c778"/>
    <x v="3531"/>
    <x v="0"/>
    <x v="1"/>
    <n v="3594"/>
    <n v="50"/>
    <n v="43"/>
    <n v="1783.65"/>
  </r>
  <r>
    <s v="66edbc9c"/>
    <x v="3532"/>
    <x v="1"/>
    <x v="3"/>
    <n v="4191.2"/>
    <n v="34"/>
    <n v="37"/>
    <n v="1799.63"/>
  </r>
  <r>
    <s v="fc1519d0"/>
    <x v="3533"/>
    <x v="0"/>
    <x v="1"/>
    <n v="4475.1000000000004"/>
    <n v="36"/>
    <n v="42"/>
    <n v="1333.53"/>
  </r>
  <r>
    <s v="db9c9bb2"/>
    <x v="3534"/>
    <x v="1"/>
    <x v="4"/>
    <n v="1895.1"/>
    <n v="8"/>
    <n v="6"/>
    <n v="1694.06"/>
  </r>
  <r>
    <s v="76c422c3"/>
    <x v="3535"/>
    <x v="1"/>
    <x v="2"/>
    <n v="1373"/>
    <n v="26"/>
    <n v="18"/>
    <n v="111.78"/>
  </r>
  <r>
    <s v="d5e59770"/>
    <x v="3536"/>
    <x v="2"/>
    <x v="3"/>
    <n v="1119.9000000000001"/>
    <n v="47"/>
    <n v="50"/>
    <n v="1375.28"/>
  </r>
  <r>
    <s v="80f51466"/>
    <x v="3537"/>
    <x v="0"/>
    <x v="4"/>
    <n v="2993"/>
    <n v="30"/>
    <n v="7"/>
    <n v="1512.66"/>
  </r>
  <r>
    <s v="f3c7809c"/>
    <x v="3538"/>
    <x v="3"/>
    <x v="2"/>
    <n v="1014.9"/>
    <n v="26"/>
    <n v="45"/>
    <n v="1562.69"/>
  </r>
  <r>
    <s v="6a881cf0"/>
    <x v="3539"/>
    <x v="3"/>
    <x v="0"/>
    <n v="3223.3"/>
    <n v="10"/>
    <n v="2"/>
    <n v="548.61"/>
  </r>
  <r>
    <s v="d3f99353"/>
    <x v="3540"/>
    <x v="1"/>
    <x v="2"/>
    <n v="2620.8000000000002"/>
    <n v="38"/>
    <n v="40"/>
    <n v="616.61"/>
  </r>
  <r>
    <s v="61afab5d"/>
    <x v="3541"/>
    <x v="1"/>
    <x v="3"/>
    <n v="4324.1000000000004"/>
    <n v="6"/>
    <n v="7"/>
    <n v="1101.5"/>
  </r>
  <r>
    <s v="62a53f7b"/>
    <x v="3542"/>
    <x v="3"/>
    <x v="3"/>
    <n v="1879.3"/>
    <n v="32"/>
    <n v="26"/>
    <n v="865.49"/>
  </r>
  <r>
    <s v="1a60a61c"/>
    <x v="3543"/>
    <x v="3"/>
    <x v="2"/>
    <n v="3140.8"/>
    <n v="10"/>
    <n v="45"/>
    <n v="1536.19"/>
  </r>
  <r>
    <s v="70f76970"/>
    <x v="3544"/>
    <x v="0"/>
    <x v="1"/>
    <n v="3433.4"/>
    <n v="13"/>
    <n v="13"/>
    <n v="744.21"/>
  </r>
  <r>
    <s v="4559ef4d"/>
    <x v="3545"/>
    <x v="0"/>
    <x v="4"/>
    <n v="1183"/>
    <n v="10"/>
    <n v="44"/>
    <n v="160.82"/>
  </r>
  <r>
    <s v="3ed4bc17"/>
    <x v="3546"/>
    <x v="0"/>
    <x v="4"/>
    <n v="2439.9"/>
    <n v="12"/>
    <n v="48"/>
    <n v="1646.45"/>
  </r>
  <r>
    <s v="017e7eda"/>
    <x v="3547"/>
    <x v="0"/>
    <x v="3"/>
    <n v="2079.6"/>
    <n v="18"/>
    <n v="3"/>
    <n v="1178.32"/>
  </r>
  <r>
    <s v="6898c6a6"/>
    <x v="3548"/>
    <x v="3"/>
    <x v="2"/>
    <n v="3423"/>
    <n v="39"/>
    <n v="20"/>
    <n v="1169.5899999999999"/>
  </r>
  <r>
    <s v="670d0dd6"/>
    <x v="3549"/>
    <x v="1"/>
    <x v="3"/>
    <n v="3447.8"/>
    <n v="41"/>
    <n v="4"/>
    <n v="1751.23"/>
  </r>
  <r>
    <s v="f41c211e"/>
    <x v="3550"/>
    <x v="1"/>
    <x v="4"/>
    <n v="2086.3000000000002"/>
    <n v="36"/>
    <n v="19"/>
    <n v="841.05"/>
  </r>
  <r>
    <s v="0eb2b7bb"/>
    <x v="3551"/>
    <x v="1"/>
    <x v="0"/>
    <n v="2332.6999999999998"/>
    <n v="23"/>
    <n v="23"/>
    <n v="357.8"/>
  </r>
  <r>
    <s v="97cd1dc5"/>
    <x v="3552"/>
    <x v="0"/>
    <x v="4"/>
    <n v="635.79999999999995"/>
    <n v="30"/>
    <n v="16"/>
    <n v="1338.97"/>
  </r>
  <r>
    <s v="e61307c0"/>
    <x v="3553"/>
    <x v="3"/>
    <x v="2"/>
    <n v="1674.3"/>
    <n v="47"/>
    <n v="11"/>
    <n v="424.46"/>
  </r>
  <r>
    <s v="320c1403"/>
    <x v="3554"/>
    <x v="3"/>
    <x v="2"/>
    <n v="597.20000000000005"/>
    <n v="38"/>
    <n v="41"/>
    <n v="388.69"/>
  </r>
  <r>
    <s v="dfdb0426"/>
    <x v="3555"/>
    <x v="0"/>
    <x v="0"/>
    <n v="3532.2"/>
    <n v="37"/>
    <n v="8"/>
    <n v="621.94000000000005"/>
  </r>
  <r>
    <s v="d7041fbd"/>
    <x v="3556"/>
    <x v="1"/>
    <x v="2"/>
    <n v="1200.2"/>
    <n v="2"/>
    <n v="33"/>
    <n v="715.85"/>
  </r>
  <r>
    <s v="8bf10b55"/>
    <x v="3557"/>
    <x v="3"/>
    <x v="1"/>
    <n v="3762.6"/>
    <n v="12"/>
    <n v="30"/>
    <n v="1065.8800000000001"/>
  </r>
  <r>
    <s v="c5331319"/>
    <x v="3558"/>
    <x v="3"/>
    <x v="0"/>
    <n v="1523.9"/>
    <n v="36"/>
    <n v="2"/>
    <n v="770.9"/>
  </r>
  <r>
    <s v="051a54d3"/>
    <x v="3559"/>
    <x v="1"/>
    <x v="4"/>
    <n v="3152.8"/>
    <n v="17"/>
    <n v="16"/>
    <n v="1578.68"/>
  </r>
  <r>
    <s v="dc389e6a"/>
    <x v="3560"/>
    <x v="2"/>
    <x v="0"/>
    <n v="1035.2"/>
    <n v="38"/>
    <n v="32"/>
    <n v="1570.04"/>
  </r>
  <r>
    <s v="3fbe46de"/>
    <x v="3561"/>
    <x v="0"/>
    <x v="4"/>
    <n v="1136"/>
    <n v="11"/>
    <n v="41"/>
    <n v="831.58"/>
  </r>
  <r>
    <s v="82f39e45"/>
    <x v="3562"/>
    <x v="0"/>
    <x v="3"/>
    <n v="1892.3"/>
    <n v="34"/>
    <n v="25"/>
    <n v="1160.02"/>
  </r>
  <r>
    <s v="398b84fe"/>
    <x v="3563"/>
    <x v="1"/>
    <x v="0"/>
    <n v="119.9"/>
    <n v="47"/>
    <n v="43"/>
    <n v="914.09"/>
  </r>
  <r>
    <s v="ea33a5ca"/>
    <x v="3564"/>
    <x v="0"/>
    <x v="0"/>
    <n v="4134.2"/>
    <n v="42"/>
    <n v="19"/>
    <n v="715.7"/>
  </r>
  <r>
    <s v="81c8de6b"/>
    <x v="3565"/>
    <x v="0"/>
    <x v="4"/>
    <n v="2256.6999999999998"/>
    <n v="13"/>
    <n v="23"/>
    <n v="1456.26"/>
  </r>
  <r>
    <s v="d6b63adb"/>
    <x v="3566"/>
    <x v="3"/>
    <x v="4"/>
    <n v="1096.5999999999999"/>
    <n v="4"/>
    <n v="24"/>
    <n v="1766.86"/>
  </r>
  <r>
    <s v="7d7f882e"/>
    <x v="3567"/>
    <x v="0"/>
    <x v="3"/>
    <n v="1696.9"/>
    <n v="38"/>
    <n v="45"/>
    <n v="1666.38"/>
  </r>
  <r>
    <s v="5b1402ed"/>
    <x v="3568"/>
    <x v="0"/>
    <x v="0"/>
    <n v="2245.6999999999998"/>
    <n v="2"/>
    <n v="35"/>
    <n v="187.03"/>
  </r>
  <r>
    <s v="cb8f94b3"/>
    <x v="3569"/>
    <x v="1"/>
    <x v="4"/>
    <n v="2027"/>
    <n v="13"/>
    <n v="22"/>
    <n v="632.55999999999995"/>
  </r>
  <r>
    <s v="01b2a8ea"/>
    <x v="3570"/>
    <x v="3"/>
    <x v="3"/>
    <n v="4729"/>
    <n v="26"/>
    <n v="45"/>
    <n v="965.64"/>
  </r>
  <r>
    <s v="bd46388a"/>
    <x v="3571"/>
    <x v="2"/>
    <x v="1"/>
    <n v="1820.4"/>
    <n v="32"/>
    <n v="5"/>
    <n v="225.39"/>
  </r>
  <r>
    <s v="9ae5a436"/>
    <x v="3572"/>
    <x v="0"/>
    <x v="0"/>
    <n v="787.2"/>
    <n v="19"/>
    <n v="13"/>
    <n v="345.86"/>
  </r>
  <r>
    <s v="31bc0b23"/>
    <x v="3573"/>
    <x v="3"/>
    <x v="3"/>
    <n v="4793.8"/>
    <n v="14"/>
    <n v="17"/>
    <n v="851.78"/>
  </r>
  <r>
    <s v="30ee9776"/>
    <x v="3574"/>
    <x v="3"/>
    <x v="1"/>
    <n v="2756.3"/>
    <n v="5"/>
    <n v="36"/>
    <n v="366.49"/>
  </r>
  <r>
    <s v="6872d5f0"/>
    <x v="3575"/>
    <x v="3"/>
    <x v="3"/>
    <n v="1279.2"/>
    <n v="29"/>
    <n v="13"/>
    <n v="1229.8599999999999"/>
  </r>
  <r>
    <s v="af5fffa5"/>
    <x v="3576"/>
    <x v="3"/>
    <x v="0"/>
    <n v="2695.3"/>
    <n v="7"/>
    <n v="18"/>
    <n v="237.19"/>
  </r>
  <r>
    <s v="1e164dcc"/>
    <x v="3577"/>
    <x v="1"/>
    <x v="3"/>
    <n v="1422.6"/>
    <n v="44"/>
    <n v="49"/>
    <n v="95.81"/>
  </r>
  <r>
    <s v="90a88f3a"/>
    <x v="3578"/>
    <x v="2"/>
    <x v="3"/>
    <n v="2452.9"/>
    <n v="2"/>
    <n v="8"/>
    <n v="1647.39"/>
  </r>
  <r>
    <s v="9cd64490"/>
    <x v="3579"/>
    <x v="2"/>
    <x v="1"/>
    <n v="415.6"/>
    <n v="9"/>
    <n v="32"/>
    <n v="1506.72"/>
  </r>
  <r>
    <s v="5a84bcf4"/>
    <x v="3580"/>
    <x v="2"/>
    <x v="0"/>
    <n v="4836.7"/>
    <n v="42"/>
    <n v="14"/>
    <n v="1506.77"/>
  </r>
  <r>
    <s v="61b7deb8"/>
    <x v="3581"/>
    <x v="1"/>
    <x v="0"/>
    <n v="4192.1000000000004"/>
    <n v="7"/>
    <n v="8"/>
    <n v="840.58"/>
  </r>
  <r>
    <s v="ac67f5ff"/>
    <x v="3582"/>
    <x v="2"/>
    <x v="3"/>
    <n v="2192.1999999999998"/>
    <n v="12"/>
    <n v="4"/>
    <n v="1770.15"/>
  </r>
  <r>
    <n v="8520593"/>
    <x v="3583"/>
    <x v="2"/>
    <x v="4"/>
    <n v="512.20000000000005"/>
    <n v="21"/>
    <n v="38"/>
    <n v="818.05"/>
  </r>
  <r>
    <s v="f4278ce4"/>
    <x v="3584"/>
    <x v="0"/>
    <x v="2"/>
    <n v="3198.7"/>
    <n v="20"/>
    <n v="43"/>
    <n v="1846.12"/>
  </r>
  <r>
    <s v="047da045"/>
    <x v="3585"/>
    <x v="0"/>
    <x v="3"/>
    <n v="795.8"/>
    <n v="32"/>
    <n v="17"/>
    <n v="1892.72"/>
  </r>
  <r>
    <s v="f5957f06"/>
    <x v="3586"/>
    <x v="1"/>
    <x v="1"/>
    <n v="3739.7"/>
    <n v="7"/>
    <n v="42"/>
    <n v="769.96"/>
  </r>
  <r>
    <s v="367173b4"/>
    <x v="3587"/>
    <x v="1"/>
    <x v="4"/>
    <n v="1222.4000000000001"/>
    <n v="35"/>
    <n v="5"/>
    <n v="1455.51"/>
  </r>
  <r>
    <s v="01f65c2b"/>
    <x v="3588"/>
    <x v="0"/>
    <x v="2"/>
    <n v="367.9"/>
    <n v="9"/>
    <n v="13"/>
    <n v="538.54"/>
  </r>
  <r>
    <s v="2f36a3b8"/>
    <x v="3589"/>
    <x v="2"/>
    <x v="1"/>
    <n v="64.900000000000006"/>
    <n v="42"/>
    <n v="45"/>
    <n v="247.5"/>
  </r>
  <r>
    <s v="cf4d97ab"/>
    <x v="3590"/>
    <x v="0"/>
    <x v="3"/>
    <n v="393.4"/>
    <n v="38"/>
    <n v="50"/>
    <n v="303.83"/>
  </r>
  <r>
    <s v="f98c0c84"/>
    <x v="3591"/>
    <x v="1"/>
    <x v="0"/>
    <n v="1349.8"/>
    <n v="44"/>
    <n v="24"/>
    <n v="1516.48"/>
  </r>
  <r>
    <s v="a0b233ac"/>
    <x v="3592"/>
    <x v="3"/>
    <x v="3"/>
    <n v="3674"/>
    <n v="2"/>
    <n v="6"/>
    <n v="1125.3"/>
  </r>
  <r>
    <s v="70f5917c"/>
    <x v="3593"/>
    <x v="3"/>
    <x v="2"/>
    <n v="2148.4"/>
    <n v="10"/>
    <n v="0"/>
    <n v="188.55"/>
  </r>
  <r>
    <s v="557267b5"/>
    <x v="3594"/>
    <x v="2"/>
    <x v="0"/>
    <n v="2054.4"/>
    <n v="26"/>
    <n v="5"/>
    <n v="1572.73"/>
  </r>
  <r>
    <s v="a994fea9"/>
    <x v="3595"/>
    <x v="3"/>
    <x v="4"/>
    <n v="66.599999999999994"/>
    <n v="40"/>
    <n v="27"/>
    <n v="370.16"/>
  </r>
  <r>
    <s v="9353b163"/>
    <x v="3596"/>
    <x v="0"/>
    <x v="4"/>
    <n v="2770"/>
    <n v="27"/>
    <n v="39"/>
    <n v="964.84"/>
  </r>
  <r>
    <s v="449ee495"/>
    <x v="3597"/>
    <x v="1"/>
    <x v="0"/>
    <n v="3993.2"/>
    <n v="22"/>
    <n v="30"/>
    <n v="1832.25"/>
  </r>
  <r>
    <s v="b7fa1635"/>
    <x v="3598"/>
    <x v="1"/>
    <x v="3"/>
    <n v="1807.7"/>
    <n v="44"/>
    <n v="43"/>
    <n v="924.75"/>
  </r>
  <r>
    <s v="6194610e"/>
    <x v="3599"/>
    <x v="3"/>
    <x v="2"/>
    <n v="2175"/>
    <n v="1"/>
    <n v="32"/>
    <n v="1082.3"/>
  </r>
  <r>
    <s v="6858f5d7"/>
    <x v="3600"/>
    <x v="0"/>
    <x v="3"/>
    <n v="3997.1"/>
    <n v="22"/>
    <n v="46"/>
    <n v="429.46"/>
  </r>
  <r>
    <s v="f4012254"/>
    <x v="3601"/>
    <x v="0"/>
    <x v="3"/>
    <n v="4281.3999999999996"/>
    <n v="1"/>
    <n v="7"/>
    <n v="1076.99"/>
  </r>
  <r>
    <s v="5bfc738a"/>
    <x v="3602"/>
    <x v="1"/>
    <x v="4"/>
    <n v="2613.9"/>
    <n v="40"/>
    <n v="41"/>
    <n v="849.7"/>
  </r>
  <r>
    <s v="d655c72a"/>
    <x v="3603"/>
    <x v="2"/>
    <x v="1"/>
    <n v="1875.3"/>
    <n v="31"/>
    <n v="10"/>
    <n v="449.78"/>
  </r>
  <r>
    <s v="36fbc4f8"/>
    <x v="3604"/>
    <x v="1"/>
    <x v="1"/>
    <n v="4007.1"/>
    <n v="14"/>
    <n v="3"/>
    <n v="336.15"/>
  </r>
  <r>
    <s v="71fe31e0"/>
    <x v="3605"/>
    <x v="0"/>
    <x v="1"/>
    <n v="4778.2"/>
    <n v="13"/>
    <n v="13"/>
    <n v="23.69"/>
  </r>
  <r>
    <s v="41c8e05b"/>
    <x v="3606"/>
    <x v="1"/>
    <x v="0"/>
    <n v="4981.1000000000004"/>
    <n v="29"/>
    <n v="6"/>
    <n v="1447.1"/>
  </r>
  <r>
    <s v="7ecfeadb"/>
    <x v="3607"/>
    <x v="1"/>
    <x v="3"/>
    <n v="2946.6"/>
    <n v="10"/>
    <n v="2"/>
    <n v="176.6"/>
  </r>
  <r>
    <n v="39641095"/>
    <x v="3608"/>
    <x v="3"/>
    <x v="1"/>
    <n v="2840"/>
    <n v="14"/>
    <n v="5"/>
    <n v="1228.26"/>
  </r>
  <r>
    <s v="62e8bb81"/>
    <x v="3609"/>
    <x v="3"/>
    <x v="2"/>
    <n v="4147.2"/>
    <n v="23"/>
    <n v="19"/>
    <n v="305.36"/>
  </r>
  <r>
    <s v="68fb816d"/>
    <x v="3610"/>
    <x v="1"/>
    <x v="1"/>
    <n v="2702.4"/>
    <n v="9"/>
    <n v="18"/>
    <n v="1968.25"/>
  </r>
  <r>
    <s v="f56e76a5"/>
    <x v="3611"/>
    <x v="2"/>
    <x v="2"/>
    <n v="3914.7"/>
    <n v="41"/>
    <n v="8"/>
    <n v="1528.3"/>
  </r>
  <r>
    <s v="787cd1bc"/>
    <x v="3612"/>
    <x v="1"/>
    <x v="4"/>
    <n v="2078.4"/>
    <n v="2"/>
    <n v="40"/>
    <n v="45.13"/>
  </r>
  <r>
    <s v="e9ada9e0"/>
    <x v="3613"/>
    <x v="2"/>
    <x v="2"/>
    <n v="1472.7"/>
    <n v="38"/>
    <n v="33"/>
    <n v="1998.28"/>
  </r>
  <r>
    <s v="f95f21a2"/>
    <x v="3614"/>
    <x v="3"/>
    <x v="1"/>
    <n v="4954"/>
    <n v="18"/>
    <n v="11"/>
    <n v="479.31"/>
  </r>
  <r>
    <s v="6d6b7ae0"/>
    <x v="3615"/>
    <x v="3"/>
    <x v="4"/>
    <n v="2952.6"/>
    <n v="2"/>
    <n v="20"/>
    <n v="990.34"/>
  </r>
  <r>
    <s v="b39ba371"/>
    <x v="3616"/>
    <x v="2"/>
    <x v="2"/>
    <n v="294.39999999999998"/>
    <n v="41"/>
    <n v="15"/>
    <n v="1770.54"/>
  </r>
  <r>
    <s v="0e605dbc"/>
    <x v="3617"/>
    <x v="2"/>
    <x v="1"/>
    <n v="4569.7"/>
    <n v="44"/>
    <n v="2"/>
    <n v="1344.53"/>
  </r>
  <r>
    <s v="e4131220"/>
    <x v="3618"/>
    <x v="3"/>
    <x v="0"/>
    <n v="4891.8"/>
    <n v="22"/>
    <n v="9"/>
    <n v="1910.47"/>
  </r>
  <r>
    <s v="efb62afc"/>
    <x v="3619"/>
    <x v="0"/>
    <x v="4"/>
    <n v="2624.4"/>
    <n v="47"/>
    <n v="33"/>
    <n v="1503.04"/>
  </r>
  <r>
    <s v="7cd674ce"/>
    <x v="3620"/>
    <x v="3"/>
    <x v="1"/>
    <n v="4996.5"/>
    <n v="19"/>
    <n v="39"/>
    <n v="1168.25"/>
  </r>
  <r>
    <s v="d4fc2de9"/>
    <x v="3621"/>
    <x v="0"/>
    <x v="3"/>
    <n v="912.9"/>
    <n v="42"/>
    <n v="32"/>
    <n v="1611.46"/>
  </r>
  <r>
    <s v="eade649e"/>
    <x v="3622"/>
    <x v="3"/>
    <x v="2"/>
    <n v="2056.8000000000002"/>
    <n v="13"/>
    <n v="40"/>
    <n v="1691.3"/>
  </r>
  <r>
    <s v="fecabcb3"/>
    <x v="3623"/>
    <x v="1"/>
    <x v="3"/>
    <n v="1306.9000000000001"/>
    <n v="7"/>
    <n v="2"/>
    <n v="746.34"/>
  </r>
  <r>
    <s v="52a7c7cc"/>
    <x v="3624"/>
    <x v="3"/>
    <x v="0"/>
    <n v="1882.2"/>
    <n v="23"/>
    <n v="2"/>
    <n v="184.28"/>
  </r>
  <r>
    <s v="7f959491"/>
    <x v="3625"/>
    <x v="1"/>
    <x v="3"/>
    <n v="529.29999999999995"/>
    <n v="15"/>
    <n v="8"/>
    <n v="731.48"/>
  </r>
  <r>
    <s v="24c26157"/>
    <x v="3626"/>
    <x v="2"/>
    <x v="1"/>
    <n v="2849.1"/>
    <n v="36"/>
    <n v="12"/>
    <n v="1568.69"/>
  </r>
  <r>
    <s v="7b57b84a"/>
    <x v="3627"/>
    <x v="3"/>
    <x v="1"/>
    <n v="1818.4"/>
    <n v="30"/>
    <n v="17"/>
    <n v="1661.99"/>
  </r>
  <r>
    <s v="dfe89f15"/>
    <x v="3628"/>
    <x v="0"/>
    <x v="2"/>
    <n v="2717.3"/>
    <n v="10"/>
    <n v="50"/>
    <n v="667.74"/>
  </r>
  <r>
    <n v="76819654"/>
    <x v="3629"/>
    <x v="1"/>
    <x v="1"/>
    <n v="2820"/>
    <n v="25"/>
    <n v="32"/>
    <n v="1943.62"/>
  </r>
  <r>
    <s v="e5275918"/>
    <x v="3630"/>
    <x v="0"/>
    <x v="4"/>
    <n v="1945.4"/>
    <n v="45"/>
    <n v="14"/>
    <n v="1070.0999999999999"/>
  </r>
  <r>
    <s v="42f4fe1c"/>
    <x v="3631"/>
    <x v="3"/>
    <x v="2"/>
    <n v="2349.3000000000002"/>
    <n v="6"/>
    <n v="14"/>
    <n v="149.37"/>
  </r>
  <r>
    <s v="5a531e57"/>
    <x v="3632"/>
    <x v="0"/>
    <x v="2"/>
    <n v="426.6"/>
    <n v="20"/>
    <n v="26"/>
    <n v="1418.29"/>
  </r>
  <r>
    <s v="981eb2eb"/>
    <x v="3633"/>
    <x v="0"/>
    <x v="1"/>
    <n v="2188.4"/>
    <n v="7"/>
    <n v="38"/>
    <n v="186.37"/>
  </r>
  <r>
    <s v="9b4b665b"/>
    <x v="3634"/>
    <x v="2"/>
    <x v="3"/>
    <n v="4491.3"/>
    <n v="21"/>
    <n v="24"/>
    <n v="1965.18"/>
  </r>
  <r>
    <n v="4.7259999999999997E+194"/>
    <x v="3635"/>
    <x v="1"/>
    <x v="1"/>
    <n v="2360.1"/>
    <n v="47"/>
    <n v="14"/>
    <n v="855.84"/>
  </r>
  <r>
    <s v="b6a50890"/>
    <x v="3636"/>
    <x v="2"/>
    <x v="3"/>
    <n v="2011.3"/>
    <n v="3"/>
    <n v="11"/>
    <n v="1335.17"/>
  </r>
  <r>
    <s v="34448d24"/>
    <x v="3637"/>
    <x v="3"/>
    <x v="4"/>
    <n v="3901.3"/>
    <n v="29"/>
    <n v="5"/>
    <n v="508.13"/>
  </r>
  <r>
    <s v="5cc2fd22"/>
    <x v="3638"/>
    <x v="2"/>
    <x v="2"/>
    <n v="2982.1"/>
    <n v="45"/>
    <n v="22"/>
    <n v="480.24"/>
  </r>
  <r>
    <s v="7af237f5"/>
    <x v="3639"/>
    <x v="2"/>
    <x v="3"/>
    <n v="1694.7"/>
    <n v="42"/>
    <n v="4"/>
    <n v="1869.98"/>
  </r>
  <r>
    <s v="45f26860"/>
    <x v="3640"/>
    <x v="0"/>
    <x v="4"/>
    <n v="3433.8"/>
    <n v="45"/>
    <n v="45"/>
    <n v="122.66"/>
  </r>
  <r>
    <s v="a4c78a5c"/>
    <x v="3641"/>
    <x v="0"/>
    <x v="4"/>
    <n v="4025.7"/>
    <n v="43"/>
    <n v="20"/>
    <n v="1254.69"/>
  </r>
  <r>
    <n v="99711924"/>
    <x v="3642"/>
    <x v="1"/>
    <x v="4"/>
    <n v="2742.4"/>
    <n v="21"/>
    <n v="42"/>
    <n v="1106.73"/>
  </r>
  <r>
    <s v="cba47797"/>
    <x v="3643"/>
    <x v="2"/>
    <x v="1"/>
    <n v="129.9"/>
    <n v="40"/>
    <n v="30"/>
    <n v="897.75"/>
  </r>
  <r>
    <s v="be55d32d"/>
    <x v="3644"/>
    <x v="3"/>
    <x v="4"/>
    <n v="4178.3999999999996"/>
    <n v="9"/>
    <n v="19"/>
    <n v="246.58"/>
  </r>
  <r>
    <s v="61d66c7f"/>
    <x v="3645"/>
    <x v="0"/>
    <x v="3"/>
    <n v="1264.3"/>
    <n v="33"/>
    <n v="9"/>
    <n v="1189.67"/>
  </r>
  <r>
    <s v="e1ae5414"/>
    <x v="3646"/>
    <x v="2"/>
    <x v="4"/>
    <n v="2576.4"/>
    <n v="45"/>
    <n v="16"/>
    <n v="519.30999999999995"/>
  </r>
  <r>
    <s v="1ec04c2d"/>
    <x v="3647"/>
    <x v="1"/>
    <x v="4"/>
    <n v="3278.1"/>
    <n v="18"/>
    <n v="7"/>
    <n v="1782.28"/>
  </r>
  <r>
    <s v="83d437f8"/>
    <x v="3648"/>
    <x v="3"/>
    <x v="0"/>
    <n v="4010.2"/>
    <n v="33"/>
    <n v="5"/>
    <n v="1279.67"/>
  </r>
  <r>
    <s v="f383f776"/>
    <x v="3649"/>
    <x v="2"/>
    <x v="2"/>
    <n v="762.9"/>
    <n v="33"/>
    <n v="1"/>
    <n v="1272.3"/>
  </r>
  <r>
    <s v="923790eb"/>
    <x v="3650"/>
    <x v="3"/>
    <x v="2"/>
    <n v="3782.7"/>
    <n v="4"/>
    <n v="3"/>
    <n v="1183.8499999999999"/>
  </r>
  <r>
    <s v="465abda2"/>
    <x v="3651"/>
    <x v="3"/>
    <x v="0"/>
    <n v="1708.3"/>
    <n v="41"/>
    <n v="12"/>
    <n v="1558.14"/>
  </r>
  <r>
    <s v="e427a70a"/>
    <x v="3652"/>
    <x v="0"/>
    <x v="2"/>
    <n v="84.9"/>
    <n v="25"/>
    <n v="36"/>
    <n v="799.55"/>
  </r>
  <r>
    <s v="c000bb7b"/>
    <x v="3653"/>
    <x v="0"/>
    <x v="2"/>
    <n v="346"/>
    <n v="49"/>
    <n v="27"/>
    <n v="1278.9000000000001"/>
  </r>
  <r>
    <s v="de60af10"/>
    <x v="3654"/>
    <x v="2"/>
    <x v="4"/>
    <n v="774.2"/>
    <n v="43"/>
    <n v="31"/>
    <n v="1413.43"/>
  </r>
  <r>
    <s v="bc58d86c"/>
    <x v="3655"/>
    <x v="1"/>
    <x v="1"/>
    <n v="1329"/>
    <n v="27"/>
    <n v="25"/>
    <n v="943.81"/>
  </r>
  <r>
    <s v="85df1c46"/>
    <x v="3656"/>
    <x v="1"/>
    <x v="4"/>
    <n v="4318.7"/>
    <n v="30"/>
    <n v="24"/>
    <n v="961.97"/>
  </r>
  <r>
    <s v="239d0ee8"/>
    <x v="3657"/>
    <x v="1"/>
    <x v="3"/>
    <n v="2928"/>
    <n v="15"/>
    <n v="6"/>
    <n v="97.74"/>
  </r>
  <r>
    <s v="285aafec"/>
    <x v="3658"/>
    <x v="0"/>
    <x v="1"/>
    <n v="1217.0999999999999"/>
    <n v="33"/>
    <n v="12"/>
    <n v="1804.08"/>
  </r>
  <r>
    <s v="6c8dd9f3"/>
    <x v="3659"/>
    <x v="2"/>
    <x v="2"/>
    <n v="4949.7"/>
    <n v="20"/>
    <n v="45"/>
    <n v="1519.84"/>
  </r>
  <r>
    <s v="8930b27c"/>
    <x v="3660"/>
    <x v="3"/>
    <x v="3"/>
    <n v="1535.5"/>
    <n v="39"/>
    <n v="32"/>
    <n v="1602.28"/>
  </r>
  <r>
    <s v="3640c85a"/>
    <x v="3661"/>
    <x v="3"/>
    <x v="3"/>
    <n v="998.4"/>
    <n v="48"/>
    <n v="7"/>
    <n v="151.68"/>
  </r>
  <r>
    <s v="b064d16d"/>
    <x v="3662"/>
    <x v="1"/>
    <x v="0"/>
    <n v="3305.1"/>
    <n v="33"/>
    <n v="6"/>
    <n v="664.17"/>
  </r>
  <r>
    <s v="a2afbd25"/>
    <x v="3663"/>
    <x v="0"/>
    <x v="3"/>
    <n v="1131.2"/>
    <n v="15"/>
    <n v="29"/>
    <n v="339.7"/>
  </r>
  <r>
    <s v="2a4dce15"/>
    <x v="3664"/>
    <x v="2"/>
    <x v="4"/>
    <n v="836.5"/>
    <n v="12"/>
    <n v="9"/>
    <n v="1152.23"/>
  </r>
  <r>
    <s v="60dcea81"/>
    <x v="3665"/>
    <x v="2"/>
    <x v="1"/>
    <n v="199.1"/>
    <n v="28"/>
    <n v="22"/>
    <n v="422.58"/>
  </r>
  <r>
    <s v="3625524d"/>
    <x v="3666"/>
    <x v="0"/>
    <x v="1"/>
    <n v="2757.5"/>
    <n v="50"/>
    <n v="33"/>
    <n v="709.5"/>
  </r>
  <r>
    <s v="efaf3241"/>
    <x v="3667"/>
    <x v="3"/>
    <x v="1"/>
    <n v="947.7"/>
    <n v="36"/>
    <n v="31"/>
    <n v="1395.28"/>
  </r>
  <r>
    <s v="ef0221b6"/>
    <x v="3668"/>
    <x v="1"/>
    <x v="0"/>
    <n v="4163.7"/>
    <n v="27"/>
    <n v="14"/>
    <n v="640.74"/>
  </r>
  <r>
    <s v="7c3d76c0"/>
    <x v="3669"/>
    <x v="2"/>
    <x v="3"/>
    <n v="1686.9"/>
    <n v="18"/>
    <n v="33"/>
    <n v="681.92"/>
  </r>
  <r>
    <s v="9f64a1fb"/>
    <x v="3670"/>
    <x v="1"/>
    <x v="3"/>
    <n v="2010.4"/>
    <n v="15"/>
    <n v="35"/>
    <n v="42.63"/>
  </r>
  <r>
    <s v="cd7eec6d"/>
    <x v="3671"/>
    <x v="0"/>
    <x v="1"/>
    <n v="2516"/>
    <n v="10"/>
    <n v="11"/>
    <n v="249.76"/>
  </r>
  <r>
    <s v="5bcc2cc1"/>
    <x v="3672"/>
    <x v="2"/>
    <x v="0"/>
    <n v="2176.1999999999998"/>
    <n v="45"/>
    <n v="44"/>
    <n v="967.67"/>
  </r>
  <r>
    <s v="70560d9b"/>
    <x v="3673"/>
    <x v="0"/>
    <x v="4"/>
    <n v="2879.4"/>
    <n v="50"/>
    <n v="8"/>
    <n v="1489.87"/>
  </r>
  <r>
    <s v="5110480e"/>
    <x v="3674"/>
    <x v="0"/>
    <x v="4"/>
    <n v="2765.6"/>
    <n v="29"/>
    <n v="25"/>
    <n v="1411.56"/>
  </r>
  <r>
    <s v="1b26b37b"/>
    <x v="3675"/>
    <x v="0"/>
    <x v="3"/>
    <n v="4289.6000000000004"/>
    <n v="9"/>
    <n v="45"/>
    <n v="1321.6"/>
  </r>
  <r>
    <n v="70095821"/>
    <x v="3676"/>
    <x v="1"/>
    <x v="2"/>
    <n v="320"/>
    <n v="44"/>
    <n v="16"/>
    <n v="353.86"/>
  </r>
  <r>
    <s v="2db8f0e4"/>
    <x v="3677"/>
    <x v="0"/>
    <x v="4"/>
    <n v="202.1"/>
    <n v="31"/>
    <n v="9"/>
    <n v="1964.08"/>
  </r>
  <r>
    <s v="56eb871e"/>
    <x v="3678"/>
    <x v="3"/>
    <x v="2"/>
    <n v="2519.4"/>
    <n v="41"/>
    <n v="17"/>
    <n v="1892.37"/>
  </r>
  <r>
    <s v="d716c81a"/>
    <x v="3679"/>
    <x v="1"/>
    <x v="1"/>
    <n v="1323.2"/>
    <n v="8"/>
    <n v="1"/>
    <n v="1240.46"/>
  </r>
  <r>
    <s v="405551c3"/>
    <x v="3680"/>
    <x v="1"/>
    <x v="0"/>
    <n v="4724.8999999999996"/>
    <n v="38"/>
    <n v="21"/>
    <n v="999.18"/>
  </r>
  <r>
    <s v="d3379740"/>
    <x v="3681"/>
    <x v="2"/>
    <x v="1"/>
    <n v="4447.5"/>
    <n v="5"/>
    <n v="47"/>
    <n v="695.33"/>
  </r>
  <r>
    <s v="056befcd"/>
    <x v="3682"/>
    <x v="2"/>
    <x v="1"/>
    <n v="934.2"/>
    <n v="6"/>
    <n v="6"/>
    <n v="1600.13"/>
  </r>
  <r>
    <s v="1f4085c6"/>
    <x v="3683"/>
    <x v="0"/>
    <x v="4"/>
    <n v="2840.9"/>
    <n v="44"/>
    <n v="38"/>
    <n v="933.96"/>
  </r>
  <r>
    <n v="97886538"/>
    <x v="3684"/>
    <x v="1"/>
    <x v="2"/>
    <n v="2237.1999999999998"/>
    <n v="50"/>
    <n v="39"/>
    <n v="1952.58"/>
  </r>
  <r>
    <s v="8d6f388e"/>
    <x v="3685"/>
    <x v="3"/>
    <x v="4"/>
    <n v="4059.6"/>
    <n v="36"/>
    <n v="19"/>
    <n v="1473.1"/>
  </r>
  <r>
    <s v="32db7ea5"/>
    <x v="3686"/>
    <x v="0"/>
    <x v="1"/>
    <n v="1481.1"/>
    <n v="10"/>
    <n v="6"/>
    <n v="1569.25"/>
  </r>
  <r>
    <s v="6eebd349"/>
    <x v="3687"/>
    <x v="2"/>
    <x v="4"/>
    <n v="1389.7"/>
    <n v="48"/>
    <n v="8"/>
    <n v="883.5"/>
  </r>
  <r>
    <s v="e1836fd2"/>
    <x v="3688"/>
    <x v="3"/>
    <x v="1"/>
    <n v="975.8"/>
    <n v="49"/>
    <n v="18"/>
    <n v="1420.06"/>
  </r>
  <r>
    <s v="192c91b7"/>
    <x v="3689"/>
    <x v="1"/>
    <x v="4"/>
    <n v="847.1"/>
    <n v="19"/>
    <n v="0"/>
    <n v="1628.49"/>
  </r>
  <r>
    <s v="155d30dc"/>
    <x v="3690"/>
    <x v="1"/>
    <x v="2"/>
    <n v="4137.7"/>
    <n v="17"/>
    <n v="18"/>
    <n v="1761.72"/>
  </r>
  <r>
    <s v="8239e19c"/>
    <x v="3691"/>
    <x v="2"/>
    <x v="4"/>
    <n v="1807"/>
    <n v="39"/>
    <n v="17"/>
    <n v="1515.32"/>
  </r>
  <r>
    <s v="80cfe928"/>
    <x v="3692"/>
    <x v="0"/>
    <x v="3"/>
    <n v="2241.8000000000002"/>
    <n v="7"/>
    <n v="43"/>
    <n v="107.43"/>
  </r>
  <r>
    <s v="c0dc87c5"/>
    <x v="3693"/>
    <x v="3"/>
    <x v="1"/>
    <n v="3002.4"/>
    <n v="46"/>
    <n v="0"/>
    <n v="509.12"/>
  </r>
  <r>
    <s v="517756de"/>
    <x v="3694"/>
    <x v="1"/>
    <x v="4"/>
    <n v="1302.8"/>
    <n v="19"/>
    <n v="1"/>
    <n v="419.32"/>
  </r>
  <r>
    <s v="8c3137a2"/>
    <x v="3695"/>
    <x v="2"/>
    <x v="0"/>
    <n v="2926.5"/>
    <n v="36"/>
    <n v="44"/>
    <n v="425.78"/>
  </r>
  <r>
    <s v="0523164f"/>
    <x v="3696"/>
    <x v="0"/>
    <x v="0"/>
    <n v="3741.2"/>
    <n v="19"/>
    <n v="26"/>
    <n v="1341.41"/>
  </r>
  <r>
    <s v="8557eccc"/>
    <x v="3697"/>
    <x v="0"/>
    <x v="2"/>
    <n v="609.1"/>
    <n v="40"/>
    <n v="3"/>
    <n v="1195.25"/>
  </r>
  <r>
    <s v="ff1e4f18"/>
    <x v="3698"/>
    <x v="1"/>
    <x v="0"/>
    <n v="4994.5"/>
    <n v="48"/>
    <n v="39"/>
    <n v="792.19"/>
  </r>
  <r>
    <s v="a42a800c"/>
    <x v="3699"/>
    <x v="3"/>
    <x v="3"/>
    <n v="4405.7"/>
    <n v="25"/>
    <n v="10"/>
    <n v="562.35"/>
  </r>
  <r>
    <s v="b4c16369"/>
    <x v="3700"/>
    <x v="2"/>
    <x v="0"/>
    <n v="2053"/>
    <n v="15"/>
    <n v="48"/>
    <n v="1348.64"/>
  </r>
  <r>
    <s v="86a5a7ba"/>
    <x v="3701"/>
    <x v="2"/>
    <x v="3"/>
    <n v="3773.4"/>
    <n v="20"/>
    <n v="21"/>
    <n v="1855.68"/>
  </r>
  <r>
    <s v="e6ca0f29"/>
    <x v="3702"/>
    <x v="2"/>
    <x v="4"/>
    <n v="1720.6"/>
    <n v="37"/>
    <n v="25"/>
    <n v="372.38"/>
  </r>
  <r>
    <s v="5140c4b4"/>
    <x v="3703"/>
    <x v="0"/>
    <x v="1"/>
    <n v="1153.2"/>
    <n v="22"/>
    <n v="38"/>
    <n v="778.31"/>
  </r>
  <r>
    <s v="01b65f4f"/>
    <x v="3704"/>
    <x v="1"/>
    <x v="3"/>
    <n v="2030.3"/>
    <n v="31"/>
    <n v="36"/>
    <n v="1002.1"/>
  </r>
  <r>
    <s v="06a2ab48"/>
    <x v="3705"/>
    <x v="0"/>
    <x v="1"/>
    <n v="684.7"/>
    <n v="11"/>
    <n v="0"/>
    <n v="1452.63"/>
  </r>
  <r>
    <s v="7d98571d"/>
    <x v="3706"/>
    <x v="3"/>
    <x v="1"/>
    <n v="111.8"/>
    <n v="5"/>
    <n v="43"/>
    <n v="1913.78"/>
  </r>
  <r>
    <s v="d80ed0f2"/>
    <x v="3707"/>
    <x v="1"/>
    <x v="0"/>
    <n v="3124.2"/>
    <n v="23"/>
    <n v="39"/>
    <n v="42.63"/>
  </r>
  <r>
    <s v="3dcc2b2b"/>
    <x v="3708"/>
    <x v="1"/>
    <x v="1"/>
    <n v="4512.5"/>
    <n v="18"/>
    <n v="12"/>
    <n v="1502.93"/>
  </r>
  <r>
    <s v="a16c8f0d"/>
    <x v="3709"/>
    <x v="0"/>
    <x v="1"/>
    <n v="3275.2"/>
    <n v="47"/>
    <n v="22"/>
    <n v="1426.39"/>
  </r>
  <r>
    <s v="a1b15137"/>
    <x v="3710"/>
    <x v="3"/>
    <x v="2"/>
    <n v="4438.2"/>
    <n v="33"/>
    <n v="9"/>
    <n v="310.12"/>
  </r>
  <r>
    <s v="14dc565e"/>
    <x v="3711"/>
    <x v="2"/>
    <x v="1"/>
    <n v="1045.3"/>
    <n v="49"/>
    <n v="15"/>
    <n v="648.59"/>
  </r>
  <r>
    <s v="65e2d435"/>
    <x v="3712"/>
    <x v="1"/>
    <x v="3"/>
    <n v="3307"/>
    <n v="42"/>
    <n v="38"/>
    <n v="824.02"/>
  </r>
  <r>
    <s v="6025138b"/>
    <x v="3713"/>
    <x v="3"/>
    <x v="2"/>
    <n v="586.5"/>
    <n v="9"/>
    <n v="18"/>
    <n v="1514.27"/>
  </r>
  <r>
    <s v="0db61e6c"/>
    <x v="3714"/>
    <x v="1"/>
    <x v="2"/>
    <n v="1523.5"/>
    <n v="46"/>
    <n v="22"/>
    <n v="1660.64"/>
  </r>
  <r>
    <s v="ab7e20c9"/>
    <x v="3715"/>
    <x v="3"/>
    <x v="1"/>
    <n v="1455.6"/>
    <n v="31"/>
    <n v="39"/>
    <n v="916.73"/>
  </r>
  <r>
    <s v="251bc945"/>
    <x v="3716"/>
    <x v="2"/>
    <x v="3"/>
    <n v="4563.8"/>
    <n v="47"/>
    <n v="43"/>
    <n v="434.21"/>
  </r>
  <r>
    <s v="76f3b6b4"/>
    <x v="3717"/>
    <x v="3"/>
    <x v="3"/>
    <n v="4364.8"/>
    <n v="26"/>
    <n v="29"/>
    <n v="45.94"/>
  </r>
  <r>
    <s v="53203cfb"/>
    <x v="3718"/>
    <x v="3"/>
    <x v="1"/>
    <n v="4618.3"/>
    <n v="43"/>
    <n v="28"/>
    <n v="309.39"/>
  </r>
  <r>
    <s v="1689b4d6"/>
    <x v="3719"/>
    <x v="1"/>
    <x v="2"/>
    <n v="2133.9"/>
    <n v="46"/>
    <n v="25"/>
    <n v="167.31"/>
  </r>
  <r>
    <s v="77b14380"/>
    <x v="3720"/>
    <x v="2"/>
    <x v="3"/>
    <n v="2975.5"/>
    <n v="21"/>
    <n v="26"/>
    <n v="1149.5899999999999"/>
  </r>
  <r>
    <n v="61078500000"/>
    <x v="3721"/>
    <x v="3"/>
    <x v="4"/>
    <n v="473.7"/>
    <n v="13"/>
    <n v="26"/>
    <n v="1075.74"/>
  </r>
  <r>
    <s v="62f76b50"/>
    <x v="3722"/>
    <x v="1"/>
    <x v="4"/>
    <n v="689.1"/>
    <n v="3"/>
    <n v="35"/>
    <n v="888.66"/>
  </r>
  <r>
    <s v="c0469587"/>
    <x v="3723"/>
    <x v="0"/>
    <x v="2"/>
    <n v="3936.5"/>
    <n v="18"/>
    <n v="2"/>
    <n v="590.41"/>
  </r>
  <r>
    <s v="82ca6783"/>
    <x v="3724"/>
    <x v="1"/>
    <x v="4"/>
    <n v="4206.7"/>
    <n v="23"/>
    <n v="11"/>
    <n v="362.81"/>
  </r>
  <r>
    <s v="f1883a6e"/>
    <x v="3725"/>
    <x v="1"/>
    <x v="1"/>
    <n v="4351.1000000000004"/>
    <n v="41"/>
    <n v="26"/>
    <n v="458.66"/>
  </r>
  <r>
    <s v="3c5543d2"/>
    <x v="3726"/>
    <x v="3"/>
    <x v="1"/>
    <n v="1737.7"/>
    <n v="16"/>
    <n v="2"/>
    <n v="1771.89"/>
  </r>
  <r>
    <s v="bf595c38"/>
    <x v="3727"/>
    <x v="3"/>
    <x v="4"/>
    <n v="4059.4"/>
    <n v="16"/>
    <n v="50"/>
    <n v="1831.05"/>
  </r>
  <r>
    <s v="c943b2c4"/>
    <x v="3728"/>
    <x v="3"/>
    <x v="2"/>
    <n v="2661.7"/>
    <n v="17"/>
    <n v="37"/>
    <n v="1530"/>
  </r>
  <r>
    <s v="69e899c3"/>
    <x v="3729"/>
    <x v="0"/>
    <x v="0"/>
    <n v="2516.6999999999998"/>
    <n v="45"/>
    <n v="25"/>
    <n v="1323.92"/>
  </r>
  <r>
    <s v="dd45b3ec"/>
    <x v="3730"/>
    <x v="2"/>
    <x v="0"/>
    <n v="1985.6"/>
    <n v="37"/>
    <n v="45"/>
    <n v="739.25"/>
  </r>
  <r>
    <s v="2735a10b"/>
    <x v="3731"/>
    <x v="2"/>
    <x v="4"/>
    <n v="3205.2"/>
    <n v="40"/>
    <n v="26"/>
    <n v="1070.97"/>
  </r>
  <r>
    <s v="6bf1ad13"/>
    <x v="3732"/>
    <x v="1"/>
    <x v="4"/>
    <n v="1381.5"/>
    <n v="47"/>
    <n v="30"/>
    <n v="1138.17"/>
  </r>
  <r>
    <s v="9ec91ca5"/>
    <x v="3733"/>
    <x v="0"/>
    <x v="0"/>
    <n v="4433.6000000000004"/>
    <n v="6"/>
    <n v="16"/>
    <n v="521.17999999999995"/>
  </r>
  <r>
    <s v="9e6e1efd"/>
    <x v="3734"/>
    <x v="1"/>
    <x v="0"/>
    <n v="365.9"/>
    <n v="33"/>
    <n v="13"/>
    <n v="298.5"/>
  </r>
  <r>
    <n v="3693740"/>
    <x v="3735"/>
    <x v="3"/>
    <x v="0"/>
    <n v="1814"/>
    <n v="29"/>
    <n v="37"/>
    <n v="1606.57"/>
  </r>
  <r>
    <s v="c769c2ab"/>
    <x v="3736"/>
    <x v="2"/>
    <x v="1"/>
    <n v="664.9"/>
    <n v="25"/>
    <n v="10"/>
    <n v="1906.91"/>
  </r>
  <r>
    <s v="7dc96e91"/>
    <x v="3737"/>
    <x v="2"/>
    <x v="1"/>
    <n v="4578.6000000000004"/>
    <n v="11"/>
    <n v="45"/>
    <n v="983.06"/>
  </r>
  <r>
    <s v="d50bf6d4"/>
    <x v="3738"/>
    <x v="2"/>
    <x v="4"/>
    <n v="1315.7"/>
    <n v="25"/>
    <n v="16"/>
    <n v="1915.54"/>
  </r>
  <r>
    <s v="45df5f5f"/>
    <x v="3739"/>
    <x v="3"/>
    <x v="2"/>
    <n v="2257.6"/>
    <n v="6"/>
    <n v="19"/>
    <n v="64.099999999999994"/>
  </r>
  <r>
    <n v="67292828"/>
    <x v="3740"/>
    <x v="3"/>
    <x v="1"/>
    <n v="886.2"/>
    <n v="4"/>
    <n v="47"/>
    <n v="1786.45"/>
  </r>
  <r>
    <s v="07b83a00"/>
    <x v="3741"/>
    <x v="0"/>
    <x v="3"/>
    <n v="1065.3"/>
    <n v="19"/>
    <n v="3"/>
    <n v="1558.97"/>
  </r>
  <r>
    <s v="c7cd446b"/>
    <x v="3742"/>
    <x v="0"/>
    <x v="3"/>
    <n v="1710.2"/>
    <n v="31"/>
    <n v="3"/>
    <n v="1314.62"/>
  </r>
  <r>
    <s v="2d279284"/>
    <x v="3743"/>
    <x v="0"/>
    <x v="1"/>
    <n v="4928.8999999999996"/>
    <n v="27"/>
    <n v="27"/>
    <n v="84.72"/>
  </r>
  <r>
    <s v="25a336e8"/>
    <x v="3744"/>
    <x v="2"/>
    <x v="4"/>
    <n v="3982.8"/>
    <n v="13"/>
    <n v="8"/>
    <n v="1560.17"/>
  </r>
  <r>
    <s v="b80bc926"/>
    <x v="3745"/>
    <x v="0"/>
    <x v="1"/>
    <n v="2940.8"/>
    <n v="47"/>
    <n v="6"/>
    <n v="943.24"/>
  </r>
  <r>
    <s v="7c78ddf5"/>
    <x v="3746"/>
    <x v="2"/>
    <x v="2"/>
    <n v="2185.1"/>
    <n v="6"/>
    <n v="42"/>
    <n v="206.81"/>
  </r>
  <r>
    <s v="9753c78b"/>
    <x v="3747"/>
    <x v="1"/>
    <x v="4"/>
    <n v="4651.1000000000004"/>
    <n v="8"/>
    <n v="18"/>
    <n v="528.15"/>
  </r>
  <r>
    <s v="bd03ab83"/>
    <x v="3748"/>
    <x v="2"/>
    <x v="2"/>
    <n v="1298.8"/>
    <n v="45"/>
    <n v="36"/>
    <n v="1288.48"/>
  </r>
  <r>
    <s v="3bac5a20"/>
    <x v="3749"/>
    <x v="1"/>
    <x v="2"/>
    <n v="1227.9000000000001"/>
    <n v="40"/>
    <n v="19"/>
    <n v="1767.54"/>
  </r>
  <r>
    <s v="726861b8"/>
    <x v="3750"/>
    <x v="1"/>
    <x v="3"/>
    <n v="4311.3999999999996"/>
    <n v="41"/>
    <n v="23"/>
    <n v="1074.8599999999999"/>
  </r>
  <r>
    <s v="d0973e69"/>
    <x v="3751"/>
    <x v="1"/>
    <x v="2"/>
    <n v="4653.5"/>
    <n v="8"/>
    <n v="46"/>
    <n v="828.35"/>
  </r>
  <r>
    <s v="dbdfd99f"/>
    <x v="3752"/>
    <x v="3"/>
    <x v="4"/>
    <n v="680"/>
    <n v="34"/>
    <n v="16"/>
    <n v="1371.94"/>
  </r>
  <r>
    <s v="589f3af5"/>
    <x v="3753"/>
    <x v="3"/>
    <x v="4"/>
    <n v="1413.9"/>
    <n v="12"/>
    <n v="16"/>
    <n v="1151.6500000000001"/>
  </r>
  <r>
    <s v="672acb38"/>
    <x v="3754"/>
    <x v="1"/>
    <x v="1"/>
    <n v="642.4"/>
    <n v="9"/>
    <n v="30"/>
    <n v="387.56"/>
  </r>
  <r>
    <s v="ca724393"/>
    <x v="3755"/>
    <x v="1"/>
    <x v="2"/>
    <n v="593.29999999999995"/>
    <n v="8"/>
    <n v="30"/>
    <n v="1567.54"/>
  </r>
  <r>
    <s v="21de801c"/>
    <x v="3756"/>
    <x v="0"/>
    <x v="0"/>
    <n v="2596.6"/>
    <n v="8"/>
    <n v="29"/>
    <n v="622.19000000000005"/>
  </r>
  <r>
    <s v="6159430b"/>
    <x v="3757"/>
    <x v="3"/>
    <x v="3"/>
    <n v="371.1"/>
    <n v="24"/>
    <n v="6"/>
    <n v="1138"/>
  </r>
  <r>
    <s v="fdc51c89"/>
    <x v="3758"/>
    <x v="2"/>
    <x v="0"/>
    <n v="540.20000000000005"/>
    <n v="40"/>
    <n v="47"/>
    <n v="1586.54"/>
  </r>
  <r>
    <s v="5c185360"/>
    <x v="3759"/>
    <x v="2"/>
    <x v="0"/>
    <n v="3164.7"/>
    <n v="22"/>
    <n v="5"/>
    <n v="1552.49"/>
  </r>
  <r>
    <s v="b0e2a1a4"/>
    <x v="3760"/>
    <x v="0"/>
    <x v="4"/>
    <n v="3525.8"/>
    <n v="47"/>
    <n v="9"/>
    <n v="599.62"/>
  </r>
  <r>
    <s v="a86aa833"/>
    <x v="3761"/>
    <x v="3"/>
    <x v="2"/>
    <n v="2132.4"/>
    <n v="46"/>
    <n v="23"/>
    <n v="1103.5999999999999"/>
  </r>
  <r>
    <s v="394a5eeb"/>
    <x v="3762"/>
    <x v="3"/>
    <x v="0"/>
    <n v="4138.7"/>
    <n v="15"/>
    <n v="26"/>
    <n v="593.87"/>
  </r>
  <r>
    <s v="0ff8b619"/>
    <x v="3763"/>
    <x v="3"/>
    <x v="3"/>
    <n v="3353.7"/>
    <n v="39"/>
    <n v="17"/>
    <n v="1573.62"/>
  </r>
  <r>
    <s v="04adacba"/>
    <x v="3764"/>
    <x v="0"/>
    <x v="2"/>
    <n v="2803.7"/>
    <n v="44"/>
    <n v="49"/>
    <n v="411.17"/>
  </r>
  <r>
    <s v="6f86828f"/>
    <x v="3765"/>
    <x v="3"/>
    <x v="1"/>
    <n v="4732.8999999999996"/>
    <n v="50"/>
    <n v="27"/>
    <n v="922.3"/>
  </r>
  <r>
    <s v="e6ac11fe"/>
    <x v="3766"/>
    <x v="1"/>
    <x v="4"/>
    <n v="1405.1"/>
    <n v="17"/>
    <n v="9"/>
    <n v="793.13"/>
  </r>
  <r>
    <s v="e21d0f72"/>
    <x v="3767"/>
    <x v="2"/>
    <x v="0"/>
    <n v="4379.7"/>
    <n v="1"/>
    <n v="38"/>
    <n v="1973.19"/>
  </r>
  <r>
    <s v="074db9fb"/>
    <x v="3768"/>
    <x v="3"/>
    <x v="1"/>
    <n v="4583.6000000000004"/>
    <n v="43"/>
    <n v="17"/>
    <n v="1294.98"/>
  </r>
  <r>
    <s v="87b54547"/>
    <x v="3769"/>
    <x v="0"/>
    <x v="1"/>
    <n v="4100.2"/>
    <n v="39"/>
    <n v="31"/>
    <n v="672.51"/>
  </r>
  <r>
    <s v="52acd7a0"/>
    <x v="3770"/>
    <x v="3"/>
    <x v="1"/>
    <n v="2504.4"/>
    <n v="5"/>
    <n v="9"/>
    <n v="1961.89"/>
  </r>
  <r>
    <s v="9d2881b9"/>
    <x v="3771"/>
    <x v="3"/>
    <x v="2"/>
    <n v="878.7"/>
    <n v="4"/>
    <n v="7"/>
    <n v="650.14"/>
  </r>
  <r>
    <s v="d1d7b0a7"/>
    <x v="3772"/>
    <x v="1"/>
    <x v="0"/>
    <n v="2560.6"/>
    <n v="16"/>
    <n v="5"/>
    <n v="521.63"/>
  </r>
  <r>
    <s v="ff1ec44f"/>
    <x v="3773"/>
    <x v="1"/>
    <x v="4"/>
    <n v="3974.5"/>
    <n v="25"/>
    <n v="50"/>
    <n v="1055.3"/>
  </r>
  <r>
    <s v="c2e3210f"/>
    <x v="3774"/>
    <x v="2"/>
    <x v="2"/>
    <n v="4002.4"/>
    <n v="46"/>
    <n v="14"/>
    <n v="799.19"/>
  </r>
  <r>
    <s v="e6dbf27d"/>
    <x v="3775"/>
    <x v="3"/>
    <x v="0"/>
    <n v="3272.5"/>
    <n v="17"/>
    <n v="30"/>
    <n v="842.14"/>
  </r>
  <r>
    <s v="7a0728ec"/>
    <x v="3776"/>
    <x v="2"/>
    <x v="1"/>
    <n v="3664"/>
    <n v="36"/>
    <n v="39"/>
    <n v="945.05"/>
  </r>
  <r>
    <s v="cf60c1b8"/>
    <x v="3777"/>
    <x v="0"/>
    <x v="0"/>
    <n v="329.6"/>
    <n v="36"/>
    <n v="10"/>
    <n v="10.94"/>
  </r>
  <r>
    <s v="29d8555f"/>
    <x v="3778"/>
    <x v="3"/>
    <x v="4"/>
    <n v="4078.3"/>
    <n v="4"/>
    <n v="46"/>
    <n v="1012.38"/>
  </r>
  <r>
    <s v="f9d24557"/>
    <x v="3779"/>
    <x v="1"/>
    <x v="0"/>
    <n v="1643.7"/>
    <n v="24"/>
    <n v="27"/>
    <n v="180.62"/>
  </r>
  <r>
    <s v="dd17c211"/>
    <x v="3780"/>
    <x v="0"/>
    <x v="0"/>
    <n v="4286.1000000000004"/>
    <n v="20"/>
    <n v="49"/>
    <n v="44.61"/>
  </r>
  <r>
    <s v="0ccf6ac4"/>
    <x v="3781"/>
    <x v="0"/>
    <x v="0"/>
    <n v="699.1"/>
    <n v="7"/>
    <n v="24"/>
    <n v="279.42"/>
  </r>
  <r>
    <s v="1172d8e4"/>
    <x v="3782"/>
    <x v="3"/>
    <x v="3"/>
    <n v="2546.4"/>
    <n v="44"/>
    <n v="5"/>
    <n v="796.78"/>
  </r>
  <r>
    <s v="3ca3d9d6"/>
    <x v="3783"/>
    <x v="0"/>
    <x v="3"/>
    <n v="960.4"/>
    <n v="49"/>
    <n v="26"/>
    <n v="23.08"/>
  </r>
  <r>
    <s v="be776762"/>
    <x v="3784"/>
    <x v="1"/>
    <x v="4"/>
    <n v="2921.4"/>
    <n v="50"/>
    <n v="38"/>
    <n v="1300.5999999999999"/>
  </r>
  <r>
    <s v="5e9c7453"/>
    <x v="3785"/>
    <x v="3"/>
    <x v="1"/>
    <n v="52"/>
    <n v="45"/>
    <n v="2"/>
    <n v="1529.16"/>
  </r>
  <r>
    <s v="9138c18b"/>
    <x v="3786"/>
    <x v="1"/>
    <x v="4"/>
    <n v="3757.5"/>
    <n v="11"/>
    <n v="2"/>
    <n v="1316.35"/>
  </r>
  <r>
    <s v="10b8e670"/>
    <x v="3787"/>
    <x v="2"/>
    <x v="1"/>
    <n v="4445.2"/>
    <n v="13"/>
    <n v="18"/>
    <n v="323.95999999999998"/>
  </r>
  <r>
    <s v="ffee52f5"/>
    <x v="3788"/>
    <x v="2"/>
    <x v="3"/>
    <n v="4162.3"/>
    <n v="44"/>
    <n v="35"/>
    <n v="721.67"/>
  </r>
  <r>
    <s v="68b49ca5"/>
    <x v="3789"/>
    <x v="0"/>
    <x v="1"/>
    <n v="3578.2"/>
    <n v="1"/>
    <n v="6"/>
    <n v="419.29"/>
  </r>
  <r>
    <s v="f1038e66"/>
    <x v="3790"/>
    <x v="2"/>
    <x v="1"/>
    <n v="661.2"/>
    <n v="24"/>
    <n v="14"/>
    <n v="1785.98"/>
  </r>
  <r>
    <s v="daef7be5"/>
    <x v="3791"/>
    <x v="1"/>
    <x v="0"/>
    <n v="1907"/>
    <n v="40"/>
    <n v="20"/>
    <n v="561.13"/>
  </r>
  <r>
    <s v="99d247ed"/>
    <x v="3792"/>
    <x v="2"/>
    <x v="3"/>
    <n v="1555.7"/>
    <n v="40"/>
    <n v="14"/>
    <n v="590.75"/>
  </r>
  <r>
    <s v="2133e1c6"/>
    <x v="3793"/>
    <x v="3"/>
    <x v="4"/>
    <n v="1464.6"/>
    <n v="21"/>
    <n v="13"/>
    <n v="402.15"/>
  </r>
  <r>
    <s v="508c4ebd"/>
    <x v="3794"/>
    <x v="3"/>
    <x v="4"/>
    <n v="1120.7"/>
    <n v="31"/>
    <n v="14"/>
    <n v="1176.03"/>
  </r>
  <r>
    <s v="38db6eeb"/>
    <x v="3795"/>
    <x v="0"/>
    <x v="2"/>
    <n v="3892.7"/>
    <n v="7"/>
    <n v="45"/>
    <n v="141.09"/>
  </r>
  <r>
    <s v="31dbdbe2"/>
    <x v="3796"/>
    <x v="3"/>
    <x v="2"/>
    <n v="4629.2"/>
    <n v="29"/>
    <n v="42"/>
    <n v="630.49"/>
  </r>
  <r>
    <s v="98a4a786"/>
    <x v="3797"/>
    <x v="0"/>
    <x v="3"/>
    <n v="2718.4"/>
    <n v="4"/>
    <n v="50"/>
    <n v="311.60000000000002"/>
  </r>
  <r>
    <s v="662aa33c"/>
    <x v="3798"/>
    <x v="1"/>
    <x v="4"/>
    <n v="663.8"/>
    <n v="16"/>
    <n v="13"/>
    <n v="209.56"/>
  </r>
  <r>
    <s v="c6d59570"/>
    <x v="3799"/>
    <x v="2"/>
    <x v="4"/>
    <n v="1390.7"/>
    <n v="11"/>
    <n v="32"/>
    <n v="1100.6600000000001"/>
  </r>
  <r>
    <s v="d9b51e4d"/>
    <x v="3800"/>
    <x v="1"/>
    <x v="1"/>
    <n v="1732.2"/>
    <n v="14"/>
    <n v="13"/>
    <n v="510.07"/>
  </r>
  <r>
    <s v="3eeba95f"/>
    <x v="3801"/>
    <x v="2"/>
    <x v="4"/>
    <n v="1316.4"/>
    <n v="43"/>
    <n v="20"/>
    <n v="828.51"/>
  </r>
  <r>
    <s v="8ccb8298"/>
    <x v="3802"/>
    <x v="2"/>
    <x v="4"/>
    <n v="3040.7"/>
    <n v="34"/>
    <n v="40"/>
    <n v="1820.27"/>
  </r>
  <r>
    <s v="e4f36eaf"/>
    <x v="3803"/>
    <x v="2"/>
    <x v="3"/>
    <n v="2797.4"/>
    <n v="39"/>
    <n v="42"/>
    <n v="1392.26"/>
  </r>
  <r>
    <s v="1c914f50"/>
    <x v="3804"/>
    <x v="1"/>
    <x v="2"/>
    <n v="4396"/>
    <n v="14"/>
    <n v="50"/>
    <n v="648.20000000000005"/>
  </r>
  <r>
    <s v="4d8b40a5"/>
    <x v="3805"/>
    <x v="2"/>
    <x v="2"/>
    <n v="1884.6"/>
    <n v="6"/>
    <n v="17"/>
    <n v="1603.91"/>
  </r>
  <r>
    <s v="db898dd1"/>
    <x v="3806"/>
    <x v="0"/>
    <x v="2"/>
    <n v="3395.3"/>
    <n v="26"/>
    <n v="7"/>
    <n v="996.53"/>
  </r>
  <r>
    <s v="eebf63a3"/>
    <x v="3807"/>
    <x v="2"/>
    <x v="3"/>
    <n v="1255.7"/>
    <n v="38"/>
    <n v="47"/>
    <n v="1789.06"/>
  </r>
  <r>
    <s v="ea5f5348"/>
    <x v="3808"/>
    <x v="2"/>
    <x v="4"/>
    <n v="3831.1"/>
    <n v="45"/>
    <n v="32"/>
    <n v="150.33000000000001"/>
  </r>
  <r>
    <s v="a7533315"/>
    <x v="3809"/>
    <x v="1"/>
    <x v="3"/>
    <n v="3143.6"/>
    <n v="44"/>
    <n v="19"/>
    <n v="1230.95"/>
  </r>
  <r>
    <s v="c202dd9f"/>
    <x v="3810"/>
    <x v="0"/>
    <x v="4"/>
    <n v="1407"/>
    <n v="50"/>
    <n v="35"/>
    <n v="1146.1099999999999"/>
  </r>
  <r>
    <s v="abca2303"/>
    <x v="3811"/>
    <x v="2"/>
    <x v="2"/>
    <n v="4004.1"/>
    <n v="30"/>
    <n v="25"/>
    <n v="679.16"/>
  </r>
  <r>
    <s v="2620b2ac"/>
    <x v="3812"/>
    <x v="1"/>
    <x v="1"/>
    <n v="1673.7"/>
    <n v="39"/>
    <n v="47"/>
    <n v="1556.47"/>
  </r>
  <r>
    <s v="548ab041"/>
    <x v="3813"/>
    <x v="0"/>
    <x v="2"/>
    <n v="4060"/>
    <n v="15"/>
    <n v="12"/>
    <n v="201.71"/>
  </r>
  <r>
    <s v="89f49470"/>
    <x v="3814"/>
    <x v="2"/>
    <x v="0"/>
    <n v="3321.6"/>
    <n v="26"/>
    <n v="42"/>
    <n v="1349.51"/>
  </r>
  <r>
    <s v="9c9bb801"/>
    <x v="3815"/>
    <x v="3"/>
    <x v="2"/>
    <n v="1309.4000000000001"/>
    <n v="29"/>
    <n v="27"/>
    <n v="1451.8"/>
  </r>
  <r>
    <s v="a3f3a760"/>
    <x v="3816"/>
    <x v="2"/>
    <x v="2"/>
    <n v="966.2"/>
    <n v="20"/>
    <n v="48"/>
    <n v="303.56"/>
  </r>
  <r>
    <s v="8f8b2585"/>
    <x v="3817"/>
    <x v="0"/>
    <x v="2"/>
    <n v="1632.7"/>
    <n v="26"/>
    <n v="48"/>
    <n v="1132.56"/>
  </r>
  <r>
    <s v="ce8ccc60"/>
    <x v="3818"/>
    <x v="0"/>
    <x v="2"/>
    <n v="341.3"/>
    <n v="2"/>
    <n v="27"/>
    <n v="1308.9000000000001"/>
  </r>
  <r>
    <s v="5ba7a300"/>
    <x v="3819"/>
    <x v="0"/>
    <x v="2"/>
    <n v="2784.4"/>
    <n v="21"/>
    <n v="18"/>
    <n v="386.61"/>
  </r>
  <r>
    <s v="6f642804"/>
    <x v="3820"/>
    <x v="0"/>
    <x v="4"/>
    <n v="4903.8"/>
    <n v="35"/>
    <n v="48"/>
    <n v="955.6"/>
  </r>
  <r>
    <s v="2ebb1647"/>
    <x v="3821"/>
    <x v="1"/>
    <x v="4"/>
    <n v="2827.9"/>
    <n v="17"/>
    <n v="28"/>
    <n v="1627.17"/>
  </r>
  <r>
    <s v="0f0cb43a"/>
    <x v="3822"/>
    <x v="2"/>
    <x v="0"/>
    <n v="3103.3"/>
    <n v="10"/>
    <n v="6"/>
    <n v="56.03"/>
  </r>
  <r>
    <s v="695f7814"/>
    <x v="3823"/>
    <x v="3"/>
    <x v="3"/>
    <n v="3880.7"/>
    <n v="35"/>
    <n v="19"/>
    <n v="951.16"/>
  </r>
  <r>
    <s v="5c4b047d"/>
    <x v="3824"/>
    <x v="1"/>
    <x v="2"/>
    <n v="1632.7"/>
    <n v="4"/>
    <n v="21"/>
    <n v="1953.79"/>
  </r>
  <r>
    <s v="e13f2b22"/>
    <x v="3825"/>
    <x v="3"/>
    <x v="3"/>
    <n v="4679.5"/>
    <n v="8"/>
    <n v="44"/>
    <n v="592.49"/>
  </r>
  <r>
    <s v="1c6cdf76"/>
    <x v="3826"/>
    <x v="1"/>
    <x v="4"/>
    <n v="2646"/>
    <n v="4"/>
    <n v="39"/>
    <n v="1385.78"/>
  </r>
  <r>
    <s v="49372b78"/>
    <x v="3827"/>
    <x v="1"/>
    <x v="4"/>
    <n v="4686.7"/>
    <n v="32"/>
    <n v="5"/>
    <n v="63.88"/>
  </r>
  <r>
    <s v="d7d64f68"/>
    <x v="3828"/>
    <x v="2"/>
    <x v="1"/>
    <n v="1022.8"/>
    <n v="1"/>
    <n v="7"/>
    <n v="1908.02"/>
  </r>
  <r>
    <s v="ad9703ef"/>
    <x v="3829"/>
    <x v="1"/>
    <x v="3"/>
    <n v="4565.3"/>
    <n v="7"/>
    <n v="6"/>
    <n v="266.61"/>
  </r>
  <r>
    <s v="0733d52a"/>
    <x v="3830"/>
    <x v="0"/>
    <x v="4"/>
    <n v="4099.1000000000004"/>
    <n v="42"/>
    <n v="29"/>
    <n v="1493.08"/>
  </r>
  <r>
    <s v="e7a8361b"/>
    <x v="3831"/>
    <x v="2"/>
    <x v="2"/>
    <n v="4132.3999999999996"/>
    <n v="49"/>
    <n v="8"/>
    <n v="1578.88"/>
  </r>
  <r>
    <s v="f42de0fc"/>
    <x v="3832"/>
    <x v="2"/>
    <x v="4"/>
    <n v="4450.8"/>
    <n v="30"/>
    <n v="14"/>
    <n v="541.71"/>
  </r>
  <r>
    <s v="e4a347cc"/>
    <x v="3833"/>
    <x v="0"/>
    <x v="2"/>
    <n v="2147.9"/>
    <n v="23"/>
    <n v="21"/>
    <n v="975.32"/>
  </r>
  <r>
    <s v="7d625193"/>
    <x v="3834"/>
    <x v="3"/>
    <x v="1"/>
    <n v="2023.4"/>
    <n v="25"/>
    <n v="29"/>
    <n v="1293.6400000000001"/>
  </r>
  <r>
    <s v="ce5538e5"/>
    <x v="3835"/>
    <x v="2"/>
    <x v="0"/>
    <n v="1314.5"/>
    <n v="24"/>
    <n v="27"/>
    <n v="321.11"/>
  </r>
  <r>
    <s v="18ad41a5"/>
    <x v="3836"/>
    <x v="1"/>
    <x v="2"/>
    <n v="3845.4"/>
    <n v="44"/>
    <n v="26"/>
    <n v="1822.37"/>
  </r>
  <r>
    <s v="ba3fd68c"/>
    <x v="3837"/>
    <x v="3"/>
    <x v="3"/>
    <n v="2841.4"/>
    <n v="10"/>
    <n v="17"/>
    <n v="1936.36"/>
  </r>
  <r>
    <s v="de3bfc45"/>
    <x v="3838"/>
    <x v="2"/>
    <x v="2"/>
    <n v="4935.8"/>
    <n v="26"/>
    <n v="32"/>
    <n v="178.92"/>
  </r>
  <r>
    <s v="f023cfa2"/>
    <x v="3839"/>
    <x v="0"/>
    <x v="2"/>
    <n v="1531.9"/>
    <n v="45"/>
    <n v="49"/>
    <n v="1442.38"/>
  </r>
  <r>
    <s v="80e11f61"/>
    <x v="3840"/>
    <x v="2"/>
    <x v="0"/>
    <n v="2502.1"/>
    <n v="9"/>
    <n v="5"/>
    <n v="204.52"/>
  </r>
  <r>
    <s v="2e402fbd"/>
    <x v="3841"/>
    <x v="1"/>
    <x v="3"/>
    <n v="2313.3000000000002"/>
    <n v="50"/>
    <n v="9"/>
    <n v="1860.42"/>
  </r>
  <r>
    <s v="5bb3a298"/>
    <x v="3842"/>
    <x v="2"/>
    <x v="3"/>
    <n v="1019.6"/>
    <n v="47"/>
    <n v="31"/>
    <n v="507.03"/>
  </r>
  <r>
    <s v="1fde0731"/>
    <x v="3843"/>
    <x v="0"/>
    <x v="4"/>
    <n v="2297.1999999999998"/>
    <n v="34"/>
    <n v="28"/>
    <n v="99.06"/>
  </r>
  <r>
    <s v="3e49e08e"/>
    <x v="3844"/>
    <x v="3"/>
    <x v="0"/>
    <n v="3624.6"/>
    <n v="23"/>
    <n v="43"/>
    <n v="1445.62"/>
  </r>
  <r>
    <s v="34ae5a45"/>
    <x v="3845"/>
    <x v="3"/>
    <x v="4"/>
    <n v="4058.7"/>
    <n v="14"/>
    <n v="36"/>
    <n v="297.13"/>
  </r>
  <r>
    <s v="6884168e"/>
    <x v="3846"/>
    <x v="3"/>
    <x v="2"/>
    <n v="1728.3"/>
    <n v="10"/>
    <n v="42"/>
    <n v="109.64"/>
  </r>
  <r>
    <s v="9bb8753c"/>
    <x v="3847"/>
    <x v="3"/>
    <x v="3"/>
    <n v="259.89999999999998"/>
    <n v="49"/>
    <n v="32"/>
    <n v="1948.09"/>
  </r>
  <r>
    <s v="1a664ffc"/>
    <x v="3848"/>
    <x v="3"/>
    <x v="2"/>
    <n v="4004.9"/>
    <n v="49"/>
    <n v="17"/>
    <n v="729.6"/>
  </r>
  <r>
    <s v="950c0a70"/>
    <x v="3849"/>
    <x v="1"/>
    <x v="0"/>
    <n v="3809"/>
    <n v="46"/>
    <n v="23"/>
    <n v="711.21"/>
  </r>
  <r>
    <s v="56abb22a"/>
    <x v="3850"/>
    <x v="3"/>
    <x v="3"/>
    <n v="872.9"/>
    <n v="7"/>
    <n v="35"/>
    <n v="1403.64"/>
  </r>
  <r>
    <s v="0de3e5a7"/>
    <x v="3851"/>
    <x v="3"/>
    <x v="2"/>
    <n v="4497.5"/>
    <n v="26"/>
    <n v="8"/>
    <n v="915.55"/>
  </r>
  <r>
    <s v="9eec136a"/>
    <x v="3852"/>
    <x v="2"/>
    <x v="1"/>
    <n v="1013.5"/>
    <n v="9"/>
    <n v="42"/>
    <n v="969.45"/>
  </r>
  <r>
    <s v="8688d51d"/>
    <x v="3853"/>
    <x v="2"/>
    <x v="1"/>
    <n v="3359.4"/>
    <n v="5"/>
    <n v="25"/>
    <n v="1424.97"/>
  </r>
  <r>
    <s v="1f64efe0"/>
    <x v="3854"/>
    <x v="3"/>
    <x v="3"/>
    <n v="4874.1000000000004"/>
    <n v="47"/>
    <n v="27"/>
    <n v="1500.6"/>
  </r>
  <r>
    <s v="504fb53e"/>
    <x v="3855"/>
    <x v="3"/>
    <x v="2"/>
    <n v="1099.2"/>
    <n v="3"/>
    <n v="20"/>
    <n v="1151.0899999999999"/>
  </r>
  <r>
    <s v="f8142cfe"/>
    <x v="3856"/>
    <x v="3"/>
    <x v="0"/>
    <n v="2023.5"/>
    <n v="29"/>
    <n v="33"/>
    <n v="1541.46"/>
  </r>
  <r>
    <s v="a6fdd872"/>
    <x v="3857"/>
    <x v="0"/>
    <x v="2"/>
    <n v="4348.3999999999996"/>
    <n v="34"/>
    <n v="16"/>
    <n v="1151.25"/>
  </r>
  <r>
    <s v="8a65b98f"/>
    <x v="3858"/>
    <x v="2"/>
    <x v="1"/>
    <n v="3822.6"/>
    <n v="39"/>
    <n v="42"/>
    <n v="262.08"/>
  </r>
  <r>
    <s v="f28d5a78"/>
    <x v="3859"/>
    <x v="3"/>
    <x v="4"/>
    <n v="3874.7"/>
    <n v="24"/>
    <n v="33"/>
    <n v="1286"/>
  </r>
  <r>
    <s v="70d17e07"/>
    <x v="3860"/>
    <x v="3"/>
    <x v="1"/>
    <n v="1262.0999999999999"/>
    <n v="46"/>
    <n v="36"/>
    <n v="1365.88"/>
  </r>
  <r>
    <s v="ff45eae6"/>
    <x v="3861"/>
    <x v="0"/>
    <x v="0"/>
    <n v="4971"/>
    <n v="20"/>
    <n v="18"/>
    <n v="1856.21"/>
  </r>
  <r>
    <s v="8c2940d0"/>
    <x v="3862"/>
    <x v="0"/>
    <x v="1"/>
    <n v="4949.2"/>
    <n v="45"/>
    <n v="16"/>
    <n v="580.12"/>
  </r>
  <r>
    <s v="c3397268"/>
    <x v="3863"/>
    <x v="2"/>
    <x v="4"/>
    <n v="1964.3"/>
    <n v="44"/>
    <n v="1"/>
    <n v="1236.54"/>
  </r>
  <r>
    <s v="841eb714"/>
    <x v="3864"/>
    <x v="3"/>
    <x v="1"/>
    <n v="1250.0999999999999"/>
    <n v="44"/>
    <n v="24"/>
    <n v="1782.89"/>
  </r>
  <r>
    <s v="bb9fb3e2"/>
    <x v="3865"/>
    <x v="3"/>
    <x v="3"/>
    <n v="1762.9"/>
    <n v="37"/>
    <n v="49"/>
    <n v="151.12"/>
  </r>
  <r>
    <s v="b77dc819"/>
    <x v="3866"/>
    <x v="2"/>
    <x v="1"/>
    <n v="4934.8999999999996"/>
    <n v="37"/>
    <n v="45"/>
    <n v="1762.25"/>
  </r>
  <r>
    <s v="b9c4eb71"/>
    <x v="3867"/>
    <x v="3"/>
    <x v="2"/>
    <n v="2044.1"/>
    <n v="6"/>
    <n v="46"/>
    <n v="1211.55"/>
  </r>
  <r>
    <s v="47b7ac91"/>
    <x v="3868"/>
    <x v="1"/>
    <x v="1"/>
    <n v="622.20000000000005"/>
    <n v="43"/>
    <n v="14"/>
    <n v="1674.34"/>
  </r>
  <r>
    <s v="f5a0bb63"/>
    <x v="3869"/>
    <x v="0"/>
    <x v="3"/>
    <n v="4245.7"/>
    <n v="35"/>
    <n v="43"/>
    <n v="779.45"/>
  </r>
  <r>
    <s v="212409fd"/>
    <x v="3870"/>
    <x v="3"/>
    <x v="2"/>
    <n v="1438.9"/>
    <n v="46"/>
    <n v="26"/>
    <n v="1164.81"/>
  </r>
  <r>
    <s v="7cc9a7e1"/>
    <x v="3871"/>
    <x v="3"/>
    <x v="0"/>
    <n v="1434.8"/>
    <n v="4"/>
    <n v="46"/>
    <n v="922.04"/>
  </r>
  <r>
    <s v="5d437bc4"/>
    <x v="3872"/>
    <x v="1"/>
    <x v="1"/>
    <n v="4030.6"/>
    <n v="21"/>
    <n v="17"/>
    <n v="348.15"/>
  </r>
  <r>
    <s v="88230a1d"/>
    <x v="3873"/>
    <x v="0"/>
    <x v="4"/>
    <n v="3101.8"/>
    <n v="35"/>
    <n v="8"/>
    <n v="800.42"/>
  </r>
  <r>
    <s v="66e8d81c"/>
    <x v="3874"/>
    <x v="2"/>
    <x v="3"/>
    <n v="4661.8"/>
    <n v="17"/>
    <n v="24"/>
    <n v="1511.39"/>
  </r>
  <r>
    <s v="8e8c20bf"/>
    <x v="3875"/>
    <x v="0"/>
    <x v="0"/>
    <n v="3372.4"/>
    <n v="7"/>
    <n v="4"/>
    <n v="171.5"/>
  </r>
  <r>
    <s v="0d6d164c"/>
    <x v="3876"/>
    <x v="2"/>
    <x v="2"/>
    <n v="4051.7"/>
    <n v="29"/>
    <n v="22"/>
    <n v="1822.99"/>
  </r>
  <r>
    <s v="4dbbf308"/>
    <x v="3877"/>
    <x v="0"/>
    <x v="4"/>
    <n v="3650.8"/>
    <n v="12"/>
    <n v="3"/>
    <n v="1911.39"/>
  </r>
  <r>
    <s v="f26208be"/>
    <x v="3878"/>
    <x v="1"/>
    <x v="0"/>
    <n v="4167"/>
    <n v="34"/>
    <n v="9"/>
    <n v="1764.24"/>
  </r>
  <r>
    <s v="ef0250f3"/>
    <x v="3879"/>
    <x v="3"/>
    <x v="4"/>
    <n v="853.5"/>
    <n v="35"/>
    <n v="23"/>
    <n v="193.82"/>
  </r>
  <r>
    <s v="01e17d20"/>
    <x v="3880"/>
    <x v="1"/>
    <x v="4"/>
    <n v="4733.1000000000004"/>
    <n v="19"/>
    <n v="8"/>
    <n v="559.52"/>
  </r>
  <r>
    <s v="9bd11759"/>
    <x v="3881"/>
    <x v="2"/>
    <x v="1"/>
    <n v="1572.9"/>
    <n v="40"/>
    <n v="45"/>
    <n v="1915.33"/>
  </r>
  <r>
    <s v="f0ea6099"/>
    <x v="3882"/>
    <x v="3"/>
    <x v="3"/>
    <n v="1643.3"/>
    <n v="40"/>
    <n v="43"/>
    <n v="1690.41"/>
  </r>
  <r>
    <s v="a3aed7df"/>
    <x v="3883"/>
    <x v="2"/>
    <x v="4"/>
    <n v="101.9"/>
    <n v="8"/>
    <n v="31"/>
    <n v="1933.01"/>
  </r>
  <r>
    <s v="05b4b9d7"/>
    <x v="3884"/>
    <x v="2"/>
    <x v="0"/>
    <n v="1519.6"/>
    <n v="50"/>
    <n v="41"/>
    <n v="123.16"/>
  </r>
  <r>
    <s v="2a3bee37"/>
    <x v="3885"/>
    <x v="2"/>
    <x v="3"/>
    <n v="2930"/>
    <n v="16"/>
    <n v="43"/>
    <n v="1869.11"/>
  </r>
  <r>
    <s v="c6c1b30d"/>
    <x v="3886"/>
    <x v="2"/>
    <x v="1"/>
    <n v="3254.9"/>
    <n v="16"/>
    <n v="26"/>
    <n v="991.57"/>
  </r>
  <r>
    <s v="4ea43fb1"/>
    <x v="3887"/>
    <x v="1"/>
    <x v="4"/>
    <n v="2558.6999999999998"/>
    <n v="10"/>
    <n v="15"/>
    <n v="1147.3599999999999"/>
  </r>
  <r>
    <s v="c8e35be9"/>
    <x v="3888"/>
    <x v="2"/>
    <x v="1"/>
    <n v="4778.7"/>
    <n v="25"/>
    <n v="24"/>
    <n v="1633.91"/>
  </r>
  <r>
    <s v="343a5571"/>
    <x v="3889"/>
    <x v="3"/>
    <x v="3"/>
    <n v="2954.4"/>
    <n v="44"/>
    <n v="13"/>
    <n v="736.04"/>
  </r>
  <r>
    <s v="fae540fd"/>
    <x v="3890"/>
    <x v="0"/>
    <x v="3"/>
    <n v="992.6"/>
    <n v="30"/>
    <n v="13"/>
    <n v="72"/>
  </r>
  <r>
    <s v="62f64ed4"/>
    <x v="3891"/>
    <x v="3"/>
    <x v="4"/>
    <n v="2658.9"/>
    <n v="25"/>
    <n v="10"/>
    <n v="1748.42"/>
  </r>
  <r>
    <s v="3aa93d62"/>
    <x v="3892"/>
    <x v="0"/>
    <x v="3"/>
    <n v="4088.9"/>
    <n v="44"/>
    <n v="2"/>
    <n v="442.6"/>
  </r>
  <r>
    <s v="79ee1271"/>
    <x v="3893"/>
    <x v="3"/>
    <x v="4"/>
    <n v="3604.2"/>
    <n v="17"/>
    <n v="4"/>
    <n v="1587.18"/>
  </r>
  <r>
    <s v="97612d13"/>
    <x v="3894"/>
    <x v="0"/>
    <x v="0"/>
    <n v="4812.2"/>
    <n v="9"/>
    <n v="42"/>
    <n v="847.56"/>
  </r>
  <r>
    <s v="f3ff3822"/>
    <x v="3895"/>
    <x v="2"/>
    <x v="1"/>
    <n v="721.4"/>
    <n v="30"/>
    <n v="31"/>
    <n v="1233.51"/>
  </r>
  <r>
    <s v="c27bf627"/>
    <x v="3896"/>
    <x v="3"/>
    <x v="1"/>
    <n v="1318.5"/>
    <n v="42"/>
    <n v="45"/>
    <n v="924.25"/>
  </r>
  <r>
    <s v="6e9e6298"/>
    <x v="3897"/>
    <x v="2"/>
    <x v="3"/>
    <n v="1744.9"/>
    <n v="47"/>
    <n v="27"/>
    <n v="1922.61"/>
  </r>
  <r>
    <s v="0a473d36"/>
    <x v="3898"/>
    <x v="1"/>
    <x v="3"/>
    <n v="1345"/>
    <n v="50"/>
    <n v="24"/>
    <n v="1861.92"/>
  </r>
  <r>
    <s v="9d869c46"/>
    <x v="3899"/>
    <x v="3"/>
    <x v="1"/>
    <n v="1308.9000000000001"/>
    <n v="8"/>
    <n v="18"/>
    <n v="632.6"/>
  </r>
  <r>
    <s v="58df1150"/>
    <x v="3900"/>
    <x v="2"/>
    <x v="4"/>
    <n v="3406.2"/>
    <n v="34"/>
    <n v="42"/>
    <n v="1665.37"/>
  </r>
  <r>
    <s v="33c2993a"/>
    <x v="3901"/>
    <x v="2"/>
    <x v="4"/>
    <n v="2460"/>
    <n v="38"/>
    <n v="18"/>
    <n v="1863.97"/>
  </r>
  <r>
    <s v="6586d994"/>
    <x v="3902"/>
    <x v="1"/>
    <x v="4"/>
    <n v="4730.1000000000004"/>
    <n v="15"/>
    <n v="25"/>
    <n v="721.16"/>
  </r>
  <r>
    <s v="3c40a819"/>
    <x v="3903"/>
    <x v="0"/>
    <x v="4"/>
    <n v="451"/>
    <n v="23"/>
    <n v="26"/>
    <n v="1950.23"/>
  </r>
  <r>
    <s v="d0f3c634"/>
    <x v="3904"/>
    <x v="3"/>
    <x v="0"/>
    <n v="1056.5999999999999"/>
    <n v="1"/>
    <n v="8"/>
    <n v="705.75"/>
  </r>
  <r>
    <s v="23edef68"/>
    <x v="3905"/>
    <x v="1"/>
    <x v="0"/>
    <n v="2215.5"/>
    <n v="37"/>
    <n v="12"/>
    <n v="1571.29"/>
  </r>
  <r>
    <s v="422b39b5"/>
    <x v="3906"/>
    <x v="0"/>
    <x v="4"/>
    <n v="440"/>
    <n v="15"/>
    <n v="16"/>
    <n v="1768.28"/>
  </r>
  <r>
    <s v="8fb3ba19"/>
    <x v="3907"/>
    <x v="3"/>
    <x v="2"/>
    <n v="770.5"/>
    <n v="24"/>
    <n v="40"/>
    <n v="1743.43"/>
  </r>
  <r>
    <s v="28d4d76b"/>
    <x v="3908"/>
    <x v="1"/>
    <x v="4"/>
    <n v="2543.5"/>
    <n v="34"/>
    <n v="24"/>
    <n v="1817.91"/>
  </r>
  <r>
    <s v="40674a8a"/>
    <x v="3909"/>
    <x v="3"/>
    <x v="4"/>
    <n v="3702"/>
    <n v="39"/>
    <n v="36"/>
    <n v="1764.73"/>
  </r>
  <r>
    <s v="07e09f3b"/>
    <x v="3910"/>
    <x v="3"/>
    <x v="3"/>
    <n v="2620"/>
    <n v="38"/>
    <n v="34"/>
    <n v="1440.88"/>
  </r>
  <r>
    <s v="3ba24bff"/>
    <x v="3911"/>
    <x v="3"/>
    <x v="0"/>
    <n v="3009.4"/>
    <n v="36"/>
    <n v="35"/>
    <n v="1662.47"/>
  </r>
  <r>
    <s v="3ca53a9a"/>
    <x v="3912"/>
    <x v="1"/>
    <x v="1"/>
    <n v="2104.6999999999998"/>
    <n v="3"/>
    <n v="24"/>
    <n v="1370.92"/>
  </r>
  <r>
    <s v="e1d0a226"/>
    <x v="3913"/>
    <x v="3"/>
    <x v="0"/>
    <n v="1645.7"/>
    <n v="28"/>
    <n v="41"/>
    <n v="1913.96"/>
  </r>
  <r>
    <s v="cf04c1fd"/>
    <x v="3914"/>
    <x v="1"/>
    <x v="2"/>
    <n v="2371.5"/>
    <n v="31"/>
    <n v="26"/>
    <n v="1893.96"/>
  </r>
  <r>
    <s v="e5999c51"/>
    <x v="3915"/>
    <x v="0"/>
    <x v="1"/>
    <n v="4784.3"/>
    <n v="19"/>
    <n v="34"/>
    <n v="418.05"/>
  </r>
  <r>
    <s v="60516c45"/>
    <x v="3916"/>
    <x v="2"/>
    <x v="2"/>
    <n v="397.6"/>
    <n v="39"/>
    <n v="25"/>
    <n v="1405.74"/>
  </r>
  <r>
    <s v="25b50dce"/>
    <x v="3917"/>
    <x v="0"/>
    <x v="3"/>
    <n v="2647"/>
    <n v="5"/>
    <n v="24"/>
    <n v="221.52"/>
  </r>
  <r>
    <s v="9920dddf"/>
    <x v="3918"/>
    <x v="1"/>
    <x v="0"/>
    <n v="942.5"/>
    <n v="34"/>
    <n v="44"/>
    <n v="278.88"/>
  </r>
  <r>
    <s v="a047c581"/>
    <x v="3919"/>
    <x v="2"/>
    <x v="4"/>
    <n v="191.2"/>
    <n v="12"/>
    <n v="9"/>
    <n v="985.59"/>
  </r>
  <r>
    <s v="e5642d83"/>
    <x v="3920"/>
    <x v="3"/>
    <x v="4"/>
    <n v="4212.2"/>
    <n v="6"/>
    <n v="5"/>
    <n v="312"/>
  </r>
  <r>
    <s v="8213e6f6"/>
    <x v="3921"/>
    <x v="0"/>
    <x v="1"/>
    <n v="3438.7"/>
    <n v="37"/>
    <n v="39"/>
    <n v="1064.28"/>
  </r>
  <r>
    <s v="21d5c743"/>
    <x v="3922"/>
    <x v="3"/>
    <x v="2"/>
    <n v="51.9"/>
    <n v="6"/>
    <n v="19"/>
    <n v="755.22"/>
  </r>
  <r>
    <s v="59c245d7"/>
    <x v="3923"/>
    <x v="0"/>
    <x v="2"/>
    <n v="166.5"/>
    <n v="43"/>
    <n v="25"/>
    <n v="967.62"/>
  </r>
  <r>
    <s v="a0132f01"/>
    <x v="3924"/>
    <x v="1"/>
    <x v="1"/>
    <n v="2740.5"/>
    <n v="31"/>
    <n v="13"/>
    <n v="51.57"/>
  </r>
  <r>
    <s v="5ce5eb97"/>
    <x v="3925"/>
    <x v="3"/>
    <x v="0"/>
    <n v="2217.1"/>
    <n v="5"/>
    <n v="29"/>
    <n v="874.22"/>
  </r>
  <r>
    <s v="6c455e1e"/>
    <x v="3926"/>
    <x v="0"/>
    <x v="3"/>
    <n v="926.2"/>
    <n v="24"/>
    <n v="2"/>
    <n v="217.71"/>
  </r>
  <r>
    <n v="14732738"/>
    <x v="3927"/>
    <x v="3"/>
    <x v="3"/>
    <n v="4430"/>
    <n v="39"/>
    <n v="14"/>
    <n v="1971.96"/>
  </r>
  <r>
    <s v="3a9d6a2f"/>
    <x v="3928"/>
    <x v="2"/>
    <x v="2"/>
    <n v="3921.4"/>
    <n v="39"/>
    <n v="9"/>
    <n v="1540.73"/>
  </r>
  <r>
    <s v="afcf7a1f"/>
    <x v="3929"/>
    <x v="0"/>
    <x v="1"/>
    <n v="1522.1"/>
    <n v="47"/>
    <n v="44"/>
    <n v="1298.54"/>
  </r>
  <r>
    <s v="2bd8d469"/>
    <x v="3930"/>
    <x v="0"/>
    <x v="2"/>
    <n v="3462.9"/>
    <n v="14"/>
    <n v="45"/>
    <n v="1854.04"/>
  </r>
  <r>
    <s v="5a12f7b4"/>
    <x v="3931"/>
    <x v="1"/>
    <x v="2"/>
    <n v="4834"/>
    <n v="9"/>
    <n v="1"/>
    <n v="588.17999999999995"/>
  </r>
  <r>
    <s v="4913300e"/>
    <x v="3932"/>
    <x v="2"/>
    <x v="4"/>
    <n v="988"/>
    <n v="29"/>
    <n v="32"/>
    <n v="1952.37"/>
  </r>
  <r>
    <s v="0f6dc32c"/>
    <x v="3933"/>
    <x v="1"/>
    <x v="1"/>
    <n v="4441.6000000000004"/>
    <n v="45"/>
    <n v="11"/>
    <n v="828.69"/>
  </r>
  <r>
    <s v="bc9b5114"/>
    <x v="3934"/>
    <x v="2"/>
    <x v="4"/>
    <n v="1066.5"/>
    <n v="5"/>
    <n v="12"/>
    <n v="1007.7"/>
  </r>
  <r>
    <s v="8a243d8b"/>
    <x v="3935"/>
    <x v="0"/>
    <x v="2"/>
    <n v="1255.3"/>
    <n v="38"/>
    <n v="46"/>
    <n v="1914.59"/>
  </r>
  <r>
    <s v="080b9eba"/>
    <x v="3936"/>
    <x v="0"/>
    <x v="3"/>
    <n v="2936.2"/>
    <n v="15"/>
    <n v="27"/>
    <n v="98.28"/>
  </r>
  <r>
    <s v="f370f348"/>
    <x v="3937"/>
    <x v="3"/>
    <x v="3"/>
    <n v="757.5"/>
    <n v="17"/>
    <n v="19"/>
    <n v="429.25"/>
  </r>
  <r>
    <s v="c120b4d2"/>
    <x v="3938"/>
    <x v="3"/>
    <x v="1"/>
    <n v="474"/>
    <n v="46"/>
    <n v="42"/>
    <n v="1681.08"/>
  </r>
  <r>
    <s v="412282d3"/>
    <x v="3939"/>
    <x v="0"/>
    <x v="1"/>
    <n v="4511.7"/>
    <n v="42"/>
    <n v="24"/>
    <n v="1368.32"/>
  </r>
  <r>
    <s v="2338b3c0"/>
    <x v="3940"/>
    <x v="0"/>
    <x v="3"/>
    <n v="2757.5"/>
    <n v="42"/>
    <n v="35"/>
    <n v="707.14"/>
  </r>
  <r>
    <s v="3612c764"/>
    <x v="3941"/>
    <x v="0"/>
    <x v="1"/>
    <n v="3636.6"/>
    <n v="30"/>
    <n v="44"/>
    <n v="1002.41"/>
  </r>
  <r>
    <s v="e2cd1853"/>
    <x v="3942"/>
    <x v="2"/>
    <x v="2"/>
    <n v="4423"/>
    <n v="20"/>
    <n v="25"/>
    <n v="770.82"/>
  </r>
  <r>
    <s v="bbbffa9d"/>
    <x v="3943"/>
    <x v="1"/>
    <x v="4"/>
    <n v="2040.1"/>
    <n v="37"/>
    <n v="4"/>
    <n v="218.25"/>
  </r>
  <r>
    <s v="2625f85d"/>
    <x v="3944"/>
    <x v="1"/>
    <x v="2"/>
    <n v="761.8"/>
    <n v="23"/>
    <n v="21"/>
    <n v="650.13"/>
  </r>
  <r>
    <s v="3872e624"/>
    <x v="3945"/>
    <x v="0"/>
    <x v="2"/>
    <n v="445.3"/>
    <n v="10"/>
    <n v="1"/>
    <n v="1437.06"/>
  </r>
  <r>
    <s v="69d7311b"/>
    <x v="3946"/>
    <x v="0"/>
    <x v="2"/>
    <n v="3051.8"/>
    <n v="25"/>
    <n v="14"/>
    <n v="1386.99"/>
  </r>
  <r>
    <s v="18aa6eea"/>
    <x v="3947"/>
    <x v="0"/>
    <x v="3"/>
    <n v="1129.0999999999999"/>
    <n v="3"/>
    <n v="30"/>
    <n v="1561.12"/>
  </r>
  <r>
    <s v="964a2e5a"/>
    <x v="3948"/>
    <x v="1"/>
    <x v="1"/>
    <n v="972.2"/>
    <n v="38"/>
    <n v="17"/>
    <n v="1717.69"/>
  </r>
  <r>
    <s v="2d670ed5"/>
    <x v="3949"/>
    <x v="3"/>
    <x v="4"/>
    <n v="2846.4"/>
    <n v="44"/>
    <n v="38"/>
    <n v="1619.34"/>
  </r>
  <r>
    <s v="f184ffc1"/>
    <x v="3950"/>
    <x v="0"/>
    <x v="1"/>
    <n v="879.7"/>
    <n v="49"/>
    <n v="24"/>
    <n v="496.71"/>
  </r>
  <r>
    <s v="1148c311"/>
    <x v="3951"/>
    <x v="0"/>
    <x v="4"/>
    <n v="1973.5"/>
    <n v="31"/>
    <n v="37"/>
    <n v="956.39"/>
  </r>
  <r>
    <s v="ea674bad"/>
    <x v="3952"/>
    <x v="2"/>
    <x v="1"/>
    <n v="4538"/>
    <n v="1"/>
    <n v="1"/>
    <n v="886.12"/>
  </r>
  <r>
    <s v="45edfd8a"/>
    <x v="3953"/>
    <x v="0"/>
    <x v="1"/>
    <n v="3092.7"/>
    <n v="13"/>
    <n v="26"/>
    <n v="335.43"/>
  </r>
  <r>
    <s v="bedce7fa"/>
    <x v="3954"/>
    <x v="1"/>
    <x v="3"/>
    <n v="160.1"/>
    <n v="3"/>
    <n v="9"/>
    <n v="1615.28"/>
  </r>
  <r>
    <s v="ec732002"/>
    <x v="3955"/>
    <x v="2"/>
    <x v="3"/>
    <n v="718.8"/>
    <n v="24"/>
    <n v="47"/>
    <n v="321.06"/>
  </r>
  <r>
    <s v="e73a6e8f"/>
    <x v="3956"/>
    <x v="2"/>
    <x v="3"/>
    <n v="1331"/>
    <n v="15"/>
    <n v="41"/>
    <n v="1925.83"/>
  </r>
  <r>
    <s v="4cf3c248"/>
    <x v="3957"/>
    <x v="3"/>
    <x v="2"/>
    <n v="4655.5"/>
    <n v="22"/>
    <n v="24"/>
    <n v="833.07"/>
  </r>
  <r>
    <s v="165778df"/>
    <x v="3958"/>
    <x v="0"/>
    <x v="4"/>
    <n v="4297.8"/>
    <n v="40"/>
    <n v="3"/>
    <n v="1110.25"/>
  </r>
  <r>
    <s v="c87cebb8"/>
    <x v="3959"/>
    <x v="0"/>
    <x v="1"/>
    <n v="1584.2"/>
    <n v="22"/>
    <n v="37"/>
    <n v="362.82"/>
  </r>
  <r>
    <s v="6e3ebad7"/>
    <x v="3960"/>
    <x v="3"/>
    <x v="3"/>
    <n v="542.5"/>
    <n v="3"/>
    <n v="37"/>
    <n v="662.18"/>
  </r>
  <r>
    <s v="ae6fe4dd"/>
    <x v="3961"/>
    <x v="1"/>
    <x v="4"/>
    <n v="4789.3999999999996"/>
    <n v="31"/>
    <n v="37"/>
    <n v="1702.98"/>
  </r>
  <r>
    <s v="394a3571"/>
    <x v="3962"/>
    <x v="0"/>
    <x v="1"/>
    <n v="4457.8999999999996"/>
    <n v="34"/>
    <n v="15"/>
    <n v="1442.49"/>
  </r>
  <r>
    <s v="1591af84"/>
    <x v="3963"/>
    <x v="3"/>
    <x v="3"/>
    <n v="2795.1"/>
    <n v="21"/>
    <n v="46"/>
    <n v="768.94"/>
  </r>
  <r>
    <s v="7a2ed6f5"/>
    <x v="3964"/>
    <x v="1"/>
    <x v="0"/>
    <n v="1561.8"/>
    <n v="46"/>
    <n v="28"/>
    <n v="1067.04"/>
  </r>
  <r>
    <s v="1f982a7d"/>
    <x v="3965"/>
    <x v="1"/>
    <x v="2"/>
    <n v="132.69999999999999"/>
    <n v="26"/>
    <n v="29"/>
    <n v="1252.47"/>
  </r>
  <r>
    <s v="d6f087d6"/>
    <x v="3966"/>
    <x v="2"/>
    <x v="3"/>
    <n v="2706.5"/>
    <n v="32"/>
    <n v="28"/>
    <n v="1922.47"/>
  </r>
  <r>
    <s v="262fa640"/>
    <x v="3967"/>
    <x v="2"/>
    <x v="1"/>
    <n v="1969.9"/>
    <n v="48"/>
    <n v="16"/>
    <n v="294.29000000000002"/>
  </r>
  <r>
    <s v="f38d8f63"/>
    <x v="3968"/>
    <x v="2"/>
    <x v="4"/>
    <n v="3228.2"/>
    <n v="42"/>
    <n v="39"/>
    <n v="324.58999999999997"/>
  </r>
  <r>
    <s v="01eac9e9"/>
    <x v="3969"/>
    <x v="3"/>
    <x v="1"/>
    <n v="1132.5999999999999"/>
    <n v="48"/>
    <n v="38"/>
    <n v="1682.41"/>
  </r>
  <r>
    <n v="83189243"/>
    <x v="3970"/>
    <x v="3"/>
    <x v="1"/>
    <n v="1048.5"/>
    <n v="25"/>
    <n v="49"/>
    <n v="296.93"/>
  </r>
  <r>
    <s v="8d3f2f3b"/>
    <x v="3971"/>
    <x v="2"/>
    <x v="1"/>
    <n v="315.2"/>
    <n v="13"/>
    <n v="27"/>
    <n v="954.53"/>
  </r>
  <r>
    <s v="8d2c8818"/>
    <x v="3972"/>
    <x v="2"/>
    <x v="1"/>
    <n v="2628.7"/>
    <n v="17"/>
    <n v="9"/>
    <n v="842.71"/>
  </r>
  <r>
    <s v="2e120555"/>
    <x v="3973"/>
    <x v="3"/>
    <x v="4"/>
    <n v="2665.6"/>
    <n v="50"/>
    <n v="27"/>
    <n v="828.3"/>
  </r>
  <r>
    <s v="a2d4ed33"/>
    <x v="3974"/>
    <x v="3"/>
    <x v="0"/>
    <n v="3403.9"/>
    <n v="19"/>
    <n v="46"/>
    <n v="1588.43"/>
  </r>
  <r>
    <s v="460e9a9e"/>
    <x v="3975"/>
    <x v="3"/>
    <x v="2"/>
    <n v="4172.1000000000004"/>
    <n v="32"/>
    <n v="30"/>
    <n v="1358.35"/>
  </r>
  <r>
    <s v="20bc05d8"/>
    <x v="3976"/>
    <x v="2"/>
    <x v="0"/>
    <n v="1769.7"/>
    <n v="35"/>
    <n v="19"/>
    <n v="1908.05"/>
  </r>
  <r>
    <s v="f547483f"/>
    <x v="3977"/>
    <x v="2"/>
    <x v="1"/>
    <n v="4322.8"/>
    <n v="44"/>
    <n v="40"/>
    <n v="1776.15"/>
  </r>
  <r>
    <s v="1971890d"/>
    <x v="3978"/>
    <x v="3"/>
    <x v="3"/>
    <n v="4193.5"/>
    <n v="34"/>
    <n v="28"/>
    <n v="89.65"/>
  </r>
  <r>
    <s v="ed0abed7"/>
    <x v="3979"/>
    <x v="0"/>
    <x v="1"/>
    <n v="2926.3"/>
    <n v="50"/>
    <n v="7"/>
    <n v="576.58000000000004"/>
  </r>
  <r>
    <s v="557b4ee2"/>
    <x v="3980"/>
    <x v="3"/>
    <x v="1"/>
    <n v="2155.1999999999998"/>
    <n v="39"/>
    <n v="16"/>
    <n v="1114.21"/>
  </r>
  <r>
    <s v="cada0363"/>
    <x v="3981"/>
    <x v="2"/>
    <x v="1"/>
    <n v="732.7"/>
    <n v="19"/>
    <n v="24"/>
    <n v="696.01"/>
  </r>
  <r>
    <s v="ce3d8ebe"/>
    <x v="3982"/>
    <x v="3"/>
    <x v="3"/>
    <n v="3748.8"/>
    <n v="34"/>
    <n v="37"/>
    <n v="1436.07"/>
  </r>
  <r>
    <s v="04c90c62"/>
    <x v="3983"/>
    <x v="1"/>
    <x v="1"/>
    <n v="1146.2"/>
    <n v="49"/>
    <n v="47"/>
    <n v="948.05"/>
  </r>
  <r>
    <s v="45d845d8"/>
    <x v="3984"/>
    <x v="3"/>
    <x v="2"/>
    <n v="3451.3"/>
    <n v="7"/>
    <n v="28"/>
    <n v="69.55"/>
  </r>
  <r>
    <s v="27665d02"/>
    <x v="3985"/>
    <x v="1"/>
    <x v="0"/>
    <n v="3897.7"/>
    <n v="42"/>
    <n v="35"/>
    <n v="1232.5999999999999"/>
  </r>
  <r>
    <s v="ca36ba1c"/>
    <x v="3986"/>
    <x v="2"/>
    <x v="1"/>
    <n v="2410.5"/>
    <n v="23"/>
    <n v="48"/>
    <n v="1427.01"/>
  </r>
  <r>
    <s v="87d1c01f"/>
    <x v="3987"/>
    <x v="2"/>
    <x v="0"/>
    <n v="673.6"/>
    <n v="48"/>
    <n v="24"/>
    <n v="570.29999999999995"/>
  </r>
  <r>
    <s v="09bce2ac"/>
    <x v="3988"/>
    <x v="1"/>
    <x v="0"/>
    <n v="3146.8"/>
    <n v="13"/>
    <n v="24"/>
    <n v="791.07"/>
  </r>
  <r>
    <s v="fc6797ce"/>
    <x v="3989"/>
    <x v="3"/>
    <x v="4"/>
    <n v="454.3"/>
    <n v="5"/>
    <n v="42"/>
    <n v="44.5"/>
  </r>
  <r>
    <s v="58bc2f23"/>
    <x v="3990"/>
    <x v="0"/>
    <x v="0"/>
    <n v="3271.4"/>
    <n v="41"/>
    <n v="42"/>
    <n v="1167.25"/>
  </r>
  <r>
    <s v="e0e2604c"/>
    <x v="3991"/>
    <x v="1"/>
    <x v="0"/>
    <n v="3190.5"/>
    <n v="4"/>
    <n v="11"/>
    <n v="1977.34"/>
  </r>
  <r>
    <s v="6387264b"/>
    <x v="3992"/>
    <x v="0"/>
    <x v="1"/>
    <n v="4281.7"/>
    <n v="28"/>
    <n v="41"/>
    <n v="57.17"/>
  </r>
  <r>
    <s v="695ef54c"/>
    <x v="3993"/>
    <x v="0"/>
    <x v="1"/>
    <n v="1423.9"/>
    <n v="42"/>
    <n v="21"/>
    <n v="1702.66"/>
  </r>
  <r>
    <s v="8359c09f"/>
    <x v="3994"/>
    <x v="2"/>
    <x v="0"/>
    <n v="1368.8"/>
    <n v="36"/>
    <n v="18"/>
    <n v="866"/>
  </r>
  <r>
    <s v="60b85fbe"/>
    <x v="3995"/>
    <x v="3"/>
    <x v="1"/>
    <n v="4987.2"/>
    <n v="31"/>
    <n v="33"/>
    <n v="1147.55"/>
  </r>
  <r>
    <s v="da37cf04"/>
    <x v="3996"/>
    <x v="3"/>
    <x v="4"/>
    <n v="371.5"/>
    <n v="39"/>
    <n v="27"/>
    <n v="438.5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0E596C1-7D78-4483-881D-FC946CF4DE6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egion">
  <location ref="J4:K9" firstHeaderRow="1" firstDataRow="1" firstDataCol="1"/>
  <pivotFields count="8">
    <pivotField showAll="0"/>
    <pivotField numFmtId="14" showAll="0">
      <items count="399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t="default"/>
      </items>
    </pivotField>
    <pivotField axis="axisRow" showAll="0">
      <items count="5">
        <item x="2"/>
        <item x="0"/>
        <item x="3"/>
        <item x="1"/>
        <item t="default"/>
      </items>
    </pivotField>
    <pivotField showAll="0">
      <items count="6">
        <item x="1"/>
        <item x="4"/>
        <item x="2"/>
        <item x="0"/>
        <item x="3"/>
        <item t="default"/>
      </items>
    </pivotField>
    <pivotField showAll="0"/>
    <pivotField showAll="0"/>
    <pivotField showAll="0"/>
    <pivotField dataField="1" showAll="0"/>
  </pivotFields>
  <rowFields count="1">
    <field x="2"/>
  </rowFields>
  <rowItems count="5">
    <i>
      <x/>
    </i>
    <i>
      <x v="1"/>
    </i>
    <i>
      <x v="2"/>
    </i>
    <i>
      <x v="3"/>
    </i>
    <i t="grand">
      <x/>
    </i>
  </rowItems>
  <colItems count="1">
    <i/>
  </colItems>
  <dataFields count="1">
    <dataField name="Sum of profit"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A744AAA-2EB0-456A-AEB1-B5E1724CAA93}" name="PivotTable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3" rowHeaderCaption="Region">
  <location ref="C4:D9" firstHeaderRow="1" firstDataRow="1" firstDataCol="1"/>
  <pivotFields count="8">
    <pivotField showAll="0"/>
    <pivotField numFmtId="14" showAll="0">
      <items count="399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t="default"/>
      </items>
    </pivotField>
    <pivotField axis="axisRow" showAll="0">
      <items count="5">
        <item x="2"/>
        <item x="0"/>
        <item x="3"/>
        <item x="1"/>
        <item t="default"/>
      </items>
    </pivotField>
    <pivotField showAll="0">
      <items count="6">
        <item x="1"/>
        <item x="4"/>
        <item x="2"/>
        <item x="0"/>
        <item x="3"/>
        <item t="default"/>
      </items>
    </pivotField>
    <pivotField dataField="1" showAll="0"/>
    <pivotField showAll="0"/>
    <pivotField showAll="0"/>
    <pivotField showAll="0"/>
  </pivotFields>
  <rowFields count="1">
    <field x="2"/>
  </rowFields>
  <rowItems count="5">
    <i>
      <x/>
    </i>
    <i>
      <x v="1"/>
    </i>
    <i>
      <x v="2"/>
    </i>
    <i>
      <x v="3"/>
    </i>
    <i t="grand">
      <x/>
    </i>
  </rowItems>
  <colItems count="1">
    <i/>
  </colItems>
  <dataFields count="1">
    <dataField name="Sum of Sales Amount" fld="4" baseField="0" baseItem="0"/>
  </dataFields>
  <formats count="1">
    <format dxfId="48">
      <pivotArea field="2" type="button" dataOnly="0" labelOnly="1" outline="0" axis="axisRow" fieldPosition="0"/>
    </format>
  </formats>
  <chartFormats count="2">
    <chartFormat chart="13" format="4" series="1">
      <pivotArea type="data" outline="0" fieldPosition="0">
        <references count="1">
          <reference field="4294967294" count="1" selected="0">
            <x v="0"/>
          </reference>
        </references>
      </pivotArea>
    </chartFormat>
    <chartFormat chart="22"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1084B06-9370-4121-8E93-67F302DA400A}"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Region">
  <location ref="U61:V67" firstHeaderRow="1" firstDataRow="1" firstDataCol="1"/>
  <pivotFields count="8">
    <pivotField showAll="0"/>
    <pivotField numFmtId="14" showAll="0">
      <items count="399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t="default"/>
      </items>
    </pivotField>
    <pivotField showAll="0">
      <items count="5">
        <item x="2"/>
        <item x="0"/>
        <item x="3"/>
        <item x="1"/>
        <item t="default"/>
      </items>
    </pivotField>
    <pivotField axis="axisRow" showAll="0">
      <items count="6">
        <item x="1"/>
        <item x="4"/>
        <item x="2"/>
        <item x="0"/>
        <item x="3"/>
        <item t="default"/>
      </items>
    </pivotField>
    <pivotField dataField="1" showAll="0"/>
    <pivotField showAll="0"/>
    <pivotField showAll="0"/>
    <pivotField showAll="0"/>
  </pivotFields>
  <rowFields count="1">
    <field x="3"/>
  </rowFields>
  <rowItems count="6">
    <i>
      <x/>
    </i>
    <i>
      <x v="1"/>
    </i>
    <i>
      <x v="2"/>
    </i>
    <i>
      <x v="3"/>
    </i>
    <i>
      <x v="4"/>
    </i>
    <i t="grand">
      <x/>
    </i>
  </rowItems>
  <colItems count="1">
    <i/>
  </colItems>
  <dataFields count="1">
    <dataField name="Sum of Sales Amount" fld="4" baseField="0" baseItem="0"/>
  </dataFields>
  <chartFormats count="6">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3" count="1" selected="0">
            <x v="0"/>
          </reference>
        </references>
      </pivotArea>
    </chartFormat>
    <chartFormat chart="3" format="9">
      <pivotArea type="data" outline="0" fieldPosition="0">
        <references count="2">
          <reference field="4294967294" count="1" selected="0">
            <x v="0"/>
          </reference>
          <reference field="3" count="1" selected="0">
            <x v="1"/>
          </reference>
        </references>
      </pivotArea>
    </chartFormat>
    <chartFormat chart="3" format="10">
      <pivotArea type="data" outline="0" fieldPosition="0">
        <references count="2">
          <reference field="4294967294" count="1" selected="0">
            <x v="0"/>
          </reference>
          <reference field="3" count="1" selected="0">
            <x v="2"/>
          </reference>
        </references>
      </pivotArea>
    </chartFormat>
    <chartFormat chart="3" format="11">
      <pivotArea type="data" outline="0" fieldPosition="0">
        <references count="2">
          <reference field="4294967294" count="1" selected="0">
            <x v="0"/>
          </reference>
          <reference field="3" count="1" selected="0">
            <x v="3"/>
          </reference>
        </references>
      </pivotArea>
    </chartFormat>
    <chartFormat chart="3" format="12">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056F840-9E57-47FA-9E3E-33C005AFC3BB}" name="PivotTable9"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1" rowHeaderCaption="Region">
  <location ref="D9:E14" firstHeaderRow="1" firstDataRow="1" firstDataCol="1"/>
  <pivotFields count="8">
    <pivotField showAll="0"/>
    <pivotField numFmtId="14" showAll="0">
      <items count="399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t="default"/>
      </items>
    </pivotField>
    <pivotField axis="axisRow" showAll="0">
      <items count="5">
        <item x="2"/>
        <item x="0"/>
        <item x="3"/>
        <item x="1"/>
        <item t="default"/>
      </items>
    </pivotField>
    <pivotField showAll="0">
      <items count="6">
        <item x="1"/>
        <item x="4"/>
        <item x="2"/>
        <item x="0"/>
        <item x="3"/>
        <item t="default"/>
      </items>
    </pivotField>
    <pivotField dataField="1" showAll="0"/>
    <pivotField showAll="0"/>
    <pivotField showAll="0"/>
    <pivotField showAll="0"/>
  </pivotFields>
  <rowFields count="1">
    <field x="2"/>
  </rowFields>
  <rowItems count="5">
    <i>
      <x/>
    </i>
    <i>
      <x v="1"/>
    </i>
    <i>
      <x v="2"/>
    </i>
    <i>
      <x v="3"/>
    </i>
    <i t="grand">
      <x/>
    </i>
  </rowItems>
  <colItems count="1">
    <i/>
  </colItems>
  <dataFields count="1">
    <dataField name="Sum of Sales Amount" fld="4" baseField="0" baseItem="0"/>
  </dataFields>
  <formats count="13">
    <format dxfId="34">
      <pivotArea field="2" type="button" dataOnly="0" labelOnly="1" outline="0" axis="axisRow" fieldPosition="0"/>
    </format>
    <format dxfId="33">
      <pivotArea type="all" dataOnly="0" outline="0" fieldPosition="0"/>
    </format>
    <format dxfId="32">
      <pivotArea outline="0" collapsedLevelsAreSubtotals="1" fieldPosition="0"/>
    </format>
    <format dxfId="31">
      <pivotArea field="2" type="button" dataOnly="0" labelOnly="1" outline="0" axis="axisRow" fieldPosition="0"/>
    </format>
    <format dxfId="30">
      <pivotArea dataOnly="0" labelOnly="1" fieldPosition="0">
        <references count="1">
          <reference field="2" count="0"/>
        </references>
      </pivotArea>
    </format>
    <format dxfId="29">
      <pivotArea dataOnly="0" labelOnly="1" grandRow="1" outline="0" fieldPosition="0"/>
    </format>
    <format dxfId="28">
      <pivotArea dataOnly="0" labelOnly="1" outline="0" axis="axisValues" fieldPosition="0"/>
    </format>
    <format dxfId="27">
      <pivotArea type="all" dataOnly="0" outline="0" fieldPosition="0"/>
    </format>
    <format dxfId="26">
      <pivotArea outline="0" collapsedLevelsAreSubtotals="1" fieldPosition="0"/>
    </format>
    <format dxfId="25">
      <pivotArea field="2" type="button" dataOnly="0" labelOnly="1" outline="0" axis="axisRow" fieldPosition="0"/>
    </format>
    <format dxfId="24">
      <pivotArea dataOnly="0" labelOnly="1" fieldPosition="0">
        <references count="1">
          <reference field="2" count="0"/>
        </references>
      </pivotArea>
    </format>
    <format dxfId="23">
      <pivotArea dataOnly="0" labelOnly="1" grandRow="1" outline="0" fieldPosition="0"/>
    </format>
    <format dxfId="22">
      <pivotArea dataOnly="0" labelOnly="1" outline="0" axis="axisValues" fieldPosition="0"/>
    </format>
  </formats>
  <chartFormats count="1">
    <chartFormat chart="18" format="1" series="1">
      <pivotArea type="data" outline="0" fieldPosition="0">
        <references count="1">
          <reference field="4294967294" count="1" selected="0">
            <x v="0"/>
          </reference>
        </references>
      </pivotArea>
    </chartFormat>
  </chartFormats>
  <pivotTableStyleInfo name="PivotStyleLight2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DE60B7E-E702-4D38-B92C-8F387F98ECCF}" name="PivotTable10"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3" rowHeaderCaption="Region">
  <location ref="D28:E34" firstHeaderRow="1" firstDataRow="1" firstDataCol="1"/>
  <pivotFields count="8">
    <pivotField showAll="0"/>
    <pivotField numFmtId="14" showAll="0">
      <items count="399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t="default"/>
      </items>
    </pivotField>
    <pivotField showAll="0">
      <items count="5">
        <item x="2"/>
        <item x="0"/>
        <item x="3"/>
        <item x="1"/>
        <item t="default"/>
      </items>
    </pivotField>
    <pivotField axis="axisRow" showAll="0">
      <items count="6">
        <item x="1"/>
        <item x="4"/>
        <item x="2"/>
        <item x="0"/>
        <item x="3"/>
        <item t="default"/>
      </items>
    </pivotField>
    <pivotField dataField="1" showAll="0"/>
    <pivotField showAll="0"/>
    <pivotField showAll="0"/>
    <pivotField showAll="0"/>
  </pivotFields>
  <rowFields count="1">
    <field x="3"/>
  </rowFields>
  <rowItems count="6">
    <i>
      <x/>
    </i>
    <i>
      <x v="1"/>
    </i>
    <i>
      <x v="2"/>
    </i>
    <i>
      <x v="3"/>
    </i>
    <i>
      <x v="4"/>
    </i>
    <i t="grand">
      <x/>
    </i>
  </rowItems>
  <colItems count="1">
    <i/>
  </colItems>
  <dataFields count="1">
    <dataField name="Total Sales by Region" fld="4" baseField="2" baseItem="0"/>
  </dataFields>
  <formats count="13">
    <format dxfId="47">
      <pivotArea field="2" type="button" dataOnly="0" labelOnly="1" outline="0"/>
    </format>
    <format dxfId="46">
      <pivotArea type="all" dataOnly="0" outline="0" fieldPosition="0"/>
    </format>
    <format dxfId="45">
      <pivotArea outline="0" collapsedLevelsAreSubtotals="1" fieldPosition="0"/>
    </format>
    <format dxfId="44">
      <pivotArea field="3" type="button" dataOnly="0" labelOnly="1" outline="0" axis="axisRow" fieldPosition="0"/>
    </format>
    <format dxfId="43">
      <pivotArea dataOnly="0" labelOnly="1" fieldPosition="0">
        <references count="1">
          <reference field="3" count="0"/>
        </references>
      </pivotArea>
    </format>
    <format dxfId="42">
      <pivotArea dataOnly="0" labelOnly="1" grandRow="1" outline="0" fieldPosition="0"/>
    </format>
    <format dxfId="41">
      <pivotArea dataOnly="0" labelOnly="1" outline="0" axis="axisValues" fieldPosition="0"/>
    </format>
    <format dxfId="40">
      <pivotArea type="all" dataOnly="0" outline="0" fieldPosition="0"/>
    </format>
    <format dxfId="39">
      <pivotArea outline="0" collapsedLevelsAreSubtotals="1" fieldPosition="0"/>
    </format>
    <format dxfId="38">
      <pivotArea field="3" type="button" dataOnly="0" labelOnly="1" outline="0" axis="axisRow" fieldPosition="0"/>
    </format>
    <format dxfId="37">
      <pivotArea dataOnly="0" labelOnly="1" fieldPosition="0">
        <references count="1">
          <reference field="3" count="0"/>
        </references>
      </pivotArea>
    </format>
    <format dxfId="36">
      <pivotArea dataOnly="0" labelOnly="1" grandRow="1" outline="0" fieldPosition="0"/>
    </format>
    <format dxfId="35">
      <pivotArea dataOnly="0" labelOnly="1" outline="0" axis="axisValues" fieldPosition="0"/>
    </format>
  </formats>
  <chartFormats count="3">
    <chartFormat chart="13" format="4"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s>
  <pivotTableStyleInfo name="PivotStyleLight2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27BE9DF-53DE-4F97-994A-A031F42B94D6}"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rowHeaderCaption="Category">
  <location ref="C34:D40" firstHeaderRow="1" firstDataRow="1" firstDataCol="1"/>
  <pivotFields count="8">
    <pivotField showAll="0"/>
    <pivotField numFmtId="14" showAll="0">
      <items count="399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t="default"/>
      </items>
    </pivotField>
    <pivotField showAll="0"/>
    <pivotField axis="axisRow" showAll="0">
      <items count="6">
        <item x="1"/>
        <item x="4"/>
        <item x="2"/>
        <item x="0"/>
        <item x="3"/>
        <item t="default"/>
      </items>
    </pivotField>
    <pivotField dataField="1" showAll="0"/>
    <pivotField showAll="0"/>
    <pivotField showAll="0"/>
    <pivotField showAll="0"/>
  </pivotFields>
  <rowFields count="1">
    <field x="3"/>
  </rowFields>
  <rowItems count="6">
    <i>
      <x/>
    </i>
    <i>
      <x v="1"/>
    </i>
    <i>
      <x v="2"/>
    </i>
    <i>
      <x v="3"/>
    </i>
    <i>
      <x v="4"/>
    </i>
    <i t="grand">
      <x/>
    </i>
  </rowItems>
  <colItems count="1">
    <i/>
  </colItems>
  <dataFields count="1">
    <dataField name="Sum of Sales Amount" fld="4" baseField="0" baseItem="0"/>
  </dataFields>
  <formats count="4">
    <format dxfId="7">
      <pivotArea field="3" type="button" dataOnly="0" labelOnly="1" outline="0" axis="axisRow" fieldPosition="0"/>
    </format>
    <format dxfId="6">
      <pivotArea dataOnly="0" labelOnly="1" outline="0" axis="axisValues" fieldPosition="0"/>
    </format>
    <format dxfId="5">
      <pivotArea dataOnly="0" labelOnly="1" grandRow="1" outline="0" fieldPosition="0"/>
    </format>
    <format dxfId="4">
      <pivotArea grandRow="1"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Medium2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A274BD0-66C6-46BC-AC9C-FE5109276624}"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Category">
  <location ref="C16:D22" firstHeaderRow="1" firstDataRow="1" firstDataCol="1"/>
  <pivotFields count="8">
    <pivotField showAll="0"/>
    <pivotField numFmtId="14" showAll="0">
      <items count="399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t="default"/>
      </items>
    </pivotField>
    <pivotField showAll="0"/>
    <pivotField axis="axisRow" showAll="0">
      <items count="6">
        <item x="1"/>
        <item x="4"/>
        <item x="2"/>
        <item x="0"/>
        <item x="3"/>
        <item t="default"/>
      </items>
    </pivotField>
    <pivotField showAll="0"/>
    <pivotField showAll="0"/>
    <pivotField showAll="0"/>
    <pivotField dataField="1" showAll="0"/>
  </pivotFields>
  <rowFields count="1">
    <field x="3"/>
  </rowFields>
  <rowItems count="6">
    <i>
      <x/>
    </i>
    <i>
      <x v="1"/>
    </i>
    <i>
      <x v="2"/>
    </i>
    <i>
      <x v="3"/>
    </i>
    <i>
      <x v="4"/>
    </i>
    <i t="grand">
      <x/>
    </i>
  </rowItems>
  <colItems count="1">
    <i/>
  </colItems>
  <dataFields count="1">
    <dataField name="Sum of profit" fld="7" baseField="0" baseItem="0"/>
  </dataFields>
  <formats count="4">
    <format dxfId="11">
      <pivotArea field="3" type="button" dataOnly="0" labelOnly="1" outline="0" axis="axisRow" fieldPosition="0"/>
    </format>
    <format dxfId="10">
      <pivotArea dataOnly="0" labelOnly="1" outline="0" axis="axisValues" fieldPosition="0"/>
    </format>
    <format dxfId="9">
      <pivotArea dataOnly="0" labelOnly="1" grandRow="1" outline="0" fieldPosition="0"/>
    </format>
    <format dxfId="8">
      <pivotArea grandRow="1"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Medium2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FD874F2-0816-4167-9977-BCB1D1A941DE}"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rowHeaderCaption="REGION">
  <location ref="K16:L21" firstHeaderRow="1" firstDataRow="1" firstDataCol="1"/>
  <pivotFields count="8">
    <pivotField showAll="0"/>
    <pivotField numFmtId="14" showAll="0">
      <items count="399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t="default"/>
      </items>
    </pivotField>
    <pivotField axis="axisRow" showAll="0">
      <items count="5">
        <item x="2"/>
        <item x="0"/>
        <item x="3"/>
        <item x="1"/>
        <item t="default"/>
      </items>
    </pivotField>
    <pivotField showAll="0">
      <items count="6">
        <item x="1"/>
        <item x="4"/>
        <item x="2"/>
        <item x="0"/>
        <item x="3"/>
        <item t="default"/>
      </items>
    </pivotField>
    <pivotField dataField="1" showAll="0"/>
    <pivotField showAll="0"/>
    <pivotField showAll="0"/>
    <pivotField showAll="0"/>
  </pivotFields>
  <rowFields count="1">
    <field x="2"/>
  </rowFields>
  <rowItems count="5">
    <i>
      <x/>
    </i>
    <i>
      <x v="1"/>
    </i>
    <i>
      <x v="2"/>
    </i>
    <i>
      <x v="3"/>
    </i>
    <i t="grand">
      <x/>
    </i>
  </rowItems>
  <colItems count="1">
    <i/>
  </colItems>
  <dataFields count="1">
    <dataField name="Sum of Sales Amount" fld="4" baseField="0" baseItem="0"/>
  </dataFields>
  <formats count="6">
    <format dxfId="17">
      <pivotArea field="3" type="button" dataOnly="0" labelOnly="1" outline="0"/>
    </format>
    <format dxfId="16">
      <pivotArea dataOnly="0" labelOnly="1" outline="0" axis="axisValues" fieldPosition="0"/>
    </format>
    <format dxfId="15">
      <pivotArea dataOnly="0" labelOnly="1" grandRow="1" outline="0" fieldPosition="0"/>
    </format>
    <format dxfId="14">
      <pivotArea grandRow="1" outline="0" collapsedLevelsAreSubtotals="1" fieldPosition="0"/>
    </format>
    <format dxfId="13">
      <pivotArea field="2" type="button" dataOnly="0" labelOnly="1" outline="0" axis="axisRow" fieldPosition="0"/>
    </format>
    <format dxfId="12">
      <pivotArea field="2" type="button" dataOnly="0" labelOnly="1" outline="0" axis="axisRow" fieldPosition="0"/>
    </format>
  </formats>
  <chartFormats count="2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 chart="0" format="4">
      <pivotArea type="data" outline="0" fieldPosition="0">
        <references count="2">
          <reference field="4294967294" count="1" selected="0">
            <x v="0"/>
          </reference>
          <reference field="2" count="1" selected="0">
            <x v="3"/>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2" count="1" selected="0">
            <x v="0"/>
          </reference>
        </references>
      </pivotArea>
    </chartFormat>
    <chartFormat chart="4" format="7">
      <pivotArea type="data" outline="0" fieldPosition="0">
        <references count="2">
          <reference field="4294967294" count="1" selected="0">
            <x v="0"/>
          </reference>
          <reference field="2" count="1" selected="0">
            <x v="1"/>
          </reference>
        </references>
      </pivotArea>
    </chartFormat>
    <chartFormat chart="4" format="8">
      <pivotArea type="data" outline="0" fieldPosition="0">
        <references count="2">
          <reference field="4294967294" count="1" selected="0">
            <x v="0"/>
          </reference>
          <reference field="2" count="1" selected="0">
            <x v="2"/>
          </reference>
        </references>
      </pivotArea>
    </chartFormat>
    <chartFormat chart="4" format="9">
      <pivotArea type="data" outline="0" fieldPosition="0">
        <references count="2">
          <reference field="4294967294" count="1" selected="0">
            <x v="0"/>
          </reference>
          <reference field="2" count="1" selected="0">
            <x v="3"/>
          </reference>
        </references>
      </pivotArea>
    </chartFormat>
    <chartFormat chart="5" format="10" series="1">
      <pivotArea type="data" outline="0" fieldPosition="0">
        <references count="1">
          <reference field="4294967294" count="1" selected="0">
            <x v="0"/>
          </reference>
        </references>
      </pivotArea>
    </chartFormat>
    <chartFormat chart="5" format="11">
      <pivotArea type="data" outline="0" fieldPosition="0">
        <references count="2">
          <reference field="4294967294" count="1" selected="0">
            <x v="0"/>
          </reference>
          <reference field="2" count="1" selected="0">
            <x v="0"/>
          </reference>
        </references>
      </pivotArea>
    </chartFormat>
    <chartFormat chart="5" format="12">
      <pivotArea type="data" outline="0" fieldPosition="0">
        <references count="2">
          <reference field="4294967294" count="1" selected="0">
            <x v="0"/>
          </reference>
          <reference field="2" count="1" selected="0">
            <x v="1"/>
          </reference>
        </references>
      </pivotArea>
    </chartFormat>
    <chartFormat chart="5" format="13">
      <pivotArea type="data" outline="0" fieldPosition="0">
        <references count="2">
          <reference field="4294967294" count="1" selected="0">
            <x v="0"/>
          </reference>
          <reference field="2" count="1" selected="0">
            <x v="2"/>
          </reference>
        </references>
      </pivotArea>
    </chartFormat>
    <chartFormat chart="5" format="14">
      <pivotArea type="data" outline="0" fieldPosition="0">
        <references count="2">
          <reference field="4294967294" count="1" selected="0">
            <x v="0"/>
          </reference>
          <reference field="2" count="1" selected="0">
            <x v="3"/>
          </reference>
        </references>
      </pivotArea>
    </chartFormat>
    <chartFormat chart="13" format="20" series="1">
      <pivotArea type="data" outline="0" fieldPosition="0">
        <references count="1">
          <reference field="4294967294" count="1" selected="0">
            <x v="0"/>
          </reference>
        </references>
      </pivotArea>
    </chartFormat>
    <chartFormat chart="13" format="21">
      <pivotArea type="data" outline="0" fieldPosition="0">
        <references count="2">
          <reference field="4294967294" count="1" selected="0">
            <x v="0"/>
          </reference>
          <reference field="2" count="1" selected="0">
            <x v="0"/>
          </reference>
        </references>
      </pivotArea>
    </chartFormat>
    <chartFormat chart="13" format="22">
      <pivotArea type="data" outline="0" fieldPosition="0">
        <references count="2">
          <reference field="4294967294" count="1" selected="0">
            <x v="0"/>
          </reference>
          <reference field="2" count="1" selected="0">
            <x v="1"/>
          </reference>
        </references>
      </pivotArea>
    </chartFormat>
    <chartFormat chart="13" format="23">
      <pivotArea type="data" outline="0" fieldPosition="0">
        <references count="2">
          <reference field="4294967294" count="1" selected="0">
            <x v="0"/>
          </reference>
          <reference field="2" count="1" selected="0">
            <x v="2"/>
          </reference>
        </references>
      </pivotArea>
    </chartFormat>
    <chartFormat chart="13" format="24">
      <pivotArea type="data" outline="0" fieldPosition="0">
        <references count="2">
          <reference field="4294967294" count="1" selected="0">
            <x v="0"/>
          </reference>
          <reference field="2" count="1" selected="0">
            <x v="3"/>
          </reference>
        </references>
      </pivotArea>
    </chartFormat>
  </chartFormats>
  <pivotTableStyleInfo name="PivotStyleMedium2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 xr10:uid="{5E53E61C-AA9C-40F0-A09B-FCB75359BC87}" sourceName="Order Date">
  <pivotTables>
    <pivotTable tabId="16" name="PivotTable17"/>
    <pivotTable tabId="11" name="PivotTable2"/>
    <pivotTable tabId="11" name="PivotTable3"/>
    <pivotTable tabId="11" name="PivotTable4"/>
    <pivotTable tabId="15" name="PivotTable10"/>
    <pivotTable tabId="15" name="PivotTable9"/>
    <pivotTable tabId="16" name="PivotTable16"/>
    <pivotTable tabId="16" name="PivotTable19"/>
  </pivotTables>
  <data>
    <tabular pivotCacheId="823049346">
      <items count="3997">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 x="45" s="1"/>
        <i x="46" s="1"/>
        <i x="47" s="1"/>
        <i x="48" s="1"/>
        <i x="49" s="1"/>
        <i x="50" s="1"/>
        <i x="51" s="1"/>
        <i x="52" s="1"/>
        <i x="53" s="1"/>
        <i x="54" s="1"/>
        <i x="55" s="1"/>
        <i x="56" s="1"/>
        <i x="57" s="1"/>
        <i x="58" s="1"/>
        <i x="59" s="1"/>
        <i x="60" s="1"/>
        <i x="61" s="1"/>
        <i x="62" s="1"/>
        <i x="63" s="1"/>
        <i x="64" s="1"/>
        <i x="65" s="1"/>
        <i x="66" s="1"/>
        <i x="67" s="1"/>
        <i x="68" s="1"/>
        <i x="69" s="1"/>
        <i x="70" s="1"/>
        <i x="71" s="1"/>
        <i x="72" s="1"/>
        <i x="73" s="1"/>
        <i x="74" s="1"/>
        <i x="75" s="1"/>
        <i x="76" s="1"/>
        <i x="77" s="1"/>
        <i x="78" s="1"/>
        <i x="79" s="1"/>
        <i x="80" s="1"/>
        <i x="81" s="1"/>
        <i x="82" s="1"/>
        <i x="83" s="1"/>
        <i x="84" s="1"/>
        <i x="85" s="1"/>
        <i x="86" s="1"/>
        <i x="87" s="1"/>
        <i x="88" s="1"/>
        <i x="89" s="1"/>
        <i x="90" s="1"/>
        <i x="91" s="1"/>
        <i x="92" s="1"/>
        <i x="93" s="1"/>
        <i x="94" s="1"/>
        <i x="95" s="1"/>
        <i x="96" s="1"/>
        <i x="97" s="1"/>
        <i x="98" s="1"/>
        <i x="99" s="1"/>
        <i x="100" s="1"/>
        <i x="101" s="1"/>
        <i x="102" s="1"/>
        <i x="103" s="1"/>
        <i x="104" s="1"/>
        <i x="105" s="1"/>
        <i x="106" s="1"/>
        <i x="107" s="1"/>
        <i x="108" s="1"/>
        <i x="109" s="1"/>
        <i x="110" s="1"/>
        <i x="111" s="1"/>
        <i x="112" s="1"/>
        <i x="113" s="1"/>
        <i x="114" s="1"/>
        <i x="115" s="1"/>
        <i x="116" s="1"/>
        <i x="117" s="1"/>
        <i x="118" s="1"/>
        <i x="119" s="1"/>
        <i x="120" s="1"/>
        <i x="121" s="1"/>
        <i x="122" s="1"/>
        <i x="123" s="1"/>
        <i x="124" s="1"/>
        <i x="125" s="1"/>
        <i x="126" s="1"/>
        <i x="127" s="1"/>
        <i x="128" s="1"/>
        <i x="129" s="1"/>
        <i x="130" s="1"/>
        <i x="131" s="1"/>
        <i x="132" s="1"/>
        <i x="133" s="1"/>
        <i x="134" s="1"/>
        <i x="135" s="1"/>
        <i x="136" s="1"/>
        <i x="137" s="1"/>
        <i x="138" s="1"/>
        <i x="139" s="1"/>
        <i x="140" s="1"/>
        <i x="141" s="1"/>
        <i x="142" s="1"/>
        <i x="143" s="1"/>
        <i x="144" s="1"/>
        <i x="145" s="1"/>
        <i x="146" s="1"/>
        <i x="147" s="1"/>
        <i x="148" s="1"/>
        <i x="149" s="1"/>
        <i x="150" s="1"/>
        <i x="151" s="1"/>
        <i x="152" s="1"/>
        <i x="153" s="1"/>
        <i x="154" s="1"/>
        <i x="155" s="1"/>
        <i x="156" s="1"/>
        <i x="157" s="1"/>
        <i x="158" s="1"/>
        <i x="159" s="1"/>
        <i x="160" s="1"/>
        <i x="161" s="1"/>
        <i x="162" s="1"/>
        <i x="163" s="1"/>
        <i x="164" s="1"/>
        <i x="165" s="1"/>
        <i x="166" s="1"/>
        <i x="167" s="1"/>
        <i x="168" s="1"/>
        <i x="169" s="1"/>
        <i x="170" s="1"/>
        <i x="171" s="1"/>
        <i x="172" s="1"/>
        <i x="173" s="1"/>
        <i x="174" s="1"/>
        <i x="175" s="1"/>
        <i x="176" s="1"/>
        <i x="177" s="1"/>
        <i x="178" s="1"/>
        <i x="179" s="1"/>
        <i x="180" s="1"/>
        <i x="181" s="1"/>
        <i x="182" s="1"/>
        <i x="183" s="1"/>
        <i x="184" s="1"/>
        <i x="185" s="1"/>
        <i x="186" s="1"/>
        <i x="187" s="1"/>
        <i x="188" s="1"/>
        <i x="189" s="1"/>
        <i x="190" s="1"/>
        <i x="191" s="1"/>
        <i x="192" s="1"/>
        <i x="193" s="1"/>
        <i x="194" s="1"/>
        <i x="195" s="1"/>
        <i x="196" s="1"/>
        <i x="197" s="1"/>
        <i x="198" s="1"/>
        <i x="199" s="1"/>
        <i x="200" s="1"/>
        <i x="201" s="1"/>
        <i x="202" s="1"/>
        <i x="203" s="1"/>
        <i x="204" s="1"/>
        <i x="205" s="1"/>
        <i x="206" s="1"/>
        <i x="207" s="1"/>
        <i x="208" s="1"/>
        <i x="209" s="1"/>
        <i x="210" s="1"/>
        <i x="211" s="1"/>
        <i x="212" s="1"/>
        <i x="213" s="1"/>
        <i x="214" s="1"/>
        <i x="215" s="1"/>
        <i x="216" s="1"/>
        <i x="217" s="1"/>
        <i x="218" s="1"/>
        <i x="219" s="1"/>
        <i x="220" s="1"/>
        <i x="221" s="1"/>
        <i x="222" s="1"/>
        <i x="223" s="1"/>
        <i x="224" s="1"/>
        <i x="225" s="1"/>
        <i x="226" s="1"/>
        <i x="227" s="1"/>
        <i x="228" s="1"/>
        <i x="229" s="1"/>
        <i x="230" s="1"/>
        <i x="231" s="1"/>
        <i x="232" s="1"/>
        <i x="233" s="1"/>
        <i x="234" s="1"/>
        <i x="235" s="1"/>
        <i x="236" s="1"/>
        <i x="237" s="1"/>
        <i x="238" s="1"/>
        <i x="239" s="1"/>
        <i x="240" s="1"/>
        <i x="241" s="1"/>
        <i x="242" s="1"/>
        <i x="243" s="1"/>
        <i x="244" s="1"/>
        <i x="245" s="1"/>
        <i x="246" s="1"/>
        <i x="247" s="1"/>
        <i x="248" s="1"/>
        <i x="249" s="1"/>
        <i x="250" s="1"/>
        <i x="251" s="1"/>
        <i x="252" s="1"/>
        <i x="253" s="1"/>
        <i x="254" s="1"/>
        <i x="255" s="1"/>
        <i x="256" s="1"/>
        <i x="257" s="1"/>
        <i x="258" s="1"/>
        <i x="259" s="1"/>
        <i x="260" s="1"/>
        <i x="261" s="1"/>
        <i x="262" s="1"/>
        <i x="263" s="1"/>
        <i x="264" s="1"/>
        <i x="265" s="1"/>
        <i x="266" s="1"/>
        <i x="267" s="1"/>
        <i x="268" s="1"/>
        <i x="269" s="1"/>
        <i x="270" s="1"/>
        <i x="271" s="1"/>
        <i x="272" s="1"/>
        <i x="273" s="1"/>
        <i x="274" s="1"/>
        <i x="275" s="1"/>
        <i x="276" s="1"/>
        <i x="277" s="1"/>
        <i x="278" s="1"/>
        <i x="279" s="1"/>
        <i x="280" s="1"/>
        <i x="281" s="1"/>
        <i x="282" s="1"/>
        <i x="283" s="1"/>
        <i x="284" s="1"/>
        <i x="285" s="1"/>
        <i x="286" s="1"/>
        <i x="287" s="1"/>
        <i x="288" s="1"/>
        <i x="289" s="1"/>
        <i x="290" s="1"/>
        <i x="291" s="1"/>
        <i x="292" s="1"/>
        <i x="293" s="1"/>
        <i x="294" s="1"/>
        <i x="295" s="1"/>
        <i x="296" s="1"/>
        <i x="297" s="1"/>
        <i x="298" s="1"/>
        <i x="299" s="1"/>
        <i x="300" s="1"/>
        <i x="301" s="1"/>
        <i x="302" s="1"/>
        <i x="303" s="1"/>
        <i x="304" s="1"/>
        <i x="305" s="1"/>
        <i x="306" s="1"/>
        <i x="307" s="1"/>
        <i x="308" s="1"/>
        <i x="309" s="1"/>
        <i x="310" s="1"/>
        <i x="311" s="1"/>
        <i x="312" s="1"/>
        <i x="313" s="1"/>
        <i x="314" s="1"/>
        <i x="315" s="1"/>
        <i x="316" s="1"/>
        <i x="317" s="1"/>
        <i x="318" s="1"/>
        <i x="319" s="1"/>
        <i x="320" s="1"/>
        <i x="321" s="1"/>
        <i x="322" s="1"/>
        <i x="323" s="1"/>
        <i x="324" s="1"/>
        <i x="325" s="1"/>
        <i x="326" s="1"/>
        <i x="327" s="1"/>
        <i x="328" s="1"/>
        <i x="329" s="1"/>
        <i x="330" s="1"/>
        <i x="331" s="1"/>
        <i x="332" s="1"/>
        <i x="333" s="1"/>
        <i x="334" s="1"/>
        <i x="335" s="1"/>
        <i x="336" s="1"/>
        <i x="337" s="1"/>
        <i x="338" s="1"/>
        <i x="339" s="1"/>
        <i x="340" s="1"/>
        <i x="341" s="1"/>
        <i x="342" s="1"/>
        <i x="343" s="1"/>
        <i x="344" s="1"/>
        <i x="345" s="1"/>
        <i x="346" s="1"/>
        <i x="347" s="1"/>
        <i x="348" s="1"/>
        <i x="349" s="1"/>
        <i x="350" s="1"/>
        <i x="351" s="1"/>
        <i x="352" s="1"/>
        <i x="353" s="1"/>
        <i x="354" s="1"/>
        <i x="355" s="1"/>
        <i x="356" s="1"/>
        <i x="357" s="1"/>
        <i x="358" s="1"/>
        <i x="359" s="1"/>
        <i x="360" s="1"/>
        <i x="361" s="1"/>
        <i x="362" s="1"/>
        <i x="363" s="1"/>
        <i x="364" s="1"/>
        <i x="365" s="1"/>
        <i x="366" s="1"/>
        <i x="367" s="1"/>
        <i x="368" s="1"/>
        <i x="369" s="1"/>
        <i x="370" s="1"/>
        <i x="371" s="1"/>
        <i x="372" s="1"/>
        <i x="373" s="1"/>
        <i x="374" s="1"/>
        <i x="375" s="1"/>
        <i x="376" s="1"/>
        <i x="377" s="1"/>
        <i x="378" s="1"/>
        <i x="379" s="1"/>
        <i x="380" s="1"/>
        <i x="381" s="1"/>
        <i x="382" s="1"/>
        <i x="383" s="1"/>
        <i x="384" s="1"/>
        <i x="385" s="1"/>
        <i x="386" s="1"/>
        <i x="387" s="1"/>
        <i x="388" s="1"/>
        <i x="389" s="1"/>
        <i x="390" s="1"/>
        <i x="391" s="1"/>
        <i x="392" s="1"/>
        <i x="393" s="1"/>
        <i x="394" s="1"/>
        <i x="395" s="1"/>
        <i x="396" s="1"/>
        <i x="397" s="1"/>
        <i x="398" s="1"/>
        <i x="399" s="1"/>
        <i x="400" s="1"/>
        <i x="401" s="1"/>
        <i x="402" s="1"/>
        <i x="403" s="1"/>
        <i x="404" s="1"/>
        <i x="405" s="1"/>
        <i x="406" s="1"/>
        <i x="407" s="1"/>
        <i x="408" s="1"/>
        <i x="409" s="1"/>
        <i x="410" s="1"/>
        <i x="411" s="1"/>
        <i x="412" s="1"/>
        <i x="413" s="1"/>
        <i x="414" s="1"/>
        <i x="415" s="1"/>
        <i x="416" s="1"/>
        <i x="417" s="1"/>
        <i x="418" s="1"/>
        <i x="419" s="1"/>
        <i x="420" s="1"/>
        <i x="421" s="1"/>
        <i x="422" s="1"/>
        <i x="423" s="1"/>
        <i x="424" s="1"/>
        <i x="425" s="1"/>
        <i x="426" s="1"/>
        <i x="427" s="1"/>
        <i x="428" s="1"/>
        <i x="429" s="1"/>
        <i x="430" s="1"/>
        <i x="431" s="1"/>
        <i x="432" s="1"/>
        <i x="433" s="1"/>
        <i x="434" s="1"/>
        <i x="435" s="1"/>
        <i x="436" s="1"/>
        <i x="437" s="1"/>
        <i x="438" s="1"/>
        <i x="439" s="1"/>
        <i x="440" s="1"/>
        <i x="441" s="1"/>
        <i x="442" s="1"/>
        <i x="443" s="1"/>
        <i x="444" s="1"/>
        <i x="445" s="1"/>
        <i x="446" s="1"/>
        <i x="447" s="1"/>
        <i x="448" s="1"/>
        <i x="449" s="1"/>
        <i x="450" s="1"/>
        <i x="451" s="1"/>
        <i x="452" s="1"/>
        <i x="453" s="1"/>
        <i x="454" s="1"/>
        <i x="455" s="1"/>
        <i x="456" s="1"/>
        <i x="457" s="1"/>
        <i x="458" s="1"/>
        <i x="459" s="1"/>
        <i x="460" s="1"/>
        <i x="461" s="1"/>
        <i x="462" s="1"/>
        <i x="463" s="1"/>
        <i x="464" s="1"/>
        <i x="465" s="1"/>
        <i x="466" s="1"/>
        <i x="467" s="1"/>
        <i x="468" s="1"/>
        <i x="469" s="1"/>
        <i x="470" s="1"/>
        <i x="471" s="1"/>
        <i x="472" s="1"/>
        <i x="473" s="1"/>
        <i x="474" s="1"/>
        <i x="475" s="1"/>
        <i x="476" s="1"/>
        <i x="477" s="1"/>
        <i x="478" s="1"/>
        <i x="479" s="1"/>
        <i x="480" s="1"/>
        <i x="481" s="1"/>
        <i x="482" s="1"/>
        <i x="483" s="1"/>
        <i x="484" s="1"/>
        <i x="485" s="1"/>
        <i x="486" s="1"/>
        <i x="487" s="1"/>
        <i x="488" s="1"/>
        <i x="489" s="1"/>
        <i x="490" s="1"/>
        <i x="491" s="1"/>
        <i x="492" s="1"/>
        <i x="493" s="1"/>
        <i x="494" s="1"/>
        <i x="495" s="1"/>
        <i x="496" s="1"/>
        <i x="497" s="1"/>
        <i x="498" s="1"/>
        <i x="499" s="1"/>
        <i x="500" s="1"/>
        <i x="501" s="1"/>
        <i x="502" s="1"/>
        <i x="503" s="1"/>
        <i x="504" s="1"/>
        <i x="505" s="1"/>
        <i x="506" s="1"/>
        <i x="507" s="1"/>
        <i x="508" s="1"/>
        <i x="509" s="1"/>
        <i x="510" s="1"/>
        <i x="511" s="1"/>
        <i x="512" s="1"/>
        <i x="513" s="1"/>
        <i x="514" s="1"/>
        <i x="515" s="1"/>
        <i x="516" s="1"/>
        <i x="517" s="1"/>
        <i x="518" s="1"/>
        <i x="519" s="1"/>
        <i x="520" s="1"/>
        <i x="521" s="1"/>
        <i x="522" s="1"/>
        <i x="523" s="1"/>
        <i x="524" s="1"/>
        <i x="525" s="1"/>
        <i x="526" s="1"/>
        <i x="527" s="1"/>
        <i x="528" s="1"/>
        <i x="529" s="1"/>
        <i x="530" s="1"/>
        <i x="531" s="1"/>
        <i x="532" s="1"/>
        <i x="533" s="1"/>
        <i x="534" s="1"/>
        <i x="535" s="1"/>
        <i x="536" s="1"/>
        <i x="537" s="1"/>
        <i x="538" s="1"/>
        <i x="539" s="1"/>
        <i x="540" s="1"/>
        <i x="541" s="1"/>
        <i x="542" s="1"/>
        <i x="543" s="1"/>
        <i x="544" s="1"/>
        <i x="545" s="1"/>
        <i x="546" s="1"/>
        <i x="547" s="1"/>
        <i x="548" s="1"/>
        <i x="549" s="1"/>
        <i x="550" s="1"/>
        <i x="551" s="1"/>
        <i x="552" s="1"/>
        <i x="553" s="1"/>
        <i x="554" s="1"/>
        <i x="555" s="1"/>
        <i x="556" s="1"/>
        <i x="557" s="1"/>
        <i x="558" s="1"/>
        <i x="559" s="1"/>
        <i x="560" s="1"/>
        <i x="561" s="1"/>
        <i x="562" s="1"/>
        <i x="563" s="1"/>
        <i x="564" s="1"/>
        <i x="565" s="1"/>
        <i x="566" s="1"/>
        <i x="567" s="1"/>
        <i x="568" s="1"/>
        <i x="569" s="1"/>
        <i x="570" s="1"/>
        <i x="571" s="1"/>
        <i x="572" s="1"/>
        <i x="573" s="1"/>
        <i x="574" s="1"/>
        <i x="575" s="1"/>
        <i x="576" s="1"/>
        <i x="577" s="1"/>
        <i x="578" s="1"/>
        <i x="579" s="1"/>
        <i x="580" s="1"/>
        <i x="581" s="1"/>
        <i x="582" s="1"/>
        <i x="583" s="1"/>
        <i x="584" s="1"/>
        <i x="585" s="1"/>
        <i x="586" s="1"/>
        <i x="587" s="1"/>
        <i x="588" s="1"/>
        <i x="589" s="1"/>
        <i x="590" s="1"/>
        <i x="591" s="1"/>
        <i x="592" s="1"/>
        <i x="593" s="1"/>
        <i x="594" s="1"/>
        <i x="595" s="1"/>
        <i x="596" s="1"/>
        <i x="597" s="1"/>
        <i x="598" s="1"/>
        <i x="599" s="1"/>
        <i x="600" s="1"/>
        <i x="601" s="1"/>
        <i x="602" s="1"/>
        <i x="603" s="1"/>
        <i x="604" s="1"/>
        <i x="605" s="1"/>
        <i x="606" s="1"/>
        <i x="607" s="1"/>
        <i x="608" s="1"/>
        <i x="609" s="1"/>
        <i x="610" s="1"/>
        <i x="611" s="1"/>
        <i x="612" s="1"/>
        <i x="613" s="1"/>
        <i x="614" s="1"/>
        <i x="615" s="1"/>
        <i x="616" s="1"/>
        <i x="617" s="1"/>
        <i x="618" s="1"/>
        <i x="619" s="1"/>
        <i x="620" s="1"/>
        <i x="621" s="1"/>
        <i x="622" s="1"/>
        <i x="623" s="1"/>
        <i x="624" s="1"/>
        <i x="625" s="1"/>
        <i x="626" s="1"/>
        <i x="627" s="1"/>
        <i x="628" s="1"/>
        <i x="629" s="1"/>
        <i x="630" s="1"/>
        <i x="631" s="1"/>
        <i x="632" s="1"/>
        <i x="633" s="1"/>
        <i x="634" s="1"/>
        <i x="635" s="1"/>
        <i x="636" s="1"/>
        <i x="637" s="1"/>
        <i x="638" s="1"/>
        <i x="639" s="1"/>
        <i x="640" s="1"/>
        <i x="641" s="1"/>
        <i x="642" s="1"/>
        <i x="643" s="1"/>
        <i x="644" s="1"/>
        <i x="645" s="1"/>
        <i x="646" s="1"/>
        <i x="647" s="1"/>
        <i x="648" s="1"/>
        <i x="649" s="1"/>
        <i x="650" s="1"/>
        <i x="651" s="1"/>
        <i x="652" s="1"/>
        <i x="653" s="1"/>
        <i x="654" s="1"/>
        <i x="655" s="1"/>
        <i x="656" s="1"/>
        <i x="657" s="1"/>
        <i x="658" s="1"/>
        <i x="659" s="1"/>
        <i x="660" s="1"/>
        <i x="661" s="1"/>
        <i x="662" s="1"/>
        <i x="663" s="1"/>
        <i x="664" s="1"/>
        <i x="665" s="1"/>
        <i x="666" s="1"/>
        <i x="667" s="1"/>
        <i x="668" s="1"/>
        <i x="669" s="1"/>
        <i x="670" s="1"/>
        <i x="671" s="1"/>
        <i x="672" s="1"/>
        <i x="673" s="1"/>
        <i x="674" s="1"/>
        <i x="675" s="1"/>
        <i x="676" s="1"/>
        <i x="677" s="1"/>
        <i x="678" s="1"/>
        <i x="679" s="1"/>
        <i x="680" s="1"/>
        <i x="681" s="1"/>
        <i x="682" s="1"/>
        <i x="683" s="1"/>
        <i x="684" s="1"/>
        <i x="685" s="1"/>
        <i x="686" s="1"/>
        <i x="687" s="1"/>
        <i x="688" s="1"/>
        <i x="689" s="1"/>
        <i x="690" s="1"/>
        <i x="691" s="1"/>
        <i x="692" s="1"/>
        <i x="693" s="1"/>
        <i x="694" s="1"/>
        <i x="695" s="1"/>
        <i x="696" s="1"/>
        <i x="697" s="1"/>
        <i x="698" s="1"/>
        <i x="699" s="1"/>
        <i x="700" s="1"/>
        <i x="701" s="1"/>
        <i x="702" s="1"/>
        <i x="703" s="1"/>
        <i x="704" s="1"/>
        <i x="705" s="1"/>
        <i x="706" s="1"/>
        <i x="707" s="1"/>
        <i x="708" s="1"/>
        <i x="709" s="1"/>
        <i x="710" s="1"/>
        <i x="711" s="1"/>
        <i x="712" s="1"/>
        <i x="713" s="1"/>
        <i x="714" s="1"/>
        <i x="715" s="1"/>
        <i x="716" s="1"/>
        <i x="717" s="1"/>
        <i x="718" s="1"/>
        <i x="719" s="1"/>
        <i x="720" s="1"/>
        <i x="721" s="1"/>
        <i x="722" s="1"/>
        <i x="723" s="1"/>
        <i x="724" s="1"/>
        <i x="725" s="1"/>
        <i x="726" s="1"/>
        <i x="727" s="1"/>
        <i x="728" s="1"/>
        <i x="729" s="1"/>
        <i x="730" s="1"/>
        <i x="731" s="1"/>
        <i x="732" s="1"/>
        <i x="733" s="1"/>
        <i x="734" s="1"/>
        <i x="735" s="1"/>
        <i x="736" s="1"/>
        <i x="737" s="1"/>
        <i x="738" s="1"/>
        <i x="739" s="1"/>
        <i x="740" s="1"/>
        <i x="741" s="1"/>
        <i x="742" s="1"/>
        <i x="743" s="1"/>
        <i x="744" s="1"/>
        <i x="745" s="1"/>
        <i x="746" s="1"/>
        <i x="747" s="1"/>
        <i x="748" s="1"/>
        <i x="749" s="1"/>
        <i x="750" s="1"/>
        <i x="751" s="1"/>
        <i x="752" s="1"/>
        <i x="753" s="1"/>
        <i x="754" s="1"/>
        <i x="755" s="1"/>
        <i x="756" s="1"/>
        <i x="757" s="1"/>
        <i x="758" s="1"/>
        <i x="759" s="1"/>
        <i x="760" s="1"/>
        <i x="761" s="1"/>
        <i x="762" s="1"/>
        <i x="763" s="1"/>
        <i x="764" s="1"/>
        <i x="765" s="1"/>
        <i x="766" s="1"/>
        <i x="767" s="1"/>
        <i x="768" s="1"/>
        <i x="769" s="1"/>
        <i x="770" s="1"/>
        <i x="771" s="1"/>
        <i x="772" s="1"/>
        <i x="773" s="1"/>
        <i x="774" s="1"/>
        <i x="775" s="1"/>
        <i x="776" s="1"/>
        <i x="777" s="1"/>
        <i x="778" s="1"/>
        <i x="779" s="1"/>
        <i x="780" s="1"/>
        <i x="781" s="1"/>
        <i x="782" s="1"/>
        <i x="783" s="1"/>
        <i x="784" s="1"/>
        <i x="785" s="1"/>
        <i x="786" s="1"/>
        <i x="787" s="1"/>
        <i x="788" s="1"/>
        <i x="789" s="1"/>
        <i x="790" s="1"/>
        <i x="791" s="1"/>
        <i x="792" s="1"/>
        <i x="793" s="1"/>
        <i x="794" s="1"/>
        <i x="795" s="1"/>
        <i x="796" s="1"/>
        <i x="797" s="1"/>
        <i x="798" s="1"/>
        <i x="799" s="1"/>
        <i x="800" s="1"/>
        <i x="801" s="1"/>
        <i x="802" s="1"/>
        <i x="803" s="1"/>
        <i x="804" s="1"/>
        <i x="805" s="1"/>
        <i x="806" s="1"/>
        <i x="807" s="1"/>
        <i x="808" s="1"/>
        <i x="809" s="1"/>
        <i x="810" s="1"/>
        <i x="811" s="1"/>
        <i x="812" s="1"/>
        <i x="813" s="1"/>
        <i x="814" s="1"/>
        <i x="815" s="1"/>
        <i x="816" s="1"/>
        <i x="817" s="1"/>
        <i x="818" s="1"/>
        <i x="819" s="1"/>
        <i x="820" s="1"/>
        <i x="821" s="1"/>
        <i x="822" s="1"/>
        <i x="823" s="1"/>
        <i x="824" s="1"/>
        <i x="825" s="1"/>
        <i x="826" s="1"/>
        <i x="827" s="1"/>
        <i x="828" s="1"/>
        <i x="829" s="1"/>
        <i x="830" s="1"/>
        <i x="831" s="1"/>
        <i x="832" s="1"/>
        <i x="833" s="1"/>
        <i x="834" s="1"/>
        <i x="835" s="1"/>
        <i x="836" s="1"/>
        <i x="837" s="1"/>
        <i x="838" s="1"/>
        <i x="839" s="1"/>
        <i x="840" s="1"/>
        <i x="841" s="1"/>
        <i x="842" s="1"/>
        <i x="843" s="1"/>
        <i x="844" s="1"/>
        <i x="845" s="1"/>
        <i x="846" s="1"/>
        <i x="847" s="1"/>
        <i x="848" s="1"/>
        <i x="849" s="1"/>
        <i x="850" s="1"/>
        <i x="851" s="1"/>
        <i x="852" s="1"/>
        <i x="853" s="1"/>
        <i x="854" s="1"/>
        <i x="855" s="1"/>
        <i x="856" s="1"/>
        <i x="857" s="1"/>
        <i x="858" s="1"/>
        <i x="859" s="1"/>
        <i x="860" s="1"/>
        <i x="861" s="1"/>
        <i x="862" s="1"/>
        <i x="863" s="1"/>
        <i x="864" s="1"/>
        <i x="865" s="1"/>
        <i x="866" s="1"/>
        <i x="867" s="1"/>
        <i x="868" s="1"/>
        <i x="869" s="1"/>
        <i x="870" s="1"/>
        <i x="871" s="1"/>
        <i x="872" s="1"/>
        <i x="873" s="1"/>
        <i x="874" s="1"/>
        <i x="875" s="1"/>
        <i x="876" s="1"/>
        <i x="877" s="1"/>
        <i x="878" s="1"/>
        <i x="879" s="1"/>
        <i x="880" s="1"/>
        <i x="881" s="1"/>
        <i x="882" s="1"/>
        <i x="883" s="1"/>
        <i x="884" s="1"/>
        <i x="885" s="1"/>
        <i x="886" s="1"/>
        <i x="887" s="1"/>
        <i x="888" s="1"/>
        <i x="889" s="1"/>
        <i x="890" s="1"/>
        <i x="891" s="1"/>
        <i x="892" s="1"/>
        <i x="893" s="1"/>
        <i x="894" s="1"/>
        <i x="895" s="1"/>
        <i x="896" s="1"/>
        <i x="897" s="1"/>
        <i x="898" s="1"/>
        <i x="899" s="1"/>
        <i x="900" s="1"/>
        <i x="901" s="1"/>
        <i x="902" s="1"/>
        <i x="903" s="1"/>
        <i x="904" s="1"/>
        <i x="905" s="1"/>
        <i x="906" s="1"/>
        <i x="907" s="1"/>
        <i x="908" s="1"/>
        <i x="909" s="1"/>
        <i x="910" s="1"/>
        <i x="911" s="1"/>
        <i x="912" s="1"/>
        <i x="913" s="1"/>
        <i x="914" s="1"/>
        <i x="915" s="1"/>
        <i x="916" s="1"/>
        <i x="917" s="1"/>
        <i x="918" s="1"/>
        <i x="919" s="1"/>
        <i x="920" s="1"/>
        <i x="921" s="1"/>
        <i x="922" s="1"/>
        <i x="923" s="1"/>
        <i x="924" s="1"/>
        <i x="925" s="1"/>
        <i x="926" s="1"/>
        <i x="927" s="1"/>
        <i x="928" s="1"/>
        <i x="929" s="1"/>
        <i x="930" s="1"/>
        <i x="931" s="1"/>
        <i x="932" s="1"/>
        <i x="933" s="1"/>
        <i x="934" s="1"/>
        <i x="935" s="1"/>
        <i x="936" s="1"/>
        <i x="937" s="1"/>
        <i x="938" s="1"/>
        <i x="939" s="1"/>
        <i x="940" s="1"/>
        <i x="941" s="1"/>
        <i x="942" s="1"/>
        <i x="943" s="1"/>
        <i x="944" s="1"/>
        <i x="945" s="1"/>
        <i x="946" s="1"/>
        <i x="947" s="1"/>
        <i x="948" s="1"/>
        <i x="949" s="1"/>
        <i x="950" s="1"/>
        <i x="951" s="1"/>
        <i x="952" s="1"/>
        <i x="953" s="1"/>
        <i x="954" s="1"/>
        <i x="955" s="1"/>
        <i x="956" s="1"/>
        <i x="957" s="1"/>
        <i x="958" s="1"/>
        <i x="959" s="1"/>
        <i x="960" s="1"/>
        <i x="961" s="1"/>
        <i x="962" s="1"/>
        <i x="963" s="1"/>
        <i x="964" s="1"/>
        <i x="965" s="1"/>
        <i x="966" s="1"/>
        <i x="967" s="1"/>
        <i x="968" s="1"/>
        <i x="969" s="1"/>
        <i x="970" s="1"/>
        <i x="971" s="1"/>
        <i x="972" s="1"/>
        <i x="973" s="1"/>
        <i x="974" s="1"/>
        <i x="975" s="1"/>
        <i x="976" s="1"/>
        <i x="977" s="1"/>
        <i x="978" s="1"/>
        <i x="979" s="1"/>
        <i x="980" s="1"/>
        <i x="981" s="1"/>
        <i x="982" s="1"/>
        <i x="983" s="1"/>
        <i x="984" s="1"/>
        <i x="985" s="1"/>
        <i x="986" s="1"/>
        <i x="987" s="1"/>
        <i x="988" s="1"/>
        <i x="989" s="1"/>
        <i x="990" s="1"/>
        <i x="991" s="1"/>
        <i x="992" s="1"/>
        <i x="993" s="1"/>
        <i x="994" s="1"/>
        <i x="995" s="1"/>
        <i x="996" s="1"/>
        <i x="997" s="1"/>
        <i x="998" s="1"/>
        <i x="999" s="1"/>
        <i x="1000" s="1"/>
        <i x="1001" s="1"/>
        <i x="1002" s="1"/>
        <i x="1003" s="1"/>
        <i x="1004" s="1"/>
        <i x="1005" s="1"/>
        <i x="1006" s="1"/>
        <i x="1007" s="1"/>
        <i x="1008" s="1"/>
        <i x="1009" s="1"/>
        <i x="1010" s="1"/>
        <i x="1011" s="1"/>
        <i x="1012" s="1"/>
        <i x="1013" s="1"/>
        <i x="1014" s="1"/>
        <i x="1015" s="1"/>
        <i x="1016" s="1"/>
        <i x="1017" s="1"/>
        <i x="1018" s="1"/>
        <i x="1019" s="1"/>
        <i x="1020" s="1"/>
        <i x="1021" s="1"/>
        <i x="1022" s="1"/>
        <i x="1023" s="1"/>
        <i x="1024" s="1"/>
        <i x="1025" s="1"/>
        <i x="1026" s="1"/>
        <i x="1027" s="1"/>
        <i x="1028" s="1"/>
        <i x="1029" s="1"/>
        <i x="1030" s="1"/>
        <i x="1031" s="1"/>
        <i x="1032" s="1"/>
        <i x="1033" s="1"/>
        <i x="1034" s="1"/>
        <i x="1035" s="1"/>
        <i x="1036" s="1"/>
        <i x="1037" s="1"/>
        <i x="1038" s="1"/>
        <i x="1039" s="1"/>
        <i x="1040" s="1"/>
        <i x="1041" s="1"/>
        <i x="1042" s="1"/>
        <i x="1043" s="1"/>
        <i x="1044" s="1"/>
        <i x="1045" s="1"/>
        <i x="1046" s="1"/>
        <i x="1047" s="1"/>
        <i x="1048" s="1"/>
        <i x="1049" s="1"/>
        <i x="1050" s="1"/>
        <i x="1051" s="1"/>
        <i x="1052" s="1"/>
        <i x="1053" s="1"/>
        <i x="1054" s="1"/>
        <i x="1055" s="1"/>
        <i x="1056" s="1"/>
        <i x="1057" s="1"/>
        <i x="1058" s="1"/>
        <i x="1059" s="1"/>
        <i x="1060" s="1"/>
        <i x="1061" s="1"/>
        <i x="1062" s="1"/>
        <i x="1063" s="1"/>
        <i x="1064" s="1"/>
        <i x="1065" s="1"/>
        <i x="1066" s="1"/>
        <i x="1067" s="1"/>
        <i x="1068" s="1"/>
        <i x="1069" s="1"/>
        <i x="1070" s="1"/>
        <i x="1071" s="1"/>
        <i x="1072" s="1"/>
        <i x="1073" s="1"/>
        <i x="1074" s="1"/>
        <i x="1075" s="1"/>
        <i x="1076" s="1"/>
        <i x="1077" s="1"/>
        <i x="1078" s="1"/>
        <i x="1079" s="1"/>
        <i x="1080" s="1"/>
        <i x="1081" s="1"/>
        <i x="1082" s="1"/>
        <i x="1083" s="1"/>
        <i x="1084" s="1"/>
        <i x="1085" s="1"/>
        <i x="1086" s="1"/>
        <i x="1087" s="1"/>
        <i x="1088" s="1"/>
        <i x="1089" s="1"/>
        <i x="1090" s="1"/>
        <i x="1091" s="1"/>
        <i x="1092" s="1"/>
        <i x="1093" s="1"/>
        <i x="1094" s="1"/>
        <i x="1095" s="1"/>
        <i x="1096" s="1"/>
        <i x="1097" s="1"/>
        <i x="1098" s="1"/>
        <i x="1099" s="1"/>
        <i x="1100" s="1"/>
        <i x="1101" s="1"/>
        <i x="1102" s="1"/>
        <i x="1103" s="1"/>
        <i x="1104" s="1"/>
        <i x="1105" s="1"/>
        <i x="1106" s="1"/>
        <i x="1107" s="1"/>
        <i x="1108" s="1"/>
        <i x="1109" s="1"/>
        <i x="1110" s="1"/>
        <i x="1111" s="1"/>
        <i x="1112" s="1"/>
        <i x="1113" s="1"/>
        <i x="1114" s="1"/>
        <i x="1115" s="1"/>
        <i x="1116" s="1"/>
        <i x="1117" s="1"/>
        <i x="1118" s="1"/>
        <i x="1119" s="1"/>
        <i x="1120" s="1"/>
        <i x="1121" s="1"/>
        <i x="1122" s="1"/>
        <i x="1123" s="1"/>
        <i x="1124" s="1"/>
        <i x="1125" s="1"/>
        <i x="1126" s="1"/>
        <i x="1127" s="1"/>
        <i x="1128" s="1"/>
        <i x="1129" s="1"/>
        <i x="1130" s="1"/>
        <i x="1131" s="1"/>
        <i x="1132" s="1"/>
        <i x="1133" s="1"/>
        <i x="1134" s="1"/>
        <i x="1135" s="1"/>
        <i x="1136" s="1"/>
        <i x="1137" s="1"/>
        <i x="1138" s="1"/>
        <i x="1139" s="1"/>
        <i x="1140" s="1"/>
        <i x="1141" s="1"/>
        <i x="1142" s="1"/>
        <i x="1143" s="1"/>
        <i x="1144" s="1"/>
        <i x="1145" s="1"/>
        <i x="1146" s="1"/>
        <i x="1147" s="1"/>
        <i x="1148" s="1"/>
        <i x="1149" s="1"/>
        <i x="1150" s="1"/>
        <i x="1151" s="1"/>
        <i x="1152" s="1"/>
        <i x="1153" s="1"/>
        <i x="1154" s="1"/>
        <i x="1155" s="1"/>
        <i x="1156" s="1"/>
        <i x="1157" s="1"/>
        <i x="1158" s="1"/>
        <i x="1159" s="1"/>
        <i x="1160" s="1"/>
        <i x="1161" s="1"/>
        <i x="1162" s="1"/>
        <i x="1163" s="1"/>
        <i x="1164" s="1"/>
        <i x="1165" s="1"/>
        <i x="1166" s="1"/>
        <i x="1167" s="1"/>
        <i x="1168" s="1"/>
        <i x="1169" s="1"/>
        <i x="1170" s="1"/>
        <i x="1171" s="1"/>
        <i x="1172" s="1"/>
        <i x="1173" s="1"/>
        <i x="1174" s="1"/>
        <i x="1175" s="1"/>
        <i x="1176" s="1"/>
        <i x="1177" s="1"/>
        <i x="1178" s="1"/>
        <i x="1179" s="1"/>
        <i x="1180" s="1"/>
        <i x="1181" s="1"/>
        <i x="1182" s="1"/>
        <i x="1183" s="1"/>
        <i x="1184" s="1"/>
        <i x="1185" s="1"/>
        <i x="1186" s="1"/>
        <i x="1187" s="1"/>
        <i x="1188" s="1"/>
        <i x="1189" s="1"/>
        <i x="1190" s="1"/>
        <i x="1191" s="1"/>
        <i x="1192" s="1"/>
        <i x="1193" s="1"/>
        <i x="1194" s="1"/>
        <i x="1195" s="1"/>
        <i x="1196" s="1"/>
        <i x="1197" s="1"/>
        <i x="1198" s="1"/>
        <i x="1199" s="1"/>
        <i x="1200" s="1"/>
        <i x="1201" s="1"/>
        <i x="1202" s="1"/>
        <i x="1203" s="1"/>
        <i x="1204" s="1"/>
        <i x="1205" s="1"/>
        <i x="1206" s="1"/>
        <i x="1207" s="1"/>
        <i x="1208" s="1"/>
        <i x="1209" s="1"/>
        <i x="1210" s="1"/>
        <i x="1211" s="1"/>
        <i x="1212" s="1"/>
        <i x="1213" s="1"/>
        <i x="1214" s="1"/>
        <i x="1215" s="1"/>
        <i x="1216" s="1"/>
        <i x="1217" s="1"/>
        <i x="1218" s="1"/>
        <i x="1219" s="1"/>
        <i x="1220" s="1"/>
        <i x="1221" s="1"/>
        <i x="1222" s="1"/>
        <i x="1223" s="1"/>
        <i x="1224" s="1"/>
        <i x="1225" s="1"/>
        <i x="1226" s="1"/>
        <i x="1227" s="1"/>
        <i x="1228" s="1"/>
        <i x="1229" s="1"/>
        <i x="1230" s="1"/>
        <i x="1231" s="1"/>
        <i x="1232" s="1"/>
        <i x="1233" s="1"/>
        <i x="1234" s="1"/>
        <i x="1235" s="1"/>
        <i x="1236" s="1"/>
        <i x="1237" s="1"/>
        <i x="1238" s="1"/>
        <i x="1239" s="1"/>
        <i x="1240" s="1"/>
        <i x="1241" s="1"/>
        <i x="1242" s="1"/>
        <i x="1243" s="1"/>
        <i x="1244" s="1"/>
        <i x="1245" s="1"/>
        <i x="1246" s="1"/>
        <i x="1247" s="1"/>
        <i x="1248" s="1"/>
        <i x="1249" s="1"/>
        <i x="1250" s="1"/>
        <i x="1251" s="1"/>
        <i x="1252" s="1"/>
        <i x="1253" s="1"/>
        <i x="1254" s="1"/>
        <i x="1255" s="1"/>
        <i x="1256" s="1"/>
        <i x="1257" s="1"/>
        <i x="1258" s="1"/>
        <i x="1259" s="1"/>
        <i x="1260" s="1"/>
        <i x="1261" s="1"/>
        <i x="1262" s="1"/>
        <i x="1263" s="1"/>
        <i x="1264" s="1"/>
        <i x="1265" s="1"/>
        <i x="1266" s="1"/>
        <i x="1267" s="1"/>
        <i x="1268" s="1"/>
        <i x="1269" s="1"/>
        <i x="1270" s="1"/>
        <i x="1271" s="1"/>
        <i x="1272" s="1"/>
        <i x="1273" s="1"/>
        <i x="1274" s="1"/>
        <i x="1275" s="1"/>
        <i x="1276" s="1"/>
        <i x="1277" s="1"/>
        <i x="1278" s="1"/>
        <i x="1279" s="1"/>
        <i x="1280" s="1"/>
        <i x="1281" s="1"/>
        <i x="1282" s="1"/>
        <i x="1283" s="1"/>
        <i x="1284" s="1"/>
        <i x="1285" s="1"/>
        <i x="1286" s="1"/>
        <i x="1287" s="1"/>
        <i x="1288" s="1"/>
        <i x="1289" s="1"/>
        <i x="1290" s="1"/>
        <i x="1291" s="1"/>
        <i x="1292" s="1"/>
        <i x="1293" s="1"/>
        <i x="1294" s="1"/>
        <i x="1295" s="1"/>
        <i x="1296" s="1"/>
        <i x="1297" s="1"/>
        <i x="1298" s="1"/>
        <i x="1299" s="1"/>
        <i x="1300" s="1"/>
        <i x="1301" s="1"/>
        <i x="1302" s="1"/>
        <i x="1303" s="1"/>
        <i x="1304" s="1"/>
        <i x="1305" s="1"/>
        <i x="1306" s="1"/>
        <i x="1307" s="1"/>
        <i x="1308" s="1"/>
        <i x="1309" s="1"/>
        <i x="1310" s="1"/>
        <i x="1311" s="1"/>
        <i x="1312" s="1"/>
        <i x="1313" s="1"/>
        <i x="1314" s="1"/>
        <i x="1315" s="1"/>
        <i x="1316" s="1"/>
        <i x="1317" s="1"/>
        <i x="1318" s="1"/>
        <i x="1319" s="1"/>
        <i x="1320" s="1"/>
        <i x="1321" s="1"/>
        <i x="1322" s="1"/>
        <i x="1323" s="1"/>
        <i x="1324" s="1"/>
        <i x="1325" s="1"/>
        <i x="1326" s="1"/>
        <i x="1327" s="1"/>
        <i x="1328" s="1"/>
        <i x="1329" s="1"/>
        <i x="1330" s="1"/>
        <i x="1331" s="1"/>
        <i x="1332" s="1"/>
        <i x="1333" s="1"/>
        <i x="1334" s="1"/>
        <i x="1335" s="1"/>
        <i x="1336" s="1"/>
        <i x="1337" s="1"/>
        <i x="1338" s="1"/>
        <i x="1339" s="1"/>
        <i x="1340" s="1"/>
        <i x="1341" s="1"/>
        <i x="1342" s="1"/>
        <i x="1343" s="1"/>
        <i x="1344" s="1"/>
        <i x="1345" s="1"/>
        <i x="1346" s="1"/>
        <i x="1347" s="1"/>
        <i x="1348" s="1"/>
        <i x="1349" s="1"/>
        <i x="1350" s="1"/>
        <i x="1351" s="1"/>
        <i x="1352" s="1"/>
        <i x="1353" s="1"/>
        <i x="1354" s="1"/>
        <i x="1355" s="1"/>
        <i x="1356" s="1"/>
        <i x="1357" s="1"/>
        <i x="1358" s="1"/>
        <i x="1359" s="1"/>
        <i x="1360" s="1"/>
        <i x="1361" s="1"/>
        <i x="1362" s="1"/>
        <i x="1363" s="1"/>
        <i x="1364" s="1"/>
        <i x="1365" s="1"/>
        <i x="1366" s="1"/>
        <i x="1367" s="1"/>
        <i x="1368" s="1"/>
        <i x="1369" s="1"/>
        <i x="1370" s="1"/>
        <i x="1371" s="1"/>
        <i x="1372" s="1"/>
        <i x="1373" s="1"/>
        <i x="1374" s="1"/>
        <i x="1375" s="1"/>
        <i x="1376" s="1"/>
        <i x="1377" s="1"/>
        <i x="1378" s="1"/>
        <i x="1379" s="1"/>
        <i x="1380" s="1"/>
        <i x="1381" s="1"/>
        <i x="1382" s="1"/>
        <i x="1383" s="1"/>
        <i x="1384" s="1"/>
        <i x="1385" s="1"/>
        <i x="1386" s="1"/>
        <i x="1387" s="1"/>
        <i x="1388" s="1"/>
        <i x="1389" s="1"/>
        <i x="1390" s="1"/>
        <i x="1391" s="1"/>
        <i x="1392" s="1"/>
        <i x="1393" s="1"/>
        <i x="1394" s="1"/>
        <i x="1395" s="1"/>
        <i x="1396" s="1"/>
        <i x="1397" s="1"/>
        <i x="1398" s="1"/>
        <i x="1399" s="1"/>
        <i x="1400" s="1"/>
        <i x="1401" s="1"/>
        <i x="1402" s="1"/>
        <i x="1403" s="1"/>
        <i x="1404" s="1"/>
        <i x="1405" s="1"/>
        <i x="1406" s="1"/>
        <i x="1407" s="1"/>
        <i x="1408" s="1"/>
        <i x="1409" s="1"/>
        <i x="1410" s="1"/>
        <i x="1411" s="1"/>
        <i x="1412" s="1"/>
        <i x="1413" s="1"/>
        <i x="1414" s="1"/>
        <i x="1415" s="1"/>
        <i x="1416" s="1"/>
        <i x="1417" s="1"/>
        <i x="1418" s="1"/>
        <i x="1419" s="1"/>
        <i x="1420" s="1"/>
        <i x="1421" s="1"/>
        <i x="1422" s="1"/>
        <i x="1423" s="1"/>
        <i x="1424" s="1"/>
        <i x="1425" s="1"/>
        <i x="1426" s="1"/>
        <i x="1427" s="1"/>
        <i x="1428" s="1"/>
        <i x="1429" s="1"/>
        <i x="1430" s="1"/>
        <i x="1431" s="1"/>
        <i x="1432" s="1"/>
        <i x="1433" s="1"/>
        <i x="1434" s="1"/>
        <i x="1435" s="1"/>
        <i x="1436" s="1"/>
        <i x="1437" s="1"/>
        <i x="1438" s="1"/>
        <i x="1439" s="1"/>
        <i x="1440" s="1"/>
        <i x="1441" s="1"/>
        <i x="1442" s="1"/>
        <i x="1443" s="1"/>
        <i x="1444" s="1"/>
        <i x="1445" s="1"/>
        <i x="1446" s="1"/>
        <i x="1447" s="1"/>
        <i x="1448" s="1"/>
        <i x="1449" s="1"/>
        <i x="1450" s="1"/>
        <i x="1451" s="1"/>
        <i x="1452" s="1"/>
        <i x="1453" s="1"/>
        <i x="1454" s="1"/>
        <i x="1455" s="1"/>
        <i x="1456" s="1"/>
        <i x="1457" s="1"/>
        <i x="1458" s="1"/>
        <i x="1459" s="1"/>
        <i x="1460" s="1"/>
        <i x="1461" s="1"/>
        <i x="1462" s="1"/>
        <i x="1463" s="1"/>
        <i x="1464" s="1"/>
        <i x="1465" s="1"/>
        <i x="1466" s="1"/>
        <i x="1467" s="1"/>
        <i x="1468" s="1"/>
        <i x="1469" s="1"/>
        <i x="1470" s="1"/>
        <i x="1471" s="1"/>
        <i x="1472" s="1"/>
        <i x="1473" s="1"/>
        <i x="1474" s="1"/>
        <i x="1475" s="1"/>
        <i x="1476" s="1"/>
        <i x="1477" s="1"/>
        <i x="1478" s="1"/>
        <i x="1479" s="1"/>
        <i x="1480" s="1"/>
        <i x="1481" s="1"/>
        <i x="1482" s="1"/>
        <i x="1483" s="1"/>
        <i x="1484" s="1"/>
        <i x="1485" s="1"/>
        <i x="1486" s="1"/>
        <i x="1487" s="1"/>
        <i x="1488" s="1"/>
        <i x="1489" s="1"/>
        <i x="1490" s="1"/>
        <i x="1491" s="1"/>
        <i x="1492" s="1"/>
        <i x="1493" s="1"/>
        <i x="1494" s="1"/>
        <i x="1495" s="1"/>
        <i x="1496" s="1"/>
        <i x="1497" s="1"/>
        <i x="1498" s="1"/>
        <i x="1499" s="1"/>
        <i x="1500" s="1"/>
        <i x="1501" s="1"/>
        <i x="1502" s="1"/>
        <i x="1503" s="1"/>
        <i x="1504" s="1"/>
        <i x="1505" s="1"/>
        <i x="1506" s="1"/>
        <i x="1507" s="1"/>
        <i x="1508" s="1"/>
        <i x="1509" s="1"/>
        <i x="1510" s="1"/>
        <i x="1511" s="1"/>
        <i x="1512" s="1"/>
        <i x="1513" s="1"/>
        <i x="1514" s="1"/>
        <i x="1515" s="1"/>
        <i x="1516" s="1"/>
        <i x="1517" s="1"/>
        <i x="1518" s="1"/>
        <i x="1519" s="1"/>
        <i x="1520" s="1"/>
        <i x="1521" s="1"/>
        <i x="1522" s="1"/>
        <i x="1523" s="1"/>
        <i x="1524" s="1"/>
        <i x="1525" s="1"/>
        <i x="1526" s="1"/>
        <i x="1527" s="1"/>
        <i x="1528" s="1"/>
        <i x="1529" s="1"/>
        <i x="1530" s="1"/>
        <i x="1531" s="1"/>
        <i x="1532" s="1"/>
        <i x="1533" s="1"/>
        <i x="1534" s="1"/>
        <i x="1535" s="1"/>
        <i x="1536" s="1"/>
        <i x="1537" s="1"/>
        <i x="1538" s="1"/>
        <i x="1539" s="1"/>
        <i x="1540" s="1"/>
        <i x="1541" s="1"/>
        <i x="1542" s="1"/>
        <i x="1543" s="1"/>
        <i x="1544" s="1"/>
        <i x="1545" s="1"/>
        <i x="1546" s="1"/>
        <i x="1547" s="1"/>
        <i x="1548" s="1"/>
        <i x="1549" s="1"/>
        <i x="1550" s="1"/>
        <i x="1551" s="1"/>
        <i x="1552" s="1"/>
        <i x="1553" s="1"/>
        <i x="1554" s="1"/>
        <i x="1555" s="1"/>
        <i x="1556" s="1"/>
        <i x="1557" s="1"/>
        <i x="1558" s="1"/>
        <i x="1559" s="1"/>
        <i x="1560" s="1"/>
        <i x="1561" s="1"/>
        <i x="1562" s="1"/>
        <i x="1563" s="1"/>
        <i x="1564" s="1"/>
        <i x="1565" s="1"/>
        <i x="1566" s="1"/>
        <i x="1567" s="1"/>
        <i x="1568" s="1"/>
        <i x="1569" s="1"/>
        <i x="1570" s="1"/>
        <i x="1571" s="1"/>
        <i x="1572" s="1"/>
        <i x="1573" s="1"/>
        <i x="1574" s="1"/>
        <i x="1575" s="1"/>
        <i x="1576" s="1"/>
        <i x="1577" s="1"/>
        <i x="1578" s="1"/>
        <i x="1579" s="1"/>
        <i x="1580" s="1"/>
        <i x="1581" s="1"/>
        <i x="1582" s="1"/>
        <i x="1583" s="1"/>
        <i x="1584" s="1"/>
        <i x="1585" s="1"/>
        <i x="1586" s="1"/>
        <i x="1587" s="1"/>
        <i x="1588" s="1"/>
        <i x="1589" s="1"/>
        <i x="1590" s="1"/>
        <i x="1591" s="1"/>
        <i x="1592" s="1"/>
        <i x="1593" s="1"/>
        <i x="1594" s="1"/>
        <i x="1595" s="1"/>
        <i x="1596" s="1"/>
        <i x="1597" s="1"/>
        <i x="1598" s="1"/>
        <i x="1599" s="1"/>
        <i x="1600" s="1"/>
        <i x="1601" s="1"/>
        <i x="1602" s="1"/>
        <i x="1603" s="1"/>
        <i x="1604" s="1"/>
        <i x="1605" s="1"/>
        <i x="1606" s="1"/>
        <i x="1607" s="1"/>
        <i x="1608" s="1"/>
        <i x="1609" s="1"/>
        <i x="1610" s="1"/>
        <i x="1611" s="1"/>
        <i x="1612" s="1"/>
        <i x="1613" s="1"/>
        <i x="1614" s="1"/>
        <i x="1615" s="1"/>
        <i x="1616" s="1"/>
        <i x="1617" s="1"/>
        <i x="1618" s="1"/>
        <i x="1619" s="1"/>
        <i x="1620" s="1"/>
        <i x="1621" s="1"/>
        <i x="1622" s="1"/>
        <i x="1623" s="1"/>
        <i x="1624" s="1"/>
        <i x="1625" s="1"/>
        <i x="1626" s="1"/>
        <i x="1627" s="1"/>
        <i x="1628" s="1"/>
        <i x="1629" s="1"/>
        <i x="1630" s="1"/>
        <i x="1631" s="1"/>
        <i x="1632" s="1"/>
        <i x="1633" s="1"/>
        <i x="1634" s="1"/>
        <i x="1635" s="1"/>
        <i x="1636" s="1"/>
        <i x="1637" s="1"/>
        <i x="1638" s="1"/>
        <i x="1639" s="1"/>
        <i x="1640" s="1"/>
        <i x="1641" s="1"/>
        <i x="1642" s="1"/>
        <i x="1643" s="1"/>
        <i x="1644" s="1"/>
        <i x="1645" s="1"/>
        <i x="1646" s="1"/>
        <i x="1647" s="1"/>
        <i x="1648" s="1"/>
        <i x="1649" s="1"/>
        <i x="1650" s="1"/>
        <i x="1651" s="1"/>
        <i x="1652" s="1"/>
        <i x="1653" s="1"/>
        <i x="1654" s="1"/>
        <i x="1655" s="1"/>
        <i x="1656" s="1"/>
        <i x="1657" s="1"/>
        <i x="1658" s="1"/>
        <i x="1659" s="1"/>
        <i x="1660" s="1"/>
        <i x="1661" s="1"/>
        <i x="1662" s="1"/>
        <i x="1663" s="1"/>
        <i x="1664" s="1"/>
        <i x="1665" s="1"/>
        <i x="1666" s="1"/>
        <i x="1667" s="1"/>
        <i x="1668" s="1"/>
        <i x="1669" s="1"/>
        <i x="1670" s="1"/>
        <i x="1671" s="1"/>
        <i x="1672" s="1"/>
        <i x="1673" s="1"/>
        <i x="1674" s="1"/>
        <i x="1675" s="1"/>
        <i x="1676" s="1"/>
        <i x="1677" s="1"/>
        <i x="1678" s="1"/>
        <i x="1679" s="1"/>
        <i x="1680" s="1"/>
        <i x="1681" s="1"/>
        <i x="1682" s="1"/>
        <i x="1683" s="1"/>
        <i x="1684" s="1"/>
        <i x="1685" s="1"/>
        <i x="1686" s="1"/>
        <i x="1687" s="1"/>
        <i x="1688" s="1"/>
        <i x="1689" s="1"/>
        <i x="1690" s="1"/>
        <i x="1691" s="1"/>
        <i x="1692" s="1"/>
        <i x="1693" s="1"/>
        <i x="1694" s="1"/>
        <i x="1695" s="1"/>
        <i x="1696" s="1"/>
        <i x="1697" s="1"/>
        <i x="1698" s="1"/>
        <i x="1699" s="1"/>
        <i x="1700" s="1"/>
        <i x="1701" s="1"/>
        <i x="1702" s="1"/>
        <i x="1703" s="1"/>
        <i x="1704" s="1"/>
        <i x="1705" s="1"/>
        <i x="1706" s="1"/>
        <i x="1707" s="1"/>
        <i x="1708" s="1"/>
        <i x="1709" s="1"/>
        <i x="1710" s="1"/>
        <i x="1711" s="1"/>
        <i x="1712" s="1"/>
        <i x="1713" s="1"/>
        <i x="1714" s="1"/>
        <i x="1715" s="1"/>
        <i x="1716" s="1"/>
        <i x="1717" s="1"/>
        <i x="1718" s="1"/>
        <i x="1719" s="1"/>
        <i x="1720" s="1"/>
        <i x="1721" s="1"/>
        <i x="1722" s="1"/>
        <i x="1723" s="1"/>
        <i x="1724" s="1"/>
        <i x="1725" s="1"/>
        <i x="1726" s="1"/>
        <i x="1727" s="1"/>
        <i x="1728" s="1"/>
        <i x="1729" s="1"/>
        <i x="1730" s="1"/>
        <i x="1731" s="1"/>
        <i x="1732" s="1"/>
        <i x="1733" s="1"/>
        <i x="1734" s="1"/>
        <i x="1735" s="1"/>
        <i x="1736" s="1"/>
        <i x="1737" s="1"/>
        <i x="1738" s="1"/>
        <i x="1739" s="1"/>
        <i x="1740" s="1"/>
        <i x="1741" s="1"/>
        <i x="1742" s="1"/>
        <i x="1743" s="1"/>
        <i x="1744" s="1"/>
        <i x="1745" s="1"/>
        <i x="1746" s="1"/>
        <i x="1747" s="1"/>
        <i x="1748" s="1"/>
        <i x="1749" s="1"/>
        <i x="1750" s="1"/>
        <i x="1751" s="1"/>
        <i x="1752" s="1"/>
        <i x="1753" s="1"/>
        <i x="1754" s="1"/>
        <i x="1755" s="1"/>
        <i x="1756" s="1"/>
        <i x="1757" s="1"/>
        <i x="1758" s="1"/>
        <i x="1759" s="1"/>
        <i x="1760" s="1"/>
        <i x="1761" s="1"/>
        <i x="1762" s="1"/>
        <i x="1763" s="1"/>
        <i x="1764" s="1"/>
        <i x="1765" s="1"/>
        <i x="1766" s="1"/>
        <i x="1767" s="1"/>
        <i x="1768" s="1"/>
        <i x="1769" s="1"/>
        <i x="1770" s="1"/>
        <i x="1771" s="1"/>
        <i x="1772" s="1"/>
        <i x="1773" s="1"/>
        <i x="1774" s="1"/>
        <i x="1775" s="1"/>
        <i x="1776" s="1"/>
        <i x="1777" s="1"/>
        <i x="1778" s="1"/>
        <i x="1779" s="1"/>
        <i x="1780" s="1"/>
        <i x="1781" s="1"/>
        <i x="1782" s="1"/>
        <i x="1783" s="1"/>
        <i x="1784" s="1"/>
        <i x="1785" s="1"/>
        <i x="1786" s="1"/>
        <i x="1787" s="1"/>
        <i x="1788" s="1"/>
        <i x="1789" s="1"/>
        <i x="1790" s="1"/>
        <i x="1791" s="1"/>
        <i x="1792" s="1"/>
        <i x="1793" s="1"/>
        <i x="1794" s="1"/>
        <i x="1795" s="1"/>
        <i x="1796" s="1"/>
        <i x="1797" s="1"/>
        <i x="1798" s="1"/>
        <i x="1799" s="1"/>
        <i x="1800" s="1"/>
        <i x="1801" s="1"/>
        <i x="1802" s="1"/>
        <i x="1803" s="1"/>
        <i x="1804" s="1"/>
        <i x="1805" s="1"/>
        <i x="1806" s="1"/>
        <i x="1807" s="1"/>
        <i x="1808" s="1"/>
        <i x="1809" s="1"/>
        <i x="1810" s="1"/>
        <i x="1811" s="1"/>
        <i x="1812" s="1"/>
        <i x="1813" s="1"/>
        <i x="1814" s="1"/>
        <i x="1815" s="1"/>
        <i x="1816" s="1"/>
        <i x="1817" s="1"/>
        <i x="1818" s="1"/>
        <i x="1819" s="1"/>
        <i x="1820" s="1"/>
        <i x="1821" s="1"/>
        <i x="1822" s="1"/>
        <i x="1823" s="1"/>
        <i x="1824" s="1"/>
        <i x="1825" s="1"/>
        <i x="1826" s="1"/>
        <i x="1827" s="1"/>
        <i x="1828" s="1"/>
        <i x="1829" s="1"/>
        <i x="1830" s="1"/>
        <i x="1831" s="1"/>
        <i x="1832" s="1"/>
        <i x="1833" s="1"/>
        <i x="1834" s="1"/>
        <i x="1835" s="1"/>
        <i x="1836" s="1"/>
        <i x="1837" s="1"/>
        <i x="1838" s="1"/>
        <i x="1839" s="1"/>
        <i x="1840" s="1"/>
        <i x="1841" s="1"/>
        <i x="1842" s="1"/>
        <i x="1843" s="1"/>
        <i x="1844" s="1"/>
        <i x="1845" s="1"/>
        <i x="1846" s="1"/>
        <i x="1847" s="1"/>
        <i x="1848" s="1"/>
        <i x="1849" s="1"/>
        <i x="1850" s="1"/>
        <i x="1851" s="1"/>
        <i x="1852" s="1"/>
        <i x="1853" s="1"/>
        <i x="1854" s="1"/>
        <i x="1855" s="1"/>
        <i x="1856" s="1"/>
        <i x="1857" s="1"/>
        <i x="1858" s="1"/>
        <i x="1859" s="1"/>
        <i x="1860" s="1"/>
        <i x="1861" s="1"/>
        <i x="1862" s="1"/>
        <i x="1863" s="1"/>
        <i x="1864" s="1"/>
        <i x="1865" s="1"/>
        <i x="1866" s="1"/>
        <i x="1867" s="1"/>
        <i x="1868" s="1"/>
        <i x="1869" s="1"/>
        <i x="1870" s="1"/>
        <i x="1871" s="1"/>
        <i x="1872" s="1"/>
        <i x="1873" s="1"/>
        <i x="1874" s="1"/>
        <i x="1875" s="1"/>
        <i x="1876" s="1"/>
        <i x="1877" s="1"/>
        <i x="1878" s="1"/>
        <i x="1879" s="1"/>
        <i x="1880" s="1"/>
        <i x="1881" s="1"/>
        <i x="1882" s="1"/>
        <i x="1883" s="1"/>
        <i x="1884" s="1"/>
        <i x="1885" s="1"/>
        <i x="1886" s="1"/>
        <i x="1887" s="1"/>
        <i x="1888" s="1"/>
        <i x="1889" s="1"/>
        <i x="1890" s="1"/>
        <i x="1891" s="1"/>
        <i x="1892" s="1"/>
        <i x="1893" s="1"/>
        <i x="1894" s="1"/>
        <i x="1895" s="1"/>
        <i x="1896" s="1"/>
        <i x="1897" s="1"/>
        <i x="1898" s="1"/>
        <i x="1899" s="1"/>
        <i x="1900" s="1"/>
        <i x="1901" s="1"/>
        <i x="1902" s="1"/>
        <i x="1903" s="1"/>
        <i x="1904" s="1"/>
        <i x="1905" s="1"/>
        <i x="1906" s="1"/>
        <i x="1907" s="1"/>
        <i x="1908" s="1"/>
        <i x="1909" s="1"/>
        <i x="1910" s="1"/>
        <i x="1911" s="1"/>
        <i x="1912" s="1"/>
        <i x="1913" s="1"/>
        <i x="1914" s="1"/>
        <i x="1915" s="1"/>
        <i x="1916" s="1"/>
        <i x="1917" s="1"/>
        <i x="1918" s="1"/>
        <i x="1919" s="1"/>
        <i x="1920" s="1"/>
        <i x="1921" s="1"/>
        <i x="1922" s="1"/>
        <i x="1923" s="1"/>
        <i x="1924" s="1"/>
        <i x="1925" s="1"/>
        <i x="1926" s="1"/>
        <i x="1927" s="1"/>
        <i x="1928" s="1"/>
        <i x="1929" s="1"/>
        <i x="1930" s="1"/>
        <i x="1931" s="1"/>
        <i x="1932" s="1"/>
        <i x="1933" s="1"/>
        <i x="1934" s="1"/>
        <i x="1935" s="1"/>
        <i x="1936" s="1"/>
        <i x="1937" s="1"/>
        <i x="1938" s="1"/>
        <i x="1939" s="1"/>
        <i x="1940" s="1"/>
        <i x="1941" s="1"/>
        <i x="1942" s="1"/>
        <i x="1943" s="1"/>
        <i x="1944" s="1"/>
        <i x="1945" s="1"/>
        <i x="1946" s="1"/>
        <i x="1947" s="1"/>
        <i x="1948" s="1"/>
        <i x="1949" s="1"/>
        <i x="1950" s="1"/>
        <i x="1951" s="1"/>
        <i x="1952" s="1"/>
        <i x="1953" s="1"/>
        <i x="1954" s="1"/>
        <i x="1955" s="1"/>
        <i x="1956" s="1"/>
        <i x="1957" s="1"/>
        <i x="1958" s="1"/>
        <i x="1959" s="1"/>
        <i x="1960" s="1"/>
        <i x="1961" s="1"/>
        <i x="1962" s="1"/>
        <i x="1963" s="1"/>
        <i x="1964" s="1"/>
        <i x="1965" s="1"/>
        <i x="1966" s="1"/>
        <i x="1967" s="1"/>
        <i x="1968" s="1"/>
        <i x="1969" s="1"/>
        <i x="1970" s="1"/>
        <i x="1971" s="1"/>
        <i x="1972" s="1"/>
        <i x="1973" s="1"/>
        <i x="1974" s="1"/>
        <i x="1975" s="1"/>
        <i x="1976" s="1"/>
        <i x="1977" s="1"/>
        <i x="1978" s="1"/>
        <i x="1979" s="1"/>
        <i x="1980" s="1"/>
        <i x="1981" s="1"/>
        <i x="1982" s="1"/>
        <i x="1983" s="1"/>
        <i x="1984" s="1"/>
        <i x="1985" s="1"/>
        <i x="1986" s="1"/>
        <i x="1987" s="1"/>
        <i x="1988" s="1"/>
        <i x="1989" s="1"/>
        <i x="1990" s="1"/>
        <i x="1991" s="1"/>
        <i x="1992" s="1"/>
        <i x="1993" s="1"/>
        <i x="1994" s="1"/>
        <i x="1995" s="1"/>
        <i x="1996" s="1"/>
        <i x="1997" s="1"/>
        <i x="1998" s="1"/>
        <i x="1999" s="1"/>
        <i x="2000" s="1"/>
        <i x="2001" s="1"/>
        <i x="2002" s="1"/>
        <i x="2003" s="1"/>
        <i x="2004" s="1"/>
        <i x="2005" s="1"/>
        <i x="2006" s="1"/>
        <i x="2007" s="1"/>
        <i x="2008" s="1"/>
        <i x="2009" s="1"/>
        <i x="2010" s="1"/>
        <i x="2011" s="1"/>
        <i x="2012" s="1"/>
        <i x="2013" s="1"/>
        <i x="2014" s="1"/>
        <i x="2015" s="1"/>
        <i x="2016" s="1"/>
        <i x="2017" s="1"/>
        <i x="2018" s="1"/>
        <i x="2019" s="1"/>
        <i x="2020" s="1"/>
        <i x="2021" s="1"/>
        <i x="2022" s="1"/>
        <i x="2023" s="1"/>
        <i x="2024" s="1"/>
        <i x="2025" s="1"/>
        <i x="2026" s="1"/>
        <i x="2027" s="1"/>
        <i x="2028" s="1"/>
        <i x="2029" s="1"/>
        <i x="2030" s="1"/>
        <i x="2031" s="1"/>
        <i x="2032" s="1"/>
        <i x="2033" s="1"/>
        <i x="2034" s="1"/>
        <i x="2035" s="1"/>
        <i x="2036" s="1"/>
        <i x="2037" s="1"/>
        <i x="2038" s="1"/>
        <i x="2039" s="1"/>
        <i x="2040" s="1"/>
        <i x="2041" s="1"/>
        <i x="2042" s="1"/>
        <i x="2043" s="1"/>
        <i x="2044" s="1"/>
        <i x="2045" s="1"/>
        <i x="2046" s="1"/>
        <i x="2047" s="1"/>
        <i x="2048" s="1"/>
        <i x="2049" s="1"/>
        <i x="2050" s="1"/>
        <i x="2051" s="1"/>
        <i x="2052" s="1"/>
        <i x="2053" s="1"/>
        <i x="2054" s="1"/>
        <i x="2055" s="1"/>
        <i x="2056" s="1"/>
        <i x="2057" s="1"/>
        <i x="2058" s="1"/>
        <i x="2059" s="1"/>
        <i x="2060" s="1"/>
        <i x="2061" s="1"/>
        <i x="2062" s="1"/>
        <i x="2063" s="1"/>
        <i x="2064" s="1"/>
        <i x="2065" s="1"/>
        <i x="2066" s="1"/>
        <i x="2067" s="1"/>
        <i x="2068" s="1"/>
        <i x="2069" s="1"/>
        <i x="2070" s="1"/>
        <i x="2071" s="1"/>
        <i x="2072" s="1"/>
        <i x="2073" s="1"/>
        <i x="2074" s="1"/>
        <i x="2075" s="1"/>
        <i x="2076" s="1"/>
        <i x="2077" s="1"/>
        <i x="2078" s="1"/>
        <i x="2079" s="1"/>
        <i x="2080" s="1"/>
        <i x="2081" s="1"/>
        <i x="2082" s="1"/>
        <i x="2083" s="1"/>
        <i x="2084" s="1"/>
        <i x="2085" s="1"/>
        <i x="2086" s="1"/>
        <i x="2087" s="1"/>
        <i x="2088" s="1"/>
        <i x="2089" s="1"/>
        <i x="2090" s="1"/>
        <i x="2091" s="1"/>
        <i x="2092" s="1"/>
        <i x="2093" s="1"/>
        <i x="2094" s="1"/>
        <i x="2095" s="1"/>
        <i x="2096" s="1"/>
        <i x="2097" s="1"/>
        <i x="2098" s="1"/>
        <i x="2099" s="1"/>
        <i x="2100" s="1"/>
        <i x="2101" s="1"/>
        <i x="2102" s="1"/>
        <i x="2103" s="1"/>
        <i x="2104" s="1"/>
        <i x="2105" s="1"/>
        <i x="2106" s="1"/>
        <i x="2107" s="1"/>
        <i x="2108" s="1"/>
        <i x="2109" s="1"/>
        <i x="2110" s="1"/>
        <i x="2111" s="1"/>
        <i x="2112" s="1"/>
        <i x="2113" s="1"/>
        <i x="2114" s="1"/>
        <i x="2115" s="1"/>
        <i x="2116" s="1"/>
        <i x="2117" s="1"/>
        <i x="2118" s="1"/>
        <i x="2119" s="1"/>
        <i x="2120" s="1"/>
        <i x="2121" s="1"/>
        <i x="2122" s="1"/>
        <i x="2123" s="1"/>
        <i x="2124" s="1"/>
        <i x="2125" s="1"/>
        <i x="2126" s="1"/>
        <i x="2127" s="1"/>
        <i x="2128" s="1"/>
        <i x="2129" s="1"/>
        <i x="2130" s="1"/>
        <i x="2131" s="1"/>
        <i x="2132" s="1"/>
        <i x="2133" s="1"/>
        <i x="2134" s="1"/>
        <i x="2135" s="1"/>
        <i x="2136" s="1"/>
        <i x="2137" s="1"/>
        <i x="2138" s="1"/>
        <i x="2139" s="1"/>
        <i x="2140" s="1"/>
        <i x="2141" s="1"/>
        <i x="2142" s="1"/>
        <i x="2143" s="1"/>
        <i x="2144" s="1"/>
        <i x="2145" s="1"/>
        <i x="2146" s="1"/>
        <i x="2147" s="1"/>
        <i x="2148" s="1"/>
        <i x="2149" s="1"/>
        <i x="2150" s="1"/>
        <i x="2151" s="1"/>
        <i x="2152" s="1"/>
        <i x="2153" s="1"/>
        <i x="2154" s="1"/>
        <i x="2155" s="1"/>
        <i x="2156" s="1"/>
        <i x="2157" s="1"/>
        <i x="2158" s="1"/>
        <i x="2159" s="1"/>
        <i x="2160" s="1"/>
        <i x="2161" s="1"/>
        <i x="2162" s="1"/>
        <i x="2163" s="1"/>
        <i x="2164" s="1"/>
        <i x="2165" s="1"/>
        <i x="2166" s="1"/>
        <i x="2167" s="1"/>
        <i x="2168" s="1"/>
        <i x="2169" s="1"/>
        <i x="2170" s="1"/>
        <i x="2171" s="1"/>
        <i x="2172" s="1"/>
        <i x="2173" s="1"/>
        <i x="2174" s="1"/>
        <i x="2175" s="1"/>
        <i x="2176" s="1"/>
        <i x="2177" s="1"/>
        <i x="2178" s="1"/>
        <i x="2179" s="1"/>
        <i x="2180" s="1"/>
        <i x="2181" s="1"/>
        <i x="2182" s="1"/>
        <i x="2183" s="1"/>
        <i x="2184" s="1"/>
        <i x="2185" s="1"/>
        <i x="2186" s="1"/>
        <i x="2187" s="1"/>
        <i x="2188" s="1"/>
        <i x="2189" s="1"/>
        <i x="2190" s="1"/>
        <i x="2191" s="1"/>
        <i x="2192" s="1"/>
        <i x="2193" s="1"/>
        <i x="2194" s="1"/>
        <i x="2195" s="1"/>
        <i x="2196" s="1"/>
        <i x="2197" s="1"/>
        <i x="2198" s="1"/>
        <i x="2199" s="1"/>
        <i x="2200" s="1"/>
        <i x="2201" s="1"/>
        <i x="2202" s="1"/>
        <i x="2203" s="1"/>
        <i x="2204" s="1"/>
        <i x="2205" s="1"/>
        <i x="2206" s="1"/>
        <i x="2207" s="1"/>
        <i x="2208" s="1"/>
        <i x="2209" s="1"/>
        <i x="2210" s="1"/>
        <i x="2211" s="1"/>
        <i x="2212" s="1"/>
        <i x="2213" s="1"/>
        <i x="2214" s="1"/>
        <i x="2215" s="1"/>
        <i x="2216" s="1"/>
        <i x="2217" s="1"/>
        <i x="2218" s="1"/>
        <i x="2219" s="1"/>
        <i x="2220" s="1"/>
        <i x="2221" s="1"/>
        <i x="2222" s="1"/>
        <i x="2223" s="1"/>
        <i x="2224" s="1"/>
        <i x="2225" s="1"/>
        <i x="2226" s="1"/>
        <i x="2227" s="1"/>
        <i x="2228" s="1"/>
        <i x="2229" s="1"/>
        <i x="2230" s="1"/>
        <i x="2231" s="1"/>
        <i x="2232" s="1"/>
        <i x="2233" s="1"/>
        <i x="2234" s="1"/>
        <i x="2235" s="1"/>
        <i x="2236" s="1"/>
        <i x="2237" s="1"/>
        <i x="2238" s="1"/>
        <i x="2239" s="1"/>
        <i x="2240" s="1"/>
        <i x="2241" s="1"/>
        <i x="2242" s="1"/>
        <i x="2243" s="1"/>
        <i x="2244" s="1"/>
        <i x="2245" s="1"/>
        <i x="2246" s="1"/>
        <i x="2247" s="1"/>
        <i x="2248" s="1"/>
        <i x="2249" s="1"/>
        <i x="2250" s="1"/>
        <i x="2251" s="1"/>
        <i x="2252" s="1"/>
        <i x="2253" s="1"/>
        <i x="2254" s="1"/>
        <i x="2255" s="1"/>
        <i x="2256" s="1"/>
        <i x="2257" s="1"/>
        <i x="2258" s="1"/>
        <i x="2259" s="1"/>
        <i x="2260" s="1"/>
        <i x="2261" s="1"/>
        <i x="2262" s="1"/>
        <i x="2263" s="1"/>
        <i x="2264" s="1"/>
        <i x="2265" s="1"/>
        <i x="2266" s="1"/>
        <i x="2267" s="1"/>
        <i x="2268" s="1"/>
        <i x="2269" s="1"/>
        <i x="2270" s="1"/>
        <i x="2271" s="1"/>
        <i x="2272" s="1"/>
        <i x="2273" s="1"/>
        <i x="2274" s="1"/>
        <i x="2275" s="1"/>
        <i x="2276" s="1"/>
        <i x="2277" s="1"/>
        <i x="2278" s="1"/>
        <i x="2279" s="1"/>
        <i x="2280" s="1"/>
        <i x="2281" s="1"/>
        <i x="2282" s="1"/>
        <i x="2283" s="1"/>
        <i x="2284" s="1"/>
        <i x="2285" s="1"/>
        <i x="2286" s="1"/>
        <i x="2287" s="1"/>
        <i x="2288" s="1"/>
        <i x="2289" s="1"/>
        <i x="2290" s="1"/>
        <i x="2291" s="1"/>
        <i x="2292" s="1"/>
        <i x="2293" s="1"/>
        <i x="2294" s="1"/>
        <i x="2295" s="1"/>
        <i x="2296" s="1"/>
        <i x="2297" s="1"/>
        <i x="2298" s="1"/>
        <i x="2299" s="1"/>
        <i x="2300" s="1"/>
        <i x="2301" s="1"/>
        <i x="2302" s="1"/>
        <i x="2303" s="1"/>
        <i x="2304" s="1"/>
        <i x="2305" s="1"/>
        <i x="2306" s="1"/>
        <i x="2307" s="1"/>
        <i x="2308" s="1"/>
        <i x="2309" s="1"/>
        <i x="2310" s="1"/>
        <i x="2311" s="1"/>
        <i x="2312" s="1"/>
        <i x="2313" s="1"/>
        <i x="2314" s="1"/>
        <i x="2315" s="1"/>
        <i x="2316" s="1"/>
        <i x="2317" s="1"/>
        <i x="2318" s="1"/>
        <i x="2319" s="1"/>
        <i x="2320" s="1"/>
        <i x="2321" s="1"/>
        <i x="2322" s="1"/>
        <i x="2323" s="1"/>
        <i x="2324" s="1"/>
        <i x="2325" s="1"/>
        <i x="2326" s="1"/>
        <i x="2327" s="1"/>
        <i x="2328" s="1"/>
        <i x="2329" s="1"/>
        <i x="2330" s="1"/>
        <i x="2331" s="1"/>
        <i x="2332" s="1"/>
        <i x="2333" s="1"/>
        <i x="2334" s="1"/>
        <i x="2335" s="1"/>
        <i x="2336" s="1"/>
        <i x="2337" s="1"/>
        <i x="2338" s="1"/>
        <i x="2339" s="1"/>
        <i x="2340" s="1"/>
        <i x="2341" s="1"/>
        <i x="2342" s="1"/>
        <i x="2343" s="1"/>
        <i x="2344" s="1"/>
        <i x="2345" s="1"/>
        <i x="2346" s="1"/>
        <i x="2347" s="1"/>
        <i x="2348" s="1"/>
        <i x="2349" s="1"/>
        <i x="2350" s="1"/>
        <i x="2351" s="1"/>
        <i x="2352" s="1"/>
        <i x="2353" s="1"/>
        <i x="2354" s="1"/>
        <i x="2355" s="1"/>
        <i x="2356" s="1"/>
        <i x="2357" s="1"/>
        <i x="2358" s="1"/>
        <i x="2359" s="1"/>
        <i x="2360" s="1"/>
        <i x="2361" s="1"/>
        <i x="2362" s="1"/>
        <i x="2363" s="1"/>
        <i x="2364" s="1"/>
        <i x="2365" s="1"/>
        <i x="2366" s="1"/>
        <i x="2367" s="1"/>
        <i x="2368" s="1"/>
        <i x="2369" s="1"/>
        <i x="2370" s="1"/>
        <i x="2371" s="1"/>
        <i x="2372" s="1"/>
        <i x="2373" s="1"/>
        <i x="2374" s="1"/>
        <i x="2375" s="1"/>
        <i x="2376" s="1"/>
        <i x="2377" s="1"/>
        <i x="2378" s="1"/>
        <i x="2379" s="1"/>
        <i x="2380" s="1"/>
        <i x="2381" s="1"/>
        <i x="2382" s="1"/>
        <i x="2383" s="1"/>
        <i x="2384" s="1"/>
        <i x="2385" s="1"/>
        <i x="2386" s="1"/>
        <i x="2387" s="1"/>
        <i x="2388" s="1"/>
        <i x="2389" s="1"/>
        <i x="2390" s="1"/>
        <i x="2391" s="1"/>
        <i x="2392" s="1"/>
        <i x="2393" s="1"/>
        <i x="2394" s="1"/>
        <i x="2395" s="1"/>
        <i x="2396" s="1"/>
        <i x="2397" s="1"/>
        <i x="2398" s="1"/>
        <i x="2399" s="1"/>
        <i x="2400" s="1"/>
        <i x="2401" s="1"/>
        <i x="2402" s="1"/>
        <i x="2403" s="1"/>
        <i x="2404" s="1"/>
        <i x="2405" s="1"/>
        <i x="2406" s="1"/>
        <i x="2407" s="1"/>
        <i x="2408" s="1"/>
        <i x="2409" s="1"/>
        <i x="2410" s="1"/>
        <i x="2411" s="1"/>
        <i x="2412" s="1"/>
        <i x="2413" s="1"/>
        <i x="2414" s="1"/>
        <i x="2415" s="1"/>
        <i x="2416" s="1"/>
        <i x="2417" s="1"/>
        <i x="2418" s="1"/>
        <i x="2419" s="1"/>
        <i x="2420" s="1"/>
        <i x="2421" s="1"/>
        <i x="2422" s="1"/>
        <i x="2423" s="1"/>
        <i x="2424" s="1"/>
        <i x="2425" s="1"/>
        <i x="2426" s="1"/>
        <i x="2427" s="1"/>
        <i x="2428" s="1"/>
        <i x="2429" s="1"/>
        <i x="2430" s="1"/>
        <i x="2431" s="1"/>
        <i x="2432" s="1"/>
        <i x="2433" s="1"/>
        <i x="2434" s="1"/>
        <i x="2435" s="1"/>
        <i x="2436" s="1"/>
        <i x="2437" s="1"/>
        <i x="2438" s="1"/>
        <i x="2439" s="1"/>
        <i x="2440" s="1"/>
        <i x="2441" s="1"/>
        <i x="2442" s="1"/>
        <i x="2443" s="1"/>
        <i x="2444" s="1"/>
        <i x="2445" s="1"/>
        <i x="2446" s="1"/>
        <i x="2447" s="1"/>
        <i x="2448" s="1"/>
        <i x="2449" s="1"/>
        <i x="2450" s="1"/>
        <i x="2451" s="1"/>
        <i x="2452" s="1"/>
        <i x="2453" s="1"/>
        <i x="2454" s="1"/>
        <i x="2455" s="1"/>
        <i x="2456" s="1"/>
        <i x="2457" s="1"/>
        <i x="2458" s="1"/>
        <i x="2459" s="1"/>
        <i x="2460" s="1"/>
        <i x="2461" s="1"/>
        <i x="2462" s="1"/>
        <i x="2463" s="1"/>
        <i x="2464" s="1"/>
        <i x="2465" s="1"/>
        <i x="2466" s="1"/>
        <i x="2467" s="1"/>
        <i x="2468" s="1"/>
        <i x="2469" s="1"/>
        <i x="2470" s="1"/>
        <i x="2471" s="1"/>
        <i x="2472" s="1"/>
        <i x="2473" s="1"/>
        <i x="2474" s="1"/>
        <i x="2475" s="1"/>
        <i x="2476" s="1"/>
        <i x="2477" s="1"/>
        <i x="2478" s="1"/>
        <i x="2479" s="1"/>
        <i x="2480" s="1"/>
        <i x="2481" s="1"/>
        <i x="2482" s="1"/>
        <i x="2483" s="1"/>
        <i x="2484" s="1"/>
        <i x="2485" s="1"/>
        <i x="2486" s="1"/>
        <i x="2487" s="1"/>
        <i x="2488" s="1"/>
        <i x="2489" s="1"/>
        <i x="2490" s="1"/>
        <i x="2491" s="1"/>
        <i x="2492" s="1"/>
        <i x="2493" s="1"/>
        <i x="2494" s="1"/>
        <i x="2495" s="1"/>
        <i x="2496" s="1"/>
        <i x="2497" s="1"/>
        <i x="2498" s="1"/>
        <i x="2499" s="1"/>
        <i x="2500" s="1"/>
        <i x="2501" s="1"/>
        <i x="2502" s="1"/>
        <i x="2503" s="1"/>
        <i x="2504" s="1"/>
        <i x="2505" s="1"/>
        <i x="2506" s="1"/>
        <i x="2507" s="1"/>
        <i x="2508" s="1"/>
        <i x="2509" s="1"/>
        <i x="2510" s="1"/>
        <i x="2511" s="1"/>
        <i x="2512" s="1"/>
        <i x="2513" s="1"/>
        <i x="2514" s="1"/>
        <i x="2515" s="1"/>
        <i x="2516" s="1"/>
        <i x="2517" s="1"/>
        <i x="2518" s="1"/>
        <i x="2519" s="1"/>
        <i x="2520" s="1"/>
        <i x="2521" s="1"/>
        <i x="2522" s="1"/>
        <i x="2523" s="1"/>
        <i x="2524" s="1"/>
        <i x="2525" s="1"/>
        <i x="2526" s="1"/>
        <i x="2527" s="1"/>
        <i x="2528" s="1"/>
        <i x="2529" s="1"/>
        <i x="2530" s="1"/>
        <i x="2531" s="1"/>
        <i x="2532" s="1"/>
        <i x="2533" s="1"/>
        <i x="2534" s="1"/>
        <i x="2535" s="1"/>
        <i x="2536" s="1"/>
        <i x="2537" s="1"/>
        <i x="2538" s="1"/>
        <i x="2539" s="1"/>
        <i x="2540" s="1"/>
        <i x="2541" s="1"/>
        <i x="2542" s="1"/>
        <i x="2543" s="1"/>
        <i x="2544" s="1"/>
        <i x="2545" s="1"/>
        <i x="2546" s="1"/>
        <i x="2547" s="1"/>
        <i x="2548" s="1"/>
        <i x="2549" s="1"/>
        <i x="2550" s="1"/>
        <i x="2551" s="1"/>
        <i x="2552" s="1"/>
        <i x="2553" s="1"/>
        <i x="2554" s="1"/>
        <i x="2555" s="1"/>
        <i x="2556" s="1"/>
        <i x="2557" s="1"/>
        <i x="2558" s="1"/>
        <i x="2559" s="1"/>
        <i x="2560" s="1"/>
        <i x="2561" s="1"/>
        <i x="2562" s="1"/>
        <i x="2563" s="1"/>
        <i x="2564" s="1"/>
        <i x="2565" s="1"/>
        <i x="2566" s="1"/>
        <i x="2567" s="1"/>
        <i x="2568" s="1"/>
        <i x="2569" s="1"/>
        <i x="2570" s="1"/>
        <i x="2571" s="1"/>
        <i x="2572" s="1"/>
        <i x="2573" s="1"/>
        <i x="2574" s="1"/>
        <i x="2575" s="1"/>
        <i x="2576" s="1"/>
        <i x="2577" s="1"/>
        <i x="2578" s="1"/>
        <i x="2579" s="1"/>
        <i x="2580" s="1"/>
        <i x="2581" s="1"/>
        <i x="2582" s="1"/>
        <i x="2583" s="1"/>
        <i x="2584" s="1"/>
        <i x="2585" s="1"/>
        <i x="2586" s="1"/>
        <i x="2587" s="1"/>
        <i x="2588" s="1"/>
        <i x="2589" s="1"/>
        <i x="2590" s="1"/>
        <i x="2591" s="1"/>
        <i x="2592" s="1"/>
        <i x="2593" s="1"/>
        <i x="2594" s="1"/>
        <i x="2595" s="1"/>
        <i x="2596" s="1"/>
        <i x="2597" s="1"/>
        <i x="2598" s="1"/>
        <i x="2599" s="1"/>
        <i x="2600" s="1"/>
        <i x="2601" s="1"/>
        <i x="2602" s="1"/>
        <i x="2603" s="1"/>
        <i x="2604" s="1"/>
        <i x="2605" s="1"/>
        <i x="2606" s="1"/>
        <i x="2607" s="1"/>
        <i x="2608" s="1"/>
        <i x="2609" s="1"/>
        <i x="2610" s="1"/>
        <i x="2611" s="1"/>
        <i x="2612" s="1"/>
        <i x="2613" s="1"/>
        <i x="2614" s="1"/>
        <i x="2615" s="1"/>
        <i x="2616" s="1"/>
        <i x="2617" s="1"/>
        <i x="2618" s="1"/>
        <i x="2619" s="1"/>
        <i x="2620" s="1"/>
        <i x="2621" s="1"/>
        <i x="2622" s="1"/>
        <i x="2623" s="1"/>
        <i x="2624" s="1"/>
        <i x="2625" s="1"/>
        <i x="2626" s="1"/>
        <i x="2627" s="1"/>
        <i x="2628" s="1"/>
        <i x="2629" s="1"/>
        <i x="2630" s="1"/>
        <i x="2631" s="1"/>
        <i x="2632" s="1"/>
        <i x="2633" s="1"/>
        <i x="2634" s="1"/>
        <i x="2635" s="1"/>
        <i x="2636" s="1"/>
        <i x="2637" s="1"/>
        <i x="2638" s="1"/>
        <i x="2639" s="1"/>
        <i x="2640" s="1"/>
        <i x="2641" s="1"/>
        <i x="2642" s="1"/>
        <i x="2643" s="1"/>
        <i x="2644" s="1"/>
        <i x="2645" s="1"/>
        <i x="2646" s="1"/>
        <i x="2647" s="1"/>
        <i x="2648" s="1"/>
        <i x="2649" s="1"/>
        <i x="2650" s="1"/>
        <i x="2651" s="1"/>
        <i x="2652" s="1"/>
        <i x="2653" s="1"/>
        <i x="2654" s="1"/>
        <i x="2655" s="1"/>
        <i x="2656" s="1"/>
        <i x="2657" s="1"/>
        <i x="2658" s="1"/>
        <i x="2659" s="1"/>
        <i x="2660" s="1"/>
        <i x="2661" s="1"/>
        <i x="2662" s="1"/>
        <i x="2663" s="1"/>
        <i x="2664" s="1"/>
        <i x="2665" s="1"/>
        <i x="2666" s="1"/>
        <i x="2667" s="1"/>
        <i x="2668" s="1"/>
        <i x="2669" s="1"/>
        <i x="2670" s="1"/>
        <i x="2671" s="1"/>
        <i x="2672" s="1"/>
        <i x="2673" s="1"/>
        <i x="2674" s="1"/>
        <i x="2675" s="1"/>
        <i x="2676" s="1"/>
        <i x="2677" s="1"/>
        <i x="2678" s="1"/>
        <i x="2679" s="1"/>
        <i x="2680" s="1"/>
        <i x="2681" s="1"/>
        <i x="2682" s="1"/>
        <i x="2683" s="1"/>
        <i x="2684" s="1"/>
        <i x="2685" s="1"/>
        <i x="2686" s="1"/>
        <i x="2687" s="1"/>
        <i x="2688" s="1"/>
        <i x="2689" s="1"/>
        <i x="2690" s="1"/>
        <i x="2691" s="1"/>
        <i x="2692" s="1"/>
        <i x="2693" s="1"/>
        <i x="2694" s="1"/>
        <i x="2695" s="1"/>
        <i x="2696" s="1"/>
        <i x="2697" s="1"/>
        <i x="2698" s="1"/>
        <i x="2699" s="1"/>
        <i x="2700" s="1"/>
        <i x="2701" s="1"/>
        <i x="2702" s="1"/>
        <i x="2703" s="1"/>
        <i x="2704" s="1"/>
        <i x="2705" s="1"/>
        <i x="2706" s="1"/>
        <i x="2707" s="1"/>
        <i x="2708" s="1"/>
        <i x="2709" s="1"/>
        <i x="2710" s="1"/>
        <i x="2711" s="1"/>
        <i x="2712" s="1"/>
        <i x="2713" s="1"/>
        <i x="2714" s="1"/>
        <i x="2715" s="1"/>
        <i x="2716" s="1"/>
        <i x="2717" s="1"/>
        <i x="2718" s="1"/>
        <i x="2719" s="1"/>
        <i x="2720" s="1"/>
        <i x="2721" s="1"/>
        <i x="2722" s="1"/>
        <i x="2723" s="1"/>
        <i x="2724" s="1"/>
        <i x="2725" s="1"/>
        <i x="2726" s="1"/>
        <i x="2727" s="1"/>
        <i x="2728" s="1"/>
        <i x="2729" s="1"/>
        <i x="2730" s="1"/>
        <i x="2731" s="1"/>
        <i x="2732" s="1"/>
        <i x="2733" s="1"/>
        <i x="2734" s="1"/>
        <i x="2735" s="1"/>
        <i x="2736" s="1"/>
        <i x="2737" s="1"/>
        <i x="2738" s="1"/>
        <i x="2739" s="1"/>
        <i x="2740" s="1"/>
        <i x="2741" s="1"/>
        <i x="2742" s="1"/>
        <i x="2743" s="1"/>
        <i x="2744" s="1"/>
        <i x="2745" s="1"/>
        <i x="2746" s="1"/>
        <i x="2747" s="1"/>
        <i x="2748" s="1"/>
        <i x="2749" s="1"/>
        <i x="2750" s="1"/>
        <i x="2751" s="1"/>
        <i x="2752" s="1"/>
        <i x="2753" s="1"/>
        <i x="2754" s="1"/>
        <i x="2755" s="1"/>
        <i x="2756" s="1"/>
        <i x="2757" s="1"/>
        <i x="2758" s="1"/>
        <i x="2759" s="1"/>
        <i x="2760" s="1"/>
        <i x="2761" s="1"/>
        <i x="2762" s="1"/>
        <i x="2763" s="1"/>
        <i x="2764" s="1"/>
        <i x="2765" s="1"/>
        <i x="2766" s="1"/>
        <i x="2767" s="1"/>
        <i x="2768" s="1"/>
        <i x="2769" s="1"/>
        <i x="2770" s="1"/>
        <i x="2771" s="1"/>
        <i x="2772" s="1"/>
        <i x="2773" s="1"/>
        <i x="2774" s="1"/>
        <i x="2775" s="1"/>
        <i x="2776" s="1"/>
        <i x="2777" s="1"/>
        <i x="2778" s="1"/>
        <i x="2779" s="1"/>
        <i x="2780" s="1"/>
        <i x="2781" s="1"/>
        <i x="2782" s="1"/>
        <i x="2783" s="1"/>
        <i x="2784" s="1"/>
        <i x="2785" s="1"/>
        <i x="2786" s="1"/>
        <i x="2787" s="1"/>
        <i x="2788" s="1"/>
        <i x="2789" s="1"/>
        <i x="2790" s="1"/>
        <i x="2791" s="1"/>
        <i x="2792" s="1"/>
        <i x="2793" s="1"/>
        <i x="2794" s="1"/>
        <i x="2795" s="1"/>
        <i x="2796" s="1"/>
        <i x="2797" s="1"/>
        <i x="2798" s="1"/>
        <i x="2799" s="1"/>
        <i x="2800" s="1"/>
        <i x="2801" s="1"/>
        <i x="2802" s="1"/>
        <i x="2803" s="1"/>
        <i x="2804" s="1"/>
        <i x="2805" s="1"/>
        <i x="2806" s="1"/>
        <i x="2807" s="1"/>
        <i x="2808" s="1"/>
        <i x="2809" s="1"/>
        <i x="2810" s="1"/>
        <i x="2811" s="1"/>
        <i x="2812" s="1"/>
        <i x="2813" s="1"/>
        <i x="2814" s="1"/>
        <i x="2815" s="1"/>
        <i x="2816" s="1"/>
        <i x="2817" s="1"/>
        <i x="2818" s="1"/>
        <i x="2819" s="1"/>
        <i x="2820" s="1"/>
        <i x="2821" s="1"/>
        <i x="2822" s="1"/>
        <i x="2823" s="1"/>
        <i x="2824" s="1"/>
        <i x="2825" s="1"/>
        <i x="2826" s="1"/>
        <i x="2827" s="1"/>
        <i x="2828" s="1"/>
        <i x="2829" s="1"/>
        <i x="2830" s="1"/>
        <i x="2831" s="1"/>
        <i x="2832" s="1"/>
        <i x="2833" s="1"/>
        <i x="2834" s="1"/>
        <i x="2835" s="1"/>
        <i x="2836" s="1"/>
        <i x="2837" s="1"/>
        <i x="2838" s="1"/>
        <i x="2839" s="1"/>
        <i x="2840" s="1"/>
        <i x="2841" s="1"/>
        <i x="2842" s="1"/>
        <i x="2843" s="1"/>
        <i x="2844" s="1"/>
        <i x="2845" s="1"/>
        <i x="2846" s="1"/>
        <i x="2847" s="1"/>
        <i x="2848" s="1"/>
        <i x="2849" s="1"/>
        <i x="2850" s="1"/>
        <i x="2851" s="1"/>
        <i x="2852" s="1"/>
        <i x="2853" s="1"/>
        <i x="2854" s="1"/>
        <i x="2855" s="1"/>
        <i x="2856" s="1"/>
        <i x="2857" s="1"/>
        <i x="2858" s="1"/>
        <i x="2859" s="1"/>
        <i x="2860" s="1"/>
        <i x="2861" s="1"/>
        <i x="2862" s="1"/>
        <i x="2863" s="1"/>
        <i x="2864" s="1"/>
        <i x="2865" s="1"/>
        <i x="2866" s="1"/>
        <i x="2867" s="1"/>
        <i x="2868" s="1"/>
        <i x="2869" s="1"/>
        <i x="2870" s="1"/>
        <i x="2871" s="1"/>
        <i x="2872" s="1"/>
        <i x="2873" s="1"/>
        <i x="2874" s="1"/>
        <i x="2875" s="1"/>
        <i x="2876" s="1"/>
        <i x="2877" s="1"/>
        <i x="2878" s="1"/>
        <i x="2879" s="1"/>
        <i x="2880" s="1"/>
        <i x="2881" s="1"/>
        <i x="2882" s="1"/>
        <i x="2883" s="1"/>
        <i x="2884" s="1"/>
        <i x="2885" s="1"/>
        <i x="2886" s="1"/>
        <i x="2887" s="1"/>
        <i x="2888" s="1"/>
        <i x="2889" s="1"/>
        <i x="2890" s="1"/>
        <i x="2891" s="1"/>
        <i x="2892" s="1"/>
        <i x="2893" s="1"/>
        <i x="2894" s="1"/>
        <i x="2895" s="1"/>
        <i x="2896" s="1"/>
        <i x="2897" s="1"/>
        <i x="2898" s="1"/>
        <i x="2899" s="1"/>
        <i x="2900" s="1"/>
        <i x="2901" s="1"/>
        <i x="2902" s="1"/>
        <i x="2903" s="1"/>
        <i x="2904" s="1"/>
        <i x="2905" s="1"/>
        <i x="2906" s="1"/>
        <i x="2907" s="1"/>
        <i x="2908" s="1"/>
        <i x="2909" s="1"/>
        <i x="2910" s="1"/>
        <i x="2911" s="1"/>
        <i x="2912" s="1"/>
        <i x="2913" s="1"/>
        <i x="2914" s="1"/>
        <i x="2915" s="1"/>
        <i x="2916" s="1"/>
        <i x="2917" s="1"/>
        <i x="2918" s="1"/>
        <i x="2919" s="1"/>
        <i x="2920" s="1"/>
        <i x="2921" s="1"/>
        <i x="2922" s="1"/>
        <i x="2923" s="1"/>
        <i x="2924" s="1"/>
        <i x="2925" s="1"/>
        <i x="2926" s="1"/>
        <i x="2927" s="1"/>
        <i x="2928" s="1"/>
        <i x="2929" s="1"/>
        <i x="2930" s="1"/>
        <i x="2931" s="1"/>
        <i x="2932" s="1"/>
        <i x="2933" s="1"/>
        <i x="2934" s="1"/>
        <i x="2935" s="1"/>
        <i x="2936" s="1"/>
        <i x="2937" s="1"/>
        <i x="2938" s="1"/>
        <i x="2939" s="1"/>
        <i x="2940" s="1"/>
        <i x="2941" s="1"/>
        <i x="2942" s="1"/>
        <i x="2943" s="1"/>
        <i x="2944" s="1"/>
        <i x="2945" s="1"/>
        <i x="2946" s="1"/>
        <i x="2947" s="1"/>
        <i x="2948" s="1"/>
        <i x="2949" s="1"/>
        <i x="2950" s="1"/>
        <i x="2951" s="1"/>
        <i x="2952" s="1"/>
        <i x="2953" s="1"/>
        <i x="2954" s="1"/>
        <i x="2955" s="1"/>
        <i x="2956" s="1"/>
        <i x="2957" s="1"/>
        <i x="2958" s="1"/>
        <i x="2959" s="1"/>
        <i x="2960" s="1"/>
        <i x="2961" s="1"/>
        <i x="2962" s="1"/>
        <i x="2963" s="1"/>
        <i x="2964" s="1"/>
        <i x="2965" s="1"/>
        <i x="2966" s="1"/>
        <i x="2967" s="1"/>
        <i x="2968" s="1"/>
        <i x="2969" s="1"/>
        <i x="2970" s="1"/>
        <i x="2971" s="1"/>
        <i x="2972" s="1"/>
        <i x="2973" s="1"/>
        <i x="2974" s="1"/>
        <i x="2975" s="1"/>
        <i x="2976" s="1"/>
        <i x="2977" s="1"/>
        <i x="2978" s="1"/>
        <i x="2979" s="1"/>
        <i x="2980" s="1"/>
        <i x="2981" s="1"/>
        <i x="2982" s="1"/>
        <i x="2983" s="1"/>
        <i x="2984" s="1"/>
        <i x="2985" s="1"/>
        <i x="2986" s="1"/>
        <i x="2987" s="1"/>
        <i x="2988" s="1"/>
        <i x="2989" s="1"/>
        <i x="2990" s="1"/>
        <i x="2991" s="1"/>
        <i x="2992" s="1"/>
        <i x="2993" s="1"/>
        <i x="2994" s="1"/>
        <i x="2995" s="1"/>
        <i x="2996" s="1"/>
        <i x="2997" s="1"/>
        <i x="2998" s="1"/>
        <i x="2999" s="1"/>
        <i x="3000" s="1"/>
        <i x="3001" s="1"/>
        <i x="3002" s="1"/>
        <i x="3003" s="1"/>
        <i x="3004" s="1"/>
        <i x="3005" s="1"/>
        <i x="3006" s="1"/>
        <i x="3007" s="1"/>
        <i x="3008" s="1"/>
        <i x="3009" s="1"/>
        <i x="3010" s="1"/>
        <i x="3011" s="1"/>
        <i x="3012" s="1"/>
        <i x="3013" s="1"/>
        <i x="3014" s="1"/>
        <i x="3015" s="1"/>
        <i x="3016" s="1"/>
        <i x="3017" s="1"/>
        <i x="3018" s="1"/>
        <i x="3019" s="1"/>
        <i x="3020" s="1"/>
        <i x="3021" s="1"/>
        <i x="3022" s="1"/>
        <i x="3023" s="1"/>
        <i x="3024" s="1"/>
        <i x="3025" s="1"/>
        <i x="3026" s="1"/>
        <i x="3027" s="1"/>
        <i x="3028" s="1"/>
        <i x="3029" s="1"/>
        <i x="3030" s="1"/>
        <i x="3031" s="1"/>
        <i x="3032" s="1"/>
        <i x="3033" s="1"/>
        <i x="3034" s="1"/>
        <i x="3035" s="1"/>
        <i x="3036" s="1"/>
        <i x="3037" s="1"/>
        <i x="3038" s="1"/>
        <i x="3039" s="1"/>
        <i x="3040" s="1"/>
        <i x="3041" s="1"/>
        <i x="3042" s="1"/>
        <i x="3043" s="1"/>
        <i x="3044" s="1"/>
        <i x="3045" s="1"/>
        <i x="3046" s="1"/>
        <i x="3047" s="1"/>
        <i x="3048" s="1"/>
        <i x="3049" s="1"/>
        <i x="3050" s="1"/>
        <i x="3051" s="1"/>
        <i x="3052" s="1"/>
        <i x="3053" s="1"/>
        <i x="3054" s="1"/>
        <i x="3055" s="1"/>
        <i x="3056" s="1"/>
        <i x="3057" s="1"/>
        <i x="3058" s="1"/>
        <i x="3059" s="1"/>
        <i x="3060" s="1"/>
        <i x="3061" s="1"/>
        <i x="3062" s="1"/>
        <i x="3063" s="1"/>
        <i x="3064" s="1"/>
        <i x="3065" s="1"/>
        <i x="3066" s="1"/>
        <i x="3067" s="1"/>
        <i x="3068" s="1"/>
        <i x="3069" s="1"/>
        <i x="3070" s="1"/>
        <i x="3071" s="1"/>
        <i x="3072" s="1"/>
        <i x="3073" s="1"/>
        <i x="3074" s="1"/>
        <i x="3075" s="1"/>
        <i x="3076" s="1"/>
        <i x="3077" s="1"/>
        <i x="3078" s="1"/>
        <i x="3079" s="1"/>
        <i x="3080" s="1"/>
        <i x="3081" s="1"/>
        <i x="3082" s="1"/>
        <i x="3083" s="1"/>
        <i x="3084" s="1"/>
        <i x="3085" s="1"/>
        <i x="3086" s="1"/>
        <i x="3087" s="1"/>
        <i x="3088" s="1"/>
        <i x="3089" s="1"/>
        <i x="3090" s="1"/>
        <i x="3091" s="1"/>
        <i x="3092" s="1"/>
        <i x="3093" s="1"/>
        <i x="3094" s="1"/>
        <i x="3095" s="1"/>
        <i x="3096" s="1"/>
        <i x="3097" s="1"/>
        <i x="3098" s="1"/>
        <i x="3099" s="1"/>
        <i x="3100" s="1"/>
        <i x="3101" s="1"/>
        <i x="3102" s="1"/>
        <i x="3103" s="1"/>
        <i x="3104" s="1"/>
        <i x="3105" s="1"/>
        <i x="3106" s="1"/>
        <i x="3107" s="1"/>
        <i x="3108" s="1"/>
        <i x="3109" s="1"/>
        <i x="3110" s="1"/>
        <i x="3111" s="1"/>
        <i x="3112" s="1"/>
        <i x="3113" s="1"/>
        <i x="3114" s="1"/>
        <i x="3115" s="1"/>
        <i x="3116" s="1"/>
        <i x="3117" s="1"/>
        <i x="3118" s="1"/>
        <i x="3119" s="1"/>
        <i x="3120" s="1"/>
        <i x="3121" s="1"/>
        <i x="3122" s="1"/>
        <i x="3123" s="1"/>
        <i x="3124" s="1"/>
        <i x="3125" s="1"/>
        <i x="3126" s="1"/>
        <i x="3127" s="1"/>
        <i x="3128" s="1"/>
        <i x="3129" s="1"/>
        <i x="3130" s="1"/>
        <i x="3131" s="1"/>
        <i x="3132" s="1"/>
        <i x="3133" s="1"/>
        <i x="3134" s="1"/>
        <i x="3135" s="1"/>
        <i x="3136" s="1"/>
        <i x="3137" s="1"/>
        <i x="3138" s="1"/>
        <i x="3139" s="1"/>
        <i x="3140" s="1"/>
        <i x="3141" s="1"/>
        <i x="3142" s="1"/>
        <i x="3143" s="1"/>
        <i x="3144" s="1"/>
        <i x="3145" s="1"/>
        <i x="3146" s="1"/>
        <i x="3147" s="1"/>
        <i x="3148" s="1"/>
        <i x="3149" s="1"/>
        <i x="3150" s="1"/>
        <i x="3151" s="1"/>
        <i x="3152" s="1"/>
        <i x="3153" s="1"/>
        <i x="3154" s="1"/>
        <i x="3155" s="1"/>
        <i x="3156" s="1"/>
        <i x="3157" s="1"/>
        <i x="3158" s="1"/>
        <i x="3159" s="1"/>
        <i x="3160" s="1"/>
        <i x="3161" s="1"/>
        <i x="3162" s="1"/>
        <i x="3163" s="1"/>
        <i x="3164" s="1"/>
        <i x="3165" s="1"/>
        <i x="3166" s="1"/>
        <i x="3167" s="1"/>
        <i x="3168" s="1"/>
        <i x="3169" s="1"/>
        <i x="3170" s="1"/>
        <i x="3171" s="1"/>
        <i x="3172" s="1"/>
        <i x="3173" s="1"/>
        <i x="3174" s="1"/>
        <i x="3175" s="1"/>
        <i x="3176" s="1"/>
        <i x="3177" s="1"/>
        <i x="3178" s="1"/>
        <i x="3179" s="1"/>
        <i x="3180" s="1"/>
        <i x="3181" s="1"/>
        <i x="3182" s="1"/>
        <i x="3183" s="1"/>
        <i x="3184" s="1"/>
        <i x="3185" s="1"/>
        <i x="3186" s="1"/>
        <i x="3187" s="1"/>
        <i x="3188" s="1"/>
        <i x="3189" s="1"/>
        <i x="3190" s="1"/>
        <i x="3191" s="1"/>
        <i x="3192" s="1"/>
        <i x="3193" s="1"/>
        <i x="3194" s="1"/>
        <i x="3195" s="1"/>
        <i x="3196" s="1"/>
        <i x="3197" s="1"/>
        <i x="3198" s="1"/>
        <i x="3199" s="1"/>
        <i x="3200" s="1"/>
        <i x="3201" s="1"/>
        <i x="3202" s="1"/>
        <i x="3203" s="1"/>
        <i x="3204" s="1"/>
        <i x="3205" s="1"/>
        <i x="3206" s="1"/>
        <i x="3207" s="1"/>
        <i x="3208" s="1"/>
        <i x="3209" s="1"/>
        <i x="3210" s="1"/>
        <i x="3211" s="1"/>
        <i x="3212" s="1"/>
        <i x="3213" s="1"/>
        <i x="3214" s="1"/>
        <i x="3215" s="1"/>
        <i x="3216" s="1"/>
        <i x="3217" s="1"/>
        <i x="3218" s="1"/>
        <i x="3219" s="1"/>
        <i x="3220" s="1"/>
        <i x="3221" s="1"/>
        <i x="3222" s="1"/>
        <i x="3223" s="1"/>
        <i x="3224" s="1"/>
        <i x="3225" s="1"/>
        <i x="3226" s="1"/>
        <i x="3227" s="1"/>
        <i x="3228" s="1"/>
        <i x="3229" s="1"/>
        <i x="3230" s="1"/>
        <i x="3231" s="1"/>
        <i x="3232" s="1"/>
        <i x="3233" s="1"/>
        <i x="3234" s="1"/>
        <i x="3235" s="1"/>
        <i x="3236" s="1"/>
        <i x="3237" s="1"/>
        <i x="3238" s="1"/>
        <i x="3239" s="1"/>
        <i x="3240" s="1"/>
        <i x="3241" s="1"/>
        <i x="3242" s="1"/>
        <i x="3243" s="1"/>
        <i x="3244" s="1"/>
        <i x="3245" s="1"/>
        <i x="3246" s="1"/>
        <i x="3247" s="1"/>
        <i x="3248" s="1"/>
        <i x="3249" s="1"/>
        <i x="3250" s="1"/>
        <i x="3251" s="1"/>
        <i x="3252" s="1"/>
        <i x="3253" s="1"/>
        <i x="3254" s="1"/>
        <i x="3255" s="1"/>
        <i x="3256" s="1"/>
        <i x="3257" s="1"/>
        <i x="3258" s="1"/>
        <i x="3259" s="1"/>
        <i x="3260" s="1"/>
        <i x="3261" s="1"/>
        <i x="3262" s="1"/>
        <i x="3263" s="1"/>
        <i x="3264" s="1"/>
        <i x="3265" s="1"/>
        <i x="3266" s="1"/>
        <i x="3267" s="1"/>
        <i x="3268" s="1"/>
        <i x="3269" s="1"/>
        <i x="3270" s="1"/>
        <i x="3271" s="1"/>
        <i x="3272" s="1"/>
        <i x="3273" s="1"/>
        <i x="3274" s="1"/>
        <i x="3275" s="1"/>
        <i x="3276" s="1"/>
        <i x="3277" s="1"/>
        <i x="3278" s="1"/>
        <i x="3279" s="1"/>
        <i x="3280" s="1"/>
        <i x="3281" s="1"/>
        <i x="3282" s="1"/>
        <i x="3283" s="1"/>
        <i x="3284" s="1"/>
        <i x="3285" s="1"/>
        <i x="3286" s="1"/>
        <i x="3287" s="1"/>
        <i x="3288" s="1"/>
        <i x="3289" s="1"/>
        <i x="3290" s="1"/>
        <i x="3291" s="1"/>
        <i x="3292" s="1"/>
        <i x="3293" s="1"/>
        <i x="3294" s="1"/>
        <i x="3295" s="1"/>
        <i x="3296" s="1"/>
        <i x="3297" s="1"/>
        <i x="3298" s="1"/>
        <i x="3299" s="1"/>
        <i x="3300" s="1"/>
        <i x="3301" s="1"/>
        <i x="3302" s="1"/>
        <i x="3303" s="1"/>
        <i x="3304" s="1"/>
        <i x="3305" s="1"/>
        <i x="3306" s="1"/>
        <i x="3307" s="1"/>
        <i x="3308" s="1"/>
        <i x="3309" s="1"/>
        <i x="3310" s="1"/>
        <i x="3311" s="1"/>
        <i x="3312" s="1"/>
        <i x="3313" s="1"/>
        <i x="3314" s="1"/>
        <i x="3315" s="1"/>
        <i x="3316" s="1"/>
        <i x="3317" s="1"/>
        <i x="3318" s="1"/>
        <i x="3319" s="1"/>
        <i x="3320" s="1"/>
        <i x="3321" s="1"/>
        <i x="3322" s="1"/>
        <i x="3323" s="1"/>
        <i x="3324" s="1"/>
        <i x="3325" s="1"/>
        <i x="3326" s="1"/>
        <i x="3327" s="1"/>
        <i x="3328" s="1"/>
        <i x="3329" s="1"/>
        <i x="3330" s="1"/>
        <i x="3331" s="1"/>
        <i x="3332" s="1"/>
        <i x="3333" s="1"/>
        <i x="3334" s="1"/>
        <i x="3335" s="1"/>
        <i x="3336" s="1"/>
        <i x="3337" s="1"/>
        <i x="3338" s="1"/>
        <i x="3339" s="1"/>
        <i x="3340" s="1"/>
        <i x="3341" s="1"/>
        <i x="3342" s="1"/>
        <i x="3343" s="1"/>
        <i x="3344" s="1"/>
        <i x="3345" s="1"/>
        <i x="3346" s="1"/>
        <i x="3347" s="1"/>
        <i x="3348" s="1"/>
        <i x="3349" s="1"/>
        <i x="3350" s="1"/>
        <i x="3351" s="1"/>
        <i x="3352" s="1"/>
        <i x="3353" s="1"/>
        <i x="3354" s="1"/>
        <i x="3355" s="1"/>
        <i x="3356" s="1"/>
        <i x="3357" s="1"/>
        <i x="3358" s="1"/>
        <i x="3359" s="1"/>
        <i x="3360" s="1"/>
        <i x="3361" s="1"/>
        <i x="3362" s="1"/>
        <i x="3363" s="1"/>
        <i x="3364" s="1"/>
        <i x="3365" s="1"/>
        <i x="3366" s="1"/>
        <i x="3367" s="1"/>
        <i x="3368" s="1"/>
        <i x="3369" s="1"/>
        <i x="3370" s="1"/>
        <i x="3371" s="1"/>
        <i x="3372" s="1"/>
        <i x="3373" s="1"/>
        <i x="3374" s="1"/>
        <i x="3375" s="1"/>
        <i x="3376" s="1"/>
        <i x="3377" s="1"/>
        <i x="3378" s="1"/>
        <i x="3379" s="1"/>
        <i x="3380" s="1"/>
        <i x="3381" s="1"/>
        <i x="3382" s="1"/>
        <i x="3383" s="1"/>
        <i x="3384" s="1"/>
        <i x="3385" s="1"/>
        <i x="3386" s="1"/>
        <i x="3387" s="1"/>
        <i x="3388" s="1"/>
        <i x="3389" s="1"/>
        <i x="3390" s="1"/>
        <i x="3391" s="1"/>
        <i x="3392" s="1"/>
        <i x="3393" s="1"/>
        <i x="3394" s="1"/>
        <i x="3395" s="1"/>
        <i x="3396" s="1"/>
        <i x="3397" s="1"/>
        <i x="3398" s="1"/>
        <i x="3399" s="1"/>
        <i x="3400" s="1"/>
        <i x="3401" s="1"/>
        <i x="3402" s="1"/>
        <i x="3403" s="1"/>
        <i x="3404" s="1"/>
        <i x="3405" s="1"/>
        <i x="3406" s="1"/>
        <i x="3407" s="1"/>
        <i x="3408" s="1"/>
        <i x="3409" s="1"/>
        <i x="3410" s="1"/>
        <i x="3411" s="1"/>
        <i x="3412" s="1"/>
        <i x="3413" s="1"/>
        <i x="3414" s="1"/>
        <i x="3415" s="1"/>
        <i x="3416" s="1"/>
        <i x="3417" s="1"/>
        <i x="3418" s="1"/>
        <i x="3419" s="1"/>
        <i x="3420" s="1"/>
        <i x="3421" s="1"/>
        <i x="3422" s="1"/>
        <i x="3423" s="1"/>
        <i x="3424" s="1"/>
        <i x="3425" s="1"/>
        <i x="3426" s="1"/>
        <i x="3427" s="1"/>
        <i x="3428" s="1"/>
        <i x="3429" s="1"/>
        <i x="3430" s="1"/>
        <i x="3431" s="1"/>
        <i x="3432" s="1"/>
        <i x="3433" s="1"/>
        <i x="3434" s="1"/>
        <i x="3435" s="1"/>
        <i x="3436" s="1"/>
        <i x="3437" s="1"/>
        <i x="3438" s="1"/>
        <i x="3439" s="1"/>
        <i x="3440" s="1"/>
        <i x="3441" s="1"/>
        <i x="3442" s="1"/>
        <i x="3443" s="1"/>
        <i x="3444" s="1"/>
        <i x="3445" s="1"/>
        <i x="3446" s="1"/>
        <i x="3447" s="1"/>
        <i x="3448" s="1"/>
        <i x="3449" s="1"/>
        <i x="3450" s="1"/>
        <i x="3451" s="1"/>
        <i x="3452" s="1"/>
        <i x="3453" s="1"/>
        <i x="3454" s="1"/>
        <i x="3455" s="1"/>
        <i x="3456" s="1"/>
        <i x="3457" s="1"/>
        <i x="3458" s="1"/>
        <i x="3459" s="1"/>
        <i x="3460" s="1"/>
        <i x="3461" s="1"/>
        <i x="3462" s="1"/>
        <i x="3463" s="1"/>
        <i x="3464" s="1"/>
        <i x="3465" s="1"/>
        <i x="3466" s="1"/>
        <i x="3467" s="1"/>
        <i x="3468" s="1"/>
        <i x="3469" s="1"/>
        <i x="3470" s="1"/>
        <i x="3471" s="1"/>
        <i x="3472" s="1"/>
        <i x="3473" s="1"/>
        <i x="3474" s="1"/>
        <i x="3475" s="1"/>
        <i x="3476" s="1"/>
        <i x="3477" s="1"/>
        <i x="3478" s="1"/>
        <i x="3479" s="1"/>
        <i x="3480" s="1"/>
        <i x="3481" s="1"/>
        <i x="3482" s="1"/>
        <i x="3483" s="1"/>
        <i x="3484" s="1"/>
        <i x="3485" s="1"/>
        <i x="3486" s="1"/>
        <i x="3487" s="1"/>
        <i x="3488" s="1"/>
        <i x="3489" s="1"/>
        <i x="3490" s="1"/>
        <i x="3491" s="1"/>
        <i x="3492" s="1"/>
        <i x="3493" s="1"/>
        <i x="3494" s="1"/>
        <i x="3495" s="1"/>
        <i x="3496" s="1"/>
        <i x="3497" s="1"/>
        <i x="3498" s="1"/>
        <i x="3499" s="1"/>
        <i x="3500" s="1"/>
        <i x="3501" s="1"/>
        <i x="3502" s="1"/>
        <i x="3503" s="1"/>
        <i x="3504" s="1"/>
        <i x="3505" s="1"/>
        <i x="3506" s="1"/>
        <i x="3507" s="1"/>
        <i x="3508" s="1"/>
        <i x="3509" s="1"/>
        <i x="3510" s="1"/>
        <i x="3511" s="1"/>
        <i x="3512" s="1"/>
        <i x="3513" s="1"/>
        <i x="3514" s="1"/>
        <i x="3515" s="1"/>
        <i x="3516" s="1"/>
        <i x="3517" s="1"/>
        <i x="3518" s="1"/>
        <i x="3519" s="1"/>
        <i x="3520" s="1"/>
        <i x="3521" s="1"/>
        <i x="3522" s="1"/>
        <i x="3523" s="1"/>
        <i x="3524" s="1"/>
        <i x="3525" s="1"/>
        <i x="3526" s="1"/>
        <i x="3527" s="1"/>
        <i x="3528" s="1"/>
        <i x="3529" s="1"/>
        <i x="3530" s="1"/>
        <i x="3531" s="1"/>
        <i x="3532" s="1"/>
        <i x="3533" s="1"/>
        <i x="3534" s="1"/>
        <i x="3535" s="1"/>
        <i x="3536" s="1"/>
        <i x="3537" s="1"/>
        <i x="3538" s="1"/>
        <i x="3539" s="1"/>
        <i x="3540" s="1"/>
        <i x="3541" s="1"/>
        <i x="3542" s="1"/>
        <i x="3543" s="1"/>
        <i x="3544" s="1"/>
        <i x="3545" s="1"/>
        <i x="3546" s="1"/>
        <i x="3547" s="1"/>
        <i x="3548" s="1"/>
        <i x="3549" s="1"/>
        <i x="3550" s="1"/>
        <i x="3551" s="1"/>
        <i x="3552" s="1"/>
        <i x="3553" s="1"/>
        <i x="3554" s="1"/>
        <i x="3555" s="1"/>
        <i x="3556" s="1"/>
        <i x="3557" s="1"/>
        <i x="3558" s="1"/>
        <i x="3559" s="1"/>
        <i x="3560" s="1"/>
        <i x="3561" s="1"/>
        <i x="3562" s="1"/>
        <i x="3563" s="1"/>
        <i x="3564" s="1"/>
        <i x="3565" s="1"/>
        <i x="3566" s="1"/>
        <i x="3567" s="1"/>
        <i x="3568" s="1"/>
        <i x="3569" s="1"/>
        <i x="3570" s="1"/>
        <i x="3571" s="1"/>
        <i x="3572" s="1"/>
        <i x="3573" s="1"/>
        <i x="3574" s="1"/>
        <i x="3575" s="1"/>
        <i x="3576" s="1"/>
        <i x="3577" s="1"/>
        <i x="3578" s="1"/>
        <i x="3579" s="1"/>
        <i x="3580" s="1"/>
        <i x="3581" s="1"/>
        <i x="3582" s="1"/>
        <i x="3583" s="1"/>
        <i x="3584" s="1"/>
        <i x="3585" s="1"/>
        <i x="3586" s="1"/>
        <i x="3587" s="1"/>
        <i x="3588" s="1"/>
        <i x="3589" s="1"/>
        <i x="3590" s="1"/>
        <i x="3591" s="1"/>
        <i x="3592" s="1"/>
        <i x="3593" s="1"/>
        <i x="3594" s="1"/>
        <i x="3595" s="1"/>
        <i x="3596" s="1"/>
        <i x="3597" s="1"/>
        <i x="3598" s="1"/>
        <i x="3599" s="1"/>
        <i x="3600" s="1"/>
        <i x="3601" s="1"/>
        <i x="3602" s="1"/>
        <i x="3603" s="1"/>
        <i x="3604" s="1"/>
        <i x="3605" s="1"/>
        <i x="3606" s="1"/>
        <i x="3607" s="1"/>
        <i x="3608" s="1"/>
        <i x="3609" s="1"/>
        <i x="3610" s="1"/>
        <i x="3611" s="1"/>
        <i x="3612" s="1"/>
        <i x="3613" s="1"/>
        <i x="3614" s="1"/>
        <i x="3615" s="1"/>
        <i x="3616" s="1"/>
        <i x="3617" s="1"/>
        <i x="3618" s="1"/>
        <i x="3619" s="1"/>
        <i x="3620" s="1"/>
        <i x="3621" s="1"/>
        <i x="3622" s="1"/>
        <i x="3623" s="1"/>
        <i x="3624" s="1"/>
        <i x="3625" s="1"/>
        <i x="3626" s="1"/>
        <i x="3627" s="1"/>
        <i x="3628" s="1"/>
        <i x="3629" s="1"/>
        <i x="3630" s="1"/>
        <i x="3631" s="1"/>
        <i x="3632" s="1"/>
        <i x="3633" s="1"/>
        <i x="3634" s="1"/>
        <i x="3635" s="1"/>
        <i x="3636" s="1"/>
        <i x="3637" s="1"/>
        <i x="3638" s="1"/>
        <i x="3639" s="1"/>
        <i x="3640" s="1"/>
        <i x="3641" s="1"/>
        <i x="3642" s="1"/>
        <i x="3643" s="1"/>
        <i x="3644" s="1"/>
        <i x="3645" s="1"/>
        <i x="3646" s="1"/>
        <i x="3647" s="1"/>
        <i x="3648" s="1"/>
        <i x="3649" s="1"/>
        <i x="3650" s="1"/>
        <i x="3651" s="1"/>
        <i x="3652" s="1"/>
        <i x="3653" s="1"/>
        <i x="3654" s="1"/>
        <i x="3655" s="1"/>
        <i x="3656" s="1"/>
        <i x="3657" s="1"/>
        <i x="3658" s="1"/>
        <i x="3659" s="1"/>
        <i x="3660" s="1"/>
        <i x="3661" s="1"/>
        <i x="3662" s="1"/>
        <i x="3663" s="1"/>
        <i x="3664" s="1"/>
        <i x="3665" s="1"/>
        <i x="3666" s="1"/>
        <i x="3667" s="1"/>
        <i x="3668" s="1"/>
        <i x="3669" s="1"/>
        <i x="3670" s="1"/>
        <i x="3671" s="1"/>
        <i x="3672" s="1"/>
        <i x="3673" s="1"/>
        <i x="3674" s="1"/>
        <i x="3675" s="1"/>
        <i x="3676" s="1"/>
        <i x="3677" s="1"/>
        <i x="3678" s="1"/>
        <i x="3679" s="1"/>
        <i x="3680" s="1"/>
        <i x="3681" s="1"/>
        <i x="3682" s="1"/>
        <i x="3683" s="1"/>
        <i x="3684" s="1"/>
        <i x="3685" s="1"/>
        <i x="3686" s="1"/>
        <i x="3687" s="1"/>
        <i x="3688" s="1"/>
        <i x="3689" s="1"/>
        <i x="3690" s="1"/>
        <i x="3691" s="1"/>
        <i x="3692" s="1"/>
        <i x="3693" s="1"/>
        <i x="3694" s="1"/>
        <i x="3695" s="1"/>
        <i x="3696" s="1"/>
        <i x="3697" s="1"/>
        <i x="3698" s="1"/>
        <i x="3699" s="1"/>
        <i x="3700" s="1"/>
        <i x="3701" s="1"/>
        <i x="3702" s="1"/>
        <i x="3703" s="1"/>
        <i x="3704" s="1"/>
        <i x="3705" s="1"/>
        <i x="3706" s="1"/>
        <i x="3707" s="1"/>
        <i x="3708" s="1"/>
        <i x="3709" s="1"/>
        <i x="3710" s="1"/>
        <i x="3711" s="1"/>
        <i x="3712" s="1"/>
        <i x="3713" s="1"/>
        <i x="3714" s="1"/>
        <i x="3715" s="1"/>
        <i x="3716" s="1"/>
        <i x="3717" s="1"/>
        <i x="3718" s="1"/>
        <i x="3719" s="1"/>
        <i x="3720" s="1"/>
        <i x="3721" s="1"/>
        <i x="3722" s="1"/>
        <i x="3723" s="1"/>
        <i x="3724" s="1"/>
        <i x="3725" s="1"/>
        <i x="3726" s="1"/>
        <i x="3727" s="1"/>
        <i x="3728" s="1"/>
        <i x="3729" s="1"/>
        <i x="3730" s="1"/>
        <i x="3731" s="1"/>
        <i x="3732" s="1"/>
        <i x="3733" s="1"/>
        <i x="3734" s="1"/>
        <i x="3735" s="1"/>
        <i x="3736" s="1"/>
        <i x="3737" s="1"/>
        <i x="3738" s="1"/>
        <i x="3739" s="1"/>
        <i x="3740" s="1"/>
        <i x="3741" s="1"/>
        <i x="3742" s="1"/>
        <i x="3743" s="1"/>
        <i x="3744" s="1"/>
        <i x="3745" s="1"/>
        <i x="3746" s="1"/>
        <i x="3747" s="1"/>
        <i x="3748" s="1"/>
        <i x="3749" s="1"/>
        <i x="3750" s="1"/>
        <i x="3751" s="1"/>
        <i x="3752" s="1"/>
        <i x="3753" s="1"/>
        <i x="3754" s="1"/>
        <i x="3755" s="1"/>
        <i x="3756" s="1"/>
        <i x="3757" s="1"/>
        <i x="3758" s="1"/>
        <i x="3759" s="1"/>
        <i x="3760" s="1"/>
        <i x="3761" s="1"/>
        <i x="3762" s="1"/>
        <i x="3763" s="1"/>
        <i x="3764" s="1"/>
        <i x="3765" s="1"/>
        <i x="3766" s="1"/>
        <i x="3767" s="1"/>
        <i x="3768" s="1"/>
        <i x="3769" s="1"/>
        <i x="3770" s="1"/>
        <i x="3771" s="1"/>
        <i x="3772" s="1"/>
        <i x="3773" s="1"/>
        <i x="3774" s="1"/>
        <i x="3775" s="1"/>
        <i x="3776" s="1"/>
        <i x="3777" s="1"/>
        <i x="3778" s="1"/>
        <i x="3779" s="1"/>
        <i x="3780" s="1"/>
        <i x="3781" s="1"/>
        <i x="3782" s="1"/>
        <i x="3783" s="1"/>
        <i x="3784" s="1"/>
        <i x="3785" s="1"/>
        <i x="3786" s="1"/>
        <i x="3787" s="1"/>
        <i x="3788" s="1"/>
        <i x="3789" s="1"/>
        <i x="3790" s="1"/>
        <i x="3791" s="1"/>
        <i x="3792" s="1"/>
        <i x="3793" s="1"/>
        <i x="3794" s="1"/>
        <i x="3795" s="1"/>
        <i x="3796" s="1"/>
        <i x="3797" s="1"/>
        <i x="3798" s="1"/>
        <i x="3799" s="1"/>
        <i x="3800" s="1"/>
        <i x="3801" s="1"/>
        <i x="3802" s="1"/>
        <i x="3803" s="1"/>
        <i x="3804" s="1"/>
        <i x="3805" s="1"/>
        <i x="3806" s="1"/>
        <i x="3807" s="1"/>
        <i x="3808" s="1"/>
        <i x="3809" s="1"/>
        <i x="3810" s="1"/>
        <i x="3811" s="1"/>
        <i x="3812" s="1"/>
        <i x="3813" s="1"/>
        <i x="3814" s="1"/>
        <i x="3815" s="1"/>
        <i x="3816" s="1"/>
        <i x="3817" s="1"/>
        <i x="3818" s="1"/>
        <i x="3819" s="1"/>
        <i x="3820" s="1"/>
        <i x="3821" s="1"/>
        <i x="3822" s="1"/>
        <i x="3823" s="1"/>
        <i x="3824" s="1"/>
        <i x="3825" s="1"/>
        <i x="3826" s="1"/>
        <i x="3827" s="1"/>
        <i x="3828" s="1"/>
        <i x="3829" s="1"/>
        <i x="3830" s="1"/>
        <i x="3831" s="1"/>
        <i x="3832" s="1"/>
        <i x="3833" s="1"/>
        <i x="3834" s="1"/>
        <i x="3835" s="1"/>
        <i x="3836" s="1"/>
        <i x="3837" s="1"/>
        <i x="3838" s="1"/>
        <i x="3839" s="1"/>
        <i x="3840" s="1"/>
        <i x="3841" s="1"/>
        <i x="3842" s="1"/>
        <i x="3843" s="1"/>
        <i x="3844" s="1"/>
        <i x="3845" s="1"/>
        <i x="3846" s="1"/>
        <i x="3847" s="1"/>
        <i x="3848" s="1"/>
        <i x="3849" s="1"/>
        <i x="3850" s="1"/>
        <i x="3851" s="1"/>
        <i x="3852" s="1"/>
        <i x="3853" s="1"/>
        <i x="3854" s="1"/>
        <i x="3855" s="1"/>
        <i x="3856" s="1"/>
        <i x="3857" s="1"/>
        <i x="3858" s="1"/>
        <i x="3859" s="1"/>
        <i x="3860" s="1"/>
        <i x="3861" s="1"/>
        <i x="3862" s="1"/>
        <i x="3863" s="1"/>
        <i x="3864" s="1"/>
        <i x="3865" s="1"/>
        <i x="3866" s="1"/>
        <i x="3867" s="1"/>
        <i x="3868" s="1"/>
        <i x="3869" s="1"/>
        <i x="3870" s="1"/>
        <i x="3871" s="1"/>
        <i x="3872" s="1"/>
        <i x="3873" s="1"/>
        <i x="3874" s="1"/>
        <i x="3875" s="1"/>
        <i x="3876" s="1"/>
        <i x="3877" s="1"/>
        <i x="3878" s="1"/>
        <i x="3879" s="1"/>
        <i x="3880" s="1"/>
        <i x="3881" s="1"/>
        <i x="3882" s="1"/>
        <i x="3883" s="1"/>
        <i x="3884" s="1"/>
        <i x="3885" s="1"/>
        <i x="3886" s="1"/>
        <i x="3887" s="1"/>
        <i x="3888" s="1"/>
        <i x="3889" s="1"/>
        <i x="3890" s="1"/>
        <i x="3891" s="1"/>
        <i x="3892" s="1"/>
        <i x="3893" s="1"/>
        <i x="3894" s="1"/>
        <i x="3895" s="1"/>
        <i x="3896" s="1"/>
        <i x="3897" s="1"/>
        <i x="3898" s="1"/>
        <i x="3899" s="1"/>
        <i x="3900" s="1"/>
        <i x="3901" s="1"/>
        <i x="3902" s="1"/>
        <i x="3903" s="1"/>
        <i x="3904" s="1"/>
        <i x="3905" s="1"/>
        <i x="3906" s="1"/>
        <i x="3907" s="1"/>
        <i x="3908" s="1"/>
        <i x="3909" s="1"/>
        <i x="3910" s="1"/>
        <i x="3911" s="1"/>
        <i x="3912" s="1"/>
        <i x="3913" s="1"/>
        <i x="3914" s="1"/>
        <i x="3915" s="1"/>
        <i x="3916" s="1"/>
        <i x="3917" s="1"/>
        <i x="3918" s="1"/>
        <i x="3919" s="1"/>
        <i x="3920" s="1"/>
        <i x="3921" s="1"/>
        <i x="3922" s="1"/>
        <i x="3923" s="1"/>
        <i x="3924" s="1"/>
        <i x="3925" s="1"/>
        <i x="3926" s="1"/>
        <i x="3927" s="1"/>
        <i x="3928" s="1"/>
        <i x="3929" s="1"/>
        <i x="3930" s="1"/>
        <i x="3931" s="1"/>
        <i x="3932" s="1"/>
        <i x="3933" s="1"/>
        <i x="3934" s="1"/>
        <i x="3935" s="1"/>
        <i x="3936" s="1"/>
        <i x="3937" s="1"/>
        <i x="3938" s="1"/>
        <i x="3939" s="1"/>
        <i x="3940" s="1"/>
        <i x="3941" s="1"/>
        <i x="3942" s="1"/>
        <i x="3943" s="1"/>
        <i x="3944" s="1"/>
        <i x="3945" s="1"/>
        <i x="3946" s="1"/>
        <i x="3947" s="1"/>
        <i x="3948" s="1"/>
        <i x="3949" s="1"/>
        <i x="3950" s="1"/>
        <i x="3951" s="1"/>
        <i x="3952" s="1"/>
        <i x="3953" s="1"/>
        <i x="3954" s="1"/>
        <i x="3955" s="1"/>
        <i x="3956" s="1"/>
        <i x="3957" s="1"/>
        <i x="3958" s="1"/>
        <i x="3959" s="1"/>
        <i x="3960" s="1"/>
        <i x="3961" s="1"/>
        <i x="3962" s="1"/>
        <i x="3963" s="1"/>
        <i x="3964" s="1"/>
        <i x="3965" s="1"/>
        <i x="3966" s="1"/>
        <i x="3967" s="1"/>
        <i x="3968" s="1"/>
        <i x="3969" s="1"/>
        <i x="3970" s="1"/>
        <i x="3971" s="1"/>
        <i x="3972" s="1"/>
        <i x="3973" s="1"/>
        <i x="3974" s="1"/>
        <i x="3975" s="1"/>
        <i x="3976" s="1"/>
        <i x="3977" s="1"/>
        <i x="3978" s="1"/>
        <i x="3979" s="1"/>
        <i x="3980" s="1"/>
        <i x="3981" s="1"/>
        <i x="3982" s="1"/>
        <i x="3983" s="1"/>
        <i x="3984" s="1"/>
        <i x="3985" s="1"/>
        <i x="3986" s="1"/>
        <i x="3987" s="1"/>
        <i x="3988" s="1"/>
        <i x="3989" s="1"/>
        <i x="3990" s="1"/>
        <i x="3991" s="1"/>
        <i x="3992" s="1"/>
        <i x="3993" s="1"/>
        <i x="3994" s="1"/>
        <i x="3995" s="1"/>
        <i x="3996"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EE098BC-405F-429B-9523-B938A5BBAFD3}" sourceName="Region">
  <pivotTables>
    <pivotTable tabId="16" name="PivotTable17"/>
  </pivotTables>
  <data>
    <tabular pivotCacheId="823049346">
      <items count="4">
        <i x="2" s="1"/>
        <i x="0" s="1"/>
        <i x="3" s="1"/>
        <i x="1" s="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E3A3BD7A-C6A7-4BA3-964F-962CC3B6EC52}" sourceName="Product Category">
  <pivotTables>
    <pivotTable tabId="16" name="PivotTable17"/>
    <pivotTable tabId="11" name="PivotTable2"/>
    <pivotTable tabId="11" name="PivotTable3"/>
    <pivotTable tabId="11" name="PivotTable4"/>
    <pivotTable tabId="15" name="PivotTable10"/>
    <pivotTable tabId="15" name="PivotTable9"/>
    <pivotTable tabId="16" name="PivotTable16"/>
    <pivotTable tabId="16" name="PivotTable19"/>
  </pivotTables>
  <data>
    <tabular pivotCacheId="823049346">
      <items count="5">
        <i x="1" s="1"/>
        <i x="4" s="1"/>
        <i x="2" s="1"/>
        <i x="0" s="1"/>
        <i x="3"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Date 1" xr10:uid="{E862AA96-EA4B-4206-849E-659C6CDCEC51}" cache="Slicer_Order_Date" caption="Order Date" style="SlicerStyleDark1" rowHeight="209550"/>
  <slicer name="Region 1" xr10:uid="{24CD521E-08F6-483B-8874-9248081DE801}" cache="Slicer_Region" caption="Region" columnCount="2" showCaption="0" style="SlicerStyleDark1" rowHeight="209550"/>
  <slicer name="Product Category 1" xr10:uid="{5F0C3C91-E02E-4D36-8F5B-EA75EC2E5AC4}" cache="Slicer_Product_Category" caption="Product Category" showCaption="0" style="SlicerStyleDark1" rowHeight="2095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Date" xr10:uid="{DBA5F0BB-E3AB-4BFF-AF62-F08B94FDC823}" cache="Slicer_Order_Date" caption="Order Date" rowHeight="209550"/>
  <slicer name="Region" xr10:uid="{E50B5E6D-F1EF-4D63-856F-C888FB44D789}" cache="Slicer_Region" caption="Region" rowHeight="209550"/>
  <slicer name="Product Category" xr10:uid="{D0743574-6E32-4D12-8E11-4477E4C8D30F}" cache="Slicer_Product_Category" caption="Product Category" rowHeight="2095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6DB8E457-C1CB-46E1-8F0A-1936971870BF}" name="Table7" displayName="Table7" ref="A1:H4001" totalsRowShown="0" headerRowDxfId="79" dataDxfId="78">
  <autoFilter ref="A1:H4001" xr:uid="{6DB8E457-C1CB-46E1-8F0A-1936971870BF}"/>
  <tableColumns count="8">
    <tableColumn id="1" xr3:uid="{5A3DB694-25DE-4713-AC33-7B4A73ECA65D}" name="Order ID" dataDxfId="77"/>
    <tableColumn id="2" xr3:uid="{1ECCE690-C301-4729-8815-5E9C20FDE98D}" name="Order Date" dataDxfId="76"/>
    <tableColumn id="3" xr3:uid="{FB376955-A512-4EDD-8F41-7D3A8996D9F2}" name="Region" dataDxfId="75"/>
    <tableColumn id="4" xr3:uid="{5D7A6E97-2904-4BCB-B769-388F531515D4}" name="Product Category" dataDxfId="74"/>
    <tableColumn id="5" xr3:uid="{0EAF3D48-25B7-4C98-9746-61BC3DC93668}" name="Sales Amount" dataDxfId="73"/>
    <tableColumn id="6" xr3:uid="{34F499CD-38DD-4EAE-B0DD-EFD7775122A7}" name="Quantity Sold" dataDxfId="72"/>
    <tableColumn id="7" xr3:uid="{C93FFA62-AFBE-49FC-ACAA-27CA69F732B1}" name="Discount (%)" dataDxfId="71"/>
    <tableColumn id="8" xr3:uid="{F486E1C5-EEAC-4D3A-9C7A-E2CD684D946B}" name="Profit" dataDxfId="7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5D58C7E-63A4-45E5-9F6C-BD75AFB9B367}" name="Table1" displayName="Table1" ref="A1:H4001" totalsRowShown="0" headerRowDxfId="69" dataDxfId="68">
  <autoFilter ref="A1:H4001" xr:uid="{35D58C7E-63A4-45E5-9F6C-BD75AFB9B367}"/>
  <tableColumns count="8">
    <tableColumn id="1" xr3:uid="{61646A4C-5A3A-44F6-9DDD-FCFABE6FBED6}" name="Order ID" dataDxfId="67"/>
    <tableColumn id="2" xr3:uid="{B8A05297-4A50-4728-967E-810A3B98B725}" name="Order Date" dataDxfId="66"/>
    <tableColumn id="3" xr3:uid="{292433EE-E0C4-4D28-A0B2-F2C59BFE20BE}" name="Region" dataDxfId="65"/>
    <tableColumn id="4" xr3:uid="{159185ED-47F8-4DB5-86EB-76C84AAA5DB3}" name="Product Category" dataDxfId="64"/>
    <tableColumn id="5" xr3:uid="{222AEDF3-E5A8-4010-9B74-0FDC2DBD526F}" name="Sales Amount" dataDxfId="63"/>
    <tableColumn id="6" xr3:uid="{3628E49E-75D0-4AE1-ADD9-E5AB6679A6B7}" name="Quantity Sold" dataDxfId="62"/>
    <tableColumn id="7" xr3:uid="{4CA3FB3B-125D-4FD8-83EB-4C27C291F463}" name="Discount (%)" dataDxfId="61"/>
    <tableColumn id="8" xr3:uid="{6CFA7B43-5D37-48D9-B90D-A6775BC24FC2}" name="Profit" dataDxfId="60"/>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FF4F4CE-C1F7-4D24-93E5-6C64D7163FFD}" name="Table2" displayName="Table2" ref="L1:S4001" totalsRowShown="0" headerRowDxfId="59">
  <autoFilter ref="L1:S4001" xr:uid="{9FF4F4CE-C1F7-4D24-93E5-6C64D7163FFD}"/>
  <tableColumns count="8">
    <tableColumn id="1" xr3:uid="{7E48BBE8-A843-4B39-8EA6-14708588A216}" name="order id">
      <calculatedColumnFormula>TRIM(A2)</calculatedColumnFormula>
    </tableColumn>
    <tableColumn id="2" xr3:uid="{C017BC5C-2923-4019-8C0E-C0643F9C75E7}" name="Order Date" dataDxfId="58"/>
    <tableColumn id="3" xr3:uid="{F131CD68-5B9E-4547-BAC8-29166C0C5FC5}" name="Region">
      <calculatedColumnFormula>PROPER(Table1[[#This Row],[Region]])</calculatedColumnFormula>
    </tableColumn>
    <tableColumn id="4" xr3:uid="{9691C87C-5D13-4B5D-8E95-5350192F87A4}" name="Product Category">
      <calculatedColumnFormula>PROPER(Table1[[#This Row],[Product Category]])</calculatedColumnFormula>
    </tableColumn>
    <tableColumn id="5" xr3:uid="{CE95DC64-D78C-484F-BEC3-B7CB4279E175}" name="Sales Amount">
      <calculatedColumnFormula>ROUND(Table1[[#This Row],[Sales Amount]],1)</calculatedColumnFormula>
    </tableColumn>
    <tableColumn id="6" xr3:uid="{496FEC84-C503-4F19-BDC2-8B6D551778D0}" name="Quantity Sold">
      <calculatedColumnFormula>Table1[[#This Row],[Quantity Sold]]</calculatedColumnFormula>
    </tableColumn>
    <tableColumn id="7" xr3:uid="{1DFDB118-8D62-4A74-BBFB-DF6E703C4375}" name="Discount %">
      <calculatedColumnFormula>Table1[[#This Row],[Discount (%)]]</calculatedColumnFormula>
    </tableColumn>
    <tableColumn id="8" xr3:uid="{F52579B8-EDFA-4841-9DC4-A239E76CF600}" name="profit">
      <calculatedColumnFormula>Table1[[#This Row],[Profit]]</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12AA230-30B6-4F5A-9827-B49B155016EE}" name="Table24" displayName="Table24" ref="A1:H3998" totalsRowShown="0" headerRowDxfId="57">
  <autoFilter ref="A1:H3998" xr:uid="{F12AA230-30B6-4F5A-9827-B49B155016EE}"/>
  <tableColumns count="8">
    <tableColumn id="1" xr3:uid="{B15DF5AB-2AE3-4ECA-A981-6BBBA8B15C84}" name="order id" dataDxfId="56"/>
    <tableColumn id="2" xr3:uid="{FA3B9B6B-FFC2-473D-B6C1-7FEF93A31A4D}" name="Order Date" dataDxfId="55"/>
    <tableColumn id="3" xr3:uid="{B0784E98-2A79-4431-945D-7F4A976FDAA1}" name="Region">
      <calculatedColumnFormula>PROPER(Table1[[#This Row],[Region]])</calculatedColumnFormula>
    </tableColumn>
    <tableColumn id="4" xr3:uid="{9431F49A-A1C9-4734-B1B8-587A0E9E1A2D}" name="Product Category">
      <calculatedColumnFormula>PROPER(Table1[[#This Row],[Product Category]])</calculatedColumnFormula>
    </tableColumn>
    <tableColumn id="5" xr3:uid="{32D43DC2-BB60-4DC0-BB0B-DFD32F1A6C8E}" name="Sales Amount">
      <calculatedColumnFormula>ROUND(Table1[[#This Row],[Sales Amount]],1)</calculatedColumnFormula>
    </tableColumn>
    <tableColumn id="6" xr3:uid="{4C00A7D0-8F64-4B95-B9D0-F9C6698E6A01}" name="Quantity Sold">
      <calculatedColumnFormula>Table1[[#This Row],[Quantity Sold]]</calculatedColumnFormula>
    </tableColumn>
    <tableColumn id="7" xr3:uid="{90B25B06-C705-4522-9B8A-60EBC0A80B07}" name="Discount %">
      <calculatedColumnFormula>Table1[[#This Row],[Discount (%)]]</calculatedColumnFormula>
    </tableColumn>
    <tableColumn id="8" xr3:uid="{7DE50BBD-324B-45BE-8EC9-BF3248877FDE}" name="profit">
      <calculatedColumnFormula>Table1[[#This Row],[Profit]]</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2C06F1F-DCFC-4020-AFA2-C6DA05D7BDD3}" name="Table246" displayName="Table246" ref="A1:H3998" totalsRowShown="0" headerRowDxfId="54">
  <autoFilter ref="A1:H3998" xr:uid="{72C06F1F-DCFC-4020-AFA2-C6DA05D7BDD3}"/>
  <tableColumns count="8">
    <tableColumn id="1" xr3:uid="{79A3A17F-73C6-4931-9B08-9386F997D081}" name="order id" dataDxfId="53"/>
    <tableColumn id="2" xr3:uid="{C536DB78-6C01-4B6D-8E5B-96FD3D492EBA}" name="Order Date" dataDxfId="52"/>
    <tableColumn id="3" xr3:uid="{62AB4412-CB04-4568-85D0-8E2121C80C10}" name="Region">
      <calculatedColumnFormula>PROPER(Table1[[#This Row],[Region]])</calculatedColumnFormula>
    </tableColumn>
    <tableColumn id="4" xr3:uid="{D2A11027-CCE2-40FD-B079-7FDAC7AEC7F5}" name="Product Category">
      <calculatedColumnFormula>PROPER(Table1[[#This Row],[Product Category]])</calculatedColumnFormula>
    </tableColumn>
    <tableColumn id="5" xr3:uid="{3023A0C1-7EDE-4892-B938-208A4A80A5F0}" name="Sales Amount">
      <calculatedColumnFormula>ROUND(Table1[[#This Row],[Sales Amount]],1)</calculatedColumnFormula>
    </tableColumn>
    <tableColumn id="6" xr3:uid="{7D08B5A3-3D6B-4F21-B01B-6FCA296D8CD0}" name="Quantity Sold">
      <calculatedColumnFormula>Table1[[#This Row],[Quantity Sold]]</calculatedColumnFormula>
    </tableColumn>
    <tableColumn id="7" xr3:uid="{8A66D3C7-2FD6-4F04-8391-9BF0DB305284}" name="Discount %">
      <calculatedColumnFormula>Table1[[#This Row],[Discount (%)]]</calculatedColumnFormula>
    </tableColumn>
    <tableColumn id="8" xr3:uid="{4C776D48-BD94-4988-A01C-9B8F7381B5BE}" name="profit">
      <calculatedColumnFormula>Table1[[#This Row],[Profit]]</calculatedColumnFormula>
    </tableColumn>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9A975C2-79B0-4FDF-BE1F-E5BD5554E1CE}" name="Table4" displayName="Table4" ref="C6:D10" totalsRowShown="0" headerRowDxfId="51">
  <autoFilter ref="C6:D10" xr:uid="{79A975C2-79B0-4FDF-BE1F-E5BD5554E1CE}"/>
  <tableColumns count="2">
    <tableColumn id="1" xr3:uid="{3F609B41-CCFA-47E3-8260-983E3F502B97}" name="region" dataDxfId="50"/>
    <tableColumn id="2" xr3:uid="{D879C35E-825E-491B-A701-2FB62D7B7465}" name="sum of region"/>
  </tableColumns>
  <tableStyleInfo name="TableStyleMedium4"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C0E34EE-1006-425C-924D-17CFFBDE339C}" name="Table6" displayName="Table6" ref="J6:K8" totalsRowShown="0">
  <autoFilter ref="J6:K8" xr:uid="{FC0E34EE-1006-425C-924D-17CFFBDE339C}"/>
  <tableColumns count="2">
    <tableColumn id="1" xr3:uid="{65256BA4-0718-4AFB-B01F-845EB7A4D932}" name="Category" dataDxfId="49"/>
    <tableColumn id="2" xr3:uid="{321AB485-985D-42F0-BBD0-A3F06C110BC5}" name="Average">
      <calculatedColumnFormula>AVERAGEIF(Table246[Product Category],"Furniture",Table246[profit])</calculatedColumnFormula>
    </tableColumn>
  </tableColumns>
  <tableStyleInfo name="TableStyleMedium4"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DD10E45C-646C-47B1-B485-D501B48610FC}" name="Table24610" displayName="Table24610" ref="A1:I3998" totalsRowShown="0" headerRowDxfId="21">
  <autoFilter ref="A1:I3998" xr:uid="{DD10E45C-646C-47B1-B485-D501B48610FC}"/>
  <tableColumns count="9">
    <tableColumn id="1" xr3:uid="{8CBF12BA-B627-4407-9CD1-63B40113C77B}" name="order id" dataDxfId="20"/>
    <tableColumn id="2" xr3:uid="{41149CB7-86FC-4DDD-919F-FE966861C149}" name="Order Date" dataDxfId="19"/>
    <tableColumn id="3" xr3:uid="{B6477D28-CA24-47B7-AE3F-C5D414AB9186}" name="Region">
      <calculatedColumnFormula>PROPER(Table1[[#This Row],[Region]])</calculatedColumnFormula>
    </tableColumn>
    <tableColumn id="4" xr3:uid="{CCBC03E7-EEB9-4F65-B681-414356383C97}" name="Product Category">
      <calculatedColumnFormula>PROPER(Table1[[#This Row],[Product Category]])</calculatedColumnFormula>
    </tableColumn>
    <tableColumn id="5" xr3:uid="{0081492A-C4CE-4F4B-88E1-9BB330EA957B}" name="Sales Amount">
      <calculatedColumnFormula>ROUND(Table1[[#This Row],[Sales Amount]],1)</calculatedColumnFormula>
    </tableColumn>
    <tableColumn id="6" xr3:uid="{E325EDBF-A775-41A5-B8F3-9F6033BCDF81}" name="Quantity Sold">
      <calculatedColumnFormula>Table1[[#This Row],[Quantity Sold]]</calculatedColumnFormula>
    </tableColumn>
    <tableColumn id="7" xr3:uid="{98310194-E578-4A9F-ADE4-5AB3177D32E8}" name="Discount %">
      <calculatedColumnFormula>Table1[[#This Row],[Discount (%)]]</calculatedColumnFormula>
    </tableColumn>
    <tableColumn id="8" xr3:uid="{0683BA17-5E5C-431A-996F-A7AEF508FFFD}" name="profit">
      <calculatedColumnFormula>Table1[[#This Row],[Profit]]</calculatedColumnFormula>
    </tableColumn>
    <tableColumn id="9" xr3:uid="{F52D0CAC-6396-4833-B5A6-FAE00F3392A6}" name="profit Margin" dataDxfId="18">
      <calculatedColumnFormula>Table24610[[#This Row],[profit]]/Table24610[[#This Row],[Sales Amount]]</calculatedColumnFormula>
    </tableColumn>
  </tableColumns>
  <tableStyleInfo name="TableStyleDark2" showFirstColumn="0" showLastColumn="0" showRowStripes="1" showColumnStripes="0"/>
</table>
</file>

<file path=xl/theme/theme1.xml><?xml version="1.0" encoding="utf-8"?>
<a:theme xmlns:a="http://schemas.openxmlformats.org/drawingml/2006/main" name="Sheets">
  <a:themeElements>
    <a:clrScheme name="Green">
      <a:dk1>
        <a:sysClr val="windowText" lastClr="000000"/>
      </a:dk1>
      <a:lt1>
        <a:sysClr val="window" lastClr="FFFFFF"/>
      </a:lt1>
      <a:dk2>
        <a:srgbClr val="455F51"/>
      </a:dk2>
      <a:lt2>
        <a:srgbClr val="E3DED1"/>
      </a:lt2>
      <a:accent1>
        <a:srgbClr val="549E39"/>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5.xml"/><Relationship Id="rId1" Type="http://schemas.openxmlformats.org/officeDocument/2006/relationships/pivotTable" Target="../pivotTables/pivotTable4.xml"/></Relationships>
</file>

<file path=xl/worksheets/_rels/sheet1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4.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3.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5" Type="http://schemas.microsoft.com/office/2007/relationships/slicer" Target="../slicers/slicer2.xml"/><Relationship Id="rId4"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H4003"/>
  <sheetViews>
    <sheetView tabSelected="1" workbookViewId="0">
      <selection activeCell="K8" sqref="K8"/>
    </sheetView>
  </sheetViews>
  <sheetFormatPr defaultColWidth="12.6640625" defaultRowHeight="15.75" customHeight="1"/>
  <cols>
    <col min="4" max="4" width="18.44140625" customWidth="1"/>
    <col min="5" max="5" width="14.88671875" customWidth="1"/>
    <col min="6" max="6" width="14.77734375" customWidth="1"/>
    <col min="7" max="7" width="14.33203125" customWidth="1"/>
  </cols>
  <sheetData>
    <row r="1" spans="1:8">
      <c r="A1" s="1" t="s">
        <v>0</v>
      </c>
      <c r="B1" s="1" t="s">
        <v>1</v>
      </c>
      <c r="C1" s="2" t="s">
        <v>2</v>
      </c>
      <c r="D1" s="2" t="s">
        <v>3</v>
      </c>
      <c r="E1" s="1" t="s">
        <v>4</v>
      </c>
      <c r="F1" s="1" t="s">
        <v>5</v>
      </c>
      <c r="G1" s="1" t="s">
        <v>6</v>
      </c>
      <c r="H1" s="1" t="s">
        <v>7</v>
      </c>
    </row>
    <row r="2" spans="1:8">
      <c r="A2" s="1" t="s">
        <v>8</v>
      </c>
      <c r="B2" s="3">
        <v>45022</v>
      </c>
      <c r="C2" s="2" t="s">
        <v>9</v>
      </c>
      <c r="D2" s="4" t="s">
        <v>10</v>
      </c>
      <c r="E2" s="1">
        <v>859.29</v>
      </c>
      <c r="F2" s="1">
        <v>44</v>
      </c>
      <c r="G2" s="1">
        <v>37</v>
      </c>
      <c r="H2" s="1">
        <v>1653.87</v>
      </c>
    </row>
    <row r="3" spans="1:8">
      <c r="A3" s="1" t="s">
        <v>11</v>
      </c>
      <c r="B3" s="3">
        <v>45412</v>
      </c>
      <c r="C3" s="2" t="s">
        <v>12</v>
      </c>
      <c r="D3" s="4" t="s">
        <v>10</v>
      </c>
      <c r="E3" s="1">
        <v>1546.81</v>
      </c>
      <c r="F3" s="1">
        <v>23</v>
      </c>
      <c r="G3" s="1">
        <v>33</v>
      </c>
      <c r="H3" s="1">
        <v>1932.71</v>
      </c>
    </row>
    <row r="4" spans="1:8">
      <c r="A4" s="1">
        <v>19395924</v>
      </c>
      <c r="B4" s="3">
        <v>45363</v>
      </c>
      <c r="C4" s="2" t="s">
        <v>13</v>
      </c>
      <c r="D4" s="4" t="s">
        <v>10</v>
      </c>
      <c r="E4" s="1">
        <v>4703.58</v>
      </c>
      <c r="F4" s="1">
        <v>31</v>
      </c>
      <c r="G4" s="1">
        <v>15</v>
      </c>
      <c r="H4" s="1">
        <v>527.47</v>
      </c>
    </row>
    <row r="5" spans="1:8">
      <c r="A5" s="1" t="s">
        <v>14</v>
      </c>
      <c r="B5" s="3">
        <v>45331</v>
      </c>
      <c r="C5" s="2" t="s">
        <v>13</v>
      </c>
      <c r="D5" s="4" t="s">
        <v>10</v>
      </c>
      <c r="E5" s="1">
        <v>3377.17</v>
      </c>
      <c r="F5" s="1">
        <v>47</v>
      </c>
      <c r="G5" s="1">
        <v>3</v>
      </c>
      <c r="H5" s="1">
        <v>482.65</v>
      </c>
    </row>
    <row r="6" spans="1:8">
      <c r="A6" s="1" t="s">
        <v>15</v>
      </c>
      <c r="B6" s="3">
        <v>45502</v>
      </c>
      <c r="C6" s="2" t="s">
        <v>16</v>
      </c>
      <c r="D6" s="4" t="s">
        <v>17</v>
      </c>
      <c r="E6" s="1">
        <v>3517.49</v>
      </c>
      <c r="F6" s="1">
        <v>6</v>
      </c>
      <c r="G6" s="1">
        <v>28</v>
      </c>
      <c r="H6" s="1">
        <v>748.72</v>
      </c>
    </row>
    <row r="7" spans="1:8">
      <c r="A7" s="1" t="s">
        <v>18</v>
      </c>
      <c r="B7" s="3">
        <v>45164</v>
      </c>
      <c r="C7" s="2" t="s">
        <v>13</v>
      </c>
      <c r="D7" s="4" t="s">
        <v>19</v>
      </c>
      <c r="E7" s="1">
        <v>362.55</v>
      </c>
      <c r="F7" s="1">
        <v>19</v>
      </c>
      <c r="G7" s="1">
        <v>50</v>
      </c>
      <c r="H7" s="1">
        <v>314.70999999999998</v>
      </c>
    </row>
    <row r="8" spans="1:8">
      <c r="A8" s="1" t="s">
        <v>20</v>
      </c>
      <c r="B8" s="3">
        <v>45572</v>
      </c>
      <c r="C8" s="2" t="s">
        <v>13</v>
      </c>
      <c r="D8" s="4" t="s">
        <v>21</v>
      </c>
      <c r="E8" s="1">
        <v>4811.17</v>
      </c>
      <c r="F8" s="1">
        <v>22</v>
      </c>
      <c r="G8" s="1">
        <v>18</v>
      </c>
      <c r="H8" s="1">
        <v>1372.89</v>
      </c>
    </row>
    <row r="9" spans="1:8">
      <c r="A9" s="1" t="s">
        <v>22</v>
      </c>
      <c r="B9" s="3">
        <v>45000</v>
      </c>
      <c r="C9" s="2" t="s">
        <v>12</v>
      </c>
      <c r="D9" s="4" t="s">
        <v>23</v>
      </c>
      <c r="E9" s="1">
        <v>3565.2</v>
      </c>
      <c r="F9" s="1">
        <v>22</v>
      </c>
      <c r="G9" s="1">
        <v>16</v>
      </c>
      <c r="H9" s="1">
        <v>1437.3</v>
      </c>
    </row>
    <row r="10" spans="1:8">
      <c r="A10" s="1" t="s">
        <v>24</v>
      </c>
      <c r="B10" s="3">
        <v>45106</v>
      </c>
      <c r="C10" s="2" t="s">
        <v>13</v>
      </c>
      <c r="D10" s="4" t="s">
        <v>17</v>
      </c>
      <c r="E10" s="1">
        <v>3805.25</v>
      </c>
      <c r="F10" s="1">
        <v>19</v>
      </c>
      <c r="G10" s="1">
        <v>3</v>
      </c>
      <c r="H10" s="1">
        <v>1537.28</v>
      </c>
    </row>
    <row r="11" spans="1:8">
      <c r="A11" s="1" t="s">
        <v>25</v>
      </c>
      <c r="B11" s="3">
        <v>44998</v>
      </c>
      <c r="C11" s="2" t="s">
        <v>16</v>
      </c>
      <c r="D11" s="4" t="s">
        <v>17</v>
      </c>
      <c r="E11" s="1">
        <v>2178.7199999999998</v>
      </c>
      <c r="F11" s="1">
        <v>15</v>
      </c>
      <c r="G11" s="1">
        <v>24</v>
      </c>
      <c r="H11" s="1">
        <v>1696.65</v>
      </c>
    </row>
    <row r="12" spans="1:8">
      <c r="A12" s="1" t="s">
        <v>26</v>
      </c>
      <c r="B12" s="3">
        <v>45439</v>
      </c>
      <c r="C12" s="2" t="s">
        <v>12</v>
      </c>
      <c r="D12" s="4" t="s">
        <v>10</v>
      </c>
      <c r="E12" s="1">
        <v>2844.93</v>
      </c>
      <c r="F12" s="1">
        <v>34</v>
      </c>
      <c r="G12" s="1">
        <v>12</v>
      </c>
      <c r="H12" s="1">
        <v>1166.3900000000001</v>
      </c>
    </row>
    <row r="13" spans="1:8">
      <c r="A13" s="1" t="s">
        <v>27</v>
      </c>
      <c r="B13" s="3">
        <v>45291</v>
      </c>
      <c r="C13" s="2" t="s">
        <v>12</v>
      </c>
      <c r="D13" s="4" t="s">
        <v>23</v>
      </c>
      <c r="E13" s="1">
        <v>3600.04</v>
      </c>
      <c r="F13" s="1">
        <v>10</v>
      </c>
      <c r="G13" s="1">
        <v>2</v>
      </c>
      <c r="H13" s="1">
        <v>1632.75</v>
      </c>
    </row>
    <row r="14" spans="1:8">
      <c r="A14" s="1" t="s">
        <v>28</v>
      </c>
      <c r="B14" s="3">
        <v>45239</v>
      </c>
      <c r="C14" s="2" t="s">
        <v>13</v>
      </c>
      <c r="D14" s="4" t="s">
        <v>29</v>
      </c>
      <c r="E14" s="1">
        <v>941.88</v>
      </c>
      <c r="F14" s="1">
        <v>13</v>
      </c>
      <c r="G14" s="1">
        <v>28</v>
      </c>
      <c r="H14" s="1">
        <v>646.49</v>
      </c>
    </row>
    <row r="15" spans="1:8">
      <c r="A15" s="1" t="s">
        <v>30</v>
      </c>
      <c r="B15" s="3">
        <v>44919</v>
      </c>
      <c r="C15" s="2" t="s">
        <v>16</v>
      </c>
      <c r="D15" s="4" t="s">
        <v>29</v>
      </c>
      <c r="E15" s="1">
        <v>3300.86</v>
      </c>
      <c r="F15" s="1">
        <v>1</v>
      </c>
      <c r="G15" s="1">
        <v>48</v>
      </c>
      <c r="H15" s="1">
        <v>86.9</v>
      </c>
    </row>
    <row r="16" spans="1:8">
      <c r="A16" s="1" t="s">
        <v>31</v>
      </c>
      <c r="B16" s="3">
        <v>45329</v>
      </c>
      <c r="C16" s="2" t="s">
        <v>13</v>
      </c>
      <c r="D16" s="4" t="s">
        <v>10</v>
      </c>
      <c r="E16" s="1">
        <v>1081.6199999999999</v>
      </c>
      <c r="F16" s="1">
        <v>4</v>
      </c>
      <c r="G16" s="1">
        <v>19</v>
      </c>
      <c r="H16" s="1">
        <v>611.05999999999995</v>
      </c>
    </row>
    <row r="17" spans="1:8">
      <c r="A17" s="1" t="s">
        <v>32</v>
      </c>
      <c r="B17" s="3">
        <v>45318</v>
      </c>
      <c r="C17" s="2" t="s">
        <v>13</v>
      </c>
      <c r="D17" s="4" t="s">
        <v>19</v>
      </c>
      <c r="E17" s="1">
        <v>3455.67</v>
      </c>
      <c r="F17" s="1">
        <v>39</v>
      </c>
      <c r="G17" s="1">
        <v>21</v>
      </c>
      <c r="H17" s="1">
        <v>208.1</v>
      </c>
    </row>
    <row r="18" spans="1:8">
      <c r="A18" s="1" t="s">
        <v>33</v>
      </c>
      <c r="B18" s="3">
        <v>45078</v>
      </c>
      <c r="C18" s="2" t="s">
        <v>16</v>
      </c>
      <c r="D18" s="4" t="s">
        <v>10</v>
      </c>
      <c r="E18" s="1">
        <v>2381.5100000000002</v>
      </c>
      <c r="F18" s="1">
        <v>16</v>
      </c>
      <c r="G18" s="1">
        <v>39</v>
      </c>
      <c r="H18" s="1">
        <v>1083.96</v>
      </c>
    </row>
    <row r="19" spans="1:8">
      <c r="A19" s="1" t="s">
        <v>34</v>
      </c>
      <c r="B19" s="3">
        <v>45471</v>
      </c>
      <c r="C19" s="2" t="s">
        <v>9</v>
      </c>
      <c r="D19" s="4" t="s">
        <v>17</v>
      </c>
      <c r="E19" s="1">
        <v>2784.79</v>
      </c>
      <c r="F19" s="1">
        <v>35</v>
      </c>
      <c r="G19" s="1">
        <v>40</v>
      </c>
      <c r="H19" s="1">
        <v>999.6</v>
      </c>
    </row>
    <row r="20" spans="1:8">
      <c r="A20" s="1">
        <v>31676338</v>
      </c>
      <c r="B20" s="3">
        <v>45246</v>
      </c>
      <c r="C20" s="2" t="s">
        <v>16</v>
      </c>
      <c r="D20" s="4" t="s">
        <v>17</v>
      </c>
      <c r="E20" s="1">
        <v>1082.98</v>
      </c>
      <c r="F20" s="1">
        <v>8</v>
      </c>
      <c r="G20" s="1">
        <v>11</v>
      </c>
      <c r="H20" s="1">
        <v>1604.19</v>
      </c>
    </row>
    <row r="21" spans="1:8">
      <c r="A21" s="1" t="s">
        <v>35</v>
      </c>
      <c r="B21" s="3">
        <v>45556</v>
      </c>
      <c r="C21" s="2" t="s">
        <v>13</v>
      </c>
      <c r="D21" s="4" t="s">
        <v>17</v>
      </c>
      <c r="E21" s="1">
        <v>787.79</v>
      </c>
      <c r="F21" s="1">
        <v>47</v>
      </c>
      <c r="G21" s="1">
        <v>18</v>
      </c>
      <c r="H21" s="1">
        <v>1313.33</v>
      </c>
    </row>
    <row r="22" spans="1:8">
      <c r="A22" s="1" t="s">
        <v>36</v>
      </c>
      <c r="B22" s="3">
        <v>45566</v>
      </c>
      <c r="C22" s="2" t="s">
        <v>16</v>
      </c>
      <c r="D22" s="4" t="s">
        <v>19</v>
      </c>
      <c r="E22" s="1">
        <v>312.7</v>
      </c>
      <c r="F22" s="1">
        <v>36</v>
      </c>
      <c r="G22" s="1">
        <v>43</v>
      </c>
      <c r="H22" s="1">
        <v>559.52</v>
      </c>
    </row>
    <row r="23" spans="1:8">
      <c r="A23" s="1" t="s">
        <v>37</v>
      </c>
      <c r="B23" s="3">
        <v>45077</v>
      </c>
      <c r="C23" s="2" t="s">
        <v>13</v>
      </c>
      <c r="D23" s="4" t="s">
        <v>29</v>
      </c>
      <c r="E23" s="1">
        <v>265.32</v>
      </c>
      <c r="F23" s="1">
        <v>21</v>
      </c>
      <c r="G23" s="1">
        <v>36</v>
      </c>
      <c r="H23" s="1">
        <v>595.91</v>
      </c>
    </row>
    <row r="24" spans="1:8">
      <c r="A24" s="1" t="s">
        <v>38</v>
      </c>
      <c r="B24" s="3">
        <v>45400</v>
      </c>
      <c r="C24" s="2" t="s">
        <v>12</v>
      </c>
      <c r="D24" s="4" t="s">
        <v>19</v>
      </c>
      <c r="E24" s="1">
        <v>1253.6400000000001</v>
      </c>
      <c r="F24" s="1">
        <v>35</v>
      </c>
      <c r="G24" s="1">
        <v>14</v>
      </c>
      <c r="H24" s="1">
        <v>1653.66</v>
      </c>
    </row>
    <row r="25" spans="1:8">
      <c r="A25" s="1" t="s">
        <v>39</v>
      </c>
      <c r="B25" s="3">
        <v>45341</v>
      </c>
      <c r="C25" s="2" t="s">
        <v>12</v>
      </c>
      <c r="D25" s="4" t="s">
        <v>17</v>
      </c>
      <c r="E25" s="1">
        <v>1874.07</v>
      </c>
      <c r="F25" s="1">
        <v>28</v>
      </c>
      <c r="G25" s="1">
        <v>23</v>
      </c>
      <c r="H25" s="1">
        <v>1783.26</v>
      </c>
    </row>
    <row r="26" spans="1:8">
      <c r="A26" s="1" t="s">
        <v>40</v>
      </c>
      <c r="B26" s="3">
        <v>45041</v>
      </c>
      <c r="C26" s="2" t="s">
        <v>13</v>
      </c>
      <c r="D26" s="4" t="s">
        <v>17</v>
      </c>
      <c r="E26" s="1">
        <v>2561.71</v>
      </c>
      <c r="F26" s="1">
        <v>44</v>
      </c>
      <c r="G26" s="1">
        <v>10</v>
      </c>
      <c r="H26" s="1">
        <v>800.82</v>
      </c>
    </row>
    <row r="27" spans="1:8">
      <c r="A27" s="1" t="s">
        <v>41</v>
      </c>
      <c r="B27" s="3">
        <v>45059</v>
      </c>
      <c r="C27" s="2" t="s">
        <v>12</v>
      </c>
      <c r="D27" s="4" t="s">
        <v>29</v>
      </c>
      <c r="E27" s="1">
        <v>1960.74</v>
      </c>
      <c r="F27" s="1">
        <v>50</v>
      </c>
      <c r="G27" s="1">
        <v>6</v>
      </c>
      <c r="H27" s="1">
        <v>1530.61</v>
      </c>
    </row>
    <row r="28" spans="1:8">
      <c r="A28" s="1" t="s">
        <v>42</v>
      </c>
      <c r="B28" s="3">
        <v>45037</v>
      </c>
      <c r="C28" s="2" t="s">
        <v>13</v>
      </c>
      <c r="D28" s="4" t="s">
        <v>23</v>
      </c>
      <c r="E28" s="1">
        <v>2415.44</v>
      </c>
      <c r="F28" s="1">
        <v>35</v>
      </c>
      <c r="G28" s="1">
        <v>14</v>
      </c>
      <c r="H28" s="1">
        <v>335.57</v>
      </c>
    </row>
    <row r="29" spans="1:8">
      <c r="A29" s="1" t="s">
        <v>43</v>
      </c>
      <c r="B29" s="3">
        <v>45290</v>
      </c>
      <c r="C29" s="2" t="s">
        <v>13</v>
      </c>
      <c r="D29" s="4" t="s">
        <v>23</v>
      </c>
      <c r="E29" s="1">
        <v>2284.2199999999998</v>
      </c>
      <c r="F29" s="1">
        <v>8</v>
      </c>
      <c r="G29" s="1">
        <v>41</v>
      </c>
      <c r="H29" s="1">
        <v>1866.59</v>
      </c>
    </row>
    <row r="30" spans="1:8">
      <c r="A30" s="1" t="s">
        <v>44</v>
      </c>
      <c r="B30" s="3">
        <v>44885</v>
      </c>
      <c r="C30" s="2" t="s">
        <v>12</v>
      </c>
      <c r="D30" s="4" t="s">
        <v>29</v>
      </c>
      <c r="E30" s="1">
        <v>2118.5500000000002</v>
      </c>
      <c r="F30" s="1">
        <v>29</v>
      </c>
      <c r="G30" s="1">
        <v>24</v>
      </c>
      <c r="H30" s="1">
        <v>702.15</v>
      </c>
    </row>
    <row r="31" spans="1:8">
      <c r="A31" s="1" t="s">
        <v>45</v>
      </c>
      <c r="B31" s="3">
        <v>45248</v>
      </c>
      <c r="C31" s="2" t="s">
        <v>16</v>
      </c>
      <c r="D31" s="4" t="s">
        <v>10</v>
      </c>
      <c r="E31" s="1">
        <v>4803.6000000000004</v>
      </c>
      <c r="F31" s="1">
        <v>11</v>
      </c>
      <c r="G31" s="1">
        <v>12</v>
      </c>
      <c r="H31" s="1">
        <v>1086.74</v>
      </c>
    </row>
    <row r="32" spans="1:8">
      <c r="A32" s="1" t="s">
        <v>46</v>
      </c>
      <c r="B32" s="3">
        <v>45533</v>
      </c>
      <c r="C32" s="2" t="s">
        <v>9</v>
      </c>
      <c r="D32" s="4" t="s">
        <v>10</v>
      </c>
      <c r="E32" s="1">
        <v>4297</v>
      </c>
      <c r="F32" s="1">
        <v>17</v>
      </c>
      <c r="G32" s="1">
        <v>49</v>
      </c>
      <c r="H32" s="1">
        <v>678.7</v>
      </c>
    </row>
    <row r="33" spans="1:8">
      <c r="A33" s="1" t="s">
        <v>47</v>
      </c>
      <c r="B33" s="3">
        <v>45449</v>
      </c>
      <c r="C33" s="2" t="s">
        <v>13</v>
      </c>
      <c r="D33" s="4" t="s">
        <v>29</v>
      </c>
      <c r="E33" s="1">
        <v>804.64</v>
      </c>
      <c r="F33" s="1">
        <v>43</v>
      </c>
      <c r="G33" s="1">
        <v>1</v>
      </c>
      <c r="H33" s="1">
        <v>60.68</v>
      </c>
    </row>
    <row r="34" spans="1:8">
      <c r="A34" s="1" t="s">
        <v>48</v>
      </c>
      <c r="B34" s="3">
        <v>45228</v>
      </c>
      <c r="C34" s="2" t="s">
        <v>12</v>
      </c>
      <c r="D34" s="4" t="s">
        <v>17</v>
      </c>
      <c r="E34" s="1">
        <v>2903.83</v>
      </c>
      <c r="F34" s="1">
        <v>16</v>
      </c>
      <c r="G34" s="1">
        <v>31</v>
      </c>
      <c r="H34" s="1">
        <v>27.53</v>
      </c>
    </row>
    <row r="35" spans="1:8">
      <c r="A35" s="1" t="s">
        <v>49</v>
      </c>
      <c r="B35" s="3">
        <v>45114</v>
      </c>
      <c r="C35" s="2" t="s">
        <v>13</v>
      </c>
      <c r="D35" s="4" t="s">
        <v>23</v>
      </c>
      <c r="E35" s="1">
        <v>3436.78</v>
      </c>
      <c r="F35" s="1">
        <v>21</v>
      </c>
      <c r="G35" s="1">
        <v>27</v>
      </c>
      <c r="H35" s="1">
        <v>75.19</v>
      </c>
    </row>
    <row r="36" spans="1:8">
      <c r="A36" s="1" t="s">
        <v>50</v>
      </c>
      <c r="B36" s="3">
        <v>45557</v>
      </c>
      <c r="C36" s="2" t="s">
        <v>16</v>
      </c>
      <c r="D36" s="4" t="s">
        <v>23</v>
      </c>
      <c r="E36" s="1">
        <v>581.5</v>
      </c>
      <c r="F36" s="1">
        <v>39</v>
      </c>
      <c r="G36" s="1">
        <v>34</v>
      </c>
      <c r="H36" s="1">
        <v>863</v>
      </c>
    </row>
    <row r="37" spans="1:8">
      <c r="A37" s="1" t="s">
        <v>51</v>
      </c>
      <c r="B37" s="3">
        <v>45018</v>
      </c>
      <c r="C37" s="2" t="s">
        <v>12</v>
      </c>
      <c r="D37" s="4" t="s">
        <v>23</v>
      </c>
      <c r="E37" s="1">
        <v>1939.1</v>
      </c>
      <c r="F37" s="1">
        <v>26</v>
      </c>
      <c r="G37" s="1">
        <v>47</v>
      </c>
      <c r="H37" s="1">
        <v>1273.29</v>
      </c>
    </row>
    <row r="38" spans="1:8">
      <c r="A38" s="1" t="s">
        <v>52</v>
      </c>
      <c r="B38" s="3">
        <v>44899</v>
      </c>
      <c r="C38" s="2" t="s">
        <v>16</v>
      </c>
      <c r="D38" s="4" t="s">
        <v>19</v>
      </c>
      <c r="E38" s="1">
        <v>3252.47</v>
      </c>
      <c r="F38" s="1">
        <v>24</v>
      </c>
      <c r="G38" s="1">
        <v>4</v>
      </c>
      <c r="H38" s="1">
        <v>1643.65</v>
      </c>
    </row>
    <row r="39" spans="1:8">
      <c r="A39" s="1" t="s">
        <v>53</v>
      </c>
      <c r="B39" s="3">
        <v>45190</v>
      </c>
      <c r="C39" s="2" t="s">
        <v>9</v>
      </c>
      <c r="D39" s="4" t="s">
        <v>17</v>
      </c>
      <c r="E39" s="1">
        <v>3153.71</v>
      </c>
      <c r="F39" s="1">
        <v>2</v>
      </c>
      <c r="G39" s="1">
        <v>13</v>
      </c>
      <c r="H39" s="1">
        <v>101.03</v>
      </c>
    </row>
    <row r="40" spans="1:8">
      <c r="A40" s="1" t="s">
        <v>54</v>
      </c>
      <c r="B40" s="3">
        <v>45538</v>
      </c>
      <c r="C40" s="2" t="s">
        <v>13</v>
      </c>
      <c r="D40" s="4" t="s">
        <v>23</v>
      </c>
      <c r="E40" s="1">
        <v>322.61</v>
      </c>
      <c r="F40" s="1">
        <v>25</v>
      </c>
      <c r="G40" s="1">
        <v>39</v>
      </c>
      <c r="H40" s="1">
        <v>556.48</v>
      </c>
    </row>
    <row r="41" spans="1:8">
      <c r="A41" s="1" t="s">
        <v>55</v>
      </c>
      <c r="B41" s="3">
        <v>45349</v>
      </c>
      <c r="C41" s="2" t="s">
        <v>13</v>
      </c>
      <c r="D41" s="4" t="s">
        <v>19</v>
      </c>
      <c r="E41" s="1">
        <v>2100.4699999999998</v>
      </c>
      <c r="F41" s="1">
        <v>5</v>
      </c>
      <c r="G41" s="1">
        <v>13</v>
      </c>
      <c r="H41" s="1">
        <v>1047.83</v>
      </c>
    </row>
    <row r="42" spans="1:8">
      <c r="A42" s="1" t="s">
        <v>56</v>
      </c>
      <c r="B42" s="3">
        <v>44965</v>
      </c>
      <c r="C42" s="2" t="s">
        <v>12</v>
      </c>
      <c r="D42" s="4" t="s">
        <v>23</v>
      </c>
      <c r="E42" s="1">
        <v>2210.87</v>
      </c>
      <c r="F42" s="1">
        <v>9</v>
      </c>
      <c r="G42" s="1">
        <v>49</v>
      </c>
      <c r="H42" s="1">
        <v>1646.08</v>
      </c>
    </row>
    <row r="43" spans="1:8">
      <c r="A43" s="1" t="s">
        <v>57</v>
      </c>
      <c r="B43" s="3">
        <v>44989</v>
      </c>
      <c r="C43" s="2" t="s">
        <v>13</v>
      </c>
      <c r="D43" s="4" t="s">
        <v>17</v>
      </c>
      <c r="E43" s="1">
        <v>2128.58</v>
      </c>
      <c r="F43" s="1">
        <v>46</v>
      </c>
      <c r="G43" s="1">
        <v>13</v>
      </c>
      <c r="H43" s="1">
        <v>1671.36</v>
      </c>
    </row>
    <row r="44" spans="1:8">
      <c r="A44" s="1" t="s">
        <v>58</v>
      </c>
      <c r="B44" s="3">
        <v>45583</v>
      </c>
      <c r="C44" s="2" t="s">
        <v>16</v>
      </c>
      <c r="D44" s="4" t="s">
        <v>19</v>
      </c>
      <c r="E44" s="1">
        <v>3242.89</v>
      </c>
      <c r="F44" s="1">
        <v>22</v>
      </c>
      <c r="G44" s="1">
        <v>7</v>
      </c>
      <c r="H44" s="1">
        <v>1746.32</v>
      </c>
    </row>
    <row r="45" spans="1:8">
      <c r="A45" s="1" t="s">
        <v>59</v>
      </c>
      <c r="B45" s="3">
        <v>45580</v>
      </c>
      <c r="C45" s="2" t="s">
        <v>13</v>
      </c>
      <c r="D45" s="4" t="s">
        <v>23</v>
      </c>
      <c r="E45" s="1">
        <v>229.66</v>
      </c>
      <c r="F45" s="1">
        <v>2</v>
      </c>
      <c r="G45" s="1">
        <v>2</v>
      </c>
      <c r="H45" s="1">
        <v>417.82</v>
      </c>
    </row>
    <row r="46" spans="1:8">
      <c r="A46" s="1" t="s">
        <v>60</v>
      </c>
      <c r="B46" s="3">
        <v>45378</v>
      </c>
      <c r="C46" s="2" t="s">
        <v>9</v>
      </c>
      <c r="D46" s="4" t="s">
        <v>29</v>
      </c>
      <c r="E46" s="1">
        <v>424.59</v>
      </c>
      <c r="F46" s="1">
        <v>6</v>
      </c>
      <c r="G46" s="1">
        <v>27</v>
      </c>
      <c r="H46" s="1">
        <v>1509.87</v>
      </c>
    </row>
    <row r="47" spans="1:8">
      <c r="A47" s="1" t="s">
        <v>61</v>
      </c>
      <c r="B47" s="3">
        <v>45305</v>
      </c>
      <c r="C47" s="2" t="s">
        <v>13</v>
      </c>
      <c r="D47" s="4" t="s">
        <v>23</v>
      </c>
      <c r="E47" s="1">
        <v>636.44000000000005</v>
      </c>
      <c r="F47" s="1">
        <v>30</v>
      </c>
      <c r="G47" s="1">
        <v>10</v>
      </c>
      <c r="H47" s="1">
        <v>1965.35</v>
      </c>
    </row>
    <row r="48" spans="1:8">
      <c r="A48" s="1" t="s">
        <v>62</v>
      </c>
      <c r="B48" s="3">
        <v>44979</v>
      </c>
      <c r="C48" s="2" t="s">
        <v>13</v>
      </c>
      <c r="D48" s="4" t="s">
        <v>29</v>
      </c>
      <c r="E48" s="1">
        <v>82.77</v>
      </c>
      <c r="F48" s="1">
        <v>3</v>
      </c>
      <c r="G48" s="1">
        <v>33</v>
      </c>
      <c r="H48" s="1">
        <v>1416.52</v>
      </c>
    </row>
    <row r="49" spans="1:8">
      <c r="A49" s="1" t="s">
        <v>63</v>
      </c>
      <c r="B49" s="3">
        <v>45238</v>
      </c>
      <c r="C49" s="2" t="s">
        <v>13</v>
      </c>
      <c r="D49" s="4" t="s">
        <v>29</v>
      </c>
      <c r="E49" s="1">
        <v>3666.86</v>
      </c>
      <c r="F49" s="1">
        <v>42</v>
      </c>
      <c r="G49" s="1">
        <v>2</v>
      </c>
      <c r="H49" s="1">
        <v>1455.39</v>
      </c>
    </row>
    <row r="50" spans="1:8">
      <c r="A50" s="1" t="s">
        <v>64</v>
      </c>
      <c r="B50" s="3">
        <v>45326</v>
      </c>
      <c r="C50" s="2" t="s">
        <v>13</v>
      </c>
      <c r="D50" s="4" t="s">
        <v>10</v>
      </c>
      <c r="E50" s="1">
        <v>1864.97</v>
      </c>
      <c r="F50" s="1">
        <v>35</v>
      </c>
      <c r="G50" s="1">
        <v>5</v>
      </c>
      <c r="H50" s="1">
        <v>766.36</v>
      </c>
    </row>
    <row r="51" spans="1:8">
      <c r="A51" s="1" t="s">
        <v>65</v>
      </c>
      <c r="B51" s="3">
        <v>45227</v>
      </c>
      <c r="C51" s="2" t="s">
        <v>13</v>
      </c>
      <c r="D51" s="4" t="s">
        <v>23</v>
      </c>
      <c r="E51" s="1">
        <v>1992.19</v>
      </c>
      <c r="F51" s="1">
        <v>1</v>
      </c>
      <c r="G51" s="1">
        <v>43</v>
      </c>
      <c r="H51" s="1">
        <v>1273.72</v>
      </c>
    </row>
    <row r="52" spans="1:8">
      <c r="A52" s="1" t="s">
        <v>66</v>
      </c>
      <c r="B52" s="3">
        <v>45068</v>
      </c>
      <c r="C52" s="2" t="s">
        <v>12</v>
      </c>
      <c r="D52" s="4" t="s">
        <v>29</v>
      </c>
      <c r="E52" s="1">
        <v>1154.47</v>
      </c>
      <c r="F52" s="1">
        <v>41</v>
      </c>
      <c r="G52" s="1">
        <v>25</v>
      </c>
      <c r="H52" s="1">
        <v>402.81</v>
      </c>
    </row>
    <row r="53" spans="1:8">
      <c r="A53" s="1" t="s">
        <v>67</v>
      </c>
      <c r="B53" s="3">
        <v>45336</v>
      </c>
      <c r="C53" s="2" t="s">
        <v>16</v>
      </c>
      <c r="D53" s="4" t="s">
        <v>23</v>
      </c>
      <c r="E53" s="1">
        <v>875.31</v>
      </c>
      <c r="F53" s="1">
        <v>34</v>
      </c>
      <c r="G53" s="1">
        <v>30</v>
      </c>
      <c r="H53" s="1">
        <v>1216.75</v>
      </c>
    </row>
    <row r="54" spans="1:8">
      <c r="A54" s="1" t="s">
        <v>68</v>
      </c>
      <c r="B54" s="3">
        <v>45259</v>
      </c>
      <c r="C54" s="2" t="s">
        <v>16</v>
      </c>
      <c r="D54" s="4" t="s">
        <v>23</v>
      </c>
      <c r="E54" s="1">
        <v>3395.86</v>
      </c>
      <c r="F54" s="1">
        <v>43</v>
      </c>
      <c r="G54" s="1">
        <v>11</v>
      </c>
      <c r="H54" s="1">
        <v>755.41</v>
      </c>
    </row>
    <row r="55" spans="1:8">
      <c r="A55" s="1" t="s">
        <v>69</v>
      </c>
      <c r="B55" s="3">
        <v>45603</v>
      </c>
      <c r="C55" s="2" t="s">
        <v>12</v>
      </c>
      <c r="D55" s="4" t="s">
        <v>17</v>
      </c>
      <c r="E55" s="1">
        <v>2559.15</v>
      </c>
      <c r="F55" s="1">
        <v>43</v>
      </c>
      <c r="G55" s="1">
        <v>4</v>
      </c>
      <c r="H55" s="1">
        <v>432.75</v>
      </c>
    </row>
    <row r="56" spans="1:8">
      <c r="A56" s="1" t="s">
        <v>70</v>
      </c>
      <c r="B56" s="3">
        <v>44925</v>
      </c>
      <c r="C56" s="2" t="s">
        <v>9</v>
      </c>
      <c r="D56" s="4" t="s">
        <v>10</v>
      </c>
      <c r="E56" s="1">
        <v>1803.62</v>
      </c>
      <c r="F56" s="1">
        <v>5</v>
      </c>
      <c r="G56" s="1">
        <v>17</v>
      </c>
      <c r="H56" s="1">
        <v>457.27</v>
      </c>
    </row>
    <row r="57" spans="1:8">
      <c r="A57" s="1" t="s">
        <v>71</v>
      </c>
      <c r="B57" s="3">
        <v>45122</v>
      </c>
      <c r="C57" s="2" t="s">
        <v>9</v>
      </c>
      <c r="D57" s="4" t="s">
        <v>23</v>
      </c>
      <c r="E57" s="1">
        <v>2676.35</v>
      </c>
      <c r="F57" s="1">
        <v>43</v>
      </c>
      <c r="G57" s="1">
        <v>36</v>
      </c>
      <c r="H57" s="1">
        <v>877.09</v>
      </c>
    </row>
    <row r="58" spans="1:8">
      <c r="A58" s="1" t="s">
        <v>72</v>
      </c>
      <c r="B58" s="3">
        <v>45449</v>
      </c>
      <c r="C58" s="2" t="s">
        <v>16</v>
      </c>
      <c r="D58" s="4" t="s">
        <v>23</v>
      </c>
      <c r="E58" s="1">
        <v>1696.76</v>
      </c>
      <c r="F58" s="1">
        <v>4</v>
      </c>
      <c r="G58" s="1">
        <v>34</v>
      </c>
      <c r="H58" s="1">
        <v>1342.89</v>
      </c>
    </row>
    <row r="59" spans="1:8">
      <c r="A59" s="1" t="s">
        <v>73</v>
      </c>
      <c r="B59" s="3">
        <v>45506</v>
      </c>
      <c r="C59" s="2" t="s">
        <v>16</v>
      </c>
      <c r="D59" s="4" t="s">
        <v>29</v>
      </c>
      <c r="E59" s="1">
        <v>4694.4799999999996</v>
      </c>
      <c r="F59" s="1">
        <v>43</v>
      </c>
      <c r="G59" s="1">
        <v>18</v>
      </c>
      <c r="H59" s="1">
        <v>1318.49</v>
      </c>
    </row>
    <row r="60" spans="1:8">
      <c r="A60" s="1" t="s">
        <v>74</v>
      </c>
      <c r="B60" s="3">
        <v>44992</v>
      </c>
      <c r="C60" s="2" t="s">
        <v>12</v>
      </c>
      <c r="D60" s="4" t="s">
        <v>23</v>
      </c>
      <c r="E60" s="1">
        <v>72.069999999999993</v>
      </c>
      <c r="F60" s="1">
        <v>36</v>
      </c>
      <c r="G60" s="1">
        <v>36</v>
      </c>
      <c r="H60" s="1">
        <v>1470.42</v>
      </c>
    </row>
    <row r="61" spans="1:8">
      <c r="A61" s="1" t="s">
        <v>75</v>
      </c>
      <c r="B61" s="3">
        <v>45184</v>
      </c>
      <c r="C61" s="2" t="s">
        <v>12</v>
      </c>
      <c r="D61" s="4" t="s">
        <v>29</v>
      </c>
      <c r="E61" s="1">
        <v>3510.15</v>
      </c>
      <c r="F61" s="1">
        <v>22</v>
      </c>
      <c r="G61" s="1">
        <v>37</v>
      </c>
      <c r="H61" s="1">
        <v>313.22000000000003</v>
      </c>
    </row>
    <row r="62" spans="1:8">
      <c r="A62" s="1" t="s">
        <v>76</v>
      </c>
      <c r="B62" s="3">
        <v>45276</v>
      </c>
      <c r="C62" s="2" t="s">
        <v>13</v>
      </c>
      <c r="D62" s="4" t="s">
        <v>19</v>
      </c>
      <c r="E62" s="1">
        <v>1268.99</v>
      </c>
      <c r="F62" s="1">
        <v>10</v>
      </c>
      <c r="G62" s="1">
        <v>28</v>
      </c>
      <c r="H62" s="1">
        <v>1193.02</v>
      </c>
    </row>
    <row r="63" spans="1:8">
      <c r="A63" s="1" t="s">
        <v>77</v>
      </c>
      <c r="B63" s="3">
        <v>45265</v>
      </c>
      <c r="C63" s="2" t="s">
        <v>12</v>
      </c>
      <c r="D63" s="4" t="s">
        <v>23</v>
      </c>
      <c r="E63" s="1">
        <v>397.75</v>
      </c>
      <c r="F63" s="1">
        <v>49</v>
      </c>
      <c r="G63" s="1">
        <v>5</v>
      </c>
      <c r="H63" s="1">
        <v>335.09</v>
      </c>
    </row>
    <row r="64" spans="1:8">
      <c r="A64" s="1" t="s">
        <v>78</v>
      </c>
      <c r="B64" s="3">
        <v>45196</v>
      </c>
      <c r="C64" s="2" t="s">
        <v>16</v>
      </c>
      <c r="D64" s="4" t="s">
        <v>29</v>
      </c>
      <c r="E64" s="1">
        <v>2946.65</v>
      </c>
      <c r="F64" s="1">
        <v>45</v>
      </c>
      <c r="G64" s="1">
        <v>32</v>
      </c>
      <c r="H64" s="1">
        <v>1418.29</v>
      </c>
    </row>
    <row r="65" spans="1:8">
      <c r="A65" s="1" t="s">
        <v>79</v>
      </c>
      <c r="B65" s="3">
        <v>45383</v>
      </c>
      <c r="C65" s="2" t="s">
        <v>9</v>
      </c>
      <c r="D65" s="4" t="s">
        <v>19</v>
      </c>
      <c r="E65" s="1">
        <v>3270.98</v>
      </c>
      <c r="F65" s="1">
        <v>47</v>
      </c>
      <c r="G65" s="1">
        <v>11</v>
      </c>
      <c r="H65" s="1">
        <v>1784.1</v>
      </c>
    </row>
    <row r="66" spans="1:8">
      <c r="A66" s="1" t="s">
        <v>80</v>
      </c>
      <c r="B66" s="3">
        <v>45262</v>
      </c>
      <c r="C66" s="2" t="s">
        <v>13</v>
      </c>
      <c r="D66" s="4" t="s">
        <v>23</v>
      </c>
      <c r="E66" s="1">
        <v>2968.48</v>
      </c>
      <c r="F66" s="1">
        <v>27</v>
      </c>
      <c r="G66" s="1">
        <v>47</v>
      </c>
      <c r="H66" s="1">
        <v>1340.85</v>
      </c>
    </row>
    <row r="67" spans="1:8">
      <c r="A67" s="1" t="s">
        <v>81</v>
      </c>
      <c r="B67" s="3">
        <v>45126</v>
      </c>
      <c r="C67" s="2" t="s">
        <v>9</v>
      </c>
      <c r="D67" s="4" t="s">
        <v>23</v>
      </c>
      <c r="E67" s="1">
        <v>3430.86</v>
      </c>
      <c r="F67" s="1">
        <v>24</v>
      </c>
      <c r="G67" s="1">
        <v>11</v>
      </c>
      <c r="H67" s="1">
        <v>1885.85</v>
      </c>
    </row>
    <row r="68" spans="1:8">
      <c r="A68" s="1" t="s">
        <v>82</v>
      </c>
      <c r="B68" s="3">
        <v>44941</v>
      </c>
      <c r="C68" s="2" t="s">
        <v>9</v>
      </c>
      <c r="D68" s="4" t="s">
        <v>10</v>
      </c>
      <c r="E68" s="1">
        <v>2806.15</v>
      </c>
      <c r="F68" s="1">
        <v>38</v>
      </c>
      <c r="G68" s="1">
        <v>41</v>
      </c>
      <c r="H68" s="1">
        <v>1710.11</v>
      </c>
    </row>
    <row r="69" spans="1:8">
      <c r="A69" s="1" t="s">
        <v>83</v>
      </c>
      <c r="B69" s="3">
        <v>45024</v>
      </c>
      <c r="C69" s="2" t="s">
        <v>9</v>
      </c>
      <c r="D69" s="4" t="s">
        <v>19</v>
      </c>
      <c r="E69" s="1">
        <v>1356.62</v>
      </c>
      <c r="F69" s="1">
        <v>2</v>
      </c>
      <c r="G69" s="1">
        <v>21</v>
      </c>
      <c r="H69" s="1">
        <v>1213.3399999999999</v>
      </c>
    </row>
    <row r="70" spans="1:8">
      <c r="A70" s="1">
        <v>76740552</v>
      </c>
      <c r="B70" s="3">
        <v>45201</v>
      </c>
      <c r="C70" s="2" t="s">
        <v>16</v>
      </c>
      <c r="D70" s="4" t="s">
        <v>23</v>
      </c>
      <c r="E70" s="1">
        <v>2905.8</v>
      </c>
      <c r="F70" s="1">
        <v>20</v>
      </c>
      <c r="G70" s="1">
        <v>10</v>
      </c>
      <c r="H70" s="1">
        <v>1417.43</v>
      </c>
    </row>
    <row r="71" spans="1:8">
      <c r="A71" s="1" t="s">
        <v>84</v>
      </c>
      <c r="B71" s="3">
        <v>45060</v>
      </c>
      <c r="C71" s="2" t="s">
        <v>16</v>
      </c>
      <c r="D71" s="4" t="s">
        <v>19</v>
      </c>
      <c r="E71" s="1">
        <v>2065.42</v>
      </c>
      <c r="F71" s="1">
        <v>22</v>
      </c>
      <c r="G71" s="1">
        <v>15</v>
      </c>
      <c r="H71" s="1">
        <v>787.51</v>
      </c>
    </row>
    <row r="72" spans="1:8">
      <c r="A72" s="1" t="s">
        <v>85</v>
      </c>
      <c r="B72" s="3">
        <v>45094</v>
      </c>
      <c r="C72" s="2" t="s">
        <v>13</v>
      </c>
      <c r="D72" s="4" t="s">
        <v>17</v>
      </c>
      <c r="E72" s="1">
        <v>272.88</v>
      </c>
      <c r="F72" s="1">
        <v>47</v>
      </c>
      <c r="G72" s="1">
        <v>29</v>
      </c>
      <c r="H72" s="1">
        <v>1208.68</v>
      </c>
    </row>
    <row r="73" spans="1:8">
      <c r="A73" s="1" t="s">
        <v>86</v>
      </c>
      <c r="B73" s="3">
        <v>45594</v>
      </c>
      <c r="C73" s="2" t="s">
        <v>13</v>
      </c>
      <c r="D73" s="4" t="s">
        <v>17</v>
      </c>
      <c r="E73" s="1">
        <v>4126.3999999999996</v>
      </c>
      <c r="F73" s="1">
        <v>34</v>
      </c>
      <c r="G73" s="1">
        <v>13</v>
      </c>
      <c r="H73" s="1">
        <v>1690.11</v>
      </c>
    </row>
    <row r="74" spans="1:8">
      <c r="A74" s="1" t="s">
        <v>87</v>
      </c>
      <c r="B74" s="3">
        <v>45195</v>
      </c>
      <c r="C74" s="2" t="s">
        <v>9</v>
      </c>
      <c r="D74" s="4" t="s">
        <v>19</v>
      </c>
      <c r="E74" s="1">
        <v>4204.55</v>
      </c>
      <c r="F74" s="1">
        <v>49</v>
      </c>
      <c r="G74" s="1">
        <v>1</v>
      </c>
      <c r="H74" s="1">
        <v>1534.82</v>
      </c>
    </row>
    <row r="75" spans="1:8">
      <c r="A75" s="1" t="s">
        <v>88</v>
      </c>
      <c r="B75" s="3">
        <v>45226</v>
      </c>
      <c r="C75" s="2" t="s">
        <v>12</v>
      </c>
      <c r="D75" s="4" t="s">
        <v>17</v>
      </c>
      <c r="E75" s="1">
        <v>2130.98</v>
      </c>
      <c r="F75" s="1">
        <v>7</v>
      </c>
      <c r="G75" s="1">
        <v>29</v>
      </c>
      <c r="H75" s="1">
        <v>679.16</v>
      </c>
    </row>
    <row r="76" spans="1:8">
      <c r="A76" s="1" t="s">
        <v>89</v>
      </c>
      <c r="B76" s="3">
        <v>45436</v>
      </c>
      <c r="C76" s="2" t="s">
        <v>16</v>
      </c>
      <c r="D76" s="4" t="s">
        <v>19</v>
      </c>
      <c r="E76" s="1">
        <v>1253.28</v>
      </c>
      <c r="F76" s="1">
        <v>4</v>
      </c>
      <c r="G76" s="1">
        <v>48</v>
      </c>
      <c r="H76" s="1">
        <v>317.33</v>
      </c>
    </row>
    <row r="77" spans="1:8">
      <c r="A77" s="1" t="s">
        <v>90</v>
      </c>
      <c r="B77" s="3">
        <v>45478</v>
      </c>
      <c r="C77" s="2" t="s">
        <v>16</v>
      </c>
      <c r="D77" s="4" t="s">
        <v>29</v>
      </c>
      <c r="E77" s="1">
        <v>1050.29</v>
      </c>
      <c r="F77" s="1">
        <v>30</v>
      </c>
      <c r="G77" s="1">
        <v>4</v>
      </c>
      <c r="H77" s="1">
        <v>423.5</v>
      </c>
    </row>
    <row r="78" spans="1:8">
      <c r="A78" s="1" t="s">
        <v>91</v>
      </c>
      <c r="B78" s="3">
        <v>45079</v>
      </c>
      <c r="C78" s="2" t="s">
        <v>9</v>
      </c>
      <c r="D78" s="4" t="s">
        <v>19</v>
      </c>
      <c r="E78" s="1">
        <v>1269.0999999999999</v>
      </c>
      <c r="F78" s="1">
        <v>3</v>
      </c>
      <c r="G78" s="1">
        <v>7</v>
      </c>
      <c r="H78" s="1">
        <v>1819.88</v>
      </c>
    </row>
    <row r="79" spans="1:8">
      <c r="A79" s="5">
        <v>8642940000</v>
      </c>
      <c r="B79" s="3">
        <v>45192</v>
      </c>
      <c r="C79" s="2" t="s">
        <v>12</v>
      </c>
      <c r="D79" s="4" t="s">
        <v>92</v>
      </c>
      <c r="E79" s="1">
        <v>4229.47</v>
      </c>
      <c r="F79" s="1">
        <v>3</v>
      </c>
      <c r="G79" s="1">
        <v>9</v>
      </c>
      <c r="H79" s="1">
        <v>11.29</v>
      </c>
    </row>
    <row r="80" spans="1:8">
      <c r="A80" s="1" t="s">
        <v>93</v>
      </c>
      <c r="B80" s="3">
        <v>45243</v>
      </c>
      <c r="C80" s="2" t="s">
        <v>16</v>
      </c>
      <c r="D80" s="4" t="s">
        <v>92</v>
      </c>
      <c r="E80" s="1">
        <v>3767.63</v>
      </c>
      <c r="F80" s="1">
        <v>30</v>
      </c>
      <c r="G80" s="1">
        <v>41</v>
      </c>
      <c r="H80" s="1">
        <v>1031.74</v>
      </c>
    </row>
    <row r="81" spans="1:8">
      <c r="A81" s="1" t="s">
        <v>94</v>
      </c>
      <c r="B81" s="3">
        <v>45068</v>
      </c>
      <c r="C81" s="2" t="s">
        <v>12</v>
      </c>
      <c r="D81" s="4" t="s">
        <v>29</v>
      </c>
      <c r="E81" s="1">
        <v>640.91</v>
      </c>
      <c r="F81" s="1">
        <v>19</v>
      </c>
      <c r="G81" s="1">
        <v>19</v>
      </c>
      <c r="H81" s="1">
        <v>1148.6199999999999</v>
      </c>
    </row>
    <row r="82" spans="1:8">
      <c r="A82" s="1" t="s">
        <v>95</v>
      </c>
      <c r="B82" s="3">
        <v>45461</v>
      </c>
      <c r="C82" s="2" t="s">
        <v>9</v>
      </c>
      <c r="D82" s="4" t="s">
        <v>19</v>
      </c>
      <c r="E82" s="1">
        <v>2958</v>
      </c>
      <c r="F82" s="1">
        <v>4</v>
      </c>
      <c r="G82" s="1">
        <v>22</v>
      </c>
      <c r="H82" s="1">
        <v>1968.62</v>
      </c>
    </row>
    <row r="83" spans="1:8">
      <c r="A83" s="1" t="s">
        <v>96</v>
      </c>
      <c r="B83" s="3">
        <v>44948</v>
      </c>
      <c r="C83" s="2" t="s">
        <v>12</v>
      </c>
      <c r="D83" s="4" t="s">
        <v>29</v>
      </c>
      <c r="E83" s="1">
        <v>4049.49</v>
      </c>
      <c r="F83" s="1">
        <v>5</v>
      </c>
      <c r="G83" s="1">
        <v>1</v>
      </c>
      <c r="H83" s="1">
        <v>1151.9000000000001</v>
      </c>
    </row>
    <row r="84" spans="1:8">
      <c r="A84" s="1" t="s">
        <v>97</v>
      </c>
      <c r="B84" s="3">
        <v>45385</v>
      </c>
      <c r="C84" s="2" t="s">
        <v>9</v>
      </c>
      <c r="D84" s="4" t="s">
        <v>29</v>
      </c>
      <c r="E84" s="1">
        <v>4155.03</v>
      </c>
      <c r="F84" s="1">
        <v>32</v>
      </c>
      <c r="G84" s="1">
        <v>5</v>
      </c>
      <c r="H84" s="1">
        <v>1637.7</v>
      </c>
    </row>
    <row r="85" spans="1:8">
      <c r="A85" s="1" t="s">
        <v>98</v>
      </c>
      <c r="B85" s="3">
        <v>45556</v>
      </c>
      <c r="C85" s="2" t="s">
        <v>9</v>
      </c>
      <c r="D85" s="4" t="s">
        <v>19</v>
      </c>
      <c r="E85" s="1">
        <v>2011.35</v>
      </c>
      <c r="F85" s="1">
        <v>44</v>
      </c>
      <c r="G85" s="1">
        <v>10</v>
      </c>
      <c r="H85" s="1">
        <v>829.69</v>
      </c>
    </row>
    <row r="86" spans="1:8">
      <c r="A86" s="1" t="s">
        <v>99</v>
      </c>
      <c r="B86" s="3">
        <v>45299</v>
      </c>
      <c r="C86" s="2" t="s">
        <v>12</v>
      </c>
      <c r="D86" s="4" t="s">
        <v>23</v>
      </c>
      <c r="E86" s="1">
        <v>2365.2399999999998</v>
      </c>
      <c r="F86" s="1">
        <v>10</v>
      </c>
      <c r="G86" s="1">
        <v>33</v>
      </c>
      <c r="H86" s="1">
        <v>1970.1</v>
      </c>
    </row>
    <row r="87" spans="1:8">
      <c r="A87" s="1" t="s">
        <v>100</v>
      </c>
      <c r="B87" s="3">
        <v>45321</v>
      </c>
      <c r="C87" s="2" t="s">
        <v>16</v>
      </c>
      <c r="D87" s="4" t="s">
        <v>17</v>
      </c>
      <c r="E87" s="1">
        <v>2615.84</v>
      </c>
      <c r="F87" s="1">
        <v>31</v>
      </c>
      <c r="G87" s="1">
        <v>9</v>
      </c>
      <c r="H87" s="1">
        <v>1276.8699999999999</v>
      </c>
    </row>
    <row r="88" spans="1:8">
      <c r="A88" s="1" t="s">
        <v>101</v>
      </c>
      <c r="B88" s="3">
        <v>45399</v>
      </c>
      <c r="C88" s="2" t="s">
        <v>12</v>
      </c>
      <c r="D88" s="4" t="s">
        <v>17</v>
      </c>
      <c r="E88" s="1">
        <v>4954.33</v>
      </c>
      <c r="F88" s="1">
        <v>26</v>
      </c>
      <c r="G88" s="1">
        <v>43</v>
      </c>
      <c r="H88" s="1">
        <v>1723.31</v>
      </c>
    </row>
    <row r="89" spans="1:8">
      <c r="A89" s="1" t="s">
        <v>102</v>
      </c>
      <c r="B89" s="3">
        <v>45082</v>
      </c>
      <c r="C89" s="2" t="s">
        <v>9</v>
      </c>
      <c r="D89" s="4" t="s">
        <v>17</v>
      </c>
      <c r="E89" s="1">
        <v>1969.35</v>
      </c>
      <c r="F89" s="1">
        <v>27</v>
      </c>
      <c r="G89" s="1">
        <v>11</v>
      </c>
      <c r="H89" s="1">
        <v>1532.9</v>
      </c>
    </row>
    <row r="90" spans="1:8">
      <c r="A90" s="1" t="s">
        <v>103</v>
      </c>
      <c r="B90" s="3">
        <v>45383</v>
      </c>
      <c r="C90" s="2" t="s">
        <v>9</v>
      </c>
      <c r="D90" s="4" t="s">
        <v>17</v>
      </c>
      <c r="E90" s="1">
        <v>2083.02</v>
      </c>
      <c r="F90" s="1">
        <v>49</v>
      </c>
      <c r="G90" s="1">
        <v>11</v>
      </c>
      <c r="H90" s="1">
        <v>105.26</v>
      </c>
    </row>
    <row r="91" spans="1:8">
      <c r="A91" s="1" t="s">
        <v>104</v>
      </c>
      <c r="B91" s="3">
        <v>45530</v>
      </c>
      <c r="C91" s="2" t="s">
        <v>16</v>
      </c>
      <c r="D91" s="4" t="s">
        <v>23</v>
      </c>
      <c r="E91" s="1">
        <v>4752.49</v>
      </c>
      <c r="F91" s="1">
        <v>36</v>
      </c>
      <c r="G91" s="1">
        <v>8</v>
      </c>
      <c r="H91" s="1">
        <v>1903.35</v>
      </c>
    </row>
    <row r="92" spans="1:8">
      <c r="A92" s="1" t="s">
        <v>105</v>
      </c>
      <c r="B92" s="3">
        <v>45097</v>
      </c>
      <c r="C92" s="2" t="s">
        <v>9</v>
      </c>
      <c r="D92" s="4" t="s">
        <v>17</v>
      </c>
      <c r="E92" s="1">
        <v>4031.47</v>
      </c>
      <c r="F92" s="1">
        <v>20</v>
      </c>
      <c r="G92" s="1">
        <v>4</v>
      </c>
      <c r="H92" s="1">
        <v>1722.65</v>
      </c>
    </row>
    <row r="93" spans="1:8">
      <c r="A93" s="1" t="s">
        <v>106</v>
      </c>
      <c r="B93" s="3">
        <v>45426</v>
      </c>
      <c r="C93" s="2" t="s">
        <v>13</v>
      </c>
      <c r="D93" s="4" t="s">
        <v>19</v>
      </c>
      <c r="E93" s="1">
        <v>3299.15</v>
      </c>
      <c r="F93" s="1">
        <v>22</v>
      </c>
      <c r="G93" s="1">
        <v>45</v>
      </c>
      <c r="H93" s="1">
        <v>1352.78</v>
      </c>
    </row>
    <row r="94" spans="1:8">
      <c r="A94" s="1" t="s">
        <v>107</v>
      </c>
      <c r="B94" s="3">
        <v>45465</v>
      </c>
      <c r="C94" s="2" t="s">
        <v>9</v>
      </c>
      <c r="D94" s="4" t="s">
        <v>17</v>
      </c>
      <c r="E94" s="1">
        <v>4132.07</v>
      </c>
      <c r="F94" s="1">
        <v>4</v>
      </c>
      <c r="G94" s="1">
        <v>19</v>
      </c>
      <c r="H94" s="1">
        <v>763.86</v>
      </c>
    </row>
    <row r="95" spans="1:8">
      <c r="A95" s="1" t="s">
        <v>108</v>
      </c>
      <c r="B95" s="3">
        <v>45084</v>
      </c>
      <c r="C95" s="2" t="s">
        <v>16</v>
      </c>
      <c r="D95" s="4" t="s">
        <v>23</v>
      </c>
      <c r="E95" s="1">
        <v>1053.19</v>
      </c>
      <c r="F95" s="1">
        <v>22</v>
      </c>
      <c r="G95" s="1">
        <v>20</v>
      </c>
      <c r="H95" s="1">
        <v>570.11</v>
      </c>
    </row>
    <row r="96" spans="1:8">
      <c r="A96" s="1" t="s">
        <v>109</v>
      </c>
      <c r="B96" s="3">
        <v>45425</v>
      </c>
      <c r="C96" s="2" t="s">
        <v>9</v>
      </c>
      <c r="D96" s="4" t="s">
        <v>23</v>
      </c>
      <c r="E96" s="1">
        <v>3864.26</v>
      </c>
      <c r="F96" s="1">
        <v>22</v>
      </c>
      <c r="G96" s="1">
        <v>28</v>
      </c>
      <c r="H96" s="1">
        <v>908.02</v>
      </c>
    </row>
    <row r="97" spans="1:8">
      <c r="A97" s="1" t="s">
        <v>110</v>
      </c>
      <c r="B97" s="3">
        <v>45399</v>
      </c>
      <c r="C97" s="2" t="s">
        <v>13</v>
      </c>
      <c r="D97" s="4" t="s">
        <v>17</v>
      </c>
      <c r="E97" s="1">
        <v>554.26</v>
      </c>
      <c r="F97" s="1">
        <v>17</v>
      </c>
      <c r="G97" s="1">
        <v>7</v>
      </c>
      <c r="H97" s="1">
        <v>1898.3</v>
      </c>
    </row>
    <row r="98" spans="1:8">
      <c r="A98" s="1" t="s">
        <v>111</v>
      </c>
      <c r="B98" s="3">
        <v>44926</v>
      </c>
      <c r="C98" s="2" t="s">
        <v>9</v>
      </c>
      <c r="D98" s="4" t="s">
        <v>92</v>
      </c>
      <c r="E98" s="1">
        <v>1781.92</v>
      </c>
      <c r="F98" s="1">
        <v>36</v>
      </c>
      <c r="G98" s="1">
        <v>39</v>
      </c>
      <c r="H98" s="1">
        <v>795.64</v>
      </c>
    </row>
    <row r="99" spans="1:8">
      <c r="A99" s="1" t="s">
        <v>112</v>
      </c>
      <c r="B99" s="3">
        <v>45123</v>
      </c>
      <c r="C99" s="2" t="s">
        <v>16</v>
      </c>
      <c r="D99" s="4" t="s">
        <v>92</v>
      </c>
      <c r="E99" s="1">
        <v>558.24</v>
      </c>
      <c r="F99" s="1">
        <v>35</v>
      </c>
      <c r="G99" s="1">
        <v>13</v>
      </c>
      <c r="H99" s="1">
        <v>1101.43</v>
      </c>
    </row>
    <row r="100" spans="1:8">
      <c r="A100" s="1" t="s">
        <v>113</v>
      </c>
      <c r="B100" s="3">
        <v>45517</v>
      </c>
      <c r="C100" s="2" t="s">
        <v>16</v>
      </c>
      <c r="D100" s="4" t="s">
        <v>23</v>
      </c>
      <c r="E100" s="1">
        <v>1132.27</v>
      </c>
      <c r="F100" s="1">
        <v>24</v>
      </c>
      <c r="G100" s="1">
        <v>45</v>
      </c>
      <c r="H100" s="1">
        <v>1667.35</v>
      </c>
    </row>
    <row r="101" spans="1:8">
      <c r="A101" s="1" t="s">
        <v>114</v>
      </c>
      <c r="B101" s="3">
        <v>45586</v>
      </c>
      <c r="C101" s="2" t="s">
        <v>12</v>
      </c>
      <c r="D101" s="4" t="s">
        <v>19</v>
      </c>
      <c r="E101" s="1">
        <v>4270.95</v>
      </c>
      <c r="F101" s="1">
        <v>3</v>
      </c>
      <c r="G101" s="1">
        <v>37</v>
      </c>
      <c r="H101" s="1">
        <v>49.76</v>
      </c>
    </row>
    <row r="102" spans="1:8">
      <c r="A102" s="1" t="s">
        <v>115</v>
      </c>
      <c r="B102" s="3">
        <v>45071</v>
      </c>
      <c r="C102" s="2" t="s">
        <v>12</v>
      </c>
      <c r="D102" s="4" t="s">
        <v>23</v>
      </c>
      <c r="E102" s="1">
        <v>633.82000000000005</v>
      </c>
      <c r="F102" s="1">
        <v>13</v>
      </c>
      <c r="G102" s="1">
        <v>10</v>
      </c>
      <c r="H102" s="1">
        <v>1830.09</v>
      </c>
    </row>
    <row r="103" spans="1:8">
      <c r="A103" s="1" t="s">
        <v>116</v>
      </c>
      <c r="B103" s="3">
        <v>45261</v>
      </c>
      <c r="C103" s="2" t="s">
        <v>12</v>
      </c>
      <c r="D103" s="4" t="s">
        <v>29</v>
      </c>
      <c r="E103" s="1">
        <v>1024.68</v>
      </c>
      <c r="F103" s="1">
        <v>33</v>
      </c>
      <c r="G103" s="1">
        <v>47</v>
      </c>
      <c r="H103" s="1">
        <v>241.15</v>
      </c>
    </row>
    <row r="104" spans="1:8">
      <c r="A104" s="1" t="s">
        <v>117</v>
      </c>
      <c r="B104" s="3">
        <v>45356</v>
      </c>
      <c r="C104" s="2" t="s">
        <v>9</v>
      </c>
      <c r="D104" s="4" t="s">
        <v>19</v>
      </c>
      <c r="E104" s="1">
        <v>218.83</v>
      </c>
      <c r="F104" s="1">
        <v>7</v>
      </c>
      <c r="G104" s="1">
        <v>13</v>
      </c>
      <c r="H104" s="1">
        <v>863.98</v>
      </c>
    </row>
    <row r="105" spans="1:8">
      <c r="A105" s="1" t="s">
        <v>118</v>
      </c>
      <c r="B105" s="3">
        <v>45532</v>
      </c>
      <c r="C105" s="2" t="s">
        <v>16</v>
      </c>
      <c r="D105" s="4" t="s">
        <v>29</v>
      </c>
      <c r="E105" s="1">
        <v>3563.26</v>
      </c>
      <c r="F105" s="1">
        <v>14</v>
      </c>
      <c r="G105" s="1">
        <v>3</v>
      </c>
      <c r="H105" s="1">
        <v>1939.69</v>
      </c>
    </row>
    <row r="106" spans="1:8">
      <c r="A106" s="1" t="s">
        <v>119</v>
      </c>
      <c r="B106" s="3">
        <v>45433</v>
      </c>
      <c r="C106" s="2" t="s">
        <v>12</v>
      </c>
      <c r="D106" s="4" t="s">
        <v>29</v>
      </c>
      <c r="E106" s="1">
        <v>879.56</v>
      </c>
      <c r="F106" s="1">
        <v>45</v>
      </c>
      <c r="G106" s="1">
        <v>15</v>
      </c>
      <c r="H106" s="1">
        <v>1898.75</v>
      </c>
    </row>
    <row r="107" spans="1:8">
      <c r="A107" s="1" t="s">
        <v>120</v>
      </c>
      <c r="B107" s="3">
        <v>45450</v>
      </c>
      <c r="C107" s="2" t="s">
        <v>16</v>
      </c>
      <c r="D107" s="4" t="s">
        <v>19</v>
      </c>
      <c r="E107" s="1">
        <v>239.31</v>
      </c>
      <c r="F107" s="1">
        <v>45</v>
      </c>
      <c r="G107" s="1">
        <v>6</v>
      </c>
      <c r="H107" s="1">
        <v>434.28</v>
      </c>
    </row>
    <row r="108" spans="1:8">
      <c r="A108" s="1" t="s">
        <v>121</v>
      </c>
      <c r="B108" s="3">
        <v>45423</v>
      </c>
      <c r="C108" s="2" t="s">
        <v>16</v>
      </c>
      <c r="D108" s="4" t="s">
        <v>92</v>
      </c>
      <c r="E108" s="1">
        <v>795.32</v>
      </c>
      <c r="F108" s="1">
        <v>31</v>
      </c>
      <c r="G108" s="1">
        <v>9</v>
      </c>
      <c r="H108" s="1">
        <v>1251.72</v>
      </c>
    </row>
    <row r="109" spans="1:8">
      <c r="A109" s="1" t="s">
        <v>122</v>
      </c>
      <c r="B109" s="3">
        <v>45002</v>
      </c>
      <c r="C109" s="2" t="s">
        <v>13</v>
      </c>
      <c r="D109" s="4" t="s">
        <v>23</v>
      </c>
      <c r="E109" s="1">
        <v>1606.99</v>
      </c>
      <c r="F109" s="1">
        <v>10</v>
      </c>
      <c r="G109" s="1">
        <v>14</v>
      </c>
      <c r="H109" s="1">
        <v>1127.8599999999999</v>
      </c>
    </row>
    <row r="110" spans="1:8">
      <c r="A110" s="1" t="s">
        <v>123</v>
      </c>
      <c r="B110" s="3">
        <v>45580</v>
      </c>
      <c r="C110" s="2" t="s">
        <v>16</v>
      </c>
      <c r="D110" s="4" t="s">
        <v>92</v>
      </c>
      <c r="E110" s="1">
        <v>4480.71</v>
      </c>
      <c r="F110" s="1">
        <v>16</v>
      </c>
      <c r="G110" s="1">
        <v>48</v>
      </c>
      <c r="H110" s="1">
        <v>45.94</v>
      </c>
    </row>
    <row r="111" spans="1:8">
      <c r="A111" s="1" t="s">
        <v>124</v>
      </c>
      <c r="B111" s="3">
        <v>44987</v>
      </c>
      <c r="C111" s="2" t="s">
        <v>13</v>
      </c>
      <c r="D111" s="4" t="s">
        <v>19</v>
      </c>
      <c r="E111" s="1">
        <v>3901.29</v>
      </c>
      <c r="F111" s="1">
        <v>36</v>
      </c>
      <c r="G111" s="1">
        <v>17</v>
      </c>
      <c r="H111" s="1">
        <v>1250.83</v>
      </c>
    </row>
    <row r="112" spans="1:8">
      <c r="A112" s="1" t="s">
        <v>125</v>
      </c>
      <c r="B112" s="3">
        <v>44974</v>
      </c>
      <c r="C112" s="2" t="s">
        <v>13</v>
      </c>
      <c r="D112" s="4" t="s">
        <v>29</v>
      </c>
      <c r="E112" s="1">
        <v>2584.6799999999998</v>
      </c>
      <c r="F112" s="1">
        <v>25</v>
      </c>
      <c r="G112" s="1">
        <v>14</v>
      </c>
      <c r="H112" s="1">
        <v>834.99</v>
      </c>
    </row>
    <row r="113" spans="1:8">
      <c r="A113" s="1" t="s">
        <v>126</v>
      </c>
      <c r="B113" s="3">
        <v>45170</v>
      </c>
      <c r="C113" s="2" t="s">
        <v>12</v>
      </c>
      <c r="D113" s="4" t="s">
        <v>19</v>
      </c>
      <c r="E113" s="1">
        <v>1894.09</v>
      </c>
      <c r="F113" s="1">
        <v>22</v>
      </c>
      <c r="G113" s="1">
        <v>1</v>
      </c>
      <c r="H113" s="1">
        <v>778.98</v>
      </c>
    </row>
    <row r="114" spans="1:8">
      <c r="A114" s="1" t="s">
        <v>127</v>
      </c>
      <c r="B114" s="3">
        <v>45539</v>
      </c>
      <c r="C114" s="2" t="s">
        <v>16</v>
      </c>
      <c r="D114" s="4" t="s">
        <v>19</v>
      </c>
      <c r="E114" s="1">
        <v>2748.36</v>
      </c>
      <c r="F114" s="1">
        <v>43</v>
      </c>
      <c r="G114" s="1">
        <v>40</v>
      </c>
      <c r="H114" s="1">
        <v>821.39</v>
      </c>
    </row>
    <row r="115" spans="1:8">
      <c r="A115" s="1" t="s">
        <v>128</v>
      </c>
      <c r="B115" s="3">
        <v>45070</v>
      </c>
      <c r="C115" s="2" t="s">
        <v>16</v>
      </c>
      <c r="D115" s="4" t="s">
        <v>23</v>
      </c>
      <c r="E115" s="1">
        <v>4464.8599999999997</v>
      </c>
      <c r="F115" s="1">
        <v>36</v>
      </c>
      <c r="G115" s="1">
        <v>24</v>
      </c>
      <c r="H115" s="1">
        <v>695.05</v>
      </c>
    </row>
    <row r="116" spans="1:8">
      <c r="A116" s="1" t="s">
        <v>129</v>
      </c>
      <c r="B116" s="3">
        <v>45338</v>
      </c>
      <c r="C116" s="2" t="s">
        <v>9</v>
      </c>
      <c r="D116" s="4" t="s">
        <v>19</v>
      </c>
      <c r="E116" s="1">
        <v>2387</v>
      </c>
      <c r="F116" s="1">
        <v>39</v>
      </c>
      <c r="G116" s="1">
        <v>24</v>
      </c>
      <c r="H116" s="1">
        <v>1353.49</v>
      </c>
    </row>
    <row r="117" spans="1:8">
      <c r="A117" s="1" t="s">
        <v>130</v>
      </c>
      <c r="B117" s="3">
        <v>45379</v>
      </c>
      <c r="C117" s="2" t="s">
        <v>12</v>
      </c>
      <c r="D117" s="4" t="s">
        <v>23</v>
      </c>
      <c r="E117" s="1">
        <v>1283.8399999999999</v>
      </c>
      <c r="F117" s="1">
        <v>19</v>
      </c>
      <c r="G117" s="1">
        <v>2</v>
      </c>
      <c r="H117" s="1">
        <v>1911.6</v>
      </c>
    </row>
    <row r="118" spans="1:8">
      <c r="A118" s="1" t="s">
        <v>131</v>
      </c>
      <c r="B118" s="3">
        <v>45141</v>
      </c>
      <c r="C118" s="2" t="s">
        <v>13</v>
      </c>
      <c r="D118" s="4" t="s">
        <v>19</v>
      </c>
      <c r="E118" s="1">
        <v>3030.58</v>
      </c>
      <c r="F118" s="1">
        <v>43</v>
      </c>
      <c r="G118" s="1">
        <v>47</v>
      </c>
      <c r="H118" s="1">
        <v>491.17</v>
      </c>
    </row>
    <row r="119" spans="1:8">
      <c r="A119" s="1" t="s">
        <v>132</v>
      </c>
      <c r="B119" s="3">
        <v>45289</v>
      </c>
      <c r="C119" s="2" t="s">
        <v>16</v>
      </c>
      <c r="D119" s="4" t="s">
        <v>19</v>
      </c>
      <c r="E119" s="1">
        <v>1729.53</v>
      </c>
      <c r="F119" s="1">
        <v>13</v>
      </c>
      <c r="G119" s="1">
        <v>29</v>
      </c>
      <c r="H119" s="1">
        <v>1892.43</v>
      </c>
    </row>
    <row r="120" spans="1:8">
      <c r="A120" s="1" t="s">
        <v>133</v>
      </c>
      <c r="B120" s="3">
        <v>45608</v>
      </c>
      <c r="C120" s="2" t="s">
        <v>16</v>
      </c>
      <c r="D120" s="4" t="s">
        <v>23</v>
      </c>
      <c r="E120" s="1">
        <v>2206.92</v>
      </c>
      <c r="F120" s="1">
        <v>40</v>
      </c>
      <c r="G120" s="1">
        <v>3</v>
      </c>
      <c r="H120" s="1">
        <v>87.05</v>
      </c>
    </row>
    <row r="121" spans="1:8">
      <c r="A121" s="1" t="s">
        <v>134</v>
      </c>
      <c r="B121" s="3">
        <v>45560</v>
      </c>
      <c r="C121" s="2" t="s">
        <v>13</v>
      </c>
      <c r="D121" s="4" t="s">
        <v>23</v>
      </c>
      <c r="E121" s="1">
        <v>2723.27</v>
      </c>
      <c r="F121" s="1">
        <v>22</v>
      </c>
      <c r="G121" s="1">
        <v>15</v>
      </c>
      <c r="H121" s="1">
        <v>1190.99</v>
      </c>
    </row>
    <row r="122" spans="1:8">
      <c r="A122" s="1" t="s">
        <v>135</v>
      </c>
      <c r="B122" s="3">
        <v>45569</v>
      </c>
      <c r="C122" s="2" t="s">
        <v>13</v>
      </c>
      <c r="D122" s="4" t="s">
        <v>19</v>
      </c>
      <c r="E122" s="1">
        <v>3835.55</v>
      </c>
      <c r="F122" s="1">
        <v>27</v>
      </c>
      <c r="G122" s="1">
        <v>17</v>
      </c>
      <c r="H122" s="1">
        <v>1205.8900000000001</v>
      </c>
    </row>
    <row r="123" spans="1:8">
      <c r="A123" s="1" t="s">
        <v>136</v>
      </c>
      <c r="B123" s="3">
        <v>45471</v>
      </c>
      <c r="C123" s="2" t="s">
        <v>9</v>
      </c>
      <c r="D123" s="4" t="s">
        <v>17</v>
      </c>
      <c r="E123" s="1">
        <v>1348.82</v>
      </c>
      <c r="F123" s="1">
        <v>47</v>
      </c>
      <c r="G123" s="1">
        <v>14</v>
      </c>
      <c r="H123" s="1">
        <v>110.54</v>
      </c>
    </row>
    <row r="124" spans="1:8">
      <c r="A124" s="1" t="s">
        <v>137</v>
      </c>
      <c r="B124" s="3">
        <v>45189</v>
      </c>
      <c r="C124" s="2" t="s">
        <v>9</v>
      </c>
      <c r="D124" s="4" t="s">
        <v>19</v>
      </c>
      <c r="E124" s="1">
        <v>487.67</v>
      </c>
      <c r="F124" s="1">
        <v>16</v>
      </c>
      <c r="G124" s="1">
        <v>42</v>
      </c>
      <c r="H124" s="1">
        <v>810.07</v>
      </c>
    </row>
    <row r="125" spans="1:8">
      <c r="A125" s="1" t="s">
        <v>138</v>
      </c>
      <c r="B125" s="3">
        <v>44930</v>
      </c>
      <c r="C125" s="2" t="s">
        <v>9</v>
      </c>
      <c r="D125" s="4" t="s">
        <v>29</v>
      </c>
      <c r="E125" s="1">
        <v>3338.32</v>
      </c>
      <c r="F125" s="1">
        <v>45</v>
      </c>
      <c r="G125" s="1">
        <v>6</v>
      </c>
      <c r="H125" s="1">
        <v>1639.12</v>
      </c>
    </row>
    <row r="126" spans="1:8">
      <c r="A126" s="1" t="s">
        <v>139</v>
      </c>
      <c r="B126" s="3">
        <v>45431</v>
      </c>
      <c r="C126" s="2" t="s">
        <v>13</v>
      </c>
      <c r="D126" s="4" t="s">
        <v>92</v>
      </c>
      <c r="E126" s="1">
        <v>50.75</v>
      </c>
      <c r="F126" s="1">
        <v>10</v>
      </c>
      <c r="G126" s="1">
        <v>43</v>
      </c>
      <c r="H126" s="1">
        <v>121.05</v>
      </c>
    </row>
    <row r="127" spans="1:8">
      <c r="A127" s="1" t="s">
        <v>140</v>
      </c>
      <c r="B127" s="3">
        <v>45018</v>
      </c>
      <c r="C127" s="2" t="s">
        <v>9</v>
      </c>
      <c r="D127" s="4" t="s">
        <v>19</v>
      </c>
      <c r="E127" s="1">
        <v>906.4</v>
      </c>
      <c r="F127" s="1">
        <v>47</v>
      </c>
      <c r="G127" s="1">
        <v>26</v>
      </c>
      <c r="H127" s="1">
        <v>1853.84</v>
      </c>
    </row>
    <row r="128" spans="1:8">
      <c r="A128" s="1" t="s">
        <v>141</v>
      </c>
      <c r="B128" s="3">
        <v>45528</v>
      </c>
      <c r="C128" s="2" t="s">
        <v>16</v>
      </c>
      <c r="D128" s="4" t="s">
        <v>29</v>
      </c>
      <c r="E128" s="1">
        <v>657.56</v>
      </c>
      <c r="F128" s="1">
        <v>22</v>
      </c>
      <c r="G128" s="1">
        <v>0</v>
      </c>
      <c r="H128" s="1">
        <v>104.11</v>
      </c>
    </row>
    <row r="129" spans="1:8">
      <c r="A129" s="1" t="s">
        <v>142</v>
      </c>
      <c r="B129" s="3">
        <v>45047</v>
      </c>
      <c r="C129" s="2" t="s">
        <v>9</v>
      </c>
      <c r="D129" s="4" t="s">
        <v>19</v>
      </c>
      <c r="E129" s="1">
        <v>2252.12</v>
      </c>
      <c r="F129" s="1">
        <v>23</v>
      </c>
      <c r="G129" s="1">
        <v>38</v>
      </c>
      <c r="H129" s="1">
        <v>1529.45</v>
      </c>
    </row>
    <row r="130" spans="1:8">
      <c r="A130" s="1" t="s">
        <v>143</v>
      </c>
      <c r="B130" s="3">
        <v>45030</v>
      </c>
      <c r="C130" s="2" t="s">
        <v>13</v>
      </c>
      <c r="D130" s="4" t="s">
        <v>29</v>
      </c>
      <c r="E130" s="1">
        <v>713.95</v>
      </c>
      <c r="F130" s="1">
        <v>25</v>
      </c>
      <c r="G130" s="1">
        <v>15</v>
      </c>
      <c r="H130" s="1">
        <v>78.73</v>
      </c>
    </row>
    <row r="131" spans="1:8">
      <c r="A131" s="1" t="s">
        <v>144</v>
      </c>
      <c r="B131" s="3">
        <v>45274</v>
      </c>
      <c r="C131" s="2" t="s">
        <v>12</v>
      </c>
      <c r="D131" s="4" t="s">
        <v>92</v>
      </c>
      <c r="E131" s="1">
        <v>3155.7</v>
      </c>
      <c r="F131" s="1">
        <v>43</v>
      </c>
      <c r="G131" s="1">
        <v>13</v>
      </c>
      <c r="H131" s="1">
        <v>393.8</v>
      </c>
    </row>
    <row r="132" spans="1:8">
      <c r="A132" s="1" t="s">
        <v>145</v>
      </c>
      <c r="B132" s="3">
        <v>45302</v>
      </c>
      <c r="C132" s="2" t="s">
        <v>9</v>
      </c>
      <c r="D132" s="4" t="s">
        <v>17</v>
      </c>
      <c r="E132" s="1">
        <v>427.47</v>
      </c>
      <c r="F132" s="1">
        <v>8</v>
      </c>
      <c r="G132" s="1">
        <v>22</v>
      </c>
      <c r="H132" s="1">
        <v>220.36</v>
      </c>
    </row>
    <row r="133" spans="1:8">
      <c r="A133" s="1" t="s">
        <v>146</v>
      </c>
      <c r="B133" s="3">
        <v>45198</v>
      </c>
      <c r="C133" s="2" t="s">
        <v>13</v>
      </c>
      <c r="D133" s="4" t="s">
        <v>19</v>
      </c>
      <c r="E133" s="1">
        <v>2997</v>
      </c>
      <c r="F133" s="1">
        <v>13</v>
      </c>
      <c r="G133" s="1">
        <v>0</v>
      </c>
      <c r="H133" s="1">
        <v>684.39</v>
      </c>
    </row>
    <row r="134" spans="1:8">
      <c r="A134" s="1" t="s">
        <v>147</v>
      </c>
      <c r="B134" s="3">
        <v>45135</v>
      </c>
      <c r="C134" s="2" t="s">
        <v>9</v>
      </c>
      <c r="D134" s="4" t="s">
        <v>23</v>
      </c>
      <c r="E134" s="1">
        <v>1485.73</v>
      </c>
      <c r="F134" s="1">
        <v>41</v>
      </c>
      <c r="G134" s="1">
        <v>8</v>
      </c>
      <c r="H134" s="1">
        <v>30.51</v>
      </c>
    </row>
    <row r="135" spans="1:8">
      <c r="A135" s="1" t="s">
        <v>148</v>
      </c>
      <c r="B135" s="3">
        <v>45050</v>
      </c>
      <c r="C135" s="2" t="s">
        <v>13</v>
      </c>
      <c r="D135" s="4" t="s">
        <v>17</v>
      </c>
      <c r="E135" s="1">
        <v>2607.64</v>
      </c>
      <c r="F135" s="1">
        <v>25</v>
      </c>
      <c r="G135" s="1">
        <v>16</v>
      </c>
      <c r="H135" s="1">
        <v>940.4</v>
      </c>
    </row>
    <row r="136" spans="1:8">
      <c r="A136" s="1" t="s">
        <v>149</v>
      </c>
      <c r="B136" s="3">
        <v>45496</v>
      </c>
      <c r="C136" s="2" t="s">
        <v>13</v>
      </c>
      <c r="D136" s="4" t="s">
        <v>19</v>
      </c>
      <c r="E136" s="1">
        <v>1351.29</v>
      </c>
      <c r="F136" s="1">
        <v>50</v>
      </c>
      <c r="G136" s="1">
        <v>17</v>
      </c>
      <c r="H136" s="1">
        <v>863.33</v>
      </c>
    </row>
    <row r="137" spans="1:8">
      <c r="A137" s="1" t="s">
        <v>150</v>
      </c>
      <c r="B137" s="3">
        <v>45461</v>
      </c>
      <c r="C137" s="2" t="s">
        <v>9</v>
      </c>
      <c r="D137" s="4" t="s">
        <v>17</v>
      </c>
      <c r="E137" s="1">
        <v>2901.66</v>
      </c>
      <c r="F137" s="1">
        <v>15</v>
      </c>
      <c r="G137" s="1">
        <v>18</v>
      </c>
      <c r="H137" s="1">
        <v>1362.08</v>
      </c>
    </row>
    <row r="138" spans="1:8">
      <c r="A138" s="1" t="s">
        <v>151</v>
      </c>
      <c r="B138" s="3">
        <v>45398</v>
      </c>
      <c r="C138" s="2" t="s">
        <v>9</v>
      </c>
      <c r="D138" s="4" t="s">
        <v>29</v>
      </c>
      <c r="E138" s="1">
        <v>215.33</v>
      </c>
      <c r="F138" s="1">
        <v>37</v>
      </c>
      <c r="G138" s="1">
        <v>0</v>
      </c>
      <c r="H138" s="1">
        <v>1665.67</v>
      </c>
    </row>
    <row r="139" spans="1:8">
      <c r="A139" s="1" t="s">
        <v>152</v>
      </c>
      <c r="B139" s="3">
        <v>44949</v>
      </c>
      <c r="C139" s="2" t="s">
        <v>9</v>
      </c>
      <c r="D139" s="4" t="s">
        <v>29</v>
      </c>
      <c r="E139" s="1">
        <v>3359.02</v>
      </c>
      <c r="F139" s="1">
        <v>2</v>
      </c>
      <c r="G139" s="1">
        <v>28</v>
      </c>
      <c r="H139" s="1">
        <v>1942.48</v>
      </c>
    </row>
    <row r="140" spans="1:8">
      <c r="A140" s="1" t="s">
        <v>153</v>
      </c>
      <c r="B140" s="3">
        <v>45471</v>
      </c>
      <c r="C140" s="2" t="s">
        <v>12</v>
      </c>
      <c r="D140" s="4" t="s">
        <v>19</v>
      </c>
      <c r="E140" s="1">
        <v>300.58</v>
      </c>
      <c r="F140" s="1">
        <v>30</v>
      </c>
      <c r="G140" s="1">
        <v>19</v>
      </c>
      <c r="H140" s="1">
        <v>376.97</v>
      </c>
    </row>
    <row r="141" spans="1:8">
      <c r="A141" s="1" t="s">
        <v>154</v>
      </c>
      <c r="B141" s="3">
        <v>45094</v>
      </c>
      <c r="C141" s="2" t="s">
        <v>12</v>
      </c>
      <c r="D141" s="4" t="s">
        <v>29</v>
      </c>
      <c r="E141" s="1">
        <v>1076.95</v>
      </c>
      <c r="F141" s="1">
        <v>1</v>
      </c>
      <c r="G141" s="1">
        <v>5</v>
      </c>
      <c r="H141" s="1">
        <v>837.87</v>
      </c>
    </row>
    <row r="142" spans="1:8">
      <c r="A142" s="1" t="s">
        <v>155</v>
      </c>
      <c r="B142" s="3">
        <v>45269</v>
      </c>
      <c r="C142" s="2" t="s">
        <v>13</v>
      </c>
      <c r="D142" s="4" t="s">
        <v>23</v>
      </c>
      <c r="E142" s="1">
        <v>1739.95</v>
      </c>
      <c r="F142" s="1">
        <v>26</v>
      </c>
      <c r="G142" s="1">
        <v>2</v>
      </c>
      <c r="H142" s="1">
        <v>1112.49</v>
      </c>
    </row>
    <row r="143" spans="1:8">
      <c r="A143" s="1" t="s">
        <v>156</v>
      </c>
      <c r="B143" s="3">
        <v>45215</v>
      </c>
      <c r="C143" s="2" t="s">
        <v>13</v>
      </c>
      <c r="D143" s="4" t="s">
        <v>29</v>
      </c>
      <c r="E143" s="1">
        <v>3047.27</v>
      </c>
      <c r="F143" s="1">
        <v>18</v>
      </c>
      <c r="G143" s="1">
        <v>13</v>
      </c>
      <c r="H143" s="1">
        <v>1639.74</v>
      </c>
    </row>
    <row r="144" spans="1:8">
      <c r="A144" s="1" t="s">
        <v>157</v>
      </c>
      <c r="B144" s="3">
        <v>45062</v>
      </c>
      <c r="C144" s="2" t="s">
        <v>13</v>
      </c>
      <c r="D144" s="4" t="s">
        <v>17</v>
      </c>
      <c r="E144" s="1">
        <v>1014.79</v>
      </c>
      <c r="F144" s="1">
        <v>4</v>
      </c>
      <c r="G144" s="1">
        <v>9</v>
      </c>
      <c r="H144" s="1">
        <v>1269.54</v>
      </c>
    </row>
    <row r="145" spans="1:8">
      <c r="A145" s="1" t="s">
        <v>158</v>
      </c>
      <c r="B145" s="3">
        <v>45453</v>
      </c>
      <c r="C145" s="2" t="s">
        <v>12</v>
      </c>
      <c r="D145" s="4" t="s">
        <v>17</v>
      </c>
      <c r="E145" s="1">
        <v>4764.2</v>
      </c>
      <c r="F145" s="1">
        <v>11</v>
      </c>
      <c r="G145" s="1">
        <v>31</v>
      </c>
      <c r="H145" s="1">
        <v>1056.49</v>
      </c>
    </row>
    <row r="146" spans="1:8">
      <c r="A146" s="1" t="s">
        <v>159</v>
      </c>
      <c r="B146" s="3">
        <v>45133</v>
      </c>
      <c r="C146" s="2" t="s">
        <v>13</v>
      </c>
      <c r="D146" s="4" t="s">
        <v>23</v>
      </c>
      <c r="E146" s="1">
        <v>3930.05</v>
      </c>
      <c r="F146" s="1">
        <v>23</v>
      </c>
      <c r="G146" s="1">
        <v>29</v>
      </c>
      <c r="H146" s="1">
        <v>1968.25</v>
      </c>
    </row>
    <row r="147" spans="1:8">
      <c r="A147" s="1" t="s">
        <v>160</v>
      </c>
      <c r="B147" s="3">
        <v>44939</v>
      </c>
      <c r="C147" s="2" t="s">
        <v>16</v>
      </c>
      <c r="D147" s="4" t="s">
        <v>92</v>
      </c>
      <c r="E147" s="1">
        <v>873.97</v>
      </c>
      <c r="F147" s="1">
        <v>41</v>
      </c>
      <c r="G147" s="1">
        <v>15</v>
      </c>
      <c r="H147" s="1">
        <v>213.98</v>
      </c>
    </row>
    <row r="148" spans="1:8">
      <c r="A148" s="1" t="s">
        <v>161</v>
      </c>
      <c r="B148" s="3">
        <v>45166</v>
      </c>
      <c r="C148" s="2" t="s">
        <v>16</v>
      </c>
      <c r="D148" s="4" t="s">
        <v>92</v>
      </c>
      <c r="E148" s="1">
        <v>959.04</v>
      </c>
      <c r="F148" s="1">
        <v>1</v>
      </c>
      <c r="G148" s="1">
        <v>18</v>
      </c>
      <c r="H148" s="1">
        <v>1832.28</v>
      </c>
    </row>
    <row r="149" spans="1:8">
      <c r="A149" s="1" t="s">
        <v>162</v>
      </c>
      <c r="B149" s="3">
        <v>44975</v>
      </c>
      <c r="C149" s="2" t="s">
        <v>12</v>
      </c>
      <c r="D149" s="4" t="s">
        <v>19</v>
      </c>
      <c r="E149" s="1">
        <v>1586.65</v>
      </c>
      <c r="F149" s="1">
        <v>26</v>
      </c>
      <c r="G149" s="1">
        <v>3</v>
      </c>
      <c r="H149" s="1">
        <v>1090.6400000000001</v>
      </c>
    </row>
    <row r="150" spans="1:8">
      <c r="A150" s="1" t="s">
        <v>163</v>
      </c>
      <c r="B150" s="3">
        <v>45434</v>
      </c>
      <c r="C150" s="2" t="s">
        <v>16</v>
      </c>
      <c r="D150" s="4" t="s">
        <v>19</v>
      </c>
      <c r="E150" s="1">
        <v>1453.8</v>
      </c>
      <c r="F150" s="1">
        <v>13</v>
      </c>
      <c r="G150" s="1">
        <v>16</v>
      </c>
      <c r="H150" s="1">
        <v>385.22</v>
      </c>
    </row>
    <row r="151" spans="1:8">
      <c r="A151" s="1">
        <v>61831599</v>
      </c>
      <c r="B151" s="3">
        <v>44923</v>
      </c>
      <c r="C151" s="2" t="s">
        <v>13</v>
      </c>
      <c r="D151" s="4" t="s">
        <v>29</v>
      </c>
      <c r="E151" s="1">
        <v>4889.46</v>
      </c>
      <c r="F151" s="1">
        <v>1</v>
      </c>
      <c r="G151" s="1">
        <v>20</v>
      </c>
      <c r="H151" s="1">
        <v>807.13</v>
      </c>
    </row>
    <row r="152" spans="1:8">
      <c r="A152" s="1" t="s">
        <v>164</v>
      </c>
      <c r="B152" s="3">
        <v>45106</v>
      </c>
      <c r="C152" s="2" t="s">
        <v>13</v>
      </c>
      <c r="D152" s="4" t="s">
        <v>29</v>
      </c>
      <c r="E152" s="1">
        <v>2548.91</v>
      </c>
      <c r="F152" s="1">
        <v>3</v>
      </c>
      <c r="G152" s="1">
        <v>7</v>
      </c>
      <c r="H152" s="1">
        <v>694.24</v>
      </c>
    </row>
    <row r="153" spans="1:8">
      <c r="A153" s="1" t="s">
        <v>165</v>
      </c>
      <c r="B153" s="3">
        <v>45144</v>
      </c>
      <c r="C153" s="2" t="s">
        <v>16</v>
      </c>
      <c r="D153" s="4" t="s">
        <v>17</v>
      </c>
      <c r="E153" s="1">
        <v>3804.77</v>
      </c>
      <c r="F153" s="1">
        <v>31</v>
      </c>
      <c r="G153" s="1">
        <v>47</v>
      </c>
      <c r="H153" s="1">
        <v>185.46</v>
      </c>
    </row>
    <row r="154" spans="1:8">
      <c r="A154" s="1" t="s">
        <v>166</v>
      </c>
      <c r="B154" s="3">
        <v>45499</v>
      </c>
      <c r="C154" s="2" t="s">
        <v>13</v>
      </c>
      <c r="D154" s="4" t="s">
        <v>92</v>
      </c>
      <c r="E154" s="1">
        <v>372.53</v>
      </c>
      <c r="F154" s="1">
        <v>19</v>
      </c>
      <c r="G154" s="1">
        <v>13</v>
      </c>
      <c r="H154" s="1">
        <v>232.82</v>
      </c>
    </row>
    <row r="155" spans="1:8">
      <c r="A155" s="1" t="s">
        <v>167</v>
      </c>
      <c r="B155" s="3">
        <v>45497</v>
      </c>
      <c r="C155" s="2" t="s">
        <v>9</v>
      </c>
      <c r="D155" s="4" t="s">
        <v>23</v>
      </c>
      <c r="E155" s="1">
        <v>2573.5500000000002</v>
      </c>
      <c r="F155" s="1">
        <v>48</v>
      </c>
      <c r="G155" s="1">
        <v>36</v>
      </c>
      <c r="H155" s="1">
        <v>1707.54</v>
      </c>
    </row>
    <row r="156" spans="1:8">
      <c r="A156" s="1" t="s">
        <v>168</v>
      </c>
      <c r="B156" s="3">
        <v>45235</v>
      </c>
      <c r="C156" s="2" t="s">
        <v>12</v>
      </c>
      <c r="D156" s="4" t="s">
        <v>17</v>
      </c>
      <c r="E156" s="1">
        <v>1761.29</v>
      </c>
      <c r="F156" s="1">
        <v>27</v>
      </c>
      <c r="G156" s="1">
        <v>12</v>
      </c>
      <c r="H156" s="1">
        <v>492.03</v>
      </c>
    </row>
    <row r="157" spans="1:8">
      <c r="A157" s="1" t="s">
        <v>169</v>
      </c>
      <c r="B157" s="3">
        <v>44972</v>
      </c>
      <c r="C157" s="2" t="s">
        <v>13</v>
      </c>
      <c r="D157" s="4" t="s">
        <v>170</v>
      </c>
      <c r="E157" s="1">
        <v>4113.3999999999996</v>
      </c>
      <c r="F157" s="1">
        <v>32</v>
      </c>
      <c r="G157" s="1">
        <v>3</v>
      </c>
      <c r="H157" s="1">
        <v>1726.09</v>
      </c>
    </row>
    <row r="158" spans="1:8">
      <c r="A158" s="1" t="s">
        <v>171</v>
      </c>
      <c r="B158" s="3">
        <v>45147</v>
      </c>
      <c r="C158" s="2" t="s">
        <v>12</v>
      </c>
      <c r="D158" s="4" t="s">
        <v>23</v>
      </c>
      <c r="E158" s="1">
        <v>202.21</v>
      </c>
      <c r="F158" s="1">
        <v>6</v>
      </c>
      <c r="G158" s="1">
        <v>43</v>
      </c>
      <c r="H158" s="1">
        <v>734.47</v>
      </c>
    </row>
    <row r="159" spans="1:8">
      <c r="A159" s="1" t="s">
        <v>172</v>
      </c>
      <c r="B159" s="3">
        <v>45576</v>
      </c>
      <c r="C159" s="2" t="s">
        <v>9</v>
      </c>
      <c r="D159" s="4" t="s">
        <v>29</v>
      </c>
      <c r="E159" s="1">
        <v>4347.1499999999996</v>
      </c>
      <c r="F159" s="1">
        <v>20</v>
      </c>
      <c r="G159" s="1">
        <v>34</v>
      </c>
      <c r="H159" s="1">
        <v>1392.45</v>
      </c>
    </row>
    <row r="160" spans="1:8">
      <c r="A160" s="1" t="s">
        <v>173</v>
      </c>
      <c r="B160" s="3">
        <v>45364</v>
      </c>
      <c r="C160" s="2" t="s">
        <v>12</v>
      </c>
      <c r="D160" s="4" t="s">
        <v>17</v>
      </c>
      <c r="E160" s="1">
        <v>4992.83</v>
      </c>
      <c r="F160" s="1">
        <v>2</v>
      </c>
      <c r="G160" s="1">
        <v>28</v>
      </c>
      <c r="H160" s="1">
        <v>1468.94</v>
      </c>
    </row>
    <row r="161" spans="1:8">
      <c r="A161" s="1" t="s">
        <v>174</v>
      </c>
      <c r="B161" s="3">
        <v>45500</v>
      </c>
      <c r="C161" s="2" t="s">
        <v>13</v>
      </c>
      <c r="D161" s="4" t="s">
        <v>29</v>
      </c>
      <c r="E161" s="1">
        <v>1387.18</v>
      </c>
      <c r="F161" s="1">
        <v>28</v>
      </c>
      <c r="G161" s="1">
        <v>9</v>
      </c>
      <c r="H161" s="1">
        <v>381.96</v>
      </c>
    </row>
    <row r="162" spans="1:8">
      <c r="A162" s="1" t="s">
        <v>175</v>
      </c>
      <c r="B162" s="3">
        <v>45566</v>
      </c>
      <c r="C162" s="2" t="s">
        <v>9</v>
      </c>
      <c r="D162" s="4" t="s">
        <v>17</v>
      </c>
      <c r="E162" s="1">
        <v>4642.87</v>
      </c>
      <c r="F162" s="1">
        <v>35</v>
      </c>
      <c r="G162" s="1">
        <v>14</v>
      </c>
      <c r="H162" s="1">
        <v>216.96</v>
      </c>
    </row>
    <row r="163" spans="1:8">
      <c r="A163" s="1" t="s">
        <v>176</v>
      </c>
      <c r="B163" s="3">
        <v>45165</v>
      </c>
      <c r="C163" s="2" t="s">
        <v>13</v>
      </c>
      <c r="D163" s="4" t="s">
        <v>23</v>
      </c>
      <c r="E163" s="1">
        <v>4879.8999999999996</v>
      </c>
      <c r="F163" s="1">
        <v>37</v>
      </c>
      <c r="G163" s="1">
        <v>5</v>
      </c>
      <c r="H163" s="1">
        <v>1424.1</v>
      </c>
    </row>
    <row r="164" spans="1:8">
      <c r="A164" s="1" t="s">
        <v>177</v>
      </c>
      <c r="B164" s="3">
        <v>45298</v>
      </c>
      <c r="C164" s="2" t="s">
        <v>13</v>
      </c>
      <c r="D164" s="4" t="s">
        <v>23</v>
      </c>
      <c r="E164" s="1">
        <v>932.08</v>
      </c>
      <c r="F164" s="1">
        <v>36</v>
      </c>
      <c r="G164" s="1">
        <v>4</v>
      </c>
      <c r="H164" s="1">
        <v>833.05</v>
      </c>
    </row>
    <row r="165" spans="1:8">
      <c r="A165" s="1" t="s">
        <v>178</v>
      </c>
      <c r="B165" s="3">
        <v>45288</v>
      </c>
      <c r="C165" s="2" t="s">
        <v>12</v>
      </c>
      <c r="D165" s="4" t="s">
        <v>23</v>
      </c>
      <c r="E165" s="1">
        <v>3673.01</v>
      </c>
      <c r="F165" s="1">
        <v>33</v>
      </c>
      <c r="G165" s="1">
        <v>31</v>
      </c>
      <c r="H165" s="1">
        <v>344.49</v>
      </c>
    </row>
    <row r="166" spans="1:8">
      <c r="A166" s="1" t="s">
        <v>179</v>
      </c>
      <c r="B166" s="3">
        <v>44914</v>
      </c>
      <c r="C166" s="2" t="s">
        <v>13</v>
      </c>
      <c r="D166" s="4" t="s">
        <v>23</v>
      </c>
      <c r="E166" s="1">
        <v>1275.02</v>
      </c>
      <c r="F166" s="1">
        <v>30</v>
      </c>
      <c r="G166" s="1">
        <v>27</v>
      </c>
      <c r="H166" s="1">
        <v>362.35</v>
      </c>
    </row>
    <row r="167" spans="1:8">
      <c r="A167" s="1" t="s">
        <v>180</v>
      </c>
      <c r="B167" s="3">
        <v>44969</v>
      </c>
      <c r="C167" s="2" t="s">
        <v>9</v>
      </c>
      <c r="D167" s="4" t="s">
        <v>170</v>
      </c>
      <c r="E167" s="1">
        <v>2552.92</v>
      </c>
      <c r="F167" s="1">
        <v>31</v>
      </c>
      <c r="G167" s="1">
        <v>31</v>
      </c>
      <c r="H167" s="1">
        <v>1907.44</v>
      </c>
    </row>
    <row r="168" spans="1:8">
      <c r="A168" s="1" t="s">
        <v>181</v>
      </c>
      <c r="B168" s="3">
        <v>45012</v>
      </c>
      <c r="C168" s="2" t="s">
        <v>12</v>
      </c>
      <c r="D168" s="4" t="s">
        <v>19</v>
      </c>
      <c r="E168" s="1">
        <v>1034.27</v>
      </c>
      <c r="F168" s="1">
        <v>16</v>
      </c>
      <c r="G168" s="1">
        <v>50</v>
      </c>
      <c r="H168" s="1">
        <v>1699.35</v>
      </c>
    </row>
    <row r="169" spans="1:8">
      <c r="A169" s="1" t="s">
        <v>182</v>
      </c>
      <c r="B169" s="3">
        <v>45440</v>
      </c>
      <c r="C169" s="2" t="s">
        <v>9</v>
      </c>
      <c r="D169" s="4" t="s">
        <v>23</v>
      </c>
      <c r="E169" s="1">
        <v>1844.22</v>
      </c>
      <c r="F169" s="1">
        <v>37</v>
      </c>
      <c r="G169" s="1">
        <v>35</v>
      </c>
      <c r="H169" s="1">
        <v>900.79</v>
      </c>
    </row>
    <row r="170" spans="1:8">
      <c r="A170" s="1" t="s">
        <v>183</v>
      </c>
      <c r="B170" s="3">
        <v>45264</v>
      </c>
      <c r="C170" s="2" t="s">
        <v>9</v>
      </c>
      <c r="D170" s="4" t="s">
        <v>23</v>
      </c>
      <c r="E170" s="1">
        <v>2034.58</v>
      </c>
      <c r="F170" s="1">
        <v>25</v>
      </c>
      <c r="G170" s="1">
        <v>22</v>
      </c>
      <c r="H170" s="1">
        <v>983.94</v>
      </c>
    </row>
    <row r="171" spans="1:8">
      <c r="A171" s="1" t="s">
        <v>184</v>
      </c>
      <c r="B171" s="3">
        <v>45364</v>
      </c>
      <c r="C171" s="2" t="s">
        <v>12</v>
      </c>
      <c r="D171" s="4" t="s">
        <v>19</v>
      </c>
      <c r="E171" s="1">
        <v>2299.83</v>
      </c>
      <c r="F171" s="1">
        <v>8</v>
      </c>
      <c r="G171" s="1">
        <v>3</v>
      </c>
      <c r="H171" s="1">
        <v>522.23</v>
      </c>
    </row>
    <row r="172" spans="1:8">
      <c r="A172" s="1" t="s">
        <v>185</v>
      </c>
      <c r="B172" s="3">
        <v>45274</v>
      </c>
      <c r="C172" s="2" t="s">
        <v>12</v>
      </c>
      <c r="D172" s="4" t="s">
        <v>19</v>
      </c>
      <c r="E172" s="1">
        <v>3657.96</v>
      </c>
      <c r="F172" s="1">
        <v>43</v>
      </c>
      <c r="G172" s="1">
        <v>27</v>
      </c>
      <c r="H172" s="1">
        <v>956.92</v>
      </c>
    </row>
    <row r="173" spans="1:8">
      <c r="A173" s="1" t="s">
        <v>186</v>
      </c>
      <c r="B173" s="3">
        <v>45026</v>
      </c>
      <c r="C173" s="2" t="s">
        <v>13</v>
      </c>
      <c r="D173" s="4" t="s">
        <v>23</v>
      </c>
      <c r="E173" s="1">
        <v>2852.97</v>
      </c>
      <c r="F173" s="1">
        <v>4</v>
      </c>
      <c r="G173" s="1">
        <v>5</v>
      </c>
      <c r="H173" s="1">
        <v>418.25</v>
      </c>
    </row>
    <row r="174" spans="1:8">
      <c r="A174" s="1" t="s">
        <v>187</v>
      </c>
      <c r="B174" s="3">
        <v>45359</v>
      </c>
      <c r="C174" s="2" t="s">
        <v>16</v>
      </c>
      <c r="D174" s="4" t="s">
        <v>170</v>
      </c>
      <c r="E174" s="1">
        <v>2168.4899999999998</v>
      </c>
      <c r="F174" s="1">
        <v>16</v>
      </c>
      <c r="G174" s="1">
        <v>0</v>
      </c>
      <c r="H174" s="1">
        <v>1301.1199999999999</v>
      </c>
    </row>
    <row r="175" spans="1:8">
      <c r="A175" s="1" t="s">
        <v>188</v>
      </c>
      <c r="B175" s="3">
        <v>45155</v>
      </c>
      <c r="C175" s="2" t="s">
        <v>9</v>
      </c>
      <c r="D175" s="4" t="s">
        <v>17</v>
      </c>
      <c r="E175" s="1">
        <v>2152.8200000000002</v>
      </c>
      <c r="F175" s="1">
        <v>19</v>
      </c>
      <c r="G175" s="1">
        <v>16</v>
      </c>
      <c r="H175" s="1">
        <v>1396.93</v>
      </c>
    </row>
    <row r="176" spans="1:8">
      <c r="A176" s="1" t="s">
        <v>189</v>
      </c>
      <c r="B176" s="3">
        <v>45195</v>
      </c>
      <c r="C176" s="2" t="s">
        <v>13</v>
      </c>
      <c r="D176" s="4" t="s">
        <v>170</v>
      </c>
      <c r="E176" s="1">
        <v>497.78</v>
      </c>
      <c r="F176" s="1">
        <v>20</v>
      </c>
      <c r="G176" s="1">
        <v>31</v>
      </c>
      <c r="H176" s="1">
        <v>853.81</v>
      </c>
    </row>
    <row r="177" spans="1:8">
      <c r="A177" s="1" t="s">
        <v>190</v>
      </c>
      <c r="B177" s="3">
        <v>44901</v>
      </c>
      <c r="C177" s="2" t="s">
        <v>12</v>
      </c>
      <c r="D177" s="4" t="s">
        <v>19</v>
      </c>
      <c r="E177" s="1">
        <v>1611.31</v>
      </c>
      <c r="F177" s="1">
        <v>39</v>
      </c>
      <c r="G177" s="1">
        <v>42</v>
      </c>
      <c r="H177" s="1">
        <v>1038.25</v>
      </c>
    </row>
    <row r="178" spans="1:8">
      <c r="A178" s="1" t="s">
        <v>191</v>
      </c>
      <c r="B178" s="3">
        <v>44956</v>
      </c>
      <c r="C178" s="2" t="s">
        <v>12</v>
      </c>
      <c r="D178" s="4" t="s">
        <v>19</v>
      </c>
      <c r="E178" s="1">
        <v>4586.33</v>
      </c>
      <c r="F178" s="1">
        <v>1</v>
      </c>
      <c r="G178" s="1">
        <v>20</v>
      </c>
      <c r="H178" s="1">
        <v>105.86</v>
      </c>
    </row>
    <row r="179" spans="1:8">
      <c r="A179" s="1" t="s">
        <v>192</v>
      </c>
      <c r="B179" s="3">
        <v>45114</v>
      </c>
      <c r="C179" s="2" t="s">
        <v>12</v>
      </c>
      <c r="D179" s="4" t="s">
        <v>29</v>
      </c>
      <c r="E179" s="1">
        <v>4680.21</v>
      </c>
      <c r="F179" s="1">
        <v>17</v>
      </c>
      <c r="G179" s="1">
        <v>7</v>
      </c>
      <c r="H179" s="1">
        <v>1891.83</v>
      </c>
    </row>
    <row r="180" spans="1:8">
      <c r="A180" s="1" t="s">
        <v>193</v>
      </c>
      <c r="B180" s="3">
        <v>45522</v>
      </c>
      <c r="C180" s="2" t="s">
        <v>12</v>
      </c>
      <c r="D180" s="4" t="s">
        <v>29</v>
      </c>
      <c r="E180" s="1">
        <v>2420.41</v>
      </c>
      <c r="F180" s="1">
        <v>22</v>
      </c>
      <c r="G180" s="1">
        <v>11</v>
      </c>
      <c r="H180" s="1">
        <v>326.32</v>
      </c>
    </row>
    <row r="181" spans="1:8">
      <c r="A181" s="1" t="s">
        <v>194</v>
      </c>
      <c r="B181" s="3">
        <v>45178</v>
      </c>
      <c r="C181" s="2" t="s">
        <v>9</v>
      </c>
      <c r="D181" s="4" t="s">
        <v>170</v>
      </c>
      <c r="E181" s="1">
        <v>2366.73</v>
      </c>
      <c r="F181" s="1">
        <v>46</v>
      </c>
      <c r="G181" s="1">
        <v>2</v>
      </c>
      <c r="H181" s="1">
        <v>719.48</v>
      </c>
    </row>
    <row r="182" spans="1:8">
      <c r="A182" s="1" t="s">
        <v>195</v>
      </c>
      <c r="B182" s="3">
        <v>45136</v>
      </c>
      <c r="C182" s="2" t="s">
        <v>16</v>
      </c>
      <c r="D182" s="4" t="s">
        <v>170</v>
      </c>
      <c r="E182" s="1">
        <v>2762.66</v>
      </c>
      <c r="F182" s="1">
        <v>35</v>
      </c>
      <c r="G182" s="1">
        <v>30</v>
      </c>
      <c r="H182" s="1">
        <v>422.52</v>
      </c>
    </row>
    <row r="183" spans="1:8">
      <c r="A183" s="1" t="s">
        <v>196</v>
      </c>
      <c r="B183" s="3">
        <v>45577</v>
      </c>
      <c r="C183" s="2" t="s">
        <v>16</v>
      </c>
      <c r="D183" s="4" t="s">
        <v>17</v>
      </c>
      <c r="E183" s="1">
        <v>1559.92</v>
      </c>
      <c r="F183" s="1">
        <v>33</v>
      </c>
      <c r="G183" s="1">
        <v>43</v>
      </c>
      <c r="H183" s="1">
        <v>1731.83</v>
      </c>
    </row>
    <row r="184" spans="1:8">
      <c r="A184" s="1" t="s">
        <v>197</v>
      </c>
      <c r="B184" s="3">
        <v>45150</v>
      </c>
      <c r="C184" s="2" t="s">
        <v>12</v>
      </c>
      <c r="D184" s="4" t="s">
        <v>170</v>
      </c>
      <c r="E184" s="1">
        <v>2680.05</v>
      </c>
      <c r="F184" s="1">
        <v>5</v>
      </c>
      <c r="G184" s="1">
        <v>16</v>
      </c>
      <c r="H184" s="1">
        <v>1116.5</v>
      </c>
    </row>
    <row r="185" spans="1:8">
      <c r="A185" s="1" t="s">
        <v>198</v>
      </c>
      <c r="B185" s="3">
        <v>45595</v>
      </c>
      <c r="C185" s="2" t="s">
        <v>12</v>
      </c>
      <c r="D185" s="4" t="s">
        <v>17</v>
      </c>
      <c r="E185" s="1">
        <v>4248.76</v>
      </c>
      <c r="F185" s="1">
        <v>48</v>
      </c>
      <c r="G185" s="1">
        <v>23</v>
      </c>
      <c r="H185" s="1">
        <v>1078.77</v>
      </c>
    </row>
    <row r="186" spans="1:8">
      <c r="A186" s="1" t="s">
        <v>199</v>
      </c>
      <c r="B186" s="3">
        <v>44927</v>
      </c>
      <c r="C186" s="2" t="s">
        <v>12</v>
      </c>
      <c r="D186" s="4" t="s">
        <v>23</v>
      </c>
      <c r="E186" s="1">
        <v>3946.9</v>
      </c>
      <c r="F186" s="1">
        <v>36</v>
      </c>
      <c r="G186" s="1">
        <v>44</v>
      </c>
      <c r="H186" s="1">
        <v>823.62</v>
      </c>
    </row>
    <row r="187" spans="1:8">
      <c r="A187" s="1" t="s">
        <v>200</v>
      </c>
      <c r="B187" s="3">
        <v>45565</v>
      </c>
      <c r="C187" s="2" t="s">
        <v>9</v>
      </c>
      <c r="D187" s="4" t="s">
        <v>29</v>
      </c>
      <c r="E187" s="1">
        <v>478.76</v>
      </c>
      <c r="F187" s="1">
        <v>50</v>
      </c>
      <c r="G187" s="1">
        <v>15</v>
      </c>
      <c r="H187" s="1">
        <v>1421.97</v>
      </c>
    </row>
    <row r="188" spans="1:8">
      <c r="A188" s="1" t="s">
        <v>201</v>
      </c>
      <c r="B188" s="3">
        <v>44924</v>
      </c>
      <c r="C188" s="2" t="s">
        <v>9</v>
      </c>
      <c r="D188" s="4" t="s">
        <v>29</v>
      </c>
      <c r="E188" s="1">
        <v>2323.7600000000002</v>
      </c>
      <c r="F188" s="1">
        <v>11</v>
      </c>
      <c r="G188" s="1">
        <v>18</v>
      </c>
      <c r="H188" s="1">
        <v>440.68</v>
      </c>
    </row>
    <row r="189" spans="1:8">
      <c r="A189" s="1" t="s">
        <v>202</v>
      </c>
      <c r="B189" s="3">
        <v>45338</v>
      </c>
      <c r="C189" s="2" t="s">
        <v>16</v>
      </c>
      <c r="D189" s="4" t="s">
        <v>170</v>
      </c>
      <c r="E189" s="1">
        <v>2332.87</v>
      </c>
      <c r="F189" s="1">
        <v>10</v>
      </c>
      <c r="G189" s="1">
        <v>4</v>
      </c>
      <c r="H189" s="1">
        <v>1656.79</v>
      </c>
    </row>
    <row r="190" spans="1:8">
      <c r="A190" s="1" t="s">
        <v>203</v>
      </c>
      <c r="B190" s="3">
        <v>45096</v>
      </c>
      <c r="C190" s="2" t="s">
        <v>13</v>
      </c>
      <c r="D190" s="4" t="s">
        <v>170</v>
      </c>
      <c r="E190" s="1">
        <v>293.32</v>
      </c>
      <c r="F190" s="1">
        <v>7</v>
      </c>
      <c r="G190" s="1">
        <v>17</v>
      </c>
      <c r="H190" s="1">
        <v>1730.03</v>
      </c>
    </row>
    <row r="191" spans="1:8">
      <c r="A191" s="1" t="s">
        <v>204</v>
      </c>
      <c r="B191" s="3">
        <v>45168</v>
      </c>
      <c r="C191" s="2" t="s">
        <v>16</v>
      </c>
      <c r="D191" s="4" t="s">
        <v>17</v>
      </c>
      <c r="E191" s="1">
        <v>2710.58</v>
      </c>
      <c r="F191" s="1">
        <v>50</v>
      </c>
      <c r="G191" s="1">
        <v>13</v>
      </c>
      <c r="H191" s="1">
        <v>1478.8</v>
      </c>
    </row>
    <row r="192" spans="1:8">
      <c r="A192" s="1" t="s">
        <v>205</v>
      </c>
      <c r="B192" s="3">
        <v>45212</v>
      </c>
      <c r="C192" s="2" t="s">
        <v>12</v>
      </c>
      <c r="D192" s="4" t="s">
        <v>23</v>
      </c>
      <c r="E192" s="1">
        <v>3521.44</v>
      </c>
      <c r="F192" s="1">
        <v>15</v>
      </c>
      <c r="G192" s="1">
        <v>9</v>
      </c>
      <c r="H192" s="1">
        <v>1124.96</v>
      </c>
    </row>
    <row r="193" spans="1:8">
      <c r="A193" s="1" t="s">
        <v>206</v>
      </c>
      <c r="B193" s="3">
        <v>45089</v>
      </c>
      <c r="C193" s="2" t="s">
        <v>16</v>
      </c>
      <c r="D193" s="4" t="s">
        <v>19</v>
      </c>
      <c r="E193" s="1">
        <v>82.08</v>
      </c>
      <c r="F193" s="1">
        <v>36</v>
      </c>
      <c r="G193" s="1">
        <v>33</v>
      </c>
      <c r="H193" s="1">
        <v>828.16</v>
      </c>
    </row>
    <row r="194" spans="1:8">
      <c r="A194" s="1" t="s">
        <v>207</v>
      </c>
      <c r="B194" s="3">
        <v>45370</v>
      </c>
      <c r="C194" s="2" t="s">
        <v>16</v>
      </c>
      <c r="D194" s="4" t="s">
        <v>23</v>
      </c>
      <c r="E194" s="1">
        <v>3767.5</v>
      </c>
      <c r="F194" s="1">
        <v>11</v>
      </c>
      <c r="G194" s="1">
        <v>0</v>
      </c>
      <c r="H194" s="1">
        <v>922.22</v>
      </c>
    </row>
    <row r="195" spans="1:8">
      <c r="A195" s="1" t="s">
        <v>208</v>
      </c>
      <c r="B195" s="3">
        <v>45050</v>
      </c>
      <c r="C195" s="2" t="s">
        <v>12</v>
      </c>
      <c r="D195" s="4" t="s">
        <v>23</v>
      </c>
      <c r="E195" s="1">
        <v>2821.33</v>
      </c>
      <c r="F195" s="1">
        <v>7</v>
      </c>
      <c r="G195" s="1">
        <v>50</v>
      </c>
      <c r="H195" s="1">
        <v>519.76</v>
      </c>
    </row>
    <row r="196" spans="1:8">
      <c r="A196" s="1" t="s">
        <v>209</v>
      </c>
      <c r="B196" s="3">
        <v>45224</v>
      </c>
      <c r="C196" s="2" t="s">
        <v>13</v>
      </c>
      <c r="D196" s="4" t="s">
        <v>170</v>
      </c>
      <c r="E196" s="1">
        <v>4352.9799999999996</v>
      </c>
      <c r="F196" s="1">
        <v>16</v>
      </c>
      <c r="G196" s="1">
        <v>3</v>
      </c>
      <c r="H196" s="1">
        <v>1870.83</v>
      </c>
    </row>
    <row r="197" spans="1:8">
      <c r="A197" s="1" t="s">
        <v>210</v>
      </c>
      <c r="B197" s="3">
        <v>45168</v>
      </c>
      <c r="C197" s="2" t="s">
        <v>16</v>
      </c>
      <c r="D197" s="4" t="s">
        <v>29</v>
      </c>
      <c r="E197" s="1">
        <v>3680.41</v>
      </c>
      <c r="F197" s="1">
        <v>41</v>
      </c>
      <c r="G197" s="1">
        <v>43</v>
      </c>
      <c r="H197" s="1">
        <v>847.16</v>
      </c>
    </row>
    <row r="198" spans="1:8">
      <c r="A198" s="1" t="s">
        <v>211</v>
      </c>
      <c r="B198" s="3">
        <v>45433</v>
      </c>
      <c r="C198" s="2" t="s">
        <v>16</v>
      </c>
      <c r="D198" s="4" t="s">
        <v>23</v>
      </c>
      <c r="E198" s="1">
        <v>1251.3800000000001</v>
      </c>
      <c r="F198" s="1">
        <v>2</v>
      </c>
      <c r="G198" s="1">
        <v>11</v>
      </c>
      <c r="H198" s="1">
        <v>185.29</v>
      </c>
    </row>
    <row r="199" spans="1:8">
      <c r="A199" s="1" t="s">
        <v>212</v>
      </c>
      <c r="B199" s="3">
        <v>44931</v>
      </c>
      <c r="C199" s="2" t="s">
        <v>9</v>
      </c>
      <c r="D199" s="4" t="s">
        <v>17</v>
      </c>
      <c r="E199" s="1">
        <v>2925.27</v>
      </c>
      <c r="F199" s="1">
        <v>24</v>
      </c>
      <c r="G199" s="1">
        <v>4</v>
      </c>
      <c r="H199" s="1">
        <v>1753.87</v>
      </c>
    </row>
    <row r="200" spans="1:8">
      <c r="A200" s="5">
        <v>37431000</v>
      </c>
      <c r="B200" s="3">
        <v>45161</v>
      </c>
      <c r="C200" s="2" t="s">
        <v>16</v>
      </c>
      <c r="D200" s="4" t="s">
        <v>170</v>
      </c>
      <c r="E200" s="1">
        <v>2454.67</v>
      </c>
      <c r="F200" s="1">
        <v>10</v>
      </c>
      <c r="G200" s="1">
        <v>28</v>
      </c>
      <c r="H200" s="1">
        <v>47.54</v>
      </c>
    </row>
    <row r="201" spans="1:8">
      <c r="A201" s="1" t="s">
        <v>213</v>
      </c>
      <c r="B201" s="3">
        <v>45040</v>
      </c>
      <c r="C201" s="2" t="s">
        <v>9</v>
      </c>
      <c r="D201" s="4" t="s">
        <v>170</v>
      </c>
      <c r="E201" s="1">
        <v>4662.47</v>
      </c>
      <c r="F201" s="1">
        <v>13</v>
      </c>
      <c r="G201" s="1">
        <v>22</v>
      </c>
      <c r="H201" s="1">
        <v>735.39</v>
      </c>
    </row>
    <row r="202" spans="1:8">
      <c r="A202" s="1" t="s">
        <v>214</v>
      </c>
      <c r="B202" s="3">
        <v>45113</v>
      </c>
      <c r="C202" s="2" t="s">
        <v>12</v>
      </c>
      <c r="D202" s="4" t="s">
        <v>17</v>
      </c>
      <c r="E202" s="1">
        <v>2943.33</v>
      </c>
      <c r="F202" s="1">
        <v>45</v>
      </c>
      <c r="G202" s="1">
        <v>8</v>
      </c>
      <c r="H202" s="1">
        <v>571.04</v>
      </c>
    </row>
    <row r="203" spans="1:8">
      <c r="A203" s="1" t="s">
        <v>215</v>
      </c>
      <c r="B203" s="3">
        <v>45022</v>
      </c>
      <c r="C203" s="2" t="s">
        <v>16</v>
      </c>
      <c r="D203" s="4" t="s">
        <v>170</v>
      </c>
      <c r="E203" s="1">
        <v>2261.46</v>
      </c>
      <c r="F203" s="1">
        <v>46</v>
      </c>
      <c r="G203" s="1">
        <v>39</v>
      </c>
      <c r="H203" s="1">
        <v>373.45</v>
      </c>
    </row>
    <row r="204" spans="1:8">
      <c r="A204" s="1" t="s">
        <v>216</v>
      </c>
      <c r="B204" s="3">
        <v>45180</v>
      </c>
      <c r="C204" s="2" t="s">
        <v>9</v>
      </c>
      <c r="D204" s="4" t="s">
        <v>29</v>
      </c>
      <c r="E204" s="1">
        <v>2679.53</v>
      </c>
      <c r="F204" s="1">
        <v>36</v>
      </c>
      <c r="G204" s="1">
        <v>6</v>
      </c>
      <c r="H204" s="1">
        <v>1471</v>
      </c>
    </row>
    <row r="205" spans="1:8">
      <c r="A205" s="1" t="s">
        <v>217</v>
      </c>
      <c r="B205" s="3">
        <v>45011</v>
      </c>
      <c r="C205" s="2" t="s">
        <v>13</v>
      </c>
      <c r="D205" s="4" t="s">
        <v>23</v>
      </c>
      <c r="E205" s="1">
        <v>1290.6600000000001</v>
      </c>
      <c r="F205" s="1">
        <v>46</v>
      </c>
      <c r="G205" s="1">
        <v>8</v>
      </c>
      <c r="H205" s="1">
        <v>147.38999999999999</v>
      </c>
    </row>
    <row r="206" spans="1:8">
      <c r="A206" s="1" t="s">
        <v>218</v>
      </c>
      <c r="B206" s="3">
        <v>45410</v>
      </c>
      <c r="C206" s="2" t="s">
        <v>13</v>
      </c>
      <c r="D206" s="4" t="s">
        <v>170</v>
      </c>
      <c r="E206" s="1">
        <v>211.31</v>
      </c>
      <c r="F206" s="1">
        <v>45</v>
      </c>
      <c r="G206" s="1">
        <v>48</v>
      </c>
      <c r="H206" s="1">
        <v>1844.45</v>
      </c>
    </row>
    <row r="207" spans="1:8">
      <c r="A207" s="1" t="s">
        <v>219</v>
      </c>
      <c r="B207" s="3">
        <v>45310</v>
      </c>
      <c r="C207" s="2" t="s">
        <v>12</v>
      </c>
      <c r="D207" s="4" t="s">
        <v>19</v>
      </c>
      <c r="E207" s="1">
        <v>3582.85</v>
      </c>
      <c r="F207" s="1">
        <v>42</v>
      </c>
      <c r="G207" s="1">
        <v>48</v>
      </c>
      <c r="H207" s="1">
        <v>1359.36</v>
      </c>
    </row>
    <row r="208" spans="1:8">
      <c r="A208" s="1" t="s">
        <v>220</v>
      </c>
      <c r="B208" s="3">
        <v>45097</v>
      </c>
      <c r="C208" s="2" t="s">
        <v>12</v>
      </c>
      <c r="D208" s="4" t="s">
        <v>19</v>
      </c>
      <c r="E208" s="1">
        <v>419.94</v>
      </c>
      <c r="F208" s="1">
        <v>12</v>
      </c>
      <c r="G208" s="1">
        <v>22</v>
      </c>
      <c r="H208" s="1">
        <v>1047.8</v>
      </c>
    </row>
    <row r="209" spans="1:8">
      <c r="A209" s="1" t="s">
        <v>221</v>
      </c>
      <c r="B209" s="3">
        <v>45259</v>
      </c>
      <c r="C209" s="2" t="s">
        <v>13</v>
      </c>
      <c r="D209" s="4" t="s">
        <v>29</v>
      </c>
      <c r="E209" s="1">
        <v>4422.18</v>
      </c>
      <c r="F209" s="1">
        <v>14</v>
      </c>
      <c r="G209" s="1">
        <v>33</v>
      </c>
      <c r="H209" s="1">
        <v>237.47</v>
      </c>
    </row>
    <row r="210" spans="1:8">
      <c r="A210" s="1" t="s">
        <v>222</v>
      </c>
      <c r="B210" s="3">
        <v>44907</v>
      </c>
      <c r="C210" s="2" t="s">
        <v>13</v>
      </c>
      <c r="D210" s="4" t="s">
        <v>19</v>
      </c>
      <c r="E210" s="1">
        <v>3277.47</v>
      </c>
      <c r="F210" s="1">
        <v>11</v>
      </c>
      <c r="G210" s="1">
        <v>2</v>
      </c>
      <c r="H210" s="1">
        <v>379.92</v>
      </c>
    </row>
    <row r="211" spans="1:8">
      <c r="A211" s="1" t="s">
        <v>223</v>
      </c>
      <c r="B211" s="3">
        <v>45524</v>
      </c>
      <c r="C211" s="2" t="s">
        <v>9</v>
      </c>
      <c r="D211" s="4" t="s">
        <v>17</v>
      </c>
      <c r="E211" s="1">
        <v>4264.38</v>
      </c>
      <c r="F211" s="1">
        <v>31</v>
      </c>
      <c r="G211" s="1">
        <v>24</v>
      </c>
      <c r="H211" s="1">
        <v>1179.93</v>
      </c>
    </row>
    <row r="212" spans="1:8">
      <c r="A212" s="1" t="s">
        <v>224</v>
      </c>
      <c r="B212" s="3">
        <v>45016</v>
      </c>
      <c r="C212" s="2" t="s">
        <v>16</v>
      </c>
      <c r="D212" s="4" t="s">
        <v>19</v>
      </c>
      <c r="E212" s="1">
        <v>647.38</v>
      </c>
      <c r="F212" s="1">
        <v>16</v>
      </c>
      <c r="G212" s="1">
        <v>34</v>
      </c>
      <c r="H212" s="1">
        <v>1937.88</v>
      </c>
    </row>
    <row r="213" spans="1:8">
      <c r="A213" s="1" t="s">
        <v>225</v>
      </c>
      <c r="B213" s="3">
        <v>45053</v>
      </c>
      <c r="C213" s="2" t="s">
        <v>13</v>
      </c>
      <c r="D213" s="4" t="s">
        <v>170</v>
      </c>
      <c r="E213" s="1">
        <v>3097.39</v>
      </c>
      <c r="F213" s="1">
        <v>17</v>
      </c>
      <c r="G213" s="1">
        <v>42</v>
      </c>
      <c r="H213" s="1">
        <v>33.520000000000003</v>
      </c>
    </row>
    <row r="214" spans="1:8">
      <c r="A214" s="1" t="s">
        <v>226</v>
      </c>
      <c r="B214" s="3">
        <v>45125</v>
      </c>
      <c r="C214" s="2" t="s">
        <v>9</v>
      </c>
      <c r="D214" s="4" t="s">
        <v>29</v>
      </c>
      <c r="E214" s="1">
        <v>619.80999999999995</v>
      </c>
      <c r="F214" s="1">
        <v>38</v>
      </c>
      <c r="G214" s="1">
        <v>41</v>
      </c>
      <c r="H214" s="1">
        <v>926.27</v>
      </c>
    </row>
    <row r="215" spans="1:8">
      <c r="A215" s="1" t="s">
        <v>227</v>
      </c>
      <c r="B215" s="3">
        <v>44943</v>
      </c>
      <c r="C215" s="2" t="s">
        <v>9</v>
      </c>
      <c r="D215" s="4" t="s">
        <v>17</v>
      </c>
      <c r="E215" s="1">
        <v>3697.98</v>
      </c>
      <c r="F215" s="1">
        <v>8</v>
      </c>
      <c r="G215" s="1">
        <v>21</v>
      </c>
      <c r="H215" s="1">
        <v>941.76</v>
      </c>
    </row>
    <row r="216" spans="1:8">
      <c r="A216" s="1" t="s">
        <v>228</v>
      </c>
      <c r="B216" s="3">
        <v>44934</v>
      </c>
      <c r="C216" s="2" t="s">
        <v>16</v>
      </c>
      <c r="D216" s="4" t="s">
        <v>17</v>
      </c>
      <c r="E216" s="1">
        <v>4559.22</v>
      </c>
      <c r="F216" s="1">
        <v>14</v>
      </c>
      <c r="G216" s="1">
        <v>29</v>
      </c>
      <c r="H216" s="1">
        <v>1055.8599999999999</v>
      </c>
    </row>
    <row r="217" spans="1:8">
      <c r="A217" s="1">
        <v>60839616</v>
      </c>
      <c r="B217" s="3">
        <v>45529</v>
      </c>
      <c r="C217" s="2" t="s">
        <v>16</v>
      </c>
      <c r="D217" s="4" t="s">
        <v>29</v>
      </c>
      <c r="E217" s="1">
        <v>1787.05</v>
      </c>
      <c r="F217" s="1">
        <v>11</v>
      </c>
      <c r="G217" s="1">
        <v>19</v>
      </c>
      <c r="H217" s="1">
        <v>40.81</v>
      </c>
    </row>
    <row r="218" spans="1:8">
      <c r="A218" s="1" t="s">
        <v>229</v>
      </c>
      <c r="B218" s="3">
        <v>45104</v>
      </c>
      <c r="C218" s="2" t="s">
        <v>12</v>
      </c>
      <c r="D218" s="4" t="s">
        <v>19</v>
      </c>
      <c r="E218" s="1">
        <v>901.68</v>
      </c>
      <c r="F218" s="1">
        <v>7</v>
      </c>
      <c r="G218" s="1">
        <v>48</v>
      </c>
      <c r="H218" s="1">
        <v>903.11</v>
      </c>
    </row>
    <row r="219" spans="1:8">
      <c r="A219" s="1" t="s">
        <v>230</v>
      </c>
      <c r="B219" s="3">
        <v>45423</v>
      </c>
      <c r="C219" s="2" t="s">
        <v>9</v>
      </c>
      <c r="D219" s="4" t="s">
        <v>23</v>
      </c>
      <c r="E219" s="1">
        <v>2934.72</v>
      </c>
      <c r="F219" s="1">
        <v>20</v>
      </c>
      <c r="G219" s="1">
        <v>12</v>
      </c>
      <c r="H219" s="1">
        <v>528.02</v>
      </c>
    </row>
    <row r="220" spans="1:8">
      <c r="A220" s="1" t="s">
        <v>231</v>
      </c>
      <c r="B220" s="3">
        <v>45388</v>
      </c>
      <c r="C220" s="2" t="s">
        <v>12</v>
      </c>
      <c r="D220" s="4" t="s">
        <v>170</v>
      </c>
      <c r="E220" s="1">
        <v>1058.57</v>
      </c>
      <c r="F220" s="1">
        <v>6</v>
      </c>
      <c r="G220" s="1">
        <v>13</v>
      </c>
      <c r="H220" s="1">
        <v>697.72</v>
      </c>
    </row>
    <row r="221" spans="1:8">
      <c r="A221" s="1" t="s">
        <v>232</v>
      </c>
      <c r="B221" s="3">
        <v>44965</v>
      </c>
      <c r="C221" s="2" t="s">
        <v>13</v>
      </c>
      <c r="D221" s="4" t="s">
        <v>19</v>
      </c>
      <c r="E221" s="1">
        <v>3988.42</v>
      </c>
      <c r="F221" s="1">
        <v>36</v>
      </c>
      <c r="G221" s="1">
        <v>1</v>
      </c>
      <c r="H221" s="1">
        <v>1637.88</v>
      </c>
    </row>
    <row r="222" spans="1:8">
      <c r="A222" s="1" t="s">
        <v>233</v>
      </c>
      <c r="B222" s="3">
        <v>45010</v>
      </c>
      <c r="C222" s="2" t="s">
        <v>16</v>
      </c>
      <c r="D222" s="4" t="s">
        <v>29</v>
      </c>
      <c r="E222" s="1">
        <v>2727.47</v>
      </c>
      <c r="F222" s="1">
        <v>35</v>
      </c>
      <c r="G222" s="1">
        <v>1</v>
      </c>
      <c r="H222" s="1">
        <v>1875.23</v>
      </c>
    </row>
    <row r="223" spans="1:8">
      <c r="A223" s="1" t="s">
        <v>234</v>
      </c>
      <c r="B223" s="3">
        <v>45275</v>
      </c>
      <c r="C223" s="2" t="s">
        <v>16</v>
      </c>
      <c r="D223" s="4" t="s">
        <v>170</v>
      </c>
      <c r="E223" s="1">
        <v>1765.49</v>
      </c>
      <c r="F223" s="1">
        <v>13</v>
      </c>
      <c r="G223" s="1">
        <v>24</v>
      </c>
      <c r="H223" s="1">
        <v>1951.72</v>
      </c>
    </row>
    <row r="224" spans="1:8">
      <c r="A224" s="1" t="s">
        <v>235</v>
      </c>
      <c r="B224" s="3">
        <v>44947</v>
      </c>
      <c r="C224" s="2" t="s">
        <v>9</v>
      </c>
      <c r="D224" s="4" t="s">
        <v>19</v>
      </c>
      <c r="E224" s="1">
        <v>4383.76</v>
      </c>
      <c r="F224" s="1">
        <v>40</v>
      </c>
      <c r="G224" s="1">
        <v>21</v>
      </c>
      <c r="H224" s="1">
        <v>1013.33</v>
      </c>
    </row>
    <row r="225" spans="1:8">
      <c r="A225" s="1" t="s">
        <v>236</v>
      </c>
      <c r="B225" s="3">
        <v>45476</v>
      </c>
      <c r="C225" s="2" t="s">
        <v>16</v>
      </c>
      <c r="D225" s="4" t="s">
        <v>170</v>
      </c>
      <c r="E225" s="1">
        <v>4240.6400000000003</v>
      </c>
      <c r="F225" s="1">
        <v>49</v>
      </c>
      <c r="G225" s="1">
        <v>14</v>
      </c>
      <c r="H225" s="1">
        <v>1765.62</v>
      </c>
    </row>
    <row r="226" spans="1:8">
      <c r="A226" s="1" t="s">
        <v>237</v>
      </c>
      <c r="B226" s="3">
        <v>44970</v>
      </c>
      <c r="C226" s="2" t="s">
        <v>16</v>
      </c>
      <c r="D226" s="4" t="s">
        <v>19</v>
      </c>
      <c r="E226" s="1">
        <v>273.83999999999997</v>
      </c>
      <c r="F226" s="1">
        <v>44</v>
      </c>
      <c r="G226" s="1">
        <v>29</v>
      </c>
      <c r="H226" s="1">
        <v>821</v>
      </c>
    </row>
    <row r="227" spans="1:8">
      <c r="A227" s="1" t="s">
        <v>238</v>
      </c>
      <c r="B227" s="3">
        <v>45019</v>
      </c>
      <c r="C227" s="2" t="s">
        <v>13</v>
      </c>
      <c r="D227" s="4" t="s">
        <v>29</v>
      </c>
      <c r="E227" s="1">
        <v>152.53</v>
      </c>
      <c r="F227" s="1">
        <v>10</v>
      </c>
      <c r="G227" s="1">
        <v>16</v>
      </c>
      <c r="H227" s="1">
        <v>1958.8</v>
      </c>
    </row>
    <row r="228" spans="1:8">
      <c r="A228" s="1" t="s">
        <v>239</v>
      </c>
      <c r="B228" s="3">
        <v>45106</v>
      </c>
      <c r="C228" s="2" t="s">
        <v>12</v>
      </c>
      <c r="D228" s="4" t="s">
        <v>170</v>
      </c>
      <c r="E228" s="1">
        <v>1407.97</v>
      </c>
      <c r="F228" s="1">
        <v>26</v>
      </c>
      <c r="G228" s="1">
        <v>35</v>
      </c>
      <c r="H228" s="1">
        <v>978.17</v>
      </c>
    </row>
    <row r="229" spans="1:8">
      <c r="A229" s="1" t="s">
        <v>240</v>
      </c>
      <c r="B229" s="3">
        <v>45459</v>
      </c>
      <c r="C229" s="2" t="s">
        <v>12</v>
      </c>
      <c r="D229" s="4" t="s">
        <v>19</v>
      </c>
      <c r="E229" s="1">
        <v>4083.3</v>
      </c>
      <c r="F229" s="1">
        <v>22</v>
      </c>
      <c r="G229" s="1">
        <v>40</v>
      </c>
      <c r="H229" s="1">
        <v>1003.31</v>
      </c>
    </row>
    <row r="230" spans="1:8">
      <c r="A230" s="1" t="s">
        <v>241</v>
      </c>
      <c r="B230" s="3">
        <v>45420</v>
      </c>
      <c r="C230" s="2" t="s">
        <v>12</v>
      </c>
      <c r="D230" s="4" t="s">
        <v>19</v>
      </c>
      <c r="E230" s="1">
        <v>2147.9299999999998</v>
      </c>
      <c r="F230" s="1">
        <v>7</v>
      </c>
      <c r="G230" s="1">
        <v>1</v>
      </c>
      <c r="H230" s="1">
        <v>1704.65</v>
      </c>
    </row>
    <row r="231" spans="1:8">
      <c r="A231" s="1" t="s">
        <v>242</v>
      </c>
      <c r="B231" s="3">
        <v>45189</v>
      </c>
      <c r="C231" s="2" t="s">
        <v>13</v>
      </c>
      <c r="D231" s="4" t="s">
        <v>17</v>
      </c>
      <c r="E231" s="1">
        <v>4147.42</v>
      </c>
      <c r="F231" s="1">
        <v>49</v>
      </c>
      <c r="G231" s="1">
        <v>29</v>
      </c>
      <c r="H231" s="1">
        <v>1416.19</v>
      </c>
    </row>
    <row r="232" spans="1:8">
      <c r="A232" s="1" t="s">
        <v>243</v>
      </c>
      <c r="B232" s="3">
        <v>45436</v>
      </c>
      <c r="C232" s="2" t="s">
        <v>9</v>
      </c>
      <c r="D232" s="4" t="s">
        <v>17</v>
      </c>
      <c r="E232" s="1">
        <v>1000.26</v>
      </c>
      <c r="F232" s="1">
        <v>9</v>
      </c>
      <c r="G232" s="1">
        <v>48</v>
      </c>
      <c r="H232" s="1">
        <v>1107.1300000000001</v>
      </c>
    </row>
    <row r="233" spans="1:8">
      <c r="A233" s="1" t="s">
        <v>244</v>
      </c>
      <c r="B233" s="3">
        <v>44977</v>
      </c>
      <c r="C233" s="2" t="s">
        <v>9</v>
      </c>
      <c r="D233" s="4" t="s">
        <v>170</v>
      </c>
      <c r="E233" s="1">
        <v>464</v>
      </c>
      <c r="F233" s="1">
        <v>25</v>
      </c>
      <c r="G233" s="1">
        <v>14</v>
      </c>
      <c r="H233" s="1">
        <v>772.55</v>
      </c>
    </row>
    <row r="234" spans="1:8">
      <c r="A234" s="1" t="s">
        <v>245</v>
      </c>
      <c r="B234" s="3">
        <v>45223</v>
      </c>
      <c r="C234" s="2" t="s">
        <v>16</v>
      </c>
      <c r="D234" s="4" t="s">
        <v>17</v>
      </c>
      <c r="E234" s="1">
        <v>1591.64</v>
      </c>
      <c r="F234" s="1">
        <v>30</v>
      </c>
      <c r="G234" s="1">
        <v>9</v>
      </c>
      <c r="H234" s="1">
        <v>534.29999999999995</v>
      </c>
    </row>
    <row r="235" spans="1:8">
      <c r="A235" s="1" t="s">
        <v>246</v>
      </c>
      <c r="B235" s="3">
        <v>45086</v>
      </c>
      <c r="C235" s="2" t="s">
        <v>9</v>
      </c>
      <c r="D235" s="4" t="s">
        <v>23</v>
      </c>
      <c r="E235" s="1">
        <v>4954.6400000000003</v>
      </c>
      <c r="F235" s="1">
        <v>34</v>
      </c>
      <c r="G235" s="1">
        <v>30</v>
      </c>
      <c r="H235" s="1">
        <v>1244.4000000000001</v>
      </c>
    </row>
    <row r="236" spans="1:8">
      <c r="A236" s="1" t="s">
        <v>247</v>
      </c>
      <c r="B236" s="3">
        <v>45163</v>
      </c>
      <c r="C236" s="2" t="s">
        <v>13</v>
      </c>
      <c r="D236" s="4" t="s">
        <v>248</v>
      </c>
      <c r="E236" s="1">
        <v>325.22000000000003</v>
      </c>
      <c r="F236" s="1">
        <v>22</v>
      </c>
      <c r="G236" s="1">
        <v>33</v>
      </c>
      <c r="H236" s="1">
        <v>508.36</v>
      </c>
    </row>
    <row r="237" spans="1:8">
      <c r="A237" s="1" t="s">
        <v>249</v>
      </c>
      <c r="B237" s="3">
        <v>45536</v>
      </c>
      <c r="C237" s="2" t="s">
        <v>9</v>
      </c>
      <c r="D237" s="4" t="s">
        <v>17</v>
      </c>
      <c r="E237" s="1">
        <v>4535.9399999999996</v>
      </c>
      <c r="F237" s="1">
        <v>26</v>
      </c>
      <c r="G237" s="1">
        <v>36</v>
      </c>
      <c r="H237" s="1">
        <v>1062.1300000000001</v>
      </c>
    </row>
    <row r="238" spans="1:8">
      <c r="A238" s="1" t="s">
        <v>250</v>
      </c>
      <c r="B238" s="3">
        <v>45441</v>
      </c>
      <c r="C238" s="2" t="s">
        <v>13</v>
      </c>
      <c r="D238" s="4" t="s">
        <v>17</v>
      </c>
      <c r="E238" s="1">
        <v>296.61</v>
      </c>
      <c r="F238" s="1">
        <v>22</v>
      </c>
      <c r="G238" s="1">
        <v>34</v>
      </c>
      <c r="H238" s="1">
        <v>1144.07</v>
      </c>
    </row>
    <row r="239" spans="1:8">
      <c r="A239" s="1" t="s">
        <v>251</v>
      </c>
      <c r="B239" s="3">
        <v>45390</v>
      </c>
      <c r="C239" s="2" t="s">
        <v>13</v>
      </c>
      <c r="D239" s="4" t="s">
        <v>248</v>
      </c>
      <c r="E239" s="1">
        <v>1395.71</v>
      </c>
      <c r="F239" s="1">
        <v>34</v>
      </c>
      <c r="G239" s="1">
        <v>38</v>
      </c>
      <c r="H239" s="1">
        <v>1804.57</v>
      </c>
    </row>
    <row r="240" spans="1:8">
      <c r="A240" s="1" t="s">
        <v>252</v>
      </c>
      <c r="B240" s="3">
        <v>45567</v>
      </c>
      <c r="C240" s="2" t="s">
        <v>12</v>
      </c>
      <c r="D240" s="4" t="s">
        <v>19</v>
      </c>
      <c r="E240" s="1">
        <v>2443.79</v>
      </c>
      <c r="F240" s="1">
        <v>37</v>
      </c>
      <c r="G240" s="1">
        <v>38</v>
      </c>
      <c r="H240" s="1">
        <v>411.73</v>
      </c>
    </row>
    <row r="241" spans="1:8">
      <c r="A241" s="1" t="s">
        <v>253</v>
      </c>
      <c r="B241" s="3">
        <v>45087</v>
      </c>
      <c r="C241" s="2" t="s">
        <v>12</v>
      </c>
      <c r="D241" s="4" t="s">
        <v>248</v>
      </c>
      <c r="E241" s="1">
        <v>2050.02</v>
      </c>
      <c r="F241" s="1">
        <v>28</v>
      </c>
      <c r="G241" s="1">
        <v>20</v>
      </c>
      <c r="H241" s="1">
        <v>1712.2</v>
      </c>
    </row>
    <row r="242" spans="1:8">
      <c r="A242" s="1" t="s">
        <v>254</v>
      </c>
      <c r="B242" s="3">
        <v>44991</v>
      </c>
      <c r="C242" s="2" t="s">
        <v>13</v>
      </c>
      <c r="D242" s="4" t="s">
        <v>248</v>
      </c>
      <c r="E242" s="1">
        <v>2692.03</v>
      </c>
      <c r="F242" s="1">
        <v>50</v>
      </c>
      <c r="G242" s="1">
        <v>44</v>
      </c>
      <c r="H242" s="1">
        <v>891.49</v>
      </c>
    </row>
    <row r="243" spans="1:8">
      <c r="A243" s="1" t="s">
        <v>255</v>
      </c>
      <c r="B243" s="3">
        <v>45182</v>
      </c>
      <c r="C243" s="2" t="s">
        <v>13</v>
      </c>
      <c r="D243" s="4" t="s">
        <v>17</v>
      </c>
      <c r="E243" s="1">
        <v>2045.78</v>
      </c>
      <c r="F243" s="1">
        <v>27</v>
      </c>
      <c r="G243" s="1">
        <v>0</v>
      </c>
      <c r="H243" s="1">
        <v>96.23</v>
      </c>
    </row>
    <row r="244" spans="1:8">
      <c r="A244" s="1" t="s">
        <v>256</v>
      </c>
      <c r="B244" s="3">
        <v>45165</v>
      </c>
      <c r="C244" s="2" t="s">
        <v>13</v>
      </c>
      <c r="D244" s="4" t="s">
        <v>29</v>
      </c>
      <c r="E244" s="1">
        <v>4115.93</v>
      </c>
      <c r="F244" s="1">
        <v>50</v>
      </c>
      <c r="G244" s="1">
        <v>48</v>
      </c>
      <c r="H244" s="1">
        <v>741.85</v>
      </c>
    </row>
    <row r="245" spans="1:8">
      <c r="A245" s="1" t="s">
        <v>257</v>
      </c>
      <c r="B245" s="3">
        <v>45609</v>
      </c>
      <c r="C245" s="2" t="s">
        <v>9</v>
      </c>
      <c r="D245" s="4" t="s">
        <v>17</v>
      </c>
      <c r="E245" s="1">
        <v>3825.01</v>
      </c>
      <c r="F245" s="1">
        <v>23</v>
      </c>
      <c r="G245" s="1">
        <v>17</v>
      </c>
      <c r="H245" s="1">
        <v>578.6</v>
      </c>
    </row>
    <row r="246" spans="1:8">
      <c r="A246" s="1" t="s">
        <v>258</v>
      </c>
      <c r="B246" s="3">
        <v>45593</v>
      </c>
      <c r="C246" s="2" t="s">
        <v>12</v>
      </c>
      <c r="D246" s="4" t="s">
        <v>23</v>
      </c>
      <c r="E246" s="1">
        <v>4031.06</v>
      </c>
      <c r="F246" s="1">
        <v>33</v>
      </c>
      <c r="G246" s="1">
        <v>4</v>
      </c>
      <c r="H246" s="1">
        <v>1132.46</v>
      </c>
    </row>
    <row r="247" spans="1:8">
      <c r="A247" s="1" t="s">
        <v>259</v>
      </c>
      <c r="B247" s="3">
        <v>45601</v>
      </c>
      <c r="C247" s="2" t="s">
        <v>13</v>
      </c>
      <c r="D247" s="4" t="s">
        <v>29</v>
      </c>
      <c r="E247" s="1">
        <v>1875.67</v>
      </c>
      <c r="F247" s="1">
        <v>6</v>
      </c>
      <c r="G247" s="1">
        <v>42</v>
      </c>
      <c r="H247" s="1">
        <v>405.84</v>
      </c>
    </row>
    <row r="248" spans="1:8">
      <c r="A248" s="1" t="s">
        <v>260</v>
      </c>
      <c r="B248" s="3">
        <v>45092</v>
      </c>
      <c r="C248" s="2" t="s">
        <v>13</v>
      </c>
      <c r="D248" s="4" t="s">
        <v>19</v>
      </c>
      <c r="E248" s="1">
        <v>59</v>
      </c>
      <c r="F248" s="1">
        <v>50</v>
      </c>
      <c r="G248" s="1">
        <v>44</v>
      </c>
      <c r="H248" s="1">
        <v>781.02</v>
      </c>
    </row>
    <row r="249" spans="1:8">
      <c r="A249" s="1" t="s">
        <v>261</v>
      </c>
      <c r="B249" s="3">
        <v>45229</v>
      </c>
      <c r="C249" s="2" t="s">
        <v>13</v>
      </c>
      <c r="D249" s="4" t="s">
        <v>23</v>
      </c>
      <c r="E249" s="1">
        <v>4748.67</v>
      </c>
      <c r="F249" s="1">
        <v>40</v>
      </c>
      <c r="G249" s="1">
        <v>49</v>
      </c>
      <c r="H249" s="1">
        <v>488</v>
      </c>
    </row>
    <row r="250" spans="1:8">
      <c r="A250" s="1" t="s">
        <v>262</v>
      </c>
      <c r="B250" s="3">
        <v>45472</v>
      </c>
      <c r="C250" s="2" t="s">
        <v>16</v>
      </c>
      <c r="D250" s="4" t="s">
        <v>19</v>
      </c>
      <c r="E250" s="1">
        <v>3074.29</v>
      </c>
      <c r="F250" s="1">
        <v>37</v>
      </c>
      <c r="G250" s="1">
        <v>29</v>
      </c>
      <c r="H250" s="1">
        <v>352.22</v>
      </c>
    </row>
    <row r="251" spans="1:8">
      <c r="A251" s="1" t="s">
        <v>263</v>
      </c>
      <c r="B251" s="3">
        <v>45475</v>
      </c>
      <c r="C251" s="2" t="s">
        <v>9</v>
      </c>
      <c r="D251" s="4" t="s">
        <v>23</v>
      </c>
      <c r="E251" s="1">
        <v>4723.8900000000003</v>
      </c>
      <c r="F251" s="1">
        <v>38</v>
      </c>
      <c r="G251" s="1">
        <v>29</v>
      </c>
      <c r="H251" s="1">
        <v>681.75</v>
      </c>
    </row>
    <row r="252" spans="1:8">
      <c r="A252" s="1" t="s">
        <v>264</v>
      </c>
      <c r="B252" s="3">
        <v>45492</v>
      </c>
      <c r="C252" s="2" t="s">
        <v>16</v>
      </c>
      <c r="D252" s="4" t="s">
        <v>248</v>
      </c>
      <c r="E252" s="1">
        <v>2765.73</v>
      </c>
      <c r="F252" s="1">
        <v>45</v>
      </c>
      <c r="G252" s="1">
        <v>10</v>
      </c>
      <c r="H252" s="1">
        <v>1624.51</v>
      </c>
    </row>
    <row r="253" spans="1:8">
      <c r="A253" s="1" t="s">
        <v>265</v>
      </c>
      <c r="B253" s="3">
        <v>45590</v>
      </c>
      <c r="C253" s="2" t="s">
        <v>13</v>
      </c>
      <c r="D253" s="4" t="s">
        <v>29</v>
      </c>
      <c r="E253" s="1">
        <v>4798.7</v>
      </c>
      <c r="F253" s="1">
        <v>37</v>
      </c>
      <c r="G253" s="1">
        <v>28</v>
      </c>
      <c r="H253" s="1">
        <v>156.88</v>
      </c>
    </row>
    <row r="254" spans="1:8">
      <c r="A254" s="1" t="s">
        <v>266</v>
      </c>
      <c r="B254" s="3">
        <v>45187</v>
      </c>
      <c r="C254" s="2" t="s">
        <v>16</v>
      </c>
      <c r="D254" s="4" t="s">
        <v>29</v>
      </c>
      <c r="E254" s="1">
        <v>1903.26</v>
      </c>
      <c r="F254" s="1">
        <v>23</v>
      </c>
      <c r="G254" s="1">
        <v>8</v>
      </c>
      <c r="H254" s="1">
        <v>266.18</v>
      </c>
    </row>
    <row r="255" spans="1:8">
      <c r="A255" s="1" t="s">
        <v>267</v>
      </c>
      <c r="B255" s="3">
        <v>44966</v>
      </c>
      <c r="C255" s="2" t="s">
        <v>13</v>
      </c>
      <c r="D255" s="4" t="s">
        <v>19</v>
      </c>
      <c r="E255" s="1">
        <v>1728.17</v>
      </c>
      <c r="F255" s="1">
        <v>18</v>
      </c>
      <c r="G255" s="1">
        <v>2</v>
      </c>
      <c r="H255" s="1">
        <v>1527.95</v>
      </c>
    </row>
    <row r="256" spans="1:8">
      <c r="A256" s="1" t="s">
        <v>268</v>
      </c>
      <c r="B256" s="3">
        <v>45369</v>
      </c>
      <c r="C256" s="2" t="s">
        <v>13</v>
      </c>
      <c r="D256" s="4" t="s">
        <v>29</v>
      </c>
      <c r="E256" s="1">
        <v>1169.1500000000001</v>
      </c>
      <c r="F256" s="1">
        <v>8</v>
      </c>
      <c r="G256" s="1">
        <v>24</v>
      </c>
      <c r="H256" s="1">
        <v>563.23</v>
      </c>
    </row>
    <row r="257" spans="1:8">
      <c r="A257" s="1" t="s">
        <v>269</v>
      </c>
      <c r="B257" s="3">
        <v>45096</v>
      </c>
      <c r="C257" s="2" t="s">
        <v>13</v>
      </c>
      <c r="D257" s="4" t="s">
        <v>248</v>
      </c>
      <c r="E257" s="1">
        <v>1976.5</v>
      </c>
      <c r="F257" s="1">
        <v>15</v>
      </c>
      <c r="G257" s="1">
        <v>16</v>
      </c>
      <c r="H257" s="1">
        <v>729.2</v>
      </c>
    </row>
    <row r="258" spans="1:8">
      <c r="A258" s="1" t="s">
        <v>270</v>
      </c>
      <c r="B258" s="3">
        <v>45302</v>
      </c>
      <c r="C258" s="2" t="s">
        <v>9</v>
      </c>
      <c r="D258" s="4" t="s">
        <v>17</v>
      </c>
      <c r="E258" s="1">
        <v>3714.22</v>
      </c>
      <c r="F258" s="1">
        <v>32</v>
      </c>
      <c r="G258" s="1">
        <v>41</v>
      </c>
      <c r="H258" s="1">
        <v>1992.87</v>
      </c>
    </row>
    <row r="259" spans="1:8">
      <c r="A259" s="1" t="s">
        <v>271</v>
      </c>
      <c r="B259" s="3">
        <v>45491</v>
      </c>
      <c r="C259" s="2" t="s">
        <v>9</v>
      </c>
      <c r="D259" s="4" t="s">
        <v>29</v>
      </c>
      <c r="E259" s="1">
        <v>3563.17</v>
      </c>
      <c r="F259" s="1">
        <v>31</v>
      </c>
      <c r="G259" s="1">
        <v>9</v>
      </c>
      <c r="H259" s="1">
        <v>1647.33</v>
      </c>
    </row>
    <row r="260" spans="1:8">
      <c r="A260" s="1" t="s">
        <v>272</v>
      </c>
      <c r="B260" s="3">
        <v>45063</v>
      </c>
      <c r="C260" s="2" t="s">
        <v>9</v>
      </c>
      <c r="D260" s="4" t="s">
        <v>248</v>
      </c>
      <c r="E260" s="1">
        <v>3986.86</v>
      </c>
      <c r="F260" s="1">
        <v>18</v>
      </c>
      <c r="G260" s="1">
        <v>24</v>
      </c>
      <c r="H260" s="1">
        <v>432.51</v>
      </c>
    </row>
    <row r="261" spans="1:8">
      <c r="A261" s="1" t="s">
        <v>273</v>
      </c>
      <c r="B261" s="3">
        <v>45142</v>
      </c>
      <c r="C261" s="2" t="s">
        <v>16</v>
      </c>
      <c r="D261" s="4" t="s">
        <v>23</v>
      </c>
      <c r="E261" s="1">
        <v>661.84</v>
      </c>
      <c r="F261" s="1">
        <v>21</v>
      </c>
      <c r="G261" s="1">
        <v>28</v>
      </c>
      <c r="H261" s="1">
        <v>849.94</v>
      </c>
    </row>
    <row r="262" spans="1:8">
      <c r="A262" s="1" t="s">
        <v>274</v>
      </c>
      <c r="B262" s="3">
        <v>45079</v>
      </c>
      <c r="C262" s="2" t="s">
        <v>13</v>
      </c>
      <c r="D262" s="4" t="s">
        <v>29</v>
      </c>
      <c r="E262" s="1">
        <v>2388.75</v>
      </c>
      <c r="F262" s="1">
        <v>40</v>
      </c>
      <c r="G262" s="1">
        <v>12</v>
      </c>
      <c r="H262" s="1">
        <v>1868.2</v>
      </c>
    </row>
    <row r="263" spans="1:8">
      <c r="A263" s="1" t="s">
        <v>275</v>
      </c>
      <c r="B263" s="3">
        <v>44969</v>
      </c>
      <c r="C263" s="2" t="s">
        <v>12</v>
      </c>
      <c r="D263" s="4" t="s">
        <v>23</v>
      </c>
      <c r="E263" s="1">
        <v>3419.8</v>
      </c>
      <c r="F263" s="1">
        <v>7</v>
      </c>
      <c r="G263" s="1">
        <v>35</v>
      </c>
      <c r="H263" s="1">
        <v>1567.08</v>
      </c>
    </row>
    <row r="264" spans="1:8">
      <c r="A264" s="1" t="s">
        <v>276</v>
      </c>
      <c r="B264" s="3">
        <v>45108</v>
      </c>
      <c r="C264" s="2" t="s">
        <v>9</v>
      </c>
      <c r="D264" s="4" t="s">
        <v>248</v>
      </c>
      <c r="E264" s="1">
        <v>3525.34</v>
      </c>
      <c r="F264" s="1">
        <v>29</v>
      </c>
      <c r="G264" s="1">
        <v>45</v>
      </c>
      <c r="H264" s="1">
        <v>278.89999999999998</v>
      </c>
    </row>
    <row r="265" spans="1:8">
      <c r="A265" s="1" t="s">
        <v>277</v>
      </c>
      <c r="B265" s="3">
        <v>45054</v>
      </c>
      <c r="C265" s="2" t="s">
        <v>12</v>
      </c>
      <c r="D265" s="4" t="s">
        <v>23</v>
      </c>
      <c r="E265" s="1">
        <v>438.53</v>
      </c>
      <c r="F265" s="1">
        <v>14</v>
      </c>
      <c r="G265" s="1">
        <v>14</v>
      </c>
      <c r="H265" s="1">
        <v>55.24</v>
      </c>
    </row>
    <row r="266" spans="1:8">
      <c r="A266" s="1" t="s">
        <v>278</v>
      </c>
      <c r="B266" s="3">
        <v>45007</v>
      </c>
      <c r="C266" s="2" t="s">
        <v>16</v>
      </c>
      <c r="D266" s="4" t="s">
        <v>23</v>
      </c>
      <c r="E266" s="1">
        <v>1947.55</v>
      </c>
      <c r="F266" s="1">
        <v>24</v>
      </c>
      <c r="G266" s="1">
        <v>16</v>
      </c>
      <c r="H266" s="1">
        <v>1387.77</v>
      </c>
    </row>
    <row r="267" spans="1:8">
      <c r="A267" s="1" t="s">
        <v>279</v>
      </c>
      <c r="B267" s="3">
        <v>45567</v>
      </c>
      <c r="C267" s="2" t="s">
        <v>12</v>
      </c>
      <c r="D267" s="4" t="s">
        <v>17</v>
      </c>
      <c r="E267" s="1">
        <v>4684.16</v>
      </c>
      <c r="F267" s="1">
        <v>16</v>
      </c>
      <c r="G267" s="1">
        <v>30</v>
      </c>
      <c r="H267" s="1">
        <v>1607.78</v>
      </c>
    </row>
    <row r="268" spans="1:8">
      <c r="A268" s="1" t="s">
        <v>280</v>
      </c>
      <c r="B268" s="3">
        <v>45522</v>
      </c>
      <c r="C268" s="2" t="s">
        <v>9</v>
      </c>
      <c r="D268" s="4" t="s">
        <v>23</v>
      </c>
      <c r="E268" s="1">
        <v>118.07</v>
      </c>
      <c r="F268" s="1">
        <v>34</v>
      </c>
      <c r="G268" s="1">
        <v>35</v>
      </c>
      <c r="H268" s="1">
        <v>1266.5899999999999</v>
      </c>
    </row>
    <row r="269" spans="1:8">
      <c r="A269" s="1" t="s">
        <v>281</v>
      </c>
      <c r="B269" s="3">
        <v>44903</v>
      </c>
      <c r="C269" s="2" t="s">
        <v>12</v>
      </c>
      <c r="D269" s="4" t="s">
        <v>23</v>
      </c>
      <c r="E269" s="1">
        <v>4683.04</v>
      </c>
      <c r="F269" s="1">
        <v>31</v>
      </c>
      <c r="G269" s="1">
        <v>47</v>
      </c>
      <c r="H269" s="1">
        <v>945.65</v>
      </c>
    </row>
    <row r="270" spans="1:8">
      <c r="A270" s="1" t="s">
        <v>282</v>
      </c>
      <c r="B270" s="3">
        <v>45411</v>
      </c>
      <c r="C270" s="2" t="s">
        <v>12</v>
      </c>
      <c r="D270" s="4" t="s">
        <v>29</v>
      </c>
      <c r="E270" s="1">
        <v>2731.26</v>
      </c>
      <c r="F270" s="1">
        <v>29</v>
      </c>
      <c r="G270" s="1">
        <v>5</v>
      </c>
      <c r="H270" s="1">
        <v>795.38</v>
      </c>
    </row>
    <row r="271" spans="1:8">
      <c r="A271" s="1" t="s">
        <v>283</v>
      </c>
      <c r="B271" s="3">
        <v>45135</v>
      </c>
      <c r="C271" s="2" t="s">
        <v>13</v>
      </c>
      <c r="D271" s="4" t="s">
        <v>19</v>
      </c>
      <c r="E271" s="1">
        <v>3012.88</v>
      </c>
      <c r="F271" s="1">
        <v>16</v>
      </c>
      <c r="G271" s="1">
        <v>16</v>
      </c>
      <c r="H271" s="1">
        <v>789.81</v>
      </c>
    </row>
    <row r="272" spans="1:8">
      <c r="A272" s="5">
        <v>6.7764999999999998E+71</v>
      </c>
      <c r="B272" s="3">
        <v>44970</v>
      </c>
      <c r="C272" s="2" t="s">
        <v>9</v>
      </c>
      <c r="D272" s="4" t="s">
        <v>17</v>
      </c>
      <c r="E272" s="1">
        <v>1877.37</v>
      </c>
      <c r="F272" s="1">
        <v>40</v>
      </c>
      <c r="G272" s="1">
        <v>46</v>
      </c>
      <c r="H272" s="1">
        <v>730.86</v>
      </c>
    </row>
    <row r="273" spans="1:8">
      <c r="A273" s="1" t="s">
        <v>284</v>
      </c>
      <c r="B273" s="3">
        <v>45595</v>
      </c>
      <c r="C273" s="2" t="s">
        <v>12</v>
      </c>
      <c r="D273" s="4" t="s">
        <v>23</v>
      </c>
      <c r="E273" s="1">
        <v>2634.24</v>
      </c>
      <c r="F273" s="1">
        <v>19</v>
      </c>
      <c r="G273" s="1">
        <v>35</v>
      </c>
      <c r="H273" s="1">
        <v>38.85</v>
      </c>
    </row>
    <row r="274" spans="1:8">
      <c r="A274" s="1" t="s">
        <v>285</v>
      </c>
      <c r="B274" s="3">
        <v>45023</v>
      </c>
      <c r="C274" s="2" t="s">
        <v>13</v>
      </c>
      <c r="D274" s="4" t="s">
        <v>29</v>
      </c>
      <c r="E274" s="1">
        <v>2112.39</v>
      </c>
      <c r="F274" s="1">
        <v>29</v>
      </c>
      <c r="G274" s="1">
        <v>15</v>
      </c>
      <c r="H274" s="1">
        <v>1063.3699999999999</v>
      </c>
    </row>
    <row r="275" spans="1:8">
      <c r="A275" s="1" t="s">
        <v>286</v>
      </c>
      <c r="B275" s="3">
        <v>45028</v>
      </c>
      <c r="C275" s="2" t="s">
        <v>9</v>
      </c>
      <c r="D275" s="4" t="s">
        <v>248</v>
      </c>
      <c r="E275" s="1">
        <v>1184.5899999999999</v>
      </c>
      <c r="F275" s="1">
        <v>10</v>
      </c>
      <c r="G275" s="1">
        <v>32</v>
      </c>
      <c r="H275" s="1">
        <v>1911.66</v>
      </c>
    </row>
    <row r="276" spans="1:8">
      <c r="A276" s="1" t="s">
        <v>287</v>
      </c>
      <c r="B276" s="3">
        <v>45115</v>
      </c>
      <c r="C276" s="2" t="s">
        <v>16</v>
      </c>
      <c r="D276" s="4" t="s">
        <v>23</v>
      </c>
      <c r="E276" s="1">
        <v>3836.47</v>
      </c>
      <c r="F276" s="1">
        <v>17</v>
      </c>
      <c r="G276" s="1">
        <v>14</v>
      </c>
      <c r="H276" s="1">
        <v>1856.22</v>
      </c>
    </row>
    <row r="277" spans="1:8">
      <c r="A277" s="1" t="s">
        <v>288</v>
      </c>
      <c r="B277" s="3">
        <v>45236</v>
      </c>
      <c r="C277" s="2" t="s">
        <v>12</v>
      </c>
      <c r="D277" s="4" t="s">
        <v>248</v>
      </c>
      <c r="E277" s="1">
        <v>781.32</v>
      </c>
      <c r="F277" s="1">
        <v>22</v>
      </c>
      <c r="G277" s="1">
        <v>8</v>
      </c>
      <c r="H277" s="1">
        <v>229.41</v>
      </c>
    </row>
    <row r="278" spans="1:8">
      <c r="A278" s="1" t="s">
        <v>289</v>
      </c>
      <c r="B278" s="3">
        <v>44988</v>
      </c>
      <c r="C278" s="2" t="s">
        <v>16</v>
      </c>
      <c r="D278" s="4" t="s">
        <v>23</v>
      </c>
      <c r="E278" s="1">
        <v>2175.35</v>
      </c>
      <c r="F278" s="1">
        <v>22</v>
      </c>
      <c r="G278" s="1">
        <v>50</v>
      </c>
      <c r="H278" s="1">
        <v>1763.89</v>
      </c>
    </row>
    <row r="279" spans="1:8">
      <c r="A279" s="1" t="s">
        <v>290</v>
      </c>
      <c r="B279" s="3">
        <v>44960</v>
      </c>
      <c r="C279" s="2" t="s">
        <v>9</v>
      </c>
      <c r="D279" s="4" t="s">
        <v>248</v>
      </c>
      <c r="E279" s="1">
        <v>840.44</v>
      </c>
      <c r="F279" s="1">
        <v>50</v>
      </c>
      <c r="G279" s="1">
        <v>9</v>
      </c>
      <c r="H279" s="1">
        <v>593.4</v>
      </c>
    </row>
    <row r="280" spans="1:8">
      <c r="A280" s="1" t="s">
        <v>291</v>
      </c>
      <c r="B280" s="3">
        <v>45240</v>
      </c>
      <c r="C280" s="2" t="s">
        <v>16</v>
      </c>
      <c r="D280" s="4" t="s">
        <v>23</v>
      </c>
      <c r="E280" s="1">
        <v>1375.14</v>
      </c>
      <c r="F280" s="1">
        <v>18</v>
      </c>
      <c r="G280" s="1">
        <v>42</v>
      </c>
      <c r="H280" s="1">
        <v>1337.36</v>
      </c>
    </row>
    <row r="281" spans="1:8">
      <c r="A281" s="1" t="s">
        <v>292</v>
      </c>
      <c r="B281" s="3">
        <v>45354</v>
      </c>
      <c r="C281" s="2" t="s">
        <v>9</v>
      </c>
      <c r="D281" s="4" t="s">
        <v>23</v>
      </c>
      <c r="E281" s="1">
        <v>4338.88</v>
      </c>
      <c r="F281" s="1">
        <v>5</v>
      </c>
      <c r="G281" s="1">
        <v>28</v>
      </c>
      <c r="H281" s="1">
        <v>483.38</v>
      </c>
    </row>
    <row r="282" spans="1:8">
      <c r="A282" s="1" t="s">
        <v>293</v>
      </c>
      <c r="B282" s="3">
        <v>45167</v>
      </c>
      <c r="C282" s="2" t="s">
        <v>13</v>
      </c>
      <c r="D282" s="4" t="s">
        <v>23</v>
      </c>
      <c r="E282" s="1">
        <v>877.67</v>
      </c>
      <c r="F282" s="1">
        <v>36</v>
      </c>
      <c r="G282" s="1">
        <v>7</v>
      </c>
      <c r="H282" s="1">
        <v>534.41999999999996</v>
      </c>
    </row>
    <row r="283" spans="1:8">
      <c r="A283" s="1" t="s">
        <v>294</v>
      </c>
      <c r="B283" s="3">
        <v>45518</v>
      </c>
      <c r="C283" s="2" t="s">
        <v>13</v>
      </c>
      <c r="D283" s="4" t="s">
        <v>17</v>
      </c>
      <c r="E283" s="1">
        <v>2915.13</v>
      </c>
      <c r="F283" s="1">
        <v>34</v>
      </c>
      <c r="G283" s="1">
        <v>25</v>
      </c>
      <c r="H283" s="1">
        <v>748.57</v>
      </c>
    </row>
    <row r="284" spans="1:8">
      <c r="A284" s="1" t="s">
        <v>295</v>
      </c>
      <c r="B284" s="3">
        <v>44932</v>
      </c>
      <c r="C284" s="2" t="s">
        <v>9</v>
      </c>
      <c r="D284" s="4" t="s">
        <v>29</v>
      </c>
      <c r="E284" s="1">
        <v>1825.2</v>
      </c>
      <c r="F284" s="1">
        <v>31</v>
      </c>
      <c r="G284" s="1">
        <v>11</v>
      </c>
      <c r="H284" s="1">
        <v>1217.25</v>
      </c>
    </row>
    <row r="285" spans="1:8">
      <c r="A285" s="1" t="s">
        <v>296</v>
      </c>
      <c r="B285" s="3">
        <v>45514</v>
      </c>
      <c r="C285" s="2" t="s">
        <v>12</v>
      </c>
      <c r="D285" s="4" t="s">
        <v>297</v>
      </c>
      <c r="E285" s="1">
        <v>1240.92</v>
      </c>
      <c r="F285" s="1">
        <v>18</v>
      </c>
      <c r="G285" s="1">
        <v>28</v>
      </c>
      <c r="H285" s="1">
        <v>174.4</v>
      </c>
    </row>
    <row r="286" spans="1:8">
      <c r="A286" s="1" t="s">
        <v>298</v>
      </c>
      <c r="B286" s="3">
        <v>45359</v>
      </c>
      <c r="C286" s="2" t="s">
        <v>13</v>
      </c>
      <c r="D286" s="4" t="s">
        <v>29</v>
      </c>
      <c r="E286" s="1">
        <v>1748.99</v>
      </c>
      <c r="F286" s="1">
        <v>43</v>
      </c>
      <c r="G286" s="1">
        <v>39</v>
      </c>
      <c r="H286" s="1">
        <v>932.44</v>
      </c>
    </row>
    <row r="287" spans="1:8">
      <c r="A287" s="1" t="s">
        <v>299</v>
      </c>
      <c r="B287" s="3">
        <v>45317</v>
      </c>
      <c r="C287" s="2" t="s">
        <v>9</v>
      </c>
      <c r="D287" s="4" t="s">
        <v>29</v>
      </c>
      <c r="E287" s="1">
        <v>509.4</v>
      </c>
      <c r="F287" s="1">
        <v>33</v>
      </c>
      <c r="G287" s="1">
        <v>5</v>
      </c>
      <c r="H287" s="1">
        <v>1985.69</v>
      </c>
    </row>
    <row r="288" spans="1:8">
      <c r="A288" s="1" t="s">
        <v>300</v>
      </c>
      <c r="B288" s="3">
        <v>45260</v>
      </c>
      <c r="C288" s="2" t="s">
        <v>13</v>
      </c>
      <c r="D288" s="4" t="s">
        <v>248</v>
      </c>
      <c r="E288" s="1">
        <v>1853.75</v>
      </c>
      <c r="F288" s="1">
        <v>2</v>
      </c>
      <c r="G288" s="1">
        <v>16</v>
      </c>
      <c r="H288" s="1">
        <v>947.28</v>
      </c>
    </row>
    <row r="289" spans="1:8">
      <c r="A289" s="1" t="s">
        <v>301</v>
      </c>
      <c r="B289" s="3">
        <v>45573</v>
      </c>
      <c r="C289" s="2" t="s">
        <v>9</v>
      </c>
      <c r="D289" s="4" t="s">
        <v>248</v>
      </c>
      <c r="E289" s="1">
        <v>1306.1300000000001</v>
      </c>
      <c r="F289" s="1">
        <v>15</v>
      </c>
      <c r="G289" s="1">
        <v>22</v>
      </c>
      <c r="H289" s="1">
        <v>349.72</v>
      </c>
    </row>
    <row r="290" spans="1:8">
      <c r="A290" s="1" t="s">
        <v>302</v>
      </c>
      <c r="B290" s="3">
        <v>45022</v>
      </c>
      <c r="C290" s="2" t="s">
        <v>12</v>
      </c>
      <c r="D290" s="4" t="s">
        <v>17</v>
      </c>
      <c r="E290" s="1">
        <v>2633.39</v>
      </c>
      <c r="F290" s="1">
        <v>21</v>
      </c>
      <c r="G290" s="1">
        <v>24</v>
      </c>
      <c r="H290" s="1">
        <v>629.91999999999996</v>
      </c>
    </row>
    <row r="291" spans="1:8">
      <c r="A291" s="1" t="s">
        <v>303</v>
      </c>
      <c r="B291" s="3">
        <v>45045</v>
      </c>
      <c r="C291" s="2" t="s">
        <v>13</v>
      </c>
      <c r="D291" s="4" t="s">
        <v>17</v>
      </c>
      <c r="E291" s="1">
        <v>3938.09</v>
      </c>
      <c r="F291" s="1">
        <v>18</v>
      </c>
      <c r="G291" s="1">
        <v>31</v>
      </c>
      <c r="H291" s="1">
        <v>1531.84</v>
      </c>
    </row>
    <row r="292" spans="1:8">
      <c r="A292" s="1" t="s">
        <v>304</v>
      </c>
      <c r="B292" s="3">
        <v>45028</v>
      </c>
      <c r="C292" s="2" t="s">
        <v>16</v>
      </c>
      <c r="D292" s="4" t="s">
        <v>29</v>
      </c>
      <c r="E292" s="1">
        <v>4400.2299999999996</v>
      </c>
      <c r="F292" s="1">
        <v>48</v>
      </c>
      <c r="G292" s="1">
        <v>44</v>
      </c>
      <c r="H292" s="1">
        <v>1530.14</v>
      </c>
    </row>
    <row r="293" spans="1:8">
      <c r="A293" s="1" t="s">
        <v>305</v>
      </c>
      <c r="B293" s="3">
        <v>45156</v>
      </c>
      <c r="C293" s="2" t="s">
        <v>13</v>
      </c>
      <c r="D293" s="4" t="s">
        <v>248</v>
      </c>
      <c r="E293" s="1">
        <v>2004.23</v>
      </c>
      <c r="F293" s="1">
        <v>35</v>
      </c>
      <c r="G293" s="1">
        <v>41</v>
      </c>
      <c r="H293" s="1">
        <v>1396.22</v>
      </c>
    </row>
    <row r="294" spans="1:8">
      <c r="A294" s="1" t="s">
        <v>306</v>
      </c>
      <c r="B294" s="3">
        <v>45547</v>
      </c>
      <c r="C294" s="2" t="s">
        <v>9</v>
      </c>
      <c r="D294" s="4" t="s">
        <v>297</v>
      </c>
      <c r="E294" s="1">
        <v>1878.24</v>
      </c>
      <c r="F294" s="1">
        <v>20</v>
      </c>
      <c r="G294" s="1">
        <v>36</v>
      </c>
      <c r="H294" s="1">
        <v>1653.07</v>
      </c>
    </row>
    <row r="295" spans="1:8">
      <c r="A295" s="1" t="s">
        <v>307</v>
      </c>
      <c r="B295" s="3">
        <v>44911</v>
      </c>
      <c r="C295" s="2" t="s">
        <v>9</v>
      </c>
      <c r="D295" s="4" t="s">
        <v>29</v>
      </c>
      <c r="E295" s="1">
        <v>821.04</v>
      </c>
      <c r="F295" s="1">
        <v>24</v>
      </c>
      <c r="G295" s="1">
        <v>50</v>
      </c>
      <c r="H295" s="1">
        <v>193.79</v>
      </c>
    </row>
    <row r="296" spans="1:8">
      <c r="A296" s="1" t="s">
        <v>308</v>
      </c>
      <c r="B296" s="3">
        <v>45237</v>
      </c>
      <c r="C296" s="2" t="s">
        <v>16</v>
      </c>
      <c r="D296" s="4" t="s">
        <v>297</v>
      </c>
      <c r="E296" s="1">
        <v>3688.49</v>
      </c>
      <c r="F296" s="1">
        <v>31</v>
      </c>
      <c r="G296" s="1">
        <v>39</v>
      </c>
      <c r="H296" s="1">
        <v>1916.28</v>
      </c>
    </row>
    <row r="297" spans="1:8">
      <c r="A297" s="1" t="s">
        <v>309</v>
      </c>
      <c r="B297" s="3">
        <v>45166</v>
      </c>
      <c r="C297" s="2" t="s">
        <v>16</v>
      </c>
      <c r="D297" s="4" t="s">
        <v>248</v>
      </c>
      <c r="E297" s="1">
        <v>2626.75</v>
      </c>
      <c r="F297" s="1">
        <v>48</v>
      </c>
      <c r="G297" s="1">
        <v>22</v>
      </c>
      <c r="H297" s="1">
        <v>1996.41</v>
      </c>
    </row>
    <row r="298" spans="1:8">
      <c r="A298" s="1" t="s">
        <v>310</v>
      </c>
      <c r="B298" s="3">
        <v>45408</v>
      </c>
      <c r="C298" s="2" t="s">
        <v>9</v>
      </c>
      <c r="D298" s="4" t="s">
        <v>17</v>
      </c>
      <c r="E298" s="1">
        <v>2909.02</v>
      </c>
      <c r="F298" s="1">
        <v>50</v>
      </c>
      <c r="G298" s="1">
        <v>11</v>
      </c>
      <c r="H298" s="1">
        <v>1249.3399999999999</v>
      </c>
    </row>
    <row r="299" spans="1:8">
      <c r="A299" s="1" t="s">
        <v>311</v>
      </c>
      <c r="B299" s="3">
        <v>45397</v>
      </c>
      <c r="C299" s="2" t="s">
        <v>12</v>
      </c>
      <c r="D299" s="4" t="s">
        <v>297</v>
      </c>
      <c r="E299" s="1">
        <v>1208.05</v>
      </c>
      <c r="F299" s="1">
        <v>10</v>
      </c>
      <c r="G299" s="1">
        <v>32</v>
      </c>
      <c r="H299" s="1">
        <v>1456.4</v>
      </c>
    </row>
    <row r="300" spans="1:8">
      <c r="A300" s="1" t="s">
        <v>312</v>
      </c>
      <c r="B300" s="3">
        <v>45381</v>
      </c>
      <c r="C300" s="2" t="s">
        <v>12</v>
      </c>
      <c r="D300" s="4" t="s">
        <v>19</v>
      </c>
      <c r="E300" s="1">
        <v>3040.56</v>
      </c>
      <c r="F300" s="1">
        <v>12</v>
      </c>
      <c r="G300" s="1">
        <v>44</v>
      </c>
      <c r="H300" s="1">
        <v>1568.86</v>
      </c>
    </row>
    <row r="301" spans="1:8">
      <c r="A301" s="1" t="s">
        <v>313</v>
      </c>
      <c r="B301" s="3">
        <v>45445</v>
      </c>
      <c r="C301" s="2" t="s">
        <v>12</v>
      </c>
      <c r="D301" s="4" t="s">
        <v>297</v>
      </c>
      <c r="E301" s="1">
        <v>3113.48</v>
      </c>
      <c r="F301" s="1">
        <v>6</v>
      </c>
      <c r="G301" s="1">
        <v>48</v>
      </c>
      <c r="H301" s="1">
        <v>1108.21</v>
      </c>
    </row>
    <row r="302" spans="1:8">
      <c r="A302" s="1" t="s">
        <v>314</v>
      </c>
      <c r="B302" s="3">
        <v>45185</v>
      </c>
      <c r="C302" s="2" t="s">
        <v>9</v>
      </c>
      <c r="D302" s="4" t="s">
        <v>297</v>
      </c>
      <c r="E302" s="1">
        <v>1925.06</v>
      </c>
      <c r="F302" s="1">
        <v>21</v>
      </c>
      <c r="G302" s="1">
        <v>1</v>
      </c>
      <c r="H302" s="1">
        <v>460.01</v>
      </c>
    </row>
    <row r="303" spans="1:8">
      <c r="A303" s="1" t="s">
        <v>315</v>
      </c>
      <c r="B303" s="3">
        <v>45418</v>
      </c>
      <c r="C303" s="2" t="s">
        <v>9</v>
      </c>
      <c r="D303" s="4" t="s">
        <v>19</v>
      </c>
      <c r="E303" s="1">
        <v>586.41999999999996</v>
      </c>
      <c r="F303" s="1">
        <v>26</v>
      </c>
      <c r="G303" s="1">
        <v>13</v>
      </c>
      <c r="H303" s="1">
        <v>1477.88</v>
      </c>
    </row>
    <row r="304" spans="1:8">
      <c r="A304" s="1" t="s">
        <v>316</v>
      </c>
      <c r="B304" s="3">
        <v>44963</v>
      </c>
      <c r="C304" s="2" t="s">
        <v>12</v>
      </c>
      <c r="D304" s="4" t="s">
        <v>297</v>
      </c>
      <c r="E304" s="1">
        <v>3918.22</v>
      </c>
      <c r="F304" s="1">
        <v>26</v>
      </c>
      <c r="G304" s="1">
        <v>22</v>
      </c>
      <c r="H304" s="1">
        <v>564.46</v>
      </c>
    </row>
    <row r="305" spans="1:8">
      <c r="A305" s="1" t="s">
        <v>317</v>
      </c>
      <c r="B305" s="3">
        <v>45365</v>
      </c>
      <c r="C305" s="2" t="s">
        <v>13</v>
      </c>
      <c r="D305" s="4" t="s">
        <v>248</v>
      </c>
      <c r="E305" s="1">
        <v>1081.32</v>
      </c>
      <c r="F305" s="1">
        <v>18</v>
      </c>
      <c r="G305" s="1">
        <v>28</v>
      </c>
      <c r="H305" s="1">
        <v>993.98</v>
      </c>
    </row>
    <row r="306" spans="1:8">
      <c r="A306" s="1" t="s">
        <v>318</v>
      </c>
      <c r="B306" s="3">
        <v>45201</v>
      </c>
      <c r="C306" s="2" t="s">
        <v>13</v>
      </c>
      <c r="D306" s="4" t="s">
        <v>29</v>
      </c>
      <c r="E306" s="1">
        <v>3764.38</v>
      </c>
      <c r="F306" s="1">
        <v>36</v>
      </c>
      <c r="G306" s="1">
        <v>21</v>
      </c>
      <c r="H306" s="1">
        <v>1553.93</v>
      </c>
    </row>
    <row r="307" spans="1:8">
      <c r="A307" s="1" t="s">
        <v>319</v>
      </c>
      <c r="B307" s="3">
        <v>45204</v>
      </c>
      <c r="C307" s="2" t="s">
        <v>12</v>
      </c>
      <c r="D307" s="4" t="s">
        <v>297</v>
      </c>
      <c r="E307" s="1">
        <v>1054.04</v>
      </c>
      <c r="F307" s="1">
        <v>13</v>
      </c>
      <c r="G307" s="1">
        <v>39</v>
      </c>
      <c r="H307" s="1">
        <v>126.62</v>
      </c>
    </row>
    <row r="308" spans="1:8">
      <c r="A308" s="1" t="s">
        <v>320</v>
      </c>
      <c r="B308" s="3">
        <v>45100</v>
      </c>
      <c r="C308" s="2" t="s">
        <v>13</v>
      </c>
      <c r="D308" s="4" t="s">
        <v>29</v>
      </c>
      <c r="E308" s="1">
        <v>478.01</v>
      </c>
      <c r="F308" s="1">
        <v>28</v>
      </c>
      <c r="G308" s="1">
        <v>29</v>
      </c>
      <c r="H308" s="1">
        <v>1057.74</v>
      </c>
    </row>
    <row r="309" spans="1:8">
      <c r="A309" s="1" t="s">
        <v>321</v>
      </c>
      <c r="B309" s="3">
        <v>45279</v>
      </c>
      <c r="C309" s="2" t="s">
        <v>16</v>
      </c>
      <c r="D309" s="4" t="s">
        <v>29</v>
      </c>
      <c r="E309" s="1">
        <v>3815.58</v>
      </c>
      <c r="F309" s="1">
        <v>8</v>
      </c>
      <c r="G309" s="1">
        <v>6</v>
      </c>
      <c r="H309" s="1">
        <v>642.87</v>
      </c>
    </row>
    <row r="310" spans="1:8">
      <c r="A310" s="1" t="s">
        <v>322</v>
      </c>
      <c r="B310" s="3">
        <v>44912</v>
      </c>
      <c r="C310" s="2" t="s">
        <v>13</v>
      </c>
      <c r="D310" s="4" t="s">
        <v>29</v>
      </c>
      <c r="E310" s="1">
        <v>2044.96</v>
      </c>
      <c r="F310" s="1">
        <v>34</v>
      </c>
      <c r="G310" s="1">
        <v>3</v>
      </c>
      <c r="H310" s="1">
        <v>960.79</v>
      </c>
    </row>
    <row r="311" spans="1:8">
      <c r="A311" s="1" t="s">
        <v>323</v>
      </c>
      <c r="B311" s="3">
        <v>44959</v>
      </c>
      <c r="C311" s="2" t="s">
        <v>12</v>
      </c>
      <c r="D311" s="4" t="s">
        <v>248</v>
      </c>
      <c r="E311" s="1">
        <v>2231.1999999999998</v>
      </c>
      <c r="F311" s="1">
        <v>22</v>
      </c>
      <c r="G311" s="1">
        <v>10</v>
      </c>
      <c r="H311" s="1">
        <v>688.14</v>
      </c>
    </row>
    <row r="312" spans="1:8">
      <c r="A312" s="1" t="s">
        <v>324</v>
      </c>
      <c r="B312" s="3">
        <v>45290</v>
      </c>
      <c r="C312" s="2" t="s">
        <v>16</v>
      </c>
      <c r="D312" s="4" t="s">
        <v>17</v>
      </c>
      <c r="E312" s="1">
        <v>835.26</v>
      </c>
      <c r="F312" s="1">
        <v>13</v>
      </c>
      <c r="G312" s="1">
        <v>36</v>
      </c>
      <c r="H312" s="1">
        <v>1674.81</v>
      </c>
    </row>
    <row r="313" spans="1:8">
      <c r="A313" s="1" t="s">
        <v>325</v>
      </c>
      <c r="B313" s="3">
        <v>45112</v>
      </c>
      <c r="C313" s="2" t="s">
        <v>13</v>
      </c>
      <c r="D313" s="4" t="s">
        <v>297</v>
      </c>
      <c r="E313" s="1">
        <v>565.91</v>
      </c>
      <c r="F313" s="1">
        <v>10</v>
      </c>
      <c r="G313" s="1">
        <v>27</v>
      </c>
      <c r="H313" s="1">
        <v>1181.33</v>
      </c>
    </row>
    <row r="314" spans="1:8">
      <c r="A314" s="1" t="s">
        <v>326</v>
      </c>
      <c r="B314" s="3">
        <v>45246</v>
      </c>
      <c r="C314" s="2" t="s">
        <v>12</v>
      </c>
      <c r="D314" s="4" t="s">
        <v>248</v>
      </c>
      <c r="E314" s="1">
        <v>3180.04</v>
      </c>
      <c r="F314" s="1">
        <v>21</v>
      </c>
      <c r="G314" s="1">
        <v>48</v>
      </c>
      <c r="H314" s="1">
        <v>1183.27</v>
      </c>
    </row>
    <row r="315" spans="1:8">
      <c r="A315" s="1" t="s">
        <v>327</v>
      </c>
      <c r="B315" s="3">
        <v>45316</v>
      </c>
      <c r="C315" s="2" t="s">
        <v>12</v>
      </c>
      <c r="D315" s="4" t="s">
        <v>248</v>
      </c>
      <c r="E315" s="1">
        <v>1510.87</v>
      </c>
      <c r="F315" s="1">
        <v>5</v>
      </c>
      <c r="G315" s="1">
        <v>23</v>
      </c>
      <c r="H315" s="1">
        <v>835.6</v>
      </c>
    </row>
    <row r="316" spans="1:8">
      <c r="A316" s="1" t="s">
        <v>328</v>
      </c>
      <c r="B316" s="3">
        <v>45567</v>
      </c>
      <c r="C316" s="2" t="s">
        <v>12</v>
      </c>
      <c r="D316" s="4" t="s">
        <v>248</v>
      </c>
      <c r="E316" s="1">
        <v>1717.94</v>
      </c>
      <c r="F316" s="1">
        <v>34</v>
      </c>
      <c r="G316" s="1">
        <v>5</v>
      </c>
      <c r="H316" s="1">
        <v>528.35</v>
      </c>
    </row>
    <row r="317" spans="1:8">
      <c r="A317" s="1" t="s">
        <v>329</v>
      </c>
      <c r="B317" s="3">
        <v>45307</v>
      </c>
      <c r="C317" s="2" t="s">
        <v>12</v>
      </c>
      <c r="D317" s="4" t="s">
        <v>29</v>
      </c>
      <c r="E317" s="1">
        <v>2608.11</v>
      </c>
      <c r="F317" s="1">
        <v>34</v>
      </c>
      <c r="G317" s="1">
        <v>41</v>
      </c>
      <c r="H317" s="1">
        <v>1273.28</v>
      </c>
    </row>
    <row r="318" spans="1:8">
      <c r="A318" s="1" t="s">
        <v>330</v>
      </c>
      <c r="B318" s="3">
        <v>45172</v>
      </c>
      <c r="C318" s="2" t="s">
        <v>12</v>
      </c>
      <c r="D318" s="4" t="s">
        <v>248</v>
      </c>
      <c r="E318" s="1">
        <v>2453.8000000000002</v>
      </c>
      <c r="F318" s="1">
        <v>39</v>
      </c>
      <c r="G318" s="1">
        <v>11</v>
      </c>
      <c r="H318" s="1">
        <v>1442.04</v>
      </c>
    </row>
    <row r="319" spans="1:8">
      <c r="A319" s="1" t="s">
        <v>331</v>
      </c>
      <c r="B319" s="3">
        <v>45453</v>
      </c>
      <c r="C319" s="2" t="s">
        <v>16</v>
      </c>
      <c r="D319" s="4" t="s">
        <v>29</v>
      </c>
      <c r="E319" s="1">
        <v>1954.44</v>
      </c>
      <c r="F319" s="1">
        <v>10</v>
      </c>
      <c r="G319" s="1">
        <v>14</v>
      </c>
      <c r="H319" s="1">
        <v>1433.28</v>
      </c>
    </row>
    <row r="320" spans="1:8">
      <c r="A320" s="1" t="s">
        <v>332</v>
      </c>
      <c r="B320" s="3">
        <v>44975</v>
      </c>
      <c r="C320" s="2" t="s">
        <v>13</v>
      </c>
      <c r="D320" s="4" t="s">
        <v>17</v>
      </c>
      <c r="E320" s="1">
        <v>4784.1099999999997</v>
      </c>
      <c r="F320" s="1">
        <v>40</v>
      </c>
      <c r="G320" s="1">
        <v>37</v>
      </c>
      <c r="H320" s="1">
        <v>985.48</v>
      </c>
    </row>
    <row r="321" spans="1:8">
      <c r="A321" s="1" t="s">
        <v>333</v>
      </c>
      <c r="B321" s="3">
        <v>45577</v>
      </c>
      <c r="C321" s="2" t="s">
        <v>12</v>
      </c>
      <c r="D321" s="4" t="s">
        <v>248</v>
      </c>
      <c r="E321" s="1">
        <v>1608.13</v>
      </c>
      <c r="F321" s="1">
        <v>31</v>
      </c>
      <c r="G321" s="1">
        <v>31</v>
      </c>
      <c r="H321" s="1">
        <v>1758.35</v>
      </c>
    </row>
    <row r="322" spans="1:8">
      <c r="A322" s="1" t="s">
        <v>334</v>
      </c>
      <c r="B322" s="3">
        <v>45437</v>
      </c>
      <c r="C322" s="2" t="s">
        <v>13</v>
      </c>
      <c r="D322" s="4" t="s">
        <v>297</v>
      </c>
      <c r="E322" s="1">
        <v>687.26</v>
      </c>
      <c r="F322" s="1">
        <v>43</v>
      </c>
      <c r="G322" s="1">
        <v>21</v>
      </c>
      <c r="H322" s="1">
        <v>1555.12</v>
      </c>
    </row>
    <row r="323" spans="1:8">
      <c r="A323" s="1" t="s">
        <v>335</v>
      </c>
      <c r="B323" s="3">
        <v>45519</v>
      </c>
      <c r="C323" s="2" t="s">
        <v>12</v>
      </c>
      <c r="D323" s="4" t="s">
        <v>19</v>
      </c>
      <c r="E323" s="1">
        <v>71.790000000000006</v>
      </c>
      <c r="F323" s="1">
        <v>36</v>
      </c>
      <c r="G323" s="1">
        <v>42</v>
      </c>
      <c r="H323" s="1">
        <v>1546.7</v>
      </c>
    </row>
    <row r="324" spans="1:8">
      <c r="A324" s="1" t="s">
        <v>336</v>
      </c>
      <c r="B324" s="3">
        <v>45264</v>
      </c>
      <c r="C324" s="2" t="s">
        <v>12</v>
      </c>
      <c r="D324" s="4" t="s">
        <v>19</v>
      </c>
      <c r="E324" s="1">
        <v>2747.19</v>
      </c>
      <c r="F324" s="1">
        <v>21</v>
      </c>
      <c r="G324" s="1">
        <v>12</v>
      </c>
      <c r="H324" s="1">
        <v>1465.3</v>
      </c>
    </row>
    <row r="325" spans="1:8">
      <c r="A325" s="1" t="s">
        <v>337</v>
      </c>
      <c r="B325" s="3">
        <v>45251</v>
      </c>
      <c r="C325" s="2" t="s">
        <v>12</v>
      </c>
      <c r="D325" s="4" t="s">
        <v>248</v>
      </c>
      <c r="E325" s="1">
        <v>1387.68</v>
      </c>
      <c r="F325" s="1">
        <v>18</v>
      </c>
      <c r="G325" s="1">
        <v>30</v>
      </c>
      <c r="H325" s="1">
        <v>904.34</v>
      </c>
    </row>
    <row r="326" spans="1:8">
      <c r="A326" s="1" t="s">
        <v>338</v>
      </c>
      <c r="B326" s="3">
        <v>45555</v>
      </c>
      <c r="C326" s="2" t="s">
        <v>12</v>
      </c>
      <c r="D326" s="4" t="s">
        <v>29</v>
      </c>
      <c r="E326" s="1">
        <v>2530.77</v>
      </c>
      <c r="F326" s="1">
        <v>39</v>
      </c>
      <c r="G326" s="1">
        <v>42</v>
      </c>
      <c r="H326" s="1">
        <v>651.95000000000005</v>
      </c>
    </row>
    <row r="327" spans="1:8">
      <c r="A327" s="1" t="s">
        <v>339</v>
      </c>
      <c r="B327" s="3">
        <v>45569</v>
      </c>
      <c r="C327" s="2" t="s">
        <v>16</v>
      </c>
      <c r="D327" s="4" t="s">
        <v>29</v>
      </c>
      <c r="E327" s="1">
        <v>2529.89</v>
      </c>
      <c r="F327" s="1">
        <v>12</v>
      </c>
      <c r="G327" s="1">
        <v>2</v>
      </c>
      <c r="H327" s="1">
        <v>1235.71</v>
      </c>
    </row>
    <row r="328" spans="1:8">
      <c r="A328" s="1" t="s">
        <v>340</v>
      </c>
      <c r="B328" s="3">
        <v>45229</v>
      </c>
      <c r="C328" s="2" t="s">
        <v>9</v>
      </c>
      <c r="D328" s="4" t="s">
        <v>297</v>
      </c>
      <c r="E328" s="1">
        <v>605.21</v>
      </c>
      <c r="F328" s="1">
        <v>46</v>
      </c>
      <c r="G328" s="1">
        <v>2</v>
      </c>
      <c r="H328" s="1">
        <v>1626.74</v>
      </c>
    </row>
    <row r="329" spans="1:8">
      <c r="A329" s="1" t="s">
        <v>341</v>
      </c>
      <c r="B329" s="3">
        <v>45233</v>
      </c>
      <c r="C329" s="2" t="s">
        <v>12</v>
      </c>
      <c r="D329" s="4" t="s">
        <v>19</v>
      </c>
      <c r="E329" s="1">
        <v>3012.37</v>
      </c>
      <c r="F329" s="1">
        <v>4</v>
      </c>
      <c r="G329" s="1">
        <v>31</v>
      </c>
      <c r="H329" s="1">
        <v>430.04</v>
      </c>
    </row>
    <row r="330" spans="1:8">
      <c r="A330" s="1" t="s">
        <v>342</v>
      </c>
      <c r="B330" s="3">
        <v>45266</v>
      </c>
      <c r="C330" s="2" t="s">
        <v>9</v>
      </c>
      <c r="D330" s="4" t="s">
        <v>19</v>
      </c>
      <c r="E330" s="1">
        <v>4914.08</v>
      </c>
      <c r="F330" s="1">
        <v>29</v>
      </c>
      <c r="G330" s="1">
        <v>37</v>
      </c>
      <c r="H330" s="1">
        <v>1316.83</v>
      </c>
    </row>
    <row r="331" spans="1:8">
      <c r="A331" s="1" t="s">
        <v>343</v>
      </c>
      <c r="B331" s="3">
        <v>45567</v>
      </c>
      <c r="C331" s="2" t="s">
        <v>13</v>
      </c>
      <c r="D331" s="4" t="s">
        <v>19</v>
      </c>
      <c r="E331" s="1">
        <v>3146.59</v>
      </c>
      <c r="F331" s="1">
        <v>10</v>
      </c>
      <c r="G331" s="1">
        <v>6</v>
      </c>
      <c r="H331" s="1">
        <v>1696.32</v>
      </c>
    </row>
    <row r="332" spans="1:8">
      <c r="A332" s="1" t="s">
        <v>344</v>
      </c>
      <c r="B332" s="3">
        <v>44890</v>
      </c>
      <c r="C332" s="2" t="s">
        <v>9</v>
      </c>
      <c r="D332" s="4" t="s">
        <v>248</v>
      </c>
      <c r="E332" s="1">
        <v>2023.95</v>
      </c>
      <c r="F332" s="1">
        <v>42</v>
      </c>
      <c r="G332" s="1">
        <v>23</v>
      </c>
      <c r="H332" s="1">
        <v>1272.7</v>
      </c>
    </row>
    <row r="333" spans="1:8">
      <c r="A333" s="1" t="s">
        <v>345</v>
      </c>
      <c r="B333" s="3">
        <v>44953</v>
      </c>
      <c r="C333" s="2" t="s">
        <v>13</v>
      </c>
      <c r="D333" s="4" t="s">
        <v>29</v>
      </c>
      <c r="E333" s="1">
        <v>4451.08</v>
      </c>
      <c r="F333" s="1">
        <v>29</v>
      </c>
      <c r="G333" s="1">
        <v>26</v>
      </c>
      <c r="H333" s="1">
        <v>1002.86</v>
      </c>
    </row>
    <row r="334" spans="1:8">
      <c r="A334" s="1" t="s">
        <v>346</v>
      </c>
      <c r="B334" s="3">
        <v>44888</v>
      </c>
      <c r="C334" s="2" t="s">
        <v>16</v>
      </c>
      <c r="D334" s="4" t="s">
        <v>297</v>
      </c>
      <c r="E334" s="1">
        <v>2843.57</v>
      </c>
      <c r="F334" s="1">
        <v>22</v>
      </c>
      <c r="G334" s="1">
        <v>22</v>
      </c>
      <c r="H334" s="1">
        <v>419.23</v>
      </c>
    </row>
    <row r="335" spans="1:8">
      <c r="A335" s="1" t="s">
        <v>347</v>
      </c>
      <c r="B335" s="3">
        <v>44938</v>
      </c>
      <c r="C335" s="2" t="s">
        <v>12</v>
      </c>
      <c r="D335" s="4" t="s">
        <v>17</v>
      </c>
      <c r="E335" s="1">
        <v>3288.61</v>
      </c>
      <c r="F335" s="1">
        <v>21</v>
      </c>
      <c r="G335" s="1">
        <v>21</v>
      </c>
      <c r="H335" s="1">
        <v>366.8</v>
      </c>
    </row>
    <row r="336" spans="1:8">
      <c r="A336" s="1" t="s">
        <v>348</v>
      </c>
      <c r="B336" s="3">
        <v>44899</v>
      </c>
      <c r="C336" s="2" t="s">
        <v>16</v>
      </c>
      <c r="D336" s="4" t="s">
        <v>297</v>
      </c>
      <c r="E336" s="1">
        <v>3947.42</v>
      </c>
      <c r="F336" s="1">
        <v>26</v>
      </c>
      <c r="G336" s="1">
        <v>6</v>
      </c>
      <c r="H336" s="1">
        <v>1041.68</v>
      </c>
    </row>
    <row r="337" spans="1:8">
      <c r="A337" s="1" t="s">
        <v>349</v>
      </c>
      <c r="B337" s="3">
        <v>44958</v>
      </c>
      <c r="C337" s="2" t="s">
        <v>9</v>
      </c>
      <c r="D337" s="4" t="s">
        <v>29</v>
      </c>
      <c r="E337" s="1">
        <v>1899.53</v>
      </c>
      <c r="F337" s="1">
        <v>24</v>
      </c>
      <c r="G337" s="1">
        <v>12</v>
      </c>
      <c r="H337" s="1">
        <v>154.47999999999999</v>
      </c>
    </row>
    <row r="338" spans="1:8">
      <c r="A338" s="1" t="s">
        <v>350</v>
      </c>
      <c r="B338" s="3">
        <v>45373</v>
      </c>
      <c r="C338" s="2" t="s">
        <v>12</v>
      </c>
      <c r="D338" s="4" t="s">
        <v>29</v>
      </c>
      <c r="E338" s="1">
        <v>3347.49</v>
      </c>
      <c r="F338" s="1">
        <v>11</v>
      </c>
      <c r="G338" s="1">
        <v>30</v>
      </c>
      <c r="H338" s="1">
        <v>1814.86</v>
      </c>
    </row>
    <row r="339" spans="1:8">
      <c r="A339" s="1" t="s">
        <v>351</v>
      </c>
      <c r="B339" s="3">
        <v>45445</v>
      </c>
      <c r="C339" s="2" t="s">
        <v>13</v>
      </c>
      <c r="D339" s="4" t="s">
        <v>19</v>
      </c>
      <c r="E339" s="1">
        <v>2832.18</v>
      </c>
      <c r="F339" s="1">
        <v>40</v>
      </c>
      <c r="G339" s="1">
        <v>27</v>
      </c>
      <c r="H339" s="1">
        <v>1043.3599999999999</v>
      </c>
    </row>
    <row r="340" spans="1:8">
      <c r="A340" s="1" t="s">
        <v>352</v>
      </c>
      <c r="B340" s="3">
        <v>44965</v>
      </c>
      <c r="C340" s="2" t="s">
        <v>9</v>
      </c>
      <c r="D340" s="4" t="s">
        <v>17</v>
      </c>
      <c r="E340" s="1">
        <v>101.35</v>
      </c>
      <c r="F340" s="1">
        <v>38</v>
      </c>
      <c r="G340" s="1">
        <v>48</v>
      </c>
      <c r="H340" s="1">
        <v>1637.71</v>
      </c>
    </row>
    <row r="341" spans="1:8">
      <c r="A341" s="1" t="s">
        <v>353</v>
      </c>
      <c r="B341" s="3">
        <v>45284</v>
      </c>
      <c r="C341" s="2" t="s">
        <v>9</v>
      </c>
      <c r="D341" s="4" t="s">
        <v>248</v>
      </c>
      <c r="E341" s="1">
        <v>2627.5</v>
      </c>
      <c r="F341" s="1">
        <v>25</v>
      </c>
      <c r="G341" s="1">
        <v>2</v>
      </c>
      <c r="H341" s="1">
        <v>1064.03</v>
      </c>
    </row>
    <row r="342" spans="1:8">
      <c r="A342" s="1" t="s">
        <v>354</v>
      </c>
      <c r="B342" s="3">
        <v>45373</v>
      </c>
      <c r="C342" s="2" t="s">
        <v>9</v>
      </c>
      <c r="D342" s="4" t="s">
        <v>19</v>
      </c>
      <c r="E342" s="1">
        <v>1562.89</v>
      </c>
      <c r="F342" s="1">
        <v>38</v>
      </c>
      <c r="G342" s="1">
        <v>31</v>
      </c>
      <c r="H342" s="1">
        <v>749</v>
      </c>
    </row>
    <row r="343" spans="1:8">
      <c r="A343" s="1" t="s">
        <v>355</v>
      </c>
      <c r="B343" s="3">
        <v>45389</v>
      </c>
      <c r="C343" s="2" t="s">
        <v>12</v>
      </c>
      <c r="D343" s="4" t="s">
        <v>297</v>
      </c>
      <c r="E343" s="1">
        <v>2368.94</v>
      </c>
      <c r="F343" s="1">
        <v>36</v>
      </c>
      <c r="G343" s="1">
        <v>6</v>
      </c>
      <c r="H343" s="1">
        <v>1274.07</v>
      </c>
    </row>
    <row r="344" spans="1:8">
      <c r="A344" s="1" t="s">
        <v>356</v>
      </c>
      <c r="B344" s="3">
        <v>45219</v>
      </c>
      <c r="C344" s="2" t="s">
        <v>9</v>
      </c>
      <c r="D344" s="4" t="s">
        <v>21</v>
      </c>
      <c r="E344" s="1">
        <v>2670.33</v>
      </c>
      <c r="F344" s="1">
        <v>48</v>
      </c>
      <c r="G344" s="1">
        <v>6</v>
      </c>
      <c r="H344" s="1">
        <v>1618.28</v>
      </c>
    </row>
    <row r="345" spans="1:8">
      <c r="A345" s="1" t="s">
        <v>357</v>
      </c>
      <c r="B345" s="3">
        <v>45335</v>
      </c>
      <c r="C345" s="2" t="s">
        <v>13</v>
      </c>
      <c r="D345" s="4" t="s">
        <v>21</v>
      </c>
      <c r="E345" s="1">
        <v>1316.85</v>
      </c>
      <c r="F345" s="1">
        <v>10</v>
      </c>
      <c r="G345" s="1">
        <v>15</v>
      </c>
      <c r="H345" s="1">
        <v>190.62</v>
      </c>
    </row>
    <row r="346" spans="1:8">
      <c r="A346" s="1" t="s">
        <v>358</v>
      </c>
      <c r="B346" s="3">
        <v>45053</v>
      </c>
      <c r="C346" s="2" t="s">
        <v>9</v>
      </c>
      <c r="D346" s="4" t="s">
        <v>297</v>
      </c>
      <c r="E346" s="1">
        <v>599.64</v>
      </c>
      <c r="F346" s="1">
        <v>23</v>
      </c>
      <c r="G346" s="1">
        <v>29</v>
      </c>
      <c r="H346" s="1">
        <v>1250.29</v>
      </c>
    </row>
    <row r="347" spans="1:8">
      <c r="A347" s="1" t="s">
        <v>359</v>
      </c>
      <c r="B347" s="3">
        <v>45423</v>
      </c>
      <c r="C347" s="2" t="s">
        <v>12</v>
      </c>
      <c r="D347" s="4" t="s">
        <v>17</v>
      </c>
      <c r="E347" s="1">
        <v>158.33000000000001</v>
      </c>
      <c r="F347" s="1">
        <v>28</v>
      </c>
      <c r="G347" s="1">
        <v>44</v>
      </c>
      <c r="H347" s="1">
        <v>726.79</v>
      </c>
    </row>
    <row r="348" spans="1:8">
      <c r="A348" s="1" t="s">
        <v>360</v>
      </c>
      <c r="B348" s="3">
        <v>45198</v>
      </c>
      <c r="C348" s="2" t="s">
        <v>12</v>
      </c>
      <c r="D348" s="4" t="s">
        <v>297</v>
      </c>
      <c r="E348" s="1">
        <v>4751.08</v>
      </c>
      <c r="F348" s="1">
        <v>31</v>
      </c>
      <c r="G348" s="1">
        <v>18</v>
      </c>
      <c r="H348" s="1">
        <v>1085.8900000000001</v>
      </c>
    </row>
    <row r="349" spans="1:8">
      <c r="A349" s="1" t="s">
        <v>361</v>
      </c>
      <c r="B349" s="3">
        <v>45010</v>
      </c>
      <c r="C349" s="2" t="s">
        <v>13</v>
      </c>
      <c r="D349" s="4" t="s">
        <v>297</v>
      </c>
      <c r="E349" s="1">
        <v>3047.98</v>
      </c>
      <c r="F349" s="1">
        <v>36</v>
      </c>
      <c r="G349" s="1">
        <v>21</v>
      </c>
      <c r="H349" s="1">
        <v>740.43</v>
      </c>
    </row>
    <row r="350" spans="1:8">
      <c r="A350" s="1" t="s">
        <v>362</v>
      </c>
      <c r="B350" s="3">
        <v>45577</v>
      </c>
      <c r="C350" s="2" t="s">
        <v>13</v>
      </c>
      <c r="D350" s="4" t="s">
        <v>17</v>
      </c>
      <c r="E350" s="1">
        <v>3474.13</v>
      </c>
      <c r="F350" s="1">
        <v>31</v>
      </c>
      <c r="G350" s="1">
        <v>2</v>
      </c>
      <c r="H350" s="1">
        <v>830.26</v>
      </c>
    </row>
    <row r="351" spans="1:8">
      <c r="A351" s="1" t="s">
        <v>363</v>
      </c>
      <c r="B351" s="3">
        <v>44975</v>
      </c>
      <c r="C351" s="2" t="s">
        <v>12</v>
      </c>
      <c r="D351" s="4" t="s">
        <v>21</v>
      </c>
      <c r="E351" s="1">
        <v>1313.41</v>
      </c>
      <c r="F351" s="1">
        <v>7</v>
      </c>
      <c r="G351" s="1">
        <v>28</v>
      </c>
      <c r="H351" s="1">
        <v>709.47</v>
      </c>
    </row>
    <row r="352" spans="1:8">
      <c r="A352" s="1" t="s">
        <v>364</v>
      </c>
      <c r="B352" s="3">
        <v>45061</v>
      </c>
      <c r="C352" s="2" t="s">
        <v>16</v>
      </c>
      <c r="D352" s="4" t="s">
        <v>17</v>
      </c>
      <c r="E352" s="1">
        <v>318.77999999999997</v>
      </c>
      <c r="F352" s="1">
        <v>40</v>
      </c>
      <c r="G352" s="1">
        <v>50</v>
      </c>
      <c r="H352" s="1">
        <v>1754.87</v>
      </c>
    </row>
    <row r="353" spans="1:8">
      <c r="A353" s="1" t="s">
        <v>365</v>
      </c>
      <c r="B353" s="3">
        <v>44975</v>
      </c>
      <c r="C353" s="2" t="s">
        <v>9</v>
      </c>
      <c r="D353" s="4" t="s">
        <v>297</v>
      </c>
      <c r="E353" s="1">
        <v>3933.43</v>
      </c>
      <c r="F353" s="1">
        <v>48</v>
      </c>
      <c r="G353" s="1">
        <v>38</v>
      </c>
      <c r="H353" s="1">
        <v>244.78</v>
      </c>
    </row>
    <row r="354" spans="1:8">
      <c r="A354" s="1" t="s">
        <v>366</v>
      </c>
      <c r="B354" s="3">
        <v>45373</v>
      </c>
      <c r="C354" s="2" t="s">
        <v>16</v>
      </c>
      <c r="D354" s="4" t="s">
        <v>19</v>
      </c>
      <c r="E354" s="1">
        <v>882.28</v>
      </c>
      <c r="F354" s="1">
        <v>23</v>
      </c>
      <c r="G354" s="1">
        <v>41</v>
      </c>
      <c r="H354" s="1">
        <v>1037.78</v>
      </c>
    </row>
    <row r="355" spans="1:8">
      <c r="A355" s="1" t="s">
        <v>367</v>
      </c>
      <c r="B355" s="3">
        <v>44883</v>
      </c>
      <c r="C355" s="2" t="s">
        <v>16</v>
      </c>
      <c r="D355" s="4" t="s">
        <v>21</v>
      </c>
      <c r="E355" s="1">
        <v>4587.97</v>
      </c>
      <c r="F355" s="1">
        <v>34</v>
      </c>
      <c r="G355" s="1">
        <v>38</v>
      </c>
      <c r="H355" s="1">
        <v>1352.15</v>
      </c>
    </row>
    <row r="356" spans="1:8">
      <c r="A356" s="1" t="s">
        <v>368</v>
      </c>
      <c r="B356" s="3">
        <v>45566</v>
      </c>
      <c r="C356" s="2" t="s">
        <v>9</v>
      </c>
      <c r="D356" s="4" t="s">
        <v>21</v>
      </c>
      <c r="E356" s="1">
        <v>3805.92</v>
      </c>
      <c r="F356" s="1">
        <v>10</v>
      </c>
      <c r="G356" s="1">
        <v>3</v>
      </c>
      <c r="H356" s="1">
        <v>905.63</v>
      </c>
    </row>
    <row r="357" spans="1:8">
      <c r="A357" s="1" t="s">
        <v>369</v>
      </c>
      <c r="B357" s="3">
        <v>45578</v>
      </c>
      <c r="C357" s="2" t="s">
        <v>16</v>
      </c>
      <c r="D357" s="4" t="s">
        <v>248</v>
      </c>
      <c r="E357" s="1">
        <v>1119.46</v>
      </c>
      <c r="F357" s="1">
        <v>1</v>
      </c>
      <c r="G357" s="1">
        <v>23</v>
      </c>
      <c r="H357" s="1">
        <v>427.52</v>
      </c>
    </row>
    <row r="358" spans="1:8">
      <c r="A358" s="1" t="s">
        <v>370</v>
      </c>
      <c r="B358" s="3">
        <v>45012</v>
      </c>
      <c r="C358" s="2" t="s">
        <v>16</v>
      </c>
      <c r="D358" s="4" t="s">
        <v>17</v>
      </c>
      <c r="E358" s="1">
        <v>4095.13</v>
      </c>
      <c r="F358" s="1">
        <v>16</v>
      </c>
      <c r="G358" s="1">
        <v>15</v>
      </c>
      <c r="H358" s="1">
        <v>1952.45</v>
      </c>
    </row>
    <row r="359" spans="1:8">
      <c r="A359" s="1" t="s">
        <v>371</v>
      </c>
      <c r="B359" s="3">
        <v>45503</v>
      </c>
      <c r="C359" s="2" t="s">
        <v>12</v>
      </c>
      <c r="D359" s="4" t="s">
        <v>17</v>
      </c>
      <c r="E359" s="1">
        <v>587.65</v>
      </c>
      <c r="F359" s="1">
        <v>2</v>
      </c>
      <c r="G359" s="1">
        <v>38</v>
      </c>
      <c r="H359" s="1">
        <v>1307.5</v>
      </c>
    </row>
    <row r="360" spans="1:8">
      <c r="A360" s="1" t="s">
        <v>372</v>
      </c>
      <c r="B360" s="3">
        <v>44925</v>
      </c>
      <c r="C360" s="2" t="s">
        <v>13</v>
      </c>
      <c r="D360" s="4" t="s">
        <v>17</v>
      </c>
      <c r="E360" s="1">
        <v>276.04000000000002</v>
      </c>
      <c r="F360" s="1">
        <v>34</v>
      </c>
      <c r="G360" s="1">
        <v>14</v>
      </c>
      <c r="H360" s="1">
        <v>1454.19</v>
      </c>
    </row>
    <row r="361" spans="1:8">
      <c r="A361" s="1" t="s">
        <v>373</v>
      </c>
      <c r="B361" s="3">
        <v>44997</v>
      </c>
      <c r="C361" s="2" t="s">
        <v>12</v>
      </c>
      <c r="D361" s="4" t="s">
        <v>297</v>
      </c>
      <c r="E361" s="1">
        <v>4655.76</v>
      </c>
      <c r="F361" s="1">
        <v>35</v>
      </c>
      <c r="G361" s="1">
        <v>43</v>
      </c>
      <c r="H361" s="1">
        <v>41.95</v>
      </c>
    </row>
    <row r="362" spans="1:8">
      <c r="A362" s="1" t="s">
        <v>374</v>
      </c>
      <c r="B362" s="3">
        <v>45239</v>
      </c>
      <c r="C362" s="2" t="s">
        <v>12</v>
      </c>
      <c r="D362" s="4" t="s">
        <v>297</v>
      </c>
      <c r="E362" s="1">
        <v>1811.45</v>
      </c>
      <c r="F362" s="1">
        <v>25</v>
      </c>
      <c r="G362" s="1">
        <v>4</v>
      </c>
      <c r="H362" s="1">
        <v>1166.17</v>
      </c>
    </row>
    <row r="363" spans="1:8">
      <c r="A363" s="1" t="s">
        <v>375</v>
      </c>
      <c r="B363" s="3">
        <v>45594</v>
      </c>
      <c r="C363" s="2" t="s">
        <v>13</v>
      </c>
      <c r="D363" s="4" t="s">
        <v>21</v>
      </c>
      <c r="E363" s="1">
        <v>1352.23</v>
      </c>
      <c r="F363" s="1">
        <v>50</v>
      </c>
      <c r="G363" s="1">
        <v>26</v>
      </c>
      <c r="H363" s="1">
        <v>1076.04</v>
      </c>
    </row>
    <row r="364" spans="1:8">
      <c r="A364" s="1" t="s">
        <v>376</v>
      </c>
      <c r="B364" s="3">
        <v>45069</v>
      </c>
      <c r="C364" s="2" t="s">
        <v>16</v>
      </c>
      <c r="D364" s="4" t="s">
        <v>21</v>
      </c>
      <c r="E364" s="1">
        <v>2542.84</v>
      </c>
      <c r="F364" s="1">
        <v>48</v>
      </c>
      <c r="G364" s="1">
        <v>32</v>
      </c>
      <c r="H364" s="1">
        <v>543.46</v>
      </c>
    </row>
    <row r="365" spans="1:8">
      <c r="A365" s="1" t="s">
        <v>377</v>
      </c>
      <c r="B365" s="3">
        <v>45066</v>
      </c>
      <c r="C365" s="2" t="s">
        <v>13</v>
      </c>
      <c r="D365" s="4" t="s">
        <v>297</v>
      </c>
      <c r="E365" s="1">
        <v>3678.54</v>
      </c>
      <c r="F365" s="1">
        <v>46</v>
      </c>
      <c r="G365" s="1">
        <v>4</v>
      </c>
      <c r="H365" s="1">
        <v>1829.99</v>
      </c>
    </row>
    <row r="366" spans="1:8">
      <c r="A366" s="1" t="s">
        <v>378</v>
      </c>
      <c r="B366" s="3">
        <v>45527</v>
      </c>
      <c r="C366" s="2" t="s">
        <v>9</v>
      </c>
      <c r="D366" s="4" t="s">
        <v>297</v>
      </c>
      <c r="E366" s="1">
        <v>1858.07</v>
      </c>
      <c r="F366" s="1">
        <v>42</v>
      </c>
      <c r="G366" s="1">
        <v>38</v>
      </c>
      <c r="H366" s="1">
        <v>294.99</v>
      </c>
    </row>
    <row r="367" spans="1:8">
      <c r="A367" s="1" t="s">
        <v>379</v>
      </c>
      <c r="B367" s="3">
        <v>45358</v>
      </c>
      <c r="C367" s="2" t="s">
        <v>16</v>
      </c>
      <c r="D367" s="4" t="s">
        <v>21</v>
      </c>
      <c r="E367" s="1">
        <v>1643.46</v>
      </c>
      <c r="F367" s="1">
        <v>30</v>
      </c>
      <c r="G367" s="1">
        <v>13</v>
      </c>
      <c r="H367" s="1">
        <v>227.54</v>
      </c>
    </row>
    <row r="368" spans="1:8">
      <c r="A368" s="1" t="s">
        <v>380</v>
      </c>
      <c r="B368" s="3">
        <v>45262</v>
      </c>
      <c r="C368" s="2" t="s">
        <v>12</v>
      </c>
      <c r="D368" s="4" t="s">
        <v>21</v>
      </c>
      <c r="E368" s="1">
        <v>3596.04</v>
      </c>
      <c r="F368" s="1">
        <v>34</v>
      </c>
      <c r="G368" s="1">
        <v>6</v>
      </c>
      <c r="H368" s="1">
        <v>1366.01</v>
      </c>
    </row>
    <row r="369" spans="1:8">
      <c r="A369" s="1" t="s">
        <v>381</v>
      </c>
      <c r="B369" s="3">
        <v>45562</v>
      </c>
      <c r="C369" s="2" t="s">
        <v>9</v>
      </c>
      <c r="D369" s="4" t="s">
        <v>19</v>
      </c>
      <c r="E369" s="1">
        <v>623.41999999999996</v>
      </c>
      <c r="F369" s="1">
        <v>9</v>
      </c>
      <c r="G369" s="1">
        <v>30</v>
      </c>
      <c r="H369" s="1">
        <v>1597.5</v>
      </c>
    </row>
    <row r="370" spans="1:8">
      <c r="A370" s="1" t="s">
        <v>382</v>
      </c>
      <c r="B370" s="3">
        <v>45250</v>
      </c>
      <c r="C370" s="2" t="s">
        <v>12</v>
      </c>
      <c r="D370" s="4" t="s">
        <v>297</v>
      </c>
      <c r="E370" s="1">
        <v>4159.41</v>
      </c>
      <c r="F370" s="1">
        <v>33</v>
      </c>
      <c r="G370" s="1">
        <v>45</v>
      </c>
      <c r="H370" s="1">
        <v>564.71</v>
      </c>
    </row>
    <row r="371" spans="1:8">
      <c r="A371" s="1" t="s">
        <v>383</v>
      </c>
      <c r="B371" s="3">
        <v>45215</v>
      </c>
      <c r="C371" s="2" t="s">
        <v>13</v>
      </c>
      <c r="D371" s="4" t="s">
        <v>21</v>
      </c>
      <c r="E371" s="1">
        <v>422.54</v>
      </c>
      <c r="F371" s="1">
        <v>46</v>
      </c>
      <c r="G371" s="1">
        <v>24</v>
      </c>
      <c r="H371" s="1">
        <v>1658.28</v>
      </c>
    </row>
    <row r="372" spans="1:8">
      <c r="A372" s="1" t="s">
        <v>384</v>
      </c>
      <c r="B372" s="3">
        <v>44930</v>
      </c>
      <c r="C372" s="2" t="s">
        <v>12</v>
      </c>
      <c r="D372" s="4" t="s">
        <v>21</v>
      </c>
      <c r="E372" s="1">
        <v>4636.57</v>
      </c>
      <c r="F372" s="1">
        <v>27</v>
      </c>
      <c r="G372" s="1">
        <v>40</v>
      </c>
      <c r="H372" s="1">
        <v>923.03</v>
      </c>
    </row>
    <row r="373" spans="1:8">
      <c r="A373" s="1" t="s">
        <v>385</v>
      </c>
      <c r="B373" s="3">
        <v>45177</v>
      </c>
      <c r="C373" s="2" t="s">
        <v>9</v>
      </c>
      <c r="D373" s="4" t="s">
        <v>248</v>
      </c>
      <c r="E373" s="1">
        <v>2858.13</v>
      </c>
      <c r="F373" s="1">
        <v>18</v>
      </c>
      <c r="G373" s="1">
        <v>14</v>
      </c>
      <c r="H373" s="1">
        <v>750.32</v>
      </c>
    </row>
    <row r="374" spans="1:8">
      <c r="A374" s="1" t="s">
        <v>386</v>
      </c>
      <c r="B374" s="3">
        <v>45384</v>
      </c>
      <c r="C374" s="2" t="s">
        <v>9</v>
      </c>
      <c r="D374" s="4" t="s">
        <v>297</v>
      </c>
      <c r="E374" s="1">
        <v>213.54</v>
      </c>
      <c r="F374" s="1">
        <v>8</v>
      </c>
      <c r="G374" s="1">
        <v>46</v>
      </c>
      <c r="H374" s="1">
        <v>1519.28</v>
      </c>
    </row>
    <row r="375" spans="1:8">
      <c r="A375" s="1" t="s">
        <v>387</v>
      </c>
      <c r="B375" s="3">
        <v>44925</v>
      </c>
      <c r="C375" s="2" t="s">
        <v>9</v>
      </c>
      <c r="D375" s="4" t="s">
        <v>248</v>
      </c>
      <c r="E375" s="1">
        <v>1488.39</v>
      </c>
      <c r="F375" s="1">
        <v>25</v>
      </c>
      <c r="G375" s="1">
        <v>21</v>
      </c>
      <c r="H375" s="1">
        <v>1720.51</v>
      </c>
    </row>
    <row r="376" spans="1:8">
      <c r="A376" s="1" t="s">
        <v>388</v>
      </c>
      <c r="B376" s="3">
        <v>45101</v>
      </c>
      <c r="C376" s="2" t="s">
        <v>9</v>
      </c>
      <c r="D376" s="4" t="s">
        <v>21</v>
      </c>
      <c r="E376" s="1">
        <v>2936.81</v>
      </c>
      <c r="F376" s="1">
        <v>16</v>
      </c>
      <c r="G376" s="1">
        <v>1</v>
      </c>
      <c r="H376" s="1">
        <v>1066.45</v>
      </c>
    </row>
    <row r="377" spans="1:8">
      <c r="A377" s="1" t="s">
        <v>389</v>
      </c>
      <c r="B377" s="3">
        <v>45195</v>
      </c>
      <c r="C377" s="2" t="s">
        <v>13</v>
      </c>
      <c r="D377" s="4" t="s">
        <v>248</v>
      </c>
      <c r="E377" s="1">
        <v>2270.87</v>
      </c>
      <c r="F377" s="1">
        <v>49</v>
      </c>
      <c r="G377" s="1">
        <v>21</v>
      </c>
      <c r="H377" s="1">
        <v>1044.47</v>
      </c>
    </row>
    <row r="378" spans="1:8">
      <c r="A378" s="1" t="s">
        <v>390</v>
      </c>
      <c r="B378" s="3">
        <v>45074</v>
      </c>
      <c r="C378" s="2" t="s">
        <v>13</v>
      </c>
      <c r="D378" s="4" t="s">
        <v>17</v>
      </c>
      <c r="E378" s="1">
        <v>872.63</v>
      </c>
      <c r="F378" s="1">
        <v>7</v>
      </c>
      <c r="G378" s="1">
        <v>3</v>
      </c>
      <c r="H378" s="1">
        <v>440.81</v>
      </c>
    </row>
    <row r="379" spans="1:8">
      <c r="A379" s="1" t="s">
        <v>391</v>
      </c>
      <c r="B379" s="3">
        <v>45231</v>
      </c>
      <c r="C379" s="2" t="s">
        <v>12</v>
      </c>
      <c r="D379" s="4" t="s">
        <v>21</v>
      </c>
      <c r="E379" s="1">
        <v>3090.39</v>
      </c>
      <c r="F379" s="1">
        <v>36</v>
      </c>
      <c r="G379" s="1">
        <v>18</v>
      </c>
      <c r="H379" s="1">
        <v>958.92</v>
      </c>
    </row>
    <row r="380" spans="1:8">
      <c r="A380" s="1" t="s">
        <v>392</v>
      </c>
      <c r="B380" s="3">
        <v>45514</v>
      </c>
      <c r="C380" s="2" t="s">
        <v>13</v>
      </c>
      <c r="D380" s="4" t="s">
        <v>248</v>
      </c>
      <c r="E380" s="1">
        <v>3915.94</v>
      </c>
      <c r="F380" s="1">
        <v>20</v>
      </c>
      <c r="G380" s="1">
        <v>16</v>
      </c>
      <c r="H380" s="1">
        <v>1076.21</v>
      </c>
    </row>
    <row r="381" spans="1:8">
      <c r="A381" s="1" t="s">
        <v>393</v>
      </c>
      <c r="B381" s="3">
        <v>45225</v>
      </c>
      <c r="C381" s="2" t="s">
        <v>16</v>
      </c>
      <c r="D381" s="4" t="s">
        <v>21</v>
      </c>
      <c r="E381" s="1">
        <v>4548.37</v>
      </c>
      <c r="F381" s="1">
        <v>29</v>
      </c>
      <c r="G381" s="1">
        <v>50</v>
      </c>
      <c r="H381" s="1">
        <v>1639.81</v>
      </c>
    </row>
    <row r="382" spans="1:8">
      <c r="A382" s="1" t="s">
        <v>394</v>
      </c>
      <c r="B382" s="3">
        <v>45238</v>
      </c>
      <c r="C382" s="2" t="s">
        <v>9</v>
      </c>
      <c r="D382" s="4" t="s">
        <v>248</v>
      </c>
      <c r="E382" s="1">
        <v>1736.1</v>
      </c>
      <c r="F382" s="1">
        <v>23</v>
      </c>
      <c r="G382" s="1">
        <v>11</v>
      </c>
      <c r="H382" s="1">
        <v>821.24</v>
      </c>
    </row>
    <row r="383" spans="1:8">
      <c r="A383" s="1" t="s">
        <v>395</v>
      </c>
      <c r="B383" s="3">
        <v>45381</v>
      </c>
      <c r="C383" s="2" t="s">
        <v>9</v>
      </c>
      <c r="D383" s="4" t="s">
        <v>19</v>
      </c>
      <c r="E383" s="1">
        <v>3030.3</v>
      </c>
      <c r="F383" s="1">
        <v>18</v>
      </c>
      <c r="G383" s="1">
        <v>12</v>
      </c>
      <c r="H383" s="1">
        <v>1882.67</v>
      </c>
    </row>
    <row r="384" spans="1:8">
      <c r="A384" s="1" t="s">
        <v>396</v>
      </c>
      <c r="B384" s="3">
        <v>45175</v>
      </c>
      <c r="C384" s="2" t="s">
        <v>9</v>
      </c>
      <c r="D384" s="4" t="s">
        <v>297</v>
      </c>
      <c r="E384" s="1">
        <v>3844.92</v>
      </c>
      <c r="F384" s="1">
        <v>38</v>
      </c>
      <c r="G384" s="1">
        <v>11</v>
      </c>
      <c r="H384" s="1">
        <v>258.93</v>
      </c>
    </row>
    <row r="385" spans="1:8">
      <c r="A385" s="1" t="s">
        <v>397</v>
      </c>
      <c r="B385" s="3">
        <v>44979</v>
      </c>
      <c r="C385" s="2" t="s">
        <v>12</v>
      </c>
      <c r="D385" s="4" t="s">
        <v>19</v>
      </c>
      <c r="E385" s="1">
        <v>3149.85</v>
      </c>
      <c r="F385" s="1">
        <v>45</v>
      </c>
      <c r="G385" s="1">
        <v>41</v>
      </c>
      <c r="H385" s="1">
        <v>362.73</v>
      </c>
    </row>
    <row r="386" spans="1:8">
      <c r="A386" s="1" t="s">
        <v>398</v>
      </c>
      <c r="B386" s="3">
        <v>45349</v>
      </c>
      <c r="C386" s="2" t="s">
        <v>12</v>
      </c>
      <c r="D386" s="4" t="s">
        <v>17</v>
      </c>
      <c r="E386" s="1">
        <v>196.66</v>
      </c>
      <c r="F386" s="1">
        <v>32</v>
      </c>
      <c r="G386" s="1">
        <v>3</v>
      </c>
      <c r="H386" s="1">
        <v>112.75</v>
      </c>
    </row>
    <row r="387" spans="1:8">
      <c r="A387" s="1" t="s">
        <v>399</v>
      </c>
      <c r="B387" s="3">
        <v>45366</v>
      </c>
      <c r="C387" s="2" t="s">
        <v>9</v>
      </c>
      <c r="D387" s="4" t="s">
        <v>297</v>
      </c>
      <c r="E387" s="1">
        <v>2104.66</v>
      </c>
      <c r="F387" s="1">
        <v>44</v>
      </c>
      <c r="G387" s="1">
        <v>15</v>
      </c>
      <c r="H387" s="1">
        <v>539.63</v>
      </c>
    </row>
    <row r="388" spans="1:8">
      <c r="A388" s="1" t="s">
        <v>400</v>
      </c>
      <c r="B388" s="3">
        <v>45070</v>
      </c>
      <c r="C388" s="2" t="s">
        <v>12</v>
      </c>
      <c r="D388" s="4" t="s">
        <v>297</v>
      </c>
      <c r="E388" s="1">
        <v>1973.55</v>
      </c>
      <c r="F388" s="1">
        <v>13</v>
      </c>
      <c r="G388" s="1">
        <v>9</v>
      </c>
      <c r="H388" s="1">
        <v>915.14</v>
      </c>
    </row>
    <row r="389" spans="1:8">
      <c r="A389" s="1" t="s">
        <v>401</v>
      </c>
      <c r="B389" s="3">
        <v>45184</v>
      </c>
      <c r="C389" s="2" t="s">
        <v>12</v>
      </c>
      <c r="D389" s="4" t="s">
        <v>248</v>
      </c>
      <c r="E389" s="1">
        <v>1997.57</v>
      </c>
      <c r="F389" s="1">
        <v>4</v>
      </c>
      <c r="G389" s="1">
        <v>9</v>
      </c>
      <c r="H389" s="1">
        <v>1392.8</v>
      </c>
    </row>
    <row r="390" spans="1:8">
      <c r="A390" s="1" t="s">
        <v>402</v>
      </c>
      <c r="B390" s="3">
        <v>45465</v>
      </c>
      <c r="C390" s="2" t="s">
        <v>16</v>
      </c>
      <c r="D390" s="4" t="s">
        <v>21</v>
      </c>
      <c r="E390" s="1">
        <v>1585.3</v>
      </c>
      <c r="F390" s="1">
        <v>5</v>
      </c>
      <c r="G390" s="1">
        <v>20</v>
      </c>
      <c r="H390" s="1">
        <v>928.27</v>
      </c>
    </row>
    <row r="391" spans="1:8">
      <c r="A391" s="1" t="s">
        <v>403</v>
      </c>
      <c r="B391" s="3">
        <v>45272</v>
      </c>
      <c r="C391" s="2" t="s">
        <v>13</v>
      </c>
      <c r="D391" s="4" t="s">
        <v>297</v>
      </c>
      <c r="E391" s="1">
        <v>1629.45</v>
      </c>
      <c r="F391" s="1">
        <v>29</v>
      </c>
      <c r="G391" s="1">
        <v>4</v>
      </c>
      <c r="H391" s="1">
        <v>758.45</v>
      </c>
    </row>
    <row r="392" spans="1:8">
      <c r="A392" s="1" t="s">
        <v>404</v>
      </c>
      <c r="B392" s="3">
        <v>45369</v>
      </c>
      <c r="C392" s="2" t="s">
        <v>12</v>
      </c>
      <c r="D392" s="4" t="s">
        <v>19</v>
      </c>
      <c r="E392" s="1">
        <v>3200.45</v>
      </c>
      <c r="F392" s="1">
        <v>35</v>
      </c>
      <c r="G392" s="1">
        <v>44</v>
      </c>
      <c r="H392" s="1">
        <v>1908.14</v>
      </c>
    </row>
    <row r="393" spans="1:8">
      <c r="A393" s="1" t="s">
        <v>405</v>
      </c>
      <c r="B393" s="3">
        <v>45143</v>
      </c>
      <c r="C393" s="2" t="s">
        <v>9</v>
      </c>
      <c r="D393" s="4" t="s">
        <v>21</v>
      </c>
      <c r="E393" s="1">
        <v>2611.96</v>
      </c>
      <c r="F393" s="1">
        <v>12</v>
      </c>
      <c r="G393" s="1">
        <v>9</v>
      </c>
      <c r="H393" s="1">
        <v>264.14</v>
      </c>
    </row>
    <row r="394" spans="1:8">
      <c r="A394" s="1" t="s">
        <v>406</v>
      </c>
      <c r="B394" s="3">
        <v>45223</v>
      </c>
      <c r="C394" s="2" t="s">
        <v>12</v>
      </c>
      <c r="D394" s="4" t="s">
        <v>19</v>
      </c>
      <c r="E394" s="1">
        <v>701.35</v>
      </c>
      <c r="F394" s="1">
        <v>18</v>
      </c>
      <c r="G394" s="1">
        <v>23</v>
      </c>
      <c r="H394" s="1">
        <v>1853.85</v>
      </c>
    </row>
    <row r="395" spans="1:8">
      <c r="A395" s="1" t="s">
        <v>407</v>
      </c>
      <c r="B395" s="3">
        <v>45378</v>
      </c>
      <c r="C395" s="2" t="s">
        <v>12</v>
      </c>
      <c r="D395" s="4" t="s">
        <v>17</v>
      </c>
      <c r="E395" s="1">
        <v>579.08000000000004</v>
      </c>
      <c r="F395" s="1">
        <v>18</v>
      </c>
      <c r="G395" s="1">
        <v>0</v>
      </c>
      <c r="H395" s="1">
        <v>482.13</v>
      </c>
    </row>
    <row r="396" spans="1:8">
      <c r="A396" s="1" t="s">
        <v>408</v>
      </c>
      <c r="B396" s="3">
        <v>45397</v>
      </c>
      <c r="C396" s="2" t="s">
        <v>9</v>
      </c>
      <c r="D396" s="4" t="s">
        <v>17</v>
      </c>
      <c r="E396" s="1">
        <v>1543.72</v>
      </c>
      <c r="F396" s="1">
        <v>2</v>
      </c>
      <c r="G396" s="1">
        <v>11</v>
      </c>
      <c r="H396" s="1">
        <v>1745.53</v>
      </c>
    </row>
    <row r="397" spans="1:8">
      <c r="A397" s="1" t="s">
        <v>409</v>
      </c>
      <c r="B397" s="3">
        <v>45386</v>
      </c>
      <c r="C397" s="2" t="s">
        <v>16</v>
      </c>
      <c r="D397" s="4" t="s">
        <v>17</v>
      </c>
      <c r="E397" s="1">
        <v>3242.24</v>
      </c>
      <c r="F397" s="1">
        <v>37</v>
      </c>
      <c r="G397" s="1">
        <v>49</v>
      </c>
      <c r="H397" s="1">
        <v>447.53</v>
      </c>
    </row>
    <row r="398" spans="1:8">
      <c r="A398" s="1" t="s">
        <v>410</v>
      </c>
      <c r="B398" s="3">
        <v>45329</v>
      </c>
      <c r="C398" s="2" t="s">
        <v>12</v>
      </c>
      <c r="D398" s="4" t="s">
        <v>21</v>
      </c>
      <c r="E398" s="1">
        <v>3205.57</v>
      </c>
      <c r="F398" s="1">
        <v>9</v>
      </c>
      <c r="G398" s="1">
        <v>26</v>
      </c>
      <c r="H398" s="1">
        <v>1403</v>
      </c>
    </row>
    <row r="399" spans="1:8">
      <c r="A399" s="1" t="s">
        <v>411</v>
      </c>
      <c r="B399" s="3">
        <v>45587</v>
      </c>
      <c r="C399" s="2" t="s">
        <v>12</v>
      </c>
      <c r="D399" s="4" t="s">
        <v>21</v>
      </c>
      <c r="E399" s="1">
        <v>4326.95</v>
      </c>
      <c r="F399" s="1">
        <v>25</v>
      </c>
      <c r="G399" s="1">
        <v>44</v>
      </c>
      <c r="H399" s="1">
        <v>683.97</v>
      </c>
    </row>
    <row r="400" spans="1:8">
      <c r="A400" s="1" t="s">
        <v>412</v>
      </c>
      <c r="B400" s="3">
        <v>45527</v>
      </c>
      <c r="C400" s="2" t="s">
        <v>12</v>
      </c>
      <c r="D400" s="4" t="s">
        <v>248</v>
      </c>
      <c r="E400" s="1">
        <v>4237.95</v>
      </c>
      <c r="F400" s="1">
        <v>28</v>
      </c>
      <c r="G400" s="1">
        <v>46</v>
      </c>
      <c r="H400" s="1">
        <v>1882.05</v>
      </c>
    </row>
    <row r="401" spans="1:8">
      <c r="A401" s="1">
        <v>34219740</v>
      </c>
      <c r="B401" s="3">
        <v>45169</v>
      </c>
      <c r="C401" s="2" t="s">
        <v>13</v>
      </c>
      <c r="D401" s="4" t="s">
        <v>17</v>
      </c>
      <c r="E401" s="1">
        <v>2654.9</v>
      </c>
      <c r="F401" s="1">
        <v>27</v>
      </c>
      <c r="G401" s="1">
        <v>6</v>
      </c>
      <c r="H401" s="1">
        <v>386.79</v>
      </c>
    </row>
    <row r="402" spans="1:8">
      <c r="A402" s="1" t="s">
        <v>413</v>
      </c>
      <c r="B402" s="3">
        <v>45423</v>
      </c>
      <c r="C402" s="2" t="s">
        <v>9</v>
      </c>
      <c r="D402" s="4" t="s">
        <v>297</v>
      </c>
      <c r="E402" s="1">
        <v>4725.34</v>
      </c>
      <c r="F402" s="1">
        <v>30</v>
      </c>
      <c r="G402" s="1">
        <v>36</v>
      </c>
      <c r="H402" s="1">
        <v>143.62</v>
      </c>
    </row>
    <row r="403" spans="1:8">
      <c r="A403" s="1" t="s">
        <v>414</v>
      </c>
      <c r="B403" s="3">
        <v>45385</v>
      </c>
      <c r="C403" s="2" t="s">
        <v>12</v>
      </c>
      <c r="D403" s="4" t="s">
        <v>21</v>
      </c>
      <c r="E403" s="1">
        <v>4913.43</v>
      </c>
      <c r="F403" s="1">
        <v>6</v>
      </c>
      <c r="G403" s="1">
        <v>29</v>
      </c>
      <c r="H403" s="1">
        <v>1526.48</v>
      </c>
    </row>
    <row r="404" spans="1:8">
      <c r="A404" s="1" t="s">
        <v>415</v>
      </c>
      <c r="B404" s="3">
        <v>45392</v>
      </c>
      <c r="C404" s="2" t="s">
        <v>16</v>
      </c>
      <c r="D404" s="4" t="s">
        <v>297</v>
      </c>
      <c r="E404" s="1">
        <v>3606.92</v>
      </c>
      <c r="F404" s="1">
        <v>23</v>
      </c>
      <c r="G404" s="1">
        <v>15</v>
      </c>
      <c r="H404" s="1">
        <v>296.83999999999997</v>
      </c>
    </row>
    <row r="405" spans="1:8">
      <c r="A405" s="1" t="s">
        <v>416</v>
      </c>
      <c r="B405" s="3">
        <v>45255</v>
      </c>
      <c r="C405" s="2" t="s">
        <v>12</v>
      </c>
      <c r="D405" s="4" t="s">
        <v>19</v>
      </c>
      <c r="E405" s="1">
        <v>3181.67</v>
      </c>
      <c r="F405" s="1">
        <v>34</v>
      </c>
      <c r="G405" s="1">
        <v>9</v>
      </c>
      <c r="H405" s="1">
        <v>488.45</v>
      </c>
    </row>
    <row r="406" spans="1:8">
      <c r="A406" s="1" t="s">
        <v>417</v>
      </c>
      <c r="B406" s="3">
        <v>45110</v>
      </c>
      <c r="C406" s="2" t="s">
        <v>12</v>
      </c>
      <c r="D406" s="4" t="s">
        <v>248</v>
      </c>
      <c r="E406" s="1">
        <v>2379.5100000000002</v>
      </c>
      <c r="F406" s="1">
        <v>39</v>
      </c>
      <c r="G406" s="1">
        <v>5</v>
      </c>
      <c r="H406" s="1">
        <v>1714.22</v>
      </c>
    </row>
    <row r="407" spans="1:8">
      <c r="A407" s="1" t="s">
        <v>418</v>
      </c>
      <c r="B407" s="3">
        <v>45082</v>
      </c>
      <c r="C407" s="2" t="s">
        <v>16</v>
      </c>
      <c r="D407" s="4" t="s">
        <v>21</v>
      </c>
      <c r="E407" s="1">
        <v>1467.12</v>
      </c>
      <c r="F407" s="1">
        <v>11</v>
      </c>
      <c r="G407" s="1">
        <v>5</v>
      </c>
      <c r="H407" s="1">
        <v>400.53</v>
      </c>
    </row>
    <row r="408" spans="1:8">
      <c r="A408" s="1" t="s">
        <v>419</v>
      </c>
      <c r="B408" s="3">
        <v>45581</v>
      </c>
      <c r="C408" s="2" t="s">
        <v>16</v>
      </c>
      <c r="D408" s="4" t="s">
        <v>21</v>
      </c>
      <c r="E408" s="1">
        <v>2869.73</v>
      </c>
      <c r="F408" s="1">
        <v>9</v>
      </c>
      <c r="G408" s="1">
        <v>8</v>
      </c>
      <c r="H408" s="1">
        <v>675.46</v>
      </c>
    </row>
    <row r="409" spans="1:8">
      <c r="A409" s="1" t="s">
        <v>420</v>
      </c>
      <c r="B409" s="3">
        <v>45565</v>
      </c>
      <c r="C409" s="2" t="s">
        <v>9</v>
      </c>
      <c r="D409" s="4" t="s">
        <v>17</v>
      </c>
      <c r="E409" s="1">
        <v>275.35000000000002</v>
      </c>
      <c r="F409" s="1">
        <v>29</v>
      </c>
      <c r="G409" s="1">
        <v>25</v>
      </c>
      <c r="H409" s="1">
        <v>1860.04</v>
      </c>
    </row>
    <row r="410" spans="1:8">
      <c r="A410" s="1" t="s">
        <v>421</v>
      </c>
      <c r="B410" s="3">
        <v>45332</v>
      </c>
      <c r="C410" s="2" t="s">
        <v>13</v>
      </c>
      <c r="D410" s="4" t="s">
        <v>17</v>
      </c>
      <c r="E410" s="1">
        <v>3956.33</v>
      </c>
      <c r="F410" s="1">
        <v>38</v>
      </c>
      <c r="G410" s="1">
        <v>48</v>
      </c>
      <c r="H410" s="1">
        <v>472.99</v>
      </c>
    </row>
    <row r="411" spans="1:8">
      <c r="A411" s="1" t="s">
        <v>422</v>
      </c>
      <c r="B411" s="3">
        <v>45499</v>
      </c>
      <c r="C411" s="2" t="s">
        <v>12</v>
      </c>
      <c r="D411" s="4" t="s">
        <v>19</v>
      </c>
      <c r="E411" s="1">
        <v>777.75</v>
      </c>
      <c r="F411" s="1">
        <v>39</v>
      </c>
      <c r="G411" s="1">
        <v>29</v>
      </c>
      <c r="H411" s="1">
        <v>437.32</v>
      </c>
    </row>
    <row r="412" spans="1:8">
      <c r="A412" s="1" t="s">
        <v>423</v>
      </c>
      <c r="B412" s="3">
        <v>45148</v>
      </c>
      <c r="C412" s="2" t="s">
        <v>12</v>
      </c>
      <c r="D412" s="4" t="s">
        <v>19</v>
      </c>
      <c r="E412" s="1">
        <v>2033.72</v>
      </c>
      <c r="F412" s="1">
        <v>21</v>
      </c>
      <c r="G412" s="1">
        <v>12</v>
      </c>
      <c r="H412" s="1">
        <v>455.32</v>
      </c>
    </row>
    <row r="413" spans="1:8">
      <c r="A413" s="1" t="s">
        <v>424</v>
      </c>
      <c r="B413" s="3">
        <v>45330</v>
      </c>
      <c r="C413" s="2" t="s">
        <v>16</v>
      </c>
      <c r="D413" s="4" t="s">
        <v>19</v>
      </c>
      <c r="E413" s="1">
        <v>2067.4899999999998</v>
      </c>
      <c r="F413" s="1">
        <v>44</v>
      </c>
      <c r="G413" s="1">
        <v>21</v>
      </c>
      <c r="H413" s="1">
        <v>972.12</v>
      </c>
    </row>
    <row r="414" spans="1:8">
      <c r="A414" s="1" t="s">
        <v>425</v>
      </c>
      <c r="B414" s="3">
        <v>45321</v>
      </c>
      <c r="C414" s="2" t="s">
        <v>9</v>
      </c>
      <c r="D414" s="4" t="s">
        <v>19</v>
      </c>
      <c r="E414" s="1">
        <v>804.25</v>
      </c>
      <c r="F414" s="1">
        <v>17</v>
      </c>
      <c r="G414" s="1">
        <v>42</v>
      </c>
      <c r="H414" s="1">
        <v>219.6</v>
      </c>
    </row>
    <row r="415" spans="1:8">
      <c r="A415" s="1" t="s">
        <v>426</v>
      </c>
      <c r="B415" s="3">
        <v>45024</v>
      </c>
      <c r="C415" s="2" t="s">
        <v>12</v>
      </c>
      <c r="D415" s="4" t="s">
        <v>17</v>
      </c>
      <c r="E415" s="1">
        <v>3192.94</v>
      </c>
      <c r="F415" s="1">
        <v>26</v>
      </c>
      <c r="G415" s="1">
        <v>43</v>
      </c>
      <c r="H415" s="1">
        <v>1184.28</v>
      </c>
    </row>
    <row r="416" spans="1:8">
      <c r="A416" s="1" t="s">
        <v>427</v>
      </c>
      <c r="B416" s="3">
        <v>45221</v>
      </c>
      <c r="C416" s="2" t="s">
        <v>16</v>
      </c>
      <c r="D416" s="4" t="s">
        <v>248</v>
      </c>
      <c r="E416" s="1">
        <v>3961.53</v>
      </c>
      <c r="F416" s="1">
        <v>22</v>
      </c>
      <c r="G416" s="1">
        <v>49</v>
      </c>
      <c r="H416" s="1">
        <v>62.46</v>
      </c>
    </row>
    <row r="417" spans="1:8">
      <c r="A417" s="1" t="s">
        <v>428</v>
      </c>
      <c r="B417" s="3">
        <v>44901</v>
      </c>
      <c r="C417" s="2" t="s">
        <v>13</v>
      </c>
      <c r="D417" s="4" t="s">
        <v>248</v>
      </c>
      <c r="E417" s="1">
        <v>4673.93</v>
      </c>
      <c r="F417" s="1">
        <v>36</v>
      </c>
      <c r="G417" s="1">
        <v>37</v>
      </c>
      <c r="H417" s="1">
        <v>598.58000000000004</v>
      </c>
    </row>
    <row r="418" spans="1:8">
      <c r="A418" s="1" t="s">
        <v>429</v>
      </c>
      <c r="B418" s="3">
        <v>45341</v>
      </c>
      <c r="C418" s="2" t="s">
        <v>9</v>
      </c>
      <c r="D418" s="4" t="s">
        <v>21</v>
      </c>
      <c r="E418" s="1">
        <v>3075.53</v>
      </c>
      <c r="F418" s="1">
        <v>33</v>
      </c>
      <c r="G418" s="1">
        <v>29</v>
      </c>
      <c r="H418" s="1">
        <v>757.09</v>
      </c>
    </row>
    <row r="419" spans="1:8">
      <c r="A419" s="1" t="s">
        <v>430</v>
      </c>
      <c r="B419" s="3">
        <v>44996</v>
      </c>
      <c r="C419" s="2" t="s">
        <v>12</v>
      </c>
      <c r="D419" s="4" t="s">
        <v>17</v>
      </c>
      <c r="E419" s="1">
        <v>4298.16</v>
      </c>
      <c r="F419" s="1">
        <v>40</v>
      </c>
      <c r="G419" s="1">
        <v>45</v>
      </c>
      <c r="H419" s="1">
        <v>1874.36</v>
      </c>
    </row>
    <row r="420" spans="1:8">
      <c r="A420" s="1" t="s">
        <v>431</v>
      </c>
      <c r="B420" s="3">
        <v>45311</v>
      </c>
      <c r="C420" s="2" t="s">
        <v>16</v>
      </c>
      <c r="D420" s="4" t="s">
        <v>297</v>
      </c>
      <c r="E420" s="1">
        <v>3686.95</v>
      </c>
      <c r="F420" s="1">
        <v>15</v>
      </c>
      <c r="G420" s="1">
        <v>44</v>
      </c>
      <c r="H420" s="1">
        <v>1554.25</v>
      </c>
    </row>
    <row r="421" spans="1:8">
      <c r="A421" s="1" t="s">
        <v>432</v>
      </c>
      <c r="B421" s="3">
        <v>45361</v>
      </c>
      <c r="C421" s="2" t="s">
        <v>9</v>
      </c>
      <c r="D421" s="4" t="s">
        <v>17</v>
      </c>
      <c r="E421" s="1">
        <v>2440.89</v>
      </c>
      <c r="F421" s="1">
        <v>44</v>
      </c>
      <c r="G421" s="1">
        <v>49</v>
      </c>
      <c r="H421" s="1">
        <v>349.44</v>
      </c>
    </row>
    <row r="422" spans="1:8">
      <c r="A422" s="1" t="s">
        <v>433</v>
      </c>
      <c r="B422" s="3">
        <v>44899</v>
      </c>
      <c r="C422" s="2" t="s">
        <v>9</v>
      </c>
      <c r="D422" s="4" t="s">
        <v>21</v>
      </c>
      <c r="E422" s="1">
        <v>1958.06</v>
      </c>
      <c r="F422" s="1">
        <v>44</v>
      </c>
      <c r="G422" s="1">
        <v>21</v>
      </c>
      <c r="H422" s="1">
        <v>972.58</v>
      </c>
    </row>
    <row r="423" spans="1:8">
      <c r="A423" s="1" t="s">
        <v>434</v>
      </c>
      <c r="B423" s="3">
        <v>45517</v>
      </c>
      <c r="C423" s="2" t="s">
        <v>16</v>
      </c>
      <c r="D423" s="4" t="s">
        <v>21</v>
      </c>
      <c r="E423" s="1">
        <v>1011.3</v>
      </c>
      <c r="F423" s="1">
        <v>6</v>
      </c>
      <c r="G423" s="1">
        <v>14</v>
      </c>
      <c r="H423" s="1">
        <v>369.32</v>
      </c>
    </row>
    <row r="424" spans="1:8">
      <c r="A424" s="1" t="s">
        <v>435</v>
      </c>
      <c r="B424" s="3">
        <v>44973</v>
      </c>
      <c r="C424" s="2" t="s">
        <v>9</v>
      </c>
      <c r="D424" s="4" t="s">
        <v>17</v>
      </c>
      <c r="E424" s="1">
        <v>2472.14</v>
      </c>
      <c r="F424" s="1">
        <v>45</v>
      </c>
      <c r="G424" s="1">
        <v>40</v>
      </c>
      <c r="H424" s="1">
        <v>635.9</v>
      </c>
    </row>
    <row r="425" spans="1:8">
      <c r="A425" s="1" t="s">
        <v>436</v>
      </c>
      <c r="B425" s="3">
        <v>45087</v>
      </c>
      <c r="C425" s="2" t="s">
        <v>16</v>
      </c>
      <c r="D425" s="4" t="s">
        <v>297</v>
      </c>
      <c r="E425" s="1">
        <v>4762.26</v>
      </c>
      <c r="F425" s="1">
        <v>44</v>
      </c>
      <c r="G425" s="1">
        <v>47</v>
      </c>
      <c r="H425" s="1">
        <v>1384.65</v>
      </c>
    </row>
    <row r="426" spans="1:8">
      <c r="A426" s="1" t="s">
        <v>437</v>
      </c>
      <c r="B426" s="3">
        <v>45373</v>
      </c>
      <c r="C426" s="2" t="s">
        <v>9</v>
      </c>
      <c r="D426" s="4" t="s">
        <v>19</v>
      </c>
      <c r="E426" s="1">
        <v>4551.51</v>
      </c>
      <c r="F426" s="1">
        <v>4</v>
      </c>
      <c r="G426" s="1">
        <v>0</v>
      </c>
      <c r="H426" s="1">
        <v>1384.53</v>
      </c>
    </row>
    <row r="427" spans="1:8">
      <c r="A427" s="1" t="s">
        <v>438</v>
      </c>
      <c r="B427" s="3">
        <v>45164</v>
      </c>
      <c r="C427" s="2" t="s">
        <v>12</v>
      </c>
      <c r="D427" s="4" t="s">
        <v>17</v>
      </c>
      <c r="E427" s="1">
        <v>778.34</v>
      </c>
      <c r="F427" s="1">
        <v>28</v>
      </c>
      <c r="G427" s="1">
        <v>31</v>
      </c>
      <c r="H427" s="1">
        <v>110.66</v>
      </c>
    </row>
    <row r="428" spans="1:8">
      <c r="A428" s="1" t="s">
        <v>439</v>
      </c>
      <c r="B428" s="3">
        <v>45005</v>
      </c>
      <c r="C428" s="2" t="s">
        <v>12</v>
      </c>
      <c r="D428" s="4" t="s">
        <v>17</v>
      </c>
      <c r="E428" s="1">
        <v>3323.74</v>
      </c>
      <c r="F428" s="1">
        <v>29</v>
      </c>
      <c r="G428" s="1">
        <v>38</v>
      </c>
      <c r="H428" s="1">
        <v>1390.5</v>
      </c>
    </row>
    <row r="429" spans="1:8">
      <c r="A429" s="1" t="s">
        <v>440</v>
      </c>
      <c r="B429" s="3">
        <v>45371</v>
      </c>
      <c r="C429" s="2" t="s">
        <v>13</v>
      </c>
      <c r="D429" s="4" t="s">
        <v>17</v>
      </c>
      <c r="E429" s="1">
        <v>4040.89</v>
      </c>
      <c r="F429" s="1">
        <v>2</v>
      </c>
      <c r="G429" s="1">
        <v>7</v>
      </c>
      <c r="H429" s="1">
        <v>1717.12</v>
      </c>
    </row>
    <row r="430" spans="1:8">
      <c r="A430" s="1" t="s">
        <v>441</v>
      </c>
      <c r="B430" s="3">
        <v>44906</v>
      </c>
      <c r="C430" s="2" t="s">
        <v>12</v>
      </c>
      <c r="D430" s="4" t="s">
        <v>19</v>
      </c>
      <c r="E430" s="1">
        <v>1870.44</v>
      </c>
      <c r="F430" s="1">
        <v>45</v>
      </c>
      <c r="G430" s="1">
        <v>6</v>
      </c>
      <c r="H430" s="1">
        <v>1800.42</v>
      </c>
    </row>
    <row r="431" spans="1:8">
      <c r="A431" s="1" t="s">
        <v>442</v>
      </c>
      <c r="B431" s="3">
        <v>45551</v>
      </c>
      <c r="C431" s="2" t="s">
        <v>12</v>
      </c>
      <c r="D431" s="4" t="s">
        <v>248</v>
      </c>
      <c r="E431" s="1">
        <v>3142.49</v>
      </c>
      <c r="F431" s="1">
        <v>42</v>
      </c>
      <c r="G431" s="1">
        <v>7</v>
      </c>
      <c r="H431" s="1">
        <v>1981.52</v>
      </c>
    </row>
    <row r="432" spans="1:8">
      <c r="A432" s="1" t="s">
        <v>443</v>
      </c>
      <c r="B432" s="3">
        <v>45173</v>
      </c>
      <c r="C432" s="2" t="s">
        <v>13</v>
      </c>
      <c r="D432" s="4" t="s">
        <v>17</v>
      </c>
      <c r="E432" s="1">
        <v>4466.6400000000003</v>
      </c>
      <c r="F432" s="1">
        <v>40</v>
      </c>
      <c r="G432" s="1">
        <v>38</v>
      </c>
      <c r="H432" s="1">
        <v>214.72</v>
      </c>
    </row>
    <row r="433" spans="1:8">
      <c r="A433" s="1" t="s">
        <v>444</v>
      </c>
      <c r="B433" s="3">
        <v>45566</v>
      </c>
      <c r="C433" s="2" t="s">
        <v>13</v>
      </c>
      <c r="D433" s="4" t="s">
        <v>297</v>
      </c>
      <c r="E433" s="1">
        <v>2986.4</v>
      </c>
      <c r="F433" s="1">
        <v>31</v>
      </c>
      <c r="G433" s="1">
        <v>20</v>
      </c>
      <c r="H433" s="1">
        <v>659.21</v>
      </c>
    </row>
    <row r="434" spans="1:8">
      <c r="A434" s="1" t="s">
        <v>445</v>
      </c>
      <c r="B434" s="3">
        <v>45040</v>
      </c>
      <c r="C434" s="2" t="s">
        <v>13</v>
      </c>
      <c r="D434" s="4" t="s">
        <v>21</v>
      </c>
      <c r="E434" s="1">
        <v>1986.99</v>
      </c>
      <c r="F434" s="1">
        <v>6</v>
      </c>
      <c r="G434" s="1">
        <v>33</v>
      </c>
      <c r="H434" s="1">
        <v>1890.48</v>
      </c>
    </row>
    <row r="435" spans="1:8">
      <c r="A435" s="1" t="s">
        <v>446</v>
      </c>
      <c r="B435" s="3">
        <v>44920</v>
      </c>
      <c r="C435" s="2" t="s">
        <v>12</v>
      </c>
      <c r="D435" s="4" t="s">
        <v>17</v>
      </c>
      <c r="E435" s="1">
        <v>2093.9299999999998</v>
      </c>
      <c r="F435" s="1">
        <v>6</v>
      </c>
      <c r="G435" s="1">
        <v>31</v>
      </c>
      <c r="H435" s="1">
        <v>486.63</v>
      </c>
    </row>
    <row r="436" spans="1:8">
      <c r="A436" s="1" t="s">
        <v>447</v>
      </c>
      <c r="B436" s="3">
        <v>45451</v>
      </c>
      <c r="C436" s="2" t="s">
        <v>12</v>
      </c>
      <c r="D436" s="4" t="s">
        <v>297</v>
      </c>
      <c r="E436" s="1">
        <v>4584.59</v>
      </c>
      <c r="F436" s="1">
        <v>3</v>
      </c>
      <c r="G436" s="1">
        <v>25</v>
      </c>
      <c r="H436" s="1">
        <v>1530.29</v>
      </c>
    </row>
    <row r="437" spans="1:8">
      <c r="A437" s="1" t="s">
        <v>448</v>
      </c>
      <c r="B437" s="3">
        <v>45380</v>
      </c>
      <c r="C437" s="2" t="s">
        <v>13</v>
      </c>
      <c r="D437" s="4" t="s">
        <v>17</v>
      </c>
      <c r="E437" s="1">
        <v>974.86</v>
      </c>
      <c r="F437" s="1">
        <v>38</v>
      </c>
      <c r="G437" s="1">
        <v>48</v>
      </c>
      <c r="H437" s="1">
        <v>871.02</v>
      </c>
    </row>
    <row r="438" spans="1:8">
      <c r="A438" s="1" t="s">
        <v>449</v>
      </c>
      <c r="B438" s="3">
        <v>45379</v>
      </c>
      <c r="C438" s="2" t="s">
        <v>16</v>
      </c>
      <c r="D438" s="4" t="s">
        <v>297</v>
      </c>
      <c r="E438" s="1">
        <v>1313.21</v>
      </c>
      <c r="F438" s="1">
        <v>48</v>
      </c>
      <c r="G438" s="1">
        <v>8</v>
      </c>
      <c r="H438" s="1">
        <v>1906.22</v>
      </c>
    </row>
    <row r="439" spans="1:8">
      <c r="A439" s="1" t="s">
        <v>450</v>
      </c>
      <c r="B439" s="3">
        <v>45270</v>
      </c>
      <c r="C439" s="2" t="s">
        <v>16</v>
      </c>
      <c r="D439" s="4" t="s">
        <v>248</v>
      </c>
      <c r="E439" s="1">
        <v>4212.21</v>
      </c>
      <c r="F439" s="1">
        <v>21</v>
      </c>
      <c r="G439" s="1">
        <v>41</v>
      </c>
      <c r="H439" s="1">
        <v>1806.23</v>
      </c>
    </row>
    <row r="440" spans="1:8">
      <c r="A440" s="1" t="s">
        <v>451</v>
      </c>
      <c r="B440" s="3">
        <v>45171</v>
      </c>
      <c r="C440" s="2" t="s">
        <v>12</v>
      </c>
      <c r="D440" s="4" t="s">
        <v>297</v>
      </c>
      <c r="E440" s="1">
        <v>2406.15</v>
      </c>
      <c r="F440" s="1">
        <v>37</v>
      </c>
      <c r="G440" s="1">
        <v>18</v>
      </c>
      <c r="H440" s="1">
        <v>616.26</v>
      </c>
    </row>
    <row r="441" spans="1:8">
      <c r="A441" s="1" t="s">
        <v>452</v>
      </c>
      <c r="B441" s="3">
        <v>45134</v>
      </c>
      <c r="C441" s="2" t="s">
        <v>13</v>
      </c>
      <c r="D441" s="4" t="s">
        <v>19</v>
      </c>
      <c r="E441" s="1">
        <v>3494.36</v>
      </c>
      <c r="F441" s="1">
        <v>13</v>
      </c>
      <c r="G441" s="1">
        <v>13</v>
      </c>
      <c r="H441" s="1">
        <v>561.04</v>
      </c>
    </row>
    <row r="442" spans="1:8">
      <c r="A442" s="1" t="s">
        <v>453</v>
      </c>
      <c r="B442" s="3">
        <v>45388</v>
      </c>
      <c r="C442" s="2" t="s">
        <v>16</v>
      </c>
      <c r="D442" s="4" t="s">
        <v>17</v>
      </c>
      <c r="E442" s="1">
        <v>3724.52</v>
      </c>
      <c r="F442" s="1">
        <v>42</v>
      </c>
      <c r="G442" s="1">
        <v>13</v>
      </c>
      <c r="H442" s="1">
        <v>1947.91</v>
      </c>
    </row>
    <row r="443" spans="1:8">
      <c r="A443" s="1" t="s">
        <v>454</v>
      </c>
      <c r="B443" s="3">
        <v>45249</v>
      </c>
      <c r="C443" s="2" t="s">
        <v>13</v>
      </c>
      <c r="D443" s="4" t="s">
        <v>19</v>
      </c>
      <c r="E443" s="1">
        <v>4350.38</v>
      </c>
      <c r="F443" s="1">
        <v>3</v>
      </c>
      <c r="G443" s="1">
        <v>14</v>
      </c>
      <c r="H443" s="1">
        <v>513.85</v>
      </c>
    </row>
    <row r="444" spans="1:8">
      <c r="A444" s="1" t="s">
        <v>455</v>
      </c>
      <c r="B444" s="3">
        <v>45510</v>
      </c>
      <c r="C444" s="2" t="s">
        <v>12</v>
      </c>
      <c r="D444" s="4" t="s">
        <v>17</v>
      </c>
      <c r="E444" s="1">
        <v>4373.8100000000004</v>
      </c>
      <c r="F444" s="1">
        <v>24</v>
      </c>
      <c r="G444" s="1">
        <v>29</v>
      </c>
      <c r="H444" s="1">
        <v>631.04</v>
      </c>
    </row>
    <row r="445" spans="1:8">
      <c r="A445" s="1" t="s">
        <v>456</v>
      </c>
      <c r="B445" s="3">
        <v>44971</v>
      </c>
      <c r="C445" s="2" t="s">
        <v>12</v>
      </c>
      <c r="D445" s="4" t="s">
        <v>21</v>
      </c>
      <c r="E445" s="1">
        <v>4101.04</v>
      </c>
      <c r="F445" s="1">
        <v>34</v>
      </c>
      <c r="G445" s="1">
        <v>3</v>
      </c>
      <c r="H445" s="1">
        <v>1751.16</v>
      </c>
    </row>
    <row r="446" spans="1:8">
      <c r="A446" s="1" t="s">
        <v>457</v>
      </c>
      <c r="B446" s="3">
        <v>45529</v>
      </c>
      <c r="C446" s="2" t="s">
        <v>16</v>
      </c>
      <c r="D446" s="4" t="s">
        <v>248</v>
      </c>
      <c r="E446" s="1">
        <v>3326.03</v>
      </c>
      <c r="F446" s="1">
        <v>8</v>
      </c>
      <c r="G446" s="1">
        <v>4</v>
      </c>
      <c r="H446" s="1">
        <v>482.77</v>
      </c>
    </row>
    <row r="447" spans="1:8">
      <c r="A447" s="1" t="s">
        <v>458</v>
      </c>
      <c r="B447" s="3">
        <v>45220</v>
      </c>
      <c r="C447" s="2" t="s">
        <v>13</v>
      </c>
      <c r="D447" s="4" t="s">
        <v>248</v>
      </c>
      <c r="E447" s="1">
        <v>669.76</v>
      </c>
      <c r="F447" s="1">
        <v>34</v>
      </c>
      <c r="G447" s="1">
        <v>8</v>
      </c>
      <c r="H447" s="1">
        <v>720.04</v>
      </c>
    </row>
    <row r="448" spans="1:8">
      <c r="A448" s="1" t="s">
        <v>459</v>
      </c>
      <c r="B448" s="3">
        <v>45579</v>
      </c>
      <c r="C448" s="2" t="s">
        <v>9</v>
      </c>
      <c r="D448" s="4" t="s">
        <v>19</v>
      </c>
      <c r="E448" s="1">
        <v>2906.79</v>
      </c>
      <c r="F448" s="1">
        <v>31</v>
      </c>
      <c r="G448" s="1">
        <v>33</v>
      </c>
      <c r="H448" s="1">
        <v>130.99</v>
      </c>
    </row>
    <row r="449" spans="1:8">
      <c r="A449" s="1" t="s">
        <v>460</v>
      </c>
      <c r="B449" s="3">
        <v>45557</v>
      </c>
      <c r="C449" s="2" t="s">
        <v>13</v>
      </c>
      <c r="D449" s="4" t="s">
        <v>248</v>
      </c>
      <c r="E449" s="1">
        <v>1083.31</v>
      </c>
      <c r="F449" s="1">
        <v>6</v>
      </c>
      <c r="G449" s="1">
        <v>12</v>
      </c>
      <c r="H449" s="1">
        <v>1002.46</v>
      </c>
    </row>
    <row r="450" spans="1:8">
      <c r="A450" s="1" t="s">
        <v>461</v>
      </c>
      <c r="B450" s="3">
        <v>45480</v>
      </c>
      <c r="C450" s="2" t="s">
        <v>16</v>
      </c>
      <c r="D450" s="4" t="s">
        <v>248</v>
      </c>
      <c r="E450" s="1">
        <v>193.64</v>
      </c>
      <c r="F450" s="1">
        <v>36</v>
      </c>
      <c r="G450" s="1">
        <v>17</v>
      </c>
      <c r="H450" s="1">
        <v>818.94</v>
      </c>
    </row>
    <row r="451" spans="1:8">
      <c r="A451" s="1">
        <v>84809441</v>
      </c>
      <c r="B451" s="3">
        <v>44990</v>
      </c>
      <c r="C451" s="2" t="s">
        <v>12</v>
      </c>
      <c r="D451" s="4" t="s">
        <v>248</v>
      </c>
      <c r="E451" s="1">
        <v>3154.25</v>
      </c>
      <c r="F451" s="1">
        <v>43</v>
      </c>
      <c r="G451" s="1">
        <v>28</v>
      </c>
      <c r="H451" s="1">
        <v>467.13</v>
      </c>
    </row>
    <row r="452" spans="1:8">
      <c r="A452" s="1" t="s">
        <v>462</v>
      </c>
      <c r="B452" s="3">
        <v>45330</v>
      </c>
      <c r="C452" s="2" t="s">
        <v>12</v>
      </c>
      <c r="D452" s="4" t="s">
        <v>19</v>
      </c>
      <c r="E452" s="1">
        <v>4809.3100000000004</v>
      </c>
      <c r="F452" s="1">
        <v>15</v>
      </c>
      <c r="G452" s="1">
        <v>37</v>
      </c>
      <c r="H452" s="1">
        <v>274.91000000000003</v>
      </c>
    </row>
    <row r="453" spans="1:8">
      <c r="A453" s="1" t="s">
        <v>463</v>
      </c>
      <c r="B453" s="3">
        <v>45337</v>
      </c>
      <c r="C453" s="2" t="s">
        <v>16</v>
      </c>
      <c r="D453" s="4" t="s">
        <v>17</v>
      </c>
      <c r="E453" s="1">
        <v>2267.37</v>
      </c>
      <c r="F453" s="1">
        <v>4</v>
      </c>
      <c r="G453" s="1">
        <v>23</v>
      </c>
      <c r="H453" s="1">
        <v>606.70000000000005</v>
      </c>
    </row>
    <row r="454" spans="1:8">
      <c r="A454" s="1" t="s">
        <v>464</v>
      </c>
      <c r="B454" s="3">
        <v>45176</v>
      </c>
      <c r="C454" s="2" t="s">
        <v>16</v>
      </c>
      <c r="D454" s="4" t="s">
        <v>297</v>
      </c>
      <c r="E454" s="1">
        <v>398.13</v>
      </c>
      <c r="F454" s="1">
        <v>42</v>
      </c>
      <c r="G454" s="1">
        <v>17</v>
      </c>
      <c r="H454" s="1">
        <v>908.46</v>
      </c>
    </row>
    <row r="455" spans="1:8">
      <c r="A455" s="1" t="s">
        <v>465</v>
      </c>
      <c r="B455" s="3">
        <v>45611</v>
      </c>
      <c r="C455" s="2" t="s">
        <v>12</v>
      </c>
      <c r="D455" s="4" t="s">
        <v>297</v>
      </c>
      <c r="E455" s="1">
        <v>1692.79</v>
      </c>
      <c r="F455" s="1">
        <v>12</v>
      </c>
      <c r="G455" s="1">
        <v>50</v>
      </c>
      <c r="H455" s="1">
        <v>447.22</v>
      </c>
    </row>
    <row r="456" spans="1:8">
      <c r="A456" s="1" t="s">
        <v>466</v>
      </c>
      <c r="B456" s="3">
        <v>45544</v>
      </c>
      <c r="C456" s="2" t="s">
        <v>12</v>
      </c>
      <c r="D456" s="4" t="s">
        <v>21</v>
      </c>
      <c r="E456" s="1">
        <v>1834.43</v>
      </c>
      <c r="F456" s="1">
        <v>48</v>
      </c>
      <c r="G456" s="1">
        <v>30</v>
      </c>
      <c r="H456" s="1">
        <v>1710.58</v>
      </c>
    </row>
    <row r="457" spans="1:8">
      <c r="A457" s="1" t="s">
        <v>467</v>
      </c>
      <c r="B457" s="3">
        <v>45240</v>
      </c>
      <c r="C457" s="2" t="s">
        <v>16</v>
      </c>
      <c r="D457" s="4" t="s">
        <v>248</v>
      </c>
      <c r="E457" s="1">
        <v>2753.34</v>
      </c>
      <c r="F457" s="1">
        <v>47</v>
      </c>
      <c r="G457" s="1">
        <v>40</v>
      </c>
      <c r="H457" s="1">
        <v>1174.1400000000001</v>
      </c>
    </row>
    <row r="458" spans="1:8">
      <c r="A458" s="1" t="s">
        <v>468</v>
      </c>
      <c r="B458" s="3">
        <v>45461</v>
      </c>
      <c r="C458" s="2" t="s">
        <v>13</v>
      </c>
      <c r="D458" s="4" t="s">
        <v>17</v>
      </c>
      <c r="E458" s="1">
        <v>4388.68</v>
      </c>
      <c r="F458" s="1">
        <v>42</v>
      </c>
      <c r="G458" s="1">
        <v>24</v>
      </c>
      <c r="H458" s="1">
        <v>15.98</v>
      </c>
    </row>
    <row r="459" spans="1:8">
      <c r="A459" s="1" t="s">
        <v>469</v>
      </c>
      <c r="B459" s="3">
        <v>45359</v>
      </c>
      <c r="C459" s="2" t="s">
        <v>470</v>
      </c>
      <c r="D459" s="4" t="s">
        <v>297</v>
      </c>
      <c r="E459" s="1">
        <v>4667.93</v>
      </c>
      <c r="F459" s="1">
        <v>24</v>
      </c>
      <c r="G459" s="1">
        <v>11</v>
      </c>
      <c r="H459" s="1">
        <v>916.86</v>
      </c>
    </row>
    <row r="460" spans="1:8">
      <c r="A460" s="1" t="s">
        <v>471</v>
      </c>
      <c r="B460" s="3">
        <v>45153</v>
      </c>
      <c r="C460" s="2" t="s">
        <v>472</v>
      </c>
      <c r="D460" s="4" t="s">
        <v>21</v>
      </c>
      <c r="E460" s="1">
        <v>976.14</v>
      </c>
      <c r="F460" s="1">
        <v>13</v>
      </c>
      <c r="G460" s="1">
        <v>15</v>
      </c>
      <c r="H460" s="1">
        <v>129.28</v>
      </c>
    </row>
    <row r="461" spans="1:8">
      <c r="A461" s="1" t="s">
        <v>473</v>
      </c>
      <c r="B461" s="3">
        <v>45355</v>
      </c>
      <c r="C461" s="2" t="s">
        <v>470</v>
      </c>
      <c r="D461" s="4" t="s">
        <v>297</v>
      </c>
      <c r="E461" s="1">
        <v>281.39</v>
      </c>
      <c r="F461" s="1">
        <v>2</v>
      </c>
      <c r="G461" s="1">
        <v>41</v>
      </c>
      <c r="H461" s="1">
        <v>1128.3</v>
      </c>
    </row>
    <row r="462" spans="1:8">
      <c r="A462" s="1" t="s">
        <v>474</v>
      </c>
      <c r="B462" s="3">
        <v>45315</v>
      </c>
      <c r="C462" s="2" t="s">
        <v>470</v>
      </c>
      <c r="D462" s="4" t="s">
        <v>297</v>
      </c>
      <c r="E462" s="1">
        <v>1460.11</v>
      </c>
      <c r="F462" s="1">
        <v>38</v>
      </c>
      <c r="G462" s="1">
        <v>17</v>
      </c>
      <c r="H462" s="1">
        <v>319.16000000000003</v>
      </c>
    </row>
    <row r="463" spans="1:8">
      <c r="A463" s="1" t="s">
        <v>475</v>
      </c>
      <c r="B463" s="3">
        <v>44893</v>
      </c>
      <c r="C463" s="2" t="s">
        <v>472</v>
      </c>
      <c r="D463" s="4" t="s">
        <v>17</v>
      </c>
      <c r="E463" s="1">
        <v>1022.02</v>
      </c>
      <c r="F463" s="1">
        <v>38</v>
      </c>
      <c r="G463" s="1">
        <v>20</v>
      </c>
      <c r="H463" s="1">
        <v>1355.93</v>
      </c>
    </row>
    <row r="464" spans="1:8">
      <c r="A464" s="1" t="s">
        <v>476</v>
      </c>
      <c r="B464" s="3">
        <v>45572</v>
      </c>
      <c r="C464" s="2" t="s">
        <v>9</v>
      </c>
      <c r="D464" s="4" t="s">
        <v>17</v>
      </c>
      <c r="E464" s="1">
        <v>2637.37</v>
      </c>
      <c r="F464" s="1">
        <v>45</v>
      </c>
      <c r="G464" s="1">
        <v>33</v>
      </c>
      <c r="H464" s="1">
        <v>1725.56</v>
      </c>
    </row>
    <row r="465" spans="1:8">
      <c r="A465" s="1" t="s">
        <v>477</v>
      </c>
      <c r="B465" s="3">
        <v>44895</v>
      </c>
      <c r="C465" s="2" t="s">
        <v>470</v>
      </c>
      <c r="D465" s="4" t="s">
        <v>21</v>
      </c>
      <c r="E465" s="1">
        <v>1538.27</v>
      </c>
      <c r="F465" s="1">
        <v>13</v>
      </c>
      <c r="G465" s="1">
        <v>34</v>
      </c>
      <c r="H465" s="1">
        <v>607.27</v>
      </c>
    </row>
    <row r="466" spans="1:8">
      <c r="A466" s="1" t="s">
        <v>478</v>
      </c>
      <c r="B466" s="3">
        <v>44998</v>
      </c>
      <c r="C466" s="2" t="s">
        <v>470</v>
      </c>
      <c r="D466" s="4" t="s">
        <v>248</v>
      </c>
      <c r="E466" s="1">
        <v>3269.09</v>
      </c>
      <c r="F466" s="1">
        <v>50</v>
      </c>
      <c r="G466" s="1">
        <v>9</v>
      </c>
      <c r="H466" s="1">
        <v>810.69</v>
      </c>
    </row>
    <row r="467" spans="1:8">
      <c r="A467" s="1" t="s">
        <v>479</v>
      </c>
      <c r="B467" s="3">
        <v>45075</v>
      </c>
      <c r="C467" s="2" t="s">
        <v>9</v>
      </c>
      <c r="D467" s="4" t="s">
        <v>297</v>
      </c>
      <c r="E467" s="1">
        <v>417.48</v>
      </c>
      <c r="F467" s="1">
        <v>1</v>
      </c>
      <c r="G467" s="1">
        <v>11</v>
      </c>
      <c r="H467" s="1">
        <v>1447.27</v>
      </c>
    </row>
    <row r="468" spans="1:8">
      <c r="A468" s="1" t="s">
        <v>480</v>
      </c>
      <c r="B468" s="3">
        <v>45142</v>
      </c>
      <c r="C468" s="2" t="s">
        <v>470</v>
      </c>
      <c r="D468" s="4" t="s">
        <v>248</v>
      </c>
      <c r="E468" s="1">
        <v>4804.3900000000003</v>
      </c>
      <c r="F468" s="1">
        <v>41</v>
      </c>
      <c r="G468" s="1">
        <v>41</v>
      </c>
      <c r="H468" s="1">
        <v>429.51</v>
      </c>
    </row>
    <row r="469" spans="1:8">
      <c r="A469" s="1" t="s">
        <v>481</v>
      </c>
      <c r="B469" s="3">
        <v>45373</v>
      </c>
      <c r="C469" s="2" t="s">
        <v>9</v>
      </c>
      <c r="D469" s="4" t="s">
        <v>19</v>
      </c>
      <c r="E469" s="1">
        <v>109.58</v>
      </c>
      <c r="F469" s="1">
        <v>37</v>
      </c>
      <c r="G469" s="1">
        <v>35</v>
      </c>
      <c r="H469" s="1">
        <v>1367.03</v>
      </c>
    </row>
    <row r="470" spans="1:8">
      <c r="A470" s="1">
        <v>24848155</v>
      </c>
      <c r="B470" s="3">
        <v>45232</v>
      </c>
      <c r="C470" s="2" t="s">
        <v>470</v>
      </c>
      <c r="D470" s="4" t="s">
        <v>297</v>
      </c>
      <c r="E470" s="1">
        <v>1304.68</v>
      </c>
      <c r="F470" s="1">
        <v>48</v>
      </c>
      <c r="G470" s="1">
        <v>34</v>
      </c>
      <c r="H470" s="1">
        <v>675.29</v>
      </c>
    </row>
    <row r="471" spans="1:8">
      <c r="A471" s="1" t="s">
        <v>482</v>
      </c>
      <c r="B471" s="3">
        <v>45092</v>
      </c>
      <c r="C471" s="2" t="s">
        <v>472</v>
      </c>
      <c r="D471" s="4" t="s">
        <v>297</v>
      </c>
      <c r="E471" s="1">
        <v>841.35</v>
      </c>
      <c r="F471" s="1">
        <v>29</v>
      </c>
      <c r="G471" s="1">
        <v>5</v>
      </c>
      <c r="H471" s="1">
        <v>223.56</v>
      </c>
    </row>
    <row r="472" spans="1:8">
      <c r="A472" s="1" t="s">
        <v>483</v>
      </c>
      <c r="B472" s="3">
        <v>45539</v>
      </c>
      <c r="C472" s="2" t="s">
        <v>9</v>
      </c>
      <c r="D472" s="4" t="s">
        <v>297</v>
      </c>
      <c r="E472" s="1">
        <v>242.92</v>
      </c>
      <c r="F472" s="1">
        <v>49</v>
      </c>
      <c r="G472" s="1">
        <v>6</v>
      </c>
      <c r="H472" s="1">
        <v>1099.3800000000001</v>
      </c>
    </row>
    <row r="473" spans="1:8">
      <c r="A473" s="1" t="s">
        <v>484</v>
      </c>
      <c r="B473" s="3">
        <v>44955</v>
      </c>
      <c r="C473" s="2" t="s">
        <v>16</v>
      </c>
      <c r="D473" s="4" t="s">
        <v>17</v>
      </c>
      <c r="E473" s="1">
        <v>1107.83</v>
      </c>
      <c r="F473" s="1">
        <v>31</v>
      </c>
      <c r="G473" s="1">
        <v>5</v>
      </c>
      <c r="H473" s="1">
        <v>590.08000000000004</v>
      </c>
    </row>
    <row r="474" spans="1:8">
      <c r="A474" s="1" t="s">
        <v>485</v>
      </c>
      <c r="B474" s="3">
        <v>45465</v>
      </c>
      <c r="C474" s="2" t="s">
        <v>9</v>
      </c>
      <c r="D474" s="4" t="s">
        <v>248</v>
      </c>
      <c r="E474" s="1">
        <v>2154.71</v>
      </c>
      <c r="F474" s="1">
        <v>35</v>
      </c>
      <c r="G474" s="1">
        <v>36</v>
      </c>
      <c r="H474" s="1">
        <v>569.14</v>
      </c>
    </row>
    <row r="475" spans="1:8">
      <c r="A475" s="1" t="s">
        <v>486</v>
      </c>
      <c r="B475" s="3">
        <v>45038</v>
      </c>
      <c r="C475" s="2" t="s">
        <v>472</v>
      </c>
      <c r="D475" s="4" t="s">
        <v>19</v>
      </c>
      <c r="E475" s="1">
        <v>4722.4399999999996</v>
      </c>
      <c r="F475" s="1">
        <v>12</v>
      </c>
      <c r="G475" s="1">
        <v>41</v>
      </c>
      <c r="H475" s="1">
        <v>1992.71</v>
      </c>
    </row>
    <row r="476" spans="1:8">
      <c r="A476" s="1" t="s">
        <v>487</v>
      </c>
      <c r="B476" s="3">
        <v>45565</v>
      </c>
      <c r="C476" s="2" t="s">
        <v>470</v>
      </c>
      <c r="D476" s="4" t="s">
        <v>17</v>
      </c>
      <c r="E476" s="1">
        <v>4055.55</v>
      </c>
      <c r="F476" s="1">
        <v>17</v>
      </c>
      <c r="G476" s="1">
        <v>48</v>
      </c>
      <c r="H476" s="1">
        <v>1536.46</v>
      </c>
    </row>
    <row r="477" spans="1:8">
      <c r="A477" s="1" t="s">
        <v>488</v>
      </c>
      <c r="B477" s="3">
        <v>45225</v>
      </c>
      <c r="C477" s="2" t="s">
        <v>470</v>
      </c>
      <c r="D477" s="4" t="s">
        <v>17</v>
      </c>
      <c r="E477" s="1">
        <v>4581.83</v>
      </c>
      <c r="F477" s="1">
        <v>30</v>
      </c>
      <c r="G477" s="1">
        <v>46</v>
      </c>
      <c r="H477" s="1">
        <v>1556.48</v>
      </c>
    </row>
    <row r="478" spans="1:8">
      <c r="A478" s="1" t="s">
        <v>489</v>
      </c>
      <c r="B478" s="3">
        <v>45554</v>
      </c>
      <c r="C478" s="2" t="s">
        <v>472</v>
      </c>
      <c r="D478" s="4" t="s">
        <v>297</v>
      </c>
      <c r="E478" s="1">
        <v>714.76</v>
      </c>
      <c r="F478" s="1">
        <v>22</v>
      </c>
      <c r="G478" s="1">
        <v>40</v>
      </c>
      <c r="H478" s="1">
        <v>660.57</v>
      </c>
    </row>
    <row r="479" spans="1:8">
      <c r="A479" s="1" t="s">
        <v>490</v>
      </c>
      <c r="B479" s="3">
        <v>45319</v>
      </c>
      <c r="C479" s="2" t="s">
        <v>470</v>
      </c>
      <c r="D479" s="4" t="s">
        <v>19</v>
      </c>
      <c r="E479" s="1">
        <v>3971.01</v>
      </c>
      <c r="F479" s="1">
        <v>45</v>
      </c>
      <c r="G479" s="1">
        <v>37</v>
      </c>
      <c r="H479" s="1">
        <v>1437.34</v>
      </c>
    </row>
    <row r="480" spans="1:8">
      <c r="A480" s="1" t="s">
        <v>491</v>
      </c>
      <c r="B480" s="3">
        <v>45340</v>
      </c>
      <c r="C480" s="2" t="s">
        <v>9</v>
      </c>
      <c r="D480" s="4" t="s">
        <v>19</v>
      </c>
      <c r="E480" s="1">
        <v>756.27</v>
      </c>
      <c r="F480" s="1">
        <v>44</v>
      </c>
      <c r="G480" s="1">
        <v>7</v>
      </c>
      <c r="H480" s="1">
        <v>839.15</v>
      </c>
    </row>
    <row r="481" spans="1:8">
      <c r="A481" s="1" t="s">
        <v>492</v>
      </c>
      <c r="B481" s="3">
        <v>45461</v>
      </c>
      <c r="C481" s="2" t="s">
        <v>16</v>
      </c>
      <c r="D481" s="4" t="s">
        <v>248</v>
      </c>
      <c r="E481" s="1">
        <v>3932.01</v>
      </c>
      <c r="F481" s="1">
        <v>47</v>
      </c>
      <c r="G481" s="1">
        <v>40</v>
      </c>
      <c r="H481" s="1">
        <v>892.77</v>
      </c>
    </row>
    <row r="482" spans="1:8">
      <c r="A482" s="1" t="s">
        <v>493</v>
      </c>
      <c r="B482" s="3">
        <v>45513</v>
      </c>
      <c r="C482" s="2" t="s">
        <v>9</v>
      </c>
      <c r="D482" s="4" t="s">
        <v>21</v>
      </c>
      <c r="E482" s="1">
        <v>4313.04</v>
      </c>
      <c r="F482" s="1">
        <v>33</v>
      </c>
      <c r="G482" s="1">
        <v>19</v>
      </c>
      <c r="H482" s="1">
        <v>873.86</v>
      </c>
    </row>
    <row r="483" spans="1:8">
      <c r="A483" s="1" t="s">
        <v>494</v>
      </c>
      <c r="B483" s="3">
        <v>45366</v>
      </c>
      <c r="C483" s="2" t="s">
        <v>472</v>
      </c>
      <c r="D483" s="4" t="s">
        <v>297</v>
      </c>
      <c r="E483" s="1">
        <v>2880.15</v>
      </c>
      <c r="F483" s="1">
        <v>49</v>
      </c>
      <c r="G483" s="1">
        <v>15</v>
      </c>
      <c r="H483" s="1">
        <v>1742.36</v>
      </c>
    </row>
    <row r="484" spans="1:8">
      <c r="A484" s="1" t="s">
        <v>495</v>
      </c>
      <c r="B484" s="3">
        <v>45530</v>
      </c>
      <c r="C484" s="2" t="s">
        <v>470</v>
      </c>
      <c r="D484" s="4" t="s">
        <v>248</v>
      </c>
      <c r="E484" s="1">
        <v>443.68</v>
      </c>
      <c r="F484" s="1">
        <v>43</v>
      </c>
      <c r="G484" s="1">
        <v>7</v>
      </c>
      <c r="H484" s="1">
        <v>261.14999999999998</v>
      </c>
    </row>
    <row r="485" spans="1:8">
      <c r="A485" s="1" t="s">
        <v>496</v>
      </c>
      <c r="B485" s="3">
        <v>45119</v>
      </c>
      <c r="C485" s="2" t="s">
        <v>16</v>
      </c>
      <c r="D485" s="4" t="s">
        <v>17</v>
      </c>
      <c r="E485" s="1">
        <v>750.99</v>
      </c>
      <c r="F485" s="1">
        <v>46</v>
      </c>
      <c r="G485" s="1">
        <v>6</v>
      </c>
      <c r="H485" s="1">
        <v>1346.95</v>
      </c>
    </row>
    <row r="486" spans="1:8">
      <c r="A486" s="1" t="s">
        <v>497</v>
      </c>
      <c r="B486" s="3">
        <v>45586</v>
      </c>
      <c r="C486" s="2" t="s">
        <v>472</v>
      </c>
      <c r="D486" s="4" t="s">
        <v>297</v>
      </c>
      <c r="E486" s="1">
        <v>4836.93</v>
      </c>
      <c r="F486" s="1">
        <v>20</v>
      </c>
      <c r="G486" s="1">
        <v>40</v>
      </c>
      <c r="H486" s="1">
        <v>466.79</v>
      </c>
    </row>
    <row r="487" spans="1:8">
      <c r="A487" s="1" t="s">
        <v>498</v>
      </c>
      <c r="B487" s="3">
        <v>45368</v>
      </c>
      <c r="C487" s="2" t="s">
        <v>472</v>
      </c>
      <c r="D487" s="4" t="s">
        <v>21</v>
      </c>
      <c r="E487" s="1">
        <v>1283.8800000000001</v>
      </c>
      <c r="F487" s="1">
        <v>49</v>
      </c>
      <c r="G487" s="1">
        <v>1</v>
      </c>
      <c r="H487" s="1">
        <v>1740.72</v>
      </c>
    </row>
    <row r="488" spans="1:8">
      <c r="A488" s="1" t="s">
        <v>499</v>
      </c>
      <c r="B488" s="3">
        <v>45530</v>
      </c>
      <c r="C488" s="2" t="s">
        <v>16</v>
      </c>
      <c r="D488" s="4" t="s">
        <v>17</v>
      </c>
      <c r="E488" s="1">
        <v>4424.4799999999996</v>
      </c>
      <c r="F488" s="1">
        <v>41</v>
      </c>
      <c r="G488" s="1">
        <v>46</v>
      </c>
      <c r="H488" s="1">
        <v>374.9</v>
      </c>
    </row>
    <row r="489" spans="1:8">
      <c r="A489" s="1" t="s">
        <v>500</v>
      </c>
      <c r="B489" s="3">
        <v>45306</v>
      </c>
      <c r="C489" s="2" t="s">
        <v>470</v>
      </c>
      <c r="D489" s="4" t="s">
        <v>297</v>
      </c>
      <c r="E489" s="1">
        <v>3156.44</v>
      </c>
      <c r="F489" s="1">
        <v>2</v>
      </c>
      <c r="G489" s="1">
        <v>12</v>
      </c>
      <c r="H489" s="1">
        <v>89.58</v>
      </c>
    </row>
    <row r="490" spans="1:8">
      <c r="A490" s="1" t="s">
        <v>501</v>
      </c>
      <c r="B490" s="3">
        <v>45087</v>
      </c>
      <c r="C490" s="2" t="s">
        <v>9</v>
      </c>
      <c r="D490" s="4" t="s">
        <v>19</v>
      </c>
      <c r="E490" s="1">
        <v>2642.2</v>
      </c>
      <c r="F490" s="1">
        <v>9</v>
      </c>
      <c r="G490" s="1">
        <v>20</v>
      </c>
      <c r="H490" s="1">
        <v>1152.94</v>
      </c>
    </row>
    <row r="491" spans="1:8">
      <c r="A491" s="1" t="s">
        <v>502</v>
      </c>
      <c r="B491" s="3">
        <v>45372</v>
      </c>
      <c r="C491" s="2" t="s">
        <v>9</v>
      </c>
      <c r="D491" s="4" t="s">
        <v>248</v>
      </c>
      <c r="E491" s="1">
        <v>89.82</v>
      </c>
      <c r="F491" s="1">
        <v>8</v>
      </c>
      <c r="G491" s="1">
        <v>29</v>
      </c>
      <c r="H491" s="1">
        <v>1421.27</v>
      </c>
    </row>
    <row r="492" spans="1:8">
      <c r="A492" s="1" t="s">
        <v>503</v>
      </c>
      <c r="B492" s="3">
        <v>45319</v>
      </c>
      <c r="C492" s="2" t="s">
        <v>16</v>
      </c>
      <c r="D492" s="4" t="s">
        <v>19</v>
      </c>
      <c r="E492" s="1">
        <v>2010.13</v>
      </c>
      <c r="F492" s="1">
        <v>31</v>
      </c>
      <c r="G492" s="1">
        <v>13</v>
      </c>
      <c r="H492" s="1">
        <v>622.95000000000005</v>
      </c>
    </row>
    <row r="493" spans="1:8">
      <c r="A493" s="1" t="s">
        <v>504</v>
      </c>
      <c r="B493" s="3">
        <v>45150</v>
      </c>
      <c r="C493" s="2" t="s">
        <v>470</v>
      </c>
      <c r="D493" s="4" t="s">
        <v>248</v>
      </c>
      <c r="E493" s="1">
        <v>2174.9699999999998</v>
      </c>
      <c r="F493" s="1">
        <v>31</v>
      </c>
      <c r="G493" s="1">
        <v>9</v>
      </c>
      <c r="H493" s="1">
        <v>1022.89</v>
      </c>
    </row>
    <row r="494" spans="1:8">
      <c r="A494" s="1" t="s">
        <v>505</v>
      </c>
      <c r="B494" s="3">
        <v>45429</v>
      </c>
      <c r="C494" s="2" t="s">
        <v>16</v>
      </c>
      <c r="D494" s="4" t="s">
        <v>248</v>
      </c>
      <c r="E494" s="1">
        <v>1684.31</v>
      </c>
      <c r="F494" s="1">
        <v>2</v>
      </c>
      <c r="G494" s="1">
        <v>37</v>
      </c>
      <c r="H494" s="1">
        <v>1995.53</v>
      </c>
    </row>
    <row r="495" spans="1:8">
      <c r="A495" s="1" t="s">
        <v>506</v>
      </c>
      <c r="B495" s="3">
        <v>45300</v>
      </c>
      <c r="C495" s="2" t="s">
        <v>9</v>
      </c>
      <c r="D495" s="4" t="s">
        <v>17</v>
      </c>
      <c r="E495" s="1">
        <v>1246.9100000000001</v>
      </c>
      <c r="F495" s="1">
        <v>44</v>
      </c>
      <c r="G495" s="1">
        <v>45</v>
      </c>
      <c r="H495" s="1">
        <v>1338.04</v>
      </c>
    </row>
    <row r="496" spans="1:8">
      <c r="A496" s="1" t="s">
        <v>507</v>
      </c>
      <c r="B496" s="3">
        <v>45297</v>
      </c>
      <c r="C496" s="2" t="s">
        <v>470</v>
      </c>
      <c r="D496" s="4" t="s">
        <v>17</v>
      </c>
      <c r="E496" s="1">
        <v>3341.24</v>
      </c>
      <c r="F496" s="1">
        <v>43</v>
      </c>
      <c r="G496" s="1">
        <v>20</v>
      </c>
      <c r="H496" s="1">
        <v>1604.84</v>
      </c>
    </row>
    <row r="497" spans="1:8">
      <c r="A497" s="1" t="s">
        <v>508</v>
      </c>
      <c r="B497" s="3">
        <v>45268</v>
      </c>
      <c r="C497" s="2" t="s">
        <v>470</v>
      </c>
      <c r="D497" s="4" t="s">
        <v>21</v>
      </c>
      <c r="E497" s="1">
        <v>734.13</v>
      </c>
      <c r="F497" s="1">
        <v>4</v>
      </c>
      <c r="G497" s="1">
        <v>21</v>
      </c>
      <c r="H497" s="1">
        <v>1579.6</v>
      </c>
    </row>
    <row r="498" spans="1:8">
      <c r="A498" s="1" t="s">
        <v>509</v>
      </c>
      <c r="B498" s="3">
        <v>45467</v>
      </c>
      <c r="C498" s="2" t="s">
        <v>470</v>
      </c>
      <c r="D498" s="4" t="s">
        <v>17</v>
      </c>
      <c r="E498" s="1">
        <v>3713.15</v>
      </c>
      <c r="F498" s="1">
        <v>23</v>
      </c>
      <c r="G498" s="1">
        <v>35</v>
      </c>
      <c r="H498" s="1">
        <v>778.03</v>
      </c>
    </row>
    <row r="499" spans="1:8">
      <c r="A499" s="1" t="s">
        <v>510</v>
      </c>
      <c r="B499" s="3">
        <v>45475</v>
      </c>
      <c r="C499" s="2" t="s">
        <v>9</v>
      </c>
      <c r="D499" s="4" t="s">
        <v>297</v>
      </c>
      <c r="E499" s="1">
        <v>1847.34</v>
      </c>
      <c r="F499" s="1">
        <v>49</v>
      </c>
      <c r="G499" s="1">
        <v>44</v>
      </c>
      <c r="H499" s="1">
        <v>1068.56</v>
      </c>
    </row>
    <row r="500" spans="1:8">
      <c r="A500" s="1" t="s">
        <v>511</v>
      </c>
      <c r="B500" s="3">
        <v>45366</v>
      </c>
      <c r="C500" s="2" t="s">
        <v>16</v>
      </c>
      <c r="D500" s="4" t="s">
        <v>17</v>
      </c>
      <c r="E500" s="1">
        <v>1072.5999999999999</v>
      </c>
      <c r="F500" s="1">
        <v>33</v>
      </c>
      <c r="G500" s="1">
        <v>9</v>
      </c>
      <c r="H500" s="1">
        <v>1702.79</v>
      </c>
    </row>
    <row r="501" spans="1:8">
      <c r="A501" s="1">
        <v>38640410</v>
      </c>
      <c r="B501" s="3">
        <v>45518</v>
      </c>
      <c r="C501" s="2" t="s">
        <v>9</v>
      </c>
      <c r="D501" s="4" t="s">
        <v>297</v>
      </c>
      <c r="E501" s="1">
        <v>1290.3599999999999</v>
      </c>
      <c r="F501" s="1">
        <v>50</v>
      </c>
      <c r="G501" s="1">
        <v>17</v>
      </c>
      <c r="H501" s="1">
        <v>1855.82</v>
      </c>
    </row>
    <row r="502" spans="1:8">
      <c r="A502" s="1" t="s">
        <v>512</v>
      </c>
      <c r="B502" s="3">
        <v>45580</v>
      </c>
      <c r="C502" s="2" t="s">
        <v>16</v>
      </c>
      <c r="D502" s="4" t="s">
        <v>248</v>
      </c>
      <c r="E502" s="1">
        <v>594.74</v>
      </c>
      <c r="F502" s="1">
        <v>36</v>
      </c>
      <c r="G502" s="1">
        <v>16</v>
      </c>
      <c r="H502" s="1">
        <v>1673.95</v>
      </c>
    </row>
    <row r="503" spans="1:8">
      <c r="A503" s="1" t="s">
        <v>513</v>
      </c>
      <c r="B503" s="3">
        <v>44954</v>
      </c>
      <c r="C503" s="2" t="s">
        <v>472</v>
      </c>
      <c r="D503" s="4" t="s">
        <v>248</v>
      </c>
      <c r="E503" s="1">
        <v>3029.39</v>
      </c>
      <c r="F503" s="1">
        <v>14</v>
      </c>
      <c r="G503" s="1">
        <v>46</v>
      </c>
      <c r="H503" s="1">
        <v>731.82</v>
      </c>
    </row>
    <row r="504" spans="1:8">
      <c r="A504" s="1" t="s">
        <v>514</v>
      </c>
      <c r="B504" s="3">
        <v>45314</v>
      </c>
      <c r="C504" s="2" t="s">
        <v>472</v>
      </c>
      <c r="D504" s="4" t="s">
        <v>248</v>
      </c>
      <c r="E504" s="1">
        <v>1133.72</v>
      </c>
      <c r="F504" s="1">
        <v>41</v>
      </c>
      <c r="G504" s="1">
        <v>5</v>
      </c>
      <c r="H504" s="1">
        <v>1083.6500000000001</v>
      </c>
    </row>
    <row r="505" spans="1:8">
      <c r="A505" s="1" t="s">
        <v>515</v>
      </c>
      <c r="B505" s="3">
        <v>45307</v>
      </c>
      <c r="C505" s="2" t="s">
        <v>16</v>
      </c>
      <c r="D505" s="4" t="s">
        <v>248</v>
      </c>
      <c r="E505" s="1">
        <v>1715.28</v>
      </c>
      <c r="F505" s="1">
        <v>12</v>
      </c>
      <c r="G505" s="1">
        <v>12</v>
      </c>
      <c r="H505" s="1">
        <v>1454.94</v>
      </c>
    </row>
    <row r="506" spans="1:8">
      <c r="A506" s="1" t="s">
        <v>516</v>
      </c>
      <c r="B506" s="3">
        <v>45344</v>
      </c>
      <c r="C506" s="2" t="s">
        <v>472</v>
      </c>
      <c r="D506" s="4" t="s">
        <v>297</v>
      </c>
      <c r="E506" s="1">
        <v>3001.85</v>
      </c>
      <c r="F506" s="1">
        <v>45</v>
      </c>
      <c r="G506" s="1">
        <v>41</v>
      </c>
      <c r="H506" s="1">
        <v>1125.27</v>
      </c>
    </row>
    <row r="507" spans="1:8">
      <c r="A507" s="1" t="s">
        <v>517</v>
      </c>
      <c r="B507" s="3">
        <v>45588</v>
      </c>
      <c r="C507" s="2" t="s">
        <v>470</v>
      </c>
      <c r="D507" s="4" t="s">
        <v>248</v>
      </c>
      <c r="E507" s="1">
        <v>3981.19</v>
      </c>
      <c r="F507" s="1">
        <v>43</v>
      </c>
      <c r="G507" s="1">
        <v>34</v>
      </c>
      <c r="H507" s="1">
        <v>1545.1</v>
      </c>
    </row>
    <row r="508" spans="1:8">
      <c r="A508" s="1" t="s">
        <v>518</v>
      </c>
      <c r="B508" s="3">
        <v>45113</v>
      </c>
      <c r="C508" s="2" t="s">
        <v>16</v>
      </c>
      <c r="D508" s="4" t="s">
        <v>19</v>
      </c>
      <c r="E508" s="1">
        <v>4835.71</v>
      </c>
      <c r="F508" s="1">
        <v>17</v>
      </c>
      <c r="G508" s="1">
        <v>15</v>
      </c>
      <c r="H508" s="1">
        <v>140.03</v>
      </c>
    </row>
    <row r="509" spans="1:8">
      <c r="A509" s="1" t="s">
        <v>519</v>
      </c>
      <c r="B509" s="3">
        <v>45264</v>
      </c>
      <c r="C509" s="2" t="s">
        <v>472</v>
      </c>
      <c r="D509" s="4" t="s">
        <v>19</v>
      </c>
      <c r="E509" s="1">
        <v>807.55</v>
      </c>
      <c r="F509" s="1">
        <v>26</v>
      </c>
      <c r="G509" s="1">
        <v>9</v>
      </c>
      <c r="H509" s="1">
        <v>1887.56</v>
      </c>
    </row>
    <row r="510" spans="1:8">
      <c r="A510" s="1" t="s">
        <v>520</v>
      </c>
      <c r="B510" s="3">
        <v>44972</v>
      </c>
      <c r="C510" s="2" t="s">
        <v>16</v>
      </c>
      <c r="D510" s="4" t="s">
        <v>297</v>
      </c>
      <c r="E510" s="1">
        <v>4846.66</v>
      </c>
      <c r="F510" s="1">
        <v>48</v>
      </c>
      <c r="G510" s="1">
        <v>13</v>
      </c>
      <c r="H510" s="1">
        <v>484.77</v>
      </c>
    </row>
    <row r="511" spans="1:8">
      <c r="A511" s="1" t="s">
        <v>521</v>
      </c>
      <c r="B511" s="3">
        <v>45532</v>
      </c>
      <c r="C511" s="2" t="s">
        <v>16</v>
      </c>
      <c r="D511" s="4" t="s">
        <v>297</v>
      </c>
      <c r="E511" s="1">
        <v>942.53</v>
      </c>
      <c r="F511" s="1">
        <v>27</v>
      </c>
      <c r="G511" s="1">
        <v>29</v>
      </c>
      <c r="H511" s="1">
        <v>234.32</v>
      </c>
    </row>
    <row r="512" spans="1:8">
      <c r="A512" s="1" t="s">
        <v>522</v>
      </c>
      <c r="B512" s="3">
        <v>45186</v>
      </c>
      <c r="C512" s="2" t="s">
        <v>9</v>
      </c>
      <c r="D512" s="4" t="s">
        <v>248</v>
      </c>
      <c r="E512" s="1">
        <v>4468.1000000000004</v>
      </c>
      <c r="F512" s="1">
        <v>31</v>
      </c>
      <c r="G512" s="1">
        <v>27</v>
      </c>
      <c r="H512" s="1">
        <v>413.69</v>
      </c>
    </row>
    <row r="513" spans="1:8">
      <c r="A513" s="1" t="s">
        <v>523</v>
      </c>
      <c r="B513" s="3">
        <v>45517</v>
      </c>
      <c r="C513" s="2" t="s">
        <v>9</v>
      </c>
      <c r="D513" s="4" t="s">
        <v>297</v>
      </c>
      <c r="E513" s="1">
        <v>1539.39</v>
      </c>
      <c r="F513" s="1">
        <v>41</v>
      </c>
      <c r="G513" s="1">
        <v>24</v>
      </c>
      <c r="H513" s="1">
        <v>735.2</v>
      </c>
    </row>
    <row r="514" spans="1:8">
      <c r="A514" s="1" t="s">
        <v>524</v>
      </c>
      <c r="B514" s="3">
        <v>45487</v>
      </c>
      <c r="C514" s="2" t="s">
        <v>472</v>
      </c>
      <c r="D514" s="4" t="s">
        <v>297</v>
      </c>
      <c r="E514" s="1">
        <v>4432.6499999999996</v>
      </c>
      <c r="F514" s="1">
        <v>17</v>
      </c>
      <c r="G514" s="1">
        <v>2</v>
      </c>
      <c r="H514" s="1">
        <v>70.95</v>
      </c>
    </row>
    <row r="515" spans="1:8">
      <c r="A515" s="1" t="s">
        <v>525</v>
      </c>
      <c r="B515" s="3">
        <v>45056</v>
      </c>
      <c r="C515" s="2" t="s">
        <v>9</v>
      </c>
      <c r="D515" s="4" t="s">
        <v>21</v>
      </c>
      <c r="E515" s="1">
        <v>3665.8</v>
      </c>
      <c r="F515" s="1">
        <v>19</v>
      </c>
      <c r="G515" s="1">
        <v>26</v>
      </c>
      <c r="H515" s="1">
        <v>1962.26</v>
      </c>
    </row>
    <row r="516" spans="1:8">
      <c r="A516" s="1" t="s">
        <v>526</v>
      </c>
      <c r="B516" s="3">
        <v>45186</v>
      </c>
      <c r="C516" s="2" t="s">
        <v>470</v>
      </c>
      <c r="D516" s="4" t="s">
        <v>21</v>
      </c>
      <c r="E516" s="1">
        <v>3570.62</v>
      </c>
      <c r="F516" s="1">
        <v>4</v>
      </c>
      <c r="G516" s="1">
        <v>23</v>
      </c>
      <c r="H516" s="1">
        <v>819.96</v>
      </c>
    </row>
    <row r="517" spans="1:8">
      <c r="A517" s="1" t="s">
        <v>527</v>
      </c>
      <c r="B517" s="3">
        <v>45582</v>
      </c>
      <c r="C517" s="2" t="s">
        <v>16</v>
      </c>
      <c r="D517" s="4" t="s">
        <v>17</v>
      </c>
      <c r="E517" s="1">
        <v>1365.35</v>
      </c>
      <c r="F517" s="1">
        <v>49</v>
      </c>
      <c r="G517" s="1">
        <v>49</v>
      </c>
      <c r="H517" s="1">
        <v>966.61</v>
      </c>
    </row>
    <row r="518" spans="1:8">
      <c r="A518" s="1" t="s">
        <v>528</v>
      </c>
      <c r="B518" s="3">
        <v>45371</v>
      </c>
      <c r="C518" s="2" t="s">
        <v>9</v>
      </c>
      <c r="D518" s="4" t="s">
        <v>17</v>
      </c>
      <c r="E518" s="1">
        <v>2187.34</v>
      </c>
      <c r="F518" s="1">
        <v>41</v>
      </c>
      <c r="G518" s="1">
        <v>33</v>
      </c>
      <c r="H518" s="1">
        <v>891.68</v>
      </c>
    </row>
    <row r="519" spans="1:8">
      <c r="A519" s="1" t="s">
        <v>529</v>
      </c>
      <c r="B519" s="3">
        <v>44957</v>
      </c>
      <c r="C519" s="2" t="s">
        <v>9</v>
      </c>
      <c r="D519" s="4" t="s">
        <v>17</v>
      </c>
      <c r="E519" s="1">
        <v>4619.55</v>
      </c>
      <c r="F519" s="1">
        <v>34</v>
      </c>
      <c r="G519" s="1">
        <v>7</v>
      </c>
      <c r="H519" s="1">
        <v>1034.5</v>
      </c>
    </row>
    <row r="520" spans="1:8">
      <c r="A520" s="1" t="s">
        <v>530</v>
      </c>
      <c r="B520" s="3">
        <v>45307</v>
      </c>
      <c r="C520" s="2" t="s">
        <v>472</v>
      </c>
      <c r="D520" s="4" t="s">
        <v>21</v>
      </c>
      <c r="E520" s="1">
        <v>666.03</v>
      </c>
      <c r="F520" s="1">
        <v>20</v>
      </c>
      <c r="G520" s="1">
        <v>25</v>
      </c>
      <c r="H520" s="1">
        <v>615.03</v>
      </c>
    </row>
    <row r="521" spans="1:8">
      <c r="A521" s="1" t="s">
        <v>531</v>
      </c>
      <c r="B521" s="3">
        <v>45095</v>
      </c>
      <c r="C521" s="2" t="s">
        <v>16</v>
      </c>
      <c r="D521" s="4" t="s">
        <v>17</v>
      </c>
      <c r="E521" s="1">
        <v>2224.1799999999998</v>
      </c>
      <c r="F521" s="1">
        <v>37</v>
      </c>
      <c r="G521" s="1">
        <v>47</v>
      </c>
      <c r="H521" s="1">
        <v>407.87</v>
      </c>
    </row>
    <row r="522" spans="1:8">
      <c r="A522" s="1" t="s">
        <v>532</v>
      </c>
      <c r="B522" s="3">
        <v>45213</v>
      </c>
      <c r="C522" s="2" t="s">
        <v>16</v>
      </c>
      <c r="D522" s="4" t="s">
        <v>19</v>
      </c>
      <c r="E522" s="1">
        <v>1552</v>
      </c>
      <c r="F522" s="1">
        <v>18</v>
      </c>
      <c r="G522" s="1">
        <v>24</v>
      </c>
      <c r="H522" s="1">
        <v>1316.94</v>
      </c>
    </row>
    <row r="523" spans="1:8">
      <c r="A523" s="1" t="s">
        <v>533</v>
      </c>
      <c r="B523" s="3">
        <v>44994</v>
      </c>
      <c r="C523" s="2" t="s">
        <v>16</v>
      </c>
      <c r="D523" s="4" t="s">
        <v>297</v>
      </c>
      <c r="E523" s="1">
        <v>2958.85</v>
      </c>
      <c r="F523" s="1">
        <v>44</v>
      </c>
      <c r="G523" s="1">
        <v>37</v>
      </c>
      <c r="H523" s="1">
        <v>1330.37</v>
      </c>
    </row>
    <row r="524" spans="1:8">
      <c r="A524" s="1" t="s">
        <v>534</v>
      </c>
      <c r="B524" s="3">
        <v>45548</v>
      </c>
      <c r="C524" s="2" t="s">
        <v>16</v>
      </c>
      <c r="D524" s="4" t="s">
        <v>248</v>
      </c>
      <c r="E524" s="1">
        <v>4314.87</v>
      </c>
      <c r="F524" s="1">
        <v>39</v>
      </c>
      <c r="G524" s="1">
        <v>40</v>
      </c>
      <c r="H524" s="1">
        <v>1365.13</v>
      </c>
    </row>
    <row r="525" spans="1:8">
      <c r="A525" s="1" t="s">
        <v>535</v>
      </c>
      <c r="B525" s="3">
        <v>45159</v>
      </c>
      <c r="C525" s="2" t="s">
        <v>472</v>
      </c>
      <c r="D525" s="4" t="s">
        <v>21</v>
      </c>
      <c r="E525" s="1">
        <v>1496.03</v>
      </c>
      <c r="F525" s="1">
        <v>41</v>
      </c>
      <c r="G525" s="1">
        <v>15</v>
      </c>
      <c r="H525" s="1">
        <v>106.27</v>
      </c>
    </row>
    <row r="526" spans="1:8">
      <c r="A526" s="1" t="s">
        <v>536</v>
      </c>
      <c r="B526" s="3">
        <v>45029</v>
      </c>
      <c r="C526" s="2" t="s">
        <v>472</v>
      </c>
      <c r="D526" s="4" t="s">
        <v>19</v>
      </c>
      <c r="E526" s="1">
        <v>4212.0200000000004</v>
      </c>
      <c r="F526" s="1">
        <v>38</v>
      </c>
      <c r="G526" s="1">
        <v>20</v>
      </c>
      <c r="H526" s="1">
        <v>737.78</v>
      </c>
    </row>
    <row r="527" spans="1:8">
      <c r="A527" s="1" t="s">
        <v>537</v>
      </c>
      <c r="B527" s="3">
        <v>45582</v>
      </c>
      <c r="C527" s="2" t="s">
        <v>472</v>
      </c>
      <c r="D527" s="4" t="s">
        <v>21</v>
      </c>
      <c r="E527" s="1">
        <v>3878.86</v>
      </c>
      <c r="F527" s="1">
        <v>40</v>
      </c>
      <c r="G527" s="1">
        <v>48</v>
      </c>
      <c r="H527" s="1">
        <v>1048.33</v>
      </c>
    </row>
    <row r="528" spans="1:8">
      <c r="A528" s="1" t="s">
        <v>538</v>
      </c>
      <c r="B528" s="3">
        <v>45331</v>
      </c>
      <c r="C528" s="2" t="s">
        <v>9</v>
      </c>
      <c r="D528" s="4" t="s">
        <v>297</v>
      </c>
      <c r="E528" s="1">
        <v>1979.35</v>
      </c>
      <c r="F528" s="1">
        <v>21</v>
      </c>
      <c r="G528" s="1">
        <v>13</v>
      </c>
      <c r="H528" s="1">
        <v>907.03</v>
      </c>
    </row>
    <row r="529" spans="1:8">
      <c r="A529" s="1" t="s">
        <v>539</v>
      </c>
      <c r="B529" s="3">
        <v>45353</v>
      </c>
      <c r="C529" s="2" t="s">
        <v>9</v>
      </c>
      <c r="D529" s="4" t="s">
        <v>19</v>
      </c>
      <c r="E529" s="1">
        <v>306.8</v>
      </c>
      <c r="F529" s="1">
        <v>10</v>
      </c>
      <c r="G529" s="1">
        <v>16</v>
      </c>
      <c r="H529" s="1">
        <v>1607.25</v>
      </c>
    </row>
    <row r="530" spans="1:8">
      <c r="A530" s="1" t="s">
        <v>540</v>
      </c>
      <c r="B530" s="3">
        <v>45336</v>
      </c>
      <c r="C530" s="2" t="s">
        <v>9</v>
      </c>
      <c r="D530" s="4" t="s">
        <v>17</v>
      </c>
      <c r="E530" s="1">
        <v>1511.4</v>
      </c>
      <c r="F530" s="1">
        <v>37</v>
      </c>
      <c r="G530" s="1">
        <v>3</v>
      </c>
      <c r="H530" s="1">
        <v>1648.83</v>
      </c>
    </row>
    <row r="531" spans="1:8">
      <c r="A531" s="1" t="s">
        <v>541</v>
      </c>
      <c r="B531" s="3">
        <v>45592</v>
      </c>
      <c r="C531" s="2" t="s">
        <v>472</v>
      </c>
      <c r="D531" s="4" t="s">
        <v>297</v>
      </c>
      <c r="E531" s="1">
        <v>3419.3</v>
      </c>
      <c r="F531" s="1">
        <v>3</v>
      </c>
      <c r="G531" s="1">
        <v>41</v>
      </c>
      <c r="H531" s="1">
        <v>1524.02</v>
      </c>
    </row>
    <row r="532" spans="1:8">
      <c r="A532" s="1" t="s">
        <v>542</v>
      </c>
      <c r="B532" s="3">
        <v>45187</v>
      </c>
      <c r="C532" s="2" t="s">
        <v>9</v>
      </c>
      <c r="D532" s="4" t="s">
        <v>543</v>
      </c>
      <c r="E532" s="1">
        <v>4656.6499999999996</v>
      </c>
      <c r="F532" s="1">
        <v>10</v>
      </c>
      <c r="G532" s="1">
        <v>41</v>
      </c>
      <c r="H532" s="1">
        <v>1672.8</v>
      </c>
    </row>
    <row r="533" spans="1:8">
      <c r="A533" s="1" t="s">
        <v>544</v>
      </c>
      <c r="B533" s="3">
        <v>45080</v>
      </c>
      <c r="C533" s="2" t="s">
        <v>470</v>
      </c>
      <c r="D533" s="4" t="s">
        <v>248</v>
      </c>
      <c r="E533" s="1">
        <v>414.85</v>
      </c>
      <c r="F533" s="1">
        <v>49</v>
      </c>
      <c r="G533" s="1">
        <v>14</v>
      </c>
      <c r="H533" s="1">
        <v>962.56</v>
      </c>
    </row>
    <row r="534" spans="1:8">
      <c r="A534" s="1" t="s">
        <v>545</v>
      </c>
      <c r="B534" s="3">
        <v>45050</v>
      </c>
      <c r="C534" s="2" t="s">
        <v>470</v>
      </c>
      <c r="D534" s="4" t="s">
        <v>248</v>
      </c>
      <c r="E534" s="1">
        <v>886.58</v>
      </c>
      <c r="F534" s="1">
        <v>15</v>
      </c>
      <c r="G534" s="1">
        <v>10</v>
      </c>
      <c r="H534" s="1">
        <v>1483.68</v>
      </c>
    </row>
    <row r="535" spans="1:8">
      <c r="A535" s="1" t="s">
        <v>546</v>
      </c>
      <c r="B535" s="3">
        <v>45285</v>
      </c>
      <c r="C535" s="2" t="s">
        <v>16</v>
      </c>
      <c r="D535" s="4" t="s">
        <v>248</v>
      </c>
      <c r="E535" s="1">
        <v>1043.81</v>
      </c>
      <c r="F535" s="1">
        <v>15</v>
      </c>
      <c r="G535" s="1">
        <v>40</v>
      </c>
      <c r="H535" s="1">
        <v>409.33</v>
      </c>
    </row>
    <row r="536" spans="1:8">
      <c r="A536" s="1" t="s">
        <v>547</v>
      </c>
      <c r="B536" s="3">
        <v>45107</v>
      </c>
      <c r="C536" s="2" t="s">
        <v>470</v>
      </c>
      <c r="D536" s="4" t="s">
        <v>543</v>
      </c>
      <c r="E536" s="1">
        <v>1549.71</v>
      </c>
      <c r="F536" s="1">
        <v>37</v>
      </c>
      <c r="G536" s="1">
        <v>46</v>
      </c>
      <c r="H536" s="1">
        <v>1238.28</v>
      </c>
    </row>
    <row r="537" spans="1:8">
      <c r="A537" s="1" t="s">
        <v>548</v>
      </c>
      <c r="B537" s="3">
        <v>45353</v>
      </c>
      <c r="C537" s="2" t="s">
        <v>9</v>
      </c>
      <c r="D537" s="4" t="s">
        <v>543</v>
      </c>
      <c r="E537" s="1">
        <v>2272.56</v>
      </c>
      <c r="F537" s="1">
        <v>44</v>
      </c>
      <c r="G537" s="1">
        <v>20</v>
      </c>
      <c r="H537" s="1">
        <v>221.94</v>
      </c>
    </row>
    <row r="538" spans="1:8">
      <c r="A538" s="1" t="s">
        <v>549</v>
      </c>
      <c r="B538" s="3">
        <v>45262</v>
      </c>
      <c r="C538" s="2" t="s">
        <v>472</v>
      </c>
      <c r="D538" s="4" t="s">
        <v>543</v>
      </c>
      <c r="E538" s="1">
        <v>4916.2700000000004</v>
      </c>
      <c r="F538" s="1">
        <v>11</v>
      </c>
      <c r="G538" s="1">
        <v>40</v>
      </c>
      <c r="H538" s="1">
        <v>1054.3900000000001</v>
      </c>
    </row>
    <row r="539" spans="1:8">
      <c r="A539" s="1" t="s">
        <v>550</v>
      </c>
      <c r="B539" s="3">
        <v>45534</v>
      </c>
      <c r="C539" s="2" t="s">
        <v>16</v>
      </c>
      <c r="D539" s="4" t="s">
        <v>248</v>
      </c>
      <c r="E539" s="1">
        <v>55.33</v>
      </c>
      <c r="F539" s="1">
        <v>41</v>
      </c>
      <c r="G539" s="1">
        <v>45</v>
      </c>
      <c r="H539" s="1">
        <v>1699.31</v>
      </c>
    </row>
    <row r="540" spans="1:8">
      <c r="A540" s="1" t="s">
        <v>551</v>
      </c>
      <c r="B540" s="3">
        <v>45350</v>
      </c>
      <c r="C540" s="2" t="s">
        <v>472</v>
      </c>
      <c r="D540" s="4" t="s">
        <v>248</v>
      </c>
      <c r="E540" s="1">
        <v>3625.04</v>
      </c>
      <c r="F540" s="1">
        <v>33</v>
      </c>
      <c r="G540" s="1">
        <v>13</v>
      </c>
      <c r="H540" s="1">
        <v>1335.03</v>
      </c>
    </row>
    <row r="541" spans="1:8">
      <c r="A541" s="1" t="s">
        <v>552</v>
      </c>
      <c r="B541" s="3">
        <v>45088</v>
      </c>
      <c r="C541" s="2" t="s">
        <v>16</v>
      </c>
      <c r="D541" s="4" t="s">
        <v>21</v>
      </c>
      <c r="E541" s="1">
        <v>4509.3900000000003</v>
      </c>
      <c r="F541" s="1">
        <v>49</v>
      </c>
      <c r="G541" s="1">
        <v>33</v>
      </c>
      <c r="H541" s="1">
        <v>732.88</v>
      </c>
    </row>
    <row r="542" spans="1:8">
      <c r="A542" s="1" t="s">
        <v>553</v>
      </c>
      <c r="B542" s="3">
        <v>45000</v>
      </c>
      <c r="C542" s="2" t="s">
        <v>9</v>
      </c>
      <c r="D542" s="4" t="s">
        <v>297</v>
      </c>
      <c r="E542" s="1">
        <v>3734.62</v>
      </c>
      <c r="F542" s="1">
        <v>48</v>
      </c>
      <c r="G542" s="1">
        <v>22</v>
      </c>
      <c r="H542" s="1">
        <v>451.93</v>
      </c>
    </row>
    <row r="543" spans="1:8">
      <c r="A543" s="1" t="s">
        <v>554</v>
      </c>
      <c r="B543" s="3">
        <v>45523</v>
      </c>
      <c r="C543" s="2" t="s">
        <v>9</v>
      </c>
      <c r="D543" s="4" t="s">
        <v>248</v>
      </c>
      <c r="E543" s="1">
        <v>4433.99</v>
      </c>
      <c r="F543" s="1">
        <v>3</v>
      </c>
      <c r="G543" s="1">
        <v>10</v>
      </c>
      <c r="H543" s="1">
        <v>757.74</v>
      </c>
    </row>
    <row r="544" spans="1:8">
      <c r="A544" s="1" t="s">
        <v>555</v>
      </c>
      <c r="B544" s="3">
        <v>45119</v>
      </c>
      <c r="C544" s="2" t="s">
        <v>472</v>
      </c>
      <c r="D544" s="4" t="s">
        <v>21</v>
      </c>
      <c r="E544" s="1">
        <v>867.7</v>
      </c>
      <c r="F544" s="1">
        <v>38</v>
      </c>
      <c r="G544" s="1">
        <v>41</v>
      </c>
      <c r="H544" s="1">
        <v>1625.2</v>
      </c>
    </row>
    <row r="545" spans="1:8">
      <c r="A545" s="1" t="s">
        <v>556</v>
      </c>
      <c r="B545" s="3">
        <v>45594</v>
      </c>
      <c r="C545" s="2" t="s">
        <v>472</v>
      </c>
      <c r="D545" s="4" t="s">
        <v>297</v>
      </c>
      <c r="E545" s="1">
        <v>3023.71</v>
      </c>
      <c r="F545" s="1">
        <v>41</v>
      </c>
      <c r="G545" s="1">
        <v>8</v>
      </c>
      <c r="H545" s="1">
        <v>455.26</v>
      </c>
    </row>
    <row r="546" spans="1:8">
      <c r="A546" s="1" t="s">
        <v>557</v>
      </c>
      <c r="B546" s="3">
        <v>45517</v>
      </c>
      <c r="C546" s="2" t="s">
        <v>16</v>
      </c>
      <c r="D546" s="4" t="s">
        <v>248</v>
      </c>
      <c r="E546" s="1">
        <v>2426.64</v>
      </c>
      <c r="F546" s="1">
        <v>3</v>
      </c>
      <c r="G546" s="1">
        <v>2</v>
      </c>
      <c r="H546" s="1">
        <v>1634.05</v>
      </c>
    </row>
    <row r="547" spans="1:8">
      <c r="A547" s="1" t="s">
        <v>558</v>
      </c>
      <c r="B547" s="3">
        <v>45547</v>
      </c>
      <c r="C547" s="2" t="s">
        <v>16</v>
      </c>
      <c r="D547" s="4" t="s">
        <v>248</v>
      </c>
      <c r="E547" s="1">
        <v>3068.25</v>
      </c>
      <c r="F547" s="1">
        <v>45</v>
      </c>
      <c r="G547" s="1">
        <v>23</v>
      </c>
      <c r="H547" s="1">
        <v>107.33</v>
      </c>
    </row>
    <row r="548" spans="1:8">
      <c r="A548" s="1" t="s">
        <v>559</v>
      </c>
      <c r="B548" s="3">
        <v>44960</v>
      </c>
      <c r="C548" s="2" t="s">
        <v>16</v>
      </c>
      <c r="D548" s="4" t="s">
        <v>21</v>
      </c>
      <c r="E548" s="1">
        <v>2828.25</v>
      </c>
      <c r="F548" s="1">
        <v>5</v>
      </c>
      <c r="G548" s="1">
        <v>44</v>
      </c>
      <c r="H548" s="1">
        <v>1759.06</v>
      </c>
    </row>
    <row r="549" spans="1:8">
      <c r="A549" s="1" t="s">
        <v>560</v>
      </c>
      <c r="B549" s="3">
        <v>45137</v>
      </c>
      <c r="C549" s="2" t="s">
        <v>9</v>
      </c>
      <c r="D549" s="4" t="s">
        <v>21</v>
      </c>
      <c r="E549" s="1">
        <v>2085.4699999999998</v>
      </c>
      <c r="F549" s="1">
        <v>42</v>
      </c>
      <c r="G549" s="1">
        <v>19</v>
      </c>
      <c r="H549" s="1">
        <v>716.16</v>
      </c>
    </row>
    <row r="550" spans="1:8">
      <c r="A550" s="1" t="s">
        <v>561</v>
      </c>
      <c r="B550" s="3">
        <v>45041</v>
      </c>
      <c r="C550" s="2" t="s">
        <v>9</v>
      </c>
      <c r="D550" s="4" t="s">
        <v>248</v>
      </c>
      <c r="E550" s="1">
        <v>142.56</v>
      </c>
      <c r="F550" s="1">
        <v>23</v>
      </c>
      <c r="G550" s="1">
        <v>50</v>
      </c>
      <c r="H550" s="1">
        <v>993.32</v>
      </c>
    </row>
    <row r="551" spans="1:8">
      <c r="A551" s="1" t="s">
        <v>562</v>
      </c>
      <c r="B551" s="3">
        <v>45427</v>
      </c>
      <c r="C551" s="2" t="s">
        <v>472</v>
      </c>
      <c r="D551" s="4" t="s">
        <v>543</v>
      </c>
      <c r="E551" s="1">
        <v>2926.63</v>
      </c>
      <c r="F551" s="1">
        <v>23</v>
      </c>
      <c r="G551" s="1">
        <v>1</v>
      </c>
      <c r="H551" s="1">
        <v>1421.39</v>
      </c>
    </row>
    <row r="552" spans="1:8">
      <c r="A552" s="1" t="s">
        <v>563</v>
      </c>
      <c r="B552" s="3">
        <v>45537</v>
      </c>
      <c r="C552" s="2" t="s">
        <v>472</v>
      </c>
      <c r="D552" s="4" t="s">
        <v>21</v>
      </c>
      <c r="E552" s="1">
        <v>3504.64</v>
      </c>
      <c r="F552" s="1">
        <v>11</v>
      </c>
      <c r="G552" s="1">
        <v>4</v>
      </c>
      <c r="H552" s="1">
        <v>1269.1400000000001</v>
      </c>
    </row>
    <row r="553" spans="1:8">
      <c r="A553" s="1" t="s">
        <v>564</v>
      </c>
      <c r="B553" s="3">
        <v>45546</v>
      </c>
      <c r="C553" s="2" t="s">
        <v>9</v>
      </c>
      <c r="D553" s="4" t="s">
        <v>21</v>
      </c>
      <c r="E553" s="1">
        <v>3806.78</v>
      </c>
      <c r="F553" s="1">
        <v>2</v>
      </c>
      <c r="G553" s="1">
        <v>44</v>
      </c>
      <c r="H553" s="1">
        <v>401.76</v>
      </c>
    </row>
    <row r="554" spans="1:8">
      <c r="A554" s="1" t="s">
        <v>565</v>
      </c>
      <c r="B554" s="3">
        <v>45154</v>
      </c>
      <c r="C554" s="2" t="s">
        <v>16</v>
      </c>
      <c r="D554" s="4" t="s">
        <v>543</v>
      </c>
      <c r="E554" s="1">
        <v>4630.57</v>
      </c>
      <c r="F554" s="1">
        <v>19</v>
      </c>
      <c r="G554" s="1">
        <v>30</v>
      </c>
      <c r="H554" s="1">
        <v>501.61</v>
      </c>
    </row>
    <row r="555" spans="1:8">
      <c r="A555" s="5">
        <v>6.9314000000000002E+27</v>
      </c>
      <c r="B555" s="3">
        <v>45371</v>
      </c>
      <c r="C555" s="2" t="s">
        <v>472</v>
      </c>
      <c r="D555" s="4" t="s">
        <v>297</v>
      </c>
      <c r="E555" s="1">
        <v>562.66</v>
      </c>
      <c r="F555" s="1">
        <v>46</v>
      </c>
      <c r="G555" s="1">
        <v>42</v>
      </c>
      <c r="H555" s="1">
        <v>348.54</v>
      </c>
    </row>
    <row r="556" spans="1:8">
      <c r="A556" s="1" t="s">
        <v>566</v>
      </c>
      <c r="B556" s="3">
        <v>45350</v>
      </c>
      <c r="C556" s="2" t="s">
        <v>16</v>
      </c>
      <c r="D556" s="4" t="s">
        <v>248</v>
      </c>
      <c r="E556" s="1">
        <v>1023.79</v>
      </c>
      <c r="F556" s="1">
        <v>5</v>
      </c>
      <c r="G556" s="1">
        <v>12</v>
      </c>
      <c r="H556" s="1">
        <v>1985.69</v>
      </c>
    </row>
    <row r="557" spans="1:8">
      <c r="A557" s="1" t="s">
        <v>567</v>
      </c>
      <c r="B557" s="3">
        <v>45484</v>
      </c>
      <c r="C557" s="2" t="s">
        <v>470</v>
      </c>
      <c r="D557" s="4" t="s">
        <v>543</v>
      </c>
      <c r="E557" s="1">
        <v>3652.59</v>
      </c>
      <c r="F557" s="1">
        <v>35</v>
      </c>
      <c r="G557" s="1">
        <v>30</v>
      </c>
      <c r="H557" s="1">
        <v>402.83</v>
      </c>
    </row>
    <row r="558" spans="1:8">
      <c r="A558" s="1" t="s">
        <v>568</v>
      </c>
      <c r="B558" s="3">
        <v>45334</v>
      </c>
      <c r="C558" s="2" t="s">
        <v>470</v>
      </c>
      <c r="D558" s="4" t="s">
        <v>248</v>
      </c>
      <c r="E558" s="1">
        <v>1655.44</v>
      </c>
      <c r="F558" s="1">
        <v>25</v>
      </c>
      <c r="G558" s="1">
        <v>32</v>
      </c>
      <c r="H558" s="1">
        <v>1183.5999999999999</v>
      </c>
    </row>
    <row r="559" spans="1:8">
      <c r="A559" s="1" t="s">
        <v>569</v>
      </c>
      <c r="B559" s="3">
        <v>45588</v>
      </c>
      <c r="C559" s="2" t="s">
        <v>16</v>
      </c>
      <c r="D559" s="4" t="s">
        <v>17</v>
      </c>
      <c r="E559" s="1">
        <v>378.63</v>
      </c>
      <c r="F559" s="1">
        <v>17</v>
      </c>
      <c r="G559" s="1">
        <v>32</v>
      </c>
      <c r="H559" s="1">
        <v>1801.88</v>
      </c>
    </row>
    <row r="560" spans="1:8">
      <c r="A560" s="1" t="s">
        <v>570</v>
      </c>
      <c r="B560" s="3">
        <v>45389</v>
      </c>
      <c r="C560" s="2" t="s">
        <v>470</v>
      </c>
      <c r="D560" s="4" t="s">
        <v>248</v>
      </c>
      <c r="E560" s="1">
        <v>4052.53</v>
      </c>
      <c r="F560" s="1">
        <v>35</v>
      </c>
      <c r="G560" s="1">
        <v>36</v>
      </c>
      <c r="H560" s="1">
        <v>354.12</v>
      </c>
    </row>
    <row r="561" spans="1:8">
      <c r="A561" s="1" t="s">
        <v>571</v>
      </c>
      <c r="B561" s="3">
        <v>45591</v>
      </c>
      <c r="C561" s="2" t="s">
        <v>470</v>
      </c>
      <c r="D561" s="4" t="s">
        <v>21</v>
      </c>
      <c r="E561" s="1">
        <v>1807.03</v>
      </c>
      <c r="F561" s="1">
        <v>14</v>
      </c>
      <c r="G561" s="1">
        <v>39</v>
      </c>
      <c r="H561" s="1">
        <v>91.85</v>
      </c>
    </row>
    <row r="562" spans="1:8">
      <c r="A562" s="1" t="s">
        <v>572</v>
      </c>
      <c r="B562" s="3">
        <v>45207</v>
      </c>
      <c r="C562" s="2" t="s">
        <v>9</v>
      </c>
      <c r="D562" s="4" t="s">
        <v>248</v>
      </c>
      <c r="E562" s="1">
        <v>2918.32</v>
      </c>
      <c r="F562" s="1">
        <v>6</v>
      </c>
      <c r="G562" s="1">
        <v>15</v>
      </c>
      <c r="H562" s="1">
        <v>1902.42</v>
      </c>
    </row>
    <row r="563" spans="1:8">
      <c r="A563" s="1" t="s">
        <v>573</v>
      </c>
      <c r="B563" s="3">
        <v>44933</v>
      </c>
      <c r="C563" s="2" t="s">
        <v>16</v>
      </c>
      <c r="D563" s="4" t="s">
        <v>297</v>
      </c>
      <c r="E563" s="1">
        <v>411.4</v>
      </c>
      <c r="F563" s="1">
        <v>11</v>
      </c>
      <c r="G563" s="1">
        <v>36</v>
      </c>
      <c r="H563" s="1">
        <v>959.11</v>
      </c>
    </row>
    <row r="564" spans="1:8">
      <c r="A564" s="1">
        <v>42331582</v>
      </c>
      <c r="B564" s="3">
        <v>45396</v>
      </c>
      <c r="C564" s="2" t="s">
        <v>472</v>
      </c>
      <c r="D564" s="4" t="s">
        <v>17</v>
      </c>
      <c r="E564" s="1">
        <v>2899.67</v>
      </c>
      <c r="F564" s="1">
        <v>8</v>
      </c>
      <c r="G564" s="1">
        <v>11</v>
      </c>
      <c r="H564" s="1">
        <v>335.03</v>
      </c>
    </row>
    <row r="565" spans="1:8">
      <c r="A565" s="1" t="s">
        <v>574</v>
      </c>
      <c r="B565" s="3">
        <v>45342</v>
      </c>
      <c r="C565" s="2" t="s">
        <v>16</v>
      </c>
      <c r="D565" s="4" t="s">
        <v>17</v>
      </c>
      <c r="E565" s="1">
        <v>566.52</v>
      </c>
      <c r="F565" s="1">
        <v>11</v>
      </c>
      <c r="G565" s="1">
        <v>22</v>
      </c>
      <c r="H565" s="1">
        <v>443.67</v>
      </c>
    </row>
    <row r="566" spans="1:8">
      <c r="A566" s="1" t="s">
        <v>575</v>
      </c>
      <c r="B566" s="3">
        <v>45021</v>
      </c>
      <c r="C566" s="2" t="s">
        <v>9</v>
      </c>
      <c r="D566" s="4" t="s">
        <v>17</v>
      </c>
      <c r="E566" s="1">
        <v>3281.47</v>
      </c>
      <c r="F566" s="1">
        <v>17</v>
      </c>
      <c r="G566" s="1">
        <v>4</v>
      </c>
      <c r="H566" s="1">
        <v>414.48</v>
      </c>
    </row>
    <row r="567" spans="1:8">
      <c r="A567" s="1" t="s">
        <v>576</v>
      </c>
      <c r="B567" s="3">
        <v>44992</v>
      </c>
      <c r="C567" s="2" t="s">
        <v>470</v>
      </c>
      <c r="D567" s="4" t="s">
        <v>297</v>
      </c>
      <c r="E567" s="1">
        <v>1914.2</v>
      </c>
      <c r="F567" s="1">
        <v>38</v>
      </c>
      <c r="G567" s="1">
        <v>22</v>
      </c>
      <c r="H567" s="1">
        <v>1117.1199999999999</v>
      </c>
    </row>
    <row r="568" spans="1:8">
      <c r="A568" s="1" t="s">
        <v>577</v>
      </c>
      <c r="B568" s="3">
        <v>45573</v>
      </c>
      <c r="C568" s="2" t="s">
        <v>472</v>
      </c>
      <c r="D568" s="4" t="s">
        <v>297</v>
      </c>
      <c r="E568" s="1">
        <v>377.71</v>
      </c>
      <c r="F568" s="1">
        <v>23</v>
      </c>
      <c r="G568" s="1">
        <v>22</v>
      </c>
      <c r="H568" s="1">
        <v>1911.22</v>
      </c>
    </row>
    <row r="569" spans="1:8">
      <c r="A569" s="1" t="s">
        <v>578</v>
      </c>
      <c r="B569" s="3">
        <v>45189</v>
      </c>
      <c r="C569" s="2" t="s">
        <v>16</v>
      </c>
      <c r="D569" s="4" t="s">
        <v>248</v>
      </c>
      <c r="E569" s="1">
        <v>4117.8</v>
      </c>
      <c r="F569" s="1">
        <v>21</v>
      </c>
      <c r="G569" s="1">
        <v>8</v>
      </c>
      <c r="H569" s="1">
        <v>646.32000000000005</v>
      </c>
    </row>
    <row r="570" spans="1:8">
      <c r="A570" s="1" t="s">
        <v>579</v>
      </c>
      <c r="B570" s="3">
        <v>45126</v>
      </c>
      <c r="C570" s="2" t="s">
        <v>470</v>
      </c>
      <c r="D570" s="4" t="s">
        <v>543</v>
      </c>
      <c r="E570" s="1">
        <v>4574.1099999999997</v>
      </c>
      <c r="F570" s="1">
        <v>41</v>
      </c>
      <c r="G570" s="1">
        <v>49</v>
      </c>
      <c r="H570" s="1">
        <v>1647.44</v>
      </c>
    </row>
    <row r="571" spans="1:8">
      <c r="A571" s="1" t="s">
        <v>580</v>
      </c>
      <c r="B571" s="3">
        <v>45118</v>
      </c>
      <c r="C571" s="2" t="s">
        <v>470</v>
      </c>
      <c r="D571" s="4" t="s">
        <v>297</v>
      </c>
      <c r="E571" s="1">
        <v>2565.13</v>
      </c>
      <c r="F571" s="1">
        <v>31</v>
      </c>
      <c r="G571" s="1">
        <v>45</v>
      </c>
      <c r="H571" s="1">
        <v>1193.1400000000001</v>
      </c>
    </row>
    <row r="572" spans="1:8">
      <c r="A572" s="1" t="s">
        <v>581</v>
      </c>
      <c r="B572" s="3">
        <v>44888</v>
      </c>
      <c r="C572" s="2" t="s">
        <v>9</v>
      </c>
      <c r="D572" s="4" t="s">
        <v>297</v>
      </c>
      <c r="E572" s="1">
        <v>238.89</v>
      </c>
      <c r="F572" s="1">
        <v>5</v>
      </c>
      <c r="G572" s="1">
        <v>46</v>
      </c>
      <c r="H572" s="1">
        <v>669.05</v>
      </c>
    </row>
    <row r="573" spans="1:8">
      <c r="A573" s="1" t="s">
        <v>582</v>
      </c>
      <c r="B573" s="3">
        <v>45194</v>
      </c>
      <c r="C573" s="2" t="s">
        <v>470</v>
      </c>
      <c r="D573" s="4" t="s">
        <v>21</v>
      </c>
      <c r="E573" s="1">
        <v>4016.78</v>
      </c>
      <c r="F573" s="1">
        <v>13</v>
      </c>
      <c r="G573" s="1">
        <v>9</v>
      </c>
      <c r="H573" s="1">
        <v>113.09</v>
      </c>
    </row>
    <row r="574" spans="1:8">
      <c r="A574" s="1" t="s">
        <v>583</v>
      </c>
      <c r="B574" s="3">
        <v>45471</v>
      </c>
      <c r="C574" s="2" t="s">
        <v>9</v>
      </c>
      <c r="D574" s="4" t="s">
        <v>248</v>
      </c>
      <c r="E574" s="1">
        <v>1654.9</v>
      </c>
      <c r="F574" s="1">
        <v>6</v>
      </c>
      <c r="G574" s="1">
        <v>6</v>
      </c>
      <c r="H574" s="1">
        <v>662.08</v>
      </c>
    </row>
    <row r="575" spans="1:8">
      <c r="A575" s="1" t="s">
        <v>584</v>
      </c>
      <c r="B575" s="3">
        <v>45468</v>
      </c>
      <c r="C575" s="2" t="s">
        <v>472</v>
      </c>
      <c r="D575" s="4" t="s">
        <v>543</v>
      </c>
      <c r="E575" s="1">
        <v>3493.46</v>
      </c>
      <c r="F575" s="1">
        <v>2</v>
      </c>
      <c r="G575" s="1">
        <v>0</v>
      </c>
      <c r="H575" s="1">
        <v>1324.31</v>
      </c>
    </row>
    <row r="576" spans="1:8">
      <c r="A576" s="1" t="s">
        <v>585</v>
      </c>
      <c r="B576" s="3">
        <v>45071</v>
      </c>
      <c r="C576" s="2" t="s">
        <v>470</v>
      </c>
      <c r="D576" s="4" t="s">
        <v>21</v>
      </c>
      <c r="E576" s="1">
        <v>3964.45</v>
      </c>
      <c r="F576" s="1">
        <v>18</v>
      </c>
      <c r="G576" s="1">
        <v>0</v>
      </c>
      <c r="H576" s="1">
        <v>554.66999999999996</v>
      </c>
    </row>
    <row r="577" spans="1:8">
      <c r="A577" s="1" t="s">
        <v>586</v>
      </c>
      <c r="B577" s="3">
        <v>45426</v>
      </c>
      <c r="C577" s="2" t="s">
        <v>16</v>
      </c>
      <c r="D577" s="4" t="s">
        <v>21</v>
      </c>
      <c r="E577" s="1">
        <v>4829.17</v>
      </c>
      <c r="F577" s="1">
        <v>6</v>
      </c>
      <c r="G577" s="1">
        <v>10</v>
      </c>
      <c r="H577" s="1">
        <v>1214.3499999999999</v>
      </c>
    </row>
    <row r="578" spans="1:8">
      <c r="A578" s="1" t="s">
        <v>587</v>
      </c>
      <c r="B578" s="3">
        <v>45500</v>
      </c>
      <c r="C578" s="2" t="s">
        <v>470</v>
      </c>
      <c r="D578" s="4" t="s">
        <v>17</v>
      </c>
      <c r="E578" s="1">
        <v>1750.5</v>
      </c>
      <c r="F578" s="1">
        <v>35</v>
      </c>
      <c r="G578" s="1">
        <v>33</v>
      </c>
      <c r="H578" s="1">
        <v>658.25</v>
      </c>
    </row>
    <row r="579" spans="1:8">
      <c r="A579" s="1" t="s">
        <v>588</v>
      </c>
      <c r="B579" s="3">
        <v>45462</v>
      </c>
      <c r="C579" s="2" t="s">
        <v>472</v>
      </c>
      <c r="D579" s="4" t="s">
        <v>297</v>
      </c>
      <c r="E579" s="1">
        <v>2553.42</v>
      </c>
      <c r="F579" s="1">
        <v>37</v>
      </c>
      <c r="G579" s="1">
        <v>19</v>
      </c>
      <c r="H579" s="1">
        <v>60.86</v>
      </c>
    </row>
    <row r="580" spans="1:8">
      <c r="A580" s="1" t="s">
        <v>589</v>
      </c>
      <c r="B580" s="3">
        <v>45204</v>
      </c>
      <c r="C580" s="2" t="s">
        <v>9</v>
      </c>
      <c r="D580" s="4" t="s">
        <v>17</v>
      </c>
      <c r="E580" s="1">
        <v>3447.74</v>
      </c>
      <c r="F580" s="1">
        <v>46</v>
      </c>
      <c r="G580" s="1">
        <v>32</v>
      </c>
      <c r="H580" s="1">
        <v>786.37</v>
      </c>
    </row>
    <row r="581" spans="1:8">
      <c r="A581" s="1" t="s">
        <v>590</v>
      </c>
      <c r="B581" s="3">
        <v>45135</v>
      </c>
      <c r="C581" s="2" t="s">
        <v>9</v>
      </c>
      <c r="D581" s="4" t="s">
        <v>543</v>
      </c>
      <c r="E581" s="1">
        <v>3709.48</v>
      </c>
      <c r="F581" s="1">
        <v>2</v>
      </c>
      <c r="G581" s="1">
        <v>8</v>
      </c>
      <c r="H581" s="1">
        <v>639.24</v>
      </c>
    </row>
    <row r="582" spans="1:8">
      <c r="A582" s="1" t="s">
        <v>591</v>
      </c>
      <c r="B582" s="3">
        <v>45507</v>
      </c>
      <c r="C582" s="2" t="s">
        <v>16</v>
      </c>
      <c r="D582" s="4" t="s">
        <v>17</v>
      </c>
      <c r="E582" s="1">
        <v>1304.73</v>
      </c>
      <c r="F582" s="1">
        <v>10</v>
      </c>
      <c r="G582" s="1">
        <v>27</v>
      </c>
      <c r="H582" s="1">
        <v>364.52</v>
      </c>
    </row>
    <row r="583" spans="1:8">
      <c r="A583" s="1" t="s">
        <v>592</v>
      </c>
      <c r="B583" s="3">
        <v>45299</v>
      </c>
      <c r="C583" s="2" t="s">
        <v>16</v>
      </c>
      <c r="D583" s="4" t="s">
        <v>543</v>
      </c>
      <c r="E583" s="1">
        <v>4084</v>
      </c>
      <c r="F583" s="1">
        <v>17</v>
      </c>
      <c r="G583" s="1">
        <v>48</v>
      </c>
      <c r="H583" s="1">
        <v>596.29</v>
      </c>
    </row>
    <row r="584" spans="1:8">
      <c r="A584" s="1" t="s">
        <v>593</v>
      </c>
      <c r="B584" s="3">
        <v>44892</v>
      </c>
      <c r="C584" s="2" t="s">
        <v>472</v>
      </c>
      <c r="D584" s="4" t="s">
        <v>297</v>
      </c>
      <c r="E584" s="1">
        <v>2596.75</v>
      </c>
      <c r="F584" s="1">
        <v>16</v>
      </c>
      <c r="G584" s="1">
        <v>5</v>
      </c>
      <c r="H584" s="1">
        <v>558.45000000000005</v>
      </c>
    </row>
    <row r="585" spans="1:8">
      <c r="A585" s="1" t="s">
        <v>594</v>
      </c>
      <c r="B585" s="3">
        <v>45230</v>
      </c>
      <c r="C585" s="2" t="s">
        <v>16</v>
      </c>
      <c r="D585" s="4" t="s">
        <v>543</v>
      </c>
      <c r="E585" s="1">
        <v>3442.22</v>
      </c>
      <c r="F585" s="1">
        <v>1</v>
      </c>
      <c r="G585" s="1">
        <v>25</v>
      </c>
      <c r="H585" s="1">
        <v>1527.65</v>
      </c>
    </row>
    <row r="586" spans="1:8">
      <c r="A586" s="1" t="s">
        <v>595</v>
      </c>
      <c r="B586" s="3">
        <v>45404</v>
      </c>
      <c r="C586" s="2" t="s">
        <v>472</v>
      </c>
      <c r="D586" s="4" t="s">
        <v>17</v>
      </c>
      <c r="E586" s="1">
        <v>1413.86</v>
      </c>
      <c r="F586" s="1">
        <v>31</v>
      </c>
      <c r="G586" s="1">
        <v>1</v>
      </c>
      <c r="H586" s="1">
        <v>1102.28</v>
      </c>
    </row>
    <row r="587" spans="1:8">
      <c r="A587" s="1" t="s">
        <v>596</v>
      </c>
      <c r="B587" s="3">
        <v>44993</v>
      </c>
      <c r="C587" s="2" t="s">
        <v>9</v>
      </c>
      <c r="D587" s="4" t="s">
        <v>297</v>
      </c>
      <c r="E587" s="1">
        <v>4068.17</v>
      </c>
      <c r="F587" s="1">
        <v>4</v>
      </c>
      <c r="G587" s="1">
        <v>39</v>
      </c>
      <c r="H587" s="1">
        <v>452.97</v>
      </c>
    </row>
    <row r="588" spans="1:8">
      <c r="A588" s="1" t="s">
        <v>597</v>
      </c>
      <c r="B588" s="3">
        <v>45319</v>
      </c>
      <c r="C588" s="2" t="s">
        <v>470</v>
      </c>
      <c r="D588" s="4" t="s">
        <v>248</v>
      </c>
      <c r="E588" s="1">
        <v>3478.36</v>
      </c>
      <c r="F588" s="1">
        <v>13</v>
      </c>
      <c r="G588" s="1">
        <v>39</v>
      </c>
      <c r="H588" s="1">
        <v>1714.89</v>
      </c>
    </row>
    <row r="589" spans="1:8">
      <c r="A589" s="1" t="s">
        <v>598</v>
      </c>
      <c r="B589" s="3">
        <v>45410</v>
      </c>
      <c r="C589" s="2" t="s">
        <v>470</v>
      </c>
      <c r="D589" s="4" t="s">
        <v>297</v>
      </c>
      <c r="E589" s="1">
        <v>172.12</v>
      </c>
      <c r="F589" s="1">
        <v>31</v>
      </c>
      <c r="G589" s="1">
        <v>7</v>
      </c>
      <c r="H589" s="1">
        <v>1434.94</v>
      </c>
    </row>
    <row r="590" spans="1:8">
      <c r="A590" s="1" t="s">
        <v>599</v>
      </c>
      <c r="B590" s="3">
        <v>45068</v>
      </c>
      <c r="C590" s="2" t="s">
        <v>16</v>
      </c>
      <c r="D590" s="4" t="s">
        <v>21</v>
      </c>
      <c r="E590" s="1">
        <v>2052.8200000000002</v>
      </c>
      <c r="F590" s="1">
        <v>10</v>
      </c>
      <c r="G590" s="1">
        <v>49</v>
      </c>
      <c r="H590" s="1">
        <v>1524</v>
      </c>
    </row>
    <row r="591" spans="1:8">
      <c r="A591" s="1" t="s">
        <v>600</v>
      </c>
      <c r="B591" s="3">
        <v>45475</v>
      </c>
      <c r="C591" s="2" t="s">
        <v>9</v>
      </c>
      <c r="D591" s="4" t="s">
        <v>17</v>
      </c>
      <c r="E591" s="1">
        <v>1524.48</v>
      </c>
      <c r="F591" s="1">
        <v>29</v>
      </c>
      <c r="G591" s="1">
        <v>6</v>
      </c>
      <c r="H591" s="1">
        <v>1342.96</v>
      </c>
    </row>
    <row r="592" spans="1:8">
      <c r="A592" s="1" t="s">
        <v>601</v>
      </c>
      <c r="B592" s="3">
        <v>45481</v>
      </c>
      <c r="C592" s="2" t="s">
        <v>9</v>
      </c>
      <c r="D592" s="4" t="s">
        <v>21</v>
      </c>
      <c r="E592" s="1">
        <v>211.54</v>
      </c>
      <c r="F592" s="1">
        <v>34</v>
      </c>
      <c r="G592" s="1">
        <v>3</v>
      </c>
      <c r="H592" s="1">
        <v>1767.47</v>
      </c>
    </row>
    <row r="593" spans="1:8">
      <c r="A593" s="1" t="s">
        <v>602</v>
      </c>
      <c r="B593" s="3">
        <v>45412</v>
      </c>
      <c r="C593" s="2" t="s">
        <v>472</v>
      </c>
      <c r="D593" s="4" t="s">
        <v>17</v>
      </c>
      <c r="E593" s="1">
        <v>3026.39</v>
      </c>
      <c r="F593" s="1">
        <v>19</v>
      </c>
      <c r="G593" s="1">
        <v>9</v>
      </c>
      <c r="H593" s="1">
        <v>1437.9</v>
      </c>
    </row>
    <row r="594" spans="1:8">
      <c r="A594" s="1" t="s">
        <v>603</v>
      </c>
      <c r="B594" s="3">
        <v>45587</v>
      </c>
      <c r="C594" s="2" t="s">
        <v>9</v>
      </c>
      <c r="D594" s="4" t="s">
        <v>543</v>
      </c>
      <c r="E594" s="1">
        <v>3958.88</v>
      </c>
      <c r="F594" s="1">
        <v>24</v>
      </c>
      <c r="G594" s="1">
        <v>32</v>
      </c>
      <c r="H594" s="1">
        <v>287.31</v>
      </c>
    </row>
    <row r="595" spans="1:8">
      <c r="A595" s="1" t="s">
        <v>604</v>
      </c>
      <c r="B595" s="3">
        <v>45125</v>
      </c>
      <c r="C595" s="2" t="s">
        <v>472</v>
      </c>
      <c r="D595" s="4" t="s">
        <v>21</v>
      </c>
      <c r="E595" s="1">
        <v>1436.92</v>
      </c>
      <c r="F595" s="1">
        <v>9</v>
      </c>
      <c r="G595" s="1">
        <v>33</v>
      </c>
      <c r="H595" s="1">
        <v>404.82</v>
      </c>
    </row>
    <row r="596" spans="1:8">
      <c r="A596" s="1" t="s">
        <v>605</v>
      </c>
      <c r="B596" s="3">
        <v>45291</v>
      </c>
      <c r="C596" s="2" t="s">
        <v>472</v>
      </c>
      <c r="D596" s="4" t="s">
        <v>17</v>
      </c>
      <c r="E596" s="1">
        <v>1949.45</v>
      </c>
      <c r="F596" s="1">
        <v>28</v>
      </c>
      <c r="G596" s="1">
        <v>8</v>
      </c>
      <c r="H596" s="1">
        <v>1349.58</v>
      </c>
    </row>
    <row r="597" spans="1:8">
      <c r="A597" s="1" t="s">
        <v>606</v>
      </c>
      <c r="B597" s="3">
        <v>45371</v>
      </c>
      <c r="C597" s="2" t="s">
        <v>16</v>
      </c>
      <c r="D597" s="4" t="s">
        <v>17</v>
      </c>
      <c r="E597" s="1">
        <v>2580.63</v>
      </c>
      <c r="F597" s="1">
        <v>3</v>
      </c>
      <c r="G597" s="1">
        <v>27</v>
      </c>
      <c r="H597" s="1">
        <v>291.3</v>
      </c>
    </row>
    <row r="598" spans="1:8">
      <c r="A598" s="1" t="s">
        <v>607</v>
      </c>
      <c r="B598" s="3">
        <v>45127</v>
      </c>
      <c r="C598" s="2" t="s">
        <v>16</v>
      </c>
      <c r="D598" s="4" t="s">
        <v>297</v>
      </c>
      <c r="E598" s="1">
        <v>2879.99</v>
      </c>
      <c r="F598" s="1">
        <v>16</v>
      </c>
      <c r="G598" s="1">
        <v>17</v>
      </c>
      <c r="H598" s="1">
        <v>740.84</v>
      </c>
    </row>
    <row r="599" spans="1:8">
      <c r="A599" s="1" t="s">
        <v>608</v>
      </c>
      <c r="B599" s="3">
        <v>45192</v>
      </c>
      <c r="C599" s="2" t="s">
        <v>472</v>
      </c>
      <c r="D599" s="4" t="s">
        <v>17</v>
      </c>
      <c r="E599" s="1">
        <v>1079.75</v>
      </c>
      <c r="F599" s="1">
        <v>9</v>
      </c>
      <c r="G599" s="1">
        <v>1</v>
      </c>
      <c r="H599" s="1">
        <v>1343.05</v>
      </c>
    </row>
    <row r="600" spans="1:8">
      <c r="A600" s="1" t="s">
        <v>609</v>
      </c>
      <c r="B600" s="3">
        <v>45534</v>
      </c>
      <c r="C600" s="2" t="s">
        <v>470</v>
      </c>
      <c r="D600" s="4" t="s">
        <v>297</v>
      </c>
      <c r="E600" s="1">
        <v>4808.54</v>
      </c>
      <c r="F600" s="1">
        <v>29</v>
      </c>
      <c r="G600" s="1">
        <v>4</v>
      </c>
      <c r="H600" s="1">
        <v>556.36</v>
      </c>
    </row>
    <row r="601" spans="1:8">
      <c r="A601" s="1" t="s">
        <v>610</v>
      </c>
      <c r="B601" s="3">
        <v>45531</v>
      </c>
      <c r="C601" s="2" t="s">
        <v>470</v>
      </c>
      <c r="D601" s="4" t="s">
        <v>611</v>
      </c>
      <c r="E601" s="1">
        <v>4773.25</v>
      </c>
      <c r="F601" s="1">
        <v>22</v>
      </c>
      <c r="G601" s="1">
        <v>24</v>
      </c>
      <c r="H601" s="1">
        <v>675.89</v>
      </c>
    </row>
    <row r="602" spans="1:8">
      <c r="A602" s="1" t="s">
        <v>612</v>
      </c>
      <c r="B602" s="3">
        <v>45366</v>
      </c>
      <c r="C602" s="2" t="s">
        <v>470</v>
      </c>
      <c r="D602" s="4" t="s">
        <v>21</v>
      </c>
      <c r="E602" s="1">
        <v>3692.33</v>
      </c>
      <c r="F602" s="1">
        <v>13</v>
      </c>
      <c r="G602" s="1">
        <v>12</v>
      </c>
      <c r="H602" s="1">
        <v>775.85</v>
      </c>
    </row>
    <row r="603" spans="1:8">
      <c r="A603" s="1" t="s">
        <v>613</v>
      </c>
      <c r="B603" s="3">
        <v>45271</v>
      </c>
      <c r="C603" s="2" t="s">
        <v>472</v>
      </c>
      <c r="D603" s="4" t="s">
        <v>21</v>
      </c>
      <c r="E603" s="1">
        <v>247.63</v>
      </c>
      <c r="F603" s="1">
        <v>44</v>
      </c>
      <c r="G603" s="1">
        <v>39</v>
      </c>
      <c r="H603" s="1">
        <v>1134.8399999999999</v>
      </c>
    </row>
    <row r="604" spans="1:8">
      <c r="A604" s="1" t="s">
        <v>614</v>
      </c>
      <c r="B604" s="3">
        <v>45188</v>
      </c>
      <c r="C604" s="2" t="s">
        <v>16</v>
      </c>
      <c r="D604" s="4" t="s">
        <v>248</v>
      </c>
      <c r="E604" s="1">
        <v>2692.92</v>
      </c>
      <c r="F604" s="1">
        <v>50</v>
      </c>
      <c r="G604" s="1">
        <v>35</v>
      </c>
      <c r="H604" s="1">
        <v>1242.97</v>
      </c>
    </row>
    <row r="605" spans="1:8">
      <c r="A605" s="1" t="s">
        <v>615</v>
      </c>
      <c r="B605" s="3">
        <v>45229</v>
      </c>
      <c r="C605" s="2" t="s">
        <v>470</v>
      </c>
      <c r="D605" s="4" t="s">
        <v>248</v>
      </c>
      <c r="E605" s="1">
        <v>672.79</v>
      </c>
      <c r="F605" s="1">
        <v>3</v>
      </c>
      <c r="G605" s="1">
        <v>3</v>
      </c>
      <c r="H605" s="1">
        <v>1885.71</v>
      </c>
    </row>
    <row r="606" spans="1:8">
      <c r="A606" s="1" t="s">
        <v>616</v>
      </c>
      <c r="B606" s="3">
        <v>45277</v>
      </c>
      <c r="C606" s="2" t="s">
        <v>9</v>
      </c>
      <c r="D606" s="4" t="s">
        <v>611</v>
      </c>
      <c r="E606" s="1">
        <v>1517.75</v>
      </c>
      <c r="F606" s="1">
        <v>36</v>
      </c>
      <c r="G606" s="1">
        <v>34</v>
      </c>
      <c r="H606" s="1">
        <v>57.77</v>
      </c>
    </row>
    <row r="607" spans="1:8">
      <c r="A607" s="1" t="s">
        <v>617</v>
      </c>
      <c r="B607" s="3">
        <v>45319</v>
      </c>
      <c r="C607" s="2" t="s">
        <v>470</v>
      </c>
      <c r="D607" s="4" t="s">
        <v>248</v>
      </c>
      <c r="E607" s="1">
        <v>4911.1899999999996</v>
      </c>
      <c r="F607" s="1">
        <v>2</v>
      </c>
      <c r="G607" s="1">
        <v>4</v>
      </c>
      <c r="H607" s="1">
        <v>1616.17</v>
      </c>
    </row>
    <row r="608" spans="1:8">
      <c r="A608" s="1" t="s">
        <v>618</v>
      </c>
      <c r="B608" s="3">
        <v>45083</v>
      </c>
      <c r="C608" s="2" t="s">
        <v>472</v>
      </c>
      <c r="D608" s="4" t="s">
        <v>543</v>
      </c>
      <c r="E608" s="1">
        <v>2203.7199999999998</v>
      </c>
      <c r="F608" s="1">
        <v>48</v>
      </c>
      <c r="G608" s="1">
        <v>7</v>
      </c>
      <c r="H608" s="1">
        <v>426.65</v>
      </c>
    </row>
    <row r="609" spans="1:8">
      <c r="A609" s="1" t="s">
        <v>619</v>
      </c>
      <c r="B609" s="3">
        <v>45571</v>
      </c>
      <c r="C609" s="2" t="s">
        <v>470</v>
      </c>
      <c r="D609" s="4" t="s">
        <v>543</v>
      </c>
      <c r="E609" s="1">
        <v>1020.23</v>
      </c>
      <c r="F609" s="1">
        <v>16</v>
      </c>
      <c r="G609" s="1">
        <v>42</v>
      </c>
      <c r="H609" s="1">
        <v>1981</v>
      </c>
    </row>
    <row r="610" spans="1:8">
      <c r="A610" s="1" t="s">
        <v>620</v>
      </c>
      <c r="B610" s="3">
        <v>45324</v>
      </c>
      <c r="C610" s="2" t="s">
        <v>470</v>
      </c>
      <c r="D610" s="4" t="s">
        <v>21</v>
      </c>
      <c r="E610" s="1">
        <v>97.62</v>
      </c>
      <c r="F610" s="1">
        <v>15</v>
      </c>
      <c r="G610" s="1">
        <v>8</v>
      </c>
      <c r="H610" s="1">
        <v>1198.93</v>
      </c>
    </row>
    <row r="611" spans="1:8">
      <c r="A611" s="1" t="s">
        <v>621</v>
      </c>
      <c r="B611" s="3">
        <v>45266</v>
      </c>
      <c r="C611" s="2" t="s">
        <v>472</v>
      </c>
      <c r="D611" s="4" t="s">
        <v>611</v>
      </c>
      <c r="E611" s="1">
        <v>1558.49</v>
      </c>
      <c r="F611" s="1">
        <v>1</v>
      </c>
      <c r="G611" s="1">
        <v>14</v>
      </c>
      <c r="H611" s="1">
        <v>1472.67</v>
      </c>
    </row>
    <row r="612" spans="1:8">
      <c r="A612" s="1" t="s">
        <v>622</v>
      </c>
      <c r="B612" s="3">
        <v>45429</v>
      </c>
      <c r="C612" s="2" t="s">
        <v>16</v>
      </c>
      <c r="D612" s="4" t="s">
        <v>21</v>
      </c>
      <c r="E612" s="1">
        <v>3179.71</v>
      </c>
      <c r="F612" s="1">
        <v>15</v>
      </c>
      <c r="G612" s="1">
        <v>19</v>
      </c>
      <c r="H612" s="1">
        <v>593.1</v>
      </c>
    </row>
    <row r="613" spans="1:8">
      <c r="A613" s="1" t="s">
        <v>623</v>
      </c>
      <c r="B613" s="3">
        <v>45362</v>
      </c>
      <c r="C613" s="2" t="s">
        <v>472</v>
      </c>
      <c r="D613" s="4" t="s">
        <v>248</v>
      </c>
      <c r="E613" s="1">
        <v>4179.08</v>
      </c>
      <c r="F613" s="1">
        <v>48</v>
      </c>
      <c r="G613" s="1">
        <v>12</v>
      </c>
      <c r="H613" s="1">
        <v>223.86</v>
      </c>
    </row>
    <row r="614" spans="1:8">
      <c r="A614" s="1" t="s">
        <v>624</v>
      </c>
      <c r="B614" s="3">
        <v>45337</v>
      </c>
      <c r="C614" s="2" t="s">
        <v>470</v>
      </c>
      <c r="D614" s="4" t="s">
        <v>297</v>
      </c>
      <c r="E614" s="1">
        <v>3248.43</v>
      </c>
      <c r="F614" s="1">
        <v>7</v>
      </c>
      <c r="G614" s="1">
        <v>4</v>
      </c>
      <c r="H614" s="1">
        <v>894.86</v>
      </c>
    </row>
    <row r="615" spans="1:8">
      <c r="A615" s="1" t="s">
        <v>625</v>
      </c>
      <c r="B615" s="3">
        <v>45540</v>
      </c>
      <c r="C615" s="2" t="s">
        <v>16</v>
      </c>
      <c r="D615" s="4" t="s">
        <v>21</v>
      </c>
      <c r="E615" s="1">
        <v>319.47000000000003</v>
      </c>
      <c r="F615" s="1">
        <v>44</v>
      </c>
      <c r="G615" s="1">
        <v>48</v>
      </c>
      <c r="H615" s="1">
        <v>380.72</v>
      </c>
    </row>
    <row r="616" spans="1:8">
      <c r="A616" s="1" t="s">
        <v>626</v>
      </c>
      <c r="B616" s="3">
        <v>45308</v>
      </c>
      <c r="C616" s="2" t="s">
        <v>16</v>
      </c>
      <c r="D616" s="4" t="s">
        <v>611</v>
      </c>
      <c r="E616" s="1">
        <v>4085.94</v>
      </c>
      <c r="F616" s="1">
        <v>42</v>
      </c>
      <c r="G616" s="1">
        <v>21</v>
      </c>
      <c r="H616" s="1">
        <v>577.83000000000004</v>
      </c>
    </row>
    <row r="617" spans="1:8">
      <c r="A617" s="1" t="s">
        <v>627</v>
      </c>
      <c r="B617" s="3">
        <v>45487</v>
      </c>
      <c r="C617" s="2" t="s">
        <v>16</v>
      </c>
      <c r="D617" s="4" t="s">
        <v>543</v>
      </c>
      <c r="E617" s="1">
        <v>3987.19</v>
      </c>
      <c r="F617" s="1">
        <v>4</v>
      </c>
      <c r="G617" s="1">
        <v>16</v>
      </c>
      <c r="H617" s="1">
        <v>1545.85</v>
      </c>
    </row>
    <row r="618" spans="1:8">
      <c r="A618" s="1" t="s">
        <v>628</v>
      </c>
      <c r="B618" s="3">
        <v>45191</v>
      </c>
      <c r="C618" s="2" t="s">
        <v>16</v>
      </c>
      <c r="D618" s="4" t="s">
        <v>543</v>
      </c>
      <c r="E618" s="1">
        <v>4856.72</v>
      </c>
      <c r="F618" s="1">
        <v>29</v>
      </c>
      <c r="G618" s="1">
        <v>6</v>
      </c>
      <c r="H618" s="1">
        <v>569.9</v>
      </c>
    </row>
    <row r="619" spans="1:8">
      <c r="A619" s="1" t="s">
        <v>629</v>
      </c>
      <c r="B619" s="3">
        <v>44912</v>
      </c>
      <c r="C619" s="2" t="s">
        <v>16</v>
      </c>
      <c r="D619" s="4" t="s">
        <v>297</v>
      </c>
      <c r="E619" s="1">
        <v>60.6</v>
      </c>
      <c r="F619" s="1">
        <v>36</v>
      </c>
      <c r="G619" s="1">
        <v>25</v>
      </c>
      <c r="H619" s="1">
        <v>1647.95</v>
      </c>
    </row>
    <row r="620" spans="1:8">
      <c r="A620" s="1" t="s">
        <v>630</v>
      </c>
      <c r="B620" s="3">
        <v>44937</v>
      </c>
      <c r="C620" s="2" t="s">
        <v>16</v>
      </c>
      <c r="D620" s="4" t="s">
        <v>543</v>
      </c>
      <c r="E620" s="1">
        <v>1507.53</v>
      </c>
      <c r="F620" s="1">
        <v>44</v>
      </c>
      <c r="G620" s="1">
        <v>50</v>
      </c>
      <c r="H620" s="1">
        <v>1644.04</v>
      </c>
    </row>
    <row r="621" spans="1:8">
      <c r="A621" s="1" t="s">
        <v>631</v>
      </c>
      <c r="B621" s="3">
        <v>45356</v>
      </c>
      <c r="C621" s="2" t="s">
        <v>470</v>
      </c>
      <c r="D621" s="4" t="s">
        <v>543</v>
      </c>
      <c r="E621" s="1">
        <v>766.69</v>
      </c>
      <c r="F621" s="1">
        <v>49</v>
      </c>
      <c r="G621" s="1">
        <v>38</v>
      </c>
      <c r="H621" s="1">
        <v>727.74</v>
      </c>
    </row>
    <row r="622" spans="1:8">
      <c r="A622" s="1" t="s">
        <v>632</v>
      </c>
      <c r="B622" s="3">
        <v>44951</v>
      </c>
      <c r="C622" s="2" t="s">
        <v>472</v>
      </c>
      <c r="D622" s="4" t="s">
        <v>248</v>
      </c>
      <c r="E622" s="1">
        <v>2057.29</v>
      </c>
      <c r="F622" s="1">
        <v>24</v>
      </c>
      <c r="G622" s="1">
        <v>44</v>
      </c>
      <c r="H622" s="1">
        <v>155.36000000000001</v>
      </c>
    </row>
    <row r="623" spans="1:8">
      <c r="A623" s="1" t="s">
        <v>633</v>
      </c>
      <c r="B623" s="3">
        <v>45509</v>
      </c>
      <c r="C623" s="2" t="s">
        <v>470</v>
      </c>
      <c r="D623" s="4" t="s">
        <v>611</v>
      </c>
      <c r="E623" s="1">
        <v>2779.51</v>
      </c>
      <c r="F623" s="1">
        <v>30</v>
      </c>
      <c r="G623" s="1">
        <v>35</v>
      </c>
      <c r="H623" s="1">
        <v>1728.82</v>
      </c>
    </row>
    <row r="624" spans="1:8">
      <c r="A624" s="1" t="s">
        <v>634</v>
      </c>
      <c r="B624" s="3">
        <v>45103</v>
      </c>
      <c r="C624" s="2" t="s">
        <v>472</v>
      </c>
      <c r="D624" s="4" t="s">
        <v>543</v>
      </c>
      <c r="E624" s="1">
        <v>4639.08</v>
      </c>
      <c r="F624" s="1">
        <v>16</v>
      </c>
      <c r="G624" s="1">
        <v>45</v>
      </c>
      <c r="H624" s="1">
        <v>312.23</v>
      </c>
    </row>
    <row r="625" spans="1:8">
      <c r="A625" s="1" t="s">
        <v>635</v>
      </c>
      <c r="B625" s="3">
        <v>45253</v>
      </c>
      <c r="C625" s="2" t="s">
        <v>16</v>
      </c>
      <c r="D625" s="4" t="s">
        <v>248</v>
      </c>
      <c r="E625" s="1">
        <v>3589.59</v>
      </c>
      <c r="F625" s="1">
        <v>22</v>
      </c>
      <c r="G625" s="1">
        <v>21</v>
      </c>
      <c r="H625" s="1">
        <v>1651.85</v>
      </c>
    </row>
    <row r="626" spans="1:8">
      <c r="A626" s="1" t="s">
        <v>636</v>
      </c>
      <c r="B626" s="3">
        <v>45573</v>
      </c>
      <c r="C626" s="2" t="s">
        <v>9</v>
      </c>
      <c r="D626" s="4" t="s">
        <v>297</v>
      </c>
      <c r="E626" s="1">
        <v>3216.82</v>
      </c>
      <c r="F626" s="1">
        <v>26</v>
      </c>
      <c r="G626" s="1">
        <v>15</v>
      </c>
      <c r="H626" s="1">
        <v>1560.98</v>
      </c>
    </row>
    <row r="627" spans="1:8">
      <c r="A627" s="1" t="s">
        <v>637</v>
      </c>
      <c r="B627" s="3">
        <v>44967</v>
      </c>
      <c r="C627" s="2" t="s">
        <v>9</v>
      </c>
      <c r="D627" s="4" t="s">
        <v>21</v>
      </c>
      <c r="E627" s="1">
        <v>1343.01</v>
      </c>
      <c r="F627" s="1">
        <v>32</v>
      </c>
      <c r="G627" s="1">
        <v>21</v>
      </c>
      <c r="H627" s="1">
        <v>1885.05</v>
      </c>
    </row>
    <row r="628" spans="1:8">
      <c r="A628" s="1" t="s">
        <v>638</v>
      </c>
      <c r="B628" s="3">
        <v>44982</v>
      </c>
      <c r="C628" s="2" t="s">
        <v>16</v>
      </c>
      <c r="D628" s="4" t="s">
        <v>297</v>
      </c>
      <c r="E628" s="1">
        <v>1609.22</v>
      </c>
      <c r="F628" s="1">
        <v>15</v>
      </c>
      <c r="G628" s="1">
        <v>30</v>
      </c>
      <c r="H628" s="1">
        <v>272.51</v>
      </c>
    </row>
    <row r="629" spans="1:8">
      <c r="A629" s="1" t="s">
        <v>639</v>
      </c>
      <c r="B629" s="3">
        <v>45177</v>
      </c>
      <c r="C629" s="2" t="s">
        <v>9</v>
      </c>
      <c r="D629" s="4" t="s">
        <v>543</v>
      </c>
      <c r="E629" s="1">
        <v>3556.04</v>
      </c>
      <c r="F629" s="1">
        <v>24</v>
      </c>
      <c r="G629" s="1">
        <v>19</v>
      </c>
      <c r="H629" s="1">
        <v>818.92</v>
      </c>
    </row>
    <row r="630" spans="1:8">
      <c r="A630" s="5">
        <v>413500</v>
      </c>
      <c r="B630" s="3">
        <v>45268</v>
      </c>
      <c r="C630" s="2" t="s">
        <v>472</v>
      </c>
      <c r="D630" s="4" t="s">
        <v>248</v>
      </c>
      <c r="E630" s="1">
        <v>4004.6</v>
      </c>
      <c r="F630" s="1">
        <v>24</v>
      </c>
      <c r="G630" s="1">
        <v>27</v>
      </c>
      <c r="H630" s="1">
        <v>1817.26</v>
      </c>
    </row>
    <row r="631" spans="1:8">
      <c r="A631" s="1" t="s">
        <v>640</v>
      </c>
      <c r="B631" s="3">
        <v>45410</v>
      </c>
      <c r="C631" s="2" t="s">
        <v>470</v>
      </c>
      <c r="D631" s="4" t="s">
        <v>21</v>
      </c>
      <c r="E631" s="1">
        <v>3149.42</v>
      </c>
      <c r="F631" s="1">
        <v>6</v>
      </c>
      <c r="G631" s="1">
        <v>12</v>
      </c>
      <c r="H631" s="1">
        <v>1455.18</v>
      </c>
    </row>
    <row r="632" spans="1:8">
      <c r="A632" s="1" t="s">
        <v>641</v>
      </c>
      <c r="B632" s="3">
        <v>44970</v>
      </c>
      <c r="C632" s="2" t="s">
        <v>470</v>
      </c>
      <c r="D632" s="4" t="s">
        <v>297</v>
      </c>
      <c r="E632" s="1">
        <v>2681.06</v>
      </c>
      <c r="F632" s="1">
        <v>17</v>
      </c>
      <c r="G632" s="1">
        <v>19</v>
      </c>
      <c r="H632" s="1">
        <v>995.24</v>
      </c>
    </row>
    <row r="633" spans="1:8">
      <c r="A633" s="1" t="s">
        <v>642</v>
      </c>
      <c r="B633" s="3">
        <v>45333</v>
      </c>
      <c r="C633" s="2" t="s">
        <v>9</v>
      </c>
      <c r="D633" s="4" t="s">
        <v>611</v>
      </c>
      <c r="E633" s="1">
        <v>4537.3</v>
      </c>
      <c r="F633" s="1">
        <v>18</v>
      </c>
      <c r="G633" s="1">
        <v>20</v>
      </c>
      <c r="H633" s="1">
        <v>1144.02</v>
      </c>
    </row>
    <row r="634" spans="1:8">
      <c r="A634" s="1">
        <v>56712128</v>
      </c>
      <c r="B634" s="3">
        <v>45005</v>
      </c>
      <c r="C634" s="2" t="s">
        <v>470</v>
      </c>
      <c r="D634" s="4" t="s">
        <v>543</v>
      </c>
      <c r="E634" s="1">
        <v>759.01</v>
      </c>
      <c r="F634" s="1">
        <v>34</v>
      </c>
      <c r="G634" s="1">
        <v>19</v>
      </c>
      <c r="H634" s="1">
        <v>1770.4</v>
      </c>
    </row>
    <row r="635" spans="1:8">
      <c r="A635" s="1">
        <v>52502049</v>
      </c>
      <c r="B635" s="3">
        <v>45508</v>
      </c>
      <c r="C635" s="2" t="s">
        <v>470</v>
      </c>
      <c r="D635" s="4" t="s">
        <v>21</v>
      </c>
      <c r="E635" s="1">
        <v>4270.3599999999997</v>
      </c>
      <c r="F635" s="1">
        <v>44</v>
      </c>
      <c r="G635" s="1">
        <v>6</v>
      </c>
      <c r="H635" s="1">
        <v>763.55</v>
      </c>
    </row>
    <row r="636" spans="1:8">
      <c r="A636" s="1" t="s">
        <v>643</v>
      </c>
      <c r="B636" s="3">
        <v>45062</v>
      </c>
      <c r="C636" s="2" t="s">
        <v>472</v>
      </c>
      <c r="D636" s="4" t="s">
        <v>543</v>
      </c>
      <c r="E636" s="1">
        <v>4549.29</v>
      </c>
      <c r="F636" s="1">
        <v>50</v>
      </c>
      <c r="G636" s="1">
        <v>20</v>
      </c>
      <c r="H636" s="1">
        <v>1790.15</v>
      </c>
    </row>
    <row r="637" spans="1:8">
      <c r="A637" s="1" t="s">
        <v>644</v>
      </c>
      <c r="B637" s="3">
        <v>45570</v>
      </c>
      <c r="C637" s="2" t="s">
        <v>472</v>
      </c>
      <c r="D637" s="4" t="s">
        <v>21</v>
      </c>
      <c r="E637" s="1">
        <v>2927.12</v>
      </c>
      <c r="F637" s="1">
        <v>17</v>
      </c>
      <c r="G637" s="1">
        <v>25</v>
      </c>
      <c r="H637" s="1">
        <v>1366.81</v>
      </c>
    </row>
    <row r="638" spans="1:8">
      <c r="A638" s="1" t="s">
        <v>645</v>
      </c>
      <c r="B638" s="3">
        <v>45115</v>
      </c>
      <c r="C638" s="2" t="s">
        <v>9</v>
      </c>
      <c r="D638" s="4" t="s">
        <v>248</v>
      </c>
      <c r="E638" s="1">
        <v>1539.97</v>
      </c>
      <c r="F638" s="1">
        <v>5</v>
      </c>
      <c r="G638" s="1">
        <v>18</v>
      </c>
      <c r="H638" s="1">
        <v>575.62</v>
      </c>
    </row>
    <row r="639" spans="1:8">
      <c r="A639" s="1" t="s">
        <v>646</v>
      </c>
      <c r="B639" s="3">
        <v>44924</v>
      </c>
      <c r="C639" s="2" t="s">
        <v>9</v>
      </c>
      <c r="D639" s="4" t="s">
        <v>543</v>
      </c>
      <c r="E639" s="1">
        <v>2773.39</v>
      </c>
      <c r="F639" s="1">
        <v>21</v>
      </c>
      <c r="G639" s="1">
        <v>29</v>
      </c>
      <c r="H639" s="1">
        <v>919.37</v>
      </c>
    </row>
    <row r="640" spans="1:8">
      <c r="A640" s="1" t="s">
        <v>647</v>
      </c>
      <c r="B640" s="3">
        <v>44897</v>
      </c>
      <c r="C640" s="2" t="s">
        <v>9</v>
      </c>
      <c r="D640" s="4" t="s">
        <v>21</v>
      </c>
      <c r="E640" s="1">
        <v>1366.32</v>
      </c>
      <c r="F640" s="1">
        <v>6</v>
      </c>
      <c r="G640" s="1">
        <v>29</v>
      </c>
      <c r="H640" s="1">
        <v>1877.11</v>
      </c>
    </row>
    <row r="641" spans="1:8">
      <c r="A641" s="1" t="s">
        <v>648</v>
      </c>
      <c r="B641" s="3">
        <v>44884</v>
      </c>
      <c r="C641" s="2" t="s">
        <v>16</v>
      </c>
      <c r="D641" s="4" t="s">
        <v>297</v>
      </c>
      <c r="E641" s="1">
        <v>2651.93</v>
      </c>
      <c r="F641" s="1">
        <v>9</v>
      </c>
      <c r="G641" s="1">
        <v>38</v>
      </c>
      <c r="H641" s="1">
        <v>820.33</v>
      </c>
    </row>
    <row r="642" spans="1:8">
      <c r="A642" s="1" t="s">
        <v>649</v>
      </c>
      <c r="B642" s="3">
        <v>45002</v>
      </c>
      <c r="C642" s="2" t="s">
        <v>470</v>
      </c>
      <c r="D642" s="4" t="s">
        <v>297</v>
      </c>
      <c r="E642" s="1">
        <v>2405.9699999999998</v>
      </c>
      <c r="F642" s="1">
        <v>4</v>
      </c>
      <c r="G642" s="1">
        <v>44</v>
      </c>
      <c r="H642" s="1">
        <v>153.94</v>
      </c>
    </row>
    <row r="643" spans="1:8">
      <c r="A643" s="1" t="s">
        <v>650</v>
      </c>
      <c r="B643" s="3">
        <v>45499</v>
      </c>
      <c r="C643" s="2" t="s">
        <v>9</v>
      </c>
      <c r="D643" s="4" t="s">
        <v>543</v>
      </c>
      <c r="E643" s="1">
        <v>1862.27</v>
      </c>
      <c r="F643" s="1">
        <v>37</v>
      </c>
      <c r="G643" s="1">
        <v>50</v>
      </c>
      <c r="H643" s="1">
        <v>889</v>
      </c>
    </row>
    <row r="644" spans="1:8">
      <c r="A644" s="1" t="s">
        <v>651</v>
      </c>
      <c r="B644" s="3">
        <v>45539</v>
      </c>
      <c r="C644" s="2" t="s">
        <v>16</v>
      </c>
      <c r="D644" s="4" t="s">
        <v>21</v>
      </c>
      <c r="E644" s="1">
        <v>4871.51</v>
      </c>
      <c r="F644" s="1">
        <v>44</v>
      </c>
      <c r="G644" s="1">
        <v>44</v>
      </c>
      <c r="H644" s="1">
        <v>1085.83</v>
      </c>
    </row>
    <row r="645" spans="1:8">
      <c r="A645" s="1" t="s">
        <v>652</v>
      </c>
      <c r="B645" s="3">
        <v>45269</v>
      </c>
      <c r="C645" s="2" t="s">
        <v>472</v>
      </c>
      <c r="D645" s="4" t="s">
        <v>297</v>
      </c>
      <c r="E645" s="1">
        <v>4096.68</v>
      </c>
      <c r="F645" s="1">
        <v>22</v>
      </c>
      <c r="G645" s="1">
        <v>13</v>
      </c>
      <c r="H645" s="1">
        <v>111.18</v>
      </c>
    </row>
    <row r="646" spans="1:8">
      <c r="A646" s="1" t="s">
        <v>653</v>
      </c>
      <c r="B646" s="3">
        <v>44915</v>
      </c>
      <c r="C646" s="2" t="s">
        <v>9</v>
      </c>
      <c r="D646" s="4" t="s">
        <v>611</v>
      </c>
      <c r="E646" s="1">
        <v>4977.12</v>
      </c>
      <c r="F646" s="1">
        <v>21</v>
      </c>
      <c r="G646" s="1">
        <v>25</v>
      </c>
      <c r="H646" s="1">
        <v>1405.67</v>
      </c>
    </row>
    <row r="647" spans="1:8">
      <c r="A647" s="1" t="s">
        <v>654</v>
      </c>
      <c r="B647" s="3">
        <v>45560</v>
      </c>
      <c r="C647" s="2" t="s">
        <v>472</v>
      </c>
      <c r="D647" s="4" t="s">
        <v>21</v>
      </c>
      <c r="E647" s="1">
        <v>874.58</v>
      </c>
      <c r="F647" s="1">
        <v>22</v>
      </c>
      <c r="G647" s="1">
        <v>28</v>
      </c>
      <c r="H647" s="1">
        <v>774.03</v>
      </c>
    </row>
    <row r="648" spans="1:8">
      <c r="A648" s="1" t="s">
        <v>655</v>
      </c>
      <c r="B648" s="3">
        <v>45274</v>
      </c>
      <c r="C648" s="2" t="s">
        <v>472</v>
      </c>
      <c r="D648" s="4" t="s">
        <v>543</v>
      </c>
      <c r="E648" s="1">
        <v>3707.34</v>
      </c>
      <c r="F648" s="1">
        <v>16</v>
      </c>
      <c r="G648" s="1">
        <v>41</v>
      </c>
      <c r="H648" s="1">
        <v>1438.79</v>
      </c>
    </row>
    <row r="649" spans="1:8">
      <c r="A649" s="1" t="s">
        <v>656</v>
      </c>
      <c r="B649" s="3">
        <v>45147</v>
      </c>
      <c r="C649" s="2" t="s">
        <v>9</v>
      </c>
      <c r="D649" s="4" t="s">
        <v>248</v>
      </c>
      <c r="E649" s="1">
        <v>4452.5</v>
      </c>
      <c r="F649" s="1">
        <v>22</v>
      </c>
      <c r="G649" s="1">
        <v>29</v>
      </c>
      <c r="H649" s="1">
        <v>414.87</v>
      </c>
    </row>
    <row r="650" spans="1:8">
      <c r="A650" s="1" t="s">
        <v>657</v>
      </c>
      <c r="B650" s="3">
        <v>45448</v>
      </c>
      <c r="C650" s="2" t="s">
        <v>9</v>
      </c>
      <c r="D650" s="4" t="s">
        <v>543</v>
      </c>
      <c r="E650" s="1">
        <v>4113.75</v>
      </c>
      <c r="F650" s="1">
        <v>6</v>
      </c>
      <c r="G650" s="1">
        <v>41</v>
      </c>
      <c r="H650" s="1">
        <v>1894.47</v>
      </c>
    </row>
    <row r="651" spans="1:8">
      <c r="A651" s="1" t="s">
        <v>658</v>
      </c>
      <c r="B651" s="3">
        <v>45595</v>
      </c>
      <c r="C651" s="2" t="s">
        <v>470</v>
      </c>
      <c r="D651" s="4" t="s">
        <v>543</v>
      </c>
      <c r="E651" s="1">
        <v>391.39</v>
      </c>
      <c r="F651" s="1">
        <v>16</v>
      </c>
      <c r="G651" s="1">
        <v>10</v>
      </c>
      <c r="H651" s="1">
        <v>436.1</v>
      </c>
    </row>
    <row r="652" spans="1:8">
      <c r="A652" s="1" t="s">
        <v>659</v>
      </c>
      <c r="B652" s="3">
        <v>45522</v>
      </c>
      <c r="C652" s="2" t="s">
        <v>470</v>
      </c>
      <c r="D652" s="4" t="s">
        <v>297</v>
      </c>
      <c r="E652" s="1">
        <v>4045.27</v>
      </c>
      <c r="F652" s="1">
        <v>7</v>
      </c>
      <c r="G652" s="1">
        <v>23</v>
      </c>
      <c r="H652" s="1">
        <v>1298.47</v>
      </c>
    </row>
    <row r="653" spans="1:8">
      <c r="A653" s="1">
        <v>28104822</v>
      </c>
      <c r="B653" s="3">
        <v>44895</v>
      </c>
      <c r="C653" s="2" t="s">
        <v>472</v>
      </c>
      <c r="D653" s="4" t="s">
        <v>248</v>
      </c>
      <c r="E653" s="1">
        <v>3336.75</v>
      </c>
      <c r="F653" s="1">
        <v>12</v>
      </c>
      <c r="G653" s="1">
        <v>9</v>
      </c>
      <c r="H653" s="1">
        <v>1459.86</v>
      </c>
    </row>
    <row r="654" spans="1:8">
      <c r="A654" s="1">
        <v>97800517</v>
      </c>
      <c r="B654" s="3">
        <v>44947</v>
      </c>
      <c r="C654" s="2" t="s">
        <v>472</v>
      </c>
      <c r="D654" s="4" t="s">
        <v>543</v>
      </c>
      <c r="E654" s="1">
        <v>1419.8</v>
      </c>
      <c r="F654" s="1">
        <v>4</v>
      </c>
      <c r="G654" s="1">
        <v>21</v>
      </c>
      <c r="H654" s="1">
        <v>1310.3399999999999</v>
      </c>
    </row>
    <row r="655" spans="1:8">
      <c r="A655" s="1" t="s">
        <v>660</v>
      </c>
      <c r="B655" s="3">
        <v>45124</v>
      </c>
      <c r="C655" s="2" t="s">
        <v>470</v>
      </c>
      <c r="D655" s="4" t="s">
        <v>543</v>
      </c>
      <c r="E655" s="1">
        <v>3853.52</v>
      </c>
      <c r="F655" s="1">
        <v>42</v>
      </c>
      <c r="G655" s="1">
        <v>31</v>
      </c>
      <c r="H655" s="1">
        <v>762.66</v>
      </c>
    </row>
    <row r="656" spans="1:8">
      <c r="A656" s="1" t="s">
        <v>661</v>
      </c>
      <c r="B656" s="3">
        <v>45438</v>
      </c>
      <c r="C656" s="2" t="s">
        <v>472</v>
      </c>
      <c r="D656" s="4" t="s">
        <v>297</v>
      </c>
      <c r="E656" s="1">
        <v>3480.38</v>
      </c>
      <c r="F656" s="1">
        <v>5</v>
      </c>
      <c r="G656" s="1">
        <v>8</v>
      </c>
      <c r="H656" s="1">
        <v>1708.24</v>
      </c>
    </row>
    <row r="657" spans="1:8">
      <c r="A657" s="1" t="s">
        <v>662</v>
      </c>
      <c r="B657" s="3">
        <v>45047</v>
      </c>
      <c r="C657" s="2" t="s">
        <v>472</v>
      </c>
      <c r="D657" s="4" t="s">
        <v>21</v>
      </c>
      <c r="E657" s="1">
        <v>3897.72</v>
      </c>
      <c r="F657" s="1">
        <v>11</v>
      </c>
      <c r="G657" s="1">
        <v>10</v>
      </c>
      <c r="H657" s="1">
        <v>109.22</v>
      </c>
    </row>
    <row r="658" spans="1:8">
      <c r="A658" s="1" t="s">
        <v>663</v>
      </c>
      <c r="B658" s="3">
        <v>45088</v>
      </c>
      <c r="C658" s="2" t="s">
        <v>470</v>
      </c>
      <c r="D658" s="4" t="s">
        <v>248</v>
      </c>
      <c r="E658" s="1">
        <v>1068.0899999999999</v>
      </c>
      <c r="F658" s="1">
        <v>35</v>
      </c>
      <c r="G658" s="1">
        <v>35</v>
      </c>
      <c r="H658" s="1">
        <v>75.05</v>
      </c>
    </row>
    <row r="659" spans="1:8">
      <c r="A659" s="1" t="s">
        <v>664</v>
      </c>
      <c r="B659" s="3">
        <v>45309</v>
      </c>
      <c r="C659" s="2" t="s">
        <v>16</v>
      </c>
      <c r="D659" s="4" t="s">
        <v>248</v>
      </c>
      <c r="E659" s="1">
        <v>1423.48</v>
      </c>
      <c r="F659" s="1">
        <v>18</v>
      </c>
      <c r="G659" s="1">
        <v>3</v>
      </c>
      <c r="H659" s="1">
        <v>1936.82</v>
      </c>
    </row>
    <row r="660" spans="1:8">
      <c r="A660" s="1" t="s">
        <v>665</v>
      </c>
      <c r="B660" s="3">
        <v>45497</v>
      </c>
      <c r="C660" s="2" t="s">
        <v>472</v>
      </c>
      <c r="D660" s="4" t="s">
        <v>543</v>
      </c>
      <c r="E660" s="1">
        <v>4605.29</v>
      </c>
      <c r="F660" s="1">
        <v>35</v>
      </c>
      <c r="G660" s="1">
        <v>1</v>
      </c>
      <c r="H660" s="1">
        <v>251.25</v>
      </c>
    </row>
    <row r="661" spans="1:8">
      <c r="A661" s="1" t="s">
        <v>666</v>
      </c>
      <c r="B661" s="3">
        <v>45611</v>
      </c>
      <c r="C661" s="2" t="s">
        <v>470</v>
      </c>
      <c r="D661" s="4" t="s">
        <v>248</v>
      </c>
      <c r="E661" s="1">
        <v>2071.7199999999998</v>
      </c>
      <c r="F661" s="1">
        <v>38</v>
      </c>
      <c r="G661" s="1">
        <v>12</v>
      </c>
      <c r="H661" s="1">
        <v>173.32</v>
      </c>
    </row>
    <row r="662" spans="1:8">
      <c r="A662" s="1" t="s">
        <v>667</v>
      </c>
      <c r="B662" s="3">
        <v>45587</v>
      </c>
      <c r="C662" s="2" t="s">
        <v>472</v>
      </c>
      <c r="D662" s="4" t="s">
        <v>611</v>
      </c>
      <c r="E662" s="1">
        <v>2846.29</v>
      </c>
      <c r="F662" s="1">
        <v>4</v>
      </c>
      <c r="G662" s="1">
        <v>36</v>
      </c>
      <c r="H662" s="1">
        <v>1461.22</v>
      </c>
    </row>
    <row r="663" spans="1:8">
      <c r="A663" s="1" t="s">
        <v>668</v>
      </c>
      <c r="B663" s="3">
        <v>45515</v>
      </c>
      <c r="C663" s="2" t="s">
        <v>470</v>
      </c>
      <c r="D663" s="4" t="s">
        <v>611</v>
      </c>
      <c r="E663" s="1">
        <v>1977.73</v>
      </c>
      <c r="F663" s="1">
        <v>27</v>
      </c>
      <c r="G663" s="1">
        <v>5</v>
      </c>
      <c r="H663" s="1">
        <v>419.59</v>
      </c>
    </row>
    <row r="664" spans="1:8">
      <c r="A664" s="1" t="s">
        <v>669</v>
      </c>
      <c r="B664" s="3">
        <v>45116</v>
      </c>
      <c r="C664" s="2" t="s">
        <v>16</v>
      </c>
      <c r="D664" s="4" t="s">
        <v>21</v>
      </c>
      <c r="E664" s="1">
        <v>540.70000000000005</v>
      </c>
      <c r="F664" s="1">
        <v>39</v>
      </c>
      <c r="G664" s="1">
        <v>5</v>
      </c>
      <c r="H664" s="1">
        <v>676.4</v>
      </c>
    </row>
    <row r="665" spans="1:8">
      <c r="A665" s="1" t="s">
        <v>670</v>
      </c>
      <c r="B665" s="3">
        <v>45342</v>
      </c>
      <c r="C665" s="2" t="s">
        <v>16</v>
      </c>
      <c r="D665" s="4" t="s">
        <v>543</v>
      </c>
      <c r="E665" s="1">
        <v>2921.68</v>
      </c>
      <c r="F665" s="1">
        <v>6</v>
      </c>
      <c r="G665" s="1">
        <v>19</v>
      </c>
      <c r="H665" s="1">
        <v>739.34</v>
      </c>
    </row>
    <row r="666" spans="1:8">
      <c r="A666" s="1" t="s">
        <v>671</v>
      </c>
      <c r="B666" s="3">
        <v>45060</v>
      </c>
      <c r="C666" s="2" t="s">
        <v>470</v>
      </c>
      <c r="D666" s="4" t="s">
        <v>543</v>
      </c>
      <c r="E666" s="1">
        <v>2124.34</v>
      </c>
      <c r="F666" s="1">
        <v>36</v>
      </c>
      <c r="G666" s="1">
        <v>15</v>
      </c>
      <c r="H666" s="1">
        <v>677.53</v>
      </c>
    </row>
    <row r="667" spans="1:8">
      <c r="A667" s="1" t="s">
        <v>672</v>
      </c>
      <c r="B667" s="3">
        <v>45499</v>
      </c>
      <c r="C667" s="2" t="s">
        <v>472</v>
      </c>
      <c r="D667" s="4" t="s">
        <v>297</v>
      </c>
      <c r="E667" s="1">
        <v>4225.9399999999996</v>
      </c>
      <c r="F667" s="1">
        <v>38</v>
      </c>
      <c r="G667" s="1">
        <v>13</v>
      </c>
      <c r="H667" s="1">
        <v>425.34</v>
      </c>
    </row>
    <row r="668" spans="1:8">
      <c r="A668" s="1" t="s">
        <v>673</v>
      </c>
      <c r="B668" s="3">
        <v>45607</v>
      </c>
      <c r="C668" s="2" t="s">
        <v>470</v>
      </c>
      <c r="D668" s="4" t="s">
        <v>543</v>
      </c>
      <c r="E668" s="1">
        <v>279.42</v>
      </c>
      <c r="F668" s="1">
        <v>50</v>
      </c>
      <c r="G668" s="1">
        <v>32</v>
      </c>
      <c r="H668" s="1">
        <v>1091.49</v>
      </c>
    </row>
    <row r="669" spans="1:8">
      <c r="A669" s="1" t="s">
        <v>674</v>
      </c>
      <c r="B669" s="3">
        <v>45599</v>
      </c>
      <c r="C669" s="2" t="s">
        <v>9</v>
      </c>
      <c r="D669" s="4" t="s">
        <v>611</v>
      </c>
      <c r="E669" s="1">
        <v>1016.75</v>
      </c>
      <c r="F669" s="1">
        <v>27</v>
      </c>
      <c r="G669" s="1">
        <v>47</v>
      </c>
      <c r="H669" s="1">
        <v>252.06</v>
      </c>
    </row>
    <row r="670" spans="1:8">
      <c r="A670" s="1" t="s">
        <v>675</v>
      </c>
      <c r="B670" s="3">
        <v>45382</v>
      </c>
      <c r="C670" s="2" t="s">
        <v>472</v>
      </c>
      <c r="D670" s="4" t="s">
        <v>611</v>
      </c>
      <c r="E670" s="1">
        <v>127.13</v>
      </c>
      <c r="F670" s="1">
        <v>11</v>
      </c>
      <c r="G670" s="1">
        <v>18</v>
      </c>
      <c r="H670" s="1">
        <v>1889.27</v>
      </c>
    </row>
    <row r="671" spans="1:8">
      <c r="A671" s="1" t="s">
        <v>676</v>
      </c>
      <c r="B671" s="3">
        <v>45221</v>
      </c>
      <c r="C671" s="2" t="s">
        <v>9</v>
      </c>
      <c r="D671" s="4" t="s">
        <v>543</v>
      </c>
      <c r="E671" s="1">
        <v>2094.33</v>
      </c>
      <c r="F671" s="1">
        <v>3</v>
      </c>
      <c r="G671" s="1">
        <v>27</v>
      </c>
      <c r="H671" s="1">
        <v>1442.95</v>
      </c>
    </row>
    <row r="672" spans="1:8">
      <c r="A672" s="1" t="s">
        <v>677</v>
      </c>
      <c r="B672" s="3">
        <v>45600</v>
      </c>
      <c r="C672" s="2" t="s">
        <v>472</v>
      </c>
      <c r="D672" s="4" t="s">
        <v>611</v>
      </c>
      <c r="E672" s="1">
        <v>4812.93</v>
      </c>
      <c r="F672" s="1">
        <v>46</v>
      </c>
      <c r="G672" s="1">
        <v>37</v>
      </c>
      <c r="H672" s="1">
        <v>1699.76</v>
      </c>
    </row>
    <row r="673" spans="1:8">
      <c r="A673" s="1" t="s">
        <v>678</v>
      </c>
      <c r="B673" s="3">
        <v>45002</v>
      </c>
      <c r="C673" s="2" t="s">
        <v>470</v>
      </c>
      <c r="D673" s="4" t="s">
        <v>297</v>
      </c>
      <c r="E673" s="1">
        <v>2836.28</v>
      </c>
      <c r="F673" s="1">
        <v>14</v>
      </c>
      <c r="G673" s="1">
        <v>34</v>
      </c>
      <c r="H673" s="1">
        <v>1699.89</v>
      </c>
    </row>
    <row r="674" spans="1:8">
      <c r="A674" s="1" t="s">
        <v>679</v>
      </c>
      <c r="B674" s="3">
        <v>45102</v>
      </c>
      <c r="C674" s="2" t="s">
        <v>9</v>
      </c>
      <c r="D674" s="4" t="s">
        <v>248</v>
      </c>
      <c r="E674" s="1">
        <v>2222.7600000000002</v>
      </c>
      <c r="F674" s="1">
        <v>25</v>
      </c>
      <c r="G674" s="1">
        <v>39</v>
      </c>
      <c r="H674" s="1">
        <v>86.1</v>
      </c>
    </row>
    <row r="675" spans="1:8">
      <c r="A675" s="1" t="s">
        <v>680</v>
      </c>
      <c r="B675" s="3">
        <v>44967</v>
      </c>
      <c r="C675" s="2" t="s">
        <v>472</v>
      </c>
      <c r="D675" s="4" t="s">
        <v>297</v>
      </c>
      <c r="E675" s="1">
        <v>2717.32</v>
      </c>
      <c r="F675" s="1">
        <v>10</v>
      </c>
      <c r="G675" s="1">
        <v>21</v>
      </c>
      <c r="H675" s="1">
        <v>455.13</v>
      </c>
    </row>
    <row r="676" spans="1:8">
      <c r="A676" s="1" t="s">
        <v>681</v>
      </c>
      <c r="B676" s="3">
        <v>44960</v>
      </c>
      <c r="C676" s="2" t="s">
        <v>16</v>
      </c>
      <c r="D676" s="4" t="s">
        <v>21</v>
      </c>
      <c r="E676" s="1">
        <v>3144.62</v>
      </c>
      <c r="F676" s="1">
        <v>21</v>
      </c>
      <c r="G676" s="1">
        <v>43</v>
      </c>
      <c r="H676" s="1">
        <v>878.72</v>
      </c>
    </row>
    <row r="677" spans="1:8">
      <c r="A677" s="1" t="s">
        <v>682</v>
      </c>
      <c r="B677" s="3">
        <v>44987</v>
      </c>
      <c r="C677" s="2" t="s">
        <v>9</v>
      </c>
      <c r="D677" s="4" t="s">
        <v>21</v>
      </c>
      <c r="E677" s="1">
        <v>4920.76</v>
      </c>
      <c r="F677" s="1">
        <v>7</v>
      </c>
      <c r="G677" s="1">
        <v>46</v>
      </c>
      <c r="H677" s="1">
        <v>547.64</v>
      </c>
    </row>
    <row r="678" spans="1:8">
      <c r="A678" s="1" t="s">
        <v>683</v>
      </c>
      <c r="B678" s="3">
        <v>45482</v>
      </c>
      <c r="C678" s="2" t="s">
        <v>470</v>
      </c>
      <c r="D678" s="4" t="s">
        <v>297</v>
      </c>
      <c r="E678" s="1">
        <v>91.86</v>
      </c>
      <c r="F678" s="1">
        <v>15</v>
      </c>
      <c r="G678" s="1">
        <v>26</v>
      </c>
      <c r="H678" s="1">
        <v>1642.44</v>
      </c>
    </row>
    <row r="679" spans="1:8">
      <c r="A679" s="1" t="s">
        <v>684</v>
      </c>
      <c r="B679" s="3">
        <v>45464</v>
      </c>
      <c r="C679" s="2" t="s">
        <v>472</v>
      </c>
      <c r="D679" s="4" t="s">
        <v>21</v>
      </c>
      <c r="E679" s="1">
        <v>3050.85</v>
      </c>
      <c r="F679" s="1">
        <v>5</v>
      </c>
      <c r="G679" s="1">
        <v>37</v>
      </c>
      <c r="H679" s="1">
        <v>1759.17</v>
      </c>
    </row>
    <row r="680" spans="1:8">
      <c r="A680" s="1" t="s">
        <v>685</v>
      </c>
      <c r="B680" s="3">
        <v>44985</v>
      </c>
      <c r="C680" s="2" t="s">
        <v>470</v>
      </c>
      <c r="D680" s="4" t="s">
        <v>297</v>
      </c>
      <c r="E680" s="1">
        <v>4011.18</v>
      </c>
      <c r="F680" s="1">
        <v>13</v>
      </c>
      <c r="G680" s="1">
        <v>39</v>
      </c>
      <c r="H680" s="1">
        <v>286.27</v>
      </c>
    </row>
    <row r="681" spans="1:8">
      <c r="A681" s="1" t="s">
        <v>686</v>
      </c>
      <c r="B681" s="3">
        <v>45061</v>
      </c>
      <c r="C681" s="2" t="s">
        <v>470</v>
      </c>
      <c r="D681" s="4" t="s">
        <v>297</v>
      </c>
      <c r="E681" s="1">
        <v>3727.65</v>
      </c>
      <c r="F681" s="1">
        <v>33</v>
      </c>
      <c r="G681" s="1">
        <v>40</v>
      </c>
      <c r="H681" s="1">
        <v>613.41</v>
      </c>
    </row>
    <row r="682" spans="1:8">
      <c r="A682" s="1" t="s">
        <v>687</v>
      </c>
      <c r="B682" s="3">
        <v>45369</v>
      </c>
      <c r="C682" s="2" t="s">
        <v>472</v>
      </c>
      <c r="D682" s="4" t="s">
        <v>21</v>
      </c>
      <c r="E682" s="1">
        <v>295.83</v>
      </c>
      <c r="F682" s="1">
        <v>1</v>
      </c>
      <c r="G682" s="1">
        <v>28</v>
      </c>
      <c r="H682" s="1">
        <v>763.82</v>
      </c>
    </row>
    <row r="683" spans="1:8">
      <c r="A683" s="1" t="s">
        <v>688</v>
      </c>
      <c r="B683" s="3">
        <v>45517</v>
      </c>
      <c r="C683" s="2" t="s">
        <v>16</v>
      </c>
      <c r="D683" s="4" t="s">
        <v>21</v>
      </c>
      <c r="E683" s="1">
        <v>1637.41</v>
      </c>
      <c r="F683" s="1">
        <v>42</v>
      </c>
      <c r="G683" s="1">
        <v>17</v>
      </c>
      <c r="H683" s="1">
        <v>1392.95</v>
      </c>
    </row>
    <row r="684" spans="1:8">
      <c r="A684" s="1" t="s">
        <v>689</v>
      </c>
      <c r="B684" s="3">
        <v>45489</v>
      </c>
      <c r="C684" s="2" t="s">
        <v>9</v>
      </c>
      <c r="D684" s="4" t="s">
        <v>543</v>
      </c>
      <c r="E684" s="1">
        <v>4408.6899999999996</v>
      </c>
      <c r="F684" s="1">
        <v>40</v>
      </c>
      <c r="G684" s="1">
        <v>8</v>
      </c>
      <c r="H684" s="1">
        <v>1878.2</v>
      </c>
    </row>
    <row r="685" spans="1:8">
      <c r="A685" s="1" t="s">
        <v>690</v>
      </c>
      <c r="B685" s="3">
        <v>45517</v>
      </c>
      <c r="C685" s="2" t="s">
        <v>16</v>
      </c>
      <c r="D685" s="4" t="s">
        <v>611</v>
      </c>
      <c r="E685" s="1">
        <v>3507.78</v>
      </c>
      <c r="F685" s="1">
        <v>2</v>
      </c>
      <c r="G685" s="1">
        <v>10</v>
      </c>
      <c r="H685" s="1">
        <v>1280</v>
      </c>
    </row>
    <row r="686" spans="1:8">
      <c r="A686" s="1" t="s">
        <v>691</v>
      </c>
      <c r="B686" s="3">
        <v>45043</v>
      </c>
      <c r="C686" s="2" t="s">
        <v>470</v>
      </c>
      <c r="D686" s="4" t="s">
        <v>21</v>
      </c>
      <c r="E686" s="1">
        <v>3219.12</v>
      </c>
      <c r="F686" s="1">
        <v>40</v>
      </c>
      <c r="G686" s="1">
        <v>47</v>
      </c>
      <c r="H686" s="1">
        <v>410.95</v>
      </c>
    </row>
    <row r="687" spans="1:8">
      <c r="A687" s="1" t="s">
        <v>692</v>
      </c>
      <c r="B687" s="3">
        <v>45075</v>
      </c>
      <c r="C687" s="2" t="s">
        <v>470</v>
      </c>
      <c r="D687" s="4" t="s">
        <v>21</v>
      </c>
      <c r="E687" s="1">
        <v>4974.53</v>
      </c>
      <c r="F687" s="1">
        <v>13</v>
      </c>
      <c r="G687" s="1">
        <v>40</v>
      </c>
      <c r="H687" s="1">
        <v>1839.91</v>
      </c>
    </row>
    <row r="688" spans="1:8">
      <c r="A688" s="1" t="s">
        <v>693</v>
      </c>
      <c r="B688" s="3">
        <v>45526</v>
      </c>
      <c r="C688" s="2" t="s">
        <v>470</v>
      </c>
      <c r="D688" s="4" t="s">
        <v>21</v>
      </c>
      <c r="E688" s="1">
        <v>2970.94</v>
      </c>
      <c r="F688" s="1">
        <v>38</v>
      </c>
      <c r="G688" s="1">
        <v>11</v>
      </c>
      <c r="H688" s="1">
        <v>1108.1099999999999</v>
      </c>
    </row>
    <row r="689" spans="1:8">
      <c r="A689" s="1" t="s">
        <v>694</v>
      </c>
      <c r="B689" s="3">
        <v>45302</v>
      </c>
      <c r="C689" s="2" t="s">
        <v>9</v>
      </c>
      <c r="D689" s="4" t="s">
        <v>248</v>
      </c>
      <c r="E689" s="1">
        <v>233.97</v>
      </c>
      <c r="F689" s="1">
        <v>36</v>
      </c>
      <c r="G689" s="1">
        <v>30</v>
      </c>
      <c r="H689" s="1">
        <v>1731.08</v>
      </c>
    </row>
    <row r="690" spans="1:8">
      <c r="A690" s="1" t="s">
        <v>695</v>
      </c>
      <c r="B690" s="3">
        <v>45371</v>
      </c>
      <c r="C690" s="2" t="s">
        <v>472</v>
      </c>
      <c r="D690" s="4" t="s">
        <v>297</v>
      </c>
      <c r="E690" s="1">
        <v>2440.59</v>
      </c>
      <c r="F690" s="1">
        <v>18</v>
      </c>
      <c r="G690" s="1">
        <v>1</v>
      </c>
      <c r="H690" s="1">
        <v>1077.8699999999999</v>
      </c>
    </row>
    <row r="691" spans="1:8">
      <c r="A691" s="1" t="s">
        <v>696</v>
      </c>
      <c r="B691" s="3">
        <v>45406</v>
      </c>
      <c r="C691" s="2" t="s">
        <v>16</v>
      </c>
      <c r="D691" s="4" t="s">
        <v>611</v>
      </c>
      <c r="E691" s="1">
        <v>2555.19</v>
      </c>
      <c r="F691" s="1">
        <v>31</v>
      </c>
      <c r="G691" s="1">
        <v>31</v>
      </c>
      <c r="H691" s="1">
        <v>1960.03</v>
      </c>
    </row>
    <row r="692" spans="1:8">
      <c r="A692" s="1" t="s">
        <v>697</v>
      </c>
      <c r="B692" s="3">
        <v>45585</v>
      </c>
      <c r="C692" s="2" t="s">
        <v>16</v>
      </c>
      <c r="D692" s="4" t="s">
        <v>297</v>
      </c>
      <c r="E692" s="1">
        <v>420.03</v>
      </c>
      <c r="F692" s="1">
        <v>24</v>
      </c>
      <c r="G692" s="1">
        <v>18</v>
      </c>
      <c r="H692" s="1">
        <v>475.42</v>
      </c>
    </row>
    <row r="693" spans="1:8">
      <c r="A693" s="1" t="s">
        <v>698</v>
      </c>
      <c r="B693" s="3">
        <v>45482</v>
      </c>
      <c r="C693" s="2" t="s">
        <v>470</v>
      </c>
      <c r="D693" s="4" t="s">
        <v>21</v>
      </c>
      <c r="E693" s="1">
        <v>4460.49</v>
      </c>
      <c r="F693" s="1">
        <v>5</v>
      </c>
      <c r="G693" s="1">
        <v>39</v>
      </c>
      <c r="H693" s="1">
        <v>1925.9</v>
      </c>
    </row>
    <row r="694" spans="1:8">
      <c r="A694" s="1" t="s">
        <v>699</v>
      </c>
      <c r="B694" s="3">
        <v>45272</v>
      </c>
      <c r="C694" s="2" t="s">
        <v>700</v>
      </c>
      <c r="D694" s="4" t="s">
        <v>543</v>
      </c>
      <c r="E694" s="1">
        <v>4418.97</v>
      </c>
      <c r="F694" s="1">
        <v>38</v>
      </c>
      <c r="G694" s="1">
        <v>11</v>
      </c>
      <c r="H694" s="1">
        <v>1967.53</v>
      </c>
    </row>
    <row r="695" spans="1:8">
      <c r="A695" s="1" t="s">
        <v>701</v>
      </c>
      <c r="B695" s="3">
        <v>45132</v>
      </c>
      <c r="C695" s="2" t="s">
        <v>470</v>
      </c>
      <c r="D695" s="4" t="s">
        <v>297</v>
      </c>
      <c r="E695" s="1">
        <v>1704.1</v>
      </c>
      <c r="F695" s="1">
        <v>27</v>
      </c>
      <c r="G695" s="1">
        <v>17</v>
      </c>
      <c r="H695" s="1">
        <v>1824.27</v>
      </c>
    </row>
    <row r="696" spans="1:8">
      <c r="A696" s="1" t="s">
        <v>702</v>
      </c>
      <c r="B696" s="3">
        <v>45076</v>
      </c>
      <c r="C696" s="2" t="s">
        <v>470</v>
      </c>
      <c r="D696" s="4" t="s">
        <v>21</v>
      </c>
      <c r="E696" s="1">
        <v>745.39</v>
      </c>
      <c r="F696" s="1">
        <v>2</v>
      </c>
      <c r="G696" s="1">
        <v>19</v>
      </c>
      <c r="H696" s="1">
        <v>1100.8399999999999</v>
      </c>
    </row>
    <row r="697" spans="1:8">
      <c r="A697" s="1" t="s">
        <v>703</v>
      </c>
      <c r="B697" s="3">
        <v>45289</v>
      </c>
      <c r="C697" s="2" t="s">
        <v>472</v>
      </c>
      <c r="D697" s="4" t="s">
        <v>21</v>
      </c>
      <c r="E697" s="1">
        <v>649.26</v>
      </c>
      <c r="F697" s="1">
        <v>40</v>
      </c>
      <c r="G697" s="1">
        <v>14</v>
      </c>
      <c r="H697" s="1">
        <v>757</v>
      </c>
    </row>
    <row r="698" spans="1:8">
      <c r="A698" s="1" t="s">
        <v>704</v>
      </c>
      <c r="B698" s="3">
        <v>45019</v>
      </c>
      <c r="C698" s="2" t="s">
        <v>700</v>
      </c>
      <c r="D698" s="4" t="s">
        <v>21</v>
      </c>
      <c r="E698" s="1">
        <v>2408.98</v>
      </c>
      <c r="F698" s="1">
        <v>21</v>
      </c>
      <c r="G698" s="1">
        <v>37</v>
      </c>
      <c r="H698" s="1">
        <v>29.78</v>
      </c>
    </row>
    <row r="699" spans="1:8">
      <c r="A699" s="1" t="s">
        <v>705</v>
      </c>
      <c r="B699" s="3">
        <v>45341</v>
      </c>
      <c r="C699" s="2" t="s">
        <v>470</v>
      </c>
      <c r="D699" s="4" t="s">
        <v>248</v>
      </c>
      <c r="E699" s="1">
        <v>4082.8</v>
      </c>
      <c r="F699" s="1">
        <v>12</v>
      </c>
      <c r="G699" s="1">
        <v>29</v>
      </c>
      <c r="H699" s="1">
        <v>851.16</v>
      </c>
    </row>
    <row r="700" spans="1:8">
      <c r="A700" s="1" t="s">
        <v>706</v>
      </c>
      <c r="B700" s="3">
        <v>45178</v>
      </c>
      <c r="C700" s="2" t="s">
        <v>16</v>
      </c>
      <c r="D700" s="4" t="s">
        <v>611</v>
      </c>
      <c r="E700" s="1">
        <v>3009.98</v>
      </c>
      <c r="F700" s="1">
        <v>37</v>
      </c>
      <c r="G700" s="1">
        <v>20</v>
      </c>
      <c r="H700" s="1">
        <v>1487.33</v>
      </c>
    </row>
    <row r="701" spans="1:8">
      <c r="A701" s="1" t="s">
        <v>707</v>
      </c>
      <c r="B701" s="3">
        <v>45076</v>
      </c>
      <c r="C701" s="2" t="s">
        <v>16</v>
      </c>
      <c r="D701" s="4" t="s">
        <v>297</v>
      </c>
      <c r="E701" s="1">
        <v>871.82</v>
      </c>
      <c r="F701" s="1">
        <v>15</v>
      </c>
      <c r="G701" s="1">
        <v>21</v>
      </c>
      <c r="H701" s="1">
        <v>1061.26</v>
      </c>
    </row>
    <row r="702" spans="1:8">
      <c r="A702" s="1" t="s">
        <v>708</v>
      </c>
      <c r="B702" s="3">
        <v>44948</v>
      </c>
      <c r="C702" s="2" t="s">
        <v>16</v>
      </c>
      <c r="D702" s="4" t="s">
        <v>297</v>
      </c>
      <c r="E702" s="1">
        <v>3463.68</v>
      </c>
      <c r="F702" s="1">
        <v>3</v>
      </c>
      <c r="G702" s="1">
        <v>10</v>
      </c>
      <c r="H702" s="1">
        <v>1056.5</v>
      </c>
    </row>
    <row r="703" spans="1:8">
      <c r="A703" s="1" t="s">
        <v>709</v>
      </c>
      <c r="B703" s="3">
        <v>45547</v>
      </c>
      <c r="C703" s="2" t="s">
        <v>16</v>
      </c>
      <c r="D703" s="4" t="s">
        <v>248</v>
      </c>
      <c r="E703" s="1">
        <v>102.92</v>
      </c>
      <c r="F703" s="1">
        <v>10</v>
      </c>
      <c r="G703" s="1">
        <v>18</v>
      </c>
      <c r="H703" s="1">
        <v>75.510000000000005</v>
      </c>
    </row>
    <row r="704" spans="1:8">
      <c r="A704" s="1" t="s">
        <v>710</v>
      </c>
      <c r="B704" s="3">
        <v>45033</v>
      </c>
      <c r="C704" s="2" t="s">
        <v>472</v>
      </c>
      <c r="D704" s="4" t="s">
        <v>611</v>
      </c>
      <c r="E704" s="1">
        <v>575.83000000000004</v>
      </c>
      <c r="F704" s="1">
        <v>30</v>
      </c>
      <c r="G704" s="1">
        <v>36</v>
      </c>
      <c r="H704" s="1">
        <v>595.99</v>
      </c>
    </row>
    <row r="705" spans="1:8">
      <c r="A705" s="1" t="s">
        <v>711</v>
      </c>
      <c r="B705" s="3">
        <v>45588</v>
      </c>
      <c r="C705" s="2" t="s">
        <v>16</v>
      </c>
      <c r="D705" s="4" t="s">
        <v>248</v>
      </c>
      <c r="E705" s="1">
        <v>1045.94</v>
      </c>
      <c r="F705" s="1">
        <v>14</v>
      </c>
      <c r="G705" s="1">
        <v>35</v>
      </c>
      <c r="H705" s="1">
        <v>949.18</v>
      </c>
    </row>
    <row r="706" spans="1:8">
      <c r="A706" s="1" t="s">
        <v>712</v>
      </c>
      <c r="B706" s="3">
        <v>45572</v>
      </c>
      <c r="C706" s="2" t="s">
        <v>700</v>
      </c>
      <c r="D706" s="4" t="s">
        <v>297</v>
      </c>
      <c r="E706" s="1">
        <v>2534.15</v>
      </c>
      <c r="F706" s="1">
        <v>48</v>
      </c>
      <c r="G706" s="1">
        <v>14</v>
      </c>
      <c r="H706" s="1">
        <v>1945.75</v>
      </c>
    </row>
    <row r="707" spans="1:8">
      <c r="A707" s="1" t="s">
        <v>713</v>
      </c>
      <c r="B707" s="3">
        <v>45321</v>
      </c>
      <c r="C707" s="2" t="s">
        <v>700</v>
      </c>
      <c r="D707" s="4" t="s">
        <v>297</v>
      </c>
      <c r="E707" s="1">
        <v>1960.25</v>
      </c>
      <c r="F707" s="1">
        <v>11</v>
      </c>
      <c r="G707" s="1">
        <v>13</v>
      </c>
      <c r="H707" s="1">
        <v>748.75</v>
      </c>
    </row>
    <row r="708" spans="1:8">
      <c r="A708" s="1" t="s">
        <v>714</v>
      </c>
      <c r="B708" s="3">
        <v>45506</v>
      </c>
      <c r="C708" s="2" t="s">
        <v>16</v>
      </c>
      <c r="D708" s="4" t="s">
        <v>543</v>
      </c>
      <c r="E708" s="1">
        <v>2596.2800000000002</v>
      </c>
      <c r="F708" s="1">
        <v>31</v>
      </c>
      <c r="G708" s="1">
        <v>43</v>
      </c>
      <c r="H708" s="1">
        <v>987.08</v>
      </c>
    </row>
    <row r="709" spans="1:8">
      <c r="A709" s="1" t="s">
        <v>715</v>
      </c>
      <c r="B709" s="3">
        <v>45170</v>
      </c>
      <c r="C709" s="2" t="s">
        <v>472</v>
      </c>
      <c r="D709" s="4" t="s">
        <v>543</v>
      </c>
      <c r="E709" s="1">
        <v>3169.77</v>
      </c>
      <c r="F709" s="1">
        <v>2</v>
      </c>
      <c r="G709" s="1">
        <v>23</v>
      </c>
      <c r="H709" s="1">
        <v>469.5</v>
      </c>
    </row>
    <row r="710" spans="1:8">
      <c r="A710" s="1" t="s">
        <v>716</v>
      </c>
      <c r="B710" s="3">
        <v>45240</v>
      </c>
      <c r="C710" s="2" t="s">
        <v>700</v>
      </c>
      <c r="D710" s="4" t="s">
        <v>21</v>
      </c>
      <c r="E710" s="1">
        <v>4786.79</v>
      </c>
      <c r="F710" s="1">
        <v>49</v>
      </c>
      <c r="G710" s="1">
        <v>31</v>
      </c>
      <c r="H710" s="1">
        <v>1157.44</v>
      </c>
    </row>
    <row r="711" spans="1:8">
      <c r="A711" s="1" t="s">
        <v>717</v>
      </c>
      <c r="B711" s="3">
        <v>44984</v>
      </c>
      <c r="C711" s="2" t="s">
        <v>16</v>
      </c>
      <c r="D711" s="4" t="s">
        <v>248</v>
      </c>
      <c r="E711" s="1">
        <v>4174.5200000000004</v>
      </c>
      <c r="F711" s="1">
        <v>13</v>
      </c>
      <c r="G711" s="1">
        <v>45</v>
      </c>
      <c r="H711" s="1">
        <v>1421.91</v>
      </c>
    </row>
    <row r="712" spans="1:8">
      <c r="A712" s="1" t="s">
        <v>718</v>
      </c>
      <c r="B712" s="3">
        <v>45449</v>
      </c>
      <c r="C712" s="2" t="s">
        <v>472</v>
      </c>
      <c r="D712" s="4" t="s">
        <v>611</v>
      </c>
      <c r="E712" s="1">
        <v>1539.61</v>
      </c>
      <c r="F712" s="1">
        <v>32</v>
      </c>
      <c r="G712" s="1">
        <v>8</v>
      </c>
      <c r="H712" s="1">
        <v>1760.12</v>
      </c>
    </row>
    <row r="713" spans="1:8">
      <c r="A713" s="1" t="s">
        <v>719</v>
      </c>
      <c r="B713" s="3">
        <v>45102</v>
      </c>
      <c r="C713" s="2" t="s">
        <v>470</v>
      </c>
      <c r="D713" s="4" t="s">
        <v>297</v>
      </c>
      <c r="E713" s="1">
        <v>2444.5700000000002</v>
      </c>
      <c r="F713" s="1">
        <v>18</v>
      </c>
      <c r="G713" s="1">
        <v>22</v>
      </c>
      <c r="H713" s="1">
        <v>1353.85</v>
      </c>
    </row>
    <row r="714" spans="1:8">
      <c r="A714" s="1" t="s">
        <v>720</v>
      </c>
      <c r="B714" s="3">
        <v>45027</v>
      </c>
      <c r="C714" s="2" t="s">
        <v>700</v>
      </c>
      <c r="D714" s="4" t="s">
        <v>21</v>
      </c>
      <c r="E714" s="1">
        <v>838</v>
      </c>
      <c r="F714" s="1">
        <v>46</v>
      </c>
      <c r="G714" s="1">
        <v>7</v>
      </c>
      <c r="H714" s="1">
        <v>927.43</v>
      </c>
    </row>
    <row r="715" spans="1:8">
      <c r="A715" s="1" t="s">
        <v>721</v>
      </c>
      <c r="B715" s="3">
        <v>44951</v>
      </c>
      <c r="C715" s="2" t="s">
        <v>700</v>
      </c>
      <c r="D715" s="4" t="s">
        <v>543</v>
      </c>
      <c r="E715" s="1">
        <v>2481.98</v>
      </c>
      <c r="F715" s="1">
        <v>36</v>
      </c>
      <c r="G715" s="1">
        <v>34</v>
      </c>
      <c r="H715" s="1">
        <v>942.28</v>
      </c>
    </row>
    <row r="716" spans="1:8">
      <c r="A716" s="1" t="s">
        <v>722</v>
      </c>
      <c r="B716" s="3">
        <v>45117</v>
      </c>
      <c r="C716" s="2" t="s">
        <v>470</v>
      </c>
      <c r="D716" s="4" t="s">
        <v>543</v>
      </c>
      <c r="E716" s="1">
        <v>3040.43</v>
      </c>
      <c r="F716" s="1">
        <v>23</v>
      </c>
      <c r="G716" s="1">
        <v>1</v>
      </c>
      <c r="H716" s="1">
        <v>1393.42</v>
      </c>
    </row>
    <row r="717" spans="1:8">
      <c r="A717" s="1" t="s">
        <v>723</v>
      </c>
      <c r="B717" s="3">
        <v>44903</v>
      </c>
      <c r="C717" s="2" t="s">
        <v>472</v>
      </c>
      <c r="D717" s="4" t="s">
        <v>21</v>
      </c>
      <c r="E717" s="1">
        <v>4123.21</v>
      </c>
      <c r="F717" s="1">
        <v>33</v>
      </c>
      <c r="G717" s="1">
        <v>4</v>
      </c>
      <c r="H717" s="1">
        <v>1284.49</v>
      </c>
    </row>
    <row r="718" spans="1:8">
      <c r="A718" s="1" t="s">
        <v>724</v>
      </c>
      <c r="B718" s="3">
        <v>45410</v>
      </c>
      <c r="C718" s="2" t="s">
        <v>472</v>
      </c>
      <c r="D718" s="4" t="s">
        <v>21</v>
      </c>
      <c r="E718" s="1">
        <v>3768.99</v>
      </c>
      <c r="F718" s="1">
        <v>27</v>
      </c>
      <c r="G718" s="1">
        <v>48</v>
      </c>
      <c r="H718" s="1">
        <v>322.49</v>
      </c>
    </row>
    <row r="719" spans="1:8">
      <c r="A719" s="1">
        <v>9977840</v>
      </c>
      <c r="B719" s="3">
        <v>44887</v>
      </c>
      <c r="C719" s="2" t="s">
        <v>472</v>
      </c>
      <c r="D719" s="4" t="s">
        <v>297</v>
      </c>
      <c r="E719" s="1">
        <v>3415.18</v>
      </c>
      <c r="F719" s="1">
        <v>22</v>
      </c>
      <c r="G719" s="1">
        <v>16</v>
      </c>
      <c r="H719" s="1">
        <v>1209.3800000000001</v>
      </c>
    </row>
    <row r="720" spans="1:8">
      <c r="A720" s="1" t="s">
        <v>725</v>
      </c>
      <c r="B720" s="3">
        <v>45211</v>
      </c>
      <c r="C720" s="2" t="s">
        <v>470</v>
      </c>
      <c r="D720" s="4" t="s">
        <v>543</v>
      </c>
      <c r="E720" s="1">
        <v>4197.05</v>
      </c>
      <c r="F720" s="1">
        <v>7</v>
      </c>
      <c r="G720" s="1">
        <v>1</v>
      </c>
      <c r="H720" s="1">
        <v>786.25</v>
      </c>
    </row>
    <row r="721" spans="1:8">
      <c r="A721" s="1">
        <v>89985341</v>
      </c>
      <c r="B721" s="3">
        <v>45566</v>
      </c>
      <c r="C721" s="2" t="s">
        <v>472</v>
      </c>
      <c r="D721" s="4" t="s">
        <v>21</v>
      </c>
      <c r="E721" s="1">
        <v>550.32000000000005</v>
      </c>
      <c r="F721" s="1">
        <v>47</v>
      </c>
      <c r="G721" s="1">
        <v>43</v>
      </c>
      <c r="H721" s="1">
        <v>266.73</v>
      </c>
    </row>
    <row r="722" spans="1:8">
      <c r="A722" s="1" t="s">
        <v>726</v>
      </c>
      <c r="B722" s="3">
        <v>44887</v>
      </c>
      <c r="C722" s="2" t="s">
        <v>16</v>
      </c>
      <c r="D722" s="4" t="s">
        <v>248</v>
      </c>
      <c r="E722" s="1">
        <v>2850.88</v>
      </c>
      <c r="F722" s="1">
        <v>32</v>
      </c>
      <c r="G722" s="1">
        <v>43</v>
      </c>
      <c r="H722" s="1">
        <v>1655.2</v>
      </c>
    </row>
    <row r="723" spans="1:8">
      <c r="A723" s="1" t="s">
        <v>727</v>
      </c>
      <c r="B723" s="3">
        <v>45442</v>
      </c>
      <c r="C723" s="2" t="s">
        <v>472</v>
      </c>
      <c r="D723" s="4" t="s">
        <v>248</v>
      </c>
      <c r="E723" s="1">
        <v>2978.57</v>
      </c>
      <c r="F723" s="1">
        <v>39</v>
      </c>
      <c r="G723" s="1">
        <v>2</v>
      </c>
      <c r="H723" s="1">
        <v>1192.78</v>
      </c>
    </row>
    <row r="724" spans="1:8">
      <c r="A724" s="1" t="s">
        <v>728</v>
      </c>
      <c r="B724" s="3">
        <v>45296</v>
      </c>
      <c r="C724" s="2" t="s">
        <v>470</v>
      </c>
      <c r="D724" s="4" t="s">
        <v>248</v>
      </c>
      <c r="E724" s="1">
        <v>4096.7</v>
      </c>
      <c r="F724" s="1">
        <v>3</v>
      </c>
      <c r="G724" s="1">
        <v>34</v>
      </c>
      <c r="H724" s="1">
        <v>197.9</v>
      </c>
    </row>
    <row r="725" spans="1:8">
      <c r="A725" s="1" t="s">
        <v>729</v>
      </c>
      <c r="B725" s="3">
        <v>45173</v>
      </c>
      <c r="C725" s="2" t="s">
        <v>700</v>
      </c>
      <c r="D725" s="4" t="s">
        <v>611</v>
      </c>
      <c r="E725" s="1">
        <v>3270.34</v>
      </c>
      <c r="F725" s="1">
        <v>5</v>
      </c>
      <c r="G725" s="1">
        <v>34</v>
      </c>
      <c r="H725" s="1">
        <v>1791.93</v>
      </c>
    </row>
    <row r="726" spans="1:8">
      <c r="A726" s="1" t="s">
        <v>730</v>
      </c>
      <c r="B726" s="3">
        <v>45245</v>
      </c>
      <c r="C726" s="2" t="s">
        <v>16</v>
      </c>
      <c r="D726" s="4" t="s">
        <v>297</v>
      </c>
      <c r="E726" s="1">
        <v>2019.57</v>
      </c>
      <c r="F726" s="1">
        <v>29</v>
      </c>
      <c r="G726" s="1">
        <v>40</v>
      </c>
      <c r="H726" s="1">
        <v>1315.87</v>
      </c>
    </row>
    <row r="727" spans="1:8">
      <c r="A727" s="1" t="s">
        <v>731</v>
      </c>
      <c r="B727" s="3">
        <v>44983</v>
      </c>
      <c r="C727" s="2" t="s">
        <v>16</v>
      </c>
      <c r="D727" s="4" t="s">
        <v>543</v>
      </c>
      <c r="E727" s="1">
        <v>2384.75</v>
      </c>
      <c r="F727" s="1">
        <v>6</v>
      </c>
      <c r="G727" s="1">
        <v>13</v>
      </c>
      <c r="H727" s="1">
        <v>1023.93</v>
      </c>
    </row>
    <row r="728" spans="1:8">
      <c r="A728" s="1" t="s">
        <v>732</v>
      </c>
      <c r="B728" s="3">
        <v>45243</v>
      </c>
      <c r="C728" s="2" t="s">
        <v>700</v>
      </c>
      <c r="D728" s="4" t="s">
        <v>543</v>
      </c>
      <c r="E728" s="1">
        <v>2520.8200000000002</v>
      </c>
      <c r="F728" s="1">
        <v>4</v>
      </c>
      <c r="G728" s="1">
        <v>4</v>
      </c>
      <c r="H728" s="1">
        <v>205.64</v>
      </c>
    </row>
    <row r="729" spans="1:8">
      <c r="A729" s="1" t="s">
        <v>733</v>
      </c>
      <c r="B729" s="3">
        <v>45546</v>
      </c>
      <c r="C729" s="2" t="s">
        <v>470</v>
      </c>
      <c r="D729" s="4" t="s">
        <v>248</v>
      </c>
      <c r="E729" s="1">
        <v>2739.22</v>
      </c>
      <c r="F729" s="1">
        <v>50</v>
      </c>
      <c r="G729" s="1">
        <v>19</v>
      </c>
      <c r="H729" s="1">
        <v>1283.8599999999999</v>
      </c>
    </row>
    <row r="730" spans="1:8">
      <c r="A730" s="1" t="s">
        <v>734</v>
      </c>
      <c r="B730" s="3">
        <v>44903</v>
      </c>
      <c r="C730" s="2" t="s">
        <v>470</v>
      </c>
      <c r="D730" s="4" t="s">
        <v>543</v>
      </c>
      <c r="E730" s="1">
        <v>3613.91</v>
      </c>
      <c r="F730" s="1">
        <v>20</v>
      </c>
      <c r="G730" s="1">
        <v>40</v>
      </c>
      <c r="H730" s="1">
        <v>818.36</v>
      </c>
    </row>
    <row r="731" spans="1:8">
      <c r="A731" s="1" t="s">
        <v>735</v>
      </c>
      <c r="B731" s="3">
        <v>45158</v>
      </c>
      <c r="C731" s="2" t="s">
        <v>472</v>
      </c>
      <c r="D731" s="4" t="s">
        <v>297</v>
      </c>
      <c r="E731" s="1">
        <v>3609.71</v>
      </c>
      <c r="F731" s="1">
        <v>34</v>
      </c>
      <c r="G731" s="1">
        <v>23</v>
      </c>
      <c r="H731" s="1">
        <v>1827.57</v>
      </c>
    </row>
    <row r="732" spans="1:8">
      <c r="A732" s="1" t="s">
        <v>736</v>
      </c>
      <c r="B732" s="3">
        <v>45357</v>
      </c>
      <c r="C732" s="2" t="s">
        <v>700</v>
      </c>
      <c r="D732" s="4" t="s">
        <v>248</v>
      </c>
      <c r="E732" s="1">
        <v>3954.11</v>
      </c>
      <c r="F732" s="1">
        <v>6</v>
      </c>
      <c r="G732" s="1">
        <v>26</v>
      </c>
      <c r="H732" s="1">
        <v>391.85</v>
      </c>
    </row>
    <row r="733" spans="1:8">
      <c r="A733" s="1" t="s">
        <v>737</v>
      </c>
      <c r="B733" s="3">
        <v>45541</v>
      </c>
      <c r="C733" s="2" t="s">
        <v>16</v>
      </c>
      <c r="D733" s="4" t="s">
        <v>543</v>
      </c>
      <c r="E733" s="1">
        <v>1660.01</v>
      </c>
      <c r="F733" s="1">
        <v>48</v>
      </c>
      <c r="G733" s="1">
        <v>2</v>
      </c>
      <c r="H733" s="1">
        <v>1496.45</v>
      </c>
    </row>
    <row r="734" spans="1:8">
      <c r="A734" s="1" t="s">
        <v>738</v>
      </c>
      <c r="B734" s="3">
        <v>45169</v>
      </c>
      <c r="C734" s="2" t="s">
        <v>472</v>
      </c>
      <c r="D734" s="4" t="s">
        <v>611</v>
      </c>
      <c r="E734" s="1">
        <v>498.96</v>
      </c>
      <c r="F734" s="1">
        <v>19</v>
      </c>
      <c r="G734" s="1">
        <v>10</v>
      </c>
      <c r="H734" s="1">
        <v>362.15</v>
      </c>
    </row>
    <row r="735" spans="1:8">
      <c r="A735" s="1" t="s">
        <v>739</v>
      </c>
      <c r="B735" s="3">
        <v>45475</v>
      </c>
      <c r="C735" s="2" t="s">
        <v>16</v>
      </c>
      <c r="D735" s="4" t="s">
        <v>297</v>
      </c>
      <c r="E735" s="1">
        <v>3763.11</v>
      </c>
      <c r="F735" s="1">
        <v>14</v>
      </c>
      <c r="G735" s="1">
        <v>42</v>
      </c>
      <c r="H735" s="1">
        <v>1467.49</v>
      </c>
    </row>
    <row r="736" spans="1:8">
      <c r="A736" s="1" t="s">
        <v>740</v>
      </c>
      <c r="B736" s="3">
        <v>45328</v>
      </c>
      <c r="C736" s="2" t="s">
        <v>16</v>
      </c>
      <c r="D736" s="4" t="s">
        <v>611</v>
      </c>
      <c r="E736" s="1">
        <v>2839.76</v>
      </c>
      <c r="F736" s="1">
        <v>43</v>
      </c>
      <c r="G736" s="1">
        <v>18</v>
      </c>
      <c r="H736" s="1">
        <v>1688.64</v>
      </c>
    </row>
    <row r="737" spans="1:8">
      <c r="A737" s="1" t="s">
        <v>741</v>
      </c>
      <c r="B737" s="3">
        <v>45143</v>
      </c>
      <c r="C737" s="2" t="s">
        <v>16</v>
      </c>
      <c r="D737" s="4" t="s">
        <v>248</v>
      </c>
      <c r="E737" s="1">
        <v>2965.78</v>
      </c>
      <c r="F737" s="1">
        <v>13</v>
      </c>
      <c r="G737" s="1">
        <v>1</v>
      </c>
      <c r="H737" s="1">
        <v>1761.57</v>
      </c>
    </row>
    <row r="738" spans="1:8">
      <c r="A738" s="1" t="s">
        <v>742</v>
      </c>
      <c r="B738" s="3">
        <v>45578</v>
      </c>
      <c r="C738" s="2" t="s">
        <v>472</v>
      </c>
      <c r="D738" s="4" t="s">
        <v>297</v>
      </c>
      <c r="E738" s="1">
        <v>3470.12</v>
      </c>
      <c r="F738" s="1">
        <v>35</v>
      </c>
      <c r="G738" s="1">
        <v>23</v>
      </c>
      <c r="H738" s="1">
        <v>1432.91</v>
      </c>
    </row>
    <row r="739" spans="1:8">
      <c r="A739" s="1" t="s">
        <v>743</v>
      </c>
      <c r="B739" s="3">
        <v>45075</v>
      </c>
      <c r="C739" s="2" t="s">
        <v>472</v>
      </c>
      <c r="D739" s="4" t="s">
        <v>543</v>
      </c>
      <c r="E739" s="1">
        <v>4342.58</v>
      </c>
      <c r="F739" s="1">
        <v>2</v>
      </c>
      <c r="G739" s="1">
        <v>50</v>
      </c>
      <c r="H739" s="1">
        <v>1344.2</v>
      </c>
    </row>
    <row r="740" spans="1:8">
      <c r="A740" s="1" t="s">
        <v>744</v>
      </c>
      <c r="B740" s="3">
        <v>45138</v>
      </c>
      <c r="C740" s="2" t="s">
        <v>472</v>
      </c>
      <c r="D740" s="4" t="s">
        <v>21</v>
      </c>
      <c r="E740" s="1">
        <v>398.36</v>
      </c>
      <c r="F740" s="1">
        <v>24</v>
      </c>
      <c r="G740" s="1">
        <v>26</v>
      </c>
      <c r="H740" s="1">
        <v>920.9</v>
      </c>
    </row>
    <row r="741" spans="1:8">
      <c r="A741" s="1" t="s">
        <v>745</v>
      </c>
      <c r="B741" s="3">
        <v>45251</v>
      </c>
      <c r="C741" s="2" t="s">
        <v>700</v>
      </c>
      <c r="D741" s="4" t="s">
        <v>297</v>
      </c>
      <c r="E741" s="1">
        <v>1815.96</v>
      </c>
      <c r="F741" s="1">
        <v>47</v>
      </c>
      <c r="G741" s="1">
        <v>1</v>
      </c>
      <c r="H741" s="1">
        <v>99.96</v>
      </c>
    </row>
    <row r="742" spans="1:8">
      <c r="A742" s="1">
        <v>27795224</v>
      </c>
      <c r="B742" s="3">
        <v>45340</v>
      </c>
      <c r="C742" s="2" t="s">
        <v>470</v>
      </c>
      <c r="D742" s="4" t="s">
        <v>297</v>
      </c>
      <c r="E742" s="1">
        <v>4417.6499999999996</v>
      </c>
      <c r="F742" s="1">
        <v>44</v>
      </c>
      <c r="G742" s="1">
        <v>19</v>
      </c>
      <c r="H742" s="1">
        <v>326.76</v>
      </c>
    </row>
    <row r="743" spans="1:8">
      <c r="A743" s="1" t="s">
        <v>746</v>
      </c>
      <c r="B743" s="3">
        <v>45375</v>
      </c>
      <c r="C743" s="2" t="s">
        <v>470</v>
      </c>
      <c r="D743" s="4" t="s">
        <v>248</v>
      </c>
      <c r="E743" s="1">
        <v>729.54</v>
      </c>
      <c r="F743" s="1">
        <v>49</v>
      </c>
      <c r="G743" s="1">
        <v>38</v>
      </c>
      <c r="H743" s="1">
        <v>954.07</v>
      </c>
    </row>
    <row r="744" spans="1:8">
      <c r="A744" s="1" t="s">
        <v>747</v>
      </c>
      <c r="B744" s="3">
        <v>45477</v>
      </c>
      <c r="C744" s="2" t="s">
        <v>470</v>
      </c>
      <c r="D744" s="4" t="s">
        <v>543</v>
      </c>
      <c r="E744" s="1">
        <v>4492.5</v>
      </c>
      <c r="F744" s="1">
        <v>21</v>
      </c>
      <c r="G744" s="1">
        <v>37</v>
      </c>
      <c r="H744" s="1">
        <v>398.28</v>
      </c>
    </row>
    <row r="745" spans="1:8">
      <c r="A745" s="5">
        <v>5.9949999999999999E+274</v>
      </c>
      <c r="B745" s="3">
        <v>44991</v>
      </c>
      <c r="C745" s="2" t="s">
        <v>472</v>
      </c>
      <c r="D745" s="4" t="s">
        <v>248</v>
      </c>
      <c r="E745" s="1">
        <v>2167.9499999999998</v>
      </c>
      <c r="F745" s="1">
        <v>29</v>
      </c>
      <c r="G745" s="1">
        <v>13</v>
      </c>
      <c r="H745" s="1">
        <v>1596.7</v>
      </c>
    </row>
    <row r="746" spans="1:8">
      <c r="A746" s="1" t="s">
        <v>748</v>
      </c>
      <c r="B746" s="3">
        <v>45301</v>
      </c>
      <c r="C746" s="2" t="s">
        <v>700</v>
      </c>
      <c r="D746" s="4" t="s">
        <v>543</v>
      </c>
      <c r="E746" s="1">
        <v>3231.32</v>
      </c>
      <c r="F746" s="1">
        <v>25</v>
      </c>
      <c r="G746" s="1">
        <v>7</v>
      </c>
      <c r="H746" s="1">
        <v>566.1</v>
      </c>
    </row>
    <row r="747" spans="1:8">
      <c r="A747" s="1" t="s">
        <v>749</v>
      </c>
      <c r="B747" s="3">
        <v>44941</v>
      </c>
      <c r="C747" s="2" t="s">
        <v>470</v>
      </c>
      <c r="D747" s="4" t="s">
        <v>543</v>
      </c>
      <c r="E747" s="1">
        <v>1765.58</v>
      </c>
      <c r="F747" s="1">
        <v>16</v>
      </c>
      <c r="G747" s="1">
        <v>2</v>
      </c>
      <c r="H747" s="1">
        <v>1999.08</v>
      </c>
    </row>
    <row r="748" spans="1:8">
      <c r="A748" s="1" t="s">
        <v>750</v>
      </c>
      <c r="B748" s="3">
        <v>45339</v>
      </c>
      <c r="C748" s="2" t="s">
        <v>470</v>
      </c>
      <c r="D748" s="4" t="s">
        <v>543</v>
      </c>
      <c r="E748" s="1">
        <v>2864.29</v>
      </c>
      <c r="F748" s="1">
        <v>44</v>
      </c>
      <c r="G748" s="1">
        <v>15</v>
      </c>
      <c r="H748" s="1">
        <v>191.74</v>
      </c>
    </row>
    <row r="749" spans="1:8">
      <c r="A749" s="1" t="s">
        <v>751</v>
      </c>
      <c r="B749" s="3">
        <v>45376</v>
      </c>
      <c r="C749" s="2" t="s">
        <v>472</v>
      </c>
      <c r="D749" s="4" t="s">
        <v>611</v>
      </c>
      <c r="E749" s="1">
        <v>3885.51</v>
      </c>
      <c r="F749" s="1">
        <v>30</v>
      </c>
      <c r="G749" s="1">
        <v>41</v>
      </c>
      <c r="H749" s="1">
        <v>1692.24</v>
      </c>
    </row>
    <row r="750" spans="1:8">
      <c r="A750" s="1" t="s">
        <v>752</v>
      </c>
      <c r="B750" s="3">
        <v>45588</v>
      </c>
      <c r="C750" s="2" t="s">
        <v>16</v>
      </c>
      <c r="D750" s="4" t="s">
        <v>21</v>
      </c>
      <c r="E750" s="1">
        <v>1430.7</v>
      </c>
      <c r="F750" s="1">
        <v>45</v>
      </c>
      <c r="G750" s="1">
        <v>12</v>
      </c>
      <c r="H750" s="1">
        <v>1707.93</v>
      </c>
    </row>
    <row r="751" spans="1:8">
      <c r="A751" s="1" t="s">
        <v>753</v>
      </c>
      <c r="B751" s="3">
        <v>44974</v>
      </c>
      <c r="C751" s="2" t="s">
        <v>470</v>
      </c>
      <c r="D751" s="4" t="s">
        <v>248</v>
      </c>
      <c r="E751" s="1">
        <v>2627.46</v>
      </c>
      <c r="F751" s="1">
        <v>32</v>
      </c>
      <c r="G751" s="1">
        <v>7</v>
      </c>
      <c r="H751" s="1">
        <v>706.65</v>
      </c>
    </row>
    <row r="752" spans="1:8">
      <c r="A752" s="1" t="s">
        <v>754</v>
      </c>
      <c r="B752" s="3">
        <v>45513</v>
      </c>
      <c r="C752" s="2" t="s">
        <v>472</v>
      </c>
      <c r="D752" s="4" t="s">
        <v>611</v>
      </c>
      <c r="E752" s="1">
        <v>3686.53</v>
      </c>
      <c r="F752" s="1">
        <v>31</v>
      </c>
      <c r="G752" s="1">
        <v>18</v>
      </c>
      <c r="H752" s="1">
        <v>716.82</v>
      </c>
    </row>
    <row r="753" spans="1:8">
      <c r="A753" s="1" t="s">
        <v>755</v>
      </c>
      <c r="B753" s="3">
        <v>45347</v>
      </c>
      <c r="C753" s="2" t="s">
        <v>700</v>
      </c>
      <c r="D753" s="4" t="s">
        <v>297</v>
      </c>
      <c r="E753" s="1">
        <v>849.83</v>
      </c>
      <c r="F753" s="1">
        <v>31</v>
      </c>
      <c r="G753" s="1">
        <v>41</v>
      </c>
      <c r="H753" s="1">
        <v>1857.13</v>
      </c>
    </row>
    <row r="754" spans="1:8">
      <c r="A754" s="1" t="s">
        <v>756</v>
      </c>
      <c r="B754" s="3">
        <v>44920</v>
      </c>
      <c r="C754" s="2" t="s">
        <v>700</v>
      </c>
      <c r="D754" s="4" t="s">
        <v>611</v>
      </c>
      <c r="E754" s="1">
        <v>781.23</v>
      </c>
      <c r="F754" s="1">
        <v>23</v>
      </c>
      <c r="G754" s="1">
        <v>7</v>
      </c>
      <c r="H754" s="1">
        <v>799.28</v>
      </c>
    </row>
    <row r="755" spans="1:8">
      <c r="A755" s="1" t="s">
        <v>757</v>
      </c>
      <c r="B755" s="3">
        <v>45336</v>
      </c>
      <c r="C755" s="2" t="s">
        <v>472</v>
      </c>
      <c r="D755" s="4" t="s">
        <v>543</v>
      </c>
      <c r="E755" s="1">
        <v>1571.57</v>
      </c>
      <c r="F755" s="1">
        <v>23</v>
      </c>
      <c r="G755" s="1">
        <v>49</v>
      </c>
      <c r="H755" s="1">
        <v>1897.04</v>
      </c>
    </row>
    <row r="756" spans="1:8">
      <c r="A756" s="1" t="s">
        <v>758</v>
      </c>
      <c r="B756" s="3">
        <v>45584</v>
      </c>
      <c r="C756" s="2" t="s">
        <v>470</v>
      </c>
      <c r="D756" s="4" t="s">
        <v>611</v>
      </c>
      <c r="E756" s="1">
        <v>1707.45</v>
      </c>
      <c r="F756" s="1">
        <v>4</v>
      </c>
      <c r="G756" s="1">
        <v>10</v>
      </c>
      <c r="H756" s="1">
        <v>1690.55</v>
      </c>
    </row>
    <row r="757" spans="1:8">
      <c r="A757" s="1" t="s">
        <v>759</v>
      </c>
      <c r="B757" s="3">
        <v>45567</v>
      </c>
      <c r="C757" s="2" t="s">
        <v>700</v>
      </c>
      <c r="D757" s="4" t="s">
        <v>21</v>
      </c>
      <c r="E757" s="1">
        <v>1305.06</v>
      </c>
      <c r="F757" s="1">
        <v>30</v>
      </c>
      <c r="G757" s="1">
        <v>38</v>
      </c>
      <c r="H757" s="1">
        <v>861.67</v>
      </c>
    </row>
    <row r="758" spans="1:8">
      <c r="A758" s="1" t="s">
        <v>760</v>
      </c>
      <c r="B758" s="3">
        <v>45138</v>
      </c>
      <c r="C758" s="2" t="s">
        <v>700</v>
      </c>
      <c r="D758" s="4" t="s">
        <v>297</v>
      </c>
      <c r="E758" s="1">
        <v>2462.6</v>
      </c>
      <c r="F758" s="1">
        <v>1</v>
      </c>
      <c r="G758" s="1">
        <v>7</v>
      </c>
      <c r="H758" s="1">
        <v>1191.19</v>
      </c>
    </row>
    <row r="759" spans="1:8">
      <c r="A759" s="1" t="s">
        <v>761</v>
      </c>
      <c r="B759" s="3">
        <v>45076</v>
      </c>
      <c r="C759" s="2" t="s">
        <v>472</v>
      </c>
      <c r="D759" s="4" t="s">
        <v>248</v>
      </c>
      <c r="E759" s="1">
        <v>1450.91</v>
      </c>
      <c r="F759" s="1">
        <v>31</v>
      </c>
      <c r="G759" s="1">
        <v>33</v>
      </c>
      <c r="H759" s="1">
        <v>1868.26</v>
      </c>
    </row>
    <row r="760" spans="1:8">
      <c r="A760" s="1" t="s">
        <v>762</v>
      </c>
      <c r="B760" s="3">
        <v>45357</v>
      </c>
      <c r="C760" s="2" t="s">
        <v>16</v>
      </c>
      <c r="D760" s="4" t="s">
        <v>611</v>
      </c>
      <c r="E760" s="1">
        <v>3750.82</v>
      </c>
      <c r="F760" s="1">
        <v>20</v>
      </c>
      <c r="G760" s="1">
        <v>4</v>
      </c>
      <c r="H760" s="1">
        <v>221.78</v>
      </c>
    </row>
    <row r="761" spans="1:8">
      <c r="A761" s="1" t="s">
        <v>763</v>
      </c>
      <c r="B761" s="3">
        <v>45149</v>
      </c>
      <c r="C761" s="2" t="s">
        <v>472</v>
      </c>
      <c r="D761" s="4" t="s">
        <v>21</v>
      </c>
      <c r="E761" s="1">
        <v>4652.8500000000004</v>
      </c>
      <c r="F761" s="1">
        <v>33</v>
      </c>
      <c r="G761" s="1">
        <v>27</v>
      </c>
      <c r="H761" s="1">
        <v>520.48</v>
      </c>
    </row>
    <row r="762" spans="1:8">
      <c r="A762" s="1">
        <v>15320453</v>
      </c>
      <c r="B762" s="3">
        <v>45297</v>
      </c>
      <c r="C762" s="2" t="s">
        <v>470</v>
      </c>
      <c r="D762" s="4" t="s">
        <v>543</v>
      </c>
      <c r="E762" s="1">
        <v>464.75</v>
      </c>
      <c r="F762" s="1">
        <v>26</v>
      </c>
      <c r="G762" s="1">
        <v>6</v>
      </c>
      <c r="H762" s="1">
        <v>965.83</v>
      </c>
    </row>
    <row r="763" spans="1:8">
      <c r="A763" s="1" t="s">
        <v>764</v>
      </c>
      <c r="B763" s="3">
        <v>45533</v>
      </c>
      <c r="C763" s="2" t="s">
        <v>16</v>
      </c>
      <c r="D763" s="4" t="s">
        <v>611</v>
      </c>
      <c r="E763" s="1">
        <v>4156.3999999999996</v>
      </c>
      <c r="F763" s="1">
        <v>9</v>
      </c>
      <c r="G763" s="1">
        <v>50</v>
      </c>
      <c r="H763" s="1">
        <v>680.52</v>
      </c>
    </row>
    <row r="764" spans="1:8">
      <c r="A764" s="1" t="s">
        <v>765</v>
      </c>
      <c r="B764" s="3">
        <v>45412</v>
      </c>
      <c r="C764" s="2" t="s">
        <v>472</v>
      </c>
      <c r="D764" s="4" t="s">
        <v>543</v>
      </c>
      <c r="E764" s="1">
        <v>4442.54</v>
      </c>
      <c r="F764" s="1">
        <v>34</v>
      </c>
      <c r="G764" s="1">
        <v>7</v>
      </c>
      <c r="H764" s="1">
        <v>1151.1500000000001</v>
      </c>
    </row>
    <row r="765" spans="1:8">
      <c r="A765" s="1" t="s">
        <v>766</v>
      </c>
      <c r="B765" s="3">
        <v>45444</v>
      </c>
      <c r="C765" s="2" t="s">
        <v>700</v>
      </c>
      <c r="D765" s="4" t="s">
        <v>297</v>
      </c>
      <c r="E765" s="1">
        <v>1786.2</v>
      </c>
      <c r="F765" s="1">
        <v>11</v>
      </c>
      <c r="G765" s="1">
        <v>45</v>
      </c>
      <c r="H765" s="1">
        <v>1425.69</v>
      </c>
    </row>
    <row r="766" spans="1:8">
      <c r="A766" s="1" t="s">
        <v>767</v>
      </c>
      <c r="B766" s="3">
        <v>45282</v>
      </c>
      <c r="C766" s="2" t="s">
        <v>16</v>
      </c>
      <c r="D766" s="4" t="s">
        <v>21</v>
      </c>
      <c r="E766" s="1">
        <v>1605.24</v>
      </c>
      <c r="F766" s="1">
        <v>24</v>
      </c>
      <c r="G766" s="1">
        <v>41</v>
      </c>
      <c r="H766" s="1">
        <v>1023.58</v>
      </c>
    </row>
    <row r="767" spans="1:8">
      <c r="A767" s="1" t="s">
        <v>768</v>
      </c>
      <c r="B767" s="3">
        <v>45496</v>
      </c>
      <c r="C767" s="2" t="s">
        <v>472</v>
      </c>
      <c r="D767" s="4" t="s">
        <v>297</v>
      </c>
      <c r="E767" s="1">
        <v>339.6</v>
      </c>
      <c r="F767" s="1">
        <v>18</v>
      </c>
      <c r="G767" s="1">
        <v>3</v>
      </c>
      <c r="H767" s="1">
        <v>75.47</v>
      </c>
    </row>
    <row r="768" spans="1:8">
      <c r="A768" s="1" t="s">
        <v>769</v>
      </c>
      <c r="B768" s="3">
        <v>45480</v>
      </c>
      <c r="C768" s="2" t="s">
        <v>472</v>
      </c>
      <c r="D768" s="4" t="s">
        <v>248</v>
      </c>
      <c r="E768" s="1">
        <v>3325.56</v>
      </c>
      <c r="F768" s="1">
        <v>33</v>
      </c>
      <c r="G768" s="1">
        <v>42</v>
      </c>
      <c r="H768" s="1">
        <v>696.61</v>
      </c>
    </row>
    <row r="769" spans="1:8">
      <c r="A769" s="1" t="s">
        <v>770</v>
      </c>
      <c r="B769" s="3">
        <v>45533</v>
      </c>
      <c r="C769" s="2" t="s">
        <v>700</v>
      </c>
      <c r="D769" s="4" t="s">
        <v>21</v>
      </c>
      <c r="E769" s="1">
        <v>3278.03</v>
      </c>
      <c r="F769" s="1">
        <v>46</v>
      </c>
      <c r="G769" s="1">
        <v>36</v>
      </c>
      <c r="H769" s="1">
        <v>165.3</v>
      </c>
    </row>
    <row r="770" spans="1:8">
      <c r="A770" s="1" t="s">
        <v>771</v>
      </c>
      <c r="B770" s="3">
        <v>45029</v>
      </c>
      <c r="C770" s="2" t="s">
        <v>472</v>
      </c>
      <c r="D770" s="4" t="s">
        <v>297</v>
      </c>
      <c r="E770" s="1">
        <v>2960.3</v>
      </c>
      <c r="F770" s="1">
        <v>25</v>
      </c>
      <c r="G770" s="1">
        <v>7</v>
      </c>
      <c r="H770" s="1">
        <v>1764.7</v>
      </c>
    </row>
    <row r="771" spans="1:8">
      <c r="A771" s="1">
        <v>93843623</v>
      </c>
      <c r="B771" s="3">
        <v>45545</v>
      </c>
      <c r="C771" s="2" t="s">
        <v>470</v>
      </c>
      <c r="D771" s="4" t="s">
        <v>297</v>
      </c>
      <c r="E771" s="1">
        <v>4064.15</v>
      </c>
      <c r="F771" s="1">
        <v>46</v>
      </c>
      <c r="G771" s="1">
        <v>20</v>
      </c>
      <c r="H771" s="1">
        <v>622.95000000000005</v>
      </c>
    </row>
    <row r="772" spans="1:8">
      <c r="A772" s="1" t="s">
        <v>772</v>
      </c>
      <c r="B772" s="3">
        <v>45349</v>
      </c>
      <c r="C772" s="2" t="s">
        <v>16</v>
      </c>
      <c r="D772" s="4" t="s">
        <v>248</v>
      </c>
      <c r="E772" s="1">
        <v>1047.93</v>
      </c>
      <c r="F772" s="1">
        <v>8</v>
      </c>
      <c r="G772" s="1">
        <v>8</v>
      </c>
      <c r="H772" s="1">
        <v>1988.63</v>
      </c>
    </row>
    <row r="773" spans="1:8">
      <c r="A773" s="1" t="s">
        <v>773</v>
      </c>
      <c r="B773" s="3">
        <v>45519</v>
      </c>
      <c r="C773" s="2" t="s">
        <v>700</v>
      </c>
      <c r="D773" s="4" t="s">
        <v>543</v>
      </c>
      <c r="E773" s="1">
        <v>3294.93</v>
      </c>
      <c r="F773" s="1">
        <v>26</v>
      </c>
      <c r="G773" s="1">
        <v>29</v>
      </c>
      <c r="H773" s="1">
        <v>1886.15</v>
      </c>
    </row>
    <row r="774" spans="1:8">
      <c r="A774" s="1" t="s">
        <v>774</v>
      </c>
      <c r="B774" s="3">
        <v>45089</v>
      </c>
      <c r="C774" s="2" t="s">
        <v>700</v>
      </c>
      <c r="D774" s="4" t="s">
        <v>611</v>
      </c>
      <c r="E774" s="1">
        <v>4175.08</v>
      </c>
      <c r="F774" s="1">
        <v>13</v>
      </c>
      <c r="G774" s="1">
        <v>26</v>
      </c>
      <c r="H774" s="1">
        <v>1067.78</v>
      </c>
    </row>
    <row r="775" spans="1:8">
      <c r="A775" s="1" t="s">
        <v>775</v>
      </c>
      <c r="B775" s="3">
        <v>45129</v>
      </c>
      <c r="C775" s="2" t="s">
        <v>470</v>
      </c>
      <c r="D775" s="4" t="s">
        <v>611</v>
      </c>
      <c r="E775" s="1">
        <v>4196.5200000000004</v>
      </c>
      <c r="F775" s="1">
        <v>47</v>
      </c>
      <c r="G775" s="1">
        <v>21</v>
      </c>
      <c r="H775" s="1">
        <v>221.75</v>
      </c>
    </row>
    <row r="776" spans="1:8">
      <c r="A776" s="1">
        <v>78169840</v>
      </c>
      <c r="B776" s="3">
        <v>45149</v>
      </c>
      <c r="C776" s="2" t="s">
        <v>700</v>
      </c>
      <c r="D776" s="4" t="s">
        <v>543</v>
      </c>
      <c r="E776" s="1">
        <v>2624.05</v>
      </c>
      <c r="F776" s="1">
        <v>46</v>
      </c>
      <c r="G776" s="1">
        <v>35</v>
      </c>
      <c r="H776" s="1">
        <v>329.35</v>
      </c>
    </row>
    <row r="777" spans="1:8">
      <c r="A777" s="1" t="s">
        <v>776</v>
      </c>
      <c r="B777" s="3">
        <v>45053</v>
      </c>
      <c r="C777" s="2" t="s">
        <v>16</v>
      </c>
      <c r="D777" s="4" t="s">
        <v>21</v>
      </c>
      <c r="E777" s="1">
        <v>4961.01</v>
      </c>
      <c r="F777" s="1">
        <v>18</v>
      </c>
      <c r="G777" s="1">
        <v>38</v>
      </c>
      <c r="H777" s="1">
        <v>1824.68</v>
      </c>
    </row>
    <row r="778" spans="1:8">
      <c r="A778" s="1">
        <v>66593948</v>
      </c>
      <c r="B778" s="3">
        <v>45504</v>
      </c>
      <c r="C778" s="2" t="s">
        <v>700</v>
      </c>
      <c r="D778" s="4" t="s">
        <v>248</v>
      </c>
      <c r="E778" s="1">
        <v>891.09</v>
      </c>
      <c r="F778" s="1">
        <v>39</v>
      </c>
      <c r="G778" s="1">
        <v>25</v>
      </c>
      <c r="H778" s="1">
        <v>1544</v>
      </c>
    </row>
    <row r="779" spans="1:8">
      <c r="A779" s="1" t="s">
        <v>777</v>
      </c>
      <c r="B779" s="3">
        <v>44906</v>
      </c>
      <c r="C779" s="2" t="s">
        <v>700</v>
      </c>
      <c r="D779" s="4" t="s">
        <v>543</v>
      </c>
      <c r="E779" s="1">
        <v>1068.18</v>
      </c>
      <c r="F779" s="1">
        <v>18</v>
      </c>
      <c r="G779" s="1">
        <v>15</v>
      </c>
      <c r="H779" s="1">
        <v>275.36</v>
      </c>
    </row>
    <row r="780" spans="1:8">
      <c r="A780" s="1" t="s">
        <v>778</v>
      </c>
      <c r="B780" s="3">
        <v>45414</v>
      </c>
      <c r="C780" s="2" t="s">
        <v>470</v>
      </c>
      <c r="D780" s="4" t="s">
        <v>611</v>
      </c>
      <c r="E780" s="1">
        <v>1333.44</v>
      </c>
      <c r="F780" s="1">
        <v>22</v>
      </c>
      <c r="G780" s="1">
        <v>21</v>
      </c>
      <c r="H780" s="1">
        <v>880.79</v>
      </c>
    </row>
    <row r="781" spans="1:8">
      <c r="A781" s="1" t="s">
        <v>779</v>
      </c>
      <c r="B781" s="3">
        <v>45186</v>
      </c>
      <c r="C781" s="2" t="s">
        <v>470</v>
      </c>
      <c r="D781" s="4" t="s">
        <v>297</v>
      </c>
      <c r="E781" s="1">
        <v>2925.26</v>
      </c>
      <c r="F781" s="1">
        <v>36</v>
      </c>
      <c r="G781" s="1">
        <v>21</v>
      </c>
      <c r="H781" s="1">
        <v>369.46</v>
      </c>
    </row>
    <row r="782" spans="1:8">
      <c r="A782" s="1" t="s">
        <v>780</v>
      </c>
      <c r="B782" s="3">
        <v>45533</v>
      </c>
      <c r="C782" s="2" t="s">
        <v>700</v>
      </c>
      <c r="D782" s="4" t="s">
        <v>611</v>
      </c>
      <c r="E782" s="1">
        <v>2898.55</v>
      </c>
      <c r="F782" s="1">
        <v>13</v>
      </c>
      <c r="G782" s="1">
        <v>24</v>
      </c>
      <c r="H782" s="1">
        <v>1966.69</v>
      </c>
    </row>
    <row r="783" spans="1:8">
      <c r="A783" s="1" t="s">
        <v>781</v>
      </c>
      <c r="B783" s="3">
        <v>45491</v>
      </c>
      <c r="C783" s="2" t="s">
        <v>16</v>
      </c>
      <c r="D783" s="4" t="s">
        <v>248</v>
      </c>
      <c r="E783" s="1">
        <v>4056.48</v>
      </c>
      <c r="F783" s="1">
        <v>34</v>
      </c>
      <c r="G783" s="1">
        <v>43</v>
      </c>
      <c r="H783" s="1">
        <v>981.37</v>
      </c>
    </row>
    <row r="784" spans="1:8">
      <c r="A784" s="1" t="s">
        <v>782</v>
      </c>
      <c r="B784" s="3">
        <v>45158</v>
      </c>
      <c r="C784" s="2" t="s">
        <v>16</v>
      </c>
      <c r="D784" s="4" t="s">
        <v>611</v>
      </c>
      <c r="E784" s="1">
        <v>139.46</v>
      </c>
      <c r="F784" s="1">
        <v>9</v>
      </c>
      <c r="G784" s="1">
        <v>34</v>
      </c>
      <c r="H784" s="1">
        <v>480.55</v>
      </c>
    </row>
    <row r="785" spans="1:8">
      <c r="A785" s="1" t="s">
        <v>783</v>
      </c>
      <c r="B785" s="3">
        <v>45444</v>
      </c>
      <c r="C785" s="2" t="s">
        <v>700</v>
      </c>
      <c r="D785" s="4" t="s">
        <v>611</v>
      </c>
      <c r="E785" s="1">
        <v>435.93</v>
      </c>
      <c r="F785" s="1">
        <v>37</v>
      </c>
      <c r="G785" s="1">
        <v>34</v>
      </c>
      <c r="H785" s="1">
        <v>1130.1300000000001</v>
      </c>
    </row>
    <row r="786" spans="1:8">
      <c r="A786" s="1" t="s">
        <v>784</v>
      </c>
      <c r="B786" s="3">
        <v>45317</v>
      </c>
      <c r="C786" s="2" t="s">
        <v>472</v>
      </c>
      <c r="D786" s="4" t="s">
        <v>611</v>
      </c>
      <c r="E786" s="1">
        <v>2530.56</v>
      </c>
      <c r="F786" s="1">
        <v>19</v>
      </c>
      <c r="G786" s="1">
        <v>6</v>
      </c>
      <c r="H786" s="1">
        <v>1288.56</v>
      </c>
    </row>
    <row r="787" spans="1:8">
      <c r="A787" s="1" t="s">
        <v>785</v>
      </c>
      <c r="B787" s="3">
        <v>44903</v>
      </c>
      <c r="C787" s="2" t="s">
        <v>470</v>
      </c>
      <c r="D787" s="4" t="s">
        <v>543</v>
      </c>
      <c r="E787" s="1">
        <v>1953.71</v>
      </c>
      <c r="F787" s="1">
        <v>39</v>
      </c>
      <c r="G787" s="1">
        <v>49</v>
      </c>
      <c r="H787" s="1">
        <v>548.37</v>
      </c>
    </row>
    <row r="788" spans="1:8">
      <c r="A788" s="1" t="s">
        <v>786</v>
      </c>
      <c r="B788" s="3">
        <v>45524</v>
      </c>
      <c r="C788" s="2" t="s">
        <v>700</v>
      </c>
      <c r="D788" s="4" t="s">
        <v>21</v>
      </c>
      <c r="E788" s="1">
        <v>4573.18</v>
      </c>
      <c r="F788" s="1">
        <v>21</v>
      </c>
      <c r="G788" s="1">
        <v>37</v>
      </c>
      <c r="H788" s="1">
        <v>369.12</v>
      </c>
    </row>
    <row r="789" spans="1:8">
      <c r="A789" s="1" t="s">
        <v>787</v>
      </c>
      <c r="B789" s="3">
        <v>45050</v>
      </c>
      <c r="C789" s="2" t="s">
        <v>470</v>
      </c>
      <c r="D789" s="4" t="s">
        <v>297</v>
      </c>
      <c r="E789" s="1">
        <v>3475.41</v>
      </c>
      <c r="F789" s="1">
        <v>1</v>
      </c>
      <c r="G789" s="1">
        <v>32</v>
      </c>
      <c r="H789" s="1">
        <v>1732.75</v>
      </c>
    </row>
    <row r="790" spans="1:8">
      <c r="A790" s="1" t="s">
        <v>788</v>
      </c>
      <c r="B790" s="3">
        <v>45101</v>
      </c>
      <c r="C790" s="2" t="s">
        <v>700</v>
      </c>
      <c r="D790" s="4" t="s">
        <v>248</v>
      </c>
      <c r="E790" s="1">
        <v>3241.87</v>
      </c>
      <c r="F790" s="1">
        <v>25</v>
      </c>
      <c r="G790" s="1">
        <v>44</v>
      </c>
      <c r="H790" s="1">
        <v>120.21</v>
      </c>
    </row>
    <row r="791" spans="1:8">
      <c r="A791" s="1" t="s">
        <v>789</v>
      </c>
      <c r="B791" s="3">
        <v>45077</v>
      </c>
      <c r="C791" s="2" t="s">
        <v>470</v>
      </c>
      <c r="D791" s="4" t="s">
        <v>297</v>
      </c>
      <c r="E791" s="1">
        <v>4697.2700000000004</v>
      </c>
      <c r="F791" s="1">
        <v>41</v>
      </c>
      <c r="G791" s="1">
        <v>49</v>
      </c>
      <c r="H791" s="1">
        <v>1686.33</v>
      </c>
    </row>
    <row r="792" spans="1:8">
      <c r="A792" s="1" t="s">
        <v>790</v>
      </c>
      <c r="B792" s="3">
        <v>44941</v>
      </c>
      <c r="C792" s="2" t="s">
        <v>700</v>
      </c>
      <c r="D792" s="4" t="s">
        <v>248</v>
      </c>
      <c r="E792" s="1">
        <v>2296.37</v>
      </c>
      <c r="F792" s="1">
        <v>18</v>
      </c>
      <c r="G792" s="1">
        <v>9</v>
      </c>
      <c r="H792" s="1">
        <v>959.38</v>
      </c>
    </row>
    <row r="793" spans="1:8">
      <c r="A793" s="1" t="s">
        <v>791</v>
      </c>
      <c r="B793" s="3">
        <v>45472</v>
      </c>
      <c r="C793" s="2" t="s">
        <v>470</v>
      </c>
      <c r="D793" s="4" t="s">
        <v>248</v>
      </c>
      <c r="E793" s="1">
        <v>2708.02</v>
      </c>
      <c r="F793" s="1">
        <v>1</v>
      </c>
      <c r="G793" s="1">
        <v>50</v>
      </c>
      <c r="H793" s="1">
        <v>768.51</v>
      </c>
    </row>
    <row r="794" spans="1:8">
      <c r="A794" s="1" t="s">
        <v>792</v>
      </c>
      <c r="B794" s="3">
        <v>45333</v>
      </c>
      <c r="C794" s="2" t="s">
        <v>700</v>
      </c>
      <c r="D794" s="4" t="s">
        <v>543</v>
      </c>
      <c r="E794" s="1">
        <v>2674.76</v>
      </c>
      <c r="F794" s="1">
        <v>30</v>
      </c>
      <c r="G794" s="1">
        <v>30</v>
      </c>
      <c r="H794" s="1">
        <v>700.3</v>
      </c>
    </row>
    <row r="795" spans="1:8">
      <c r="A795" s="1" t="s">
        <v>793</v>
      </c>
      <c r="B795" s="3">
        <v>44938</v>
      </c>
      <c r="C795" s="2" t="s">
        <v>472</v>
      </c>
      <c r="D795" s="4" t="s">
        <v>248</v>
      </c>
      <c r="E795" s="1">
        <v>573.33000000000004</v>
      </c>
      <c r="F795" s="1">
        <v>22</v>
      </c>
      <c r="G795" s="1">
        <v>12</v>
      </c>
      <c r="H795" s="1">
        <v>624.6</v>
      </c>
    </row>
    <row r="796" spans="1:8">
      <c r="A796" s="1" t="s">
        <v>794</v>
      </c>
      <c r="B796" s="3">
        <v>45499</v>
      </c>
      <c r="C796" s="2" t="s">
        <v>16</v>
      </c>
      <c r="D796" s="4" t="s">
        <v>248</v>
      </c>
      <c r="E796" s="1">
        <v>4504.88</v>
      </c>
      <c r="F796" s="1">
        <v>41</v>
      </c>
      <c r="G796" s="1">
        <v>22</v>
      </c>
      <c r="H796" s="1">
        <v>1990.12</v>
      </c>
    </row>
    <row r="797" spans="1:8">
      <c r="A797" s="1" t="s">
        <v>795</v>
      </c>
      <c r="B797" s="3">
        <v>45221</v>
      </c>
      <c r="C797" s="2" t="s">
        <v>700</v>
      </c>
      <c r="D797" s="4" t="s">
        <v>611</v>
      </c>
      <c r="E797" s="1">
        <v>1030.27</v>
      </c>
      <c r="F797" s="1">
        <v>3</v>
      </c>
      <c r="G797" s="1">
        <v>17</v>
      </c>
      <c r="H797" s="1">
        <v>1400.39</v>
      </c>
    </row>
    <row r="798" spans="1:8">
      <c r="A798" s="1" t="s">
        <v>796</v>
      </c>
      <c r="B798" s="3">
        <v>45368</v>
      </c>
      <c r="C798" s="2" t="s">
        <v>16</v>
      </c>
      <c r="D798" s="4" t="s">
        <v>611</v>
      </c>
      <c r="E798" s="1">
        <v>4703.6400000000003</v>
      </c>
      <c r="F798" s="1">
        <v>7</v>
      </c>
      <c r="G798" s="1">
        <v>3</v>
      </c>
      <c r="H798" s="1">
        <v>757.91</v>
      </c>
    </row>
    <row r="799" spans="1:8">
      <c r="A799" s="1" t="s">
        <v>797</v>
      </c>
      <c r="B799" s="3">
        <v>45592</v>
      </c>
      <c r="C799" s="2" t="s">
        <v>700</v>
      </c>
      <c r="D799" s="4" t="s">
        <v>21</v>
      </c>
      <c r="E799" s="1">
        <v>625.49</v>
      </c>
      <c r="F799" s="1">
        <v>35</v>
      </c>
      <c r="G799" s="1">
        <v>22</v>
      </c>
      <c r="H799" s="1">
        <v>1692.13</v>
      </c>
    </row>
    <row r="800" spans="1:8">
      <c r="A800" s="1" t="s">
        <v>798</v>
      </c>
      <c r="B800" s="3">
        <v>45349</v>
      </c>
      <c r="C800" s="2" t="s">
        <v>16</v>
      </c>
      <c r="D800" s="4" t="s">
        <v>611</v>
      </c>
      <c r="E800" s="1">
        <v>441.19</v>
      </c>
      <c r="F800" s="1">
        <v>35</v>
      </c>
      <c r="G800" s="1">
        <v>39</v>
      </c>
      <c r="H800" s="1">
        <v>1552.73</v>
      </c>
    </row>
    <row r="801" spans="1:8">
      <c r="A801" s="1" t="s">
        <v>799</v>
      </c>
      <c r="B801" s="3">
        <v>45087</v>
      </c>
      <c r="C801" s="2" t="s">
        <v>472</v>
      </c>
      <c r="D801" s="4" t="s">
        <v>297</v>
      </c>
      <c r="E801" s="1">
        <v>4886.88</v>
      </c>
      <c r="F801" s="1">
        <v>43</v>
      </c>
      <c r="G801" s="1">
        <v>35</v>
      </c>
      <c r="H801" s="1">
        <v>1856.72</v>
      </c>
    </row>
    <row r="802" spans="1:8">
      <c r="A802" s="1" t="s">
        <v>800</v>
      </c>
      <c r="B802" s="3">
        <v>45523</v>
      </c>
      <c r="C802" s="2" t="s">
        <v>470</v>
      </c>
      <c r="D802" s="4" t="s">
        <v>21</v>
      </c>
      <c r="E802" s="1">
        <v>1684.38</v>
      </c>
      <c r="F802" s="1">
        <v>44</v>
      </c>
      <c r="G802" s="1">
        <v>11</v>
      </c>
      <c r="H802" s="1">
        <v>524.86</v>
      </c>
    </row>
    <row r="803" spans="1:8">
      <c r="A803" s="1" t="s">
        <v>801</v>
      </c>
      <c r="B803" s="3">
        <v>45537</v>
      </c>
      <c r="C803" s="2" t="s">
        <v>470</v>
      </c>
      <c r="D803" s="4" t="s">
        <v>248</v>
      </c>
      <c r="E803" s="1">
        <v>4619.1899999999996</v>
      </c>
      <c r="F803" s="1">
        <v>16</v>
      </c>
      <c r="G803" s="1">
        <v>29</v>
      </c>
      <c r="H803" s="1">
        <v>192.04</v>
      </c>
    </row>
    <row r="804" spans="1:8">
      <c r="A804" s="1" t="s">
        <v>802</v>
      </c>
      <c r="B804" s="3">
        <v>45111</v>
      </c>
      <c r="C804" s="2" t="s">
        <v>470</v>
      </c>
      <c r="D804" s="4" t="s">
        <v>297</v>
      </c>
      <c r="E804" s="1">
        <v>562.79999999999995</v>
      </c>
      <c r="F804" s="1">
        <v>6</v>
      </c>
      <c r="G804" s="1">
        <v>35</v>
      </c>
      <c r="H804" s="1">
        <v>1979.08</v>
      </c>
    </row>
    <row r="805" spans="1:8">
      <c r="A805" s="1" t="s">
        <v>803</v>
      </c>
      <c r="B805" s="3">
        <v>45408</v>
      </c>
      <c r="C805" s="2" t="s">
        <v>16</v>
      </c>
      <c r="D805" s="4" t="s">
        <v>248</v>
      </c>
      <c r="E805" s="1">
        <v>170.54</v>
      </c>
      <c r="F805" s="1">
        <v>13</v>
      </c>
      <c r="G805" s="1">
        <v>49</v>
      </c>
      <c r="H805" s="1">
        <v>740.95</v>
      </c>
    </row>
    <row r="806" spans="1:8">
      <c r="A806" s="1" t="s">
        <v>804</v>
      </c>
      <c r="B806" s="3">
        <v>45576</v>
      </c>
      <c r="C806" s="2" t="s">
        <v>470</v>
      </c>
      <c r="D806" s="4" t="s">
        <v>543</v>
      </c>
      <c r="E806" s="1">
        <v>4718.8100000000004</v>
      </c>
      <c r="F806" s="1">
        <v>15</v>
      </c>
      <c r="G806" s="1">
        <v>26</v>
      </c>
      <c r="H806" s="1">
        <v>1500.35</v>
      </c>
    </row>
    <row r="807" spans="1:8">
      <c r="A807" s="1" t="s">
        <v>805</v>
      </c>
      <c r="B807" s="3">
        <v>45260</v>
      </c>
      <c r="C807" s="2" t="s">
        <v>700</v>
      </c>
      <c r="D807" s="4" t="s">
        <v>21</v>
      </c>
      <c r="E807" s="1">
        <v>4051.54</v>
      </c>
      <c r="F807" s="1">
        <v>9</v>
      </c>
      <c r="G807" s="1">
        <v>3</v>
      </c>
      <c r="H807" s="1">
        <v>1690.46</v>
      </c>
    </row>
    <row r="808" spans="1:8">
      <c r="A808" s="1" t="s">
        <v>806</v>
      </c>
      <c r="B808" s="3">
        <v>45205</v>
      </c>
      <c r="C808" s="2" t="s">
        <v>700</v>
      </c>
      <c r="D808" s="4" t="s">
        <v>543</v>
      </c>
      <c r="E808" s="1">
        <v>4549.21</v>
      </c>
      <c r="F808" s="1">
        <v>49</v>
      </c>
      <c r="G808" s="1">
        <v>29</v>
      </c>
      <c r="H808" s="1">
        <v>1186.3599999999999</v>
      </c>
    </row>
    <row r="809" spans="1:8">
      <c r="A809" s="1" t="s">
        <v>807</v>
      </c>
      <c r="B809" s="3">
        <v>45482</v>
      </c>
      <c r="C809" s="2" t="s">
        <v>16</v>
      </c>
      <c r="D809" s="4" t="s">
        <v>543</v>
      </c>
      <c r="E809" s="1">
        <v>2008.31</v>
      </c>
      <c r="F809" s="1">
        <v>26</v>
      </c>
      <c r="G809" s="1">
        <v>4</v>
      </c>
      <c r="H809" s="1">
        <v>1993.55</v>
      </c>
    </row>
    <row r="810" spans="1:8">
      <c r="A810" s="1" t="s">
        <v>808</v>
      </c>
      <c r="B810" s="3">
        <v>45572</v>
      </c>
      <c r="C810" s="2" t="s">
        <v>472</v>
      </c>
      <c r="D810" s="4" t="s">
        <v>21</v>
      </c>
      <c r="E810" s="1">
        <v>3422.92</v>
      </c>
      <c r="F810" s="1">
        <v>9</v>
      </c>
      <c r="G810" s="1">
        <v>23</v>
      </c>
      <c r="H810" s="1">
        <v>1225.55</v>
      </c>
    </row>
    <row r="811" spans="1:8">
      <c r="A811" s="1" t="s">
        <v>809</v>
      </c>
      <c r="B811" s="3">
        <v>44890</v>
      </c>
      <c r="C811" s="2" t="s">
        <v>472</v>
      </c>
      <c r="D811" s="4" t="s">
        <v>297</v>
      </c>
      <c r="E811" s="1">
        <v>2176.58</v>
      </c>
      <c r="F811" s="1">
        <v>34</v>
      </c>
      <c r="G811" s="1">
        <v>12</v>
      </c>
      <c r="H811" s="1">
        <v>1706.65</v>
      </c>
    </row>
    <row r="812" spans="1:8">
      <c r="A812" s="1" t="s">
        <v>810</v>
      </c>
      <c r="B812" s="3">
        <v>45078</v>
      </c>
      <c r="C812" s="2" t="s">
        <v>700</v>
      </c>
      <c r="D812" s="4" t="s">
        <v>611</v>
      </c>
      <c r="E812" s="1">
        <v>3686.62</v>
      </c>
      <c r="F812" s="1">
        <v>10</v>
      </c>
      <c r="G812" s="1">
        <v>17</v>
      </c>
      <c r="H812" s="1">
        <v>1494.88</v>
      </c>
    </row>
    <row r="813" spans="1:8">
      <c r="A813" s="1" t="s">
        <v>811</v>
      </c>
      <c r="B813" s="3">
        <v>45153</v>
      </c>
      <c r="C813" s="2" t="s">
        <v>470</v>
      </c>
      <c r="D813" s="4" t="s">
        <v>543</v>
      </c>
      <c r="E813" s="1">
        <v>4013.53</v>
      </c>
      <c r="F813" s="1">
        <v>33</v>
      </c>
      <c r="G813" s="1">
        <v>7</v>
      </c>
      <c r="H813" s="1">
        <v>114.35</v>
      </c>
    </row>
    <row r="814" spans="1:8">
      <c r="A814" s="1" t="s">
        <v>812</v>
      </c>
      <c r="B814" s="3">
        <v>45234</v>
      </c>
      <c r="C814" s="2" t="s">
        <v>700</v>
      </c>
      <c r="D814" s="4" t="s">
        <v>297</v>
      </c>
      <c r="E814" s="1">
        <v>3771.98</v>
      </c>
      <c r="F814" s="1">
        <v>11</v>
      </c>
      <c r="G814" s="1">
        <v>2</v>
      </c>
      <c r="H814" s="1">
        <v>373.85</v>
      </c>
    </row>
    <row r="815" spans="1:8">
      <c r="A815" s="1" t="s">
        <v>813</v>
      </c>
      <c r="B815" s="3">
        <v>45509</v>
      </c>
      <c r="C815" s="2" t="s">
        <v>470</v>
      </c>
      <c r="D815" s="4" t="s">
        <v>248</v>
      </c>
      <c r="E815" s="1">
        <v>4424.28</v>
      </c>
      <c r="F815" s="1">
        <v>39</v>
      </c>
      <c r="G815" s="1">
        <v>33</v>
      </c>
      <c r="H815" s="1">
        <v>274.54000000000002</v>
      </c>
    </row>
    <row r="816" spans="1:8">
      <c r="A816" s="1" t="s">
        <v>814</v>
      </c>
      <c r="B816" s="3">
        <v>45548</v>
      </c>
      <c r="C816" s="2" t="s">
        <v>700</v>
      </c>
      <c r="D816" s="4" t="s">
        <v>611</v>
      </c>
      <c r="E816" s="1">
        <v>1091.4000000000001</v>
      </c>
      <c r="F816" s="1">
        <v>32</v>
      </c>
      <c r="G816" s="1">
        <v>26</v>
      </c>
      <c r="H816" s="1">
        <v>1491.83</v>
      </c>
    </row>
    <row r="817" spans="1:8">
      <c r="A817" s="1" t="s">
        <v>815</v>
      </c>
      <c r="B817" s="3">
        <v>45414</v>
      </c>
      <c r="C817" s="2" t="s">
        <v>470</v>
      </c>
      <c r="D817" s="4" t="s">
        <v>248</v>
      </c>
      <c r="E817" s="1">
        <v>2865.01</v>
      </c>
      <c r="F817" s="1">
        <v>2</v>
      </c>
      <c r="G817" s="1">
        <v>22</v>
      </c>
      <c r="H817" s="1">
        <v>1480.43</v>
      </c>
    </row>
    <row r="818" spans="1:8">
      <c r="A818" s="1" t="s">
        <v>816</v>
      </c>
      <c r="B818" s="3">
        <v>45151</v>
      </c>
      <c r="C818" s="2" t="s">
        <v>16</v>
      </c>
      <c r="D818" s="4" t="s">
        <v>21</v>
      </c>
      <c r="E818" s="1">
        <v>945.03</v>
      </c>
      <c r="F818" s="1">
        <v>32</v>
      </c>
      <c r="G818" s="1">
        <v>29</v>
      </c>
      <c r="H818" s="1">
        <v>590.91</v>
      </c>
    </row>
    <row r="819" spans="1:8">
      <c r="A819" s="1" t="s">
        <v>817</v>
      </c>
      <c r="B819" s="3">
        <v>45468</v>
      </c>
      <c r="C819" s="2" t="s">
        <v>472</v>
      </c>
      <c r="D819" s="4" t="s">
        <v>611</v>
      </c>
      <c r="E819" s="1">
        <v>2668.64</v>
      </c>
      <c r="F819" s="1">
        <v>10</v>
      </c>
      <c r="G819" s="1">
        <v>41</v>
      </c>
      <c r="H819" s="1">
        <v>1673.95</v>
      </c>
    </row>
    <row r="820" spans="1:8">
      <c r="A820" s="1" t="s">
        <v>818</v>
      </c>
      <c r="B820" s="3">
        <v>45500</v>
      </c>
      <c r="C820" s="2" t="s">
        <v>16</v>
      </c>
      <c r="D820" s="4" t="s">
        <v>248</v>
      </c>
      <c r="E820" s="1">
        <v>3379.69</v>
      </c>
      <c r="F820" s="1">
        <v>22</v>
      </c>
      <c r="G820" s="1">
        <v>33</v>
      </c>
      <c r="H820" s="1">
        <v>56.76</v>
      </c>
    </row>
    <row r="821" spans="1:8">
      <c r="A821" s="1" t="s">
        <v>819</v>
      </c>
      <c r="B821" s="3">
        <v>45217</v>
      </c>
      <c r="C821" s="2" t="s">
        <v>700</v>
      </c>
      <c r="D821" s="4" t="s">
        <v>543</v>
      </c>
      <c r="E821" s="1">
        <v>1878.62</v>
      </c>
      <c r="F821" s="1">
        <v>16</v>
      </c>
      <c r="G821" s="1">
        <v>39</v>
      </c>
      <c r="H821" s="1">
        <v>1303.4000000000001</v>
      </c>
    </row>
    <row r="822" spans="1:8">
      <c r="A822" s="1" t="s">
        <v>820</v>
      </c>
      <c r="B822" s="3">
        <v>45531</v>
      </c>
      <c r="C822" s="2" t="s">
        <v>470</v>
      </c>
      <c r="D822" s="4" t="s">
        <v>248</v>
      </c>
      <c r="E822" s="1">
        <v>4764.58</v>
      </c>
      <c r="F822" s="1">
        <v>8</v>
      </c>
      <c r="G822" s="1">
        <v>43</v>
      </c>
      <c r="H822" s="1">
        <v>999.53</v>
      </c>
    </row>
    <row r="823" spans="1:8">
      <c r="A823" s="1" t="s">
        <v>821</v>
      </c>
      <c r="B823" s="3">
        <v>44885</v>
      </c>
      <c r="C823" s="2" t="s">
        <v>472</v>
      </c>
      <c r="D823" s="4" t="s">
        <v>543</v>
      </c>
      <c r="E823" s="1">
        <v>3950.15</v>
      </c>
      <c r="F823" s="1">
        <v>43</v>
      </c>
      <c r="G823" s="1">
        <v>48</v>
      </c>
      <c r="H823" s="1">
        <v>1805.76</v>
      </c>
    </row>
    <row r="824" spans="1:8">
      <c r="A824" s="1" t="s">
        <v>822</v>
      </c>
      <c r="B824" s="3">
        <v>45387</v>
      </c>
      <c r="C824" s="2" t="s">
        <v>472</v>
      </c>
      <c r="D824" s="4" t="s">
        <v>543</v>
      </c>
      <c r="E824" s="1">
        <v>2558.6</v>
      </c>
      <c r="F824" s="1">
        <v>23</v>
      </c>
      <c r="G824" s="1">
        <v>42</v>
      </c>
      <c r="H824" s="1">
        <v>878.34</v>
      </c>
    </row>
    <row r="825" spans="1:8">
      <c r="A825" s="1" t="s">
        <v>823</v>
      </c>
      <c r="B825" s="3">
        <v>45018</v>
      </c>
      <c r="C825" s="2" t="s">
        <v>700</v>
      </c>
      <c r="D825" s="4" t="s">
        <v>611</v>
      </c>
      <c r="E825" s="1">
        <v>2177.6999999999998</v>
      </c>
      <c r="F825" s="1">
        <v>1</v>
      </c>
      <c r="G825" s="1">
        <v>11</v>
      </c>
      <c r="H825" s="1">
        <v>1068.29</v>
      </c>
    </row>
    <row r="826" spans="1:8">
      <c r="A826" s="1" t="s">
        <v>824</v>
      </c>
      <c r="B826" s="3">
        <v>45278</v>
      </c>
      <c r="C826" s="2" t="s">
        <v>700</v>
      </c>
      <c r="D826" s="4" t="s">
        <v>297</v>
      </c>
      <c r="E826" s="1">
        <v>2934.8</v>
      </c>
      <c r="F826" s="1">
        <v>15</v>
      </c>
      <c r="G826" s="1">
        <v>18</v>
      </c>
      <c r="H826" s="1">
        <v>300.43</v>
      </c>
    </row>
    <row r="827" spans="1:8">
      <c r="A827" s="1" t="s">
        <v>825</v>
      </c>
      <c r="B827" s="3">
        <v>45066</v>
      </c>
      <c r="C827" s="2" t="s">
        <v>700</v>
      </c>
      <c r="D827" s="4" t="s">
        <v>21</v>
      </c>
      <c r="E827" s="1">
        <v>2745.38</v>
      </c>
      <c r="F827" s="1">
        <v>44</v>
      </c>
      <c r="G827" s="1">
        <v>1</v>
      </c>
      <c r="H827" s="1">
        <v>1568.88</v>
      </c>
    </row>
    <row r="828" spans="1:8">
      <c r="A828" s="1" t="s">
        <v>826</v>
      </c>
      <c r="B828" s="3">
        <v>45272</v>
      </c>
      <c r="C828" s="2" t="s">
        <v>472</v>
      </c>
      <c r="D828" s="4" t="s">
        <v>248</v>
      </c>
      <c r="E828" s="1">
        <v>2859.12</v>
      </c>
      <c r="F828" s="1">
        <v>40</v>
      </c>
      <c r="G828" s="1">
        <v>29</v>
      </c>
      <c r="H828" s="1">
        <v>568</v>
      </c>
    </row>
    <row r="829" spans="1:8">
      <c r="A829" s="1" t="s">
        <v>827</v>
      </c>
      <c r="B829" s="3">
        <v>45381</v>
      </c>
      <c r="C829" s="2" t="s">
        <v>700</v>
      </c>
      <c r="D829" s="4" t="s">
        <v>543</v>
      </c>
      <c r="E829" s="1">
        <v>3305.22</v>
      </c>
      <c r="F829" s="1">
        <v>42</v>
      </c>
      <c r="G829" s="1">
        <v>28</v>
      </c>
      <c r="H829" s="1">
        <v>1931.74</v>
      </c>
    </row>
    <row r="830" spans="1:8">
      <c r="A830" s="1" t="s">
        <v>828</v>
      </c>
      <c r="B830" s="3">
        <v>44980</v>
      </c>
      <c r="C830" s="2" t="s">
        <v>472</v>
      </c>
      <c r="D830" s="4" t="s">
        <v>21</v>
      </c>
      <c r="E830" s="1">
        <v>2827.82</v>
      </c>
      <c r="F830" s="1">
        <v>46</v>
      </c>
      <c r="G830" s="1">
        <v>31</v>
      </c>
      <c r="H830" s="1">
        <v>1584.93</v>
      </c>
    </row>
    <row r="831" spans="1:8">
      <c r="A831" s="1" t="s">
        <v>829</v>
      </c>
      <c r="B831" s="3">
        <v>44969</v>
      </c>
      <c r="C831" s="2" t="s">
        <v>472</v>
      </c>
      <c r="D831" s="4" t="s">
        <v>248</v>
      </c>
      <c r="E831" s="1">
        <v>3480.93</v>
      </c>
      <c r="F831" s="1">
        <v>41</v>
      </c>
      <c r="G831" s="1">
        <v>24</v>
      </c>
      <c r="H831" s="1">
        <v>1849.09</v>
      </c>
    </row>
    <row r="832" spans="1:8">
      <c r="A832" s="1" t="s">
        <v>830</v>
      </c>
      <c r="B832" s="3">
        <v>45599</v>
      </c>
      <c r="C832" s="2" t="s">
        <v>16</v>
      </c>
      <c r="D832" s="4" t="s">
        <v>611</v>
      </c>
      <c r="E832" s="1">
        <v>4247.59</v>
      </c>
      <c r="F832" s="1">
        <v>44</v>
      </c>
      <c r="G832" s="1">
        <v>12</v>
      </c>
      <c r="H832" s="1">
        <v>1609.05</v>
      </c>
    </row>
    <row r="833" spans="1:8">
      <c r="A833" s="1">
        <v>84329757</v>
      </c>
      <c r="B833" s="3">
        <v>45389</v>
      </c>
      <c r="C833" s="2" t="s">
        <v>700</v>
      </c>
      <c r="D833" s="4" t="s">
        <v>297</v>
      </c>
      <c r="E833" s="1">
        <v>3825.6</v>
      </c>
      <c r="F833" s="1">
        <v>47</v>
      </c>
      <c r="G833" s="1">
        <v>32</v>
      </c>
      <c r="H833" s="1">
        <v>681.35</v>
      </c>
    </row>
    <row r="834" spans="1:8">
      <c r="A834" s="1" t="s">
        <v>831</v>
      </c>
      <c r="B834" s="3">
        <v>44887</v>
      </c>
      <c r="C834" s="2" t="s">
        <v>470</v>
      </c>
      <c r="D834" s="4" t="s">
        <v>611</v>
      </c>
      <c r="E834" s="1">
        <v>1973.47</v>
      </c>
      <c r="F834" s="1">
        <v>29</v>
      </c>
      <c r="G834" s="1">
        <v>4</v>
      </c>
      <c r="H834" s="1">
        <v>791.29</v>
      </c>
    </row>
    <row r="835" spans="1:8">
      <c r="A835" s="1" t="s">
        <v>832</v>
      </c>
      <c r="B835" s="3">
        <v>45218</v>
      </c>
      <c r="C835" s="2" t="s">
        <v>700</v>
      </c>
      <c r="D835" s="4" t="s">
        <v>21</v>
      </c>
      <c r="E835" s="1">
        <v>3923.08</v>
      </c>
      <c r="F835" s="1">
        <v>4</v>
      </c>
      <c r="G835" s="1">
        <v>29</v>
      </c>
      <c r="H835" s="1">
        <v>1835.57</v>
      </c>
    </row>
    <row r="836" spans="1:8">
      <c r="A836" s="1" t="s">
        <v>833</v>
      </c>
      <c r="B836" s="3">
        <v>45484</v>
      </c>
      <c r="C836" s="2" t="s">
        <v>470</v>
      </c>
      <c r="D836" s="4" t="s">
        <v>248</v>
      </c>
      <c r="E836" s="1">
        <v>3173.37</v>
      </c>
      <c r="F836" s="1">
        <v>25</v>
      </c>
      <c r="G836" s="1">
        <v>4</v>
      </c>
      <c r="H836" s="1">
        <v>1853.29</v>
      </c>
    </row>
    <row r="837" spans="1:8">
      <c r="A837" s="1" t="s">
        <v>834</v>
      </c>
      <c r="B837" s="3">
        <v>45443</v>
      </c>
      <c r="C837" s="2" t="s">
        <v>700</v>
      </c>
      <c r="D837" s="4" t="s">
        <v>543</v>
      </c>
      <c r="E837" s="1">
        <v>1198.44</v>
      </c>
      <c r="F837" s="1">
        <v>24</v>
      </c>
      <c r="G837" s="1">
        <v>13</v>
      </c>
      <c r="H837" s="1">
        <v>1422.59</v>
      </c>
    </row>
    <row r="838" spans="1:8">
      <c r="A838" s="1" t="s">
        <v>835</v>
      </c>
      <c r="B838" s="3">
        <v>45298</v>
      </c>
      <c r="C838" s="2" t="s">
        <v>470</v>
      </c>
      <c r="D838" s="4" t="s">
        <v>297</v>
      </c>
      <c r="E838" s="1">
        <v>610.53</v>
      </c>
      <c r="F838" s="1">
        <v>27</v>
      </c>
      <c r="G838" s="1">
        <v>9</v>
      </c>
      <c r="H838" s="1">
        <v>1833.67</v>
      </c>
    </row>
    <row r="839" spans="1:8">
      <c r="A839" s="1" t="s">
        <v>836</v>
      </c>
      <c r="B839" s="3">
        <v>45156</v>
      </c>
      <c r="C839" s="2" t="s">
        <v>700</v>
      </c>
      <c r="D839" s="4" t="s">
        <v>611</v>
      </c>
      <c r="E839" s="1">
        <v>1101.8800000000001</v>
      </c>
      <c r="F839" s="1">
        <v>44</v>
      </c>
      <c r="G839" s="1">
        <v>1</v>
      </c>
      <c r="H839" s="1">
        <v>673.23</v>
      </c>
    </row>
    <row r="840" spans="1:8">
      <c r="A840" s="1" t="s">
        <v>837</v>
      </c>
      <c r="B840" s="3">
        <v>45009</v>
      </c>
      <c r="C840" s="2" t="s">
        <v>16</v>
      </c>
      <c r="D840" s="4" t="s">
        <v>297</v>
      </c>
      <c r="E840" s="1">
        <v>1908.94</v>
      </c>
      <c r="F840" s="1">
        <v>8</v>
      </c>
      <c r="G840" s="1">
        <v>3</v>
      </c>
      <c r="H840" s="1">
        <v>1555.86</v>
      </c>
    </row>
    <row r="841" spans="1:8">
      <c r="A841" s="5">
        <v>9.9440000000000001E+80</v>
      </c>
      <c r="B841" s="3">
        <v>45424</v>
      </c>
      <c r="C841" s="2" t="s">
        <v>700</v>
      </c>
      <c r="D841" s="4" t="s">
        <v>297</v>
      </c>
      <c r="E841" s="1">
        <v>1177.3</v>
      </c>
      <c r="F841" s="1">
        <v>23</v>
      </c>
      <c r="G841" s="1">
        <v>30</v>
      </c>
      <c r="H841" s="1">
        <v>1827.85</v>
      </c>
    </row>
    <row r="842" spans="1:8">
      <c r="A842" s="1" t="s">
        <v>838</v>
      </c>
      <c r="B842" s="3">
        <v>45091</v>
      </c>
      <c r="C842" s="2" t="s">
        <v>16</v>
      </c>
      <c r="D842" s="4" t="s">
        <v>297</v>
      </c>
      <c r="E842" s="1">
        <v>577.89</v>
      </c>
      <c r="F842" s="1">
        <v>49</v>
      </c>
      <c r="G842" s="1">
        <v>19</v>
      </c>
      <c r="H842" s="1">
        <v>267.72000000000003</v>
      </c>
    </row>
    <row r="843" spans="1:8">
      <c r="A843" s="1" t="s">
        <v>839</v>
      </c>
      <c r="B843" s="3">
        <v>45303</v>
      </c>
      <c r="C843" s="2" t="s">
        <v>700</v>
      </c>
      <c r="D843" s="4" t="s">
        <v>297</v>
      </c>
      <c r="E843" s="1">
        <v>1745.34</v>
      </c>
      <c r="F843" s="1">
        <v>42</v>
      </c>
      <c r="G843" s="1">
        <v>20</v>
      </c>
      <c r="H843" s="1">
        <v>1616.6</v>
      </c>
    </row>
    <row r="844" spans="1:8">
      <c r="A844" s="1" t="s">
        <v>840</v>
      </c>
      <c r="B844" s="3">
        <v>44886</v>
      </c>
      <c r="C844" s="2" t="s">
        <v>472</v>
      </c>
      <c r="D844" s="4" t="s">
        <v>543</v>
      </c>
      <c r="E844" s="1">
        <v>674.62</v>
      </c>
      <c r="F844" s="1">
        <v>13</v>
      </c>
      <c r="G844" s="1">
        <v>21</v>
      </c>
      <c r="H844" s="1">
        <v>1870.95</v>
      </c>
    </row>
    <row r="845" spans="1:8">
      <c r="A845" s="1" t="s">
        <v>841</v>
      </c>
      <c r="B845" s="3">
        <v>44916</v>
      </c>
      <c r="C845" s="2" t="s">
        <v>472</v>
      </c>
      <c r="D845" s="4" t="s">
        <v>21</v>
      </c>
      <c r="E845" s="1">
        <v>4196.0600000000004</v>
      </c>
      <c r="F845" s="1">
        <v>12</v>
      </c>
      <c r="G845" s="1">
        <v>23</v>
      </c>
      <c r="H845" s="1">
        <v>1028.43</v>
      </c>
    </row>
    <row r="846" spans="1:8">
      <c r="A846" s="1" t="s">
        <v>842</v>
      </c>
      <c r="B846" s="3">
        <v>45540</v>
      </c>
      <c r="C846" s="2" t="s">
        <v>470</v>
      </c>
      <c r="D846" s="4" t="s">
        <v>297</v>
      </c>
      <c r="E846" s="1">
        <v>2394.21</v>
      </c>
      <c r="F846" s="1">
        <v>10</v>
      </c>
      <c r="G846" s="1">
        <v>30</v>
      </c>
      <c r="H846" s="1">
        <v>1184.17</v>
      </c>
    </row>
    <row r="847" spans="1:8">
      <c r="A847" s="1" t="s">
        <v>843</v>
      </c>
      <c r="B847" s="3">
        <v>45497</v>
      </c>
      <c r="C847" s="2" t="s">
        <v>16</v>
      </c>
      <c r="D847" s="4" t="s">
        <v>611</v>
      </c>
      <c r="E847" s="1">
        <v>2646.24</v>
      </c>
      <c r="F847" s="1">
        <v>31</v>
      </c>
      <c r="G847" s="1">
        <v>35</v>
      </c>
      <c r="H847" s="1">
        <v>1525.72</v>
      </c>
    </row>
    <row r="848" spans="1:8">
      <c r="A848" s="1" t="s">
        <v>844</v>
      </c>
      <c r="B848" s="3">
        <v>44922</v>
      </c>
      <c r="C848" s="2" t="s">
        <v>472</v>
      </c>
      <c r="D848" s="4" t="s">
        <v>297</v>
      </c>
      <c r="E848" s="1">
        <v>3225.38</v>
      </c>
      <c r="F848" s="1">
        <v>45</v>
      </c>
      <c r="G848" s="1">
        <v>11</v>
      </c>
      <c r="H848" s="1">
        <v>1101.6199999999999</v>
      </c>
    </row>
    <row r="849" spans="1:8">
      <c r="A849" s="1" t="s">
        <v>845</v>
      </c>
      <c r="B849" s="3">
        <v>45604</v>
      </c>
      <c r="C849" s="2" t="s">
        <v>470</v>
      </c>
      <c r="D849" s="4" t="s">
        <v>21</v>
      </c>
      <c r="E849" s="1">
        <v>3693.76</v>
      </c>
      <c r="F849" s="1">
        <v>18</v>
      </c>
      <c r="G849" s="1">
        <v>32</v>
      </c>
      <c r="H849" s="1">
        <v>160.03</v>
      </c>
    </row>
    <row r="850" spans="1:8">
      <c r="A850" s="1" t="s">
        <v>846</v>
      </c>
      <c r="B850" s="3">
        <v>44977</v>
      </c>
      <c r="C850" s="2" t="s">
        <v>472</v>
      </c>
      <c r="D850" s="4" t="s">
        <v>248</v>
      </c>
      <c r="E850" s="1">
        <v>4848.4399999999996</v>
      </c>
      <c r="F850" s="1">
        <v>47</v>
      </c>
      <c r="G850" s="1">
        <v>7</v>
      </c>
      <c r="H850" s="1">
        <v>158.30000000000001</v>
      </c>
    </row>
    <row r="851" spans="1:8">
      <c r="A851" s="1" t="s">
        <v>847</v>
      </c>
      <c r="B851" s="3">
        <v>45381</v>
      </c>
      <c r="C851" s="2" t="s">
        <v>470</v>
      </c>
      <c r="D851" s="4" t="s">
        <v>611</v>
      </c>
      <c r="E851" s="1">
        <v>2730.31</v>
      </c>
      <c r="F851" s="1">
        <v>4</v>
      </c>
      <c r="G851" s="1">
        <v>19</v>
      </c>
      <c r="H851" s="1">
        <v>1713.66</v>
      </c>
    </row>
    <row r="852" spans="1:8">
      <c r="A852" s="1" t="s">
        <v>848</v>
      </c>
      <c r="B852" s="3">
        <v>45588</v>
      </c>
      <c r="C852" s="2" t="s">
        <v>700</v>
      </c>
      <c r="D852" s="4" t="s">
        <v>21</v>
      </c>
      <c r="E852" s="1">
        <v>4807.63</v>
      </c>
      <c r="F852" s="1">
        <v>21</v>
      </c>
      <c r="G852" s="1">
        <v>16</v>
      </c>
      <c r="H852" s="1">
        <v>174.32</v>
      </c>
    </row>
    <row r="853" spans="1:8">
      <c r="A853" s="1" t="s">
        <v>849</v>
      </c>
      <c r="B853" s="3">
        <v>45265</v>
      </c>
      <c r="C853" s="2" t="s">
        <v>470</v>
      </c>
      <c r="D853" s="4" t="s">
        <v>543</v>
      </c>
      <c r="E853" s="1">
        <v>974.15</v>
      </c>
      <c r="F853" s="1">
        <v>39</v>
      </c>
      <c r="G853" s="1">
        <v>45</v>
      </c>
      <c r="H853" s="1">
        <v>1048.24</v>
      </c>
    </row>
    <row r="854" spans="1:8">
      <c r="A854" s="1" t="s">
        <v>850</v>
      </c>
      <c r="B854" s="3">
        <v>45000</v>
      </c>
      <c r="C854" s="2" t="s">
        <v>470</v>
      </c>
      <c r="D854" s="4" t="s">
        <v>543</v>
      </c>
      <c r="E854" s="1">
        <v>4592.68</v>
      </c>
      <c r="F854" s="1">
        <v>23</v>
      </c>
      <c r="G854" s="1">
        <v>15</v>
      </c>
      <c r="H854" s="1">
        <v>469.37</v>
      </c>
    </row>
    <row r="855" spans="1:8">
      <c r="A855" s="1" t="s">
        <v>851</v>
      </c>
      <c r="B855" s="3">
        <v>45541</v>
      </c>
      <c r="C855" s="2" t="s">
        <v>16</v>
      </c>
      <c r="D855" s="4" t="s">
        <v>543</v>
      </c>
      <c r="E855" s="1">
        <v>1956.57</v>
      </c>
      <c r="F855" s="1">
        <v>8</v>
      </c>
      <c r="G855" s="1">
        <v>19</v>
      </c>
      <c r="H855" s="1">
        <v>1850.2</v>
      </c>
    </row>
    <row r="856" spans="1:8">
      <c r="A856" s="1" t="s">
        <v>852</v>
      </c>
      <c r="B856" s="3">
        <v>45537</v>
      </c>
      <c r="C856" s="2" t="s">
        <v>470</v>
      </c>
      <c r="D856" s="4" t="s">
        <v>611</v>
      </c>
      <c r="E856" s="1">
        <v>4223.45</v>
      </c>
      <c r="F856" s="1">
        <v>13</v>
      </c>
      <c r="G856" s="1">
        <v>0</v>
      </c>
      <c r="H856" s="1">
        <v>1080.68</v>
      </c>
    </row>
    <row r="857" spans="1:8">
      <c r="A857" s="1" t="s">
        <v>853</v>
      </c>
      <c r="B857" s="3">
        <v>44983</v>
      </c>
      <c r="C857" s="2" t="s">
        <v>700</v>
      </c>
      <c r="D857" s="4" t="s">
        <v>297</v>
      </c>
      <c r="E857" s="1">
        <v>4472.49</v>
      </c>
      <c r="F857" s="1">
        <v>16</v>
      </c>
      <c r="G857" s="1">
        <v>11</v>
      </c>
      <c r="H857" s="1">
        <v>534.88</v>
      </c>
    </row>
    <row r="858" spans="1:8">
      <c r="A858" s="1" t="s">
        <v>854</v>
      </c>
      <c r="B858" s="3">
        <v>45344</v>
      </c>
      <c r="C858" s="2" t="s">
        <v>470</v>
      </c>
      <c r="D858" s="4" t="s">
        <v>21</v>
      </c>
      <c r="E858" s="1">
        <v>2694.52</v>
      </c>
      <c r="F858" s="1">
        <v>19</v>
      </c>
      <c r="G858" s="1">
        <v>21</v>
      </c>
      <c r="H858" s="1">
        <v>474.82</v>
      </c>
    </row>
    <row r="859" spans="1:8">
      <c r="A859" s="1" t="s">
        <v>855</v>
      </c>
      <c r="B859" s="3">
        <v>45107</v>
      </c>
      <c r="C859" s="2" t="s">
        <v>16</v>
      </c>
      <c r="D859" s="4" t="s">
        <v>248</v>
      </c>
      <c r="E859" s="1">
        <v>3850.05</v>
      </c>
      <c r="F859" s="1">
        <v>35</v>
      </c>
      <c r="G859" s="1">
        <v>17</v>
      </c>
      <c r="H859" s="1">
        <v>1192.07</v>
      </c>
    </row>
    <row r="860" spans="1:8">
      <c r="A860" s="1" t="s">
        <v>856</v>
      </c>
      <c r="B860" s="3">
        <v>45314</v>
      </c>
      <c r="C860" s="2" t="s">
        <v>700</v>
      </c>
      <c r="D860" s="4" t="s">
        <v>21</v>
      </c>
      <c r="E860" s="1">
        <v>1743.32</v>
      </c>
      <c r="F860" s="1">
        <v>33</v>
      </c>
      <c r="G860" s="1">
        <v>22</v>
      </c>
      <c r="H860" s="1">
        <v>1108.52</v>
      </c>
    </row>
    <row r="861" spans="1:8">
      <c r="A861" s="1" t="s">
        <v>857</v>
      </c>
      <c r="B861" s="3">
        <v>44904</v>
      </c>
      <c r="C861" s="2" t="s">
        <v>700</v>
      </c>
      <c r="D861" s="4" t="s">
        <v>543</v>
      </c>
      <c r="E861" s="1">
        <v>1638.11</v>
      </c>
      <c r="F861" s="1">
        <v>7</v>
      </c>
      <c r="G861" s="1">
        <v>13</v>
      </c>
      <c r="H861" s="1">
        <v>34.020000000000003</v>
      </c>
    </row>
    <row r="862" spans="1:8">
      <c r="A862" s="1" t="s">
        <v>858</v>
      </c>
      <c r="B862" s="3">
        <v>45375</v>
      </c>
      <c r="C862" s="2" t="s">
        <v>700</v>
      </c>
      <c r="D862" s="4" t="s">
        <v>297</v>
      </c>
      <c r="E862" s="1">
        <v>2209.16</v>
      </c>
      <c r="F862" s="1">
        <v>38</v>
      </c>
      <c r="G862" s="1">
        <v>48</v>
      </c>
      <c r="H862" s="1">
        <v>346.98</v>
      </c>
    </row>
    <row r="863" spans="1:8">
      <c r="A863" s="1" t="s">
        <v>859</v>
      </c>
      <c r="B863" s="3">
        <v>45038</v>
      </c>
      <c r="C863" s="2" t="s">
        <v>16</v>
      </c>
      <c r="D863" s="4" t="s">
        <v>248</v>
      </c>
      <c r="E863" s="1">
        <v>887.45</v>
      </c>
      <c r="F863" s="1">
        <v>40</v>
      </c>
      <c r="G863" s="1">
        <v>42</v>
      </c>
      <c r="H863" s="1">
        <v>986.59</v>
      </c>
    </row>
    <row r="864" spans="1:8">
      <c r="A864" s="1" t="s">
        <v>860</v>
      </c>
      <c r="B864" s="3">
        <v>45141</v>
      </c>
      <c r="C864" s="2" t="s">
        <v>472</v>
      </c>
      <c r="D864" s="4" t="s">
        <v>248</v>
      </c>
      <c r="E864" s="1">
        <v>2085.42</v>
      </c>
      <c r="F864" s="1">
        <v>30</v>
      </c>
      <c r="G864" s="1">
        <v>47</v>
      </c>
      <c r="H864" s="1">
        <v>362.86</v>
      </c>
    </row>
    <row r="865" spans="1:8">
      <c r="A865" s="1" t="s">
        <v>861</v>
      </c>
      <c r="B865" s="3">
        <v>45273</v>
      </c>
      <c r="C865" s="2" t="s">
        <v>470</v>
      </c>
      <c r="D865" s="4" t="s">
        <v>543</v>
      </c>
      <c r="E865" s="1">
        <v>402.35</v>
      </c>
      <c r="F865" s="1">
        <v>37</v>
      </c>
      <c r="G865" s="1">
        <v>36</v>
      </c>
      <c r="H865" s="1">
        <v>258.83</v>
      </c>
    </row>
    <row r="866" spans="1:8">
      <c r="A866" s="1" t="s">
        <v>862</v>
      </c>
      <c r="B866" s="3">
        <v>45292</v>
      </c>
      <c r="C866" s="2" t="s">
        <v>472</v>
      </c>
      <c r="D866" s="4" t="s">
        <v>611</v>
      </c>
      <c r="E866" s="1">
        <v>1783.45</v>
      </c>
      <c r="F866" s="1">
        <v>21</v>
      </c>
      <c r="G866" s="1">
        <v>7</v>
      </c>
      <c r="H866" s="1">
        <v>1919.15</v>
      </c>
    </row>
    <row r="867" spans="1:8">
      <c r="A867" s="1" t="s">
        <v>863</v>
      </c>
      <c r="B867" s="3">
        <v>45293</v>
      </c>
      <c r="C867" s="2" t="s">
        <v>470</v>
      </c>
      <c r="D867" s="4" t="s">
        <v>297</v>
      </c>
      <c r="E867" s="1">
        <v>2738.06</v>
      </c>
      <c r="F867" s="1">
        <v>27</v>
      </c>
      <c r="G867" s="1">
        <v>10</v>
      </c>
      <c r="H867" s="1">
        <v>1530.62</v>
      </c>
    </row>
    <row r="868" spans="1:8">
      <c r="A868" s="1" t="s">
        <v>864</v>
      </c>
      <c r="B868" s="3">
        <v>45166</v>
      </c>
      <c r="C868" s="2" t="s">
        <v>470</v>
      </c>
      <c r="D868" s="4" t="s">
        <v>543</v>
      </c>
      <c r="E868" s="1">
        <v>297.26</v>
      </c>
      <c r="F868" s="1">
        <v>3</v>
      </c>
      <c r="G868" s="1">
        <v>40</v>
      </c>
      <c r="H868" s="1">
        <v>524.30999999999995</v>
      </c>
    </row>
    <row r="869" spans="1:8">
      <c r="A869" s="1" t="s">
        <v>865</v>
      </c>
      <c r="B869" s="3">
        <v>45377</v>
      </c>
      <c r="C869" s="2" t="s">
        <v>16</v>
      </c>
      <c r="D869" s="4" t="s">
        <v>297</v>
      </c>
      <c r="E869" s="1">
        <v>2587.9</v>
      </c>
      <c r="F869" s="1">
        <v>28</v>
      </c>
      <c r="G869" s="1">
        <v>20</v>
      </c>
      <c r="H869" s="1">
        <v>747.37</v>
      </c>
    </row>
    <row r="870" spans="1:8">
      <c r="A870" s="1">
        <v>17888688</v>
      </c>
      <c r="B870" s="3">
        <v>45129</v>
      </c>
      <c r="C870" s="2" t="s">
        <v>472</v>
      </c>
      <c r="D870" s="4" t="s">
        <v>543</v>
      </c>
      <c r="E870" s="1">
        <v>109.04</v>
      </c>
      <c r="F870" s="1">
        <v>46</v>
      </c>
      <c r="G870" s="1">
        <v>12</v>
      </c>
      <c r="H870" s="1">
        <v>691.24</v>
      </c>
    </row>
    <row r="871" spans="1:8">
      <c r="A871" s="1" t="s">
        <v>866</v>
      </c>
      <c r="B871" s="3">
        <v>45065</v>
      </c>
      <c r="C871" s="2" t="s">
        <v>470</v>
      </c>
      <c r="D871" s="4" t="s">
        <v>543</v>
      </c>
      <c r="E871" s="1">
        <v>3294.71</v>
      </c>
      <c r="F871" s="1">
        <v>29</v>
      </c>
      <c r="G871" s="1">
        <v>3</v>
      </c>
      <c r="H871" s="1">
        <v>1834.46</v>
      </c>
    </row>
    <row r="872" spans="1:8">
      <c r="A872" s="1">
        <v>83640645</v>
      </c>
      <c r="B872" s="3">
        <v>44942</v>
      </c>
      <c r="C872" s="2" t="s">
        <v>472</v>
      </c>
      <c r="D872" s="4" t="s">
        <v>543</v>
      </c>
      <c r="E872" s="1">
        <v>1076.33</v>
      </c>
      <c r="F872" s="1">
        <v>42</v>
      </c>
      <c r="G872" s="1">
        <v>37</v>
      </c>
      <c r="H872" s="1">
        <v>679.55</v>
      </c>
    </row>
    <row r="873" spans="1:8">
      <c r="A873" s="1" t="s">
        <v>867</v>
      </c>
      <c r="B873" s="3">
        <v>45485</v>
      </c>
      <c r="C873" s="2" t="s">
        <v>16</v>
      </c>
      <c r="D873" s="4" t="s">
        <v>543</v>
      </c>
      <c r="E873" s="1">
        <v>1336.83</v>
      </c>
      <c r="F873" s="1">
        <v>32</v>
      </c>
      <c r="G873" s="1">
        <v>14</v>
      </c>
      <c r="H873" s="1">
        <v>47.56</v>
      </c>
    </row>
    <row r="874" spans="1:8">
      <c r="A874" s="1" t="s">
        <v>868</v>
      </c>
      <c r="B874" s="3">
        <v>45409</v>
      </c>
      <c r="C874" s="2" t="s">
        <v>470</v>
      </c>
      <c r="D874" s="4" t="s">
        <v>611</v>
      </c>
      <c r="E874" s="1">
        <v>4895.2700000000004</v>
      </c>
      <c r="F874" s="1">
        <v>14</v>
      </c>
      <c r="G874" s="1">
        <v>17</v>
      </c>
      <c r="H874" s="1">
        <v>1821.84</v>
      </c>
    </row>
    <row r="875" spans="1:8">
      <c r="A875" s="1" t="s">
        <v>869</v>
      </c>
      <c r="B875" s="3">
        <v>45603</v>
      </c>
      <c r="C875" s="2" t="s">
        <v>470</v>
      </c>
      <c r="D875" s="4" t="s">
        <v>611</v>
      </c>
      <c r="E875" s="1">
        <v>3580.56</v>
      </c>
      <c r="F875" s="1">
        <v>30</v>
      </c>
      <c r="G875" s="1">
        <v>12</v>
      </c>
      <c r="H875" s="1">
        <v>904.3</v>
      </c>
    </row>
    <row r="876" spans="1:8">
      <c r="A876" s="1" t="s">
        <v>870</v>
      </c>
      <c r="B876" s="3">
        <v>45295</v>
      </c>
      <c r="C876" s="2" t="s">
        <v>472</v>
      </c>
      <c r="D876" s="4" t="s">
        <v>543</v>
      </c>
      <c r="E876" s="1">
        <v>498.88</v>
      </c>
      <c r="F876" s="1">
        <v>4</v>
      </c>
      <c r="G876" s="1">
        <v>6</v>
      </c>
      <c r="H876" s="1">
        <v>668.54</v>
      </c>
    </row>
    <row r="877" spans="1:8">
      <c r="A877" s="1" t="s">
        <v>871</v>
      </c>
      <c r="B877" s="3">
        <v>45129</v>
      </c>
      <c r="C877" s="2" t="s">
        <v>700</v>
      </c>
      <c r="D877" s="4" t="s">
        <v>21</v>
      </c>
      <c r="E877" s="1">
        <v>3036.52</v>
      </c>
      <c r="F877" s="1">
        <v>23</v>
      </c>
      <c r="G877" s="1">
        <v>0</v>
      </c>
      <c r="H877" s="1">
        <v>1299.29</v>
      </c>
    </row>
    <row r="878" spans="1:8">
      <c r="A878" s="1" t="s">
        <v>872</v>
      </c>
      <c r="B878" s="3">
        <v>45089</v>
      </c>
      <c r="C878" s="2" t="s">
        <v>873</v>
      </c>
      <c r="D878" s="4" t="s">
        <v>297</v>
      </c>
      <c r="E878" s="1">
        <v>4987.84</v>
      </c>
      <c r="F878" s="1">
        <v>36</v>
      </c>
      <c r="G878" s="1">
        <v>22</v>
      </c>
      <c r="H878" s="1">
        <v>1007.52</v>
      </c>
    </row>
    <row r="879" spans="1:8">
      <c r="A879" s="1" t="s">
        <v>874</v>
      </c>
      <c r="B879" s="3">
        <v>44970</v>
      </c>
      <c r="C879" s="2" t="s">
        <v>873</v>
      </c>
      <c r="D879" s="4" t="s">
        <v>248</v>
      </c>
      <c r="E879" s="1">
        <v>2375.64</v>
      </c>
      <c r="F879" s="1">
        <v>20</v>
      </c>
      <c r="G879" s="1">
        <v>17</v>
      </c>
      <c r="H879" s="1">
        <v>1729.4</v>
      </c>
    </row>
    <row r="880" spans="1:8">
      <c r="A880" s="1" t="s">
        <v>875</v>
      </c>
      <c r="B880" s="3">
        <v>45568</v>
      </c>
      <c r="C880" s="2" t="s">
        <v>472</v>
      </c>
      <c r="D880" s="4" t="s">
        <v>248</v>
      </c>
      <c r="E880" s="1">
        <v>1407.18</v>
      </c>
      <c r="F880" s="1">
        <v>29</v>
      </c>
      <c r="G880" s="1">
        <v>13</v>
      </c>
      <c r="H880" s="1">
        <v>1305.0999999999999</v>
      </c>
    </row>
    <row r="881" spans="1:8">
      <c r="A881" s="1" t="s">
        <v>876</v>
      </c>
      <c r="B881" s="3">
        <v>45284</v>
      </c>
      <c r="C881" s="2" t="s">
        <v>16</v>
      </c>
      <c r="D881" s="4" t="s">
        <v>543</v>
      </c>
      <c r="E881" s="1">
        <v>1602.34</v>
      </c>
      <c r="F881" s="1">
        <v>18</v>
      </c>
      <c r="G881" s="1">
        <v>15</v>
      </c>
      <c r="H881" s="1">
        <v>833.3</v>
      </c>
    </row>
    <row r="882" spans="1:8">
      <c r="A882" s="1" t="s">
        <v>877</v>
      </c>
      <c r="B882" s="3">
        <v>44924</v>
      </c>
      <c r="C882" s="2" t="s">
        <v>16</v>
      </c>
      <c r="D882" s="4" t="s">
        <v>248</v>
      </c>
      <c r="E882" s="1">
        <v>4735.2</v>
      </c>
      <c r="F882" s="1">
        <v>46</v>
      </c>
      <c r="G882" s="1">
        <v>34</v>
      </c>
      <c r="H882" s="1">
        <v>1395.2</v>
      </c>
    </row>
    <row r="883" spans="1:8">
      <c r="A883" s="1" t="s">
        <v>878</v>
      </c>
      <c r="B883" s="3">
        <v>45470</v>
      </c>
      <c r="C883" s="2" t="s">
        <v>472</v>
      </c>
      <c r="D883" s="4" t="s">
        <v>248</v>
      </c>
      <c r="E883" s="1">
        <v>1036.7</v>
      </c>
      <c r="F883" s="1">
        <v>34</v>
      </c>
      <c r="G883" s="1">
        <v>25</v>
      </c>
      <c r="H883" s="1">
        <v>470.03</v>
      </c>
    </row>
    <row r="884" spans="1:8">
      <c r="A884" s="1" t="s">
        <v>879</v>
      </c>
      <c r="B884" s="3">
        <v>45262</v>
      </c>
      <c r="C884" s="2" t="s">
        <v>472</v>
      </c>
      <c r="D884" s="4" t="s">
        <v>543</v>
      </c>
      <c r="E884" s="1">
        <v>4743.26</v>
      </c>
      <c r="F884" s="1">
        <v>46</v>
      </c>
      <c r="G884" s="1">
        <v>35</v>
      </c>
      <c r="H884" s="1">
        <v>1490.4</v>
      </c>
    </row>
    <row r="885" spans="1:8">
      <c r="A885" s="1" t="s">
        <v>880</v>
      </c>
      <c r="B885" s="3">
        <v>44893</v>
      </c>
      <c r="C885" s="2" t="s">
        <v>873</v>
      </c>
      <c r="D885" s="4" t="s">
        <v>248</v>
      </c>
      <c r="E885" s="1">
        <v>1095.4100000000001</v>
      </c>
      <c r="F885" s="1">
        <v>9</v>
      </c>
      <c r="G885" s="1">
        <v>0</v>
      </c>
      <c r="H885" s="1">
        <v>444.96</v>
      </c>
    </row>
    <row r="886" spans="1:8">
      <c r="A886" s="1">
        <v>61280585</v>
      </c>
      <c r="B886" s="3">
        <v>45175</v>
      </c>
      <c r="C886" s="2" t="s">
        <v>700</v>
      </c>
      <c r="D886" s="4" t="s">
        <v>611</v>
      </c>
      <c r="E886" s="1">
        <v>3342.17</v>
      </c>
      <c r="F886" s="1">
        <v>18</v>
      </c>
      <c r="G886" s="1">
        <v>20</v>
      </c>
      <c r="H886" s="1">
        <v>957.86</v>
      </c>
    </row>
    <row r="887" spans="1:8">
      <c r="A887" s="1" t="s">
        <v>881</v>
      </c>
      <c r="B887" s="3">
        <v>45506</v>
      </c>
      <c r="C887" s="2" t="s">
        <v>472</v>
      </c>
      <c r="D887" s="4" t="s">
        <v>297</v>
      </c>
      <c r="E887" s="1">
        <v>2865.69</v>
      </c>
      <c r="F887" s="1">
        <v>28</v>
      </c>
      <c r="G887" s="1">
        <v>28</v>
      </c>
      <c r="H887" s="1">
        <v>73.989999999999995</v>
      </c>
    </row>
    <row r="888" spans="1:8">
      <c r="A888" s="1" t="s">
        <v>882</v>
      </c>
      <c r="B888" s="3">
        <v>45138</v>
      </c>
      <c r="C888" s="2" t="s">
        <v>16</v>
      </c>
      <c r="D888" s="4" t="s">
        <v>611</v>
      </c>
      <c r="E888" s="1">
        <v>930.72</v>
      </c>
      <c r="F888" s="1">
        <v>10</v>
      </c>
      <c r="G888" s="1">
        <v>16</v>
      </c>
      <c r="H888" s="1">
        <v>1275.1500000000001</v>
      </c>
    </row>
    <row r="889" spans="1:8">
      <c r="A889" s="1" t="s">
        <v>883</v>
      </c>
      <c r="B889" s="3">
        <v>45257</v>
      </c>
      <c r="C889" s="2" t="s">
        <v>16</v>
      </c>
      <c r="D889" s="4" t="s">
        <v>611</v>
      </c>
      <c r="E889" s="1">
        <v>4037.3</v>
      </c>
      <c r="F889" s="1">
        <v>10</v>
      </c>
      <c r="G889" s="1">
        <v>2</v>
      </c>
      <c r="H889" s="1">
        <v>1075.04</v>
      </c>
    </row>
    <row r="890" spans="1:8">
      <c r="A890" s="1" t="s">
        <v>884</v>
      </c>
      <c r="B890" s="3">
        <v>44997</v>
      </c>
      <c r="C890" s="2" t="s">
        <v>16</v>
      </c>
      <c r="D890" s="4" t="s">
        <v>297</v>
      </c>
      <c r="E890" s="1">
        <v>4617.1899999999996</v>
      </c>
      <c r="F890" s="1">
        <v>8</v>
      </c>
      <c r="G890" s="1">
        <v>10</v>
      </c>
      <c r="H890" s="1">
        <v>532.32000000000005</v>
      </c>
    </row>
    <row r="891" spans="1:8">
      <c r="A891" s="1" t="s">
        <v>885</v>
      </c>
      <c r="B891" s="3">
        <v>44941</v>
      </c>
      <c r="C891" s="2" t="s">
        <v>700</v>
      </c>
      <c r="D891" s="4" t="s">
        <v>248</v>
      </c>
      <c r="E891" s="1">
        <v>4250.8999999999996</v>
      </c>
      <c r="F891" s="1">
        <v>1</v>
      </c>
      <c r="G891" s="1">
        <v>48</v>
      </c>
      <c r="H891" s="1">
        <v>608.16</v>
      </c>
    </row>
    <row r="892" spans="1:8">
      <c r="A892" s="1" t="s">
        <v>886</v>
      </c>
      <c r="B892" s="3">
        <v>45187</v>
      </c>
      <c r="C892" s="2" t="s">
        <v>700</v>
      </c>
      <c r="D892" s="4" t="s">
        <v>611</v>
      </c>
      <c r="E892" s="1">
        <v>4407.3</v>
      </c>
      <c r="F892" s="1">
        <v>14</v>
      </c>
      <c r="G892" s="1">
        <v>38</v>
      </c>
      <c r="H892" s="1">
        <v>528.52</v>
      </c>
    </row>
    <row r="893" spans="1:8">
      <c r="A893" s="1" t="s">
        <v>887</v>
      </c>
      <c r="B893" s="3">
        <v>45160</v>
      </c>
      <c r="C893" s="2" t="s">
        <v>700</v>
      </c>
      <c r="D893" s="4" t="s">
        <v>21</v>
      </c>
      <c r="E893" s="1">
        <v>1400.73</v>
      </c>
      <c r="F893" s="1">
        <v>43</v>
      </c>
      <c r="G893" s="1">
        <v>14</v>
      </c>
      <c r="H893" s="1">
        <v>238.11</v>
      </c>
    </row>
    <row r="894" spans="1:8">
      <c r="A894" s="1" t="s">
        <v>888</v>
      </c>
      <c r="B894" s="3">
        <v>45480</v>
      </c>
      <c r="C894" s="2" t="s">
        <v>472</v>
      </c>
      <c r="D894" s="4" t="s">
        <v>21</v>
      </c>
      <c r="E894" s="1">
        <v>1710.47</v>
      </c>
      <c r="F894" s="1">
        <v>23</v>
      </c>
      <c r="G894" s="1">
        <v>7</v>
      </c>
      <c r="H894" s="1">
        <v>1738.71</v>
      </c>
    </row>
    <row r="895" spans="1:8">
      <c r="A895" s="1" t="s">
        <v>889</v>
      </c>
      <c r="B895" s="3">
        <v>45509</v>
      </c>
      <c r="C895" s="2" t="s">
        <v>873</v>
      </c>
      <c r="D895" s="4" t="s">
        <v>248</v>
      </c>
      <c r="E895" s="1">
        <v>4056.57</v>
      </c>
      <c r="F895" s="1">
        <v>11</v>
      </c>
      <c r="G895" s="1">
        <v>18</v>
      </c>
      <c r="H895" s="1">
        <v>1106.29</v>
      </c>
    </row>
    <row r="896" spans="1:8">
      <c r="A896" s="1" t="s">
        <v>890</v>
      </c>
      <c r="B896" s="3">
        <v>45120</v>
      </c>
      <c r="C896" s="2" t="s">
        <v>700</v>
      </c>
      <c r="D896" s="4" t="s">
        <v>248</v>
      </c>
      <c r="E896" s="1">
        <v>2942.1</v>
      </c>
      <c r="F896" s="1">
        <v>21</v>
      </c>
      <c r="G896" s="1">
        <v>15</v>
      </c>
      <c r="H896" s="1">
        <v>1685.68</v>
      </c>
    </row>
    <row r="897" spans="1:8">
      <c r="A897" s="1" t="s">
        <v>891</v>
      </c>
      <c r="B897" s="3">
        <v>45304</v>
      </c>
      <c r="C897" s="2" t="s">
        <v>873</v>
      </c>
      <c r="D897" s="4" t="s">
        <v>21</v>
      </c>
      <c r="E897" s="1">
        <v>423.33</v>
      </c>
      <c r="F897" s="1">
        <v>33</v>
      </c>
      <c r="G897" s="1">
        <v>15</v>
      </c>
      <c r="H897" s="1">
        <v>1287.8399999999999</v>
      </c>
    </row>
    <row r="898" spans="1:8">
      <c r="A898" s="1" t="s">
        <v>892</v>
      </c>
      <c r="B898" s="3">
        <v>45192</v>
      </c>
      <c r="C898" s="2" t="s">
        <v>16</v>
      </c>
      <c r="D898" s="4" t="s">
        <v>248</v>
      </c>
      <c r="E898" s="1">
        <v>4954.8900000000003</v>
      </c>
      <c r="F898" s="1">
        <v>36</v>
      </c>
      <c r="G898" s="1">
        <v>50</v>
      </c>
      <c r="H898" s="1">
        <v>1916.19</v>
      </c>
    </row>
    <row r="899" spans="1:8">
      <c r="A899" s="1">
        <v>46843679</v>
      </c>
      <c r="B899" s="3">
        <v>45118</v>
      </c>
      <c r="C899" s="2" t="s">
        <v>700</v>
      </c>
      <c r="D899" s="4" t="s">
        <v>248</v>
      </c>
      <c r="E899" s="1">
        <v>1910.42</v>
      </c>
      <c r="F899" s="1">
        <v>32</v>
      </c>
      <c r="G899" s="1">
        <v>18</v>
      </c>
      <c r="H899" s="1">
        <v>835.58</v>
      </c>
    </row>
    <row r="900" spans="1:8">
      <c r="A900" s="1" t="s">
        <v>893</v>
      </c>
      <c r="B900" s="3">
        <v>45104</v>
      </c>
      <c r="C900" s="2" t="s">
        <v>700</v>
      </c>
      <c r="D900" s="4" t="s">
        <v>611</v>
      </c>
      <c r="E900" s="1">
        <v>2761.8</v>
      </c>
      <c r="F900" s="1">
        <v>5</v>
      </c>
      <c r="G900" s="1">
        <v>48</v>
      </c>
      <c r="H900" s="1">
        <v>1046.47</v>
      </c>
    </row>
    <row r="901" spans="1:8">
      <c r="A901" s="1" t="s">
        <v>894</v>
      </c>
      <c r="B901" s="3">
        <v>45030</v>
      </c>
      <c r="C901" s="2" t="s">
        <v>16</v>
      </c>
      <c r="D901" s="4" t="s">
        <v>297</v>
      </c>
      <c r="E901" s="1">
        <v>3015.14</v>
      </c>
      <c r="F901" s="1">
        <v>2</v>
      </c>
      <c r="G901" s="1">
        <v>36</v>
      </c>
      <c r="H901" s="1">
        <v>1256.97</v>
      </c>
    </row>
    <row r="902" spans="1:8">
      <c r="A902" s="1" t="s">
        <v>895</v>
      </c>
      <c r="B902" s="3">
        <v>45199</v>
      </c>
      <c r="C902" s="2" t="s">
        <v>472</v>
      </c>
      <c r="D902" s="4" t="s">
        <v>248</v>
      </c>
      <c r="E902" s="1">
        <v>4206.34</v>
      </c>
      <c r="F902" s="1">
        <v>1</v>
      </c>
      <c r="G902" s="1">
        <v>20</v>
      </c>
      <c r="H902" s="1">
        <v>1088.83</v>
      </c>
    </row>
    <row r="903" spans="1:8">
      <c r="A903" s="1" t="s">
        <v>896</v>
      </c>
      <c r="B903" s="3">
        <v>45057</v>
      </c>
      <c r="C903" s="2" t="s">
        <v>16</v>
      </c>
      <c r="D903" s="4" t="s">
        <v>543</v>
      </c>
      <c r="E903" s="1">
        <v>1888.81</v>
      </c>
      <c r="F903" s="1">
        <v>31</v>
      </c>
      <c r="G903" s="1">
        <v>40</v>
      </c>
      <c r="H903" s="1">
        <v>660.19</v>
      </c>
    </row>
    <row r="904" spans="1:8">
      <c r="A904" s="1" t="s">
        <v>897</v>
      </c>
      <c r="B904" s="3">
        <v>45526</v>
      </c>
      <c r="C904" s="2" t="s">
        <v>700</v>
      </c>
      <c r="D904" s="4" t="s">
        <v>543</v>
      </c>
      <c r="E904" s="1">
        <v>1422.16</v>
      </c>
      <c r="F904" s="1">
        <v>5</v>
      </c>
      <c r="G904" s="1">
        <v>48</v>
      </c>
      <c r="H904" s="1">
        <v>1217.92</v>
      </c>
    </row>
    <row r="905" spans="1:8">
      <c r="A905" s="1" t="s">
        <v>898</v>
      </c>
      <c r="B905" s="3">
        <v>45022</v>
      </c>
      <c r="C905" s="2" t="s">
        <v>472</v>
      </c>
      <c r="D905" s="4" t="s">
        <v>248</v>
      </c>
      <c r="E905" s="1">
        <v>3177.01</v>
      </c>
      <c r="F905" s="1">
        <v>17</v>
      </c>
      <c r="G905" s="1">
        <v>25</v>
      </c>
      <c r="H905" s="1">
        <v>1100.1400000000001</v>
      </c>
    </row>
    <row r="906" spans="1:8">
      <c r="A906" s="1" t="s">
        <v>899</v>
      </c>
      <c r="B906" s="3">
        <v>44930</v>
      </c>
      <c r="C906" s="2" t="s">
        <v>700</v>
      </c>
      <c r="D906" s="4" t="s">
        <v>543</v>
      </c>
      <c r="E906" s="1">
        <v>4417.6000000000004</v>
      </c>
      <c r="F906" s="1">
        <v>40</v>
      </c>
      <c r="G906" s="1">
        <v>42</v>
      </c>
      <c r="H906" s="1">
        <v>417.29</v>
      </c>
    </row>
    <row r="907" spans="1:8">
      <c r="A907" s="1" t="s">
        <v>900</v>
      </c>
      <c r="B907" s="3">
        <v>44989</v>
      </c>
      <c r="C907" s="2" t="s">
        <v>700</v>
      </c>
      <c r="D907" s="4" t="s">
        <v>248</v>
      </c>
      <c r="E907" s="1">
        <v>2627.05</v>
      </c>
      <c r="F907" s="1">
        <v>43</v>
      </c>
      <c r="G907" s="1">
        <v>46</v>
      </c>
      <c r="H907" s="1">
        <v>1121.27</v>
      </c>
    </row>
    <row r="908" spans="1:8">
      <c r="A908" s="1" t="s">
        <v>901</v>
      </c>
      <c r="B908" s="3">
        <v>45017</v>
      </c>
      <c r="C908" s="2" t="s">
        <v>700</v>
      </c>
      <c r="D908" s="4" t="s">
        <v>21</v>
      </c>
      <c r="E908" s="1">
        <v>4474.62</v>
      </c>
      <c r="F908" s="1">
        <v>17</v>
      </c>
      <c r="G908" s="1">
        <v>18</v>
      </c>
      <c r="H908" s="1">
        <v>448.04</v>
      </c>
    </row>
    <row r="909" spans="1:8">
      <c r="A909" s="1" t="s">
        <v>902</v>
      </c>
      <c r="B909" s="3">
        <v>45511</v>
      </c>
      <c r="C909" s="2" t="s">
        <v>700</v>
      </c>
      <c r="D909" s="4" t="s">
        <v>543</v>
      </c>
      <c r="E909" s="1">
        <v>4965.12</v>
      </c>
      <c r="F909" s="1">
        <v>31</v>
      </c>
      <c r="G909" s="1">
        <v>12</v>
      </c>
      <c r="H909" s="1">
        <v>765.35</v>
      </c>
    </row>
    <row r="910" spans="1:8">
      <c r="A910" s="1" t="s">
        <v>903</v>
      </c>
      <c r="B910" s="3">
        <v>45254</v>
      </c>
      <c r="C910" s="2" t="s">
        <v>873</v>
      </c>
      <c r="D910" s="4" t="s">
        <v>611</v>
      </c>
      <c r="E910" s="1">
        <v>4516.49</v>
      </c>
      <c r="F910" s="1">
        <v>15</v>
      </c>
      <c r="G910" s="1">
        <v>26</v>
      </c>
      <c r="H910" s="1">
        <v>1216.1600000000001</v>
      </c>
    </row>
    <row r="911" spans="1:8">
      <c r="A911" s="1" t="s">
        <v>904</v>
      </c>
      <c r="B911" s="3">
        <v>45102</v>
      </c>
      <c r="C911" s="2" t="s">
        <v>873</v>
      </c>
      <c r="D911" s="4" t="s">
        <v>21</v>
      </c>
      <c r="E911" s="1">
        <v>4140.25</v>
      </c>
      <c r="F911" s="1">
        <v>1</v>
      </c>
      <c r="G911" s="1">
        <v>50</v>
      </c>
      <c r="H911" s="1">
        <v>514.32000000000005</v>
      </c>
    </row>
    <row r="912" spans="1:8">
      <c r="A912" s="1" t="s">
        <v>905</v>
      </c>
      <c r="B912" s="3">
        <v>45116</v>
      </c>
      <c r="C912" s="2" t="s">
        <v>873</v>
      </c>
      <c r="D912" s="4" t="s">
        <v>248</v>
      </c>
      <c r="E912" s="1">
        <v>3184.36</v>
      </c>
      <c r="F912" s="1">
        <v>24</v>
      </c>
      <c r="G912" s="1">
        <v>45</v>
      </c>
      <c r="H912" s="1">
        <v>1396.16</v>
      </c>
    </row>
    <row r="913" spans="1:8">
      <c r="A913" s="1" t="s">
        <v>906</v>
      </c>
      <c r="B913" s="3">
        <v>44984</v>
      </c>
      <c r="C913" s="2" t="s">
        <v>472</v>
      </c>
      <c r="D913" s="4" t="s">
        <v>297</v>
      </c>
      <c r="E913" s="1">
        <v>4408.3999999999996</v>
      </c>
      <c r="F913" s="1">
        <v>39</v>
      </c>
      <c r="G913" s="1">
        <v>46</v>
      </c>
      <c r="H913" s="1">
        <v>1346.37</v>
      </c>
    </row>
    <row r="914" spans="1:8">
      <c r="A914" s="1" t="s">
        <v>907</v>
      </c>
      <c r="B914" s="3">
        <v>45293</v>
      </c>
      <c r="C914" s="2" t="s">
        <v>873</v>
      </c>
      <c r="D914" s="4" t="s">
        <v>297</v>
      </c>
      <c r="E914" s="1">
        <v>514.27</v>
      </c>
      <c r="F914" s="1">
        <v>18</v>
      </c>
      <c r="G914" s="1">
        <v>13</v>
      </c>
      <c r="H914" s="1">
        <v>1260.46</v>
      </c>
    </row>
    <row r="915" spans="1:8">
      <c r="A915" s="1" t="s">
        <v>908</v>
      </c>
      <c r="B915" s="3">
        <v>45521</v>
      </c>
      <c r="C915" s="2" t="s">
        <v>472</v>
      </c>
      <c r="D915" s="4" t="s">
        <v>21</v>
      </c>
      <c r="E915" s="1">
        <v>660.57</v>
      </c>
      <c r="F915" s="1">
        <v>17</v>
      </c>
      <c r="G915" s="1">
        <v>19</v>
      </c>
      <c r="H915" s="1">
        <v>1429.54</v>
      </c>
    </row>
    <row r="916" spans="1:8">
      <c r="A916" s="1" t="s">
        <v>909</v>
      </c>
      <c r="B916" s="3">
        <v>45470</v>
      </c>
      <c r="C916" s="2" t="s">
        <v>700</v>
      </c>
      <c r="D916" s="4" t="s">
        <v>297</v>
      </c>
      <c r="E916" s="1">
        <v>2967.6</v>
      </c>
      <c r="F916" s="1">
        <v>50</v>
      </c>
      <c r="G916" s="1">
        <v>1</v>
      </c>
      <c r="H916" s="1">
        <v>1160.77</v>
      </c>
    </row>
    <row r="917" spans="1:8">
      <c r="A917" s="1" t="s">
        <v>910</v>
      </c>
      <c r="B917" s="3">
        <v>45080</v>
      </c>
      <c r="C917" s="2" t="s">
        <v>873</v>
      </c>
      <c r="D917" s="4" t="s">
        <v>543</v>
      </c>
      <c r="E917" s="1">
        <v>3124.8</v>
      </c>
      <c r="F917" s="1">
        <v>38</v>
      </c>
      <c r="G917" s="1">
        <v>32</v>
      </c>
      <c r="H917" s="1">
        <v>172.63</v>
      </c>
    </row>
    <row r="918" spans="1:8">
      <c r="A918" s="1" t="s">
        <v>911</v>
      </c>
      <c r="B918" s="3">
        <v>45604</v>
      </c>
      <c r="C918" s="2" t="s">
        <v>700</v>
      </c>
      <c r="D918" s="4" t="s">
        <v>248</v>
      </c>
      <c r="E918" s="1">
        <v>3937.01</v>
      </c>
      <c r="F918" s="1">
        <v>3</v>
      </c>
      <c r="G918" s="1">
        <v>18</v>
      </c>
      <c r="H918" s="1">
        <v>691.25</v>
      </c>
    </row>
    <row r="919" spans="1:8">
      <c r="A919" s="1" t="s">
        <v>912</v>
      </c>
      <c r="B919" s="3">
        <v>45551</v>
      </c>
      <c r="C919" s="2" t="s">
        <v>873</v>
      </c>
      <c r="D919" s="4" t="s">
        <v>297</v>
      </c>
      <c r="E919" s="1">
        <v>212.21</v>
      </c>
      <c r="F919" s="1">
        <v>48</v>
      </c>
      <c r="G919" s="1">
        <v>6</v>
      </c>
      <c r="H919" s="1">
        <v>1123.5999999999999</v>
      </c>
    </row>
    <row r="920" spans="1:8">
      <c r="A920" s="1" t="s">
        <v>913</v>
      </c>
      <c r="B920" s="3">
        <v>45295</v>
      </c>
      <c r="C920" s="2" t="s">
        <v>472</v>
      </c>
      <c r="D920" s="4" t="s">
        <v>543</v>
      </c>
      <c r="E920" s="1">
        <v>3812.68</v>
      </c>
      <c r="F920" s="1">
        <v>47</v>
      </c>
      <c r="G920" s="1">
        <v>2</v>
      </c>
      <c r="H920" s="1">
        <v>206.18</v>
      </c>
    </row>
    <row r="921" spans="1:8">
      <c r="A921" s="1" t="s">
        <v>914</v>
      </c>
      <c r="B921" s="3">
        <v>45259</v>
      </c>
      <c r="C921" s="2" t="s">
        <v>472</v>
      </c>
      <c r="D921" s="4" t="s">
        <v>611</v>
      </c>
      <c r="E921" s="1">
        <v>2318.38</v>
      </c>
      <c r="F921" s="1">
        <v>27</v>
      </c>
      <c r="G921" s="1">
        <v>27</v>
      </c>
      <c r="H921" s="1">
        <v>1876.92</v>
      </c>
    </row>
    <row r="922" spans="1:8">
      <c r="A922" s="1" t="s">
        <v>915</v>
      </c>
      <c r="B922" s="3">
        <v>45359</v>
      </c>
      <c r="C922" s="2" t="s">
        <v>16</v>
      </c>
      <c r="D922" s="4" t="s">
        <v>611</v>
      </c>
      <c r="E922" s="1">
        <v>4004.62</v>
      </c>
      <c r="F922" s="1">
        <v>44</v>
      </c>
      <c r="G922" s="1">
        <v>18</v>
      </c>
      <c r="H922" s="1">
        <v>247.9</v>
      </c>
    </row>
    <row r="923" spans="1:8">
      <c r="A923" s="1" t="s">
        <v>916</v>
      </c>
      <c r="B923" s="3">
        <v>45084</v>
      </c>
      <c r="C923" s="2" t="s">
        <v>700</v>
      </c>
      <c r="D923" s="4" t="s">
        <v>297</v>
      </c>
      <c r="E923" s="1">
        <v>3812.57</v>
      </c>
      <c r="F923" s="1">
        <v>4</v>
      </c>
      <c r="G923" s="1">
        <v>23</v>
      </c>
      <c r="H923" s="1">
        <v>1965.68</v>
      </c>
    </row>
    <row r="924" spans="1:8">
      <c r="A924" s="1" t="s">
        <v>917</v>
      </c>
      <c r="B924" s="3">
        <v>45507</v>
      </c>
      <c r="C924" s="2" t="s">
        <v>873</v>
      </c>
      <c r="D924" s="4" t="s">
        <v>611</v>
      </c>
      <c r="E924" s="1">
        <v>3588.94</v>
      </c>
      <c r="F924" s="1">
        <v>12</v>
      </c>
      <c r="G924" s="1">
        <v>15</v>
      </c>
      <c r="H924" s="1">
        <v>251.25</v>
      </c>
    </row>
    <row r="925" spans="1:8">
      <c r="A925" s="1" t="s">
        <v>918</v>
      </c>
      <c r="B925" s="3">
        <v>45023</v>
      </c>
      <c r="C925" s="2" t="s">
        <v>873</v>
      </c>
      <c r="D925" s="4" t="s">
        <v>297</v>
      </c>
      <c r="E925" s="1">
        <v>2522.87</v>
      </c>
      <c r="F925" s="1">
        <v>25</v>
      </c>
      <c r="G925" s="1">
        <v>38</v>
      </c>
      <c r="H925" s="1">
        <v>1603.77</v>
      </c>
    </row>
    <row r="926" spans="1:8">
      <c r="A926" s="1" t="s">
        <v>919</v>
      </c>
      <c r="B926" s="3">
        <v>45235</v>
      </c>
      <c r="C926" s="2" t="s">
        <v>700</v>
      </c>
      <c r="D926" s="4" t="s">
        <v>611</v>
      </c>
      <c r="E926" s="1">
        <v>4966.2700000000004</v>
      </c>
      <c r="F926" s="1">
        <v>35</v>
      </c>
      <c r="G926" s="1">
        <v>15</v>
      </c>
      <c r="H926" s="1">
        <v>1289.54</v>
      </c>
    </row>
    <row r="927" spans="1:8">
      <c r="A927" s="1" t="s">
        <v>920</v>
      </c>
      <c r="B927" s="3">
        <v>45362</v>
      </c>
      <c r="C927" s="2" t="s">
        <v>472</v>
      </c>
      <c r="D927" s="4" t="s">
        <v>543</v>
      </c>
      <c r="E927" s="1">
        <v>2535.2800000000002</v>
      </c>
      <c r="F927" s="1">
        <v>15</v>
      </c>
      <c r="G927" s="1">
        <v>13</v>
      </c>
      <c r="H927" s="1">
        <v>1635.53</v>
      </c>
    </row>
    <row r="928" spans="1:8">
      <c r="A928" s="1" t="s">
        <v>921</v>
      </c>
      <c r="B928" s="3">
        <v>45061</v>
      </c>
      <c r="C928" s="2" t="s">
        <v>472</v>
      </c>
      <c r="D928" s="4" t="s">
        <v>297</v>
      </c>
      <c r="E928" s="1">
        <v>2454.44</v>
      </c>
      <c r="F928" s="1">
        <v>11</v>
      </c>
      <c r="G928" s="1">
        <v>25</v>
      </c>
      <c r="H928" s="1">
        <v>1798.12</v>
      </c>
    </row>
    <row r="929" spans="1:8">
      <c r="A929" s="1">
        <v>6461924</v>
      </c>
      <c r="B929" s="3">
        <v>45545</v>
      </c>
      <c r="C929" s="2" t="s">
        <v>873</v>
      </c>
      <c r="D929" s="4" t="s">
        <v>543</v>
      </c>
      <c r="E929" s="1">
        <v>2746.4</v>
      </c>
      <c r="F929" s="1">
        <v>7</v>
      </c>
      <c r="G929" s="1">
        <v>13</v>
      </c>
      <c r="H929" s="1">
        <v>1908.35</v>
      </c>
    </row>
    <row r="930" spans="1:8">
      <c r="A930" s="1" t="s">
        <v>922</v>
      </c>
      <c r="B930" s="3">
        <v>45295</v>
      </c>
      <c r="C930" s="2" t="s">
        <v>16</v>
      </c>
      <c r="D930" s="4" t="s">
        <v>543</v>
      </c>
      <c r="E930" s="1">
        <v>1415.99</v>
      </c>
      <c r="F930" s="1">
        <v>37</v>
      </c>
      <c r="G930" s="1">
        <v>46</v>
      </c>
      <c r="H930" s="1">
        <v>456.31</v>
      </c>
    </row>
    <row r="931" spans="1:8">
      <c r="A931" s="1" t="s">
        <v>923</v>
      </c>
      <c r="B931" s="3">
        <v>44922</v>
      </c>
      <c r="C931" s="2" t="s">
        <v>700</v>
      </c>
      <c r="D931" s="4" t="s">
        <v>297</v>
      </c>
      <c r="E931" s="1">
        <v>4695.88</v>
      </c>
      <c r="F931" s="1">
        <v>12</v>
      </c>
      <c r="G931" s="1">
        <v>31</v>
      </c>
      <c r="H931" s="1">
        <v>1346.31</v>
      </c>
    </row>
    <row r="932" spans="1:8">
      <c r="A932" s="1" t="s">
        <v>924</v>
      </c>
      <c r="B932" s="3">
        <v>44903</v>
      </c>
      <c r="C932" s="2" t="s">
        <v>873</v>
      </c>
      <c r="D932" s="4" t="s">
        <v>543</v>
      </c>
      <c r="E932" s="1">
        <v>3984.15</v>
      </c>
      <c r="F932" s="1">
        <v>24</v>
      </c>
      <c r="G932" s="1">
        <v>34</v>
      </c>
      <c r="H932" s="1">
        <v>399.04</v>
      </c>
    </row>
    <row r="933" spans="1:8">
      <c r="A933" s="1" t="s">
        <v>925</v>
      </c>
      <c r="B933" s="3">
        <v>44892</v>
      </c>
      <c r="C933" s="2" t="s">
        <v>873</v>
      </c>
      <c r="D933" s="4" t="s">
        <v>543</v>
      </c>
      <c r="E933" s="1">
        <v>2495.4699999999998</v>
      </c>
      <c r="F933" s="1">
        <v>21</v>
      </c>
      <c r="G933" s="1">
        <v>48</v>
      </c>
      <c r="H933" s="1">
        <v>248.85</v>
      </c>
    </row>
    <row r="934" spans="1:8">
      <c r="A934" s="1" t="s">
        <v>926</v>
      </c>
      <c r="B934" s="3">
        <v>45419</v>
      </c>
      <c r="C934" s="2" t="s">
        <v>700</v>
      </c>
      <c r="D934" s="4" t="s">
        <v>21</v>
      </c>
      <c r="E934" s="1">
        <v>1254.19</v>
      </c>
      <c r="F934" s="1">
        <v>40</v>
      </c>
      <c r="G934" s="1">
        <v>0</v>
      </c>
      <c r="H934" s="1">
        <v>218.12</v>
      </c>
    </row>
    <row r="935" spans="1:8">
      <c r="A935" s="1" t="s">
        <v>927</v>
      </c>
      <c r="B935" s="3">
        <v>45538</v>
      </c>
      <c r="C935" s="2" t="s">
        <v>16</v>
      </c>
      <c r="D935" s="4" t="s">
        <v>297</v>
      </c>
      <c r="E935" s="1">
        <v>2623.22</v>
      </c>
      <c r="F935" s="1">
        <v>39</v>
      </c>
      <c r="G935" s="1">
        <v>22</v>
      </c>
      <c r="H935" s="1">
        <v>561.27</v>
      </c>
    </row>
    <row r="936" spans="1:8">
      <c r="A936" s="1" t="s">
        <v>928</v>
      </c>
      <c r="B936" s="3">
        <v>45330</v>
      </c>
      <c r="C936" s="2" t="s">
        <v>472</v>
      </c>
      <c r="D936" s="4" t="s">
        <v>297</v>
      </c>
      <c r="E936" s="1">
        <v>2697.36</v>
      </c>
      <c r="F936" s="1">
        <v>10</v>
      </c>
      <c r="G936" s="1">
        <v>44</v>
      </c>
      <c r="H936" s="1">
        <v>1654.37</v>
      </c>
    </row>
    <row r="937" spans="1:8">
      <c r="A937" s="1" t="s">
        <v>929</v>
      </c>
      <c r="B937" s="3">
        <v>45285</v>
      </c>
      <c r="C937" s="2" t="s">
        <v>16</v>
      </c>
      <c r="D937" s="4" t="s">
        <v>611</v>
      </c>
      <c r="E937" s="1">
        <v>4013.32</v>
      </c>
      <c r="F937" s="1">
        <v>33</v>
      </c>
      <c r="G937" s="1">
        <v>1</v>
      </c>
      <c r="H937" s="1">
        <v>144.05000000000001</v>
      </c>
    </row>
    <row r="938" spans="1:8">
      <c r="A938" s="1" t="s">
        <v>930</v>
      </c>
      <c r="B938" s="3">
        <v>44969</v>
      </c>
      <c r="C938" s="2" t="s">
        <v>472</v>
      </c>
      <c r="D938" s="4" t="s">
        <v>248</v>
      </c>
      <c r="E938" s="1">
        <v>4200.7299999999996</v>
      </c>
      <c r="F938" s="1">
        <v>37</v>
      </c>
      <c r="G938" s="1">
        <v>31</v>
      </c>
      <c r="H938" s="1">
        <v>1709.79</v>
      </c>
    </row>
    <row r="939" spans="1:8">
      <c r="A939" s="1" t="s">
        <v>931</v>
      </c>
      <c r="B939" s="3">
        <v>45076</v>
      </c>
      <c r="C939" s="2" t="s">
        <v>873</v>
      </c>
      <c r="D939" s="4" t="s">
        <v>611</v>
      </c>
      <c r="E939" s="1">
        <v>920.41</v>
      </c>
      <c r="F939" s="1">
        <v>12</v>
      </c>
      <c r="G939" s="1">
        <v>39</v>
      </c>
      <c r="H939" s="1">
        <v>1209.6500000000001</v>
      </c>
    </row>
    <row r="940" spans="1:8">
      <c r="A940" s="1" t="s">
        <v>932</v>
      </c>
      <c r="B940" s="3">
        <v>45600</v>
      </c>
      <c r="C940" s="2" t="s">
        <v>16</v>
      </c>
      <c r="D940" s="4" t="s">
        <v>611</v>
      </c>
      <c r="E940" s="1">
        <v>3268.09</v>
      </c>
      <c r="F940" s="1">
        <v>41</v>
      </c>
      <c r="G940" s="1">
        <v>28</v>
      </c>
      <c r="H940" s="1">
        <v>1799.32</v>
      </c>
    </row>
    <row r="941" spans="1:8">
      <c r="A941" s="1" t="s">
        <v>933</v>
      </c>
      <c r="B941" s="3">
        <v>44888</v>
      </c>
      <c r="C941" s="2" t="s">
        <v>472</v>
      </c>
      <c r="D941" s="4" t="s">
        <v>297</v>
      </c>
      <c r="E941" s="1">
        <v>1072.73</v>
      </c>
      <c r="F941" s="1">
        <v>46</v>
      </c>
      <c r="G941" s="1">
        <v>34</v>
      </c>
      <c r="H941" s="1">
        <v>925.07</v>
      </c>
    </row>
    <row r="942" spans="1:8">
      <c r="A942" s="1" t="s">
        <v>934</v>
      </c>
      <c r="B942" s="3">
        <v>45267</v>
      </c>
      <c r="C942" s="2" t="s">
        <v>873</v>
      </c>
      <c r="D942" s="4" t="s">
        <v>297</v>
      </c>
      <c r="E942" s="1">
        <v>4668.49</v>
      </c>
      <c r="F942" s="1">
        <v>49</v>
      </c>
      <c r="G942" s="1">
        <v>16</v>
      </c>
      <c r="H942" s="1">
        <v>1211.3499999999999</v>
      </c>
    </row>
    <row r="943" spans="1:8">
      <c r="A943" s="1" t="s">
        <v>935</v>
      </c>
      <c r="B943" s="3">
        <v>45083</v>
      </c>
      <c r="C943" s="2" t="s">
        <v>700</v>
      </c>
      <c r="D943" s="4" t="s">
        <v>21</v>
      </c>
      <c r="E943" s="1">
        <v>485.33</v>
      </c>
      <c r="F943" s="1">
        <v>47</v>
      </c>
      <c r="G943" s="1">
        <v>27</v>
      </c>
      <c r="H943" s="1">
        <v>616.30999999999995</v>
      </c>
    </row>
    <row r="944" spans="1:8">
      <c r="A944" s="1" t="s">
        <v>936</v>
      </c>
      <c r="B944" s="3">
        <v>45210</v>
      </c>
      <c r="C944" s="2" t="s">
        <v>16</v>
      </c>
      <c r="D944" s="4" t="s">
        <v>543</v>
      </c>
      <c r="E944" s="1">
        <v>1201.94</v>
      </c>
      <c r="F944" s="1">
        <v>34</v>
      </c>
      <c r="G944" s="1">
        <v>38</v>
      </c>
      <c r="H944" s="1">
        <v>754.86</v>
      </c>
    </row>
    <row r="945" spans="1:8">
      <c r="A945" s="1" t="s">
        <v>937</v>
      </c>
      <c r="B945" s="3">
        <v>45129</v>
      </c>
      <c r="C945" s="2" t="s">
        <v>873</v>
      </c>
      <c r="D945" s="4" t="s">
        <v>21</v>
      </c>
      <c r="E945" s="1">
        <v>2418.1799999999998</v>
      </c>
      <c r="F945" s="1">
        <v>26</v>
      </c>
      <c r="G945" s="1">
        <v>26</v>
      </c>
      <c r="H945" s="1">
        <v>361.27</v>
      </c>
    </row>
    <row r="946" spans="1:8">
      <c r="A946" s="1" t="s">
        <v>938</v>
      </c>
      <c r="B946" s="3">
        <v>45356</v>
      </c>
      <c r="C946" s="2" t="s">
        <v>472</v>
      </c>
      <c r="D946" s="4" t="s">
        <v>543</v>
      </c>
      <c r="E946" s="1">
        <v>644.72</v>
      </c>
      <c r="F946" s="1">
        <v>35</v>
      </c>
      <c r="G946" s="1">
        <v>31</v>
      </c>
      <c r="H946" s="1">
        <v>1025.1600000000001</v>
      </c>
    </row>
    <row r="947" spans="1:8">
      <c r="A947" s="1" t="s">
        <v>939</v>
      </c>
      <c r="B947" s="3">
        <v>44900</v>
      </c>
      <c r="C947" s="2" t="s">
        <v>16</v>
      </c>
      <c r="D947" s="4" t="s">
        <v>248</v>
      </c>
      <c r="E947" s="1">
        <v>1568.25</v>
      </c>
      <c r="F947" s="1">
        <v>3</v>
      </c>
      <c r="G947" s="1">
        <v>45</v>
      </c>
      <c r="H947" s="1">
        <v>350.6</v>
      </c>
    </row>
    <row r="948" spans="1:8">
      <c r="A948" s="1" t="s">
        <v>940</v>
      </c>
      <c r="B948" s="3">
        <v>45322</v>
      </c>
      <c r="C948" s="2" t="s">
        <v>873</v>
      </c>
      <c r="D948" s="4" t="s">
        <v>611</v>
      </c>
      <c r="E948" s="1">
        <v>310.99</v>
      </c>
      <c r="F948" s="1">
        <v>47</v>
      </c>
      <c r="G948" s="1">
        <v>21</v>
      </c>
      <c r="H948" s="1">
        <v>867.21</v>
      </c>
    </row>
    <row r="949" spans="1:8">
      <c r="A949" s="1" t="s">
        <v>941</v>
      </c>
      <c r="B949" s="3">
        <v>45537</v>
      </c>
      <c r="C949" s="2" t="s">
        <v>700</v>
      </c>
      <c r="D949" s="4" t="s">
        <v>297</v>
      </c>
      <c r="E949" s="1">
        <v>1452.67</v>
      </c>
      <c r="F949" s="1">
        <v>39</v>
      </c>
      <c r="G949" s="1">
        <v>23</v>
      </c>
      <c r="H949" s="1">
        <v>1503.52</v>
      </c>
    </row>
    <row r="950" spans="1:8">
      <c r="A950" s="1" t="s">
        <v>942</v>
      </c>
      <c r="B950" s="3">
        <v>45080</v>
      </c>
      <c r="C950" s="2" t="s">
        <v>472</v>
      </c>
      <c r="D950" s="4" t="s">
        <v>611</v>
      </c>
      <c r="E950" s="1">
        <v>3685.17</v>
      </c>
      <c r="F950" s="1">
        <v>41</v>
      </c>
      <c r="G950" s="1">
        <v>13</v>
      </c>
      <c r="H950" s="1">
        <v>346.29</v>
      </c>
    </row>
    <row r="951" spans="1:8">
      <c r="A951" s="1" t="s">
        <v>943</v>
      </c>
      <c r="B951" s="3">
        <v>45457</v>
      </c>
      <c r="C951" s="2" t="s">
        <v>16</v>
      </c>
      <c r="D951" s="4" t="s">
        <v>543</v>
      </c>
      <c r="E951" s="1">
        <v>1397.13</v>
      </c>
      <c r="F951" s="1">
        <v>35</v>
      </c>
      <c r="G951" s="1">
        <v>42</v>
      </c>
      <c r="H951" s="1">
        <v>1549.06</v>
      </c>
    </row>
    <row r="952" spans="1:8">
      <c r="A952" s="1" t="s">
        <v>944</v>
      </c>
      <c r="B952" s="3">
        <v>45038</v>
      </c>
      <c r="C952" s="2" t="s">
        <v>873</v>
      </c>
      <c r="D952" s="4" t="s">
        <v>543</v>
      </c>
      <c r="E952" s="1">
        <v>997.84</v>
      </c>
      <c r="F952" s="1">
        <v>8</v>
      </c>
      <c r="G952" s="1">
        <v>43</v>
      </c>
      <c r="H952" s="1">
        <v>1877.75</v>
      </c>
    </row>
    <row r="953" spans="1:8">
      <c r="A953" s="1" t="s">
        <v>945</v>
      </c>
      <c r="B953" s="3">
        <v>45100</v>
      </c>
      <c r="C953" s="2" t="s">
        <v>472</v>
      </c>
      <c r="D953" s="4" t="s">
        <v>248</v>
      </c>
      <c r="E953" s="1">
        <v>1066.1600000000001</v>
      </c>
      <c r="F953" s="1">
        <v>46</v>
      </c>
      <c r="G953" s="1">
        <v>41</v>
      </c>
      <c r="H953" s="1">
        <v>420.09</v>
      </c>
    </row>
    <row r="954" spans="1:8">
      <c r="A954" s="1" t="s">
        <v>946</v>
      </c>
      <c r="B954" s="3">
        <v>45466</v>
      </c>
      <c r="C954" s="2" t="s">
        <v>700</v>
      </c>
      <c r="D954" s="4" t="s">
        <v>21</v>
      </c>
      <c r="E954" s="1">
        <v>4110.37</v>
      </c>
      <c r="F954" s="1">
        <v>42</v>
      </c>
      <c r="G954" s="1">
        <v>1</v>
      </c>
      <c r="H954" s="1">
        <v>1656.23</v>
      </c>
    </row>
    <row r="955" spans="1:8">
      <c r="A955" s="1" t="s">
        <v>947</v>
      </c>
      <c r="B955" s="3">
        <v>45558</v>
      </c>
      <c r="C955" s="2" t="s">
        <v>16</v>
      </c>
      <c r="D955" s="4" t="s">
        <v>543</v>
      </c>
      <c r="E955" s="1">
        <v>3418.2</v>
      </c>
      <c r="F955" s="1">
        <v>23</v>
      </c>
      <c r="G955" s="1">
        <v>49</v>
      </c>
      <c r="H955" s="1">
        <v>1109.8699999999999</v>
      </c>
    </row>
    <row r="956" spans="1:8">
      <c r="A956" s="1" t="s">
        <v>948</v>
      </c>
      <c r="B956" s="3">
        <v>45348</v>
      </c>
      <c r="C956" s="2" t="s">
        <v>700</v>
      </c>
      <c r="D956" s="4" t="s">
        <v>297</v>
      </c>
      <c r="E956" s="1">
        <v>986.89</v>
      </c>
      <c r="F956" s="1">
        <v>11</v>
      </c>
      <c r="G956" s="1">
        <v>17</v>
      </c>
      <c r="H956" s="1">
        <v>1301.3699999999999</v>
      </c>
    </row>
    <row r="957" spans="1:8">
      <c r="A957" s="1" t="s">
        <v>949</v>
      </c>
      <c r="B957" s="3">
        <v>45196</v>
      </c>
      <c r="C957" s="2" t="s">
        <v>16</v>
      </c>
      <c r="D957" s="4" t="s">
        <v>21</v>
      </c>
      <c r="E957" s="1">
        <v>382.33</v>
      </c>
      <c r="F957" s="1">
        <v>34</v>
      </c>
      <c r="G957" s="1">
        <v>15</v>
      </c>
      <c r="H957" s="1">
        <v>1807.08</v>
      </c>
    </row>
    <row r="958" spans="1:8">
      <c r="A958" s="1" t="s">
        <v>950</v>
      </c>
      <c r="B958" s="3">
        <v>45570</v>
      </c>
      <c r="C958" s="2" t="s">
        <v>472</v>
      </c>
      <c r="D958" s="4" t="s">
        <v>248</v>
      </c>
      <c r="E958" s="1">
        <v>1720.08</v>
      </c>
      <c r="F958" s="1">
        <v>34</v>
      </c>
      <c r="G958" s="1">
        <v>50</v>
      </c>
      <c r="H958" s="1">
        <v>1510.83</v>
      </c>
    </row>
    <row r="959" spans="1:8">
      <c r="A959" s="1" t="s">
        <v>951</v>
      </c>
      <c r="B959" s="3">
        <v>45472</v>
      </c>
      <c r="C959" s="2" t="s">
        <v>472</v>
      </c>
      <c r="D959" s="4" t="s">
        <v>543</v>
      </c>
      <c r="E959" s="1">
        <v>3580.65</v>
      </c>
      <c r="F959" s="1">
        <v>30</v>
      </c>
      <c r="G959" s="1">
        <v>29</v>
      </c>
      <c r="H959" s="1">
        <v>1069.17</v>
      </c>
    </row>
    <row r="960" spans="1:8">
      <c r="A960" s="1" t="s">
        <v>952</v>
      </c>
      <c r="B960" s="3">
        <v>44925</v>
      </c>
      <c r="C960" s="2" t="s">
        <v>873</v>
      </c>
      <c r="D960" s="4" t="s">
        <v>21</v>
      </c>
      <c r="E960" s="1">
        <v>2593.31</v>
      </c>
      <c r="F960" s="1">
        <v>16</v>
      </c>
      <c r="G960" s="1">
        <v>34</v>
      </c>
      <c r="H960" s="1">
        <v>535.99</v>
      </c>
    </row>
    <row r="961" spans="1:8">
      <c r="A961" s="1" t="s">
        <v>953</v>
      </c>
      <c r="B961" s="3">
        <v>45360</v>
      </c>
      <c r="C961" s="2" t="s">
        <v>472</v>
      </c>
      <c r="D961" s="4" t="s">
        <v>543</v>
      </c>
      <c r="E961" s="1">
        <v>3737.32</v>
      </c>
      <c r="F961" s="1">
        <v>48</v>
      </c>
      <c r="G961" s="1">
        <v>17</v>
      </c>
      <c r="H961" s="1">
        <v>1820.81</v>
      </c>
    </row>
    <row r="962" spans="1:8">
      <c r="A962" s="1" t="s">
        <v>954</v>
      </c>
      <c r="B962" s="3">
        <v>45091</v>
      </c>
      <c r="C962" s="2" t="s">
        <v>16</v>
      </c>
      <c r="D962" s="4" t="s">
        <v>543</v>
      </c>
      <c r="E962" s="1">
        <v>4115.9399999999996</v>
      </c>
      <c r="F962" s="1">
        <v>48</v>
      </c>
      <c r="G962" s="1">
        <v>42</v>
      </c>
      <c r="H962" s="1">
        <v>1037.1199999999999</v>
      </c>
    </row>
    <row r="963" spans="1:8">
      <c r="A963" s="1" t="s">
        <v>955</v>
      </c>
      <c r="B963" s="3">
        <v>45496</v>
      </c>
      <c r="C963" s="2" t="s">
        <v>472</v>
      </c>
      <c r="D963" s="4" t="s">
        <v>297</v>
      </c>
      <c r="E963" s="1">
        <v>3533.08</v>
      </c>
      <c r="F963" s="1">
        <v>36</v>
      </c>
      <c r="G963" s="1">
        <v>15</v>
      </c>
      <c r="H963" s="1">
        <v>281.88</v>
      </c>
    </row>
    <row r="964" spans="1:8">
      <c r="A964" s="1" t="s">
        <v>956</v>
      </c>
      <c r="B964" s="3">
        <v>45475</v>
      </c>
      <c r="C964" s="2" t="s">
        <v>16</v>
      </c>
      <c r="D964" s="4" t="s">
        <v>21</v>
      </c>
      <c r="E964" s="1">
        <v>3668.07</v>
      </c>
      <c r="F964" s="1">
        <v>19</v>
      </c>
      <c r="G964" s="1">
        <v>28</v>
      </c>
      <c r="H964" s="1">
        <v>1312.96</v>
      </c>
    </row>
    <row r="965" spans="1:8">
      <c r="A965" s="1" t="s">
        <v>957</v>
      </c>
      <c r="B965" s="3">
        <v>45233</v>
      </c>
      <c r="C965" s="2" t="s">
        <v>700</v>
      </c>
      <c r="D965" s="4" t="s">
        <v>297</v>
      </c>
      <c r="E965" s="1">
        <v>3948.22</v>
      </c>
      <c r="F965" s="1">
        <v>3</v>
      </c>
      <c r="G965" s="1">
        <v>31</v>
      </c>
      <c r="H965" s="1">
        <v>1000.64</v>
      </c>
    </row>
    <row r="966" spans="1:8">
      <c r="A966" s="1" t="s">
        <v>958</v>
      </c>
      <c r="B966" s="3">
        <v>45581</v>
      </c>
      <c r="C966" s="2" t="s">
        <v>16</v>
      </c>
      <c r="D966" s="4" t="s">
        <v>248</v>
      </c>
      <c r="E966" s="1">
        <v>750.45</v>
      </c>
      <c r="F966" s="1">
        <v>1</v>
      </c>
      <c r="G966" s="1">
        <v>3</v>
      </c>
      <c r="H966" s="1">
        <v>1555.43</v>
      </c>
    </row>
    <row r="967" spans="1:8">
      <c r="A967" s="1" t="s">
        <v>959</v>
      </c>
      <c r="B967" s="3">
        <v>45419</v>
      </c>
      <c r="C967" s="2" t="s">
        <v>16</v>
      </c>
      <c r="D967" s="4" t="s">
        <v>21</v>
      </c>
      <c r="E967" s="1">
        <v>3845.05</v>
      </c>
      <c r="F967" s="1">
        <v>22</v>
      </c>
      <c r="G967" s="1">
        <v>34</v>
      </c>
      <c r="H967" s="1">
        <v>904.99</v>
      </c>
    </row>
    <row r="968" spans="1:8">
      <c r="A968" s="1" t="s">
        <v>960</v>
      </c>
      <c r="B968" s="3">
        <v>45227</v>
      </c>
      <c r="C968" s="2" t="s">
        <v>16</v>
      </c>
      <c r="D968" s="4" t="s">
        <v>543</v>
      </c>
      <c r="E968" s="1">
        <v>807.33</v>
      </c>
      <c r="F968" s="1">
        <v>28</v>
      </c>
      <c r="G968" s="1">
        <v>27</v>
      </c>
      <c r="H968" s="1">
        <v>1040.05</v>
      </c>
    </row>
    <row r="969" spans="1:8">
      <c r="A969" s="1" t="s">
        <v>961</v>
      </c>
      <c r="B969" s="3">
        <v>44900</v>
      </c>
      <c r="C969" s="2" t="s">
        <v>873</v>
      </c>
      <c r="D969" s="4" t="s">
        <v>248</v>
      </c>
      <c r="E969" s="1">
        <v>3455.58</v>
      </c>
      <c r="F969" s="1">
        <v>19</v>
      </c>
      <c r="G969" s="1">
        <v>34</v>
      </c>
      <c r="H969" s="1">
        <v>95.39</v>
      </c>
    </row>
    <row r="970" spans="1:8">
      <c r="A970" s="1" t="s">
        <v>962</v>
      </c>
      <c r="B970" s="3">
        <v>44909</v>
      </c>
      <c r="C970" s="2" t="s">
        <v>16</v>
      </c>
      <c r="D970" s="4" t="s">
        <v>297</v>
      </c>
      <c r="E970" s="1">
        <v>885.34</v>
      </c>
      <c r="F970" s="1">
        <v>19</v>
      </c>
      <c r="G970" s="1">
        <v>1</v>
      </c>
      <c r="H970" s="1">
        <v>338.11</v>
      </c>
    </row>
    <row r="971" spans="1:8">
      <c r="A971" s="1" t="s">
        <v>963</v>
      </c>
      <c r="B971" s="3">
        <v>45143</v>
      </c>
      <c r="C971" s="2" t="s">
        <v>873</v>
      </c>
      <c r="D971" s="4" t="s">
        <v>543</v>
      </c>
      <c r="E971" s="1">
        <v>68.989999999999995</v>
      </c>
      <c r="F971" s="1">
        <v>5</v>
      </c>
      <c r="G971" s="1">
        <v>43</v>
      </c>
      <c r="H971" s="1">
        <v>1292.3399999999999</v>
      </c>
    </row>
    <row r="972" spans="1:8">
      <c r="A972" s="1" t="s">
        <v>964</v>
      </c>
      <c r="B972" s="3">
        <v>45194</v>
      </c>
      <c r="C972" s="2" t="s">
        <v>873</v>
      </c>
      <c r="D972" s="4" t="s">
        <v>611</v>
      </c>
      <c r="E972" s="1">
        <v>3873.29</v>
      </c>
      <c r="F972" s="1">
        <v>40</v>
      </c>
      <c r="G972" s="1">
        <v>39</v>
      </c>
      <c r="H972" s="1">
        <v>1683.5</v>
      </c>
    </row>
    <row r="973" spans="1:8">
      <c r="A973" s="1" t="s">
        <v>965</v>
      </c>
      <c r="B973" s="3">
        <v>45025</v>
      </c>
      <c r="C973" s="2" t="s">
        <v>472</v>
      </c>
      <c r="D973" s="4" t="s">
        <v>611</v>
      </c>
      <c r="E973" s="1">
        <v>419.46</v>
      </c>
      <c r="F973" s="1">
        <v>47</v>
      </c>
      <c r="G973" s="1">
        <v>18</v>
      </c>
      <c r="H973" s="1">
        <v>1709.86</v>
      </c>
    </row>
    <row r="974" spans="1:8">
      <c r="A974" s="1" t="s">
        <v>966</v>
      </c>
      <c r="B974" s="3">
        <v>45249</v>
      </c>
      <c r="C974" s="2" t="s">
        <v>472</v>
      </c>
      <c r="D974" s="4" t="s">
        <v>297</v>
      </c>
      <c r="E974" s="1">
        <v>4193.84</v>
      </c>
      <c r="F974" s="1">
        <v>14</v>
      </c>
      <c r="G974" s="1">
        <v>5</v>
      </c>
      <c r="H974" s="1">
        <v>1873.81</v>
      </c>
    </row>
    <row r="975" spans="1:8">
      <c r="A975" s="1" t="s">
        <v>967</v>
      </c>
      <c r="B975" s="3">
        <v>45565</v>
      </c>
      <c r="C975" s="2" t="s">
        <v>873</v>
      </c>
      <c r="D975" s="4" t="s">
        <v>21</v>
      </c>
      <c r="E975" s="1">
        <v>52.96</v>
      </c>
      <c r="F975" s="1">
        <v>47</v>
      </c>
      <c r="G975" s="1">
        <v>16</v>
      </c>
      <c r="H975" s="1">
        <v>1960.53</v>
      </c>
    </row>
    <row r="976" spans="1:8">
      <c r="A976" s="1" t="s">
        <v>968</v>
      </c>
      <c r="B976" s="3">
        <v>44903</v>
      </c>
      <c r="C976" s="2" t="s">
        <v>472</v>
      </c>
      <c r="D976" s="4" t="s">
        <v>543</v>
      </c>
      <c r="E976" s="1">
        <v>1456.78</v>
      </c>
      <c r="F976" s="1">
        <v>31</v>
      </c>
      <c r="G976" s="1">
        <v>10</v>
      </c>
      <c r="H976" s="1">
        <v>203.72</v>
      </c>
    </row>
    <row r="977" spans="1:8">
      <c r="A977" s="1" t="s">
        <v>969</v>
      </c>
      <c r="B977" s="3">
        <v>45417</v>
      </c>
      <c r="C977" s="2" t="s">
        <v>970</v>
      </c>
      <c r="D977" s="4" t="s">
        <v>543</v>
      </c>
      <c r="E977" s="1">
        <v>1361.67</v>
      </c>
      <c r="F977" s="1">
        <v>33</v>
      </c>
      <c r="G977" s="1">
        <v>41</v>
      </c>
      <c r="H977" s="1">
        <v>620.35</v>
      </c>
    </row>
    <row r="978" spans="1:8">
      <c r="A978" s="1" t="s">
        <v>971</v>
      </c>
      <c r="B978" s="3">
        <v>45400</v>
      </c>
      <c r="C978" s="2" t="s">
        <v>700</v>
      </c>
      <c r="D978" s="4" t="s">
        <v>297</v>
      </c>
      <c r="E978" s="1">
        <v>2752.98</v>
      </c>
      <c r="F978" s="1">
        <v>4</v>
      </c>
      <c r="G978" s="1">
        <v>8</v>
      </c>
      <c r="H978" s="1">
        <v>900.03</v>
      </c>
    </row>
    <row r="979" spans="1:8">
      <c r="A979" s="1" t="s">
        <v>972</v>
      </c>
      <c r="B979" s="3">
        <v>45242</v>
      </c>
      <c r="C979" s="2" t="s">
        <v>700</v>
      </c>
      <c r="D979" s="4" t="s">
        <v>543</v>
      </c>
      <c r="E979" s="1">
        <v>2384.64</v>
      </c>
      <c r="F979" s="1">
        <v>46</v>
      </c>
      <c r="G979" s="1">
        <v>13</v>
      </c>
      <c r="H979" s="1">
        <v>191.19</v>
      </c>
    </row>
    <row r="980" spans="1:8">
      <c r="A980" s="1" t="s">
        <v>973</v>
      </c>
      <c r="B980" s="3">
        <v>45053</v>
      </c>
      <c r="C980" s="2" t="s">
        <v>970</v>
      </c>
      <c r="D980" s="4" t="s">
        <v>21</v>
      </c>
      <c r="E980" s="1">
        <v>150.94999999999999</v>
      </c>
      <c r="F980" s="1">
        <v>45</v>
      </c>
      <c r="G980" s="1">
        <v>34</v>
      </c>
      <c r="H980" s="1">
        <v>1732.91</v>
      </c>
    </row>
    <row r="981" spans="1:8">
      <c r="A981" s="1" t="s">
        <v>974</v>
      </c>
      <c r="B981" s="3">
        <v>45023</v>
      </c>
      <c r="C981" s="2" t="s">
        <v>970</v>
      </c>
      <c r="D981" s="4" t="s">
        <v>543</v>
      </c>
      <c r="E981" s="1">
        <v>1407.45</v>
      </c>
      <c r="F981" s="1">
        <v>23</v>
      </c>
      <c r="G981" s="1">
        <v>15</v>
      </c>
      <c r="H981" s="1">
        <v>728.54</v>
      </c>
    </row>
    <row r="982" spans="1:8">
      <c r="A982" s="1" t="s">
        <v>975</v>
      </c>
      <c r="B982" s="3">
        <v>44952</v>
      </c>
      <c r="C982" s="2" t="s">
        <v>873</v>
      </c>
      <c r="D982" s="4" t="s">
        <v>297</v>
      </c>
      <c r="E982" s="1">
        <v>4411.17</v>
      </c>
      <c r="F982" s="1">
        <v>4</v>
      </c>
      <c r="G982" s="1">
        <v>12</v>
      </c>
      <c r="H982" s="1">
        <v>206.61</v>
      </c>
    </row>
    <row r="983" spans="1:8">
      <c r="A983" s="1" t="s">
        <v>976</v>
      </c>
      <c r="B983" s="3">
        <v>45203</v>
      </c>
      <c r="C983" s="2" t="s">
        <v>700</v>
      </c>
      <c r="D983" s="4" t="s">
        <v>297</v>
      </c>
      <c r="E983" s="1">
        <v>1437.04</v>
      </c>
      <c r="F983" s="1">
        <v>16</v>
      </c>
      <c r="G983" s="1">
        <v>29</v>
      </c>
      <c r="H983" s="1">
        <v>1648.95</v>
      </c>
    </row>
    <row r="984" spans="1:8">
      <c r="A984" s="1" t="s">
        <v>977</v>
      </c>
      <c r="B984" s="3">
        <v>45502</v>
      </c>
      <c r="C984" s="2" t="s">
        <v>16</v>
      </c>
      <c r="D984" s="4" t="s">
        <v>543</v>
      </c>
      <c r="E984" s="1">
        <v>2052.6799999999998</v>
      </c>
      <c r="F984" s="1">
        <v>24</v>
      </c>
      <c r="G984" s="1">
        <v>16</v>
      </c>
      <c r="H984" s="1">
        <v>337.63</v>
      </c>
    </row>
    <row r="985" spans="1:8">
      <c r="A985" s="1" t="s">
        <v>978</v>
      </c>
      <c r="B985" s="3">
        <v>45329</v>
      </c>
      <c r="C985" s="2" t="s">
        <v>970</v>
      </c>
      <c r="D985" s="4" t="s">
        <v>248</v>
      </c>
      <c r="E985" s="1">
        <v>2380.5</v>
      </c>
      <c r="F985" s="1">
        <v>21</v>
      </c>
      <c r="G985" s="1">
        <v>49</v>
      </c>
      <c r="H985" s="1">
        <v>979.86</v>
      </c>
    </row>
    <row r="986" spans="1:8">
      <c r="A986" s="1" t="s">
        <v>979</v>
      </c>
      <c r="B986" s="3">
        <v>44974</v>
      </c>
      <c r="C986" s="2" t="s">
        <v>700</v>
      </c>
      <c r="D986" s="4" t="s">
        <v>248</v>
      </c>
      <c r="E986" s="1">
        <v>3438.47</v>
      </c>
      <c r="F986" s="1">
        <v>14</v>
      </c>
      <c r="G986" s="1">
        <v>26</v>
      </c>
      <c r="H986" s="1">
        <v>483.67</v>
      </c>
    </row>
    <row r="987" spans="1:8">
      <c r="A987" s="1" t="s">
        <v>980</v>
      </c>
      <c r="B987" s="3">
        <v>45486</v>
      </c>
      <c r="C987" s="2" t="s">
        <v>16</v>
      </c>
      <c r="D987" s="4" t="s">
        <v>248</v>
      </c>
      <c r="E987" s="1">
        <v>927.94</v>
      </c>
      <c r="F987" s="1">
        <v>19</v>
      </c>
      <c r="G987" s="1">
        <v>15</v>
      </c>
      <c r="H987" s="1">
        <v>1146.1099999999999</v>
      </c>
    </row>
    <row r="988" spans="1:8">
      <c r="A988" s="1" t="s">
        <v>981</v>
      </c>
      <c r="B988" s="3">
        <v>45593</v>
      </c>
      <c r="C988" s="2" t="s">
        <v>970</v>
      </c>
      <c r="D988" s="4" t="s">
        <v>21</v>
      </c>
      <c r="E988" s="1">
        <v>4744.7299999999996</v>
      </c>
      <c r="F988" s="1">
        <v>49</v>
      </c>
      <c r="G988" s="1">
        <v>4</v>
      </c>
      <c r="H988" s="1">
        <v>327.16000000000003</v>
      </c>
    </row>
    <row r="989" spans="1:8">
      <c r="A989" s="1" t="s">
        <v>982</v>
      </c>
      <c r="B989" s="3">
        <v>45244</v>
      </c>
      <c r="C989" s="2" t="s">
        <v>700</v>
      </c>
      <c r="D989" s="4" t="s">
        <v>611</v>
      </c>
      <c r="E989" s="1">
        <v>2201.39</v>
      </c>
      <c r="F989" s="1">
        <v>23</v>
      </c>
      <c r="G989" s="1">
        <v>12</v>
      </c>
      <c r="H989" s="1">
        <v>1543.25</v>
      </c>
    </row>
    <row r="990" spans="1:8">
      <c r="A990" s="1" t="s">
        <v>983</v>
      </c>
      <c r="B990" s="3">
        <v>45432</v>
      </c>
      <c r="C990" s="2" t="s">
        <v>873</v>
      </c>
      <c r="D990" s="4" t="s">
        <v>297</v>
      </c>
      <c r="E990" s="1">
        <v>3927.98</v>
      </c>
      <c r="F990" s="1">
        <v>30</v>
      </c>
      <c r="G990" s="1">
        <v>37</v>
      </c>
      <c r="H990" s="1">
        <v>163.81</v>
      </c>
    </row>
    <row r="991" spans="1:8">
      <c r="A991" s="1" t="s">
        <v>984</v>
      </c>
      <c r="B991" s="3">
        <v>45344</v>
      </c>
      <c r="C991" s="2" t="s">
        <v>970</v>
      </c>
      <c r="D991" s="4" t="s">
        <v>611</v>
      </c>
      <c r="E991" s="1">
        <v>2923.31</v>
      </c>
      <c r="F991" s="1">
        <v>43</v>
      </c>
      <c r="G991" s="1">
        <v>14</v>
      </c>
      <c r="H991" s="1">
        <v>234.79</v>
      </c>
    </row>
    <row r="992" spans="1:8">
      <c r="A992" s="1" t="s">
        <v>985</v>
      </c>
      <c r="B992" s="3">
        <v>44951</v>
      </c>
      <c r="C992" s="2" t="s">
        <v>16</v>
      </c>
      <c r="D992" s="4" t="s">
        <v>297</v>
      </c>
      <c r="E992" s="1">
        <v>2160.75</v>
      </c>
      <c r="F992" s="1">
        <v>41</v>
      </c>
      <c r="G992" s="1">
        <v>39</v>
      </c>
      <c r="H992" s="1">
        <v>222.18</v>
      </c>
    </row>
    <row r="993" spans="1:8">
      <c r="A993" s="1" t="s">
        <v>986</v>
      </c>
      <c r="B993" s="3">
        <v>45149</v>
      </c>
      <c r="C993" s="2" t="s">
        <v>700</v>
      </c>
      <c r="D993" s="4" t="s">
        <v>248</v>
      </c>
      <c r="E993" s="1">
        <v>2011.06</v>
      </c>
      <c r="F993" s="1">
        <v>22</v>
      </c>
      <c r="G993" s="1">
        <v>50</v>
      </c>
      <c r="H993" s="1">
        <v>1499.53</v>
      </c>
    </row>
    <row r="994" spans="1:8">
      <c r="A994" s="1" t="s">
        <v>987</v>
      </c>
      <c r="B994" s="3">
        <v>45478</v>
      </c>
      <c r="C994" s="2" t="s">
        <v>16</v>
      </c>
      <c r="D994" s="4" t="s">
        <v>297</v>
      </c>
      <c r="E994" s="1">
        <v>4861.18</v>
      </c>
      <c r="F994" s="1">
        <v>41</v>
      </c>
      <c r="G994" s="1">
        <v>4</v>
      </c>
      <c r="H994" s="1">
        <v>534.63</v>
      </c>
    </row>
    <row r="995" spans="1:8">
      <c r="A995" s="1" t="s">
        <v>988</v>
      </c>
      <c r="B995" s="3">
        <v>45093</v>
      </c>
      <c r="C995" s="2" t="s">
        <v>16</v>
      </c>
      <c r="D995" s="4" t="s">
        <v>297</v>
      </c>
      <c r="E995" s="1">
        <v>995.32</v>
      </c>
      <c r="F995" s="1">
        <v>1</v>
      </c>
      <c r="G995" s="1">
        <v>17</v>
      </c>
      <c r="H995" s="1">
        <v>1047.3499999999999</v>
      </c>
    </row>
    <row r="996" spans="1:8">
      <c r="A996" s="1" t="s">
        <v>989</v>
      </c>
      <c r="B996" s="3">
        <v>45519</v>
      </c>
      <c r="C996" s="2" t="s">
        <v>16</v>
      </c>
      <c r="D996" s="4" t="s">
        <v>543</v>
      </c>
      <c r="E996" s="1">
        <v>3205.86</v>
      </c>
      <c r="F996" s="1">
        <v>22</v>
      </c>
      <c r="G996" s="1">
        <v>22</v>
      </c>
      <c r="H996" s="1">
        <v>1924.7</v>
      </c>
    </row>
    <row r="997" spans="1:8">
      <c r="A997" s="1" t="s">
        <v>990</v>
      </c>
      <c r="B997" s="3">
        <v>45400</v>
      </c>
      <c r="C997" s="2" t="s">
        <v>970</v>
      </c>
      <c r="D997" s="4" t="s">
        <v>248</v>
      </c>
      <c r="E997" s="1">
        <v>4656.05</v>
      </c>
      <c r="F997" s="1">
        <v>4</v>
      </c>
      <c r="G997" s="1">
        <v>34</v>
      </c>
      <c r="H997" s="1">
        <v>1821.29</v>
      </c>
    </row>
    <row r="998" spans="1:8">
      <c r="A998" s="1" t="s">
        <v>991</v>
      </c>
      <c r="B998" s="3">
        <v>45376</v>
      </c>
      <c r="C998" s="2" t="s">
        <v>970</v>
      </c>
      <c r="D998" s="4" t="s">
        <v>248</v>
      </c>
      <c r="E998" s="1">
        <v>4144.7299999999996</v>
      </c>
      <c r="F998" s="1">
        <v>25</v>
      </c>
      <c r="G998" s="1">
        <v>32</v>
      </c>
      <c r="H998" s="1">
        <v>1807.07</v>
      </c>
    </row>
    <row r="999" spans="1:8">
      <c r="A999" s="1" t="s">
        <v>992</v>
      </c>
      <c r="B999" s="3">
        <v>45480</v>
      </c>
      <c r="C999" s="2" t="s">
        <v>970</v>
      </c>
      <c r="D999" s="4" t="s">
        <v>543</v>
      </c>
      <c r="E999" s="1">
        <v>2296.6999999999998</v>
      </c>
      <c r="F999" s="1">
        <v>1</v>
      </c>
      <c r="G999" s="1">
        <v>17</v>
      </c>
      <c r="H999" s="1">
        <v>34.880000000000003</v>
      </c>
    </row>
    <row r="1000" spans="1:8">
      <c r="A1000" s="1" t="s">
        <v>993</v>
      </c>
      <c r="B1000" s="3">
        <v>44901</v>
      </c>
      <c r="C1000" s="2" t="s">
        <v>970</v>
      </c>
      <c r="D1000" s="4" t="s">
        <v>611</v>
      </c>
      <c r="E1000" s="1">
        <v>2067.65</v>
      </c>
      <c r="F1000" s="1">
        <v>15</v>
      </c>
      <c r="G1000" s="1">
        <v>35</v>
      </c>
      <c r="H1000" s="1">
        <v>1117.82</v>
      </c>
    </row>
    <row r="1001" spans="1:8">
      <c r="A1001" s="1" t="s">
        <v>994</v>
      </c>
      <c r="B1001" s="3">
        <v>45233</v>
      </c>
      <c r="C1001" s="2" t="s">
        <v>16</v>
      </c>
      <c r="D1001" s="4" t="s">
        <v>21</v>
      </c>
      <c r="E1001" s="1">
        <v>3804.41</v>
      </c>
      <c r="F1001" s="1">
        <v>24</v>
      </c>
      <c r="G1001" s="1">
        <v>50</v>
      </c>
      <c r="H1001" s="1">
        <v>606.65</v>
      </c>
    </row>
    <row r="1002" spans="1:8">
      <c r="A1002" s="1" t="s">
        <v>995</v>
      </c>
      <c r="B1002" s="3">
        <v>45325</v>
      </c>
      <c r="C1002" s="2" t="s">
        <v>873</v>
      </c>
      <c r="D1002" s="4" t="s">
        <v>543</v>
      </c>
      <c r="E1002" s="1">
        <v>3229.81</v>
      </c>
      <c r="F1002" s="1">
        <v>41</v>
      </c>
      <c r="G1002" s="1">
        <v>28</v>
      </c>
      <c r="H1002" s="1">
        <v>1143.74</v>
      </c>
    </row>
    <row r="1003" spans="1:8">
      <c r="A1003" s="1" t="s">
        <v>996</v>
      </c>
      <c r="B1003" s="3">
        <v>45008</v>
      </c>
      <c r="C1003" s="2" t="s">
        <v>700</v>
      </c>
      <c r="D1003" s="4" t="s">
        <v>543</v>
      </c>
      <c r="E1003" s="1">
        <v>1049.82</v>
      </c>
      <c r="F1003" s="1">
        <v>45</v>
      </c>
      <c r="G1003" s="1">
        <v>9</v>
      </c>
      <c r="H1003" s="1">
        <v>411.38</v>
      </c>
    </row>
    <row r="1004" spans="1:8">
      <c r="A1004" s="1" t="s">
        <v>997</v>
      </c>
      <c r="B1004" s="3">
        <v>45268</v>
      </c>
      <c r="C1004" s="2" t="s">
        <v>16</v>
      </c>
      <c r="D1004" s="4" t="s">
        <v>297</v>
      </c>
      <c r="E1004" s="1">
        <v>4796.45</v>
      </c>
      <c r="F1004" s="1">
        <v>1</v>
      </c>
      <c r="G1004" s="1">
        <v>14</v>
      </c>
      <c r="H1004" s="1">
        <v>1877.74</v>
      </c>
    </row>
    <row r="1005" spans="1:8">
      <c r="A1005" s="1" t="s">
        <v>998</v>
      </c>
      <c r="B1005" s="3">
        <v>44919</v>
      </c>
      <c r="C1005" s="2" t="s">
        <v>970</v>
      </c>
      <c r="D1005" s="4" t="s">
        <v>611</v>
      </c>
      <c r="E1005" s="1">
        <v>156.85</v>
      </c>
      <c r="F1005" s="1">
        <v>13</v>
      </c>
      <c r="G1005" s="1">
        <v>34</v>
      </c>
      <c r="H1005" s="1">
        <v>1837.33</v>
      </c>
    </row>
    <row r="1006" spans="1:8">
      <c r="A1006" s="1" t="s">
        <v>999</v>
      </c>
      <c r="B1006" s="3">
        <v>45514</v>
      </c>
      <c r="C1006" s="2" t="s">
        <v>16</v>
      </c>
      <c r="D1006" s="4" t="s">
        <v>21</v>
      </c>
      <c r="E1006" s="1">
        <v>3001.04</v>
      </c>
      <c r="F1006" s="1">
        <v>27</v>
      </c>
      <c r="G1006" s="1">
        <v>48</v>
      </c>
      <c r="H1006" s="1">
        <v>109.42</v>
      </c>
    </row>
    <row r="1007" spans="1:8">
      <c r="A1007" s="1">
        <v>80511009</v>
      </c>
      <c r="B1007" s="3">
        <v>45431</v>
      </c>
      <c r="C1007" s="2" t="s">
        <v>970</v>
      </c>
      <c r="D1007" s="4" t="s">
        <v>248</v>
      </c>
      <c r="E1007" s="1">
        <v>2168.6799999999998</v>
      </c>
      <c r="F1007" s="1">
        <v>46</v>
      </c>
      <c r="G1007" s="1">
        <v>18</v>
      </c>
      <c r="H1007" s="1">
        <v>252.03</v>
      </c>
    </row>
    <row r="1008" spans="1:8">
      <c r="A1008" s="1" t="s">
        <v>1000</v>
      </c>
      <c r="B1008" s="3">
        <v>44882</v>
      </c>
      <c r="C1008" s="2" t="s">
        <v>873</v>
      </c>
      <c r="D1008" s="4" t="s">
        <v>611</v>
      </c>
      <c r="E1008" s="1">
        <v>3794.43</v>
      </c>
      <c r="F1008" s="1">
        <v>5</v>
      </c>
      <c r="G1008" s="1">
        <v>21</v>
      </c>
      <c r="H1008" s="1">
        <v>1181.53</v>
      </c>
    </row>
    <row r="1009" spans="1:8">
      <c r="A1009" s="1" t="s">
        <v>1001</v>
      </c>
      <c r="B1009" s="3">
        <v>45552</v>
      </c>
      <c r="C1009" s="2" t="s">
        <v>873</v>
      </c>
      <c r="D1009" s="4" t="s">
        <v>297</v>
      </c>
      <c r="E1009" s="1">
        <v>2399.98</v>
      </c>
      <c r="F1009" s="1">
        <v>44</v>
      </c>
      <c r="G1009" s="1">
        <v>43</v>
      </c>
      <c r="H1009" s="1">
        <v>857.03</v>
      </c>
    </row>
    <row r="1010" spans="1:8">
      <c r="A1010" s="1" t="s">
        <v>1002</v>
      </c>
      <c r="B1010" s="3">
        <v>45382</v>
      </c>
      <c r="C1010" s="2" t="s">
        <v>700</v>
      </c>
      <c r="D1010" s="4" t="s">
        <v>297</v>
      </c>
      <c r="E1010" s="1">
        <v>4331.6099999999997</v>
      </c>
      <c r="F1010" s="1">
        <v>37</v>
      </c>
      <c r="G1010" s="1">
        <v>48</v>
      </c>
      <c r="H1010" s="1">
        <v>1822.77</v>
      </c>
    </row>
    <row r="1011" spans="1:8">
      <c r="A1011" s="1" t="s">
        <v>1003</v>
      </c>
      <c r="B1011" s="3">
        <v>45480</v>
      </c>
      <c r="C1011" s="2" t="s">
        <v>873</v>
      </c>
      <c r="D1011" s="4" t="s">
        <v>297</v>
      </c>
      <c r="E1011" s="1">
        <v>2795.92</v>
      </c>
      <c r="F1011" s="1">
        <v>12</v>
      </c>
      <c r="G1011" s="1">
        <v>4</v>
      </c>
      <c r="H1011" s="1">
        <v>362.45</v>
      </c>
    </row>
    <row r="1012" spans="1:8">
      <c r="A1012" s="1" t="s">
        <v>1004</v>
      </c>
      <c r="B1012" s="3">
        <v>45252</v>
      </c>
      <c r="C1012" s="2" t="s">
        <v>700</v>
      </c>
      <c r="D1012" s="4" t="s">
        <v>611</v>
      </c>
      <c r="E1012" s="1">
        <v>3928.68</v>
      </c>
      <c r="F1012" s="1">
        <v>9</v>
      </c>
      <c r="G1012" s="1">
        <v>18</v>
      </c>
      <c r="H1012" s="1">
        <v>1894.16</v>
      </c>
    </row>
    <row r="1013" spans="1:8">
      <c r="A1013" s="1" t="s">
        <v>1005</v>
      </c>
      <c r="B1013" s="3">
        <v>44977</v>
      </c>
      <c r="C1013" s="2" t="s">
        <v>700</v>
      </c>
      <c r="D1013" s="4" t="s">
        <v>611</v>
      </c>
      <c r="E1013" s="1">
        <v>1765.1</v>
      </c>
      <c r="F1013" s="1">
        <v>42</v>
      </c>
      <c r="G1013" s="1">
        <v>18</v>
      </c>
      <c r="H1013" s="1">
        <v>709.48</v>
      </c>
    </row>
    <row r="1014" spans="1:8">
      <c r="A1014" s="1" t="s">
        <v>1006</v>
      </c>
      <c r="B1014" s="3">
        <v>45274</v>
      </c>
      <c r="C1014" s="2" t="s">
        <v>700</v>
      </c>
      <c r="D1014" s="4" t="s">
        <v>248</v>
      </c>
      <c r="E1014" s="1">
        <v>2760.27</v>
      </c>
      <c r="F1014" s="1">
        <v>14</v>
      </c>
      <c r="G1014" s="1">
        <v>40</v>
      </c>
      <c r="H1014" s="1">
        <v>183.57</v>
      </c>
    </row>
    <row r="1015" spans="1:8">
      <c r="A1015" s="1" t="s">
        <v>1007</v>
      </c>
      <c r="B1015" s="3">
        <v>45513</v>
      </c>
      <c r="C1015" s="2" t="s">
        <v>970</v>
      </c>
      <c r="D1015" s="4" t="s">
        <v>248</v>
      </c>
      <c r="E1015" s="1">
        <v>4469.47</v>
      </c>
      <c r="F1015" s="1">
        <v>12</v>
      </c>
      <c r="G1015" s="1">
        <v>43</v>
      </c>
      <c r="H1015" s="1">
        <v>252.99</v>
      </c>
    </row>
    <row r="1016" spans="1:8">
      <c r="A1016" s="1" t="s">
        <v>1008</v>
      </c>
      <c r="B1016" s="3">
        <v>45161</v>
      </c>
      <c r="C1016" s="2" t="s">
        <v>700</v>
      </c>
      <c r="D1016" s="4" t="s">
        <v>611</v>
      </c>
      <c r="E1016" s="1">
        <v>4597.95</v>
      </c>
      <c r="F1016" s="1">
        <v>41</v>
      </c>
      <c r="G1016" s="1">
        <v>37</v>
      </c>
      <c r="H1016" s="1">
        <v>462.82</v>
      </c>
    </row>
    <row r="1017" spans="1:8">
      <c r="A1017" s="1" t="s">
        <v>1009</v>
      </c>
      <c r="B1017" s="3">
        <v>45585</v>
      </c>
      <c r="C1017" s="2" t="s">
        <v>16</v>
      </c>
      <c r="D1017" s="4" t="s">
        <v>297</v>
      </c>
      <c r="E1017" s="1">
        <v>4079.61</v>
      </c>
      <c r="F1017" s="1">
        <v>41</v>
      </c>
      <c r="G1017" s="1">
        <v>11</v>
      </c>
      <c r="H1017" s="1">
        <v>1406.79</v>
      </c>
    </row>
    <row r="1018" spans="1:8">
      <c r="A1018" s="1" t="s">
        <v>1010</v>
      </c>
      <c r="B1018" s="3">
        <v>45181</v>
      </c>
      <c r="C1018" s="2" t="s">
        <v>873</v>
      </c>
      <c r="D1018" s="4" t="s">
        <v>21</v>
      </c>
      <c r="E1018" s="1">
        <v>3438.73</v>
      </c>
      <c r="F1018" s="1">
        <v>26</v>
      </c>
      <c r="G1018" s="1">
        <v>8</v>
      </c>
      <c r="H1018" s="1">
        <v>53.56</v>
      </c>
    </row>
    <row r="1019" spans="1:8">
      <c r="A1019" s="1" t="s">
        <v>1011</v>
      </c>
      <c r="B1019" s="3">
        <v>45074</v>
      </c>
      <c r="C1019" s="2" t="s">
        <v>16</v>
      </c>
      <c r="D1019" s="4" t="s">
        <v>543</v>
      </c>
      <c r="E1019" s="1">
        <v>2110.96</v>
      </c>
      <c r="F1019" s="1">
        <v>26</v>
      </c>
      <c r="G1019" s="1">
        <v>43</v>
      </c>
      <c r="H1019" s="1">
        <v>489.13</v>
      </c>
    </row>
    <row r="1020" spans="1:8">
      <c r="A1020" s="1" t="s">
        <v>1012</v>
      </c>
      <c r="B1020" s="3">
        <v>44951</v>
      </c>
      <c r="C1020" s="2" t="s">
        <v>700</v>
      </c>
      <c r="D1020" s="4" t="s">
        <v>297</v>
      </c>
      <c r="E1020" s="1">
        <v>2876.94</v>
      </c>
      <c r="F1020" s="1">
        <v>5</v>
      </c>
      <c r="G1020" s="1">
        <v>4</v>
      </c>
      <c r="H1020" s="1">
        <v>1028.77</v>
      </c>
    </row>
    <row r="1021" spans="1:8">
      <c r="A1021" s="1" t="s">
        <v>1013</v>
      </c>
      <c r="B1021" s="3">
        <v>45577</v>
      </c>
      <c r="C1021" s="2" t="s">
        <v>700</v>
      </c>
      <c r="D1021" s="4" t="s">
        <v>543</v>
      </c>
      <c r="E1021" s="1">
        <v>3041.41</v>
      </c>
      <c r="F1021" s="1">
        <v>24</v>
      </c>
      <c r="G1021" s="1">
        <v>33</v>
      </c>
      <c r="H1021" s="1">
        <v>668.22</v>
      </c>
    </row>
    <row r="1022" spans="1:8">
      <c r="A1022" s="1" t="s">
        <v>1014</v>
      </c>
      <c r="B1022" s="3">
        <v>45229</v>
      </c>
      <c r="C1022" s="2" t="s">
        <v>970</v>
      </c>
      <c r="D1022" s="4" t="s">
        <v>297</v>
      </c>
      <c r="E1022" s="1">
        <v>389.13</v>
      </c>
      <c r="F1022" s="1">
        <v>14</v>
      </c>
      <c r="G1022" s="1">
        <v>22</v>
      </c>
      <c r="H1022" s="1">
        <v>118.73</v>
      </c>
    </row>
    <row r="1023" spans="1:8">
      <c r="A1023" s="1" t="s">
        <v>1015</v>
      </c>
      <c r="B1023" s="3">
        <v>45179</v>
      </c>
      <c r="C1023" s="2" t="s">
        <v>16</v>
      </c>
      <c r="D1023" s="4" t="s">
        <v>21</v>
      </c>
      <c r="E1023" s="1">
        <v>596.21</v>
      </c>
      <c r="F1023" s="1">
        <v>39</v>
      </c>
      <c r="G1023" s="1">
        <v>15</v>
      </c>
      <c r="H1023" s="1">
        <v>1136.1500000000001</v>
      </c>
    </row>
    <row r="1024" spans="1:8">
      <c r="A1024" s="1" t="s">
        <v>1016</v>
      </c>
      <c r="B1024" s="3">
        <v>45470</v>
      </c>
      <c r="C1024" s="2" t="s">
        <v>16</v>
      </c>
      <c r="D1024" s="4" t="s">
        <v>543</v>
      </c>
      <c r="E1024" s="1">
        <v>2431.6999999999998</v>
      </c>
      <c r="F1024" s="1">
        <v>24</v>
      </c>
      <c r="G1024" s="1">
        <v>18</v>
      </c>
      <c r="H1024" s="1">
        <v>866.99</v>
      </c>
    </row>
    <row r="1025" spans="1:8">
      <c r="A1025" s="1" t="s">
        <v>1017</v>
      </c>
      <c r="B1025" s="3">
        <v>45203</v>
      </c>
      <c r="C1025" s="2" t="s">
        <v>16</v>
      </c>
      <c r="D1025" s="4" t="s">
        <v>21</v>
      </c>
      <c r="E1025" s="1">
        <v>428.42</v>
      </c>
      <c r="F1025" s="1">
        <v>28</v>
      </c>
      <c r="G1025" s="1">
        <v>49</v>
      </c>
      <c r="H1025" s="1">
        <v>141.13</v>
      </c>
    </row>
    <row r="1026" spans="1:8">
      <c r="A1026" s="1" t="s">
        <v>1018</v>
      </c>
      <c r="B1026" s="3">
        <v>45131</v>
      </c>
      <c r="C1026" s="2" t="s">
        <v>16</v>
      </c>
      <c r="D1026" s="4" t="s">
        <v>611</v>
      </c>
      <c r="E1026" s="1">
        <v>4670.37</v>
      </c>
      <c r="F1026" s="1">
        <v>22</v>
      </c>
      <c r="G1026" s="1">
        <v>3</v>
      </c>
      <c r="H1026" s="1">
        <v>306.32</v>
      </c>
    </row>
    <row r="1027" spans="1:8">
      <c r="A1027" s="1" t="s">
        <v>1019</v>
      </c>
      <c r="B1027" s="3">
        <v>45561</v>
      </c>
      <c r="C1027" s="2" t="s">
        <v>16</v>
      </c>
      <c r="D1027" s="4" t="s">
        <v>611</v>
      </c>
      <c r="E1027" s="1">
        <v>196.22</v>
      </c>
      <c r="F1027" s="1">
        <v>15</v>
      </c>
      <c r="G1027" s="1">
        <v>12</v>
      </c>
      <c r="H1027" s="1">
        <v>1957.85</v>
      </c>
    </row>
    <row r="1028" spans="1:8">
      <c r="A1028" s="1" t="s">
        <v>1020</v>
      </c>
      <c r="B1028" s="3">
        <v>45538</v>
      </c>
      <c r="C1028" s="2" t="s">
        <v>700</v>
      </c>
      <c r="D1028" s="4" t="s">
        <v>248</v>
      </c>
      <c r="E1028" s="1">
        <v>3188.13</v>
      </c>
      <c r="F1028" s="1">
        <v>12</v>
      </c>
      <c r="G1028" s="1">
        <v>14</v>
      </c>
      <c r="H1028" s="1">
        <v>1446.21</v>
      </c>
    </row>
    <row r="1029" spans="1:8">
      <c r="A1029" s="1" t="s">
        <v>1021</v>
      </c>
      <c r="B1029" s="3">
        <v>45211</v>
      </c>
      <c r="C1029" s="2" t="s">
        <v>970</v>
      </c>
      <c r="D1029" s="4" t="s">
        <v>611</v>
      </c>
      <c r="E1029" s="1">
        <v>4875.21</v>
      </c>
      <c r="F1029" s="1">
        <v>17</v>
      </c>
      <c r="G1029" s="1">
        <v>25</v>
      </c>
      <c r="H1029" s="1">
        <v>1769.25</v>
      </c>
    </row>
    <row r="1030" spans="1:8">
      <c r="A1030" s="1" t="s">
        <v>1022</v>
      </c>
      <c r="B1030" s="3">
        <v>45127</v>
      </c>
      <c r="C1030" s="2" t="s">
        <v>16</v>
      </c>
      <c r="D1030" s="4" t="s">
        <v>611</v>
      </c>
      <c r="E1030" s="1">
        <v>3022.99</v>
      </c>
      <c r="F1030" s="1">
        <v>41</v>
      </c>
      <c r="G1030" s="1">
        <v>21</v>
      </c>
      <c r="H1030" s="1">
        <v>139.22</v>
      </c>
    </row>
    <row r="1031" spans="1:8">
      <c r="A1031" s="1" t="s">
        <v>1023</v>
      </c>
      <c r="B1031" s="3">
        <v>45464</v>
      </c>
      <c r="C1031" s="2" t="s">
        <v>970</v>
      </c>
      <c r="D1031" s="4" t="s">
        <v>543</v>
      </c>
      <c r="E1031" s="1">
        <v>4185.13</v>
      </c>
      <c r="F1031" s="1">
        <v>14</v>
      </c>
      <c r="G1031" s="1">
        <v>9</v>
      </c>
      <c r="H1031" s="1">
        <v>1080.9000000000001</v>
      </c>
    </row>
    <row r="1032" spans="1:8">
      <c r="A1032" s="1" t="s">
        <v>1024</v>
      </c>
      <c r="B1032" s="3">
        <v>45344</v>
      </c>
      <c r="C1032" s="2" t="s">
        <v>873</v>
      </c>
      <c r="D1032" s="4" t="s">
        <v>543</v>
      </c>
      <c r="E1032" s="1">
        <v>2000.04</v>
      </c>
      <c r="F1032" s="1">
        <v>29</v>
      </c>
      <c r="G1032" s="1">
        <v>31</v>
      </c>
      <c r="H1032" s="1">
        <v>578.14</v>
      </c>
    </row>
    <row r="1033" spans="1:8">
      <c r="A1033" s="1" t="s">
        <v>1025</v>
      </c>
      <c r="B1033" s="3">
        <v>44962</v>
      </c>
      <c r="C1033" s="2" t="s">
        <v>970</v>
      </c>
      <c r="D1033" s="4" t="s">
        <v>611</v>
      </c>
      <c r="E1033" s="1">
        <v>1569.07</v>
      </c>
      <c r="F1033" s="1">
        <v>17</v>
      </c>
      <c r="G1033" s="1">
        <v>8</v>
      </c>
      <c r="H1033" s="1">
        <v>65.239999999999995</v>
      </c>
    </row>
    <row r="1034" spans="1:8">
      <c r="A1034" s="1" t="s">
        <v>1026</v>
      </c>
      <c r="B1034" s="3">
        <v>44953</v>
      </c>
      <c r="C1034" s="2" t="s">
        <v>873</v>
      </c>
      <c r="D1034" s="4" t="s">
        <v>297</v>
      </c>
      <c r="E1034" s="1">
        <v>2031.19</v>
      </c>
      <c r="F1034" s="1">
        <v>38</v>
      </c>
      <c r="G1034" s="1">
        <v>13</v>
      </c>
      <c r="H1034" s="1">
        <v>1624.56</v>
      </c>
    </row>
    <row r="1035" spans="1:8">
      <c r="A1035" s="1" t="s">
        <v>1027</v>
      </c>
      <c r="B1035" s="3">
        <v>45243</v>
      </c>
      <c r="C1035" s="2" t="s">
        <v>873</v>
      </c>
      <c r="D1035" s="4" t="s">
        <v>21</v>
      </c>
      <c r="E1035" s="1">
        <v>1612.5</v>
      </c>
      <c r="F1035" s="1">
        <v>16</v>
      </c>
      <c r="G1035" s="1">
        <v>42</v>
      </c>
      <c r="H1035" s="1">
        <v>381.13</v>
      </c>
    </row>
    <row r="1036" spans="1:8">
      <c r="A1036" s="1" t="s">
        <v>1028</v>
      </c>
      <c r="B1036" s="3">
        <v>45095</v>
      </c>
      <c r="C1036" s="2" t="s">
        <v>700</v>
      </c>
      <c r="D1036" s="4" t="s">
        <v>543</v>
      </c>
      <c r="E1036" s="1">
        <v>416.74</v>
      </c>
      <c r="F1036" s="1">
        <v>47</v>
      </c>
      <c r="G1036" s="1">
        <v>16</v>
      </c>
      <c r="H1036" s="1">
        <v>804.14</v>
      </c>
    </row>
    <row r="1037" spans="1:8">
      <c r="A1037" s="1" t="s">
        <v>1029</v>
      </c>
      <c r="B1037" s="3">
        <v>45345</v>
      </c>
      <c r="C1037" s="2" t="s">
        <v>873</v>
      </c>
      <c r="D1037" s="4" t="s">
        <v>543</v>
      </c>
      <c r="E1037" s="1">
        <v>4100.54</v>
      </c>
      <c r="F1037" s="1">
        <v>39</v>
      </c>
      <c r="G1037" s="1">
        <v>42</v>
      </c>
      <c r="H1037" s="1">
        <v>207.93</v>
      </c>
    </row>
    <row r="1038" spans="1:8">
      <c r="A1038" s="1" t="s">
        <v>1030</v>
      </c>
      <c r="B1038" s="3">
        <v>44893</v>
      </c>
      <c r="C1038" s="2" t="s">
        <v>700</v>
      </c>
      <c r="D1038" s="4" t="s">
        <v>297</v>
      </c>
      <c r="E1038" s="1">
        <v>2927.75</v>
      </c>
      <c r="F1038" s="1">
        <v>24</v>
      </c>
      <c r="G1038" s="1">
        <v>37</v>
      </c>
      <c r="H1038" s="1">
        <v>898.04</v>
      </c>
    </row>
    <row r="1039" spans="1:8">
      <c r="A1039" s="1" t="s">
        <v>1031</v>
      </c>
      <c r="B1039" s="3">
        <v>45039</v>
      </c>
      <c r="C1039" s="2" t="s">
        <v>873</v>
      </c>
      <c r="D1039" s="4" t="s">
        <v>21</v>
      </c>
      <c r="E1039" s="1">
        <v>3693.84</v>
      </c>
      <c r="F1039" s="1">
        <v>48</v>
      </c>
      <c r="G1039" s="1">
        <v>32</v>
      </c>
      <c r="H1039" s="1">
        <v>1371.56</v>
      </c>
    </row>
    <row r="1040" spans="1:8">
      <c r="A1040" s="1" t="s">
        <v>1032</v>
      </c>
      <c r="B1040" s="3">
        <v>44900</v>
      </c>
      <c r="C1040" s="2" t="s">
        <v>970</v>
      </c>
      <c r="D1040" s="4" t="s">
        <v>248</v>
      </c>
      <c r="E1040" s="1">
        <v>2904.06</v>
      </c>
      <c r="F1040" s="1">
        <v>48</v>
      </c>
      <c r="G1040" s="1">
        <v>29</v>
      </c>
      <c r="H1040" s="1">
        <v>1427.41</v>
      </c>
    </row>
    <row r="1041" spans="1:8">
      <c r="A1041" s="1" t="s">
        <v>1033</v>
      </c>
      <c r="B1041" s="3">
        <v>45171</v>
      </c>
      <c r="C1041" s="2" t="s">
        <v>873</v>
      </c>
      <c r="D1041" s="4" t="s">
        <v>21</v>
      </c>
      <c r="E1041" s="1">
        <v>3204.02</v>
      </c>
      <c r="F1041" s="1">
        <v>4</v>
      </c>
      <c r="G1041" s="1">
        <v>19</v>
      </c>
      <c r="H1041" s="1">
        <v>1514.5</v>
      </c>
    </row>
    <row r="1042" spans="1:8">
      <c r="A1042" s="1">
        <v>39525927</v>
      </c>
      <c r="B1042" s="3">
        <v>45232</v>
      </c>
      <c r="C1042" s="2" t="s">
        <v>700</v>
      </c>
      <c r="D1042" s="4" t="s">
        <v>543</v>
      </c>
      <c r="E1042" s="1">
        <v>1947.12</v>
      </c>
      <c r="F1042" s="1">
        <v>22</v>
      </c>
      <c r="G1042" s="1">
        <v>4</v>
      </c>
      <c r="H1042" s="1">
        <v>1967.15</v>
      </c>
    </row>
    <row r="1043" spans="1:8">
      <c r="A1043" s="1" t="s">
        <v>1034</v>
      </c>
      <c r="B1043" s="3">
        <v>45431</v>
      </c>
      <c r="C1043" s="2" t="s">
        <v>16</v>
      </c>
      <c r="D1043" s="4" t="s">
        <v>297</v>
      </c>
      <c r="E1043" s="1">
        <v>1594.33</v>
      </c>
      <c r="F1043" s="1">
        <v>22</v>
      </c>
      <c r="G1043" s="1">
        <v>3</v>
      </c>
      <c r="H1043" s="1">
        <v>194.61</v>
      </c>
    </row>
    <row r="1044" spans="1:8">
      <c r="A1044" s="1" t="s">
        <v>1035</v>
      </c>
      <c r="B1044" s="3">
        <v>45315</v>
      </c>
      <c r="C1044" s="2" t="s">
        <v>16</v>
      </c>
      <c r="D1044" s="4" t="s">
        <v>248</v>
      </c>
      <c r="E1044" s="1">
        <v>3684.9</v>
      </c>
      <c r="F1044" s="1">
        <v>31</v>
      </c>
      <c r="G1044" s="1">
        <v>29</v>
      </c>
      <c r="H1044" s="1">
        <v>829.81</v>
      </c>
    </row>
    <row r="1045" spans="1:8">
      <c r="A1045" s="1" t="s">
        <v>1036</v>
      </c>
      <c r="B1045" s="3">
        <v>45256</v>
      </c>
      <c r="C1045" s="2" t="s">
        <v>16</v>
      </c>
      <c r="D1045" s="4" t="s">
        <v>543</v>
      </c>
      <c r="E1045" s="1">
        <v>741.61</v>
      </c>
      <c r="F1045" s="1">
        <v>37</v>
      </c>
      <c r="G1045" s="1">
        <v>29</v>
      </c>
      <c r="H1045" s="1">
        <v>1528.55</v>
      </c>
    </row>
    <row r="1046" spans="1:8">
      <c r="A1046" s="1" t="s">
        <v>1037</v>
      </c>
      <c r="B1046" s="3">
        <v>45474</v>
      </c>
      <c r="C1046" s="2" t="s">
        <v>970</v>
      </c>
      <c r="D1046" s="4" t="s">
        <v>248</v>
      </c>
      <c r="E1046" s="1">
        <v>3291.15</v>
      </c>
      <c r="F1046" s="1">
        <v>38</v>
      </c>
      <c r="G1046" s="1">
        <v>43</v>
      </c>
      <c r="H1046" s="1">
        <v>1654.57</v>
      </c>
    </row>
    <row r="1047" spans="1:8">
      <c r="A1047" s="1" t="s">
        <v>1038</v>
      </c>
      <c r="B1047" s="3">
        <v>45300</v>
      </c>
      <c r="C1047" s="2" t="s">
        <v>873</v>
      </c>
      <c r="D1047" s="4" t="s">
        <v>248</v>
      </c>
      <c r="E1047" s="1">
        <v>3384.12</v>
      </c>
      <c r="F1047" s="1">
        <v>14</v>
      </c>
      <c r="G1047" s="1">
        <v>11</v>
      </c>
      <c r="H1047" s="1">
        <v>1049.8800000000001</v>
      </c>
    </row>
    <row r="1048" spans="1:8">
      <c r="A1048" s="1" t="s">
        <v>1039</v>
      </c>
      <c r="B1048" s="3">
        <v>45302</v>
      </c>
      <c r="C1048" s="2" t="s">
        <v>16</v>
      </c>
      <c r="D1048" s="4" t="s">
        <v>21</v>
      </c>
      <c r="E1048" s="1">
        <v>1685.37</v>
      </c>
      <c r="F1048" s="1">
        <v>47</v>
      </c>
      <c r="G1048" s="1">
        <v>39</v>
      </c>
      <c r="H1048" s="1">
        <v>577.51</v>
      </c>
    </row>
    <row r="1049" spans="1:8">
      <c r="A1049" s="1" t="s">
        <v>1040</v>
      </c>
      <c r="B1049" s="3">
        <v>45048</v>
      </c>
      <c r="C1049" s="2" t="s">
        <v>16</v>
      </c>
      <c r="D1049" s="4" t="s">
        <v>248</v>
      </c>
      <c r="E1049" s="1">
        <v>295.68</v>
      </c>
      <c r="F1049" s="1">
        <v>7</v>
      </c>
      <c r="G1049" s="1">
        <v>48</v>
      </c>
      <c r="H1049" s="1">
        <v>1533.66</v>
      </c>
    </row>
    <row r="1050" spans="1:8">
      <c r="A1050" s="1" t="s">
        <v>1041</v>
      </c>
      <c r="B1050" s="3">
        <v>45192</v>
      </c>
      <c r="C1050" s="2" t="s">
        <v>700</v>
      </c>
      <c r="D1050" s="4" t="s">
        <v>248</v>
      </c>
      <c r="E1050" s="1">
        <v>923.51</v>
      </c>
      <c r="F1050" s="1">
        <v>17</v>
      </c>
      <c r="G1050" s="1">
        <v>24</v>
      </c>
      <c r="H1050" s="1">
        <v>441.64</v>
      </c>
    </row>
    <row r="1051" spans="1:8">
      <c r="A1051" s="1" t="s">
        <v>1042</v>
      </c>
      <c r="B1051" s="3">
        <v>44931</v>
      </c>
      <c r="C1051" s="2" t="s">
        <v>700</v>
      </c>
      <c r="D1051" s="4" t="s">
        <v>248</v>
      </c>
      <c r="E1051" s="1">
        <v>1847.67</v>
      </c>
      <c r="F1051" s="1">
        <v>44</v>
      </c>
      <c r="G1051" s="1">
        <v>44</v>
      </c>
      <c r="H1051" s="1">
        <v>479.8</v>
      </c>
    </row>
    <row r="1052" spans="1:8">
      <c r="A1052" s="1" t="s">
        <v>1043</v>
      </c>
      <c r="B1052" s="3">
        <v>45417</v>
      </c>
      <c r="C1052" s="2" t="s">
        <v>16</v>
      </c>
      <c r="D1052" s="4" t="s">
        <v>297</v>
      </c>
      <c r="E1052" s="1">
        <v>2175.17</v>
      </c>
      <c r="F1052" s="1">
        <v>2</v>
      </c>
      <c r="G1052" s="1">
        <v>48</v>
      </c>
      <c r="H1052" s="1">
        <v>197.95</v>
      </c>
    </row>
    <row r="1053" spans="1:8">
      <c r="A1053" s="1" t="s">
        <v>1044</v>
      </c>
      <c r="B1053" s="3">
        <v>45164</v>
      </c>
      <c r="C1053" s="2" t="s">
        <v>700</v>
      </c>
      <c r="D1053" s="4" t="s">
        <v>543</v>
      </c>
      <c r="E1053" s="1">
        <v>3731.26</v>
      </c>
      <c r="F1053" s="1">
        <v>48</v>
      </c>
      <c r="G1053" s="1">
        <v>13</v>
      </c>
      <c r="H1053" s="1">
        <v>321.77999999999997</v>
      </c>
    </row>
    <row r="1054" spans="1:8">
      <c r="A1054" s="1" t="s">
        <v>1045</v>
      </c>
      <c r="B1054" s="3">
        <v>45186</v>
      </c>
      <c r="C1054" s="2" t="s">
        <v>16</v>
      </c>
      <c r="D1054" s="4" t="s">
        <v>611</v>
      </c>
      <c r="E1054" s="1">
        <v>2385.91</v>
      </c>
      <c r="F1054" s="1">
        <v>10</v>
      </c>
      <c r="G1054" s="1">
        <v>23</v>
      </c>
      <c r="H1054" s="1">
        <v>212.65</v>
      </c>
    </row>
    <row r="1055" spans="1:8">
      <c r="A1055" s="1" t="s">
        <v>1046</v>
      </c>
      <c r="B1055" s="3">
        <v>45345</v>
      </c>
      <c r="C1055" s="2" t="s">
        <v>700</v>
      </c>
      <c r="D1055" s="4" t="s">
        <v>248</v>
      </c>
      <c r="E1055" s="1">
        <v>4033.79</v>
      </c>
      <c r="F1055" s="1">
        <v>25</v>
      </c>
      <c r="G1055" s="1">
        <v>18</v>
      </c>
      <c r="H1055" s="1">
        <v>948.57</v>
      </c>
    </row>
    <row r="1056" spans="1:8">
      <c r="A1056" s="1" t="s">
        <v>1047</v>
      </c>
      <c r="B1056" s="3">
        <v>44962</v>
      </c>
      <c r="C1056" s="2" t="s">
        <v>970</v>
      </c>
      <c r="D1056" s="4" t="s">
        <v>248</v>
      </c>
      <c r="E1056" s="1">
        <v>2413.12</v>
      </c>
      <c r="F1056" s="1">
        <v>39</v>
      </c>
      <c r="G1056" s="1">
        <v>41</v>
      </c>
      <c r="H1056" s="1">
        <v>283.54000000000002</v>
      </c>
    </row>
    <row r="1057" spans="1:8">
      <c r="A1057" s="1" t="s">
        <v>1048</v>
      </c>
      <c r="B1057" s="3">
        <v>45231</v>
      </c>
      <c r="C1057" s="2" t="s">
        <v>16</v>
      </c>
      <c r="D1057" s="4" t="s">
        <v>248</v>
      </c>
      <c r="E1057" s="1">
        <v>3072.55</v>
      </c>
      <c r="F1057" s="1">
        <v>18</v>
      </c>
      <c r="G1057" s="1">
        <v>18</v>
      </c>
      <c r="H1057" s="1">
        <v>1996.48</v>
      </c>
    </row>
    <row r="1058" spans="1:8">
      <c r="A1058" s="1" t="s">
        <v>1049</v>
      </c>
      <c r="B1058" s="3">
        <v>44896</v>
      </c>
      <c r="C1058" s="2" t="s">
        <v>16</v>
      </c>
      <c r="D1058" s="4" t="s">
        <v>297</v>
      </c>
      <c r="E1058" s="1">
        <v>2703.74</v>
      </c>
      <c r="F1058" s="1">
        <v>16</v>
      </c>
      <c r="G1058" s="1">
        <v>47</v>
      </c>
      <c r="H1058" s="1">
        <v>1354.89</v>
      </c>
    </row>
    <row r="1059" spans="1:8">
      <c r="A1059" s="1" t="s">
        <v>1050</v>
      </c>
      <c r="B1059" s="3">
        <v>45225</v>
      </c>
      <c r="C1059" s="2" t="s">
        <v>700</v>
      </c>
      <c r="D1059" s="4" t="s">
        <v>21</v>
      </c>
      <c r="E1059" s="1">
        <v>1265.8900000000001</v>
      </c>
      <c r="F1059" s="1">
        <v>38</v>
      </c>
      <c r="G1059" s="1">
        <v>45</v>
      </c>
      <c r="H1059" s="1">
        <v>379.23</v>
      </c>
    </row>
    <row r="1060" spans="1:8">
      <c r="A1060" s="1" t="s">
        <v>1051</v>
      </c>
      <c r="B1060" s="3">
        <v>45326</v>
      </c>
      <c r="C1060" s="2" t="s">
        <v>700</v>
      </c>
      <c r="D1060" s="4" t="s">
        <v>248</v>
      </c>
      <c r="E1060" s="1">
        <v>2168.0100000000002</v>
      </c>
      <c r="F1060" s="1">
        <v>9</v>
      </c>
      <c r="G1060" s="1">
        <v>30</v>
      </c>
      <c r="H1060" s="1">
        <v>1220.45</v>
      </c>
    </row>
    <row r="1061" spans="1:8">
      <c r="A1061" s="1" t="s">
        <v>1052</v>
      </c>
      <c r="B1061" s="3">
        <v>45269</v>
      </c>
      <c r="C1061" s="2" t="s">
        <v>16</v>
      </c>
      <c r="D1061" s="4" t="s">
        <v>248</v>
      </c>
      <c r="E1061" s="1">
        <v>2985.88</v>
      </c>
      <c r="F1061" s="1">
        <v>50</v>
      </c>
      <c r="G1061" s="1">
        <v>36</v>
      </c>
      <c r="H1061" s="1">
        <v>60.3</v>
      </c>
    </row>
    <row r="1062" spans="1:8">
      <c r="A1062" s="1" t="s">
        <v>1053</v>
      </c>
      <c r="B1062" s="3">
        <v>44988</v>
      </c>
      <c r="C1062" s="2" t="s">
        <v>873</v>
      </c>
      <c r="D1062" s="4" t="s">
        <v>297</v>
      </c>
      <c r="E1062" s="1">
        <v>299.89999999999998</v>
      </c>
      <c r="F1062" s="1">
        <v>5</v>
      </c>
      <c r="G1062" s="1">
        <v>24</v>
      </c>
      <c r="H1062" s="1">
        <v>1239.52</v>
      </c>
    </row>
    <row r="1063" spans="1:8">
      <c r="A1063" s="1" t="s">
        <v>1054</v>
      </c>
      <c r="B1063" s="3">
        <v>45146</v>
      </c>
      <c r="C1063" s="2" t="s">
        <v>873</v>
      </c>
      <c r="D1063" s="4" t="s">
        <v>297</v>
      </c>
      <c r="E1063" s="1">
        <v>3990.58</v>
      </c>
      <c r="F1063" s="1">
        <v>31</v>
      </c>
      <c r="G1063" s="1">
        <v>44</v>
      </c>
      <c r="H1063" s="1">
        <v>1035.93</v>
      </c>
    </row>
    <row r="1064" spans="1:8">
      <c r="A1064" s="1" t="s">
        <v>1055</v>
      </c>
      <c r="B1064" s="3">
        <v>45589</v>
      </c>
      <c r="C1064" s="2" t="s">
        <v>700</v>
      </c>
      <c r="D1064" s="4" t="s">
        <v>248</v>
      </c>
      <c r="E1064" s="1">
        <v>3933.66</v>
      </c>
      <c r="F1064" s="1">
        <v>2</v>
      </c>
      <c r="G1064" s="1">
        <v>27</v>
      </c>
      <c r="H1064" s="1">
        <v>683.06</v>
      </c>
    </row>
    <row r="1065" spans="1:8">
      <c r="A1065" s="1" t="s">
        <v>1056</v>
      </c>
      <c r="B1065" s="3">
        <v>45146</v>
      </c>
      <c r="C1065" s="2" t="s">
        <v>700</v>
      </c>
      <c r="D1065" s="4" t="s">
        <v>297</v>
      </c>
      <c r="E1065" s="1">
        <v>365.62</v>
      </c>
      <c r="F1065" s="1">
        <v>38</v>
      </c>
      <c r="G1065" s="1">
        <v>2</v>
      </c>
      <c r="H1065" s="1">
        <v>1035.03</v>
      </c>
    </row>
    <row r="1066" spans="1:8">
      <c r="A1066" s="1" t="s">
        <v>1057</v>
      </c>
      <c r="B1066" s="3">
        <v>45071</v>
      </c>
      <c r="C1066" s="2" t="s">
        <v>970</v>
      </c>
      <c r="D1066" s="4" t="s">
        <v>543</v>
      </c>
      <c r="E1066" s="1">
        <v>3123.34</v>
      </c>
      <c r="F1066" s="1">
        <v>10</v>
      </c>
      <c r="G1066" s="1">
        <v>9</v>
      </c>
      <c r="H1066" s="1">
        <v>1433.05</v>
      </c>
    </row>
    <row r="1067" spans="1:8">
      <c r="A1067" s="1" t="s">
        <v>1058</v>
      </c>
      <c r="B1067" s="3">
        <v>45450</v>
      </c>
      <c r="C1067" s="2" t="s">
        <v>16</v>
      </c>
      <c r="D1067" s="4" t="s">
        <v>611</v>
      </c>
      <c r="E1067" s="1">
        <v>3384.89</v>
      </c>
      <c r="F1067" s="1">
        <v>47</v>
      </c>
      <c r="G1067" s="1">
        <v>45</v>
      </c>
      <c r="H1067" s="1">
        <v>946.11</v>
      </c>
    </row>
    <row r="1068" spans="1:8">
      <c r="A1068" s="1" t="s">
        <v>1059</v>
      </c>
      <c r="B1068" s="3">
        <v>45060</v>
      </c>
      <c r="C1068" s="2" t="s">
        <v>1060</v>
      </c>
      <c r="D1068" s="4" t="s">
        <v>21</v>
      </c>
      <c r="E1068" s="1">
        <v>3395.27</v>
      </c>
      <c r="F1068" s="1">
        <v>29</v>
      </c>
      <c r="G1068" s="1">
        <v>28</v>
      </c>
      <c r="H1068" s="1">
        <v>1395.92</v>
      </c>
    </row>
    <row r="1069" spans="1:8">
      <c r="A1069" s="1" t="s">
        <v>1061</v>
      </c>
      <c r="B1069" s="3">
        <v>45252</v>
      </c>
      <c r="C1069" s="2" t="s">
        <v>1060</v>
      </c>
      <c r="D1069" s="4" t="s">
        <v>297</v>
      </c>
      <c r="E1069" s="1">
        <v>2156.92</v>
      </c>
      <c r="F1069" s="1">
        <v>20</v>
      </c>
      <c r="G1069" s="1">
        <v>34</v>
      </c>
      <c r="H1069" s="1">
        <v>183.51</v>
      </c>
    </row>
    <row r="1070" spans="1:8">
      <c r="A1070" s="1" t="s">
        <v>1062</v>
      </c>
      <c r="B1070" s="3">
        <v>45217</v>
      </c>
      <c r="C1070" s="2" t="s">
        <v>970</v>
      </c>
      <c r="D1070" s="4" t="s">
        <v>543</v>
      </c>
      <c r="E1070" s="1">
        <v>2709.84</v>
      </c>
      <c r="F1070" s="1">
        <v>6</v>
      </c>
      <c r="G1070" s="1">
        <v>47</v>
      </c>
      <c r="H1070" s="1">
        <v>727.32</v>
      </c>
    </row>
    <row r="1071" spans="1:8">
      <c r="A1071" s="1" t="s">
        <v>1063</v>
      </c>
      <c r="B1071" s="3">
        <v>45192</v>
      </c>
      <c r="C1071" s="2" t="s">
        <v>970</v>
      </c>
      <c r="D1071" s="4" t="s">
        <v>611</v>
      </c>
      <c r="E1071" s="1">
        <v>4696.13</v>
      </c>
      <c r="F1071" s="1">
        <v>27</v>
      </c>
      <c r="G1071" s="1">
        <v>39</v>
      </c>
      <c r="H1071" s="1">
        <v>270.3</v>
      </c>
    </row>
    <row r="1072" spans="1:8">
      <c r="A1072" s="5">
        <v>4.7047000000000003E+69</v>
      </c>
      <c r="B1072" s="3">
        <v>45475</v>
      </c>
      <c r="C1072" s="2" t="s">
        <v>873</v>
      </c>
      <c r="D1072" s="4" t="s">
        <v>21</v>
      </c>
      <c r="E1072" s="1">
        <v>1033.6600000000001</v>
      </c>
      <c r="F1072" s="1">
        <v>9</v>
      </c>
      <c r="G1072" s="1">
        <v>32</v>
      </c>
      <c r="H1072" s="1">
        <v>646.04999999999995</v>
      </c>
    </row>
    <row r="1073" spans="1:8">
      <c r="A1073" s="1" t="s">
        <v>1064</v>
      </c>
      <c r="B1073" s="3">
        <v>44999</v>
      </c>
      <c r="C1073" s="2" t="s">
        <v>1060</v>
      </c>
      <c r="D1073" s="4" t="s">
        <v>543</v>
      </c>
      <c r="E1073" s="1">
        <v>3869.89</v>
      </c>
      <c r="F1073" s="1">
        <v>5</v>
      </c>
      <c r="G1073" s="1">
        <v>12</v>
      </c>
      <c r="H1073" s="1">
        <v>718.54</v>
      </c>
    </row>
    <row r="1074" spans="1:8">
      <c r="A1074" s="1" t="s">
        <v>1065</v>
      </c>
      <c r="B1074" s="3">
        <v>45150</v>
      </c>
      <c r="C1074" s="2" t="s">
        <v>700</v>
      </c>
      <c r="D1074" s="4" t="s">
        <v>248</v>
      </c>
      <c r="E1074" s="1">
        <v>3098.01</v>
      </c>
      <c r="F1074" s="1">
        <v>6</v>
      </c>
      <c r="G1074" s="1">
        <v>8</v>
      </c>
      <c r="H1074" s="1">
        <v>700.82</v>
      </c>
    </row>
    <row r="1075" spans="1:8">
      <c r="A1075" s="1" t="s">
        <v>1066</v>
      </c>
      <c r="B1075" s="3">
        <v>45114</v>
      </c>
      <c r="C1075" s="2" t="s">
        <v>700</v>
      </c>
      <c r="D1075" s="4" t="s">
        <v>297</v>
      </c>
      <c r="E1075" s="1">
        <v>2439.6799999999998</v>
      </c>
      <c r="F1075" s="1">
        <v>38</v>
      </c>
      <c r="G1075" s="1">
        <v>33</v>
      </c>
      <c r="H1075" s="1">
        <v>1647.74</v>
      </c>
    </row>
    <row r="1076" spans="1:8">
      <c r="A1076" s="1" t="s">
        <v>1067</v>
      </c>
      <c r="B1076" s="3">
        <v>44910</v>
      </c>
      <c r="C1076" s="2" t="s">
        <v>970</v>
      </c>
      <c r="D1076" s="4" t="s">
        <v>543</v>
      </c>
      <c r="E1076" s="1">
        <v>842.81</v>
      </c>
      <c r="F1076" s="1">
        <v>40</v>
      </c>
      <c r="G1076" s="1">
        <v>19</v>
      </c>
      <c r="H1076" s="1">
        <v>583.15</v>
      </c>
    </row>
    <row r="1077" spans="1:8">
      <c r="A1077" s="1" t="s">
        <v>1068</v>
      </c>
      <c r="B1077" s="3">
        <v>45025</v>
      </c>
      <c r="C1077" s="2" t="s">
        <v>873</v>
      </c>
      <c r="D1077" s="4" t="s">
        <v>543</v>
      </c>
      <c r="E1077" s="1">
        <v>2458.19</v>
      </c>
      <c r="F1077" s="1">
        <v>34</v>
      </c>
      <c r="G1077" s="1">
        <v>4</v>
      </c>
      <c r="H1077" s="1">
        <v>1909</v>
      </c>
    </row>
    <row r="1078" spans="1:8">
      <c r="A1078" s="1" t="s">
        <v>1069</v>
      </c>
      <c r="B1078" s="3">
        <v>44893</v>
      </c>
      <c r="C1078" s="2" t="s">
        <v>700</v>
      </c>
      <c r="D1078" s="4" t="s">
        <v>543</v>
      </c>
      <c r="E1078" s="1">
        <v>975.06</v>
      </c>
      <c r="F1078" s="1">
        <v>39</v>
      </c>
      <c r="G1078" s="1">
        <v>24</v>
      </c>
      <c r="H1078" s="1">
        <v>737.78</v>
      </c>
    </row>
    <row r="1079" spans="1:8">
      <c r="A1079" s="1" t="s">
        <v>1070</v>
      </c>
      <c r="B1079" s="3">
        <v>45174</v>
      </c>
      <c r="C1079" s="2" t="s">
        <v>1060</v>
      </c>
      <c r="D1079" s="4" t="s">
        <v>21</v>
      </c>
      <c r="E1079" s="1">
        <v>3202.73</v>
      </c>
      <c r="F1079" s="1">
        <v>24</v>
      </c>
      <c r="G1079" s="1">
        <v>33</v>
      </c>
      <c r="H1079" s="1">
        <v>539.78</v>
      </c>
    </row>
    <row r="1080" spans="1:8">
      <c r="A1080" s="1" t="s">
        <v>1071</v>
      </c>
      <c r="B1080" s="3">
        <v>45369</v>
      </c>
      <c r="C1080" s="2" t="s">
        <v>873</v>
      </c>
      <c r="D1080" s="4" t="s">
        <v>543</v>
      </c>
      <c r="E1080" s="1">
        <v>2594.16</v>
      </c>
      <c r="F1080" s="1">
        <v>33</v>
      </c>
      <c r="G1080" s="1">
        <v>16</v>
      </c>
      <c r="H1080" s="1">
        <v>1914.86</v>
      </c>
    </row>
    <row r="1081" spans="1:8">
      <c r="A1081" s="1" t="s">
        <v>1072</v>
      </c>
      <c r="B1081" s="3">
        <v>45334</v>
      </c>
      <c r="C1081" s="2" t="s">
        <v>970</v>
      </c>
      <c r="D1081" s="4" t="s">
        <v>543</v>
      </c>
      <c r="E1081" s="1">
        <v>2210.71</v>
      </c>
      <c r="F1081" s="1">
        <v>38</v>
      </c>
      <c r="G1081" s="1">
        <v>20</v>
      </c>
      <c r="H1081" s="1">
        <v>1818.17</v>
      </c>
    </row>
    <row r="1082" spans="1:8">
      <c r="A1082" s="1" t="s">
        <v>1073</v>
      </c>
      <c r="B1082" s="3">
        <v>45141</v>
      </c>
      <c r="C1082" s="2" t="s">
        <v>700</v>
      </c>
      <c r="D1082" s="4" t="s">
        <v>297</v>
      </c>
      <c r="E1082" s="1">
        <v>4415.93</v>
      </c>
      <c r="F1082" s="1">
        <v>28</v>
      </c>
      <c r="G1082" s="1">
        <v>46</v>
      </c>
      <c r="H1082" s="1">
        <v>1028.93</v>
      </c>
    </row>
    <row r="1083" spans="1:8">
      <c r="A1083" s="1" t="s">
        <v>1074</v>
      </c>
      <c r="B1083" s="3">
        <v>45371</v>
      </c>
      <c r="C1083" s="2" t="s">
        <v>873</v>
      </c>
      <c r="D1083" s="4" t="s">
        <v>248</v>
      </c>
      <c r="E1083" s="1">
        <v>2247.6999999999998</v>
      </c>
      <c r="F1083" s="1">
        <v>18</v>
      </c>
      <c r="G1083" s="1">
        <v>28</v>
      </c>
      <c r="H1083" s="1">
        <v>742.35</v>
      </c>
    </row>
    <row r="1084" spans="1:8">
      <c r="A1084" s="1" t="s">
        <v>1075</v>
      </c>
      <c r="B1084" s="3">
        <v>45448</v>
      </c>
      <c r="C1084" s="2" t="s">
        <v>1060</v>
      </c>
      <c r="D1084" s="4" t="s">
        <v>611</v>
      </c>
      <c r="E1084" s="1">
        <v>4664.6899999999996</v>
      </c>
      <c r="F1084" s="1">
        <v>11</v>
      </c>
      <c r="G1084" s="1">
        <v>42</v>
      </c>
      <c r="H1084" s="1">
        <v>915.1</v>
      </c>
    </row>
    <row r="1085" spans="1:8">
      <c r="A1085" s="1" t="s">
        <v>1076</v>
      </c>
      <c r="B1085" s="3">
        <v>45585</v>
      </c>
      <c r="C1085" s="2" t="s">
        <v>970</v>
      </c>
      <c r="D1085" s="4" t="s">
        <v>248</v>
      </c>
      <c r="E1085" s="1">
        <v>2945.18</v>
      </c>
      <c r="F1085" s="1">
        <v>28</v>
      </c>
      <c r="G1085" s="1">
        <v>11</v>
      </c>
      <c r="H1085" s="1">
        <v>1167.69</v>
      </c>
    </row>
    <row r="1086" spans="1:8">
      <c r="A1086" s="1" t="s">
        <v>1077</v>
      </c>
      <c r="B1086" s="3">
        <v>45196</v>
      </c>
      <c r="C1086" s="2" t="s">
        <v>970</v>
      </c>
      <c r="D1086" s="4" t="s">
        <v>611</v>
      </c>
      <c r="E1086" s="1">
        <v>4648.0600000000004</v>
      </c>
      <c r="F1086" s="1">
        <v>27</v>
      </c>
      <c r="G1086" s="1">
        <v>26</v>
      </c>
      <c r="H1086" s="1">
        <v>896.94</v>
      </c>
    </row>
    <row r="1087" spans="1:8">
      <c r="A1087" s="1" t="s">
        <v>1078</v>
      </c>
      <c r="B1087" s="3">
        <v>44884</v>
      </c>
      <c r="C1087" s="2" t="s">
        <v>1060</v>
      </c>
      <c r="D1087" s="4" t="s">
        <v>611</v>
      </c>
      <c r="E1087" s="1">
        <v>4686.3</v>
      </c>
      <c r="F1087" s="1">
        <v>14</v>
      </c>
      <c r="G1087" s="1">
        <v>28</v>
      </c>
      <c r="H1087" s="1">
        <v>377.92</v>
      </c>
    </row>
    <row r="1088" spans="1:8">
      <c r="A1088" s="1" t="s">
        <v>1079</v>
      </c>
      <c r="B1088" s="3">
        <v>45151</v>
      </c>
      <c r="C1088" s="2" t="s">
        <v>873</v>
      </c>
      <c r="D1088" s="4" t="s">
        <v>543</v>
      </c>
      <c r="E1088" s="1">
        <v>2365.87</v>
      </c>
      <c r="F1088" s="1">
        <v>21</v>
      </c>
      <c r="G1088" s="1">
        <v>12</v>
      </c>
      <c r="H1088" s="1">
        <v>1126.51</v>
      </c>
    </row>
    <row r="1089" spans="1:8">
      <c r="A1089" s="1" t="s">
        <v>1080</v>
      </c>
      <c r="B1089" s="3">
        <v>45204</v>
      </c>
      <c r="C1089" s="2" t="s">
        <v>700</v>
      </c>
      <c r="D1089" s="4" t="s">
        <v>248</v>
      </c>
      <c r="E1089" s="1">
        <v>4883.6499999999996</v>
      </c>
      <c r="F1089" s="1">
        <v>16</v>
      </c>
      <c r="G1089" s="1">
        <v>9</v>
      </c>
      <c r="H1089" s="1">
        <v>1926.65</v>
      </c>
    </row>
    <row r="1090" spans="1:8">
      <c r="A1090" s="1" t="s">
        <v>1081</v>
      </c>
      <c r="B1090" s="3">
        <v>45327</v>
      </c>
      <c r="C1090" s="2" t="s">
        <v>700</v>
      </c>
      <c r="D1090" s="4" t="s">
        <v>611</v>
      </c>
      <c r="E1090" s="1">
        <v>1705.34</v>
      </c>
      <c r="F1090" s="1">
        <v>49</v>
      </c>
      <c r="G1090" s="1">
        <v>46</v>
      </c>
      <c r="H1090" s="1">
        <v>145.30000000000001</v>
      </c>
    </row>
    <row r="1091" spans="1:8">
      <c r="A1091" s="1" t="s">
        <v>1082</v>
      </c>
      <c r="B1091" s="3">
        <v>45373</v>
      </c>
      <c r="C1091" s="2" t="s">
        <v>873</v>
      </c>
      <c r="D1091" s="4" t="s">
        <v>21</v>
      </c>
      <c r="E1091" s="1">
        <v>218.36</v>
      </c>
      <c r="F1091" s="1">
        <v>31</v>
      </c>
      <c r="G1091" s="1">
        <v>35</v>
      </c>
      <c r="H1091" s="1">
        <v>1777.78</v>
      </c>
    </row>
    <row r="1092" spans="1:8">
      <c r="A1092" s="1" t="s">
        <v>1083</v>
      </c>
      <c r="B1092" s="3">
        <v>45117</v>
      </c>
      <c r="C1092" s="2" t="s">
        <v>700</v>
      </c>
      <c r="D1092" s="4" t="s">
        <v>297</v>
      </c>
      <c r="E1092" s="1">
        <v>3098.37</v>
      </c>
      <c r="F1092" s="1">
        <v>18</v>
      </c>
      <c r="G1092" s="1">
        <v>41</v>
      </c>
      <c r="H1092" s="1">
        <v>892.04</v>
      </c>
    </row>
    <row r="1093" spans="1:8">
      <c r="A1093" s="1" t="s">
        <v>1084</v>
      </c>
      <c r="B1093" s="3">
        <v>45257</v>
      </c>
      <c r="C1093" s="2" t="s">
        <v>700</v>
      </c>
      <c r="D1093" s="4" t="s">
        <v>543</v>
      </c>
      <c r="E1093" s="1">
        <v>4189.37</v>
      </c>
      <c r="F1093" s="1">
        <v>31</v>
      </c>
      <c r="G1093" s="1">
        <v>49</v>
      </c>
      <c r="H1093" s="1">
        <v>1436.1</v>
      </c>
    </row>
    <row r="1094" spans="1:8">
      <c r="A1094" s="1" t="s">
        <v>1085</v>
      </c>
      <c r="B1094" s="3">
        <v>45109</v>
      </c>
      <c r="C1094" s="2" t="s">
        <v>1060</v>
      </c>
      <c r="D1094" s="4" t="s">
        <v>248</v>
      </c>
      <c r="E1094" s="1">
        <v>3375.39</v>
      </c>
      <c r="F1094" s="1">
        <v>5</v>
      </c>
      <c r="G1094" s="1">
        <v>50</v>
      </c>
      <c r="H1094" s="1">
        <v>819.64</v>
      </c>
    </row>
    <row r="1095" spans="1:8">
      <c r="A1095" s="1" t="s">
        <v>1086</v>
      </c>
      <c r="B1095" s="3">
        <v>45559</v>
      </c>
      <c r="C1095" s="2" t="s">
        <v>1060</v>
      </c>
      <c r="D1095" s="4" t="s">
        <v>297</v>
      </c>
      <c r="E1095" s="1">
        <v>1083.97</v>
      </c>
      <c r="F1095" s="1">
        <v>27</v>
      </c>
      <c r="G1095" s="1">
        <v>33</v>
      </c>
      <c r="H1095" s="1">
        <v>1074.57</v>
      </c>
    </row>
    <row r="1096" spans="1:8">
      <c r="A1096" s="1" t="s">
        <v>1087</v>
      </c>
      <c r="B1096" s="3">
        <v>45548</v>
      </c>
      <c r="C1096" s="2" t="s">
        <v>700</v>
      </c>
      <c r="D1096" s="4" t="s">
        <v>21</v>
      </c>
      <c r="E1096" s="1">
        <v>2160.83</v>
      </c>
      <c r="F1096" s="1">
        <v>37</v>
      </c>
      <c r="G1096" s="1">
        <v>8</v>
      </c>
      <c r="H1096" s="1">
        <v>620.03</v>
      </c>
    </row>
    <row r="1097" spans="1:8">
      <c r="A1097" s="1" t="s">
        <v>1088</v>
      </c>
      <c r="B1097" s="3">
        <v>44953</v>
      </c>
      <c r="C1097" s="2" t="s">
        <v>970</v>
      </c>
      <c r="D1097" s="4" t="s">
        <v>611</v>
      </c>
      <c r="E1097" s="1">
        <v>2904.24</v>
      </c>
      <c r="F1097" s="1">
        <v>2</v>
      </c>
      <c r="G1097" s="1">
        <v>0</v>
      </c>
      <c r="H1097" s="1">
        <v>1792.12</v>
      </c>
    </row>
    <row r="1098" spans="1:8">
      <c r="A1098" s="1" t="s">
        <v>1089</v>
      </c>
      <c r="B1098" s="3">
        <v>45230</v>
      </c>
      <c r="C1098" s="2" t="s">
        <v>1060</v>
      </c>
      <c r="D1098" s="4" t="s">
        <v>297</v>
      </c>
      <c r="E1098" s="1">
        <v>1030.46</v>
      </c>
      <c r="F1098" s="1">
        <v>13</v>
      </c>
      <c r="G1098" s="1">
        <v>49</v>
      </c>
      <c r="H1098" s="1">
        <v>218.93</v>
      </c>
    </row>
    <row r="1099" spans="1:8">
      <c r="A1099" s="1" t="s">
        <v>1090</v>
      </c>
      <c r="B1099" s="3">
        <v>45288</v>
      </c>
      <c r="C1099" s="2" t="s">
        <v>1060</v>
      </c>
      <c r="D1099" s="4" t="s">
        <v>248</v>
      </c>
      <c r="E1099" s="1">
        <v>158.47</v>
      </c>
      <c r="F1099" s="1">
        <v>4</v>
      </c>
      <c r="G1099" s="1">
        <v>34</v>
      </c>
      <c r="H1099" s="1">
        <v>563.86</v>
      </c>
    </row>
    <row r="1100" spans="1:8">
      <c r="A1100" s="1" t="s">
        <v>1091</v>
      </c>
      <c r="B1100" s="3">
        <v>45377</v>
      </c>
      <c r="C1100" s="2" t="s">
        <v>1060</v>
      </c>
      <c r="D1100" s="4" t="s">
        <v>611</v>
      </c>
      <c r="E1100" s="1">
        <v>1754.4</v>
      </c>
      <c r="F1100" s="1">
        <v>41</v>
      </c>
      <c r="G1100" s="1">
        <v>32</v>
      </c>
      <c r="H1100" s="1">
        <v>1114.8699999999999</v>
      </c>
    </row>
    <row r="1101" spans="1:8">
      <c r="A1101" s="1" t="s">
        <v>1092</v>
      </c>
      <c r="B1101" s="3">
        <v>45398</v>
      </c>
      <c r="C1101" s="2" t="s">
        <v>1060</v>
      </c>
      <c r="D1101" s="4" t="s">
        <v>248</v>
      </c>
      <c r="E1101" s="1">
        <v>4684.0600000000004</v>
      </c>
      <c r="F1101" s="1">
        <v>46</v>
      </c>
      <c r="G1101" s="1">
        <v>41</v>
      </c>
      <c r="H1101" s="1">
        <v>1707.46</v>
      </c>
    </row>
    <row r="1102" spans="1:8">
      <c r="A1102" s="1" t="s">
        <v>1093</v>
      </c>
      <c r="B1102" s="3">
        <v>44912</v>
      </c>
      <c r="C1102" s="2" t="s">
        <v>873</v>
      </c>
      <c r="D1102" s="4" t="s">
        <v>297</v>
      </c>
      <c r="E1102" s="1">
        <v>2555.4499999999998</v>
      </c>
      <c r="F1102" s="1">
        <v>27</v>
      </c>
      <c r="G1102" s="1">
        <v>17</v>
      </c>
      <c r="H1102" s="1">
        <v>1564.32</v>
      </c>
    </row>
    <row r="1103" spans="1:8">
      <c r="A1103" s="1" t="s">
        <v>1094</v>
      </c>
      <c r="B1103" s="3">
        <v>45173</v>
      </c>
      <c r="C1103" s="2" t="s">
        <v>970</v>
      </c>
      <c r="D1103" s="4" t="s">
        <v>21</v>
      </c>
      <c r="E1103" s="1">
        <v>478.06</v>
      </c>
      <c r="F1103" s="1">
        <v>7</v>
      </c>
      <c r="G1103" s="1">
        <v>6</v>
      </c>
      <c r="H1103" s="1">
        <v>391.37</v>
      </c>
    </row>
    <row r="1104" spans="1:8">
      <c r="A1104" s="1" t="s">
        <v>1095</v>
      </c>
      <c r="B1104" s="3">
        <v>45312</v>
      </c>
      <c r="C1104" s="2" t="s">
        <v>700</v>
      </c>
      <c r="D1104" s="4" t="s">
        <v>611</v>
      </c>
      <c r="E1104" s="1">
        <v>2308.2600000000002</v>
      </c>
      <c r="F1104" s="1">
        <v>46</v>
      </c>
      <c r="G1104" s="1">
        <v>33</v>
      </c>
      <c r="H1104" s="1">
        <v>126.21</v>
      </c>
    </row>
    <row r="1105" spans="1:8">
      <c r="A1105" s="1" t="s">
        <v>1096</v>
      </c>
      <c r="B1105" s="3">
        <v>45468</v>
      </c>
      <c r="C1105" s="2" t="s">
        <v>970</v>
      </c>
      <c r="D1105" s="4" t="s">
        <v>543</v>
      </c>
      <c r="E1105" s="1">
        <v>1204.3499999999999</v>
      </c>
      <c r="F1105" s="1">
        <v>42</v>
      </c>
      <c r="G1105" s="1">
        <v>41</v>
      </c>
      <c r="H1105" s="1">
        <v>376.23</v>
      </c>
    </row>
    <row r="1106" spans="1:8">
      <c r="A1106" s="1" t="s">
        <v>1097</v>
      </c>
      <c r="B1106" s="3">
        <v>45123</v>
      </c>
      <c r="C1106" s="2" t="s">
        <v>970</v>
      </c>
      <c r="D1106" s="4" t="s">
        <v>21</v>
      </c>
      <c r="E1106" s="1">
        <v>1932.77</v>
      </c>
      <c r="F1106" s="1">
        <v>6</v>
      </c>
      <c r="G1106" s="1">
        <v>39</v>
      </c>
      <c r="H1106" s="1">
        <v>62.83</v>
      </c>
    </row>
    <row r="1107" spans="1:8">
      <c r="A1107" s="1" t="s">
        <v>1098</v>
      </c>
      <c r="B1107" s="3">
        <v>45029</v>
      </c>
      <c r="C1107" s="2" t="s">
        <v>1060</v>
      </c>
      <c r="D1107" s="4" t="s">
        <v>543</v>
      </c>
      <c r="E1107" s="1">
        <v>472</v>
      </c>
      <c r="F1107" s="1">
        <v>19</v>
      </c>
      <c r="G1107" s="1">
        <v>9</v>
      </c>
      <c r="H1107" s="1">
        <v>1820.79</v>
      </c>
    </row>
    <row r="1108" spans="1:8">
      <c r="A1108" s="1" t="s">
        <v>1099</v>
      </c>
      <c r="B1108" s="3">
        <v>45423</v>
      </c>
      <c r="C1108" s="2" t="s">
        <v>873</v>
      </c>
      <c r="D1108" s="4" t="s">
        <v>543</v>
      </c>
      <c r="E1108" s="1">
        <v>4419.55</v>
      </c>
      <c r="F1108" s="1">
        <v>6</v>
      </c>
      <c r="G1108" s="1">
        <v>44</v>
      </c>
      <c r="H1108" s="1">
        <v>356.85</v>
      </c>
    </row>
    <row r="1109" spans="1:8">
      <c r="A1109" s="1" t="s">
        <v>1100</v>
      </c>
      <c r="B1109" s="3">
        <v>45120</v>
      </c>
      <c r="C1109" s="2" t="s">
        <v>970</v>
      </c>
      <c r="D1109" s="4" t="s">
        <v>297</v>
      </c>
      <c r="E1109" s="1">
        <v>3340.4</v>
      </c>
      <c r="F1109" s="1">
        <v>11</v>
      </c>
      <c r="G1109" s="1">
        <v>46</v>
      </c>
      <c r="H1109" s="1">
        <v>523.11</v>
      </c>
    </row>
    <row r="1110" spans="1:8">
      <c r="A1110" s="1" t="s">
        <v>1101</v>
      </c>
      <c r="B1110" s="3">
        <v>44920</v>
      </c>
      <c r="C1110" s="2" t="s">
        <v>873</v>
      </c>
      <c r="D1110" s="4" t="s">
        <v>611</v>
      </c>
      <c r="E1110" s="1">
        <v>3103.48</v>
      </c>
      <c r="F1110" s="1">
        <v>35</v>
      </c>
      <c r="G1110" s="1">
        <v>23</v>
      </c>
      <c r="H1110" s="1">
        <v>921.38</v>
      </c>
    </row>
    <row r="1111" spans="1:8">
      <c r="A1111" s="1" t="s">
        <v>1102</v>
      </c>
      <c r="B1111" s="3">
        <v>44963</v>
      </c>
      <c r="C1111" s="2" t="s">
        <v>970</v>
      </c>
      <c r="D1111" s="4" t="s">
        <v>543</v>
      </c>
      <c r="E1111" s="1">
        <v>3124.03</v>
      </c>
      <c r="F1111" s="1">
        <v>35</v>
      </c>
      <c r="G1111" s="1">
        <v>23</v>
      </c>
      <c r="H1111" s="1">
        <v>1988.58</v>
      </c>
    </row>
    <row r="1112" spans="1:8">
      <c r="A1112" s="1" t="s">
        <v>1103</v>
      </c>
      <c r="B1112" s="3">
        <v>44902</v>
      </c>
      <c r="C1112" s="2" t="s">
        <v>1060</v>
      </c>
      <c r="D1112" s="4" t="s">
        <v>297</v>
      </c>
      <c r="E1112" s="1">
        <v>291.29000000000002</v>
      </c>
      <c r="F1112" s="1">
        <v>7</v>
      </c>
      <c r="G1112" s="1">
        <v>38</v>
      </c>
      <c r="H1112" s="1">
        <v>859.53</v>
      </c>
    </row>
    <row r="1113" spans="1:8">
      <c r="A1113" s="1" t="s">
        <v>1104</v>
      </c>
      <c r="B1113" s="3">
        <v>45280</v>
      </c>
      <c r="C1113" s="2" t="s">
        <v>873</v>
      </c>
      <c r="D1113" s="4" t="s">
        <v>543</v>
      </c>
      <c r="E1113" s="1">
        <v>1349.7</v>
      </c>
      <c r="F1113" s="1">
        <v>9</v>
      </c>
      <c r="G1113" s="1">
        <v>5</v>
      </c>
      <c r="H1113" s="1">
        <v>1855.37</v>
      </c>
    </row>
    <row r="1114" spans="1:8">
      <c r="A1114" s="1" t="s">
        <v>1105</v>
      </c>
      <c r="B1114" s="3">
        <v>45406</v>
      </c>
      <c r="C1114" s="2" t="s">
        <v>1060</v>
      </c>
      <c r="D1114" s="4" t="s">
        <v>248</v>
      </c>
      <c r="E1114" s="1">
        <v>2340.4</v>
      </c>
      <c r="F1114" s="1">
        <v>23</v>
      </c>
      <c r="G1114" s="1">
        <v>9</v>
      </c>
      <c r="H1114" s="1">
        <v>267.12</v>
      </c>
    </row>
    <row r="1115" spans="1:8">
      <c r="A1115" s="1" t="s">
        <v>1106</v>
      </c>
      <c r="B1115" s="3">
        <v>45550</v>
      </c>
      <c r="C1115" s="2" t="s">
        <v>700</v>
      </c>
      <c r="D1115" s="4" t="s">
        <v>248</v>
      </c>
      <c r="E1115" s="1">
        <v>483.42</v>
      </c>
      <c r="F1115" s="1">
        <v>5</v>
      </c>
      <c r="G1115" s="1">
        <v>13</v>
      </c>
      <c r="H1115" s="1">
        <v>246.8</v>
      </c>
    </row>
    <row r="1116" spans="1:8">
      <c r="A1116" s="1" t="s">
        <v>1107</v>
      </c>
      <c r="B1116" s="3">
        <v>45284</v>
      </c>
      <c r="C1116" s="2" t="s">
        <v>700</v>
      </c>
      <c r="D1116" s="4" t="s">
        <v>21</v>
      </c>
      <c r="E1116" s="1">
        <v>1805.34</v>
      </c>
      <c r="F1116" s="1">
        <v>46</v>
      </c>
      <c r="G1116" s="1">
        <v>16</v>
      </c>
      <c r="H1116" s="1">
        <v>1309.8699999999999</v>
      </c>
    </row>
    <row r="1117" spans="1:8">
      <c r="A1117" s="1" t="s">
        <v>1108</v>
      </c>
      <c r="B1117" s="3">
        <v>45163</v>
      </c>
      <c r="C1117" s="2" t="s">
        <v>1060</v>
      </c>
      <c r="D1117" s="4" t="s">
        <v>543</v>
      </c>
      <c r="E1117" s="1">
        <v>2218.31</v>
      </c>
      <c r="F1117" s="1">
        <v>50</v>
      </c>
      <c r="G1117" s="1">
        <v>42</v>
      </c>
      <c r="H1117" s="1">
        <v>1682.52</v>
      </c>
    </row>
    <row r="1118" spans="1:8">
      <c r="A1118" s="1" t="s">
        <v>1109</v>
      </c>
      <c r="B1118" s="3">
        <v>45226</v>
      </c>
      <c r="C1118" s="2" t="s">
        <v>970</v>
      </c>
      <c r="D1118" s="4" t="s">
        <v>21</v>
      </c>
      <c r="E1118" s="1">
        <v>1281.56</v>
      </c>
      <c r="F1118" s="1">
        <v>24</v>
      </c>
      <c r="G1118" s="1">
        <v>42</v>
      </c>
      <c r="H1118" s="1">
        <v>356</v>
      </c>
    </row>
    <row r="1119" spans="1:8">
      <c r="A1119" s="1" t="s">
        <v>1110</v>
      </c>
      <c r="B1119" s="3">
        <v>45259</v>
      </c>
      <c r="C1119" s="2" t="s">
        <v>873</v>
      </c>
      <c r="D1119" s="4" t="s">
        <v>248</v>
      </c>
      <c r="E1119" s="1">
        <v>3111.43</v>
      </c>
      <c r="F1119" s="1">
        <v>43</v>
      </c>
      <c r="G1119" s="1">
        <v>11</v>
      </c>
      <c r="H1119" s="1">
        <v>1835.81</v>
      </c>
    </row>
    <row r="1120" spans="1:8">
      <c r="A1120" s="1" t="s">
        <v>1111</v>
      </c>
      <c r="B1120" s="3">
        <v>45498</v>
      </c>
      <c r="C1120" s="2" t="s">
        <v>873</v>
      </c>
      <c r="D1120" s="4" t="s">
        <v>297</v>
      </c>
      <c r="E1120" s="1">
        <v>3090.3</v>
      </c>
      <c r="F1120" s="1">
        <v>20</v>
      </c>
      <c r="G1120" s="1">
        <v>18</v>
      </c>
      <c r="H1120" s="1">
        <v>1323.39</v>
      </c>
    </row>
    <row r="1121" spans="1:8">
      <c r="A1121" s="1" t="s">
        <v>1112</v>
      </c>
      <c r="B1121" s="3">
        <v>45380</v>
      </c>
      <c r="C1121" s="2" t="s">
        <v>700</v>
      </c>
      <c r="D1121" s="4" t="s">
        <v>611</v>
      </c>
      <c r="E1121" s="1">
        <v>193.72</v>
      </c>
      <c r="F1121" s="1">
        <v>19</v>
      </c>
      <c r="G1121" s="1">
        <v>0</v>
      </c>
      <c r="H1121" s="1">
        <v>1875.33</v>
      </c>
    </row>
    <row r="1122" spans="1:8">
      <c r="A1122" s="1" t="s">
        <v>1113</v>
      </c>
      <c r="B1122" s="3">
        <v>45452</v>
      </c>
      <c r="C1122" s="2" t="s">
        <v>873</v>
      </c>
      <c r="D1122" s="4" t="s">
        <v>297</v>
      </c>
      <c r="E1122" s="1">
        <v>1380.42</v>
      </c>
      <c r="F1122" s="1">
        <v>31</v>
      </c>
      <c r="G1122" s="1">
        <v>37</v>
      </c>
      <c r="H1122" s="1">
        <v>828.3</v>
      </c>
    </row>
    <row r="1123" spans="1:8">
      <c r="A1123" s="1" t="s">
        <v>1114</v>
      </c>
      <c r="B1123" s="3">
        <v>45203</v>
      </c>
      <c r="C1123" s="2" t="s">
        <v>873</v>
      </c>
      <c r="D1123" s="4" t="s">
        <v>611</v>
      </c>
      <c r="E1123" s="1">
        <v>1770.52</v>
      </c>
      <c r="F1123" s="1">
        <v>25</v>
      </c>
      <c r="G1123" s="1">
        <v>0</v>
      </c>
      <c r="H1123" s="1">
        <v>1129.96</v>
      </c>
    </row>
    <row r="1124" spans="1:8">
      <c r="A1124" s="1" t="s">
        <v>1115</v>
      </c>
      <c r="B1124" s="3">
        <v>45599</v>
      </c>
      <c r="C1124" s="2" t="s">
        <v>873</v>
      </c>
      <c r="D1124" s="4" t="s">
        <v>611</v>
      </c>
      <c r="E1124" s="1">
        <v>4834.1099999999997</v>
      </c>
      <c r="F1124" s="1">
        <v>25</v>
      </c>
      <c r="G1124" s="1">
        <v>49</v>
      </c>
      <c r="H1124" s="1">
        <v>902.53</v>
      </c>
    </row>
    <row r="1125" spans="1:8">
      <c r="A1125" s="1" t="s">
        <v>1116</v>
      </c>
      <c r="B1125" s="3">
        <v>45293</v>
      </c>
      <c r="C1125" s="2" t="s">
        <v>1060</v>
      </c>
      <c r="D1125" s="4" t="s">
        <v>248</v>
      </c>
      <c r="E1125" s="1">
        <v>1407.67</v>
      </c>
      <c r="F1125" s="1">
        <v>21</v>
      </c>
      <c r="G1125" s="1">
        <v>24</v>
      </c>
      <c r="H1125" s="1">
        <v>1914.05</v>
      </c>
    </row>
    <row r="1126" spans="1:8">
      <c r="A1126" s="1" t="s">
        <v>1117</v>
      </c>
      <c r="B1126" s="3">
        <v>44951</v>
      </c>
      <c r="C1126" s="2" t="s">
        <v>1060</v>
      </c>
      <c r="D1126" s="4" t="s">
        <v>543</v>
      </c>
      <c r="E1126" s="1">
        <v>2969.14</v>
      </c>
      <c r="F1126" s="1">
        <v>26</v>
      </c>
      <c r="G1126" s="1">
        <v>19</v>
      </c>
      <c r="H1126" s="1">
        <v>1949.21</v>
      </c>
    </row>
    <row r="1127" spans="1:8">
      <c r="A1127" s="1" t="s">
        <v>1118</v>
      </c>
      <c r="B1127" s="3">
        <v>45360</v>
      </c>
      <c r="C1127" s="2" t="s">
        <v>700</v>
      </c>
      <c r="D1127" s="4" t="s">
        <v>611</v>
      </c>
      <c r="E1127" s="1">
        <v>1980.8</v>
      </c>
      <c r="F1127" s="1">
        <v>26</v>
      </c>
      <c r="G1127" s="1">
        <v>42</v>
      </c>
      <c r="H1127" s="1">
        <v>430.37</v>
      </c>
    </row>
    <row r="1128" spans="1:8">
      <c r="A1128" s="1" t="s">
        <v>1119</v>
      </c>
      <c r="B1128" s="3">
        <v>45300</v>
      </c>
      <c r="C1128" s="2" t="s">
        <v>970</v>
      </c>
      <c r="D1128" s="4" t="s">
        <v>611</v>
      </c>
      <c r="E1128" s="1">
        <v>3133.56</v>
      </c>
      <c r="F1128" s="1">
        <v>9</v>
      </c>
      <c r="G1128" s="1">
        <v>26</v>
      </c>
      <c r="H1128" s="1">
        <v>885.18</v>
      </c>
    </row>
    <row r="1129" spans="1:8">
      <c r="A1129" s="1" t="s">
        <v>1120</v>
      </c>
      <c r="B1129" s="3">
        <v>45427</v>
      </c>
      <c r="C1129" s="2" t="s">
        <v>970</v>
      </c>
      <c r="D1129" s="4" t="s">
        <v>611</v>
      </c>
      <c r="E1129" s="1">
        <v>3753.24</v>
      </c>
      <c r="F1129" s="1">
        <v>18</v>
      </c>
      <c r="G1129" s="1">
        <v>18</v>
      </c>
      <c r="H1129" s="1">
        <v>210.34</v>
      </c>
    </row>
    <row r="1130" spans="1:8">
      <c r="A1130" s="1" t="s">
        <v>1121</v>
      </c>
      <c r="B1130" s="3">
        <v>45376</v>
      </c>
      <c r="C1130" s="2" t="s">
        <v>700</v>
      </c>
      <c r="D1130" s="4" t="s">
        <v>21</v>
      </c>
      <c r="E1130" s="1">
        <v>341.79</v>
      </c>
      <c r="F1130" s="1">
        <v>34</v>
      </c>
      <c r="G1130" s="1">
        <v>19</v>
      </c>
      <c r="H1130" s="1">
        <v>1350.66</v>
      </c>
    </row>
    <row r="1131" spans="1:8">
      <c r="A1131" s="1" t="s">
        <v>1122</v>
      </c>
      <c r="B1131" s="3">
        <v>45135</v>
      </c>
      <c r="C1131" s="2" t="s">
        <v>700</v>
      </c>
      <c r="D1131" s="4" t="s">
        <v>1123</v>
      </c>
      <c r="E1131" s="1">
        <v>1604.17</v>
      </c>
      <c r="F1131" s="1">
        <v>16</v>
      </c>
      <c r="G1131" s="1">
        <v>50</v>
      </c>
      <c r="H1131" s="1">
        <v>1924.99</v>
      </c>
    </row>
    <row r="1132" spans="1:8">
      <c r="A1132" s="1" t="s">
        <v>1124</v>
      </c>
      <c r="B1132" s="3">
        <v>45270</v>
      </c>
      <c r="C1132" s="2" t="s">
        <v>700</v>
      </c>
      <c r="D1132" s="4" t="s">
        <v>297</v>
      </c>
      <c r="E1132" s="1">
        <v>4084.47</v>
      </c>
      <c r="F1132" s="1">
        <v>46</v>
      </c>
      <c r="G1132" s="1">
        <v>19</v>
      </c>
      <c r="H1132" s="1">
        <v>273.3</v>
      </c>
    </row>
    <row r="1133" spans="1:8">
      <c r="A1133" s="1" t="s">
        <v>1125</v>
      </c>
      <c r="B1133" s="3">
        <v>45110</v>
      </c>
      <c r="C1133" s="2" t="s">
        <v>970</v>
      </c>
      <c r="D1133" s="4" t="s">
        <v>543</v>
      </c>
      <c r="E1133" s="1">
        <v>73.319999999999993</v>
      </c>
      <c r="F1133" s="1">
        <v>36</v>
      </c>
      <c r="G1133" s="1">
        <v>37</v>
      </c>
      <c r="H1133" s="1">
        <v>1360.99</v>
      </c>
    </row>
    <row r="1134" spans="1:8">
      <c r="A1134" s="1" t="s">
        <v>1126</v>
      </c>
      <c r="B1134" s="3">
        <v>45400</v>
      </c>
      <c r="C1134" s="2" t="s">
        <v>873</v>
      </c>
      <c r="D1134" s="4" t="s">
        <v>543</v>
      </c>
      <c r="E1134" s="1">
        <v>1143.4100000000001</v>
      </c>
      <c r="F1134" s="1">
        <v>19</v>
      </c>
      <c r="G1134" s="1">
        <v>43</v>
      </c>
      <c r="H1134" s="1">
        <v>488.64</v>
      </c>
    </row>
    <row r="1135" spans="1:8">
      <c r="A1135" s="1" t="s">
        <v>1127</v>
      </c>
      <c r="B1135" s="3">
        <v>44977</v>
      </c>
      <c r="C1135" s="2" t="s">
        <v>700</v>
      </c>
      <c r="D1135" s="4" t="s">
        <v>1123</v>
      </c>
      <c r="E1135" s="1">
        <v>4698.1499999999996</v>
      </c>
      <c r="F1135" s="1">
        <v>50</v>
      </c>
      <c r="G1135" s="1">
        <v>19</v>
      </c>
      <c r="H1135" s="1">
        <v>1982.02</v>
      </c>
    </row>
    <row r="1136" spans="1:8">
      <c r="A1136" s="1" t="s">
        <v>1128</v>
      </c>
      <c r="B1136" s="3">
        <v>45084</v>
      </c>
      <c r="C1136" s="2" t="s">
        <v>700</v>
      </c>
      <c r="D1136" s="4" t="s">
        <v>611</v>
      </c>
      <c r="E1136" s="1">
        <v>1850.43</v>
      </c>
      <c r="F1136" s="1">
        <v>29</v>
      </c>
      <c r="G1136" s="1">
        <v>33</v>
      </c>
      <c r="H1136" s="1">
        <v>1976.42</v>
      </c>
    </row>
    <row r="1137" spans="1:8">
      <c r="A1137" s="1" t="s">
        <v>1129</v>
      </c>
      <c r="B1137" s="3">
        <v>45180</v>
      </c>
      <c r="C1137" s="2" t="s">
        <v>873</v>
      </c>
      <c r="D1137" s="4" t="s">
        <v>543</v>
      </c>
      <c r="E1137" s="1">
        <v>4458.95</v>
      </c>
      <c r="F1137" s="1">
        <v>45</v>
      </c>
      <c r="G1137" s="1">
        <v>8</v>
      </c>
      <c r="H1137" s="1">
        <v>95.81</v>
      </c>
    </row>
    <row r="1138" spans="1:8">
      <c r="A1138" s="1" t="s">
        <v>1130</v>
      </c>
      <c r="B1138" s="3">
        <v>45265</v>
      </c>
      <c r="C1138" s="2" t="s">
        <v>1060</v>
      </c>
      <c r="D1138" s="4" t="s">
        <v>611</v>
      </c>
      <c r="E1138" s="1">
        <v>543.49</v>
      </c>
      <c r="F1138" s="1">
        <v>25</v>
      </c>
      <c r="G1138" s="1">
        <v>31</v>
      </c>
      <c r="H1138" s="1">
        <v>1293.48</v>
      </c>
    </row>
    <row r="1139" spans="1:8">
      <c r="A1139" s="1" t="s">
        <v>1131</v>
      </c>
      <c r="B1139" s="3">
        <v>45534</v>
      </c>
      <c r="C1139" s="2" t="s">
        <v>873</v>
      </c>
      <c r="D1139" s="4" t="s">
        <v>1123</v>
      </c>
      <c r="E1139" s="1">
        <v>3114.27</v>
      </c>
      <c r="F1139" s="1">
        <v>18</v>
      </c>
      <c r="G1139" s="1">
        <v>6</v>
      </c>
      <c r="H1139" s="1">
        <v>698.55</v>
      </c>
    </row>
    <row r="1140" spans="1:8">
      <c r="A1140" s="1" t="s">
        <v>1132</v>
      </c>
      <c r="B1140" s="3">
        <v>44962</v>
      </c>
      <c r="C1140" s="2" t="s">
        <v>873</v>
      </c>
      <c r="D1140" s="4" t="s">
        <v>611</v>
      </c>
      <c r="E1140" s="1">
        <v>2610.38</v>
      </c>
      <c r="F1140" s="1">
        <v>19</v>
      </c>
      <c r="G1140" s="1">
        <v>6</v>
      </c>
      <c r="H1140" s="1">
        <v>1655.31</v>
      </c>
    </row>
    <row r="1141" spans="1:8">
      <c r="A1141" s="1" t="s">
        <v>1133</v>
      </c>
      <c r="B1141" s="3">
        <v>44941</v>
      </c>
      <c r="C1141" s="2" t="s">
        <v>970</v>
      </c>
      <c r="D1141" s="4" t="s">
        <v>1123</v>
      </c>
      <c r="E1141" s="1">
        <v>780.51</v>
      </c>
      <c r="F1141" s="1">
        <v>4</v>
      </c>
      <c r="G1141" s="1">
        <v>34</v>
      </c>
      <c r="H1141" s="1">
        <v>1223.19</v>
      </c>
    </row>
    <row r="1142" spans="1:8">
      <c r="A1142" s="1" t="s">
        <v>1134</v>
      </c>
      <c r="B1142" s="3">
        <v>45506</v>
      </c>
      <c r="C1142" s="2" t="s">
        <v>873</v>
      </c>
      <c r="D1142" s="4" t="s">
        <v>248</v>
      </c>
      <c r="E1142" s="1">
        <v>4457.3900000000003</v>
      </c>
      <c r="F1142" s="1">
        <v>34</v>
      </c>
      <c r="G1142" s="1">
        <v>48</v>
      </c>
      <c r="H1142" s="1">
        <v>1086.8599999999999</v>
      </c>
    </row>
    <row r="1143" spans="1:8">
      <c r="A1143" s="1" t="s">
        <v>1135</v>
      </c>
      <c r="B1143" s="3">
        <v>44885</v>
      </c>
      <c r="C1143" s="2" t="s">
        <v>700</v>
      </c>
      <c r="D1143" s="4" t="s">
        <v>1123</v>
      </c>
      <c r="E1143" s="1">
        <v>3373.23</v>
      </c>
      <c r="F1143" s="1">
        <v>2</v>
      </c>
      <c r="G1143" s="1">
        <v>0</v>
      </c>
      <c r="H1143" s="1">
        <v>910.24</v>
      </c>
    </row>
    <row r="1144" spans="1:8">
      <c r="A1144" s="1">
        <v>60890709</v>
      </c>
      <c r="B1144" s="3">
        <v>44939</v>
      </c>
      <c r="C1144" s="2" t="s">
        <v>700</v>
      </c>
      <c r="D1144" s="4" t="s">
        <v>297</v>
      </c>
      <c r="E1144" s="1">
        <v>835.14</v>
      </c>
      <c r="F1144" s="1">
        <v>29</v>
      </c>
      <c r="G1144" s="1">
        <v>1</v>
      </c>
      <c r="H1144" s="1">
        <v>588.48</v>
      </c>
    </row>
    <row r="1145" spans="1:8">
      <c r="A1145" s="1" t="s">
        <v>1136</v>
      </c>
      <c r="B1145" s="3">
        <v>45138</v>
      </c>
      <c r="C1145" s="2" t="s">
        <v>873</v>
      </c>
      <c r="D1145" s="4" t="s">
        <v>297</v>
      </c>
      <c r="E1145" s="1">
        <v>1841.91</v>
      </c>
      <c r="F1145" s="1">
        <v>13</v>
      </c>
      <c r="G1145" s="1">
        <v>38</v>
      </c>
      <c r="H1145" s="1">
        <v>1852.78</v>
      </c>
    </row>
    <row r="1146" spans="1:8">
      <c r="A1146" s="1" t="s">
        <v>1137</v>
      </c>
      <c r="B1146" s="3">
        <v>45217</v>
      </c>
      <c r="C1146" s="2" t="s">
        <v>970</v>
      </c>
      <c r="D1146" s="4" t="s">
        <v>611</v>
      </c>
      <c r="E1146" s="1">
        <v>1956.95</v>
      </c>
      <c r="F1146" s="1">
        <v>22</v>
      </c>
      <c r="G1146" s="1">
        <v>42</v>
      </c>
      <c r="H1146" s="1">
        <v>347.15</v>
      </c>
    </row>
    <row r="1147" spans="1:8">
      <c r="A1147" s="1" t="s">
        <v>1138</v>
      </c>
      <c r="B1147" s="3">
        <v>45380</v>
      </c>
      <c r="C1147" s="2" t="s">
        <v>873</v>
      </c>
      <c r="D1147" s="4" t="s">
        <v>248</v>
      </c>
      <c r="E1147" s="1">
        <v>3402.62</v>
      </c>
      <c r="F1147" s="1">
        <v>7</v>
      </c>
      <c r="G1147" s="1">
        <v>7</v>
      </c>
      <c r="H1147" s="1">
        <v>1336.57</v>
      </c>
    </row>
    <row r="1148" spans="1:8">
      <c r="A1148" s="1" t="s">
        <v>1139</v>
      </c>
      <c r="B1148" s="3">
        <v>45242</v>
      </c>
      <c r="C1148" s="2" t="s">
        <v>1060</v>
      </c>
      <c r="D1148" s="4" t="s">
        <v>1123</v>
      </c>
      <c r="E1148" s="1">
        <v>4385.29</v>
      </c>
      <c r="F1148" s="1">
        <v>33</v>
      </c>
      <c r="G1148" s="1">
        <v>36</v>
      </c>
      <c r="H1148" s="1">
        <v>350.61</v>
      </c>
    </row>
    <row r="1149" spans="1:8">
      <c r="A1149" s="1" t="s">
        <v>1140</v>
      </c>
      <c r="B1149" s="3">
        <v>45088</v>
      </c>
      <c r="C1149" s="2" t="s">
        <v>700</v>
      </c>
      <c r="D1149" s="4" t="s">
        <v>611</v>
      </c>
      <c r="E1149" s="1">
        <v>3316.22</v>
      </c>
      <c r="F1149" s="1">
        <v>29</v>
      </c>
      <c r="G1149" s="1">
        <v>47</v>
      </c>
      <c r="H1149" s="1">
        <v>1660.38</v>
      </c>
    </row>
    <row r="1150" spans="1:8">
      <c r="A1150" s="1" t="s">
        <v>1141</v>
      </c>
      <c r="B1150" s="3">
        <v>45197</v>
      </c>
      <c r="C1150" s="2" t="s">
        <v>873</v>
      </c>
      <c r="D1150" s="4" t="s">
        <v>297</v>
      </c>
      <c r="E1150" s="1">
        <v>287.83999999999997</v>
      </c>
      <c r="F1150" s="1">
        <v>34</v>
      </c>
      <c r="G1150" s="1">
        <v>28</v>
      </c>
      <c r="H1150" s="1">
        <v>1417.07</v>
      </c>
    </row>
    <row r="1151" spans="1:8">
      <c r="A1151" s="1" t="s">
        <v>1142</v>
      </c>
      <c r="B1151" s="3">
        <v>44904</v>
      </c>
      <c r="C1151" s="2" t="s">
        <v>700</v>
      </c>
      <c r="D1151" s="4" t="s">
        <v>611</v>
      </c>
      <c r="E1151" s="1">
        <v>2007.34</v>
      </c>
      <c r="F1151" s="1">
        <v>10</v>
      </c>
      <c r="G1151" s="1">
        <v>30</v>
      </c>
      <c r="H1151" s="1">
        <v>1525.15</v>
      </c>
    </row>
    <row r="1152" spans="1:8">
      <c r="A1152" s="1" t="s">
        <v>1143</v>
      </c>
      <c r="B1152" s="3">
        <v>45381</v>
      </c>
      <c r="C1152" s="2" t="s">
        <v>873</v>
      </c>
      <c r="D1152" s="4" t="s">
        <v>611</v>
      </c>
      <c r="E1152" s="1">
        <v>2899.55</v>
      </c>
      <c r="F1152" s="1">
        <v>8</v>
      </c>
      <c r="G1152" s="1">
        <v>30</v>
      </c>
      <c r="H1152" s="1">
        <v>857.31</v>
      </c>
    </row>
    <row r="1153" spans="1:8">
      <c r="A1153" s="1" t="s">
        <v>1144</v>
      </c>
      <c r="B1153" s="3">
        <v>44944</v>
      </c>
      <c r="C1153" s="2" t="s">
        <v>1060</v>
      </c>
      <c r="D1153" s="4" t="s">
        <v>611</v>
      </c>
      <c r="E1153" s="1">
        <v>1109.9100000000001</v>
      </c>
      <c r="F1153" s="1">
        <v>3</v>
      </c>
      <c r="G1153" s="1">
        <v>49</v>
      </c>
      <c r="H1153" s="1">
        <v>998.32</v>
      </c>
    </row>
    <row r="1154" spans="1:8">
      <c r="A1154" s="1" t="s">
        <v>1145</v>
      </c>
      <c r="B1154" s="3">
        <v>44985</v>
      </c>
      <c r="C1154" s="2" t="s">
        <v>873</v>
      </c>
      <c r="D1154" s="4" t="s">
        <v>543</v>
      </c>
      <c r="E1154" s="1">
        <v>3249.52</v>
      </c>
      <c r="F1154" s="1">
        <v>33</v>
      </c>
      <c r="G1154" s="1">
        <v>5</v>
      </c>
      <c r="H1154" s="1">
        <v>1233.76</v>
      </c>
    </row>
    <row r="1155" spans="1:8">
      <c r="A1155" s="1" t="s">
        <v>1146</v>
      </c>
      <c r="B1155" s="3">
        <v>44912</v>
      </c>
      <c r="C1155" s="2" t="s">
        <v>873</v>
      </c>
      <c r="D1155" s="4" t="s">
        <v>611</v>
      </c>
      <c r="E1155" s="1">
        <v>313.55</v>
      </c>
      <c r="F1155" s="1">
        <v>47</v>
      </c>
      <c r="G1155" s="1">
        <v>3</v>
      </c>
      <c r="H1155" s="1">
        <v>979.63</v>
      </c>
    </row>
    <row r="1156" spans="1:8">
      <c r="A1156" s="1" t="s">
        <v>1147</v>
      </c>
      <c r="B1156" s="3">
        <v>45163</v>
      </c>
      <c r="C1156" s="2" t="s">
        <v>970</v>
      </c>
      <c r="D1156" s="4" t="s">
        <v>297</v>
      </c>
      <c r="E1156" s="1">
        <v>633.80999999999995</v>
      </c>
      <c r="F1156" s="1">
        <v>6</v>
      </c>
      <c r="G1156" s="1">
        <v>14</v>
      </c>
      <c r="H1156" s="1">
        <v>1024.8499999999999</v>
      </c>
    </row>
    <row r="1157" spans="1:8">
      <c r="A1157" s="1" t="s">
        <v>1148</v>
      </c>
      <c r="B1157" s="3">
        <v>45398</v>
      </c>
      <c r="C1157" s="2" t="s">
        <v>873</v>
      </c>
      <c r="D1157" s="4" t="s">
        <v>611</v>
      </c>
      <c r="E1157" s="1">
        <v>122.09</v>
      </c>
      <c r="F1157" s="1">
        <v>31</v>
      </c>
      <c r="G1157" s="1">
        <v>4</v>
      </c>
      <c r="H1157" s="1">
        <v>1324.66</v>
      </c>
    </row>
    <row r="1158" spans="1:8">
      <c r="A1158" s="1" t="s">
        <v>1149</v>
      </c>
      <c r="B1158" s="3">
        <v>44886</v>
      </c>
      <c r="C1158" s="2" t="s">
        <v>873</v>
      </c>
      <c r="D1158" s="4" t="s">
        <v>611</v>
      </c>
      <c r="E1158" s="1">
        <v>263.75</v>
      </c>
      <c r="F1158" s="1">
        <v>50</v>
      </c>
      <c r="G1158" s="1">
        <v>22</v>
      </c>
      <c r="H1158" s="1">
        <v>423.34</v>
      </c>
    </row>
    <row r="1159" spans="1:8">
      <c r="A1159" s="1" t="s">
        <v>1150</v>
      </c>
      <c r="B1159" s="3">
        <v>45386</v>
      </c>
      <c r="C1159" s="2" t="s">
        <v>970</v>
      </c>
      <c r="D1159" s="4" t="s">
        <v>1123</v>
      </c>
      <c r="E1159" s="1">
        <v>1977.19</v>
      </c>
      <c r="F1159" s="1">
        <v>29</v>
      </c>
      <c r="G1159" s="1">
        <v>27</v>
      </c>
      <c r="H1159" s="1">
        <v>1282.01</v>
      </c>
    </row>
    <row r="1160" spans="1:8">
      <c r="A1160" s="1" t="s">
        <v>1151</v>
      </c>
      <c r="B1160" s="3">
        <v>45271</v>
      </c>
      <c r="C1160" s="2" t="s">
        <v>970</v>
      </c>
      <c r="D1160" s="4" t="s">
        <v>1123</v>
      </c>
      <c r="E1160" s="1">
        <v>1225.3499999999999</v>
      </c>
      <c r="F1160" s="1">
        <v>43</v>
      </c>
      <c r="G1160" s="1">
        <v>19</v>
      </c>
      <c r="H1160" s="1">
        <v>1479.16</v>
      </c>
    </row>
    <row r="1161" spans="1:8">
      <c r="A1161" s="1" t="s">
        <v>1152</v>
      </c>
      <c r="B1161" s="3">
        <v>45195</v>
      </c>
      <c r="C1161" s="2" t="s">
        <v>873</v>
      </c>
      <c r="D1161" s="4" t="s">
        <v>248</v>
      </c>
      <c r="E1161" s="1">
        <v>4593.26</v>
      </c>
      <c r="F1161" s="1">
        <v>15</v>
      </c>
      <c r="G1161" s="1">
        <v>48</v>
      </c>
      <c r="H1161" s="1">
        <v>665.86</v>
      </c>
    </row>
    <row r="1162" spans="1:8">
      <c r="A1162" s="1" t="s">
        <v>1153</v>
      </c>
      <c r="B1162" s="3">
        <v>45504</v>
      </c>
      <c r="C1162" s="2" t="s">
        <v>1060</v>
      </c>
      <c r="D1162" s="4" t="s">
        <v>1123</v>
      </c>
      <c r="E1162" s="1">
        <v>1443.35</v>
      </c>
      <c r="F1162" s="1">
        <v>27</v>
      </c>
      <c r="G1162" s="1">
        <v>31</v>
      </c>
      <c r="H1162" s="1">
        <v>909.94</v>
      </c>
    </row>
    <row r="1163" spans="1:8">
      <c r="A1163" s="1" t="s">
        <v>1154</v>
      </c>
      <c r="B1163" s="3">
        <v>45115</v>
      </c>
      <c r="C1163" s="2" t="s">
        <v>970</v>
      </c>
      <c r="D1163" s="4" t="s">
        <v>1123</v>
      </c>
      <c r="E1163" s="1">
        <v>3459</v>
      </c>
      <c r="F1163" s="1">
        <v>42</v>
      </c>
      <c r="G1163" s="1">
        <v>43</v>
      </c>
      <c r="H1163" s="1">
        <v>1795.8</v>
      </c>
    </row>
    <row r="1164" spans="1:8">
      <c r="A1164" s="1" t="s">
        <v>1155</v>
      </c>
      <c r="B1164" s="3">
        <v>45119</v>
      </c>
      <c r="C1164" s="2" t="s">
        <v>1060</v>
      </c>
      <c r="D1164" s="4" t="s">
        <v>1123</v>
      </c>
      <c r="E1164" s="1">
        <v>205.22</v>
      </c>
      <c r="F1164" s="1">
        <v>11</v>
      </c>
      <c r="G1164" s="1">
        <v>1</v>
      </c>
      <c r="H1164" s="1">
        <v>1910.25</v>
      </c>
    </row>
    <row r="1165" spans="1:8">
      <c r="A1165" s="1" t="s">
        <v>1156</v>
      </c>
      <c r="B1165" s="3">
        <v>44940</v>
      </c>
      <c r="C1165" s="2" t="s">
        <v>970</v>
      </c>
      <c r="D1165" s="4" t="s">
        <v>1123</v>
      </c>
      <c r="E1165" s="1">
        <v>3771.41</v>
      </c>
      <c r="F1165" s="1">
        <v>30</v>
      </c>
      <c r="G1165" s="1">
        <v>30</v>
      </c>
      <c r="H1165" s="1">
        <v>1729.39</v>
      </c>
    </row>
    <row r="1166" spans="1:8">
      <c r="A1166" s="1" t="s">
        <v>1157</v>
      </c>
      <c r="B1166" s="3">
        <v>45602</v>
      </c>
      <c r="C1166" s="2" t="s">
        <v>700</v>
      </c>
      <c r="D1166" s="4" t="s">
        <v>297</v>
      </c>
      <c r="E1166" s="1">
        <v>644.42999999999995</v>
      </c>
      <c r="F1166" s="1">
        <v>18</v>
      </c>
      <c r="G1166" s="1">
        <v>0</v>
      </c>
      <c r="H1166" s="1">
        <v>208.35</v>
      </c>
    </row>
    <row r="1167" spans="1:8">
      <c r="A1167" s="1" t="s">
        <v>1158</v>
      </c>
      <c r="B1167" s="3">
        <v>45003</v>
      </c>
      <c r="C1167" s="2" t="s">
        <v>873</v>
      </c>
      <c r="D1167" s="4" t="s">
        <v>297</v>
      </c>
      <c r="E1167" s="1">
        <v>2477.85</v>
      </c>
      <c r="F1167" s="1">
        <v>26</v>
      </c>
      <c r="G1167" s="1">
        <v>44</v>
      </c>
      <c r="H1167" s="1">
        <v>334.53</v>
      </c>
    </row>
    <row r="1168" spans="1:8">
      <c r="A1168" s="1" t="s">
        <v>1159</v>
      </c>
      <c r="B1168" s="3">
        <v>45533</v>
      </c>
      <c r="C1168" s="2" t="s">
        <v>1060</v>
      </c>
      <c r="D1168" s="4" t="s">
        <v>248</v>
      </c>
      <c r="E1168" s="1">
        <v>3962.28</v>
      </c>
      <c r="F1168" s="1">
        <v>26</v>
      </c>
      <c r="G1168" s="1">
        <v>33</v>
      </c>
      <c r="H1168" s="1">
        <v>913.97</v>
      </c>
    </row>
    <row r="1169" spans="1:8">
      <c r="A1169" s="1" t="s">
        <v>1160</v>
      </c>
      <c r="B1169" s="3">
        <v>45142</v>
      </c>
      <c r="C1169" s="2" t="s">
        <v>970</v>
      </c>
      <c r="D1169" s="4" t="s">
        <v>297</v>
      </c>
      <c r="E1169" s="1">
        <v>1502.71</v>
      </c>
      <c r="F1169" s="1">
        <v>22</v>
      </c>
      <c r="G1169" s="1">
        <v>0</v>
      </c>
      <c r="H1169" s="1">
        <v>309.07</v>
      </c>
    </row>
    <row r="1170" spans="1:8">
      <c r="A1170" s="1" t="s">
        <v>1161</v>
      </c>
      <c r="B1170" s="3">
        <v>45279</v>
      </c>
      <c r="C1170" s="2" t="s">
        <v>1060</v>
      </c>
      <c r="D1170" s="4" t="s">
        <v>248</v>
      </c>
      <c r="E1170" s="1">
        <v>1662.68</v>
      </c>
      <c r="F1170" s="1">
        <v>4</v>
      </c>
      <c r="G1170" s="1">
        <v>43</v>
      </c>
      <c r="H1170" s="1">
        <v>88.64</v>
      </c>
    </row>
    <row r="1171" spans="1:8">
      <c r="A1171" s="1" t="s">
        <v>1162</v>
      </c>
      <c r="B1171" s="3">
        <v>45607</v>
      </c>
      <c r="C1171" s="2" t="s">
        <v>970</v>
      </c>
      <c r="D1171" s="4" t="s">
        <v>1123</v>
      </c>
      <c r="E1171" s="1">
        <v>1679.22</v>
      </c>
      <c r="F1171" s="1">
        <v>8</v>
      </c>
      <c r="G1171" s="1">
        <v>38</v>
      </c>
      <c r="H1171" s="1">
        <v>848.04</v>
      </c>
    </row>
    <row r="1172" spans="1:8">
      <c r="A1172" s="1" t="s">
        <v>1163</v>
      </c>
      <c r="B1172" s="3">
        <v>45470</v>
      </c>
      <c r="C1172" s="2" t="s">
        <v>970</v>
      </c>
      <c r="D1172" s="4" t="s">
        <v>1123</v>
      </c>
      <c r="E1172" s="1">
        <v>723.65</v>
      </c>
      <c r="F1172" s="1">
        <v>8</v>
      </c>
      <c r="G1172" s="1">
        <v>8</v>
      </c>
      <c r="H1172" s="1">
        <v>1834.39</v>
      </c>
    </row>
    <row r="1173" spans="1:8">
      <c r="A1173" s="1" t="s">
        <v>1164</v>
      </c>
      <c r="B1173" s="3">
        <v>45454</v>
      </c>
      <c r="C1173" s="2" t="s">
        <v>970</v>
      </c>
      <c r="D1173" s="4" t="s">
        <v>543</v>
      </c>
      <c r="E1173" s="1">
        <v>4560.4399999999996</v>
      </c>
      <c r="F1173" s="1">
        <v>12</v>
      </c>
      <c r="G1173" s="1">
        <v>14</v>
      </c>
      <c r="H1173" s="1">
        <v>296.12</v>
      </c>
    </row>
    <row r="1174" spans="1:8">
      <c r="A1174" s="1" t="s">
        <v>1165</v>
      </c>
      <c r="B1174" s="3">
        <v>45044</v>
      </c>
      <c r="C1174" s="2" t="s">
        <v>1060</v>
      </c>
      <c r="D1174" s="4" t="s">
        <v>1123</v>
      </c>
      <c r="E1174" s="1">
        <v>1620.78</v>
      </c>
      <c r="F1174" s="1">
        <v>22</v>
      </c>
      <c r="G1174" s="1">
        <v>43</v>
      </c>
      <c r="H1174" s="1">
        <v>1385.67</v>
      </c>
    </row>
    <row r="1175" spans="1:8">
      <c r="A1175" s="1" t="s">
        <v>1166</v>
      </c>
      <c r="B1175" s="3">
        <v>45604</v>
      </c>
      <c r="C1175" s="2" t="s">
        <v>873</v>
      </c>
      <c r="D1175" s="4" t="s">
        <v>611</v>
      </c>
      <c r="E1175" s="1">
        <v>3028.27</v>
      </c>
      <c r="F1175" s="1">
        <v>43</v>
      </c>
      <c r="G1175" s="1">
        <v>31</v>
      </c>
      <c r="H1175" s="1">
        <v>1123.3599999999999</v>
      </c>
    </row>
    <row r="1176" spans="1:8">
      <c r="A1176" s="1" t="s">
        <v>1167</v>
      </c>
      <c r="B1176" s="3">
        <v>45169</v>
      </c>
      <c r="C1176" s="2" t="s">
        <v>970</v>
      </c>
      <c r="D1176" s="4" t="s">
        <v>543</v>
      </c>
      <c r="E1176" s="1">
        <v>196.91</v>
      </c>
      <c r="F1176" s="1">
        <v>42</v>
      </c>
      <c r="G1176" s="1">
        <v>34</v>
      </c>
      <c r="H1176" s="1">
        <v>1468.8</v>
      </c>
    </row>
    <row r="1177" spans="1:8">
      <c r="A1177" s="1" t="s">
        <v>1168</v>
      </c>
      <c r="B1177" s="3">
        <v>45259</v>
      </c>
      <c r="C1177" s="2" t="s">
        <v>700</v>
      </c>
      <c r="D1177" s="4" t="s">
        <v>543</v>
      </c>
      <c r="E1177" s="1">
        <v>2069.86</v>
      </c>
      <c r="F1177" s="1">
        <v>18</v>
      </c>
      <c r="G1177" s="1">
        <v>37</v>
      </c>
      <c r="H1177" s="1">
        <v>855.29</v>
      </c>
    </row>
    <row r="1178" spans="1:8">
      <c r="A1178" s="1" t="s">
        <v>1169</v>
      </c>
      <c r="B1178" s="3">
        <v>45388</v>
      </c>
      <c r="C1178" s="2" t="s">
        <v>1060</v>
      </c>
      <c r="D1178" s="4" t="s">
        <v>611</v>
      </c>
      <c r="E1178" s="1">
        <v>812.23</v>
      </c>
      <c r="F1178" s="1">
        <v>22</v>
      </c>
      <c r="G1178" s="1">
        <v>1</v>
      </c>
      <c r="H1178" s="1">
        <v>1410.54</v>
      </c>
    </row>
    <row r="1179" spans="1:8">
      <c r="A1179" s="1" t="s">
        <v>1170</v>
      </c>
      <c r="B1179" s="3">
        <v>45162</v>
      </c>
      <c r="C1179" s="2" t="s">
        <v>1060</v>
      </c>
      <c r="D1179" s="4" t="s">
        <v>248</v>
      </c>
      <c r="E1179" s="1">
        <v>2211.25</v>
      </c>
      <c r="F1179" s="1">
        <v>18</v>
      </c>
      <c r="G1179" s="1">
        <v>22</v>
      </c>
      <c r="H1179" s="1">
        <v>1095.67</v>
      </c>
    </row>
    <row r="1180" spans="1:8">
      <c r="A1180" s="1" t="s">
        <v>1171</v>
      </c>
      <c r="B1180" s="3">
        <v>45591</v>
      </c>
      <c r="C1180" s="2" t="s">
        <v>1060</v>
      </c>
      <c r="D1180" s="4" t="s">
        <v>1123</v>
      </c>
      <c r="E1180" s="1">
        <v>3570.74</v>
      </c>
      <c r="F1180" s="1">
        <v>38</v>
      </c>
      <c r="G1180" s="1">
        <v>33</v>
      </c>
      <c r="H1180" s="1">
        <v>47.63</v>
      </c>
    </row>
    <row r="1181" spans="1:8">
      <c r="A1181" s="1" t="s">
        <v>1172</v>
      </c>
      <c r="B1181" s="3">
        <v>44970</v>
      </c>
      <c r="C1181" s="2" t="s">
        <v>700</v>
      </c>
      <c r="D1181" s="4" t="s">
        <v>297</v>
      </c>
      <c r="E1181" s="1">
        <v>3207.86</v>
      </c>
      <c r="F1181" s="1">
        <v>44</v>
      </c>
      <c r="G1181" s="1">
        <v>49</v>
      </c>
      <c r="H1181" s="1">
        <v>1218.68</v>
      </c>
    </row>
    <row r="1182" spans="1:8">
      <c r="A1182" s="1" t="s">
        <v>1173</v>
      </c>
      <c r="B1182" s="3">
        <v>44923</v>
      </c>
      <c r="C1182" s="2" t="s">
        <v>970</v>
      </c>
      <c r="D1182" s="4" t="s">
        <v>1123</v>
      </c>
      <c r="E1182" s="1">
        <v>2039.56</v>
      </c>
      <c r="F1182" s="1">
        <v>33</v>
      </c>
      <c r="G1182" s="1">
        <v>39</v>
      </c>
      <c r="H1182" s="1">
        <v>1562.37</v>
      </c>
    </row>
    <row r="1183" spans="1:8">
      <c r="A1183" s="1" t="s">
        <v>1174</v>
      </c>
      <c r="B1183" s="3">
        <v>45363</v>
      </c>
      <c r="C1183" s="2" t="s">
        <v>873</v>
      </c>
      <c r="D1183" s="4" t="s">
        <v>1123</v>
      </c>
      <c r="E1183" s="1">
        <v>2649.9</v>
      </c>
      <c r="F1183" s="1">
        <v>27</v>
      </c>
      <c r="G1183" s="1">
        <v>46</v>
      </c>
      <c r="H1183" s="1">
        <v>1833.96</v>
      </c>
    </row>
    <row r="1184" spans="1:8">
      <c r="A1184" s="1" t="s">
        <v>1175</v>
      </c>
      <c r="B1184" s="3">
        <v>45164</v>
      </c>
      <c r="C1184" s="2" t="s">
        <v>700</v>
      </c>
      <c r="D1184" s="4" t="s">
        <v>1123</v>
      </c>
      <c r="E1184" s="1">
        <v>174.07</v>
      </c>
      <c r="F1184" s="1">
        <v>20</v>
      </c>
      <c r="G1184" s="1">
        <v>50</v>
      </c>
      <c r="H1184" s="1">
        <v>217.89</v>
      </c>
    </row>
    <row r="1185" spans="1:8">
      <c r="A1185" s="1" t="s">
        <v>1176</v>
      </c>
      <c r="B1185" s="3">
        <v>45116</v>
      </c>
      <c r="C1185" s="2" t="s">
        <v>873</v>
      </c>
      <c r="D1185" s="4" t="s">
        <v>297</v>
      </c>
      <c r="E1185" s="1">
        <v>2988.61</v>
      </c>
      <c r="F1185" s="1">
        <v>8</v>
      </c>
      <c r="G1185" s="1">
        <v>16</v>
      </c>
      <c r="H1185" s="1">
        <v>820.98</v>
      </c>
    </row>
    <row r="1186" spans="1:8">
      <c r="A1186" s="1" t="s">
        <v>1177</v>
      </c>
      <c r="B1186" s="3">
        <v>45252</v>
      </c>
      <c r="C1186" s="2" t="s">
        <v>700</v>
      </c>
      <c r="D1186" s="4" t="s">
        <v>297</v>
      </c>
      <c r="E1186" s="1">
        <v>4191.72</v>
      </c>
      <c r="F1186" s="1">
        <v>8</v>
      </c>
      <c r="G1186" s="1">
        <v>44</v>
      </c>
      <c r="H1186" s="1">
        <v>1265.8900000000001</v>
      </c>
    </row>
    <row r="1187" spans="1:8">
      <c r="A1187" s="1">
        <v>79415639</v>
      </c>
      <c r="B1187" s="3">
        <v>45574</v>
      </c>
      <c r="C1187" s="2" t="s">
        <v>873</v>
      </c>
      <c r="D1187" s="4" t="s">
        <v>248</v>
      </c>
      <c r="E1187" s="1">
        <v>852.2</v>
      </c>
      <c r="F1187" s="1">
        <v>37</v>
      </c>
      <c r="G1187" s="1">
        <v>0</v>
      </c>
      <c r="H1187" s="1">
        <v>1345.09</v>
      </c>
    </row>
    <row r="1188" spans="1:8">
      <c r="A1188" s="1" t="s">
        <v>1178</v>
      </c>
      <c r="B1188" s="3">
        <v>45426</v>
      </c>
      <c r="C1188" s="2" t="s">
        <v>970</v>
      </c>
      <c r="D1188" s="4" t="s">
        <v>1123</v>
      </c>
      <c r="E1188" s="1">
        <v>688.26</v>
      </c>
      <c r="F1188" s="1">
        <v>50</v>
      </c>
      <c r="G1188" s="1">
        <v>43</v>
      </c>
      <c r="H1188" s="1">
        <v>544.16999999999996</v>
      </c>
    </row>
    <row r="1189" spans="1:8">
      <c r="A1189" s="1" t="s">
        <v>1179</v>
      </c>
      <c r="B1189" s="3">
        <v>45496</v>
      </c>
      <c r="C1189" s="2" t="s">
        <v>1060</v>
      </c>
      <c r="D1189" s="4" t="s">
        <v>1123</v>
      </c>
      <c r="E1189" s="1">
        <v>2957.13</v>
      </c>
      <c r="F1189" s="1">
        <v>32</v>
      </c>
      <c r="G1189" s="1">
        <v>34</v>
      </c>
      <c r="H1189" s="1">
        <v>571.13</v>
      </c>
    </row>
    <row r="1190" spans="1:8">
      <c r="A1190" s="1" t="s">
        <v>1180</v>
      </c>
      <c r="B1190" s="3">
        <v>45447</v>
      </c>
      <c r="C1190" s="2" t="s">
        <v>970</v>
      </c>
      <c r="D1190" s="4" t="s">
        <v>611</v>
      </c>
      <c r="E1190" s="1">
        <v>1675.56</v>
      </c>
      <c r="F1190" s="1">
        <v>49</v>
      </c>
      <c r="G1190" s="1">
        <v>33</v>
      </c>
      <c r="H1190" s="1">
        <v>865.34</v>
      </c>
    </row>
    <row r="1191" spans="1:8">
      <c r="A1191" s="1" t="s">
        <v>1181</v>
      </c>
      <c r="B1191" s="3">
        <v>44995</v>
      </c>
      <c r="C1191" s="2" t="s">
        <v>1060</v>
      </c>
      <c r="D1191" s="4" t="s">
        <v>611</v>
      </c>
      <c r="E1191" s="1">
        <v>1180.1600000000001</v>
      </c>
      <c r="F1191" s="1">
        <v>46</v>
      </c>
      <c r="G1191" s="1">
        <v>21</v>
      </c>
      <c r="H1191" s="1">
        <v>801.23</v>
      </c>
    </row>
    <row r="1192" spans="1:8">
      <c r="A1192" s="1" t="s">
        <v>1182</v>
      </c>
      <c r="B1192" s="3">
        <v>45295</v>
      </c>
      <c r="C1192" s="2" t="s">
        <v>700</v>
      </c>
      <c r="D1192" s="4" t="s">
        <v>248</v>
      </c>
      <c r="E1192" s="1">
        <v>3243.95</v>
      </c>
      <c r="F1192" s="1">
        <v>22</v>
      </c>
      <c r="G1192" s="1">
        <v>4</v>
      </c>
      <c r="H1192" s="1">
        <v>1114.55</v>
      </c>
    </row>
    <row r="1193" spans="1:8">
      <c r="A1193" s="1" t="s">
        <v>1183</v>
      </c>
      <c r="B1193" s="3">
        <v>45032</v>
      </c>
      <c r="C1193" s="2" t="s">
        <v>1060</v>
      </c>
      <c r="D1193" s="4" t="s">
        <v>248</v>
      </c>
      <c r="E1193" s="1">
        <v>4488.05</v>
      </c>
      <c r="F1193" s="1">
        <v>3</v>
      </c>
      <c r="G1193" s="1">
        <v>36</v>
      </c>
      <c r="H1193" s="1">
        <v>1551.14</v>
      </c>
    </row>
    <row r="1194" spans="1:8">
      <c r="A1194" s="1">
        <v>79811939</v>
      </c>
      <c r="B1194" s="3">
        <v>44894</v>
      </c>
      <c r="C1194" s="2" t="s">
        <v>700</v>
      </c>
      <c r="D1194" s="4" t="s">
        <v>248</v>
      </c>
      <c r="E1194" s="1">
        <v>2607.59</v>
      </c>
      <c r="F1194" s="1">
        <v>42</v>
      </c>
      <c r="G1194" s="1">
        <v>47</v>
      </c>
      <c r="H1194" s="1">
        <v>71.47</v>
      </c>
    </row>
    <row r="1195" spans="1:8">
      <c r="A1195" s="1" t="s">
        <v>1184</v>
      </c>
      <c r="B1195" s="3">
        <v>45580</v>
      </c>
      <c r="C1195" s="2" t="s">
        <v>700</v>
      </c>
      <c r="D1195" s="4" t="s">
        <v>248</v>
      </c>
      <c r="E1195" s="1">
        <v>2766.22</v>
      </c>
      <c r="F1195" s="1">
        <v>36</v>
      </c>
      <c r="G1195" s="1">
        <v>25</v>
      </c>
      <c r="H1195" s="1">
        <v>1983.99</v>
      </c>
    </row>
    <row r="1196" spans="1:8">
      <c r="A1196" s="1" t="s">
        <v>1185</v>
      </c>
      <c r="B1196" s="3">
        <v>45586</v>
      </c>
      <c r="C1196" s="2" t="s">
        <v>700</v>
      </c>
      <c r="D1196" s="4" t="s">
        <v>297</v>
      </c>
      <c r="E1196" s="1">
        <v>1367.77</v>
      </c>
      <c r="F1196" s="1">
        <v>20</v>
      </c>
      <c r="G1196" s="1">
        <v>24</v>
      </c>
      <c r="H1196" s="1">
        <v>740.59</v>
      </c>
    </row>
    <row r="1197" spans="1:8">
      <c r="A1197" s="1" t="s">
        <v>1186</v>
      </c>
      <c r="B1197" s="3">
        <v>44881</v>
      </c>
      <c r="C1197" s="2" t="s">
        <v>873</v>
      </c>
      <c r="D1197" s="4" t="s">
        <v>248</v>
      </c>
      <c r="E1197" s="1">
        <v>4585.67</v>
      </c>
      <c r="F1197" s="1">
        <v>48</v>
      </c>
      <c r="G1197" s="1">
        <v>25</v>
      </c>
      <c r="H1197" s="1">
        <v>1799.14</v>
      </c>
    </row>
    <row r="1198" spans="1:8">
      <c r="A1198" s="1" t="s">
        <v>1187</v>
      </c>
      <c r="B1198" s="3">
        <v>45266</v>
      </c>
      <c r="C1198" s="2" t="s">
        <v>700</v>
      </c>
      <c r="D1198" s="4" t="s">
        <v>297</v>
      </c>
      <c r="E1198" s="1">
        <v>1060.8800000000001</v>
      </c>
      <c r="F1198" s="1">
        <v>47</v>
      </c>
      <c r="G1198" s="1">
        <v>17</v>
      </c>
      <c r="H1198" s="1">
        <v>1789.34</v>
      </c>
    </row>
    <row r="1199" spans="1:8">
      <c r="A1199" s="1" t="s">
        <v>1188</v>
      </c>
      <c r="B1199" s="3">
        <v>44948</v>
      </c>
      <c r="C1199" s="2" t="s">
        <v>970</v>
      </c>
      <c r="D1199" s="4" t="s">
        <v>297</v>
      </c>
      <c r="E1199" s="1">
        <v>182.52</v>
      </c>
      <c r="F1199" s="1">
        <v>18</v>
      </c>
      <c r="G1199" s="1">
        <v>32</v>
      </c>
      <c r="H1199" s="1">
        <v>1002.95</v>
      </c>
    </row>
    <row r="1200" spans="1:8">
      <c r="A1200" s="1" t="s">
        <v>1189</v>
      </c>
      <c r="B1200" s="3">
        <v>45180</v>
      </c>
      <c r="C1200" s="2" t="s">
        <v>700</v>
      </c>
      <c r="D1200" s="4" t="s">
        <v>297</v>
      </c>
      <c r="E1200" s="1">
        <v>3866.84</v>
      </c>
      <c r="F1200" s="1">
        <v>46</v>
      </c>
      <c r="G1200" s="1">
        <v>21</v>
      </c>
      <c r="H1200" s="1">
        <v>1505.37</v>
      </c>
    </row>
    <row r="1201" spans="1:8">
      <c r="A1201" s="1" t="s">
        <v>1190</v>
      </c>
      <c r="B1201" s="3">
        <v>45090</v>
      </c>
      <c r="C1201" s="2" t="s">
        <v>700</v>
      </c>
      <c r="D1201" s="4" t="s">
        <v>297</v>
      </c>
      <c r="E1201" s="1">
        <v>1384.32</v>
      </c>
      <c r="F1201" s="1">
        <v>12</v>
      </c>
      <c r="G1201" s="1">
        <v>6</v>
      </c>
      <c r="H1201" s="1">
        <v>583.66</v>
      </c>
    </row>
    <row r="1202" spans="1:8">
      <c r="A1202" s="1" t="s">
        <v>1191</v>
      </c>
      <c r="B1202" s="3">
        <v>44931</v>
      </c>
      <c r="C1202" s="2" t="s">
        <v>873</v>
      </c>
      <c r="D1202" s="4" t="s">
        <v>1123</v>
      </c>
      <c r="E1202" s="1">
        <v>4839.1099999999997</v>
      </c>
      <c r="F1202" s="1">
        <v>23</v>
      </c>
      <c r="G1202" s="1">
        <v>13</v>
      </c>
      <c r="H1202" s="1">
        <v>1845.77</v>
      </c>
    </row>
    <row r="1203" spans="1:8">
      <c r="A1203" s="1" t="s">
        <v>1192</v>
      </c>
      <c r="B1203" s="3">
        <v>45138</v>
      </c>
      <c r="C1203" s="2" t="s">
        <v>873</v>
      </c>
      <c r="D1203" s="4" t="s">
        <v>543</v>
      </c>
      <c r="E1203" s="1">
        <v>2219.0300000000002</v>
      </c>
      <c r="F1203" s="1">
        <v>17</v>
      </c>
      <c r="G1203" s="1">
        <v>33</v>
      </c>
      <c r="H1203" s="1">
        <v>1740.26</v>
      </c>
    </row>
    <row r="1204" spans="1:8">
      <c r="A1204" s="1" t="s">
        <v>1193</v>
      </c>
      <c r="B1204" s="3">
        <v>45110</v>
      </c>
      <c r="C1204" s="2" t="s">
        <v>970</v>
      </c>
      <c r="D1204" s="4" t="s">
        <v>543</v>
      </c>
      <c r="E1204" s="1">
        <v>3675.38</v>
      </c>
      <c r="F1204" s="1">
        <v>3</v>
      </c>
      <c r="G1204" s="1">
        <v>21</v>
      </c>
      <c r="H1204" s="1">
        <v>1356</v>
      </c>
    </row>
    <row r="1205" spans="1:8">
      <c r="A1205" s="1" t="s">
        <v>1194</v>
      </c>
      <c r="B1205" s="3">
        <v>45147</v>
      </c>
      <c r="C1205" s="2" t="s">
        <v>873</v>
      </c>
      <c r="D1205" s="4" t="s">
        <v>248</v>
      </c>
      <c r="E1205" s="1">
        <v>3575.5</v>
      </c>
      <c r="F1205" s="1">
        <v>40</v>
      </c>
      <c r="G1205" s="1">
        <v>20</v>
      </c>
      <c r="H1205" s="1">
        <v>1080.6300000000001</v>
      </c>
    </row>
    <row r="1206" spans="1:8">
      <c r="A1206" s="1" t="s">
        <v>1195</v>
      </c>
      <c r="B1206" s="3">
        <v>45570</v>
      </c>
      <c r="C1206" s="2" t="s">
        <v>700</v>
      </c>
      <c r="D1206" s="4" t="s">
        <v>248</v>
      </c>
      <c r="E1206" s="1">
        <v>4753.6099999999997</v>
      </c>
      <c r="F1206" s="1">
        <v>46</v>
      </c>
      <c r="G1206" s="1">
        <v>13</v>
      </c>
      <c r="H1206" s="1">
        <v>1180.3800000000001</v>
      </c>
    </row>
    <row r="1207" spans="1:8">
      <c r="A1207" s="1" t="s">
        <v>1196</v>
      </c>
      <c r="B1207" s="3">
        <v>45321</v>
      </c>
      <c r="C1207" s="2" t="s">
        <v>700</v>
      </c>
      <c r="D1207" s="4" t="s">
        <v>297</v>
      </c>
      <c r="E1207" s="1">
        <v>3571.32</v>
      </c>
      <c r="F1207" s="1">
        <v>26</v>
      </c>
      <c r="G1207" s="1">
        <v>21</v>
      </c>
      <c r="H1207" s="1">
        <v>1059.25</v>
      </c>
    </row>
    <row r="1208" spans="1:8">
      <c r="A1208" s="1" t="s">
        <v>1197</v>
      </c>
      <c r="B1208" s="3">
        <v>45093</v>
      </c>
      <c r="C1208" s="2" t="s">
        <v>873</v>
      </c>
      <c r="D1208" s="4" t="s">
        <v>1123</v>
      </c>
      <c r="E1208" s="1">
        <v>597.54</v>
      </c>
      <c r="F1208" s="1">
        <v>15</v>
      </c>
      <c r="G1208" s="1">
        <v>29</v>
      </c>
      <c r="H1208" s="1">
        <v>101.44</v>
      </c>
    </row>
    <row r="1209" spans="1:8">
      <c r="A1209" s="1" t="s">
        <v>1198</v>
      </c>
      <c r="B1209" s="3">
        <v>44987</v>
      </c>
      <c r="C1209" s="2" t="s">
        <v>873</v>
      </c>
      <c r="D1209" s="4" t="s">
        <v>248</v>
      </c>
      <c r="E1209" s="1">
        <v>1913.85</v>
      </c>
      <c r="F1209" s="1">
        <v>44</v>
      </c>
      <c r="G1209" s="1">
        <v>26</v>
      </c>
      <c r="H1209" s="1">
        <v>200.84</v>
      </c>
    </row>
    <row r="1210" spans="1:8">
      <c r="A1210" s="1" t="s">
        <v>1199</v>
      </c>
      <c r="B1210" s="3">
        <v>45073</v>
      </c>
      <c r="C1210" s="2" t="s">
        <v>1060</v>
      </c>
      <c r="D1210" s="4" t="s">
        <v>543</v>
      </c>
      <c r="E1210" s="1">
        <v>209.82</v>
      </c>
      <c r="F1210" s="1">
        <v>12</v>
      </c>
      <c r="G1210" s="1">
        <v>14</v>
      </c>
      <c r="H1210" s="1">
        <v>665.03</v>
      </c>
    </row>
    <row r="1211" spans="1:8">
      <c r="A1211" s="1" t="s">
        <v>1200</v>
      </c>
      <c r="B1211" s="3">
        <v>45156</v>
      </c>
      <c r="C1211" s="2" t="s">
        <v>970</v>
      </c>
      <c r="D1211" s="4" t="s">
        <v>248</v>
      </c>
      <c r="E1211" s="1">
        <v>1418.59</v>
      </c>
      <c r="F1211" s="1">
        <v>45</v>
      </c>
      <c r="G1211" s="1">
        <v>1</v>
      </c>
      <c r="H1211" s="1">
        <v>656.65</v>
      </c>
    </row>
    <row r="1212" spans="1:8">
      <c r="A1212" s="1" t="s">
        <v>1201</v>
      </c>
      <c r="B1212" s="3">
        <v>45019</v>
      </c>
      <c r="C1212" s="2" t="s">
        <v>873</v>
      </c>
      <c r="D1212" s="4" t="s">
        <v>1123</v>
      </c>
      <c r="E1212" s="1">
        <v>1125.48</v>
      </c>
      <c r="F1212" s="1">
        <v>12</v>
      </c>
      <c r="G1212" s="1">
        <v>43</v>
      </c>
      <c r="H1212" s="1">
        <v>1161.8</v>
      </c>
    </row>
    <row r="1213" spans="1:8">
      <c r="A1213" s="1" t="s">
        <v>1202</v>
      </c>
      <c r="B1213" s="3">
        <v>44892</v>
      </c>
      <c r="C1213" s="2" t="s">
        <v>873</v>
      </c>
      <c r="D1213" s="4" t="s">
        <v>611</v>
      </c>
      <c r="E1213" s="1">
        <v>2201.81</v>
      </c>
      <c r="F1213" s="1">
        <v>48</v>
      </c>
      <c r="G1213" s="1">
        <v>20</v>
      </c>
      <c r="H1213" s="1">
        <v>1394.56</v>
      </c>
    </row>
    <row r="1214" spans="1:8">
      <c r="A1214" s="1" t="s">
        <v>1203</v>
      </c>
      <c r="B1214" s="3">
        <v>45479</v>
      </c>
      <c r="C1214" s="2" t="s">
        <v>1060</v>
      </c>
      <c r="D1214" s="4" t="s">
        <v>1123</v>
      </c>
      <c r="E1214" s="1">
        <v>1325.43</v>
      </c>
      <c r="F1214" s="1">
        <v>20</v>
      </c>
      <c r="G1214" s="1">
        <v>40</v>
      </c>
      <c r="H1214" s="1">
        <v>1203.69</v>
      </c>
    </row>
    <row r="1215" spans="1:8">
      <c r="A1215" s="1" t="s">
        <v>1204</v>
      </c>
      <c r="B1215" s="3">
        <v>45320</v>
      </c>
      <c r="C1215" s="2" t="s">
        <v>700</v>
      </c>
      <c r="D1215" s="4" t="s">
        <v>543</v>
      </c>
      <c r="E1215" s="1">
        <v>221.06</v>
      </c>
      <c r="F1215" s="1">
        <v>47</v>
      </c>
      <c r="G1215" s="1">
        <v>26</v>
      </c>
      <c r="H1215" s="1">
        <v>1057.94</v>
      </c>
    </row>
    <row r="1216" spans="1:8">
      <c r="A1216" s="1" t="s">
        <v>1205</v>
      </c>
      <c r="B1216" s="3">
        <v>44897</v>
      </c>
      <c r="C1216" s="2" t="s">
        <v>1060</v>
      </c>
      <c r="D1216" s="4" t="s">
        <v>248</v>
      </c>
      <c r="E1216" s="1">
        <v>1251.8699999999999</v>
      </c>
      <c r="F1216" s="1">
        <v>15</v>
      </c>
      <c r="G1216" s="1">
        <v>16</v>
      </c>
      <c r="H1216" s="1">
        <v>218.88</v>
      </c>
    </row>
    <row r="1217" spans="1:8">
      <c r="A1217" s="1" t="s">
        <v>1206</v>
      </c>
      <c r="B1217" s="3">
        <v>45054</v>
      </c>
      <c r="C1217" s="2" t="s">
        <v>873</v>
      </c>
      <c r="D1217" s="4" t="s">
        <v>297</v>
      </c>
      <c r="E1217" s="1">
        <v>695.01</v>
      </c>
      <c r="F1217" s="1">
        <v>25</v>
      </c>
      <c r="G1217" s="1">
        <v>15</v>
      </c>
      <c r="H1217" s="1">
        <v>191.57</v>
      </c>
    </row>
    <row r="1218" spans="1:8">
      <c r="A1218" s="5">
        <v>0</v>
      </c>
      <c r="B1218" s="3">
        <v>45175</v>
      </c>
      <c r="C1218" s="2" t="s">
        <v>1060</v>
      </c>
      <c r="D1218" s="4" t="s">
        <v>611</v>
      </c>
      <c r="E1218" s="1">
        <v>2236.9299999999998</v>
      </c>
      <c r="F1218" s="1">
        <v>10</v>
      </c>
      <c r="G1218" s="1">
        <v>44</v>
      </c>
      <c r="H1218" s="1">
        <v>18.75</v>
      </c>
    </row>
    <row r="1219" spans="1:8">
      <c r="A1219" s="1" t="s">
        <v>1207</v>
      </c>
      <c r="B1219" s="3">
        <v>45519</v>
      </c>
      <c r="C1219" s="2" t="s">
        <v>1060</v>
      </c>
      <c r="D1219" s="4" t="s">
        <v>297</v>
      </c>
      <c r="E1219" s="1">
        <v>4432.33</v>
      </c>
      <c r="F1219" s="1">
        <v>49</v>
      </c>
      <c r="G1219" s="1">
        <v>39</v>
      </c>
      <c r="H1219" s="1">
        <v>233.98</v>
      </c>
    </row>
    <row r="1220" spans="1:8">
      <c r="A1220" s="1" t="s">
        <v>1208</v>
      </c>
      <c r="B1220" s="3">
        <v>45592</v>
      </c>
      <c r="C1220" s="2" t="s">
        <v>700</v>
      </c>
      <c r="D1220" s="4" t="s">
        <v>248</v>
      </c>
      <c r="E1220" s="1">
        <v>188.57</v>
      </c>
      <c r="F1220" s="1">
        <v>20</v>
      </c>
      <c r="G1220" s="1">
        <v>33</v>
      </c>
      <c r="H1220" s="1">
        <v>191.51</v>
      </c>
    </row>
    <row r="1221" spans="1:8">
      <c r="A1221" s="1" t="s">
        <v>1209</v>
      </c>
      <c r="B1221" s="3">
        <v>45358</v>
      </c>
      <c r="C1221" s="2" t="s">
        <v>873</v>
      </c>
      <c r="D1221" s="4" t="s">
        <v>543</v>
      </c>
      <c r="E1221" s="1">
        <v>2204.9</v>
      </c>
      <c r="F1221" s="1">
        <v>22</v>
      </c>
      <c r="G1221" s="1">
        <v>28</v>
      </c>
      <c r="H1221" s="1">
        <v>1277.6099999999999</v>
      </c>
    </row>
    <row r="1222" spans="1:8">
      <c r="A1222" s="1" t="s">
        <v>1210</v>
      </c>
      <c r="B1222" s="3">
        <v>45336</v>
      </c>
      <c r="C1222" s="2" t="s">
        <v>970</v>
      </c>
      <c r="D1222" s="4" t="s">
        <v>1123</v>
      </c>
      <c r="E1222" s="1">
        <v>1583.09</v>
      </c>
      <c r="F1222" s="1">
        <v>47</v>
      </c>
      <c r="G1222" s="1">
        <v>41</v>
      </c>
      <c r="H1222" s="1">
        <v>1718.06</v>
      </c>
    </row>
    <row r="1223" spans="1:8">
      <c r="A1223" s="1" t="s">
        <v>1211</v>
      </c>
      <c r="B1223" s="3">
        <v>45278</v>
      </c>
      <c r="C1223" s="2" t="s">
        <v>1060</v>
      </c>
      <c r="D1223" s="4" t="s">
        <v>543</v>
      </c>
      <c r="E1223" s="1">
        <v>3775.59</v>
      </c>
      <c r="F1223" s="1">
        <v>5</v>
      </c>
      <c r="G1223" s="1">
        <v>15</v>
      </c>
      <c r="H1223" s="1">
        <v>1399.06</v>
      </c>
    </row>
    <row r="1224" spans="1:8">
      <c r="A1224" s="1" t="s">
        <v>1212</v>
      </c>
      <c r="B1224" s="3">
        <v>45076</v>
      </c>
      <c r="C1224" s="2" t="s">
        <v>970</v>
      </c>
      <c r="D1224" s="4" t="s">
        <v>611</v>
      </c>
      <c r="E1224" s="1">
        <v>2185.09</v>
      </c>
      <c r="F1224" s="1">
        <v>11</v>
      </c>
      <c r="G1224" s="1">
        <v>9</v>
      </c>
      <c r="H1224" s="1">
        <v>1571.82</v>
      </c>
    </row>
    <row r="1225" spans="1:8">
      <c r="A1225" s="1" t="s">
        <v>1213</v>
      </c>
      <c r="B1225" s="3">
        <v>45532</v>
      </c>
      <c r="C1225" s="2" t="s">
        <v>1060</v>
      </c>
      <c r="D1225" s="4" t="s">
        <v>1123</v>
      </c>
      <c r="E1225" s="1">
        <v>987.12</v>
      </c>
      <c r="F1225" s="1">
        <v>14</v>
      </c>
      <c r="G1225" s="1">
        <v>33</v>
      </c>
      <c r="H1225" s="1">
        <v>1096.76</v>
      </c>
    </row>
    <row r="1226" spans="1:8">
      <c r="A1226" s="1" t="s">
        <v>1214</v>
      </c>
      <c r="B1226" s="3">
        <v>45325</v>
      </c>
      <c r="C1226" s="2" t="s">
        <v>1060</v>
      </c>
      <c r="D1226" s="4" t="s">
        <v>248</v>
      </c>
      <c r="E1226" s="1">
        <v>2609.14</v>
      </c>
      <c r="F1226" s="1">
        <v>12</v>
      </c>
      <c r="G1226" s="1">
        <v>2</v>
      </c>
      <c r="H1226" s="1">
        <v>105.37</v>
      </c>
    </row>
    <row r="1227" spans="1:8">
      <c r="A1227" s="1" t="s">
        <v>1215</v>
      </c>
      <c r="B1227" s="3">
        <v>45094</v>
      </c>
      <c r="C1227" s="2" t="s">
        <v>970</v>
      </c>
      <c r="D1227" s="4" t="s">
        <v>543</v>
      </c>
      <c r="E1227" s="1">
        <v>1245.21</v>
      </c>
      <c r="F1227" s="1">
        <v>21</v>
      </c>
      <c r="G1227" s="1">
        <v>44</v>
      </c>
      <c r="H1227" s="1">
        <v>1061.0899999999999</v>
      </c>
    </row>
    <row r="1228" spans="1:8">
      <c r="A1228" s="1" t="s">
        <v>1216</v>
      </c>
      <c r="B1228" s="3">
        <v>45559</v>
      </c>
      <c r="C1228" s="2" t="s">
        <v>1060</v>
      </c>
      <c r="D1228" s="4" t="s">
        <v>543</v>
      </c>
      <c r="E1228" s="1">
        <v>1196.54</v>
      </c>
      <c r="F1228" s="1">
        <v>33</v>
      </c>
      <c r="G1228" s="1">
        <v>0</v>
      </c>
      <c r="H1228" s="1">
        <v>1152.1600000000001</v>
      </c>
    </row>
    <row r="1229" spans="1:8">
      <c r="A1229" s="1" t="s">
        <v>1217</v>
      </c>
      <c r="B1229" s="3">
        <v>45410</v>
      </c>
      <c r="C1229" s="2" t="s">
        <v>700</v>
      </c>
      <c r="D1229" s="4" t="s">
        <v>611</v>
      </c>
      <c r="E1229" s="1">
        <v>3748.22</v>
      </c>
      <c r="F1229" s="1">
        <v>35</v>
      </c>
      <c r="G1229" s="1">
        <v>25</v>
      </c>
      <c r="H1229" s="1">
        <v>1313.73</v>
      </c>
    </row>
    <row r="1230" spans="1:8">
      <c r="A1230" s="1" t="s">
        <v>1218</v>
      </c>
      <c r="B1230" s="3">
        <v>44929</v>
      </c>
      <c r="C1230" s="2" t="s">
        <v>700</v>
      </c>
      <c r="D1230" s="4" t="s">
        <v>1123</v>
      </c>
      <c r="E1230" s="1">
        <v>2270</v>
      </c>
      <c r="F1230" s="1">
        <v>23</v>
      </c>
      <c r="G1230" s="1">
        <v>5</v>
      </c>
      <c r="H1230" s="1">
        <v>1183.1199999999999</v>
      </c>
    </row>
    <row r="1231" spans="1:8">
      <c r="A1231" s="1" t="s">
        <v>1219</v>
      </c>
      <c r="B1231" s="3">
        <v>45090</v>
      </c>
      <c r="C1231" s="2" t="s">
        <v>1060</v>
      </c>
      <c r="D1231" s="4" t="s">
        <v>248</v>
      </c>
      <c r="E1231" s="1">
        <v>2736.78</v>
      </c>
      <c r="F1231" s="1">
        <v>32</v>
      </c>
      <c r="G1231" s="1">
        <v>45</v>
      </c>
      <c r="H1231" s="1">
        <v>1968.19</v>
      </c>
    </row>
    <row r="1232" spans="1:8">
      <c r="A1232" s="1" t="s">
        <v>1220</v>
      </c>
      <c r="B1232" s="3">
        <v>45181</v>
      </c>
      <c r="C1232" s="2" t="s">
        <v>970</v>
      </c>
      <c r="D1232" s="4" t="s">
        <v>248</v>
      </c>
      <c r="E1232" s="1">
        <v>4073.12</v>
      </c>
      <c r="F1232" s="1">
        <v>6</v>
      </c>
      <c r="G1232" s="1">
        <v>16</v>
      </c>
      <c r="H1232" s="1">
        <v>282.82</v>
      </c>
    </row>
    <row r="1233" spans="1:8">
      <c r="A1233" s="1">
        <v>42241356</v>
      </c>
      <c r="B1233" s="3">
        <v>45052</v>
      </c>
      <c r="C1233" s="2" t="s">
        <v>970</v>
      </c>
      <c r="D1233" s="4" t="s">
        <v>611</v>
      </c>
      <c r="E1233" s="1">
        <v>4998.79</v>
      </c>
      <c r="F1233" s="1">
        <v>31</v>
      </c>
      <c r="G1233" s="1">
        <v>39</v>
      </c>
      <c r="H1233" s="1">
        <v>695.21</v>
      </c>
    </row>
    <row r="1234" spans="1:8">
      <c r="A1234" s="1">
        <v>69724905</v>
      </c>
      <c r="B1234" s="3">
        <v>45320</v>
      </c>
      <c r="C1234" s="2" t="s">
        <v>873</v>
      </c>
      <c r="D1234" s="4" t="s">
        <v>248</v>
      </c>
      <c r="E1234" s="1">
        <v>2607.87</v>
      </c>
      <c r="F1234" s="1">
        <v>18</v>
      </c>
      <c r="G1234" s="1">
        <v>47</v>
      </c>
      <c r="H1234" s="1">
        <v>116.81</v>
      </c>
    </row>
    <row r="1235" spans="1:8">
      <c r="A1235" s="1" t="s">
        <v>1221</v>
      </c>
      <c r="B1235" s="3">
        <v>45498</v>
      </c>
      <c r="C1235" s="2" t="s">
        <v>700</v>
      </c>
      <c r="D1235" s="4" t="s">
        <v>543</v>
      </c>
      <c r="E1235" s="1">
        <v>2590.16</v>
      </c>
      <c r="F1235" s="1">
        <v>32</v>
      </c>
      <c r="G1235" s="1">
        <v>11</v>
      </c>
      <c r="H1235" s="1">
        <v>598.26</v>
      </c>
    </row>
    <row r="1236" spans="1:8">
      <c r="A1236" s="1" t="s">
        <v>1222</v>
      </c>
      <c r="B1236" s="3">
        <v>45401</v>
      </c>
      <c r="C1236" s="2" t="s">
        <v>873</v>
      </c>
      <c r="D1236" s="4" t="s">
        <v>543</v>
      </c>
      <c r="E1236" s="1">
        <v>2395.6</v>
      </c>
      <c r="F1236" s="1">
        <v>5</v>
      </c>
      <c r="G1236" s="1">
        <v>30</v>
      </c>
      <c r="H1236" s="1">
        <v>1774.77</v>
      </c>
    </row>
    <row r="1237" spans="1:8">
      <c r="A1237" s="1" t="s">
        <v>1223</v>
      </c>
      <c r="B1237" s="3">
        <v>45244</v>
      </c>
      <c r="C1237" s="2" t="s">
        <v>1060</v>
      </c>
      <c r="D1237" s="4" t="s">
        <v>248</v>
      </c>
      <c r="E1237" s="1">
        <v>3082.3</v>
      </c>
      <c r="F1237" s="1">
        <v>20</v>
      </c>
      <c r="G1237" s="1">
        <v>20</v>
      </c>
      <c r="H1237" s="1">
        <v>1024.4100000000001</v>
      </c>
    </row>
    <row r="1238" spans="1:8">
      <c r="A1238" s="1" t="s">
        <v>1224</v>
      </c>
      <c r="B1238" s="3">
        <v>45442</v>
      </c>
      <c r="C1238" s="2" t="s">
        <v>700</v>
      </c>
      <c r="D1238" s="4" t="s">
        <v>543</v>
      </c>
      <c r="E1238" s="1">
        <v>2009.11</v>
      </c>
      <c r="F1238" s="1">
        <v>41</v>
      </c>
      <c r="G1238" s="1">
        <v>23</v>
      </c>
      <c r="H1238" s="1">
        <v>197.04</v>
      </c>
    </row>
    <row r="1239" spans="1:8">
      <c r="A1239" s="1" t="s">
        <v>1225</v>
      </c>
      <c r="B1239" s="3">
        <v>44973</v>
      </c>
      <c r="C1239" s="2" t="s">
        <v>1060</v>
      </c>
      <c r="D1239" s="4" t="s">
        <v>611</v>
      </c>
      <c r="E1239" s="1">
        <v>3605.67</v>
      </c>
      <c r="F1239" s="1">
        <v>33</v>
      </c>
      <c r="G1239" s="1">
        <v>30</v>
      </c>
      <c r="H1239" s="1">
        <v>1536.9</v>
      </c>
    </row>
    <row r="1240" spans="1:8">
      <c r="A1240" s="1" t="s">
        <v>1226</v>
      </c>
      <c r="B1240" s="3">
        <v>45400</v>
      </c>
      <c r="C1240" s="2" t="s">
        <v>970</v>
      </c>
      <c r="D1240" s="4" t="s">
        <v>248</v>
      </c>
      <c r="E1240" s="1">
        <v>2581.11</v>
      </c>
      <c r="F1240" s="1">
        <v>5</v>
      </c>
      <c r="G1240" s="1">
        <v>38</v>
      </c>
      <c r="H1240" s="1">
        <v>1377.92</v>
      </c>
    </row>
    <row r="1241" spans="1:8">
      <c r="A1241" s="1" t="s">
        <v>1227</v>
      </c>
      <c r="B1241" s="3">
        <v>45033</v>
      </c>
      <c r="C1241" s="2" t="s">
        <v>700</v>
      </c>
      <c r="D1241" s="4" t="s">
        <v>297</v>
      </c>
      <c r="E1241" s="1">
        <v>1141.45</v>
      </c>
      <c r="F1241" s="1">
        <v>17</v>
      </c>
      <c r="G1241" s="1">
        <v>24</v>
      </c>
      <c r="H1241" s="1">
        <v>951.58</v>
      </c>
    </row>
    <row r="1242" spans="1:8">
      <c r="A1242" s="1" t="s">
        <v>1228</v>
      </c>
      <c r="B1242" s="3">
        <v>45403</v>
      </c>
      <c r="C1242" s="2" t="s">
        <v>700</v>
      </c>
      <c r="D1242" s="4" t="s">
        <v>248</v>
      </c>
      <c r="E1242" s="1">
        <v>288.69</v>
      </c>
      <c r="F1242" s="1">
        <v>50</v>
      </c>
      <c r="G1242" s="1">
        <v>24</v>
      </c>
      <c r="H1242" s="1">
        <v>1295.33</v>
      </c>
    </row>
    <row r="1243" spans="1:8">
      <c r="A1243" s="1">
        <v>46064789</v>
      </c>
      <c r="B1243" s="3">
        <v>45066</v>
      </c>
      <c r="C1243" s="2" t="s">
        <v>873</v>
      </c>
      <c r="D1243" s="4" t="s">
        <v>297</v>
      </c>
      <c r="E1243" s="1">
        <v>171.83</v>
      </c>
      <c r="F1243" s="1">
        <v>14</v>
      </c>
      <c r="G1243" s="1">
        <v>26</v>
      </c>
      <c r="H1243" s="1">
        <v>228.81</v>
      </c>
    </row>
    <row r="1244" spans="1:8">
      <c r="A1244" s="1" t="s">
        <v>1229</v>
      </c>
      <c r="B1244" s="3">
        <v>45081</v>
      </c>
      <c r="C1244" s="2" t="s">
        <v>700</v>
      </c>
      <c r="D1244" s="4" t="s">
        <v>248</v>
      </c>
      <c r="E1244" s="1">
        <v>1910.77</v>
      </c>
      <c r="F1244" s="1">
        <v>39</v>
      </c>
      <c r="G1244" s="1">
        <v>13</v>
      </c>
      <c r="H1244" s="1">
        <v>1170.5999999999999</v>
      </c>
    </row>
    <row r="1245" spans="1:8">
      <c r="A1245" s="1" t="s">
        <v>1230</v>
      </c>
      <c r="B1245" s="3">
        <v>44952</v>
      </c>
      <c r="C1245" s="2" t="s">
        <v>700</v>
      </c>
      <c r="D1245" s="4" t="s">
        <v>543</v>
      </c>
      <c r="E1245" s="1">
        <v>4323.1899999999996</v>
      </c>
      <c r="F1245" s="1">
        <v>31</v>
      </c>
      <c r="G1245" s="1">
        <v>5</v>
      </c>
      <c r="H1245" s="1">
        <v>830.31</v>
      </c>
    </row>
    <row r="1246" spans="1:8">
      <c r="A1246" s="1" t="s">
        <v>1231</v>
      </c>
      <c r="B1246" s="3">
        <v>45367</v>
      </c>
      <c r="C1246" s="2" t="s">
        <v>970</v>
      </c>
      <c r="D1246" s="4" t="s">
        <v>248</v>
      </c>
      <c r="E1246" s="1">
        <v>4370.6000000000004</v>
      </c>
      <c r="F1246" s="1">
        <v>13</v>
      </c>
      <c r="G1246" s="1">
        <v>1</v>
      </c>
      <c r="H1246" s="1">
        <v>923.92</v>
      </c>
    </row>
    <row r="1247" spans="1:8">
      <c r="A1247" s="1" t="s">
        <v>1232</v>
      </c>
      <c r="B1247" s="3">
        <v>45263</v>
      </c>
      <c r="C1247" s="2" t="s">
        <v>1060</v>
      </c>
      <c r="D1247" s="4" t="s">
        <v>543</v>
      </c>
      <c r="E1247" s="1">
        <v>688.35</v>
      </c>
      <c r="F1247" s="1">
        <v>12</v>
      </c>
      <c r="G1247" s="1">
        <v>10</v>
      </c>
      <c r="H1247" s="1">
        <v>628.25</v>
      </c>
    </row>
    <row r="1248" spans="1:8">
      <c r="A1248" s="1" t="s">
        <v>1233</v>
      </c>
      <c r="B1248" s="3">
        <v>45383</v>
      </c>
      <c r="C1248" s="2" t="s">
        <v>1060</v>
      </c>
      <c r="D1248" s="4" t="s">
        <v>297</v>
      </c>
      <c r="E1248" s="1">
        <v>3977.71</v>
      </c>
      <c r="F1248" s="1">
        <v>5</v>
      </c>
      <c r="G1248" s="1">
        <v>48</v>
      </c>
      <c r="H1248" s="1">
        <v>1993.18</v>
      </c>
    </row>
    <row r="1249" spans="1:8">
      <c r="A1249" s="1" t="s">
        <v>1234</v>
      </c>
      <c r="B1249" s="3">
        <v>45063</v>
      </c>
      <c r="C1249" s="2" t="s">
        <v>873</v>
      </c>
      <c r="D1249" s="4" t="s">
        <v>1235</v>
      </c>
      <c r="E1249" s="1">
        <v>1575.84</v>
      </c>
      <c r="F1249" s="1">
        <v>37</v>
      </c>
      <c r="G1249" s="1">
        <v>34</v>
      </c>
      <c r="H1249" s="1">
        <v>166.74</v>
      </c>
    </row>
    <row r="1250" spans="1:8">
      <c r="A1250" s="1" t="s">
        <v>1236</v>
      </c>
      <c r="B1250" s="3">
        <v>45595</v>
      </c>
      <c r="C1250" s="2" t="s">
        <v>1060</v>
      </c>
      <c r="D1250" s="4" t="s">
        <v>1235</v>
      </c>
      <c r="E1250" s="1">
        <v>4851.6400000000003</v>
      </c>
      <c r="F1250" s="1">
        <v>41</v>
      </c>
      <c r="G1250" s="1">
        <v>7</v>
      </c>
      <c r="H1250" s="1">
        <v>1640.76</v>
      </c>
    </row>
    <row r="1251" spans="1:8">
      <c r="A1251" s="1" t="s">
        <v>1237</v>
      </c>
      <c r="B1251" s="3">
        <v>45014</v>
      </c>
      <c r="C1251" s="2" t="s">
        <v>1060</v>
      </c>
      <c r="D1251" s="4" t="s">
        <v>611</v>
      </c>
      <c r="E1251" s="1">
        <v>251.15</v>
      </c>
      <c r="F1251" s="1">
        <v>15</v>
      </c>
      <c r="G1251" s="1">
        <v>32</v>
      </c>
      <c r="H1251" s="1">
        <v>308.82</v>
      </c>
    </row>
    <row r="1252" spans="1:8">
      <c r="A1252" s="1" t="s">
        <v>1238</v>
      </c>
      <c r="B1252" s="3">
        <v>45433</v>
      </c>
      <c r="C1252" s="2" t="s">
        <v>700</v>
      </c>
      <c r="D1252" s="4" t="s">
        <v>248</v>
      </c>
      <c r="E1252" s="1">
        <v>3687.33</v>
      </c>
      <c r="F1252" s="1">
        <v>17</v>
      </c>
      <c r="G1252" s="1">
        <v>12</v>
      </c>
      <c r="H1252" s="1">
        <v>1122.3</v>
      </c>
    </row>
    <row r="1253" spans="1:8">
      <c r="A1253" s="1">
        <v>95357268</v>
      </c>
      <c r="B1253" s="3">
        <v>45188</v>
      </c>
      <c r="C1253" s="2" t="s">
        <v>873</v>
      </c>
      <c r="D1253" s="4" t="s">
        <v>1123</v>
      </c>
      <c r="E1253" s="1">
        <v>3255.75</v>
      </c>
      <c r="F1253" s="1">
        <v>28</v>
      </c>
      <c r="G1253" s="1">
        <v>46</v>
      </c>
      <c r="H1253" s="1">
        <v>701.62</v>
      </c>
    </row>
    <row r="1254" spans="1:8">
      <c r="A1254" s="1" t="s">
        <v>1239</v>
      </c>
      <c r="B1254" s="3">
        <v>45108</v>
      </c>
      <c r="C1254" s="2" t="s">
        <v>700</v>
      </c>
      <c r="D1254" s="4" t="s">
        <v>611</v>
      </c>
      <c r="E1254" s="1">
        <v>3827.61</v>
      </c>
      <c r="F1254" s="1">
        <v>7</v>
      </c>
      <c r="G1254" s="1">
        <v>32</v>
      </c>
      <c r="H1254" s="1">
        <v>1882.42</v>
      </c>
    </row>
    <row r="1255" spans="1:8">
      <c r="A1255" s="1" t="s">
        <v>1240</v>
      </c>
      <c r="B1255" s="3">
        <v>44884</v>
      </c>
      <c r="C1255" s="2" t="s">
        <v>970</v>
      </c>
      <c r="D1255" s="4" t="s">
        <v>1235</v>
      </c>
      <c r="E1255" s="1">
        <v>2771.12</v>
      </c>
      <c r="F1255" s="1">
        <v>47</v>
      </c>
      <c r="G1255" s="1">
        <v>36</v>
      </c>
      <c r="H1255" s="1">
        <v>337.21</v>
      </c>
    </row>
    <row r="1256" spans="1:8">
      <c r="A1256" s="1" t="s">
        <v>1241</v>
      </c>
      <c r="B1256" s="3">
        <v>44910</v>
      </c>
      <c r="C1256" s="2" t="s">
        <v>1060</v>
      </c>
      <c r="D1256" s="4" t="s">
        <v>611</v>
      </c>
      <c r="E1256" s="1">
        <v>2604.96</v>
      </c>
      <c r="F1256" s="1">
        <v>3</v>
      </c>
      <c r="G1256" s="1">
        <v>30</v>
      </c>
      <c r="H1256" s="1">
        <v>1070.22</v>
      </c>
    </row>
    <row r="1257" spans="1:8">
      <c r="A1257" s="1" t="s">
        <v>1242</v>
      </c>
      <c r="B1257" s="3">
        <v>45503</v>
      </c>
      <c r="C1257" s="2" t="s">
        <v>970</v>
      </c>
      <c r="D1257" s="4" t="s">
        <v>611</v>
      </c>
      <c r="E1257" s="1">
        <v>3358.58</v>
      </c>
      <c r="F1257" s="1">
        <v>1</v>
      </c>
      <c r="G1257" s="1">
        <v>25</v>
      </c>
      <c r="H1257" s="1">
        <v>1633.14</v>
      </c>
    </row>
    <row r="1258" spans="1:8">
      <c r="A1258" s="1" t="s">
        <v>1243</v>
      </c>
      <c r="B1258" s="3">
        <v>45358</v>
      </c>
      <c r="C1258" s="2" t="s">
        <v>873</v>
      </c>
      <c r="D1258" s="4" t="s">
        <v>543</v>
      </c>
      <c r="E1258" s="1">
        <v>3419.37</v>
      </c>
      <c r="F1258" s="1">
        <v>15</v>
      </c>
      <c r="G1258" s="1">
        <v>30</v>
      </c>
      <c r="H1258" s="1">
        <v>1811.72</v>
      </c>
    </row>
    <row r="1259" spans="1:8">
      <c r="A1259" s="1" t="s">
        <v>1244</v>
      </c>
      <c r="B1259" s="3">
        <v>45377</v>
      </c>
      <c r="C1259" s="2" t="s">
        <v>970</v>
      </c>
      <c r="D1259" s="4" t="s">
        <v>248</v>
      </c>
      <c r="E1259" s="1">
        <v>4826.43</v>
      </c>
      <c r="F1259" s="1">
        <v>11</v>
      </c>
      <c r="G1259" s="1">
        <v>41</v>
      </c>
      <c r="H1259" s="1">
        <v>242.63</v>
      </c>
    </row>
    <row r="1260" spans="1:8">
      <c r="A1260" s="1" t="s">
        <v>1245</v>
      </c>
      <c r="B1260" s="3">
        <v>45110</v>
      </c>
      <c r="C1260" s="2" t="s">
        <v>700</v>
      </c>
      <c r="D1260" s="4" t="s">
        <v>248</v>
      </c>
      <c r="E1260" s="1">
        <v>4369.54</v>
      </c>
      <c r="F1260" s="1">
        <v>16</v>
      </c>
      <c r="G1260" s="1">
        <v>32</v>
      </c>
      <c r="H1260" s="1">
        <v>157.03</v>
      </c>
    </row>
    <row r="1261" spans="1:8">
      <c r="A1261" s="1" t="s">
        <v>1246</v>
      </c>
      <c r="B1261" s="3">
        <v>45012</v>
      </c>
      <c r="C1261" s="2" t="s">
        <v>873</v>
      </c>
      <c r="D1261" s="4" t="s">
        <v>611</v>
      </c>
      <c r="E1261" s="1">
        <v>1473.61</v>
      </c>
      <c r="F1261" s="1">
        <v>21</v>
      </c>
      <c r="G1261" s="1">
        <v>6</v>
      </c>
      <c r="H1261" s="1">
        <v>34.340000000000003</v>
      </c>
    </row>
    <row r="1262" spans="1:8">
      <c r="A1262" s="1" t="s">
        <v>1247</v>
      </c>
      <c r="B1262" s="3">
        <v>45294</v>
      </c>
      <c r="C1262" s="2" t="s">
        <v>700</v>
      </c>
      <c r="D1262" s="4" t="s">
        <v>248</v>
      </c>
      <c r="E1262" s="1">
        <v>4339.8599999999997</v>
      </c>
      <c r="F1262" s="1">
        <v>18</v>
      </c>
      <c r="G1262" s="1">
        <v>32</v>
      </c>
      <c r="H1262" s="1">
        <v>358.19</v>
      </c>
    </row>
    <row r="1263" spans="1:8">
      <c r="A1263" s="1">
        <v>42980136</v>
      </c>
      <c r="B1263" s="3">
        <v>44993</v>
      </c>
      <c r="C1263" s="2" t="s">
        <v>1060</v>
      </c>
      <c r="D1263" s="4" t="s">
        <v>543</v>
      </c>
      <c r="E1263" s="1">
        <v>3911.8</v>
      </c>
      <c r="F1263" s="1">
        <v>19</v>
      </c>
      <c r="G1263" s="1">
        <v>19</v>
      </c>
      <c r="H1263" s="1">
        <v>981.88</v>
      </c>
    </row>
    <row r="1264" spans="1:8">
      <c r="A1264" s="1" t="s">
        <v>1248</v>
      </c>
      <c r="B1264" s="3">
        <v>45206</v>
      </c>
      <c r="C1264" s="2" t="s">
        <v>873</v>
      </c>
      <c r="D1264" s="4" t="s">
        <v>1235</v>
      </c>
      <c r="E1264" s="1">
        <v>220.23</v>
      </c>
      <c r="F1264" s="1">
        <v>6</v>
      </c>
      <c r="G1264" s="1">
        <v>44</v>
      </c>
      <c r="H1264" s="1">
        <v>1410.73</v>
      </c>
    </row>
    <row r="1265" spans="1:8">
      <c r="A1265" s="1" t="s">
        <v>1249</v>
      </c>
      <c r="B1265" s="3">
        <v>45121</v>
      </c>
      <c r="C1265" s="2" t="s">
        <v>970</v>
      </c>
      <c r="D1265" s="4" t="s">
        <v>1235</v>
      </c>
      <c r="E1265" s="1">
        <v>4454.38</v>
      </c>
      <c r="F1265" s="1">
        <v>6</v>
      </c>
      <c r="G1265" s="1">
        <v>15</v>
      </c>
      <c r="H1265" s="1">
        <v>1941.77</v>
      </c>
    </row>
    <row r="1266" spans="1:8">
      <c r="A1266" s="1" t="s">
        <v>1250</v>
      </c>
      <c r="B1266" s="3">
        <v>45588</v>
      </c>
      <c r="C1266" s="2" t="s">
        <v>1060</v>
      </c>
      <c r="D1266" s="4" t="s">
        <v>1235</v>
      </c>
      <c r="E1266" s="1">
        <v>1399.33</v>
      </c>
      <c r="F1266" s="1">
        <v>22</v>
      </c>
      <c r="G1266" s="1">
        <v>28</v>
      </c>
      <c r="H1266" s="1">
        <v>975.59</v>
      </c>
    </row>
    <row r="1267" spans="1:8">
      <c r="A1267" s="1" t="s">
        <v>1251</v>
      </c>
      <c r="B1267" s="3">
        <v>45298</v>
      </c>
      <c r="C1267" s="2" t="s">
        <v>1060</v>
      </c>
      <c r="D1267" s="4" t="s">
        <v>543</v>
      </c>
      <c r="E1267" s="1">
        <v>4862.16</v>
      </c>
      <c r="F1267" s="1">
        <v>38</v>
      </c>
      <c r="G1267" s="1">
        <v>36</v>
      </c>
      <c r="H1267" s="1">
        <v>694.03</v>
      </c>
    </row>
    <row r="1268" spans="1:8">
      <c r="A1268" s="1" t="s">
        <v>1252</v>
      </c>
      <c r="B1268" s="3">
        <v>45351</v>
      </c>
      <c r="C1268" s="2" t="s">
        <v>1060</v>
      </c>
      <c r="D1268" s="4" t="s">
        <v>1235</v>
      </c>
      <c r="E1268" s="1">
        <v>4053.54</v>
      </c>
      <c r="F1268" s="1">
        <v>5</v>
      </c>
      <c r="G1268" s="1">
        <v>2</v>
      </c>
      <c r="H1268" s="1">
        <v>771.91</v>
      </c>
    </row>
    <row r="1269" spans="1:8">
      <c r="A1269" s="1" t="s">
        <v>1253</v>
      </c>
      <c r="B1269" s="3">
        <v>45139</v>
      </c>
      <c r="C1269" s="2" t="s">
        <v>700</v>
      </c>
      <c r="D1269" s="4" t="s">
        <v>248</v>
      </c>
      <c r="E1269" s="1">
        <v>4598.41</v>
      </c>
      <c r="F1269" s="1">
        <v>22</v>
      </c>
      <c r="G1269" s="1">
        <v>15</v>
      </c>
      <c r="H1269" s="1">
        <v>443.45</v>
      </c>
    </row>
    <row r="1270" spans="1:8">
      <c r="A1270" s="1" t="s">
        <v>1254</v>
      </c>
      <c r="B1270" s="3">
        <v>45178</v>
      </c>
      <c r="C1270" s="2" t="s">
        <v>1060</v>
      </c>
      <c r="D1270" s="4" t="s">
        <v>611</v>
      </c>
      <c r="E1270" s="1">
        <v>4361.95</v>
      </c>
      <c r="F1270" s="1">
        <v>31</v>
      </c>
      <c r="G1270" s="1">
        <v>11</v>
      </c>
      <c r="H1270" s="1">
        <v>1823.1</v>
      </c>
    </row>
    <row r="1271" spans="1:8">
      <c r="A1271" s="1" t="s">
        <v>1255</v>
      </c>
      <c r="B1271" s="3">
        <v>45417</v>
      </c>
      <c r="C1271" s="2" t="s">
        <v>873</v>
      </c>
      <c r="D1271" s="4" t="s">
        <v>1123</v>
      </c>
      <c r="E1271" s="1">
        <v>4021.46</v>
      </c>
      <c r="F1271" s="1">
        <v>5</v>
      </c>
      <c r="G1271" s="1">
        <v>31</v>
      </c>
      <c r="H1271" s="1">
        <v>197.93</v>
      </c>
    </row>
    <row r="1272" spans="1:8">
      <c r="A1272" s="1" t="s">
        <v>1256</v>
      </c>
      <c r="B1272" s="3">
        <v>44930</v>
      </c>
      <c r="C1272" s="2" t="s">
        <v>1060</v>
      </c>
      <c r="D1272" s="4" t="s">
        <v>1123</v>
      </c>
      <c r="E1272" s="1">
        <v>3351.99</v>
      </c>
      <c r="F1272" s="1">
        <v>47</v>
      </c>
      <c r="G1272" s="1">
        <v>38</v>
      </c>
      <c r="H1272" s="1">
        <v>310.45999999999998</v>
      </c>
    </row>
    <row r="1273" spans="1:8">
      <c r="A1273" s="1" t="s">
        <v>1257</v>
      </c>
      <c r="B1273" s="3">
        <v>45359</v>
      </c>
      <c r="C1273" s="2" t="s">
        <v>700</v>
      </c>
      <c r="D1273" s="4" t="s">
        <v>1235</v>
      </c>
      <c r="E1273" s="1">
        <v>2285.67</v>
      </c>
      <c r="F1273" s="1">
        <v>50</v>
      </c>
      <c r="G1273" s="1">
        <v>19</v>
      </c>
      <c r="H1273" s="1">
        <v>782.51</v>
      </c>
    </row>
    <row r="1274" spans="1:8">
      <c r="A1274" s="1" t="s">
        <v>1258</v>
      </c>
      <c r="B1274" s="3">
        <v>45127</v>
      </c>
      <c r="C1274" s="2" t="s">
        <v>873</v>
      </c>
      <c r="D1274" s="4" t="s">
        <v>611</v>
      </c>
      <c r="E1274" s="1">
        <v>2055.2600000000002</v>
      </c>
      <c r="F1274" s="1">
        <v>20</v>
      </c>
      <c r="G1274" s="1">
        <v>0</v>
      </c>
      <c r="H1274" s="1">
        <v>199.86</v>
      </c>
    </row>
    <row r="1275" spans="1:8">
      <c r="A1275" s="1" t="s">
        <v>1259</v>
      </c>
      <c r="B1275" s="3">
        <v>45067</v>
      </c>
      <c r="C1275" s="2" t="s">
        <v>873</v>
      </c>
      <c r="D1275" s="4" t="s">
        <v>543</v>
      </c>
      <c r="E1275" s="1">
        <v>4390.55</v>
      </c>
      <c r="F1275" s="1">
        <v>8</v>
      </c>
      <c r="G1275" s="1">
        <v>43</v>
      </c>
      <c r="H1275" s="1">
        <v>908.01</v>
      </c>
    </row>
    <row r="1276" spans="1:8">
      <c r="A1276" s="1" t="s">
        <v>1260</v>
      </c>
      <c r="B1276" s="3">
        <v>45316</v>
      </c>
      <c r="C1276" s="2" t="s">
        <v>1060</v>
      </c>
      <c r="D1276" s="4" t="s">
        <v>611</v>
      </c>
      <c r="E1276" s="1">
        <v>1743.46</v>
      </c>
      <c r="F1276" s="1">
        <v>4</v>
      </c>
      <c r="G1276" s="1">
        <v>37</v>
      </c>
      <c r="H1276" s="1">
        <v>193.62</v>
      </c>
    </row>
    <row r="1277" spans="1:8">
      <c r="A1277" s="1" t="s">
        <v>1261</v>
      </c>
      <c r="B1277" s="3">
        <v>45419</v>
      </c>
      <c r="C1277" s="2" t="s">
        <v>1060</v>
      </c>
      <c r="D1277" s="4" t="s">
        <v>611</v>
      </c>
      <c r="E1277" s="1">
        <v>4143.53</v>
      </c>
      <c r="F1277" s="1">
        <v>25</v>
      </c>
      <c r="G1277" s="1">
        <v>20</v>
      </c>
      <c r="H1277" s="1">
        <v>1562.31</v>
      </c>
    </row>
    <row r="1278" spans="1:8">
      <c r="A1278" s="1" t="s">
        <v>1262</v>
      </c>
      <c r="B1278" s="3">
        <v>45322</v>
      </c>
      <c r="C1278" s="2" t="s">
        <v>700</v>
      </c>
      <c r="D1278" s="4" t="s">
        <v>1235</v>
      </c>
      <c r="E1278" s="1">
        <v>1007.97</v>
      </c>
      <c r="F1278" s="1">
        <v>4</v>
      </c>
      <c r="G1278" s="1">
        <v>11</v>
      </c>
      <c r="H1278" s="1">
        <v>1704.44</v>
      </c>
    </row>
    <row r="1279" spans="1:8">
      <c r="A1279" s="1" t="s">
        <v>1263</v>
      </c>
      <c r="B1279" s="3">
        <v>45352</v>
      </c>
      <c r="C1279" s="2" t="s">
        <v>873</v>
      </c>
      <c r="D1279" s="4" t="s">
        <v>1235</v>
      </c>
      <c r="E1279" s="1">
        <v>1614.92</v>
      </c>
      <c r="F1279" s="1">
        <v>24</v>
      </c>
      <c r="G1279" s="1">
        <v>26</v>
      </c>
      <c r="H1279" s="1">
        <v>1880.3</v>
      </c>
    </row>
    <row r="1280" spans="1:8">
      <c r="A1280" s="1" t="s">
        <v>1264</v>
      </c>
      <c r="B1280" s="3">
        <v>44976</v>
      </c>
      <c r="C1280" s="2" t="s">
        <v>1060</v>
      </c>
      <c r="D1280" s="4" t="s">
        <v>611</v>
      </c>
      <c r="E1280" s="1">
        <v>1086.1199999999999</v>
      </c>
      <c r="F1280" s="1">
        <v>24</v>
      </c>
      <c r="G1280" s="1">
        <v>37</v>
      </c>
      <c r="H1280" s="1">
        <v>354.73</v>
      </c>
    </row>
    <row r="1281" spans="1:8">
      <c r="A1281" s="1" t="s">
        <v>1265</v>
      </c>
      <c r="B1281" s="3">
        <v>45263</v>
      </c>
      <c r="C1281" s="2" t="s">
        <v>873</v>
      </c>
      <c r="D1281" s="4" t="s">
        <v>248</v>
      </c>
      <c r="E1281" s="1">
        <v>2215.4499999999998</v>
      </c>
      <c r="F1281" s="1">
        <v>27</v>
      </c>
      <c r="G1281" s="1">
        <v>12</v>
      </c>
      <c r="H1281" s="1">
        <v>791.45</v>
      </c>
    </row>
    <row r="1282" spans="1:8">
      <c r="A1282" s="5">
        <v>780704000000000</v>
      </c>
      <c r="B1282" s="3">
        <v>45235</v>
      </c>
      <c r="C1282" s="2" t="s">
        <v>873</v>
      </c>
      <c r="D1282" s="4" t="s">
        <v>1123</v>
      </c>
      <c r="E1282" s="1">
        <v>2182.3000000000002</v>
      </c>
      <c r="F1282" s="1">
        <v>49</v>
      </c>
      <c r="G1282" s="1">
        <v>13</v>
      </c>
      <c r="H1282" s="1">
        <v>351.14</v>
      </c>
    </row>
    <row r="1283" spans="1:8">
      <c r="A1283" s="1" t="s">
        <v>1266</v>
      </c>
      <c r="B1283" s="3">
        <v>44929</v>
      </c>
      <c r="C1283" s="2" t="s">
        <v>700</v>
      </c>
      <c r="D1283" s="4" t="s">
        <v>248</v>
      </c>
      <c r="E1283" s="1">
        <v>3067.59</v>
      </c>
      <c r="F1283" s="1">
        <v>18</v>
      </c>
      <c r="G1283" s="1">
        <v>9</v>
      </c>
      <c r="H1283" s="1">
        <v>853.51</v>
      </c>
    </row>
    <row r="1284" spans="1:8">
      <c r="A1284" s="1" t="s">
        <v>1267</v>
      </c>
      <c r="B1284" s="3">
        <v>45482</v>
      </c>
      <c r="C1284" s="2" t="s">
        <v>873</v>
      </c>
      <c r="D1284" s="4" t="s">
        <v>543</v>
      </c>
      <c r="E1284" s="1">
        <v>749.95</v>
      </c>
      <c r="F1284" s="1">
        <v>21</v>
      </c>
      <c r="G1284" s="1">
        <v>30</v>
      </c>
      <c r="H1284" s="1">
        <v>1346.06</v>
      </c>
    </row>
    <row r="1285" spans="1:8">
      <c r="A1285" s="1" t="s">
        <v>1268</v>
      </c>
      <c r="B1285" s="3">
        <v>44937</v>
      </c>
      <c r="C1285" s="2" t="s">
        <v>970</v>
      </c>
      <c r="D1285" s="4" t="s">
        <v>1235</v>
      </c>
      <c r="E1285" s="1">
        <v>4417.53</v>
      </c>
      <c r="F1285" s="1">
        <v>2</v>
      </c>
      <c r="G1285" s="1">
        <v>12</v>
      </c>
      <c r="H1285" s="1">
        <v>1441.28</v>
      </c>
    </row>
    <row r="1286" spans="1:8">
      <c r="A1286" s="1" t="s">
        <v>1269</v>
      </c>
      <c r="B1286" s="3">
        <v>45596</v>
      </c>
      <c r="C1286" s="2" t="s">
        <v>873</v>
      </c>
      <c r="D1286" s="4" t="s">
        <v>1123</v>
      </c>
      <c r="E1286" s="1">
        <v>2161.8200000000002</v>
      </c>
      <c r="F1286" s="1">
        <v>36</v>
      </c>
      <c r="G1286" s="1">
        <v>26</v>
      </c>
      <c r="H1286" s="1">
        <v>975.04</v>
      </c>
    </row>
    <row r="1287" spans="1:8">
      <c r="A1287" s="1" t="s">
        <v>1270</v>
      </c>
      <c r="B1287" s="3">
        <v>45115</v>
      </c>
      <c r="C1287" s="2" t="s">
        <v>873</v>
      </c>
      <c r="D1287" s="4" t="s">
        <v>1123</v>
      </c>
      <c r="E1287" s="1">
        <v>3517.82</v>
      </c>
      <c r="F1287" s="1">
        <v>43</v>
      </c>
      <c r="G1287" s="1">
        <v>3</v>
      </c>
      <c r="H1287" s="1">
        <v>128.35</v>
      </c>
    </row>
    <row r="1288" spans="1:8">
      <c r="A1288" s="1" t="s">
        <v>1271</v>
      </c>
      <c r="B1288" s="3">
        <v>44974</v>
      </c>
      <c r="C1288" s="2" t="s">
        <v>700</v>
      </c>
      <c r="D1288" s="4" t="s">
        <v>611</v>
      </c>
      <c r="E1288" s="1">
        <v>3810.59</v>
      </c>
      <c r="F1288" s="1">
        <v>13</v>
      </c>
      <c r="G1288" s="1">
        <v>16</v>
      </c>
      <c r="H1288" s="1">
        <v>254.1</v>
      </c>
    </row>
    <row r="1289" spans="1:8">
      <c r="A1289" s="1" t="s">
        <v>1272</v>
      </c>
      <c r="B1289" s="3">
        <v>45254</v>
      </c>
      <c r="C1289" s="2" t="s">
        <v>873</v>
      </c>
      <c r="D1289" s="4" t="s">
        <v>1235</v>
      </c>
      <c r="E1289" s="1">
        <v>2639.73</v>
      </c>
      <c r="F1289" s="1">
        <v>46</v>
      </c>
      <c r="G1289" s="1">
        <v>30</v>
      </c>
      <c r="H1289" s="1">
        <v>1555.72</v>
      </c>
    </row>
    <row r="1290" spans="1:8">
      <c r="A1290" s="1" t="s">
        <v>1273</v>
      </c>
      <c r="B1290" s="3">
        <v>45462</v>
      </c>
      <c r="C1290" s="2" t="s">
        <v>700</v>
      </c>
      <c r="D1290" s="4" t="s">
        <v>248</v>
      </c>
      <c r="E1290" s="1">
        <v>295.01</v>
      </c>
      <c r="F1290" s="1">
        <v>50</v>
      </c>
      <c r="G1290" s="1">
        <v>7</v>
      </c>
      <c r="H1290" s="1">
        <v>363.31</v>
      </c>
    </row>
    <row r="1291" spans="1:8">
      <c r="A1291" s="1" t="s">
        <v>1274</v>
      </c>
      <c r="B1291" s="3">
        <v>45519</v>
      </c>
      <c r="C1291" s="2" t="s">
        <v>970</v>
      </c>
      <c r="D1291" s="4" t="s">
        <v>1235</v>
      </c>
      <c r="E1291" s="1">
        <v>2739.64</v>
      </c>
      <c r="F1291" s="1">
        <v>12</v>
      </c>
      <c r="G1291" s="1">
        <v>21</v>
      </c>
      <c r="H1291" s="1">
        <v>1564.34</v>
      </c>
    </row>
    <row r="1292" spans="1:8">
      <c r="A1292" s="1" t="s">
        <v>1275</v>
      </c>
      <c r="B1292" s="3">
        <v>45125</v>
      </c>
      <c r="C1292" s="2" t="s">
        <v>970</v>
      </c>
      <c r="D1292" s="4" t="s">
        <v>248</v>
      </c>
      <c r="E1292" s="1">
        <v>2880.75</v>
      </c>
      <c r="F1292" s="1">
        <v>43</v>
      </c>
      <c r="G1292" s="1">
        <v>7</v>
      </c>
      <c r="H1292" s="1">
        <v>329.91</v>
      </c>
    </row>
    <row r="1293" spans="1:8">
      <c r="A1293" s="1" t="s">
        <v>1276</v>
      </c>
      <c r="B1293" s="3">
        <v>45435</v>
      </c>
      <c r="C1293" s="2" t="s">
        <v>970</v>
      </c>
      <c r="D1293" s="4" t="s">
        <v>248</v>
      </c>
      <c r="E1293" s="1">
        <v>1921.92</v>
      </c>
      <c r="F1293" s="1">
        <v>12</v>
      </c>
      <c r="G1293" s="1">
        <v>34</v>
      </c>
      <c r="H1293" s="1">
        <v>923.73</v>
      </c>
    </row>
    <row r="1294" spans="1:8">
      <c r="A1294" s="1" t="s">
        <v>1277</v>
      </c>
      <c r="B1294" s="3">
        <v>45550</v>
      </c>
      <c r="C1294" s="2" t="s">
        <v>700</v>
      </c>
      <c r="D1294" s="4" t="s">
        <v>248</v>
      </c>
      <c r="E1294" s="1">
        <v>1977.59</v>
      </c>
      <c r="F1294" s="1">
        <v>26</v>
      </c>
      <c r="G1294" s="1">
        <v>23</v>
      </c>
      <c r="H1294" s="1">
        <v>1139.29</v>
      </c>
    </row>
    <row r="1295" spans="1:8">
      <c r="A1295" s="1" t="s">
        <v>1278</v>
      </c>
      <c r="B1295" s="3">
        <v>44942</v>
      </c>
      <c r="C1295" s="2" t="s">
        <v>970</v>
      </c>
      <c r="D1295" s="4" t="s">
        <v>248</v>
      </c>
      <c r="E1295" s="1">
        <v>3950.16</v>
      </c>
      <c r="F1295" s="1">
        <v>15</v>
      </c>
      <c r="G1295" s="1">
        <v>17</v>
      </c>
      <c r="H1295" s="1">
        <v>165.55</v>
      </c>
    </row>
    <row r="1296" spans="1:8">
      <c r="A1296" s="1" t="s">
        <v>1279</v>
      </c>
      <c r="B1296" s="3">
        <v>44909</v>
      </c>
      <c r="C1296" s="2" t="s">
        <v>700</v>
      </c>
      <c r="D1296" s="4" t="s">
        <v>543</v>
      </c>
      <c r="E1296" s="1">
        <v>4320.6899999999996</v>
      </c>
      <c r="F1296" s="1">
        <v>1</v>
      </c>
      <c r="G1296" s="1">
        <v>46</v>
      </c>
      <c r="H1296" s="1">
        <v>344.41</v>
      </c>
    </row>
    <row r="1297" spans="1:8">
      <c r="A1297" s="1" t="s">
        <v>1280</v>
      </c>
      <c r="B1297" s="3">
        <v>45355</v>
      </c>
      <c r="C1297" s="2" t="s">
        <v>873</v>
      </c>
      <c r="D1297" s="4" t="s">
        <v>543</v>
      </c>
      <c r="E1297" s="1">
        <v>3465.56</v>
      </c>
      <c r="F1297" s="1">
        <v>50</v>
      </c>
      <c r="G1297" s="1">
        <v>24</v>
      </c>
      <c r="H1297" s="1">
        <v>142.71</v>
      </c>
    </row>
    <row r="1298" spans="1:8">
      <c r="A1298" s="1" t="s">
        <v>1281</v>
      </c>
      <c r="B1298" s="3">
        <v>45563</v>
      </c>
      <c r="C1298" s="2" t="s">
        <v>700</v>
      </c>
      <c r="D1298" s="4" t="s">
        <v>248</v>
      </c>
      <c r="E1298" s="1">
        <v>1638.67</v>
      </c>
      <c r="F1298" s="1">
        <v>3</v>
      </c>
      <c r="G1298" s="1">
        <v>1</v>
      </c>
      <c r="H1298" s="1">
        <v>48.36</v>
      </c>
    </row>
    <row r="1299" spans="1:8">
      <c r="A1299" s="1" t="s">
        <v>1282</v>
      </c>
      <c r="B1299" s="3">
        <v>45123</v>
      </c>
      <c r="C1299" s="2" t="s">
        <v>873</v>
      </c>
      <c r="D1299" s="4" t="s">
        <v>1235</v>
      </c>
      <c r="E1299" s="1">
        <v>4708.43</v>
      </c>
      <c r="F1299" s="1">
        <v>16</v>
      </c>
      <c r="G1299" s="1">
        <v>24</v>
      </c>
      <c r="H1299" s="1">
        <v>10.1</v>
      </c>
    </row>
    <row r="1300" spans="1:8">
      <c r="A1300" s="1" t="s">
        <v>1283</v>
      </c>
      <c r="B1300" s="3">
        <v>44972</v>
      </c>
      <c r="C1300" s="2" t="s">
        <v>1060</v>
      </c>
      <c r="D1300" s="4" t="s">
        <v>611</v>
      </c>
      <c r="E1300" s="1">
        <v>3424.28</v>
      </c>
      <c r="F1300" s="1">
        <v>16</v>
      </c>
      <c r="G1300" s="1">
        <v>21</v>
      </c>
      <c r="H1300" s="1">
        <v>1302.8900000000001</v>
      </c>
    </row>
    <row r="1301" spans="1:8">
      <c r="A1301" s="1" t="s">
        <v>1284</v>
      </c>
      <c r="B1301" s="3">
        <v>45220</v>
      </c>
      <c r="C1301" s="2" t="s">
        <v>970</v>
      </c>
      <c r="D1301" s="4" t="s">
        <v>611</v>
      </c>
      <c r="E1301" s="1">
        <v>4482.1099999999997</v>
      </c>
      <c r="F1301" s="1">
        <v>35</v>
      </c>
      <c r="G1301" s="1">
        <v>40</v>
      </c>
      <c r="H1301" s="1">
        <v>1075.79</v>
      </c>
    </row>
    <row r="1302" spans="1:8">
      <c r="A1302" s="1" t="s">
        <v>1285</v>
      </c>
      <c r="B1302" s="3">
        <v>45249</v>
      </c>
      <c r="C1302" s="2" t="s">
        <v>1286</v>
      </c>
      <c r="D1302" s="4" t="s">
        <v>543</v>
      </c>
      <c r="E1302" s="1">
        <v>4763.8999999999996</v>
      </c>
      <c r="F1302" s="1">
        <v>25</v>
      </c>
      <c r="G1302" s="1">
        <v>42</v>
      </c>
      <c r="H1302" s="1">
        <v>1172.1199999999999</v>
      </c>
    </row>
    <row r="1303" spans="1:8">
      <c r="A1303" s="1" t="s">
        <v>1287</v>
      </c>
      <c r="B1303" s="3">
        <v>45401</v>
      </c>
      <c r="C1303" s="2" t="s">
        <v>1060</v>
      </c>
      <c r="D1303" s="4" t="s">
        <v>543</v>
      </c>
      <c r="E1303" s="1">
        <v>1379.21</v>
      </c>
      <c r="F1303" s="1">
        <v>28</v>
      </c>
      <c r="G1303" s="1">
        <v>36</v>
      </c>
      <c r="H1303" s="1">
        <v>1602.01</v>
      </c>
    </row>
    <row r="1304" spans="1:8">
      <c r="A1304" s="1" t="s">
        <v>1288</v>
      </c>
      <c r="B1304" s="3">
        <v>45223</v>
      </c>
      <c r="C1304" s="2" t="s">
        <v>1060</v>
      </c>
      <c r="D1304" s="4" t="s">
        <v>611</v>
      </c>
      <c r="E1304" s="1">
        <v>2494.79</v>
      </c>
      <c r="F1304" s="1">
        <v>12</v>
      </c>
      <c r="G1304" s="1">
        <v>14</v>
      </c>
      <c r="H1304" s="1">
        <v>751.38</v>
      </c>
    </row>
    <row r="1305" spans="1:8">
      <c r="A1305" s="1" t="s">
        <v>1289</v>
      </c>
      <c r="B1305" s="3">
        <v>45226</v>
      </c>
      <c r="C1305" s="2" t="s">
        <v>873</v>
      </c>
      <c r="D1305" s="4" t="s">
        <v>1123</v>
      </c>
      <c r="E1305" s="1">
        <v>829.67</v>
      </c>
      <c r="F1305" s="1">
        <v>24</v>
      </c>
      <c r="G1305" s="1">
        <v>14</v>
      </c>
      <c r="H1305" s="1">
        <v>178.75</v>
      </c>
    </row>
    <row r="1306" spans="1:8">
      <c r="A1306" s="1" t="s">
        <v>1290</v>
      </c>
      <c r="B1306" s="3">
        <v>45358</v>
      </c>
      <c r="C1306" s="2" t="s">
        <v>970</v>
      </c>
      <c r="D1306" s="4" t="s">
        <v>611</v>
      </c>
      <c r="E1306" s="1">
        <v>2566.5700000000002</v>
      </c>
      <c r="F1306" s="1">
        <v>39</v>
      </c>
      <c r="G1306" s="1">
        <v>21</v>
      </c>
      <c r="H1306" s="1">
        <v>210.39</v>
      </c>
    </row>
    <row r="1307" spans="1:8">
      <c r="A1307" s="1" t="s">
        <v>1291</v>
      </c>
      <c r="B1307" s="3">
        <v>44982</v>
      </c>
      <c r="C1307" s="2" t="s">
        <v>1060</v>
      </c>
      <c r="D1307" s="4" t="s">
        <v>611</v>
      </c>
      <c r="E1307" s="1">
        <v>4214.82</v>
      </c>
      <c r="F1307" s="1">
        <v>18</v>
      </c>
      <c r="G1307" s="1">
        <v>12</v>
      </c>
      <c r="H1307" s="1">
        <v>1552.69</v>
      </c>
    </row>
    <row r="1308" spans="1:8">
      <c r="A1308" s="1" t="s">
        <v>1292</v>
      </c>
      <c r="B1308" s="3">
        <v>45587</v>
      </c>
      <c r="C1308" s="2" t="s">
        <v>873</v>
      </c>
      <c r="D1308" s="4" t="s">
        <v>543</v>
      </c>
      <c r="E1308" s="1">
        <v>3174.18</v>
      </c>
      <c r="F1308" s="1">
        <v>45</v>
      </c>
      <c r="G1308" s="1">
        <v>0</v>
      </c>
      <c r="H1308" s="1">
        <v>742.98</v>
      </c>
    </row>
    <row r="1309" spans="1:8">
      <c r="A1309" s="1" t="s">
        <v>1293</v>
      </c>
      <c r="B1309" s="3">
        <v>45068</v>
      </c>
      <c r="C1309" s="2" t="s">
        <v>1286</v>
      </c>
      <c r="D1309" s="4" t="s">
        <v>543</v>
      </c>
      <c r="E1309" s="1">
        <v>1559.03</v>
      </c>
      <c r="F1309" s="1">
        <v>5</v>
      </c>
      <c r="G1309" s="1">
        <v>2</v>
      </c>
      <c r="H1309" s="1">
        <v>1848.24</v>
      </c>
    </row>
    <row r="1310" spans="1:8">
      <c r="A1310" s="1" t="s">
        <v>1294</v>
      </c>
      <c r="B1310" s="3">
        <v>45010</v>
      </c>
      <c r="C1310" s="2" t="s">
        <v>970</v>
      </c>
      <c r="D1310" s="4" t="s">
        <v>543</v>
      </c>
      <c r="E1310" s="1">
        <v>2204.31</v>
      </c>
      <c r="F1310" s="1">
        <v>49</v>
      </c>
      <c r="G1310" s="1">
        <v>36</v>
      </c>
      <c r="H1310" s="1">
        <v>1381.65</v>
      </c>
    </row>
    <row r="1311" spans="1:8">
      <c r="A1311" s="1" t="s">
        <v>1295</v>
      </c>
      <c r="B1311" s="3">
        <v>44963</v>
      </c>
      <c r="C1311" s="2" t="s">
        <v>1286</v>
      </c>
      <c r="D1311" s="4" t="s">
        <v>1235</v>
      </c>
      <c r="E1311" s="1">
        <v>1127.19</v>
      </c>
      <c r="F1311" s="1">
        <v>44</v>
      </c>
      <c r="G1311" s="1">
        <v>40</v>
      </c>
      <c r="H1311" s="1">
        <v>1182.18</v>
      </c>
    </row>
    <row r="1312" spans="1:8">
      <c r="A1312" s="1" t="s">
        <v>1296</v>
      </c>
      <c r="B1312" s="3">
        <v>45107</v>
      </c>
      <c r="C1312" s="2" t="s">
        <v>1286</v>
      </c>
      <c r="D1312" s="4" t="s">
        <v>543</v>
      </c>
      <c r="E1312" s="1">
        <v>2560.4899999999998</v>
      </c>
      <c r="F1312" s="1">
        <v>32</v>
      </c>
      <c r="G1312" s="1">
        <v>49</v>
      </c>
      <c r="H1312" s="1">
        <v>1794.23</v>
      </c>
    </row>
    <row r="1313" spans="1:8">
      <c r="A1313" s="1" t="s">
        <v>1297</v>
      </c>
      <c r="B1313" s="3">
        <v>45004</v>
      </c>
      <c r="C1313" s="2" t="s">
        <v>970</v>
      </c>
      <c r="D1313" s="4" t="s">
        <v>248</v>
      </c>
      <c r="E1313" s="1">
        <v>1317.58</v>
      </c>
      <c r="F1313" s="1">
        <v>13</v>
      </c>
      <c r="G1313" s="1">
        <v>6</v>
      </c>
      <c r="H1313" s="1">
        <v>747.78</v>
      </c>
    </row>
    <row r="1314" spans="1:8">
      <c r="A1314" s="1" t="s">
        <v>1298</v>
      </c>
      <c r="B1314" s="3">
        <v>45103</v>
      </c>
      <c r="C1314" s="2" t="s">
        <v>873</v>
      </c>
      <c r="D1314" s="4" t="s">
        <v>1235</v>
      </c>
      <c r="E1314" s="1">
        <v>719.02</v>
      </c>
      <c r="F1314" s="1">
        <v>3</v>
      </c>
      <c r="G1314" s="1">
        <v>0</v>
      </c>
      <c r="H1314" s="1">
        <v>411.07</v>
      </c>
    </row>
    <row r="1315" spans="1:8">
      <c r="A1315" s="1" t="s">
        <v>1299</v>
      </c>
      <c r="B1315" s="3">
        <v>45314</v>
      </c>
      <c r="C1315" s="2" t="s">
        <v>873</v>
      </c>
      <c r="D1315" s="4" t="s">
        <v>543</v>
      </c>
      <c r="E1315" s="1">
        <v>4351.17</v>
      </c>
      <c r="F1315" s="1">
        <v>5</v>
      </c>
      <c r="G1315" s="1">
        <v>3</v>
      </c>
      <c r="H1315" s="1">
        <v>1770.1</v>
      </c>
    </row>
    <row r="1316" spans="1:8">
      <c r="A1316" s="1" t="s">
        <v>1300</v>
      </c>
      <c r="B1316" s="3">
        <v>45289</v>
      </c>
      <c r="C1316" s="2" t="s">
        <v>970</v>
      </c>
      <c r="D1316" s="4" t="s">
        <v>611</v>
      </c>
      <c r="E1316" s="1">
        <v>3946.86</v>
      </c>
      <c r="F1316" s="1">
        <v>31</v>
      </c>
      <c r="G1316" s="1">
        <v>35</v>
      </c>
      <c r="H1316" s="1">
        <v>289.89999999999998</v>
      </c>
    </row>
    <row r="1317" spans="1:8">
      <c r="A1317" s="1" t="s">
        <v>1301</v>
      </c>
      <c r="B1317" s="3">
        <v>45295</v>
      </c>
      <c r="C1317" s="2" t="s">
        <v>1060</v>
      </c>
      <c r="D1317" s="4" t="s">
        <v>1235</v>
      </c>
      <c r="E1317" s="1">
        <v>1284.79</v>
      </c>
      <c r="F1317" s="1">
        <v>47</v>
      </c>
      <c r="G1317" s="1">
        <v>34</v>
      </c>
      <c r="H1317" s="1">
        <v>1759.99</v>
      </c>
    </row>
    <row r="1318" spans="1:8">
      <c r="A1318" s="1" t="s">
        <v>1302</v>
      </c>
      <c r="B1318" s="3">
        <v>45549</v>
      </c>
      <c r="C1318" s="2" t="s">
        <v>1060</v>
      </c>
      <c r="D1318" s="4" t="s">
        <v>248</v>
      </c>
      <c r="E1318" s="1">
        <v>2400.7199999999998</v>
      </c>
      <c r="F1318" s="1">
        <v>9</v>
      </c>
      <c r="G1318" s="1">
        <v>42</v>
      </c>
      <c r="H1318" s="1">
        <v>1963.09</v>
      </c>
    </row>
    <row r="1319" spans="1:8">
      <c r="A1319" s="1" t="s">
        <v>1303</v>
      </c>
      <c r="B1319" s="3">
        <v>45492</v>
      </c>
      <c r="C1319" s="2" t="s">
        <v>970</v>
      </c>
      <c r="D1319" s="4" t="s">
        <v>543</v>
      </c>
      <c r="E1319" s="1">
        <v>2672.95</v>
      </c>
      <c r="F1319" s="1">
        <v>49</v>
      </c>
      <c r="G1319" s="1">
        <v>21</v>
      </c>
      <c r="H1319" s="1">
        <v>1156.1099999999999</v>
      </c>
    </row>
    <row r="1320" spans="1:8">
      <c r="A1320" s="1" t="s">
        <v>1304</v>
      </c>
      <c r="B1320" s="3">
        <v>44993</v>
      </c>
      <c r="C1320" s="2" t="s">
        <v>970</v>
      </c>
      <c r="D1320" s="4" t="s">
        <v>1123</v>
      </c>
      <c r="E1320" s="1">
        <v>3661.61</v>
      </c>
      <c r="F1320" s="1">
        <v>4</v>
      </c>
      <c r="G1320" s="1">
        <v>46</v>
      </c>
      <c r="H1320" s="1">
        <v>1553.37</v>
      </c>
    </row>
    <row r="1321" spans="1:8">
      <c r="A1321" s="1" t="s">
        <v>1305</v>
      </c>
      <c r="B1321" s="3">
        <v>45583</v>
      </c>
      <c r="C1321" s="2" t="s">
        <v>873</v>
      </c>
      <c r="D1321" s="4" t="s">
        <v>1235</v>
      </c>
      <c r="E1321" s="1">
        <v>4428.7700000000004</v>
      </c>
      <c r="F1321" s="1">
        <v>21</v>
      </c>
      <c r="G1321" s="1">
        <v>3</v>
      </c>
      <c r="H1321" s="1">
        <v>1393.26</v>
      </c>
    </row>
    <row r="1322" spans="1:8">
      <c r="A1322" s="1" t="s">
        <v>1306</v>
      </c>
      <c r="B1322" s="3">
        <v>45345</v>
      </c>
      <c r="C1322" s="2" t="s">
        <v>1060</v>
      </c>
      <c r="D1322" s="4" t="s">
        <v>1235</v>
      </c>
      <c r="E1322" s="1">
        <v>3500.89</v>
      </c>
      <c r="F1322" s="1">
        <v>18</v>
      </c>
      <c r="G1322" s="1">
        <v>5</v>
      </c>
      <c r="H1322" s="1">
        <v>1097.3599999999999</v>
      </c>
    </row>
    <row r="1323" spans="1:8">
      <c r="A1323" s="1" t="s">
        <v>1307</v>
      </c>
      <c r="B1323" s="3">
        <v>45129</v>
      </c>
      <c r="C1323" s="2" t="s">
        <v>1060</v>
      </c>
      <c r="D1323" s="4" t="s">
        <v>1235</v>
      </c>
      <c r="E1323" s="1">
        <v>2940</v>
      </c>
      <c r="F1323" s="1">
        <v>15</v>
      </c>
      <c r="G1323" s="1">
        <v>21</v>
      </c>
      <c r="H1323" s="1">
        <v>1347.47</v>
      </c>
    </row>
    <row r="1324" spans="1:8">
      <c r="A1324" s="1" t="s">
        <v>1308</v>
      </c>
      <c r="B1324" s="3">
        <v>45396</v>
      </c>
      <c r="C1324" s="2" t="s">
        <v>970</v>
      </c>
      <c r="D1324" s="4" t="s">
        <v>248</v>
      </c>
      <c r="E1324" s="1">
        <v>4427.3100000000004</v>
      </c>
      <c r="F1324" s="1">
        <v>49</v>
      </c>
      <c r="G1324" s="1">
        <v>26</v>
      </c>
      <c r="H1324" s="1">
        <v>950.48</v>
      </c>
    </row>
    <row r="1325" spans="1:8">
      <c r="A1325" s="1" t="s">
        <v>1309</v>
      </c>
      <c r="B1325" s="3">
        <v>45602</v>
      </c>
      <c r="C1325" s="2" t="s">
        <v>970</v>
      </c>
      <c r="D1325" s="4" t="s">
        <v>248</v>
      </c>
      <c r="E1325" s="1">
        <v>4449.59</v>
      </c>
      <c r="F1325" s="1">
        <v>46</v>
      </c>
      <c r="G1325" s="1">
        <v>45</v>
      </c>
      <c r="H1325" s="1">
        <v>1910.42</v>
      </c>
    </row>
    <row r="1326" spans="1:8">
      <c r="A1326" s="1" t="s">
        <v>1310</v>
      </c>
      <c r="B1326" s="3">
        <v>45040</v>
      </c>
      <c r="C1326" s="2" t="s">
        <v>873</v>
      </c>
      <c r="D1326" s="4" t="s">
        <v>248</v>
      </c>
      <c r="E1326" s="1">
        <v>2350.2800000000002</v>
      </c>
      <c r="F1326" s="1">
        <v>24</v>
      </c>
      <c r="G1326" s="1">
        <v>5</v>
      </c>
      <c r="H1326" s="1">
        <v>1309.21</v>
      </c>
    </row>
    <row r="1327" spans="1:8">
      <c r="A1327" s="1" t="s">
        <v>1311</v>
      </c>
      <c r="B1327" s="3">
        <v>45134</v>
      </c>
      <c r="C1327" s="2" t="s">
        <v>1286</v>
      </c>
      <c r="D1327" s="4" t="s">
        <v>611</v>
      </c>
      <c r="E1327" s="1">
        <v>3743.51</v>
      </c>
      <c r="F1327" s="1">
        <v>23</v>
      </c>
      <c r="G1327" s="1">
        <v>49</v>
      </c>
      <c r="H1327" s="1">
        <v>446.49</v>
      </c>
    </row>
    <row r="1328" spans="1:8">
      <c r="A1328" s="1" t="s">
        <v>1312</v>
      </c>
      <c r="B1328" s="3">
        <v>45350</v>
      </c>
      <c r="C1328" s="2" t="s">
        <v>1313</v>
      </c>
      <c r="D1328" s="4" t="s">
        <v>248</v>
      </c>
      <c r="E1328" s="1">
        <v>3806.85</v>
      </c>
      <c r="F1328" s="1">
        <v>2</v>
      </c>
      <c r="G1328" s="1">
        <v>22</v>
      </c>
      <c r="H1328" s="1">
        <v>83.31</v>
      </c>
    </row>
    <row r="1329" spans="1:8">
      <c r="A1329" s="1" t="s">
        <v>1314</v>
      </c>
      <c r="B1329" s="3">
        <v>44936</v>
      </c>
      <c r="C1329" s="2" t="s">
        <v>1313</v>
      </c>
      <c r="D1329" s="4" t="s">
        <v>1123</v>
      </c>
      <c r="E1329" s="1">
        <v>1934.13</v>
      </c>
      <c r="F1329" s="1">
        <v>24</v>
      </c>
      <c r="G1329" s="1">
        <v>31</v>
      </c>
      <c r="H1329" s="1">
        <v>1071.96</v>
      </c>
    </row>
    <row r="1330" spans="1:8">
      <c r="A1330" s="1" t="s">
        <v>1315</v>
      </c>
      <c r="B1330" s="3">
        <v>45560</v>
      </c>
      <c r="C1330" s="2" t="s">
        <v>1313</v>
      </c>
      <c r="D1330" s="4" t="s">
        <v>543</v>
      </c>
      <c r="E1330" s="1">
        <v>4482.0600000000004</v>
      </c>
      <c r="F1330" s="1">
        <v>28</v>
      </c>
      <c r="G1330" s="1">
        <v>15</v>
      </c>
      <c r="H1330" s="1">
        <v>616.22</v>
      </c>
    </row>
    <row r="1331" spans="1:8">
      <c r="A1331" s="1" t="s">
        <v>1316</v>
      </c>
      <c r="B1331" s="3">
        <v>45042</v>
      </c>
      <c r="C1331" s="2" t="s">
        <v>873</v>
      </c>
      <c r="D1331" s="4" t="s">
        <v>543</v>
      </c>
      <c r="E1331" s="1">
        <v>2595.2399999999998</v>
      </c>
      <c r="F1331" s="1">
        <v>22</v>
      </c>
      <c r="G1331" s="1">
        <v>39</v>
      </c>
      <c r="H1331" s="1">
        <v>290.56</v>
      </c>
    </row>
    <row r="1332" spans="1:8">
      <c r="A1332" s="1" t="s">
        <v>1317</v>
      </c>
      <c r="B1332" s="3">
        <v>45161</v>
      </c>
      <c r="C1332" s="2" t="s">
        <v>873</v>
      </c>
      <c r="D1332" s="4" t="s">
        <v>543</v>
      </c>
      <c r="E1332" s="1">
        <v>1244.47</v>
      </c>
      <c r="F1332" s="1">
        <v>3</v>
      </c>
      <c r="G1332" s="1">
        <v>18</v>
      </c>
      <c r="H1332" s="1">
        <v>1667.38</v>
      </c>
    </row>
    <row r="1333" spans="1:8">
      <c r="A1333" s="1" t="s">
        <v>1318</v>
      </c>
      <c r="B1333" s="3">
        <v>45568</v>
      </c>
      <c r="C1333" s="2" t="s">
        <v>873</v>
      </c>
      <c r="D1333" s="4" t="s">
        <v>543</v>
      </c>
      <c r="E1333" s="1">
        <v>2995.17</v>
      </c>
      <c r="F1333" s="1">
        <v>39</v>
      </c>
      <c r="G1333" s="1">
        <v>30</v>
      </c>
      <c r="H1333" s="1">
        <v>573.37</v>
      </c>
    </row>
    <row r="1334" spans="1:8">
      <c r="A1334" s="1" t="s">
        <v>1319</v>
      </c>
      <c r="B1334" s="3">
        <v>45465</v>
      </c>
      <c r="C1334" s="2" t="s">
        <v>1313</v>
      </c>
      <c r="D1334" s="4" t="s">
        <v>543</v>
      </c>
      <c r="E1334" s="1">
        <v>1812.35</v>
      </c>
      <c r="F1334" s="1">
        <v>20</v>
      </c>
      <c r="G1334" s="1">
        <v>34</v>
      </c>
      <c r="H1334" s="1">
        <v>880.06</v>
      </c>
    </row>
    <row r="1335" spans="1:8">
      <c r="A1335" s="1" t="s">
        <v>1320</v>
      </c>
      <c r="B1335" s="3">
        <v>45448</v>
      </c>
      <c r="C1335" s="2" t="s">
        <v>1286</v>
      </c>
      <c r="D1335" s="4" t="s">
        <v>611</v>
      </c>
      <c r="E1335" s="1">
        <v>3919.74</v>
      </c>
      <c r="F1335" s="1">
        <v>38</v>
      </c>
      <c r="G1335" s="1">
        <v>32</v>
      </c>
      <c r="H1335" s="1">
        <v>811.54</v>
      </c>
    </row>
    <row r="1336" spans="1:8">
      <c r="A1336" s="1">
        <v>88657436</v>
      </c>
      <c r="B1336" s="3">
        <v>45551</v>
      </c>
      <c r="C1336" s="2" t="s">
        <v>970</v>
      </c>
      <c r="D1336" s="4" t="s">
        <v>1123</v>
      </c>
      <c r="E1336" s="1">
        <v>2097.15</v>
      </c>
      <c r="F1336" s="1">
        <v>25</v>
      </c>
      <c r="G1336" s="1">
        <v>5</v>
      </c>
      <c r="H1336" s="1">
        <v>500.01</v>
      </c>
    </row>
    <row r="1337" spans="1:8">
      <c r="A1337" s="1" t="s">
        <v>1321</v>
      </c>
      <c r="B1337" s="3">
        <v>45221</v>
      </c>
      <c r="C1337" s="2" t="s">
        <v>873</v>
      </c>
      <c r="D1337" s="4" t="s">
        <v>1123</v>
      </c>
      <c r="E1337" s="1">
        <v>3545.21</v>
      </c>
      <c r="F1337" s="1">
        <v>48</v>
      </c>
      <c r="G1337" s="1">
        <v>18</v>
      </c>
      <c r="H1337" s="1">
        <v>1506.67</v>
      </c>
    </row>
    <row r="1338" spans="1:8">
      <c r="A1338" s="1" t="s">
        <v>1322</v>
      </c>
      <c r="B1338" s="3">
        <v>45434</v>
      </c>
      <c r="C1338" s="2" t="s">
        <v>970</v>
      </c>
      <c r="D1338" s="4" t="s">
        <v>611</v>
      </c>
      <c r="E1338" s="1">
        <v>4812.8100000000004</v>
      </c>
      <c r="F1338" s="1">
        <v>9</v>
      </c>
      <c r="G1338" s="1">
        <v>25</v>
      </c>
      <c r="H1338" s="1">
        <v>745.43</v>
      </c>
    </row>
    <row r="1339" spans="1:8">
      <c r="A1339" s="1" t="s">
        <v>1323</v>
      </c>
      <c r="B1339" s="3">
        <v>44917</v>
      </c>
      <c r="C1339" s="2" t="s">
        <v>1313</v>
      </c>
      <c r="D1339" s="4" t="s">
        <v>1235</v>
      </c>
      <c r="E1339" s="1">
        <v>445.13</v>
      </c>
      <c r="F1339" s="1">
        <v>27</v>
      </c>
      <c r="G1339" s="1">
        <v>31</v>
      </c>
      <c r="H1339" s="1">
        <v>48.17</v>
      </c>
    </row>
    <row r="1340" spans="1:8">
      <c r="A1340" s="1" t="s">
        <v>1324</v>
      </c>
      <c r="B1340" s="3">
        <v>45028</v>
      </c>
      <c r="C1340" s="2" t="s">
        <v>1286</v>
      </c>
      <c r="D1340" s="4" t="s">
        <v>248</v>
      </c>
      <c r="E1340" s="1">
        <v>2311.83</v>
      </c>
      <c r="F1340" s="1">
        <v>25</v>
      </c>
      <c r="G1340" s="1">
        <v>42</v>
      </c>
      <c r="H1340" s="1">
        <v>319.37</v>
      </c>
    </row>
    <row r="1341" spans="1:8">
      <c r="A1341" s="1" t="s">
        <v>1325</v>
      </c>
      <c r="B1341" s="3">
        <v>45583</v>
      </c>
      <c r="C1341" s="2" t="s">
        <v>1286</v>
      </c>
      <c r="D1341" s="4" t="s">
        <v>1123</v>
      </c>
      <c r="E1341" s="1">
        <v>4539.2</v>
      </c>
      <c r="F1341" s="1">
        <v>5</v>
      </c>
      <c r="G1341" s="1">
        <v>1</v>
      </c>
      <c r="H1341" s="1">
        <v>1965.88</v>
      </c>
    </row>
    <row r="1342" spans="1:8">
      <c r="A1342" s="1" t="s">
        <v>1326</v>
      </c>
      <c r="B1342" s="3">
        <v>45017</v>
      </c>
      <c r="C1342" s="2" t="s">
        <v>1286</v>
      </c>
      <c r="D1342" s="4" t="s">
        <v>611</v>
      </c>
      <c r="E1342" s="1">
        <v>894.3</v>
      </c>
      <c r="F1342" s="1">
        <v>50</v>
      </c>
      <c r="G1342" s="1">
        <v>6</v>
      </c>
      <c r="H1342" s="1">
        <v>602.28</v>
      </c>
    </row>
    <row r="1343" spans="1:8">
      <c r="A1343" s="1" t="s">
        <v>1327</v>
      </c>
      <c r="B1343" s="3">
        <v>45406</v>
      </c>
      <c r="C1343" s="2" t="s">
        <v>1286</v>
      </c>
      <c r="D1343" s="4" t="s">
        <v>248</v>
      </c>
      <c r="E1343" s="1">
        <v>4007.07</v>
      </c>
      <c r="F1343" s="1">
        <v>6</v>
      </c>
      <c r="G1343" s="1">
        <v>14</v>
      </c>
      <c r="H1343" s="1">
        <v>1953.09</v>
      </c>
    </row>
    <row r="1344" spans="1:8">
      <c r="A1344" s="1" t="s">
        <v>1328</v>
      </c>
      <c r="B1344" s="3">
        <v>45092</v>
      </c>
      <c r="C1344" s="2" t="s">
        <v>873</v>
      </c>
      <c r="D1344" s="4" t="s">
        <v>611</v>
      </c>
      <c r="E1344" s="1">
        <v>162.16</v>
      </c>
      <c r="F1344" s="1">
        <v>35</v>
      </c>
      <c r="G1344" s="1">
        <v>22</v>
      </c>
      <c r="H1344" s="1">
        <v>866.25</v>
      </c>
    </row>
    <row r="1345" spans="1:8">
      <c r="A1345" s="1" t="s">
        <v>1329</v>
      </c>
      <c r="B1345" s="3">
        <v>45084</v>
      </c>
      <c r="C1345" s="2" t="s">
        <v>970</v>
      </c>
      <c r="D1345" s="4" t="s">
        <v>611</v>
      </c>
      <c r="E1345" s="1">
        <v>2834.54</v>
      </c>
      <c r="F1345" s="1">
        <v>50</v>
      </c>
      <c r="G1345" s="1">
        <v>11</v>
      </c>
      <c r="H1345" s="1">
        <v>1820.27</v>
      </c>
    </row>
    <row r="1346" spans="1:8">
      <c r="A1346" s="1" t="s">
        <v>1330</v>
      </c>
      <c r="B1346" s="3">
        <v>44983</v>
      </c>
      <c r="C1346" s="2" t="s">
        <v>970</v>
      </c>
      <c r="D1346" s="4" t="s">
        <v>1123</v>
      </c>
      <c r="E1346" s="1">
        <v>4895.51</v>
      </c>
      <c r="F1346" s="1">
        <v>25</v>
      </c>
      <c r="G1346" s="1">
        <v>4</v>
      </c>
      <c r="H1346" s="1">
        <v>1365.78</v>
      </c>
    </row>
    <row r="1347" spans="1:8">
      <c r="A1347" s="1" t="s">
        <v>1331</v>
      </c>
      <c r="B1347" s="3">
        <v>45343</v>
      </c>
      <c r="C1347" s="2" t="s">
        <v>873</v>
      </c>
      <c r="D1347" s="4" t="s">
        <v>248</v>
      </c>
      <c r="E1347" s="1">
        <v>4540.3900000000003</v>
      </c>
      <c r="F1347" s="1">
        <v>28</v>
      </c>
      <c r="G1347" s="1">
        <v>36</v>
      </c>
      <c r="H1347" s="1">
        <v>433.01</v>
      </c>
    </row>
    <row r="1348" spans="1:8">
      <c r="A1348" s="1" t="s">
        <v>1332</v>
      </c>
      <c r="B1348" s="3">
        <v>45158</v>
      </c>
      <c r="C1348" s="2" t="s">
        <v>873</v>
      </c>
      <c r="D1348" s="4" t="s">
        <v>1123</v>
      </c>
      <c r="E1348" s="1">
        <v>3100.8</v>
      </c>
      <c r="F1348" s="1">
        <v>43</v>
      </c>
      <c r="G1348" s="1">
        <v>17</v>
      </c>
      <c r="H1348" s="1">
        <v>487.45</v>
      </c>
    </row>
    <row r="1349" spans="1:8">
      <c r="A1349" s="1" t="s">
        <v>1333</v>
      </c>
      <c r="B1349" s="3">
        <v>45472</v>
      </c>
      <c r="C1349" s="2" t="s">
        <v>1286</v>
      </c>
      <c r="D1349" s="4" t="s">
        <v>1123</v>
      </c>
      <c r="E1349" s="1">
        <v>3321.15</v>
      </c>
      <c r="F1349" s="1">
        <v>30</v>
      </c>
      <c r="G1349" s="1">
        <v>48</v>
      </c>
      <c r="H1349" s="1">
        <v>10.39</v>
      </c>
    </row>
    <row r="1350" spans="1:8">
      <c r="A1350" s="1" t="s">
        <v>1334</v>
      </c>
      <c r="B1350" s="3">
        <v>44992</v>
      </c>
      <c r="C1350" s="2" t="s">
        <v>1286</v>
      </c>
      <c r="D1350" s="4" t="s">
        <v>248</v>
      </c>
      <c r="E1350" s="1">
        <v>930.32</v>
      </c>
      <c r="F1350" s="1">
        <v>5</v>
      </c>
      <c r="G1350" s="1">
        <v>20</v>
      </c>
      <c r="H1350" s="1">
        <v>1945.72</v>
      </c>
    </row>
    <row r="1351" spans="1:8">
      <c r="A1351" s="1" t="s">
        <v>1335</v>
      </c>
      <c r="B1351" s="3">
        <v>45299</v>
      </c>
      <c r="C1351" s="2" t="s">
        <v>1313</v>
      </c>
      <c r="D1351" s="4" t="s">
        <v>1235</v>
      </c>
      <c r="E1351" s="1">
        <v>962.12</v>
      </c>
      <c r="F1351" s="1">
        <v>27</v>
      </c>
      <c r="G1351" s="1">
        <v>34</v>
      </c>
      <c r="H1351" s="1">
        <v>1823.22</v>
      </c>
    </row>
    <row r="1352" spans="1:8">
      <c r="A1352" s="1" t="s">
        <v>1336</v>
      </c>
      <c r="B1352" s="3">
        <v>44897</v>
      </c>
      <c r="C1352" s="2" t="s">
        <v>970</v>
      </c>
      <c r="D1352" s="4" t="s">
        <v>611</v>
      </c>
      <c r="E1352" s="1">
        <v>1159.8699999999999</v>
      </c>
      <c r="F1352" s="1">
        <v>15</v>
      </c>
      <c r="G1352" s="1">
        <v>16</v>
      </c>
      <c r="H1352" s="1">
        <v>1918.66</v>
      </c>
    </row>
    <row r="1353" spans="1:8">
      <c r="A1353" s="1" t="s">
        <v>1337</v>
      </c>
      <c r="B1353" s="3">
        <v>44962</v>
      </c>
      <c r="C1353" s="2" t="s">
        <v>873</v>
      </c>
      <c r="D1353" s="4" t="s">
        <v>1123</v>
      </c>
      <c r="E1353" s="1">
        <v>1068.48</v>
      </c>
      <c r="F1353" s="1">
        <v>36</v>
      </c>
      <c r="G1353" s="1">
        <v>23</v>
      </c>
      <c r="H1353" s="1">
        <v>133.88</v>
      </c>
    </row>
    <row r="1354" spans="1:8">
      <c r="A1354" s="1" t="s">
        <v>1338</v>
      </c>
      <c r="B1354" s="3">
        <v>45039</v>
      </c>
      <c r="C1354" s="2" t="s">
        <v>1286</v>
      </c>
      <c r="D1354" s="4" t="s">
        <v>1235</v>
      </c>
      <c r="E1354" s="1">
        <v>583.80999999999995</v>
      </c>
      <c r="F1354" s="1">
        <v>37</v>
      </c>
      <c r="G1354" s="1">
        <v>40</v>
      </c>
      <c r="H1354" s="1">
        <v>545.59</v>
      </c>
    </row>
    <row r="1355" spans="1:8">
      <c r="A1355" s="1" t="s">
        <v>1339</v>
      </c>
      <c r="B1355" s="3">
        <v>44982</v>
      </c>
      <c r="C1355" s="2" t="s">
        <v>970</v>
      </c>
      <c r="D1355" s="4" t="s">
        <v>543</v>
      </c>
      <c r="E1355" s="1">
        <v>2210.17</v>
      </c>
      <c r="F1355" s="1">
        <v>48</v>
      </c>
      <c r="G1355" s="1">
        <v>40</v>
      </c>
      <c r="H1355" s="1">
        <v>71.680000000000007</v>
      </c>
    </row>
    <row r="1356" spans="1:8">
      <c r="A1356" s="1" t="s">
        <v>1340</v>
      </c>
      <c r="B1356" s="3">
        <v>45068</v>
      </c>
      <c r="C1356" s="2" t="s">
        <v>1286</v>
      </c>
      <c r="D1356" s="4" t="s">
        <v>1123</v>
      </c>
      <c r="E1356" s="1">
        <v>3042.56</v>
      </c>
      <c r="F1356" s="1">
        <v>38</v>
      </c>
      <c r="G1356" s="1">
        <v>45</v>
      </c>
      <c r="H1356" s="1">
        <v>430.87</v>
      </c>
    </row>
    <row r="1357" spans="1:8">
      <c r="A1357" s="1" t="s">
        <v>1341</v>
      </c>
      <c r="B1357" s="3">
        <v>45388</v>
      </c>
      <c r="C1357" s="2" t="s">
        <v>1286</v>
      </c>
      <c r="D1357" s="4" t="s">
        <v>248</v>
      </c>
      <c r="E1357" s="1">
        <v>3336.91</v>
      </c>
      <c r="F1357" s="1">
        <v>26</v>
      </c>
      <c r="G1357" s="1">
        <v>47</v>
      </c>
      <c r="H1357" s="1">
        <v>1886.2</v>
      </c>
    </row>
    <row r="1358" spans="1:8">
      <c r="A1358" s="1" t="s">
        <v>1342</v>
      </c>
      <c r="B1358" s="3">
        <v>45152</v>
      </c>
      <c r="C1358" s="2" t="s">
        <v>1286</v>
      </c>
      <c r="D1358" s="4" t="s">
        <v>543</v>
      </c>
      <c r="E1358" s="1">
        <v>3099.52</v>
      </c>
      <c r="F1358" s="1">
        <v>38</v>
      </c>
      <c r="G1358" s="1">
        <v>27</v>
      </c>
      <c r="H1358" s="1">
        <v>1110.5</v>
      </c>
    </row>
    <row r="1359" spans="1:8">
      <c r="A1359" s="1" t="s">
        <v>1343</v>
      </c>
      <c r="B1359" s="3">
        <v>45051</v>
      </c>
      <c r="C1359" s="2" t="s">
        <v>1286</v>
      </c>
      <c r="D1359" s="4" t="s">
        <v>1123</v>
      </c>
      <c r="E1359" s="1">
        <v>3022.82</v>
      </c>
      <c r="F1359" s="1">
        <v>21</v>
      </c>
      <c r="G1359" s="1">
        <v>37</v>
      </c>
      <c r="H1359" s="1">
        <v>1869.19</v>
      </c>
    </row>
    <row r="1360" spans="1:8">
      <c r="A1360" s="1" t="s">
        <v>1344</v>
      </c>
      <c r="B1360" s="3">
        <v>45208</v>
      </c>
      <c r="C1360" s="2" t="s">
        <v>1313</v>
      </c>
      <c r="D1360" s="4" t="s">
        <v>1123</v>
      </c>
      <c r="E1360" s="1">
        <v>1549.27</v>
      </c>
      <c r="F1360" s="1">
        <v>40</v>
      </c>
      <c r="G1360" s="1">
        <v>33</v>
      </c>
      <c r="H1360" s="1">
        <v>1466.18</v>
      </c>
    </row>
    <row r="1361" spans="1:8">
      <c r="A1361" s="1" t="s">
        <v>1345</v>
      </c>
      <c r="B1361" s="3">
        <v>45472</v>
      </c>
      <c r="C1361" s="2" t="s">
        <v>1286</v>
      </c>
      <c r="D1361" s="4" t="s">
        <v>543</v>
      </c>
      <c r="E1361" s="1">
        <v>217.99</v>
      </c>
      <c r="F1361" s="1">
        <v>23</v>
      </c>
      <c r="G1361" s="1">
        <v>3</v>
      </c>
      <c r="H1361" s="1">
        <v>617.59</v>
      </c>
    </row>
    <row r="1362" spans="1:8">
      <c r="A1362" s="1" t="s">
        <v>1346</v>
      </c>
      <c r="B1362" s="3">
        <v>45413</v>
      </c>
      <c r="C1362" s="2" t="s">
        <v>1286</v>
      </c>
      <c r="D1362" s="4" t="s">
        <v>1123</v>
      </c>
      <c r="E1362" s="1">
        <v>2118.83</v>
      </c>
      <c r="F1362" s="1">
        <v>8</v>
      </c>
      <c r="G1362" s="1">
        <v>42</v>
      </c>
      <c r="H1362" s="1">
        <v>1488.45</v>
      </c>
    </row>
    <row r="1363" spans="1:8">
      <c r="A1363" s="1" t="s">
        <v>1347</v>
      </c>
      <c r="B1363" s="3">
        <v>45081</v>
      </c>
      <c r="C1363" s="2" t="s">
        <v>970</v>
      </c>
      <c r="D1363" s="4" t="s">
        <v>611</v>
      </c>
      <c r="E1363" s="1">
        <v>624.62</v>
      </c>
      <c r="F1363" s="1">
        <v>7</v>
      </c>
      <c r="G1363" s="1">
        <v>1</v>
      </c>
      <c r="H1363" s="1">
        <v>1657.73</v>
      </c>
    </row>
    <row r="1364" spans="1:8">
      <c r="A1364" s="1" t="s">
        <v>1348</v>
      </c>
      <c r="B1364" s="3">
        <v>45001</v>
      </c>
      <c r="C1364" s="2" t="s">
        <v>1313</v>
      </c>
      <c r="D1364" s="4" t="s">
        <v>248</v>
      </c>
      <c r="E1364" s="1">
        <v>1283.9100000000001</v>
      </c>
      <c r="F1364" s="1">
        <v>43</v>
      </c>
      <c r="G1364" s="1">
        <v>17</v>
      </c>
      <c r="H1364" s="1">
        <v>779.17</v>
      </c>
    </row>
    <row r="1365" spans="1:8">
      <c r="A1365" s="1">
        <v>41420708</v>
      </c>
      <c r="B1365" s="3">
        <v>45114</v>
      </c>
      <c r="C1365" s="2" t="s">
        <v>970</v>
      </c>
      <c r="D1365" s="4" t="s">
        <v>1123</v>
      </c>
      <c r="E1365" s="1">
        <v>4463.93</v>
      </c>
      <c r="F1365" s="1">
        <v>45</v>
      </c>
      <c r="G1365" s="1">
        <v>4</v>
      </c>
      <c r="H1365" s="1">
        <v>1824.82</v>
      </c>
    </row>
    <row r="1366" spans="1:8">
      <c r="A1366" s="1" t="s">
        <v>1349</v>
      </c>
      <c r="B1366" s="3">
        <v>45044</v>
      </c>
      <c r="C1366" s="2" t="s">
        <v>1286</v>
      </c>
      <c r="D1366" s="4" t="s">
        <v>1123</v>
      </c>
      <c r="E1366" s="1">
        <v>726.18</v>
      </c>
      <c r="F1366" s="1">
        <v>8</v>
      </c>
      <c r="G1366" s="1">
        <v>28</v>
      </c>
      <c r="H1366" s="1">
        <v>30.92</v>
      </c>
    </row>
    <row r="1367" spans="1:8">
      <c r="A1367" s="1" t="s">
        <v>1350</v>
      </c>
      <c r="B1367" s="3">
        <v>45280</v>
      </c>
      <c r="C1367" s="2" t="s">
        <v>873</v>
      </c>
      <c r="D1367" s="4" t="s">
        <v>1123</v>
      </c>
      <c r="E1367" s="1">
        <v>2601.75</v>
      </c>
      <c r="F1367" s="1">
        <v>40</v>
      </c>
      <c r="G1367" s="1">
        <v>18</v>
      </c>
      <c r="H1367" s="1">
        <v>573.85</v>
      </c>
    </row>
    <row r="1368" spans="1:8">
      <c r="A1368" s="1">
        <v>87174708</v>
      </c>
      <c r="B1368" s="3">
        <v>44901</v>
      </c>
      <c r="C1368" s="2" t="s">
        <v>970</v>
      </c>
      <c r="D1368" s="4" t="s">
        <v>1235</v>
      </c>
      <c r="E1368" s="1">
        <v>1691.05</v>
      </c>
      <c r="F1368" s="1">
        <v>35</v>
      </c>
      <c r="G1368" s="1">
        <v>8</v>
      </c>
      <c r="H1368" s="1">
        <v>1579.94</v>
      </c>
    </row>
    <row r="1369" spans="1:8">
      <c r="A1369" s="1" t="s">
        <v>1351</v>
      </c>
      <c r="B1369" s="3">
        <v>45184</v>
      </c>
      <c r="C1369" s="2" t="s">
        <v>970</v>
      </c>
      <c r="D1369" s="4" t="s">
        <v>1123</v>
      </c>
      <c r="E1369" s="1">
        <v>4995.0600000000004</v>
      </c>
      <c r="F1369" s="1">
        <v>34</v>
      </c>
      <c r="G1369" s="1">
        <v>14</v>
      </c>
      <c r="H1369" s="1">
        <v>1761.55</v>
      </c>
    </row>
    <row r="1370" spans="1:8">
      <c r="A1370" s="1" t="s">
        <v>1352</v>
      </c>
      <c r="B1370" s="3">
        <v>45527</v>
      </c>
      <c r="C1370" s="2" t="s">
        <v>970</v>
      </c>
      <c r="D1370" s="4" t="s">
        <v>248</v>
      </c>
      <c r="E1370" s="1">
        <v>761.65</v>
      </c>
      <c r="F1370" s="1">
        <v>50</v>
      </c>
      <c r="G1370" s="1">
        <v>12</v>
      </c>
      <c r="H1370" s="1">
        <v>1074.04</v>
      </c>
    </row>
    <row r="1371" spans="1:8">
      <c r="A1371" s="1" t="s">
        <v>1353</v>
      </c>
      <c r="B1371" s="3">
        <v>45193</v>
      </c>
      <c r="C1371" s="2" t="s">
        <v>873</v>
      </c>
      <c r="D1371" s="4" t="s">
        <v>611</v>
      </c>
      <c r="E1371" s="1">
        <v>4482.95</v>
      </c>
      <c r="F1371" s="1">
        <v>40</v>
      </c>
      <c r="G1371" s="1">
        <v>12</v>
      </c>
      <c r="H1371" s="1">
        <v>1729.21</v>
      </c>
    </row>
    <row r="1372" spans="1:8">
      <c r="A1372" s="1">
        <v>75184046</v>
      </c>
      <c r="B1372" s="3">
        <v>45579</v>
      </c>
      <c r="C1372" s="2" t="s">
        <v>873</v>
      </c>
      <c r="D1372" s="4" t="s">
        <v>1123</v>
      </c>
      <c r="E1372" s="1">
        <v>340.36</v>
      </c>
      <c r="F1372" s="1">
        <v>46</v>
      </c>
      <c r="G1372" s="1">
        <v>36</v>
      </c>
      <c r="H1372" s="1">
        <v>947.13</v>
      </c>
    </row>
    <row r="1373" spans="1:8">
      <c r="A1373" s="1" t="s">
        <v>1354</v>
      </c>
      <c r="B1373" s="3">
        <v>45135</v>
      </c>
      <c r="C1373" s="2" t="s">
        <v>873</v>
      </c>
      <c r="D1373" s="4" t="s">
        <v>611</v>
      </c>
      <c r="E1373" s="1">
        <v>1844.09</v>
      </c>
      <c r="F1373" s="1">
        <v>8</v>
      </c>
      <c r="G1373" s="1">
        <v>50</v>
      </c>
      <c r="H1373" s="1">
        <v>822.24</v>
      </c>
    </row>
    <row r="1374" spans="1:8">
      <c r="A1374" s="1" t="s">
        <v>1355</v>
      </c>
      <c r="B1374" s="3">
        <v>45476</v>
      </c>
      <c r="C1374" s="2" t="s">
        <v>873</v>
      </c>
      <c r="D1374" s="4" t="s">
        <v>248</v>
      </c>
      <c r="E1374" s="1">
        <v>2397.1</v>
      </c>
      <c r="F1374" s="1">
        <v>14</v>
      </c>
      <c r="G1374" s="1">
        <v>39</v>
      </c>
      <c r="H1374" s="1">
        <v>1832.21</v>
      </c>
    </row>
    <row r="1375" spans="1:8">
      <c r="A1375" s="1" t="s">
        <v>1356</v>
      </c>
      <c r="B1375" s="3">
        <v>45411</v>
      </c>
      <c r="C1375" s="2" t="s">
        <v>1286</v>
      </c>
      <c r="D1375" s="4" t="s">
        <v>1235</v>
      </c>
      <c r="E1375" s="1">
        <v>2045.12</v>
      </c>
      <c r="F1375" s="1">
        <v>15</v>
      </c>
      <c r="G1375" s="1">
        <v>41</v>
      </c>
      <c r="H1375" s="1">
        <v>1499.48</v>
      </c>
    </row>
    <row r="1376" spans="1:8">
      <c r="A1376" s="1" t="s">
        <v>1357</v>
      </c>
      <c r="B1376" s="3">
        <v>45248</v>
      </c>
      <c r="C1376" s="2" t="s">
        <v>1313</v>
      </c>
      <c r="D1376" s="4" t="s">
        <v>543</v>
      </c>
      <c r="E1376" s="1">
        <v>922.41</v>
      </c>
      <c r="F1376" s="1">
        <v>20</v>
      </c>
      <c r="G1376" s="1">
        <v>25</v>
      </c>
      <c r="H1376" s="1">
        <v>156.44999999999999</v>
      </c>
    </row>
    <row r="1377" spans="1:8">
      <c r="A1377" s="1" t="s">
        <v>1358</v>
      </c>
      <c r="B1377" s="3">
        <v>45595</v>
      </c>
      <c r="C1377" s="2" t="s">
        <v>1286</v>
      </c>
      <c r="D1377" s="4" t="s">
        <v>1235</v>
      </c>
      <c r="E1377" s="1">
        <v>4698.01</v>
      </c>
      <c r="F1377" s="1">
        <v>48</v>
      </c>
      <c r="G1377" s="1">
        <v>41</v>
      </c>
      <c r="H1377" s="1">
        <v>762.97</v>
      </c>
    </row>
    <row r="1378" spans="1:8">
      <c r="A1378" s="1" t="s">
        <v>1359</v>
      </c>
      <c r="B1378" s="3">
        <v>45410</v>
      </c>
      <c r="C1378" s="2" t="s">
        <v>970</v>
      </c>
      <c r="D1378" s="4" t="s">
        <v>248</v>
      </c>
      <c r="E1378" s="1">
        <v>4794.17</v>
      </c>
      <c r="F1378" s="1">
        <v>36</v>
      </c>
      <c r="G1378" s="1">
        <v>34</v>
      </c>
      <c r="H1378" s="1">
        <v>647.94000000000005</v>
      </c>
    </row>
    <row r="1379" spans="1:8">
      <c r="A1379" s="1" t="s">
        <v>1360</v>
      </c>
      <c r="B1379" s="3">
        <v>45588</v>
      </c>
      <c r="C1379" s="2" t="s">
        <v>873</v>
      </c>
      <c r="D1379" s="4" t="s">
        <v>543</v>
      </c>
      <c r="E1379" s="1">
        <v>2007.74</v>
      </c>
      <c r="F1379" s="1">
        <v>10</v>
      </c>
      <c r="G1379" s="1">
        <v>47</v>
      </c>
      <c r="H1379" s="1">
        <v>490.49</v>
      </c>
    </row>
    <row r="1380" spans="1:8">
      <c r="A1380" s="1" t="s">
        <v>1361</v>
      </c>
      <c r="B1380" s="3">
        <v>45201</v>
      </c>
      <c r="C1380" s="2" t="s">
        <v>970</v>
      </c>
      <c r="D1380" s="4" t="s">
        <v>611</v>
      </c>
      <c r="E1380" s="1">
        <v>4209.5</v>
      </c>
      <c r="F1380" s="1">
        <v>12</v>
      </c>
      <c r="G1380" s="1">
        <v>37</v>
      </c>
      <c r="H1380" s="1">
        <v>1529.14</v>
      </c>
    </row>
    <row r="1381" spans="1:8">
      <c r="A1381" s="1" t="s">
        <v>1362</v>
      </c>
      <c r="B1381" s="3">
        <v>45495</v>
      </c>
      <c r="C1381" s="2" t="s">
        <v>873</v>
      </c>
      <c r="D1381" s="4" t="s">
        <v>611</v>
      </c>
      <c r="E1381" s="1">
        <v>1167.98</v>
      </c>
      <c r="F1381" s="1">
        <v>21</v>
      </c>
      <c r="G1381" s="1">
        <v>34</v>
      </c>
      <c r="H1381" s="1">
        <v>1923.05</v>
      </c>
    </row>
    <row r="1382" spans="1:8">
      <c r="A1382" s="1" t="s">
        <v>1363</v>
      </c>
      <c r="B1382" s="3">
        <v>44958</v>
      </c>
      <c r="C1382" s="2" t="s">
        <v>873</v>
      </c>
      <c r="D1382" s="4" t="s">
        <v>611</v>
      </c>
      <c r="E1382" s="1">
        <v>1993.03</v>
      </c>
      <c r="F1382" s="1">
        <v>14</v>
      </c>
      <c r="G1382" s="1">
        <v>30</v>
      </c>
      <c r="H1382" s="1">
        <v>659.67</v>
      </c>
    </row>
    <row r="1383" spans="1:8">
      <c r="A1383" s="1" t="s">
        <v>1364</v>
      </c>
      <c r="B1383" s="3">
        <v>45150</v>
      </c>
      <c r="C1383" s="2" t="s">
        <v>1313</v>
      </c>
      <c r="D1383" s="4" t="s">
        <v>248</v>
      </c>
      <c r="E1383" s="1">
        <v>1585.84</v>
      </c>
      <c r="F1383" s="1">
        <v>30</v>
      </c>
      <c r="G1383" s="1">
        <v>18</v>
      </c>
      <c r="H1383" s="1">
        <v>1727.63</v>
      </c>
    </row>
    <row r="1384" spans="1:8">
      <c r="A1384" s="1" t="s">
        <v>1365</v>
      </c>
      <c r="B1384" s="3">
        <v>45115</v>
      </c>
      <c r="C1384" s="2" t="s">
        <v>1286</v>
      </c>
      <c r="D1384" s="4" t="s">
        <v>543</v>
      </c>
      <c r="E1384" s="1">
        <v>998.3</v>
      </c>
      <c r="F1384" s="1">
        <v>26</v>
      </c>
      <c r="G1384" s="1">
        <v>1</v>
      </c>
      <c r="H1384" s="1">
        <v>1891.6</v>
      </c>
    </row>
    <row r="1385" spans="1:8">
      <c r="A1385" s="1" t="s">
        <v>1366</v>
      </c>
      <c r="B1385" s="3">
        <v>45566</v>
      </c>
      <c r="C1385" s="2" t="s">
        <v>970</v>
      </c>
      <c r="D1385" s="4" t="s">
        <v>611</v>
      </c>
      <c r="E1385" s="1">
        <v>4053.7</v>
      </c>
      <c r="F1385" s="1">
        <v>28</v>
      </c>
      <c r="G1385" s="1">
        <v>27</v>
      </c>
      <c r="H1385" s="1">
        <v>247.53</v>
      </c>
    </row>
    <row r="1386" spans="1:8">
      <c r="A1386" s="1" t="s">
        <v>1367</v>
      </c>
      <c r="B1386" s="3">
        <v>45165</v>
      </c>
      <c r="C1386" s="2" t="s">
        <v>873</v>
      </c>
      <c r="D1386" s="4" t="s">
        <v>248</v>
      </c>
      <c r="E1386" s="1">
        <v>744.21</v>
      </c>
      <c r="F1386" s="1">
        <v>20</v>
      </c>
      <c r="G1386" s="1">
        <v>13</v>
      </c>
      <c r="H1386" s="1">
        <v>1674.88</v>
      </c>
    </row>
    <row r="1387" spans="1:8">
      <c r="A1387" s="1" t="s">
        <v>1368</v>
      </c>
      <c r="B1387" s="3">
        <v>45429</v>
      </c>
      <c r="C1387" s="2" t="s">
        <v>873</v>
      </c>
      <c r="D1387" s="4" t="s">
        <v>611</v>
      </c>
      <c r="E1387" s="1">
        <v>2037.48</v>
      </c>
      <c r="F1387" s="1">
        <v>13</v>
      </c>
      <c r="G1387" s="1">
        <v>3</v>
      </c>
      <c r="H1387" s="1">
        <v>595.89</v>
      </c>
    </row>
    <row r="1388" spans="1:8">
      <c r="A1388" s="1" t="s">
        <v>1369</v>
      </c>
      <c r="B1388" s="3">
        <v>45166</v>
      </c>
      <c r="C1388" s="2" t="s">
        <v>1286</v>
      </c>
      <c r="D1388" s="4" t="s">
        <v>611</v>
      </c>
      <c r="E1388" s="1">
        <v>4564.58</v>
      </c>
      <c r="F1388" s="1">
        <v>45</v>
      </c>
      <c r="G1388" s="1">
        <v>34</v>
      </c>
      <c r="H1388" s="1">
        <v>255.79</v>
      </c>
    </row>
    <row r="1389" spans="1:8">
      <c r="A1389" s="1" t="s">
        <v>1370</v>
      </c>
      <c r="B1389" s="3">
        <v>45057</v>
      </c>
      <c r="C1389" s="2" t="s">
        <v>1286</v>
      </c>
      <c r="D1389" s="4" t="s">
        <v>1123</v>
      </c>
      <c r="E1389" s="1">
        <v>2602.0700000000002</v>
      </c>
      <c r="F1389" s="1">
        <v>7</v>
      </c>
      <c r="G1389" s="1">
        <v>29</v>
      </c>
      <c r="H1389" s="1">
        <v>762.16</v>
      </c>
    </row>
    <row r="1390" spans="1:8">
      <c r="A1390" s="1" t="s">
        <v>1371</v>
      </c>
      <c r="B1390" s="3">
        <v>44950</v>
      </c>
      <c r="C1390" s="2" t="s">
        <v>1286</v>
      </c>
      <c r="D1390" s="4" t="s">
        <v>543</v>
      </c>
      <c r="E1390" s="1">
        <v>2497.88</v>
      </c>
      <c r="F1390" s="1">
        <v>31</v>
      </c>
      <c r="G1390" s="1">
        <v>6</v>
      </c>
      <c r="H1390" s="1">
        <v>808.27</v>
      </c>
    </row>
    <row r="1391" spans="1:8">
      <c r="A1391" s="1" t="s">
        <v>1372</v>
      </c>
      <c r="B1391" s="3">
        <v>44973</v>
      </c>
      <c r="C1391" s="2" t="s">
        <v>1286</v>
      </c>
      <c r="D1391" s="4" t="s">
        <v>543</v>
      </c>
      <c r="E1391" s="1">
        <v>2478.12</v>
      </c>
      <c r="F1391" s="1">
        <v>39</v>
      </c>
      <c r="G1391" s="1">
        <v>0</v>
      </c>
      <c r="H1391" s="1">
        <v>692.89</v>
      </c>
    </row>
    <row r="1392" spans="1:8">
      <c r="A1392" s="1" t="s">
        <v>1373</v>
      </c>
      <c r="B1392" s="3">
        <v>45313</v>
      </c>
      <c r="C1392" s="2" t="s">
        <v>1286</v>
      </c>
      <c r="D1392" s="4" t="s">
        <v>611</v>
      </c>
      <c r="E1392" s="1">
        <v>2485.31</v>
      </c>
      <c r="F1392" s="1">
        <v>27</v>
      </c>
      <c r="G1392" s="1">
        <v>46</v>
      </c>
      <c r="H1392" s="1">
        <v>18.940000000000001</v>
      </c>
    </row>
    <row r="1393" spans="1:8">
      <c r="A1393" s="1" t="s">
        <v>1374</v>
      </c>
      <c r="B1393" s="3">
        <v>45446</v>
      </c>
      <c r="C1393" s="2" t="s">
        <v>1313</v>
      </c>
      <c r="D1393" s="4" t="s">
        <v>1123</v>
      </c>
      <c r="E1393" s="1">
        <v>4593.4399999999996</v>
      </c>
      <c r="F1393" s="1">
        <v>14</v>
      </c>
      <c r="G1393" s="1">
        <v>23</v>
      </c>
      <c r="H1393" s="1">
        <v>209.99</v>
      </c>
    </row>
    <row r="1394" spans="1:8">
      <c r="A1394" s="1" t="s">
        <v>1375</v>
      </c>
      <c r="B1394" s="3">
        <v>45434</v>
      </c>
      <c r="C1394" s="2" t="s">
        <v>873</v>
      </c>
      <c r="D1394" s="4" t="s">
        <v>1235</v>
      </c>
      <c r="E1394" s="1">
        <v>2685.02</v>
      </c>
      <c r="F1394" s="1">
        <v>1</v>
      </c>
      <c r="G1394" s="1">
        <v>27</v>
      </c>
      <c r="H1394" s="1">
        <v>624.84</v>
      </c>
    </row>
    <row r="1395" spans="1:8">
      <c r="A1395" s="1" t="s">
        <v>1376</v>
      </c>
      <c r="B1395" s="3">
        <v>45127</v>
      </c>
      <c r="C1395" s="2" t="s">
        <v>970</v>
      </c>
      <c r="D1395" s="4" t="s">
        <v>248</v>
      </c>
      <c r="E1395" s="1">
        <v>4536.26</v>
      </c>
      <c r="F1395" s="1">
        <v>3</v>
      </c>
      <c r="G1395" s="1">
        <v>32</v>
      </c>
      <c r="H1395" s="1">
        <v>1523.44</v>
      </c>
    </row>
    <row r="1396" spans="1:8">
      <c r="A1396" s="1" t="s">
        <v>1377</v>
      </c>
      <c r="B1396" s="3">
        <v>45257</v>
      </c>
      <c r="C1396" s="2" t="s">
        <v>873</v>
      </c>
      <c r="D1396" s="4" t="s">
        <v>248</v>
      </c>
      <c r="E1396" s="1">
        <v>515.72</v>
      </c>
      <c r="F1396" s="1">
        <v>41</v>
      </c>
      <c r="G1396" s="1">
        <v>46</v>
      </c>
      <c r="H1396" s="1">
        <v>1744.41</v>
      </c>
    </row>
    <row r="1397" spans="1:8">
      <c r="A1397" s="1" t="s">
        <v>1378</v>
      </c>
      <c r="B1397" s="3">
        <v>45357</v>
      </c>
      <c r="C1397" s="2" t="s">
        <v>873</v>
      </c>
      <c r="D1397" s="4" t="s">
        <v>611</v>
      </c>
      <c r="E1397" s="1">
        <v>4830.8999999999996</v>
      </c>
      <c r="F1397" s="1">
        <v>1</v>
      </c>
      <c r="G1397" s="1">
        <v>17</v>
      </c>
      <c r="H1397" s="1">
        <v>378.86</v>
      </c>
    </row>
    <row r="1398" spans="1:8">
      <c r="A1398" s="1" t="s">
        <v>1379</v>
      </c>
      <c r="B1398" s="3">
        <v>45260</v>
      </c>
      <c r="C1398" s="2" t="s">
        <v>1286</v>
      </c>
      <c r="D1398" s="4" t="s">
        <v>1123</v>
      </c>
      <c r="E1398" s="1">
        <v>2602.4499999999998</v>
      </c>
      <c r="F1398" s="1">
        <v>36</v>
      </c>
      <c r="G1398" s="1">
        <v>3</v>
      </c>
      <c r="H1398" s="1">
        <v>1559.66</v>
      </c>
    </row>
    <row r="1399" spans="1:8">
      <c r="A1399" s="1" t="s">
        <v>1380</v>
      </c>
      <c r="B1399" s="3">
        <v>44893</v>
      </c>
      <c r="C1399" s="2" t="s">
        <v>1286</v>
      </c>
      <c r="D1399" s="4" t="s">
        <v>543</v>
      </c>
      <c r="E1399" s="1">
        <v>3894.89</v>
      </c>
      <c r="F1399" s="1">
        <v>45</v>
      </c>
      <c r="G1399" s="1">
        <v>20</v>
      </c>
      <c r="H1399" s="1">
        <v>1569.7</v>
      </c>
    </row>
    <row r="1400" spans="1:8">
      <c r="A1400" s="1" t="s">
        <v>1381</v>
      </c>
      <c r="B1400" s="3">
        <v>45014</v>
      </c>
      <c r="C1400" s="2" t="s">
        <v>1286</v>
      </c>
      <c r="D1400" s="4" t="s">
        <v>611</v>
      </c>
      <c r="E1400" s="1">
        <v>1694.64</v>
      </c>
      <c r="F1400" s="1">
        <v>37</v>
      </c>
      <c r="G1400" s="1">
        <v>2</v>
      </c>
      <c r="H1400" s="1">
        <v>252.97</v>
      </c>
    </row>
    <row r="1401" spans="1:8">
      <c r="A1401" s="1" t="s">
        <v>1382</v>
      </c>
      <c r="B1401" s="3">
        <v>45369</v>
      </c>
      <c r="C1401" s="2" t="s">
        <v>970</v>
      </c>
      <c r="D1401" s="4" t="s">
        <v>1123</v>
      </c>
      <c r="E1401" s="1">
        <v>1389.08</v>
      </c>
      <c r="F1401" s="1">
        <v>32</v>
      </c>
      <c r="G1401" s="1">
        <v>0</v>
      </c>
      <c r="H1401" s="1">
        <v>1048.32</v>
      </c>
    </row>
    <row r="1402" spans="1:8">
      <c r="A1402" s="1" t="s">
        <v>1383</v>
      </c>
      <c r="B1402" s="3">
        <v>45210</v>
      </c>
      <c r="C1402" s="2" t="s">
        <v>873</v>
      </c>
      <c r="D1402" s="4" t="s">
        <v>611</v>
      </c>
      <c r="E1402" s="1">
        <v>4483.24</v>
      </c>
      <c r="F1402" s="1">
        <v>8</v>
      </c>
      <c r="G1402" s="1">
        <v>39</v>
      </c>
      <c r="H1402" s="1">
        <v>1064.94</v>
      </c>
    </row>
    <row r="1403" spans="1:8">
      <c r="A1403" s="1" t="s">
        <v>1384</v>
      </c>
      <c r="B1403" s="3">
        <v>45420</v>
      </c>
      <c r="C1403" s="2" t="s">
        <v>1313</v>
      </c>
      <c r="D1403" s="4" t="s">
        <v>248</v>
      </c>
      <c r="E1403" s="1">
        <v>1942</v>
      </c>
      <c r="F1403" s="1">
        <v>35</v>
      </c>
      <c r="G1403" s="1">
        <v>44</v>
      </c>
      <c r="H1403" s="1">
        <v>568.22</v>
      </c>
    </row>
    <row r="1404" spans="1:8">
      <c r="A1404" s="1" t="s">
        <v>1385</v>
      </c>
      <c r="B1404" s="3">
        <v>45607</v>
      </c>
      <c r="C1404" s="2" t="s">
        <v>970</v>
      </c>
      <c r="D1404" s="4" t="s">
        <v>1235</v>
      </c>
      <c r="E1404" s="1">
        <v>462.07</v>
      </c>
      <c r="F1404" s="1">
        <v>45</v>
      </c>
      <c r="G1404" s="1">
        <v>15</v>
      </c>
      <c r="H1404" s="1">
        <v>1196.9000000000001</v>
      </c>
    </row>
    <row r="1405" spans="1:8">
      <c r="A1405" s="1" t="s">
        <v>1386</v>
      </c>
      <c r="B1405" s="3">
        <v>45158</v>
      </c>
      <c r="C1405" s="2" t="s">
        <v>1313</v>
      </c>
      <c r="D1405" s="4" t="s">
        <v>248</v>
      </c>
      <c r="E1405" s="1">
        <v>475.79</v>
      </c>
      <c r="F1405" s="1">
        <v>38</v>
      </c>
      <c r="G1405" s="1">
        <v>45</v>
      </c>
      <c r="H1405" s="1">
        <v>1771.52</v>
      </c>
    </row>
    <row r="1406" spans="1:8">
      <c r="A1406" s="1" t="s">
        <v>1387</v>
      </c>
      <c r="B1406" s="3">
        <v>45035</v>
      </c>
      <c r="C1406" s="2" t="s">
        <v>1286</v>
      </c>
      <c r="D1406" s="4" t="s">
        <v>611</v>
      </c>
      <c r="E1406" s="1">
        <v>2169.84</v>
      </c>
      <c r="F1406" s="1">
        <v>13</v>
      </c>
      <c r="G1406" s="1">
        <v>34</v>
      </c>
      <c r="H1406" s="1">
        <v>1242.75</v>
      </c>
    </row>
    <row r="1407" spans="1:8">
      <c r="A1407" s="1" t="s">
        <v>1388</v>
      </c>
      <c r="B1407" s="3">
        <v>45075</v>
      </c>
      <c r="C1407" s="2" t="s">
        <v>1286</v>
      </c>
      <c r="D1407" s="4" t="s">
        <v>1123</v>
      </c>
      <c r="E1407" s="1">
        <v>304.29000000000002</v>
      </c>
      <c r="F1407" s="1">
        <v>22</v>
      </c>
      <c r="G1407" s="1">
        <v>42</v>
      </c>
      <c r="H1407" s="1">
        <v>1822.13</v>
      </c>
    </row>
    <row r="1408" spans="1:8">
      <c r="A1408" s="1" t="s">
        <v>1389</v>
      </c>
      <c r="B1408" s="3">
        <v>45258</v>
      </c>
      <c r="C1408" s="2" t="s">
        <v>1313</v>
      </c>
      <c r="D1408" s="4" t="s">
        <v>543</v>
      </c>
      <c r="E1408" s="1">
        <v>3035.64</v>
      </c>
      <c r="F1408" s="1">
        <v>37</v>
      </c>
      <c r="G1408" s="1">
        <v>19</v>
      </c>
      <c r="H1408" s="1">
        <v>459.77</v>
      </c>
    </row>
    <row r="1409" spans="1:8">
      <c r="A1409" s="1" t="s">
        <v>1390</v>
      </c>
      <c r="B1409" s="3">
        <v>45472</v>
      </c>
      <c r="C1409" s="2" t="s">
        <v>1286</v>
      </c>
      <c r="D1409" s="4" t="s">
        <v>611</v>
      </c>
      <c r="E1409" s="1">
        <v>3016.89</v>
      </c>
      <c r="F1409" s="1">
        <v>29</v>
      </c>
      <c r="G1409" s="1">
        <v>14</v>
      </c>
      <c r="H1409" s="1">
        <v>268.89</v>
      </c>
    </row>
    <row r="1410" spans="1:8">
      <c r="A1410" s="1" t="s">
        <v>1391</v>
      </c>
      <c r="B1410" s="3">
        <v>45457</v>
      </c>
      <c r="C1410" s="2" t="s">
        <v>873</v>
      </c>
      <c r="D1410" s="4" t="s">
        <v>1235</v>
      </c>
      <c r="E1410" s="1">
        <v>2495.41</v>
      </c>
      <c r="F1410" s="1">
        <v>49</v>
      </c>
      <c r="G1410" s="1">
        <v>7</v>
      </c>
      <c r="H1410" s="1">
        <v>888.37</v>
      </c>
    </row>
    <row r="1411" spans="1:8">
      <c r="A1411" s="1" t="s">
        <v>1392</v>
      </c>
      <c r="B1411" s="3">
        <v>45067</v>
      </c>
      <c r="C1411" s="2" t="s">
        <v>970</v>
      </c>
      <c r="D1411" s="4" t="s">
        <v>543</v>
      </c>
      <c r="E1411" s="1">
        <v>925.72</v>
      </c>
      <c r="F1411" s="1">
        <v>45</v>
      </c>
      <c r="G1411" s="1">
        <v>5</v>
      </c>
      <c r="H1411" s="1">
        <v>127.62</v>
      </c>
    </row>
    <row r="1412" spans="1:8">
      <c r="A1412" s="1" t="s">
        <v>1393</v>
      </c>
      <c r="B1412" s="3">
        <v>45000</v>
      </c>
      <c r="C1412" s="2" t="s">
        <v>970</v>
      </c>
      <c r="D1412" s="4" t="s">
        <v>1123</v>
      </c>
      <c r="E1412" s="1">
        <v>437.57</v>
      </c>
      <c r="F1412" s="1">
        <v>36</v>
      </c>
      <c r="G1412" s="1">
        <v>48</v>
      </c>
      <c r="H1412" s="1">
        <v>1893.16</v>
      </c>
    </row>
    <row r="1413" spans="1:8">
      <c r="A1413" s="1" t="s">
        <v>1394</v>
      </c>
      <c r="B1413" s="3">
        <v>45570</v>
      </c>
      <c r="C1413" s="2" t="s">
        <v>1286</v>
      </c>
      <c r="D1413" s="4" t="s">
        <v>1235</v>
      </c>
      <c r="E1413" s="1">
        <v>2648.28</v>
      </c>
      <c r="F1413" s="1">
        <v>20</v>
      </c>
      <c r="G1413" s="1">
        <v>37</v>
      </c>
      <c r="H1413" s="1">
        <v>1807.77</v>
      </c>
    </row>
    <row r="1414" spans="1:8">
      <c r="A1414" s="1" t="s">
        <v>1395</v>
      </c>
      <c r="B1414" s="3">
        <v>45367</v>
      </c>
      <c r="C1414" s="2" t="s">
        <v>873</v>
      </c>
      <c r="D1414" s="4" t="s">
        <v>1123</v>
      </c>
      <c r="E1414" s="1">
        <v>2012.26</v>
      </c>
      <c r="F1414" s="1">
        <v>40</v>
      </c>
      <c r="G1414" s="1">
        <v>22</v>
      </c>
      <c r="H1414" s="1">
        <v>1015.6</v>
      </c>
    </row>
    <row r="1415" spans="1:8">
      <c r="A1415" s="1" t="s">
        <v>1396</v>
      </c>
      <c r="B1415" s="3">
        <v>45341</v>
      </c>
      <c r="C1415" s="2" t="s">
        <v>970</v>
      </c>
      <c r="D1415" s="4" t="s">
        <v>1235</v>
      </c>
      <c r="E1415" s="1">
        <v>4944.95</v>
      </c>
      <c r="F1415" s="1">
        <v>19</v>
      </c>
      <c r="G1415" s="1">
        <v>33</v>
      </c>
      <c r="H1415" s="1">
        <v>914.04</v>
      </c>
    </row>
    <row r="1416" spans="1:8">
      <c r="A1416" s="1" t="s">
        <v>1397</v>
      </c>
      <c r="B1416" s="3">
        <v>45059</v>
      </c>
      <c r="C1416" s="2" t="s">
        <v>970</v>
      </c>
      <c r="D1416" s="4" t="s">
        <v>248</v>
      </c>
      <c r="E1416" s="1">
        <v>1953.75</v>
      </c>
      <c r="F1416" s="1">
        <v>42</v>
      </c>
      <c r="G1416" s="1">
        <v>36</v>
      </c>
      <c r="H1416" s="1">
        <v>1061.5999999999999</v>
      </c>
    </row>
    <row r="1417" spans="1:8">
      <c r="A1417" s="1" t="s">
        <v>1398</v>
      </c>
      <c r="B1417" s="3">
        <v>45455</v>
      </c>
      <c r="C1417" s="2" t="s">
        <v>1313</v>
      </c>
      <c r="D1417" s="4" t="s">
        <v>1123</v>
      </c>
      <c r="E1417" s="1">
        <v>1722.32</v>
      </c>
      <c r="F1417" s="1">
        <v>20</v>
      </c>
      <c r="G1417" s="1">
        <v>13</v>
      </c>
      <c r="H1417" s="1">
        <v>1753.85</v>
      </c>
    </row>
    <row r="1418" spans="1:8">
      <c r="A1418" s="1" t="s">
        <v>1399</v>
      </c>
      <c r="B1418" s="3">
        <v>45188</v>
      </c>
      <c r="C1418" s="2" t="s">
        <v>1286</v>
      </c>
      <c r="D1418" s="4" t="s">
        <v>1123</v>
      </c>
      <c r="E1418" s="1">
        <v>720.1</v>
      </c>
      <c r="F1418" s="1">
        <v>6</v>
      </c>
      <c r="G1418" s="1">
        <v>24</v>
      </c>
      <c r="H1418" s="1">
        <v>202.07</v>
      </c>
    </row>
    <row r="1419" spans="1:8">
      <c r="A1419" s="1" t="s">
        <v>1400</v>
      </c>
      <c r="B1419" s="3">
        <v>44888</v>
      </c>
      <c r="C1419" s="2" t="s">
        <v>873</v>
      </c>
      <c r="D1419" s="4" t="s">
        <v>1123</v>
      </c>
      <c r="E1419" s="1">
        <v>3941.52</v>
      </c>
      <c r="F1419" s="1">
        <v>23</v>
      </c>
      <c r="G1419" s="1">
        <v>22</v>
      </c>
      <c r="H1419" s="1">
        <v>484.4</v>
      </c>
    </row>
    <row r="1420" spans="1:8">
      <c r="A1420" s="1" t="s">
        <v>1401</v>
      </c>
      <c r="B1420" s="3">
        <v>45147</v>
      </c>
      <c r="C1420" s="2" t="s">
        <v>873</v>
      </c>
      <c r="D1420" s="4" t="s">
        <v>1123</v>
      </c>
      <c r="E1420" s="1">
        <v>4697.5</v>
      </c>
      <c r="F1420" s="1">
        <v>21</v>
      </c>
      <c r="G1420" s="1">
        <v>36</v>
      </c>
      <c r="H1420" s="1">
        <v>351.07</v>
      </c>
    </row>
    <row r="1421" spans="1:8">
      <c r="A1421" s="1" t="s">
        <v>1402</v>
      </c>
      <c r="B1421" s="3">
        <v>45151</v>
      </c>
      <c r="C1421" s="2" t="s">
        <v>970</v>
      </c>
      <c r="D1421" s="4" t="s">
        <v>611</v>
      </c>
      <c r="E1421" s="1">
        <v>2496.37</v>
      </c>
      <c r="F1421" s="1">
        <v>33</v>
      </c>
      <c r="G1421" s="1">
        <v>7</v>
      </c>
      <c r="H1421" s="1">
        <v>1695.33</v>
      </c>
    </row>
    <row r="1422" spans="1:8">
      <c r="A1422" s="1" t="s">
        <v>1403</v>
      </c>
      <c r="B1422" s="3">
        <v>45156</v>
      </c>
      <c r="C1422" s="2" t="s">
        <v>873</v>
      </c>
      <c r="D1422" s="4" t="s">
        <v>611</v>
      </c>
      <c r="E1422" s="1">
        <v>2106.81</v>
      </c>
      <c r="F1422" s="1">
        <v>34</v>
      </c>
      <c r="G1422" s="1">
        <v>38</v>
      </c>
      <c r="H1422" s="1">
        <v>484.06</v>
      </c>
    </row>
    <row r="1423" spans="1:8">
      <c r="A1423" s="1" t="s">
        <v>1404</v>
      </c>
      <c r="B1423" s="3">
        <v>45496</v>
      </c>
      <c r="C1423" s="2" t="s">
        <v>873</v>
      </c>
      <c r="D1423" s="4" t="s">
        <v>1123</v>
      </c>
      <c r="E1423" s="1">
        <v>793.15</v>
      </c>
      <c r="F1423" s="1">
        <v>7</v>
      </c>
      <c r="G1423" s="1">
        <v>13</v>
      </c>
      <c r="H1423" s="1">
        <v>1903.31</v>
      </c>
    </row>
    <row r="1424" spans="1:8">
      <c r="A1424" s="1" t="s">
        <v>1405</v>
      </c>
      <c r="B1424" s="3">
        <v>45292</v>
      </c>
      <c r="C1424" s="2" t="s">
        <v>1313</v>
      </c>
      <c r="D1424" s="4" t="s">
        <v>543</v>
      </c>
      <c r="E1424" s="1">
        <v>222.57</v>
      </c>
      <c r="F1424" s="1">
        <v>37</v>
      </c>
      <c r="G1424" s="1">
        <v>39</v>
      </c>
      <c r="H1424" s="1">
        <v>854.73</v>
      </c>
    </row>
    <row r="1425" spans="1:8">
      <c r="A1425" s="1" t="s">
        <v>1406</v>
      </c>
      <c r="B1425" s="3">
        <v>45089</v>
      </c>
      <c r="C1425" s="2" t="s">
        <v>1286</v>
      </c>
      <c r="D1425" s="4" t="s">
        <v>543</v>
      </c>
      <c r="E1425" s="1">
        <v>2530.06</v>
      </c>
      <c r="F1425" s="1">
        <v>48</v>
      </c>
      <c r="G1425" s="1">
        <v>20</v>
      </c>
      <c r="H1425" s="1">
        <v>1204.8399999999999</v>
      </c>
    </row>
    <row r="1426" spans="1:8">
      <c r="A1426" s="1" t="s">
        <v>1407</v>
      </c>
      <c r="B1426" s="3">
        <v>45104</v>
      </c>
      <c r="C1426" s="2" t="s">
        <v>970</v>
      </c>
      <c r="D1426" s="4" t="s">
        <v>543</v>
      </c>
      <c r="E1426" s="1">
        <v>2478.63</v>
      </c>
      <c r="F1426" s="1">
        <v>21</v>
      </c>
      <c r="G1426" s="1">
        <v>13</v>
      </c>
      <c r="H1426" s="1">
        <v>1176.05</v>
      </c>
    </row>
    <row r="1427" spans="1:8">
      <c r="A1427" s="1" t="s">
        <v>1408</v>
      </c>
      <c r="B1427" s="3">
        <v>45148</v>
      </c>
      <c r="C1427" s="2" t="s">
        <v>873</v>
      </c>
      <c r="D1427" s="4" t="s">
        <v>611</v>
      </c>
      <c r="E1427" s="1">
        <v>3332.06</v>
      </c>
      <c r="F1427" s="1">
        <v>22</v>
      </c>
      <c r="G1427" s="1">
        <v>21</v>
      </c>
      <c r="H1427" s="1">
        <v>1349.69</v>
      </c>
    </row>
    <row r="1428" spans="1:8">
      <c r="A1428" s="1" t="s">
        <v>1409</v>
      </c>
      <c r="B1428" s="3">
        <v>45583</v>
      </c>
      <c r="C1428" s="2" t="s">
        <v>970</v>
      </c>
      <c r="D1428" s="4" t="s">
        <v>543</v>
      </c>
      <c r="E1428" s="1">
        <v>4259.59</v>
      </c>
      <c r="F1428" s="1">
        <v>39</v>
      </c>
      <c r="G1428" s="1">
        <v>31</v>
      </c>
      <c r="H1428" s="1">
        <v>718.37</v>
      </c>
    </row>
    <row r="1429" spans="1:8">
      <c r="A1429" s="1" t="s">
        <v>1410</v>
      </c>
      <c r="B1429" s="3">
        <v>45366</v>
      </c>
      <c r="C1429" s="2" t="s">
        <v>1313</v>
      </c>
      <c r="D1429" s="4" t="s">
        <v>611</v>
      </c>
      <c r="E1429" s="1">
        <v>503.52</v>
      </c>
      <c r="F1429" s="1">
        <v>29</v>
      </c>
      <c r="G1429" s="1">
        <v>25</v>
      </c>
      <c r="H1429" s="1">
        <v>1524.35</v>
      </c>
    </row>
    <row r="1430" spans="1:8">
      <c r="A1430" s="1" t="s">
        <v>1411</v>
      </c>
      <c r="B1430" s="3">
        <v>44938</v>
      </c>
      <c r="C1430" s="2" t="s">
        <v>1313</v>
      </c>
      <c r="D1430" s="4" t="s">
        <v>1235</v>
      </c>
      <c r="E1430" s="1">
        <v>672.26</v>
      </c>
      <c r="F1430" s="1">
        <v>33</v>
      </c>
      <c r="G1430" s="1">
        <v>28</v>
      </c>
      <c r="H1430" s="1">
        <v>1560.25</v>
      </c>
    </row>
    <row r="1431" spans="1:8">
      <c r="A1431" s="1" t="s">
        <v>1412</v>
      </c>
      <c r="B1431" s="3">
        <v>44901</v>
      </c>
      <c r="C1431" s="2" t="s">
        <v>970</v>
      </c>
      <c r="D1431" s="4" t="s">
        <v>543</v>
      </c>
      <c r="E1431" s="1">
        <v>3225.79</v>
      </c>
      <c r="F1431" s="1">
        <v>42</v>
      </c>
      <c r="G1431" s="1">
        <v>36</v>
      </c>
      <c r="H1431" s="1">
        <v>565.72</v>
      </c>
    </row>
    <row r="1432" spans="1:8">
      <c r="A1432" s="1" t="s">
        <v>1413</v>
      </c>
      <c r="B1432" s="3">
        <v>45447</v>
      </c>
      <c r="C1432" s="2" t="s">
        <v>970</v>
      </c>
      <c r="D1432" s="4" t="s">
        <v>248</v>
      </c>
      <c r="E1432" s="1">
        <v>1631.5</v>
      </c>
      <c r="F1432" s="1">
        <v>5</v>
      </c>
      <c r="G1432" s="1">
        <v>25</v>
      </c>
      <c r="H1432" s="1">
        <v>1766.5</v>
      </c>
    </row>
    <row r="1433" spans="1:8">
      <c r="A1433" s="1" t="s">
        <v>1414</v>
      </c>
      <c r="B1433" s="3">
        <v>44941</v>
      </c>
      <c r="C1433" s="2" t="s">
        <v>873</v>
      </c>
      <c r="D1433" s="4" t="s">
        <v>1123</v>
      </c>
      <c r="E1433" s="1">
        <v>3682.86</v>
      </c>
      <c r="F1433" s="1">
        <v>23</v>
      </c>
      <c r="G1433" s="1">
        <v>19</v>
      </c>
      <c r="H1433" s="1">
        <v>35.49</v>
      </c>
    </row>
    <row r="1434" spans="1:8">
      <c r="A1434" s="1" t="s">
        <v>1415</v>
      </c>
      <c r="B1434" s="3">
        <v>45431</v>
      </c>
      <c r="C1434" s="2" t="s">
        <v>970</v>
      </c>
      <c r="D1434" s="4" t="s">
        <v>1235</v>
      </c>
      <c r="E1434" s="1">
        <v>1533.73</v>
      </c>
      <c r="F1434" s="1">
        <v>26</v>
      </c>
      <c r="G1434" s="1">
        <v>47</v>
      </c>
      <c r="H1434" s="1">
        <v>358.22</v>
      </c>
    </row>
    <row r="1435" spans="1:8">
      <c r="A1435" s="1" t="s">
        <v>1416</v>
      </c>
      <c r="B1435" s="3">
        <v>45544</v>
      </c>
      <c r="C1435" s="2" t="s">
        <v>1286</v>
      </c>
      <c r="D1435" s="4" t="s">
        <v>543</v>
      </c>
      <c r="E1435" s="1">
        <v>3932.32</v>
      </c>
      <c r="F1435" s="1">
        <v>47</v>
      </c>
      <c r="G1435" s="1">
        <v>26</v>
      </c>
      <c r="H1435" s="1">
        <v>1125.1300000000001</v>
      </c>
    </row>
    <row r="1436" spans="1:8">
      <c r="A1436" s="1" t="s">
        <v>1417</v>
      </c>
      <c r="B1436" s="3">
        <v>45200</v>
      </c>
      <c r="C1436" s="2" t="s">
        <v>1286</v>
      </c>
      <c r="D1436" s="4" t="s">
        <v>1235</v>
      </c>
      <c r="E1436" s="1">
        <v>1658.26</v>
      </c>
      <c r="F1436" s="1">
        <v>32</v>
      </c>
      <c r="G1436" s="1">
        <v>27</v>
      </c>
      <c r="H1436" s="1">
        <v>1902.61</v>
      </c>
    </row>
    <row r="1437" spans="1:8">
      <c r="A1437" s="1" t="s">
        <v>1418</v>
      </c>
      <c r="B1437" s="3">
        <v>45213</v>
      </c>
      <c r="C1437" s="2" t="s">
        <v>1313</v>
      </c>
      <c r="D1437" s="4" t="s">
        <v>1235</v>
      </c>
      <c r="E1437" s="1">
        <v>4352.9399999999996</v>
      </c>
      <c r="F1437" s="1">
        <v>20</v>
      </c>
      <c r="G1437" s="1">
        <v>29</v>
      </c>
      <c r="H1437" s="1">
        <v>1264.1099999999999</v>
      </c>
    </row>
    <row r="1438" spans="1:8">
      <c r="A1438" s="1" t="s">
        <v>1419</v>
      </c>
      <c r="B1438" s="3">
        <v>45015</v>
      </c>
      <c r="C1438" s="2" t="s">
        <v>970</v>
      </c>
      <c r="D1438" s="4" t="s">
        <v>1235</v>
      </c>
      <c r="E1438" s="1">
        <v>4455.51</v>
      </c>
      <c r="F1438" s="1">
        <v>47</v>
      </c>
      <c r="G1438" s="1">
        <v>22</v>
      </c>
      <c r="H1438" s="1">
        <v>128.4</v>
      </c>
    </row>
    <row r="1439" spans="1:8">
      <c r="A1439" s="1" t="s">
        <v>1420</v>
      </c>
      <c r="B1439" s="3">
        <v>45270</v>
      </c>
      <c r="C1439" s="2" t="s">
        <v>1313</v>
      </c>
      <c r="D1439" s="4" t="s">
        <v>1123</v>
      </c>
      <c r="E1439" s="1">
        <v>1344.25</v>
      </c>
      <c r="F1439" s="1">
        <v>20</v>
      </c>
      <c r="G1439" s="1">
        <v>20</v>
      </c>
      <c r="H1439" s="1">
        <v>891.28</v>
      </c>
    </row>
    <row r="1440" spans="1:8">
      <c r="A1440" s="1" t="s">
        <v>1421</v>
      </c>
      <c r="B1440" s="3">
        <v>45605</v>
      </c>
      <c r="C1440" s="2" t="s">
        <v>873</v>
      </c>
      <c r="D1440" s="4" t="s">
        <v>1123</v>
      </c>
      <c r="E1440" s="1">
        <v>2253.14</v>
      </c>
      <c r="F1440" s="1">
        <v>2</v>
      </c>
      <c r="G1440" s="1">
        <v>12</v>
      </c>
      <c r="H1440" s="1">
        <v>1752.24</v>
      </c>
    </row>
    <row r="1441" spans="1:8">
      <c r="A1441" s="1" t="s">
        <v>1422</v>
      </c>
      <c r="B1441" s="3">
        <v>45446</v>
      </c>
      <c r="C1441" s="2" t="s">
        <v>1286</v>
      </c>
      <c r="D1441" s="4" t="s">
        <v>1123</v>
      </c>
      <c r="E1441" s="1">
        <v>4500.79</v>
      </c>
      <c r="F1441" s="1">
        <v>48</v>
      </c>
      <c r="G1441" s="1">
        <v>38</v>
      </c>
      <c r="H1441" s="1">
        <v>1849.74</v>
      </c>
    </row>
    <row r="1442" spans="1:8">
      <c r="A1442" s="1" t="s">
        <v>1423</v>
      </c>
      <c r="B1442" s="3">
        <v>45017</v>
      </c>
      <c r="C1442" s="2" t="s">
        <v>970</v>
      </c>
      <c r="D1442" s="4" t="s">
        <v>543</v>
      </c>
      <c r="E1442" s="1">
        <v>2856.73</v>
      </c>
      <c r="F1442" s="1">
        <v>23</v>
      </c>
      <c r="G1442" s="1">
        <v>29</v>
      </c>
      <c r="H1442" s="1">
        <v>1823.89</v>
      </c>
    </row>
    <row r="1443" spans="1:8">
      <c r="A1443" s="1" t="s">
        <v>1424</v>
      </c>
      <c r="B1443" s="3">
        <v>45158</v>
      </c>
      <c r="C1443" s="2" t="s">
        <v>970</v>
      </c>
      <c r="D1443" s="4" t="s">
        <v>1235</v>
      </c>
      <c r="E1443" s="1">
        <v>4830.9399999999996</v>
      </c>
      <c r="F1443" s="1">
        <v>42</v>
      </c>
      <c r="G1443" s="1">
        <v>22</v>
      </c>
      <c r="H1443" s="1">
        <v>298.87</v>
      </c>
    </row>
    <row r="1444" spans="1:8">
      <c r="A1444" s="1" t="s">
        <v>1425</v>
      </c>
      <c r="B1444" s="3">
        <v>45351</v>
      </c>
      <c r="C1444" s="2" t="s">
        <v>970</v>
      </c>
      <c r="D1444" s="4" t="s">
        <v>611</v>
      </c>
      <c r="E1444" s="1">
        <v>1157.72</v>
      </c>
      <c r="F1444" s="1">
        <v>2</v>
      </c>
      <c r="G1444" s="1">
        <v>42</v>
      </c>
      <c r="H1444" s="1">
        <v>1687.38</v>
      </c>
    </row>
    <row r="1445" spans="1:8">
      <c r="A1445" s="1" t="s">
        <v>1426</v>
      </c>
      <c r="B1445" s="3">
        <v>45246</v>
      </c>
      <c r="C1445" s="2" t="s">
        <v>1313</v>
      </c>
      <c r="D1445" s="4" t="s">
        <v>543</v>
      </c>
      <c r="E1445" s="1">
        <v>1588.61</v>
      </c>
      <c r="F1445" s="1">
        <v>23</v>
      </c>
      <c r="G1445" s="1">
        <v>50</v>
      </c>
      <c r="H1445" s="1">
        <v>1434.3</v>
      </c>
    </row>
    <row r="1446" spans="1:8">
      <c r="A1446" s="1" t="s">
        <v>1427</v>
      </c>
      <c r="B1446" s="3">
        <v>45121</v>
      </c>
      <c r="C1446" s="2" t="s">
        <v>970</v>
      </c>
      <c r="D1446" s="4" t="s">
        <v>611</v>
      </c>
      <c r="E1446" s="1">
        <v>1933.11</v>
      </c>
      <c r="F1446" s="1">
        <v>45</v>
      </c>
      <c r="G1446" s="1">
        <v>23</v>
      </c>
      <c r="H1446" s="1">
        <v>1607.78</v>
      </c>
    </row>
    <row r="1447" spans="1:8">
      <c r="A1447" s="1" t="s">
        <v>1428</v>
      </c>
      <c r="B1447" s="3">
        <v>45312</v>
      </c>
      <c r="C1447" s="2" t="s">
        <v>1313</v>
      </c>
      <c r="D1447" s="4" t="s">
        <v>1123</v>
      </c>
      <c r="E1447" s="1">
        <v>2956.01</v>
      </c>
      <c r="F1447" s="1">
        <v>32</v>
      </c>
      <c r="G1447" s="1">
        <v>46</v>
      </c>
      <c r="H1447" s="1">
        <v>1636.85</v>
      </c>
    </row>
    <row r="1448" spans="1:8">
      <c r="A1448" s="1" t="s">
        <v>1429</v>
      </c>
      <c r="B1448" s="3">
        <v>45070</v>
      </c>
      <c r="C1448" s="2" t="s">
        <v>873</v>
      </c>
      <c r="D1448" s="4" t="s">
        <v>1235</v>
      </c>
      <c r="E1448" s="1">
        <v>357.41</v>
      </c>
      <c r="F1448" s="1">
        <v>21</v>
      </c>
      <c r="G1448" s="1">
        <v>29</v>
      </c>
      <c r="H1448" s="1">
        <v>147.85</v>
      </c>
    </row>
    <row r="1449" spans="1:8">
      <c r="A1449" s="1" t="s">
        <v>1430</v>
      </c>
      <c r="B1449" s="3">
        <v>45246</v>
      </c>
      <c r="C1449" s="2" t="s">
        <v>1286</v>
      </c>
      <c r="D1449" s="4" t="s">
        <v>1235</v>
      </c>
      <c r="E1449" s="1">
        <v>2848.87</v>
      </c>
      <c r="F1449" s="1">
        <v>21</v>
      </c>
      <c r="G1449" s="1">
        <v>5</v>
      </c>
      <c r="H1449" s="1">
        <v>1786.83</v>
      </c>
    </row>
    <row r="1450" spans="1:8">
      <c r="A1450" s="1" t="s">
        <v>1431</v>
      </c>
      <c r="B1450" s="3">
        <v>45591</v>
      </c>
      <c r="C1450" s="2" t="s">
        <v>1313</v>
      </c>
      <c r="D1450" s="4" t="s">
        <v>543</v>
      </c>
      <c r="E1450" s="1">
        <v>149.71</v>
      </c>
      <c r="F1450" s="1">
        <v>15</v>
      </c>
      <c r="G1450" s="1">
        <v>19</v>
      </c>
      <c r="H1450" s="1">
        <v>1413.08</v>
      </c>
    </row>
    <row r="1451" spans="1:8">
      <c r="A1451" s="1" t="s">
        <v>1432</v>
      </c>
      <c r="B1451" s="3">
        <v>45437</v>
      </c>
      <c r="C1451" s="2" t="s">
        <v>970</v>
      </c>
      <c r="D1451" s="4" t="s">
        <v>611</v>
      </c>
      <c r="E1451" s="1">
        <v>2677.13</v>
      </c>
      <c r="F1451" s="1">
        <v>1</v>
      </c>
      <c r="G1451" s="1">
        <v>26</v>
      </c>
      <c r="H1451" s="1">
        <v>1084.7</v>
      </c>
    </row>
    <row r="1452" spans="1:8">
      <c r="A1452" s="1" t="s">
        <v>1433</v>
      </c>
      <c r="B1452" s="3">
        <v>45060</v>
      </c>
      <c r="C1452" s="2" t="s">
        <v>1286</v>
      </c>
      <c r="D1452" s="4" t="s">
        <v>1123</v>
      </c>
      <c r="E1452" s="1">
        <v>3908.38</v>
      </c>
      <c r="F1452" s="1">
        <v>49</v>
      </c>
      <c r="G1452" s="1">
        <v>0</v>
      </c>
      <c r="H1452" s="1">
        <v>1002.73</v>
      </c>
    </row>
    <row r="1453" spans="1:8">
      <c r="A1453" s="1" t="s">
        <v>1434</v>
      </c>
      <c r="B1453" s="3">
        <v>45098</v>
      </c>
      <c r="C1453" s="2" t="s">
        <v>1286</v>
      </c>
      <c r="D1453" s="4" t="s">
        <v>1235</v>
      </c>
      <c r="E1453" s="1">
        <v>311.81</v>
      </c>
      <c r="F1453" s="1">
        <v>45</v>
      </c>
      <c r="G1453" s="1">
        <v>19</v>
      </c>
      <c r="H1453" s="1">
        <v>1755.81</v>
      </c>
    </row>
    <row r="1454" spans="1:8">
      <c r="A1454" s="1" t="s">
        <v>1435</v>
      </c>
      <c r="B1454" s="3">
        <v>44906</v>
      </c>
      <c r="C1454" s="2" t="s">
        <v>873</v>
      </c>
      <c r="D1454" s="4" t="s">
        <v>1235</v>
      </c>
      <c r="E1454" s="1">
        <v>2311.42</v>
      </c>
      <c r="F1454" s="1">
        <v>41</v>
      </c>
      <c r="G1454" s="1">
        <v>27</v>
      </c>
      <c r="H1454" s="1">
        <v>1462.44</v>
      </c>
    </row>
    <row r="1455" spans="1:8">
      <c r="A1455" s="1" t="s">
        <v>1436</v>
      </c>
      <c r="B1455" s="3">
        <v>45464</v>
      </c>
      <c r="C1455" s="2" t="s">
        <v>873</v>
      </c>
      <c r="D1455" s="4" t="s">
        <v>1235</v>
      </c>
      <c r="E1455" s="1">
        <v>1987.93</v>
      </c>
      <c r="F1455" s="1">
        <v>49</v>
      </c>
      <c r="G1455" s="1">
        <v>20</v>
      </c>
      <c r="H1455" s="1">
        <v>487.58</v>
      </c>
    </row>
    <row r="1456" spans="1:8">
      <c r="A1456" s="1" t="s">
        <v>1437</v>
      </c>
      <c r="B1456" s="3">
        <v>45054</v>
      </c>
      <c r="C1456" s="2" t="s">
        <v>873</v>
      </c>
      <c r="D1456" s="4" t="s">
        <v>248</v>
      </c>
      <c r="E1456" s="1">
        <v>2928.01</v>
      </c>
      <c r="F1456" s="1">
        <v>35</v>
      </c>
      <c r="G1456" s="1">
        <v>14</v>
      </c>
      <c r="H1456" s="1">
        <v>858.63</v>
      </c>
    </row>
    <row r="1457" spans="1:8">
      <c r="A1457" s="1" t="s">
        <v>1438</v>
      </c>
      <c r="B1457" s="3">
        <v>45069</v>
      </c>
      <c r="C1457" s="2" t="s">
        <v>1313</v>
      </c>
      <c r="D1457" s="4" t="s">
        <v>543</v>
      </c>
      <c r="E1457" s="1">
        <v>804.01</v>
      </c>
      <c r="F1457" s="1">
        <v>2</v>
      </c>
      <c r="G1457" s="1">
        <v>20</v>
      </c>
      <c r="H1457" s="1">
        <v>607.92999999999995</v>
      </c>
    </row>
    <row r="1458" spans="1:8">
      <c r="A1458" s="1" t="s">
        <v>1439</v>
      </c>
      <c r="B1458" s="3">
        <v>45178</v>
      </c>
      <c r="C1458" s="2" t="s">
        <v>873</v>
      </c>
      <c r="D1458" s="4" t="s">
        <v>543</v>
      </c>
      <c r="E1458" s="1">
        <v>4936.25</v>
      </c>
      <c r="F1458" s="1">
        <v>23</v>
      </c>
      <c r="G1458" s="1">
        <v>42</v>
      </c>
      <c r="H1458" s="1">
        <v>1092.3499999999999</v>
      </c>
    </row>
    <row r="1459" spans="1:8">
      <c r="A1459" s="1" t="s">
        <v>1440</v>
      </c>
      <c r="B1459" s="3">
        <v>45460</v>
      </c>
      <c r="C1459" s="2" t="s">
        <v>1286</v>
      </c>
      <c r="D1459" s="4" t="s">
        <v>1123</v>
      </c>
      <c r="E1459" s="1">
        <v>4578.43</v>
      </c>
      <c r="F1459" s="1">
        <v>28</v>
      </c>
      <c r="G1459" s="1">
        <v>45</v>
      </c>
      <c r="H1459" s="1">
        <v>1644.55</v>
      </c>
    </row>
    <row r="1460" spans="1:8">
      <c r="A1460" s="1" t="s">
        <v>1441</v>
      </c>
      <c r="B1460" s="3">
        <v>45023</v>
      </c>
      <c r="C1460" s="2" t="s">
        <v>1286</v>
      </c>
      <c r="D1460" s="4" t="s">
        <v>543</v>
      </c>
      <c r="E1460" s="1">
        <v>4218.71</v>
      </c>
      <c r="F1460" s="1">
        <v>33</v>
      </c>
      <c r="G1460" s="1">
        <v>49</v>
      </c>
      <c r="H1460" s="1">
        <v>165.55</v>
      </c>
    </row>
    <row r="1461" spans="1:8">
      <c r="A1461" s="1" t="s">
        <v>1442</v>
      </c>
      <c r="B1461" s="3">
        <v>45214</v>
      </c>
      <c r="C1461" s="2" t="s">
        <v>1313</v>
      </c>
      <c r="D1461" s="4" t="s">
        <v>1235</v>
      </c>
      <c r="E1461" s="1">
        <v>1694.07</v>
      </c>
      <c r="F1461" s="1">
        <v>22</v>
      </c>
      <c r="G1461" s="1">
        <v>41</v>
      </c>
      <c r="H1461" s="1">
        <v>742.08</v>
      </c>
    </row>
    <row r="1462" spans="1:8">
      <c r="A1462" s="1" t="s">
        <v>1443</v>
      </c>
      <c r="B1462" s="3">
        <v>45414</v>
      </c>
      <c r="C1462" s="2" t="s">
        <v>970</v>
      </c>
      <c r="D1462" s="4" t="s">
        <v>543</v>
      </c>
      <c r="E1462" s="1">
        <v>748.57</v>
      </c>
      <c r="F1462" s="1">
        <v>36</v>
      </c>
      <c r="G1462" s="1">
        <v>19</v>
      </c>
      <c r="H1462" s="1">
        <v>357.25</v>
      </c>
    </row>
    <row r="1463" spans="1:8">
      <c r="A1463" s="1" t="s">
        <v>1444</v>
      </c>
      <c r="B1463" s="3">
        <v>45452</v>
      </c>
      <c r="C1463" s="2" t="s">
        <v>1313</v>
      </c>
      <c r="D1463" s="4" t="s">
        <v>1123</v>
      </c>
      <c r="E1463" s="1">
        <v>1470.58</v>
      </c>
      <c r="F1463" s="1">
        <v>14</v>
      </c>
      <c r="G1463" s="1">
        <v>31</v>
      </c>
      <c r="H1463" s="1">
        <v>1509.74</v>
      </c>
    </row>
    <row r="1464" spans="1:8">
      <c r="A1464" s="1" t="s">
        <v>1445</v>
      </c>
      <c r="B1464" s="3">
        <v>45051</v>
      </c>
      <c r="C1464" s="2" t="s">
        <v>970</v>
      </c>
      <c r="D1464" s="4" t="s">
        <v>248</v>
      </c>
      <c r="E1464" s="1">
        <v>4781.87</v>
      </c>
      <c r="F1464" s="1">
        <v>12</v>
      </c>
      <c r="G1464" s="1">
        <v>27</v>
      </c>
      <c r="H1464" s="1">
        <v>1434.66</v>
      </c>
    </row>
    <row r="1465" spans="1:8">
      <c r="A1465" s="1" t="s">
        <v>1446</v>
      </c>
      <c r="B1465" s="3">
        <v>45216</v>
      </c>
      <c r="C1465" s="2" t="s">
        <v>873</v>
      </c>
      <c r="D1465" s="4" t="s">
        <v>1123</v>
      </c>
      <c r="E1465" s="1">
        <v>1556.15</v>
      </c>
      <c r="F1465" s="1">
        <v>31</v>
      </c>
      <c r="G1465" s="1">
        <v>10</v>
      </c>
      <c r="H1465" s="1">
        <v>324.52</v>
      </c>
    </row>
    <row r="1466" spans="1:8">
      <c r="A1466" s="1" t="s">
        <v>1447</v>
      </c>
      <c r="B1466" s="3">
        <v>45244</v>
      </c>
      <c r="C1466" s="2" t="s">
        <v>1286</v>
      </c>
      <c r="D1466" s="4" t="s">
        <v>1235</v>
      </c>
      <c r="E1466" s="1">
        <v>4099.05</v>
      </c>
      <c r="F1466" s="1">
        <v>48</v>
      </c>
      <c r="G1466" s="1">
        <v>35</v>
      </c>
      <c r="H1466" s="1">
        <v>1513.6</v>
      </c>
    </row>
    <row r="1467" spans="1:8">
      <c r="A1467" s="1" t="s">
        <v>1448</v>
      </c>
      <c r="B1467" s="3">
        <v>45090</v>
      </c>
      <c r="C1467" s="2" t="s">
        <v>1286</v>
      </c>
      <c r="D1467" s="4" t="s">
        <v>1235</v>
      </c>
      <c r="E1467" s="1">
        <v>328</v>
      </c>
      <c r="F1467" s="1">
        <v>3</v>
      </c>
      <c r="G1467" s="1">
        <v>16</v>
      </c>
      <c r="H1467" s="1">
        <v>1427.39</v>
      </c>
    </row>
    <row r="1468" spans="1:8">
      <c r="A1468" s="1" t="s">
        <v>1449</v>
      </c>
      <c r="B1468" s="3">
        <v>45079</v>
      </c>
      <c r="C1468" s="2" t="s">
        <v>970</v>
      </c>
      <c r="D1468" s="4" t="s">
        <v>248</v>
      </c>
      <c r="E1468" s="1">
        <v>534.98</v>
      </c>
      <c r="F1468" s="1">
        <v>43</v>
      </c>
      <c r="G1468" s="1">
        <v>0</v>
      </c>
      <c r="H1468" s="1">
        <v>1369.45</v>
      </c>
    </row>
    <row r="1469" spans="1:8">
      <c r="A1469" s="1" t="s">
        <v>1450</v>
      </c>
      <c r="B1469" s="3">
        <v>45207</v>
      </c>
      <c r="C1469" s="2" t="s">
        <v>970</v>
      </c>
      <c r="D1469" s="4" t="s">
        <v>1235</v>
      </c>
      <c r="E1469" s="1">
        <v>2170.46</v>
      </c>
      <c r="F1469" s="1">
        <v>1</v>
      </c>
      <c r="G1469" s="1">
        <v>3</v>
      </c>
      <c r="H1469" s="1">
        <v>1022.06</v>
      </c>
    </row>
    <row r="1470" spans="1:8">
      <c r="A1470" s="1" t="s">
        <v>1451</v>
      </c>
      <c r="B1470" s="3">
        <v>45398</v>
      </c>
      <c r="C1470" s="2" t="s">
        <v>1313</v>
      </c>
      <c r="D1470" s="4" t="s">
        <v>1123</v>
      </c>
      <c r="E1470" s="1">
        <v>346.98</v>
      </c>
      <c r="F1470" s="1">
        <v>50</v>
      </c>
      <c r="G1470" s="1">
        <v>32</v>
      </c>
      <c r="H1470" s="1">
        <v>1682.89</v>
      </c>
    </row>
    <row r="1471" spans="1:8">
      <c r="A1471" s="1" t="s">
        <v>1452</v>
      </c>
      <c r="B1471" s="3">
        <v>44949</v>
      </c>
      <c r="C1471" s="2" t="s">
        <v>1286</v>
      </c>
      <c r="D1471" s="4" t="s">
        <v>1235</v>
      </c>
      <c r="E1471" s="1">
        <v>4482.91</v>
      </c>
      <c r="F1471" s="1">
        <v>23</v>
      </c>
      <c r="G1471" s="1">
        <v>38</v>
      </c>
      <c r="H1471" s="1">
        <v>1450.92</v>
      </c>
    </row>
    <row r="1472" spans="1:8">
      <c r="A1472" s="1" t="s">
        <v>1453</v>
      </c>
      <c r="B1472" s="3">
        <v>45072</v>
      </c>
      <c r="C1472" s="2" t="s">
        <v>1286</v>
      </c>
      <c r="D1472" s="4" t="s">
        <v>1123</v>
      </c>
      <c r="E1472" s="1">
        <v>4067.94</v>
      </c>
      <c r="F1472" s="1">
        <v>12</v>
      </c>
      <c r="G1472" s="1">
        <v>14</v>
      </c>
      <c r="H1472" s="1">
        <v>788.17</v>
      </c>
    </row>
    <row r="1473" spans="1:8">
      <c r="A1473" s="1" t="s">
        <v>1454</v>
      </c>
      <c r="B1473" s="3">
        <v>45349</v>
      </c>
      <c r="C1473" s="2" t="s">
        <v>970</v>
      </c>
      <c r="D1473" s="4" t="s">
        <v>248</v>
      </c>
      <c r="E1473" s="1">
        <v>1513.32</v>
      </c>
      <c r="F1473" s="1">
        <v>49</v>
      </c>
      <c r="G1473" s="1">
        <v>23</v>
      </c>
      <c r="H1473" s="1">
        <v>1551.6</v>
      </c>
    </row>
    <row r="1474" spans="1:8">
      <c r="A1474" s="1" t="s">
        <v>1455</v>
      </c>
      <c r="B1474" s="3">
        <v>45388</v>
      </c>
      <c r="C1474" s="2" t="s">
        <v>1313</v>
      </c>
      <c r="D1474" s="4" t="s">
        <v>543</v>
      </c>
      <c r="E1474" s="1">
        <v>3502.59</v>
      </c>
      <c r="F1474" s="1">
        <v>20</v>
      </c>
      <c r="G1474" s="1">
        <v>33</v>
      </c>
      <c r="H1474" s="1">
        <v>646.16</v>
      </c>
    </row>
    <row r="1475" spans="1:8">
      <c r="A1475" s="1" t="s">
        <v>1456</v>
      </c>
      <c r="B1475" s="3">
        <v>45385</v>
      </c>
      <c r="C1475" s="2" t="s">
        <v>1313</v>
      </c>
      <c r="D1475" s="4" t="s">
        <v>248</v>
      </c>
      <c r="E1475" s="1">
        <v>2319.58</v>
      </c>
      <c r="F1475" s="1">
        <v>32</v>
      </c>
      <c r="G1475" s="1">
        <v>44</v>
      </c>
      <c r="H1475" s="1">
        <v>154.83000000000001</v>
      </c>
    </row>
    <row r="1476" spans="1:8">
      <c r="A1476" s="1" t="s">
        <v>1457</v>
      </c>
      <c r="B1476" s="3">
        <v>45229</v>
      </c>
      <c r="C1476" s="2" t="s">
        <v>873</v>
      </c>
      <c r="D1476" s="4" t="s">
        <v>1235</v>
      </c>
      <c r="E1476" s="1">
        <v>432.05</v>
      </c>
      <c r="F1476" s="1">
        <v>27</v>
      </c>
      <c r="G1476" s="1">
        <v>25</v>
      </c>
      <c r="H1476" s="1">
        <v>1120.3</v>
      </c>
    </row>
    <row r="1477" spans="1:8">
      <c r="A1477" s="1" t="s">
        <v>1458</v>
      </c>
      <c r="B1477" s="3">
        <v>45181</v>
      </c>
      <c r="C1477" s="2" t="s">
        <v>873</v>
      </c>
      <c r="D1477" s="4" t="s">
        <v>1123</v>
      </c>
      <c r="E1477" s="1">
        <v>291.77</v>
      </c>
      <c r="F1477" s="1">
        <v>3</v>
      </c>
      <c r="G1477" s="1">
        <v>42</v>
      </c>
      <c r="H1477" s="1">
        <v>1346.07</v>
      </c>
    </row>
    <row r="1478" spans="1:8">
      <c r="A1478" s="1" t="s">
        <v>1459</v>
      </c>
      <c r="B1478" s="3">
        <v>45246</v>
      </c>
      <c r="C1478" s="2" t="s">
        <v>873</v>
      </c>
      <c r="D1478" s="4" t="s">
        <v>1123</v>
      </c>
      <c r="E1478" s="1">
        <v>1204.29</v>
      </c>
      <c r="F1478" s="1">
        <v>9</v>
      </c>
      <c r="G1478" s="1">
        <v>9</v>
      </c>
      <c r="H1478" s="1">
        <v>1045.3</v>
      </c>
    </row>
    <row r="1479" spans="1:8">
      <c r="A1479" s="1" t="s">
        <v>1460</v>
      </c>
      <c r="B1479" s="3">
        <v>45433</v>
      </c>
      <c r="C1479" s="2" t="s">
        <v>1286</v>
      </c>
      <c r="D1479" s="4" t="s">
        <v>611</v>
      </c>
      <c r="E1479" s="1">
        <v>2554.89</v>
      </c>
      <c r="F1479" s="1">
        <v>7</v>
      </c>
      <c r="G1479" s="1">
        <v>37</v>
      </c>
      <c r="H1479" s="1">
        <v>813.66</v>
      </c>
    </row>
    <row r="1480" spans="1:8">
      <c r="A1480" s="1" t="s">
        <v>1461</v>
      </c>
      <c r="B1480" s="3">
        <v>45157</v>
      </c>
      <c r="C1480" s="2" t="s">
        <v>970</v>
      </c>
      <c r="D1480" s="4" t="s">
        <v>1235</v>
      </c>
      <c r="E1480" s="1">
        <v>3892.35</v>
      </c>
      <c r="F1480" s="1">
        <v>22</v>
      </c>
      <c r="G1480" s="1">
        <v>21</v>
      </c>
      <c r="H1480" s="1">
        <v>876.58</v>
      </c>
    </row>
    <row r="1481" spans="1:8">
      <c r="A1481" s="1" t="s">
        <v>1462</v>
      </c>
      <c r="B1481" s="3">
        <v>45027</v>
      </c>
      <c r="C1481" s="2" t="s">
        <v>1286</v>
      </c>
      <c r="D1481" s="4" t="s">
        <v>611</v>
      </c>
      <c r="E1481" s="1">
        <v>4887.01</v>
      </c>
      <c r="F1481" s="1">
        <v>43</v>
      </c>
      <c r="G1481" s="1">
        <v>15</v>
      </c>
      <c r="H1481" s="1">
        <v>622.71</v>
      </c>
    </row>
    <row r="1482" spans="1:8">
      <c r="A1482" s="1" t="s">
        <v>1463</v>
      </c>
      <c r="B1482" s="3">
        <v>44988</v>
      </c>
      <c r="C1482" s="2" t="s">
        <v>1313</v>
      </c>
      <c r="D1482" s="4" t="s">
        <v>1235</v>
      </c>
      <c r="E1482" s="1">
        <v>2668.4</v>
      </c>
      <c r="F1482" s="1">
        <v>27</v>
      </c>
      <c r="G1482" s="1">
        <v>17</v>
      </c>
      <c r="H1482" s="1">
        <v>1838.25</v>
      </c>
    </row>
    <row r="1483" spans="1:8">
      <c r="A1483" s="1" t="s">
        <v>1464</v>
      </c>
      <c r="B1483" s="3">
        <v>45439</v>
      </c>
      <c r="C1483" s="2" t="s">
        <v>1313</v>
      </c>
      <c r="D1483" s="4" t="s">
        <v>611</v>
      </c>
      <c r="E1483" s="1">
        <v>3079.83</v>
      </c>
      <c r="F1483" s="1">
        <v>28</v>
      </c>
      <c r="G1483" s="1">
        <v>45</v>
      </c>
      <c r="H1483" s="1">
        <v>152.55000000000001</v>
      </c>
    </row>
    <row r="1484" spans="1:8">
      <c r="A1484" s="1" t="s">
        <v>1465</v>
      </c>
      <c r="B1484" s="3">
        <v>44929</v>
      </c>
      <c r="C1484" s="2" t="s">
        <v>1286</v>
      </c>
      <c r="D1484" s="4" t="s">
        <v>1235</v>
      </c>
      <c r="E1484" s="1">
        <v>4836.57</v>
      </c>
      <c r="F1484" s="1">
        <v>30</v>
      </c>
      <c r="G1484" s="1">
        <v>26</v>
      </c>
      <c r="H1484" s="1">
        <v>953.36</v>
      </c>
    </row>
    <row r="1485" spans="1:8">
      <c r="A1485" s="1" t="s">
        <v>1466</v>
      </c>
      <c r="B1485" s="3">
        <v>44916</v>
      </c>
      <c r="C1485" s="2" t="s">
        <v>873</v>
      </c>
      <c r="D1485" s="4" t="s">
        <v>611</v>
      </c>
      <c r="E1485" s="1">
        <v>3523.36</v>
      </c>
      <c r="F1485" s="1">
        <v>50</v>
      </c>
      <c r="G1485" s="1">
        <v>43</v>
      </c>
      <c r="H1485" s="1">
        <v>1489.03</v>
      </c>
    </row>
    <row r="1486" spans="1:8">
      <c r="A1486" s="1" t="s">
        <v>1467</v>
      </c>
      <c r="B1486" s="3">
        <v>45309</v>
      </c>
      <c r="C1486" s="2" t="s">
        <v>873</v>
      </c>
      <c r="D1486" s="4" t="s">
        <v>611</v>
      </c>
      <c r="E1486" s="1">
        <v>1762.3</v>
      </c>
      <c r="F1486" s="1">
        <v>40</v>
      </c>
      <c r="G1486" s="1">
        <v>33</v>
      </c>
      <c r="H1486" s="1">
        <v>1481.68</v>
      </c>
    </row>
    <row r="1487" spans="1:8">
      <c r="A1487" s="1" t="s">
        <v>1468</v>
      </c>
      <c r="B1487" s="3">
        <v>45043</v>
      </c>
      <c r="C1487" s="2" t="s">
        <v>1286</v>
      </c>
      <c r="D1487" s="4" t="s">
        <v>248</v>
      </c>
      <c r="E1487" s="1">
        <v>453.99</v>
      </c>
      <c r="F1487" s="1">
        <v>46</v>
      </c>
      <c r="G1487" s="1">
        <v>28</v>
      </c>
      <c r="H1487" s="1">
        <v>735.87</v>
      </c>
    </row>
    <row r="1488" spans="1:8">
      <c r="A1488" s="1" t="s">
        <v>1469</v>
      </c>
      <c r="B1488" s="3">
        <v>45590</v>
      </c>
      <c r="C1488" s="2" t="s">
        <v>873</v>
      </c>
      <c r="D1488" s="4" t="s">
        <v>543</v>
      </c>
      <c r="E1488" s="1">
        <v>1320.5</v>
      </c>
      <c r="F1488" s="1">
        <v>1</v>
      </c>
      <c r="G1488" s="1">
        <v>14</v>
      </c>
      <c r="H1488" s="1">
        <v>1165.23</v>
      </c>
    </row>
    <row r="1489" spans="1:8">
      <c r="A1489" s="1" t="s">
        <v>1470</v>
      </c>
      <c r="B1489" s="3">
        <v>44909</v>
      </c>
      <c r="C1489" s="2" t="s">
        <v>1313</v>
      </c>
      <c r="D1489" s="4" t="s">
        <v>248</v>
      </c>
      <c r="E1489" s="1">
        <v>3574.09</v>
      </c>
      <c r="F1489" s="1">
        <v>35</v>
      </c>
      <c r="G1489" s="1">
        <v>21</v>
      </c>
      <c r="H1489" s="1">
        <v>552.28</v>
      </c>
    </row>
    <row r="1490" spans="1:8">
      <c r="A1490" s="1" t="s">
        <v>1471</v>
      </c>
      <c r="B1490" s="3">
        <v>45386</v>
      </c>
      <c r="C1490" s="2" t="s">
        <v>1286</v>
      </c>
      <c r="D1490" s="4" t="s">
        <v>611</v>
      </c>
      <c r="E1490" s="1">
        <v>1897.62</v>
      </c>
      <c r="F1490" s="1">
        <v>48</v>
      </c>
      <c r="G1490" s="1">
        <v>18</v>
      </c>
      <c r="H1490" s="1">
        <v>210.36</v>
      </c>
    </row>
    <row r="1491" spans="1:8">
      <c r="A1491" s="1" t="s">
        <v>1472</v>
      </c>
      <c r="B1491" s="3">
        <v>45009</v>
      </c>
      <c r="C1491" s="2" t="s">
        <v>1286</v>
      </c>
      <c r="D1491" s="4" t="s">
        <v>611</v>
      </c>
      <c r="E1491" s="1">
        <v>733.54</v>
      </c>
      <c r="F1491" s="1">
        <v>12</v>
      </c>
      <c r="G1491" s="1">
        <v>49</v>
      </c>
      <c r="H1491" s="1">
        <v>1481.25</v>
      </c>
    </row>
    <row r="1492" spans="1:8">
      <c r="A1492" s="1" t="s">
        <v>1473</v>
      </c>
      <c r="B1492" s="3">
        <v>45527</v>
      </c>
      <c r="C1492" s="2" t="s">
        <v>873</v>
      </c>
      <c r="D1492" s="4" t="s">
        <v>1123</v>
      </c>
      <c r="E1492" s="1">
        <v>3211.96</v>
      </c>
      <c r="F1492" s="1">
        <v>24</v>
      </c>
      <c r="G1492" s="1">
        <v>11</v>
      </c>
      <c r="H1492" s="1">
        <v>725.16</v>
      </c>
    </row>
    <row r="1493" spans="1:8">
      <c r="A1493" s="1" t="s">
        <v>1474</v>
      </c>
      <c r="B1493" s="3">
        <v>45429</v>
      </c>
      <c r="C1493" s="2" t="s">
        <v>1286</v>
      </c>
      <c r="D1493" s="4" t="s">
        <v>543</v>
      </c>
      <c r="E1493" s="1">
        <v>488.49</v>
      </c>
      <c r="F1493" s="1">
        <v>43</v>
      </c>
      <c r="G1493" s="1">
        <v>10</v>
      </c>
      <c r="H1493" s="1">
        <v>790.51</v>
      </c>
    </row>
    <row r="1494" spans="1:8">
      <c r="A1494" s="1" t="s">
        <v>1475</v>
      </c>
      <c r="B1494" s="3">
        <v>44968</v>
      </c>
      <c r="C1494" s="2" t="s">
        <v>1286</v>
      </c>
      <c r="D1494" s="4" t="s">
        <v>248</v>
      </c>
      <c r="E1494" s="1">
        <v>769.46</v>
      </c>
      <c r="F1494" s="1">
        <v>45</v>
      </c>
      <c r="G1494" s="1">
        <v>26</v>
      </c>
      <c r="H1494" s="1">
        <v>1947.22</v>
      </c>
    </row>
    <row r="1495" spans="1:8">
      <c r="A1495" s="1" t="s">
        <v>1476</v>
      </c>
      <c r="B1495" s="3">
        <v>45236</v>
      </c>
      <c r="C1495" s="2" t="s">
        <v>1313</v>
      </c>
      <c r="D1495" s="4" t="s">
        <v>543</v>
      </c>
      <c r="E1495" s="1">
        <v>1420.64</v>
      </c>
      <c r="F1495" s="1">
        <v>6</v>
      </c>
      <c r="G1495" s="1">
        <v>46</v>
      </c>
      <c r="H1495" s="1">
        <v>1740.49</v>
      </c>
    </row>
    <row r="1496" spans="1:8">
      <c r="A1496" s="1" t="s">
        <v>1477</v>
      </c>
      <c r="B1496" s="3">
        <v>45532</v>
      </c>
      <c r="C1496" s="2" t="s">
        <v>1313</v>
      </c>
      <c r="D1496" s="4" t="s">
        <v>1123</v>
      </c>
      <c r="E1496" s="1">
        <v>3275.07</v>
      </c>
      <c r="F1496" s="1">
        <v>20</v>
      </c>
      <c r="G1496" s="1">
        <v>31</v>
      </c>
      <c r="H1496" s="1">
        <v>1415.22</v>
      </c>
    </row>
    <row r="1497" spans="1:8">
      <c r="A1497" s="1" t="s">
        <v>1478</v>
      </c>
      <c r="B1497" s="3">
        <v>44931</v>
      </c>
      <c r="C1497" s="2" t="s">
        <v>1286</v>
      </c>
      <c r="D1497" s="4" t="s">
        <v>611</v>
      </c>
      <c r="E1497" s="1">
        <v>3789.57</v>
      </c>
      <c r="F1497" s="1">
        <v>14</v>
      </c>
      <c r="G1497" s="1">
        <v>40</v>
      </c>
      <c r="H1497" s="1">
        <v>365.04</v>
      </c>
    </row>
    <row r="1498" spans="1:8">
      <c r="A1498" s="1" t="s">
        <v>1479</v>
      </c>
      <c r="B1498" s="3">
        <v>45427</v>
      </c>
      <c r="C1498" s="2" t="s">
        <v>1286</v>
      </c>
      <c r="D1498" s="4" t="s">
        <v>1235</v>
      </c>
      <c r="E1498" s="1">
        <v>4636.4799999999996</v>
      </c>
      <c r="F1498" s="1">
        <v>49</v>
      </c>
      <c r="G1498" s="1">
        <v>48</v>
      </c>
      <c r="H1498" s="1">
        <v>1497.29</v>
      </c>
    </row>
    <row r="1499" spans="1:8">
      <c r="A1499" s="1" t="s">
        <v>1480</v>
      </c>
      <c r="B1499" s="3">
        <v>45004</v>
      </c>
      <c r="C1499" s="2" t="s">
        <v>873</v>
      </c>
      <c r="D1499" s="4" t="s">
        <v>1123</v>
      </c>
      <c r="E1499" s="1">
        <v>2040.43</v>
      </c>
      <c r="F1499" s="1">
        <v>18</v>
      </c>
      <c r="G1499" s="1">
        <v>5</v>
      </c>
      <c r="H1499" s="1">
        <v>359.33</v>
      </c>
    </row>
    <row r="1500" spans="1:8">
      <c r="A1500" s="1" t="s">
        <v>1481</v>
      </c>
      <c r="B1500" s="3">
        <v>45393</v>
      </c>
      <c r="C1500" s="2" t="s">
        <v>873</v>
      </c>
      <c r="D1500" s="4" t="s">
        <v>543</v>
      </c>
      <c r="E1500" s="1">
        <v>2011.86</v>
      </c>
      <c r="F1500" s="1">
        <v>29</v>
      </c>
      <c r="G1500" s="1">
        <v>33</v>
      </c>
      <c r="H1500" s="1">
        <v>730.07</v>
      </c>
    </row>
    <row r="1501" spans="1:8">
      <c r="A1501" s="1" t="s">
        <v>1482</v>
      </c>
      <c r="B1501" s="3">
        <v>45508</v>
      </c>
      <c r="C1501" s="2" t="s">
        <v>1313</v>
      </c>
      <c r="D1501" s="4" t="s">
        <v>248</v>
      </c>
      <c r="E1501" s="1">
        <v>1614.5</v>
      </c>
      <c r="F1501" s="1">
        <v>35</v>
      </c>
      <c r="G1501" s="1">
        <v>41</v>
      </c>
      <c r="H1501" s="1">
        <v>1401.22</v>
      </c>
    </row>
    <row r="1502" spans="1:8">
      <c r="A1502" s="1" t="s">
        <v>1483</v>
      </c>
      <c r="B1502" s="3">
        <v>45174</v>
      </c>
      <c r="C1502" s="2" t="s">
        <v>970</v>
      </c>
      <c r="D1502" s="4" t="s">
        <v>543</v>
      </c>
      <c r="E1502" s="1">
        <v>2226.0700000000002</v>
      </c>
      <c r="F1502" s="1">
        <v>30</v>
      </c>
      <c r="G1502" s="1">
        <v>2</v>
      </c>
      <c r="H1502" s="1">
        <v>1245.67</v>
      </c>
    </row>
    <row r="1503" spans="1:8">
      <c r="A1503" s="1" t="s">
        <v>1484</v>
      </c>
      <c r="B1503" s="3">
        <v>44893</v>
      </c>
      <c r="C1503" s="2" t="s">
        <v>970</v>
      </c>
      <c r="D1503" s="4" t="s">
        <v>1235</v>
      </c>
      <c r="E1503" s="1">
        <v>51.73</v>
      </c>
      <c r="F1503" s="1">
        <v>29</v>
      </c>
      <c r="G1503" s="1">
        <v>48</v>
      </c>
      <c r="H1503" s="1">
        <v>1410.62</v>
      </c>
    </row>
    <row r="1504" spans="1:8">
      <c r="A1504" s="1" t="s">
        <v>1485</v>
      </c>
      <c r="B1504" s="3">
        <v>45176</v>
      </c>
      <c r="C1504" s="2" t="s">
        <v>1286</v>
      </c>
      <c r="D1504" s="4" t="s">
        <v>611</v>
      </c>
      <c r="E1504" s="1">
        <v>640.69000000000005</v>
      </c>
      <c r="F1504" s="1">
        <v>25</v>
      </c>
      <c r="G1504" s="1">
        <v>5</v>
      </c>
      <c r="H1504" s="1">
        <v>816.53</v>
      </c>
    </row>
    <row r="1505" spans="1:8">
      <c r="A1505" s="1" t="s">
        <v>1486</v>
      </c>
      <c r="B1505" s="3">
        <v>45473</v>
      </c>
      <c r="C1505" s="2" t="s">
        <v>1313</v>
      </c>
      <c r="D1505" s="4" t="s">
        <v>1235</v>
      </c>
      <c r="E1505" s="1">
        <v>3443.65</v>
      </c>
      <c r="F1505" s="1">
        <v>26</v>
      </c>
      <c r="G1505" s="1">
        <v>5</v>
      </c>
      <c r="H1505" s="1">
        <v>257.23</v>
      </c>
    </row>
    <row r="1506" spans="1:8">
      <c r="A1506" s="1" t="s">
        <v>1487</v>
      </c>
      <c r="B1506" s="3">
        <v>45607</v>
      </c>
      <c r="C1506" s="2" t="s">
        <v>1313</v>
      </c>
      <c r="D1506" s="4" t="s">
        <v>611</v>
      </c>
      <c r="E1506" s="1">
        <v>2018.73</v>
      </c>
      <c r="F1506" s="1">
        <v>9</v>
      </c>
      <c r="G1506" s="1">
        <v>47</v>
      </c>
      <c r="H1506" s="1">
        <v>293.99</v>
      </c>
    </row>
    <row r="1507" spans="1:8">
      <c r="A1507" s="1" t="s">
        <v>1488</v>
      </c>
      <c r="B1507" s="3">
        <v>45217</v>
      </c>
      <c r="C1507" s="2" t="s">
        <v>970</v>
      </c>
      <c r="D1507" s="4" t="s">
        <v>1489</v>
      </c>
      <c r="E1507" s="1">
        <v>118.88</v>
      </c>
      <c r="F1507" s="1">
        <v>14</v>
      </c>
      <c r="G1507" s="1">
        <v>37</v>
      </c>
      <c r="H1507" s="1">
        <v>1587.17</v>
      </c>
    </row>
    <row r="1508" spans="1:8">
      <c r="A1508" s="1" t="s">
        <v>1490</v>
      </c>
      <c r="B1508" s="3">
        <v>44909</v>
      </c>
      <c r="C1508" s="2" t="s">
        <v>1286</v>
      </c>
      <c r="D1508" s="4" t="s">
        <v>1489</v>
      </c>
      <c r="E1508" s="1">
        <v>3647.09</v>
      </c>
      <c r="F1508" s="1">
        <v>3</v>
      </c>
      <c r="G1508" s="1">
        <v>32</v>
      </c>
      <c r="H1508" s="1">
        <v>1391.41</v>
      </c>
    </row>
    <row r="1509" spans="1:8">
      <c r="A1509" s="1" t="s">
        <v>1491</v>
      </c>
      <c r="B1509" s="3">
        <v>45153</v>
      </c>
      <c r="C1509" s="2" t="s">
        <v>1286</v>
      </c>
      <c r="D1509" s="4" t="s">
        <v>1489</v>
      </c>
      <c r="E1509" s="1">
        <v>3926.15</v>
      </c>
      <c r="F1509" s="1">
        <v>44</v>
      </c>
      <c r="G1509" s="1">
        <v>28</v>
      </c>
      <c r="H1509" s="1">
        <v>1411.26</v>
      </c>
    </row>
    <row r="1510" spans="1:8">
      <c r="A1510" s="1" t="s">
        <v>1492</v>
      </c>
      <c r="B1510" s="3">
        <v>44912</v>
      </c>
      <c r="C1510" s="2" t="s">
        <v>1286</v>
      </c>
      <c r="D1510" s="4" t="s">
        <v>1235</v>
      </c>
      <c r="E1510" s="1">
        <v>3860.53</v>
      </c>
      <c r="F1510" s="1">
        <v>28</v>
      </c>
      <c r="G1510" s="1">
        <v>39</v>
      </c>
      <c r="H1510" s="1">
        <v>385.81</v>
      </c>
    </row>
    <row r="1511" spans="1:8">
      <c r="A1511" s="1" t="s">
        <v>1493</v>
      </c>
      <c r="B1511" s="3">
        <v>45093</v>
      </c>
      <c r="C1511" s="2" t="s">
        <v>970</v>
      </c>
      <c r="D1511" s="4" t="s">
        <v>543</v>
      </c>
      <c r="E1511" s="1">
        <v>3309.78</v>
      </c>
      <c r="F1511" s="1">
        <v>14</v>
      </c>
      <c r="G1511" s="1">
        <v>15</v>
      </c>
      <c r="H1511" s="1">
        <v>693.38</v>
      </c>
    </row>
    <row r="1512" spans="1:8">
      <c r="A1512" s="1" t="s">
        <v>1494</v>
      </c>
      <c r="B1512" s="3">
        <v>45580</v>
      </c>
      <c r="C1512" s="2" t="s">
        <v>873</v>
      </c>
      <c r="D1512" s="4" t="s">
        <v>248</v>
      </c>
      <c r="E1512" s="1">
        <v>3641.46</v>
      </c>
      <c r="F1512" s="1">
        <v>27</v>
      </c>
      <c r="G1512" s="1">
        <v>37</v>
      </c>
      <c r="H1512" s="1">
        <v>1981.07</v>
      </c>
    </row>
    <row r="1513" spans="1:8">
      <c r="A1513" s="1" t="s">
        <v>1495</v>
      </c>
      <c r="B1513" s="3">
        <v>45249</v>
      </c>
      <c r="C1513" s="2" t="s">
        <v>1313</v>
      </c>
      <c r="D1513" s="4" t="s">
        <v>1123</v>
      </c>
      <c r="E1513" s="1">
        <v>789.46</v>
      </c>
      <c r="F1513" s="1">
        <v>27</v>
      </c>
      <c r="G1513" s="1">
        <v>14</v>
      </c>
      <c r="H1513" s="1">
        <v>1993.27</v>
      </c>
    </row>
    <row r="1514" spans="1:8">
      <c r="A1514" s="1" t="s">
        <v>1496</v>
      </c>
      <c r="B1514" s="3">
        <v>45355</v>
      </c>
      <c r="C1514" s="2" t="s">
        <v>1313</v>
      </c>
      <c r="D1514" s="4" t="s">
        <v>1489</v>
      </c>
      <c r="E1514" s="1">
        <v>2833</v>
      </c>
      <c r="F1514" s="1">
        <v>50</v>
      </c>
      <c r="G1514" s="1">
        <v>27</v>
      </c>
      <c r="H1514" s="1">
        <v>765.08</v>
      </c>
    </row>
    <row r="1515" spans="1:8">
      <c r="A1515" s="1" t="s">
        <v>1497</v>
      </c>
      <c r="B1515" s="3">
        <v>45421</v>
      </c>
      <c r="C1515" s="2" t="s">
        <v>873</v>
      </c>
      <c r="D1515" s="4" t="s">
        <v>248</v>
      </c>
      <c r="E1515" s="1">
        <v>3458.89</v>
      </c>
      <c r="F1515" s="1">
        <v>43</v>
      </c>
      <c r="G1515" s="1">
        <v>49</v>
      </c>
      <c r="H1515" s="1">
        <v>498.8</v>
      </c>
    </row>
    <row r="1516" spans="1:8">
      <c r="A1516" s="1" t="s">
        <v>1498</v>
      </c>
      <c r="B1516" s="3">
        <v>45580</v>
      </c>
      <c r="C1516" s="2" t="s">
        <v>1286</v>
      </c>
      <c r="D1516" s="4" t="s">
        <v>248</v>
      </c>
      <c r="E1516" s="1">
        <v>3674.39</v>
      </c>
      <c r="F1516" s="1">
        <v>13</v>
      </c>
      <c r="G1516" s="1">
        <v>25</v>
      </c>
      <c r="H1516" s="1">
        <v>116.99</v>
      </c>
    </row>
    <row r="1517" spans="1:8">
      <c r="A1517" s="1" t="s">
        <v>1499</v>
      </c>
      <c r="B1517" s="3">
        <v>45066</v>
      </c>
      <c r="C1517" s="2" t="s">
        <v>1286</v>
      </c>
      <c r="D1517" s="4" t="s">
        <v>1235</v>
      </c>
      <c r="E1517" s="1">
        <v>4674.4799999999996</v>
      </c>
      <c r="F1517" s="1">
        <v>16</v>
      </c>
      <c r="G1517" s="1">
        <v>22</v>
      </c>
      <c r="H1517" s="1">
        <v>225.33</v>
      </c>
    </row>
    <row r="1518" spans="1:8">
      <c r="A1518" s="1" t="s">
        <v>1500</v>
      </c>
      <c r="B1518" s="3">
        <v>45488</v>
      </c>
      <c r="C1518" s="2" t="s">
        <v>1286</v>
      </c>
      <c r="D1518" s="4" t="s">
        <v>543</v>
      </c>
      <c r="E1518" s="1">
        <v>1753.57</v>
      </c>
      <c r="F1518" s="1">
        <v>16</v>
      </c>
      <c r="G1518" s="1">
        <v>34</v>
      </c>
      <c r="H1518" s="1">
        <v>1576.42</v>
      </c>
    </row>
    <row r="1519" spans="1:8">
      <c r="A1519" s="1" t="s">
        <v>1501</v>
      </c>
      <c r="B1519" s="3">
        <v>45434</v>
      </c>
      <c r="C1519" s="2" t="s">
        <v>1286</v>
      </c>
      <c r="D1519" s="4" t="s">
        <v>543</v>
      </c>
      <c r="E1519" s="1">
        <v>4371.51</v>
      </c>
      <c r="F1519" s="1">
        <v>8</v>
      </c>
      <c r="G1519" s="1">
        <v>8</v>
      </c>
      <c r="H1519" s="1">
        <v>714.47</v>
      </c>
    </row>
    <row r="1520" spans="1:8">
      <c r="A1520" s="1" t="s">
        <v>1502</v>
      </c>
      <c r="B1520" s="3">
        <v>45478</v>
      </c>
      <c r="C1520" s="2" t="s">
        <v>1313</v>
      </c>
      <c r="D1520" s="4" t="s">
        <v>1235</v>
      </c>
      <c r="E1520" s="1">
        <v>425.02</v>
      </c>
      <c r="F1520" s="1">
        <v>29</v>
      </c>
      <c r="G1520" s="1">
        <v>33</v>
      </c>
      <c r="H1520" s="1">
        <v>1414.04</v>
      </c>
    </row>
    <row r="1521" spans="1:8">
      <c r="A1521" s="1" t="s">
        <v>1503</v>
      </c>
      <c r="B1521" s="3">
        <v>45333</v>
      </c>
      <c r="C1521" s="2" t="s">
        <v>1313</v>
      </c>
      <c r="D1521" s="4" t="s">
        <v>1235</v>
      </c>
      <c r="E1521" s="1">
        <v>3384.73</v>
      </c>
      <c r="F1521" s="1">
        <v>22</v>
      </c>
      <c r="G1521" s="1">
        <v>4</v>
      </c>
      <c r="H1521" s="1">
        <v>1252.93</v>
      </c>
    </row>
    <row r="1522" spans="1:8">
      <c r="A1522" s="1" t="s">
        <v>1504</v>
      </c>
      <c r="B1522" s="3">
        <v>45522</v>
      </c>
      <c r="C1522" s="2" t="s">
        <v>1286</v>
      </c>
      <c r="D1522" s="4" t="s">
        <v>248</v>
      </c>
      <c r="E1522" s="1">
        <v>2167.77</v>
      </c>
      <c r="F1522" s="1">
        <v>36</v>
      </c>
      <c r="G1522" s="1">
        <v>36</v>
      </c>
      <c r="H1522" s="1">
        <v>1021.22</v>
      </c>
    </row>
    <row r="1523" spans="1:8">
      <c r="A1523" s="1" t="s">
        <v>1505</v>
      </c>
      <c r="B1523" s="3">
        <v>45337</v>
      </c>
      <c r="C1523" s="2" t="s">
        <v>970</v>
      </c>
      <c r="D1523" s="4" t="s">
        <v>543</v>
      </c>
      <c r="E1523" s="1">
        <v>2853.84</v>
      </c>
      <c r="F1523" s="1">
        <v>19</v>
      </c>
      <c r="G1523" s="1">
        <v>22</v>
      </c>
      <c r="H1523" s="1">
        <v>1663.45</v>
      </c>
    </row>
    <row r="1524" spans="1:8">
      <c r="A1524" s="1" t="s">
        <v>1506</v>
      </c>
      <c r="B1524" s="3">
        <v>45432</v>
      </c>
      <c r="C1524" s="2" t="s">
        <v>1313</v>
      </c>
      <c r="D1524" s="4" t="s">
        <v>1123</v>
      </c>
      <c r="E1524" s="1">
        <v>3584.49</v>
      </c>
      <c r="F1524" s="1">
        <v>40</v>
      </c>
      <c r="G1524" s="1">
        <v>35</v>
      </c>
      <c r="H1524" s="1">
        <v>973.65</v>
      </c>
    </row>
    <row r="1525" spans="1:8">
      <c r="A1525" s="1" t="s">
        <v>1507</v>
      </c>
      <c r="B1525" s="3">
        <v>45390</v>
      </c>
      <c r="C1525" s="2" t="s">
        <v>970</v>
      </c>
      <c r="D1525" s="4" t="s">
        <v>543</v>
      </c>
      <c r="E1525" s="1">
        <v>2607.38</v>
      </c>
      <c r="F1525" s="1">
        <v>50</v>
      </c>
      <c r="G1525" s="1">
        <v>31</v>
      </c>
      <c r="H1525" s="1">
        <v>968.72</v>
      </c>
    </row>
    <row r="1526" spans="1:8">
      <c r="A1526" s="1" t="s">
        <v>1508</v>
      </c>
      <c r="B1526" s="3">
        <v>45060</v>
      </c>
      <c r="C1526" s="2" t="s">
        <v>970</v>
      </c>
      <c r="D1526" s="4" t="s">
        <v>248</v>
      </c>
      <c r="E1526" s="1">
        <v>2049.8000000000002</v>
      </c>
      <c r="F1526" s="1">
        <v>15</v>
      </c>
      <c r="G1526" s="1">
        <v>12</v>
      </c>
      <c r="H1526" s="1">
        <v>904.01</v>
      </c>
    </row>
    <row r="1527" spans="1:8">
      <c r="A1527" s="1" t="s">
        <v>1509</v>
      </c>
      <c r="B1527" s="3">
        <v>45573</v>
      </c>
      <c r="C1527" s="2" t="s">
        <v>1313</v>
      </c>
      <c r="D1527" s="4" t="s">
        <v>248</v>
      </c>
      <c r="E1527" s="1">
        <v>794.24</v>
      </c>
      <c r="F1527" s="1">
        <v>5</v>
      </c>
      <c r="G1527" s="1">
        <v>35</v>
      </c>
      <c r="H1527" s="1">
        <v>181.61</v>
      </c>
    </row>
    <row r="1528" spans="1:8">
      <c r="A1528" s="1" t="s">
        <v>1510</v>
      </c>
      <c r="B1528" s="3">
        <v>45527</v>
      </c>
      <c r="C1528" s="2" t="s">
        <v>873</v>
      </c>
      <c r="D1528" s="4" t="s">
        <v>1235</v>
      </c>
      <c r="E1528" s="1">
        <v>1415.72</v>
      </c>
      <c r="F1528" s="1">
        <v>41</v>
      </c>
      <c r="G1528" s="1">
        <v>11</v>
      </c>
      <c r="H1528" s="1">
        <v>1440.87</v>
      </c>
    </row>
    <row r="1529" spans="1:8">
      <c r="A1529" s="1" t="s">
        <v>1511</v>
      </c>
      <c r="B1529" s="3">
        <v>45584</v>
      </c>
      <c r="C1529" s="2" t="s">
        <v>1313</v>
      </c>
      <c r="D1529" s="4" t="s">
        <v>1123</v>
      </c>
      <c r="E1529" s="1">
        <v>1995.2</v>
      </c>
      <c r="F1529" s="1">
        <v>18</v>
      </c>
      <c r="G1529" s="1">
        <v>8</v>
      </c>
      <c r="H1529" s="1">
        <v>168.4</v>
      </c>
    </row>
    <row r="1530" spans="1:8">
      <c r="A1530" s="1" t="s">
        <v>1512</v>
      </c>
      <c r="B1530" s="3">
        <v>45346</v>
      </c>
      <c r="C1530" s="2" t="s">
        <v>1313</v>
      </c>
      <c r="D1530" s="4" t="s">
        <v>1123</v>
      </c>
      <c r="E1530" s="1">
        <v>1111.06</v>
      </c>
      <c r="F1530" s="1">
        <v>34</v>
      </c>
      <c r="G1530" s="1">
        <v>19</v>
      </c>
      <c r="H1530" s="1">
        <v>1854.41</v>
      </c>
    </row>
    <row r="1531" spans="1:8">
      <c r="A1531" s="1" t="s">
        <v>1513</v>
      </c>
      <c r="B1531" s="3">
        <v>45032</v>
      </c>
      <c r="C1531" s="2" t="s">
        <v>970</v>
      </c>
      <c r="D1531" s="4" t="s">
        <v>543</v>
      </c>
      <c r="E1531" s="1">
        <v>2934.88</v>
      </c>
      <c r="F1531" s="1">
        <v>44</v>
      </c>
      <c r="G1531" s="1">
        <v>4</v>
      </c>
      <c r="H1531" s="1">
        <v>1983.5</v>
      </c>
    </row>
    <row r="1532" spans="1:8">
      <c r="A1532" s="1" t="s">
        <v>1514</v>
      </c>
      <c r="B1532" s="3">
        <v>44949</v>
      </c>
      <c r="C1532" s="2" t="s">
        <v>1313</v>
      </c>
      <c r="D1532" s="4" t="s">
        <v>543</v>
      </c>
      <c r="E1532" s="1">
        <v>4839.62</v>
      </c>
      <c r="F1532" s="1">
        <v>23</v>
      </c>
      <c r="G1532" s="1">
        <v>49</v>
      </c>
      <c r="H1532" s="1">
        <v>1606.02</v>
      </c>
    </row>
    <row r="1533" spans="1:8">
      <c r="A1533" s="1" t="s">
        <v>1515</v>
      </c>
      <c r="B1533" s="3">
        <v>45023</v>
      </c>
      <c r="C1533" s="2" t="s">
        <v>873</v>
      </c>
      <c r="D1533" s="4" t="s">
        <v>1123</v>
      </c>
      <c r="E1533" s="1">
        <v>2843.41</v>
      </c>
      <c r="F1533" s="1">
        <v>16</v>
      </c>
      <c r="G1533" s="1">
        <v>28</v>
      </c>
      <c r="H1533" s="1">
        <v>1028.01</v>
      </c>
    </row>
    <row r="1534" spans="1:8">
      <c r="A1534" s="1" t="s">
        <v>1516</v>
      </c>
      <c r="B1534" s="3">
        <v>45154</v>
      </c>
      <c r="C1534" s="2" t="s">
        <v>970</v>
      </c>
      <c r="D1534" s="4" t="s">
        <v>543</v>
      </c>
      <c r="E1534" s="1">
        <v>1797.06</v>
      </c>
      <c r="F1534" s="1">
        <v>33</v>
      </c>
      <c r="G1534" s="1">
        <v>50</v>
      </c>
      <c r="H1534" s="1">
        <v>79.45</v>
      </c>
    </row>
    <row r="1535" spans="1:8">
      <c r="A1535" s="5">
        <v>0</v>
      </c>
      <c r="B1535" s="3">
        <v>45416</v>
      </c>
      <c r="C1535" s="2" t="s">
        <v>873</v>
      </c>
      <c r="D1535" s="4" t="s">
        <v>1123</v>
      </c>
      <c r="E1535" s="1">
        <v>2814.99</v>
      </c>
      <c r="F1535" s="1">
        <v>18</v>
      </c>
      <c r="G1535" s="1">
        <v>45</v>
      </c>
      <c r="H1535" s="1">
        <v>691.46</v>
      </c>
    </row>
    <row r="1536" spans="1:8">
      <c r="A1536" s="1" t="s">
        <v>1517</v>
      </c>
      <c r="B1536" s="3">
        <v>45261</v>
      </c>
      <c r="C1536" s="2" t="s">
        <v>1286</v>
      </c>
      <c r="D1536" s="4" t="s">
        <v>543</v>
      </c>
      <c r="E1536" s="1">
        <v>366.81</v>
      </c>
      <c r="F1536" s="1">
        <v>31</v>
      </c>
      <c r="G1536" s="1">
        <v>46</v>
      </c>
      <c r="H1536" s="1">
        <v>544.41999999999996</v>
      </c>
    </row>
    <row r="1537" spans="1:8">
      <c r="A1537" s="1" t="s">
        <v>1518</v>
      </c>
      <c r="B1537" s="3">
        <v>44956</v>
      </c>
      <c r="C1537" s="2" t="s">
        <v>1286</v>
      </c>
      <c r="D1537" s="4" t="s">
        <v>1123</v>
      </c>
      <c r="E1537" s="1">
        <v>4234.88</v>
      </c>
      <c r="F1537" s="1">
        <v>43</v>
      </c>
      <c r="G1537" s="1">
        <v>7</v>
      </c>
      <c r="H1537" s="1">
        <v>1979.19</v>
      </c>
    </row>
    <row r="1538" spans="1:8">
      <c r="A1538" s="1" t="s">
        <v>1519</v>
      </c>
      <c r="B1538" s="3">
        <v>45364</v>
      </c>
      <c r="C1538" s="2" t="s">
        <v>1313</v>
      </c>
      <c r="D1538" s="4" t="s">
        <v>543</v>
      </c>
      <c r="E1538" s="1">
        <v>1570.37</v>
      </c>
      <c r="F1538" s="1">
        <v>50</v>
      </c>
      <c r="G1538" s="1">
        <v>26</v>
      </c>
      <c r="H1538" s="1">
        <v>1003.46</v>
      </c>
    </row>
    <row r="1539" spans="1:8">
      <c r="A1539" s="1" t="s">
        <v>1520</v>
      </c>
      <c r="B1539" s="3">
        <v>45162</v>
      </c>
      <c r="C1539" s="2" t="s">
        <v>1313</v>
      </c>
      <c r="D1539" s="4" t="s">
        <v>1235</v>
      </c>
      <c r="E1539" s="1">
        <v>985.14</v>
      </c>
      <c r="F1539" s="1">
        <v>49</v>
      </c>
      <c r="G1539" s="1">
        <v>23</v>
      </c>
      <c r="H1539" s="1">
        <v>1562.08</v>
      </c>
    </row>
    <row r="1540" spans="1:8">
      <c r="A1540" s="1" t="s">
        <v>1521</v>
      </c>
      <c r="B1540" s="3">
        <v>45320</v>
      </c>
      <c r="C1540" s="2" t="s">
        <v>1286</v>
      </c>
      <c r="D1540" s="4" t="s">
        <v>543</v>
      </c>
      <c r="E1540" s="1">
        <v>2020.21</v>
      </c>
      <c r="F1540" s="1">
        <v>23</v>
      </c>
      <c r="G1540" s="1">
        <v>9</v>
      </c>
      <c r="H1540" s="1">
        <v>128.91</v>
      </c>
    </row>
    <row r="1541" spans="1:8">
      <c r="A1541" s="1" t="s">
        <v>1522</v>
      </c>
      <c r="B1541" s="3">
        <v>45271</v>
      </c>
      <c r="C1541" s="2" t="s">
        <v>970</v>
      </c>
      <c r="D1541" s="4" t="s">
        <v>248</v>
      </c>
      <c r="E1541" s="1">
        <v>1432</v>
      </c>
      <c r="F1541" s="1">
        <v>46</v>
      </c>
      <c r="G1541" s="1">
        <v>47</v>
      </c>
      <c r="H1541" s="1">
        <v>1886.95</v>
      </c>
    </row>
    <row r="1542" spans="1:8">
      <c r="A1542" s="1" t="s">
        <v>1523</v>
      </c>
      <c r="B1542" s="3">
        <v>45438</v>
      </c>
      <c r="C1542" s="2" t="s">
        <v>873</v>
      </c>
      <c r="D1542" s="4" t="s">
        <v>1235</v>
      </c>
      <c r="E1542" s="1">
        <v>1991.96</v>
      </c>
      <c r="F1542" s="1">
        <v>39</v>
      </c>
      <c r="G1542" s="1">
        <v>45</v>
      </c>
      <c r="H1542" s="1">
        <v>711.25</v>
      </c>
    </row>
    <row r="1543" spans="1:8">
      <c r="A1543" s="1" t="s">
        <v>1524</v>
      </c>
      <c r="B1543" s="3">
        <v>45540</v>
      </c>
      <c r="C1543" s="2" t="s">
        <v>873</v>
      </c>
      <c r="D1543" s="4" t="s">
        <v>1123</v>
      </c>
      <c r="E1543" s="1">
        <v>421.28</v>
      </c>
      <c r="F1543" s="1">
        <v>32</v>
      </c>
      <c r="G1543" s="1">
        <v>23</v>
      </c>
      <c r="H1543" s="1">
        <v>1013.94</v>
      </c>
    </row>
    <row r="1544" spans="1:8">
      <c r="A1544" s="1" t="s">
        <v>1525</v>
      </c>
      <c r="B1544" s="3">
        <v>45524</v>
      </c>
      <c r="C1544" s="2" t="s">
        <v>873</v>
      </c>
      <c r="D1544" s="4" t="s">
        <v>543</v>
      </c>
      <c r="E1544" s="1">
        <v>4414.3599999999997</v>
      </c>
      <c r="F1544" s="1">
        <v>27</v>
      </c>
      <c r="G1544" s="1">
        <v>36</v>
      </c>
      <c r="H1544" s="1">
        <v>612.23</v>
      </c>
    </row>
    <row r="1545" spans="1:8">
      <c r="A1545" s="1" t="s">
        <v>1526</v>
      </c>
      <c r="B1545" s="3">
        <v>45531</v>
      </c>
      <c r="C1545" s="2" t="s">
        <v>1286</v>
      </c>
      <c r="D1545" s="4" t="s">
        <v>1489</v>
      </c>
      <c r="E1545" s="1">
        <v>1920.81</v>
      </c>
      <c r="F1545" s="1">
        <v>25</v>
      </c>
      <c r="G1545" s="1">
        <v>15</v>
      </c>
      <c r="H1545" s="1">
        <v>900.95</v>
      </c>
    </row>
    <row r="1546" spans="1:8">
      <c r="A1546" s="1" t="s">
        <v>1527</v>
      </c>
      <c r="B1546" s="3">
        <v>45186</v>
      </c>
      <c r="C1546" s="2" t="s">
        <v>873</v>
      </c>
      <c r="D1546" s="4" t="s">
        <v>543</v>
      </c>
      <c r="E1546" s="1">
        <v>4731.8</v>
      </c>
      <c r="F1546" s="1">
        <v>21</v>
      </c>
      <c r="G1546" s="1">
        <v>39</v>
      </c>
      <c r="H1546" s="1">
        <v>861.11</v>
      </c>
    </row>
    <row r="1547" spans="1:8">
      <c r="A1547" s="1" t="s">
        <v>1528</v>
      </c>
      <c r="B1547" s="3">
        <v>45580</v>
      </c>
      <c r="C1547" s="2" t="s">
        <v>873</v>
      </c>
      <c r="D1547" s="4" t="s">
        <v>1123</v>
      </c>
      <c r="E1547" s="1">
        <v>422.74</v>
      </c>
      <c r="F1547" s="1">
        <v>42</v>
      </c>
      <c r="G1547" s="1">
        <v>48</v>
      </c>
      <c r="H1547" s="1">
        <v>699.49</v>
      </c>
    </row>
    <row r="1548" spans="1:8">
      <c r="A1548" s="1" t="s">
        <v>1529</v>
      </c>
      <c r="B1548" s="3">
        <v>45012</v>
      </c>
      <c r="C1548" s="2" t="s">
        <v>873</v>
      </c>
      <c r="D1548" s="4" t="s">
        <v>1235</v>
      </c>
      <c r="E1548" s="1">
        <v>1156.26</v>
      </c>
      <c r="F1548" s="1">
        <v>26</v>
      </c>
      <c r="G1548" s="1">
        <v>0</v>
      </c>
      <c r="H1548" s="1">
        <v>196.86</v>
      </c>
    </row>
    <row r="1549" spans="1:8">
      <c r="A1549" s="1" t="s">
        <v>1530</v>
      </c>
      <c r="B1549" s="3">
        <v>45511</v>
      </c>
      <c r="C1549" s="2" t="s">
        <v>1313</v>
      </c>
      <c r="D1549" s="4" t="s">
        <v>1123</v>
      </c>
      <c r="E1549" s="1">
        <v>4437.96</v>
      </c>
      <c r="F1549" s="1">
        <v>19</v>
      </c>
      <c r="G1549" s="1">
        <v>26</v>
      </c>
      <c r="H1549" s="1">
        <v>348.13</v>
      </c>
    </row>
    <row r="1550" spans="1:8">
      <c r="A1550" s="1" t="s">
        <v>1531</v>
      </c>
      <c r="B1550" s="3">
        <v>45220</v>
      </c>
      <c r="C1550" s="2" t="s">
        <v>970</v>
      </c>
      <c r="D1550" s="4" t="s">
        <v>1489</v>
      </c>
      <c r="E1550" s="1">
        <v>3233.17</v>
      </c>
      <c r="F1550" s="1">
        <v>14</v>
      </c>
      <c r="G1550" s="1">
        <v>50</v>
      </c>
      <c r="H1550" s="1">
        <v>1247.03</v>
      </c>
    </row>
    <row r="1551" spans="1:8">
      <c r="A1551" s="1" t="s">
        <v>1532</v>
      </c>
      <c r="B1551" s="3">
        <v>45278</v>
      </c>
      <c r="C1551" s="2" t="s">
        <v>970</v>
      </c>
      <c r="D1551" s="4" t="s">
        <v>1235</v>
      </c>
      <c r="E1551" s="1">
        <v>3946.49</v>
      </c>
      <c r="F1551" s="1">
        <v>44</v>
      </c>
      <c r="G1551" s="1">
        <v>22</v>
      </c>
      <c r="H1551" s="1">
        <v>1167.01</v>
      </c>
    </row>
    <row r="1552" spans="1:8">
      <c r="A1552" s="1" t="s">
        <v>1533</v>
      </c>
      <c r="B1552" s="3">
        <v>45194</v>
      </c>
      <c r="C1552" s="2" t="s">
        <v>970</v>
      </c>
      <c r="D1552" s="4" t="s">
        <v>1123</v>
      </c>
      <c r="E1552" s="1">
        <v>103.99</v>
      </c>
      <c r="F1552" s="1">
        <v>5</v>
      </c>
      <c r="G1552" s="1">
        <v>27</v>
      </c>
      <c r="H1552" s="1">
        <v>1547.59</v>
      </c>
    </row>
    <row r="1553" spans="1:8">
      <c r="A1553" s="1" t="s">
        <v>1534</v>
      </c>
      <c r="B1553" s="3">
        <v>44922</v>
      </c>
      <c r="C1553" s="2" t="s">
        <v>1313</v>
      </c>
      <c r="D1553" s="4" t="s">
        <v>543</v>
      </c>
      <c r="E1553" s="1">
        <v>3198.55</v>
      </c>
      <c r="F1553" s="1">
        <v>21</v>
      </c>
      <c r="G1553" s="1">
        <v>37</v>
      </c>
      <c r="H1553" s="1">
        <v>1948.6</v>
      </c>
    </row>
    <row r="1554" spans="1:8">
      <c r="A1554" s="1" t="s">
        <v>1535</v>
      </c>
      <c r="B1554" s="3">
        <v>45559</v>
      </c>
      <c r="C1554" s="2" t="s">
        <v>873</v>
      </c>
      <c r="D1554" s="4" t="s">
        <v>543</v>
      </c>
      <c r="E1554" s="1">
        <v>1784.22</v>
      </c>
      <c r="F1554" s="1">
        <v>17</v>
      </c>
      <c r="G1554" s="1">
        <v>26</v>
      </c>
      <c r="H1554" s="1">
        <v>1447.69</v>
      </c>
    </row>
    <row r="1555" spans="1:8">
      <c r="A1555" s="1" t="s">
        <v>1536</v>
      </c>
      <c r="B1555" s="3">
        <v>45157</v>
      </c>
      <c r="C1555" s="2" t="s">
        <v>1313</v>
      </c>
      <c r="D1555" s="4" t="s">
        <v>1235</v>
      </c>
      <c r="E1555" s="1">
        <v>2939.37</v>
      </c>
      <c r="F1555" s="1">
        <v>27</v>
      </c>
      <c r="G1555" s="1">
        <v>29</v>
      </c>
      <c r="H1555" s="1">
        <v>167.82</v>
      </c>
    </row>
    <row r="1556" spans="1:8">
      <c r="A1556" s="1" t="s">
        <v>1537</v>
      </c>
      <c r="B1556" s="3">
        <v>44924</v>
      </c>
      <c r="C1556" s="2" t="s">
        <v>970</v>
      </c>
      <c r="D1556" s="4" t="s">
        <v>1235</v>
      </c>
      <c r="E1556" s="1">
        <v>3765.5</v>
      </c>
      <c r="F1556" s="1">
        <v>28</v>
      </c>
      <c r="G1556" s="1">
        <v>50</v>
      </c>
      <c r="H1556" s="1">
        <v>1259.94</v>
      </c>
    </row>
    <row r="1557" spans="1:8">
      <c r="A1557" s="1">
        <v>22840559</v>
      </c>
      <c r="B1557" s="3">
        <v>45115</v>
      </c>
      <c r="C1557" s="2" t="s">
        <v>873</v>
      </c>
      <c r="D1557" s="4" t="s">
        <v>543</v>
      </c>
      <c r="E1557" s="1">
        <v>3602.98</v>
      </c>
      <c r="F1557" s="1">
        <v>3</v>
      </c>
      <c r="G1557" s="1">
        <v>0</v>
      </c>
      <c r="H1557" s="1">
        <v>1108.81</v>
      </c>
    </row>
    <row r="1558" spans="1:8">
      <c r="A1558" s="1" t="s">
        <v>1538</v>
      </c>
      <c r="B1558" s="3">
        <v>45221</v>
      </c>
      <c r="C1558" s="2" t="s">
        <v>873</v>
      </c>
      <c r="D1558" s="4" t="s">
        <v>248</v>
      </c>
      <c r="E1558" s="1">
        <v>1665.36</v>
      </c>
      <c r="F1558" s="1">
        <v>38</v>
      </c>
      <c r="G1558" s="1">
        <v>11</v>
      </c>
      <c r="H1558" s="1">
        <v>577.57000000000005</v>
      </c>
    </row>
    <row r="1559" spans="1:8">
      <c r="A1559" s="1" t="s">
        <v>1539</v>
      </c>
      <c r="B1559" s="3">
        <v>45106</v>
      </c>
      <c r="C1559" s="2" t="s">
        <v>873</v>
      </c>
      <c r="D1559" s="4" t="s">
        <v>1489</v>
      </c>
      <c r="E1559" s="1">
        <v>1640.37</v>
      </c>
      <c r="F1559" s="1">
        <v>21</v>
      </c>
      <c r="G1559" s="1">
        <v>8</v>
      </c>
      <c r="H1559" s="1">
        <v>1780.15</v>
      </c>
    </row>
    <row r="1560" spans="1:8">
      <c r="A1560" s="1" t="s">
        <v>1540</v>
      </c>
      <c r="B1560" s="3">
        <v>45243</v>
      </c>
      <c r="C1560" s="2" t="s">
        <v>1286</v>
      </c>
      <c r="D1560" s="4" t="s">
        <v>543</v>
      </c>
      <c r="E1560" s="1">
        <v>1799.62</v>
      </c>
      <c r="F1560" s="1">
        <v>17</v>
      </c>
      <c r="G1560" s="1">
        <v>7</v>
      </c>
      <c r="H1560" s="1">
        <v>194.08</v>
      </c>
    </row>
    <row r="1561" spans="1:8">
      <c r="A1561" s="1" t="s">
        <v>1541</v>
      </c>
      <c r="B1561" s="3">
        <v>45037</v>
      </c>
      <c r="C1561" s="2" t="s">
        <v>970</v>
      </c>
      <c r="D1561" s="4" t="s">
        <v>543</v>
      </c>
      <c r="E1561" s="1">
        <v>2213.21</v>
      </c>
      <c r="F1561" s="1">
        <v>33</v>
      </c>
      <c r="G1561" s="1">
        <v>7</v>
      </c>
      <c r="H1561" s="1">
        <v>823.69</v>
      </c>
    </row>
    <row r="1562" spans="1:8">
      <c r="A1562" s="1" t="s">
        <v>1542</v>
      </c>
      <c r="B1562" s="3">
        <v>45078</v>
      </c>
      <c r="C1562" s="2" t="s">
        <v>970</v>
      </c>
      <c r="D1562" s="4" t="s">
        <v>1489</v>
      </c>
      <c r="E1562" s="1">
        <v>1197.51</v>
      </c>
      <c r="F1562" s="1">
        <v>28</v>
      </c>
      <c r="G1562" s="1">
        <v>1</v>
      </c>
      <c r="H1562" s="1">
        <v>274.83999999999997</v>
      </c>
    </row>
    <row r="1563" spans="1:8">
      <c r="A1563" s="1" t="s">
        <v>1543</v>
      </c>
      <c r="B1563" s="3">
        <v>45497</v>
      </c>
      <c r="C1563" s="2" t="s">
        <v>970</v>
      </c>
      <c r="D1563" s="4" t="s">
        <v>1235</v>
      </c>
      <c r="E1563" s="1">
        <v>3139.11</v>
      </c>
      <c r="F1563" s="1">
        <v>48</v>
      </c>
      <c r="G1563" s="1">
        <v>31</v>
      </c>
      <c r="H1563" s="1">
        <v>715.2</v>
      </c>
    </row>
    <row r="1564" spans="1:8">
      <c r="A1564" s="1" t="s">
        <v>1544</v>
      </c>
      <c r="B1564" s="3">
        <v>45327</v>
      </c>
      <c r="C1564" s="2" t="s">
        <v>1313</v>
      </c>
      <c r="D1564" s="4" t="s">
        <v>1235</v>
      </c>
      <c r="E1564" s="1">
        <v>438.28</v>
      </c>
      <c r="F1564" s="1">
        <v>29</v>
      </c>
      <c r="G1564" s="1">
        <v>1</v>
      </c>
      <c r="H1564" s="1">
        <v>444.16</v>
      </c>
    </row>
    <row r="1565" spans="1:8">
      <c r="A1565" s="1" t="s">
        <v>1545</v>
      </c>
      <c r="B1565" s="3">
        <v>45126</v>
      </c>
      <c r="C1565" s="2" t="s">
        <v>873</v>
      </c>
      <c r="D1565" s="4" t="s">
        <v>1489</v>
      </c>
      <c r="E1565" s="1">
        <v>2361.2600000000002</v>
      </c>
      <c r="F1565" s="1">
        <v>18</v>
      </c>
      <c r="G1565" s="1">
        <v>48</v>
      </c>
      <c r="H1565" s="1">
        <v>517.23</v>
      </c>
    </row>
    <row r="1566" spans="1:8">
      <c r="A1566" s="1">
        <v>96027120</v>
      </c>
      <c r="B1566" s="3">
        <v>45527</v>
      </c>
      <c r="C1566" s="2" t="s">
        <v>1313</v>
      </c>
      <c r="D1566" s="4" t="s">
        <v>1546</v>
      </c>
      <c r="E1566" s="1">
        <v>1084.83</v>
      </c>
      <c r="F1566" s="1">
        <v>10</v>
      </c>
      <c r="G1566" s="1">
        <v>35</v>
      </c>
      <c r="H1566" s="1">
        <v>1177.96</v>
      </c>
    </row>
    <row r="1567" spans="1:8">
      <c r="A1567" s="1" t="s">
        <v>1547</v>
      </c>
      <c r="B1567" s="3">
        <v>45121</v>
      </c>
      <c r="C1567" s="2" t="s">
        <v>873</v>
      </c>
      <c r="D1567" s="4" t="s">
        <v>1546</v>
      </c>
      <c r="E1567" s="1">
        <v>955.31</v>
      </c>
      <c r="F1567" s="1">
        <v>36</v>
      </c>
      <c r="G1567" s="1">
        <v>9</v>
      </c>
      <c r="H1567" s="1">
        <v>926.45</v>
      </c>
    </row>
    <row r="1568" spans="1:8">
      <c r="A1568" s="1" t="s">
        <v>1548</v>
      </c>
      <c r="B1568" s="3">
        <v>45280</v>
      </c>
      <c r="C1568" s="2" t="s">
        <v>1286</v>
      </c>
      <c r="D1568" s="4" t="s">
        <v>1489</v>
      </c>
      <c r="E1568" s="1">
        <v>3871.34</v>
      </c>
      <c r="F1568" s="1">
        <v>41</v>
      </c>
      <c r="G1568" s="1">
        <v>20</v>
      </c>
      <c r="H1568" s="1">
        <v>1622.21</v>
      </c>
    </row>
    <row r="1569" spans="1:8">
      <c r="A1569" s="1" t="s">
        <v>1549</v>
      </c>
      <c r="B1569" s="3">
        <v>44957</v>
      </c>
      <c r="C1569" s="2" t="s">
        <v>1286</v>
      </c>
      <c r="D1569" s="4" t="s">
        <v>248</v>
      </c>
      <c r="E1569" s="1">
        <v>3546.32</v>
      </c>
      <c r="F1569" s="1">
        <v>15</v>
      </c>
      <c r="G1569" s="1">
        <v>35</v>
      </c>
      <c r="H1569" s="1">
        <v>458.64</v>
      </c>
    </row>
    <row r="1570" spans="1:8">
      <c r="A1570" s="1" t="s">
        <v>1550</v>
      </c>
      <c r="B1570" s="3">
        <v>45290</v>
      </c>
      <c r="C1570" s="2" t="s">
        <v>873</v>
      </c>
      <c r="D1570" s="4" t="s">
        <v>1546</v>
      </c>
      <c r="E1570" s="1">
        <v>1551.62</v>
      </c>
      <c r="F1570" s="1">
        <v>13</v>
      </c>
      <c r="G1570" s="1">
        <v>20</v>
      </c>
      <c r="H1570" s="1">
        <v>1260.1500000000001</v>
      </c>
    </row>
    <row r="1571" spans="1:8">
      <c r="A1571" s="1">
        <v>96425131</v>
      </c>
      <c r="B1571" s="3">
        <v>45120</v>
      </c>
      <c r="C1571" s="2" t="s">
        <v>873</v>
      </c>
      <c r="D1571" s="4" t="s">
        <v>1546</v>
      </c>
      <c r="E1571" s="1">
        <v>3248.44</v>
      </c>
      <c r="F1571" s="1">
        <v>7</v>
      </c>
      <c r="G1571" s="1">
        <v>7</v>
      </c>
      <c r="H1571" s="1">
        <v>1285.1400000000001</v>
      </c>
    </row>
    <row r="1572" spans="1:8">
      <c r="A1572" s="1" t="s">
        <v>1551</v>
      </c>
      <c r="B1572" s="3">
        <v>44991</v>
      </c>
      <c r="C1572" s="2" t="s">
        <v>873</v>
      </c>
      <c r="D1572" s="4" t="s">
        <v>1546</v>
      </c>
      <c r="E1572" s="1">
        <v>2938.86</v>
      </c>
      <c r="F1572" s="1">
        <v>3</v>
      </c>
      <c r="G1572" s="1">
        <v>33</v>
      </c>
      <c r="H1572" s="1">
        <v>1159.26</v>
      </c>
    </row>
    <row r="1573" spans="1:8">
      <c r="A1573" s="1" t="s">
        <v>1552</v>
      </c>
      <c r="B1573" s="3">
        <v>45538</v>
      </c>
      <c r="C1573" s="2" t="s">
        <v>970</v>
      </c>
      <c r="D1573" s="4" t="s">
        <v>1489</v>
      </c>
      <c r="E1573" s="1">
        <v>344.93</v>
      </c>
      <c r="F1573" s="1">
        <v>29</v>
      </c>
      <c r="G1573" s="1">
        <v>19</v>
      </c>
      <c r="H1573" s="1">
        <v>1565.39</v>
      </c>
    </row>
    <row r="1574" spans="1:8">
      <c r="A1574" s="1" t="s">
        <v>1553</v>
      </c>
      <c r="B1574" s="3">
        <v>45280</v>
      </c>
      <c r="C1574" s="2" t="s">
        <v>873</v>
      </c>
      <c r="D1574" s="4" t="s">
        <v>543</v>
      </c>
      <c r="E1574" s="1">
        <v>4225.1400000000003</v>
      </c>
      <c r="F1574" s="1">
        <v>2</v>
      </c>
      <c r="G1574" s="1">
        <v>26</v>
      </c>
      <c r="H1574" s="1">
        <v>1816.08</v>
      </c>
    </row>
    <row r="1575" spans="1:8">
      <c r="A1575" s="1" t="s">
        <v>1554</v>
      </c>
      <c r="B1575" s="3">
        <v>44901</v>
      </c>
      <c r="C1575" s="2" t="s">
        <v>1286</v>
      </c>
      <c r="D1575" s="4" t="s">
        <v>1546</v>
      </c>
      <c r="E1575" s="1">
        <v>4831.75</v>
      </c>
      <c r="F1575" s="1">
        <v>39</v>
      </c>
      <c r="G1575" s="1">
        <v>19</v>
      </c>
      <c r="H1575" s="1">
        <v>208.92</v>
      </c>
    </row>
    <row r="1576" spans="1:8">
      <c r="A1576" s="1" t="s">
        <v>1555</v>
      </c>
      <c r="B1576" s="3">
        <v>45518</v>
      </c>
      <c r="C1576" s="2" t="s">
        <v>1313</v>
      </c>
      <c r="D1576" s="4" t="s">
        <v>543</v>
      </c>
      <c r="E1576" s="1">
        <v>2346.75</v>
      </c>
      <c r="F1576" s="1">
        <v>22</v>
      </c>
      <c r="G1576" s="1">
        <v>45</v>
      </c>
      <c r="H1576" s="1">
        <v>87.81</v>
      </c>
    </row>
    <row r="1577" spans="1:8">
      <c r="A1577" s="1" t="s">
        <v>1556</v>
      </c>
      <c r="B1577" s="3">
        <v>45063</v>
      </c>
      <c r="C1577" s="2" t="s">
        <v>1286</v>
      </c>
      <c r="D1577" s="4" t="s">
        <v>1546</v>
      </c>
      <c r="E1577" s="1">
        <v>3429.65</v>
      </c>
      <c r="F1577" s="1">
        <v>40</v>
      </c>
      <c r="G1577" s="1">
        <v>10</v>
      </c>
      <c r="H1577" s="1">
        <v>1847.64</v>
      </c>
    </row>
    <row r="1578" spans="1:8">
      <c r="A1578" s="1" t="s">
        <v>1557</v>
      </c>
      <c r="B1578" s="3">
        <v>45558</v>
      </c>
      <c r="C1578" s="2" t="s">
        <v>970</v>
      </c>
      <c r="D1578" s="4" t="s">
        <v>1546</v>
      </c>
      <c r="E1578" s="1">
        <v>2754.21</v>
      </c>
      <c r="F1578" s="1">
        <v>17</v>
      </c>
      <c r="G1578" s="1">
        <v>33</v>
      </c>
      <c r="H1578" s="1">
        <v>1460.22</v>
      </c>
    </row>
    <row r="1579" spans="1:8">
      <c r="A1579" s="1" t="s">
        <v>1558</v>
      </c>
      <c r="B1579" s="3">
        <v>45107</v>
      </c>
      <c r="C1579" s="2" t="s">
        <v>1313</v>
      </c>
      <c r="D1579" s="4" t="s">
        <v>248</v>
      </c>
      <c r="E1579" s="1">
        <v>4698.6899999999996</v>
      </c>
      <c r="F1579" s="1">
        <v>39</v>
      </c>
      <c r="G1579" s="1">
        <v>40</v>
      </c>
      <c r="H1579" s="1">
        <v>632.41</v>
      </c>
    </row>
    <row r="1580" spans="1:8">
      <c r="A1580" s="1" t="s">
        <v>1559</v>
      </c>
      <c r="B1580" s="3">
        <v>45478</v>
      </c>
      <c r="C1580" s="2" t="s">
        <v>970</v>
      </c>
      <c r="D1580" s="4" t="s">
        <v>248</v>
      </c>
      <c r="E1580" s="1">
        <v>2785.16</v>
      </c>
      <c r="F1580" s="1">
        <v>24</v>
      </c>
      <c r="G1580" s="1">
        <v>33</v>
      </c>
      <c r="H1580" s="1">
        <v>1768.88</v>
      </c>
    </row>
    <row r="1581" spans="1:8">
      <c r="A1581" s="1" t="s">
        <v>1560</v>
      </c>
      <c r="B1581" s="3">
        <v>45276</v>
      </c>
      <c r="C1581" s="2" t="s">
        <v>1286</v>
      </c>
      <c r="D1581" s="4" t="s">
        <v>1489</v>
      </c>
      <c r="E1581" s="1">
        <v>732.44</v>
      </c>
      <c r="F1581" s="1">
        <v>42</v>
      </c>
      <c r="G1581" s="1">
        <v>35</v>
      </c>
      <c r="H1581" s="1">
        <v>683.56</v>
      </c>
    </row>
    <row r="1582" spans="1:8">
      <c r="A1582" s="1" t="s">
        <v>1561</v>
      </c>
      <c r="B1582" s="3">
        <v>45523</v>
      </c>
      <c r="C1582" s="2" t="s">
        <v>1313</v>
      </c>
      <c r="D1582" s="4" t="s">
        <v>543</v>
      </c>
      <c r="E1582" s="1">
        <v>3911.84</v>
      </c>
      <c r="F1582" s="1">
        <v>47</v>
      </c>
      <c r="G1582" s="1">
        <v>8</v>
      </c>
      <c r="H1582" s="1">
        <v>603.30999999999995</v>
      </c>
    </row>
    <row r="1583" spans="1:8">
      <c r="A1583" s="1" t="s">
        <v>1562</v>
      </c>
      <c r="B1583" s="3">
        <v>45544</v>
      </c>
      <c r="C1583" s="2" t="s">
        <v>873</v>
      </c>
      <c r="D1583" s="4" t="s">
        <v>248</v>
      </c>
      <c r="E1583" s="1">
        <v>4179.72</v>
      </c>
      <c r="F1583" s="1">
        <v>32</v>
      </c>
      <c r="G1583" s="1">
        <v>45</v>
      </c>
      <c r="H1583" s="1">
        <v>1809.82</v>
      </c>
    </row>
    <row r="1584" spans="1:8">
      <c r="A1584" s="1" t="s">
        <v>1563</v>
      </c>
      <c r="B1584" s="3">
        <v>45597</v>
      </c>
      <c r="C1584" s="2" t="s">
        <v>970</v>
      </c>
      <c r="D1584" s="4" t="s">
        <v>543</v>
      </c>
      <c r="E1584" s="1">
        <v>3457.93</v>
      </c>
      <c r="F1584" s="1">
        <v>30</v>
      </c>
      <c r="G1584" s="1">
        <v>2</v>
      </c>
      <c r="H1584" s="1">
        <v>1101.01</v>
      </c>
    </row>
    <row r="1585" spans="1:8">
      <c r="A1585" s="1" t="s">
        <v>1564</v>
      </c>
      <c r="B1585" s="3">
        <v>45441</v>
      </c>
      <c r="C1585" s="2" t="s">
        <v>1313</v>
      </c>
      <c r="D1585" s="4" t="s">
        <v>1235</v>
      </c>
      <c r="E1585" s="1">
        <v>4425.37</v>
      </c>
      <c r="F1585" s="1">
        <v>39</v>
      </c>
      <c r="G1585" s="1">
        <v>9</v>
      </c>
      <c r="H1585" s="1">
        <v>1751.32</v>
      </c>
    </row>
    <row r="1586" spans="1:8">
      <c r="A1586" s="1" t="s">
        <v>1565</v>
      </c>
      <c r="B1586" s="3">
        <v>45150</v>
      </c>
      <c r="C1586" s="2" t="s">
        <v>873</v>
      </c>
      <c r="D1586" s="4" t="s">
        <v>1235</v>
      </c>
      <c r="E1586" s="1">
        <v>3011.23</v>
      </c>
      <c r="F1586" s="1">
        <v>13</v>
      </c>
      <c r="G1586" s="1">
        <v>47</v>
      </c>
      <c r="H1586" s="1">
        <v>796.12</v>
      </c>
    </row>
    <row r="1587" spans="1:8">
      <c r="A1587" s="1" t="s">
        <v>1566</v>
      </c>
      <c r="B1587" s="3">
        <v>45575</v>
      </c>
      <c r="C1587" s="2" t="s">
        <v>873</v>
      </c>
      <c r="D1587" s="4" t="s">
        <v>1546</v>
      </c>
      <c r="E1587" s="1">
        <v>1857.89</v>
      </c>
      <c r="F1587" s="1">
        <v>8</v>
      </c>
      <c r="G1587" s="1">
        <v>15</v>
      </c>
      <c r="H1587" s="1">
        <v>471.67</v>
      </c>
    </row>
    <row r="1588" spans="1:8">
      <c r="A1588" s="1" t="s">
        <v>1567</v>
      </c>
      <c r="B1588" s="3">
        <v>45050</v>
      </c>
      <c r="C1588" s="2" t="s">
        <v>970</v>
      </c>
      <c r="D1588" s="4" t="s">
        <v>1235</v>
      </c>
      <c r="E1588" s="1">
        <v>4973.1899999999996</v>
      </c>
      <c r="F1588" s="1">
        <v>16</v>
      </c>
      <c r="G1588" s="1">
        <v>1</v>
      </c>
      <c r="H1588" s="1">
        <v>1928.3</v>
      </c>
    </row>
    <row r="1589" spans="1:8">
      <c r="A1589" s="1" t="s">
        <v>1568</v>
      </c>
      <c r="B1589" s="3">
        <v>45056</v>
      </c>
      <c r="C1589" s="2" t="s">
        <v>1313</v>
      </c>
      <c r="D1589" s="4" t="s">
        <v>248</v>
      </c>
      <c r="E1589" s="1">
        <v>913.11</v>
      </c>
      <c r="F1589" s="1">
        <v>39</v>
      </c>
      <c r="G1589" s="1">
        <v>2</v>
      </c>
      <c r="H1589" s="1">
        <v>1279.3699999999999</v>
      </c>
    </row>
    <row r="1590" spans="1:8">
      <c r="A1590" s="1" t="s">
        <v>1569</v>
      </c>
      <c r="B1590" s="3">
        <v>45326</v>
      </c>
      <c r="C1590" s="2" t="s">
        <v>873</v>
      </c>
      <c r="D1590" s="4" t="s">
        <v>1546</v>
      </c>
      <c r="E1590" s="1">
        <v>1574.56</v>
      </c>
      <c r="F1590" s="1">
        <v>38</v>
      </c>
      <c r="G1590" s="1">
        <v>0</v>
      </c>
      <c r="H1590" s="1">
        <v>1855.81</v>
      </c>
    </row>
    <row r="1591" spans="1:8">
      <c r="A1591" s="1" t="s">
        <v>1570</v>
      </c>
      <c r="B1591" s="3">
        <v>44889</v>
      </c>
      <c r="C1591" s="2" t="s">
        <v>970</v>
      </c>
      <c r="D1591" s="4" t="s">
        <v>248</v>
      </c>
      <c r="E1591" s="1">
        <v>1182.07</v>
      </c>
      <c r="F1591" s="1">
        <v>21</v>
      </c>
      <c r="G1591" s="1">
        <v>43</v>
      </c>
      <c r="H1591" s="1">
        <v>91.07</v>
      </c>
    </row>
    <row r="1592" spans="1:8">
      <c r="A1592" s="1" t="s">
        <v>1571</v>
      </c>
      <c r="B1592" s="3">
        <v>45054</v>
      </c>
      <c r="C1592" s="2" t="s">
        <v>970</v>
      </c>
      <c r="D1592" s="4" t="s">
        <v>1235</v>
      </c>
      <c r="E1592" s="1">
        <v>1773.77</v>
      </c>
      <c r="F1592" s="1">
        <v>15</v>
      </c>
      <c r="G1592" s="1">
        <v>27</v>
      </c>
      <c r="H1592" s="1">
        <v>1045.1300000000001</v>
      </c>
    </row>
    <row r="1593" spans="1:8">
      <c r="A1593" s="1" t="s">
        <v>1572</v>
      </c>
      <c r="B1593" s="3">
        <v>44942</v>
      </c>
      <c r="C1593" s="2" t="s">
        <v>1313</v>
      </c>
      <c r="D1593" s="4" t="s">
        <v>1235</v>
      </c>
      <c r="E1593" s="1">
        <v>1940.94</v>
      </c>
      <c r="F1593" s="1">
        <v>35</v>
      </c>
      <c r="G1593" s="1">
        <v>12</v>
      </c>
      <c r="H1593" s="1">
        <v>243.14</v>
      </c>
    </row>
    <row r="1594" spans="1:8">
      <c r="A1594" s="1" t="s">
        <v>1573</v>
      </c>
      <c r="B1594" s="3">
        <v>45430</v>
      </c>
      <c r="C1594" s="2" t="s">
        <v>1286</v>
      </c>
      <c r="D1594" s="4" t="s">
        <v>1546</v>
      </c>
      <c r="E1594" s="1">
        <v>2651.98</v>
      </c>
      <c r="F1594" s="1">
        <v>7</v>
      </c>
      <c r="G1594" s="1">
        <v>32</v>
      </c>
      <c r="H1594" s="1">
        <v>579.33000000000004</v>
      </c>
    </row>
    <row r="1595" spans="1:8">
      <c r="A1595" s="1" t="s">
        <v>1574</v>
      </c>
      <c r="B1595" s="3">
        <v>45490</v>
      </c>
      <c r="C1595" s="2" t="s">
        <v>1313</v>
      </c>
      <c r="D1595" s="4" t="s">
        <v>248</v>
      </c>
      <c r="E1595" s="1">
        <v>114.52</v>
      </c>
      <c r="F1595" s="1">
        <v>10</v>
      </c>
      <c r="G1595" s="1">
        <v>20</v>
      </c>
      <c r="H1595" s="1">
        <v>1744.22</v>
      </c>
    </row>
    <row r="1596" spans="1:8">
      <c r="A1596" s="1" t="s">
        <v>1575</v>
      </c>
      <c r="B1596" s="3">
        <v>45310</v>
      </c>
      <c r="C1596" s="2" t="s">
        <v>970</v>
      </c>
      <c r="D1596" s="4" t="s">
        <v>1546</v>
      </c>
      <c r="E1596" s="1">
        <v>1941.19</v>
      </c>
      <c r="F1596" s="1">
        <v>8</v>
      </c>
      <c r="G1596" s="1">
        <v>1</v>
      </c>
      <c r="H1596" s="1">
        <v>1591.36</v>
      </c>
    </row>
    <row r="1597" spans="1:8">
      <c r="A1597" s="1" t="s">
        <v>1576</v>
      </c>
      <c r="B1597" s="3">
        <v>45108</v>
      </c>
      <c r="C1597" s="2" t="s">
        <v>1286</v>
      </c>
      <c r="D1597" s="4" t="s">
        <v>1489</v>
      </c>
      <c r="E1597" s="1">
        <v>1767.33</v>
      </c>
      <c r="F1597" s="1">
        <v>22</v>
      </c>
      <c r="G1597" s="1">
        <v>45</v>
      </c>
      <c r="H1597" s="1">
        <v>769.07</v>
      </c>
    </row>
    <row r="1598" spans="1:8">
      <c r="A1598" s="1" t="s">
        <v>1577</v>
      </c>
      <c r="B1598" s="3">
        <v>45298</v>
      </c>
      <c r="C1598" s="2" t="s">
        <v>1313</v>
      </c>
      <c r="D1598" s="4" t="s">
        <v>1235</v>
      </c>
      <c r="E1598" s="1">
        <v>4698.95</v>
      </c>
      <c r="F1598" s="1">
        <v>19</v>
      </c>
      <c r="G1598" s="1">
        <v>48</v>
      </c>
      <c r="H1598" s="1">
        <v>404.7</v>
      </c>
    </row>
    <row r="1599" spans="1:8">
      <c r="A1599" s="1" t="s">
        <v>1578</v>
      </c>
      <c r="B1599" s="3">
        <v>45532</v>
      </c>
      <c r="C1599" s="2" t="s">
        <v>1286</v>
      </c>
      <c r="D1599" s="4" t="s">
        <v>1489</v>
      </c>
      <c r="E1599" s="1">
        <v>3476.33</v>
      </c>
      <c r="F1599" s="1">
        <v>18</v>
      </c>
      <c r="G1599" s="1">
        <v>4</v>
      </c>
      <c r="H1599" s="1">
        <v>856.47</v>
      </c>
    </row>
    <row r="1600" spans="1:8">
      <c r="A1600" s="1" t="s">
        <v>1579</v>
      </c>
      <c r="B1600" s="3">
        <v>45497</v>
      </c>
      <c r="C1600" s="2" t="s">
        <v>1313</v>
      </c>
      <c r="D1600" s="4" t="s">
        <v>1235</v>
      </c>
      <c r="E1600" s="1">
        <v>3542.28</v>
      </c>
      <c r="F1600" s="1">
        <v>22</v>
      </c>
      <c r="G1600" s="1">
        <v>10</v>
      </c>
      <c r="H1600" s="1">
        <v>132.93</v>
      </c>
    </row>
    <row r="1601" spans="1:8">
      <c r="A1601" s="1" t="s">
        <v>1580</v>
      </c>
      <c r="B1601" s="3">
        <v>45371</v>
      </c>
      <c r="C1601" s="2" t="s">
        <v>873</v>
      </c>
      <c r="D1601" s="4" t="s">
        <v>543</v>
      </c>
      <c r="E1601" s="1">
        <v>778.73</v>
      </c>
      <c r="F1601" s="1">
        <v>5</v>
      </c>
      <c r="G1601" s="1">
        <v>22</v>
      </c>
      <c r="H1601" s="1">
        <v>55.95</v>
      </c>
    </row>
    <row r="1602" spans="1:8">
      <c r="A1602" s="1" t="s">
        <v>1581</v>
      </c>
      <c r="B1602" s="3">
        <v>45446</v>
      </c>
      <c r="C1602" s="2" t="s">
        <v>1313</v>
      </c>
      <c r="D1602" s="4" t="s">
        <v>1546</v>
      </c>
      <c r="E1602" s="1">
        <v>4708.87</v>
      </c>
      <c r="F1602" s="1">
        <v>45</v>
      </c>
      <c r="G1602" s="1">
        <v>45</v>
      </c>
      <c r="H1602" s="1">
        <v>1588.98</v>
      </c>
    </row>
    <row r="1603" spans="1:8">
      <c r="A1603" s="1" t="s">
        <v>1582</v>
      </c>
      <c r="B1603" s="3">
        <v>45106</v>
      </c>
      <c r="C1603" s="2" t="s">
        <v>1286</v>
      </c>
      <c r="D1603" s="4" t="s">
        <v>1235</v>
      </c>
      <c r="E1603" s="1">
        <v>2110.6999999999998</v>
      </c>
      <c r="F1603" s="1">
        <v>2</v>
      </c>
      <c r="G1603" s="1">
        <v>21</v>
      </c>
      <c r="H1603" s="1">
        <v>457.35</v>
      </c>
    </row>
    <row r="1604" spans="1:8">
      <c r="A1604" s="1" t="s">
        <v>1583</v>
      </c>
      <c r="B1604" s="3">
        <v>45563</v>
      </c>
      <c r="C1604" s="2" t="s">
        <v>1313</v>
      </c>
      <c r="D1604" s="4" t="s">
        <v>1546</v>
      </c>
      <c r="E1604" s="1">
        <v>1229.1199999999999</v>
      </c>
      <c r="F1604" s="1">
        <v>38</v>
      </c>
      <c r="G1604" s="1">
        <v>18</v>
      </c>
      <c r="H1604" s="1">
        <v>934.65</v>
      </c>
    </row>
    <row r="1605" spans="1:8">
      <c r="A1605" s="1" t="s">
        <v>1584</v>
      </c>
      <c r="B1605" s="3">
        <v>45384</v>
      </c>
      <c r="C1605" s="2" t="s">
        <v>873</v>
      </c>
      <c r="D1605" s="4" t="s">
        <v>1489</v>
      </c>
      <c r="E1605" s="1">
        <v>2238.19</v>
      </c>
      <c r="F1605" s="1">
        <v>31</v>
      </c>
      <c r="G1605" s="1">
        <v>31</v>
      </c>
      <c r="H1605" s="1">
        <v>1268.19</v>
      </c>
    </row>
    <row r="1606" spans="1:8">
      <c r="A1606" s="1" t="s">
        <v>1585</v>
      </c>
      <c r="B1606" s="3">
        <v>44963</v>
      </c>
      <c r="C1606" s="2" t="s">
        <v>970</v>
      </c>
      <c r="D1606" s="4" t="s">
        <v>248</v>
      </c>
      <c r="E1606" s="1">
        <v>4538.5600000000004</v>
      </c>
      <c r="F1606" s="1">
        <v>37</v>
      </c>
      <c r="G1606" s="1">
        <v>14</v>
      </c>
      <c r="H1606" s="1">
        <v>1786.86</v>
      </c>
    </row>
    <row r="1607" spans="1:8">
      <c r="A1607" s="1" t="s">
        <v>1586</v>
      </c>
      <c r="B1607" s="3">
        <v>44986</v>
      </c>
      <c r="C1607" s="2" t="s">
        <v>1286</v>
      </c>
      <c r="D1607" s="4" t="s">
        <v>248</v>
      </c>
      <c r="E1607" s="1">
        <v>1233.99</v>
      </c>
      <c r="F1607" s="1">
        <v>29</v>
      </c>
      <c r="G1607" s="1">
        <v>12</v>
      </c>
      <c r="H1607" s="1">
        <v>1363.83</v>
      </c>
    </row>
    <row r="1608" spans="1:8">
      <c r="A1608" s="1" t="s">
        <v>1587</v>
      </c>
      <c r="B1608" s="3">
        <v>45231</v>
      </c>
      <c r="C1608" s="2" t="s">
        <v>873</v>
      </c>
      <c r="D1608" s="4" t="s">
        <v>1546</v>
      </c>
      <c r="E1608" s="1">
        <v>2901.35</v>
      </c>
      <c r="F1608" s="1">
        <v>6</v>
      </c>
      <c r="G1608" s="1">
        <v>17</v>
      </c>
      <c r="H1608" s="1">
        <v>77.67</v>
      </c>
    </row>
    <row r="1609" spans="1:8">
      <c r="A1609" s="1" t="s">
        <v>1588</v>
      </c>
      <c r="B1609" s="3">
        <v>45219</v>
      </c>
      <c r="C1609" s="2" t="s">
        <v>1286</v>
      </c>
      <c r="D1609" s="4" t="s">
        <v>543</v>
      </c>
      <c r="E1609" s="1">
        <v>4191.25</v>
      </c>
      <c r="F1609" s="1">
        <v>17</v>
      </c>
      <c r="G1609" s="1">
        <v>29</v>
      </c>
      <c r="H1609" s="1">
        <v>31.5</v>
      </c>
    </row>
    <row r="1610" spans="1:8">
      <c r="A1610" s="1" t="s">
        <v>1589</v>
      </c>
      <c r="B1610" s="3">
        <v>45185</v>
      </c>
      <c r="C1610" s="2" t="s">
        <v>1286</v>
      </c>
      <c r="D1610" s="4" t="s">
        <v>248</v>
      </c>
      <c r="E1610" s="1">
        <v>4178.5200000000004</v>
      </c>
      <c r="F1610" s="1">
        <v>31</v>
      </c>
      <c r="G1610" s="1">
        <v>5</v>
      </c>
      <c r="H1610" s="1">
        <v>1723.96</v>
      </c>
    </row>
    <row r="1611" spans="1:8">
      <c r="A1611" s="5">
        <v>4.2900000000000004E+202</v>
      </c>
      <c r="B1611" s="3">
        <v>45152</v>
      </c>
      <c r="C1611" s="2" t="s">
        <v>970</v>
      </c>
      <c r="D1611" s="4" t="s">
        <v>1546</v>
      </c>
      <c r="E1611" s="1">
        <v>4587.88</v>
      </c>
      <c r="F1611" s="1">
        <v>11</v>
      </c>
      <c r="G1611" s="1">
        <v>16</v>
      </c>
      <c r="H1611" s="1">
        <v>1695.12</v>
      </c>
    </row>
    <row r="1612" spans="1:8">
      <c r="A1612" s="1" t="s">
        <v>1590</v>
      </c>
      <c r="B1612" s="3">
        <v>45411</v>
      </c>
      <c r="C1612" s="2" t="s">
        <v>873</v>
      </c>
      <c r="D1612" s="4" t="s">
        <v>1489</v>
      </c>
      <c r="E1612" s="1">
        <v>3099.85</v>
      </c>
      <c r="F1612" s="1">
        <v>2</v>
      </c>
      <c r="G1612" s="1">
        <v>41</v>
      </c>
      <c r="H1612" s="1">
        <v>1793.85</v>
      </c>
    </row>
    <row r="1613" spans="1:8">
      <c r="A1613" s="1" t="s">
        <v>1591</v>
      </c>
      <c r="B1613" s="3">
        <v>45140</v>
      </c>
      <c r="C1613" s="2" t="s">
        <v>1286</v>
      </c>
      <c r="D1613" s="4" t="s">
        <v>248</v>
      </c>
      <c r="E1613" s="1">
        <v>3848.16</v>
      </c>
      <c r="F1613" s="1">
        <v>30</v>
      </c>
      <c r="G1613" s="1">
        <v>32</v>
      </c>
      <c r="H1613" s="1">
        <v>1628.15</v>
      </c>
    </row>
    <row r="1614" spans="1:8">
      <c r="A1614" s="1" t="s">
        <v>1592</v>
      </c>
      <c r="B1614" s="3">
        <v>45226</v>
      </c>
      <c r="C1614" s="2" t="s">
        <v>1313</v>
      </c>
      <c r="D1614" s="4" t="s">
        <v>1235</v>
      </c>
      <c r="E1614" s="1">
        <v>319.74</v>
      </c>
      <c r="F1614" s="1">
        <v>49</v>
      </c>
      <c r="G1614" s="1">
        <v>13</v>
      </c>
      <c r="H1614" s="1">
        <v>678.71</v>
      </c>
    </row>
    <row r="1615" spans="1:8">
      <c r="A1615" s="1" t="s">
        <v>1593</v>
      </c>
      <c r="B1615" s="3">
        <v>45171</v>
      </c>
      <c r="C1615" s="2" t="s">
        <v>1286</v>
      </c>
      <c r="D1615" s="4" t="s">
        <v>1235</v>
      </c>
      <c r="E1615" s="1">
        <v>989.27</v>
      </c>
      <c r="F1615" s="1">
        <v>41</v>
      </c>
      <c r="G1615" s="1">
        <v>12</v>
      </c>
      <c r="H1615" s="1">
        <v>963.88</v>
      </c>
    </row>
    <row r="1616" spans="1:8">
      <c r="A1616" s="1" t="s">
        <v>1594</v>
      </c>
      <c r="B1616" s="3">
        <v>45033</v>
      </c>
      <c r="C1616" s="2" t="s">
        <v>1313</v>
      </c>
      <c r="D1616" s="4" t="s">
        <v>543</v>
      </c>
      <c r="E1616" s="1">
        <v>597.84</v>
      </c>
      <c r="F1616" s="1">
        <v>8</v>
      </c>
      <c r="G1616" s="1">
        <v>3</v>
      </c>
      <c r="H1616" s="1">
        <v>430.32</v>
      </c>
    </row>
    <row r="1617" spans="1:8">
      <c r="A1617" s="1" t="s">
        <v>1595</v>
      </c>
      <c r="B1617" s="3">
        <v>45569</v>
      </c>
      <c r="C1617" s="2" t="s">
        <v>1313</v>
      </c>
      <c r="D1617" s="4" t="s">
        <v>1235</v>
      </c>
      <c r="E1617" s="1">
        <v>1759.56</v>
      </c>
      <c r="F1617" s="1">
        <v>20</v>
      </c>
      <c r="G1617" s="1">
        <v>0</v>
      </c>
      <c r="H1617" s="1">
        <v>398.37</v>
      </c>
    </row>
    <row r="1618" spans="1:8">
      <c r="A1618" s="1" t="s">
        <v>1596</v>
      </c>
      <c r="B1618" s="3">
        <v>45494</v>
      </c>
      <c r="C1618" s="2" t="s">
        <v>970</v>
      </c>
      <c r="D1618" s="4" t="s">
        <v>1546</v>
      </c>
      <c r="E1618" s="1">
        <v>3310.69</v>
      </c>
      <c r="F1618" s="1">
        <v>31</v>
      </c>
      <c r="G1618" s="1">
        <v>45</v>
      </c>
      <c r="H1618" s="1">
        <v>770.72</v>
      </c>
    </row>
    <row r="1619" spans="1:8">
      <c r="A1619" s="1" t="s">
        <v>1597</v>
      </c>
      <c r="B1619" s="3">
        <v>45363</v>
      </c>
      <c r="C1619" s="2" t="s">
        <v>1313</v>
      </c>
      <c r="D1619" s="4" t="s">
        <v>248</v>
      </c>
      <c r="E1619" s="1">
        <v>3312.95</v>
      </c>
      <c r="F1619" s="1">
        <v>21</v>
      </c>
      <c r="G1619" s="1">
        <v>35</v>
      </c>
      <c r="H1619" s="1">
        <v>1445.44</v>
      </c>
    </row>
    <row r="1620" spans="1:8">
      <c r="A1620" s="1" t="s">
        <v>1598</v>
      </c>
      <c r="B1620" s="3">
        <v>45402</v>
      </c>
      <c r="C1620" s="2" t="s">
        <v>1313</v>
      </c>
      <c r="D1620" s="4" t="s">
        <v>1546</v>
      </c>
      <c r="E1620" s="1">
        <v>2855.75</v>
      </c>
      <c r="F1620" s="1">
        <v>12</v>
      </c>
      <c r="G1620" s="1">
        <v>7</v>
      </c>
      <c r="H1620" s="1">
        <v>16.55</v>
      </c>
    </row>
    <row r="1621" spans="1:8">
      <c r="A1621" s="1" t="s">
        <v>1599</v>
      </c>
      <c r="B1621" s="3">
        <v>45291</v>
      </c>
      <c r="C1621" s="2" t="s">
        <v>1313</v>
      </c>
      <c r="D1621" s="4" t="s">
        <v>1489</v>
      </c>
      <c r="E1621" s="1">
        <v>71.040000000000006</v>
      </c>
      <c r="F1621" s="1">
        <v>24</v>
      </c>
      <c r="G1621" s="1">
        <v>33</v>
      </c>
      <c r="H1621" s="1">
        <v>1207.25</v>
      </c>
    </row>
    <row r="1622" spans="1:8">
      <c r="A1622" s="1" t="s">
        <v>1600</v>
      </c>
      <c r="B1622" s="3">
        <v>45333</v>
      </c>
      <c r="C1622" s="2" t="s">
        <v>1286</v>
      </c>
      <c r="D1622" s="4" t="s">
        <v>1489</v>
      </c>
      <c r="E1622" s="1">
        <v>1042</v>
      </c>
      <c r="F1622" s="1">
        <v>15</v>
      </c>
      <c r="G1622" s="1">
        <v>21</v>
      </c>
      <c r="H1622" s="1">
        <v>1449.52</v>
      </c>
    </row>
    <row r="1623" spans="1:8">
      <c r="A1623" s="1" t="s">
        <v>1601</v>
      </c>
      <c r="B1623" s="3">
        <v>45147</v>
      </c>
      <c r="C1623" s="2" t="s">
        <v>1313</v>
      </c>
      <c r="D1623" s="4" t="s">
        <v>1235</v>
      </c>
      <c r="E1623" s="1">
        <v>3569.03</v>
      </c>
      <c r="F1623" s="1">
        <v>35</v>
      </c>
      <c r="G1623" s="1">
        <v>13</v>
      </c>
      <c r="H1623" s="1">
        <v>306.83</v>
      </c>
    </row>
    <row r="1624" spans="1:8">
      <c r="A1624" s="1" t="s">
        <v>1602</v>
      </c>
      <c r="B1624" s="3">
        <v>45223</v>
      </c>
      <c r="C1624" s="2" t="s">
        <v>873</v>
      </c>
      <c r="D1624" s="4" t="s">
        <v>1546</v>
      </c>
      <c r="E1624" s="1">
        <v>4274.32</v>
      </c>
      <c r="F1624" s="1">
        <v>12</v>
      </c>
      <c r="G1624" s="1">
        <v>16</v>
      </c>
      <c r="H1624" s="1">
        <v>666.14</v>
      </c>
    </row>
    <row r="1625" spans="1:8">
      <c r="A1625" s="5">
        <v>35360400000000</v>
      </c>
      <c r="B1625" s="3">
        <v>45232</v>
      </c>
      <c r="C1625" s="2" t="s">
        <v>970</v>
      </c>
      <c r="D1625" s="4" t="s">
        <v>1489</v>
      </c>
      <c r="E1625" s="1">
        <v>2616.0700000000002</v>
      </c>
      <c r="F1625" s="1">
        <v>34</v>
      </c>
      <c r="G1625" s="1">
        <v>50</v>
      </c>
      <c r="H1625" s="1">
        <v>1718.67</v>
      </c>
    </row>
    <row r="1626" spans="1:8">
      <c r="A1626" s="1">
        <v>94079253</v>
      </c>
      <c r="B1626" s="3">
        <v>45187</v>
      </c>
      <c r="C1626" s="2" t="s">
        <v>1286</v>
      </c>
      <c r="D1626" s="4" t="s">
        <v>248</v>
      </c>
      <c r="E1626" s="1">
        <v>3691.75</v>
      </c>
      <c r="F1626" s="1">
        <v>37</v>
      </c>
      <c r="G1626" s="1">
        <v>23</v>
      </c>
      <c r="H1626" s="1">
        <v>253.84</v>
      </c>
    </row>
    <row r="1627" spans="1:8">
      <c r="A1627" s="1" t="s">
        <v>1603</v>
      </c>
      <c r="B1627" s="3">
        <v>45471</v>
      </c>
      <c r="C1627" s="2" t="s">
        <v>970</v>
      </c>
      <c r="D1627" s="4" t="s">
        <v>248</v>
      </c>
      <c r="E1627" s="1">
        <v>3283.17</v>
      </c>
      <c r="F1627" s="1">
        <v>8</v>
      </c>
      <c r="G1627" s="1">
        <v>29</v>
      </c>
      <c r="H1627" s="1">
        <v>659.22</v>
      </c>
    </row>
    <row r="1628" spans="1:8">
      <c r="A1628" s="1" t="s">
        <v>1604</v>
      </c>
      <c r="B1628" s="3">
        <v>45022</v>
      </c>
      <c r="C1628" s="2" t="s">
        <v>970</v>
      </c>
      <c r="D1628" s="4" t="s">
        <v>543</v>
      </c>
      <c r="E1628" s="1">
        <v>562.30999999999995</v>
      </c>
      <c r="F1628" s="1">
        <v>21</v>
      </c>
      <c r="G1628" s="1">
        <v>33</v>
      </c>
      <c r="H1628" s="1">
        <v>1334.25</v>
      </c>
    </row>
    <row r="1629" spans="1:8">
      <c r="A1629" s="1" t="s">
        <v>1605</v>
      </c>
      <c r="B1629" s="3">
        <v>45281</v>
      </c>
      <c r="C1629" s="2" t="s">
        <v>970</v>
      </c>
      <c r="D1629" s="4" t="s">
        <v>543</v>
      </c>
      <c r="E1629" s="1">
        <v>4802.34</v>
      </c>
      <c r="F1629" s="1">
        <v>34</v>
      </c>
      <c r="G1629" s="1">
        <v>26</v>
      </c>
      <c r="H1629" s="1">
        <v>1776.04</v>
      </c>
    </row>
    <row r="1630" spans="1:8">
      <c r="A1630" s="1" t="s">
        <v>1606</v>
      </c>
      <c r="B1630" s="3">
        <v>44923</v>
      </c>
      <c r="C1630" s="2" t="s">
        <v>873</v>
      </c>
      <c r="D1630" s="4" t="s">
        <v>543</v>
      </c>
      <c r="E1630" s="1">
        <v>2814.31</v>
      </c>
      <c r="F1630" s="1">
        <v>17</v>
      </c>
      <c r="G1630" s="1">
        <v>7</v>
      </c>
      <c r="H1630" s="1">
        <v>1750.9</v>
      </c>
    </row>
    <row r="1631" spans="1:8">
      <c r="A1631" s="1" t="s">
        <v>1607</v>
      </c>
      <c r="B1631" s="3">
        <v>45236</v>
      </c>
      <c r="C1631" s="2" t="s">
        <v>970</v>
      </c>
      <c r="D1631" s="4" t="s">
        <v>543</v>
      </c>
      <c r="E1631" s="1">
        <v>3735.4</v>
      </c>
      <c r="F1631" s="1">
        <v>46</v>
      </c>
      <c r="G1631" s="1">
        <v>50</v>
      </c>
      <c r="H1631" s="1">
        <v>765.58</v>
      </c>
    </row>
    <row r="1632" spans="1:8">
      <c r="A1632" s="1" t="s">
        <v>1608</v>
      </c>
      <c r="B1632" s="3">
        <v>45075</v>
      </c>
      <c r="C1632" s="2" t="s">
        <v>970</v>
      </c>
      <c r="D1632" s="4" t="s">
        <v>1489</v>
      </c>
      <c r="E1632" s="1">
        <v>3580.5</v>
      </c>
      <c r="F1632" s="1">
        <v>4</v>
      </c>
      <c r="G1632" s="1">
        <v>19</v>
      </c>
      <c r="H1632" s="1">
        <v>1315.15</v>
      </c>
    </row>
    <row r="1633" spans="1:8">
      <c r="A1633" s="1" t="s">
        <v>1609</v>
      </c>
      <c r="B1633" s="3">
        <v>45009</v>
      </c>
      <c r="C1633" s="2" t="s">
        <v>970</v>
      </c>
      <c r="D1633" s="4" t="s">
        <v>1489</v>
      </c>
      <c r="E1633" s="1">
        <v>1553.78</v>
      </c>
      <c r="F1633" s="1">
        <v>41</v>
      </c>
      <c r="G1633" s="1">
        <v>24</v>
      </c>
      <c r="H1633" s="1">
        <v>1770.43</v>
      </c>
    </row>
    <row r="1634" spans="1:8">
      <c r="A1634" s="1" t="s">
        <v>1610</v>
      </c>
      <c r="B1634" s="3">
        <v>45355</v>
      </c>
      <c r="C1634" s="2" t="s">
        <v>970</v>
      </c>
      <c r="D1634" s="4" t="s">
        <v>543</v>
      </c>
      <c r="E1634" s="1">
        <v>1184.01</v>
      </c>
      <c r="F1634" s="1">
        <v>25</v>
      </c>
      <c r="G1634" s="1">
        <v>44</v>
      </c>
      <c r="H1634" s="1">
        <v>608.02</v>
      </c>
    </row>
    <row r="1635" spans="1:8">
      <c r="A1635" s="1" t="s">
        <v>1611</v>
      </c>
      <c r="B1635" s="3">
        <v>45485</v>
      </c>
      <c r="C1635" s="2" t="s">
        <v>970</v>
      </c>
      <c r="D1635" s="4" t="s">
        <v>1489</v>
      </c>
      <c r="E1635" s="1">
        <v>621.15</v>
      </c>
      <c r="F1635" s="1">
        <v>48</v>
      </c>
      <c r="G1635" s="1">
        <v>48</v>
      </c>
      <c r="H1635" s="1">
        <v>1877.26</v>
      </c>
    </row>
    <row r="1636" spans="1:8">
      <c r="A1636" s="1" t="s">
        <v>1612</v>
      </c>
      <c r="B1636" s="3">
        <v>45090</v>
      </c>
      <c r="C1636" s="2" t="s">
        <v>1313</v>
      </c>
      <c r="D1636" s="4" t="s">
        <v>1546</v>
      </c>
      <c r="E1636" s="1">
        <v>2755.87</v>
      </c>
      <c r="F1636" s="1">
        <v>5</v>
      </c>
      <c r="G1636" s="1">
        <v>35</v>
      </c>
      <c r="H1636" s="1">
        <v>1671.68</v>
      </c>
    </row>
    <row r="1637" spans="1:8">
      <c r="A1637" s="1" t="s">
        <v>1613</v>
      </c>
      <c r="B1637" s="3">
        <v>45250</v>
      </c>
      <c r="C1637" s="2" t="s">
        <v>1313</v>
      </c>
      <c r="D1637" s="4" t="s">
        <v>1235</v>
      </c>
      <c r="E1637" s="1">
        <v>1488.1</v>
      </c>
      <c r="F1637" s="1">
        <v>37</v>
      </c>
      <c r="G1637" s="1">
        <v>1</v>
      </c>
      <c r="H1637" s="1">
        <v>1425.57</v>
      </c>
    </row>
    <row r="1638" spans="1:8">
      <c r="A1638" s="1" t="s">
        <v>1614</v>
      </c>
      <c r="B1638" s="3">
        <v>45260</v>
      </c>
      <c r="C1638" s="2" t="s">
        <v>1313</v>
      </c>
      <c r="D1638" s="4" t="s">
        <v>1235</v>
      </c>
      <c r="E1638" s="1">
        <v>981.03</v>
      </c>
      <c r="F1638" s="1">
        <v>44</v>
      </c>
      <c r="G1638" s="1">
        <v>47</v>
      </c>
      <c r="H1638" s="1">
        <v>232.96</v>
      </c>
    </row>
    <row r="1639" spans="1:8">
      <c r="A1639" s="1" t="s">
        <v>1615</v>
      </c>
      <c r="B1639" s="3">
        <v>45473</v>
      </c>
      <c r="C1639" s="2" t="s">
        <v>970</v>
      </c>
      <c r="D1639" s="4" t="s">
        <v>248</v>
      </c>
      <c r="E1639" s="1">
        <v>3025.42</v>
      </c>
      <c r="F1639" s="1">
        <v>8</v>
      </c>
      <c r="G1639" s="1">
        <v>4</v>
      </c>
      <c r="H1639" s="1">
        <v>38.18</v>
      </c>
    </row>
    <row r="1640" spans="1:8">
      <c r="A1640" s="1" t="s">
        <v>1616</v>
      </c>
      <c r="B1640" s="3">
        <v>45057</v>
      </c>
      <c r="C1640" s="2" t="s">
        <v>970</v>
      </c>
      <c r="D1640" s="4" t="s">
        <v>1235</v>
      </c>
      <c r="E1640" s="1">
        <v>1845.59</v>
      </c>
      <c r="F1640" s="1">
        <v>24</v>
      </c>
      <c r="G1640" s="1">
        <v>29</v>
      </c>
      <c r="H1640" s="1">
        <v>594.44000000000005</v>
      </c>
    </row>
    <row r="1641" spans="1:8">
      <c r="A1641" s="1" t="s">
        <v>1617</v>
      </c>
      <c r="B1641" s="3">
        <v>45095</v>
      </c>
      <c r="C1641" s="2" t="s">
        <v>873</v>
      </c>
      <c r="D1641" s="4" t="s">
        <v>1489</v>
      </c>
      <c r="E1641" s="1">
        <v>865.92</v>
      </c>
      <c r="F1641" s="1">
        <v>39</v>
      </c>
      <c r="G1641" s="1">
        <v>50</v>
      </c>
      <c r="H1641" s="1">
        <v>1012.72</v>
      </c>
    </row>
    <row r="1642" spans="1:8">
      <c r="A1642" s="1" t="s">
        <v>1618</v>
      </c>
      <c r="B1642" s="3">
        <v>45445</v>
      </c>
      <c r="C1642" s="2" t="s">
        <v>1286</v>
      </c>
      <c r="D1642" s="4" t="s">
        <v>543</v>
      </c>
      <c r="E1642" s="1">
        <v>2018.32</v>
      </c>
      <c r="F1642" s="1">
        <v>13</v>
      </c>
      <c r="G1642" s="1">
        <v>30</v>
      </c>
      <c r="H1642" s="1">
        <v>1100.6099999999999</v>
      </c>
    </row>
    <row r="1643" spans="1:8">
      <c r="A1643" s="1">
        <v>3322932</v>
      </c>
      <c r="B1643" s="3">
        <v>45008</v>
      </c>
      <c r="C1643" s="2" t="s">
        <v>873</v>
      </c>
      <c r="D1643" s="4" t="s">
        <v>248</v>
      </c>
      <c r="E1643" s="1">
        <v>3178.95</v>
      </c>
      <c r="F1643" s="1">
        <v>36</v>
      </c>
      <c r="G1643" s="1">
        <v>50</v>
      </c>
      <c r="H1643" s="1">
        <v>441.67</v>
      </c>
    </row>
    <row r="1644" spans="1:8">
      <c r="A1644" s="1" t="s">
        <v>1619</v>
      </c>
      <c r="B1644" s="3">
        <v>45440</v>
      </c>
      <c r="C1644" s="2" t="s">
        <v>1286</v>
      </c>
      <c r="D1644" s="4" t="s">
        <v>248</v>
      </c>
      <c r="E1644" s="1">
        <v>3495.67</v>
      </c>
      <c r="F1644" s="1">
        <v>10</v>
      </c>
      <c r="G1644" s="1">
        <v>14</v>
      </c>
      <c r="H1644" s="1">
        <v>332.87</v>
      </c>
    </row>
    <row r="1645" spans="1:8">
      <c r="A1645" s="1" t="s">
        <v>1620</v>
      </c>
      <c r="B1645" s="3">
        <v>45452</v>
      </c>
      <c r="C1645" s="2" t="s">
        <v>1286</v>
      </c>
      <c r="D1645" s="4" t="s">
        <v>543</v>
      </c>
      <c r="E1645" s="1">
        <v>4607.78</v>
      </c>
      <c r="F1645" s="1">
        <v>28</v>
      </c>
      <c r="G1645" s="1">
        <v>33</v>
      </c>
      <c r="H1645" s="1">
        <v>1033.44</v>
      </c>
    </row>
    <row r="1646" spans="1:8">
      <c r="A1646" s="1" t="s">
        <v>1621</v>
      </c>
      <c r="B1646" s="3">
        <v>45143</v>
      </c>
      <c r="C1646" s="2" t="s">
        <v>1313</v>
      </c>
      <c r="D1646" s="4" t="s">
        <v>1235</v>
      </c>
      <c r="E1646" s="1">
        <v>4094.89</v>
      </c>
      <c r="F1646" s="1">
        <v>17</v>
      </c>
      <c r="G1646" s="1">
        <v>32</v>
      </c>
      <c r="H1646" s="1">
        <v>540.11</v>
      </c>
    </row>
    <row r="1647" spans="1:8">
      <c r="A1647" s="1" t="s">
        <v>1622</v>
      </c>
      <c r="B1647" s="3">
        <v>45580</v>
      </c>
      <c r="C1647" s="2" t="s">
        <v>970</v>
      </c>
      <c r="D1647" s="4" t="s">
        <v>248</v>
      </c>
      <c r="E1647" s="1">
        <v>1406.24</v>
      </c>
      <c r="F1647" s="1">
        <v>30</v>
      </c>
      <c r="G1647" s="1">
        <v>17</v>
      </c>
      <c r="H1647" s="1">
        <v>888.43</v>
      </c>
    </row>
    <row r="1648" spans="1:8">
      <c r="A1648" s="1" t="s">
        <v>1623</v>
      </c>
      <c r="B1648" s="3">
        <v>45419</v>
      </c>
      <c r="C1648" s="2" t="s">
        <v>1313</v>
      </c>
      <c r="D1648" s="4" t="s">
        <v>248</v>
      </c>
      <c r="E1648" s="1">
        <v>1131.81</v>
      </c>
      <c r="F1648" s="1">
        <v>24</v>
      </c>
      <c r="G1648" s="1">
        <v>9</v>
      </c>
      <c r="H1648" s="1">
        <v>1662.66</v>
      </c>
    </row>
    <row r="1649" spans="1:8">
      <c r="A1649" s="1" t="s">
        <v>1624</v>
      </c>
      <c r="B1649" s="3">
        <v>45481</v>
      </c>
      <c r="C1649" s="2" t="s">
        <v>1286</v>
      </c>
      <c r="D1649" s="4" t="s">
        <v>248</v>
      </c>
      <c r="E1649" s="1">
        <v>847.98</v>
      </c>
      <c r="F1649" s="1">
        <v>49</v>
      </c>
      <c r="G1649" s="1">
        <v>40</v>
      </c>
      <c r="H1649" s="1">
        <v>1155.5899999999999</v>
      </c>
    </row>
    <row r="1650" spans="1:8">
      <c r="A1650" s="1" t="s">
        <v>1625</v>
      </c>
      <c r="B1650" s="3">
        <v>45606</v>
      </c>
      <c r="C1650" s="2" t="s">
        <v>1286</v>
      </c>
      <c r="D1650" s="4" t="s">
        <v>1235</v>
      </c>
      <c r="E1650" s="1">
        <v>111.35</v>
      </c>
      <c r="F1650" s="1">
        <v>18</v>
      </c>
      <c r="G1650" s="1">
        <v>2</v>
      </c>
      <c r="H1650" s="1">
        <v>274.87</v>
      </c>
    </row>
    <row r="1651" spans="1:8">
      <c r="A1651" s="1" t="s">
        <v>1626</v>
      </c>
      <c r="B1651" s="3">
        <v>45584</v>
      </c>
      <c r="C1651" s="2" t="s">
        <v>1313</v>
      </c>
      <c r="D1651" s="4" t="s">
        <v>248</v>
      </c>
      <c r="E1651" s="1">
        <v>3286.83</v>
      </c>
      <c r="F1651" s="1">
        <v>2</v>
      </c>
      <c r="G1651" s="1">
        <v>16</v>
      </c>
      <c r="H1651" s="1">
        <v>829.98</v>
      </c>
    </row>
    <row r="1652" spans="1:8">
      <c r="A1652" s="1" t="s">
        <v>1627</v>
      </c>
      <c r="B1652" s="3">
        <v>44929</v>
      </c>
      <c r="C1652" s="2" t="s">
        <v>970</v>
      </c>
      <c r="D1652" s="4" t="s">
        <v>1546</v>
      </c>
      <c r="E1652" s="1">
        <v>1495.83</v>
      </c>
      <c r="F1652" s="1">
        <v>38</v>
      </c>
      <c r="G1652" s="1">
        <v>2</v>
      </c>
      <c r="H1652" s="1">
        <v>1541.97</v>
      </c>
    </row>
    <row r="1653" spans="1:8">
      <c r="A1653" s="1" t="s">
        <v>1628</v>
      </c>
      <c r="B1653" s="3">
        <v>45351</v>
      </c>
      <c r="C1653" s="2" t="s">
        <v>970</v>
      </c>
      <c r="D1653" s="4" t="s">
        <v>1489</v>
      </c>
      <c r="E1653" s="1">
        <v>2648.61</v>
      </c>
      <c r="F1653" s="1">
        <v>47</v>
      </c>
      <c r="G1653" s="1">
        <v>9</v>
      </c>
      <c r="H1653" s="1">
        <v>1999.91</v>
      </c>
    </row>
    <row r="1654" spans="1:8">
      <c r="A1654" s="1" t="s">
        <v>1629</v>
      </c>
      <c r="B1654" s="3">
        <v>45405</v>
      </c>
      <c r="C1654" s="2" t="s">
        <v>1286</v>
      </c>
      <c r="D1654" s="4" t="s">
        <v>1235</v>
      </c>
      <c r="E1654" s="1">
        <v>3012.94</v>
      </c>
      <c r="F1654" s="1">
        <v>27</v>
      </c>
      <c r="G1654" s="1">
        <v>48</v>
      </c>
      <c r="H1654" s="1">
        <v>1242.71</v>
      </c>
    </row>
    <row r="1655" spans="1:8">
      <c r="A1655" s="1" t="s">
        <v>1630</v>
      </c>
      <c r="B1655" s="3">
        <v>45581</v>
      </c>
      <c r="C1655" s="2" t="s">
        <v>1286</v>
      </c>
      <c r="D1655" s="4" t="s">
        <v>1489</v>
      </c>
      <c r="E1655" s="1">
        <v>1225.72</v>
      </c>
      <c r="F1655" s="1">
        <v>45</v>
      </c>
      <c r="G1655" s="1">
        <v>36</v>
      </c>
      <c r="H1655" s="1">
        <v>1716.71</v>
      </c>
    </row>
    <row r="1656" spans="1:8">
      <c r="A1656" s="1" t="s">
        <v>1631</v>
      </c>
      <c r="B1656" s="3">
        <v>45404</v>
      </c>
      <c r="C1656" s="2" t="s">
        <v>970</v>
      </c>
      <c r="D1656" s="4" t="s">
        <v>1546</v>
      </c>
      <c r="E1656" s="1">
        <v>4719.21</v>
      </c>
      <c r="F1656" s="1">
        <v>17</v>
      </c>
      <c r="G1656" s="1">
        <v>11</v>
      </c>
      <c r="H1656" s="1">
        <v>1273.51</v>
      </c>
    </row>
    <row r="1657" spans="1:8">
      <c r="A1657" s="1" t="s">
        <v>1632</v>
      </c>
      <c r="B1657" s="3">
        <v>45547</v>
      </c>
      <c r="C1657" s="2" t="s">
        <v>970</v>
      </c>
      <c r="D1657" s="4" t="s">
        <v>543</v>
      </c>
      <c r="E1657" s="1">
        <v>1067.53</v>
      </c>
      <c r="F1657" s="1">
        <v>42</v>
      </c>
      <c r="G1657" s="1">
        <v>20</v>
      </c>
      <c r="H1657" s="1">
        <v>1903.98</v>
      </c>
    </row>
    <row r="1658" spans="1:8">
      <c r="A1658" s="1" t="s">
        <v>1633</v>
      </c>
      <c r="B1658" s="3">
        <v>45541</v>
      </c>
      <c r="C1658" s="2" t="s">
        <v>1313</v>
      </c>
      <c r="D1658" s="4" t="s">
        <v>248</v>
      </c>
      <c r="E1658" s="1">
        <v>4268.8500000000004</v>
      </c>
      <c r="F1658" s="1">
        <v>40</v>
      </c>
      <c r="G1658" s="1">
        <v>29</v>
      </c>
      <c r="H1658" s="1">
        <v>284.06</v>
      </c>
    </row>
    <row r="1659" spans="1:8">
      <c r="A1659" s="1" t="s">
        <v>1634</v>
      </c>
      <c r="B1659" s="3">
        <v>45187</v>
      </c>
      <c r="C1659" s="2" t="s">
        <v>1313</v>
      </c>
      <c r="D1659" s="4" t="s">
        <v>1546</v>
      </c>
      <c r="E1659" s="1">
        <v>2588.62</v>
      </c>
      <c r="F1659" s="1">
        <v>14</v>
      </c>
      <c r="G1659" s="1">
        <v>28</v>
      </c>
      <c r="H1659" s="1">
        <v>50.86</v>
      </c>
    </row>
    <row r="1660" spans="1:8">
      <c r="A1660" s="1" t="s">
        <v>1635</v>
      </c>
      <c r="B1660" s="3">
        <v>45302</v>
      </c>
      <c r="C1660" s="2" t="s">
        <v>873</v>
      </c>
      <c r="D1660" s="4" t="s">
        <v>1489</v>
      </c>
      <c r="E1660" s="1">
        <v>3599.83</v>
      </c>
      <c r="F1660" s="1">
        <v>46</v>
      </c>
      <c r="G1660" s="1">
        <v>20</v>
      </c>
      <c r="H1660" s="1">
        <v>971.69</v>
      </c>
    </row>
    <row r="1661" spans="1:8">
      <c r="A1661" s="1" t="s">
        <v>1636</v>
      </c>
      <c r="B1661" s="3">
        <v>45580</v>
      </c>
      <c r="C1661" s="2" t="s">
        <v>873</v>
      </c>
      <c r="D1661" s="4" t="s">
        <v>543</v>
      </c>
      <c r="E1661" s="1">
        <v>3903.24</v>
      </c>
      <c r="F1661" s="1">
        <v>1</v>
      </c>
      <c r="G1661" s="1">
        <v>48</v>
      </c>
      <c r="H1661" s="1">
        <v>246.66</v>
      </c>
    </row>
    <row r="1662" spans="1:8">
      <c r="A1662" s="1" t="s">
        <v>1637</v>
      </c>
      <c r="B1662" s="3">
        <v>45521</v>
      </c>
      <c r="C1662" s="2" t="s">
        <v>1313</v>
      </c>
      <c r="D1662" s="4" t="s">
        <v>1235</v>
      </c>
      <c r="E1662" s="1">
        <v>180.64</v>
      </c>
      <c r="F1662" s="1">
        <v>33</v>
      </c>
      <c r="G1662" s="1">
        <v>4</v>
      </c>
      <c r="H1662" s="1">
        <v>1922.22</v>
      </c>
    </row>
    <row r="1663" spans="1:8">
      <c r="A1663" s="1" t="s">
        <v>1638</v>
      </c>
      <c r="B1663" s="3">
        <v>45608</v>
      </c>
      <c r="C1663" s="2" t="s">
        <v>970</v>
      </c>
      <c r="D1663" s="4" t="s">
        <v>248</v>
      </c>
      <c r="E1663" s="1">
        <v>2707.61</v>
      </c>
      <c r="F1663" s="1">
        <v>49</v>
      </c>
      <c r="G1663" s="1">
        <v>5</v>
      </c>
      <c r="H1663" s="1">
        <v>208.99</v>
      </c>
    </row>
    <row r="1664" spans="1:8">
      <c r="A1664" s="1" t="s">
        <v>1639</v>
      </c>
      <c r="B1664" s="3">
        <v>45454</v>
      </c>
      <c r="C1664" s="2" t="s">
        <v>873</v>
      </c>
      <c r="D1664" s="4" t="s">
        <v>543</v>
      </c>
      <c r="E1664" s="1">
        <v>65.06</v>
      </c>
      <c r="F1664" s="1">
        <v>12</v>
      </c>
      <c r="G1664" s="1">
        <v>32</v>
      </c>
      <c r="H1664" s="1">
        <v>335.89</v>
      </c>
    </row>
    <row r="1665" spans="1:8">
      <c r="A1665" s="1" t="s">
        <v>1640</v>
      </c>
      <c r="B1665" s="3">
        <v>45497</v>
      </c>
      <c r="C1665" s="2" t="s">
        <v>873</v>
      </c>
      <c r="D1665" s="4" t="s">
        <v>543</v>
      </c>
      <c r="E1665" s="1">
        <v>811.8</v>
      </c>
      <c r="F1665" s="1">
        <v>34</v>
      </c>
      <c r="G1665" s="1">
        <v>43</v>
      </c>
      <c r="H1665" s="1">
        <v>504.92</v>
      </c>
    </row>
    <row r="1666" spans="1:8">
      <c r="A1666" s="1" t="s">
        <v>1641</v>
      </c>
      <c r="B1666" s="3">
        <v>45119</v>
      </c>
      <c r="C1666" s="2" t="s">
        <v>1286</v>
      </c>
      <c r="D1666" s="4" t="s">
        <v>1546</v>
      </c>
      <c r="E1666" s="1">
        <v>1160.69</v>
      </c>
      <c r="F1666" s="1">
        <v>31</v>
      </c>
      <c r="G1666" s="1">
        <v>35</v>
      </c>
      <c r="H1666" s="1">
        <v>1146.74</v>
      </c>
    </row>
    <row r="1667" spans="1:8">
      <c r="A1667" s="1" t="s">
        <v>1642</v>
      </c>
      <c r="B1667" s="3">
        <v>45314</v>
      </c>
      <c r="C1667" s="2" t="s">
        <v>873</v>
      </c>
      <c r="D1667" s="4" t="s">
        <v>543</v>
      </c>
      <c r="E1667" s="1">
        <v>561.48</v>
      </c>
      <c r="F1667" s="1">
        <v>45</v>
      </c>
      <c r="G1667" s="1">
        <v>50</v>
      </c>
      <c r="H1667" s="1">
        <v>1594.82</v>
      </c>
    </row>
    <row r="1668" spans="1:8">
      <c r="A1668" s="1" t="s">
        <v>1643</v>
      </c>
      <c r="B1668" s="3">
        <v>45569</v>
      </c>
      <c r="C1668" s="2" t="s">
        <v>873</v>
      </c>
      <c r="D1668" s="4" t="s">
        <v>248</v>
      </c>
      <c r="E1668" s="1">
        <v>1407.48</v>
      </c>
      <c r="F1668" s="1">
        <v>42</v>
      </c>
      <c r="G1668" s="1">
        <v>35</v>
      </c>
      <c r="H1668" s="1">
        <v>1808.37</v>
      </c>
    </row>
    <row r="1669" spans="1:8">
      <c r="A1669" s="1" t="s">
        <v>1644</v>
      </c>
      <c r="B1669" s="3">
        <v>45453</v>
      </c>
      <c r="C1669" s="2" t="s">
        <v>970</v>
      </c>
      <c r="D1669" s="4" t="s">
        <v>543</v>
      </c>
      <c r="E1669" s="1">
        <v>352.88</v>
      </c>
      <c r="F1669" s="1">
        <v>23</v>
      </c>
      <c r="G1669" s="1">
        <v>3</v>
      </c>
      <c r="H1669" s="1">
        <v>512.44000000000005</v>
      </c>
    </row>
    <row r="1670" spans="1:8">
      <c r="A1670" s="1">
        <v>49844294</v>
      </c>
      <c r="B1670" s="3">
        <v>45069</v>
      </c>
      <c r="C1670" s="2" t="s">
        <v>970</v>
      </c>
      <c r="D1670" s="4" t="s">
        <v>1489</v>
      </c>
      <c r="E1670" s="1">
        <v>2635.96</v>
      </c>
      <c r="F1670" s="1">
        <v>42</v>
      </c>
      <c r="G1670" s="1">
        <v>16</v>
      </c>
      <c r="H1670" s="1">
        <v>1726.64</v>
      </c>
    </row>
    <row r="1671" spans="1:8">
      <c r="A1671" s="1" t="s">
        <v>1645</v>
      </c>
      <c r="B1671" s="3">
        <v>45030</v>
      </c>
      <c r="C1671" s="2" t="s">
        <v>970</v>
      </c>
      <c r="D1671" s="4" t="s">
        <v>1546</v>
      </c>
      <c r="E1671" s="1">
        <v>2182.35</v>
      </c>
      <c r="F1671" s="1">
        <v>24</v>
      </c>
      <c r="G1671" s="1">
        <v>12</v>
      </c>
      <c r="H1671" s="1">
        <v>716.28</v>
      </c>
    </row>
    <row r="1672" spans="1:8">
      <c r="A1672" s="1" t="s">
        <v>1646</v>
      </c>
      <c r="B1672" s="3">
        <v>45090</v>
      </c>
      <c r="C1672" s="2" t="s">
        <v>873</v>
      </c>
      <c r="D1672" s="4" t="s">
        <v>543</v>
      </c>
      <c r="E1672" s="1">
        <v>223.25</v>
      </c>
      <c r="F1672" s="1">
        <v>11</v>
      </c>
      <c r="G1672" s="1">
        <v>25</v>
      </c>
      <c r="H1672" s="1">
        <v>1933.72</v>
      </c>
    </row>
    <row r="1673" spans="1:8">
      <c r="A1673" s="1" t="s">
        <v>1647</v>
      </c>
      <c r="B1673" s="3">
        <v>45412</v>
      </c>
      <c r="C1673" s="2" t="s">
        <v>1286</v>
      </c>
      <c r="D1673" s="4" t="s">
        <v>248</v>
      </c>
      <c r="E1673" s="1">
        <v>102.02</v>
      </c>
      <c r="F1673" s="1">
        <v>45</v>
      </c>
      <c r="G1673" s="1">
        <v>47</v>
      </c>
      <c r="H1673" s="1">
        <v>1878.03</v>
      </c>
    </row>
    <row r="1674" spans="1:8">
      <c r="A1674" s="1" t="s">
        <v>1648</v>
      </c>
      <c r="B1674" s="3">
        <v>44897</v>
      </c>
      <c r="C1674" s="2" t="s">
        <v>1313</v>
      </c>
      <c r="D1674" s="4" t="s">
        <v>1235</v>
      </c>
      <c r="E1674" s="1">
        <v>1962.68</v>
      </c>
      <c r="F1674" s="1">
        <v>27</v>
      </c>
      <c r="G1674" s="1">
        <v>3</v>
      </c>
      <c r="H1674" s="1">
        <v>394.39</v>
      </c>
    </row>
    <row r="1675" spans="1:8">
      <c r="A1675" s="1" t="s">
        <v>1649</v>
      </c>
      <c r="B1675" s="3">
        <v>45189</v>
      </c>
      <c r="C1675" s="2" t="s">
        <v>1650</v>
      </c>
      <c r="D1675" s="4" t="s">
        <v>1235</v>
      </c>
      <c r="E1675" s="1">
        <v>2588.66</v>
      </c>
      <c r="F1675" s="1">
        <v>9</v>
      </c>
      <c r="G1675" s="1">
        <v>11</v>
      </c>
      <c r="H1675" s="1">
        <v>382.41</v>
      </c>
    </row>
    <row r="1676" spans="1:8">
      <c r="A1676" s="1" t="s">
        <v>1651</v>
      </c>
      <c r="B1676" s="3">
        <v>45541</v>
      </c>
      <c r="C1676" s="2" t="s">
        <v>1286</v>
      </c>
      <c r="D1676" s="4" t="s">
        <v>1546</v>
      </c>
      <c r="E1676" s="1">
        <v>4140.6499999999996</v>
      </c>
      <c r="F1676" s="1">
        <v>49</v>
      </c>
      <c r="G1676" s="1">
        <v>2</v>
      </c>
      <c r="H1676" s="1">
        <v>1658.12</v>
      </c>
    </row>
    <row r="1677" spans="1:8">
      <c r="A1677" s="1" t="s">
        <v>1652</v>
      </c>
      <c r="B1677" s="3">
        <v>45194</v>
      </c>
      <c r="C1677" s="2" t="s">
        <v>873</v>
      </c>
      <c r="D1677" s="4" t="s">
        <v>1546</v>
      </c>
      <c r="E1677" s="1">
        <v>3417.74</v>
      </c>
      <c r="F1677" s="1">
        <v>9</v>
      </c>
      <c r="G1677" s="1">
        <v>17</v>
      </c>
      <c r="H1677" s="1">
        <v>1088.74</v>
      </c>
    </row>
    <row r="1678" spans="1:8">
      <c r="A1678" s="1" t="s">
        <v>1653</v>
      </c>
      <c r="B1678" s="3">
        <v>45554</v>
      </c>
      <c r="C1678" s="2" t="s">
        <v>1313</v>
      </c>
      <c r="D1678" s="4" t="s">
        <v>1546</v>
      </c>
      <c r="E1678" s="1">
        <v>2045.63</v>
      </c>
      <c r="F1678" s="1">
        <v>48</v>
      </c>
      <c r="G1678" s="1">
        <v>30</v>
      </c>
      <c r="H1678" s="1">
        <v>639.82000000000005</v>
      </c>
    </row>
    <row r="1679" spans="1:8">
      <c r="A1679" s="1" t="s">
        <v>1654</v>
      </c>
      <c r="B1679" s="3">
        <v>45113</v>
      </c>
      <c r="C1679" s="2" t="s">
        <v>1313</v>
      </c>
      <c r="D1679" s="4" t="s">
        <v>1546</v>
      </c>
      <c r="E1679" s="1">
        <v>3271.35</v>
      </c>
      <c r="F1679" s="1">
        <v>19</v>
      </c>
      <c r="G1679" s="1">
        <v>2</v>
      </c>
      <c r="H1679" s="1">
        <v>1406.01</v>
      </c>
    </row>
    <row r="1680" spans="1:8">
      <c r="A1680" s="1" t="s">
        <v>1655</v>
      </c>
      <c r="B1680" s="3">
        <v>45599</v>
      </c>
      <c r="C1680" s="2" t="s">
        <v>1286</v>
      </c>
      <c r="D1680" s="4" t="s">
        <v>1235</v>
      </c>
      <c r="E1680" s="1">
        <v>4959.6499999999996</v>
      </c>
      <c r="F1680" s="1">
        <v>24</v>
      </c>
      <c r="G1680" s="1">
        <v>33</v>
      </c>
      <c r="H1680" s="1">
        <v>1201.2</v>
      </c>
    </row>
    <row r="1681" spans="1:8">
      <c r="A1681" s="1" t="s">
        <v>1656</v>
      </c>
      <c r="B1681" s="3">
        <v>45094</v>
      </c>
      <c r="C1681" s="2" t="s">
        <v>1650</v>
      </c>
      <c r="D1681" s="4" t="s">
        <v>248</v>
      </c>
      <c r="E1681" s="1">
        <v>1851.49</v>
      </c>
      <c r="F1681" s="1">
        <v>19</v>
      </c>
      <c r="G1681" s="1">
        <v>30</v>
      </c>
      <c r="H1681" s="1">
        <v>1004.26</v>
      </c>
    </row>
    <row r="1682" spans="1:8">
      <c r="A1682" s="1" t="s">
        <v>1657</v>
      </c>
      <c r="B1682" s="3">
        <v>45274</v>
      </c>
      <c r="C1682" s="2" t="s">
        <v>1313</v>
      </c>
      <c r="D1682" s="4" t="s">
        <v>248</v>
      </c>
      <c r="E1682" s="1">
        <v>372.04</v>
      </c>
      <c r="F1682" s="1">
        <v>34</v>
      </c>
      <c r="G1682" s="1">
        <v>4</v>
      </c>
      <c r="H1682" s="1">
        <v>40.86</v>
      </c>
    </row>
    <row r="1683" spans="1:8">
      <c r="A1683" s="1" t="s">
        <v>1658</v>
      </c>
      <c r="B1683" s="3">
        <v>45076</v>
      </c>
      <c r="C1683" s="2" t="s">
        <v>1286</v>
      </c>
      <c r="D1683" s="4" t="s">
        <v>1235</v>
      </c>
      <c r="E1683" s="1">
        <v>2952.87</v>
      </c>
      <c r="F1683" s="1">
        <v>39</v>
      </c>
      <c r="G1683" s="1">
        <v>39</v>
      </c>
      <c r="H1683" s="1">
        <v>451.49</v>
      </c>
    </row>
    <row r="1684" spans="1:8">
      <c r="A1684" s="1" t="s">
        <v>1659</v>
      </c>
      <c r="B1684" s="3">
        <v>45392</v>
      </c>
      <c r="C1684" s="2" t="s">
        <v>1313</v>
      </c>
      <c r="D1684" s="4" t="s">
        <v>1489</v>
      </c>
      <c r="E1684" s="1">
        <v>3436.69</v>
      </c>
      <c r="F1684" s="1">
        <v>35</v>
      </c>
      <c r="G1684" s="1">
        <v>39</v>
      </c>
      <c r="H1684" s="1">
        <v>1894.72</v>
      </c>
    </row>
    <row r="1685" spans="1:8">
      <c r="A1685" s="1" t="s">
        <v>1660</v>
      </c>
      <c r="B1685" s="3">
        <v>45165</v>
      </c>
      <c r="C1685" s="2" t="s">
        <v>1650</v>
      </c>
      <c r="D1685" s="4" t="s">
        <v>1661</v>
      </c>
      <c r="E1685" s="1">
        <v>2322.39</v>
      </c>
      <c r="F1685" s="1">
        <v>14</v>
      </c>
      <c r="G1685" s="1">
        <v>17</v>
      </c>
      <c r="H1685" s="1">
        <v>205.94</v>
      </c>
    </row>
    <row r="1686" spans="1:8">
      <c r="A1686" s="1" t="s">
        <v>1662</v>
      </c>
      <c r="B1686" s="3">
        <v>45277</v>
      </c>
      <c r="C1686" s="2" t="s">
        <v>873</v>
      </c>
      <c r="D1686" s="4" t="s">
        <v>1489</v>
      </c>
      <c r="E1686" s="1">
        <v>3910.22</v>
      </c>
      <c r="F1686" s="1">
        <v>34</v>
      </c>
      <c r="G1686" s="1">
        <v>31</v>
      </c>
      <c r="H1686" s="1">
        <v>876.59</v>
      </c>
    </row>
    <row r="1687" spans="1:8">
      <c r="A1687" s="1" t="s">
        <v>1663</v>
      </c>
      <c r="B1687" s="3">
        <v>45456</v>
      </c>
      <c r="C1687" s="2" t="s">
        <v>1313</v>
      </c>
      <c r="D1687" s="4" t="s">
        <v>1661</v>
      </c>
      <c r="E1687" s="1">
        <v>1520.29</v>
      </c>
      <c r="F1687" s="1">
        <v>38</v>
      </c>
      <c r="G1687" s="1">
        <v>14</v>
      </c>
      <c r="H1687" s="1">
        <v>998.09</v>
      </c>
    </row>
    <row r="1688" spans="1:8">
      <c r="A1688" s="1" t="s">
        <v>1664</v>
      </c>
      <c r="B1688" s="3">
        <v>45054</v>
      </c>
      <c r="C1688" s="2" t="s">
        <v>1286</v>
      </c>
      <c r="D1688" s="4" t="s">
        <v>1661</v>
      </c>
      <c r="E1688" s="1">
        <v>546.87</v>
      </c>
      <c r="F1688" s="1">
        <v>31</v>
      </c>
      <c r="G1688" s="1">
        <v>9</v>
      </c>
      <c r="H1688" s="1">
        <v>1032.83</v>
      </c>
    </row>
    <row r="1689" spans="1:8">
      <c r="A1689" s="1" t="s">
        <v>1665</v>
      </c>
      <c r="B1689" s="3">
        <v>45353</v>
      </c>
      <c r="C1689" s="2" t="s">
        <v>873</v>
      </c>
      <c r="D1689" s="4" t="s">
        <v>248</v>
      </c>
      <c r="E1689" s="1">
        <v>3024.41</v>
      </c>
      <c r="F1689" s="1">
        <v>18</v>
      </c>
      <c r="G1689" s="1">
        <v>12</v>
      </c>
      <c r="H1689" s="1">
        <v>918.96</v>
      </c>
    </row>
    <row r="1690" spans="1:8">
      <c r="A1690" s="1" t="s">
        <v>1666</v>
      </c>
      <c r="B1690" s="3">
        <v>45235</v>
      </c>
      <c r="C1690" s="2" t="s">
        <v>1313</v>
      </c>
      <c r="D1690" s="4" t="s">
        <v>1489</v>
      </c>
      <c r="E1690" s="1">
        <v>4239.0600000000004</v>
      </c>
      <c r="F1690" s="1">
        <v>43</v>
      </c>
      <c r="G1690" s="1">
        <v>19</v>
      </c>
      <c r="H1690" s="1">
        <v>492.13</v>
      </c>
    </row>
    <row r="1691" spans="1:8">
      <c r="A1691" s="1" t="s">
        <v>1667</v>
      </c>
      <c r="B1691" s="3">
        <v>45105</v>
      </c>
      <c r="C1691" s="2" t="s">
        <v>873</v>
      </c>
      <c r="D1691" s="4" t="s">
        <v>1546</v>
      </c>
      <c r="E1691" s="1">
        <v>1406.28</v>
      </c>
      <c r="F1691" s="1">
        <v>19</v>
      </c>
      <c r="G1691" s="1">
        <v>12</v>
      </c>
      <c r="H1691" s="1">
        <v>476.46</v>
      </c>
    </row>
    <row r="1692" spans="1:8">
      <c r="A1692" s="1" t="s">
        <v>1668</v>
      </c>
      <c r="B1692" s="3">
        <v>45182</v>
      </c>
      <c r="C1692" s="2" t="s">
        <v>1313</v>
      </c>
      <c r="D1692" s="4" t="s">
        <v>1489</v>
      </c>
      <c r="E1692" s="1">
        <v>549.39</v>
      </c>
      <c r="F1692" s="1">
        <v>10</v>
      </c>
      <c r="G1692" s="1">
        <v>13</v>
      </c>
      <c r="H1692" s="1">
        <v>1831.68</v>
      </c>
    </row>
    <row r="1693" spans="1:8">
      <c r="A1693" s="1" t="s">
        <v>1669</v>
      </c>
      <c r="B1693" s="3">
        <v>45335</v>
      </c>
      <c r="C1693" s="2" t="s">
        <v>1286</v>
      </c>
      <c r="D1693" s="4" t="s">
        <v>1661</v>
      </c>
      <c r="E1693" s="1">
        <v>3847.23</v>
      </c>
      <c r="F1693" s="1">
        <v>18</v>
      </c>
      <c r="G1693" s="1">
        <v>29</v>
      </c>
      <c r="H1693" s="1">
        <v>850.29</v>
      </c>
    </row>
    <row r="1694" spans="1:8">
      <c r="A1694" s="1" t="s">
        <v>1670</v>
      </c>
      <c r="B1694" s="3">
        <v>45560</v>
      </c>
      <c r="C1694" s="2" t="s">
        <v>1286</v>
      </c>
      <c r="D1694" s="4" t="s">
        <v>1489</v>
      </c>
      <c r="E1694" s="1">
        <v>4524.83</v>
      </c>
      <c r="F1694" s="1">
        <v>30</v>
      </c>
      <c r="G1694" s="1">
        <v>50</v>
      </c>
      <c r="H1694" s="1">
        <v>1776.54</v>
      </c>
    </row>
    <row r="1695" spans="1:8">
      <c r="A1695" s="1" t="s">
        <v>1671</v>
      </c>
      <c r="B1695" s="3">
        <v>45205</v>
      </c>
      <c r="C1695" s="2" t="s">
        <v>1313</v>
      </c>
      <c r="D1695" s="4" t="s">
        <v>1489</v>
      </c>
      <c r="E1695" s="1">
        <v>3934.77</v>
      </c>
      <c r="F1695" s="1">
        <v>28</v>
      </c>
      <c r="G1695" s="1">
        <v>10</v>
      </c>
      <c r="H1695" s="1">
        <v>1167.23</v>
      </c>
    </row>
    <row r="1696" spans="1:8">
      <c r="A1696" s="1" t="s">
        <v>1672</v>
      </c>
      <c r="B1696" s="3">
        <v>45097</v>
      </c>
      <c r="C1696" s="2" t="s">
        <v>1650</v>
      </c>
      <c r="D1696" s="4" t="s">
        <v>1235</v>
      </c>
      <c r="E1696" s="1">
        <v>4579.78</v>
      </c>
      <c r="F1696" s="1">
        <v>35</v>
      </c>
      <c r="G1696" s="1">
        <v>42</v>
      </c>
      <c r="H1696" s="1">
        <v>1540.99</v>
      </c>
    </row>
    <row r="1697" spans="1:8">
      <c r="A1697" s="1" t="s">
        <v>1673</v>
      </c>
      <c r="B1697" s="3">
        <v>45597</v>
      </c>
      <c r="C1697" s="2" t="s">
        <v>1313</v>
      </c>
      <c r="D1697" s="4" t="s">
        <v>1489</v>
      </c>
      <c r="E1697" s="1">
        <v>2499.65</v>
      </c>
      <c r="F1697" s="1">
        <v>27</v>
      </c>
      <c r="G1697" s="1">
        <v>28</v>
      </c>
      <c r="H1697" s="1">
        <v>1754.88</v>
      </c>
    </row>
    <row r="1698" spans="1:8">
      <c r="A1698" s="1" t="s">
        <v>1674</v>
      </c>
      <c r="B1698" s="3">
        <v>45384</v>
      </c>
      <c r="C1698" s="2" t="s">
        <v>1313</v>
      </c>
      <c r="D1698" s="4" t="s">
        <v>248</v>
      </c>
      <c r="E1698" s="1">
        <v>743.59</v>
      </c>
      <c r="F1698" s="1">
        <v>31</v>
      </c>
      <c r="G1698" s="1">
        <v>39</v>
      </c>
      <c r="H1698" s="1">
        <v>925.6</v>
      </c>
    </row>
    <row r="1699" spans="1:8">
      <c r="A1699" s="1" t="s">
        <v>1675</v>
      </c>
      <c r="B1699" s="3">
        <v>45190</v>
      </c>
      <c r="C1699" s="2" t="s">
        <v>873</v>
      </c>
      <c r="D1699" s="4" t="s">
        <v>248</v>
      </c>
      <c r="E1699" s="1">
        <v>2394.15</v>
      </c>
      <c r="F1699" s="1">
        <v>43</v>
      </c>
      <c r="G1699" s="1">
        <v>26</v>
      </c>
      <c r="H1699" s="1">
        <v>1033.1300000000001</v>
      </c>
    </row>
    <row r="1700" spans="1:8">
      <c r="A1700" s="1" t="s">
        <v>1676</v>
      </c>
      <c r="B1700" s="3">
        <v>45474</v>
      </c>
      <c r="C1700" s="2" t="s">
        <v>1286</v>
      </c>
      <c r="D1700" s="4" t="s">
        <v>248</v>
      </c>
      <c r="E1700" s="1">
        <v>1545.07</v>
      </c>
      <c r="F1700" s="1">
        <v>12</v>
      </c>
      <c r="G1700" s="1">
        <v>1</v>
      </c>
      <c r="H1700" s="1">
        <v>605.27</v>
      </c>
    </row>
    <row r="1701" spans="1:8">
      <c r="A1701" s="1" t="s">
        <v>1677</v>
      </c>
      <c r="B1701" s="3">
        <v>45158</v>
      </c>
      <c r="C1701" s="2" t="s">
        <v>1286</v>
      </c>
      <c r="D1701" s="4" t="s">
        <v>248</v>
      </c>
      <c r="E1701" s="1">
        <v>1495.81</v>
      </c>
      <c r="F1701" s="1">
        <v>19</v>
      </c>
      <c r="G1701" s="1">
        <v>48</v>
      </c>
      <c r="H1701" s="1">
        <v>223.07</v>
      </c>
    </row>
    <row r="1702" spans="1:8">
      <c r="A1702" s="1" t="s">
        <v>1678</v>
      </c>
      <c r="B1702" s="3">
        <v>45296</v>
      </c>
      <c r="C1702" s="2" t="s">
        <v>1286</v>
      </c>
      <c r="D1702" s="4" t="s">
        <v>1489</v>
      </c>
      <c r="E1702" s="1">
        <v>506.04</v>
      </c>
      <c r="F1702" s="1">
        <v>32</v>
      </c>
      <c r="G1702" s="1">
        <v>22</v>
      </c>
      <c r="H1702" s="1">
        <v>72.77</v>
      </c>
    </row>
    <row r="1703" spans="1:8">
      <c r="A1703" s="1" t="s">
        <v>1679</v>
      </c>
      <c r="B1703" s="3">
        <v>44912</v>
      </c>
      <c r="C1703" s="2" t="s">
        <v>1650</v>
      </c>
      <c r="D1703" s="4" t="s">
        <v>1235</v>
      </c>
      <c r="E1703" s="1">
        <v>3458.84</v>
      </c>
      <c r="F1703" s="1">
        <v>41</v>
      </c>
      <c r="G1703" s="1">
        <v>5</v>
      </c>
      <c r="H1703" s="1">
        <v>990.89</v>
      </c>
    </row>
    <row r="1704" spans="1:8">
      <c r="A1704" s="1" t="s">
        <v>1680</v>
      </c>
      <c r="B1704" s="3">
        <v>45101</v>
      </c>
      <c r="C1704" s="2" t="s">
        <v>873</v>
      </c>
      <c r="D1704" s="4" t="s">
        <v>1489</v>
      </c>
      <c r="E1704" s="1">
        <v>2084.81</v>
      </c>
      <c r="F1704" s="1">
        <v>12</v>
      </c>
      <c r="G1704" s="1">
        <v>3</v>
      </c>
      <c r="H1704" s="1">
        <v>284.17</v>
      </c>
    </row>
    <row r="1705" spans="1:8">
      <c r="A1705" s="1" t="s">
        <v>1681</v>
      </c>
      <c r="B1705" s="3">
        <v>45008</v>
      </c>
      <c r="C1705" s="2" t="s">
        <v>1286</v>
      </c>
      <c r="D1705" s="4" t="s">
        <v>1235</v>
      </c>
      <c r="E1705" s="1">
        <v>4969.57</v>
      </c>
      <c r="F1705" s="1">
        <v>9</v>
      </c>
      <c r="G1705" s="1">
        <v>16</v>
      </c>
      <c r="H1705" s="1">
        <v>812.73</v>
      </c>
    </row>
    <row r="1706" spans="1:8">
      <c r="A1706" s="1" t="s">
        <v>1682</v>
      </c>
      <c r="B1706" s="3">
        <v>45369</v>
      </c>
      <c r="C1706" s="2" t="s">
        <v>1313</v>
      </c>
      <c r="D1706" s="4" t="s">
        <v>1661</v>
      </c>
      <c r="E1706" s="1">
        <v>3457.51</v>
      </c>
      <c r="F1706" s="1">
        <v>44</v>
      </c>
      <c r="G1706" s="1">
        <v>35</v>
      </c>
      <c r="H1706" s="1">
        <v>103.97</v>
      </c>
    </row>
    <row r="1707" spans="1:8">
      <c r="A1707" s="1" t="s">
        <v>1683</v>
      </c>
      <c r="B1707" s="3">
        <v>45425</v>
      </c>
      <c r="C1707" s="2" t="s">
        <v>1286</v>
      </c>
      <c r="D1707" s="4" t="s">
        <v>1235</v>
      </c>
      <c r="E1707" s="1">
        <v>4116.29</v>
      </c>
      <c r="F1707" s="1">
        <v>21</v>
      </c>
      <c r="G1707" s="1">
        <v>29</v>
      </c>
      <c r="H1707" s="1">
        <v>630.14</v>
      </c>
    </row>
    <row r="1708" spans="1:8">
      <c r="A1708" s="1" t="s">
        <v>1684</v>
      </c>
      <c r="B1708" s="3">
        <v>45358</v>
      </c>
      <c r="C1708" s="2" t="s">
        <v>873</v>
      </c>
      <c r="D1708" s="4" t="s">
        <v>248</v>
      </c>
      <c r="E1708" s="1">
        <v>4283.1899999999996</v>
      </c>
      <c r="F1708" s="1">
        <v>38</v>
      </c>
      <c r="G1708" s="1">
        <v>20</v>
      </c>
      <c r="H1708" s="1">
        <v>1597.66</v>
      </c>
    </row>
    <row r="1709" spans="1:8">
      <c r="A1709" s="1" t="s">
        <v>1685</v>
      </c>
      <c r="B1709" s="3">
        <v>44986</v>
      </c>
      <c r="C1709" s="2" t="s">
        <v>1286</v>
      </c>
      <c r="D1709" s="4" t="s">
        <v>1235</v>
      </c>
      <c r="E1709" s="1">
        <v>3778.93</v>
      </c>
      <c r="F1709" s="1">
        <v>41</v>
      </c>
      <c r="G1709" s="1">
        <v>47</v>
      </c>
      <c r="H1709" s="1">
        <v>63.29</v>
      </c>
    </row>
    <row r="1710" spans="1:8">
      <c r="A1710" s="1" t="s">
        <v>1686</v>
      </c>
      <c r="B1710" s="3">
        <v>45003</v>
      </c>
      <c r="C1710" s="2" t="s">
        <v>1650</v>
      </c>
      <c r="D1710" s="4" t="s">
        <v>1661</v>
      </c>
      <c r="E1710" s="1">
        <v>4058.33</v>
      </c>
      <c r="F1710" s="1">
        <v>32</v>
      </c>
      <c r="G1710" s="1">
        <v>26</v>
      </c>
      <c r="H1710" s="1">
        <v>1390.12</v>
      </c>
    </row>
    <row r="1711" spans="1:8">
      <c r="A1711" s="1" t="s">
        <v>1687</v>
      </c>
      <c r="B1711" s="3">
        <v>44906</v>
      </c>
      <c r="C1711" s="2" t="s">
        <v>873</v>
      </c>
      <c r="D1711" s="4" t="s">
        <v>1489</v>
      </c>
      <c r="E1711" s="1">
        <v>2213.9699999999998</v>
      </c>
      <c r="F1711" s="1">
        <v>35</v>
      </c>
      <c r="G1711" s="1">
        <v>3</v>
      </c>
      <c r="H1711" s="1">
        <v>1638.98</v>
      </c>
    </row>
    <row r="1712" spans="1:8">
      <c r="A1712" s="1" t="s">
        <v>1688</v>
      </c>
      <c r="B1712" s="3">
        <v>45354</v>
      </c>
      <c r="C1712" s="2" t="s">
        <v>1313</v>
      </c>
      <c r="D1712" s="4" t="s">
        <v>248</v>
      </c>
      <c r="E1712" s="1">
        <v>4369.37</v>
      </c>
      <c r="F1712" s="1">
        <v>26</v>
      </c>
      <c r="G1712" s="1">
        <v>14</v>
      </c>
      <c r="H1712" s="1">
        <v>1302.75</v>
      </c>
    </row>
    <row r="1713" spans="1:8">
      <c r="A1713" s="1" t="s">
        <v>1689</v>
      </c>
      <c r="B1713" s="3">
        <v>45006</v>
      </c>
      <c r="C1713" s="2" t="s">
        <v>1313</v>
      </c>
      <c r="D1713" s="4" t="s">
        <v>1661</v>
      </c>
      <c r="E1713" s="1">
        <v>4858.08</v>
      </c>
      <c r="F1713" s="1">
        <v>8</v>
      </c>
      <c r="G1713" s="1">
        <v>8</v>
      </c>
      <c r="H1713" s="1">
        <v>1324.48</v>
      </c>
    </row>
    <row r="1714" spans="1:8">
      <c r="A1714" s="1" t="s">
        <v>1690</v>
      </c>
      <c r="B1714" s="3">
        <v>45150</v>
      </c>
      <c r="C1714" s="2" t="s">
        <v>1286</v>
      </c>
      <c r="D1714" s="4" t="s">
        <v>1489</v>
      </c>
      <c r="E1714" s="1">
        <v>4724.9799999999996</v>
      </c>
      <c r="F1714" s="1">
        <v>45</v>
      </c>
      <c r="G1714" s="1">
        <v>0</v>
      </c>
      <c r="H1714" s="1">
        <v>539.99</v>
      </c>
    </row>
    <row r="1715" spans="1:8">
      <c r="A1715" s="1" t="s">
        <v>1691</v>
      </c>
      <c r="B1715" s="3">
        <v>45555</v>
      </c>
      <c r="C1715" s="2" t="s">
        <v>1650</v>
      </c>
      <c r="D1715" s="4" t="s">
        <v>1489</v>
      </c>
      <c r="E1715" s="1">
        <v>2284.75</v>
      </c>
      <c r="F1715" s="1">
        <v>34</v>
      </c>
      <c r="G1715" s="1">
        <v>33</v>
      </c>
      <c r="H1715" s="1">
        <v>1352.4</v>
      </c>
    </row>
    <row r="1716" spans="1:8">
      <c r="A1716" s="1" t="s">
        <v>1692</v>
      </c>
      <c r="B1716" s="3">
        <v>45025</v>
      </c>
      <c r="C1716" s="2" t="s">
        <v>873</v>
      </c>
      <c r="D1716" s="4" t="s">
        <v>1661</v>
      </c>
      <c r="E1716" s="1">
        <v>1060.69</v>
      </c>
      <c r="F1716" s="1">
        <v>41</v>
      </c>
      <c r="G1716" s="1">
        <v>23</v>
      </c>
      <c r="H1716" s="1">
        <v>102.63</v>
      </c>
    </row>
    <row r="1717" spans="1:8">
      <c r="A1717" s="1" t="s">
        <v>1693</v>
      </c>
      <c r="B1717" s="3">
        <v>45189</v>
      </c>
      <c r="C1717" s="2" t="s">
        <v>1650</v>
      </c>
      <c r="D1717" s="4" t="s">
        <v>248</v>
      </c>
      <c r="E1717" s="1">
        <v>2993.8</v>
      </c>
      <c r="F1717" s="1">
        <v>49</v>
      </c>
      <c r="G1717" s="1">
        <v>47</v>
      </c>
      <c r="H1717" s="1">
        <v>545.79999999999995</v>
      </c>
    </row>
    <row r="1718" spans="1:8">
      <c r="A1718" s="1" t="s">
        <v>1694</v>
      </c>
      <c r="B1718" s="3">
        <v>45073</v>
      </c>
      <c r="C1718" s="2" t="s">
        <v>1313</v>
      </c>
      <c r="D1718" s="4" t="s">
        <v>1235</v>
      </c>
      <c r="E1718" s="1">
        <v>2708.65</v>
      </c>
      <c r="F1718" s="1">
        <v>18</v>
      </c>
      <c r="G1718" s="1">
        <v>23</v>
      </c>
      <c r="H1718" s="1">
        <v>528.42999999999995</v>
      </c>
    </row>
    <row r="1719" spans="1:8">
      <c r="A1719" s="1" t="s">
        <v>1695</v>
      </c>
      <c r="B1719" s="3">
        <v>45361</v>
      </c>
      <c r="C1719" s="2" t="s">
        <v>1650</v>
      </c>
      <c r="D1719" s="4" t="s">
        <v>1546</v>
      </c>
      <c r="E1719" s="1">
        <v>3431.66</v>
      </c>
      <c r="F1719" s="1">
        <v>12</v>
      </c>
      <c r="G1719" s="1">
        <v>38</v>
      </c>
      <c r="H1719" s="1">
        <v>97.53</v>
      </c>
    </row>
    <row r="1720" spans="1:8">
      <c r="A1720" s="1" t="s">
        <v>1696</v>
      </c>
      <c r="B1720" s="3">
        <v>45569</v>
      </c>
      <c r="C1720" s="2" t="s">
        <v>1650</v>
      </c>
      <c r="D1720" s="4" t="s">
        <v>1489</v>
      </c>
      <c r="E1720" s="1">
        <v>1328.69</v>
      </c>
      <c r="F1720" s="1">
        <v>47</v>
      </c>
      <c r="G1720" s="1">
        <v>2</v>
      </c>
      <c r="H1720" s="1">
        <v>368.03</v>
      </c>
    </row>
    <row r="1721" spans="1:8">
      <c r="A1721" s="1" t="s">
        <v>1697</v>
      </c>
      <c r="B1721" s="3">
        <v>45539</v>
      </c>
      <c r="C1721" s="2" t="s">
        <v>1313</v>
      </c>
      <c r="D1721" s="4" t="s">
        <v>1661</v>
      </c>
      <c r="E1721" s="1">
        <v>4737.21</v>
      </c>
      <c r="F1721" s="1">
        <v>12</v>
      </c>
      <c r="G1721" s="1">
        <v>49</v>
      </c>
      <c r="H1721" s="1">
        <v>622.65</v>
      </c>
    </row>
    <row r="1722" spans="1:8">
      <c r="A1722" s="1" t="s">
        <v>1698</v>
      </c>
      <c r="B1722" s="3">
        <v>45452</v>
      </c>
      <c r="C1722" s="2" t="s">
        <v>1286</v>
      </c>
      <c r="D1722" s="4" t="s">
        <v>1661</v>
      </c>
      <c r="E1722" s="1">
        <v>2775.63</v>
      </c>
      <c r="F1722" s="1">
        <v>44</v>
      </c>
      <c r="G1722" s="1">
        <v>42</v>
      </c>
      <c r="H1722" s="1">
        <v>1437.67</v>
      </c>
    </row>
    <row r="1723" spans="1:8">
      <c r="A1723" s="1" t="s">
        <v>1699</v>
      </c>
      <c r="B1723" s="3">
        <v>45047</v>
      </c>
      <c r="C1723" s="2" t="s">
        <v>1650</v>
      </c>
      <c r="D1723" s="4" t="s">
        <v>1546</v>
      </c>
      <c r="E1723" s="1">
        <v>4687.38</v>
      </c>
      <c r="F1723" s="1">
        <v>10</v>
      </c>
      <c r="G1723" s="1">
        <v>34</v>
      </c>
      <c r="H1723" s="1">
        <v>1368.14</v>
      </c>
    </row>
    <row r="1724" spans="1:8">
      <c r="A1724" s="1">
        <v>95115678</v>
      </c>
      <c r="B1724" s="3">
        <v>45517</v>
      </c>
      <c r="C1724" s="2" t="s">
        <v>1650</v>
      </c>
      <c r="D1724" s="4" t="s">
        <v>1235</v>
      </c>
      <c r="E1724" s="1">
        <v>4735.9399999999996</v>
      </c>
      <c r="F1724" s="1">
        <v>36</v>
      </c>
      <c r="G1724" s="1">
        <v>35</v>
      </c>
      <c r="H1724" s="1">
        <v>904.72</v>
      </c>
    </row>
    <row r="1725" spans="1:8">
      <c r="A1725" s="1" t="s">
        <v>1700</v>
      </c>
      <c r="B1725" s="3">
        <v>45604</v>
      </c>
      <c r="C1725" s="2" t="s">
        <v>873</v>
      </c>
      <c r="D1725" s="4" t="s">
        <v>1235</v>
      </c>
      <c r="E1725" s="1">
        <v>2545.2600000000002</v>
      </c>
      <c r="F1725" s="1">
        <v>15</v>
      </c>
      <c r="G1725" s="1">
        <v>19</v>
      </c>
      <c r="H1725" s="1">
        <v>470.11</v>
      </c>
    </row>
    <row r="1726" spans="1:8">
      <c r="A1726" s="1" t="s">
        <v>1701</v>
      </c>
      <c r="B1726" s="3">
        <v>45396</v>
      </c>
      <c r="C1726" s="2" t="s">
        <v>1313</v>
      </c>
      <c r="D1726" s="4" t="s">
        <v>1235</v>
      </c>
      <c r="E1726" s="1">
        <v>4226.1899999999996</v>
      </c>
      <c r="F1726" s="1">
        <v>12</v>
      </c>
      <c r="G1726" s="1">
        <v>37</v>
      </c>
      <c r="H1726" s="1">
        <v>1247.98</v>
      </c>
    </row>
    <row r="1727" spans="1:8">
      <c r="A1727" s="1" t="s">
        <v>1702</v>
      </c>
      <c r="B1727" s="3">
        <v>45165</v>
      </c>
      <c r="C1727" s="2" t="s">
        <v>1286</v>
      </c>
      <c r="D1727" s="4" t="s">
        <v>1546</v>
      </c>
      <c r="E1727" s="1">
        <v>1391.58</v>
      </c>
      <c r="F1727" s="1">
        <v>22</v>
      </c>
      <c r="G1727" s="1">
        <v>27</v>
      </c>
      <c r="H1727" s="1">
        <v>523.75</v>
      </c>
    </row>
    <row r="1728" spans="1:8">
      <c r="A1728" s="1" t="s">
        <v>1703</v>
      </c>
      <c r="B1728" s="3">
        <v>45509</v>
      </c>
      <c r="C1728" s="2" t="s">
        <v>873</v>
      </c>
      <c r="D1728" s="4" t="s">
        <v>248</v>
      </c>
      <c r="E1728" s="1">
        <v>1013.24</v>
      </c>
      <c r="F1728" s="1">
        <v>7</v>
      </c>
      <c r="G1728" s="1">
        <v>50</v>
      </c>
      <c r="H1728" s="1">
        <v>76.680000000000007</v>
      </c>
    </row>
    <row r="1729" spans="1:8">
      <c r="A1729" s="1" t="s">
        <v>1704</v>
      </c>
      <c r="B1729" s="3">
        <v>45035</v>
      </c>
      <c r="C1729" s="2" t="s">
        <v>873</v>
      </c>
      <c r="D1729" s="4" t="s">
        <v>248</v>
      </c>
      <c r="E1729" s="1">
        <v>3476.09</v>
      </c>
      <c r="F1729" s="1">
        <v>48</v>
      </c>
      <c r="G1729" s="1">
        <v>36</v>
      </c>
      <c r="H1729" s="1">
        <v>229.17</v>
      </c>
    </row>
    <row r="1730" spans="1:8">
      <c r="A1730" s="1" t="s">
        <v>1705</v>
      </c>
      <c r="B1730" s="3">
        <v>45017</v>
      </c>
      <c r="C1730" s="2" t="s">
        <v>1286</v>
      </c>
      <c r="D1730" s="4" t="s">
        <v>248</v>
      </c>
      <c r="E1730" s="1">
        <v>2711.63</v>
      </c>
      <c r="F1730" s="1">
        <v>20</v>
      </c>
      <c r="G1730" s="1">
        <v>24</v>
      </c>
      <c r="H1730" s="1">
        <v>1597.84</v>
      </c>
    </row>
    <row r="1731" spans="1:8">
      <c r="A1731" s="1" t="s">
        <v>1706</v>
      </c>
      <c r="B1731" s="3">
        <v>45079</v>
      </c>
      <c r="C1731" s="2" t="s">
        <v>1286</v>
      </c>
      <c r="D1731" s="4" t="s">
        <v>1661</v>
      </c>
      <c r="E1731" s="1">
        <v>2233.2800000000002</v>
      </c>
      <c r="F1731" s="1">
        <v>13</v>
      </c>
      <c r="G1731" s="1">
        <v>14</v>
      </c>
      <c r="H1731" s="1">
        <v>1797.73</v>
      </c>
    </row>
    <row r="1732" spans="1:8">
      <c r="A1732" s="1" t="s">
        <v>1707</v>
      </c>
      <c r="B1732" s="3">
        <v>45283</v>
      </c>
      <c r="C1732" s="2" t="s">
        <v>1313</v>
      </c>
      <c r="D1732" s="4" t="s">
        <v>248</v>
      </c>
      <c r="E1732" s="1">
        <v>3995.8</v>
      </c>
      <c r="F1732" s="1">
        <v>37</v>
      </c>
      <c r="G1732" s="1">
        <v>24</v>
      </c>
      <c r="H1732" s="1">
        <v>1139.69</v>
      </c>
    </row>
    <row r="1733" spans="1:8">
      <c r="A1733" s="1" t="s">
        <v>1708</v>
      </c>
      <c r="B1733" s="3">
        <v>45464</v>
      </c>
      <c r="C1733" s="2" t="s">
        <v>1650</v>
      </c>
      <c r="D1733" s="4" t="s">
        <v>1489</v>
      </c>
      <c r="E1733" s="1">
        <v>4729.01</v>
      </c>
      <c r="F1733" s="1">
        <v>27</v>
      </c>
      <c r="G1733" s="1">
        <v>45</v>
      </c>
      <c r="H1733" s="1">
        <v>644.38</v>
      </c>
    </row>
    <row r="1734" spans="1:8">
      <c r="A1734" s="1" t="s">
        <v>1709</v>
      </c>
      <c r="B1734" s="3">
        <v>45268</v>
      </c>
      <c r="C1734" s="2" t="s">
        <v>1286</v>
      </c>
      <c r="D1734" s="4" t="s">
        <v>248</v>
      </c>
      <c r="E1734" s="1">
        <v>3335.95</v>
      </c>
      <c r="F1734" s="1">
        <v>6</v>
      </c>
      <c r="G1734" s="1">
        <v>5</v>
      </c>
      <c r="H1734" s="1">
        <v>1075.53</v>
      </c>
    </row>
    <row r="1735" spans="1:8">
      <c r="A1735" s="1" t="s">
        <v>1710</v>
      </c>
      <c r="B1735" s="3">
        <v>45537</v>
      </c>
      <c r="C1735" s="2" t="s">
        <v>1286</v>
      </c>
      <c r="D1735" s="4" t="s">
        <v>1661</v>
      </c>
      <c r="E1735" s="1">
        <v>4290.41</v>
      </c>
      <c r="F1735" s="1">
        <v>15</v>
      </c>
      <c r="G1735" s="1">
        <v>47</v>
      </c>
      <c r="H1735" s="1">
        <v>620.72</v>
      </c>
    </row>
    <row r="1736" spans="1:8">
      <c r="A1736" s="1" t="s">
        <v>1711</v>
      </c>
      <c r="B1736" s="3">
        <v>45522</v>
      </c>
      <c r="C1736" s="2" t="s">
        <v>873</v>
      </c>
      <c r="D1736" s="4" t="s">
        <v>1546</v>
      </c>
      <c r="E1736" s="1">
        <v>4856.72</v>
      </c>
      <c r="F1736" s="1">
        <v>1</v>
      </c>
      <c r="G1736" s="1">
        <v>23</v>
      </c>
      <c r="H1736" s="1">
        <v>1698.82</v>
      </c>
    </row>
    <row r="1737" spans="1:8">
      <c r="A1737" s="1" t="s">
        <v>1712</v>
      </c>
      <c r="B1737" s="3">
        <v>45201</v>
      </c>
      <c r="C1737" s="2" t="s">
        <v>1286</v>
      </c>
      <c r="D1737" s="4" t="s">
        <v>1489</v>
      </c>
      <c r="E1737" s="1">
        <v>4480.45</v>
      </c>
      <c r="F1737" s="1">
        <v>4</v>
      </c>
      <c r="G1737" s="1">
        <v>33</v>
      </c>
      <c r="H1737" s="1">
        <v>502.39</v>
      </c>
    </row>
    <row r="1738" spans="1:8">
      <c r="A1738" s="1" t="s">
        <v>1713</v>
      </c>
      <c r="B1738" s="3">
        <v>45102</v>
      </c>
      <c r="C1738" s="2" t="s">
        <v>1313</v>
      </c>
      <c r="D1738" s="4" t="s">
        <v>1661</v>
      </c>
      <c r="E1738" s="1">
        <v>4858.9399999999996</v>
      </c>
      <c r="F1738" s="1">
        <v>33</v>
      </c>
      <c r="G1738" s="1">
        <v>7</v>
      </c>
      <c r="H1738" s="1">
        <v>1872.58</v>
      </c>
    </row>
    <row r="1739" spans="1:8">
      <c r="A1739" s="1" t="s">
        <v>1714</v>
      </c>
      <c r="B1739" s="3">
        <v>44995</v>
      </c>
      <c r="C1739" s="2" t="s">
        <v>873</v>
      </c>
      <c r="D1739" s="4" t="s">
        <v>1546</v>
      </c>
      <c r="E1739" s="1">
        <v>4625.16</v>
      </c>
      <c r="F1739" s="1">
        <v>21</v>
      </c>
      <c r="G1739" s="1">
        <v>3</v>
      </c>
      <c r="H1739" s="1">
        <v>858.54</v>
      </c>
    </row>
    <row r="1740" spans="1:8">
      <c r="A1740" s="1" t="s">
        <v>1715</v>
      </c>
      <c r="B1740" s="3">
        <v>45463</v>
      </c>
      <c r="C1740" s="2" t="s">
        <v>1650</v>
      </c>
      <c r="D1740" s="4" t="s">
        <v>248</v>
      </c>
      <c r="E1740" s="1">
        <v>3587.16</v>
      </c>
      <c r="F1740" s="1">
        <v>10</v>
      </c>
      <c r="G1740" s="1">
        <v>13</v>
      </c>
      <c r="H1740" s="1">
        <v>540.5</v>
      </c>
    </row>
    <row r="1741" spans="1:8">
      <c r="A1741" s="1" t="s">
        <v>1716</v>
      </c>
      <c r="B1741" s="3">
        <v>45207</v>
      </c>
      <c r="C1741" s="2" t="s">
        <v>1717</v>
      </c>
      <c r="D1741" s="4" t="s">
        <v>1546</v>
      </c>
      <c r="E1741" s="1">
        <v>3577.17</v>
      </c>
      <c r="F1741" s="1">
        <v>9</v>
      </c>
      <c r="G1741" s="1">
        <v>35</v>
      </c>
      <c r="H1741" s="1">
        <v>1872.95</v>
      </c>
    </row>
    <row r="1742" spans="1:8">
      <c r="A1742" s="1" t="s">
        <v>1718</v>
      </c>
      <c r="B1742" s="3">
        <v>45324</v>
      </c>
      <c r="C1742" s="2" t="s">
        <v>1650</v>
      </c>
      <c r="D1742" s="4" t="s">
        <v>1235</v>
      </c>
      <c r="E1742" s="1">
        <v>972.72</v>
      </c>
      <c r="F1742" s="1">
        <v>31</v>
      </c>
      <c r="G1742" s="1">
        <v>47</v>
      </c>
      <c r="H1742" s="1">
        <v>1039.47</v>
      </c>
    </row>
    <row r="1743" spans="1:8">
      <c r="A1743" s="1" t="s">
        <v>1719</v>
      </c>
      <c r="B1743" s="3">
        <v>45406</v>
      </c>
      <c r="C1743" s="2" t="s">
        <v>873</v>
      </c>
      <c r="D1743" s="4" t="s">
        <v>1546</v>
      </c>
      <c r="E1743" s="1">
        <v>2325.33</v>
      </c>
      <c r="F1743" s="1">
        <v>40</v>
      </c>
      <c r="G1743" s="1">
        <v>16</v>
      </c>
      <c r="H1743" s="1">
        <v>1949.16</v>
      </c>
    </row>
    <row r="1744" spans="1:8">
      <c r="A1744" s="1" t="s">
        <v>1720</v>
      </c>
      <c r="B1744" s="3">
        <v>45094</v>
      </c>
      <c r="C1744" s="2" t="s">
        <v>1717</v>
      </c>
      <c r="D1744" s="4" t="s">
        <v>1661</v>
      </c>
      <c r="E1744" s="1">
        <v>1444.94</v>
      </c>
      <c r="F1744" s="1">
        <v>35</v>
      </c>
      <c r="G1744" s="1">
        <v>46</v>
      </c>
      <c r="H1744" s="1">
        <v>233.56</v>
      </c>
    </row>
    <row r="1745" spans="1:8">
      <c r="A1745" s="1" t="s">
        <v>1721</v>
      </c>
      <c r="B1745" s="3">
        <v>45060</v>
      </c>
      <c r="C1745" s="2" t="s">
        <v>873</v>
      </c>
      <c r="D1745" s="4" t="s">
        <v>1235</v>
      </c>
      <c r="E1745" s="1">
        <v>3207.17</v>
      </c>
      <c r="F1745" s="1">
        <v>17</v>
      </c>
      <c r="G1745" s="1">
        <v>9</v>
      </c>
      <c r="H1745" s="1">
        <v>1347.83</v>
      </c>
    </row>
    <row r="1746" spans="1:8">
      <c r="A1746" s="1" t="s">
        <v>1722</v>
      </c>
      <c r="B1746" s="3">
        <v>44918</v>
      </c>
      <c r="C1746" s="2" t="s">
        <v>1717</v>
      </c>
      <c r="D1746" s="4" t="s">
        <v>1235</v>
      </c>
      <c r="E1746" s="1">
        <v>2247.12</v>
      </c>
      <c r="F1746" s="1">
        <v>3</v>
      </c>
      <c r="G1746" s="1">
        <v>41</v>
      </c>
      <c r="H1746" s="1">
        <v>1107.3599999999999</v>
      </c>
    </row>
    <row r="1747" spans="1:8">
      <c r="A1747" s="1" t="s">
        <v>1723</v>
      </c>
      <c r="B1747" s="3">
        <v>45504</v>
      </c>
      <c r="C1747" s="2" t="s">
        <v>1286</v>
      </c>
      <c r="D1747" s="4" t="s">
        <v>248</v>
      </c>
      <c r="E1747" s="1">
        <v>3736.84</v>
      </c>
      <c r="F1747" s="1">
        <v>8</v>
      </c>
      <c r="G1747" s="1">
        <v>23</v>
      </c>
      <c r="H1747" s="1">
        <v>1557.91</v>
      </c>
    </row>
    <row r="1748" spans="1:8">
      <c r="A1748" s="1" t="s">
        <v>1724</v>
      </c>
      <c r="B1748" s="3">
        <v>45106</v>
      </c>
      <c r="C1748" s="2" t="s">
        <v>1717</v>
      </c>
      <c r="D1748" s="4" t="s">
        <v>1489</v>
      </c>
      <c r="E1748" s="1">
        <v>3435.44</v>
      </c>
      <c r="F1748" s="1">
        <v>31</v>
      </c>
      <c r="G1748" s="1">
        <v>34</v>
      </c>
      <c r="H1748" s="1">
        <v>775.13</v>
      </c>
    </row>
    <row r="1749" spans="1:8">
      <c r="A1749" s="1" t="s">
        <v>1725</v>
      </c>
      <c r="B1749" s="3">
        <v>45061</v>
      </c>
      <c r="C1749" s="2" t="s">
        <v>1286</v>
      </c>
      <c r="D1749" s="4" t="s">
        <v>1661</v>
      </c>
      <c r="E1749" s="1">
        <v>2562.4899999999998</v>
      </c>
      <c r="F1749" s="1">
        <v>4</v>
      </c>
      <c r="G1749" s="1">
        <v>24</v>
      </c>
      <c r="H1749" s="1">
        <v>1814.02</v>
      </c>
    </row>
    <row r="1750" spans="1:8">
      <c r="A1750" s="1" t="s">
        <v>1726</v>
      </c>
      <c r="B1750" s="3">
        <v>45579</v>
      </c>
      <c r="C1750" s="2" t="s">
        <v>1650</v>
      </c>
      <c r="D1750" s="4" t="s">
        <v>248</v>
      </c>
      <c r="E1750" s="1">
        <v>472.48</v>
      </c>
      <c r="F1750" s="1">
        <v>28</v>
      </c>
      <c r="G1750" s="1">
        <v>49</v>
      </c>
      <c r="H1750" s="1">
        <v>1005.23</v>
      </c>
    </row>
    <row r="1751" spans="1:8">
      <c r="A1751" s="1" t="s">
        <v>1727</v>
      </c>
      <c r="B1751" s="3">
        <v>45097</v>
      </c>
      <c r="C1751" s="2" t="s">
        <v>1650</v>
      </c>
      <c r="D1751" s="4" t="s">
        <v>1546</v>
      </c>
      <c r="E1751" s="1">
        <v>2432.73</v>
      </c>
      <c r="F1751" s="1">
        <v>42</v>
      </c>
      <c r="G1751" s="1">
        <v>35</v>
      </c>
      <c r="H1751" s="1">
        <v>808.29</v>
      </c>
    </row>
    <row r="1752" spans="1:8">
      <c r="A1752" s="1" t="s">
        <v>1728</v>
      </c>
      <c r="B1752" s="3">
        <v>44928</v>
      </c>
      <c r="C1752" s="2" t="s">
        <v>873</v>
      </c>
      <c r="D1752" s="4" t="s">
        <v>1661</v>
      </c>
      <c r="E1752" s="1">
        <v>2712.03</v>
      </c>
      <c r="F1752" s="1">
        <v>36</v>
      </c>
      <c r="G1752" s="1">
        <v>36</v>
      </c>
      <c r="H1752" s="1">
        <v>478.12</v>
      </c>
    </row>
    <row r="1753" spans="1:8">
      <c r="A1753" s="1" t="s">
        <v>1729</v>
      </c>
      <c r="B1753" s="3">
        <v>45236</v>
      </c>
      <c r="C1753" s="2" t="s">
        <v>1286</v>
      </c>
      <c r="D1753" s="4" t="s">
        <v>1546</v>
      </c>
      <c r="E1753" s="1">
        <v>683.45</v>
      </c>
      <c r="F1753" s="1">
        <v>25</v>
      </c>
      <c r="G1753" s="1">
        <v>6</v>
      </c>
      <c r="H1753" s="1">
        <v>987.87</v>
      </c>
    </row>
    <row r="1754" spans="1:8">
      <c r="A1754" s="1" t="s">
        <v>1730</v>
      </c>
      <c r="B1754" s="3">
        <v>45055</v>
      </c>
      <c r="C1754" s="2" t="s">
        <v>1286</v>
      </c>
      <c r="D1754" s="4" t="s">
        <v>1661</v>
      </c>
      <c r="E1754" s="1">
        <v>450.09</v>
      </c>
      <c r="F1754" s="1">
        <v>20</v>
      </c>
      <c r="G1754" s="1">
        <v>10</v>
      </c>
      <c r="H1754" s="1">
        <v>159.66999999999999</v>
      </c>
    </row>
    <row r="1755" spans="1:8">
      <c r="A1755" s="1" t="s">
        <v>1731</v>
      </c>
      <c r="B1755" s="3">
        <v>45102</v>
      </c>
      <c r="C1755" s="2" t="s">
        <v>1717</v>
      </c>
      <c r="D1755" s="4" t="s">
        <v>1489</v>
      </c>
      <c r="E1755" s="1">
        <v>2374.48</v>
      </c>
      <c r="F1755" s="1">
        <v>40</v>
      </c>
      <c r="G1755" s="1">
        <v>29</v>
      </c>
      <c r="H1755" s="1">
        <v>251.24</v>
      </c>
    </row>
    <row r="1756" spans="1:8">
      <c r="A1756" s="1" t="s">
        <v>1732</v>
      </c>
      <c r="B1756" s="3">
        <v>45019</v>
      </c>
      <c r="C1756" s="2" t="s">
        <v>1717</v>
      </c>
      <c r="D1756" s="4" t="s">
        <v>1235</v>
      </c>
      <c r="E1756" s="1">
        <v>4575.67</v>
      </c>
      <c r="F1756" s="1">
        <v>46</v>
      </c>
      <c r="G1756" s="1">
        <v>34</v>
      </c>
      <c r="H1756" s="1">
        <v>166.26</v>
      </c>
    </row>
    <row r="1757" spans="1:8">
      <c r="A1757" s="1" t="s">
        <v>1733</v>
      </c>
      <c r="B1757" s="3">
        <v>45109</v>
      </c>
      <c r="C1757" s="2" t="s">
        <v>873</v>
      </c>
      <c r="D1757" s="4" t="s">
        <v>1235</v>
      </c>
      <c r="E1757" s="1">
        <v>970.7</v>
      </c>
      <c r="F1757" s="1">
        <v>3</v>
      </c>
      <c r="G1757" s="1">
        <v>38</v>
      </c>
      <c r="H1757" s="1">
        <v>491.61</v>
      </c>
    </row>
    <row r="1758" spans="1:8">
      <c r="A1758" s="1" t="s">
        <v>1734</v>
      </c>
      <c r="B1758" s="3">
        <v>45403</v>
      </c>
      <c r="C1758" s="2" t="s">
        <v>1286</v>
      </c>
      <c r="D1758" s="4" t="s">
        <v>248</v>
      </c>
      <c r="E1758" s="1">
        <v>4630.13</v>
      </c>
      <c r="F1758" s="1">
        <v>26</v>
      </c>
      <c r="G1758" s="1">
        <v>18</v>
      </c>
      <c r="H1758" s="1">
        <v>198.47</v>
      </c>
    </row>
    <row r="1759" spans="1:8">
      <c r="A1759" s="1" t="s">
        <v>1735</v>
      </c>
      <c r="B1759" s="3">
        <v>45128</v>
      </c>
      <c r="C1759" s="2" t="s">
        <v>1650</v>
      </c>
      <c r="D1759" s="4" t="s">
        <v>1235</v>
      </c>
      <c r="E1759" s="1">
        <v>3510.95</v>
      </c>
      <c r="F1759" s="1">
        <v>26</v>
      </c>
      <c r="G1759" s="1">
        <v>12</v>
      </c>
      <c r="H1759" s="1">
        <v>1517.93</v>
      </c>
    </row>
    <row r="1760" spans="1:8">
      <c r="A1760" s="1" t="s">
        <v>1736</v>
      </c>
      <c r="B1760" s="3">
        <v>45228</v>
      </c>
      <c r="C1760" s="2" t="s">
        <v>1650</v>
      </c>
      <c r="D1760" s="4" t="s">
        <v>1489</v>
      </c>
      <c r="E1760" s="1">
        <v>2147.86</v>
      </c>
      <c r="F1760" s="1">
        <v>4</v>
      </c>
      <c r="G1760" s="1">
        <v>25</v>
      </c>
      <c r="H1760" s="1">
        <v>1553.64</v>
      </c>
    </row>
    <row r="1761" spans="1:8">
      <c r="A1761" s="1" t="s">
        <v>1737</v>
      </c>
      <c r="B1761" s="3">
        <v>44950</v>
      </c>
      <c r="C1761" s="2" t="s">
        <v>1650</v>
      </c>
      <c r="D1761" s="4" t="s">
        <v>1235</v>
      </c>
      <c r="E1761" s="1">
        <v>2919.85</v>
      </c>
      <c r="F1761" s="1">
        <v>1</v>
      </c>
      <c r="G1761" s="1">
        <v>4</v>
      </c>
      <c r="H1761" s="1">
        <v>1439.4</v>
      </c>
    </row>
    <row r="1762" spans="1:8">
      <c r="A1762" s="1" t="s">
        <v>1738</v>
      </c>
      <c r="B1762" s="3">
        <v>45566</v>
      </c>
      <c r="C1762" s="2" t="s">
        <v>1286</v>
      </c>
      <c r="D1762" s="4" t="s">
        <v>1546</v>
      </c>
      <c r="E1762" s="1">
        <v>773.42</v>
      </c>
      <c r="F1762" s="1">
        <v>26</v>
      </c>
      <c r="G1762" s="1">
        <v>50</v>
      </c>
      <c r="H1762" s="1">
        <v>437.54</v>
      </c>
    </row>
    <row r="1763" spans="1:8">
      <c r="A1763" s="1" t="s">
        <v>1739</v>
      </c>
      <c r="B1763" s="3">
        <v>45004</v>
      </c>
      <c r="C1763" s="2" t="s">
        <v>1650</v>
      </c>
      <c r="D1763" s="4" t="s">
        <v>1235</v>
      </c>
      <c r="E1763" s="1">
        <v>154.65</v>
      </c>
      <c r="F1763" s="1">
        <v>22</v>
      </c>
      <c r="G1763" s="1">
        <v>45</v>
      </c>
      <c r="H1763" s="1">
        <v>947.92</v>
      </c>
    </row>
    <row r="1764" spans="1:8">
      <c r="A1764" s="1" t="s">
        <v>1740</v>
      </c>
      <c r="B1764" s="3">
        <v>44893</v>
      </c>
      <c r="C1764" s="2" t="s">
        <v>1286</v>
      </c>
      <c r="D1764" s="4" t="s">
        <v>1489</v>
      </c>
      <c r="E1764" s="1">
        <v>180.78</v>
      </c>
      <c r="F1764" s="1">
        <v>26</v>
      </c>
      <c r="G1764" s="1">
        <v>40</v>
      </c>
      <c r="H1764" s="1">
        <v>1587.77</v>
      </c>
    </row>
    <row r="1765" spans="1:8">
      <c r="A1765" s="1" t="s">
        <v>1741</v>
      </c>
      <c r="B1765" s="3">
        <v>45006</v>
      </c>
      <c r="C1765" s="2" t="s">
        <v>1717</v>
      </c>
      <c r="D1765" s="4" t="s">
        <v>1661</v>
      </c>
      <c r="E1765" s="1">
        <v>4572.04</v>
      </c>
      <c r="F1765" s="1">
        <v>32</v>
      </c>
      <c r="G1765" s="1">
        <v>30</v>
      </c>
      <c r="H1765" s="1">
        <v>1666.37</v>
      </c>
    </row>
    <row r="1766" spans="1:8">
      <c r="A1766" s="1" t="s">
        <v>1742</v>
      </c>
      <c r="B1766" s="3">
        <v>45144</v>
      </c>
      <c r="C1766" s="2" t="s">
        <v>1717</v>
      </c>
      <c r="D1766" s="4" t="s">
        <v>1235</v>
      </c>
      <c r="E1766" s="1">
        <v>1111.81</v>
      </c>
      <c r="F1766" s="1">
        <v>41</v>
      </c>
      <c r="G1766" s="1">
        <v>8</v>
      </c>
      <c r="H1766" s="1">
        <v>288.58999999999997</v>
      </c>
    </row>
    <row r="1767" spans="1:8">
      <c r="A1767" s="1" t="s">
        <v>1743</v>
      </c>
      <c r="B1767" s="3">
        <v>45063</v>
      </c>
      <c r="C1767" s="2" t="s">
        <v>1286</v>
      </c>
      <c r="D1767" s="4" t="s">
        <v>1546</v>
      </c>
      <c r="E1767" s="1">
        <v>623.23</v>
      </c>
      <c r="F1767" s="1">
        <v>31</v>
      </c>
      <c r="G1767" s="1">
        <v>35</v>
      </c>
      <c r="H1767" s="1">
        <v>1144.6600000000001</v>
      </c>
    </row>
    <row r="1768" spans="1:8">
      <c r="A1768" s="1" t="s">
        <v>1744</v>
      </c>
      <c r="B1768" s="3">
        <v>45229</v>
      </c>
      <c r="C1768" s="2" t="s">
        <v>1717</v>
      </c>
      <c r="D1768" s="4" t="s">
        <v>248</v>
      </c>
      <c r="E1768" s="1">
        <v>815.81</v>
      </c>
      <c r="F1768" s="1">
        <v>13</v>
      </c>
      <c r="G1768" s="1">
        <v>28</v>
      </c>
      <c r="H1768" s="1">
        <v>1420.29</v>
      </c>
    </row>
    <row r="1769" spans="1:8">
      <c r="A1769" s="1" t="s">
        <v>1745</v>
      </c>
      <c r="B1769" s="3">
        <v>44978</v>
      </c>
      <c r="C1769" s="2" t="s">
        <v>873</v>
      </c>
      <c r="D1769" s="4" t="s">
        <v>1546</v>
      </c>
      <c r="E1769" s="1">
        <v>388.01</v>
      </c>
      <c r="F1769" s="1">
        <v>46</v>
      </c>
      <c r="G1769" s="1">
        <v>1</v>
      </c>
      <c r="H1769" s="1">
        <v>1882.36</v>
      </c>
    </row>
    <row r="1770" spans="1:8">
      <c r="A1770" s="1" t="s">
        <v>1746</v>
      </c>
      <c r="B1770" s="3">
        <v>44935</v>
      </c>
      <c r="C1770" s="2" t="s">
        <v>1717</v>
      </c>
      <c r="D1770" s="4" t="s">
        <v>1489</v>
      </c>
      <c r="E1770" s="1">
        <v>4047.08</v>
      </c>
      <c r="F1770" s="1">
        <v>45</v>
      </c>
      <c r="G1770" s="1">
        <v>14</v>
      </c>
      <c r="H1770" s="1">
        <v>230.82</v>
      </c>
    </row>
    <row r="1771" spans="1:8">
      <c r="A1771" s="1" t="s">
        <v>1747</v>
      </c>
      <c r="B1771" s="3">
        <v>45458</v>
      </c>
      <c r="C1771" s="2" t="s">
        <v>1717</v>
      </c>
      <c r="D1771" s="4" t="s">
        <v>1235</v>
      </c>
      <c r="E1771" s="1">
        <v>1765.05</v>
      </c>
      <c r="F1771" s="1">
        <v>48</v>
      </c>
      <c r="G1771" s="1">
        <v>3</v>
      </c>
      <c r="H1771" s="1">
        <v>700.94</v>
      </c>
    </row>
    <row r="1772" spans="1:8">
      <c r="A1772" s="1" t="s">
        <v>1748</v>
      </c>
      <c r="B1772" s="3">
        <v>45271</v>
      </c>
      <c r="C1772" s="2" t="s">
        <v>1650</v>
      </c>
      <c r="D1772" s="4" t="s">
        <v>1235</v>
      </c>
      <c r="E1772" s="1">
        <v>2042.83</v>
      </c>
      <c r="F1772" s="1">
        <v>31</v>
      </c>
      <c r="G1772" s="1">
        <v>17</v>
      </c>
      <c r="H1772" s="1">
        <v>842.06</v>
      </c>
    </row>
    <row r="1773" spans="1:8">
      <c r="A1773" s="1" t="s">
        <v>1749</v>
      </c>
      <c r="B1773" s="3">
        <v>45433</v>
      </c>
      <c r="C1773" s="2" t="s">
        <v>1717</v>
      </c>
      <c r="D1773" s="4" t="s">
        <v>1661</v>
      </c>
      <c r="E1773" s="1">
        <v>4064.13</v>
      </c>
      <c r="F1773" s="1">
        <v>32</v>
      </c>
      <c r="G1773" s="1">
        <v>22</v>
      </c>
      <c r="H1773" s="1">
        <v>954.94</v>
      </c>
    </row>
    <row r="1774" spans="1:8">
      <c r="A1774" s="1" t="s">
        <v>1750</v>
      </c>
      <c r="B1774" s="3">
        <v>45356</v>
      </c>
      <c r="C1774" s="2" t="s">
        <v>1650</v>
      </c>
      <c r="D1774" s="4" t="s">
        <v>1546</v>
      </c>
      <c r="E1774" s="1">
        <v>986.7</v>
      </c>
      <c r="F1774" s="1">
        <v>41</v>
      </c>
      <c r="G1774" s="1">
        <v>7</v>
      </c>
      <c r="H1774" s="1">
        <v>349.01</v>
      </c>
    </row>
    <row r="1775" spans="1:8">
      <c r="A1775" s="1" t="s">
        <v>1751</v>
      </c>
      <c r="B1775" s="3">
        <v>45055</v>
      </c>
      <c r="C1775" s="2" t="s">
        <v>1717</v>
      </c>
      <c r="D1775" s="4" t="s">
        <v>1235</v>
      </c>
      <c r="E1775" s="1">
        <v>651.79999999999995</v>
      </c>
      <c r="F1775" s="1">
        <v>2</v>
      </c>
      <c r="G1775" s="1">
        <v>0</v>
      </c>
      <c r="H1775" s="1">
        <v>1219.47</v>
      </c>
    </row>
    <row r="1776" spans="1:8">
      <c r="A1776" s="1" t="s">
        <v>1752</v>
      </c>
      <c r="B1776" s="3">
        <v>44905</v>
      </c>
      <c r="C1776" s="2" t="s">
        <v>1717</v>
      </c>
      <c r="D1776" s="4" t="s">
        <v>1489</v>
      </c>
      <c r="E1776" s="1">
        <v>4659.29</v>
      </c>
      <c r="F1776" s="1">
        <v>34</v>
      </c>
      <c r="G1776" s="1">
        <v>38</v>
      </c>
      <c r="H1776" s="1">
        <v>667.59</v>
      </c>
    </row>
    <row r="1777" spans="1:8">
      <c r="A1777" s="1" t="s">
        <v>1753</v>
      </c>
      <c r="B1777" s="3">
        <v>45318</v>
      </c>
      <c r="C1777" s="2" t="s">
        <v>1717</v>
      </c>
      <c r="D1777" s="4" t="s">
        <v>248</v>
      </c>
      <c r="E1777" s="1">
        <v>3426.49</v>
      </c>
      <c r="F1777" s="1">
        <v>34</v>
      </c>
      <c r="G1777" s="1">
        <v>35</v>
      </c>
      <c r="H1777" s="1">
        <v>1034.08</v>
      </c>
    </row>
    <row r="1778" spans="1:8">
      <c r="A1778" s="1" t="s">
        <v>1754</v>
      </c>
      <c r="B1778" s="3">
        <v>45303</v>
      </c>
      <c r="C1778" s="2" t="s">
        <v>873</v>
      </c>
      <c r="D1778" s="4" t="s">
        <v>1235</v>
      </c>
      <c r="E1778" s="1">
        <v>2638.08</v>
      </c>
      <c r="F1778" s="1">
        <v>3</v>
      </c>
      <c r="G1778" s="1">
        <v>41</v>
      </c>
      <c r="H1778" s="1">
        <v>1074.78</v>
      </c>
    </row>
    <row r="1779" spans="1:8">
      <c r="A1779" s="1" t="s">
        <v>1755</v>
      </c>
      <c r="B1779" s="3">
        <v>44969</v>
      </c>
      <c r="C1779" s="2" t="s">
        <v>1650</v>
      </c>
      <c r="D1779" s="4" t="s">
        <v>1489</v>
      </c>
      <c r="E1779" s="1">
        <v>3509</v>
      </c>
      <c r="F1779" s="1">
        <v>5</v>
      </c>
      <c r="G1779" s="1">
        <v>50</v>
      </c>
      <c r="H1779" s="1">
        <v>1366.43</v>
      </c>
    </row>
    <row r="1780" spans="1:8">
      <c r="A1780" s="1" t="s">
        <v>1756</v>
      </c>
      <c r="B1780" s="3">
        <v>45112</v>
      </c>
      <c r="C1780" s="2" t="s">
        <v>1286</v>
      </c>
      <c r="D1780" s="4" t="s">
        <v>1235</v>
      </c>
      <c r="E1780" s="1">
        <v>2028.36</v>
      </c>
      <c r="F1780" s="1">
        <v>25</v>
      </c>
      <c r="G1780" s="1">
        <v>45</v>
      </c>
      <c r="H1780" s="1">
        <v>1644.5</v>
      </c>
    </row>
    <row r="1781" spans="1:8">
      <c r="A1781" s="1" t="s">
        <v>1757</v>
      </c>
      <c r="B1781" s="3">
        <v>45319</v>
      </c>
      <c r="C1781" s="2" t="s">
        <v>873</v>
      </c>
      <c r="D1781" s="4" t="s">
        <v>248</v>
      </c>
      <c r="E1781" s="1">
        <v>926.58</v>
      </c>
      <c r="F1781" s="1">
        <v>13</v>
      </c>
      <c r="G1781" s="1">
        <v>17</v>
      </c>
      <c r="H1781" s="1">
        <v>1334.64</v>
      </c>
    </row>
    <row r="1782" spans="1:8">
      <c r="A1782" s="1" t="s">
        <v>1758</v>
      </c>
      <c r="B1782" s="3">
        <v>45387</v>
      </c>
      <c r="C1782" s="2" t="s">
        <v>1717</v>
      </c>
      <c r="D1782" s="4" t="s">
        <v>1661</v>
      </c>
      <c r="E1782" s="1">
        <v>4526.12</v>
      </c>
      <c r="F1782" s="1">
        <v>37</v>
      </c>
      <c r="G1782" s="1">
        <v>27</v>
      </c>
      <c r="H1782" s="1">
        <v>895.8</v>
      </c>
    </row>
    <row r="1783" spans="1:8">
      <c r="A1783" s="1">
        <v>46618676</v>
      </c>
      <c r="B1783" s="3">
        <v>45263</v>
      </c>
      <c r="C1783" s="2" t="s">
        <v>1650</v>
      </c>
      <c r="D1783" s="4" t="s">
        <v>1489</v>
      </c>
      <c r="E1783" s="1">
        <v>333.67</v>
      </c>
      <c r="F1783" s="1">
        <v>5</v>
      </c>
      <c r="G1783" s="1">
        <v>16</v>
      </c>
      <c r="H1783" s="1">
        <v>1370.58</v>
      </c>
    </row>
    <row r="1784" spans="1:8">
      <c r="A1784" s="1" t="s">
        <v>1759</v>
      </c>
      <c r="B1784" s="3">
        <v>45550</v>
      </c>
      <c r="C1784" s="2" t="s">
        <v>1717</v>
      </c>
      <c r="D1784" s="4" t="s">
        <v>1235</v>
      </c>
      <c r="E1784" s="1">
        <v>3015.79</v>
      </c>
      <c r="F1784" s="1">
        <v>35</v>
      </c>
      <c r="G1784" s="1">
        <v>39</v>
      </c>
      <c r="H1784" s="1">
        <v>404.98</v>
      </c>
    </row>
    <row r="1785" spans="1:8">
      <c r="A1785" s="1" t="s">
        <v>1760</v>
      </c>
      <c r="B1785" s="3">
        <v>45467</v>
      </c>
      <c r="C1785" s="2" t="s">
        <v>1650</v>
      </c>
      <c r="D1785" s="4" t="s">
        <v>1546</v>
      </c>
      <c r="E1785" s="1">
        <v>4396.09</v>
      </c>
      <c r="F1785" s="1">
        <v>41</v>
      </c>
      <c r="G1785" s="1">
        <v>18</v>
      </c>
      <c r="H1785" s="1">
        <v>946.24</v>
      </c>
    </row>
    <row r="1786" spans="1:8">
      <c r="A1786" s="1" t="s">
        <v>1761</v>
      </c>
      <c r="B1786" s="3">
        <v>45342</v>
      </c>
      <c r="C1786" s="2" t="s">
        <v>1286</v>
      </c>
      <c r="D1786" s="4" t="s">
        <v>248</v>
      </c>
      <c r="E1786" s="1">
        <v>2274.46</v>
      </c>
      <c r="F1786" s="1">
        <v>26</v>
      </c>
      <c r="G1786" s="1">
        <v>32</v>
      </c>
      <c r="H1786" s="1">
        <v>1273.27</v>
      </c>
    </row>
    <row r="1787" spans="1:8">
      <c r="A1787" s="1" t="s">
        <v>1762</v>
      </c>
      <c r="B1787" s="3">
        <v>45125</v>
      </c>
      <c r="C1787" s="2" t="s">
        <v>873</v>
      </c>
      <c r="D1787" s="4" t="s">
        <v>1235</v>
      </c>
      <c r="E1787" s="1">
        <v>3621.91</v>
      </c>
      <c r="F1787" s="1">
        <v>39</v>
      </c>
      <c r="G1787" s="1">
        <v>1</v>
      </c>
      <c r="H1787" s="1">
        <v>471.55</v>
      </c>
    </row>
    <row r="1788" spans="1:8">
      <c r="A1788" s="1" t="s">
        <v>1763</v>
      </c>
      <c r="B1788" s="3">
        <v>45573</v>
      </c>
      <c r="C1788" s="2" t="s">
        <v>1286</v>
      </c>
      <c r="D1788" s="4" t="s">
        <v>248</v>
      </c>
      <c r="E1788" s="1">
        <v>4002.46</v>
      </c>
      <c r="F1788" s="1">
        <v>33</v>
      </c>
      <c r="G1788" s="1">
        <v>30</v>
      </c>
      <c r="H1788" s="1">
        <v>35.229999999999997</v>
      </c>
    </row>
    <row r="1789" spans="1:8">
      <c r="A1789" s="1" t="s">
        <v>1764</v>
      </c>
      <c r="B1789" s="3">
        <v>45492</v>
      </c>
      <c r="C1789" s="2" t="s">
        <v>873</v>
      </c>
      <c r="D1789" s="4" t="s">
        <v>1489</v>
      </c>
      <c r="E1789" s="1">
        <v>1998.34</v>
      </c>
      <c r="F1789" s="1">
        <v>4</v>
      </c>
      <c r="G1789" s="1">
        <v>31</v>
      </c>
      <c r="H1789" s="1">
        <v>1171.8800000000001</v>
      </c>
    </row>
    <row r="1790" spans="1:8">
      <c r="A1790" s="1" t="s">
        <v>1765</v>
      </c>
      <c r="B1790" s="3">
        <v>45091</v>
      </c>
      <c r="C1790" s="2" t="s">
        <v>1650</v>
      </c>
      <c r="D1790" s="4" t="s">
        <v>1235</v>
      </c>
      <c r="E1790" s="1">
        <v>1292.57</v>
      </c>
      <c r="F1790" s="1">
        <v>15</v>
      </c>
      <c r="G1790" s="1">
        <v>47</v>
      </c>
      <c r="H1790" s="1">
        <v>819.62</v>
      </c>
    </row>
    <row r="1791" spans="1:8">
      <c r="A1791" s="1" t="s">
        <v>1766</v>
      </c>
      <c r="B1791" s="3">
        <v>45370</v>
      </c>
      <c r="C1791" s="2" t="s">
        <v>1717</v>
      </c>
      <c r="D1791" s="4" t="s">
        <v>1661</v>
      </c>
      <c r="E1791" s="1">
        <v>2985.86</v>
      </c>
      <c r="F1791" s="1">
        <v>31</v>
      </c>
      <c r="G1791" s="1">
        <v>14</v>
      </c>
      <c r="H1791" s="1">
        <v>1443.8</v>
      </c>
    </row>
    <row r="1792" spans="1:8">
      <c r="A1792" s="1" t="s">
        <v>1767</v>
      </c>
      <c r="B1792" s="3">
        <v>45123</v>
      </c>
      <c r="C1792" s="2" t="s">
        <v>873</v>
      </c>
      <c r="D1792" s="4" t="s">
        <v>1661</v>
      </c>
      <c r="E1792" s="1">
        <v>4413.32</v>
      </c>
      <c r="F1792" s="1">
        <v>34</v>
      </c>
      <c r="G1792" s="1">
        <v>12</v>
      </c>
      <c r="H1792" s="1">
        <v>124.04</v>
      </c>
    </row>
    <row r="1793" spans="1:8">
      <c r="A1793" s="1" t="s">
        <v>1768</v>
      </c>
      <c r="B1793" s="3">
        <v>45167</v>
      </c>
      <c r="C1793" s="2" t="s">
        <v>873</v>
      </c>
      <c r="D1793" s="4" t="s">
        <v>248</v>
      </c>
      <c r="E1793" s="1">
        <v>931.01</v>
      </c>
      <c r="F1793" s="1">
        <v>41</v>
      </c>
      <c r="G1793" s="1">
        <v>39</v>
      </c>
      <c r="H1793" s="1">
        <v>485.82</v>
      </c>
    </row>
    <row r="1794" spans="1:8">
      <c r="A1794" s="1" t="s">
        <v>1769</v>
      </c>
      <c r="B1794" s="3">
        <v>45333</v>
      </c>
      <c r="C1794" s="2" t="s">
        <v>873</v>
      </c>
      <c r="D1794" s="4" t="s">
        <v>1235</v>
      </c>
      <c r="E1794" s="1">
        <v>2914.35</v>
      </c>
      <c r="F1794" s="1">
        <v>28</v>
      </c>
      <c r="G1794" s="1">
        <v>31</v>
      </c>
      <c r="H1794" s="1">
        <v>1217.98</v>
      </c>
    </row>
    <row r="1795" spans="1:8">
      <c r="A1795" s="1" t="s">
        <v>1770</v>
      </c>
      <c r="B1795" s="3">
        <v>45394</v>
      </c>
      <c r="C1795" s="2" t="s">
        <v>1286</v>
      </c>
      <c r="D1795" s="4" t="s">
        <v>1235</v>
      </c>
      <c r="E1795" s="1">
        <v>987.29</v>
      </c>
      <c r="F1795" s="1">
        <v>21</v>
      </c>
      <c r="G1795" s="1">
        <v>49</v>
      </c>
      <c r="H1795" s="1">
        <v>64.77</v>
      </c>
    </row>
    <row r="1796" spans="1:8">
      <c r="A1796" s="1" t="s">
        <v>1771</v>
      </c>
      <c r="B1796" s="3">
        <v>45242</v>
      </c>
      <c r="C1796" s="2" t="s">
        <v>1650</v>
      </c>
      <c r="D1796" s="4" t="s">
        <v>1661</v>
      </c>
      <c r="E1796" s="1">
        <v>4240.17</v>
      </c>
      <c r="F1796" s="1">
        <v>41</v>
      </c>
      <c r="G1796" s="1">
        <v>50</v>
      </c>
      <c r="H1796" s="1">
        <v>1113.19</v>
      </c>
    </row>
    <row r="1797" spans="1:8">
      <c r="A1797" s="1" t="s">
        <v>1772</v>
      </c>
      <c r="B1797" s="3">
        <v>44979</v>
      </c>
      <c r="C1797" s="2" t="s">
        <v>1286</v>
      </c>
      <c r="D1797" s="4" t="s">
        <v>1489</v>
      </c>
      <c r="E1797" s="1">
        <v>833.98</v>
      </c>
      <c r="F1797" s="1">
        <v>29</v>
      </c>
      <c r="G1797" s="1">
        <v>18</v>
      </c>
      <c r="H1797" s="1">
        <v>318.12</v>
      </c>
    </row>
    <row r="1798" spans="1:8">
      <c r="A1798" s="1" t="s">
        <v>1773</v>
      </c>
      <c r="B1798" s="3">
        <v>45257</v>
      </c>
      <c r="C1798" s="2" t="s">
        <v>1650</v>
      </c>
      <c r="D1798" s="4" t="s">
        <v>1489</v>
      </c>
      <c r="E1798" s="1">
        <v>4770.5600000000004</v>
      </c>
      <c r="F1798" s="1">
        <v>22</v>
      </c>
      <c r="G1798" s="1">
        <v>9</v>
      </c>
      <c r="H1798" s="1">
        <v>1091.23</v>
      </c>
    </row>
    <row r="1799" spans="1:8">
      <c r="A1799" s="1" t="s">
        <v>1774</v>
      </c>
      <c r="B1799" s="3">
        <v>45550</v>
      </c>
      <c r="C1799" s="2" t="s">
        <v>1717</v>
      </c>
      <c r="D1799" s="4" t="s">
        <v>1489</v>
      </c>
      <c r="E1799" s="1">
        <v>315.49</v>
      </c>
      <c r="F1799" s="1">
        <v>30</v>
      </c>
      <c r="G1799" s="1">
        <v>50</v>
      </c>
      <c r="H1799" s="1">
        <v>1283.9100000000001</v>
      </c>
    </row>
    <row r="1800" spans="1:8">
      <c r="A1800" s="1" t="s">
        <v>1775</v>
      </c>
      <c r="B1800" s="3">
        <v>45226</v>
      </c>
      <c r="C1800" s="2" t="s">
        <v>1286</v>
      </c>
      <c r="D1800" s="4" t="s">
        <v>1489</v>
      </c>
      <c r="E1800" s="1">
        <v>3106.75</v>
      </c>
      <c r="F1800" s="1">
        <v>38</v>
      </c>
      <c r="G1800" s="1">
        <v>33</v>
      </c>
      <c r="H1800" s="1">
        <v>1920.23</v>
      </c>
    </row>
    <row r="1801" spans="1:8">
      <c r="A1801" s="1" t="s">
        <v>1776</v>
      </c>
      <c r="B1801" s="3">
        <v>45014</v>
      </c>
      <c r="C1801" s="2" t="s">
        <v>1650</v>
      </c>
      <c r="D1801" s="4" t="s">
        <v>1661</v>
      </c>
      <c r="E1801" s="1">
        <v>3583.05</v>
      </c>
      <c r="F1801" s="1">
        <v>5</v>
      </c>
      <c r="G1801" s="1">
        <v>1</v>
      </c>
      <c r="H1801" s="1">
        <v>804.67</v>
      </c>
    </row>
    <row r="1802" spans="1:8">
      <c r="A1802" s="1" t="s">
        <v>1777</v>
      </c>
      <c r="B1802" s="3">
        <v>45469</v>
      </c>
      <c r="C1802" s="2" t="s">
        <v>1650</v>
      </c>
      <c r="D1802" s="4" t="s">
        <v>1489</v>
      </c>
      <c r="E1802" s="1">
        <v>2450.7800000000002</v>
      </c>
      <c r="F1802" s="1">
        <v>1</v>
      </c>
      <c r="G1802" s="1">
        <v>35</v>
      </c>
      <c r="H1802" s="1">
        <v>252.64</v>
      </c>
    </row>
    <row r="1803" spans="1:8">
      <c r="A1803" s="1" t="s">
        <v>1778</v>
      </c>
      <c r="B1803" s="3">
        <v>45418</v>
      </c>
      <c r="C1803" s="2" t="s">
        <v>873</v>
      </c>
      <c r="D1803" s="4" t="s">
        <v>248</v>
      </c>
      <c r="E1803" s="1">
        <v>97.3</v>
      </c>
      <c r="F1803" s="1">
        <v>24</v>
      </c>
      <c r="G1803" s="1">
        <v>32</v>
      </c>
      <c r="H1803" s="1">
        <v>799.75</v>
      </c>
    </row>
    <row r="1804" spans="1:8">
      <c r="A1804" s="1" t="s">
        <v>1779</v>
      </c>
      <c r="B1804" s="3">
        <v>45461</v>
      </c>
      <c r="C1804" s="2" t="s">
        <v>873</v>
      </c>
      <c r="D1804" s="4" t="s">
        <v>248</v>
      </c>
      <c r="E1804" s="1">
        <v>3596.64</v>
      </c>
      <c r="F1804" s="1">
        <v>13</v>
      </c>
      <c r="G1804" s="1">
        <v>40</v>
      </c>
      <c r="H1804" s="1">
        <v>1101.6500000000001</v>
      </c>
    </row>
    <row r="1805" spans="1:8">
      <c r="A1805" s="1" t="s">
        <v>1780</v>
      </c>
      <c r="B1805" s="3">
        <v>44955</v>
      </c>
      <c r="C1805" s="2" t="s">
        <v>1286</v>
      </c>
      <c r="D1805" s="4" t="s">
        <v>248</v>
      </c>
      <c r="E1805" s="1">
        <v>2647.55</v>
      </c>
      <c r="F1805" s="1">
        <v>34</v>
      </c>
      <c r="G1805" s="1">
        <v>19</v>
      </c>
      <c r="H1805" s="1">
        <v>1566.99</v>
      </c>
    </row>
    <row r="1806" spans="1:8">
      <c r="A1806" s="1" t="s">
        <v>1781</v>
      </c>
      <c r="B1806" s="3">
        <v>45540</v>
      </c>
      <c r="C1806" s="2" t="s">
        <v>1717</v>
      </c>
      <c r="D1806" s="4" t="s">
        <v>1235</v>
      </c>
      <c r="E1806" s="1">
        <v>2662.87</v>
      </c>
      <c r="F1806" s="1">
        <v>12</v>
      </c>
      <c r="G1806" s="1">
        <v>23</v>
      </c>
      <c r="H1806" s="1">
        <v>1847.27</v>
      </c>
    </row>
    <row r="1807" spans="1:8">
      <c r="A1807" s="1" t="s">
        <v>1782</v>
      </c>
      <c r="B1807" s="3">
        <v>45125</v>
      </c>
      <c r="C1807" s="2" t="s">
        <v>1650</v>
      </c>
      <c r="D1807" s="4" t="s">
        <v>1235</v>
      </c>
      <c r="E1807" s="1">
        <v>3324.66</v>
      </c>
      <c r="F1807" s="1">
        <v>12</v>
      </c>
      <c r="G1807" s="1">
        <v>2</v>
      </c>
      <c r="H1807" s="1">
        <v>757.59</v>
      </c>
    </row>
    <row r="1808" spans="1:8">
      <c r="A1808" s="1" t="s">
        <v>1783</v>
      </c>
      <c r="B1808" s="3">
        <v>45513</v>
      </c>
      <c r="C1808" s="2" t="s">
        <v>1717</v>
      </c>
      <c r="D1808" s="4" t="s">
        <v>1235</v>
      </c>
      <c r="E1808" s="1">
        <v>2123.08</v>
      </c>
      <c r="F1808" s="1">
        <v>41</v>
      </c>
      <c r="G1808" s="1">
        <v>50</v>
      </c>
      <c r="H1808" s="1">
        <v>391.53</v>
      </c>
    </row>
    <row r="1809" spans="1:8">
      <c r="A1809" s="1" t="s">
        <v>1784</v>
      </c>
      <c r="B1809" s="3">
        <v>44989</v>
      </c>
      <c r="C1809" s="2" t="s">
        <v>1286</v>
      </c>
      <c r="D1809" s="4" t="s">
        <v>1546</v>
      </c>
      <c r="E1809" s="1">
        <v>3398.52</v>
      </c>
      <c r="F1809" s="1">
        <v>25</v>
      </c>
      <c r="G1809" s="1">
        <v>15</v>
      </c>
      <c r="H1809" s="1">
        <v>359.04</v>
      </c>
    </row>
    <row r="1810" spans="1:8">
      <c r="A1810" s="1" t="s">
        <v>1785</v>
      </c>
      <c r="B1810" s="3">
        <v>44932</v>
      </c>
      <c r="C1810" s="2" t="s">
        <v>1286</v>
      </c>
      <c r="D1810" s="4" t="s">
        <v>1546</v>
      </c>
      <c r="E1810" s="1">
        <v>2210.25</v>
      </c>
      <c r="F1810" s="1">
        <v>11</v>
      </c>
      <c r="G1810" s="1">
        <v>33</v>
      </c>
      <c r="H1810" s="1">
        <v>356.26</v>
      </c>
    </row>
    <row r="1811" spans="1:8">
      <c r="A1811" s="1" t="s">
        <v>1786</v>
      </c>
      <c r="B1811" s="3">
        <v>45119</v>
      </c>
      <c r="C1811" s="2" t="s">
        <v>1717</v>
      </c>
      <c r="D1811" s="4" t="s">
        <v>1546</v>
      </c>
      <c r="E1811" s="1">
        <v>2793.18</v>
      </c>
      <c r="F1811" s="1">
        <v>18</v>
      </c>
      <c r="G1811" s="1">
        <v>30</v>
      </c>
      <c r="H1811" s="1">
        <v>732.64</v>
      </c>
    </row>
    <row r="1812" spans="1:8">
      <c r="A1812" s="1" t="s">
        <v>1787</v>
      </c>
      <c r="B1812" s="3">
        <v>45446</v>
      </c>
      <c r="C1812" s="2" t="s">
        <v>1650</v>
      </c>
      <c r="D1812" s="4" t="s">
        <v>1546</v>
      </c>
      <c r="E1812" s="1">
        <v>1730.17</v>
      </c>
      <c r="F1812" s="1">
        <v>41</v>
      </c>
      <c r="G1812" s="1">
        <v>13</v>
      </c>
      <c r="H1812" s="1">
        <v>370.33</v>
      </c>
    </row>
    <row r="1813" spans="1:8">
      <c r="A1813" s="1" t="s">
        <v>1788</v>
      </c>
      <c r="B1813" s="3">
        <v>45523</v>
      </c>
      <c r="C1813" s="2" t="s">
        <v>1650</v>
      </c>
      <c r="D1813" s="4" t="s">
        <v>1546</v>
      </c>
      <c r="E1813" s="1">
        <v>3771.7</v>
      </c>
      <c r="F1813" s="1">
        <v>11</v>
      </c>
      <c r="G1813" s="1">
        <v>16</v>
      </c>
      <c r="H1813" s="1">
        <v>1225.8499999999999</v>
      </c>
    </row>
    <row r="1814" spans="1:8">
      <c r="A1814" s="1" t="s">
        <v>1789</v>
      </c>
      <c r="B1814" s="3">
        <v>45232</v>
      </c>
      <c r="C1814" s="2" t="s">
        <v>1286</v>
      </c>
      <c r="D1814" s="4" t="s">
        <v>1489</v>
      </c>
      <c r="E1814" s="1">
        <v>4511</v>
      </c>
      <c r="F1814" s="1">
        <v>44</v>
      </c>
      <c r="G1814" s="1">
        <v>12</v>
      </c>
      <c r="H1814" s="1">
        <v>1346.84</v>
      </c>
    </row>
    <row r="1815" spans="1:8">
      <c r="A1815" s="1" t="s">
        <v>1790</v>
      </c>
      <c r="B1815" s="3">
        <v>45326</v>
      </c>
      <c r="C1815" s="2" t="s">
        <v>873</v>
      </c>
      <c r="D1815" s="4" t="s">
        <v>1661</v>
      </c>
      <c r="E1815" s="1">
        <v>4004.22</v>
      </c>
      <c r="F1815" s="1">
        <v>29</v>
      </c>
      <c r="G1815" s="1">
        <v>3</v>
      </c>
      <c r="H1815" s="1">
        <v>27.81</v>
      </c>
    </row>
    <row r="1816" spans="1:8">
      <c r="A1816" s="1" t="s">
        <v>1791</v>
      </c>
      <c r="B1816" s="3">
        <v>45490</v>
      </c>
      <c r="C1816" s="2" t="s">
        <v>1717</v>
      </c>
      <c r="D1816" s="4" t="s">
        <v>1661</v>
      </c>
      <c r="E1816" s="1">
        <v>2598.61</v>
      </c>
      <c r="F1816" s="1">
        <v>12</v>
      </c>
      <c r="G1816" s="1">
        <v>38</v>
      </c>
      <c r="H1816" s="1">
        <v>1035.46</v>
      </c>
    </row>
    <row r="1817" spans="1:8">
      <c r="A1817" s="1" t="s">
        <v>1792</v>
      </c>
      <c r="B1817" s="3">
        <v>44886</v>
      </c>
      <c r="C1817" s="2" t="s">
        <v>1650</v>
      </c>
      <c r="D1817" s="4" t="s">
        <v>1235</v>
      </c>
      <c r="E1817" s="1">
        <v>3530.62</v>
      </c>
      <c r="F1817" s="1">
        <v>31</v>
      </c>
      <c r="G1817" s="1">
        <v>14</v>
      </c>
      <c r="H1817" s="1">
        <v>1434.55</v>
      </c>
    </row>
    <row r="1818" spans="1:8">
      <c r="A1818" s="1">
        <v>47407810</v>
      </c>
      <c r="B1818" s="3">
        <v>44965</v>
      </c>
      <c r="C1818" s="2" t="s">
        <v>1717</v>
      </c>
      <c r="D1818" s="4" t="s">
        <v>1661</v>
      </c>
      <c r="E1818" s="1">
        <v>3769.7</v>
      </c>
      <c r="F1818" s="1">
        <v>34</v>
      </c>
      <c r="G1818" s="1">
        <v>1</v>
      </c>
      <c r="H1818" s="1">
        <v>85.73</v>
      </c>
    </row>
    <row r="1819" spans="1:8">
      <c r="A1819" s="1" t="s">
        <v>1793</v>
      </c>
      <c r="B1819" s="3">
        <v>45258</v>
      </c>
      <c r="C1819" s="2" t="s">
        <v>1650</v>
      </c>
      <c r="D1819" s="4" t="s">
        <v>1489</v>
      </c>
      <c r="E1819" s="1">
        <v>241.85</v>
      </c>
      <c r="F1819" s="1">
        <v>23</v>
      </c>
      <c r="G1819" s="1">
        <v>18</v>
      </c>
      <c r="H1819" s="1">
        <v>68.42</v>
      </c>
    </row>
    <row r="1820" spans="1:8">
      <c r="A1820" s="1" t="s">
        <v>1794</v>
      </c>
      <c r="B1820" s="3">
        <v>45132</v>
      </c>
      <c r="C1820" s="2" t="s">
        <v>1650</v>
      </c>
      <c r="D1820" s="4" t="s">
        <v>1546</v>
      </c>
      <c r="E1820" s="1">
        <v>596.26</v>
      </c>
      <c r="F1820" s="1">
        <v>40</v>
      </c>
      <c r="G1820" s="1">
        <v>10</v>
      </c>
      <c r="H1820" s="1">
        <v>1380.58</v>
      </c>
    </row>
    <row r="1821" spans="1:8">
      <c r="A1821" s="1" t="s">
        <v>1795</v>
      </c>
      <c r="B1821" s="3">
        <v>45610</v>
      </c>
      <c r="C1821" s="2" t="s">
        <v>1717</v>
      </c>
      <c r="D1821" s="4" t="s">
        <v>248</v>
      </c>
      <c r="E1821" s="1">
        <v>4795.26</v>
      </c>
      <c r="F1821" s="1">
        <v>12</v>
      </c>
      <c r="G1821" s="1">
        <v>14</v>
      </c>
      <c r="H1821" s="1">
        <v>1178.71</v>
      </c>
    </row>
    <row r="1822" spans="1:8">
      <c r="A1822" s="1" t="s">
        <v>1796</v>
      </c>
      <c r="B1822" s="3">
        <v>45261</v>
      </c>
      <c r="C1822" s="2" t="s">
        <v>1650</v>
      </c>
      <c r="D1822" s="4" t="s">
        <v>1661</v>
      </c>
      <c r="E1822" s="1">
        <v>4451.22</v>
      </c>
      <c r="F1822" s="1">
        <v>43</v>
      </c>
      <c r="G1822" s="1">
        <v>0</v>
      </c>
      <c r="H1822" s="1">
        <v>1976.79</v>
      </c>
    </row>
    <row r="1823" spans="1:8">
      <c r="A1823" s="1" t="s">
        <v>1797</v>
      </c>
      <c r="B1823" s="3">
        <v>45454</v>
      </c>
      <c r="C1823" s="2" t="s">
        <v>873</v>
      </c>
      <c r="D1823" s="4" t="s">
        <v>1489</v>
      </c>
      <c r="E1823" s="1">
        <v>1149.08</v>
      </c>
      <c r="F1823" s="1">
        <v>43</v>
      </c>
      <c r="G1823" s="1">
        <v>11</v>
      </c>
      <c r="H1823" s="1">
        <v>156.65</v>
      </c>
    </row>
    <row r="1824" spans="1:8">
      <c r="A1824" s="1" t="s">
        <v>1798</v>
      </c>
      <c r="B1824" s="3">
        <v>45255</v>
      </c>
      <c r="C1824" s="2" t="s">
        <v>1717</v>
      </c>
      <c r="D1824" s="4" t="s">
        <v>248</v>
      </c>
      <c r="E1824" s="1">
        <v>4410.3</v>
      </c>
      <c r="F1824" s="1">
        <v>32</v>
      </c>
      <c r="G1824" s="1">
        <v>29</v>
      </c>
      <c r="H1824" s="1">
        <v>1306.48</v>
      </c>
    </row>
    <row r="1825" spans="1:8">
      <c r="A1825" s="1" t="s">
        <v>1799</v>
      </c>
      <c r="B1825" s="3">
        <v>44889</v>
      </c>
      <c r="C1825" s="2" t="s">
        <v>1650</v>
      </c>
      <c r="D1825" s="4" t="s">
        <v>1661</v>
      </c>
      <c r="E1825" s="1">
        <v>282.73</v>
      </c>
      <c r="F1825" s="1">
        <v>34</v>
      </c>
      <c r="G1825" s="1">
        <v>3</v>
      </c>
      <c r="H1825" s="1">
        <v>834.19</v>
      </c>
    </row>
    <row r="1826" spans="1:8">
      <c r="A1826" s="1" t="s">
        <v>1800</v>
      </c>
      <c r="B1826" s="3">
        <v>45111</v>
      </c>
      <c r="C1826" s="2" t="s">
        <v>1286</v>
      </c>
      <c r="D1826" s="4" t="s">
        <v>1801</v>
      </c>
      <c r="E1826" s="1">
        <v>2267.41</v>
      </c>
      <c r="F1826" s="1">
        <v>24</v>
      </c>
      <c r="G1826" s="1">
        <v>46</v>
      </c>
      <c r="H1826" s="1">
        <v>341.65</v>
      </c>
    </row>
    <row r="1827" spans="1:8">
      <c r="A1827" s="1" t="s">
        <v>1802</v>
      </c>
      <c r="B1827" s="3">
        <v>45095</v>
      </c>
      <c r="C1827" s="2" t="s">
        <v>873</v>
      </c>
      <c r="D1827" s="4" t="s">
        <v>1489</v>
      </c>
      <c r="E1827" s="1">
        <v>4562.0200000000004</v>
      </c>
      <c r="F1827" s="1">
        <v>39</v>
      </c>
      <c r="G1827" s="1">
        <v>37</v>
      </c>
      <c r="H1827" s="1">
        <v>940.64</v>
      </c>
    </row>
    <row r="1828" spans="1:8">
      <c r="A1828" s="1" t="s">
        <v>1803</v>
      </c>
      <c r="B1828" s="3">
        <v>45500</v>
      </c>
      <c r="C1828" s="2" t="s">
        <v>1286</v>
      </c>
      <c r="D1828" s="4" t="s">
        <v>248</v>
      </c>
      <c r="E1828" s="1">
        <v>398.37</v>
      </c>
      <c r="F1828" s="1">
        <v>34</v>
      </c>
      <c r="G1828" s="1">
        <v>39</v>
      </c>
      <c r="H1828" s="1">
        <v>297</v>
      </c>
    </row>
    <row r="1829" spans="1:8">
      <c r="A1829" s="1" t="s">
        <v>1804</v>
      </c>
      <c r="B1829" s="3">
        <v>45204</v>
      </c>
      <c r="C1829" s="2" t="s">
        <v>1286</v>
      </c>
      <c r="D1829" s="4" t="s">
        <v>1235</v>
      </c>
      <c r="E1829" s="1">
        <v>624.83000000000004</v>
      </c>
      <c r="F1829" s="1">
        <v>5</v>
      </c>
      <c r="G1829" s="1">
        <v>8</v>
      </c>
      <c r="H1829" s="1">
        <v>1248.74</v>
      </c>
    </row>
    <row r="1830" spans="1:8">
      <c r="A1830" s="1" t="s">
        <v>1805</v>
      </c>
      <c r="B1830" s="3">
        <v>45164</v>
      </c>
      <c r="C1830" s="2" t="s">
        <v>873</v>
      </c>
      <c r="D1830" s="4" t="s">
        <v>248</v>
      </c>
      <c r="E1830" s="1">
        <v>2510.92</v>
      </c>
      <c r="F1830" s="1">
        <v>32</v>
      </c>
      <c r="G1830" s="1">
        <v>37</v>
      </c>
      <c r="H1830" s="1">
        <v>1755.8</v>
      </c>
    </row>
    <row r="1831" spans="1:8">
      <c r="A1831" s="1" t="s">
        <v>1806</v>
      </c>
      <c r="B1831" s="3">
        <v>45190</v>
      </c>
      <c r="C1831" s="2" t="s">
        <v>1286</v>
      </c>
      <c r="D1831" s="4" t="s">
        <v>1801</v>
      </c>
      <c r="E1831" s="1">
        <v>2607.94</v>
      </c>
      <c r="F1831" s="1">
        <v>5</v>
      </c>
      <c r="G1831" s="1">
        <v>6</v>
      </c>
      <c r="H1831" s="1">
        <v>596</v>
      </c>
    </row>
    <row r="1832" spans="1:8">
      <c r="A1832" s="1" t="s">
        <v>1807</v>
      </c>
      <c r="B1832" s="3">
        <v>45397</v>
      </c>
      <c r="C1832" s="2" t="s">
        <v>1717</v>
      </c>
      <c r="D1832" s="4" t="s">
        <v>1661</v>
      </c>
      <c r="E1832" s="1">
        <v>2925.91</v>
      </c>
      <c r="F1832" s="1">
        <v>41</v>
      </c>
      <c r="G1832" s="1">
        <v>48</v>
      </c>
      <c r="H1832" s="1">
        <v>346.62</v>
      </c>
    </row>
    <row r="1833" spans="1:8">
      <c r="A1833" s="1" t="s">
        <v>1808</v>
      </c>
      <c r="B1833" s="3">
        <v>45033</v>
      </c>
      <c r="C1833" s="2" t="s">
        <v>1717</v>
      </c>
      <c r="D1833" s="4" t="s">
        <v>1235</v>
      </c>
      <c r="E1833" s="1">
        <v>3649.8</v>
      </c>
      <c r="F1833" s="1">
        <v>14</v>
      </c>
      <c r="G1833" s="1">
        <v>22</v>
      </c>
      <c r="H1833" s="1">
        <v>866.39</v>
      </c>
    </row>
    <row r="1834" spans="1:8">
      <c r="A1834" s="1" t="s">
        <v>1809</v>
      </c>
      <c r="B1834" s="3">
        <v>44974</v>
      </c>
      <c r="C1834" s="2" t="s">
        <v>1650</v>
      </c>
      <c r="D1834" s="4" t="s">
        <v>1489</v>
      </c>
      <c r="E1834" s="1">
        <v>1358.44</v>
      </c>
      <c r="F1834" s="1">
        <v>2</v>
      </c>
      <c r="G1834" s="1">
        <v>19</v>
      </c>
      <c r="H1834" s="1">
        <v>243.4</v>
      </c>
    </row>
    <row r="1835" spans="1:8">
      <c r="A1835" s="1" t="s">
        <v>1810</v>
      </c>
      <c r="B1835" s="3">
        <v>44907</v>
      </c>
      <c r="C1835" s="2" t="s">
        <v>1650</v>
      </c>
      <c r="D1835" s="4" t="s">
        <v>1489</v>
      </c>
      <c r="E1835" s="1">
        <v>1348.08</v>
      </c>
      <c r="F1835" s="1">
        <v>34</v>
      </c>
      <c r="G1835" s="1">
        <v>44</v>
      </c>
      <c r="H1835" s="1">
        <v>292</v>
      </c>
    </row>
    <row r="1836" spans="1:8">
      <c r="A1836" s="1" t="s">
        <v>1811</v>
      </c>
      <c r="B1836" s="3">
        <v>45452</v>
      </c>
      <c r="C1836" s="2" t="s">
        <v>1717</v>
      </c>
      <c r="D1836" s="4" t="s">
        <v>1489</v>
      </c>
      <c r="E1836" s="1">
        <v>2850.1</v>
      </c>
      <c r="F1836" s="1">
        <v>13</v>
      </c>
      <c r="G1836" s="1">
        <v>40</v>
      </c>
      <c r="H1836" s="1">
        <v>1396.42</v>
      </c>
    </row>
    <row r="1837" spans="1:8">
      <c r="A1837" s="1" t="s">
        <v>1812</v>
      </c>
      <c r="B1837" s="3">
        <v>44993</v>
      </c>
      <c r="C1837" s="2" t="s">
        <v>873</v>
      </c>
      <c r="D1837" s="4" t="s">
        <v>1801</v>
      </c>
      <c r="E1837" s="1">
        <v>3094.92</v>
      </c>
      <c r="F1837" s="1">
        <v>18</v>
      </c>
      <c r="G1837" s="1">
        <v>40</v>
      </c>
      <c r="H1837" s="1">
        <v>206.22</v>
      </c>
    </row>
    <row r="1838" spans="1:8">
      <c r="A1838" s="1" t="s">
        <v>1813</v>
      </c>
      <c r="B1838" s="3">
        <v>45229</v>
      </c>
      <c r="C1838" s="2" t="s">
        <v>1286</v>
      </c>
      <c r="D1838" s="4" t="s">
        <v>1661</v>
      </c>
      <c r="E1838" s="1">
        <v>2738.29</v>
      </c>
      <c r="F1838" s="1">
        <v>1</v>
      </c>
      <c r="G1838" s="1">
        <v>43</v>
      </c>
      <c r="H1838" s="1">
        <v>933.89</v>
      </c>
    </row>
    <row r="1839" spans="1:8">
      <c r="A1839" s="1" t="s">
        <v>1814</v>
      </c>
      <c r="B1839" s="3">
        <v>45401</v>
      </c>
      <c r="C1839" s="2" t="s">
        <v>873</v>
      </c>
      <c r="D1839" s="4" t="s">
        <v>1489</v>
      </c>
      <c r="E1839" s="1">
        <v>4889.13</v>
      </c>
      <c r="F1839" s="1">
        <v>16</v>
      </c>
      <c r="G1839" s="1">
        <v>9</v>
      </c>
      <c r="H1839" s="1">
        <v>506.81</v>
      </c>
    </row>
    <row r="1840" spans="1:8">
      <c r="A1840" s="1" t="s">
        <v>1815</v>
      </c>
      <c r="B1840" s="3">
        <v>45437</v>
      </c>
      <c r="C1840" s="6" t="s">
        <v>1816</v>
      </c>
      <c r="D1840" s="4" t="s">
        <v>1661</v>
      </c>
      <c r="E1840" s="1">
        <v>4916.49</v>
      </c>
      <c r="F1840" s="1">
        <v>40</v>
      </c>
      <c r="G1840" s="1">
        <v>23</v>
      </c>
      <c r="H1840" s="1">
        <v>1593.54</v>
      </c>
    </row>
    <row r="1841" spans="1:8">
      <c r="A1841" s="1" t="s">
        <v>1817</v>
      </c>
      <c r="B1841" s="3">
        <v>45442</v>
      </c>
      <c r="C1841" s="6" t="s">
        <v>1816</v>
      </c>
      <c r="D1841" s="4" t="s">
        <v>1235</v>
      </c>
      <c r="E1841" s="1">
        <v>4608.5</v>
      </c>
      <c r="F1841" s="1">
        <v>23</v>
      </c>
      <c r="G1841" s="1">
        <v>42</v>
      </c>
      <c r="H1841" s="1">
        <v>1777.93</v>
      </c>
    </row>
    <row r="1842" spans="1:8">
      <c r="A1842" s="1" t="s">
        <v>1818</v>
      </c>
      <c r="B1842" s="3">
        <v>45313</v>
      </c>
      <c r="C1842" s="2" t="s">
        <v>1286</v>
      </c>
      <c r="D1842" s="4" t="s">
        <v>1661</v>
      </c>
      <c r="E1842" s="1">
        <v>4337.0600000000004</v>
      </c>
      <c r="F1842" s="1">
        <v>28</v>
      </c>
      <c r="G1842" s="1">
        <v>30</v>
      </c>
      <c r="H1842" s="1">
        <v>852.11</v>
      </c>
    </row>
    <row r="1843" spans="1:8">
      <c r="A1843" s="1" t="s">
        <v>1819</v>
      </c>
      <c r="B1843" s="3">
        <v>45579</v>
      </c>
      <c r="C1843" s="2" t="s">
        <v>1286</v>
      </c>
      <c r="D1843" s="4" t="s">
        <v>1661</v>
      </c>
      <c r="E1843" s="1">
        <v>1241.45</v>
      </c>
      <c r="F1843" s="1">
        <v>40</v>
      </c>
      <c r="G1843" s="1">
        <v>27</v>
      </c>
      <c r="H1843" s="1">
        <v>1888.82</v>
      </c>
    </row>
    <row r="1844" spans="1:8">
      <c r="A1844" s="1" t="s">
        <v>1820</v>
      </c>
      <c r="B1844" s="3">
        <v>45559</v>
      </c>
      <c r="C1844" s="2" t="s">
        <v>1717</v>
      </c>
      <c r="D1844" s="4" t="s">
        <v>1235</v>
      </c>
      <c r="E1844" s="1">
        <v>67.31</v>
      </c>
      <c r="F1844" s="1">
        <v>37</v>
      </c>
      <c r="G1844" s="1">
        <v>6</v>
      </c>
      <c r="H1844" s="1">
        <v>696.83</v>
      </c>
    </row>
    <row r="1845" spans="1:8">
      <c r="A1845" s="1" t="s">
        <v>1821</v>
      </c>
      <c r="B1845" s="3">
        <v>45500</v>
      </c>
      <c r="C1845" s="2" t="s">
        <v>1717</v>
      </c>
      <c r="D1845" s="4" t="s">
        <v>1801</v>
      </c>
      <c r="E1845" s="1">
        <v>2560.79</v>
      </c>
      <c r="F1845" s="1">
        <v>33</v>
      </c>
      <c r="G1845" s="1">
        <v>28</v>
      </c>
      <c r="H1845" s="1">
        <v>585.5</v>
      </c>
    </row>
    <row r="1846" spans="1:8">
      <c r="A1846" s="1" t="s">
        <v>1822</v>
      </c>
      <c r="B1846" s="3">
        <v>45469</v>
      </c>
      <c r="C1846" s="2" t="s">
        <v>1650</v>
      </c>
      <c r="D1846" s="4" t="s">
        <v>1489</v>
      </c>
      <c r="E1846" s="1">
        <v>3871.09</v>
      </c>
      <c r="F1846" s="1">
        <v>19</v>
      </c>
      <c r="G1846" s="1">
        <v>12</v>
      </c>
      <c r="H1846" s="1">
        <v>1935.19</v>
      </c>
    </row>
    <row r="1847" spans="1:8">
      <c r="A1847" s="1" t="s">
        <v>1823</v>
      </c>
      <c r="B1847" s="3">
        <v>45274</v>
      </c>
      <c r="C1847" s="2" t="s">
        <v>1286</v>
      </c>
      <c r="D1847" s="4" t="s">
        <v>1801</v>
      </c>
      <c r="E1847" s="1">
        <v>2244.89</v>
      </c>
      <c r="F1847" s="1">
        <v>7</v>
      </c>
      <c r="G1847" s="1">
        <v>33</v>
      </c>
      <c r="H1847" s="1">
        <v>40.869999999999997</v>
      </c>
    </row>
    <row r="1848" spans="1:8">
      <c r="A1848" s="1" t="s">
        <v>1824</v>
      </c>
      <c r="B1848" s="3">
        <v>45461</v>
      </c>
      <c r="C1848" s="2" t="s">
        <v>1286</v>
      </c>
      <c r="D1848" s="4" t="s">
        <v>1489</v>
      </c>
      <c r="E1848" s="1">
        <v>240.47</v>
      </c>
      <c r="F1848" s="1">
        <v>24</v>
      </c>
      <c r="G1848" s="1">
        <v>1</v>
      </c>
      <c r="H1848" s="1">
        <v>332.93</v>
      </c>
    </row>
    <row r="1849" spans="1:8">
      <c r="A1849" s="1" t="s">
        <v>1825</v>
      </c>
      <c r="B1849" s="3">
        <v>45482</v>
      </c>
      <c r="C1849" s="2" t="s">
        <v>1717</v>
      </c>
      <c r="D1849" s="4" t="s">
        <v>1489</v>
      </c>
      <c r="E1849" s="1">
        <v>1180.04</v>
      </c>
      <c r="F1849" s="1">
        <v>24</v>
      </c>
      <c r="G1849" s="1">
        <v>27</v>
      </c>
      <c r="H1849" s="1">
        <v>674.27</v>
      </c>
    </row>
    <row r="1850" spans="1:8">
      <c r="A1850" s="1" t="s">
        <v>1826</v>
      </c>
      <c r="B1850" s="3">
        <v>45021</v>
      </c>
      <c r="C1850" s="2" t="s">
        <v>1286</v>
      </c>
      <c r="D1850" s="4" t="s">
        <v>1235</v>
      </c>
      <c r="E1850" s="1">
        <v>3332.23</v>
      </c>
      <c r="F1850" s="1">
        <v>7</v>
      </c>
      <c r="G1850" s="1">
        <v>36</v>
      </c>
      <c r="H1850" s="1">
        <v>256.36</v>
      </c>
    </row>
    <row r="1851" spans="1:8">
      <c r="A1851" s="1" t="s">
        <v>1827</v>
      </c>
      <c r="B1851" s="3">
        <v>45042</v>
      </c>
      <c r="C1851" s="6" t="s">
        <v>1816</v>
      </c>
      <c r="D1851" s="4" t="s">
        <v>1489</v>
      </c>
      <c r="E1851" s="1">
        <v>2097.63</v>
      </c>
      <c r="F1851" s="1">
        <v>43</v>
      </c>
      <c r="G1851" s="1">
        <v>39</v>
      </c>
      <c r="H1851" s="1">
        <v>1578.12</v>
      </c>
    </row>
    <row r="1852" spans="1:8">
      <c r="A1852" s="1" t="s">
        <v>1828</v>
      </c>
      <c r="B1852" s="3">
        <v>45205</v>
      </c>
      <c r="C1852" s="2" t="s">
        <v>1717</v>
      </c>
      <c r="D1852" s="4" t="s">
        <v>248</v>
      </c>
      <c r="E1852" s="1">
        <v>3614.62</v>
      </c>
      <c r="F1852" s="1">
        <v>47</v>
      </c>
      <c r="G1852" s="1">
        <v>40</v>
      </c>
      <c r="H1852" s="1">
        <v>931.45</v>
      </c>
    </row>
    <row r="1853" spans="1:8">
      <c r="A1853" s="1">
        <v>84840886</v>
      </c>
      <c r="B1853" s="3">
        <v>45267</v>
      </c>
      <c r="C1853" s="6" t="s">
        <v>1816</v>
      </c>
      <c r="D1853" s="4" t="s">
        <v>248</v>
      </c>
      <c r="E1853" s="1">
        <v>1744.26</v>
      </c>
      <c r="F1853" s="1">
        <v>29</v>
      </c>
      <c r="G1853" s="1">
        <v>46</v>
      </c>
      <c r="H1853" s="1">
        <v>646.6</v>
      </c>
    </row>
    <row r="1854" spans="1:8">
      <c r="A1854" s="1" t="s">
        <v>1829</v>
      </c>
      <c r="B1854" s="3">
        <v>44929</v>
      </c>
      <c r="C1854" s="2" t="s">
        <v>1650</v>
      </c>
      <c r="D1854" s="4" t="s">
        <v>1661</v>
      </c>
      <c r="E1854" s="1">
        <v>1048.2</v>
      </c>
      <c r="F1854" s="1">
        <v>23</v>
      </c>
      <c r="G1854" s="1">
        <v>27</v>
      </c>
      <c r="H1854" s="1">
        <v>1833.13</v>
      </c>
    </row>
    <row r="1855" spans="1:8">
      <c r="A1855" s="1" t="s">
        <v>1830</v>
      </c>
      <c r="B1855" s="3">
        <v>45026</v>
      </c>
      <c r="C1855" s="6" t="s">
        <v>1816</v>
      </c>
      <c r="D1855" s="4" t="s">
        <v>248</v>
      </c>
      <c r="E1855" s="1">
        <v>1270.18</v>
      </c>
      <c r="F1855" s="1">
        <v>9</v>
      </c>
      <c r="G1855" s="1">
        <v>27</v>
      </c>
      <c r="H1855" s="1">
        <v>1701.85</v>
      </c>
    </row>
    <row r="1856" spans="1:8">
      <c r="A1856" s="1" t="s">
        <v>1831</v>
      </c>
      <c r="B1856" s="3">
        <v>45525</v>
      </c>
      <c r="C1856" s="6" t="s">
        <v>1816</v>
      </c>
      <c r="D1856" s="4" t="s">
        <v>248</v>
      </c>
      <c r="E1856" s="1">
        <v>981.93</v>
      </c>
      <c r="F1856" s="1">
        <v>50</v>
      </c>
      <c r="G1856" s="1">
        <v>8</v>
      </c>
      <c r="H1856" s="1">
        <v>1953.56</v>
      </c>
    </row>
    <row r="1857" spans="1:8">
      <c r="A1857" s="1" t="s">
        <v>1832</v>
      </c>
      <c r="B1857" s="3">
        <v>44938</v>
      </c>
      <c r="C1857" s="2" t="s">
        <v>1650</v>
      </c>
      <c r="D1857" s="4" t="s">
        <v>1661</v>
      </c>
      <c r="E1857" s="1">
        <v>836.99</v>
      </c>
      <c r="F1857" s="1">
        <v>30</v>
      </c>
      <c r="G1857" s="1">
        <v>20</v>
      </c>
      <c r="H1857" s="1">
        <v>380.87</v>
      </c>
    </row>
    <row r="1858" spans="1:8">
      <c r="A1858" s="1" t="s">
        <v>1833</v>
      </c>
      <c r="B1858" s="3">
        <v>45422</v>
      </c>
      <c r="C1858" s="2" t="s">
        <v>1286</v>
      </c>
      <c r="D1858" s="4" t="s">
        <v>1661</v>
      </c>
      <c r="E1858" s="1">
        <v>1314.57</v>
      </c>
      <c r="F1858" s="1">
        <v>22</v>
      </c>
      <c r="G1858" s="1">
        <v>27</v>
      </c>
      <c r="H1858" s="1">
        <v>1710.81</v>
      </c>
    </row>
    <row r="1859" spans="1:8">
      <c r="A1859" s="1" t="s">
        <v>1834</v>
      </c>
      <c r="B1859" s="3">
        <v>44937</v>
      </c>
      <c r="C1859" s="2" t="s">
        <v>1650</v>
      </c>
      <c r="D1859" s="4" t="s">
        <v>248</v>
      </c>
      <c r="E1859" s="1">
        <v>2308.25</v>
      </c>
      <c r="F1859" s="1">
        <v>1</v>
      </c>
      <c r="G1859" s="1">
        <v>48</v>
      </c>
      <c r="H1859" s="1">
        <v>1706.04</v>
      </c>
    </row>
    <row r="1860" spans="1:8">
      <c r="A1860" s="1" t="s">
        <v>1835</v>
      </c>
      <c r="B1860" s="3">
        <v>45350</v>
      </c>
      <c r="C1860" s="2" t="s">
        <v>1717</v>
      </c>
      <c r="D1860" s="4" t="s">
        <v>1489</v>
      </c>
      <c r="E1860" s="1">
        <v>4151.24</v>
      </c>
      <c r="F1860" s="1">
        <v>28</v>
      </c>
      <c r="G1860" s="1">
        <v>18</v>
      </c>
      <c r="H1860" s="1">
        <v>556.76</v>
      </c>
    </row>
    <row r="1861" spans="1:8">
      <c r="A1861" s="1" t="s">
        <v>1836</v>
      </c>
      <c r="B1861" s="3">
        <v>44928</v>
      </c>
      <c r="C1861" s="2" t="s">
        <v>1650</v>
      </c>
      <c r="D1861" s="4" t="s">
        <v>1489</v>
      </c>
      <c r="E1861" s="1">
        <v>4202.78</v>
      </c>
      <c r="F1861" s="1">
        <v>27</v>
      </c>
      <c r="G1861" s="1">
        <v>33</v>
      </c>
      <c r="H1861" s="1">
        <v>1604.93</v>
      </c>
    </row>
    <row r="1862" spans="1:8">
      <c r="A1862" s="1" t="s">
        <v>1837</v>
      </c>
      <c r="B1862" s="3">
        <v>45296</v>
      </c>
      <c r="C1862" s="6" t="s">
        <v>1816</v>
      </c>
      <c r="D1862" s="4" t="s">
        <v>1801</v>
      </c>
      <c r="E1862" s="1">
        <v>4802.8500000000004</v>
      </c>
      <c r="F1862" s="1">
        <v>47</v>
      </c>
      <c r="G1862" s="1">
        <v>4</v>
      </c>
      <c r="H1862" s="1">
        <v>1196.45</v>
      </c>
    </row>
    <row r="1863" spans="1:8">
      <c r="A1863" s="1" t="s">
        <v>1838</v>
      </c>
      <c r="B1863" s="3">
        <v>44920</v>
      </c>
      <c r="C1863" s="2" t="s">
        <v>1717</v>
      </c>
      <c r="D1863" s="4" t="s">
        <v>1489</v>
      </c>
      <c r="E1863" s="1">
        <v>4239.92</v>
      </c>
      <c r="F1863" s="1">
        <v>26</v>
      </c>
      <c r="G1863" s="1">
        <v>15</v>
      </c>
      <c r="H1863" s="1">
        <v>1540.12</v>
      </c>
    </row>
    <row r="1864" spans="1:8">
      <c r="A1864" s="1" t="s">
        <v>1839</v>
      </c>
      <c r="B1864" s="3">
        <v>45541</v>
      </c>
      <c r="C1864" s="2" t="s">
        <v>1650</v>
      </c>
      <c r="D1864" s="4" t="s">
        <v>1489</v>
      </c>
      <c r="E1864" s="1">
        <v>4065.32</v>
      </c>
      <c r="F1864" s="1">
        <v>10</v>
      </c>
      <c r="G1864" s="1">
        <v>16</v>
      </c>
      <c r="H1864" s="1">
        <v>1420.06</v>
      </c>
    </row>
    <row r="1865" spans="1:8">
      <c r="A1865" s="1" t="s">
        <v>1840</v>
      </c>
      <c r="B1865" s="3">
        <v>45258</v>
      </c>
      <c r="C1865" s="6" t="s">
        <v>1816</v>
      </c>
      <c r="D1865" s="4" t="s">
        <v>1661</v>
      </c>
      <c r="E1865" s="1">
        <v>2990.7</v>
      </c>
      <c r="F1865" s="1">
        <v>18</v>
      </c>
      <c r="G1865" s="1">
        <v>22</v>
      </c>
      <c r="H1865" s="1">
        <v>465.43</v>
      </c>
    </row>
    <row r="1866" spans="1:8">
      <c r="A1866" s="1" t="s">
        <v>1841</v>
      </c>
      <c r="B1866" s="3">
        <v>45364</v>
      </c>
      <c r="C1866" s="6" t="s">
        <v>1816</v>
      </c>
      <c r="D1866" s="4" t="s">
        <v>1489</v>
      </c>
      <c r="E1866" s="1">
        <v>3836.43</v>
      </c>
      <c r="F1866" s="1">
        <v>15</v>
      </c>
      <c r="G1866" s="1">
        <v>26</v>
      </c>
      <c r="H1866" s="1">
        <v>1068.28</v>
      </c>
    </row>
    <row r="1867" spans="1:8">
      <c r="A1867" s="1" t="s">
        <v>1842</v>
      </c>
      <c r="B1867" s="3">
        <v>44910</v>
      </c>
      <c r="C1867" s="2" t="s">
        <v>1286</v>
      </c>
      <c r="D1867" s="4" t="s">
        <v>1235</v>
      </c>
      <c r="E1867" s="1">
        <v>3400.26</v>
      </c>
      <c r="F1867" s="1">
        <v>46</v>
      </c>
      <c r="G1867" s="1">
        <v>18</v>
      </c>
      <c r="H1867" s="1">
        <v>1898.77</v>
      </c>
    </row>
    <row r="1868" spans="1:8">
      <c r="A1868" s="1" t="s">
        <v>1843</v>
      </c>
      <c r="B1868" s="3">
        <v>45362</v>
      </c>
      <c r="C1868" s="2" t="s">
        <v>1717</v>
      </c>
      <c r="D1868" s="4" t="s">
        <v>1801</v>
      </c>
      <c r="E1868" s="1">
        <v>583.87</v>
      </c>
      <c r="F1868" s="1">
        <v>21</v>
      </c>
      <c r="G1868" s="1">
        <v>12</v>
      </c>
      <c r="H1868" s="1">
        <v>1619</v>
      </c>
    </row>
    <row r="1869" spans="1:8">
      <c r="A1869" s="1" t="s">
        <v>1844</v>
      </c>
      <c r="B1869" s="3">
        <v>45108</v>
      </c>
      <c r="C1869" s="2" t="s">
        <v>1286</v>
      </c>
      <c r="D1869" s="4" t="s">
        <v>1489</v>
      </c>
      <c r="E1869" s="1">
        <v>676.34</v>
      </c>
      <c r="F1869" s="1">
        <v>9</v>
      </c>
      <c r="G1869" s="1">
        <v>25</v>
      </c>
      <c r="H1869" s="1">
        <v>748.39</v>
      </c>
    </row>
    <row r="1870" spans="1:8">
      <c r="A1870" s="1" t="s">
        <v>1845</v>
      </c>
      <c r="B1870" s="3">
        <v>44896</v>
      </c>
      <c r="C1870" s="6" t="s">
        <v>1816</v>
      </c>
      <c r="D1870" s="4" t="s">
        <v>1489</v>
      </c>
      <c r="E1870" s="1">
        <v>2614.71</v>
      </c>
      <c r="F1870" s="1">
        <v>37</v>
      </c>
      <c r="G1870" s="1">
        <v>35</v>
      </c>
      <c r="H1870" s="1">
        <v>1970.59</v>
      </c>
    </row>
    <row r="1871" spans="1:8">
      <c r="A1871" s="1" t="s">
        <v>1846</v>
      </c>
      <c r="B1871" s="3">
        <v>45042</v>
      </c>
      <c r="C1871" s="2" t="s">
        <v>1650</v>
      </c>
      <c r="D1871" s="4" t="s">
        <v>1801</v>
      </c>
      <c r="E1871" s="1">
        <v>4299.97</v>
      </c>
      <c r="F1871" s="1">
        <v>38</v>
      </c>
      <c r="G1871" s="1">
        <v>41</v>
      </c>
      <c r="H1871" s="1">
        <v>1565.48</v>
      </c>
    </row>
    <row r="1872" spans="1:8">
      <c r="A1872" s="1" t="s">
        <v>1847</v>
      </c>
      <c r="B1872" s="3">
        <v>45460</v>
      </c>
      <c r="C1872" s="6" t="s">
        <v>1816</v>
      </c>
      <c r="D1872" s="4" t="s">
        <v>1489</v>
      </c>
      <c r="E1872" s="1">
        <v>1675.08</v>
      </c>
      <c r="F1872" s="1">
        <v>12</v>
      </c>
      <c r="G1872" s="1">
        <v>4</v>
      </c>
      <c r="H1872" s="1">
        <v>1487.59</v>
      </c>
    </row>
    <row r="1873" spans="1:8">
      <c r="A1873" s="1" t="s">
        <v>1848</v>
      </c>
      <c r="B1873" s="3">
        <v>45408</v>
      </c>
      <c r="C1873" s="6" t="s">
        <v>1816</v>
      </c>
      <c r="D1873" s="4" t="s">
        <v>1801</v>
      </c>
      <c r="E1873" s="1">
        <v>1784.61</v>
      </c>
      <c r="F1873" s="1">
        <v>49</v>
      </c>
      <c r="G1873" s="1">
        <v>31</v>
      </c>
      <c r="H1873" s="1">
        <v>1742.97</v>
      </c>
    </row>
    <row r="1874" spans="1:8">
      <c r="A1874" s="1">
        <v>99242157</v>
      </c>
      <c r="B1874" s="3">
        <v>44930</v>
      </c>
      <c r="C1874" s="6" t="s">
        <v>1816</v>
      </c>
      <c r="D1874" s="4" t="s">
        <v>1235</v>
      </c>
      <c r="E1874" s="1">
        <v>4962.9799999999996</v>
      </c>
      <c r="F1874" s="1">
        <v>37</v>
      </c>
      <c r="G1874" s="1">
        <v>39</v>
      </c>
      <c r="H1874" s="1">
        <v>28.24</v>
      </c>
    </row>
    <row r="1875" spans="1:8">
      <c r="A1875" s="1" t="s">
        <v>1849</v>
      </c>
      <c r="B1875" s="3">
        <v>45028</v>
      </c>
      <c r="C1875" s="6" t="s">
        <v>1816</v>
      </c>
      <c r="D1875" s="4" t="s">
        <v>1489</v>
      </c>
      <c r="E1875" s="1">
        <v>3621.7</v>
      </c>
      <c r="F1875" s="1">
        <v>48</v>
      </c>
      <c r="G1875" s="1">
        <v>9</v>
      </c>
      <c r="H1875" s="1">
        <v>1625.03</v>
      </c>
    </row>
    <row r="1876" spans="1:8">
      <c r="A1876" s="1" t="s">
        <v>1850</v>
      </c>
      <c r="B1876" s="3">
        <v>45052</v>
      </c>
      <c r="C1876" s="6" t="s">
        <v>1816</v>
      </c>
      <c r="D1876" s="4" t="s">
        <v>1661</v>
      </c>
      <c r="E1876" s="1">
        <v>1446.63</v>
      </c>
      <c r="F1876" s="1">
        <v>7</v>
      </c>
      <c r="G1876" s="1">
        <v>27</v>
      </c>
      <c r="H1876" s="1">
        <v>388.57</v>
      </c>
    </row>
    <row r="1877" spans="1:8">
      <c r="A1877" s="1" t="s">
        <v>1851</v>
      </c>
      <c r="B1877" s="3">
        <v>44904</v>
      </c>
      <c r="C1877" s="6" t="s">
        <v>1816</v>
      </c>
      <c r="D1877" s="4" t="s">
        <v>1235</v>
      </c>
      <c r="E1877" s="1">
        <v>2668.02</v>
      </c>
      <c r="F1877" s="1">
        <v>50</v>
      </c>
      <c r="G1877" s="1">
        <v>1</v>
      </c>
      <c r="H1877" s="1">
        <v>1175.3599999999999</v>
      </c>
    </row>
    <row r="1878" spans="1:8">
      <c r="A1878" s="1" t="s">
        <v>1852</v>
      </c>
      <c r="B1878" s="3">
        <v>45458</v>
      </c>
      <c r="C1878" s="6" t="s">
        <v>1816</v>
      </c>
      <c r="D1878" s="4" t="s">
        <v>1661</v>
      </c>
      <c r="E1878" s="1">
        <v>2826.06</v>
      </c>
      <c r="F1878" s="1">
        <v>30</v>
      </c>
      <c r="G1878" s="1">
        <v>39</v>
      </c>
      <c r="H1878" s="1">
        <v>939.84</v>
      </c>
    </row>
    <row r="1879" spans="1:8">
      <c r="A1879" s="1" t="s">
        <v>1853</v>
      </c>
      <c r="B1879" s="3">
        <v>45189</v>
      </c>
      <c r="C1879" s="6" t="s">
        <v>1816</v>
      </c>
      <c r="D1879" s="4" t="s">
        <v>248</v>
      </c>
      <c r="E1879" s="1">
        <v>4697.12</v>
      </c>
      <c r="F1879" s="1">
        <v>46</v>
      </c>
      <c r="G1879" s="1">
        <v>6</v>
      </c>
      <c r="H1879" s="1">
        <v>854.48</v>
      </c>
    </row>
    <row r="1880" spans="1:8">
      <c r="A1880" s="1" t="s">
        <v>1854</v>
      </c>
      <c r="B1880" s="3">
        <v>45040</v>
      </c>
      <c r="C1880" s="6" t="s">
        <v>1816</v>
      </c>
      <c r="D1880" s="4" t="s">
        <v>1801</v>
      </c>
      <c r="E1880" s="1">
        <v>3339.63</v>
      </c>
      <c r="F1880" s="1">
        <v>2</v>
      </c>
      <c r="G1880" s="1">
        <v>4</v>
      </c>
      <c r="H1880" s="1">
        <v>932.24</v>
      </c>
    </row>
    <row r="1881" spans="1:8">
      <c r="A1881" s="1" t="s">
        <v>1855</v>
      </c>
      <c r="B1881" s="3">
        <v>44927</v>
      </c>
      <c r="C1881" s="2" t="s">
        <v>1286</v>
      </c>
      <c r="D1881" s="4" t="s">
        <v>1661</v>
      </c>
      <c r="E1881" s="1">
        <v>1739.32</v>
      </c>
      <c r="F1881" s="1">
        <v>40</v>
      </c>
      <c r="G1881" s="1">
        <v>49</v>
      </c>
      <c r="H1881" s="1">
        <v>334.98</v>
      </c>
    </row>
    <row r="1882" spans="1:8">
      <c r="A1882" s="1" t="s">
        <v>1856</v>
      </c>
      <c r="B1882" s="3">
        <v>45017</v>
      </c>
      <c r="C1882" s="6" t="s">
        <v>1816</v>
      </c>
      <c r="D1882" s="4" t="s">
        <v>1801</v>
      </c>
      <c r="E1882" s="1">
        <v>4108.95</v>
      </c>
      <c r="F1882" s="1">
        <v>41</v>
      </c>
      <c r="G1882" s="1">
        <v>15</v>
      </c>
      <c r="H1882" s="1">
        <v>1509.89</v>
      </c>
    </row>
    <row r="1883" spans="1:8">
      <c r="A1883" s="1" t="s">
        <v>1857</v>
      </c>
      <c r="B1883" s="3">
        <v>44994</v>
      </c>
      <c r="C1883" s="2" t="s">
        <v>1650</v>
      </c>
      <c r="D1883" s="4" t="s">
        <v>1661</v>
      </c>
      <c r="E1883" s="1">
        <v>4915.5</v>
      </c>
      <c r="F1883" s="1">
        <v>30</v>
      </c>
      <c r="G1883" s="1">
        <v>27</v>
      </c>
      <c r="H1883" s="1">
        <v>1802.19</v>
      </c>
    </row>
    <row r="1884" spans="1:8">
      <c r="A1884" s="1" t="s">
        <v>1858</v>
      </c>
      <c r="B1884" s="3">
        <v>45428</v>
      </c>
      <c r="C1884" s="2" t="s">
        <v>1717</v>
      </c>
      <c r="D1884" s="4" t="s">
        <v>248</v>
      </c>
      <c r="E1884" s="1">
        <v>3608.25</v>
      </c>
      <c r="F1884" s="1">
        <v>37</v>
      </c>
      <c r="G1884" s="1">
        <v>31</v>
      </c>
      <c r="H1884" s="1">
        <v>1004.92</v>
      </c>
    </row>
    <row r="1885" spans="1:8">
      <c r="A1885" s="1" t="s">
        <v>1859</v>
      </c>
      <c r="B1885" s="3">
        <v>45093</v>
      </c>
      <c r="C1885" s="6" t="s">
        <v>1816</v>
      </c>
      <c r="D1885" s="4" t="s">
        <v>1489</v>
      </c>
      <c r="E1885" s="1">
        <v>2941.99</v>
      </c>
      <c r="F1885" s="1">
        <v>46</v>
      </c>
      <c r="G1885" s="1">
        <v>37</v>
      </c>
      <c r="H1885" s="1">
        <v>399.22</v>
      </c>
    </row>
    <row r="1886" spans="1:8">
      <c r="A1886" s="1" t="s">
        <v>1860</v>
      </c>
      <c r="B1886" s="3">
        <v>44916</v>
      </c>
      <c r="C1886" s="6" t="s">
        <v>1816</v>
      </c>
      <c r="D1886" s="4" t="s">
        <v>1489</v>
      </c>
      <c r="E1886" s="1">
        <v>527.53</v>
      </c>
      <c r="F1886" s="1">
        <v>6</v>
      </c>
      <c r="G1886" s="1">
        <v>12</v>
      </c>
      <c r="H1886" s="1">
        <v>46.73</v>
      </c>
    </row>
    <row r="1887" spans="1:8">
      <c r="A1887" s="1" t="s">
        <v>1861</v>
      </c>
      <c r="B1887" s="3">
        <v>45437</v>
      </c>
      <c r="C1887" s="2" t="s">
        <v>1650</v>
      </c>
      <c r="D1887" s="4" t="s">
        <v>1235</v>
      </c>
      <c r="E1887" s="1">
        <v>2417.15</v>
      </c>
      <c r="F1887" s="1">
        <v>42</v>
      </c>
      <c r="G1887" s="1">
        <v>2</v>
      </c>
      <c r="H1887" s="1">
        <v>720.65</v>
      </c>
    </row>
    <row r="1888" spans="1:8">
      <c r="A1888" s="1" t="s">
        <v>1862</v>
      </c>
      <c r="B1888" s="3">
        <v>45380</v>
      </c>
      <c r="C1888" s="2" t="s">
        <v>1650</v>
      </c>
      <c r="D1888" s="4" t="s">
        <v>1489</v>
      </c>
      <c r="E1888" s="1">
        <v>1542.32</v>
      </c>
      <c r="F1888" s="1">
        <v>20</v>
      </c>
      <c r="G1888" s="1">
        <v>3</v>
      </c>
      <c r="H1888" s="1">
        <v>1328.03</v>
      </c>
    </row>
    <row r="1889" spans="1:8">
      <c r="A1889" s="1" t="s">
        <v>1863</v>
      </c>
      <c r="B1889" s="3">
        <v>45427</v>
      </c>
      <c r="C1889" s="2" t="s">
        <v>1717</v>
      </c>
      <c r="D1889" s="4" t="s">
        <v>1235</v>
      </c>
      <c r="E1889" s="1">
        <v>3467.68</v>
      </c>
      <c r="F1889" s="1">
        <v>45</v>
      </c>
      <c r="G1889" s="1">
        <v>26</v>
      </c>
      <c r="H1889" s="1">
        <v>397.08</v>
      </c>
    </row>
    <row r="1890" spans="1:8">
      <c r="A1890" s="1" t="s">
        <v>1864</v>
      </c>
      <c r="B1890" s="3">
        <v>45479</v>
      </c>
      <c r="C1890" s="2" t="s">
        <v>1650</v>
      </c>
      <c r="D1890" s="4" t="s">
        <v>1661</v>
      </c>
      <c r="E1890" s="1">
        <v>1015.78</v>
      </c>
      <c r="F1890" s="1">
        <v>3</v>
      </c>
      <c r="G1890" s="1">
        <v>25</v>
      </c>
      <c r="H1890" s="1">
        <v>852.19</v>
      </c>
    </row>
    <row r="1891" spans="1:8">
      <c r="A1891" s="1" t="s">
        <v>1865</v>
      </c>
      <c r="B1891" s="3">
        <v>45014</v>
      </c>
      <c r="C1891" s="2" t="s">
        <v>1650</v>
      </c>
      <c r="D1891" s="4" t="s">
        <v>248</v>
      </c>
      <c r="E1891" s="1">
        <v>2070.56</v>
      </c>
      <c r="F1891" s="1">
        <v>11</v>
      </c>
      <c r="G1891" s="1">
        <v>30</v>
      </c>
      <c r="H1891" s="1">
        <v>1963.97</v>
      </c>
    </row>
    <row r="1892" spans="1:8">
      <c r="A1892" s="1" t="s">
        <v>1866</v>
      </c>
      <c r="B1892" s="3">
        <v>45214</v>
      </c>
      <c r="C1892" s="2" t="s">
        <v>1717</v>
      </c>
      <c r="D1892" s="4" t="s">
        <v>1661</v>
      </c>
      <c r="E1892" s="1">
        <v>1719.93</v>
      </c>
      <c r="F1892" s="1">
        <v>12</v>
      </c>
      <c r="G1892" s="1">
        <v>34</v>
      </c>
      <c r="H1892" s="1">
        <v>463.69</v>
      </c>
    </row>
    <row r="1893" spans="1:8">
      <c r="A1893" s="1" t="s">
        <v>1867</v>
      </c>
      <c r="B1893" s="3">
        <v>45056</v>
      </c>
      <c r="C1893" s="6" t="s">
        <v>1816</v>
      </c>
      <c r="D1893" s="4" t="s">
        <v>1801</v>
      </c>
      <c r="E1893" s="1">
        <v>2185.56</v>
      </c>
      <c r="F1893" s="1">
        <v>9</v>
      </c>
      <c r="G1893" s="1">
        <v>43</v>
      </c>
      <c r="H1893" s="1">
        <v>1431.8</v>
      </c>
    </row>
    <row r="1894" spans="1:8">
      <c r="A1894" s="1" t="s">
        <v>1868</v>
      </c>
      <c r="B1894" s="3">
        <v>45343</v>
      </c>
      <c r="C1894" s="6" t="s">
        <v>1816</v>
      </c>
      <c r="D1894" s="4" t="s">
        <v>1801</v>
      </c>
      <c r="E1894" s="1">
        <v>2703.7</v>
      </c>
      <c r="F1894" s="1">
        <v>19</v>
      </c>
      <c r="G1894" s="1">
        <v>39</v>
      </c>
      <c r="H1894" s="1">
        <v>491.12</v>
      </c>
    </row>
    <row r="1895" spans="1:8">
      <c r="A1895" s="1" t="s">
        <v>1869</v>
      </c>
      <c r="B1895" s="3">
        <v>44983</v>
      </c>
      <c r="C1895" s="2" t="s">
        <v>1717</v>
      </c>
      <c r="D1895" s="4" t="s">
        <v>1489</v>
      </c>
      <c r="E1895" s="1">
        <v>3921.34</v>
      </c>
      <c r="F1895" s="1">
        <v>13</v>
      </c>
      <c r="G1895" s="1">
        <v>36</v>
      </c>
      <c r="H1895" s="1">
        <v>318.2</v>
      </c>
    </row>
    <row r="1896" spans="1:8">
      <c r="A1896" s="1" t="s">
        <v>1870</v>
      </c>
      <c r="B1896" s="3">
        <v>45560</v>
      </c>
      <c r="C1896" s="2" t="s">
        <v>1286</v>
      </c>
      <c r="D1896" s="4" t="s">
        <v>1801</v>
      </c>
      <c r="E1896" s="1">
        <v>830.24</v>
      </c>
      <c r="F1896" s="1">
        <v>9</v>
      </c>
      <c r="G1896" s="1">
        <v>49</v>
      </c>
      <c r="H1896" s="1">
        <v>1240.46</v>
      </c>
    </row>
    <row r="1897" spans="1:8">
      <c r="A1897" s="1" t="s">
        <v>1871</v>
      </c>
      <c r="B1897" s="3">
        <v>45429</v>
      </c>
      <c r="C1897" s="2" t="s">
        <v>1717</v>
      </c>
      <c r="D1897" s="4" t="s">
        <v>1489</v>
      </c>
      <c r="E1897" s="1">
        <v>2274.0700000000002</v>
      </c>
      <c r="F1897" s="1">
        <v>5</v>
      </c>
      <c r="G1897" s="1">
        <v>20</v>
      </c>
      <c r="H1897" s="1">
        <v>88.58</v>
      </c>
    </row>
    <row r="1898" spans="1:8">
      <c r="A1898" s="1" t="s">
        <v>1872</v>
      </c>
      <c r="B1898" s="3">
        <v>45035</v>
      </c>
      <c r="C1898" s="2" t="s">
        <v>1650</v>
      </c>
      <c r="D1898" s="4" t="s">
        <v>1235</v>
      </c>
      <c r="E1898" s="1">
        <v>1078.1500000000001</v>
      </c>
      <c r="F1898" s="1">
        <v>2</v>
      </c>
      <c r="G1898" s="1">
        <v>45</v>
      </c>
      <c r="H1898" s="1">
        <v>1883.99</v>
      </c>
    </row>
    <row r="1899" spans="1:8">
      <c r="A1899" s="1" t="s">
        <v>1873</v>
      </c>
      <c r="B1899" s="3">
        <v>45191</v>
      </c>
      <c r="C1899" s="6" t="s">
        <v>1816</v>
      </c>
      <c r="D1899" s="4" t="s">
        <v>1235</v>
      </c>
      <c r="E1899" s="1">
        <v>2965.76</v>
      </c>
      <c r="F1899" s="1">
        <v>20</v>
      </c>
      <c r="G1899" s="1">
        <v>35</v>
      </c>
      <c r="H1899" s="1">
        <v>1766.55</v>
      </c>
    </row>
    <row r="1900" spans="1:8">
      <c r="A1900" s="1" t="s">
        <v>1874</v>
      </c>
      <c r="B1900" s="3">
        <v>45393</v>
      </c>
      <c r="C1900" s="6" t="s">
        <v>1816</v>
      </c>
      <c r="D1900" s="4" t="s">
        <v>1489</v>
      </c>
      <c r="E1900" s="1">
        <v>582.46</v>
      </c>
      <c r="F1900" s="1">
        <v>20</v>
      </c>
      <c r="G1900" s="1">
        <v>42</v>
      </c>
      <c r="H1900" s="1">
        <v>1493.35</v>
      </c>
    </row>
    <row r="1901" spans="1:8">
      <c r="A1901" s="1" t="s">
        <v>1875</v>
      </c>
      <c r="B1901" s="3">
        <v>45007</v>
      </c>
      <c r="C1901" s="6" t="s">
        <v>1816</v>
      </c>
      <c r="D1901" s="4" t="s">
        <v>1661</v>
      </c>
      <c r="E1901" s="1">
        <v>1441.34</v>
      </c>
      <c r="F1901" s="1">
        <v>19</v>
      </c>
      <c r="G1901" s="1">
        <v>30</v>
      </c>
      <c r="H1901" s="1">
        <v>1351.32</v>
      </c>
    </row>
    <row r="1902" spans="1:8">
      <c r="A1902" s="1" t="s">
        <v>1876</v>
      </c>
      <c r="B1902" s="3">
        <v>44898</v>
      </c>
      <c r="C1902" s="2" t="s">
        <v>1286</v>
      </c>
      <c r="D1902" s="4" t="s">
        <v>1489</v>
      </c>
      <c r="E1902" s="1">
        <v>1538.06</v>
      </c>
      <c r="F1902" s="1">
        <v>10</v>
      </c>
      <c r="G1902" s="1">
        <v>33</v>
      </c>
      <c r="H1902" s="1">
        <v>1748.86</v>
      </c>
    </row>
    <row r="1903" spans="1:8">
      <c r="A1903" s="1" t="s">
        <v>1877</v>
      </c>
      <c r="B1903" s="3">
        <v>45493</v>
      </c>
      <c r="C1903" s="6" t="s">
        <v>1816</v>
      </c>
      <c r="D1903" s="4" t="s">
        <v>1235</v>
      </c>
      <c r="E1903" s="1">
        <v>1949.59</v>
      </c>
      <c r="F1903" s="1">
        <v>11</v>
      </c>
      <c r="G1903" s="1">
        <v>14</v>
      </c>
      <c r="H1903" s="1">
        <v>1060.07</v>
      </c>
    </row>
    <row r="1904" spans="1:8">
      <c r="A1904" s="1" t="s">
        <v>1878</v>
      </c>
      <c r="B1904" s="3">
        <v>45495</v>
      </c>
      <c r="C1904" s="2" t="s">
        <v>1286</v>
      </c>
      <c r="D1904" s="4" t="s">
        <v>1661</v>
      </c>
      <c r="E1904" s="1">
        <v>3708.35</v>
      </c>
      <c r="F1904" s="1">
        <v>38</v>
      </c>
      <c r="G1904" s="1">
        <v>4</v>
      </c>
      <c r="H1904" s="1">
        <v>1467.15</v>
      </c>
    </row>
    <row r="1905" spans="1:8">
      <c r="A1905" s="1" t="s">
        <v>1879</v>
      </c>
      <c r="B1905" s="3">
        <v>45406</v>
      </c>
      <c r="C1905" s="2" t="s">
        <v>1650</v>
      </c>
      <c r="D1905" s="4" t="s">
        <v>1801</v>
      </c>
      <c r="E1905" s="1">
        <v>1384.18</v>
      </c>
      <c r="F1905" s="1">
        <v>8</v>
      </c>
      <c r="G1905" s="1">
        <v>6</v>
      </c>
      <c r="H1905" s="1">
        <v>145.94999999999999</v>
      </c>
    </row>
    <row r="1906" spans="1:8">
      <c r="A1906" s="1" t="s">
        <v>1880</v>
      </c>
      <c r="B1906" s="3">
        <v>45026</v>
      </c>
      <c r="C1906" s="6" t="s">
        <v>1816</v>
      </c>
      <c r="D1906" s="4" t="s">
        <v>248</v>
      </c>
      <c r="E1906" s="1">
        <v>2587.0500000000002</v>
      </c>
      <c r="F1906" s="1">
        <v>46</v>
      </c>
      <c r="G1906" s="1">
        <v>0</v>
      </c>
      <c r="H1906" s="1">
        <v>16.27</v>
      </c>
    </row>
    <row r="1907" spans="1:8">
      <c r="A1907" s="1">
        <v>3377103</v>
      </c>
      <c r="B1907" s="3">
        <v>44936</v>
      </c>
      <c r="C1907" s="2" t="s">
        <v>1286</v>
      </c>
      <c r="D1907" s="4" t="s">
        <v>248</v>
      </c>
      <c r="E1907" s="1">
        <v>3231.74</v>
      </c>
      <c r="F1907" s="1">
        <v>10</v>
      </c>
      <c r="G1907" s="1">
        <v>18</v>
      </c>
      <c r="H1907" s="1">
        <v>744.05</v>
      </c>
    </row>
    <row r="1908" spans="1:8">
      <c r="A1908" s="1" t="s">
        <v>1881</v>
      </c>
      <c r="B1908" s="3">
        <v>45189</v>
      </c>
      <c r="C1908" s="2" t="s">
        <v>1717</v>
      </c>
      <c r="D1908" s="4" t="s">
        <v>1235</v>
      </c>
      <c r="E1908" s="1">
        <v>2965.47</v>
      </c>
      <c r="F1908" s="1">
        <v>20</v>
      </c>
      <c r="G1908" s="1">
        <v>26</v>
      </c>
      <c r="H1908" s="1">
        <v>692.27</v>
      </c>
    </row>
    <row r="1909" spans="1:8">
      <c r="A1909" s="1" t="s">
        <v>1882</v>
      </c>
      <c r="B1909" s="3">
        <v>45170</v>
      </c>
      <c r="C1909" s="6" t="s">
        <v>1816</v>
      </c>
      <c r="D1909" s="4" t="s">
        <v>1235</v>
      </c>
      <c r="E1909" s="1">
        <v>2515.77</v>
      </c>
      <c r="F1909" s="1">
        <v>49</v>
      </c>
      <c r="G1909" s="1">
        <v>22</v>
      </c>
      <c r="H1909" s="1">
        <v>1536.88</v>
      </c>
    </row>
    <row r="1910" spans="1:8">
      <c r="A1910" s="1" t="s">
        <v>1883</v>
      </c>
      <c r="B1910" s="3">
        <v>45063</v>
      </c>
      <c r="C1910" s="2" t="s">
        <v>1286</v>
      </c>
      <c r="D1910" s="4" t="s">
        <v>248</v>
      </c>
      <c r="E1910" s="1">
        <v>4544.01</v>
      </c>
      <c r="F1910" s="1">
        <v>42</v>
      </c>
      <c r="G1910" s="1">
        <v>0</v>
      </c>
      <c r="H1910" s="1">
        <v>1342.3</v>
      </c>
    </row>
    <row r="1911" spans="1:8">
      <c r="A1911" s="1" t="s">
        <v>1884</v>
      </c>
      <c r="B1911" s="3">
        <v>45188</v>
      </c>
      <c r="C1911" s="2" t="s">
        <v>1286</v>
      </c>
      <c r="D1911" s="4" t="s">
        <v>1801</v>
      </c>
      <c r="E1911" s="1">
        <v>3352.61</v>
      </c>
      <c r="F1911" s="1">
        <v>38</v>
      </c>
      <c r="G1911" s="1">
        <v>22</v>
      </c>
      <c r="H1911" s="1">
        <v>1876.49</v>
      </c>
    </row>
    <row r="1912" spans="1:8">
      <c r="A1912" s="1" t="s">
        <v>1885</v>
      </c>
      <c r="B1912" s="3">
        <v>45292</v>
      </c>
      <c r="C1912" s="2" t="s">
        <v>1286</v>
      </c>
      <c r="D1912" s="4" t="s">
        <v>1489</v>
      </c>
      <c r="E1912" s="1">
        <v>2274.8200000000002</v>
      </c>
      <c r="F1912" s="1">
        <v>40</v>
      </c>
      <c r="G1912" s="1">
        <v>40</v>
      </c>
      <c r="H1912" s="1">
        <v>1058.72</v>
      </c>
    </row>
    <row r="1913" spans="1:8">
      <c r="A1913" s="1" t="s">
        <v>1886</v>
      </c>
      <c r="B1913" s="3">
        <v>45154</v>
      </c>
      <c r="C1913" s="2" t="s">
        <v>1717</v>
      </c>
      <c r="D1913" s="4" t="s">
        <v>1489</v>
      </c>
      <c r="E1913" s="1">
        <v>705.72</v>
      </c>
      <c r="F1913" s="1">
        <v>48</v>
      </c>
      <c r="G1913" s="1">
        <v>37</v>
      </c>
      <c r="H1913" s="1">
        <v>720.66</v>
      </c>
    </row>
    <row r="1914" spans="1:8">
      <c r="A1914" s="1" t="s">
        <v>1887</v>
      </c>
      <c r="B1914" s="3">
        <v>45401</v>
      </c>
      <c r="C1914" s="2" t="s">
        <v>1717</v>
      </c>
      <c r="D1914" s="4" t="s">
        <v>1489</v>
      </c>
      <c r="E1914" s="1">
        <v>1927.32</v>
      </c>
      <c r="F1914" s="1">
        <v>37</v>
      </c>
      <c r="G1914" s="1">
        <v>24</v>
      </c>
      <c r="H1914" s="1">
        <v>1308.58</v>
      </c>
    </row>
    <row r="1915" spans="1:8">
      <c r="A1915" s="1" t="s">
        <v>1888</v>
      </c>
      <c r="B1915" s="3">
        <v>44979</v>
      </c>
      <c r="C1915" s="6" t="s">
        <v>1816</v>
      </c>
      <c r="D1915" s="4" t="s">
        <v>1661</v>
      </c>
      <c r="E1915" s="1">
        <v>3442.86</v>
      </c>
      <c r="F1915" s="1">
        <v>24</v>
      </c>
      <c r="G1915" s="1">
        <v>37</v>
      </c>
      <c r="H1915" s="1">
        <v>1313.43</v>
      </c>
    </row>
    <row r="1916" spans="1:8">
      <c r="A1916" s="1" t="s">
        <v>1889</v>
      </c>
      <c r="B1916" s="3">
        <v>45281</v>
      </c>
      <c r="C1916" s="2" t="s">
        <v>1286</v>
      </c>
      <c r="D1916" s="4" t="s">
        <v>1489</v>
      </c>
      <c r="E1916" s="1">
        <v>2088.31</v>
      </c>
      <c r="F1916" s="1">
        <v>30</v>
      </c>
      <c r="G1916" s="1">
        <v>32</v>
      </c>
      <c r="H1916" s="1">
        <v>1031.94</v>
      </c>
    </row>
    <row r="1917" spans="1:8">
      <c r="A1917" s="1" t="s">
        <v>1890</v>
      </c>
      <c r="B1917" s="3">
        <v>45195</v>
      </c>
      <c r="C1917" s="2" t="s">
        <v>1286</v>
      </c>
      <c r="D1917" s="4" t="s">
        <v>1801</v>
      </c>
      <c r="E1917" s="1">
        <v>1577.02</v>
      </c>
      <c r="F1917" s="1">
        <v>25</v>
      </c>
      <c r="G1917" s="1">
        <v>22</v>
      </c>
      <c r="H1917" s="1">
        <v>610.01</v>
      </c>
    </row>
    <row r="1918" spans="1:8">
      <c r="A1918" s="1" t="s">
        <v>1891</v>
      </c>
      <c r="B1918" s="3">
        <v>45487</v>
      </c>
      <c r="C1918" s="2" t="s">
        <v>1717</v>
      </c>
      <c r="D1918" s="4" t="s">
        <v>1661</v>
      </c>
      <c r="E1918" s="1">
        <v>4828.9399999999996</v>
      </c>
      <c r="F1918" s="1">
        <v>4</v>
      </c>
      <c r="G1918" s="1">
        <v>25</v>
      </c>
      <c r="H1918" s="1">
        <v>1993.42</v>
      </c>
    </row>
    <row r="1919" spans="1:8">
      <c r="A1919" s="1" t="s">
        <v>1892</v>
      </c>
      <c r="B1919" s="3">
        <v>45237</v>
      </c>
      <c r="C1919" s="2" t="s">
        <v>1717</v>
      </c>
      <c r="D1919" s="4" t="s">
        <v>1801</v>
      </c>
      <c r="E1919" s="1">
        <v>1038.9000000000001</v>
      </c>
      <c r="F1919" s="1">
        <v>23</v>
      </c>
      <c r="G1919" s="1">
        <v>43</v>
      </c>
      <c r="H1919" s="1">
        <v>1681.78</v>
      </c>
    </row>
    <row r="1920" spans="1:8">
      <c r="A1920" s="1" t="s">
        <v>1893</v>
      </c>
      <c r="B1920" s="3">
        <v>44929</v>
      </c>
      <c r="C1920" s="2" t="s">
        <v>1286</v>
      </c>
      <c r="D1920" s="4" t="s">
        <v>1489</v>
      </c>
      <c r="E1920" s="1">
        <v>474.32</v>
      </c>
      <c r="F1920" s="1">
        <v>20</v>
      </c>
      <c r="G1920" s="1">
        <v>48</v>
      </c>
      <c r="H1920" s="1">
        <v>1213.55</v>
      </c>
    </row>
    <row r="1921" spans="1:8">
      <c r="A1921" s="1" t="s">
        <v>1894</v>
      </c>
      <c r="B1921" s="3">
        <v>45098</v>
      </c>
      <c r="C1921" s="2" t="s">
        <v>1650</v>
      </c>
      <c r="D1921" s="4" t="s">
        <v>1489</v>
      </c>
      <c r="E1921" s="1">
        <v>1579.73</v>
      </c>
      <c r="F1921" s="1">
        <v>26</v>
      </c>
      <c r="G1921" s="1">
        <v>8</v>
      </c>
      <c r="H1921" s="1">
        <v>798.26</v>
      </c>
    </row>
    <row r="1922" spans="1:8">
      <c r="A1922" s="1" t="s">
        <v>1895</v>
      </c>
      <c r="B1922" s="3">
        <v>44928</v>
      </c>
      <c r="C1922" s="6" t="s">
        <v>1816</v>
      </c>
      <c r="D1922" s="4" t="s">
        <v>1489</v>
      </c>
      <c r="E1922" s="1">
        <v>4130.18</v>
      </c>
      <c r="F1922" s="1">
        <v>13</v>
      </c>
      <c r="G1922" s="1">
        <v>30</v>
      </c>
      <c r="H1922" s="1">
        <v>1489.94</v>
      </c>
    </row>
    <row r="1923" spans="1:8">
      <c r="A1923" s="1" t="s">
        <v>1896</v>
      </c>
      <c r="B1923" s="3">
        <v>45585</v>
      </c>
      <c r="C1923" s="2" t="s">
        <v>1717</v>
      </c>
      <c r="D1923" s="4" t="s">
        <v>1489</v>
      </c>
      <c r="E1923" s="1">
        <v>164.35</v>
      </c>
      <c r="F1923" s="1">
        <v>9</v>
      </c>
      <c r="G1923" s="1">
        <v>29</v>
      </c>
      <c r="H1923" s="1">
        <v>482.13</v>
      </c>
    </row>
    <row r="1924" spans="1:8">
      <c r="A1924" s="1" t="s">
        <v>1897</v>
      </c>
      <c r="B1924" s="3">
        <v>45432</v>
      </c>
      <c r="C1924" s="2" t="s">
        <v>1650</v>
      </c>
      <c r="D1924" s="4" t="s">
        <v>1235</v>
      </c>
      <c r="E1924" s="1">
        <v>1820.1</v>
      </c>
      <c r="F1924" s="1">
        <v>18</v>
      </c>
      <c r="G1924" s="1">
        <v>0</v>
      </c>
      <c r="H1924" s="1">
        <v>1384.45</v>
      </c>
    </row>
    <row r="1925" spans="1:8">
      <c r="A1925" s="1" t="s">
        <v>1898</v>
      </c>
      <c r="B1925" s="3">
        <v>45142</v>
      </c>
      <c r="C1925" s="2" t="s">
        <v>1286</v>
      </c>
      <c r="D1925" s="4" t="s">
        <v>1661</v>
      </c>
      <c r="E1925" s="1">
        <v>4257.3900000000003</v>
      </c>
      <c r="F1925" s="1">
        <v>18</v>
      </c>
      <c r="G1925" s="1">
        <v>29</v>
      </c>
      <c r="H1925" s="1">
        <v>505.39</v>
      </c>
    </row>
    <row r="1926" spans="1:8">
      <c r="A1926" s="1" t="s">
        <v>1899</v>
      </c>
      <c r="B1926" s="3">
        <v>45256</v>
      </c>
      <c r="C1926" s="6" t="s">
        <v>1816</v>
      </c>
      <c r="D1926" s="4" t="s">
        <v>1661</v>
      </c>
      <c r="E1926" s="1">
        <v>4984.8900000000003</v>
      </c>
      <c r="F1926" s="1">
        <v>15</v>
      </c>
      <c r="G1926" s="1">
        <v>29</v>
      </c>
      <c r="H1926" s="1">
        <v>1036.83</v>
      </c>
    </row>
    <row r="1927" spans="1:8">
      <c r="A1927" s="1" t="s">
        <v>1900</v>
      </c>
      <c r="B1927" s="3">
        <v>45161</v>
      </c>
      <c r="C1927" s="2" t="s">
        <v>1650</v>
      </c>
      <c r="D1927" s="4" t="s">
        <v>1801</v>
      </c>
      <c r="E1927" s="1">
        <v>4353.24</v>
      </c>
      <c r="F1927" s="1">
        <v>40</v>
      </c>
      <c r="G1927" s="1">
        <v>10</v>
      </c>
      <c r="H1927" s="1">
        <v>568.04999999999995</v>
      </c>
    </row>
    <row r="1928" spans="1:8">
      <c r="A1928" s="1" t="s">
        <v>1901</v>
      </c>
      <c r="B1928" s="3">
        <v>44912</v>
      </c>
      <c r="C1928" s="2" t="s">
        <v>1650</v>
      </c>
      <c r="D1928" s="4" t="s">
        <v>1235</v>
      </c>
      <c r="E1928" s="1">
        <v>1518.92</v>
      </c>
      <c r="F1928" s="1">
        <v>19</v>
      </c>
      <c r="G1928" s="1">
        <v>18</v>
      </c>
      <c r="H1928" s="1">
        <v>555.79</v>
      </c>
    </row>
    <row r="1929" spans="1:8">
      <c r="A1929" s="1" t="s">
        <v>1902</v>
      </c>
      <c r="B1929" s="3">
        <v>45235</v>
      </c>
      <c r="C1929" s="2" t="s">
        <v>1650</v>
      </c>
      <c r="D1929" s="4" t="s">
        <v>1661</v>
      </c>
      <c r="E1929" s="1">
        <v>4986.21</v>
      </c>
      <c r="F1929" s="1">
        <v>20</v>
      </c>
      <c r="G1929" s="1">
        <v>12</v>
      </c>
      <c r="H1929" s="1">
        <v>845.5</v>
      </c>
    </row>
    <row r="1930" spans="1:8">
      <c r="A1930" s="1" t="s">
        <v>1903</v>
      </c>
      <c r="B1930" s="3">
        <v>45006</v>
      </c>
      <c r="C1930" s="2" t="s">
        <v>1717</v>
      </c>
      <c r="D1930" s="4" t="s">
        <v>248</v>
      </c>
      <c r="E1930" s="1">
        <v>727.38</v>
      </c>
      <c r="F1930" s="1">
        <v>3</v>
      </c>
      <c r="G1930" s="1">
        <v>11</v>
      </c>
      <c r="H1930" s="1">
        <v>86.85</v>
      </c>
    </row>
    <row r="1931" spans="1:8">
      <c r="A1931" s="1" t="s">
        <v>1904</v>
      </c>
      <c r="B1931" s="3">
        <v>45283</v>
      </c>
      <c r="C1931" s="2" t="s">
        <v>1286</v>
      </c>
      <c r="D1931" s="4" t="s">
        <v>1489</v>
      </c>
      <c r="E1931" s="1">
        <v>3369.48</v>
      </c>
      <c r="F1931" s="1">
        <v>49</v>
      </c>
      <c r="G1931" s="1">
        <v>43</v>
      </c>
      <c r="H1931" s="1">
        <v>558.27</v>
      </c>
    </row>
    <row r="1932" spans="1:8">
      <c r="A1932" s="1" t="s">
        <v>1905</v>
      </c>
      <c r="B1932" s="3">
        <v>45374</v>
      </c>
      <c r="C1932" s="6" t="s">
        <v>1816</v>
      </c>
      <c r="D1932" s="4" t="s">
        <v>1235</v>
      </c>
      <c r="E1932" s="1">
        <v>3339.55</v>
      </c>
      <c r="F1932" s="1">
        <v>22</v>
      </c>
      <c r="G1932" s="1">
        <v>3</v>
      </c>
      <c r="H1932" s="1">
        <v>664.83</v>
      </c>
    </row>
    <row r="1933" spans="1:8">
      <c r="A1933" s="1" t="s">
        <v>1906</v>
      </c>
      <c r="B1933" s="3">
        <v>45131</v>
      </c>
      <c r="C1933" s="2" t="s">
        <v>1717</v>
      </c>
      <c r="D1933" s="4" t="s">
        <v>1801</v>
      </c>
      <c r="E1933" s="1">
        <v>564.58000000000004</v>
      </c>
      <c r="F1933" s="1">
        <v>9</v>
      </c>
      <c r="G1933" s="1">
        <v>33</v>
      </c>
      <c r="H1933" s="1">
        <v>22.37</v>
      </c>
    </row>
    <row r="1934" spans="1:8">
      <c r="A1934" s="1" t="s">
        <v>1907</v>
      </c>
      <c r="B1934" s="3">
        <v>45499</v>
      </c>
      <c r="C1934" s="6" t="s">
        <v>1816</v>
      </c>
      <c r="D1934" s="4" t="s">
        <v>1661</v>
      </c>
      <c r="E1934" s="1">
        <v>2457.6999999999998</v>
      </c>
      <c r="F1934" s="1">
        <v>22</v>
      </c>
      <c r="G1934" s="1">
        <v>35</v>
      </c>
      <c r="H1934" s="1">
        <v>1501.01</v>
      </c>
    </row>
    <row r="1935" spans="1:8">
      <c r="A1935" s="1" t="s">
        <v>1908</v>
      </c>
      <c r="B1935" s="3">
        <v>45403</v>
      </c>
      <c r="C1935" s="2" t="s">
        <v>1286</v>
      </c>
      <c r="D1935" s="4" t="s">
        <v>1661</v>
      </c>
      <c r="E1935" s="1">
        <v>1544.1</v>
      </c>
      <c r="F1935" s="1">
        <v>26</v>
      </c>
      <c r="G1935" s="1">
        <v>1</v>
      </c>
      <c r="H1935" s="1">
        <v>1667.44</v>
      </c>
    </row>
    <row r="1936" spans="1:8">
      <c r="A1936" s="1" t="s">
        <v>1909</v>
      </c>
      <c r="B1936" s="3">
        <v>45392</v>
      </c>
      <c r="C1936" s="2" t="s">
        <v>1286</v>
      </c>
      <c r="D1936" s="4" t="s">
        <v>1661</v>
      </c>
      <c r="E1936" s="1">
        <v>1125.3</v>
      </c>
      <c r="F1936" s="1">
        <v>30</v>
      </c>
      <c r="G1936" s="1">
        <v>10</v>
      </c>
      <c r="H1936" s="1">
        <v>201.69</v>
      </c>
    </row>
    <row r="1937" spans="1:8">
      <c r="A1937" s="1" t="s">
        <v>1910</v>
      </c>
      <c r="B1937" s="3">
        <v>45377</v>
      </c>
      <c r="C1937" s="2" t="s">
        <v>1650</v>
      </c>
      <c r="D1937" s="4" t="s">
        <v>1801</v>
      </c>
      <c r="E1937" s="1">
        <v>2286.39</v>
      </c>
      <c r="F1937" s="1">
        <v>29</v>
      </c>
      <c r="G1937" s="1">
        <v>12</v>
      </c>
      <c r="H1937" s="1">
        <v>929.77</v>
      </c>
    </row>
    <row r="1938" spans="1:8">
      <c r="A1938" s="1" t="s">
        <v>1911</v>
      </c>
      <c r="B1938" s="3">
        <v>45428</v>
      </c>
      <c r="C1938" s="2" t="s">
        <v>1650</v>
      </c>
      <c r="D1938" s="4" t="s">
        <v>1661</v>
      </c>
      <c r="E1938" s="1">
        <v>3766.45</v>
      </c>
      <c r="F1938" s="1">
        <v>44</v>
      </c>
      <c r="G1938" s="1">
        <v>31</v>
      </c>
      <c r="H1938" s="1">
        <v>440.38</v>
      </c>
    </row>
    <row r="1939" spans="1:8">
      <c r="A1939" s="1" t="s">
        <v>1912</v>
      </c>
      <c r="B1939" s="3">
        <v>45005</v>
      </c>
      <c r="C1939" s="6" t="s">
        <v>1816</v>
      </c>
      <c r="D1939" s="4" t="s">
        <v>1489</v>
      </c>
      <c r="E1939" s="1">
        <v>3245.17</v>
      </c>
      <c r="F1939" s="1">
        <v>42</v>
      </c>
      <c r="G1939" s="1">
        <v>41</v>
      </c>
      <c r="H1939" s="1">
        <v>745.81</v>
      </c>
    </row>
    <row r="1940" spans="1:8">
      <c r="A1940" s="1" t="s">
        <v>1913</v>
      </c>
      <c r="B1940" s="3">
        <v>45352</v>
      </c>
      <c r="C1940" s="6" t="s">
        <v>1816</v>
      </c>
      <c r="D1940" s="4" t="s">
        <v>1489</v>
      </c>
      <c r="E1940" s="1">
        <v>2320.7199999999998</v>
      </c>
      <c r="F1940" s="1">
        <v>45</v>
      </c>
      <c r="G1940" s="1">
        <v>26</v>
      </c>
      <c r="H1940" s="1">
        <v>1848.58</v>
      </c>
    </row>
    <row r="1941" spans="1:8">
      <c r="A1941" s="1" t="s">
        <v>1914</v>
      </c>
      <c r="B1941" s="3">
        <v>45166</v>
      </c>
      <c r="C1941" s="2" t="s">
        <v>1650</v>
      </c>
      <c r="D1941" s="4" t="s">
        <v>1235</v>
      </c>
      <c r="E1941" s="1">
        <v>677.21</v>
      </c>
      <c r="F1941" s="1">
        <v>40</v>
      </c>
      <c r="G1941" s="1">
        <v>20</v>
      </c>
      <c r="H1941" s="1">
        <v>838.03</v>
      </c>
    </row>
    <row r="1942" spans="1:8">
      <c r="A1942" s="1" t="s">
        <v>1915</v>
      </c>
      <c r="B1942" s="3">
        <v>45351</v>
      </c>
      <c r="C1942" s="6" t="s">
        <v>1816</v>
      </c>
      <c r="D1942" s="4" t="s">
        <v>1235</v>
      </c>
      <c r="E1942" s="1">
        <v>2632.72</v>
      </c>
      <c r="F1942" s="1">
        <v>8</v>
      </c>
      <c r="G1942" s="1">
        <v>16</v>
      </c>
      <c r="H1942" s="1">
        <v>347.11</v>
      </c>
    </row>
    <row r="1943" spans="1:8">
      <c r="A1943" s="1" t="s">
        <v>1916</v>
      </c>
      <c r="B1943" s="3">
        <v>45230</v>
      </c>
      <c r="C1943" s="2" t="s">
        <v>1717</v>
      </c>
      <c r="D1943" s="4" t="s">
        <v>1661</v>
      </c>
      <c r="E1943" s="1">
        <v>1915.16</v>
      </c>
      <c r="F1943" s="1">
        <v>10</v>
      </c>
      <c r="G1943" s="1">
        <v>2</v>
      </c>
      <c r="H1943" s="1">
        <v>1262.3499999999999</v>
      </c>
    </row>
    <row r="1944" spans="1:8">
      <c r="A1944" s="1" t="s">
        <v>1917</v>
      </c>
      <c r="B1944" s="3">
        <v>45236</v>
      </c>
      <c r="C1944" s="2" t="s">
        <v>1286</v>
      </c>
      <c r="D1944" s="4" t="s">
        <v>1235</v>
      </c>
      <c r="E1944" s="1">
        <v>1531.62</v>
      </c>
      <c r="F1944" s="1">
        <v>38</v>
      </c>
      <c r="G1944" s="1">
        <v>37</v>
      </c>
      <c r="H1944" s="1">
        <v>1118.18</v>
      </c>
    </row>
    <row r="1945" spans="1:8">
      <c r="A1945" s="1" t="s">
        <v>1918</v>
      </c>
      <c r="B1945" s="3">
        <v>45389</v>
      </c>
      <c r="C1945" s="2" t="s">
        <v>1650</v>
      </c>
      <c r="D1945" s="4" t="s">
        <v>1489</v>
      </c>
      <c r="E1945" s="1">
        <v>4929.96</v>
      </c>
      <c r="F1945" s="1">
        <v>19</v>
      </c>
      <c r="G1945" s="1">
        <v>28</v>
      </c>
      <c r="H1945" s="1">
        <v>785.97</v>
      </c>
    </row>
    <row r="1946" spans="1:8">
      <c r="A1946" s="1" t="s">
        <v>1919</v>
      </c>
      <c r="B1946" s="3">
        <v>45002</v>
      </c>
      <c r="C1946" s="6" t="s">
        <v>1816</v>
      </c>
      <c r="D1946" s="4" t="s">
        <v>1801</v>
      </c>
      <c r="E1946" s="1">
        <v>3295.78</v>
      </c>
      <c r="F1946" s="1">
        <v>17</v>
      </c>
      <c r="G1946" s="1">
        <v>39</v>
      </c>
      <c r="H1946" s="1">
        <v>909.05</v>
      </c>
    </row>
    <row r="1947" spans="1:8">
      <c r="A1947" s="1" t="s">
        <v>1920</v>
      </c>
      <c r="B1947" s="3">
        <v>45610</v>
      </c>
      <c r="C1947" s="6" t="s">
        <v>1816</v>
      </c>
      <c r="D1947" s="4" t="s">
        <v>248</v>
      </c>
      <c r="E1947" s="1">
        <v>3420.01</v>
      </c>
      <c r="F1947" s="1">
        <v>46</v>
      </c>
      <c r="G1947" s="1">
        <v>17</v>
      </c>
      <c r="H1947" s="1">
        <v>1824.97</v>
      </c>
    </row>
    <row r="1948" spans="1:8">
      <c r="A1948" s="1" t="s">
        <v>1921</v>
      </c>
      <c r="B1948" s="3">
        <v>45334</v>
      </c>
      <c r="C1948" s="2" t="s">
        <v>1286</v>
      </c>
      <c r="D1948" s="4" t="s">
        <v>1661</v>
      </c>
      <c r="E1948" s="1">
        <v>794.16</v>
      </c>
      <c r="F1948" s="1">
        <v>19</v>
      </c>
      <c r="G1948" s="1">
        <v>50</v>
      </c>
      <c r="H1948" s="1">
        <v>1427.52</v>
      </c>
    </row>
    <row r="1949" spans="1:8">
      <c r="A1949" s="1" t="s">
        <v>1922</v>
      </c>
      <c r="B1949" s="3">
        <v>45332</v>
      </c>
      <c r="C1949" s="6" t="s">
        <v>1816</v>
      </c>
      <c r="D1949" s="4" t="s">
        <v>1489</v>
      </c>
      <c r="E1949" s="1">
        <v>1316.48</v>
      </c>
      <c r="F1949" s="1">
        <v>43</v>
      </c>
      <c r="G1949" s="1">
        <v>20</v>
      </c>
      <c r="H1949" s="1">
        <v>543.34</v>
      </c>
    </row>
    <row r="1950" spans="1:8">
      <c r="A1950" s="1" t="s">
        <v>1923</v>
      </c>
      <c r="B1950" s="3">
        <v>44908</v>
      </c>
      <c r="C1950" s="2" t="s">
        <v>1717</v>
      </c>
      <c r="D1950" s="4" t="s">
        <v>1489</v>
      </c>
      <c r="E1950" s="1">
        <v>224.63</v>
      </c>
      <c r="F1950" s="1">
        <v>19</v>
      </c>
      <c r="G1950" s="1">
        <v>23</v>
      </c>
      <c r="H1950" s="1">
        <v>1812.99</v>
      </c>
    </row>
    <row r="1951" spans="1:8">
      <c r="A1951" s="1" t="s">
        <v>1924</v>
      </c>
      <c r="B1951" s="3">
        <v>45396</v>
      </c>
      <c r="C1951" s="2" t="s">
        <v>1286</v>
      </c>
      <c r="D1951" s="4" t="s">
        <v>1235</v>
      </c>
      <c r="E1951" s="1">
        <v>2848.32</v>
      </c>
      <c r="F1951" s="1">
        <v>50</v>
      </c>
      <c r="G1951" s="1">
        <v>23</v>
      </c>
      <c r="H1951" s="1">
        <v>795.94</v>
      </c>
    </row>
    <row r="1952" spans="1:8">
      <c r="A1952" s="1" t="s">
        <v>1925</v>
      </c>
      <c r="B1952" s="3">
        <v>45328</v>
      </c>
      <c r="C1952" s="6" t="s">
        <v>1816</v>
      </c>
      <c r="D1952" s="4" t="s">
        <v>1489</v>
      </c>
      <c r="E1952" s="1">
        <v>2136.5500000000002</v>
      </c>
      <c r="F1952" s="1">
        <v>39</v>
      </c>
      <c r="G1952" s="1">
        <v>41</v>
      </c>
      <c r="H1952" s="1">
        <v>1103.0899999999999</v>
      </c>
    </row>
    <row r="1953" spans="1:8">
      <c r="A1953" s="1" t="s">
        <v>1926</v>
      </c>
      <c r="B1953" s="3">
        <v>45002</v>
      </c>
      <c r="C1953" s="2" t="s">
        <v>1286</v>
      </c>
      <c r="D1953" s="4" t="s">
        <v>1235</v>
      </c>
      <c r="E1953" s="1">
        <v>1275.29</v>
      </c>
      <c r="F1953" s="1">
        <v>18</v>
      </c>
      <c r="G1953" s="1">
        <v>17</v>
      </c>
      <c r="H1953" s="1">
        <v>1150.6300000000001</v>
      </c>
    </row>
    <row r="1954" spans="1:8">
      <c r="A1954" s="1" t="s">
        <v>1927</v>
      </c>
      <c r="B1954" s="3">
        <v>44910</v>
      </c>
      <c r="C1954" s="6" t="s">
        <v>1816</v>
      </c>
      <c r="D1954" s="4" t="s">
        <v>248</v>
      </c>
      <c r="E1954" s="1">
        <v>824.83</v>
      </c>
      <c r="F1954" s="1">
        <v>3</v>
      </c>
      <c r="G1954" s="1">
        <v>33</v>
      </c>
      <c r="H1954" s="1">
        <v>123.26</v>
      </c>
    </row>
    <row r="1955" spans="1:8">
      <c r="A1955" s="1" t="s">
        <v>1928</v>
      </c>
      <c r="B1955" s="3">
        <v>45157</v>
      </c>
      <c r="C1955" s="6" t="s">
        <v>1816</v>
      </c>
      <c r="D1955" s="4" t="s">
        <v>1489</v>
      </c>
      <c r="E1955" s="1">
        <v>166.31</v>
      </c>
      <c r="F1955" s="1">
        <v>2</v>
      </c>
      <c r="G1955" s="1">
        <v>50</v>
      </c>
      <c r="H1955" s="1">
        <v>477.35</v>
      </c>
    </row>
    <row r="1956" spans="1:8">
      <c r="A1956" s="1" t="s">
        <v>1929</v>
      </c>
      <c r="B1956" s="3">
        <v>44957</v>
      </c>
      <c r="C1956" s="2" t="s">
        <v>1717</v>
      </c>
      <c r="D1956" s="4" t="s">
        <v>1661</v>
      </c>
      <c r="E1956" s="1">
        <v>1639.36</v>
      </c>
      <c r="F1956" s="1">
        <v>30</v>
      </c>
      <c r="G1956" s="1">
        <v>30</v>
      </c>
      <c r="H1956" s="1">
        <v>1416.18</v>
      </c>
    </row>
    <row r="1957" spans="1:8">
      <c r="A1957" s="1" t="s">
        <v>1930</v>
      </c>
      <c r="B1957" s="3">
        <v>44949</v>
      </c>
      <c r="C1957" s="6" t="s">
        <v>1816</v>
      </c>
      <c r="D1957" s="4" t="s">
        <v>1235</v>
      </c>
      <c r="E1957" s="1">
        <v>4932.54</v>
      </c>
      <c r="F1957" s="1">
        <v>44</v>
      </c>
      <c r="G1957" s="1">
        <v>17</v>
      </c>
      <c r="H1957" s="1">
        <v>73.099999999999994</v>
      </c>
    </row>
    <row r="1958" spans="1:8">
      <c r="A1958" s="1" t="s">
        <v>1931</v>
      </c>
      <c r="B1958" s="3">
        <v>45282</v>
      </c>
      <c r="C1958" s="6" t="s">
        <v>1816</v>
      </c>
      <c r="D1958" s="4" t="s">
        <v>1235</v>
      </c>
      <c r="E1958" s="1">
        <v>1420.51</v>
      </c>
      <c r="F1958" s="1">
        <v>33</v>
      </c>
      <c r="G1958" s="1">
        <v>22</v>
      </c>
      <c r="H1958" s="1">
        <v>68.44</v>
      </c>
    </row>
    <row r="1959" spans="1:8">
      <c r="A1959" s="1" t="s">
        <v>1932</v>
      </c>
      <c r="B1959" s="3">
        <v>45256</v>
      </c>
      <c r="C1959" s="6" t="s">
        <v>1816</v>
      </c>
      <c r="D1959" s="4" t="s">
        <v>1661</v>
      </c>
      <c r="E1959" s="1">
        <v>3556.9</v>
      </c>
      <c r="F1959" s="1">
        <v>15</v>
      </c>
      <c r="G1959" s="1">
        <v>42</v>
      </c>
      <c r="H1959" s="1">
        <v>1157.76</v>
      </c>
    </row>
    <row r="1960" spans="1:8">
      <c r="A1960" s="1" t="s">
        <v>1933</v>
      </c>
      <c r="B1960" s="3">
        <v>45521</v>
      </c>
      <c r="C1960" s="2" t="s">
        <v>1650</v>
      </c>
      <c r="D1960" s="4" t="s">
        <v>1235</v>
      </c>
      <c r="E1960" s="1">
        <v>3106.83</v>
      </c>
      <c r="F1960" s="1">
        <v>46</v>
      </c>
      <c r="G1960" s="1">
        <v>12</v>
      </c>
      <c r="H1960" s="1">
        <v>1965.12</v>
      </c>
    </row>
    <row r="1961" spans="1:8">
      <c r="A1961" s="1" t="s">
        <v>1934</v>
      </c>
      <c r="B1961" s="3">
        <v>45475</v>
      </c>
      <c r="C1961" s="2" t="s">
        <v>1717</v>
      </c>
      <c r="D1961" s="4" t="s">
        <v>1801</v>
      </c>
      <c r="E1961" s="1">
        <v>4326.4799999999996</v>
      </c>
      <c r="F1961" s="1">
        <v>5</v>
      </c>
      <c r="G1961" s="1">
        <v>44</v>
      </c>
      <c r="H1961" s="1">
        <v>1719.96</v>
      </c>
    </row>
    <row r="1962" spans="1:8">
      <c r="A1962" s="1" t="s">
        <v>1935</v>
      </c>
      <c r="B1962" s="3">
        <v>45477</v>
      </c>
      <c r="C1962" s="2" t="s">
        <v>1286</v>
      </c>
      <c r="D1962" s="4" t="s">
        <v>1489</v>
      </c>
      <c r="E1962" s="1">
        <v>3105.5</v>
      </c>
      <c r="F1962" s="1">
        <v>6</v>
      </c>
      <c r="G1962" s="1">
        <v>47</v>
      </c>
      <c r="H1962" s="1">
        <v>785.47</v>
      </c>
    </row>
    <row r="1963" spans="1:8">
      <c r="A1963" s="1" t="s">
        <v>1936</v>
      </c>
      <c r="B1963" s="3">
        <v>45609</v>
      </c>
      <c r="C1963" s="2" t="s">
        <v>1650</v>
      </c>
      <c r="D1963" s="4" t="s">
        <v>1235</v>
      </c>
      <c r="E1963" s="1">
        <v>209.85</v>
      </c>
      <c r="F1963" s="1">
        <v>30</v>
      </c>
      <c r="G1963" s="1">
        <v>25</v>
      </c>
      <c r="H1963" s="1">
        <v>1802.22</v>
      </c>
    </row>
    <row r="1964" spans="1:8">
      <c r="A1964" s="1" t="s">
        <v>1937</v>
      </c>
      <c r="B1964" s="3">
        <v>44884</v>
      </c>
      <c r="C1964" s="2" t="s">
        <v>1650</v>
      </c>
      <c r="D1964" s="4" t="s">
        <v>1489</v>
      </c>
      <c r="E1964" s="1">
        <v>2920.49</v>
      </c>
      <c r="F1964" s="1">
        <v>47</v>
      </c>
      <c r="G1964" s="1">
        <v>18</v>
      </c>
      <c r="H1964" s="1">
        <v>661.66</v>
      </c>
    </row>
    <row r="1965" spans="1:8">
      <c r="A1965" s="1" t="s">
        <v>1938</v>
      </c>
      <c r="B1965" s="3">
        <v>44917</v>
      </c>
      <c r="C1965" s="2" t="s">
        <v>1286</v>
      </c>
      <c r="D1965" s="4" t="s">
        <v>1235</v>
      </c>
      <c r="E1965" s="1">
        <v>4894.16</v>
      </c>
      <c r="F1965" s="1">
        <v>2</v>
      </c>
      <c r="G1965" s="1">
        <v>32</v>
      </c>
      <c r="H1965" s="1">
        <v>1730.6</v>
      </c>
    </row>
    <row r="1966" spans="1:8">
      <c r="A1966" s="1" t="s">
        <v>1939</v>
      </c>
      <c r="B1966" s="3">
        <v>45529</v>
      </c>
      <c r="C1966" s="2" t="s">
        <v>1286</v>
      </c>
      <c r="D1966" s="4" t="s">
        <v>1235</v>
      </c>
      <c r="E1966" s="1">
        <v>2356.7600000000002</v>
      </c>
      <c r="F1966" s="1">
        <v>14</v>
      </c>
      <c r="G1966" s="1">
        <v>12</v>
      </c>
      <c r="H1966" s="1">
        <v>1774.69</v>
      </c>
    </row>
    <row r="1967" spans="1:8">
      <c r="A1967" s="1" t="s">
        <v>1940</v>
      </c>
      <c r="B1967" s="3">
        <v>45095</v>
      </c>
      <c r="C1967" s="2" t="s">
        <v>1650</v>
      </c>
      <c r="D1967" s="4" t="s">
        <v>1661</v>
      </c>
      <c r="E1967" s="1">
        <v>4727.0200000000004</v>
      </c>
      <c r="F1967" s="1">
        <v>29</v>
      </c>
      <c r="G1967" s="1">
        <v>8</v>
      </c>
      <c r="H1967" s="1">
        <v>1030.33</v>
      </c>
    </row>
    <row r="1968" spans="1:8">
      <c r="A1968" s="1" t="s">
        <v>1941</v>
      </c>
      <c r="B1968" s="3">
        <v>45353</v>
      </c>
      <c r="C1968" s="2" t="s">
        <v>1650</v>
      </c>
      <c r="D1968" s="4" t="s">
        <v>248</v>
      </c>
      <c r="E1968" s="1">
        <v>4020.73</v>
      </c>
      <c r="F1968" s="1">
        <v>6</v>
      </c>
      <c r="G1968" s="1">
        <v>9</v>
      </c>
      <c r="H1968" s="1">
        <v>1534.89</v>
      </c>
    </row>
    <row r="1969" spans="1:8">
      <c r="A1969" s="1" t="s">
        <v>1942</v>
      </c>
      <c r="B1969" s="3">
        <v>45019</v>
      </c>
      <c r="C1969" s="2" t="s">
        <v>1717</v>
      </c>
      <c r="D1969" s="4" t="s">
        <v>1235</v>
      </c>
      <c r="E1969" s="1">
        <v>4484.29</v>
      </c>
      <c r="F1969" s="1">
        <v>37</v>
      </c>
      <c r="G1969" s="1">
        <v>26</v>
      </c>
      <c r="H1969" s="1">
        <v>47.89</v>
      </c>
    </row>
    <row r="1970" spans="1:8">
      <c r="A1970" s="1" t="s">
        <v>1943</v>
      </c>
      <c r="B1970" s="3">
        <v>45479</v>
      </c>
      <c r="C1970" s="2" t="s">
        <v>1286</v>
      </c>
      <c r="D1970" s="4" t="s">
        <v>1489</v>
      </c>
      <c r="E1970" s="1">
        <v>4652.66</v>
      </c>
      <c r="F1970" s="1">
        <v>8</v>
      </c>
      <c r="G1970" s="1">
        <v>44</v>
      </c>
      <c r="H1970" s="1">
        <v>550.17999999999995</v>
      </c>
    </row>
    <row r="1971" spans="1:8">
      <c r="A1971" s="1" t="s">
        <v>1944</v>
      </c>
      <c r="B1971" s="3">
        <v>45191</v>
      </c>
      <c r="C1971" s="2" t="s">
        <v>1717</v>
      </c>
      <c r="D1971" s="4" t="s">
        <v>1489</v>
      </c>
      <c r="E1971" s="1">
        <v>1375.96</v>
      </c>
      <c r="F1971" s="1">
        <v>12</v>
      </c>
      <c r="G1971" s="1">
        <v>13</v>
      </c>
      <c r="H1971" s="1">
        <v>384.19</v>
      </c>
    </row>
    <row r="1972" spans="1:8">
      <c r="A1972" s="1" t="s">
        <v>1945</v>
      </c>
      <c r="B1972" s="3">
        <v>44996</v>
      </c>
      <c r="C1972" s="2" t="s">
        <v>1717</v>
      </c>
      <c r="D1972" s="4" t="s">
        <v>248</v>
      </c>
      <c r="E1972" s="1">
        <v>80.89</v>
      </c>
      <c r="F1972" s="1">
        <v>2</v>
      </c>
      <c r="G1972" s="1">
        <v>35</v>
      </c>
      <c r="H1972" s="1">
        <v>1284.31</v>
      </c>
    </row>
    <row r="1973" spans="1:8">
      <c r="A1973" s="1" t="s">
        <v>1946</v>
      </c>
      <c r="B1973" s="3">
        <v>45276</v>
      </c>
      <c r="C1973" s="2" t="s">
        <v>1717</v>
      </c>
      <c r="D1973" s="4" t="s">
        <v>1661</v>
      </c>
      <c r="E1973" s="1">
        <v>4565.2</v>
      </c>
      <c r="F1973" s="1">
        <v>28</v>
      </c>
      <c r="G1973" s="1">
        <v>50</v>
      </c>
      <c r="H1973" s="1">
        <v>525.12</v>
      </c>
    </row>
    <row r="1974" spans="1:8">
      <c r="A1974" s="1" t="s">
        <v>1947</v>
      </c>
      <c r="B1974" s="3">
        <v>45107</v>
      </c>
      <c r="C1974" s="2" t="s">
        <v>1286</v>
      </c>
      <c r="D1974" s="4" t="s">
        <v>1801</v>
      </c>
      <c r="E1974" s="1">
        <v>334.39</v>
      </c>
      <c r="F1974" s="1">
        <v>49</v>
      </c>
      <c r="G1974" s="1">
        <v>31</v>
      </c>
      <c r="H1974" s="1">
        <v>581.62</v>
      </c>
    </row>
    <row r="1975" spans="1:8">
      <c r="A1975" s="1" t="s">
        <v>1948</v>
      </c>
      <c r="B1975" s="3">
        <v>45123</v>
      </c>
      <c r="C1975" s="2" t="s">
        <v>1650</v>
      </c>
      <c r="D1975" s="4" t="s">
        <v>1489</v>
      </c>
      <c r="E1975" s="1">
        <v>1756.7</v>
      </c>
      <c r="F1975" s="1">
        <v>43</v>
      </c>
      <c r="G1975" s="1">
        <v>41</v>
      </c>
      <c r="H1975" s="1">
        <v>768.58</v>
      </c>
    </row>
    <row r="1976" spans="1:8">
      <c r="A1976" s="1" t="s">
        <v>1949</v>
      </c>
      <c r="B1976" s="3">
        <v>45530</v>
      </c>
      <c r="C1976" s="6" t="s">
        <v>1816</v>
      </c>
      <c r="D1976" s="4" t="s">
        <v>1489</v>
      </c>
      <c r="E1976" s="1">
        <v>684.32</v>
      </c>
      <c r="F1976" s="1">
        <v>44</v>
      </c>
      <c r="G1976" s="1">
        <v>42</v>
      </c>
      <c r="H1976" s="1">
        <v>757.57</v>
      </c>
    </row>
    <row r="1977" spans="1:8">
      <c r="A1977" s="1" t="s">
        <v>1950</v>
      </c>
      <c r="B1977" s="3">
        <v>45510</v>
      </c>
      <c r="C1977" s="2" t="s">
        <v>1650</v>
      </c>
      <c r="D1977" s="4" t="s">
        <v>1661</v>
      </c>
      <c r="E1977" s="1">
        <v>3508.2</v>
      </c>
      <c r="F1977" s="1">
        <v>24</v>
      </c>
      <c r="G1977" s="1">
        <v>26</v>
      </c>
      <c r="H1977" s="1">
        <v>773.88</v>
      </c>
    </row>
    <row r="1978" spans="1:8">
      <c r="A1978" s="1" t="s">
        <v>1951</v>
      </c>
      <c r="B1978" s="3">
        <v>45480</v>
      </c>
      <c r="C1978" s="6" t="s">
        <v>1816</v>
      </c>
      <c r="D1978" s="4" t="s">
        <v>1235</v>
      </c>
      <c r="E1978" s="1">
        <v>3393.27</v>
      </c>
      <c r="F1978" s="1">
        <v>41</v>
      </c>
      <c r="G1978" s="1">
        <v>25</v>
      </c>
      <c r="H1978" s="1">
        <v>1365.66</v>
      </c>
    </row>
    <row r="1979" spans="1:8">
      <c r="A1979" s="1" t="s">
        <v>1952</v>
      </c>
      <c r="B1979" s="3">
        <v>45102</v>
      </c>
      <c r="C1979" s="2" t="s">
        <v>1717</v>
      </c>
      <c r="D1979" s="4" t="s">
        <v>1489</v>
      </c>
      <c r="E1979" s="1">
        <v>4273.5200000000004</v>
      </c>
      <c r="F1979" s="1">
        <v>30</v>
      </c>
      <c r="G1979" s="1">
        <v>46</v>
      </c>
      <c r="H1979" s="1">
        <v>1583.55</v>
      </c>
    </row>
    <row r="1980" spans="1:8">
      <c r="A1980" s="1" t="s">
        <v>1953</v>
      </c>
      <c r="B1980" s="3">
        <v>45193</v>
      </c>
      <c r="C1980" s="6" t="s">
        <v>1816</v>
      </c>
      <c r="D1980" s="4" t="s">
        <v>1661</v>
      </c>
      <c r="E1980" s="1">
        <v>3875.6</v>
      </c>
      <c r="F1980" s="1">
        <v>32</v>
      </c>
      <c r="G1980" s="1">
        <v>48</v>
      </c>
      <c r="H1980" s="1">
        <v>1875.28</v>
      </c>
    </row>
    <row r="1981" spans="1:8">
      <c r="A1981" s="1" t="s">
        <v>1954</v>
      </c>
      <c r="B1981" s="3">
        <v>45209</v>
      </c>
      <c r="C1981" s="2" t="s">
        <v>1717</v>
      </c>
      <c r="D1981" s="4" t="s">
        <v>248</v>
      </c>
      <c r="E1981" s="1">
        <v>1198.1099999999999</v>
      </c>
      <c r="F1981" s="1">
        <v>25</v>
      </c>
      <c r="G1981" s="1">
        <v>14</v>
      </c>
      <c r="H1981" s="1">
        <v>649.46</v>
      </c>
    </row>
    <row r="1982" spans="1:8">
      <c r="A1982" s="1" t="s">
        <v>1955</v>
      </c>
      <c r="B1982" s="3">
        <v>44922</v>
      </c>
      <c r="C1982" s="2" t="s">
        <v>1286</v>
      </c>
      <c r="D1982" s="4" t="s">
        <v>1235</v>
      </c>
      <c r="E1982" s="1">
        <v>2912.6</v>
      </c>
      <c r="F1982" s="1">
        <v>46</v>
      </c>
      <c r="G1982" s="1">
        <v>30</v>
      </c>
      <c r="H1982" s="1">
        <v>1714.83</v>
      </c>
    </row>
    <row r="1983" spans="1:8">
      <c r="A1983" s="1" t="s">
        <v>1956</v>
      </c>
      <c r="B1983" s="3">
        <v>45508</v>
      </c>
      <c r="C1983" s="2" t="s">
        <v>1650</v>
      </c>
      <c r="D1983" s="4" t="s">
        <v>1489</v>
      </c>
      <c r="E1983" s="1">
        <v>1751.98</v>
      </c>
      <c r="F1983" s="1">
        <v>2</v>
      </c>
      <c r="G1983" s="1">
        <v>29</v>
      </c>
      <c r="H1983" s="1">
        <v>292.22000000000003</v>
      </c>
    </row>
    <row r="1984" spans="1:8">
      <c r="A1984" s="5">
        <v>4120000</v>
      </c>
      <c r="B1984" s="3">
        <v>45288</v>
      </c>
      <c r="C1984" s="6" t="s">
        <v>1816</v>
      </c>
      <c r="D1984" s="4" t="s">
        <v>1235</v>
      </c>
      <c r="E1984" s="1">
        <v>2284.2600000000002</v>
      </c>
      <c r="F1984" s="1">
        <v>38</v>
      </c>
      <c r="G1984" s="1">
        <v>2</v>
      </c>
      <c r="H1984" s="1">
        <v>1011.97</v>
      </c>
    </row>
    <row r="1985" spans="1:8">
      <c r="A1985" s="1" t="s">
        <v>1957</v>
      </c>
      <c r="B1985" s="3">
        <v>44899</v>
      </c>
      <c r="C1985" s="2" t="s">
        <v>1286</v>
      </c>
      <c r="D1985" s="4" t="s">
        <v>1489</v>
      </c>
      <c r="E1985" s="1">
        <v>3222.43</v>
      </c>
      <c r="F1985" s="1">
        <v>4</v>
      </c>
      <c r="G1985" s="1">
        <v>33</v>
      </c>
      <c r="H1985" s="1">
        <v>164.25</v>
      </c>
    </row>
    <row r="1986" spans="1:8">
      <c r="A1986" s="1" t="s">
        <v>1958</v>
      </c>
      <c r="B1986" s="3">
        <v>45535</v>
      </c>
      <c r="C1986" s="2" t="s">
        <v>1717</v>
      </c>
      <c r="D1986" s="4" t="s">
        <v>1235</v>
      </c>
      <c r="E1986" s="1">
        <v>4781.3500000000004</v>
      </c>
      <c r="F1986" s="1">
        <v>22</v>
      </c>
      <c r="G1986" s="1">
        <v>16</v>
      </c>
      <c r="H1986" s="1">
        <v>1533.47</v>
      </c>
    </row>
    <row r="1987" spans="1:8">
      <c r="A1987" s="1" t="s">
        <v>1959</v>
      </c>
      <c r="B1987" s="3">
        <v>45254</v>
      </c>
      <c r="C1987" s="6" t="s">
        <v>1816</v>
      </c>
      <c r="D1987" s="4" t="s">
        <v>1801</v>
      </c>
      <c r="E1987" s="1">
        <v>3722.2</v>
      </c>
      <c r="F1987" s="1">
        <v>47</v>
      </c>
      <c r="G1987" s="1">
        <v>45</v>
      </c>
      <c r="H1987" s="1">
        <v>1763.28</v>
      </c>
    </row>
    <row r="1988" spans="1:8">
      <c r="A1988" s="1" t="s">
        <v>1960</v>
      </c>
      <c r="B1988" s="3">
        <v>45136</v>
      </c>
      <c r="C1988" s="6" t="s">
        <v>1816</v>
      </c>
      <c r="D1988" s="4" t="s">
        <v>1661</v>
      </c>
      <c r="E1988" s="1">
        <v>3746.24</v>
      </c>
      <c r="F1988" s="1">
        <v>17</v>
      </c>
      <c r="G1988" s="1">
        <v>26</v>
      </c>
      <c r="H1988" s="1">
        <v>840.28</v>
      </c>
    </row>
    <row r="1989" spans="1:8">
      <c r="A1989" s="1" t="s">
        <v>1961</v>
      </c>
      <c r="B1989" s="3">
        <v>45053</v>
      </c>
      <c r="C1989" s="6" t="s">
        <v>1816</v>
      </c>
      <c r="D1989" s="4" t="s">
        <v>1489</v>
      </c>
      <c r="E1989" s="1">
        <v>191.91</v>
      </c>
      <c r="F1989" s="1">
        <v>12</v>
      </c>
      <c r="G1989" s="1">
        <v>21</v>
      </c>
      <c r="H1989" s="1">
        <v>1516.45</v>
      </c>
    </row>
    <row r="1990" spans="1:8">
      <c r="A1990" s="1" t="s">
        <v>1962</v>
      </c>
      <c r="B1990" s="3">
        <v>45126</v>
      </c>
      <c r="C1990" s="2" t="s">
        <v>1717</v>
      </c>
      <c r="D1990" s="4" t="s">
        <v>1801</v>
      </c>
      <c r="E1990" s="1">
        <v>2114.0500000000002</v>
      </c>
      <c r="F1990" s="1">
        <v>25</v>
      </c>
      <c r="G1990" s="1">
        <v>9</v>
      </c>
      <c r="H1990" s="1">
        <v>304.94</v>
      </c>
    </row>
    <row r="1991" spans="1:8">
      <c r="A1991" s="1" t="s">
        <v>1963</v>
      </c>
      <c r="B1991" s="3">
        <v>44954</v>
      </c>
      <c r="C1991" s="6" t="s">
        <v>1816</v>
      </c>
      <c r="D1991" s="4" t="s">
        <v>1661</v>
      </c>
      <c r="E1991" s="1">
        <v>396.18</v>
      </c>
      <c r="F1991" s="1">
        <v>26</v>
      </c>
      <c r="G1991" s="1">
        <v>50</v>
      </c>
      <c r="H1991" s="1">
        <v>1788.3</v>
      </c>
    </row>
    <row r="1992" spans="1:8">
      <c r="A1992" s="1" t="s">
        <v>1964</v>
      </c>
      <c r="B1992" s="3">
        <v>45436</v>
      </c>
      <c r="C1992" s="2" t="s">
        <v>1717</v>
      </c>
      <c r="D1992" s="4" t="s">
        <v>1801</v>
      </c>
      <c r="E1992" s="1">
        <v>2373.13</v>
      </c>
      <c r="F1992" s="1">
        <v>23</v>
      </c>
      <c r="G1992" s="1">
        <v>48</v>
      </c>
      <c r="H1992" s="1">
        <v>1821.81</v>
      </c>
    </row>
    <row r="1993" spans="1:8">
      <c r="A1993" s="1" t="s">
        <v>1965</v>
      </c>
      <c r="B1993" s="3">
        <v>45455</v>
      </c>
      <c r="C1993" s="2" t="s">
        <v>1717</v>
      </c>
      <c r="D1993" s="4" t="s">
        <v>248</v>
      </c>
      <c r="E1993" s="1">
        <v>498.58</v>
      </c>
      <c r="F1993" s="1">
        <v>16</v>
      </c>
      <c r="G1993" s="1">
        <v>16</v>
      </c>
      <c r="H1993" s="1">
        <v>108.17</v>
      </c>
    </row>
    <row r="1994" spans="1:8">
      <c r="A1994" s="1" t="s">
        <v>1966</v>
      </c>
      <c r="B1994" s="3">
        <v>45312</v>
      </c>
      <c r="C1994" s="6" t="s">
        <v>1816</v>
      </c>
      <c r="D1994" s="4" t="s">
        <v>1235</v>
      </c>
      <c r="E1994" s="1">
        <v>2535.42</v>
      </c>
      <c r="F1994" s="1">
        <v>7</v>
      </c>
      <c r="G1994" s="1">
        <v>8</v>
      </c>
      <c r="H1994" s="1">
        <v>411.11</v>
      </c>
    </row>
    <row r="1995" spans="1:8">
      <c r="A1995" s="1" t="s">
        <v>1967</v>
      </c>
      <c r="B1995" s="3">
        <v>45443</v>
      </c>
      <c r="C1995" s="2" t="s">
        <v>1650</v>
      </c>
      <c r="D1995" s="4" t="s">
        <v>1235</v>
      </c>
      <c r="E1995" s="1">
        <v>555.86</v>
      </c>
      <c r="F1995" s="1">
        <v>6</v>
      </c>
      <c r="G1995" s="1">
        <v>17</v>
      </c>
      <c r="H1995" s="1">
        <v>244.25</v>
      </c>
    </row>
    <row r="1996" spans="1:8">
      <c r="A1996" s="1" t="s">
        <v>1968</v>
      </c>
      <c r="B1996" s="3">
        <v>45600</v>
      </c>
      <c r="C1996" s="2" t="s">
        <v>1286</v>
      </c>
      <c r="D1996" s="4" t="s">
        <v>1661</v>
      </c>
      <c r="E1996" s="1">
        <v>2674.21</v>
      </c>
      <c r="F1996" s="1">
        <v>19</v>
      </c>
      <c r="G1996" s="1">
        <v>32</v>
      </c>
      <c r="H1996" s="1">
        <v>1583.94</v>
      </c>
    </row>
    <row r="1997" spans="1:8">
      <c r="A1997" s="1" t="s">
        <v>1969</v>
      </c>
      <c r="B1997" s="3">
        <v>45317</v>
      </c>
      <c r="C1997" s="2" t="s">
        <v>1650</v>
      </c>
      <c r="D1997" s="4" t="s">
        <v>1801</v>
      </c>
      <c r="E1997" s="1">
        <v>905.81</v>
      </c>
      <c r="F1997" s="1">
        <v>48</v>
      </c>
      <c r="G1997" s="1">
        <v>21</v>
      </c>
      <c r="H1997" s="1">
        <v>347.69</v>
      </c>
    </row>
    <row r="1998" spans="1:8">
      <c r="A1998" s="1" t="s">
        <v>1970</v>
      </c>
      <c r="B1998" s="3">
        <v>45548</v>
      </c>
      <c r="C1998" s="2" t="s">
        <v>1650</v>
      </c>
      <c r="D1998" s="4" t="s">
        <v>1489</v>
      </c>
      <c r="E1998" s="1">
        <v>1081.1199999999999</v>
      </c>
      <c r="F1998" s="1">
        <v>31</v>
      </c>
      <c r="G1998" s="1">
        <v>48</v>
      </c>
      <c r="H1998" s="1">
        <v>403.54</v>
      </c>
    </row>
    <row r="1999" spans="1:8">
      <c r="A1999" s="1" t="s">
        <v>1971</v>
      </c>
      <c r="B1999" s="3">
        <v>45371</v>
      </c>
      <c r="C1999" s="2" t="s">
        <v>1717</v>
      </c>
      <c r="D1999" s="4" t="s">
        <v>1489</v>
      </c>
      <c r="E1999" s="1">
        <v>1096.99</v>
      </c>
      <c r="F1999" s="1">
        <v>35</v>
      </c>
      <c r="G1999" s="1">
        <v>0</v>
      </c>
      <c r="H1999" s="1">
        <v>382.22</v>
      </c>
    </row>
    <row r="2000" spans="1:8">
      <c r="A2000" s="1">
        <v>47109793</v>
      </c>
      <c r="B2000" s="3">
        <v>45465</v>
      </c>
      <c r="C2000" s="6" t="s">
        <v>1816</v>
      </c>
      <c r="D2000" s="4" t="s">
        <v>1801</v>
      </c>
      <c r="E2000" s="1">
        <v>3247.51</v>
      </c>
      <c r="F2000" s="1">
        <v>47</v>
      </c>
      <c r="G2000" s="1">
        <v>20</v>
      </c>
      <c r="H2000" s="1">
        <v>1539.73</v>
      </c>
    </row>
    <row r="2001" spans="1:8">
      <c r="A2001" s="1" t="s">
        <v>1972</v>
      </c>
      <c r="B2001" s="3">
        <v>44966</v>
      </c>
      <c r="C2001" s="2" t="s">
        <v>1717</v>
      </c>
      <c r="D2001" s="4" t="s">
        <v>1235</v>
      </c>
      <c r="E2001" s="1">
        <v>4856.71</v>
      </c>
      <c r="F2001" s="1">
        <v>3</v>
      </c>
      <c r="G2001" s="1">
        <v>46</v>
      </c>
      <c r="H2001" s="1">
        <v>1262.97</v>
      </c>
    </row>
    <row r="2002" spans="1:8">
      <c r="A2002" s="1" t="s">
        <v>1973</v>
      </c>
      <c r="B2002" s="3">
        <v>45074</v>
      </c>
      <c r="C2002" s="6" t="s">
        <v>1816</v>
      </c>
      <c r="D2002" s="4" t="s">
        <v>1661</v>
      </c>
      <c r="E2002" s="1">
        <v>2692.54</v>
      </c>
      <c r="F2002" s="1">
        <v>43</v>
      </c>
      <c r="G2002" s="1">
        <v>36</v>
      </c>
      <c r="H2002" s="1">
        <v>1706.02</v>
      </c>
    </row>
    <row r="2003" spans="1:8">
      <c r="A2003" s="1" t="s">
        <v>1974</v>
      </c>
      <c r="B2003" s="3">
        <v>45606</v>
      </c>
      <c r="C2003" s="2" t="s">
        <v>1286</v>
      </c>
      <c r="D2003" s="4" t="s">
        <v>1489</v>
      </c>
      <c r="E2003" s="1">
        <v>2469.73</v>
      </c>
      <c r="F2003" s="1">
        <v>7</v>
      </c>
      <c r="G2003" s="1">
        <v>20</v>
      </c>
      <c r="H2003" s="1">
        <v>859.37</v>
      </c>
    </row>
    <row r="2004" spans="1:8">
      <c r="A2004" s="1" t="s">
        <v>1975</v>
      </c>
      <c r="B2004" s="3">
        <v>45196</v>
      </c>
      <c r="C2004" s="2" t="s">
        <v>1717</v>
      </c>
      <c r="D2004" s="4" t="s">
        <v>1661</v>
      </c>
      <c r="E2004" s="1">
        <v>2850.2</v>
      </c>
      <c r="F2004" s="1">
        <v>13</v>
      </c>
      <c r="G2004" s="1">
        <v>33</v>
      </c>
      <c r="H2004" s="1">
        <v>1360.47</v>
      </c>
    </row>
    <row r="2005" spans="1:8">
      <c r="A2005" s="1" t="s">
        <v>1976</v>
      </c>
      <c r="B2005" s="3">
        <v>45278</v>
      </c>
      <c r="C2005" s="6" t="s">
        <v>1816</v>
      </c>
      <c r="D2005" s="4" t="s">
        <v>1801</v>
      </c>
      <c r="E2005" s="1">
        <v>3775.42</v>
      </c>
      <c r="F2005" s="1">
        <v>38</v>
      </c>
      <c r="G2005" s="1">
        <v>10</v>
      </c>
      <c r="H2005" s="1">
        <v>989.11</v>
      </c>
    </row>
    <row r="2006" spans="1:8">
      <c r="A2006" s="1" t="s">
        <v>1977</v>
      </c>
      <c r="B2006" s="3">
        <v>45378</v>
      </c>
      <c r="C2006" s="2" t="s">
        <v>1717</v>
      </c>
      <c r="D2006" s="4" t="s">
        <v>1489</v>
      </c>
      <c r="E2006" s="1">
        <v>605.65</v>
      </c>
      <c r="F2006" s="1">
        <v>47</v>
      </c>
      <c r="G2006" s="1">
        <v>4</v>
      </c>
      <c r="H2006" s="1">
        <v>1402.89</v>
      </c>
    </row>
    <row r="2007" spans="1:8">
      <c r="A2007" s="1" t="s">
        <v>1978</v>
      </c>
      <c r="B2007" s="3">
        <v>44963</v>
      </c>
      <c r="C2007" s="2" t="s">
        <v>1717</v>
      </c>
      <c r="D2007" s="4" t="s">
        <v>1661</v>
      </c>
      <c r="E2007" s="1">
        <v>3775.72</v>
      </c>
      <c r="F2007" s="1">
        <v>41</v>
      </c>
      <c r="G2007" s="1">
        <v>40</v>
      </c>
      <c r="H2007" s="1">
        <v>1775.42</v>
      </c>
    </row>
    <row r="2008" spans="1:8">
      <c r="A2008" s="1" t="s">
        <v>1979</v>
      </c>
      <c r="B2008" s="3">
        <v>45255</v>
      </c>
      <c r="C2008" s="2" t="s">
        <v>1286</v>
      </c>
      <c r="D2008" s="4" t="s">
        <v>1801</v>
      </c>
      <c r="E2008" s="1">
        <v>1998.91</v>
      </c>
      <c r="F2008" s="1">
        <v>45</v>
      </c>
      <c r="G2008" s="1">
        <v>23</v>
      </c>
      <c r="H2008" s="1">
        <v>349.37</v>
      </c>
    </row>
    <row r="2009" spans="1:8">
      <c r="A2009" s="1" t="s">
        <v>1980</v>
      </c>
      <c r="B2009" s="3">
        <v>45092</v>
      </c>
      <c r="C2009" s="6" t="s">
        <v>1816</v>
      </c>
      <c r="D2009" s="4" t="s">
        <v>1801</v>
      </c>
      <c r="E2009" s="1">
        <v>3165.64</v>
      </c>
      <c r="F2009" s="1">
        <v>12</v>
      </c>
      <c r="G2009" s="1">
        <v>4</v>
      </c>
      <c r="H2009" s="1">
        <v>1614.46</v>
      </c>
    </row>
    <row r="2010" spans="1:8">
      <c r="A2010" s="1" t="s">
        <v>1981</v>
      </c>
      <c r="B2010" s="3">
        <v>45509</v>
      </c>
      <c r="C2010" s="2" t="s">
        <v>1650</v>
      </c>
      <c r="D2010" s="4" t="s">
        <v>1235</v>
      </c>
      <c r="E2010" s="1">
        <v>4481.2700000000004</v>
      </c>
      <c r="F2010" s="1">
        <v>30</v>
      </c>
      <c r="G2010" s="1">
        <v>46</v>
      </c>
      <c r="H2010" s="1">
        <v>1681.17</v>
      </c>
    </row>
    <row r="2011" spans="1:8">
      <c r="A2011" s="1" t="s">
        <v>1982</v>
      </c>
      <c r="B2011" s="3">
        <v>45348</v>
      </c>
      <c r="C2011" s="2" t="s">
        <v>1650</v>
      </c>
      <c r="D2011" s="4" t="s">
        <v>1235</v>
      </c>
      <c r="E2011" s="1">
        <v>3463.75</v>
      </c>
      <c r="F2011" s="1">
        <v>22</v>
      </c>
      <c r="G2011" s="1">
        <v>27</v>
      </c>
      <c r="H2011" s="1">
        <v>1093.07</v>
      </c>
    </row>
    <row r="2012" spans="1:8">
      <c r="A2012" s="1" t="s">
        <v>1983</v>
      </c>
      <c r="B2012" s="3">
        <v>44886</v>
      </c>
      <c r="C2012" s="2" t="s">
        <v>1650</v>
      </c>
      <c r="D2012" s="4" t="s">
        <v>1661</v>
      </c>
      <c r="E2012" s="1">
        <v>1051.3</v>
      </c>
      <c r="F2012" s="1">
        <v>37</v>
      </c>
      <c r="G2012" s="1">
        <v>29</v>
      </c>
      <c r="H2012" s="1">
        <v>1666.51</v>
      </c>
    </row>
    <row r="2013" spans="1:8">
      <c r="A2013" s="1" t="s">
        <v>1984</v>
      </c>
      <c r="B2013" s="3">
        <v>45380</v>
      </c>
      <c r="C2013" s="6" t="s">
        <v>1816</v>
      </c>
      <c r="D2013" s="4" t="s">
        <v>1235</v>
      </c>
      <c r="E2013" s="1">
        <v>1537.55</v>
      </c>
      <c r="F2013" s="1">
        <v>6</v>
      </c>
      <c r="G2013" s="1">
        <v>35</v>
      </c>
      <c r="H2013" s="1">
        <v>671.46</v>
      </c>
    </row>
    <row r="2014" spans="1:8">
      <c r="A2014" s="1" t="s">
        <v>1985</v>
      </c>
      <c r="B2014" s="3">
        <v>45248</v>
      </c>
      <c r="C2014" s="6" t="s">
        <v>1816</v>
      </c>
      <c r="D2014" s="4" t="s">
        <v>1235</v>
      </c>
      <c r="E2014" s="1">
        <v>409.75</v>
      </c>
      <c r="F2014" s="1">
        <v>43</v>
      </c>
      <c r="G2014" s="1">
        <v>7</v>
      </c>
      <c r="H2014" s="1">
        <v>541.20000000000005</v>
      </c>
    </row>
    <row r="2015" spans="1:8">
      <c r="A2015" s="1" t="s">
        <v>1986</v>
      </c>
      <c r="B2015" s="3">
        <v>45282</v>
      </c>
      <c r="C2015" s="2" t="s">
        <v>1286</v>
      </c>
      <c r="D2015" s="4" t="s">
        <v>1661</v>
      </c>
      <c r="E2015" s="1">
        <v>3421.35</v>
      </c>
      <c r="F2015" s="1">
        <v>10</v>
      </c>
      <c r="G2015" s="1">
        <v>32</v>
      </c>
      <c r="H2015" s="1">
        <v>1185.5899999999999</v>
      </c>
    </row>
    <row r="2016" spans="1:8">
      <c r="A2016" s="1" t="s">
        <v>1987</v>
      </c>
      <c r="B2016" s="3">
        <v>44967</v>
      </c>
      <c r="C2016" s="2" t="s">
        <v>1650</v>
      </c>
      <c r="D2016" s="4" t="s">
        <v>1661</v>
      </c>
      <c r="E2016" s="1">
        <v>546.59</v>
      </c>
      <c r="F2016" s="1">
        <v>21</v>
      </c>
      <c r="G2016" s="1">
        <v>0</v>
      </c>
      <c r="H2016" s="1">
        <v>1304.8900000000001</v>
      </c>
    </row>
    <row r="2017" spans="1:8">
      <c r="A2017" s="1" t="s">
        <v>1988</v>
      </c>
      <c r="B2017" s="3">
        <v>44915</v>
      </c>
      <c r="C2017" s="6" t="s">
        <v>1816</v>
      </c>
      <c r="D2017" s="4" t="s">
        <v>248</v>
      </c>
      <c r="E2017" s="1">
        <v>1382.44</v>
      </c>
      <c r="F2017" s="1">
        <v>44</v>
      </c>
      <c r="G2017" s="1">
        <v>15</v>
      </c>
      <c r="H2017" s="1">
        <v>867.34</v>
      </c>
    </row>
    <row r="2018" spans="1:8">
      <c r="A2018" s="1" t="s">
        <v>1989</v>
      </c>
      <c r="B2018" s="3">
        <v>45579</v>
      </c>
      <c r="C2018" s="2" t="s">
        <v>1286</v>
      </c>
      <c r="D2018" s="4" t="s">
        <v>1489</v>
      </c>
      <c r="E2018" s="1">
        <v>3855.38</v>
      </c>
      <c r="F2018" s="1">
        <v>46</v>
      </c>
      <c r="G2018" s="1">
        <v>46</v>
      </c>
      <c r="H2018" s="1">
        <v>538.61</v>
      </c>
    </row>
    <row r="2019" spans="1:8">
      <c r="A2019" s="1" t="s">
        <v>1990</v>
      </c>
      <c r="B2019" s="3">
        <v>45509</v>
      </c>
      <c r="C2019" s="2" t="s">
        <v>1717</v>
      </c>
      <c r="D2019" s="4" t="s">
        <v>248</v>
      </c>
      <c r="E2019" s="1">
        <v>3126.46</v>
      </c>
      <c r="F2019" s="1">
        <v>35</v>
      </c>
      <c r="G2019" s="1">
        <v>43</v>
      </c>
      <c r="H2019" s="1">
        <v>1528.43</v>
      </c>
    </row>
    <row r="2020" spans="1:8">
      <c r="A2020" s="1" t="s">
        <v>1991</v>
      </c>
      <c r="B2020" s="3">
        <v>45040</v>
      </c>
      <c r="C2020" s="2" t="s">
        <v>1717</v>
      </c>
      <c r="D2020" s="4" t="s">
        <v>1661</v>
      </c>
      <c r="E2020" s="1">
        <v>2789.19</v>
      </c>
      <c r="F2020" s="1">
        <v>47</v>
      </c>
      <c r="G2020" s="1">
        <v>17</v>
      </c>
      <c r="H2020" s="1">
        <v>497.24</v>
      </c>
    </row>
    <row r="2021" spans="1:8">
      <c r="A2021" s="1" t="s">
        <v>1992</v>
      </c>
      <c r="B2021" s="3">
        <v>45580</v>
      </c>
      <c r="C2021" s="2" t="s">
        <v>1286</v>
      </c>
      <c r="D2021" s="4" t="s">
        <v>1489</v>
      </c>
      <c r="E2021" s="1">
        <v>1382.02</v>
      </c>
      <c r="F2021" s="1">
        <v>48</v>
      </c>
      <c r="G2021" s="1">
        <v>23</v>
      </c>
      <c r="H2021" s="1">
        <v>83.28</v>
      </c>
    </row>
    <row r="2022" spans="1:8">
      <c r="A2022" s="1" t="s">
        <v>1993</v>
      </c>
      <c r="B2022" s="3">
        <v>45329</v>
      </c>
      <c r="C2022" s="2" t="s">
        <v>1650</v>
      </c>
      <c r="D2022" s="4" t="s">
        <v>1235</v>
      </c>
      <c r="E2022" s="1">
        <v>4335.88</v>
      </c>
      <c r="F2022" s="1">
        <v>17</v>
      </c>
      <c r="G2022" s="1">
        <v>26</v>
      </c>
      <c r="H2022" s="1">
        <v>36.35</v>
      </c>
    </row>
    <row r="2023" spans="1:8">
      <c r="A2023" s="1" t="s">
        <v>1994</v>
      </c>
      <c r="B2023" s="3">
        <v>45244</v>
      </c>
      <c r="C2023" s="6" t="s">
        <v>1816</v>
      </c>
      <c r="D2023" s="4" t="s">
        <v>1661</v>
      </c>
      <c r="E2023" s="1">
        <v>4428</v>
      </c>
      <c r="F2023" s="1">
        <v>6</v>
      </c>
      <c r="G2023" s="1">
        <v>32</v>
      </c>
      <c r="H2023" s="1">
        <v>308.89999999999998</v>
      </c>
    </row>
    <row r="2024" spans="1:8">
      <c r="A2024" s="1" t="s">
        <v>1995</v>
      </c>
      <c r="B2024" s="3">
        <v>45054</v>
      </c>
      <c r="C2024" s="6" t="s">
        <v>1816</v>
      </c>
      <c r="D2024" s="4" t="s">
        <v>248</v>
      </c>
      <c r="E2024" s="1">
        <v>3359.75</v>
      </c>
      <c r="F2024" s="1">
        <v>36</v>
      </c>
      <c r="G2024" s="1">
        <v>9</v>
      </c>
      <c r="H2024" s="1">
        <v>1079.5999999999999</v>
      </c>
    </row>
    <row r="2025" spans="1:8">
      <c r="A2025" s="1" t="s">
        <v>1996</v>
      </c>
      <c r="B2025" s="3">
        <v>45215</v>
      </c>
      <c r="C2025" s="2" t="s">
        <v>1286</v>
      </c>
      <c r="D2025" s="4" t="s">
        <v>1801</v>
      </c>
      <c r="E2025" s="1">
        <v>2297.4899999999998</v>
      </c>
      <c r="F2025" s="1">
        <v>38</v>
      </c>
      <c r="G2025" s="1">
        <v>30</v>
      </c>
      <c r="H2025" s="1">
        <v>1936.18</v>
      </c>
    </row>
    <row r="2026" spans="1:8">
      <c r="A2026" s="1" t="s">
        <v>1997</v>
      </c>
      <c r="B2026" s="3">
        <v>45236</v>
      </c>
      <c r="C2026" s="6" t="s">
        <v>1816</v>
      </c>
      <c r="D2026" s="4" t="s">
        <v>1801</v>
      </c>
      <c r="E2026" s="1">
        <v>3308.75</v>
      </c>
      <c r="F2026" s="1">
        <v>3</v>
      </c>
      <c r="G2026" s="1">
        <v>15</v>
      </c>
      <c r="H2026" s="1">
        <v>932.4</v>
      </c>
    </row>
    <row r="2027" spans="1:8">
      <c r="A2027" s="1" t="s">
        <v>1998</v>
      </c>
      <c r="B2027" s="3">
        <v>44993</v>
      </c>
      <c r="C2027" s="2" t="s">
        <v>1286</v>
      </c>
      <c r="D2027" s="4" t="s">
        <v>1235</v>
      </c>
      <c r="E2027" s="1">
        <v>4655.71</v>
      </c>
      <c r="F2027" s="1">
        <v>39</v>
      </c>
      <c r="G2027" s="1">
        <v>49</v>
      </c>
      <c r="H2027" s="1">
        <v>1653.86</v>
      </c>
    </row>
    <row r="2028" spans="1:8">
      <c r="A2028" s="1" t="s">
        <v>1999</v>
      </c>
      <c r="B2028" s="3">
        <v>45001</v>
      </c>
      <c r="C2028" s="2" t="s">
        <v>1717</v>
      </c>
      <c r="D2028" s="4" t="s">
        <v>248</v>
      </c>
      <c r="E2028" s="1">
        <v>4801.55</v>
      </c>
      <c r="F2028" s="1">
        <v>26</v>
      </c>
      <c r="G2028" s="1">
        <v>39</v>
      </c>
      <c r="H2028" s="1">
        <v>1710.05</v>
      </c>
    </row>
    <row r="2029" spans="1:8">
      <c r="A2029" s="1" t="s">
        <v>2000</v>
      </c>
      <c r="B2029" s="3">
        <v>45549</v>
      </c>
      <c r="C2029" s="2" t="s">
        <v>1650</v>
      </c>
      <c r="D2029" s="4" t="s">
        <v>1801</v>
      </c>
      <c r="E2029" s="1">
        <v>272.02</v>
      </c>
      <c r="F2029" s="1">
        <v>8</v>
      </c>
      <c r="G2029" s="1">
        <v>36</v>
      </c>
      <c r="H2029" s="1">
        <v>905.37</v>
      </c>
    </row>
    <row r="2030" spans="1:8">
      <c r="A2030" s="1" t="s">
        <v>2001</v>
      </c>
      <c r="B2030" s="3">
        <v>45050</v>
      </c>
      <c r="C2030" s="2" t="s">
        <v>1286</v>
      </c>
      <c r="D2030" s="4" t="s">
        <v>1489</v>
      </c>
      <c r="E2030" s="1">
        <v>735.84</v>
      </c>
      <c r="F2030" s="1">
        <v>37</v>
      </c>
      <c r="G2030" s="1">
        <v>10</v>
      </c>
      <c r="H2030" s="1">
        <v>209.17</v>
      </c>
    </row>
    <row r="2031" spans="1:8">
      <c r="A2031" s="1" t="s">
        <v>2002</v>
      </c>
      <c r="B2031" s="3">
        <v>45394</v>
      </c>
      <c r="C2031" s="2" t="s">
        <v>1717</v>
      </c>
      <c r="D2031" s="4" t="s">
        <v>1489</v>
      </c>
      <c r="E2031" s="1">
        <v>2166.7800000000002</v>
      </c>
      <c r="F2031" s="1">
        <v>17</v>
      </c>
      <c r="G2031" s="1">
        <v>5</v>
      </c>
      <c r="H2031" s="1">
        <v>474.14</v>
      </c>
    </row>
    <row r="2032" spans="1:8">
      <c r="A2032" s="1" t="s">
        <v>2003</v>
      </c>
      <c r="B2032" s="3">
        <v>44984</v>
      </c>
      <c r="C2032" s="2" t="s">
        <v>1650</v>
      </c>
      <c r="D2032" s="4" t="s">
        <v>248</v>
      </c>
      <c r="E2032" s="1">
        <v>2597.11</v>
      </c>
      <c r="F2032" s="1">
        <v>37</v>
      </c>
      <c r="G2032" s="1">
        <v>0</v>
      </c>
      <c r="H2032" s="1">
        <v>1195.24</v>
      </c>
    </row>
    <row r="2033" spans="1:8">
      <c r="A2033" s="1" t="s">
        <v>2004</v>
      </c>
      <c r="B2033" s="3">
        <v>45590</v>
      </c>
      <c r="C2033" s="2" t="s">
        <v>1717</v>
      </c>
      <c r="D2033" s="4" t="s">
        <v>1801</v>
      </c>
      <c r="E2033" s="1">
        <v>2788.66</v>
      </c>
      <c r="F2033" s="1">
        <v>29</v>
      </c>
      <c r="G2033" s="1">
        <v>20</v>
      </c>
      <c r="H2033" s="1">
        <v>177.9</v>
      </c>
    </row>
    <row r="2034" spans="1:8">
      <c r="A2034" s="1" t="s">
        <v>2005</v>
      </c>
      <c r="B2034" s="3">
        <v>45284</v>
      </c>
      <c r="C2034" s="2" t="s">
        <v>1286</v>
      </c>
      <c r="D2034" s="4" t="s">
        <v>1661</v>
      </c>
      <c r="E2034" s="1">
        <v>1751.16</v>
      </c>
      <c r="F2034" s="1">
        <v>33</v>
      </c>
      <c r="G2034" s="1">
        <v>6</v>
      </c>
      <c r="H2034" s="1">
        <v>1694.57</v>
      </c>
    </row>
    <row r="2035" spans="1:8">
      <c r="A2035" s="1" t="s">
        <v>2006</v>
      </c>
      <c r="B2035" s="3">
        <v>45253</v>
      </c>
      <c r="C2035" s="2" t="s">
        <v>1717</v>
      </c>
      <c r="D2035" s="4" t="s">
        <v>1489</v>
      </c>
      <c r="E2035" s="1">
        <v>2252.15</v>
      </c>
      <c r="F2035" s="1">
        <v>13</v>
      </c>
      <c r="G2035" s="1">
        <v>4</v>
      </c>
      <c r="H2035" s="1">
        <v>1344.04</v>
      </c>
    </row>
    <row r="2036" spans="1:8">
      <c r="A2036" s="1" t="s">
        <v>2007</v>
      </c>
      <c r="B2036" s="3">
        <v>44946</v>
      </c>
      <c r="C2036" s="2" t="s">
        <v>1650</v>
      </c>
      <c r="D2036" s="4" t="s">
        <v>1235</v>
      </c>
      <c r="E2036" s="1">
        <v>3680.87</v>
      </c>
      <c r="F2036" s="1">
        <v>39</v>
      </c>
      <c r="G2036" s="1">
        <v>38</v>
      </c>
      <c r="H2036" s="1">
        <v>1276.33</v>
      </c>
    </row>
    <row r="2037" spans="1:8">
      <c r="A2037" s="1" t="s">
        <v>2008</v>
      </c>
      <c r="B2037" s="3">
        <v>45445</v>
      </c>
      <c r="C2037" s="6" t="s">
        <v>1816</v>
      </c>
      <c r="D2037" s="4" t="s">
        <v>1235</v>
      </c>
      <c r="E2037" s="1">
        <v>1766.64</v>
      </c>
      <c r="F2037" s="1">
        <v>41</v>
      </c>
      <c r="G2037" s="1">
        <v>31</v>
      </c>
      <c r="H2037" s="1">
        <v>831.08</v>
      </c>
    </row>
    <row r="2038" spans="1:8">
      <c r="A2038" s="1" t="s">
        <v>2009</v>
      </c>
      <c r="B2038" s="3">
        <v>45370</v>
      </c>
      <c r="C2038" s="2" t="s">
        <v>1650</v>
      </c>
      <c r="D2038" s="4" t="s">
        <v>1801</v>
      </c>
      <c r="E2038" s="1">
        <v>3196.24</v>
      </c>
      <c r="F2038" s="1">
        <v>18</v>
      </c>
      <c r="G2038" s="1">
        <v>36</v>
      </c>
      <c r="H2038" s="1">
        <v>1196.52</v>
      </c>
    </row>
    <row r="2039" spans="1:8">
      <c r="A2039" s="1" t="s">
        <v>2010</v>
      </c>
      <c r="B2039" s="3">
        <v>45223</v>
      </c>
      <c r="C2039" s="2" t="s">
        <v>1286</v>
      </c>
      <c r="D2039" s="4" t="s">
        <v>1801</v>
      </c>
      <c r="E2039" s="1">
        <v>340.64</v>
      </c>
      <c r="F2039" s="1">
        <v>30</v>
      </c>
      <c r="G2039" s="1">
        <v>16</v>
      </c>
      <c r="H2039" s="1">
        <v>934.44</v>
      </c>
    </row>
    <row r="2040" spans="1:8">
      <c r="A2040" s="1" t="s">
        <v>2011</v>
      </c>
      <c r="B2040" s="3">
        <v>44940</v>
      </c>
      <c r="C2040" s="2" t="s">
        <v>1717</v>
      </c>
      <c r="D2040" s="4" t="s">
        <v>248</v>
      </c>
      <c r="E2040" s="1">
        <v>1189.08</v>
      </c>
      <c r="F2040" s="1">
        <v>20</v>
      </c>
      <c r="G2040" s="1">
        <v>17</v>
      </c>
      <c r="H2040" s="1">
        <v>1910.83</v>
      </c>
    </row>
    <row r="2041" spans="1:8">
      <c r="A2041" s="1" t="s">
        <v>2012</v>
      </c>
      <c r="B2041" s="3">
        <v>45581</v>
      </c>
      <c r="C2041" s="2" t="s">
        <v>1286</v>
      </c>
      <c r="D2041" s="4" t="s">
        <v>248</v>
      </c>
      <c r="E2041" s="1">
        <v>3373.22</v>
      </c>
      <c r="F2041" s="1">
        <v>2</v>
      </c>
      <c r="G2041" s="1">
        <v>14</v>
      </c>
      <c r="H2041" s="1">
        <v>1866.7</v>
      </c>
    </row>
    <row r="2042" spans="1:8">
      <c r="A2042" s="1" t="s">
        <v>2013</v>
      </c>
      <c r="B2042" s="3">
        <v>45172</v>
      </c>
      <c r="C2042" s="2" t="s">
        <v>1717</v>
      </c>
      <c r="D2042" s="4" t="s">
        <v>1801</v>
      </c>
      <c r="E2042" s="1">
        <v>3858.78</v>
      </c>
      <c r="F2042" s="1">
        <v>12</v>
      </c>
      <c r="G2042" s="1">
        <v>30</v>
      </c>
      <c r="H2042" s="1">
        <v>349.19</v>
      </c>
    </row>
    <row r="2043" spans="1:8">
      <c r="A2043" s="1" t="s">
        <v>2014</v>
      </c>
      <c r="B2043" s="3">
        <v>44957</v>
      </c>
      <c r="C2043" s="2" t="s">
        <v>1650</v>
      </c>
      <c r="D2043" s="4" t="s">
        <v>1235</v>
      </c>
      <c r="E2043" s="1">
        <v>3434.89</v>
      </c>
      <c r="F2043" s="1">
        <v>12</v>
      </c>
      <c r="G2043" s="1">
        <v>1</v>
      </c>
      <c r="H2043" s="1">
        <v>782.48</v>
      </c>
    </row>
    <row r="2044" spans="1:8">
      <c r="A2044" s="1" t="s">
        <v>2015</v>
      </c>
      <c r="B2044" s="3">
        <v>45410</v>
      </c>
      <c r="C2044" s="2" t="s">
        <v>1717</v>
      </c>
      <c r="D2044" s="4" t="s">
        <v>1661</v>
      </c>
      <c r="E2044" s="1">
        <v>1994.7</v>
      </c>
      <c r="F2044" s="1">
        <v>45</v>
      </c>
      <c r="G2044" s="1">
        <v>34</v>
      </c>
      <c r="H2044" s="1">
        <v>407.57</v>
      </c>
    </row>
    <row r="2045" spans="1:8">
      <c r="A2045" s="1" t="s">
        <v>2016</v>
      </c>
      <c r="B2045" s="3">
        <v>45521</v>
      </c>
      <c r="C2045" s="2" t="s">
        <v>1717</v>
      </c>
      <c r="D2045" s="4" t="s">
        <v>248</v>
      </c>
      <c r="E2045" s="1">
        <v>3641.26</v>
      </c>
      <c r="F2045" s="1">
        <v>41</v>
      </c>
      <c r="G2045" s="1">
        <v>16</v>
      </c>
      <c r="H2045" s="1">
        <v>412.94</v>
      </c>
    </row>
    <row r="2046" spans="1:8">
      <c r="A2046" s="1" t="s">
        <v>2017</v>
      </c>
      <c r="B2046" s="3">
        <v>45031</v>
      </c>
      <c r="C2046" s="2" t="s">
        <v>1650</v>
      </c>
      <c r="D2046" s="4" t="s">
        <v>1235</v>
      </c>
      <c r="E2046" s="1">
        <v>4632.51</v>
      </c>
      <c r="F2046" s="1">
        <v>39</v>
      </c>
      <c r="G2046" s="1">
        <v>7</v>
      </c>
      <c r="H2046" s="1">
        <v>1767.36</v>
      </c>
    </row>
    <row r="2047" spans="1:8">
      <c r="A2047" s="1" t="s">
        <v>2018</v>
      </c>
      <c r="B2047" s="3">
        <v>45095</v>
      </c>
      <c r="C2047" s="2" t="s">
        <v>1286</v>
      </c>
      <c r="D2047" s="4" t="s">
        <v>1801</v>
      </c>
      <c r="E2047" s="1">
        <v>1415.04</v>
      </c>
      <c r="F2047" s="1">
        <v>27</v>
      </c>
      <c r="G2047" s="1">
        <v>18</v>
      </c>
      <c r="H2047" s="1">
        <v>369.1</v>
      </c>
    </row>
    <row r="2048" spans="1:8">
      <c r="A2048" s="1" t="s">
        <v>2019</v>
      </c>
      <c r="B2048" s="3">
        <v>45062</v>
      </c>
      <c r="C2048" s="2" t="s">
        <v>1650</v>
      </c>
      <c r="D2048" s="4" t="s">
        <v>1801</v>
      </c>
      <c r="E2048" s="1">
        <v>643.47</v>
      </c>
      <c r="F2048" s="1">
        <v>40</v>
      </c>
      <c r="G2048" s="1">
        <v>13</v>
      </c>
      <c r="H2048" s="1">
        <v>523.01</v>
      </c>
    </row>
    <row r="2049" spans="1:8">
      <c r="A2049" s="1" t="s">
        <v>2020</v>
      </c>
      <c r="B2049" s="3">
        <v>45255</v>
      </c>
      <c r="C2049" s="6" t="s">
        <v>1816</v>
      </c>
      <c r="D2049" s="4" t="s">
        <v>248</v>
      </c>
      <c r="E2049" s="1">
        <v>3655.48</v>
      </c>
      <c r="F2049" s="1">
        <v>3</v>
      </c>
      <c r="G2049" s="1">
        <v>48</v>
      </c>
      <c r="H2049" s="1">
        <v>935.89</v>
      </c>
    </row>
    <row r="2050" spans="1:8">
      <c r="A2050" s="1" t="s">
        <v>2021</v>
      </c>
      <c r="B2050" s="3">
        <v>44897</v>
      </c>
      <c r="C2050" s="2" t="s">
        <v>1650</v>
      </c>
      <c r="D2050" s="4" t="s">
        <v>1489</v>
      </c>
      <c r="E2050" s="1">
        <v>2004.54</v>
      </c>
      <c r="F2050" s="1">
        <v>18</v>
      </c>
      <c r="G2050" s="1">
        <v>37</v>
      </c>
      <c r="H2050" s="1">
        <v>232.41</v>
      </c>
    </row>
    <row r="2051" spans="1:8">
      <c r="A2051" s="1" t="s">
        <v>2022</v>
      </c>
      <c r="B2051" s="3">
        <v>44928</v>
      </c>
      <c r="C2051" s="2" t="s">
        <v>1650</v>
      </c>
      <c r="D2051" s="4" t="s">
        <v>1489</v>
      </c>
      <c r="E2051" s="1">
        <v>362.73</v>
      </c>
      <c r="F2051" s="1">
        <v>31</v>
      </c>
      <c r="G2051" s="1">
        <v>47</v>
      </c>
      <c r="H2051" s="1">
        <v>341.33</v>
      </c>
    </row>
    <row r="2052" spans="1:8">
      <c r="A2052" s="1" t="s">
        <v>2023</v>
      </c>
      <c r="B2052" s="3">
        <v>45286</v>
      </c>
      <c r="C2052" s="6" t="s">
        <v>1816</v>
      </c>
      <c r="D2052" s="4" t="s">
        <v>1489</v>
      </c>
      <c r="E2052" s="1">
        <v>1447.32</v>
      </c>
      <c r="F2052" s="1">
        <v>21</v>
      </c>
      <c r="G2052" s="1">
        <v>4</v>
      </c>
      <c r="H2052" s="1">
        <v>467.83</v>
      </c>
    </row>
    <row r="2053" spans="1:8">
      <c r="A2053" s="1" t="s">
        <v>2024</v>
      </c>
      <c r="B2053" s="3">
        <v>45183</v>
      </c>
      <c r="C2053" s="2" t="s">
        <v>1717</v>
      </c>
      <c r="D2053" s="4" t="s">
        <v>1489</v>
      </c>
      <c r="E2053" s="1">
        <v>3038.06</v>
      </c>
      <c r="F2053" s="1">
        <v>35</v>
      </c>
      <c r="G2053" s="1">
        <v>16</v>
      </c>
      <c r="H2053" s="1">
        <v>59.23</v>
      </c>
    </row>
    <row r="2054" spans="1:8">
      <c r="A2054" s="1" t="s">
        <v>2025</v>
      </c>
      <c r="B2054" s="3">
        <v>45220</v>
      </c>
      <c r="C2054" s="2" t="s">
        <v>1717</v>
      </c>
      <c r="D2054" s="4" t="s">
        <v>1801</v>
      </c>
      <c r="E2054" s="1">
        <v>4830.3999999999996</v>
      </c>
      <c r="F2054" s="1">
        <v>48</v>
      </c>
      <c r="G2054" s="1">
        <v>48</v>
      </c>
      <c r="H2054" s="1">
        <v>1037.77</v>
      </c>
    </row>
    <row r="2055" spans="1:8">
      <c r="A2055" s="1" t="s">
        <v>2026</v>
      </c>
      <c r="B2055" s="3">
        <v>45313</v>
      </c>
      <c r="C2055" s="6" t="s">
        <v>1816</v>
      </c>
      <c r="D2055" s="4" t="s">
        <v>1489</v>
      </c>
      <c r="E2055" s="1">
        <v>308.14999999999998</v>
      </c>
      <c r="F2055" s="1">
        <v>26</v>
      </c>
      <c r="G2055" s="1">
        <v>15</v>
      </c>
      <c r="H2055" s="1">
        <v>1062.28</v>
      </c>
    </row>
    <row r="2056" spans="1:8">
      <c r="A2056" s="1" t="s">
        <v>2027</v>
      </c>
      <c r="B2056" s="3">
        <v>45227</v>
      </c>
      <c r="C2056" s="2" t="s">
        <v>1717</v>
      </c>
      <c r="D2056" s="4" t="s">
        <v>248</v>
      </c>
      <c r="E2056" s="1">
        <v>3486.19</v>
      </c>
      <c r="F2056" s="1">
        <v>3</v>
      </c>
      <c r="G2056" s="1">
        <v>47</v>
      </c>
      <c r="H2056" s="1">
        <v>86.55</v>
      </c>
    </row>
    <row r="2057" spans="1:8">
      <c r="A2057" s="1" t="s">
        <v>2028</v>
      </c>
      <c r="B2057" s="3">
        <v>45321</v>
      </c>
      <c r="C2057" s="2" t="s">
        <v>1650</v>
      </c>
      <c r="D2057" s="4" t="s">
        <v>1661</v>
      </c>
      <c r="E2057" s="1">
        <v>1486.51</v>
      </c>
      <c r="F2057" s="1">
        <v>47</v>
      </c>
      <c r="G2057" s="1">
        <v>45</v>
      </c>
      <c r="H2057" s="1">
        <v>1362.38</v>
      </c>
    </row>
    <row r="2058" spans="1:8">
      <c r="A2058" s="1" t="s">
        <v>2029</v>
      </c>
      <c r="B2058" s="3">
        <v>44933</v>
      </c>
      <c r="C2058" s="2" t="s">
        <v>1650</v>
      </c>
      <c r="D2058" s="4" t="s">
        <v>1489</v>
      </c>
      <c r="E2058" s="1">
        <v>3626.14</v>
      </c>
      <c r="F2058" s="1">
        <v>4</v>
      </c>
      <c r="G2058" s="1">
        <v>44</v>
      </c>
      <c r="H2058" s="1">
        <v>1114.8900000000001</v>
      </c>
    </row>
    <row r="2059" spans="1:8">
      <c r="A2059" s="1" t="s">
        <v>2030</v>
      </c>
      <c r="B2059" s="3">
        <v>44999</v>
      </c>
      <c r="C2059" s="2" t="s">
        <v>1286</v>
      </c>
      <c r="D2059" s="4" t="s">
        <v>1489</v>
      </c>
      <c r="E2059" s="1">
        <v>4170.03</v>
      </c>
      <c r="F2059" s="1">
        <v>45</v>
      </c>
      <c r="G2059" s="1">
        <v>12</v>
      </c>
      <c r="H2059" s="1">
        <v>709.28</v>
      </c>
    </row>
    <row r="2060" spans="1:8">
      <c r="A2060" s="1" t="s">
        <v>2031</v>
      </c>
      <c r="B2060" s="3">
        <v>45144</v>
      </c>
      <c r="C2060" s="6" t="s">
        <v>1816</v>
      </c>
      <c r="D2060" s="4" t="s">
        <v>1235</v>
      </c>
      <c r="E2060" s="1">
        <v>743.19</v>
      </c>
      <c r="F2060" s="1">
        <v>29</v>
      </c>
      <c r="G2060" s="1">
        <v>14</v>
      </c>
      <c r="H2060" s="1">
        <v>989.34</v>
      </c>
    </row>
    <row r="2061" spans="1:8">
      <c r="A2061" s="1" t="s">
        <v>2032</v>
      </c>
      <c r="B2061" s="3">
        <v>45173</v>
      </c>
      <c r="C2061" s="2" t="s">
        <v>1650</v>
      </c>
      <c r="D2061" s="4" t="s">
        <v>1661</v>
      </c>
      <c r="E2061" s="1">
        <v>3599.9</v>
      </c>
      <c r="F2061" s="1">
        <v>31</v>
      </c>
      <c r="G2061" s="1">
        <v>48</v>
      </c>
      <c r="H2061" s="1">
        <v>1524.4</v>
      </c>
    </row>
    <row r="2062" spans="1:8">
      <c r="A2062" s="1" t="s">
        <v>2033</v>
      </c>
      <c r="B2062" s="3">
        <v>45053</v>
      </c>
      <c r="C2062" s="2" t="s">
        <v>1650</v>
      </c>
      <c r="D2062" s="4" t="s">
        <v>1235</v>
      </c>
      <c r="E2062" s="1">
        <v>792.96</v>
      </c>
      <c r="F2062" s="1">
        <v>16</v>
      </c>
      <c r="G2062" s="1">
        <v>42</v>
      </c>
      <c r="H2062" s="1">
        <v>916.11</v>
      </c>
    </row>
    <row r="2063" spans="1:8">
      <c r="A2063" s="1" t="s">
        <v>2034</v>
      </c>
      <c r="B2063" s="3">
        <v>45390</v>
      </c>
      <c r="C2063" s="6" t="s">
        <v>1816</v>
      </c>
      <c r="D2063" s="4" t="s">
        <v>1489</v>
      </c>
      <c r="E2063" s="1">
        <v>2702.84</v>
      </c>
      <c r="F2063" s="1">
        <v>44</v>
      </c>
      <c r="G2063" s="1">
        <v>23</v>
      </c>
      <c r="H2063" s="1">
        <v>709.31</v>
      </c>
    </row>
    <row r="2064" spans="1:8">
      <c r="A2064" s="1" t="s">
        <v>2035</v>
      </c>
      <c r="B2064" s="3">
        <v>45096</v>
      </c>
      <c r="C2064" s="2" t="s">
        <v>1286</v>
      </c>
      <c r="D2064" s="4" t="s">
        <v>1489</v>
      </c>
      <c r="E2064" s="1">
        <v>2764.81</v>
      </c>
      <c r="F2064" s="1">
        <v>27</v>
      </c>
      <c r="G2064" s="1">
        <v>40</v>
      </c>
      <c r="H2064" s="1">
        <v>1473.55</v>
      </c>
    </row>
    <row r="2065" spans="1:8">
      <c r="A2065" s="1" t="s">
        <v>2036</v>
      </c>
      <c r="B2065" s="3">
        <v>45212</v>
      </c>
      <c r="C2065" s="2" t="s">
        <v>1286</v>
      </c>
      <c r="D2065" s="4" t="s">
        <v>1661</v>
      </c>
      <c r="E2065" s="1">
        <v>1963.56</v>
      </c>
      <c r="F2065" s="1">
        <v>26</v>
      </c>
      <c r="G2065" s="1">
        <v>1</v>
      </c>
      <c r="H2065" s="1">
        <v>1855.2</v>
      </c>
    </row>
    <row r="2066" spans="1:8">
      <c r="A2066" s="1" t="s">
        <v>2037</v>
      </c>
      <c r="B2066" s="3">
        <v>44951</v>
      </c>
      <c r="C2066" s="2" t="s">
        <v>1286</v>
      </c>
      <c r="D2066" s="4" t="s">
        <v>1661</v>
      </c>
      <c r="E2066" s="1">
        <v>1398.91</v>
      </c>
      <c r="F2066" s="1">
        <v>30</v>
      </c>
      <c r="G2066" s="1">
        <v>40</v>
      </c>
      <c r="H2066" s="1">
        <v>413.51</v>
      </c>
    </row>
    <row r="2067" spans="1:8">
      <c r="A2067" s="1" t="s">
        <v>2038</v>
      </c>
      <c r="B2067" s="3">
        <v>45169</v>
      </c>
      <c r="C2067" s="6" t="s">
        <v>1816</v>
      </c>
      <c r="D2067" s="4" t="s">
        <v>1661</v>
      </c>
      <c r="E2067" s="1">
        <v>3521.11</v>
      </c>
      <c r="F2067" s="1">
        <v>2</v>
      </c>
      <c r="G2067" s="1">
        <v>26</v>
      </c>
      <c r="H2067" s="1">
        <v>819.93</v>
      </c>
    </row>
    <row r="2068" spans="1:8">
      <c r="A2068" s="1" t="s">
        <v>2039</v>
      </c>
      <c r="B2068" s="3">
        <v>45279</v>
      </c>
      <c r="C2068" s="2" t="s">
        <v>1717</v>
      </c>
      <c r="D2068" s="4" t="s">
        <v>1489</v>
      </c>
      <c r="E2068" s="1">
        <v>3162.7</v>
      </c>
      <c r="F2068" s="1">
        <v>9</v>
      </c>
      <c r="G2068" s="1">
        <v>46</v>
      </c>
      <c r="H2068" s="1">
        <v>982.74</v>
      </c>
    </row>
    <row r="2069" spans="1:8">
      <c r="A2069" s="1" t="s">
        <v>2040</v>
      </c>
      <c r="B2069" s="3">
        <v>44931</v>
      </c>
      <c r="C2069" s="6" t="s">
        <v>1816</v>
      </c>
      <c r="D2069" s="4" t="s">
        <v>1661</v>
      </c>
      <c r="E2069" s="1">
        <v>747.92</v>
      </c>
      <c r="F2069" s="1">
        <v>40</v>
      </c>
      <c r="G2069" s="1">
        <v>19</v>
      </c>
      <c r="H2069" s="1">
        <v>1176.3399999999999</v>
      </c>
    </row>
    <row r="2070" spans="1:8">
      <c r="A2070" s="1" t="s">
        <v>2041</v>
      </c>
      <c r="B2070" s="3">
        <v>45068</v>
      </c>
      <c r="C2070" s="2" t="s">
        <v>1286</v>
      </c>
      <c r="D2070" s="4" t="s">
        <v>1661</v>
      </c>
      <c r="E2070" s="1">
        <v>3865.07</v>
      </c>
      <c r="F2070" s="1">
        <v>22</v>
      </c>
      <c r="G2070" s="1">
        <v>47</v>
      </c>
      <c r="H2070" s="1">
        <v>1908.52</v>
      </c>
    </row>
    <row r="2071" spans="1:8">
      <c r="A2071" s="1" t="s">
        <v>2042</v>
      </c>
      <c r="B2071" s="3">
        <v>45445</v>
      </c>
      <c r="C2071" s="2" t="s">
        <v>1286</v>
      </c>
      <c r="D2071" s="4" t="s">
        <v>1235</v>
      </c>
      <c r="E2071" s="1">
        <v>4585.9799999999996</v>
      </c>
      <c r="F2071" s="1">
        <v>4</v>
      </c>
      <c r="G2071" s="1">
        <v>33</v>
      </c>
      <c r="H2071" s="1">
        <v>279.56</v>
      </c>
    </row>
    <row r="2072" spans="1:8">
      <c r="A2072" s="1" t="s">
        <v>2043</v>
      </c>
      <c r="B2072" s="3">
        <v>45146</v>
      </c>
      <c r="C2072" s="6" t="s">
        <v>1816</v>
      </c>
      <c r="D2072" s="4" t="s">
        <v>248</v>
      </c>
      <c r="E2072" s="1">
        <v>3563.22</v>
      </c>
      <c r="F2072" s="1">
        <v>1</v>
      </c>
      <c r="G2072" s="1">
        <v>48</v>
      </c>
      <c r="H2072" s="1">
        <v>1305.68</v>
      </c>
    </row>
    <row r="2073" spans="1:8">
      <c r="A2073" s="1" t="s">
        <v>2044</v>
      </c>
      <c r="B2073" s="3">
        <v>45117</v>
      </c>
      <c r="C2073" s="6" t="s">
        <v>1816</v>
      </c>
      <c r="D2073" s="4" t="s">
        <v>1661</v>
      </c>
      <c r="E2073" s="1">
        <v>187.67</v>
      </c>
      <c r="F2073" s="1">
        <v>7</v>
      </c>
      <c r="G2073" s="1">
        <v>43</v>
      </c>
      <c r="H2073" s="1">
        <v>1388.45</v>
      </c>
    </row>
    <row r="2074" spans="1:8">
      <c r="A2074" s="1" t="s">
        <v>2045</v>
      </c>
      <c r="B2074" s="3">
        <v>45152</v>
      </c>
      <c r="C2074" s="2" t="s">
        <v>1650</v>
      </c>
      <c r="D2074" s="4" t="s">
        <v>1661</v>
      </c>
      <c r="E2074" s="1">
        <v>276.24</v>
      </c>
      <c r="F2074" s="1">
        <v>1</v>
      </c>
      <c r="G2074" s="1">
        <v>10</v>
      </c>
      <c r="H2074" s="1">
        <v>1922.99</v>
      </c>
    </row>
    <row r="2075" spans="1:8">
      <c r="A2075" s="1" t="s">
        <v>2046</v>
      </c>
      <c r="B2075" s="3">
        <v>45210</v>
      </c>
      <c r="C2075" s="2" t="s">
        <v>1717</v>
      </c>
      <c r="D2075" s="4" t="s">
        <v>1489</v>
      </c>
      <c r="E2075" s="1">
        <v>485.61</v>
      </c>
      <c r="F2075" s="1">
        <v>7</v>
      </c>
      <c r="G2075" s="1">
        <v>35</v>
      </c>
      <c r="H2075" s="1">
        <v>1541.48</v>
      </c>
    </row>
    <row r="2076" spans="1:8">
      <c r="A2076" s="1" t="s">
        <v>2047</v>
      </c>
      <c r="B2076" s="3">
        <v>45536</v>
      </c>
      <c r="C2076" s="2" t="s">
        <v>1717</v>
      </c>
      <c r="D2076" s="4" t="s">
        <v>1801</v>
      </c>
      <c r="E2076" s="1">
        <v>3758.89</v>
      </c>
      <c r="F2076" s="1">
        <v>45</v>
      </c>
      <c r="G2076" s="1">
        <v>27</v>
      </c>
      <c r="H2076" s="1">
        <v>1206.68</v>
      </c>
    </row>
    <row r="2077" spans="1:8">
      <c r="A2077" s="1" t="s">
        <v>2048</v>
      </c>
      <c r="B2077" s="3">
        <v>45047</v>
      </c>
      <c r="C2077" s="6" t="s">
        <v>1816</v>
      </c>
      <c r="D2077" s="4" t="s">
        <v>1661</v>
      </c>
      <c r="E2077" s="1">
        <v>4158.5200000000004</v>
      </c>
      <c r="F2077" s="1">
        <v>30</v>
      </c>
      <c r="G2077" s="1">
        <v>42</v>
      </c>
      <c r="H2077" s="1">
        <v>1185.46</v>
      </c>
    </row>
    <row r="2078" spans="1:8">
      <c r="A2078" s="1" t="s">
        <v>2049</v>
      </c>
      <c r="B2078" s="3">
        <v>45190</v>
      </c>
      <c r="C2078" s="6" t="s">
        <v>1816</v>
      </c>
      <c r="D2078" s="4" t="s">
        <v>248</v>
      </c>
      <c r="E2078" s="1">
        <v>4200.07</v>
      </c>
      <c r="F2078" s="1">
        <v>31</v>
      </c>
      <c r="G2078" s="1">
        <v>26</v>
      </c>
      <c r="H2078" s="1">
        <v>371.73</v>
      </c>
    </row>
    <row r="2079" spans="1:8">
      <c r="A2079" s="1" t="s">
        <v>2050</v>
      </c>
      <c r="B2079" s="3">
        <v>45306</v>
      </c>
      <c r="C2079" s="2" t="s">
        <v>1717</v>
      </c>
      <c r="D2079" s="4" t="s">
        <v>1489</v>
      </c>
      <c r="E2079" s="1">
        <v>2115.42</v>
      </c>
      <c r="F2079" s="1">
        <v>12</v>
      </c>
      <c r="G2079" s="1">
        <v>35</v>
      </c>
      <c r="H2079" s="1">
        <v>1315.55</v>
      </c>
    </row>
    <row r="2080" spans="1:8">
      <c r="A2080" s="1" t="s">
        <v>2051</v>
      </c>
      <c r="B2080" s="3">
        <v>44957</v>
      </c>
      <c r="C2080" s="2" t="s">
        <v>1650</v>
      </c>
      <c r="D2080" s="4" t="s">
        <v>1801</v>
      </c>
      <c r="E2080" s="1">
        <v>2408.6799999999998</v>
      </c>
      <c r="F2080" s="1">
        <v>1</v>
      </c>
      <c r="G2080" s="1">
        <v>5</v>
      </c>
      <c r="H2080" s="1">
        <v>458.63</v>
      </c>
    </row>
    <row r="2081" spans="1:8">
      <c r="A2081" s="1" t="s">
        <v>2052</v>
      </c>
      <c r="B2081" s="3">
        <v>44993</v>
      </c>
      <c r="C2081" s="6" t="s">
        <v>1816</v>
      </c>
      <c r="D2081" s="4" t="s">
        <v>1801</v>
      </c>
      <c r="E2081" s="1">
        <v>2545.12</v>
      </c>
      <c r="F2081" s="1">
        <v>33</v>
      </c>
      <c r="G2081" s="1">
        <v>36</v>
      </c>
      <c r="H2081" s="1">
        <v>885.13</v>
      </c>
    </row>
    <row r="2082" spans="1:8">
      <c r="A2082" s="1" t="s">
        <v>2053</v>
      </c>
      <c r="B2082" s="3">
        <v>45059</v>
      </c>
      <c r="C2082" s="2" t="s">
        <v>1717</v>
      </c>
      <c r="D2082" s="4" t="s">
        <v>248</v>
      </c>
      <c r="E2082" s="1">
        <v>4599.32</v>
      </c>
      <c r="F2082" s="1">
        <v>41</v>
      </c>
      <c r="G2082" s="1">
        <v>3</v>
      </c>
      <c r="H2082" s="1">
        <v>517.99</v>
      </c>
    </row>
    <row r="2083" spans="1:8">
      <c r="A2083" s="1" t="s">
        <v>2054</v>
      </c>
      <c r="B2083" s="3">
        <v>45071</v>
      </c>
      <c r="C2083" s="6" t="s">
        <v>1816</v>
      </c>
      <c r="D2083" s="4" t="s">
        <v>1801</v>
      </c>
      <c r="E2083" s="1">
        <v>596.99</v>
      </c>
      <c r="F2083" s="1">
        <v>6</v>
      </c>
      <c r="G2083" s="1">
        <v>9</v>
      </c>
      <c r="H2083" s="1">
        <v>1880.31</v>
      </c>
    </row>
    <row r="2084" spans="1:8">
      <c r="A2084" s="1" t="s">
        <v>2055</v>
      </c>
      <c r="B2084" s="3">
        <v>45117</v>
      </c>
      <c r="C2084" s="2" t="s">
        <v>1650</v>
      </c>
      <c r="D2084" s="4" t="s">
        <v>1489</v>
      </c>
      <c r="E2084" s="1">
        <v>1631.8</v>
      </c>
      <c r="F2084" s="1">
        <v>39</v>
      </c>
      <c r="G2084" s="1">
        <v>50</v>
      </c>
      <c r="H2084" s="1">
        <v>1547.66</v>
      </c>
    </row>
    <row r="2085" spans="1:8">
      <c r="A2085" s="1" t="s">
        <v>2056</v>
      </c>
      <c r="B2085" s="3">
        <v>45241</v>
      </c>
      <c r="C2085" s="2" t="s">
        <v>1650</v>
      </c>
      <c r="D2085" s="4" t="s">
        <v>1661</v>
      </c>
      <c r="E2085" s="1">
        <v>4234.66</v>
      </c>
      <c r="F2085" s="1">
        <v>48</v>
      </c>
      <c r="G2085" s="1">
        <v>37</v>
      </c>
      <c r="H2085" s="1">
        <v>521.13</v>
      </c>
    </row>
    <row r="2086" spans="1:8">
      <c r="A2086" s="1" t="s">
        <v>2057</v>
      </c>
      <c r="B2086" s="3">
        <v>44886</v>
      </c>
      <c r="C2086" s="6" t="s">
        <v>1816</v>
      </c>
      <c r="D2086" s="4" t="s">
        <v>1801</v>
      </c>
      <c r="E2086" s="1">
        <v>1053.75</v>
      </c>
      <c r="F2086" s="1">
        <v>47</v>
      </c>
      <c r="G2086" s="1">
        <v>24</v>
      </c>
      <c r="H2086" s="1">
        <v>1290.24</v>
      </c>
    </row>
    <row r="2087" spans="1:8">
      <c r="A2087" s="1" t="s">
        <v>2058</v>
      </c>
      <c r="B2087" s="3">
        <v>45526</v>
      </c>
      <c r="C2087" s="2" t="s">
        <v>1650</v>
      </c>
      <c r="D2087" s="4" t="s">
        <v>1489</v>
      </c>
      <c r="E2087" s="1">
        <v>2376.86</v>
      </c>
      <c r="F2087" s="1">
        <v>31</v>
      </c>
      <c r="G2087" s="1">
        <v>16</v>
      </c>
      <c r="H2087" s="1">
        <v>780.58</v>
      </c>
    </row>
    <row r="2088" spans="1:8">
      <c r="A2088" s="1" t="s">
        <v>2059</v>
      </c>
      <c r="B2088" s="3">
        <v>45508</v>
      </c>
      <c r="C2088" s="2" t="s">
        <v>1650</v>
      </c>
      <c r="D2088" s="4" t="s">
        <v>1801</v>
      </c>
      <c r="E2088" s="1">
        <v>1611.51</v>
      </c>
      <c r="F2088" s="1">
        <v>40</v>
      </c>
      <c r="G2088" s="1">
        <v>14</v>
      </c>
      <c r="H2088" s="1">
        <v>654.32000000000005</v>
      </c>
    </row>
    <row r="2089" spans="1:8">
      <c r="A2089" s="1" t="s">
        <v>2060</v>
      </c>
      <c r="B2089" s="3">
        <v>45557</v>
      </c>
      <c r="C2089" s="2" t="s">
        <v>1650</v>
      </c>
      <c r="D2089" s="4" t="s">
        <v>248</v>
      </c>
      <c r="E2089" s="1">
        <v>3759.93</v>
      </c>
      <c r="F2089" s="1">
        <v>21</v>
      </c>
      <c r="G2089" s="1">
        <v>50</v>
      </c>
      <c r="H2089" s="1">
        <v>347.25</v>
      </c>
    </row>
    <row r="2090" spans="1:8">
      <c r="A2090" s="1" t="s">
        <v>2061</v>
      </c>
      <c r="B2090" s="3">
        <v>45065</v>
      </c>
      <c r="C2090" s="2" t="s">
        <v>1286</v>
      </c>
      <c r="D2090" s="4" t="s">
        <v>248</v>
      </c>
      <c r="E2090" s="1">
        <v>4255.09</v>
      </c>
      <c r="F2090" s="1">
        <v>17</v>
      </c>
      <c r="G2090" s="1">
        <v>1</v>
      </c>
      <c r="H2090" s="1">
        <v>492.53</v>
      </c>
    </row>
    <row r="2091" spans="1:8">
      <c r="A2091" s="1" t="s">
        <v>2062</v>
      </c>
      <c r="B2091" s="3">
        <v>45414</v>
      </c>
      <c r="C2091" s="2" t="s">
        <v>1650</v>
      </c>
      <c r="D2091" s="4" t="s">
        <v>1661</v>
      </c>
      <c r="E2091" s="1">
        <v>4549.16</v>
      </c>
      <c r="F2091" s="1">
        <v>38</v>
      </c>
      <c r="G2091" s="1">
        <v>30</v>
      </c>
      <c r="H2091" s="1">
        <v>487.19</v>
      </c>
    </row>
    <row r="2092" spans="1:8">
      <c r="A2092" s="1" t="s">
        <v>2063</v>
      </c>
      <c r="B2092" s="3">
        <v>44928</v>
      </c>
      <c r="C2092" s="6" t="s">
        <v>1816</v>
      </c>
      <c r="D2092" s="4" t="s">
        <v>1489</v>
      </c>
      <c r="E2092" s="1">
        <v>4733.54</v>
      </c>
      <c r="F2092" s="1">
        <v>6</v>
      </c>
      <c r="G2092" s="1">
        <v>3</v>
      </c>
      <c r="H2092" s="1">
        <v>990.33</v>
      </c>
    </row>
    <row r="2093" spans="1:8">
      <c r="A2093" s="1" t="s">
        <v>2064</v>
      </c>
      <c r="B2093" s="3">
        <v>44934</v>
      </c>
      <c r="C2093" s="6" t="s">
        <v>1816</v>
      </c>
      <c r="D2093" s="4" t="s">
        <v>1801</v>
      </c>
      <c r="E2093" s="1">
        <v>382.82</v>
      </c>
      <c r="F2093" s="1">
        <v>41</v>
      </c>
      <c r="G2093" s="1">
        <v>7</v>
      </c>
      <c r="H2093" s="1">
        <v>217.19</v>
      </c>
    </row>
    <row r="2094" spans="1:8">
      <c r="A2094" s="1" t="s">
        <v>2065</v>
      </c>
      <c r="B2094" s="3">
        <v>45499</v>
      </c>
      <c r="C2094" s="2" t="s">
        <v>1717</v>
      </c>
      <c r="D2094" s="4" t="s">
        <v>1235</v>
      </c>
      <c r="E2094" s="1">
        <v>1955.03</v>
      </c>
      <c r="F2094" s="1">
        <v>11</v>
      </c>
      <c r="G2094" s="1">
        <v>24</v>
      </c>
      <c r="H2094" s="1">
        <v>1354.39</v>
      </c>
    </row>
    <row r="2095" spans="1:8">
      <c r="A2095" s="1" t="s">
        <v>2066</v>
      </c>
      <c r="B2095" s="3">
        <v>45232</v>
      </c>
      <c r="C2095" s="2" t="s">
        <v>1650</v>
      </c>
      <c r="D2095" s="4" t="s">
        <v>1801</v>
      </c>
      <c r="E2095" s="1">
        <v>1857.03</v>
      </c>
      <c r="F2095" s="1">
        <v>38</v>
      </c>
      <c r="G2095" s="1">
        <v>22</v>
      </c>
      <c r="H2095" s="1">
        <v>1991.36</v>
      </c>
    </row>
    <row r="2096" spans="1:8">
      <c r="A2096" s="1" t="s">
        <v>2067</v>
      </c>
      <c r="B2096" s="3">
        <v>45379</v>
      </c>
      <c r="C2096" s="2" t="s">
        <v>1717</v>
      </c>
      <c r="D2096" s="4" t="s">
        <v>1801</v>
      </c>
      <c r="E2096" s="1">
        <v>1101.73</v>
      </c>
      <c r="F2096" s="1">
        <v>45</v>
      </c>
      <c r="G2096" s="1">
        <v>8</v>
      </c>
      <c r="H2096" s="1">
        <v>1793.31</v>
      </c>
    </row>
    <row r="2097" spans="1:8">
      <c r="A2097" s="1" t="s">
        <v>2068</v>
      </c>
      <c r="B2097" s="3">
        <v>45006</v>
      </c>
      <c r="C2097" s="6" t="s">
        <v>1816</v>
      </c>
      <c r="D2097" s="4" t="s">
        <v>248</v>
      </c>
      <c r="E2097" s="1">
        <v>1195.8699999999999</v>
      </c>
      <c r="F2097" s="1">
        <v>3</v>
      </c>
      <c r="G2097" s="1">
        <v>45</v>
      </c>
      <c r="H2097" s="1">
        <v>322.64999999999998</v>
      </c>
    </row>
    <row r="2098" spans="1:8">
      <c r="A2098" s="1" t="s">
        <v>2069</v>
      </c>
      <c r="B2098" s="3">
        <v>45028</v>
      </c>
      <c r="C2098" s="6" t="s">
        <v>1816</v>
      </c>
      <c r="D2098" s="4" t="s">
        <v>1489</v>
      </c>
      <c r="E2098" s="1">
        <v>198.39</v>
      </c>
      <c r="F2098" s="1">
        <v>20</v>
      </c>
      <c r="G2098" s="1">
        <v>28</v>
      </c>
      <c r="H2098" s="1">
        <v>345.83</v>
      </c>
    </row>
    <row r="2099" spans="1:8">
      <c r="A2099" s="1" t="s">
        <v>2070</v>
      </c>
      <c r="B2099" s="3">
        <v>44945</v>
      </c>
      <c r="C2099" s="6" t="s">
        <v>1816</v>
      </c>
      <c r="D2099" s="4" t="s">
        <v>1489</v>
      </c>
      <c r="E2099" s="1">
        <v>1207.32</v>
      </c>
      <c r="F2099" s="1">
        <v>28</v>
      </c>
      <c r="G2099" s="1">
        <v>9</v>
      </c>
      <c r="H2099" s="1">
        <v>89.39</v>
      </c>
    </row>
    <row r="2100" spans="1:8">
      <c r="A2100" s="1" t="s">
        <v>2071</v>
      </c>
      <c r="B2100" s="3">
        <v>44942</v>
      </c>
      <c r="C2100" s="2" t="s">
        <v>1717</v>
      </c>
      <c r="D2100" s="4" t="s">
        <v>1235</v>
      </c>
      <c r="E2100" s="1">
        <v>2481.37</v>
      </c>
      <c r="F2100" s="1">
        <v>39</v>
      </c>
      <c r="G2100" s="1">
        <v>47</v>
      </c>
      <c r="H2100" s="1">
        <v>1256.8699999999999</v>
      </c>
    </row>
    <row r="2101" spans="1:8">
      <c r="A2101" s="1" t="s">
        <v>2072</v>
      </c>
      <c r="B2101" s="3">
        <v>44974</v>
      </c>
      <c r="C2101" s="6" t="s">
        <v>1816</v>
      </c>
      <c r="D2101" s="4" t="s">
        <v>1489</v>
      </c>
      <c r="E2101" s="1">
        <v>3240.29</v>
      </c>
      <c r="F2101" s="1">
        <v>44</v>
      </c>
      <c r="G2101" s="1">
        <v>24</v>
      </c>
      <c r="H2101" s="1">
        <v>817.17</v>
      </c>
    </row>
    <row r="2102" spans="1:8">
      <c r="A2102" s="1" t="s">
        <v>2073</v>
      </c>
      <c r="B2102" s="3">
        <v>45403</v>
      </c>
      <c r="C2102" s="2" t="s">
        <v>1650</v>
      </c>
      <c r="D2102" s="4" t="s">
        <v>1235</v>
      </c>
      <c r="E2102" s="1">
        <v>2320.6</v>
      </c>
      <c r="F2102" s="1">
        <v>28</v>
      </c>
      <c r="G2102" s="1">
        <v>23</v>
      </c>
      <c r="H2102" s="1">
        <v>338.01</v>
      </c>
    </row>
    <row r="2103" spans="1:8">
      <c r="A2103" s="1" t="s">
        <v>2074</v>
      </c>
      <c r="B2103" s="3">
        <v>45374</v>
      </c>
      <c r="C2103" s="2" t="s">
        <v>1286</v>
      </c>
      <c r="D2103" s="4" t="s">
        <v>1661</v>
      </c>
      <c r="E2103" s="1">
        <v>1990.9</v>
      </c>
      <c r="F2103" s="1">
        <v>31</v>
      </c>
      <c r="G2103" s="1">
        <v>24</v>
      </c>
      <c r="H2103" s="1">
        <v>139.38</v>
      </c>
    </row>
    <row r="2104" spans="1:8">
      <c r="A2104" s="1" t="s">
        <v>2075</v>
      </c>
      <c r="B2104" s="3">
        <v>45359</v>
      </c>
      <c r="C2104" s="2" t="s">
        <v>1650</v>
      </c>
      <c r="D2104" s="4" t="s">
        <v>1801</v>
      </c>
      <c r="E2104" s="1">
        <v>1218.5899999999999</v>
      </c>
      <c r="F2104" s="1">
        <v>16</v>
      </c>
      <c r="G2104" s="1">
        <v>48</v>
      </c>
      <c r="H2104" s="1">
        <v>1211.77</v>
      </c>
    </row>
    <row r="2105" spans="1:8">
      <c r="A2105" s="1" t="s">
        <v>2076</v>
      </c>
      <c r="B2105" s="3">
        <v>45511</v>
      </c>
      <c r="C2105" s="2" t="s">
        <v>1286</v>
      </c>
      <c r="D2105" s="4" t="s">
        <v>1661</v>
      </c>
      <c r="E2105" s="1">
        <v>4476.57</v>
      </c>
      <c r="F2105" s="1">
        <v>17</v>
      </c>
      <c r="G2105" s="1">
        <v>21</v>
      </c>
      <c r="H2105" s="1">
        <v>114.47</v>
      </c>
    </row>
    <row r="2106" spans="1:8">
      <c r="A2106" s="1" t="s">
        <v>2077</v>
      </c>
      <c r="B2106" s="3">
        <v>44932</v>
      </c>
      <c r="C2106" s="2" t="s">
        <v>1286</v>
      </c>
      <c r="D2106" s="4" t="s">
        <v>248</v>
      </c>
      <c r="E2106" s="1">
        <v>4779.0200000000004</v>
      </c>
      <c r="F2106" s="1">
        <v>11</v>
      </c>
      <c r="G2106" s="1">
        <v>4</v>
      </c>
      <c r="H2106" s="1">
        <v>1851.55</v>
      </c>
    </row>
    <row r="2107" spans="1:8">
      <c r="A2107" s="1" t="s">
        <v>2078</v>
      </c>
      <c r="B2107" s="3">
        <v>45533</v>
      </c>
      <c r="C2107" s="2" t="s">
        <v>1717</v>
      </c>
      <c r="D2107" s="4" t="s">
        <v>1489</v>
      </c>
      <c r="E2107" s="1">
        <v>3492.55</v>
      </c>
      <c r="F2107" s="1">
        <v>10</v>
      </c>
      <c r="G2107" s="1">
        <v>35</v>
      </c>
      <c r="H2107" s="1">
        <v>855.76</v>
      </c>
    </row>
    <row r="2108" spans="1:8">
      <c r="A2108" s="1" t="s">
        <v>2079</v>
      </c>
      <c r="B2108" s="3">
        <v>45416</v>
      </c>
      <c r="C2108" s="6" t="s">
        <v>1816</v>
      </c>
      <c r="D2108" s="4" t="s">
        <v>1489</v>
      </c>
      <c r="E2108" s="1">
        <v>4663.17</v>
      </c>
      <c r="F2108" s="1">
        <v>45</v>
      </c>
      <c r="G2108" s="1">
        <v>5</v>
      </c>
      <c r="H2108" s="1">
        <v>887.89</v>
      </c>
    </row>
    <row r="2109" spans="1:8">
      <c r="A2109" s="1" t="s">
        <v>2080</v>
      </c>
      <c r="B2109" s="3">
        <v>45408</v>
      </c>
      <c r="C2109" s="2" t="s">
        <v>1286</v>
      </c>
      <c r="D2109" s="4" t="s">
        <v>1801</v>
      </c>
      <c r="E2109" s="1">
        <v>1027.18</v>
      </c>
      <c r="F2109" s="1">
        <v>27</v>
      </c>
      <c r="G2109" s="1">
        <v>36</v>
      </c>
      <c r="H2109" s="1">
        <v>139.6</v>
      </c>
    </row>
    <row r="2110" spans="1:8">
      <c r="A2110" s="1" t="s">
        <v>2081</v>
      </c>
      <c r="B2110" s="3">
        <v>45509</v>
      </c>
      <c r="C2110" s="6" t="s">
        <v>1816</v>
      </c>
      <c r="D2110" s="4" t="s">
        <v>1235</v>
      </c>
      <c r="E2110" s="1">
        <v>3364.36</v>
      </c>
      <c r="F2110" s="1">
        <v>37</v>
      </c>
      <c r="G2110" s="1">
        <v>14</v>
      </c>
      <c r="H2110" s="1">
        <v>962.88</v>
      </c>
    </row>
    <row r="2111" spans="1:8">
      <c r="A2111" s="1" t="s">
        <v>2082</v>
      </c>
      <c r="B2111" s="3">
        <v>45323</v>
      </c>
      <c r="C2111" s="2" t="s">
        <v>1650</v>
      </c>
      <c r="D2111" s="4" t="s">
        <v>1235</v>
      </c>
      <c r="E2111" s="1">
        <v>992.16</v>
      </c>
      <c r="F2111" s="1">
        <v>34</v>
      </c>
      <c r="G2111" s="1">
        <v>22</v>
      </c>
      <c r="H2111" s="1">
        <v>389.01</v>
      </c>
    </row>
    <row r="2112" spans="1:8">
      <c r="A2112" s="1" t="s">
        <v>2083</v>
      </c>
      <c r="B2112" s="3">
        <v>45438</v>
      </c>
      <c r="C2112" s="2" t="s">
        <v>1717</v>
      </c>
      <c r="D2112" s="4" t="s">
        <v>1801</v>
      </c>
      <c r="E2112" s="1">
        <v>1037.07</v>
      </c>
      <c r="F2112" s="1">
        <v>21</v>
      </c>
      <c r="G2112" s="1">
        <v>45</v>
      </c>
      <c r="H2112" s="1">
        <v>789.28</v>
      </c>
    </row>
    <row r="2113" spans="1:8">
      <c r="A2113" s="1" t="s">
        <v>2084</v>
      </c>
      <c r="B2113" s="3">
        <v>45586</v>
      </c>
      <c r="C2113" s="2" t="s">
        <v>1717</v>
      </c>
      <c r="D2113" s="4" t="s">
        <v>1661</v>
      </c>
      <c r="E2113" s="1">
        <v>3820.57</v>
      </c>
      <c r="F2113" s="1">
        <v>48</v>
      </c>
      <c r="G2113" s="1">
        <v>17</v>
      </c>
      <c r="H2113" s="1">
        <v>228.01</v>
      </c>
    </row>
    <row r="2114" spans="1:8">
      <c r="A2114" s="1">
        <v>73489255</v>
      </c>
      <c r="B2114" s="3">
        <v>45547</v>
      </c>
      <c r="C2114" s="6" t="s">
        <v>1816</v>
      </c>
      <c r="D2114" s="4" t="s">
        <v>1801</v>
      </c>
      <c r="E2114" s="1">
        <v>2559.81</v>
      </c>
      <c r="F2114" s="1">
        <v>46</v>
      </c>
      <c r="G2114" s="1">
        <v>24</v>
      </c>
      <c r="H2114" s="1">
        <v>632.29999999999995</v>
      </c>
    </row>
    <row r="2115" spans="1:8">
      <c r="A2115" s="1" t="s">
        <v>2085</v>
      </c>
      <c r="B2115" s="3">
        <v>45328</v>
      </c>
      <c r="C2115" s="6" t="s">
        <v>1816</v>
      </c>
      <c r="D2115" s="4" t="s">
        <v>1661</v>
      </c>
      <c r="E2115" s="1">
        <v>4490.41</v>
      </c>
      <c r="F2115" s="1">
        <v>30</v>
      </c>
      <c r="G2115" s="1">
        <v>3</v>
      </c>
      <c r="H2115" s="1">
        <v>350.26</v>
      </c>
    </row>
    <row r="2116" spans="1:8">
      <c r="A2116" s="1" t="s">
        <v>2086</v>
      </c>
      <c r="B2116" s="3">
        <v>45547</v>
      </c>
      <c r="C2116" s="6" t="s">
        <v>1816</v>
      </c>
      <c r="D2116" s="4" t="s">
        <v>1801</v>
      </c>
      <c r="E2116" s="1">
        <v>2696.45</v>
      </c>
      <c r="F2116" s="1">
        <v>32</v>
      </c>
      <c r="G2116" s="1">
        <v>26</v>
      </c>
      <c r="H2116" s="1">
        <v>297.31</v>
      </c>
    </row>
    <row r="2117" spans="1:8">
      <c r="A2117" s="1" t="s">
        <v>2087</v>
      </c>
      <c r="B2117" s="3">
        <v>45358</v>
      </c>
      <c r="C2117" s="2" t="s">
        <v>1286</v>
      </c>
      <c r="D2117" s="4" t="s">
        <v>248</v>
      </c>
      <c r="E2117" s="1">
        <v>4128.18</v>
      </c>
      <c r="F2117" s="1">
        <v>36</v>
      </c>
      <c r="G2117" s="1">
        <v>29</v>
      </c>
      <c r="H2117" s="1">
        <v>1747.36</v>
      </c>
    </row>
    <row r="2118" spans="1:8">
      <c r="A2118" s="1" t="s">
        <v>2088</v>
      </c>
      <c r="B2118" s="3">
        <v>44891</v>
      </c>
      <c r="C2118" s="2" t="s">
        <v>1650</v>
      </c>
      <c r="D2118" s="4" t="s">
        <v>1489</v>
      </c>
      <c r="E2118" s="1">
        <v>2544.69</v>
      </c>
      <c r="F2118" s="1">
        <v>36</v>
      </c>
      <c r="G2118" s="1">
        <v>19</v>
      </c>
      <c r="H2118" s="1">
        <v>469.45</v>
      </c>
    </row>
    <row r="2119" spans="1:8">
      <c r="A2119" s="1" t="s">
        <v>2089</v>
      </c>
      <c r="B2119" s="3">
        <v>45166</v>
      </c>
      <c r="C2119" s="2" t="s">
        <v>1286</v>
      </c>
      <c r="D2119" s="4" t="s">
        <v>1801</v>
      </c>
      <c r="E2119" s="1">
        <v>4104.08</v>
      </c>
      <c r="F2119" s="1">
        <v>13</v>
      </c>
      <c r="G2119" s="1">
        <v>40</v>
      </c>
      <c r="H2119" s="1">
        <v>1812.11</v>
      </c>
    </row>
    <row r="2120" spans="1:8">
      <c r="A2120" s="1" t="s">
        <v>2090</v>
      </c>
      <c r="B2120" s="3">
        <v>45575</v>
      </c>
      <c r="C2120" s="2" t="s">
        <v>1286</v>
      </c>
      <c r="D2120" s="4" t="s">
        <v>1801</v>
      </c>
      <c r="E2120" s="1">
        <v>1931.63</v>
      </c>
      <c r="F2120" s="1">
        <v>25</v>
      </c>
      <c r="G2120" s="1">
        <v>7</v>
      </c>
      <c r="H2120" s="1">
        <v>12.44</v>
      </c>
    </row>
    <row r="2121" spans="1:8">
      <c r="A2121" s="1" t="s">
        <v>2091</v>
      </c>
      <c r="B2121" s="3">
        <v>45550</v>
      </c>
      <c r="C2121" s="2" t="s">
        <v>1286</v>
      </c>
      <c r="D2121" s="4" t="s">
        <v>1661</v>
      </c>
      <c r="E2121" s="1">
        <v>3978.73</v>
      </c>
      <c r="F2121" s="1">
        <v>27</v>
      </c>
      <c r="G2121" s="1">
        <v>50</v>
      </c>
      <c r="H2121" s="1">
        <v>891.43</v>
      </c>
    </row>
    <row r="2122" spans="1:8">
      <c r="A2122" s="1" t="s">
        <v>2092</v>
      </c>
      <c r="B2122" s="3">
        <v>45251</v>
      </c>
      <c r="C2122" s="2" t="s">
        <v>1650</v>
      </c>
      <c r="D2122" s="4" t="s">
        <v>248</v>
      </c>
      <c r="E2122" s="1">
        <v>664.82</v>
      </c>
      <c r="F2122" s="1">
        <v>15</v>
      </c>
      <c r="G2122" s="1">
        <v>12</v>
      </c>
      <c r="H2122" s="1">
        <v>1676.29</v>
      </c>
    </row>
    <row r="2123" spans="1:8">
      <c r="A2123" s="1" t="s">
        <v>2093</v>
      </c>
      <c r="B2123" s="3">
        <v>45136</v>
      </c>
      <c r="C2123" s="2" t="s">
        <v>1650</v>
      </c>
      <c r="D2123" s="4" t="s">
        <v>1801</v>
      </c>
      <c r="E2123" s="1">
        <v>4625.6400000000003</v>
      </c>
      <c r="F2123" s="1">
        <v>7</v>
      </c>
      <c r="G2123" s="1">
        <v>37</v>
      </c>
      <c r="H2123" s="1">
        <v>1882.22</v>
      </c>
    </row>
    <row r="2124" spans="1:8">
      <c r="A2124" s="1" t="s">
        <v>2094</v>
      </c>
      <c r="B2124" s="3">
        <v>45291</v>
      </c>
      <c r="C2124" s="6" t="s">
        <v>1816</v>
      </c>
      <c r="D2124" s="4" t="s">
        <v>1661</v>
      </c>
      <c r="E2124" s="1">
        <v>3312.74</v>
      </c>
      <c r="F2124" s="1">
        <v>9</v>
      </c>
      <c r="G2124" s="1">
        <v>50</v>
      </c>
      <c r="H2124" s="1">
        <v>1951.6</v>
      </c>
    </row>
    <row r="2125" spans="1:8">
      <c r="A2125" s="1" t="s">
        <v>2095</v>
      </c>
      <c r="B2125" s="3">
        <v>45268</v>
      </c>
      <c r="C2125" s="6" t="s">
        <v>1816</v>
      </c>
      <c r="D2125" s="4" t="s">
        <v>1489</v>
      </c>
      <c r="E2125" s="1">
        <v>3386.29</v>
      </c>
      <c r="F2125" s="1">
        <v>30</v>
      </c>
      <c r="G2125" s="1">
        <v>22</v>
      </c>
      <c r="H2125" s="1">
        <v>1619.12</v>
      </c>
    </row>
    <row r="2126" spans="1:8">
      <c r="A2126" s="1" t="s">
        <v>2096</v>
      </c>
      <c r="B2126" s="3">
        <v>45505</v>
      </c>
      <c r="C2126" s="2" t="s">
        <v>1717</v>
      </c>
      <c r="D2126" s="4" t="s">
        <v>1801</v>
      </c>
      <c r="E2126" s="1">
        <v>3349.14</v>
      </c>
      <c r="F2126" s="1">
        <v>5</v>
      </c>
      <c r="G2126" s="1">
        <v>47</v>
      </c>
      <c r="H2126" s="1">
        <v>1091.1400000000001</v>
      </c>
    </row>
    <row r="2127" spans="1:8">
      <c r="A2127" s="1" t="s">
        <v>2097</v>
      </c>
      <c r="B2127" s="3">
        <v>45005</v>
      </c>
      <c r="C2127" s="2" t="s">
        <v>1286</v>
      </c>
      <c r="D2127" s="4" t="s">
        <v>1235</v>
      </c>
      <c r="E2127" s="1">
        <v>4000.15</v>
      </c>
      <c r="F2127" s="1">
        <v>17</v>
      </c>
      <c r="G2127" s="1">
        <v>32</v>
      </c>
      <c r="H2127" s="1">
        <v>1409.19</v>
      </c>
    </row>
    <row r="2128" spans="1:8">
      <c r="A2128" s="1">
        <v>71243432</v>
      </c>
      <c r="B2128" s="3">
        <v>44906</v>
      </c>
      <c r="C2128" s="2" t="s">
        <v>1717</v>
      </c>
      <c r="D2128" s="4" t="s">
        <v>1661</v>
      </c>
      <c r="E2128" s="1">
        <v>269.55</v>
      </c>
      <c r="F2128" s="1">
        <v>25</v>
      </c>
      <c r="G2128" s="1">
        <v>28</v>
      </c>
      <c r="H2128" s="1">
        <v>937.69</v>
      </c>
    </row>
    <row r="2129" spans="1:8">
      <c r="A2129" s="1" t="s">
        <v>2098</v>
      </c>
      <c r="B2129" s="3">
        <v>45566</v>
      </c>
      <c r="C2129" s="6" t="s">
        <v>1816</v>
      </c>
      <c r="D2129" s="4" t="s">
        <v>248</v>
      </c>
      <c r="E2129" s="1">
        <v>4947.24</v>
      </c>
      <c r="F2129" s="1">
        <v>27</v>
      </c>
      <c r="G2129" s="1">
        <v>11</v>
      </c>
      <c r="H2129" s="1">
        <v>524.6</v>
      </c>
    </row>
    <row r="2130" spans="1:8">
      <c r="A2130" s="1" t="s">
        <v>2099</v>
      </c>
      <c r="B2130" s="3">
        <v>45210</v>
      </c>
      <c r="C2130" s="2" t="s">
        <v>1717</v>
      </c>
      <c r="D2130" s="4" t="s">
        <v>248</v>
      </c>
      <c r="E2130" s="1">
        <v>4011.93</v>
      </c>
      <c r="F2130" s="1">
        <v>33</v>
      </c>
      <c r="G2130" s="1">
        <v>3</v>
      </c>
      <c r="H2130" s="1">
        <v>102.74</v>
      </c>
    </row>
    <row r="2131" spans="1:8">
      <c r="A2131" s="1" t="s">
        <v>2100</v>
      </c>
      <c r="B2131" s="3">
        <v>45397</v>
      </c>
      <c r="C2131" s="2" t="s">
        <v>1717</v>
      </c>
      <c r="D2131" s="4" t="s">
        <v>1489</v>
      </c>
      <c r="E2131" s="1">
        <v>1436.9</v>
      </c>
      <c r="F2131" s="1">
        <v>6</v>
      </c>
      <c r="G2131" s="1">
        <v>37</v>
      </c>
      <c r="H2131" s="1">
        <v>1869.13</v>
      </c>
    </row>
    <row r="2132" spans="1:8">
      <c r="A2132" s="1" t="s">
        <v>2101</v>
      </c>
      <c r="B2132" s="3">
        <v>45515</v>
      </c>
      <c r="C2132" s="2" t="s">
        <v>1717</v>
      </c>
      <c r="D2132" s="4" t="s">
        <v>1661</v>
      </c>
      <c r="E2132" s="1">
        <v>4593.82</v>
      </c>
      <c r="F2132" s="1">
        <v>13</v>
      </c>
      <c r="G2132" s="1">
        <v>13</v>
      </c>
      <c r="H2132" s="1">
        <v>1202.22</v>
      </c>
    </row>
    <row r="2133" spans="1:8">
      <c r="A2133" s="1" t="s">
        <v>2102</v>
      </c>
      <c r="B2133" s="3">
        <v>45315</v>
      </c>
      <c r="C2133" s="2" t="s">
        <v>1286</v>
      </c>
      <c r="D2133" s="4" t="s">
        <v>1801</v>
      </c>
      <c r="E2133" s="1">
        <v>3809.72</v>
      </c>
      <c r="F2133" s="1">
        <v>13</v>
      </c>
      <c r="G2133" s="1">
        <v>12</v>
      </c>
      <c r="H2133" s="1">
        <v>1356.1</v>
      </c>
    </row>
    <row r="2134" spans="1:8">
      <c r="A2134" s="1" t="s">
        <v>2103</v>
      </c>
      <c r="B2134" s="3">
        <v>45118</v>
      </c>
      <c r="C2134" s="6" t="s">
        <v>1816</v>
      </c>
      <c r="D2134" s="4" t="s">
        <v>1489</v>
      </c>
      <c r="E2134" s="1">
        <v>139.19</v>
      </c>
      <c r="F2134" s="1">
        <v>32</v>
      </c>
      <c r="G2134" s="1">
        <v>14</v>
      </c>
      <c r="H2134" s="1">
        <v>169.21</v>
      </c>
    </row>
    <row r="2135" spans="1:8">
      <c r="A2135" s="1" t="s">
        <v>2104</v>
      </c>
      <c r="B2135" s="3">
        <v>45265</v>
      </c>
      <c r="C2135" s="2" t="s">
        <v>1286</v>
      </c>
      <c r="D2135" s="4" t="s">
        <v>1661</v>
      </c>
      <c r="E2135" s="1">
        <v>2994.54</v>
      </c>
      <c r="F2135" s="1">
        <v>21</v>
      </c>
      <c r="G2135" s="1">
        <v>46</v>
      </c>
      <c r="H2135" s="1">
        <v>1366.77</v>
      </c>
    </row>
    <row r="2136" spans="1:8">
      <c r="A2136" s="1" t="s">
        <v>2105</v>
      </c>
      <c r="B2136" s="3">
        <v>45535</v>
      </c>
      <c r="C2136" s="2" t="s">
        <v>1650</v>
      </c>
      <c r="D2136" s="4" t="s">
        <v>248</v>
      </c>
      <c r="E2136" s="1">
        <v>2242.69</v>
      </c>
      <c r="F2136" s="1">
        <v>4</v>
      </c>
      <c r="G2136" s="1">
        <v>1</v>
      </c>
      <c r="H2136" s="1">
        <v>1127.67</v>
      </c>
    </row>
    <row r="2137" spans="1:8">
      <c r="A2137" s="1" t="s">
        <v>2106</v>
      </c>
      <c r="B2137" s="3">
        <v>44944</v>
      </c>
      <c r="C2137" s="2" t="s">
        <v>1650</v>
      </c>
      <c r="D2137" s="4" t="s">
        <v>1661</v>
      </c>
      <c r="E2137" s="1">
        <v>1386.02</v>
      </c>
      <c r="F2137" s="1">
        <v>45</v>
      </c>
      <c r="G2137" s="1">
        <v>39</v>
      </c>
      <c r="H2137" s="1">
        <v>1462.23</v>
      </c>
    </row>
    <row r="2138" spans="1:8">
      <c r="A2138" s="1" t="s">
        <v>2107</v>
      </c>
      <c r="B2138" s="3">
        <v>45110</v>
      </c>
      <c r="C2138" s="2" t="s">
        <v>1717</v>
      </c>
      <c r="D2138" s="4" t="s">
        <v>248</v>
      </c>
      <c r="E2138" s="1">
        <v>4977.21</v>
      </c>
      <c r="F2138" s="1">
        <v>5</v>
      </c>
      <c r="G2138" s="1">
        <v>17</v>
      </c>
      <c r="H2138" s="1">
        <v>1052</v>
      </c>
    </row>
    <row r="2139" spans="1:8">
      <c r="A2139" s="1" t="s">
        <v>2108</v>
      </c>
      <c r="B2139" s="3">
        <v>44926</v>
      </c>
      <c r="C2139" s="2" t="s">
        <v>1650</v>
      </c>
      <c r="D2139" s="4" t="s">
        <v>1235</v>
      </c>
      <c r="E2139" s="1">
        <v>4777.28</v>
      </c>
      <c r="F2139" s="1">
        <v>48</v>
      </c>
      <c r="G2139" s="1">
        <v>22</v>
      </c>
      <c r="H2139" s="1">
        <v>1070.83</v>
      </c>
    </row>
    <row r="2140" spans="1:8">
      <c r="A2140" s="1" t="s">
        <v>2109</v>
      </c>
      <c r="B2140" s="3">
        <v>44993</v>
      </c>
      <c r="C2140" s="2" t="s">
        <v>1650</v>
      </c>
      <c r="D2140" s="4" t="s">
        <v>1661</v>
      </c>
      <c r="E2140" s="1">
        <v>3666.05</v>
      </c>
      <c r="F2140" s="1">
        <v>49</v>
      </c>
      <c r="G2140" s="1">
        <v>39</v>
      </c>
      <c r="H2140" s="1">
        <v>260.33999999999997</v>
      </c>
    </row>
    <row r="2141" spans="1:8">
      <c r="A2141" s="1" t="s">
        <v>2110</v>
      </c>
      <c r="B2141" s="3">
        <v>45578</v>
      </c>
      <c r="C2141" s="2" t="s">
        <v>1717</v>
      </c>
      <c r="D2141" s="4" t="s">
        <v>248</v>
      </c>
      <c r="E2141" s="1">
        <v>4282.38</v>
      </c>
      <c r="F2141" s="1">
        <v>47</v>
      </c>
      <c r="G2141" s="1">
        <v>5</v>
      </c>
      <c r="H2141" s="1">
        <v>934.47</v>
      </c>
    </row>
    <row r="2142" spans="1:8">
      <c r="A2142" s="1" t="s">
        <v>2111</v>
      </c>
      <c r="B2142" s="3">
        <v>45039</v>
      </c>
      <c r="C2142" s="2" t="s">
        <v>1717</v>
      </c>
      <c r="D2142" s="4" t="s">
        <v>248</v>
      </c>
      <c r="E2142" s="1">
        <v>3682.41</v>
      </c>
      <c r="F2142" s="1">
        <v>50</v>
      </c>
      <c r="G2142" s="1">
        <v>11</v>
      </c>
      <c r="H2142" s="1">
        <v>604.35</v>
      </c>
    </row>
    <row r="2143" spans="1:8">
      <c r="A2143" s="1" t="s">
        <v>2112</v>
      </c>
      <c r="B2143" s="3">
        <v>45056</v>
      </c>
      <c r="C2143" s="2" t="s">
        <v>1717</v>
      </c>
      <c r="D2143" s="4" t="s">
        <v>2113</v>
      </c>
      <c r="E2143" s="1">
        <v>2740.38</v>
      </c>
      <c r="F2143" s="1">
        <v>9</v>
      </c>
      <c r="G2143" s="1">
        <v>20</v>
      </c>
      <c r="H2143" s="1">
        <v>783.93</v>
      </c>
    </row>
    <row r="2144" spans="1:8">
      <c r="A2144" s="1" t="s">
        <v>2114</v>
      </c>
      <c r="B2144" s="3">
        <v>45315</v>
      </c>
      <c r="C2144" s="2" t="s">
        <v>1717</v>
      </c>
      <c r="D2144" s="4" t="s">
        <v>2113</v>
      </c>
      <c r="E2144" s="1">
        <v>639.94000000000005</v>
      </c>
      <c r="F2144" s="1">
        <v>20</v>
      </c>
      <c r="G2144" s="1">
        <v>48</v>
      </c>
      <c r="H2144" s="1">
        <v>20.36</v>
      </c>
    </row>
    <row r="2145" spans="1:8">
      <c r="A2145" s="1" t="s">
        <v>2115</v>
      </c>
      <c r="B2145" s="3">
        <v>45183</v>
      </c>
      <c r="C2145" s="2" t="s">
        <v>1650</v>
      </c>
      <c r="D2145" s="4" t="s">
        <v>1661</v>
      </c>
      <c r="E2145" s="1">
        <v>1745.98</v>
      </c>
      <c r="F2145" s="1">
        <v>38</v>
      </c>
      <c r="G2145" s="1">
        <v>50</v>
      </c>
      <c r="H2145" s="1">
        <v>183.85</v>
      </c>
    </row>
    <row r="2146" spans="1:8">
      <c r="A2146" s="1" t="s">
        <v>2116</v>
      </c>
      <c r="B2146" s="3">
        <v>45546</v>
      </c>
      <c r="C2146" s="2" t="s">
        <v>1286</v>
      </c>
      <c r="D2146" s="4" t="s">
        <v>1661</v>
      </c>
      <c r="E2146" s="1">
        <v>1422.95</v>
      </c>
      <c r="F2146" s="1">
        <v>2</v>
      </c>
      <c r="G2146" s="1">
        <v>34</v>
      </c>
      <c r="H2146" s="1">
        <v>1359.83</v>
      </c>
    </row>
    <row r="2147" spans="1:8">
      <c r="A2147" s="1">
        <v>35020572</v>
      </c>
      <c r="B2147" s="3">
        <v>45492</v>
      </c>
      <c r="C2147" s="2" t="s">
        <v>1717</v>
      </c>
      <c r="D2147" s="4" t="s">
        <v>2113</v>
      </c>
      <c r="E2147" s="1">
        <v>1648.81</v>
      </c>
      <c r="F2147" s="1">
        <v>1</v>
      </c>
      <c r="G2147" s="1">
        <v>47</v>
      </c>
      <c r="H2147" s="1">
        <v>310.08</v>
      </c>
    </row>
    <row r="2148" spans="1:8">
      <c r="A2148" s="1" t="s">
        <v>2117</v>
      </c>
      <c r="B2148" s="3">
        <v>45245</v>
      </c>
      <c r="C2148" s="6" t="s">
        <v>1816</v>
      </c>
      <c r="D2148" s="4" t="s">
        <v>1801</v>
      </c>
      <c r="E2148" s="1">
        <v>4696.5200000000004</v>
      </c>
      <c r="F2148" s="1">
        <v>40</v>
      </c>
      <c r="G2148" s="1">
        <v>28</v>
      </c>
      <c r="H2148" s="1">
        <v>1197.4000000000001</v>
      </c>
    </row>
    <row r="2149" spans="1:8">
      <c r="A2149" s="1" t="s">
        <v>2118</v>
      </c>
      <c r="B2149" s="3">
        <v>45293</v>
      </c>
      <c r="C2149" s="2" t="s">
        <v>1650</v>
      </c>
      <c r="D2149" s="4" t="s">
        <v>1235</v>
      </c>
      <c r="E2149" s="1">
        <v>4909.26</v>
      </c>
      <c r="F2149" s="1">
        <v>32</v>
      </c>
      <c r="G2149" s="1">
        <v>35</v>
      </c>
      <c r="H2149" s="1">
        <v>973.54</v>
      </c>
    </row>
    <row r="2150" spans="1:8">
      <c r="A2150" s="1" t="s">
        <v>2119</v>
      </c>
      <c r="B2150" s="3">
        <v>45442</v>
      </c>
      <c r="C2150" s="2" t="s">
        <v>1650</v>
      </c>
      <c r="D2150" s="4" t="s">
        <v>1801</v>
      </c>
      <c r="E2150" s="1">
        <v>1098.4100000000001</v>
      </c>
      <c r="F2150" s="1">
        <v>24</v>
      </c>
      <c r="G2150" s="1">
        <v>35</v>
      </c>
      <c r="H2150" s="1">
        <v>1464.42</v>
      </c>
    </row>
    <row r="2151" spans="1:8">
      <c r="A2151" s="1" t="s">
        <v>2120</v>
      </c>
      <c r="B2151" s="3">
        <v>45336</v>
      </c>
      <c r="C2151" s="2" t="s">
        <v>1717</v>
      </c>
      <c r="D2151" s="4" t="s">
        <v>2113</v>
      </c>
      <c r="E2151" s="1">
        <v>4774.33</v>
      </c>
      <c r="F2151" s="1">
        <v>7</v>
      </c>
      <c r="G2151" s="1">
        <v>43</v>
      </c>
      <c r="H2151" s="1">
        <v>1856.76</v>
      </c>
    </row>
    <row r="2152" spans="1:8">
      <c r="A2152" s="1" t="s">
        <v>2121</v>
      </c>
      <c r="B2152" s="3">
        <v>45187</v>
      </c>
      <c r="C2152" s="2" t="s">
        <v>1286</v>
      </c>
      <c r="D2152" s="4" t="s">
        <v>1661</v>
      </c>
      <c r="E2152" s="1">
        <v>528.75</v>
      </c>
      <c r="F2152" s="1">
        <v>38</v>
      </c>
      <c r="G2152" s="1">
        <v>26</v>
      </c>
      <c r="H2152" s="1">
        <v>599.4</v>
      </c>
    </row>
    <row r="2153" spans="1:8">
      <c r="A2153" s="1" t="s">
        <v>2122</v>
      </c>
      <c r="B2153" s="3">
        <v>45450</v>
      </c>
      <c r="C2153" s="2" t="s">
        <v>1650</v>
      </c>
      <c r="D2153" s="4" t="s">
        <v>2113</v>
      </c>
      <c r="E2153" s="1">
        <v>3286.16</v>
      </c>
      <c r="F2153" s="1">
        <v>43</v>
      </c>
      <c r="G2153" s="1">
        <v>4</v>
      </c>
      <c r="H2153" s="1">
        <v>567.17999999999995</v>
      </c>
    </row>
    <row r="2154" spans="1:8">
      <c r="A2154" s="1" t="s">
        <v>2123</v>
      </c>
      <c r="B2154" s="3">
        <v>44997</v>
      </c>
      <c r="C2154" s="2" t="s">
        <v>1286</v>
      </c>
      <c r="D2154" s="4" t="s">
        <v>1661</v>
      </c>
      <c r="E2154" s="1">
        <v>2904.27</v>
      </c>
      <c r="F2154" s="1">
        <v>8</v>
      </c>
      <c r="G2154" s="1">
        <v>21</v>
      </c>
      <c r="H2154" s="1">
        <v>1712.8</v>
      </c>
    </row>
    <row r="2155" spans="1:8">
      <c r="A2155" s="1" t="s">
        <v>2124</v>
      </c>
      <c r="B2155" s="3">
        <v>45264</v>
      </c>
      <c r="C2155" s="6" t="s">
        <v>1816</v>
      </c>
      <c r="D2155" s="4" t="s">
        <v>1801</v>
      </c>
      <c r="E2155" s="1">
        <v>1417.05</v>
      </c>
      <c r="F2155" s="1">
        <v>35</v>
      </c>
      <c r="G2155" s="1">
        <v>18</v>
      </c>
      <c r="H2155" s="1">
        <v>817.05</v>
      </c>
    </row>
    <row r="2156" spans="1:8">
      <c r="A2156" s="1" t="s">
        <v>2125</v>
      </c>
      <c r="B2156" s="3">
        <v>44899</v>
      </c>
      <c r="C2156" s="2" t="s">
        <v>1717</v>
      </c>
      <c r="D2156" s="4" t="s">
        <v>1661</v>
      </c>
      <c r="E2156" s="1">
        <v>2818.45</v>
      </c>
      <c r="F2156" s="1">
        <v>21</v>
      </c>
      <c r="G2156" s="1">
        <v>13</v>
      </c>
      <c r="H2156" s="1">
        <v>1341.89</v>
      </c>
    </row>
    <row r="2157" spans="1:8">
      <c r="A2157" s="1" t="s">
        <v>2126</v>
      </c>
      <c r="B2157" s="3">
        <v>45248</v>
      </c>
      <c r="C2157" s="2" t="s">
        <v>1717</v>
      </c>
      <c r="D2157" s="4" t="s">
        <v>1801</v>
      </c>
      <c r="E2157" s="1">
        <v>4425.8500000000004</v>
      </c>
      <c r="F2157" s="1">
        <v>13</v>
      </c>
      <c r="G2157" s="1">
        <v>36</v>
      </c>
      <c r="H2157" s="1">
        <v>1117.8399999999999</v>
      </c>
    </row>
    <row r="2158" spans="1:8">
      <c r="A2158" s="1" t="s">
        <v>2127</v>
      </c>
      <c r="B2158" s="3">
        <v>45278</v>
      </c>
      <c r="C2158" s="2" t="s">
        <v>1286</v>
      </c>
      <c r="D2158" s="4" t="s">
        <v>1801</v>
      </c>
      <c r="E2158" s="1">
        <v>332.86</v>
      </c>
      <c r="F2158" s="1">
        <v>47</v>
      </c>
      <c r="G2158" s="1">
        <v>28</v>
      </c>
      <c r="H2158" s="1">
        <v>1143</v>
      </c>
    </row>
    <row r="2159" spans="1:8">
      <c r="A2159" s="1" t="s">
        <v>2128</v>
      </c>
      <c r="B2159" s="3">
        <v>45402</v>
      </c>
      <c r="C2159" s="6" t="s">
        <v>1816</v>
      </c>
      <c r="D2159" s="4" t="s">
        <v>2113</v>
      </c>
      <c r="E2159" s="1">
        <v>1456.87</v>
      </c>
      <c r="F2159" s="1">
        <v>45</v>
      </c>
      <c r="G2159" s="1">
        <v>39</v>
      </c>
      <c r="H2159" s="1">
        <v>1362.84</v>
      </c>
    </row>
    <row r="2160" spans="1:8">
      <c r="A2160" s="1" t="s">
        <v>2129</v>
      </c>
      <c r="B2160" s="3">
        <v>45200</v>
      </c>
      <c r="C2160" s="6" t="s">
        <v>1816</v>
      </c>
      <c r="D2160" s="4" t="s">
        <v>2113</v>
      </c>
      <c r="E2160" s="1">
        <v>1513.75</v>
      </c>
      <c r="F2160" s="1">
        <v>17</v>
      </c>
      <c r="G2160" s="1">
        <v>27</v>
      </c>
      <c r="H2160" s="1">
        <v>1155.8800000000001</v>
      </c>
    </row>
    <row r="2161" spans="1:8">
      <c r="A2161" s="1" t="s">
        <v>2130</v>
      </c>
      <c r="B2161" s="3">
        <v>45251</v>
      </c>
      <c r="C2161" s="2" t="s">
        <v>1650</v>
      </c>
      <c r="D2161" s="4" t="s">
        <v>1661</v>
      </c>
      <c r="E2161" s="1">
        <v>4857.6000000000004</v>
      </c>
      <c r="F2161" s="1">
        <v>44</v>
      </c>
      <c r="G2161" s="1">
        <v>35</v>
      </c>
      <c r="H2161" s="1">
        <v>1919.47</v>
      </c>
    </row>
    <row r="2162" spans="1:8">
      <c r="A2162" s="1" t="s">
        <v>2131</v>
      </c>
      <c r="B2162" s="3">
        <v>44980</v>
      </c>
      <c r="C2162" s="6" t="s">
        <v>1816</v>
      </c>
      <c r="D2162" s="4" t="s">
        <v>1801</v>
      </c>
      <c r="E2162" s="1">
        <v>178.4</v>
      </c>
      <c r="F2162" s="1">
        <v>20</v>
      </c>
      <c r="G2162" s="1">
        <v>4</v>
      </c>
      <c r="H2162" s="1">
        <v>515.97</v>
      </c>
    </row>
    <row r="2163" spans="1:8">
      <c r="A2163" s="1" t="s">
        <v>2132</v>
      </c>
      <c r="B2163" s="3">
        <v>45135</v>
      </c>
      <c r="C2163" s="2" t="s">
        <v>1650</v>
      </c>
      <c r="D2163" s="4" t="s">
        <v>1661</v>
      </c>
      <c r="E2163" s="1">
        <v>2620.19</v>
      </c>
      <c r="F2163" s="1">
        <v>32</v>
      </c>
      <c r="G2163" s="1">
        <v>12</v>
      </c>
      <c r="H2163" s="1">
        <v>1735.16</v>
      </c>
    </row>
    <row r="2164" spans="1:8">
      <c r="A2164" s="1" t="s">
        <v>2133</v>
      </c>
      <c r="B2164" s="3">
        <v>45128</v>
      </c>
      <c r="C2164" s="2" t="s">
        <v>1650</v>
      </c>
      <c r="D2164" s="4" t="s">
        <v>1661</v>
      </c>
      <c r="E2164" s="1">
        <v>3049</v>
      </c>
      <c r="F2164" s="1">
        <v>45</v>
      </c>
      <c r="G2164" s="1">
        <v>3</v>
      </c>
      <c r="H2164" s="1">
        <v>219.53</v>
      </c>
    </row>
    <row r="2165" spans="1:8">
      <c r="A2165" s="1" t="s">
        <v>2134</v>
      </c>
      <c r="B2165" s="3">
        <v>45423</v>
      </c>
      <c r="C2165" s="2" t="s">
        <v>1650</v>
      </c>
      <c r="D2165" s="4" t="s">
        <v>2113</v>
      </c>
      <c r="E2165" s="1">
        <v>2897.69</v>
      </c>
      <c r="F2165" s="1">
        <v>5</v>
      </c>
      <c r="G2165" s="1">
        <v>30</v>
      </c>
      <c r="H2165" s="1">
        <v>1970.95</v>
      </c>
    </row>
    <row r="2166" spans="1:8">
      <c r="A2166" s="1" t="s">
        <v>2135</v>
      </c>
      <c r="B2166" s="3">
        <v>44962</v>
      </c>
      <c r="C2166" s="2" t="s">
        <v>1717</v>
      </c>
      <c r="D2166" s="4" t="s">
        <v>1235</v>
      </c>
      <c r="E2166" s="1">
        <v>4026.63</v>
      </c>
      <c r="F2166" s="1">
        <v>30</v>
      </c>
      <c r="G2166" s="1">
        <v>34</v>
      </c>
      <c r="H2166" s="1">
        <v>1696.2</v>
      </c>
    </row>
    <row r="2167" spans="1:8">
      <c r="A2167" s="1" t="s">
        <v>2136</v>
      </c>
      <c r="B2167" s="3">
        <v>45447</v>
      </c>
      <c r="C2167" s="2" t="s">
        <v>1650</v>
      </c>
      <c r="D2167" s="4" t="s">
        <v>2113</v>
      </c>
      <c r="E2167" s="1">
        <v>1275.8399999999999</v>
      </c>
      <c r="F2167" s="1">
        <v>44</v>
      </c>
      <c r="G2167" s="1">
        <v>36</v>
      </c>
      <c r="H2167" s="1">
        <v>1644.13</v>
      </c>
    </row>
    <row r="2168" spans="1:8">
      <c r="A2168" s="1" t="s">
        <v>2137</v>
      </c>
      <c r="B2168" s="3">
        <v>45418</v>
      </c>
      <c r="C2168" s="2" t="s">
        <v>1650</v>
      </c>
      <c r="D2168" s="4" t="s">
        <v>2113</v>
      </c>
      <c r="E2168" s="1">
        <v>2707.87</v>
      </c>
      <c r="F2168" s="1">
        <v>40</v>
      </c>
      <c r="G2168" s="1">
        <v>30</v>
      </c>
      <c r="H2168" s="1">
        <v>428.03</v>
      </c>
    </row>
    <row r="2169" spans="1:8">
      <c r="A2169" s="1" t="s">
        <v>2138</v>
      </c>
      <c r="B2169" s="3">
        <v>44889</v>
      </c>
      <c r="C2169" s="2" t="s">
        <v>1717</v>
      </c>
      <c r="D2169" s="4" t="s">
        <v>248</v>
      </c>
      <c r="E2169" s="1">
        <v>1166.5</v>
      </c>
      <c r="F2169" s="1">
        <v>5</v>
      </c>
      <c r="G2169" s="1">
        <v>11</v>
      </c>
      <c r="H2169" s="1">
        <v>1433.17</v>
      </c>
    </row>
    <row r="2170" spans="1:8">
      <c r="A2170" s="1" t="s">
        <v>2139</v>
      </c>
      <c r="B2170" s="3">
        <v>45306</v>
      </c>
      <c r="C2170" s="2" t="s">
        <v>1650</v>
      </c>
      <c r="D2170" s="4" t="s">
        <v>1801</v>
      </c>
      <c r="E2170" s="1">
        <v>4775.08</v>
      </c>
      <c r="F2170" s="1">
        <v>35</v>
      </c>
      <c r="G2170" s="1">
        <v>17</v>
      </c>
      <c r="H2170" s="1">
        <v>662.76</v>
      </c>
    </row>
    <row r="2171" spans="1:8">
      <c r="A2171" s="1" t="s">
        <v>2140</v>
      </c>
      <c r="B2171" s="3">
        <v>45148</v>
      </c>
      <c r="C2171" s="2" t="s">
        <v>1650</v>
      </c>
      <c r="D2171" s="4" t="s">
        <v>248</v>
      </c>
      <c r="E2171" s="1">
        <v>3854.97</v>
      </c>
      <c r="F2171" s="1">
        <v>19</v>
      </c>
      <c r="G2171" s="1">
        <v>50</v>
      </c>
      <c r="H2171" s="1">
        <v>171.22</v>
      </c>
    </row>
    <row r="2172" spans="1:8">
      <c r="A2172" s="1" t="s">
        <v>2141</v>
      </c>
      <c r="B2172" s="3">
        <v>45192</v>
      </c>
      <c r="C2172" s="2" t="s">
        <v>1717</v>
      </c>
      <c r="D2172" s="4" t="s">
        <v>1235</v>
      </c>
      <c r="E2172" s="1">
        <v>369.74</v>
      </c>
      <c r="F2172" s="1">
        <v>4</v>
      </c>
      <c r="G2172" s="1">
        <v>8</v>
      </c>
      <c r="H2172" s="1">
        <v>1287.8800000000001</v>
      </c>
    </row>
    <row r="2173" spans="1:8">
      <c r="A2173" s="1" t="s">
        <v>2142</v>
      </c>
      <c r="B2173" s="3">
        <v>44898</v>
      </c>
      <c r="C2173" s="2" t="s">
        <v>1286</v>
      </c>
      <c r="D2173" s="4" t="s">
        <v>1661</v>
      </c>
      <c r="E2173" s="1">
        <v>3828.61</v>
      </c>
      <c r="F2173" s="1">
        <v>45</v>
      </c>
      <c r="G2173" s="1">
        <v>38</v>
      </c>
      <c r="H2173" s="1">
        <v>1267.76</v>
      </c>
    </row>
    <row r="2174" spans="1:8">
      <c r="A2174" s="1" t="s">
        <v>2143</v>
      </c>
      <c r="B2174" s="3">
        <v>45163</v>
      </c>
      <c r="C2174" s="6" t="s">
        <v>1816</v>
      </c>
      <c r="D2174" s="4" t="s">
        <v>2113</v>
      </c>
      <c r="E2174" s="1">
        <v>1464.36</v>
      </c>
      <c r="F2174" s="1">
        <v>16</v>
      </c>
      <c r="G2174" s="1">
        <v>26</v>
      </c>
      <c r="H2174" s="1">
        <v>1039.26</v>
      </c>
    </row>
    <row r="2175" spans="1:8">
      <c r="A2175" s="1" t="s">
        <v>2144</v>
      </c>
      <c r="B2175" s="3">
        <v>45516</v>
      </c>
      <c r="C2175" s="2" t="s">
        <v>1717</v>
      </c>
      <c r="D2175" s="4" t="s">
        <v>248</v>
      </c>
      <c r="E2175" s="1">
        <v>777.33</v>
      </c>
      <c r="F2175" s="1">
        <v>36</v>
      </c>
      <c r="G2175" s="1">
        <v>15</v>
      </c>
      <c r="H2175" s="1">
        <v>1774.4</v>
      </c>
    </row>
    <row r="2176" spans="1:8">
      <c r="A2176" s="1" t="s">
        <v>2145</v>
      </c>
      <c r="B2176" s="3">
        <v>45166</v>
      </c>
      <c r="C2176" s="2" t="s">
        <v>1717</v>
      </c>
      <c r="D2176" s="4" t="s">
        <v>2113</v>
      </c>
      <c r="E2176" s="1">
        <v>3428.69</v>
      </c>
      <c r="F2176" s="1">
        <v>13</v>
      </c>
      <c r="G2176" s="1">
        <v>8</v>
      </c>
      <c r="H2176" s="1">
        <v>910.82</v>
      </c>
    </row>
    <row r="2177" spans="1:8">
      <c r="A2177" s="1" t="s">
        <v>2146</v>
      </c>
      <c r="B2177" s="3">
        <v>45328</v>
      </c>
      <c r="C2177" s="6" t="s">
        <v>1816</v>
      </c>
      <c r="D2177" s="4" t="s">
        <v>1235</v>
      </c>
      <c r="E2177" s="1">
        <v>4201.8999999999996</v>
      </c>
      <c r="F2177" s="1">
        <v>19</v>
      </c>
      <c r="G2177" s="1">
        <v>13</v>
      </c>
      <c r="H2177" s="1">
        <v>636.1</v>
      </c>
    </row>
    <row r="2178" spans="1:8">
      <c r="A2178" s="1" t="s">
        <v>2147</v>
      </c>
      <c r="B2178" s="3">
        <v>45457</v>
      </c>
      <c r="C2178" s="2" t="s">
        <v>1717</v>
      </c>
      <c r="D2178" s="4" t="s">
        <v>2113</v>
      </c>
      <c r="E2178" s="1">
        <v>1929.59</v>
      </c>
      <c r="F2178" s="1">
        <v>15</v>
      </c>
      <c r="G2178" s="1">
        <v>50</v>
      </c>
      <c r="H2178" s="1">
        <v>138.12</v>
      </c>
    </row>
    <row r="2179" spans="1:8">
      <c r="A2179" s="1" t="s">
        <v>2148</v>
      </c>
      <c r="B2179" s="3">
        <v>45550</v>
      </c>
      <c r="C2179" s="2" t="s">
        <v>1286</v>
      </c>
      <c r="D2179" s="4" t="s">
        <v>1661</v>
      </c>
      <c r="E2179" s="1">
        <v>3488.36</v>
      </c>
      <c r="F2179" s="1">
        <v>42</v>
      </c>
      <c r="G2179" s="1">
        <v>23</v>
      </c>
      <c r="H2179" s="1">
        <v>1599.73</v>
      </c>
    </row>
    <row r="2180" spans="1:8">
      <c r="A2180" s="1" t="s">
        <v>2149</v>
      </c>
      <c r="B2180" s="3">
        <v>45562</v>
      </c>
      <c r="C2180" s="2" t="s">
        <v>1717</v>
      </c>
      <c r="D2180" s="4" t="s">
        <v>1661</v>
      </c>
      <c r="E2180" s="1">
        <v>4028.93</v>
      </c>
      <c r="F2180" s="1">
        <v>5</v>
      </c>
      <c r="G2180" s="1">
        <v>37</v>
      </c>
      <c r="H2180" s="1">
        <v>1908.33</v>
      </c>
    </row>
    <row r="2181" spans="1:8">
      <c r="A2181" s="1" t="s">
        <v>2150</v>
      </c>
      <c r="B2181" s="3">
        <v>45122</v>
      </c>
      <c r="C2181" s="2" t="s">
        <v>1650</v>
      </c>
      <c r="D2181" s="4" t="s">
        <v>1235</v>
      </c>
      <c r="E2181" s="1">
        <v>753.75</v>
      </c>
      <c r="F2181" s="1">
        <v>37</v>
      </c>
      <c r="G2181" s="1">
        <v>30</v>
      </c>
      <c r="H2181" s="1">
        <v>1731.65</v>
      </c>
    </row>
    <row r="2182" spans="1:8">
      <c r="A2182" s="1" t="s">
        <v>2151</v>
      </c>
      <c r="B2182" s="3">
        <v>45488</v>
      </c>
      <c r="C2182" s="6" t="s">
        <v>1816</v>
      </c>
      <c r="D2182" s="4" t="s">
        <v>1235</v>
      </c>
      <c r="E2182" s="1">
        <v>1624.08</v>
      </c>
      <c r="F2182" s="1">
        <v>29</v>
      </c>
      <c r="G2182" s="1">
        <v>39</v>
      </c>
      <c r="H2182" s="1">
        <v>225.22</v>
      </c>
    </row>
    <row r="2183" spans="1:8">
      <c r="A2183" s="1" t="s">
        <v>2152</v>
      </c>
      <c r="B2183" s="3">
        <v>45224</v>
      </c>
      <c r="C2183" s="2" t="s">
        <v>1286</v>
      </c>
      <c r="D2183" s="4" t="s">
        <v>1235</v>
      </c>
      <c r="E2183" s="1">
        <v>4777.6099999999997</v>
      </c>
      <c r="F2183" s="1">
        <v>14</v>
      </c>
      <c r="G2183" s="1">
        <v>43</v>
      </c>
      <c r="H2183" s="1">
        <v>1773.7</v>
      </c>
    </row>
    <row r="2184" spans="1:8">
      <c r="A2184" s="1" t="s">
        <v>2153</v>
      </c>
      <c r="B2184" s="3">
        <v>45266</v>
      </c>
      <c r="C2184" s="2" t="s">
        <v>1717</v>
      </c>
      <c r="D2184" s="4" t="s">
        <v>1235</v>
      </c>
      <c r="E2184" s="1">
        <v>1501.95</v>
      </c>
      <c r="F2184" s="1">
        <v>21</v>
      </c>
      <c r="G2184" s="1">
        <v>9</v>
      </c>
      <c r="H2184" s="1">
        <v>1256.3399999999999</v>
      </c>
    </row>
    <row r="2185" spans="1:8">
      <c r="A2185" s="1" t="s">
        <v>2154</v>
      </c>
      <c r="B2185" s="3">
        <v>45053</v>
      </c>
      <c r="C2185" s="6" t="s">
        <v>1816</v>
      </c>
      <c r="D2185" s="4" t="s">
        <v>1235</v>
      </c>
      <c r="E2185" s="1">
        <v>3434.77</v>
      </c>
      <c r="F2185" s="1">
        <v>47</v>
      </c>
      <c r="G2185" s="1">
        <v>35</v>
      </c>
      <c r="H2185" s="1">
        <v>1999.47</v>
      </c>
    </row>
    <row r="2186" spans="1:8">
      <c r="A2186" s="1" t="s">
        <v>2155</v>
      </c>
      <c r="B2186" s="3">
        <v>45392</v>
      </c>
      <c r="C2186" s="2" t="s">
        <v>1717</v>
      </c>
      <c r="D2186" s="4" t="s">
        <v>1661</v>
      </c>
      <c r="E2186" s="1">
        <v>1910.81</v>
      </c>
      <c r="F2186" s="1">
        <v>6</v>
      </c>
      <c r="G2186" s="1">
        <v>25</v>
      </c>
      <c r="H2186" s="1">
        <v>1316.61</v>
      </c>
    </row>
    <row r="2187" spans="1:8">
      <c r="A2187" s="1" t="s">
        <v>2156</v>
      </c>
      <c r="B2187" s="3">
        <v>45222</v>
      </c>
      <c r="C2187" s="2" t="s">
        <v>1717</v>
      </c>
      <c r="D2187" s="4" t="s">
        <v>1661</v>
      </c>
      <c r="E2187" s="1">
        <v>3231.24</v>
      </c>
      <c r="F2187" s="1">
        <v>46</v>
      </c>
      <c r="G2187" s="1">
        <v>37</v>
      </c>
      <c r="H2187" s="1">
        <v>242.21</v>
      </c>
    </row>
    <row r="2188" spans="1:8">
      <c r="A2188" s="1" t="s">
        <v>2157</v>
      </c>
      <c r="B2188" s="3">
        <v>45202</v>
      </c>
      <c r="C2188" s="6" t="s">
        <v>1816</v>
      </c>
      <c r="D2188" s="4" t="s">
        <v>1801</v>
      </c>
      <c r="E2188" s="1">
        <v>3421.41</v>
      </c>
      <c r="F2188" s="1">
        <v>19</v>
      </c>
      <c r="G2188" s="1">
        <v>39</v>
      </c>
      <c r="H2188" s="1">
        <v>1388.86</v>
      </c>
    </row>
    <row r="2189" spans="1:8">
      <c r="A2189" s="1" t="s">
        <v>2158</v>
      </c>
      <c r="B2189" s="3">
        <v>45241</v>
      </c>
      <c r="C2189" s="2" t="s">
        <v>1717</v>
      </c>
      <c r="D2189" s="4" t="s">
        <v>1661</v>
      </c>
      <c r="E2189" s="1">
        <v>3348.7</v>
      </c>
      <c r="F2189" s="1">
        <v>24</v>
      </c>
      <c r="G2189" s="1">
        <v>39</v>
      </c>
      <c r="H2189" s="1">
        <v>1618.77</v>
      </c>
    </row>
    <row r="2190" spans="1:8">
      <c r="A2190" s="1" t="s">
        <v>2159</v>
      </c>
      <c r="B2190" s="3">
        <v>45038</v>
      </c>
      <c r="C2190" s="6" t="s">
        <v>1816</v>
      </c>
      <c r="D2190" s="4" t="s">
        <v>1801</v>
      </c>
      <c r="E2190" s="1">
        <v>1660.24</v>
      </c>
      <c r="F2190" s="1">
        <v>21</v>
      </c>
      <c r="G2190" s="1">
        <v>22</v>
      </c>
      <c r="H2190" s="1">
        <v>919.25</v>
      </c>
    </row>
    <row r="2191" spans="1:8">
      <c r="A2191" s="1" t="s">
        <v>2160</v>
      </c>
      <c r="B2191" s="3">
        <v>45432</v>
      </c>
      <c r="C2191" s="6" t="s">
        <v>1816</v>
      </c>
      <c r="D2191" s="4" t="s">
        <v>2113</v>
      </c>
      <c r="E2191" s="1">
        <v>4221.7299999999996</v>
      </c>
      <c r="F2191" s="1">
        <v>5</v>
      </c>
      <c r="G2191" s="1">
        <v>40</v>
      </c>
      <c r="H2191" s="1">
        <v>1555.92</v>
      </c>
    </row>
    <row r="2192" spans="1:8">
      <c r="A2192" s="1" t="s">
        <v>2161</v>
      </c>
      <c r="B2192" s="3">
        <v>45237</v>
      </c>
      <c r="C2192" s="2" t="s">
        <v>1717</v>
      </c>
      <c r="D2192" s="4" t="s">
        <v>1801</v>
      </c>
      <c r="E2192" s="1">
        <v>547.5</v>
      </c>
      <c r="F2192" s="1">
        <v>43</v>
      </c>
      <c r="G2192" s="1">
        <v>33</v>
      </c>
      <c r="H2192" s="1">
        <v>1508.1</v>
      </c>
    </row>
    <row r="2193" spans="1:8">
      <c r="A2193" s="1" t="s">
        <v>2162</v>
      </c>
      <c r="B2193" s="3">
        <v>45479</v>
      </c>
      <c r="C2193" s="2" t="s">
        <v>1650</v>
      </c>
      <c r="D2193" s="4" t="s">
        <v>1801</v>
      </c>
      <c r="E2193" s="1">
        <v>2120.9499999999998</v>
      </c>
      <c r="F2193" s="1">
        <v>43</v>
      </c>
      <c r="G2193" s="1">
        <v>7</v>
      </c>
      <c r="H2193" s="1">
        <v>1181.3900000000001</v>
      </c>
    </row>
    <row r="2194" spans="1:8">
      <c r="A2194" s="1" t="s">
        <v>2163</v>
      </c>
      <c r="B2194" s="3">
        <v>45352</v>
      </c>
      <c r="C2194" s="2" t="s">
        <v>1717</v>
      </c>
      <c r="D2194" s="4" t="s">
        <v>1801</v>
      </c>
      <c r="E2194" s="1">
        <v>1379.11</v>
      </c>
      <c r="F2194" s="1">
        <v>17</v>
      </c>
      <c r="G2194" s="1">
        <v>48</v>
      </c>
      <c r="H2194" s="1">
        <v>324.89999999999998</v>
      </c>
    </row>
    <row r="2195" spans="1:8">
      <c r="A2195" s="1" t="s">
        <v>2164</v>
      </c>
      <c r="B2195" s="3">
        <v>45215</v>
      </c>
      <c r="C2195" s="2" t="s">
        <v>1717</v>
      </c>
      <c r="D2195" s="4" t="s">
        <v>2113</v>
      </c>
      <c r="E2195" s="1">
        <v>3140.79</v>
      </c>
      <c r="F2195" s="1">
        <v>40</v>
      </c>
      <c r="G2195" s="1">
        <v>10</v>
      </c>
      <c r="H2195" s="1">
        <v>476.03</v>
      </c>
    </row>
    <row r="2196" spans="1:8">
      <c r="A2196" s="1" t="s">
        <v>2165</v>
      </c>
      <c r="B2196" s="3">
        <v>45195</v>
      </c>
      <c r="C2196" s="6" t="s">
        <v>1816</v>
      </c>
      <c r="D2196" s="4" t="s">
        <v>1801</v>
      </c>
      <c r="E2196" s="1">
        <v>913.07</v>
      </c>
      <c r="F2196" s="1">
        <v>20</v>
      </c>
      <c r="G2196" s="1">
        <v>3</v>
      </c>
      <c r="H2196" s="1">
        <v>1489</v>
      </c>
    </row>
    <row r="2197" spans="1:8">
      <c r="A2197" s="1" t="s">
        <v>2166</v>
      </c>
      <c r="B2197" s="3">
        <v>45388</v>
      </c>
      <c r="C2197" s="6" t="s">
        <v>1816</v>
      </c>
      <c r="D2197" s="4" t="s">
        <v>1661</v>
      </c>
      <c r="E2197" s="1">
        <v>3349.46</v>
      </c>
      <c r="F2197" s="1">
        <v>24</v>
      </c>
      <c r="G2197" s="1">
        <v>7</v>
      </c>
      <c r="H2197" s="1">
        <v>1622.69</v>
      </c>
    </row>
    <row r="2198" spans="1:8">
      <c r="A2198" s="1" t="s">
        <v>2167</v>
      </c>
      <c r="B2198" s="3">
        <v>45581</v>
      </c>
      <c r="C2198" s="6" t="s">
        <v>1816</v>
      </c>
      <c r="D2198" s="4" t="s">
        <v>1801</v>
      </c>
      <c r="E2198" s="1">
        <v>4809.38</v>
      </c>
      <c r="F2198" s="1">
        <v>44</v>
      </c>
      <c r="G2198" s="1">
        <v>44</v>
      </c>
      <c r="H2198" s="1">
        <v>410.54</v>
      </c>
    </row>
    <row r="2199" spans="1:8">
      <c r="A2199" s="1" t="s">
        <v>2168</v>
      </c>
      <c r="B2199" s="3">
        <v>44958</v>
      </c>
      <c r="C2199" s="2" t="s">
        <v>1650</v>
      </c>
      <c r="D2199" s="4" t="s">
        <v>248</v>
      </c>
      <c r="E2199" s="1">
        <v>1552.51</v>
      </c>
      <c r="F2199" s="1">
        <v>9</v>
      </c>
      <c r="G2199" s="1">
        <v>35</v>
      </c>
      <c r="H2199" s="1">
        <v>127.44</v>
      </c>
    </row>
    <row r="2200" spans="1:8">
      <c r="A2200" s="1" t="s">
        <v>2169</v>
      </c>
      <c r="B2200" s="3">
        <v>45048</v>
      </c>
      <c r="C2200" s="2" t="s">
        <v>1717</v>
      </c>
      <c r="D2200" s="4" t="s">
        <v>1801</v>
      </c>
      <c r="E2200" s="1">
        <v>2624.47</v>
      </c>
      <c r="F2200" s="1">
        <v>17</v>
      </c>
      <c r="G2200" s="1">
        <v>8</v>
      </c>
      <c r="H2200" s="1">
        <v>1721.17</v>
      </c>
    </row>
    <row r="2201" spans="1:8">
      <c r="A2201" s="1" t="s">
        <v>2170</v>
      </c>
      <c r="B2201" s="3">
        <v>45449</v>
      </c>
      <c r="C2201" s="2" t="s">
        <v>1286</v>
      </c>
      <c r="D2201" s="4" t="s">
        <v>1801</v>
      </c>
      <c r="E2201" s="1">
        <v>3202.79</v>
      </c>
      <c r="F2201" s="1">
        <v>45</v>
      </c>
      <c r="G2201" s="1">
        <v>10</v>
      </c>
      <c r="H2201" s="1">
        <v>685.41</v>
      </c>
    </row>
    <row r="2202" spans="1:8">
      <c r="A2202" s="1" t="s">
        <v>2171</v>
      </c>
      <c r="B2202" s="3">
        <v>45285</v>
      </c>
      <c r="C2202" s="6" t="s">
        <v>1816</v>
      </c>
      <c r="D2202" s="4" t="s">
        <v>248</v>
      </c>
      <c r="E2202" s="1">
        <v>4252.82</v>
      </c>
      <c r="F2202" s="1">
        <v>28</v>
      </c>
      <c r="G2202" s="1">
        <v>50</v>
      </c>
      <c r="H2202" s="1">
        <v>1680.32</v>
      </c>
    </row>
    <row r="2203" spans="1:8">
      <c r="A2203" s="1" t="s">
        <v>2172</v>
      </c>
      <c r="B2203" s="3">
        <v>45390</v>
      </c>
      <c r="C2203" s="2" t="s">
        <v>1717</v>
      </c>
      <c r="D2203" s="4" t="s">
        <v>1661</v>
      </c>
      <c r="E2203" s="1">
        <v>4425.8900000000003</v>
      </c>
      <c r="F2203" s="1">
        <v>4</v>
      </c>
      <c r="G2203" s="1">
        <v>50</v>
      </c>
      <c r="H2203" s="1">
        <v>1418.54</v>
      </c>
    </row>
    <row r="2204" spans="1:8">
      <c r="A2204" s="1" t="s">
        <v>2173</v>
      </c>
      <c r="B2204" s="3">
        <v>45289</v>
      </c>
      <c r="C2204" s="2" t="s">
        <v>1717</v>
      </c>
      <c r="D2204" s="4" t="s">
        <v>248</v>
      </c>
      <c r="E2204" s="1">
        <v>849.59</v>
      </c>
      <c r="F2204" s="1">
        <v>33</v>
      </c>
      <c r="G2204" s="1">
        <v>34</v>
      </c>
      <c r="H2204" s="1">
        <v>1898.96</v>
      </c>
    </row>
    <row r="2205" spans="1:8">
      <c r="A2205" s="1" t="s">
        <v>2174</v>
      </c>
      <c r="B2205" s="3">
        <v>45496</v>
      </c>
      <c r="C2205" s="2" t="s">
        <v>1717</v>
      </c>
      <c r="D2205" s="4" t="s">
        <v>1801</v>
      </c>
      <c r="E2205" s="1">
        <v>2237.16</v>
      </c>
      <c r="F2205" s="1">
        <v>19</v>
      </c>
      <c r="G2205" s="1">
        <v>33</v>
      </c>
      <c r="H2205" s="1">
        <v>1809.42</v>
      </c>
    </row>
    <row r="2206" spans="1:8">
      <c r="A2206" s="1" t="s">
        <v>2175</v>
      </c>
      <c r="B2206" s="3">
        <v>45124</v>
      </c>
      <c r="C2206" s="6" t="s">
        <v>1816</v>
      </c>
      <c r="D2206" s="4" t="s">
        <v>1661</v>
      </c>
      <c r="E2206" s="1">
        <v>499.12</v>
      </c>
      <c r="F2206" s="1">
        <v>1</v>
      </c>
      <c r="G2206" s="1">
        <v>29</v>
      </c>
      <c r="H2206" s="1">
        <v>65.569999999999993</v>
      </c>
    </row>
    <row r="2207" spans="1:8">
      <c r="A2207" s="1" t="s">
        <v>2176</v>
      </c>
      <c r="B2207" s="3">
        <v>45021</v>
      </c>
      <c r="C2207" s="6" t="s">
        <v>1816</v>
      </c>
      <c r="D2207" s="4" t="s">
        <v>1235</v>
      </c>
      <c r="E2207" s="1">
        <v>1770.36</v>
      </c>
      <c r="F2207" s="1">
        <v>7</v>
      </c>
      <c r="G2207" s="1">
        <v>34</v>
      </c>
      <c r="H2207" s="1">
        <v>866.02</v>
      </c>
    </row>
    <row r="2208" spans="1:8">
      <c r="A2208" s="1" t="s">
        <v>2177</v>
      </c>
      <c r="B2208" s="3">
        <v>45201</v>
      </c>
      <c r="C2208" s="2" t="s">
        <v>1717</v>
      </c>
      <c r="D2208" s="4" t="s">
        <v>1235</v>
      </c>
      <c r="E2208" s="1">
        <v>902.28</v>
      </c>
      <c r="F2208" s="1">
        <v>8</v>
      </c>
      <c r="G2208" s="1">
        <v>48</v>
      </c>
      <c r="H2208" s="1">
        <v>1764.59</v>
      </c>
    </row>
    <row r="2209" spans="1:8">
      <c r="A2209" s="1">
        <v>25959764</v>
      </c>
      <c r="B2209" s="3">
        <v>45574</v>
      </c>
      <c r="C2209" s="2" t="s">
        <v>1650</v>
      </c>
      <c r="D2209" s="4" t="s">
        <v>1235</v>
      </c>
      <c r="E2209" s="1">
        <v>69.92</v>
      </c>
      <c r="F2209" s="1">
        <v>26</v>
      </c>
      <c r="G2209" s="1">
        <v>18</v>
      </c>
      <c r="H2209" s="1">
        <v>767.68</v>
      </c>
    </row>
    <row r="2210" spans="1:8">
      <c r="A2210" s="1" t="s">
        <v>2178</v>
      </c>
      <c r="B2210" s="3">
        <v>45088</v>
      </c>
      <c r="C2210" s="2" t="s">
        <v>1286</v>
      </c>
      <c r="D2210" s="4" t="s">
        <v>1801</v>
      </c>
      <c r="E2210" s="1">
        <v>4494.68</v>
      </c>
      <c r="F2210" s="1">
        <v>19</v>
      </c>
      <c r="G2210" s="1">
        <v>9</v>
      </c>
      <c r="H2210" s="1">
        <v>417.66</v>
      </c>
    </row>
    <row r="2211" spans="1:8">
      <c r="A2211" s="1">
        <v>18726020</v>
      </c>
      <c r="B2211" s="3">
        <v>45305</v>
      </c>
      <c r="C2211" s="2" t="s">
        <v>1650</v>
      </c>
      <c r="D2211" s="4" t="s">
        <v>2113</v>
      </c>
      <c r="E2211" s="1">
        <v>3846.85</v>
      </c>
      <c r="F2211" s="1">
        <v>30</v>
      </c>
      <c r="G2211" s="1">
        <v>33</v>
      </c>
      <c r="H2211" s="1">
        <v>194.23</v>
      </c>
    </row>
    <row r="2212" spans="1:8">
      <c r="A2212" s="1" t="s">
        <v>2179</v>
      </c>
      <c r="B2212" s="3">
        <v>45039</v>
      </c>
      <c r="C2212" s="2" t="s">
        <v>1650</v>
      </c>
      <c r="D2212" s="4" t="s">
        <v>1661</v>
      </c>
      <c r="E2212" s="1">
        <v>919.72</v>
      </c>
      <c r="F2212" s="1">
        <v>10</v>
      </c>
      <c r="G2212" s="1">
        <v>27</v>
      </c>
      <c r="H2212" s="1">
        <v>1180.92</v>
      </c>
    </row>
    <row r="2213" spans="1:8">
      <c r="A2213" s="1" t="s">
        <v>2180</v>
      </c>
      <c r="B2213" s="3">
        <v>44990</v>
      </c>
      <c r="C2213" s="2" t="s">
        <v>1650</v>
      </c>
      <c r="D2213" s="4" t="s">
        <v>1661</v>
      </c>
      <c r="E2213" s="1">
        <v>392.77</v>
      </c>
      <c r="F2213" s="1">
        <v>49</v>
      </c>
      <c r="G2213" s="1">
        <v>36</v>
      </c>
      <c r="H2213" s="1">
        <v>131.38</v>
      </c>
    </row>
    <row r="2214" spans="1:8">
      <c r="A2214" s="1" t="s">
        <v>2181</v>
      </c>
      <c r="B2214" s="3">
        <v>45489</v>
      </c>
      <c r="C2214" s="2" t="s">
        <v>1286</v>
      </c>
      <c r="D2214" s="4" t="s">
        <v>2113</v>
      </c>
      <c r="E2214" s="1">
        <v>1749.15</v>
      </c>
      <c r="F2214" s="1">
        <v>38</v>
      </c>
      <c r="G2214" s="1">
        <v>30</v>
      </c>
      <c r="H2214" s="1">
        <v>63.59</v>
      </c>
    </row>
    <row r="2215" spans="1:8">
      <c r="A2215" s="1" t="s">
        <v>2182</v>
      </c>
      <c r="B2215" s="3">
        <v>44965</v>
      </c>
      <c r="C2215" s="2" t="s">
        <v>1650</v>
      </c>
      <c r="D2215" s="4" t="s">
        <v>1123</v>
      </c>
      <c r="E2215" s="1">
        <v>2531.48</v>
      </c>
      <c r="F2215" s="1">
        <v>32</v>
      </c>
      <c r="G2215" s="1">
        <v>39</v>
      </c>
      <c r="H2215" s="1">
        <v>467.77</v>
      </c>
    </row>
    <row r="2216" spans="1:8">
      <c r="A2216" s="1" t="s">
        <v>2183</v>
      </c>
      <c r="B2216" s="3">
        <v>45435</v>
      </c>
      <c r="C2216" s="2" t="s">
        <v>1717</v>
      </c>
      <c r="D2216" s="4" t="s">
        <v>1235</v>
      </c>
      <c r="E2216" s="1">
        <v>70.260000000000005</v>
      </c>
      <c r="F2216" s="1">
        <v>42</v>
      </c>
      <c r="G2216" s="1">
        <v>19</v>
      </c>
      <c r="H2216" s="1">
        <v>135.66999999999999</v>
      </c>
    </row>
    <row r="2217" spans="1:8">
      <c r="A2217" s="1" t="s">
        <v>2184</v>
      </c>
      <c r="B2217" s="3">
        <v>44984</v>
      </c>
      <c r="C2217" s="6" t="s">
        <v>1816</v>
      </c>
      <c r="D2217" s="4" t="s">
        <v>2113</v>
      </c>
      <c r="E2217" s="1">
        <v>3515.97</v>
      </c>
      <c r="F2217" s="1">
        <v>19</v>
      </c>
      <c r="G2217" s="1">
        <v>4</v>
      </c>
      <c r="H2217" s="1">
        <v>750.64</v>
      </c>
    </row>
    <row r="2218" spans="1:8">
      <c r="A2218" s="1" t="s">
        <v>2185</v>
      </c>
      <c r="B2218" s="3">
        <v>45281</v>
      </c>
      <c r="C2218" s="2" t="s">
        <v>1717</v>
      </c>
      <c r="D2218" s="4" t="s">
        <v>248</v>
      </c>
      <c r="E2218" s="1">
        <v>1804.44</v>
      </c>
      <c r="F2218" s="1">
        <v>3</v>
      </c>
      <c r="G2218" s="1">
        <v>32</v>
      </c>
      <c r="H2218" s="1">
        <v>10.44</v>
      </c>
    </row>
    <row r="2219" spans="1:8">
      <c r="A2219" s="1" t="s">
        <v>2186</v>
      </c>
      <c r="B2219" s="3">
        <v>45045</v>
      </c>
      <c r="C2219" s="2" t="s">
        <v>1717</v>
      </c>
      <c r="D2219" s="4" t="s">
        <v>2113</v>
      </c>
      <c r="E2219" s="1">
        <v>3442.59</v>
      </c>
      <c r="F2219" s="1">
        <v>23</v>
      </c>
      <c r="G2219" s="1">
        <v>28</v>
      </c>
      <c r="H2219" s="1">
        <v>1838.4</v>
      </c>
    </row>
    <row r="2220" spans="1:8">
      <c r="A2220" s="1" t="s">
        <v>2187</v>
      </c>
      <c r="B2220" s="3">
        <v>44906</v>
      </c>
      <c r="C2220" s="6" t="s">
        <v>1816</v>
      </c>
      <c r="D2220" s="4" t="s">
        <v>1661</v>
      </c>
      <c r="E2220" s="1">
        <v>1779.14</v>
      </c>
      <c r="F2220" s="1">
        <v>34</v>
      </c>
      <c r="G2220" s="1">
        <v>5</v>
      </c>
      <c r="H2220" s="1">
        <v>1460.54</v>
      </c>
    </row>
    <row r="2221" spans="1:8">
      <c r="A2221" s="1" t="s">
        <v>2188</v>
      </c>
      <c r="B2221" s="3">
        <v>45034</v>
      </c>
      <c r="C2221" s="2" t="s">
        <v>1286</v>
      </c>
      <c r="D2221" s="4" t="s">
        <v>1123</v>
      </c>
      <c r="E2221" s="1">
        <v>4184.58</v>
      </c>
      <c r="F2221" s="1">
        <v>10</v>
      </c>
      <c r="G2221" s="1">
        <v>32</v>
      </c>
      <c r="H2221" s="1">
        <v>1771.7</v>
      </c>
    </row>
    <row r="2222" spans="1:8">
      <c r="A2222" s="1" t="s">
        <v>2189</v>
      </c>
      <c r="B2222" s="3">
        <v>45387</v>
      </c>
      <c r="C2222" s="2" t="s">
        <v>1286</v>
      </c>
      <c r="D2222" s="4" t="s">
        <v>2113</v>
      </c>
      <c r="E2222" s="1">
        <v>3483.26</v>
      </c>
      <c r="F2222" s="1">
        <v>2</v>
      </c>
      <c r="G2222" s="1">
        <v>9</v>
      </c>
      <c r="H2222" s="1">
        <v>1009.28</v>
      </c>
    </row>
    <row r="2223" spans="1:8">
      <c r="A2223" s="1" t="s">
        <v>2190</v>
      </c>
      <c r="B2223" s="3">
        <v>44931</v>
      </c>
      <c r="C2223" s="2" t="s">
        <v>1650</v>
      </c>
      <c r="D2223" s="4" t="s">
        <v>1235</v>
      </c>
      <c r="E2223" s="1">
        <v>557.07000000000005</v>
      </c>
      <c r="F2223" s="1">
        <v>15</v>
      </c>
      <c r="G2223" s="1">
        <v>42</v>
      </c>
      <c r="H2223" s="1">
        <v>1871.34</v>
      </c>
    </row>
    <row r="2224" spans="1:8">
      <c r="A2224" s="1" t="s">
        <v>2191</v>
      </c>
      <c r="B2224" s="3">
        <v>45584</v>
      </c>
      <c r="C2224" s="2" t="s">
        <v>1286</v>
      </c>
      <c r="D2224" s="4" t="s">
        <v>2113</v>
      </c>
      <c r="E2224" s="1">
        <v>3077.38</v>
      </c>
      <c r="F2224" s="1">
        <v>19</v>
      </c>
      <c r="G2224" s="1">
        <v>22</v>
      </c>
      <c r="H2224" s="1">
        <v>272.75</v>
      </c>
    </row>
    <row r="2225" spans="1:8">
      <c r="A2225" s="1" t="s">
        <v>2192</v>
      </c>
      <c r="B2225" s="3">
        <v>44913</v>
      </c>
      <c r="C2225" s="2" t="s">
        <v>1717</v>
      </c>
      <c r="D2225" s="4" t="s">
        <v>2113</v>
      </c>
      <c r="E2225" s="1">
        <v>4663.75</v>
      </c>
      <c r="F2225" s="1">
        <v>44</v>
      </c>
      <c r="G2225" s="1">
        <v>12</v>
      </c>
      <c r="H2225" s="1">
        <v>1642.47</v>
      </c>
    </row>
    <row r="2226" spans="1:8">
      <c r="A2226" s="1" t="s">
        <v>2193</v>
      </c>
      <c r="B2226" s="3">
        <v>45083</v>
      </c>
      <c r="C2226" s="2" t="s">
        <v>1286</v>
      </c>
      <c r="D2226" s="4" t="s">
        <v>1123</v>
      </c>
      <c r="E2226" s="1">
        <v>3793.19</v>
      </c>
      <c r="F2226" s="1">
        <v>39</v>
      </c>
      <c r="G2226" s="1">
        <v>3</v>
      </c>
      <c r="H2226" s="1">
        <v>356.6</v>
      </c>
    </row>
    <row r="2227" spans="1:8">
      <c r="A2227" s="1" t="s">
        <v>2194</v>
      </c>
      <c r="B2227" s="3">
        <v>44882</v>
      </c>
      <c r="C2227" s="2" t="s">
        <v>1717</v>
      </c>
      <c r="D2227" s="4" t="s">
        <v>248</v>
      </c>
      <c r="E2227" s="1">
        <v>2127.73</v>
      </c>
      <c r="F2227" s="1">
        <v>42</v>
      </c>
      <c r="G2227" s="1">
        <v>3</v>
      </c>
      <c r="H2227" s="1">
        <v>422.88</v>
      </c>
    </row>
    <row r="2228" spans="1:8">
      <c r="A2228" s="1" t="s">
        <v>2195</v>
      </c>
      <c r="B2228" s="3">
        <v>45138</v>
      </c>
      <c r="C2228" s="2" t="s">
        <v>1650</v>
      </c>
      <c r="D2228" s="4" t="s">
        <v>248</v>
      </c>
      <c r="E2228" s="1">
        <v>1993.18</v>
      </c>
      <c r="F2228" s="1">
        <v>43</v>
      </c>
      <c r="G2228" s="1">
        <v>25</v>
      </c>
      <c r="H2228" s="1">
        <v>1793.78</v>
      </c>
    </row>
    <row r="2229" spans="1:8">
      <c r="A2229" s="1" t="s">
        <v>2196</v>
      </c>
      <c r="B2229" s="3">
        <v>45251</v>
      </c>
      <c r="C2229" s="2" t="s">
        <v>1717</v>
      </c>
      <c r="D2229" s="4" t="s">
        <v>1123</v>
      </c>
      <c r="E2229" s="1">
        <v>138.19</v>
      </c>
      <c r="F2229" s="1">
        <v>45</v>
      </c>
      <c r="G2229" s="1">
        <v>25</v>
      </c>
      <c r="H2229" s="1">
        <v>851.34</v>
      </c>
    </row>
    <row r="2230" spans="1:8">
      <c r="A2230" s="1" t="s">
        <v>2197</v>
      </c>
      <c r="B2230" s="3">
        <v>44934</v>
      </c>
      <c r="C2230" s="6" t="s">
        <v>1816</v>
      </c>
      <c r="D2230" s="4" t="s">
        <v>1123</v>
      </c>
      <c r="E2230" s="1">
        <v>1000.55</v>
      </c>
      <c r="F2230" s="1">
        <v>41</v>
      </c>
      <c r="G2230" s="1">
        <v>21</v>
      </c>
      <c r="H2230" s="1">
        <v>162.85</v>
      </c>
    </row>
    <row r="2231" spans="1:8">
      <c r="A2231" s="1" t="s">
        <v>2198</v>
      </c>
      <c r="B2231" s="3">
        <v>45092</v>
      </c>
      <c r="C2231" s="2" t="s">
        <v>1650</v>
      </c>
      <c r="D2231" s="4" t="s">
        <v>1661</v>
      </c>
      <c r="E2231" s="1">
        <v>2446.23</v>
      </c>
      <c r="F2231" s="1">
        <v>39</v>
      </c>
      <c r="G2231" s="1">
        <v>48</v>
      </c>
      <c r="H2231" s="1">
        <v>1992.83</v>
      </c>
    </row>
    <row r="2232" spans="1:8">
      <c r="A2232" s="1" t="s">
        <v>2199</v>
      </c>
      <c r="B2232" s="3">
        <v>45228</v>
      </c>
      <c r="C2232" s="6" t="s">
        <v>1816</v>
      </c>
      <c r="D2232" s="4" t="s">
        <v>1123</v>
      </c>
      <c r="E2232" s="1">
        <v>3631.63</v>
      </c>
      <c r="F2232" s="1">
        <v>22</v>
      </c>
      <c r="G2232" s="1">
        <v>18</v>
      </c>
      <c r="H2232" s="1">
        <v>1867.8</v>
      </c>
    </row>
    <row r="2233" spans="1:8">
      <c r="A2233" s="1" t="s">
        <v>2200</v>
      </c>
      <c r="B2233" s="3">
        <v>45233</v>
      </c>
      <c r="C2233" s="2" t="s">
        <v>1717</v>
      </c>
      <c r="D2233" s="4" t="s">
        <v>2113</v>
      </c>
      <c r="E2233" s="1">
        <v>4322.62</v>
      </c>
      <c r="F2233" s="1">
        <v>35</v>
      </c>
      <c r="G2233" s="1">
        <v>21</v>
      </c>
      <c r="H2233" s="1">
        <v>782.56</v>
      </c>
    </row>
    <row r="2234" spans="1:8">
      <c r="A2234" s="1" t="s">
        <v>2201</v>
      </c>
      <c r="B2234" s="3">
        <v>45282</v>
      </c>
      <c r="C2234" s="2" t="s">
        <v>1286</v>
      </c>
      <c r="D2234" s="4" t="s">
        <v>1235</v>
      </c>
      <c r="E2234" s="1">
        <v>2889.33</v>
      </c>
      <c r="F2234" s="1">
        <v>1</v>
      </c>
      <c r="G2234" s="1">
        <v>9</v>
      </c>
      <c r="H2234" s="1">
        <v>335.89</v>
      </c>
    </row>
    <row r="2235" spans="1:8">
      <c r="A2235" s="1" t="s">
        <v>2202</v>
      </c>
      <c r="B2235" s="3">
        <v>45446</v>
      </c>
      <c r="C2235" s="2" t="s">
        <v>1650</v>
      </c>
      <c r="D2235" s="4" t="s">
        <v>1235</v>
      </c>
      <c r="E2235" s="1">
        <v>493.05</v>
      </c>
      <c r="F2235" s="1">
        <v>43</v>
      </c>
      <c r="G2235" s="1">
        <v>12</v>
      </c>
      <c r="H2235" s="1">
        <v>673.97</v>
      </c>
    </row>
    <row r="2236" spans="1:8">
      <c r="A2236" s="1" t="s">
        <v>2203</v>
      </c>
      <c r="B2236" s="3">
        <v>45504</v>
      </c>
      <c r="C2236" s="6" t="s">
        <v>1816</v>
      </c>
      <c r="D2236" s="4" t="s">
        <v>2113</v>
      </c>
      <c r="E2236" s="1">
        <v>715.71</v>
      </c>
      <c r="F2236" s="1">
        <v>39</v>
      </c>
      <c r="G2236" s="1">
        <v>42</v>
      </c>
      <c r="H2236" s="1">
        <v>1350.36</v>
      </c>
    </row>
    <row r="2237" spans="1:8">
      <c r="A2237" s="1" t="s">
        <v>2204</v>
      </c>
      <c r="B2237" s="3">
        <v>45596</v>
      </c>
      <c r="C2237" s="6" t="s">
        <v>1816</v>
      </c>
      <c r="D2237" s="4" t="s">
        <v>2113</v>
      </c>
      <c r="E2237" s="1">
        <v>3907.82</v>
      </c>
      <c r="F2237" s="1">
        <v>37</v>
      </c>
      <c r="G2237" s="1">
        <v>14</v>
      </c>
      <c r="H2237" s="1">
        <v>458.09</v>
      </c>
    </row>
    <row r="2238" spans="1:8">
      <c r="A2238" s="1" t="s">
        <v>2205</v>
      </c>
      <c r="B2238" s="3">
        <v>45004</v>
      </c>
      <c r="C2238" s="2" t="s">
        <v>1717</v>
      </c>
      <c r="D2238" s="4" t="s">
        <v>1123</v>
      </c>
      <c r="E2238" s="1">
        <v>1022.93</v>
      </c>
      <c r="F2238" s="1">
        <v>49</v>
      </c>
      <c r="G2238" s="1">
        <v>27</v>
      </c>
      <c r="H2238" s="1">
        <v>1466.92</v>
      </c>
    </row>
    <row r="2239" spans="1:8">
      <c r="A2239" s="1" t="s">
        <v>2206</v>
      </c>
      <c r="B2239" s="3">
        <v>45404</v>
      </c>
      <c r="C2239" s="6" t="s">
        <v>1816</v>
      </c>
      <c r="D2239" s="4" t="s">
        <v>1661</v>
      </c>
      <c r="E2239" s="1">
        <v>2603.17</v>
      </c>
      <c r="F2239" s="1">
        <v>2</v>
      </c>
      <c r="G2239" s="1">
        <v>23</v>
      </c>
      <c r="H2239" s="1">
        <v>1312.09</v>
      </c>
    </row>
    <row r="2240" spans="1:8">
      <c r="A2240" s="1" t="s">
        <v>2207</v>
      </c>
      <c r="B2240" s="3">
        <v>45577</v>
      </c>
      <c r="C2240" s="6" t="s">
        <v>1816</v>
      </c>
      <c r="D2240" s="4" t="s">
        <v>1123</v>
      </c>
      <c r="E2240" s="1">
        <v>623.94000000000005</v>
      </c>
      <c r="F2240" s="1">
        <v>29</v>
      </c>
      <c r="G2240" s="1">
        <v>0</v>
      </c>
      <c r="H2240" s="1">
        <v>1954.01</v>
      </c>
    </row>
    <row r="2241" spans="1:8">
      <c r="A2241" s="1" t="s">
        <v>2208</v>
      </c>
      <c r="B2241" s="3">
        <v>45130</v>
      </c>
      <c r="C2241" s="6" t="s">
        <v>1816</v>
      </c>
      <c r="D2241" s="4" t="s">
        <v>2113</v>
      </c>
      <c r="E2241" s="1">
        <v>1511.61</v>
      </c>
      <c r="F2241" s="1">
        <v>28</v>
      </c>
      <c r="G2241" s="1">
        <v>42</v>
      </c>
      <c r="H2241" s="1">
        <v>149.25</v>
      </c>
    </row>
    <row r="2242" spans="1:8">
      <c r="A2242" s="1" t="s">
        <v>2209</v>
      </c>
      <c r="B2242" s="3">
        <v>45104</v>
      </c>
      <c r="C2242" s="2" t="s">
        <v>1650</v>
      </c>
      <c r="D2242" s="4" t="s">
        <v>1235</v>
      </c>
      <c r="E2242" s="1">
        <v>1608.57</v>
      </c>
      <c r="F2242" s="1">
        <v>8</v>
      </c>
      <c r="G2242" s="1">
        <v>14</v>
      </c>
      <c r="H2242" s="1">
        <v>171.69</v>
      </c>
    </row>
    <row r="2243" spans="1:8">
      <c r="A2243" s="1" t="s">
        <v>2210</v>
      </c>
      <c r="B2243" s="3">
        <v>45307</v>
      </c>
      <c r="C2243" s="2" t="s">
        <v>1650</v>
      </c>
      <c r="D2243" s="4" t="s">
        <v>248</v>
      </c>
      <c r="E2243" s="1">
        <v>3916.04</v>
      </c>
      <c r="F2243" s="1">
        <v>46</v>
      </c>
      <c r="G2243" s="1">
        <v>38</v>
      </c>
      <c r="H2243" s="1">
        <v>120.1</v>
      </c>
    </row>
    <row r="2244" spans="1:8">
      <c r="A2244" s="1" t="s">
        <v>2211</v>
      </c>
      <c r="B2244" s="3">
        <v>45475</v>
      </c>
      <c r="C2244" s="2" t="s">
        <v>1650</v>
      </c>
      <c r="D2244" s="4" t="s">
        <v>1661</v>
      </c>
      <c r="E2244" s="1">
        <v>3286.99</v>
      </c>
      <c r="F2244" s="1">
        <v>5</v>
      </c>
      <c r="G2244" s="1">
        <v>38</v>
      </c>
      <c r="H2244" s="1">
        <v>603.21</v>
      </c>
    </row>
    <row r="2245" spans="1:8">
      <c r="A2245" s="1" t="s">
        <v>2212</v>
      </c>
      <c r="B2245" s="3">
        <v>45010</v>
      </c>
      <c r="C2245" s="6" t="s">
        <v>1816</v>
      </c>
      <c r="D2245" s="4" t="s">
        <v>2113</v>
      </c>
      <c r="E2245" s="1">
        <v>3457.33</v>
      </c>
      <c r="F2245" s="1">
        <v>29</v>
      </c>
      <c r="G2245" s="1">
        <v>44</v>
      </c>
      <c r="H2245" s="1">
        <v>1503.32</v>
      </c>
    </row>
    <row r="2246" spans="1:8">
      <c r="A2246" s="1" t="s">
        <v>2213</v>
      </c>
      <c r="B2246" s="3">
        <v>45024</v>
      </c>
      <c r="C2246" s="2" t="s">
        <v>1717</v>
      </c>
      <c r="D2246" s="4" t="s">
        <v>1661</v>
      </c>
      <c r="E2246" s="1">
        <v>3726.57</v>
      </c>
      <c r="F2246" s="1">
        <v>23</v>
      </c>
      <c r="G2246" s="1">
        <v>49</v>
      </c>
      <c r="H2246" s="1">
        <v>1947.39</v>
      </c>
    </row>
    <row r="2247" spans="1:8">
      <c r="A2247" s="1" t="s">
        <v>2214</v>
      </c>
      <c r="B2247" s="3">
        <v>45524</v>
      </c>
      <c r="C2247" s="2" t="s">
        <v>1286</v>
      </c>
      <c r="D2247" s="4" t="s">
        <v>1123</v>
      </c>
      <c r="E2247" s="1">
        <v>759.91</v>
      </c>
      <c r="F2247" s="1">
        <v>36</v>
      </c>
      <c r="G2247" s="1">
        <v>15</v>
      </c>
      <c r="H2247" s="1">
        <v>438.13</v>
      </c>
    </row>
    <row r="2248" spans="1:8">
      <c r="A2248" s="1" t="s">
        <v>2215</v>
      </c>
      <c r="B2248" s="3">
        <v>45300</v>
      </c>
      <c r="C2248" s="2" t="s">
        <v>1286</v>
      </c>
      <c r="D2248" s="4" t="s">
        <v>2113</v>
      </c>
      <c r="E2248" s="1">
        <v>105.98</v>
      </c>
      <c r="F2248" s="1">
        <v>37</v>
      </c>
      <c r="G2248" s="1">
        <v>0</v>
      </c>
      <c r="H2248" s="1">
        <v>11.6</v>
      </c>
    </row>
    <row r="2249" spans="1:8">
      <c r="A2249" s="1" t="s">
        <v>2216</v>
      </c>
      <c r="B2249" s="3">
        <v>45445</v>
      </c>
      <c r="C2249" s="2" t="s">
        <v>1286</v>
      </c>
      <c r="D2249" s="4" t="s">
        <v>2113</v>
      </c>
      <c r="E2249" s="1">
        <v>3667.37</v>
      </c>
      <c r="F2249" s="1">
        <v>8</v>
      </c>
      <c r="G2249" s="1">
        <v>49</v>
      </c>
      <c r="H2249" s="1">
        <v>1749.27</v>
      </c>
    </row>
    <row r="2250" spans="1:8">
      <c r="A2250" s="1" t="s">
        <v>2217</v>
      </c>
      <c r="B2250" s="3">
        <v>45533</v>
      </c>
      <c r="C2250" s="2" t="s">
        <v>1286</v>
      </c>
      <c r="D2250" s="4" t="s">
        <v>248</v>
      </c>
      <c r="E2250" s="1">
        <v>1850.96</v>
      </c>
      <c r="F2250" s="1">
        <v>12</v>
      </c>
      <c r="G2250" s="1">
        <v>7</v>
      </c>
      <c r="H2250" s="1">
        <v>685.96</v>
      </c>
    </row>
    <row r="2251" spans="1:8">
      <c r="A2251" s="1" t="s">
        <v>2218</v>
      </c>
      <c r="B2251" s="3">
        <v>45561</v>
      </c>
      <c r="C2251" s="2" t="s">
        <v>1286</v>
      </c>
      <c r="D2251" s="4" t="s">
        <v>1123</v>
      </c>
      <c r="E2251" s="1">
        <v>3481.37</v>
      </c>
      <c r="F2251" s="1">
        <v>7</v>
      </c>
      <c r="G2251" s="1">
        <v>25</v>
      </c>
      <c r="H2251" s="1">
        <v>1165.0999999999999</v>
      </c>
    </row>
    <row r="2252" spans="1:8">
      <c r="A2252" s="1" t="s">
        <v>2219</v>
      </c>
      <c r="B2252" s="3">
        <v>45015</v>
      </c>
      <c r="C2252" s="2" t="s">
        <v>1286</v>
      </c>
      <c r="D2252" s="4" t="s">
        <v>1235</v>
      </c>
      <c r="E2252" s="1">
        <v>3679.16</v>
      </c>
      <c r="F2252" s="1">
        <v>36</v>
      </c>
      <c r="G2252" s="1">
        <v>23</v>
      </c>
      <c r="H2252" s="1">
        <v>317.02999999999997</v>
      </c>
    </row>
    <row r="2253" spans="1:8">
      <c r="A2253" s="1" t="s">
        <v>2220</v>
      </c>
      <c r="B2253" s="3">
        <v>45311</v>
      </c>
      <c r="C2253" s="2" t="s">
        <v>1717</v>
      </c>
      <c r="D2253" s="4" t="s">
        <v>1123</v>
      </c>
      <c r="E2253" s="1">
        <v>784.48</v>
      </c>
      <c r="F2253" s="1">
        <v>6</v>
      </c>
      <c r="G2253" s="1">
        <v>23</v>
      </c>
      <c r="H2253" s="1">
        <v>192.92</v>
      </c>
    </row>
    <row r="2254" spans="1:8">
      <c r="A2254" s="1" t="s">
        <v>2221</v>
      </c>
      <c r="B2254" s="3">
        <v>45296</v>
      </c>
      <c r="C2254" s="2" t="s">
        <v>1286</v>
      </c>
      <c r="D2254" s="4" t="s">
        <v>248</v>
      </c>
      <c r="E2254" s="1">
        <v>757.3</v>
      </c>
      <c r="F2254" s="1">
        <v>18</v>
      </c>
      <c r="G2254" s="1">
        <v>32</v>
      </c>
      <c r="H2254" s="1">
        <v>1718.75</v>
      </c>
    </row>
    <row r="2255" spans="1:8">
      <c r="A2255" s="1" t="s">
        <v>2222</v>
      </c>
      <c r="B2255" s="3">
        <v>45254</v>
      </c>
      <c r="C2255" s="6" t="s">
        <v>1816</v>
      </c>
      <c r="D2255" s="4" t="s">
        <v>1661</v>
      </c>
      <c r="E2255" s="1">
        <v>4852.17</v>
      </c>
      <c r="F2255" s="1">
        <v>23</v>
      </c>
      <c r="G2255" s="1">
        <v>1</v>
      </c>
      <c r="H2255" s="1">
        <v>1315.46</v>
      </c>
    </row>
    <row r="2256" spans="1:8">
      <c r="A2256" s="1" t="s">
        <v>2223</v>
      </c>
      <c r="B2256" s="3">
        <v>45032</v>
      </c>
      <c r="C2256" s="2" t="s">
        <v>1717</v>
      </c>
      <c r="D2256" s="4" t="s">
        <v>248</v>
      </c>
      <c r="E2256" s="1">
        <v>529.82000000000005</v>
      </c>
      <c r="F2256" s="1">
        <v>17</v>
      </c>
      <c r="G2256" s="1">
        <v>31</v>
      </c>
      <c r="H2256" s="1">
        <v>1013.64</v>
      </c>
    </row>
    <row r="2257" spans="1:8">
      <c r="A2257" s="1" t="s">
        <v>2224</v>
      </c>
      <c r="B2257" s="3">
        <v>45050</v>
      </c>
      <c r="C2257" s="2" t="s">
        <v>1286</v>
      </c>
      <c r="D2257" s="4" t="s">
        <v>1235</v>
      </c>
      <c r="E2257" s="1">
        <v>3450.67</v>
      </c>
      <c r="F2257" s="1">
        <v>6</v>
      </c>
      <c r="G2257" s="1">
        <v>31</v>
      </c>
      <c r="H2257" s="1">
        <v>961.9</v>
      </c>
    </row>
    <row r="2258" spans="1:8">
      <c r="A2258" s="1" t="s">
        <v>2225</v>
      </c>
      <c r="B2258" s="3">
        <v>45317</v>
      </c>
      <c r="C2258" s="6" t="s">
        <v>1816</v>
      </c>
      <c r="D2258" s="4" t="s">
        <v>1661</v>
      </c>
      <c r="E2258" s="1">
        <v>4504.88</v>
      </c>
      <c r="F2258" s="1">
        <v>38</v>
      </c>
      <c r="G2258" s="1">
        <v>35</v>
      </c>
      <c r="H2258" s="1">
        <v>1971.14</v>
      </c>
    </row>
    <row r="2259" spans="1:8">
      <c r="A2259" s="1" t="s">
        <v>2226</v>
      </c>
      <c r="B2259" s="3">
        <v>45176</v>
      </c>
      <c r="C2259" s="2" t="s">
        <v>1650</v>
      </c>
      <c r="D2259" s="4" t="s">
        <v>1661</v>
      </c>
      <c r="E2259" s="1">
        <v>1965.8</v>
      </c>
      <c r="F2259" s="1">
        <v>12</v>
      </c>
      <c r="G2259" s="1">
        <v>6</v>
      </c>
      <c r="H2259" s="1">
        <v>857.8</v>
      </c>
    </row>
    <row r="2260" spans="1:8">
      <c r="A2260" s="1" t="s">
        <v>2227</v>
      </c>
      <c r="B2260" s="3">
        <v>44999</v>
      </c>
      <c r="C2260" s="2" t="s">
        <v>1717</v>
      </c>
      <c r="D2260" s="4" t="s">
        <v>1235</v>
      </c>
      <c r="E2260" s="1">
        <v>3098.32</v>
      </c>
      <c r="F2260" s="1">
        <v>38</v>
      </c>
      <c r="G2260" s="1">
        <v>47</v>
      </c>
      <c r="H2260" s="1">
        <v>82.86</v>
      </c>
    </row>
    <row r="2261" spans="1:8">
      <c r="A2261" s="1">
        <v>80058557</v>
      </c>
      <c r="B2261" s="3">
        <v>45284</v>
      </c>
      <c r="C2261" s="6" t="s">
        <v>1816</v>
      </c>
      <c r="D2261" s="4" t="s">
        <v>2113</v>
      </c>
      <c r="E2261" s="1">
        <v>3456.57</v>
      </c>
      <c r="F2261" s="1">
        <v>10</v>
      </c>
      <c r="G2261" s="1">
        <v>12</v>
      </c>
      <c r="H2261" s="1">
        <v>452.79</v>
      </c>
    </row>
    <row r="2262" spans="1:8">
      <c r="A2262" s="1" t="s">
        <v>2228</v>
      </c>
      <c r="B2262" s="3">
        <v>45275</v>
      </c>
      <c r="C2262" s="2" t="s">
        <v>1650</v>
      </c>
      <c r="D2262" s="4" t="s">
        <v>2113</v>
      </c>
      <c r="E2262" s="1">
        <v>4644.04</v>
      </c>
      <c r="F2262" s="1">
        <v>37</v>
      </c>
      <c r="G2262" s="1">
        <v>38</v>
      </c>
      <c r="H2262" s="1">
        <v>1138.32</v>
      </c>
    </row>
    <row r="2263" spans="1:8">
      <c r="A2263" s="1" t="s">
        <v>2229</v>
      </c>
      <c r="B2263" s="3">
        <v>45413</v>
      </c>
      <c r="C2263" s="2" t="s">
        <v>1717</v>
      </c>
      <c r="D2263" s="4" t="s">
        <v>2113</v>
      </c>
      <c r="E2263" s="1">
        <v>2117.15</v>
      </c>
      <c r="F2263" s="1">
        <v>40</v>
      </c>
      <c r="G2263" s="1">
        <v>46</v>
      </c>
      <c r="H2263" s="1">
        <v>1502.64</v>
      </c>
    </row>
    <row r="2264" spans="1:8">
      <c r="A2264" s="1" t="s">
        <v>2230</v>
      </c>
      <c r="B2264" s="3">
        <v>45200</v>
      </c>
      <c r="C2264" s="2" t="s">
        <v>1286</v>
      </c>
      <c r="D2264" s="4" t="s">
        <v>2113</v>
      </c>
      <c r="E2264" s="1">
        <v>4641.96</v>
      </c>
      <c r="F2264" s="1">
        <v>4</v>
      </c>
      <c r="G2264" s="1">
        <v>50</v>
      </c>
      <c r="H2264" s="1">
        <v>807.52</v>
      </c>
    </row>
    <row r="2265" spans="1:8">
      <c r="A2265" s="1" t="s">
        <v>2231</v>
      </c>
      <c r="B2265" s="3">
        <v>45260</v>
      </c>
      <c r="C2265" s="6" t="s">
        <v>1816</v>
      </c>
      <c r="D2265" s="4" t="s">
        <v>1235</v>
      </c>
      <c r="E2265" s="1">
        <v>4102.05</v>
      </c>
      <c r="F2265" s="1">
        <v>24</v>
      </c>
      <c r="G2265" s="1">
        <v>2</v>
      </c>
      <c r="H2265" s="1">
        <v>1807.52</v>
      </c>
    </row>
    <row r="2266" spans="1:8">
      <c r="A2266" s="1" t="s">
        <v>2232</v>
      </c>
      <c r="B2266" s="3">
        <v>44953</v>
      </c>
      <c r="C2266" s="2" t="s">
        <v>1717</v>
      </c>
      <c r="D2266" s="4" t="s">
        <v>1661</v>
      </c>
      <c r="E2266" s="1">
        <v>1046.32</v>
      </c>
      <c r="F2266" s="1">
        <v>29</v>
      </c>
      <c r="G2266" s="1">
        <v>37</v>
      </c>
      <c r="H2266" s="1">
        <v>808.64</v>
      </c>
    </row>
    <row r="2267" spans="1:8">
      <c r="A2267" s="1" t="s">
        <v>2233</v>
      </c>
      <c r="B2267" s="3">
        <v>44888</v>
      </c>
      <c r="C2267" s="2" t="s">
        <v>1717</v>
      </c>
      <c r="D2267" s="4" t="s">
        <v>1123</v>
      </c>
      <c r="E2267" s="1">
        <v>1538.47</v>
      </c>
      <c r="F2267" s="1">
        <v>35</v>
      </c>
      <c r="G2267" s="1">
        <v>29</v>
      </c>
      <c r="H2267" s="1">
        <v>37.9</v>
      </c>
    </row>
    <row r="2268" spans="1:8">
      <c r="A2268" s="1" t="s">
        <v>2234</v>
      </c>
      <c r="B2268" s="3">
        <v>45569</v>
      </c>
      <c r="C2268" s="2" t="s">
        <v>1286</v>
      </c>
      <c r="D2268" s="4" t="s">
        <v>1123</v>
      </c>
      <c r="E2268" s="1">
        <v>1325.72</v>
      </c>
      <c r="F2268" s="1">
        <v>31</v>
      </c>
      <c r="G2268" s="1">
        <v>17</v>
      </c>
      <c r="H2268" s="1">
        <v>982.59</v>
      </c>
    </row>
    <row r="2269" spans="1:8">
      <c r="A2269" s="1" t="s">
        <v>2235</v>
      </c>
      <c r="B2269" s="3">
        <v>45434</v>
      </c>
      <c r="C2269" s="2" t="s">
        <v>1286</v>
      </c>
      <c r="D2269" s="4" t="s">
        <v>2113</v>
      </c>
      <c r="E2269" s="1">
        <v>1263.6500000000001</v>
      </c>
      <c r="F2269" s="1">
        <v>44</v>
      </c>
      <c r="G2269" s="1">
        <v>50</v>
      </c>
      <c r="H2269" s="1">
        <v>1041.8599999999999</v>
      </c>
    </row>
    <row r="2270" spans="1:8">
      <c r="A2270" s="1" t="s">
        <v>2236</v>
      </c>
      <c r="B2270" s="3">
        <v>45346</v>
      </c>
      <c r="C2270" s="6" t="s">
        <v>1816</v>
      </c>
      <c r="D2270" s="4" t="s">
        <v>2113</v>
      </c>
      <c r="E2270" s="1">
        <v>1990.67</v>
      </c>
      <c r="F2270" s="1">
        <v>17</v>
      </c>
      <c r="G2270" s="1">
        <v>37</v>
      </c>
      <c r="H2270" s="1">
        <v>134.13999999999999</v>
      </c>
    </row>
    <row r="2271" spans="1:8">
      <c r="A2271" s="1" t="s">
        <v>2237</v>
      </c>
      <c r="B2271" s="3">
        <v>45410</v>
      </c>
      <c r="C2271" s="6" t="s">
        <v>1816</v>
      </c>
      <c r="D2271" s="4" t="s">
        <v>1235</v>
      </c>
      <c r="E2271" s="1">
        <v>2823.68</v>
      </c>
      <c r="F2271" s="1">
        <v>50</v>
      </c>
      <c r="G2271" s="1">
        <v>39</v>
      </c>
      <c r="H2271" s="1">
        <v>579.95000000000005</v>
      </c>
    </row>
    <row r="2272" spans="1:8">
      <c r="A2272" s="1" t="s">
        <v>2238</v>
      </c>
      <c r="B2272" s="3">
        <v>44977</v>
      </c>
      <c r="C2272" s="2" t="s">
        <v>1286</v>
      </c>
      <c r="D2272" s="4" t="s">
        <v>2113</v>
      </c>
      <c r="E2272" s="1">
        <v>654.97</v>
      </c>
      <c r="F2272" s="1">
        <v>11</v>
      </c>
      <c r="G2272" s="1">
        <v>25</v>
      </c>
      <c r="H2272" s="1">
        <v>1557.58</v>
      </c>
    </row>
    <row r="2273" spans="1:8">
      <c r="A2273" s="1" t="s">
        <v>2239</v>
      </c>
      <c r="B2273" s="3">
        <v>45462</v>
      </c>
      <c r="C2273" s="2" t="s">
        <v>1286</v>
      </c>
      <c r="D2273" s="4" t="s">
        <v>1235</v>
      </c>
      <c r="E2273" s="1">
        <v>3811.45</v>
      </c>
      <c r="F2273" s="1">
        <v>2</v>
      </c>
      <c r="G2273" s="1">
        <v>26</v>
      </c>
      <c r="H2273" s="1">
        <v>987.25</v>
      </c>
    </row>
    <row r="2274" spans="1:8">
      <c r="A2274" s="1" t="s">
        <v>2240</v>
      </c>
      <c r="B2274" s="3">
        <v>45243</v>
      </c>
      <c r="C2274" s="6" t="s">
        <v>1816</v>
      </c>
      <c r="D2274" s="4" t="s">
        <v>2113</v>
      </c>
      <c r="E2274" s="1">
        <v>576.08000000000004</v>
      </c>
      <c r="F2274" s="1">
        <v>44</v>
      </c>
      <c r="G2274" s="1">
        <v>11</v>
      </c>
      <c r="H2274" s="1">
        <v>1853.38</v>
      </c>
    </row>
    <row r="2275" spans="1:8">
      <c r="A2275" s="1" t="s">
        <v>2241</v>
      </c>
      <c r="B2275" s="3">
        <v>45495</v>
      </c>
      <c r="C2275" s="6" t="s">
        <v>1816</v>
      </c>
      <c r="D2275" s="4" t="s">
        <v>2113</v>
      </c>
      <c r="E2275" s="1">
        <v>3521.91</v>
      </c>
      <c r="F2275" s="1">
        <v>14</v>
      </c>
      <c r="G2275" s="1">
        <v>1</v>
      </c>
      <c r="H2275" s="1">
        <v>1634.57</v>
      </c>
    </row>
    <row r="2276" spans="1:8">
      <c r="A2276" s="1" t="s">
        <v>2242</v>
      </c>
      <c r="B2276" s="3">
        <v>45220</v>
      </c>
      <c r="C2276" s="2" t="s">
        <v>1650</v>
      </c>
      <c r="D2276" s="4" t="s">
        <v>248</v>
      </c>
      <c r="E2276" s="1">
        <v>1772.13</v>
      </c>
      <c r="F2276" s="1">
        <v>40</v>
      </c>
      <c r="G2276" s="1">
        <v>13</v>
      </c>
      <c r="H2276" s="1">
        <v>1983.35</v>
      </c>
    </row>
    <row r="2277" spans="1:8">
      <c r="A2277" s="1" t="s">
        <v>2243</v>
      </c>
      <c r="B2277" s="3">
        <v>45496</v>
      </c>
      <c r="C2277" s="2" t="s">
        <v>1717</v>
      </c>
      <c r="D2277" s="4" t="s">
        <v>1661</v>
      </c>
      <c r="E2277" s="1">
        <v>4901.2</v>
      </c>
      <c r="F2277" s="1">
        <v>33</v>
      </c>
      <c r="G2277" s="1">
        <v>42</v>
      </c>
      <c r="H2277" s="1">
        <v>1483.96</v>
      </c>
    </row>
    <row r="2278" spans="1:8">
      <c r="A2278" s="1" t="s">
        <v>2244</v>
      </c>
      <c r="B2278" s="3">
        <v>45138</v>
      </c>
      <c r="C2278" s="6" t="s">
        <v>1816</v>
      </c>
      <c r="D2278" s="4" t="s">
        <v>1235</v>
      </c>
      <c r="E2278" s="1">
        <v>2371.36</v>
      </c>
      <c r="F2278" s="1">
        <v>46</v>
      </c>
      <c r="G2278" s="1">
        <v>43</v>
      </c>
      <c r="H2278" s="1">
        <v>139.41999999999999</v>
      </c>
    </row>
    <row r="2279" spans="1:8">
      <c r="A2279" s="1" t="s">
        <v>2245</v>
      </c>
      <c r="B2279" s="3">
        <v>45035</v>
      </c>
      <c r="C2279" s="2" t="s">
        <v>1717</v>
      </c>
      <c r="D2279" s="4" t="s">
        <v>1123</v>
      </c>
      <c r="E2279" s="1">
        <v>967.89</v>
      </c>
      <c r="F2279" s="1">
        <v>9</v>
      </c>
      <c r="G2279" s="1">
        <v>9</v>
      </c>
      <c r="H2279" s="1">
        <v>673.67</v>
      </c>
    </row>
    <row r="2280" spans="1:8">
      <c r="A2280" s="1" t="s">
        <v>2246</v>
      </c>
      <c r="B2280" s="3">
        <v>45125</v>
      </c>
      <c r="C2280" s="2" t="s">
        <v>1717</v>
      </c>
      <c r="D2280" s="4" t="s">
        <v>1123</v>
      </c>
      <c r="E2280" s="1">
        <v>4864.5200000000004</v>
      </c>
      <c r="F2280" s="1">
        <v>5</v>
      </c>
      <c r="G2280" s="1">
        <v>12</v>
      </c>
      <c r="H2280" s="1">
        <v>946.41</v>
      </c>
    </row>
    <row r="2281" spans="1:8">
      <c r="A2281" s="1" t="s">
        <v>2247</v>
      </c>
      <c r="B2281" s="3">
        <v>44958</v>
      </c>
      <c r="C2281" s="2" t="s">
        <v>1717</v>
      </c>
      <c r="D2281" s="4" t="s">
        <v>1661</v>
      </c>
      <c r="E2281" s="1">
        <v>3393.17</v>
      </c>
      <c r="F2281" s="1">
        <v>24</v>
      </c>
      <c r="G2281" s="1">
        <v>40</v>
      </c>
      <c r="H2281" s="1">
        <v>719.9</v>
      </c>
    </row>
    <row r="2282" spans="1:8">
      <c r="A2282" s="1" t="s">
        <v>2248</v>
      </c>
      <c r="B2282" s="3">
        <v>45247</v>
      </c>
      <c r="C2282" s="2" t="s">
        <v>1717</v>
      </c>
      <c r="D2282" s="4" t="s">
        <v>248</v>
      </c>
      <c r="E2282" s="1">
        <v>1660.06</v>
      </c>
      <c r="F2282" s="1">
        <v>42</v>
      </c>
      <c r="G2282" s="1">
        <v>18</v>
      </c>
      <c r="H2282" s="1">
        <v>449.32</v>
      </c>
    </row>
    <row r="2283" spans="1:8">
      <c r="A2283" s="1" t="s">
        <v>2249</v>
      </c>
      <c r="B2283" s="3">
        <v>44900</v>
      </c>
      <c r="C2283" s="6" t="s">
        <v>1816</v>
      </c>
      <c r="D2283" s="4" t="s">
        <v>2113</v>
      </c>
      <c r="E2283" s="1">
        <v>3765.72</v>
      </c>
      <c r="F2283" s="1">
        <v>27</v>
      </c>
      <c r="G2283" s="1">
        <v>21</v>
      </c>
      <c r="H2283" s="1">
        <v>1210.06</v>
      </c>
    </row>
    <row r="2284" spans="1:8">
      <c r="A2284" s="1" t="s">
        <v>2250</v>
      </c>
      <c r="B2284" s="3">
        <v>45310</v>
      </c>
      <c r="C2284" s="6" t="s">
        <v>1816</v>
      </c>
      <c r="D2284" s="4" t="s">
        <v>248</v>
      </c>
      <c r="E2284" s="1">
        <v>2920.4</v>
      </c>
      <c r="F2284" s="1">
        <v>5</v>
      </c>
      <c r="G2284" s="1">
        <v>5</v>
      </c>
      <c r="H2284" s="1">
        <v>1688.09</v>
      </c>
    </row>
    <row r="2285" spans="1:8">
      <c r="A2285" s="1" t="s">
        <v>2251</v>
      </c>
      <c r="B2285" s="3">
        <v>45315</v>
      </c>
      <c r="C2285" s="2" t="s">
        <v>1650</v>
      </c>
      <c r="D2285" s="4" t="s">
        <v>1235</v>
      </c>
      <c r="E2285" s="1">
        <v>3092.15</v>
      </c>
      <c r="F2285" s="1">
        <v>1</v>
      </c>
      <c r="G2285" s="1">
        <v>13</v>
      </c>
      <c r="H2285" s="1">
        <v>1722</v>
      </c>
    </row>
    <row r="2286" spans="1:8">
      <c r="A2286" s="1" t="s">
        <v>2252</v>
      </c>
      <c r="B2286" s="3">
        <v>45316</v>
      </c>
      <c r="C2286" s="2" t="s">
        <v>1717</v>
      </c>
      <c r="D2286" s="4" t="s">
        <v>248</v>
      </c>
      <c r="E2286" s="1">
        <v>278.25</v>
      </c>
      <c r="F2286" s="1">
        <v>18</v>
      </c>
      <c r="G2286" s="1">
        <v>32</v>
      </c>
      <c r="H2286" s="1">
        <v>228.43</v>
      </c>
    </row>
    <row r="2287" spans="1:8">
      <c r="A2287" s="1" t="s">
        <v>2253</v>
      </c>
      <c r="B2287" s="3">
        <v>45076</v>
      </c>
      <c r="C2287" s="2" t="s">
        <v>1286</v>
      </c>
      <c r="D2287" s="4" t="s">
        <v>1235</v>
      </c>
      <c r="E2287" s="1">
        <v>1877.93</v>
      </c>
      <c r="F2287" s="1">
        <v>40</v>
      </c>
      <c r="G2287" s="1">
        <v>30</v>
      </c>
      <c r="H2287" s="1">
        <v>1922.79</v>
      </c>
    </row>
    <row r="2288" spans="1:8">
      <c r="A2288" s="1" t="s">
        <v>2254</v>
      </c>
      <c r="B2288" s="3">
        <v>45354</v>
      </c>
      <c r="C2288" s="2" t="s">
        <v>1650</v>
      </c>
      <c r="D2288" s="4" t="s">
        <v>2113</v>
      </c>
      <c r="E2288" s="1">
        <v>405.91</v>
      </c>
      <c r="F2288" s="1">
        <v>9</v>
      </c>
      <c r="G2288" s="1">
        <v>35</v>
      </c>
      <c r="H2288" s="1">
        <v>400.07</v>
      </c>
    </row>
    <row r="2289" spans="1:8">
      <c r="A2289" s="1" t="s">
        <v>2255</v>
      </c>
      <c r="B2289" s="3">
        <v>44966</v>
      </c>
      <c r="C2289" s="2" t="s">
        <v>1717</v>
      </c>
      <c r="D2289" s="4" t="s">
        <v>1123</v>
      </c>
      <c r="E2289" s="1">
        <v>3490.64</v>
      </c>
      <c r="F2289" s="1">
        <v>20</v>
      </c>
      <c r="G2289" s="1">
        <v>48</v>
      </c>
      <c r="H2289" s="1">
        <v>921.07</v>
      </c>
    </row>
    <row r="2290" spans="1:8">
      <c r="A2290" s="1" t="s">
        <v>2256</v>
      </c>
      <c r="B2290" s="3">
        <v>45525</v>
      </c>
      <c r="C2290" s="2" t="s">
        <v>1286</v>
      </c>
      <c r="D2290" s="4" t="s">
        <v>248</v>
      </c>
      <c r="E2290" s="1">
        <v>2384.1</v>
      </c>
      <c r="F2290" s="1">
        <v>48</v>
      </c>
      <c r="G2290" s="1">
        <v>8</v>
      </c>
      <c r="H2290" s="1">
        <v>1847.33</v>
      </c>
    </row>
    <row r="2291" spans="1:8">
      <c r="A2291" s="1" t="s">
        <v>2257</v>
      </c>
      <c r="B2291" s="3">
        <v>45564</v>
      </c>
      <c r="C2291" s="2" t="s">
        <v>1650</v>
      </c>
      <c r="D2291" s="4" t="s">
        <v>1235</v>
      </c>
      <c r="E2291" s="1">
        <v>4453.37</v>
      </c>
      <c r="F2291" s="1">
        <v>21</v>
      </c>
      <c r="G2291" s="1">
        <v>33</v>
      </c>
      <c r="H2291" s="1">
        <v>1868.78</v>
      </c>
    </row>
    <row r="2292" spans="1:8">
      <c r="A2292" s="1" t="s">
        <v>2258</v>
      </c>
      <c r="B2292" s="3">
        <v>45580</v>
      </c>
      <c r="C2292" s="2" t="s">
        <v>1650</v>
      </c>
      <c r="D2292" s="4" t="s">
        <v>1123</v>
      </c>
      <c r="E2292" s="1">
        <v>3220.41</v>
      </c>
      <c r="F2292" s="1">
        <v>45</v>
      </c>
      <c r="G2292" s="1">
        <v>43</v>
      </c>
      <c r="H2292" s="1">
        <v>649.79</v>
      </c>
    </row>
    <row r="2293" spans="1:8">
      <c r="A2293" s="1" t="s">
        <v>2259</v>
      </c>
      <c r="B2293" s="3">
        <v>44911</v>
      </c>
      <c r="C2293" s="6" t="s">
        <v>1816</v>
      </c>
      <c r="D2293" s="4" t="s">
        <v>1235</v>
      </c>
      <c r="E2293" s="1">
        <v>3794.04</v>
      </c>
      <c r="F2293" s="1">
        <v>42</v>
      </c>
      <c r="G2293" s="1">
        <v>15</v>
      </c>
      <c r="H2293" s="1">
        <v>1803.1</v>
      </c>
    </row>
    <row r="2294" spans="1:8">
      <c r="A2294" s="1" t="s">
        <v>2260</v>
      </c>
      <c r="B2294" s="3">
        <v>44921</v>
      </c>
      <c r="C2294" s="2" t="s">
        <v>1286</v>
      </c>
      <c r="D2294" s="4" t="s">
        <v>1123</v>
      </c>
      <c r="E2294" s="1">
        <v>2198.92</v>
      </c>
      <c r="F2294" s="1">
        <v>45</v>
      </c>
      <c r="G2294" s="1">
        <v>4</v>
      </c>
      <c r="H2294" s="1">
        <v>364.49</v>
      </c>
    </row>
    <row r="2295" spans="1:8">
      <c r="A2295" s="1" t="s">
        <v>2261</v>
      </c>
      <c r="B2295" s="3">
        <v>45282</v>
      </c>
      <c r="C2295" s="2" t="s">
        <v>1286</v>
      </c>
      <c r="D2295" s="4" t="s">
        <v>2113</v>
      </c>
      <c r="E2295" s="1">
        <v>2385.9499999999998</v>
      </c>
      <c r="F2295" s="1">
        <v>20</v>
      </c>
      <c r="G2295" s="1">
        <v>42</v>
      </c>
      <c r="H2295" s="1">
        <v>562.91999999999996</v>
      </c>
    </row>
    <row r="2296" spans="1:8">
      <c r="A2296" s="1" t="s">
        <v>2262</v>
      </c>
      <c r="B2296" s="3">
        <v>45477</v>
      </c>
      <c r="C2296" s="2" t="s">
        <v>1650</v>
      </c>
      <c r="D2296" s="4" t="s">
        <v>248</v>
      </c>
      <c r="E2296" s="1">
        <v>4993.76</v>
      </c>
      <c r="F2296" s="1">
        <v>10</v>
      </c>
      <c r="G2296" s="1">
        <v>33</v>
      </c>
      <c r="H2296" s="1">
        <v>169.92</v>
      </c>
    </row>
    <row r="2297" spans="1:8">
      <c r="A2297" s="1" t="s">
        <v>2263</v>
      </c>
      <c r="B2297" s="3">
        <v>45407</v>
      </c>
      <c r="C2297" s="6" t="s">
        <v>1816</v>
      </c>
      <c r="D2297" s="4" t="s">
        <v>1661</v>
      </c>
      <c r="E2297" s="1">
        <v>4231.5200000000004</v>
      </c>
      <c r="F2297" s="1">
        <v>1</v>
      </c>
      <c r="G2297" s="1">
        <v>49</v>
      </c>
      <c r="H2297" s="1">
        <v>1306.5999999999999</v>
      </c>
    </row>
    <row r="2298" spans="1:8">
      <c r="A2298" s="1" t="s">
        <v>2264</v>
      </c>
      <c r="B2298" s="3">
        <v>45400</v>
      </c>
      <c r="C2298" s="2" t="s">
        <v>1650</v>
      </c>
      <c r="D2298" s="4" t="s">
        <v>1235</v>
      </c>
      <c r="E2298" s="1">
        <v>405.93</v>
      </c>
      <c r="F2298" s="1">
        <v>43</v>
      </c>
      <c r="G2298" s="1">
        <v>43</v>
      </c>
      <c r="H2298" s="1">
        <v>264.45999999999998</v>
      </c>
    </row>
    <row r="2299" spans="1:8">
      <c r="A2299" s="1" t="s">
        <v>2265</v>
      </c>
      <c r="B2299" s="3">
        <v>45120</v>
      </c>
      <c r="C2299" s="6" t="s">
        <v>1816</v>
      </c>
      <c r="D2299" s="4" t="s">
        <v>1123</v>
      </c>
      <c r="E2299" s="1">
        <v>4764.58</v>
      </c>
      <c r="F2299" s="1">
        <v>22</v>
      </c>
      <c r="G2299" s="1">
        <v>47</v>
      </c>
      <c r="H2299" s="1">
        <v>1847.94</v>
      </c>
    </row>
    <row r="2300" spans="1:8">
      <c r="A2300" s="1" t="s">
        <v>2266</v>
      </c>
      <c r="B2300" s="3">
        <v>44930</v>
      </c>
      <c r="C2300" s="2" t="s">
        <v>1286</v>
      </c>
      <c r="D2300" s="4" t="s">
        <v>1123</v>
      </c>
      <c r="E2300" s="1">
        <v>4071.78</v>
      </c>
      <c r="F2300" s="1">
        <v>43</v>
      </c>
      <c r="G2300" s="1">
        <v>48</v>
      </c>
      <c r="H2300" s="1">
        <v>1190.2</v>
      </c>
    </row>
    <row r="2301" spans="1:8">
      <c r="A2301" s="1" t="s">
        <v>2267</v>
      </c>
      <c r="B2301" s="3">
        <v>45112</v>
      </c>
      <c r="C2301" s="6" t="s">
        <v>1816</v>
      </c>
      <c r="D2301" s="4" t="s">
        <v>1235</v>
      </c>
      <c r="E2301" s="1">
        <v>618.70000000000005</v>
      </c>
      <c r="F2301" s="1">
        <v>50</v>
      </c>
      <c r="G2301" s="1">
        <v>47</v>
      </c>
      <c r="H2301" s="1">
        <v>1481.16</v>
      </c>
    </row>
    <row r="2302" spans="1:8">
      <c r="A2302" s="5">
        <v>5.5921999999999998E+48</v>
      </c>
      <c r="B2302" s="3">
        <v>45544</v>
      </c>
      <c r="C2302" s="6" t="s">
        <v>1816</v>
      </c>
      <c r="D2302" s="4" t="s">
        <v>1123</v>
      </c>
      <c r="E2302" s="1">
        <v>2944.44</v>
      </c>
      <c r="F2302" s="1">
        <v>18</v>
      </c>
      <c r="G2302" s="1">
        <v>1</v>
      </c>
      <c r="H2302" s="1">
        <v>1017.59</v>
      </c>
    </row>
    <row r="2303" spans="1:8">
      <c r="A2303" s="1" t="s">
        <v>2268</v>
      </c>
      <c r="B2303" s="3">
        <v>45255</v>
      </c>
      <c r="C2303" s="2" t="s">
        <v>1286</v>
      </c>
      <c r="D2303" s="4" t="s">
        <v>2113</v>
      </c>
      <c r="E2303" s="1">
        <v>175.49</v>
      </c>
      <c r="F2303" s="1">
        <v>2</v>
      </c>
      <c r="G2303" s="1">
        <v>15</v>
      </c>
      <c r="H2303" s="1">
        <v>1026.82</v>
      </c>
    </row>
    <row r="2304" spans="1:8">
      <c r="A2304" s="1" t="s">
        <v>2269</v>
      </c>
      <c r="B2304" s="3">
        <v>45531</v>
      </c>
      <c r="C2304" s="2" t="s">
        <v>1717</v>
      </c>
      <c r="D2304" s="4" t="s">
        <v>248</v>
      </c>
      <c r="E2304" s="1">
        <v>4340.1899999999996</v>
      </c>
      <c r="F2304" s="1">
        <v>38</v>
      </c>
      <c r="G2304" s="1">
        <v>27</v>
      </c>
      <c r="H2304" s="1">
        <v>57.89</v>
      </c>
    </row>
    <row r="2305" spans="1:8">
      <c r="A2305" s="1" t="s">
        <v>2270</v>
      </c>
      <c r="B2305" s="3">
        <v>45198</v>
      </c>
      <c r="C2305" s="2" t="s">
        <v>1286</v>
      </c>
      <c r="D2305" s="4" t="s">
        <v>1661</v>
      </c>
      <c r="E2305" s="1">
        <v>3650.43</v>
      </c>
      <c r="F2305" s="1">
        <v>38</v>
      </c>
      <c r="G2305" s="1">
        <v>24</v>
      </c>
      <c r="H2305" s="1">
        <v>466.97</v>
      </c>
    </row>
    <row r="2306" spans="1:8">
      <c r="A2306" s="1" t="s">
        <v>2271</v>
      </c>
      <c r="B2306" s="3">
        <v>44917</v>
      </c>
      <c r="C2306" s="2" t="s">
        <v>2272</v>
      </c>
      <c r="D2306" s="4" t="s">
        <v>1661</v>
      </c>
      <c r="E2306" s="1">
        <v>527.45000000000005</v>
      </c>
      <c r="F2306" s="1">
        <v>9</v>
      </c>
      <c r="G2306" s="1">
        <v>15</v>
      </c>
      <c r="H2306" s="1">
        <v>1637.94</v>
      </c>
    </row>
    <row r="2307" spans="1:8">
      <c r="A2307" s="1" t="s">
        <v>2273</v>
      </c>
      <c r="B2307" s="3">
        <v>45556</v>
      </c>
      <c r="C2307" s="2" t="s">
        <v>2272</v>
      </c>
      <c r="D2307" s="4" t="s">
        <v>1123</v>
      </c>
      <c r="E2307" s="1">
        <v>256.48</v>
      </c>
      <c r="F2307" s="1">
        <v>3</v>
      </c>
      <c r="G2307" s="1">
        <v>0</v>
      </c>
      <c r="H2307" s="1">
        <v>955.82</v>
      </c>
    </row>
    <row r="2308" spans="1:8">
      <c r="A2308" s="1" t="s">
        <v>2274</v>
      </c>
      <c r="B2308" s="3">
        <v>45048</v>
      </c>
      <c r="C2308" s="2" t="s">
        <v>1286</v>
      </c>
      <c r="D2308" s="4" t="s">
        <v>248</v>
      </c>
      <c r="E2308" s="1">
        <v>4109.8100000000004</v>
      </c>
      <c r="F2308" s="1">
        <v>12</v>
      </c>
      <c r="G2308" s="1">
        <v>27</v>
      </c>
      <c r="H2308" s="1">
        <v>556.05999999999995</v>
      </c>
    </row>
    <row r="2309" spans="1:8">
      <c r="A2309" s="1" t="s">
        <v>2275</v>
      </c>
      <c r="B2309" s="3">
        <v>45260</v>
      </c>
      <c r="C2309" s="2" t="s">
        <v>1286</v>
      </c>
      <c r="D2309" s="4" t="s">
        <v>1123</v>
      </c>
      <c r="E2309" s="1">
        <v>3332.68</v>
      </c>
      <c r="F2309" s="1">
        <v>44</v>
      </c>
      <c r="G2309" s="1">
        <v>22</v>
      </c>
      <c r="H2309" s="1">
        <v>527.33000000000004</v>
      </c>
    </row>
    <row r="2310" spans="1:8">
      <c r="A2310" s="1" t="s">
        <v>2276</v>
      </c>
      <c r="B2310" s="3">
        <v>45238</v>
      </c>
      <c r="C2310" s="2" t="s">
        <v>2272</v>
      </c>
      <c r="D2310" s="4" t="s">
        <v>1123</v>
      </c>
      <c r="E2310" s="1">
        <v>2262.9</v>
      </c>
      <c r="F2310" s="1">
        <v>6</v>
      </c>
      <c r="G2310" s="1">
        <v>47</v>
      </c>
      <c r="H2310" s="1">
        <v>631.41</v>
      </c>
    </row>
    <row r="2311" spans="1:8">
      <c r="A2311" s="1" t="s">
        <v>2277</v>
      </c>
      <c r="B2311" s="3">
        <v>45206</v>
      </c>
      <c r="C2311" s="2" t="s">
        <v>1650</v>
      </c>
      <c r="D2311" s="4" t="s">
        <v>2113</v>
      </c>
      <c r="E2311" s="1">
        <v>1536.2</v>
      </c>
      <c r="F2311" s="1">
        <v>12</v>
      </c>
      <c r="G2311" s="1">
        <v>39</v>
      </c>
      <c r="H2311" s="1">
        <v>1120.53</v>
      </c>
    </row>
    <row r="2312" spans="1:8">
      <c r="A2312" s="1" t="s">
        <v>2278</v>
      </c>
      <c r="B2312" s="3">
        <v>45603</v>
      </c>
      <c r="C2312" s="2" t="s">
        <v>1650</v>
      </c>
      <c r="D2312" s="4" t="s">
        <v>1235</v>
      </c>
      <c r="E2312" s="1">
        <v>1636.8</v>
      </c>
      <c r="F2312" s="1">
        <v>23</v>
      </c>
      <c r="G2312" s="1">
        <v>16</v>
      </c>
      <c r="H2312" s="1">
        <v>956.84</v>
      </c>
    </row>
    <row r="2313" spans="1:8">
      <c r="A2313" s="1" t="s">
        <v>2279</v>
      </c>
      <c r="B2313" s="3">
        <v>45471</v>
      </c>
      <c r="C2313" s="2" t="s">
        <v>1286</v>
      </c>
      <c r="D2313" s="4" t="s">
        <v>1661</v>
      </c>
      <c r="E2313" s="1">
        <v>3577.49</v>
      </c>
      <c r="F2313" s="1">
        <v>11</v>
      </c>
      <c r="G2313" s="1">
        <v>22</v>
      </c>
      <c r="H2313" s="1">
        <v>967.07</v>
      </c>
    </row>
    <row r="2314" spans="1:8">
      <c r="A2314" s="1">
        <v>27227365</v>
      </c>
      <c r="B2314" s="3">
        <v>45380</v>
      </c>
      <c r="C2314" s="2" t="s">
        <v>2272</v>
      </c>
      <c r="D2314" s="4" t="s">
        <v>1661</v>
      </c>
      <c r="E2314" s="1">
        <v>4722.1499999999996</v>
      </c>
      <c r="F2314" s="1">
        <v>18</v>
      </c>
      <c r="G2314" s="1">
        <v>21</v>
      </c>
      <c r="H2314" s="1">
        <v>1015.31</v>
      </c>
    </row>
    <row r="2315" spans="1:8">
      <c r="A2315" s="1" t="s">
        <v>2280</v>
      </c>
      <c r="B2315" s="3">
        <v>44891</v>
      </c>
      <c r="C2315" s="2" t="s">
        <v>1650</v>
      </c>
      <c r="D2315" s="4" t="s">
        <v>2113</v>
      </c>
      <c r="E2315" s="1">
        <v>651.16999999999996</v>
      </c>
      <c r="F2315" s="1">
        <v>13</v>
      </c>
      <c r="G2315" s="1">
        <v>28</v>
      </c>
      <c r="H2315" s="1">
        <v>283.56</v>
      </c>
    </row>
    <row r="2316" spans="1:8">
      <c r="A2316" s="1" t="s">
        <v>2281</v>
      </c>
      <c r="B2316" s="3">
        <v>45610</v>
      </c>
      <c r="C2316" s="2" t="s">
        <v>1650</v>
      </c>
      <c r="D2316" s="4" t="s">
        <v>1235</v>
      </c>
      <c r="E2316" s="1">
        <v>1015.07</v>
      </c>
      <c r="F2316" s="1">
        <v>44</v>
      </c>
      <c r="G2316" s="1">
        <v>28</v>
      </c>
      <c r="H2316" s="1">
        <v>12.42</v>
      </c>
    </row>
    <row r="2317" spans="1:8">
      <c r="A2317" s="1" t="s">
        <v>2282</v>
      </c>
      <c r="B2317" s="3">
        <v>45212</v>
      </c>
      <c r="C2317" s="2" t="s">
        <v>1650</v>
      </c>
      <c r="D2317" s="4" t="s">
        <v>1661</v>
      </c>
      <c r="E2317" s="1">
        <v>1003.97</v>
      </c>
      <c r="F2317" s="1">
        <v>45</v>
      </c>
      <c r="G2317" s="1">
        <v>19</v>
      </c>
      <c r="H2317" s="1">
        <v>1495.95</v>
      </c>
    </row>
    <row r="2318" spans="1:8">
      <c r="A2318" s="1" t="s">
        <v>2283</v>
      </c>
      <c r="B2318" s="3">
        <v>45112</v>
      </c>
      <c r="C2318" s="2" t="s">
        <v>1717</v>
      </c>
      <c r="D2318" s="4" t="s">
        <v>1235</v>
      </c>
      <c r="E2318" s="1">
        <v>165.82</v>
      </c>
      <c r="F2318" s="1">
        <v>40</v>
      </c>
      <c r="G2318" s="1">
        <v>10</v>
      </c>
      <c r="H2318" s="1">
        <v>1058.17</v>
      </c>
    </row>
    <row r="2319" spans="1:8">
      <c r="A2319" s="1" t="s">
        <v>2284</v>
      </c>
      <c r="B2319" s="3">
        <v>45063</v>
      </c>
      <c r="C2319" s="2" t="s">
        <v>1717</v>
      </c>
      <c r="D2319" s="4" t="s">
        <v>1235</v>
      </c>
      <c r="E2319" s="1">
        <v>1819.19</v>
      </c>
      <c r="F2319" s="1">
        <v>40</v>
      </c>
      <c r="G2319" s="1">
        <v>36</v>
      </c>
      <c r="H2319" s="1">
        <v>612.99</v>
      </c>
    </row>
    <row r="2320" spans="1:8">
      <c r="A2320" s="1" t="s">
        <v>2285</v>
      </c>
      <c r="B2320" s="3">
        <v>45112</v>
      </c>
      <c r="C2320" s="2" t="s">
        <v>1650</v>
      </c>
      <c r="D2320" s="4" t="s">
        <v>1123</v>
      </c>
      <c r="E2320" s="1">
        <v>2468.5300000000002</v>
      </c>
      <c r="F2320" s="1">
        <v>24</v>
      </c>
      <c r="G2320" s="1">
        <v>36</v>
      </c>
      <c r="H2320" s="1">
        <v>1381.21</v>
      </c>
    </row>
    <row r="2321" spans="1:8">
      <c r="A2321" s="1" t="s">
        <v>2286</v>
      </c>
      <c r="B2321" s="3">
        <v>44967</v>
      </c>
      <c r="C2321" s="2" t="s">
        <v>1286</v>
      </c>
      <c r="D2321" s="4" t="s">
        <v>1661</v>
      </c>
      <c r="E2321" s="1">
        <v>855.1</v>
      </c>
      <c r="F2321" s="1">
        <v>6</v>
      </c>
      <c r="G2321" s="1">
        <v>20</v>
      </c>
      <c r="H2321" s="1">
        <v>195.11</v>
      </c>
    </row>
    <row r="2322" spans="1:8">
      <c r="A2322" s="1" t="s">
        <v>2287</v>
      </c>
      <c r="B2322" s="3">
        <v>45465</v>
      </c>
      <c r="C2322" s="2" t="s">
        <v>1650</v>
      </c>
      <c r="D2322" s="4" t="s">
        <v>1123</v>
      </c>
      <c r="E2322" s="1">
        <v>4177.3</v>
      </c>
      <c r="F2322" s="1">
        <v>24</v>
      </c>
      <c r="G2322" s="1">
        <v>36</v>
      </c>
      <c r="H2322" s="1">
        <v>1539.13</v>
      </c>
    </row>
    <row r="2323" spans="1:8">
      <c r="A2323" s="1" t="s">
        <v>2288</v>
      </c>
      <c r="B2323" s="3">
        <v>45411</v>
      </c>
      <c r="C2323" s="2" t="s">
        <v>1286</v>
      </c>
      <c r="D2323" s="4" t="s">
        <v>1661</v>
      </c>
      <c r="E2323" s="1">
        <v>2851.59</v>
      </c>
      <c r="F2323" s="1">
        <v>18</v>
      </c>
      <c r="G2323" s="1">
        <v>23</v>
      </c>
      <c r="H2323" s="1">
        <v>734.6</v>
      </c>
    </row>
    <row r="2324" spans="1:8">
      <c r="A2324" s="1" t="s">
        <v>2289</v>
      </c>
      <c r="B2324" s="3">
        <v>45440</v>
      </c>
      <c r="C2324" s="2" t="s">
        <v>1650</v>
      </c>
      <c r="D2324" s="4" t="s">
        <v>1661</v>
      </c>
      <c r="E2324" s="1">
        <v>908.47</v>
      </c>
      <c r="F2324" s="1">
        <v>45</v>
      </c>
      <c r="G2324" s="1">
        <v>24</v>
      </c>
      <c r="H2324" s="1">
        <v>747.39</v>
      </c>
    </row>
    <row r="2325" spans="1:8">
      <c r="A2325" s="1" t="s">
        <v>2290</v>
      </c>
      <c r="B2325" s="3">
        <v>45138</v>
      </c>
      <c r="C2325" s="2" t="s">
        <v>1286</v>
      </c>
      <c r="D2325" s="4" t="s">
        <v>1235</v>
      </c>
      <c r="E2325" s="1">
        <v>3844.89</v>
      </c>
      <c r="F2325" s="1">
        <v>35</v>
      </c>
      <c r="G2325" s="1">
        <v>36</v>
      </c>
      <c r="H2325" s="1">
        <v>417.33</v>
      </c>
    </row>
    <row r="2326" spans="1:8">
      <c r="A2326" s="1" t="s">
        <v>2291</v>
      </c>
      <c r="B2326" s="3">
        <v>45010</v>
      </c>
      <c r="C2326" s="2" t="s">
        <v>1650</v>
      </c>
      <c r="D2326" s="4" t="s">
        <v>1235</v>
      </c>
      <c r="E2326" s="1">
        <v>1009.31</v>
      </c>
      <c r="F2326" s="1">
        <v>48</v>
      </c>
      <c r="G2326" s="1">
        <v>19</v>
      </c>
      <c r="H2326" s="1">
        <v>1463.66</v>
      </c>
    </row>
    <row r="2327" spans="1:8">
      <c r="A2327" s="1" t="s">
        <v>2292</v>
      </c>
      <c r="B2327" s="3">
        <v>45474</v>
      </c>
      <c r="C2327" s="2" t="s">
        <v>2272</v>
      </c>
      <c r="D2327" s="4" t="s">
        <v>1235</v>
      </c>
      <c r="E2327" s="1">
        <v>1885.48</v>
      </c>
      <c r="F2327" s="1">
        <v>24</v>
      </c>
      <c r="G2327" s="1">
        <v>0</v>
      </c>
      <c r="H2327" s="1">
        <v>720.72</v>
      </c>
    </row>
    <row r="2328" spans="1:8">
      <c r="A2328" s="1" t="s">
        <v>2293</v>
      </c>
      <c r="B2328" s="3">
        <v>45505</v>
      </c>
      <c r="C2328" s="2" t="s">
        <v>1286</v>
      </c>
      <c r="D2328" s="4" t="s">
        <v>248</v>
      </c>
      <c r="E2328" s="1">
        <v>4729.37</v>
      </c>
      <c r="F2328" s="1">
        <v>4</v>
      </c>
      <c r="G2328" s="1">
        <v>26</v>
      </c>
      <c r="H2328" s="1">
        <v>1338.86</v>
      </c>
    </row>
    <row r="2329" spans="1:8">
      <c r="A2329" s="1" t="s">
        <v>2294</v>
      </c>
      <c r="B2329" s="3">
        <v>45077</v>
      </c>
      <c r="C2329" s="2" t="s">
        <v>1650</v>
      </c>
      <c r="D2329" s="4" t="s">
        <v>1661</v>
      </c>
      <c r="E2329" s="1">
        <v>1598.44</v>
      </c>
      <c r="F2329" s="1">
        <v>40</v>
      </c>
      <c r="G2329" s="1">
        <v>49</v>
      </c>
      <c r="H2329" s="1">
        <v>175.19</v>
      </c>
    </row>
    <row r="2330" spans="1:8">
      <c r="A2330" s="1" t="s">
        <v>2295</v>
      </c>
      <c r="B2330" s="3">
        <v>45529</v>
      </c>
      <c r="C2330" s="2" t="s">
        <v>2272</v>
      </c>
      <c r="D2330" s="4" t="s">
        <v>1661</v>
      </c>
      <c r="E2330" s="1">
        <v>3324.85</v>
      </c>
      <c r="F2330" s="1">
        <v>27</v>
      </c>
      <c r="G2330" s="1">
        <v>36</v>
      </c>
      <c r="H2330" s="1">
        <v>1725.89</v>
      </c>
    </row>
    <row r="2331" spans="1:8">
      <c r="A2331" s="1" t="s">
        <v>2296</v>
      </c>
      <c r="B2331" s="3">
        <v>44958</v>
      </c>
      <c r="C2331" s="2" t="s">
        <v>1286</v>
      </c>
      <c r="D2331" s="4" t="s">
        <v>1661</v>
      </c>
      <c r="E2331" s="1">
        <v>3186.76</v>
      </c>
      <c r="F2331" s="1">
        <v>41</v>
      </c>
      <c r="G2331" s="1">
        <v>44</v>
      </c>
      <c r="H2331" s="1">
        <v>1078.52</v>
      </c>
    </row>
    <row r="2332" spans="1:8">
      <c r="A2332" s="1" t="s">
        <v>2297</v>
      </c>
      <c r="B2332" s="3">
        <v>45343</v>
      </c>
      <c r="C2332" s="2" t="s">
        <v>2272</v>
      </c>
      <c r="D2332" s="4" t="s">
        <v>1661</v>
      </c>
      <c r="E2332" s="1">
        <v>3592.07</v>
      </c>
      <c r="F2332" s="1">
        <v>11</v>
      </c>
      <c r="G2332" s="1">
        <v>19</v>
      </c>
      <c r="H2332" s="1">
        <v>941.13</v>
      </c>
    </row>
    <row r="2333" spans="1:8">
      <c r="A2333" s="1" t="s">
        <v>2298</v>
      </c>
      <c r="B2333" s="3">
        <v>45240</v>
      </c>
      <c r="C2333" s="2" t="s">
        <v>1717</v>
      </c>
      <c r="D2333" s="4" t="s">
        <v>1123</v>
      </c>
      <c r="E2333" s="1">
        <v>4359.7299999999996</v>
      </c>
      <c r="F2333" s="1">
        <v>2</v>
      </c>
      <c r="G2333" s="1">
        <v>28</v>
      </c>
      <c r="H2333" s="1">
        <v>1981.21</v>
      </c>
    </row>
    <row r="2334" spans="1:8">
      <c r="A2334" s="1" t="s">
        <v>2299</v>
      </c>
      <c r="B2334" s="3">
        <v>45405</v>
      </c>
      <c r="C2334" s="2" t="s">
        <v>1286</v>
      </c>
      <c r="D2334" s="4" t="s">
        <v>1661</v>
      </c>
      <c r="E2334" s="1">
        <v>1748.1</v>
      </c>
      <c r="F2334" s="1">
        <v>48</v>
      </c>
      <c r="G2334" s="1">
        <v>49</v>
      </c>
      <c r="H2334" s="1">
        <v>598.1</v>
      </c>
    </row>
    <row r="2335" spans="1:8">
      <c r="A2335" s="1" t="s">
        <v>2300</v>
      </c>
      <c r="B2335" s="3">
        <v>45445</v>
      </c>
      <c r="C2335" s="2" t="s">
        <v>2272</v>
      </c>
      <c r="D2335" s="4" t="s">
        <v>1235</v>
      </c>
      <c r="E2335" s="1">
        <v>98.55</v>
      </c>
      <c r="F2335" s="1">
        <v>39</v>
      </c>
      <c r="G2335" s="1">
        <v>40</v>
      </c>
      <c r="H2335" s="1">
        <v>1676.09</v>
      </c>
    </row>
    <row r="2336" spans="1:8">
      <c r="A2336" s="1">
        <v>21862293</v>
      </c>
      <c r="B2336" s="3">
        <v>45187</v>
      </c>
      <c r="C2336" s="2" t="s">
        <v>2272</v>
      </c>
      <c r="D2336" s="4" t="s">
        <v>1123</v>
      </c>
      <c r="E2336" s="1">
        <v>1654.46</v>
      </c>
      <c r="F2336" s="1">
        <v>31</v>
      </c>
      <c r="G2336" s="1">
        <v>34</v>
      </c>
      <c r="H2336" s="1">
        <v>332.68</v>
      </c>
    </row>
    <row r="2337" spans="1:8">
      <c r="A2337" s="1" t="s">
        <v>2301</v>
      </c>
      <c r="B2337" s="3">
        <v>45014</v>
      </c>
      <c r="C2337" s="2" t="s">
        <v>1286</v>
      </c>
      <c r="D2337" s="4" t="s">
        <v>1123</v>
      </c>
      <c r="E2337" s="1">
        <v>600.80999999999995</v>
      </c>
      <c r="F2337" s="1">
        <v>7</v>
      </c>
      <c r="G2337" s="1">
        <v>48</v>
      </c>
      <c r="H2337" s="1">
        <v>1760.1</v>
      </c>
    </row>
    <row r="2338" spans="1:8">
      <c r="A2338" s="1" t="s">
        <v>2302</v>
      </c>
      <c r="B2338" s="3">
        <v>45486</v>
      </c>
      <c r="C2338" s="2" t="s">
        <v>1286</v>
      </c>
      <c r="D2338" s="4" t="s">
        <v>1661</v>
      </c>
      <c r="E2338" s="1">
        <v>1290.42</v>
      </c>
      <c r="F2338" s="1">
        <v>47</v>
      </c>
      <c r="G2338" s="1">
        <v>0</v>
      </c>
      <c r="H2338" s="1">
        <v>1024.17</v>
      </c>
    </row>
    <row r="2339" spans="1:8">
      <c r="A2339" s="1" t="s">
        <v>2303</v>
      </c>
      <c r="B2339" s="3">
        <v>45499</v>
      </c>
      <c r="C2339" s="2" t="s">
        <v>1286</v>
      </c>
      <c r="D2339" s="4" t="s">
        <v>2113</v>
      </c>
      <c r="E2339" s="1">
        <v>1520.72</v>
      </c>
      <c r="F2339" s="1">
        <v>9</v>
      </c>
      <c r="G2339" s="1">
        <v>7</v>
      </c>
      <c r="H2339" s="1">
        <v>1906.47</v>
      </c>
    </row>
    <row r="2340" spans="1:8">
      <c r="A2340" s="1" t="s">
        <v>2304</v>
      </c>
      <c r="B2340" s="3">
        <v>45079</v>
      </c>
      <c r="C2340" s="2" t="s">
        <v>1650</v>
      </c>
      <c r="D2340" s="4" t="s">
        <v>2113</v>
      </c>
      <c r="E2340" s="1">
        <v>3910.99</v>
      </c>
      <c r="F2340" s="1">
        <v>48</v>
      </c>
      <c r="G2340" s="1">
        <v>20</v>
      </c>
      <c r="H2340" s="1">
        <v>1065.9100000000001</v>
      </c>
    </row>
    <row r="2341" spans="1:8">
      <c r="A2341" s="1" t="s">
        <v>2305</v>
      </c>
      <c r="B2341" s="3">
        <v>44881</v>
      </c>
      <c r="C2341" s="2" t="s">
        <v>1717</v>
      </c>
      <c r="D2341" s="4" t="s">
        <v>1123</v>
      </c>
      <c r="E2341" s="1">
        <v>1697.08</v>
      </c>
      <c r="F2341" s="1">
        <v>34</v>
      </c>
      <c r="G2341" s="1">
        <v>29</v>
      </c>
      <c r="H2341" s="1">
        <v>1616.7</v>
      </c>
    </row>
    <row r="2342" spans="1:8">
      <c r="A2342" s="1" t="s">
        <v>2306</v>
      </c>
      <c r="B2342" s="3">
        <v>45583</v>
      </c>
      <c r="C2342" s="2" t="s">
        <v>1717</v>
      </c>
      <c r="D2342" s="4" t="s">
        <v>1661</v>
      </c>
      <c r="E2342" s="1">
        <v>2229.36</v>
      </c>
      <c r="F2342" s="1">
        <v>50</v>
      </c>
      <c r="G2342" s="1">
        <v>4</v>
      </c>
      <c r="H2342" s="1">
        <v>1247.32</v>
      </c>
    </row>
    <row r="2343" spans="1:8">
      <c r="A2343" s="1" t="s">
        <v>2307</v>
      </c>
      <c r="B2343" s="3">
        <v>44902</v>
      </c>
      <c r="C2343" s="2" t="s">
        <v>1286</v>
      </c>
      <c r="D2343" s="4" t="s">
        <v>248</v>
      </c>
      <c r="E2343" s="1">
        <v>3168.22</v>
      </c>
      <c r="F2343" s="1">
        <v>41</v>
      </c>
      <c r="G2343" s="1">
        <v>10</v>
      </c>
      <c r="H2343" s="1">
        <v>443.6</v>
      </c>
    </row>
    <row r="2344" spans="1:8">
      <c r="A2344" s="1" t="s">
        <v>2308</v>
      </c>
      <c r="B2344" s="3">
        <v>45009</v>
      </c>
      <c r="C2344" s="2" t="s">
        <v>1286</v>
      </c>
      <c r="D2344" s="4" t="s">
        <v>248</v>
      </c>
      <c r="E2344" s="1">
        <v>4923.2</v>
      </c>
      <c r="F2344" s="1">
        <v>39</v>
      </c>
      <c r="G2344" s="1">
        <v>17</v>
      </c>
      <c r="H2344" s="1">
        <v>275.07</v>
      </c>
    </row>
    <row r="2345" spans="1:8">
      <c r="A2345" s="1" t="s">
        <v>2309</v>
      </c>
      <c r="B2345" s="3">
        <v>45427</v>
      </c>
      <c r="C2345" s="2" t="s">
        <v>2310</v>
      </c>
      <c r="D2345" s="4" t="s">
        <v>248</v>
      </c>
      <c r="E2345" s="1">
        <v>935.99</v>
      </c>
      <c r="F2345" s="1">
        <v>30</v>
      </c>
      <c r="G2345" s="1">
        <v>0</v>
      </c>
      <c r="H2345" s="1">
        <v>516.09</v>
      </c>
    </row>
    <row r="2346" spans="1:8">
      <c r="A2346" s="1" t="s">
        <v>2311</v>
      </c>
      <c r="B2346" s="3">
        <v>45187</v>
      </c>
      <c r="C2346" s="2" t="s">
        <v>1286</v>
      </c>
      <c r="D2346" s="4" t="s">
        <v>248</v>
      </c>
      <c r="E2346" s="1">
        <v>4618.88</v>
      </c>
      <c r="F2346" s="1">
        <v>21</v>
      </c>
      <c r="G2346" s="1">
        <v>45</v>
      </c>
      <c r="H2346" s="1">
        <v>1261.56</v>
      </c>
    </row>
    <row r="2347" spans="1:8">
      <c r="A2347" s="1" t="s">
        <v>2312</v>
      </c>
      <c r="B2347" s="3">
        <v>45037</v>
      </c>
      <c r="C2347" s="2" t="s">
        <v>2272</v>
      </c>
      <c r="D2347" s="4" t="s">
        <v>1661</v>
      </c>
      <c r="E2347" s="1">
        <v>2796.87</v>
      </c>
      <c r="F2347" s="1">
        <v>4</v>
      </c>
      <c r="G2347" s="1">
        <v>23</v>
      </c>
      <c r="H2347" s="1">
        <v>96.15</v>
      </c>
    </row>
    <row r="2348" spans="1:8">
      <c r="A2348" s="1" t="s">
        <v>2313</v>
      </c>
      <c r="B2348" s="3">
        <v>45004</v>
      </c>
      <c r="C2348" s="2" t="s">
        <v>1286</v>
      </c>
      <c r="D2348" s="4" t="s">
        <v>1661</v>
      </c>
      <c r="E2348" s="1">
        <v>2134.4699999999998</v>
      </c>
      <c r="F2348" s="1">
        <v>46</v>
      </c>
      <c r="G2348" s="1">
        <v>2</v>
      </c>
      <c r="H2348" s="1">
        <v>1244.08</v>
      </c>
    </row>
    <row r="2349" spans="1:8">
      <c r="A2349" s="1" t="s">
        <v>2314</v>
      </c>
      <c r="B2349" s="3">
        <v>45307</v>
      </c>
      <c r="C2349" s="2" t="s">
        <v>1286</v>
      </c>
      <c r="D2349" s="4" t="s">
        <v>2113</v>
      </c>
      <c r="E2349" s="1">
        <v>4927.96</v>
      </c>
      <c r="F2349" s="1">
        <v>12</v>
      </c>
      <c r="G2349" s="1">
        <v>26</v>
      </c>
      <c r="H2349" s="1">
        <v>176.06</v>
      </c>
    </row>
    <row r="2350" spans="1:8">
      <c r="A2350" s="1" t="s">
        <v>2315</v>
      </c>
      <c r="B2350" s="3">
        <v>45480</v>
      </c>
      <c r="C2350" s="2" t="s">
        <v>2272</v>
      </c>
      <c r="D2350" s="4" t="s">
        <v>1661</v>
      </c>
      <c r="E2350" s="1">
        <v>1328.4</v>
      </c>
      <c r="F2350" s="1">
        <v>46</v>
      </c>
      <c r="G2350" s="1">
        <v>16</v>
      </c>
      <c r="H2350" s="1">
        <v>1197.8399999999999</v>
      </c>
    </row>
    <row r="2351" spans="1:8">
      <c r="A2351" s="1" t="s">
        <v>2316</v>
      </c>
      <c r="B2351" s="3">
        <v>45390</v>
      </c>
      <c r="C2351" s="2" t="s">
        <v>1650</v>
      </c>
      <c r="D2351" s="4" t="s">
        <v>2113</v>
      </c>
      <c r="E2351" s="1">
        <v>700.11</v>
      </c>
      <c r="F2351" s="1">
        <v>18</v>
      </c>
      <c r="G2351" s="1">
        <v>15</v>
      </c>
      <c r="H2351" s="1">
        <v>551.07000000000005</v>
      </c>
    </row>
    <row r="2352" spans="1:8">
      <c r="A2352" s="1" t="s">
        <v>2317</v>
      </c>
      <c r="B2352" s="3">
        <v>45352</v>
      </c>
      <c r="C2352" s="2" t="s">
        <v>2310</v>
      </c>
      <c r="D2352" s="4" t="s">
        <v>1123</v>
      </c>
      <c r="E2352" s="1">
        <v>1725.42</v>
      </c>
      <c r="F2352" s="1">
        <v>11</v>
      </c>
      <c r="G2352" s="1">
        <v>33</v>
      </c>
      <c r="H2352" s="1">
        <v>1498.04</v>
      </c>
    </row>
    <row r="2353" spans="1:8">
      <c r="A2353" s="1" t="s">
        <v>2318</v>
      </c>
      <c r="B2353" s="3">
        <v>44995</v>
      </c>
      <c r="C2353" s="2" t="s">
        <v>1286</v>
      </c>
      <c r="D2353" s="4" t="s">
        <v>2113</v>
      </c>
      <c r="E2353" s="1">
        <v>4939</v>
      </c>
      <c r="F2353" s="1">
        <v>23</v>
      </c>
      <c r="G2353" s="1">
        <v>37</v>
      </c>
      <c r="H2353" s="1">
        <v>441.89</v>
      </c>
    </row>
    <row r="2354" spans="1:8">
      <c r="A2354" s="1" t="s">
        <v>2319</v>
      </c>
      <c r="B2354" s="3">
        <v>45601</v>
      </c>
      <c r="C2354" s="2" t="s">
        <v>1650</v>
      </c>
      <c r="D2354" s="4" t="s">
        <v>1123</v>
      </c>
      <c r="E2354" s="1">
        <v>2233</v>
      </c>
      <c r="F2354" s="1">
        <v>49</v>
      </c>
      <c r="G2354" s="1">
        <v>10</v>
      </c>
      <c r="H2354" s="1">
        <v>1074.8599999999999</v>
      </c>
    </row>
    <row r="2355" spans="1:8">
      <c r="A2355" s="1" t="s">
        <v>2320</v>
      </c>
      <c r="B2355" s="3">
        <v>45233</v>
      </c>
      <c r="C2355" s="2" t="s">
        <v>2310</v>
      </c>
      <c r="D2355" s="4" t="s">
        <v>1123</v>
      </c>
      <c r="E2355" s="1">
        <v>1755.77</v>
      </c>
      <c r="F2355" s="1">
        <v>22</v>
      </c>
      <c r="G2355" s="1">
        <v>40</v>
      </c>
      <c r="H2355" s="1">
        <v>1762.83</v>
      </c>
    </row>
    <row r="2356" spans="1:8">
      <c r="A2356" s="1" t="s">
        <v>2321</v>
      </c>
      <c r="B2356" s="3">
        <v>45140</v>
      </c>
      <c r="C2356" s="2" t="s">
        <v>1650</v>
      </c>
      <c r="D2356" s="4" t="s">
        <v>1661</v>
      </c>
      <c r="E2356" s="1">
        <v>3372.88</v>
      </c>
      <c r="F2356" s="1">
        <v>49</v>
      </c>
      <c r="G2356" s="1">
        <v>50</v>
      </c>
      <c r="H2356" s="1">
        <v>836.22</v>
      </c>
    </row>
    <row r="2357" spans="1:8">
      <c r="A2357" s="1" t="s">
        <v>2322</v>
      </c>
      <c r="B2357" s="3">
        <v>45092</v>
      </c>
      <c r="C2357" s="2" t="s">
        <v>1650</v>
      </c>
      <c r="D2357" s="4" t="s">
        <v>248</v>
      </c>
      <c r="E2357" s="1">
        <v>1048.94</v>
      </c>
      <c r="F2357" s="1">
        <v>26</v>
      </c>
      <c r="G2357" s="1">
        <v>23</v>
      </c>
      <c r="H2357" s="1">
        <v>956.58</v>
      </c>
    </row>
    <row r="2358" spans="1:8">
      <c r="A2358" s="1">
        <v>39812753</v>
      </c>
      <c r="B2358" s="3">
        <v>44916</v>
      </c>
      <c r="C2358" s="2" t="s">
        <v>1286</v>
      </c>
      <c r="D2358" s="4" t="s">
        <v>1123</v>
      </c>
      <c r="E2358" s="1">
        <v>4225.95</v>
      </c>
      <c r="F2358" s="1">
        <v>7</v>
      </c>
      <c r="G2358" s="1">
        <v>32</v>
      </c>
      <c r="H2358" s="1">
        <v>685.06</v>
      </c>
    </row>
    <row r="2359" spans="1:8">
      <c r="A2359" s="1" t="s">
        <v>2323</v>
      </c>
      <c r="B2359" s="3">
        <v>45091</v>
      </c>
      <c r="C2359" s="2" t="s">
        <v>2272</v>
      </c>
      <c r="D2359" s="4" t="s">
        <v>1235</v>
      </c>
      <c r="E2359" s="1">
        <v>2460.4499999999998</v>
      </c>
      <c r="F2359" s="1">
        <v>3</v>
      </c>
      <c r="G2359" s="1">
        <v>21</v>
      </c>
      <c r="H2359" s="1">
        <v>127.37</v>
      </c>
    </row>
    <row r="2360" spans="1:8">
      <c r="A2360" s="1" t="s">
        <v>2324</v>
      </c>
      <c r="B2360" s="3">
        <v>45231</v>
      </c>
      <c r="C2360" s="2" t="s">
        <v>2272</v>
      </c>
      <c r="D2360" s="4" t="s">
        <v>2113</v>
      </c>
      <c r="E2360" s="1">
        <v>2851.63</v>
      </c>
      <c r="F2360" s="1">
        <v>13</v>
      </c>
      <c r="G2360" s="1">
        <v>15</v>
      </c>
      <c r="H2360" s="1">
        <v>1111.53</v>
      </c>
    </row>
    <row r="2361" spans="1:8">
      <c r="A2361" s="1" t="s">
        <v>2325</v>
      </c>
      <c r="B2361" s="3">
        <v>45178</v>
      </c>
      <c r="C2361" s="2" t="s">
        <v>2310</v>
      </c>
      <c r="D2361" s="4" t="s">
        <v>248</v>
      </c>
      <c r="E2361" s="1">
        <v>3984.86</v>
      </c>
      <c r="F2361" s="1">
        <v>25</v>
      </c>
      <c r="G2361" s="1">
        <v>49</v>
      </c>
      <c r="H2361" s="1">
        <v>82.5</v>
      </c>
    </row>
    <row r="2362" spans="1:8">
      <c r="A2362" s="1" t="s">
        <v>2326</v>
      </c>
      <c r="B2362" s="3">
        <v>44916</v>
      </c>
      <c r="C2362" s="2" t="s">
        <v>1650</v>
      </c>
      <c r="D2362" s="4" t="s">
        <v>1123</v>
      </c>
      <c r="E2362" s="1">
        <v>1567.51</v>
      </c>
      <c r="F2362" s="1">
        <v>42</v>
      </c>
      <c r="G2362" s="1">
        <v>46</v>
      </c>
      <c r="H2362" s="1">
        <v>1149.98</v>
      </c>
    </row>
    <row r="2363" spans="1:8">
      <c r="A2363" s="1" t="s">
        <v>2327</v>
      </c>
      <c r="B2363" s="3">
        <v>45078</v>
      </c>
      <c r="C2363" s="2" t="s">
        <v>2310</v>
      </c>
      <c r="D2363" s="4" t="s">
        <v>1235</v>
      </c>
      <c r="E2363" s="1">
        <v>1519.58</v>
      </c>
      <c r="F2363" s="1">
        <v>32</v>
      </c>
      <c r="G2363" s="1">
        <v>47</v>
      </c>
      <c r="H2363" s="1">
        <v>943.15</v>
      </c>
    </row>
    <row r="2364" spans="1:8">
      <c r="A2364" s="1" t="s">
        <v>2328</v>
      </c>
      <c r="B2364" s="3">
        <v>45455</v>
      </c>
      <c r="C2364" s="2" t="s">
        <v>1286</v>
      </c>
      <c r="D2364" s="4" t="s">
        <v>248</v>
      </c>
      <c r="E2364" s="1">
        <v>3211.79</v>
      </c>
      <c r="F2364" s="1">
        <v>35</v>
      </c>
      <c r="G2364" s="1">
        <v>34</v>
      </c>
      <c r="H2364" s="1">
        <v>1372.74</v>
      </c>
    </row>
    <row r="2365" spans="1:8">
      <c r="A2365" s="1" t="s">
        <v>2329</v>
      </c>
      <c r="B2365" s="3">
        <v>45311</v>
      </c>
      <c r="C2365" s="2" t="s">
        <v>1650</v>
      </c>
      <c r="D2365" s="4" t="s">
        <v>248</v>
      </c>
      <c r="E2365" s="1">
        <v>795.89</v>
      </c>
      <c r="F2365" s="1">
        <v>34</v>
      </c>
      <c r="G2365" s="1">
        <v>20</v>
      </c>
      <c r="H2365" s="1">
        <v>1180.95</v>
      </c>
    </row>
    <row r="2366" spans="1:8">
      <c r="A2366" s="1" t="s">
        <v>2330</v>
      </c>
      <c r="B2366" s="3">
        <v>45250</v>
      </c>
      <c r="C2366" s="2" t="s">
        <v>1286</v>
      </c>
      <c r="D2366" s="4" t="s">
        <v>248</v>
      </c>
      <c r="E2366" s="1">
        <v>2924.89</v>
      </c>
      <c r="F2366" s="1">
        <v>4</v>
      </c>
      <c r="G2366" s="1">
        <v>46</v>
      </c>
      <c r="H2366" s="1">
        <v>475.85</v>
      </c>
    </row>
    <row r="2367" spans="1:8">
      <c r="A2367" s="1" t="s">
        <v>2331</v>
      </c>
      <c r="B2367" s="3">
        <v>44897</v>
      </c>
      <c r="C2367" s="2" t="s">
        <v>2272</v>
      </c>
      <c r="D2367" s="4" t="s">
        <v>2113</v>
      </c>
      <c r="E2367" s="1">
        <v>3815.34</v>
      </c>
      <c r="F2367" s="1">
        <v>6</v>
      </c>
      <c r="G2367" s="1">
        <v>39</v>
      </c>
      <c r="H2367" s="1">
        <v>414.15</v>
      </c>
    </row>
    <row r="2368" spans="1:8">
      <c r="A2368" s="1" t="s">
        <v>2332</v>
      </c>
      <c r="B2368" s="3">
        <v>45443</v>
      </c>
      <c r="C2368" s="2" t="s">
        <v>2310</v>
      </c>
      <c r="D2368" s="4" t="s">
        <v>1235</v>
      </c>
      <c r="E2368" s="1">
        <v>3379.94</v>
      </c>
      <c r="F2368" s="1">
        <v>5</v>
      </c>
      <c r="G2368" s="1">
        <v>44</v>
      </c>
      <c r="H2368" s="1">
        <v>1396.27</v>
      </c>
    </row>
    <row r="2369" spans="1:8">
      <c r="A2369" s="1" t="s">
        <v>2333</v>
      </c>
      <c r="B2369" s="3">
        <v>44966</v>
      </c>
      <c r="C2369" s="2" t="s">
        <v>2272</v>
      </c>
      <c r="D2369" s="4" t="s">
        <v>1661</v>
      </c>
      <c r="E2369" s="1">
        <v>2080.29</v>
      </c>
      <c r="F2369" s="1">
        <v>38</v>
      </c>
      <c r="G2369" s="1">
        <v>44</v>
      </c>
      <c r="H2369" s="1">
        <v>1735.64</v>
      </c>
    </row>
    <row r="2370" spans="1:8">
      <c r="A2370" s="1" t="s">
        <v>2334</v>
      </c>
      <c r="B2370" s="3">
        <v>45340</v>
      </c>
      <c r="C2370" s="2" t="s">
        <v>2272</v>
      </c>
      <c r="D2370" s="4" t="s">
        <v>1661</v>
      </c>
      <c r="E2370" s="1">
        <v>3094.43</v>
      </c>
      <c r="F2370" s="1">
        <v>29</v>
      </c>
      <c r="G2370" s="1">
        <v>13</v>
      </c>
      <c r="H2370" s="1">
        <v>1881.93</v>
      </c>
    </row>
    <row r="2371" spans="1:8">
      <c r="A2371" s="1" t="s">
        <v>2335</v>
      </c>
      <c r="B2371" s="3">
        <v>45592</v>
      </c>
      <c r="C2371" s="2" t="s">
        <v>1650</v>
      </c>
      <c r="D2371" s="4" t="s">
        <v>248</v>
      </c>
      <c r="E2371" s="1">
        <v>744.03</v>
      </c>
      <c r="F2371" s="1">
        <v>37</v>
      </c>
      <c r="G2371" s="1">
        <v>45</v>
      </c>
      <c r="H2371" s="1">
        <v>456.9</v>
      </c>
    </row>
    <row r="2372" spans="1:8">
      <c r="A2372" s="1" t="s">
        <v>2336</v>
      </c>
      <c r="B2372" s="3">
        <v>45201</v>
      </c>
      <c r="C2372" s="2" t="s">
        <v>2310</v>
      </c>
      <c r="D2372" s="4" t="s">
        <v>2113</v>
      </c>
      <c r="E2372" s="1">
        <v>2774.49</v>
      </c>
      <c r="F2372" s="1">
        <v>25</v>
      </c>
      <c r="G2372" s="1">
        <v>30</v>
      </c>
      <c r="H2372" s="1">
        <v>262.88</v>
      </c>
    </row>
    <row r="2373" spans="1:8">
      <c r="A2373" s="1" t="s">
        <v>2337</v>
      </c>
      <c r="B2373" s="3">
        <v>45290</v>
      </c>
      <c r="C2373" s="2" t="s">
        <v>1286</v>
      </c>
      <c r="D2373" s="4" t="s">
        <v>1123</v>
      </c>
      <c r="E2373" s="1">
        <v>367.38</v>
      </c>
      <c r="F2373" s="1">
        <v>25</v>
      </c>
      <c r="G2373" s="1">
        <v>14</v>
      </c>
      <c r="H2373" s="1">
        <v>836.36</v>
      </c>
    </row>
    <row r="2374" spans="1:8">
      <c r="A2374" s="1" t="s">
        <v>2338</v>
      </c>
      <c r="B2374" s="3">
        <v>45052</v>
      </c>
      <c r="C2374" s="2" t="s">
        <v>1286</v>
      </c>
      <c r="D2374" s="4" t="s">
        <v>1123</v>
      </c>
      <c r="E2374" s="1">
        <v>807.81</v>
      </c>
      <c r="F2374" s="1">
        <v>34</v>
      </c>
      <c r="G2374" s="1">
        <v>13</v>
      </c>
      <c r="H2374" s="1">
        <v>669.83</v>
      </c>
    </row>
    <row r="2375" spans="1:8">
      <c r="A2375" s="1" t="s">
        <v>2339</v>
      </c>
      <c r="B2375" s="3">
        <v>45484</v>
      </c>
      <c r="C2375" s="2" t="s">
        <v>1650</v>
      </c>
      <c r="D2375" s="4" t="s">
        <v>1123</v>
      </c>
      <c r="E2375" s="1">
        <v>643.99</v>
      </c>
      <c r="F2375" s="1">
        <v>7</v>
      </c>
      <c r="G2375" s="1">
        <v>48</v>
      </c>
      <c r="H2375" s="1">
        <v>1589.68</v>
      </c>
    </row>
    <row r="2376" spans="1:8">
      <c r="A2376" s="1" t="s">
        <v>2340</v>
      </c>
      <c r="B2376" s="3">
        <v>44970</v>
      </c>
      <c r="C2376" s="2" t="s">
        <v>1286</v>
      </c>
      <c r="D2376" s="4" t="s">
        <v>248</v>
      </c>
      <c r="E2376" s="1">
        <v>3504.65</v>
      </c>
      <c r="F2376" s="1">
        <v>28</v>
      </c>
      <c r="G2376" s="1">
        <v>0</v>
      </c>
      <c r="H2376" s="1">
        <v>510.31</v>
      </c>
    </row>
    <row r="2377" spans="1:8">
      <c r="A2377" s="1" t="s">
        <v>2341</v>
      </c>
      <c r="B2377" s="3">
        <v>45467</v>
      </c>
      <c r="C2377" s="2" t="s">
        <v>2272</v>
      </c>
      <c r="D2377" s="4" t="s">
        <v>2113</v>
      </c>
      <c r="E2377" s="1">
        <v>2959.17</v>
      </c>
      <c r="F2377" s="1">
        <v>48</v>
      </c>
      <c r="G2377" s="1">
        <v>22</v>
      </c>
      <c r="H2377" s="1">
        <v>1347.84</v>
      </c>
    </row>
    <row r="2378" spans="1:8">
      <c r="A2378" s="1" t="s">
        <v>2342</v>
      </c>
      <c r="B2378" s="3">
        <v>45321</v>
      </c>
      <c r="C2378" s="2" t="s">
        <v>1650</v>
      </c>
      <c r="D2378" s="4" t="s">
        <v>248</v>
      </c>
      <c r="E2378" s="1">
        <v>3633.2</v>
      </c>
      <c r="F2378" s="1">
        <v>35</v>
      </c>
      <c r="G2378" s="1">
        <v>50</v>
      </c>
      <c r="H2378" s="1">
        <v>1567.59</v>
      </c>
    </row>
    <row r="2379" spans="1:8">
      <c r="A2379" s="1" t="s">
        <v>2343</v>
      </c>
      <c r="B2379" s="3">
        <v>44959</v>
      </c>
      <c r="C2379" s="2" t="s">
        <v>2272</v>
      </c>
      <c r="D2379" s="4" t="s">
        <v>1123</v>
      </c>
      <c r="E2379" s="1">
        <v>1799.63</v>
      </c>
      <c r="F2379" s="1">
        <v>41</v>
      </c>
      <c r="G2379" s="1">
        <v>6</v>
      </c>
      <c r="H2379" s="1">
        <v>1732.68</v>
      </c>
    </row>
    <row r="2380" spans="1:8">
      <c r="A2380" s="1" t="s">
        <v>2344</v>
      </c>
      <c r="B2380" s="3">
        <v>45471</v>
      </c>
      <c r="C2380" s="2" t="s">
        <v>2272</v>
      </c>
      <c r="D2380" s="4" t="s">
        <v>1661</v>
      </c>
      <c r="E2380" s="1">
        <v>1099.07</v>
      </c>
      <c r="F2380" s="1">
        <v>8</v>
      </c>
      <c r="G2380" s="1">
        <v>12</v>
      </c>
      <c r="H2380" s="1">
        <v>801.71</v>
      </c>
    </row>
    <row r="2381" spans="1:8">
      <c r="A2381" s="1" t="s">
        <v>2345</v>
      </c>
      <c r="B2381" s="3">
        <v>44939</v>
      </c>
      <c r="C2381" s="2" t="s">
        <v>2310</v>
      </c>
      <c r="D2381" s="4" t="s">
        <v>248</v>
      </c>
      <c r="E2381" s="1">
        <v>2203.52</v>
      </c>
      <c r="F2381" s="1">
        <v>47</v>
      </c>
      <c r="G2381" s="1">
        <v>14</v>
      </c>
      <c r="H2381" s="1">
        <v>1234.5</v>
      </c>
    </row>
    <row r="2382" spans="1:8">
      <c r="A2382" s="1" t="s">
        <v>2346</v>
      </c>
      <c r="B2382" s="3">
        <v>44934</v>
      </c>
      <c r="C2382" s="2" t="s">
        <v>1650</v>
      </c>
      <c r="D2382" s="4" t="s">
        <v>2113</v>
      </c>
      <c r="E2382" s="1">
        <v>729.9</v>
      </c>
      <c r="F2382" s="1">
        <v>49</v>
      </c>
      <c r="G2382" s="1">
        <v>40</v>
      </c>
      <c r="H2382" s="1">
        <v>675.51</v>
      </c>
    </row>
    <row r="2383" spans="1:8">
      <c r="A2383" s="1" t="s">
        <v>2347</v>
      </c>
      <c r="B2383" s="3">
        <v>45482</v>
      </c>
      <c r="C2383" s="2" t="s">
        <v>2310</v>
      </c>
      <c r="D2383" s="4" t="s">
        <v>2113</v>
      </c>
      <c r="E2383" s="1">
        <v>1737.43</v>
      </c>
      <c r="F2383" s="1">
        <v>17</v>
      </c>
      <c r="G2383" s="1">
        <v>39</v>
      </c>
      <c r="H2383" s="1">
        <v>616.16</v>
      </c>
    </row>
    <row r="2384" spans="1:8">
      <c r="A2384" s="1" t="s">
        <v>2348</v>
      </c>
      <c r="B2384" s="3">
        <v>44920</v>
      </c>
      <c r="C2384" s="2" t="s">
        <v>1650</v>
      </c>
      <c r="D2384" s="4" t="s">
        <v>1235</v>
      </c>
      <c r="E2384" s="1">
        <v>776.28</v>
      </c>
      <c r="F2384" s="1">
        <v>15</v>
      </c>
      <c r="G2384" s="1">
        <v>11</v>
      </c>
      <c r="H2384" s="1">
        <v>524.34</v>
      </c>
    </row>
    <row r="2385" spans="1:8">
      <c r="A2385" s="1" t="s">
        <v>2349</v>
      </c>
      <c r="B2385" s="3">
        <v>44884</v>
      </c>
      <c r="C2385" s="2" t="s">
        <v>1650</v>
      </c>
      <c r="D2385" s="4" t="s">
        <v>2113</v>
      </c>
      <c r="E2385" s="1">
        <v>4314.8599999999997</v>
      </c>
      <c r="F2385" s="1">
        <v>47</v>
      </c>
      <c r="G2385" s="1">
        <v>44</v>
      </c>
      <c r="H2385" s="1">
        <v>1286.4100000000001</v>
      </c>
    </row>
    <row r="2386" spans="1:8">
      <c r="A2386" s="1" t="s">
        <v>2350</v>
      </c>
      <c r="B2386" s="3">
        <v>45468</v>
      </c>
      <c r="C2386" s="2" t="s">
        <v>2272</v>
      </c>
      <c r="D2386" s="4" t="s">
        <v>248</v>
      </c>
      <c r="E2386" s="1">
        <v>3830.05</v>
      </c>
      <c r="F2386" s="1">
        <v>15</v>
      </c>
      <c r="G2386" s="1">
        <v>32</v>
      </c>
      <c r="H2386" s="1">
        <v>709.24</v>
      </c>
    </row>
    <row r="2387" spans="1:8">
      <c r="A2387" s="1" t="s">
        <v>2351</v>
      </c>
      <c r="B2387" s="3">
        <v>45500</v>
      </c>
      <c r="C2387" s="2" t="s">
        <v>1286</v>
      </c>
      <c r="D2387" s="4" t="s">
        <v>2113</v>
      </c>
      <c r="E2387" s="1">
        <v>3860.38</v>
      </c>
      <c r="F2387" s="1">
        <v>6</v>
      </c>
      <c r="G2387" s="1">
        <v>11</v>
      </c>
      <c r="H2387" s="1">
        <v>86.68</v>
      </c>
    </row>
    <row r="2388" spans="1:8">
      <c r="A2388" s="1" t="s">
        <v>2352</v>
      </c>
      <c r="B2388" s="3">
        <v>45008</v>
      </c>
      <c r="C2388" s="2" t="s">
        <v>2272</v>
      </c>
      <c r="D2388" s="4" t="s">
        <v>1123</v>
      </c>
      <c r="E2388" s="1">
        <v>2869.32</v>
      </c>
      <c r="F2388" s="1">
        <v>4</v>
      </c>
      <c r="G2388" s="1">
        <v>16</v>
      </c>
      <c r="H2388" s="1">
        <v>1107.93</v>
      </c>
    </row>
    <row r="2389" spans="1:8">
      <c r="A2389" s="1" t="s">
        <v>2353</v>
      </c>
      <c r="B2389" s="3">
        <v>45204</v>
      </c>
      <c r="C2389" s="2" t="s">
        <v>1286</v>
      </c>
      <c r="D2389" s="4" t="s">
        <v>1235</v>
      </c>
      <c r="E2389" s="1">
        <v>2367.4499999999998</v>
      </c>
      <c r="F2389" s="1">
        <v>45</v>
      </c>
      <c r="G2389" s="1">
        <v>9</v>
      </c>
      <c r="H2389" s="1">
        <v>1629.08</v>
      </c>
    </row>
    <row r="2390" spans="1:8">
      <c r="A2390" s="1" t="s">
        <v>2354</v>
      </c>
      <c r="B2390" s="3">
        <v>45384</v>
      </c>
      <c r="C2390" s="2" t="s">
        <v>1650</v>
      </c>
      <c r="D2390" s="4" t="s">
        <v>1235</v>
      </c>
      <c r="E2390" s="1">
        <v>2595.42</v>
      </c>
      <c r="F2390" s="1">
        <v>46</v>
      </c>
      <c r="G2390" s="1">
        <v>28</v>
      </c>
      <c r="H2390" s="1">
        <v>1567.7</v>
      </c>
    </row>
    <row r="2391" spans="1:8">
      <c r="A2391" s="1" t="s">
        <v>2355</v>
      </c>
      <c r="B2391" s="3">
        <v>45170</v>
      </c>
      <c r="C2391" s="2" t="s">
        <v>2272</v>
      </c>
      <c r="D2391" s="4" t="s">
        <v>248</v>
      </c>
      <c r="E2391" s="1">
        <v>622.99</v>
      </c>
      <c r="F2391" s="1">
        <v>35</v>
      </c>
      <c r="G2391" s="1">
        <v>39</v>
      </c>
      <c r="H2391" s="1">
        <v>188.39</v>
      </c>
    </row>
    <row r="2392" spans="1:8">
      <c r="A2392" s="1" t="s">
        <v>2356</v>
      </c>
      <c r="B2392" s="3">
        <v>44883</v>
      </c>
      <c r="C2392" s="2" t="s">
        <v>1650</v>
      </c>
      <c r="D2392" s="4" t="s">
        <v>1235</v>
      </c>
      <c r="E2392" s="1">
        <v>4917.74</v>
      </c>
      <c r="F2392" s="1">
        <v>26</v>
      </c>
      <c r="G2392" s="1">
        <v>23</v>
      </c>
      <c r="H2392" s="1">
        <v>960.88</v>
      </c>
    </row>
    <row r="2393" spans="1:8">
      <c r="A2393" s="1" t="s">
        <v>2357</v>
      </c>
      <c r="B2393" s="3">
        <v>45149</v>
      </c>
      <c r="C2393" s="2" t="s">
        <v>2310</v>
      </c>
      <c r="D2393" s="4" t="s">
        <v>1123</v>
      </c>
      <c r="E2393" s="1">
        <v>148.63999999999999</v>
      </c>
      <c r="F2393" s="1">
        <v>13</v>
      </c>
      <c r="G2393" s="1">
        <v>37</v>
      </c>
      <c r="H2393" s="1">
        <v>558.88</v>
      </c>
    </row>
    <row r="2394" spans="1:8">
      <c r="A2394" s="1" t="s">
        <v>2358</v>
      </c>
      <c r="B2394" s="3">
        <v>45367</v>
      </c>
      <c r="C2394" s="2" t="s">
        <v>2310</v>
      </c>
      <c r="D2394" s="4" t="s">
        <v>248</v>
      </c>
      <c r="E2394" s="1">
        <v>847.78</v>
      </c>
      <c r="F2394" s="1">
        <v>18</v>
      </c>
      <c r="G2394" s="1">
        <v>13</v>
      </c>
      <c r="H2394" s="1">
        <v>1455.94</v>
      </c>
    </row>
    <row r="2395" spans="1:8">
      <c r="A2395" s="1" t="s">
        <v>2359</v>
      </c>
      <c r="B2395" s="3">
        <v>45551</v>
      </c>
      <c r="C2395" s="2" t="s">
        <v>1286</v>
      </c>
      <c r="D2395" s="4" t="s">
        <v>1123</v>
      </c>
      <c r="E2395" s="1">
        <v>2375.7600000000002</v>
      </c>
      <c r="F2395" s="1">
        <v>45</v>
      </c>
      <c r="G2395" s="1">
        <v>21</v>
      </c>
      <c r="H2395" s="1">
        <v>938.54</v>
      </c>
    </row>
    <row r="2396" spans="1:8">
      <c r="A2396" s="1">
        <v>41616769</v>
      </c>
      <c r="B2396" s="3">
        <v>45106</v>
      </c>
      <c r="C2396" s="2" t="s">
        <v>2272</v>
      </c>
      <c r="D2396" s="4" t="s">
        <v>1123</v>
      </c>
      <c r="E2396" s="1">
        <v>1687.19</v>
      </c>
      <c r="F2396" s="1">
        <v>30</v>
      </c>
      <c r="G2396" s="1">
        <v>45</v>
      </c>
      <c r="H2396" s="1">
        <v>1489.73</v>
      </c>
    </row>
    <row r="2397" spans="1:8">
      <c r="A2397" s="1" t="s">
        <v>2360</v>
      </c>
      <c r="B2397" s="3">
        <v>45306</v>
      </c>
      <c r="C2397" s="2" t="s">
        <v>2272</v>
      </c>
      <c r="D2397" s="4" t="s">
        <v>1123</v>
      </c>
      <c r="E2397" s="1">
        <v>3794.01</v>
      </c>
      <c r="F2397" s="1">
        <v>37</v>
      </c>
      <c r="G2397" s="1">
        <v>5</v>
      </c>
      <c r="H2397" s="1">
        <v>428.89</v>
      </c>
    </row>
    <row r="2398" spans="1:8">
      <c r="A2398" s="1" t="s">
        <v>2361</v>
      </c>
      <c r="B2398" s="3">
        <v>45229</v>
      </c>
      <c r="C2398" s="2" t="s">
        <v>1650</v>
      </c>
      <c r="D2398" s="4" t="s">
        <v>2113</v>
      </c>
      <c r="E2398" s="1">
        <v>507.94</v>
      </c>
      <c r="F2398" s="1">
        <v>39</v>
      </c>
      <c r="G2398" s="1">
        <v>28</v>
      </c>
      <c r="H2398" s="1">
        <v>449.37</v>
      </c>
    </row>
    <row r="2399" spans="1:8">
      <c r="A2399" s="1" t="s">
        <v>2362</v>
      </c>
      <c r="B2399" s="3">
        <v>45538</v>
      </c>
      <c r="C2399" s="2" t="s">
        <v>2310</v>
      </c>
      <c r="D2399" s="4" t="s">
        <v>248</v>
      </c>
      <c r="E2399" s="1">
        <v>884.1</v>
      </c>
      <c r="F2399" s="1">
        <v>15</v>
      </c>
      <c r="G2399" s="1">
        <v>10</v>
      </c>
      <c r="H2399" s="1">
        <v>1752.52</v>
      </c>
    </row>
    <row r="2400" spans="1:8">
      <c r="A2400" s="1" t="s">
        <v>2363</v>
      </c>
      <c r="B2400" s="3">
        <v>45415</v>
      </c>
      <c r="C2400" s="2" t="s">
        <v>2310</v>
      </c>
      <c r="D2400" s="4" t="s">
        <v>1123</v>
      </c>
      <c r="E2400" s="1">
        <v>316.83999999999997</v>
      </c>
      <c r="F2400" s="1">
        <v>1</v>
      </c>
      <c r="G2400" s="1">
        <v>14</v>
      </c>
      <c r="H2400" s="1">
        <v>294.18</v>
      </c>
    </row>
    <row r="2401" spans="1:8">
      <c r="A2401" s="1" t="s">
        <v>2364</v>
      </c>
      <c r="B2401" s="3">
        <v>45159</v>
      </c>
      <c r="C2401" s="2" t="s">
        <v>1650</v>
      </c>
      <c r="D2401" s="4" t="s">
        <v>2113</v>
      </c>
      <c r="E2401" s="1">
        <v>2189.65</v>
      </c>
      <c r="F2401" s="1">
        <v>27</v>
      </c>
      <c r="G2401" s="1">
        <v>11</v>
      </c>
      <c r="H2401" s="1">
        <v>1317.79</v>
      </c>
    </row>
    <row r="2402" spans="1:8">
      <c r="A2402" s="1" t="s">
        <v>2365</v>
      </c>
      <c r="B2402" s="3">
        <v>45133</v>
      </c>
      <c r="C2402" s="2" t="s">
        <v>2310</v>
      </c>
      <c r="D2402" s="4" t="s">
        <v>1235</v>
      </c>
      <c r="E2402" s="1">
        <v>3034.25</v>
      </c>
      <c r="F2402" s="1">
        <v>5</v>
      </c>
      <c r="G2402" s="1">
        <v>34</v>
      </c>
      <c r="H2402" s="1">
        <v>1521.09</v>
      </c>
    </row>
    <row r="2403" spans="1:8">
      <c r="A2403" s="1" t="s">
        <v>2366</v>
      </c>
      <c r="B2403" s="3">
        <v>45059</v>
      </c>
      <c r="C2403" s="2" t="s">
        <v>1650</v>
      </c>
      <c r="D2403" s="4" t="s">
        <v>1661</v>
      </c>
      <c r="E2403" s="1">
        <v>2709.68</v>
      </c>
      <c r="F2403" s="1">
        <v>49</v>
      </c>
      <c r="G2403" s="1">
        <v>45</v>
      </c>
      <c r="H2403" s="1">
        <v>1231.31</v>
      </c>
    </row>
    <row r="2404" spans="1:8">
      <c r="A2404" s="1" t="s">
        <v>2367</v>
      </c>
      <c r="B2404" s="3">
        <v>45017</v>
      </c>
      <c r="C2404" s="2" t="s">
        <v>2272</v>
      </c>
      <c r="D2404" s="4" t="s">
        <v>1123</v>
      </c>
      <c r="E2404" s="1">
        <v>1501.46</v>
      </c>
      <c r="F2404" s="1">
        <v>17</v>
      </c>
      <c r="G2404" s="1">
        <v>50</v>
      </c>
      <c r="H2404" s="1">
        <v>1413.09</v>
      </c>
    </row>
    <row r="2405" spans="1:8">
      <c r="A2405" s="1" t="s">
        <v>2368</v>
      </c>
      <c r="B2405" s="3">
        <v>45430</v>
      </c>
      <c r="C2405" s="2" t="s">
        <v>1286</v>
      </c>
      <c r="D2405" s="4" t="s">
        <v>1661</v>
      </c>
      <c r="E2405" s="1">
        <v>4068.96</v>
      </c>
      <c r="F2405" s="1">
        <v>44</v>
      </c>
      <c r="G2405" s="1">
        <v>43</v>
      </c>
      <c r="H2405" s="1">
        <v>18.21</v>
      </c>
    </row>
    <row r="2406" spans="1:8">
      <c r="A2406" s="1" t="s">
        <v>2369</v>
      </c>
      <c r="B2406" s="3">
        <v>45258</v>
      </c>
      <c r="C2406" s="2" t="s">
        <v>1286</v>
      </c>
      <c r="D2406" s="4" t="s">
        <v>1661</v>
      </c>
      <c r="E2406" s="1">
        <v>4880.32</v>
      </c>
      <c r="F2406" s="1">
        <v>46</v>
      </c>
      <c r="G2406" s="1">
        <v>10</v>
      </c>
      <c r="H2406" s="1">
        <v>1498.43</v>
      </c>
    </row>
    <row r="2407" spans="1:8">
      <c r="A2407" s="1" t="s">
        <v>2370</v>
      </c>
      <c r="B2407" s="3">
        <v>45023</v>
      </c>
      <c r="C2407" s="2" t="s">
        <v>2310</v>
      </c>
      <c r="D2407" s="4" t="s">
        <v>1235</v>
      </c>
      <c r="E2407" s="1">
        <v>221.69</v>
      </c>
      <c r="F2407" s="1">
        <v>14</v>
      </c>
      <c r="G2407" s="1">
        <v>13</v>
      </c>
      <c r="H2407" s="1">
        <v>1644.43</v>
      </c>
    </row>
    <row r="2408" spans="1:8">
      <c r="A2408" s="1" t="s">
        <v>2371</v>
      </c>
      <c r="B2408" s="3">
        <v>45215</v>
      </c>
      <c r="C2408" s="2" t="s">
        <v>2272</v>
      </c>
      <c r="D2408" s="4" t="s">
        <v>1123</v>
      </c>
      <c r="E2408" s="1">
        <v>2730.86</v>
      </c>
      <c r="F2408" s="1">
        <v>19</v>
      </c>
      <c r="G2408" s="1">
        <v>1</v>
      </c>
      <c r="H2408" s="1">
        <v>1422.35</v>
      </c>
    </row>
    <row r="2409" spans="1:8">
      <c r="A2409" s="1" t="s">
        <v>2372</v>
      </c>
      <c r="B2409" s="3">
        <v>45037</v>
      </c>
      <c r="C2409" s="2" t="s">
        <v>1286</v>
      </c>
      <c r="D2409" s="4" t="s">
        <v>1235</v>
      </c>
      <c r="E2409" s="1">
        <v>4584.88</v>
      </c>
      <c r="F2409" s="1">
        <v>11</v>
      </c>
      <c r="G2409" s="1">
        <v>39</v>
      </c>
      <c r="H2409" s="1">
        <v>1652.5</v>
      </c>
    </row>
    <row r="2410" spans="1:8">
      <c r="A2410" s="1" t="s">
        <v>2373</v>
      </c>
      <c r="B2410" s="3">
        <v>45334</v>
      </c>
      <c r="C2410" s="2" t="s">
        <v>1286</v>
      </c>
      <c r="D2410" s="4" t="s">
        <v>1661</v>
      </c>
      <c r="E2410" s="1">
        <v>86.93</v>
      </c>
      <c r="F2410" s="1">
        <v>42</v>
      </c>
      <c r="G2410" s="1">
        <v>7</v>
      </c>
      <c r="H2410" s="1">
        <v>114.29</v>
      </c>
    </row>
    <row r="2411" spans="1:8">
      <c r="A2411" s="1" t="s">
        <v>2374</v>
      </c>
      <c r="B2411" s="3">
        <v>45611</v>
      </c>
      <c r="C2411" s="2" t="s">
        <v>2310</v>
      </c>
      <c r="D2411" s="4" t="s">
        <v>1235</v>
      </c>
      <c r="E2411" s="1">
        <v>291.25</v>
      </c>
      <c r="F2411" s="1">
        <v>12</v>
      </c>
      <c r="G2411" s="1">
        <v>14</v>
      </c>
      <c r="H2411" s="1">
        <v>1784.84</v>
      </c>
    </row>
    <row r="2412" spans="1:8">
      <c r="A2412" s="1" t="s">
        <v>2375</v>
      </c>
      <c r="B2412" s="3">
        <v>44937</v>
      </c>
      <c r="C2412" s="2" t="s">
        <v>2310</v>
      </c>
      <c r="D2412" s="4" t="s">
        <v>1661</v>
      </c>
      <c r="E2412" s="1">
        <v>4747.1400000000003</v>
      </c>
      <c r="F2412" s="1">
        <v>32</v>
      </c>
      <c r="G2412" s="1">
        <v>13</v>
      </c>
      <c r="H2412" s="1">
        <v>755.42</v>
      </c>
    </row>
    <row r="2413" spans="1:8">
      <c r="A2413" s="1" t="s">
        <v>2376</v>
      </c>
      <c r="B2413" s="3">
        <v>45517</v>
      </c>
      <c r="C2413" s="2" t="s">
        <v>2310</v>
      </c>
      <c r="D2413" s="4" t="s">
        <v>248</v>
      </c>
      <c r="E2413" s="1">
        <v>2311.6799999999998</v>
      </c>
      <c r="F2413" s="1">
        <v>32</v>
      </c>
      <c r="G2413" s="1">
        <v>16</v>
      </c>
      <c r="H2413" s="1">
        <v>1179.55</v>
      </c>
    </row>
    <row r="2414" spans="1:8">
      <c r="A2414" s="1" t="s">
        <v>2377</v>
      </c>
      <c r="B2414" s="3">
        <v>45483</v>
      </c>
      <c r="C2414" s="2" t="s">
        <v>1650</v>
      </c>
      <c r="D2414" s="4" t="s">
        <v>248</v>
      </c>
      <c r="E2414" s="1">
        <v>473.7</v>
      </c>
      <c r="F2414" s="1">
        <v>34</v>
      </c>
      <c r="G2414" s="1">
        <v>6</v>
      </c>
      <c r="H2414" s="1">
        <v>792.74</v>
      </c>
    </row>
    <row r="2415" spans="1:8">
      <c r="A2415" s="1" t="s">
        <v>2378</v>
      </c>
      <c r="B2415" s="3">
        <v>45438</v>
      </c>
      <c r="C2415" s="2" t="s">
        <v>2310</v>
      </c>
      <c r="D2415" s="4" t="s">
        <v>2113</v>
      </c>
      <c r="E2415" s="1">
        <v>857.58</v>
      </c>
      <c r="F2415" s="1">
        <v>34</v>
      </c>
      <c r="G2415" s="1">
        <v>10</v>
      </c>
      <c r="H2415" s="1">
        <v>1979.48</v>
      </c>
    </row>
    <row r="2416" spans="1:8">
      <c r="A2416" s="1" t="s">
        <v>2379</v>
      </c>
      <c r="B2416" s="3">
        <v>45286</v>
      </c>
      <c r="C2416" s="2" t="s">
        <v>2310</v>
      </c>
      <c r="D2416" s="4" t="s">
        <v>248</v>
      </c>
      <c r="E2416" s="1">
        <v>2650.63</v>
      </c>
      <c r="F2416" s="1">
        <v>29</v>
      </c>
      <c r="G2416" s="1">
        <v>9</v>
      </c>
      <c r="H2416" s="1">
        <v>896.09</v>
      </c>
    </row>
    <row r="2417" spans="1:8">
      <c r="A2417" s="1" t="s">
        <v>2380</v>
      </c>
      <c r="B2417" s="3">
        <v>45433</v>
      </c>
      <c r="C2417" s="2" t="s">
        <v>1286</v>
      </c>
      <c r="D2417" s="4" t="s">
        <v>1235</v>
      </c>
      <c r="E2417" s="1">
        <v>2180.67</v>
      </c>
      <c r="F2417" s="1">
        <v>29</v>
      </c>
      <c r="G2417" s="1">
        <v>20</v>
      </c>
      <c r="H2417" s="1">
        <v>1877.56</v>
      </c>
    </row>
    <row r="2418" spans="1:8">
      <c r="A2418" s="1" t="s">
        <v>2381</v>
      </c>
      <c r="B2418" s="3">
        <v>45090</v>
      </c>
      <c r="C2418" s="2" t="s">
        <v>1650</v>
      </c>
      <c r="D2418" s="4" t="s">
        <v>1123</v>
      </c>
      <c r="E2418" s="1">
        <v>1327.26</v>
      </c>
      <c r="F2418" s="1">
        <v>19</v>
      </c>
      <c r="G2418" s="1">
        <v>43</v>
      </c>
      <c r="H2418" s="1">
        <v>1049.5999999999999</v>
      </c>
    </row>
    <row r="2419" spans="1:8">
      <c r="A2419" s="1" t="s">
        <v>2382</v>
      </c>
      <c r="B2419" s="3">
        <v>45574</v>
      </c>
      <c r="C2419" s="2" t="s">
        <v>1650</v>
      </c>
      <c r="D2419" s="4" t="s">
        <v>1235</v>
      </c>
      <c r="E2419" s="1">
        <v>595.48</v>
      </c>
      <c r="F2419" s="1">
        <v>8</v>
      </c>
      <c r="G2419" s="1">
        <v>47</v>
      </c>
      <c r="H2419" s="1">
        <v>1480.48</v>
      </c>
    </row>
    <row r="2420" spans="1:8">
      <c r="A2420" s="1" t="s">
        <v>2383</v>
      </c>
      <c r="B2420" s="3">
        <v>45210</v>
      </c>
      <c r="C2420" s="2" t="s">
        <v>2272</v>
      </c>
      <c r="D2420" s="4" t="s">
        <v>2113</v>
      </c>
      <c r="E2420" s="1">
        <v>4825.63</v>
      </c>
      <c r="F2420" s="1">
        <v>9</v>
      </c>
      <c r="G2420" s="1">
        <v>27</v>
      </c>
      <c r="H2420" s="1">
        <v>1790.25</v>
      </c>
    </row>
    <row r="2421" spans="1:8">
      <c r="A2421" s="5">
        <v>821780000000</v>
      </c>
      <c r="B2421" s="3">
        <v>45455</v>
      </c>
      <c r="C2421" s="2" t="s">
        <v>2310</v>
      </c>
      <c r="D2421" s="4" t="s">
        <v>2113</v>
      </c>
      <c r="E2421" s="1">
        <v>3752.58</v>
      </c>
      <c r="F2421" s="1">
        <v>36</v>
      </c>
      <c r="G2421" s="1">
        <v>0</v>
      </c>
      <c r="H2421" s="1">
        <v>107.61</v>
      </c>
    </row>
    <row r="2422" spans="1:8">
      <c r="A2422" s="1" t="s">
        <v>2384</v>
      </c>
      <c r="B2422" s="3">
        <v>45115</v>
      </c>
      <c r="C2422" s="2" t="s">
        <v>2310</v>
      </c>
      <c r="D2422" s="4" t="s">
        <v>2113</v>
      </c>
      <c r="E2422" s="1">
        <v>669.37</v>
      </c>
      <c r="F2422" s="1">
        <v>2</v>
      </c>
      <c r="G2422" s="1">
        <v>18</v>
      </c>
      <c r="H2422" s="1">
        <v>235.59</v>
      </c>
    </row>
    <row r="2423" spans="1:8">
      <c r="A2423" s="1" t="s">
        <v>2385</v>
      </c>
      <c r="B2423" s="3">
        <v>45232</v>
      </c>
      <c r="C2423" s="2" t="s">
        <v>2272</v>
      </c>
      <c r="D2423" s="4" t="s">
        <v>1235</v>
      </c>
      <c r="E2423" s="1">
        <v>1269.0999999999999</v>
      </c>
      <c r="F2423" s="1">
        <v>17</v>
      </c>
      <c r="G2423" s="1">
        <v>46</v>
      </c>
      <c r="H2423" s="1">
        <v>1446.86</v>
      </c>
    </row>
    <row r="2424" spans="1:8">
      <c r="A2424" s="1" t="s">
        <v>2386</v>
      </c>
      <c r="B2424" s="3">
        <v>45198</v>
      </c>
      <c r="C2424" s="2" t="s">
        <v>1286</v>
      </c>
      <c r="D2424" s="4" t="s">
        <v>248</v>
      </c>
      <c r="E2424" s="1">
        <v>4017.91</v>
      </c>
      <c r="F2424" s="1">
        <v>5</v>
      </c>
      <c r="G2424" s="1">
        <v>38</v>
      </c>
      <c r="H2424" s="1">
        <v>332.9</v>
      </c>
    </row>
    <row r="2425" spans="1:8">
      <c r="A2425" s="1" t="s">
        <v>2387</v>
      </c>
      <c r="B2425" s="3">
        <v>45076</v>
      </c>
      <c r="C2425" s="2" t="s">
        <v>2310</v>
      </c>
      <c r="D2425" s="4" t="s">
        <v>1235</v>
      </c>
      <c r="E2425" s="1">
        <v>3802.58</v>
      </c>
      <c r="F2425" s="1">
        <v>34</v>
      </c>
      <c r="G2425" s="1">
        <v>8</v>
      </c>
      <c r="H2425" s="1">
        <v>1060.57</v>
      </c>
    </row>
    <row r="2426" spans="1:8">
      <c r="A2426" s="1" t="s">
        <v>2388</v>
      </c>
      <c r="B2426" s="3">
        <v>45601</v>
      </c>
      <c r="C2426" s="2" t="s">
        <v>2272</v>
      </c>
      <c r="D2426" s="4" t="s">
        <v>1661</v>
      </c>
      <c r="E2426" s="1">
        <v>3078.22</v>
      </c>
      <c r="F2426" s="1">
        <v>34</v>
      </c>
      <c r="G2426" s="1">
        <v>41</v>
      </c>
      <c r="H2426" s="1">
        <v>1920.28</v>
      </c>
    </row>
    <row r="2427" spans="1:8">
      <c r="A2427" s="1" t="s">
        <v>2389</v>
      </c>
      <c r="B2427" s="3">
        <v>45606</v>
      </c>
      <c r="C2427" s="2" t="s">
        <v>2272</v>
      </c>
      <c r="D2427" s="4" t="s">
        <v>1123</v>
      </c>
      <c r="E2427" s="1">
        <v>3419.32</v>
      </c>
      <c r="F2427" s="1">
        <v>48</v>
      </c>
      <c r="G2427" s="1">
        <v>9</v>
      </c>
      <c r="H2427" s="1">
        <v>1762.88</v>
      </c>
    </row>
    <row r="2428" spans="1:8">
      <c r="A2428" s="1" t="s">
        <v>2390</v>
      </c>
      <c r="B2428" s="3">
        <v>44882</v>
      </c>
      <c r="C2428" s="2" t="s">
        <v>1650</v>
      </c>
      <c r="D2428" s="4" t="s">
        <v>1123</v>
      </c>
      <c r="E2428" s="1">
        <v>178.5</v>
      </c>
      <c r="F2428" s="1">
        <v>36</v>
      </c>
      <c r="G2428" s="1">
        <v>20</v>
      </c>
      <c r="H2428" s="1">
        <v>1814.26</v>
      </c>
    </row>
    <row r="2429" spans="1:8">
      <c r="A2429" s="1" t="s">
        <v>2391</v>
      </c>
      <c r="B2429" s="3">
        <v>45404</v>
      </c>
      <c r="C2429" s="2" t="s">
        <v>1286</v>
      </c>
      <c r="D2429" s="4" t="s">
        <v>1235</v>
      </c>
      <c r="E2429" s="1">
        <v>4742.2299999999996</v>
      </c>
      <c r="F2429" s="1">
        <v>43</v>
      </c>
      <c r="G2429" s="1">
        <v>30</v>
      </c>
      <c r="H2429" s="1">
        <v>493.72</v>
      </c>
    </row>
    <row r="2430" spans="1:8">
      <c r="A2430" s="1" t="s">
        <v>2392</v>
      </c>
      <c r="B2430" s="3">
        <v>45114</v>
      </c>
      <c r="C2430" s="2" t="s">
        <v>1286</v>
      </c>
      <c r="D2430" s="4" t="s">
        <v>1235</v>
      </c>
      <c r="E2430" s="1">
        <v>4426.24</v>
      </c>
      <c r="F2430" s="1">
        <v>8</v>
      </c>
      <c r="G2430" s="1">
        <v>34</v>
      </c>
      <c r="H2430" s="1">
        <v>361.7</v>
      </c>
    </row>
    <row r="2431" spans="1:8">
      <c r="A2431" s="1" t="s">
        <v>2393</v>
      </c>
      <c r="B2431" s="3">
        <v>44947</v>
      </c>
      <c r="C2431" s="2" t="s">
        <v>2310</v>
      </c>
      <c r="D2431" s="4" t="s">
        <v>248</v>
      </c>
      <c r="E2431" s="1">
        <v>1129.67</v>
      </c>
      <c r="F2431" s="1">
        <v>46</v>
      </c>
      <c r="G2431" s="1">
        <v>43</v>
      </c>
      <c r="H2431" s="1">
        <v>407.36</v>
      </c>
    </row>
    <row r="2432" spans="1:8">
      <c r="A2432" s="1" t="s">
        <v>2394</v>
      </c>
      <c r="B2432" s="3">
        <v>45188</v>
      </c>
      <c r="C2432" s="2" t="s">
        <v>2272</v>
      </c>
      <c r="D2432" s="4" t="s">
        <v>1661</v>
      </c>
      <c r="E2432" s="1">
        <v>494.95</v>
      </c>
      <c r="F2432" s="1">
        <v>1</v>
      </c>
      <c r="G2432" s="1">
        <v>29</v>
      </c>
      <c r="H2432" s="1">
        <v>1738.54</v>
      </c>
    </row>
    <row r="2433" spans="1:8">
      <c r="A2433" s="1" t="s">
        <v>2395</v>
      </c>
      <c r="B2433" s="3">
        <v>45198</v>
      </c>
      <c r="C2433" s="2" t="s">
        <v>2310</v>
      </c>
      <c r="D2433" s="4" t="s">
        <v>1661</v>
      </c>
      <c r="E2433" s="1">
        <v>3131</v>
      </c>
      <c r="F2433" s="1">
        <v>35</v>
      </c>
      <c r="G2433" s="1">
        <v>43</v>
      </c>
      <c r="H2433" s="1">
        <v>302.02999999999997</v>
      </c>
    </row>
    <row r="2434" spans="1:8">
      <c r="A2434" s="1" t="s">
        <v>2396</v>
      </c>
      <c r="B2434" s="3">
        <v>45005</v>
      </c>
      <c r="C2434" s="2" t="s">
        <v>1286</v>
      </c>
      <c r="D2434" s="4" t="s">
        <v>248</v>
      </c>
      <c r="E2434" s="1">
        <v>1903.72</v>
      </c>
      <c r="F2434" s="1">
        <v>49</v>
      </c>
      <c r="G2434" s="1">
        <v>50</v>
      </c>
      <c r="H2434" s="1">
        <v>956.38</v>
      </c>
    </row>
    <row r="2435" spans="1:8">
      <c r="A2435" s="1" t="s">
        <v>2397</v>
      </c>
      <c r="B2435" s="3">
        <v>45527</v>
      </c>
      <c r="C2435" s="2" t="s">
        <v>1286</v>
      </c>
      <c r="D2435" s="4" t="s">
        <v>248</v>
      </c>
      <c r="E2435" s="1">
        <v>4770.5200000000004</v>
      </c>
      <c r="F2435" s="1">
        <v>1</v>
      </c>
      <c r="G2435" s="1">
        <v>2</v>
      </c>
      <c r="H2435" s="1">
        <v>344.24</v>
      </c>
    </row>
    <row r="2436" spans="1:8">
      <c r="A2436" s="1" t="s">
        <v>2398</v>
      </c>
      <c r="B2436" s="3">
        <v>45057</v>
      </c>
      <c r="C2436" s="2" t="s">
        <v>1286</v>
      </c>
      <c r="D2436" s="4" t="s">
        <v>2113</v>
      </c>
      <c r="E2436" s="1">
        <v>3032.49</v>
      </c>
      <c r="F2436" s="1">
        <v>18</v>
      </c>
      <c r="G2436" s="1">
        <v>27</v>
      </c>
      <c r="H2436" s="1">
        <v>1734.11</v>
      </c>
    </row>
    <row r="2437" spans="1:8">
      <c r="A2437" s="1" t="s">
        <v>2399</v>
      </c>
      <c r="B2437" s="3">
        <v>45584</v>
      </c>
      <c r="C2437" s="2" t="s">
        <v>1650</v>
      </c>
      <c r="D2437" s="4" t="s">
        <v>2113</v>
      </c>
      <c r="E2437" s="1">
        <v>4027.38</v>
      </c>
      <c r="F2437" s="1">
        <v>28</v>
      </c>
      <c r="G2437" s="1">
        <v>42</v>
      </c>
      <c r="H2437" s="1">
        <v>1437.49</v>
      </c>
    </row>
    <row r="2438" spans="1:8">
      <c r="A2438" s="1" t="s">
        <v>2400</v>
      </c>
      <c r="B2438" s="3">
        <v>45345</v>
      </c>
      <c r="C2438" s="2" t="s">
        <v>2310</v>
      </c>
      <c r="D2438" s="4" t="s">
        <v>1123</v>
      </c>
      <c r="E2438" s="1">
        <v>2806.13</v>
      </c>
      <c r="F2438" s="1">
        <v>48</v>
      </c>
      <c r="G2438" s="1">
        <v>6</v>
      </c>
      <c r="H2438" s="1">
        <v>633.41</v>
      </c>
    </row>
    <row r="2439" spans="1:8">
      <c r="A2439" s="1" t="s">
        <v>2401</v>
      </c>
      <c r="B2439" s="3">
        <v>45027</v>
      </c>
      <c r="C2439" s="2" t="s">
        <v>2272</v>
      </c>
      <c r="D2439" s="4" t="s">
        <v>1661</v>
      </c>
      <c r="E2439" s="1">
        <v>1226.03</v>
      </c>
      <c r="F2439" s="1">
        <v>5</v>
      </c>
      <c r="G2439" s="1">
        <v>48</v>
      </c>
      <c r="H2439" s="1">
        <v>906.04</v>
      </c>
    </row>
    <row r="2440" spans="1:8">
      <c r="A2440" s="1" t="s">
        <v>2402</v>
      </c>
      <c r="B2440" s="3">
        <v>45345</v>
      </c>
      <c r="C2440" s="2" t="s">
        <v>1286</v>
      </c>
      <c r="D2440" s="4" t="s">
        <v>2113</v>
      </c>
      <c r="E2440" s="1">
        <v>1823.9</v>
      </c>
      <c r="F2440" s="1">
        <v>22</v>
      </c>
      <c r="G2440" s="1">
        <v>3</v>
      </c>
      <c r="H2440" s="1">
        <v>1402.03</v>
      </c>
    </row>
    <row r="2441" spans="1:8">
      <c r="A2441" s="1" t="s">
        <v>2403</v>
      </c>
      <c r="B2441" s="3">
        <v>45552</v>
      </c>
      <c r="C2441" s="2" t="s">
        <v>1286</v>
      </c>
      <c r="D2441" s="4" t="s">
        <v>248</v>
      </c>
      <c r="E2441" s="1">
        <v>2459.56</v>
      </c>
      <c r="F2441" s="1">
        <v>37</v>
      </c>
      <c r="G2441" s="1">
        <v>50</v>
      </c>
      <c r="H2441" s="1">
        <v>1547.38</v>
      </c>
    </row>
    <row r="2442" spans="1:8">
      <c r="A2442" s="1" t="s">
        <v>2404</v>
      </c>
      <c r="B2442" s="3">
        <v>45585</v>
      </c>
      <c r="C2442" s="2" t="s">
        <v>2310</v>
      </c>
      <c r="D2442" s="4" t="s">
        <v>1661</v>
      </c>
      <c r="E2442" s="1">
        <v>888.72</v>
      </c>
      <c r="F2442" s="1">
        <v>3</v>
      </c>
      <c r="G2442" s="1">
        <v>26</v>
      </c>
      <c r="H2442" s="1">
        <v>437.37</v>
      </c>
    </row>
    <row r="2443" spans="1:8">
      <c r="A2443" s="1" t="s">
        <v>2405</v>
      </c>
      <c r="B2443" s="3">
        <v>44944</v>
      </c>
      <c r="C2443" s="2" t="s">
        <v>1650</v>
      </c>
      <c r="D2443" s="4" t="s">
        <v>248</v>
      </c>
      <c r="E2443" s="1">
        <v>3677.69</v>
      </c>
      <c r="F2443" s="1">
        <v>22</v>
      </c>
      <c r="G2443" s="1">
        <v>13</v>
      </c>
      <c r="H2443" s="1">
        <v>1531.3</v>
      </c>
    </row>
    <row r="2444" spans="1:8">
      <c r="A2444" s="1" t="s">
        <v>2406</v>
      </c>
      <c r="B2444" s="3">
        <v>45062</v>
      </c>
      <c r="C2444" s="2" t="s">
        <v>1286</v>
      </c>
      <c r="D2444" s="4" t="s">
        <v>1661</v>
      </c>
      <c r="E2444" s="1">
        <v>2224.63</v>
      </c>
      <c r="F2444" s="1">
        <v>11</v>
      </c>
      <c r="G2444" s="1">
        <v>23</v>
      </c>
      <c r="H2444" s="1">
        <v>403.48</v>
      </c>
    </row>
    <row r="2445" spans="1:8">
      <c r="A2445" s="1" t="s">
        <v>2407</v>
      </c>
      <c r="B2445" s="3">
        <v>45549</v>
      </c>
      <c r="C2445" s="2" t="s">
        <v>2272</v>
      </c>
      <c r="D2445" s="4" t="s">
        <v>1235</v>
      </c>
      <c r="E2445" s="1">
        <v>574.64</v>
      </c>
      <c r="F2445" s="1">
        <v>17</v>
      </c>
      <c r="G2445" s="1">
        <v>8</v>
      </c>
      <c r="H2445" s="1">
        <v>55.21</v>
      </c>
    </row>
    <row r="2446" spans="1:8">
      <c r="A2446" s="1" t="s">
        <v>2408</v>
      </c>
      <c r="B2446" s="3">
        <v>45042</v>
      </c>
      <c r="C2446" s="2" t="s">
        <v>2310</v>
      </c>
      <c r="D2446" s="4" t="s">
        <v>248</v>
      </c>
      <c r="E2446" s="1">
        <v>4998.32</v>
      </c>
      <c r="F2446" s="1">
        <v>24</v>
      </c>
      <c r="G2446" s="1">
        <v>6</v>
      </c>
      <c r="H2446" s="1">
        <v>273.43</v>
      </c>
    </row>
    <row r="2447" spans="1:8">
      <c r="A2447" s="1" t="s">
        <v>2409</v>
      </c>
      <c r="B2447" s="3">
        <v>45342</v>
      </c>
      <c r="C2447" s="2" t="s">
        <v>2310</v>
      </c>
      <c r="D2447" s="4" t="s">
        <v>1123</v>
      </c>
      <c r="E2447" s="1">
        <v>4946.78</v>
      </c>
      <c r="F2447" s="1">
        <v>28</v>
      </c>
      <c r="G2447" s="1">
        <v>12</v>
      </c>
      <c r="H2447" s="1">
        <v>1867.85</v>
      </c>
    </row>
    <row r="2448" spans="1:8">
      <c r="A2448" s="1" t="s">
        <v>2410</v>
      </c>
      <c r="B2448" s="3">
        <v>45433</v>
      </c>
      <c r="C2448" s="2" t="s">
        <v>1650</v>
      </c>
      <c r="D2448" s="4" t="s">
        <v>1123</v>
      </c>
      <c r="E2448" s="1">
        <v>3539.51</v>
      </c>
      <c r="F2448" s="1">
        <v>37</v>
      </c>
      <c r="G2448" s="1">
        <v>30</v>
      </c>
      <c r="H2448" s="1">
        <v>601.88</v>
      </c>
    </row>
    <row r="2449" spans="1:8">
      <c r="A2449" s="1" t="s">
        <v>2411</v>
      </c>
      <c r="B2449" s="3">
        <v>44991</v>
      </c>
      <c r="C2449" s="2" t="s">
        <v>2272</v>
      </c>
      <c r="D2449" s="4" t="s">
        <v>2113</v>
      </c>
      <c r="E2449" s="1">
        <v>3085.8</v>
      </c>
      <c r="F2449" s="1">
        <v>7</v>
      </c>
      <c r="G2449" s="1">
        <v>50</v>
      </c>
      <c r="H2449" s="1">
        <v>907.5</v>
      </c>
    </row>
    <row r="2450" spans="1:8">
      <c r="A2450" s="1" t="s">
        <v>2412</v>
      </c>
      <c r="B2450" s="3">
        <v>45578</v>
      </c>
      <c r="C2450" s="2" t="s">
        <v>1650</v>
      </c>
      <c r="D2450" s="4" t="s">
        <v>1235</v>
      </c>
      <c r="E2450" s="1">
        <v>4034</v>
      </c>
      <c r="F2450" s="1">
        <v>44</v>
      </c>
      <c r="G2450" s="1">
        <v>0</v>
      </c>
      <c r="H2450" s="1">
        <v>535.38</v>
      </c>
    </row>
    <row r="2451" spans="1:8">
      <c r="A2451" s="1" t="s">
        <v>2413</v>
      </c>
      <c r="B2451" s="3">
        <v>45256</v>
      </c>
      <c r="C2451" s="2" t="s">
        <v>1286</v>
      </c>
      <c r="D2451" s="4" t="s">
        <v>2113</v>
      </c>
      <c r="E2451" s="1">
        <v>4910.1499999999996</v>
      </c>
      <c r="F2451" s="1">
        <v>10</v>
      </c>
      <c r="G2451" s="1">
        <v>10</v>
      </c>
      <c r="H2451" s="1">
        <v>1318.11</v>
      </c>
    </row>
    <row r="2452" spans="1:8">
      <c r="A2452" s="1" t="s">
        <v>2414</v>
      </c>
      <c r="B2452" s="3">
        <v>45133</v>
      </c>
      <c r="C2452" s="2" t="s">
        <v>2272</v>
      </c>
      <c r="D2452" s="4" t="s">
        <v>1123</v>
      </c>
      <c r="E2452" s="1">
        <v>2609.71</v>
      </c>
      <c r="F2452" s="1">
        <v>32</v>
      </c>
      <c r="G2452" s="1">
        <v>36</v>
      </c>
      <c r="H2452" s="1">
        <v>392.28</v>
      </c>
    </row>
    <row r="2453" spans="1:8">
      <c r="A2453" s="1" t="s">
        <v>2415</v>
      </c>
      <c r="B2453" s="3">
        <v>45275</v>
      </c>
      <c r="C2453" s="2" t="s">
        <v>2310</v>
      </c>
      <c r="D2453" s="4" t="s">
        <v>1661</v>
      </c>
      <c r="E2453" s="1">
        <v>1806.19</v>
      </c>
      <c r="F2453" s="1">
        <v>1</v>
      </c>
      <c r="G2453" s="1">
        <v>36</v>
      </c>
      <c r="H2453" s="1">
        <v>1140.58</v>
      </c>
    </row>
    <row r="2454" spans="1:8">
      <c r="A2454" s="1" t="s">
        <v>2416</v>
      </c>
      <c r="B2454" s="3">
        <v>45489</v>
      </c>
      <c r="C2454" s="2" t="s">
        <v>1286</v>
      </c>
      <c r="D2454" s="4" t="s">
        <v>1123</v>
      </c>
      <c r="E2454" s="1">
        <v>2816.83</v>
      </c>
      <c r="F2454" s="1">
        <v>46</v>
      </c>
      <c r="G2454" s="1">
        <v>46</v>
      </c>
      <c r="H2454" s="1">
        <v>471.74</v>
      </c>
    </row>
    <row r="2455" spans="1:8">
      <c r="A2455" s="5">
        <v>7470300000000</v>
      </c>
      <c r="B2455" s="3">
        <v>45427</v>
      </c>
      <c r="C2455" s="2" t="s">
        <v>2272</v>
      </c>
      <c r="D2455" s="4" t="s">
        <v>1123</v>
      </c>
      <c r="E2455" s="1">
        <v>1763.84</v>
      </c>
      <c r="F2455" s="1">
        <v>22</v>
      </c>
      <c r="G2455" s="1">
        <v>49</v>
      </c>
      <c r="H2455" s="1">
        <v>504.24</v>
      </c>
    </row>
    <row r="2456" spans="1:8">
      <c r="A2456" s="1" t="s">
        <v>2417</v>
      </c>
      <c r="B2456" s="3">
        <v>45369</v>
      </c>
      <c r="C2456" s="2" t="s">
        <v>2272</v>
      </c>
      <c r="D2456" s="4" t="s">
        <v>1661</v>
      </c>
      <c r="E2456" s="1">
        <v>2594.3200000000002</v>
      </c>
      <c r="F2456" s="1">
        <v>29</v>
      </c>
      <c r="G2456" s="1">
        <v>20</v>
      </c>
      <c r="H2456" s="1">
        <v>196.65</v>
      </c>
    </row>
    <row r="2457" spans="1:8">
      <c r="A2457" s="1" t="s">
        <v>2418</v>
      </c>
      <c r="B2457" s="3">
        <v>44921</v>
      </c>
      <c r="C2457" s="2" t="s">
        <v>2310</v>
      </c>
      <c r="D2457" s="4" t="s">
        <v>1661</v>
      </c>
      <c r="E2457" s="1">
        <v>2693.66</v>
      </c>
      <c r="F2457" s="1">
        <v>7</v>
      </c>
      <c r="G2457" s="1">
        <v>32</v>
      </c>
      <c r="H2457" s="1">
        <v>1994.14</v>
      </c>
    </row>
    <row r="2458" spans="1:8">
      <c r="A2458" s="1" t="s">
        <v>2419</v>
      </c>
      <c r="B2458" s="3">
        <v>45507</v>
      </c>
      <c r="C2458" s="2" t="s">
        <v>1650</v>
      </c>
      <c r="D2458" s="4" t="s">
        <v>1661</v>
      </c>
      <c r="E2458" s="1">
        <v>2274.85</v>
      </c>
      <c r="F2458" s="1">
        <v>14</v>
      </c>
      <c r="G2458" s="1">
        <v>29</v>
      </c>
      <c r="H2458" s="1">
        <v>1512.74</v>
      </c>
    </row>
    <row r="2459" spans="1:8">
      <c r="A2459" s="1">
        <v>85456184</v>
      </c>
      <c r="B2459" s="3">
        <v>45166</v>
      </c>
      <c r="C2459" s="2" t="s">
        <v>2272</v>
      </c>
      <c r="D2459" s="4" t="s">
        <v>1661</v>
      </c>
      <c r="E2459" s="1">
        <v>1077.83</v>
      </c>
      <c r="F2459" s="1">
        <v>35</v>
      </c>
      <c r="G2459" s="1">
        <v>18</v>
      </c>
      <c r="H2459" s="1">
        <v>30.93</v>
      </c>
    </row>
    <row r="2460" spans="1:8">
      <c r="A2460" s="1" t="s">
        <v>2420</v>
      </c>
      <c r="B2460" s="3">
        <v>45278</v>
      </c>
      <c r="C2460" s="2" t="s">
        <v>2310</v>
      </c>
      <c r="D2460" s="4" t="s">
        <v>1661</v>
      </c>
      <c r="E2460" s="1">
        <v>568.66</v>
      </c>
      <c r="F2460" s="1">
        <v>5</v>
      </c>
      <c r="G2460" s="1">
        <v>9</v>
      </c>
      <c r="H2460" s="1">
        <v>1280.29</v>
      </c>
    </row>
    <row r="2461" spans="1:8">
      <c r="A2461" s="1" t="s">
        <v>2421</v>
      </c>
      <c r="B2461" s="3">
        <v>45523</v>
      </c>
      <c r="C2461" s="2" t="s">
        <v>1286</v>
      </c>
      <c r="D2461" s="4" t="s">
        <v>1661</v>
      </c>
      <c r="E2461" s="1">
        <v>4402.6899999999996</v>
      </c>
      <c r="F2461" s="1">
        <v>28</v>
      </c>
      <c r="G2461" s="1">
        <v>0</v>
      </c>
      <c r="H2461" s="1">
        <v>388.41</v>
      </c>
    </row>
    <row r="2462" spans="1:8">
      <c r="A2462" s="1" t="s">
        <v>2422</v>
      </c>
      <c r="B2462" s="3">
        <v>45336</v>
      </c>
      <c r="C2462" s="2" t="s">
        <v>2310</v>
      </c>
      <c r="D2462" s="4" t="s">
        <v>2113</v>
      </c>
      <c r="E2462" s="1">
        <v>3578.08</v>
      </c>
      <c r="F2462" s="1">
        <v>44</v>
      </c>
      <c r="G2462" s="1">
        <v>21</v>
      </c>
      <c r="H2462" s="1">
        <v>1053.49</v>
      </c>
    </row>
    <row r="2463" spans="1:8">
      <c r="A2463" s="1" t="s">
        <v>2423</v>
      </c>
      <c r="B2463" s="3">
        <v>44890</v>
      </c>
      <c r="C2463" s="2" t="s">
        <v>2310</v>
      </c>
      <c r="D2463" s="4" t="s">
        <v>248</v>
      </c>
      <c r="E2463" s="1">
        <v>631.15</v>
      </c>
      <c r="F2463" s="1">
        <v>10</v>
      </c>
      <c r="G2463" s="1">
        <v>21</v>
      </c>
      <c r="H2463" s="1">
        <v>1798.44</v>
      </c>
    </row>
    <row r="2464" spans="1:8">
      <c r="A2464" s="1" t="s">
        <v>2424</v>
      </c>
      <c r="B2464" s="3">
        <v>44995</v>
      </c>
      <c r="C2464" s="2" t="s">
        <v>1650</v>
      </c>
      <c r="D2464" s="4" t="s">
        <v>248</v>
      </c>
      <c r="E2464" s="1">
        <v>1407.39</v>
      </c>
      <c r="F2464" s="1">
        <v>10</v>
      </c>
      <c r="G2464" s="1">
        <v>20</v>
      </c>
      <c r="H2464" s="1">
        <v>401.81</v>
      </c>
    </row>
    <row r="2465" spans="1:8">
      <c r="A2465" s="1" t="s">
        <v>2425</v>
      </c>
      <c r="B2465" s="3">
        <v>45586</v>
      </c>
      <c r="C2465" s="2" t="s">
        <v>2310</v>
      </c>
      <c r="D2465" s="4" t="s">
        <v>1235</v>
      </c>
      <c r="E2465" s="1">
        <v>3014.17</v>
      </c>
      <c r="F2465" s="1">
        <v>50</v>
      </c>
      <c r="G2465" s="1">
        <v>1</v>
      </c>
      <c r="H2465" s="1">
        <v>840.43</v>
      </c>
    </row>
    <row r="2466" spans="1:8">
      <c r="A2466" s="1" t="s">
        <v>2426</v>
      </c>
      <c r="B2466" s="3">
        <v>45168</v>
      </c>
      <c r="C2466" s="2" t="s">
        <v>1650</v>
      </c>
      <c r="D2466" s="4" t="s">
        <v>1235</v>
      </c>
      <c r="E2466" s="1">
        <v>713.49</v>
      </c>
      <c r="F2466" s="1">
        <v>27</v>
      </c>
      <c r="G2466" s="1">
        <v>21</v>
      </c>
      <c r="H2466" s="1">
        <v>584.34</v>
      </c>
    </row>
    <row r="2467" spans="1:8">
      <c r="A2467" s="1" t="s">
        <v>2427</v>
      </c>
      <c r="B2467" s="3">
        <v>45435</v>
      </c>
      <c r="C2467" s="2" t="s">
        <v>2310</v>
      </c>
      <c r="D2467" s="4" t="s">
        <v>1661</v>
      </c>
      <c r="E2467" s="1">
        <v>3393.71</v>
      </c>
      <c r="F2467" s="1">
        <v>15</v>
      </c>
      <c r="G2467" s="1">
        <v>5</v>
      </c>
      <c r="H2467" s="1">
        <v>1524.23</v>
      </c>
    </row>
    <row r="2468" spans="1:8">
      <c r="A2468" s="1" t="s">
        <v>2428</v>
      </c>
      <c r="B2468" s="3">
        <v>45216</v>
      </c>
      <c r="C2468" s="2" t="s">
        <v>1650</v>
      </c>
      <c r="D2468" s="4" t="s">
        <v>1661</v>
      </c>
      <c r="E2468" s="1">
        <v>853.93</v>
      </c>
      <c r="F2468" s="1">
        <v>38</v>
      </c>
      <c r="G2468" s="1">
        <v>0</v>
      </c>
      <c r="H2468" s="1">
        <v>1889.54</v>
      </c>
    </row>
    <row r="2469" spans="1:8">
      <c r="A2469" s="1" t="s">
        <v>2429</v>
      </c>
      <c r="B2469" s="3">
        <v>45289</v>
      </c>
      <c r="C2469" s="2" t="s">
        <v>1286</v>
      </c>
      <c r="D2469" s="4" t="s">
        <v>2113</v>
      </c>
      <c r="E2469" s="1">
        <v>2109.2800000000002</v>
      </c>
      <c r="F2469" s="1">
        <v>32</v>
      </c>
      <c r="G2469" s="1">
        <v>44</v>
      </c>
      <c r="H2469" s="1">
        <v>802.53</v>
      </c>
    </row>
    <row r="2470" spans="1:8">
      <c r="A2470" s="1" t="s">
        <v>2430</v>
      </c>
      <c r="B2470" s="3">
        <v>45590</v>
      </c>
      <c r="C2470" s="2" t="s">
        <v>2272</v>
      </c>
      <c r="D2470" s="4" t="s">
        <v>248</v>
      </c>
      <c r="E2470" s="1">
        <v>1391.95</v>
      </c>
      <c r="F2470" s="1">
        <v>28</v>
      </c>
      <c r="G2470" s="1">
        <v>25</v>
      </c>
      <c r="H2470" s="1">
        <v>1389.39</v>
      </c>
    </row>
    <row r="2471" spans="1:8">
      <c r="A2471" s="1" t="s">
        <v>2431</v>
      </c>
      <c r="B2471" s="3">
        <v>45335</v>
      </c>
      <c r="C2471" s="2" t="s">
        <v>2310</v>
      </c>
      <c r="D2471" s="4" t="s">
        <v>1661</v>
      </c>
      <c r="E2471" s="1">
        <v>2030.19</v>
      </c>
      <c r="F2471" s="1">
        <v>34</v>
      </c>
      <c r="G2471" s="1">
        <v>40</v>
      </c>
      <c r="H2471" s="1">
        <v>1196.21</v>
      </c>
    </row>
    <row r="2472" spans="1:8">
      <c r="A2472" s="1" t="s">
        <v>2432</v>
      </c>
      <c r="B2472" s="3">
        <v>44977</v>
      </c>
      <c r="C2472" s="2" t="s">
        <v>2272</v>
      </c>
      <c r="D2472" s="4" t="s">
        <v>248</v>
      </c>
      <c r="E2472" s="1">
        <v>1762.81</v>
      </c>
      <c r="F2472" s="1">
        <v>24</v>
      </c>
      <c r="G2472" s="1">
        <v>19</v>
      </c>
      <c r="H2472" s="1">
        <v>1289.49</v>
      </c>
    </row>
    <row r="2473" spans="1:8">
      <c r="A2473" s="1" t="s">
        <v>2433</v>
      </c>
      <c r="B2473" s="3">
        <v>45339</v>
      </c>
      <c r="C2473" s="2" t="s">
        <v>2310</v>
      </c>
      <c r="D2473" s="4" t="s">
        <v>1123</v>
      </c>
      <c r="E2473" s="1">
        <v>2738.96</v>
      </c>
      <c r="F2473" s="1">
        <v>4</v>
      </c>
      <c r="G2473" s="1">
        <v>13</v>
      </c>
      <c r="H2473" s="1">
        <v>1166.72</v>
      </c>
    </row>
    <row r="2474" spans="1:8">
      <c r="A2474" s="1" t="s">
        <v>2434</v>
      </c>
      <c r="B2474" s="3">
        <v>45549</v>
      </c>
      <c r="C2474" s="2" t="s">
        <v>2272</v>
      </c>
      <c r="D2474" s="4" t="s">
        <v>1123</v>
      </c>
      <c r="E2474" s="1">
        <v>4096.74</v>
      </c>
      <c r="F2474" s="1">
        <v>43</v>
      </c>
      <c r="G2474" s="1">
        <v>4</v>
      </c>
      <c r="H2474" s="1">
        <v>1584.39</v>
      </c>
    </row>
    <row r="2475" spans="1:8">
      <c r="A2475" s="1" t="s">
        <v>2435</v>
      </c>
      <c r="B2475" s="3">
        <v>44951</v>
      </c>
      <c r="C2475" s="2" t="s">
        <v>2310</v>
      </c>
      <c r="D2475" s="4" t="s">
        <v>1123</v>
      </c>
      <c r="E2475" s="1">
        <v>1639.47</v>
      </c>
      <c r="F2475" s="1">
        <v>6</v>
      </c>
      <c r="G2475" s="1">
        <v>10</v>
      </c>
      <c r="H2475" s="1">
        <v>495.53</v>
      </c>
    </row>
    <row r="2476" spans="1:8">
      <c r="A2476" s="1" t="s">
        <v>2436</v>
      </c>
      <c r="B2476" s="3">
        <v>45578</v>
      </c>
      <c r="C2476" s="2" t="s">
        <v>1286</v>
      </c>
      <c r="D2476" s="4" t="s">
        <v>248</v>
      </c>
      <c r="E2476" s="1">
        <v>154.15</v>
      </c>
      <c r="F2476" s="1">
        <v>27</v>
      </c>
      <c r="G2476" s="1">
        <v>16</v>
      </c>
      <c r="H2476" s="1">
        <v>995.8</v>
      </c>
    </row>
    <row r="2477" spans="1:8">
      <c r="A2477" s="1" t="s">
        <v>2437</v>
      </c>
      <c r="B2477" s="3">
        <v>45272</v>
      </c>
      <c r="C2477" s="2" t="s">
        <v>1286</v>
      </c>
      <c r="D2477" s="4" t="s">
        <v>2113</v>
      </c>
      <c r="E2477" s="1">
        <v>2149.1999999999998</v>
      </c>
      <c r="F2477" s="1">
        <v>2</v>
      </c>
      <c r="G2477" s="1">
        <v>17</v>
      </c>
      <c r="H2477" s="1">
        <v>584.88</v>
      </c>
    </row>
    <row r="2478" spans="1:8">
      <c r="A2478" s="1" t="s">
        <v>2438</v>
      </c>
      <c r="B2478" s="3">
        <v>45536</v>
      </c>
      <c r="C2478" s="2" t="s">
        <v>1650</v>
      </c>
      <c r="D2478" s="4" t="s">
        <v>248</v>
      </c>
      <c r="E2478" s="1">
        <v>3605.6</v>
      </c>
      <c r="F2478" s="1">
        <v>46</v>
      </c>
      <c r="G2478" s="1">
        <v>40</v>
      </c>
      <c r="H2478" s="1">
        <v>674.24</v>
      </c>
    </row>
    <row r="2479" spans="1:8">
      <c r="A2479" s="1" t="s">
        <v>2439</v>
      </c>
      <c r="B2479" s="3">
        <v>45193</v>
      </c>
      <c r="C2479" s="2" t="s">
        <v>1650</v>
      </c>
      <c r="D2479" s="4" t="s">
        <v>1235</v>
      </c>
      <c r="E2479" s="1">
        <v>1095.76</v>
      </c>
      <c r="F2479" s="1">
        <v>1</v>
      </c>
      <c r="G2479" s="1">
        <v>3</v>
      </c>
      <c r="H2479" s="1">
        <v>849.49</v>
      </c>
    </row>
    <row r="2480" spans="1:8">
      <c r="A2480" s="1" t="s">
        <v>2440</v>
      </c>
      <c r="B2480" s="3">
        <v>45591</v>
      </c>
      <c r="C2480" s="2" t="s">
        <v>2272</v>
      </c>
      <c r="D2480" s="4" t="s">
        <v>1123</v>
      </c>
      <c r="E2480" s="1">
        <v>154.18</v>
      </c>
      <c r="F2480" s="1">
        <v>11</v>
      </c>
      <c r="G2480" s="1">
        <v>21</v>
      </c>
      <c r="H2480" s="1">
        <v>354.95</v>
      </c>
    </row>
    <row r="2481" spans="1:8">
      <c r="A2481" s="1" t="s">
        <v>2441</v>
      </c>
      <c r="B2481" s="3">
        <v>45377</v>
      </c>
      <c r="C2481" s="2" t="s">
        <v>2272</v>
      </c>
      <c r="D2481" s="4" t="s">
        <v>2113</v>
      </c>
      <c r="E2481" s="1">
        <v>1576.17</v>
      </c>
      <c r="F2481" s="1">
        <v>22</v>
      </c>
      <c r="G2481" s="1">
        <v>40</v>
      </c>
      <c r="H2481" s="1">
        <v>355.88</v>
      </c>
    </row>
    <row r="2482" spans="1:8">
      <c r="A2482" s="1" t="s">
        <v>2442</v>
      </c>
      <c r="B2482" s="3">
        <v>45339</v>
      </c>
      <c r="C2482" s="2" t="s">
        <v>2310</v>
      </c>
      <c r="D2482" s="4" t="s">
        <v>1123</v>
      </c>
      <c r="E2482" s="1">
        <v>4012.4</v>
      </c>
      <c r="F2482" s="1">
        <v>35</v>
      </c>
      <c r="G2482" s="1">
        <v>9</v>
      </c>
      <c r="H2482" s="1">
        <v>1412.06</v>
      </c>
    </row>
    <row r="2483" spans="1:8">
      <c r="A2483" s="1" t="s">
        <v>2443</v>
      </c>
      <c r="B2483" s="3">
        <v>45358</v>
      </c>
      <c r="C2483" s="2" t="s">
        <v>1650</v>
      </c>
      <c r="D2483" s="4" t="s">
        <v>2113</v>
      </c>
      <c r="E2483" s="1">
        <v>2266.39</v>
      </c>
      <c r="F2483" s="1">
        <v>30</v>
      </c>
      <c r="G2483" s="1">
        <v>24</v>
      </c>
      <c r="H2483" s="1">
        <v>1213.0999999999999</v>
      </c>
    </row>
    <row r="2484" spans="1:8">
      <c r="A2484" s="1" t="s">
        <v>2444</v>
      </c>
      <c r="B2484" s="3">
        <v>45299</v>
      </c>
      <c r="C2484" s="2" t="s">
        <v>1286</v>
      </c>
      <c r="D2484" s="4" t="s">
        <v>2113</v>
      </c>
      <c r="E2484" s="1">
        <v>4753.8900000000003</v>
      </c>
      <c r="F2484" s="1">
        <v>7</v>
      </c>
      <c r="G2484" s="1">
        <v>17</v>
      </c>
      <c r="H2484" s="1">
        <v>1882.62</v>
      </c>
    </row>
    <row r="2485" spans="1:8">
      <c r="A2485" s="1" t="s">
        <v>2445</v>
      </c>
      <c r="B2485" s="3">
        <v>45361</v>
      </c>
      <c r="C2485" s="2" t="s">
        <v>1650</v>
      </c>
      <c r="D2485" s="4" t="s">
        <v>248</v>
      </c>
      <c r="E2485" s="1">
        <v>4482.34</v>
      </c>
      <c r="F2485" s="1">
        <v>24</v>
      </c>
      <c r="G2485" s="1">
        <v>17</v>
      </c>
      <c r="H2485" s="1">
        <v>101.7</v>
      </c>
    </row>
    <row r="2486" spans="1:8">
      <c r="A2486" s="1" t="s">
        <v>2446</v>
      </c>
      <c r="B2486" s="3">
        <v>45526</v>
      </c>
      <c r="C2486" s="2" t="s">
        <v>2310</v>
      </c>
      <c r="D2486" s="4" t="s">
        <v>2113</v>
      </c>
      <c r="E2486" s="1">
        <v>3785.88</v>
      </c>
      <c r="F2486" s="1">
        <v>48</v>
      </c>
      <c r="G2486" s="1">
        <v>8</v>
      </c>
      <c r="H2486" s="1">
        <v>1510.62</v>
      </c>
    </row>
    <row r="2487" spans="1:8">
      <c r="A2487" s="1" t="s">
        <v>2447</v>
      </c>
      <c r="B2487" s="3">
        <v>45544</v>
      </c>
      <c r="C2487" s="2" t="s">
        <v>2272</v>
      </c>
      <c r="D2487" s="4" t="s">
        <v>1661</v>
      </c>
      <c r="E2487" s="1">
        <v>1561.41</v>
      </c>
      <c r="F2487" s="1">
        <v>49</v>
      </c>
      <c r="G2487" s="1">
        <v>29</v>
      </c>
      <c r="H2487" s="1">
        <v>357.04</v>
      </c>
    </row>
    <row r="2488" spans="1:8">
      <c r="A2488" s="1" t="s">
        <v>2448</v>
      </c>
      <c r="B2488" s="3">
        <v>45594</v>
      </c>
      <c r="C2488" s="2" t="s">
        <v>2272</v>
      </c>
      <c r="D2488" s="4" t="s">
        <v>1661</v>
      </c>
      <c r="E2488" s="1">
        <v>1682.41</v>
      </c>
      <c r="F2488" s="1">
        <v>48</v>
      </c>
      <c r="G2488" s="1">
        <v>32</v>
      </c>
      <c r="H2488" s="1">
        <v>1093.9000000000001</v>
      </c>
    </row>
    <row r="2489" spans="1:8">
      <c r="A2489" s="1" t="s">
        <v>2449</v>
      </c>
      <c r="B2489" s="3">
        <v>45149</v>
      </c>
      <c r="C2489" s="2" t="s">
        <v>1650</v>
      </c>
      <c r="D2489" s="4" t="s">
        <v>248</v>
      </c>
      <c r="E2489" s="1">
        <v>110.49</v>
      </c>
      <c r="F2489" s="1">
        <v>41</v>
      </c>
      <c r="G2489" s="1">
        <v>30</v>
      </c>
      <c r="H2489" s="1">
        <v>110.92</v>
      </c>
    </row>
    <row r="2490" spans="1:8">
      <c r="A2490" s="1" t="s">
        <v>2450</v>
      </c>
      <c r="B2490" s="3">
        <v>45102</v>
      </c>
      <c r="C2490" s="2" t="s">
        <v>1286</v>
      </c>
      <c r="D2490" s="4" t="s">
        <v>1123</v>
      </c>
      <c r="E2490" s="1">
        <v>3667.86</v>
      </c>
      <c r="F2490" s="1">
        <v>48</v>
      </c>
      <c r="G2490" s="1">
        <v>36</v>
      </c>
      <c r="H2490" s="1">
        <v>715.5</v>
      </c>
    </row>
    <row r="2491" spans="1:8">
      <c r="A2491" s="1" t="s">
        <v>2451</v>
      </c>
      <c r="B2491" s="3">
        <v>45036</v>
      </c>
      <c r="C2491" s="2" t="s">
        <v>1650</v>
      </c>
      <c r="D2491" s="4" t="s">
        <v>2113</v>
      </c>
      <c r="E2491" s="1">
        <v>2341.86</v>
      </c>
      <c r="F2491" s="1">
        <v>16</v>
      </c>
      <c r="G2491" s="1">
        <v>40</v>
      </c>
      <c r="H2491" s="1">
        <v>787.3</v>
      </c>
    </row>
    <row r="2492" spans="1:8">
      <c r="A2492" s="1">
        <v>39593996</v>
      </c>
      <c r="B2492" s="3">
        <v>44888</v>
      </c>
      <c r="C2492" s="2" t="s">
        <v>2310</v>
      </c>
      <c r="D2492" s="4" t="s">
        <v>1123</v>
      </c>
      <c r="E2492" s="1">
        <v>4211.8599999999997</v>
      </c>
      <c r="F2492" s="1">
        <v>26</v>
      </c>
      <c r="G2492" s="1">
        <v>36</v>
      </c>
      <c r="H2492" s="1">
        <v>1843.88</v>
      </c>
    </row>
    <row r="2493" spans="1:8">
      <c r="A2493" s="1" t="s">
        <v>2452</v>
      </c>
      <c r="B2493" s="3">
        <v>45225</v>
      </c>
      <c r="C2493" s="2" t="s">
        <v>1286</v>
      </c>
      <c r="D2493" s="4" t="s">
        <v>1235</v>
      </c>
      <c r="E2493" s="1">
        <v>464.13</v>
      </c>
      <c r="F2493" s="1">
        <v>39</v>
      </c>
      <c r="G2493" s="1">
        <v>25</v>
      </c>
      <c r="H2493" s="1">
        <v>256.57</v>
      </c>
    </row>
    <row r="2494" spans="1:8">
      <c r="A2494" s="1" t="s">
        <v>2453</v>
      </c>
      <c r="B2494" s="3">
        <v>45519</v>
      </c>
      <c r="C2494" s="2" t="s">
        <v>1650</v>
      </c>
      <c r="D2494" s="4" t="s">
        <v>2113</v>
      </c>
      <c r="E2494" s="1">
        <v>2314.88</v>
      </c>
      <c r="F2494" s="1">
        <v>42</v>
      </c>
      <c r="G2494" s="1">
        <v>22</v>
      </c>
      <c r="H2494" s="1">
        <v>1549.1</v>
      </c>
    </row>
    <row r="2495" spans="1:8">
      <c r="A2495" s="1" t="s">
        <v>2454</v>
      </c>
      <c r="B2495" s="3">
        <v>44941</v>
      </c>
      <c r="C2495" s="2" t="s">
        <v>2272</v>
      </c>
      <c r="D2495" s="4" t="s">
        <v>1661</v>
      </c>
      <c r="E2495" s="1">
        <v>4340.87</v>
      </c>
      <c r="F2495" s="1">
        <v>21</v>
      </c>
      <c r="G2495" s="1">
        <v>5</v>
      </c>
      <c r="H2495" s="1">
        <v>1811.15</v>
      </c>
    </row>
    <row r="2496" spans="1:8">
      <c r="A2496" s="1" t="s">
        <v>2455</v>
      </c>
      <c r="B2496" s="3">
        <v>45099</v>
      </c>
      <c r="C2496" s="2" t="s">
        <v>2310</v>
      </c>
      <c r="D2496" s="4" t="s">
        <v>2113</v>
      </c>
      <c r="E2496" s="1">
        <v>4065.19</v>
      </c>
      <c r="F2496" s="1">
        <v>31</v>
      </c>
      <c r="G2496" s="1">
        <v>9</v>
      </c>
      <c r="H2496" s="1">
        <v>532.53</v>
      </c>
    </row>
    <row r="2497" spans="1:8">
      <c r="A2497" s="1" t="s">
        <v>2456</v>
      </c>
      <c r="B2497" s="3">
        <v>44959</v>
      </c>
      <c r="C2497" s="2" t="s">
        <v>1650</v>
      </c>
      <c r="D2497" s="4" t="s">
        <v>1235</v>
      </c>
      <c r="E2497" s="1">
        <v>4508.12</v>
      </c>
      <c r="F2497" s="1">
        <v>13</v>
      </c>
      <c r="G2497" s="1">
        <v>4</v>
      </c>
      <c r="H2497" s="1">
        <v>1949.05</v>
      </c>
    </row>
    <row r="2498" spans="1:8">
      <c r="A2498" s="1" t="s">
        <v>2457</v>
      </c>
      <c r="B2498" s="3">
        <v>45569</v>
      </c>
      <c r="C2498" s="2" t="s">
        <v>1650</v>
      </c>
      <c r="D2498" s="4" t="s">
        <v>1661</v>
      </c>
      <c r="E2498" s="1">
        <v>3739.27</v>
      </c>
      <c r="F2498" s="1">
        <v>34</v>
      </c>
      <c r="G2498" s="1">
        <v>0</v>
      </c>
      <c r="H2498" s="1">
        <v>1834.47</v>
      </c>
    </row>
    <row r="2499" spans="1:8">
      <c r="A2499" s="1" t="s">
        <v>2458</v>
      </c>
      <c r="B2499" s="3">
        <v>45476</v>
      </c>
      <c r="C2499" s="2" t="s">
        <v>2310</v>
      </c>
      <c r="D2499" s="4" t="s">
        <v>1123</v>
      </c>
      <c r="E2499" s="1">
        <v>3215.98</v>
      </c>
      <c r="F2499" s="1">
        <v>38</v>
      </c>
      <c r="G2499" s="1">
        <v>23</v>
      </c>
      <c r="H2499" s="1">
        <v>571.55999999999995</v>
      </c>
    </row>
    <row r="2500" spans="1:8">
      <c r="A2500" s="1" t="s">
        <v>2459</v>
      </c>
      <c r="B2500" s="3">
        <v>45418</v>
      </c>
      <c r="C2500" s="2" t="s">
        <v>2272</v>
      </c>
      <c r="D2500" s="4" t="s">
        <v>1235</v>
      </c>
      <c r="E2500" s="1">
        <v>86.82</v>
      </c>
      <c r="F2500" s="1">
        <v>21</v>
      </c>
      <c r="G2500" s="1">
        <v>40</v>
      </c>
      <c r="H2500" s="1">
        <v>1262.95</v>
      </c>
    </row>
    <row r="2501" spans="1:8">
      <c r="A2501" s="1" t="s">
        <v>2460</v>
      </c>
      <c r="B2501" s="3">
        <v>45256</v>
      </c>
      <c r="C2501" s="2" t="s">
        <v>2310</v>
      </c>
      <c r="D2501" s="4" t="s">
        <v>1123</v>
      </c>
      <c r="E2501" s="1">
        <v>3270.1</v>
      </c>
      <c r="F2501" s="1">
        <v>44</v>
      </c>
      <c r="G2501" s="1">
        <v>38</v>
      </c>
      <c r="H2501" s="1">
        <v>1113.45</v>
      </c>
    </row>
    <row r="2502" spans="1:8">
      <c r="A2502" s="1" t="s">
        <v>2461</v>
      </c>
      <c r="B2502" s="3">
        <v>45416</v>
      </c>
      <c r="C2502" s="2" t="s">
        <v>2310</v>
      </c>
      <c r="D2502" s="4" t="s">
        <v>1123</v>
      </c>
      <c r="E2502" s="1">
        <v>4050.24</v>
      </c>
      <c r="F2502" s="1">
        <v>25</v>
      </c>
      <c r="G2502" s="1">
        <v>32</v>
      </c>
      <c r="H2502" s="1">
        <v>308.61</v>
      </c>
    </row>
    <row r="2503" spans="1:8">
      <c r="A2503" s="1" t="s">
        <v>2462</v>
      </c>
      <c r="B2503" s="3">
        <v>45263</v>
      </c>
      <c r="C2503" s="2" t="s">
        <v>1650</v>
      </c>
      <c r="D2503" s="4" t="s">
        <v>1123</v>
      </c>
      <c r="E2503" s="1">
        <v>3305.78</v>
      </c>
      <c r="F2503" s="1">
        <v>27</v>
      </c>
      <c r="G2503" s="1">
        <v>47</v>
      </c>
      <c r="H2503" s="1">
        <v>39.68</v>
      </c>
    </row>
    <row r="2504" spans="1:8">
      <c r="A2504" s="1" t="s">
        <v>2463</v>
      </c>
      <c r="B2504" s="3">
        <v>45109</v>
      </c>
      <c r="C2504" s="2" t="s">
        <v>2272</v>
      </c>
      <c r="D2504" s="4" t="s">
        <v>1235</v>
      </c>
      <c r="E2504" s="1">
        <v>4541.7700000000004</v>
      </c>
      <c r="F2504" s="1">
        <v>9</v>
      </c>
      <c r="G2504" s="1">
        <v>29</v>
      </c>
      <c r="H2504" s="1">
        <v>551.95000000000005</v>
      </c>
    </row>
    <row r="2505" spans="1:8">
      <c r="A2505" s="1" t="s">
        <v>2464</v>
      </c>
      <c r="B2505" s="3">
        <v>45544</v>
      </c>
      <c r="C2505" s="2" t="s">
        <v>2310</v>
      </c>
      <c r="D2505" s="4" t="s">
        <v>248</v>
      </c>
      <c r="E2505" s="1">
        <v>4758.26</v>
      </c>
      <c r="F2505" s="1">
        <v>40</v>
      </c>
      <c r="G2505" s="1">
        <v>3</v>
      </c>
      <c r="H2505" s="1">
        <v>345.06</v>
      </c>
    </row>
    <row r="2506" spans="1:8">
      <c r="A2506" s="1" t="s">
        <v>2465</v>
      </c>
      <c r="B2506" s="3">
        <v>45610</v>
      </c>
      <c r="C2506" s="2" t="s">
        <v>2272</v>
      </c>
      <c r="D2506" s="4" t="s">
        <v>2113</v>
      </c>
      <c r="E2506" s="1">
        <v>3537.39</v>
      </c>
      <c r="F2506" s="1">
        <v>48</v>
      </c>
      <c r="G2506" s="1">
        <v>3</v>
      </c>
      <c r="H2506" s="1">
        <v>1407.97</v>
      </c>
    </row>
    <row r="2507" spans="1:8">
      <c r="A2507" s="1" t="s">
        <v>2466</v>
      </c>
      <c r="B2507" s="3">
        <v>44888</v>
      </c>
      <c r="C2507" s="2" t="s">
        <v>1286</v>
      </c>
      <c r="D2507" s="4" t="s">
        <v>1235</v>
      </c>
      <c r="E2507" s="1">
        <v>1424.35</v>
      </c>
      <c r="F2507" s="1">
        <v>46</v>
      </c>
      <c r="G2507" s="1">
        <v>38</v>
      </c>
      <c r="H2507" s="1">
        <v>1596.06</v>
      </c>
    </row>
    <row r="2508" spans="1:8">
      <c r="A2508" s="1" t="s">
        <v>2467</v>
      </c>
      <c r="B2508" s="3">
        <v>45289</v>
      </c>
      <c r="C2508" s="2" t="s">
        <v>2272</v>
      </c>
      <c r="D2508" s="4" t="s">
        <v>2113</v>
      </c>
      <c r="E2508" s="1">
        <v>4788.9399999999996</v>
      </c>
      <c r="F2508" s="1">
        <v>23</v>
      </c>
      <c r="G2508" s="1">
        <v>7</v>
      </c>
      <c r="H2508" s="1">
        <v>1539.38</v>
      </c>
    </row>
    <row r="2509" spans="1:8">
      <c r="A2509" s="1" t="s">
        <v>2468</v>
      </c>
      <c r="B2509" s="3">
        <v>45321</v>
      </c>
      <c r="C2509" s="2" t="s">
        <v>2272</v>
      </c>
      <c r="D2509" s="4" t="s">
        <v>1123</v>
      </c>
      <c r="E2509" s="1">
        <v>2849.59</v>
      </c>
      <c r="F2509" s="1">
        <v>24</v>
      </c>
      <c r="G2509" s="1">
        <v>36</v>
      </c>
      <c r="H2509" s="1">
        <v>1093.55</v>
      </c>
    </row>
    <row r="2510" spans="1:8">
      <c r="A2510" s="1" t="s">
        <v>2469</v>
      </c>
      <c r="B2510" s="3">
        <v>45224</v>
      </c>
      <c r="C2510" s="2" t="s">
        <v>1650</v>
      </c>
      <c r="D2510" s="4" t="s">
        <v>1661</v>
      </c>
      <c r="E2510" s="1">
        <v>172.15</v>
      </c>
      <c r="F2510" s="1">
        <v>29</v>
      </c>
      <c r="G2510" s="1">
        <v>32</v>
      </c>
      <c r="H2510" s="1">
        <v>1761.71</v>
      </c>
    </row>
    <row r="2511" spans="1:8">
      <c r="A2511" s="1" t="s">
        <v>2470</v>
      </c>
      <c r="B2511" s="3">
        <v>45257</v>
      </c>
      <c r="C2511" s="2" t="s">
        <v>2272</v>
      </c>
      <c r="D2511" s="4" t="s">
        <v>1661</v>
      </c>
      <c r="E2511" s="1">
        <v>1369.08</v>
      </c>
      <c r="F2511" s="1">
        <v>13</v>
      </c>
      <c r="G2511" s="1">
        <v>39</v>
      </c>
      <c r="H2511" s="1">
        <v>782.01</v>
      </c>
    </row>
    <row r="2512" spans="1:8">
      <c r="A2512" s="1" t="s">
        <v>2471</v>
      </c>
      <c r="B2512" s="3">
        <v>45397</v>
      </c>
      <c r="C2512" s="2" t="s">
        <v>2310</v>
      </c>
      <c r="D2512" s="4" t="s">
        <v>1661</v>
      </c>
      <c r="E2512" s="1">
        <v>1627.48</v>
      </c>
      <c r="F2512" s="1">
        <v>37</v>
      </c>
      <c r="G2512" s="1">
        <v>0</v>
      </c>
      <c r="H2512" s="1">
        <v>1598.96</v>
      </c>
    </row>
    <row r="2513" spans="1:8">
      <c r="A2513" s="1" t="s">
        <v>2472</v>
      </c>
      <c r="B2513" s="3">
        <v>45386</v>
      </c>
      <c r="C2513" s="2" t="s">
        <v>2310</v>
      </c>
      <c r="D2513" s="4" t="s">
        <v>248</v>
      </c>
      <c r="E2513" s="1">
        <v>3353.34</v>
      </c>
      <c r="F2513" s="1">
        <v>19</v>
      </c>
      <c r="G2513" s="1">
        <v>21</v>
      </c>
      <c r="H2513" s="1">
        <v>1414.06</v>
      </c>
    </row>
    <row r="2514" spans="1:8">
      <c r="A2514" s="1" t="s">
        <v>2473</v>
      </c>
      <c r="B2514" s="3">
        <v>45173</v>
      </c>
      <c r="C2514" s="2" t="s">
        <v>1650</v>
      </c>
      <c r="D2514" s="4" t="s">
        <v>1661</v>
      </c>
      <c r="E2514" s="1">
        <v>3005.92</v>
      </c>
      <c r="F2514" s="1">
        <v>49</v>
      </c>
      <c r="G2514" s="1">
        <v>30</v>
      </c>
      <c r="H2514" s="1">
        <v>1829.89</v>
      </c>
    </row>
    <row r="2515" spans="1:8">
      <c r="A2515" s="1" t="s">
        <v>2474</v>
      </c>
      <c r="B2515" s="3">
        <v>45143</v>
      </c>
      <c r="C2515" s="2" t="s">
        <v>1650</v>
      </c>
      <c r="D2515" s="4" t="s">
        <v>2113</v>
      </c>
      <c r="E2515" s="1">
        <v>2963.64</v>
      </c>
      <c r="F2515" s="1">
        <v>5</v>
      </c>
      <c r="G2515" s="1">
        <v>32</v>
      </c>
      <c r="H2515" s="1">
        <v>1331.84</v>
      </c>
    </row>
    <row r="2516" spans="1:8">
      <c r="A2516" s="1" t="s">
        <v>2475</v>
      </c>
      <c r="B2516" s="3">
        <v>44905</v>
      </c>
      <c r="C2516" s="2" t="s">
        <v>2272</v>
      </c>
      <c r="D2516" s="4" t="s">
        <v>1661</v>
      </c>
      <c r="E2516" s="1">
        <v>3935.36</v>
      </c>
      <c r="F2516" s="1">
        <v>37</v>
      </c>
      <c r="G2516" s="1">
        <v>34</v>
      </c>
      <c r="H2516" s="1">
        <v>1383.2</v>
      </c>
    </row>
    <row r="2517" spans="1:8">
      <c r="A2517" s="1" t="s">
        <v>2476</v>
      </c>
      <c r="B2517" s="3">
        <v>45326</v>
      </c>
      <c r="C2517" s="2" t="s">
        <v>2310</v>
      </c>
      <c r="D2517" s="4" t="s">
        <v>248</v>
      </c>
      <c r="E2517" s="1">
        <v>3442.85</v>
      </c>
      <c r="F2517" s="1">
        <v>34</v>
      </c>
      <c r="G2517" s="1">
        <v>13</v>
      </c>
      <c r="H2517" s="1">
        <v>1219.1099999999999</v>
      </c>
    </row>
    <row r="2518" spans="1:8">
      <c r="A2518" s="1" t="s">
        <v>2477</v>
      </c>
      <c r="B2518" s="3">
        <v>45137</v>
      </c>
      <c r="C2518" s="2" t="s">
        <v>2272</v>
      </c>
      <c r="D2518" s="4" t="s">
        <v>1235</v>
      </c>
      <c r="E2518" s="1">
        <v>1489.18</v>
      </c>
      <c r="F2518" s="1">
        <v>35</v>
      </c>
      <c r="G2518" s="1">
        <v>49</v>
      </c>
      <c r="H2518" s="1">
        <v>1487.12</v>
      </c>
    </row>
    <row r="2519" spans="1:8">
      <c r="A2519" s="1">
        <v>25616631</v>
      </c>
      <c r="B2519" s="3">
        <v>45611</v>
      </c>
      <c r="C2519" s="2" t="s">
        <v>1286</v>
      </c>
      <c r="D2519" s="4" t="s">
        <v>2113</v>
      </c>
      <c r="E2519" s="1">
        <v>4049.89</v>
      </c>
      <c r="F2519" s="1">
        <v>45</v>
      </c>
      <c r="G2519" s="1">
        <v>33</v>
      </c>
      <c r="H2519" s="1">
        <v>1173.47</v>
      </c>
    </row>
    <row r="2520" spans="1:8">
      <c r="A2520" s="1" t="s">
        <v>2478</v>
      </c>
      <c r="B2520" s="3">
        <v>45049</v>
      </c>
      <c r="C2520" s="2" t="s">
        <v>2272</v>
      </c>
      <c r="D2520" s="4" t="s">
        <v>2113</v>
      </c>
      <c r="E2520" s="1">
        <v>1480.93</v>
      </c>
      <c r="F2520" s="1">
        <v>6</v>
      </c>
      <c r="G2520" s="1">
        <v>2</v>
      </c>
      <c r="H2520" s="1">
        <v>1330.03</v>
      </c>
    </row>
    <row r="2521" spans="1:8">
      <c r="A2521" s="1" t="s">
        <v>2479</v>
      </c>
      <c r="B2521" s="3">
        <v>45268</v>
      </c>
      <c r="C2521" s="2" t="s">
        <v>2272</v>
      </c>
      <c r="D2521" s="4" t="s">
        <v>1235</v>
      </c>
      <c r="E2521" s="1">
        <v>4507.49</v>
      </c>
      <c r="F2521" s="1">
        <v>29</v>
      </c>
      <c r="G2521" s="1">
        <v>30</v>
      </c>
      <c r="H2521" s="1">
        <v>435.14</v>
      </c>
    </row>
    <row r="2522" spans="1:8">
      <c r="A2522" s="1" t="s">
        <v>2480</v>
      </c>
      <c r="B2522" s="3">
        <v>45396</v>
      </c>
      <c r="C2522" s="2" t="s">
        <v>1650</v>
      </c>
      <c r="D2522" s="4" t="s">
        <v>248</v>
      </c>
      <c r="E2522" s="1">
        <v>2009.65</v>
      </c>
      <c r="F2522" s="1">
        <v>50</v>
      </c>
      <c r="G2522" s="1">
        <v>50</v>
      </c>
      <c r="H2522" s="1">
        <v>85.91</v>
      </c>
    </row>
    <row r="2523" spans="1:8">
      <c r="A2523" s="1" t="s">
        <v>2481</v>
      </c>
      <c r="B2523" s="3">
        <v>45333</v>
      </c>
      <c r="C2523" s="2" t="s">
        <v>1286</v>
      </c>
      <c r="D2523" s="4" t="s">
        <v>1661</v>
      </c>
      <c r="E2523" s="1">
        <v>54.66</v>
      </c>
      <c r="F2523" s="1">
        <v>49</v>
      </c>
      <c r="G2523" s="1">
        <v>43</v>
      </c>
      <c r="H2523" s="1">
        <v>359.62</v>
      </c>
    </row>
    <row r="2524" spans="1:8">
      <c r="A2524" s="1" t="s">
        <v>2482</v>
      </c>
      <c r="B2524" s="3">
        <v>45439</v>
      </c>
      <c r="C2524" s="2" t="s">
        <v>1650</v>
      </c>
      <c r="D2524" s="4" t="s">
        <v>2113</v>
      </c>
      <c r="E2524" s="1">
        <v>1522.26</v>
      </c>
      <c r="F2524" s="1">
        <v>25</v>
      </c>
      <c r="G2524" s="1">
        <v>14</v>
      </c>
      <c r="H2524" s="1">
        <v>796.87</v>
      </c>
    </row>
    <row r="2525" spans="1:8">
      <c r="A2525" s="1" t="s">
        <v>2483</v>
      </c>
      <c r="B2525" s="3">
        <v>45337</v>
      </c>
      <c r="C2525" s="2" t="s">
        <v>1650</v>
      </c>
      <c r="D2525" s="4" t="s">
        <v>1235</v>
      </c>
      <c r="E2525" s="1">
        <v>2235.73</v>
      </c>
      <c r="F2525" s="1">
        <v>44</v>
      </c>
      <c r="G2525" s="1">
        <v>49</v>
      </c>
      <c r="H2525" s="1">
        <v>1468.72</v>
      </c>
    </row>
    <row r="2526" spans="1:8">
      <c r="A2526" s="1" t="s">
        <v>2484</v>
      </c>
      <c r="B2526" s="3">
        <v>45467</v>
      </c>
      <c r="C2526" s="2" t="s">
        <v>2272</v>
      </c>
      <c r="D2526" s="4" t="s">
        <v>1661</v>
      </c>
      <c r="E2526" s="1">
        <v>51.06</v>
      </c>
      <c r="F2526" s="1">
        <v>43</v>
      </c>
      <c r="G2526" s="1">
        <v>9</v>
      </c>
      <c r="H2526" s="1">
        <v>1273.53</v>
      </c>
    </row>
    <row r="2527" spans="1:8">
      <c r="A2527" s="1" t="s">
        <v>2485</v>
      </c>
      <c r="B2527" s="3">
        <v>45189</v>
      </c>
      <c r="C2527" s="2" t="s">
        <v>2310</v>
      </c>
      <c r="D2527" s="4" t="s">
        <v>2113</v>
      </c>
      <c r="E2527" s="1">
        <v>4151.41</v>
      </c>
      <c r="F2527" s="1">
        <v>42</v>
      </c>
      <c r="G2527" s="1">
        <v>22</v>
      </c>
      <c r="H2527" s="1">
        <v>1631.15</v>
      </c>
    </row>
    <row r="2528" spans="1:8">
      <c r="A2528" s="1" t="s">
        <v>2486</v>
      </c>
      <c r="B2528" s="3">
        <v>45075</v>
      </c>
      <c r="C2528" s="2" t="s">
        <v>2272</v>
      </c>
      <c r="D2528" s="4" t="s">
        <v>248</v>
      </c>
      <c r="E2528" s="1">
        <v>3552.18</v>
      </c>
      <c r="F2528" s="1">
        <v>46</v>
      </c>
      <c r="G2528" s="1">
        <v>37</v>
      </c>
      <c r="H2528" s="1">
        <v>1921.96</v>
      </c>
    </row>
    <row r="2529" spans="1:8">
      <c r="A2529" s="1" t="s">
        <v>2487</v>
      </c>
      <c r="B2529" s="3">
        <v>45474</v>
      </c>
      <c r="C2529" s="2" t="s">
        <v>2310</v>
      </c>
      <c r="D2529" s="4" t="s">
        <v>1123</v>
      </c>
      <c r="E2529" s="1">
        <v>2309.4899999999998</v>
      </c>
      <c r="F2529" s="1">
        <v>6</v>
      </c>
      <c r="G2529" s="1">
        <v>12</v>
      </c>
      <c r="H2529" s="1">
        <v>1876.26</v>
      </c>
    </row>
    <row r="2530" spans="1:8">
      <c r="A2530" s="1" t="s">
        <v>2488</v>
      </c>
      <c r="B2530" s="3">
        <v>45172</v>
      </c>
      <c r="C2530" s="2" t="s">
        <v>1286</v>
      </c>
      <c r="D2530" s="4" t="s">
        <v>248</v>
      </c>
      <c r="E2530" s="1">
        <v>1362.98</v>
      </c>
      <c r="F2530" s="1">
        <v>35</v>
      </c>
      <c r="G2530" s="1">
        <v>24</v>
      </c>
      <c r="H2530" s="1">
        <v>909.78</v>
      </c>
    </row>
    <row r="2531" spans="1:8">
      <c r="A2531" s="1" t="s">
        <v>2489</v>
      </c>
      <c r="B2531" s="3">
        <v>45045</v>
      </c>
      <c r="C2531" s="2" t="s">
        <v>1650</v>
      </c>
      <c r="D2531" s="4" t="s">
        <v>1235</v>
      </c>
      <c r="E2531" s="1">
        <v>2404.62</v>
      </c>
      <c r="F2531" s="1">
        <v>1</v>
      </c>
      <c r="G2531" s="1">
        <v>46</v>
      </c>
      <c r="H2531" s="1">
        <v>224.39</v>
      </c>
    </row>
    <row r="2532" spans="1:8">
      <c r="A2532" s="1" t="s">
        <v>2490</v>
      </c>
      <c r="B2532" s="3">
        <v>45606</v>
      </c>
      <c r="C2532" s="2" t="s">
        <v>1650</v>
      </c>
      <c r="D2532" s="4" t="s">
        <v>1661</v>
      </c>
      <c r="E2532" s="1">
        <v>1922.89</v>
      </c>
      <c r="F2532" s="1">
        <v>18</v>
      </c>
      <c r="G2532" s="1">
        <v>26</v>
      </c>
      <c r="H2532" s="1">
        <v>965.63</v>
      </c>
    </row>
    <row r="2533" spans="1:8">
      <c r="A2533" s="1" t="s">
        <v>2491</v>
      </c>
      <c r="B2533" s="3">
        <v>44992</v>
      </c>
      <c r="C2533" s="2" t="s">
        <v>1650</v>
      </c>
      <c r="D2533" s="4" t="s">
        <v>1235</v>
      </c>
      <c r="E2533" s="1">
        <v>2023.65</v>
      </c>
      <c r="F2533" s="1">
        <v>24</v>
      </c>
      <c r="G2533" s="1">
        <v>36</v>
      </c>
      <c r="H2533" s="1">
        <v>293.58999999999997</v>
      </c>
    </row>
    <row r="2534" spans="1:8">
      <c r="A2534" s="1" t="s">
        <v>2492</v>
      </c>
      <c r="B2534" s="3">
        <v>45370</v>
      </c>
      <c r="C2534" s="2" t="s">
        <v>1286</v>
      </c>
      <c r="D2534" s="4" t="s">
        <v>248</v>
      </c>
      <c r="E2534" s="1">
        <v>736.54</v>
      </c>
      <c r="F2534" s="1">
        <v>1</v>
      </c>
      <c r="G2534" s="1">
        <v>45</v>
      </c>
      <c r="H2534" s="1">
        <v>1031.5999999999999</v>
      </c>
    </row>
    <row r="2535" spans="1:8">
      <c r="A2535" s="1" t="s">
        <v>2493</v>
      </c>
      <c r="B2535" s="3">
        <v>45393</v>
      </c>
      <c r="C2535" s="2" t="s">
        <v>2310</v>
      </c>
      <c r="D2535" s="4" t="s">
        <v>2113</v>
      </c>
      <c r="E2535" s="1">
        <v>3569.27</v>
      </c>
      <c r="F2535" s="1">
        <v>1</v>
      </c>
      <c r="G2535" s="1">
        <v>2</v>
      </c>
      <c r="H2535" s="1">
        <v>59.09</v>
      </c>
    </row>
    <row r="2536" spans="1:8">
      <c r="A2536" s="1" t="s">
        <v>2494</v>
      </c>
      <c r="B2536" s="3">
        <v>45610</v>
      </c>
      <c r="C2536" s="2" t="s">
        <v>1650</v>
      </c>
      <c r="D2536" s="4" t="s">
        <v>1123</v>
      </c>
      <c r="E2536" s="1">
        <v>1709.19</v>
      </c>
      <c r="F2536" s="1">
        <v>6</v>
      </c>
      <c r="G2536" s="1">
        <v>23</v>
      </c>
      <c r="H2536" s="1">
        <v>1712.96</v>
      </c>
    </row>
    <row r="2537" spans="1:8">
      <c r="A2537" s="1" t="s">
        <v>2495</v>
      </c>
      <c r="B2537" s="3">
        <v>45182</v>
      </c>
      <c r="C2537" s="2" t="s">
        <v>2310</v>
      </c>
      <c r="D2537" s="4" t="s">
        <v>1661</v>
      </c>
      <c r="E2537" s="1">
        <v>3952.92</v>
      </c>
      <c r="F2537" s="1">
        <v>32</v>
      </c>
      <c r="G2537" s="1">
        <v>41</v>
      </c>
      <c r="H2537" s="1">
        <v>1364.59</v>
      </c>
    </row>
    <row r="2538" spans="1:8">
      <c r="A2538" s="1" t="s">
        <v>2496</v>
      </c>
      <c r="B2538" s="3">
        <v>45259</v>
      </c>
      <c r="C2538" s="2" t="s">
        <v>2272</v>
      </c>
      <c r="D2538" s="4" t="s">
        <v>248</v>
      </c>
      <c r="E2538" s="1">
        <v>3847.03</v>
      </c>
      <c r="F2538" s="1">
        <v>49</v>
      </c>
      <c r="G2538" s="1">
        <v>21</v>
      </c>
      <c r="H2538" s="1">
        <v>387.77</v>
      </c>
    </row>
    <row r="2539" spans="1:8">
      <c r="A2539" s="1" t="s">
        <v>2497</v>
      </c>
      <c r="B2539" s="3">
        <v>45375</v>
      </c>
      <c r="C2539" s="2" t="s">
        <v>1286</v>
      </c>
      <c r="D2539" s="4" t="s">
        <v>1235</v>
      </c>
      <c r="E2539" s="1">
        <v>3847.99</v>
      </c>
      <c r="F2539" s="1">
        <v>2</v>
      </c>
      <c r="G2539" s="1">
        <v>27</v>
      </c>
      <c r="H2539" s="1">
        <v>780.19</v>
      </c>
    </row>
    <row r="2540" spans="1:8">
      <c r="A2540" s="1" t="s">
        <v>2498</v>
      </c>
      <c r="B2540" s="3">
        <v>44969</v>
      </c>
      <c r="C2540" s="2" t="s">
        <v>2272</v>
      </c>
      <c r="D2540" s="4" t="s">
        <v>2113</v>
      </c>
      <c r="E2540" s="1">
        <v>3051.53</v>
      </c>
      <c r="F2540" s="1">
        <v>44</v>
      </c>
      <c r="G2540" s="1">
        <v>14</v>
      </c>
      <c r="H2540" s="1">
        <v>551.57000000000005</v>
      </c>
    </row>
    <row r="2541" spans="1:8">
      <c r="A2541" s="1" t="s">
        <v>2499</v>
      </c>
      <c r="B2541" s="3">
        <v>44917</v>
      </c>
      <c r="C2541" s="2" t="s">
        <v>1286</v>
      </c>
      <c r="D2541" s="4" t="s">
        <v>248</v>
      </c>
      <c r="E2541" s="1">
        <v>2347.92</v>
      </c>
      <c r="F2541" s="1">
        <v>1</v>
      </c>
      <c r="G2541" s="1">
        <v>49</v>
      </c>
      <c r="H2541" s="1">
        <v>1351.44</v>
      </c>
    </row>
    <row r="2542" spans="1:8">
      <c r="A2542" s="1" t="s">
        <v>2500</v>
      </c>
      <c r="B2542" s="3">
        <v>45148</v>
      </c>
      <c r="C2542" s="2" t="s">
        <v>2272</v>
      </c>
      <c r="D2542" s="4" t="s">
        <v>1123</v>
      </c>
      <c r="E2542" s="1">
        <v>1858.09</v>
      </c>
      <c r="F2542" s="1">
        <v>38</v>
      </c>
      <c r="G2542" s="1">
        <v>40</v>
      </c>
      <c r="H2542" s="1">
        <v>1957.73</v>
      </c>
    </row>
    <row r="2543" spans="1:8">
      <c r="A2543" s="1" t="s">
        <v>2501</v>
      </c>
      <c r="B2543" s="3">
        <v>45186</v>
      </c>
      <c r="C2543" s="2" t="s">
        <v>2310</v>
      </c>
      <c r="D2543" s="4" t="s">
        <v>1123</v>
      </c>
      <c r="E2543" s="1">
        <v>2907.77</v>
      </c>
      <c r="F2543" s="1">
        <v>31</v>
      </c>
      <c r="G2543" s="1">
        <v>14</v>
      </c>
      <c r="H2543" s="1">
        <v>859.79</v>
      </c>
    </row>
    <row r="2544" spans="1:8">
      <c r="A2544" s="1" t="s">
        <v>2502</v>
      </c>
      <c r="B2544" s="3">
        <v>45593</v>
      </c>
      <c r="C2544" s="2" t="s">
        <v>2272</v>
      </c>
      <c r="D2544" s="4" t="s">
        <v>1123</v>
      </c>
      <c r="E2544" s="1">
        <v>4789.4399999999996</v>
      </c>
      <c r="F2544" s="1">
        <v>27</v>
      </c>
      <c r="G2544" s="1">
        <v>26</v>
      </c>
      <c r="H2544" s="1">
        <v>1574.29</v>
      </c>
    </row>
    <row r="2545" spans="1:8">
      <c r="A2545" s="1" t="s">
        <v>2503</v>
      </c>
      <c r="B2545" s="3">
        <v>45598</v>
      </c>
      <c r="C2545" s="2" t="s">
        <v>2272</v>
      </c>
      <c r="D2545" s="4" t="s">
        <v>1661</v>
      </c>
      <c r="E2545" s="1">
        <v>1450.32</v>
      </c>
      <c r="F2545" s="1">
        <v>6</v>
      </c>
      <c r="G2545" s="1">
        <v>29</v>
      </c>
      <c r="H2545" s="1">
        <v>1964.86</v>
      </c>
    </row>
    <row r="2546" spans="1:8">
      <c r="A2546" s="1" t="s">
        <v>2504</v>
      </c>
      <c r="B2546" s="3">
        <v>45072</v>
      </c>
      <c r="C2546" s="2" t="s">
        <v>2310</v>
      </c>
      <c r="D2546" s="4" t="s">
        <v>2113</v>
      </c>
      <c r="E2546" s="1">
        <v>99.12</v>
      </c>
      <c r="F2546" s="1">
        <v>35</v>
      </c>
      <c r="G2546" s="1">
        <v>21</v>
      </c>
      <c r="H2546" s="1">
        <v>16.68</v>
      </c>
    </row>
    <row r="2547" spans="1:8">
      <c r="A2547" s="1" t="s">
        <v>2505</v>
      </c>
      <c r="B2547" s="3">
        <v>45145</v>
      </c>
      <c r="C2547" s="2" t="s">
        <v>1650</v>
      </c>
      <c r="D2547" s="4" t="s">
        <v>1661</v>
      </c>
      <c r="E2547" s="1">
        <v>4979.8500000000004</v>
      </c>
      <c r="F2547" s="1">
        <v>48</v>
      </c>
      <c r="G2547" s="1">
        <v>23</v>
      </c>
      <c r="H2547" s="1">
        <v>221.85</v>
      </c>
    </row>
    <row r="2548" spans="1:8">
      <c r="A2548" s="1" t="s">
        <v>2506</v>
      </c>
      <c r="B2548" s="3">
        <v>45383</v>
      </c>
      <c r="C2548" s="2" t="s">
        <v>1286</v>
      </c>
      <c r="D2548" s="4" t="s">
        <v>248</v>
      </c>
      <c r="E2548" s="1">
        <v>3093.22</v>
      </c>
      <c r="F2548" s="1">
        <v>7</v>
      </c>
      <c r="G2548" s="1">
        <v>44</v>
      </c>
      <c r="H2548" s="1">
        <v>630.86</v>
      </c>
    </row>
    <row r="2549" spans="1:8">
      <c r="A2549" s="1" t="s">
        <v>2507</v>
      </c>
      <c r="B2549" s="3">
        <v>45200</v>
      </c>
      <c r="C2549" s="2" t="s">
        <v>2310</v>
      </c>
      <c r="D2549" s="4" t="s">
        <v>248</v>
      </c>
      <c r="E2549" s="1">
        <v>2768.49</v>
      </c>
      <c r="F2549" s="1">
        <v>43</v>
      </c>
      <c r="G2549" s="1">
        <v>12</v>
      </c>
      <c r="H2549" s="1">
        <v>1787.1</v>
      </c>
    </row>
    <row r="2550" spans="1:8">
      <c r="A2550" s="1" t="s">
        <v>2508</v>
      </c>
      <c r="B2550" s="3">
        <v>45565</v>
      </c>
      <c r="C2550" s="2" t="s">
        <v>2272</v>
      </c>
      <c r="D2550" s="4" t="s">
        <v>2113</v>
      </c>
      <c r="E2550" s="1">
        <v>2150.25</v>
      </c>
      <c r="F2550" s="1">
        <v>27</v>
      </c>
      <c r="G2550" s="1">
        <v>6</v>
      </c>
      <c r="H2550" s="1">
        <v>353.71</v>
      </c>
    </row>
    <row r="2551" spans="1:8">
      <c r="A2551" s="1" t="s">
        <v>2509</v>
      </c>
      <c r="B2551" s="3">
        <v>45459</v>
      </c>
      <c r="C2551" s="2" t="s">
        <v>2272</v>
      </c>
      <c r="D2551" s="4" t="s">
        <v>1661</v>
      </c>
      <c r="E2551" s="1">
        <v>2606.79</v>
      </c>
      <c r="F2551" s="1">
        <v>35</v>
      </c>
      <c r="G2551" s="1">
        <v>25</v>
      </c>
      <c r="H2551" s="1">
        <v>606.51</v>
      </c>
    </row>
    <row r="2552" spans="1:8">
      <c r="A2552" s="1" t="s">
        <v>2510</v>
      </c>
      <c r="B2552" s="3">
        <v>45212</v>
      </c>
      <c r="C2552" s="2" t="s">
        <v>1650</v>
      </c>
      <c r="D2552" s="4" t="s">
        <v>1235</v>
      </c>
      <c r="E2552" s="1">
        <v>2481.92</v>
      </c>
      <c r="F2552" s="1">
        <v>6</v>
      </c>
      <c r="G2552" s="1">
        <v>16</v>
      </c>
      <c r="H2552" s="1">
        <v>46.79</v>
      </c>
    </row>
    <row r="2553" spans="1:8">
      <c r="A2553" s="1" t="s">
        <v>2511</v>
      </c>
      <c r="B2553" s="3">
        <v>45575</v>
      </c>
      <c r="C2553" s="2" t="s">
        <v>2310</v>
      </c>
      <c r="D2553" s="4" t="s">
        <v>1661</v>
      </c>
      <c r="E2553" s="1">
        <v>4272.42</v>
      </c>
      <c r="F2553" s="1">
        <v>47</v>
      </c>
      <c r="G2553" s="1">
        <v>20</v>
      </c>
      <c r="H2553" s="1">
        <v>864.28</v>
      </c>
    </row>
    <row r="2554" spans="1:8">
      <c r="A2554" s="1" t="s">
        <v>2512</v>
      </c>
      <c r="B2554" s="3">
        <v>45012</v>
      </c>
      <c r="C2554" s="2" t="s">
        <v>2272</v>
      </c>
      <c r="D2554" s="4" t="s">
        <v>2113</v>
      </c>
      <c r="E2554" s="1">
        <v>140.09</v>
      </c>
      <c r="F2554" s="1">
        <v>25</v>
      </c>
      <c r="G2554" s="1">
        <v>15</v>
      </c>
      <c r="H2554" s="1">
        <v>1748.55</v>
      </c>
    </row>
    <row r="2555" spans="1:8">
      <c r="A2555" s="1" t="s">
        <v>2513</v>
      </c>
      <c r="B2555" s="3">
        <v>44897</v>
      </c>
      <c r="C2555" s="2" t="s">
        <v>1286</v>
      </c>
      <c r="D2555" s="4" t="s">
        <v>1235</v>
      </c>
      <c r="E2555" s="1">
        <v>203.98</v>
      </c>
      <c r="F2555" s="1">
        <v>42</v>
      </c>
      <c r="G2555" s="1">
        <v>29</v>
      </c>
      <c r="H2555" s="1">
        <v>652.29999999999995</v>
      </c>
    </row>
    <row r="2556" spans="1:8">
      <c r="A2556" s="1" t="s">
        <v>2514</v>
      </c>
      <c r="B2556" s="3">
        <v>45233</v>
      </c>
      <c r="C2556" s="2" t="s">
        <v>2272</v>
      </c>
      <c r="D2556" s="4" t="s">
        <v>1123</v>
      </c>
      <c r="E2556" s="1">
        <v>3498.51</v>
      </c>
      <c r="F2556" s="1">
        <v>26</v>
      </c>
      <c r="G2556" s="1">
        <v>48</v>
      </c>
      <c r="H2556" s="1">
        <v>933.3</v>
      </c>
    </row>
    <row r="2557" spans="1:8">
      <c r="A2557" s="1" t="s">
        <v>2515</v>
      </c>
      <c r="B2557" s="3">
        <v>45220</v>
      </c>
      <c r="C2557" s="2" t="s">
        <v>1286</v>
      </c>
      <c r="D2557" s="4" t="s">
        <v>1661</v>
      </c>
      <c r="E2557" s="1">
        <v>2016.29</v>
      </c>
      <c r="F2557" s="1">
        <v>22</v>
      </c>
      <c r="G2557" s="1">
        <v>17</v>
      </c>
      <c r="H2557" s="1">
        <v>132.58000000000001</v>
      </c>
    </row>
    <row r="2558" spans="1:8">
      <c r="A2558" s="1" t="s">
        <v>2516</v>
      </c>
      <c r="B2558" s="3">
        <v>44980</v>
      </c>
      <c r="C2558" s="2" t="s">
        <v>1286</v>
      </c>
      <c r="D2558" s="4" t="s">
        <v>248</v>
      </c>
      <c r="E2558" s="1">
        <v>930.21</v>
      </c>
      <c r="F2558" s="1">
        <v>22</v>
      </c>
      <c r="G2558" s="1">
        <v>24</v>
      </c>
      <c r="H2558" s="1">
        <v>567</v>
      </c>
    </row>
    <row r="2559" spans="1:8">
      <c r="A2559" s="1" t="s">
        <v>2517</v>
      </c>
      <c r="B2559" s="3">
        <v>45370</v>
      </c>
      <c r="C2559" s="2" t="s">
        <v>2272</v>
      </c>
      <c r="D2559" s="4" t="s">
        <v>2113</v>
      </c>
      <c r="E2559" s="1">
        <v>1719.54</v>
      </c>
      <c r="F2559" s="1">
        <v>41</v>
      </c>
      <c r="G2559" s="1">
        <v>32</v>
      </c>
      <c r="H2559" s="1">
        <v>413.34</v>
      </c>
    </row>
    <row r="2560" spans="1:8">
      <c r="A2560" s="1" t="s">
        <v>2518</v>
      </c>
      <c r="B2560" s="3">
        <v>45534</v>
      </c>
      <c r="C2560" s="2" t="s">
        <v>2310</v>
      </c>
      <c r="D2560" s="4" t="s">
        <v>1123</v>
      </c>
      <c r="E2560" s="1">
        <v>809.83</v>
      </c>
      <c r="F2560" s="1">
        <v>35</v>
      </c>
      <c r="G2560" s="1">
        <v>2</v>
      </c>
      <c r="H2560" s="1">
        <v>1331.92</v>
      </c>
    </row>
    <row r="2561" spans="1:8">
      <c r="A2561" s="1" t="s">
        <v>2519</v>
      </c>
      <c r="B2561" s="3">
        <v>45099</v>
      </c>
      <c r="C2561" s="2" t="s">
        <v>1650</v>
      </c>
      <c r="D2561" s="4" t="s">
        <v>2113</v>
      </c>
      <c r="E2561" s="1">
        <v>1851.15</v>
      </c>
      <c r="F2561" s="1">
        <v>22</v>
      </c>
      <c r="G2561" s="1">
        <v>13</v>
      </c>
      <c r="H2561" s="1">
        <v>1465.39</v>
      </c>
    </row>
    <row r="2562" spans="1:8">
      <c r="A2562" s="1" t="s">
        <v>2520</v>
      </c>
      <c r="B2562" s="3">
        <v>45100</v>
      </c>
      <c r="C2562" s="2" t="s">
        <v>2272</v>
      </c>
      <c r="D2562" s="4" t="s">
        <v>1235</v>
      </c>
      <c r="E2562" s="1">
        <v>3578.13</v>
      </c>
      <c r="F2562" s="1">
        <v>3</v>
      </c>
      <c r="G2562" s="1">
        <v>34</v>
      </c>
      <c r="H2562" s="1">
        <v>1200.5899999999999</v>
      </c>
    </row>
    <row r="2563" spans="1:8">
      <c r="A2563" s="1" t="s">
        <v>2521</v>
      </c>
      <c r="B2563" s="3">
        <v>45545</v>
      </c>
      <c r="C2563" s="2" t="s">
        <v>1286</v>
      </c>
      <c r="D2563" s="4" t="s">
        <v>1123</v>
      </c>
      <c r="E2563" s="1">
        <v>2422.61</v>
      </c>
      <c r="F2563" s="1">
        <v>5</v>
      </c>
      <c r="G2563" s="1">
        <v>41</v>
      </c>
      <c r="H2563" s="1">
        <v>283.27</v>
      </c>
    </row>
    <row r="2564" spans="1:8">
      <c r="A2564" s="1" t="s">
        <v>2522</v>
      </c>
      <c r="B2564" s="3">
        <v>45189</v>
      </c>
      <c r="C2564" s="2" t="s">
        <v>2272</v>
      </c>
      <c r="D2564" s="4" t="s">
        <v>1661</v>
      </c>
      <c r="E2564" s="1">
        <v>3337.9</v>
      </c>
      <c r="F2564" s="1">
        <v>49</v>
      </c>
      <c r="G2564" s="1">
        <v>7</v>
      </c>
      <c r="H2564" s="1">
        <v>1460.21</v>
      </c>
    </row>
    <row r="2565" spans="1:8">
      <c r="A2565" s="1" t="s">
        <v>2523</v>
      </c>
      <c r="B2565" s="3">
        <v>45221</v>
      </c>
      <c r="C2565" s="2" t="s">
        <v>1286</v>
      </c>
      <c r="D2565" s="4" t="s">
        <v>1661</v>
      </c>
      <c r="E2565" s="1">
        <v>4673.6400000000003</v>
      </c>
      <c r="F2565" s="1">
        <v>41</v>
      </c>
      <c r="G2565" s="1">
        <v>6</v>
      </c>
      <c r="H2565" s="1">
        <v>1046.03</v>
      </c>
    </row>
    <row r="2566" spans="1:8">
      <c r="A2566" s="1" t="s">
        <v>2524</v>
      </c>
      <c r="B2566" s="3">
        <v>45090</v>
      </c>
      <c r="C2566" s="2" t="s">
        <v>2310</v>
      </c>
      <c r="D2566" s="4" t="s">
        <v>1123</v>
      </c>
      <c r="E2566" s="1">
        <v>1813.72</v>
      </c>
      <c r="F2566" s="1">
        <v>37</v>
      </c>
      <c r="G2566" s="1">
        <v>28</v>
      </c>
      <c r="H2566" s="1">
        <v>1525.06</v>
      </c>
    </row>
    <row r="2567" spans="1:8">
      <c r="A2567" s="1" t="s">
        <v>2525</v>
      </c>
      <c r="B2567" s="3">
        <v>45412</v>
      </c>
      <c r="C2567" s="2" t="s">
        <v>2272</v>
      </c>
      <c r="D2567" s="4" t="s">
        <v>1661</v>
      </c>
      <c r="E2567" s="1">
        <v>370</v>
      </c>
      <c r="F2567" s="1">
        <v>46</v>
      </c>
      <c r="G2567" s="1">
        <v>15</v>
      </c>
      <c r="H2567" s="1">
        <v>499.83</v>
      </c>
    </row>
    <row r="2568" spans="1:8">
      <c r="A2568" s="1" t="s">
        <v>2526</v>
      </c>
      <c r="B2568" s="3">
        <v>44883</v>
      </c>
      <c r="C2568" s="2" t="s">
        <v>1286</v>
      </c>
      <c r="D2568" s="4" t="s">
        <v>2113</v>
      </c>
      <c r="E2568" s="1">
        <v>3753.64</v>
      </c>
      <c r="F2568" s="1">
        <v>18</v>
      </c>
      <c r="G2568" s="1">
        <v>18</v>
      </c>
      <c r="H2568" s="1">
        <v>1476.39</v>
      </c>
    </row>
    <row r="2569" spans="1:8">
      <c r="A2569" s="1" t="s">
        <v>2527</v>
      </c>
      <c r="B2569" s="3">
        <v>45142</v>
      </c>
      <c r="C2569" s="2" t="s">
        <v>1650</v>
      </c>
      <c r="D2569" s="4" t="s">
        <v>1661</v>
      </c>
      <c r="E2569" s="1">
        <v>4423.34</v>
      </c>
      <c r="F2569" s="1">
        <v>39</v>
      </c>
      <c r="G2569" s="1">
        <v>44</v>
      </c>
      <c r="H2569" s="1">
        <v>1186.92</v>
      </c>
    </row>
    <row r="2570" spans="1:8">
      <c r="A2570" s="1" t="s">
        <v>2528</v>
      </c>
      <c r="B2570" s="3">
        <v>44909</v>
      </c>
      <c r="C2570" s="2" t="s">
        <v>1650</v>
      </c>
      <c r="D2570" s="4" t="s">
        <v>1235</v>
      </c>
      <c r="E2570" s="1">
        <v>3266.08</v>
      </c>
      <c r="F2570" s="1">
        <v>35</v>
      </c>
      <c r="G2570" s="1">
        <v>1</v>
      </c>
      <c r="H2570" s="1">
        <v>990.51</v>
      </c>
    </row>
    <row r="2571" spans="1:8">
      <c r="A2571" s="1" t="s">
        <v>2529</v>
      </c>
      <c r="B2571" s="3">
        <v>45385</v>
      </c>
      <c r="C2571" s="2" t="s">
        <v>1650</v>
      </c>
      <c r="D2571" s="4" t="s">
        <v>1661</v>
      </c>
      <c r="E2571" s="1">
        <v>410.32</v>
      </c>
      <c r="F2571" s="1">
        <v>14</v>
      </c>
      <c r="G2571" s="1">
        <v>0</v>
      </c>
      <c r="H2571" s="1">
        <v>158.87</v>
      </c>
    </row>
    <row r="2572" spans="1:8">
      <c r="A2572" s="1" t="s">
        <v>2530</v>
      </c>
      <c r="B2572" s="3">
        <v>45364</v>
      </c>
      <c r="C2572" s="2" t="s">
        <v>1286</v>
      </c>
      <c r="D2572" s="4" t="s">
        <v>1235</v>
      </c>
      <c r="E2572" s="1">
        <v>2161.9</v>
      </c>
      <c r="F2572" s="1">
        <v>34</v>
      </c>
      <c r="G2572" s="1">
        <v>42</v>
      </c>
      <c r="H2572" s="1">
        <v>825.68</v>
      </c>
    </row>
    <row r="2573" spans="1:8">
      <c r="A2573" s="1" t="s">
        <v>2531</v>
      </c>
      <c r="B2573" s="3">
        <v>45146</v>
      </c>
      <c r="C2573" s="2" t="s">
        <v>2310</v>
      </c>
      <c r="D2573" s="4" t="s">
        <v>1661</v>
      </c>
      <c r="E2573" s="1">
        <v>801.28</v>
      </c>
      <c r="F2573" s="1">
        <v>49</v>
      </c>
      <c r="G2573" s="1">
        <v>24</v>
      </c>
      <c r="H2573" s="1">
        <v>1805.37</v>
      </c>
    </row>
    <row r="2574" spans="1:8">
      <c r="A2574" s="1" t="s">
        <v>2532</v>
      </c>
      <c r="B2574" s="3">
        <v>44957</v>
      </c>
      <c r="C2574" s="2" t="s">
        <v>1650</v>
      </c>
      <c r="D2574" s="4" t="s">
        <v>1123</v>
      </c>
      <c r="E2574" s="1">
        <v>191.79</v>
      </c>
      <c r="F2574" s="1">
        <v>26</v>
      </c>
      <c r="G2574" s="1">
        <v>48</v>
      </c>
      <c r="H2574" s="1">
        <v>917.23</v>
      </c>
    </row>
    <row r="2575" spans="1:8">
      <c r="A2575" s="1" t="s">
        <v>2533</v>
      </c>
      <c r="B2575" s="3">
        <v>45025</v>
      </c>
      <c r="C2575" s="2" t="s">
        <v>1286</v>
      </c>
      <c r="D2575" s="4" t="s">
        <v>248</v>
      </c>
      <c r="E2575" s="1">
        <v>1380.35</v>
      </c>
      <c r="F2575" s="1">
        <v>42</v>
      </c>
      <c r="G2575" s="1">
        <v>48</v>
      </c>
      <c r="H2575" s="1">
        <v>1403.34</v>
      </c>
    </row>
    <row r="2576" spans="1:8">
      <c r="A2576" s="1" t="s">
        <v>2534</v>
      </c>
      <c r="B2576" s="3">
        <v>45494</v>
      </c>
      <c r="C2576" s="2" t="s">
        <v>2310</v>
      </c>
      <c r="D2576" s="4" t="s">
        <v>248</v>
      </c>
      <c r="E2576" s="1">
        <v>2511.8000000000002</v>
      </c>
      <c r="F2576" s="1">
        <v>43</v>
      </c>
      <c r="G2576" s="1">
        <v>15</v>
      </c>
      <c r="H2576" s="1">
        <v>1516.66</v>
      </c>
    </row>
    <row r="2577" spans="1:8">
      <c r="A2577" s="1" t="s">
        <v>2535</v>
      </c>
      <c r="B2577" s="3">
        <v>45061</v>
      </c>
      <c r="C2577" s="2" t="s">
        <v>2310</v>
      </c>
      <c r="D2577" s="4" t="s">
        <v>1661</v>
      </c>
      <c r="E2577" s="1">
        <v>3701.09</v>
      </c>
      <c r="F2577" s="1">
        <v>6</v>
      </c>
      <c r="G2577" s="1">
        <v>7</v>
      </c>
      <c r="H2577" s="1">
        <v>602.87</v>
      </c>
    </row>
    <row r="2578" spans="1:8">
      <c r="A2578" s="1" t="s">
        <v>2536</v>
      </c>
      <c r="B2578" s="3">
        <v>45504</v>
      </c>
      <c r="C2578" s="2" t="s">
        <v>2272</v>
      </c>
      <c r="D2578" s="4" t="s">
        <v>1661</v>
      </c>
      <c r="E2578" s="1">
        <v>1661.25</v>
      </c>
      <c r="F2578" s="1">
        <v>46</v>
      </c>
      <c r="G2578" s="1">
        <v>28</v>
      </c>
      <c r="H2578" s="1">
        <v>308.42</v>
      </c>
    </row>
    <row r="2579" spans="1:8">
      <c r="A2579" s="1" t="s">
        <v>2537</v>
      </c>
      <c r="B2579" s="3">
        <v>45270</v>
      </c>
      <c r="C2579" s="2" t="s">
        <v>2310</v>
      </c>
      <c r="D2579" s="4" t="s">
        <v>1123</v>
      </c>
      <c r="E2579" s="1">
        <v>3219.04</v>
      </c>
      <c r="F2579" s="1">
        <v>37</v>
      </c>
      <c r="G2579" s="1">
        <v>17</v>
      </c>
      <c r="H2579" s="1">
        <v>1328.3</v>
      </c>
    </row>
    <row r="2580" spans="1:8">
      <c r="A2580" s="1" t="s">
        <v>2538</v>
      </c>
      <c r="B2580" s="3">
        <v>45316</v>
      </c>
      <c r="C2580" s="2" t="s">
        <v>2310</v>
      </c>
      <c r="D2580" s="4" t="s">
        <v>1123</v>
      </c>
      <c r="E2580" s="1">
        <v>506.35</v>
      </c>
      <c r="F2580" s="1">
        <v>22</v>
      </c>
      <c r="G2580" s="1">
        <v>25</v>
      </c>
      <c r="H2580" s="1">
        <v>402.9</v>
      </c>
    </row>
    <row r="2581" spans="1:8">
      <c r="A2581" s="1" t="s">
        <v>2539</v>
      </c>
      <c r="B2581" s="3">
        <v>45298</v>
      </c>
      <c r="C2581" s="2" t="s">
        <v>1650</v>
      </c>
      <c r="D2581" s="4" t="s">
        <v>1123</v>
      </c>
      <c r="E2581" s="1">
        <v>2147.83</v>
      </c>
      <c r="F2581" s="1">
        <v>45</v>
      </c>
      <c r="G2581" s="1">
        <v>11</v>
      </c>
      <c r="H2581" s="1">
        <v>55.7</v>
      </c>
    </row>
    <row r="2582" spans="1:8">
      <c r="A2582" s="1" t="s">
        <v>2540</v>
      </c>
      <c r="B2582" s="3">
        <v>45207</v>
      </c>
      <c r="C2582" s="2" t="s">
        <v>1286</v>
      </c>
      <c r="D2582" s="4" t="s">
        <v>1661</v>
      </c>
      <c r="E2582" s="1">
        <v>568.04999999999995</v>
      </c>
      <c r="F2582" s="1">
        <v>32</v>
      </c>
      <c r="G2582" s="1">
        <v>33</v>
      </c>
      <c r="H2582" s="1">
        <v>1269.04</v>
      </c>
    </row>
    <row r="2583" spans="1:8">
      <c r="A2583" s="1" t="s">
        <v>2541</v>
      </c>
      <c r="B2583" s="3">
        <v>45120</v>
      </c>
      <c r="C2583" s="2" t="s">
        <v>2272</v>
      </c>
      <c r="D2583" s="4" t="s">
        <v>2113</v>
      </c>
      <c r="E2583" s="1">
        <v>339.78</v>
      </c>
      <c r="F2583" s="1">
        <v>19</v>
      </c>
      <c r="G2583" s="1">
        <v>46</v>
      </c>
      <c r="H2583" s="1">
        <v>789.51</v>
      </c>
    </row>
    <row r="2584" spans="1:8">
      <c r="A2584" s="1" t="s">
        <v>2542</v>
      </c>
      <c r="B2584" s="3">
        <v>45178</v>
      </c>
      <c r="C2584" s="2" t="s">
        <v>2272</v>
      </c>
      <c r="D2584" s="4" t="s">
        <v>1661</v>
      </c>
      <c r="E2584" s="1">
        <v>1609.51</v>
      </c>
      <c r="F2584" s="1">
        <v>47</v>
      </c>
      <c r="G2584" s="1">
        <v>35</v>
      </c>
      <c r="H2584" s="1">
        <v>1471.56</v>
      </c>
    </row>
    <row r="2585" spans="1:8">
      <c r="A2585" s="1" t="s">
        <v>2543</v>
      </c>
      <c r="B2585" s="3">
        <v>44952</v>
      </c>
      <c r="C2585" s="2" t="s">
        <v>2272</v>
      </c>
      <c r="D2585" s="4" t="s">
        <v>1661</v>
      </c>
      <c r="E2585" s="1">
        <v>3767.19</v>
      </c>
      <c r="F2585" s="1">
        <v>27</v>
      </c>
      <c r="G2585" s="1">
        <v>36</v>
      </c>
      <c r="H2585" s="1">
        <v>1199.24</v>
      </c>
    </row>
    <row r="2586" spans="1:8">
      <c r="A2586" s="1" t="s">
        <v>2544</v>
      </c>
      <c r="B2586" s="3">
        <v>44940</v>
      </c>
      <c r="C2586" s="2" t="s">
        <v>2310</v>
      </c>
      <c r="D2586" s="4" t="s">
        <v>248</v>
      </c>
      <c r="E2586" s="1">
        <v>2960.04</v>
      </c>
      <c r="F2586" s="1">
        <v>45</v>
      </c>
      <c r="G2586" s="1">
        <v>50</v>
      </c>
      <c r="H2586" s="1">
        <v>1294.22</v>
      </c>
    </row>
    <row r="2587" spans="1:8">
      <c r="A2587" s="1" t="s">
        <v>2545</v>
      </c>
      <c r="B2587" s="3">
        <v>45246</v>
      </c>
      <c r="C2587" s="2" t="s">
        <v>1286</v>
      </c>
      <c r="D2587" s="4" t="s">
        <v>248</v>
      </c>
      <c r="E2587" s="1">
        <v>1156.53</v>
      </c>
      <c r="F2587" s="1">
        <v>21</v>
      </c>
      <c r="G2587" s="1">
        <v>48</v>
      </c>
      <c r="H2587" s="1">
        <v>264.91000000000003</v>
      </c>
    </row>
    <row r="2588" spans="1:8">
      <c r="A2588" s="1" t="s">
        <v>2546</v>
      </c>
      <c r="B2588" s="3">
        <v>44940</v>
      </c>
      <c r="C2588" s="2" t="s">
        <v>2272</v>
      </c>
      <c r="D2588" s="4" t="s">
        <v>1661</v>
      </c>
      <c r="E2588" s="1">
        <v>4357.16</v>
      </c>
      <c r="F2588" s="1">
        <v>19</v>
      </c>
      <c r="G2588" s="1">
        <v>15</v>
      </c>
      <c r="H2588" s="1">
        <v>49</v>
      </c>
    </row>
    <row r="2589" spans="1:8">
      <c r="A2589" s="1" t="s">
        <v>2547</v>
      </c>
      <c r="B2589" s="3">
        <v>45252</v>
      </c>
      <c r="C2589" s="2" t="s">
        <v>1650</v>
      </c>
      <c r="D2589" s="4" t="s">
        <v>1661</v>
      </c>
      <c r="E2589" s="1">
        <v>2129.77</v>
      </c>
      <c r="F2589" s="1">
        <v>43</v>
      </c>
      <c r="G2589" s="1">
        <v>12</v>
      </c>
      <c r="H2589" s="1">
        <v>693.87</v>
      </c>
    </row>
    <row r="2590" spans="1:8">
      <c r="A2590" s="1" t="s">
        <v>2548</v>
      </c>
      <c r="B2590" s="3">
        <v>45142</v>
      </c>
      <c r="C2590" s="2" t="s">
        <v>2310</v>
      </c>
      <c r="D2590" s="4" t="s">
        <v>2113</v>
      </c>
      <c r="E2590" s="1">
        <v>3808.53</v>
      </c>
      <c r="F2590" s="1">
        <v>33</v>
      </c>
      <c r="G2590" s="1">
        <v>9</v>
      </c>
      <c r="H2590" s="1">
        <v>1207.24</v>
      </c>
    </row>
    <row r="2591" spans="1:8">
      <c r="A2591" s="1" t="s">
        <v>2549</v>
      </c>
      <c r="B2591" s="3">
        <v>45060</v>
      </c>
      <c r="C2591" s="2" t="s">
        <v>2310</v>
      </c>
      <c r="D2591" s="4" t="s">
        <v>1235</v>
      </c>
      <c r="E2591" s="1">
        <v>2169.5300000000002</v>
      </c>
      <c r="F2591" s="1">
        <v>32</v>
      </c>
      <c r="G2591" s="1">
        <v>28</v>
      </c>
      <c r="H2591" s="1">
        <v>1614.51</v>
      </c>
    </row>
    <row r="2592" spans="1:8">
      <c r="A2592" s="1" t="s">
        <v>2550</v>
      </c>
      <c r="B2592" s="3">
        <v>45450</v>
      </c>
      <c r="C2592" s="2" t="s">
        <v>2272</v>
      </c>
      <c r="D2592" s="4" t="s">
        <v>1661</v>
      </c>
      <c r="E2592" s="1">
        <v>3503.99</v>
      </c>
      <c r="F2592" s="1">
        <v>3</v>
      </c>
      <c r="G2592" s="1">
        <v>39</v>
      </c>
      <c r="H2592" s="1">
        <v>934.36</v>
      </c>
    </row>
    <row r="2593" spans="1:8">
      <c r="A2593" s="1" t="s">
        <v>2551</v>
      </c>
      <c r="B2593" s="3">
        <v>45237</v>
      </c>
      <c r="C2593" s="2" t="s">
        <v>1286</v>
      </c>
      <c r="D2593" s="4" t="s">
        <v>1123</v>
      </c>
      <c r="E2593" s="1">
        <v>2297.71</v>
      </c>
      <c r="F2593" s="1">
        <v>50</v>
      </c>
      <c r="G2593" s="1">
        <v>10</v>
      </c>
      <c r="H2593" s="1">
        <v>70.75</v>
      </c>
    </row>
    <row r="2594" spans="1:8">
      <c r="A2594" s="1" t="s">
        <v>2552</v>
      </c>
      <c r="B2594" s="3">
        <v>45177</v>
      </c>
      <c r="C2594" s="2" t="s">
        <v>1650</v>
      </c>
      <c r="D2594" s="4" t="s">
        <v>2113</v>
      </c>
      <c r="E2594" s="1">
        <v>4438.7700000000004</v>
      </c>
      <c r="F2594" s="1">
        <v>9</v>
      </c>
      <c r="G2594" s="1">
        <v>39</v>
      </c>
      <c r="H2594" s="1">
        <v>668.96</v>
      </c>
    </row>
    <row r="2595" spans="1:8">
      <c r="A2595" s="1" t="s">
        <v>2553</v>
      </c>
      <c r="B2595" s="3">
        <v>45036</v>
      </c>
      <c r="C2595" s="2" t="s">
        <v>1650</v>
      </c>
      <c r="D2595" s="4" t="s">
        <v>1661</v>
      </c>
      <c r="E2595" s="1">
        <v>3549.99</v>
      </c>
      <c r="F2595" s="1">
        <v>26</v>
      </c>
      <c r="G2595" s="1">
        <v>50</v>
      </c>
      <c r="H2595" s="1">
        <v>781.93</v>
      </c>
    </row>
    <row r="2596" spans="1:8">
      <c r="A2596" s="1" t="s">
        <v>2554</v>
      </c>
      <c r="B2596" s="3">
        <v>45083</v>
      </c>
      <c r="C2596" s="2" t="s">
        <v>1286</v>
      </c>
      <c r="D2596" s="4" t="s">
        <v>1235</v>
      </c>
      <c r="E2596" s="1">
        <v>2295.79</v>
      </c>
      <c r="F2596" s="1">
        <v>43</v>
      </c>
      <c r="G2596" s="1">
        <v>36</v>
      </c>
      <c r="H2596" s="1">
        <v>287.11</v>
      </c>
    </row>
    <row r="2597" spans="1:8">
      <c r="A2597" s="1" t="s">
        <v>2555</v>
      </c>
      <c r="B2597" s="3">
        <v>45584</v>
      </c>
      <c r="C2597" s="2" t="s">
        <v>1650</v>
      </c>
      <c r="D2597" s="4" t="s">
        <v>248</v>
      </c>
      <c r="E2597" s="1">
        <v>2163.67</v>
      </c>
      <c r="F2597" s="1">
        <v>39</v>
      </c>
      <c r="G2597" s="1">
        <v>20</v>
      </c>
      <c r="H2597" s="1">
        <v>1599.54</v>
      </c>
    </row>
    <row r="2598" spans="1:8">
      <c r="A2598" s="1" t="s">
        <v>2556</v>
      </c>
      <c r="B2598" s="3">
        <v>45279</v>
      </c>
      <c r="C2598" s="2" t="s">
        <v>2557</v>
      </c>
      <c r="D2598" s="4" t="s">
        <v>1235</v>
      </c>
      <c r="E2598" s="1">
        <v>4061.24</v>
      </c>
      <c r="F2598" s="1">
        <v>26</v>
      </c>
      <c r="G2598" s="1">
        <v>34</v>
      </c>
      <c r="H2598" s="1">
        <v>96.83</v>
      </c>
    </row>
    <row r="2599" spans="1:8">
      <c r="A2599" s="1" t="s">
        <v>2558</v>
      </c>
      <c r="B2599" s="3">
        <v>44987</v>
      </c>
      <c r="C2599" s="2" t="s">
        <v>2310</v>
      </c>
      <c r="D2599" s="4" t="s">
        <v>2113</v>
      </c>
      <c r="E2599" s="1">
        <v>3781.91</v>
      </c>
      <c r="F2599" s="1">
        <v>3</v>
      </c>
      <c r="G2599" s="1">
        <v>17</v>
      </c>
      <c r="H2599" s="1">
        <v>1785.77</v>
      </c>
    </row>
    <row r="2600" spans="1:8">
      <c r="A2600" s="1" t="s">
        <v>2559</v>
      </c>
      <c r="B2600" s="3">
        <v>45186</v>
      </c>
      <c r="C2600" s="2" t="s">
        <v>2272</v>
      </c>
      <c r="D2600" s="4" t="s">
        <v>1661</v>
      </c>
      <c r="E2600" s="1">
        <v>2172.9299999999998</v>
      </c>
      <c r="F2600" s="1">
        <v>42</v>
      </c>
      <c r="G2600" s="1">
        <v>5</v>
      </c>
      <c r="H2600" s="1">
        <v>1875.39</v>
      </c>
    </row>
    <row r="2601" spans="1:8">
      <c r="A2601" s="1" t="s">
        <v>2560</v>
      </c>
      <c r="B2601" s="3">
        <v>44958</v>
      </c>
      <c r="C2601" s="2" t="s">
        <v>2557</v>
      </c>
      <c r="D2601" s="4" t="s">
        <v>1235</v>
      </c>
      <c r="E2601" s="1">
        <v>4836.29</v>
      </c>
      <c r="F2601" s="1">
        <v>1</v>
      </c>
      <c r="G2601" s="1">
        <v>49</v>
      </c>
      <c r="H2601" s="1">
        <v>851.48</v>
      </c>
    </row>
    <row r="2602" spans="1:8">
      <c r="A2602" s="1" t="s">
        <v>2561</v>
      </c>
      <c r="B2602" s="3">
        <v>45284</v>
      </c>
      <c r="C2602" s="2" t="s">
        <v>2557</v>
      </c>
      <c r="D2602" s="4" t="s">
        <v>1235</v>
      </c>
      <c r="E2602" s="1">
        <v>3749.6</v>
      </c>
      <c r="F2602" s="1">
        <v>47</v>
      </c>
      <c r="G2602" s="1">
        <v>1</v>
      </c>
      <c r="H2602" s="1">
        <v>1685.38</v>
      </c>
    </row>
    <row r="2603" spans="1:8">
      <c r="A2603" s="1" t="s">
        <v>2562</v>
      </c>
      <c r="B2603" s="3">
        <v>45089</v>
      </c>
      <c r="C2603" s="2" t="s">
        <v>2272</v>
      </c>
      <c r="D2603" s="4" t="s">
        <v>2113</v>
      </c>
      <c r="E2603" s="1">
        <v>2578.61</v>
      </c>
      <c r="F2603" s="1">
        <v>21</v>
      </c>
      <c r="G2603" s="1">
        <v>1</v>
      </c>
      <c r="H2603" s="1">
        <v>1268.44</v>
      </c>
    </row>
    <row r="2604" spans="1:8">
      <c r="A2604" s="1" t="s">
        <v>2563</v>
      </c>
      <c r="B2604" s="3">
        <v>45080</v>
      </c>
      <c r="C2604" s="2" t="s">
        <v>2272</v>
      </c>
      <c r="D2604" s="4" t="s">
        <v>248</v>
      </c>
      <c r="E2604" s="1">
        <v>3329.8</v>
      </c>
      <c r="F2604" s="1">
        <v>8</v>
      </c>
      <c r="G2604" s="1">
        <v>1</v>
      </c>
      <c r="H2604" s="1">
        <v>448.93</v>
      </c>
    </row>
    <row r="2605" spans="1:8">
      <c r="A2605" s="1" t="s">
        <v>2564</v>
      </c>
      <c r="B2605" s="3">
        <v>45354</v>
      </c>
      <c r="C2605" s="2" t="s">
        <v>2272</v>
      </c>
      <c r="D2605" s="4" t="s">
        <v>1123</v>
      </c>
      <c r="E2605" s="1">
        <v>4765.8999999999996</v>
      </c>
      <c r="F2605" s="1">
        <v>44</v>
      </c>
      <c r="G2605" s="1">
        <v>18</v>
      </c>
      <c r="H2605" s="1">
        <v>700.52</v>
      </c>
    </row>
    <row r="2606" spans="1:8">
      <c r="A2606" s="1" t="s">
        <v>2565</v>
      </c>
      <c r="B2606" s="3">
        <v>45099</v>
      </c>
      <c r="C2606" s="2" t="s">
        <v>1650</v>
      </c>
      <c r="D2606" s="4" t="s">
        <v>1123</v>
      </c>
      <c r="E2606" s="1">
        <v>2868.24</v>
      </c>
      <c r="F2606" s="1">
        <v>44</v>
      </c>
      <c r="G2606" s="1">
        <v>32</v>
      </c>
      <c r="H2606" s="1">
        <v>557.86</v>
      </c>
    </row>
    <row r="2607" spans="1:8">
      <c r="A2607" s="1" t="s">
        <v>2566</v>
      </c>
      <c r="B2607" s="3">
        <v>44992</v>
      </c>
      <c r="C2607" s="2" t="s">
        <v>2310</v>
      </c>
      <c r="D2607" s="4" t="s">
        <v>248</v>
      </c>
      <c r="E2607" s="1">
        <v>212.13</v>
      </c>
      <c r="F2607" s="1">
        <v>49</v>
      </c>
      <c r="G2607" s="1">
        <v>28</v>
      </c>
      <c r="H2607" s="1">
        <v>1430.39</v>
      </c>
    </row>
    <row r="2608" spans="1:8">
      <c r="A2608" s="1" t="s">
        <v>2567</v>
      </c>
      <c r="B2608" s="3">
        <v>45237</v>
      </c>
      <c r="C2608" s="2" t="s">
        <v>2557</v>
      </c>
      <c r="D2608" s="4" t="s">
        <v>1123</v>
      </c>
      <c r="E2608" s="1">
        <v>3946.66</v>
      </c>
      <c r="F2608" s="1">
        <v>47</v>
      </c>
      <c r="G2608" s="1">
        <v>29</v>
      </c>
      <c r="H2608" s="1">
        <v>571.86</v>
      </c>
    </row>
    <row r="2609" spans="1:8">
      <c r="A2609" s="1" t="s">
        <v>2568</v>
      </c>
      <c r="B2609" s="3">
        <v>45236</v>
      </c>
      <c r="C2609" s="2" t="s">
        <v>1650</v>
      </c>
      <c r="D2609" s="4" t="s">
        <v>1235</v>
      </c>
      <c r="E2609" s="1">
        <v>1445.4</v>
      </c>
      <c r="F2609" s="1">
        <v>30</v>
      </c>
      <c r="G2609" s="1">
        <v>17</v>
      </c>
      <c r="H2609" s="1">
        <v>810.21</v>
      </c>
    </row>
    <row r="2610" spans="1:8">
      <c r="A2610" s="1" t="s">
        <v>2569</v>
      </c>
      <c r="B2610" s="3">
        <v>45096</v>
      </c>
      <c r="C2610" s="2" t="s">
        <v>2310</v>
      </c>
      <c r="D2610" s="4" t="s">
        <v>1123</v>
      </c>
      <c r="E2610" s="1">
        <v>469.91</v>
      </c>
      <c r="F2610" s="1">
        <v>42</v>
      </c>
      <c r="G2610" s="1">
        <v>31</v>
      </c>
      <c r="H2610" s="1">
        <v>273.12</v>
      </c>
    </row>
    <row r="2611" spans="1:8">
      <c r="A2611" s="1" t="s">
        <v>2570</v>
      </c>
      <c r="B2611" s="3">
        <v>45255</v>
      </c>
      <c r="C2611" s="2" t="s">
        <v>2272</v>
      </c>
      <c r="D2611" s="4" t="s">
        <v>1123</v>
      </c>
      <c r="E2611" s="1">
        <v>1376.39</v>
      </c>
      <c r="F2611" s="1">
        <v>24</v>
      </c>
      <c r="G2611" s="1">
        <v>23</v>
      </c>
      <c r="H2611" s="1">
        <v>1553.63</v>
      </c>
    </row>
    <row r="2612" spans="1:8">
      <c r="A2612" s="1" t="s">
        <v>2571</v>
      </c>
      <c r="B2612" s="3">
        <v>45461</v>
      </c>
      <c r="C2612" s="2" t="s">
        <v>2272</v>
      </c>
      <c r="D2612" s="4" t="s">
        <v>1661</v>
      </c>
      <c r="E2612" s="1">
        <v>1711.62</v>
      </c>
      <c r="F2612" s="1">
        <v>22</v>
      </c>
      <c r="G2612" s="1">
        <v>27</v>
      </c>
      <c r="H2612" s="1">
        <v>489.41</v>
      </c>
    </row>
    <row r="2613" spans="1:8">
      <c r="A2613" s="1" t="s">
        <v>2572</v>
      </c>
      <c r="B2613" s="3">
        <v>44896</v>
      </c>
      <c r="C2613" s="2" t="s">
        <v>1650</v>
      </c>
      <c r="D2613" s="4" t="s">
        <v>248</v>
      </c>
      <c r="E2613" s="1">
        <v>1918.82</v>
      </c>
      <c r="F2613" s="1">
        <v>17</v>
      </c>
      <c r="G2613" s="1">
        <v>50</v>
      </c>
      <c r="H2613" s="1">
        <v>1389.47</v>
      </c>
    </row>
    <row r="2614" spans="1:8">
      <c r="A2614" s="1" t="s">
        <v>2573</v>
      </c>
      <c r="B2614" s="3">
        <v>45405</v>
      </c>
      <c r="C2614" s="2" t="s">
        <v>2272</v>
      </c>
      <c r="D2614" s="4" t="s">
        <v>2113</v>
      </c>
      <c r="E2614" s="1">
        <v>4873.47</v>
      </c>
      <c r="F2614" s="1">
        <v>28</v>
      </c>
      <c r="G2614" s="1">
        <v>12</v>
      </c>
      <c r="H2614" s="1">
        <v>1685.1</v>
      </c>
    </row>
    <row r="2615" spans="1:8">
      <c r="A2615" s="1" t="s">
        <v>2574</v>
      </c>
      <c r="B2615" s="3">
        <v>45387</v>
      </c>
      <c r="C2615" s="2" t="s">
        <v>2310</v>
      </c>
      <c r="D2615" s="4" t="s">
        <v>1235</v>
      </c>
      <c r="E2615" s="1">
        <v>3403.29</v>
      </c>
      <c r="F2615" s="1">
        <v>17</v>
      </c>
      <c r="G2615" s="1">
        <v>29</v>
      </c>
      <c r="H2615" s="1">
        <v>980.91</v>
      </c>
    </row>
    <row r="2616" spans="1:8">
      <c r="A2616" s="1" t="s">
        <v>2575</v>
      </c>
      <c r="B2616" s="3">
        <v>45245</v>
      </c>
      <c r="C2616" s="2" t="s">
        <v>2272</v>
      </c>
      <c r="D2616" s="4" t="s">
        <v>248</v>
      </c>
      <c r="E2616" s="1">
        <v>1330.97</v>
      </c>
      <c r="F2616" s="1">
        <v>42</v>
      </c>
      <c r="G2616" s="1">
        <v>50</v>
      </c>
      <c r="H2616" s="1">
        <v>1749.97</v>
      </c>
    </row>
    <row r="2617" spans="1:8">
      <c r="A2617" s="1" t="s">
        <v>2576</v>
      </c>
      <c r="B2617" s="3">
        <v>44988</v>
      </c>
      <c r="C2617" s="2" t="s">
        <v>2557</v>
      </c>
      <c r="D2617" s="4" t="s">
        <v>2113</v>
      </c>
      <c r="E2617" s="1">
        <v>3504.37</v>
      </c>
      <c r="F2617" s="1">
        <v>12</v>
      </c>
      <c r="G2617" s="1">
        <v>32</v>
      </c>
      <c r="H2617" s="1">
        <v>540.66</v>
      </c>
    </row>
    <row r="2618" spans="1:8">
      <c r="A2618" s="1" t="s">
        <v>2577</v>
      </c>
      <c r="B2618" s="3">
        <v>45477</v>
      </c>
      <c r="C2618" s="2" t="s">
        <v>1650</v>
      </c>
      <c r="D2618" s="4" t="s">
        <v>1235</v>
      </c>
      <c r="E2618" s="1">
        <v>1486.37</v>
      </c>
      <c r="F2618" s="1">
        <v>48</v>
      </c>
      <c r="G2618" s="1">
        <v>11</v>
      </c>
      <c r="H2618" s="1">
        <v>221.31</v>
      </c>
    </row>
    <row r="2619" spans="1:8">
      <c r="A2619" s="1" t="s">
        <v>2578</v>
      </c>
      <c r="B2619" s="3">
        <v>45523</v>
      </c>
      <c r="C2619" s="2" t="s">
        <v>2310</v>
      </c>
      <c r="D2619" s="4" t="s">
        <v>2113</v>
      </c>
      <c r="E2619" s="1">
        <v>1336.28</v>
      </c>
      <c r="F2619" s="1">
        <v>9</v>
      </c>
      <c r="G2619" s="1">
        <v>37</v>
      </c>
      <c r="H2619" s="1">
        <v>745.19</v>
      </c>
    </row>
    <row r="2620" spans="1:8">
      <c r="A2620" s="1" t="s">
        <v>2579</v>
      </c>
      <c r="B2620" s="3">
        <v>44981</v>
      </c>
      <c r="C2620" s="2" t="s">
        <v>2557</v>
      </c>
      <c r="D2620" s="4" t="s">
        <v>1123</v>
      </c>
      <c r="E2620" s="1">
        <v>4104.16</v>
      </c>
      <c r="F2620" s="1">
        <v>29</v>
      </c>
      <c r="G2620" s="1">
        <v>5</v>
      </c>
      <c r="H2620" s="1">
        <v>225.36</v>
      </c>
    </row>
    <row r="2621" spans="1:8">
      <c r="A2621" s="1" t="s">
        <v>2580</v>
      </c>
      <c r="B2621" s="3">
        <v>45441</v>
      </c>
      <c r="C2621" s="2" t="s">
        <v>2557</v>
      </c>
      <c r="D2621" s="4" t="s">
        <v>1661</v>
      </c>
      <c r="E2621" s="1">
        <v>1602.49</v>
      </c>
      <c r="F2621" s="1">
        <v>44</v>
      </c>
      <c r="G2621" s="1">
        <v>31</v>
      </c>
      <c r="H2621" s="1">
        <v>1635.99</v>
      </c>
    </row>
    <row r="2622" spans="1:8">
      <c r="A2622" s="1" t="s">
        <v>2581</v>
      </c>
      <c r="B2622" s="3">
        <v>45123</v>
      </c>
      <c r="C2622" s="2" t="s">
        <v>1650</v>
      </c>
      <c r="D2622" s="4" t="s">
        <v>1235</v>
      </c>
      <c r="E2622" s="1">
        <v>446.96</v>
      </c>
      <c r="F2622" s="1">
        <v>42</v>
      </c>
      <c r="G2622" s="1">
        <v>29</v>
      </c>
      <c r="H2622" s="1">
        <v>312.42</v>
      </c>
    </row>
    <row r="2623" spans="1:8">
      <c r="A2623" s="1" t="s">
        <v>2582</v>
      </c>
      <c r="B2623" s="3">
        <v>45481</v>
      </c>
      <c r="C2623" s="2" t="s">
        <v>1650</v>
      </c>
      <c r="D2623" s="4" t="s">
        <v>248</v>
      </c>
      <c r="E2623" s="1">
        <v>1863.13</v>
      </c>
      <c r="F2623" s="1">
        <v>2</v>
      </c>
      <c r="G2623" s="1">
        <v>41</v>
      </c>
      <c r="H2623" s="1">
        <v>347.02</v>
      </c>
    </row>
    <row r="2624" spans="1:8">
      <c r="A2624" s="1" t="s">
        <v>2583</v>
      </c>
      <c r="B2624" s="3">
        <v>45391</v>
      </c>
      <c r="C2624" s="2" t="s">
        <v>2272</v>
      </c>
      <c r="D2624" s="4" t="s">
        <v>1661</v>
      </c>
      <c r="E2624" s="1">
        <v>2858.02</v>
      </c>
      <c r="F2624" s="1">
        <v>50</v>
      </c>
      <c r="G2624" s="1">
        <v>11</v>
      </c>
      <c r="H2624" s="1">
        <v>1855.52</v>
      </c>
    </row>
    <row r="2625" spans="1:8">
      <c r="A2625" s="1" t="s">
        <v>2584</v>
      </c>
      <c r="B2625" s="3">
        <v>45075</v>
      </c>
      <c r="C2625" s="2" t="s">
        <v>2557</v>
      </c>
      <c r="D2625" s="4" t="s">
        <v>1661</v>
      </c>
      <c r="E2625" s="1">
        <v>1623.8</v>
      </c>
      <c r="F2625" s="1">
        <v>37</v>
      </c>
      <c r="G2625" s="1">
        <v>31</v>
      </c>
      <c r="H2625" s="1">
        <v>1830.14</v>
      </c>
    </row>
    <row r="2626" spans="1:8">
      <c r="A2626" s="1" t="s">
        <v>2585</v>
      </c>
      <c r="B2626" s="3">
        <v>45004</v>
      </c>
      <c r="C2626" s="2" t="s">
        <v>1650</v>
      </c>
      <c r="D2626" s="4" t="s">
        <v>1123</v>
      </c>
      <c r="E2626" s="1">
        <v>2712.66</v>
      </c>
      <c r="F2626" s="1">
        <v>5</v>
      </c>
      <c r="G2626" s="1">
        <v>18</v>
      </c>
      <c r="H2626" s="1">
        <v>1142.6300000000001</v>
      </c>
    </row>
    <row r="2627" spans="1:8">
      <c r="A2627" s="1" t="s">
        <v>2586</v>
      </c>
      <c r="B2627" s="3">
        <v>44955</v>
      </c>
      <c r="C2627" s="2" t="s">
        <v>2272</v>
      </c>
      <c r="D2627" s="4" t="s">
        <v>248</v>
      </c>
      <c r="E2627" s="1">
        <v>1224.67</v>
      </c>
      <c r="F2627" s="1">
        <v>42</v>
      </c>
      <c r="G2627" s="1">
        <v>21</v>
      </c>
      <c r="H2627" s="1">
        <v>1440.78</v>
      </c>
    </row>
    <row r="2628" spans="1:8">
      <c r="A2628" s="1" t="s">
        <v>2587</v>
      </c>
      <c r="B2628" s="3">
        <v>45531</v>
      </c>
      <c r="C2628" s="2" t="s">
        <v>2272</v>
      </c>
      <c r="D2628" s="4" t="s">
        <v>1123</v>
      </c>
      <c r="E2628" s="1">
        <v>1975.39</v>
      </c>
      <c r="F2628" s="1">
        <v>1</v>
      </c>
      <c r="G2628" s="1">
        <v>34</v>
      </c>
      <c r="H2628" s="1">
        <v>283.7</v>
      </c>
    </row>
    <row r="2629" spans="1:8">
      <c r="A2629" s="1" t="s">
        <v>2588</v>
      </c>
      <c r="B2629" s="3">
        <v>45461</v>
      </c>
      <c r="C2629" s="2" t="s">
        <v>2557</v>
      </c>
      <c r="D2629" s="4" t="s">
        <v>1123</v>
      </c>
      <c r="E2629" s="1">
        <v>3861.62</v>
      </c>
      <c r="F2629" s="1">
        <v>44</v>
      </c>
      <c r="G2629" s="1">
        <v>16</v>
      </c>
      <c r="H2629" s="1">
        <v>787.98</v>
      </c>
    </row>
    <row r="2630" spans="1:8">
      <c r="A2630" s="1" t="s">
        <v>2589</v>
      </c>
      <c r="B2630" s="3">
        <v>45340</v>
      </c>
      <c r="C2630" s="2" t="s">
        <v>2557</v>
      </c>
      <c r="D2630" s="4" t="s">
        <v>1235</v>
      </c>
      <c r="E2630" s="1">
        <v>3182.09</v>
      </c>
      <c r="F2630" s="1">
        <v>20</v>
      </c>
      <c r="G2630" s="1">
        <v>11</v>
      </c>
      <c r="H2630" s="1">
        <v>1253.18</v>
      </c>
    </row>
    <row r="2631" spans="1:8">
      <c r="A2631" s="1" t="s">
        <v>2590</v>
      </c>
      <c r="B2631" s="3">
        <v>45431</v>
      </c>
      <c r="C2631" s="2" t="s">
        <v>2557</v>
      </c>
      <c r="D2631" s="4" t="s">
        <v>1235</v>
      </c>
      <c r="E2631" s="1">
        <v>3127.95</v>
      </c>
      <c r="F2631" s="1">
        <v>21</v>
      </c>
      <c r="G2631" s="1">
        <v>31</v>
      </c>
      <c r="H2631" s="1">
        <v>1271.6199999999999</v>
      </c>
    </row>
    <row r="2632" spans="1:8">
      <c r="A2632" s="1" t="s">
        <v>2591</v>
      </c>
      <c r="B2632" s="3">
        <v>45602</v>
      </c>
      <c r="C2632" s="2" t="s">
        <v>2557</v>
      </c>
      <c r="D2632" s="4" t="s">
        <v>248</v>
      </c>
      <c r="E2632" s="1">
        <v>776.68</v>
      </c>
      <c r="F2632" s="1">
        <v>13</v>
      </c>
      <c r="G2632" s="1">
        <v>0</v>
      </c>
      <c r="H2632" s="1">
        <v>954.28</v>
      </c>
    </row>
    <row r="2633" spans="1:8">
      <c r="A2633" s="1" t="s">
        <v>2592</v>
      </c>
      <c r="B2633" s="3">
        <v>44910</v>
      </c>
      <c r="C2633" s="2" t="s">
        <v>2272</v>
      </c>
      <c r="D2633" s="4" t="s">
        <v>1235</v>
      </c>
      <c r="E2633" s="1">
        <v>2993.4</v>
      </c>
      <c r="F2633" s="1">
        <v>6</v>
      </c>
      <c r="G2633" s="1">
        <v>22</v>
      </c>
      <c r="H2633" s="1">
        <v>940.95</v>
      </c>
    </row>
    <row r="2634" spans="1:8">
      <c r="A2634" s="1" t="s">
        <v>2593</v>
      </c>
      <c r="B2634" s="3">
        <v>45576</v>
      </c>
      <c r="C2634" s="2" t="s">
        <v>1650</v>
      </c>
      <c r="D2634" s="4" t="s">
        <v>1123</v>
      </c>
      <c r="E2634" s="1">
        <v>1735.56</v>
      </c>
      <c r="F2634" s="1">
        <v>2</v>
      </c>
      <c r="G2634" s="1">
        <v>48</v>
      </c>
      <c r="H2634" s="1">
        <v>1530.86</v>
      </c>
    </row>
    <row r="2635" spans="1:8">
      <c r="A2635" s="1" t="s">
        <v>2594</v>
      </c>
      <c r="B2635" s="3">
        <v>45092</v>
      </c>
      <c r="C2635" s="2" t="s">
        <v>1650</v>
      </c>
      <c r="D2635" s="4" t="s">
        <v>248</v>
      </c>
      <c r="E2635" s="1">
        <v>502.29</v>
      </c>
      <c r="F2635" s="1">
        <v>11</v>
      </c>
      <c r="G2635" s="1">
        <v>41</v>
      </c>
      <c r="H2635" s="1">
        <v>979.82</v>
      </c>
    </row>
    <row r="2636" spans="1:8">
      <c r="A2636" s="1" t="s">
        <v>2595</v>
      </c>
      <c r="B2636" s="3">
        <v>45077</v>
      </c>
      <c r="C2636" s="2" t="s">
        <v>2272</v>
      </c>
      <c r="D2636" s="4" t="s">
        <v>2113</v>
      </c>
      <c r="E2636" s="1">
        <v>4996.1899999999996</v>
      </c>
      <c r="F2636" s="1">
        <v>6</v>
      </c>
      <c r="G2636" s="1">
        <v>27</v>
      </c>
      <c r="H2636" s="1">
        <v>303.77999999999997</v>
      </c>
    </row>
    <row r="2637" spans="1:8">
      <c r="A2637" s="1" t="s">
        <v>2596</v>
      </c>
      <c r="B2637" s="3">
        <v>45260</v>
      </c>
      <c r="C2637" s="2" t="s">
        <v>2272</v>
      </c>
      <c r="D2637" s="4" t="s">
        <v>248</v>
      </c>
      <c r="E2637" s="1">
        <v>4568.8599999999997</v>
      </c>
      <c r="F2637" s="1">
        <v>41</v>
      </c>
      <c r="G2637" s="1">
        <v>1</v>
      </c>
      <c r="H2637" s="1">
        <v>1669.55</v>
      </c>
    </row>
    <row r="2638" spans="1:8">
      <c r="A2638" s="1" t="s">
        <v>2597</v>
      </c>
      <c r="B2638" s="3">
        <v>45211</v>
      </c>
      <c r="C2638" s="2" t="s">
        <v>1650</v>
      </c>
      <c r="D2638" s="4" t="s">
        <v>1123</v>
      </c>
      <c r="E2638" s="1">
        <v>3746.55</v>
      </c>
      <c r="F2638" s="1">
        <v>31</v>
      </c>
      <c r="G2638" s="1">
        <v>49</v>
      </c>
      <c r="H2638" s="1">
        <v>1831.95</v>
      </c>
    </row>
    <row r="2639" spans="1:8">
      <c r="A2639" s="1" t="s">
        <v>2598</v>
      </c>
      <c r="B2639" s="3">
        <v>45240</v>
      </c>
      <c r="C2639" s="2" t="s">
        <v>2310</v>
      </c>
      <c r="D2639" s="4" t="s">
        <v>1235</v>
      </c>
      <c r="E2639" s="1">
        <v>2145.4299999999998</v>
      </c>
      <c r="F2639" s="1">
        <v>20</v>
      </c>
      <c r="G2639" s="1">
        <v>15</v>
      </c>
      <c r="H2639" s="1">
        <v>643.80999999999995</v>
      </c>
    </row>
    <row r="2640" spans="1:8">
      <c r="A2640" s="5">
        <v>4.0679999999999998E+279</v>
      </c>
      <c r="B2640" s="3">
        <v>45357</v>
      </c>
      <c r="C2640" s="2" t="s">
        <v>2557</v>
      </c>
      <c r="D2640" s="4" t="s">
        <v>1235</v>
      </c>
      <c r="E2640" s="1">
        <v>2069.16</v>
      </c>
      <c r="F2640" s="1">
        <v>30</v>
      </c>
      <c r="G2640" s="1">
        <v>29</v>
      </c>
      <c r="H2640" s="1">
        <v>238.91</v>
      </c>
    </row>
    <row r="2641" spans="1:8">
      <c r="A2641" s="1" t="s">
        <v>2599</v>
      </c>
      <c r="B2641" s="3">
        <v>45530</v>
      </c>
      <c r="C2641" s="2" t="s">
        <v>2272</v>
      </c>
      <c r="D2641" s="4" t="s">
        <v>1661</v>
      </c>
      <c r="E2641" s="1">
        <v>2429.81</v>
      </c>
      <c r="F2641" s="1">
        <v>28</v>
      </c>
      <c r="G2641" s="1">
        <v>43</v>
      </c>
      <c r="H2641" s="1">
        <v>600.89</v>
      </c>
    </row>
    <row r="2642" spans="1:8">
      <c r="A2642" s="1" t="s">
        <v>2600</v>
      </c>
      <c r="B2642" s="3">
        <v>44929</v>
      </c>
      <c r="C2642" s="2" t="s">
        <v>2272</v>
      </c>
      <c r="D2642" s="4" t="s">
        <v>248</v>
      </c>
      <c r="E2642" s="1">
        <v>3610.64</v>
      </c>
      <c r="F2642" s="1">
        <v>6</v>
      </c>
      <c r="G2642" s="1">
        <v>4</v>
      </c>
      <c r="H2642" s="1">
        <v>1103.1300000000001</v>
      </c>
    </row>
    <row r="2643" spans="1:8">
      <c r="A2643" s="1" t="s">
        <v>2601</v>
      </c>
      <c r="B2643" s="3">
        <v>44954</v>
      </c>
      <c r="C2643" s="2" t="s">
        <v>1650</v>
      </c>
      <c r="D2643" s="4" t="s">
        <v>1123</v>
      </c>
      <c r="E2643" s="1">
        <v>510.62</v>
      </c>
      <c r="F2643" s="1">
        <v>19</v>
      </c>
      <c r="G2643" s="1">
        <v>45</v>
      </c>
      <c r="H2643" s="1">
        <v>1557.18</v>
      </c>
    </row>
    <row r="2644" spans="1:8">
      <c r="A2644" s="1" t="s">
        <v>2602</v>
      </c>
      <c r="B2644" s="3">
        <v>45518</v>
      </c>
      <c r="C2644" s="2" t="s">
        <v>2272</v>
      </c>
      <c r="D2644" s="4" t="s">
        <v>1123</v>
      </c>
      <c r="E2644" s="1">
        <v>4710.49</v>
      </c>
      <c r="F2644" s="1">
        <v>2</v>
      </c>
      <c r="G2644" s="1">
        <v>50</v>
      </c>
      <c r="H2644" s="1">
        <v>643.4</v>
      </c>
    </row>
    <row r="2645" spans="1:8">
      <c r="A2645" s="1" t="s">
        <v>2603</v>
      </c>
      <c r="B2645" s="3">
        <v>45603</v>
      </c>
      <c r="C2645" s="2" t="s">
        <v>2310</v>
      </c>
      <c r="D2645" s="4" t="s">
        <v>2113</v>
      </c>
      <c r="E2645" s="1">
        <v>101.69</v>
      </c>
      <c r="F2645" s="1">
        <v>29</v>
      </c>
      <c r="G2645" s="1">
        <v>2</v>
      </c>
      <c r="H2645" s="1">
        <v>1350.03</v>
      </c>
    </row>
    <row r="2646" spans="1:8">
      <c r="A2646" s="1" t="s">
        <v>2604</v>
      </c>
      <c r="B2646" s="3">
        <v>45599</v>
      </c>
      <c r="C2646" s="2" t="s">
        <v>2310</v>
      </c>
      <c r="D2646" s="4" t="s">
        <v>1235</v>
      </c>
      <c r="E2646" s="1">
        <v>3671.71</v>
      </c>
      <c r="F2646" s="1">
        <v>4</v>
      </c>
      <c r="G2646" s="1">
        <v>36</v>
      </c>
      <c r="H2646" s="1">
        <v>531.27</v>
      </c>
    </row>
    <row r="2647" spans="1:8">
      <c r="A2647" s="1">
        <v>75010228</v>
      </c>
      <c r="B2647" s="3">
        <v>45308</v>
      </c>
      <c r="C2647" s="2" t="s">
        <v>2310</v>
      </c>
      <c r="D2647" s="4" t="s">
        <v>1661</v>
      </c>
      <c r="E2647" s="1">
        <v>2157.61</v>
      </c>
      <c r="F2647" s="1">
        <v>30</v>
      </c>
      <c r="G2647" s="1">
        <v>31</v>
      </c>
      <c r="H2647" s="1">
        <v>1361.44</v>
      </c>
    </row>
    <row r="2648" spans="1:8">
      <c r="A2648" s="1" t="s">
        <v>2605</v>
      </c>
      <c r="B2648" s="3">
        <v>44917</v>
      </c>
      <c r="C2648" s="2" t="s">
        <v>1650</v>
      </c>
      <c r="D2648" s="4" t="s">
        <v>2113</v>
      </c>
      <c r="E2648" s="1">
        <v>2584.4899999999998</v>
      </c>
      <c r="F2648" s="1">
        <v>37</v>
      </c>
      <c r="G2648" s="1">
        <v>14</v>
      </c>
      <c r="H2648" s="1">
        <v>440.52</v>
      </c>
    </row>
    <row r="2649" spans="1:8">
      <c r="A2649" s="1" t="s">
        <v>2606</v>
      </c>
      <c r="B2649" s="3">
        <v>44997</v>
      </c>
      <c r="C2649" s="2" t="s">
        <v>1650</v>
      </c>
      <c r="D2649" s="4" t="s">
        <v>248</v>
      </c>
      <c r="E2649" s="1">
        <v>633.49</v>
      </c>
      <c r="F2649" s="1">
        <v>15</v>
      </c>
      <c r="G2649" s="1">
        <v>27</v>
      </c>
      <c r="H2649" s="1">
        <v>410.44</v>
      </c>
    </row>
    <row r="2650" spans="1:8">
      <c r="A2650" s="1" t="s">
        <v>2607</v>
      </c>
      <c r="B2650" s="3">
        <v>45140</v>
      </c>
      <c r="C2650" s="2" t="s">
        <v>1650</v>
      </c>
      <c r="D2650" s="4" t="s">
        <v>1123</v>
      </c>
      <c r="E2650" s="1">
        <v>3070.78</v>
      </c>
      <c r="F2650" s="1">
        <v>2</v>
      </c>
      <c r="G2650" s="1">
        <v>32</v>
      </c>
      <c r="H2650" s="1">
        <v>579.29</v>
      </c>
    </row>
    <row r="2651" spans="1:8">
      <c r="A2651" s="1" t="s">
        <v>2608</v>
      </c>
      <c r="B2651" s="3">
        <v>45024</v>
      </c>
      <c r="C2651" s="2" t="s">
        <v>1650</v>
      </c>
      <c r="D2651" s="4" t="s">
        <v>248</v>
      </c>
      <c r="E2651" s="1">
        <v>4277.5600000000004</v>
      </c>
      <c r="F2651" s="1">
        <v>14</v>
      </c>
      <c r="G2651" s="1">
        <v>39</v>
      </c>
      <c r="H2651" s="1">
        <v>331.99</v>
      </c>
    </row>
    <row r="2652" spans="1:8">
      <c r="A2652" s="1" t="s">
        <v>2609</v>
      </c>
      <c r="B2652" s="3">
        <v>45454</v>
      </c>
      <c r="C2652" s="2" t="s">
        <v>1650</v>
      </c>
      <c r="D2652" s="4" t="s">
        <v>1123</v>
      </c>
      <c r="E2652" s="1">
        <v>4855.9399999999996</v>
      </c>
      <c r="F2652" s="1">
        <v>3</v>
      </c>
      <c r="G2652" s="1">
        <v>49</v>
      </c>
      <c r="H2652" s="1">
        <v>1034.92</v>
      </c>
    </row>
    <row r="2653" spans="1:8">
      <c r="A2653" s="1" t="s">
        <v>2610</v>
      </c>
      <c r="B2653" s="3">
        <v>45320</v>
      </c>
      <c r="C2653" s="2" t="s">
        <v>2272</v>
      </c>
      <c r="D2653" s="4" t="s">
        <v>2113</v>
      </c>
      <c r="E2653" s="1">
        <v>1695.84</v>
      </c>
      <c r="F2653" s="1">
        <v>4</v>
      </c>
      <c r="G2653" s="1">
        <v>50</v>
      </c>
      <c r="H2653" s="1">
        <v>1179.8900000000001</v>
      </c>
    </row>
    <row r="2654" spans="1:8">
      <c r="A2654" s="1" t="s">
        <v>2611</v>
      </c>
      <c r="B2654" s="3">
        <v>45337</v>
      </c>
      <c r="C2654" s="2" t="s">
        <v>2310</v>
      </c>
      <c r="D2654" s="4" t="s">
        <v>1661</v>
      </c>
      <c r="E2654" s="1">
        <v>3199.64</v>
      </c>
      <c r="F2654" s="1">
        <v>14</v>
      </c>
      <c r="G2654" s="1">
        <v>28</v>
      </c>
      <c r="H2654" s="1">
        <v>1270.46</v>
      </c>
    </row>
    <row r="2655" spans="1:8">
      <c r="A2655" s="1" t="s">
        <v>2612</v>
      </c>
      <c r="B2655" s="3">
        <v>45184</v>
      </c>
      <c r="C2655" s="2" t="s">
        <v>2272</v>
      </c>
      <c r="D2655" s="4" t="s">
        <v>1661</v>
      </c>
      <c r="E2655" s="1">
        <v>167.17</v>
      </c>
      <c r="F2655" s="1">
        <v>50</v>
      </c>
      <c r="G2655" s="1">
        <v>39</v>
      </c>
      <c r="H2655" s="1">
        <v>311.60000000000002</v>
      </c>
    </row>
    <row r="2656" spans="1:8">
      <c r="A2656" s="1" t="s">
        <v>2613</v>
      </c>
      <c r="B2656" s="3">
        <v>45018</v>
      </c>
      <c r="C2656" s="2" t="s">
        <v>2310</v>
      </c>
      <c r="D2656" s="4" t="s">
        <v>248</v>
      </c>
      <c r="E2656" s="1">
        <v>3965.5</v>
      </c>
      <c r="F2656" s="1">
        <v>18</v>
      </c>
      <c r="G2656" s="1">
        <v>34</v>
      </c>
      <c r="H2656" s="1">
        <v>442.76</v>
      </c>
    </row>
    <row r="2657" spans="1:8">
      <c r="A2657" s="1" t="s">
        <v>2614</v>
      </c>
      <c r="B2657" s="3">
        <v>45094</v>
      </c>
      <c r="C2657" s="2" t="s">
        <v>2272</v>
      </c>
      <c r="D2657" s="4" t="s">
        <v>1123</v>
      </c>
      <c r="E2657" s="1">
        <v>2888.81</v>
      </c>
      <c r="F2657" s="1">
        <v>26</v>
      </c>
      <c r="G2657" s="1">
        <v>6</v>
      </c>
      <c r="H2657" s="1">
        <v>34.659999999999997</v>
      </c>
    </row>
    <row r="2658" spans="1:8">
      <c r="A2658" s="1" t="s">
        <v>2615</v>
      </c>
      <c r="B2658" s="3">
        <v>45564</v>
      </c>
      <c r="C2658" s="2" t="s">
        <v>2272</v>
      </c>
      <c r="D2658" s="4" t="s">
        <v>1235</v>
      </c>
      <c r="E2658" s="1">
        <v>4135.59</v>
      </c>
      <c r="F2658" s="1">
        <v>34</v>
      </c>
      <c r="G2658" s="1">
        <v>46</v>
      </c>
      <c r="H2658" s="1">
        <v>1293.94</v>
      </c>
    </row>
    <row r="2659" spans="1:8">
      <c r="A2659" s="1" t="s">
        <v>2616</v>
      </c>
      <c r="B2659" s="3">
        <v>45003</v>
      </c>
      <c r="C2659" s="2" t="s">
        <v>2272</v>
      </c>
      <c r="D2659" s="4" t="s">
        <v>2113</v>
      </c>
      <c r="E2659" s="1">
        <v>2558.39</v>
      </c>
      <c r="F2659" s="1">
        <v>18</v>
      </c>
      <c r="G2659" s="1">
        <v>20</v>
      </c>
      <c r="H2659" s="1">
        <v>1418.85</v>
      </c>
    </row>
    <row r="2660" spans="1:8">
      <c r="A2660" s="1" t="s">
        <v>2617</v>
      </c>
      <c r="B2660" s="3">
        <v>45553</v>
      </c>
      <c r="C2660" s="2" t="s">
        <v>2557</v>
      </c>
      <c r="D2660" s="4" t="s">
        <v>1123</v>
      </c>
      <c r="E2660" s="1">
        <v>1475.17</v>
      </c>
      <c r="F2660" s="1">
        <v>43</v>
      </c>
      <c r="G2660" s="1">
        <v>10</v>
      </c>
      <c r="H2660" s="1">
        <v>375.33</v>
      </c>
    </row>
    <row r="2661" spans="1:8">
      <c r="A2661" s="1" t="s">
        <v>2618</v>
      </c>
      <c r="B2661" s="3">
        <v>45067</v>
      </c>
      <c r="C2661" s="2" t="s">
        <v>2557</v>
      </c>
      <c r="D2661" s="4" t="s">
        <v>1235</v>
      </c>
      <c r="E2661" s="1">
        <v>4823.26</v>
      </c>
      <c r="F2661" s="1">
        <v>47</v>
      </c>
      <c r="G2661" s="1">
        <v>14</v>
      </c>
      <c r="H2661" s="1">
        <v>1988.22</v>
      </c>
    </row>
    <row r="2662" spans="1:8">
      <c r="A2662" s="1" t="s">
        <v>2619</v>
      </c>
      <c r="B2662" s="3">
        <v>45116</v>
      </c>
      <c r="C2662" s="2" t="s">
        <v>1650</v>
      </c>
      <c r="D2662" s="4" t="s">
        <v>2113</v>
      </c>
      <c r="E2662" s="1">
        <v>226.35</v>
      </c>
      <c r="F2662" s="1">
        <v>38</v>
      </c>
      <c r="G2662" s="1">
        <v>16</v>
      </c>
      <c r="H2662" s="1">
        <v>1172.74</v>
      </c>
    </row>
    <row r="2663" spans="1:8">
      <c r="A2663" s="1" t="s">
        <v>2620</v>
      </c>
      <c r="B2663" s="3">
        <v>45201</v>
      </c>
      <c r="C2663" s="2" t="s">
        <v>2310</v>
      </c>
      <c r="D2663" s="4" t="s">
        <v>1123</v>
      </c>
      <c r="E2663" s="1">
        <v>4062.67</v>
      </c>
      <c r="F2663" s="1">
        <v>19</v>
      </c>
      <c r="G2663" s="1">
        <v>6</v>
      </c>
      <c r="H2663" s="1">
        <v>958.19</v>
      </c>
    </row>
    <row r="2664" spans="1:8">
      <c r="A2664" s="1" t="s">
        <v>2621</v>
      </c>
      <c r="B2664" s="3">
        <v>45119</v>
      </c>
      <c r="C2664" s="2" t="s">
        <v>2310</v>
      </c>
      <c r="D2664" s="4" t="s">
        <v>1235</v>
      </c>
      <c r="E2664" s="1">
        <v>4076.27</v>
      </c>
      <c r="F2664" s="1">
        <v>6</v>
      </c>
      <c r="G2664" s="1">
        <v>35</v>
      </c>
      <c r="H2664" s="1">
        <v>120.01</v>
      </c>
    </row>
    <row r="2665" spans="1:8">
      <c r="A2665" s="1" t="s">
        <v>2622</v>
      </c>
      <c r="B2665" s="3">
        <v>44938</v>
      </c>
      <c r="C2665" s="2" t="s">
        <v>2272</v>
      </c>
      <c r="D2665" s="4" t="s">
        <v>2113</v>
      </c>
      <c r="E2665" s="1">
        <v>4194.78</v>
      </c>
      <c r="F2665" s="1">
        <v>42</v>
      </c>
      <c r="G2665" s="1">
        <v>34</v>
      </c>
      <c r="H2665" s="1">
        <v>167.84</v>
      </c>
    </row>
    <row r="2666" spans="1:8">
      <c r="A2666" s="1" t="s">
        <v>2623</v>
      </c>
      <c r="B2666" s="3">
        <v>45222</v>
      </c>
      <c r="C2666" s="2" t="s">
        <v>1650</v>
      </c>
      <c r="D2666" s="4" t="s">
        <v>1235</v>
      </c>
      <c r="E2666" s="1">
        <v>881.68</v>
      </c>
      <c r="F2666" s="1">
        <v>42</v>
      </c>
      <c r="G2666" s="1">
        <v>46</v>
      </c>
      <c r="H2666" s="1">
        <v>1899.84</v>
      </c>
    </row>
    <row r="2667" spans="1:8">
      <c r="A2667" s="1" t="s">
        <v>2624</v>
      </c>
      <c r="B2667" s="3">
        <v>45263</v>
      </c>
      <c r="C2667" s="2" t="s">
        <v>2310</v>
      </c>
      <c r="D2667" s="4" t="s">
        <v>248</v>
      </c>
      <c r="E2667" s="1">
        <v>1939.83</v>
      </c>
      <c r="F2667" s="1">
        <v>48</v>
      </c>
      <c r="G2667" s="1">
        <v>50</v>
      </c>
      <c r="H2667" s="1">
        <v>29.61</v>
      </c>
    </row>
    <row r="2668" spans="1:8">
      <c r="A2668" s="1" t="s">
        <v>2625</v>
      </c>
      <c r="B2668" s="3">
        <v>45413</v>
      </c>
      <c r="C2668" s="2" t="s">
        <v>2557</v>
      </c>
      <c r="D2668" s="4" t="s">
        <v>1123</v>
      </c>
      <c r="E2668" s="1">
        <v>4318.7</v>
      </c>
      <c r="F2668" s="1">
        <v>48</v>
      </c>
      <c r="G2668" s="1">
        <v>40</v>
      </c>
      <c r="H2668" s="1">
        <v>1917.94</v>
      </c>
    </row>
    <row r="2669" spans="1:8">
      <c r="A2669" s="1" t="s">
        <v>2626</v>
      </c>
      <c r="B2669" s="3">
        <v>44933</v>
      </c>
      <c r="C2669" s="2" t="s">
        <v>2310</v>
      </c>
      <c r="D2669" s="4" t="s">
        <v>1661</v>
      </c>
      <c r="E2669" s="1">
        <v>209.16</v>
      </c>
      <c r="F2669" s="1">
        <v>18</v>
      </c>
      <c r="G2669" s="1">
        <v>4</v>
      </c>
      <c r="H2669" s="1">
        <v>731.63</v>
      </c>
    </row>
    <row r="2670" spans="1:8">
      <c r="A2670" s="1" t="s">
        <v>2627</v>
      </c>
      <c r="B2670" s="3">
        <v>45333</v>
      </c>
      <c r="C2670" s="2" t="s">
        <v>1650</v>
      </c>
      <c r="D2670" s="4" t="s">
        <v>1661</v>
      </c>
      <c r="E2670" s="1">
        <v>753.8</v>
      </c>
      <c r="F2670" s="1">
        <v>21</v>
      </c>
      <c r="G2670" s="1">
        <v>11</v>
      </c>
      <c r="H2670" s="1">
        <v>385.31</v>
      </c>
    </row>
    <row r="2671" spans="1:8">
      <c r="A2671" s="1" t="s">
        <v>2628</v>
      </c>
      <c r="B2671" s="3">
        <v>44956</v>
      </c>
      <c r="C2671" s="2" t="s">
        <v>2272</v>
      </c>
      <c r="D2671" s="4" t="s">
        <v>248</v>
      </c>
      <c r="E2671" s="1">
        <v>3124.97</v>
      </c>
      <c r="F2671" s="1">
        <v>19</v>
      </c>
      <c r="G2671" s="1">
        <v>1</v>
      </c>
      <c r="H2671" s="1">
        <v>959.73</v>
      </c>
    </row>
    <row r="2672" spans="1:8">
      <c r="A2672" s="1" t="s">
        <v>2629</v>
      </c>
      <c r="B2672" s="3">
        <v>45524</v>
      </c>
      <c r="C2672" s="2" t="s">
        <v>2272</v>
      </c>
      <c r="D2672" s="4" t="s">
        <v>248</v>
      </c>
      <c r="E2672" s="1">
        <v>1884.17</v>
      </c>
      <c r="F2672" s="1">
        <v>3</v>
      </c>
      <c r="G2672" s="1">
        <v>9</v>
      </c>
      <c r="H2672" s="1">
        <v>618.08000000000004</v>
      </c>
    </row>
    <row r="2673" spans="1:8">
      <c r="A2673" s="1" t="s">
        <v>2630</v>
      </c>
      <c r="B2673" s="3">
        <v>45054</v>
      </c>
      <c r="C2673" s="2" t="s">
        <v>2557</v>
      </c>
      <c r="D2673" s="4" t="s">
        <v>1235</v>
      </c>
      <c r="E2673" s="1">
        <v>4625.1899999999996</v>
      </c>
      <c r="F2673" s="1">
        <v>6</v>
      </c>
      <c r="G2673" s="1">
        <v>19</v>
      </c>
      <c r="H2673" s="1">
        <v>1547.65</v>
      </c>
    </row>
    <row r="2674" spans="1:8">
      <c r="A2674" s="1" t="s">
        <v>2631</v>
      </c>
      <c r="B2674" s="3">
        <v>45035</v>
      </c>
      <c r="C2674" s="2" t="s">
        <v>1650</v>
      </c>
      <c r="D2674" s="4" t="s">
        <v>1235</v>
      </c>
      <c r="E2674" s="1">
        <v>837.49</v>
      </c>
      <c r="F2674" s="1">
        <v>24</v>
      </c>
      <c r="G2674" s="1">
        <v>47</v>
      </c>
      <c r="H2674" s="1">
        <v>688.7</v>
      </c>
    </row>
    <row r="2675" spans="1:8">
      <c r="A2675" s="1" t="s">
        <v>2632</v>
      </c>
      <c r="B2675" s="3">
        <v>45491</v>
      </c>
      <c r="C2675" s="2" t="s">
        <v>1650</v>
      </c>
      <c r="D2675" s="4" t="s">
        <v>2113</v>
      </c>
      <c r="E2675" s="1">
        <v>4141.24</v>
      </c>
      <c r="F2675" s="1">
        <v>17</v>
      </c>
      <c r="G2675" s="1">
        <v>12</v>
      </c>
      <c r="H2675" s="1">
        <v>998.02</v>
      </c>
    </row>
    <row r="2676" spans="1:8">
      <c r="A2676" s="1" t="s">
        <v>2633</v>
      </c>
      <c r="B2676" s="3">
        <v>45461</v>
      </c>
      <c r="C2676" s="2" t="s">
        <v>2557</v>
      </c>
      <c r="D2676" s="4" t="s">
        <v>248</v>
      </c>
      <c r="E2676" s="1">
        <v>3285.91</v>
      </c>
      <c r="F2676" s="1">
        <v>16</v>
      </c>
      <c r="G2676" s="1">
        <v>9</v>
      </c>
      <c r="H2676" s="1">
        <v>1925</v>
      </c>
    </row>
    <row r="2677" spans="1:8">
      <c r="A2677" s="1" t="s">
        <v>2634</v>
      </c>
      <c r="B2677" s="3">
        <v>45054</v>
      </c>
      <c r="C2677" s="2" t="s">
        <v>2272</v>
      </c>
      <c r="D2677" s="4" t="s">
        <v>1235</v>
      </c>
      <c r="E2677" s="1">
        <v>3833.2</v>
      </c>
      <c r="F2677" s="1">
        <v>4</v>
      </c>
      <c r="G2677" s="1">
        <v>24</v>
      </c>
      <c r="H2677" s="1">
        <v>1650.91</v>
      </c>
    </row>
    <row r="2678" spans="1:8">
      <c r="A2678" s="1" t="s">
        <v>2635</v>
      </c>
      <c r="B2678" s="3">
        <v>45544</v>
      </c>
      <c r="C2678" s="2" t="s">
        <v>2557</v>
      </c>
      <c r="D2678" s="4" t="s">
        <v>1123</v>
      </c>
      <c r="E2678" s="1">
        <v>2747.05</v>
      </c>
      <c r="F2678" s="1">
        <v>19</v>
      </c>
      <c r="G2678" s="1">
        <v>2</v>
      </c>
      <c r="H2678" s="1">
        <v>1191.52</v>
      </c>
    </row>
    <row r="2679" spans="1:8">
      <c r="A2679" s="1" t="s">
        <v>2636</v>
      </c>
      <c r="B2679" s="3">
        <v>45500</v>
      </c>
      <c r="C2679" s="2" t="s">
        <v>1650</v>
      </c>
      <c r="D2679" s="4" t="s">
        <v>2113</v>
      </c>
      <c r="E2679" s="1">
        <v>1601.28</v>
      </c>
      <c r="F2679" s="1">
        <v>39</v>
      </c>
      <c r="G2679" s="1">
        <v>50</v>
      </c>
      <c r="H2679" s="1">
        <v>1150.05</v>
      </c>
    </row>
    <row r="2680" spans="1:8">
      <c r="A2680" s="1" t="s">
        <v>2637</v>
      </c>
      <c r="B2680" s="3">
        <v>45132</v>
      </c>
      <c r="C2680" s="2" t="s">
        <v>1650</v>
      </c>
      <c r="D2680" s="4" t="s">
        <v>248</v>
      </c>
      <c r="E2680" s="1">
        <v>1633.61</v>
      </c>
      <c r="F2680" s="1">
        <v>25</v>
      </c>
      <c r="G2680" s="1">
        <v>12</v>
      </c>
      <c r="H2680" s="1">
        <v>995.78</v>
      </c>
    </row>
    <row r="2681" spans="1:8">
      <c r="A2681" s="1" t="s">
        <v>2638</v>
      </c>
      <c r="B2681" s="3">
        <v>45241</v>
      </c>
      <c r="C2681" s="2" t="s">
        <v>2557</v>
      </c>
      <c r="D2681" s="4" t="s">
        <v>2113</v>
      </c>
      <c r="E2681" s="1">
        <v>3427.33</v>
      </c>
      <c r="F2681" s="1">
        <v>34</v>
      </c>
      <c r="G2681" s="1">
        <v>1</v>
      </c>
      <c r="H2681" s="1">
        <v>428.74</v>
      </c>
    </row>
    <row r="2682" spans="1:8">
      <c r="A2682" s="1" t="s">
        <v>2639</v>
      </c>
      <c r="B2682" s="3">
        <v>44980</v>
      </c>
      <c r="C2682" s="2" t="s">
        <v>2310</v>
      </c>
      <c r="D2682" s="4" t="s">
        <v>1123</v>
      </c>
      <c r="E2682" s="1">
        <v>312.20999999999998</v>
      </c>
      <c r="F2682" s="1">
        <v>5</v>
      </c>
      <c r="G2682" s="1">
        <v>1</v>
      </c>
      <c r="H2682" s="1">
        <v>105</v>
      </c>
    </row>
    <row r="2683" spans="1:8">
      <c r="A2683" s="1" t="s">
        <v>2640</v>
      </c>
      <c r="B2683" s="3">
        <v>45336</v>
      </c>
      <c r="C2683" s="2" t="s">
        <v>1650</v>
      </c>
      <c r="D2683" s="4" t="s">
        <v>248</v>
      </c>
      <c r="E2683" s="1">
        <v>1749.63</v>
      </c>
      <c r="F2683" s="1">
        <v>37</v>
      </c>
      <c r="G2683" s="1">
        <v>29</v>
      </c>
      <c r="H2683" s="1">
        <v>562.95000000000005</v>
      </c>
    </row>
    <row r="2684" spans="1:8">
      <c r="A2684" s="1" t="s">
        <v>2641</v>
      </c>
      <c r="B2684" s="3">
        <v>45078</v>
      </c>
      <c r="C2684" s="2" t="s">
        <v>1650</v>
      </c>
      <c r="D2684" s="4" t="s">
        <v>1235</v>
      </c>
      <c r="E2684" s="1">
        <v>2891.8</v>
      </c>
      <c r="F2684" s="1">
        <v>17</v>
      </c>
      <c r="G2684" s="1">
        <v>10</v>
      </c>
      <c r="H2684" s="1">
        <v>165.5</v>
      </c>
    </row>
    <row r="2685" spans="1:8">
      <c r="A2685" s="1" t="s">
        <v>2642</v>
      </c>
      <c r="B2685" s="3">
        <v>45341</v>
      </c>
      <c r="C2685" s="2" t="s">
        <v>1650</v>
      </c>
      <c r="D2685" s="4" t="s">
        <v>1661</v>
      </c>
      <c r="E2685" s="1">
        <v>3626.04</v>
      </c>
      <c r="F2685" s="1">
        <v>46</v>
      </c>
      <c r="G2685" s="1">
        <v>41</v>
      </c>
      <c r="H2685" s="1">
        <v>267.77</v>
      </c>
    </row>
    <row r="2686" spans="1:8">
      <c r="A2686" s="1" t="s">
        <v>2643</v>
      </c>
      <c r="B2686" s="3">
        <v>45297</v>
      </c>
      <c r="C2686" s="2" t="s">
        <v>2557</v>
      </c>
      <c r="D2686" s="4" t="s">
        <v>1661</v>
      </c>
      <c r="E2686" s="1">
        <v>1710.54</v>
      </c>
      <c r="F2686" s="1">
        <v>46</v>
      </c>
      <c r="G2686" s="1">
        <v>25</v>
      </c>
      <c r="H2686" s="1">
        <v>434.37</v>
      </c>
    </row>
    <row r="2687" spans="1:8">
      <c r="A2687" s="1" t="s">
        <v>2644</v>
      </c>
      <c r="B2687" s="3">
        <v>45179</v>
      </c>
      <c r="C2687" s="2" t="s">
        <v>2557</v>
      </c>
      <c r="D2687" s="4" t="s">
        <v>1661</v>
      </c>
      <c r="E2687" s="1">
        <v>564.82000000000005</v>
      </c>
      <c r="F2687" s="1">
        <v>42</v>
      </c>
      <c r="G2687" s="1">
        <v>25</v>
      </c>
      <c r="H2687" s="1">
        <v>954.88</v>
      </c>
    </row>
    <row r="2688" spans="1:8">
      <c r="A2688" s="1" t="s">
        <v>2645</v>
      </c>
      <c r="B2688" s="3">
        <v>45294</v>
      </c>
      <c r="C2688" s="2" t="s">
        <v>2310</v>
      </c>
      <c r="D2688" s="4" t="s">
        <v>1235</v>
      </c>
      <c r="E2688" s="1">
        <v>1051.0899999999999</v>
      </c>
      <c r="F2688" s="1">
        <v>1</v>
      </c>
      <c r="G2688" s="1">
        <v>31</v>
      </c>
      <c r="H2688" s="1">
        <v>1752.03</v>
      </c>
    </row>
    <row r="2689" spans="1:8">
      <c r="A2689" s="1" t="s">
        <v>2646</v>
      </c>
      <c r="B2689" s="3">
        <v>45352</v>
      </c>
      <c r="C2689" s="2" t="s">
        <v>1650</v>
      </c>
      <c r="D2689" s="4" t="s">
        <v>1235</v>
      </c>
      <c r="E2689" s="1">
        <v>877.81</v>
      </c>
      <c r="F2689" s="1">
        <v>22</v>
      </c>
      <c r="G2689" s="1">
        <v>48</v>
      </c>
      <c r="H2689" s="1">
        <v>1735.36</v>
      </c>
    </row>
    <row r="2690" spans="1:8">
      <c r="A2690" s="1" t="s">
        <v>2647</v>
      </c>
      <c r="B2690" s="3">
        <v>45390</v>
      </c>
      <c r="C2690" s="2" t="s">
        <v>1650</v>
      </c>
      <c r="D2690" s="4" t="s">
        <v>2113</v>
      </c>
      <c r="E2690" s="1">
        <v>2427.2199999999998</v>
      </c>
      <c r="F2690" s="1">
        <v>7</v>
      </c>
      <c r="G2690" s="1">
        <v>37</v>
      </c>
      <c r="H2690" s="1">
        <v>1402.55</v>
      </c>
    </row>
    <row r="2691" spans="1:8">
      <c r="A2691" s="1" t="s">
        <v>2648</v>
      </c>
      <c r="B2691" s="3">
        <v>45487</v>
      </c>
      <c r="C2691" s="2" t="s">
        <v>2310</v>
      </c>
      <c r="D2691" s="4" t="s">
        <v>1661</v>
      </c>
      <c r="E2691" s="1">
        <v>4162.1400000000003</v>
      </c>
      <c r="F2691" s="1">
        <v>23</v>
      </c>
      <c r="G2691" s="1">
        <v>8</v>
      </c>
      <c r="H2691" s="1">
        <v>1405.92</v>
      </c>
    </row>
    <row r="2692" spans="1:8">
      <c r="A2692" s="1" t="s">
        <v>2649</v>
      </c>
      <c r="B2692" s="3">
        <v>45309</v>
      </c>
      <c r="C2692" s="2" t="s">
        <v>2310</v>
      </c>
      <c r="D2692" s="4" t="s">
        <v>248</v>
      </c>
      <c r="E2692" s="1">
        <v>2051.92</v>
      </c>
      <c r="F2692" s="1">
        <v>48</v>
      </c>
      <c r="G2692" s="1">
        <v>13</v>
      </c>
      <c r="H2692" s="1">
        <v>1357.31</v>
      </c>
    </row>
    <row r="2693" spans="1:8">
      <c r="A2693" s="1" t="s">
        <v>2650</v>
      </c>
      <c r="B2693" s="3">
        <v>45079</v>
      </c>
      <c r="C2693" s="2" t="s">
        <v>2310</v>
      </c>
      <c r="D2693" s="4" t="s">
        <v>1123</v>
      </c>
      <c r="E2693" s="1">
        <v>1183.6500000000001</v>
      </c>
      <c r="F2693" s="1">
        <v>19</v>
      </c>
      <c r="G2693" s="1">
        <v>25</v>
      </c>
      <c r="H2693" s="1">
        <v>239.81</v>
      </c>
    </row>
    <row r="2694" spans="1:8">
      <c r="A2694" s="1" t="s">
        <v>2651</v>
      </c>
      <c r="B2694" s="3">
        <v>45598</v>
      </c>
      <c r="C2694" s="2" t="s">
        <v>1650</v>
      </c>
      <c r="D2694" s="4" t="s">
        <v>1661</v>
      </c>
      <c r="E2694" s="1">
        <v>3309.43</v>
      </c>
      <c r="F2694" s="1">
        <v>39</v>
      </c>
      <c r="G2694" s="1">
        <v>1</v>
      </c>
      <c r="H2694" s="1">
        <v>943.96</v>
      </c>
    </row>
    <row r="2695" spans="1:8">
      <c r="A2695" s="1" t="s">
        <v>2652</v>
      </c>
      <c r="B2695" s="3">
        <v>45337</v>
      </c>
      <c r="C2695" s="2" t="s">
        <v>2272</v>
      </c>
      <c r="D2695" s="4" t="s">
        <v>1235</v>
      </c>
      <c r="E2695" s="1">
        <v>196.79</v>
      </c>
      <c r="F2695" s="1">
        <v>23</v>
      </c>
      <c r="G2695" s="1">
        <v>6</v>
      </c>
      <c r="H2695" s="1">
        <v>283.89</v>
      </c>
    </row>
    <row r="2696" spans="1:8">
      <c r="A2696" s="1" t="s">
        <v>2653</v>
      </c>
      <c r="B2696" s="3">
        <v>45037</v>
      </c>
      <c r="C2696" s="2" t="s">
        <v>2310</v>
      </c>
      <c r="D2696" s="4" t="s">
        <v>248</v>
      </c>
      <c r="E2696" s="1">
        <v>4277.34</v>
      </c>
      <c r="F2696" s="1">
        <v>7</v>
      </c>
      <c r="G2696" s="1">
        <v>6</v>
      </c>
      <c r="H2696" s="1">
        <v>1277.54</v>
      </c>
    </row>
    <row r="2697" spans="1:8">
      <c r="A2697" s="1" t="s">
        <v>2654</v>
      </c>
      <c r="B2697" s="3">
        <v>45228</v>
      </c>
      <c r="C2697" s="2" t="s">
        <v>2272</v>
      </c>
      <c r="D2697" s="4" t="s">
        <v>2113</v>
      </c>
      <c r="E2697" s="1">
        <v>1101.76</v>
      </c>
      <c r="F2697" s="1">
        <v>36</v>
      </c>
      <c r="G2697" s="1">
        <v>8</v>
      </c>
      <c r="H2697" s="1">
        <v>1321.43</v>
      </c>
    </row>
    <row r="2698" spans="1:8">
      <c r="A2698" s="1" t="s">
        <v>2655</v>
      </c>
      <c r="B2698" s="3">
        <v>45054</v>
      </c>
      <c r="C2698" s="2" t="s">
        <v>1650</v>
      </c>
      <c r="D2698" s="4" t="s">
        <v>1235</v>
      </c>
      <c r="E2698" s="1">
        <v>1732.77</v>
      </c>
      <c r="F2698" s="1">
        <v>16</v>
      </c>
      <c r="G2698" s="1">
        <v>28</v>
      </c>
      <c r="H2698" s="1">
        <v>159.81</v>
      </c>
    </row>
    <row r="2699" spans="1:8">
      <c r="A2699" s="1" t="s">
        <v>2656</v>
      </c>
      <c r="B2699" s="3">
        <v>45454</v>
      </c>
      <c r="C2699" s="2" t="s">
        <v>2272</v>
      </c>
      <c r="D2699" s="4" t="s">
        <v>1123</v>
      </c>
      <c r="E2699" s="1">
        <v>3987.33</v>
      </c>
      <c r="F2699" s="1">
        <v>12</v>
      </c>
      <c r="G2699" s="1">
        <v>12</v>
      </c>
      <c r="H2699" s="1">
        <v>318.72000000000003</v>
      </c>
    </row>
    <row r="2700" spans="1:8">
      <c r="A2700" s="1" t="s">
        <v>2657</v>
      </c>
      <c r="B2700" s="3">
        <v>45339</v>
      </c>
      <c r="C2700" s="2" t="s">
        <v>2310</v>
      </c>
      <c r="D2700" s="4" t="s">
        <v>1123</v>
      </c>
      <c r="E2700" s="1">
        <v>1210.1300000000001</v>
      </c>
      <c r="F2700" s="1">
        <v>38</v>
      </c>
      <c r="G2700" s="1">
        <v>31</v>
      </c>
      <c r="H2700" s="1">
        <v>1427.99</v>
      </c>
    </row>
    <row r="2701" spans="1:8">
      <c r="A2701" s="1" t="s">
        <v>2658</v>
      </c>
      <c r="B2701" s="3">
        <v>44925</v>
      </c>
      <c r="C2701" s="2" t="s">
        <v>1650</v>
      </c>
      <c r="D2701" s="4" t="s">
        <v>2113</v>
      </c>
      <c r="E2701" s="1">
        <v>4723.08</v>
      </c>
      <c r="F2701" s="1">
        <v>12</v>
      </c>
      <c r="G2701" s="1">
        <v>22</v>
      </c>
      <c r="H2701" s="1">
        <v>678.52</v>
      </c>
    </row>
    <row r="2702" spans="1:8">
      <c r="A2702" s="1" t="s">
        <v>2659</v>
      </c>
      <c r="B2702" s="3">
        <v>45089</v>
      </c>
      <c r="C2702" s="2" t="s">
        <v>2557</v>
      </c>
      <c r="D2702" s="4" t="s">
        <v>248</v>
      </c>
      <c r="E2702" s="1">
        <v>4052.02</v>
      </c>
      <c r="F2702" s="1">
        <v>9</v>
      </c>
      <c r="G2702" s="1">
        <v>10</v>
      </c>
      <c r="H2702" s="1">
        <v>1307.01</v>
      </c>
    </row>
    <row r="2703" spans="1:8">
      <c r="A2703" s="1" t="s">
        <v>2660</v>
      </c>
      <c r="B2703" s="3">
        <v>45182</v>
      </c>
      <c r="C2703" s="2" t="s">
        <v>2310</v>
      </c>
      <c r="D2703" s="4" t="s">
        <v>248</v>
      </c>
      <c r="E2703" s="1">
        <v>2671.33</v>
      </c>
      <c r="F2703" s="1">
        <v>50</v>
      </c>
      <c r="G2703" s="1">
        <v>35</v>
      </c>
      <c r="H2703" s="1">
        <v>1563.42</v>
      </c>
    </row>
    <row r="2704" spans="1:8">
      <c r="A2704" s="1" t="s">
        <v>2661</v>
      </c>
      <c r="B2704" s="3">
        <v>44992</v>
      </c>
      <c r="C2704" s="2" t="s">
        <v>1650</v>
      </c>
      <c r="D2704" s="4" t="s">
        <v>2113</v>
      </c>
      <c r="E2704" s="1">
        <v>468.59</v>
      </c>
      <c r="F2704" s="1">
        <v>29</v>
      </c>
      <c r="G2704" s="1">
        <v>31</v>
      </c>
      <c r="H2704" s="1">
        <v>236.71</v>
      </c>
    </row>
    <row r="2705" spans="1:8">
      <c r="A2705" s="5">
        <v>0</v>
      </c>
      <c r="B2705" s="3">
        <v>45225</v>
      </c>
      <c r="C2705" s="2" t="s">
        <v>2272</v>
      </c>
      <c r="D2705" s="4" t="s">
        <v>1235</v>
      </c>
      <c r="E2705" s="1">
        <v>1595.64</v>
      </c>
      <c r="F2705" s="1">
        <v>4</v>
      </c>
      <c r="G2705" s="1">
        <v>28</v>
      </c>
      <c r="H2705" s="1">
        <v>233.74</v>
      </c>
    </row>
    <row r="2706" spans="1:8">
      <c r="A2706" s="1" t="s">
        <v>2662</v>
      </c>
      <c r="B2706" s="3">
        <v>45527</v>
      </c>
      <c r="C2706" s="2" t="s">
        <v>2557</v>
      </c>
      <c r="D2706" s="4" t="s">
        <v>248</v>
      </c>
      <c r="E2706" s="1">
        <v>2964.87</v>
      </c>
      <c r="F2706" s="1">
        <v>50</v>
      </c>
      <c r="G2706" s="1">
        <v>2</v>
      </c>
      <c r="H2706" s="1">
        <v>1417.79</v>
      </c>
    </row>
    <row r="2707" spans="1:8">
      <c r="A2707" s="1" t="s">
        <v>2663</v>
      </c>
      <c r="B2707" s="3">
        <v>45182</v>
      </c>
      <c r="C2707" s="2" t="s">
        <v>2310</v>
      </c>
      <c r="D2707" s="4" t="s">
        <v>1235</v>
      </c>
      <c r="E2707" s="1">
        <v>2887.93</v>
      </c>
      <c r="F2707" s="1">
        <v>42</v>
      </c>
      <c r="G2707" s="1">
        <v>17</v>
      </c>
      <c r="H2707" s="1">
        <v>1961.31</v>
      </c>
    </row>
    <row r="2708" spans="1:8">
      <c r="A2708" s="1" t="s">
        <v>2664</v>
      </c>
      <c r="B2708" s="3">
        <v>45289</v>
      </c>
      <c r="C2708" s="2" t="s">
        <v>1650</v>
      </c>
      <c r="D2708" s="4" t="s">
        <v>1661</v>
      </c>
      <c r="E2708" s="1">
        <v>4151.05</v>
      </c>
      <c r="F2708" s="1">
        <v>38</v>
      </c>
      <c r="G2708" s="1">
        <v>29</v>
      </c>
      <c r="H2708" s="1">
        <v>423.37</v>
      </c>
    </row>
    <row r="2709" spans="1:8">
      <c r="A2709" s="1" t="s">
        <v>2665</v>
      </c>
      <c r="B2709" s="3">
        <v>45164</v>
      </c>
      <c r="C2709" s="2" t="s">
        <v>2310</v>
      </c>
      <c r="D2709" s="4" t="s">
        <v>1235</v>
      </c>
      <c r="E2709" s="1">
        <v>3112.31</v>
      </c>
      <c r="F2709" s="1">
        <v>49</v>
      </c>
      <c r="G2709" s="1">
        <v>20</v>
      </c>
      <c r="H2709" s="1">
        <v>1716.8</v>
      </c>
    </row>
    <row r="2710" spans="1:8">
      <c r="A2710" s="1" t="s">
        <v>2666</v>
      </c>
      <c r="B2710" s="3">
        <v>45090</v>
      </c>
      <c r="C2710" s="2" t="s">
        <v>2310</v>
      </c>
      <c r="D2710" s="4" t="s">
        <v>1123</v>
      </c>
      <c r="E2710" s="1">
        <v>3188.73</v>
      </c>
      <c r="F2710" s="1">
        <v>28</v>
      </c>
      <c r="G2710" s="1">
        <v>18</v>
      </c>
      <c r="H2710" s="1">
        <v>270.47000000000003</v>
      </c>
    </row>
    <row r="2711" spans="1:8">
      <c r="A2711" s="1" t="s">
        <v>2667</v>
      </c>
      <c r="B2711" s="3">
        <v>44945</v>
      </c>
      <c r="C2711" s="2" t="s">
        <v>2272</v>
      </c>
      <c r="D2711" s="4" t="s">
        <v>1123</v>
      </c>
      <c r="E2711" s="1">
        <v>2298.86</v>
      </c>
      <c r="F2711" s="1">
        <v>47</v>
      </c>
      <c r="G2711" s="1">
        <v>38</v>
      </c>
      <c r="H2711" s="1">
        <v>1467.37</v>
      </c>
    </row>
    <row r="2712" spans="1:8">
      <c r="A2712" s="1" t="s">
        <v>2668</v>
      </c>
      <c r="B2712" s="3">
        <v>45583</v>
      </c>
      <c r="C2712" s="2" t="s">
        <v>2272</v>
      </c>
      <c r="D2712" s="4" t="s">
        <v>1235</v>
      </c>
      <c r="E2712" s="1">
        <v>2794.6</v>
      </c>
      <c r="F2712" s="1">
        <v>11</v>
      </c>
      <c r="G2712" s="1">
        <v>5</v>
      </c>
      <c r="H2712" s="1">
        <v>707.59</v>
      </c>
    </row>
    <row r="2713" spans="1:8">
      <c r="A2713" s="1" t="s">
        <v>2669</v>
      </c>
      <c r="B2713" s="3">
        <v>45228</v>
      </c>
      <c r="C2713" s="2" t="s">
        <v>2310</v>
      </c>
      <c r="D2713" s="4" t="s">
        <v>1235</v>
      </c>
      <c r="E2713" s="1">
        <v>2983.09</v>
      </c>
      <c r="F2713" s="1">
        <v>36</v>
      </c>
      <c r="G2713" s="1">
        <v>16</v>
      </c>
      <c r="H2713" s="1">
        <v>488.11</v>
      </c>
    </row>
    <row r="2714" spans="1:8">
      <c r="A2714" s="1" t="s">
        <v>2670</v>
      </c>
      <c r="B2714" s="3">
        <v>45283</v>
      </c>
      <c r="C2714" s="2" t="s">
        <v>2272</v>
      </c>
      <c r="D2714" s="4" t="s">
        <v>1661</v>
      </c>
      <c r="E2714" s="1">
        <v>3253.37</v>
      </c>
      <c r="F2714" s="1">
        <v>27</v>
      </c>
      <c r="G2714" s="1">
        <v>25</v>
      </c>
      <c r="H2714" s="1">
        <v>1000.78</v>
      </c>
    </row>
    <row r="2715" spans="1:8">
      <c r="A2715" s="1" t="s">
        <v>2671</v>
      </c>
      <c r="B2715" s="3">
        <v>45426</v>
      </c>
      <c r="C2715" s="2" t="s">
        <v>2310</v>
      </c>
      <c r="D2715" s="4" t="s">
        <v>1235</v>
      </c>
      <c r="E2715" s="1">
        <v>3769.74</v>
      </c>
      <c r="F2715" s="1">
        <v>13</v>
      </c>
      <c r="G2715" s="1">
        <v>0</v>
      </c>
      <c r="H2715" s="1">
        <v>1695.66</v>
      </c>
    </row>
    <row r="2716" spans="1:8">
      <c r="A2716" s="1" t="s">
        <v>2672</v>
      </c>
      <c r="B2716" s="3">
        <v>45145</v>
      </c>
      <c r="C2716" s="2" t="s">
        <v>2272</v>
      </c>
      <c r="D2716" s="4" t="s">
        <v>248</v>
      </c>
      <c r="E2716" s="1">
        <v>1715.83</v>
      </c>
      <c r="F2716" s="1">
        <v>47</v>
      </c>
      <c r="G2716" s="1">
        <v>32</v>
      </c>
      <c r="H2716" s="1">
        <v>708.22</v>
      </c>
    </row>
    <row r="2717" spans="1:8">
      <c r="A2717" s="1" t="s">
        <v>2673</v>
      </c>
      <c r="B2717" s="3">
        <v>45451</v>
      </c>
      <c r="C2717" s="2" t="s">
        <v>2272</v>
      </c>
      <c r="D2717" s="4" t="s">
        <v>1123</v>
      </c>
      <c r="E2717" s="1">
        <v>2087.7199999999998</v>
      </c>
      <c r="F2717" s="1">
        <v>24</v>
      </c>
      <c r="G2717" s="1">
        <v>42</v>
      </c>
      <c r="H2717" s="1">
        <v>1716.16</v>
      </c>
    </row>
    <row r="2718" spans="1:8">
      <c r="A2718" s="1" t="s">
        <v>2674</v>
      </c>
      <c r="B2718" s="3">
        <v>45153</v>
      </c>
      <c r="C2718" s="2" t="s">
        <v>2310</v>
      </c>
      <c r="D2718" s="4" t="s">
        <v>2113</v>
      </c>
      <c r="E2718" s="1">
        <v>1351.27</v>
      </c>
      <c r="F2718" s="1">
        <v>38</v>
      </c>
      <c r="G2718" s="1">
        <v>41</v>
      </c>
      <c r="H2718" s="1">
        <v>1355.42</v>
      </c>
    </row>
    <row r="2719" spans="1:8">
      <c r="A2719" s="1" t="s">
        <v>2675</v>
      </c>
      <c r="B2719" s="3">
        <v>45458</v>
      </c>
      <c r="C2719" s="2" t="s">
        <v>2310</v>
      </c>
      <c r="D2719" s="4" t="s">
        <v>2113</v>
      </c>
      <c r="E2719" s="1">
        <v>3263.35</v>
      </c>
      <c r="F2719" s="1">
        <v>6</v>
      </c>
      <c r="G2719" s="1">
        <v>20</v>
      </c>
      <c r="H2719" s="1">
        <v>1626.85</v>
      </c>
    </row>
    <row r="2720" spans="1:8">
      <c r="A2720" s="1" t="s">
        <v>2676</v>
      </c>
      <c r="B2720" s="3">
        <v>45095</v>
      </c>
      <c r="C2720" s="2" t="s">
        <v>2272</v>
      </c>
      <c r="D2720" s="4" t="s">
        <v>2113</v>
      </c>
      <c r="E2720" s="1">
        <v>4774.29</v>
      </c>
      <c r="F2720" s="1">
        <v>2</v>
      </c>
      <c r="G2720" s="1">
        <v>11</v>
      </c>
      <c r="H2720" s="1">
        <v>1509.13</v>
      </c>
    </row>
    <row r="2721" spans="1:8">
      <c r="A2721" s="1" t="s">
        <v>2677</v>
      </c>
      <c r="B2721" s="3">
        <v>45211</v>
      </c>
      <c r="C2721" s="2" t="s">
        <v>2557</v>
      </c>
      <c r="D2721" s="4" t="s">
        <v>2113</v>
      </c>
      <c r="E2721" s="1">
        <v>1881.56</v>
      </c>
      <c r="F2721" s="1">
        <v>9</v>
      </c>
      <c r="G2721" s="1">
        <v>47</v>
      </c>
      <c r="H2721" s="1">
        <v>157.76</v>
      </c>
    </row>
    <row r="2722" spans="1:8">
      <c r="A2722" s="1" t="s">
        <v>2678</v>
      </c>
      <c r="B2722" s="3">
        <v>45000</v>
      </c>
      <c r="C2722" s="2" t="s">
        <v>2272</v>
      </c>
      <c r="D2722" s="4" t="s">
        <v>1661</v>
      </c>
      <c r="E2722" s="1">
        <v>1126.77</v>
      </c>
      <c r="F2722" s="1">
        <v>26</v>
      </c>
      <c r="G2722" s="1">
        <v>40</v>
      </c>
      <c r="H2722" s="1">
        <v>1672.41</v>
      </c>
    </row>
    <row r="2723" spans="1:8">
      <c r="A2723" s="1" t="s">
        <v>2679</v>
      </c>
      <c r="B2723" s="3">
        <v>45282</v>
      </c>
      <c r="C2723" s="2" t="s">
        <v>2557</v>
      </c>
      <c r="D2723" s="4" t="s">
        <v>1235</v>
      </c>
      <c r="E2723" s="1">
        <v>2696.45</v>
      </c>
      <c r="F2723" s="1">
        <v>40</v>
      </c>
      <c r="G2723" s="1">
        <v>23</v>
      </c>
      <c r="H2723" s="1">
        <v>320.01</v>
      </c>
    </row>
    <row r="2724" spans="1:8">
      <c r="A2724" s="1">
        <v>21861721</v>
      </c>
      <c r="B2724" s="3">
        <v>45144</v>
      </c>
      <c r="C2724" s="4" t="s">
        <v>2680</v>
      </c>
      <c r="D2724" s="4" t="s">
        <v>1661</v>
      </c>
      <c r="E2724" s="1">
        <v>224.91</v>
      </c>
      <c r="F2724" s="1">
        <v>50</v>
      </c>
      <c r="G2724" s="1">
        <v>8</v>
      </c>
      <c r="H2724" s="1">
        <v>182.79</v>
      </c>
    </row>
    <row r="2725" spans="1:8">
      <c r="A2725" s="1" t="s">
        <v>2681</v>
      </c>
      <c r="B2725" s="3">
        <v>45325</v>
      </c>
      <c r="C2725" s="2" t="s">
        <v>2557</v>
      </c>
      <c r="D2725" s="4" t="s">
        <v>2113</v>
      </c>
      <c r="E2725" s="1">
        <v>1849.67</v>
      </c>
      <c r="F2725" s="1">
        <v>15</v>
      </c>
      <c r="G2725" s="1">
        <v>2</v>
      </c>
      <c r="H2725" s="1">
        <v>957.8</v>
      </c>
    </row>
    <row r="2726" spans="1:8">
      <c r="A2726" s="1" t="s">
        <v>2682</v>
      </c>
      <c r="B2726" s="3">
        <v>44883</v>
      </c>
      <c r="C2726" s="2" t="s">
        <v>2557</v>
      </c>
      <c r="D2726" s="4" t="s">
        <v>2113</v>
      </c>
      <c r="E2726" s="1">
        <v>4612.5</v>
      </c>
      <c r="F2726" s="1">
        <v>32</v>
      </c>
      <c r="G2726" s="1">
        <v>19</v>
      </c>
      <c r="H2726" s="1">
        <v>87.44</v>
      </c>
    </row>
    <row r="2727" spans="1:8">
      <c r="A2727" s="1" t="s">
        <v>2683</v>
      </c>
      <c r="B2727" s="3">
        <v>44991</v>
      </c>
      <c r="C2727" s="4" t="s">
        <v>2680</v>
      </c>
      <c r="D2727" s="4" t="s">
        <v>248</v>
      </c>
      <c r="E2727" s="1">
        <v>3067.14</v>
      </c>
      <c r="F2727" s="1">
        <v>38</v>
      </c>
      <c r="G2727" s="1">
        <v>24</v>
      </c>
      <c r="H2727" s="1">
        <v>1114.33</v>
      </c>
    </row>
    <row r="2728" spans="1:8">
      <c r="A2728" s="1" t="s">
        <v>2684</v>
      </c>
      <c r="B2728" s="3">
        <v>45387</v>
      </c>
      <c r="C2728" s="2" t="s">
        <v>2557</v>
      </c>
      <c r="D2728" s="4" t="s">
        <v>1123</v>
      </c>
      <c r="E2728" s="1">
        <v>2088.71</v>
      </c>
      <c r="F2728" s="1">
        <v>32</v>
      </c>
      <c r="G2728" s="1">
        <v>28</v>
      </c>
      <c r="H2728" s="1">
        <v>1073.5</v>
      </c>
    </row>
    <row r="2729" spans="1:8">
      <c r="A2729" s="1" t="s">
        <v>2685</v>
      </c>
      <c r="B2729" s="3">
        <v>44919</v>
      </c>
      <c r="C2729" s="2" t="s">
        <v>2310</v>
      </c>
      <c r="D2729" s="4" t="s">
        <v>1123</v>
      </c>
      <c r="E2729" s="1">
        <v>374.69</v>
      </c>
      <c r="F2729" s="1">
        <v>46</v>
      </c>
      <c r="G2729" s="1">
        <v>39</v>
      </c>
      <c r="H2729" s="1">
        <v>1147.69</v>
      </c>
    </row>
    <row r="2730" spans="1:8">
      <c r="A2730" s="1" t="s">
        <v>2686</v>
      </c>
      <c r="B2730" s="3">
        <v>44938</v>
      </c>
      <c r="C2730" s="2" t="s">
        <v>2557</v>
      </c>
      <c r="D2730" s="4" t="s">
        <v>1235</v>
      </c>
      <c r="E2730" s="1">
        <v>1121.78</v>
      </c>
      <c r="F2730" s="1">
        <v>12</v>
      </c>
      <c r="G2730" s="1">
        <v>38</v>
      </c>
      <c r="H2730" s="1">
        <v>854.93</v>
      </c>
    </row>
    <row r="2731" spans="1:8">
      <c r="A2731" s="1" t="s">
        <v>2687</v>
      </c>
      <c r="B2731" s="3">
        <v>45431</v>
      </c>
      <c r="C2731" s="4" t="s">
        <v>2680</v>
      </c>
      <c r="D2731" s="4" t="s">
        <v>1123</v>
      </c>
      <c r="E2731" s="1">
        <v>3642.96</v>
      </c>
      <c r="F2731" s="1">
        <v>1</v>
      </c>
      <c r="G2731" s="1">
        <v>33</v>
      </c>
      <c r="H2731" s="1">
        <v>519.54999999999995</v>
      </c>
    </row>
    <row r="2732" spans="1:8">
      <c r="A2732" s="1" t="s">
        <v>2688</v>
      </c>
      <c r="B2732" s="3">
        <v>44900</v>
      </c>
      <c r="C2732" s="2" t="s">
        <v>1650</v>
      </c>
      <c r="D2732" s="4" t="s">
        <v>1235</v>
      </c>
      <c r="E2732" s="1">
        <v>2288.7600000000002</v>
      </c>
      <c r="F2732" s="1">
        <v>49</v>
      </c>
      <c r="G2732" s="1">
        <v>0</v>
      </c>
      <c r="H2732" s="1">
        <v>1239.69</v>
      </c>
    </row>
    <row r="2733" spans="1:8">
      <c r="A2733" s="1" t="s">
        <v>2689</v>
      </c>
      <c r="B2733" s="3">
        <v>45547</v>
      </c>
      <c r="C2733" s="2" t="s">
        <v>2557</v>
      </c>
      <c r="D2733" s="4" t="s">
        <v>2113</v>
      </c>
      <c r="E2733" s="1">
        <v>4427.58</v>
      </c>
      <c r="F2733" s="1">
        <v>28</v>
      </c>
      <c r="G2733" s="1">
        <v>41</v>
      </c>
      <c r="H2733" s="1">
        <v>1578.17</v>
      </c>
    </row>
    <row r="2734" spans="1:8">
      <c r="A2734" s="1" t="s">
        <v>2690</v>
      </c>
      <c r="B2734" s="3">
        <v>44912</v>
      </c>
      <c r="C2734" s="2" t="s">
        <v>1650</v>
      </c>
      <c r="D2734" s="4" t="s">
        <v>2113</v>
      </c>
      <c r="E2734" s="1">
        <v>3408.62</v>
      </c>
      <c r="F2734" s="1">
        <v>30</v>
      </c>
      <c r="G2734" s="1">
        <v>32</v>
      </c>
      <c r="H2734" s="1">
        <v>345.22</v>
      </c>
    </row>
    <row r="2735" spans="1:8">
      <c r="A2735" s="1" t="s">
        <v>2691</v>
      </c>
      <c r="B2735" s="3">
        <v>45017</v>
      </c>
      <c r="C2735" s="4" t="s">
        <v>2680</v>
      </c>
      <c r="D2735" s="4" t="s">
        <v>2113</v>
      </c>
      <c r="E2735" s="1">
        <v>3670.32</v>
      </c>
      <c r="F2735" s="1">
        <v>18</v>
      </c>
      <c r="G2735" s="1">
        <v>0</v>
      </c>
      <c r="H2735" s="1">
        <v>1490.44</v>
      </c>
    </row>
    <row r="2736" spans="1:8">
      <c r="A2736" s="1" t="s">
        <v>2692</v>
      </c>
      <c r="B2736" s="3">
        <v>45096</v>
      </c>
      <c r="C2736" s="2" t="s">
        <v>2557</v>
      </c>
      <c r="D2736" s="4" t="s">
        <v>2113</v>
      </c>
      <c r="E2736" s="1">
        <v>4639.53</v>
      </c>
      <c r="F2736" s="1">
        <v>27</v>
      </c>
      <c r="G2736" s="1">
        <v>19</v>
      </c>
      <c r="H2736" s="1">
        <v>1163.0999999999999</v>
      </c>
    </row>
    <row r="2737" spans="1:8">
      <c r="A2737" s="1" t="s">
        <v>2693</v>
      </c>
      <c r="B2737" s="3">
        <v>45514</v>
      </c>
      <c r="C2737" s="4" t="s">
        <v>2680</v>
      </c>
      <c r="D2737" s="4" t="s">
        <v>1123</v>
      </c>
      <c r="E2737" s="1">
        <v>3309.08</v>
      </c>
      <c r="F2737" s="1">
        <v>37</v>
      </c>
      <c r="G2737" s="1">
        <v>39</v>
      </c>
      <c r="H2737" s="1">
        <v>436.51</v>
      </c>
    </row>
    <row r="2738" spans="1:8">
      <c r="A2738" s="1" t="s">
        <v>2694</v>
      </c>
      <c r="B2738" s="3">
        <v>45310</v>
      </c>
      <c r="C2738" s="2" t="s">
        <v>2310</v>
      </c>
      <c r="D2738" s="4" t="s">
        <v>248</v>
      </c>
      <c r="E2738" s="1">
        <v>2197.96</v>
      </c>
      <c r="F2738" s="1">
        <v>11</v>
      </c>
      <c r="G2738" s="1">
        <v>4</v>
      </c>
      <c r="H2738" s="1">
        <v>1000.73</v>
      </c>
    </row>
    <row r="2739" spans="1:8">
      <c r="A2739" s="1" t="s">
        <v>2695</v>
      </c>
      <c r="B2739" s="3">
        <v>45457</v>
      </c>
      <c r="C2739" s="4" t="s">
        <v>2680</v>
      </c>
      <c r="D2739" s="4" t="s">
        <v>248</v>
      </c>
      <c r="E2739" s="1">
        <v>4794.17</v>
      </c>
      <c r="F2739" s="1">
        <v>39</v>
      </c>
      <c r="G2739" s="1">
        <v>36</v>
      </c>
      <c r="H2739" s="1">
        <v>274.33</v>
      </c>
    </row>
    <row r="2740" spans="1:8">
      <c r="A2740" s="1" t="s">
        <v>2696</v>
      </c>
      <c r="B2740" s="3">
        <v>44913</v>
      </c>
      <c r="C2740" s="2" t="s">
        <v>1650</v>
      </c>
      <c r="D2740" s="4" t="s">
        <v>2113</v>
      </c>
      <c r="E2740" s="1">
        <v>3577.22</v>
      </c>
      <c r="F2740" s="1">
        <v>18</v>
      </c>
      <c r="G2740" s="1">
        <v>46</v>
      </c>
      <c r="H2740" s="1">
        <v>1335.52</v>
      </c>
    </row>
    <row r="2741" spans="1:8">
      <c r="A2741" s="1" t="s">
        <v>2697</v>
      </c>
      <c r="B2741" s="3">
        <v>45082</v>
      </c>
      <c r="C2741" s="4" t="s">
        <v>2680</v>
      </c>
      <c r="D2741" s="4" t="s">
        <v>1661</v>
      </c>
      <c r="E2741" s="1">
        <v>717.47</v>
      </c>
      <c r="F2741" s="1">
        <v>44</v>
      </c>
      <c r="G2741" s="1">
        <v>33</v>
      </c>
      <c r="H2741" s="1">
        <v>1626.39</v>
      </c>
    </row>
    <row r="2742" spans="1:8">
      <c r="A2742" s="1" t="s">
        <v>2698</v>
      </c>
      <c r="B2742" s="3">
        <v>45441</v>
      </c>
      <c r="C2742" s="2" t="s">
        <v>2310</v>
      </c>
      <c r="D2742" s="4" t="s">
        <v>248</v>
      </c>
      <c r="E2742" s="1">
        <v>4215.6400000000003</v>
      </c>
      <c r="F2742" s="1">
        <v>7</v>
      </c>
      <c r="G2742" s="1">
        <v>26</v>
      </c>
      <c r="H2742" s="1">
        <v>967.64</v>
      </c>
    </row>
    <row r="2743" spans="1:8">
      <c r="A2743" s="1" t="s">
        <v>2699</v>
      </c>
      <c r="B2743" s="3">
        <v>45530</v>
      </c>
      <c r="C2743" s="2" t="s">
        <v>2557</v>
      </c>
      <c r="D2743" s="4" t="s">
        <v>248</v>
      </c>
      <c r="E2743" s="1">
        <v>3882.91</v>
      </c>
      <c r="F2743" s="1">
        <v>40</v>
      </c>
      <c r="G2743" s="1">
        <v>3</v>
      </c>
      <c r="H2743" s="1">
        <v>1277.1600000000001</v>
      </c>
    </row>
    <row r="2744" spans="1:8">
      <c r="A2744" s="1" t="s">
        <v>2700</v>
      </c>
      <c r="B2744" s="3">
        <v>45156</v>
      </c>
      <c r="C2744" s="4" t="s">
        <v>2680</v>
      </c>
      <c r="D2744" s="4" t="s">
        <v>248</v>
      </c>
      <c r="E2744" s="1">
        <v>488.43</v>
      </c>
      <c r="F2744" s="1">
        <v>39</v>
      </c>
      <c r="G2744" s="1">
        <v>9</v>
      </c>
      <c r="H2744" s="1">
        <v>1883.86</v>
      </c>
    </row>
    <row r="2745" spans="1:8">
      <c r="A2745" s="1" t="s">
        <v>2701</v>
      </c>
      <c r="B2745" s="3">
        <v>45241</v>
      </c>
      <c r="C2745" s="2" t="s">
        <v>1650</v>
      </c>
      <c r="D2745" s="4" t="s">
        <v>2113</v>
      </c>
      <c r="E2745" s="1">
        <v>4848.59</v>
      </c>
      <c r="F2745" s="1">
        <v>49</v>
      </c>
      <c r="G2745" s="1">
        <v>21</v>
      </c>
      <c r="H2745" s="1">
        <v>1245.07</v>
      </c>
    </row>
    <row r="2746" spans="1:8">
      <c r="A2746" s="1" t="s">
        <v>2702</v>
      </c>
      <c r="B2746" s="3">
        <v>45583</v>
      </c>
      <c r="C2746" s="2" t="s">
        <v>1650</v>
      </c>
      <c r="D2746" s="4" t="s">
        <v>1123</v>
      </c>
      <c r="E2746" s="1">
        <v>4308.95</v>
      </c>
      <c r="F2746" s="1">
        <v>9</v>
      </c>
      <c r="G2746" s="1">
        <v>17</v>
      </c>
      <c r="H2746" s="1">
        <v>1451.37</v>
      </c>
    </row>
    <row r="2747" spans="1:8">
      <c r="A2747" s="1" t="s">
        <v>2703</v>
      </c>
      <c r="B2747" s="3">
        <v>45320</v>
      </c>
      <c r="C2747" s="2" t="s">
        <v>1650</v>
      </c>
      <c r="D2747" s="4" t="s">
        <v>1235</v>
      </c>
      <c r="E2747" s="1">
        <v>4176.78</v>
      </c>
      <c r="F2747" s="1">
        <v>30</v>
      </c>
      <c r="G2747" s="1">
        <v>1</v>
      </c>
      <c r="H2747" s="1">
        <v>755.42</v>
      </c>
    </row>
    <row r="2748" spans="1:8">
      <c r="A2748" s="1" t="s">
        <v>2704</v>
      </c>
      <c r="B2748" s="3">
        <v>45000</v>
      </c>
      <c r="C2748" s="2" t="s">
        <v>2310</v>
      </c>
      <c r="D2748" s="4" t="s">
        <v>1235</v>
      </c>
      <c r="E2748" s="1">
        <v>501.62</v>
      </c>
      <c r="F2748" s="1">
        <v>38</v>
      </c>
      <c r="G2748" s="1">
        <v>45</v>
      </c>
      <c r="H2748" s="1">
        <v>908.8</v>
      </c>
    </row>
    <row r="2749" spans="1:8">
      <c r="A2749" s="1" t="s">
        <v>2705</v>
      </c>
      <c r="B2749" s="3">
        <v>45380</v>
      </c>
      <c r="C2749" s="4" t="s">
        <v>2680</v>
      </c>
      <c r="D2749" s="4" t="s">
        <v>2113</v>
      </c>
      <c r="E2749" s="1">
        <v>1993.27</v>
      </c>
      <c r="F2749" s="1">
        <v>41</v>
      </c>
      <c r="G2749" s="1">
        <v>15</v>
      </c>
      <c r="H2749" s="1">
        <v>1274.1199999999999</v>
      </c>
    </row>
    <row r="2750" spans="1:8">
      <c r="A2750" s="1" t="s">
        <v>2706</v>
      </c>
      <c r="B2750" s="3">
        <v>45018</v>
      </c>
      <c r="C2750" s="2" t="s">
        <v>1650</v>
      </c>
      <c r="D2750" s="4" t="s">
        <v>1235</v>
      </c>
      <c r="E2750" s="1">
        <v>496.81</v>
      </c>
      <c r="F2750" s="1">
        <v>6</v>
      </c>
      <c r="G2750" s="1">
        <v>31</v>
      </c>
      <c r="H2750" s="1">
        <v>936.91</v>
      </c>
    </row>
    <row r="2751" spans="1:8">
      <c r="A2751" s="1" t="s">
        <v>2707</v>
      </c>
      <c r="B2751" s="3">
        <v>45383</v>
      </c>
      <c r="C2751" s="2" t="s">
        <v>2557</v>
      </c>
      <c r="D2751" s="4" t="s">
        <v>248</v>
      </c>
      <c r="E2751" s="1">
        <v>867.29</v>
      </c>
      <c r="F2751" s="1">
        <v>15</v>
      </c>
      <c r="G2751" s="1">
        <v>13</v>
      </c>
      <c r="H2751" s="1">
        <v>638.75</v>
      </c>
    </row>
    <row r="2752" spans="1:8">
      <c r="A2752" s="1" t="s">
        <v>2708</v>
      </c>
      <c r="B2752" s="3">
        <v>45014</v>
      </c>
      <c r="C2752" s="2" t="s">
        <v>2310</v>
      </c>
      <c r="D2752" s="4" t="s">
        <v>1661</v>
      </c>
      <c r="E2752" s="1">
        <v>343.43</v>
      </c>
      <c r="F2752" s="1">
        <v>30</v>
      </c>
      <c r="G2752" s="1">
        <v>17</v>
      </c>
      <c r="H2752" s="1">
        <v>157.53</v>
      </c>
    </row>
    <row r="2753" spans="1:8">
      <c r="A2753" s="1" t="s">
        <v>2709</v>
      </c>
      <c r="B2753" s="3">
        <v>45339</v>
      </c>
      <c r="C2753" s="2" t="s">
        <v>1650</v>
      </c>
      <c r="D2753" s="4" t="s">
        <v>1123</v>
      </c>
      <c r="E2753" s="1">
        <v>888.2</v>
      </c>
      <c r="F2753" s="1">
        <v>25</v>
      </c>
      <c r="G2753" s="1">
        <v>36</v>
      </c>
      <c r="H2753" s="1">
        <v>1987.97</v>
      </c>
    </row>
    <row r="2754" spans="1:8">
      <c r="A2754" s="1" t="s">
        <v>2710</v>
      </c>
      <c r="B2754" s="3">
        <v>44995</v>
      </c>
      <c r="C2754" s="2" t="s">
        <v>2310</v>
      </c>
      <c r="D2754" s="4" t="s">
        <v>1123</v>
      </c>
      <c r="E2754" s="1">
        <v>4894.3100000000004</v>
      </c>
      <c r="F2754" s="1">
        <v>43</v>
      </c>
      <c r="G2754" s="1">
        <v>46</v>
      </c>
      <c r="H2754" s="1">
        <v>1263.96</v>
      </c>
    </row>
    <row r="2755" spans="1:8">
      <c r="A2755" s="1" t="s">
        <v>2711</v>
      </c>
      <c r="B2755" s="3">
        <v>45024</v>
      </c>
      <c r="C2755" s="4" t="s">
        <v>2680</v>
      </c>
      <c r="D2755" s="4" t="s">
        <v>1661</v>
      </c>
      <c r="E2755" s="1">
        <v>1037.31</v>
      </c>
      <c r="F2755" s="1">
        <v>25</v>
      </c>
      <c r="G2755" s="1">
        <v>25</v>
      </c>
      <c r="H2755" s="1">
        <v>1879.41</v>
      </c>
    </row>
    <row r="2756" spans="1:8">
      <c r="A2756" s="1" t="s">
        <v>2712</v>
      </c>
      <c r="B2756" s="3">
        <v>45489</v>
      </c>
      <c r="C2756" s="4" t="s">
        <v>2680</v>
      </c>
      <c r="D2756" s="4" t="s">
        <v>1661</v>
      </c>
      <c r="E2756" s="1">
        <v>508.28</v>
      </c>
      <c r="F2756" s="1">
        <v>43</v>
      </c>
      <c r="G2756" s="1">
        <v>31</v>
      </c>
      <c r="H2756" s="1">
        <v>1991.1</v>
      </c>
    </row>
    <row r="2757" spans="1:8">
      <c r="A2757" s="1" t="s">
        <v>2713</v>
      </c>
      <c r="B2757" s="3">
        <v>44898</v>
      </c>
      <c r="C2757" s="2" t="s">
        <v>2310</v>
      </c>
      <c r="D2757" s="4" t="s">
        <v>248</v>
      </c>
      <c r="E2757" s="1">
        <v>4695.99</v>
      </c>
      <c r="F2757" s="1">
        <v>21</v>
      </c>
      <c r="G2757" s="1">
        <v>35</v>
      </c>
      <c r="H2757" s="1">
        <v>1763.97</v>
      </c>
    </row>
    <row r="2758" spans="1:8">
      <c r="A2758" s="1" t="s">
        <v>2714</v>
      </c>
      <c r="B2758" s="3">
        <v>45466</v>
      </c>
      <c r="C2758" s="4" t="s">
        <v>2680</v>
      </c>
      <c r="D2758" s="4" t="s">
        <v>2113</v>
      </c>
      <c r="E2758" s="1">
        <v>4209.6400000000003</v>
      </c>
      <c r="F2758" s="1">
        <v>25</v>
      </c>
      <c r="G2758" s="1">
        <v>4</v>
      </c>
      <c r="H2758" s="1">
        <v>143.66</v>
      </c>
    </row>
    <row r="2759" spans="1:8">
      <c r="A2759" s="1" t="s">
        <v>2715</v>
      </c>
      <c r="B2759" s="3">
        <v>45556</v>
      </c>
      <c r="C2759" s="2" t="s">
        <v>2310</v>
      </c>
      <c r="D2759" s="4" t="s">
        <v>1235</v>
      </c>
      <c r="E2759" s="1">
        <v>441.9</v>
      </c>
      <c r="F2759" s="1">
        <v>14</v>
      </c>
      <c r="G2759" s="1">
        <v>45</v>
      </c>
      <c r="H2759" s="1">
        <v>1256.54</v>
      </c>
    </row>
    <row r="2760" spans="1:8">
      <c r="A2760" s="1" t="s">
        <v>2716</v>
      </c>
      <c r="B2760" s="3">
        <v>45373</v>
      </c>
      <c r="C2760" s="4" t="s">
        <v>2680</v>
      </c>
      <c r="D2760" s="4" t="s">
        <v>248</v>
      </c>
      <c r="E2760" s="1">
        <v>316.63</v>
      </c>
      <c r="F2760" s="1">
        <v>6</v>
      </c>
      <c r="G2760" s="1">
        <v>13</v>
      </c>
      <c r="H2760" s="1">
        <v>752.14</v>
      </c>
    </row>
    <row r="2761" spans="1:8">
      <c r="A2761" s="1" t="s">
        <v>2717</v>
      </c>
      <c r="B2761" s="3">
        <v>45573</v>
      </c>
      <c r="C2761" s="2" t="s">
        <v>1650</v>
      </c>
      <c r="D2761" s="4" t="s">
        <v>1661</v>
      </c>
      <c r="E2761" s="1">
        <v>911.57</v>
      </c>
      <c r="F2761" s="1">
        <v>50</v>
      </c>
      <c r="G2761" s="1">
        <v>41</v>
      </c>
      <c r="H2761" s="1">
        <v>1112.53</v>
      </c>
    </row>
    <row r="2762" spans="1:8">
      <c r="A2762" s="1" t="s">
        <v>2718</v>
      </c>
      <c r="B2762" s="3">
        <v>45559</v>
      </c>
      <c r="C2762" s="2" t="s">
        <v>2557</v>
      </c>
      <c r="D2762" s="4" t="s">
        <v>2113</v>
      </c>
      <c r="E2762" s="1">
        <v>3096.16</v>
      </c>
      <c r="F2762" s="1">
        <v>23</v>
      </c>
      <c r="G2762" s="1">
        <v>16</v>
      </c>
      <c r="H2762" s="1">
        <v>1826.27</v>
      </c>
    </row>
    <row r="2763" spans="1:8">
      <c r="A2763" s="1" t="s">
        <v>2719</v>
      </c>
      <c r="B2763" s="3">
        <v>45133</v>
      </c>
      <c r="C2763" s="4" t="s">
        <v>2680</v>
      </c>
      <c r="D2763" s="4" t="s">
        <v>2113</v>
      </c>
      <c r="E2763" s="1">
        <v>801.64</v>
      </c>
      <c r="F2763" s="1">
        <v>42</v>
      </c>
      <c r="G2763" s="1">
        <v>34</v>
      </c>
      <c r="H2763" s="1">
        <v>888.02</v>
      </c>
    </row>
    <row r="2764" spans="1:8">
      <c r="A2764" s="1" t="s">
        <v>2720</v>
      </c>
      <c r="B2764" s="3">
        <v>45259</v>
      </c>
      <c r="C2764" s="2" t="s">
        <v>2557</v>
      </c>
      <c r="D2764" s="4" t="s">
        <v>2113</v>
      </c>
      <c r="E2764" s="1">
        <v>3782.01</v>
      </c>
      <c r="F2764" s="1">
        <v>42</v>
      </c>
      <c r="G2764" s="1">
        <v>45</v>
      </c>
      <c r="H2764" s="1">
        <v>1585.03</v>
      </c>
    </row>
    <row r="2765" spans="1:8">
      <c r="A2765" s="1" t="s">
        <v>2721</v>
      </c>
      <c r="B2765" s="3">
        <v>45163</v>
      </c>
      <c r="C2765" s="2" t="s">
        <v>1650</v>
      </c>
      <c r="D2765" s="4" t="s">
        <v>248</v>
      </c>
      <c r="E2765" s="1">
        <v>4386.16</v>
      </c>
      <c r="F2765" s="1">
        <v>20</v>
      </c>
      <c r="G2765" s="1">
        <v>12</v>
      </c>
      <c r="H2765" s="1">
        <v>721.38</v>
      </c>
    </row>
    <row r="2766" spans="1:8">
      <c r="A2766" s="1" t="s">
        <v>2722</v>
      </c>
      <c r="B2766" s="3">
        <v>45528</v>
      </c>
      <c r="C2766" s="4" t="s">
        <v>2680</v>
      </c>
      <c r="D2766" s="4" t="s">
        <v>1123</v>
      </c>
      <c r="E2766" s="1">
        <v>3461.27</v>
      </c>
      <c r="F2766" s="1">
        <v>23</v>
      </c>
      <c r="G2766" s="1">
        <v>7</v>
      </c>
      <c r="H2766" s="1">
        <v>1466.4</v>
      </c>
    </row>
    <row r="2767" spans="1:8">
      <c r="A2767" s="1" t="s">
        <v>2723</v>
      </c>
      <c r="B2767" s="3">
        <v>44981</v>
      </c>
      <c r="C2767" s="2" t="s">
        <v>2310</v>
      </c>
      <c r="D2767" s="4" t="s">
        <v>248</v>
      </c>
      <c r="E2767" s="1">
        <v>902.62</v>
      </c>
      <c r="F2767" s="1">
        <v>8</v>
      </c>
      <c r="G2767" s="1">
        <v>14</v>
      </c>
      <c r="H2767" s="1">
        <v>1246.8499999999999</v>
      </c>
    </row>
    <row r="2768" spans="1:8">
      <c r="A2768" s="1" t="s">
        <v>2724</v>
      </c>
      <c r="B2768" s="3">
        <v>45403</v>
      </c>
      <c r="C2768" s="2" t="s">
        <v>1650</v>
      </c>
      <c r="D2768" s="4" t="s">
        <v>2113</v>
      </c>
      <c r="E2768" s="1">
        <v>2267.92</v>
      </c>
      <c r="F2768" s="1">
        <v>48</v>
      </c>
      <c r="G2768" s="1">
        <v>41</v>
      </c>
      <c r="H2768" s="1">
        <v>1941.61</v>
      </c>
    </row>
    <row r="2769" spans="1:8">
      <c r="A2769" s="1" t="s">
        <v>2725</v>
      </c>
      <c r="B2769" s="3">
        <v>45127</v>
      </c>
      <c r="C2769" s="2" t="s">
        <v>1650</v>
      </c>
      <c r="D2769" s="4" t="s">
        <v>248</v>
      </c>
      <c r="E2769" s="1">
        <v>1321.17</v>
      </c>
      <c r="F2769" s="1">
        <v>25</v>
      </c>
      <c r="G2769" s="1">
        <v>31</v>
      </c>
      <c r="H2769" s="1">
        <v>1015.13</v>
      </c>
    </row>
    <row r="2770" spans="1:8">
      <c r="A2770" s="1" t="s">
        <v>2726</v>
      </c>
      <c r="B2770" s="3">
        <v>45293</v>
      </c>
      <c r="C2770" s="4" t="s">
        <v>2680</v>
      </c>
      <c r="D2770" s="4" t="s">
        <v>1123</v>
      </c>
      <c r="E2770" s="1">
        <v>1523.96</v>
      </c>
      <c r="F2770" s="1">
        <v>31</v>
      </c>
      <c r="G2770" s="1">
        <v>3</v>
      </c>
      <c r="H2770" s="1">
        <v>214.44</v>
      </c>
    </row>
    <row r="2771" spans="1:8">
      <c r="A2771" s="1" t="s">
        <v>2727</v>
      </c>
      <c r="B2771" s="3">
        <v>44892</v>
      </c>
      <c r="C2771" s="2" t="s">
        <v>2310</v>
      </c>
      <c r="D2771" s="4" t="s">
        <v>2113</v>
      </c>
      <c r="E2771" s="1">
        <v>4507.07</v>
      </c>
      <c r="F2771" s="1">
        <v>9</v>
      </c>
      <c r="G2771" s="1">
        <v>26</v>
      </c>
      <c r="H2771" s="1">
        <v>1971.62</v>
      </c>
    </row>
    <row r="2772" spans="1:8">
      <c r="A2772" s="1" t="s">
        <v>2728</v>
      </c>
      <c r="B2772" s="3">
        <v>45371</v>
      </c>
      <c r="C2772" s="2" t="s">
        <v>2557</v>
      </c>
      <c r="D2772" s="4" t="s">
        <v>248</v>
      </c>
      <c r="E2772" s="1">
        <v>466.33</v>
      </c>
      <c r="F2772" s="1">
        <v>37</v>
      </c>
      <c r="G2772" s="1">
        <v>31</v>
      </c>
      <c r="H2772" s="1">
        <v>677.26</v>
      </c>
    </row>
    <row r="2773" spans="1:8">
      <c r="A2773" s="1" t="s">
        <v>2729</v>
      </c>
      <c r="B2773" s="3">
        <v>45164</v>
      </c>
      <c r="C2773" s="2" t="s">
        <v>2557</v>
      </c>
      <c r="D2773" s="4" t="s">
        <v>1661</v>
      </c>
      <c r="E2773" s="1">
        <v>4758.1000000000004</v>
      </c>
      <c r="F2773" s="1">
        <v>8</v>
      </c>
      <c r="G2773" s="1">
        <v>13</v>
      </c>
      <c r="H2773" s="1">
        <v>1166.32</v>
      </c>
    </row>
    <row r="2774" spans="1:8">
      <c r="A2774" s="1" t="s">
        <v>2730</v>
      </c>
      <c r="B2774" s="3">
        <v>45226</v>
      </c>
      <c r="C2774" s="2" t="s">
        <v>2557</v>
      </c>
      <c r="D2774" s="4" t="s">
        <v>1235</v>
      </c>
      <c r="E2774" s="1">
        <v>4879.57</v>
      </c>
      <c r="F2774" s="1">
        <v>18</v>
      </c>
      <c r="G2774" s="1">
        <v>21</v>
      </c>
      <c r="H2774" s="1">
        <v>15.95</v>
      </c>
    </row>
    <row r="2775" spans="1:8">
      <c r="A2775" s="1" t="s">
        <v>2731</v>
      </c>
      <c r="B2775" s="3">
        <v>44929</v>
      </c>
      <c r="C2775" s="2" t="s">
        <v>2310</v>
      </c>
      <c r="D2775" s="4" t="s">
        <v>1123</v>
      </c>
      <c r="E2775" s="1">
        <v>297.44</v>
      </c>
      <c r="F2775" s="1">
        <v>34</v>
      </c>
      <c r="G2775" s="1">
        <v>20</v>
      </c>
      <c r="H2775" s="1">
        <v>1799.31</v>
      </c>
    </row>
    <row r="2776" spans="1:8">
      <c r="A2776" s="1" t="s">
        <v>2732</v>
      </c>
      <c r="B2776" s="3">
        <v>44950</v>
      </c>
      <c r="C2776" s="2" t="s">
        <v>1650</v>
      </c>
      <c r="D2776" s="4" t="s">
        <v>1661</v>
      </c>
      <c r="E2776" s="1">
        <v>4939.58</v>
      </c>
      <c r="F2776" s="1">
        <v>8</v>
      </c>
      <c r="G2776" s="1">
        <v>18</v>
      </c>
      <c r="H2776" s="1">
        <v>1943.08</v>
      </c>
    </row>
    <row r="2777" spans="1:8">
      <c r="A2777" s="1" t="s">
        <v>2733</v>
      </c>
      <c r="B2777" s="3">
        <v>45539</v>
      </c>
      <c r="C2777" s="2" t="s">
        <v>2310</v>
      </c>
      <c r="D2777" s="4" t="s">
        <v>1123</v>
      </c>
      <c r="E2777" s="1">
        <v>4785.1499999999996</v>
      </c>
      <c r="F2777" s="1">
        <v>36</v>
      </c>
      <c r="G2777" s="1">
        <v>11</v>
      </c>
      <c r="H2777" s="1">
        <v>20.05</v>
      </c>
    </row>
    <row r="2778" spans="1:8">
      <c r="A2778" s="1" t="s">
        <v>2734</v>
      </c>
      <c r="B2778" s="3">
        <v>45109</v>
      </c>
      <c r="C2778" s="4" t="s">
        <v>2680</v>
      </c>
      <c r="D2778" s="4" t="s">
        <v>1123</v>
      </c>
      <c r="E2778" s="1">
        <v>1522.04</v>
      </c>
      <c r="F2778" s="1">
        <v>13</v>
      </c>
      <c r="G2778" s="1">
        <v>33</v>
      </c>
      <c r="H2778" s="1">
        <v>1163.18</v>
      </c>
    </row>
    <row r="2779" spans="1:8">
      <c r="A2779" s="1" t="s">
        <v>2735</v>
      </c>
      <c r="B2779" s="3">
        <v>45085</v>
      </c>
      <c r="C2779" s="2" t="s">
        <v>2557</v>
      </c>
      <c r="D2779" s="4" t="s">
        <v>1661</v>
      </c>
      <c r="E2779" s="1">
        <v>4937.9799999999996</v>
      </c>
      <c r="F2779" s="1">
        <v>4</v>
      </c>
      <c r="G2779" s="1">
        <v>4</v>
      </c>
      <c r="H2779" s="1">
        <v>1621.84</v>
      </c>
    </row>
    <row r="2780" spans="1:8">
      <c r="A2780" s="1" t="s">
        <v>2736</v>
      </c>
      <c r="B2780" s="3">
        <v>45534</v>
      </c>
      <c r="C2780" s="2" t="s">
        <v>2557</v>
      </c>
      <c r="D2780" s="4" t="s">
        <v>1235</v>
      </c>
      <c r="E2780" s="1">
        <v>1741.76</v>
      </c>
      <c r="F2780" s="1">
        <v>13</v>
      </c>
      <c r="G2780" s="1">
        <v>4</v>
      </c>
      <c r="H2780" s="1">
        <v>1235.5899999999999</v>
      </c>
    </row>
    <row r="2781" spans="1:8">
      <c r="A2781" s="1" t="s">
        <v>2737</v>
      </c>
      <c r="B2781" s="3">
        <v>45076</v>
      </c>
      <c r="C2781" s="2" t="s">
        <v>1650</v>
      </c>
      <c r="D2781" s="4" t="s">
        <v>2113</v>
      </c>
      <c r="E2781" s="1">
        <v>2253.06</v>
      </c>
      <c r="F2781" s="1">
        <v>39</v>
      </c>
      <c r="G2781" s="1">
        <v>2</v>
      </c>
      <c r="H2781" s="1">
        <v>1407.02</v>
      </c>
    </row>
    <row r="2782" spans="1:8">
      <c r="A2782" s="1" t="s">
        <v>2738</v>
      </c>
      <c r="B2782" s="3">
        <v>44992</v>
      </c>
      <c r="C2782" s="2" t="s">
        <v>2310</v>
      </c>
      <c r="D2782" s="4" t="s">
        <v>1235</v>
      </c>
      <c r="E2782" s="1">
        <v>4048.1</v>
      </c>
      <c r="F2782" s="1">
        <v>38</v>
      </c>
      <c r="G2782" s="1">
        <v>42</v>
      </c>
      <c r="H2782" s="1">
        <v>1664.54</v>
      </c>
    </row>
    <row r="2783" spans="1:8">
      <c r="A2783" s="1" t="s">
        <v>2739</v>
      </c>
      <c r="B2783" s="3">
        <v>44997</v>
      </c>
      <c r="C2783" s="2" t="s">
        <v>1650</v>
      </c>
      <c r="D2783" s="4" t="s">
        <v>1661</v>
      </c>
      <c r="E2783" s="1">
        <v>3374.44</v>
      </c>
      <c r="F2783" s="1">
        <v>48</v>
      </c>
      <c r="G2783" s="1">
        <v>0</v>
      </c>
      <c r="H2783" s="1">
        <v>1508.75</v>
      </c>
    </row>
    <row r="2784" spans="1:8">
      <c r="A2784" s="1" t="s">
        <v>2740</v>
      </c>
      <c r="B2784" s="3">
        <v>45216</v>
      </c>
      <c r="C2784" s="2" t="s">
        <v>1650</v>
      </c>
      <c r="D2784" s="4" t="s">
        <v>248</v>
      </c>
      <c r="E2784" s="1">
        <v>4011.05</v>
      </c>
      <c r="F2784" s="1">
        <v>24</v>
      </c>
      <c r="G2784" s="1">
        <v>15</v>
      </c>
      <c r="H2784" s="1">
        <v>1583.1</v>
      </c>
    </row>
    <row r="2785" spans="1:8">
      <c r="A2785" s="1" t="s">
        <v>2741</v>
      </c>
      <c r="B2785" s="3">
        <v>45590</v>
      </c>
      <c r="C2785" s="2" t="s">
        <v>2557</v>
      </c>
      <c r="D2785" s="4" t="s">
        <v>1235</v>
      </c>
      <c r="E2785" s="1">
        <v>1826.92</v>
      </c>
      <c r="F2785" s="1">
        <v>45</v>
      </c>
      <c r="G2785" s="1">
        <v>15</v>
      </c>
      <c r="H2785" s="1">
        <v>1043.8900000000001</v>
      </c>
    </row>
    <row r="2786" spans="1:8">
      <c r="A2786" s="1" t="s">
        <v>2742</v>
      </c>
      <c r="B2786" s="3">
        <v>44930</v>
      </c>
      <c r="C2786" s="2" t="s">
        <v>2557</v>
      </c>
      <c r="D2786" s="4" t="s">
        <v>2113</v>
      </c>
      <c r="E2786" s="1">
        <v>4717.0600000000004</v>
      </c>
      <c r="F2786" s="1">
        <v>31</v>
      </c>
      <c r="G2786" s="1">
        <v>23</v>
      </c>
      <c r="H2786" s="1">
        <v>1634.07</v>
      </c>
    </row>
    <row r="2787" spans="1:8">
      <c r="A2787" s="1" t="s">
        <v>2743</v>
      </c>
      <c r="B2787" s="3">
        <v>45120</v>
      </c>
      <c r="C2787" s="2" t="s">
        <v>2310</v>
      </c>
      <c r="D2787" s="4" t="s">
        <v>2113</v>
      </c>
      <c r="E2787" s="1">
        <v>3940.78</v>
      </c>
      <c r="F2787" s="1">
        <v>6</v>
      </c>
      <c r="G2787" s="1">
        <v>19</v>
      </c>
      <c r="H2787" s="1">
        <v>1971.13</v>
      </c>
    </row>
    <row r="2788" spans="1:8">
      <c r="A2788" s="1" t="s">
        <v>2744</v>
      </c>
      <c r="B2788" s="3">
        <v>45406</v>
      </c>
      <c r="C2788" s="2" t="s">
        <v>2310</v>
      </c>
      <c r="D2788" s="4" t="s">
        <v>2113</v>
      </c>
      <c r="E2788" s="1">
        <v>3074.56</v>
      </c>
      <c r="F2788" s="1">
        <v>18</v>
      </c>
      <c r="G2788" s="1">
        <v>39</v>
      </c>
      <c r="H2788" s="1">
        <v>278.70999999999998</v>
      </c>
    </row>
    <row r="2789" spans="1:8">
      <c r="A2789" s="1" t="s">
        <v>2745</v>
      </c>
      <c r="B2789" s="3">
        <v>45575</v>
      </c>
      <c r="C2789" s="2" t="s">
        <v>1650</v>
      </c>
      <c r="D2789" s="4" t="s">
        <v>2113</v>
      </c>
      <c r="E2789" s="1">
        <v>2510.52</v>
      </c>
      <c r="F2789" s="1">
        <v>47</v>
      </c>
      <c r="G2789" s="1">
        <v>12</v>
      </c>
      <c r="H2789" s="1">
        <v>1837.16</v>
      </c>
    </row>
    <row r="2790" spans="1:8">
      <c r="A2790" s="1" t="s">
        <v>2746</v>
      </c>
      <c r="B2790" s="3">
        <v>45142</v>
      </c>
      <c r="C2790" s="4" t="s">
        <v>2680</v>
      </c>
      <c r="D2790" s="4" t="s">
        <v>1123</v>
      </c>
      <c r="E2790" s="1">
        <v>1970.89</v>
      </c>
      <c r="F2790" s="1">
        <v>13</v>
      </c>
      <c r="G2790" s="1">
        <v>3</v>
      </c>
      <c r="H2790" s="1">
        <v>1895.34</v>
      </c>
    </row>
    <row r="2791" spans="1:8">
      <c r="A2791" s="1" t="s">
        <v>2747</v>
      </c>
      <c r="B2791" s="3">
        <v>45101</v>
      </c>
      <c r="C2791" s="2" t="s">
        <v>1650</v>
      </c>
      <c r="D2791" s="4" t="s">
        <v>1123</v>
      </c>
      <c r="E2791" s="1">
        <v>2772.21</v>
      </c>
      <c r="F2791" s="1">
        <v>41</v>
      </c>
      <c r="G2791" s="1">
        <v>6</v>
      </c>
      <c r="H2791" s="1">
        <v>1531.01</v>
      </c>
    </row>
    <row r="2792" spans="1:8">
      <c r="A2792" s="1" t="s">
        <v>2748</v>
      </c>
      <c r="B2792" s="3">
        <v>45260</v>
      </c>
      <c r="C2792" s="2" t="s">
        <v>2310</v>
      </c>
      <c r="D2792" s="4" t="s">
        <v>2113</v>
      </c>
      <c r="E2792" s="1">
        <v>1663.89</v>
      </c>
      <c r="F2792" s="1">
        <v>8</v>
      </c>
      <c r="G2792" s="1">
        <v>7</v>
      </c>
      <c r="H2792" s="1">
        <v>450.5</v>
      </c>
    </row>
    <row r="2793" spans="1:8">
      <c r="A2793" s="1" t="s">
        <v>2749</v>
      </c>
      <c r="B2793" s="3">
        <v>45095</v>
      </c>
      <c r="C2793" s="2" t="s">
        <v>2557</v>
      </c>
      <c r="D2793" s="4" t="s">
        <v>1123</v>
      </c>
      <c r="E2793" s="1">
        <v>635.65</v>
      </c>
      <c r="F2793" s="1">
        <v>3</v>
      </c>
      <c r="G2793" s="1">
        <v>26</v>
      </c>
      <c r="H2793" s="1">
        <v>795.59</v>
      </c>
    </row>
    <row r="2794" spans="1:8">
      <c r="A2794" s="1" t="s">
        <v>2750</v>
      </c>
      <c r="B2794" s="3">
        <v>45546</v>
      </c>
      <c r="C2794" s="2" t="s">
        <v>2557</v>
      </c>
      <c r="D2794" s="4" t="s">
        <v>1661</v>
      </c>
      <c r="E2794" s="1">
        <v>3852.51</v>
      </c>
      <c r="F2794" s="1">
        <v>23</v>
      </c>
      <c r="G2794" s="1">
        <v>47</v>
      </c>
      <c r="H2794" s="1">
        <v>1748.8</v>
      </c>
    </row>
    <row r="2795" spans="1:8">
      <c r="A2795" s="1" t="s">
        <v>2751</v>
      </c>
      <c r="B2795" s="3">
        <v>44894</v>
      </c>
      <c r="C2795" s="2" t="s">
        <v>2310</v>
      </c>
      <c r="D2795" s="4" t="s">
        <v>248</v>
      </c>
      <c r="E2795" s="1">
        <v>3590.66</v>
      </c>
      <c r="F2795" s="1">
        <v>5</v>
      </c>
      <c r="G2795" s="1">
        <v>18</v>
      </c>
      <c r="H2795" s="1">
        <v>1227.3599999999999</v>
      </c>
    </row>
    <row r="2796" spans="1:8">
      <c r="A2796" s="1" t="s">
        <v>2752</v>
      </c>
      <c r="B2796" s="3">
        <v>45102</v>
      </c>
      <c r="C2796" s="2" t="s">
        <v>2310</v>
      </c>
      <c r="D2796" s="4" t="s">
        <v>2113</v>
      </c>
      <c r="E2796" s="1">
        <v>669.9</v>
      </c>
      <c r="F2796" s="1">
        <v>20</v>
      </c>
      <c r="G2796" s="1">
        <v>28</v>
      </c>
      <c r="H2796" s="1">
        <v>1409.07</v>
      </c>
    </row>
    <row r="2797" spans="1:8">
      <c r="A2797" s="1" t="s">
        <v>2753</v>
      </c>
      <c r="B2797" s="3">
        <v>45103</v>
      </c>
      <c r="C2797" s="2" t="s">
        <v>2310</v>
      </c>
      <c r="D2797" s="4" t="s">
        <v>2113</v>
      </c>
      <c r="E2797" s="1">
        <v>1374.15</v>
      </c>
      <c r="F2797" s="1">
        <v>20</v>
      </c>
      <c r="G2797" s="1">
        <v>3</v>
      </c>
      <c r="H2797" s="1">
        <v>1816.67</v>
      </c>
    </row>
    <row r="2798" spans="1:8">
      <c r="A2798" s="1" t="s">
        <v>2754</v>
      </c>
      <c r="B2798" s="3">
        <v>45463</v>
      </c>
      <c r="C2798" s="2" t="s">
        <v>2310</v>
      </c>
      <c r="D2798" s="4" t="s">
        <v>2113</v>
      </c>
      <c r="E2798" s="1">
        <v>4837.99</v>
      </c>
      <c r="F2798" s="1">
        <v>19</v>
      </c>
      <c r="G2798" s="1">
        <v>39</v>
      </c>
      <c r="H2798" s="1">
        <v>604</v>
      </c>
    </row>
    <row r="2799" spans="1:8">
      <c r="A2799" s="1" t="s">
        <v>2755</v>
      </c>
      <c r="B2799" s="3">
        <v>45456</v>
      </c>
      <c r="C2799" s="2" t="s">
        <v>2310</v>
      </c>
      <c r="D2799" s="4" t="s">
        <v>1123</v>
      </c>
      <c r="E2799" s="1">
        <v>3021.13</v>
      </c>
      <c r="F2799" s="1">
        <v>8</v>
      </c>
      <c r="G2799" s="1">
        <v>13</v>
      </c>
      <c r="H2799" s="1">
        <v>124.27</v>
      </c>
    </row>
    <row r="2800" spans="1:8">
      <c r="A2800" s="1" t="s">
        <v>2756</v>
      </c>
      <c r="B2800" s="3">
        <v>45054</v>
      </c>
      <c r="C2800" s="2" t="s">
        <v>2310</v>
      </c>
      <c r="D2800" s="4" t="s">
        <v>1123</v>
      </c>
      <c r="E2800" s="1">
        <v>3975.93</v>
      </c>
      <c r="F2800" s="1">
        <v>24</v>
      </c>
      <c r="G2800" s="1">
        <v>23</v>
      </c>
      <c r="H2800" s="1">
        <v>416.82</v>
      </c>
    </row>
    <row r="2801" spans="1:8">
      <c r="A2801" s="1" t="s">
        <v>2757</v>
      </c>
      <c r="B2801" s="3">
        <v>45326</v>
      </c>
      <c r="C2801" s="2" t="s">
        <v>1650</v>
      </c>
      <c r="D2801" s="4" t="s">
        <v>1661</v>
      </c>
      <c r="E2801" s="1">
        <v>286.57</v>
      </c>
      <c r="F2801" s="1">
        <v>4</v>
      </c>
      <c r="G2801" s="1">
        <v>42</v>
      </c>
      <c r="H2801" s="1">
        <v>758.94</v>
      </c>
    </row>
    <row r="2802" spans="1:8">
      <c r="A2802" s="1" t="s">
        <v>2758</v>
      </c>
      <c r="B2802" s="3">
        <v>45096</v>
      </c>
      <c r="C2802" s="2" t="s">
        <v>2310</v>
      </c>
      <c r="D2802" s="4" t="s">
        <v>1661</v>
      </c>
      <c r="E2802" s="1">
        <v>4808.78</v>
      </c>
      <c r="F2802" s="1">
        <v>50</v>
      </c>
      <c r="G2802" s="1">
        <v>23</v>
      </c>
      <c r="H2802" s="1">
        <v>277.95</v>
      </c>
    </row>
    <row r="2803" spans="1:8">
      <c r="A2803" s="1" t="s">
        <v>2759</v>
      </c>
      <c r="B2803" s="3">
        <v>45222</v>
      </c>
      <c r="C2803" s="2" t="s">
        <v>2310</v>
      </c>
      <c r="D2803" s="4" t="s">
        <v>1123</v>
      </c>
      <c r="E2803" s="1">
        <v>1777.75</v>
      </c>
      <c r="F2803" s="1">
        <v>5</v>
      </c>
      <c r="G2803" s="1">
        <v>47</v>
      </c>
      <c r="H2803" s="1">
        <v>91.33</v>
      </c>
    </row>
    <row r="2804" spans="1:8">
      <c r="A2804" s="1" t="s">
        <v>2760</v>
      </c>
      <c r="B2804" s="3">
        <v>45072</v>
      </c>
      <c r="C2804" s="2" t="s">
        <v>1650</v>
      </c>
      <c r="D2804" s="4" t="s">
        <v>1235</v>
      </c>
      <c r="E2804" s="1">
        <v>402.56</v>
      </c>
      <c r="F2804" s="1">
        <v>32</v>
      </c>
      <c r="G2804" s="1">
        <v>39</v>
      </c>
      <c r="H2804" s="1">
        <v>1395.38</v>
      </c>
    </row>
    <row r="2805" spans="1:8">
      <c r="A2805" s="1" t="s">
        <v>2761</v>
      </c>
      <c r="B2805" s="3">
        <v>45392</v>
      </c>
      <c r="C2805" s="2" t="s">
        <v>2310</v>
      </c>
      <c r="D2805" s="4" t="s">
        <v>1661</v>
      </c>
      <c r="E2805" s="1">
        <v>1452.12</v>
      </c>
      <c r="F2805" s="1">
        <v>44</v>
      </c>
      <c r="G2805" s="1">
        <v>18</v>
      </c>
      <c r="H2805" s="1">
        <v>18.04</v>
      </c>
    </row>
    <row r="2806" spans="1:8">
      <c r="A2806" s="1" t="s">
        <v>2762</v>
      </c>
      <c r="B2806" s="3">
        <v>45506</v>
      </c>
      <c r="C2806" s="2" t="s">
        <v>2557</v>
      </c>
      <c r="D2806" s="4" t="s">
        <v>1661</v>
      </c>
      <c r="E2806" s="1">
        <v>1539.7</v>
      </c>
      <c r="F2806" s="1">
        <v>10</v>
      </c>
      <c r="G2806" s="1">
        <v>20</v>
      </c>
      <c r="H2806" s="1">
        <v>685.02</v>
      </c>
    </row>
    <row r="2807" spans="1:8">
      <c r="A2807" s="1" t="s">
        <v>2763</v>
      </c>
      <c r="B2807" s="3">
        <v>45448</v>
      </c>
      <c r="C2807" s="2" t="s">
        <v>1650</v>
      </c>
      <c r="D2807" s="4" t="s">
        <v>1235</v>
      </c>
      <c r="E2807" s="1">
        <v>1167.1199999999999</v>
      </c>
      <c r="F2807" s="1">
        <v>4</v>
      </c>
      <c r="G2807" s="1">
        <v>12</v>
      </c>
      <c r="H2807" s="1">
        <v>382.44</v>
      </c>
    </row>
    <row r="2808" spans="1:8">
      <c r="A2808" s="1" t="s">
        <v>2764</v>
      </c>
      <c r="B2808" s="3">
        <v>45463</v>
      </c>
      <c r="C2808" s="4" t="s">
        <v>2680</v>
      </c>
      <c r="D2808" s="4" t="s">
        <v>1123</v>
      </c>
      <c r="E2808" s="1">
        <v>3311.57</v>
      </c>
      <c r="F2808" s="1">
        <v>34</v>
      </c>
      <c r="G2808" s="1">
        <v>46</v>
      </c>
      <c r="H2808" s="1">
        <v>831.43</v>
      </c>
    </row>
    <row r="2809" spans="1:8">
      <c r="A2809" s="1" t="s">
        <v>2765</v>
      </c>
      <c r="B2809" s="3">
        <v>44889</v>
      </c>
      <c r="C2809" s="2" t="s">
        <v>2557</v>
      </c>
      <c r="D2809" s="4" t="s">
        <v>248</v>
      </c>
      <c r="E2809" s="1">
        <v>3752.24</v>
      </c>
      <c r="F2809" s="1">
        <v>16</v>
      </c>
      <c r="G2809" s="1">
        <v>39</v>
      </c>
      <c r="H2809" s="1">
        <v>1262.97</v>
      </c>
    </row>
    <row r="2810" spans="1:8">
      <c r="A2810" s="1" t="s">
        <v>2766</v>
      </c>
      <c r="B2810" s="3">
        <v>45595</v>
      </c>
      <c r="C2810" s="2" t="s">
        <v>2557</v>
      </c>
      <c r="D2810" s="4" t="s">
        <v>2113</v>
      </c>
      <c r="E2810" s="1">
        <v>748.42</v>
      </c>
      <c r="F2810" s="1">
        <v>10</v>
      </c>
      <c r="G2810" s="1">
        <v>49</v>
      </c>
      <c r="H2810" s="1">
        <v>617.25</v>
      </c>
    </row>
    <row r="2811" spans="1:8">
      <c r="A2811" s="1" t="s">
        <v>2767</v>
      </c>
      <c r="B2811" s="3">
        <v>44922</v>
      </c>
      <c r="C2811" s="4" t="s">
        <v>2680</v>
      </c>
      <c r="D2811" s="4" t="s">
        <v>1661</v>
      </c>
      <c r="E2811" s="1">
        <v>2516.21</v>
      </c>
      <c r="F2811" s="1">
        <v>2</v>
      </c>
      <c r="G2811" s="1">
        <v>4</v>
      </c>
      <c r="H2811" s="1">
        <v>521.29</v>
      </c>
    </row>
    <row r="2812" spans="1:8">
      <c r="A2812" s="1" t="s">
        <v>2768</v>
      </c>
      <c r="B2812" s="3">
        <v>45437</v>
      </c>
      <c r="C2812" s="2" t="s">
        <v>2557</v>
      </c>
      <c r="D2812" s="4" t="s">
        <v>1235</v>
      </c>
      <c r="E2812" s="1">
        <v>2381.9</v>
      </c>
      <c r="F2812" s="1">
        <v>28</v>
      </c>
      <c r="G2812" s="1">
        <v>22</v>
      </c>
      <c r="H2812" s="1">
        <v>1604.04</v>
      </c>
    </row>
    <row r="2813" spans="1:8">
      <c r="A2813" s="1" t="s">
        <v>2769</v>
      </c>
      <c r="B2813" s="3">
        <v>45325</v>
      </c>
      <c r="C2813" s="4" t="s">
        <v>2680</v>
      </c>
      <c r="D2813" s="4" t="s">
        <v>248</v>
      </c>
      <c r="E2813" s="1">
        <v>438.1</v>
      </c>
      <c r="F2813" s="1">
        <v>25</v>
      </c>
      <c r="G2813" s="1">
        <v>44</v>
      </c>
      <c r="H2813" s="1">
        <v>1377.71</v>
      </c>
    </row>
    <row r="2814" spans="1:8">
      <c r="A2814" s="1" t="s">
        <v>2770</v>
      </c>
      <c r="B2814" s="3">
        <v>45578</v>
      </c>
      <c r="C2814" s="2" t="s">
        <v>1650</v>
      </c>
      <c r="D2814" s="4" t="s">
        <v>1235</v>
      </c>
      <c r="E2814" s="1">
        <v>2831.3</v>
      </c>
      <c r="F2814" s="1">
        <v>41</v>
      </c>
      <c r="G2814" s="1">
        <v>6</v>
      </c>
      <c r="H2814" s="1">
        <v>1172.55</v>
      </c>
    </row>
    <row r="2815" spans="1:8">
      <c r="A2815" s="1" t="s">
        <v>2771</v>
      </c>
      <c r="B2815" s="3">
        <v>45303</v>
      </c>
      <c r="C2815" s="2" t="s">
        <v>1650</v>
      </c>
      <c r="D2815" s="4" t="s">
        <v>1235</v>
      </c>
      <c r="E2815" s="1">
        <v>3944.56</v>
      </c>
      <c r="F2815" s="1">
        <v>19</v>
      </c>
      <c r="G2815" s="1">
        <v>38</v>
      </c>
      <c r="H2815" s="1">
        <v>399.15</v>
      </c>
    </row>
    <row r="2816" spans="1:8">
      <c r="A2816" s="1" t="s">
        <v>2772</v>
      </c>
      <c r="B2816" s="3">
        <v>45108</v>
      </c>
      <c r="C2816" s="2" t="s">
        <v>2557</v>
      </c>
      <c r="D2816" s="4" t="s">
        <v>2113</v>
      </c>
      <c r="E2816" s="1">
        <v>1214.03</v>
      </c>
      <c r="F2816" s="1">
        <v>48</v>
      </c>
      <c r="G2816" s="1">
        <v>39</v>
      </c>
      <c r="H2816" s="1">
        <v>1631.68</v>
      </c>
    </row>
    <row r="2817" spans="1:8">
      <c r="A2817" s="1" t="s">
        <v>2773</v>
      </c>
      <c r="B2817" s="3">
        <v>45413</v>
      </c>
      <c r="C2817" s="4" t="s">
        <v>2680</v>
      </c>
      <c r="D2817" s="4" t="s">
        <v>1661</v>
      </c>
      <c r="E2817" s="1">
        <v>4571.76</v>
      </c>
      <c r="F2817" s="1">
        <v>21</v>
      </c>
      <c r="G2817" s="1">
        <v>34</v>
      </c>
      <c r="H2817" s="1">
        <v>1792.14</v>
      </c>
    </row>
    <row r="2818" spans="1:8">
      <c r="A2818" s="1" t="s">
        <v>2774</v>
      </c>
      <c r="B2818" s="3">
        <v>45019</v>
      </c>
      <c r="C2818" s="4" t="s">
        <v>2680</v>
      </c>
      <c r="D2818" s="4" t="s">
        <v>1123</v>
      </c>
      <c r="E2818" s="1">
        <v>3377.9</v>
      </c>
      <c r="F2818" s="1">
        <v>14</v>
      </c>
      <c r="G2818" s="1">
        <v>40</v>
      </c>
      <c r="H2818" s="1">
        <v>1498.17</v>
      </c>
    </row>
    <row r="2819" spans="1:8">
      <c r="A2819" s="1" t="s">
        <v>2775</v>
      </c>
      <c r="B2819" s="3">
        <v>45142</v>
      </c>
      <c r="C2819" s="2" t="s">
        <v>1650</v>
      </c>
      <c r="D2819" s="4" t="s">
        <v>2113</v>
      </c>
      <c r="E2819" s="1">
        <v>1649.82</v>
      </c>
      <c r="F2819" s="1">
        <v>4</v>
      </c>
      <c r="G2819" s="1">
        <v>12</v>
      </c>
      <c r="H2819" s="1">
        <v>1781.02</v>
      </c>
    </row>
    <row r="2820" spans="1:8">
      <c r="A2820" s="1" t="s">
        <v>2776</v>
      </c>
      <c r="B2820" s="3">
        <v>45463</v>
      </c>
      <c r="C2820" s="2" t="s">
        <v>2557</v>
      </c>
      <c r="D2820" s="4" t="s">
        <v>248</v>
      </c>
      <c r="E2820" s="1">
        <v>1785.04</v>
      </c>
      <c r="F2820" s="1">
        <v>29</v>
      </c>
      <c r="G2820" s="1">
        <v>43</v>
      </c>
      <c r="H2820" s="1">
        <v>816.19</v>
      </c>
    </row>
    <row r="2821" spans="1:8">
      <c r="A2821" s="1" t="s">
        <v>2777</v>
      </c>
      <c r="B2821" s="3">
        <v>45324</v>
      </c>
      <c r="C2821" s="4" t="s">
        <v>2680</v>
      </c>
      <c r="D2821" s="4" t="s">
        <v>2113</v>
      </c>
      <c r="E2821" s="1">
        <v>4096.83</v>
      </c>
      <c r="F2821" s="1">
        <v>13</v>
      </c>
      <c r="G2821" s="1">
        <v>10</v>
      </c>
      <c r="H2821" s="1">
        <v>450.43</v>
      </c>
    </row>
    <row r="2822" spans="1:8">
      <c r="A2822" s="1" t="s">
        <v>2778</v>
      </c>
      <c r="B2822" s="3">
        <v>45424</v>
      </c>
      <c r="C2822" s="2" t="s">
        <v>1650</v>
      </c>
      <c r="D2822" s="4" t="s">
        <v>2113</v>
      </c>
      <c r="E2822" s="1">
        <v>1037.1300000000001</v>
      </c>
      <c r="F2822" s="1">
        <v>46</v>
      </c>
      <c r="G2822" s="1">
        <v>42</v>
      </c>
      <c r="H2822" s="1">
        <v>1219.3399999999999</v>
      </c>
    </row>
    <row r="2823" spans="1:8">
      <c r="A2823" s="1" t="s">
        <v>2779</v>
      </c>
      <c r="B2823" s="3">
        <v>45189</v>
      </c>
      <c r="C2823" s="4" t="s">
        <v>2680</v>
      </c>
      <c r="D2823" s="4" t="s">
        <v>248</v>
      </c>
      <c r="E2823" s="1">
        <v>1158.51</v>
      </c>
      <c r="F2823" s="1">
        <v>22</v>
      </c>
      <c r="G2823" s="1">
        <v>31</v>
      </c>
      <c r="H2823" s="1">
        <v>905.94</v>
      </c>
    </row>
    <row r="2824" spans="1:8">
      <c r="A2824" s="1" t="s">
        <v>2780</v>
      </c>
      <c r="B2824" s="3">
        <v>45401</v>
      </c>
      <c r="C2824" s="2" t="s">
        <v>2310</v>
      </c>
      <c r="D2824" s="4" t="s">
        <v>2113</v>
      </c>
      <c r="E2824" s="1">
        <v>1797.88</v>
      </c>
      <c r="F2824" s="1">
        <v>24</v>
      </c>
      <c r="G2824" s="1">
        <v>27</v>
      </c>
      <c r="H2824" s="1">
        <v>1161.45</v>
      </c>
    </row>
    <row r="2825" spans="1:8">
      <c r="A2825" s="1" t="s">
        <v>2781</v>
      </c>
      <c r="B2825" s="3">
        <v>45395</v>
      </c>
      <c r="C2825" s="2" t="s">
        <v>2557</v>
      </c>
      <c r="D2825" s="4" t="s">
        <v>1661</v>
      </c>
      <c r="E2825" s="1">
        <v>4050.11</v>
      </c>
      <c r="F2825" s="1">
        <v>18</v>
      </c>
      <c r="G2825" s="1">
        <v>39</v>
      </c>
      <c r="H2825" s="1">
        <v>1626.06</v>
      </c>
    </row>
    <row r="2826" spans="1:8">
      <c r="A2826" s="1" t="s">
        <v>2782</v>
      </c>
      <c r="B2826" s="3">
        <v>44897</v>
      </c>
      <c r="C2826" s="2" t="s">
        <v>1650</v>
      </c>
      <c r="D2826" s="4" t="s">
        <v>1123</v>
      </c>
      <c r="E2826" s="1">
        <v>4840.28</v>
      </c>
      <c r="F2826" s="1">
        <v>25</v>
      </c>
      <c r="G2826" s="1">
        <v>40</v>
      </c>
      <c r="H2826" s="1">
        <v>1629.3</v>
      </c>
    </row>
    <row r="2827" spans="1:8">
      <c r="A2827" s="1" t="s">
        <v>2783</v>
      </c>
      <c r="B2827" s="3">
        <v>45009</v>
      </c>
      <c r="C2827" s="2" t="s">
        <v>2557</v>
      </c>
      <c r="D2827" s="4" t="s">
        <v>248</v>
      </c>
      <c r="E2827" s="1">
        <v>4231.24</v>
      </c>
      <c r="F2827" s="1">
        <v>39</v>
      </c>
      <c r="G2827" s="1">
        <v>37</v>
      </c>
      <c r="H2827" s="1">
        <v>1620.35</v>
      </c>
    </row>
    <row r="2828" spans="1:8">
      <c r="A2828" s="1" t="s">
        <v>2784</v>
      </c>
      <c r="B2828" s="3">
        <v>45170</v>
      </c>
      <c r="C2828" s="2" t="s">
        <v>1650</v>
      </c>
      <c r="D2828" s="4" t="s">
        <v>2113</v>
      </c>
      <c r="E2828" s="1">
        <v>2633.71</v>
      </c>
      <c r="F2828" s="1">
        <v>38</v>
      </c>
      <c r="G2828" s="1">
        <v>1</v>
      </c>
      <c r="H2828" s="1">
        <v>246.93</v>
      </c>
    </row>
    <row r="2829" spans="1:8">
      <c r="A2829" s="1" t="s">
        <v>2785</v>
      </c>
      <c r="B2829" s="3">
        <v>44980</v>
      </c>
      <c r="C2829" s="2" t="s">
        <v>2310</v>
      </c>
      <c r="D2829" s="4" t="s">
        <v>1661</v>
      </c>
      <c r="E2829" s="1">
        <v>4687.47</v>
      </c>
      <c r="F2829" s="1">
        <v>14</v>
      </c>
      <c r="G2829" s="1">
        <v>20</v>
      </c>
      <c r="H2829" s="1">
        <v>99.14</v>
      </c>
    </row>
    <row r="2830" spans="1:8">
      <c r="A2830" s="1" t="s">
        <v>2786</v>
      </c>
      <c r="B2830" s="3">
        <v>45064</v>
      </c>
      <c r="C2830" s="2" t="s">
        <v>2310</v>
      </c>
      <c r="D2830" s="4" t="s">
        <v>248</v>
      </c>
      <c r="E2830" s="1">
        <v>1034.9000000000001</v>
      </c>
      <c r="F2830" s="1">
        <v>27</v>
      </c>
      <c r="G2830" s="1">
        <v>26</v>
      </c>
      <c r="H2830" s="1">
        <v>692.83</v>
      </c>
    </row>
    <row r="2831" spans="1:8">
      <c r="A2831" s="1" t="s">
        <v>2787</v>
      </c>
      <c r="B2831" s="3">
        <v>45002</v>
      </c>
      <c r="C2831" s="2" t="s">
        <v>1650</v>
      </c>
      <c r="D2831" s="4" t="s">
        <v>1235</v>
      </c>
      <c r="E2831" s="1">
        <v>4983.9799999999996</v>
      </c>
      <c r="F2831" s="1">
        <v>7</v>
      </c>
      <c r="G2831" s="1">
        <v>39</v>
      </c>
      <c r="H2831" s="1">
        <v>1788.73</v>
      </c>
    </row>
    <row r="2832" spans="1:8">
      <c r="A2832" s="1" t="s">
        <v>2788</v>
      </c>
      <c r="B2832" s="3">
        <v>45202</v>
      </c>
      <c r="C2832" s="2" t="s">
        <v>2310</v>
      </c>
      <c r="D2832" s="4" t="s">
        <v>1661</v>
      </c>
      <c r="E2832" s="1">
        <v>2106.2600000000002</v>
      </c>
      <c r="F2832" s="1">
        <v>34</v>
      </c>
      <c r="G2832" s="1">
        <v>23</v>
      </c>
      <c r="H2832" s="1">
        <v>1286.73</v>
      </c>
    </row>
    <row r="2833" spans="1:8">
      <c r="A2833" s="1" t="s">
        <v>2789</v>
      </c>
      <c r="B2833" s="3">
        <v>45533</v>
      </c>
      <c r="C2833" s="2" t="s">
        <v>2557</v>
      </c>
      <c r="D2833" s="4" t="s">
        <v>1235</v>
      </c>
      <c r="E2833" s="1">
        <v>4842.28</v>
      </c>
      <c r="F2833" s="1">
        <v>11</v>
      </c>
      <c r="G2833" s="1">
        <v>20</v>
      </c>
      <c r="H2833" s="1">
        <v>485.68</v>
      </c>
    </row>
    <row r="2834" spans="1:8">
      <c r="A2834" s="1" t="s">
        <v>2790</v>
      </c>
      <c r="B2834" s="3">
        <v>44895</v>
      </c>
      <c r="C2834" s="4" t="s">
        <v>2680</v>
      </c>
      <c r="D2834" s="4" t="s">
        <v>1661</v>
      </c>
      <c r="E2834" s="1">
        <v>2729.01</v>
      </c>
      <c r="F2834" s="1">
        <v>46</v>
      </c>
      <c r="G2834" s="1">
        <v>31</v>
      </c>
      <c r="H2834" s="1">
        <v>1869.1</v>
      </c>
    </row>
    <row r="2835" spans="1:8">
      <c r="A2835" s="1" t="s">
        <v>2791</v>
      </c>
      <c r="B2835" s="3">
        <v>45280</v>
      </c>
      <c r="C2835" s="2" t="s">
        <v>2557</v>
      </c>
      <c r="D2835" s="4" t="s">
        <v>248</v>
      </c>
      <c r="E2835" s="1">
        <v>4834.37</v>
      </c>
      <c r="F2835" s="1">
        <v>12</v>
      </c>
      <c r="G2835" s="1">
        <v>4</v>
      </c>
      <c r="H2835" s="1">
        <v>1393.42</v>
      </c>
    </row>
    <row r="2836" spans="1:8">
      <c r="A2836" s="1" t="s">
        <v>2792</v>
      </c>
      <c r="B2836" s="3">
        <v>45215</v>
      </c>
      <c r="C2836" s="4" t="s">
        <v>2680</v>
      </c>
      <c r="D2836" s="4" t="s">
        <v>2113</v>
      </c>
      <c r="E2836" s="1">
        <v>4962.34</v>
      </c>
      <c r="F2836" s="1">
        <v>32</v>
      </c>
      <c r="G2836" s="1">
        <v>48</v>
      </c>
      <c r="H2836" s="1">
        <v>1897.96</v>
      </c>
    </row>
    <row r="2837" spans="1:8">
      <c r="A2837" s="1" t="s">
        <v>2793</v>
      </c>
      <c r="B2837" s="3">
        <v>45487</v>
      </c>
      <c r="C2837" s="2" t="s">
        <v>2557</v>
      </c>
      <c r="D2837" s="4" t="s">
        <v>248</v>
      </c>
      <c r="E2837" s="1">
        <v>2201.81</v>
      </c>
      <c r="F2837" s="1">
        <v>43</v>
      </c>
      <c r="G2837" s="1">
        <v>11</v>
      </c>
      <c r="H2837" s="1">
        <v>581.4</v>
      </c>
    </row>
    <row r="2838" spans="1:8">
      <c r="A2838" s="1" t="s">
        <v>2794</v>
      </c>
      <c r="B2838" s="3">
        <v>45339</v>
      </c>
      <c r="C2838" s="4" t="s">
        <v>2680</v>
      </c>
      <c r="D2838" s="4" t="s">
        <v>1235</v>
      </c>
      <c r="E2838" s="1">
        <v>424.26</v>
      </c>
      <c r="F2838" s="1">
        <v>25</v>
      </c>
      <c r="G2838" s="1">
        <v>46</v>
      </c>
      <c r="H2838" s="1">
        <v>1493.42</v>
      </c>
    </row>
    <row r="2839" spans="1:8">
      <c r="A2839" s="1" t="s">
        <v>2795</v>
      </c>
      <c r="B2839" s="3">
        <v>45016</v>
      </c>
      <c r="C2839" s="2" t="s">
        <v>1650</v>
      </c>
      <c r="D2839" s="4" t="s">
        <v>2113</v>
      </c>
      <c r="E2839" s="1">
        <v>50.31</v>
      </c>
      <c r="F2839" s="1">
        <v>34</v>
      </c>
      <c r="G2839" s="1">
        <v>25</v>
      </c>
      <c r="H2839" s="1">
        <v>176.02</v>
      </c>
    </row>
    <row r="2840" spans="1:8">
      <c r="A2840" s="1" t="s">
        <v>2796</v>
      </c>
      <c r="B2840" s="3">
        <v>45505</v>
      </c>
      <c r="C2840" s="4" t="s">
        <v>2680</v>
      </c>
      <c r="D2840" s="4" t="s">
        <v>1235</v>
      </c>
      <c r="E2840" s="1">
        <v>2649.76</v>
      </c>
      <c r="F2840" s="1">
        <v>5</v>
      </c>
      <c r="G2840" s="1">
        <v>46</v>
      </c>
      <c r="H2840" s="1">
        <v>1525.49</v>
      </c>
    </row>
    <row r="2841" spans="1:8">
      <c r="A2841" s="1" t="s">
        <v>2797</v>
      </c>
      <c r="B2841" s="3">
        <v>44974</v>
      </c>
      <c r="C2841" s="2" t="s">
        <v>1650</v>
      </c>
      <c r="D2841" s="4" t="s">
        <v>248</v>
      </c>
      <c r="E2841" s="1">
        <v>2267.34</v>
      </c>
      <c r="F2841" s="1">
        <v>24</v>
      </c>
      <c r="G2841" s="1">
        <v>30</v>
      </c>
      <c r="H2841" s="1">
        <v>1861.21</v>
      </c>
    </row>
    <row r="2842" spans="1:8">
      <c r="A2842" s="1" t="s">
        <v>2798</v>
      </c>
      <c r="B2842" s="3">
        <v>44923</v>
      </c>
      <c r="C2842" s="4" t="s">
        <v>2680</v>
      </c>
      <c r="D2842" s="4" t="s">
        <v>1661</v>
      </c>
      <c r="E2842" s="1">
        <v>4435.58</v>
      </c>
      <c r="F2842" s="1">
        <v>26</v>
      </c>
      <c r="G2842" s="1">
        <v>39</v>
      </c>
      <c r="H2842" s="1">
        <v>1602.26</v>
      </c>
    </row>
    <row r="2843" spans="1:8">
      <c r="A2843" s="1" t="s">
        <v>2799</v>
      </c>
      <c r="B2843" s="3">
        <v>45260</v>
      </c>
      <c r="C2843" s="2" t="s">
        <v>2310</v>
      </c>
      <c r="D2843" s="4" t="s">
        <v>248</v>
      </c>
      <c r="E2843" s="1">
        <v>475.22</v>
      </c>
      <c r="F2843" s="1">
        <v>48</v>
      </c>
      <c r="G2843" s="1">
        <v>7</v>
      </c>
      <c r="H2843" s="1">
        <v>470.94</v>
      </c>
    </row>
    <row r="2844" spans="1:8">
      <c r="A2844" s="1" t="s">
        <v>2800</v>
      </c>
      <c r="B2844" s="3">
        <v>45308</v>
      </c>
      <c r="C2844" s="2" t="s">
        <v>2557</v>
      </c>
      <c r="D2844" s="4" t="s">
        <v>2113</v>
      </c>
      <c r="E2844" s="1">
        <v>1696.16</v>
      </c>
      <c r="F2844" s="1">
        <v>27</v>
      </c>
      <c r="G2844" s="1">
        <v>23</v>
      </c>
      <c r="H2844" s="1">
        <v>198.69</v>
      </c>
    </row>
    <row r="2845" spans="1:8">
      <c r="A2845" s="1" t="s">
        <v>2801</v>
      </c>
      <c r="B2845" s="3">
        <v>45481</v>
      </c>
      <c r="C2845" s="2" t="s">
        <v>1650</v>
      </c>
      <c r="D2845" s="4" t="s">
        <v>1661</v>
      </c>
      <c r="E2845" s="1">
        <v>3840.39</v>
      </c>
      <c r="F2845" s="1">
        <v>8</v>
      </c>
      <c r="G2845" s="1">
        <v>41</v>
      </c>
      <c r="H2845" s="1">
        <v>1442.73</v>
      </c>
    </row>
    <row r="2846" spans="1:8">
      <c r="A2846" s="1" t="s">
        <v>2802</v>
      </c>
      <c r="B2846" s="3">
        <v>45409</v>
      </c>
      <c r="C2846" s="2" t="s">
        <v>1650</v>
      </c>
      <c r="D2846" s="4" t="s">
        <v>2113</v>
      </c>
      <c r="E2846" s="1">
        <v>1727.94</v>
      </c>
      <c r="F2846" s="1">
        <v>17</v>
      </c>
      <c r="G2846" s="1">
        <v>46</v>
      </c>
      <c r="H2846" s="1">
        <v>1676.24</v>
      </c>
    </row>
    <row r="2847" spans="1:8">
      <c r="A2847" s="1" t="s">
        <v>2803</v>
      </c>
      <c r="B2847" s="3">
        <v>45486</v>
      </c>
      <c r="C2847" s="2" t="s">
        <v>2557</v>
      </c>
      <c r="D2847" s="4" t="s">
        <v>1661</v>
      </c>
      <c r="E2847" s="1">
        <v>2920.18</v>
      </c>
      <c r="F2847" s="1">
        <v>13</v>
      </c>
      <c r="G2847" s="1">
        <v>36</v>
      </c>
      <c r="H2847" s="1">
        <v>712.88</v>
      </c>
    </row>
    <row r="2848" spans="1:8">
      <c r="A2848" s="1" t="s">
        <v>2804</v>
      </c>
      <c r="B2848" s="3">
        <v>45523</v>
      </c>
      <c r="C2848" s="2" t="s">
        <v>1650</v>
      </c>
      <c r="D2848" s="4" t="s">
        <v>248</v>
      </c>
      <c r="E2848" s="1">
        <v>2263.1799999999998</v>
      </c>
      <c r="F2848" s="1">
        <v>8</v>
      </c>
      <c r="G2848" s="1">
        <v>28</v>
      </c>
      <c r="H2848" s="1">
        <v>1055.94</v>
      </c>
    </row>
    <row r="2849" spans="1:8">
      <c r="A2849" s="1" t="s">
        <v>2805</v>
      </c>
      <c r="B2849" s="3">
        <v>44922</v>
      </c>
      <c r="C2849" s="4" t="s">
        <v>2680</v>
      </c>
      <c r="D2849" s="4" t="s">
        <v>1123</v>
      </c>
      <c r="E2849" s="1">
        <v>1211.42</v>
      </c>
      <c r="F2849" s="1">
        <v>10</v>
      </c>
      <c r="G2849" s="1">
        <v>33</v>
      </c>
      <c r="H2849" s="1">
        <v>1611.38</v>
      </c>
    </row>
    <row r="2850" spans="1:8">
      <c r="A2850" s="1" t="s">
        <v>2806</v>
      </c>
      <c r="B2850" s="3">
        <v>45369</v>
      </c>
      <c r="C2850" s="2" t="s">
        <v>2310</v>
      </c>
      <c r="D2850" s="4" t="s">
        <v>1235</v>
      </c>
      <c r="E2850" s="1">
        <v>208.72</v>
      </c>
      <c r="F2850" s="1">
        <v>1</v>
      </c>
      <c r="G2850" s="1">
        <v>13</v>
      </c>
      <c r="H2850" s="1">
        <v>1153.3499999999999</v>
      </c>
    </row>
    <row r="2851" spans="1:8">
      <c r="A2851" s="1" t="s">
        <v>2807</v>
      </c>
      <c r="B2851" s="3">
        <v>45548</v>
      </c>
      <c r="C2851" s="4" t="s">
        <v>2680</v>
      </c>
      <c r="D2851" s="4" t="s">
        <v>2113</v>
      </c>
      <c r="E2851" s="1">
        <v>3336.14</v>
      </c>
      <c r="F2851" s="1">
        <v>1</v>
      </c>
      <c r="G2851" s="1">
        <v>11</v>
      </c>
      <c r="H2851" s="1">
        <v>1698.6</v>
      </c>
    </row>
    <row r="2852" spans="1:8">
      <c r="A2852" s="1" t="s">
        <v>2808</v>
      </c>
      <c r="B2852" s="3">
        <v>45046</v>
      </c>
      <c r="C2852" s="2" t="s">
        <v>2557</v>
      </c>
      <c r="D2852" s="4" t="s">
        <v>1123</v>
      </c>
      <c r="E2852" s="1">
        <v>4724.95</v>
      </c>
      <c r="F2852" s="1">
        <v>48</v>
      </c>
      <c r="G2852" s="1">
        <v>8</v>
      </c>
      <c r="H2852" s="1">
        <v>1270.3</v>
      </c>
    </row>
    <row r="2853" spans="1:8">
      <c r="A2853" s="1" t="s">
        <v>2809</v>
      </c>
      <c r="B2853" s="3">
        <v>45253</v>
      </c>
      <c r="C2853" s="2" t="s">
        <v>2310</v>
      </c>
      <c r="D2853" s="4" t="s">
        <v>1661</v>
      </c>
      <c r="E2853" s="1">
        <v>4903.7</v>
      </c>
      <c r="F2853" s="1">
        <v>43</v>
      </c>
      <c r="G2853" s="1">
        <v>21</v>
      </c>
      <c r="H2853" s="1">
        <v>52.62</v>
      </c>
    </row>
    <row r="2854" spans="1:8">
      <c r="A2854" s="1" t="s">
        <v>2810</v>
      </c>
      <c r="B2854" s="3">
        <v>45271</v>
      </c>
      <c r="C2854" s="2" t="s">
        <v>2557</v>
      </c>
      <c r="D2854" s="4" t="s">
        <v>1661</v>
      </c>
      <c r="E2854" s="1">
        <v>691.03</v>
      </c>
      <c r="F2854" s="1">
        <v>6</v>
      </c>
      <c r="G2854" s="1">
        <v>39</v>
      </c>
      <c r="H2854" s="1">
        <v>1525.89</v>
      </c>
    </row>
    <row r="2855" spans="1:8">
      <c r="A2855" s="1" t="s">
        <v>2811</v>
      </c>
      <c r="B2855" s="3">
        <v>45306</v>
      </c>
      <c r="C2855" s="2" t="s">
        <v>2310</v>
      </c>
      <c r="D2855" s="4" t="s">
        <v>248</v>
      </c>
      <c r="E2855" s="1">
        <v>678.87</v>
      </c>
      <c r="F2855" s="1">
        <v>19</v>
      </c>
      <c r="G2855" s="1">
        <v>10</v>
      </c>
      <c r="H2855" s="1">
        <v>863.02</v>
      </c>
    </row>
    <row r="2856" spans="1:8">
      <c r="A2856" s="1">
        <v>96580233</v>
      </c>
      <c r="B2856" s="3">
        <v>45121</v>
      </c>
      <c r="C2856" s="2" t="s">
        <v>2310</v>
      </c>
      <c r="D2856" s="4" t="s">
        <v>1661</v>
      </c>
      <c r="E2856" s="1">
        <v>987.81</v>
      </c>
      <c r="F2856" s="1">
        <v>2</v>
      </c>
      <c r="G2856" s="1">
        <v>10</v>
      </c>
      <c r="H2856" s="1">
        <v>1570.21</v>
      </c>
    </row>
    <row r="2857" spans="1:8">
      <c r="A2857" s="1" t="s">
        <v>2812</v>
      </c>
      <c r="B2857" s="3">
        <v>44996</v>
      </c>
      <c r="C2857" s="2" t="s">
        <v>1650</v>
      </c>
      <c r="D2857" s="4" t="s">
        <v>248</v>
      </c>
      <c r="E2857" s="1">
        <v>371.3</v>
      </c>
      <c r="F2857" s="1">
        <v>47</v>
      </c>
      <c r="G2857" s="1">
        <v>8</v>
      </c>
      <c r="H2857" s="1">
        <v>1721.07</v>
      </c>
    </row>
    <row r="2858" spans="1:8">
      <c r="A2858" s="1" t="s">
        <v>2813</v>
      </c>
      <c r="B2858" s="3">
        <v>44952</v>
      </c>
      <c r="C2858" s="2" t="s">
        <v>2310</v>
      </c>
      <c r="D2858" s="4" t="s">
        <v>1661</v>
      </c>
      <c r="E2858" s="1">
        <v>4855.2299999999996</v>
      </c>
      <c r="F2858" s="1">
        <v>37</v>
      </c>
      <c r="G2858" s="1">
        <v>5</v>
      </c>
      <c r="H2858" s="1">
        <v>1665.79</v>
      </c>
    </row>
    <row r="2859" spans="1:8">
      <c r="A2859" s="1" t="s">
        <v>2814</v>
      </c>
      <c r="B2859" s="3">
        <v>45138</v>
      </c>
      <c r="C2859" s="2" t="s">
        <v>1650</v>
      </c>
      <c r="D2859" s="4" t="s">
        <v>1235</v>
      </c>
      <c r="E2859" s="1">
        <v>1659.83</v>
      </c>
      <c r="F2859" s="1">
        <v>3</v>
      </c>
      <c r="G2859" s="1">
        <v>36</v>
      </c>
      <c r="H2859" s="1">
        <v>1569.74</v>
      </c>
    </row>
    <row r="2860" spans="1:8">
      <c r="A2860" s="1" t="s">
        <v>2815</v>
      </c>
      <c r="B2860" s="3">
        <v>45316</v>
      </c>
      <c r="C2860" s="4" t="s">
        <v>2680</v>
      </c>
      <c r="D2860" s="4" t="s">
        <v>2113</v>
      </c>
      <c r="E2860" s="1">
        <v>1660.61</v>
      </c>
      <c r="F2860" s="1">
        <v>50</v>
      </c>
      <c r="G2860" s="1">
        <v>22</v>
      </c>
      <c r="H2860" s="1">
        <v>935.56</v>
      </c>
    </row>
    <row r="2861" spans="1:8">
      <c r="A2861" s="1" t="s">
        <v>2816</v>
      </c>
      <c r="B2861" s="3">
        <v>44982</v>
      </c>
      <c r="C2861" s="2" t="s">
        <v>1650</v>
      </c>
      <c r="D2861" s="4" t="s">
        <v>248</v>
      </c>
      <c r="E2861" s="1">
        <v>3973.95</v>
      </c>
      <c r="F2861" s="1">
        <v>23</v>
      </c>
      <c r="G2861" s="1">
        <v>21</v>
      </c>
      <c r="H2861" s="1">
        <v>1449.44</v>
      </c>
    </row>
    <row r="2862" spans="1:8">
      <c r="A2862" s="1" t="s">
        <v>2817</v>
      </c>
      <c r="B2862" s="3">
        <v>45437</v>
      </c>
      <c r="C2862" s="2" t="s">
        <v>1650</v>
      </c>
      <c r="D2862" s="4" t="s">
        <v>1235</v>
      </c>
      <c r="E2862" s="1">
        <v>4233.18</v>
      </c>
      <c r="F2862" s="1">
        <v>40</v>
      </c>
      <c r="G2862" s="1">
        <v>50</v>
      </c>
      <c r="H2862" s="1">
        <v>487.73</v>
      </c>
    </row>
    <row r="2863" spans="1:8">
      <c r="A2863" s="1" t="s">
        <v>2818</v>
      </c>
      <c r="B2863" s="3">
        <v>45443</v>
      </c>
      <c r="C2863" s="2" t="s">
        <v>2310</v>
      </c>
      <c r="D2863" s="4" t="s">
        <v>1123</v>
      </c>
      <c r="E2863" s="1">
        <v>4400.08</v>
      </c>
      <c r="F2863" s="1">
        <v>43</v>
      </c>
      <c r="G2863" s="1">
        <v>49</v>
      </c>
      <c r="H2863" s="1">
        <v>1503.24</v>
      </c>
    </row>
    <row r="2864" spans="1:8">
      <c r="A2864" s="1" t="s">
        <v>2819</v>
      </c>
      <c r="B2864" s="3">
        <v>45189</v>
      </c>
      <c r="C2864" s="2" t="s">
        <v>2310</v>
      </c>
      <c r="D2864" s="4" t="s">
        <v>248</v>
      </c>
      <c r="E2864" s="1">
        <v>3876.3</v>
      </c>
      <c r="F2864" s="1">
        <v>17</v>
      </c>
      <c r="G2864" s="1">
        <v>36</v>
      </c>
      <c r="H2864" s="1">
        <v>1532.29</v>
      </c>
    </row>
    <row r="2865" spans="1:8">
      <c r="A2865" s="1" t="s">
        <v>2820</v>
      </c>
      <c r="B2865" s="3">
        <v>45247</v>
      </c>
      <c r="C2865" s="2" t="s">
        <v>2557</v>
      </c>
      <c r="D2865" s="4" t="s">
        <v>248</v>
      </c>
      <c r="E2865" s="1">
        <v>114.7</v>
      </c>
      <c r="F2865" s="1">
        <v>6</v>
      </c>
      <c r="G2865" s="1">
        <v>47</v>
      </c>
      <c r="H2865" s="1">
        <v>565.39</v>
      </c>
    </row>
    <row r="2866" spans="1:8">
      <c r="A2866" s="1" t="s">
        <v>2821</v>
      </c>
      <c r="B2866" s="3">
        <v>45137</v>
      </c>
      <c r="C2866" s="2" t="s">
        <v>1650</v>
      </c>
      <c r="D2866" s="4" t="s">
        <v>1661</v>
      </c>
      <c r="E2866" s="1">
        <v>1328.93</v>
      </c>
      <c r="F2866" s="1">
        <v>48</v>
      </c>
      <c r="G2866" s="1">
        <v>8</v>
      </c>
      <c r="H2866" s="1">
        <v>1088.42</v>
      </c>
    </row>
    <row r="2867" spans="1:8">
      <c r="A2867" s="1" t="s">
        <v>2822</v>
      </c>
      <c r="B2867" s="3">
        <v>45159</v>
      </c>
      <c r="C2867" s="2" t="s">
        <v>2310</v>
      </c>
      <c r="D2867" s="4" t="s">
        <v>2113</v>
      </c>
      <c r="E2867" s="1">
        <v>3304.49</v>
      </c>
      <c r="F2867" s="1">
        <v>31</v>
      </c>
      <c r="G2867" s="1">
        <v>24</v>
      </c>
      <c r="H2867" s="1">
        <v>404.55</v>
      </c>
    </row>
    <row r="2868" spans="1:8">
      <c r="A2868" s="1" t="s">
        <v>2823</v>
      </c>
      <c r="B2868" s="3">
        <v>45499</v>
      </c>
      <c r="C2868" s="2" t="s">
        <v>1650</v>
      </c>
      <c r="D2868" s="4" t="s">
        <v>248</v>
      </c>
      <c r="E2868" s="1">
        <v>1530.15</v>
      </c>
      <c r="F2868" s="1">
        <v>3</v>
      </c>
      <c r="G2868" s="1">
        <v>28</v>
      </c>
      <c r="H2868" s="1">
        <v>920.31</v>
      </c>
    </row>
    <row r="2869" spans="1:8">
      <c r="A2869" s="1" t="s">
        <v>2824</v>
      </c>
      <c r="B2869" s="3">
        <v>45427</v>
      </c>
      <c r="C2869" s="2" t="s">
        <v>1650</v>
      </c>
      <c r="D2869" s="4" t="s">
        <v>248</v>
      </c>
      <c r="E2869" s="1">
        <v>515.30999999999995</v>
      </c>
      <c r="F2869" s="1">
        <v>42</v>
      </c>
      <c r="G2869" s="1">
        <v>35</v>
      </c>
      <c r="H2869" s="1">
        <v>1696.32</v>
      </c>
    </row>
    <row r="2870" spans="1:8">
      <c r="A2870" s="1" t="s">
        <v>2825</v>
      </c>
      <c r="B2870" s="3">
        <v>45497</v>
      </c>
      <c r="C2870" s="2" t="s">
        <v>2310</v>
      </c>
      <c r="D2870" s="4" t="s">
        <v>2113</v>
      </c>
      <c r="E2870" s="1">
        <v>3873.92</v>
      </c>
      <c r="F2870" s="1">
        <v>19</v>
      </c>
      <c r="G2870" s="1">
        <v>46</v>
      </c>
      <c r="H2870" s="1">
        <v>574.71</v>
      </c>
    </row>
    <row r="2871" spans="1:8">
      <c r="A2871" s="1" t="s">
        <v>2826</v>
      </c>
      <c r="B2871" s="3">
        <v>45258</v>
      </c>
      <c r="C2871" s="4" t="s">
        <v>2680</v>
      </c>
      <c r="D2871" s="4" t="s">
        <v>2113</v>
      </c>
      <c r="E2871" s="1">
        <v>4394.46</v>
      </c>
      <c r="F2871" s="1">
        <v>18</v>
      </c>
      <c r="G2871" s="1">
        <v>2</v>
      </c>
      <c r="H2871" s="1">
        <v>44.55</v>
      </c>
    </row>
    <row r="2872" spans="1:8">
      <c r="A2872" s="1" t="s">
        <v>2827</v>
      </c>
      <c r="B2872" s="3">
        <v>45414</v>
      </c>
      <c r="C2872" s="2" t="s">
        <v>2310</v>
      </c>
      <c r="D2872" s="4" t="s">
        <v>1661</v>
      </c>
      <c r="E2872" s="1">
        <v>2996.9</v>
      </c>
      <c r="F2872" s="1">
        <v>45</v>
      </c>
      <c r="G2872" s="1">
        <v>22</v>
      </c>
      <c r="H2872" s="1">
        <v>840</v>
      </c>
    </row>
    <row r="2873" spans="1:8">
      <c r="A2873" s="1" t="s">
        <v>2828</v>
      </c>
      <c r="B2873" s="3">
        <v>45510</v>
      </c>
      <c r="C2873" s="2" t="s">
        <v>2310</v>
      </c>
      <c r="D2873" s="4" t="s">
        <v>1661</v>
      </c>
      <c r="E2873" s="1">
        <v>1152.3499999999999</v>
      </c>
      <c r="F2873" s="1">
        <v>8</v>
      </c>
      <c r="G2873" s="1">
        <v>30</v>
      </c>
      <c r="H2873" s="1">
        <v>810.92</v>
      </c>
    </row>
    <row r="2874" spans="1:8">
      <c r="A2874" s="1">
        <v>66604071</v>
      </c>
      <c r="B2874" s="3">
        <v>45597</v>
      </c>
      <c r="C2874" s="2" t="s">
        <v>1650</v>
      </c>
      <c r="D2874" s="4" t="s">
        <v>248</v>
      </c>
      <c r="E2874" s="1">
        <v>1052.02</v>
      </c>
      <c r="F2874" s="1">
        <v>25</v>
      </c>
      <c r="G2874" s="1">
        <v>6</v>
      </c>
      <c r="H2874" s="1">
        <v>766.27</v>
      </c>
    </row>
    <row r="2875" spans="1:8">
      <c r="A2875" s="1" t="s">
        <v>2829</v>
      </c>
      <c r="B2875" s="3">
        <v>45277</v>
      </c>
      <c r="C2875" s="2" t="s">
        <v>2310</v>
      </c>
      <c r="D2875" s="4" t="s">
        <v>1661</v>
      </c>
      <c r="E2875" s="1">
        <v>579.23</v>
      </c>
      <c r="F2875" s="1">
        <v>17</v>
      </c>
      <c r="G2875" s="1">
        <v>27</v>
      </c>
      <c r="H2875" s="1">
        <v>72.040000000000006</v>
      </c>
    </row>
    <row r="2876" spans="1:8">
      <c r="A2876" s="1" t="s">
        <v>2830</v>
      </c>
      <c r="B2876" s="3">
        <v>45059</v>
      </c>
      <c r="C2876" s="2" t="s">
        <v>2557</v>
      </c>
      <c r="D2876" s="4" t="s">
        <v>248</v>
      </c>
      <c r="E2876" s="1">
        <v>1784.79</v>
      </c>
      <c r="F2876" s="1">
        <v>1</v>
      </c>
      <c r="G2876" s="1">
        <v>10</v>
      </c>
      <c r="H2876" s="1">
        <v>165.61</v>
      </c>
    </row>
    <row r="2877" spans="1:8">
      <c r="A2877" s="1" t="s">
        <v>2831</v>
      </c>
      <c r="B2877" s="3">
        <v>45159</v>
      </c>
      <c r="C2877" s="2" t="s">
        <v>2557</v>
      </c>
      <c r="D2877" s="4" t="s">
        <v>1235</v>
      </c>
      <c r="E2877" s="1">
        <v>4679.54</v>
      </c>
      <c r="F2877" s="1">
        <v>7</v>
      </c>
      <c r="G2877" s="1">
        <v>44</v>
      </c>
      <c r="H2877" s="1">
        <v>339.39</v>
      </c>
    </row>
    <row r="2878" spans="1:8">
      <c r="A2878" s="1" t="s">
        <v>2832</v>
      </c>
      <c r="B2878" s="3">
        <v>45410</v>
      </c>
      <c r="C2878" s="2" t="s">
        <v>2557</v>
      </c>
      <c r="D2878" s="4" t="s">
        <v>2113</v>
      </c>
      <c r="E2878" s="1">
        <v>4205.62</v>
      </c>
      <c r="F2878" s="1">
        <v>43</v>
      </c>
      <c r="G2878" s="1">
        <v>17</v>
      </c>
      <c r="H2878" s="1">
        <v>950.34</v>
      </c>
    </row>
    <row r="2879" spans="1:8">
      <c r="A2879" s="1" t="s">
        <v>2833</v>
      </c>
      <c r="B2879" s="3">
        <v>45391</v>
      </c>
      <c r="C2879" s="4" t="s">
        <v>2680</v>
      </c>
      <c r="D2879" s="4" t="s">
        <v>248</v>
      </c>
      <c r="E2879" s="1">
        <v>2185.31</v>
      </c>
      <c r="F2879" s="1">
        <v>18</v>
      </c>
      <c r="G2879" s="1">
        <v>31</v>
      </c>
      <c r="H2879" s="1">
        <v>1764.55</v>
      </c>
    </row>
    <row r="2880" spans="1:8">
      <c r="A2880" s="1" t="s">
        <v>2834</v>
      </c>
      <c r="B2880" s="3">
        <v>45332</v>
      </c>
      <c r="C2880" s="2" t="s">
        <v>2557</v>
      </c>
      <c r="D2880" s="4" t="s">
        <v>248</v>
      </c>
      <c r="E2880" s="1">
        <v>2984.95</v>
      </c>
      <c r="F2880" s="1">
        <v>41</v>
      </c>
      <c r="G2880" s="1">
        <v>4</v>
      </c>
      <c r="H2880" s="1">
        <v>186.24</v>
      </c>
    </row>
    <row r="2881" spans="1:8">
      <c r="A2881" s="1" t="s">
        <v>2835</v>
      </c>
      <c r="B2881" s="3">
        <v>45164</v>
      </c>
      <c r="C2881" s="2" t="s">
        <v>1650</v>
      </c>
      <c r="D2881" s="4" t="s">
        <v>2113</v>
      </c>
      <c r="E2881" s="1">
        <v>2107.39</v>
      </c>
      <c r="F2881" s="1">
        <v>11</v>
      </c>
      <c r="G2881" s="1">
        <v>24</v>
      </c>
      <c r="H2881" s="1">
        <v>30.22</v>
      </c>
    </row>
    <row r="2882" spans="1:8">
      <c r="A2882" s="1" t="s">
        <v>2836</v>
      </c>
      <c r="B2882" s="3">
        <v>45202</v>
      </c>
      <c r="C2882" s="2" t="s">
        <v>2557</v>
      </c>
      <c r="D2882" s="4" t="s">
        <v>2113</v>
      </c>
      <c r="E2882" s="1">
        <v>1119.79</v>
      </c>
      <c r="F2882" s="1">
        <v>40</v>
      </c>
      <c r="G2882" s="1">
        <v>35</v>
      </c>
      <c r="H2882" s="1">
        <v>858.75</v>
      </c>
    </row>
    <row r="2883" spans="1:8">
      <c r="A2883" s="1" t="s">
        <v>2837</v>
      </c>
      <c r="B2883" s="3">
        <v>45232</v>
      </c>
      <c r="C2883" s="2" t="s">
        <v>2310</v>
      </c>
      <c r="D2883" s="4" t="s">
        <v>248</v>
      </c>
      <c r="E2883" s="1">
        <v>1727.88</v>
      </c>
      <c r="F2883" s="1">
        <v>5</v>
      </c>
      <c r="G2883" s="1">
        <v>1</v>
      </c>
      <c r="H2883" s="1">
        <v>1187.82</v>
      </c>
    </row>
    <row r="2884" spans="1:8">
      <c r="A2884" s="1" t="s">
        <v>2838</v>
      </c>
      <c r="B2884" s="3">
        <v>45268</v>
      </c>
      <c r="C2884" s="2" t="s">
        <v>1650</v>
      </c>
      <c r="D2884" s="4" t="s">
        <v>2113</v>
      </c>
      <c r="E2884" s="1">
        <v>3835.37</v>
      </c>
      <c r="F2884" s="1">
        <v>43</v>
      </c>
      <c r="G2884" s="1">
        <v>42</v>
      </c>
      <c r="H2884" s="1">
        <v>1778.07</v>
      </c>
    </row>
    <row r="2885" spans="1:8">
      <c r="A2885" s="1" t="s">
        <v>2839</v>
      </c>
      <c r="B2885" s="3">
        <v>45308</v>
      </c>
      <c r="C2885" s="2" t="s">
        <v>2557</v>
      </c>
      <c r="D2885" s="4" t="s">
        <v>2113</v>
      </c>
      <c r="E2885" s="1">
        <v>696.6</v>
      </c>
      <c r="F2885" s="1">
        <v>43</v>
      </c>
      <c r="G2885" s="1">
        <v>37</v>
      </c>
      <c r="H2885" s="1">
        <v>877.57</v>
      </c>
    </row>
    <row r="2886" spans="1:8">
      <c r="A2886" s="1" t="s">
        <v>2840</v>
      </c>
      <c r="B2886" s="3">
        <v>44910</v>
      </c>
      <c r="C2886" s="2" t="s">
        <v>2557</v>
      </c>
      <c r="D2886" s="4" t="s">
        <v>248</v>
      </c>
      <c r="E2886" s="1">
        <v>91.63</v>
      </c>
      <c r="F2886" s="1">
        <v>23</v>
      </c>
      <c r="G2886" s="1">
        <v>23</v>
      </c>
      <c r="H2886" s="1">
        <v>1995.26</v>
      </c>
    </row>
    <row r="2887" spans="1:8">
      <c r="A2887" s="1" t="s">
        <v>2841</v>
      </c>
      <c r="B2887" s="3">
        <v>45499</v>
      </c>
      <c r="C2887" s="2" t="s">
        <v>2557</v>
      </c>
      <c r="D2887" s="4" t="s">
        <v>1123</v>
      </c>
      <c r="E2887" s="1">
        <v>4944.8</v>
      </c>
      <c r="F2887" s="1">
        <v>48</v>
      </c>
      <c r="G2887" s="1">
        <v>0</v>
      </c>
      <c r="H2887" s="1">
        <v>307.87</v>
      </c>
    </row>
    <row r="2888" spans="1:8">
      <c r="A2888" s="1" t="s">
        <v>2842</v>
      </c>
      <c r="B2888" s="3">
        <v>45356</v>
      </c>
      <c r="C2888" s="2" t="s">
        <v>2310</v>
      </c>
      <c r="D2888" s="4" t="s">
        <v>2113</v>
      </c>
      <c r="E2888" s="1">
        <v>4323.29</v>
      </c>
      <c r="F2888" s="1">
        <v>14</v>
      </c>
      <c r="G2888" s="1">
        <v>41</v>
      </c>
      <c r="H2888" s="1">
        <v>953.8</v>
      </c>
    </row>
    <row r="2889" spans="1:8">
      <c r="A2889" s="1" t="s">
        <v>2843</v>
      </c>
      <c r="B2889" s="3">
        <v>44920</v>
      </c>
      <c r="C2889" s="4" t="s">
        <v>2680</v>
      </c>
      <c r="D2889" s="4" t="s">
        <v>248</v>
      </c>
      <c r="E2889" s="1">
        <v>1225.48</v>
      </c>
      <c r="F2889" s="1">
        <v>49</v>
      </c>
      <c r="G2889" s="1">
        <v>17</v>
      </c>
      <c r="H2889" s="1">
        <v>98.08</v>
      </c>
    </row>
    <row r="2890" spans="1:8">
      <c r="A2890" s="1" t="s">
        <v>2844</v>
      </c>
      <c r="B2890" s="3">
        <v>45460</v>
      </c>
      <c r="C2890" s="2" t="s">
        <v>2310</v>
      </c>
      <c r="D2890" s="4" t="s">
        <v>1123</v>
      </c>
      <c r="E2890" s="1">
        <v>911.47</v>
      </c>
      <c r="F2890" s="1">
        <v>21</v>
      </c>
      <c r="G2890" s="1">
        <v>13</v>
      </c>
      <c r="H2890" s="1">
        <v>1265.75</v>
      </c>
    </row>
    <row r="2891" spans="1:8">
      <c r="A2891" s="1" t="s">
        <v>2845</v>
      </c>
      <c r="B2891" s="3">
        <v>45339</v>
      </c>
      <c r="C2891" s="2" t="s">
        <v>2310</v>
      </c>
      <c r="D2891" s="4" t="s">
        <v>248</v>
      </c>
      <c r="E2891" s="1">
        <v>1769.43</v>
      </c>
      <c r="F2891" s="1">
        <v>2</v>
      </c>
      <c r="G2891" s="1">
        <v>33</v>
      </c>
      <c r="H2891" s="1">
        <v>801.99</v>
      </c>
    </row>
    <row r="2892" spans="1:8">
      <c r="A2892" s="1" t="s">
        <v>2846</v>
      </c>
      <c r="B2892" s="3">
        <v>45095</v>
      </c>
      <c r="C2892" s="2" t="s">
        <v>2310</v>
      </c>
      <c r="D2892" s="4" t="s">
        <v>2113</v>
      </c>
      <c r="E2892" s="1">
        <v>1287.57</v>
      </c>
      <c r="F2892" s="1">
        <v>31</v>
      </c>
      <c r="G2892" s="1">
        <v>42</v>
      </c>
      <c r="H2892" s="1">
        <v>1655.17</v>
      </c>
    </row>
    <row r="2893" spans="1:8">
      <c r="A2893" s="1" t="s">
        <v>2847</v>
      </c>
      <c r="B2893" s="3">
        <v>45088</v>
      </c>
      <c r="C2893" s="2" t="s">
        <v>2310</v>
      </c>
      <c r="D2893" s="4" t="s">
        <v>1123</v>
      </c>
      <c r="E2893" s="1">
        <v>458.48</v>
      </c>
      <c r="F2893" s="1">
        <v>28</v>
      </c>
      <c r="G2893" s="1">
        <v>41</v>
      </c>
      <c r="H2893" s="1">
        <v>1947.79</v>
      </c>
    </row>
    <row r="2894" spans="1:8">
      <c r="A2894" s="1" t="s">
        <v>2848</v>
      </c>
      <c r="B2894" s="3">
        <v>45412</v>
      </c>
      <c r="C2894" s="2" t="s">
        <v>2310</v>
      </c>
      <c r="D2894" s="4" t="s">
        <v>2113</v>
      </c>
      <c r="E2894" s="1">
        <v>2348.41</v>
      </c>
      <c r="F2894" s="1">
        <v>33</v>
      </c>
      <c r="G2894" s="1">
        <v>0</v>
      </c>
      <c r="H2894" s="1">
        <v>1619.77</v>
      </c>
    </row>
    <row r="2895" spans="1:8">
      <c r="A2895" s="1" t="s">
        <v>2849</v>
      </c>
      <c r="B2895" s="3">
        <v>45280</v>
      </c>
      <c r="C2895" s="2" t="s">
        <v>2557</v>
      </c>
      <c r="D2895" s="4" t="s">
        <v>1235</v>
      </c>
      <c r="E2895" s="1">
        <v>3927.72</v>
      </c>
      <c r="F2895" s="1">
        <v>12</v>
      </c>
      <c r="G2895" s="1">
        <v>8</v>
      </c>
      <c r="H2895" s="1">
        <v>1792</v>
      </c>
    </row>
    <row r="2896" spans="1:8">
      <c r="A2896" s="1" t="s">
        <v>2850</v>
      </c>
      <c r="B2896" s="3">
        <v>45449</v>
      </c>
      <c r="C2896" s="2" t="s">
        <v>2310</v>
      </c>
      <c r="D2896" s="4" t="s">
        <v>2113</v>
      </c>
      <c r="E2896" s="1">
        <v>804.25</v>
      </c>
      <c r="F2896" s="1">
        <v>9</v>
      </c>
      <c r="G2896" s="1">
        <v>9</v>
      </c>
      <c r="H2896" s="1">
        <v>107.36</v>
      </c>
    </row>
    <row r="2897" spans="1:8">
      <c r="A2897" s="1" t="s">
        <v>2851</v>
      </c>
      <c r="B2897" s="3">
        <v>45533</v>
      </c>
      <c r="C2897" s="2" t="s">
        <v>2310</v>
      </c>
      <c r="D2897" s="4" t="s">
        <v>1235</v>
      </c>
      <c r="E2897" s="1">
        <v>4517.66</v>
      </c>
      <c r="F2897" s="1">
        <v>4</v>
      </c>
      <c r="G2897" s="1">
        <v>33</v>
      </c>
      <c r="H2897" s="1">
        <v>1474.65</v>
      </c>
    </row>
    <row r="2898" spans="1:8">
      <c r="A2898" s="1" t="s">
        <v>2852</v>
      </c>
      <c r="B2898" s="3">
        <v>45580</v>
      </c>
      <c r="C2898" s="2" t="s">
        <v>2310</v>
      </c>
      <c r="D2898" s="4" t="s">
        <v>248</v>
      </c>
      <c r="E2898" s="1">
        <v>449.04</v>
      </c>
      <c r="F2898" s="1">
        <v>10</v>
      </c>
      <c r="G2898" s="1">
        <v>12</v>
      </c>
      <c r="H2898" s="1">
        <v>272.92</v>
      </c>
    </row>
    <row r="2899" spans="1:8">
      <c r="A2899" s="1" t="s">
        <v>2853</v>
      </c>
      <c r="B2899" s="3">
        <v>45437</v>
      </c>
      <c r="C2899" s="2" t="s">
        <v>1650</v>
      </c>
      <c r="D2899" s="4" t="s">
        <v>1123</v>
      </c>
      <c r="E2899" s="1">
        <v>4430.32</v>
      </c>
      <c r="F2899" s="1">
        <v>9</v>
      </c>
      <c r="G2899" s="1">
        <v>15</v>
      </c>
      <c r="H2899" s="1">
        <v>1459.99</v>
      </c>
    </row>
    <row r="2900" spans="1:8">
      <c r="A2900" s="1" t="s">
        <v>2854</v>
      </c>
      <c r="B2900" s="3">
        <v>45136</v>
      </c>
      <c r="C2900" s="2" t="s">
        <v>2310</v>
      </c>
      <c r="D2900" s="4" t="s">
        <v>248</v>
      </c>
      <c r="E2900" s="1">
        <v>2001.91</v>
      </c>
      <c r="F2900" s="1">
        <v>28</v>
      </c>
      <c r="G2900" s="1">
        <v>17</v>
      </c>
      <c r="H2900" s="1">
        <v>1575.47</v>
      </c>
    </row>
    <row r="2901" spans="1:8">
      <c r="A2901" s="1" t="s">
        <v>2855</v>
      </c>
      <c r="B2901" s="3">
        <v>45518</v>
      </c>
      <c r="C2901" s="2" t="s">
        <v>2557</v>
      </c>
      <c r="D2901" s="4" t="s">
        <v>248</v>
      </c>
      <c r="E2901" s="1">
        <v>2782.2</v>
      </c>
      <c r="F2901" s="1">
        <v>48</v>
      </c>
      <c r="G2901" s="1">
        <v>17</v>
      </c>
      <c r="H2901" s="1">
        <v>1055.75</v>
      </c>
    </row>
    <row r="2902" spans="1:8">
      <c r="A2902" s="1" t="s">
        <v>2856</v>
      </c>
      <c r="B2902" s="3">
        <v>45312</v>
      </c>
      <c r="C2902" s="4" t="s">
        <v>2680</v>
      </c>
      <c r="D2902" s="4" t="s">
        <v>2113</v>
      </c>
      <c r="E2902" s="1">
        <v>3979.31</v>
      </c>
      <c r="F2902" s="1">
        <v>46</v>
      </c>
      <c r="G2902" s="1">
        <v>23</v>
      </c>
      <c r="H2902" s="1">
        <v>1038.07</v>
      </c>
    </row>
    <row r="2903" spans="1:8">
      <c r="A2903" s="1" t="s">
        <v>2857</v>
      </c>
      <c r="B2903" s="3">
        <v>45086</v>
      </c>
      <c r="C2903" s="2" t="s">
        <v>1650</v>
      </c>
      <c r="D2903" s="4" t="s">
        <v>248</v>
      </c>
      <c r="E2903" s="1">
        <v>1994.27</v>
      </c>
      <c r="F2903" s="1">
        <v>1</v>
      </c>
      <c r="G2903" s="1">
        <v>31</v>
      </c>
      <c r="H2903" s="1">
        <v>275.38</v>
      </c>
    </row>
    <row r="2904" spans="1:8">
      <c r="A2904" s="1" t="s">
        <v>2858</v>
      </c>
      <c r="B2904" s="3">
        <v>45440</v>
      </c>
      <c r="C2904" s="2" t="s">
        <v>2310</v>
      </c>
      <c r="D2904" s="4" t="s">
        <v>1123</v>
      </c>
      <c r="E2904" s="1">
        <v>3491.51</v>
      </c>
      <c r="F2904" s="1">
        <v>12</v>
      </c>
      <c r="G2904" s="1">
        <v>44</v>
      </c>
      <c r="H2904" s="1">
        <v>1630.65</v>
      </c>
    </row>
    <row r="2905" spans="1:8">
      <c r="A2905" s="1" t="s">
        <v>2859</v>
      </c>
      <c r="B2905" s="3">
        <v>45113</v>
      </c>
      <c r="C2905" s="2" t="s">
        <v>2310</v>
      </c>
      <c r="D2905" s="4" t="s">
        <v>1123</v>
      </c>
      <c r="E2905" s="1">
        <v>3681.55</v>
      </c>
      <c r="F2905" s="1">
        <v>50</v>
      </c>
      <c r="G2905" s="1">
        <v>42</v>
      </c>
      <c r="H2905" s="1">
        <v>452.08</v>
      </c>
    </row>
    <row r="2906" spans="1:8">
      <c r="A2906" s="1" t="s">
        <v>2860</v>
      </c>
      <c r="B2906" s="3">
        <v>45234</v>
      </c>
      <c r="C2906" s="4" t="s">
        <v>2680</v>
      </c>
      <c r="D2906" s="4" t="s">
        <v>1661</v>
      </c>
      <c r="E2906" s="1">
        <v>2823.3</v>
      </c>
      <c r="F2906" s="1">
        <v>17</v>
      </c>
      <c r="G2906" s="1">
        <v>15</v>
      </c>
      <c r="H2906" s="1">
        <v>1652.44</v>
      </c>
    </row>
    <row r="2907" spans="1:8">
      <c r="A2907" s="1" t="s">
        <v>2861</v>
      </c>
      <c r="B2907" s="3">
        <v>44964</v>
      </c>
      <c r="C2907" s="4" t="s">
        <v>2680</v>
      </c>
      <c r="D2907" s="4" t="s">
        <v>1235</v>
      </c>
      <c r="E2907" s="1">
        <v>2235.8000000000002</v>
      </c>
      <c r="F2907" s="1">
        <v>6</v>
      </c>
      <c r="G2907" s="1">
        <v>46</v>
      </c>
      <c r="H2907" s="1">
        <v>1206.79</v>
      </c>
    </row>
    <row r="2908" spans="1:8">
      <c r="A2908" s="1" t="s">
        <v>2862</v>
      </c>
      <c r="B2908" s="3">
        <v>45190</v>
      </c>
      <c r="C2908" s="4" t="s">
        <v>2680</v>
      </c>
      <c r="D2908" s="4" t="s">
        <v>1123</v>
      </c>
      <c r="E2908" s="1">
        <v>3191.68</v>
      </c>
      <c r="F2908" s="1">
        <v>26</v>
      </c>
      <c r="G2908" s="1">
        <v>39</v>
      </c>
      <c r="H2908" s="1">
        <v>434.3</v>
      </c>
    </row>
    <row r="2909" spans="1:8">
      <c r="A2909" s="1" t="s">
        <v>2863</v>
      </c>
      <c r="B2909" s="3">
        <v>45108</v>
      </c>
      <c r="C2909" s="2" t="s">
        <v>2557</v>
      </c>
      <c r="D2909" s="4" t="s">
        <v>1661</v>
      </c>
      <c r="E2909" s="1">
        <v>1565.73</v>
      </c>
      <c r="F2909" s="1">
        <v>5</v>
      </c>
      <c r="G2909" s="1">
        <v>34</v>
      </c>
      <c r="H2909" s="1">
        <v>446.21</v>
      </c>
    </row>
    <row r="2910" spans="1:8">
      <c r="A2910" s="1" t="s">
        <v>2864</v>
      </c>
      <c r="B2910" s="3">
        <v>45141</v>
      </c>
      <c r="C2910" s="2" t="s">
        <v>2310</v>
      </c>
      <c r="D2910" s="4" t="s">
        <v>1235</v>
      </c>
      <c r="E2910" s="1">
        <v>3975.1</v>
      </c>
      <c r="F2910" s="1">
        <v>36</v>
      </c>
      <c r="G2910" s="1">
        <v>4</v>
      </c>
      <c r="H2910" s="1">
        <v>701.33</v>
      </c>
    </row>
    <row r="2911" spans="1:8">
      <c r="A2911" s="1" t="s">
        <v>2865</v>
      </c>
      <c r="B2911" s="3">
        <v>45295</v>
      </c>
      <c r="C2911" s="2" t="s">
        <v>1650</v>
      </c>
      <c r="D2911" s="4" t="s">
        <v>1123</v>
      </c>
      <c r="E2911" s="1">
        <v>4681.32</v>
      </c>
      <c r="F2911" s="1">
        <v>16</v>
      </c>
      <c r="G2911" s="1">
        <v>49</v>
      </c>
      <c r="H2911" s="1">
        <v>1922.25</v>
      </c>
    </row>
    <row r="2912" spans="1:8">
      <c r="A2912" s="1" t="s">
        <v>2866</v>
      </c>
      <c r="B2912" s="3">
        <v>45335</v>
      </c>
      <c r="C2912" s="2" t="s">
        <v>2310</v>
      </c>
      <c r="D2912" s="4" t="s">
        <v>1123</v>
      </c>
      <c r="E2912" s="1">
        <v>3291.13</v>
      </c>
      <c r="F2912" s="1">
        <v>1</v>
      </c>
      <c r="G2912" s="1">
        <v>21</v>
      </c>
      <c r="H2912" s="1">
        <v>1065.8</v>
      </c>
    </row>
    <row r="2913" spans="1:8">
      <c r="A2913" s="1" t="s">
        <v>2867</v>
      </c>
      <c r="B2913" s="3">
        <v>44891</v>
      </c>
      <c r="C2913" s="2" t="s">
        <v>2557</v>
      </c>
      <c r="D2913" s="4" t="s">
        <v>1235</v>
      </c>
      <c r="E2913" s="1">
        <v>4244.3</v>
      </c>
      <c r="F2913" s="1">
        <v>50</v>
      </c>
      <c r="G2913" s="1">
        <v>29</v>
      </c>
      <c r="H2913" s="1">
        <v>1129.17</v>
      </c>
    </row>
    <row r="2914" spans="1:8">
      <c r="A2914" s="1" t="s">
        <v>2868</v>
      </c>
      <c r="B2914" s="3">
        <v>45062</v>
      </c>
      <c r="C2914" s="4" t="s">
        <v>2680</v>
      </c>
      <c r="D2914" s="4" t="s">
        <v>248</v>
      </c>
      <c r="E2914" s="1">
        <v>1804.89</v>
      </c>
      <c r="F2914" s="1">
        <v>17</v>
      </c>
      <c r="G2914" s="1">
        <v>12</v>
      </c>
      <c r="H2914" s="1">
        <v>1214.82</v>
      </c>
    </row>
    <row r="2915" spans="1:8">
      <c r="A2915" s="1" t="s">
        <v>2869</v>
      </c>
      <c r="B2915" s="3">
        <v>45287</v>
      </c>
      <c r="C2915" s="4" t="s">
        <v>2680</v>
      </c>
      <c r="D2915" s="4" t="s">
        <v>1123</v>
      </c>
      <c r="E2915" s="1">
        <v>484.49</v>
      </c>
      <c r="F2915" s="1">
        <v>11</v>
      </c>
      <c r="G2915" s="1">
        <v>37</v>
      </c>
      <c r="H2915" s="1">
        <v>1950.71</v>
      </c>
    </row>
    <row r="2916" spans="1:8">
      <c r="A2916" s="1" t="s">
        <v>2870</v>
      </c>
      <c r="B2916" s="3">
        <v>45225</v>
      </c>
      <c r="C2916" s="2" t="s">
        <v>1650</v>
      </c>
      <c r="D2916" s="4" t="s">
        <v>1661</v>
      </c>
      <c r="E2916" s="1">
        <v>1996.99</v>
      </c>
      <c r="F2916" s="1">
        <v>12</v>
      </c>
      <c r="G2916" s="1">
        <v>42</v>
      </c>
      <c r="H2916" s="1">
        <v>1121.81</v>
      </c>
    </row>
    <row r="2917" spans="1:8">
      <c r="A2917" s="1" t="s">
        <v>2871</v>
      </c>
      <c r="B2917" s="3">
        <v>45063</v>
      </c>
      <c r="C2917" s="4" t="s">
        <v>2680</v>
      </c>
      <c r="D2917" s="4" t="s">
        <v>248</v>
      </c>
      <c r="E2917" s="1">
        <v>4733.3500000000004</v>
      </c>
      <c r="F2917" s="1">
        <v>47</v>
      </c>
      <c r="G2917" s="1">
        <v>21</v>
      </c>
      <c r="H2917" s="1">
        <v>662.73</v>
      </c>
    </row>
    <row r="2918" spans="1:8">
      <c r="A2918" s="1" t="s">
        <v>2872</v>
      </c>
      <c r="B2918" s="3">
        <v>45114</v>
      </c>
      <c r="C2918" s="2" t="s">
        <v>1650</v>
      </c>
      <c r="D2918" s="4" t="s">
        <v>2113</v>
      </c>
      <c r="E2918" s="1">
        <v>1183.73</v>
      </c>
      <c r="F2918" s="1">
        <v>42</v>
      </c>
      <c r="G2918" s="1">
        <v>49</v>
      </c>
      <c r="H2918" s="1">
        <v>1365.91</v>
      </c>
    </row>
    <row r="2919" spans="1:8">
      <c r="A2919" s="1" t="s">
        <v>2873</v>
      </c>
      <c r="B2919" s="3">
        <v>44912</v>
      </c>
      <c r="C2919" s="4" t="s">
        <v>2680</v>
      </c>
      <c r="D2919" s="4" t="s">
        <v>2113</v>
      </c>
      <c r="E2919" s="1">
        <v>1266.1300000000001</v>
      </c>
      <c r="F2919" s="1">
        <v>44</v>
      </c>
      <c r="G2919" s="1">
        <v>14</v>
      </c>
      <c r="H2919" s="1">
        <v>1079.57</v>
      </c>
    </row>
    <row r="2920" spans="1:8">
      <c r="A2920" s="1" t="s">
        <v>2874</v>
      </c>
      <c r="B2920" s="3">
        <v>45277</v>
      </c>
      <c r="C2920" s="2" t="s">
        <v>1650</v>
      </c>
      <c r="D2920" s="4" t="s">
        <v>2113</v>
      </c>
      <c r="E2920" s="1">
        <v>4431.17</v>
      </c>
      <c r="F2920" s="1">
        <v>28</v>
      </c>
      <c r="G2920" s="1">
        <v>25</v>
      </c>
      <c r="H2920" s="1">
        <v>955.73</v>
      </c>
    </row>
    <row r="2921" spans="1:8">
      <c r="A2921" s="1" t="s">
        <v>2875</v>
      </c>
      <c r="B2921" s="3">
        <v>45382</v>
      </c>
      <c r="C2921" s="2" t="s">
        <v>1650</v>
      </c>
      <c r="D2921" s="4" t="s">
        <v>1123</v>
      </c>
      <c r="E2921" s="1">
        <v>3647.92</v>
      </c>
      <c r="F2921" s="1">
        <v>34</v>
      </c>
      <c r="G2921" s="1">
        <v>29</v>
      </c>
      <c r="H2921" s="1">
        <v>1324.66</v>
      </c>
    </row>
    <row r="2922" spans="1:8">
      <c r="A2922" s="1" t="s">
        <v>2876</v>
      </c>
      <c r="B2922" s="3">
        <v>44981</v>
      </c>
      <c r="C2922" s="4" t="s">
        <v>2680</v>
      </c>
      <c r="D2922" s="4" t="s">
        <v>1123</v>
      </c>
      <c r="E2922" s="1">
        <v>2492.5700000000002</v>
      </c>
      <c r="F2922" s="1">
        <v>11</v>
      </c>
      <c r="G2922" s="1">
        <v>36</v>
      </c>
      <c r="H2922" s="1">
        <v>1172.45</v>
      </c>
    </row>
    <row r="2923" spans="1:8">
      <c r="A2923" s="1" t="s">
        <v>2877</v>
      </c>
      <c r="B2923" s="3">
        <v>45343</v>
      </c>
      <c r="C2923" s="2" t="s">
        <v>2310</v>
      </c>
      <c r="D2923" s="4" t="s">
        <v>1235</v>
      </c>
      <c r="E2923" s="1">
        <v>477.26</v>
      </c>
      <c r="F2923" s="1">
        <v>13</v>
      </c>
      <c r="G2923" s="1">
        <v>34</v>
      </c>
      <c r="H2923" s="1">
        <v>1873.23</v>
      </c>
    </row>
    <row r="2924" spans="1:8">
      <c r="A2924" s="1" t="s">
        <v>2878</v>
      </c>
      <c r="B2924" s="3">
        <v>45415</v>
      </c>
      <c r="C2924" s="4" t="s">
        <v>2680</v>
      </c>
      <c r="D2924" s="4" t="s">
        <v>1123</v>
      </c>
      <c r="E2924" s="1">
        <v>3504.35</v>
      </c>
      <c r="F2924" s="1">
        <v>33</v>
      </c>
      <c r="G2924" s="1">
        <v>14</v>
      </c>
      <c r="H2924" s="1">
        <v>228.71</v>
      </c>
    </row>
    <row r="2925" spans="1:8">
      <c r="A2925" s="1" t="s">
        <v>2879</v>
      </c>
      <c r="B2925" s="3">
        <v>45085</v>
      </c>
      <c r="C2925" s="2" t="s">
        <v>1650</v>
      </c>
      <c r="D2925" s="4" t="s">
        <v>1235</v>
      </c>
      <c r="E2925" s="1">
        <v>1060.6199999999999</v>
      </c>
      <c r="F2925" s="1">
        <v>2</v>
      </c>
      <c r="G2925" s="1">
        <v>43</v>
      </c>
      <c r="H2925" s="1">
        <v>198.16</v>
      </c>
    </row>
    <row r="2926" spans="1:8">
      <c r="A2926" s="1" t="s">
        <v>2880</v>
      </c>
      <c r="B2926" s="3">
        <v>45002</v>
      </c>
      <c r="C2926" s="2" t="s">
        <v>2310</v>
      </c>
      <c r="D2926" s="4" t="s">
        <v>1235</v>
      </c>
      <c r="E2926" s="1">
        <v>3596.99</v>
      </c>
      <c r="F2926" s="1">
        <v>25</v>
      </c>
      <c r="G2926" s="1">
        <v>48</v>
      </c>
      <c r="H2926" s="1">
        <v>1467.02</v>
      </c>
    </row>
    <row r="2927" spans="1:8">
      <c r="A2927" s="1" t="s">
        <v>2881</v>
      </c>
      <c r="B2927" s="3">
        <v>45390</v>
      </c>
      <c r="C2927" s="2" t="s">
        <v>2310</v>
      </c>
      <c r="D2927" s="4" t="s">
        <v>2113</v>
      </c>
      <c r="E2927" s="1">
        <v>3598.91</v>
      </c>
      <c r="F2927" s="1">
        <v>4</v>
      </c>
      <c r="G2927" s="1">
        <v>37</v>
      </c>
      <c r="H2927" s="1">
        <v>575.49</v>
      </c>
    </row>
    <row r="2928" spans="1:8">
      <c r="A2928" s="1" t="s">
        <v>2882</v>
      </c>
      <c r="B2928" s="3">
        <v>45263</v>
      </c>
      <c r="C2928" s="2" t="s">
        <v>2310</v>
      </c>
      <c r="D2928" s="4" t="s">
        <v>2113</v>
      </c>
      <c r="E2928" s="1">
        <v>4723.3100000000004</v>
      </c>
      <c r="F2928" s="1">
        <v>14</v>
      </c>
      <c r="G2928" s="1">
        <v>36</v>
      </c>
      <c r="H2928" s="1">
        <v>1478.33</v>
      </c>
    </row>
    <row r="2929" spans="1:8">
      <c r="A2929" s="1" t="s">
        <v>2883</v>
      </c>
      <c r="B2929" s="3">
        <v>45407</v>
      </c>
      <c r="C2929" s="4" t="s">
        <v>2680</v>
      </c>
      <c r="D2929" s="4" t="s">
        <v>1123</v>
      </c>
      <c r="E2929" s="1">
        <v>941.08</v>
      </c>
      <c r="F2929" s="1">
        <v>8</v>
      </c>
      <c r="G2929" s="1">
        <v>41</v>
      </c>
      <c r="H2929" s="1">
        <v>1640.21</v>
      </c>
    </row>
    <row r="2930" spans="1:8">
      <c r="A2930" s="1" t="s">
        <v>2884</v>
      </c>
      <c r="B2930" s="3">
        <v>45327</v>
      </c>
      <c r="C2930" s="2" t="s">
        <v>2557</v>
      </c>
      <c r="D2930" s="4" t="s">
        <v>1123</v>
      </c>
      <c r="E2930" s="1">
        <v>3328.12</v>
      </c>
      <c r="F2930" s="1">
        <v>11</v>
      </c>
      <c r="G2930" s="1">
        <v>44</v>
      </c>
      <c r="H2930" s="1">
        <v>576.17999999999995</v>
      </c>
    </row>
    <row r="2931" spans="1:8">
      <c r="A2931" s="1" t="s">
        <v>2885</v>
      </c>
      <c r="B2931" s="3">
        <v>45411</v>
      </c>
      <c r="C2931" s="2" t="s">
        <v>2310</v>
      </c>
      <c r="D2931" s="4" t="s">
        <v>248</v>
      </c>
      <c r="E2931" s="1">
        <v>3433.2</v>
      </c>
      <c r="F2931" s="1">
        <v>13</v>
      </c>
      <c r="G2931" s="1">
        <v>42</v>
      </c>
      <c r="H2931" s="1">
        <v>1682.05</v>
      </c>
    </row>
    <row r="2932" spans="1:8">
      <c r="A2932" s="1" t="s">
        <v>2886</v>
      </c>
      <c r="B2932" s="3">
        <v>44932</v>
      </c>
      <c r="C2932" s="2" t="s">
        <v>1650</v>
      </c>
      <c r="D2932" s="4" t="s">
        <v>1661</v>
      </c>
      <c r="E2932" s="1">
        <v>1586.97</v>
      </c>
      <c r="F2932" s="1">
        <v>44</v>
      </c>
      <c r="G2932" s="1">
        <v>20</v>
      </c>
      <c r="H2932" s="1">
        <v>1930.53</v>
      </c>
    </row>
    <row r="2933" spans="1:8">
      <c r="A2933" s="1" t="s">
        <v>2887</v>
      </c>
      <c r="B2933" s="3">
        <v>45116</v>
      </c>
      <c r="C2933" s="2" t="s">
        <v>2557</v>
      </c>
      <c r="D2933" s="4" t="s">
        <v>248</v>
      </c>
      <c r="E2933" s="1">
        <v>2708.39</v>
      </c>
      <c r="F2933" s="1">
        <v>39</v>
      </c>
      <c r="G2933" s="1">
        <v>18</v>
      </c>
      <c r="H2933" s="1">
        <v>603</v>
      </c>
    </row>
    <row r="2934" spans="1:8">
      <c r="A2934" s="1" t="s">
        <v>2888</v>
      </c>
      <c r="B2934" s="3">
        <v>45152</v>
      </c>
      <c r="C2934" s="4" t="s">
        <v>2680</v>
      </c>
      <c r="D2934" s="4" t="s">
        <v>248</v>
      </c>
      <c r="E2934" s="1">
        <v>720.17</v>
      </c>
      <c r="F2934" s="1">
        <v>15</v>
      </c>
      <c r="G2934" s="1">
        <v>12</v>
      </c>
      <c r="H2934" s="1">
        <v>1636.56</v>
      </c>
    </row>
    <row r="2935" spans="1:8">
      <c r="A2935" s="1" t="s">
        <v>2889</v>
      </c>
      <c r="B2935" s="3">
        <v>45532</v>
      </c>
      <c r="C2935" s="2" t="s">
        <v>1650</v>
      </c>
      <c r="D2935" s="4" t="s">
        <v>1123</v>
      </c>
      <c r="E2935" s="1">
        <v>951.78</v>
      </c>
      <c r="F2935" s="1">
        <v>20</v>
      </c>
      <c r="G2935" s="1">
        <v>46</v>
      </c>
      <c r="H2935" s="1">
        <v>416.12</v>
      </c>
    </row>
    <row r="2936" spans="1:8">
      <c r="A2936" s="1">
        <v>59313866</v>
      </c>
      <c r="B2936" s="3">
        <v>45480</v>
      </c>
      <c r="C2936" s="2" t="s">
        <v>2310</v>
      </c>
      <c r="D2936" s="4" t="s">
        <v>1235</v>
      </c>
      <c r="E2936" s="1">
        <v>1642.63</v>
      </c>
      <c r="F2936" s="1">
        <v>7</v>
      </c>
      <c r="G2936" s="1">
        <v>20</v>
      </c>
      <c r="H2936" s="1">
        <v>57.19</v>
      </c>
    </row>
    <row r="2937" spans="1:8">
      <c r="A2937" s="1" t="s">
        <v>2890</v>
      </c>
      <c r="B2937" s="3">
        <v>45132</v>
      </c>
      <c r="C2937" s="4" t="s">
        <v>2680</v>
      </c>
      <c r="D2937" s="4" t="s">
        <v>1661</v>
      </c>
      <c r="E2937" s="1">
        <v>1015.57</v>
      </c>
      <c r="F2937" s="1">
        <v>23</v>
      </c>
      <c r="G2937" s="1">
        <v>14</v>
      </c>
      <c r="H2937" s="1">
        <v>133.06</v>
      </c>
    </row>
    <row r="2938" spans="1:8">
      <c r="A2938" s="1" t="s">
        <v>2891</v>
      </c>
      <c r="B2938" s="3">
        <v>44988</v>
      </c>
      <c r="C2938" s="4" t="s">
        <v>2680</v>
      </c>
      <c r="D2938" s="4" t="s">
        <v>1661</v>
      </c>
      <c r="E2938" s="1">
        <v>4685.1099999999997</v>
      </c>
      <c r="F2938" s="1">
        <v>8</v>
      </c>
      <c r="G2938" s="1">
        <v>7</v>
      </c>
      <c r="H2938" s="1">
        <v>481.5</v>
      </c>
    </row>
    <row r="2939" spans="1:8">
      <c r="A2939" s="1" t="s">
        <v>2892</v>
      </c>
      <c r="B2939" s="3">
        <v>45494</v>
      </c>
      <c r="C2939" s="2" t="s">
        <v>2557</v>
      </c>
      <c r="D2939" s="4" t="s">
        <v>2893</v>
      </c>
      <c r="E2939" s="1">
        <v>3290.25</v>
      </c>
      <c r="F2939" s="1">
        <v>44</v>
      </c>
      <c r="G2939" s="1">
        <v>28</v>
      </c>
      <c r="H2939" s="1">
        <v>858.18</v>
      </c>
    </row>
    <row r="2940" spans="1:8">
      <c r="A2940" s="1" t="s">
        <v>2894</v>
      </c>
      <c r="B2940" s="3">
        <v>45610</v>
      </c>
      <c r="C2940" s="4" t="s">
        <v>2680</v>
      </c>
      <c r="D2940" s="4" t="s">
        <v>2893</v>
      </c>
      <c r="E2940" s="1">
        <v>218.76</v>
      </c>
      <c r="F2940" s="1">
        <v>1</v>
      </c>
      <c r="G2940" s="1">
        <v>13</v>
      </c>
      <c r="H2940" s="1">
        <v>537.71</v>
      </c>
    </row>
    <row r="2941" spans="1:8">
      <c r="A2941" s="1" t="s">
        <v>2895</v>
      </c>
      <c r="B2941" s="3">
        <v>45183</v>
      </c>
      <c r="C2941" s="4" t="s">
        <v>2680</v>
      </c>
      <c r="D2941" s="4" t="s">
        <v>1123</v>
      </c>
      <c r="E2941" s="1">
        <v>3996.5</v>
      </c>
      <c r="F2941" s="1">
        <v>48</v>
      </c>
      <c r="G2941" s="1">
        <v>18</v>
      </c>
      <c r="H2941" s="1">
        <v>1754.17</v>
      </c>
    </row>
    <row r="2942" spans="1:8">
      <c r="A2942" s="1">
        <v>96323514</v>
      </c>
      <c r="B2942" s="3">
        <v>45579</v>
      </c>
      <c r="C2942" s="2" t="s">
        <v>2557</v>
      </c>
      <c r="D2942" s="4" t="s">
        <v>1123</v>
      </c>
      <c r="E2942" s="1">
        <v>3673.96</v>
      </c>
      <c r="F2942" s="1">
        <v>13</v>
      </c>
      <c r="G2942" s="1">
        <v>3</v>
      </c>
      <c r="H2942" s="1">
        <v>1941.45</v>
      </c>
    </row>
    <row r="2943" spans="1:8">
      <c r="A2943" s="1" t="s">
        <v>2896</v>
      </c>
      <c r="B2943" s="3">
        <v>45092</v>
      </c>
      <c r="C2943" s="2" t="s">
        <v>2310</v>
      </c>
      <c r="D2943" s="4" t="s">
        <v>2893</v>
      </c>
      <c r="E2943" s="1">
        <v>3071.32</v>
      </c>
      <c r="F2943" s="1">
        <v>13</v>
      </c>
      <c r="G2943" s="1">
        <v>46</v>
      </c>
      <c r="H2943" s="1">
        <v>415.13</v>
      </c>
    </row>
    <row r="2944" spans="1:8">
      <c r="A2944" s="1" t="s">
        <v>2897</v>
      </c>
      <c r="B2944" s="3">
        <v>45444</v>
      </c>
      <c r="C2944" s="4" t="s">
        <v>2680</v>
      </c>
      <c r="D2944" s="4" t="s">
        <v>1661</v>
      </c>
      <c r="E2944" s="1">
        <v>4789.8900000000003</v>
      </c>
      <c r="F2944" s="1">
        <v>45</v>
      </c>
      <c r="G2944" s="1">
        <v>31</v>
      </c>
      <c r="H2944" s="1">
        <v>721.13</v>
      </c>
    </row>
    <row r="2945" spans="1:8">
      <c r="A2945" s="1" t="s">
        <v>2898</v>
      </c>
      <c r="B2945" s="3">
        <v>45418</v>
      </c>
      <c r="C2945" s="2" t="s">
        <v>2557</v>
      </c>
      <c r="D2945" s="4" t="s">
        <v>1661</v>
      </c>
      <c r="E2945" s="1">
        <v>3813.98</v>
      </c>
      <c r="F2945" s="1">
        <v>47</v>
      </c>
      <c r="G2945" s="1">
        <v>47</v>
      </c>
      <c r="H2945" s="1">
        <v>938.34</v>
      </c>
    </row>
    <row r="2946" spans="1:8">
      <c r="A2946" s="1" t="s">
        <v>2899</v>
      </c>
      <c r="B2946" s="3">
        <v>45258</v>
      </c>
      <c r="C2946" s="2" t="s">
        <v>2310</v>
      </c>
      <c r="D2946" s="4" t="s">
        <v>1235</v>
      </c>
      <c r="E2946" s="1">
        <v>3780.2</v>
      </c>
      <c r="F2946" s="1">
        <v>42</v>
      </c>
      <c r="G2946" s="1">
        <v>28</v>
      </c>
      <c r="H2946" s="1">
        <v>1882.56</v>
      </c>
    </row>
    <row r="2947" spans="1:8">
      <c r="A2947" s="1" t="s">
        <v>2900</v>
      </c>
      <c r="B2947" s="3">
        <v>45310</v>
      </c>
      <c r="C2947" s="2" t="s">
        <v>1650</v>
      </c>
      <c r="D2947" s="4" t="s">
        <v>1123</v>
      </c>
      <c r="E2947" s="1">
        <v>622.05999999999995</v>
      </c>
      <c r="F2947" s="1">
        <v>43</v>
      </c>
      <c r="G2947" s="1">
        <v>35</v>
      </c>
      <c r="H2947" s="1">
        <v>1193.54</v>
      </c>
    </row>
    <row r="2948" spans="1:8">
      <c r="A2948" s="1" t="s">
        <v>2901</v>
      </c>
      <c r="B2948" s="3">
        <v>45379</v>
      </c>
      <c r="C2948" s="2" t="s">
        <v>2557</v>
      </c>
      <c r="D2948" s="4" t="s">
        <v>1123</v>
      </c>
      <c r="E2948" s="1">
        <v>4683.09</v>
      </c>
      <c r="F2948" s="1">
        <v>2</v>
      </c>
      <c r="G2948" s="1">
        <v>41</v>
      </c>
      <c r="H2948" s="1">
        <v>1290.3699999999999</v>
      </c>
    </row>
    <row r="2949" spans="1:8">
      <c r="A2949" s="1" t="s">
        <v>2902</v>
      </c>
      <c r="B2949" s="3">
        <v>45600</v>
      </c>
      <c r="C2949" s="4" t="s">
        <v>2680</v>
      </c>
      <c r="D2949" s="4" t="s">
        <v>248</v>
      </c>
      <c r="E2949" s="1">
        <v>1263.3599999999999</v>
      </c>
      <c r="F2949" s="1">
        <v>28</v>
      </c>
      <c r="G2949" s="1">
        <v>46</v>
      </c>
      <c r="H2949" s="1">
        <v>663.95</v>
      </c>
    </row>
    <row r="2950" spans="1:8">
      <c r="A2950" s="1" t="s">
        <v>2903</v>
      </c>
      <c r="B2950" s="3">
        <v>45307</v>
      </c>
      <c r="C2950" s="2" t="s">
        <v>2557</v>
      </c>
      <c r="D2950" s="4" t="s">
        <v>1235</v>
      </c>
      <c r="E2950" s="1">
        <v>2245.4299999999998</v>
      </c>
      <c r="F2950" s="1">
        <v>35</v>
      </c>
      <c r="G2950" s="1">
        <v>26</v>
      </c>
      <c r="H2950" s="1">
        <v>959.16</v>
      </c>
    </row>
    <row r="2951" spans="1:8">
      <c r="A2951" s="1" t="s">
        <v>2904</v>
      </c>
      <c r="B2951" s="3">
        <v>45290</v>
      </c>
      <c r="C2951" s="2" t="s">
        <v>2557</v>
      </c>
      <c r="D2951" s="4" t="s">
        <v>1235</v>
      </c>
      <c r="E2951" s="1">
        <v>4802.8100000000004</v>
      </c>
      <c r="F2951" s="1">
        <v>6</v>
      </c>
      <c r="G2951" s="1">
        <v>14</v>
      </c>
      <c r="H2951" s="1">
        <v>165.8</v>
      </c>
    </row>
    <row r="2952" spans="1:8">
      <c r="A2952" s="1" t="s">
        <v>2905</v>
      </c>
      <c r="B2952" s="3">
        <v>44908</v>
      </c>
      <c r="C2952" s="2" t="s">
        <v>2557</v>
      </c>
      <c r="D2952" s="4" t="s">
        <v>1123</v>
      </c>
      <c r="E2952" s="1">
        <v>3159</v>
      </c>
      <c r="F2952" s="1">
        <v>1</v>
      </c>
      <c r="G2952" s="1">
        <v>33</v>
      </c>
      <c r="H2952" s="1">
        <v>1920.19</v>
      </c>
    </row>
    <row r="2953" spans="1:8">
      <c r="A2953" s="1" t="s">
        <v>2906</v>
      </c>
      <c r="B2953" s="3">
        <v>45153</v>
      </c>
      <c r="C2953" s="2" t="s">
        <v>1650</v>
      </c>
      <c r="D2953" s="4" t="s">
        <v>1235</v>
      </c>
      <c r="E2953" s="1">
        <v>1917.74</v>
      </c>
      <c r="F2953" s="1">
        <v>16</v>
      </c>
      <c r="G2953" s="1">
        <v>14</v>
      </c>
      <c r="H2953" s="1">
        <v>1773.93</v>
      </c>
    </row>
    <row r="2954" spans="1:8">
      <c r="A2954" s="1" t="s">
        <v>2907</v>
      </c>
      <c r="B2954" s="3">
        <v>44918</v>
      </c>
      <c r="C2954" s="4" t="s">
        <v>2680</v>
      </c>
      <c r="D2954" s="4" t="s">
        <v>1661</v>
      </c>
      <c r="E2954" s="1">
        <v>1485.24</v>
      </c>
      <c r="F2954" s="1">
        <v>47</v>
      </c>
      <c r="G2954" s="1">
        <v>13</v>
      </c>
      <c r="H2954" s="1">
        <v>1316.69</v>
      </c>
    </row>
    <row r="2955" spans="1:8">
      <c r="A2955" s="1" t="s">
        <v>2908</v>
      </c>
      <c r="B2955" s="3">
        <v>45144</v>
      </c>
      <c r="C2955" s="2" t="s">
        <v>2557</v>
      </c>
      <c r="D2955" s="4" t="s">
        <v>2893</v>
      </c>
      <c r="E2955" s="1">
        <v>3562.72</v>
      </c>
      <c r="F2955" s="1">
        <v>27</v>
      </c>
      <c r="G2955" s="1">
        <v>24</v>
      </c>
      <c r="H2955" s="1">
        <v>1375.66</v>
      </c>
    </row>
    <row r="2956" spans="1:8">
      <c r="A2956" s="1" t="s">
        <v>2909</v>
      </c>
      <c r="B2956" s="3">
        <v>44925</v>
      </c>
      <c r="C2956" s="4" t="s">
        <v>2680</v>
      </c>
      <c r="D2956" s="4" t="s">
        <v>2893</v>
      </c>
      <c r="E2956" s="1">
        <v>4838.45</v>
      </c>
      <c r="F2956" s="1">
        <v>23</v>
      </c>
      <c r="G2956" s="1">
        <v>9</v>
      </c>
      <c r="H2956" s="1">
        <v>349.06</v>
      </c>
    </row>
    <row r="2957" spans="1:8">
      <c r="A2957" s="1" t="s">
        <v>2910</v>
      </c>
      <c r="B2957" s="3">
        <v>45510</v>
      </c>
      <c r="C2957" s="4" t="s">
        <v>2680</v>
      </c>
      <c r="D2957" s="4" t="s">
        <v>1235</v>
      </c>
      <c r="E2957" s="1">
        <v>4554.7</v>
      </c>
      <c r="F2957" s="1">
        <v>45</v>
      </c>
      <c r="G2957" s="1">
        <v>27</v>
      </c>
      <c r="H2957" s="1">
        <v>1119.48</v>
      </c>
    </row>
    <row r="2958" spans="1:8">
      <c r="A2958" s="1" t="s">
        <v>2911</v>
      </c>
      <c r="B2958" s="3">
        <v>45183</v>
      </c>
      <c r="C2958" s="2" t="s">
        <v>2557</v>
      </c>
      <c r="D2958" s="4" t="s">
        <v>2893</v>
      </c>
      <c r="E2958" s="1">
        <v>2247.4</v>
      </c>
      <c r="F2958" s="1">
        <v>40</v>
      </c>
      <c r="G2958" s="1">
        <v>22</v>
      </c>
      <c r="H2958" s="1">
        <v>893.48</v>
      </c>
    </row>
    <row r="2959" spans="1:8">
      <c r="A2959" s="1" t="s">
        <v>2912</v>
      </c>
      <c r="B2959" s="3">
        <v>45577</v>
      </c>
      <c r="C2959" s="2" t="s">
        <v>2310</v>
      </c>
      <c r="D2959" s="4" t="s">
        <v>2893</v>
      </c>
      <c r="E2959" s="1">
        <v>2079.16</v>
      </c>
      <c r="F2959" s="1">
        <v>34</v>
      </c>
      <c r="G2959" s="1">
        <v>37</v>
      </c>
      <c r="H2959" s="1">
        <v>1368.67</v>
      </c>
    </row>
    <row r="2960" spans="1:8">
      <c r="A2960" s="1" t="s">
        <v>2913</v>
      </c>
      <c r="B2960" s="3">
        <v>45361</v>
      </c>
      <c r="C2960" s="4" t="s">
        <v>2680</v>
      </c>
      <c r="D2960" s="4" t="s">
        <v>2914</v>
      </c>
      <c r="E2960" s="1">
        <v>4473.3599999999997</v>
      </c>
      <c r="F2960" s="1">
        <v>42</v>
      </c>
      <c r="G2960" s="1">
        <v>22</v>
      </c>
      <c r="H2960" s="1">
        <v>279.13</v>
      </c>
    </row>
    <row r="2961" spans="1:8">
      <c r="A2961" s="1" t="s">
        <v>2915</v>
      </c>
      <c r="B2961" s="3">
        <v>44938</v>
      </c>
      <c r="C2961" s="2" t="s">
        <v>2557</v>
      </c>
      <c r="D2961" s="4" t="s">
        <v>2914</v>
      </c>
      <c r="E2961" s="1">
        <v>3138.18</v>
      </c>
      <c r="F2961" s="1">
        <v>49</v>
      </c>
      <c r="G2961" s="1">
        <v>20</v>
      </c>
      <c r="H2961" s="1">
        <v>1816.94</v>
      </c>
    </row>
    <row r="2962" spans="1:8">
      <c r="A2962" s="1" t="s">
        <v>2916</v>
      </c>
      <c r="B2962" s="3">
        <v>44975</v>
      </c>
      <c r="C2962" s="2" t="s">
        <v>2310</v>
      </c>
      <c r="D2962" s="4" t="s">
        <v>1235</v>
      </c>
      <c r="E2962" s="1">
        <v>3176.06</v>
      </c>
      <c r="F2962" s="1">
        <v>11</v>
      </c>
      <c r="G2962" s="1">
        <v>11</v>
      </c>
      <c r="H2962" s="1">
        <v>1795.7</v>
      </c>
    </row>
    <row r="2963" spans="1:8">
      <c r="A2963" s="1" t="s">
        <v>2917</v>
      </c>
      <c r="B2963" s="3">
        <v>44980</v>
      </c>
      <c r="C2963" s="2" t="s">
        <v>2557</v>
      </c>
      <c r="D2963" s="4" t="s">
        <v>1235</v>
      </c>
      <c r="E2963" s="1">
        <v>3084.72</v>
      </c>
      <c r="F2963" s="1">
        <v>43</v>
      </c>
      <c r="G2963" s="1">
        <v>21</v>
      </c>
      <c r="H2963" s="1">
        <v>1147.7</v>
      </c>
    </row>
    <row r="2964" spans="1:8">
      <c r="A2964" s="1" t="s">
        <v>2918</v>
      </c>
      <c r="B2964" s="3">
        <v>45056</v>
      </c>
      <c r="C2964" s="2" t="s">
        <v>1650</v>
      </c>
      <c r="D2964" s="4" t="s">
        <v>1661</v>
      </c>
      <c r="E2964" s="1">
        <v>4824.8500000000004</v>
      </c>
      <c r="F2964" s="1">
        <v>46</v>
      </c>
      <c r="G2964" s="1">
        <v>43</v>
      </c>
      <c r="H2964" s="1">
        <v>1438.15</v>
      </c>
    </row>
    <row r="2965" spans="1:8">
      <c r="A2965" s="1" t="s">
        <v>2919</v>
      </c>
      <c r="B2965" s="3">
        <v>45510</v>
      </c>
      <c r="C2965" s="2" t="s">
        <v>1650</v>
      </c>
      <c r="D2965" s="4" t="s">
        <v>248</v>
      </c>
      <c r="E2965" s="1">
        <v>3673.48</v>
      </c>
      <c r="F2965" s="1">
        <v>30</v>
      </c>
      <c r="G2965" s="1">
        <v>46</v>
      </c>
      <c r="H2965" s="1">
        <v>1712.95</v>
      </c>
    </row>
    <row r="2966" spans="1:8">
      <c r="A2966" s="1" t="s">
        <v>2920</v>
      </c>
      <c r="B2966" s="3">
        <v>44993</v>
      </c>
      <c r="C2966" s="4" t="s">
        <v>2680</v>
      </c>
      <c r="D2966" s="4" t="s">
        <v>1661</v>
      </c>
      <c r="E2966" s="1">
        <v>4992.0200000000004</v>
      </c>
      <c r="F2966" s="1">
        <v>33</v>
      </c>
      <c r="G2966" s="1">
        <v>43</v>
      </c>
      <c r="H2966" s="1">
        <v>671.47</v>
      </c>
    </row>
    <row r="2967" spans="1:8">
      <c r="A2967" s="1" t="s">
        <v>2921</v>
      </c>
      <c r="B2967" s="3">
        <v>44949</v>
      </c>
      <c r="C2967" s="2" t="s">
        <v>1650</v>
      </c>
      <c r="D2967" s="4" t="s">
        <v>1235</v>
      </c>
      <c r="E2967" s="1">
        <v>3901.83</v>
      </c>
      <c r="F2967" s="1">
        <v>2</v>
      </c>
      <c r="G2967" s="1">
        <v>10</v>
      </c>
      <c r="H2967" s="1">
        <v>1965.6</v>
      </c>
    </row>
    <row r="2968" spans="1:8">
      <c r="A2968" s="1" t="s">
        <v>2922</v>
      </c>
      <c r="B2968" s="3">
        <v>45172</v>
      </c>
      <c r="C2968" s="2" t="s">
        <v>2557</v>
      </c>
      <c r="D2968" s="4" t="s">
        <v>1661</v>
      </c>
      <c r="E2968" s="1">
        <v>4752.51</v>
      </c>
      <c r="F2968" s="1">
        <v>18</v>
      </c>
      <c r="G2968" s="1">
        <v>14</v>
      </c>
      <c r="H2968" s="1">
        <v>1481.37</v>
      </c>
    </row>
    <row r="2969" spans="1:8">
      <c r="A2969" s="1" t="s">
        <v>2923</v>
      </c>
      <c r="B2969" s="3">
        <v>45266</v>
      </c>
      <c r="C2969" s="2" t="s">
        <v>1650</v>
      </c>
      <c r="D2969" s="4" t="s">
        <v>2914</v>
      </c>
      <c r="E2969" s="1">
        <v>2520.5300000000002</v>
      </c>
      <c r="F2969" s="1">
        <v>48</v>
      </c>
      <c r="G2969" s="1">
        <v>19</v>
      </c>
      <c r="H2969" s="1">
        <v>1435.41</v>
      </c>
    </row>
    <row r="2970" spans="1:8">
      <c r="A2970" s="1" t="s">
        <v>2924</v>
      </c>
      <c r="B2970" s="3">
        <v>45118</v>
      </c>
      <c r="C2970" s="4" t="s">
        <v>2680</v>
      </c>
      <c r="D2970" s="4" t="s">
        <v>2914</v>
      </c>
      <c r="E2970" s="1">
        <v>1768.69</v>
      </c>
      <c r="F2970" s="1">
        <v>5</v>
      </c>
      <c r="G2970" s="1">
        <v>49</v>
      </c>
      <c r="H2970" s="1">
        <v>419.15</v>
      </c>
    </row>
    <row r="2971" spans="1:8">
      <c r="A2971" s="1" t="s">
        <v>2925</v>
      </c>
      <c r="B2971" s="3">
        <v>45249</v>
      </c>
      <c r="C2971" s="2" t="s">
        <v>2310</v>
      </c>
      <c r="D2971" s="4" t="s">
        <v>248</v>
      </c>
      <c r="E2971" s="1">
        <v>3729.2</v>
      </c>
      <c r="F2971" s="1">
        <v>9</v>
      </c>
      <c r="G2971" s="1">
        <v>47</v>
      </c>
      <c r="H2971" s="1">
        <v>1370.29</v>
      </c>
    </row>
    <row r="2972" spans="1:8">
      <c r="A2972" s="1" t="s">
        <v>2926</v>
      </c>
      <c r="B2972" s="3">
        <v>45030</v>
      </c>
      <c r="C2972" s="2" t="s">
        <v>1650</v>
      </c>
      <c r="D2972" s="4" t="s">
        <v>2914</v>
      </c>
      <c r="E2972" s="1">
        <v>4576.51</v>
      </c>
      <c r="F2972" s="1">
        <v>36</v>
      </c>
      <c r="G2972" s="1">
        <v>32</v>
      </c>
      <c r="H2972" s="1">
        <v>1587.37</v>
      </c>
    </row>
    <row r="2973" spans="1:8">
      <c r="A2973" s="1" t="s">
        <v>2927</v>
      </c>
      <c r="B2973" s="3">
        <v>45028</v>
      </c>
      <c r="C2973" s="2" t="s">
        <v>2310</v>
      </c>
      <c r="D2973" s="4" t="s">
        <v>1661</v>
      </c>
      <c r="E2973" s="1">
        <v>3683.92</v>
      </c>
      <c r="F2973" s="1">
        <v>24</v>
      </c>
      <c r="G2973" s="1">
        <v>25</v>
      </c>
      <c r="H2973" s="1">
        <v>352.4</v>
      </c>
    </row>
    <row r="2974" spans="1:8">
      <c r="A2974" s="1" t="s">
        <v>2928</v>
      </c>
      <c r="B2974" s="3">
        <v>45183</v>
      </c>
      <c r="C2974" s="4" t="s">
        <v>2680</v>
      </c>
      <c r="D2974" s="4" t="s">
        <v>1235</v>
      </c>
      <c r="E2974" s="1">
        <v>458.43</v>
      </c>
      <c r="F2974" s="1">
        <v>31</v>
      </c>
      <c r="G2974" s="1">
        <v>47</v>
      </c>
      <c r="H2974" s="1">
        <v>63.22</v>
      </c>
    </row>
    <row r="2975" spans="1:8">
      <c r="A2975" s="1" t="s">
        <v>2929</v>
      </c>
      <c r="B2975" s="3">
        <v>45596</v>
      </c>
      <c r="C2975" s="2" t="s">
        <v>2557</v>
      </c>
      <c r="D2975" s="4" t="s">
        <v>2893</v>
      </c>
      <c r="E2975" s="1">
        <v>745.2</v>
      </c>
      <c r="F2975" s="1">
        <v>1</v>
      </c>
      <c r="G2975" s="1">
        <v>37</v>
      </c>
      <c r="H2975" s="1">
        <v>1950.21</v>
      </c>
    </row>
    <row r="2976" spans="1:8">
      <c r="A2976" s="1" t="s">
        <v>2930</v>
      </c>
      <c r="B2976" s="3">
        <v>45569</v>
      </c>
      <c r="C2976" s="2" t="s">
        <v>2557</v>
      </c>
      <c r="D2976" s="4" t="s">
        <v>2914</v>
      </c>
      <c r="E2976" s="1">
        <v>3065.15</v>
      </c>
      <c r="F2976" s="1">
        <v>20</v>
      </c>
      <c r="G2976" s="1">
        <v>8</v>
      </c>
      <c r="H2976" s="1">
        <v>289.32</v>
      </c>
    </row>
    <row r="2977" spans="1:8">
      <c r="A2977" s="1" t="s">
        <v>2931</v>
      </c>
      <c r="B2977" s="3">
        <v>45260</v>
      </c>
      <c r="C2977" s="2" t="s">
        <v>1650</v>
      </c>
      <c r="D2977" s="4" t="s">
        <v>2893</v>
      </c>
      <c r="E2977" s="1">
        <v>1394.17</v>
      </c>
      <c r="F2977" s="1">
        <v>40</v>
      </c>
      <c r="G2977" s="1">
        <v>8</v>
      </c>
      <c r="H2977" s="1">
        <v>141.93</v>
      </c>
    </row>
    <row r="2978" spans="1:8">
      <c r="A2978" s="1" t="s">
        <v>2932</v>
      </c>
      <c r="B2978" s="3">
        <v>45531</v>
      </c>
      <c r="C2978" s="2" t="s">
        <v>2310</v>
      </c>
      <c r="D2978" s="4" t="s">
        <v>248</v>
      </c>
      <c r="E2978" s="1">
        <v>714.67</v>
      </c>
      <c r="F2978" s="1">
        <v>5</v>
      </c>
      <c r="G2978" s="1">
        <v>21</v>
      </c>
      <c r="H2978" s="1">
        <v>23.5</v>
      </c>
    </row>
    <row r="2979" spans="1:8">
      <c r="A2979" s="1" t="s">
        <v>2933</v>
      </c>
      <c r="B2979" s="3">
        <v>45083</v>
      </c>
      <c r="C2979" s="2" t="s">
        <v>2310</v>
      </c>
      <c r="D2979" s="4" t="s">
        <v>1661</v>
      </c>
      <c r="E2979" s="1">
        <v>320.05</v>
      </c>
      <c r="F2979" s="1">
        <v>42</v>
      </c>
      <c r="G2979" s="1">
        <v>4</v>
      </c>
      <c r="H2979" s="1">
        <v>531.02</v>
      </c>
    </row>
    <row r="2980" spans="1:8">
      <c r="A2980" s="1" t="s">
        <v>2934</v>
      </c>
      <c r="B2980" s="3">
        <v>45343</v>
      </c>
      <c r="C2980" s="2" t="s">
        <v>2310</v>
      </c>
      <c r="D2980" s="4" t="s">
        <v>1661</v>
      </c>
      <c r="E2980" s="1">
        <v>2143.87</v>
      </c>
      <c r="F2980" s="1">
        <v>11</v>
      </c>
      <c r="G2980" s="1">
        <v>5</v>
      </c>
      <c r="H2980" s="1">
        <v>308.24</v>
      </c>
    </row>
    <row r="2981" spans="1:8">
      <c r="A2981" s="1" t="s">
        <v>2935</v>
      </c>
      <c r="B2981" s="3">
        <v>45118</v>
      </c>
      <c r="C2981" s="2" t="s">
        <v>1650</v>
      </c>
      <c r="D2981" s="4" t="s">
        <v>2914</v>
      </c>
      <c r="E2981" s="1">
        <v>4575.0600000000004</v>
      </c>
      <c r="F2981" s="1">
        <v>12</v>
      </c>
      <c r="G2981" s="1">
        <v>48</v>
      </c>
      <c r="H2981" s="1">
        <v>1187.23</v>
      </c>
    </row>
    <row r="2982" spans="1:8">
      <c r="A2982" s="1" t="s">
        <v>2936</v>
      </c>
      <c r="B2982" s="3">
        <v>45410</v>
      </c>
      <c r="C2982" s="2" t="s">
        <v>2310</v>
      </c>
      <c r="D2982" s="4" t="s">
        <v>1661</v>
      </c>
      <c r="E2982" s="1">
        <v>3359.63</v>
      </c>
      <c r="F2982" s="1">
        <v>43</v>
      </c>
      <c r="G2982" s="1">
        <v>21</v>
      </c>
      <c r="H2982" s="1">
        <v>829.19</v>
      </c>
    </row>
    <row r="2983" spans="1:8">
      <c r="A2983" s="1" t="s">
        <v>2937</v>
      </c>
      <c r="B2983" s="3">
        <v>45274</v>
      </c>
      <c r="C2983" s="2" t="s">
        <v>2557</v>
      </c>
      <c r="D2983" s="4" t="s">
        <v>2914</v>
      </c>
      <c r="E2983" s="1">
        <v>3882.39</v>
      </c>
      <c r="F2983" s="1">
        <v>24</v>
      </c>
      <c r="G2983" s="1">
        <v>36</v>
      </c>
      <c r="H2983" s="1">
        <v>709.33</v>
      </c>
    </row>
    <row r="2984" spans="1:8">
      <c r="A2984" s="1" t="s">
        <v>2938</v>
      </c>
      <c r="B2984" s="3">
        <v>45157</v>
      </c>
      <c r="C2984" s="4" t="s">
        <v>2680</v>
      </c>
      <c r="D2984" s="4" t="s">
        <v>248</v>
      </c>
      <c r="E2984" s="1">
        <v>2998.65</v>
      </c>
      <c r="F2984" s="1">
        <v>24</v>
      </c>
      <c r="G2984" s="1">
        <v>29</v>
      </c>
      <c r="H2984" s="1">
        <v>1830.58</v>
      </c>
    </row>
    <row r="2985" spans="1:8">
      <c r="A2985" s="1" t="s">
        <v>2939</v>
      </c>
      <c r="B2985" s="3">
        <v>45483</v>
      </c>
      <c r="C2985" s="2" t="s">
        <v>1650</v>
      </c>
      <c r="D2985" s="4" t="s">
        <v>1235</v>
      </c>
      <c r="E2985" s="1">
        <v>2799.33</v>
      </c>
      <c r="F2985" s="1">
        <v>40</v>
      </c>
      <c r="G2985" s="1">
        <v>4</v>
      </c>
      <c r="H2985" s="1">
        <v>1532.23</v>
      </c>
    </row>
    <row r="2986" spans="1:8">
      <c r="A2986" s="1" t="s">
        <v>2940</v>
      </c>
      <c r="B2986" s="3">
        <v>45204</v>
      </c>
      <c r="C2986" s="2" t="s">
        <v>1650</v>
      </c>
      <c r="D2986" s="4" t="s">
        <v>2914</v>
      </c>
      <c r="E2986" s="1">
        <v>3785.05</v>
      </c>
      <c r="F2986" s="1">
        <v>10</v>
      </c>
      <c r="G2986" s="1">
        <v>50</v>
      </c>
      <c r="H2986" s="1">
        <v>1833.64</v>
      </c>
    </row>
    <row r="2987" spans="1:8">
      <c r="A2987" s="1">
        <v>98598646</v>
      </c>
      <c r="B2987" s="3">
        <v>45162</v>
      </c>
      <c r="C2987" s="2" t="s">
        <v>2557</v>
      </c>
      <c r="D2987" s="4" t="s">
        <v>1661</v>
      </c>
      <c r="E2987" s="1">
        <v>3523.79</v>
      </c>
      <c r="F2987" s="1">
        <v>48</v>
      </c>
      <c r="G2987" s="1">
        <v>41</v>
      </c>
      <c r="H2987" s="1">
        <v>1537.15</v>
      </c>
    </row>
    <row r="2988" spans="1:8">
      <c r="A2988" s="1" t="s">
        <v>2941</v>
      </c>
      <c r="B2988" s="3">
        <v>45056</v>
      </c>
      <c r="C2988" s="4" t="s">
        <v>2680</v>
      </c>
      <c r="D2988" s="4" t="s">
        <v>248</v>
      </c>
      <c r="E2988" s="1">
        <v>3416.63</v>
      </c>
      <c r="F2988" s="1">
        <v>35</v>
      </c>
      <c r="G2988" s="1">
        <v>34</v>
      </c>
      <c r="H2988" s="1">
        <v>1986.04</v>
      </c>
    </row>
    <row r="2989" spans="1:8">
      <c r="A2989" s="1" t="s">
        <v>2942</v>
      </c>
      <c r="B2989" s="3">
        <v>45436</v>
      </c>
      <c r="C2989" s="2" t="s">
        <v>2557</v>
      </c>
      <c r="D2989" s="4" t="s">
        <v>248</v>
      </c>
      <c r="E2989" s="1">
        <v>4153.6499999999996</v>
      </c>
      <c r="F2989" s="1">
        <v>18</v>
      </c>
      <c r="G2989" s="1">
        <v>2</v>
      </c>
      <c r="H2989" s="1">
        <v>1988.3</v>
      </c>
    </row>
    <row r="2990" spans="1:8">
      <c r="A2990" s="1" t="s">
        <v>2943</v>
      </c>
      <c r="B2990" s="3">
        <v>45600</v>
      </c>
      <c r="C2990" s="2" t="s">
        <v>1650</v>
      </c>
      <c r="D2990" s="4" t="s">
        <v>1661</v>
      </c>
      <c r="E2990" s="1">
        <v>323.42</v>
      </c>
      <c r="F2990" s="1">
        <v>24</v>
      </c>
      <c r="G2990" s="1">
        <v>50</v>
      </c>
      <c r="H2990" s="1">
        <v>992.05</v>
      </c>
    </row>
    <row r="2991" spans="1:8">
      <c r="A2991" s="1" t="s">
        <v>2944</v>
      </c>
      <c r="B2991" s="3">
        <v>45016</v>
      </c>
      <c r="C2991" s="2" t="s">
        <v>2557</v>
      </c>
      <c r="D2991" s="4" t="s">
        <v>2893</v>
      </c>
      <c r="E2991" s="1">
        <v>892.02</v>
      </c>
      <c r="F2991" s="1">
        <v>49</v>
      </c>
      <c r="G2991" s="1">
        <v>38</v>
      </c>
      <c r="H2991" s="1">
        <v>1539.21</v>
      </c>
    </row>
    <row r="2992" spans="1:8">
      <c r="A2992" s="1" t="s">
        <v>2945</v>
      </c>
      <c r="B2992" s="3">
        <v>45364</v>
      </c>
      <c r="C2992" s="4" t="s">
        <v>2680</v>
      </c>
      <c r="D2992" s="4" t="s">
        <v>2893</v>
      </c>
      <c r="E2992" s="1">
        <v>4990.78</v>
      </c>
      <c r="F2992" s="1">
        <v>48</v>
      </c>
      <c r="G2992" s="1">
        <v>23</v>
      </c>
      <c r="H2992" s="1">
        <v>1799.53</v>
      </c>
    </row>
    <row r="2993" spans="1:8">
      <c r="A2993" s="1" t="s">
        <v>2946</v>
      </c>
      <c r="B2993" s="3">
        <v>45347</v>
      </c>
      <c r="C2993" s="4" t="s">
        <v>2680</v>
      </c>
      <c r="D2993" s="4" t="s">
        <v>1661</v>
      </c>
      <c r="E2993" s="1">
        <v>3009.95</v>
      </c>
      <c r="F2993" s="1">
        <v>50</v>
      </c>
      <c r="G2993" s="1">
        <v>40</v>
      </c>
      <c r="H2993" s="1">
        <v>1765.73</v>
      </c>
    </row>
    <row r="2994" spans="1:8">
      <c r="A2994" s="1" t="s">
        <v>2947</v>
      </c>
      <c r="B2994" s="3">
        <v>45052</v>
      </c>
      <c r="C2994" s="4" t="s">
        <v>2680</v>
      </c>
      <c r="D2994" s="4" t="s">
        <v>1235</v>
      </c>
      <c r="E2994" s="1">
        <v>2201.27</v>
      </c>
      <c r="F2994" s="1">
        <v>45</v>
      </c>
      <c r="G2994" s="1">
        <v>47</v>
      </c>
      <c r="H2994" s="1">
        <v>345.64</v>
      </c>
    </row>
    <row r="2995" spans="1:8">
      <c r="A2995" s="1" t="s">
        <v>2948</v>
      </c>
      <c r="B2995" s="3">
        <v>45003</v>
      </c>
      <c r="C2995" s="2" t="s">
        <v>1650</v>
      </c>
      <c r="D2995" s="4" t="s">
        <v>1661</v>
      </c>
      <c r="E2995" s="1">
        <v>4805.6499999999996</v>
      </c>
      <c r="F2995" s="1">
        <v>8</v>
      </c>
      <c r="G2995" s="1">
        <v>17</v>
      </c>
      <c r="H2995" s="1">
        <v>1307.1199999999999</v>
      </c>
    </row>
    <row r="2996" spans="1:8">
      <c r="A2996" s="1" t="s">
        <v>2949</v>
      </c>
      <c r="B2996" s="3">
        <v>45248</v>
      </c>
      <c r="C2996" s="2" t="s">
        <v>1650</v>
      </c>
      <c r="D2996" s="4" t="s">
        <v>248</v>
      </c>
      <c r="E2996" s="1">
        <v>1889.94</v>
      </c>
      <c r="F2996" s="1">
        <v>26</v>
      </c>
      <c r="G2996" s="1">
        <v>47</v>
      </c>
      <c r="H2996" s="1">
        <v>1863.08</v>
      </c>
    </row>
    <row r="2997" spans="1:8">
      <c r="A2997" s="1" t="s">
        <v>2950</v>
      </c>
      <c r="B2997" s="3">
        <v>45174</v>
      </c>
      <c r="C2997" s="4" t="s">
        <v>2680</v>
      </c>
      <c r="D2997" s="4" t="s">
        <v>2914</v>
      </c>
      <c r="E2997" s="1">
        <v>3832.46</v>
      </c>
      <c r="F2997" s="1">
        <v>26</v>
      </c>
      <c r="G2997" s="1">
        <v>47</v>
      </c>
      <c r="H2997" s="1">
        <v>1626.23</v>
      </c>
    </row>
    <row r="2998" spans="1:8">
      <c r="A2998" s="1" t="s">
        <v>2951</v>
      </c>
      <c r="B2998" s="3">
        <v>45128</v>
      </c>
      <c r="C2998" s="2" t="s">
        <v>2557</v>
      </c>
      <c r="D2998" s="4" t="s">
        <v>248</v>
      </c>
      <c r="E2998" s="1">
        <v>3842.81</v>
      </c>
      <c r="F2998" s="1">
        <v>47</v>
      </c>
      <c r="G2998" s="1">
        <v>0</v>
      </c>
      <c r="H2998" s="1">
        <v>1019.63</v>
      </c>
    </row>
    <row r="2999" spans="1:8">
      <c r="A2999" s="1" t="s">
        <v>2952</v>
      </c>
      <c r="B2999" s="3">
        <v>45120</v>
      </c>
      <c r="C2999" s="2" t="s">
        <v>1650</v>
      </c>
      <c r="D2999" s="4" t="s">
        <v>1661</v>
      </c>
      <c r="E2999" s="1">
        <v>2682.12</v>
      </c>
      <c r="F2999" s="1">
        <v>8</v>
      </c>
      <c r="G2999" s="1">
        <v>25</v>
      </c>
      <c r="H2999" s="1">
        <v>444.12</v>
      </c>
    </row>
    <row r="3000" spans="1:8">
      <c r="A3000" s="1" t="s">
        <v>2953</v>
      </c>
      <c r="B3000" s="3">
        <v>45358</v>
      </c>
      <c r="C3000" s="2" t="s">
        <v>1650</v>
      </c>
      <c r="D3000" s="4" t="s">
        <v>1235</v>
      </c>
      <c r="E3000" s="1">
        <v>755.16</v>
      </c>
      <c r="F3000" s="1">
        <v>29</v>
      </c>
      <c r="G3000" s="1">
        <v>33</v>
      </c>
      <c r="H3000" s="1">
        <v>1931.82</v>
      </c>
    </row>
    <row r="3001" spans="1:8">
      <c r="A3001" s="1" t="s">
        <v>2954</v>
      </c>
      <c r="B3001" s="3">
        <v>45139</v>
      </c>
      <c r="C3001" s="4" t="s">
        <v>2680</v>
      </c>
      <c r="D3001" s="4" t="s">
        <v>1661</v>
      </c>
      <c r="E3001" s="1">
        <v>4756.2</v>
      </c>
      <c r="F3001" s="1">
        <v>49</v>
      </c>
      <c r="G3001" s="1">
        <v>14</v>
      </c>
      <c r="H3001" s="1">
        <v>1078.5999999999999</v>
      </c>
    </row>
    <row r="3002" spans="1:8">
      <c r="A3002" s="1" t="s">
        <v>2955</v>
      </c>
      <c r="B3002" s="3">
        <v>45248</v>
      </c>
      <c r="C3002" s="4" t="s">
        <v>2680</v>
      </c>
      <c r="D3002" s="4" t="s">
        <v>1235</v>
      </c>
      <c r="E3002" s="1">
        <v>299.52999999999997</v>
      </c>
      <c r="F3002" s="1">
        <v>32</v>
      </c>
      <c r="G3002" s="1">
        <v>30</v>
      </c>
      <c r="H3002" s="1">
        <v>1343.87</v>
      </c>
    </row>
    <row r="3003" spans="1:8">
      <c r="A3003" s="1" t="s">
        <v>2956</v>
      </c>
      <c r="B3003" s="3">
        <v>45251</v>
      </c>
      <c r="C3003" s="2" t="s">
        <v>2557</v>
      </c>
      <c r="D3003" s="4" t="s">
        <v>1661</v>
      </c>
      <c r="E3003" s="1">
        <v>525.30999999999995</v>
      </c>
      <c r="F3003" s="1">
        <v>34</v>
      </c>
      <c r="G3003" s="1">
        <v>17</v>
      </c>
      <c r="H3003" s="1">
        <v>1144.21</v>
      </c>
    </row>
    <row r="3004" spans="1:8">
      <c r="A3004" s="1" t="s">
        <v>2957</v>
      </c>
      <c r="B3004" s="3">
        <v>45575</v>
      </c>
      <c r="C3004" s="2" t="s">
        <v>1650</v>
      </c>
      <c r="D3004" s="4" t="s">
        <v>2914</v>
      </c>
      <c r="E3004" s="1">
        <v>2119.83</v>
      </c>
      <c r="F3004" s="1">
        <v>20</v>
      </c>
      <c r="G3004" s="1">
        <v>28</v>
      </c>
      <c r="H3004" s="1">
        <v>330.26</v>
      </c>
    </row>
    <row r="3005" spans="1:8">
      <c r="A3005" s="1" t="s">
        <v>2958</v>
      </c>
      <c r="B3005" s="3">
        <v>45382</v>
      </c>
      <c r="C3005" s="4" t="s">
        <v>2680</v>
      </c>
      <c r="D3005" s="4" t="s">
        <v>2914</v>
      </c>
      <c r="E3005" s="1">
        <v>262.36</v>
      </c>
      <c r="F3005" s="1">
        <v>17</v>
      </c>
      <c r="G3005" s="1">
        <v>42</v>
      </c>
      <c r="H3005" s="1">
        <v>670.39</v>
      </c>
    </row>
    <row r="3006" spans="1:8">
      <c r="A3006" s="1" t="s">
        <v>2959</v>
      </c>
      <c r="B3006" s="3">
        <v>44984</v>
      </c>
      <c r="C3006" s="2" t="s">
        <v>1650</v>
      </c>
      <c r="D3006" s="4" t="s">
        <v>2893</v>
      </c>
      <c r="E3006" s="1">
        <v>4297.2</v>
      </c>
      <c r="F3006" s="1">
        <v>6</v>
      </c>
      <c r="G3006" s="1">
        <v>29</v>
      </c>
      <c r="H3006" s="1">
        <v>1284.05</v>
      </c>
    </row>
    <row r="3007" spans="1:8">
      <c r="A3007" s="1" t="s">
        <v>2960</v>
      </c>
      <c r="B3007" s="3">
        <v>45461</v>
      </c>
      <c r="C3007" s="4" t="s">
        <v>2680</v>
      </c>
      <c r="D3007" s="4" t="s">
        <v>2914</v>
      </c>
      <c r="E3007" s="1">
        <v>4624.2</v>
      </c>
      <c r="F3007" s="1">
        <v>26</v>
      </c>
      <c r="G3007" s="1">
        <v>35</v>
      </c>
      <c r="H3007" s="1">
        <v>753.44</v>
      </c>
    </row>
    <row r="3008" spans="1:8">
      <c r="A3008" s="1" t="s">
        <v>2961</v>
      </c>
      <c r="B3008" s="3">
        <v>45017</v>
      </c>
      <c r="C3008" s="2" t="s">
        <v>2557</v>
      </c>
      <c r="D3008" s="4" t="s">
        <v>2893</v>
      </c>
      <c r="E3008" s="1">
        <v>3969.82</v>
      </c>
      <c r="F3008" s="1">
        <v>19</v>
      </c>
      <c r="G3008" s="1">
        <v>41</v>
      </c>
      <c r="H3008" s="1">
        <v>1904.83</v>
      </c>
    </row>
    <row r="3009" spans="1:8">
      <c r="A3009" s="1" t="s">
        <v>2962</v>
      </c>
      <c r="B3009" s="3">
        <v>45483</v>
      </c>
      <c r="C3009" s="2" t="s">
        <v>1650</v>
      </c>
      <c r="D3009" s="4" t="s">
        <v>1661</v>
      </c>
      <c r="E3009" s="1">
        <v>3977.91</v>
      </c>
      <c r="F3009" s="1">
        <v>46</v>
      </c>
      <c r="G3009" s="1">
        <v>15</v>
      </c>
      <c r="H3009" s="1">
        <v>1939</v>
      </c>
    </row>
    <row r="3010" spans="1:8">
      <c r="A3010" s="1" t="s">
        <v>2963</v>
      </c>
      <c r="B3010" s="3">
        <v>44989</v>
      </c>
      <c r="C3010" s="4" t="s">
        <v>2680</v>
      </c>
      <c r="D3010" s="4" t="s">
        <v>2893</v>
      </c>
      <c r="E3010" s="1">
        <v>2606.17</v>
      </c>
      <c r="F3010" s="1">
        <v>13</v>
      </c>
      <c r="G3010" s="1">
        <v>42</v>
      </c>
      <c r="H3010" s="1">
        <v>1686.22</v>
      </c>
    </row>
    <row r="3011" spans="1:8">
      <c r="A3011" s="1" t="s">
        <v>2964</v>
      </c>
      <c r="B3011" s="3">
        <v>45579</v>
      </c>
      <c r="C3011" s="2" t="s">
        <v>2557</v>
      </c>
      <c r="D3011" s="4" t="s">
        <v>2893</v>
      </c>
      <c r="E3011" s="1">
        <v>3747.93</v>
      </c>
      <c r="F3011" s="1">
        <v>10</v>
      </c>
      <c r="G3011" s="1">
        <v>30</v>
      </c>
      <c r="H3011" s="1">
        <v>1597.59</v>
      </c>
    </row>
    <row r="3012" spans="1:8">
      <c r="A3012" s="1" t="s">
        <v>2965</v>
      </c>
      <c r="B3012" s="3">
        <v>44956</v>
      </c>
      <c r="C3012" s="2" t="s">
        <v>2557</v>
      </c>
      <c r="D3012" s="4" t="s">
        <v>1235</v>
      </c>
      <c r="E3012" s="1">
        <v>4763.6499999999996</v>
      </c>
      <c r="F3012" s="1">
        <v>16</v>
      </c>
      <c r="G3012" s="1">
        <v>23</v>
      </c>
      <c r="H3012" s="1">
        <v>948.64</v>
      </c>
    </row>
    <row r="3013" spans="1:8">
      <c r="A3013" s="1" t="s">
        <v>2966</v>
      </c>
      <c r="B3013" s="3">
        <v>45450</v>
      </c>
      <c r="C3013" s="2" t="s">
        <v>2557</v>
      </c>
      <c r="D3013" s="4" t="s">
        <v>2914</v>
      </c>
      <c r="E3013" s="1">
        <v>4335.6099999999997</v>
      </c>
      <c r="F3013" s="1">
        <v>41</v>
      </c>
      <c r="G3013" s="1">
        <v>19</v>
      </c>
      <c r="H3013" s="1">
        <v>1752.4</v>
      </c>
    </row>
    <row r="3014" spans="1:8">
      <c r="A3014" s="1" t="s">
        <v>2967</v>
      </c>
      <c r="B3014" s="3">
        <v>45587</v>
      </c>
      <c r="C3014" s="2" t="s">
        <v>2557</v>
      </c>
      <c r="D3014" s="4" t="s">
        <v>248</v>
      </c>
      <c r="E3014" s="1">
        <v>3020.29</v>
      </c>
      <c r="F3014" s="1">
        <v>16</v>
      </c>
      <c r="G3014" s="1">
        <v>16</v>
      </c>
      <c r="H3014" s="1">
        <v>1260.27</v>
      </c>
    </row>
    <row r="3015" spans="1:8">
      <c r="A3015" s="1" t="s">
        <v>2968</v>
      </c>
      <c r="B3015" s="3">
        <v>45572</v>
      </c>
      <c r="C3015" s="2" t="s">
        <v>1650</v>
      </c>
      <c r="D3015" s="4" t="s">
        <v>1235</v>
      </c>
      <c r="E3015" s="1">
        <v>492.36</v>
      </c>
      <c r="F3015" s="1">
        <v>5</v>
      </c>
      <c r="G3015" s="1">
        <v>41</v>
      </c>
      <c r="H3015" s="1">
        <v>1527.07</v>
      </c>
    </row>
    <row r="3016" spans="1:8">
      <c r="A3016" s="1" t="s">
        <v>2969</v>
      </c>
      <c r="B3016" s="3">
        <v>45325</v>
      </c>
      <c r="C3016" s="2" t="s">
        <v>2310</v>
      </c>
      <c r="D3016" s="4" t="s">
        <v>1661</v>
      </c>
      <c r="E3016" s="1">
        <v>4255.95</v>
      </c>
      <c r="F3016" s="1">
        <v>40</v>
      </c>
      <c r="G3016" s="1">
        <v>11</v>
      </c>
      <c r="H3016" s="1">
        <v>1536.11</v>
      </c>
    </row>
    <row r="3017" spans="1:8">
      <c r="A3017" s="1" t="s">
        <v>2970</v>
      </c>
      <c r="B3017" s="3">
        <v>45465</v>
      </c>
      <c r="C3017" s="2" t="s">
        <v>2557</v>
      </c>
      <c r="D3017" s="4" t="s">
        <v>2893</v>
      </c>
      <c r="E3017" s="1">
        <v>2759.35</v>
      </c>
      <c r="F3017" s="1">
        <v>21</v>
      </c>
      <c r="G3017" s="1">
        <v>1</v>
      </c>
      <c r="H3017" s="1">
        <v>995.71</v>
      </c>
    </row>
    <row r="3018" spans="1:8">
      <c r="A3018" s="1" t="s">
        <v>2971</v>
      </c>
      <c r="B3018" s="3">
        <v>44890</v>
      </c>
      <c r="C3018" s="2" t="s">
        <v>1650</v>
      </c>
      <c r="D3018" s="4" t="s">
        <v>1661</v>
      </c>
      <c r="E3018" s="1">
        <v>3731.08</v>
      </c>
      <c r="F3018" s="1">
        <v>9</v>
      </c>
      <c r="G3018" s="1">
        <v>6</v>
      </c>
      <c r="H3018" s="1">
        <v>498.98</v>
      </c>
    </row>
    <row r="3019" spans="1:8">
      <c r="A3019" s="1" t="s">
        <v>2972</v>
      </c>
      <c r="B3019" s="3">
        <v>45419</v>
      </c>
      <c r="C3019" s="4" t="s">
        <v>2680</v>
      </c>
      <c r="D3019" s="4" t="s">
        <v>248</v>
      </c>
      <c r="E3019" s="1">
        <v>501.26</v>
      </c>
      <c r="F3019" s="1">
        <v>40</v>
      </c>
      <c r="G3019" s="1">
        <v>13</v>
      </c>
      <c r="H3019" s="1">
        <v>298.86</v>
      </c>
    </row>
    <row r="3020" spans="1:8">
      <c r="A3020" s="1" t="s">
        <v>2973</v>
      </c>
      <c r="B3020" s="3">
        <v>45518</v>
      </c>
      <c r="C3020" s="2" t="s">
        <v>1650</v>
      </c>
      <c r="D3020" s="4" t="s">
        <v>1661</v>
      </c>
      <c r="E3020" s="1">
        <v>3134.68</v>
      </c>
      <c r="F3020" s="1">
        <v>14</v>
      </c>
      <c r="G3020" s="1">
        <v>29</v>
      </c>
      <c r="H3020" s="1">
        <v>1912.35</v>
      </c>
    </row>
    <row r="3021" spans="1:8">
      <c r="A3021" s="1" t="s">
        <v>2974</v>
      </c>
      <c r="B3021" s="3">
        <v>44922</v>
      </c>
      <c r="C3021" s="4" t="s">
        <v>2680</v>
      </c>
      <c r="D3021" s="4" t="s">
        <v>1661</v>
      </c>
      <c r="E3021" s="1">
        <v>4332.8</v>
      </c>
      <c r="F3021" s="1">
        <v>31</v>
      </c>
      <c r="G3021" s="1">
        <v>16</v>
      </c>
      <c r="H3021" s="1">
        <v>1035.21</v>
      </c>
    </row>
    <row r="3022" spans="1:8">
      <c r="A3022" s="1" t="s">
        <v>2975</v>
      </c>
      <c r="B3022" s="3">
        <v>44906</v>
      </c>
      <c r="C3022" s="2" t="s">
        <v>1650</v>
      </c>
      <c r="D3022" s="4" t="s">
        <v>2914</v>
      </c>
      <c r="E3022" s="1">
        <v>3516.91</v>
      </c>
      <c r="F3022" s="1">
        <v>28</v>
      </c>
      <c r="G3022" s="1">
        <v>23</v>
      </c>
      <c r="H3022" s="1">
        <v>797.68</v>
      </c>
    </row>
    <row r="3023" spans="1:8">
      <c r="A3023" s="1" t="s">
        <v>2976</v>
      </c>
      <c r="B3023" s="3">
        <v>45042</v>
      </c>
      <c r="C3023" s="2" t="s">
        <v>1650</v>
      </c>
      <c r="D3023" s="4" t="s">
        <v>2893</v>
      </c>
      <c r="E3023" s="1">
        <v>2421.06</v>
      </c>
      <c r="F3023" s="1">
        <v>13</v>
      </c>
      <c r="G3023" s="1">
        <v>28</v>
      </c>
      <c r="H3023" s="1">
        <v>646.71</v>
      </c>
    </row>
    <row r="3024" spans="1:8">
      <c r="A3024" s="1" t="s">
        <v>2977</v>
      </c>
      <c r="B3024" s="3">
        <v>45124</v>
      </c>
      <c r="C3024" s="4" t="s">
        <v>2680</v>
      </c>
      <c r="D3024" s="4" t="s">
        <v>248</v>
      </c>
      <c r="E3024" s="1">
        <v>1596.07</v>
      </c>
      <c r="F3024" s="1">
        <v>24</v>
      </c>
      <c r="G3024" s="1">
        <v>1</v>
      </c>
      <c r="H3024" s="1">
        <v>377.28</v>
      </c>
    </row>
    <row r="3025" spans="1:8">
      <c r="A3025" s="1" t="s">
        <v>2978</v>
      </c>
      <c r="B3025" s="3">
        <v>45218</v>
      </c>
      <c r="C3025" s="2" t="s">
        <v>2557</v>
      </c>
      <c r="D3025" s="4" t="s">
        <v>2893</v>
      </c>
      <c r="E3025" s="1">
        <v>1409.68</v>
      </c>
      <c r="F3025" s="1">
        <v>13</v>
      </c>
      <c r="G3025" s="1">
        <v>46</v>
      </c>
      <c r="H3025" s="1">
        <v>1688.93</v>
      </c>
    </row>
    <row r="3026" spans="1:8">
      <c r="A3026" s="1" t="s">
        <v>2979</v>
      </c>
      <c r="B3026" s="3">
        <v>44976</v>
      </c>
      <c r="C3026" s="2" t="s">
        <v>2310</v>
      </c>
      <c r="D3026" s="4" t="s">
        <v>248</v>
      </c>
      <c r="E3026" s="1">
        <v>3258.56</v>
      </c>
      <c r="F3026" s="1">
        <v>42</v>
      </c>
      <c r="G3026" s="1">
        <v>37</v>
      </c>
      <c r="H3026" s="1">
        <v>1386.03</v>
      </c>
    </row>
    <row r="3027" spans="1:8">
      <c r="A3027" s="1" t="s">
        <v>2980</v>
      </c>
      <c r="B3027" s="3">
        <v>45167</v>
      </c>
      <c r="C3027" s="2" t="s">
        <v>2310</v>
      </c>
      <c r="D3027" s="4" t="s">
        <v>1661</v>
      </c>
      <c r="E3027" s="1">
        <v>910.95</v>
      </c>
      <c r="F3027" s="1">
        <v>10</v>
      </c>
      <c r="G3027" s="1">
        <v>35</v>
      </c>
      <c r="H3027" s="1">
        <v>656.56</v>
      </c>
    </row>
    <row r="3028" spans="1:8">
      <c r="A3028" s="1" t="s">
        <v>2981</v>
      </c>
      <c r="B3028" s="3">
        <v>45601</v>
      </c>
      <c r="C3028" s="2" t="s">
        <v>2557</v>
      </c>
      <c r="D3028" s="4" t="s">
        <v>248</v>
      </c>
      <c r="E3028" s="1">
        <v>2946.26</v>
      </c>
      <c r="F3028" s="1">
        <v>32</v>
      </c>
      <c r="G3028" s="1">
        <v>47</v>
      </c>
      <c r="H3028" s="1">
        <v>166.16</v>
      </c>
    </row>
    <row r="3029" spans="1:8">
      <c r="A3029" s="1" t="s">
        <v>2982</v>
      </c>
      <c r="B3029" s="3">
        <v>45375</v>
      </c>
      <c r="C3029" s="4" t="s">
        <v>2680</v>
      </c>
      <c r="D3029" s="4" t="s">
        <v>2914</v>
      </c>
      <c r="E3029" s="1">
        <v>339.8</v>
      </c>
      <c r="F3029" s="1">
        <v>12</v>
      </c>
      <c r="G3029" s="1">
        <v>32</v>
      </c>
      <c r="H3029" s="1">
        <v>1048.1099999999999</v>
      </c>
    </row>
    <row r="3030" spans="1:8">
      <c r="A3030" s="1" t="s">
        <v>2983</v>
      </c>
      <c r="B3030" s="3">
        <v>44960</v>
      </c>
      <c r="C3030" s="2" t="s">
        <v>2557</v>
      </c>
      <c r="D3030" s="4" t="s">
        <v>1235</v>
      </c>
      <c r="E3030" s="1">
        <v>4596.0600000000004</v>
      </c>
      <c r="F3030" s="1">
        <v>23</v>
      </c>
      <c r="G3030" s="1">
        <v>14</v>
      </c>
      <c r="H3030" s="1">
        <v>1331.3</v>
      </c>
    </row>
    <row r="3031" spans="1:8">
      <c r="A3031" s="1" t="s">
        <v>2984</v>
      </c>
      <c r="B3031" s="3">
        <v>45235</v>
      </c>
      <c r="C3031" s="4" t="s">
        <v>2680</v>
      </c>
      <c r="D3031" s="4" t="s">
        <v>248</v>
      </c>
      <c r="E3031" s="1">
        <v>3050.42</v>
      </c>
      <c r="F3031" s="1">
        <v>36</v>
      </c>
      <c r="G3031" s="1">
        <v>13</v>
      </c>
      <c r="H3031" s="1">
        <v>1832.5</v>
      </c>
    </row>
    <row r="3032" spans="1:8">
      <c r="A3032" s="1" t="s">
        <v>2985</v>
      </c>
      <c r="B3032" s="3">
        <v>45600</v>
      </c>
      <c r="C3032" s="2" t="s">
        <v>2310</v>
      </c>
      <c r="D3032" s="4" t="s">
        <v>1661</v>
      </c>
      <c r="E3032" s="1">
        <v>1747.42</v>
      </c>
      <c r="F3032" s="1">
        <v>22</v>
      </c>
      <c r="G3032" s="1">
        <v>10</v>
      </c>
      <c r="H3032" s="1">
        <v>297.66000000000003</v>
      </c>
    </row>
    <row r="3033" spans="1:8">
      <c r="A3033" s="1" t="s">
        <v>2986</v>
      </c>
      <c r="B3033" s="3">
        <v>44973</v>
      </c>
      <c r="C3033" s="4" t="s">
        <v>2680</v>
      </c>
      <c r="D3033" s="4" t="s">
        <v>2893</v>
      </c>
      <c r="E3033" s="1">
        <v>3330.05</v>
      </c>
      <c r="F3033" s="1">
        <v>47</v>
      </c>
      <c r="G3033" s="1">
        <v>37</v>
      </c>
      <c r="H3033" s="1">
        <v>1442.74</v>
      </c>
    </row>
    <row r="3034" spans="1:8">
      <c r="A3034" s="1" t="s">
        <v>2987</v>
      </c>
      <c r="B3034" s="3">
        <v>44967</v>
      </c>
      <c r="C3034" s="4" t="s">
        <v>2680</v>
      </c>
      <c r="D3034" s="4" t="s">
        <v>2914</v>
      </c>
      <c r="E3034" s="1">
        <v>2680.04</v>
      </c>
      <c r="F3034" s="1">
        <v>8</v>
      </c>
      <c r="G3034" s="1">
        <v>26</v>
      </c>
      <c r="H3034" s="1">
        <v>449.09</v>
      </c>
    </row>
    <row r="3035" spans="1:8">
      <c r="A3035" s="1" t="s">
        <v>2988</v>
      </c>
      <c r="B3035" s="3">
        <v>45469</v>
      </c>
      <c r="C3035" s="2" t="s">
        <v>2557</v>
      </c>
      <c r="D3035" s="4" t="s">
        <v>1661</v>
      </c>
      <c r="E3035" s="1">
        <v>2403.61</v>
      </c>
      <c r="F3035" s="1">
        <v>14</v>
      </c>
      <c r="G3035" s="1">
        <v>19</v>
      </c>
      <c r="H3035" s="1">
        <v>1541.26</v>
      </c>
    </row>
    <row r="3036" spans="1:8">
      <c r="A3036" s="1" t="s">
        <v>2989</v>
      </c>
      <c r="B3036" s="3">
        <v>45128</v>
      </c>
      <c r="C3036" s="2" t="s">
        <v>2557</v>
      </c>
      <c r="D3036" s="4" t="s">
        <v>1661</v>
      </c>
      <c r="E3036" s="1">
        <v>3690.32</v>
      </c>
      <c r="F3036" s="1">
        <v>42</v>
      </c>
      <c r="G3036" s="1">
        <v>42</v>
      </c>
      <c r="H3036" s="1">
        <v>661.09</v>
      </c>
    </row>
    <row r="3037" spans="1:8">
      <c r="A3037" s="1" t="s">
        <v>2990</v>
      </c>
      <c r="B3037" s="3">
        <v>45258</v>
      </c>
      <c r="C3037" s="2" t="s">
        <v>1650</v>
      </c>
      <c r="D3037" s="4" t="s">
        <v>248</v>
      </c>
      <c r="E3037" s="1">
        <v>4525.07</v>
      </c>
      <c r="F3037" s="1">
        <v>4</v>
      </c>
      <c r="G3037" s="1">
        <v>14</v>
      </c>
      <c r="H3037" s="1">
        <v>1412.74</v>
      </c>
    </row>
    <row r="3038" spans="1:8">
      <c r="A3038" s="1" t="s">
        <v>2991</v>
      </c>
      <c r="B3038" s="3">
        <v>45036</v>
      </c>
      <c r="C3038" s="2" t="s">
        <v>2557</v>
      </c>
      <c r="D3038" s="4" t="s">
        <v>1661</v>
      </c>
      <c r="E3038" s="1">
        <v>2286.9299999999998</v>
      </c>
      <c r="F3038" s="1">
        <v>4</v>
      </c>
      <c r="G3038" s="1">
        <v>34</v>
      </c>
      <c r="H3038" s="1">
        <v>994.73</v>
      </c>
    </row>
    <row r="3039" spans="1:8">
      <c r="A3039" s="1" t="s">
        <v>2992</v>
      </c>
      <c r="B3039" s="3">
        <v>44916</v>
      </c>
      <c r="C3039" s="2" t="s">
        <v>2310</v>
      </c>
      <c r="D3039" s="4" t="s">
        <v>2893</v>
      </c>
      <c r="E3039" s="1">
        <v>3056.12</v>
      </c>
      <c r="F3039" s="1">
        <v>21</v>
      </c>
      <c r="G3039" s="1">
        <v>34</v>
      </c>
      <c r="H3039" s="1">
        <v>1910.36</v>
      </c>
    </row>
    <row r="3040" spans="1:8">
      <c r="A3040" s="1" t="s">
        <v>2993</v>
      </c>
      <c r="B3040" s="3">
        <v>45160</v>
      </c>
      <c r="C3040" s="2" t="s">
        <v>2310</v>
      </c>
      <c r="D3040" s="4" t="s">
        <v>2914</v>
      </c>
      <c r="E3040" s="1">
        <v>2167.17</v>
      </c>
      <c r="F3040" s="1">
        <v>35</v>
      </c>
      <c r="G3040" s="1">
        <v>27</v>
      </c>
      <c r="H3040" s="1">
        <v>1091.72</v>
      </c>
    </row>
    <row r="3041" spans="1:8">
      <c r="A3041" s="1" t="s">
        <v>2994</v>
      </c>
      <c r="B3041" s="3">
        <v>45366</v>
      </c>
      <c r="C3041" s="2" t="s">
        <v>2310</v>
      </c>
      <c r="D3041" s="4" t="s">
        <v>2893</v>
      </c>
      <c r="E3041" s="1">
        <v>3974.99</v>
      </c>
      <c r="F3041" s="1">
        <v>24</v>
      </c>
      <c r="G3041" s="1">
        <v>43</v>
      </c>
      <c r="H3041" s="1">
        <v>1971.49</v>
      </c>
    </row>
    <row r="3042" spans="1:8">
      <c r="A3042" s="1" t="s">
        <v>2995</v>
      </c>
      <c r="B3042" s="3">
        <v>45392</v>
      </c>
      <c r="C3042" s="2" t="s">
        <v>1650</v>
      </c>
      <c r="D3042" s="4" t="s">
        <v>2893</v>
      </c>
      <c r="E3042" s="1">
        <v>1364.82</v>
      </c>
      <c r="F3042" s="1">
        <v>36</v>
      </c>
      <c r="G3042" s="1">
        <v>18</v>
      </c>
      <c r="H3042" s="1">
        <v>141.72</v>
      </c>
    </row>
    <row r="3043" spans="1:8">
      <c r="A3043" s="1" t="s">
        <v>2996</v>
      </c>
      <c r="B3043" s="3">
        <v>45004</v>
      </c>
      <c r="C3043" s="2" t="s">
        <v>1650</v>
      </c>
      <c r="D3043" s="4" t="s">
        <v>248</v>
      </c>
      <c r="E3043" s="1">
        <v>556.16</v>
      </c>
      <c r="F3043" s="1">
        <v>3</v>
      </c>
      <c r="G3043" s="1">
        <v>34</v>
      </c>
      <c r="H3043" s="1">
        <v>1713.3</v>
      </c>
    </row>
    <row r="3044" spans="1:8">
      <c r="A3044" s="1" t="s">
        <v>2997</v>
      </c>
      <c r="B3044" s="3">
        <v>45515</v>
      </c>
      <c r="C3044" s="2" t="s">
        <v>2310</v>
      </c>
      <c r="D3044" s="4" t="s">
        <v>1235</v>
      </c>
      <c r="E3044" s="1">
        <v>1817.15</v>
      </c>
      <c r="F3044" s="1">
        <v>3</v>
      </c>
      <c r="G3044" s="1">
        <v>18</v>
      </c>
      <c r="H3044" s="1">
        <v>108.89</v>
      </c>
    </row>
    <row r="3045" spans="1:8">
      <c r="A3045" s="1" t="s">
        <v>2998</v>
      </c>
      <c r="B3045" s="3">
        <v>45128</v>
      </c>
      <c r="C3045" s="2" t="s">
        <v>2557</v>
      </c>
      <c r="D3045" s="4" t="s">
        <v>2914</v>
      </c>
      <c r="E3045" s="1">
        <v>4621.25</v>
      </c>
      <c r="F3045" s="1">
        <v>50</v>
      </c>
      <c r="G3045" s="1">
        <v>26</v>
      </c>
      <c r="H3045" s="1">
        <v>156.94999999999999</v>
      </c>
    </row>
    <row r="3046" spans="1:8">
      <c r="A3046" s="1" t="s">
        <v>2999</v>
      </c>
      <c r="B3046" s="3">
        <v>45497</v>
      </c>
      <c r="C3046" s="4" t="s">
        <v>2680</v>
      </c>
      <c r="D3046" s="4" t="s">
        <v>248</v>
      </c>
      <c r="E3046" s="1">
        <v>1869.44</v>
      </c>
      <c r="F3046" s="1">
        <v>35</v>
      </c>
      <c r="G3046" s="1">
        <v>22</v>
      </c>
      <c r="H3046" s="1">
        <v>1812.66</v>
      </c>
    </row>
    <row r="3047" spans="1:8">
      <c r="A3047" s="1">
        <v>98153035</v>
      </c>
      <c r="B3047" s="3">
        <v>45372</v>
      </c>
      <c r="C3047" s="2" t="s">
        <v>1650</v>
      </c>
      <c r="D3047" s="4" t="s">
        <v>1235</v>
      </c>
      <c r="E3047" s="1">
        <v>2524.61</v>
      </c>
      <c r="F3047" s="1">
        <v>41</v>
      </c>
      <c r="G3047" s="1">
        <v>14</v>
      </c>
      <c r="H3047" s="1">
        <v>1814.26</v>
      </c>
    </row>
    <row r="3048" spans="1:8">
      <c r="A3048" s="1" t="s">
        <v>3000</v>
      </c>
      <c r="B3048" s="3">
        <v>45047</v>
      </c>
      <c r="C3048" s="4" t="s">
        <v>2680</v>
      </c>
      <c r="D3048" s="4" t="s">
        <v>2893</v>
      </c>
      <c r="E3048" s="1">
        <v>1596.68</v>
      </c>
      <c r="F3048" s="1">
        <v>19</v>
      </c>
      <c r="G3048" s="1">
        <v>23</v>
      </c>
      <c r="H3048" s="1">
        <v>590.44000000000005</v>
      </c>
    </row>
    <row r="3049" spans="1:8">
      <c r="A3049" s="1" t="s">
        <v>3001</v>
      </c>
      <c r="B3049" s="3">
        <v>44970</v>
      </c>
      <c r="C3049" s="2" t="s">
        <v>2310</v>
      </c>
      <c r="D3049" s="4" t="s">
        <v>248</v>
      </c>
      <c r="E3049" s="1">
        <v>923.79</v>
      </c>
      <c r="F3049" s="1">
        <v>6</v>
      </c>
      <c r="G3049" s="1">
        <v>34</v>
      </c>
      <c r="H3049" s="1">
        <v>828.33</v>
      </c>
    </row>
    <row r="3050" spans="1:8">
      <c r="A3050" s="1" t="s">
        <v>3002</v>
      </c>
      <c r="B3050" s="3">
        <v>45045</v>
      </c>
      <c r="C3050" s="2" t="s">
        <v>1650</v>
      </c>
      <c r="D3050" s="4" t="s">
        <v>1661</v>
      </c>
      <c r="E3050" s="1">
        <v>1371.08</v>
      </c>
      <c r="F3050" s="1">
        <v>8</v>
      </c>
      <c r="G3050" s="1">
        <v>12</v>
      </c>
      <c r="H3050" s="1">
        <v>1826.43</v>
      </c>
    </row>
    <row r="3051" spans="1:8">
      <c r="A3051" s="1" t="s">
        <v>3003</v>
      </c>
      <c r="B3051" s="3">
        <v>45522</v>
      </c>
      <c r="C3051" s="2" t="s">
        <v>1650</v>
      </c>
      <c r="D3051" s="4" t="s">
        <v>2914</v>
      </c>
      <c r="E3051" s="1">
        <v>4474.8999999999996</v>
      </c>
      <c r="F3051" s="1">
        <v>28</v>
      </c>
      <c r="G3051" s="1">
        <v>29</v>
      </c>
      <c r="H3051" s="1">
        <v>489.23</v>
      </c>
    </row>
    <row r="3052" spans="1:8">
      <c r="A3052" s="1" t="s">
        <v>3004</v>
      </c>
      <c r="B3052" s="3">
        <v>45414</v>
      </c>
      <c r="C3052" s="2" t="s">
        <v>2557</v>
      </c>
      <c r="D3052" s="4" t="s">
        <v>2914</v>
      </c>
      <c r="E3052" s="1">
        <v>3863.09</v>
      </c>
      <c r="F3052" s="1">
        <v>14</v>
      </c>
      <c r="G3052" s="1">
        <v>37</v>
      </c>
      <c r="H3052" s="1">
        <v>1927.3</v>
      </c>
    </row>
    <row r="3053" spans="1:8">
      <c r="A3053" s="1" t="s">
        <v>3005</v>
      </c>
      <c r="B3053" s="3">
        <v>45071</v>
      </c>
      <c r="C3053" s="2" t="s">
        <v>2310</v>
      </c>
      <c r="D3053" s="4" t="s">
        <v>2893</v>
      </c>
      <c r="E3053" s="1">
        <v>1317.13</v>
      </c>
      <c r="F3053" s="1">
        <v>2</v>
      </c>
      <c r="G3053" s="1">
        <v>47</v>
      </c>
      <c r="H3053" s="1">
        <v>1207.21</v>
      </c>
    </row>
    <row r="3054" spans="1:8">
      <c r="A3054" s="1" t="s">
        <v>3006</v>
      </c>
      <c r="B3054" s="3">
        <v>45319</v>
      </c>
      <c r="C3054" s="2" t="s">
        <v>2310</v>
      </c>
      <c r="D3054" s="4" t="s">
        <v>2893</v>
      </c>
      <c r="E3054" s="1">
        <v>3563.32</v>
      </c>
      <c r="F3054" s="1">
        <v>6</v>
      </c>
      <c r="G3054" s="1">
        <v>26</v>
      </c>
      <c r="H3054" s="1">
        <v>224.33</v>
      </c>
    </row>
    <row r="3055" spans="1:8">
      <c r="A3055" s="1" t="s">
        <v>3007</v>
      </c>
      <c r="B3055" s="3">
        <v>44893</v>
      </c>
      <c r="C3055" s="2" t="s">
        <v>1650</v>
      </c>
      <c r="D3055" s="4" t="s">
        <v>2893</v>
      </c>
      <c r="E3055" s="1">
        <v>1496.46</v>
      </c>
      <c r="F3055" s="1">
        <v>50</v>
      </c>
      <c r="G3055" s="1">
        <v>43</v>
      </c>
      <c r="H3055" s="1">
        <v>746.29</v>
      </c>
    </row>
    <row r="3056" spans="1:8">
      <c r="A3056" s="1" t="s">
        <v>3008</v>
      </c>
      <c r="B3056" s="3">
        <v>45315</v>
      </c>
      <c r="C3056" s="2" t="s">
        <v>2557</v>
      </c>
      <c r="D3056" s="4" t="s">
        <v>2914</v>
      </c>
      <c r="E3056" s="1">
        <v>4485.74</v>
      </c>
      <c r="F3056" s="1">
        <v>43</v>
      </c>
      <c r="G3056" s="1">
        <v>19</v>
      </c>
      <c r="H3056" s="1">
        <v>1456.14</v>
      </c>
    </row>
    <row r="3057" spans="1:8">
      <c r="A3057" s="1" t="s">
        <v>3009</v>
      </c>
      <c r="B3057" s="3">
        <v>45273</v>
      </c>
      <c r="C3057" s="4" t="s">
        <v>2680</v>
      </c>
      <c r="D3057" s="4" t="s">
        <v>1661</v>
      </c>
      <c r="E3057" s="1">
        <v>1664.61</v>
      </c>
      <c r="F3057" s="1">
        <v>21</v>
      </c>
      <c r="G3057" s="1">
        <v>15</v>
      </c>
      <c r="H3057" s="1">
        <v>231.25</v>
      </c>
    </row>
    <row r="3058" spans="1:8">
      <c r="A3058" s="1" t="s">
        <v>3010</v>
      </c>
      <c r="B3058" s="3">
        <v>45395</v>
      </c>
      <c r="C3058" s="4" t="s">
        <v>2680</v>
      </c>
      <c r="D3058" s="4" t="s">
        <v>248</v>
      </c>
      <c r="E3058" s="1">
        <v>4008.82</v>
      </c>
      <c r="F3058" s="1">
        <v>22</v>
      </c>
      <c r="G3058" s="1">
        <v>14</v>
      </c>
      <c r="H3058" s="1">
        <v>1544.71</v>
      </c>
    </row>
    <row r="3059" spans="1:8">
      <c r="A3059" s="1" t="s">
        <v>3011</v>
      </c>
      <c r="B3059" s="3">
        <v>45361</v>
      </c>
      <c r="C3059" s="2" t="s">
        <v>1650</v>
      </c>
      <c r="D3059" s="4" t="s">
        <v>1661</v>
      </c>
      <c r="E3059" s="1">
        <v>4212.1400000000003</v>
      </c>
      <c r="F3059" s="1">
        <v>46</v>
      </c>
      <c r="G3059" s="1">
        <v>50</v>
      </c>
      <c r="H3059" s="1">
        <v>75.34</v>
      </c>
    </row>
    <row r="3060" spans="1:8">
      <c r="A3060" s="1" t="s">
        <v>3012</v>
      </c>
      <c r="B3060" s="3">
        <v>44949</v>
      </c>
      <c r="C3060" s="4" t="s">
        <v>2680</v>
      </c>
      <c r="D3060" s="4" t="s">
        <v>2914</v>
      </c>
      <c r="E3060" s="1">
        <v>2848.81</v>
      </c>
      <c r="F3060" s="1">
        <v>44</v>
      </c>
      <c r="G3060" s="1">
        <v>23</v>
      </c>
      <c r="H3060" s="1">
        <v>239.48</v>
      </c>
    </row>
    <row r="3061" spans="1:8">
      <c r="A3061" s="1" t="s">
        <v>3013</v>
      </c>
      <c r="B3061" s="3">
        <v>45115</v>
      </c>
      <c r="C3061" s="2" t="s">
        <v>2557</v>
      </c>
      <c r="D3061" s="4" t="s">
        <v>248</v>
      </c>
      <c r="E3061" s="1">
        <v>2543.59</v>
      </c>
      <c r="F3061" s="1">
        <v>48</v>
      </c>
      <c r="G3061" s="1">
        <v>30</v>
      </c>
      <c r="H3061" s="1">
        <v>1891.96</v>
      </c>
    </row>
    <row r="3062" spans="1:8">
      <c r="A3062" s="1" t="s">
        <v>3014</v>
      </c>
      <c r="B3062" s="3">
        <v>45354</v>
      </c>
      <c r="C3062" s="2" t="s">
        <v>1650</v>
      </c>
      <c r="D3062" s="4" t="s">
        <v>248</v>
      </c>
      <c r="E3062" s="1">
        <v>3726.98</v>
      </c>
      <c r="F3062" s="1">
        <v>27</v>
      </c>
      <c r="G3062" s="1">
        <v>35</v>
      </c>
      <c r="H3062" s="1">
        <v>576.1</v>
      </c>
    </row>
    <row r="3063" spans="1:8">
      <c r="A3063" s="1" t="s">
        <v>3015</v>
      </c>
      <c r="B3063" s="3">
        <v>45133</v>
      </c>
      <c r="C3063" s="2" t="s">
        <v>2557</v>
      </c>
      <c r="D3063" s="4" t="s">
        <v>1661</v>
      </c>
      <c r="E3063" s="1">
        <v>4006.95</v>
      </c>
      <c r="F3063" s="1">
        <v>23</v>
      </c>
      <c r="G3063" s="1">
        <v>21</v>
      </c>
      <c r="H3063" s="1">
        <v>1597.59</v>
      </c>
    </row>
    <row r="3064" spans="1:8">
      <c r="A3064" s="1" t="s">
        <v>3016</v>
      </c>
      <c r="B3064" s="3">
        <v>45361</v>
      </c>
      <c r="C3064" s="2" t="s">
        <v>1650</v>
      </c>
      <c r="D3064" s="4" t="s">
        <v>2893</v>
      </c>
      <c r="E3064" s="1">
        <v>627.36</v>
      </c>
      <c r="F3064" s="1">
        <v>14</v>
      </c>
      <c r="G3064" s="1">
        <v>8</v>
      </c>
      <c r="H3064" s="1">
        <v>910.52</v>
      </c>
    </row>
    <row r="3065" spans="1:8">
      <c r="A3065" s="1" t="s">
        <v>3017</v>
      </c>
      <c r="B3065" s="3">
        <v>45128</v>
      </c>
      <c r="C3065" s="2" t="s">
        <v>2557</v>
      </c>
      <c r="D3065" s="4" t="s">
        <v>1235</v>
      </c>
      <c r="E3065" s="1">
        <v>1994.19</v>
      </c>
      <c r="F3065" s="1">
        <v>26</v>
      </c>
      <c r="G3065" s="1">
        <v>42</v>
      </c>
      <c r="H3065" s="1">
        <v>1604.04</v>
      </c>
    </row>
    <row r="3066" spans="1:8">
      <c r="A3066" s="1" t="s">
        <v>3018</v>
      </c>
      <c r="B3066" s="3">
        <v>45065</v>
      </c>
      <c r="C3066" s="2" t="s">
        <v>2557</v>
      </c>
      <c r="D3066" s="4" t="s">
        <v>2893</v>
      </c>
      <c r="E3066" s="1">
        <v>3039.98</v>
      </c>
      <c r="F3066" s="1">
        <v>50</v>
      </c>
      <c r="G3066" s="1">
        <v>0</v>
      </c>
      <c r="H3066" s="1">
        <v>1505.34</v>
      </c>
    </row>
    <row r="3067" spans="1:8">
      <c r="A3067" s="1" t="s">
        <v>3019</v>
      </c>
      <c r="B3067" s="3">
        <v>45508</v>
      </c>
      <c r="C3067" s="4" t="s">
        <v>2680</v>
      </c>
      <c r="D3067" s="4" t="s">
        <v>1235</v>
      </c>
      <c r="E3067" s="1">
        <v>2190.85</v>
      </c>
      <c r="F3067" s="1">
        <v>14</v>
      </c>
      <c r="G3067" s="1">
        <v>5</v>
      </c>
      <c r="H3067" s="1">
        <v>578.41999999999996</v>
      </c>
    </row>
    <row r="3068" spans="1:8">
      <c r="A3068" s="1" t="s">
        <v>3020</v>
      </c>
      <c r="B3068" s="3">
        <v>44935</v>
      </c>
      <c r="C3068" s="4" t="s">
        <v>2680</v>
      </c>
      <c r="D3068" s="4" t="s">
        <v>248</v>
      </c>
      <c r="E3068" s="1">
        <v>807.55</v>
      </c>
      <c r="F3068" s="1">
        <v>19</v>
      </c>
      <c r="G3068" s="1">
        <v>19</v>
      </c>
      <c r="H3068" s="1">
        <v>97.53</v>
      </c>
    </row>
    <row r="3069" spans="1:8">
      <c r="A3069" s="1" t="s">
        <v>3021</v>
      </c>
      <c r="B3069" s="3">
        <v>45177</v>
      </c>
      <c r="C3069" s="2" t="s">
        <v>1650</v>
      </c>
      <c r="D3069" s="4" t="s">
        <v>2914</v>
      </c>
      <c r="E3069" s="1">
        <v>1837.2</v>
      </c>
      <c r="F3069" s="1">
        <v>11</v>
      </c>
      <c r="G3069" s="1">
        <v>12</v>
      </c>
      <c r="H3069" s="1">
        <v>672.52</v>
      </c>
    </row>
    <row r="3070" spans="1:8">
      <c r="A3070" s="1" t="s">
        <v>3022</v>
      </c>
      <c r="B3070" s="3">
        <v>45096</v>
      </c>
      <c r="C3070" s="2" t="s">
        <v>2557</v>
      </c>
      <c r="D3070" s="4" t="s">
        <v>248</v>
      </c>
      <c r="E3070" s="1">
        <v>1862.71</v>
      </c>
      <c r="F3070" s="1">
        <v>30</v>
      </c>
      <c r="G3070" s="1">
        <v>5</v>
      </c>
      <c r="H3070" s="1">
        <v>884.54</v>
      </c>
    </row>
    <row r="3071" spans="1:8">
      <c r="A3071" s="1" t="s">
        <v>3023</v>
      </c>
      <c r="B3071" s="3">
        <v>45262</v>
      </c>
      <c r="C3071" s="2" t="s">
        <v>1650</v>
      </c>
      <c r="D3071" s="4" t="s">
        <v>2893</v>
      </c>
      <c r="E3071" s="1">
        <v>3232.9</v>
      </c>
      <c r="F3071" s="1">
        <v>1</v>
      </c>
      <c r="G3071" s="1">
        <v>23</v>
      </c>
      <c r="H3071" s="1">
        <v>1287.32</v>
      </c>
    </row>
    <row r="3072" spans="1:8">
      <c r="A3072" s="1">
        <v>70486511</v>
      </c>
      <c r="B3072" s="3">
        <v>45441</v>
      </c>
      <c r="C3072" s="4" t="s">
        <v>2680</v>
      </c>
      <c r="D3072" s="4" t="s">
        <v>1661</v>
      </c>
      <c r="E3072" s="1">
        <v>3883.83</v>
      </c>
      <c r="F3072" s="1">
        <v>19</v>
      </c>
      <c r="G3072" s="1">
        <v>7</v>
      </c>
      <c r="H3072" s="1">
        <v>800.04</v>
      </c>
    </row>
    <row r="3073" spans="1:8">
      <c r="A3073" s="1" t="s">
        <v>3024</v>
      </c>
      <c r="B3073" s="3">
        <v>45456</v>
      </c>
      <c r="C3073" s="2" t="s">
        <v>2557</v>
      </c>
      <c r="D3073" s="4" t="s">
        <v>2914</v>
      </c>
      <c r="E3073" s="1">
        <v>2700.53</v>
      </c>
      <c r="F3073" s="1">
        <v>50</v>
      </c>
      <c r="G3073" s="1">
        <v>45</v>
      </c>
      <c r="H3073" s="1">
        <v>1027.8499999999999</v>
      </c>
    </row>
    <row r="3074" spans="1:8">
      <c r="A3074" s="1" t="s">
        <v>3025</v>
      </c>
      <c r="B3074" s="3">
        <v>45552</v>
      </c>
      <c r="C3074" s="2" t="s">
        <v>2310</v>
      </c>
      <c r="D3074" s="4" t="s">
        <v>248</v>
      </c>
      <c r="E3074" s="1">
        <v>1237.05</v>
      </c>
      <c r="F3074" s="1">
        <v>24</v>
      </c>
      <c r="G3074" s="1">
        <v>14</v>
      </c>
      <c r="H3074" s="1">
        <v>538.75</v>
      </c>
    </row>
    <row r="3075" spans="1:8">
      <c r="A3075" s="1" t="s">
        <v>3026</v>
      </c>
      <c r="B3075" s="3">
        <v>45364</v>
      </c>
      <c r="C3075" s="4" t="s">
        <v>2680</v>
      </c>
      <c r="D3075" s="4" t="s">
        <v>1661</v>
      </c>
      <c r="E3075" s="1">
        <v>2841.11</v>
      </c>
      <c r="F3075" s="1">
        <v>37</v>
      </c>
      <c r="G3075" s="1">
        <v>15</v>
      </c>
      <c r="H3075" s="1">
        <v>1702.88</v>
      </c>
    </row>
    <row r="3076" spans="1:8">
      <c r="A3076" s="1" t="s">
        <v>3027</v>
      </c>
      <c r="B3076" s="3">
        <v>44945</v>
      </c>
      <c r="C3076" s="2" t="s">
        <v>1650</v>
      </c>
      <c r="D3076" s="4" t="s">
        <v>2914</v>
      </c>
      <c r="E3076" s="1">
        <v>2893.08</v>
      </c>
      <c r="F3076" s="1">
        <v>39</v>
      </c>
      <c r="G3076" s="1">
        <v>38</v>
      </c>
      <c r="H3076" s="1">
        <v>1541.33</v>
      </c>
    </row>
    <row r="3077" spans="1:8">
      <c r="A3077" s="1" t="s">
        <v>3028</v>
      </c>
      <c r="B3077" s="3">
        <v>45190</v>
      </c>
      <c r="C3077" s="2" t="s">
        <v>2557</v>
      </c>
      <c r="D3077" s="4" t="s">
        <v>1661</v>
      </c>
      <c r="E3077" s="1">
        <v>2130.69</v>
      </c>
      <c r="F3077" s="1">
        <v>39</v>
      </c>
      <c r="G3077" s="1">
        <v>37</v>
      </c>
      <c r="H3077" s="1">
        <v>31.39</v>
      </c>
    </row>
    <row r="3078" spans="1:8">
      <c r="A3078" s="1" t="s">
        <v>3029</v>
      </c>
      <c r="B3078" s="3">
        <v>44981</v>
      </c>
      <c r="C3078" s="4" t="s">
        <v>2680</v>
      </c>
      <c r="D3078" s="4" t="s">
        <v>1235</v>
      </c>
      <c r="E3078" s="1">
        <v>1458.88</v>
      </c>
      <c r="F3078" s="1">
        <v>49</v>
      </c>
      <c r="G3078" s="1">
        <v>30</v>
      </c>
      <c r="H3078" s="1">
        <v>1205.33</v>
      </c>
    </row>
    <row r="3079" spans="1:8">
      <c r="A3079" s="1" t="s">
        <v>3030</v>
      </c>
      <c r="B3079" s="3">
        <v>45076</v>
      </c>
      <c r="C3079" s="2" t="s">
        <v>2557</v>
      </c>
      <c r="D3079" s="4" t="s">
        <v>248</v>
      </c>
      <c r="E3079" s="1">
        <v>2547.34</v>
      </c>
      <c r="F3079" s="1">
        <v>26</v>
      </c>
      <c r="G3079" s="1">
        <v>29</v>
      </c>
      <c r="H3079" s="1">
        <v>565.97</v>
      </c>
    </row>
    <row r="3080" spans="1:8">
      <c r="A3080" s="1" t="s">
        <v>3031</v>
      </c>
      <c r="B3080" s="3">
        <v>45259</v>
      </c>
      <c r="C3080" s="2" t="s">
        <v>2310</v>
      </c>
      <c r="D3080" s="4" t="s">
        <v>1235</v>
      </c>
      <c r="E3080" s="1">
        <v>3140.01</v>
      </c>
      <c r="F3080" s="1">
        <v>3</v>
      </c>
      <c r="G3080" s="1">
        <v>1</v>
      </c>
      <c r="H3080" s="1">
        <v>664.33</v>
      </c>
    </row>
    <row r="3081" spans="1:8">
      <c r="A3081" s="1" t="s">
        <v>3032</v>
      </c>
      <c r="B3081" s="3">
        <v>45154</v>
      </c>
      <c r="C3081" s="4" t="s">
        <v>2680</v>
      </c>
      <c r="D3081" s="4" t="s">
        <v>1235</v>
      </c>
      <c r="E3081" s="1">
        <v>2999.15</v>
      </c>
      <c r="F3081" s="1">
        <v>40</v>
      </c>
      <c r="G3081" s="1">
        <v>33</v>
      </c>
      <c r="H3081" s="1">
        <v>948.46</v>
      </c>
    </row>
    <row r="3082" spans="1:8">
      <c r="A3082" s="1" t="s">
        <v>3033</v>
      </c>
      <c r="B3082" s="3">
        <v>45159</v>
      </c>
      <c r="C3082" s="4" t="s">
        <v>2680</v>
      </c>
      <c r="D3082" s="4" t="s">
        <v>1235</v>
      </c>
      <c r="E3082" s="1">
        <v>3242.14</v>
      </c>
      <c r="F3082" s="1">
        <v>39</v>
      </c>
      <c r="G3082" s="1">
        <v>2</v>
      </c>
      <c r="H3082" s="1">
        <v>1775.74</v>
      </c>
    </row>
    <row r="3083" spans="1:8">
      <c r="A3083" s="1">
        <v>8098127</v>
      </c>
      <c r="B3083" s="3">
        <v>45265</v>
      </c>
      <c r="C3083" s="2" t="s">
        <v>1650</v>
      </c>
      <c r="D3083" s="4" t="s">
        <v>2914</v>
      </c>
      <c r="E3083" s="1">
        <v>4207.8</v>
      </c>
      <c r="F3083" s="1">
        <v>22</v>
      </c>
      <c r="G3083" s="1">
        <v>24</v>
      </c>
      <c r="H3083" s="1">
        <v>768.42</v>
      </c>
    </row>
    <row r="3084" spans="1:8">
      <c r="A3084" s="1" t="s">
        <v>3034</v>
      </c>
      <c r="B3084" s="3">
        <v>45003</v>
      </c>
      <c r="C3084" s="2" t="s">
        <v>2557</v>
      </c>
      <c r="D3084" s="4" t="s">
        <v>2893</v>
      </c>
      <c r="E3084" s="1">
        <v>4744.37</v>
      </c>
      <c r="F3084" s="1">
        <v>22</v>
      </c>
      <c r="G3084" s="1">
        <v>35</v>
      </c>
      <c r="H3084" s="1">
        <v>249.46</v>
      </c>
    </row>
    <row r="3085" spans="1:8">
      <c r="A3085" s="1" t="s">
        <v>3035</v>
      </c>
      <c r="B3085" s="3">
        <v>44889</v>
      </c>
      <c r="C3085" s="2" t="s">
        <v>1650</v>
      </c>
      <c r="D3085" s="4" t="s">
        <v>2893</v>
      </c>
      <c r="E3085" s="1">
        <v>3672.66</v>
      </c>
      <c r="F3085" s="1">
        <v>2</v>
      </c>
      <c r="G3085" s="1">
        <v>24</v>
      </c>
      <c r="H3085" s="1">
        <v>1480</v>
      </c>
    </row>
    <row r="3086" spans="1:8">
      <c r="A3086" s="1" t="s">
        <v>3036</v>
      </c>
      <c r="B3086" s="3">
        <v>44994</v>
      </c>
      <c r="C3086" s="2" t="s">
        <v>1650</v>
      </c>
      <c r="D3086" s="4" t="s">
        <v>1235</v>
      </c>
      <c r="E3086" s="1">
        <v>4946.7700000000004</v>
      </c>
      <c r="F3086" s="1">
        <v>39</v>
      </c>
      <c r="G3086" s="1">
        <v>21</v>
      </c>
      <c r="H3086" s="1">
        <v>869.66</v>
      </c>
    </row>
    <row r="3087" spans="1:8">
      <c r="A3087" s="1" t="s">
        <v>3037</v>
      </c>
      <c r="B3087" s="3">
        <v>45093</v>
      </c>
      <c r="C3087" s="2" t="s">
        <v>2310</v>
      </c>
      <c r="D3087" s="4" t="s">
        <v>1661</v>
      </c>
      <c r="E3087" s="1">
        <v>3819.03</v>
      </c>
      <c r="F3087" s="1">
        <v>37</v>
      </c>
      <c r="G3087" s="1">
        <v>45</v>
      </c>
      <c r="H3087" s="1">
        <v>1031.71</v>
      </c>
    </row>
    <row r="3088" spans="1:8">
      <c r="A3088" s="1" t="s">
        <v>3038</v>
      </c>
      <c r="B3088" s="3">
        <v>44953</v>
      </c>
      <c r="C3088" s="2" t="s">
        <v>1650</v>
      </c>
      <c r="D3088" s="4" t="s">
        <v>248</v>
      </c>
      <c r="E3088" s="1">
        <v>3040.95</v>
      </c>
      <c r="F3088" s="1">
        <v>37</v>
      </c>
      <c r="G3088" s="1">
        <v>29</v>
      </c>
      <c r="H3088" s="1">
        <v>225.33</v>
      </c>
    </row>
    <row r="3089" spans="1:8">
      <c r="A3089" s="1" t="s">
        <v>3039</v>
      </c>
      <c r="B3089" s="3">
        <v>45545</v>
      </c>
      <c r="C3089" s="2" t="s">
        <v>1650</v>
      </c>
      <c r="D3089" s="4" t="s">
        <v>1661</v>
      </c>
      <c r="E3089" s="1">
        <v>1707.28</v>
      </c>
      <c r="F3089" s="1">
        <v>8</v>
      </c>
      <c r="G3089" s="1">
        <v>7</v>
      </c>
      <c r="H3089" s="1">
        <v>987.31</v>
      </c>
    </row>
    <row r="3090" spans="1:8">
      <c r="A3090" s="1" t="s">
        <v>3040</v>
      </c>
      <c r="B3090" s="3">
        <v>45256</v>
      </c>
      <c r="C3090" s="2" t="s">
        <v>1650</v>
      </c>
      <c r="D3090" s="4" t="s">
        <v>248</v>
      </c>
      <c r="E3090" s="1">
        <v>3689.93</v>
      </c>
      <c r="F3090" s="1">
        <v>14</v>
      </c>
      <c r="G3090" s="1">
        <v>50</v>
      </c>
      <c r="H3090" s="1">
        <v>1469.47</v>
      </c>
    </row>
    <row r="3091" spans="1:8">
      <c r="A3091" s="1" t="s">
        <v>3041</v>
      </c>
      <c r="B3091" s="3">
        <v>45112</v>
      </c>
      <c r="C3091" s="4" t="s">
        <v>2680</v>
      </c>
      <c r="D3091" s="4" t="s">
        <v>2893</v>
      </c>
      <c r="E3091" s="1">
        <v>90.34</v>
      </c>
      <c r="F3091" s="1">
        <v>37</v>
      </c>
      <c r="G3091" s="1">
        <v>10</v>
      </c>
      <c r="H3091" s="1">
        <v>1858.12</v>
      </c>
    </row>
    <row r="3092" spans="1:8">
      <c r="A3092" s="1" t="s">
        <v>3042</v>
      </c>
      <c r="B3092" s="3">
        <v>45114</v>
      </c>
      <c r="C3092" s="2" t="s">
        <v>2310</v>
      </c>
      <c r="D3092" s="4" t="s">
        <v>1235</v>
      </c>
      <c r="E3092" s="1">
        <v>1372.16</v>
      </c>
      <c r="F3092" s="1">
        <v>25</v>
      </c>
      <c r="G3092" s="1">
        <v>50</v>
      </c>
      <c r="H3092" s="1">
        <v>1455.63</v>
      </c>
    </row>
    <row r="3093" spans="1:8">
      <c r="A3093" s="1" t="s">
        <v>3043</v>
      </c>
      <c r="B3093" s="3">
        <v>45452</v>
      </c>
      <c r="C3093" s="4" t="s">
        <v>2680</v>
      </c>
      <c r="D3093" s="4" t="s">
        <v>248</v>
      </c>
      <c r="E3093" s="1">
        <v>2415.85</v>
      </c>
      <c r="F3093" s="1">
        <v>4</v>
      </c>
      <c r="G3093" s="1">
        <v>25</v>
      </c>
      <c r="H3093" s="1">
        <v>613.53</v>
      </c>
    </row>
    <row r="3094" spans="1:8">
      <c r="A3094" s="1" t="s">
        <v>3044</v>
      </c>
      <c r="B3094" s="3">
        <v>45398</v>
      </c>
      <c r="C3094" s="4" t="s">
        <v>2680</v>
      </c>
      <c r="D3094" s="4" t="s">
        <v>1661</v>
      </c>
      <c r="E3094" s="1">
        <v>1038.26</v>
      </c>
      <c r="F3094" s="1">
        <v>40</v>
      </c>
      <c r="G3094" s="1">
        <v>5</v>
      </c>
      <c r="H3094" s="1">
        <v>817.95</v>
      </c>
    </row>
    <row r="3095" spans="1:8">
      <c r="A3095" s="1" t="s">
        <v>3045</v>
      </c>
      <c r="B3095" s="3">
        <v>45278</v>
      </c>
      <c r="C3095" s="4" t="s">
        <v>2680</v>
      </c>
      <c r="D3095" s="4" t="s">
        <v>2914</v>
      </c>
      <c r="E3095" s="1">
        <v>4155.79</v>
      </c>
      <c r="F3095" s="1">
        <v>18</v>
      </c>
      <c r="G3095" s="1">
        <v>37</v>
      </c>
      <c r="H3095" s="1">
        <v>1872.66</v>
      </c>
    </row>
    <row r="3096" spans="1:8">
      <c r="A3096" s="1" t="s">
        <v>3046</v>
      </c>
      <c r="B3096" s="3">
        <v>45065</v>
      </c>
      <c r="C3096" s="2" t="s">
        <v>2557</v>
      </c>
      <c r="D3096" s="4" t="s">
        <v>1661</v>
      </c>
      <c r="E3096" s="1">
        <v>461.33</v>
      </c>
      <c r="F3096" s="1">
        <v>28</v>
      </c>
      <c r="G3096" s="1">
        <v>18</v>
      </c>
      <c r="H3096" s="1">
        <v>1068.47</v>
      </c>
    </row>
    <row r="3097" spans="1:8">
      <c r="A3097" s="1" t="s">
        <v>3047</v>
      </c>
      <c r="B3097" s="3">
        <v>45298</v>
      </c>
      <c r="C3097" s="4" t="s">
        <v>2680</v>
      </c>
      <c r="D3097" s="4" t="s">
        <v>2914</v>
      </c>
      <c r="E3097" s="1">
        <v>831.96</v>
      </c>
      <c r="F3097" s="1">
        <v>31</v>
      </c>
      <c r="G3097" s="1">
        <v>35</v>
      </c>
      <c r="H3097" s="1">
        <v>1840.74</v>
      </c>
    </row>
    <row r="3098" spans="1:8">
      <c r="A3098" s="1" t="s">
        <v>3048</v>
      </c>
      <c r="B3098" s="3">
        <v>45095</v>
      </c>
      <c r="C3098" s="4" t="s">
        <v>2680</v>
      </c>
      <c r="D3098" s="4" t="s">
        <v>1661</v>
      </c>
      <c r="E3098" s="1">
        <v>3514.57</v>
      </c>
      <c r="F3098" s="1">
        <v>36</v>
      </c>
      <c r="G3098" s="1">
        <v>17</v>
      </c>
      <c r="H3098" s="1">
        <v>1513.33</v>
      </c>
    </row>
    <row r="3099" spans="1:8">
      <c r="A3099" s="1" t="s">
        <v>3049</v>
      </c>
      <c r="B3099" s="3">
        <v>45326</v>
      </c>
      <c r="C3099" s="2" t="s">
        <v>2557</v>
      </c>
      <c r="D3099" s="4" t="s">
        <v>1661</v>
      </c>
      <c r="E3099" s="1">
        <v>394.43</v>
      </c>
      <c r="F3099" s="1">
        <v>17</v>
      </c>
      <c r="G3099" s="1">
        <v>38</v>
      </c>
      <c r="H3099" s="1">
        <v>1448.93</v>
      </c>
    </row>
    <row r="3100" spans="1:8">
      <c r="A3100" s="1" t="s">
        <v>3050</v>
      </c>
      <c r="B3100" s="3">
        <v>45601</v>
      </c>
      <c r="C3100" s="4" t="s">
        <v>2680</v>
      </c>
      <c r="D3100" s="4" t="s">
        <v>1235</v>
      </c>
      <c r="E3100" s="1">
        <v>730.11</v>
      </c>
      <c r="F3100" s="1">
        <v>34</v>
      </c>
      <c r="G3100" s="1">
        <v>34</v>
      </c>
      <c r="H3100" s="1">
        <v>116.73</v>
      </c>
    </row>
    <row r="3101" spans="1:8">
      <c r="A3101" s="1" t="s">
        <v>3051</v>
      </c>
      <c r="B3101" s="3">
        <v>45158</v>
      </c>
      <c r="C3101" s="4" t="s">
        <v>2680</v>
      </c>
      <c r="D3101" s="4" t="s">
        <v>1235</v>
      </c>
      <c r="E3101" s="1">
        <v>825.22</v>
      </c>
      <c r="F3101" s="1">
        <v>14</v>
      </c>
      <c r="G3101" s="1">
        <v>1</v>
      </c>
      <c r="H3101" s="1">
        <v>1037.29</v>
      </c>
    </row>
    <row r="3102" spans="1:8">
      <c r="A3102" s="1" t="s">
        <v>3052</v>
      </c>
      <c r="B3102" s="3">
        <v>45223</v>
      </c>
      <c r="C3102" s="4" t="s">
        <v>2680</v>
      </c>
      <c r="D3102" s="4" t="s">
        <v>1235</v>
      </c>
      <c r="E3102" s="1">
        <v>4504.2299999999996</v>
      </c>
      <c r="F3102" s="1">
        <v>10</v>
      </c>
      <c r="G3102" s="1">
        <v>15</v>
      </c>
      <c r="H3102" s="1">
        <v>1581.94</v>
      </c>
    </row>
    <row r="3103" spans="1:8">
      <c r="A3103" s="1" t="s">
        <v>3053</v>
      </c>
      <c r="B3103" s="3">
        <v>45252</v>
      </c>
      <c r="C3103" s="2" t="s">
        <v>1650</v>
      </c>
      <c r="D3103" s="4" t="s">
        <v>1235</v>
      </c>
      <c r="E3103" s="1">
        <v>1485.51</v>
      </c>
      <c r="F3103" s="1">
        <v>41</v>
      </c>
      <c r="G3103" s="1">
        <v>14</v>
      </c>
      <c r="H3103" s="1">
        <v>610.54999999999995</v>
      </c>
    </row>
    <row r="3104" spans="1:8">
      <c r="A3104" s="1" t="s">
        <v>3054</v>
      </c>
      <c r="B3104" s="3">
        <v>45142</v>
      </c>
      <c r="C3104" s="2" t="s">
        <v>1650</v>
      </c>
      <c r="D3104" s="4" t="s">
        <v>1661</v>
      </c>
      <c r="E3104" s="1">
        <v>4865.6000000000004</v>
      </c>
      <c r="F3104" s="1">
        <v>37</v>
      </c>
      <c r="G3104" s="1">
        <v>13</v>
      </c>
      <c r="H3104" s="1">
        <v>1285.3499999999999</v>
      </c>
    </row>
    <row r="3105" spans="1:8">
      <c r="A3105" s="1" t="s">
        <v>3055</v>
      </c>
      <c r="B3105" s="3">
        <v>45530</v>
      </c>
      <c r="C3105" s="2" t="s">
        <v>1650</v>
      </c>
      <c r="D3105" s="4" t="s">
        <v>2893</v>
      </c>
      <c r="E3105" s="1">
        <v>2639.5</v>
      </c>
      <c r="F3105" s="1">
        <v>36</v>
      </c>
      <c r="G3105" s="1">
        <v>48</v>
      </c>
      <c r="H3105" s="1">
        <v>1635.6</v>
      </c>
    </row>
    <row r="3106" spans="1:8">
      <c r="A3106" s="1" t="s">
        <v>3056</v>
      </c>
      <c r="B3106" s="3">
        <v>45219</v>
      </c>
      <c r="C3106" s="2" t="s">
        <v>2310</v>
      </c>
      <c r="D3106" s="4" t="s">
        <v>248</v>
      </c>
      <c r="E3106" s="1">
        <v>300.26</v>
      </c>
      <c r="F3106" s="1">
        <v>1</v>
      </c>
      <c r="G3106" s="1">
        <v>41</v>
      </c>
      <c r="H3106" s="1">
        <v>1850.47</v>
      </c>
    </row>
    <row r="3107" spans="1:8">
      <c r="A3107" s="1" t="s">
        <v>3057</v>
      </c>
      <c r="B3107" s="3">
        <v>44939</v>
      </c>
      <c r="C3107" s="2" t="s">
        <v>2557</v>
      </c>
      <c r="D3107" s="4" t="s">
        <v>2893</v>
      </c>
      <c r="E3107" s="1">
        <v>4555.8900000000003</v>
      </c>
      <c r="F3107" s="1">
        <v>3</v>
      </c>
      <c r="G3107" s="1">
        <v>10</v>
      </c>
      <c r="H3107" s="1">
        <v>994.7</v>
      </c>
    </row>
    <row r="3108" spans="1:8">
      <c r="A3108" s="1" t="s">
        <v>3058</v>
      </c>
      <c r="B3108" s="3">
        <v>45344</v>
      </c>
      <c r="C3108" s="2" t="s">
        <v>1650</v>
      </c>
      <c r="D3108" s="4" t="s">
        <v>1661</v>
      </c>
      <c r="E3108" s="1">
        <v>2266.5700000000002</v>
      </c>
      <c r="F3108" s="1">
        <v>9</v>
      </c>
      <c r="G3108" s="1">
        <v>32</v>
      </c>
      <c r="H3108" s="1">
        <v>856.44</v>
      </c>
    </row>
    <row r="3109" spans="1:8">
      <c r="A3109" s="1" t="s">
        <v>3059</v>
      </c>
      <c r="B3109" s="3">
        <v>45032</v>
      </c>
      <c r="C3109" s="2" t="s">
        <v>2310</v>
      </c>
      <c r="D3109" s="4" t="s">
        <v>2914</v>
      </c>
      <c r="E3109" s="1">
        <v>4798.53</v>
      </c>
      <c r="F3109" s="1">
        <v>17</v>
      </c>
      <c r="G3109" s="1">
        <v>41</v>
      </c>
      <c r="H3109" s="1">
        <v>1307.1300000000001</v>
      </c>
    </row>
    <row r="3110" spans="1:8">
      <c r="A3110" s="1" t="s">
        <v>3060</v>
      </c>
      <c r="B3110" s="3">
        <v>45518</v>
      </c>
      <c r="C3110" s="4" t="s">
        <v>2680</v>
      </c>
      <c r="D3110" s="4" t="s">
        <v>2893</v>
      </c>
      <c r="E3110" s="1">
        <v>2149.2600000000002</v>
      </c>
      <c r="F3110" s="1">
        <v>27</v>
      </c>
      <c r="G3110" s="1">
        <v>47</v>
      </c>
      <c r="H3110" s="1">
        <v>785.23</v>
      </c>
    </row>
    <row r="3111" spans="1:8">
      <c r="A3111" s="1" t="s">
        <v>3061</v>
      </c>
      <c r="B3111" s="3">
        <v>45477</v>
      </c>
      <c r="C3111" s="4" t="s">
        <v>2680</v>
      </c>
      <c r="D3111" s="4" t="s">
        <v>2914</v>
      </c>
      <c r="E3111" s="1">
        <v>876.49</v>
      </c>
      <c r="F3111" s="1">
        <v>1</v>
      </c>
      <c r="G3111" s="1">
        <v>13</v>
      </c>
      <c r="H3111" s="1">
        <v>540.51</v>
      </c>
    </row>
    <row r="3112" spans="1:8">
      <c r="A3112" s="1" t="s">
        <v>3062</v>
      </c>
      <c r="B3112" s="3">
        <v>45483</v>
      </c>
      <c r="C3112" s="4" t="s">
        <v>2680</v>
      </c>
      <c r="D3112" s="4" t="s">
        <v>248</v>
      </c>
      <c r="E3112" s="1">
        <v>805.7</v>
      </c>
      <c r="F3112" s="1">
        <v>48</v>
      </c>
      <c r="G3112" s="1">
        <v>32</v>
      </c>
      <c r="H3112" s="1">
        <v>1033.5899999999999</v>
      </c>
    </row>
    <row r="3113" spans="1:8">
      <c r="A3113" s="1" t="s">
        <v>3063</v>
      </c>
      <c r="B3113" s="3">
        <v>45154</v>
      </c>
      <c r="C3113" s="2" t="s">
        <v>2557</v>
      </c>
      <c r="D3113" s="4" t="s">
        <v>3064</v>
      </c>
      <c r="E3113" s="1">
        <v>2680.1</v>
      </c>
      <c r="F3113" s="1">
        <v>12</v>
      </c>
      <c r="G3113" s="1">
        <v>43</v>
      </c>
      <c r="H3113" s="1">
        <v>872.95</v>
      </c>
    </row>
    <row r="3114" spans="1:8">
      <c r="A3114" s="1" t="s">
        <v>3065</v>
      </c>
      <c r="B3114" s="3">
        <v>44999</v>
      </c>
      <c r="C3114" s="2" t="s">
        <v>2557</v>
      </c>
      <c r="D3114" s="4" t="s">
        <v>2893</v>
      </c>
      <c r="E3114" s="1">
        <v>1209.71</v>
      </c>
      <c r="F3114" s="1">
        <v>35</v>
      </c>
      <c r="G3114" s="1">
        <v>48</v>
      </c>
      <c r="H3114" s="1">
        <v>1187.03</v>
      </c>
    </row>
    <row r="3115" spans="1:8">
      <c r="A3115" s="1" t="s">
        <v>3066</v>
      </c>
      <c r="B3115" s="3">
        <v>45051</v>
      </c>
      <c r="C3115" s="2" t="s">
        <v>1650</v>
      </c>
      <c r="D3115" s="4" t="s">
        <v>1661</v>
      </c>
      <c r="E3115" s="1">
        <v>4076.54</v>
      </c>
      <c r="F3115" s="1">
        <v>29</v>
      </c>
      <c r="G3115" s="1">
        <v>35</v>
      </c>
      <c r="H3115" s="1">
        <v>65.83</v>
      </c>
    </row>
    <row r="3116" spans="1:8">
      <c r="A3116" s="1" t="s">
        <v>3067</v>
      </c>
      <c r="B3116" s="3">
        <v>45424</v>
      </c>
      <c r="C3116" s="4" t="s">
        <v>2680</v>
      </c>
      <c r="D3116" s="4" t="s">
        <v>2914</v>
      </c>
      <c r="E3116" s="1">
        <v>4516.3</v>
      </c>
      <c r="F3116" s="1">
        <v>25</v>
      </c>
      <c r="G3116" s="1">
        <v>39</v>
      </c>
      <c r="H3116" s="1">
        <v>838.56</v>
      </c>
    </row>
    <row r="3117" spans="1:8">
      <c r="A3117" s="1" t="s">
        <v>3068</v>
      </c>
      <c r="B3117" s="3">
        <v>45267</v>
      </c>
      <c r="C3117" s="4" t="s">
        <v>2680</v>
      </c>
      <c r="D3117" s="4" t="s">
        <v>2893</v>
      </c>
      <c r="E3117" s="1">
        <v>1558.12</v>
      </c>
      <c r="F3117" s="1">
        <v>40</v>
      </c>
      <c r="G3117" s="1">
        <v>15</v>
      </c>
      <c r="H3117" s="1">
        <v>781.89</v>
      </c>
    </row>
    <row r="3118" spans="1:8">
      <c r="A3118" s="1" t="s">
        <v>3069</v>
      </c>
      <c r="B3118" s="3">
        <v>45481</v>
      </c>
      <c r="C3118" s="2" t="s">
        <v>1650</v>
      </c>
      <c r="D3118" s="4" t="s">
        <v>1661</v>
      </c>
      <c r="E3118" s="1">
        <v>4810.71</v>
      </c>
      <c r="F3118" s="1">
        <v>49</v>
      </c>
      <c r="G3118" s="1">
        <v>35</v>
      </c>
      <c r="H3118" s="1">
        <v>275.95</v>
      </c>
    </row>
    <row r="3119" spans="1:8">
      <c r="A3119" s="1" t="s">
        <v>3070</v>
      </c>
      <c r="B3119" s="3">
        <v>45107</v>
      </c>
      <c r="C3119" s="2" t="s">
        <v>1650</v>
      </c>
      <c r="D3119" s="4" t="s">
        <v>3064</v>
      </c>
      <c r="E3119" s="1">
        <v>2282</v>
      </c>
      <c r="F3119" s="1">
        <v>23</v>
      </c>
      <c r="G3119" s="1">
        <v>17</v>
      </c>
      <c r="H3119" s="1">
        <v>1392.85</v>
      </c>
    </row>
    <row r="3120" spans="1:8">
      <c r="A3120" s="1" t="s">
        <v>3071</v>
      </c>
      <c r="B3120" s="3">
        <v>45170</v>
      </c>
      <c r="C3120" s="4" t="s">
        <v>2680</v>
      </c>
      <c r="D3120" s="4" t="s">
        <v>248</v>
      </c>
      <c r="E3120" s="1">
        <v>2655.04</v>
      </c>
      <c r="F3120" s="1">
        <v>38</v>
      </c>
      <c r="G3120" s="1">
        <v>5</v>
      </c>
      <c r="H3120" s="1">
        <v>1694.46</v>
      </c>
    </row>
    <row r="3121" spans="1:8">
      <c r="A3121" s="1" t="s">
        <v>3072</v>
      </c>
      <c r="B3121" s="3">
        <v>45076</v>
      </c>
      <c r="C3121" s="2" t="s">
        <v>2310</v>
      </c>
      <c r="D3121" s="4" t="s">
        <v>2893</v>
      </c>
      <c r="E3121" s="1">
        <v>2833.82</v>
      </c>
      <c r="F3121" s="1">
        <v>21</v>
      </c>
      <c r="G3121" s="1">
        <v>45</v>
      </c>
      <c r="H3121" s="1">
        <v>500.74</v>
      </c>
    </row>
    <row r="3122" spans="1:8">
      <c r="A3122" s="1" t="s">
        <v>3073</v>
      </c>
      <c r="B3122" s="3">
        <v>45501</v>
      </c>
      <c r="C3122" s="2" t="s">
        <v>2557</v>
      </c>
      <c r="D3122" s="4" t="s">
        <v>2893</v>
      </c>
      <c r="E3122" s="1">
        <v>1402.05</v>
      </c>
      <c r="F3122" s="1">
        <v>41</v>
      </c>
      <c r="G3122" s="1">
        <v>25</v>
      </c>
      <c r="H3122" s="1">
        <v>373.68</v>
      </c>
    </row>
    <row r="3123" spans="1:8">
      <c r="A3123" s="1" t="s">
        <v>3074</v>
      </c>
      <c r="B3123" s="3">
        <v>45564</v>
      </c>
      <c r="C3123" s="2" t="s">
        <v>1650</v>
      </c>
      <c r="D3123" s="4" t="s">
        <v>2914</v>
      </c>
      <c r="E3123" s="1">
        <v>346.9</v>
      </c>
      <c r="F3123" s="1">
        <v>25</v>
      </c>
      <c r="G3123" s="1">
        <v>20</v>
      </c>
      <c r="H3123" s="1">
        <v>851.34</v>
      </c>
    </row>
    <row r="3124" spans="1:8">
      <c r="A3124" s="1">
        <v>21156848</v>
      </c>
      <c r="B3124" s="3">
        <v>45496</v>
      </c>
      <c r="C3124" s="4" t="s">
        <v>2680</v>
      </c>
      <c r="D3124" s="4" t="s">
        <v>2914</v>
      </c>
      <c r="E3124" s="1">
        <v>4906.3500000000004</v>
      </c>
      <c r="F3124" s="1">
        <v>2</v>
      </c>
      <c r="G3124" s="1">
        <v>30</v>
      </c>
      <c r="H3124" s="1">
        <v>713.5</v>
      </c>
    </row>
    <row r="3125" spans="1:8">
      <c r="A3125" s="1" t="s">
        <v>3075</v>
      </c>
      <c r="B3125" s="3">
        <v>45239</v>
      </c>
      <c r="C3125" s="2" t="s">
        <v>2557</v>
      </c>
      <c r="D3125" s="4" t="s">
        <v>248</v>
      </c>
      <c r="E3125" s="1">
        <v>1923.41</v>
      </c>
      <c r="F3125" s="1">
        <v>21</v>
      </c>
      <c r="G3125" s="1">
        <v>36</v>
      </c>
      <c r="H3125" s="1">
        <v>1102.1300000000001</v>
      </c>
    </row>
    <row r="3126" spans="1:8">
      <c r="A3126" s="1" t="s">
        <v>3076</v>
      </c>
      <c r="B3126" s="3">
        <v>45037</v>
      </c>
      <c r="C3126" s="2" t="s">
        <v>2310</v>
      </c>
      <c r="D3126" s="4" t="s">
        <v>2893</v>
      </c>
      <c r="E3126" s="1">
        <v>1223.1300000000001</v>
      </c>
      <c r="F3126" s="1">
        <v>17</v>
      </c>
      <c r="G3126" s="1">
        <v>30</v>
      </c>
      <c r="H3126" s="1">
        <v>1512.77</v>
      </c>
    </row>
    <row r="3127" spans="1:8">
      <c r="A3127" s="1" t="s">
        <v>3077</v>
      </c>
      <c r="B3127" s="3">
        <v>45272</v>
      </c>
      <c r="C3127" s="2" t="s">
        <v>2310</v>
      </c>
      <c r="D3127" s="4" t="s">
        <v>3064</v>
      </c>
      <c r="E3127" s="1">
        <v>1650.09</v>
      </c>
      <c r="F3127" s="1">
        <v>31</v>
      </c>
      <c r="G3127" s="1">
        <v>30</v>
      </c>
      <c r="H3127" s="1">
        <v>89.97</v>
      </c>
    </row>
    <row r="3128" spans="1:8">
      <c r="A3128" s="1" t="s">
        <v>3078</v>
      </c>
      <c r="B3128" s="3">
        <v>45538</v>
      </c>
      <c r="C3128" s="4" t="s">
        <v>2680</v>
      </c>
      <c r="D3128" s="4" t="s">
        <v>248</v>
      </c>
      <c r="E3128" s="1">
        <v>453.96</v>
      </c>
      <c r="F3128" s="1">
        <v>30</v>
      </c>
      <c r="G3128" s="1">
        <v>33</v>
      </c>
      <c r="H3128" s="1">
        <v>1455.15</v>
      </c>
    </row>
    <row r="3129" spans="1:8">
      <c r="A3129" s="1" t="s">
        <v>3079</v>
      </c>
      <c r="B3129" s="3">
        <v>45106</v>
      </c>
      <c r="C3129" s="4" t="s">
        <v>2680</v>
      </c>
      <c r="D3129" s="4" t="s">
        <v>2914</v>
      </c>
      <c r="E3129" s="1">
        <v>4309.3599999999997</v>
      </c>
      <c r="F3129" s="1">
        <v>31</v>
      </c>
      <c r="G3129" s="1">
        <v>7</v>
      </c>
      <c r="H3129" s="1">
        <v>1537.48</v>
      </c>
    </row>
    <row r="3130" spans="1:8">
      <c r="A3130" s="1" t="s">
        <v>3080</v>
      </c>
      <c r="B3130" s="3">
        <v>45188</v>
      </c>
      <c r="C3130" s="2" t="s">
        <v>2557</v>
      </c>
      <c r="D3130" s="4" t="s">
        <v>248</v>
      </c>
      <c r="E3130" s="1">
        <v>644.5</v>
      </c>
      <c r="F3130" s="1">
        <v>46</v>
      </c>
      <c r="G3130" s="1">
        <v>39</v>
      </c>
      <c r="H3130" s="1">
        <v>892.64</v>
      </c>
    </row>
    <row r="3131" spans="1:8">
      <c r="A3131" s="1" t="s">
        <v>3081</v>
      </c>
      <c r="B3131" s="3">
        <v>45085</v>
      </c>
      <c r="C3131" s="2" t="s">
        <v>2557</v>
      </c>
      <c r="D3131" s="4" t="s">
        <v>1661</v>
      </c>
      <c r="E3131" s="1">
        <v>2648.77</v>
      </c>
      <c r="F3131" s="1">
        <v>30</v>
      </c>
      <c r="G3131" s="1">
        <v>18</v>
      </c>
      <c r="H3131" s="1">
        <v>308.19</v>
      </c>
    </row>
    <row r="3132" spans="1:8">
      <c r="A3132" s="1" t="s">
        <v>3082</v>
      </c>
      <c r="B3132" s="3">
        <v>45422</v>
      </c>
      <c r="C3132" s="2" t="s">
        <v>2310</v>
      </c>
      <c r="D3132" s="4" t="s">
        <v>2914</v>
      </c>
      <c r="E3132" s="1">
        <v>2893.19</v>
      </c>
      <c r="F3132" s="1">
        <v>4</v>
      </c>
      <c r="G3132" s="1">
        <v>49</v>
      </c>
      <c r="H3132" s="1">
        <v>1143.1500000000001</v>
      </c>
    </row>
    <row r="3133" spans="1:8">
      <c r="A3133" s="1" t="s">
        <v>3083</v>
      </c>
      <c r="B3133" s="3">
        <v>45408</v>
      </c>
      <c r="C3133" s="2" t="s">
        <v>2310</v>
      </c>
      <c r="D3133" s="4" t="s">
        <v>2893</v>
      </c>
      <c r="E3133" s="1">
        <v>620.91</v>
      </c>
      <c r="F3133" s="1">
        <v>13</v>
      </c>
      <c r="G3133" s="1">
        <v>11</v>
      </c>
      <c r="H3133" s="1">
        <v>1607.9</v>
      </c>
    </row>
    <row r="3134" spans="1:8">
      <c r="A3134" s="1" t="s">
        <v>3084</v>
      </c>
      <c r="B3134" s="3">
        <v>44911</v>
      </c>
      <c r="C3134" s="4" t="s">
        <v>2680</v>
      </c>
      <c r="D3134" s="4" t="s">
        <v>248</v>
      </c>
      <c r="E3134" s="1">
        <v>3226.62</v>
      </c>
      <c r="F3134" s="1">
        <v>40</v>
      </c>
      <c r="G3134" s="1">
        <v>33</v>
      </c>
      <c r="H3134" s="1">
        <v>748.9</v>
      </c>
    </row>
    <row r="3135" spans="1:8">
      <c r="A3135" s="1" t="s">
        <v>3085</v>
      </c>
      <c r="B3135" s="3">
        <v>45068</v>
      </c>
      <c r="C3135" s="4" t="s">
        <v>2680</v>
      </c>
      <c r="D3135" s="4" t="s">
        <v>1661</v>
      </c>
      <c r="E3135" s="1">
        <v>2190.1799999999998</v>
      </c>
      <c r="F3135" s="1">
        <v>20</v>
      </c>
      <c r="G3135" s="1">
        <v>34</v>
      </c>
      <c r="H3135" s="1">
        <v>361.78</v>
      </c>
    </row>
    <row r="3136" spans="1:8">
      <c r="A3136" s="1" t="s">
        <v>3086</v>
      </c>
      <c r="B3136" s="3">
        <v>45234</v>
      </c>
      <c r="C3136" s="2" t="s">
        <v>2557</v>
      </c>
      <c r="D3136" s="4" t="s">
        <v>1661</v>
      </c>
      <c r="E3136" s="1">
        <v>1999.25</v>
      </c>
      <c r="F3136" s="1">
        <v>8</v>
      </c>
      <c r="G3136" s="1">
        <v>29</v>
      </c>
      <c r="H3136" s="1">
        <v>911.69</v>
      </c>
    </row>
    <row r="3137" spans="1:8">
      <c r="A3137" s="1" t="s">
        <v>3087</v>
      </c>
      <c r="B3137" s="3">
        <v>45263</v>
      </c>
      <c r="C3137" s="2" t="s">
        <v>1650</v>
      </c>
      <c r="D3137" s="4" t="s">
        <v>3064</v>
      </c>
      <c r="E3137" s="1">
        <v>2705.91</v>
      </c>
      <c r="F3137" s="1">
        <v>49</v>
      </c>
      <c r="G3137" s="1">
        <v>50</v>
      </c>
      <c r="H3137" s="1">
        <v>1755.2</v>
      </c>
    </row>
    <row r="3138" spans="1:8">
      <c r="A3138" s="1" t="s">
        <v>3088</v>
      </c>
      <c r="B3138" s="3">
        <v>45107</v>
      </c>
      <c r="C3138" s="4" t="s">
        <v>2680</v>
      </c>
      <c r="D3138" s="4" t="s">
        <v>3064</v>
      </c>
      <c r="E3138" s="1">
        <v>899.21</v>
      </c>
      <c r="F3138" s="1">
        <v>34</v>
      </c>
      <c r="G3138" s="1">
        <v>37</v>
      </c>
      <c r="H3138" s="1">
        <v>1805.73</v>
      </c>
    </row>
    <row r="3139" spans="1:8">
      <c r="A3139" s="1" t="s">
        <v>3089</v>
      </c>
      <c r="B3139" s="3">
        <v>45001</v>
      </c>
      <c r="C3139" s="2" t="s">
        <v>1650</v>
      </c>
      <c r="D3139" s="4" t="s">
        <v>3064</v>
      </c>
      <c r="E3139" s="1">
        <v>4674.3900000000003</v>
      </c>
      <c r="F3139" s="1">
        <v>31</v>
      </c>
      <c r="G3139" s="1">
        <v>3</v>
      </c>
      <c r="H3139" s="1">
        <v>304.47000000000003</v>
      </c>
    </row>
    <row r="3140" spans="1:8">
      <c r="A3140" s="1" t="s">
        <v>3090</v>
      </c>
      <c r="B3140" s="3">
        <v>45565</v>
      </c>
      <c r="C3140" s="2" t="s">
        <v>1650</v>
      </c>
      <c r="D3140" s="4" t="s">
        <v>3064</v>
      </c>
      <c r="E3140" s="1">
        <v>4807.62</v>
      </c>
      <c r="F3140" s="1">
        <v>1</v>
      </c>
      <c r="G3140" s="1">
        <v>50</v>
      </c>
      <c r="H3140" s="1">
        <v>50.27</v>
      </c>
    </row>
    <row r="3141" spans="1:8">
      <c r="A3141" s="1" t="s">
        <v>3091</v>
      </c>
      <c r="B3141" s="3">
        <v>45083</v>
      </c>
      <c r="C3141" s="4" t="s">
        <v>2680</v>
      </c>
      <c r="D3141" s="4" t="s">
        <v>2893</v>
      </c>
      <c r="E3141" s="1">
        <v>4897.24</v>
      </c>
      <c r="F3141" s="1">
        <v>31</v>
      </c>
      <c r="G3141" s="1">
        <v>10</v>
      </c>
      <c r="H3141" s="1">
        <v>613.87</v>
      </c>
    </row>
    <row r="3142" spans="1:8">
      <c r="A3142" s="1" t="s">
        <v>3092</v>
      </c>
      <c r="B3142" s="3">
        <v>44974</v>
      </c>
      <c r="C3142" s="2" t="s">
        <v>2557</v>
      </c>
      <c r="D3142" s="4" t="s">
        <v>2914</v>
      </c>
      <c r="E3142" s="1">
        <v>2496.88</v>
      </c>
      <c r="F3142" s="1">
        <v>32</v>
      </c>
      <c r="G3142" s="1">
        <v>18</v>
      </c>
      <c r="H3142" s="1">
        <v>1043.77</v>
      </c>
    </row>
    <row r="3143" spans="1:8">
      <c r="A3143" s="1">
        <v>27986651</v>
      </c>
      <c r="B3143" s="3">
        <v>45394</v>
      </c>
      <c r="C3143" s="4" t="s">
        <v>2680</v>
      </c>
      <c r="D3143" s="4" t="s">
        <v>3064</v>
      </c>
      <c r="E3143" s="1">
        <v>4927.49</v>
      </c>
      <c r="F3143" s="1">
        <v>16</v>
      </c>
      <c r="G3143" s="1">
        <v>46</v>
      </c>
      <c r="H3143" s="1">
        <v>310.49</v>
      </c>
    </row>
    <row r="3144" spans="1:8">
      <c r="A3144" s="1" t="s">
        <v>3093</v>
      </c>
      <c r="B3144" s="3">
        <v>45392</v>
      </c>
      <c r="C3144" s="2" t="s">
        <v>2557</v>
      </c>
      <c r="D3144" s="4" t="s">
        <v>1661</v>
      </c>
      <c r="E3144" s="1">
        <v>468.24</v>
      </c>
      <c r="F3144" s="1">
        <v>18</v>
      </c>
      <c r="G3144" s="1">
        <v>36</v>
      </c>
      <c r="H3144" s="1">
        <v>1166.6199999999999</v>
      </c>
    </row>
    <row r="3145" spans="1:8">
      <c r="A3145" s="1" t="s">
        <v>3094</v>
      </c>
      <c r="B3145" s="3">
        <v>45342</v>
      </c>
      <c r="C3145" s="2" t="s">
        <v>2310</v>
      </c>
      <c r="D3145" s="4" t="s">
        <v>248</v>
      </c>
      <c r="E3145" s="1">
        <v>2619.27</v>
      </c>
      <c r="F3145" s="1">
        <v>9</v>
      </c>
      <c r="G3145" s="1">
        <v>14</v>
      </c>
      <c r="H3145" s="1">
        <v>772.72</v>
      </c>
    </row>
    <row r="3146" spans="1:8">
      <c r="A3146" s="1">
        <v>21456210</v>
      </c>
      <c r="B3146" s="3">
        <v>45174</v>
      </c>
      <c r="C3146" s="2" t="s">
        <v>2557</v>
      </c>
      <c r="D3146" s="4" t="s">
        <v>3064</v>
      </c>
      <c r="E3146" s="1">
        <v>168.37</v>
      </c>
      <c r="F3146" s="1">
        <v>19</v>
      </c>
      <c r="G3146" s="1">
        <v>44</v>
      </c>
      <c r="H3146" s="1">
        <v>10.78</v>
      </c>
    </row>
    <row r="3147" spans="1:8">
      <c r="A3147" s="1" t="s">
        <v>3095</v>
      </c>
      <c r="B3147" s="3">
        <v>45069</v>
      </c>
      <c r="C3147" s="2" t="s">
        <v>2557</v>
      </c>
      <c r="D3147" s="4" t="s">
        <v>3064</v>
      </c>
      <c r="E3147" s="1">
        <v>3750.54</v>
      </c>
      <c r="F3147" s="1">
        <v>24</v>
      </c>
      <c r="G3147" s="1">
        <v>37</v>
      </c>
      <c r="H3147" s="1">
        <v>259.20999999999998</v>
      </c>
    </row>
    <row r="3148" spans="1:8">
      <c r="A3148" s="1" t="s">
        <v>3096</v>
      </c>
      <c r="B3148" s="3">
        <v>45347</v>
      </c>
      <c r="C3148" s="2" t="s">
        <v>2310</v>
      </c>
      <c r="D3148" s="4" t="s">
        <v>2893</v>
      </c>
      <c r="E3148" s="1">
        <v>2348.12</v>
      </c>
      <c r="F3148" s="1">
        <v>48</v>
      </c>
      <c r="G3148" s="1">
        <v>33</v>
      </c>
      <c r="H3148" s="1">
        <v>1730.9</v>
      </c>
    </row>
    <row r="3149" spans="1:8">
      <c r="A3149" s="1" t="s">
        <v>3097</v>
      </c>
      <c r="B3149" s="3">
        <v>45451</v>
      </c>
      <c r="C3149" s="2" t="s">
        <v>1650</v>
      </c>
      <c r="D3149" s="4" t="s">
        <v>3064</v>
      </c>
      <c r="E3149" s="1">
        <v>4819.4399999999996</v>
      </c>
      <c r="F3149" s="1">
        <v>13</v>
      </c>
      <c r="G3149" s="1">
        <v>27</v>
      </c>
      <c r="H3149" s="1">
        <v>1848.62</v>
      </c>
    </row>
    <row r="3150" spans="1:8">
      <c r="A3150" s="1" t="s">
        <v>3098</v>
      </c>
      <c r="B3150" s="3">
        <v>45055</v>
      </c>
      <c r="C3150" s="2" t="s">
        <v>2310</v>
      </c>
      <c r="D3150" s="4" t="s">
        <v>2914</v>
      </c>
      <c r="E3150" s="1">
        <v>441.22</v>
      </c>
      <c r="F3150" s="1">
        <v>43</v>
      </c>
      <c r="G3150" s="1">
        <v>24</v>
      </c>
      <c r="H3150" s="1">
        <v>436.65</v>
      </c>
    </row>
    <row r="3151" spans="1:8">
      <c r="A3151" s="1" t="s">
        <v>3099</v>
      </c>
      <c r="B3151" s="3">
        <v>45113</v>
      </c>
      <c r="C3151" s="4" t="s">
        <v>2680</v>
      </c>
      <c r="D3151" s="4" t="s">
        <v>3064</v>
      </c>
      <c r="E3151" s="1">
        <v>3205.64</v>
      </c>
      <c r="F3151" s="1">
        <v>21</v>
      </c>
      <c r="G3151" s="1">
        <v>36</v>
      </c>
      <c r="H3151" s="1">
        <v>987.27</v>
      </c>
    </row>
    <row r="3152" spans="1:8">
      <c r="A3152" s="1" t="s">
        <v>3100</v>
      </c>
      <c r="B3152" s="3">
        <v>44931</v>
      </c>
      <c r="C3152" s="2" t="s">
        <v>2557</v>
      </c>
      <c r="D3152" s="4" t="s">
        <v>19</v>
      </c>
      <c r="E3152" s="1">
        <v>4014.66</v>
      </c>
      <c r="F3152" s="1">
        <v>26</v>
      </c>
      <c r="G3152" s="1">
        <v>3</v>
      </c>
      <c r="H3152" s="1">
        <v>796.65</v>
      </c>
    </row>
    <row r="3153" spans="1:8">
      <c r="A3153" s="1" t="s">
        <v>3101</v>
      </c>
      <c r="B3153" s="3">
        <v>45249</v>
      </c>
      <c r="C3153" s="4" t="s">
        <v>2680</v>
      </c>
      <c r="D3153" s="4" t="s">
        <v>2893</v>
      </c>
      <c r="E3153" s="1">
        <v>1213.03</v>
      </c>
      <c r="F3153" s="1">
        <v>26</v>
      </c>
      <c r="G3153" s="1">
        <v>26</v>
      </c>
      <c r="H3153" s="1">
        <v>1169.32</v>
      </c>
    </row>
    <row r="3154" spans="1:8">
      <c r="A3154" s="1" t="s">
        <v>3102</v>
      </c>
      <c r="B3154" s="3">
        <v>45318</v>
      </c>
      <c r="C3154" s="4" t="s">
        <v>2680</v>
      </c>
      <c r="D3154" s="4" t="s">
        <v>3064</v>
      </c>
      <c r="E3154" s="1">
        <v>4097.43</v>
      </c>
      <c r="F3154" s="1">
        <v>40</v>
      </c>
      <c r="G3154" s="1">
        <v>28</v>
      </c>
      <c r="H3154" s="1">
        <v>1921.63</v>
      </c>
    </row>
    <row r="3155" spans="1:8">
      <c r="A3155" s="1" t="s">
        <v>3103</v>
      </c>
      <c r="B3155" s="3">
        <v>45528</v>
      </c>
      <c r="C3155" s="4" t="s">
        <v>2680</v>
      </c>
      <c r="D3155" s="4" t="s">
        <v>248</v>
      </c>
      <c r="E3155" s="1">
        <v>4619.38</v>
      </c>
      <c r="F3155" s="1">
        <v>2</v>
      </c>
      <c r="G3155" s="1">
        <v>29</v>
      </c>
      <c r="H3155" s="1">
        <v>308.64</v>
      </c>
    </row>
    <row r="3156" spans="1:8">
      <c r="A3156" s="1" t="s">
        <v>3104</v>
      </c>
      <c r="B3156" s="3">
        <v>45422</v>
      </c>
      <c r="C3156" s="2" t="s">
        <v>2557</v>
      </c>
      <c r="D3156" s="4" t="s">
        <v>2914</v>
      </c>
      <c r="E3156" s="1">
        <v>1006.62</v>
      </c>
      <c r="F3156" s="1">
        <v>50</v>
      </c>
      <c r="G3156" s="1">
        <v>21</v>
      </c>
      <c r="H3156" s="1">
        <v>1134.71</v>
      </c>
    </row>
    <row r="3157" spans="1:8">
      <c r="A3157" s="1" t="s">
        <v>3105</v>
      </c>
      <c r="B3157" s="3">
        <v>45486</v>
      </c>
      <c r="C3157" s="4" t="s">
        <v>2680</v>
      </c>
      <c r="D3157" s="4" t="s">
        <v>248</v>
      </c>
      <c r="E3157" s="1">
        <v>4965.26</v>
      </c>
      <c r="F3157" s="1">
        <v>44</v>
      </c>
      <c r="G3157" s="1">
        <v>6</v>
      </c>
      <c r="H3157" s="1">
        <v>1360.23</v>
      </c>
    </row>
    <row r="3158" spans="1:8">
      <c r="A3158" s="1" t="s">
        <v>3106</v>
      </c>
      <c r="B3158" s="3">
        <v>45117</v>
      </c>
      <c r="C3158" s="4" t="s">
        <v>2680</v>
      </c>
      <c r="D3158" s="4" t="s">
        <v>19</v>
      </c>
      <c r="E3158" s="1">
        <v>1023.7</v>
      </c>
      <c r="F3158" s="1">
        <v>6</v>
      </c>
      <c r="G3158" s="1">
        <v>46</v>
      </c>
      <c r="H3158" s="1">
        <v>971.14</v>
      </c>
    </row>
    <row r="3159" spans="1:8">
      <c r="A3159" s="1" t="s">
        <v>3107</v>
      </c>
      <c r="B3159" s="3">
        <v>45287</v>
      </c>
      <c r="C3159" s="2" t="s">
        <v>2557</v>
      </c>
      <c r="D3159" s="4" t="s">
        <v>19</v>
      </c>
      <c r="E3159" s="1">
        <v>1677.17</v>
      </c>
      <c r="F3159" s="1">
        <v>38</v>
      </c>
      <c r="G3159" s="1">
        <v>37</v>
      </c>
      <c r="H3159" s="1">
        <v>561.42999999999995</v>
      </c>
    </row>
    <row r="3160" spans="1:8">
      <c r="A3160" s="1" t="s">
        <v>3108</v>
      </c>
      <c r="B3160" s="3">
        <v>45611</v>
      </c>
      <c r="C3160" s="2" t="s">
        <v>1650</v>
      </c>
      <c r="D3160" s="4" t="s">
        <v>3064</v>
      </c>
      <c r="E3160" s="1">
        <v>1396.36</v>
      </c>
      <c r="F3160" s="1">
        <v>1</v>
      </c>
      <c r="G3160" s="1">
        <v>37</v>
      </c>
      <c r="H3160" s="1">
        <v>389.28</v>
      </c>
    </row>
    <row r="3161" spans="1:8">
      <c r="A3161" s="1" t="s">
        <v>3109</v>
      </c>
      <c r="B3161" s="3">
        <v>45165</v>
      </c>
      <c r="C3161" s="4" t="s">
        <v>2680</v>
      </c>
      <c r="D3161" s="4" t="s">
        <v>2914</v>
      </c>
      <c r="E3161" s="1">
        <v>1755.61</v>
      </c>
      <c r="F3161" s="1">
        <v>19</v>
      </c>
      <c r="G3161" s="1">
        <v>12</v>
      </c>
      <c r="H3161" s="1">
        <v>1282.05</v>
      </c>
    </row>
    <row r="3162" spans="1:8">
      <c r="A3162" s="1" t="s">
        <v>3110</v>
      </c>
      <c r="B3162" s="3">
        <v>44936</v>
      </c>
      <c r="C3162" s="2" t="s">
        <v>2557</v>
      </c>
      <c r="D3162" s="4" t="s">
        <v>19</v>
      </c>
      <c r="E3162" s="1">
        <v>3135.15</v>
      </c>
      <c r="F3162" s="1">
        <v>42</v>
      </c>
      <c r="G3162" s="1">
        <v>44</v>
      </c>
      <c r="H3162" s="1">
        <v>788.46</v>
      </c>
    </row>
    <row r="3163" spans="1:8">
      <c r="A3163" s="1" t="s">
        <v>3111</v>
      </c>
      <c r="B3163" s="3">
        <v>44978</v>
      </c>
      <c r="C3163" s="2" t="s">
        <v>1650</v>
      </c>
      <c r="D3163" s="4" t="s">
        <v>2893</v>
      </c>
      <c r="E3163" s="1">
        <v>128.58000000000001</v>
      </c>
      <c r="F3163" s="1">
        <v>1</v>
      </c>
      <c r="G3163" s="1">
        <v>3</v>
      </c>
      <c r="H3163" s="1">
        <v>299.42</v>
      </c>
    </row>
    <row r="3164" spans="1:8">
      <c r="A3164" s="1" t="s">
        <v>3112</v>
      </c>
      <c r="B3164" s="3">
        <v>44908</v>
      </c>
      <c r="C3164" s="4" t="s">
        <v>2680</v>
      </c>
      <c r="D3164" s="4" t="s">
        <v>248</v>
      </c>
      <c r="E3164" s="1">
        <v>1164.8800000000001</v>
      </c>
      <c r="F3164" s="1">
        <v>42</v>
      </c>
      <c r="G3164" s="1">
        <v>24</v>
      </c>
      <c r="H3164" s="1">
        <v>717.48</v>
      </c>
    </row>
    <row r="3165" spans="1:8">
      <c r="A3165" s="1" t="s">
        <v>3113</v>
      </c>
      <c r="B3165" s="3">
        <v>45055</v>
      </c>
      <c r="C3165" s="4" t="s">
        <v>2680</v>
      </c>
      <c r="D3165" s="4" t="s">
        <v>2914</v>
      </c>
      <c r="E3165" s="1">
        <v>3227.11</v>
      </c>
      <c r="F3165" s="1">
        <v>43</v>
      </c>
      <c r="G3165" s="1">
        <v>49</v>
      </c>
      <c r="H3165" s="1">
        <v>640.62</v>
      </c>
    </row>
    <row r="3166" spans="1:8">
      <c r="A3166" s="1" t="s">
        <v>3114</v>
      </c>
      <c r="B3166" s="3">
        <v>45128</v>
      </c>
      <c r="C3166" s="4" t="s">
        <v>2680</v>
      </c>
      <c r="D3166" s="4" t="s">
        <v>3064</v>
      </c>
      <c r="E3166" s="1">
        <v>3444.45</v>
      </c>
      <c r="F3166" s="1">
        <v>4</v>
      </c>
      <c r="G3166" s="1">
        <v>13</v>
      </c>
      <c r="H3166" s="1">
        <v>1816.62</v>
      </c>
    </row>
    <row r="3167" spans="1:8">
      <c r="A3167" s="1" t="s">
        <v>3115</v>
      </c>
      <c r="B3167" s="3">
        <v>45118</v>
      </c>
      <c r="C3167" s="2" t="s">
        <v>2557</v>
      </c>
      <c r="D3167" s="4" t="s">
        <v>2893</v>
      </c>
      <c r="E3167" s="1">
        <v>868.1</v>
      </c>
      <c r="F3167" s="1">
        <v>35</v>
      </c>
      <c r="G3167" s="1">
        <v>41</v>
      </c>
      <c r="H3167" s="1">
        <v>276.49</v>
      </c>
    </row>
    <row r="3168" spans="1:8">
      <c r="A3168" s="1" t="s">
        <v>3116</v>
      </c>
      <c r="B3168" s="3">
        <v>45118</v>
      </c>
      <c r="C3168" s="2" t="s">
        <v>1650</v>
      </c>
      <c r="D3168" s="4" t="s">
        <v>2914</v>
      </c>
      <c r="E3168" s="1">
        <v>1876.98</v>
      </c>
      <c r="F3168" s="1">
        <v>34</v>
      </c>
      <c r="G3168" s="1">
        <v>50</v>
      </c>
      <c r="H3168" s="1">
        <v>1779</v>
      </c>
    </row>
    <row r="3169" spans="1:8">
      <c r="A3169" s="1" t="s">
        <v>3117</v>
      </c>
      <c r="B3169" s="3">
        <v>45252</v>
      </c>
      <c r="C3169" s="2" t="s">
        <v>2557</v>
      </c>
      <c r="D3169" s="4" t="s">
        <v>248</v>
      </c>
      <c r="E3169" s="1">
        <v>1003.59</v>
      </c>
      <c r="F3169" s="1">
        <v>37</v>
      </c>
      <c r="G3169" s="1">
        <v>20</v>
      </c>
      <c r="H3169" s="1">
        <v>1398.75</v>
      </c>
    </row>
    <row r="3170" spans="1:8">
      <c r="A3170" s="1" t="s">
        <v>3118</v>
      </c>
      <c r="B3170" s="3">
        <v>45225</v>
      </c>
      <c r="C3170" s="2" t="s">
        <v>2310</v>
      </c>
      <c r="D3170" s="4" t="s">
        <v>19</v>
      </c>
      <c r="E3170" s="1">
        <v>4859.71</v>
      </c>
      <c r="F3170" s="1">
        <v>20</v>
      </c>
      <c r="G3170" s="1">
        <v>12</v>
      </c>
      <c r="H3170" s="1">
        <v>1425.42</v>
      </c>
    </row>
    <row r="3171" spans="1:8">
      <c r="A3171" s="1" t="s">
        <v>3119</v>
      </c>
      <c r="B3171" s="3">
        <v>44884</v>
      </c>
      <c r="C3171" s="2" t="s">
        <v>2557</v>
      </c>
      <c r="D3171" s="4" t="s">
        <v>248</v>
      </c>
      <c r="E3171" s="1">
        <v>1094.95</v>
      </c>
      <c r="F3171" s="1">
        <v>1</v>
      </c>
      <c r="G3171" s="1">
        <v>9</v>
      </c>
      <c r="H3171" s="1">
        <v>1259.6400000000001</v>
      </c>
    </row>
    <row r="3172" spans="1:8">
      <c r="A3172" s="1" t="s">
        <v>3120</v>
      </c>
      <c r="B3172" s="3">
        <v>45253</v>
      </c>
      <c r="C3172" s="2" t="s">
        <v>2310</v>
      </c>
      <c r="D3172" s="4" t="s">
        <v>19</v>
      </c>
      <c r="E3172" s="1">
        <v>3356.41</v>
      </c>
      <c r="F3172" s="1">
        <v>9</v>
      </c>
      <c r="G3172" s="1">
        <v>40</v>
      </c>
      <c r="H3172" s="1">
        <v>1945.6</v>
      </c>
    </row>
    <row r="3173" spans="1:8">
      <c r="A3173" s="1" t="s">
        <v>3121</v>
      </c>
      <c r="B3173" s="3">
        <v>45411</v>
      </c>
      <c r="C3173" s="2" t="s">
        <v>2557</v>
      </c>
      <c r="D3173" s="4" t="s">
        <v>3064</v>
      </c>
      <c r="E3173" s="1">
        <v>718.33</v>
      </c>
      <c r="F3173" s="1">
        <v>9</v>
      </c>
      <c r="G3173" s="1">
        <v>43</v>
      </c>
      <c r="H3173" s="1">
        <v>474.76</v>
      </c>
    </row>
    <row r="3174" spans="1:8">
      <c r="A3174" s="1" t="s">
        <v>3122</v>
      </c>
      <c r="B3174" s="3">
        <v>45008</v>
      </c>
      <c r="C3174" s="2" t="s">
        <v>2310</v>
      </c>
      <c r="D3174" s="4" t="s">
        <v>2893</v>
      </c>
      <c r="E3174" s="1">
        <v>990.22</v>
      </c>
      <c r="F3174" s="1">
        <v>28</v>
      </c>
      <c r="G3174" s="1">
        <v>8</v>
      </c>
      <c r="H3174" s="1">
        <v>1818.72</v>
      </c>
    </row>
    <row r="3175" spans="1:8">
      <c r="A3175" s="1" t="s">
        <v>3123</v>
      </c>
      <c r="B3175" s="3">
        <v>45398</v>
      </c>
      <c r="C3175" s="2" t="s">
        <v>2310</v>
      </c>
      <c r="D3175" s="4" t="s">
        <v>19</v>
      </c>
      <c r="E3175" s="1">
        <v>3721.56</v>
      </c>
      <c r="F3175" s="1">
        <v>33</v>
      </c>
      <c r="G3175" s="1">
        <v>16</v>
      </c>
      <c r="H3175" s="1">
        <v>1847.47</v>
      </c>
    </row>
    <row r="3176" spans="1:8">
      <c r="A3176" s="1" t="s">
        <v>3124</v>
      </c>
      <c r="B3176" s="3">
        <v>45599</v>
      </c>
      <c r="C3176" s="2" t="s">
        <v>2557</v>
      </c>
      <c r="D3176" s="4" t="s">
        <v>2893</v>
      </c>
      <c r="E3176" s="1">
        <v>4362.1899999999996</v>
      </c>
      <c r="F3176" s="1">
        <v>25</v>
      </c>
      <c r="G3176" s="1">
        <v>20</v>
      </c>
      <c r="H3176" s="1">
        <v>290.37</v>
      </c>
    </row>
    <row r="3177" spans="1:8">
      <c r="A3177" s="1" t="s">
        <v>3125</v>
      </c>
      <c r="B3177" s="3">
        <v>45205</v>
      </c>
      <c r="C3177" s="2" t="s">
        <v>1650</v>
      </c>
      <c r="D3177" s="4" t="s">
        <v>2893</v>
      </c>
      <c r="E3177" s="1">
        <v>715.72</v>
      </c>
      <c r="F3177" s="1">
        <v>2</v>
      </c>
      <c r="G3177" s="1">
        <v>18</v>
      </c>
      <c r="H3177" s="1">
        <v>416.51</v>
      </c>
    </row>
    <row r="3178" spans="1:8">
      <c r="A3178" s="1" t="s">
        <v>3126</v>
      </c>
      <c r="B3178" s="3">
        <v>45243</v>
      </c>
      <c r="C3178" s="2" t="s">
        <v>2557</v>
      </c>
      <c r="D3178" s="4" t="s">
        <v>3064</v>
      </c>
      <c r="E3178" s="1">
        <v>2478.89</v>
      </c>
      <c r="F3178" s="1">
        <v>15</v>
      </c>
      <c r="G3178" s="1">
        <v>48</v>
      </c>
      <c r="H3178" s="1">
        <v>1843.45</v>
      </c>
    </row>
    <row r="3179" spans="1:8">
      <c r="A3179" s="1" t="s">
        <v>3127</v>
      </c>
      <c r="B3179" s="3">
        <v>44988</v>
      </c>
      <c r="C3179" s="2" t="s">
        <v>1650</v>
      </c>
      <c r="D3179" s="4" t="s">
        <v>2914</v>
      </c>
      <c r="E3179" s="1">
        <v>3936.66</v>
      </c>
      <c r="F3179" s="1">
        <v>40</v>
      </c>
      <c r="G3179" s="1">
        <v>9</v>
      </c>
      <c r="H3179" s="1">
        <v>39.24</v>
      </c>
    </row>
    <row r="3180" spans="1:8">
      <c r="A3180" s="1" t="s">
        <v>3128</v>
      </c>
      <c r="B3180" s="3">
        <v>45466</v>
      </c>
      <c r="C3180" s="2" t="s">
        <v>1650</v>
      </c>
      <c r="D3180" s="4" t="s">
        <v>2893</v>
      </c>
      <c r="E3180" s="1">
        <v>3245.69</v>
      </c>
      <c r="F3180" s="1">
        <v>16</v>
      </c>
      <c r="G3180" s="1">
        <v>49</v>
      </c>
      <c r="H3180" s="1">
        <v>1809.73</v>
      </c>
    </row>
    <row r="3181" spans="1:8">
      <c r="A3181" s="1" t="s">
        <v>3129</v>
      </c>
      <c r="B3181" s="3">
        <v>44932</v>
      </c>
      <c r="C3181" s="2" t="s">
        <v>2310</v>
      </c>
      <c r="D3181" s="4" t="s">
        <v>3064</v>
      </c>
      <c r="E3181" s="1">
        <v>1254.57</v>
      </c>
      <c r="F3181" s="1">
        <v>7</v>
      </c>
      <c r="G3181" s="1">
        <v>18</v>
      </c>
      <c r="H3181" s="1">
        <v>147.32</v>
      </c>
    </row>
    <row r="3182" spans="1:8">
      <c r="A3182" s="1" t="s">
        <v>3130</v>
      </c>
      <c r="B3182" s="3">
        <v>45530</v>
      </c>
      <c r="C3182" s="2" t="s">
        <v>2310</v>
      </c>
      <c r="D3182" s="4" t="s">
        <v>19</v>
      </c>
      <c r="E3182" s="1">
        <v>1037.1600000000001</v>
      </c>
      <c r="F3182" s="1">
        <v>49</v>
      </c>
      <c r="G3182" s="1">
        <v>36</v>
      </c>
      <c r="H3182" s="1">
        <v>425.24</v>
      </c>
    </row>
    <row r="3183" spans="1:8">
      <c r="A3183" s="1" t="s">
        <v>3131</v>
      </c>
      <c r="B3183" s="3">
        <v>45354</v>
      </c>
      <c r="C3183" s="2" t="s">
        <v>2310</v>
      </c>
      <c r="D3183" s="4" t="s">
        <v>3064</v>
      </c>
      <c r="E3183" s="1">
        <v>1942.19</v>
      </c>
      <c r="F3183" s="1">
        <v>3</v>
      </c>
      <c r="G3183" s="1">
        <v>36</v>
      </c>
      <c r="H3183" s="1">
        <v>755.4</v>
      </c>
    </row>
    <row r="3184" spans="1:8">
      <c r="A3184" s="1" t="s">
        <v>3132</v>
      </c>
      <c r="B3184" s="3">
        <v>45159</v>
      </c>
      <c r="C3184" s="2" t="s">
        <v>2310</v>
      </c>
      <c r="D3184" s="4" t="s">
        <v>19</v>
      </c>
      <c r="E3184" s="1">
        <v>1344.14</v>
      </c>
      <c r="F3184" s="1">
        <v>27</v>
      </c>
      <c r="G3184" s="1">
        <v>24</v>
      </c>
      <c r="H3184" s="1">
        <v>391.4</v>
      </c>
    </row>
    <row r="3185" spans="1:8">
      <c r="A3185" s="1" t="s">
        <v>3133</v>
      </c>
      <c r="B3185" s="3">
        <v>45517</v>
      </c>
      <c r="C3185" s="2" t="s">
        <v>3134</v>
      </c>
      <c r="D3185" s="4" t="s">
        <v>2914</v>
      </c>
      <c r="E3185" s="1">
        <v>4522.67</v>
      </c>
      <c r="F3185" s="1">
        <v>33</v>
      </c>
      <c r="G3185" s="1">
        <v>9</v>
      </c>
      <c r="H3185" s="1">
        <v>1460.56</v>
      </c>
    </row>
    <row r="3186" spans="1:8">
      <c r="A3186" s="1" t="s">
        <v>3135</v>
      </c>
      <c r="B3186" s="3">
        <v>45388</v>
      </c>
      <c r="C3186" s="4" t="s">
        <v>2680</v>
      </c>
      <c r="D3186" s="4" t="s">
        <v>2893</v>
      </c>
      <c r="E3186" s="1">
        <v>572.32000000000005</v>
      </c>
      <c r="F3186" s="1">
        <v>16</v>
      </c>
      <c r="G3186" s="1">
        <v>27</v>
      </c>
      <c r="H3186" s="1">
        <v>881.66</v>
      </c>
    </row>
    <row r="3187" spans="1:8">
      <c r="A3187" s="1" t="s">
        <v>3136</v>
      </c>
      <c r="B3187" s="3">
        <v>45199</v>
      </c>
      <c r="C3187" s="2" t="s">
        <v>2310</v>
      </c>
      <c r="D3187" s="4" t="s">
        <v>3064</v>
      </c>
      <c r="E3187" s="1">
        <v>3223.34</v>
      </c>
      <c r="F3187" s="1">
        <v>8</v>
      </c>
      <c r="G3187" s="1">
        <v>47</v>
      </c>
      <c r="H3187" s="1">
        <v>145.26</v>
      </c>
    </row>
    <row r="3188" spans="1:8">
      <c r="A3188" s="1" t="s">
        <v>3137</v>
      </c>
      <c r="B3188" s="3">
        <v>45174</v>
      </c>
      <c r="C3188" s="4" t="s">
        <v>2680</v>
      </c>
      <c r="D3188" s="4" t="s">
        <v>3064</v>
      </c>
      <c r="E3188" s="1">
        <v>784.37</v>
      </c>
      <c r="F3188" s="1">
        <v>15</v>
      </c>
      <c r="G3188" s="1">
        <v>7</v>
      </c>
      <c r="H3188" s="1">
        <v>153.91</v>
      </c>
    </row>
    <row r="3189" spans="1:8">
      <c r="A3189" s="1">
        <v>3937850</v>
      </c>
      <c r="B3189" s="3">
        <v>45448</v>
      </c>
      <c r="C3189" s="2" t="s">
        <v>2310</v>
      </c>
      <c r="D3189" s="4" t="s">
        <v>19</v>
      </c>
      <c r="E3189" s="1">
        <v>3109.05</v>
      </c>
      <c r="F3189" s="1">
        <v>30</v>
      </c>
      <c r="G3189" s="1">
        <v>17</v>
      </c>
      <c r="H3189" s="1">
        <v>1934.57</v>
      </c>
    </row>
    <row r="3190" spans="1:8">
      <c r="A3190" s="1" t="s">
        <v>3138</v>
      </c>
      <c r="B3190" s="3">
        <v>44957</v>
      </c>
      <c r="C3190" s="2" t="s">
        <v>3134</v>
      </c>
      <c r="D3190" s="4" t="s">
        <v>3064</v>
      </c>
      <c r="E3190" s="1">
        <v>1190.5899999999999</v>
      </c>
      <c r="F3190" s="1">
        <v>49</v>
      </c>
      <c r="G3190" s="1">
        <v>31</v>
      </c>
      <c r="H3190" s="1">
        <v>455.55</v>
      </c>
    </row>
    <row r="3191" spans="1:8">
      <c r="A3191" s="1" t="s">
        <v>3139</v>
      </c>
      <c r="B3191" s="3">
        <v>45406</v>
      </c>
      <c r="C3191" s="4" t="s">
        <v>2680</v>
      </c>
      <c r="D3191" s="4" t="s">
        <v>248</v>
      </c>
      <c r="E3191" s="1">
        <v>4020.73</v>
      </c>
      <c r="F3191" s="1">
        <v>31</v>
      </c>
      <c r="G3191" s="1">
        <v>50</v>
      </c>
      <c r="H3191" s="1">
        <v>122.4</v>
      </c>
    </row>
    <row r="3192" spans="1:8">
      <c r="A3192" s="1" t="s">
        <v>3140</v>
      </c>
      <c r="B3192" s="3">
        <v>45154</v>
      </c>
      <c r="C3192" s="2" t="s">
        <v>3134</v>
      </c>
      <c r="D3192" s="4" t="s">
        <v>2914</v>
      </c>
      <c r="E3192" s="1">
        <v>4770.42</v>
      </c>
      <c r="F3192" s="1">
        <v>23</v>
      </c>
      <c r="G3192" s="1">
        <v>35</v>
      </c>
      <c r="H3192" s="1">
        <v>1375.09</v>
      </c>
    </row>
    <row r="3193" spans="1:8">
      <c r="A3193" s="1" t="s">
        <v>3141</v>
      </c>
      <c r="B3193" s="3">
        <v>45334</v>
      </c>
      <c r="C3193" s="2" t="s">
        <v>1650</v>
      </c>
      <c r="D3193" s="4" t="s">
        <v>2914</v>
      </c>
      <c r="E3193" s="1">
        <v>3501.33</v>
      </c>
      <c r="F3193" s="1">
        <v>17</v>
      </c>
      <c r="G3193" s="1">
        <v>39</v>
      </c>
      <c r="H3193" s="1">
        <v>700.39</v>
      </c>
    </row>
    <row r="3194" spans="1:8">
      <c r="A3194" s="1" t="s">
        <v>3142</v>
      </c>
      <c r="B3194" s="3">
        <v>45292</v>
      </c>
      <c r="C3194" s="2" t="s">
        <v>3134</v>
      </c>
      <c r="D3194" s="4" t="s">
        <v>2893</v>
      </c>
      <c r="E3194" s="1">
        <v>2036.22</v>
      </c>
      <c r="F3194" s="1">
        <v>45</v>
      </c>
      <c r="G3194" s="1">
        <v>45</v>
      </c>
      <c r="H3194" s="1">
        <v>318.29000000000002</v>
      </c>
    </row>
    <row r="3195" spans="1:8">
      <c r="A3195" s="1" t="s">
        <v>3143</v>
      </c>
      <c r="B3195" s="3">
        <v>45409</v>
      </c>
      <c r="C3195" s="2" t="s">
        <v>2310</v>
      </c>
      <c r="D3195" s="4" t="s">
        <v>2893</v>
      </c>
      <c r="E3195" s="1">
        <v>3689.03</v>
      </c>
      <c r="F3195" s="1">
        <v>48</v>
      </c>
      <c r="G3195" s="1">
        <v>1</v>
      </c>
      <c r="H3195" s="1">
        <v>319.06</v>
      </c>
    </row>
    <row r="3196" spans="1:8">
      <c r="A3196" s="1" t="s">
        <v>3144</v>
      </c>
      <c r="B3196" s="3">
        <v>45357</v>
      </c>
      <c r="C3196" s="2" t="s">
        <v>2310</v>
      </c>
      <c r="D3196" s="4" t="s">
        <v>2893</v>
      </c>
      <c r="E3196" s="1">
        <v>3674.59</v>
      </c>
      <c r="F3196" s="1">
        <v>4</v>
      </c>
      <c r="G3196" s="1">
        <v>10</v>
      </c>
      <c r="H3196" s="1">
        <v>125.49</v>
      </c>
    </row>
    <row r="3197" spans="1:8">
      <c r="A3197" s="1" t="s">
        <v>3145</v>
      </c>
      <c r="B3197" s="3">
        <v>44962</v>
      </c>
      <c r="C3197" s="2" t="s">
        <v>1650</v>
      </c>
      <c r="D3197" s="4" t="s">
        <v>3064</v>
      </c>
      <c r="E3197" s="1">
        <v>1963.89</v>
      </c>
      <c r="F3197" s="1">
        <v>48</v>
      </c>
      <c r="G3197" s="1">
        <v>33</v>
      </c>
      <c r="H3197" s="1">
        <v>831.46</v>
      </c>
    </row>
    <row r="3198" spans="1:8">
      <c r="A3198" s="1" t="s">
        <v>3146</v>
      </c>
      <c r="B3198" s="3">
        <v>45381</v>
      </c>
      <c r="C3198" s="4" t="s">
        <v>2680</v>
      </c>
      <c r="D3198" s="4" t="s">
        <v>2914</v>
      </c>
      <c r="E3198" s="1">
        <v>585.04</v>
      </c>
      <c r="F3198" s="1">
        <v>6</v>
      </c>
      <c r="G3198" s="1">
        <v>20</v>
      </c>
      <c r="H3198" s="1">
        <v>1320.94</v>
      </c>
    </row>
    <row r="3199" spans="1:8">
      <c r="A3199" s="1" t="s">
        <v>3147</v>
      </c>
      <c r="B3199" s="3">
        <v>45007</v>
      </c>
      <c r="C3199" s="4" t="s">
        <v>2680</v>
      </c>
      <c r="D3199" s="4" t="s">
        <v>3064</v>
      </c>
      <c r="E3199" s="1">
        <v>156.09</v>
      </c>
      <c r="F3199" s="1">
        <v>10</v>
      </c>
      <c r="G3199" s="1">
        <v>30</v>
      </c>
      <c r="H3199" s="1">
        <v>1580.47</v>
      </c>
    </row>
    <row r="3200" spans="1:8">
      <c r="A3200" s="1" t="s">
        <v>3148</v>
      </c>
      <c r="B3200" s="3">
        <v>45527</v>
      </c>
      <c r="C3200" s="2" t="s">
        <v>2310</v>
      </c>
      <c r="D3200" s="4" t="s">
        <v>248</v>
      </c>
      <c r="E3200" s="1">
        <v>2250.5500000000002</v>
      </c>
      <c r="F3200" s="1">
        <v>30</v>
      </c>
      <c r="G3200" s="1">
        <v>26</v>
      </c>
      <c r="H3200" s="1">
        <v>1759.81</v>
      </c>
    </row>
    <row r="3201" spans="1:8">
      <c r="A3201" s="1" t="s">
        <v>3149</v>
      </c>
      <c r="B3201" s="3">
        <v>45534</v>
      </c>
      <c r="C3201" s="4" t="s">
        <v>2680</v>
      </c>
      <c r="D3201" s="4" t="s">
        <v>2893</v>
      </c>
      <c r="E3201" s="1">
        <v>4255.59</v>
      </c>
      <c r="F3201" s="1">
        <v>20</v>
      </c>
      <c r="G3201" s="1">
        <v>8</v>
      </c>
      <c r="H3201" s="1">
        <v>230.39</v>
      </c>
    </row>
    <row r="3202" spans="1:8">
      <c r="A3202" s="1" t="s">
        <v>3150</v>
      </c>
      <c r="B3202" s="3">
        <v>45386</v>
      </c>
      <c r="C3202" s="2" t="s">
        <v>3134</v>
      </c>
      <c r="D3202" s="4" t="s">
        <v>248</v>
      </c>
      <c r="E3202" s="1">
        <v>149.54</v>
      </c>
      <c r="F3202" s="1">
        <v>14</v>
      </c>
      <c r="G3202" s="1">
        <v>20</v>
      </c>
      <c r="H3202" s="1">
        <v>1164.07</v>
      </c>
    </row>
    <row r="3203" spans="1:8">
      <c r="A3203" s="1" t="s">
        <v>3151</v>
      </c>
      <c r="B3203" s="3">
        <v>45202</v>
      </c>
      <c r="C3203" s="2" t="s">
        <v>2310</v>
      </c>
      <c r="D3203" s="4" t="s">
        <v>2914</v>
      </c>
      <c r="E3203" s="1">
        <v>2772.06</v>
      </c>
      <c r="F3203" s="1">
        <v>44</v>
      </c>
      <c r="G3203" s="1">
        <v>47</v>
      </c>
      <c r="H3203" s="1">
        <v>194.14</v>
      </c>
    </row>
    <row r="3204" spans="1:8">
      <c r="A3204" s="1" t="s">
        <v>3152</v>
      </c>
      <c r="B3204" s="3">
        <v>45442</v>
      </c>
      <c r="C3204" s="2" t="s">
        <v>2310</v>
      </c>
      <c r="D3204" s="4" t="s">
        <v>2914</v>
      </c>
      <c r="E3204" s="1">
        <v>4177.6099999999997</v>
      </c>
      <c r="F3204" s="1">
        <v>29</v>
      </c>
      <c r="G3204" s="1">
        <v>37</v>
      </c>
      <c r="H3204" s="1">
        <v>1970.17</v>
      </c>
    </row>
    <row r="3205" spans="1:8">
      <c r="A3205" s="1" t="s">
        <v>3153</v>
      </c>
      <c r="B3205" s="3">
        <v>45124</v>
      </c>
      <c r="C3205" s="2" t="s">
        <v>2310</v>
      </c>
      <c r="D3205" s="4" t="s">
        <v>248</v>
      </c>
      <c r="E3205" s="1">
        <v>2134.5300000000002</v>
      </c>
      <c r="F3205" s="1">
        <v>39</v>
      </c>
      <c r="G3205" s="1">
        <v>5</v>
      </c>
      <c r="H3205" s="1">
        <v>481.83</v>
      </c>
    </row>
    <row r="3206" spans="1:8">
      <c r="A3206" s="1" t="s">
        <v>3154</v>
      </c>
      <c r="B3206" s="3">
        <v>44944</v>
      </c>
      <c r="C3206" s="2" t="s">
        <v>2310</v>
      </c>
      <c r="D3206" s="4" t="s">
        <v>3064</v>
      </c>
      <c r="E3206" s="1">
        <v>4207.33</v>
      </c>
      <c r="F3206" s="1">
        <v>14</v>
      </c>
      <c r="G3206" s="1">
        <v>10</v>
      </c>
      <c r="H3206" s="1">
        <v>343.44</v>
      </c>
    </row>
    <row r="3207" spans="1:8">
      <c r="A3207" s="1" t="s">
        <v>3155</v>
      </c>
      <c r="B3207" s="3">
        <v>44993</v>
      </c>
      <c r="C3207" s="2" t="s">
        <v>2310</v>
      </c>
      <c r="D3207" s="4" t="s">
        <v>2914</v>
      </c>
      <c r="E3207" s="1">
        <v>3947.07</v>
      </c>
      <c r="F3207" s="1">
        <v>4</v>
      </c>
      <c r="G3207" s="1">
        <v>47</v>
      </c>
      <c r="H3207" s="1">
        <v>937.33</v>
      </c>
    </row>
    <row r="3208" spans="1:8">
      <c r="A3208" s="1" t="s">
        <v>3156</v>
      </c>
      <c r="B3208" s="3">
        <v>45175</v>
      </c>
      <c r="C3208" s="2" t="s">
        <v>3134</v>
      </c>
      <c r="D3208" s="4" t="s">
        <v>19</v>
      </c>
      <c r="E3208" s="1">
        <v>328.45</v>
      </c>
      <c r="F3208" s="1">
        <v>31</v>
      </c>
      <c r="G3208" s="1">
        <v>6</v>
      </c>
      <c r="H3208" s="1">
        <v>827.41</v>
      </c>
    </row>
    <row r="3209" spans="1:8">
      <c r="A3209" s="1" t="s">
        <v>3157</v>
      </c>
      <c r="B3209" s="3">
        <v>45227</v>
      </c>
      <c r="C3209" s="2" t="s">
        <v>2310</v>
      </c>
      <c r="D3209" s="4" t="s">
        <v>248</v>
      </c>
      <c r="E3209" s="1">
        <v>3483.66</v>
      </c>
      <c r="F3209" s="1">
        <v>15</v>
      </c>
      <c r="G3209" s="1">
        <v>47</v>
      </c>
      <c r="H3209" s="1">
        <v>1935.92</v>
      </c>
    </row>
    <row r="3210" spans="1:8">
      <c r="A3210" s="1" t="s">
        <v>3158</v>
      </c>
      <c r="B3210" s="3">
        <v>45324</v>
      </c>
      <c r="C3210" s="4" t="s">
        <v>2680</v>
      </c>
      <c r="D3210" s="4" t="s">
        <v>248</v>
      </c>
      <c r="E3210" s="1">
        <v>4797.6499999999996</v>
      </c>
      <c r="F3210" s="1">
        <v>23</v>
      </c>
      <c r="G3210" s="1">
        <v>2</v>
      </c>
      <c r="H3210" s="1">
        <v>1083.06</v>
      </c>
    </row>
    <row r="3211" spans="1:8">
      <c r="A3211" s="1" t="s">
        <v>3159</v>
      </c>
      <c r="B3211" s="3">
        <v>45446</v>
      </c>
      <c r="C3211" s="2" t="s">
        <v>3134</v>
      </c>
      <c r="D3211" s="4" t="s">
        <v>2914</v>
      </c>
      <c r="E3211" s="1">
        <v>2214.63</v>
      </c>
      <c r="F3211" s="1">
        <v>44</v>
      </c>
      <c r="G3211" s="1">
        <v>40</v>
      </c>
      <c r="H3211" s="1">
        <v>559.42999999999995</v>
      </c>
    </row>
    <row r="3212" spans="1:8">
      <c r="A3212" s="1" t="s">
        <v>3160</v>
      </c>
      <c r="B3212" s="3">
        <v>45066</v>
      </c>
      <c r="C3212" s="2" t="s">
        <v>3134</v>
      </c>
      <c r="D3212" s="4" t="s">
        <v>19</v>
      </c>
      <c r="E3212" s="1">
        <v>1101.95</v>
      </c>
      <c r="F3212" s="1">
        <v>22</v>
      </c>
      <c r="G3212" s="1">
        <v>29</v>
      </c>
      <c r="H3212" s="1">
        <v>411.07</v>
      </c>
    </row>
    <row r="3213" spans="1:8">
      <c r="A3213" s="1" t="s">
        <v>3161</v>
      </c>
      <c r="B3213" s="3">
        <v>44965</v>
      </c>
      <c r="C3213" s="2" t="s">
        <v>1650</v>
      </c>
      <c r="D3213" s="4" t="s">
        <v>19</v>
      </c>
      <c r="E3213" s="1">
        <v>1356.32</v>
      </c>
      <c r="F3213" s="1">
        <v>47</v>
      </c>
      <c r="G3213" s="1">
        <v>40</v>
      </c>
      <c r="H3213" s="1">
        <v>1078.6300000000001</v>
      </c>
    </row>
    <row r="3214" spans="1:8">
      <c r="A3214" s="1" t="s">
        <v>3162</v>
      </c>
      <c r="B3214" s="3">
        <v>45131</v>
      </c>
      <c r="C3214" s="2" t="s">
        <v>2310</v>
      </c>
      <c r="D3214" s="4" t="s">
        <v>248</v>
      </c>
      <c r="E3214" s="1">
        <v>4350.8100000000004</v>
      </c>
      <c r="F3214" s="1">
        <v>28</v>
      </c>
      <c r="G3214" s="1">
        <v>17</v>
      </c>
      <c r="H3214" s="1">
        <v>1813.26</v>
      </c>
    </row>
    <row r="3215" spans="1:8">
      <c r="A3215" s="1" t="s">
        <v>3163</v>
      </c>
      <c r="B3215" s="3">
        <v>44901</v>
      </c>
      <c r="C3215" s="2" t="s">
        <v>2310</v>
      </c>
      <c r="D3215" s="4" t="s">
        <v>2914</v>
      </c>
      <c r="E3215" s="1">
        <v>3843.87</v>
      </c>
      <c r="F3215" s="1">
        <v>23</v>
      </c>
      <c r="G3215" s="1">
        <v>35</v>
      </c>
      <c r="H3215" s="1">
        <v>740.16</v>
      </c>
    </row>
    <row r="3216" spans="1:8">
      <c r="A3216" s="1" t="s">
        <v>3164</v>
      </c>
      <c r="B3216" s="3">
        <v>45325</v>
      </c>
      <c r="C3216" s="2" t="s">
        <v>2310</v>
      </c>
      <c r="D3216" s="4" t="s">
        <v>2893</v>
      </c>
      <c r="E3216" s="1">
        <v>1421.15</v>
      </c>
      <c r="F3216" s="1">
        <v>44</v>
      </c>
      <c r="G3216" s="1">
        <v>29</v>
      </c>
      <c r="H3216" s="1">
        <v>1661.02</v>
      </c>
    </row>
    <row r="3217" spans="1:8">
      <c r="A3217" s="1" t="s">
        <v>3165</v>
      </c>
      <c r="B3217" s="3">
        <v>45387</v>
      </c>
      <c r="C3217" s="4" t="s">
        <v>2680</v>
      </c>
      <c r="D3217" s="4" t="s">
        <v>2914</v>
      </c>
      <c r="E3217" s="1">
        <v>4327.33</v>
      </c>
      <c r="F3217" s="1">
        <v>7</v>
      </c>
      <c r="G3217" s="1">
        <v>42</v>
      </c>
      <c r="H3217" s="1">
        <v>118.37</v>
      </c>
    </row>
    <row r="3218" spans="1:8">
      <c r="A3218" s="1" t="s">
        <v>3166</v>
      </c>
      <c r="B3218" s="3">
        <v>45064</v>
      </c>
      <c r="C3218" s="2" t="s">
        <v>2310</v>
      </c>
      <c r="D3218" s="4" t="s">
        <v>2914</v>
      </c>
      <c r="E3218" s="1">
        <v>3898.61</v>
      </c>
      <c r="F3218" s="1">
        <v>26</v>
      </c>
      <c r="G3218" s="1">
        <v>15</v>
      </c>
      <c r="H3218" s="1">
        <v>944.31</v>
      </c>
    </row>
    <row r="3219" spans="1:8">
      <c r="A3219" s="1" t="s">
        <v>3167</v>
      </c>
      <c r="B3219" s="3">
        <v>45309</v>
      </c>
      <c r="C3219" s="2" t="s">
        <v>3134</v>
      </c>
      <c r="D3219" s="4" t="s">
        <v>19</v>
      </c>
      <c r="E3219" s="1">
        <v>3768.29</v>
      </c>
      <c r="F3219" s="1">
        <v>43</v>
      </c>
      <c r="G3219" s="1">
        <v>15</v>
      </c>
      <c r="H3219" s="1">
        <v>1534.97</v>
      </c>
    </row>
    <row r="3220" spans="1:8">
      <c r="A3220" s="1" t="s">
        <v>3168</v>
      </c>
      <c r="B3220" s="3">
        <v>44963</v>
      </c>
      <c r="C3220" s="4" t="s">
        <v>2680</v>
      </c>
      <c r="D3220" s="4" t="s">
        <v>248</v>
      </c>
      <c r="E3220" s="1">
        <v>162.46</v>
      </c>
      <c r="F3220" s="1">
        <v>11</v>
      </c>
      <c r="G3220" s="1">
        <v>47</v>
      </c>
      <c r="H3220" s="1">
        <v>1863.99</v>
      </c>
    </row>
    <row r="3221" spans="1:8">
      <c r="A3221" s="1" t="s">
        <v>3169</v>
      </c>
      <c r="B3221" s="3">
        <v>45106</v>
      </c>
      <c r="C3221" s="4" t="s">
        <v>2680</v>
      </c>
      <c r="D3221" s="4" t="s">
        <v>2893</v>
      </c>
      <c r="E3221" s="1">
        <v>4757.42</v>
      </c>
      <c r="F3221" s="1">
        <v>13</v>
      </c>
      <c r="G3221" s="1">
        <v>47</v>
      </c>
      <c r="H3221" s="1">
        <v>741.02</v>
      </c>
    </row>
    <row r="3222" spans="1:8">
      <c r="A3222" s="1" t="s">
        <v>3170</v>
      </c>
      <c r="B3222" s="3">
        <v>45063</v>
      </c>
      <c r="C3222" s="2" t="s">
        <v>3134</v>
      </c>
      <c r="D3222" s="4" t="s">
        <v>2893</v>
      </c>
      <c r="E3222" s="1">
        <v>572.09</v>
      </c>
      <c r="F3222" s="1">
        <v>47</v>
      </c>
      <c r="G3222" s="1">
        <v>10</v>
      </c>
      <c r="H3222" s="1">
        <v>1989.16</v>
      </c>
    </row>
    <row r="3223" spans="1:8">
      <c r="A3223" s="1" t="s">
        <v>3171</v>
      </c>
      <c r="B3223" s="3">
        <v>45531</v>
      </c>
      <c r="C3223" s="2" t="s">
        <v>3134</v>
      </c>
      <c r="D3223" s="4" t="s">
        <v>2914</v>
      </c>
      <c r="E3223" s="1">
        <v>232.87</v>
      </c>
      <c r="F3223" s="1">
        <v>25</v>
      </c>
      <c r="G3223" s="1">
        <v>12</v>
      </c>
      <c r="H3223" s="1">
        <v>127.12</v>
      </c>
    </row>
    <row r="3224" spans="1:8">
      <c r="A3224" s="1" t="s">
        <v>3172</v>
      </c>
      <c r="B3224" s="3">
        <v>44927</v>
      </c>
      <c r="C3224" s="2" t="s">
        <v>3134</v>
      </c>
      <c r="D3224" s="4" t="s">
        <v>19</v>
      </c>
      <c r="E3224" s="1">
        <v>1226.76</v>
      </c>
      <c r="F3224" s="1">
        <v>31</v>
      </c>
      <c r="G3224" s="1">
        <v>28</v>
      </c>
      <c r="H3224" s="1">
        <v>1792.36</v>
      </c>
    </row>
    <row r="3225" spans="1:8">
      <c r="A3225" s="1" t="s">
        <v>3173</v>
      </c>
      <c r="B3225" s="3">
        <v>44898</v>
      </c>
      <c r="C3225" s="2" t="s">
        <v>2310</v>
      </c>
      <c r="D3225" s="4" t="s">
        <v>3064</v>
      </c>
      <c r="E3225" s="1">
        <v>2838.52</v>
      </c>
      <c r="F3225" s="1">
        <v>2</v>
      </c>
      <c r="G3225" s="1">
        <v>6</v>
      </c>
      <c r="H3225" s="1">
        <v>1253.8</v>
      </c>
    </row>
    <row r="3226" spans="1:8">
      <c r="A3226" s="1" t="s">
        <v>3174</v>
      </c>
      <c r="B3226" s="3">
        <v>45376</v>
      </c>
      <c r="C3226" s="2" t="s">
        <v>2310</v>
      </c>
      <c r="D3226" s="4" t="s">
        <v>2914</v>
      </c>
      <c r="E3226" s="1">
        <v>1870.44</v>
      </c>
      <c r="F3226" s="1">
        <v>33</v>
      </c>
      <c r="G3226" s="1">
        <v>12</v>
      </c>
      <c r="H3226" s="1">
        <v>1635.84</v>
      </c>
    </row>
    <row r="3227" spans="1:8">
      <c r="A3227" s="1" t="s">
        <v>3175</v>
      </c>
      <c r="B3227" s="3">
        <v>45041</v>
      </c>
      <c r="C3227" s="2" t="s">
        <v>2310</v>
      </c>
      <c r="D3227" s="4" t="s">
        <v>2914</v>
      </c>
      <c r="E3227" s="1">
        <v>603.21</v>
      </c>
      <c r="F3227" s="1">
        <v>30</v>
      </c>
      <c r="G3227" s="1">
        <v>18</v>
      </c>
      <c r="H3227" s="1">
        <v>966.86</v>
      </c>
    </row>
    <row r="3228" spans="1:8">
      <c r="A3228" s="1" t="s">
        <v>3176</v>
      </c>
      <c r="B3228" s="3">
        <v>45136</v>
      </c>
      <c r="C3228" s="4" t="s">
        <v>2680</v>
      </c>
      <c r="D3228" s="4" t="s">
        <v>2893</v>
      </c>
      <c r="E3228" s="1">
        <v>3856.69</v>
      </c>
      <c r="F3228" s="1">
        <v>1</v>
      </c>
      <c r="G3228" s="1">
        <v>15</v>
      </c>
      <c r="H3228" s="1">
        <v>1956.89</v>
      </c>
    </row>
    <row r="3229" spans="1:8">
      <c r="A3229" s="1" t="s">
        <v>3177</v>
      </c>
      <c r="B3229" s="3">
        <v>45360</v>
      </c>
      <c r="C3229" s="2" t="s">
        <v>1650</v>
      </c>
      <c r="D3229" s="4" t="s">
        <v>2914</v>
      </c>
      <c r="E3229" s="1">
        <v>2317.06</v>
      </c>
      <c r="F3229" s="1">
        <v>16</v>
      </c>
      <c r="G3229" s="1">
        <v>33</v>
      </c>
      <c r="H3229" s="1">
        <v>88.54</v>
      </c>
    </row>
    <row r="3230" spans="1:8">
      <c r="A3230" s="1" t="s">
        <v>3178</v>
      </c>
      <c r="B3230" s="3">
        <v>45512</v>
      </c>
      <c r="C3230" s="2" t="s">
        <v>2310</v>
      </c>
      <c r="D3230" s="4" t="s">
        <v>3064</v>
      </c>
      <c r="E3230" s="1">
        <v>3308.02</v>
      </c>
      <c r="F3230" s="1">
        <v>44</v>
      </c>
      <c r="G3230" s="1">
        <v>48</v>
      </c>
      <c r="H3230" s="1">
        <v>1334.64</v>
      </c>
    </row>
    <row r="3231" spans="1:8">
      <c r="A3231" s="1" t="s">
        <v>3179</v>
      </c>
      <c r="B3231" s="3">
        <v>45134</v>
      </c>
      <c r="C3231" s="2" t="s">
        <v>2310</v>
      </c>
      <c r="D3231" s="4" t="s">
        <v>248</v>
      </c>
      <c r="E3231" s="1">
        <v>4304.01</v>
      </c>
      <c r="F3231" s="1">
        <v>6</v>
      </c>
      <c r="G3231" s="1">
        <v>9</v>
      </c>
      <c r="H3231" s="1">
        <v>392.35</v>
      </c>
    </row>
    <row r="3232" spans="1:8">
      <c r="A3232" s="5">
        <v>18523000</v>
      </c>
      <c r="B3232" s="3">
        <v>45107</v>
      </c>
      <c r="C3232" s="4" t="s">
        <v>2680</v>
      </c>
      <c r="D3232" s="4" t="s">
        <v>2893</v>
      </c>
      <c r="E3232" s="1">
        <v>3684.64</v>
      </c>
      <c r="F3232" s="1">
        <v>33</v>
      </c>
      <c r="G3232" s="1">
        <v>37</v>
      </c>
      <c r="H3232" s="1">
        <v>1001.06</v>
      </c>
    </row>
    <row r="3233" spans="1:8">
      <c r="A3233" s="1" t="s">
        <v>3180</v>
      </c>
      <c r="B3233" s="3">
        <v>45058</v>
      </c>
      <c r="C3233" s="2" t="s">
        <v>2310</v>
      </c>
      <c r="D3233" s="4" t="s">
        <v>248</v>
      </c>
      <c r="E3233" s="1">
        <v>4223.1400000000003</v>
      </c>
      <c r="F3233" s="1">
        <v>18</v>
      </c>
      <c r="G3233" s="1">
        <v>41</v>
      </c>
      <c r="H3233" s="1">
        <v>971</v>
      </c>
    </row>
    <row r="3234" spans="1:8">
      <c r="A3234" s="1" t="s">
        <v>3181</v>
      </c>
      <c r="B3234" s="3">
        <v>44890</v>
      </c>
      <c r="C3234" s="2" t="s">
        <v>2310</v>
      </c>
      <c r="D3234" s="4" t="s">
        <v>2893</v>
      </c>
      <c r="E3234" s="1">
        <v>3864.52</v>
      </c>
      <c r="F3234" s="1">
        <v>46</v>
      </c>
      <c r="G3234" s="1">
        <v>16</v>
      </c>
      <c r="H3234" s="1">
        <v>1979.92</v>
      </c>
    </row>
    <row r="3235" spans="1:8">
      <c r="A3235" s="1" t="s">
        <v>3182</v>
      </c>
      <c r="B3235" s="3">
        <v>45259</v>
      </c>
      <c r="C3235" s="2" t="s">
        <v>1650</v>
      </c>
      <c r="D3235" s="4" t="s">
        <v>3064</v>
      </c>
      <c r="E3235" s="1">
        <v>3433.48</v>
      </c>
      <c r="F3235" s="1">
        <v>27</v>
      </c>
      <c r="G3235" s="1">
        <v>20</v>
      </c>
      <c r="H3235" s="1">
        <v>1084.7</v>
      </c>
    </row>
    <row r="3236" spans="1:8">
      <c r="A3236" s="1" t="s">
        <v>3183</v>
      </c>
      <c r="B3236" s="3">
        <v>45219</v>
      </c>
      <c r="C3236" s="2" t="s">
        <v>3134</v>
      </c>
      <c r="D3236" s="4" t="s">
        <v>19</v>
      </c>
      <c r="E3236" s="1">
        <v>717.28</v>
      </c>
      <c r="F3236" s="1">
        <v>20</v>
      </c>
      <c r="G3236" s="1">
        <v>46</v>
      </c>
      <c r="H3236" s="1">
        <v>1143.3399999999999</v>
      </c>
    </row>
    <row r="3237" spans="1:8">
      <c r="A3237" s="1" t="s">
        <v>3184</v>
      </c>
      <c r="B3237" s="3">
        <v>44957</v>
      </c>
      <c r="C3237" s="4" t="s">
        <v>2680</v>
      </c>
      <c r="D3237" s="4" t="s">
        <v>19</v>
      </c>
      <c r="E3237" s="1">
        <v>3358.3</v>
      </c>
      <c r="F3237" s="1">
        <v>11</v>
      </c>
      <c r="G3237" s="1">
        <v>28</v>
      </c>
      <c r="H3237" s="1">
        <v>586.17999999999995</v>
      </c>
    </row>
    <row r="3238" spans="1:8">
      <c r="A3238" s="1" t="s">
        <v>3185</v>
      </c>
      <c r="B3238" s="3">
        <v>45444</v>
      </c>
      <c r="C3238" s="2" t="s">
        <v>2310</v>
      </c>
      <c r="D3238" s="4" t="s">
        <v>3064</v>
      </c>
      <c r="E3238" s="1">
        <v>3392.79</v>
      </c>
      <c r="F3238" s="1">
        <v>10</v>
      </c>
      <c r="G3238" s="1">
        <v>20</v>
      </c>
      <c r="H3238" s="1">
        <v>41.62</v>
      </c>
    </row>
    <row r="3239" spans="1:8">
      <c r="A3239" s="1" t="s">
        <v>3186</v>
      </c>
      <c r="B3239" s="3">
        <v>44899</v>
      </c>
      <c r="C3239" s="2" t="s">
        <v>2310</v>
      </c>
      <c r="D3239" s="4" t="s">
        <v>3064</v>
      </c>
      <c r="E3239" s="1">
        <v>2344.38</v>
      </c>
      <c r="F3239" s="1">
        <v>21</v>
      </c>
      <c r="G3239" s="1">
        <v>39</v>
      </c>
      <c r="H3239" s="1">
        <v>10.25</v>
      </c>
    </row>
    <row r="3240" spans="1:8">
      <c r="A3240" s="1" t="s">
        <v>3187</v>
      </c>
      <c r="B3240" s="3">
        <v>45472</v>
      </c>
      <c r="C3240" s="4" t="s">
        <v>2680</v>
      </c>
      <c r="D3240" s="4" t="s">
        <v>19</v>
      </c>
      <c r="E3240" s="1">
        <v>3053.62</v>
      </c>
      <c r="F3240" s="1">
        <v>17</v>
      </c>
      <c r="G3240" s="1">
        <v>24</v>
      </c>
      <c r="H3240" s="1">
        <v>1101.8699999999999</v>
      </c>
    </row>
    <row r="3241" spans="1:8">
      <c r="A3241" s="1" t="s">
        <v>3188</v>
      </c>
      <c r="B3241" s="3">
        <v>45442</v>
      </c>
      <c r="C3241" s="4" t="s">
        <v>2680</v>
      </c>
      <c r="D3241" s="4" t="s">
        <v>3064</v>
      </c>
      <c r="E3241" s="1">
        <v>2082.46</v>
      </c>
      <c r="F3241" s="1">
        <v>3</v>
      </c>
      <c r="G3241" s="1">
        <v>41</v>
      </c>
      <c r="H3241" s="1">
        <v>807.32</v>
      </c>
    </row>
    <row r="3242" spans="1:8">
      <c r="A3242" s="1" t="s">
        <v>3189</v>
      </c>
      <c r="B3242" s="3">
        <v>45226</v>
      </c>
      <c r="C3242" s="4" t="s">
        <v>2680</v>
      </c>
      <c r="D3242" s="4" t="s">
        <v>248</v>
      </c>
      <c r="E3242" s="1">
        <v>393.85</v>
      </c>
      <c r="F3242" s="1">
        <v>16</v>
      </c>
      <c r="G3242" s="1">
        <v>43</v>
      </c>
      <c r="H3242" s="1">
        <v>795.35</v>
      </c>
    </row>
    <row r="3243" spans="1:8">
      <c r="A3243" s="1" t="s">
        <v>3190</v>
      </c>
      <c r="B3243" s="3">
        <v>45128</v>
      </c>
      <c r="C3243" s="4" t="s">
        <v>2680</v>
      </c>
      <c r="D3243" s="4" t="s">
        <v>248</v>
      </c>
      <c r="E3243" s="1">
        <v>1527.85</v>
      </c>
      <c r="F3243" s="1">
        <v>16</v>
      </c>
      <c r="G3243" s="1">
        <v>23</v>
      </c>
      <c r="H3243" s="1">
        <v>655.84</v>
      </c>
    </row>
    <row r="3244" spans="1:8">
      <c r="A3244" s="1" t="s">
        <v>3191</v>
      </c>
      <c r="B3244" s="3">
        <v>45226</v>
      </c>
      <c r="C3244" s="2" t="s">
        <v>3134</v>
      </c>
      <c r="D3244" s="4" t="s">
        <v>19</v>
      </c>
      <c r="E3244" s="1">
        <v>1336.82</v>
      </c>
      <c r="F3244" s="1">
        <v>31</v>
      </c>
      <c r="G3244" s="1">
        <v>4</v>
      </c>
      <c r="H3244" s="1">
        <v>1051.5</v>
      </c>
    </row>
    <row r="3245" spans="1:8">
      <c r="A3245" s="1" t="s">
        <v>3192</v>
      </c>
      <c r="B3245" s="3">
        <v>45599</v>
      </c>
      <c r="C3245" s="2" t="s">
        <v>1650</v>
      </c>
      <c r="D3245" s="4" t="s">
        <v>3064</v>
      </c>
      <c r="E3245" s="1">
        <v>2301.16</v>
      </c>
      <c r="F3245" s="1">
        <v>14</v>
      </c>
      <c r="G3245" s="1">
        <v>34</v>
      </c>
      <c r="H3245" s="1">
        <v>505.12</v>
      </c>
    </row>
    <row r="3246" spans="1:8">
      <c r="A3246" s="1" t="s">
        <v>3193</v>
      </c>
      <c r="B3246" s="3">
        <v>45299</v>
      </c>
      <c r="C3246" s="2" t="s">
        <v>3134</v>
      </c>
      <c r="D3246" s="4" t="s">
        <v>3064</v>
      </c>
      <c r="E3246" s="1">
        <v>4427.05</v>
      </c>
      <c r="F3246" s="1">
        <v>27</v>
      </c>
      <c r="G3246" s="1">
        <v>20</v>
      </c>
      <c r="H3246" s="1">
        <v>530.61</v>
      </c>
    </row>
    <row r="3247" spans="1:8">
      <c r="A3247" s="1" t="s">
        <v>3194</v>
      </c>
      <c r="B3247" s="3">
        <v>45116</v>
      </c>
      <c r="C3247" s="4" t="s">
        <v>2680</v>
      </c>
      <c r="D3247" s="4" t="s">
        <v>19</v>
      </c>
      <c r="E3247" s="1">
        <v>1303.48</v>
      </c>
      <c r="F3247" s="1">
        <v>5</v>
      </c>
      <c r="G3247" s="1">
        <v>32</v>
      </c>
      <c r="H3247" s="1">
        <v>243.74</v>
      </c>
    </row>
    <row r="3248" spans="1:8">
      <c r="A3248" s="1" t="s">
        <v>3195</v>
      </c>
      <c r="B3248" s="3">
        <v>45374</v>
      </c>
      <c r="C3248" s="2" t="s">
        <v>2310</v>
      </c>
      <c r="D3248" s="4" t="s">
        <v>2893</v>
      </c>
      <c r="E3248" s="1">
        <v>191.14</v>
      </c>
      <c r="F3248" s="1">
        <v>1</v>
      </c>
      <c r="G3248" s="1">
        <v>20</v>
      </c>
      <c r="H3248" s="1">
        <v>1991.61</v>
      </c>
    </row>
    <row r="3249" spans="1:8">
      <c r="A3249" s="1" t="s">
        <v>3196</v>
      </c>
      <c r="B3249" s="3">
        <v>45568</v>
      </c>
      <c r="C3249" s="2" t="s">
        <v>3134</v>
      </c>
      <c r="D3249" s="4" t="s">
        <v>2914</v>
      </c>
      <c r="E3249" s="1">
        <v>3737.58</v>
      </c>
      <c r="F3249" s="1">
        <v>34</v>
      </c>
      <c r="G3249" s="1">
        <v>34</v>
      </c>
      <c r="H3249" s="1">
        <v>1764.51</v>
      </c>
    </row>
    <row r="3250" spans="1:8">
      <c r="A3250" s="1" t="s">
        <v>3197</v>
      </c>
      <c r="B3250" s="3">
        <v>44960</v>
      </c>
      <c r="C3250" s="4" t="s">
        <v>2680</v>
      </c>
      <c r="D3250" s="4" t="s">
        <v>2893</v>
      </c>
      <c r="E3250" s="1">
        <v>2511.2399999999998</v>
      </c>
      <c r="F3250" s="1">
        <v>40</v>
      </c>
      <c r="G3250" s="1">
        <v>24</v>
      </c>
      <c r="H3250" s="1">
        <v>645.36</v>
      </c>
    </row>
    <row r="3251" spans="1:8">
      <c r="A3251" s="1" t="s">
        <v>3198</v>
      </c>
      <c r="B3251" s="3">
        <v>45542</v>
      </c>
      <c r="C3251" s="2" t="s">
        <v>3134</v>
      </c>
      <c r="D3251" s="4" t="s">
        <v>2893</v>
      </c>
      <c r="E3251" s="1">
        <v>4455.4399999999996</v>
      </c>
      <c r="F3251" s="1">
        <v>12</v>
      </c>
      <c r="G3251" s="1">
        <v>13</v>
      </c>
      <c r="H3251" s="1">
        <v>272.14999999999998</v>
      </c>
    </row>
    <row r="3252" spans="1:8">
      <c r="A3252" s="1" t="s">
        <v>3199</v>
      </c>
      <c r="B3252" s="3">
        <v>45577</v>
      </c>
      <c r="C3252" s="2" t="s">
        <v>1650</v>
      </c>
      <c r="D3252" s="4" t="s">
        <v>3064</v>
      </c>
      <c r="E3252" s="1">
        <v>3067.32</v>
      </c>
      <c r="F3252" s="1">
        <v>13</v>
      </c>
      <c r="G3252" s="1">
        <v>13</v>
      </c>
      <c r="H3252" s="1">
        <v>590.92999999999995</v>
      </c>
    </row>
    <row r="3253" spans="1:8">
      <c r="A3253" s="1" t="s">
        <v>3200</v>
      </c>
      <c r="B3253" s="3">
        <v>45206</v>
      </c>
      <c r="C3253" s="2" t="s">
        <v>2310</v>
      </c>
      <c r="D3253" s="4" t="s">
        <v>248</v>
      </c>
      <c r="E3253" s="1">
        <v>1375.71</v>
      </c>
      <c r="F3253" s="1">
        <v>32</v>
      </c>
      <c r="G3253" s="1">
        <v>4</v>
      </c>
      <c r="H3253" s="1">
        <v>466.4</v>
      </c>
    </row>
    <row r="3254" spans="1:8">
      <c r="A3254" s="1" t="s">
        <v>3201</v>
      </c>
      <c r="B3254" s="3">
        <v>45425</v>
      </c>
      <c r="C3254" s="2" t="s">
        <v>2310</v>
      </c>
      <c r="D3254" s="4" t="s">
        <v>3064</v>
      </c>
      <c r="E3254" s="1">
        <v>3755.51</v>
      </c>
      <c r="F3254" s="1">
        <v>34</v>
      </c>
      <c r="G3254" s="1">
        <v>29</v>
      </c>
      <c r="H3254" s="1">
        <v>942.56</v>
      </c>
    </row>
    <row r="3255" spans="1:8">
      <c r="A3255" s="1" t="s">
        <v>3202</v>
      </c>
      <c r="B3255" s="3">
        <v>44938</v>
      </c>
      <c r="C3255" s="4" t="s">
        <v>2680</v>
      </c>
      <c r="D3255" s="4" t="s">
        <v>3064</v>
      </c>
      <c r="E3255" s="1">
        <v>4889.93</v>
      </c>
      <c r="F3255" s="1">
        <v>18</v>
      </c>
      <c r="G3255" s="1">
        <v>12</v>
      </c>
      <c r="H3255" s="1">
        <v>1622.88</v>
      </c>
    </row>
    <row r="3256" spans="1:8">
      <c r="A3256" s="1" t="s">
        <v>3203</v>
      </c>
      <c r="B3256" s="3">
        <v>44925</v>
      </c>
      <c r="C3256" s="2" t="s">
        <v>2310</v>
      </c>
      <c r="D3256" s="4" t="s">
        <v>2893</v>
      </c>
      <c r="E3256" s="1">
        <v>137.62</v>
      </c>
      <c r="F3256" s="1">
        <v>1</v>
      </c>
      <c r="G3256" s="1">
        <v>41</v>
      </c>
      <c r="H3256" s="1">
        <v>973.19</v>
      </c>
    </row>
    <row r="3257" spans="1:8">
      <c r="A3257" s="1" t="s">
        <v>3204</v>
      </c>
      <c r="B3257" s="3">
        <v>44921</v>
      </c>
      <c r="C3257" s="2" t="s">
        <v>1650</v>
      </c>
      <c r="D3257" s="4" t="s">
        <v>2914</v>
      </c>
      <c r="E3257" s="1">
        <v>487.98</v>
      </c>
      <c r="F3257" s="1">
        <v>1</v>
      </c>
      <c r="G3257" s="1">
        <v>27</v>
      </c>
      <c r="H3257" s="1">
        <v>186.18</v>
      </c>
    </row>
    <row r="3258" spans="1:8">
      <c r="A3258" s="1" t="s">
        <v>3205</v>
      </c>
      <c r="B3258" s="3">
        <v>45277</v>
      </c>
      <c r="C3258" s="2" t="s">
        <v>2310</v>
      </c>
      <c r="D3258" s="4" t="s">
        <v>248</v>
      </c>
      <c r="E3258" s="1">
        <v>3253.76</v>
      </c>
      <c r="F3258" s="1">
        <v>7</v>
      </c>
      <c r="G3258" s="1">
        <v>7</v>
      </c>
      <c r="H3258" s="1">
        <v>1370.68</v>
      </c>
    </row>
    <row r="3259" spans="1:8">
      <c r="A3259" s="1" t="s">
        <v>3206</v>
      </c>
      <c r="B3259" s="3">
        <v>45191</v>
      </c>
      <c r="C3259" s="2" t="s">
        <v>1650</v>
      </c>
      <c r="D3259" s="4" t="s">
        <v>2914</v>
      </c>
      <c r="E3259" s="1">
        <v>266.07</v>
      </c>
      <c r="F3259" s="1">
        <v>31</v>
      </c>
      <c r="G3259" s="1">
        <v>28</v>
      </c>
      <c r="H3259" s="1">
        <v>162.22</v>
      </c>
    </row>
    <row r="3260" spans="1:8">
      <c r="A3260" s="1" t="s">
        <v>3207</v>
      </c>
      <c r="B3260" s="3">
        <v>45273</v>
      </c>
      <c r="C3260" s="2" t="s">
        <v>1650</v>
      </c>
      <c r="D3260" s="4" t="s">
        <v>3064</v>
      </c>
      <c r="E3260" s="1">
        <v>3033.79</v>
      </c>
      <c r="F3260" s="1">
        <v>5</v>
      </c>
      <c r="G3260" s="1">
        <v>47</v>
      </c>
      <c r="H3260" s="1">
        <v>427.74</v>
      </c>
    </row>
    <row r="3261" spans="1:8">
      <c r="A3261" s="1" t="s">
        <v>3208</v>
      </c>
      <c r="B3261" s="3">
        <v>44975</v>
      </c>
      <c r="C3261" s="2" t="s">
        <v>2310</v>
      </c>
      <c r="D3261" s="4" t="s">
        <v>248</v>
      </c>
      <c r="E3261" s="1">
        <v>4368.24</v>
      </c>
      <c r="F3261" s="1">
        <v>15</v>
      </c>
      <c r="G3261" s="1">
        <v>17</v>
      </c>
      <c r="H3261" s="1">
        <v>88.18</v>
      </c>
    </row>
    <row r="3262" spans="1:8">
      <c r="A3262" s="1" t="s">
        <v>3209</v>
      </c>
      <c r="B3262" s="3">
        <v>45111</v>
      </c>
      <c r="C3262" s="2" t="s">
        <v>1650</v>
      </c>
      <c r="D3262" s="4" t="s">
        <v>3064</v>
      </c>
      <c r="E3262" s="1">
        <v>4943.18</v>
      </c>
      <c r="F3262" s="1">
        <v>23</v>
      </c>
      <c r="G3262" s="1">
        <v>45</v>
      </c>
      <c r="H3262" s="1">
        <v>1194.83</v>
      </c>
    </row>
    <row r="3263" spans="1:8">
      <c r="A3263" s="1" t="s">
        <v>3210</v>
      </c>
      <c r="B3263" s="3">
        <v>45434</v>
      </c>
      <c r="C3263" s="2" t="s">
        <v>3134</v>
      </c>
      <c r="D3263" s="4" t="s">
        <v>19</v>
      </c>
      <c r="E3263" s="1">
        <v>288.57</v>
      </c>
      <c r="F3263" s="1">
        <v>26</v>
      </c>
      <c r="G3263" s="1">
        <v>23</v>
      </c>
      <c r="H3263" s="1">
        <v>224.32</v>
      </c>
    </row>
    <row r="3264" spans="1:8">
      <c r="A3264" s="1" t="s">
        <v>3211</v>
      </c>
      <c r="B3264" s="3">
        <v>45181</v>
      </c>
      <c r="C3264" s="2" t="s">
        <v>3134</v>
      </c>
      <c r="D3264" s="4" t="s">
        <v>248</v>
      </c>
      <c r="E3264" s="1">
        <v>1128.47</v>
      </c>
      <c r="F3264" s="1">
        <v>39</v>
      </c>
      <c r="G3264" s="1">
        <v>19</v>
      </c>
      <c r="H3264" s="1">
        <v>827.52</v>
      </c>
    </row>
    <row r="3265" spans="1:8">
      <c r="A3265" s="1" t="s">
        <v>3212</v>
      </c>
      <c r="B3265" s="3">
        <v>45495</v>
      </c>
      <c r="C3265" s="2" t="s">
        <v>2310</v>
      </c>
      <c r="D3265" s="4" t="s">
        <v>3064</v>
      </c>
      <c r="E3265" s="1">
        <v>4579.79</v>
      </c>
      <c r="F3265" s="1">
        <v>7</v>
      </c>
      <c r="G3265" s="1">
        <v>42</v>
      </c>
      <c r="H3265" s="1">
        <v>574.67999999999995</v>
      </c>
    </row>
    <row r="3266" spans="1:8">
      <c r="A3266" s="1">
        <v>12671598</v>
      </c>
      <c r="B3266" s="3">
        <v>45439</v>
      </c>
      <c r="C3266" s="2" t="s">
        <v>1650</v>
      </c>
      <c r="D3266" s="4" t="s">
        <v>2893</v>
      </c>
      <c r="E3266" s="1">
        <v>3312.07</v>
      </c>
      <c r="F3266" s="1">
        <v>24</v>
      </c>
      <c r="G3266" s="1">
        <v>43</v>
      </c>
      <c r="H3266" s="1">
        <v>1359.07</v>
      </c>
    </row>
    <row r="3267" spans="1:8">
      <c r="A3267" s="1" t="s">
        <v>3213</v>
      </c>
      <c r="B3267" s="3">
        <v>45053</v>
      </c>
      <c r="C3267" s="2" t="s">
        <v>2310</v>
      </c>
      <c r="D3267" s="4" t="s">
        <v>2893</v>
      </c>
      <c r="E3267" s="1">
        <v>3076.36</v>
      </c>
      <c r="F3267" s="1">
        <v>33</v>
      </c>
      <c r="G3267" s="1">
        <v>28</v>
      </c>
      <c r="H3267" s="1">
        <v>350.44</v>
      </c>
    </row>
    <row r="3268" spans="1:8">
      <c r="A3268" s="1" t="s">
        <v>3214</v>
      </c>
      <c r="B3268" s="3">
        <v>45558</v>
      </c>
      <c r="C3268" s="4" t="s">
        <v>2680</v>
      </c>
      <c r="D3268" s="4" t="s">
        <v>248</v>
      </c>
      <c r="E3268" s="1">
        <v>4708.6400000000003</v>
      </c>
      <c r="F3268" s="1">
        <v>47</v>
      </c>
      <c r="G3268" s="1">
        <v>25</v>
      </c>
      <c r="H3268" s="1">
        <v>1313.89</v>
      </c>
    </row>
    <row r="3269" spans="1:8">
      <c r="A3269" s="1" t="s">
        <v>3215</v>
      </c>
      <c r="B3269" s="3">
        <v>45012</v>
      </c>
      <c r="C3269" s="2" t="s">
        <v>2310</v>
      </c>
      <c r="D3269" s="4" t="s">
        <v>2914</v>
      </c>
      <c r="E3269" s="1">
        <v>1039.68</v>
      </c>
      <c r="F3269" s="1">
        <v>4</v>
      </c>
      <c r="G3269" s="1">
        <v>34</v>
      </c>
      <c r="H3269" s="1">
        <v>1597.05</v>
      </c>
    </row>
    <row r="3270" spans="1:8">
      <c r="A3270" s="1" t="s">
        <v>3216</v>
      </c>
      <c r="B3270" s="3">
        <v>44940</v>
      </c>
      <c r="C3270" s="2" t="s">
        <v>2310</v>
      </c>
      <c r="D3270" s="4" t="s">
        <v>248</v>
      </c>
      <c r="E3270" s="1">
        <v>4730.28</v>
      </c>
      <c r="F3270" s="1">
        <v>10</v>
      </c>
      <c r="G3270" s="1">
        <v>13</v>
      </c>
      <c r="H3270" s="1">
        <v>1692.18</v>
      </c>
    </row>
    <row r="3271" spans="1:8">
      <c r="A3271" s="1" t="s">
        <v>3217</v>
      </c>
      <c r="B3271" s="3">
        <v>45133</v>
      </c>
      <c r="C3271" s="2" t="s">
        <v>2310</v>
      </c>
      <c r="D3271" s="4" t="s">
        <v>2893</v>
      </c>
      <c r="E3271" s="1">
        <v>1193.68</v>
      </c>
      <c r="F3271" s="1">
        <v>8</v>
      </c>
      <c r="G3271" s="1">
        <v>33</v>
      </c>
      <c r="H3271" s="1">
        <v>870.91</v>
      </c>
    </row>
    <row r="3272" spans="1:8">
      <c r="A3272" s="1" t="s">
        <v>3218</v>
      </c>
      <c r="B3272" s="3">
        <v>45224</v>
      </c>
      <c r="C3272" s="2" t="s">
        <v>2310</v>
      </c>
      <c r="D3272" s="4" t="s">
        <v>3064</v>
      </c>
      <c r="E3272" s="1">
        <v>4294.92</v>
      </c>
      <c r="F3272" s="1">
        <v>16</v>
      </c>
      <c r="G3272" s="1">
        <v>39</v>
      </c>
      <c r="H3272" s="1">
        <v>468.76</v>
      </c>
    </row>
    <row r="3273" spans="1:8">
      <c r="A3273" s="1" t="s">
        <v>3219</v>
      </c>
      <c r="B3273" s="3">
        <v>45101</v>
      </c>
      <c r="C3273" s="2" t="s">
        <v>3134</v>
      </c>
      <c r="D3273" s="4" t="s">
        <v>2893</v>
      </c>
      <c r="E3273" s="1">
        <v>814.51</v>
      </c>
      <c r="F3273" s="1">
        <v>31</v>
      </c>
      <c r="G3273" s="1">
        <v>6</v>
      </c>
      <c r="H3273" s="1">
        <v>476.4</v>
      </c>
    </row>
    <row r="3274" spans="1:8">
      <c r="A3274" s="1" t="s">
        <v>3220</v>
      </c>
      <c r="B3274" s="3">
        <v>45340</v>
      </c>
      <c r="C3274" s="4" t="s">
        <v>2680</v>
      </c>
      <c r="D3274" s="4" t="s">
        <v>2914</v>
      </c>
      <c r="E3274" s="1">
        <v>2645.86</v>
      </c>
      <c r="F3274" s="1">
        <v>50</v>
      </c>
      <c r="G3274" s="1">
        <v>20</v>
      </c>
      <c r="H3274" s="1">
        <v>961.35</v>
      </c>
    </row>
    <row r="3275" spans="1:8">
      <c r="A3275" s="1" t="s">
        <v>3221</v>
      </c>
      <c r="B3275" s="3">
        <v>45349</v>
      </c>
      <c r="C3275" s="4" t="s">
        <v>2680</v>
      </c>
      <c r="D3275" s="4" t="s">
        <v>2914</v>
      </c>
      <c r="E3275" s="1">
        <v>2184.25</v>
      </c>
      <c r="F3275" s="1">
        <v>35</v>
      </c>
      <c r="G3275" s="1">
        <v>12</v>
      </c>
      <c r="H3275" s="1">
        <v>1601.93</v>
      </c>
    </row>
    <row r="3276" spans="1:8">
      <c r="A3276" s="1" t="s">
        <v>3222</v>
      </c>
      <c r="B3276" s="3">
        <v>45033</v>
      </c>
      <c r="C3276" s="2" t="s">
        <v>1650</v>
      </c>
      <c r="D3276" s="4" t="s">
        <v>2914</v>
      </c>
      <c r="E3276" s="1">
        <v>3854.58</v>
      </c>
      <c r="F3276" s="1">
        <v>41</v>
      </c>
      <c r="G3276" s="1">
        <v>17</v>
      </c>
      <c r="H3276" s="1">
        <v>1921.99</v>
      </c>
    </row>
    <row r="3277" spans="1:8">
      <c r="A3277" s="1" t="s">
        <v>3223</v>
      </c>
      <c r="B3277" s="3">
        <v>44948</v>
      </c>
      <c r="C3277" s="2" t="s">
        <v>3134</v>
      </c>
      <c r="D3277" s="4" t="s">
        <v>2914</v>
      </c>
      <c r="E3277" s="1">
        <v>3986.72</v>
      </c>
      <c r="F3277" s="1">
        <v>10</v>
      </c>
      <c r="G3277" s="1">
        <v>21</v>
      </c>
      <c r="H3277" s="1">
        <v>1048.23</v>
      </c>
    </row>
    <row r="3278" spans="1:8">
      <c r="A3278" s="1" t="s">
        <v>3224</v>
      </c>
      <c r="B3278" s="3">
        <v>45504</v>
      </c>
      <c r="C3278" s="2" t="s">
        <v>2310</v>
      </c>
      <c r="D3278" s="4" t="s">
        <v>2893</v>
      </c>
      <c r="E3278" s="1">
        <v>4395.3100000000004</v>
      </c>
      <c r="F3278" s="1">
        <v>27</v>
      </c>
      <c r="G3278" s="1">
        <v>37</v>
      </c>
      <c r="H3278" s="1">
        <v>943.73</v>
      </c>
    </row>
    <row r="3279" spans="1:8">
      <c r="A3279" s="1" t="s">
        <v>3225</v>
      </c>
      <c r="B3279" s="3">
        <v>44963</v>
      </c>
      <c r="C3279" s="2" t="s">
        <v>1650</v>
      </c>
      <c r="D3279" s="4" t="s">
        <v>2893</v>
      </c>
      <c r="E3279" s="1">
        <v>4477.29</v>
      </c>
      <c r="F3279" s="1">
        <v>16</v>
      </c>
      <c r="G3279" s="1">
        <v>14</v>
      </c>
      <c r="H3279" s="1">
        <v>1492.81</v>
      </c>
    </row>
    <row r="3280" spans="1:8">
      <c r="A3280" s="1" t="s">
        <v>3226</v>
      </c>
      <c r="B3280" s="3">
        <v>45390</v>
      </c>
      <c r="C3280" s="2" t="s">
        <v>2310</v>
      </c>
      <c r="D3280" s="4" t="s">
        <v>3064</v>
      </c>
      <c r="E3280" s="1">
        <v>2408.6799999999998</v>
      </c>
      <c r="F3280" s="1">
        <v>28</v>
      </c>
      <c r="G3280" s="1">
        <v>34</v>
      </c>
      <c r="H3280" s="1">
        <v>333</v>
      </c>
    </row>
    <row r="3281" spans="1:8">
      <c r="A3281" s="1" t="s">
        <v>3227</v>
      </c>
      <c r="B3281" s="3">
        <v>45025</v>
      </c>
      <c r="C3281" s="2" t="s">
        <v>2310</v>
      </c>
      <c r="D3281" s="4" t="s">
        <v>3064</v>
      </c>
      <c r="E3281" s="1">
        <v>2353.0700000000002</v>
      </c>
      <c r="F3281" s="1">
        <v>18</v>
      </c>
      <c r="G3281" s="1">
        <v>10</v>
      </c>
      <c r="H3281" s="1">
        <v>652.19000000000005</v>
      </c>
    </row>
    <row r="3282" spans="1:8">
      <c r="A3282" s="1" t="s">
        <v>3228</v>
      </c>
      <c r="B3282" s="3">
        <v>45433</v>
      </c>
      <c r="C3282" s="2" t="s">
        <v>1650</v>
      </c>
      <c r="D3282" s="4" t="s">
        <v>3064</v>
      </c>
      <c r="E3282" s="1">
        <v>1112.9100000000001</v>
      </c>
      <c r="F3282" s="1">
        <v>13</v>
      </c>
      <c r="G3282" s="1">
        <v>16</v>
      </c>
      <c r="H3282" s="1">
        <v>216.38</v>
      </c>
    </row>
    <row r="3283" spans="1:8">
      <c r="A3283" s="1" t="s">
        <v>3229</v>
      </c>
      <c r="B3283" s="3">
        <v>45172</v>
      </c>
      <c r="C3283" s="2" t="s">
        <v>2310</v>
      </c>
      <c r="D3283" s="4" t="s">
        <v>19</v>
      </c>
      <c r="E3283" s="1">
        <v>3552.32</v>
      </c>
      <c r="F3283" s="1">
        <v>48</v>
      </c>
      <c r="G3283" s="1">
        <v>1</v>
      </c>
      <c r="H3283" s="1">
        <v>43.19</v>
      </c>
    </row>
    <row r="3284" spans="1:8">
      <c r="A3284" s="1" t="s">
        <v>3230</v>
      </c>
      <c r="B3284" s="3">
        <v>45585</v>
      </c>
      <c r="C3284" s="2" t="s">
        <v>3134</v>
      </c>
      <c r="D3284" s="4" t="s">
        <v>3064</v>
      </c>
      <c r="E3284" s="1">
        <v>1357.24</v>
      </c>
      <c r="F3284" s="1">
        <v>22</v>
      </c>
      <c r="G3284" s="1">
        <v>45</v>
      </c>
      <c r="H3284" s="1">
        <v>1220.17</v>
      </c>
    </row>
    <row r="3285" spans="1:8">
      <c r="A3285" s="1" t="s">
        <v>3231</v>
      </c>
      <c r="B3285" s="3">
        <v>45064</v>
      </c>
      <c r="C3285" s="2" t="s">
        <v>3134</v>
      </c>
      <c r="D3285" s="4" t="s">
        <v>248</v>
      </c>
      <c r="E3285" s="1">
        <v>2276.84</v>
      </c>
      <c r="F3285" s="1">
        <v>20</v>
      </c>
      <c r="G3285" s="1">
        <v>12</v>
      </c>
      <c r="H3285" s="1">
        <v>1706.41</v>
      </c>
    </row>
    <row r="3286" spans="1:8">
      <c r="A3286" s="1" t="s">
        <v>3232</v>
      </c>
      <c r="B3286" s="3">
        <v>45425</v>
      </c>
      <c r="C3286" s="2" t="s">
        <v>1650</v>
      </c>
      <c r="D3286" s="4" t="s">
        <v>248</v>
      </c>
      <c r="E3286" s="1">
        <v>4020.94</v>
      </c>
      <c r="F3286" s="1">
        <v>48</v>
      </c>
      <c r="G3286" s="1">
        <v>34</v>
      </c>
      <c r="H3286" s="1">
        <v>835.85</v>
      </c>
    </row>
    <row r="3287" spans="1:8">
      <c r="A3287" s="1" t="s">
        <v>3233</v>
      </c>
      <c r="B3287" s="3">
        <v>45299</v>
      </c>
      <c r="C3287" s="4" t="s">
        <v>2680</v>
      </c>
      <c r="D3287" s="4" t="s">
        <v>2893</v>
      </c>
      <c r="E3287" s="1">
        <v>4845.59</v>
      </c>
      <c r="F3287" s="1">
        <v>5</v>
      </c>
      <c r="G3287" s="1">
        <v>30</v>
      </c>
      <c r="H3287" s="1">
        <v>1254.26</v>
      </c>
    </row>
    <row r="3288" spans="1:8">
      <c r="A3288" s="1" t="s">
        <v>3234</v>
      </c>
      <c r="B3288" s="3">
        <v>45396</v>
      </c>
      <c r="C3288" s="4" t="s">
        <v>2680</v>
      </c>
      <c r="D3288" s="4" t="s">
        <v>2893</v>
      </c>
      <c r="E3288" s="1">
        <v>1580.23</v>
      </c>
      <c r="F3288" s="1">
        <v>6</v>
      </c>
      <c r="G3288" s="1">
        <v>3</v>
      </c>
      <c r="H3288" s="1">
        <v>522.07000000000005</v>
      </c>
    </row>
    <row r="3289" spans="1:8">
      <c r="A3289" s="1" t="s">
        <v>3235</v>
      </c>
      <c r="B3289" s="3">
        <v>45368</v>
      </c>
      <c r="C3289" s="2" t="s">
        <v>1650</v>
      </c>
      <c r="D3289" s="4" t="s">
        <v>19</v>
      </c>
      <c r="E3289" s="1">
        <v>2322.61</v>
      </c>
      <c r="F3289" s="1">
        <v>28</v>
      </c>
      <c r="G3289" s="1">
        <v>9</v>
      </c>
      <c r="H3289" s="1">
        <v>319.52999999999997</v>
      </c>
    </row>
    <row r="3290" spans="1:8">
      <c r="A3290" s="1" t="s">
        <v>3236</v>
      </c>
      <c r="B3290" s="3">
        <v>45004</v>
      </c>
      <c r="C3290" s="2" t="s">
        <v>2310</v>
      </c>
      <c r="D3290" s="4" t="s">
        <v>248</v>
      </c>
      <c r="E3290" s="1">
        <v>231.26</v>
      </c>
      <c r="F3290" s="1">
        <v>42</v>
      </c>
      <c r="G3290" s="1">
        <v>1</v>
      </c>
      <c r="H3290" s="1">
        <v>1747.98</v>
      </c>
    </row>
    <row r="3291" spans="1:8">
      <c r="A3291" s="1" t="s">
        <v>3237</v>
      </c>
      <c r="B3291" s="3">
        <v>45604</v>
      </c>
      <c r="C3291" s="2" t="s">
        <v>3134</v>
      </c>
      <c r="D3291" s="4" t="s">
        <v>2893</v>
      </c>
      <c r="E3291" s="1">
        <v>4453.91</v>
      </c>
      <c r="F3291" s="1">
        <v>28</v>
      </c>
      <c r="G3291" s="1">
        <v>34</v>
      </c>
      <c r="H3291" s="1">
        <v>191.11</v>
      </c>
    </row>
    <row r="3292" spans="1:8">
      <c r="A3292" s="1" t="s">
        <v>3238</v>
      </c>
      <c r="B3292" s="3">
        <v>45326</v>
      </c>
      <c r="C3292" s="2" t="s">
        <v>2310</v>
      </c>
      <c r="D3292" s="4" t="s">
        <v>19</v>
      </c>
      <c r="E3292" s="1">
        <v>2442.34</v>
      </c>
      <c r="F3292" s="1">
        <v>4</v>
      </c>
      <c r="G3292" s="1">
        <v>30</v>
      </c>
      <c r="H3292" s="1">
        <v>29.03</v>
      </c>
    </row>
    <row r="3293" spans="1:8">
      <c r="A3293" s="1" t="s">
        <v>3239</v>
      </c>
      <c r="B3293" s="3">
        <v>45529</v>
      </c>
      <c r="C3293" s="2" t="s">
        <v>3240</v>
      </c>
      <c r="D3293" s="4" t="s">
        <v>2893</v>
      </c>
      <c r="E3293" s="1">
        <v>4948.2700000000004</v>
      </c>
      <c r="F3293" s="1">
        <v>26</v>
      </c>
      <c r="G3293" s="1">
        <v>14</v>
      </c>
      <c r="H3293" s="1">
        <v>1656.15</v>
      </c>
    </row>
    <row r="3294" spans="1:8">
      <c r="A3294" s="1" t="s">
        <v>3241</v>
      </c>
      <c r="B3294" s="3">
        <v>44917</v>
      </c>
      <c r="C3294" s="2" t="s">
        <v>3240</v>
      </c>
      <c r="D3294" s="4" t="s">
        <v>2914</v>
      </c>
      <c r="E3294" s="1">
        <v>4331.84</v>
      </c>
      <c r="F3294" s="1">
        <v>3</v>
      </c>
      <c r="G3294" s="1">
        <v>21</v>
      </c>
      <c r="H3294" s="1">
        <v>805.69</v>
      </c>
    </row>
    <row r="3295" spans="1:8">
      <c r="A3295" s="1" t="s">
        <v>3242</v>
      </c>
      <c r="B3295" s="3">
        <v>45472</v>
      </c>
      <c r="C3295" s="2" t="s">
        <v>1650</v>
      </c>
      <c r="D3295" s="4" t="s">
        <v>248</v>
      </c>
      <c r="E3295" s="1">
        <v>4682.37</v>
      </c>
      <c r="F3295" s="1">
        <v>23</v>
      </c>
      <c r="G3295" s="1">
        <v>37</v>
      </c>
      <c r="H3295" s="1">
        <v>1751.81</v>
      </c>
    </row>
    <row r="3296" spans="1:8">
      <c r="A3296" s="1" t="s">
        <v>3243</v>
      </c>
      <c r="B3296" s="3">
        <v>45064</v>
      </c>
      <c r="C3296" s="2" t="s">
        <v>3240</v>
      </c>
      <c r="D3296" s="4" t="s">
        <v>2893</v>
      </c>
      <c r="E3296" s="1">
        <v>1758.71</v>
      </c>
      <c r="F3296" s="1">
        <v>18</v>
      </c>
      <c r="G3296" s="1">
        <v>45</v>
      </c>
      <c r="H3296" s="1">
        <v>1930.78</v>
      </c>
    </row>
    <row r="3297" spans="1:8">
      <c r="A3297" s="1" t="s">
        <v>3244</v>
      </c>
      <c r="B3297" s="3">
        <v>45001</v>
      </c>
      <c r="C3297" s="4" t="s">
        <v>2680</v>
      </c>
      <c r="D3297" s="4" t="s">
        <v>3064</v>
      </c>
      <c r="E3297" s="1">
        <v>4863.32</v>
      </c>
      <c r="F3297" s="1">
        <v>30</v>
      </c>
      <c r="G3297" s="1">
        <v>1</v>
      </c>
      <c r="H3297" s="1">
        <v>1462.21</v>
      </c>
    </row>
    <row r="3298" spans="1:8">
      <c r="A3298" s="1" t="s">
        <v>3245</v>
      </c>
      <c r="B3298" s="3">
        <v>45364</v>
      </c>
      <c r="C3298" s="2" t="s">
        <v>1650</v>
      </c>
      <c r="D3298" s="4" t="s">
        <v>2914</v>
      </c>
      <c r="E3298" s="1">
        <v>3366.39</v>
      </c>
      <c r="F3298" s="1">
        <v>47</v>
      </c>
      <c r="G3298" s="1">
        <v>17</v>
      </c>
      <c r="H3298" s="1">
        <v>1506.81</v>
      </c>
    </row>
    <row r="3299" spans="1:8">
      <c r="A3299" s="1" t="s">
        <v>3246</v>
      </c>
      <c r="B3299" s="3">
        <v>45082</v>
      </c>
      <c r="C3299" s="4" t="s">
        <v>2680</v>
      </c>
      <c r="D3299" s="4" t="s">
        <v>2893</v>
      </c>
      <c r="E3299" s="1">
        <v>1817.29</v>
      </c>
      <c r="F3299" s="1">
        <v>4</v>
      </c>
      <c r="G3299" s="1">
        <v>29</v>
      </c>
      <c r="H3299" s="1">
        <v>1736.74</v>
      </c>
    </row>
    <row r="3300" spans="1:8">
      <c r="A3300" s="1" t="s">
        <v>3247</v>
      </c>
      <c r="B3300" s="3">
        <v>44984</v>
      </c>
      <c r="C3300" s="2" t="s">
        <v>3240</v>
      </c>
      <c r="D3300" s="4" t="s">
        <v>3064</v>
      </c>
      <c r="E3300" s="1">
        <v>1926.5</v>
      </c>
      <c r="F3300" s="1">
        <v>12</v>
      </c>
      <c r="G3300" s="1">
        <v>46</v>
      </c>
      <c r="H3300" s="1">
        <v>1252.8399999999999</v>
      </c>
    </row>
    <row r="3301" spans="1:8">
      <c r="A3301" s="1" t="s">
        <v>3248</v>
      </c>
      <c r="B3301" s="3">
        <v>45577</v>
      </c>
      <c r="C3301" s="2" t="s">
        <v>1650</v>
      </c>
      <c r="D3301" s="4" t="s">
        <v>19</v>
      </c>
      <c r="E3301" s="1">
        <v>1217.8499999999999</v>
      </c>
      <c r="F3301" s="1">
        <v>34</v>
      </c>
      <c r="G3301" s="1">
        <v>17</v>
      </c>
      <c r="H3301" s="1">
        <v>1886.4</v>
      </c>
    </row>
    <row r="3302" spans="1:8">
      <c r="A3302" s="1" t="s">
        <v>3249</v>
      </c>
      <c r="B3302" s="3">
        <v>45170</v>
      </c>
      <c r="C3302" s="2" t="s">
        <v>1650</v>
      </c>
      <c r="D3302" s="4" t="s">
        <v>3064</v>
      </c>
      <c r="E3302" s="1">
        <v>4492.3900000000003</v>
      </c>
      <c r="F3302" s="1">
        <v>2</v>
      </c>
      <c r="G3302" s="1">
        <v>45</v>
      </c>
      <c r="H3302" s="1">
        <v>891.23</v>
      </c>
    </row>
    <row r="3303" spans="1:8">
      <c r="A3303" s="1" t="s">
        <v>3250</v>
      </c>
      <c r="B3303" s="3">
        <v>45534</v>
      </c>
      <c r="C3303" s="2" t="s">
        <v>1650</v>
      </c>
      <c r="D3303" s="4" t="s">
        <v>3064</v>
      </c>
      <c r="E3303" s="1">
        <v>2800.38</v>
      </c>
      <c r="F3303" s="1">
        <v>24</v>
      </c>
      <c r="G3303" s="1">
        <v>14</v>
      </c>
      <c r="H3303" s="1">
        <v>341</v>
      </c>
    </row>
    <row r="3304" spans="1:8">
      <c r="A3304" s="1" t="s">
        <v>3251</v>
      </c>
      <c r="B3304" s="3">
        <v>45118</v>
      </c>
      <c r="C3304" s="4" t="s">
        <v>2680</v>
      </c>
      <c r="D3304" s="4" t="s">
        <v>2914</v>
      </c>
      <c r="E3304" s="1">
        <v>2423.4899999999998</v>
      </c>
      <c r="F3304" s="1">
        <v>43</v>
      </c>
      <c r="G3304" s="1">
        <v>44</v>
      </c>
      <c r="H3304" s="1">
        <v>1615.3</v>
      </c>
    </row>
    <row r="3305" spans="1:8">
      <c r="A3305" s="1" t="s">
        <v>3252</v>
      </c>
      <c r="B3305" s="3">
        <v>45328</v>
      </c>
      <c r="C3305" s="2" t="s">
        <v>3134</v>
      </c>
      <c r="D3305" s="4" t="s">
        <v>2914</v>
      </c>
      <c r="E3305" s="1">
        <v>1420.98</v>
      </c>
      <c r="F3305" s="1">
        <v>10</v>
      </c>
      <c r="G3305" s="1">
        <v>38</v>
      </c>
      <c r="H3305" s="1">
        <v>615.41999999999996</v>
      </c>
    </row>
    <row r="3306" spans="1:8">
      <c r="A3306" s="1" t="s">
        <v>3253</v>
      </c>
      <c r="B3306" s="3">
        <v>45472</v>
      </c>
      <c r="C3306" s="2" t="s">
        <v>3240</v>
      </c>
      <c r="D3306" s="4" t="s">
        <v>2914</v>
      </c>
      <c r="E3306" s="1">
        <v>1195.25</v>
      </c>
      <c r="F3306" s="1">
        <v>47</v>
      </c>
      <c r="G3306" s="1">
        <v>15</v>
      </c>
      <c r="H3306" s="1">
        <v>1469.37</v>
      </c>
    </row>
    <row r="3307" spans="1:8">
      <c r="A3307" s="1" t="s">
        <v>3254</v>
      </c>
      <c r="B3307" s="3">
        <v>45585</v>
      </c>
      <c r="C3307" s="2" t="s">
        <v>3134</v>
      </c>
      <c r="D3307" s="4" t="s">
        <v>19</v>
      </c>
      <c r="E3307" s="1">
        <v>905.79</v>
      </c>
      <c r="F3307" s="1">
        <v>33</v>
      </c>
      <c r="G3307" s="1">
        <v>25</v>
      </c>
      <c r="H3307" s="1">
        <v>496.7</v>
      </c>
    </row>
    <row r="3308" spans="1:8">
      <c r="A3308" s="1" t="s">
        <v>3255</v>
      </c>
      <c r="B3308" s="3">
        <v>45244</v>
      </c>
      <c r="C3308" s="2" t="s">
        <v>3256</v>
      </c>
      <c r="D3308" s="4" t="s">
        <v>2893</v>
      </c>
      <c r="E3308" s="1">
        <v>3391.89</v>
      </c>
      <c r="F3308" s="1">
        <v>8</v>
      </c>
      <c r="G3308" s="1">
        <v>42</v>
      </c>
      <c r="H3308" s="1">
        <v>1030.2</v>
      </c>
    </row>
    <row r="3309" spans="1:8">
      <c r="A3309" s="1" t="s">
        <v>3257</v>
      </c>
      <c r="B3309" s="3">
        <v>45367</v>
      </c>
      <c r="C3309" s="2" t="s">
        <v>3240</v>
      </c>
      <c r="D3309" s="4" t="s">
        <v>19</v>
      </c>
      <c r="E3309" s="1">
        <v>4618.49</v>
      </c>
      <c r="F3309" s="1">
        <v>35</v>
      </c>
      <c r="G3309" s="1">
        <v>48</v>
      </c>
      <c r="H3309" s="1">
        <v>299.32</v>
      </c>
    </row>
    <row r="3310" spans="1:8">
      <c r="A3310" s="1" t="s">
        <v>3258</v>
      </c>
      <c r="B3310" s="3">
        <v>45524</v>
      </c>
      <c r="C3310" s="4" t="s">
        <v>2680</v>
      </c>
      <c r="D3310" s="4" t="s">
        <v>2914</v>
      </c>
      <c r="E3310" s="1">
        <v>4209.9399999999996</v>
      </c>
      <c r="F3310" s="1">
        <v>21</v>
      </c>
      <c r="G3310" s="1">
        <v>2</v>
      </c>
      <c r="H3310" s="1">
        <v>240.07</v>
      </c>
    </row>
    <row r="3311" spans="1:8">
      <c r="A3311" s="1" t="s">
        <v>3259</v>
      </c>
      <c r="B3311" s="3">
        <v>45367</v>
      </c>
      <c r="C3311" s="2" t="s">
        <v>3134</v>
      </c>
      <c r="D3311" s="4" t="s">
        <v>2914</v>
      </c>
      <c r="E3311" s="1">
        <v>2364.48</v>
      </c>
      <c r="F3311" s="1">
        <v>9</v>
      </c>
      <c r="G3311" s="1">
        <v>19</v>
      </c>
      <c r="H3311" s="1">
        <v>714.96</v>
      </c>
    </row>
    <row r="3312" spans="1:8">
      <c r="A3312" s="1" t="s">
        <v>3260</v>
      </c>
      <c r="B3312" s="3">
        <v>45156</v>
      </c>
      <c r="C3312" s="2" t="s">
        <v>3256</v>
      </c>
      <c r="D3312" s="4" t="s">
        <v>2914</v>
      </c>
      <c r="E3312" s="1">
        <v>2838.02</v>
      </c>
      <c r="F3312" s="1">
        <v>42</v>
      </c>
      <c r="G3312" s="1">
        <v>35</v>
      </c>
      <c r="H3312" s="1">
        <v>159.91999999999999</v>
      </c>
    </row>
    <row r="3313" spans="1:8">
      <c r="A3313" s="1" t="s">
        <v>3261</v>
      </c>
      <c r="B3313" s="3">
        <v>45513</v>
      </c>
      <c r="C3313" s="4" t="s">
        <v>2680</v>
      </c>
      <c r="D3313" s="4" t="s">
        <v>3064</v>
      </c>
      <c r="E3313" s="1">
        <v>3585.99</v>
      </c>
      <c r="F3313" s="1">
        <v>40</v>
      </c>
      <c r="G3313" s="1">
        <v>16</v>
      </c>
      <c r="H3313" s="1">
        <v>1213.96</v>
      </c>
    </row>
    <row r="3314" spans="1:8">
      <c r="A3314" s="1" t="s">
        <v>3262</v>
      </c>
      <c r="B3314" s="3">
        <v>44947</v>
      </c>
      <c r="C3314" s="4" t="s">
        <v>2680</v>
      </c>
      <c r="D3314" s="4" t="s">
        <v>19</v>
      </c>
      <c r="E3314" s="1">
        <v>4057.15</v>
      </c>
      <c r="F3314" s="1">
        <v>38</v>
      </c>
      <c r="G3314" s="1">
        <v>46</v>
      </c>
      <c r="H3314" s="1">
        <v>1086.68</v>
      </c>
    </row>
    <row r="3315" spans="1:8">
      <c r="A3315" s="1" t="s">
        <v>3263</v>
      </c>
      <c r="B3315" s="3">
        <v>45476</v>
      </c>
      <c r="C3315" s="2" t="s">
        <v>3134</v>
      </c>
      <c r="D3315" s="4" t="s">
        <v>3064</v>
      </c>
      <c r="E3315" s="1">
        <v>2879</v>
      </c>
      <c r="F3315" s="1">
        <v>35</v>
      </c>
      <c r="G3315" s="1">
        <v>11</v>
      </c>
      <c r="H3315" s="1">
        <v>472.97</v>
      </c>
    </row>
    <row r="3316" spans="1:8">
      <c r="A3316" s="1" t="s">
        <v>3264</v>
      </c>
      <c r="B3316" s="3">
        <v>45400</v>
      </c>
      <c r="C3316" s="2" t="s">
        <v>3256</v>
      </c>
      <c r="D3316" s="4" t="s">
        <v>19</v>
      </c>
      <c r="E3316" s="1">
        <v>3981.73</v>
      </c>
      <c r="F3316" s="1">
        <v>30</v>
      </c>
      <c r="G3316" s="1">
        <v>27</v>
      </c>
      <c r="H3316" s="1">
        <v>929.39</v>
      </c>
    </row>
    <row r="3317" spans="1:8">
      <c r="A3317" s="1" t="s">
        <v>3265</v>
      </c>
      <c r="B3317" s="3">
        <v>45509</v>
      </c>
      <c r="C3317" s="2" t="s">
        <v>3256</v>
      </c>
      <c r="D3317" s="4" t="s">
        <v>2893</v>
      </c>
      <c r="E3317" s="1">
        <v>4767.07</v>
      </c>
      <c r="F3317" s="1">
        <v>46</v>
      </c>
      <c r="G3317" s="1">
        <v>30</v>
      </c>
      <c r="H3317" s="1">
        <v>311.24</v>
      </c>
    </row>
    <row r="3318" spans="1:8">
      <c r="A3318" s="1" t="s">
        <v>3266</v>
      </c>
      <c r="B3318" s="3">
        <v>45513</v>
      </c>
      <c r="C3318" s="2" t="s">
        <v>3240</v>
      </c>
      <c r="D3318" s="4" t="s">
        <v>2893</v>
      </c>
      <c r="E3318" s="1">
        <v>2323.48</v>
      </c>
      <c r="F3318" s="1">
        <v>42</v>
      </c>
      <c r="G3318" s="1">
        <v>17</v>
      </c>
      <c r="H3318" s="1">
        <v>1705.07</v>
      </c>
    </row>
    <row r="3319" spans="1:8">
      <c r="A3319" s="1" t="s">
        <v>3267</v>
      </c>
      <c r="B3319" s="3">
        <v>45188</v>
      </c>
      <c r="C3319" s="4" t="s">
        <v>2680</v>
      </c>
      <c r="D3319" s="4" t="s">
        <v>3064</v>
      </c>
      <c r="E3319" s="1">
        <v>1065.6600000000001</v>
      </c>
      <c r="F3319" s="1">
        <v>6</v>
      </c>
      <c r="G3319" s="1">
        <v>38</v>
      </c>
      <c r="H3319" s="1">
        <v>923.18</v>
      </c>
    </row>
    <row r="3320" spans="1:8">
      <c r="A3320" s="1" t="s">
        <v>3268</v>
      </c>
      <c r="B3320" s="3">
        <v>45280</v>
      </c>
      <c r="C3320" s="4" t="s">
        <v>2680</v>
      </c>
      <c r="D3320" s="4" t="s">
        <v>3064</v>
      </c>
      <c r="E3320" s="1">
        <v>1800.61</v>
      </c>
      <c r="F3320" s="1">
        <v>22</v>
      </c>
      <c r="G3320" s="1">
        <v>7</v>
      </c>
      <c r="H3320" s="1">
        <v>1503.79</v>
      </c>
    </row>
    <row r="3321" spans="1:8">
      <c r="A3321" s="5">
        <v>0</v>
      </c>
      <c r="B3321" s="3">
        <v>45152</v>
      </c>
      <c r="C3321" s="4" t="s">
        <v>2680</v>
      </c>
      <c r="D3321" s="4" t="s">
        <v>3064</v>
      </c>
      <c r="E3321" s="1">
        <v>2963.98</v>
      </c>
      <c r="F3321" s="1">
        <v>16</v>
      </c>
      <c r="G3321" s="1">
        <v>4</v>
      </c>
      <c r="H3321" s="1">
        <v>1304.52</v>
      </c>
    </row>
    <row r="3322" spans="1:8">
      <c r="A3322" s="1" t="s">
        <v>3269</v>
      </c>
      <c r="B3322" s="3">
        <v>44972</v>
      </c>
      <c r="C3322" s="2" t="s">
        <v>3134</v>
      </c>
      <c r="D3322" s="4" t="s">
        <v>2893</v>
      </c>
      <c r="E3322" s="1">
        <v>234.41</v>
      </c>
      <c r="F3322" s="1">
        <v>11</v>
      </c>
      <c r="G3322" s="1">
        <v>13</v>
      </c>
      <c r="H3322" s="1">
        <v>555.70000000000005</v>
      </c>
    </row>
    <row r="3323" spans="1:8">
      <c r="A3323" s="1" t="s">
        <v>3270</v>
      </c>
      <c r="B3323" s="3">
        <v>45212</v>
      </c>
      <c r="C3323" s="2" t="s">
        <v>3240</v>
      </c>
      <c r="D3323" s="4" t="s">
        <v>3064</v>
      </c>
      <c r="E3323" s="1">
        <v>686.97</v>
      </c>
      <c r="F3323" s="1">
        <v>41</v>
      </c>
      <c r="G3323" s="1">
        <v>28</v>
      </c>
      <c r="H3323" s="1">
        <v>1121.1300000000001</v>
      </c>
    </row>
    <row r="3324" spans="1:8">
      <c r="A3324" s="1" t="s">
        <v>3271</v>
      </c>
      <c r="B3324" s="3">
        <v>45189</v>
      </c>
      <c r="C3324" s="2" t="s">
        <v>3256</v>
      </c>
      <c r="D3324" s="4" t="s">
        <v>3064</v>
      </c>
      <c r="E3324" s="1">
        <v>4297.51</v>
      </c>
      <c r="F3324" s="1">
        <v>1</v>
      </c>
      <c r="G3324" s="1">
        <v>25</v>
      </c>
      <c r="H3324" s="1">
        <v>1916.93</v>
      </c>
    </row>
    <row r="3325" spans="1:8">
      <c r="A3325" s="1" t="s">
        <v>3272</v>
      </c>
      <c r="B3325" s="3">
        <v>45075</v>
      </c>
      <c r="C3325" s="2" t="s">
        <v>3240</v>
      </c>
      <c r="D3325" s="4" t="s">
        <v>2893</v>
      </c>
      <c r="E3325" s="1">
        <v>3319.59</v>
      </c>
      <c r="F3325" s="1">
        <v>21</v>
      </c>
      <c r="G3325" s="1">
        <v>47</v>
      </c>
      <c r="H3325" s="1">
        <v>318.7</v>
      </c>
    </row>
    <row r="3326" spans="1:8">
      <c r="A3326" s="1">
        <v>35456278</v>
      </c>
      <c r="B3326" s="3">
        <v>45029</v>
      </c>
      <c r="C3326" s="2" t="s">
        <v>3240</v>
      </c>
      <c r="D3326" s="4" t="s">
        <v>19</v>
      </c>
      <c r="E3326" s="1">
        <v>2813.51</v>
      </c>
      <c r="F3326" s="1">
        <v>21</v>
      </c>
      <c r="G3326" s="1">
        <v>12</v>
      </c>
      <c r="H3326" s="1">
        <v>1286.17</v>
      </c>
    </row>
    <row r="3327" spans="1:8">
      <c r="A3327" s="1" t="s">
        <v>3273</v>
      </c>
      <c r="B3327" s="3">
        <v>45415</v>
      </c>
      <c r="C3327" s="2" t="s">
        <v>3240</v>
      </c>
      <c r="D3327" s="4" t="s">
        <v>2893</v>
      </c>
      <c r="E3327" s="1">
        <v>1507.1</v>
      </c>
      <c r="F3327" s="1">
        <v>49</v>
      </c>
      <c r="G3327" s="1">
        <v>15</v>
      </c>
      <c r="H3327" s="1">
        <v>1313.32</v>
      </c>
    </row>
    <row r="3328" spans="1:8">
      <c r="A3328" s="1" t="s">
        <v>3274</v>
      </c>
      <c r="B3328" s="3">
        <v>45392</v>
      </c>
      <c r="C3328" s="2" t="s">
        <v>3134</v>
      </c>
      <c r="D3328" s="4" t="s">
        <v>3064</v>
      </c>
      <c r="E3328" s="1">
        <v>2437.12</v>
      </c>
      <c r="F3328" s="1">
        <v>38</v>
      </c>
      <c r="G3328" s="1">
        <v>32</v>
      </c>
      <c r="H3328" s="1">
        <v>1919.52</v>
      </c>
    </row>
    <row r="3329" spans="1:8">
      <c r="A3329" s="1" t="s">
        <v>3275</v>
      </c>
      <c r="B3329" s="3">
        <v>44946</v>
      </c>
      <c r="C3329" s="2" t="s">
        <v>3256</v>
      </c>
      <c r="D3329" s="4" t="s">
        <v>2893</v>
      </c>
      <c r="E3329" s="1">
        <v>3666.81</v>
      </c>
      <c r="F3329" s="1">
        <v>11</v>
      </c>
      <c r="G3329" s="1">
        <v>44</v>
      </c>
      <c r="H3329" s="1">
        <v>1309.78</v>
      </c>
    </row>
    <row r="3330" spans="1:8">
      <c r="A3330" s="1" t="s">
        <v>3276</v>
      </c>
      <c r="B3330" s="3">
        <v>45289</v>
      </c>
      <c r="C3330" s="2" t="s">
        <v>3240</v>
      </c>
      <c r="D3330" s="4" t="s">
        <v>248</v>
      </c>
      <c r="E3330" s="1">
        <v>663.06</v>
      </c>
      <c r="F3330" s="1">
        <v>35</v>
      </c>
      <c r="G3330" s="1">
        <v>46</v>
      </c>
      <c r="H3330" s="1">
        <v>1483.75</v>
      </c>
    </row>
    <row r="3331" spans="1:8">
      <c r="A3331" s="1" t="s">
        <v>3277</v>
      </c>
      <c r="B3331" s="3">
        <v>45044</v>
      </c>
      <c r="C3331" s="2" t="s">
        <v>3134</v>
      </c>
      <c r="D3331" s="4" t="s">
        <v>2914</v>
      </c>
      <c r="E3331" s="1">
        <v>227.44</v>
      </c>
      <c r="F3331" s="1">
        <v>3</v>
      </c>
      <c r="G3331" s="1">
        <v>48</v>
      </c>
      <c r="H3331" s="1">
        <v>1292.6199999999999</v>
      </c>
    </row>
    <row r="3332" spans="1:8">
      <c r="A3332" s="1" t="s">
        <v>3278</v>
      </c>
      <c r="B3332" s="3">
        <v>45489</v>
      </c>
      <c r="C3332" s="2" t="s">
        <v>3134</v>
      </c>
      <c r="D3332" s="4" t="s">
        <v>3064</v>
      </c>
      <c r="E3332" s="1">
        <v>461.79</v>
      </c>
      <c r="F3332" s="1">
        <v>6</v>
      </c>
      <c r="G3332" s="1">
        <v>43</v>
      </c>
      <c r="H3332" s="1">
        <v>1679.2</v>
      </c>
    </row>
    <row r="3333" spans="1:8">
      <c r="A3333" s="1" t="s">
        <v>3279</v>
      </c>
      <c r="B3333" s="3">
        <v>45391</v>
      </c>
      <c r="C3333" s="2" t="s">
        <v>3256</v>
      </c>
      <c r="D3333" s="4" t="s">
        <v>19</v>
      </c>
      <c r="E3333" s="1">
        <v>3544.22</v>
      </c>
      <c r="F3333" s="1">
        <v>11</v>
      </c>
      <c r="G3333" s="1">
        <v>28</v>
      </c>
      <c r="H3333" s="1">
        <v>1059.5899999999999</v>
      </c>
    </row>
    <row r="3334" spans="1:8">
      <c r="A3334" s="1" t="s">
        <v>3280</v>
      </c>
      <c r="B3334" s="3">
        <v>45056</v>
      </c>
      <c r="C3334" s="4" t="s">
        <v>2680</v>
      </c>
      <c r="D3334" s="4" t="s">
        <v>2914</v>
      </c>
      <c r="E3334" s="1">
        <v>1479.86</v>
      </c>
      <c r="F3334" s="1">
        <v>49</v>
      </c>
      <c r="G3334" s="1">
        <v>24</v>
      </c>
      <c r="H3334" s="1">
        <v>421.02</v>
      </c>
    </row>
    <row r="3335" spans="1:8">
      <c r="A3335" s="1" t="s">
        <v>3281</v>
      </c>
      <c r="B3335" s="3">
        <v>45577</v>
      </c>
      <c r="C3335" s="2" t="s">
        <v>3256</v>
      </c>
      <c r="D3335" s="4" t="s">
        <v>19</v>
      </c>
      <c r="E3335" s="1">
        <v>3478.09</v>
      </c>
      <c r="F3335" s="1">
        <v>14</v>
      </c>
      <c r="G3335" s="1">
        <v>40</v>
      </c>
      <c r="H3335" s="1">
        <v>1102.24</v>
      </c>
    </row>
    <row r="3336" spans="1:8">
      <c r="A3336" s="1" t="s">
        <v>3282</v>
      </c>
      <c r="B3336" s="3">
        <v>45550</v>
      </c>
      <c r="C3336" s="2" t="s">
        <v>3240</v>
      </c>
      <c r="D3336" s="4" t="s">
        <v>248</v>
      </c>
      <c r="E3336" s="1">
        <v>2772.68</v>
      </c>
      <c r="F3336" s="1">
        <v>19</v>
      </c>
      <c r="G3336" s="1">
        <v>16</v>
      </c>
      <c r="H3336" s="1">
        <v>964.77</v>
      </c>
    </row>
    <row r="3337" spans="1:8">
      <c r="A3337" s="1" t="s">
        <v>3283</v>
      </c>
      <c r="B3337" s="3">
        <v>45342</v>
      </c>
      <c r="C3337" s="4" t="s">
        <v>2680</v>
      </c>
      <c r="D3337" s="4" t="s">
        <v>2893</v>
      </c>
      <c r="E3337" s="1">
        <v>3402.92</v>
      </c>
      <c r="F3337" s="1">
        <v>33</v>
      </c>
      <c r="G3337" s="1">
        <v>50</v>
      </c>
      <c r="H3337" s="1">
        <v>1276.44</v>
      </c>
    </row>
    <row r="3338" spans="1:8">
      <c r="A3338" s="1" t="s">
        <v>3284</v>
      </c>
      <c r="B3338" s="3">
        <v>45306</v>
      </c>
      <c r="C3338" s="4" t="s">
        <v>2680</v>
      </c>
      <c r="D3338" s="4" t="s">
        <v>2914</v>
      </c>
      <c r="E3338" s="1">
        <v>3272.23</v>
      </c>
      <c r="F3338" s="1">
        <v>19</v>
      </c>
      <c r="G3338" s="1">
        <v>15</v>
      </c>
      <c r="H3338" s="1">
        <v>427.55</v>
      </c>
    </row>
    <row r="3339" spans="1:8">
      <c r="A3339" s="1" t="s">
        <v>3285</v>
      </c>
      <c r="B3339" s="3">
        <v>45117</v>
      </c>
      <c r="C3339" s="2" t="s">
        <v>3256</v>
      </c>
      <c r="D3339" s="4" t="s">
        <v>19</v>
      </c>
      <c r="E3339" s="1">
        <v>1222.76</v>
      </c>
      <c r="F3339" s="1">
        <v>50</v>
      </c>
      <c r="G3339" s="1">
        <v>46</v>
      </c>
      <c r="H3339" s="1">
        <v>44.18</v>
      </c>
    </row>
    <row r="3340" spans="1:8">
      <c r="A3340" s="1" t="s">
        <v>3286</v>
      </c>
      <c r="B3340" s="3">
        <v>45565</v>
      </c>
      <c r="C3340" s="4" t="s">
        <v>2680</v>
      </c>
      <c r="D3340" s="4" t="s">
        <v>19</v>
      </c>
      <c r="E3340" s="1">
        <v>3936.04</v>
      </c>
      <c r="F3340" s="1">
        <v>14</v>
      </c>
      <c r="G3340" s="1">
        <v>44</v>
      </c>
      <c r="H3340" s="1">
        <v>1732.1</v>
      </c>
    </row>
    <row r="3341" spans="1:8">
      <c r="A3341" s="1" t="s">
        <v>3287</v>
      </c>
      <c r="B3341" s="3">
        <v>45156</v>
      </c>
      <c r="C3341" s="2" t="s">
        <v>3134</v>
      </c>
      <c r="D3341" s="4" t="s">
        <v>2914</v>
      </c>
      <c r="E3341" s="1">
        <v>4457.1499999999996</v>
      </c>
      <c r="F3341" s="1">
        <v>13</v>
      </c>
      <c r="G3341" s="1">
        <v>9</v>
      </c>
      <c r="H3341" s="1">
        <v>196.67</v>
      </c>
    </row>
    <row r="3342" spans="1:8">
      <c r="A3342" s="1" t="s">
        <v>3288</v>
      </c>
      <c r="B3342" s="3">
        <v>44954</v>
      </c>
      <c r="C3342" s="2" t="s">
        <v>3256</v>
      </c>
      <c r="D3342" s="4" t="s">
        <v>248</v>
      </c>
      <c r="E3342" s="1">
        <v>4430.29</v>
      </c>
      <c r="F3342" s="1">
        <v>45</v>
      </c>
      <c r="G3342" s="1">
        <v>43</v>
      </c>
      <c r="H3342" s="1">
        <v>1648.55</v>
      </c>
    </row>
    <row r="3343" spans="1:8">
      <c r="A3343" s="1" t="s">
        <v>3289</v>
      </c>
      <c r="B3343" s="3">
        <v>45222</v>
      </c>
      <c r="C3343" s="2" t="s">
        <v>3134</v>
      </c>
      <c r="D3343" s="4" t="s">
        <v>19</v>
      </c>
      <c r="E3343" s="1">
        <v>1119.46</v>
      </c>
      <c r="F3343" s="1">
        <v>35</v>
      </c>
      <c r="G3343" s="1">
        <v>45</v>
      </c>
      <c r="H3343" s="1">
        <v>1037.42</v>
      </c>
    </row>
    <row r="3344" spans="1:8">
      <c r="A3344" s="1" t="s">
        <v>3290</v>
      </c>
      <c r="B3344" s="3">
        <v>45523</v>
      </c>
      <c r="C3344" s="2" t="s">
        <v>3256</v>
      </c>
      <c r="D3344" s="4" t="s">
        <v>248</v>
      </c>
      <c r="E3344" s="1">
        <v>2512.62</v>
      </c>
      <c r="F3344" s="1">
        <v>41</v>
      </c>
      <c r="G3344" s="1">
        <v>10</v>
      </c>
      <c r="H3344" s="1">
        <v>1117.5899999999999</v>
      </c>
    </row>
    <row r="3345" spans="1:8">
      <c r="A3345" s="1" t="s">
        <v>3291</v>
      </c>
      <c r="B3345" s="3">
        <v>45103</v>
      </c>
      <c r="C3345" s="2" t="s">
        <v>3134</v>
      </c>
      <c r="D3345" s="4" t="s">
        <v>2893</v>
      </c>
      <c r="E3345" s="1">
        <v>4978.1499999999996</v>
      </c>
      <c r="F3345" s="1">
        <v>32</v>
      </c>
      <c r="G3345" s="1">
        <v>11</v>
      </c>
      <c r="H3345" s="1">
        <v>446.64</v>
      </c>
    </row>
    <row r="3346" spans="1:8">
      <c r="A3346" s="1">
        <v>75137379</v>
      </c>
      <c r="B3346" s="3">
        <v>45221</v>
      </c>
      <c r="C3346" s="2" t="s">
        <v>3240</v>
      </c>
      <c r="D3346" s="4" t="s">
        <v>2893</v>
      </c>
      <c r="E3346" s="1">
        <v>1396.94</v>
      </c>
      <c r="F3346" s="1">
        <v>18</v>
      </c>
      <c r="G3346" s="1">
        <v>6</v>
      </c>
      <c r="H3346" s="1">
        <v>998.57</v>
      </c>
    </row>
    <row r="3347" spans="1:8">
      <c r="A3347" s="1" t="s">
        <v>3292</v>
      </c>
      <c r="B3347" s="3">
        <v>44945</v>
      </c>
      <c r="C3347" s="4" t="s">
        <v>2680</v>
      </c>
      <c r="D3347" s="4" t="s">
        <v>248</v>
      </c>
      <c r="E3347" s="1">
        <v>2314.3000000000002</v>
      </c>
      <c r="F3347" s="1">
        <v>16</v>
      </c>
      <c r="G3347" s="1">
        <v>12</v>
      </c>
      <c r="H3347" s="1">
        <v>42.32</v>
      </c>
    </row>
    <row r="3348" spans="1:8">
      <c r="A3348" s="1" t="s">
        <v>3293</v>
      </c>
      <c r="B3348" s="3">
        <v>45046</v>
      </c>
      <c r="C3348" s="2" t="s">
        <v>3256</v>
      </c>
      <c r="D3348" s="4" t="s">
        <v>248</v>
      </c>
      <c r="E3348" s="1">
        <v>259.10000000000002</v>
      </c>
      <c r="F3348" s="1">
        <v>21</v>
      </c>
      <c r="G3348" s="1">
        <v>23</v>
      </c>
      <c r="H3348" s="1">
        <v>1444.86</v>
      </c>
    </row>
    <row r="3349" spans="1:8">
      <c r="A3349" s="1" t="s">
        <v>3294</v>
      </c>
      <c r="B3349" s="3">
        <v>45562</v>
      </c>
      <c r="C3349" s="2" t="s">
        <v>3256</v>
      </c>
      <c r="D3349" s="4" t="s">
        <v>19</v>
      </c>
      <c r="E3349" s="1">
        <v>1779.22</v>
      </c>
      <c r="F3349" s="1">
        <v>37</v>
      </c>
      <c r="G3349" s="1">
        <v>11</v>
      </c>
      <c r="H3349" s="1">
        <v>180.62</v>
      </c>
    </row>
    <row r="3350" spans="1:8">
      <c r="A3350" s="1" t="s">
        <v>3295</v>
      </c>
      <c r="B3350" s="3">
        <v>45212</v>
      </c>
      <c r="C3350" s="4" t="s">
        <v>2680</v>
      </c>
      <c r="D3350" s="4" t="s">
        <v>248</v>
      </c>
      <c r="E3350" s="1">
        <v>4665.82</v>
      </c>
      <c r="F3350" s="1">
        <v>1</v>
      </c>
      <c r="G3350" s="1">
        <v>41</v>
      </c>
      <c r="H3350" s="1">
        <v>259.86</v>
      </c>
    </row>
    <row r="3351" spans="1:8">
      <c r="A3351" s="1" t="s">
        <v>3296</v>
      </c>
      <c r="B3351" s="3">
        <v>44988</v>
      </c>
      <c r="C3351" s="2" t="s">
        <v>3256</v>
      </c>
      <c r="D3351" s="4" t="s">
        <v>248</v>
      </c>
      <c r="E3351" s="1">
        <v>1043.5999999999999</v>
      </c>
      <c r="F3351" s="1">
        <v>18</v>
      </c>
      <c r="G3351" s="1">
        <v>17</v>
      </c>
      <c r="H3351" s="1">
        <v>292.64999999999998</v>
      </c>
    </row>
    <row r="3352" spans="1:8">
      <c r="A3352" s="1" t="s">
        <v>3297</v>
      </c>
      <c r="B3352" s="3">
        <v>45363</v>
      </c>
      <c r="C3352" s="2" t="s">
        <v>3256</v>
      </c>
      <c r="D3352" s="4" t="s">
        <v>19</v>
      </c>
      <c r="E3352" s="1">
        <v>2425.34</v>
      </c>
      <c r="F3352" s="1">
        <v>41</v>
      </c>
      <c r="G3352" s="1">
        <v>35</v>
      </c>
      <c r="H3352" s="1">
        <v>1769.89</v>
      </c>
    </row>
    <row r="3353" spans="1:8">
      <c r="A3353" s="1" t="s">
        <v>3298</v>
      </c>
      <c r="B3353" s="3">
        <v>44947</v>
      </c>
      <c r="C3353" s="2" t="s">
        <v>3240</v>
      </c>
      <c r="D3353" s="4" t="s">
        <v>2893</v>
      </c>
      <c r="E3353" s="1">
        <v>219.14</v>
      </c>
      <c r="F3353" s="1">
        <v>20</v>
      </c>
      <c r="G3353" s="1">
        <v>0</v>
      </c>
      <c r="H3353" s="1">
        <v>1768.2</v>
      </c>
    </row>
    <row r="3354" spans="1:8">
      <c r="A3354" s="1" t="s">
        <v>3299</v>
      </c>
      <c r="B3354" s="3">
        <v>45344</v>
      </c>
      <c r="C3354" s="2" t="s">
        <v>3240</v>
      </c>
      <c r="D3354" s="4" t="s">
        <v>2914</v>
      </c>
      <c r="E3354" s="1">
        <v>4735.9799999999996</v>
      </c>
      <c r="F3354" s="1">
        <v>29</v>
      </c>
      <c r="G3354" s="1">
        <v>23</v>
      </c>
      <c r="H3354" s="1">
        <v>501.68</v>
      </c>
    </row>
    <row r="3355" spans="1:8">
      <c r="A3355" s="1" t="s">
        <v>3300</v>
      </c>
      <c r="B3355" s="3">
        <v>45082</v>
      </c>
      <c r="C3355" s="4" t="s">
        <v>2680</v>
      </c>
      <c r="D3355" s="4" t="s">
        <v>248</v>
      </c>
      <c r="E3355" s="1">
        <v>3327.6</v>
      </c>
      <c r="F3355" s="1">
        <v>12</v>
      </c>
      <c r="G3355" s="1">
        <v>47</v>
      </c>
      <c r="H3355" s="1">
        <v>942.94</v>
      </c>
    </row>
    <row r="3356" spans="1:8">
      <c r="A3356" s="1" t="s">
        <v>3301</v>
      </c>
      <c r="B3356" s="3">
        <v>45605</v>
      </c>
      <c r="C3356" s="2" t="s">
        <v>3256</v>
      </c>
      <c r="D3356" s="4" t="s">
        <v>2893</v>
      </c>
      <c r="E3356" s="1">
        <v>2156.81</v>
      </c>
      <c r="F3356" s="1">
        <v>19</v>
      </c>
      <c r="G3356" s="1">
        <v>38</v>
      </c>
      <c r="H3356" s="1">
        <v>1845.55</v>
      </c>
    </row>
    <row r="3357" spans="1:8">
      <c r="A3357" s="1" t="s">
        <v>3302</v>
      </c>
      <c r="B3357" s="3">
        <v>45422</v>
      </c>
      <c r="C3357" s="4" t="s">
        <v>2680</v>
      </c>
      <c r="D3357" s="4" t="s">
        <v>19</v>
      </c>
      <c r="E3357" s="1">
        <v>1543.73</v>
      </c>
      <c r="F3357" s="1">
        <v>49</v>
      </c>
      <c r="G3357" s="1">
        <v>20</v>
      </c>
      <c r="H3357" s="1">
        <v>1001.38</v>
      </c>
    </row>
    <row r="3358" spans="1:8">
      <c r="A3358" s="1" t="s">
        <v>3303</v>
      </c>
      <c r="B3358" s="3">
        <v>45424</v>
      </c>
      <c r="C3358" s="2" t="s">
        <v>3134</v>
      </c>
      <c r="D3358" s="4" t="s">
        <v>3064</v>
      </c>
      <c r="E3358" s="1">
        <v>900.88</v>
      </c>
      <c r="F3358" s="1">
        <v>43</v>
      </c>
      <c r="G3358" s="1">
        <v>21</v>
      </c>
      <c r="H3358" s="1">
        <v>259.85000000000002</v>
      </c>
    </row>
    <row r="3359" spans="1:8">
      <c r="A3359" s="1" t="s">
        <v>3304</v>
      </c>
      <c r="B3359" s="3">
        <v>45170</v>
      </c>
      <c r="C3359" s="2" t="s">
        <v>3134</v>
      </c>
      <c r="D3359" s="4" t="s">
        <v>248</v>
      </c>
      <c r="E3359" s="1">
        <v>4613.57</v>
      </c>
      <c r="F3359" s="1">
        <v>9</v>
      </c>
      <c r="G3359" s="1">
        <v>42</v>
      </c>
      <c r="H3359" s="1">
        <v>1708.34</v>
      </c>
    </row>
    <row r="3360" spans="1:8">
      <c r="A3360" s="1" t="s">
        <v>3305</v>
      </c>
      <c r="B3360" s="3">
        <v>44905</v>
      </c>
      <c r="C3360" s="2" t="s">
        <v>3134</v>
      </c>
      <c r="D3360" s="4" t="s">
        <v>248</v>
      </c>
      <c r="E3360" s="1">
        <v>3416.19</v>
      </c>
      <c r="F3360" s="1">
        <v>37</v>
      </c>
      <c r="G3360" s="1">
        <v>25</v>
      </c>
      <c r="H3360" s="1">
        <v>658.33</v>
      </c>
    </row>
    <row r="3361" spans="1:8">
      <c r="A3361" s="1" t="s">
        <v>3306</v>
      </c>
      <c r="B3361" s="3">
        <v>45350</v>
      </c>
      <c r="C3361" s="2" t="s">
        <v>3256</v>
      </c>
      <c r="D3361" s="4" t="s">
        <v>2914</v>
      </c>
      <c r="E3361" s="1">
        <v>2450.5300000000002</v>
      </c>
      <c r="F3361" s="1">
        <v>1</v>
      </c>
      <c r="G3361" s="1">
        <v>17</v>
      </c>
      <c r="H3361" s="1">
        <v>1499.13</v>
      </c>
    </row>
    <row r="3362" spans="1:8">
      <c r="A3362" s="1" t="s">
        <v>3307</v>
      </c>
      <c r="B3362" s="3">
        <v>45470</v>
      </c>
      <c r="C3362" s="2" t="s">
        <v>3256</v>
      </c>
      <c r="D3362" s="4" t="s">
        <v>2893</v>
      </c>
      <c r="E3362" s="1">
        <v>2135.16</v>
      </c>
      <c r="F3362" s="1">
        <v>7</v>
      </c>
      <c r="G3362" s="1">
        <v>16</v>
      </c>
      <c r="H3362" s="1">
        <v>701.8</v>
      </c>
    </row>
    <row r="3363" spans="1:8">
      <c r="A3363" s="1" t="s">
        <v>3308</v>
      </c>
      <c r="B3363" s="3">
        <v>45541</v>
      </c>
      <c r="C3363" s="2" t="s">
        <v>3134</v>
      </c>
      <c r="D3363" s="4" t="s">
        <v>2914</v>
      </c>
      <c r="E3363" s="1">
        <v>4304.57</v>
      </c>
      <c r="F3363" s="1">
        <v>28</v>
      </c>
      <c r="G3363" s="1">
        <v>13</v>
      </c>
      <c r="H3363" s="1">
        <v>1863.71</v>
      </c>
    </row>
    <row r="3364" spans="1:8">
      <c r="A3364" s="1" t="s">
        <v>3309</v>
      </c>
      <c r="B3364" s="3">
        <v>45194</v>
      </c>
      <c r="C3364" s="2" t="s">
        <v>3240</v>
      </c>
      <c r="D3364" s="4" t="s">
        <v>3064</v>
      </c>
      <c r="E3364" s="1">
        <v>4782.0600000000004</v>
      </c>
      <c r="F3364" s="1">
        <v>14</v>
      </c>
      <c r="G3364" s="1">
        <v>20</v>
      </c>
      <c r="H3364" s="1">
        <v>235.35</v>
      </c>
    </row>
    <row r="3365" spans="1:8">
      <c r="A3365" s="1" t="s">
        <v>3310</v>
      </c>
      <c r="B3365" s="3">
        <v>45241</v>
      </c>
      <c r="C3365" s="2" t="s">
        <v>3240</v>
      </c>
      <c r="D3365" s="4" t="s">
        <v>3064</v>
      </c>
      <c r="E3365" s="1">
        <v>3478.83</v>
      </c>
      <c r="F3365" s="1">
        <v>13</v>
      </c>
      <c r="G3365" s="1">
        <v>25</v>
      </c>
      <c r="H3365" s="1">
        <v>736</v>
      </c>
    </row>
    <row r="3366" spans="1:8">
      <c r="A3366" s="1" t="s">
        <v>3311</v>
      </c>
      <c r="B3366" s="3">
        <v>45582</v>
      </c>
      <c r="C3366" s="2" t="s">
        <v>3134</v>
      </c>
      <c r="D3366" s="4" t="s">
        <v>3064</v>
      </c>
      <c r="E3366" s="1">
        <v>553.11</v>
      </c>
      <c r="F3366" s="1">
        <v>9</v>
      </c>
      <c r="G3366" s="1">
        <v>35</v>
      </c>
      <c r="H3366" s="1">
        <v>216.43</v>
      </c>
    </row>
    <row r="3367" spans="1:8">
      <c r="A3367" s="1" t="s">
        <v>3312</v>
      </c>
      <c r="B3367" s="3">
        <v>45525</v>
      </c>
      <c r="C3367" s="2" t="s">
        <v>3240</v>
      </c>
      <c r="D3367" s="4" t="s">
        <v>2914</v>
      </c>
      <c r="E3367" s="1">
        <v>3938.69</v>
      </c>
      <c r="F3367" s="1">
        <v>22</v>
      </c>
      <c r="G3367" s="1">
        <v>41</v>
      </c>
      <c r="H3367" s="1">
        <v>1015.67</v>
      </c>
    </row>
    <row r="3368" spans="1:8">
      <c r="A3368" s="1" t="s">
        <v>3313</v>
      </c>
      <c r="B3368" s="3">
        <v>45577</v>
      </c>
      <c r="C3368" s="2" t="s">
        <v>3134</v>
      </c>
      <c r="D3368" s="4" t="s">
        <v>3064</v>
      </c>
      <c r="E3368" s="1">
        <v>2142.14</v>
      </c>
      <c r="F3368" s="1">
        <v>48</v>
      </c>
      <c r="G3368" s="1">
        <v>26</v>
      </c>
      <c r="H3368" s="1">
        <v>488.29</v>
      </c>
    </row>
    <row r="3369" spans="1:8">
      <c r="A3369" s="1" t="s">
        <v>3314</v>
      </c>
      <c r="B3369" s="3">
        <v>44986</v>
      </c>
      <c r="C3369" s="2" t="s">
        <v>3134</v>
      </c>
      <c r="D3369" s="4" t="s">
        <v>2893</v>
      </c>
      <c r="E3369" s="1">
        <v>3176.95</v>
      </c>
      <c r="F3369" s="1">
        <v>47</v>
      </c>
      <c r="G3369" s="1">
        <v>21</v>
      </c>
      <c r="H3369" s="1">
        <v>1588.98</v>
      </c>
    </row>
    <row r="3370" spans="1:8">
      <c r="A3370" s="1" t="s">
        <v>3315</v>
      </c>
      <c r="B3370" s="3">
        <v>45008</v>
      </c>
      <c r="C3370" s="2" t="s">
        <v>3134</v>
      </c>
      <c r="D3370" s="4" t="s">
        <v>3064</v>
      </c>
      <c r="E3370" s="1">
        <v>4643.45</v>
      </c>
      <c r="F3370" s="1">
        <v>13</v>
      </c>
      <c r="G3370" s="1">
        <v>1</v>
      </c>
      <c r="H3370" s="1">
        <v>1261.8699999999999</v>
      </c>
    </row>
    <row r="3371" spans="1:8">
      <c r="A3371" s="1" t="s">
        <v>3316</v>
      </c>
      <c r="B3371" s="3">
        <v>45457</v>
      </c>
      <c r="C3371" s="2" t="s">
        <v>3134</v>
      </c>
      <c r="D3371" s="4" t="s">
        <v>3064</v>
      </c>
      <c r="E3371" s="1">
        <v>1584.27</v>
      </c>
      <c r="F3371" s="1">
        <v>14</v>
      </c>
      <c r="G3371" s="1">
        <v>32</v>
      </c>
      <c r="H3371" s="1">
        <v>1603.97</v>
      </c>
    </row>
    <row r="3372" spans="1:8">
      <c r="A3372" s="1" t="s">
        <v>3317</v>
      </c>
      <c r="B3372" s="3">
        <v>45059</v>
      </c>
      <c r="C3372" s="2" t="s">
        <v>3256</v>
      </c>
      <c r="D3372" s="4" t="s">
        <v>2914</v>
      </c>
      <c r="E3372" s="1">
        <v>779.7</v>
      </c>
      <c r="F3372" s="1">
        <v>49</v>
      </c>
      <c r="G3372" s="1">
        <v>8</v>
      </c>
      <c r="H3372" s="1">
        <v>915.88</v>
      </c>
    </row>
    <row r="3373" spans="1:8">
      <c r="A3373" s="1">
        <v>7031606</v>
      </c>
      <c r="B3373" s="3">
        <v>44921</v>
      </c>
      <c r="C3373" s="2" t="s">
        <v>3134</v>
      </c>
      <c r="D3373" s="4" t="s">
        <v>2893</v>
      </c>
      <c r="E3373" s="1">
        <v>122.44</v>
      </c>
      <c r="F3373" s="1">
        <v>18</v>
      </c>
      <c r="G3373" s="1">
        <v>8</v>
      </c>
      <c r="H3373" s="1">
        <v>377.99</v>
      </c>
    </row>
    <row r="3374" spans="1:8">
      <c r="A3374" s="1" t="s">
        <v>3318</v>
      </c>
      <c r="B3374" s="3">
        <v>45282</v>
      </c>
      <c r="C3374" s="2" t="s">
        <v>3256</v>
      </c>
      <c r="D3374" s="4" t="s">
        <v>2914</v>
      </c>
      <c r="E3374" s="1">
        <v>629.25</v>
      </c>
      <c r="F3374" s="1">
        <v>19</v>
      </c>
      <c r="G3374" s="1">
        <v>37</v>
      </c>
      <c r="H3374" s="1">
        <v>1462.21</v>
      </c>
    </row>
    <row r="3375" spans="1:8">
      <c r="A3375" s="1" t="s">
        <v>3319</v>
      </c>
      <c r="B3375" s="3">
        <v>45397</v>
      </c>
      <c r="C3375" s="2" t="s">
        <v>3256</v>
      </c>
      <c r="D3375" s="4" t="s">
        <v>19</v>
      </c>
      <c r="E3375" s="1">
        <v>913.95</v>
      </c>
      <c r="F3375" s="1">
        <v>2</v>
      </c>
      <c r="G3375" s="1">
        <v>16</v>
      </c>
      <c r="H3375" s="1">
        <v>855.46</v>
      </c>
    </row>
    <row r="3376" spans="1:8">
      <c r="A3376" s="1" t="s">
        <v>3320</v>
      </c>
      <c r="B3376" s="3">
        <v>45235</v>
      </c>
      <c r="C3376" s="4" t="s">
        <v>2680</v>
      </c>
      <c r="D3376" s="4" t="s">
        <v>19</v>
      </c>
      <c r="E3376" s="1">
        <v>4180.58</v>
      </c>
      <c r="F3376" s="1">
        <v>40</v>
      </c>
      <c r="G3376" s="1">
        <v>10</v>
      </c>
      <c r="H3376" s="1">
        <v>1644.75</v>
      </c>
    </row>
    <row r="3377" spans="1:8">
      <c r="A3377" s="1" t="s">
        <v>3321</v>
      </c>
      <c r="B3377" s="3">
        <v>45599</v>
      </c>
      <c r="C3377" s="2" t="s">
        <v>3134</v>
      </c>
      <c r="D3377" s="4" t="s">
        <v>19</v>
      </c>
      <c r="E3377" s="1">
        <v>195.69</v>
      </c>
      <c r="F3377" s="1">
        <v>25</v>
      </c>
      <c r="G3377" s="1">
        <v>30</v>
      </c>
      <c r="H3377" s="1">
        <v>106.59</v>
      </c>
    </row>
    <row r="3378" spans="1:8">
      <c r="A3378" s="1" t="s">
        <v>3322</v>
      </c>
      <c r="B3378" s="3">
        <v>45171</v>
      </c>
      <c r="C3378" s="2" t="s">
        <v>3134</v>
      </c>
      <c r="D3378" s="4" t="s">
        <v>248</v>
      </c>
      <c r="E3378" s="1">
        <v>544.59</v>
      </c>
      <c r="F3378" s="1">
        <v>2</v>
      </c>
      <c r="G3378" s="1">
        <v>23</v>
      </c>
      <c r="H3378" s="1">
        <v>377.61</v>
      </c>
    </row>
    <row r="3379" spans="1:8">
      <c r="A3379" s="1" t="s">
        <v>3323</v>
      </c>
      <c r="B3379" s="3">
        <v>44890</v>
      </c>
      <c r="C3379" s="2" t="s">
        <v>3256</v>
      </c>
      <c r="D3379" s="4" t="s">
        <v>2914</v>
      </c>
      <c r="E3379" s="1">
        <v>1947.08</v>
      </c>
      <c r="F3379" s="1">
        <v>10</v>
      </c>
      <c r="G3379" s="1">
        <v>45</v>
      </c>
      <c r="H3379" s="1">
        <v>769.1</v>
      </c>
    </row>
    <row r="3380" spans="1:8">
      <c r="A3380" s="1" t="s">
        <v>3324</v>
      </c>
      <c r="B3380" s="3">
        <v>44995</v>
      </c>
      <c r="C3380" s="2" t="s">
        <v>3240</v>
      </c>
      <c r="D3380" s="4" t="s">
        <v>3064</v>
      </c>
      <c r="E3380" s="1">
        <v>4648.93</v>
      </c>
      <c r="F3380" s="1">
        <v>23</v>
      </c>
      <c r="G3380" s="1">
        <v>45</v>
      </c>
      <c r="H3380" s="1">
        <v>374.46</v>
      </c>
    </row>
    <row r="3381" spans="1:8">
      <c r="A3381" s="1" t="s">
        <v>3325</v>
      </c>
      <c r="B3381" s="3">
        <v>45363</v>
      </c>
      <c r="C3381" s="4" t="s">
        <v>2680</v>
      </c>
      <c r="D3381" s="4" t="s">
        <v>2914</v>
      </c>
      <c r="E3381" s="1">
        <v>3597.16</v>
      </c>
      <c r="F3381" s="1">
        <v>15</v>
      </c>
      <c r="G3381" s="1">
        <v>33</v>
      </c>
      <c r="H3381" s="1">
        <v>454.6</v>
      </c>
    </row>
    <row r="3382" spans="1:8">
      <c r="A3382" s="1" t="s">
        <v>3326</v>
      </c>
      <c r="B3382" s="3">
        <v>45233</v>
      </c>
      <c r="C3382" s="4" t="s">
        <v>2680</v>
      </c>
      <c r="D3382" s="4" t="s">
        <v>2893</v>
      </c>
      <c r="E3382" s="1">
        <v>3602.98</v>
      </c>
      <c r="F3382" s="1">
        <v>7</v>
      </c>
      <c r="G3382" s="1">
        <v>17</v>
      </c>
      <c r="H3382" s="1">
        <v>128.62</v>
      </c>
    </row>
    <row r="3383" spans="1:8">
      <c r="A3383" s="1" t="s">
        <v>3327</v>
      </c>
      <c r="B3383" s="3">
        <v>45047</v>
      </c>
      <c r="C3383" s="2" t="s">
        <v>3240</v>
      </c>
      <c r="D3383" s="4" t="s">
        <v>19</v>
      </c>
      <c r="E3383" s="1">
        <v>524.29999999999995</v>
      </c>
      <c r="F3383" s="1">
        <v>5</v>
      </c>
      <c r="G3383" s="1">
        <v>13</v>
      </c>
      <c r="H3383" s="1">
        <v>340.88</v>
      </c>
    </row>
    <row r="3384" spans="1:8">
      <c r="A3384" s="1" t="s">
        <v>3328</v>
      </c>
      <c r="B3384" s="3">
        <v>45262</v>
      </c>
      <c r="C3384" s="2" t="s">
        <v>3240</v>
      </c>
      <c r="D3384" s="4" t="s">
        <v>248</v>
      </c>
      <c r="E3384" s="1">
        <v>1617.57</v>
      </c>
      <c r="F3384" s="1">
        <v>36</v>
      </c>
      <c r="G3384" s="1">
        <v>28</v>
      </c>
      <c r="H3384" s="1">
        <v>553.5</v>
      </c>
    </row>
    <row r="3385" spans="1:8">
      <c r="A3385" s="1" t="s">
        <v>3329</v>
      </c>
      <c r="B3385" s="3">
        <v>45463</v>
      </c>
      <c r="C3385" s="4" t="s">
        <v>2680</v>
      </c>
      <c r="D3385" s="4" t="s">
        <v>19</v>
      </c>
      <c r="E3385" s="1">
        <v>2996.46</v>
      </c>
      <c r="F3385" s="1">
        <v>11</v>
      </c>
      <c r="G3385" s="1">
        <v>21</v>
      </c>
      <c r="H3385" s="1">
        <v>1604.11</v>
      </c>
    </row>
    <row r="3386" spans="1:8">
      <c r="A3386" s="1" t="s">
        <v>3330</v>
      </c>
      <c r="B3386" s="3">
        <v>45178</v>
      </c>
      <c r="C3386" s="2" t="s">
        <v>3240</v>
      </c>
      <c r="D3386" s="4" t="s">
        <v>19</v>
      </c>
      <c r="E3386" s="1">
        <v>1729.65</v>
      </c>
      <c r="F3386" s="1">
        <v>46</v>
      </c>
      <c r="G3386" s="1">
        <v>35</v>
      </c>
      <c r="H3386" s="1">
        <v>578.12</v>
      </c>
    </row>
    <row r="3387" spans="1:8">
      <c r="A3387" s="1" t="s">
        <v>3331</v>
      </c>
      <c r="B3387" s="3">
        <v>45268</v>
      </c>
      <c r="C3387" s="2" t="s">
        <v>3240</v>
      </c>
      <c r="D3387" s="4" t="s">
        <v>3064</v>
      </c>
      <c r="E3387" s="1">
        <v>4962.9399999999996</v>
      </c>
      <c r="F3387" s="1">
        <v>49</v>
      </c>
      <c r="G3387" s="1">
        <v>1</v>
      </c>
      <c r="H3387" s="1">
        <v>660.29</v>
      </c>
    </row>
    <row r="3388" spans="1:8">
      <c r="A3388" s="1" t="s">
        <v>3332</v>
      </c>
      <c r="B3388" s="3">
        <v>44960</v>
      </c>
      <c r="C3388" s="2" t="s">
        <v>3134</v>
      </c>
      <c r="D3388" s="4" t="s">
        <v>2893</v>
      </c>
      <c r="E3388" s="1">
        <v>2089.9899999999998</v>
      </c>
      <c r="F3388" s="1">
        <v>46</v>
      </c>
      <c r="G3388" s="1">
        <v>35</v>
      </c>
      <c r="H3388" s="1">
        <v>1694.56</v>
      </c>
    </row>
    <row r="3389" spans="1:8">
      <c r="A3389" s="1" t="s">
        <v>3333</v>
      </c>
      <c r="B3389" s="3">
        <v>45282</v>
      </c>
      <c r="C3389" s="2" t="s">
        <v>3256</v>
      </c>
      <c r="D3389" s="4" t="s">
        <v>248</v>
      </c>
      <c r="E3389" s="1">
        <v>2962.8</v>
      </c>
      <c r="F3389" s="1">
        <v>44</v>
      </c>
      <c r="G3389" s="1">
        <v>5</v>
      </c>
      <c r="H3389" s="1">
        <v>1654</v>
      </c>
    </row>
    <row r="3390" spans="1:8">
      <c r="A3390" s="1" t="s">
        <v>3334</v>
      </c>
      <c r="B3390" s="3">
        <v>45472</v>
      </c>
      <c r="C3390" s="4" t="s">
        <v>2680</v>
      </c>
      <c r="D3390" s="4" t="s">
        <v>248</v>
      </c>
      <c r="E3390" s="1">
        <v>1067.72</v>
      </c>
      <c r="F3390" s="1">
        <v>40</v>
      </c>
      <c r="G3390" s="1">
        <v>31</v>
      </c>
      <c r="H3390" s="1">
        <v>286.75</v>
      </c>
    </row>
    <row r="3391" spans="1:8">
      <c r="A3391" s="1" t="s">
        <v>3335</v>
      </c>
      <c r="B3391" s="3">
        <v>45392</v>
      </c>
      <c r="C3391" s="2" t="s">
        <v>3134</v>
      </c>
      <c r="D3391" s="4" t="s">
        <v>19</v>
      </c>
      <c r="E3391" s="1">
        <v>703.08</v>
      </c>
      <c r="F3391" s="1">
        <v>32</v>
      </c>
      <c r="G3391" s="1">
        <v>19</v>
      </c>
      <c r="H3391" s="1">
        <v>843.47</v>
      </c>
    </row>
    <row r="3392" spans="1:8">
      <c r="A3392" s="1" t="s">
        <v>3336</v>
      </c>
      <c r="B3392" s="3">
        <v>44927</v>
      </c>
      <c r="C3392" s="2" t="s">
        <v>3134</v>
      </c>
      <c r="D3392" s="4" t="s">
        <v>19</v>
      </c>
      <c r="E3392" s="1">
        <v>1583.59</v>
      </c>
      <c r="F3392" s="1">
        <v>16</v>
      </c>
      <c r="G3392" s="1">
        <v>40</v>
      </c>
      <c r="H3392" s="1">
        <v>1123.3599999999999</v>
      </c>
    </row>
    <row r="3393" spans="1:8">
      <c r="A3393" s="1" t="s">
        <v>3337</v>
      </c>
      <c r="B3393" s="3">
        <v>45269</v>
      </c>
      <c r="C3393" s="4" t="s">
        <v>2680</v>
      </c>
      <c r="D3393" s="4" t="s">
        <v>2914</v>
      </c>
      <c r="E3393" s="1">
        <v>2304.0500000000002</v>
      </c>
      <c r="F3393" s="1">
        <v>24</v>
      </c>
      <c r="G3393" s="1">
        <v>46</v>
      </c>
      <c r="H3393" s="1">
        <v>563.41</v>
      </c>
    </row>
    <row r="3394" spans="1:8">
      <c r="A3394" s="1" t="s">
        <v>3338</v>
      </c>
      <c r="B3394" s="3">
        <v>45093</v>
      </c>
      <c r="C3394" s="2" t="s">
        <v>3240</v>
      </c>
      <c r="D3394" s="4" t="s">
        <v>2893</v>
      </c>
      <c r="E3394" s="1">
        <v>1277.78</v>
      </c>
      <c r="F3394" s="1">
        <v>19</v>
      </c>
      <c r="G3394" s="1">
        <v>15</v>
      </c>
      <c r="H3394" s="1">
        <v>1624.44</v>
      </c>
    </row>
    <row r="3395" spans="1:8">
      <c r="A3395" s="1" t="s">
        <v>3339</v>
      </c>
      <c r="B3395" s="3">
        <v>45538</v>
      </c>
      <c r="C3395" s="2" t="s">
        <v>3134</v>
      </c>
      <c r="D3395" s="4" t="s">
        <v>19</v>
      </c>
      <c r="E3395" s="1">
        <v>432.59</v>
      </c>
      <c r="F3395" s="1">
        <v>34</v>
      </c>
      <c r="G3395" s="1">
        <v>25</v>
      </c>
      <c r="H3395" s="1">
        <v>194.48</v>
      </c>
    </row>
    <row r="3396" spans="1:8">
      <c r="A3396" s="1" t="s">
        <v>3340</v>
      </c>
      <c r="B3396" s="3">
        <v>44908</v>
      </c>
      <c r="C3396" s="2" t="s">
        <v>3240</v>
      </c>
      <c r="D3396" s="4" t="s">
        <v>19</v>
      </c>
      <c r="E3396" s="1">
        <v>4629.3900000000003</v>
      </c>
      <c r="F3396" s="1">
        <v>42</v>
      </c>
      <c r="G3396" s="1">
        <v>9</v>
      </c>
      <c r="H3396" s="1">
        <v>1277.26</v>
      </c>
    </row>
    <row r="3397" spans="1:8">
      <c r="A3397" s="1" t="s">
        <v>3341</v>
      </c>
      <c r="B3397" s="3">
        <v>45353</v>
      </c>
      <c r="C3397" s="4" t="s">
        <v>2680</v>
      </c>
      <c r="D3397" s="4" t="s">
        <v>19</v>
      </c>
      <c r="E3397" s="1">
        <v>1556.03</v>
      </c>
      <c r="F3397" s="1">
        <v>25</v>
      </c>
      <c r="G3397" s="1">
        <v>29</v>
      </c>
      <c r="H3397" s="1">
        <v>404.02</v>
      </c>
    </row>
    <row r="3398" spans="1:8">
      <c r="A3398" s="1" t="s">
        <v>3342</v>
      </c>
      <c r="B3398" s="3">
        <v>45323</v>
      </c>
      <c r="C3398" s="4" t="s">
        <v>2680</v>
      </c>
      <c r="D3398" s="4" t="s">
        <v>3064</v>
      </c>
      <c r="E3398" s="1">
        <v>1552.73</v>
      </c>
      <c r="F3398" s="1">
        <v>19</v>
      </c>
      <c r="G3398" s="1">
        <v>1</v>
      </c>
      <c r="H3398" s="1">
        <v>595.4</v>
      </c>
    </row>
    <row r="3399" spans="1:8">
      <c r="A3399" s="1" t="s">
        <v>3343</v>
      </c>
      <c r="B3399" s="3">
        <v>45573</v>
      </c>
      <c r="C3399" s="4" t="s">
        <v>2680</v>
      </c>
      <c r="D3399" s="4" t="s">
        <v>19</v>
      </c>
      <c r="E3399" s="1">
        <v>706.37</v>
      </c>
      <c r="F3399" s="1">
        <v>2</v>
      </c>
      <c r="G3399" s="1">
        <v>10</v>
      </c>
      <c r="H3399" s="1">
        <v>1503.71</v>
      </c>
    </row>
    <row r="3400" spans="1:8">
      <c r="A3400" s="1" t="s">
        <v>3344</v>
      </c>
      <c r="B3400" s="3">
        <v>45107</v>
      </c>
      <c r="C3400" s="2" t="s">
        <v>3134</v>
      </c>
      <c r="D3400" s="4" t="s">
        <v>19</v>
      </c>
      <c r="E3400" s="1">
        <v>3362.77</v>
      </c>
      <c r="F3400" s="1">
        <v>31</v>
      </c>
      <c r="G3400" s="1">
        <v>33</v>
      </c>
      <c r="H3400" s="1">
        <v>1732.07</v>
      </c>
    </row>
    <row r="3401" spans="1:8">
      <c r="A3401" s="1" t="s">
        <v>3345</v>
      </c>
      <c r="B3401" s="3">
        <v>44958</v>
      </c>
      <c r="C3401" s="2" t="s">
        <v>3134</v>
      </c>
      <c r="D3401" s="4" t="s">
        <v>19</v>
      </c>
      <c r="E3401" s="1">
        <v>520.71</v>
      </c>
      <c r="F3401" s="1">
        <v>13</v>
      </c>
      <c r="G3401" s="1">
        <v>32</v>
      </c>
      <c r="H3401" s="1">
        <v>555.04</v>
      </c>
    </row>
    <row r="3402" spans="1:8">
      <c r="A3402" s="1" t="s">
        <v>3346</v>
      </c>
      <c r="B3402" s="3">
        <v>44890</v>
      </c>
      <c r="C3402" s="4" t="s">
        <v>2680</v>
      </c>
      <c r="D3402" s="4" t="s">
        <v>19</v>
      </c>
      <c r="E3402" s="1">
        <v>1003.33</v>
      </c>
      <c r="F3402" s="1">
        <v>18</v>
      </c>
      <c r="G3402" s="1">
        <v>44</v>
      </c>
      <c r="H3402" s="1">
        <v>710.92</v>
      </c>
    </row>
    <row r="3403" spans="1:8">
      <c r="A3403" s="1" t="s">
        <v>3347</v>
      </c>
      <c r="B3403" s="3">
        <v>45241</v>
      </c>
      <c r="C3403" s="2" t="s">
        <v>3240</v>
      </c>
      <c r="D3403" s="4" t="s">
        <v>2893</v>
      </c>
      <c r="E3403" s="1">
        <v>1344.45</v>
      </c>
      <c r="F3403" s="1">
        <v>4</v>
      </c>
      <c r="G3403" s="1">
        <v>3</v>
      </c>
      <c r="H3403" s="1">
        <v>1122.75</v>
      </c>
    </row>
    <row r="3404" spans="1:8">
      <c r="A3404" s="1" t="s">
        <v>3348</v>
      </c>
      <c r="B3404" s="3">
        <v>45239</v>
      </c>
      <c r="C3404" s="4" t="s">
        <v>2680</v>
      </c>
      <c r="D3404" s="4" t="s">
        <v>2914</v>
      </c>
      <c r="E3404" s="1">
        <v>1237.27</v>
      </c>
      <c r="F3404" s="1">
        <v>6</v>
      </c>
      <c r="G3404" s="1">
        <v>28</v>
      </c>
      <c r="H3404" s="1">
        <v>1262.42</v>
      </c>
    </row>
    <row r="3405" spans="1:8">
      <c r="A3405" s="1" t="s">
        <v>3349</v>
      </c>
      <c r="B3405" s="3">
        <v>45444</v>
      </c>
      <c r="C3405" s="2" t="s">
        <v>3134</v>
      </c>
      <c r="D3405" s="4" t="s">
        <v>19</v>
      </c>
      <c r="E3405" s="1">
        <v>1612.11</v>
      </c>
      <c r="F3405" s="1">
        <v>27</v>
      </c>
      <c r="G3405" s="1">
        <v>26</v>
      </c>
      <c r="H3405" s="1">
        <v>111.92</v>
      </c>
    </row>
    <row r="3406" spans="1:8">
      <c r="A3406" s="1" t="s">
        <v>3350</v>
      </c>
      <c r="B3406" s="3">
        <v>45278</v>
      </c>
      <c r="C3406" s="4" t="s">
        <v>2680</v>
      </c>
      <c r="D3406" s="4" t="s">
        <v>2914</v>
      </c>
      <c r="E3406" s="1">
        <v>3810.92</v>
      </c>
      <c r="F3406" s="1">
        <v>18</v>
      </c>
      <c r="G3406" s="1">
        <v>40</v>
      </c>
      <c r="H3406" s="1">
        <v>682.59</v>
      </c>
    </row>
    <row r="3407" spans="1:8">
      <c r="A3407" s="1">
        <v>24973429</v>
      </c>
      <c r="B3407" s="3">
        <v>45342</v>
      </c>
      <c r="C3407" s="2" t="s">
        <v>3256</v>
      </c>
      <c r="D3407" s="4" t="s">
        <v>2914</v>
      </c>
      <c r="E3407" s="1">
        <v>3744.64</v>
      </c>
      <c r="F3407" s="1">
        <v>34</v>
      </c>
      <c r="G3407" s="1">
        <v>39</v>
      </c>
      <c r="H3407" s="1">
        <v>250.73</v>
      </c>
    </row>
    <row r="3408" spans="1:8">
      <c r="A3408" s="1" t="s">
        <v>3351</v>
      </c>
      <c r="B3408" s="3">
        <v>45348</v>
      </c>
      <c r="C3408" s="2" t="s">
        <v>3240</v>
      </c>
      <c r="D3408" s="4" t="s">
        <v>2893</v>
      </c>
      <c r="E3408" s="1">
        <v>2925.11</v>
      </c>
      <c r="F3408" s="1">
        <v>10</v>
      </c>
      <c r="G3408" s="1">
        <v>46</v>
      </c>
      <c r="H3408" s="1">
        <v>1659.23</v>
      </c>
    </row>
    <row r="3409" spans="1:8">
      <c r="A3409" s="1" t="s">
        <v>3352</v>
      </c>
      <c r="B3409" s="3">
        <v>45433</v>
      </c>
      <c r="C3409" s="2" t="s">
        <v>3240</v>
      </c>
      <c r="D3409" s="4" t="s">
        <v>2893</v>
      </c>
      <c r="E3409" s="1">
        <v>916.39</v>
      </c>
      <c r="F3409" s="1">
        <v>45</v>
      </c>
      <c r="G3409" s="1">
        <v>3</v>
      </c>
      <c r="H3409" s="1">
        <v>1465.24</v>
      </c>
    </row>
    <row r="3410" spans="1:8">
      <c r="A3410" s="1" t="s">
        <v>3353</v>
      </c>
      <c r="B3410" s="3">
        <v>45198</v>
      </c>
      <c r="C3410" s="2" t="s">
        <v>3134</v>
      </c>
      <c r="D3410" s="4" t="s">
        <v>248</v>
      </c>
      <c r="E3410" s="1">
        <v>4246.1000000000004</v>
      </c>
      <c r="F3410" s="1">
        <v>34</v>
      </c>
      <c r="G3410" s="1">
        <v>25</v>
      </c>
      <c r="H3410" s="1">
        <v>1359.26</v>
      </c>
    </row>
    <row r="3411" spans="1:8">
      <c r="A3411" s="1" t="s">
        <v>3354</v>
      </c>
      <c r="B3411" s="3">
        <v>45450</v>
      </c>
      <c r="C3411" s="2" t="s">
        <v>3134</v>
      </c>
      <c r="D3411" s="4" t="s">
        <v>248</v>
      </c>
      <c r="E3411" s="1">
        <v>887.65</v>
      </c>
      <c r="F3411" s="1">
        <v>2</v>
      </c>
      <c r="G3411" s="1">
        <v>25</v>
      </c>
      <c r="H3411" s="1">
        <v>1913.95</v>
      </c>
    </row>
    <row r="3412" spans="1:8">
      <c r="A3412" s="1" t="s">
        <v>3355</v>
      </c>
      <c r="B3412" s="3">
        <v>45421</v>
      </c>
      <c r="C3412" s="2" t="s">
        <v>3256</v>
      </c>
      <c r="D3412" s="4" t="s">
        <v>2914</v>
      </c>
      <c r="E3412" s="1">
        <v>3614.2</v>
      </c>
      <c r="F3412" s="1">
        <v>49</v>
      </c>
      <c r="G3412" s="1">
        <v>34</v>
      </c>
      <c r="H3412" s="1">
        <v>1676.25</v>
      </c>
    </row>
    <row r="3413" spans="1:8">
      <c r="A3413" s="1" t="s">
        <v>3356</v>
      </c>
      <c r="B3413" s="3">
        <v>45312</v>
      </c>
      <c r="C3413" s="4" t="s">
        <v>2680</v>
      </c>
      <c r="D3413" s="4" t="s">
        <v>2893</v>
      </c>
      <c r="E3413" s="1">
        <v>3600.64</v>
      </c>
      <c r="F3413" s="1">
        <v>25</v>
      </c>
      <c r="G3413" s="1">
        <v>6</v>
      </c>
      <c r="H3413" s="1">
        <v>445.69</v>
      </c>
    </row>
    <row r="3414" spans="1:8">
      <c r="A3414" s="1" t="s">
        <v>3357</v>
      </c>
      <c r="B3414" s="3">
        <v>45165</v>
      </c>
      <c r="C3414" s="2" t="s">
        <v>3240</v>
      </c>
      <c r="D3414" s="4" t="s">
        <v>19</v>
      </c>
      <c r="E3414" s="1">
        <v>1566.53</v>
      </c>
      <c r="F3414" s="1">
        <v>28</v>
      </c>
      <c r="G3414" s="1">
        <v>30</v>
      </c>
      <c r="H3414" s="1">
        <v>879.19</v>
      </c>
    </row>
    <row r="3415" spans="1:8">
      <c r="A3415" s="1" t="s">
        <v>3358</v>
      </c>
      <c r="B3415" s="3">
        <v>44950</v>
      </c>
      <c r="C3415" s="2" t="s">
        <v>3134</v>
      </c>
      <c r="D3415" s="4" t="s">
        <v>2893</v>
      </c>
      <c r="E3415" s="1">
        <v>234.62</v>
      </c>
      <c r="F3415" s="1">
        <v>17</v>
      </c>
      <c r="G3415" s="1">
        <v>29</v>
      </c>
      <c r="H3415" s="1">
        <v>817.22</v>
      </c>
    </row>
    <row r="3416" spans="1:8">
      <c r="A3416" s="1" t="s">
        <v>3359</v>
      </c>
      <c r="B3416" s="3">
        <v>45133</v>
      </c>
      <c r="C3416" s="2" t="s">
        <v>3240</v>
      </c>
      <c r="D3416" s="4" t="s">
        <v>2893</v>
      </c>
      <c r="E3416" s="1">
        <v>2122.6</v>
      </c>
      <c r="F3416" s="1">
        <v>24</v>
      </c>
      <c r="G3416" s="1">
        <v>45</v>
      </c>
      <c r="H3416" s="1">
        <v>385.28</v>
      </c>
    </row>
    <row r="3417" spans="1:8">
      <c r="A3417" s="1" t="s">
        <v>3360</v>
      </c>
      <c r="B3417" s="3">
        <v>45180</v>
      </c>
      <c r="C3417" s="2" t="s">
        <v>3256</v>
      </c>
      <c r="D3417" s="4" t="s">
        <v>2893</v>
      </c>
      <c r="E3417" s="1">
        <v>1440.49</v>
      </c>
      <c r="F3417" s="1">
        <v>13</v>
      </c>
      <c r="G3417" s="1">
        <v>20</v>
      </c>
      <c r="H3417" s="1">
        <v>189.19</v>
      </c>
    </row>
    <row r="3418" spans="1:8">
      <c r="A3418" s="1" t="s">
        <v>3361</v>
      </c>
      <c r="B3418" s="3">
        <v>45456</v>
      </c>
      <c r="C3418" s="2" t="s">
        <v>3256</v>
      </c>
      <c r="D3418" s="4" t="s">
        <v>248</v>
      </c>
      <c r="E3418" s="1">
        <v>2572.83</v>
      </c>
      <c r="F3418" s="1">
        <v>28</v>
      </c>
      <c r="G3418" s="1">
        <v>17</v>
      </c>
      <c r="H3418" s="1">
        <v>1922.33</v>
      </c>
    </row>
    <row r="3419" spans="1:8">
      <c r="A3419" s="1" t="s">
        <v>3362</v>
      </c>
      <c r="B3419" s="3">
        <v>45127</v>
      </c>
      <c r="C3419" s="2" t="s">
        <v>3240</v>
      </c>
      <c r="D3419" s="4" t="s">
        <v>2893</v>
      </c>
      <c r="E3419" s="1">
        <v>4248.3500000000004</v>
      </c>
      <c r="F3419" s="1">
        <v>14</v>
      </c>
      <c r="G3419" s="1">
        <v>43</v>
      </c>
      <c r="H3419" s="1">
        <v>112.48</v>
      </c>
    </row>
    <row r="3420" spans="1:8">
      <c r="A3420" s="1" t="s">
        <v>3363</v>
      </c>
      <c r="B3420" s="3">
        <v>45011</v>
      </c>
      <c r="C3420" s="2" t="s">
        <v>3240</v>
      </c>
      <c r="D3420" s="4" t="s">
        <v>19</v>
      </c>
      <c r="E3420" s="1">
        <v>2817.92</v>
      </c>
      <c r="F3420" s="1">
        <v>42</v>
      </c>
      <c r="G3420" s="1">
        <v>10</v>
      </c>
      <c r="H3420" s="1">
        <v>1531.19</v>
      </c>
    </row>
    <row r="3421" spans="1:8">
      <c r="A3421" s="1" t="s">
        <v>3364</v>
      </c>
      <c r="B3421" s="3">
        <v>45253</v>
      </c>
      <c r="C3421" s="4" t="s">
        <v>2680</v>
      </c>
      <c r="D3421" s="4" t="s">
        <v>2914</v>
      </c>
      <c r="E3421" s="1">
        <v>2403.42</v>
      </c>
      <c r="F3421" s="1">
        <v>36</v>
      </c>
      <c r="G3421" s="1">
        <v>1</v>
      </c>
      <c r="H3421" s="1">
        <v>1954.97</v>
      </c>
    </row>
    <row r="3422" spans="1:8">
      <c r="A3422" s="1" t="s">
        <v>3365</v>
      </c>
      <c r="B3422" s="3">
        <v>45316</v>
      </c>
      <c r="C3422" s="4" t="s">
        <v>2680</v>
      </c>
      <c r="D3422" s="4" t="s">
        <v>19</v>
      </c>
      <c r="E3422" s="1">
        <v>2665.81</v>
      </c>
      <c r="F3422" s="1">
        <v>28</v>
      </c>
      <c r="G3422" s="1">
        <v>33</v>
      </c>
      <c r="H3422" s="1">
        <v>1197.3399999999999</v>
      </c>
    </row>
    <row r="3423" spans="1:8">
      <c r="A3423" s="1" t="s">
        <v>3366</v>
      </c>
      <c r="B3423" s="3">
        <v>45151</v>
      </c>
      <c r="C3423" s="2" t="s">
        <v>3256</v>
      </c>
      <c r="D3423" s="4" t="s">
        <v>2914</v>
      </c>
      <c r="E3423" s="1">
        <v>2086.35</v>
      </c>
      <c r="F3423" s="1">
        <v>38</v>
      </c>
      <c r="G3423" s="1">
        <v>24</v>
      </c>
      <c r="H3423" s="1">
        <v>1393.59</v>
      </c>
    </row>
    <row r="3424" spans="1:8">
      <c r="A3424" s="1" t="s">
        <v>3367</v>
      </c>
      <c r="B3424" s="3">
        <v>45102</v>
      </c>
      <c r="C3424" s="4" t="s">
        <v>2680</v>
      </c>
      <c r="D3424" s="4" t="s">
        <v>2914</v>
      </c>
      <c r="E3424" s="1">
        <v>1872.95</v>
      </c>
      <c r="F3424" s="1">
        <v>23</v>
      </c>
      <c r="G3424" s="1">
        <v>12</v>
      </c>
      <c r="H3424" s="1">
        <v>234.97</v>
      </c>
    </row>
    <row r="3425" spans="1:8">
      <c r="A3425" s="1" t="s">
        <v>3368</v>
      </c>
      <c r="B3425" s="3">
        <v>45219</v>
      </c>
      <c r="C3425" s="2" t="s">
        <v>3256</v>
      </c>
      <c r="D3425" s="4" t="s">
        <v>3064</v>
      </c>
      <c r="E3425" s="1">
        <v>3750.23</v>
      </c>
      <c r="F3425" s="1">
        <v>50</v>
      </c>
      <c r="G3425" s="1">
        <v>44</v>
      </c>
      <c r="H3425" s="1">
        <v>296</v>
      </c>
    </row>
    <row r="3426" spans="1:8">
      <c r="A3426" s="1" t="s">
        <v>3369</v>
      </c>
      <c r="B3426" s="3">
        <v>45584</v>
      </c>
      <c r="C3426" s="2" t="s">
        <v>3134</v>
      </c>
      <c r="D3426" s="4" t="s">
        <v>2893</v>
      </c>
      <c r="E3426" s="1">
        <v>870.04</v>
      </c>
      <c r="F3426" s="1">
        <v>19</v>
      </c>
      <c r="G3426" s="1">
        <v>37</v>
      </c>
      <c r="H3426" s="1">
        <v>356.29</v>
      </c>
    </row>
    <row r="3427" spans="1:8">
      <c r="A3427" s="1" t="s">
        <v>3370</v>
      </c>
      <c r="B3427" s="3">
        <v>45431</v>
      </c>
      <c r="C3427" s="2" t="s">
        <v>3134</v>
      </c>
      <c r="D3427" s="4" t="s">
        <v>2914</v>
      </c>
      <c r="E3427" s="1">
        <v>1075.4100000000001</v>
      </c>
      <c r="F3427" s="1">
        <v>45</v>
      </c>
      <c r="G3427" s="1">
        <v>16</v>
      </c>
      <c r="H3427" s="1">
        <v>1403.58</v>
      </c>
    </row>
    <row r="3428" spans="1:8">
      <c r="A3428" s="1" t="s">
        <v>3371</v>
      </c>
      <c r="B3428" s="3">
        <v>44955</v>
      </c>
      <c r="C3428" s="2" t="s">
        <v>3240</v>
      </c>
      <c r="D3428" s="4" t="s">
        <v>3064</v>
      </c>
      <c r="E3428" s="1">
        <v>506.69</v>
      </c>
      <c r="F3428" s="1">
        <v>38</v>
      </c>
      <c r="G3428" s="1">
        <v>27</v>
      </c>
      <c r="H3428" s="1">
        <v>1442.18</v>
      </c>
    </row>
    <row r="3429" spans="1:8">
      <c r="A3429" s="1" t="s">
        <v>3372</v>
      </c>
      <c r="B3429" s="3">
        <v>45122</v>
      </c>
      <c r="C3429" s="2" t="s">
        <v>3373</v>
      </c>
      <c r="D3429" s="4" t="s">
        <v>2893</v>
      </c>
      <c r="E3429" s="1">
        <v>873.61</v>
      </c>
      <c r="F3429" s="1">
        <v>24</v>
      </c>
      <c r="G3429" s="1">
        <v>28</v>
      </c>
      <c r="H3429" s="1">
        <v>545.9</v>
      </c>
    </row>
    <row r="3430" spans="1:8">
      <c r="A3430" s="1" t="s">
        <v>3374</v>
      </c>
      <c r="B3430" s="3">
        <v>45526</v>
      </c>
      <c r="C3430" s="2" t="s">
        <v>3240</v>
      </c>
      <c r="D3430" s="4" t="s">
        <v>2893</v>
      </c>
      <c r="E3430" s="1">
        <v>1511.81</v>
      </c>
      <c r="F3430" s="1">
        <v>45</v>
      </c>
      <c r="G3430" s="1">
        <v>6</v>
      </c>
      <c r="H3430" s="1">
        <v>460.81</v>
      </c>
    </row>
    <row r="3431" spans="1:8">
      <c r="A3431" s="1" t="s">
        <v>3375</v>
      </c>
      <c r="B3431" s="3">
        <v>44886</v>
      </c>
      <c r="C3431" s="2" t="s">
        <v>3134</v>
      </c>
      <c r="D3431" s="4" t="s">
        <v>2893</v>
      </c>
      <c r="E3431" s="1">
        <v>2598.04</v>
      </c>
      <c r="F3431" s="1">
        <v>21</v>
      </c>
      <c r="G3431" s="1">
        <v>9</v>
      </c>
      <c r="H3431" s="1">
        <v>866.87</v>
      </c>
    </row>
    <row r="3432" spans="1:8">
      <c r="A3432" s="1" t="s">
        <v>3376</v>
      </c>
      <c r="B3432" s="3">
        <v>45277</v>
      </c>
      <c r="C3432" s="2" t="s">
        <v>3256</v>
      </c>
      <c r="D3432" s="4" t="s">
        <v>3064</v>
      </c>
      <c r="E3432" s="1">
        <v>2450.06</v>
      </c>
      <c r="F3432" s="1">
        <v>38</v>
      </c>
      <c r="G3432" s="1">
        <v>27</v>
      </c>
      <c r="H3432" s="1">
        <v>1529.47</v>
      </c>
    </row>
    <row r="3433" spans="1:8">
      <c r="A3433" s="1" t="s">
        <v>3377</v>
      </c>
      <c r="B3433" s="3">
        <v>44913</v>
      </c>
      <c r="C3433" s="2" t="s">
        <v>3256</v>
      </c>
      <c r="D3433" s="4" t="s">
        <v>2893</v>
      </c>
      <c r="E3433" s="1">
        <v>2846.09</v>
      </c>
      <c r="F3433" s="1">
        <v>38</v>
      </c>
      <c r="G3433" s="1">
        <v>42</v>
      </c>
      <c r="H3433" s="1">
        <v>686.21</v>
      </c>
    </row>
    <row r="3434" spans="1:8">
      <c r="A3434" s="1" t="s">
        <v>3378</v>
      </c>
      <c r="B3434" s="3">
        <v>45482</v>
      </c>
      <c r="C3434" s="2" t="s">
        <v>3134</v>
      </c>
      <c r="D3434" s="4" t="s">
        <v>2914</v>
      </c>
      <c r="E3434" s="1">
        <v>1488.09</v>
      </c>
      <c r="F3434" s="1">
        <v>33</v>
      </c>
      <c r="G3434" s="1">
        <v>25</v>
      </c>
      <c r="H3434" s="1">
        <v>1030.74</v>
      </c>
    </row>
    <row r="3435" spans="1:8">
      <c r="A3435" s="1" t="s">
        <v>3379</v>
      </c>
      <c r="B3435" s="3">
        <v>45151</v>
      </c>
      <c r="C3435" s="2" t="s">
        <v>3240</v>
      </c>
      <c r="D3435" s="4" t="s">
        <v>2914</v>
      </c>
      <c r="E3435" s="1">
        <v>2115.9699999999998</v>
      </c>
      <c r="F3435" s="1">
        <v>48</v>
      </c>
      <c r="G3435" s="1">
        <v>21</v>
      </c>
      <c r="H3435" s="1">
        <v>1973.05</v>
      </c>
    </row>
    <row r="3436" spans="1:8">
      <c r="A3436" s="1" t="s">
        <v>3380</v>
      </c>
      <c r="B3436" s="3">
        <v>45464</v>
      </c>
      <c r="C3436" s="2" t="s">
        <v>3373</v>
      </c>
      <c r="D3436" s="4" t="s">
        <v>3064</v>
      </c>
      <c r="E3436" s="1">
        <v>4876.9399999999996</v>
      </c>
      <c r="F3436" s="1">
        <v>8</v>
      </c>
      <c r="G3436" s="1">
        <v>44</v>
      </c>
      <c r="H3436" s="1">
        <v>1575.73</v>
      </c>
    </row>
    <row r="3437" spans="1:8">
      <c r="A3437" s="1" t="s">
        <v>3381</v>
      </c>
      <c r="B3437" s="3">
        <v>44944</v>
      </c>
      <c r="C3437" s="2" t="s">
        <v>3134</v>
      </c>
      <c r="D3437" s="4" t="s">
        <v>2893</v>
      </c>
      <c r="E3437" s="1">
        <v>2741.33</v>
      </c>
      <c r="F3437" s="1">
        <v>29</v>
      </c>
      <c r="G3437" s="1">
        <v>43</v>
      </c>
      <c r="H3437" s="1">
        <v>774.42</v>
      </c>
    </row>
    <row r="3438" spans="1:8">
      <c r="A3438" s="1" t="s">
        <v>3382</v>
      </c>
      <c r="B3438" s="3">
        <v>45286</v>
      </c>
      <c r="C3438" s="2" t="s">
        <v>3256</v>
      </c>
      <c r="D3438" s="4" t="s">
        <v>2893</v>
      </c>
      <c r="E3438" s="1">
        <v>2051.67</v>
      </c>
      <c r="F3438" s="1">
        <v>23</v>
      </c>
      <c r="G3438" s="1">
        <v>44</v>
      </c>
      <c r="H3438" s="1">
        <v>1599.75</v>
      </c>
    </row>
    <row r="3439" spans="1:8">
      <c r="A3439" s="1" t="s">
        <v>3383</v>
      </c>
      <c r="B3439" s="3">
        <v>45124</v>
      </c>
      <c r="C3439" s="2" t="s">
        <v>3240</v>
      </c>
      <c r="D3439" s="4" t="s">
        <v>2914</v>
      </c>
      <c r="E3439" s="1">
        <v>3459.39</v>
      </c>
      <c r="F3439" s="1">
        <v>12</v>
      </c>
      <c r="G3439" s="1">
        <v>24</v>
      </c>
      <c r="H3439" s="1">
        <v>962.6</v>
      </c>
    </row>
    <row r="3440" spans="1:8">
      <c r="A3440" s="1" t="s">
        <v>3384</v>
      </c>
      <c r="B3440" s="3">
        <v>45369</v>
      </c>
      <c r="C3440" s="2" t="s">
        <v>3134</v>
      </c>
      <c r="D3440" s="4" t="s">
        <v>19</v>
      </c>
      <c r="E3440" s="1">
        <v>4858.08</v>
      </c>
      <c r="F3440" s="1">
        <v>39</v>
      </c>
      <c r="G3440" s="1">
        <v>4</v>
      </c>
      <c r="H3440" s="1">
        <v>761.71</v>
      </c>
    </row>
    <row r="3441" spans="1:8">
      <c r="A3441" s="1" t="s">
        <v>3385</v>
      </c>
      <c r="B3441" s="3">
        <v>45156</v>
      </c>
      <c r="C3441" s="2" t="s">
        <v>3134</v>
      </c>
      <c r="D3441" s="4" t="s">
        <v>2893</v>
      </c>
      <c r="E3441" s="1">
        <v>1448.7</v>
      </c>
      <c r="F3441" s="1">
        <v>27</v>
      </c>
      <c r="G3441" s="1">
        <v>40</v>
      </c>
      <c r="H3441" s="1">
        <v>1663.21</v>
      </c>
    </row>
    <row r="3442" spans="1:8">
      <c r="A3442" s="1" t="s">
        <v>3386</v>
      </c>
      <c r="B3442" s="3">
        <v>45277</v>
      </c>
      <c r="C3442" s="2" t="s">
        <v>3134</v>
      </c>
      <c r="D3442" s="4" t="s">
        <v>3064</v>
      </c>
      <c r="E3442" s="1">
        <v>255.52</v>
      </c>
      <c r="F3442" s="1">
        <v>15</v>
      </c>
      <c r="G3442" s="1">
        <v>22</v>
      </c>
      <c r="H3442" s="1">
        <v>1860.97</v>
      </c>
    </row>
    <row r="3443" spans="1:8">
      <c r="A3443" s="1" t="s">
        <v>3387</v>
      </c>
      <c r="B3443" s="3">
        <v>44883</v>
      </c>
      <c r="C3443" s="2" t="s">
        <v>3240</v>
      </c>
      <c r="D3443" s="4" t="s">
        <v>2893</v>
      </c>
      <c r="E3443" s="1">
        <v>2814.33</v>
      </c>
      <c r="F3443" s="1">
        <v>26</v>
      </c>
      <c r="G3443" s="1">
        <v>1</v>
      </c>
      <c r="H3443" s="1">
        <v>619.33000000000004</v>
      </c>
    </row>
    <row r="3444" spans="1:8">
      <c r="A3444" s="1" t="s">
        <v>3388</v>
      </c>
      <c r="B3444" s="3">
        <v>45537</v>
      </c>
      <c r="C3444" s="2" t="s">
        <v>3134</v>
      </c>
      <c r="D3444" s="4" t="s">
        <v>2914</v>
      </c>
      <c r="E3444" s="1">
        <v>758.63</v>
      </c>
      <c r="F3444" s="1">
        <v>21</v>
      </c>
      <c r="G3444" s="1">
        <v>5</v>
      </c>
      <c r="H3444" s="1">
        <v>646.28</v>
      </c>
    </row>
    <row r="3445" spans="1:8">
      <c r="A3445" s="1" t="s">
        <v>3389</v>
      </c>
      <c r="B3445" s="3">
        <v>45441</v>
      </c>
      <c r="C3445" s="2" t="s">
        <v>3134</v>
      </c>
      <c r="D3445" s="4" t="s">
        <v>248</v>
      </c>
      <c r="E3445" s="1">
        <v>2994.78</v>
      </c>
      <c r="F3445" s="1">
        <v>7</v>
      </c>
      <c r="G3445" s="1">
        <v>9</v>
      </c>
      <c r="H3445" s="1">
        <v>548.35</v>
      </c>
    </row>
    <row r="3446" spans="1:8">
      <c r="A3446" s="1" t="s">
        <v>3390</v>
      </c>
      <c r="B3446" s="3">
        <v>45404</v>
      </c>
      <c r="C3446" s="2" t="s">
        <v>3373</v>
      </c>
      <c r="D3446" s="4" t="s">
        <v>19</v>
      </c>
      <c r="E3446" s="1">
        <v>2023.63</v>
      </c>
      <c r="F3446" s="1">
        <v>44</v>
      </c>
      <c r="G3446" s="1">
        <v>28</v>
      </c>
      <c r="H3446" s="1">
        <v>1174.6600000000001</v>
      </c>
    </row>
    <row r="3447" spans="1:8">
      <c r="A3447" s="1" t="s">
        <v>3391</v>
      </c>
      <c r="B3447" s="3">
        <v>45273</v>
      </c>
      <c r="C3447" s="2" t="s">
        <v>3256</v>
      </c>
      <c r="D3447" s="4" t="s">
        <v>2893</v>
      </c>
      <c r="E3447" s="1">
        <v>2399.54</v>
      </c>
      <c r="F3447" s="1">
        <v>21</v>
      </c>
      <c r="G3447" s="1">
        <v>31</v>
      </c>
      <c r="H3447" s="1">
        <v>788.04</v>
      </c>
    </row>
    <row r="3448" spans="1:8">
      <c r="A3448" s="1" t="s">
        <v>3392</v>
      </c>
      <c r="B3448" s="3">
        <v>44894</v>
      </c>
      <c r="C3448" s="2" t="s">
        <v>3240</v>
      </c>
      <c r="D3448" s="4" t="s">
        <v>248</v>
      </c>
      <c r="E3448" s="1">
        <v>3374.21</v>
      </c>
      <c r="F3448" s="1">
        <v>6</v>
      </c>
      <c r="G3448" s="1">
        <v>0</v>
      </c>
      <c r="H3448" s="1">
        <v>1209.25</v>
      </c>
    </row>
    <row r="3449" spans="1:8">
      <c r="A3449" s="1" t="s">
        <v>3393</v>
      </c>
      <c r="B3449" s="3">
        <v>45478</v>
      </c>
      <c r="C3449" s="2" t="s">
        <v>3373</v>
      </c>
      <c r="D3449" s="4" t="s">
        <v>19</v>
      </c>
      <c r="E3449" s="1">
        <v>608.04999999999995</v>
      </c>
      <c r="F3449" s="1">
        <v>40</v>
      </c>
      <c r="G3449" s="1">
        <v>30</v>
      </c>
      <c r="H3449" s="1">
        <v>591.04999999999995</v>
      </c>
    </row>
    <row r="3450" spans="1:8">
      <c r="A3450" s="1" t="s">
        <v>3394</v>
      </c>
      <c r="B3450" s="3">
        <v>45100</v>
      </c>
      <c r="C3450" s="2" t="s">
        <v>3240</v>
      </c>
      <c r="D3450" s="4" t="s">
        <v>2893</v>
      </c>
      <c r="E3450" s="1">
        <v>4077.2</v>
      </c>
      <c r="F3450" s="1">
        <v>45</v>
      </c>
      <c r="G3450" s="1">
        <v>5</v>
      </c>
      <c r="H3450" s="1">
        <v>501.45</v>
      </c>
    </row>
    <row r="3451" spans="1:8">
      <c r="A3451" s="1" t="s">
        <v>3395</v>
      </c>
      <c r="B3451" s="3">
        <v>45195</v>
      </c>
      <c r="C3451" s="2" t="s">
        <v>3373</v>
      </c>
      <c r="D3451" s="4" t="s">
        <v>2893</v>
      </c>
      <c r="E3451" s="1">
        <v>4771.2299999999996</v>
      </c>
      <c r="F3451" s="1">
        <v>14</v>
      </c>
      <c r="G3451" s="1">
        <v>20</v>
      </c>
      <c r="H3451" s="1">
        <v>140.6</v>
      </c>
    </row>
    <row r="3452" spans="1:8">
      <c r="A3452" s="1" t="s">
        <v>3396</v>
      </c>
      <c r="B3452" s="3">
        <v>45432</v>
      </c>
      <c r="C3452" s="2" t="s">
        <v>3240</v>
      </c>
      <c r="D3452" s="4" t="s">
        <v>3064</v>
      </c>
      <c r="E3452" s="1">
        <v>4931.93</v>
      </c>
      <c r="F3452" s="1">
        <v>2</v>
      </c>
      <c r="G3452" s="1">
        <v>16</v>
      </c>
      <c r="H3452" s="1">
        <v>1931.16</v>
      </c>
    </row>
    <row r="3453" spans="1:8">
      <c r="A3453" s="1" t="s">
        <v>3397</v>
      </c>
      <c r="B3453" s="3">
        <v>45288</v>
      </c>
      <c r="C3453" s="2" t="s">
        <v>3134</v>
      </c>
      <c r="D3453" s="4" t="s">
        <v>248</v>
      </c>
      <c r="E3453" s="1">
        <v>4373.6099999999997</v>
      </c>
      <c r="F3453" s="1">
        <v>3</v>
      </c>
      <c r="G3453" s="1">
        <v>48</v>
      </c>
      <c r="H3453" s="1">
        <v>1570.19</v>
      </c>
    </row>
    <row r="3454" spans="1:8">
      <c r="A3454" s="1" t="s">
        <v>3398</v>
      </c>
      <c r="B3454" s="3">
        <v>45143</v>
      </c>
      <c r="C3454" s="2" t="s">
        <v>3240</v>
      </c>
      <c r="D3454" s="4" t="s">
        <v>2914</v>
      </c>
      <c r="E3454" s="1">
        <v>2362.23</v>
      </c>
      <c r="F3454" s="1">
        <v>17</v>
      </c>
      <c r="G3454" s="1">
        <v>17</v>
      </c>
      <c r="H3454" s="1">
        <v>1712.85</v>
      </c>
    </row>
    <row r="3455" spans="1:8">
      <c r="A3455" s="1" t="s">
        <v>3399</v>
      </c>
      <c r="B3455" s="3">
        <v>45259</v>
      </c>
      <c r="C3455" s="2" t="s">
        <v>3240</v>
      </c>
      <c r="D3455" s="4" t="s">
        <v>19</v>
      </c>
      <c r="E3455" s="1">
        <v>395.74</v>
      </c>
      <c r="F3455" s="1">
        <v>36</v>
      </c>
      <c r="G3455" s="1">
        <v>49</v>
      </c>
      <c r="H3455" s="1">
        <v>1699.19</v>
      </c>
    </row>
    <row r="3456" spans="1:8">
      <c r="A3456" s="1" t="s">
        <v>3400</v>
      </c>
      <c r="B3456" s="3">
        <v>44960</v>
      </c>
      <c r="C3456" s="2" t="s">
        <v>3240</v>
      </c>
      <c r="D3456" s="4" t="s">
        <v>3064</v>
      </c>
      <c r="E3456" s="1">
        <v>3187.48</v>
      </c>
      <c r="F3456" s="1">
        <v>48</v>
      </c>
      <c r="G3456" s="1">
        <v>49</v>
      </c>
      <c r="H3456" s="1">
        <v>395.29</v>
      </c>
    </row>
    <row r="3457" spans="1:8">
      <c r="A3457" s="1" t="s">
        <v>3401</v>
      </c>
      <c r="B3457" s="3">
        <v>45338</v>
      </c>
      <c r="C3457" s="2" t="s">
        <v>3256</v>
      </c>
      <c r="D3457" s="4" t="s">
        <v>2914</v>
      </c>
      <c r="E3457" s="1">
        <v>2283.91</v>
      </c>
      <c r="F3457" s="1">
        <v>26</v>
      </c>
      <c r="G3457" s="1">
        <v>9</v>
      </c>
      <c r="H3457" s="1">
        <v>688.35</v>
      </c>
    </row>
    <row r="3458" spans="1:8">
      <c r="A3458" s="1" t="s">
        <v>3402</v>
      </c>
      <c r="B3458" s="3">
        <v>45356</v>
      </c>
      <c r="C3458" s="2" t="s">
        <v>3240</v>
      </c>
      <c r="D3458" s="4" t="s">
        <v>3064</v>
      </c>
      <c r="E3458" s="1">
        <v>746.92</v>
      </c>
      <c r="F3458" s="1">
        <v>11</v>
      </c>
      <c r="G3458" s="1">
        <v>20</v>
      </c>
      <c r="H3458" s="1">
        <v>1818.56</v>
      </c>
    </row>
    <row r="3459" spans="1:8">
      <c r="A3459" s="1" t="s">
        <v>3403</v>
      </c>
      <c r="B3459" s="3">
        <v>45305</v>
      </c>
      <c r="C3459" s="2" t="s">
        <v>3373</v>
      </c>
      <c r="D3459" s="4" t="s">
        <v>248</v>
      </c>
      <c r="E3459" s="1">
        <v>1376.7</v>
      </c>
      <c r="F3459" s="1">
        <v>4</v>
      </c>
      <c r="G3459" s="1">
        <v>35</v>
      </c>
      <c r="H3459" s="1">
        <v>376.45</v>
      </c>
    </row>
    <row r="3460" spans="1:8">
      <c r="A3460" s="1" t="s">
        <v>3404</v>
      </c>
      <c r="B3460" s="3">
        <v>45345</v>
      </c>
      <c r="C3460" s="2" t="s">
        <v>3134</v>
      </c>
      <c r="D3460" s="4" t="s">
        <v>248</v>
      </c>
      <c r="E3460" s="1">
        <v>1650.34</v>
      </c>
      <c r="F3460" s="1">
        <v>20</v>
      </c>
      <c r="G3460" s="1">
        <v>32</v>
      </c>
      <c r="H3460" s="1">
        <v>1196.56</v>
      </c>
    </row>
    <row r="3461" spans="1:8">
      <c r="A3461" s="1" t="s">
        <v>3405</v>
      </c>
      <c r="B3461" s="3">
        <v>45560</v>
      </c>
      <c r="C3461" s="2" t="s">
        <v>3240</v>
      </c>
      <c r="D3461" s="4" t="s">
        <v>19</v>
      </c>
      <c r="E3461" s="1">
        <v>712.58</v>
      </c>
      <c r="F3461" s="1">
        <v>36</v>
      </c>
      <c r="G3461" s="1">
        <v>2</v>
      </c>
      <c r="H3461" s="1">
        <v>1948.49</v>
      </c>
    </row>
    <row r="3462" spans="1:8">
      <c r="A3462" s="1" t="s">
        <v>3406</v>
      </c>
      <c r="B3462" s="3">
        <v>45195</v>
      </c>
      <c r="C3462" s="2" t="s">
        <v>3134</v>
      </c>
      <c r="D3462" s="4" t="s">
        <v>2893</v>
      </c>
      <c r="E3462" s="1">
        <v>3581.25</v>
      </c>
      <c r="F3462" s="1">
        <v>31</v>
      </c>
      <c r="G3462" s="1">
        <v>47</v>
      </c>
      <c r="H3462" s="1">
        <v>1598.74</v>
      </c>
    </row>
    <row r="3463" spans="1:8">
      <c r="A3463" s="1" t="s">
        <v>3407</v>
      </c>
      <c r="B3463" s="3">
        <v>45526</v>
      </c>
      <c r="C3463" s="2" t="s">
        <v>3256</v>
      </c>
      <c r="D3463" s="4" t="s">
        <v>2893</v>
      </c>
      <c r="E3463" s="1">
        <v>343.9</v>
      </c>
      <c r="F3463" s="1">
        <v>26</v>
      </c>
      <c r="G3463" s="1">
        <v>9</v>
      </c>
      <c r="H3463" s="1">
        <v>981.23</v>
      </c>
    </row>
    <row r="3464" spans="1:8">
      <c r="A3464" s="1" t="s">
        <v>3408</v>
      </c>
      <c r="B3464" s="3">
        <v>45506</v>
      </c>
      <c r="C3464" s="2" t="s">
        <v>3256</v>
      </c>
      <c r="D3464" s="4" t="s">
        <v>2914</v>
      </c>
      <c r="E3464" s="1">
        <v>4365.0600000000004</v>
      </c>
      <c r="F3464" s="1">
        <v>26</v>
      </c>
      <c r="G3464" s="1">
        <v>6</v>
      </c>
      <c r="H3464" s="1">
        <v>1719.37</v>
      </c>
    </row>
    <row r="3465" spans="1:8">
      <c r="A3465" s="1" t="s">
        <v>3409</v>
      </c>
      <c r="B3465" s="3">
        <v>45246</v>
      </c>
      <c r="C3465" s="2" t="s">
        <v>3256</v>
      </c>
      <c r="D3465" s="4" t="s">
        <v>2914</v>
      </c>
      <c r="E3465" s="1">
        <v>1058.8499999999999</v>
      </c>
      <c r="F3465" s="1">
        <v>30</v>
      </c>
      <c r="G3465" s="1">
        <v>14</v>
      </c>
      <c r="H3465" s="1">
        <v>398.64</v>
      </c>
    </row>
    <row r="3466" spans="1:8">
      <c r="A3466" s="1" t="s">
        <v>3410</v>
      </c>
      <c r="B3466" s="3">
        <v>45446</v>
      </c>
      <c r="C3466" s="2" t="s">
        <v>3134</v>
      </c>
      <c r="D3466" s="4" t="s">
        <v>19</v>
      </c>
      <c r="E3466" s="1">
        <v>2178.38</v>
      </c>
      <c r="F3466" s="1">
        <v>23</v>
      </c>
      <c r="G3466" s="1">
        <v>14</v>
      </c>
      <c r="H3466" s="1">
        <v>1362.61</v>
      </c>
    </row>
    <row r="3467" spans="1:8">
      <c r="A3467" s="1" t="s">
        <v>3411</v>
      </c>
      <c r="B3467" s="3">
        <v>45239</v>
      </c>
      <c r="C3467" s="2" t="s">
        <v>3373</v>
      </c>
      <c r="D3467" s="4" t="s">
        <v>3064</v>
      </c>
      <c r="E3467" s="1">
        <v>332.56</v>
      </c>
      <c r="F3467" s="1">
        <v>22</v>
      </c>
      <c r="G3467" s="1">
        <v>14</v>
      </c>
      <c r="H3467" s="1">
        <v>1456.73</v>
      </c>
    </row>
    <row r="3468" spans="1:8">
      <c r="A3468" s="1" t="s">
        <v>3412</v>
      </c>
      <c r="B3468" s="3">
        <v>45202</v>
      </c>
      <c r="C3468" s="2" t="s">
        <v>3134</v>
      </c>
      <c r="D3468" s="4" t="s">
        <v>2914</v>
      </c>
      <c r="E3468" s="1">
        <v>2300.5500000000002</v>
      </c>
      <c r="F3468" s="1">
        <v>32</v>
      </c>
      <c r="G3468" s="1">
        <v>46</v>
      </c>
      <c r="H3468" s="1">
        <v>730.62</v>
      </c>
    </row>
    <row r="3469" spans="1:8">
      <c r="A3469" s="1" t="s">
        <v>3413</v>
      </c>
      <c r="B3469" s="3">
        <v>45288</v>
      </c>
      <c r="C3469" s="2" t="s">
        <v>3256</v>
      </c>
      <c r="D3469" s="4" t="s">
        <v>3064</v>
      </c>
      <c r="E3469" s="1">
        <v>1755.84</v>
      </c>
      <c r="F3469" s="1">
        <v>7</v>
      </c>
      <c r="G3469" s="1">
        <v>15</v>
      </c>
      <c r="H3469" s="1">
        <v>502.31</v>
      </c>
    </row>
    <row r="3470" spans="1:8">
      <c r="A3470" s="1" t="s">
        <v>3414</v>
      </c>
      <c r="B3470" s="3">
        <v>45205</v>
      </c>
      <c r="C3470" s="2" t="s">
        <v>3240</v>
      </c>
      <c r="D3470" s="4" t="s">
        <v>3064</v>
      </c>
      <c r="E3470" s="1">
        <v>3122.58</v>
      </c>
      <c r="F3470" s="1">
        <v>25</v>
      </c>
      <c r="G3470" s="1">
        <v>0</v>
      </c>
      <c r="H3470" s="1">
        <v>548.28</v>
      </c>
    </row>
    <row r="3471" spans="1:8">
      <c r="A3471" s="1" t="s">
        <v>3415</v>
      </c>
      <c r="B3471" s="3">
        <v>45126</v>
      </c>
      <c r="C3471" s="2" t="s">
        <v>3256</v>
      </c>
      <c r="D3471" s="4" t="s">
        <v>2914</v>
      </c>
      <c r="E3471" s="1">
        <v>4619.16</v>
      </c>
      <c r="F3471" s="1">
        <v>33</v>
      </c>
      <c r="G3471" s="1">
        <v>35</v>
      </c>
      <c r="H3471" s="1">
        <v>209.34</v>
      </c>
    </row>
    <row r="3472" spans="1:8">
      <c r="A3472" s="1" t="s">
        <v>3416</v>
      </c>
      <c r="B3472" s="3">
        <v>45124</v>
      </c>
      <c r="C3472" s="2" t="s">
        <v>3240</v>
      </c>
      <c r="D3472" s="4" t="s">
        <v>2893</v>
      </c>
      <c r="E3472" s="1">
        <v>836.32</v>
      </c>
      <c r="F3472" s="1">
        <v>3</v>
      </c>
      <c r="G3472" s="1">
        <v>49</v>
      </c>
      <c r="H3472" s="1">
        <v>1641.49</v>
      </c>
    </row>
    <row r="3473" spans="1:8">
      <c r="A3473" s="1" t="s">
        <v>3417</v>
      </c>
      <c r="B3473" s="3">
        <v>45195</v>
      </c>
      <c r="C3473" s="2" t="s">
        <v>3256</v>
      </c>
      <c r="D3473" s="4" t="s">
        <v>248</v>
      </c>
      <c r="E3473" s="1">
        <v>1283.45</v>
      </c>
      <c r="F3473" s="1">
        <v>17</v>
      </c>
      <c r="G3473" s="1">
        <v>38</v>
      </c>
      <c r="H3473" s="1">
        <v>1692.03</v>
      </c>
    </row>
    <row r="3474" spans="1:8">
      <c r="A3474" s="1" t="s">
        <v>3418</v>
      </c>
      <c r="B3474" s="3">
        <v>45310</v>
      </c>
      <c r="C3474" s="2" t="s">
        <v>3240</v>
      </c>
      <c r="D3474" s="4" t="s">
        <v>248</v>
      </c>
      <c r="E3474" s="1">
        <v>3426.39</v>
      </c>
      <c r="F3474" s="1">
        <v>37</v>
      </c>
      <c r="G3474" s="1">
        <v>21</v>
      </c>
      <c r="H3474" s="1">
        <v>1777.66</v>
      </c>
    </row>
    <row r="3475" spans="1:8">
      <c r="A3475" s="1" t="s">
        <v>3419</v>
      </c>
      <c r="B3475" s="3">
        <v>44902</v>
      </c>
      <c r="C3475" s="2" t="s">
        <v>3373</v>
      </c>
      <c r="D3475" s="4" t="s">
        <v>248</v>
      </c>
      <c r="E3475" s="1">
        <v>4779.91</v>
      </c>
      <c r="F3475" s="1">
        <v>27</v>
      </c>
      <c r="G3475" s="1">
        <v>20</v>
      </c>
      <c r="H3475" s="1">
        <v>1955.13</v>
      </c>
    </row>
    <row r="3476" spans="1:8">
      <c r="A3476" s="1" t="s">
        <v>3420</v>
      </c>
      <c r="B3476" s="3">
        <v>45085</v>
      </c>
      <c r="C3476" s="2" t="s">
        <v>3134</v>
      </c>
      <c r="D3476" s="4" t="s">
        <v>2914</v>
      </c>
      <c r="E3476" s="1">
        <v>2331.2600000000002</v>
      </c>
      <c r="F3476" s="1">
        <v>31</v>
      </c>
      <c r="G3476" s="1">
        <v>16</v>
      </c>
      <c r="H3476" s="1">
        <v>291.45</v>
      </c>
    </row>
    <row r="3477" spans="1:8">
      <c r="A3477" s="1" t="s">
        <v>3421</v>
      </c>
      <c r="B3477" s="3">
        <v>45111</v>
      </c>
      <c r="C3477" s="2" t="s">
        <v>3256</v>
      </c>
      <c r="D3477" s="4" t="s">
        <v>2893</v>
      </c>
      <c r="E3477" s="1">
        <v>621.86</v>
      </c>
      <c r="F3477" s="1">
        <v>49</v>
      </c>
      <c r="G3477" s="1">
        <v>12</v>
      </c>
      <c r="H3477" s="1">
        <v>1076.28</v>
      </c>
    </row>
    <row r="3478" spans="1:8">
      <c r="A3478" s="1" t="s">
        <v>3422</v>
      </c>
      <c r="B3478" s="3">
        <v>45523</v>
      </c>
      <c r="C3478" s="2" t="s">
        <v>3256</v>
      </c>
      <c r="D3478" s="4" t="s">
        <v>2893</v>
      </c>
      <c r="E3478" s="1">
        <v>70.19</v>
      </c>
      <c r="F3478" s="1">
        <v>7</v>
      </c>
      <c r="G3478" s="1">
        <v>6</v>
      </c>
      <c r="H3478" s="1">
        <v>211.85</v>
      </c>
    </row>
    <row r="3479" spans="1:8">
      <c r="A3479" s="1" t="s">
        <v>3423</v>
      </c>
      <c r="B3479" s="3">
        <v>45190</v>
      </c>
      <c r="C3479" s="2" t="s">
        <v>3240</v>
      </c>
      <c r="D3479" s="4" t="s">
        <v>248</v>
      </c>
      <c r="E3479" s="1">
        <v>1384.29</v>
      </c>
      <c r="F3479" s="1">
        <v>31</v>
      </c>
      <c r="G3479" s="1">
        <v>39</v>
      </c>
      <c r="H3479" s="1">
        <v>1117.27</v>
      </c>
    </row>
    <row r="3480" spans="1:8">
      <c r="A3480" s="1" t="s">
        <v>3424</v>
      </c>
      <c r="B3480" s="3">
        <v>45243</v>
      </c>
      <c r="C3480" s="2" t="s">
        <v>3240</v>
      </c>
      <c r="D3480" s="4" t="s">
        <v>19</v>
      </c>
      <c r="E3480" s="1">
        <v>3526.56</v>
      </c>
      <c r="F3480" s="1">
        <v>47</v>
      </c>
      <c r="G3480" s="1">
        <v>33</v>
      </c>
      <c r="H3480" s="1">
        <v>540.95000000000005</v>
      </c>
    </row>
    <row r="3481" spans="1:8">
      <c r="A3481" s="1" t="s">
        <v>3425</v>
      </c>
      <c r="B3481" s="3">
        <v>45092</v>
      </c>
      <c r="C3481" s="2" t="s">
        <v>3134</v>
      </c>
      <c r="D3481" s="4" t="s">
        <v>2914</v>
      </c>
      <c r="E3481" s="1">
        <v>3698.84</v>
      </c>
      <c r="F3481" s="1">
        <v>12</v>
      </c>
      <c r="G3481" s="1">
        <v>42</v>
      </c>
      <c r="H3481" s="1">
        <v>636.57000000000005</v>
      </c>
    </row>
    <row r="3482" spans="1:8">
      <c r="A3482" s="1" t="s">
        <v>3426</v>
      </c>
      <c r="B3482" s="3">
        <v>45100</v>
      </c>
      <c r="C3482" s="2" t="s">
        <v>3134</v>
      </c>
      <c r="D3482" s="4" t="s">
        <v>2893</v>
      </c>
      <c r="E3482" s="1">
        <v>608.85</v>
      </c>
      <c r="F3482" s="1">
        <v>45</v>
      </c>
      <c r="G3482" s="1">
        <v>29</v>
      </c>
      <c r="H3482" s="1">
        <v>1707.37</v>
      </c>
    </row>
    <row r="3483" spans="1:8">
      <c r="A3483" s="1" t="s">
        <v>3427</v>
      </c>
      <c r="B3483" s="3">
        <v>45191</v>
      </c>
      <c r="C3483" s="2" t="s">
        <v>3373</v>
      </c>
      <c r="D3483" s="4" t="s">
        <v>248</v>
      </c>
      <c r="E3483" s="1">
        <v>2851.88</v>
      </c>
      <c r="F3483" s="1">
        <v>43</v>
      </c>
      <c r="G3483" s="1">
        <v>45</v>
      </c>
      <c r="H3483" s="1">
        <v>1769.2</v>
      </c>
    </row>
    <row r="3484" spans="1:8">
      <c r="A3484" s="1" t="s">
        <v>3428</v>
      </c>
      <c r="B3484" s="3">
        <v>45323</v>
      </c>
      <c r="C3484" s="2" t="s">
        <v>3240</v>
      </c>
      <c r="D3484" s="4" t="s">
        <v>248</v>
      </c>
      <c r="E3484" s="1">
        <v>1583.95</v>
      </c>
      <c r="F3484" s="1">
        <v>8</v>
      </c>
      <c r="G3484" s="1">
        <v>16</v>
      </c>
      <c r="H3484" s="1">
        <v>760.12</v>
      </c>
    </row>
    <row r="3485" spans="1:8">
      <c r="A3485" s="1" t="s">
        <v>3429</v>
      </c>
      <c r="B3485" s="3">
        <v>45079</v>
      </c>
      <c r="C3485" s="2" t="s">
        <v>3373</v>
      </c>
      <c r="D3485" s="4" t="s">
        <v>19</v>
      </c>
      <c r="E3485" s="1">
        <v>991.66</v>
      </c>
      <c r="F3485" s="1">
        <v>19</v>
      </c>
      <c r="G3485" s="1">
        <v>15</v>
      </c>
      <c r="H3485" s="1">
        <v>1795.98</v>
      </c>
    </row>
    <row r="3486" spans="1:8">
      <c r="A3486" s="1" t="s">
        <v>3430</v>
      </c>
      <c r="B3486" s="3">
        <v>45421</v>
      </c>
      <c r="C3486" s="2" t="s">
        <v>3134</v>
      </c>
      <c r="D3486" s="4" t="s">
        <v>248</v>
      </c>
      <c r="E3486" s="1">
        <v>1467.57</v>
      </c>
      <c r="F3486" s="1">
        <v>5</v>
      </c>
      <c r="G3486" s="1">
        <v>31</v>
      </c>
      <c r="H3486" s="1">
        <v>311.83</v>
      </c>
    </row>
    <row r="3487" spans="1:8">
      <c r="A3487" s="1" t="s">
        <v>3431</v>
      </c>
      <c r="B3487" s="3">
        <v>45401</v>
      </c>
      <c r="C3487" s="2" t="s">
        <v>3134</v>
      </c>
      <c r="D3487" s="4" t="s">
        <v>3064</v>
      </c>
      <c r="E3487" s="1">
        <v>1385.29</v>
      </c>
      <c r="F3487" s="1">
        <v>48</v>
      </c>
      <c r="G3487" s="1">
        <v>32</v>
      </c>
      <c r="H3487" s="1">
        <v>364.03</v>
      </c>
    </row>
    <row r="3488" spans="1:8">
      <c r="A3488" s="1" t="s">
        <v>3432</v>
      </c>
      <c r="B3488" s="3">
        <v>45420</v>
      </c>
      <c r="C3488" s="2" t="s">
        <v>3256</v>
      </c>
      <c r="D3488" s="4" t="s">
        <v>2893</v>
      </c>
      <c r="E3488" s="1">
        <v>3935.93</v>
      </c>
      <c r="F3488" s="1">
        <v>20</v>
      </c>
      <c r="G3488" s="1">
        <v>39</v>
      </c>
      <c r="H3488" s="1">
        <v>1135.71</v>
      </c>
    </row>
    <row r="3489" spans="1:8">
      <c r="A3489" s="1" t="s">
        <v>3433</v>
      </c>
      <c r="B3489" s="3">
        <v>45115</v>
      </c>
      <c r="C3489" s="2" t="s">
        <v>3240</v>
      </c>
      <c r="D3489" s="4" t="s">
        <v>19</v>
      </c>
      <c r="E3489" s="1">
        <v>1018.33</v>
      </c>
      <c r="F3489" s="1">
        <v>3</v>
      </c>
      <c r="G3489" s="1">
        <v>26</v>
      </c>
      <c r="H3489" s="1">
        <v>1343.23</v>
      </c>
    </row>
    <row r="3490" spans="1:8">
      <c r="A3490" s="1" t="s">
        <v>3434</v>
      </c>
      <c r="B3490" s="3">
        <v>45246</v>
      </c>
      <c r="C3490" s="2" t="s">
        <v>3373</v>
      </c>
      <c r="D3490" s="4" t="s">
        <v>248</v>
      </c>
      <c r="E3490" s="1">
        <v>165.09</v>
      </c>
      <c r="F3490" s="1">
        <v>39</v>
      </c>
      <c r="G3490" s="1">
        <v>10</v>
      </c>
      <c r="H3490" s="1">
        <v>1711.43</v>
      </c>
    </row>
    <row r="3491" spans="1:8">
      <c r="A3491" s="1" t="s">
        <v>3435</v>
      </c>
      <c r="B3491" s="3">
        <v>45141</v>
      </c>
      <c r="C3491" s="2" t="s">
        <v>3256</v>
      </c>
      <c r="D3491" s="4" t="s">
        <v>248</v>
      </c>
      <c r="E3491" s="1">
        <v>2958.34</v>
      </c>
      <c r="F3491" s="1">
        <v>1</v>
      </c>
      <c r="G3491" s="1">
        <v>32</v>
      </c>
      <c r="H3491" s="1">
        <v>689.64</v>
      </c>
    </row>
    <row r="3492" spans="1:8">
      <c r="A3492" s="1" t="s">
        <v>3436</v>
      </c>
      <c r="B3492" s="3">
        <v>44928</v>
      </c>
      <c r="C3492" s="2" t="s">
        <v>3240</v>
      </c>
      <c r="D3492" s="4" t="s">
        <v>2893</v>
      </c>
      <c r="E3492" s="1">
        <v>1748.51</v>
      </c>
      <c r="F3492" s="1">
        <v>28</v>
      </c>
      <c r="G3492" s="1">
        <v>6</v>
      </c>
      <c r="H3492" s="1">
        <v>1292.22</v>
      </c>
    </row>
    <row r="3493" spans="1:8">
      <c r="A3493" s="1" t="s">
        <v>3437</v>
      </c>
      <c r="B3493" s="3">
        <v>44914</v>
      </c>
      <c r="C3493" s="2" t="s">
        <v>3373</v>
      </c>
      <c r="D3493" s="4" t="s">
        <v>248</v>
      </c>
      <c r="E3493" s="1">
        <v>485.13</v>
      </c>
      <c r="F3493" s="1">
        <v>7</v>
      </c>
      <c r="G3493" s="1">
        <v>1</v>
      </c>
      <c r="H3493" s="1">
        <v>544.1</v>
      </c>
    </row>
    <row r="3494" spans="1:8">
      <c r="A3494" s="1" t="s">
        <v>3438</v>
      </c>
      <c r="B3494" s="3">
        <v>44998</v>
      </c>
      <c r="C3494" s="2" t="s">
        <v>3134</v>
      </c>
      <c r="D3494" s="4" t="s">
        <v>2893</v>
      </c>
      <c r="E3494" s="1">
        <v>3562.71</v>
      </c>
      <c r="F3494" s="1">
        <v>15</v>
      </c>
      <c r="G3494" s="1">
        <v>26</v>
      </c>
      <c r="H3494" s="1">
        <v>1032.01</v>
      </c>
    </row>
    <row r="3495" spans="1:8">
      <c r="A3495" s="1" t="s">
        <v>3439</v>
      </c>
      <c r="B3495" s="3">
        <v>45207</v>
      </c>
      <c r="C3495" s="2" t="s">
        <v>3256</v>
      </c>
      <c r="D3495" s="4" t="s">
        <v>248</v>
      </c>
      <c r="E3495" s="1">
        <v>3619.8</v>
      </c>
      <c r="F3495" s="1">
        <v>23</v>
      </c>
      <c r="G3495" s="1">
        <v>17</v>
      </c>
      <c r="H3495" s="1">
        <v>1810.83</v>
      </c>
    </row>
    <row r="3496" spans="1:8">
      <c r="A3496" s="1" t="s">
        <v>3440</v>
      </c>
      <c r="B3496" s="3">
        <v>45456</v>
      </c>
      <c r="C3496" s="2" t="s">
        <v>3134</v>
      </c>
      <c r="D3496" s="4" t="s">
        <v>2893</v>
      </c>
      <c r="E3496" s="1">
        <v>2570.06</v>
      </c>
      <c r="F3496" s="1">
        <v>20</v>
      </c>
      <c r="G3496" s="1">
        <v>30</v>
      </c>
      <c r="H3496" s="1">
        <v>1436.59</v>
      </c>
    </row>
    <row r="3497" spans="1:8">
      <c r="A3497" s="1" t="s">
        <v>3441</v>
      </c>
      <c r="B3497" s="3">
        <v>45202</v>
      </c>
      <c r="C3497" s="2" t="s">
        <v>3134</v>
      </c>
      <c r="D3497" s="4" t="s">
        <v>2893</v>
      </c>
      <c r="E3497" s="1">
        <v>3220.85</v>
      </c>
      <c r="F3497" s="1">
        <v>46</v>
      </c>
      <c r="G3497" s="1">
        <v>1</v>
      </c>
      <c r="H3497" s="1">
        <v>435.87</v>
      </c>
    </row>
    <row r="3498" spans="1:8">
      <c r="A3498" s="1" t="s">
        <v>3442</v>
      </c>
      <c r="B3498" s="3">
        <v>45312</v>
      </c>
      <c r="C3498" s="2" t="s">
        <v>3373</v>
      </c>
      <c r="D3498" s="4" t="s">
        <v>2914</v>
      </c>
      <c r="E3498" s="1">
        <v>2470.21</v>
      </c>
      <c r="F3498" s="1">
        <v>33</v>
      </c>
      <c r="G3498" s="1">
        <v>16</v>
      </c>
      <c r="H3498" s="1">
        <v>1340.71</v>
      </c>
    </row>
    <row r="3499" spans="1:8">
      <c r="A3499" s="1" t="s">
        <v>3443</v>
      </c>
      <c r="B3499" s="3">
        <v>45589</v>
      </c>
      <c r="C3499" s="2" t="s">
        <v>3256</v>
      </c>
      <c r="D3499" s="4" t="s">
        <v>19</v>
      </c>
      <c r="E3499" s="1">
        <v>4601.29</v>
      </c>
      <c r="F3499" s="1">
        <v>21</v>
      </c>
      <c r="G3499" s="1">
        <v>11</v>
      </c>
      <c r="H3499" s="1">
        <v>1870.9</v>
      </c>
    </row>
    <row r="3500" spans="1:8">
      <c r="A3500" s="1" t="s">
        <v>3444</v>
      </c>
      <c r="B3500" s="3">
        <v>45181</v>
      </c>
      <c r="C3500" s="2" t="s">
        <v>3373</v>
      </c>
      <c r="D3500" s="4" t="s">
        <v>19</v>
      </c>
      <c r="E3500" s="1">
        <v>494.42</v>
      </c>
      <c r="F3500" s="1">
        <v>43</v>
      </c>
      <c r="G3500" s="1">
        <v>14</v>
      </c>
      <c r="H3500" s="1">
        <v>742.75</v>
      </c>
    </row>
    <row r="3501" spans="1:8">
      <c r="A3501" s="1" t="s">
        <v>3445</v>
      </c>
      <c r="B3501" s="3">
        <v>45356</v>
      </c>
      <c r="C3501" s="2" t="s">
        <v>3256</v>
      </c>
      <c r="D3501" s="4" t="s">
        <v>2914</v>
      </c>
      <c r="E3501" s="1">
        <v>3212</v>
      </c>
      <c r="F3501" s="1">
        <v>24</v>
      </c>
      <c r="G3501" s="1">
        <v>15</v>
      </c>
      <c r="H3501" s="1">
        <v>268.92</v>
      </c>
    </row>
    <row r="3502" spans="1:8">
      <c r="A3502" s="1" t="s">
        <v>3446</v>
      </c>
      <c r="B3502" s="3">
        <v>45063</v>
      </c>
      <c r="C3502" s="2" t="s">
        <v>3240</v>
      </c>
      <c r="D3502" s="4" t="s">
        <v>248</v>
      </c>
      <c r="E3502" s="1">
        <v>3161.12</v>
      </c>
      <c r="F3502" s="1">
        <v>34</v>
      </c>
      <c r="G3502" s="1">
        <v>50</v>
      </c>
      <c r="H3502" s="1">
        <v>322.64</v>
      </c>
    </row>
    <row r="3503" spans="1:8">
      <c r="A3503" s="1" t="s">
        <v>3447</v>
      </c>
      <c r="B3503" s="3">
        <v>44927</v>
      </c>
      <c r="C3503" s="2" t="s">
        <v>3134</v>
      </c>
      <c r="D3503" s="4" t="s">
        <v>248</v>
      </c>
      <c r="E3503" s="1">
        <v>525.77</v>
      </c>
      <c r="F3503" s="1">
        <v>44</v>
      </c>
      <c r="G3503" s="1">
        <v>5</v>
      </c>
      <c r="H3503" s="1">
        <v>1045.77</v>
      </c>
    </row>
    <row r="3504" spans="1:8">
      <c r="A3504" s="1" t="s">
        <v>3448</v>
      </c>
      <c r="B3504" s="3">
        <v>45262</v>
      </c>
      <c r="C3504" s="2" t="s">
        <v>3256</v>
      </c>
      <c r="D3504" s="4" t="s">
        <v>3064</v>
      </c>
      <c r="E3504" s="1">
        <v>2669.79</v>
      </c>
      <c r="F3504" s="1">
        <v>2</v>
      </c>
      <c r="G3504" s="1">
        <v>19</v>
      </c>
      <c r="H3504" s="1">
        <v>132.97999999999999</v>
      </c>
    </row>
    <row r="3505" spans="1:8">
      <c r="A3505" s="1" t="s">
        <v>3449</v>
      </c>
      <c r="B3505" s="3">
        <v>45237</v>
      </c>
      <c r="C3505" s="2" t="s">
        <v>3256</v>
      </c>
      <c r="D3505" s="4" t="s">
        <v>248</v>
      </c>
      <c r="E3505" s="1">
        <v>3497.11</v>
      </c>
      <c r="F3505" s="1">
        <v>6</v>
      </c>
      <c r="G3505" s="1">
        <v>7</v>
      </c>
      <c r="H3505" s="1">
        <v>952.92</v>
      </c>
    </row>
    <row r="3506" spans="1:8">
      <c r="A3506" s="1" t="s">
        <v>3450</v>
      </c>
      <c r="B3506" s="3">
        <v>44937</v>
      </c>
      <c r="C3506" s="2" t="s">
        <v>3240</v>
      </c>
      <c r="D3506" s="4" t="s">
        <v>2893</v>
      </c>
      <c r="E3506" s="1">
        <v>4324.0600000000004</v>
      </c>
      <c r="F3506" s="1">
        <v>34</v>
      </c>
      <c r="G3506" s="1">
        <v>14</v>
      </c>
      <c r="H3506" s="1">
        <v>150.58000000000001</v>
      </c>
    </row>
    <row r="3507" spans="1:8">
      <c r="A3507" s="1" t="s">
        <v>3451</v>
      </c>
      <c r="B3507" s="3">
        <v>45003</v>
      </c>
      <c r="C3507" s="2" t="s">
        <v>3134</v>
      </c>
      <c r="D3507" s="4" t="s">
        <v>248</v>
      </c>
      <c r="E3507" s="1">
        <v>4529.05</v>
      </c>
      <c r="F3507" s="1">
        <v>9</v>
      </c>
      <c r="G3507" s="1">
        <v>15</v>
      </c>
      <c r="H3507" s="1">
        <v>1406.72</v>
      </c>
    </row>
    <row r="3508" spans="1:8">
      <c r="A3508" s="1" t="s">
        <v>3452</v>
      </c>
      <c r="B3508" s="3">
        <v>45349</v>
      </c>
      <c r="C3508" s="2" t="s">
        <v>3373</v>
      </c>
      <c r="D3508" s="4" t="s">
        <v>248</v>
      </c>
      <c r="E3508" s="1">
        <v>3740.01</v>
      </c>
      <c r="F3508" s="1">
        <v>4</v>
      </c>
      <c r="G3508" s="1">
        <v>7</v>
      </c>
      <c r="H3508" s="1">
        <v>1330.3</v>
      </c>
    </row>
    <row r="3509" spans="1:8">
      <c r="A3509" s="1" t="s">
        <v>3453</v>
      </c>
      <c r="B3509" s="3">
        <v>45078</v>
      </c>
      <c r="C3509" s="2" t="s">
        <v>3240</v>
      </c>
      <c r="D3509" s="4" t="s">
        <v>2893</v>
      </c>
      <c r="E3509" s="1">
        <v>1741.35</v>
      </c>
      <c r="F3509" s="1">
        <v>32</v>
      </c>
      <c r="G3509" s="1">
        <v>37</v>
      </c>
      <c r="H3509" s="1">
        <v>1195</v>
      </c>
    </row>
    <row r="3510" spans="1:8">
      <c r="A3510" s="1" t="s">
        <v>3454</v>
      </c>
      <c r="B3510" s="3">
        <v>45073</v>
      </c>
      <c r="C3510" s="2" t="s">
        <v>3134</v>
      </c>
      <c r="D3510" s="4" t="s">
        <v>2914</v>
      </c>
      <c r="E3510" s="1">
        <v>3208.93</v>
      </c>
      <c r="F3510" s="1">
        <v>37</v>
      </c>
      <c r="G3510" s="1">
        <v>15</v>
      </c>
      <c r="H3510" s="1">
        <v>212.46</v>
      </c>
    </row>
    <row r="3511" spans="1:8">
      <c r="A3511" s="1">
        <v>58312223</v>
      </c>
      <c r="B3511" s="3">
        <v>44939</v>
      </c>
      <c r="C3511" s="2" t="s">
        <v>3134</v>
      </c>
      <c r="D3511" s="4" t="s">
        <v>19</v>
      </c>
      <c r="E3511" s="1">
        <v>4678.6000000000004</v>
      </c>
      <c r="F3511" s="1">
        <v>15</v>
      </c>
      <c r="G3511" s="1">
        <v>31</v>
      </c>
      <c r="H3511" s="1">
        <v>1304.3699999999999</v>
      </c>
    </row>
    <row r="3512" spans="1:8">
      <c r="A3512" s="1" t="s">
        <v>3455</v>
      </c>
      <c r="B3512" s="3">
        <v>45264</v>
      </c>
      <c r="C3512" s="2" t="s">
        <v>3134</v>
      </c>
      <c r="D3512" s="4" t="s">
        <v>248</v>
      </c>
      <c r="E3512" s="1">
        <v>4318.76</v>
      </c>
      <c r="F3512" s="1">
        <v>50</v>
      </c>
      <c r="G3512" s="1">
        <v>6</v>
      </c>
      <c r="H3512" s="1">
        <v>213.96</v>
      </c>
    </row>
    <row r="3513" spans="1:8">
      <c r="A3513" s="1" t="s">
        <v>3456</v>
      </c>
      <c r="B3513" s="3">
        <v>44991</v>
      </c>
      <c r="C3513" s="2" t="s">
        <v>3373</v>
      </c>
      <c r="D3513" s="4" t="s">
        <v>2893</v>
      </c>
      <c r="E3513" s="1">
        <v>4402.7700000000004</v>
      </c>
      <c r="F3513" s="1">
        <v>4</v>
      </c>
      <c r="G3513" s="1">
        <v>36</v>
      </c>
      <c r="H3513" s="1">
        <v>61.49</v>
      </c>
    </row>
    <row r="3514" spans="1:8">
      <c r="A3514" s="1" t="s">
        <v>3457</v>
      </c>
      <c r="B3514" s="3">
        <v>45259</v>
      </c>
      <c r="C3514" s="2" t="s">
        <v>3240</v>
      </c>
      <c r="D3514" s="4" t="s">
        <v>2893</v>
      </c>
      <c r="E3514" s="1">
        <v>92.58</v>
      </c>
      <c r="F3514" s="1">
        <v>41</v>
      </c>
      <c r="G3514" s="1">
        <v>39</v>
      </c>
      <c r="H3514" s="1">
        <v>534.04999999999995</v>
      </c>
    </row>
    <row r="3515" spans="1:8">
      <c r="A3515" s="1" t="s">
        <v>3458</v>
      </c>
      <c r="B3515" s="3">
        <v>44928</v>
      </c>
      <c r="C3515" s="2" t="s">
        <v>3240</v>
      </c>
      <c r="D3515" s="4" t="s">
        <v>2914</v>
      </c>
      <c r="E3515" s="1">
        <v>2508.59</v>
      </c>
      <c r="F3515" s="1">
        <v>23</v>
      </c>
      <c r="G3515" s="1">
        <v>25</v>
      </c>
      <c r="H3515" s="1">
        <v>1852.47</v>
      </c>
    </row>
    <row r="3516" spans="1:8">
      <c r="A3516" s="1" t="s">
        <v>3459</v>
      </c>
      <c r="B3516" s="3">
        <v>45245</v>
      </c>
      <c r="C3516" s="2" t="s">
        <v>3373</v>
      </c>
      <c r="D3516" s="4" t="s">
        <v>2914</v>
      </c>
      <c r="E3516" s="1">
        <v>3399.08</v>
      </c>
      <c r="F3516" s="1">
        <v>24</v>
      </c>
      <c r="G3516" s="1">
        <v>28</v>
      </c>
      <c r="H3516" s="1">
        <v>1782.82</v>
      </c>
    </row>
    <row r="3517" spans="1:8">
      <c r="A3517" s="1" t="s">
        <v>3460</v>
      </c>
      <c r="B3517" s="3">
        <v>45425</v>
      </c>
      <c r="C3517" s="2" t="s">
        <v>3134</v>
      </c>
      <c r="D3517" s="4" t="s">
        <v>19</v>
      </c>
      <c r="E3517" s="1">
        <v>4153.2</v>
      </c>
      <c r="F3517" s="1">
        <v>31</v>
      </c>
      <c r="G3517" s="1">
        <v>23</v>
      </c>
      <c r="H3517" s="1">
        <v>1542.38</v>
      </c>
    </row>
    <row r="3518" spans="1:8">
      <c r="A3518" s="1" t="s">
        <v>3461</v>
      </c>
      <c r="B3518" s="3">
        <v>45136</v>
      </c>
      <c r="C3518" s="2" t="s">
        <v>3134</v>
      </c>
      <c r="D3518" s="4" t="s">
        <v>19</v>
      </c>
      <c r="E3518" s="1">
        <v>3465.45</v>
      </c>
      <c r="F3518" s="1">
        <v>48</v>
      </c>
      <c r="G3518" s="1">
        <v>41</v>
      </c>
      <c r="H3518" s="1">
        <v>1240.19</v>
      </c>
    </row>
    <row r="3519" spans="1:8">
      <c r="A3519" s="1" t="s">
        <v>3462</v>
      </c>
      <c r="B3519" s="3">
        <v>45572</v>
      </c>
      <c r="C3519" s="2" t="s">
        <v>3134</v>
      </c>
      <c r="D3519" s="4" t="s">
        <v>3064</v>
      </c>
      <c r="E3519" s="1">
        <v>4308.8999999999996</v>
      </c>
      <c r="F3519" s="1">
        <v>29</v>
      </c>
      <c r="G3519" s="1">
        <v>32</v>
      </c>
      <c r="H3519" s="1">
        <v>411.99</v>
      </c>
    </row>
    <row r="3520" spans="1:8">
      <c r="A3520" s="1" t="s">
        <v>3463</v>
      </c>
      <c r="B3520" s="3">
        <v>45496</v>
      </c>
      <c r="C3520" s="2" t="s">
        <v>3256</v>
      </c>
      <c r="D3520" s="4" t="s">
        <v>2914</v>
      </c>
      <c r="E3520" s="1">
        <v>760.31</v>
      </c>
      <c r="F3520" s="1">
        <v>29</v>
      </c>
      <c r="G3520" s="1">
        <v>38</v>
      </c>
      <c r="H3520" s="1">
        <v>1902.36</v>
      </c>
    </row>
    <row r="3521" spans="1:8">
      <c r="A3521" s="1" t="s">
        <v>3464</v>
      </c>
      <c r="B3521" s="3">
        <v>45138</v>
      </c>
      <c r="C3521" s="2" t="s">
        <v>3256</v>
      </c>
      <c r="D3521" s="4" t="s">
        <v>19</v>
      </c>
      <c r="E3521" s="1">
        <v>3296.95</v>
      </c>
      <c r="F3521" s="1">
        <v>20</v>
      </c>
      <c r="G3521" s="1">
        <v>11</v>
      </c>
      <c r="H3521" s="1">
        <v>266.62</v>
      </c>
    </row>
    <row r="3522" spans="1:8">
      <c r="A3522" s="1" t="s">
        <v>3465</v>
      </c>
      <c r="B3522" s="3">
        <v>45351</v>
      </c>
      <c r="C3522" s="2" t="s">
        <v>3240</v>
      </c>
      <c r="D3522" s="4" t="s">
        <v>3064</v>
      </c>
      <c r="E3522" s="1">
        <v>4645.4799999999996</v>
      </c>
      <c r="F3522" s="1">
        <v>48</v>
      </c>
      <c r="G3522" s="1">
        <v>13</v>
      </c>
      <c r="H3522" s="1">
        <v>1580.77</v>
      </c>
    </row>
    <row r="3523" spans="1:8">
      <c r="A3523" s="1" t="s">
        <v>3466</v>
      </c>
      <c r="B3523" s="3">
        <v>45235</v>
      </c>
      <c r="C3523" s="2" t="s">
        <v>3373</v>
      </c>
      <c r="D3523" s="4" t="s">
        <v>248</v>
      </c>
      <c r="E3523" s="1">
        <v>4024.06</v>
      </c>
      <c r="F3523" s="1">
        <v>50</v>
      </c>
      <c r="G3523" s="1">
        <v>19</v>
      </c>
      <c r="H3523" s="1">
        <v>886.41</v>
      </c>
    </row>
    <row r="3524" spans="1:8">
      <c r="A3524" s="1" t="s">
        <v>3467</v>
      </c>
      <c r="B3524" s="3">
        <v>44965</v>
      </c>
      <c r="C3524" s="2" t="s">
        <v>3256</v>
      </c>
      <c r="D3524" s="4" t="s">
        <v>19</v>
      </c>
      <c r="E3524" s="1">
        <v>2135.91</v>
      </c>
      <c r="F3524" s="1">
        <v>6</v>
      </c>
      <c r="G3524" s="1">
        <v>13</v>
      </c>
      <c r="H3524" s="1">
        <v>1052.1199999999999</v>
      </c>
    </row>
    <row r="3525" spans="1:8">
      <c r="A3525" s="1" t="s">
        <v>3468</v>
      </c>
      <c r="B3525" s="3">
        <v>45324</v>
      </c>
      <c r="C3525" s="2" t="s">
        <v>3256</v>
      </c>
      <c r="D3525" s="4" t="s">
        <v>3064</v>
      </c>
      <c r="E3525" s="1">
        <v>3702.32</v>
      </c>
      <c r="F3525" s="1">
        <v>22</v>
      </c>
      <c r="G3525" s="1">
        <v>14</v>
      </c>
      <c r="H3525" s="1">
        <v>218.6</v>
      </c>
    </row>
    <row r="3526" spans="1:8">
      <c r="A3526" s="1" t="s">
        <v>3469</v>
      </c>
      <c r="B3526" s="3">
        <v>44976</v>
      </c>
      <c r="C3526" s="2" t="s">
        <v>3134</v>
      </c>
      <c r="D3526" s="4" t="s">
        <v>2893</v>
      </c>
      <c r="E3526" s="1">
        <v>1978.92</v>
      </c>
      <c r="F3526" s="1">
        <v>9</v>
      </c>
      <c r="G3526" s="1">
        <v>41</v>
      </c>
      <c r="H3526" s="1">
        <v>750.93</v>
      </c>
    </row>
    <row r="3527" spans="1:8">
      <c r="A3527" s="1" t="s">
        <v>3470</v>
      </c>
      <c r="B3527" s="3">
        <v>45081</v>
      </c>
      <c r="C3527" s="2" t="s">
        <v>3134</v>
      </c>
      <c r="D3527" s="4" t="s">
        <v>248</v>
      </c>
      <c r="E3527" s="1">
        <v>2952.17</v>
      </c>
      <c r="F3527" s="1">
        <v>40</v>
      </c>
      <c r="G3527" s="1">
        <v>19</v>
      </c>
      <c r="H3527" s="1">
        <v>1677.2</v>
      </c>
    </row>
    <row r="3528" spans="1:8">
      <c r="A3528" s="1" t="s">
        <v>3471</v>
      </c>
      <c r="B3528" s="3">
        <v>45279</v>
      </c>
      <c r="C3528" s="2" t="s">
        <v>3256</v>
      </c>
      <c r="D3528" s="4" t="s">
        <v>248</v>
      </c>
      <c r="E3528" s="1">
        <v>327.10000000000002</v>
      </c>
      <c r="F3528" s="1">
        <v>19</v>
      </c>
      <c r="G3528" s="1">
        <v>45</v>
      </c>
      <c r="H3528" s="1">
        <v>596.21</v>
      </c>
    </row>
    <row r="3529" spans="1:8">
      <c r="A3529" s="1" t="s">
        <v>3472</v>
      </c>
      <c r="B3529" s="3">
        <v>44989</v>
      </c>
      <c r="C3529" s="2" t="s">
        <v>3240</v>
      </c>
      <c r="D3529" s="4" t="s">
        <v>2893</v>
      </c>
      <c r="E3529" s="1">
        <v>2313.8200000000002</v>
      </c>
      <c r="F3529" s="1">
        <v>17</v>
      </c>
      <c r="G3529" s="1">
        <v>48</v>
      </c>
      <c r="H3529" s="1">
        <v>181.83</v>
      </c>
    </row>
    <row r="3530" spans="1:8">
      <c r="A3530" s="1" t="s">
        <v>3473</v>
      </c>
      <c r="B3530" s="3">
        <v>45439</v>
      </c>
      <c r="C3530" s="2" t="s">
        <v>3373</v>
      </c>
      <c r="D3530" s="4" t="s">
        <v>2914</v>
      </c>
      <c r="E3530" s="1">
        <v>2156.2600000000002</v>
      </c>
      <c r="F3530" s="1">
        <v>18</v>
      </c>
      <c r="G3530" s="1">
        <v>18</v>
      </c>
      <c r="H3530" s="1">
        <v>687.58</v>
      </c>
    </row>
    <row r="3531" spans="1:8">
      <c r="A3531" s="1" t="s">
        <v>3474</v>
      </c>
      <c r="B3531" s="3">
        <v>45103</v>
      </c>
      <c r="C3531" s="2" t="s">
        <v>3134</v>
      </c>
      <c r="D3531" s="4" t="s">
        <v>248</v>
      </c>
      <c r="E3531" s="1">
        <v>739.33</v>
      </c>
      <c r="F3531" s="1">
        <v>36</v>
      </c>
      <c r="G3531" s="1">
        <v>9</v>
      </c>
      <c r="H3531" s="1">
        <v>32.79</v>
      </c>
    </row>
    <row r="3532" spans="1:8">
      <c r="A3532" s="1" t="s">
        <v>3475</v>
      </c>
      <c r="B3532" s="3">
        <v>45238</v>
      </c>
      <c r="C3532" s="2" t="s">
        <v>3373</v>
      </c>
      <c r="D3532" s="4" t="s">
        <v>2893</v>
      </c>
      <c r="E3532" s="1">
        <v>1137.32</v>
      </c>
      <c r="F3532" s="1">
        <v>43</v>
      </c>
      <c r="G3532" s="1">
        <v>8</v>
      </c>
      <c r="H3532" s="1">
        <v>833.66</v>
      </c>
    </row>
    <row r="3533" spans="1:8">
      <c r="A3533" s="1">
        <v>65956734</v>
      </c>
      <c r="B3533" s="3">
        <v>45173</v>
      </c>
      <c r="C3533" s="2" t="s">
        <v>3134</v>
      </c>
      <c r="D3533" s="4" t="s">
        <v>2893</v>
      </c>
      <c r="E3533" s="1">
        <v>3594.02</v>
      </c>
      <c r="F3533" s="1">
        <v>50</v>
      </c>
      <c r="G3533" s="1">
        <v>43</v>
      </c>
      <c r="H3533" s="1">
        <v>1783.65</v>
      </c>
    </row>
    <row r="3534" spans="1:8">
      <c r="A3534" s="1" t="s">
        <v>3476</v>
      </c>
      <c r="B3534" s="3">
        <v>44941</v>
      </c>
      <c r="C3534" s="2" t="s">
        <v>3256</v>
      </c>
      <c r="D3534" s="4" t="s">
        <v>2914</v>
      </c>
      <c r="E3534" s="1">
        <v>4191.22</v>
      </c>
      <c r="F3534" s="1">
        <v>34</v>
      </c>
      <c r="G3534" s="1">
        <v>37</v>
      </c>
      <c r="H3534" s="1">
        <v>1799.63</v>
      </c>
    </row>
    <row r="3535" spans="1:8">
      <c r="A3535" s="1" t="s">
        <v>3477</v>
      </c>
      <c r="B3535" s="3">
        <v>45273</v>
      </c>
      <c r="C3535" s="2" t="s">
        <v>3134</v>
      </c>
      <c r="D3535" s="4" t="s">
        <v>2893</v>
      </c>
      <c r="E3535" s="1">
        <v>4475.08</v>
      </c>
      <c r="F3535" s="1">
        <v>36</v>
      </c>
      <c r="G3535" s="1">
        <v>42</v>
      </c>
      <c r="H3535" s="1">
        <v>1333.53</v>
      </c>
    </row>
    <row r="3536" spans="1:8">
      <c r="A3536" s="1" t="s">
        <v>3478</v>
      </c>
      <c r="B3536" s="3">
        <v>45430</v>
      </c>
      <c r="C3536" s="2" t="s">
        <v>3256</v>
      </c>
      <c r="D3536" s="4" t="s">
        <v>3064</v>
      </c>
      <c r="E3536" s="1">
        <v>1895.14</v>
      </c>
      <c r="F3536" s="1">
        <v>8</v>
      </c>
      <c r="G3536" s="1">
        <v>6</v>
      </c>
      <c r="H3536" s="1">
        <v>1694.06</v>
      </c>
    </row>
    <row r="3537" spans="1:8">
      <c r="A3537" s="1" t="s">
        <v>3479</v>
      </c>
      <c r="B3537" s="3">
        <v>45071</v>
      </c>
      <c r="C3537" s="2" t="s">
        <v>3256</v>
      </c>
      <c r="D3537" s="4" t="s">
        <v>19</v>
      </c>
      <c r="E3537" s="1">
        <v>1373.03</v>
      </c>
      <c r="F3537" s="1">
        <v>26</v>
      </c>
      <c r="G3537" s="1">
        <v>18</v>
      </c>
      <c r="H3537" s="1">
        <v>111.78</v>
      </c>
    </row>
    <row r="3538" spans="1:8">
      <c r="A3538" s="1" t="s">
        <v>3480</v>
      </c>
      <c r="B3538" s="3">
        <v>45139</v>
      </c>
      <c r="C3538" s="2" t="s">
        <v>3373</v>
      </c>
      <c r="D3538" s="4" t="s">
        <v>2914</v>
      </c>
      <c r="E3538" s="1">
        <v>1119.8699999999999</v>
      </c>
      <c r="F3538" s="1">
        <v>47</v>
      </c>
      <c r="G3538" s="1">
        <v>50</v>
      </c>
      <c r="H3538" s="1">
        <v>1375.28</v>
      </c>
    </row>
    <row r="3539" spans="1:8">
      <c r="A3539" s="1" t="s">
        <v>3481</v>
      </c>
      <c r="B3539" s="3">
        <v>44956</v>
      </c>
      <c r="C3539" s="2" t="s">
        <v>3134</v>
      </c>
      <c r="D3539" s="4" t="s">
        <v>3064</v>
      </c>
      <c r="E3539" s="1">
        <v>2992.98</v>
      </c>
      <c r="F3539" s="1">
        <v>30</v>
      </c>
      <c r="G3539" s="1">
        <v>7</v>
      </c>
      <c r="H3539" s="1">
        <v>1512.66</v>
      </c>
    </row>
    <row r="3540" spans="1:8">
      <c r="A3540" s="1" t="s">
        <v>3482</v>
      </c>
      <c r="B3540" s="3">
        <v>45155</v>
      </c>
      <c r="C3540" s="2" t="s">
        <v>3240</v>
      </c>
      <c r="D3540" s="4" t="s">
        <v>19</v>
      </c>
      <c r="E3540" s="1">
        <v>1014.86</v>
      </c>
      <c r="F3540" s="1">
        <v>26</v>
      </c>
      <c r="G3540" s="1">
        <v>45</v>
      </c>
      <c r="H3540" s="1">
        <v>1562.69</v>
      </c>
    </row>
    <row r="3541" spans="1:8">
      <c r="A3541" s="1" t="s">
        <v>3483</v>
      </c>
      <c r="B3541" s="3">
        <v>45543</v>
      </c>
      <c r="C3541" s="2" t="s">
        <v>3240</v>
      </c>
      <c r="D3541" s="4" t="s">
        <v>248</v>
      </c>
      <c r="E3541" s="1">
        <v>3223.34</v>
      </c>
      <c r="F3541" s="1">
        <v>10</v>
      </c>
      <c r="G3541" s="1">
        <v>2</v>
      </c>
      <c r="H3541" s="1">
        <v>548.61</v>
      </c>
    </row>
    <row r="3542" spans="1:8">
      <c r="A3542" s="1" t="s">
        <v>3484</v>
      </c>
      <c r="B3542" s="3">
        <v>45048</v>
      </c>
      <c r="C3542" s="2" t="s">
        <v>3256</v>
      </c>
      <c r="D3542" s="4" t="s">
        <v>19</v>
      </c>
      <c r="E3542" s="1">
        <v>2620.83</v>
      </c>
      <c r="F3542" s="1">
        <v>38</v>
      </c>
      <c r="G3542" s="1">
        <v>40</v>
      </c>
      <c r="H3542" s="1">
        <v>616.61</v>
      </c>
    </row>
    <row r="3543" spans="1:8">
      <c r="A3543" s="1" t="s">
        <v>3485</v>
      </c>
      <c r="B3543" s="3">
        <v>45217</v>
      </c>
      <c r="C3543" s="2" t="s">
        <v>3256</v>
      </c>
      <c r="D3543" s="4" t="s">
        <v>2914</v>
      </c>
      <c r="E3543" s="1">
        <v>4324.1400000000003</v>
      </c>
      <c r="F3543" s="1">
        <v>6</v>
      </c>
      <c r="G3543" s="1">
        <v>7</v>
      </c>
      <c r="H3543" s="1">
        <v>1101.5</v>
      </c>
    </row>
    <row r="3544" spans="1:8">
      <c r="A3544" s="1" t="s">
        <v>3486</v>
      </c>
      <c r="B3544" s="3">
        <v>45147</v>
      </c>
      <c r="C3544" s="2" t="s">
        <v>3240</v>
      </c>
      <c r="D3544" s="4" t="s">
        <v>2914</v>
      </c>
      <c r="E3544" s="1">
        <v>1879.28</v>
      </c>
      <c r="F3544" s="1">
        <v>32</v>
      </c>
      <c r="G3544" s="1">
        <v>26</v>
      </c>
      <c r="H3544" s="1">
        <v>865.49</v>
      </c>
    </row>
    <row r="3545" spans="1:8">
      <c r="A3545" s="1" t="s">
        <v>3487</v>
      </c>
      <c r="B3545" s="3">
        <v>45515</v>
      </c>
      <c r="C3545" s="2" t="s">
        <v>3240</v>
      </c>
      <c r="D3545" s="4" t="s">
        <v>19</v>
      </c>
      <c r="E3545" s="1">
        <v>3140.8</v>
      </c>
      <c r="F3545" s="1">
        <v>10</v>
      </c>
      <c r="G3545" s="1">
        <v>45</v>
      </c>
      <c r="H3545" s="1">
        <v>1536.19</v>
      </c>
    </row>
    <row r="3546" spans="1:8">
      <c r="A3546" s="1" t="s">
        <v>3488</v>
      </c>
      <c r="B3546" s="3">
        <v>45180</v>
      </c>
      <c r="C3546" s="2" t="s">
        <v>3134</v>
      </c>
      <c r="D3546" s="4" t="s">
        <v>2893</v>
      </c>
      <c r="E3546" s="1">
        <v>3433.44</v>
      </c>
      <c r="F3546" s="1">
        <v>13</v>
      </c>
      <c r="G3546" s="1">
        <v>13</v>
      </c>
      <c r="H3546" s="1">
        <v>744.21</v>
      </c>
    </row>
    <row r="3547" spans="1:8">
      <c r="A3547" s="1" t="s">
        <v>3489</v>
      </c>
      <c r="B3547" s="3">
        <v>45470</v>
      </c>
      <c r="C3547" s="2" t="s">
        <v>3134</v>
      </c>
      <c r="D3547" s="4" t="s">
        <v>3064</v>
      </c>
      <c r="E3547" s="1">
        <v>1183.04</v>
      </c>
      <c r="F3547" s="1">
        <v>10</v>
      </c>
      <c r="G3547" s="1">
        <v>44</v>
      </c>
      <c r="H3547" s="1">
        <v>160.82</v>
      </c>
    </row>
    <row r="3548" spans="1:8">
      <c r="A3548" s="1" t="s">
        <v>3490</v>
      </c>
      <c r="B3548" s="3">
        <v>45046</v>
      </c>
      <c r="C3548" s="2" t="s">
        <v>3134</v>
      </c>
      <c r="D3548" s="4" t="s">
        <v>3064</v>
      </c>
      <c r="E3548" s="1">
        <v>2439.9299999999998</v>
      </c>
      <c r="F3548" s="1">
        <v>12</v>
      </c>
      <c r="G3548" s="1">
        <v>48</v>
      </c>
      <c r="H3548" s="1">
        <v>1646.45</v>
      </c>
    </row>
    <row r="3549" spans="1:8">
      <c r="A3549" s="1" t="s">
        <v>3491</v>
      </c>
      <c r="B3549" s="3">
        <v>45115</v>
      </c>
      <c r="C3549" s="2" t="s">
        <v>3134</v>
      </c>
      <c r="D3549" s="4" t="s">
        <v>2914</v>
      </c>
      <c r="E3549" s="1">
        <v>2079.5500000000002</v>
      </c>
      <c r="F3549" s="1">
        <v>18</v>
      </c>
      <c r="G3549" s="1">
        <v>3</v>
      </c>
      <c r="H3549" s="1">
        <v>1178.32</v>
      </c>
    </row>
    <row r="3550" spans="1:8">
      <c r="A3550" s="1" t="s">
        <v>3492</v>
      </c>
      <c r="B3550" s="3">
        <v>44905</v>
      </c>
      <c r="C3550" s="2" t="s">
        <v>3240</v>
      </c>
      <c r="D3550" s="4" t="s">
        <v>19</v>
      </c>
      <c r="E3550" s="1">
        <v>3423</v>
      </c>
      <c r="F3550" s="1">
        <v>39</v>
      </c>
      <c r="G3550" s="1">
        <v>20</v>
      </c>
      <c r="H3550" s="1">
        <v>1169.5899999999999</v>
      </c>
    </row>
    <row r="3551" spans="1:8">
      <c r="A3551" s="1" t="s">
        <v>3493</v>
      </c>
      <c r="B3551" s="3">
        <v>44910</v>
      </c>
      <c r="C3551" s="2" t="s">
        <v>3256</v>
      </c>
      <c r="D3551" s="4" t="s">
        <v>2914</v>
      </c>
      <c r="E3551" s="1">
        <v>3447.8</v>
      </c>
      <c r="F3551" s="1">
        <v>41</v>
      </c>
      <c r="G3551" s="1">
        <v>4</v>
      </c>
      <c r="H3551" s="1">
        <v>1751.23</v>
      </c>
    </row>
    <row r="3552" spans="1:8">
      <c r="A3552" s="1" t="s">
        <v>3494</v>
      </c>
      <c r="B3552" s="3">
        <v>45079</v>
      </c>
      <c r="C3552" s="2" t="s">
        <v>3256</v>
      </c>
      <c r="D3552" s="4" t="s">
        <v>3064</v>
      </c>
      <c r="E3552" s="1">
        <v>2086.2800000000002</v>
      </c>
      <c r="F3552" s="1">
        <v>36</v>
      </c>
      <c r="G3552" s="1">
        <v>19</v>
      </c>
      <c r="H3552" s="1">
        <v>841.05</v>
      </c>
    </row>
    <row r="3553" spans="1:8">
      <c r="A3553" s="1" t="s">
        <v>3495</v>
      </c>
      <c r="B3553" s="3">
        <v>45378</v>
      </c>
      <c r="C3553" s="2" t="s">
        <v>3256</v>
      </c>
      <c r="D3553" s="4" t="s">
        <v>248</v>
      </c>
      <c r="E3553" s="1">
        <v>2332.65</v>
      </c>
      <c r="F3553" s="1">
        <v>23</v>
      </c>
      <c r="G3553" s="1">
        <v>23</v>
      </c>
      <c r="H3553" s="1">
        <v>357.8</v>
      </c>
    </row>
    <row r="3554" spans="1:8">
      <c r="A3554" s="1" t="s">
        <v>3496</v>
      </c>
      <c r="B3554" s="3">
        <v>44918</v>
      </c>
      <c r="C3554" s="2" t="s">
        <v>3134</v>
      </c>
      <c r="D3554" s="4" t="s">
        <v>3064</v>
      </c>
      <c r="E3554" s="1">
        <v>635.75</v>
      </c>
      <c r="F3554" s="1">
        <v>30</v>
      </c>
      <c r="G3554" s="1">
        <v>16</v>
      </c>
      <c r="H3554" s="1">
        <v>1338.97</v>
      </c>
    </row>
    <row r="3555" spans="1:8">
      <c r="A3555" s="1" t="s">
        <v>3497</v>
      </c>
      <c r="B3555" s="3">
        <v>44912</v>
      </c>
      <c r="C3555" s="2" t="s">
        <v>3240</v>
      </c>
      <c r="D3555" s="4" t="s">
        <v>19</v>
      </c>
      <c r="E3555" s="1">
        <v>1674.25</v>
      </c>
      <c r="F3555" s="1">
        <v>47</v>
      </c>
      <c r="G3555" s="1">
        <v>11</v>
      </c>
      <c r="H3555" s="1">
        <v>424.46</v>
      </c>
    </row>
    <row r="3556" spans="1:8">
      <c r="A3556" s="1" t="s">
        <v>3498</v>
      </c>
      <c r="B3556" s="3">
        <v>45002</v>
      </c>
      <c r="C3556" s="2" t="s">
        <v>3240</v>
      </c>
      <c r="D3556" s="4" t="s">
        <v>19</v>
      </c>
      <c r="E3556" s="1">
        <v>597.20000000000005</v>
      </c>
      <c r="F3556" s="1">
        <v>38</v>
      </c>
      <c r="G3556" s="1">
        <v>41</v>
      </c>
      <c r="H3556" s="1">
        <v>388.69</v>
      </c>
    </row>
    <row r="3557" spans="1:8">
      <c r="A3557" s="1" t="s">
        <v>3499</v>
      </c>
      <c r="B3557" s="3">
        <v>45462</v>
      </c>
      <c r="C3557" s="2" t="s">
        <v>3134</v>
      </c>
      <c r="D3557" s="4" t="s">
        <v>248</v>
      </c>
      <c r="E3557" s="1">
        <v>3532.22</v>
      </c>
      <c r="F3557" s="1">
        <v>37</v>
      </c>
      <c r="G3557" s="1">
        <v>8</v>
      </c>
      <c r="H3557" s="1">
        <v>621.94000000000005</v>
      </c>
    </row>
    <row r="3558" spans="1:8">
      <c r="A3558" s="1" t="s">
        <v>3500</v>
      </c>
      <c r="B3558" s="3">
        <v>45217</v>
      </c>
      <c r="C3558" s="2" t="s">
        <v>3256</v>
      </c>
      <c r="D3558" s="4" t="s">
        <v>19</v>
      </c>
      <c r="E3558" s="1">
        <v>1200.18</v>
      </c>
      <c r="F3558" s="1">
        <v>2</v>
      </c>
      <c r="G3558" s="1">
        <v>33</v>
      </c>
      <c r="H3558" s="1">
        <v>715.85</v>
      </c>
    </row>
    <row r="3559" spans="1:8">
      <c r="A3559" s="1" t="s">
        <v>3501</v>
      </c>
      <c r="B3559" s="3">
        <v>45503</v>
      </c>
      <c r="C3559" s="2" t="s">
        <v>3240</v>
      </c>
      <c r="D3559" s="4" t="s">
        <v>2893</v>
      </c>
      <c r="E3559" s="1">
        <v>3762.55</v>
      </c>
      <c r="F3559" s="1">
        <v>12</v>
      </c>
      <c r="G3559" s="1">
        <v>30</v>
      </c>
      <c r="H3559" s="1">
        <v>1065.8800000000001</v>
      </c>
    </row>
    <row r="3560" spans="1:8">
      <c r="A3560" s="1" t="s">
        <v>3502</v>
      </c>
      <c r="B3560" s="3">
        <v>44950</v>
      </c>
      <c r="C3560" s="2" t="s">
        <v>3240</v>
      </c>
      <c r="D3560" s="4" t="s">
        <v>248</v>
      </c>
      <c r="E3560" s="1">
        <v>1523.9</v>
      </c>
      <c r="F3560" s="1">
        <v>36</v>
      </c>
      <c r="G3560" s="1">
        <v>2</v>
      </c>
      <c r="H3560" s="1">
        <v>770.9</v>
      </c>
    </row>
    <row r="3561" spans="1:8">
      <c r="A3561" s="1" t="s">
        <v>3503</v>
      </c>
      <c r="B3561" s="3">
        <v>45518</v>
      </c>
      <c r="C3561" s="2" t="s">
        <v>3256</v>
      </c>
      <c r="D3561" s="4" t="s">
        <v>3064</v>
      </c>
      <c r="E3561" s="1">
        <v>3152.83</v>
      </c>
      <c r="F3561" s="1">
        <v>17</v>
      </c>
      <c r="G3561" s="1">
        <v>16</v>
      </c>
      <c r="H3561" s="1">
        <v>1578.68</v>
      </c>
    </row>
    <row r="3562" spans="1:8">
      <c r="A3562" s="1" t="s">
        <v>3504</v>
      </c>
      <c r="B3562" s="3">
        <v>45610</v>
      </c>
      <c r="C3562" s="2" t="s">
        <v>3373</v>
      </c>
      <c r="D3562" s="4" t="s">
        <v>248</v>
      </c>
      <c r="E3562" s="1">
        <v>1035.1600000000001</v>
      </c>
      <c r="F3562" s="1">
        <v>38</v>
      </c>
      <c r="G3562" s="1">
        <v>32</v>
      </c>
      <c r="H3562" s="1">
        <v>1570.04</v>
      </c>
    </row>
    <row r="3563" spans="1:8">
      <c r="A3563" s="1" t="s">
        <v>3505</v>
      </c>
      <c r="B3563" s="3">
        <v>45603</v>
      </c>
      <c r="C3563" s="2" t="s">
        <v>3134</v>
      </c>
      <c r="D3563" s="4" t="s">
        <v>3064</v>
      </c>
      <c r="E3563" s="1">
        <v>1136.02</v>
      </c>
      <c r="F3563" s="1">
        <v>11</v>
      </c>
      <c r="G3563" s="1">
        <v>41</v>
      </c>
      <c r="H3563" s="1">
        <v>831.58</v>
      </c>
    </row>
    <row r="3564" spans="1:8">
      <c r="A3564" s="1" t="s">
        <v>3506</v>
      </c>
      <c r="B3564" s="3">
        <v>45426</v>
      </c>
      <c r="C3564" s="2" t="s">
        <v>3134</v>
      </c>
      <c r="D3564" s="4" t="s">
        <v>2914</v>
      </c>
      <c r="E3564" s="1">
        <v>1892.32</v>
      </c>
      <c r="F3564" s="1">
        <v>34</v>
      </c>
      <c r="G3564" s="1">
        <v>25</v>
      </c>
      <c r="H3564" s="1">
        <v>1160.02</v>
      </c>
    </row>
    <row r="3565" spans="1:8">
      <c r="A3565" s="1" t="s">
        <v>3507</v>
      </c>
      <c r="B3565" s="3">
        <v>45349</v>
      </c>
      <c r="C3565" s="2" t="s">
        <v>3256</v>
      </c>
      <c r="D3565" s="4" t="s">
        <v>248</v>
      </c>
      <c r="E3565" s="1">
        <v>119.86</v>
      </c>
      <c r="F3565" s="1">
        <v>47</v>
      </c>
      <c r="G3565" s="1">
        <v>43</v>
      </c>
      <c r="H3565" s="1">
        <v>914.09</v>
      </c>
    </row>
    <row r="3566" spans="1:8">
      <c r="A3566" s="1" t="s">
        <v>3508</v>
      </c>
      <c r="B3566" s="3">
        <v>45139</v>
      </c>
      <c r="C3566" s="2" t="s">
        <v>3134</v>
      </c>
      <c r="D3566" s="4" t="s">
        <v>248</v>
      </c>
      <c r="E3566" s="1">
        <v>4134.1499999999996</v>
      </c>
      <c r="F3566" s="1">
        <v>42</v>
      </c>
      <c r="G3566" s="1">
        <v>19</v>
      </c>
      <c r="H3566" s="1">
        <v>715.7</v>
      </c>
    </row>
    <row r="3567" spans="1:8">
      <c r="A3567" s="1" t="s">
        <v>3509</v>
      </c>
      <c r="B3567" s="3">
        <v>45059</v>
      </c>
      <c r="C3567" s="2" t="s">
        <v>3134</v>
      </c>
      <c r="D3567" s="4" t="s">
        <v>3064</v>
      </c>
      <c r="E3567" s="1">
        <v>2256.67</v>
      </c>
      <c r="F3567" s="1">
        <v>13</v>
      </c>
      <c r="G3567" s="1">
        <v>23</v>
      </c>
      <c r="H3567" s="1">
        <v>1456.26</v>
      </c>
    </row>
    <row r="3568" spans="1:8">
      <c r="A3568" s="1" t="s">
        <v>3510</v>
      </c>
      <c r="B3568" s="3">
        <v>45068</v>
      </c>
      <c r="C3568" s="2" t="s">
        <v>3240</v>
      </c>
      <c r="D3568" s="4" t="s">
        <v>3064</v>
      </c>
      <c r="E3568" s="1">
        <v>1096.5899999999999</v>
      </c>
      <c r="F3568" s="1">
        <v>4</v>
      </c>
      <c r="G3568" s="1">
        <v>24</v>
      </c>
      <c r="H3568" s="1">
        <v>1766.86</v>
      </c>
    </row>
    <row r="3569" spans="1:8">
      <c r="A3569" s="1" t="s">
        <v>3511</v>
      </c>
      <c r="B3569" s="3">
        <v>45328</v>
      </c>
      <c r="C3569" s="2" t="s">
        <v>3134</v>
      </c>
      <c r="D3569" s="4" t="s">
        <v>2914</v>
      </c>
      <c r="E3569" s="1">
        <v>1696.94</v>
      </c>
      <c r="F3569" s="1">
        <v>38</v>
      </c>
      <c r="G3569" s="1">
        <v>45</v>
      </c>
      <c r="H3569" s="1">
        <v>1666.38</v>
      </c>
    </row>
    <row r="3570" spans="1:8">
      <c r="A3570" s="1" t="s">
        <v>3512</v>
      </c>
      <c r="B3570" s="3">
        <v>45075</v>
      </c>
      <c r="C3570" s="2" t="s">
        <v>3134</v>
      </c>
      <c r="D3570" s="4" t="s">
        <v>248</v>
      </c>
      <c r="E3570" s="1">
        <v>2245.6799999999998</v>
      </c>
      <c r="F3570" s="1">
        <v>2</v>
      </c>
      <c r="G3570" s="1">
        <v>35</v>
      </c>
      <c r="H3570" s="1">
        <v>187.03</v>
      </c>
    </row>
    <row r="3571" spans="1:8">
      <c r="A3571" s="1" t="s">
        <v>3513</v>
      </c>
      <c r="B3571" s="3">
        <v>45131</v>
      </c>
      <c r="C3571" s="2" t="s">
        <v>3256</v>
      </c>
      <c r="D3571" s="4" t="s">
        <v>3064</v>
      </c>
      <c r="E3571" s="1">
        <v>2026.95</v>
      </c>
      <c r="F3571" s="1">
        <v>13</v>
      </c>
      <c r="G3571" s="1">
        <v>22</v>
      </c>
      <c r="H3571" s="1">
        <v>632.55999999999995</v>
      </c>
    </row>
    <row r="3572" spans="1:8">
      <c r="A3572" s="1" t="s">
        <v>3514</v>
      </c>
      <c r="B3572" s="3">
        <v>44952</v>
      </c>
      <c r="C3572" s="2" t="s">
        <v>3240</v>
      </c>
      <c r="D3572" s="4" t="s">
        <v>2914</v>
      </c>
      <c r="E3572" s="1">
        <v>4728.96</v>
      </c>
      <c r="F3572" s="1">
        <v>26</v>
      </c>
      <c r="G3572" s="1">
        <v>45</v>
      </c>
      <c r="H3572" s="1">
        <v>965.64</v>
      </c>
    </row>
    <row r="3573" spans="1:8">
      <c r="A3573" s="1" t="s">
        <v>3515</v>
      </c>
      <c r="B3573" s="3">
        <v>45269</v>
      </c>
      <c r="C3573" s="2" t="s">
        <v>3373</v>
      </c>
      <c r="D3573" s="4" t="s">
        <v>2893</v>
      </c>
      <c r="E3573" s="1">
        <v>1820.43</v>
      </c>
      <c r="F3573" s="1">
        <v>32</v>
      </c>
      <c r="G3573" s="1">
        <v>5</v>
      </c>
      <c r="H3573" s="1">
        <v>225.39</v>
      </c>
    </row>
    <row r="3574" spans="1:8">
      <c r="A3574" s="1" t="s">
        <v>3516</v>
      </c>
      <c r="B3574" s="3">
        <v>45478</v>
      </c>
      <c r="C3574" s="2" t="s">
        <v>3134</v>
      </c>
      <c r="D3574" s="4" t="s">
        <v>248</v>
      </c>
      <c r="E3574" s="1">
        <v>787.21</v>
      </c>
      <c r="F3574" s="1">
        <v>19</v>
      </c>
      <c r="G3574" s="1">
        <v>13</v>
      </c>
      <c r="H3574" s="1">
        <v>345.86</v>
      </c>
    </row>
    <row r="3575" spans="1:8">
      <c r="A3575" s="1" t="s">
        <v>3517</v>
      </c>
      <c r="B3575" s="3">
        <v>45199</v>
      </c>
      <c r="C3575" s="2" t="s">
        <v>3240</v>
      </c>
      <c r="D3575" s="4" t="s">
        <v>2914</v>
      </c>
      <c r="E3575" s="1">
        <v>4793.8</v>
      </c>
      <c r="F3575" s="1">
        <v>14</v>
      </c>
      <c r="G3575" s="1">
        <v>17</v>
      </c>
      <c r="H3575" s="1">
        <v>851.78</v>
      </c>
    </row>
    <row r="3576" spans="1:8">
      <c r="A3576" s="1" t="s">
        <v>3518</v>
      </c>
      <c r="B3576" s="3">
        <v>45472</v>
      </c>
      <c r="C3576" s="2" t="s">
        <v>3240</v>
      </c>
      <c r="D3576" s="4" t="s">
        <v>2893</v>
      </c>
      <c r="E3576" s="1">
        <v>2756.3</v>
      </c>
      <c r="F3576" s="1">
        <v>5</v>
      </c>
      <c r="G3576" s="1">
        <v>36</v>
      </c>
      <c r="H3576" s="1">
        <v>366.49</v>
      </c>
    </row>
    <row r="3577" spans="1:8">
      <c r="A3577" s="1" t="s">
        <v>3519</v>
      </c>
      <c r="B3577" s="3">
        <v>45348</v>
      </c>
      <c r="C3577" s="2" t="s">
        <v>3240</v>
      </c>
      <c r="D3577" s="4" t="s">
        <v>2914</v>
      </c>
      <c r="E3577" s="1">
        <v>1279.18</v>
      </c>
      <c r="F3577" s="1">
        <v>29</v>
      </c>
      <c r="G3577" s="1">
        <v>13</v>
      </c>
      <c r="H3577" s="1">
        <v>1229.8599999999999</v>
      </c>
    </row>
    <row r="3578" spans="1:8">
      <c r="A3578" s="1" t="s">
        <v>3520</v>
      </c>
      <c r="B3578" s="3">
        <v>45157</v>
      </c>
      <c r="C3578" s="2" t="s">
        <v>3240</v>
      </c>
      <c r="D3578" s="4" t="s">
        <v>248</v>
      </c>
      <c r="E3578" s="1">
        <v>2695.32</v>
      </c>
      <c r="F3578" s="1">
        <v>7</v>
      </c>
      <c r="G3578" s="1">
        <v>18</v>
      </c>
      <c r="H3578" s="1">
        <v>237.19</v>
      </c>
    </row>
    <row r="3579" spans="1:8">
      <c r="A3579" s="1" t="s">
        <v>3521</v>
      </c>
      <c r="B3579" s="3">
        <v>44973</v>
      </c>
      <c r="C3579" s="2" t="s">
        <v>3256</v>
      </c>
      <c r="D3579" s="4" t="s">
        <v>2914</v>
      </c>
      <c r="E3579" s="1">
        <v>1422.56</v>
      </c>
      <c r="F3579" s="1">
        <v>44</v>
      </c>
      <c r="G3579" s="1">
        <v>49</v>
      </c>
      <c r="H3579" s="1">
        <v>95.81</v>
      </c>
    </row>
    <row r="3580" spans="1:8">
      <c r="A3580" s="1" t="s">
        <v>3522</v>
      </c>
      <c r="B3580" s="3">
        <v>45433</v>
      </c>
      <c r="C3580" s="2" t="s">
        <v>3373</v>
      </c>
      <c r="D3580" s="4" t="s">
        <v>2914</v>
      </c>
      <c r="E3580" s="1">
        <v>2452.87</v>
      </c>
      <c r="F3580" s="1">
        <v>2</v>
      </c>
      <c r="G3580" s="1">
        <v>8</v>
      </c>
      <c r="H3580" s="1">
        <v>1647.39</v>
      </c>
    </row>
    <row r="3581" spans="1:8">
      <c r="A3581" s="1" t="s">
        <v>3523</v>
      </c>
      <c r="B3581" s="3">
        <v>45551</v>
      </c>
      <c r="C3581" s="2" t="s">
        <v>3373</v>
      </c>
      <c r="D3581" s="4" t="s">
        <v>2893</v>
      </c>
      <c r="E3581" s="1">
        <v>415.57</v>
      </c>
      <c r="F3581" s="1">
        <v>9</v>
      </c>
      <c r="G3581" s="1">
        <v>32</v>
      </c>
      <c r="H3581" s="1">
        <v>1506.72</v>
      </c>
    </row>
    <row r="3582" spans="1:8">
      <c r="A3582" s="1" t="s">
        <v>3524</v>
      </c>
      <c r="B3582" s="3">
        <v>45151</v>
      </c>
      <c r="C3582" s="2" t="s">
        <v>3373</v>
      </c>
      <c r="D3582" s="4" t="s">
        <v>248</v>
      </c>
      <c r="E3582" s="1">
        <v>4836.67</v>
      </c>
      <c r="F3582" s="1">
        <v>42</v>
      </c>
      <c r="G3582" s="1">
        <v>14</v>
      </c>
      <c r="H3582" s="1">
        <v>1506.77</v>
      </c>
    </row>
    <row r="3583" spans="1:8">
      <c r="A3583" s="1" t="s">
        <v>3525</v>
      </c>
      <c r="B3583" s="3">
        <v>45461</v>
      </c>
      <c r="C3583" s="2" t="s">
        <v>3256</v>
      </c>
      <c r="D3583" s="4" t="s">
        <v>248</v>
      </c>
      <c r="E3583" s="1">
        <v>4192.07</v>
      </c>
      <c r="F3583" s="1">
        <v>7</v>
      </c>
      <c r="G3583" s="1">
        <v>8</v>
      </c>
      <c r="H3583" s="1">
        <v>840.58</v>
      </c>
    </row>
    <row r="3584" spans="1:8">
      <c r="A3584" s="1" t="s">
        <v>3526</v>
      </c>
      <c r="B3584" s="3">
        <v>44987</v>
      </c>
      <c r="C3584" s="2" t="s">
        <v>3373</v>
      </c>
      <c r="D3584" s="4" t="s">
        <v>2914</v>
      </c>
      <c r="E3584" s="1">
        <v>2192.2199999999998</v>
      </c>
      <c r="F3584" s="1">
        <v>12</v>
      </c>
      <c r="G3584" s="1">
        <v>4</v>
      </c>
      <c r="H3584" s="1">
        <v>1770.15</v>
      </c>
    </row>
    <row r="3585" spans="1:8">
      <c r="A3585" s="1" t="s">
        <v>3527</v>
      </c>
      <c r="B3585" s="3">
        <v>45257</v>
      </c>
      <c r="C3585" s="2" t="s">
        <v>3373</v>
      </c>
      <c r="D3585" s="4" t="s">
        <v>3064</v>
      </c>
      <c r="E3585" s="1">
        <v>512.15</v>
      </c>
      <c r="F3585" s="1">
        <v>21</v>
      </c>
      <c r="G3585" s="1">
        <v>38</v>
      </c>
      <c r="H3585" s="1">
        <v>818.05</v>
      </c>
    </row>
    <row r="3586" spans="1:8">
      <c r="A3586" s="1" t="s">
        <v>3528</v>
      </c>
      <c r="B3586" s="3">
        <v>45365</v>
      </c>
      <c r="C3586" s="2" t="s">
        <v>3134</v>
      </c>
      <c r="D3586" s="4" t="s">
        <v>19</v>
      </c>
      <c r="E3586" s="1">
        <v>3198.65</v>
      </c>
      <c r="F3586" s="1">
        <v>20</v>
      </c>
      <c r="G3586" s="1">
        <v>43</v>
      </c>
      <c r="H3586" s="1">
        <v>1846.12</v>
      </c>
    </row>
    <row r="3587" spans="1:8">
      <c r="A3587" s="1" t="s">
        <v>3529</v>
      </c>
      <c r="B3587" s="3">
        <v>45203</v>
      </c>
      <c r="C3587" s="2" t="s">
        <v>3134</v>
      </c>
      <c r="D3587" s="4" t="s">
        <v>2914</v>
      </c>
      <c r="E3587" s="1">
        <v>795.8</v>
      </c>
      <c r="F3587" s="1">
        <v>32</v>
      </c>
      <c r="G3587" s="1">
        <v>17</v>
      </c>
      <c r="H3587" s="1">
        <v>1892.72</v>
      </c>
    </row>
    <row r="3588" spans="1:8">
      <c r="A3588" s="1">
        <v>8520593</v>
      </c>
      <c r="B3588" s="3">
        <v>45247</v>
      </c>
      <c r="C3588" s="2" t="s">
        <v>3256</v>
      </c>
      <c r="D3588" s="4" t="s">
        <v>2893</v>
      </c>
      <c r="E3588" s="1">
        <v>3739.72</v>
      </c>
      <c r="F3588" s="1">
        <v>7</v>
      </c>
      <c r="G3588" s="1">
        <v>42</v>
      </c>
      <c r="H3588" s="1">
        <v>769.96</v>
      </c>
    </row>
    <row r="3589" spans="1:8">
      <c r="A3589" s="1" t="s">
        <v>3530</v>
      </c>
      <c r="B3589" s="3">
        <v>45003</v>
      </c>
      <c r="C3589" s="2" t="s">
        <v>3256</v>
      </c>
      <c r="D3589" s="4" t="s">
        <v>3064</v>
      </c>
      <c r="E3589" s="1">
        <v>1222.42</v>
      </c>
      <c r="F3589" s="1">
        <v>35</v>
      </c>
      <c r="G3589" s="1">
        <v>5</v>
      </c>
      <c r="H3589" s="1">
        <v>1455.51</v>
      </c>
    </row>
    <row r="3590" spans="1:8">
      <c r="A3590" s="1" t="s">
        <v>3531</v>
      </c>
      <c r="B3590" s="3">
        <v>45071</v>
      </c>
      <c r="C3590" s="2" t="s">
        <v>3134</v>
      </c>
      <c r="D3590" s="4" t="s">
        <v>19</v>
      </c>
      <c r="E3590" s="1">
        <v>367.86</v>
      </c>
      <c r="F3590" s="1">
        <v>9</v>
      </c>
      <c r="G3590" s="1">
        <v>13</v>
      </c>
      <c r="H3590" s="1">
        <v>538.54</v>
      </c>
    </row>
    <row r="3591" spans="1:8">
      <c r="A3591" s="1" t="s">
        <v>3532</v>
      </c>
      <c r="B3591" s="3">
        <v>45596</v>
      </c>
      <c r="C3591" s="2" t="s">
        <v>3373</v>
      </c>
      <c r="D3591" s="4" t="s">
        <v>2893</v>
      </c>
      <c r="E3591" s="1">
        <v>64.89</v>
      </c>
      <c r="F3591" s="1">
        <v>42</v>
      </c>
      <c r="G3591" s="1">
        <v>45</v>
      </c>
      <c r="H3591" s="1">
        <v>247.5</v>
      </c>
    </row>
    <row r="3592" spans="1:8">
      <c r="A3592" s="1" t="s">
        <v>3533</v>
      </c>
      <c r="B3592" s="3">
        <v>45582</v>
      </c>
      <c r="C3592" s="2" t="s">
        <v>3134</v>
      </c>
      <c r="D3592" s="4" t="s">
        <v>2914</v>
      </c>
      <c r="E3592" s="1">
        <v>393.38</v>
      </c>
      <c r="F3592" s="1">
        <v>38</v>
      </c>
      <c r="G3592" s="1">
        <v>50</v>
      </c>
      <c r="H3592" s="1">
        <v>303.83</v>
      </c>
    </row>
    <row r="3593" spans="1:8">
      <c r="A3593" s="1" t="s">
        <v>3534</v>
      </c>
      <c r="B3593" s="3">
        <v>44936</v>
      </c>
      <c r="C3593" s="2" t="s">
        <v>3256</v>
      </c>
      <c r="D3593" s="4" t="s">
        <v>248</v>
      </c>
      <c r="E3593" s="1">
        <v>1349.76</v>
      </c>
      <c r="F3593" s="1">
        <v>44</v>
      </c>
      <c r="G3593" s="1">
        <v>24</v>
      </c>
      <c r="H3593" s="1">
        <v>1516.48</v>
      </c>
    </row>
    <row r="3594" spans="1:8">
      <c r="A3594" s="1" t="s">
        <v>3535</v>
      </c>
      <c r="B3594" s="3">
        <v>45457</v>
      </c>
      <c r="C3594" s="2" t="s">
        <v>3240</v>
      </c>
      <c r="D3594" s="4" t="s">
        <v>2914</v>
      </c>
      <c r="E3594" s="1">
        <v>3673.99</v>
      </c>
      <c r="F3594" s="1">
        <v>2</v>
      </c>
      <c r="G3594" s="1">
        <v>6</v>
      </c>
      <c r="H3594" s="1">
        <v>1125.3</v>
      </c>
    </row>
    <row r="3595" spans="1:8">
      <c r="A3595" s="1" t="s">
        <v>3536</v>
      </c>
      <c r="B3595" s="3">
        <v>45497</v>
      </c>
      <c r="C3595" s="2" t="s">
        <v>3240</v>
      </c>
      <c r="D3595" s="4" t="s">
        <v>19</v>
      </c>
      <c r="E3595" s="1">
        <v>2148.4</v>
      </c>
      <c r="F3595" s="1">
        <v>10</v>
      </c>
      <c r="G3595" s="1">
        <v>0</v>
      </c>
      <c r="H3595" s="1">
        <v>188.55</v>
      </c>
    </row>
    <row r="3596" spans="1:8">
      <c r="A3596" s="1" t="s">
        <v>3537</v>
      </c>
      <c r="B3596" s="3">
        <v>45362</v>
      </c>
      <c r="C3596" s="2" t="s">
        <v>3373</v>
      </c>
      <c r="D3596" s="4" t="s">
        <v>248</v>
      </c>
      <c r="E3596" s="1">
        <v>2054.37</v>
      </c>
      <c r="F3596" s="1">
        <v>26</v>
      </c>
      <c r="G3596" s="1">
        <v>5</v>
      </c>
      <c r="H3596" s="1">
        <v>1572.73</v>
      </c>
    </row>
    <row r="3597" spans="1:8">
      <c r="A3597" s="1" t="s">
        <v>3538</v>
      </c>
      <c r="B3597" s="3">
        <v>45263</v>
      </c>
      <c r="C3597" s="2" t="s">
        <v>3240</v>
      </c>
      <c r="D3597" s="4" t="s">
        <v>3064</v>
      </c>
      <c r="E3597" s="1">
        <v>66.58</v>
      </c>
      <c r="F3597" s="1">
        <v>40</v>
      </c>
      <c r="G3597" s="1">
        <v>27</v>
      </c>
      <c r="H3597" s="1">
        <v>370.16</v>
      </c>
    </row>
    <row r="3598" spans="1:8">
      <c r="A3598" s="1" t="s">
        <v>3539</v>
      </c>
      <c r="B3598" s="3">
        <v>45196</v>
      </c>
      <c r="C3598" s="2" t="s">
        <v>3134</v>
      </c>
      <c r="D3598" s="4" t="s">
        <v>3064</v>
      </c>
      <c r="E3598" s="1">
        <v>2769.97</v>
      </c>
      <c r="F3598" s="1">
        <v>27</v>
      </c>
      <c r="G3598" s="1">
        <v>39</v>
      </c>
      <c r="H3598" s="1">
        <v>964.84</v>
      </c>
    </row>
    <row r="3599" spans="1:8">
      <c r="A3599" s="1" t="s">
        <v>3540</v>
      </c>
      <c r="B3599" s="3">
        <v>45067</v>
      </c>
      <c r="C3599" s="2" t="s">
        <v>3256</v>
      </c>
      <c r="D3599" s="4" t="s">
        <v>248</v>
      </c>
      <c r="E3599" s="1">
        <v>3993.22</v>
      </c>
      <c r="F3599" s="1">
        <v>22</v>
      </c>
      <c r="G3599" s="1">
        <v>30</v>
      </c>
      <c r="H3599" s="1">
        <v>1832.25</v>
      </c>
    </row>
    <row r="3600" spans="1:8">
      <c r="A3600" s="1" t="s">
        <v>3541</v>
      </c>
      <c r="B3600" s="3">
        <v>45449</v>
      </c>
      <c r="C3600" s="2" t="s">
        <v>3256</v>
      </c>
      <c r="D3600" s="4" t="s">
        <v>2914</v>
      </c>
      <c r="E3600" s="1">
        <v>1807.7</v>
      </c>
      <c r="F3600" s="1">
        <v>44</v>
      </c>
      <c r="G3600" s="1">
        <v>43</v>
      </c>
      <c r="H3600" s="1">
        <v>924.75</v>
      </c>
    </row>
    <row r="3601" spans="1:8">
      <c r="A3601" s="1" t="s">
        <v>3542</v>
      </c>
      <c r="B3601" s="3">
        <v>45422</v>
      </c>
      <c r="C3601" s="2" t="s">
        <v>3240</v>
      </c>
      <c r="D3601" s="4" t="s">
        <v>19</v>
      </c>
      <c r="E3601" s="1">
        <v>2174.9899999999998</v>
      </c>
      <c r="F3601" s="1">
        <v>1</v>
      </c>
      <c r="G3601" s="1">
        <v>32</v>
      </c>
      <c r="H3601" s="1">
        <v>1082.3</v>
      </c>
    </row>
    <row r="3602" spans="1:8">
      <c r="A3602" s="1" t="s">
        <v>3543</v>
      </c>
      <c r="B3602" s="3">
        <v>44985</v>
      </c>
      <c r="C3602" s="2" t="s">
        <v>3134</v>
      </c>
      <c r="D3602" s="4" t="s">
        <v>2914</v>
      </c>
      <c r="E3602" s="1">
        <v>3997.07</v>
      </c>
      <c r="F3602" s="1">
        <v>22</v>
      </c>
      <c r="G3602" s="1">
        <v>46</v>
      </c>
      <c r="H3602" s="1">
        <v>429.46</v>
      </c>
    </row>
    <row r="3603" spans="1:8">
      <c r="A3603" s="1" t="s">
        <v>3544</v>
      </c>
      <c r="B3603" s="3">
        <v>45075</v>
      </c>
      <c r="C3603" s="2" t="s">
        <v>3134</v>
      </c>
      <c r="D3603" s="4" t="s">
        <v>2914</v>
      </c>
      <c r="E3603" s="1">
        <v>4281.3900000000003</v>
      </c>
      <c r="F3603" s="1">
        <v>1</v>
      </c>
      <c r="G3603" s="1">
        <v>7</v>
      </c>
      <c r="H3603" s="1">
        <v>1076.99</v>
      </c>
    </row>
    <row r="3604" spans="1:8">
      <c r="A3604" s="1" t="s">
        <v>3545</v>
      </c>
      <c r="B3604" s="3">
        <v>45330</v>
      </c>
      <c r="C3604" s="2" t="s">
        <v>3256</v>
      </c>
      <c r="D3604" s="4" t="s">
        <v>3064</v>
      </c>
      <c r="E3604" s="1">
        <v>2613.89</v>
      </c>
      <c r="F3604" s="1">
        <v>40</v>
      </c>
      <c r="G3604" s="1">
        <v>41</v>
      </c>
      <c r="H3604" s="1">
        <v>849.7</v>
      </c>
    </row>
    <row r="3605" spans="1:8">
      <c r="A3605" s="1" t="s">
        <v>3546</v>
      </c>
      <c r="B3605" s="3">
        <v>45567</v>
      </c>
      <c r="C3605" s="2" t="s">
        <v>3373</v>
      </c>
      <c r="D3605" s="4" t="s">
        <v>2893</v>
      </c>
      <c r="E3605" s="1">
        <v>1875.29</v>
      </c>
      <c r="F3605" s="1">
        <v>31</v>
      </c>
      <c r="G3605" s="1">
        <v>10</v>
      </c>
      <c r="H3605" s="1">
        <v>449.78</v>
      </c>
    </row>
    <row r="3606" spans="1:8">
      <c r="A3606" s="1" t="s">
        <v>3547</v>
      </c>
      <c r="B3606" s="3">
        <v>45560</v>
      </c>
      <c r="C3606" s="2" t="s">
        <v>3256</v>
      </c>
      <c r="D3606" s="4" t="s">
        <v>2893</v>
      </c>
      <c r="E3606" s="1">
        <v>4007.14</v>
      </c>
      <c r="F3606" s="1">
        <v>14</v>
      </c>
      <c r="G3606" s="1">
        <v>3</v>
      </c>
      <c r="H3606" s="1">
        <v>336.15</v>
      </c>
    </row>
    <row r="3607" spans="1:8">
      <c r="A3607" s="1" t="s">
        <v>3548</v>
      </c>
      <c r="B3607" s="3">
        <v>45584</v>
      </c>
      <c r="C3607" s="2" t="s">
        <v>3134</v>
      </c>
      <c r="D3607" s="4" t="s">
        <v>2893</v>
      </c>
      <c r="E3607" s="1">
        <v>4778.17</v>
      </c>
      <c r="F3607" s="1">
        <v>13</v>
      </c>
      <c r="G3607" s="1">
        <v>13</v>
      </c>
      <c r="H3607" s="1">
        <v>23.69</v>
      </c>
    </row>
    <row r="3608" spans="1:8">
      <c r="A3608" s="1" t="s">
        <v>3549</v>
      </c>
      <c r="B3608" s="3">
        <v>44912</v>
      </c>
      <c r="C3608" s="2" t="s">
        <v>3256</v>
      </c>
      <c r="D3608" s="4" t="s">
        <v>248</v>
      </c>
      <c r="E3608" s="1">
        <v>4981.1000000000004</v>
      </c>
      <c r="F3608" s="1">
        <v>29</v>
      </c>
      <c r="G3608" s="1">
        <v>6</v>
      </c>
      <c r="H3608" s="1">
        <v>1447.1</v>
      </c>
    </row>
    <row r="3609" spans="1:8">
      <c r="A3609" s="1" t="s">
        <v>3550</v>
      </c>
      <c r="B3609" s="3">
        <v>45034</v>
      </c>
      <c r="C3609" s="2" t="s">
        <v>3256</v>
      </c>
      <c r="D3609" s="4" t="s">
        <v>2914</v>
      </c>
      <c r="E3609" s="1">
        <v>2946.63</v>
      </c>
      <c r="F3609" s="1">
        <v>10</v>
      </c>
      <c r="G3609" s="1">
        <v>2</v>
      </c>
      <c r="H3609" s="1">
        <v>176.6</v>
      </c>
    </row>
    <row r="3610" spans="1:8">
      <c r="A3610" s="1" t="s">
        <v>3551</v>
      </c>
      <c r="B3610" s="3">
        <v>44966</v>
      </c>
      <c r="C3610" s="2" t="s">
        <v>3240</v>
      </c>
      <c r="D3610" s="4" t="s">
        <v>2893</v>
      </c>
      <c r="E3610" s="1">
        <v>2840.01</v>
      </c>
      <c r="F3610" s="1">
        <v>14</v>
      </c>
      <c r="G3610" s="1">
        <v>5</v>
      </c>
      <c r="H3610" s="1">
        <v>1228.26</v>
      </c>
    </row>
    <row r="3611" spans="1:8">
      <c r="A3611" s="1" t="s">
        <v>3552</v>
      </c>
      <c r="B3611" s="3">
        <v>45421</v>
      </c>
      <c r="C3611" s="2" t="s">
        <v>3240</v>
      </c>
      <c r="D3611" s="4" t="s">
        <v>19</v>
      </c>
      <c r="E3611" s="1">
        <v>4147.21</v>
      </c>
      <c r="F3611" s="1">
        <v>23</v>
      </c>
      <c r="G3611" s="1">
        <v>19</v>
      </c>
      <c r="H3611" s="1">
        <v>305.36</v>
      </c>
    </row>
    <row r="3612" spans="1:8">
      <c r="A3612" s="1" t="s">
        <v>3553</v>
      </c>
      <c r="B3612" s="3">
        <v>45605</v>
      </c>
      <c r="C3612" s="2" t="s">
        <v>3256</v>
      </c>
      <c r="D3612" s="4" t="s">
        <v>2893</v>
      </c>
      <c r="E3612" s="1">
        <v>2702.39</v>
      </c>
      <c r="F3612" s="1">
        <v>9</v>
      </c>
      <c r="G3612" s="1">
        <v>18</v>
      </c>
      <c r="H3612" s="1">
        <v>1968.25</v>
      </c>
    </row>
    <row r="3613" spans="1:8">
      <c r="A3613" s="1">
        <v>39641095</v>
      </c>
      <c r="B3613" s="3">
        <v>44954</v>
      </c>
      <c r="C3613" s="2" t="s">
        <v>3373</v>
      </c>
      <c r="D3613" s="4" t="s">
        <v>19</v>
      </c>
      <c r="E3613" s="1">
        <v>3914.65</v>
      </c>
      <c r="F3613" s="1">
        <v>41</v>
      </c>
      <c r="G3613" s="1">
        <v>8</v>
      </c>
      <c r="H3613" s="1">
        <v>1528.3</v>
      </c>
    </row>
    <row r="3614" spans="1:8">
      <c r="A3614" s="1" t="s">
        <v>3554</v>
      </c>
      <c r="B3614" s="3">
        <v>45360</v>
      </c>
      <c r="C3614" s="2" t="s">
        <v>3256</v>
      </c>
      <c r="D3614" s="4" t="s">
        <v>3064</v>
      </c>
      <c r="E3614" s="1">
        <v>2078.41</v>
      </c>
      <c r="F3614" s="1">
        <v>2</v>
      </c>
      <c r="G3614" s="1">
        <v>40</v>
      </c>
      <c r="H3614" s="1">
        <v>45.13</v>
      </c>
    </row>
    <row r="3615" spans="1:8">
      <c r="A3615" s="1" t="s">
        <v>3555</v>
      </c>
      <c r="B3615" s="3">
        <v>45524</v>
      </c>
      <c r="C3615" s="2" t="s">
        <v>3373</v>
      </c>
      <c r="D3615" s="4" t="s">
        <v>19</v>
      </c>
      <c r="E3615" s="1">
        <v>1472.67</v>
      </c>
      <c r="F3615" s="1">
        <v>38</v>
      </c>
      <c r="G3615" s="1">
        <v>33</v>
      </c>
      <c r="H3615" s="1">
        <v>1998.28</v>
      </c>
    </row>
    <row r="3616" spans="1:8">
      <c r="A3616" s="1" t="s">
        <v>3556</v>
      </c>
      <c r="B3616" s="3">
        <v>45529</v>
      </c>
      <c r="C3616" s="2" t="s">
        <v>3240</v>
      </c>
      <c r="D3616" s="4" t="s">
        <v>2893</v>
      </c>
      <c r="E3616" s="1">
        <v>4953.96</v>
      </c>
      <c r="F3616" s="1">
        <v>18</v>
      </c>
      <c r="G3616" s="1">
        <v>11</v>
      </c>
      <c r="H3616" s="1">
        <v>479.31</v>
      </c>
    </row>
    <row r="3617" spans="1:8">
      <c r="A3617" s="1" t="s">
        <v>3557</v>
      </c>
      <c r="B3617" s="3">
        <v>45182</v>
      </c>
      <c r="C3617" s="2" t="s">
        <v>3240</v>
      </c>
      <c r="D3617" s="4" t="s">
        <v>3064</v>
      </c>
      <c r="E3617" s="1">
        <v>2952.57</v>
      </c>
      <c r="F3617" s="1">
        <v>2</v>
      </c>
      <c r="G3617" s="1">
        <v>20</v>
      </c>
      <c r="H3617" s="1">
        <v>990.34</v>
      </c>
    </row>
    <row r="3618" spans="1:8">
      <c r="A3618" s="1" t="s">
        <v>3558</v>
      </c>
      <c r="B3618" s="3">
        <v>45529</v>
      </c>
      <c r="C3618" s="2" t="s">
        <v>3373</v>
      </c>
      <c r="D3618" s="4" t="s">
        <v>19</v>
      </c>
      <c r="E3618" s="1">
        <v>294.37</v>
      </c>
      <c r="F3618" s="1">
        <v>41</v>
      </c>
      <c r="G3618" s="1">
        <v>15</v>
      </c>
      <c r="H3618" s="1">
        <v>1770.54</v>
      </c>
    </row>
    <row r="3619" spans="1:8">
      <c r="A3619" s="1" t="s">
        <v>3559</v>
      </c>
      <c r="B3619" s="3">
        <v>44997</v>
      </c>
      <c r="C3619" s="2" t="s">
        <v>3373</v>
      </c>
      <c r="D3619" s="4" t="s">
        <v>2893</v>
      </c>
      <c r="E3619" s="1">
        <v>4569.6499999999996</v>
      </c>
      <c r="F3619" s="1">
        <v>44</v>
      </c>
      <c r="G3619" s="1">
        <v>2</v>
      </c>
      <c r="H3619" s="1">
        <v>1344.53</v>
      </c>
    </row>
    <row r="3620" spans="1:8">
      <c r="A3620" s="1" t="s">
        <v>3560</v>
      </c>
      <c r="B3620" s="3">
        <v>45570</v>
      </c>
      <c r="C3620" s="2" t="s">
        <v>3240</v>
      </c>
      <c r="D3620" s="4" t="s">
        <v>248</v>
      </c>
      <c r="E3620" s="1">
        <v>4891.75</v>
      </c>
      <c r="F3620" s="1">
        <v>22</v>
      </c>
      <c r="G3620" s="1">
        <v>9</v>
      </c>
      <c r="H3620" s="1">
        <v>1910.47</v>
      </c>
    </row>
    <row r="3621" spans="1:8">
      <c r="A3621" s="1" t="s">
        <v>3561</v>
      </c>
      <c r="B3621" s="3">
        <v>45100</v>
      </c>
      <c r="C3621" s="2" t="s">
        <v>3134</v>
      </c>
      <c r="D3621" s="4" t="s">
        <v>3064</v>
      </c>
      <c r="E3621" s="1">
        <v>2624.4</v>
      </c>
      <c r="F3621" s="1">
        <v>47</v>
      </c>
      <c r="G3621" s="1">
        <v>33</v>
      </c>
      <c r="H3621" s="1">
        <v>1503.04</v>
      </c>
    </row>
    <row r="3622" spans="1:8">
      <c r="A3622" s="1" t="s">
        <v>3562</v>
      </c>
      <c r="B3622" s="3">
        <v>45563</v>
      </c>
      <c r="C3622" s="2" t="s">
        <v>3240</v>
      </c>
      <c r="D3622" s="4" t="s">
        <v>2893</v>
      </c>
      <c r="E3622" s="1">
        <v>4996.5200000000004</v>
      </c>
      <c r="F3622" s="1">
        <v>19</v>
      </c>
      <c r="G3622" s="1">
        <v>39</v>
      </c>
      <c r="H3622" s="1">
        <v>1168.25</v>
      </c>
    </row>
    <row r="3623" spans="1:8">
      <c r="A3623" s="1" t="s">
        <v>3563</v>
      </c>
      <c r="B3623" s="3">
        <v>45541</v>
      </c>
      <c r="C3623" s="2" t="s">
        <v>3134</v>
      </c>
      <c r="D3623" s="4" t="s">
        <v>2914</v>
      </c>
      <c r="E3623" s="1">
        <v>912.88</v>
      </c>
      <c r="F3623" s="1">
        <v>42</v>
      </c>
      <c r="G3623" s="1">
        <v>32</v>
      </c>
      <c r="H3623" s="1">
        <v>1611.46</v>
      </c>
    </row>
    <row r="3624" spans="1:8">
      <c r="A3624" s="1" t="s">
        <v>3564</v>
      </c>
      <c r="B3624" s="3">
        <v>45411</v>
      </c>
      <c r="C3624" s="2" t="s">
        <v>3240</v>
      </c>
      <c r="D3624" s="4" t="s">
        <v>19</v>
      </c>
      <c r="E3624" s="1">
        <v>2056.8200000000002</v>
      </c>
      <c r="F3624" s="1">
        <v>13</v>
      </c>
      <c r="G3624" s="1">
        <v>40</v>
      </c>
      <c r="H3624" s="1">
        <v>1691.3</v>
      </c>
    </row>
    <row r="3625" spans="1:8">
      <c r="A3625" s="1" t="s">
        <v>3565</v>
      </c>
      <c r="B3625" s="3">
        <v>45541</v>
      </c>
      <c r="C3625" s="2" t="s">
        <v>3256</v>
      </c>
      <c r="D3625" s="4" t="s">
        <v>2914</v>
      </c>
      <c r="E3625" s="1">
        <v>1306.8699999999999</v>
      </c>
      <c r="F3625" s="1">
        <v>7</v>
      </c>
      <c r="G3625" s="1">
        <v>2</v>
      </c>
      <c r="H3625" s="1">
        <v>746.34</v>
      </c>
    </row>
    <row r="3626" spans="1:8">
      <c r="A3626" s="1" t="s">
        <v>3566</v>
      </c>
      <c r="B3626" s="3">
        <v>45193</v>
      </c>
      <c r="C3626" s="2" t="s">
        <v>3240</v>
      </c>
      <c r="D3626" s="4" t="s">
        <v>248</v>
      </c>
      <c r="E3626" s="1">
        <v>1882.15</v>
      </c>
      <c r="F3626" s="1">
        <v>23</v>
      </c>
      <c r="G3626" s="1">
        <v>2</v>
      </c>
      <c r="H3626" s="1">
        <v>184.28</v>
      </c>
    </row>
    <row r="3627" spans="1:8">
      <c r="A3627" s="1" t="s">
        <v>3567</v>
      </c>
      <c r="B3627" s="3">
        <v>45454</v>
      </c>
      <c r="C3627" s="2" t="s">
        <v>3256</v>
      </c>
      <c r="D3627" s="4" t="s">
        <v>2914</v>
      </c>
      <c r="E3627" s="1">
        <v>529.33000000000004</v>
      </c>
      <c r="F3627" s="1">
        <v>15</v>
      </c>
      <c r="G3627" s="1">
        <v>8</v>
      </c>
      <c r="H3627" s="1">
        <v>731.48</v>
      </c>
    </row>
    <row r="3628" spans="1:8">
      <c r="A3628" s="1" t="s">
        <v>3568</v>
      </c>
      <c r="B3628" s="3">
        <v>45538</v>
      </c>
      <c r="C3628" s="2" t="s">
        <v>3373</v>
      </c>
      <c r="D3628" s="4" t="s">
        <v>2893</v>
      </c>
      <c r="E3628" s="1">
        <v>2849.05</v>
      </c>
      <c r="F3628" s="1">
        <v>36</v>
      </c>
      <c r="G3628" s="1">
        <v>12</v>
      </c>
      <c r="H3628" s="1">
        <v>1568.69</v>
      </c>
    </row>
    <row r="3629" spans="1:8">
      <c r="A3629" s="1" t="s">
        <v>3569</v>
      </c>
      <c r="B3629" s="3">
        <v>45269</v>
      </c>
      <c r="C3629" s="2" t="s">
        <v>3240</v>
      </c>
      <c r="D3629" s="4" t="s">
        <v>2893</v>
      </c>
      <c r="E3629" s="1">
        <v>1818.44</v>
      </c>
      <c r="F3629" s="1">
        <v>30</v>
      </c>
      <c r="G3629" s="1">
        <v>17</v>
      </c>
      <c r="H3629" s="1">
        <v>1661.99</v>
      </c>
    </row>
    <row r="3630" spans="1:8">
      <c r="A3630" s="1" t="s">
        <v>3570</v>
      </c>
      <c r="B3630" s="3">
        <v>45284</v>
      </c>
      <c r="C3630" s="2" t="s">
        <v>3134</v>
      </c>
      <c r="D3630" s="4" t="s">
        <v>19</v>
      </c>
      <c r="E3630" s="1">
        <v>2717.27</v>
      </c>
      <c r="F3630" s="1">
        <v>10</v>
      </c>
      <c r="G3630" s="1">
        <v>50</v>
      </c>
      <c r="H3630" s="1">
        <v>667.74</v>
      </c>
    </row>
    <row r="3631" spans="1:8">
      <c r="A3631" s="1" t="s">
        <v>3571</v>
      </c>
      <c r="B3631" s="3">
        <v>44998</v>
      </c>
      <c r="C3631" s="2" t="s">
        <v>3256</v>
      </c>
      <c r="D3631" s="4" t="s">
        <v>2893</v>
      </c>
      <c r="E3631" s="1">
        <v>2819.98</v>
      </c>
      <c r="F3631" s="1">
        <v>25</v>
      </c>
      <c r="G3631" s="1">
        <v>32</v>
      </c>
      <c r="H3631" s="1">
        <v>1943.62</v>
      </c>
    </row>
    <row r="3632" spans="1:8">
      <c r="A3632" s="1" t="s">
        <v>3572</v>
      </c>
      <c r="B3632" s="3">
        <v>45217</v>
      </c>
      <c r="C3632" s="2" t="s">
        <v>3134</v>
      </c>
      <c r="D3632" s="4" t="s">
        <v>3064</v>
      </c>
      <c r="E3632" s="1">
        <v>1945.35</v>
      </c>
      <c r="F3632" s="1">
        <v>45</v>
      </c>
      <c r="G3632" s="1">
        <v>14</v>
      </c>
      <c r="H3632" s="1">
        <v>1070.0999999999999</v>
      </c>
    </row>
    <row r="3633" spans="1:8">
      <c r="A3633" s="1" t="s">
        <v>3573</v>
      </c>
      <c r="B3633" s="3">
        <v>45522</v>
      </c>
      <c r="C3633" s="2" t="s">
        <v>3240</v>
      </c>
      <c r="D3633" s="4" t="s">
        <v>19</v>
      </c>
      <c r="E3633" s="1">
        <v>2349.25</v>
      </c>
      <c r="F3633" s="1">
        <v>6</v>
      </c>
      <c r="G3633" s="1">
        <v>14</v>
      </c>
      <c r="H3633" s="1">
        <v>149.37</v>
      </c>
    </row>
    <row r="3634" spans="1:8">
      <c r="A3634" s="1">
        <v>76819654</v>
      </c>
      <c r="B3634" s="3">
        <v>45583</v>
      </c>
      <c r="C3634" s="2" t="s">
        <v>3134</v>
      </c>
      <c r="D3634" s="4" t="s">
        <v>19</v>
      </c>
      <c r="E3634" s="1">
        <v>426.59</v>
      </c>
      <c r="F3634" s="1">
        <v>20</v>
      </c>
      <c r="G3634" s="1">
        <v>26</v>
      </c>
      <c r="H3634" s="1">
        <v>1418.29</v>
      </c>
    </row>
    <row r="3635" spans="1:8">
      <c r="A3635" s="1" t="s">
        <v>3574</v>
      </c>
      <c r="B3635" s="3">
        <v>45357</v>
      </c>
      <c r="C3635" s="2" t="s">
        <v>3134</v>
      </c>
      <c r="D3635" s="4" t="s">
        <v>2893</v>
      </c>
      <c r="E3635" s="1">
        <v>2188.4299999999998</v>
      </c>
      <c r="F3635" s="1">
        <v>7</v>
      </c>
      <c r="G3635" s="1">
        <v>38</v>
      </c>
      <c r="H3635" s="1">
        <v>186.37</v>
      </c>
    </row>
    <row r="3636" spans="1:8">
      <c r="A3636" s="1" t="s">
        <v>3575</v>
      </c>
      <c r="B3636" s="3">
        <v>45552</v>
      </c>
      <c r="C3636" s="2" t="s">
        <v>3373</v>
      </c>
      <c r="D3636" s="4" t="s">
        <v>2914</v>
      </c>
      <c r="E3636" s="1">
        <v>4491.32</v>
      </c>
      <c r="F3636" s="1">
        <v>21</v>
      </c>
      <c r="G3636" s="1">
        <v>24</v>
      </c>
      <c r="H3636" s="1">
        <v>1965.18</v>
      </c>
    </row>
    <row r="3637" spans="1:8">
      <c r="A3637" s="1" t="s">
        <v>3576</v>
      </c>
      <c r="B3637" s="3">
        <v>45443</v>
      </c>
      <c r="C3637" s="2" t="s">
        <v>3256</v>
      </c>
      <c r="D3637" s="4" t="s">
        <v>2893</v>
      </c>
      <c r="E3637" s="1">
        <v>2360.14</v>
      </c>
      <c r="F3637" s="1">
        <v>47</v>
      </c>
      <c r="G3637" s="1">
        <v>14</v>
      </c>
      <c r="H3637" s="1">
        <v>855.84</v>
      </c>
    </row>
    <row r="3638" spans="1:8">
      <c r="A3638" s="1" t="s">
        <v>3577</v>
      </c>
      <c r="B3638" s="3">
        <v>44887</v>
      </c>
      <c r="C3638" s="2" t="s">
        <v>3373</v>
      </c>
      <c r="D3638" s="4" t="s">
        <v>2914</v>
      </c>
      <c r="E3638" s="1">
        <v>2011.28</v>
      </c>
      <c r="F3638" s="1">
        <v>3</v>
      </c>
      <c r="G3638" s="1">
        <v>11</v>
      </c>
      <c r="H3638" s="1">
        <v>1335.17</v>
      </c>
    </row>
    <row r="3639" spans="1:8">
      <c r="A3639" s="1" t="s">
        <v>3578</v>
      </c>
      <c r="B3639" s="3">
        <v>45300</v>
      </c>
      <c r="C3639" s="2" t="s">
        <v>3240</v>
      </c>
      <c r="D3639" s="4" t="s">
        <v>3064</v>
      </c>
      <c r="E3639" s="1">
        <v>3901.29</v>
      </c>
      <c r="F3639" s="1">
        <v>29</v>
      </c>
      <c r="G3639" s="1">
        <v>5</v>
      </c>
      <c r="H3639" s="1">
        <v>508.13</v>
      </c>
    </row>
    <row r="3640" spans="1:8">
      <c r="A3640" s="5">
        <v>4.7259999999999997E+194</v>
      </c>
      <c r="B3640" s="3">
        <v>45136</v>
      </c>
      <c r="C3640" s="2" t="s">
        <v>3373</v>
      </c>
      <c r="D3640" s="4" t="s">
        <v>19</v>
      </c>
      <c r="E3640" s="1">
        <v>2982.05</v>
      </c>
      <c r="F3640" s="1">
        <v>45</v>
      </c>
      <c r="G3640" s="1">
        <v>22</v>
      </c>
      <c r="H3640" s="1">
        <v>480.24</v>
      </c>
    </row>
    <row r="3641" spans="1:8">
      <c r="A3641" s="1" t="s">
        <v>3579</v>
      </c>
      <c r="B3641" s="3">
        <v>45487</v>
      </c>
      <c r="C3641" s="2" t="s">
        <v>3373</v>
      </c>
      <c r="D3641" s="4" t="s">
        <v>2914</v>
      </c>
      <c r="E3641" s="1">
        <v>1694.65</v>
      </c>
      <c r="F3641" s="1">
        <v>42</v>
      </c>
      <c r="G3641" s="1">
        <v>4</v>
      </c>
      <c r="H3641" s="1">
        <v>1869.98</v>
      </c>
    </row>
    <row r="3642" spans="1:8">
      <c r="A3642" s="1" t="s">
        <v>3580</v>
      </c>
      <c r="B3642" s="3">
        <v>45403</v>
      </c>
      <c r="C3642" s="2" t="s">
        <v>3134</v>
      </c>
      <c r="D3642" s="4" t="s">
        <v>3064</v>
      </c>
      <c r="E3642" s="1">
        <v>3433.84</v>
      </c>
      <c r="F3642" s="1">
        <v>45</v>
      </c>
      <c r="G3642" s="1">
        <v>45</v>
      </c>
      <c r="H3642" s="1">
        <v>122.66</v>
      </c>
    </row>
    <row r="3643" spans="1:8">
      <c r="A3643" s="1" t="s">
        <v>3581</v>
      </c>
      <c r="B3643" s="3">
        <v>44954</v>
      </c>
      <c r="C3643" s="2" t="s">
        <v>3134</v>
      </c>
      <c r="D3643" s="4" t="s">
        <v>3064</v>
      </c>
      <c r="E3643" s="1">
        <v>4025.69</v>
      </c>
      <c r="F3643" s="1">
        <v>43</v>
      </c>
      <c r="G3643" s="1">
        <v>20</v>
      </c>
      <c r="H3643" s="1">
        <v>1254.69</v>
      </c>
    </row>
    <row r="3644" spans="1:8">
      <c r="A3644" s="1" t="s">
        <v>3582</v>
      </c>
      <c r="B3644" s="3">
        <v>45421</v>
      </c>
      <c r="C3644" s="2" t="s">
        <v>3256</v>
      </c>
      <c r="D3644" s="4" t="s">
        <v>3064</v>
      </c>
      <c r="E3644" s="1">
        <v>2742.42</v>
      </c>
      <c r="F3644" s="1">
        <v>21</v>
      </c>
      <c r="G3644" s="1">
        <v>42</v>
      </c>
      <c r="H3644" s="1">
        <v>1106.73</v>
      </c>
    </row>
    <row r="3645" spans="1:8">
      <c r="A3645" s="1" t="s">
        <v>3583</v>
      </c>
      <c r="B3645" s="3">
        <v>45360</v>
      </c>
      <c r="C3645" s="2" t="s">
        <v>3373</v>
      </c>
      <c r="D3645" s="4" t="s">
        <v>3584</v>
      </c>
      <c r="E3645" s="1">
        <v>129.91</v>
      </c>
      <c r="F3645" s="1">
        <v>40</v>
      </c>
      <c r="G3645" s="1">
        <v>30</v>
      </c>
      <c r="H3645" s="1">
        <v>897.75</v>
      </c>
    </row>
    <row r="3646" spans="1:8">
      <c r="A3646" s="1" t="s">
        <v>3585</v>
      </c>
      <c r="B3646" s="3">
        <v>45396</v>
      </c>
      <c r="C3646" s="2" t="s">
        <v>3240</v>
      </c>
      <c r="D3646" s="4" t="s">
        <v>3064</v>
      </c>
      <c r="E3646" s="1">
        <v>4178.3999999999996</v>
      </c>
      <c r="F3646" s="1">
        <v>9</v>
      </c>
      <c r="G3646" s="1">
        <v>19</v>
      </c>
      <c r="H3646" s="1">
        <v>246.58</v>
      </c>
    </row>
    <row r="3647" spans="1:8">
      <c r="A3647" s="1">
        <v>99711924</v>
      </c>
      <c r="B3647" s="3">
        <v>45388</v>
      </c>
      <c r="C3647" s="2" t="s">
        <v>3134</v>
      </c>
      <c r="D3647" s="4" t="s">
        <v>2914</v>
      </c>
      <c r="E3647" s="1">
        <v>1264.26</v>
      </c>
      <c r="F3647" s="1">
        <v>33</v>
      </c>
      <c r="G3647" s="1">
        <v>9</v>
      </c>
      <c r="H3647" s="1">
        <v>1189.67</v>
      </c>
    </row>
    <row r="3648" spans="1:8">
      <c r="A3648" s="1" t="s">
        <v>3586</v>
      </c>
      <c r="B3648" s="3">
        <v>45257</v>
      </c>
      <c r="C3648" s="2" t="s">
        <v>3373</v>
      </c>
      <c r="D3648" s="4" t="s">
        <v>3064</v>
      </c>
      <c r="E3648" s="1">
        <v>2576.37</v>
      </c>
      <c r="F3648" s="1">
        <v>45</v>
      </c>
      <c r="G3648" s="1">
        <v>16</v>
      </c>
      <c r="H3648" s="1">
        <v>519.30999999999995</v>
      </c>
    </row>
    <row r="3649" spans="1:8">
      <c r="A3649" s="1" t="s">
        <v>3587</v>
      </c>
      <c r="B3649" s="3">
        <v>45193</v>
      </c>
      <c r="C3649" s="2" t="s">
        <v>3256</v>
      </c>
      <c r="D3649" s="4" t="s">
        <v>3588</v>
      </c>
      <c r="E3649" s="1">
        <v>3278.05</v>
      </c>
      <c r="F3649" s="1">
        <v>18</v>
      </c>
      <c r="G3649" s="1">
        <v>7</v>
      </c>
      <c r="H3649" s="1">
        <v>1782.28</v>
      </c>
    </row>
    <row r="3650" spans="1:8">
      <c r="A3650" s="1" t="s">
        <v>3589</v>
      </c>
      <c r="B3650" s="3">
        <v>45478</v>
      </c>
      <c r="C3650" s="2" t="s">
        <v>3240</v>
      </c>
      <c r="D3650" s="4" t="s">
        <v>248</v>
      </c>
      <c r="E3650" s="1">
        <v>4010.19</v>
      </c>
      <c r="F3650" s="1">
        <v>33</v>
      </c>
      <c r="G3650" s="1">
        <v>5</v>
      </c>
      <c r="H3650" s="1">
        <v>1279.67</v>
      </c>
    </row>
    <row r="3651" spans="1:8">
      <c r="A3651" s="1" t="s">
        <v>3590</v>
      </c>
      <c r="B3651" s="3">
        <v>44886</v>
      </c>
      <c r="C3651" s="2" t="s">
        <v>3373</v>
      </c>
      <c r="D3651" s="4" t="s">
        <v>19</v>
      </c>
      <c r="E3651" s="1">
        <v>762.89</v>
      </c>
      <c r="F3651" s="1">
        <v>33</v>
      </c>
      <c r="G3651" s="1">
        <v>1</v>
      </c>
      <c r="H3651" s="1">
        <v>1272.3</v>
      </c>
    </row>
    <row r="3652" spans="1:8">
      <c r="A3652" s="1" t="s">
        <v>3591</v>
      </c>
      <c r="B3652" s="3">
        <v>45170</v>
      </c>
      <c r="C3652" s="2" t="s">
        <v>3240</v>
      </c>
      <c r="D3652" s="4" t="s">
        <v>19</v>
      </c>
      <c r="E3652" s="1">
        <v>3782.72</v>
      </c>
      <c r="F3652" s="1">
        <v>4</v>
      </c>
      <c r="G3652" s="1">
        <v>3</v>
      </c>
      <c r="H3652" s="1">
        <v>1183.8499999999999</v>
      </c>
    </row>
    <row r="3653" spans="1:8">
      <c r="A3653" s="1" t="s">
        <v>3592</v>
      </c>
      <c r="B3653" s="3">
        <v>44912</v>
      </c>
      <c r="C3653" s="2" t="s">
        <v>3240</v>
      </c>
      <c r="D3653" s="4" t="s">
        <v>248</v>
      </c>
      <c r="E3653" s="1">
        <v>1708.26</v>
      </c>
      <c r="F3653" s="1">
        <v>41</v>
      </c>
      <c r="G3653" s="1">
        <v>12</v>
      </c>
      <c r="H3653" s="1">
        <v>1558.14</v>
      </c>
    </row>
    <row r="3654" spans="1:8">
      <c r="A3654" s="1" t="s">
        <v>3593</v>
      </c>
      <c r="B3654" s="3">
        <v>45066</v>
      </c>
      <c r="C3654" s="2" t="s">
        <v>3134</v>
      </c>
      <c r="D3654" s="4" t="s">
        <v>19</v>
      </c>
      <c r="E3654" s="1">
        <v>84.88</v>
      </c>
      <c r="F3654" s="1">
        <v>25</v>
      </c>
      <c r="G3654" s="1">
        <v>36</v>
      </c>
      <c r="H3654" s="1">
        <v>799.55</v>
      </c>
    </row>
    <row r="3655" spans="1:8">
      <c r="A3655" s="1" t="s">
        <v>3594</v>
      </c>
      <c r="B3655" s="3">
        <v>45458</v>
      </c>
      <c r="C3655" s="2" t="s">
        <v>3134</v>
      </c>
      <c r="D3655" s="4" t="s">
        <v>19</v>
      </c>
      <c r="E3655" s="1">
        <v>345.95</v>
      </c>
      <c r="F3655" s="1">
        <v>49</v>
      </c>
      <c r="G3655" s="1">
        <v>27</v>
      </c>
      <c r="H3655" s="1">
        <v>1278.9000000000001</v>
      </c>
    </row>
    <row r="3656" spans="1:8">
      <c r="A3656" s="1" t="s">
        <v>3595</v>
      </c>
      <c r="B3656" s="3">
        <v>45031</v>
      </c>
      <c r="C3656" s="2" t="s">
        <v>3373</v>
      </c>
      <c r="D3656" s="4" t="s">
        <v>3588</v>
      </c>
      <c r="E3656" s="1">
        <v>774.21</v>
      </c>
      <c r="F3656" s="1">
        <v>43</v>
      </c>
      <c r="G3656" s="1">
        <v>31</v>
      </c>
      <c r="H3656" s="1">
        <v>1413.43</v>
      </c>
    </row>
    <row r="3657" spans="1:8">
      <c r="A3657" s="1" t="s">
        <v>3596</v>
      </c>
      <c r="B3657" s="3">
        <v>45192</v>
      </c>
      <c r="C3657" s="2" t="s">
        <v>3256</v>
      </c>
      <c r="D3657" s="4" t="s">
        <v>3584</v>
      </c>
      <c r="E3657" s="1">
        <v>1329</v>
      </c>
      <c r="F3657" s="1">
        <v>27</v>
      </c>
      <c r="G3657" s="1">
        <v>25</v>
      </c>
      <c r="H3657" s="1">
        <v>943.81</v>
      </c>
    </row>
    <row r="3658" spans="1:8">
      <c r="A3658" s="1" t="s">
        <v>3597</v>
      </c>
      <c r="B3658" s="3">
        <v>45557</v>
      </c>
      <c r="C3658" s="2" t="s">
        <v>3256</v>
      </c>
      <c r="D3658" s="4" t="s">
        <v>3588</v>
      </c>
      <c r="E3658" s="1">
        <v>4318.68</v>
      </c>
      <c r="F3658" s="1">
        <v>30</v>
      </c>
      <c r="G3658" s="1">
        <v>24</v>
      </c>
      <c r="H3658" s="1">
        <v>961.97</v>
      </c>
    </row>
    <row r="3659" spans="1:8">
      <c r="A3659" s="1" t="s">
        <v>3598</v>
      </c>
      <c r="B3659" s="3">
        <v>45246</v>
      </c>
      <c r="C3659" s="2" t="s">
        <v>3256</v>
      </c>
      <c r="D3659" s="4" t="s">
        <v>2914</v>
      </c>
      <c r="E3659" s="1">
        <v>2928.01</v>
      </c>
      <c r="F3659" s="1">
        <v>15</v>
      </c>
      <c r="G3659" s="1">
        <v>6</v>
      </c>
      <c r="H3659" s="1">
        <v>97.74</v>
      </c>
    </row>
    <row r="3660" spans="1:8">
      <c r="A3660" s="1" t="s">
        <v>3599</v>
      </c>
      <c r="B3660" s="3">
        <v>45543</v>
      </c>
      <c r="C3660" s="2" t="s">
        <v>3134</v>
      </c>
      <c r="D3660" s="4" t="s">
        <v>3584</v>
      </c>
      <c r="E3660" s="1">
        <v>1217.07</v>
      </c>
      <c r="F3660" s="1">
        <v>33</v>
      </c>
      <c r="G3660" s="1">
        <v>12</v>
      </c>
      <c r="H3660" s="1">
        <v>1804.08</v>
      </c>
    </row>
    <row r="3661" spans="1:8">
      <c r="A3661" s="1" t="s">
        <v>3600</v>
      </c>
      <c r="B3661" s="3">
        <v>44939</v>
      </c>
      <c r="C3661" s="2" t="s">
        <v>3373</v>
      </c>
      <c r="D3661" s="4" t="s">
        <v>19</v>
      </c>
      <c r="E3661" s="1">
        <v>4949.68</v>
      </c>
      <c r="F3661" s="1">
        <v>20</v>
      </c>
      <c r="G3661" s="1">
        <v>45</v>
      </c>
      <c r="H3661" s="1">
        <v>1519.84</v>
      </c>
    </row>
    <row r="3662" spans="1:8">
      <c r="A3662" s="1" t="s">
        <v>3601</v>
      </c>
      <c r="B3662" s="3">
        <v>45393</v>
      </c>
      <c r="C3662" s="2" t="s">
        <v>3240</v>
      </c>
      <c r="D3662" s="4" t="s">
        <v>2914</v>
      </c>
      <c r="E3662" s="1">
        <v>1535.52</v>
      </c>
      <c r="F3662" s="1">
        <v>39</v>
      </c>
      <c r="G3662" s="1">
        <v>32</v>
      </c>
      <c r="H3662" s="1">
        <v>1602.28</v>
      </c>
    </row>
    <row r="3663" spans="1:8">
      <c r="A3663" s="1" t="s">
        <v>3602</v>
      </c>
      <c r="B3663" s="3">
        <v>45378</v>
      </c>
      <c r="C3663" s="2" t="s">
        <v>3240</v>
      </c>
      <c r="D3663" s="4" t="s">
        <v>2914</v>
      </c>
      <c r="E3663" s="1">
        <v>998.39</v>
      </c>
      <c r="F3663" s="1">
        <v>48</v>
      </c>
      <c r="G3663" s="1">
        <v>7</v>
      </c>
      <c r="H3663" s="1">
        <v>151.68</v>
      </c>
    </row>
    <row r="3664" spans="1:8">
      <c r="A3664" s="1" t="s">
        <v>3603</v>
      </c>
      <c r="B3664" s="3">
        <v>45076</v>
      </c>
      <c r="C3664" s="2" t="s">
        <v>3256</v>
      </c>
      <c r="D3664" s="4" t="s">
        <v>248</v>
      </c>
      <c r="E3664" s="1">
        <v>3305.09</v>
      </c>
      <c r="F3664" s="1">
        <v>33</v>
      </c>
      <c r="G3664" s="1">
        <v>6</v>
      </c>
      <c r="H3664" s="1">
        <v>664.17</v>
      </c>
    </row>
    <row r="3665" spans="1:8">
      <c r="A3665" s="1" t="s">
        <v>3604</v>
      </c>
      <c r="B3665" s="3">
        <v>45079</v>
      </c>
      <c r="C3665" s="2" t="s">
        <v>3134</v>
      </c>
      <c r="D3665" s="4" t="s">
        <v>2914</v>
      </c>
      <c r="E3665" s="1">
        <v>1131.22</v>
      </c>
      <c r="F3665" s="1">
        <v>15</v>
      </c>
      <c r="G3665" s="1">
        <v>29</v>
      </c>
      <c r="H3665" s="1">
        <v>339.7</v>
      </c>
    </row>
    <row r="3666" spans="1:8">
      <c r="A3666" s="1" t="s">
        <v>3605</v>
      </c>
      <c r="B3666" s="3">
        <v>45266</v>
      </c>
      <c r="C3666" s="2" t="s">
        <v>3373</v>
      </c>
      <c r="D3666" s="4" t="s">
        <v>3588</v>
      </c>
      <c r="E3666" s="1">
        <v>836.47</v>
      </c>
      <c r="F3666" s="1">
        <v>12</v>
      </c>
      <c r="G3666" s="1">
        <v>9</v>
      </c>
      <c r="H3666" s="1">
        <v>1152.23</v>
      </c>
    </row>
    <row r="3667" spans="1:8">
      <c r="A3667" s="1" t="s">
        <v>3606</v>
      </c>
      <c r="B3667" s="3">
        <v>45139</v>
      </c>
      <c r="C3667" s="2" t="s">
        <v>3373</v>
      </c>
      <c r="D3667" s="4" t="s">
        <v>3584</v>
      </c>
      <c r="E3667" s="1">
        <v>199.07</v>
      </c>
      <c r="F3667" s="1">
        <v>28</v>
      </c>
      <c r="G3667" s="1">
        <v>22</v>
      </c>
      <c r="H3667" s="1">
        <v>422.58</v>
      </c>
    </row>
    <row r="3668" spans="1:8">
      <c r="A3668" s="1" t="s">
        <v>3607</v>
      </c>
      <c r="B3668" s="3">
        <v>44976</v>
      </c>
      <c r="C3668" s="2" t="s">
        <v>3134</v>
      </c>
      <c r="D3668" s="4" t="s">
        <v>3584</v>
      </c>
      <c r="E3668" s="1">
        <v>2757.5</v>
      </c>
      <c r="F3668" s="1">
        <v>50</v>
      </c>
      <c r="G3668" s="1">
        <v>33</v>
      </c>
      <c r="H3668" s="1">
        <v>709.5</v>
      </c>
    </row>
    <row r="3669" spans="1:8">
      <c r="A3669" s="1" t="s">
        <v>3608</v>
      </c>
      <c r="B3669" s="3">
        <v>45331</v>
      </c>
      <c r="C3669" s="2" t="s">
        <v>3240</v>
      </c>
      <c r="D3669" s="4" t="s">
        <v>3584</v>
      </c>
      <c r="E3669" s="1">
        <v>947.73</v>
      </c>
      <c r="F3669" s="1">
        <v>36</v>
      </c>
      <c r="G3669" s="1">
        <v>31</v>
      </c>
      <c r="H3669" s="1">
        <v>1395.28</v>
      </c>
    </row>
    <row r="3670" spans="1:8">
      <c r="A3670" s="1" t="s">
        <v>3609</v>
      </c>
      <c r="B3670" s="3">
        <v>44897</v>
      </c>
      <c r="C3670" s="2" t="s">
        <v>3256</v>
      </c>
      <c r="D3670" s="4" t="s">
        <v>248</v>
      </c>
      <c r="E3670" s="1">
        <v>4163.68</v>
      </c>
      <c r="F3670" s="1">
        <v>27</v>
      </c>
      <c r="G3670" s="1">
        <v>14</v>
      </c>
      <c r="H3670" s="1">
        <v>640.74</v>
      </c>
    </row>
    <row r="3671" spans="1:8">
      <c r="A3671" s="1" t="s">
        <v>3610</v>
      </c>
      <c r="B3671" s="3">
        <v>45578</v>
      </c>
      <c r="C3671" s="2" t="s">
        <v>3373</v>
      </c>
      <c r="D3671" s="4" t="s">
        <v>2914</v>
      </c>
      <c r="E3671" s="1">
        <v>1686.92</v>
      </c>
      <c r="F3671" s="1">
        <v>18</v>
      </c>
      <c r="G3671" s="1">
        <v>33</v>
      </c>
      <c r="H3671" s="1">
        <v>681.92</v>
      </c>
    </row>
    <row r="3672" spans="1:8">
      <c r="A3672" s="1" t="s">
        <v>3611</v>
      </c>
      <c r="B3672" s="3">
        <v>45467</v>
      </c>
      <c r="C3672" s="2" t="s">
        <v>3256</v>
      </c>
      <c r="D3672" s="4" t="s">
        <v>2914</v>
      </c>
      <c r="E3672" s="1">
        <v>2010.41</v>
      </c>
      <c r="F3672" s="1">
        <v>15</v>
      </c>
      <c r="G3672" s="1">
        <v>35</v>
      </c>
      <c r="H3672" s="1">
        <v>42.63</v>
      </c>
    </row>
    <row r="3673" spans="1:8">
      <c r="A3673" s="1" t="s">
        <v>3612</v>
      </c>
      <c r="B3673" s="3">
        <v>45396</v>
      </c>
      <c r="C3673" s="2" t="s">
        <v>3134</v>
      </c>
      <c r="D3673" s="4" t="s">
        <v>3584</v>
      </c>
      <c r="E3673" s="1">
        <v>2516.0100000000002</v>
      </c>
      <c r="F3673" s="1">
        <v>10</v>
      </c>
      <c r="G3673" s="1">
        <v>11</v>
      </c>
      <c r="H3673" s="1">
        <v>249.76</v>
      </c>
    </row>
    <row r="3674" spans="1:8">
      <c r="A3674" s="1" t="s">
        <v>3613</v>
      </c>
      <c r="B3674" s="3">
        <v>45569</v>
      </c>
      <c r="C3674" s="2" t="s">
        <v>3373</v>
      </c>
      <c r="D3674" s="4" t="s">
        <v>248</v>
      </c>
      <c r="E3674" s="1">
        <v>2176.2399999999998</v>
      </c>
      <c r="F3674" s="1">
        <v>45</v>
      </c>
      <c r="G3674" s="1">
        <v>44</v>
      </c>
      <c r="H3674" s="1">
        <v>967.67</v>
      </c>
    </row>
    <row r="3675" spans="1:8">
      <c r="A3675" s="1" t="s">
        <v>3614</v>
      </c>
      <c r="B3675" s="3">
        <v>45570</v>
      </c>
      <c r="C3675" s="2" t="s">
        <v>3134</v>
      </c>
      <c r="D3675" s="4" t="s">
        <v>3588</v>
      </c>
      <c r="E3675" s="1">
        <v>2879.4</v>
      </c>
      <c r="F3675" s="1">
        <v>50</v>
      </c>
      <c r="G3675" s="1">
        <v>8</v>
      </c>
      <c r="H3675" s="1">
        <v>1489.87</v>
      </c>
    </row>
    <row r="3676" spans="1:8">
      <c r="A3676" s="1" t="s">
        <v>3615</v>
      </c>
      <c r="B3676" s="3">
        <v>45106</v>
      </c>
      <c r="C3676" s="2" t="s">
        <v>3134</v>
      </c>
      <c r="D3676" s="4" t="s">
        <v>3588</v>
      </c>
      <c r="E3676" s="1">
        <v>2765.56</v>
      </c>
      <c r="F3676" s="1">
        <v>29</v>
      </c>
      <c r="G3676" s="1">
        <v>25</v>
      </c>
      <c r="H3676" s="1">
        <v>1411.56</v>
      </c>
    </row>
    <row r="3677" spans="1:8">
      <c r="A3677" s="1" t="s">
        <v>3616</v>
      </c>
      <c r="B3677" s="3">
        <v>44964</v>
      </c>
      <c r="C3677" s="2" t="s">
        <v>3134</v>
      </c>
      <c r="D3677" s="4" t="s">
        <v>2914</v>
      </c>
      <c r="E3677" s="1">
        <v>4289.55</v>
      </c>
      <c r="F3677" s="1">
        <v>9</v>
      </c>
      <c r="G3677" s="1">
        <v>45</v>
      </c>
      <c r="H3677" s="1">
        <v>1321.6</v>
      </c>
    </row>
    <row r="3678" spans="1:8">
      <c r="A3678" s="1" t="s">
        <v>3617</v>
      </c>
      <c r="B3678" s="3">
        <v>45566</v>
      </c>
      <c r="C3678" s="2" t="s">
        <v>3256</v>
      </c>
      <c r="D3678" s="4" t="s">
        <v>19</v>
      </c>
      <c r="E3678" s="1">
        <v>320.02999999999997</v>
      </c>
      <c r="F3678" s="1">
        <v>44</v>
      </c>
      <c r="G3678" s="1">
        <v>16</v>
      </c>
      <c r="H3678" s="1">
        <v>353.86</v>
      </c>
    </row>
    <row r="3679" spans="1:8">
      <c r="A3679" s="1" t="s">
        <v>3618</v>
      </c>
      <c r="B3679" s="3">
        <v>45423</v>
      </c>
      <c r="C3679" s="2" t="s">
        <v>3134</v>
      </c>
      <c r="D3679" s="4" t="s">
        <v>3588</v>
      </c>
      <c r="E3679" s="1">
        <v>202.12</v>
      </c>
      <c r="F3679" s="1">
        <v>31</v>
      </c>
      <c r="G3679" s="1">
        <v>9</v>
      </c>
      <c r="H3679" s="1">
        <v>1964.08</v>
      </c>
    </row>
    <row r="3680" spans="1:8">
      <c r="A3680" s="1" t="s">
        <v>3619</v>
      </c>
      <c r="B3680" s="3">
        <v>45238</v>
      </c>
      <c r="C3680" s="2" t="s">
        <v>3240</v>
      </c>
      <c r="D3680" s="4" t="s">
        <v>19</v>
      </c>
      <c r="E3680" s="1">
        <v>2519.44</v>
      </c>
      <c r="F3680" s="1">
        <v>41</v>
      </c>
      <c r="G3680" s="1">
        <v>17</v>
      </c>
      <c r="H3680" s="1">
        <v>1892.37</v>
      </c>
    </row>
    <row r="3681" spans="1:8">
      <c r="A3681" s="1">
        <v>70095821</v>
      </c>
      <c r="B3681" s="3">
        <v>44966</v>
      </c>
      <c r="C3681" s="2" t="s">
        <v>3256</v>
      </c>
      <c r="D3681" s="4" t="s">
        <v>3584</v>
      </c>
      <c r="E3681" s="1">
        <v>1323.22</v>
      </c>
      <c r="F3681" s="1">
        <v>8</v>
      </c>
      <c r="G3681" s="1">
        <v>1</v>
      </c>
      <c r="H3681" s="1">
        <v>1240.46</v>
      </c>
    </row>
    <row r="3682" spans="1:8">
      <c r="A3682" s="1" t="s">
        <v>3620</v>
      </c>
      <c r="B3682" s="3">
        <v>45118</v>
      </c>
      <c r="C3682" s="2" t="s">
        <v>3256</v>
      </c>
      <c r="D3682" s="4" t="s">
        <v>248</v>
      </c>
      <c r="E3682" s="1">
        <v>4724.88</v>
      </c>
      <c r="F3682" s="1">
        <v>38</v>
      </c>
      <c r="G3682" s="1">
        <v>21</v>
      </c>
      <c r="H3682" s="1">
        <v>999.18</v>
      </c>
    </row>
    <row r="3683" spans="1:8">
      <c r="A3683" s="1" t="s">
        <v>3621</v>
      </c>
      <c r="B3683" s="3">
        <v>45597</v>
      </c>
      <c r="C3683" s="2" t="s">
        <v>3373</v>
      </c>
      <c r="D3683" s="4" t="s">
        <v>3584</v>
      </c>
      <c r="E3683" s="1">
        <v>4447.51</v>
      </c>
      <c r="F3683" s="1">
        <v>5</v>
      </c>
      <c r="G3683" s="1">
        <v>47</v>
      </c>
      <c r="H3683" s="1">
        <v>695.33</v>
      </c>
    </row>
    <row r="3684" spans="1:8">
      <c r="A3684" s="1" t="s">
        <v>3622</v>
      </c>
      <c r="B3684" s="3">
        <v>45318</v>
      </c>
      <c r="C3684" s="2" t="s">
        <v>3373</v>
      </c>
      <c r="D3684" s="4" t="s">
        <v>3584</v>
      </c>
      <c r="E3684" s="1">
        <v>934.17</v>
      </c>
      <c r="F3684" s="1">
        <v>6</v>
      </c>
      <c r="G3684" s="1">
        <v>6</v>
      </c>
      <c r="H3684" s="1">
        <v>1600.13</v>
      </c>
    </row>
    <row r="3685" spans="1:8">
      <c r="A3685" s="1" t="s">
        <v>3623</v>
      </c>
      <c r="B3685" s="3">
        <v>45488</v>
      </c>
      <c r="C3685" s="2" t="s">
        <v>3134</v>
      </c>
      <c r="D3685" s="4" t="s">
        <v>3588</v>
      </c>
      <c r="E3685" s="1">
        <v>2840.85</v>
      </c>
      <c r="F3685" s="1">
        <v>44</v>
      </c>
      <c r="G3685" s="1">
        <v>38</v>
      </c>
      <c r="H3685" s="1">
        <v>933.96</v>
      </c>
    </row>
    <row r="3686" spans="1:8">
      <c r="A3686" s="1" t="s">
        <v>3624</v>
      </c>
      <c r="B3686" s="3">
        <v>45426</v>
      </c>
      <c r="C3686" s="2" t="s">
        <v>3256</v>
      </c>
      <c r="D3686" s="4" t="s">
        <v>19</v>
      </c>
      <c r="E3686" s="1">
        <v>2237.16</v>
      </c>
      <c r="F3686" s="1">
        <v>50</v>
      </c>
      <c r="G3686" s="1">
        <v>39</v>
      </c>
      <c r="H3686" s="1">
        <v>1952.58</v>
      </c>
    </row>
    <row r="3687" spans="1:8">
      <c r="A3687" s="1" t="s">
        <v>3625</v>
      </c>
      <c r="B3687" s="3">
        <v>45557</v>
      </c>
      <c r="C3687" s="2" t="s">
        <v>3240</v>
      </c>
      <c r="D3687" s="4" t="s">
        <v>3588</v>
      </c>
      <c r="E3687" s="1">
        <v>4059.59</v>
      </c>
      <c r="F3687" s="1">
        <v>36</v>
      </c>
      <c r="G3687" s="1">
        <v>19</v>
      </c>
      <c r="H3687" s="1">
        <v>1473.1</v>
      </c>
    </row>
    <row r="3688" spans="1:8">
      <c r="A3688" s="1" t="s">
        <v>3626</v>
      </c>
      <c r="B3688" s="3">
        <v>45183</v>
      </c>
      <c r="C3688" s="2" t="s">
        <v>3134</v>
      </c>
      <c r="D3688" s="4" t="s">
        <v>3584</v>
      </c>
      <c r="E3688" s="1">
        <v>1481.13</v>
      </c>
      <c r="F3688" s="1">
        <v>10</v>
      </c>
      <c r="G3688" s="1">
        <v>6</v>
      </c>
      <c r="H3688" s="1">
        <v>1569.25</v>
      </c>
    </row>
    <row r="3689" spans="1:8">
      <c r="A3689" s="1">
        <v>97886538</v>
      </c>
      <c r="B3689" s="3">
        <v>45043</v>
      </c>
      <c r="C3689" s="2" t="s">
        <v>3373</v>
      </c>
      <c r="D3689" s="4" t="s">
        <v>3588</v>
      </c>
      <c r="E3689" s="1">
        <v>1389.66</v>
      </c>
      <c r="F3689" s="1">
        <v>48</v>
      </c>
      <c r="G3689" s="1">
        <v>8</v>
      </c>
      <c r="H3689" s="1">
        <v>883.5</v>
      </c>
    </row>
    <row r="3690" spans="1:8">
      <c r="A3690" s="1" t="s">
        <v>3627</v>
      </c>
      <c r="B3690" s="3">
        <v>45110</v>
      </c>
      <c r="C3690" s="2" t="s">
        <v>3240</v>
      </c>
      <c r="D3690" s="4" t="s">
        <v>3584</v>
      </c>
      <c r="E3690" s="1">
        <v>975.84</v>
      </c>
      <c r="F3690" s="1">
        <v>49</v>
      </c>
      <c r="G3690" s="1">
        <v>18</v>
      </c>
      <c r="H3690" s="1">
        <v>1420.06</v>
      </c>
    </row>
    <row r="3691" spans="1:8">
      <c r="A3691" s="1" t="s">
        <v>3628</v>
      </c>
      <c r="B3691" s="3">
        <v>44996</v>
      </c>
      <c r="C3691" s="2" t="s">
        <v>3256</v>
      </c>
      <c r="D3691" s="4" t="s">
        <v>3588</v>
      </c>
      <c r="E3691" s="1">
        <v>847.08</v>
      </c>
      <c r="F3691" s="1">
        <v>19</v>
      </c>
      <c r="G3691" s="1">
        <v>0</v>
      </c>
      <c r="H3691" s="1">
        <v>1628.49</v>
      </c>
    </row>
    <row r="3692" spans="1:8">
      <c r="A3692" s="1" t="s">
        <v>3629</v>
      </c>
      <c r="B3692" s="3">
        <v>45551</v>
      </c>
      <c r="C3692" s="2" t="s">
        <v>3256</v>
      </c>
      <c r="D3692" s="4" t="s">
        <v>19</v>
      </c>
      <c r="E3692" s="1">
        <v>4137.66</v>
      </c>
      <c r="F3692" s="1">
        <v>17</v>
      </c>
      <c r="G3692" s="1">
        <v>18</v>
      </c>
      <c r="H3692" s="1">
        <v>1761.72</v>
      </c>
    </row>
    <row r="3693" spans="1:8">
      <c r="A3693" s="1" t="s">
        <v>3630</v>
      </c>
      <c r="B3693" s="3">
        <v>45371</v>
      </c>
      <c r="C3693" s="2" t="s">
        <v>3373</v>
      </c>
      <c r="D3693" s="4" t="s">
        <v>3588</v>
      </c>
      <c r="E3693" s="1">
        <v>1807.04</v>
      </c>
      <c r="F3693" s="1">
        <v>39</v>
      </c>
      <c r="G3693" s="1">
        <v>17</v>
      </c>
      <c r="H3693" s="1">
        <v>1515.32</v>
      </c>
    </row>
    <row r="3694" spans="1:8">
      <c r="A3694" s="1" t="s">
        <v>3631</v>
      </c>
      <c r="B3694" s="3">
        <v>45075</v>
      </c>
      <c r="C3694" s="2" t="s">
        <v>3134</v>
      </c>
      <c r="D3694" s="4" t="s">
        <v>2914</v>
      </c>
      <c r="E3694" s="1">
        <v>2241.77</v>
      </c>
      <c r="F3694" s="1">
        <v>7</v>
      </c>
      <c r="G3694" s="1">
        <v>43</v>
      </c>
      <c r="H3694" s="1">
        <v>107.43</v>
      </c>
    </row>
    <row r="3695" spans="1:8">
      <c r="A3695" s="1" t="s">
        <v>3632</v>
      </c>
      <c r="B3695" s="3">
        <v>45146</v>
      </c>
      <c r="C3695" s="2" t="s">
        <v>3240</v>
      </c>
      <c r="D3695" s="4" t="s">
        <v>3584</v>
      </c>
      <c r="E3695" s="1">
        <v>3002.42</v>
      </c>
      <c r="F3695" s="1">
        <v>46</v>
      </c>
      <c r="G3695" s="1">
        <v>0</v>
      </c>
      <c r="H3695" s="1">
        <v>509.12</v>
      </c>
    </row>
    <row r="3696" spans="1:8">
      <c r="A3696" s="1" t="s">
        <v>3633</v>
      </c>
      <c r="B3696" s="3">
        <v>45539</v>
      </c>
      <c r="C3696" s="2" t="s">
        <v>3256</v>
      </c>
      <c r="D3696" s="4" t="s">
        <v>3588</v>
      </c>
      <c r="E3696" s="1">
        <v>1302.83</v>
      </c>
      <c r="F3696" s="1">
        <v>19</v>
      </c>
      <c r="G3696" s="1">
        <v>1</v>
      </c>
      <c r="H3696" s="1">
        <v>419.32</v>
      </c>
    </row>
    <row r="3697" spans="1:8">
      <c r="A3697" s="1" t="s">
        <v>3634</v>
      </c>
      <c r="B3697" s="3">
        <v>45412</v>
      </c>
      <c r="C3697" s="2" t="s">
        <v>3373</v>
      </c>
      <c r="D3697" s="4" t="s">
        <v>248</v>
      </c>
      <c r="E3697" s="1">
        <v>2926.54</v>
      </c>
      <c r="F3697" s="1">
        <v>36</v>
      </c>
      <c r="G3697" s="1">
        <v>44</v>
      </c>
      <c r="H3697" s="1">
        <v>425.78</v>
      </c>
    </row>
    <row r="3698" spans="1:8">
      <c r="A3698" s="1" t="s">
        <v>3635</v>
      </c>
      <c r="B3698" s="3">
        <v>45005</v>
      </c>
      <c r="C3698" s="2" t="s">
        <v>3134</v>
      </c>
      <c r="D3698" s="4" t="s">
        <v>248</v>
      </c>
      <c r="E3698" s="1">
        <v>3741.24</v>
      </c>
      <c r="F3698" s="1">
        <v>19</v>
      </c>
      <c r="G3698" s="1">
        <v>26</v>
      </c>
      <c r="H3698" s="1">
        <v>1341.41</v>
      </c>
    </row>
    <row r="3699" spans="1:8">
      <c r="A3699" s="1" t="s">
        <v>3636</v>
      </c>
      <c r="B3699" s="3">
        <v>44929</v>
      </c>
      <c r="C3699" s="2" t="s">
        <v>3134</v>
      </c>
      <c r="D3699" s="4" t="s">
        <v>19</v>
      </c>
      <c r="E3699" s="1">
        <v>609.04999999999995</v>
      </c>
      <c r="F3699" s="1">
        <v>40</v>
      </c>
      <c r="G3699" s="1">
        <v>3</v>
      </c>
      <c r="H3699" s="1">
        <v>1195.25</v>
      </c>
    </row>
    <row r="3700" spans="1:8">
      <c r="A3700" s="1" t="s">
        <v>3637</v>
      </c>
      <c r="B3700" s="3">
        <v>45257</v>
      </c>
      <c r="C3700" s="2" t="s">
        <v>3256</v>
      </c>
      <c r="D3700" s="4" t="s">
        <v>248</v>
      </c>
      <c r="E3700" s="1">
        <v>4994.49</v>
      </c>
      <c r="F3700" s="1">
        <v>48</v>
      </c>
      <c r="G3700" s="1">
        <v>39</v>
      </c>
      <c r="H3700" s="1">
        <v>792.19</v>
      </c>
    </row>
    <row r="3701" spans="1:8">
      <c r="A3701" s="1" t="s">
        <v>3638</v>
      </c>
      <c r="B3701" s="3">
        <v>45103</v>
      </c>
      <c r="C3701" s="2" t="s">
        <v>3240</v>
      </c>
      <c r="D3701" s="4" t="s">
        <v>2914</v>
      </c>
      <c r="E3701" s="1">
        <v>4405.66</v>
      </c>
      <c r="F3701" s="1">
        <v>25</v>
      </c>
      <c r="G3701" s="1">
        <v>10</v>
      </c>
      <c r="H3701" s="1">
        <v>562.35</v>
      </c>
    </row>
    <row r="3702" spans="1:8">
      <c r="A3702" s="1" t="s">
        <v>3639</v>
      </c>
      <c r="B3702" s="3">
        <v>45343</v>
      </c>
      <c r="C3702" s="2" t="s">
        <v>3373</v>
      </c>
      <c r="D3702" s="4" t="s">
        <v>248</v>
      </c>
      <c r="E3702" s="1">
        <v>2053.0300000000002</v>
      </c>
      <c r="F3702" s="1">
        <v>15</v>
      </c>
      <c r="G3702" s="1">
        <v>48</v>
      </c>
      <c r="H3702" s="1">
        <v>1348.64</v>
      </c>
    </row>
    <row r="3703" spans="1:8">
      <c r="A3703" s="1" t="s">
        <v>3640</v>
      </c>
      <c r="B3703" s="3">
        <v>45526</v>
      </c>
      <c r="C3703" s="2" t="s">
        <v>3373</v>
      </c>
      <c r="D3703" s="4" t="s">
        <v>2914</v>
      </c>
      <c r="E3703" s="1">
        <v>3773.43</v>
      </c>
      <c r="F3703" s="1">
        <v>20</v>
      </c>
      <c r="G3703" s="1">
        <v>21</v>
      </c>
      <c r="H3703" s="1">
        <v>1855.68</v>
      </c>
    </row>
    <row r="3704" spans="1:8">
      <c r="A3704" s="1" t="s">
        <v>3641</v>
      </c>
      <c r="B3704" s="3">
        <v>45024</v>
      </c>
      <c r="C3704" s="2" t="s">
        <v>3373</v>
      </c>
      <c r="D3704" s="4" t="s">
        <v>3588</v>
      </c>
      <c r="E3704" s="1">
        <v>1720.56</v>
      </c>
      <c r="F3704" s="1">
        <v>37</v>
      </c>
      <c r="G3704" s="1">
        <v>25</v>
      </c>
      <c r="H3704" s="1">
        <v>372.38</v>
      </c>
    </row>
    <row r="3705" spans="1:8">
      <c r="A3705" s="1" t="s">
        <v>3642</v>
      </c>
      <c r="B3705" s="3">
        <v>45342</v>
      </c>
      <c r="C3705" s="2" t="s">
        <v>3134</v>
      </c>
      <c r="D3705" s="4" t="s">
        <v>3584</v>
      </c>
      <c r="E3705" s="1">
        <v>1153.22</v>
      </c>
      <c r="F3705" s="1">
        <v>22</v>
      </c>
      <c r="G3705" s="1">
        <v>38</v>
      </c>
      <c r="H3705" s="1">
        <v>778.31</v>
      </c>
    </row>
    <row r="3706" spans="1:8">
      <c r="A3706" s="1" t="s">
        <v>3643</v>
      </c>
      <c r="B3706" s="3">
        <v>45530</v>
      </c>
      <c r="C3706" s="2" t="s">
        <v>3256</v>
      </c>
      <c r="D3706" s="4" t="s">
        <v>2914</v>
      </c>
      <c r="E3706" s="1">
        <v>2030.26</v>
      </c>
      <c r="F3706" s="1">
        <v>31</v>
      </c>
      <c r="G3706" s="1">
        <v>36</v>
      </c>
      <c r="H3706" s="1">
        <v>1002.1</v>
      </c>
    </row>
    <row r="3707" spans="1:8">
      <c r="A3707" s="1" t="s">
        <v>3644</v>
      </c>
      <c r="B3707" s="3">
        <v>45532</v>
      </c>
      <c r="C3707" s="2" t="s">
        <v>3134</v>
      </c>
      <c r="D3707" s="4" t="s">
        <v>3584</v>
      </c>
      <c r="E3707" s="1">
        <v>684.65</v>
      </c>
      <c r="F3707" s="1">
        <v>11</v>
      </c>
      <c r="G3707" s="1">
        <v>0</v>
      </c>
      <c r="H3707" s="1">
        <v>1452.63</v>
      </c>
    </row>
    <row r="3708" spans="1:8">
      <c r="A3708" s="1" t="s">
        <v>3645</v>
      </c>
      <c r="B3708" s="3">
        <v>45179</v>
      </c>
      <c r="C3708" s="2" t="s">
        <v>3240</v>
      </c>
      <c r="D3708" s="4" t="s">
        <v>3584</v>
      </c>
      <c r="E3708" s="1">
        <v>111.82</v>
      </c>
      <c r="F3708" s="1">
        <v>5</v>
      </c>
      <c r="G3708" s="1">
        <v>43</v>
      </c>
      <c r="H3708" s="1">
        <v>1913.78</v>
      </c>
    </row>
    <row r="3709" spans="1:8">
      <c r="A3709" s="1" t="s">
        <v>3646</v>
      </c>
      <c r="B3709" s="3">
        <v>45044</v>
      </c>
      <c r="C3709" s="2" t="s">
        <v>3256</v>
      </c>
      <c r="D3709" s="4" t="s">
        <v>248</v>
      </c>
      <c r="E3709" s="1">
        <v>3124.23</v>
      </c>
      <c r="F3709" s="1">
        <v>23</v>
      </c>
      <c r="G3709" s="1">
        <v>39</v>
      </c>
      <c r="H3709" s="1">
        <v>42.63</v>
      </c>
    </row>
    <row r="3710" spans="1:8">
      <c r="A3710" s="1" t="s">
        <v>3647</v>
      </c>
      <c r="B3710" s="3">
        <v>44908</v>
      </c>
      <c r="C3710" s="2" t="s">
        <v>3256</v>
      </c>
      <c r="D3710" s="4" t="s">
        <v>3584</v>
      </c>
      <c r="E3710" s="1">
        <v>4512.46</v>
      </c>
      <c r="F3710" s="1">
        <v>18</v>
      </c>
      <c r="G3710" s="1">
        <v>12</v>
      </c>
      <c r="H3710" s="1">
        <v>1502.93</v>
      </c>
    </row>
    <row r="3711" spans="1:8">
      <c r="A3711" s="1" t="s">
        <v>3648</v>
      </c>
      <c r="B3711" s="3">
        <v>45278</v>
      </c>
      <c r="C3711" s="2" t="s">
        <v>3134</v>
      </c>
      <c r="D3711" s="4" t="s">
        <v>3584</v>
      </c>
      <c r="E3711" s="1">
        <v>3275.21</v>
      </c>
      <c r="F3711" s="1">
        <v>47</v>
      </c>
      <c r="G3711" s="1">
        <v>22</v>
      </c>
      <c r="H3711" s="1">
        <v>1426.39</v>
      </c>
    </row>
    <row r="3712" spans="1:8">
      <c r="A3712" s="1" t="s">
        <v>3649</v>
      </c>
      <c r="B3712" s="3">
        <v>45551</v>
      </c>
      <c r="C3712" s="2" t="s">
        <v>3240</v>
      </c>
      <c r="D3712" s="4" t="s">
        <v>19</v>
      </c>
      <c r="E3712" s="1">
        <v>4438.2299999999996</v>
      </c>
      <c r="F3712" s="1">
        <v>33</v>
      </c>
      <c r="G3712" s="1">
        <v>9</v>
      </c>
      <c r="H3712" s="1">
        <v>310.12</v>
      </c>
    </row>
    <row r="3713" spans="1:8">
      <c r="A3713" s="1" t="s">
        <v>3650</v>
      </c>
      <c r="B3713" s="3">
        <v>45438</v>
      </c>
      <c r="C3713" s="2" t="s">
        <v>3373</v>
      </c>
      <c r="D3713" s="4" t="s">
        <v>3584</v>
      </c>
      <c r="E3713" s="1">
        <v>1045.3399999999999</v>
      </c>
      <c r="F3713" s="1">
        <v>49</v>
      </c>
      <c r="G3713" s="1">
        <v>15</v>
      </c>
      <c r="H3713" s="1">
        <v>648.59</v>
      </c>
    </row>
    <row r="3714" spans="1:8">
      <c r="A3714" s="1" t="s">
        <v>3651</v>
      </c>
      <c r="B3714" s="3">
        <v>45557</v>
      </c>
      <c r="C3714" s="2" t="s">
        <v>3256</v>
      </c>
      <c r="D3714" s="4" t="s">
        <v>2914</v>
      </c>
      <c r="E3714" s="1">
        <v>3306.96</v>
      </c>
      <c r="F3714" s="1">
        <v>42</v>
      </c>
      <c r="G3714" s="1">
        <v>38</v>
      </c>
      <c r="H3714" s="1">
        <v>824.02</v>
      </c>
    </row>
    <row r="3715" spans="1:8">
      <c r="A3715" s="1" t="s">
        <v>3652</v>
      </c>
      <c r="B3715" s="3">
        <v>45363</v>
      </c>
      <c r="C3715" s="2" t="s">
        <v>3240</v>
      </c>
      <c r="D3715" s="4" t="s">
        <v>19</v>
      </c>
      <c r="E3715" s="1">
        <v>586.53</v>
      </c>
      <c r="F3715" s="1">
        <v>9</v>
      </c>
      <c r="G3715" s="1">
        <v>18</v>
      </c>
      <c r="H3715" s="1">
        <v>1514.27</v>
      </c>
    </row>
    <row r="3716" spans="1:8">
      <c r="A3716" s="1" t="s">
        <v>3653</v>
      </c>
      <c r="B3716" s="3">
        <v>45258</v>
      </c>
      <c r="C3716" s="2" t="s">
        <v>3256</v>
      </c>
      <c r="D3716" s="4" t="s">
        <v>19</v>
      </c>
      <c r="E3716" s="1">
        <v>1523.51</v>
      </c>
      <c r="F3716" s="1">
        <v>46</v>
      </c>
      <c r="G3716" s="1">
        <v>22</v>
      </c>
      <c r="H3716" s="1">
        <v>1660.64</v>
      </c>
    </row>
    <row r="3717" spans="1:8">
      <c r="A3717" s="1" t="s">
        <v>3654</v>
      </c>
      <c r="B3717" s="3">
        <v>45457</v>
      </c>
      <c r="C3717" s="2" t="s">
        <v>3240</v>
      </c>
      <c r="D3717" s="4" t="s">
        <v>3584</v>
      </c>
      <c r="E3717" s="1">
        <v>1455.64</v>
      </c>
      <c r="F3717" s="1">
        <v>31</v>
      </c>
      <c r="G3717" s="1">
        <v>39</v>
      </c>
      <c r="H3717" s="1">
        <v>916.73</v>
      </c>
    </row>
    <row r="3718" spans="1:8">
      <c r="A3718" s="1" t="s">
        <v>3655</v>
      </c>
      <c r="B3718" s="3">
        <v>45366</v>
      </c>
      <c r="C3718" s="2" t="s">
        <v>3373</v>
      </c>
      <c r="D3718" s="4" t="s">
        <v>2914</v>
      </c>
      <c r="E3718" s="1">
        <v>4563.76</v>
      </c>
      <c r="F3718" s="1">
        <v>47</v>
      </c>
      <c r="G3718" s="1">
        <v>43</v>
      </c>
      <c r="H3718" s="1">
        <v>434.21</v>
      </c>
    </row>
    <row r="3719" spans="1:8">
      <c r="A3719" s="1" t="s">
        <v>3656</v>
      </c>
      <c r="B3719" s="3">
        <v>45173</v>
      </c>
      <c r="C3719" s="2" t="s">
        <v>3240</v>
      </c>
      <c r="D3719" s="4" t="s">
        <v>2914</v>
      </c>
      <c r="E3719" s="1">
        <v>4364.7700000000004</v>
      </c>
      <c r="F3719" s="1">
        <v>26</v>
      </c>
      <c r="G3719" s="1">
        <v>29</v>
      </c>
      <c r="H3719" s="1">
        <v>45.94</v>
      </c>
    </row>
    <row r="3720" spans="1:8">
      <c r="A3720" s="1" t="s">
        <v>3657</v>
      </c>
      <c r="B3720" s="3">
        <v>45010</v>
      </c>
      <c r="C3720" s="2" t="s">
        <v>3240</v>
      </c>
      <c r="D3720" s="4" t="s">
        <v>3584</v>
      </c>
      <c r="E3720" s="1">
        <v>4618.33</v>
      </c>
      <c r="F3720" s="1">
        <v>43</v>
      </c>
      <c r="G3720" s="1">
        <v>28</v>
      </c>
      <c r="H3720" s="1">
        <v>309.39</v>
      </c>
    </row>
    <row r="3721" spans="1:8">
      <c r="A3721" s="1" t="s">
        <v>3658</v>
      </c>
      <c r="B3721" s="3">
        <v>45541</v>
      </c>
      <c r="C3721" s="2" t="s">
        <v>3256</v>
      </c>
      <c r="D3721" s="4" t="s">
        <v>19</v>
      </c>
      <c r="E3721" s="1">
        <v>2133.92</v>
      </c>
      <c r="F3721" s="1">
        <v>46</v>
      </c>
      <c r="G3721" s="1">
        <v>25</v>
      </c>
      <c r="H3721" s="1">
        <v>167.31</v>
      </c>
    </row>
    <row r="3722" spans="1:8">
      <c r="A3722" s="1" t="s">
        <v>3659</v>
      </c>
      <c r="B3722" s="3">
        <v>45272</v>
      </c>
      <c r="C3722" s="2" t="s">
        <v>3373</v>
      </c>
      <c r="D3722" s="4" t="s">
        <v>2914</v>
      </c>
      <c r="E3722" s="1">
        <v>2975.45</v>
      </c>
      <c r="F3722" s="1">
        <v>21</v>
      </c>
      <c r="G3722" s="1">
        <v>26</v>
      </c>
      <c r="H3722" s="1">
        <v>1149.5899999999999</v>
      </c>
    </row>
    <row r="3723" spans="1:8">
      <c r="A3723" s="1" t="s">
        <v>3660</v>
      </c>
      <c r="B3723" s="3">
        <v>45580</v>
      </c>
      <c r="C3723" s="2" t="s">
        <v>3240</v>
      </c>
      <c r="D3723" s="4" t="s">
        <v>3588</v>
      </c>
      <c r="E3723" s="1">
        <v>473.7</v>
      </c>
      <c r="F3723" s="1">
        <v>13</v>
      </c>
      <c r="G3723" s="1">
        <v>26</v>
      </c>
      <c r="H3723" s="1">
        <v>1075.74</v>
      </c>
    </row>
    <row r="3724" spans="1:8">
      <c r="A3724" s="1" t="s">
        <v>3661</v>
      </c>
      <c r="B3724" s="3">
        <v>45247</v>
      </c>
      <c r="C3724" s="2" t="s">
        <v>3256</v>
      </c>
      <c r="D3724" s="4" t="s">
        <v>3588</v>
      </c>
      <c r="E3724" s="1">
        <v>689.12</v>
      </c>
      <c r="F3724" s="1">
        <v>3</v>
      </c>
      <c r="G3724" s="1">
        <v>35</v>
      </c>
      <c r="H3724" s="1">
        <v>888.66</v>
      </c>
    </row>
    <row r="3725" spans="1:8">
      <c r="A3725" s="1" t="s">
        <v>3662</v>
      </c>
      <c r="B3725" s="3">
        <v>44921</v>
      </c>
      <c r="C3725" s="2" t="s">
        <v>3134</v>
      </c>
      <c r="D3725" s="4" t="s">
        <v>19</v>
      </c>
      <c r="E3725" s="1">
        <v>3936.45</v>
      </c>
      <c r="F3725" s="1">
        <v>18</v>
      </c>
      <c r="G3725" s="1">
        <v>2</v>
      </c>
      <c r="H3725" s="1">
        <v>590.41</v>
      </c>
    </row>
    <row r="3726" spans="1:8">
      <c r="A3726" s="5">
        <v>61078500000</v>
      </c>
      <c r="B3726" s="3">
        <v>45534</v>
      </c>
      <c r="C3726" s="2" t="s">
        <v>3256</v>
      </c>
      <c r="D3726" s="4" t="s">
        <v>3588</v>
      </c>
      <c r="E3726" s="1">
        <v>4206.6499999999996</v>
      </c>
      <c r="F3726" s="1">
        <v>23</v>
      </c>
      <c r="G3726" s="1">
        <v>11</v>
      </c>
      <c r="H3726" s="1">
        <v>362.81</v>
      </c>
    </row>
    <row r="3727" spans="1:8">
      <c r="A3727" s="1" t="s">
        <v>3663</v>
      </c>
      <c r="B3727" s="3">
        <v>45033</v>
      </c>
      <c r="C3727" s="2" t="s">
        <v>3256</v>
      </c>
      <c r="D3727" s="4" t="s">
        <v>3584</v>
      </c>
      <c r="E3727" s="1">
        <v>4351.0600000000004</v>
      </c>
      <c r="F3727" s="1">
        <v>41</v>
      </c>
      <c r="G3727" s="1">
        <v>26</v>
      </c>
      <c r="H3727" s="1">
        <v>458.66</v>
      </c>
    </row>
    <row r="3728" spans="1:8">
      <c r="A3728" s="1" t="s">
        <v>3664</v>
      </c>
      <c r="B3728" s="3">
        <v>45368</v>
      </c>
      <c r="C3728" s="2" t="s">
        <v>3240</v>
      </c>
      <c r="D3728" s="4" t="s">
        <v>3584</v>
      </c>
      <c r="E3728" s="1">
        <v>1737.65</v>
      </c>
      <c r="F3728" s="1">
        <v>16</v>
      </c>
      <c r="G3728" s="1">
        <v>2</v>
      </c>
      <c r="H3728" s="1">
        <v>1771.89</v>
      </c>
    </row>
    <row r="3729" spans="1:8">
      <c r="A3729" s="1" t="s">
        <v>3665</v>
      </c>
      <c r="B3729" s="3">
        <v>45455</v>
      </c>
      <c r="C3729" s="2" t="s">
        <v>3240</v>
      </c>
      <c r="D3729" s="4" t="s">
        <v>3588</v>
      </c>
      <c r="E3729" s="1">
        <v>4059.37</v>
      </c>
      <c r="F3729" s="1">
        <v>16</v>
      </c>
      <c r="G3729" s="1">
        <v>50</v>
      </c>
      <c r="H3729" s="1">
        <v>1831.05</v>
      </c>
    </row>
    <row r="3730" spans="1:8">
      <c r="A3730" s="1" t="s">
        <v>3666</v>
      </c>
      <c r="B3730" s="3">
        <v>45601</v>
      </c>
      <c r="C3730" s="2" t="s">
        <v>3240</v>
      </c>
      <c r="D3730" s="4" t="s">
        <v>19</v>
      </c>
      <c r="E3730" s="1">
        <v>2661.71</v>
      </c>
      <c r="F3730" s="1">
        <v>17</v>
      </c>
      <c r="G3730" s="1">
        <v>37</v>
      </c>
      <c r="H3730" s="1">
        <v>1530</v>
      </c>
    </row>
    <row r="3731" spans="1:8">
      <c r="A3731" s="1" t="s">
        <v>3667</v>
      </c>
      <c r="B3731" s="3">
        <v>45176</v>
      </c>
      <c r="C3731" s="2" t="s">
        <v>3134</v>
      </c>
      <c r="D3731" s="4" t="s">
        <v>248</v>
      </c>
      <c r="E3731" s="1">
        <v>2516.69</v>
      </c>
      <c r="F3731" s="1">
        <v>45</v>
      </c>
      <c r="G3731" s="1">
        <v>25</v>
      </c>
      <c r="H3731" s="1">
        <v>1323.92</v>
      </c>
    </row>
    <row r="3732" spans="1:8">
      <c r="A3732" s="1" t="s">
        <v>3668</v>
      </c>
      <c r="B3732" s="3">
        <v>44994</v>
      </c>
      <c r="C3732" s="2" t="s">
        <v>3373</v>
      </c>
      <c r="D3732" s="4" t="s">
        <v>248</v>
      </c>
      <c r="E3732" s="1">
        <v>1985.64</v>
      </c>
      <c r="F3732" s="1">
        <v>37</v>
      </c>
      <c r="G3732" s="1">
        <v>45</v>
      </c>
      <c r="H3732" s="1">
        <v>739.25</v>
      </c>
    </row>
    <row r="3733" spans="1:8">
      <c r="A3733" s="1" t="s">
        <v>3669</v>
      </c>
      <c r="B3733" s="3">
        <v>45232</v>
      </c>
      <c r="C3733" s="2" t="s">
        <v>3373</v>
      </c>
      <c r="D3733" s="4" t="s">
        <v>3588</v>
      </c>
      <c r="E3733" s="1">
        <v>3205.18</v>
      </c>
      <c r="F3733" s="1">
        <v>40</v>
      </c>
      <c r="G3733" s="1">
        <v>26</v>
      </c>
      <c r="H3733" s="1">
        <v>1070.97</v>
      </c>
    </row>
    <row r="3734" spans="1:8">
      <c r="A3734" s="1" t="s">
        <v>3670</v>
      </c>
      <c r="B3734" s="3">
        <v>44923</v>
      </c>
      <c r="C3734" s="2" t="s">
        <v>3256</v>
      </c>
      <c r="D3734" s="4" t="s">
        <v>3588</v>
      </c>
      <c r="E3734" s="1">
        <v>1381.45</v>
      </c>
      <c r="F3734" s="1">
        <v>47</v>
      </c>
      <c r="G3734" s="1">
        <v>30</v>
      </c>
      <c r="H3734" s="1">
        <v>1138.17</v>
      </c>
    </row>
    <row r="3735" spans="1:8">
      <c r="A3735" s="1" t="s">
        <v>3671</v>
      </c>
      <c r="B3735" s="3">
        <v>45466</v>
      </c>
      <c r="C3735" s="2" t="s">
        <v>3134</v>
      </c>
      <c r="D3735" s="4" t="s">
        <v>248</v>
      </c>
      <c r="E3735" s="1">
        <v>4433.59</v>
      </c>
      <c r="F3735" s="1">
        <v>6</v>
      </c>
      <c r="G3735" s="1">
        <v>16</v>
      </c>
      <c r="H3735" s="1">
        <v>521.17999999999995</v>
      </c>
    </row>
    <row r="3736" spans="1:8">
      <c r="A3736" s="1" t="s">
        <v>3672</v>
      </c>
      <c r="B3736" s="3">
        <v>44919</v>
      </c>
      <c r="C3736" s="2" t="s">
        <v>3256</v>
      </c>
      <c r="D3736" s="4" t="s">
        <v>248</v>
      </c>
      <c r="E3736" s="1">
        <v>365.86</v>
      </c>
      <c r="F3736" s="1">
        <v>33</v>
      </c>
      <c r="G3736" s="1">
        <v>13</v>
      </c>
      <c r="H3736" s="1">
        <v>298.5</v>
      </c>
    </row>
    <row r="3737" spans="1:8">
      <c r="A3737" s="1" t="s">
        <v>3673</v>
      </c>
      <c r="B3737" s="3">
        <v>45361</v>
      </c>
      <c r="C3737" s="2" t="s">
        <v>3240</v>
      </c>
      <c r="D3737" s="4" t="s">
        <v>248</v>
      </c>
      <c r="E3737" s="1">
        <v>1813.97</v>
      </c>
      <c r="F3737" s="1">
        <v>29</v>
      </c>
      <c r="G3737" s="1">
        <v>37</v>
      </c>
      <c r="H3737" s="1">
        <v>1606.57</v>
      </c>
    </row>
    <row r="3738" spans="1:8">
      <c r="A3738" s="1" t="s">
        <v>3674</v>
      </c>
      <c r="B3738" s="3">
        <v>45325</v>
      </c>
      <c r="C3738" s="2" t="s">
        <v>3373</v>
      </c>
      <c r="D3738" s="4" t="s">
        <v>3584</v>
      </c>
      <c r="E3738" s="1">
        <v>664.93</v>
      </c>
      <c r="F3738" s="1">
        <v>25</v>
      </c>
      <c r="G3738" s="1">
        <v>10</v>
      </c>
      <c r="H3738" s="1">
        <v>1906.91</v>
      </c>
    </row>
    <row r="3739" spans="1:8">
      <c r="A3739" s="1" t="s">
        <v>3675</v>
      </c>
      <c r="B3739" s="3">
        <v>44897</v>
      </c>
      <c r="C3739" s="2" t="s">
        <v>3373</v>
      </c>
      <c r="D3739" s="4" t="s">
        <v>3584</v>
      </c>
      <c r="E3739" s="1">
        <v>4578.5600000000004</v>
      </c>
      <c r="F3739" s="1">
        <v>11</v>
      </c>
      <c r="G3739" s="1">
        <v>45</v>
      </c>
      <c r="H3739" s="1">
        <v>983.06</v>
      </c>
    </row>
    <row r="3740" spans="1:8">
      <c r="A3740" s="1">
        <v>3693740</v>
      </c>
      <c r="B3740" s="3">
        <v>45208</v>
      </c>
      <c r="C3740" s="2" t="s">
        <v>3373</v>
      </c>
      <c r="D3740" s="4" t="s">
        <v>3588</v>
      </c>
      <c r="E3740" s="1">
        <v>1315.74</v>
      </c>
      <c r="F3740" s="1">
        <v>25</v>
      </c>
      <c r="G3740" s="1">
        <v>16</v>
      </c>
      <c r="H3740" s="1">
        <v>1915.54</v>
      </c>
    </row>
    <row r="3741" spans="1:8">
      <c r="A3741" s="1" t="s">
        <v>3676</v>
      </c>
      <c r="B3741" s="3">
        <v>45049</v>
      </c>
      <c r="C3741" s="2" t="s">
        <v>3240</v>
      </c>
      <c r="D3741" s="4" t="s">
        <v>19</v>
      </c>
      <c r="E3741" s="1">
        <v>2257.62</v>
      </c>
      <c r="F3741" s="1">
        <v>6</v>
      </c>
      <c r="G3741" s="1">
        <v>19</v>
      </c>
      <c r="H3741" s="1">
        <v>64.099999999999994</v>
      </c>
    </row>
    <row r="3742" spans="1:8">
      <c r="A3742" s="1" t="s">
        <v>3677</v>
      </c>
      <c r="B3742" s="3">
        <v>45366</v>
      </c>
      <c r="C3742" s="2" t="s">
        <v>3240</v>
      </c>
      <c r="D3742" s="4" t="s">
        <v>3584</v>
      </c>
      <c r="E3742" s="1">
        <v>886.21</v>
      </c>
      <c r="F3742" s="1">
        <v>4</v>
      </c>
      <c r="G3742" s="1">
        <v>47</v>
      </c>
      <c r="H3742" s="1">
        <v>1786.45</v>
      </c>
    </row>
    <row r="3743" spans="1:8">
      <c r="A3743" s="1" t="s">
        <v>3678</v>
      </c>
      <c r="B3743" s="3">
        <v>45504</v>
      </c>
      <c r="C3743" s="2" t="s">
        <v>3134</v>
      </c>
      <c r="D3743" s="4" t="s">
        <v>2914</v>
      </c>
      <c r="E3743" s="1">
        <v>1065.31</v>
      </c>
      <c r="F3743" s="1">
        <v>19</v>
      </c>
      <c r="G3743" s="1">
        <v>3</v>
      </c>
      <c r="H3743" s="1">
        <v>1558.97</v>
      </c>
    </row>
    <row r="3744" spans="1:8">
      <c r="A3744" s="1" t="s">
        <v>3679</v>
      </c>
      <c r="B3744" s="3">
        <v>45423</v>
      </c>
      <c r="C3744" s="2" t="s">
        <v>3134</v>
      </c>
      <c r="D3744" s="4" t="s">
        <v>2914</v>
      </c>
      <c r="E3744" s="1">
        <v>1710.23</v>
      </c>
      <c r="F3744" s="1">
        <v>31</v>
      </c>
      <c r="G3744" s="1">
        <v>3</v>
      </c>
      <c r="H3744" s="1">
        <v>1314.62</v>
      </c>
    </row>
    <row r="3745" spans="1:8">
      <c r="A3745" s="1">
        <v>67292828</v>
      </c>
      <c r="B3745" s="3">
        <v>45351</v>
      </c>
      <c r="C3745" s="2" t="s">
        <v>3134</v>
      </c>
      <c r="D3745" s="4" t="s">
        <v>3584</v>
      </c>
      <c r="E3745" s="1">
        <v>4928.87</v>
      </c>
      <c r="F3745" s="1">
        <v>27</v>
      </c>
      <c r="G3745" s="1">
        <v>27</v>
      </c>
      <c r="H3745" s="1">
        <v>84.72</v>
      </c>
    </row>
    <row r="3746" spans="1:8">
      <c r="A3746" s="1" t="s">
        <v>3680</v>
      </c>
      <c r="B3746" s="3">
        <v>45524</v>
      </c>
      <c r="C3746" s="2" t="s">
        <v>3373</v>
      </c>
      <c r="D3746" s="4" t="s">
        <v>3588</v>
      </c>
      <c r="E3746" s="1">
        <v>3982.78</v>
      </c>
      <c r="F3746" s="1">
        <v>13</v>
      </c>
      <c r="G3746" s="1">
        <v>8</v>
      </c>
      <c r="H3746" s="1">
        <v>1560.17</v>
      </c>
    </row>
    <row r="3747" spans="1:8">
      <c r="A3747" s="1" t="s">
        <v>3681</v>
      </c>
      <c r="B3747" s="3">
        <v>44962</v>
      </c>
      <c r="C3747" s="2" t="s">
        <v>3134</v>
      </c>
      <c r="D3747" s="4" t="s">
        <v>3584</v>
      </c>
      <c r="E3747" s="1">
        <v>2940.82</v>
      </c>
      <c r="F3747" s="1">
        <v>47</v>
      </c>
      <c r="G3747" s="1">
        <v>6</v>
      </c>
      <c r="H3747" s="1">
        <v>943.24</v>
      </c>
    </row>
    <row r="3748" spans="1:8">
      <c r="A3748" s="1" t="s">
        <v>3682</v>
      </c>
      <c r="B3748" s="3">
        <v>45186</v>
      </c>
      <c r="C3748" s="2" t="s">
        <v>3373</v>
      </c>
      <c r="D3748" s="4" t="s">
        <v>19</v>
      </c>
      <c r="E3748" s="1">
        <v>2185.0700000000002</v>
      </c>
      <c r="F3748" s="1">
        <v>6</v>
      </c>
      <c r="G3748" s="1">
        <v>42</v>
      </c>
      <c r="H3748" s="1">
        <v>206.81</v>
      </c>
    </row>
    <row r="3749" spans="1:8">
      <c r="A3749" s="1" t="s">
        <v>3683</v>
      </c>
      <c r="B3749" s="3">
        <v>45577</v>
      </c>
      <c r="C3749" s="2" t="s">
        <v>3256</v>
      </c>
      <c r="D3749" s="4" t="s">
        <v>3588</v>
      </c>
      <c r="E3749" s="1">
        <v>4651.0600000000004</v>
      </c>
      <c r="F3749" s="1">
        <v>8</v>
      </c>
      <c r="G3749" s="1">
        <v>18</v>
      </c>
      <c r="H3749" s="1">
        <v>528.15</v>
      </c>
    </row>
    <row r="3750" spans="1:8">
      <c r="A3750" s="1" t="s">
        <v>3684</v>
      </c>
      <c r="B3750" s="3">
        <v>45449</v>
      </c>
      <c r="C3750" s="2" t="s">
        <v>3373</v>
      </c>
      <c r="D3750" s="4" t="s">
        <v>19</v>
      </c>
      <c r="E3750" s="1">
        <v>1298.81</v>
      </c>
      <c r="F3750" s="1">
        <v>45</v>
      </c>
      <c r="G3750" s="1">
        <v>36</v>
      </c>
      <c r="H3750" s="1">
        <v>1288.48</v>
      </c>
    </row>
    <row r="3751" spans="1:8">
      <c r="A3751" s="1" t="s">
        <v>3685</v>
      </c>
      <c r="B3751" s="3">
        <v>45226</v>
      </c>
      <c r="C3751" s="2" t="s">
        <v>3256</v>
      </c>
      <c r="D3751" s="4" t="s">
        <v>19</v>
      </c>
      <c r="E3751" s="1">
        <v>1227.93</v>
      </c>
      <c r="F3751" s="1">
        <v>40</v>
      </c>
      <c r="G3751" s="1">
        <v>19</v>
      </c>
      <c r="H3751" s="1">
        <v>1767.54</v>
      </c>
    </row>
    <row r="3752" spans="1:8">
      <c r="A3752" s="1" t="s">
        <v>3686</v>
      </c>
      <c r="B3752" s="3">
        <v>45273</v>
      </c>
      <c r="C3752" s="2" t="s">
        <v>3256</v>
      </c>
      <c r="D3752" s="4" t="s">
        <v>2914</v>
      </c>
      <c r="E3752" s="1">
        <v>4311.4399999999996</v>
      </c>
      <c r="F3752" s="1">
        <v>41</v>
      </c>
      <c r="G3752" s="1">
        <v>23</v>
      </c>
      <c r="H3752" s="1">
        <v>1074.8599999999999</v>
      </c>
    </row>
    <row r="3753" spans="1:8">
      <c r="A3753" s="1" t="s">
        <v>3687</v>
      </c>
      <c r="B3753" s="3">
        <v>45098</v>
      </c>
      <c r="C3753" s="2" t="s">
        <v>3256</v>
      </c>
      <c r="D3753" s="4" t="s">
        <v>19</v>
      </c>
      <c r="E3753" s="1">
        <v>4653.53</v>
      </c>
      <c r="F3753" s="1">
        <v>8</v>
      </c>
      <c r="G3753" s="1">
        <v>46</v>
      </c>
      <c r="H3753" s="1">
        <v>828.35</v>
      </c>
    </row>
    <row r="3754" spans="1:8">
      <c r="A3754" s="1" t="s">
        <v>3688</v>
      </c>
      <c r="B3754" s="3">
        <v>44964</v>
      </c>
      <c r="C3754" s="2" t="s">
        <v>3240</v>
      </c>
      <c r="D3754" s="4" t="s">
        <v>3588</v>
      </c>
      <c r="E3754" s="1">
        <v>680.03</v>
      </c>
      <c r="F3754" s="1">
        <v>34</v>
      </c>
      <c r="G3754" s="1">
        <v>16</v>
      </c>
      <c r="H3754" s="1">
        <v>1371.94</v>
      </c>
    </row>
    <row r="3755" spans="1:8">
      <c r="A3755" s="1" t="s">
        <v>3689</v>
      </c>
      <c r="B3755" s="3">
        <v>45446</v>
      </c>
      <c r="C3755" s="2" t="s">
        <v>3240</v>
      </c>
      <c r="D3755" s="4" t="s">
        <v>3588</v>
      </c>
      <c r="E3755" s="1">
        <v>1413.92</v>
      </c>
      <c r="F3755" s="1">
        <v>12</v>
      </c>
      <c r="G3755" s="1">
        <v>16</v>
      </c>
      <c r="H3755" s="1">
        <v>1151.6500000000001</v>
      </c>
    </row>
    <row r="3756" spans="1:8">
      <c r="A3756" s="1" t="s">
        <v>3690</v>
      </c>
      <c r="B3756" s="3">
        <v>45111</v>
      </c>
      <c r="C3756" s="2" t="s">
        <v>3256</v>
      </c>
      <c r="D3756" s="4" t="s">
        <v>3584</v>
      </c>
      <c r="E3756" s="1">
        <v>642.36</v>
      </c>
      <c r="F3756" s="1">
        <v>9</v>
      </c>
      <c r="G3756" s="1">
        <v>30</v>
      </c>
      <c r="H3756" s="1">
        <v>387.56</v>
      </c>
    </row>
    <row r="3757" spans="1:8">
      <c r="A3757" s="1" t="s">
        <v>3691</v>
      </c>
      <c r="B3757" s="3">
        <v>45497</v>
      </c>
      <c r="C3757" s="2" t="s">
        <v>3256</v>
      </c>
      <c r="D3757" s="4" t="s">
        <v>19</v>
      </c>
      <c r="E3757" s="1">
        <v>593.33000000000004</v>
      </c>
      <c r="F3757" s="1">
        <v>8</v>
      </c>
      <c r="G3757" s="1">
        <v>30</v>
      </c>
      <c r="H3757" s="1">
        <v>1567.54</v>
      </c>
    </row>
    <row r="3758" spans="1:8">
      <c r="A3758" s="1" t="s">
        <v>3692</v>
      </c>
      <c r="B3758" s="3">
        <v>44942</v>
      </c>
      <c r="C3758" s="2" t="s">
        <v>3134</v>
      </c>
      <c r="D3758" s="4" t="s">
        <v>248</v>
      </c>
      <c r="E3758" s="1">
        <v>2596.5700000000002</v>
      </c>
      <c r="F3758" s="1">
        <v>8</v>
      </c>
      <c r="G3758" s="1">
        <v>29</v>
      </c>
      <c r="H3758" s="1">
        <v>622.19000000000005</v>
      </c>
    </row>
    <row r="3759" spans="1:8">
      <c r="A3759" s="1" t="s">
        <v>3693</v>
      </c>
      <c r="B3759" s="3">
        <v>45497</v>
      </c>
      <c r="C3759" s="2" t="s">
        <v>3240</v>
      </c>
      <c r="D3759" s="4" t="s">
        <v>2914</v>
      </c>
      <c r="E3759" s="1">
        <v>371.06</v>
      </c>
      <c r="F3759" s="1">
        <v>24</v>
      </c>
      <c r="G3759" s="1">
        <v>6</v>
      </c>
      <c r="H3759" s="1">
        <v>1138</v>
      </c>
    </row>
    <row r="3760" spans="1:8">
      <c r="A3760" s="1" t="s">
        <v>3694</v>
      </c>
      <c r="B3760" s="3">
        <v>45470</v>
      </c>
      <c r="C3760" s="2" t="s">
        <v>3373</v>
      </c>
      <c r="D3760" s="4" t="s">
        <v>248</v>
      </c>
      <c r="E3760" s="1">
        <v>540.15</v>
      </c>
      <c r="F3760" s="1">
        <v>40</v>
      </c>
      <c r="G3760" s="1">
        <v>47</v>
      </c>
      <c r="H3760" s="1">
        <v>1586.54</v>
      </c>
    </row>
    <row r="3761" spans="1:8">
      <c r="A3761" s="1" t="s">
        <v>3695</v>
      </c>
      <c r="B3761" s="3">
        <v>45422</v>
      </c>
      <c r="C3761" s="2" t="s">
        <v>3373</v>
      </c>
      <c r="D3761" s="4" t="s">
        <v>248</v>
      </c>
      <c r="E3761" s="1">
        <v>3164.74</v>
      </c>
      <c r="F3761" s="1">
        <v>22</v>
      </c>
      <c r="G3761" s="1">
        <v>5</v>
      </c>
      <c r="H3761" s="1">
        <v>1552.49</v>
      </c>
    </row>
    <row r="3762" spans="1:8">
      <c r="A3762" s="1" t="s">
        <v>3696</v>
      </c>
      <c r="B3762" s="3">
        <v>45153</v>
      </c>
      <c r="C3762" s="2" t="s">
        <v>3134</v>
      </c>
      <c r="D3762" s="4" t="s">
        <v>3588</v>
      </c>
      <c r="E3762" s="1">
        <v>3525.84</v>
      </c>
      <c r="F3762" s="1">
        <v>47</v>
      </c>
      <c r="G3762" s="1">
        <v>9</v>
      </c>
      <c r="H3762" s="1">
        <v>599.62</v>
      </c>
    </row>
    <row r="3763" spans="1:8">
      <c r="A3763" s="1" t="s">
        <v>3697</v>
      </c>
      <c r="B3763" s="3">
        <v>45362</v>
      </c>
      <c r="C3763" s="2" t="s">
        <v>3240</v>
      </c>
      <c r="D3763" s="4" t="s">
        <v>19</v>
      </c>
      <c r="E3763" s="1">
        <v>2132.4299999999998</v>
      </c>
      <c r="F3763" s="1">
        <v>46</v>
      </c>
      <c r="G3763" s="1">
        <v>23</v>
      </c>
      <c r="H3763" s="1">
        <v>1103.5999999999999</v>
      </c>
    </row>
    <row r="3764" spans="1:8">
      <c r="A3764" s="1" t="s">
        <v>3698</v>
      </c>
      <c r="B3764" s="3">
        <v>45031</v>
      </c>
      <c r="C3764" s="2" t="s">
        <v>3240</v>
      </c>
      <c r="D3764" s="4" t="s">
        <v>248</v>
      </c>
      <c r="E3764" s="1">
        <v>4138.68</v>
      </c>
      <c r="F3764" s="1">
        <v>15</v>
      </c>
      <c r="G3764" s="1">
        <v>26</v>
      </c>
      <c r="H3764" s="1">
        <v>593.87</v>
      </c>
    </row>
    <row r="3765" spans="1:8">
      <c r="A3765" s="1" t="s">
        <v>3699</v>
      </c>
      <c r="B3765" s="3">
        <v>45286</v>
      </c>
      <c r="C3765" s="2" t="s">
        <v>3240</v>
      </c>
      <c r="D3765" s="4" t="s">
        <v>2914</v>
      </c>
      <c r="E3765" s="1">
        <v>3353.68</v>
      </c>
      <c r="F3765" s="1">
        <v>39</v>
      </c>
      <c r="G3765" s="1">
        <v>17</v>
      </c>
      <c r="H3765" s="1">
        <v>1573.62</v>
      </c>
    </row>
    <row r="3766" spans="1:8">
      <c r="A3766" s="1" t="s">
        <v>3700</v>
      </c>
      <c r="B3766" s="3">
        <v>44937</v>
      </c>
      <c r="C3766" s="2" t="s">
        <v>3134</v>
      </c>
      <c r="D3766" s="4" t="s">
        <v>19</v>
      </c>
      <c r="E3766" s="1">
        <v>2803.74</v>
      </c>
      <c r="F3766" s="1">
        <v>44</v>
      </c>
      <c r="G3766" s="1">
        <v>49</v>
      </c>
      <c r="H3766" s="1">
        <v>411.17</v>
      </c>
    </row>
    <row r="3767" spans="1:8">
      <c r="A3767" s="1" t="s">
        <v>3701</v>
      </c>
      <c r="B3767" s="3">
        <v>45502</v>
      </c>
      <c r="C3767" s="2" t="s">
        <v>3240</v>
      </c>
      <c r="D3767" s="4" t="s">
        <v>3584</v>
      </c>
      <c r="E3767" s="1">
        <v>4732.8900000000003</v>
      </c>
      <c r="F3767" s="1">
        <v>50</v>
      </c>
      <c r="G3767" s="1">
        <v>27</v>
      </c>
      <c r="H3767" s="1">
        <v>922.3</v>
      </c>
    </row>
    <row r="3768" spans="1:8">
      <c r="A3768" s="1" t="s">
        <v>3702</v>
      </c>
      <c r="B3768" s="3">
        <v>45195</v>
      </c>
      <c r="C3768" s="2" t="s">
        <v>3256</v>
      </c>
      <c r="D3768" s="4" t="s">
        <v>3588</v>
      </c>
      <c r="E3768" s="1">
        <v>1405.1</v>
      </c>
      <c r="F3768" s="1">
        <v>17</v>
      </c>
      <c r="G3768" s="1">
        <v>9</v>
      </c>
      <c r="H3768" s="1">
        <v>793.13</v>
      </c>
    </row>
    <row r="3769" spans="1:8">
      <c r="A3769" s="1" t="s">
        <v>3703</v>
      </c>
      <c r="B3769" s="3">
        <v>45162</v>
      </c>
      <c r="C3769" s="2" t="s">
        <v>3373</v>
      </c>
      <c r="D3769" s="4" t="s">
        <v>248</v>
      </c>
      <c r="E3769" s="1">
        <v>4379.7299999999996</v>
      </c>
      <c r="F3769" s="1">
        <v>1</v>
      </c>
      <c r="G3769" s="1">
        <v>38</v>
      </c>
      <c r="H3769" s="1">
        <v>1973.19</v>
      </c>
    </row>
    <row r="3770" spans="1:8">
      <c r="A3770" s="1" t="s">
        <v>3704</v>
      </c>
      <c r="B3770" s="3">
        <v>45140</v>
      </c>
      <c r="C3770" s="2" t="s">
        <v>3240</v>
      </c>
      <c r="D3770" s="4" t="s">
        <v>3584</v>
      </c>
      <c r="E3770" s="1">
        <v>4583.59</v>
      </c>
      <c r="F3770" s="1">
        <v>43</v>
      </c>
      <c r="G3770" s="1">
        <v>17</v>
      </c>
      <c r="H3770" s="1">
        <v>1294.98</v>
      </c>
    </row>
    <row r="3771" spans="1:8">
      <c r="A3771" s="1" t="s">
        <v>3705</v>
      </c>
      <c r="B3771" s="3">
        <v>45511</v>
      </c>
      <c r="C3771" s="2" t="s">
        <v>3134</v>
      </c>
      <c r="D3771" s="4" t="s">
        <v>3584</v>
      </c>
      <c r="E3771" s="1">
        <v>4100.22</v>
      </c>
      <c r="F3771" s="1">
        <v>39</v>
      </c>
      <c r="G3771" s="1">
        <v>31</v>
      </c>
      <c r="H3771" s="1">
        <v>672.51</v>
      </c>
    </row>
    <row r="3772" spans="1:8">
      <c r="A3772" s="1" t="s">
        <v>3706</v>
      </c>
      <c r="B3772" s="3">
        <v>45340</v>
      </c>
      <c r="C3772" s="2" t="s">
        <v>3240</v>
      </c>
      <c r="D3772" s="4" t="s">
        <v>3584</v>
      </c>
      <c r="E3772" s="1">
        <v>2504.42</v>
      </c>
      <c r="F3772" s="1">
        <v>5</v>
      </c>
      <c r="G3772" s="1">
        <v>9</v>
      </c>
      <c r="H3772" s="1">
        <v>1961.89</v>
      </c>
    </row>
    <row r="3773" spans="1:8">
      <c r="A3773" s="1" t="s">
        <v>3707</v>
      </c>
      <c r="B3773" s="3">
        <v>45091</v>
      </c>
      <c r="C3773" s="2" t="s">
        <v>3240</v>
      </c>
      <c r="D3773" s="4" t="s">
        <v>19</v>
      </c>
      <c r="E3773" s="1">
        <v>878.71</v>
      </c>
      <c r="F3773" s="1">
        <v>4</v>
      </c>
      <c r="G3773" s="1">
        <v>7</v>
      </c>
      <c r="H3773" s="1">
        <v>650.14</v>
      </c>
    </row>
    <row r="3774" spans="1:8">
      <c r="A3774" s="1" t="s">
        <v>3708</v>
      </c>
      <c r="B3774" s="3">
        <v>45058</v>
      </c>
      <c r="C3774" s="2" t="s">
        <v>3256</v>
      </c>
      <c r="D3774" s="4" t="s">
        <v>248</v>
      </c>
      <c r="E3774" s="1">
        <v>2560.61</v>
      </c>
      <c r="F3774" s="1">
        <v>16</v>
      </c>
      <c r="G3774" s="1">
        <v>5</v>
      </c>
      <c r="H3774" s="1">
        <v>521.63</v>
      </c>
    </row>
    <row r="3775" spans="1:8">
      <c r="A3775" s="1" t="s">
        <v>3709</v>
      </c>
      <c r="B3775" s="3">
        <v>44885</v>
      </c>
      <c r="C3775" s="2" t="s">
        <v>3256</v>
      </c>
      <c r="D3775" s="4" t="s">
        <v>3588</v>
      </c>
      <c r="E3775" s="1">
        <v>3974.52</v>
      </c>
      <c r="F3775" s="1">
        <v>25</v>
      </c>
      <c r="G3775" s="1">
        <v>50</v>
      </c>
      <c r="H3775" s="1">
        <v>1055.3</v>
      </c>
    </row>
    <row r="3776" spans="1:8">
      <c r="A3776" s="1" t="s">
        <v>3710</v>
      </c>
      <c r="B3776" s="3">
        <v>45267</v>
      </c>
      <c r="C3776" s="2" t="s">
        <v>3373</v>
      </c>
      <c r="D3776" s="4" t="s">
        <v>19</v>
      </c>
      <c r="E3776" s="1">
        <v>4002.35</v>
      </c>
      <c r="F3776" s="1">
        <v>46</v>
      </c>
      <c r="G3776" s="1">
        <v>14</v>
      </c>
      <c r="H3776" s="1">
        <v>799.19</v>
      </c>
    </row>
    <row r="3777" spans="1:8">
      <c r="A3777" s="1" t="s">
        <v>3711</v>
      </c>
      <c r="B3777" s="3">
        <v>45104</v>
      </c>
      <c r="C3777" s="2" t="s">
        <v>3240</v>
      </c>
      <c r="D3777" s="4" t="s">
        <v>248</v>
      </c>
      <c r="E3777" s="1">
        <v>3272.52</v>
      </c>
      <c r="F3777" s="1">
        <v>17</v>
      </c>
      <c r="G3777" s="1">
        <v>30</v>
      </c>
      <c r="H3777" s="1">
        <v>842.14</v>
      </c>
    </row>
    <row r="3778" spans="1:8">
      <c r="A3778" s="1" t="s">
        <v>3712</v>
      </c>
      <c r="B3778" s="3">
        <v>45078</v>
      </c>
      <c r="C3778" s="2" t="s">
        <v>3373</v>
      </c>
      <c r="D3778" s="4" t="s">
        <v>3584</v>
      </c>
      <c r="E3778" s="1">
        <v>3663.97</v>
      </c>
      <c r="F3778" s="1">
        <v>36</v>
      </c>
      <c r="G3778" s="1">
        <v>39</v>
      </c>
      <c r="H3778" s="1">
        <v>945.05</v>
      </c>
    </row>
    <row r="3779" spans="1:8">
      <c r="A3779" s="1" t="s">
        <v>3713</v>
      </c>
      <c r="B3779" s="3">
        <v>45460</v>
      </c>
      <c r="C3779" s="2" t="s">
        <v>3134</v>
      </c>
      <c r="D3779" s="4" t="s">
        <v>3714</v>
      </c>
      <c r="E3779" s="1">
        <v>329.57</v>
      </c>
      <c r="F3779" s="1">
        <v>36</v>
      </c>
      <c r="G3779" s="1">
        <v>10</v>
      </c>
      <c r="H3779" s="1">
        <v>10.94</v>
      </c>
    </row>
    <row r="3780" spans="1:8">
      <c r="A3780" s="1" t="s">
        <v>3715</v>
      </c>
      <c r="B3780" s="3">
        <v>45405</v>
      </c>
      <c r="C3780" s="2" t="s">
        <v>3240</v>
      </c>
      <c r="D3780" s="4" t="s">
        <v>3588</v>
      </c>
      <c r="E3780" s="1">
        <v>4078.31</v>
      </c>
      <c r="F3780" s="1">
        <v>4</v>
      </c>
      <c r="G3780" s="1">
        <v>46</v>
      </c>
      <c r="H3780" s="1">
        <v>1012.38</v>
      </c>
    </row>
    <row r="3781" spans="1:8">
      <c r="A3781" s="1" t="s">
        <v>3716</v>
      </c>
      <c r="B3781" s="3">
        <v>45263</v>
      </c>
      <c r="C3781" s="2" t="s">
        <v>3256</v>
      </c>
      <c r="D3781" s="4" t="s">
        <v>3717</v>
      </c>
      <c r="E3781" s="1">
        <v>1643.67</v>
      </c>
      <c r="F3781" s="1">
        <v>24</v>
      </c>
      <c r="G3781" s="1">
        <v>27</v>
      </c>
      <c r="H3781" s="1">
        <v>180.62</v>
      </c>
    </row>
    <row r="3782" spans="1:8">
      <c r="A3782" s="1" t="s">
        <v>3718</v>
      </c>
      <c r="B3782" s="3">
        <v>45151</v>
      </c>
      <c r="C3782" s="2" t="s">
        <v>3134</v>
      </c>
      <c r="D3782" s="4" t="s">
        <v>3717</v>
      </c>
      <c r="E3782" s="1">
        <v>4286.1400000000003</v>
      </c>
      <c r="F3782" s="1">
        <v>20</v>
      </c>
      <c r="G3782" s="1">
        <v>49</v>
      </c>
      <c r="H3782" s="1">
        <v>44.61</v>
      </c>
    </row>
    <row r="3783" spans="1:8">
      <c r="A3783" s="1" t="s">
        <v>3719</v>
      </c>
      <c r="B3783" s="3">
        <v>45236</v>
      </c>
      <c r="C3783" s="2" t="s">
        <v>3134</v>
      </c>
      <c r="D3783" s="4" t="s">
        <v>3717</v>
      </c>
      <c r="E3783" s="1">
        <v>699.09</v>
      </c>
      <c r="F3783" s="1">
        <v>7</v>
      </c>
      <c r="G3783" s="1">
        <v>24</v>
      </c>
      <c r="H3783" s="1">
        <v>279.42</v>
      </c>
    </row>
    <row r="3784" spans="1:8">
      <c r="A3784" s="1" t="s">
        <v>3720</v>
      </c>
      <c r="B3784" s="3">
        <v>45173</v>
      </c>
      <c r="C3784" s="2" t="s">
        <v>3240</v>
      </c>
      <c r="D3784" s="4" t="s">
        <v>2914</v>
      </c>
      <c r="E3784" s="1">
        <v>2546.4</v>
      </c>
      <c r="F3784" s="1">
        <v>44</v>
      </c>
      <c r="G3784" s="1">
        <v>5</v>
      </c>
      <c r="H3784" s="1">
        <v>796.78</v>
      </c>
    </row>
    <row r="3785" spans="1:8">
      <c r="A3785" s="1" t="s">
        <v>3721</v>
      </c>
      <c r="B3785" s="3">
        <v>45477</v>
      </c>
      <c r="C3785" s="2" t="s">
        <v>3134</v>
      </c>
      <c r="D3785" s="4" t="s">
        <v>2914</v>
      </c>
      <c r="E3785" s="1">
        <v>960.41</v>
      </c>
      <c r="F3785" s="1">
        <v>49</v>
      </c>
      <c r="G3785" s="1">
        <v>26</v>
      </c>
      <c r="H3785" s="1">
        <v>23.08</v>
      </c>
    </row>
    <row r="3786" spans="1:8">
      <c r="A3786" s="1" t="s">
        <v>3722</v>
      </c>
      <c r="B3786" s="3">
        <v>45532</v>
      </c>
      <c r="C3786" s="2" t="s">
        <v>3256</v>
      </c>
      <c r="D3786" s="4" t="s">
        <v>3588</v>
      </c>
      <c r="E3786" s="1">
        <v>2921.4</v>
      </c>
      <c r="F3786" s="1">
        <v>50</v>
      </c>
      <c r="G3786" s="1">
        <v>38</v>
      </c>
      <c r="H3786" s="1">
        <v>1300.5999999999999</v>
      </c>
    </row>
    <row r="3787" spans="1:8">
      <c r="A3787" s="1" t="s">
        <v>3723</v>
      </c>
      <c r="B3787" s="3">
        <v>45397</v>
      </c>
      <c r="C3787" s="2" t="s">
        <v>3240</v>
      </c>
      <c r="D3787" s="4" t="s">
        <v>3584</v>
      </c>
      <c r="E3787" s="1">
        <v>52.04</v>
      </c>
      <c r="F3787" s="1">
        <v>45</v>
      </c>
      <c r="G3787" s="1">
        <v>2</v>
      </c>
      <c r="H3787" s="1">
        <v>1529.16</v>
      </c>
    </row>
    <row r="3788" spans="1:8">
      <c r="A3788" s="1" t="s">
        <v>3724</v>
      </c>
      <c r="B3788" s="3">
        <v>44947</v>
      </c>
      <c r="C3788" s="2" t="s">
        <v>3256</v>
      </c>
      <c r="D3788" s="4" t="s">
        <v>3588</v>
      </c>
      <c r="E3788" s="1">
        <v>3757.47</v>
      </c>
      <c r="F3788" s="1">
        <v>11</v>
      </c>
      <c r="G3788" s="1">
        <v>2</v>
      </c>
      <c r="H3788" s="1">
        <v>1316.35</v>
      </c>
    </row>
    <row r="3789" spans="1:8">
      <c r="A3789" s="1" t="s">
        <v>3725</v>
      </c>
      <c r="B3789" s="3">
        <v>45240</v>
      </c>
      <c r="C3789" s="2" t="s">
        <v>3373</v>
      </c>
      <c r="D3789" s="4" t="s">
        <v>3584</v>
      </c>
      <c r="E3789" s="1">
        <v>4445.24</v>
      </c>
      <c r="F3789" s="1">
        <v>13</v>
      </c>
      <c r="G3789" s="1">
        <v>18</v>
      </c>
      <c r="H3789" s="1">
        <v>323.95999999999998</v>
      </c>
    </row>
    <row r="3790" spans="1:8">
      <c r="A3790" s="1" t="s">
        <v>3726</v>
      </c>
      <c r="B3790" s="3">
        <v>44916</v>
      </c>
      <c r="C3790" s="2" t="s">
        <v>3373</v>
      </c>
      <c r="D3790" s="4" t="s">
        <v>2914</v>
      </c>
      <c r="E3790" s="1">
        <v>4162.25</v>
      </c>
      <c r="F3790" s="1">
        <v>44</v>
      </c>
      <c r="G3790" s="1">
        <v>35</v>
      </c>
      <c r="H3790" s="1">
        <v>721.67</v>
      </c>
    </row>
    <row r="3791" spans="1:8">
      <c r="A3791" s="1" t="s">
        <v>3727</v>
      </c>
      <c r="B3791" s="3">
        <v>45316</v>
      </c>
      <c r="C3791" s="2" t="s">
        <v>3134</v>
      </c>
      <c r="D3791" s="4" t="s">
        <v>3584</v>
      </c>
      <c r="E3791" s="1">
        <v>3578.19</v>
      </c>
      <c r="F3791" s="1">
        <v>1</v>
      </c>
      <c r="G3791" s="1">
        <v>6</v>
      </c>
      <c r="H3791" s="1">
        <v>419.29</v>
      </c>
    </row>
    <row r="3792" spans="1:8">
      <c r="A3792" s="1" t="s">
        <v>3728</v>
      </c>
      <c r="B3792" s="3">
        <v>45135</v>
      </c>
      <c r="C3792" s="2" t="s">
        <v>3373</v>
      </c>
      <c r="D3792" s="4" t="s">
        <v>3584</v>
      </c>
      <c r="E3792" s="1">
        <v>661.18</v>
      </c>
      <c r="F3792" s="1">
        <v>24</v>
      </c>
      <c r="G3792" s="1">
        <v>14</v>
      </c>
      <c r="H3792" s="1">
        <v>1785.98</v>
      </c>
    </row>
    <row r="3793" spans="1:8">
      <c r="A3793" s="1" t="s">
        <v>3729</v>
      </c>
      <c r="B3793" s="3">
        <v>45433</v>
      </c>
      <c r="C3793" s="2" t="s">
        <v>3256</v>
      </c>
      <c r="D3793" s="4" t="s">
        <v>3717</v>
      </c>
      <c r="E3793" s="1">
        <v>1906.95</v>
      </c>
      <c r="F3793" s="1">
        <v>40</v>
      </c>
      <c r="G3793" s="1">
        <v>20</v>
      </c>
      <c r="H3793" s="1">
        <v>561.13</v>
      </c>
    </row>
    <row r="3794" spans="1:8">
      <c r="A3794" s="1" t="s">
        <v>3730</v>
      </c>
      <c r="B3794" s="3">
        <v>45137</v>
      </c>
      <c r="C3794" s="2" t="s">
        <v>3373</v>
      </c>
      <c r="D3794" s="4" t="s">
        <v>2914</v>
      </c>
      <c r="E3794" s="1">
        <v>1555.72</v>
      </c>
      <c r="F3794" s="1">
        <v>40</v>
      </c>
      <c r="G3794" s="1">
        <v>14</v>
      </c>
      <c r="H3794" s="1">
        <v>590.75</v>
      </c>
    </row>
    <row r="3795" spans="1:8">
      <c r="A3795" s="1" t="s">
        <v>3731</v>
      </c>
      <c r="B3795" s="3">
        <v>44922</v>
      </c>
      <c r="C3795" s="2" t="s">
        <v>3240</v>
      </c>
      <c r="D3795" s="4" t="s">
        <v>3588</v>
      </c>
      <c r="E3795" s="1">
        <v>1464.62</v>
      </c>
      <c r="F3795" s="1">
        <v>21</v>
      </c>
      <c r="G3795" s="1">
        <v>13</v>
      </c>
      <c r="H3795" s="1">
        <v>402.15</v>
      </c>
    </row>
    <row r="3796" spans="1:8">
      <c r="A3796" s="1" t="s">
        <v>3732</v>
      </c>
      <c r="B3796" s="3">
        <v>45053</v>
      </c>
      <c r="C3796" s="2" t="s">
        <v>3240</v>
      </c>
      <c r="D3796" s="4" t="s">
        <v>3588</v>
      </c>
      <c r="E3796" s="1">
        <v>1120.6500000000001</v>
      </c>
      <c r="F3796" s="1">
        <v>31</v>
      </c>
      <c r="G3796" s="1">
        <v>14</v>
      </c>
      <c r="H3796" s="1">
        <v>1176.03</v>
      </c>
    </row>
    <row r="3797" spans="1:8">
      <c r="A3797" s="1" t="s">
        <v>3733</v>
      </c>
      <c r="B3797" s="3">
        <v>44883</v>
      </c>
      <c r="C3797" s="2" t="s">
        <v>3134</v>
      </c>
      <c r="D3797" s="4" t="s">
        <v>19</v>
      </c>
      <c r="E3797" s="1">
        <v>3892.66</v>
      </c>
      <c r="F3797" s="1">
        <v>7</v>
      </c>
      <c r="G3797" s="1">
        <v>45</v>
      </c>
      <c r="H3797" s="1">
        <v>141.09</v>
      </c>
    </row>
    <row r="3798" spans="1:8">
      <c r="A3798" s="1" t="s">
        <v>3734</v>
      </c>
      <c r="B3798" s="3">
        <v>45176</v>
      </c>
      <c r="C3798" s="2" t="s">
        <v>3240</v>
      </c>
      <c r="D3798" s="4" t="s">
        <v>19</v>
      </c>
      <c r="E3798" s="1">
        <v>4629.18</v>
      </c>
      <c r="F3798" s="1">
        <v>29</v>
      </c>
      <c r="G3798" s="1">
        <v>42</v>
      </c>
      <c r="H3798" s="1">
        <v>630.49</v>
      </c>
    </row>
    <row r="3799" spans="1:8">
      <c r="A3799" s="1" t="s">
        <v>3735</v>
      </c>
      <c r="B3799" s="3">
        <v>44976</v>
      </c>
      <c r="C3799" s="2" t="s">
        <v>3134</v>
      </c>
      <c r="D3799" s="4" t="s">
        <v>2914</v>
      </c>
      <c r="E3799" s="1">
        <v>2718.41</v>
      </c>
      <c r="F3799" s="1">
        <v>4</v>
      </c>
      <c r="G3799" s="1">
        <v>50</v>
      </c>
      <c r="H3799" s="1">
        <v>311.60000000000002</v>
      </c>
    </row>
    <row r="3800" spans="1:8">
      <c r="A3800" s="1" t="s">
        <v>3736</v>
      </c>
      <c r="B3800" s="3">
        <v>44893</v>
      </c>
      <c r="C3800" s="2" t="s">
        <v>3256</v>
      </c>
      <c r="D3800" s="4" t="s">
        <v>3588</v>
      </c>
      <c r="E3800" s="1">
        <v>663.84</v>
      </c>
      <c r="F3800" s="1">
        <v>16</v>
      </c>
      <c r="G3800" s="1">
        <v>13</v>
      </c>
      <c r="H3800" s="1">
        <v>209.56</v>
      </c>
    </row>
    <row r="3801" spans="1:8">
      <c r="A3801" s="1" t="s">
        <v>3737</v>
      </c>
      <c r="B3801" s="3">
        <v>45451</v>
      </c>
      <c r="C3801" s="2" t="s">
        <v>3373</v>
      </c>
      <c r="D3801" s="4" t="s">
        <v>3588</v>
      </c>
      <c r="E3801" s="1">
        <v>1390.74</v>
      </c>
      <c r="F3801" s="1">
        <v>11</v>
      </c>
      <c r="G3801" s="1">
        <v>32</v>
      </c>
      <c r="H3801" s="1">
        <v>1100.6600000000001</v>
      </c>
    </row>
    <row r="3802" spans="1:8">
      <c r="A3802" s="1" t="s">
        <v>3738</v>
      </c>
      <c r="B3802" s="3">
        <v>45013</v>
      </c>
      <c r="C3802" s="2" t="s">
        <v>3256</v>
      </c>
      <c r="D3802" s="4" t="s">
        <v>3584</v>
      </c>
      <c r="E3802" s="1">
        <v>1732.16</v>
      </c>
      <c r="F3802" s="1">
        <v>14</v>
      </c>
      <c r="G3802" s="1">
        <v>13</v>
      </c>
      <c r="H3802" s="1">
        <v>510.07</v>
      </c>
    </row>
    <row r="3803" spans="1:8">
      <c r="A3803" s="1" t="s">
        <v>3739</v>
      </c>
      <c r="B3803" s="3">
        <v>45397</v>
      </c>
      <c r="C3803" s="2" t="s">
        <v>3373</v>
      </c>
      <c r="D3803" s="4" t="s">
        <v>3588</v>
      </c>
      <c r="E3803" s="1">
        <v>1316.36</v>
      </c>
      <c r="F3803" s="1">
        <v>43</v>
      </c>
      <c r="G3803" s="1">
        <v>20</v>
      </c>
      <c r="H3803" s="1">
        <v>828.51</v>
      </c>
    </row>
    <row r="3804" spans="1:8">
      <c r="A3804" s="1" t="s">
        <v>3740</v>
      </c>
      <c r="B3804" s="3">
        <v>45605</v>
      </c>
      <c r="C3804" s="2" t="s">
        <v>3373</v>
      </c>
      <c r="D3804" s="4" t="s">
        <v>3588</v>
      </c>
      <c r="E3804" s="1">
        <v>3040.66</v>
      </c>
      <c r="F3804" s="1">
        <v>34</v>
      </c>
      <c r="G3804" s="1">
        <v>40</v>
      </c>
      <c r="H3804" s="1">
        <v>1820.27</v>
      </c>
    </row>
    <row r="3805" spans="1:8">
      <c r="A3805" s="1" t="s">
        <v>3741</v>
      </c>
      <c r="B3805" s="3">
        <v>44931</v>
      </c>
      <c r="C3805" s="2" t="s">
        <v>3373</v>
      </c>
      <c r="D3805" s="4" t="s">
        <v>2914</v>
      </c>
      <c r="E3805" s="1">
        <v>2797.38</v>
      </c>
      <c r="F3805" s="1">
        <v>39</v>
      </c>
      <c r="G3805" s="1">
        <v>42</v>
      </c>
      <c r="H3805" s="1">
        <v>1392.26</v>
      </c>
    </row>
    <row r="3806" spans="1:8">
      <c r="A3806" s="1" t="s">
        <v>3742</v>
      </c>
      <c r="B3806" s="3">
        <v>45276</v>
      </c>
      <c r="C3806" s="2" t="s">
        <v>3256</v>
      </c>
      <c r="D3806" s="4" t="s">
        <v>19</v>
      </c>
      <c r="E3806" s="1">
        <v>4395.96</v>
      </c>
      <c r="F3806" s="1">
        <v>14</v>
      </c>
      <c r="G3806" s="1">
        <v>50</v>
      </c>
      <c r="H3806" s="1">
        <v>648.20000000000005</v>
      </c>
    </row>
    <row r="3807" spans="1:8">
      <c r="A3807" s="1" t="s">
        <v>3743</v>
      </c>
      <c r="B3807" s="3">
        <v>44921</v>
      </c>
      <c r="C3807" s="2" t="s">
        <v>3373</v>
      </c>
      <c r="D3807" s="4" t="s">
        <v>19</v>
      </c>
      <c r="E3807" s="1">
        <v>1884.6</v>
      </c>
      <c r="F3807" s="1">
        <v>6</v>
      </c>
      <c r="G3807" s="1">
        <v>17</v>
      </c>
      <c r="H3807" s="1">
        <v>1603.91</v>
      </c>
    </row>
    <row r="3808" spans="1:8">
      <c r="A3808" s="1" t="s">
        <v>3744</v>
      </c>
      <c r="B3808" s="3">
        <v>45493</v>
      </c>
      <c r="C3808" s="2" t="s">
        <v>3134</v>
      </c>
      <c r="D3808" s="4" t="s">
        <v>19</v>
      </c>
      <c r="E3808" s="1">
        <v>3395.31</v>
      </c>
      <c r="F3808" s="1">
        <v>26</v>
      </c>
      <c r="G3808" s="1">
        <v>7</v>
      </c>
      <c r="H3808" s="1">
        <v>996.53</v>
      </c>
    </row>
    <row r="3809" spans="1:8">
      <c r="A3809" s="1" t="s">
        <v>3745</v>
      </c>
      <c r="B3809" s="3">
        <v>44964</v>
      </c>
      <c r="C3809" s="2" t="s">
        <v>3373</v>
      </c>
      <c r="D3809" s="4" t="s">
        <v>2914</v>
      </c>
      <c r="E3809" s="1">
        <v>1255.74</v>
      </c>
      <c r="F3809" s="1">
        <v>38</v>
      </c>
      <c r="G3809" s="1">
        <v>47</v>
      </c>
      <c r="H3809" s="1">
        <v>1789.06</v>
      </c>
    </row>
    <row r="3810" spans="1:8">
      <c r="A3810" s="1" t="s">
        <v>3746</v>
      </c>
      <c r="B3810" s="3">
        <v>45576</v>
      </c>
      <c r="C3810" s="2" t="s">
        <v>3373</v>
      </c>
      <c r="D3810" s="4" t="s">
        <v>3588</v>
      </c>
      <c r="E3810" s="1">
        <v>3831.08</v>
      </c>
      <c r="F3810" s="1">
        <v>45</v>
      </c>
      <c r="G3810" s="1">
        <v>32</v>
      </c>
      <c r="H3810" s="1">
        <v>150.33000000000001</v>
      </c>
    </row>
    <row r="3811" spans="1:8">
      <c r="A3811" s="1" t="s">
        <v>3747</v>
      </c>
      <c r="B3811" s="3">
        <v>45412</v>
      </c>
      <c r="C3811" s="2" t="s">
        <v>3256</v>
      </c>
      <c r="D3811" s="4" t="s">
        <v>2914</v>
      </c>
      <c r="E3811" s="1">
        <v>3143.55</v>
      </c>
      <c r="F3811" s="1">
        <v>44</v>
      </c>
      <c r="G3811" s="1">
        <v>19</v>
      </c>
      <c r="H3811" s="1">
        <v>1230.95</v>
      </c>
    </row>
    <row r="3812" spans="1:8">
      <c r="A3812" s="1" t="s">
        <v>3748</v>
      </c>
      <c r="B3812" s="3">
        <v>45056</v>
      </c>
      <c r="C3812" s="2" t="s">
        <v>3134</v>
      </c>
      <c r="D3812" s="4" t="s">
        <v>3588</v>
      </c>
      <c r="E3812" s="1">
        <v>1407.02</v>
      </c>
      <c r="F3812" s="1">
        <v>50</v>
      </c>
      <c r="G3812" s="1">
        <v>35</v>
      </c>
      <c r="H3812" s="1">
        <v>1146.1099999999999</v>
      </c>
    </row>
    <row r="3813" spans="1:8">
      <c r="A3813" s="1" t="s">
        <v>3749</v>
      </c>
      <c r="B3813" s="3">
        <v>45339</v>
      </c>
      <c r="C3813" s="2" t="s">
        <v>3373</v>
      </c>
      <c r="D3813" s="4" t="s">
        <v>19</v>
      </c>
      <c r="E3813" s="1">
        <v>4004.13</v>
      </c>
      <c r="F3813" s="1">
        <v>30</v>
      </c>
      <c r="G3813" s="1">
        <v>25</v>
      </c>
      <c r="H3813" s="1">
        <v>679.16</v>
      </c>
    </row>
    <row r="3814" spans="1:8">
      <c r="A3814" s="1" t="s">
        <v>3750</v>
      </c>
      <c r="B3814" s="3">
        <v>45584</v>
      </c>
      <c r="C3814" s="2" t="s">
        <v>3256</v>
      </c>
      <c r="D3814" s="4" t="s">
        <v>3584</v>
      </c>
      <c r="E3814" s="1">
        <v>1673.71</v>
      </c>
      <c r="F3814" s="1">
        <v>39</v>
      </c>
      <c r="G3814" s="1">
        <v>47</v>
      </c>
      <c r="H3814" s="1">
        <v>1556.47</v>
      </c>
    </row>
    <row r="3815" spans="1:8">
      <c r="A3815" s="1" t="s">
        <v>3751</v>
      </c>
      <c r="B3815" s="3">
        <v>45200</v>
      </c>
      <c r="C3815" s="2" t="s">
        <v>3134</v>
      </c>
      <c r="D3815" s="4" t="s">
        <v>19</v>
      </c>
      <c r="E3815" s="1">
        <v>4059.96</v>
      </c>
      <c r="F3815" s="1">
        <v>15</v>
      </c>
      <c r="G3815" s="1">
        <v>12</v>
      </c>
      <c r="H3815" s="1">
        <v>201.71</v>
      </c>
    </row>
    <row r="3816" spans="1:8">
      <c r="A3816" s="1" t="s">
        <v>3752</v>
      </c>
      <c r="B3816" s="3">
        <v>45553</v>
      </c>
      <c r="C3816" s="2" t="s">
        <v>3373</v>
      </c>
      <c r="D3816" s="4" t="s">
        <v>3717</v>
      </c>
      <c r="E3816" s="1">
        <v>3321.6</v>
      </c>
      <c r="F3816" s="1">
        <v>26</v>
      </c>
      <c r="G3816" s="1">
        <v>42</v>
      </c>
      <c r="H3816" s="1">
        <v>1349.51</v>
      </c>
    </row>
    <row r="3817" spans="1:8">
      <c r="A3817" s="1" t="s">
        <v>3753</v>
      </c>
      <c r="B3817" s="3">
        <v>45481</v>
      </c>
      <c r="C3817" s="2" t="s">
        <v>3240</v>
      </c>
      <c r="D3817" s="4" t="s">
        <v>19</v>
      </c>
      <c r="E3817" s="1">
        <v>1309.44</v>
      </c>
      <c r="F3817" s="1">
        <v>29</v>
      </c>
      <c r="G3817" s="1">
        <v>27</v>
      </c>
      <c r="H3817" s="1">
        <v>1451.8</v>
      </c>
    </row>
    <row r="3818" spans="1:8">
      <c r="A3818" s="1" t="s">
        <v>3754</v>
      </c>
      <c r="B3818" s="3">
        <v>45101</v>
      </c>
      <c r="C3818" s="2" t="s">
        <v>3373</v>
      </c>
      <c r="D3818" s="4" t="s">
        <v>19</v>
      </c>
      <c r="E3818" s="1">
        <v>966.24</v>
      </c>
      <c r="F3818" s="1">
        <v>20</v>
      </c>
      <c r="G3818" s="1">
        <v>48</v>
      </c>
      <c r="H3818" s="1">
        <v>303.56</v>
      </c>
    </row>
    <row r="3819" spans="1:8">
      <c r="A3819" s="1" t="s">
        <v>3755</v>
      </c>
      <c r="B3819" s="3">
        <v>44907</v>
      </c>
      <c r="C3819" s="2" t="s">
        <v>3134</v>
      </c>
      <c r="D3819" s="4" t="s">
        <v>19</v>
      </c>
      <c r="E3819" s="1">
        <v>1632.72</v>
      </c>
      <c r="F3819" s="1">
        <v>26</v>
      </c>
      <c r="G3819" s="1">
        <v>48</v>
      </c>
      <c r="H3819" s="1">
        <v>1132.56</v>
      </c>
    </row>
    <row r="3820" spans="1:8">
      <c r="A3820" s="1" t="s">
        <v>3756</v>
      </c>
      <c r="B3820" s="3">
        <v>44892</v>
      </c>
      <c r="C3820" s="2" t="s">
        <v>3134</v>
      </c>
      <c r="D3820" s="4" t="s">
        <v>19</v>
      </c>
      <c r="E3820" s="1">
        <v>341.31</v>
      </c>
      <c r="F3820" s="1">
        <v>2</v>
      </c>
      <c r="G3820" s="1">
        <v>27</v>
      </c>
      <c r="H3820" s="1">
        <v>1308.9000000000001</v>
      </c>
    </row>
    <row r="3821" spans="1:8">
      <c r="A3821" s="1" t="s">
        <v>3757</v>
      </c>
      <c r="B3821" s="3">
        <v>44883</v>
      </c>
      <c r="C3821" s="2" t="s">
        <v>3134</v>
      </c>
      <c r="D3821" s="4" t="s">
        <v>19</v>
      </c>
      <c r="E3821" s="1">
        <v>2784.42</v>
      </c>
      <c r="F3821" s="1">
        <v>21</v>
      </c>
      <c r="G3821" s="1">
        <v>18</v>
      </c>
      <c r="H3821" s="1">
        <v>386.61</v>
      </c>
    </row>
    <row r="3822" spans="1:8">
      <c r="A3822" s="1" t="s">
        <v>3758</v>
      </c>
      <c r="B3822" s="3">
        <v>45475</v>
      </c>
      <c r="C3822" s="2" t="s">
        <v>3134</v>
      </c>
      <c r="D3822" s="4" t="s">
        <v>3588</v>
      </c>
      <c r="E3822" s="1">
        <v>4903.83</v>
      </c>
      <c r="F3822" s="1">
        <v>35</v>
      </c>
      <c r="G3822" s="1">
        <v>48</v>
      </c>
      <c r="H3822" s="1">
        <v>955.6</v>
      </c>
    </row>
    <row r="3823" spans="1:8">
      <c r="A3823" s="1" t="s">
        <v>3759</v>
      </c>
      <c r="B3823" s="3">
        <v>45083</v>
      </c>
      <c r="C3823" s="2" t="s">
        <v>3256</v>
      </c>
      <c r="D3823" s="4" t="s">
        <v>3588</v>
      </c>
      <c r="E3823" s="1">
        <v>2827.85</v>
      </c>
      <c r="F3823" s="1">
        <v>17</v>
      </c>
      <c r="G3823" s="1">
        <v>28</v>
      </c>
      <c r="H3823" s="1">
        <v>1627.17</v>
      </c>
    </row>
    <row r="3824" spans="1:8">
      <c r="A3824" s="1" t="s">
        <v>3760</v>
      </c>
      <c r="B3824" s="3">
        <v>45478</v>
      </c>
      <c r="C3824" s="2" t="s">
        <v>3373</v>
      </c>
      <c r="D3824" s="4" t="s">
        <v>3717</v>
      </c>
      <c r="E3824" s="1">
        <v>3103.32</v>
      </c>
      <c r="F3824" s="1">
        <v>10</v>
      </c>
      <c r="G3824" s="1">
        <v>6</v>
      </c>
      <c r="H3824" s="1">
        <v>56.03</v>
      </c>
    </row>
    <row r="3825" spans="1:8">
      <c r="A3825" s="1" t="s">
        <v>3761</v>
      </c>
      <c r="B3825" s="3">
        <v>45392</v>
      </c>
      <c r="C3825" s="2" t="s">
        <v>3240</v>
      </c>
      <c r="D3825" s="4" t="s">
        <v>2914</v>
      </c>
      <c r="E3825" s="1">
        <v>3880.71</v>
      </c>
      <c r="F3825" s="1">
        <v>35</v>
      </c>
      <c r="G3825" s="1">
        <v>19</v>
      </c>
      <c r="H3825" s="1">
        <v>951.16</v>
      </c>
    </row>
    <row r="3826" spans="1:8">
      <c r="A3826" s="1" t="s">
        <v>3762</v>
      </c>
      <c r="B3826" s="3">
        <v>44992</v>
      </c>
      <c r="C3826" s="2" t="s">
        <v>3256</v>
      </c>
      <c r="D3826" s="4" t="s">
        <v>19</v>
      </c>
      <c r="E3826" s="1">
        <v>1632.72</v>
      </c>
      <c r="F3826" s="1">
        <v>4</v>
      </c>
      <c r="G3826" s="1">
        <v>21</v>
      </c>
      <c r="H3826" s="1">
        <v>1953.79</v>
      </c>
    </row>
    <row r="3827" spans="1:8">
      <c r="A3827" s="1" t="s">
        <v>3763</v>
      </c>
      <c r="B3827" s="3">
        <v>45317</v>
      </c>
      <c r="C3827" s="2" t="s">
        <v>3240</v>
      </c>
      <c r="D3827" s="4" t="s">
        <v>2914</v>
      </c>
      <c r="E3827" s="1">
        <v>4679.47</v>
      </c>
      <c r="F3827" s="1">
        <v>8</v>
      </c>
      <c r="G3827" s="1">
        <v>44</v>
      </c>
      <c r="H3827" s="1">
        <v>592.49</v>
      </c>
    </row>
    <row r="3828" spans="1:8">
      <c r="A3828" s="1" t="s">
        <v>3764</v>
      </c>
      <c r="B3828" s="3">
        <v>45201</v>
      </c>
      <c r="C3828" s="2" t="s">
        <v>3256</v>
      </c>
      <c r="D3828" s="4" t="s">
        <v>3588</v>
      </c>
      <c r="E3828" s="1">
        <v>2645.97</v>
      </c>
      <c r="F3828" s="1">
        <v>4</v>
      </c>
      <c r="G3828" s="1">
        <v>39</v>
      </c>
      <c r="H3828" s="1">
        <v>1385.78</v>
      </c>
    </row>
    <row r="3829" spans="1:8">
      <c r="A3829" s="1" t="s">
        <v>3765</v>
      </c>
      <c r="B3829" s="3">
        <v>45111</v>
      </c>
      <c r="C3829" s="2" t="s">
        <v>3256</v>
      </c>
      <c r="D3829" s="4" t="s">
        <v>3588</v>
      </c>
      <c r="E3829" s="1">
        <v>4686.7299999999996</v>
      </c>
      <c r="F3829" s="1">
        <v>32</v>
      </c>
      <c r="G3829" s="1">
        <v>5</v>
      </c>
      <c r="H3829" s="1">
        <v>63.88</v>
      </c>
    </row>
    <row r="3830" spans="1:8">
      <c r="A3830" s="1" t="s">
        <v>3766</v>
      </c>
      <c r="B3830" s="3">
        <v>45567</v>
      </c>
      <c r="C3830" s="2" t="s">
        <v>3373</v>
      </c>
      <c r="D3830" s="4" t="s">
        <v>3584</v>
      </c>
      <c r="E3830" s="1">
        <v>1022.83</v>
      </c>
      <c r="F3830" s="1">
        <v>1</v>
      </c>
      <c r="G3830" s="1">
        <v>7</v>
      </c>
      <c r="H3830" s="1">
        <v>1908.02</v>
      </c>
    </row>
    <row r="3831" spans="1:8">
      <c r="A3831" s="1" t="s">
        <v>3767</v>
      </c>
      <c r="B3831" s="3">
        <v>44883</v>
      </c>
      <c r="C3831" s="2" t="s">
        <v>3256</v>
      </c>
      <c r="D3831" s="4" t="s">
        <v>2914</v>
      </c>
      <c r="E3831" s="1">
        <v>4565.2700000000004</v>
      </c>
      <c r="F3831" s="1">
        <v>7</v>
      </c>
      <c r="G3831" s="1">
        <v>6</v>
      </c>
      <c r="H3831" s="1">
        <v>266.61</v>
      </c>
    </row>
    <row r="3832" spans="1:8">
      <c r="A3832" s="1" t="s">
        <v>3768</v>
      </c>
      <c r="B3832" s="3">
        <v>45395</v>
      </c>
      <c r="C3832" s="2" t="s">
        <v>3134</v>
      </c>
      <c r="D3832" s="4" t="s">
        <v>3588</v>
      </c>
      <c r="E3832" s="1">
        <v>4099.13</v>
      </c>
      <c r="F3832" s="1">
        <v>42</v>
      </c>
      <c r="G3832" s="1">
        <v>29</v>
      </c>
      <c r="H3832" s="1">
        <v>1493.08</v>
      </c>
    </row>
    <row r="3833" spans="1:8">
      <c r="A3833" s="1" t="s">
        <v>3769</v>
      </c>
      <c r="B3833" s="3">
        <v>45458</v>
      </c>
      <c r="C3833" s="2" t="s">
        <v>3373</v>
      </c>
      <c r="D3833" s="4" t="s">
        <v>19</v>
      </c>
      <c r="E3833" s="1">
        <v>4132.3500000000004</v>
      </c>
      <c r="F3833" s="1">
        <v>49</v>
      </c>
      <c r="G3833" s="1">
        <v>8</v>
      </c>
      <c r="H3833" s="1">
        <v>1578.88</v>
      </c>
    </row>
    <row r="3834" spans="1:8">
      <c r="A3834" s="1" t="s">
        <v>3770</v>
      </c>
      <c r="B3834" s="3">
        <v>45079</v>
      </c>
      <c r="C3834" s="2" t="s">
        <v>3373</v>
      </c>
      <c r="D3834" s="4" t="s">
        <v>3588</v>
      </c>
      <c r="E3834" s="1">
        <v>4450.83</v>
      </c>
      <c r="F3834" s="1">
        <v>30</v>
      </c>
      <c r="G3834" s="1">
        <v>14</v>
      </c>
      <c r="H3834" s="1">
        <v>541.71</v>
      </c>
    </row>
    <row r="3835" spans="1:8">
      <c r="A3835" s="1" t="s">
        <v>3771</v>
      </c>
      <c r="B3835" s="3">
        <v>45347</v>
      </c>
      <c r="C3835" s="2" t="s">
        <v>3134</v>
      </c>
      <c r="D3835" s="4" t="s">
        <v>19</v>
      </c>
      <c r="E3835" s="1">
        <v>2147.87</v>
      </c>
      <c r="F3835" s="1">
        <v>23</v>
      </c>
      <c r="G3835" s="1">
        <v>21</v>
      </c>
      <c r="H3835" s="1">
        <v>975.32</v>
      </c>
    </row>
    <row r="3836" spans="1:8">
      <c r="A3836" s="1" t="s">
        <v>3772</v>
      </c>
      <c r="B3836" s="3">
        <v>45447</v>
      </c>
      <c r="C3836" s="2" t="s">
        <v>3240</v>
      </c>
      <c r="D3836" s="4" t="s">
        <v>3584</v>
      </c>
      <c r="E3836" s="1">
        <v>2023.44</v>
      </c>
      <c r="F3836" s="1">
        <v>25</v>
      </c>
      <c r="G3836" s="1">
        <v>29</v>
      </c>
      <c r="H3836" s="1">
        <v>1293.6400000000001</v>
      </c>
    </row>
    <row r="3837" spans="1:8">
      <c r="A3837" s="1" t="s">
        <v>3773</v>
      </c>
      <c r="B3837" s="3">
        <v>45248</v>
      </c>
      <c r="C3837" s="2" t="s">
        <v>3373</v>
      </c>
      <c r="D3837" s="4" t="s">
        <v>3717</v>
      </c>
      <c r="E3837" s="1">
        <v>1314.49</v>
      </c>
      <c r="F3837" s="1">
        <v>24</v>
      </c>
      <c r="G3837" s="1">
        <v>27</v>
      </c>
      <c r="H3837" s="1">
        <v>321.11</v>
      </c>
    </row>
    <row r="3838" spans="1:8">
      <c r="A3838" s="1" t="s">
        <v>3774</v>
      </c>
      <c r="B3838" s="3">
        <v>45322</v>
      </c>
      <c r="C3838" s="2" t="s">
        <v>3256</v>
      </c>
      <c r="D3838" s="4" t="s">
        <v>19</v>
      </c>
      <c r="E3838" s="1">
        <v>3845.43</v>
      </c>
      <c r="F3838" s="1">
        <v>44</v>
      </c>
      <c r="G3838" s="1">
        <v>26</v>
      </c>
      <c r="H3838" s="1">
        <v>1822.37</v>
      </c>
    </row>
    <row r="3839" spans="1:8">
      <c r="A3839" s="1" t="s">
        <v>3775</v>
      </c>
      <c r="B3839" s="3">
        <v>44963</v>
      </c>
      <c r="C3839" s="2" t="s">
        <v>3240</v>
      </c>
      <c r="D3839" s="4" t="s">
        <v>2914</v>
      </c>
      <c r="E3839" s="1">
        <v>2841.41</v>
      </c>
      <c r="F3839" s="1">
        <v>10</v>
      </c>
      <c r="G3839" s="1">
        <v>17</v>
      </c>
      <c r="H3839" s="1">
        <v>1936.36</v>
      </c>
    </row>
    <row r="3840" spans="1:8">
      <c r="A3840" s="1" t="s">
        <v>3776</v>
      </c>
      <c r="B3840" s="3">
        <v>45550</v>
      </c>
      <c r="C3840" s="2" t="s">
        <v>3373</v>
      </c>
      <c r="D3840" s="4" t="s">
        <v>19</v>
      </c>
      <c r="E3840" s="1">
        <v>4935.78</v>
      </c>
      <c r="F3840" s="1">
        <v>26</v>
      </c>
      <c r="G3840" s="1">
        <v>32</v>
      </c>
      <c r="H3840" s="1">
        <v>178.92</v>
      </c>
    </row>
    <row r="3841" spans="1:8">
      <c r="A3841" s="1" t="s">
        <v>3777</v>
      </c>
      <c r="B3841" s="3">
        <v>45464</v>
      </c>
      <c r="C3841" s="2" t="s">
        <v>3134</v>
      </c>
      <c r="D3841" s="4" t="s">
        <v>19</v>
      </c>
      <c r="E3841" s="1">
        <v>1531.92</v>
      </c>
      <c r="F3841" s="1">
        <v>45</v>
      </c>
      <c r="G3841" s="1">
        <v>49</v>
      </c>
      <c r="H3841" s="1">
        <v>1442.38</v>
      </c>
    </row>
    <row r="3842" spans="1:8">
      <c r="A3842" s="1" t="s">
        <v>3778</v>
      </c>
      <c r="B3842" s="3">
        <v>45219</v>
      </c>
      <c r="C3842" s="2" t="s">
        <v>3373</v>
      </c>
      <c r="D3842" s="4" t="s">
        <v>3717</v>
      </c>
      <c r="E3842" s="1">
        <v>2502.09</v>
      </c>
      <c r="F3842" s="1">
        <v>9</v>
      </c>
      <c r="G3842" s="1">
        <v>5</v>
      </c>
      <c r="H3842" s="1">
        <v>204.52</v>
      </c>
    </row>
    <row r="3843" spans="1:8">
      <c r="A3843" s="1" t="s">
        <v>3779</v>
      </c>
      <c r="B3843" s="3">
        <v>45426</v>
      </c>
      <c r="C3843" s="2" t="s">
        <v>3256</v>
      </c>
      <c r="D3843" s="4" t="s">
        <v>2914</v>
      </c>
      <c r="E3843" s="1">
        <v>2313.3000000000002</v>
      </c>
      <c r="F3843" s="1">
        <v>50</v>
      </c>
      <c r="G3843" s="1">
        <v>9</v>
      </c>
      <c r="H3843" s="1">
        <v>1860.42</v>
      </c>
    </row>
    <row r="3844" spans="1:8">
      <c r="A3844" s="1" t="s">
        <v>3780</v>
      </c>
      <c r="B3844" s="3">
        <v>45252</v>
      </c>
      <c r="C3844" s="2" t="s">
        <v>3373</v>
      </c>
      <c r="D3844" s="4" t="s">
        <v>2914</v>
      </c>
      <c r="E3844" s="1">
        <v>1019.59</v>
      </c>
      <c r="F3844" s="1">
        <v>47</v>
      </c>
      <c r="G3844" s="1">
        <v>31</v>
      </c>
      <c r="H3844" s="1">
        <v>507.03</v>
      </c>
    </row>
    <row r="3845" spans="1:8">
      <c r="A3845" s="1" t="s">
        <v>3781</v>
      </c>
      <c r="B3845" s="3">
        <v>45247</v>
      </c>
      <c r="C3845" s="2" t="s">
        <v>3134</v>
      </c>
      <c r="D3845" s="4" t="s">
        <v>3588</v>
      </c>
      <c r="E3845" s="1">
        <v>2297.23</v>
      </c>
      <c r="F3845" s="1">
        <v>34</v>
      </c>
      <c r="G3845" s="1">
        <v>28</v>
      </c>
      <c r="H3845" s="1">
        <v>99.06</v>
      </c>
    </row>
    <row r="3846" spans="1:8">
      <c r="A3846" s="1" t="s">
        <v>3782</v>
      </c>
      <c r="B3846" s="3">
        <v>45296</v>
      </c>
      <c r="C3846" s="2" t="s">
        <v>3240</v>
      </c>
      <c r="D3846" s="4" t="s">
        <v>3717</v>
      </c>
      <c r="E3846" s="1">
        <v>3624.58</v>
      </c>
      <c r="F3846" s="1">
        <v>23</v>
      </c>
      <c r="G3846" s="1">
        <v>43</v>
      </c>
      <c r="H3846" s="1">
        <v>1445.62</v>
      </c>
    </row>
    <row r="3847" spans="1:8">
      <c r="A3847" s="1" t="s">
        <v>3783</v>
      </c>
      <c r="B3847" s="3">
        <v>45498</v>
      </c>
      <c r="C3847" s="2" t="s">
        <v>3240</v>
      </c>
      <c r="D3847" s="4" t="s">
        <v>3588</v>
      </c>
      <c r="E3847" s="1">
        <v>4058.66</v>
      </c>
      <c r="F3847" s="1">
        <v>14</v>
      </c>
      <c r="G3847" s="1">
        <v>36</v>
      </c>
      <c r="H3847" s="1">
        <v>297.13</v>
      </c>
    </row>
    <row r="3848" spans="1:8">
      <c r="A3848" s="1" t="s">
        <v>3784</v>
      </c>
      <c r="B3848" s="3">
        <v>45007</v>
      </c>
      <c r="C3848" s="2" t="s">
        <v>3240</v>
      </c>
      <c r="D3848" s="4" t="s">
        <v>19</v>
      </c>
      <c r="E3848" s="1">
        <v>1728.34</v>
      </c>
      <c r="F3848" s="1">
        <v>10</v>
      </c>
      <c r="G3848" s="1">
        <v>42</v>
      </c>
      <c r="H3848" s="1">
        <v>109.64</v>
      </c>
    </row>
    <row r="3849" spans="1:8">
      <c r="A3849" s="1" t="s">
        <v>3785</v>
      </c>
      <c r="B3849" s="3">
        <v>44905</v>
      </c>
      <c r="C3849" s="2" t="s">
        <v>3240</v>
      </c>
      <c r="D3849" s="4" t="s">
        <v>2914</v>
      </c>
      <c r="E3849" s="1">
        <v>259.93</v>
      </c>
      <c r="F3849" s="1">
        <v>49</v>
      </c>
      <c r="G3849" s="1">
        <v>32</v>
      </c>
      <c r="H3849" s="1">
        <v>1948.09</v>
      </c>
    </row>
    <row r="3850" spans="1:8">
      <c r="A3850" s="1" t="s">
        <v>3786</v>
      </c>
      <c r="B3850" s="3">
        <v>45311</v>
      </c>
      <c r="C3850" s="2" t="s">
        <v>3240</v>
      </c>
      <c r="D3850" s="4" t="s">
        <v>19</v>
      </c>
      <c r="E3850" s="1">
        <v>4004.88</v>
      </c>
      <c r="F3850" s="1">
        <v>49</v>
      </c>
      <c r="G3850" s="1">
        <v>17</v>
      </c>
      <c r="H3850" s="1">
        <v>729.6</v>
      </c>
    </row>
    <row r="3851" spans="1:8">
      <c r="A3851" s="1" t="s">
        <v>3787</v>
      </c>
      <c r="B3851" s="3">
        <v>44994</v>
      </c>
      <c r="C3851" s="2" t="s">
        <v>3256</v>
      </c>
      <c r="D3851" s="4" t="s">
        <v>3717</v>
      </c>
      <c r="E3851" s="1">
        <v>3809.01</v>
      </c>
      <c r="F3851" s="1">
        <v>46</v>
      </c>
      <c r="G3851" s="1">
        <v>23</v>
      </c>
      <c r="H3851" s="1">
        <v>711.21</v>
      </c>
    </row>
    <row r="3852" spans="1:8">
      <c r="A3852" s="1" t="s">
        <v>3788</v>
      </c>
      <c r="B3852" s="3">
        <v>45593</v>
      </c>
      <c r="C3852" s="2" t="s">
        <v>3240</v>
      </c>
      <c r="D3852" s="4" t="s">
        <v>2914</v>
      </c>
      <c r="E3852" s="1">
        <v>872.87</v>
      </c>
      <c r="F3852" s="1">
        <v>7</v>
      </c>
      <c r="G3852" s="1">
        <v>35</v>
      </c>
      <c r="H3852" s="1">
        <v>1403.64</v>
      </c>
    </row>
    <row r="3853" spans="1:8">
      <c r="A3853" s="1" t="s">
        <v>3789</v>
      </c>
      <c r="B3853" s="3">
        <v>44952</v>
      </c>
      <c r="C3853" s="2" t="s">
        <v>3240</v>
      </c>
      <c r="D3853" s="4" t="s">
        <v>1661</v>
      </c>
      <c r="E3853" s="1">
        <v>4497.51</v>
      </c>
      <c r="F3853" s="1">
        <v>26</v>
      </c>
      <c r="G3853" s="1">
        <v>8</v>
      </c>
      <c r="H3853" s="1">
        <v>915.55</v>
      </c>
    </row>
    <row r="3854" spans="1:8">
      <c r="A3854" s="1" t="s">
        <v>3790</v>
      </c>
      <c r="B3854" s="3">
        <v>44897</v>
      </c>
      <c r="C3854" s="2" t="s">
        <v>3373</v>
      </c>
      <c r="D3854" s="4" t="s">
        <v>3584</v>
      </c>
      <c r="E3854" s="1">
        <v>1013.45</v>
      </c>
      <c r="F3854" s="1">
        <v>9</v>
      </c>
      <c r="G3854" s="1">
        <v>42</v>
      </c>
      <c r="H3854" s="1">
        <v>969.45</v>
      </c>
    </row>
    <row r="3855" spans="1:8">
      <c r="A3855" s="1" t="s">
        <v>3791</v>
      </c>
      <c r="B3855" s="3">
        <v>45597</v>
      </c>
      <c r="C3855" s="2" t="s">
        <v>3373</v>
      </c>
      <c r="D3855" s="4" t="s">
        <v>3584</v>
      </c>
      <c r="E3855" s="1">
        <v>3359.38</v>
      </c>
      <c r="F3855" s="1">
        <v>5</v>
      </c>
      <c r="G3855" s="1">
        <v>25</v>
      </c>
      <c r="H3855" s="1">
        <v>1424.97</v>
      </c>
    </row>
    <row r="3856" spans="1:8">
      <c r="A3856" s="1" t="s">
        <v>3792</v>
      </c>
      <c r="B3856" s="3">
        <v>45508</v>
      </c>
      <c r="C3856" s="2" t="s">
        <v>3240</v>
      </c>
      <c r="D3856" s="4" t="s">
        <v>2914</v>
      </c>
      <c r="E3856" s="1">
        <v>4874.0600000000004</v>
      </c>
      <c r="F3856" s="1">
        <v>47</v>
      </c>
      <c r="G3856" s="1">
        <v>27</v>
      </c>
      <c r="H3856" s="1">
        <v>1500.6</v>
      </c>
    </row>
    <row r="3857" spans="1:8">
      <c r="A3857" s="1" t="s">
        <v>3793</v>
      </c>
      <c r="B3857" s="3">
        <v>45418</v>
      </c>
      <c r="C3857" s="2" t="s">
        <v>3240</v>
      </c>
      <c r="D3857" s="4" t="s">
        <v>1661</v>
      </c>
      <c r="E3857" s="1">
        <v>1099.19</v>
      </c>
      <c r="F3857" s="1">
        <v>3</v>
      </c>
      <c r="G3857" s="1">
        <v>20</v>
      </c>
      <c r="H3857" s="1">
        <v>1151.0899999999999</v>
      </c>
    </row>
    <row r="3858" spans="1:8">
      <c r="A3858" s="1" t="s">
        <v>3794</v>
      </c>
      <c r="B3858" s="3">
        <v>45051</v>
      </c>
      <c r="C3858" s="2" t="s">
        <v>3240</v>
      </c>
      <c r="D3858" s="4" t="s">
        <v>3717</v>
      </c>
      <c r="E3858" s="1">
        <v>2023.47</v>
      </c>
      <c r="F3858" s="1">
        <v>29</v>
      </c>
      <c r="G3858" s="1">
        <v>33</v>
      </c>
      <c r="H3858" s="1">
        <v>1541.46</v>
      </c>
    </row>
    <row r="3859" spans="1:8">
      <c r="A3859" s="1" t="s">
        <v>3795</v>
      </c>
      <c r="B3859" s="3">
        <v>45155</v>
      </c>
      <c r="C3859" s="2" t="s">
        <v>3134</v>
      </c>
      <c r="D3859" s="4" t="s">
        <v>1661</v>
      </c>
      <c r="E3859" s="1">
        <v>4348.43</v>
      </c>
      <c r="F3859" s="1">
        <v>34</v>
      </c>
      <c r="G3859" s="1">
        <v>16</v>
      </c>
      <c r="H3859" s="1">
        <v>1151.25</v>
      </c>
    </row>
    <row r="3860" spans="1:8">
      <c r="A3860" s="1" t="s">
        <v>3796</v>
      </c>
      <c r="B3860" s="3">
        <v>44932</v>
      </c>
      <c r="C3860" s="2" t="s">
        <v>3373</v>
      </c>
      <c r="D3860" s="4" t="s">
        <v>3584</v>
      </c>
      <c r="E3860" s="1">
        <v>3822.62</v>
      </c>
      <c r="F3860" s="1">
        <v>39</v>
      </c>
      <c r="G3860" s="1">
        <v>42</v>
      </c>
      <c r="H3860" s="1">
        <v>262.08</v>
      </c>
    </row>
    <row r="3861" spans="1:8">
      <c r="A3861" s="1" t="s">
        <v>3797</v>
      </c>
      <c r="B3861" s="3">
        <v>45329</v>
      </c>
      <c r="C3861" s="2" t="s">
        <v>3240</v>
      </c>
      <c r="D3861" s="4" t="s">
        <v>3588</v>
      </c>
      <c r="E3861" s="1">
        <v>3874.7</v>
      </c>
      <c r="F3861" s="1">
        <v>24</v>
      </c>
      <c r="G3861" s="1">
        <v>33</v>
      </c>
      <c r="H3861" s="1">
        <v>1286</v>
      </c>
    </row>
    <row r="3862" spans="1:8">
      <c r="A3862" s="1" t="s">
        <v>3798</v>
      </c>
      <c r="B3862" s="3">
        <v>44960</v>
      </c>
      <c r="C3862" s="2" t="s">
        <v>3240</v>
      </c>
      <c r="D3862" s="4" t="s">
        <v>3584</v>
      </c>
      <c r="E3862" s="1">
        <v>1262.06</v>
      </c>
      <c r="F3862" s="1">
        <v>46</v>
      </c>
      <c r="G3862" s="1">
        <v>36</v>
      </c>
      <c r="H3862" s="1">
        <v>1365.88</v>
      </c>
    </row>
    <row r="3863" spans="1:8">
      <c r="A3863" s="1" t="s">
        <v>3799</v>
      </c>
      <c r="B3863" s="3">
        <v>45515</v>
      </c>
      <c r="C3863" s="2" t="s">
        <v>3134</v>
      </c>
      <c r="D3863" s="4" t="s">
        <v>3717</v>
      </c>
      <c r="E3863" s="1">
        <v>4971.0200000000004</v>
      </c>
      <c r="F3863" s="1">
        <v>20</v>
      </c>
      <c r="G3863" s="1">
        <v>18</v>
      </c>
      <c r="H3863" s="1">
        <v>1856.21</v>
      </c>
    </row>
    <row r="3864" spans="1:8">
      <c r="A3864" s="1" t="s">
        <v>3800</v>
      </c>
      <c r="B3864" s="3">
        <v>45412</v>
      </c>
      <c r="C3864" s="2" t="s">
        <v>3134</v>
      </c>
      <c r="D3864" s="4" t="s">
        <v>3584</v>
      </c>
      <c r="E3864" s="1">
        <v>4949.17</v>
      </c>
      <c r="F3864" s="1">
        <v>45</v>
      </c>
      <c r="G3864" s="1">
        <v>16</v>
      </c>
      <c r="H3864" s="1">
        <v>580.12</v>
      </c>
    </row>
    <row r="3865" spans="1:8">
      <c r="A3865" s="1" t="s">
        <v>3801</v>
      </c>
      <c r="B3865" s="3">
        <v>44991</v>
      </c>
      <c r="C3865" s="2" t="s">
        <v>3373</v>
      </c>
      <c r="D3865" s="4" t="s">
        <v>3588</v>
      </c>
      <c r="E3865" s="1">
        <v>1964.34</v>
      </c>
      <c r="F3865" s="1">
        <v>44</v>
      </c>
      <c r="G3865" s="1">
        <v>1</v>
      </c>
      <c r="H3865" s="1">
        <v>1236.54</v>
      </c>
    </row>
    <row r="3866" spans="1:8">
      <c r="A3866" s="1" t="s">
        <v>3802</v>
      </c>
      <c r="B3866" s="3">
        <v>45048</v>
      </c>
      <c r="C3866" s="2" t="s">
        <v>3240</v>
      </c>
      <c r="D3866" s="4" t="s">
        <v>3584</v>
      </c>
      <c r="E3866" s="1">
        <v>1250.05</v>
      </c>
      <c r="F3866" s="1">
        <v>44</v>
      </c>
      <c r="G3866" s="1">
        <v>24</v>
      </c>
      <c r="H3866" s="1">
        <v>1782.89</v>
      </c>
    </row>
    <row r="3867" spans="1:8">
      <c r="A3867" s="1" t="s">
        <v>3803</v>
      </c>
      <c r="B3867" s="3">
        <v>44944</v>
      </c>
      <c r="C3867" s="2" t="s">
        <v>3240</v>
      </c>
      <c r="D3867" s="4" t="s">
        <v>2914</v>
      </c>
      <c r="E3867" s="1">
        <v>1762.86</v>
      </c>
      <c r="F3867" s="1">
        <v>37</v>
      </c>
      <c r="G3867" s="1">
        <v>49</v>
      </c>
      <c r="H3867" s="1">
        <v>151.12</v>
      </c>
    </row>
    <row r="3868" spans="1:8">
      <c r="A3868" s="1" t="s">
        <v>3804</v>
      </c>
      <c r="B3868" s="3">
        <v>44928</v>
      </c>
      <c r="C3868" s="2" t="s">
        <v>3373</v>
      </c>
      <c r="D3868" s="4" t="s">
        <v>3584</v>
      </c>
      <c r="E3868" s="1">
        <v>4934.91</v>
      </c>
      <c r="F3868" s="1">
        <v>37</v>
      </c>
      <c r="G3868" s="1">
        <v>45</v>
      </c>
      <c r="H3868" s="1">
        <v>1762.25</v>
      </c>
    </row>
    <row r="3869" spans="1:8">
      <c r="A3869" s="1" t="s">
        <v>3805</v>
      </c>
      <c r="B3869" s="3">
        <v>45375</v>
      </c>
      <c r="C3869" s="2" t="s">
        <v>3240</v>
      </c>
      <c r="D3869" s="4" t="s">
        <v>1661</v>
      </c>
      <c r="E3869" s="1">
        <v>2044.12</v>
      </c>
      <c r="F3869" s="1">
        <v>6</v>
      </c>
      <c r="G3869" s="1">
        <v>46</v>
      </c>
      <c r="H3869" s="1">
        <v>1211.55</v>
      </c>
    </row>
    <row r="3870" spans="1:8">
      <c r="A3870" s="1" t="s">
        <v>3806</v>
      </c>
      <c r="B3870" s="3">
        <v>45472</v>
      </c>
      <c r="C3870" s="2" t="s">
        <v>3256</v>
      </c>
      <c r="D3870" s="4" t="s">
        <v>3584</v>
      </c>
      <c r="E3870" s="1">
        <v>622.22</v>
      </c>
      <c r="F3870" s="1">
        <v>43</v>
      </c>
      <c r="G3870" s="1">
        <v>14</v>
      </c>
      <c r="H3870" s="1">
        <v>1674.34</v>
      </c>
    </row>
    <row r="3871" spans="1:8">
      <c r="A3871" s="1" t="s">
        <v>3807</v>
      </c>
      <c r="B3871" s="3">
        <v>45052</v>
      </c>
      <c r="C3871" s="2" t="s">
        <v>3134</v>
      </c>
      <c r="D3871" s="4" t="s">
        <v>2914</v>
      </c>
      <c r="E3871" s="1">
        <v>4245.68</v>
      </c>
      <c r="F3871" s="1">
        <v>35</v>
      </c>
      <c r="G3871" s="1">
        <v>43</v>
      </c>
      <c r="H3871" s="1">
        <v>779.45</v>
      </c>
    </row>
    <row r="3872" spans="1:8">
      <c r="A3872" s="1" t="s">
        <v>3808</v>
      </c>
      <c r="B3872" s="3">
        <v>45149</v>
      </c>
      <c r="C3872" s="2" t="s">
        <v>3240</v>
      </c>
      <c r="D3872" s="4" t="s">
        <v>1661</v>
      </c>
      <c r="E3872" s="1">
        <v>1438.86</v>
      </c>
      <c r="F3872" s="1">
        <v>46</v>
      </c>
      <c r="G3872" s="1">
        <v>26</v>
      </c>
      <c r="H3872" s="1">
        <v>1164.81</v>
      </c>
    </row>
    <row r="3873" spans="1:8">
      <c r="A3873" s="1" t="s">
        <v>3809</v>
      </c>
      <c r="B3873" s="3">
        <v>44939</v>
      </c>
      <c r="C3873" s="2" t="s">
        <v>3240</v>
      </c>
      <c r="D3873" s="4" t="s">
        <v>3717</v>
      </c>
      <c r="E3873" s="1">
        <v>1434.83</v>
      </c>
      <c r="F3873" s="1">
        <v>4</v>
      </c>
      <c r="G3873" s="1">
        <v>46</v>
      </c>
      <c r="H3873" s="1">
        <v>922.04</v>
      </c>
    </row>
    <row r="3874" spans="1:8">
      <c r="A3874" s="1" t="s">
        <v>3810</v>
      </c>
      <c r="B3874" s="3">
        <v>44982</v>
      </c>
      <c r="C3874" s="2" t="s">
        <v>3256</v>
      </c>
      <c r="D3874" s="4" t="s">
        <v>3584</v>
      </c>
      <c r="E3874" s="1">
        <v>4030.63</v>
      </c>
      <c r="F3874" s="1">
        <v>21</v>
      </c>
      <c r="G3874" s="1">
        <v>17</v>
      </c>
      <c r="H3874" s="1">
        <v>348.15</v>
      </c>
    </row>
    <row r="3875" spans="1:8">
      <c r="A3875" s="1" t="s">
        <v>3811</v>
      </c>
      <c r="B3875" s="3">
        <v>45438</v>
      </c>
      <c r="C3875" s="2" t="s">
        <v>3134</v>
      </c>
      <c r="D3875" s="4" t="s">
        <v>3588</v>
      </c>
      <c r="E3875" s="1">
        <v>3101.82</v>
      </c>
      <c r="F3875" s="1">
        <v>35</v>
      </c>
      <c r="G3875" s="1">
        <v>8</v>
      </c>
      <c r="H3875" s="1">
        <v>800.42</v>
      </c>
    </row>
    <row r="3876" spans="1:8">
      <c r="A3876" s="1" t="s">
        <v>3812</v>
      </c>
      <c r="B3876" s="3">
        <v>45601</v>
      </c>
      <c r="C3876" s="2" t="s">
        <v>3373</v>
      </c>
      <c r="D3876" s="4" t="s">
        <v>2914</v>
      </c>
      <c r="E3876" s="1">
        <v>4661.75</v>
      </c>
      <c r="F3876" s="1">
        <v>17</v>
      </c>
      <c r="G3876" s="1">
        <v>24</v>
      </c>
      <c r="H3876" s="1">
        <v>1511.39</v>
      </c>
    </row>
    <row r="3877" spans="1:8">
      <c r="A3877" s="1" t="s">
        <v>3813</v>
      </c>
      <c r="B3877" s="3">
        <v>45332</v>
      </c>
      <c r="C3877" s="2" t="s">
        <v>3134</v>
      </c>
      <c r="D3877" s="4" t="s">
        <v>3717</v>
      </c>
      <c r="E3877" s="1">
        <v>3372.36</v>
      </c>
      <c r="F3877" s="1">
        <v>7</v>
      </c>
      <c r="G3877" s="1">
        <v>4</v>
      </c>
      <c r="H3877" s="1">
        <v>171.5</v>
      </c>
    </row>
    <row r="3878" spans="1:8">
      <c r="A3878" s="1" t="s">
        <v>3814</v>
      </c>
      <c r="B3878" s="3">
        <v>45434</v>
      </c>
      <c r="C3878" s="2" t="s">
        <v>3373</v>
      </c>
      <c r="D3878" s="4" t="s">
        <v>1661</v>
      </c>
      <c r="E3878" s="1">
        <v>4051.66</v>
      </c>
      <c r="F3878" s="1">
        <v>29</v>
      </c>
      <c r="G3878" s="1">
        <v>22</v>
      </c>
      <c r="H3878" s="1">
        <v>1822.99</v>
      </c>
    </row>
    <row r="3879" spans="1:8">
      <c r="A3879" s="1" t="s">
        <v>3815</v>
      </c>
      <c r="B3879" s="3">
        <v>45012</v>
      </c>
      <c r="C3879" s="2" t="s">
        <v>3134</v>
      </c>
      <c r="D3879" s="4" t="s">
        <v>3588</v>
      </c>
      <c r="E3879" s="1">
        <v>3650.79</v>
      </c>
      <c r="F3879" s="1">
        <v>12</v>
      </c>
      <c r="G3879" s="1">
        <v>3</v>
      </c>
      <c r="H3879" s="1">
        <v>1911.39</v>
      </c>
    </row>
    <row r="3880" spans="1:8">
      <c r="A3880" s="1" t="s">
        <v>3816</v>
      </c>
      <c r="B3880" s="3">
        <v>45055</v>
      </c>
      <c r="C3880" s="2" t="s">
        <v>3256</v>
      </c>
      <c r="D3880" s="4" t="s">
        <v>3717</v>
      </c>
      <c r="E3880" s="1">
        <v>4166.96</v>
      </c>
      <c r="F3880" s="1">
        <v>34</v>
      </c>
      <c r="G3880" s="1">
        <v>9</v>
      </c>
      <c r="H3880" s="1">
        <v>1764.24</v>
      </c>
    </row>
    <row r="3881" spans="1:8">
      <c r="A3881" s="1" t="s">
        <v>3817</v>
      </c>
      <c r="B3881" s="3">
        <v>45133</v>
      </c>
      <c r="C3881" s="2" t="s">
        <v>3240</v>
      </c>
      <c r="D3881" s="4" t="s">
        <v>3588</v>
      </c>
      <c r="E3881" s="1">
        <v>853.52</v>
      </c>
      <c r="F3881" s="1">
        <v>35</v>
      </c>
      <c r="G3881" s="1">
        <v>23</v>
      </c>
      <c r="H3881" s="1">
        <v>193.82</v>
      </c>
    </row>
    <row r="3882" spans="1:8">
      <c r="A3882" s="1" t="s">
        <v>3818</v>
      </c>
      <c r="B3882" s="3">
        <v>45199</v>
      </c>
      <c r="C3882" s="2" t="s">
        <v>3256</v>
      </c>
      <c r="D3882" s="4" t="s">
        <v>3588</v>
      </c>
      <c r="E3882" s="1">
        <v>4733.0600000000004</v>
      </c>
      <c r="F3882" s="1">
        <v>19</v>
      </c>
      <c r="G3882" s="1">
        <v>8</v>
      </c>
      <c r="H3882" s="1">
        <v>559.52</v>
      </c>
    </row>
    <row r="3883" spans="1:8">
      <c r="A3883" s="1" t="s">
        <v>3819</v>
      </c>
      <c r="B3883" s="3">
        <v>45026</v>
      </c>
      <c r="C3883" s="2" t="s">
        <v>3373</v>
      </c>
      <c r="D3883" s="4" t="s">
        <v>3584</v>
      </c>
      <c r="E3883" s="1">
        <v>1572.85</v>
      </c>
      <c r="F3883" s="1">
        <v>40</v>
      </c>
      <c r="G3883" s="1">
        <v>45</v>
      </c>
      <c r="H3883" s="1">
        <v>1915.33</v>
      </c>
    </row>
    <row r="3884" spans="1:8">
      <c r="A3884" s="1" t="s">
        <v>3820</v>
      </c>
      <c r="B3884" s="3">
        <v>44927</v>
      </c>
      <c r="C3884" s="2" t="s">
        <v>3240</v>
      </c>
      <c r="D3884" s="4" t="s">
        <v>2914</v>
      </c>
      <c r="E3884" s="1">
        <v>1643.33</v>
      </c>
      <c r="F3884" s="1">
        <v>40</v>
      </c>
      <c r="G3884" s="1">
        <v>43</v>
      </c>
      <c r="H3884" s="1">
        <v>1690.41</v>
      </c>
    </row>
    <row r="3885" spans="1:8">
      <c r="A3885" s="1" t="s">
        <v>3821</v>
      </c>
      <c r="B3885" s="3">
        <v>45215</v>
      </c>
      <c r="C3885" s="2" t="s">
        <v>3373</v>
      </c>
      <c r="D3885" s="4" t="s">
        <v>3588</v>
      </c>
      <c r="E3885" s="1">
        <v>101.94</v>
      </c>
      <c r="F3885" s="1">
        <v>8</v>
      </c>
      <c r="G3885" s="1">
        <v>31</v>
      </c>
      <c r="H3885" s="1">
        <v>1933.01</v>
      </c>
    </row>
    <row r="3886" spans="1:8">
      <c r="A3886" s="1" t="s">
        <v>3822</v>
      </c>
      <c r="B3886" s="3">
        <v>45468</v>
      </c>
      <c r="C3886" s="2" t="s">
        <v>3373</v>
      </c>
      <c r="D3886" s="4" t="s">
        <v>3717</v>
      </c>
      <c r="E3886" s="1">
        <v>1519.64</v>
      </c>
      <c r="F3886" s="1">
        <v>50</v>
      </c>
      <c r="G3886" s="1">
        <v>41</v>
      </c>
      <c r="H3886" s="1">
        <v>123.16</v>
      </c>
    </row>
    <row r="3887" spans="1:8">
      <c r="A3887" s="1" t="s">
        <v>3823</v>
      </c>
      <c r="B3887" s="3">
        <v>45050</v>
      </c>
      <c r="C3887" s="2" t="s">
        <v>3373</v>
      </c>
      <c r="D3887" s="4" t="s">
        <v>2914</v>
      </c>
      <c r="E3887" s="1">
        <v>2930.03</v>
      </c>
      <c r="F3887" s="1">
        <v>16</v>
      </c>
      <c r="G3887" s="1">
        <v>43</v>
      </c>
      <c r="H3887" s="1">
        <v>1869.11</v>
      </c>
    </row>
    <row r="3888" spans="1:8">
      <c r="A3888" s="1" t="s">
        <v>3824</v>
      </c>
      <c r="B3888" s="3">
        <v>45501</v>
      </c>
      <c r="C3888" s="2" t="s">
        <v>3373</v>
      </c>
      <c r="D3888" s="4" t="s">
        <v>3584</v>
      </c>
      <c r="E3888" s="1">
        <v>3254.94</v>
      </c>
      <c r="F3888" s="1">
        <v>16</v>
      </c>
      <c r="G3888" s="1">
        <v>26</v>
      </c>
      <c r="H3888" s="1">
        <v>991.57</v>
      </c>
    </row>
    <row r="3889" spans="1:8">
      <c r="A3889" s="1" t="s">
        <v>3825</v>
      </c>
      <c r="B3889" s="3">
        <v>45351</v>
      </c>
      <c r="C3889" s="2" t="s">
        <v>3256</v>
      </c>
      <c r="D3889" s="4" t="s">
        <v>3588</v>
      </c>
      <c r="E3889" s="1">
        <v>2558.65</v>
      </c>
      <c r="F3889" s="1">
        <v>10</v>
      </c>
      <c r="G3889" s="1">
        <v>15</v>
      </c>
      <c r="H3889" s="1">
        <v>1147.3599999999999</v>
      </c>
    </row>
    <row r="3890" spans="1:8">
      <c r="A3890" s="1" t="s">
        <v>3826</v>
      </c>
      <c r="B3890" s="3">
        <v>45098</v>
      </c>
      <c r="C3890" s="2" t="s">
        <v>3373</v>
      </c>
      <c r="D3890" s="4" t="s">
        <v>3584</v>
      </c>
      <c r="E3890" s="1">
        <v>4778.66</v>
      </c>
      <c r="F3890" s="1">
        <v>25</v>
      </c>
      <c r="G3890" s="1">
        <v>24</v>
      </c>
      <c r="H3890" s="1">
        <v>1633.91</v>
      </c>
    </row>
    <row r="3891" spans="1:8">
      <c r="A3891" s="1" t="s">
        <v>3827</v>
      </c>
      <c r="B3891" s="3">
        <v>45365</v>
      </c>
      <c r="C3891" s="2" t="s">
        <v>3240</v>
      </c>
      <c r="D3891" s="4" t="s">
        <v>2914</v>
      </c>
      <c r="E3891" s="1">
        <v>2954.41</v>
      </c>
      <c r="F3891" s="1">
        <v>44</v>
      </c>
      <c r="G3891" s="1">
        <v>13</v>
      </c>
      <c r="H3891" s="1">
        <v>736.04</v>
      </c>
    </row>
    <row r="3892" spans="1:8">
      <c r="A3892" s="1" t="s">
        <v>3828</v>
      </c>
      <c r="B3892" s="3">
        <v>45080</v>
      </c>
      <c r="C3892" s="2" t="s">
        <v>3134</v>
      </c>
      <c r="D3892" s="4" t="s">
        <v>2914</v>
      </c>
      <c r="E3892" s="1">
        <v>992.57</v>
      </c>
      <c r="F3892" s="1">
        <v>30</v>
      </c>
      <c r="G3892" s="1">
        <v>13</v>
      </c>
      <c r="H3892" s="1">
        <v>72</v>
      </c>
    </row>
    <row r="3893" spans="1:8">
      <c r="A3893" s="1" t="s">
        <v>3829</v>
      </c>
      <c r="B3893" s="3">
        <v>45128</v>
      </c>
      <c r="C3893" s="2" t="s">
        <v>3240</v>
      </c>
      <c r="D3893" s="4" t="s">
        <v>3588</v>
      </c>
      <c r="E3893" s="1">
        <v>2658.89</v>
      </c>
      <c r="F3893" s="1">
        <v>25</v>
      </c>
      <c r="G3893" s="1">
        <v>10</v>
      </c>
      <c r="H3893" s="1">
        <v>1748.42</v>
      </c>
    </row>
    <row r="3894" spans="1:8">
      <c r="A3894" s="1" t="s">
        <v>3830</v>
      </c>
      <c r="B3894" s="3">
        <v>45572</v>
      </c>
      <c r="C3894" s="2" t="s">
        <v>3831</v>
      </c>
      <c r="D3894" s="4" t="s">
        <v>2914</v>
      </c>
      <c r="E3894" s="1">
        <v>4088.94</v>
      </c>
      <c r="F3894" s="1">
        <v>44</v>
      </c>
      <c r="G3894" s="1">
        <v>2</v>
      </c>
      <c r="H3894" s="1">
        <v>442.6</v>
      </c>
    </row>
    <row r="3895" spans="1:8">
      <c r="A3895" s="1" t="s">
        <v>3832</v>
      </c>
      <c r="B3895" s="3">
        <v>45086</v>
      </c>
      <c r="C3895" s="2" t="s">
        <v>3240</v>
      </c>
      <c r="D3895" s="4" t="s">
        <v>3588</v>
      </c>
      <c r="E3895" s="1">
        <v>3604.22</v>
      </c>
      <c r="F3895" s="1">
        <v>17</v>
      </c>
      <c r="G3895" s="1">
        <v>4</v>
      </c>
      <c r="H3895" s="1">
        <v>1587.18</v>
      </c>
    </row>
    <row r="3896" spans="1:8">
      <c r="A3896" s="1" t="s">
        <v>3833</v>
      </c>
      <c r="B3896" s="3">
        <v>45323</v>
      </c>
      <c r="C3896" s="2" t="s">
        <v>3831</v>
      </c>
      <c r="D3896" s="4" t="s">
        <v>3717</v>
      </c>
      <c r="E3896" s="1">
        <v>4812.18</v>
      </c>
      <c r="F3896" s="1">
        <v>9</v>
      </c>
      <c r="G3896" s="1">
        <v>42</v>
      </c>
      <c r="H3896" s="1">
        <v>847.56</v>
      </c>
    </row>
    <row r="3897" spans="1:8">
      <c r="A3897" s="1" t="s">
        <v>3834</v>
      </c>
      <c r="B3897" s="3">
        <v>45186</v>
      </c>
      <c r="C3897" s="2" t="s">
        <v>3373</v>
      </c>
      <c r="D3897" s="4" t="s">
        <v>3584</v>
      </c>
      <c r="E3897" s="1">
        <v>721.44</v>
      </c>
      <c r="F3897" s="1">
        <v>30</v>
      </c>
      <c r="G3897" s="1">
        <v>31</v>
      </c>
      <c r="H3897" s="1">
        <v>1233.51</v>
      </c>
    </row>
    <row r="3898" spans="1:8">
      <c r="A3898" s="1" t="s">
        <v>3835</v>
      </c>
      <c r="B3898" s="3">
        <v>45442</v>
      </c>
      <c r="C3898" s="2" t="s">
        <v>3240</v>
      </c>
      <c r="D3898" s="4" t="s">
        <v>3584</v>
      </c>
      <c r="E3898" s="1">
        <v>1318.51</v>
      </c>
      <c r="F3898" s="1">
        <v>42</v>
      </c>
      <c r="G3898" s="1">
        <v>45</v>
      </c>
      <c r="H3898" s="1">
        <v>924.25</v>
      </c>
    </row>
    <row r="3899" spans="1:8">
      <c r="A3899" s="1" t="s">
        <v>3836</v>
      </c>
      <c r="B3899" s="3">
        <v>45376</v>
      </c>
      <c r="C3899" s="2" t="s">
        <v>3373</v>
      </c>
      <c r="D3899" s="4" t="s">
        <v>2914</v>
      </c>
      <c r="E3899" s="1">
        <v>1744.85</v>
      </c>
      <c r="F3899" s="1">
        <v>47</v>
      </c>
      <c r="G3899" s="1">
        <v>27</v>
      </c>
      <c r="H3899" s="1">
        <v>1922.61</v>
      </c>
    </row>
    <row r="3900" spans="1:8">
      <c r="A3900" s="1" t="s">
        <v>3837</v>
      </c>
      <c r="B3900" s="3">
        <v>44992</v>
      </c>
      <c r="C3900" s="2" t="s">
        <v>3256</v>
      </c>
      <c r="D3900" s="4" t="s">
        <v>2914</v>
      </c>
      <c r="E3900" s="1">
        <v>1345.04</v>
      </c>
      <c r="F3900" s="1">
        <v>50</v>
      </c>
      <c r="G3900" s="1">
        <v>24</v>
      </c>
      <c r="H3900" s="1">
        <v>1861.92</v>
      </c>
    </row>
    <row r="3901" spans="1:8">
      <c r="A3901" s="1" t="s">
        <v>3838</v>
      </c>
      <c r="B3901" s="3">
        <v>45339</v>
      </c>
      <c r="C3901" s="2" t="s">
        <v>3240</v>
      </c>
      <c r="D3901" s="4" t="s">
        <v>3584</v>
      </c>
      <c r="E3901" s="1">
        <v>1308.8599999999999</v>
      </c>
      <c r="F3901" s="1">
        <v>8</v>
      </c>
      <c r="G3901" s="1">
        <v>18</v>
      </c>
      <c r="H3901" s="1">
        <v>632.6</v>
      </c>
    </row>
    <row r="3902" spans="1:8">
      <c r="A3902" s="1" t="s">
        <v>3839</v>
      </c>
      <c r="B3902" s="3">
        <v>45285</v>
      </c>
      <c r="C3902" s="2" t="s">
        <v>3373</v>
      </c>
      <c r="D3902" s="4" t="s">
        <v>3588</v>
      </c>
      <c r="E3902" s="1">
        <v>3406.19</v>
      </c>
      <c r="F3902" s="1">
        <v>34</v>
      </c>
      <c r="G3902" s="1">
        <v>42</v>
      </c>
      <c r="H3902" s="1">
        <v>1665.37</v>
      </c>
    </row>
    <row r="3903" spans="1:8">
      <c r="A3903" s="1" t="s">
        <v>3840</v>
      </c>
      <c r="B3903" s="3">
        <v>45444</v>
      </c>
      <c r="C3903" s="2" t="s">
        <v>3373</v>
      </c>
      <c r="D3903" s="4" t="s">
        <v>3588</v>
      </c>
      <c r="E3903" s="1">
        <v>2460.02</v>
      </c>
      <c r="F3903" s="1">
        <v>38</v>
      </c>
      <c r="G3903" s="1">
        <v>18</v>
      </c>
      <c r="H3903" s="1">
        <v>1863.97</v>
      </c>
    </row>
    <row r="3904" spans="1:8">
      <c r="A3904" s="1" t="s">
        <v>3841</v>
      </c>
      <c r="B3904" s="3">
        <v>45548</v>
      </c>
      <c r="C3904" s="2" t="s">
        <v>3256</v>
      </c>
      <c r="D3904" s="4" t="s">
        <v>3588</v>
      </c>
      <c r="E3904" s="1">
        <v>4730.1400000000003</v>
      </c>
      <c r="F3904" s="1">
        <v>15</v>
      </c>
      <c r="G3904" s="1">
        <v>25</v>
      </c>
      <c r="H3904" s="1">
        <v>721.16</v>
      </c>
    </row>
    <row r="3905" spans="1:8">
      <c r="A3905" s="1" t="s">
        <v>3842</v>
      </c>
      <c r="B3905" s="3">
        <v>45543</v>
      </c>
      <c r="C3905" s="2" t="s">
        <v>3831</v>
      </c>
      <c r="D3905" s="4" t="s">
        <v>3588</v>
      </c>
      <c r="E3905" s="1">
        <v>451</v>
      </c>
      <c r="F3905" s="1">
        <v>23</v>
      </c>
      <c r="G3905" s="1">
        <v>26</v>
      </c>
      <c r="H3905" s="1">
        <v>1950.23</v>
      </c>
    </row>
    <row r="3906" spans="1:8">
      <c r="A3906" s="1" t="s">
        <v>3843</v>
      </c>
      <c r="B3906" s="3">
        <v>45584</v>
      </c>
      <c r="C3906" s="2" t="s">
        <v>3240</v>
      </c>
      <c r="D3906" s="4" t="s">
        <v>3717</v>
      </c>
      <c r="E3906" s="1">
        <v>1056.6099999999999</v>
      </c>
      <c r="F3906" s="1">
        <v>1</v>
      </c>
      <c r="G3906" s="1">
        <v>8</v>
      </c>
      <c r="H3906" s="1">
        <v>705.75</v>
      </c>
    </row>
    <row r="3907" spans="1:8">
      <c r="A3907" s="1" t="s">
        <v>3844</v>
      </c>
      <c r="B3907" s="3">
        <v>45528</v>
      </c>
      <c r="C3907" s="2" t="s">
        <v>3256</v>
      </c>
      <c r="D3907" s="4" t="s">
        <v>3717</v>
      </c>
      <c r="E3907" s="1">
        <v>2215.52</v>
      </c>
      <c r="F3907" s="1">
        <v>37</v>
      </c>
      <c r="G3907" s="1">
        <v>12</v>
      </c>
      <c r="H3907" s="1">
        <v>1571.29</v>
      </c>
    </row>
    <row r="3908" spans="1:8">
      <c r="A3908" s="1" t="s">
        <v>3845</v>
      </c>
      <c r="B3908" s="3">
        <v>45159</v>
      </c>
      <c r="C3908" s="2" t="s">
        <v>3831</v>
      </c>
      <c r="D3908" s="4" t="s">
        <v>3588</v>
      </c>
      <c r="E3908" s="1">
        <v>439.95</v>
      </c>
      <c r="F3908" s="1">
        <v>15</v>
      </c>
      <c r="G3908" s="1">
        <v>16</v>
      </c>
      <c r="H3908" s="1">
        <v>1768.28</v>
      </c>
    </row>
    <row r="3909" spans="1:8">
      <c r="A3909" s="1" t="s">
        <v>3846</v>
      </c>
      <c r="B3909" s="3">
        <v>45435</v>
      </c>
      <c r="C3909" s="2" t="s">
        <v>3240</v>
      </c>
      <c r="D3909" s="4" t="s">
        <v>1661</v>
      </c>
      <c r="E3909" s="1">
        <v>770.52</v>
      </c>
      <c r="F3909" s="1">
        <v>24</v>
      </c>
      <c r="G3909" s="1">
        <v>40</v>
      </c>
      <c r="H3909" s="1">
        <v>1743.43</v>
      </c>
    </row>
    <row r="3910" spans="1:8">
      <c r="A3910" s="1" t="s">
        <v>3847</v>
      </c>
      <c r="B3910" s="3">
        <v>44943</v>
      </c>
      <c r="C3910" s="2" t="s">
        <v>3256</v>
      </c>
      <c r="D3910" s="4" t="s">
        <v>3588</v>
      </c>
      <c r="E3910" s="1">
        <v>2543.5300000000002</v>
      </c>
      <c r="F3910" s="1">
        <v>34</v>
      </c>
      <c r="G3910" s="1">
        <v>24</v>
      </c>
      <c r="H3910" s="1">
        <v>1817.91</v>
      </c>
    </row>
    <row r="3911" spans="1:8">
      <c r="A3911" s="1" t="s">
        <v>3848</v>
      </c>
      <c r="B3911" s="3">
        <v>45005</v>
      </c>
      <c r="C3911" s="2" t="s">
        <v>3240</v>
      </c>
      <c r="D3911" s="4" t="s">
        <v>3588</v>
      </c>
      <c r="E3911" s="1">
        <v>3701.98</v>
      </c>
      <c r="F3911" s="1">
        <v>39</v>
      </c>
      <c r="G3911" s="1">
        <v>36</v>
      </c>
      <c r="H3911" s="1">
        <v>1764.73</v>
      </c>
    </row>
    <row r="3912" spans="1:8">
      <c r="A3912" s="1" t="s">
        <v>3849</v>
      </c>
      <c r="B3912" s="3">
        <v>45507</v>
      </c>
      <c r="C3912" s="2" t="s">
        <v>3240</v>
      </c>
      <c r="D3912" s="4" t="s">
        <v>2914</v>
      </c>
      <c r="E3912" s="1">
        <v>2620.0300000000002</v>
      </c>
      <c r="F3912" s="1">
        <v>38</v>
      </c>
      <c r="G3912" s="1">
        <v>34</v>
      </c>
      <c r="H3912" s="1">
        <v>1440.88</v>
      </c>
    </row>
    <row r="3913" spans="1:8">
      <c r="A3913" s="1" t="s">
        <v>3850</v>
      </c>
      <c r="B3913" s="3">
        <v>44899</v>
      </c>
      <c r="C3913" s="2" t="s">
        <v>3240</v>
      </c>
      <c r="D3913" s="4" t="s">
        <v>3717</v>
      </c>
      <c r="E3913" s="1">
        <v>3009.43</v>
      </c>
      <c r="F3913" s="1">
        <v>36</v>
      </c>
      <c r="G3913" s="1">
        <v>35</v>
      </c>
      <c r="H3913" s="1">
        <v>1662.47</v>
      </c>
    </row>
    <row r="3914" spans="1:8">
      <c r="A3914" s="1" t="s">
        <v>3851</v>
      </c>
      <c r="B3914" s="3">
        <v>45504</v>
      </c>
      <c r="C3914" s="2" t="s">
        <v>3256</v>
      </c>
      <c r="D3914" s="4" t="s">
        <v>3584</v>
      </c>
      <c r="E3914" s="1">
        <v>2104.66</v>
      </c>
      <c r="F3914" s="1">
        <v>3</v>
      </c>
      <c r="G3914" s="1">
        <v>24</v>
      </c>
      <c r="H3914" s="1">
        <v>1370.92</v>
      </c>
    </row>
    <row r="3915" spans="1:8">
      <c r="A3915" s="1" t="s">
        <v>3852</v>
      </c>
      <c r="B3915" s="3">
        <v>45155</v>
      </c>
      <c r="C3915" s="2" t="s">
        <v>3240</v>
      </c>
      <c r="D3915" s="4" t="s">
        <v>3717</v>
      </c>
      <c r="E3915" s="1">
        <v>1645.7</v>
      </c>
      <c r="F3915" s="1">
        <v>28</v>
      </c>
      <c r="G3915" s="1">
        <v>41</v>
      </c>
      <c r="H3915" s="1">
        <v>1913.96</v>
      </c>
    </row>
    <row r="3916" spans="1:8">
      <c r="A3916" s="1" t="s">
        <v>3853</v>
      </c>
      <c r="B3916" s="3">
        <v>45464</v>
      </c>
      <c r="C3916" s="2" t="s">
        <v>3256</v>
      </c>
      <c r="D3916" s="4" t="s">
        <v>1661</v>
      </c>
      <c r="E3916" s="1">
        <v>2371.5</v>
      </c>
      <c r="F3916" s="1">
        <v>31</v>
      </c>
      <c r="G3916" s="1">
        <v>26</v>
      </c>
      <c r="H3916" s="1">
        <v>1893.96</v>
      </c>
    </row>
    <row r="3917" spans="1:8">
      <c r="A3917" s="1" t="s">
        <v>3854</v>
      </c>
      <c r="B3917" s="3">
        <v>45050</v>
      </c>
      <c r="C3917" s="2" t="s">
        <v>3831</v>
      </c>
      <c r="D3917" s="4" t="s">
        <v>3584</v>
      </c>
      <c r="E3917" s="1">
        <v>4784.25</v>
      </c>
      <c r="F3917" s="1">
        <v>19</v>
      </c>
      <c r="G3917" s="1">
        <v>34</v>
      </c>
      <c r="H3917" s="1">
        <v>418.05</v>
      </c>
    </row>
    <row r="3918" spans="1:8">
      <c r="A3918" s="1" t="s">
        <v>3855</v>
      </c>
      <c r="B3918" s="3">
        <v>45473</v>
      </c>
      <c r="C3918" s="2" t="s">
        <v>3373</v>
      </c>
      <c r="D3918" s="4" t="s">
        <v>1661</v>
      </c>
      <c r="E3918" s="1">
        <v>397.58</v>
      </c>
      <c r="F3918" s="1">
        <v>39</v>
      </c>
      <c r="G3918" s="1">
        <v>25</v>
      </c>
      <c r="H3918" s="1">
        <v>1405.74</v>
      </c>
    </row>
    <row r="3919" spans="1:8">
      <c r="A3919" s="1" t="s">
        <v>3856</v>
      </c>
      <c r="B3919" s="3">
        <v>45567</v>
      </c>
      <c r="C3919" s="2" t="s">
        <v>3831</v>
      </c>
      <c r="D3919" s="4" t="s">
        <v>2914</v>
      </c>
      <c r="E3919" s="1">
        <v>2647</v>
      </c>
      <c r="F3919" s="1">
        <v>5</v>
      </c>
      <c r="G3919" s="1">
        <v>24</v>
      </c>
      <c r="H3919" s="1">
        <v>221.52</v>
      </c>
    </row>
    <row r="3920" spans="1:8">
      <c r="A3920" s="1" t="s">
        <v>3857</v>
      </c>
      <c r="B3920" s="3">
        <v>45247</v>
      </c>
      <c r="C3920" s="2" t="s">
        <v>3256</v>
      </c>
      <c r="D3920" s="4" t="s">
        <v>3717</v>
      </c>
      <c r="E3920" s="1">
        <v>942.52</v>
      </c>
      <c r="F3920" s="1">
        <v>34</v>
      </c>
      <c r="G3920" s="1">
        <v>44</v>
      </c>
      <c r="H3920" s="1">
        <v>278.88</v>
      </c>
    </row>
    <row r="3921" spans="1:8">
      <c r="A3921" s="1" t="s">
        <v>3858</v>
      </c>
      <c r="B3921" s="3">
        <v>44905</v>
      </c>
      <c r="C3921" s="2" t="s">
        <v>3373</v>
      </c>
      <c r="D3921" s="4" t="s">
        <v>3588</v>
      </c>
      <c r="E3921" s="1">
        <v>191.23</v>
      </c>
      <c r="F3921" s="1">
        <v>12</v>
      </c>
      <c r="G3921" s="1">
        <v>9</v>
      </c>
      <c r="H3921" s="1">
        <v>985.59</v>
      </c>
    </row>
    <row r="3922" spans="1:8">
      <c r="A3922" s="1" t="s">
        <v>3859</v>
      </c>
      <c r="B3922" s="3">
        <v>45353</v>
      </c>
      <c r="C3922" s="2" t="s">
        <v>3240</v>
      </c>
      <c r="D3922" s="4" t="s">
        <v>3588</v>
      </c>
      <c r="E3922" s="1">
        <v>4212.17</v>
      </c>
      <c r="F3922" s="1">
        <v>6</v>
      </c>
      <c r="G3922" s="1">
        <v>5</v>
      </c>
      <c r="H3922" s="1">
        <v>312</v>
      </c>
    </row>
    <row r="3923" spans="1:8">
      <c r="A3923" s="1" t="s">
        <v>3860</v>
      </c>
      <c r="B3923" s="3">
        <v>45507</v>
      </c>
      <c r="C3923" s="2" t="s">
        <v>3831</v>
      </c>
      <c r="D3923" s="4" t="s">
        <v>3584</v>
      </c>
      <c r="E3923" s="1">
        <v>3438.68</v>
      </c>
      <c r="F3923" s="1">
        <v>37</v>
      </c>
      <c r="G3923" s="1">
        <v>39</v>
      </c>
      <c r="H3923" s="1">
        <v>1064.28</v>
      </c>
    </row>
    <row r="3924" spans="1:8">
      <c r="A3924" s="1" t="s">
        <v>3861</v>
      </c>
      <c r="B3924" s="3">
        <v>45279</v>
      </c>
      <c r="C3924" s="2" t="s">
        <v>3240</v>
      </c>
      <c r="D3924" s="4" t="s">
        <v>1661</v>
      </c>
      <c r="E3924" s="1">
        <v>51.9</v>
      </c>
      <c r="F3924" s="1">
        <v>6</v>
      </c>
      <c r="G3924" s="1">
        <v>19</v>
      </c>
      <c r="H3924" s="1">
        <v>755.22</v>
      </c>
    </row>
    <row r="3925" spans="1:8">
      <c r="A3925" s="1" t="s">
        <v>3862</v>
      </c>
      <c r="B3925" s="3">
        <v>45256</v>
      </c>
      <c r="C3925" s="2" t="s">
        <v>3831</v>
      </c>
      <c r="D3925" s="4" t="s">
        <v>1661</v>
      </c>
      <c r="E3925" s="1">
        <v>166.5</v>
      </c>
      <c r="F3925" s="1">
        <v>43</v>
      </c>
      <c r="G3925" s="1">
        <v>25</v>
      </c>
      <c r="H3925" s="1">
        <v>967.62</v>
      </c>
    </row>
    <row r="3926" spans="1:8">
      <c r="A3926" s="1" t="s">
        <v>3863</v>
      </c>
      <c r="B3926" s="3">
        <v>45050</v>
      </c>
      <c r="C3926" s="2" t="s">
        <v>3256</v>
      </c>
      <c r="D3926" s="4" t="s">
        <v>3584</v>
      </c>
      <c r="E3926" s="1">
        <v>2740.46</v>
      </c>
      <c r="F3926" s="1">
        <v>31</v>
      </c>
      <c r="G3926" s="1">
        <v>13</v>
      </c>
      <c r="H3926" s="1">
        <v>51.57</v>
      </c>
    </row>
    <row r="3927" spans="1:8">
      <c r="A3927" s="1" t="s">
        <v>3864</v>
      </c>
      <c r="B3927" s="3">
        <v>45385</v>
      </c>
      <c r="C3927" s="2" t="s">
        <v>3240</v>
      </c>
      <c r="D3927" s="4" t="s">
        <v>3717</v>
      </c>
      <c r="E3927" s="1">
        <v>2217.0700000000002</v>
      </c>
      <c r="F3927" s="1">
        <v>5</v>
      </c>
      <c r="G3927" s="1">
        <v>29</v>
      </c>
      <c r="H3927" s="1">
        <v>874.22</v>
      </c>
    </row>
    <row r="3928" spans="1:8">
      <c r="A3928" s="1" t="s">
        <v>3865</v>
      </c>
      <c r="B3928" s="3">
        <v>45393</v>
      </c>
      <c r="C3928" s="2" t="s">
        <v>3831</v>
      </c>
      <c r="D3928" s="4" t="s">
        <v>2914</v>
      </c>
      <c r="E3928" s="1">
        <v>926.24</v>
      </c>
      <c r="F3928" s="1">
        <v>24</v>
      </c>
      <c r="G3928" s="1">
        <v>2</v>
      </c>
      <c r="H3928" s="1">
        <v>217.71</v>
      </c>
    </row>
    <row r="3929" spans="1:8">
      <c r="A3929" s="1" t="s">
        <v>3866</v>
      </c>
      <c r="B3929" s="3">
        <v>45065</v>
      </c>
      <c r="C3929" s="2" t="s">
        <v>3240</v>
      </c>
      <c r="D3929" s="4" t="s">
        <v>2914</v>
      </c>
      <c r="E3929" s="1">
        <v>4430.03</v>
      </c>
      <c r="F3929" s="1">
        <v>39</v>
      </c>
      <c r="G3929" s="1">
        <v>14</v>
      </c>
      <c r="H3929" s="1">
        <v>1971.96</v>
      </c>
    </row>
    <row r="3930" spans="1:8">
      <c r="A3930" s="1" t="s">
        <v>3867</v>
      </c>
      <c r="B3930" s="3">
        <v>45344</v>
      </c>
      <c r="C3930" s="2" t="s">
        <v>3373</v>
      </c>
      <c r="D3930" s="4" t="s">
        <v>1661</v>
      </c>
      <c r="E3930" s="1">
        <v>3921.43</v>
      </c>
      <c r="F3930" s="1">
        <v>39</v>
      </c>
      <c r="G3930" s="1">
        <v>9</v>
      </c>
      <c r="H3930" s="1">
        <v>1540.73</v>
      </c>
    </row>
    <row r="3931" spans="1:8">
      <c r="A3931" s="1" t="s">
        <v>3868</v>
      </c>
      <c r="B3931" s="3">
        <v>45220</v>
      </c>
      <c r="C3931" s="2" t="s">
        <v>3831</v>
      </c>
      <c r="D3931" s="4" t="s">
        <v>3584</v>
      </c>
      <c r="E3931" s="1">
        <v>1522.09</v>
      </c>
      <c r="F3931" s="1">
        <v>47</v>
      </c>
      <c r="G3931" s="1">
        <v>44</v>
      </c>
      <c r="H3931" s="1">
        <v>1298.54</v>
      </c>
    </row>
    <row r="3932" spans="1:8">
      <c r="A3932" s="1">
        <v>14732738</v>
      </c>
      <c r="B3932" s="3">
        <v>44897</v>
      </c>
      <c r="C3932" s="2" t="s">
        <v>3831</v>
      </c>
      <c r="D3932" s="4" t="s">
        <v>1661</v>
      </c>
      <c r="E3932" s="1">
        <v>3462.87</v>
      </c>
      <c r="F3932" s="1">
        <v>14</v>
      </c>
      <c r="G3932" s="1">
        <v>45</v>
      </c>
      <c r="H3932" s="1">
        <v>1854.04</v>
      </c>
    </row>
    <row r="3933" spans="1:8">
      <c r="A3933" s="1" t="s">
        <v>3869</v>
      </c>
      <c r="B3933" s="3">
        <v>45043</v>
      </c>
      <c r="C3933" s="2" t="s">
        <v>3256</v>
      </c>
      <c r="D3933" s="4" t="s">
        <v>1661</v>
      </c>
      <c r="E3933" s="1">
        <v>4833.99</v>
      </c>
      <c r="F3933" s="1">
        <v>9</v>
      </c>
      <c r="G3933" s="1">
        <v>1</v>
      </c>
      <c r="H3933" s="1">
        <v>588.17999999999995</v>
      </c>
    </row>
    <row r="3934" spans="1:8">
      <c r="A3934" s="1" t="s">
        <v>3870</v>
      </c>
      <c r="B3934" s="3">
        <v>45252</v>
      </c>
      <c r="C3934" s="2" t="s">
        <v>3373</v>
      </c>
      <c r="D3934" s="4" t="s">
        <v>3588</v>
      </c>
      <c r="E3934" s="1">
        <v>987.98</v>
      </c>
      <c r="F3934" s="1">
        <v>29</v>
      </c>
      <c r="G3934" s="1">
        <v>32</v>
      </c>
      <c r="H3934" s="1">
        <v>1952.37</v>
      </c>
    </row>
    <row r="3935" spans="1:8">
      <c r="A3935" s="1" t="s">
        <v>3871</v>
      </c>
      <c r="B3935" s="3">
        <v>45116</v>
      </c>
      <c r="C3935" s="2" t="s">
        <v>3256</v>
      </c>
      <c r="D3935" s="4" t="s">
        <v>3584</v>
      </c>
      <c r="E3935" s="1">
        <v>4441.6400000000003</v>
      </c>
      <c r="F3935" s="1">
        <v>45</v>
      </c>
      <c r="G3935" s="1">
        <v>11</v>
      </c>
      <c r="H3935" s="1">
        <v>828.69</v>
      </c>
    </row>
    <row r="3936" spans="1:8">
      <c r="A3936" s="1" t="s">
        <v>3872</v>
      </c>
      <c r="B3936" s="3">
        <v>45316</v>
      </c>
      <c r="C3936" s="2" t="s">
        <v>3373</v>
      </c>
      <c r="D3936" s="4" t="s">
        <v>3588</v>
      </c>
      <c r="E3936" s="1">
        <v>1066.51</v>
      </c>
      <c r="F3936" s="1">
        <v>5</v>
      </c>
      <c r="G3936" s="1">
        <v>12</v>
      </c>
      <c r="H3936" s="1">
        <v>1007.7</v>
      </c>
    </row>
    <row r="3937" spans="1:8">
      <c r="A3937" s="1" t="s">
        <v>3873</v>
      </c>
      <c r="B3937" s="3">
        <v>45269</v>
      </c>
      <c r="C3937" s="2" t="s">
        <v>3831</v>
      </c>
      <c r="D3937" s="4" t="s">
        <v>1661</v>
      </c>
      <c r="E3937" s="1">
        <v>1255.3</v>
      </c>
      <c r="F3937" s="1">
        <v>38</v>
      </c>
      <c r="G3937" s="1">
        <v>46</v>
      </c>
      <c r="H3937" s="1">
        <v>1914.59</v>
      </c>
    </row>
    <row r="3938" spans="1:8">
      <c r="A3938" s="1" t="s">
        <v>3874</v>
      </c>
      <c r="B3938" s="3">
        <v>45111</v>
      </c>
      <c r="C3938" s="2" t="s">
        <v>3831</v>
      </c>
      <c r="D3938" s="4" t="s">
        <v>2914</v>
      </c>
      <c r="E3938" s="1">
        <v>2936.18</v>
      </c>
      <c r="F3938" s="1">
        <v>15</v>
      </c>
      <c r="G3938" s="1">
        <v>27</v>
      </c>
      <c r="H3938" s="1">
        <v>98.28</v>
      </c>
    </row>
    <row r="3939" spans="1:8">
      <c r="A3939" s="1" t="s">
        <v>3875</v>
      </c>
      <c r="B3939" s="3">
        <v>45274</v>
      </c>
      <c r="C3939" s="2" t="s">
        <v>3240</v>
      </c>
      <c r="D3939" s="4" t="s">
        <v>2914</v>
      </c>
      <c r="E3939" s="1">
        <v>757.49</v>
      </c>
      <c r="F3939" s="1">
        <v>17</v>
      </c>
      <c r="G3939" s="1">
        <v>19</v>
      </c>
      <c r="H3939" s="1">
        <v>429.25</v>
      </c>
    </row>
    <row r="3940" spans="1:8">
      <c r="A3940" s="1" t="s">
        <v>3876</v>
      </c>
      <c r="B3940" s="3">
        <v>45318</v>
      </c>
      <c r="C3940" s="2" t="s">
        <v>3240</v>
      </c>
      <c r="D3940" s="4" t="s">
        <v>3584</v>
      </c>
      <c r="E3940" s="1">
        <v>474.03</v>
      </c>
      <c r="F3940" s="1">
        <v>46</v>
      </c>
      <c r="G3940" s="1">
        <v>42</v>
      </c>
      <c r="H3940" s="1">
        <v>1681.08</v>
      </c>
    </row>
    <row r="3941" spans="1:8">
      <c r="A3941" s="1" t="s">
        <v>3877</v>
      </c>
      <c r="B3941" s="3">
        <v>45026</v>
      </c>
      <c r="C3941" s="2" t="s">
        <v>3831</v>
      </c>
      <c r="D3941" s="4" t="s">
        <v>3584</v>
      </c>
      <c r="E3941" s="1">
        <v>4511.67</v>
      </c>
      <c r="F3941" s="1">
        <v>42</v>
      </c>
      <c r="G3941" s="1">
        <v>24</v>
      </c>
      <c r="H3941" s="1">
        <v>1368.32</v>
      </c>
    </row>
    <row r="3942" spans="1:8">
      <c r="A3942" s="1" t="s">
        <v>3878</v>
      </c>
      <c r="B3942" s="3">
        <v>45298</v>
      </c>
      <c r="C3942" s="2" t="s">
        <v>3831</v>
      </c>
      <c r="D3942" s="4" t="s">
        <v>2914</v>
      </c>
      <c r="E3942" s="1">
        <v>2757.46</v>
      </c>
      <c r="F3942" s="1">
        <v>42</v>
      </c>
      <c r="G3942" s="1">
        <v>35</v>
      </c>
      <c r="H3942" s="1">
        <v>707.14</v>
      </c>
    </row>
    <row r="3943" spans="1:8">
      <c r="A3943" s="1" t="s">
        <v>3879</v>
      </c>
      <c r="B3943" s="3">
        <v>45120</v>
      </c>
      <c r="C3943" s="2" t="s">
        <v>3831</v>
      </c>
      <c r="D3943" s="4" t="s">
        <v>3584</v>
      </c>
      <c r="E3943" s="1">
        <v>3636.63</v>
      </c>
      <c r="F3943" s="1">
        <v>30</v>
      </c>
      <c r="G3943" s="1">
        <v>44</v>
      </c>
      <c r="H3943" s="1">
        <v>1002.41</v>
      </c>
    </row>
    <row r="3944" spans="1:8">
      <c r="A3944" s="1" t="s">
        <v>3880</v>
      </c>
      <c r="B3944" s="3">
        <v>45287</v>
      </c>
      <c r="C3944" s="2" t="s">
        <v>3373</v>
      </c>
      <c r="D3944" s="4" t="s">
        <v>1661</v>
      </c>
      <c r="E3944" s="1">
        <v>4423.04</v>
      </c>
      <c r="F3944" s="1">
        <v>20</v>
      </c>
      <c r="G3944" s="1">
        <v>25</v>
      </c>
      <c r="H3944" s="1">
        <v>770.82</v>
      </c>
    </row>
    <row r="3945" spans="1:8">
      <c r="A3945" s="1" t="s">
        <v>3881</v>
      </c>
      <c r="B3945" s="3">
        <v>45324</v>
      </c>
      <c r="C3945" s="2" t="s">
        <v>3256</v>
      </c>
      <c r="D3945" s="4" t="s">
        <v>3588</v>
      </c>
      <c r="E3945" s="1">
        <v>2040.08</v>
      </c>
      <c r="F3945" s="1">
        <v>37</v>
      </c>
      <c r="G3945" s="1">
        <v>4</v>
      </c>
      <c r="H3945" s="1">
        <v>218.25</v>
      </c>
    </row>
    <row r="3946" spans="1:8">
      <c r="A3946" s="1" t="s">
        <v>3882</v>
      </c>
      <c r="B3946" s="3">
        <v>45101</v>
      </c>
      <c r="C3946" s="2" t="s">
        <v>3256</v>
      </c>
      <c r="D3946" s="4" t="s">
        <v>1661</v>
      </c>
      <c r="E3946" s="1">
        <v>761.76</v>
      </c>
      <c r="F3946" s="1">
        <v>23</v>
      </c>
      <c r="G3946" s="1">
        <v>21</v>
      </c>
      <c r="H3946" s="1">
        <v>650.13</v>
      </c>
    </row>
    <row r="3947" spans="1:8">
      <c r="A3947" s="1" t="s">
        <v>3883</v>
      </c>
      <c r="B3947" s="3">
        <v>44940</v>
      </c>
      <c r="C3947" s="2" t="s">
        <v>3831</v>
      </c>
      <c r="D3947" s="4" t="s">
        <v>1661</v>
      </c>
      <c r="E3947" s="1">
        <v>445.31</v>
      </c>
      <c r="F3947" s="1">
        <v>10</v>
      </c>
      <c r="G3947" s="1">
        <v>1</v>
      </c>
      <c r="H3947" s="1">
        <v>1437.06</v>
      </c>
    </row>
    <row r="3948" spans="1:8">
      <c r="A3948" s="1" t="s">
        <v>3884</v>
      </c>
      <c r="B3948" s="3">
        <v>45088</v>
      </c>
      <c r="C3948" s="2" t="s">
        <v>3831</v>
      </c>
      <c r="D3948" s="4" t="s">
        <v>1661</v>
      </c>
      <c r="E3948" s="1">
        <v>3051.77</v>
      </c>
      <c r="F3948" s="1">
        <v>25</v>
      </c>
      <c r="G3948" s="1">
        <v>14</v>
      </c>
      <c r="H3948" s="1">
        <v>1386.99</v>
      </c>
    </row>
    <row r="3949" spans="1:8">
      <c r="A3949" s="1" t="s">
        <v>3885</v>
      </c>
      <c r="B3949" s="3">
        <v>45041</v>
      </c>
      <c r="C3949" s="2" t="s">
        <v>3831</v>
      </c>
      <c r="D3949" s="4" t="s">
        <v>2914</v>
      </c>
      <c r="E3949" s="1">
        <v>1129.05</v>
      </c>
      <c r="F3949" s="1">
        <v>3</v>
      </c>
      <c r="G3949" s="1">
        <v>30</v>
      </c>
      <c r="H3949" s="1">
        <v>1561.12</v>
      </c>
    </row>
    <row r="3950" spans="1:8">
      <c r="A3950" s="1" t="s">
        <v>3886</v>
      </c>
      <c r="B3950" s="3">
        <v>44903</v>
      </c>
      <c r="C3950" s="2" t="s">
        <v>3256</v>
      </c>
      <c r="D3950" s="4" t="s">
        <v>3584</v>
      </c>
      <c r="E3950" s="1">
        <v>972.19</v>
      </c>
      <c r="F3950" s="1">
        <v>38</v>
      </c>
      <c r="G3950" s="1">
        <v>17</v>
      </c>
      <c r="H3950" s="1">
        <v>1717.69</v>
      </c>
    </row>
    <row r="3951" spans="1:8">
      <c r="A3951" s="1" t="s">
        <v>3887</v>
      </c>
      <c r="B3951" s="3">
        <v>45461</v>
      </c>
      <c r="C3951" s="2" t="s">
        <v>3240</v>
      </c>
      <c r="D3951" s="4" t="s">
        <v>3588</v>
      </c>
      <c r="E3951" s="1">
        <v>2846.39</v>
      </c>
      <c r="F3951" s="1">
        <v>44</v>
      </c>
      <c r="G3951" s="1">
        <v>38</v>
      </c>
      <c r="H3951" s="1">
        <v>1619.34</v>
      </c>
    </row>
    <row r="3952" spans="1:8">
      <c r="A3952" s="1" t="s">
        <v>3888</v>
      </c>
      <c r="B3952" s="3">
        <v>45572</v>
      </c>
      <c r="C3952" s="2" t="s">
        <v>3831</v>
      </c>
      <c r="D3952" s="4" t="s">
        <v>3584</v>
      </c>
      <c r="E3952" s="1">
        <v>879.73</v>
      </c>
      <c r="F3952" s="1">
        <v>49</v>
      </c>
      <c r="G3952" s="1">
        <v>24</v>
      </c>
      <c r="H3952" s="1">
        <v>496.71</v>
      </c>
    </row>
    <row r="3953" spans="1:8">
      <c r="A3953" s="1" t="s">
        <v>3889</v>
      </c>
      <c r="B3953" s="3">
        <v>45290</v>
      </c>
      <c r="C3953" s="2" t="s">
        <v>3831</v>
      </c>
      <c r="D3953" s="4" t="s">
        <v>3588</v>
      </c>
      <c r="E3953" s="1">
        <v>1973.54</v>
      </c>
      <c r="F3953" s="1">
        <v>31</v>
      </c>
      <c r="G3953" s="1">
        <v>37</v>
      </c>
      <c r="H3953" s="1">
        <v>956.39</v>
      </c>
    </row>
    <row r="3954" spans="1:8">
      <c r="A3954" s="1" t="s">
        <v>3890</v>
      </c>
      <c r="B3954" s="3">
        <v>44904</v>
      </c>
      <c r="C3954" s="2" t="s">
        <v>3373</v>
      </c>
      <c r="D3954" s="4" t="s">
        <v>3584</v>
      </c>
      <c r="E3954" s="1">
        <v>4538</v>
      </c>
      <c r="F3954" s="1">
        <v>1</v>
      </c>
      <c r="G3954" s="1">
        <v>1</v>
      </c>
      <c r="H3954" s="1">
        <v>886.12</v>
      </c>
    </row>
    <row r="3955" spans="1:8">
      <c r="A3955" s="1" t="s">
        <v>3891</v>
      </c>
      <c r="B3955" s="3">
        <v>45003</v>
      </c>
      <c r="C3955" s="2" t="s">
        <v>3831</v>
      </c>
      <c r="D3955" s="4" t="s">
        <v>3584</v>
      </c>
      <c r="E3955" s="1">
        <v>3092.66</v>
      </c>
      <c r="F3955" s="1">
        <v>13</v>
      </c>
      <c r="G3955" s="1">
        <v>26</v>
      </c>
      <c r="H3955" s="1">
        <v>335.43</v>
      </c>
    </row>
    <row r="3956" spans="1:8">
      <c r="A3956" s="1" t="s">
        <v>3892</v>
      </c>
      <c r="B3956" s="3">
        <v>45596</v>
      </c>
      <c r="C3956" s="2" t="s">
        <v>3256</v>
      </c>
      <c r="D3956" s="4" t="s">
        <v>2914</v>
      </c>
      <c r="E3956" s="1">
        <v>160.11000000000001</v>
      </c>
      <c r="F3956" s="1">
        <v>3</v>
      </c>
      <c r="G3956" s="1">
        <v>9</v>
      </c>
      <c r="H3956" s="1">
        <v>1615.28</v>
      </c>
    </row>
    <row r="3957" spans="1:8">
      <c r="A3957" s="1" t="s">
        <v>3893</v>
      </c>
      <c r="B3957" s="3">
        <v>44899</v>
      </c>
      <c r="C3957" s="2" t="s">
        <v>3373</v>
      </c>
      <c r="D3957" s="4" t="s">
        <v>2914</v>
      </c>
      <c r="E3957" s="1">
        <v>718.84</v>
      </c>
      <c r="F3957" s="1">
        <v>24</v>
      </c>
      <c r="G3957" s="1">
        <v>47</v>
      </c>
      <c r="H3957" s="1">
        <v>321.06</v>
      </c>
    </row>
    <row r="3958" spans="1:8">
      <c r="A3958" s="1" t="s">
        <v>3894</v>
      </c>
      <c r="B3958" s="3">
        <v>45438</v>
      </c>
      <c r="C3958" s="2" t="s">
        <v>3373</v>
      </c>
      <c r="D3958" s="4" t="s">
        <v>2914</v>
      </c>
      <c r="E3958" s="1">
        <v>1330.99</v>
      </c>
      <c r="F3958" s="1">
        <v>15</v>
      </c>
      <c r="G3958" s="1">
        <v>41</v>
      </c>
      <c r="H3958" s="1">
        <v>1925.83</v>
      </c>
    </row>
    <row r="3959" spans="1:8">
      <c r="A3959" s="1" t="s">
        <v>3895</v>
      </c>
      <c r="B3959" s="3">
        <v>45540</v>
      </c>
      <c r="C3959" s="2" t="s">
        <v>3240</v>
      </c>
      <c r="D3959" s="4" t="s">
        <v>1661</v>
      </c>
      <c r="E3959" s="1">
        <v>4655.5200000000004</v>
      </c>
      <c r="F3959" s="1">
        <v>22</v>
      </c>
      <c r="G3959" s="1">
        <v>24</v>
      </c>
      <c r="H3959" s="1">
        <v>833.07</v>
      </c>
    </row>
    <row r="3960" spans="1:8">
      <c r="A3960" s="1" t="s">
        <v>3896</v>
      </c>
      <c r="B3960" s="3">
        <v>45415</v>
      </c>
      <c r="C3960" s="2" t="s">
        <v>3831</v>
      </c>
      <c r="D3960" s="4" t="s">
        <v>3588</v>
      </c>
      <c r="E3960" s="1">
        <v>4297.79</v>
      </c>
      <c r="F3960" s="1">
        <v>40</v>
      </c>
      <c r="G3960" s="1">
        <v>3</v>
      </c>
      <c r="H3960" s="1">
        <v>1110.25</v>
      </c>
    </row>
    <row r="3961" spans="1:8">
      <c r="A3961" s="1" t="s">
        <v>3897</v>
      </c>
      <c r="B3961" s="3">
        <v>45373</v>
      </c>
      <c r="C3961" s="2" t="s">
        <v>3831</v>
      </c>
      <c r="D3961" s="4" t="s">
        <v>3584</v>
      </c>
      <c r="E3961" s="1">
        <v>1584.19</v>
      </c>
      <c r="F3961" s="1">
        <v>22</v>
      </c>
      <c r="G3961" s="1">
        <v>37</v>
      </c>
      <c r="H3961" s="1">
        <v>362.82</v>
      </c>
    </row>
    <row r="3962" spans="1:8">
      <c r="A3962" s="1" t="s">
        <v>3898</v>
      </c>
      <c r="B3962" s="3">
        <v>45522</v>
      </c>
      <c r="C3962" s="2" t="s">
        <v>3240</v>
      </c>
      <c r="D3962" s="4" t="s">
        <v>2914</v>
      </c>
      <c r="E3962" s="1">
        <v>542.48</v>
      </c>
      <c r="F3962" s="1">
        <v>3</v>
      </c>
      <c r="G3962" s="1">
        <v>37</v>
      </c>
      <c r="H3962" s="1">
        <v>662.18</v>
      </c>
    </row>
    <row r="3963" spans="1:8">
      <c r="A3963" s="1" t="s">
        <v>3899</v>
      </c>
      <c r="B3963" s="3">
        <v>45381</v>
      </c>
      <c r="C3963" s="2" t="s">
        <v>3256</v>
      </c>
      <c r="D3963" s="4" t="s">
        <v>3588</v>
      </c>
      <c r="E3963" s="1">
        <v>4789.42</v>
      </c>
      <c r="F3963" s="1">
        <v>31</v>
      </c>
      <c r="G3963" s="1">
        <v>37</v>
      </c>
      <c r="H3963" s="1">
        <v>1702.98</v>
      </c>
    </row>
    <row r="3964" spans="1:8">
      <c r="A3964" s="1" t="s">
        <v>3900</v>
      </c>
      <c r="B3964" s="3">
        <v>45237</v>
      </c>
      <c r="C3964" s="2" t="s">
        <v>3831</v>
      </c>
      <c r="D3964" s="4" t="s">
        <v>3584</v>
      </c>
      <c r="E3964" s="1">
        <v>4457.93</v>
      </c>
      <c r="F3964" s="1">
        <v>34</v>
      </c>
      <c r="G3964" s="1">
        <v>15</v>
      </c>
      <c r="H3964" s="1">
        <v>1442.49</v>
      </c>
    </row>
    <row r="3965" spans="1:8">
      <c r="A3965" s="1" t="s">
        <v>3901</v>
      </c>
      <c r="B3965" s="3">
        <v>44955</v>
      </c>
      <c r="C3965" s="2" t="s">
        <v>3240</v>
      </c>
      <c r="D3965" s="4" t="s">
        <v>2914</v>
      </c>
      <c r="E3965" s="1">
        <v>2795.08</v>
      </c>
      <c r="F3965" s="1">
        <v>21</v>
      </c>
      <c r="G3965" s="1">
        <v>46</v>
      </c>
      <c r="H3965" s="1">
        <v>768.94</v>
      </c>
    </row>
    <row r="3966" spans="1:8">
      <c r="A3966" s="1" t="s">
        <v>3902</v>
      </c>
      <c r="B3966" s="3">
        <v>44992</v>
      </c>
      <c r="C3966" s="2" t="s">
        <v>3256</v>
      </c>
      <c r="D3966" s="4" t="s">
        <v>3717</v>
      </c>
      <c r="E3966" s="1">
        <v>1561.75</v>
      </c>
      <c r="F3966" s="1">
        <v>46</v>
      </c>
      <c r="G3966" s="1">
        <v>28</v>
      </c>
      <c r="H3966" s="1">
        <v>1067.04</v>
      </c>
    </row>
    <row r="3967" spans="1:8">
      <c r="A3967" s="1" t="s">
        <v>3903</v>
      </c>
      <c r="B3967" s="3">
        <v>45300</v>
      </c>
      <c r="C3967" s="2" t="s">
        <v>3256</v>
      </c>
      <c r="D3967" s="4" t="s">
        <v>1661</v>
      </c>
      <c r="E3967" s="1">
        <v>132.74</v>
      </c>
      <c r="F3967" s="1">
        <v>26</v>
      </c>
      <c r="G3967" s="1">
        <v>29</v>
      </c>
      <c r="H3967" s="1">
        <v>1252.47</v>
      </c>
    </row>
    <row r="3968" spans="1:8">
      <c r="A3968" s="1" t="s">
        <v>3904</v>
      </c>
      <c r="B3968" s="3">
        <v>45371</v>
      </c>
      <c r="C3968" s="2" t="s">
        <v>3373</v>
      </c>
      <c r="D3968" s="4" t="s">
        <v>2914</v>
      </c>
      <c r="E3968" s="1">
        <v>2706.53</v>
      </c>
      <c r="F3968" s="1">
        <v>32</v>
      </c>
      <c r="G3968" s="1">
        <v>28</v>
      </c>
      <c r="H3968" s="1">
        <v>1922.47</v>
      </c>
    </row>
    <row r="3969" spans="1:8">
      <c r="A3969" s="1" t="s">
        <v>3905</v>
      </c>
      <c r="B3969" s="3">
        <v>45321</v>
      </c>
      <c r="C3969" s="2" t="s">
        <v>3373</v>
      </c>
      <c r="D3969" s="4" t="s">
        <v>3584</v>
      </c>
      <c r="E3969" s="1">
        <v>1969.86</v>
      </c>
      <c r="F3969" s="1">
        <v>48</v>
      </c>
      <c r="G3969" s="1">
        <v>16</v>
      </c>
      <c r="H3969" s="1">
        <v>294.29000000000002</v>
      </c>
    </row>
    <row r="3970" spans="1:8">
      <c r="A3970" s="1" t="s">
        <v>3906</v>
      </c>
      <c r="B3970" s="3">
        <v>45551</v>
      </c>
      <c r="C3970" s="2" t="s">
        <v>3373</v>
      </c>
      <c r="D3970" s="4" t="s">
        <v>3588</v>
      </c>
      <c r="E3970" s="1">
        <v>3228.19</v>
      </c>
      <c r="F3970" s="1">
        <v>42</v>
      </c>
      <c r="G3970" s="1">
        <v>39</v>
      </c>
      <c r="H3970" s="1">
        <v>324.58999999999997</v>
      </c>
    </row>
    <row r="3971" spans="1:8">
      <c r="A3971" s="1" t="s">
        <v>3907</v>
      </c>
      <c r="B3971" s="3">
        <v>45269</v>
      </c>
      <c r="C3971" s="2" t="s">
        <v>3240</v>
      </c>
      <c r="D3971" s="4" t="s">
        <v>3584</v>
      </c>
      <c r="E3971" s="1">
        <v>1132.6199999999999</v>
      </c>
      <c r="F3971" s="1">
        <v>48</v>
      </c>
      <c r="G3971" s="1">
        <v>38</v>
      </c>
      <c r="H3971" s="1">
        <v>1682.41</v>
      </c>
    </row>
    <row r="3972" spans="1:8">
      <c r="A3972" s="1" t="s">
        <v>3908</v>
      </c>
      <c r="B3972" s="3">
        <v>45258</v>
      </c>
      <c r="C3972" s="2" t="s">
        <v>3240</v>
      </c>
      <c r="D3972" s="4" t="s">
        <v>3584</v>
      </c>
      <c r="E3972" s="1">
        <v>1048.48</v>
      </c>
      <c r="F3972" s="1">
        <v>25</v>
      </c>
      <c r="G3972" s="1">
        <v>49</v>
      </c>
      <c r="H3972" s="1">
        <v>296.93</v>
      </c>
    </row>
    <row r="3973" spans="1:8">
      <c r="A3973" s="1" t="s">
        <v>3909</v>
      </c>
      <c r="B3973" s="3">
        <v>45374</v>
      </c>
      <c r="C3973" s="2" t="s">
        <v>3373</v>
      </c>
      <c r="D3973" s="4" t="s">
        <v>3584</v>
      </c>
      <c r="E3973" s="1">
        <v>315.23</v>
      </c>
      <c r="F3973" s="1">
        <v>13</v>
      </c>
      <c r="G3973" s="1">
        <v>27</v>
      </c>
      <c r="H3973" s="1">
        <v>954.53</v>
      </c>
    </row>
    <row r="3974" spans="1:8">
      <c r="A3974" s="1" t="s">
        <v>3910</v>
      </c>
      <c r="B3974" s="3">
        <v>45284</v>
      </c>
      <c r="C3974" s="2" t="s">
        <v>3373</v>
      </c>
      <c r="D3974" s="4" t="s">
        <v>3584</v>
      </c>
      <c r="E3974" s="1">
        <v>2628.65</v>
      </c>
      <c r="F3974" s="1">
        <v>17</v>
      </c>
      <c r="G3974" s="1">
        <v>9</v>
      </c>
      <c r="H3974" s="1">
        <v>842.71</v>
      </c>
    </row>
    <row r="3975" spans="1:8">
      <c r="A3975" s="1">
        <v>83189243</v>
      </c>
      <c r="B3975" s="3">
        <v>44961</v>
      </c>
      <c r="C3975" s="2" t="s">
        <v>3240</v>
      </c>
      <c r="D3975" s="4" t="s">
        <v>3588</v>
      </c>
      <c r="E3975" s="1">
        <v>2665.6</v>
      </c>
      <c r="F3975" s="1">
        <v>50</v>
      </c>
      <c r="G3975" s="1">
        <v>27</v>
      </c>
      <c r="H3975" s="1">
        <v>828.3</v>
      </c>
    </row>
    <row r="3976" spans="1:8">
      <c r="A3976" s="1" t="s">
        <v>3911</v>
      </c>
      <c r="B3976" s="3">
        <v>45400</v>
      </c>
      <c r="C3976" s="2" t="s">
        <v>3240</v>
      </c>
      <c r="D3976" s="4" t="s">
        <v>3717</v>
      </c>
      <c r="E3976" s="1">
        <v>3403.89</v>
      </c>
      <c r="F3976" s="1">
        <v>19</v>
      </c>
      <c r="G3976" s="1">
        <v>46</v>
      </c>
      <c r="H3976" s="1">
        <v>1588.43</v>
      </c>
    </row>
    <row r="3977" spans="1:8">
      <c r="A3977" s="1" t="s">
        <v>3912</v>
      </c>
      <c r="B3977" s="3">
        <v>45033</v>
      </c>
      <c r="C3977" s="2" t="s">
        <v>3240</v>
      </c>
      <c r="D3977" s="4" t="s">
        <v>3913</v>
      </c>
      <c r="E3977" s="1">
        <v>4172.0600000000004</v>
      </c>
      <c r="F3977" s="1">
        <v>32</v>
      </c>
      <c r="G3977" s="1">
        <v>30</v>
      </c>
      <c r="H3977" s="1">
        <v>1358.35</v>
      </c>
    </row>
    <row r="3978" spans="1:8">
      <c r="A3978" s="1" t="s">
        <v>3914</v>
      </c>
      <c r="B3978" s="3">
        <v>45168</v>
      </c>
      <c r="C3978" s="2" t="s">
        <v>3373</v>
      </c>
      <c r="D3978" s="4" t="s">
        <v>3717</v>
      </c>
      <c r="E3978" s="1">
        <v>1769.71</v>
      </c>
      <c r="F3978" s="1">
        <v>35</v>
      </c>
      <c r="G3978" s="1">
        <v>19</v>
      </c>
      <c r="H3978" s="1">
        <v>1908.05</v>
      </c>
    </row>
    <row r="3979" spans="1:8">
      <c r="A3979" s="1" t="s">
        <v>3915</v>
      </c>
      <c r="B3979" s="3">
        <v>45260</v>
      </c>
      <c r="C3979" s="4" t="s">
        <v>3916</v>
      </c>
      <c r="D3979" s="4" t="s">
        <v>3584</v>
      </c>
      <c r="E3979" s="1">
        <v>4322.84</v>
      </c>
      <c r="F3979" s="1">
        <v>44</v>
      </c>
      <c r="G3979" s="1">
        <v>40</v>
      </c>
      <c r="H3979" s="1">
        <v>1776.15</v>
      </c>
    </row>
    <row r="3980" spans="1:8">
      <c r="A3980" s="1" t="s">
        <v>3917</v>
      </c>
      <c r="B3980" s="3">
        <v>44916</v>
      </c>
      <c r="C3980" s="2" t="s">
        <v>3240</v>
      </c>
      <c r="D3980" s="4" t="s">
        <v>2914</v>
      </c>
      <c r="E3980" s="1">
        <v>4193.5</v>
      </c>
      <c r="F3980" s="1">
        <v>34</v>
      </c>
      <c r="G3980" s="1">
        <v>28</v>
      </c>
      <c r="H3980" s="1">
        <v>89.65</v>
      </c>
    </row>
    <row r="3981" spans="1:8">
      <c r="A3981" s="1" t="s">
        <v>3918</v>
      </c>
      <c r="B3981" s="3">
        <v>45107</v>
      </c>
      <c r="C3981" s="2" t="s">
        <v>3831</v>
      </c>
      <c r="D3981" s="4" t="s">
        <v>3584</v>
      </c>
      <c r="E3981" s="1">
        <v>2926.33</v>
      </c>
      <c r="F3981" s="1">
        <v>50</v>
      </c>
      <c r="G3981" s="1">
        <v>7</v>
      </c>
      <c r="H3981" s="1">
        <v>576.58000000000004</v>
      </c>
    </row>
    <row r="3982" spans="1:8">
      <c r="A3982" s="1" t="s">
        <v>3919</v>
      </c>
      <c r="B3982" s="3">
        <v>44986</v>
      </c>
      <c r="C3982" s="2" t="s">
        <v>3240</v>
      </c>
      <c r="D3982" s="4" t="s">
        <v>3584</v>
      </c>
      <c r="E3982" s="1">
        <v>2155.2199999999998</v>
      </c>
      <c r="F3982" s="1">
        <v>39</v>
      </c>
      <c r="G3982" s="1">
        <v>16</v>
      </c>
      <c r="H3982" s="1">
        <v>1114.21</v>
      </c>
    </row>
    <row r="3983" spans="1:8">
      <c r="A3983" s="1" t="s">
        <v>3920</v>
      </c>
      <c r="B3983" s="3">
        <v>44990</v>
      </c>
      <c r="C3983" s="4" t="s">
        <v>3916</v>
      </c>
      <c r="D3983" s="4" t="s">
        <v>3584</v>
      </c>
      <c r="E3983" s="1">
        <v>732.73</v>
      </c>
      <c r="F3983" s="1">
        <v>19</v>
      </c>
      <c r="G3983" s="1">
        <v>24</v>
      </c>
      <c r="H3983" s="1">
        <v>696.01</v>
      </c>
    </row>
    <row r="3984" spans="1:8">
      <c r="A3984" s="1" t="s">
        <v>3921</v>
      </c>
      <c r="B3984" s="3">
        <v>45056</v>
      </c>
      <c r="C3984" s="2" t="s">
        <v>3240</v>
      </c>
      <c r="D3984" s="4" t="s">
        <v>2914</v>
      </c>
      <c r="E3984" s="1">
        <v>3748.77</v>
      </c>
      <c r="F3984" s="1">
        <v>34</v>
      </c>
      <c r="G3984" s="1">
        <v>37</v>
      </c>
      <c r="H3984" s="1">
        <v>1436.07</v>
      </c>
    </row>
    <row r="3985" spans="1:8">
      <c r="A3985" s="1" t="s">
        <v>3922</v>
      </c>
      <c r="B3985" s="3">
        <v>45355</v>
      </c>
      <c r="C3985" s="2" t="s">
        <v>3256</v>
      </c>
      <c r="D3985" s="4" t="s">
        <v>3584</v>
      </c>
      <c r="E3985" s="1">
        <v>1146.17</v>
      </c>
      <c r="F3985" s="1">
        <v>49</v>
      </c>
      <c r="G3985" s="1">
        <v>47</v>
      </c>
      <c r="H3985" s="1">
        <v>948.05</v>
      </c>
    </row>
    <row r="3986" spans="1:8">
      <c r="A3986" s="1" t="s">
        <v>3923</v>
      </c>
      <c r="B3986" s="3">
        <v>45065</v>
      </c>
      <c r="C3986" s="2" t="s">
        <v>3240</v>
      </c>
      <c r="D3986" s="4" t="s">
        <v>1661</v>
      </c>
      <c r="E3986" s="1">
        <v>3451.25</v>
      </c>
      <c r="F3986" s="1">
        <v>7</v>
      </c>
      <c r="G3986" s="1">
        <v>28</v>
      </c>
      <c r="H3986" s="1">
        <v>69.55</v>
      </c>
    </row>
    <row r="3987" spans="1:8">
      <c r="A3987" s="1" t="s">
        <v>3924</v>
      </c>
      <c r="B3987" s="3">
        <v>45151</v>
      </c>
      <c r="C3987" s="2" t="s">
        <v>3256</v>
      </c>
      <c r="D3987" s="4" t="s">
        <v>3717</v>
      </c>
      <c r="E3987" s="1">
        <v>3897.72</v>
      </c>
      <c r="F3987" s="1">
        <v>42</v>
      </c>
      <c r="G3987" s="1">
        <v>35</v>
      </c>
      <c r="H3987" s="1">
        <v>1232.5999999999999</v>
      </c>
    </row>
    <row r="3988" spans="1:8">
      <c r="A3988" s="1" t="s">
        <v>3925</v>
      </c>
      <c r="B3988" s="3">
        <v>44957</v>
      </c>
      <c r="C3988" s="4" t="s">
        <v>3916</v>
      </c>
      <c r="D3988" s="4" t="s">
        <v>3584</v>
      </c>
      <c r="E3988" s="1">
        <v>2410.4499999999998</v>
      </c>
      <c r="F3988" s="1">
        <v>23</v>
      </c>
      <c r="G3988" s="1">
        <v>48</v>
      </c>
      <c r="H3988" s="1">
        <v>1427.01</v>
      </c>
    </row>
    <row r="3989" spans="1:8">
      <c r="A3989" s="1" t="s">
        <v>3926</v>
      </c>
      <c r="B3989" s="3">
        <v>45370</v>
      </c>
      <c r="C3989" s="4" t="s">
        <v>3916</v>
      </c>
      <c r="D3989" s="4" t="s">
        <v>3717</v>
      </c>
      <c r="E3989" s="1">
        <v>673.63</v>
      </c>
      <c r="F3989" s="1">
        <v>48</v>
      </c>
      <c r="G3989" s="1">
        <v>24</v>
      </c>
      <c r="H3989" s="1">
        <v>570.29999999999995</v>
      </c>
    </row>
    <row r="3990" spans="1:8">
      <c r="A3990" s="1" t="s">
        <v>3927</v>
      </c>
      <c r="B3990" s="3">
        <v>45587</v>
      </c>
      <c r="C3990" s="2" t="s">
        <v>3256</v>
      </c>
      <c r="D3990" s="4" t="s">
        <v>3717</v>
      </c>
      <c r="E3990" s="1">
        <v>3146.78</v>
      </c>
      <c r="F3990" s="1">
        <v>13</v>
      </c>
      <c r="G3990" s="1">
        <v>24</v>
      </c>
      <c r="H3990" s="1">
        <v>791.07</v>
      </c>
    </row>
    <row r="3991" spans="1:8">
      <c r="A3991" s="1" t="s">
        <v>3928</v>
      </c>
      <c r="B3991" s="3">
        <v>45106</v>
      </c>
      <c r="C3991" s="2" t="s">
        <v>3240</v>
      </c>
      <c r="D3991" s="4" t="s">
        <v>3588</v>
      </c>
      <c r="E3991" s="1">
        <v>454.3</v>
      </c>
      <c r="F3991" s="1">
        <v>5</v>
      </c>
      <c r="G3991" s="1">
        <v>42</v>
      </c>
      <c r="H3991" s="1">
        <v>44.5</v>
      </c>
    </row>
    <row r="3992" spans="1:8">
      <c r="A3992" s="1" t="s">
        <v>3929</v>
      </c>
      <c r="B3992" s="3">
        <v>45324</v>
      </c>
      <c r="C3992" s="2" t="s">
        <v>3831</v>
      </c>
      <c r="D3992" s="4" t="s">
        <v>3717</v>
      </c>
      <c r="E3992" s="1">
        <v>3271.44</v>
      </c>
      <c r="F3992" s="1">
        <v>41</v>
      </c>
      <c r="G3992" s="1">
        <v>42</v>
      </c>
      <c r="H3992" s="1">
        <v>1167.25</v>
      </c>
    </row>
    <row r="3993" spans="1:8">
      <c r="A3993" s="1" t="s">
        <v>3930</v>
      </c>
      <c r="B3993" s="3">
        <v>45171</v>
      </c>
      <c r="C3993" s="2" t="s">
        <v>3256</v>
      </c>
      <c r="D3993" s="4" t="s">
        <v>3717</v>
      </c>
      <c r="E3993" s="1">
        <v>3190.45</v>
      </c>
      <c r="F3993" s="1">
        <v>4</v>
      </c>
      <c r="G3993" s="1">
        <v>11</v>
      </c>
      <c r="H3993" s="1">
        <v>1977.34</v>
      </c>
    </row>
    <row r="3994" spans="1:8">
      <c r="A3994" s="1" t="s">
        <v>3931</v>
      </c>
      <c r="B3994" s="3">
        <v>45530</v>
      </c>
      <c r="C3994" s="2" t="s">
        <v>3831</v>
      </c>
      <c r="D3994" s="4" t="s">
        <v>3584</v>
      </c>
      <c r="E3994" s="1">
        <v>4281.74</v>
      </c>
      <c r="F3994" s="1">
        <v>28</v>
      </c>
      <c r="G3994" s="1">
        <v>41</v>
      </c>
      <c r="H3994" s="1">
        <v>57.17</v>
      </c>
    </row>
    <row r="3995" spans="1:8">
      <c r="A3995" s="1" t="s">
        <v>3932</v>
      </c>
      <c r="B3995" s="3">
        <v>45355</v>
      </c>
      <c r="C3995" s="2" t="s">
        <v>3831</v>
      </c>
      <c r="D3995" s="4" t="s">
        <v>3584</v>
      </c>
      <c r="E3995" s="1">
        <v>1423.92</v>
      </c>
      <c r="F3995" s="1">
        <v>42</v>
      </c>
      <c r="G3995" s="1">
        <v>21</v>
      </c>
      <c r="H3995" s="1">
        <v>1702.66</v>
      </c>
    </row>
    <row r="3996" spans="1:8">
      <c r="A3996" s="1" t="s">
        <v>3933</v>
      </c>
      <c r="B3996" s="3">
        <v>45424</v>
      </c>
      <c r="C3996" s="4" t="s">
        <v>3916</v>
      </c>
      <c r="D3996" s="4" t="s">
        <v>3717</v>
      </c>
      <c r="E3996" s="1">
        <v>1368.84</v>
      </c>
      <c r="F3996" s="1">
        <v>36</v>
      </c>
      <c r="G3996" s="1">
        <v>18</v>
      </c>
      <c r="H3996" s="1">
        <v>866</v>
      </c>
    </row>
    <row r="3997" spans="1:8">
      <c r="A3997" s="1" t="s">
        <v>3934</v>
      </c>
      <c r="B3997" s="3">
        <v>45307</v>
      </c>
      <c r="C3997" s="2" t="s">
        <v>3240</v>
      </c>
      <c r="D3997" s="4" t="s">
        <v>3584</v>
      </c>
      <c r="E3997" s="1">
        <v>4987.16</v>
      </c>
      <c r="F3997" s="1">
        <v>31</v>
      </c>
      <c r="G3997" s="1">
        <v>33</v>
      </c>
      <c r="H3997" s="1">
        <v>1147.55</v>
      </c>
    </row>
    <row r="3998" spans="1:8">
      <c r="A3998" s="1" t="s">
        <v>3935</v>
      </c>
      <c r="B3998" s="3">
        <v>45571</v>
      </c>
      <c r="C3998" s="2" t="s">
        <v>3240</v>
      </c>
      <c r="D3998" s="4" t="s">
        <v>3588</v>
      </c>
      <c r="E3998" s="1">
        <v>371.47</v>
      </c>
      <c r="F3998" s="1">
        <v>39</v>
      </c>
      <c r="G3998" s="1">
        <v>27</v>
      </c>
      <c r="H3998" s="1">
        <v>438.58</v>
      </c>
    </row>
    <row r="3999" spans="1:8">
      <c r="A3999" s="1" t="s">
        <v>3936</v>
      </c>
      <c r="B3999" s="3">
        <v>45093</v>
      </c>
      <c r="C3999" s="2" t="s">
        <v>3831</v>
      </c>
      <c r="D3999" s="4" t="s">
        <v>2914</v>
      </c>
      <c r="E3999" s="1">
        <v>2726.21</v>
      </c>
      <c r="F3999" s="1">
        <v>31</v>
      </c>
      <c r="G3999" s="1">
        <v>22</v>
      </c>
      <c r="H3999" s="1">
        <v>1228.3599999999999</v>
      </c>
    </row>
    <row r="4000" spans="1:8">
      <c r="A4000" s="1" t="s">
        <v>3937</v>
      </c>
      <c r="B4000" s="3">
        <v>45357</v>
      </c>
      <c r="C4000" s="2" t="s">
        <v>3256</v>
      </c>
      <c r="D4000" s="4" t="s">
        <v>2914</v>
      </c>
      <c r="E4000" s="1">
        <v>953.78</v>
      </c>
      <c r="F4000" s="1">
        <v>41</v>
      </c>
      <c r="G4000" s="1">
        <v>28</v>
      </c>
      <c r="H4000" s="1">
        <v>469.11</v>
      </c>
    </row>
    <row r="4001" spans="1:8">
      <c r="A4001" s="1" t="s">
        <v>3938</v>
      </c>
      <c r="B4001" s="3">
        <v>45465</v>
      </c>
      <c r="C4001" s="4" t="s">
        <v>3916</v>
      </c>
      <c r="D4001" s="4" t="s">
        <v>3939</v>
      </c>
      <c r="E4001" s="1">
        <v>2975.86</v>
      </c>
      <c r="F4001" s="1">
        <v>29</v>
      </c>
      <c r="G4001" s="1">
        <v>37</v>
      </c>
      <c r="H4001" s="1">
        <v>1870.61</v>
      </c>
    </row>
    <row r="4002" spans="1:8">
      <c r="C4002" s="2"/>
      <c r="D4002" s="4"/>
    </row>
    <row r="4003" spans="1:8">
      <c r="C4003" s="2"/>
      <c r="D4003" s="4"/>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DC56B6-BF69-4DD9-9D2D-362AC2EC6BFC}">
  <dimension ref="A1:S4001"/>
  <sheetViews>
    <sheetView workbookViewId="0">
      <selection activeCell="J1" sqref="J1"/>
    </sheetView>
  </sheetViews>
  <sheetFormatPr defaultRowHeight="13.2"/>
  <cols>
    <col min="1" max="1" width="10.6640625" bestFit="1" customWidth="1"/>
    <col min="2" max="2" width="12.88671875" bestFit="1" customWidth="1"/>
    <col min="3" max="3" width="18.109375" bestFit="1" customWidth="1"/>
    <col min="4" max="4" width="20.5546875" bestFit="1" customWidth="1"/>
    <col min="5" max="5" width="15.33203125" bestFit="1" customWidth="1"/>
    <col min="6" max="6" width="15.109375" bestFit="1" customWidth="1"/>
    <col min="7" max="7" width="14.6640625" bestFit="1" customWidth="1"/>
    <col min="8" max="8" width="8" bestFit="1" customWidth="1"/>
    <col min="12" max="12" width="16.109375" bestFit="1" customWidth="1"/>
    <col min="13" max="13" width="12.5546875" customWidth="1"/>
    <col min="14" max="14" width="9" customWidth="1"/>
    <col min="15" max="15" width="18.44140625" customWidth="1"/>
    <col min="16" max="16" width="14.88671875" customWidth="1"/>
    <col min="17" max="17" width="14.77734375" customWidth="1"/>
    <col min="18" max="18" width="13" customWidth="1"/>
    <col min="19" max="19" width="8" bestFit="1" customWidth="1"/>
  </cols>
  <sheetData>
    <row r="1" spans="1:19">
      <c r="A1" s="1" t="s">
        <v>0</v>
      </c>
      <c r="B1" s="1" t="s">
        <v>1</v>
      </c>
      <c r="C1" s="2" t="s">
        <v>2</v>
      </c>
      <c r="D1" s="2" t="s">
        <v>3</v>
      </c>
      <c r="E1" s="1" t="s">
        <v>4</v>
      </c>
      <c r="F1" s="1" t="s">
        <v>5</v>
      </c>
      <c r="G1" s="1" t="s">
        <v>6</v>
      </c>
      <c r="H1" s="1" t="s">
        <v>7</v>
      </c>
      <c r="L1" s="10" t="s">
        <v>3940</v>
      </c>
      <c r="M1" s="1" t="s">
        <v>1</v>
      </c>
      <c r="N1" s="10" t="s">
        <v>2</v>
      </c>
      <c r="O1" s="10" t="s">
        <v>3</v>
      </c>
      <c r="P1" s="10" t="s">
        <v>4</v>
      </c>
      <c r="Q1" s="10" t="s">
        <v>5</v>
      </c>
      <c r="R1" s="10" t="s">
        <v>3947</v>
      </c>
      <c r="S1" s="10" t="s">
        <v>3948</v>
      </c>
    </row>
    <row r="2" spans="1:19" ht="13.8">
      <c r="A2" s="1" t="s">
        <v>8</v>
      </c>
      <c r="B2" s="7">
        <v>45022</v>
      </c>
      <c r="C2" s="2" t="s">
        <v>3941</v>
      </c>
      <c r="D2" s="4" t="s">
        <v>92</v>
      </c>
      <c r="E2" s="1">
        <v>859.29</v>
      </c>
      <c r="F2" s="1">
        <v>44</v>
      </c>
      <c r="G2" s="1">
        <v>37</v>
      </c>
      <c r="H2" s="1">
        <v>1653.87</v>
      </c>
      <c r="L2" t="str">
        <f t="shared" ref="L2:L65" si="0">TRIM(A2)</f>
        <v>ab899d2f</v>
      </c>
      <c r="M2" s="7">
        <v>45022</v>
      </c>
      <c r="N2" t="str">
        <f>PROPER(Table1[[#This Row],[Region]])</f>
        <v>North</v>
      </c>
      <c r="O2" t="str">
        <f>PROPER(Table1[[#This Row],[Product Category]])</f>
        <v>Groceries</v>
      </c>
      <c r="P2">
        <f>ROUND(Table1[[#This Row],[Sales Amount]],1)</f>
        <v>859.3</v>
      </c>
      <c r="Q2">
        <f>Table1[[#This Row],[Quantity Sold]]</f>
        <v>44</v>
      </c>
      <c r="R2">
        <f>Table1[[#This Row],[Discount (%)]]</f>
        <v>37</v>
      </c>
      <c r="S2">
        <f>Table1[[#This Row],[Profit]]</f>
        <v>1653.87</v>
      </c>
    </row>
    <row r="3" spans="1:19" ht="13.8">
      <c r="A3" s="1" t="s">
        <v>11</v>
      </c>
      <c r="B3" s="7">
        <v>45023</v>
      </c>
      <c r="C3" s="2" t="s">
        <v>3942</v>
      </c>
      <c r="D3" s="4" t="s">
        <v>92</v>
      </c>
      <c r="E3" s="1">
        <v>1546.81</v>
      </c>
      <c r="F3" s="1">
        <v>23</v>
      </c>
      <c r="G3" s="1">
        <v>33</v>
      </c>
      <c r="H3" s="1">
        <v>1932.71</v>
      </c>
      <c r="L3" t="str">
        <f t="shared" si="0"/>
        <v>73484eb1</v>
      </c>
      <c r="M3" s="7">
        <v>45023</v>
      </c>
      <c r="N3" t="str">
        <f>PROPER(Table1[[#This Row],[Region]])</f>
        <v>West</v>
      </c>
      <c r="O3" t="str">
        <f>PROPER(Table1[[#This Row],[Product Category]])</f>
        <v>Groceries</v>
      </c>
      <c r="P3">
        <f>ROUND(Table1[[#This Row],[Sales Amount]],1)</f>
        <v>1546.8</v>
      </c>
      <c r="Q3">
        <f>Table1[[#This Row],[Quantity Sold]]</f>
        <v>23</v>
      </c>
      <c r="R3">
        <f>Table1[[#This Row],[Discount (%)]]</f>
        <v>33</v>
      </c>
      <c r="S3">
        <f>Table1[[#This Row],[Profit]]</f>
        <v>1932.71</v>
      </c>
    </row>
    <row r="4" spans="1:19" ht="13.8">
      <c r="A4" s="1">
        <v>19395924</v>
      </c>
      <c r="B4" s="7">
        <v>45024</v>
      </c>
      <c r="C4" s="2" t="s">
        <v>3943</v>
      </c>
      <c r="D4" s="4" t="s">
        <v>92</v>
      </c>
      <c r="E4" s="1">
        <v>4703.58</v>
      </c>
      <c r="F4" s="1">
        <v>31</v>
      </c>
      <c r="G4" s="1">
        <v>15</v>
      </c>
      <c r="H4" s="1">
        <v>527.47</v>
      </c>
      <c r="L4" t="str">
        <f t="shared" si="0"/>
        <v>19395924</v>
      </c>
      <c r="M4" s="7">
        <v>45024</v>
      </c>
      <c r="N4" t="str">
        <f>PROPER(Table1[[#This Row],[Region]])</f>
        <v>East</v>
      </c>
      <c r="O4" t="str">
        <f>PROPER(Table1[[#This Row],[Product Category]])</f>
        <v>Groceries</v>
      </c>
      <c r="P4">
        <f>ROUND(Table1[[#This Row],[Sales Amount]],1)</f>
        <v>4703.6000000000004</v>
      </c>
      <c r="Q4">
        <f>Table1[[#This Row],[Quantity Sold]]</f>
        <v>31</v>
      </c>
      <c r="R4">
        <f>Table1[[#This Row],[Discount (%)]]</f>
        <v>15</v>
      </c>
      <c r="S4">
        <f>Table1[[#This Row],[Profit]]</f>
        <v>527.47</v>
      </c>
    </row>
    <row r="5" spans="1:19" ht="13.8">
      <c r="A5" s="1" t="s">
        <v>14</v>
      </c>
      <c r="B5" s="7">
        <v>45025</v>
      </c>
      <c r="C5" s="2" t="s">
        <v>3943</v>
      </c>
      <c r="D5" s="4" t="s">
        <v>92</v>
      </c>
      <c r="E5" s="1">
        <v>3377.17</v>
      </c>
      <c r="F5" s="1">
        <v>47</v>
      </c>
      <c r="G5" s="1">
        <v>3</v>
      </c>
      <c r="H5" s="1">
        <v>482.65</v>
      </c>
      <c r="L5" t="str">
        <f t="shared" si="0"/>
        <v>b3fded3d</v>
      </c>
      <c r="M5" s="7">
        <v>45025</v>
      </c>
      <c r="N5" t="str">
        <f>PROPER(Table1[[#This Row],[Region]])</f>
        <v>East</v>
      </c>
      <c r="O5" t="str">
        <f>PROPER(Table1[[#This Row],[Product Category]])</f>
        <v>Groceries</v>
      </c>
      <c r="P5">
        <f>ROUND(Table1[[#This Row],[Sales Amount]],1)</f>
        <v>3377.2</v>
      </c>
      <c r="Q5">
        <f>Table1[[#This Row],[Quantity Sold]]</f>
        <v>47</v>
      </c>
      <c r="R5">
        <f>Table1[[#This Row],[Discount (%)]]</f>
        <v>3</v>
      </c>
      <c r="S5">
        <f>Table1[[#This Row],[Profit]]</f>
        <v>482.65</v>
      </c>
    </row>
    <row r="6" spans="1:19" ht="13.8">
      <c r="A6" s="1" t="s">
        <v>15</v>
      </c>
      <c r="B6" s="7">
        <v>45026</v>
      </c>
      <c r="C6" s="2" t="s">
        <v>3944</v>
      </c>
      <c r="D6" s="4" t="s">
        <v>1489</v>
      </c>
      <c r="E6" s="1">
        <v>3517.49</v>
      </c>
      <c r="F6" s="1">
        <v>6</v>
      </c>
      <c r="G6" s="1">
        <v>28</v>
      </c>
      <c r="H6" s="1">
        <v>748.72</v>
      </c>
      <c r="L6" t="str">
        <f t="shared" si="0"/>
        <v>6e4bdd51</v>
      </c>
      <c r="M6" s="7">
        <v>45026</v>
      </c>
      <c r="N6" t="str">
        <f>PROPER(Table1[[#This Row],[Region]])</f>
        <v>South</v>
      </c>
      <c r="O6" t="str">
        <f>PROPER(Table1[[#This Row],[Product Category]])</f>
        <v>Clothing</v>
      </c>
      <c r="P6">
        <f>ROUND(Table1[[#This Row],[Sales Amount]],1)</f>
        <v>3517.5</v>
      </c>
      <c r="Q6">
        <f>Table1[[#This Row],[Quantity Sold]]</f>
        <v>6</v>
      </c>
      <c r="R6">
        <f>Table1[[#This Row],[Discount (%)]]</f>
        <v>28</v>
      </c>
      <c r="S6">
        <f>Table1[[#This Row],[Profit]]</f>
        <v>748.72</v>
      </c>
    </row>
    <row r="7" spans="1:19" ht="13.8">
      <c r="A7" s="1" t="s">
        <v>18</v>
      </c>
      <c r="B7" s="7">
        <v>45027</v>
      </c>
      <c r="C7" s="2" t="s">
        <v>3943</v>
      </c>
      <c r="D7" s="4" t="s">
        <v>1661</v>
      </c>
      <c r="E7" s="1">
        <v>362.55</v>
      </c>
      <c r="F7" s="1">
        <v>19</v>
      </c>
      <c r="G7" s="1">
        <v>50</v>
      </c>
      <c r="H7" s="1">
        <v>314.70999999999998</v>
      </c>
      <c r="L7" t="str">
        <f t="shared" si="0"/>
        <v>21d88d69</v>
      </c>
      <c r="M7" s="7">
        <v>45027</v>
      </c>
      <c r="N7" t="str">
        <f>PROPER(Table1[[#This Row],[Region]])</f>
        <v>East</v>
      </c>
      <c r="O7" t="str">
        <f>PROPER(Table1[[#This Row],[Product Category]])</f>
        <v>Furniture</v>
      </c>
      <c r="P7">
        <f>ROUND(Table1[[#This Row],[Sales Amount]],1)</f>
        <v>362.6</v>
      </c>
      <c r="Q7">
        <f>Table1[[#This Row],[Quantity Sold]]</f>
        <v>19</v>
      </c>
      <c r="R7">
        <f>Table1[[#This Row],[Discount (%)]]</f>
        <v>50</v>
      </c>
      <c r="S7">
        <f>Table1[[#This Row],[Profit]]</f>
        <v>314.70999999999998</v>
      </c>
    </row>
    <row r="8" spans="1:19" ht="13.8">
      <c r="A8" s="1" t="s">
        <v>20</v>
      </c>
      <c r="B8" s="7">
        <v>45028</v>
      </c>
      <c r="C8" s="2" t="s">
        <v>3943</v>
      </c>
      <c r="D8" s="4" t="s">
        <v>3945</v>
      </c>
      <c r="E8" s="1">
        <v>4811.17</v>
      </c>
      <c r="F8" s="1">
        <v>22</v>
      </c>
      <c r="G8" s="1">
        <v>18</v>
      </c>
      <c r="H8" s="1">
        <v>1372.89</v>
      </c>
      <c r="L8" t="str">
        <f t="shared" si="0"/>
        <v>9da2704d</v>
      </c>
      <c r="M8" s="7">
        <v>45028</v>
      </c>
      <c r="N8" t="str">
        <f>PROPER(Table1[[#This Row],[Region]])</f>
        <v>East</v>
      </c>
      <c r="O8" t="str">
        <f>PROPER(Table1[[#This Row],[Product Category]])</f>
        <v>Sports</v>
      </c>
      <c r="P8">
        <f>ROUND(Table1[[#This Row],[Sales Amount]],1)</f>
        <v>4811.2</v>
      </c>
      <c r="Q8">
        <f>Table1[[#This Row],[Quantity Sold]]</f>
        <v>22</v>
      </c>
      <c r="R8">
        <f>Table1[[#This Row],[Discount (%)]]</f>
        <v>18</v>
      </c>
      <c r="S8">
        <f>Table1[[#This Row],[Profit]]</f>
        <v>1372.89</v>
      </c>
    </row>
    <row r="9" spans="1:19" ht="13.8">
      <c r="A9" s="1" t="s">
        <v>22</v>
      </c>
      <c r="B9" s="7">
        <v>45029</v>
      </c>
      <c r="C9" s="2" t="s">
        <v>3942</v>
      </c>
      <c r="D9" s="4" t="s">
        <v>3946</v>
      </c>
      <c r="E9" s="1">
        <v>3565.2</v>
      </c>
      <c r="F9" s="1">
        <v>22</v>
      </c>
      <c r="G9" s="1">
        <v>16</v>
      </c>
      <c r="H9" s="1">
        <v>1437.3</v>
      </c>
      <c r="L9" t="str">
        <f t="shared" si="0"/>
        <v>a1bd6815</v>
      </c>
      <c r="M9" s="7">
        <v>45029</v>
      </c>
      <c r="N9" t="str">
        <f>PROPER(Table1[[#This Row],[Region]])</f>
        <v>West</v>
      </c>
      <c r="O9" t="str">
        <f>PROPER(Table1[[#This Row],[Product Category]])</f>
        <v>Electronics</v>
      </c>
      <c r="P9">
        <f>ROUND(Table1[[#This Row],[Sales Amount]],1)</f>
        <v>3565.2</v>
      </c>
      <c r="Q9">
        <f>Table1[[#This Row],[Quantity Sold]]</f>
        <v>22</v>
      </c>
      <c r="R9">
        <f>Table1[[#This Row],[Discount (%)]]</f>
        <v>16</v>
      </c>
      <c r="S9">
        <f>Table1[[#This Row],[Profit]]</f>
        <v>1437.3</v>
      </c>
    </row>
    <row r="10" spans="1:19" ht="13.8">
      <c r="A10" s="1" t="s">
        <v>24</v>
      </c>
      <c r="B10" s="7">
        <v>45030</v>
      </c>
      <c r="C10" s="2" t="s">
        <v>3943</v>
      </c>
      <c r="D10" s="4" t="s">
        <v>1489</v>
      </c>
      <c r="E10" s="1">
        <v>3805.25</v>
      </c>
      <c r="F10" s="1">
        <v>19</v>
      </c>
      <c r="G10" s="1">
        <v>3</v>
      </c>
      <c r="H10" s="1">
        <v>1537.28</v>
      </c>
      <c r="L10" t="str">
        <f t="shared" si="0"/>
        <v>0bbd51fc</v>
      </c>
      <c r="M10" s="7">
        <v>45030</v>
      </c>
      <c r="N10" t="str">
        <f>PROPER(Table1[[#This Row],[Region]])</f>
        <v>East</v>
      </c>
      <c r="O10" t="str">
        <f>PROPER(Table1[[#This Row],[Product Category]])</f>
        <v>Clothing</v>
      </c>
      <c r="P10">
        <f>ROUND(Table1[[#This Row],[Sales Amount]],1)</f>
        <v>3805.3</v>
      </c>
      <c r="Q10">
        <f>Table1[[#This Row],[Quantity Sold]]</f>
        <v>19</v>
      </c>
      <c r="R10">
        <f>Table1[[#This Row],[Discount (%)]]</f>
        <v>3</v>
      </c>
      <c r="S10">
        <f>Table1[[#This Row],[Profit]]</f>
        <v>1537.28</v>
      </c>
    </row>
    <row r="11" spans="1:19" ht="13.8">
      <c r="A11" s="1" t="s">
        <v>25</v>
      </c>
      <c r="B11" s="7">
        <v>45031</v>
      </c>
      <c r="C11" s="2" t="s">
        <v>3944</v>
      </c>
      <c r="D11" s="4" t="s">
        <v>1489</v>
      </c>
      <c r="E11" s="1">
        <v>2178.7199999999998</v>
      </c>
      <c r="F11" s="1">
        <v>15</v>
      </c>
      <c r="G11" s="1">
        <v>24</v>
      </c>
      <c r="H11" s="1">
        <v>1696.65</v>
      </c>
      <c r="L11" t="str">
        <f t="shared" si="0"/>
        <v>8bf7e4b3</v>
      </c>
      <c r="M11" s="7">
        <v>45031</v>
      </c>
      <c r="N11" t="str">
        <f>PROPER(Table1[[#This Row],[Region]])</f>
        <v>South</v>
      </c>
      <c r="O11" t="str">
        <f>PROPER(Table1[[#This Row],[Product Category]])</f>
        <v>Clothing</v>
      </c>
      <c r="P11">
        <f>ROUND(Table1[[#This Row],[Sales Amount]],1)</f>
        <v>2178.6999999999998</v>
      </c>
      <c r="Q11">
        <f>Table1[[#This Row],[Quantity Sold]]</f>
        <v>15</v>
      </c>
      <c r="R11">
        <f>Table1[[#This Row],[Discount (%)]]</f>
        <v>24</v>
      </c>
      <c r="S11">
        <f>Table1[[#This Row],[Profit]]</f>
        <v>1696.65</v>
      </c>
    </row>
    <row r="12" spans="1:19" ht="13.8">
      <c r="A12" s="1" t="s">
        <v>26</v>
      </c>
      <c r="B12" s="7">
        <v>45032</v>
      </c>
      <c r="C12" s="2" t="s">
        <v>3942</v>
      </c>
      <c r="D12" s="4" t="s">
        <v>92</v>
      </c>
      <c r="E12" s="1">
        <v>2844.93</v>
      </c>
      <c r="F12" s="1">
        <v>34</v>
      </c>
      <c r="G12" s="1">
        <v>12</v>
      </c>
      <c r="H12" s="1">
        <v>1166.3900000000001</v>
      </c>
      <c r="L12" t="str">
        <f t="shared" si="0"/>
        <v>e6cf1255</v>
      </c>
      <c r="M12" s="7">
        <v>45032</v>
      </c>
      <c r="N12" t="str">
        <f>PROPER(Table1[[#This Row],[Region]])</f>
        <v>West</v>
      </c>
      <c r="O12" t="str">
        <f>PROPER(Table1[[#This Row],[Product Category]])</f>
        <v>Groceries</v>
      </c>
      <c r="P12">
        <f>ROUND(Table1[[#This Row],[Sales Amount]],1)</f>
        <v>2844.9</v>
      </c>
      <c r="Q12">
        <f>Table1[[#This Row],[Quantity Sold]]</f>
        <v>34</v>
      </c>
      <c r="R12">
        <f>Table1[[#This Row],[Discount (%)]]</f>
        <v>12</v>
      </c>
      <c r="S12">
        <f>Table1[[#This Row],[Profit]]</f>
        <v>1166.3900000000001</v>
      </c>
    </row>
    <row r="13" spans="1:19" ht="13.8">
      <c r="A13" s="1" t="s">
        <v>27</v>
      </c>
      <c r="B13" s="7">
        <v>45033</v>
      </c>
      <c r="C13" s="2" t="s">
        <v>3942</v>
      </c>
      <c r="D13" s="4" t="s">
        <v>3946</v>
      </c>
      <c r="E13" s="1">
        <v>3600.04</v>
      </c>
      <c r="F13" s="1">
        <v>10</v>
      </c>
      <c r="G13" s="1">
        <v>2</v>
      </c>
      <c r="H13" s="1">
        <v>1632.75</v>
      </c>
      <c r="L13" t="str">
        <f t="shared" si="0"/>
        <v>3ba1fc5c</v>
      </c>
      <c r="M13" s="7">
        <v>45033</v>
      </c>
      <c r="N13" t="str">
        <f>PROPER(Table1[[#This Row],[Region]])</f>
        <v>West</v>
      </c>
      <c r="O13" t="str">
        <f>PROPER(Table1[[#This Row],[Product Category]])</f>
        <v>Electronics</v>
      </c>
      <c r="P13">
        <f>ROUND(Table1[[#This Row],[Sales Amount]],1)</f>
        <v>3600</v>
      </c>
      <c r="Q13">
        <f>Table1[[#This Row],[Quantity Sold]]</f>
        <v>10</v>
      </c>
      <c r="R13">
        <f>Table1[[#This Row],[Discount (%)]]</f>
        <v>2</v>
      </c>
      <c r="S13">
        <f>Table1[[#This Row],[Profit]]</f>
        <v>1632.75</v>
      </c>
    </row>
    <row r="14" spans="1:19" ht="13.8">
      <c r="A14" s="1" t="s">
        <v>28</v>
      </c>
      <c r="B14" s="7">
        <v>45034</v>
      </c>
      <c r="C14" s="2" t="s">
        <v>3943</v>
      </c>
      <c r="D14" s="4" t="s">
        <v>3945</v>
      </c>
      <c r="E14" s="1">
        <v>941.88</v>
      </c>
      <c r="F14" s="1">
        <v>13</v>
      </c>
      <c r="G14" s="1">
        <v>28</v>
      </c>
      <c r="H14" s="1">
        <v>646.49</v>
      </c>
      <c r="L14" t="str">
        <f t="shared" si="0"/>
        <v>388ff70d</v>
      </c>
      <c r="M14" s="7">
        <v>45034</v>
      </c>
      <c r="N14" t="str">
        <f>PROPER(Table1[[#This Row],[Region]])</f>
        <v>East</v>
      </c>
      <c r="O14" t="str">
        <f>PROPER(Table1[[#This Row],[Product Category]])</f>
        <v>Sports</v>
      </c>
      <c r="P14">
        <f>ROUND(Table1[[#This Row],[Sales Amount]],1)</f>
        <v>941.9</v>
      </c>
      <c r="Q14">
        <f>Table1[[#This Row],[Quantity Sold]]</f>
        <v>13</v>
      </c>
      <c r="R14">
        <f>Table1[[#This Row],[Discount (%)]]</f>
        <v>28</v>
      </c>
      <c r="S14">
        <f>Table1[[#This Row],[Profit]]</f>
        <v>646.49</v>
      </c>
    </row>
    <row r="15" spans="1:19" ht="13.8">
      <c r="A15" s="1" t="s">
        <v>30</v>
      </c>
      <c r="B15" s="7">
        <v>45035</v>
      </c>
      <c r="C15" s="2" t="s">
        <v>3944</v>
      </c>
      <c r="D15" s="4" t="s">
        <v>3945</v>
      </c>
      <c r="E15" s="1">
        <v>3300.86</v>
      </c>
      <c r="F15" s="1">
        <v>1</v>
      </c>
      <c r="G15" s="1">
        <v>48</v>
      </c>
      <c r="H15" s="1">
        <v>86.9</v>
      </c>
      <c r="L15" t="str">
        <f t="shared" si="0"/>
        <v>ce2e9002</v>
      </c>
      <c r="M15" s="7">
        <v>45035</v>
      </c>
      <c r="N15" t="str">
        <f>PROPER(Table1[[#This Row],[Region]])</f>
        <v>South</v>
      </c>
      <c r="O15" t="str">
        <f>PROPER(Table1[[#This Row],[Product Category]])</f>
        <v>Sports</v>
      </c>
      <c r="P15">
        <f>ROUND(Table1[[#This Row],[Sales Amount]],1)</f>
        <v>3300.9</v>
      </c>
      <c r="Q15">
        <f>Table1[[#This Row],[Quantity Sold]]</f>
        <v>1</v>
      </c>
      <c r="R15">
        <f>Table1[[#This Row],[Discount (%)]]</f>
        <v>48</v>
      </c>
      <c r="S15">
        <f>Table1[[#This Row],[Profit]]</f>
        <v>86.9</v>
      </c>
    </row>
    <row r="16" spans="1:19" ht="13.8">
      <c r="A16" s="1" t="s">
        <v>31</v>
      </c>
      <c r="B16" s="7">
        <v>45036</v>
      </c>
      <c r="C16" s="2" t="s">
        <v>3943</v>
      </c>
      <c r="D16" s="4" t="s">
        <v>92</v>
      </c>
      <c r="E16" s="1">
        <v>1081.6199999999999</v>
      </c>
      <c r="F16" s="1">
        <v>4</v>
      </c>
      <c r="G16" s="1">
        <v>19</v>
      </c>
      <c r="H16" s="1">
        <v>611.05999999999995</v>
      </c>
      <c r="L16" t="str">
        <f t="shared" si="0"/>
        <v>a4f9a338</v>
      </c>
      <c r="M16" s="7">
        <v>45036</v>
      </c>
      <c r="N16" t="str">
        <f>PROPER(Table1[[#This Row],[Region]])</f>
        <v>East</v>
      </c>
      <c r="O16" t="str">
        <f>PROPER(Table1[[#This Row],[Product Category]])</f>
        <v>Groceries</v>
      </c>
      <c r="P16">
        <f>ROUND(Table1[[#This Row],[Sales Amount]],1)</f>
        <v>1081.5999999999999</v>
      </c>
      <c r="Q16">
        <f>Table1[[#This Row],[Quantity Sold]]</f>
        <v>4</v>
      </c>
      <c r="R16">
        <f>Table1[[#This Row],[Discount (%)]]</f>
        <v>19</v>
      </c>
      <c r="S16">
        <f>Table1[[#This Row],[Profit]]</f>
        <v>611.05999999999995</v>
      </c>
    </row>
    <row r="17" spans="1:19" ht="13.8">
      <c r="A17" s="1" t="s">
        <v>32</v>
      </c>
      <c r="B17" s="7">
        <v>45037</v>
      </c>
      <c r="C17" s="2" t="s">
        <v>3943</v>
      </c>
      <c r="D17" s="4" t="s">
        <v>1661</v>
      </c>
      <c r="E17" s="1">
        <v>3455.67</v>
      </c>
      <c r="F17" s="1">
        <v>39</v>
      </c>
      <c r="G17" s="1">
        <v>21</v>
      </c>
      <c r="H17" s="1">
        <v>208.1</v>
      </c>
      <c r="L17" t="str">
        <f t="shared" si="0"/>
        <v>eadceaa8</v>
      </c>
      <c r="M17" s="7">
        <v>45037</v>
      </c>
      <c r="N17" t="str">
        <f>PROPER(Table1[[#This Row],[Region]])</f>
        <v>East</v>
      </c>
      <c r="O17" t="str">
        <f>PROPER(Table1[[#This Row],[Product Category]])</f>
        <v>Furniture</v>
      </c>
      <c r="P17">
        <f>ROUND(Table1[[#This Row],[Sales Amount]],1)</f>
        <v>3455.7</v>
      </c>
      <c r="Q17">
        <f>Table1[[#This Row],[Quantity Sold]]</f>
        <v>39</v>
      </c>
      <c r="R17">
        <f>Table1[[#This Row],[Discount (%)]]</f>
        <v>21</v>
      </c>
      <c r="S17">
        <f>Table1[[#This Row],[Profit]]</f>
        <v>208.1</v>
      </c>
    </row>
    <row r="18" spans="1:19" ht="13.8">
      <c r="A18" s="1" t="s">
        <v>33</v>
      </c>
      <c r="B18" s="7">
        <v>45038</v>
      </c>
      <c r="C18" s="2" t="s">
        <v>3944</v>
      </c>
      <c r="D18" s="4" t="s">
        <v>92</v>
      </c>
      <c r="E18" s="1">
        <v>2381.5100000000002</v>
      </c>
      <c r="F18" s="1">
        <v>16</v>
      </c>
      <c r="G18" s="1">
        <v>39</v>
      </c>
      <c r="H18" s="1">
        <v>1083.96</v>
      </c>
      <c r="L18" t="str">
        <f t="shared" si="0"/>
        <v>ad7f9de9</v>
      </c>
      <c r="M18" s="7">
        <v>45038</v>
      </c>
      <c r="N18" t="str">
        <f>PROPER(Table1[[#This Row],[Region]])</f>
        <v>South</v>
      </c>
      <c r="O18" t="str">
        <f>PROPER(Table1[[#This Row],[Product Category]])</f>
        <v>Groceries</v>
      </c>
      <c r="P18">
        <f>ROUND(Table1[[#This Row],[Sales Amount]],1)</f>
        <v>2381.5</v>
      </c>
      <c r="Q18">
        <f>Table1[[#This Row],[Quantity Sold]]</f>
        <v>16</v>
      </c>
      <c r="R18">
        <f>Table1[[#This Row],[Discount (%)]]</f>
        <v>39</v>
      </c>
      <c r="S18">
        <f>Table1[[#This Row],[Profit]]</f>
        <v>1083.96</v>
      </c>
    </row>
    <row r="19" spans="1:19" ht="13.8">
      <c r="A19" s="1" t="s">
        <v>34</v>
      </c>
      <c r="B19" s="7">
        <v>45039</v>
      </c>
      <c r="C19" s="2" t="s">
        <v>3941</v>
      </c>
      <c r="D19" s="4" t="s">
        <v>1489</v>
      </c>
      <c r="E19" s="1">
        <v>2784.79</v>
      </c>
      <c r="F19" s="1">
        <v>35</v>
      </c>
      <c r="G19" s="1">
        <v>40</v>
      </c>
      <c r="H19" s="1">
        <v>999.6</v>
      </c>
      <c r="L19" t="str">
        <f t="shared" si="0"/>
        <v>35358e9c</v>
      </c>
      <c r="M19" s="7">
        <v>45039</v>
      </c>
      <c r="N19" t="str">
        <f>PROPER(Table1[[#This Row],[Region]])</f>
        <v>North</v>
      </c>
      <c r="O19" t="str">
        <f>PROPER(Table1[[#This Row],[Product Category]])</f>
        <v>Clothing</v>
      </c>
      <c r="P19">
        <f>ROUND(Table1[[#This Row],[Sales Amount]],1)</f>
        <v>2784.8</v>
      </c>
      <c r="Q19">
        <f>Table1[[#This Row],[Quantity Sold]]</f>
        <v>35</v>
      </c>
      <c r="R19">
        <f>Table1[[#This Row],[Discount (%)]]</f>
        <v>40</v>
      </c>
      <c r="S19">
        <f>Table1[[#This Row],[Profit]]</f>
        <v>999.6</v>
      </c>
    </row>
    <row r="20" spans="1:19" ht="13.8">
      <c r="A20" s="1">
        <v>31676338</v>
      </c>
      <c r="B20" s="7">
        <v>45040</v>
      </c>
      <c r="C20" s="2" t="s">
        <v>3944</v>
      </c>
      <c r="D20" s="4" t="s">
        <v>1489</v>
      </c>
      <c r="E20" s="1">
        <v>1082.98</v>
      </c>
      <c r="F20" s="1">
        <v>8</v>
      </c>
      <c r="G20" s="1">
        <v>11</v>
      </c>
      <c r="H20" s="1">
        <v>1604.19</v>
      </c>
      <c r="L20" t="str">
        <f t="shared" si="0"/>
        <v>31676338</v>
      </c>
      <c r="M20" s="7">
        <v>45040</v>
      </c>
      <c r="N20" t="str">
        <f>PROPER(Table1[[#This Row],[Region]])</f>
        <v>South</v>
      </c>
      <c r="O20" t="str">
        <f>PROPER(Table1[[#This Row],[Product Category]])</f>
        <v>Clothing</v>
      </c>
      <c r="P20">
        <f>ROUND(Table1[[#This Row],[Sales Amount]],1)</f>
        <v>1083</v>
      </c>
      <c r="Q20">
        <f>Table1[[#This Row],[Quantity Sold]]</f>
        <v>8</v>
      </c>
      <c r="R20">
        <f>Table1[[#This Row],[Discount (%)]]</f>
        <v>11</v>
      </c>
      <c r="S20">
        <f>Table1[[#This Row],[Profit]]</f>
        <v>1604.19</v>
      </c>
    </row>
    <row r="21" spans="1:19" ht="13.8">
      <c r="A21" s="1" t="s">
        <v>35</v>
      </c>
      <c r="B21" s="7">
        <v>45041</v>
      </c>
      <c r="C21" s="2" t="s">
        <v>3943</v>
      </c>
      <c r="D21" s="4" t="s">
        <v>1489</v>
      </c>
      <c r="E21" s="1">
        <v>787.79</v>
      </c>
      <c r="F21" s="1">
        <v>47</v>
      </c>
      <c r="G21" s="1">
        <v>18</v>
      </c>
      <c r="H21" s="1">
        <v>1313.33</v>
      </c>
      <c r="L21" t="str">
        <f t="shared" si="0"/>
        <v>05d72e20</v>
      </c>
      <c r="M21" s="7">
        <v>45041</v>
      </c>
      <c r="N21" t="str">
        <f>PROPER(Table1[[#This Row],[Region]])</f>
        <v>East</v>
      </c>
      <c r="O21" t="str">
        <f>PROPER(Table1[[#This Row],[Product Category]])</f>
        <v>Clothing</v>
      </c>
      <c r="P21">
        <f>ROUND(Table1[[#This Row],[Sales Amount]],1)</f>
        <v>787.8</v>
      </c>
      <c r="Q21">
        <f>Table1[[#This Row],[Quantity Sold]]</f>
        <v>47</v>
      </c>
      <c r="R21">
        <f>Table1[[#This Row],[Discount (%)]]</f>
        <v>18</v>
      </c>
      <c r="S21">
        <f>Table1[[#This Row],[Profit]]</f>
        <v>1313.33</v>
      </c>
    </row>
    <row r="22" spans="1:19" ht="13.8">
      <c r="A22" s="1" t="s">
        <v>36</v>
      </c>
      <c r="B22" s="7">
        <v>45042</v>
      </c>
      <c r="C22" s="2" t="s">
        <v>3944</v>
      </c>
      <c r="D22" s="4" t="s">
        <v>1661</v>
      </c>
      <c r="E22" s="1">
        <v>312.7</v>
      </c>
      <c r="F22" s="1">
        <v>36</v>
      </c>
      <c r="G22" s="1">
        <v>43</v>
      </c>
      <c r="H22" s="1">
        <v>559.52</v>
      </c>
      <c r="L22" t="str">
        <f t="shared" si="0"/>
        <v>68dbe328</v>
      </c>
      <c r="M22" s="7">
        <v>45042</v>
      </c>
      <c r="N22" t="str">
        <f>PROPER(Table1[[#This Row],[Region]])</f>
        <v>South</v>
      </c>
      <c r="O22" t="str">
        <f>PROPER(Table1[[#This Row],[Product Category]])</f>
        <v>Furniture</v>
      </c>
      <c r="P22">
        <f>ROUND(Table1[[#This Row],[Sales Amount]],1)</f>
        <v>312.7</v>
      </c>
      <c r="Q22">
        <f>Table1[[#This Row],[Quantity Sold]]</f>
        <v>36</v>
      </c>
      <c r="R22">
        <f>Table1[[#This Row],[Discount (%)]]</f>
        <v>43</v>
      </c>
      <c r="S22">
        <f>Table1[[#This Row],[Profit]]</f>
        <v>559.52</v>
      </c>
    </row>
    <row r="23" spans="1:19" ht="13.8">
      <c r="A23" s="1" t="s">
        <v>37</v>
      </c>
      <c r="B23" s="7">
        <v>45043</v>
      </c>
      <c r="C23" s="2" t="s">
        <v>3943</v>
      </c>
      <c r="D23" s="4" t="s">
        <v>3945</v>
      </c>
      <c r="E23" s="1">
        <v>265.32</v>
      </c>
      <c r="F23" s="1">
        <v>21</v>
      </c>
      <c r="G23" s="1">
        <v>36</v>
      </c>
      <c r="H23" s="1">
        <v>595.91</v>
      </c>
      <c r="L23" t="str">
        <f t="shared" si="0"/>
        <v>78d3f47b</v>
      </c>
      <c r="M23" s="7">
        <v>45043</v>
      </c>
      <c r="N23" t="str">
        <f>PROPER(Table1[[#This Row],[Region]])</f>
        <v>East</v>
      </c>
      <c r="O23" t="str">
        <f>PROPER(Table1[[#This Row],[Product Category]])</f>
        <v>Sports</v>
      </c>
      <c r="P23">
        <f>ROUND(Table1[[#This Row],[Sales Amount]],1)</f>
        <v>265.3</v>
      </c>
      <c r="Q23">
        <f>Table1[[#This Row],[Quantity Sold]]</f>
        <v>21</v>
      </c>
      <c r="R23">
        <f>Table1[[#This Row],[Discount (%)]]</f>
        <v>36</v>
      </c>
      <c r="S23">
        <f>Table1[[#This Row],[Profit]]</f>
        <v>595.91</v>
      </c>
    </row>
    <row r="24" spans="1:19" ht="13.8">
      <c r="A24" s="1" t="s">
        <v>38</v>
      </c>
      <c r="B24" s="7">
        <v>45044</v>
      </c>
      <c r="C24" s="2" t="s">
        <v>3942</v>
      </c>
      <c r="D24" s="4" t="s">
        <v>1661</v>
      </c>
      <c r="E24" s="1">
        <v>1253.6400000000001</v>
      </c>
      <c r="F24" s="1">
        <v>35</v>
      </c>
      <c r="G24" s="1">
        <v>14</v>
      </c>
      <c r="H24" s="1">
        <v>1653.66</v>
      </c>
      <c r="L24" t="str">
        <f t="shared" si="0"/>
        <v>9e4d1fe0</v>
      </c>
      <c r="M24" s="7">
        <v>45044</v>
      </c>
      <c r="N24" t="str">
        <f>PROPER(Table1[[#This Row],[Region]])</f>
        <v>West</v>
      </c>
      <c r="O24" t="str">
        <f>PROPER(Table1[[#This Row],[Product Category]])</f>
        <v>Furniture</v>
      </c>
      <c r="P24">
        <f>ROUND(Table1[[#This Row],[Sales Amount]],1)</f>
        <v>1253.5999999999999</v>
      </c>
      <c r="Q24">
        <f>Table1[[#This Row],[Quantity Sold]]</f>
        <v>35</v>
      </c>
      <c r="R24">
        <f>Table1[[#This Row],[Discount (%)]]</f>
        <v>14</v>
      </c>
      <c r="S24">
        <f>Table1[[#This Row],[Profit]]</f>
        <v>1653.66</v>
      </c>
    </row>
    <row r="25" spans="1:19" ht="13.8">
      <c r="A25" s="1" t="s">
        <v>39</v>
      </c>
      <c r="B25" s="7">
        <v>45045</v>
      </c>
      <c r="C25" s="2" t="s">
        <v>3942</v>
      </c>
      <c r="D25" s="4" t="s">
        <v>1489</v>
      </c>
      <c r="E25" s="1">
        <v>1874.07</v>
      </c>
      <c r="F25" s="1">
        <v>28</v>
      </c>
      <c r="G25" s="1">
        <v>23</v>
      </c>
      <c r="H25" s="1">
        <v>1783.26</v>
      </c>
      <c r="L25" t="str">
        <f t="shared" si="0"/>
        <v>9215a70e</v>
      </c>
      <c r="M25" s="7">
        <v>45045</v>
      </c>
      <c r="N25" t="str">
        <f>PROPER(Table1[[#This Row],[Region]])</f>
        <v>West</v>
      </c>
      <c r="O25" t="str">
        <f>PROPER(Table1[[#This Row],[Product Category]])</f>
        <v>Clothing</v>
      </c>
      <c r="P25">
        <f>ROUND(Table1[[#This Row],[Sales Amount]],1)</f>
        <v>1874.1</v>
      </c>
      <c r="Q25">
        <f>Table1[[#This Row],[Quantity Sold]]</f>
        <v>28</v>
      </c>
      <c r="R25">
        <f>Table1[[#This Row],[Discount (%)]]</f>
        <v>23</v>
      </c>
      <c r="S25">
        <f>Table1[[#This Row],[Profit]]</f>
        <v>1783.26</v>
      </c>
    </row>
    <row r="26" spans="1:19" ht="13.8">
      <c r="A26" s="1" t="s">
        <v>40</v>
      </c>
      <c r="B26" s="7">
        <v>45046</v>
      </c>
      <c r="C26" s="2" t="s">
        <v>3943</v>
      </c>
      <c r="D26" s="4" t="s">
        <v>1489</v>
      </c>
      <c r="E26" s="1">
        <v>2561.71</v>
      </c>
      <c r="F26" s="1">
        <v>44</v>
      </c>
      <c r="G26" s="1">
        <v>10</v>
      </c>
      <c r="H26" s="1">
        <v>800.82</v>
      </c>
      <c r="L26" t="str">
        <f t="shared" si="0"/>
        <v>54ca3433</v>
      </c>
      <c r="M26" s="7">
        <v>45046</v>
      </c>
      <c r="N26" t="str">
        <f>PROPER(Table1[[#This Row],[Region]])</f>
        <v>East</v>
      </c>
      <c r="O26" t="str">
        <f>PROPER(Table1[[#This Row],[Product Category]])</f>
        <v>Clothing</v>
      </c>
      <c r="P26">
        <f>ROUND(Table1[[#This Row],[Sales Amount]],1)</f>
        <v>2561.6999999999998</v>
      </c>
      <c r="Q26">
        <f>Table1[[#This Row],[Quantity Sold]]</f>
        <v>44</v>
      </c>
      <c r="R26">
        <f>Table1[[#This Row],[Discount (%)]]</f>
        <v>10</v>
      </c>
      <c r="S26">
        <f>Table1[[#This Row],[Profit]]</f>
        <v>800.82</v>
      </c>
    </row>
    <row r="27" spans="1:19" ht="13.8">
      <c r="A27" s="1" t="s">
        <v>41</v>
      </c>
      <c r="B27" s="7">
        <v>45047</v>
      </c>
      <c r="C27" s="2" t="s">
        <v>3942</v>
      </c>
      <c r="D27" s="4" t="s">
        <v>3945</v>
      </c>
      <c r="E27" s="1">
        <v>1960.74</v>
      </c>
      <c r="F27" s="1">
        <v>50</v>
      </c>
      <c r="G27" s="1">
        <v>6</v>
      </c>
      <c r="H27" s="1">
        <v>1530.61</v>
      </c>
      <c r="L27" t="str">
        <f t="shared" si="0"/>
        <v>0ba75cc7</v>
      </c>
      <c r="M27" s="7">
        <v>45047</v>
      </c>
      <c r="N27" t="str">
        <f>PROPER(Table1[[#This Row],[Region]])</f>
        <v>West</v>
      </c>
      <c r="O27" t="str">
        <f>PROPER(Table1[[#This Row],[Product Category]])</f>
        <v>Sports</v>
      </c>
      <c r="P27">
        <f>ROUND(Table1[[#This Row],[Sales Amount]],1)</f>
        <v>1960.7</v>
      </c>
      <c r="Q27">
        <f>Table1[[#This Row],[Quantity Sold]]</f>
        <v>50</v>
      </c>
      <c r="R27">
        <f>Table1[[#This Row],[Discount (%)]]</f>
        <v>6</v>
      </c>
      <c r="S27">
        <f>Table1[[#This Row],[Profit]]</f>
        <v>1530.61</v>
      </c>
    </row>
    <row r="28" spans="1:19" ht="13.8">
      <c r="A28" s="1" t="s">
        <v>42</v>
      </c>
      <c r="B28" s="7">
        <v>45048</v>
      </c>
      <c r="C28" s="2" t="s">
        <v>3943</v>
      </c>
      <c r="D28" s="4" t="s">
        <v>3946</v>
      </c>
      <c r="E28" s="1">
        <v>2415.44</v>
      </c>
      <c r="F28" s="1">
        <v>35</v>
      </c>
      <c r="G28" s="1">
        <v>14</v>
      </c>
      <c r="H28" s="1">
        <v>335.57</v>
      </c>
      <c r="L28" t="str">
        <f t="shared" si="0"/>
        <v>601860b1</v>
      </c>
      <c r="M28" s="7">
        <v>45048</v>
      </c>
      <c r="N28" t="str">
        <f>PROPER(Table1[[#This Row],[Region]])</f>
        <v>East</v>
      </c>
      <c r="O28" t="str">
        <f>PROPER(Table1[[#This Row],[Product Category]])</f>
        <v>Electronics</v>
      </c>
      <c r="P28">
        <f>ROUND(Table1[[#This Row],[Sales Amount]],1)</f>
        <v>2415.4</v>
      </c>
      <c r="Q28">
        <f>Table1[[#This Row],[Quantity Sold]]</f>
        <v>35</v>
      </c>
      <c r="R28">
        <f>Table1[[#This Row],[Discount (%)]]</f>
        <v>14</v>
      </c>
      <c r="S28">
        <f>Table1[[#This Row],[Profit]]</f>
        <v>335.57</v>
      </c>
    </row>
    <row r="29" spans="1:19" ht="13.8">
      <c r="A29" s="1" t="s">
        <v>43</v>
      </c>
      <c r="B29" s="7">
        <v>45049</v>
      </c>
      <c r="C29" s="2" t="s">
        <v>3943</v>
      </c>
      <c r="D29" s="4" t="s">
        <v>3946</v>
      </c>
      <c r="E29" s="1">
        <v>2284.2199999999998</v>
      </c>
      <c r="F29" s="1">
        <v>8</v>
      </c>
      <c r="G29" s="1">
        <v>41</v>
      </c>
      <c r="H29" s="1">
        <v>1866.59</v>
      </c>
      <c r="L29" t="str">
        <f t="shared" si="0"/>
        <v>e393e106</v>
      </c>
      <c r="M29" s="7">
        <v>45049</v>
      </c>
      <c r="N29" t="str">
        <f>PROPER(Table1[[#This Row],[Region]])</f>
        <v>East</v>
      </c>
      <c r="O29" t="str">
        <f>PROPER(Table1[[#This Row],[Product Category]])</f>
        <v>Electronics</v>
      </c>
      <c r="P29">
        <f>ROUND(Table1[[#This Row],[Sales Amount]],1)</f>
        <v>2284.1999999999998</v>
      </c>
      <c r="Q29">
        <f>Table1[[#This Row],[Quantity Sold]]</f>
        <v>8</v>
      </c>
      <c r="R29">
        <f>Table1[[#This Row],[Discount (%)]]</f>
        <v>41</v>
      </c>
      <c r="S29">
        <f>Table1[[#This Row],[Profit]]</f>
        <v>1866.59</v>
      </c>
    </row>
    <row r="30" spans="1:19" ht="13.8">
      <c r="A30" s="1" t="s">
        <v>44</v>
      </c>
      <c r="B30" s="7">
        <v>45050</v>
      </c>
      <c r="C30" s="2" t="s">
        <v>3942</v>
      </c>
      <c r="D30" s="4" t="s">
        <v>3945</v>
      </c>
      <c r="E30" s="1">
        <v>2118.5500000000002</v>
      </c>
      <c r="F30" s="1">
        <v>29</v>
      </c>
      <c r="G30" s="1">
        <v>24</v>
      </c>
      <c r="H30" s="1">
        <v>702.15</v>
      </c>
      <c r="L30" t="str">
        <f t="shared" si="0"/>
        <v>7ab3d472</v>
      </c>
      <c r="M30" s="7">
        <v>45050</v>
      </c>
      <c r="N30" t="str">
        <f>PROPER(Table1[[#This Row],[Region]])</f>
        <v>West</v>
      </c>
      <c r="O30" t="str">
        <f>PROPER(Table1[[#This Row],[Product Category]])</f>
        <v>Sports</v>
      </c>
      <c r="P30">
        <f>ROUND(Table1[[#This Row],[Sales Amount]],1)</f>
        <v>2118.6</v>
      </c>
      <c r="Q30">
        <f>Table1[[#This Row],[Quantity Sold]]</f>
        <v>29</v>
      </c>
      <c r="R30">
        <f>Table1[[#This Row],[Discount (%)]]</f>
        <v>24</v>
      </c>
      <c r="S30">
        <f>Table1[[#This Row],[Profit]]</f>
        <v>702.15</v>
      </c>
    </row>
    <row r="31" spans="1:19" ht="13.8">
      <c r="A31" s="1" t="s">
        <v>45</v>
      </c>
      <c r="B31" s="7">
        <v>45051</v>
      </c>
      <c r="C31" s="2" t="s">
        <v>3944</v>
      </c>
      <c r="D31" s="4" t="s">
        <v>92</v>
      </c>
      <c r="E31" s="1">
        <v>4803.6000000000004</v>
      </c>
      <c r="F31" s="1">
        <v>11</v>
      </c>
      <c r="G31" s="1">
        <v>12</v>
      </c>
      <c r="H31" s="1">
        <v>1086.74</v>
      </c>
      <c r="L31" t="str">
        <f t="shared" si="0"/>
        <v>01d9b1ae</v>
      </c>
      <c r="M31" s="7">
        <v>45051</v>
      </c>
      <c r="N31" t="str">
        <f>PROPER(Table1[[#This Row],[Region]])</f>
        <v>South</v>
      </c>
      <c r="O31" t="str">
        <f>PROPER(Table1[[#This Row],[Product Category]])</f>
        <v>Groceries</v>
      </c>
      <c r="P31">
        <f>ROUND(Table1[[#This Row],[Sales Amount]],1)</f>
        <v>4803.6000000000004</v>
      </c>
      <c r="Q31">
        <f>Table1[[#This Row],[Quantity Sold]]</f>
        <v>11</v>
      </c>
      <c r="R31">
        <f>Table1[[#This Row],[Discount (%)]]</f>
        <v>12</v>
      </c>
      <c r="S31">
        <f>Table1[[#This Row],[Profit]]</f>
        <v>1086.74</v>
      </c>
    </row>
    <row r="32" spans="1:19" ht="13.8">
      <c r="A32" s="1" t="s">
        <v>46</v>
      </c>
      <c r="B32" s="7">
        <v>45052</v>
      </c>
      <c r="C32" s="2" t="s">
        <v>3941</v>
      </c>
      <c r="D32" s="4" t="s">
        <v>92</v>
      </c>
      <c r="E32" s="1">
        <v>4297</v>
      </c>
      <c r="F32" s="1">
        <v>17</v>
      </c>
      <c r="G32" s="1">
        <v>49</v>
      </c>
      <c r="H32" s="1">
        <v>678.7</v>
      </c>
      <c r="L32" t="str">
        <f t="shared" si="0"/>
        <v>20385cb6</v>
      </c>
      <c r="M32" s="7">
        <v>45052</v>
      </c>
      <c r="N32" t="str">
        <f>PROPER(Table1[[#This Row],[Region]])</f>
        <v>North</v>
      </c>
      <c r="O32" t="str">
        <f>PROPER(Table1[[#This Row],[Product Category]])</f>
        <v>Groceries</v>
      </c>
      <c r="P32">
        <f>ROUND(Table1[[#This Row],[Sales Amount]],1)</f>
        <v>4297</v>
      </c>
      <c r="Q32">
        <f>Table1[[#This Row],[Quantity Sold]]</f>
        <v>17</v>
      </c>
      <c r="R32">
        <f>Table1[[#This Row],[Discount (%)]]</f>
        <v>49</v>
      </c>
      <c r="S32">
        <f>Table1[[#This Row],[Profit]]</f>
        <v>678.7</v>
      </c>
    </row>
    <row r="33" spans="1:19" ht="13.8">
      <c r="A33" s="1" t="s">
        <v>47</v>
      </c>
      <c r="B33" s="7">
        <v>45053</v>
      </c>
      <c r="C33" s="2" t="s">
        <v>3943</v>
      </c>
      <c r="D33" s="4" t="s">
        <v>3945</v>
      </c>
      <c r="E33" s="1">
        <v>804.64</v>
      </c>
      <c r="F33" s="1">
        <v>43</v>
      </c>
      <c r="G33" s="1">
        <v>1</v>
      </c>
      <c r="H33" s="1">
        <v>60.68</v>
      </c>
      <c r="L33" t="str">
        <f t="shared" si="0"/>
        <v>2bfe58fa</v>
      </c>
      <c r="M33" s="7">
        <v>45053</v>
      </c>
      <c r="N33" t="str">
        <f>PROPER(Table1[[#This Row],[Region]])</f>
        <v>East</v>
      </c>
      <c r="O33" t="str">
        <f>PROPER(Table1[[#This Row],[Product Category]])</f>
        <v>Sports</v>
      </c>
      <c r="P33">
        <f>ROUND(Table1[[#This Row],[Sales Amount]],1)</f>
        <v>804.6</v>
      </c>
      <c r="Q33">
        <f>Table1[[#This Row],[Quantity Sold]]</f>
        <v>43</v>
      </c>
      <c r="R33">
        <f>Table1[[#This Row],[Discount (%)]]</f>
        <v>1</v>
      </c>
      <c r="S33">
        <f>Table1[[#This Row],[Profit]]</f>
        <v>60.68</v>
      </c>
    </row>
    <row r="34" spans="1:19" ht="13.8">
      <c r="A34" s="1" t="s">
        <v>48</v>
      </c>
      <c r="B34" s="7">
        <v>45054</v>
      </c>
      <c r="C34" s="2" t="s">
        <v>3942</v>
      </c>
      <c r="D34" s="4" t="s">
        <v>1489</v>
      </c>
      <c r="E34" s="1">
        <v>2903.83</v>
      </c>
      <c r="F34" s="1">
        <v>16</v>
      </c>
      <c r="G34" s="1">
        <v>31</v>
      </c>
      <c r="H34" s="1">
        <v>27.53</v>
      </c>
      <c r="L34" t="str">
        <f t="shared" si="0"/>
        <v>2800f598</v>
      </c>
      <c r="M34" s="7">
        <v>45054</v>
      </c>
      <c r="N34" t="str">
        <f>PROPER(Table1[[#This Row],[Region]])</f>
        <v>West</v>
      </c>
      <c r="O34" t="str">
        <f>PROPER(Table1[[#This Row],[Product Category]])</f>
        <v>Clothing</v>
      </c>
      <c r="P34">
        <f>ROUND(Table1[[#This Row],[Sales Amount]],1)</f>
        <v>2903.8</v>
      </c>
      <c r="Q34">
        <f>Table1[[#This Row],[Quantity Sold]]</f>
        <v>16</v>
      </c>
      <c r="R34">
        <f>Table1[[#This Row],[Discount (%)]]</f>
        <v>31</v>
      </c>
      <c r="S34">
        <f>Table1[[#This Row],[Profit]]</f>
        <v>27.53</v>
      </c>
    </row>
    <row r="35" spans="1:19" ht="13.8">
      <c r="A35" s="1" t="s">
        <v>49</v>
      </c>
      <c r="B35" s="7">
        <v>45055</v>
      </c>
      <c r="C35" s="2" t="s">
        <v>3943</v>
      </c>
      <c r="D35" s="4" t="s">
        <v>3946</v>
      </c>
      <c r="E35" s="1">
        <v>3436.78</v>
      </c>
      <c r="F35" s="1">
        <v>21</v>
      </c>
      <c r="G35" s="1">
        <v>27</v>
      </c>
      <c r="H35" s="1">
        <v>75.19</v>
      </c>
      <c r="L35" t="str">
        <f t="shared" si="0"/>
        <v>97d3684e</v>
      </c>
      <c r="M35" s="7">
        <v>45055</v>
      </c>
      <c r="N35" t="str">
        <f>PROPER(Table1[[#This Row],[Region]])</f>
        <v>East</v>
      </c>
      <c r="O35" t="str">
        <f>PROPER(Table1[[#This Row],[Product Category]])</f>
        <v>Electronics</v>
      </c>
      <c r="P35">
        <f>ROUND(Table1[[#This Row],[Sales Amount]],1)</f>
        <v>3436.8</v>
      </c>
      <c r="Q35">
        <f>Table1[[#This Row],[Quantity Sold]]</f>
        <v>21</v>
      </c>
      <c r="R35">
        <f>Table1[[#This Row],[Discount (%)]]</f>
        <v>27</v>
      </c>
      <c r="S35">
        <f>Table1[[#This Row],[Profit]]</f>
        <v>75.19</v>
      </c>
    </row>
    <row r="36" spans="1:19" ht="13.8">
      <c r="A36" s="1" t="s">
        <v>50</v>
      </c>
      <c r="B36" s="7">
        <v>45056</v>
      </c>
      <c r="C36" s="2" t="s">
        <v>3944</v>
      </c>
      <c r="D36" s="4" t="s">
        <v>3946</v>
      </c>
      <c r="E36" s="1">
        <v>581.5</v>
      </c>
      <c r="F36" s="1">
        <v>39</v>
      </c>
      <c r="G36" s="1">
        <v>34</v>
      </c>
      <c r="H36" s="1">
        <v>863</v>
      </c>
      <c r="L36" t="str">
        <f t="shared" si="0"/>
        <v>8a0ce327</v>
      </c>
      <c r="M36" s="7">
        <v>45056</v>
      </c>
      <c r="N36" t="str">
        <f>PROPER(Table1[[#This Row],[Region]])</f>
        <v>South</v>
      </c>
      <c r="O36" t="str">
        <f>PROPER(Table1[[#This Row],[Product Category]])</f>
        <v>Electronics</v>
      </c>
      <c r="P36">
        <f>ROUND(Table1[[#This Row],[Sales Amount]],1)</f>
        <v>581.5</v>
      </c>
      <c r="Q36">
        <f>Table1[[#This Row],[Quantity Sold]]</f>
        <v>39</v>
      </c>
      <c r="R36">
        <f>Table1[[#This Row],[Discount (%)]]</f>
        <v>34</v>
      </c>
      <c r="S36">
        <f>Table1[[#This Row],[Profit]]</f>
        <v>863</v>
      </c>
    </row>
    <row r="37" spans="1:19" ht="13.8">
      <c r="A37" s="1" t="s">
        <v>51</v>
      </c>
      <c r="B37" s="7">
        <v>45057</v>
      </c>
      <c r="C37" s="2" t="s">
        <v>3942</v>
      </c>
      <c r="D37" s="4" t="s">
        <v>3946</v>
      </c>
      <c r="E37" s="1">
        <v>1939.1</v>
      </c>
      <c r="F37" s="1">
        <v>26</v>
      </c>
      <c r="G37" s="1">
        <v>47</v>
      </c>
      <c r="H37" s="1">
        <v>1273.29</v>
      </c>
      <c r="L37" t="str">
        <f t="shared" si="0"/>
        <v>6ed01fa3</v>
      </c>
      <c r="M37" s="7">
        <v>45057</v>
      </c>
      <c r="N37" t="str">
        <f>PROPER(Table1[[#This Row],[Region]])</f>
        <v>West</v>
      </c>
      <c r="O37" t="str">
        <f>PROPER(Table1[[#This Row],[Product Category]])</f>
        <v>Electronics</v>
      </c>
      <c r="P37">
        <f>ROUND(Table1[[#This Row],[Sales Amount]],1)</f>
        <v>1939.1</v>
      </c>
      <c r="Q37">
        <f>Table1[[#This Row],[Quantity Sold]]</f>
        <v>26</v>
      </c>
      <c r="R37">
        <f>Table1[[#This Row],[Discount (%)]]</f>
        <v>47</v>
      </c>
      <c r="S37">
        <f>Table1[[#This Row],[Profit]]</f>
        <v>1273.29</v>
      </c>
    </row>
    <row r="38" spans="1:19" ht="13.8">
      <c r="A38" s="1" t="s">
        <v>52</v>
      </c>
      <c r="B38" s="7">
        <v>45058</v>
      </c>
      <c r="C38" s="2" t="s">
        <v>3944</v>
      </c>
      <c r="D38" s="4" t="s">
        <v>1661</v>
      </c>
      <c r="E38" s="1">
        <v>3252.47</v>
      </c>
      <c r="F38" s="1">
        <v>24</v>
      </c>
      <c r="G38" s="1">
        <v>4</v>
      </c>
      <c r="H38" s="1">
        <v>1643.65</v>
      </c>
      <c r="L38" t="str">
        <f t="shared" si="0"/>
        <v>1c109dd7</v>
      </c>
      <c r="M38" s="7">
        <v>45058</v>
      </c>
      <c r="N38" t="str">
        <f>PROPER(Table1[[#This Row],[Region]])</f>
        <v>South</v>
      </c>
      <c r="O38" t="str">
        <f>PROPER(Table1[[#This Row],[Product Category]])</f>
        <v>Furniture</v>
      </c>
      <c r="P38">
        <f>ROUND(Table1[[#This Row],[Sales Amount]],1)</f>
        <v>3252.5</v>
      </c>
      <c r="Q38">
        <f>Table1[[#This Row],[Quantity Sold]]</f>
        <v>24</v>
      </c>
      <c r="R38">
        <f>Table1[[#This Row],[Discount (%)]]</f>
        <v>4</v>
      </c>
      <c r="S38">
        <f>Table1[[#This Row],[Profit]]</f>
        <v>1643.65</v>
      </c>
    </row>
    <row r="39" spans="1:19" ht="13.8">
      <c r="A39" s="1" t="s">
        <v>53</v>
      </c>
      <c r="B39" s="7">
        <v>45059</v>
      </c>
      <c r="C39" s="2" t="s">
        <v>3941</v>
      </c>
      <c r="D39" s="4" t="s">
        <v>1489</v>
      </c>
      <c r="E39" s="1">
        <v>3153.71</v>
      </c>
      <c r="F39" s="1">
        <v>2</v>
      </c>
      <c r="G39" s="1">
        <v>13</v>
      </c>
      <c r="H39" s="1">
        <v>101.03</v>
      </c>
      <c r="L39" t="str">
        <f t="shared" si="0"/>
        <v>1ebbf879</v>
      </c>
      <c r="M39" s="7">
        <v>45059</v>
      </c>
      <c r="N39" t="str">
        <f>PROPER(Table1[[#This Row],[Region]])</f>
        <v>North</v>
      </c>
      <c r="O39" t="str">
        <f>PROPER(Table1[[#This Row],[Product Category]])</f>
        <v>Clothing</v>
      </c>
      <c r="P39">
        <f>ROUND(Table1[[#This Row],[Sales Amount]],1)</f>
        <v>3153.7</v>
      </c>
      <c r="Q39">
        <f>Table1[[#This Row],[Quantity Sold]]</f>
        <v>2</v>
      </c>
      <c r="R39">
        <f>Table1[[#This Row],[Discount (%)]]</f>
        <v>13</v>
      </c>
      <c r="S39">
        <f>Table1[[#This Row],[Profit]]</f>
        <v>101.03</v>
      </c>
    </row>
    <row r="40" spans="1:19" ht="13.8">
      <c r="A40" s="1" t="s">
        <v>54</v>
      </c>
      <c r="B40" s="7">
        <v>45060</v>
      </c>
      <c r="C40" s="2" t="s">
        <v>3943</v>
      </c>
      <c r="D40" s="4" t="s">
        <v>3946</v>
      </c>
      <c r="E40" s="1">
        <v>322.61</v>
      </c>
      <c r="F40" s="1">
        <v>25</v>
      </c>
      <c r="G40" s="1">
        <v>39</v>
      </c>
      <c r="H40" s="1">
        <v>556.48</v>
      </c>
      <c r="L40" t="str">
        <f t="shared" si="0"/>
        <v>6e47d6b1</v>
      </c>
      <c r="M40" s="7">
        <v>45060</v>
      </c>
      <c r="N40" t="str">
        <f>PROPER(Table1[[#This Row],[Region]])</f>
        <v>East</v>
      </c>
      <c r="O40" t="str">
        <f>PROPER(Table1[[#This Row],[Product Category]])</f>
        <v>Electronics</v>
      </c>
      <c r="P40">
        <f>ROUND(Table1[[#This Row],[Sales Amount]],1)</f>
        <v>322.60000000000002</v>
      </c>
      <c r="Q40">
        <f>Table1[[#This Row],[Quantity Sold]]</f>
        <v>25</v>
      </c>
      <c r="R40">
        <f>Table1[[#This Row],[Discount (%)]]</f>
        <v>39</v>
      </c>
      <c r="S40">
        <f>Table1[[#This Row],[Profit]]</f>
        <v>556.48</v>
      </c>
    </row>
    <row r="41" spans="1:19" ht="13.8">
      <c r="A41" s="1" t="s">
        <v>55</v>
      </c>
      <c r="B41" s="7">
        <v>45061</v>
      </c>
      <c r="C41" s="2" t="s">
        <v>3943</v>
      </c>
      <c r="D41" s="4" t="s">
        <v>1661</v>
      </c>
      <c r="E41" s="1">
        <v>2100.4699999999998</v>
      </c>
      <c r="F41" s="1">
        <v>5</v>
      </c>
      <c r="G41" s="1">
        <v>13</v>
      </c>
      <c r="H41" s="1">
        <v>1047.83</v>
      </c>
      <c r="L41" t="str">
        <f t="shared" si="0"/>
        <v>4ab76caf</v>
      </c>
      <c r="M41" s="7">
        <v>45061</v>
      </c>
      <c r="N41" t="str">
        <f>PROPER(Table1[[#This Row],[Region]])</f>
        <v>East</v>
      </c>
      <c r="O41" t="str">
        <f>PROPER(Table1[[#This Row],[Product Category]])</f>
        <v>Furniture</v>
      </c>
      <c r="P41">
        <f>ROUND(Table1[[#This Row],[Sales Amount]],1)</f>
        <v>2100.5</v>
      </c>
      <c r="Q41">
        <f>Table1[[#This Row],[Quantity Sold]]</f>
        <v>5</v>
      </c>
      <c r="R41">
        <f>Table1[[#This Row],[Discount (%)]]</f>
        <v>13</v>
      </c>
      <c r="S41">
        <f>Table1[[#This Row],[Profit]]</f>
        <v>1047.83</v>
      </c>
    </row>
    <row r="42" spans="1:19" ht="13.8">
      <c r="A42" s="1" t="s">
        <v>56</v>
      </c>
      <c r="B42" s="7">
        <v>45062</v>
      </c>
      <c r="C42" s="2" t="s">
        <v>3942</v>
      </c>
      <c r="D42" s="4" t="s">
        <v>3946</v>
      </c>
      <c r="E42" s="1">
        <v>2210.87</v>
      </c>
      <c r="F42" s="1">
        <v>9</v>
      </c>
      <c r="G42" s="1">
        <v>49</v>
      </c>
      <c r="H42" s="1">
        <v>1646.08</v>
      </c>
      <c r="L42" t="str">
        <f t="shared" si="0"/>
        <v>c2479513</v>
      </c>
      <c r="M42" s="7">
        <v>45062</v>
      </c>
      <c r="N42" t="str">
        <f>PROPER(Table1[[#This Row],[Region]])</f>
        <v>West</v>
      </c>
      <c r="O42" t="str">
        <f>PROPER(Table1[[#This Row],[Product Category]])</f>
        <v>Electronics</v>
      </c>
      <c r="P42">
        <f>ROUND(Table1[[#This Row],[Sales Amount]],1)</f>
        <v>2210.9</v>
      </c>
      <c r="Q42">
        <f>Table1[[#This Row],[Quantity Sold]]</f>
        <v>9</v>
      </c>
      <c r="R42">
        <f>Table1[[#This Row],[Discount (%)]]</f>
        <v>49</v>
      </c>
      <c r="S42">
        <f>Table1[[#This Row],[Profit]]</f>
        <v>1646.08</v>
      </c>
    </row>
    <row r="43" spans="1:19" ht="13.8">
      <c r="A43" s="1" t="s">
        <v>57</v>
      </c>
      <c r="B43" s="7">
        <v>45063</v>
      </c>
      <c r="C43" s="2" t="s">
        <v>3943</v>
      </c>
      <c r="D43" s="4" t="s">
        <v>1489</v>
      </c>
      <c r="E43" s="1">
        <v>2128.58</v>
      </c>
      <c r="F43" s="1">
        <v>46</v>
      </c>
      <c r="G43" s="1">
        <v>13</v>
      </c>
      <c r="H43" s="1">
        <v>1671.36</v>
      </c>
      <c r="L43" t="str">
        <f t="shared" si="0"/>
        <v>89554edf</v>
      </c>
      <c r="M43" s="7">
        <v>45063</v>
      </c>
      <c r="N43" t="str">
        <f>PROPER(Table1[[#This Row],[Region]])</f>
        <v>East</v>
      </c>
      <c r="O43" t="str">
        <f>PROPER(Table1[[#This Row],[Product Category]])</f>
        <v>Clothing</v>
      </c>
      <c r="P43">
        <f>ROUND(Table1[[#This Row],[Sales Amount]],1)</f>
        <v>2128.6</v>
      </c>
      <c r="Q43">
        <f>Table1[[#This Row],[Quantity Sold]]</f>
        <v>46</v>
      </c>
      <c r="R43">
        <f>Table1[[#This Row],[Discount (%)]]</f>
        <v>13</v>
      </c>
      <c r="S43">
        <f>Table1[[#This Row],[Profit]]</f>
        <v>1671.36</v>
      </c>
    </row>
    <row r="44" spans="1:19" ht="13.8">
      <c r="A44" s="1" t="s">
        <v>58</v>
      </c>
      <c r="B44" s="7">
        <v>45064</v>
      </c>
      <c r="C44" s="2" t="s">
        <v>3944</v>
      </c>
      <c r="D44" s="4" t="s">
        <v>1661</v>
      </c>
      <c r="E44" s="1">
        <v>3242.89</v>
      </c>
      <c r="F44" s="1">
        <v>22</v>
      </c>
      <c r="G44" s="1">
        <v>7</v>
      </c>
      <c r="H44" s="1">
        <v>1746.32</v>
      </c>
      <c r="L44" t="str">
        <f t="shared" si="0"/>
        <v>b032cfa6</v>
      </c>
      <c r="M44" s="7">
        <v>45064</v>
      </c>
      <c r="N44" t="str">
        <f>PROPER(Table1[[#This Row],[Region]])</f>
        <v>South</v>
      </c>
      <c r="O44" t="str">
        <f>PROPER(Table1[[#This Row],[Product Category]])</f>
        <v>Furniture</v>
      </c>
      <c r="P44">
        <f>ROUND(Table1[[#This Row],[Sales Amount]],1)</f>
        <v>3242.9</v>
      </c>
      <c r="Q44">
        <f>Table1[[#This Row],[Quantity Sold]]</f>
        <v>22</v>
      </c>
      <c r="R44">
        <f>Table1[[#This Row],[Discount (%)]]</f>
        <v>7</v>
      </c>
      <c r="S44">
        <f>Table1[[#This Row],[Profit]]</f>
        <v>1746.32</v>
      </c>
    </row>
    <row r="45" spans="1:19" ht="13.8">
      <c r="A45" s="1" t="s">
        <v>59</v>
      </c>
      <c r="B45" s="7">
        <v>45065</v>
      </c>
      <c r="C45" s="2" t="s">
        <v>3943</v>
      </c>
      <c r="D45" s="4" t="s">
        <v>3946</v>
      </c>
      <c r="E45" s="1">
        <v>229.66</v>
      </c>
      <c r="F45" s="1">
        <v>2</v>
      </c>
      <c r="G45" s="1">
        <v>2</v>
      </c>
      <c r="H45" s="1">
        <v>417.82</v>
      </c>
      <c r="L45" t="str">
        <f t="shared" si="0"/>
        <v>f6d78416</v>
      </c>
      <c r="M45" s="7">
        <v>45065</v>
      </c>
      <c r="N45" t="str">
        <f>PROPER(Table1[[#This Row],[Region]])</f>
        <v>East</v>
      </c>
      <c r="O45" t="str">
        <f>PROPER(Table1[[#This Row],[Product Category]])</f>
        <v>Electronics</v>
      </c>
      <c r="P45">
        <f>ROUND(Table1[[#This Row],[Sales Amount]],1)</f>
        <v>229.7</v>
      </c>
      <c r="Q45">
        <f>Table1[[#This Row],[Quantity Sold]]</f>
        <v>2</v>
      </c>
      <c r="R45">
        <f>Table1[[#This Row],[Discount (%)]]</f>
        <v>2</v>
      </c>
      <c r="S45">
        <f>Table1[[#This Row],[Profit]]</f>
        <v>417.82</v>
      </c>
    </row>
    <row r="46" spans="1:19" ht="13.8">
      <c r="A46" s="1" t="s">
        <v>60</v>
      </c>
      <c r="B46" s="7">
        <v>45066</v>
      </c>
      <c r="C46" s="2" t="s">
        <v>3941</v>
      </c>
      <c r="D46" s="4" t="s">
        <v>3945</v>
      </c>
      <c r="E46" s="1">
        <v>424.59</v>
      </c>
      <c r="F46" s="1">
        <v>6</v>
      </c>
      <c r="G46" s="1">
        <v>27</v>
      </c>
      <c r="H46" s="1">
        <v>1509.87</v>
      </c>
      <c r="L46" t="str">
        <f t="shared" si="0"/>
        <v>20fd2146</v>
      </c>
      <c r="M46" s="7">
        <v>45066</v>
      </c>
      <c r="N46" t="str">
        <f>PROPER(Table1[[#This Row],[Region]])</f>
        <v>North</v>
      </c>
      <c r="O46" t="str">
        <f>PROPER(Table1[[#This Row],[Product Category]])</f>
        <v>Sports</v>
      </c>
      <c r="P46">
        <f>ROUND(Table1[[#This Row],[Sales Amount]],1)</f>
        <v>424.6</v>
      </c>
      <c r="Q46">
        <f>Table1[[#This Row],[Quantity Sold]]</f>
        <v>6</v>
      </c>
      <c r="R46">
        <f>Table1[[#This Row],[Discount (%)]]</f>
        <v>27</v>
      </c>
      <c r="S46">
        <f>Table1[[#This Row],[Profit]]</f>
        <v>1509.87</v>
      </c>
    </row>
    <row r="47" spans="1:19" ht="13.8">
      <c r="A47" s="1" t="s">
        <v>61</v>
      </c>
      <c r="B47" s="7">
        <v>45067</v>
      </c>
      <c r="C47" s="2" t="s">
        <v>3943</v>
      </c>
      <c r="D47" s="4" t="s">
        <v>3946</v>
      </c>
      <c r="E47" s="1">
        <v>636.44000000000005</v>
      </c>
      <c r="F47" s="1">
        <v>30</v>
      </c>
      <c r="G47" s="1">
        <v>10</v>
      </c>
      <c r="H47" s="1">
        <v>1965.35</v>
      </c>
      <c r="L47" t="str">
        <f t="shared" si="0"/>
        <v>dfe3e788</v>
      </c>
      <c r="M47" s="7">
        <v>45067</v>
      </c>
      <c r="N47" t="str">
        <f>PROPER(Table1[[#This Row],[Region]])</f>
        <v>East</v>
      </c>
      <c r="O47" t="str">
        <f>PROPER(Table1[[#This Row],[Product Category]])</f>
        <v>Electronics</v>
      </c>
      <c r="P47">
        <f>ROUND(Table1[[#This Row],[Sales Amount]],1)</f>
        <v>636.4</v>
      </c>
      <c r="Q47">
        <f>Table1[[#This Row],[Quantity Sold]]</f>
        <v>30</v>
      </c>
      <c r="R47">
        <f>Table1[[#This Row],[Discount (%)]]</f>
        <v>10</v>
      </c>
      <c r="S47">
        <f>Table1[[#This Row],[Profit]]</f>
        <v>1965.35</v>
      </c>
    </row>
    <row r="48" spans="1:19" ht="13.8">
      <c r="A48" s="1" t="s">
        <v>62</v>
      </c>
      <c r="B48" s="7">
        <v>45068</v>
      </c>
      <c r="C48" s="2" t="s">
        <v>3943</v>
      </c>
      <c r="D48" s="4" t="s">
        <v>3945</v>
      </c>
      <c r="E48" s="1">
        <v>82.77</v>
      </c>
      <c r="F48" s="1">
        <v>3</v>
      </c>
      <c r="G48" s="1">
        <v>33</v>
      </c>
      <c r="H48" s="1">
        <v>1416.52</v>
      </c>
      <c r="L48" t="str">
        <f t="shared" si="0"/>
        <v>2d0684b7</v>
      </c>
      <c r="M48" s="7">
        <v>45068</v>
      </c>
      <c r="N48" t="str">
        <f>PROPER(Table1[[#This Row],[Region]])</f>
        <v>East</v>
      </c>
      <c r="O48" t="str">
        <f>PROPER(Table1[[#This Row],[Product Category]])</f>
        <v>Sports</v>
      </c>
      <c r="P48">
        <f>ROUND(Table1[[#This Row],[Sales Amount]],1)</f>
        <v>82.8</v>
      </c>
      <c r="Q48">
        <f>Table1[[#This Row],[Quantity Sold]]</f>
        <v>3</v>
      </c>
      <c r="R48">
        <f>Table1[[#This Row],[Discount (%)]]</f>
        <v>33</v>
      </c>
      <c r="S48">
        <f>Table1[[#This Row],[Profit]]</f>
        <v>1416.52</v>
      </c>
    </row>
    <row r="49" spans="1:19" ht="13.8">
      <c r="A49" s="1" t="s">
        <v>63</v>
      </c>
      <c r="B49" s="7">
        <v>45069</v>
      </c>
      <c r="C49" s="2" t="s">
        <v>3943</v>
      </c>
      <c r="D49" s="4" t="s">
        <v>3945</v>
      </c>
      <c r="E49" s="1">
        <v>3666.86</v>
      </c>
      <c r="F49" s="1">
        <v>42</v>
      </c>
      <c r="G49" s="1">
        <v>2</v>
      </c>
      <c r="H49" s="1">
        <v>1455.39</v>
      </c>
      <c r="L49" t="str">
        <f t="shared" si="0"/>
        <v>86919e9e</v>
      </c>
      <c r="M49" s="7">
        <v>45069</v>
      </c>
      <c r="N49" t="str">
        <f>PROPER(Table1[[#This Row],[Region]])</f>
        <v>East</v>
      </c>
      <c r="O49" t="str">
        <f>PROPER(Table1[[#This Row],[Product Category]])</f>
        <v>Sports</v>
      </c>
      <c r="P49">
        <f>ROUND(Table1[[#This Row],[Sales Amount]],1)</f>
        <v>3666.9</v>
      </c>
      <c r="Q49">
        <f>Table1[[#This Row],[Quantity Sold]]</f>
        <v>42</v>
      </c>
      <c r="R49">
        <f>Table1[[#This Row],[Discount (%)]]</f>
        <v>2</v>
      </c>
      <c r="S49">
        <f>Table1[[#This Row],[Profit]]</f>
        <v>1455.39</v>
      </c>
    </row>
    <row r="50" spans="1:19" ht="13.8">
      <c r="A50" s="1" t="s">
        <v>64</v>
      </c>
      <c r="B50" s="7">
        <v>45070</v>
      </c>
      <c r="C50" s="2" t="s">
        <v>3943</v>
      </c>
      <c r="D50" s="4" t="s">
        <v>92</v>
      </c>
      <c r="E50" s="1">
        <v>1864.97</v>
      </c>
      <c r="F50" s="1">
        <v>35</v>
      </c>
      <c r="G50" s="1">
        <v>5</v>
      </c>
      <c r="H50" s="1">
        <v>766.36</v>
      </c>
      <c r="L50" t="str">
        <f t="shared" si="0"/>
        <v>422500bb</v>
      </c>
      <c r="M50" s="7">
        <v>45070</v>
      </c>
      <c r="N50" t="str">
        <f>PROPER(Table1[[#This Row],[Region]])</f>
        <v>East</v>
      </c>
      <c r="O50" t="str">
        <f>PROPER(Table1[[#This Row],[Product Category]])</f>
        <v>Groceries</v>
      </c>
      <c r="P50">
        <f>ROUND(Table1[[#This Row],[Sales Amount]],1)</f>
        <v>1865</v>
      </c>
      <c r="Q50">
        <f>Table1[[#This Row],[Quantity Sold]]</f>
        <v>35</v>
      </c>
      <c r="R50">
        <f>Table1[[#This Row],[Discount (%)]]</f>
        <v>5</v>
      </c>
      <c r="S50">
        <f>Table1[[#This Row],[Profit]]</f>
        <v>766.36</v>
      </c>
    </row>
    <row r="51" spans="1:19" ht="13.8">
      <c r="A51" s="1" t="s">
        <v>65</v>
      </c>
      <c r="B51" s="7">
        <v>45071</v>
      </c>
      <c r="C51" s="2" t="s">
        <v>3943</v>
      </c>
      <c r="D51" s="4" t="s">
        <v>3946</v>
      </c>
      <c r="E51" s="1">
        <v>1992.19</v>
      </c>
      <c r="F51" s="1">
        <v>1</v>
      </c>
      <c r="G51" s="1">
        <v>43</v>
      </c>
      <c r="H51" s="1">
        <v>1273.72</v>
      </c>
      <c r="L51" t="str">
        <f t="shared" si="0"/>
        <v>b73e5c36</v>
      </c>
      <c r="M51" s="7">
        <v>45071</v>
      </c>
      <c r="N51" t="str">
        <f>PROPER(Table1[[#This Row],[Region]])</f>
        <v>East</v>
      </c>
      <c r="O51" t="str">
        <f>PROPER(Table1[[#This Row],[Product Category]])</f>
        <v>Electronics</v>
      </c>
      <c r="P51">
        <f>ROUND(Table1[[#This Row],[Sales Amount]],1)</f>
        <v>1992.2</v>
      </c>
      <c r="Q51">
        <f>Table1[[#This Row],[Quantity Sold]]</f>
        <v>1</v>
      </c>
      <c r="R51">
        <f>Table1[[#This Row],[Discount (%)]]</f>
        <v>43</v>
      </c>
      <c r="S51">
        <f>Table1[[#This Row],[Profit]]</f>
        <v>1273.72</v>
      </c>
    </row>
    <row r="52" spans="1:19" ht="13.8">
      <c r="A52" s="1" t="s">
        <v>66</v>
      </c>
      <c r="B52" s="7">
        <v>45072</v>
      </c>
      <c r="C52" s="2" t="s">
        <v>3942</v>
      </c>
      <c r="D52" s="4" t="s">
        <v>3945</v>
      </c>
      <c r="E52" s="1">
        <v>1154.47</v>
      </c>
      <c r="F52" s="1">
        <v>41</v>
      </c>
      <c r="G52" s="1">
        <v>25</v>
      </c>
      <c r="H52" s="1">
        <v>402.81</v>
      </c>
      <c r="L52" t="str">
        <f t="shared" si="0"/>
        <v>2ebc67f7</v>
      </c>
      <c r="M52" s="7">
        <v>45072</v>
      </c>
      <c r="N52" t="str">
        <f>PROPER(Table1[[#This Row],[Region]])</f>
        <v>West</v>
      </c>
      <c r="O52" t="str">
        <f>PROPER(Table1[[#This Row],[Product Category]])</f>
        <v>Sports</v>
      </c>
      <c r="P52">
        <f>ROUND(Table1[[#This Row],[Sales Amount]],1)</f>
        <v>1154.5</v>
      </c>
      <c r="Q52">
        <f>Table1[[#This Row],[Quantity Sold]]</f>
        <v>41</v>
      </c>
      <c r="R52">
        <f>Table1[[#This Row],[Discount (%)]]</f>
        <v>25</v>
      </c>
      <c r="S52">
        <f>Table1[[#This Row],[Profit]]</f>
        <v>402.81</v>
      </c>
    </row>
    <row r="53" spans="1:19" ht="13.8">
      <c r="A53" s="1" t="s">
        <v>67</v>
      </c>
      <c r="B53" s="7">
        <v>45073</v>
      </c>
      <c r="C53" s="2" t="s">
        <v>3944</v>
      </c>
      <c r="D53" s="4" t="s">
        <v>3946</v>
      </c>
      <c r="E53" s="1">
        <v>875.31</v>
      </c>
      <c r="F53" s="1">
        <v>34</v>
      </c>
      <c r="G53" s="1">
        <v>30</v>
      </c>
      <c r="H53" s="1">
        <v>1216.75</v>
      </c>
      <c r="L53" t="str">
        <f t="shared" si="0"/>
        <v>7ade007e</v>
      </c>
      <c r="M53" s="7">
        <v>45073</v>
      </c>
      <c r="N53" t="str">
        <f>PROPER(Table1[[#This Row],[Region]])</f>
        <v>South</v>
      </c>
      <c r="O53" t="str">
        <f>PROPER(Table1[[#This Row],[Product Category]])</f>
        <v>Electronics</v>
      </c>
      <c r="P53">
        <f>ROUND(Table1[[#This Row],[Sales Amount]],1)</f>
        <v>875.3</v>
      </c>
      <c r="Q53">
        <f>Table1[[#This Row],[Quantity Sold]]</f>
        <v>34</v>
      </c>
      <c r="R53">
        <f>Table1[[#This Row],[Discount (%)]]</f>
        <v>30</v>
      </c>
      <c r="S53">
        <f>Table1[[#This Row],[Profit]]</f>
        <v>1216.75</v>
      </c>
    </row>
    <row r="54" spans="1:19" ht="13.8">
      <c r="A54" s="1" t="s">
        <v>68</v>
      </c>
      <c r="B54" s="7">
        <v>45074</v>
      </c>
      <c r="C54" s="2" t="s">
        <v>3944</v>
      </c>
      <c r="D54" s="4" t="s">
        <v>3946</v>
      </c>
      <c r="E54" s="1">
        <v>3395.86</v>
      </c>
      <c r="F54" s="1">
        <v>43</v>
      </c>
      <c r="G54" s="1">
        <v>11</v>
      </c>
      <c r="H54" s="1">
        <v>755.41</v>
      </c>
      <c r="L54" t="str">
        <f t="shared" si="0"/>
        <v>db5bd71a</v>
      </c>
      <c r="M54" s="7">
        <v>45074</v>
      </c>
      <c r="N54" t="str">
        <f>PROPER(Table1[[#This Row],[Region]])</f>
        <v>South</v>
      </c>
      <c r="O54" t="str">
        <f>PROPER(Table1[[#This Row],[Product Category]])</f>
        <v>Electronics</v>
      </c>
      <c r="P54">
        <f>ROUND(Table1[[#This Row],[Sales Amount]],1)</f>
        <v>3395.9</v>
      </c>
      <c r="Q54">
        <f>Table1[[#This Row],[Quantity Sold]]</f>
        <v>43</v>
      </c>
      <c r="R54">
        <f>Table1[[#This Row],[Discount (%)]]</f>
        <v>11</v>
      </c>
      <c r="S54">
        <f>Table1[[#This Row],[Profit]]</f>
        <v>755.41</v>
      </c>
    </row>
    <row r="55" spans="1:19" ht="13.8">
      <c r="A55" s="1" t="s">
        <v>69</v>
      </c>
      <c r="B55" s="7">
        <v>45075</v>
      </c>
      <c r="C55" s="2" t="s">
        <v>3942</v>
      </c>
      <c r="D55" s="4" t="s">
        <v>1489</v>
      </c>
      <c r="E55" s="1">
        <v>2559.15</v>
      </c>
      <c r="F55" s="1">
        <v>43</v>
      </c>
      <c r="G55" s="1">
        <v>4</v>
      </c>
      <c r="H55" s="1">
        <v>432.75</v>
      </c>
      <c r="L55" t="str">
        <f t="shared" si="0"/>
        <v>d13d939a</v>
      </c>
      <c r="M55" s="7">
        <v>45075</v>
      </c>
      <c r="N55" t="str">
        <f>PROPER(Table1[[#This Row],[Region]])</f>
        <v>West</v>
      </c>
      <c r="O55" t="str">
        <f>PROPER(Table1[[#This Row],[Product Category]])</f>
        <v>Clothing</v>
      </c>
      <c r="P55">
        <f>ROUND(Table1[[#This Row],[Sales Amount]],1)</f>
        <v>2559.1999999999998</v>
      </c>
      <c r="Q55">
        <f>Table1[[#This Row],[Quantity Sold]]</f>
        <v>43</v>
      </c>
      <c r="R55">
        <f>Table1[[#This Row],[Discount (%)]]</f>
        <v>4</v>
      </c>
      <c r="S55">
        <f>Table1[[#This Row],[Profit]]</f>
        <v>432.75</v>
      </c>
    </row>
    <row r="56" spans="1:19" ht="13.8">
      <c r="A56" s="1" t="s">
        <v>70</v>
      </c>
      <c r="B56" s="7">
        <v>45076</v>
      </c>
      <c r="C56" s="2" t="s">
        <v>3941</v>
      </c>
      <c r="D56" s="4" t="s">
        <v>92</v>
      </c>
      <c r="E56" s="1">
        <v>1803.62</v>
      </c>
      <c r="F56" s="1">
        <v>5</v>
      </c>
      <c r="G56" s="1">
        <v>17</v>
      </c>
      <c r="H56" s="1">
        <v>457.27</v>
      </c>
      <c r="L56" t="str">
        <f t="shared" si="0"/>
        <v>048023bf</v>
      </c>
      <c r="M56" s="7">
        <v>45076</v>
      </c>
      <c r="N56" t="str">
        <f>PROPER(Table1[[#This Row],[Region]])</f>
        <v>North</v>
      </c>
      <c r="O56" t="str">
        <f>PROPER(Table1[[#This Row],[Product Category]])</f>
        <v>Groceries</v>
      </c>
      <c r="P56">
        <f>ROUND(Table1[[#This Row],[Sales Amount]],1)</f>
        <v>1803.6</v>
      </c>
      <c r="Q56">
        <f>Table1[[#This Row],[Quantity Sold]]</f>
        <v>5</v>
      </c>
      <c r="R56">
        <f>Table1[[#This Row],[Discount (%)]]</f>
        <v>17</v>
      </c>
      <c r="S56">
        <f>Table1[[#This Row],[Profit]]</f>
        <v>457.27</v>
      </c>
    </row>
    <row r="57" spans="1:19" ht="13.8">
      <c r="A57" s="1" t="s">
        <v>71</v>
      </c>
      <c r="B57" s="7">
        <v>45077</v>
      </c>
      <c r="C57" s="2" t="s">
        <v>3941</v>
      </c>
      <c r="D57" s="4" t="s">
        <v>3946</v>
      </c>
      <c r="E57" s="1">
        <v>2676.35</v>
      </c>
      <c r="F57" s="1">
        <v>43</v>
      </c>
      <c r="G57" s="1">
        <v>36</v>
      </c>
      <c r="H57" s="1">
        <v>877.09</v>
      </c>
      <c r="L57" t="str">
        <f t="shared" si="0"/>
        <v>8a1b0d6f</v>
      </c>
      <c r="M57" s="7">
        <v>45077</v>
      </c>
      <c r="N57" t="str">
        <f>PROPER(Table1[[#This Row],[Region]])</f>
        <v>North</v>
      </c>
      <c r="O57" t="str">
        <f>PROPER(Table1[[#This Row],[Product Category]])</f>
        <v>Electronics</v>
      </c>
      <c r="P57">
        <f>ROUND(Table1[[#This Row],[Sales Amount]],1)</f>
        <v>2676.4</v>
      </c>
      <c r="Q57">
        <f>Table1[[#This Row],[Quantity Sold]]</f>
        <v>43</v>
      </c>
      <c r="R57">
        <f>Table1[[#This Row],[Discount (%)]]</f>
        <v>36</v>
      </c>
      <c r="S57">
        <f>Table1[[#This Row],[Profit]]</f>
        <v>877.09</v>
      </c>
    </row>
    <row r="58" spans="1:19" ht="13.8">
      <c r="A58" s="1" t="s">
        <v>72</v>
      </c>
      <c r="B58" s="7">
        <v>45078</v>
      </c>
      <c r="C58" s="2" t="s">
        <v>3944</v>
      </c>
      <c r="D58" s="4" t="s">
        <v>3946</v>
      </c>
      <c r="E58" s="1">
        <v>1696.76</v>
      </c>
      <c r="F58" s="1">
        <v>4</v>
      </c>
      <c r="G58" s="1">
        <v>34</v>
      </c>
      <c r="H58" s="1">
        <v>1342.89</v>
      </c>
      <c r="L58" t="str">
        <f t="shared" si="0"/>
        <v>5a064ebb</v>
      </c>
      <c r="M58" s="7">
        <v>45078</v>
      </c>
      <c r="N58" t="str">
        <f>PROPER(Table1[[#This Row],[Region]])</f>
        <v>South</v>
      </c>
      <c r="O58" t="str">
        <f>PROPER(Table1[[#This Row],[Product Category]])</f>
        <v>Electronics</v>
      </c>
      <c r="P58">
        <f>ROUND(Table1[[#This Row],[Sales Amount]],1)</f>
        <v>1696.8</v>
      </c>
      <c r="Q58">
        <f>Table1[[#This Row],[Quantity Sold]]</f>
        <v>4</v>
      </c>
      <c r="R58">
        <f>Table1[[#This Row],[Discount (%)]]</f>
        <v>34</v>
      </c>
      <c r="S58">
        <f>Table1[[#This Row],[Profit]]</f>
        <v>1342.89</v>
      </c>
    </row>
    <row r="59" spans="1:19" ht="13.8">
      <c r="A59" s="1" t="s">
        <v>73</v>
      </c>
      <c r="B59" s="7">
        <v>45079</v>
      </c>
      <c r="C59" s="2" t="s">
        <v>3944</v>
      </c>
      <c r="D59" s="4" t="s">
        <v>3945</v>
      </c>
      <c r="E59" s="1">
        <v>4694.4799999999996</v>
      </c>
      <c r="F59" s="1">
        <v>43</v>
      </c>
      <c r="G59" s="1">
        <v>18</v>
      </c>
      <c r="H59" s="1">
        <v>1318.49</v>
      </c>
      <c r="L59" t="str">
        <f t="shared" si="0"/>
        <v>7f4cb54d</v>
      </c>
      <c r="M59" s="7">
        <v>45079</v>
      </c>
      <c r="N59" t="str">
        <f>PROPER(Table1[[#This Row],[Region]])</f>
        <v>South</v>
      </c>
      <c r="O59" t="str">
        <f>PROPER(Table1[[#This Row],[Product Category]])</f>
        <v>Sports</v>
      </c>
      <c r="P59">
        <f>ROUND(Table1[[#This Row],[Sales Amount]],1)</f>
        <v>4694.5</v>
      </c>
      <c r="Q59">
        <f>Table1[[#This Row],[Quantity Sold]]</f>
        <v>43</v>
      </c>
      <c r="R59">
        <f>Table1[[#This Row],[Discount (%)]]</f>
        <v>18</v>
      </c>
      <c r="S59">
        <f>Table1[[#This Row],[Profit]]</f>
        <v>1318.49</v>
      </c>
    </row>
    <row r="60" spans="1:19" ht="13.8">
      <c r="A60" s="1" t="s">
        <v>74</v>
      </c>
      <c r="B60" s="7">
        <v>45080</v>
      </c>
      <c r="C60" s="2" t="s">
        <v>3942</v>
      </c>
      <c r="D60" s="4" t="s">
        <v>3946</v>
      </c>
      <c r="E60" s="1">
        <v>72.069999999999993</v>
      </c>
      <c r="F60" s="1">
        <v>36</v>
      </c>
      <c r="G60" s="1">
        <v>36</v>
      </c>
      <c r="H60" s="1">
        <v>1470.42</v>
      </c>
      <c r="L60" t="str">
        <f t="shared" si="0"/>
        <v>ebebbab8</v>
      </c>
      <c r="M60" s="7">
        <v>45080</v>
      </c>
      <c r="N60" t="str">
        <f>PROPER(Table1[[#This Row],[Region]])</f>
        <v>West</v>
      </c>
      <c r="O60" t="str">
        <f>PROPER(Table1[[#This Row],[Product Category]])</f>
        <v>Electronics</v>
      </c>
      <c r="P60">
        <f>ROUND(Table1[[#This Row],[Sales Amount]],1)</f>
        <v>72.099999999999994</v>
      </c>
      <c r="Q60">
        <f>Table1[[#This Row],[Quantity Sold]]</f>
        <v>36</v>
      </c>
      <c r="R60">
        <f>Table1[[#This Row],[Discount (%)]]</f>
        <v>36</v>
      </c>
      <c r="S60">
        <f>Table1[[#This Row],[Profit]]</f>
        <v>1470.42</v>
      </c>
    </row>
    <row r="61" spans="1:19" ht="13.8">
      <c r="A61" s="1" t="s">
        <v>75</v>
      </c>
      <c r="B61" s="7">
        <v>45081</v>
      </c>
      <c r="C61" s="2" t="s">
        <v>3942</v>
      </c>
      <c r="D61" s="4" t="s">
        <v>3945</v>
      </c>
      <c r="E61" s="1">
        <v>3510.15</v>
      </c>
      <c r="F61" s="1">
        <v>22</v>
      </c>
      <c r="G61" s="1">
        <v>37</v>
      </c>
      <c r="H61" s="1">
        <v>313.22000000000003</v>
      </c>
      <c r="L61" t="str">
        <f t="shared" si="0"/>
        <v>4daf15d5</v>
      </c>
      <c r="M61" s="7">
        <v>45081</v>
      </c>
      <c r="N61" t="str">
        <f>PROPER(Table1[[#This Row],[Region]])</f>
        <v>West</v>
      </c>
      <c r="O61" t="str">
        <f>PROPER(Table1[[#This Row],[Product Category]])</f>
        <v>Sports</v>
      </c>
      <c r="P61">
        <f>ROUND(Table1[[#This Row],[Sales Amount]],1)</f>
        <v>3510.2</v>
      </c>
      <c r="Q61">
        <f>Table1[[#This Row],[Quantity Sold]]</f>
        <v>22</v>
      </c>
      <c r="R61">
        <f>Table1[[#This Row],[Discount (%)]]</f>
        <v>37</v>
      </c>
      <c r="S61">
        <f>Table1[[#This Row],[Profit]]</f>
        <v>313.22000000000003</v>
      </c>
    </row>
    <row r="62" spans="1:19" ht="13.8">
      <c r="A62" s="1" t="s">
        <v>76</v>
      </c>
      <c r="B62" s="7">
        <v>45082</v>
      </c>
      <c r="C62" s="2" t="s">
        <v>3943</v>
      </c>
      <c r="D62" s="4" t="s">
        <v>1661</v>
      </c>
      <c r="E62" s="1">
        <v>1268.99</v>
      </c>
      <c r="F62" s="1">
        <v>10</v>
      </c>
      <c r="G62" s="1">
        <v>28</v>
      </c>
      <c r="H62" s="1">
        <v>1193.02</v>
      </c>
      <c r="L62" t="str">
        <f t="shared" si="0"/>
        <v>066c7aab</v>
      </c>
      <c r="M62" s="7">
        <v>45082</v>
      </c>
      <c r="N62" t="str">
        <f>PROPER(Table1[[#This Row],[Region]])</f>
        <v>East</v>
      </c>
      <c r="O62" t="str">
        <f>PROPER(Table1[[#This Row],[Product Category]])</f>
        <v>Furniture</v>
      </c>
      <c r="P62">
        <f>ROUND(Table1[[#This Row],[Sales Amount]],1)</f>
        <v>1269</v>
      </c>
      <c r="Q62">
        <f>Table1[[#This Row],[Quantity Sold]]</f>
        <v>10</v>
      </c>
      <c r="R62">
        <f>Table1[[#This Row],[Discount (%)]]</f>
        <v>28</v>
      </c>
      <c r="S62">
        <f>Table1[[#This Row],[Profit]]</f>
        <v>1193.02</v>
      </c>
    </row>
    <row r="63" spans="1:19" ht="13.8">
      <c r="A63" s="1" t="s">
        <v>77</v>
      </c>
      <c r="B63" s="7">
        <v>45083</v>
      </c>
      <c r="C63" s="2" t="s">
        <v>3942</v>
      </c>
      <c r="D63" s="4" t="s">
        <v>3946</v>
      </c>
      <c r="E63" s="1">
        <v>397.75</v>
      </c>
      <c r="F63" s="1">
        <v>49</v>
      </c>
      <c r="G63" s="1">
        <v>5</v>
      </c>
      <c r="H63" s="1">
        <v>335.09</v>
      </c>
      <c r="L63" t="str">
        <f t="shared" si="0"/>
        <v>ad667d66</v>
      </c>
      <c r="M63" s="7">
        <v>45083</v>
      </c>
      <c r="N63" t="str">
        <f>PROPER(Table1[[#This Row],[Region]])</f>
        <v>West</v>
      </c>
      <c r="O63" t="str">
        <f>PROPER(Table1[[#This Row],[Product Category]])</f>
        <v>Electronics</v>
      </c>
      <c r="P63">
        <f>ROUND(Table1[[#This Row],[Sales Amount]],1)</f>
        <v>397.8</v>
      </c>
      <c r="Q63">
        <f>Table1[[#This Row],[Quantity Sold]]</f>
        <v>49</v>
      </c>
      <c r="R63">
        <f>Table1[[#This Row],[Discount (%)]]</f>
        <v>5</v>
      </c>
      <c r="S63">
        <f>Table1[[#This Row],[Profit]]</f>
        <v>335.09</v>
      </c>
    </row>
    <row r="64" spans="1:19" ht="13.8">
      <c r="A64" s="1" t="s">
        <v>78</v>
      </c>
      <c r="B64" s="7">
        <v>45084</v>
      </c>
      <c r="C64" s="2" t="s">
        <v>3944</v>
      </c>
      <c r="D64" s="4" t="s">
        <v>3945</v>
      </c>
      <c r="E64" s="1">
        <v>2946.65</v>
      </c>
      <c r="F64" s="1">
        <v>45</v>
      </c>
      <c r="G64" s="1">
        <v>32</v>
      </c>
      <c r="H64" s="1">
        <v>1418.29</v>
      </c>
      <c r="L64" t="str">
        <f t="shared" si="0"/>
        <v>10af4311</v>
      </c>
      <c r="M64" s="7">
        <v>45084</v>
      </c>
      <c r="N64" t="str">
        <f>PROPER(Table1[[#This Row],[Region]])</f>
        <v>South</v>
      </c>
      <c r="O64" t="str">
        <f>PROPER(Table1[[#This Row],[Product Category]])</f>
        <v>Sports</v>
      </c>
      <c r="P64">
        <f>ROUND(Table1[[#This Row],[Sales Amount]],1)</f>
        <v>2946.7</v>
      </c>
      <c r="Q64">
        <f>Table1[[#This Row],[Quantity Sold]]</f>
        <v>45</v>
      </c>
      <c r="R64">
        <f>Table1[[#This Row],[Discount (%)]]</f>
        <v>32</v>
      </c>
      <c r="S64">
        <f>Table1[[#This Row],[Profit]]</f>
        <v>1418.29</v>
      </c>
    </row>
    <row r="65" spans="1:19" ht="13.8">
      <c r="A65" s="1" t="s">
        <v>79</v>
      </c>
      <c r="B65" s="7">
        <v>45085</v>
      </c>
      <c r="C65" s="2" t="s">
        <v>3941</v>
      </c>
      <c r="D65" s="4" t="s">
        <v>1661</v>
      </c>
      <c r="E65" s="1">
        <v>3270.98</v>
      </c>
      <c r="F65" s="1">
        <v>47</v>
      </c>
      <c r="G65" s="1">
        <v>11</v>
      </c>
      <c r="H65" s="1">
        <v>1784.1</v>
      </c>
      <c r="L65" t="str">
        <f t="shared" si="0"/>
        <v>4b6a955c</v>
      </c>
      <c r="M65" s="7">
        <v>45085</v>
      </c>
      <c r="N65" t="str">
        <f>PROPER(Table1[[#This Row],[Region]])</f>
        <v>North</v>
      </c>
      <c r="O65" t="str">
        <f>PROPER(Table1[[#This Row],[Product Category]])</f>
        <v>Furniture</v>
      </c>
      <c r="P65">
        <f>ROUND(Table1[[#This Row],[Sales Amount]],1)</f>
        <v>3271</v>
      </c>
      <c r="Q65">
        <f>Table1[[#This Row],[Quantity Sold]]</f>
        <v>47</v>
      </c>
      <c r="R65">
        <f>Table1[[#This Row],[Discount (%)]]</f>
        <v>11</v>
      </c>
      <c r="S65">
        <f>Table1[[#This Row],[Profit]]</f>
        <v>1784.1</v>
      </c>
    </row>
    <row r="66" spans="1:19" ht="13.8">
      <c r="A66" s="1" t="s">
        <v>80</v>
      </c>
      <c r="B66" s="7">
        <v>45086</v>
      </c>
      <c r="C66" s="2" t="s">
        <v>3943</v>
      </c>
      <c r="D66" s="4" t="s">
        <v>3946</v>
      </c>
      <c r="E66" s="1">
        <v>2968.48</v>
      </c>
      <c r="F66" s="1">
        <v>27</v>
      </c>
      <c r="G66" s="1">
        <v>47</v>
      </c>
      <c r="H66" s="1">
        <v>1340.85</v>
      </c>
      <c r="L66" t="str">
        <f t="shared" ref="L66:L129" si="1">TRIM(A66)</f>
        <v>8406e7a9</v>
      </c>
      <c r="M66" s="7">
        <v>45086</v>
      </c>
      <c r="N66" t="str">
        <f>PROPER(Table1[[#This Row],[Region]])</f>
        <v>East</v>
      </c>
      <c r="O66" t="str">
        <f>PROPER(Table1[[#This Row],[Product Category]])</f>
        <v>Electronics</v>
      </c>
      <c r="P66">
        <f>ROUND(Table1[[#This Row],[Sales Amount]],1)</f>
        <v>2968.5</v>
      </c>
      <c r="Q66">
        <f>Table1[[#This Row],[Quantity Sold]]</f>
        <v>27</v>
      </c>
      <c r="R66">
        <f>Table1[[#This Row],[Discount (%)]]</f>
        <v>47</v>
      </c>
      <c r="S66">
        <f>Table1[[#This Row],[Profit]]</f>
        <v>1340.85</v>
      </c>
    </row>
    <row r="67" spans="1:19" ht="13.8">
      <c r="A67" s="1" t="s">
        <v>81</v>
      </c>
      <c r="B67" s="7">
        <v>45087</v>
      </c>
      <c r="C67" s="2" t="s">
        <v>3941</v>
      </c>
      <c r="D67" s="4" t="s">
        <v>3946</v>
      </c>
      <c r="E67" s="1">
        <v>3430.86</v>
      </c>
      <c r="F67" s="1">
        <v>24</v>
      </c>
      <c r="G67" s="1">
        <v>11</v>
      </c>
      <c r="H67" s="1">
        <v>1885.85</v>
      </c>
      <c r="L67" t="str">
        <f t="shared" si="1"/>
        <v>06be581e</v>
      </c>
      <c r="M67" s="7">
        <v>45087</v>
      </c>
      <c r="N67" t="str">
        <f>PROPER(Table1[[#This Row],[Region]])</f>
        <v>North</v>
      </c>
      <c r="O67" t="str">
        <f>PROPER(Table1[[#This Row],[Product Category]])</f>
        <v>Electronics</v>
      </c>
      <c r="P67">
        <f>ROUND(Table1[[#This Row],[Sales Amount]],1)</f>
        <v>3430.9</v>
      </c>
      <c r="Q67">
        <f>Table1[[#This Row],[Quantity Sold]]</f>
        <v>24</v>
      </c>
      <c r="R67">
        <f>Table1[[#This Row],[Discount (%)]]</f>
        <v>11</v>
      </c>
      <c r="S67">
        <f>Table1[[#This Row],[Profit]]</f>
        <v>1885.85</v>
      </c>
    </row>
    <row r="68" spans="1:19" ht="13.8">
      <c r="A68" s="1" t="s">
        <v>82</v>
      </c>
      <c r="B68" s="7">
        <v>45088</v>
      </c>
      <c r="C68" s="2" t="s">
        <v>3941</v>
      </c>
      <c r="D68" s="4" t="s">
        <v>92</v>
      </c>
      <c r="E68" s="1">
        <v>2806.15</v>
      </c>
      <c r="F68" s="1">
        <v>38</v>
      </c>
      <c r="G68" s="1">
        <v>41</v>
      </c>
      <c r="H68" s="1">
        <v>1710.11</v>
      </c>
      <c r="L68" t="str">
        <f t="shared" si="1"/>
        <v>53f197ad</v>
      </c>
      <c r="M68" s="7">
        <v>45088</v>
      </c>
      <c r="N68" t="str">
        <f>PROPER(Table1[[#This Row],[Region]])</f>
        <v>North</v>
      </c>
      <c r="O68" t="str">
        <f>PROPER(Table1[[#This Row],[Product Category]])</f>
        <v>Groceries</v>
      </c>
      <c r="P68">
        <f>ROUND(Table1[[#This Row],[Sales Amount]],1)</f>
        <v>2806.2</v>
      </c>
      <c r="Q68">
        <f>Table1[[#This Row],[Quantity Sold]]</f>
        <v>38</v>
      </c>
      <c r="R68">
        <f>Table1[[#This Row],[Discount (%)]]</f>
        <v>41</v>
      </c>
      <c r="S68">
        <f>Table1[[#This Row],[Profit]]</f>
        <v>1710.11</v>
      </c>
    </row>
    <row r="69" spans="1:19" ht="13.8">
      <c r="A69" s="1" t="s">
        <v>83</v>
      </c>
      <c r="B69" s="7">
        <v>45089</v>
      </c>
      <c r="C69" s="2" t="s">
        <v>3941</v>
      </c>
      <c r="D69" s="4" t="s">
        <v>1661</v>
      </c>
      <c r="E69" s="1">
        <v>1356.62</v>
      </c>
      <c r="F69" s="1">
        <v>2</v>
      </c>
      <c r="G69" s="1">
        <v>21</v>
      </c>
      <c r="H69" s="1">
        <v>1213.3399999999999</v>
      </c>
      <c r="L69" t="str">
        <f t="shared" si="1"/>
        <v>92458ed3</v>
      </c>
      <c r="M69" s="7">
        <v>45089</v>
      </c>
      <c r="N69" t="str">
        <f>PROPER(Table1[[#This Row],[Region]])</f>
        <v>North</v>
      </c>
      <c r="O69" t="str">
        <f>PROPER(Table1[[#This Row],[Product Category]])</f>
        <v>Furniture</v>
      </c>
      <c r="P69">
        <f>ROUND(Table1[[#This Row],[Sales Amount]],1)</f>
        <v>1356.6</v>
      </c>
      <c r="Q69">
        <f>Table1[[#This Row],[Quantity Sold]]</f>
        <v>2</v>
      </c>
      <c r="R69">
        <f>Table1[[#This Row],[Discount (%)]]</f>
        <v>21</v>
      </c>
      <c r="S69">
        <f>Table1[[#This Row],[Profit]]</f>
        <v>1213.3399999999999</v>
      </c>
    </row>
    <row r="70" spans="1:19" ht="13.8">
      <c r="A70" s="1">
        <v>76740552</v>
      </c>
      <c r="B70" s="7">
        <v>45090</v>
      </c>
      <c r="C70" s="2" t="s">
        <v>3944</v>
      </c>
      <c r="D70" s="4" t="s">
        <v>3946</v>
      </c>
      <c r="E70" s="1">
        <v>2905.8</v>
      </c>
      <c r="F70" s="1">
        <v>20</v>
      </c>
      <c r="G70" s="1">
        <v>10</v>
      </c>
      <c r="H70" s="1">
        <v>1417.43</v>
      </c>
      <c r="L70" t="str">
        <f t="shared" si="1"/>
        <v>76740552</v>
      </c>
      <c r="M70" s="7">
        <v>45090</v>
      </c>
      <c r="N70" t="str">
        <f>PROPER(Table1[[#This Row],[Region]])</f>
        <v>South</v>
      </c>
      <c r="O70" t="str">
        <f>PROPER(Table1[[#This Row],[Product Category]])</f>
        <v>Electronics</v>
      </c>
      <c r="P70">
        <f>ROUND(Table1[[#This Row],[Sales Amount]],1)</f>
        <v>2905.8</v>
      </c>
      <c r="Q70">
        <f>Table1[[#This Row],[Quantity Sold]]</f>
        <v>20</v>
      </c>
      <c r="R70">
        <f>Table1[[#This Row],[Discount (%)]]</f>
        <v>10</v>
      </c>
      <c r="S70">
        <f>Table1[[#This Row],[Profit]]</f>
        <v>1417.43</v>
      </c>
    </row>
    <row r="71" spans="1:19" ht="13.8">
      <c r="A71" s="1" t="s">
        <v>84</v>
      </c>
      <c r="B71" s="7">
        <v>45091</v>
      </c>
      <c r="C71" s="2" t="s">
        <v>3944</v>
      </c>
      <c r="D71" s="4" t="s">
        <v>1661</v>
      </c>
      <c r="E71" s="1">
        <v>2065.42</v>
      </c>
      <c r="F71" s="1">
        <v>22</v>
      </c>
      <c r="G71" s="1">
        <v>15</v>
      </c>
      <c r="H71" s="1">
        <v>787.51</v>
      </c>
      <c r="L71" t="str">
        <f t="shared" si="1"/>
        <v>f92de80d</v>
      </c>
      <c r="M71" s="7">
        <v>45091</v>
      </c>
      <c r="N71" t="str">
        <f>PROPER(Table1[[#This Row],[Region]])</f>
        <v>South</v>
      </c>
      <c r="O71" t="str">
        <f>PROPER(Table1[[#This Row],[Product Category]])</f>
        <v>Furniture</v>
      </c>
      <c r="P71">
        <f>ROUND(Table1[[#This Row],[Sales Amount]],1)</f>
        <v>2065.4</v>
      </c>
      <c r="Q71">
        <f>Table1[[#This Row],[Quantity Sold]]</f>
        <v>22</v>
      </c>
      <c r="R71">
        <f>Table1[[#This Row],[Discount (%)]]</f>
        <v>15</v>
      </c>
      <c r="S71">
        <f>Table1[[#This Row],[Profit]]</f>
        <v>787.51</v>
      </c>
    </row>
    <row r="72" spans="1:19" ht="13.8">
      <c r="A72" s="1" t="s">
        <v>85</v>
      </c>
      <c r="B72" s="7">
        <v>45092</v>
      </c>
      <c r="C72" s="2" t="s">
        <v>3943</v>
      </c>
      <c r="D72" s="4" t="s">
        <v>1489</v>
      </c>
      <c r="E72" s="1">
        <v>272.88</v>
      </c>
      <c r="F72" s="1">
        <v>47</v>
      </c>
      <c r="G72" s="1">
        <v>29</v>
      </c>
      <c r="H72" s="1">
        <v>1208.68</v>
      </c>
      <c r="L72" t="str">
        <f t="shared" si="1"/>
        <v>647ff51a</v>
      </c>
      <c r="M72" s="7">
        <v>45092</v>
      </c>
      <c r="N72" t="str">
        <f>PROPER(Table1[[#This Row],[Region]])</f>
        <v>East</v>
      </c>
      <c r="O72" t="str">
        <f>PROPER(Table1[[#This Row],[Product Category]])</f>
        <v>Clothing</v>
      </c>
      <c r="P72">
        <f>ROUND(Table1[[#This Row],[Sales Amount]],1)</f>
        <v>272.89999999999998</v>
      </c>
      <c r="Q72">
        <f>Table1[[#This Row],[Quantity Sold]]</f>
        <v>47</v>
      </c>
      <c r="R72">
        <f>Table1[[#This Row],[Discount (%)]]</f>
        <v>29</v>
      </c>
      <c r="S72">
        <f>Table1[[#This Row],[Profit]]</f>
        <v>1208.68</v>
      </c>
    </row>
    <row r="73" spans="1:19" ht="13.8">
      <c r="A73" s="1" t="s">
        <v>86</v>
      </c>
      <c r="B73" s="7">
        <v>45093</v>
      </c>
      <c r="C73" s="2" t="s">
        <v>3943</v>
      </c>
      <c r="D73" s="4" t="s">
        <v>1489</v>
      </c>
      <c r="E73" s="1">
        <v>4126.3999999999996</v>
      </c>
      <c r="F73" s="1">
        <v>34</v>
      </c>
      <c r="G73" s="1">
        <v>13</v>
      </c>
      <c r="H73" s="1">
        <v>1690.11</v>
      </c>
      <c r="L73" t="str">
        <f t="shared" si="1"/>
        <v>f8548ec7</v>
      </c>
      <c r="M73" s="7">
        <v>45093</v>
      </c>
      <c r="N73" t="str">
        <f>PROPER(Table1[[#This Row],[Region]])</f>
        <v>East</v>
      </c>
      <c r="O73" t="str">
        <f>PROPER(Table1[[#This Row],[Product Category]])</f>
        <v>Clothing</v>
      </c>
      <c r="P73">
        <f>ROUND(Table1[[#This Row],[Sales Amount]],1)</f>
        <v>4126.3999999999996</v>
      </c>
      <c r="Q73">
        <f>Table1[[#This Row],[Quantity Sold]]</f>
        <v>34</v>
      </c>
      <c r="R73">
        <f>Table1[[#This Row],[Discount (%)]]</f>
        <v>13</v>
      </c>
      <c r="S73">
        <f>Table1[[#This Row],[Profit]]</f>
        <v>1690.11</v>
      </c>
    </row>
    <row r="74" spans="1:19" ht="13.8">
      <c r="A74" s="1" t="s">
        <v>87</v>
      </c>
      <c r="B74" s="7">
        <v>45094</v>
      </c>
      <c r="C74" s="2" t="s">
        <v>3941</v>
      </c>
      <c r="D74" s="4" t="s">
        <v>1661</v>
      </c>
      <c r="E74" s="1">
        <v>4204.55</v>
      </c>
      <c r="F74" s="1">
        <v>49</v>
      </c>
      <c r="G74" s="1">
        <v>1</v>
      </c>
      <c r="H74" s="1">
        <v>1534.82</v>
      </c>
      <c r="L74" t="str">
        <f t="shared" si="1"/>
        <v>7855a0d2</v>
      </c>
      <c r="M74" s="7">
        <v>45094</v>
      </c>
      <c r="N74" t="str">
        <f>PROPER(Table1[[#This Row],[Region]])</f>
        <v>North</v>
      </c>
      <c r="O74" t="str">
        <f>PROPER(Table1[[#This Row],[Product Category]])</f>
        <v>Furniture</v>
      </c>
      <c r="P74">
        <f>ROUND(Table1[[#This Row],[Sales Amount]],1)</f>
        <v>4204.6000000000004</v>
      </c>
      <c r="Q74">
        <f>Table1[[#This Row],[Quantity Sold]]</f>
        <v>49</v>
      </c>
      <c r="R74">
        <f>Table1[[#This Row],[Discount (%)]]</f>
        <v>1</v>
      </c>
      <c r="S74">
        <f>Table1[[#This Row],[Profit]]</f>
        <v>1534.82</v>
      </c>
    </row>
    <row r="75" spans="1:19" ht="13.8">
      <c r="A75" s="1" t="s">
        <v>88</v>
      </c>
      <c r="B75" s="7">
        <v>45095</v>
      </c>
      <c r="C75" s="2" t="s">
        <v>3942</v>
      </c>
      <c r="D75" s="4" t="s">
        <v>1489</v>
      </c>
      <c r="E75" s="1">
        <v>2130.98</v>
      </c>
      <c r="F75" s="1">
        <v>7</v>
      </c>
      <c r="G75" s="1">
        <v>29</v>
      </c>
      <c r="H75" s="1">
        <v>679.16</v>
      </c>
      <c r="L75" t="str">
        <f t="shared" si="1"/>
        <v>bf586512</v>
      </c>
      <c r="M75" s="7">
        <v>45095</v>
      </c>
      <c r="N75" t="str">
        <f>PROPER(Table1[[#This Row],[Region]])</f>
        <v>West</v>
      </c>
      <c r="O75" t="str">
        <f>PROPER(Table1[[#This Row],[Product Category]])</f>
        <v>Clothing</v>
      </c>
      <c r="P75">
        <f>ROUND(Table1[[#This Row],[Sales Amount]],1)</f>
        <v>2131</v>
      </c>
      <c r="Q75">
        <f>Table1[[#This Row],[Quantity Sold]]</f>
        <v>7</v>
      </c>
      <c r="R75">
        <f>Table1[[#This Row],[Discount (%)]]</f>
        <v>29</v>
      </c>
      <c r="S75">
        <f>Table1[[#This Row],[Profit]]</f>
        <v>679.16</v>
      </c>
    </row>
    <row r="76" spans="1:19" ht="13.8">
      <c r="A76" s="1" t="s">
        <v>89</v>
      </c>
      <c r="B76" s="7">
        <v>45096</v>
      </c>
      <c r="C76" s="2" t="s">
        <v>3944</v>
      </c>
      <c r="D76" s="4" t="s">
        <v>1661</v>
      </c>
      <c r="E76" s="1">
        <v>1253.28</v>
      </c>
      <c r="F76" s="1">
        <v>4</v>
      </c>
      <c r="G76" s="1">
        <v>48</v>
      </c>
      <c r="H76" s="1">
        <v>317.33</v>
      </c>
      <c r="L76" t="str">
        <f t="shared" si="1"/>
        <v>deea1965</v>
      </c>
      <c r="M76" s="7">
        <v>45096</v>
      </c>
      <c r="N76" t="str">
        <f>PROPER(Table1[[#This Row],[Region]])</f>
        <v>South</v>
      </c>
      <c r="O76" t="str">
        <f>PROPER(Table1[[#This Row],[Product Category]])</f>
        <v>Furniture</v>
      </c>
      <c r="P76">
        <f>ROUND(Table1[[#This Row],[Sales Amount]],1)</f>
        <v>1253.3</v>
      </c>
      <c r="Q76">
        <f>Table1[[#This Row],[Quantity Sold]]</f>
        <v>4</v>
      </c>
      <c r="R76">
        <f>Table1[[#This Row],[Discount (%)]]</f>
        <v>48</v>
      </c>
      <c r="S76">
        <f>Table1[[#This Row],[Profit]]</f>
        <v>317.33</v>
      </c>
    </row>
    <row r="77" spans="1:19" ht="13.8">
      <c r="A77" s="1" t="s">
        <v>90</v>
      </c>
      <c r="B77" s="7">
        <v>45097</v>
      </c>
      <c r="C77" s="2" t="s">
        <v>3944</v>
      </c>
      <c r="D77" s="4" t="s">
        <v>3945</v>
      </c>
      <c r="E77" s="1">
        <v>1050.29</v>
      </c>
      <c r="F77" s="1">
        <v>30</v>
      </c>
      <c r="G77" s="1">
        <v>4</v>
      </c>
      <c r="H77" s="1">
        <v>423.5</v>
      </c>
      <c r="L77" t="str">
        <f t="shared" si="1"/>
        <v>a0a8290f</v>
      </c>
      <c r="M77" s="7">
        <v>45097</v>
      </c>
      <c r="N77" t="str">
        <f>PROPER(Table1[[#This Row],[Region]])</f>
        <v>South</v>
      </c>
      <c r="O77" t="str">
        <f>PROPER(Table1[[#This Row],[Product Category]])</f>
        <v>Sports</v>
      </c>
      <c r="P77">
        <f>ROUND(Table1[[#This Row],[Sales Amount]],1)</f>
        <v>1050.3</v>
      </c>
      <c r="Q77">
        <f>Table1[[#This Row],[Quantity Sold]]</f>
        <v>30</v>
      </c>
      <c r="R77">
        <f>Table1[[#This Row],[Discount (%)]]</f>
        <v>4</v>
      </c>
      <c r="S77">
        <f>Table1[[#This Row],[Profit]]</f>
        <v>423.5</v>
      </c>
    </row>
    <row r="78" spans="1:19" ht="13.8">
      <c r="A78" s="1" t="s">
        <v>91</v>
      </c>
      <c r="B78" s="7">
        <v>45098</v>
      </c>
      <c r="C78" s="2" t="s">
        <v>3941</v>
      </c>
      <c r="D78" s="4" t="s">
        <v>1661</v>
      </c>
      <c r="E78" s="1">
        <v>1269.0999999999999</v>
      </c>
      <c r="F78" s="1">
        <v>3</v>
      </c>
      <c r="G78" s="1">
        <v>7</v>
      </c>
      <c r="H78" s="1">
        <v>1819.88</v>
      </c>
      <c r="L78" t="str">
        <f t="shared" si="1"/>
        <v>077a9429</v>
      </c>
      <c r="M78" s="7">
        <v>45098</v>
      </c>
      <c r="N78" t="str">
        <f>PROPER(Table1[[#This Row],[Region]])</f>
        <v>North</v>
      </c>
      <c r="O78" t="str">
        <f>PROPER(Table1[[#This Row],[Product Category]])</f>
        <v>Furniture</v>
      </c>
      <c r="P78">
        <f>ROUND(Table1[[#This Row],[Sales Amount]],1)</f>
        <v>1269.0999999999999</v>
      </c>
      <c r="Q78">
        <f>Table1[[#This Row],[Quantity Sold]]</f>
        <v>3</v>
      </c>
      <c r="R78">
        <f>Table1[[#This Row],[Discount (%)]]</f>
        <v>7</v>
      </c>
      <c r="S78">
        <f>Table1[[#This Row],[Profit]]</f>
        <v>1819.88</v>
      </c>
    </row>
    <row r="79" spans="1:19" ht="13.8">
      <c r="A79" s="5">
        <v>8642940000</v>
      </c>
      <c r="B79" s="7">
        <v>45099</v>
      </c>
      <c r="C79" s="2" t="s">
        <v>3942</v>
      </c>
      <c r="D79" s="4" t="s">
        <v>92</v>
      </c>
      <c r="E79" s="1">
        <v>4229.47</v>
      </c>
      <c r="F79" s="1">
        <v>3</v>
      </c>
      <c r="G79" s="1">
        <v>9</v>
      </c>
      <c r="H79" s="1">
        <v>11.29</v>
      </c>
      <c r="L79" t="str">
        <f t="shared" si="1"/>
        <v>8642940000</v>
      </c>
      <c r="M79" s="7">
        <v>45099</v>
      </c>
      <c r="N79" t="str">
        <f>PROPER(Table1[[#This Row],[Region]])</f>
        <v>West</v>
      </c>
      <c r="O79" t="str">
        <f>PROPER(Table1[[#This Row],[Product Category]])</f>
        <v>Groceries</v>
      </c>
      <c r="P79">
        <f>ROUND(Table1[[#This Row],[Sales Amount]],1)</f>
        <v>4229.5</v>
      </c>
      <c r="Q79">
        <f>Table1[[#This Row],[Quantity Sold]]</f>
        <v>3</v>
      </c>
      <c r="R79">
        <f>Table1[[#This Row],[Discount (%)]]</f>
        <v>9</v>
      </c>
      <c r="S79">
        <f>Table1[[#This Row],[Profit]]</f>
        <v>11.29</v>
      </c>
    </row>
    <row r="80" spans="1:19" ht="13.8">
      <c r="A80" s="1" t="s">
        <v>93</v>
      </c>
      <c r="B80" s="7">
        <v>45100</v>
      </c>
      <c r="C80" s="2" t="s">
        <v>3944</v>
      </c>
      <c r="D80" s="4" t="s">
        <v>92</v>
      </c>
      <c r="E80" s="1">
        <v>3767.63</v>
      </c>
      <c r="F80" s="1">
        <v>30</v>
      </c>
      <c r="G80" s="1">
        <v>41</v>
      </c>
      <c r="H80" s="1">
        <v>1031.74</v>
      </c>
      <c r="L80" t="str">
        <f t="shared" si="1"/>
        <v>41d1321a</v>
      </c>
      <c r="M80" s="7">
        <v>45100</v>
      </c>
      <c r="N80" t="str">
        <f>PROPER(Table1[[#This Row],[Region]])</f>
        <v>South</v>
      </c>
      <c r="O80" t="str">
        <f>PROPER(Table1[[#This Row],[Product Category]])</f>
        <v>Groceries</v>
      </c>
      <c r="P80">
        <f>ROUND(Table1[[#This Row],[Sales Amount]],1)</f>
        <v>3767.6</v>
      </c>
      <c r="Q80">
        <f>Table1[[#This Row],[Quantity Sold]]</f>
        <v>30</v>
      </c>
      <c r="R80">
        <f>Table1[[#This Row],[Discount (%)]]</f>
        <v>41</v>
      </c>
      <c r="S80">
        <f>Table1[[#This Row],[Profit]]</f>
        <v>1031.74</v>
      </c>
    </row>
    <row r="81" spans="1:19" ht="13.8">
      <c r="A81" s="1" t="s">
        <v>94</v>
      </c>
      <c r="B81" s="7">
        <v>45101</v>
      </c>
      <c r="C81" s="2" t="s">
        <v>3942</v>
      </c>
      <c r="D81" s="4" t="s">
        <v>3945</v>
      </c>
      <c r="E81" s="1">
        <v>640.91</v>
      </c>
      <c r="F81" s="1">
        <v>19</v>
      </c>
      <c r="G81" s="1">
        <v>19</v>
      </c>
      <c r="H81" s="1">
        <v>1148.6199999999999</v>
      </c>
      <c r="L81" t="str">
        <f t="shared" si="1"/>
        <v>44afa795</v>
      </c>
      <c r="M81" s="7">
        <v>45101</v>
      </c>
      <c r="N81" t="str">
        <f>PROPER(Table1[[#This Row],[Region]])</f>
        <v>West</v>
      </c>
      <c r="O81" t="str">
        <f>PROPER(Table1[[#This Row],[Product Category]])</f>
        <v>Sports</v>
      </c>
      <c r="P81">
        <f>ROUND(Table1[[#This Row],[Sales Amount]],1)</f>
        <v>640.9</v>
      </c>
      <c r="Q81">
        <f>Table1[[#This Row],[Quantity Sold]]</f>
        <v>19</v>
      </c>
      <c r="R81">
        <f>Table1[[#This Row],[Discount (%)]]</f>
        <v>19</v>
      </c>
      <c r="S81">
        <f>Table1[[#This Row],[Profit]]</f>
        <v>1148.6199999999999</v>
      </c>
    </row>
    <row r="82" spans="1:19" ht="13.8">
      <c r="A82" s="1" t="s">
        <v>95</v>
      </c>
      <c r="B82" s="7">
        <v>45102</v>
      </c>
      <c r="C82" s="2" t="s">
        <v>3941</v>
      </c>
      <c r="D82" s="4" t="s">
        <v>1661</v>
      </c>
      <c r="E82" s="1">
        <v>2958</v>
      </c>
      <c r="F82" s="1">
        <v>4</v>
      </c>
      <c r="G82" s="1">
        <v>22</v>
      </c>
      <c r="H82" s="1">
        <v>1968.62</v>
      </c>
      <c r="L82" t="str">
        <f t="shared" si="1"/>
        <v>8c329e53</v>
      </c>
      <c r="M82" s="7">
        <v>45102</v>
      </c>
      <c r="N82" t="str">
        <f>PROPER(Table1[[#This Row],[Region]])</f>
        <v>North</v>
      </c>
      <c r="O82" t="str">
        <f>PROPER(Table1[[#This Row],[Product Category]])</f>
        <v>Furniture</v>
      </c>
      <c r="P82">
        <f>ROUND(Table1[[#This Row],[Sales Amount]],1)</f>
        <v>2958</v>
      </c>
      <c r="Q82">
        <f>Table1[[#This Row],[Quantity Sold]]</f>
        <v>4</v>
      </c>
      <c r="R82">
        <f>Table1[[#This Row],[Discount (%)]]</f>
        <v>22</v>
      </c>
      <c r="S82">
        <f>Table1[[#This Row],[Profit]]</f>
        <v>1968.62</v>
      </c>
    </row>
    <row r="83" spans="1:19" ht="13.8">
      <c r="A83" s="1" t="s">
        <v>96</v>
      </c>
      <c r="B83" s="7">
        <v>45103</v>
      </c>
      <c r="C83" s="2" t="s">
        <v>3942</v>
      </c>
      <c r="D83" s="4" t="s">
        <v>3945</v>
      </c>
      <c r="E83" s="1">
        <v>4049.49</v>
      </c>
      <c r="F83" s="1">
        <v>5</v>
      </c>
      <c r="G83" s="1">
        <v>1</v>
      </c>
      <c r="H83" s="1">
        <v>1151.9000000000001</v>
      </c>
      <c r="L83" t="str">
        <f t="shared" si="1"/>
        <v>cdbba08a</v>
      </c>
      <c r="M83" s="7">
        <v>45103</v>
      </c>
      <c r="N83" t="str">
        <f>PROPER(Table1[[#This Row],[Region]])</f>
        <v>West</v>
      </c>
      <c r="O83" t="str">
        <f>PROPER(Table1[[#This Row],[Product Category]])</f>
        <v>Sports</v>
      </c>
      <c r="P83">
        <f>ROUND(Table1[[#This Row],[Sales Amount]],1)</f>
        <v>4049.5</v>
      </c>
      <c r="Q83">
        <f>Table1[[#This Row],[Quantity Sold]]</f>
        <v>5</v>
      </c>
      <c r="R83">
        <f>Table1[[#This Row],[Discount (%)]]</f>
        <v>1</v>
      </c>
      <c r="S83">
        <f>Table1[[#This Row],[Profit]]</f>
        <v>1151.9000000000001</v>
      </c>
    </row>
    <row r="84" spans="1:19" ht="13.8">
      <c r="A84" s="1" t="s">
        <v>97</v>
      </c>
      <c r="B84" s="7">
        <v>45104</v>
      </c>
      <c r="C84" s="2" t="s">
        <v>3941</v>
      </c>
      <c r="D84" s="4" t="s">
        <v>3945</v>
      </c>
      <c r="E84" s="1">
        <v>4155.03</v>
      </c>
      <c r="F84" s="1">
        <v>32</v>
      </c>
      <c r="G84" s="1">
        <v>5</v>
      </c>
      <c r="H84" s="1">
        <v>1637.7</v>
      </c>
      <c r="L84" t="str">
        <f t="shared" si="1"/>
        <v>4415c908</v>
      </c>
      <c r="M84" s="7">
        <v>45104</v>
      </c>
      <c r="N84" t="str">
        <f>PROPER(Table1[[#This Row],[Region]])</f>
        <v>North</v>
      </c>
      <c r="O84" t="str">
        <f>PROPER(Table1[[#This Row],[Product Category]])</f>
        <v>Sports</v>
      </c>
      <c r="P84">
        <f>ROUND(Table1[[#This Row],[Sales Amount]],1)</f>
        <v>4155</v>
      </c>
      <c r="Q84">
        <f>Table1[[#This Row],[Quantity Sold]]</f>
        <v>32</v>
      </c>
      <c r="R84">
        <f>Table1[[#This Row],[Discount (%)]]</f>
        <v>5</v>
      </c>
      <c r="S84">
        <f>Table1[[#This Row],[Profit]]</f>
        <v>1637.7</v>
      </c>
    </row>
    <row r="85" spans="1:19" ht="13.8">
      <c r="A85" s="1" t="s">
        <v>98</v>
      </c>
      <c r="B85" s="7">
        <v>45105</v>
      </c>
      <c r="C85" s="2" t="s">
        <v>3941</v>
      </c>
      <c r="D85" s="4" t="s">
        <v>1661</v>
      </c>
      <c r="E85" s="1">
        <v>2011.35</v>
      </c>
      <c r="F85" s="1">
        <v>44</v>
      </c>
      <c r="G85" s="1">
        <v>10</v>
      </c>
      <c r="H85" s="1">
        <v>829.69</v>
      </c>
      <c r="L85" t="str">
        <f t="shared" si="1"/>
        <v>a9ac13d3</v>
      </c>
      <c r="M85" s="7">
        <v>45105</v>
      </c>
      <c r="N85" t="str">
        <f>PROPER(Table1[[#This Row],[Region]])</f>
        <v>North</v>
      </c>
      <c r="O85" t="str">
        <f>PROPER(Table1[[#This Row],[Product Category]])</f>
        <v>Furniture</v>
      </c>
      <c r="P85">
        <f>ROUND(Table1[[#This Row],[Sales Amount]],1)</f>
        <v>2011.4</v>
      </c>
      <c r="Q85">
        <f>Table1[[#This Row],[Quantity Sold]]</f>
        <v>44</v>
      </c>
      <c r="R85">
        <f>Table1[[#This Row],[Discount (%)]]</f>
        <v>10</v>
      </c>
      <c r="S85">
        <f>Table1[[#This Row],[Profit]]</f>
        <v>829.69</v>
      </c>
    </row>
    <row r="86" spans="1:19" ht="13.8">
      <c r="A86" s="1" t="s">
        <v>99</v>
      </c>
      <c r="B86" s="7">
        <v>45106</v>
      </c>
      <c r="C86" s="2" t="s">
        <v>3942</v>
      </c>
      <c r="D86" s="4" t="s">
        <v>3946</v>
      </c>
      <c r="E86" s="1">
        <v>2365.2399999999998</v>
      </c>
      <c r="F86" s="1">
        <v>10</v>
      </c>
      <c r="G86" s="1">
        <v>33</v>
      </c>
      <c r="H86" s="1">
        <v>1970.1</v>
      </c>
      <c r="L86" t="str">
        <f t="shared" si="1"/>
        <v>5fbf219e</v>
      </c>
      <c r="M86" s="7">
        <v>45106</v>
      </c>
      <c r="N86" t="str">
        <f>PROPER(Table1[[#This Row],[Region]])</f>
        <v>West</v>
      </c>
      <c r="O86" t="str">
        <f>PROPER(Table1[[#This Row],[Product Category]])</f>
        <v>Electronics</v>
      </c>
      <c r="P86">
        <f>ROUND(Table1[[#This Row],[Sales Amount]],1)</f>
        <v>2365.1999999999998</v>
      </c>
      <c r="Q86">
        <f>Table1[[#This Row],[Quantity Sold]]</f>
        <v>10</v>
      </c>
      <c r="R86">
        <f>Table1[[#This Row],[Discount (%)]]</f>
        <v>33</v>
      </c>
      <c r="S86">
        <f>Table1[[#This Row],[Profit]]</f>
        <v>1970.1</v>
      </c>
    </row>
    <row r="87" spans="1:19" ht="13.8">
      <c r="A87" s="1" t="s">
        <v>100</v>
      </c>
      <c r="B87" s="7">
        <v>45107</v>
      </c>
      <c r="C87" s="2" t="s">
        <v>3944</v>
      </c>
      <c r="D87" s="4" t="s">
        <v>1489</v>
      </c>
      <c r="E87" s="1">
        <v>2615.84</v>
      </c>
      <c r="F87" s="1">
        <v>31</v>
      </c>
      <c r="G87" s="1">
        <v>9</v>
      </c>
      <c r="H87" s="1">
        <v>1276.8699999999999</v>
      </c>
      <c r="L87" t="str">
        <f t="shared" si="1"/>
        <v>f3ba50cf</v>
      </c>
      <c r="M87" s="7">
        <v>45107</v>
      </c>
      <c r="N87" t="str">
        <f>PROPER(Table1[[#This Row],[Region]])</f>
        <v>South</v>
      </c>
      <c r="O87" t="str">
        <f>PROPER(Table1[[#This Row],[Product Category]])</f>
        <v>Clothing</v>
      </c>
      <c r="P87">
        <f>ROUND(Table1[[#This Row],[Sales Amount]],1)</f>
        <v>2615.8000000000002</v>
      </c>
      <c r="Q87">
        <f>Table1[[#This Row],[Quantity Sold]]</f>
        <v>31</v>
      </c>
      <c r="R87">
        <f>Table1[[#This Row],[Discount (%)]]</f>
        <v>9</v>
      </c>
      <c r="S87">
        <f>Table1[[#This Row],[Profit]]</f>
        <v>1276.8699999999999</v>
      </c>
    </row>
    <row r="88" spans="1:19" ht="13.8">
      <c r="A88" s="1" t="s">
        <v>101</v>
      </c>
      <c r="B88" s="7">
        <v>45108</v>
      </c>
      <c r="C88" s="2" t="s">
        <v>3942</v>
      </c>
      <c r="D88" s="4" t="s">
        <v>1489</v>
      </c>
      <c r="E88" s="1">
        <v>4954.33</v>
      </c>
      <c r="F88" s="1">
        <v>26</v>
      </c>
      <c r="G88" s="1">
        <v>43</v>
      </c>
      <c r="H88" s="1">
        <v>1723.31</v>
      </c>
      <c r="L88" t="str">
        <f t="shared" si="1"/>
        <v>88840b0f</v>
      </c>
      <c r="M88" s="7">
        <v>45108</v>
      </c>
      <c r="N88" t="str">
        <f>PROPER(Table1[[#This Row],[Region]])</f>
        <v>West</v>
      </c>
      <c r="O88" t="str">
        <f>PROPER(Table1[[#This Row],[Product Category]])</f>
        <v>Clothing</v>
      </c>
      <c r="P88">
        <f>ROUND(Table1[[#This Row],[Sales Amount]],1)</f>
        <v>4954.3</v>
      </c>
      <c r="Q88">
        <f>Table1[[#This Row],[Quantity Sold]]</f>
        <v>26</v>
      </c>
      <c r="R88">
        <f>Table1[[#This Row],[Discount (%)]]</f>
        <v>43</v>
      </c>
      <c r="S88">
        <f>Table1[[#This Row],[Profit]]</f>
        <v>1723.31</v>
      </c>
    </row>
    <row r="89" spans="1:19" ht="13.8">
      <c r="A89" s="1" t="s">
        <v>102</v>
      </c>
      <c r="B89" s="7">
        <v>45109</v>
      </c>
      <c r="C89" s="2" t="s">
        <v>3941</v>
      </c>
      <c r="D89" s="4" t="s">
        <v>1489</v>
      </c>
      <c r="E89" s="1">
        <v>1969.35</v>
      </c>
      <c r="F89" s="1">
        <v>27</v>
      </c>
      <c r="G89" s="1">
        <v>11</v>
      </c>
      <c r="H89" s="1">
        <v>1532.9</v>
      </c>
      <c r="L89" t="str">
        <f t="shared" si="1"/>
        <v>3dcffe93</v>
      </c>
      <c r="M89" s="7">
        <v>45109</v>
      </c>
      <c r="N89" t="str">
        <f>PROPER(Table1[[#This Row],[Region]])</f>
        <v>North</v>
      </c>
      <c r="O89" t="str">
        <f>PROPER(Table1[[#This Row],[Product Category]])</f>
        <v>Clothing</v>
      </c>
      <c r="P89">
        <f>ROUND(Table1[[#This Row],[Sales Amount]],1)</f>
        <v>1969.4</v>
      </c>
      <c r="Q89">
        <f>Table1[[#This Row],[Quantity Sold]]</f>
        <v>27</v>
      </c>
      <c r="R89">
        <f>Table1[[#This Row],[Discount (%)]]</f>
        <v>11</v>
      </c>
      <c r="S89">
        <f>Table1[[#This Row],[Profit]]</f>
        <v>1532.9</v>
      </c>
    </row>
    <row r="90" spans="1:19" ht="13.8">
      <c r="A90" s="1" t="s">
        <v>103</v>
      </c>
      <c r="B90" s="7">
        <v>45110</v>
      </c>
      <c r="C90" s="2" t="s">
        <v>3941</v>
      </c>
      <c r="D90" s="4" t="s">
        <v>1489</v>
      </c>
      <c r="E90" s="1">
        <v>2083.02</v>
      </c>
      <c r="F90" s="1">
        <v>49</v>
      </c>
      <c r="G90" s="1">
        <v>11</v>
      </c>
      <c r="H90" s="1">
        <v>105.26</v>
      </c>
      <c r="L90" t="str">
        <f t="shared" si="1"/>
        <v>745eb905</v>
      </c>
      <c r="M90" s="7">
        <v>45110</v>
      </c>
      <c r="N90" t="str">
        <f>PROPER(Table1[[#This Row],[Region]])</f>
        <v>North</v>
      </c>
      <c r="O90" t="str">
        <f>PROPER(Table1[[#This Row],[Product Category]])</f>
        <v>Clothing</v>
      </c>
      <c r="P90">
        <f>ROUND(Table1[[#This Row],[Sales Amount]],1)</f>
        <v>2083</v>
      </c>
      <c r="Q90">
        <f>Table1[[#This Row],[Quantity Sold]]</f>
        <v>49</v>
      </c>
      <c r="R90">
        <f>Table1[[#This Row],[Discount (%)]]</f>
        <v>11</v>
      </c>
      <c r="S90">
        <f>Table1[[#This Row],[Profit]]</f>
        <v>105.26</v>
      </c>
    </row>
    <row r="91" spans="1:19" ht="13.8">
      <c r="A91" s="1" t="s">
        <v>104</v>
      </c>
      <c r="B91" s="7">
        <v>45111</v>
      </c>
      <c r="C91" s="2" t="s">
        <v>3944</v>
      </c>
      <c r="D91" s="4" t="s">
        <v>3946</v>
      </c>
      <c r="E91" s="1">
        <v>4752.49</v>
      </c>
      <c r="F91" s="1">
        <v>36</v>
      </c>
      <c r="G91" s="1">
        <v>8</v>
      </c>
      <c r="H91" s="1">
        <v>1903.35</v>
      </c>
      <c r="L91" t="str">
        <f t="shared" si="1"/>
        <v>b8fca939</v>
      </c>
      <c r="M91" s="7">
        <v>45111</v>
      </c>
      <c r="N91" t="str">
        <f>PROPER(Table1[[#This Row],[Region]])</f>
        <v>South</v>
      </c>
      <c r="O91" t="str">
        <f>PROPER(Table1[[#This Row],[Product Category]])</f>
        <v>Electronics</v>
      </c>
      <c r="P91">
        <f>ROUND(Table1[[#This Row],[Sales Amount]],1)</f>
        <v>4752.5</v>
      </c>
      <c r="Q91">
        <f>Table1[[#This Row],[Quantity Sold]]</f>
        <v>36</v>
      </c>
      <c r="R91">
        <f>Table1[[#This Row],[Discount (%)]]</f>
        <v>8</v>
      </c>
      <c r="S91">
        <f>Table1[[#This Row],[Profit]]</f>
        <v>1903.35</v>
      </c>
    </row>
    <row r="92" spans="1:19" ht="13.8">
      <c r="A92" s="1" t="s">
        <v>105</v>
      </c>
      <c r="B92" s="7">
        <v>45112</v>
      </c>
      <c r="C92" s="2" t="s">
        <v>3941</v>
      </c>
      <c r="D92" s="4" t="s">
        <v>1489</v>
      </c>
      <c r="E92" s="1">
        <v>4031.47</v>
      </c>
      <c r="F92" s="1">
        <v>20</v>
      </c>
      <c r="G92" s="1">
        <v>4</v>
      </c>
      <c r="H92" s="1">
        <v>1722.65</v>
      </c>
      <c r="L92" t="str">
        <f t="shared" si="1"/>
        <v>aa2f3b2c</v>
      </c>
      <c r="M92" s="7">
        <v>45112</v>
      </c>
      <c r="N92" t="str">
        <f>PROPER(Table1[[#This Row],[Region]])</f>
        <v>North</v>
      </c>
      <c r="O92" t="str">
        <f>PROPER(Table1[[#This Row],[Product Category]])</f>
        <v>Clothing</v>
      </c>
      <c r="P92">
        <f>ROUND(Table1[[#This Row],[Sales Amount]],1)</f>
        <v>4031.5</v>
      </c>
      <c r="Q92">
        <f>Table1[[#This Row],[Quantity Sold]]</f>
        <v>20</v>
      </c>
      <c r="R92">
        <f>Table1[[#This Row],[Discount (%)]]</f>
        <v>4</v>
      </c>
      <c r="S92">
        <f>Table1[[#This Row],[Profit]]</f>
        <v>1722.65</v>
      </c>
    </row>
    <row r="93" spans="1:19" ht="13.8">
      <c r="A93" s="1" t="s">
        <v>106</v>
      </c>
      <c r="B93" s="7">
        <v>45113</v>
      </c>
      <c r="C93" s="2" t="s">
        <v>3943</v>
      </c>
      <c r="D93" s="4" t="s">
        <v>1661</v>
      </c>
      <c r="E93" s="1">
        <v>3299.15</v>
      </c>
      <c r="F93" s="1">
        <v>22</v>
      </c>
      <c r="G93" s="1">
        <v>45</v>
      </c>
      <c r="H93" s="1">
        <v>1352.78</v>
      </c>
      <c r="L93" t="str">
        <f t="shared" si="1"/>
        <v>df1581bf</v>
      </c>
      <c r="M93" s="7">
        <v>45113</v>
      </c>
      <c r="N93" t="str">
        <f>PROPER(Table1[[#This Row],[Region]])</f>
        <v>East</v>
      </c>
      <c r="O93" t="str">
        <f>PROPER(Table1[[#This Row],[Product Category]])</f>
        <v>Furniture</v>
      </c>
      <c r="P93">
        <f>ROUND(Table1[[#This Row],[Sales Amount]],1)</f>
        <v>3299.2</v>
      </c>
      <c r="Q93">
        <f>Table1[[#This Row],[Quantity Sold]]</f>
        <v>22</v>
      </c>
      <c r="R93">
        <f>Table1[[#This Row],[Discount (%)]]</f>
        <v>45</v>
      </c>
      <c r="S93">
        <f>Table1[[#This Row],[Profit]]</f>
        <v>1352.78</v>
      </c>
    </row>
    <row r="94" spans="1:19" ht="13.8">
      <c r="A94" s="1" t="s">
        <v>107</v>
      </c>
      <c r="B94" s="7">
        <v>45114</v>
      </c>
      <c r="C94" s="2" t="s">
        <v>3941</v>
      </c>
      <c r="D94" s="4" t="s">
        <v>1489</v>
      </c>
      <c r="E94" s="1">
        <v>4132.07</v>
      </c>
      <c r="F94" s="1">
        <v>4</v>
      </c>
      <c r="G94" s="1">
        <v>19</v>
      </c>
      <c r="H94" s="1">
        <v>763.86</v>
      </c>
      <c r="L94" t="str">
        <f t="shared" si="1"/>
        <v>8ee932c1</v>
      </c>
      <c r="M94" s="7">
        <v>45114</v>
      </c>
      <c r="N94" t="str">
        <f>PROPER(Table1[[#This Row],[Region]])</f>
        <v>North</v>
      </c>
      <c r="O94" t="str">
        <f>PROPER(Table1[[#This Row],[Product Category]])</f>
        <v>Clothing</v>
      </c>
      <c r="P94">
        <f>ROUND(Table1[[#This Row],[Sales Amount]],1)</f>
        <v>4132.1000000000004</v>
      </c>
      <c r="Q94">
        <f>Table1[[#This Row],[Quantity Sold]]</f>
        <v>4</v>
      </c>
      <c r="R94">
        <f>Table1[[#This Row],[Discount (%)]]</f>
        <v>19</v>
      </c>
      <c r="S94">
        <f>Table1[[#This Row],[Profit]]</f>
        <v>763.86</v>
      </c>
    </row>
    <row r="95" spans="1:19" ht="13.8">
      <c r="A95" s="1" t="s">
        <v>108</v>
      </c>
      <c r="B95" s="7">
        <v>45115</v>
      </c>
      <c r="C95" s="2" t="s">
        <v>3944</v>
      </c>
      <c r="D95" s="4" t="s">
        <v>3946</v>
      </c>
      <c r="E95" s="1">
        <v>1053.19</v>
      </c>
      <c r="F95" s="1">
        <v>22</v>
      </c>
      <c r="G95" s="1">
        <v>20</v>
      </c>
      <c r="H95" s="1">
        <v>570.11</v>
      </c>
      <c r="L95" t="str">
        <f t="shared" si="1"/>
        <v>085e9490</v>
      </c>
      <c r="M95" s="7">
        <v>45115</v>
      </c>
      <c r="N95" t="str">
        <f>PROPER(Table1[[#This Row],[Region]])</f>
        <v>South</v>
      </c>
      <c r="O95" t="str">
        <f>PROPER(Table1[[#This Row],[Product Category]])</f>
        <v>Electronics</v>
      </c>
      <c r="P95">
        <f>ROUND(Table1[[#This Row],[Sales Amount]],1)</f>
        <v>1053.2</v>
      </c>
      <c r="Q95">
        <f>Table1[[#This Row],[Quantity Sold]]</f>
        <v>22</v>
      </c>
      <c r="R95">
        <f>Table1[[#This Row],[Discount (%)]]</f>
        <v>20</v>
      </c>
      <c r="S95">
        <f>Table1[[#This Row],[Profit]]</f>
        <v>570.11</v>
      </c>
    </row>
    <row r="96" spans="1:19" ht="13.8">
      <c r="A96" s="1" t="s">
        <v>109</v>
      </c>
      <c r="B96" s="7">
        <v>45116</v>
      </c>
      <c r="C96" s="2" t="s">
        <v>3941</v>
      </c>
      <c r="D96" s="4" t="s">
        <v>3946</v>
      </c>
      <c r="E96" s="1">
        <v>3864.26</v>
      </c>
      <c r="F96" s="1">
        <v>22</v>
      </c>
      <c r="G96" s="1">
        <v>28</v>
      </c>
      <c r="H96" s="1">
        <v>908.02</v>
      </c>
      <c r="L96" t="str">
        <f t="shared" si="1"/>
        <v>65b0eedf</v>
      </c>
      <c r="M96" s="7">
        <v>45116</v>
      </c>
      <c r="N96" t="str">
        <f>PROPER(Table1[[#This Row],[Region]])</f>
        <v>North</v>
      </c>
      <c r="O96" t="str">
        <f>PROPER(Table1[[#This Row],[Product Category]])</f>
        <v>Electronics</v>
      </c>
      <c r="P96">
        <f>ROUND(Table1[[#This Row],[Sales Amount]],1)</f>
        <v>3864.3</v>
      </c>
      <c r="Q96">
        <f>Table1[[#This Row],[Quantity Sold]]</f>
        <v>22</v>
      </c>
      <c r="R96">
        <f>Table1[[#This Row],[Discount (%)]]</f>
        <v>28</v>
      </c>
      <c r="S96">
        <f>Table1[[#This Row],[Profit]]</f>
        <v>908.02</v>
      </c>
    </row>
    <row r="97" spans="1:19" ht="13.8">
      <c r="A97" s="1" t="s">
        <v>110</v>
      </c>
      <c r="B97" s="7">
        <v>45117</v>
      </c>
      <c r="C97" s="2" t="s">
        <v>3943</v>
      </c>
      <c r="D97" s="4" t="s">
        <v>1489</v>
      </c>
      <c r="E97" s="1">
        <v>554.26</v>
      </c>
      <c r="F97" s="1">
        <v>17</v>
      </c>
      <c r="G97" s="1">
        <v>7</v>
      </c>
      <c r="H97" s="1">
        <v>1898.3</v>
      </c>
      <c r="L97" t="str">
        <f t="shared" si="1"/>
        <v>2836b2dd</v>
      </c>
      <c r="M97" s="7">
        <v>45117</v>
      </c>
      <c r="N97" t="str">
        <f>PROPER(Table1[[#This Row],[Region]])</f>
        <v>East</v>
      </c>
      <c r="O97" t="str">
        <f>PROPER(Table1[[#This Row],[Product Category]])</f>
        <v>Clothing</v>
      </c>
      <c r="P97">
        <f>ROUND(Table1[[#This Row],[Sales Amount]],1)</f>
        <v>554.29999999999995</v>
      </c>
      <c r="Q97">
        <f>Table1[[#This Row],[Quantity Sold]]</f>
        <v>17</v>
      </c>
      <c r="R97">
        <f>Table1[[#This Row],[Discount (%)]]</f>
        <v>7</v>
      </c>
      <c r="S97">
        <f>Table1[[#This Row],[Profit]]</f>
        <v>1898.3</v>
      </c>
    </row>
    <row r="98" spans="1:19" ht="13.8">
      <c r="A98" s="1" t="s">
        <v>111</v>
      </c>
      <c r="B98" s="7">
        <v>45118</v>
      </c>
      <c r="C98" s="2" t="s">
        <v>3941</v>
      </c>
      <c r="D98" s="4" t="s">
        <v>92</v>
      </c>
      <c r="E98" s="1">
        <v>1781.92</v>
      </c>
      <c r="F98" s="1">
        <v>36</v>
      </c>
      <c r="G98" s="1">
        <v>39</v>
      </c>
      <c r="H98" s="1">
        <v>795.64</v>
      </c>
      <c r="L98" t="str">
        <f t="shared" si="1"/>
        <v>31cb24fb</v>
      </c>
      <c r="M98" s="7">
        <v>45118</v>
      </c>
      <c r="N98" t="str">
        <f>PROPER(Table1[[#This Row],[Region]])</f>
        <v>North</v>
      </c>
      <c r="O98" t="str">
        <f>PROPER(Table1[[#This Row],[Product Category]])</f>
        <v>Groceries</v>
      </c>
      <c r="P98">
        <f>ROUND(Table1[[#This Row],[Sales Amount]],1)</f>
        <v>1781.9</v>
      </c>
      <c r="Q98">
        <f>Table1[[#This Row],[Quantity Sold]]</f>
        <v>36</v>
      </c>
      <c r="R98">
        <f>Table1[[#This Row],[Discount (%)]]</f>
        <v>39</v>
      </c>
      <c r="S98">
        <f>Table1[[#This Row],[Profit]]</f>
        <v>795.64</v>
      </c>
    </row>
    <row r="99" spans="1:19" ht="13.8">
      <c r="A99" s="1" t="s">
        <v>112</v>
      </c>
      <c r="B99" s="7">
        <v>45119</v>
      </c>
      <c r="C99" s="2" t="s">
        <v>3944</v>
      </c>
      <c r="D99" s="4" t="s">
        <v>92</v>
      </c>
      <c r="E99" s="1">
        <v>558.24</v>
      </c>
      <c r="F99" s="1">
        <v>35</v>
      </c>
      <c r="G99" s="1">
        <v>13</v>
      </c>
      <c r="H99" s="1">
        <v>1101.43</v>
      </c>
      <c r="L99" t="str">
        <f t="shared" si="1"/>
        <v>4b14b87e</v>
      </c>
      <c r="M99" s="7">
        <v>45119</v>
      </c>
      <c r="N99" t="str">
        <f>PROPER(Table1[[#This Row],[Region]])</f>
        <v>South</v>
      </c>
      <c r="O99" t="str">
        <f>PROPER(Table1[[#This Row],[Product Category]])</f>
        <v>Groceries</v>
      </c>
      <c r="P99">
        <f>ROUND(Table1[[#This Row],[Sales Amount]],1)</f>
        <v>558.20000000000005</v>
      </c>
      <c r="Q99">
        <f>Table1[[#This Row],[Quantity Sold]]</f>
        <v>35</v>
      </c>
      <c r="R99">
        <f>Table1[[#This Row],[Discount (%)]]</f>
        <v>13</v>
      </c>
      <c r="S99">
        <f>Table1[[#This Row],[Profit]]</f>
        <v>1101.43</v>
      </c>
    </row>
    <row r="100" spans="1:19" ht="13.8">
      <c r="A100" s="1" t="s">
        <v>113</v>
      </c>
      <c r="B100" s="7">
        <v>45120</v>
      </c>
      <c r="C100" s="2" t="s">
        <v>3944</v>
      </c>
      <c r="D100" s="4" t="s">
        <v>3946</v>
      </c>
      <c r="E100" s="1">
        <v>1132.27</v>
      </c>
      <c r="F100" s="1">
        <v>24</v>
      </c>
      <c r="G100" s="1">
        <v>45</v>
      </c>
      <c r="H100" s="1">
        <v>1667.35</v>
      </c>
      <c r="L100" t="str">
        <f t="shared" si="1"/>
        <v>8b455dd5</v>
      </c>
      <c r="M100" s="7">
        <v>45120</v>
      </c>
      <c r="N100" t="str">
        <f>PROPER(Table1[[#This Row],[Region]])</f>
        <v>South</v>
      </c>
      <c r="O100" t="str">
        <f>PROPER(Table1[[#This Row],[Product Category]])</f>
        <v>Electronics</v>
      </c>
      <c r="P100">
        <f>ROUND(Table1[[#This Row],[Sales Amount]],1)</f>
        <v>1132.3</v>
      </c>
      <c r="Q100">
        <f>Table1[[#This Row],[Quantity Sold]]</f>
        <v>24</v>
      </c>
      <c r="R100">
        <f>Table1[[#This Row],[Discount (%)]]</f>
        <v>45</v>
      </c>
      <c r="S100">
        <f>Table1[[#This Row],[Profit]]</f>
        <v>1667.35</v>
      </c>
    </row>
    <row r="101" spans="1:19" ht="13.8">
      <c r="A101" s="1" t="s">
        <v>114</v>
      </c>
      <c r="B101" s="7">
        <v>45121</v>
      </c>
      <c r="C101" s="2" t="s">
        <v>3942</v>
      </c>
      <c r="D101" s="4" t="s">
        <v>1661</v>
      </c>
      <c r="E101" s="1">
        <v>4270.95</v>
      </c>
      <c r="F101" s="1">
        <v>3</v>
      </c>
      <c r="G101" s="1">
        <v>37</v>
      </c>
      <c r="H101" s="1">
        <v>49.76</v>
      </c>
      <c r="L101" t="str">
        <f t="shared" si="1"/>
        <v>431f447c</v>
      </c>
      <c r="M101" s="7">
        <v>45121</v>
      </c>
      <c r="N101" t="str">
        <f>PROPER(Table1[[#This Row],[Region]])</f>
        <v>West</v>
      </c>
      <c r="O101" t="str">
        <f>PROPER(Table1[[#This Row],[Product Category]])</f>
        <v>Furniture</v>
      </c>
      <c r="P101">
        <f>ROUND(Table1[[#This Row],[Sales Amount]],1)</f>
        <v>4271</v>
      </c>
      <c r="Q101">
        <f>Table1[[#This Row],[Quantity Sold]]</f>
        <v>3</v>
      </c>
      <c r="R101">
        <f>Table1[[#This Row],[Discount (%)]]</f>
        <v>37</v>
      </c>
      <c r="S101">
        <f>Table1[[#This Row],[Profit]]</f>
        <v>49.76</v>
      </c>
    </row>
    <row r="102" spans="1:19" ht="13.8">
      <c r="A102" s="1" t="s">
        <v>115</v>
      </c>
      <c r="B102" s="7">
        <v>45122</v>
      </c>
      <c r="C102" s="2" t="s">
        <v>3942</v>
      </c>
      <c r="D102" s="4" t="s">
        <v>3946</v>
      </c>
      <c r="E102" s="1">
        <v>633.82000000000005</v>
      </c>
      <c r="F102" s="1">
        <v>13</v>
      </c>
      <c r="G102" s="1">
        <v>10</v>
      </c>
      <c r="H102" s="1">
        <v>1830.09</v>
      </c>
      <c r="L102" t="str">
        <f t="shared" si="1"/>
        <v>179932de</v>
      </c>
      <c r="M102" s="7">
        <v>45122</v>
      </c>
      <c r="N102" t="str">
        <f>PROPER(Table1[[#This Row],[Region]])</f>
        <v>West</v>
      </c>
      <c r="O102" t="str">
        <f>PROPER(Table1[[#This Row],[Product Category]])</f>
        <v>Electronics</v>
      </c>
      <c r="P102">
        <f>ROUND(Table1[[#This Row],[Sales Amount]],1)</f>
        <v>633.79999999999995</v>
      </c>
      <c r="Q102">
        <f>Table1[[#This Row],[Quantity Sold]]</f>
        <v>13</v>
      </c>
      <c r="R102">
        <f>Table1[[#This Row],[Discount (%)]]</f>
        <v>10</v>
      </c>
      <c r="S102">
        <f>Table1[[#This Row],[Profit]]</f>
        <v>1830.09</v>
      </c>
    </row>
    <row r="103" spans="1:19" ht="13.8">
      <c r="A103" s="1" t="s">
        <v>116</v>
      </c>
      <c r="B103" s="7">
        <v>45123</v>
      </c>
      <c r="C103" s="2" t="s">
        <v>3942</v>
      </c>
      <c r="D103" s="4" t="s">
        <v>3945</v>
      </c>
      <c r="E103" s="1">
        <v>1024.68</v>
      </c>
      <c r="F103" s="1">
        <v>33</v>
      </c>
      <c r="G103" s="1">
        <v>47</v>
      </c>
      <c r="H103" s="1">
        <v>241.15</v>
      </c>
      <c r="L103" t="str">
        <f t="shared" si="1"/>
        <v>837fe25b</v>
      </c>
      <c r="M103" s="7">
        <v>45123</v>
      </c>
      <c r="N103" t="str">
        <f>PROPER(Table1[[#This Row],[Region]])</f>
        <v>West</v>
      </c>
      <c r="O103" t="str">
        <f>PROPER(Table1[[#This Row],[Product Category]])</f>
        <v>Sports</v>
      </c>
      <c r="P103">
        <f>ROUND(Table1[[#This Row],[Sales Amount]],1)</f>
        <v>1024.7</v>
      </c>
      <c r="Q103">
        <f>Table1[[#This Row],[Quantity Sold]]</f>
        <v>33</v>
      </c>
      <c r="R103">
        <f>Table1[[#This Row],[Discount (%)]]</f>
        <v>47</v>
      </c>
      <c r="S103">
        <f>Table1[[#This Row],[Profit]]</f>
        <v>241.15</v>
      </c>
    </row>
    <row r="104" spans="1:19" ht="13.8">
      <c r="A104" s="1" t="s">
        <v>117</v>
      </c>
      <c r="B104" s="7">
        <v>45124</v>
      </c>
      <c r="C104" s="2" t="s">
        <v>3941</v>
      </c>
      <c r="D104" s="4" t="s">
        <v>1661</v>
      </c>
      <c r="E104" s="1">
        <v>218.83</v>
      </c>
      <c r="F104" s="1">
        <v>7</v>
      </c>
      <c r="G104" s="1">
        <v>13</v>
      </c>
      <c r="H104" s="1">
        <v>863.98</v>
      </c>
      <c r="L104" t="str">
        <f t="shared" si="1"/>
        <v>2ee55500</v>
      </c>
      <c r="M104" s="7">
        <v>45124</v>
      </c>
      <c r="N104" t="str">
        <f>PROPER(Table1[[#This Row],[Region]])</f>
        <v>North</v>
      </c>
      <c r="O104" t="str">
        <f>PROPER(Table1[[#This Row],[Product Category]])</f>
        <v>Furniture</v>
      </c>
      <c r="P104">
        <f>ROUND(Table1[[#This Row],[Sales Amount]],1)</f>
        <v>218.8</v>
      </c>
      <c r="Q104">
        <f>Table1[[#This Row],[Quantity Sold]]</f>
        <v>7</v>
      </c>
      <c r="R104">
        <f>Table1[[#This Row],[Discount (%)]]</f>
        <v>13</v>
      </c>
      <c r="S104">
        <f>Table1[[#This Row],[Profit]]</f>
        <v>863.98</v>
      </c>
    </row>
    <row r="105" spans="1:19" ht="13.8">
      <c r="A105" s="1" t="s">
        <v>118</v>
      </c>
      <c r="B105" s="7">
        <v>45125</v>
      </c>
      <c r="C105" s="2" t="s">
        <v>3944</v>
      </c>
      <c r="D105" s="4" t="s">
        <v>3945</v>
      </c>
      <c r="E105" s="1">
        <v>3563.26</v>
      </c>
      <c r="F105" s="1">
        <v>14</v>
      </c>
      <c r="G105" s="1">
        <v>3</v>
      </c>
      <c r="H105" s="1">
        <v>1939.69</v>
      </c>
      <c r="L105" t="str">
        <f t="shared" si="1"/>
        <v>97d9b8c6</v>
      </c>
      <c r="M105" s="7">
        <v>45125</v>
      </c>
      <c r="N105" t="str">
        <f>PROPER(Table1[[#This Row],[Region]])</f>
        <v>South</v>
      </c>
      <c r="O105" t="str">
        <f>PROPER(Table1[[#This Row],[Product Category]])</f>
        <v>Sports</v>
      </c>
      <c r="P105">
        <f>ROUND(Table1[[#This Row],[Sales Amount]],1)</f>
        <v>3563.3</v>
      </c>
      <c r="Q105">
        <f>Table1[[#This Row],[Quantity Sold]]</f>
        <v>14</v>
      </c>
      <c r="R105">
        <f>Table1[[#This Row],[Discount (%)]]</f>
        <v>3</v>
      </c>
      <c r="S105">
        <f>Table1[[#This Row],[Profit]]</f>
        <v>1939.69</v>
      </c>
    </row>
    <row r="106" spans="1:19" ht="13.8">
      <c r="A106" s="1" t="s">
        <v>119</v>
      </c>
      <c r="B106" s="7">
        <v>45126</v>
      </c>
      <c r="C106" s="2" t="s">
        <v>3942</v>
      </c>
      <c r="D106" s="4" t="s">
        <v>3945</v>
      </c>
      <c r="E106" s="1">
        <v>879.56</v>
      </c>
      <c r="F106" s="1">
        <v>45</v>
      </c>
      <c r="G106" s="1">
        <v>15</v>
      </c>
      <c r="H106" s="1">
        <v>1898.75</v>
      </c>
      <c r="L106" t="str">
        <f t="shared" si="1"/>
        <v>7a9addbb</v>
      </c>
      <c r="M106" s="7">
        <v>45126</v>
      </c>
      <c r="N106" t="str">
        <f>PROPER(Table1[[#This Row],[Region]])</f>
        <v>West</v>
      </c>
      <c r="O106" t="str">
        <f>PROPER(Table1[[#This Row],[Product Category]])</f>
        <v>Sports</v>
      </c>
      <c r="P106">
        <f>ROUND(Table1[[#This Row],[Sales Amount]],1)</f>
        <v>879.6</v>
      </c>
      <c r="Q106">
        <f>Table1[[#This Row],[Quantity Sold]]</f>
        <v>45</v>
      </c>
      <c r="R106">
        <f>Table1[[#This Row],[Discount (%)]]</f>
        <v>15</v>
      </c>
      <c r="S106">
        <f>Table1[[#This Row],[Profit]]</f>
        <v>1898.75</v>
      </c>
    </row>
    <row r="107" spans="1:19" ht="13.8">
      <c r="A107" s="1" t="s">
        <v>120</v>
      </c>
      <c r="B107" s="7">
        <v>45127</v>
      </c>
      <c r="C107" s="2" t="s">
        <v>3944</v>
      </c>
      <c r="D107" s="4" t="s">
        <v>1661</v>
      </c>
      <c r="E107" s="1">
        <v>239.31</v>
      </c>
      <c r="F107" s="1">
        <v>45</v>
      </c>
      <c r="G107" s="1">
        <v>6</v>
      </c>
      <c r="H107" s="1">
        <v>434.28</v>
      </c>
      <c r="L107" t="str">
        <f t="shared" si="1"/>
        <v>bf73a3ed</v>
      </c>
      <c r="M107" s="7">
        <v>45127</v>
      </c>
      <c r="N107" t="str">
        <f>PROPER(Table1[[#This Row],[Region]])</f>
        <v>South</v>
      </c>
      <c r="O107" t="str">
        <f>PROPER(Table1[[#This Row],[Product Category]])</f>
        <v>Furniture</v>
      </c>
      <c r="P107">
        <f>ROUND(Table1[[#This Row],[Sales Amount]],1)</f>
        <v>239.3</v>
      </c>
      <c r="Q107">
        <f>Table1[[#This Row],[Quantity Sold]]</f>
        <v>45</v>
      </c>
      <c r="R107">
        <f>Table1[[#This Row],[Discount (%)]]</f>
        <v>6</v>
      </c>
      <c r="S107">
        <f>Table1[[#This Row],[Profit]]</f>
        <v>434.28</v>
      </c>
    </row>
    <row r="108" spans="1:19" ht="13.8">
      <c r="A108" s="1" t="s">
        <v>121</v>
      </c>
      <c r="B108" s="7">
        <v>45128</v>
      </c>
      <c r="C108" s="2" t="s">
        <v>3944</v>
      </c>
      <c r="D108" s="4" t="s">
        <v>92</v>
      </c>
      <c r="E108" s="1">
        <v>795.32</v>
      </c>
      <c r="F108" s="1">
        <v>31</v>
      </c>
      <c r="G108" s="1">
        <v>9</v>
      </c>
      <c r="H108" s="1">
        <v>1251.72</v>
      </c>
      <c r="L108" t="str">
        <f t="shared" si="1"/>
        <v>d586acce</v>
      </c>
      <c r="M108" s="7">
        <v>45128</v>
      </c>
      <c r="N108" t="str">
        <f>PROPER(Table1[[#This Row],[Region]])</f>
        <v>South</v>
      </c>
      <c r="O108" t="str">
        <f>PROPER(Table1[[#This Row],[Product Category]])</f>
        <v>Groceries</v>
      </c>
      <c r="P108">
        <f>ROUND(Table1[[#This Row],[Sales Amount]],1)</f>
        <v>795.3</v>
      </c>
      <c r="Q108">
        <f>Table1[[#This Row],[Quantity Sold]]</f>
        <v>31</v>
      </c>
      <c r="R108">
        <f>Table1[[#This Row],[Discount (%)]]</f>
        <v>9</v>
      </c>
      <c r="S108">
        <f>Table1[[#This Row],[Profit]]</f>
        <v>1251.72</v>
      </c>
    </row>
    <row r="109" spans="1:19" ht="13.8">
      <c r="A109" s="1" t="s">
        <v>122</v>
      </c>
      <c r="B109" s="7">
        <v>45129</v>
      </c>
      <c r="C109" s="2" t="s">
        <v>3943</v>
      </c>
      <c r="D109" s="4" t="s">
        <v>3946</v>
      </c>
      <c r="E109" s="1">
        <v>1606.99</v>
      </c>
      <c r="F109" s="1">
        <v>10</v>
      </c>
      <c r="G109" s="1">
        <v>14</v>
      </c>
      <c r="H109" s="1">
        <v>1127.8599999999999</v>
      </c>
      <c r="L109" t="str">
        <f t="shared" si="1"/>
        <v>7e565ca9</v>
      </c>
      <c r="M109" s="7">
        <v>45129</v>
      </c>
      <c r="N109" t="str">
        <f>PROPER(Table1[[#This Row],[Region]])</f>
        <v>East</v>
      </c>
      <c r="O109" t="str">
        <f>PROPER(Table1[[#This Row],[Product Category]])</f>
        <v>Electronics</v>
      </c>
      <c r="P109">
        <f>ROUND(Table1[[#This Row],[Sales Amount]],1)</f>
        <v>1607</v>
      </c>
      <c r="Q109">
        <f>Table1[[#This Row],[Quantity Sold]]</f>
        <v>10</v>
      </c>
      <c r="R109">
        <f>Table1[[#This Row],[Discount (%)]]</f>
        <v>14</v>
      </c>
      <c r="S109">
        <f>Table1[[#This Row],[Profit]]</f>
        <v>1127.8599999999999</v>
      </c>
    </row>
    <row r="110" spans="1:19" ht="13.8">
      <c r="A110" s="1" t="s">
        <v>123</v>
      </c>
      <c r="B110" s="7">
        <v>45130</v>
      </c>
      <c r="C110" s="2" t="s">
        <v>3944</v>
      </c>
      <c r="D110" s="4" t="s">
        <v>92</v>
      </c>
      <c r="E110" s="1">
        <v>4480.71</v>
      </c>
      <c r="F110" s="1">
        <v>16</v>
      </c>
      <c r="G110" s="1">
        <v>48</v>
      </c>
      <c r="H110" s="1">
        <v>45.94</v>
      </c>
      <c r="L110" t="str">
        <f t="shared" si="1"/>
        <v>a470e7d9</v>
      </c>
      <c r="M110" s="7">
        <v>45130</v>
      </c>
      <c r="N110" t="str">
        <f>PROPER(Table1[[#This Row],[Region]])</f>
        <v>South</v>
      </c>
      <c r="O110" t="str">
        <f>PROPER(Table1[[#This Row],[Product Category]])</f>
        <v>Groceries</v>
      </c>
      <c r="P110">
        <f>ROUND(Table1[[#This Row],[Sales Amount]],1)</f>
        <v>4480.7</v>
      </c>
      <c r="Q110">
        <f>Table1[[#This Row],[Quantity Sold]]</f>
        <v>16</v>
      </c>
      <c r="R110">
        <f>Table1[[#This Row],[Discount (%)]]</f>
        <v>48</v>
      </c>
      <c r="S110">
        <f>Table1[[#This Row],[Profit]]</f>
        <v>45.94</v>
      </c>
    </row>
    <row r="111" spans="1:19" ht="13.8">
      <c r="A111" s="1" t="s">
        <v>124</v>
      </c>
      <c r="B111" s="7">
        <v>45131</v>
      </c>
      <c r="C111" s="2" t="s">
        <v>3943</v>
      </c>
      <c r="D111" s="4" t="s">
        <v>1661</v>
      </c>
      <c r="E111" s="1">
        <v>3901.29</v>
      </c>
      <c r="F111" s="1">
        <v>36</v>
      </c>
      <c r="G111" s="1">
        <v>17</v>
      </c>
      <c r="H111" s="1">
        <v>1250.83</v>
      </c>
      <c r="L111" t="str">
        <f t="shared" si="1"/>
        <v>2a6fb52d</v>
      </c>
      <c r="M111" s="7">
        <v>45131</v>
      </c>
      <c r="N111" t="str">
        <f>PROPER(Table1[[#This Row],[Region]])</f>
        <v>East</v>
      </c>
      <c r="O111" t="str">
        <f>PROPER(Table1[[#This Row],[Product Category]])</f>
        <v>Furniture</v>
      </c>
      <c r="P111">
        <f>ROUND(Table1[[#This Row],[Sales Amount]],1)</f>
        <v>3901.3</v>
      </c>
      <c r="Q111">
        <f>Table1[[#This Row],[Quantity Sold]]</f>
        <v>36</v>
      </c>
      <c r="R111">
        <f>Table1[[#This Row],[Discount (%)]]</f>
        <v>17</v>
      </c>
      <c r="S111">
        <f>Table1[[#This Row],[Profit]]</f>
        <v>1250.83</v>
      </c>
    </row>
    <row r="112" spans="1:19" ht="13.8">
      <c r="A112" s="1" t="s">
        <v>125</v>
      </c>
      <c r="B112" s="7">
        <v>45132</v>
      </c>
      <c r="C112" s="2" t="s">
        <v>3943</v>
      </c>
      <c r="D112" s="4" t="s">
        <v>3945</v>
      </c>
      <c r="E112" s="1">
        <v>2584.6799999999998</v>
      </c>
      <c r="F112" s="1">
        <v>25</v>
      </c>
      <c r="G112" s="1">
        <v>14</v>
      </c>
      <c r="H112" s="1">
        <v>834.99</v>
      </c>
      <c r="L112" t="str">
        <f t="shared" si="1"/>
        <v>2ce5273a</v>
      </c>
      <c r="M112" s="7">
        <v>45132</v>
      </c>
      <c r="N112" t="str">
        <f>PROPER(Table1[[#This Row],[Region]])</f>
        <v>East</v>
      </c>
      <c r="O112" t="str">
        <f>PROPER(Table1[[#This Row],[Product Category]])</f>
        <v>Sports</v>
      </c>
      <c r="P112">
        <f>ROUND(Table1[[#This Row],[Sales Amount]],1)</f>
        <v>2584.6999999999998</v>
      </c>
      <c r="Q112">
        <f>Table1[[#This Row],[Quantity Sold]]</f>
        <v>25</v>
      </c>
      <c r="R112">
        <f>Table1[[#This Row],[Discount (%)]]</f>
        <v>14</v>
      </c>
      <c r="S112">
        <f>Table1[[#This Row],[Profit]]</f>
        <v>834.99</v>
      </c>
    </row>
    <row r="113" spans="1:19" ht="13.8">
      <c r="A113" s="1" t="s">
        <v>126</v>
      </c>
      <c r="B113" s="7">
        <v>45133</v>
      </c>
      <c r="C113" s="2" t="s">
        <v>3942</v>
      </c>
      <c r="D113" s="4" t="s">
        <v>1661</v>
      </c>
      <c r="E113" s="1">
        <v>1894.09</v>
      </c>
      <c r="F113" s="1">
        <v>22</v>
      </c>
      <c r="G113" s="1">
        <v>1</v>
      </c>
      <c r="H113" s="1">
        <v>778.98</v>
      </c>
      <c r="L113" t="str">
        <f t="shared" si="1"/>
        <v>29752a52</v>
      </c>
      <c r="M113" s="7">
        <v>45133</v>
      </c>
      <c r="N113" t="str">
        <f>PROPER(Table1[[#This Row],[Region]])</f>
        <v>West</v>
      </c>
      <c r="O113" t="str">
        <f>PROPER(Table1[[#This Row],[Product Category]])</f>
        <v>Furniture</v>
      </c>
      <c r="P113">
        <f>ROUND(Table1[[#This Row],[Sales Amount]],1)</f>
        <v>1894.1</v>
      </c>
      <c r="Q113">
        <f>Table1[[#This Row],[Quantity Sold]]</f>
        <v>22</v>
      </c>
      <c r="R113">
        <f>Table1[[#This Row],[Discount (%)]]</f>
        <v>1</v>
      </c>
      <c r="S113">
        <f>Table1[[#This Row],[Profit]]</f>
        <v>778.98</v>
      </c>
    </row>
    <row r="114" spans="1:19" ht="13.8">
      <c r="A114" s="1" t="s">
        <v>127</v>
      </c>
      <c r="B114" s="7">
        <v>45134</v>
      </c>
      <c r="C114" s="2" t="s">
        <v>3944</v>
      </c>
      <c r="D114" s="4" t="s">
        <v>1661</v>
      </c>
      <c r="E114" s="1">
        <v>2748.36</v>
      </c>
      <c r="F114" s="1">
        <v>43</v>
      </c>
      <c r="G114" s="1">
        <v>40</v>
      </c>
      <c r="H114" s="1">
        <v>821.39</v>
      </c>
      <c r="L114" t="str">
        <f t="shared" si="1"/>
        <v>c7da6b3c</v>
      </c>
      <c r="M114" s="7">
        <v>45134</v>
      </c>
      <c r="N114" t="str">
        <f>PROPER(Table1[[#This Row],[Region]])</f>
        <v>South</v>
      </c>
      <c r="O114" t="str">
        <f>PROPER(Table1[[#This Row],[Product Category]])</f>
        <v>Furniture</v>
      </c>
      <c r="P114">
        <f>ROUND(Table1[[#This Row],[Sales Amount]],1)</f>
        <v>2748.4</v>
      </c>
      <c r="Q114">
        <f>Table1[[#This Row],[Quantity Sold]]</f>
        <v>43</v>
      </c>
      <c r="R114">
        <f>Table1[[#This Row],[Discount (%)]]</f>
        <v>40</v>
      </c>
      <c r="S114">
        <f>Table1[[#This Row],[Profit]]</f>
        <v>821.39</v>
      </c>
    </row>
    <row r="115" spans="1:19" ht="13.8">
      <c r="A115" s="1" t="s">
        <v>128</v>
      </c>
      <c r="B115" s="7">
        <v>45135</v>
      </c>
      <c r="C115" s="2" t="s">
        <v>3944</v>
      </c>
      <c r="D115" s="4" t="s">
        <v>3946</v>
      </c>
      <c r="E115" s="1">
        <v>4464.8599999999997</v>
      </c>
      <c r="F115" s="1">
        <v>36</v>
      </c>
      <c r="G115" s="1">
        <v>24</v>
      </c>
      <c r="H115" s="1">
        <v>695.05</v>
      </c>
      <c r="L115" t="str">
        <f t="shared" si="1"/>
        <v>a5c6ee7c</v>
      </c>
      <c r="M115" s="7">
        <v>45135</v>
      </c>
      <c r="N115" t="str">
        <f>PROPER(Table1[[#This Row],[Region]])</f>
        <v>South</v>
      </c>
      <c r="O115" t="str">
        <f>PROPER(Table1[[#This Row],[Product Category]])</f>
        <v>Electronics</v>
      </c>
      <c r="P115">
        <f>ROUND(Table1[[#This Row],[Sales Amount]],1)</f>
        <v>4464.8999999999996</v>
      </c>
      <c r="Q115">
        <f>Table1[[#This Row],[Quantity Sold]]</f>
        <v>36</v>
      </c>
      <c r="R115">
        <f>Table1[[#This Row],[Discount (%)]]</f>
        <v>24</v>
      </c>
      <c r="S115">
        <f>Table1[[#This Row],[Profit]]</f>
        <v>695.05</v>
      </c>
    </row>
    <row r="116" spans="1:19" ht="13.8">
      <c r="A116" s="1" t="s">
        <v>129</v>
      </c>
      <c r="B116" s="7">
        <v>45136</v>
      </c>
      <c r="C116" s="2" t="s">
        <v>3941</v>
      </c>
      <c r="D116" s="4" t="s">
        <v>1661</v>
      </c>
      <c r="E116" s="1">
        <v>2387</v>
      </c>
      <c r="F116" s="1">
        <v>39</v>
      </c>
      <c r="G116" s="1">
        <v>24</v>
      </c>
      <c r="H116" s="1">
        <v>1353.49</v>
      </c>
      <c r="L116" t="str">
        <f t="shared" si="1"/>
        <v>99716af4</v>
      </c>
      <c r="M116" s="7">
        <v>45136</v>
      </c>
      <c r="N116" t="str">
        <f>PROPER(Table1[[#This Row],[Region]])</f>
        <v>North</v>
      </c>
      <c r="O116" t="str">
        <f>PROPER(Table1[[#This Row],[Product Category]])</f>
        <v>Furniture</v>
      </c>
      <c r="P116">
        <f>ROUND(Table1[[#This Row],[Sales Amount]],1)</f>
        <v>2387</v>
      </c>
      <c r="Q116">
        <f>Table1[[#This Row],[Quantity Sold]]</f>
        <v>39</v>
      </c>
      <c r="R116">
        <f>Table1[[#This Row],[Discount (%)]]</f>
        <v>24</v>
      </c>
      <c r="S116">
        <f>Table1[[#This Row],[Profit]]</f>
        <v>1353.49</v>
      </c>
    </row>
    <row r="117" spans="1:19" ht="13.8">
      <c r="A117" s="1" t="s">
        <v>130</v>
      </c>
      <c r="B117" s="7">
        <v>45137</v>
      </c>
      <c r="C117" s="2" t="s">
        <v>3942</v>
      </c>
      <c r="D117" s="4" t="s">
        <v>3946</v>
      </c>
      <c r="E117" s="1">
        <v>1283.8399999999999</v>
      </c>
      <c r="F117" s="1">
        <v>19</v>
      </c>
      <c r="G117" s="1">
        <v>2</v>
      </c>
      <c r="H117" s="1">
        <v>1911.6</v>
      </c>
      <c r="L117" t="str">
        <f t="shared" si="1"/>
        <v>432c391d</v>
      </c>
      <c r="M117" s="7">
        <v>45137</v>
      </c>
      <c r="N117" t="str">
        <f>PROPER(Table1[[#This Row],[Region]])</f>
        <v>West</v>
      </c>
      <c r="O117" t="str">
        <f>PROPER(Table1[[#This Row],[Product Category]])</f>
        <v>Electronics</v>
      </c>
      <c r="P117">
        <f>ROUND(Table1[[#This Row],[Sales Amount]],1)</f>
        <v>1283.8</v>
      </c>
      <c r="Q117">
        <f>Table1[[#This Row],[Quantity Sold]]</f>
        <v>19</v>
      </c>
      <c r="R117">
        <f>Table1[[#This Row],[Discount (%)]]</f>
        <v>2</v>
      </c>
      <c r="S117">
        <f>Table1[[#This Row],[Profit]]</f>
        <v>1911.6</v>
      </c>
    </row>
    <row r="118" spans="1:19" ht="13.8">
      <c r="A118" s="1" t="s">
        <v>131</v>
      </c>
      <c r="B118" s="7">
        <v>45138</v>
      </c>
      <c r="C118" s="2" t="s">
        <v>3943</v>
      </c>
      <c r="D118" s="4" t="s">
        <v>1661</v>
      </c>
      <c r="E118" s="1">
        <v>3030.58</v>
      </c>
      <c r="F118" s="1">
        <v>43</v>
      </c>
      <c r="G118" s="1">
        <v>47</v>
      </c>
      <c r="H118" s="1">
        <v>491.17</v>
      </c>
      <c r="L118" t="str">
        <f t="shared" si="1"/>
        <v>0f71659c</v>
      </c>
      <c r="M118" s="7">
        <v>45138</v>
      </c>
      <c r="N118" t="str">
        <f>PROPER(Table1[[#This Row],[Region]])</f>
        <v>East</v>
      </c>
      <c r="O118" t="str">
        <f>PROPER(Table1[[#This Row],[Product Category]])</f>
        <v>Furniture</v>
      </c>
      <c r="P118">
        <f>ROUND(Table1[[#This Row],[Sales Amount]],1)</f>
        <v>3030.6</v>
      </c>
      <c r="Q118">
        <f>Table1[[#This Row],[Quantity Sold]]</f>
        <v>43</v>
      </c>
      <c r="R118">
        <f>Table1[[#This Row],[Discount (%)]]</f>
        <v>47</v>
      </c>
      <c r="S118">
        <f>Table1[[#This Row],[Profit]]</f>
        <v>491.17</v>
      </c>
    </row>
    <row r="119" spans="1:19" ht="13.8">
      <c r="A119" s="1" t="s">
        <v>132</v>
      </c>
      <c r="B119" s="7">
        <v>45139</v>
      </c>
      <c r="C119" s="2" t="s">
        <v>3944</v>
      </c>
      <c r="D119" s="4" t="s">
        <v>1661</v>
      </c>
      <c r="E119" s="1">
        <v>1729.53</v>
      </c>
      <c r="F119" s="1">
        <v>13</v>
      </c>
      <c r="G119" s="1">
        <v>29</v>
      </c>
      <c r="H119" s="1">
        <v>1892.43</v>
      </c>
      <c r="L119" t="str">
        <f t="shared" si="1"/>
        <v>775071be</v>
      </c>
      <c r="M119" s="7">
        <v>45139</v>
      </c>
      <c r="N119" t="str">
        <f>PROPER(Table1[[#This Row],[Region]])</f>
        <v>South</v>
      </c>
      <c r="O119" t="str">
        <f>PROPER(Table1[[#This Row],[Product Category]])</f>
        <v>Furniture</v>
      </c>
      <c r="P119">
        <f>ROUND(Table1[[#This Row],[Sales Amount]],1)</f>
        <v>1729.5</v>
      </c>
      <c r="Q119">
        <f>Table1[[#This Row],[Quantity Sold]]</f>
        <v>13</v>
      </c>
      <c r="R119">
        <f>Table1[[#This Row],[Discount (%)]]</f>
        <v>29</v>
      </c>
      <c r="S119">
        <f>Table1[[#This Row],[Profit]]</f>
        <v>1892.43</v>
      </c>
    </row>
    <row r="120" spans="1:19" ht="13.8">
      <c r="A120" s="1" t="s">
        <v>133</v>
      </c>
      <c r="B120" s="7">
        <v>45140</v>
      </c>
      <c r="C120" s="2" t="s">
        <v>3944</v>
      </c>
      <c r="D120" s="4" t="s">
        <v>3946</v>
      </c>
      <c r="E120" s="1">
        <v>2206.92</v>
      </c>
      <c r="F120" s="1">
        <v>40</v>
      </c>
      <c r="G120" s="1">
        <v>3</v>
      </c>
      <c r="H120" s="1">
        <v>87.05</v>
      </c>
      <c r="L120" t="str">
        <f t="shared" si="1"/>
        <v>ff4e7918</v>
      </c>
      <c r="M120" s="7">
        <v>45140</v>
      </c>
      <c r="N120" t="str">
        <f>PROPER(Table1[[#This Row],[Region]])</f>
        <v>South</v>
      </c>
      <c r="O120" t="str">
        <f>PROPER(Table1[[#This Row],[Product Category]])</f>
        <v>Electronics</v>
      </c>
      <c r="P120">
        <f>ROUND(Table1[[#This Row],[Sales Amount]],1)</f>
        <v>2206.9</v>
      </c>
      <c r="Q120">
        <f>Table1[[#This Row],[Quantity Sold]]</f>
        <v>40</v>
      </c>
      <c r="R120">
        <f>Table1[[#This Row],[Discount (%)]]</f>
        <v>3</v>
      </c>
      <c r="S120">
        <f>Table1[[#This Row],[Profit]]</f>
        <v>87.05</v>
      </c>
    </row>
    <row r="121" spans="1:19" ht="13.8">
      <c r="A121" s="1" t="s">
        <v>134</v>
      </c>
      <c r="B121" s="7">
        <v>45141</v>
      </c>
      <c r="C121" s="2" t="s">
        <v>3943</v>
      </c>
      <c r="D121" s="4" t="s">
        <v>3946</v>
      </c>
      <c r="E121" s="1">
        <v>2723.27</v>
      </c>
      <c r="F121" s="1">
        <v>22</v>
      </c>
      <c r="G121" s="1">
        <v>15</v>
      </c>
      <c r="H121" s="1">
        <v>1190.99</v>
      </c>
      <c r="L121" t="str">
        <f t="shared" si="1"/>
        <v>70bcb0dd</v>
      </c>
      <c r="M121" s="7">
        <v>45141</v>
      </c>
      <c r="N121" t="str">
        <f>PROPER(Table1[[#This Row],[Region]])</f>
        <v>East</v>
      </c>
      <c r="O121" t="str">
        <f>PROPER(Table1[[#This Row],[Product Category]])</f>
        <v>Electronics</v>
      </c>
      <c r="P121">
        <f>ROUND(Table1[[#This Row],[Sales Amount]],1)</f>
        <v>2723.3</v>
      </c>
      <c r="Q121">
        <f>Table1[[#This Row],[Quantity Sold]]</f>
        <v>22</v>
      </c>
      <c r="R121">
        <f>Table1[[#This Row],[Discount (%)]]</f>
        <v>15</v>
      </c>
      <c r="S121">
        <f>Table1[[#This Row],[Profit]]</f>
        <v>1190.99</v>
      </c>
    </row>
    <row r="122" spans="1:19" ht="13.8">
      <c r="A122" s="1" t="s">
        <v>135</v>
      </c>
      <c r="B122" s="7">
        <v>45142</v>
      </c>
      <c r="C122" s="2" t="s">
        <v>3943</v>
      </c>
      <c r="D122" s="4" t="s">
        <v>1661</v>
      </c>
      <c r="E122" s="1">
        <v>3835.55</v>
      </c>
      <c r="F122" s="1">
        <v>27</v>
      </c>
      <c r="G122" s="1">
        <v>17</v>
      </c>
      <c r="H122" s="1">
        <v>1205.8900000000001</v>
      </c>
      <c r="L122" t="str">
        <f t="shared" si="1"/>
        <v>7ca03347</v>
      </c>
      <c r="M122" s="7">
        <v>45142</v>
      </c>
      <c r="N122" t="str">
        <f>PROPER(Table1[[#This Row],[Region]])</f>
        <v>East</v>
      </c>
      <c r="O122" t="str">
        <f>PROPER(Table1[[#This Row],[Product Category]])</f>
        <v>Furniture</v>
      </c>
      <c r="P122">
        <f>ROUND(Table1[[#This Row],[Sales Amount]],1)</f>
        <v>3835.6</v>
      </c>
      <c r="Q122">
        <f>Table1[[#This Row],[Quantity Sold]]</f>
        <v>27</v>
      </c>
      <c r="R122">
        <f>Table1[[#This Row],[Discount (%)]]</f>
        <v>17</v>
      </c>
      <c r="S122">
        <f>Table1[[#This Row],[Profit]]</f>
        <v>1205.8900000000001</v>
      </c>
    </row>
    <row r="123" spans="1:19" ht="13.8">
      <c r="A123" s="1" t="s">
        <v>136</v>
      </c>
      <c r="B123" s="7">
        <v>45143</v>
      </c>
      <c r="C123" s="2" t="s">
        <v>3941</v>
      </c>
      <c r="D123" s="4" t="s">
        <v>1489</v>
      </c>
      <c r="E123" s="1">
        <v>1348.82</v>
      </c>
      <c r="F123" s="1">
        <v>47</v>
      </c>
      <c r="G123" s="1">
        <v>14</v>
      </c>
      <c r="H123" s="1">
        <v>110.54</v>
      </c>
      <c r="L123" t="str">
        <f t="shared" si="1"/>
        <v>cb93a39f</v>
      </c>
      <c r="M123" s="7">
        <v>45143</v>
      </c>
      <c r="N123" t="str">
        <f>PROPER(Table1[[#This Row],[Region]])</f>
        <v>North</v>
      </c>
      <c r="O123" t="str">
        <f>PROPER(Table1[[#This Row],[Product Category]])</f>
        <v>Clothing</v>
      </c>
      <c r="P123">
        <f>ROUND(Table1[[#This Row],[Sales Amount]],1)</f>
        <v>1348.8</v>
      </c>
      <c r="Q123">
        <f>Table1[[#This Row],[Quantity Sold]]</f>
        <v>47</v>
      </c>
      <c r="R123">
        <f>Table1[[#This Row],[Discount (%)]]</f>
        <v>14</v>
      </c>
      <c r="S123">
        <f>Table1[[#This Row],[Profit]]</f>
        <v>110.54</v>
      </c>
    </row>
    <row r="124" spans="1:19" ht="13.8">
      <c r="A124" s="1" t="s">
        <v>137</v>
      </c>
      <c r="B124" s="7">
        <v>45144</v>
      </c>
      <c r="C124" s="2" t="s">
        <v>3941</v>
      </c>
      <c r="D124" s="4" t="s">
        <v>1661</v>
      </c>
      <c r="E124" s="1">
        <v>487.67</v>
      </c>
      <c r="F124" s="1">
        <v>16</v>
      </c>
      <c r="G124" s="1">
        <v>42</v>
      </c>
      <c r="H124" s="1">
        <v>810.07</v>
      </c>
      <c r="L124" t="str">
        <f t="shared" si="1"/>
        <v>f2115065</v>
      </c>
      <c r="M124" s="7">
        <v>45144</v>
      </c>
      <c r="N124" t="str">
        <f>PROPER(Table1[[#This Row],[Region]])</f>
        <v>North</v>
      </c>
      <c r="O124" t="str">
        <f>PROPER(Table1[[#This Row],[Product Category]])</f>
        <v>Furniture</v>
      </c>
      <c r="P124">
        <f>ROUND(Table1[[#This Row],[Sales Amount]],1)</f>
        <v>487.7</v>
      </c>
      <c r="Q124">
        <f>Table1[[#This Row],[Quantity Sold]]</f>
        <v>16</v>
      </c>
      <c r="R124">
        <f>Table1[[#This Row],[Discount (%)]]</f>
        <v>42</v>
      </c>
      <c r="S124">
        <f>Table1[[#This Row],[Profit]]</f>
        <v>810.07</v>
      </c>
    </row>
    <row r="125" spans="1:19" ht="13.8">
      <c r="A125" s="1" t="s">
        <v>138</v>
      </c>
      <c r="B125" s="7">
        <v>45145</v>
      </c>
      <c r="C125" s="2" t="s">
        <v>3941</v>
      </c>
      <c r="D125" s="4" t="s">
        <v>3945</v>
      </c>
      <c r="E125" s="1">
        <v>3338.32</v>
      </c>
      <c r="F125" s="1">
        <v>45</v>
      </c>
      <c r="G125" s="1">
        <v>6</v>
      </c>
      <c r="H125" s="1">
        <v>1639.12</v>
      </c>
      <c r="L125" t="str">
        <f t="shared" si="1"/>
        <v>a6d1bdfa</v>
      </c>
      <c r="M125" s="7">
        <v>45145</v>
      </c>
      <c r="N125" t="str">
        <f>PROPER(Table1[[#This Row],[Region]])</f>
        <v>North</v>
      </c>
      <c r="O125" t="str">
        <f>PROPER(Table1[[#This Row],[Product Category]])</f>
        <v>Sports</v>
      </c>
      <c r="P125">
        <f>ROUND(Table1[[#This Row],[Sales Amount]],1)</f>
        <v>3338.3</v>
      </c>
      <c r="Q125">
        <f>Table1[[#This Row],[Quantity Sold]]</f>
        <v>45</v>
      </c>
      <c r="R125">
        <f>Table1[[#This Row],[Discount (%)]]</f>
        <v>6</v>
      </c>
      <c r="S125">
        <f>Table1[[#This Row],[Profit]]</f>
        <v>1639.12</v>
      </c>
    </row>
    <row r="126" spans="1:19" ht="13.8">
      <c r="A126" s="1" t="s">
        <v>139</v>
      </c>
      <c r="B126" s="7">
        <v>45146</v>
      </c>
      <c r="C126" s="2" t="s">
        <v>3943</v>
      </c>
      <c r="D126" s="4" t="s">
        <v>92</v>
      </c>
      <c r="E126" s="1">
        <v>50.75</v>
      </c>
      <c r="F126" s="1">
        <v>10</v>
      </c>
      <c r="G126" s="1">
        <v>43</v>
      </c>
      <c r="H126" s="1">
        <v>121.05</v>
      </c>
      <c r="L126" t="str">
        <f t="shared" si="1"/>
        <v>1e45be91</v>
      </c>
      <c r="M126" s="7">
        <v>45146</v>
      </c>
      <c r="N126" t="str">
        <f>PROPER(Table1[[#This Row],[Region]])</f>
        <v>East</v>
      </c>
      <c r="O126" t="str">
        <f>PROPER(Table1[[#This Row],[Product Category]])</f>
        <v>Groceries</v>
      </c>
      <c r="P126">
        <f>ROUND(Table1[[#This Row],[Sales Amount]],1)</f>
        <v>50.8</v>
      </c>
      <c r="Q126">
        <f>Table1[[#This Row],[Quantity Sold]]</f>
        <v>10</v>
      </c>
      <c r="R126">
        <f>Table1[[#This Row],[Discount (%)]]</f>
        <v>43</v>
      </c>
      <c r="S126">
        <f>Table1[[#This Row],[Profit]]</f>
        <v>121.05</v>
      </c>
    </row>
    <row r="127" spans="1:19" ht="13.8">
      <c r="A127" s="1" t="s">
        <v>140</v>
      </c>
      <c r="B127" s="7">
        <v>45147</v>
      </c>
      <c r="C127" s="2" t="s">
        <v>3941</v>
      </c>
      <c r="D127" s="4" t="s">
        <v>1661</v>
      </c>
      <c r="E127" s="1">
        <v>906.4</v>
      </c>
      <c r="F127" s="1">
        <v>47</v>
      </c>
      <c r="G127" s="1">
        <v>26</v>
      </c>
      <c r="H127" s="1">
        <v>1853.84</v>
      </c>
      <c r="L127" t="str">
        <f t="shared" si="1"/>
        <v>0d2f6859</v>
      </c>
      <c r="M127" s="7">
        <v>45147</v>
      </c>
      <c r="N127" t="str">
        <f>PROPER(Table1[[#This Row],[Region]])</f>
        <v>North</v>
      </c>
      <c r="O127" t="str">
        <f>PROPER(Table1[[#This Row],[Product Category]])</f>
        <v>Furniture</v>
      </c>
      <c r="P127">
        <f>ROUND(Table1[[#This Row],[Sales Amount]],1)</f>
        <v>906.4</v>
      </c>
      <c r="Q127">
        <f>Table1[[#This Row],[Quantity Sold]]</f>
        <v>47</v>
      </c>
      <c r="R127">
        <f>Table1[[#This Row],[Discount (%)]]</f>
        <v>26</v>
      </c>
      <c r="S127">
        <f>Table1[[#This Row],[Profit]]</f>
        <v>1853.84</v>
      </c>
    </row>
    <row r="128" spans="1:19" ht="13.8">
      <c r="A128" s="1" t="s">
        <v>141</v>
      </c>
      <c r="B128" s="7">
        <v>45148</v>
      </c>
      <c r="C128" s="2" t="s">
        <v>3944</v>
      </c>
      <c r="D128" s="4" t="s">
        <v>3945</v>
      </c>
      <c r="E128" s="1">
        <v>657.56</v>
      </c>
      <c r="F128" s="1">
        <v>22</v>
      </c>
      <c r="G128" s="1">
        <v>0</v>
      </c>
      <c r="H128" s="1">
        <v>104.11</v>
      </c>
      <c r="L128" t="str">
        <f t="shared" si="1"/>
        <v>258d10e5</v>
      </c>
      <c r="M128" s="7">
        <v>45148</v>
      </c>
      <c r="N128" t="str">
        <f>PROPER(Table1[[#This Row],[Region]])</f>
        <v>South</v>
      </c>
      <c r="O128" t="str">
        <f>PROPER(Table1[[#This Row],[Product Category]])</f>
        <v>Sports</v>
      </c>
      <c r="P128">
        <f>ROUND(Table1[[#This Row],[Sales Amount]],1)</f>
        <v>657.6</v>
      </c>
      <c r="Q128">
        <f>Table1[[#This Row],[Quantity Sold]]</f>
        <v>22</v>
      </c>
      <c r="R128">
        <f>Table1[[#This Row],[Discount (%)]]</f>
        <v>0</v>
      </c>
      <c r="S128">
        <f>Table1[[#This Row],[Profit]]</f>
        <v>104.11</v>
      </c>
    </row>
    <row r="129" spans="1:19" ht="13.8">
      <c r="A129" s="1" t="s">
        <v>142</v>
      </c>
      <c r="B129" s="7">
        <v>45149</v>
      </c>
      <c r="C129" s="2" t="s">
        <v>3941</v>
      </c>
      <c r="D129" s="4" t="s">
        <v>1661</v>
      </c>
      <c r="E129" s="1">
        <v>2252.12</v>
      </c>
      <c r="F129" s="1">
        <v>23</v>
      </c>
      <c r="G129" s="1">
        <v>38</v>
      </c>
      <c r="H129" s="1">
        <v>1529.45</v>
      </c>
      <c r="L129" t="str">
        <f t="shared" si="1"/>
        <v>9abc16e4</v>
      </c>
      <c r="M129" s="7">
        <v>45149</v>
      </c>
      <c r="N129" t="str">
        <f>PROPER(Table1[[#This Row],[Region]])</f>
        <v>North</v>
      </c>
      <c r="O129" t="str">
        <f>PROPER(Table1[[#This Row],[Product Category]])</f>
        <v>Furniture</v>
      </c>
      <c r="P129">
        <f>ROUND(Table1[[#This Row],[Sales Amount]],1)</f>
        <v>2252.1</v>
      </c>
      <c r="Q129">
        <f>Table1[[#This Row],[Quantity Sold]]</f>
        <v>23</v>
      </c>
      <c r="R129">
        <f>Table1[[#This Row],[Discount (%)]]</f>
        <v>38</v>
      </c>
      <c r="S129">
        <f>Table1[[#This Row],[Profit]]</f>
        <v>1529.45</v>
      </c>
    </row>
    <row r="130" spans="1:19" ht="13.8">
      <c r="A130" s="1" t="s">
        <v>143</v>
      </c>
      <c r="B130" s="7">
        <v>45150</v>
      </c>
      <c r="C130" s="2" t="s">
        <v>3943</v>
      </c>
      <c r="D130" s="4" t="s">
        <v>3945</v>
      </c>
      <c r="E130" s="1">
        <v>713.95</v>
      </c>
      <c r="F130" s="1">
        <v>25</v>
      </c>
      <c r="G130" s="1">
        <v>15</v>
      </c>
      <c r="H130" s="1">
        <v>78.73</v>
      </c>
      <c r="L130" t="str">
        <f t="shared" ref="L130:L193" si="2">TRIM(A130)</f>
        <v>5e11db9e</v>
      </c>
      <c r="M130" s="7">
        <v>45150</v>
      </c>
      <c r="N130" t="str">
        <f>PROPER(Table1[[#This Row],[Region]])</f>
        <v>East</v>
      </c>
      <c r="O130" t="str">
        <f>PROPER(Table1[[#This Row],[Product Category]])</f>
        <v>Sports</v>
      </c>
      <c r="P130">
        <f>ROUND(Table1[[#This Row],[Sales Amount]],1)</f>
        <v>714</v>
      </c>
      <c r="Q130">
        <f>Table1[[#This Row],[Quantity Sold]]</f>
        <v>25</v>
      </c>
      <c r="R130">
        <f>Table1[[#This Row],[Discount (%)]]</f>
        <v>15</v>
      </c>
      <c r="S130">
        <f>Table1[[#This Row],[Profit]]</f>
        <v>78.73</v>
      </c>
    </row>
    <row r="131" spans="1:19" ht="13.8">
      <c r="A131" s="1" t="s">
        <v>144</v>
      </c>
      <c r="B131" s="7">
        <v>45151</v>
      </c>
      <c r="C131" s="2" t="s">
        <v>3942</v>
      </c>
      <c r="D131" s="4" t="s">
        <v>92</v>
      </c>
      <c r="E131" s="1">
        <v>3155.7</v>
      </c>
      <c r="F131" s="1">
        <v>43</v>
      </c>
      <c r="G131" s="1">
        <v>13</v>
      </c>
      <c r="H131" s="1">
        <v>393.8</v>
      </c>
      <c r="L131" t="str">
        <f t="shared" si="2"/>
        <v>0ad328c0</v>
      </c>
      <c r="M131" s="7">
        <v>45151</v>
      </c>
      <c r="N131" t="str">
        <f>PROPER(Table1[[#This Row],[Region]])</f>
        <v>West</v>
      </c>
      <c r="O131" t="str">
        <f>PROPER(Table1[[#This Row],[Product Category]])</f>
        <v>Groceries</v>
      </c>
      <c r="P131">
        <f>ROUND(Table1[[#This Row],[Sales Amount]],1)</f>
        <v>3155.7</v>
      </c>
      <c r="Q131">
        <f>Table1[[#This Row],[Quantity Sold]]</f>
        <v>43</v>
      </c>
      <c r="R131">
        <f>Table1[[#This Row],[Discount (%)]]</f>
        <v>13</v>
      </c>
      <c r="S131">
        <f>Table1[[#This Row],[Profit]]</f>
        <v>393.8</v>
      </c>
    </row>
    <row r="132" spans="1:19" ht="13.8">
      <c r="A132" s="1" t="s">
        <v>145</v>
      </c>
      <c r="B132" s="7">
        <v>45152</v>
      </c>
      <c r="C132" s="2" t="s">
        <v>3941</v>
      </c>
      <c r="D132" s="4" t="s">
        <v>1489</v>
      </c>
      <c r="E132" s="1">
        <v>427.47</v>
      </c>
      <c r="F132" s="1">
        <v>8</v>
      </c>
      <c r="G132" s="1">
        <v>22</v>
      </c>
      <c r="H132" s="1">
        <v>220.36</v>
      </c>
      <c r="L132" t="str">
        <f t="shared" si="2"/>
        <v>a09f594f</v>
      </c>
      <c r="M132" s="7">
        <v>45152</v>
      </c>
      <c r="N132" t="str">
        <f>PROPER(Table1[[#This Row],[Region]])</f>
        <v>North</v>
      </c>
      <c r="O132" t="str">
        <f>PROPER(Table1[[#This Row],[Product Category]])</f>
        <v>Clothing</v>
      </c>
      <c r="P132">
        <f>ROUND(Table1[[#This Row],[Sales Amount]],1)</f>
        <v>427.5</v>
      </c>
      <c r="Q132">
        <f>Table1[[#This Row],[Quantity Sold]]</f>
        <v>8</v>
      </c>
      <c r="R132">
        <f>Table1[[#This Row],[Discount (%)]]</f>
        <v>22</v>
      </c>
      <c r="S132">
        <f>Table1[[#This Row],[Profit]]</f>
        <v>220.36</v>
      </c>
    </row>
    <row r="133" spans="1:19" ht="13.8">
      <c r="A133" s="1" t="s">
        <v>146</v>
      </c>
      <c r="B133" s="7">
        <v>45153</v>
      </c>
      <c r="C133" s="2" t="s">
        <v>3943</v>
      </c>
      <c r="D133" s="4" t="s">
        <v>1661</v>
      </c>
      <c r="E133" s="1">
        <v>2997</v>
      </c>
      <c r="F133" s="1">
        <v>13</v>
      </c>
      <c r="G133" s="1">
        <v>0</v>
      </c>
      <c r="H133" s="1">
        <v>684.39</v>
      </c>
      <c r="L133" t="str">
        <f t="shared" si="2"/>
        <v>711e5a0f</v>
      </c>
      <c r="M133" s="7">
        <v>45153</v>
      </c>
      <c r="N133" t="str">
        <f>PROPER(Table1[[#This Row],[Region]])</f>
        <v>East</v>
      </c>
      <c r="O133" t="str">
        <f>PROPER(Table1[[#This Row],[Product Category]])</f>
        <v>Furniture</v>
      </c>
      <c r="P133">
        <f>ROUND(Table1[[#This Row],[Sales Amount]],1)</f>
        <v>2997</v>
      </c>
      <c r="Q133">
        <f>Table1[[#This Row],[Quantity Sold]]</f>
        <v>13</v>
      </c>
      <c r="R133">
        <f>Table1[[#This Row],[Discount (%)]]</f>
        <v>0</v>
      </c>
      <c r="S133">
        <f>Table1[[#This Row],[Profit]]</f>
        <v>684.39</v>
      </c>
    </row>
    <row r="134" spans="1:19" ht="13.8">
      <c r="A134" s="1" t="s">
        <v>147</v>
      </c>
      <c r="B134" s="7">
        <v>45154</v>
      </c>
      <c r="C134" s="2" t="s">
        <v>3941</v>
      </c>
      <c r="D134" s="4" t="s">
        <v>3946</v>
      </c>
      <c r="E134" s="1">
        <v>1485.73</v>
      </c>
      <c r="F134" s="1">
        <v>41</v>
      </c>
      <c r="G134" s="1">
        <v>8</v>
      </c>
      <c r="H134" s="1">
        <v>30.51</v>
      </c>
      <c r="L134" t="str">
        <f t="shared" si="2"/>
        <v>a3e113c5</v>
      </c>
      <c r="M134" s="7">
        <v>45154</v>
      </c>
      <c r="N134" t="str">
        <f>PROPER(Table1[[#This Row],[Region]])</f>
        <v>North</v>
      </c>
      <c r="O134" t="str">
        <f>PROPER(Table1[[#This Row],[Product Category]])</f>
        <v>Electronics</v>
      </c>
      <c r="P134">
        <f>ROUND(Table1[[#This Row],[Sales Amount]],1)</f>
        <v>1485.7</v>
      </c>
      <c r="Q134">
        <f>Table1[[#This Row],[Quantity Sold]]</f>
        <v>41</v>
      </c>
      <c r="R134">
        <f>Table1[[#This Row],[Discount (%)]]</f>
        <v>8</v>
      </c>
      <c r="S134">
        <f>Table1[[#This Row],[Profit]]</f>
        <v>30.51</v>
      </c>
    </row>
    <row r="135" spans="1:19" ht="13.8">
      <c r="A135" s="1" t="s">
        <v>148</v>
      </c>
      <c r="B135" s="7">
        <v>45155</v>
      </c>
      <c r="C135" s="2" t="s">
        <v>3943</v>
      </c>
      <c r="D135" s="4" t="s">
        <v>1489</v>
      </c>
      <c r="E135" s="1">
        <v>2607.64</v>
      </c>
      <c r="F135" s="1">
        <v>25</v>
      </c>
      <c r="G135" s="1">
        <v>16</v>
      </c>
      <c r="H135" s="1">
        <v>940.4</v>
      </c>
      <c r="L135" t="str">
        <f t="shared" si="2"/>
        <v>af92288a</v>
      </c>
      <c r="M135" s="7">
        <v>45155</v>
      </c>
      <c r="N135" t="str">
        <f>PROPER(Table1[[#This Row],[Region]])</f>
        <v>East</v>
      </c>
      <c r="O135" t="str">
        <f>PROPER(Table1[[#This Row],[Product Category]])</f>
        <v>Clothing</v>
      </c>
      <c r="P135">
        <f>ROUND(Table1[[#This Row],[Sales Amount]],1)</f>
        <v>2607.6</v>
      </c>
      <c r="Q135">
        <f>Table1[[#This Row],[Quantity Sold]]</f>
        <v>25</v>
      </c>
      <c r="R135">
        <f>Table1[[#This Row],[Discount (%)]]</f>
        <v>16</v>
      </c>
      <c r="S135">
        <f>Table1[[#This Row],[Profit]]</f>
        <v>940.4</v>
      </c>
    </row>
    <row r="136" spans="1:19" ht="13.8">
      <c r="A136" s="1" t="s">
        <v>149</v>
      </c>
      <c r="B136" s="7">
        <v>45156</v>
      </c>
      <c r="C136" s="2" t="s">
        <v>3943</v>
      </c>
      <c r="D136" s="4" t="s">
        <v>1661</v>
      </c>
      <c r="E136" s="1">
        <v>1351.29</v>
      </c>
      <c r="F136" s="1">
        <v>50</v>
      </c>
      <c r="G136" s="1">
        <v>17</v>
      </c>
      <c r="H136" s="1">
        <v>863.33</v>
      </c>
      <c r="L136" t="str">
        <f t="shared" si="2"/>
        <v>0b15f10d</v>
      </c>
      <c r="M136" s="7">
        <v>45156</v>
      </c>
      <c r="N136" t="str">
        <f>PROPER(Table1[[#This Row],[Region]])</f>
        <v>East</v>
      </c>
      <c r="O136" t="str">
        <f>PROPER(Table1[[#This Row],[Product Category]])</f>
        <v>Furniture</v>
      </c>
      <c r="P136">
        <f>ROUND(Table1[[#This Row],[Sales Amount]],1)</f>
        <v>1351.3</v>
      </c>
      <c r="Q136">
        <f>Table1[[#This Row],[Quantity Sold]]</f>
        <v>50</v>
      </c>
      <c r="R136">
        <f>Table1[[#This Row],[Discount (%)]]</f>
        <v>17</v>
      </c>
      <c r="S136">
        <f>Table1[[#This Row],[Profit]]</f>
        <v>863.33</v>
      </c>
    </row>
    <row r="137" spans="1:19" ht="13.8">
      <c r="A137" s="1" t="s">
        <v>150</v>
      </c>
      <c r="B137" s="7">
        <v>45157</v>
      </c>
      <c r="C137" s="2" t="s">
        <v>3941</v>
      </c>
      <c r="D137" s="4" t="s">
        <v>1489</v>
      </c>
      <c r="E137" s="1">
        <v>2901.66</v>
      </c>
      <c r="F137" s="1">
        <v>15</v>
      </c>
      <c r="G137" s="1">
        <v>18</v>
      </c>
      <c r="H137" s="1">
        <v>1362.08</v>
      </c>
      <c r="L137" t="str">
        <f t="shared" si="2"/>
        <v>6c5cf990</v>
      </c>
      <c r="M137" s="7">
        <v>45157</v>
      </c>
      <c r="N137" t="str">
        <f>PROPER(Table1[[#This Row],[Region]])</f>
        <v>North</v>
      </c>
      <c r="O137" t="str">
        <f>PROPER(Table1[[#This Row],[Product Category]])</f>
        <v>Clothing</v>
      </c>
      <c r="P137">
        <f>ROUND(Table1[[#This Row],[Sales Amount]],1)</f>
        <v>2901.7</v>
      </c>
      <c r="Q137">
        <f>Table1[[#This Row],[Quantity Sold]]</f>
        <v>15</v>
      </c>
      <c r="R137">
        <f>Table1[[#This Row],[Discount (%)]]</f>
        <v>18</v>
      </c>
      <c r="S137">
        <f>Table1[[#This Row],[Profit]]</f>
        <v>1362.08</v>
      </c>
    </row>
    <row r="138" spans="1:19" ht="13.8">
      <c r="A138" s="1" t="s">
        <v>151</v>
      </c>
      <c r="B138" s="7">
        <v>45158</v>
      </c>
      <c r="C138" s="2" t="s">
        <v>3941</v>
      </c>
      <c r="D138" s="4" t="s">
        <v>3945</v>
      </c>
      <c r="E138" s="1">
        <v>215.33</v>
      </c>
      <c r="F138" s="1">
        <v>37</v>
      </c>
      <c r="G138" s="1">
        <v>0</v>
      </c>
      <c r="H138" s="1">
        <v>1665.67</v>
      </c>
      <c r="L138" t="str">
        <f t="shared" si="2"/>
        <v>21097fe5</v>
      </c>
      <c r="M138" s="7">
        <v>45158</v>
      </c>
      <c r="N138" t="str">
        <f>PROPER(Table1[[#This Row],[Region]])</f>
        <v>North</v>
      </c>
      <c r="O138" t="str">
        <f>PROPER(Table1[[#This Row],[Product Category]])</f>
        <v>Sports</v>
      </c>
      <c r="P138">
        <f>ROUND(Table1[[#This Row],[Sales Amount]],1)</f>
        <v>215.3</v>
      </c>
      <c r="Q138">
        <f>Table1[[#This Row],[Quantity Sold]]</f>
        <v>37</v>
      </c>
      <c r="R138">
        <f>Table1[[#This Row],[Discount (%)]]</f>
        <v>0</v>
      </c>
      <c r="S138">
        <f>Table1[[#This Row],[Profit]]</f>
        <v>1665.67</v>
      </c>
    </row>
    <row r="139" spans="1:19" ht="13.8">
      <c r="A139" s="1" t="s">
        <v>152</v>
      </c>
      <c r="B139" s="7">
        <v>45159</v>
      </c>
      <c r="C139" s="2" t="s">
        <v>3941</v>
      </c>
      <c r="D139" s="4" t="s">
        <v>3945</v>
      </c>
      <c r="E139" s="1">
        <v>3359.02</v>
      </c>
      <c r="F139" s="1">
        <v>2</v>
      </c>
      <c r="G139" s="1">
        <v>28</v>
      </c>
      <c r="H139" s="1">
        <v>1942.48</v>
      </c>
      <c r="L139" t="str">
        <f t="shared" si="2"/>
        <v>9692bc46</v>
      </c>
      <c r="M139" s="7">
        <v>45159</v>
      </c>
      <c r="N139" t="str">
        <f>PROPER(Table1[[#This Row],[Region]])</f>
        <v>North</v>
      </c>
      <c r="O139" t="str">
        <f>PROPER(Table1[[#This Row],[Product Category]])</f>
        <v>Sports</v>
      </c>
      <c r="P139">
        <f>ROUND(Table1[[#This Row],[Sales Amount]],1)</f>
        <v>3359</v>
      </c>
      <c r="Q139">
        <f>Table1[[#This Row],[Quantity Sold]]</f>
        <v>2</v>
      </c>
      <c r="R139">
        <f>Table1[[#This Row],[Discount (%)]]</f>
        <v>28</v>
      </c>
      <c r="S139">
        <f>Table1[[#This Row],[Profit]]</f>
        <v>1942.48</v>
      </c>
    </row>
    <row r="140" spans="1:19" ht="13.8">
      <c r="A140" s="1" t="s">
        <v>153</v>
      </c>
      <c r="B140" s="7">
        <v>45160</v>
      </c>
      <c r="C140" s="2" t="s">
        <v>3942</v>
      </c>
      <c r="D140" s="4" t="s">
        <v>1661</v>
      </c>
      <c r="E140" s="1">
        <v>300.58</v>
      </c>
      <c r="F140" s="1">
        <v>30</v>
      </c>
      <c r="G140" s="1">
        <v>19</v>
      </c>
      <c r="H140" s="1">
        <v>376.97</v>
      </c>
      <c r="L140" t="str">
        <f t="shared" si="2"/>
        <v>760c7a33</v>
      </c>
      <c r="M140" s="7">
        <v>45160</v>
      </c>
      <c r="N140" t="str">
        <f>PROPER(Table1[[#This Row],[Region]])</f>
        <v>West</v>
      </c>
      <c r="O140" t="str">
        <f>PROPER(Table1[[#This Row],[Product Category]])</f>
        <v>Furniture</v>
      </c>
      <c r="P140">
        <f>ROUND(Table1[[#This Row],[Sales Amount]],1)</f>
        <v>300.60000000000002</v>
      </c>
      <c r="Q140">
        <f>Table1[[#This Row],[Quantity Sold]]</f>
        <v>30</v>
      </c>
      <c r="R140">
        <f>Table1[[#This Row],[Discount (%)]]</f>
        <v>19</v>
      </c>
      <c r="S140">
        <f>Table1[[#This Row],[Profit]]</f>
        <v>376.97</v>
      </c>
    </row>
    <row r="141" spans="1:19" ht="13.8">
      <c r="A141" s="1" t="s">
        <v>154</v>
      </c>
      <c r="B141" s="7">
        <v>45161</v>
      </c>
      <c r="C141" s="2" t="s">
        <v>3942</v>
      </c>
      <c r="D141" s="4" t="s">
        <v>3945</v>
      </c>
      <c r="E141" s="1">
        <v>1076.95</v>
      </c>
      <c r="F141" s="1">
        <v>1</v>
      </c>
      <c r="G141" s="1">
        <v>5</v>
      </c>
      <c r="H141" s="1">
        <v>837.87</v>
      </c>
      <c r="L141" t="str">
        <f t="shared" si="2"/>
        <v>d4fbdca4</v>
      </c>
      <c r="M141" s="7">
        <v>45161</v>
      </c>
      <c r="N141" t="str">
        <f>PROPER(Table1[[#This Row],[Region]])</f>
        <v>West</v>
      </c>
      <c r="O141" t="str">
        <f>PROPER(Table1[[#This Row],[Product Category]])</f>
        <v>Sports</v>
      </c>
      <c r="P141">
        <f>ROUND(Table1[[#This Row],[Sales Amount]],1)</f>
        <v>1077</v>
      </c>
      <c r="Q141">
        <f>Table1[[#This Row],[Quantity Sold]]</f>
        <v>1</v>
      </c>
      <c r="R141">
        <f>Table1[[#This Row],[Discount (%)]]</f>
        <v>5</v>
      </c>
      <c r="S141">
        <f>Table1[[#This Row],[Profit]]</f>
        <v>837.87</v>
      </c>
    </row>
    <row r="142" spans="1:19" ht="13.8">
      <c r="A142" s="1" t="s">
        <v>155</v>
      </c>
      <c r="B142" s="7">
        <v>45162</v>
      </c>
      <c r="C142" s="2" t="s">
        <v>3943</v>
      </c>
      <c r="D142" s="4" t="s">
        <v>3946</v>
      </c>
      <c r="E142" s="1">
        <v>1739.95</v>
      </c>
      <c r="F142" s="1">
        <v>26</v>
      </c>
      <c r="G142" s="1">
        <v>2</v>
      </c>
      <c r="H142" s="1">
        <v>1112.49</v>
      </c>
      <c r="L142" t="str">
        <f t="shared" si="2"/>
        <v>241d17f2</v>
      </c>
      <c r="M142" s="7">
        <v>45162</v>
      </c>
      <c r="N142" t="str">
        <f>PROPER(Table1[[#This Row],[Region]])</f>
        <v>East</v>
      </c>
      <c r="O142" t="str">
        <f>PROPER(Table1[[#This Row],[Product Category]])</f>
        <v>Electronics</v>
      </c>
      <c r="P142">
        <f>ROUND(Table1[[#This Row],[Sales Amount]],1)</f>
        <v>1740</v>
      </c>
      <c r="Q142">
        <f>Table1[[#This Row],[Quantity Sold]]</f>
        <v>26</v>
      </c>
      <c r="R142">
        <f>Table1[[#This Row],[Discount (%)]]</f>
        <v>2</v>
      </c>
      <c r="S142">
        <f>Table1[[#This Row],[Profit]]</f>
        <v>1112.49</v>
      </c>
    </row>
    <row r="143" spans="1:19" ht="13.8">
      <c r="A143" s="1" t="s">
        <v>156</v>
      </c>
      <c r="B143" s="7">
        <v>45163</v>
      </c>
      <c r="C143" s="2" t="s">
        <v>3943</v>
      </c>
      <c r="D143" s="4" t="s">
        <v>3945</v>
      </c>
      <c r="E143" s="1">
        <v>3047.27</v>
      </c>
      <c r="F143" s="1">
        <v>18</v>
      </c>
      <c r="G143" s="1">
        <v>13</v>
      </c>
      <c r="H143" s="1">
        <v>1639.74</v>
      </c>
      <c r="L143" t="str">
        <f t="shared" si="2"/>
        <v>db2827f3</v>
      </c>
      <c r="M143" s="7">
        <v>45163</v>
      </c>
      <c r="N143" t="str">
        <f>PROPER(Table1[[#This Row],[Region]])</f>
        <v>East</v>
      </c>
      <c r="O143" t="str">
        <f>PROPER(Table1[[#This Row],[Product Category]])</f>
        <v>Sports</v>
      </c>
      <c r="P143">
        <f>ROUND(Table1[[#This Row],[Sales Amount]],1)</f>
        <v>3047.3</v>
      </c>
      <c r="Q143">
        <f>Table1[[#This Row],[Quantity Sold]]</f>
        <v>18</v>
      </c>
      <c r="R143">
        <f>Table1[[#This Row],[Discount (%)]]</f>
        <v>13</v>
      </c>
      <c r="S143">
        <f>Table1[[#This Row],[Profit]]</f>
        <v>1639.74</v>
      </c>
    </row>
    <row r="144" spans="1:19" ht="13.8">
      <c r="A144" s="1" t="s">
        <v>157</v>
      </c>
      <c r="B144" s="7">
        <v>45164</v>
      </c>
      <c r="C144" s="2" t="s">
        <v>3943</v>
      </c>
      <c r="D144" s="4" t="s">
        <v>1489</v>
      </c>
      <c r="E144" s="1">
        <v>1014.79</v>
      </c>
      <c r="F144" s="1">
        <v>4</v>
      </c>
      <c r="G144" s="1">
        <v>9</v>
      </c>
      <c r="H144" s="1">
        <v>1269.54</v>
      </c>
      <c r="L144" t="str">
        <f t="shared" si="2"/>
        <v>f00ad8bb</v>
      </c>
      <c r="M144" s="7">
        <v>45164</v>
      </c>
      <c r="N144" t="str">
        <f>PROPER(Table1[[#This Row],[Region]])</f>
        <v>East</v>
      </c>
      <c r="O144" t="str">
        <f>PROPER(Table1[[#This Row],[Product Category]])</f>
        <v>Clothing</v>
      </c>
      <c r="P144">
        <f>ROUND(Table1[[#This Row],[Sales Amount]],1)</f>
        <v>1014.8</v>
      </c>
      <c r="Q144">
        <f>Table1[[#This Row],[Quantity Sold]]</f>
        <v>4</v>
      </c>
      <c r="R144">
        <f>Table1[[#This Row],[Discount (%)]]</f>
        <v>9</v>
      </c>
      <c r="S144">
        <f>Table1[[#This Row],[Profit]]</f>
        <v>1269.54</v>
      </c>
    </row>
    <row r="145" spans="1:19" ht="13.8">
      <c r="A145" s="1" t="s">
        <v>158</v>
      </c>
      <c r="B145" s="7">
        <v>45165</v>
      </c>
      <c r="C145" s="2" t="s">
        <v>3942</v>
      </c>
      <c r="D145" s="4" t="s">
        <v>1489</v>
      </c>
      <c r="E145" s="1">
        <v>4764.2</v>
      </c>
      <c r="F145" s="1">
        <v>11</v>
      </c>
      <c r="G145" s="1">
        <v>31</v>
      </c>
      <c r="H145" s="1">
        <v>1056.49</v>
      </c>
      <c r="L145" t="str">
        <f t="shared" si="2"/>
        <v>c0c3e1a6</v>
      </c>
      <c r="M145" s="7">
        <v>45165</v>
      </c>
      <c r="N145" t="str">
        <f>PROPER(Table1[[#This Row],[Region]])</f>
        <v>West</v>
      </c>
      <c r="O145" t="str">
        <f>PROPER(Table1[[#This Row],[Product Category]])</f>
        <v>Clothing</v>
      </c>
      <c r="P145">
        <f>ROUND(Table1[[#This Row],[Sales Amount]],1)</f>
        <v>4764.2</v>
      </c>
      <c r="Q145">
        <f>Table1[[#This Row],[Quantity Sold]]</f>
        <v>11</v>
      </c>
      <c r="R145">
        <f>Table1[[#This Row],[Discount (%)]]</f>
        <v>31</v>
      </c>
      <c r="S145">
        <f>Table1[[#This Row],[Profit]]</f>
        <v>1056.49</v>
      </c>
    </row>
    <row r="146" spans="1:19" ht="13.8">
      <c r="A146" s="1" t="s">
        <v>159</v>
      </c>
      <c r="B146" s="7">
        <v>45166</v>
      </c>
      <c r="C146" s="2" t="s">
        <v>3943</v>
      </c>
      <c r="D146" s="4" t="s">
        <v>3946</v>
      </c>
      <c r="E146" s="1">
        <v>3930.05</v>
      </c>
      <c r="F146" s="1">
        <v>23</v>
      </c>
      <c r="G146" s="1">
        <v>29</v>
      </c>
      <c r="H146" s="1">
        <v>1968.25</v>
      </c>
      <c r="L146" t="str">
        <f t="shared" si="2"/>
        <v>d8742c69</v>
      </c>
      <c r="M146" s="7">
        <v>45166</v>
      </c>
      <c r="N146" t="str">
        <f>PROPER(Table1[[#This Row],[Region]])</f>
        <v>East</v>
      </c>
      <c r="O146" t="str">
        <f>PROPER(Table1[[#This Row],[Product Category]])</f>
        <v>Electronics</v>
      </c>
      <c r="P146">
        <f>ROUND(Table1[[#This Row],[Sales Amount]],1)</f>
        <v>3930.1</v>
      </c>
      <c r="Q146">
        <f>Table1[[#This Row],[Quantity Sold]]</f>
        <v>23</v>
      </c>
      <c r="R146">
        <f>Table1[[#This Row],[Discount (%)]]</f>
        <v>29</v>
      </c>
      <c r="S146">
        <f>Table1[[#This Row],[Profit]]</f>
        <v>1968.25</v>
      </c>
    </row>
    <row r="147" spans="1:19" ht="13.8">
      <c r="A147" s="1" t="s">
        <v>160</v>
      </c>
      <c r="B147" s="7">
        <v>45167</v>
      </c>
      <c r="C147" s="2" t="s">
        <v>3944</v>
      </c>
      <c r="D147" s="4" t="s">
        <v>92</v>
      </c>
      <c r="E147" s="1">
        <v>873.97</v>
      </c>
      <c r="F147" s="1">
        <v>41</v>
      </c>
      <c r="G147" s="1">
        <v>15</v>
      </c>
      <c r="H147" s="1">
        <v>213.98</v>
      </c>
      <c r="L147" t="str">
        <f t="shared" si="2"/>
        <v>58d80c41</v>
      </c>
      <c r="M147" s="7">
        <v>45167</v>
      </c>
      <c r="N147" t="str">
        <f>PROPER(Table1[[#This Row],[Region]])</f>
        <v>South</v>
      </c>
      <c r="O147" t="str">
        <f>PROPER(Table1[[#This Row],[Product Category]])</f>
        <v>Groceries</v>
      </c>
      <c r="P147">
        <f>ROUND(Table1[[#This Row],[Sales Amount]],1)</f>
        <v>874</v>
      </c>
      <c r="Q147">
        <f>Table1[[#This Row],[Quantity Sold]]</f>
        <v>41</v>
      </c>
      <c r="R147">
        <f>Table1[[#This Row],[Discount (%)]]</f>
        <v>15</v>
      </c>
      <c r="S147">
        <f>Table1[[#This Row],[Profit]]</f>
        <v>213.98</v>
      </c>
    </row>
    <row r="148" spans="1:19" ht="13.8">
      <c r="A148" s="1" t="s">
        <v>161</v>
      </c>
      <c r="B148" s="7">
        <v>45168</v>
      </c>
      <c r="C148" s="2" t="s">
        <v>3944</v>
      </c>
      <c r="D148" s="4" t="s">
        <v>92</v>
      </c>
      <c r="E148" s="1">
        <v>959.04</v>
      </c>
      <c r="F148" s="1">
        <v>1</v>
      </c>
      <c r="G148" s="1">
        <v>18</v>
      </c>
      <c r="H148" s="1">
        <v>1832.28</v>
      </c>
      <c r="L148" t="str">
        <f t="shared" si="2"/>
        <v>23b60d27</v>
      </c>
      <c r="M148" s="7">
        <v>45168</v>
      </c>
      <c r="N148" t="str">
        <f>PROPER(Table1[[#This Row],[Region]])</f>
        <v>South</v>
      </c>
      <c r="O148" t="str">
        <f>PROPER(Table1[[#This Row],[Product Category]])</f>
        <v>Groceries</v>
      </c>
      <c r="P148">
        <f>ROUND(Table1[[#This Row],[Sales Amount]],1)</f>
        <v>959</v>
      </c>
      <c r="Q148">
        <f>Table1[[#This Row],[Quantity Sold]]</f>
        <v>1</v>
      </c>
      <c r="R148">
        <f>Table1[[#This Row],[Discount (%)]]</f>
        <v>18</v>
      </c>
      <c r="S148">
        <f>Table1[[#This Row],[Profit]]</f>
        <v>1832.28</v>
      </c>
    </row>
    <row r="149" spans="1:19" ht="13.8">
      <c r="A149" s="1" t="s">
        <v>162</v>
      </c>
      <c r="B149" s="7">
        <v>45169</v>
      </c>
      <c r="C149" s="2" t="s">
        <v>3942</v>
      </c>
      <c r="D149" s="4" t="s">
        <v>1661</v>
      </c>
      <c r="E149" s="1">
        <v>1586.65</v>
      </c>
      <c r="F149" s="1">
        <v>26</v>
      </c>
      <c r="G149" s="1">
        <v>3</v>
      </c>
      <c r="H149" s="1">
        <v>1090.6400000000001</v>
      </c>
      <c r="L149" t="str">
        <f t="shared" si="2"/>
        <v>e029d5a6</v>
      </c>
      <c r="M149" s="7">
        <v>45169</v>
      </c>
      <c r="N149" t="str">
        <f>PROPER(Table1[[#This Row],[Region]])</f>
        <v>West</v>
      </c>
      <c r="O149" t="str">
        <f>PROPER(Table1[[#This Row],[Product Category]])</f>
        <v>Furniture</v>
      </c>
      <c r="P149">
        <f>ROUND(Table1[[#This Row],[Sales Amount]],1)</f>
        <v>1586.7</v>
      </c>
      <c r="Q149">
        <f>Table1[[#This Row],[Quantity Sold]]</f>
        <v>26</v>
      </c>
      <c r="R149">
        <f>Table1[[#This Row],[Discount (%)]]</f>
        <v>3</v>
      </c>
      <c r="S149">
        <f>Table1[[#This Row],[Profit]]</f>
        <v>1090.6400000000001</v>
      </c>
    </row>
    <row r="150" spans="1:19" ht="13.8">
      <c r="A150" s="1" t="s">
        <v>163</v>
      </c>
      <c r="B150" s="7">
        <v>45170</v>
      </c>
      <c r="C150" s="2" t="s">
        <v>3944</v>
      </c>
      <c r="D150" s="4" t="s">
        <v>1661</v>
      </c>
      <c r="E150" s="1">
        <v>1453.8</v>
      </c>
      <c r="F150" s="1">
        <v>13</v>
      </c>
      <c r="G150" s="1">
        <v>16</v>
      </c>
      <c r="H150" s="1">
        <v>385.22</v>
      </c>
      <c r="L150" t="str">
        <f t="shared" si="2"/>
        <v>c41efe4c</v>
      </c>
      <c r="M150" s="7">
        <v>45170</v>
      </c>
      <c r="N150" t="str">
        <f>PROPER(Table1[[#This Row],[Region]])</f>
        <v>South</v>
      </c>
      <c r="O150" t="str">
        <f>PROPER(Table1[[#This Row],[Product Category]])</f>
        <v>Furniture</v>
      </c>
      <c r="P150">
        <f>ROUND(Table1[[#This Row],[Sales Amount]],1)</f>
        <v>1453.8</v>
      </c>
      <c r="Q150">
        <f>Table1[[#This Row],[Quantity Sold]]</f>
        <v>13</v>
      </c>
      <c r="R150">
        <f>Table1[[#This Row],[Discount (%)]]</f>
        <v>16</v>
      </c>
      <c r="S150">
        <f>Table1[[#This Row],[Profit]]</f>
        <v>385.22</v>
      </c>
    </row>
    <row r="151" spans="1:19" ht="13.8">
      <c r="A151" s="1">
        <v>61831599</v>
      </c>
      <c r="B151" s="7">
        <v>45171</v>
      </c>
      <c r="C151" s="2" t="s">
        <v>3943</v>
      </c>
      <c r="D151" s="4" t="s">
        <v>3945</v>
      </c>
      <c r="E151" s="1">
        <v>4889.46</v>
      </c>
      <c r="F151" s="1">
        <v>1</v>
      </c>
      <c r="G151" s="1">
        <v>20</v>
      </c>
      <c r="H151" s="1">
        <v>807.13</v>
      </c>
      <c r="L151" t="str">
        <f t="shared" si="2"/>
        <v>61831599</v>
      </c>
      <c r="M151" s="7">
        <v>45171</v>
      </c>
      <c r="N151" t="str">
        <f>PROPER(Table1[[#This Row],[Region]])</f>
        <v>East</v>
      </c>
      <c r="O151" t="str">
        <f>PROPER(Table1[[#This Row],[Product Category]])</f>
        <v>Sports</v>
      </c>
      <c r="P151">
        <f>ROUND(Table1[[#This Row],[Sales Amount]],1)</f>
        <v>4889.5</v>
      </c>
      <c r="Q151">
        <f>Table1[[#This Row],[Quantity Sold]]</f>
        <v>1</v>
      </c>
      <c r="R151">
        <f>Table1[[#This Row],[Discount (%)]]</f>
        <v>20</v>
      </c>
      <c r="S151">
        <f>Table1[[#This Row],[Profit]]</f>
        <v>807.13</v>
      </c>
    </row>
    <row r="152" spans="1:19" ht="13.8">
      <c r="A152" s="1" t="s">
        <v>164</v>
      </c>
      <c r="B152" s="7">
        <v>45172</v>
      </c>
      <c r="C152" s="2" t="s">
        <v>3943</v>
      </c>
      <c r="D152" s="4" t="s">
        <v>3945</v>
      </c>
      <c r="E152" s="1">
        <v>2548.91</v>
      </c>
      <c r="F152" s="1">
        <v>3</v>
      </c>
      <c r="G152" s="1">
        <v>7</v>
      </c>
      <c r="H152" s="1">
        <v>694.24</v>
      </c>
      <c r="L152" t="str">
        <f t="shared" si="2"/>
        <v>cf159d42</v>
      </c>
      <c r="M152" s="7">
        <v>45172</v>
      </c>
      <c r="N152" t="str">
        <f>PROPER(Table1[[#This Row],[Region]])</f>
        <v>East</v>
      </c>
      <c r="O152" t="str">
        <f>PROPER(Table1[[#This Row],[Product Category]])</f>
        <v>Sports</v>
      </c>
      <c r="P152">
        <f>ROUND(Table1[[#This Row],[Sales Amount]],1)</f>
        <v>2548.9</v>
      </c>
      <c r="Q152">
        <f>Table1[[#This Row],[Quantity Sold]]</f>
        <v>3</v>
      </c>
      <c r="R152">
        <f>Table1[[#This Row],[Discount (%)]]</f>
        <v>7</v>
      </c>
      <c r="S152">
        <f>Table1[[#This Row],[Profit]]</f>
        <v>694.24</v>
      </c>
    </row>
    <row r="153" spans="1:19" ht="13.8">
      <c r="A153" s="1" t="s">
        <v>165</v>
      </c>
      <c r="B153" s="7">
        <v>45173</v>
      </c>
      <c r="C153" s="2" t="s">
        <v>3944</v>
      </c>
      <c r="D153" s="4" t="s">
        <v>1489</v>
      </c>
      <c r="E153" s="1">
        <v>3804.77</v>
      </c>
      <c r="F153" s="1">
        <v>31</v>
      </c>
      <c r="G153" s="1">
        <v>47</v>
      </c>
      <c r="H153" s="1">
        <v>185.46</v>
      </c>
      <c r="L153" t="str">
        <f t="shared" si="2"/>
        <v>ffa6342d</v>
      </c>
      <c r="M153" s="7">
        <v>45173</v>
      </c>
      <c r="N153" t="str">
        <f>PROPER(Table1[[#This Row],[Region]])</f>
        <v>South</v>
      </c>
      <c r="O153" t="str">
        <f>PROPER(Table1[[#This Row],[Product Category]])</f>
        <v>Clothing</v>
      </c>
      <c r="P153">
        <f>ROUND(Table1[[#This Row],[Sales Amount]],1)</f>
        <v>3804.8</v>
      </c>
      <c r="Q153">
        <f>Table1[[#This Row],[Quantity Sold]]</f>
        <v>31</v>
      </c>
      <c r="R153">
        <f>Table1[[#This Row],[Discount (%)]]</f>
        <v>47</v>
      </c>
      <c r="S153">
        <f>Table1[[#This Row],[Profit]]</f>
        <v>185.46</v>
      </c>
    </row>
    <row r="154" spans="1:19" ht="13.8">
      <c r="A154" s="1" t="s">
        <v>166</v>
      </c>
      <c r="B154" s="7">
        <v>45174</v>
      </c>
      <c r="C154" s="2" t="s">
        <v>3943</v>
      </c>
      <c r="D154" s="4" t="s">
        <v>92</v>
      </c>
      <c r="E154" s="1">
        <v>372.53</v>
      </c>
      <c r="F154" s="1">
        <v>19</v>
      </c>
      <c r="G154" s="1">
        <v>13</v>
      </c>
      <c r="H154" s="1">
        <v>232.82</v>
      </c>
      <c r="L154" t="str">
        <f t="shared" si="2"/>
        <v>459360d4</v>
      </c>
      <c r="M154" s="7">
        <v>45174</v>
      </c>
      <c r="N154" t="str">
        <f>PROPER(Table1[[#This Row],[Region]])</f>
        <v>East</v>
      </c>
      <c r="O154" t="str">
        <f>PROPER(Table1[[#This Row],[Product Category]])</f>
        <v>Groceries</v>
      </c>
      <c r="P154">
        <f>ROUND(Table1[[#This Row],[Sales Amount]],1)</f>
        <v>372.5</v>
      </c>
      <c r="Q154">
        <f>Table1[[#This Row],[Quantity Sold]]</f>
        <v>19</v>
      </c>
      <c r="R154">
        <f>Table1[[#This Row],[Discount (%)]]</f>
        <v>13</v>
      </c>
      <c r="S154">
        <f>Table1[[#This Row],[Profit]]</f>
        <v>232.82</v>
      </c>
    </row>
    <row r="155" spans="1:19" ht="13.8">
      <c r="A155" s="1" t="s">
        <v>167</v>
      </c>
      <c r="B155" s="7">
        <v>45175</v>
      </c>
      <c r="C155" s="2" t="s">
        <v>3941</v>
      </c>
      <c r="D155" s="4" t="s">
        <v>3946</v>
      </c>
      <c r="E155" s="1">
        <v>2573.5500000000002</v>
      </c>
      <c r="F155" s="1">
        <v>48</v>
      </c>
      <c r="G155" s="1">
        <v>36</v>
      </c>
      <c r="H155" s="1">
        <v>1707.54</v>
      </c>
      <c r="L155" t="str">
        <f t="shared" si="2"/>
        <v>fdf4755a</v>
      </c>
      <c r="M155" s="7">
        <v>45175</v>
      </c>
      <c r="N155" t="str">
        <f>PROPER(Table1[[#This Row],[Region]])</f>
        <v>North</v>
      </c>
      <c r="O155" t="str">
        <f>PROPER(Table1[[#This Row],[Product Category]])</f>
        <v>Electronics</v>
      </c>
      <c r="P155">
        <f>ROUND(Table1[[#This Row],[Sales Amount]],1)</f>
        <v>2573.6</v>
      </c>
      <c r="Q155">
        <f>Table1[[#This Row],[Quantity Sold]]</f>
        <v>48</v>
      </c>
      <c r="R155">
        <f>Table1[[#This Row],[Discount (%)]]</f>
        <v>36</v>
      </c>
      <c r="S155">
        <f>Table1[[#This Row],[Profit]]</f>
        <v>1707.54</v>
      </c>
    </row>
    <row r="156" spans="1:19" ht="13.8">
      <c r="A156" s="1" t="s">
        <v>168</v>
      </c>
      <c r="B156" s="7">
        <v>45176</v>
      </c>
      <c r="C156" s="2" t="s">
        <v>3942</v>
      </c>
      <c r="D156" s="4" t="s">
        <v>1489</v>
      </c>
      <c r="E156" s="1">
        <v>1761.29</v>
      </c>
      <c r="F156" s="1">
        <v>27</v>
      </c>
      <c r="G156" s="1">
        <v>12</v>
      </c>
      <c r="H156" s="1">
        <v>492.03</v>
      </c>
      <c r="L156" t="str">
        <f t="shared" si="2"/>
        <v>0a7d436c</v>
      </c>
      <c r="M156" s="7">
        <v>45176</v>
      </c>
      <c r="N156" t="str">
        <f>PROPER(Table1[[#This Row],[Region]])</f>
        <v>West</v>
      </c>
      <c r="O156" t="str">
        <f>PROPER(Table1[[#This Row],[Product Category]])</f>
        <v>Clothing</v>
      </c>
      <c r="P156">
        <f>ROUND(Table1[[#This Row],[Sales Amount]],1)</f>
        <v>1761.3</v>
      </c>
      <c r="Q156">
        <f>Table1[[#This Row],[Quantity Sold]]</f>
        <v>27</v>
      </c>
      <c r="R156">
        <f>Table1[[#This Row],[Discount (%)]]</f>
        <v>12</v>
      </c>
      <c r="S156">
        <f>Table1[[#This Row],[Profit]]</f>
        <v>492.03</v>
      </c>
    </row>
    <row r="157" spans="1:19" ht="13.8">
      <c r="A157" s="1" t="s">
        <v>169</v>
      </c>
      <c r="B157" s="7">
        <v>45177</v>
      </c>
      <c r="C157" s="2" t="s">
        <v>3943</v>
      </c>
      <c r="D157" s="4" t="s">
        <v>92</v>
      </c>
      <c r="E157" s="1">
        <v>4113.3999999999996</v>
      </c>
      <c r="F157" s="1">
        <v>32</v>
      </c>
      <c r="G157" s="1">
        <v>3</v>
      </c>
      <c r="H157" s="1">
        <v>1726.09</v>
      </c>
      <c r="L157" t="str">
        <f t="shared" si="2"/>
        <v>3c1ab674</v>
      </c>
      <c r="M157" s="7">
        <v>45177</v>
      </c>
      <c r="N157" t="str">
        <f>PROPER(Table1[[#This Row],[Region]])</f>
        <v>East</v>
      </c>
      <c r="O157" t="str">
        <f>PROPER(Table1[[#This Row],[Product Category]])</f>
        <v>Groceries</v>
      </c>
      <c r="P157">
        <f>ROUND(Table1[[#This Row],[Sales Amount]],1)</f>
        <v>4113.3999999999996</v>
      </c>
      <c r="Q157">
        <f>Table1[[#This Row],[Quantity Sold]]</f>
        <v>32</v>
      </c>
      <c r="R157">
        <f>Table1[[#This Row],[Discount (%)]]</f>
        <v>3</v>
      </c>
      <c r="S157">
        <f>Table1[[#This Row],[Profit]]</f>
        <v>1726.09</v>
      </c>
    </row>
    <row r="158" spans="1:19" ht="13.8">
      <c r="A158" s="1" t="s">
        <v>171</v>
      </c>
      <c r="B158" s="7">
        <v>45178</v>
      </c>
      <c r="C158" s="2" t="s">
        <v>3942</v>
      </c>
      <c r="D158" s="4" t="s">
        <v>3946</v>
      </c>
      <c r="E158" s="1">
        <v>202.21</v>
      </c>
      <c r="F158" s="1">
        <v>6</v>
      </c>
      <c r="G158" s="1">
        <v>43</v>
      </c>
      <c r="H158" s="1">
        <v>734.47</v>
      </c>
      <c r="L158" t="str">
        <f t="shared" si="2"/>
        <v>42b5d016</v>
      </c>
      <c r="M158" s="7">
        <v>45178</v>
      </c>
      <c r="N158" t="str">
        <f>PROPER(Table1[[#This Row],[Region]])</f>
        <v>West</v>
      </c>
      <c r="O158" t="str">
        <f>PROPER(Table1[[#This Row],[Product Category]])</f>
        <v>Electronics</v>
      </c>
      <c r="P158">
        <f>ROUND(Table1[[#This Row],[Sales Amount]],1)</f>
        <v>202.2</v>
      </c>
      <c r="Q158">
        <f>Table1[[#This Row],[Quantity Sold]]</f>
        <v>6</v>
      </c>
      <c r="R158">
        <f>Table1[[#This Row],[Discount (%)]]</f>
        <v>43</v>
      </c>
      <c r="S158">
        <f>Table1[[#This Row],[Profit]]</f>
        <v>734.47</v>
      </c>
    </row>
    <row r="159" spans="1:19" ht="13.8">
      <c r="A159" s="1" t="s">
        <v>172</v>
      </c>
      <c r="B159" s="7">
        <v>45179</v>
      </c>
      <c r="C159" s="2" t="s">
        <v>3941</v>
      </c>
      <c r="D159" s="4" t="s">
        <v>3945</v>
      </c>
      <c r="E159" s="1">
        <v>4347.1499999999996</v>
      </c>
      <c r="F159" s="1">
        <v>20</v>
      </c>
      <c r="G159" s="1">
        <v>34</v>
      </c>
      <c r="H159" s="1">
        <v>1392.45</v>
      </c>
      <c r="L159" t="str">
        <f t="shared" si="2"/>
        <v>2616d5b4</v>
      </c>
      <c r="M159" s="7">
        <v>45179</v>
      </c>
      <c r="N159" t="str">
        <f>PROPER(Table1[[#This Row],[Region]])</f>
        <v>North</v>
      </c>
      <c r="O159" t="str">
        <f>PROPER(Table1[[#This Row],[Product Category]])</f>
        <v>Sports</v>
      </c>
      <c r="P159">
        <f>ROUND(Table1[[#This Row],[Sales Amount]],1)</f>
        <v>4347.2</v>
      </c>
      <c r="Q159">
        <f>Table1[[#This Row],[Quantity Sold]]</f>
        <v>20</v>
      </c>
      <c r="R159">
        <f>Table1[[#This Row],[Discount (%)]]</f>
        <v>34</v>
      </c>
      <c r="S159">
        <f>Table1[[#This Row],[Profit]]</f>
        <v>1392.45</v>
      </c>
    </row>
    <row r="160" spans="1:19" ht="13.8">
      <c r="A160" s="1" t="s">
        <v>173</v>
      </c>
      <c r="B160" s="7">
        <v>45180</v>
      </c>
      <c r="C160" s="2" t="s">
        <v>3942</v>
      </c>
      <c r="D160" s="4" t="s">
        <v>1489</v>
      </c>
      <c r="E160" s="1">
        <v>4992.83</v>
      </c>
      <c r="F160" s="1">
        <v>2</v>
      </c>
      <c r="G160" s="1">
        <v>28</v>
      </c>
      <c r="H160" s="1">
        <v>1468.94</v>
      </c>
      <c r="L160" t="str">
        <f t="shared" si="2"/>
        <v>338c4722</v>
      </c>
      <c r="M160" s="7">
        <v>45180</v>
      </c>
      <c r="N160" t="str">
        <f>PROPER(Table1[[#This Row],[Region]])</f>
        <v>West</v>
      </c>
      <c r="O160" t="str">
        <f>PROPER(Table1[[#This Row],[Product Category]])</f>
        <v>Clothing</v>
      </c>
      <c r="P160">
        <f>ROUND(Table1[[#This Row],[Sales Amount]],1)</f>
        <v>4992.8</v>
      </c>
      <c r="Q160">
        <f>Table1[[#This Row],[Quantity Sold]]</f>
        <v>2</v>
      </c>
      <c r="R160">
        <f>Table1[[#This Row],[Discount (%)]]</f>
        <v>28</v>
      </c>
      <c r="S160">
        <f>Table1[[#This Row],[Profit]]</f>
        <v>1468.94</v>
      </c>
    </row>
    <row r="161" spans="1:19" ht="13.8">
      <c r="A161" s="1" t="s">
        <v>174</v>
      </c>
      <c r="B161" s="7">
        <v>45181</v>
      </c>
      <c r="C161" s="2" t="s">
        <v>3943</v>
      </c>
      <c r="D161" s="4" t="s">
        <v>3945</v>
      </c>
      <c r="E161" s="1">
        <v>1387.18</v>
      </c>
      <c r="F161" s="1">
        <v>28</v>
      </c>
      <c r="G161" s="1">
        <v>9</v>
      </c>
      <c r="H161" s="1">
        <v>381.96</v>
      </c>
      <c r="L161" t="str">
        <f t="shared" si="2"/>
        <v>6b1e9797</v>
      </c>
      <c r="M161" s="7">
        <v>45181</v>
      </c>
      <c r="N161" t="str">
        <f>PROPER(Table1[[#This Row],[Region]])</f>
        <v>East</v>
      </c>
      <c r="O161" t="str">
        <f>PROPER(Table1[[#This Row],[Product Category]])</f>
        <v>Sports</v>
      </c>
      <c r="P161">
        <f>ROUND(Table1[[#This Row],[Sales Amount]],1)</f>
        <v>1387.2</v>
      </c>
      <c r="Q161">
        <f>Table1[[#This Row],[Quantity Sold]]</f>
        <v>28</v>
      </c>
      <c r="R161">
        <f>Table1[[#This Row],[Discount (%)]]</f>
        <v>9</v>
      </c>
      <c r="S161">
        <f>Table1[[#This Row],[Profit]]</f>
        <v>381.96</v>
      </c>
    </row>
    <row r="162" spans="1:19" ht="13.8">
      <c r="A162" s="1" t="s">
        <v>175</v>
      </c>
      <c r="B162" s="7">
        <v>45182</v>
      </c>
      <c r="C162" s="2" t="s">
        <v>3941</v>
      </c>
      <c r="D162" s="4" t="s">
        <v>1489</v>
      </c>
      <c r="E162" s="1">
        <v>4642.87</v>
      </c>
      <c r="F162" s="1">
        <v>35</v>
      </c>
      <c r="G162" s="1">
        <v>14</v>
      </c>
      <c r="H162" s="1">
        <v>216.96</v>
      </c>
      <c r="L162" t="str">
        <f t="shared" si="2"/>
        <v>6e4fab78</v>
      </c>
      <c r="M162" s="7">
        <v>45182</v>
      </c>
      <c r="N162" t="str">
        <f>PROPER(Table1[[#This Row],[Region]])</f>
        <v>North</v>
      </c>
      <c r="O162" t="str">
        <f>PROPER(Table1[[#This Row],[Product Category]])</f>
        <v>Clothing</v>
      </c>
      <c r="P162">
        <f>ROUND(Table1[[#This Row],[Sales Amount]],1)</f>
        <v>4642.8999999999996</v>
      </c>
      <c r="Q162">
        <f>Table1[[#This Row],[Quantity Sold]]</f>
        <v>35</v>
      </c>
      <c r="R162">
        <f>Table1[[#This Row],[Discount (%)]]</f>
        <v>14</v>
      </c>
      <c r="S162">
        <f>Table1[[#This Row],[Profit]]</f>
        <v>216.96</v>
      </c>
    </row>
    <row r="163" spans="1:19" ht="13.8">
      <c r="A163" s="1" t="s">
        <v>176</v>
      </c>
      <c r="B163" s="7">
        <v>45183</v>
      </c>
      <c r="C163" s="2" t="s">
        <v>3943</v>
      </c>
      <c r="D163" s="4" t="s">
        <v>3946</v>
      </c>
      <c r="E163" s="1">
        <v>4879.8999999999996</v>
      </c>
      <c r="F163" s="1">
        <v>37</v>
      </c>
      <c r="G163" s="1">
        <v>5</v>
      </c>
      <c r="H163" s="1">
        <v>1424.1</v>
      </c>
      <c r="L163" t="str">
        <f t="shared" si="2"/>
        <v>8944bc68</v>
      </c>
      <c r="M163" s="7">
        <v>45183</v>
      </c>
      <c r="N163" t="str">
        <f>PROPER(Table1[[#This Row],[Region]])</f>
        <v>East</v>
      </c>
      <c r="O163" t="str">
        <f>PROPER(Table1[[#This Row],[Product Category]])</f>
        <v>Electronics</v>
      </c>
      <c r="P163">
        <f>ROUND(Table1[[#This Row],[Sales Amount]],1)</f>
        <v>4879.8999999999996</v>
      </c>
      <c r="Q163">
        <f>Table1[[#This Row],[Quantity Sold]]</f>
        <v>37</v>
      </c>
      <c r="R163">
        <f>Table1[[#This Row],[Discount (%)]]</f>
        <v>5</v>
      </c>
      <c r="S163">
        <f>Table1[[#This Row],[Profit]]</f>
        <v>1424.1</v>
      </c>
    </row>
    <row r="164" spans="1:19" ht="13.8">
      <c r="A164" s="1" t="s">
        <v>177</v>
      </c>
      <c r="B164" s="7">
        <v>45184</v>
      </c>
      <c r="C164" s="2" t="s">
        <v>3943</v>
      </c>
      <c r="D164" s="4" t="s">
        <v>3946</v>
      </c>
      <c r="E164" s="1">
        <v>932.08</v>
      </c>
      <c r="F164" s="1">
        <v>36</v>
      </c>
      <c r="G164" s="1">
        <v>4</v>
      </c>
      <c r="H164" s="1">
        <v>833.05</v>
      </c>
      <c r="L164" t="str">
        <f t="shared" si="2"/>
        <v>6d01e9aa</v>
      </c>
      <c r="M164" s="7">
        <v>45184</v>
      </c>
      <c r="N164" t="str">
        <f>PROPER(Table1[[#This Row],[Region]])</f>
        <v>East</v>
      </c>
      <c r="O164" t="str">
        <f>PROPER(Table1[[#This Row],[Product Category]])</f>
        <v>Electronics</v>
      </c>
      <c r="P164">
        <f>ROUND(Table1[[#This Row],[Sales Amount]],1)</f>
        <v>932.1</v>
      </c>
      <c r="Q164">
        <f>Table1[[#This Row],[Quantity Sold]]</f>
        <v>36</v>
      </c>
      <c r="R164">
        <f>Table1[[#This Row],[Discount (%)]]</f>
        <v>4</v>
      </c>
      <c r="S164">
        <f>Table1[[#This Row],[Profit]]</f>
        <v>833.05</v>
      </c>
    </row>
    <row r="165" spans="1:19" ht="13.8">
      <c r="A165" s="1" t="s">
        <v>178</v>
      </c>
      <c r="B165" s="7">
        <v>45185</v>
      </c>
      <c r="C165" s="2" t="s">
        <v>3942</v>
      </c>
      <c r="D165" s="4" t="s">
        <v>3946</v>
      </c>
      <c r="E165" s="1">
        <v>3673.01</v>
      </c>
      <c r="F165" s="1">
        <v>33</v>
      </c>
      <c r="G165" s="1">
        <v>31</v>
      </c>
      <c r="H165" s="1">
        <v>344.49</v>
      </c>
      <c r="L165" t="str">
        <f t="shared" si="2"/>
        <v>f3449cb2</v>
      </c>
      <c r="M165" s="7">
        <v>45185</v>
      </c>
      <c r="N165" t="str">
        <f>PROPER(Table1[[#This Row],[Region]])</f>
        <v>West</v>
      </c>
      <c r="O165" t="str">
        <f>PROPER(Table1[[#This Row],[Product Category]])</f>
        <v>Electronics</v>
      </c>
      <c r="P165">
        <f>ROUND(Table1[[#This Row],[Sales Amount]],1)</f>
        <v>3673</v>
      </c>
      <c r="Q165">
        <f>Table1[[#This Row],[Quantity Sold]]</f>
        <v>33</v>
      </c>
      <c r="R165">
        <f>Table1[[#This Row],[Discount (%)]]</f>
        <v>31</v>
      </c>
      <c r="S165">
        <f>Table1[[#This Row],[Profit]]</f>
        <v>344.49</v>
      </c>
    </row>
    <row r="166" spans="1:19" ht="13.8">
      <c r="A166" s="1" t="s">
        <v>179</v>
      </c>
      <c r="B166" s="7">
        <v>45186</v>
      </c>
      <c r="C166" s="2" t="s">
        <v>3943</v>
      </c>
      <c r="D166" s="4" t="s">
        <v>3946</v>
      </c>
      <c r="E166" s="1">
        <v>1275.02</v>
      </c>
      <c r="F166" s="1">
        <v>30</v>
      </c>
      <c r="G166" s="1">
        <v>27</v>
      </c>
      <c r="H166" s="1">
        <v>362.35</v>
      </c>
      <c r="L166" t="str">
        <f t="shared" si="2"/>
        <v>5107b0cd</v>
      </c>
      <c r="M166" s="7">
        <v>45186</v>
      </c>
      <c r="N166" t="str">
        <f>PROPER(Table1[[#This Row],[Region]])</f>
        <v>East</v>
      </c>
      <c r="O166" t="str">
        <f>PROPER(Table1[[#This Row],[Product Category]])</f>
        <v>Electronics</v>
      </c>
      <c r="P166">
        <f>ROUND(Table1[[#This Row],[Sales Amount]],1)</f>
        <v>1275</v>
      </c>
      <c r="Q166">
        <f>Table1[[#This Row],[Quantity Sold]]</f>
        <v>30</v>
      </c>
      <c r="R166">
        <f>Table1[[#This Row],[Discount (%)]]</f>
        <v>27</v>
      </c>
      <c r="S166">
        <f>Table1[[#This Row],[Profit]]</f>
        <v>362.35</v>
      </c>
    </row>
    <row r="167" spans="1:19" ht="13.8">
      <c r="A167" s="1" t="s">
        <v>180</v>
      </c>
      <c r="B167" s="7">
        <v>45187</v>
      </c>
      <c r="C167" s="2" t="s">
        <v>3941</v>
      </c>
      <c r="D167" s="4" t="s">
        <v>92</v>
      </c>
      <c r="E167" s="1">
        <v>2552.92</v>
      </c>
      <c r="F167" s="1">
        <v>31</v>
      </c>
      <c r="G167" s="1">
        <v>31</v>
      </c>
      <c r="H167" s="1">
        <v>1907.44</v>
      </c>
      <c r="L167" t="str">
        <f t="shared" si="2"/>
        <v>6c6f74b6</v>
      </c>
      <c r="M167" s="7">
        <v>45187</v>
      </c>
      <c r="N167" t="str">
        <f>PROPER(Table1[[#This Row],[Region]])</f>
        <v>North</v>
      </c>
      <c r="O167" t="str">
        <f>PROPER(Table1[[#This Row],[Product Category]])</f>
        <v>Groceries</v>
      </c>
      <c r="P167">
        <f>ROUND(Table1[[#This Row],[Sales Amount]],1)</f>
        <v>2552.9</v>
      </c>
      <c r="Q167">
        <f>Table1[[#This Row],[Quantity Sold]]</f>
        <v>31</v>
      </c>
      <c r="R167">
        <f>Table1[[#This Row],[Discount (%)]]</f>
        <v>31</v>
      </c>
      <c r="S167">
        <f>Table1[[#This Row],[Profit]]</f>
        <v>1907.44</v>
      </c>
    </row>
    <row r="168" spans="1:19" ht="13.8">
      <c r="A168" s="1" t="s">
        <v>181</v>
      </c>
      <c r="B168" s="7">
        <v>45188</v>
      </c>
      <c r="C168" s="2" t="s">
        <v>3942</v>
      </c>
      <c r="D168" s="4" t="s">
        <v>1661</v>
      </c>
      <c r="E168" s="1">
        <v>1034.27</v>
      </c>
      <c r="F168" s="1">
        <v>16</v>
      </c>
      <c r="G168" s="1">
        <v>50</v>
      </c>
      <c r="H168" s="1">
        <v>1699.35</v>
      </c>
      <c r="L168" t="str">
        <f t="shared" si="2"/>
        <v>d647003d</v>
      </c>
      <c r="M168" s="7">
        <v>45188</v>
      </c>
      <c r="N168" t="str">
        <f>PROPER(Table1[[#This Row],[Region]])</f>
        <v>West</v>
      </c>
      <c r="O168" t="str">
        <f>PROPER(Table1[[#This Row],[Product Category]])</f>
        <v>Furniture</v>
      </c>
      <c r="P168">
        <f>ROUND(Table1[[#This Row],[Sales Amount]],1)</f>
        <v>1034.3</v>
      </c>
      <c r="Q168">
        <f>Table1[[#This Row],[Quantity Sold]]</f>
        <v>16</v>
      </c>
      <c r="R168">
        <f>Table1[[#This Row],[Discount (%)]]</f>
        <v>50</v>
      </c>
      <c r="S168">
        <f>Table1[[#This Row],[Profit]]</f>
        <v>1699.35</v>
      </c>
    </row>
    <row r="169" spans="1:19" ht="13.8">
      <c r="A169" s="1" t="s">
        <v>182</v>
      </c>
      <c r="B169" s="7">
        <v>45189</v>
      </c>
      <c r="C169" s="2" t="s">
        <v>3941</v>
      </c>
      <c r="D169" s="4" t="s">
        <v>3946</v>
      </c>
      <c r="E169" s="1">
        <v>1844.22</v>
      </c>
      <c r="F169" s="1">
        <v>37</v>
      </c>
      <c r="G169" s="1">
        <v>35</v>
      </c>
      <c r="H169" s="1">
        <v>900.79</v>
      </c>
      <c r="L169" t="str">
        <f t="shared" si="2"/>
        <v>1d4dddfa</v>
      </c>
      <c r="M169" s="7">
        <v>45189</v>
      </c>
      <c r="N169" t="str">
        <f>PROPER(Table1[[#This Row],[Region]])</f>
        <v>North</v>
      </c>
      <c r="O169" t="str">
        <f>PROPER(Table1[[#This Row],[Product Category]])</f>
        <v>Electronics</v>
      </c>
      <c r="P169">
        <f>ROUND(Table1[[#This Row],[Sales Amount]],1)</f>
        <v>1844.2</v>
      </c>
      <c r="Q169">
        <f>Table1[[#This Row],[Quantity Sold]]</f>
        <v>37</v>
      </c>
      <c r="R169">
        <f>Table1[[#This Row],[Discount (%)]]</f>
        <v>35</v>
      </c>
      <c r="S169">
        <f>Table1[[#This Row],[Profit]]</f>
        <v>900.79</v>
      </c>
    </row>
    <row r="170" spans="1:19" ht="13.8">
      <c r="A170" s="1" t="s">
        <v>183</v>
      </c>
      <c r="B170" s="7">
        <v>45190</v>
      </c>
      <c r="C170" s="2" t="s">
        <v>3941</v>
      </c>
      <c r="D170" s="4" t="s">
        <v>3946</v>
      </c>
      <c r="E170" s="1">
        <v>2034.58</v>
      </c>
      <c r="F170" s="1">
        <v>25</v>
      </c>
      <c r="G170" s="1">
        <v>22</v>
      </c>
      <c r="H170" s="1">
        <v>983.94</v>
      </c>
      <c r="L170" t="str">
        <f t="shared" si="2"/>
        <v>7c6db794</v>
      </c>
      <c r="M170" s="7">
        <v>45190</v>
      </c>
      <c r="N170" t="str">
        <f>PROPER(Table1[[#This Row],[Region]])</f>
        <v>North</v>
      </c>
      <c r="O170" t="str">
        <f>PROPER(Table1[[#This Row],[Product Category]])</f>
        <v>Electronics</v>
      </c>
      <c r="P170">
        <f>ROUND(Table1[[#This Row],[Sales Amount]],1)</f>
        <v>2034.6</v>
      </c>
      <c r="Q170">
        <f>Table1[[#This Row],[Quantity Sold]]</f>
        <v>25</v>
      </c>
      <c r="R170">
        <f>Table1[[#This Row],[Discount (%)]]</f>
        <v>22</v>
      </c>
      <c r="S170">
        <f>Table1[[#This Row],[Profit]]</f>
        <v>983.94</v>
      </c>
    </row>
    <row r="171" spans="1:19" ht="13.8">
      <c r="A171" s="1" t="s">
        <v>184</v>
      </c>
      <c r="B171" s="7">
        <v>45191</v>
      </c>
      <c r="C171" s="2" t="s">
        <v>3942</v>
      </c>
      <c r="D171" s="4" t="s">
        <v>1661</v>
      </c>
      <c r="E171" s="1">
        <v>2299.83</v>
      </c>
      <c r="F171" s="1">
        <v>8</v>
      </c>
      <c r="G171" s="1">
        <v>3</v>
      </c>
      <c r="H171" s="1">
        <v>522.23</v>
      </c>
      <c r="L171" t="str">
        <f t="shared" si="2"/>
        <v>fb7963a1</v>
      </c>
      <c r="M171" s="7">
        <v>45191</v>
      </c>
      <c r="N171" t="str">
        <f>PROPER(Table1[[#This Row],[Region]])</f>
        <v>West</v>
      </c>
      <c r="O171" t="str">
        <f>PROPER(Table1[[#This Row],[Product Category]])</f>
        <v>Furniture</v>
      </c>
      <c r="P171">
        <f>ROUND(Table1[[#This Row],[Sales Amount]],1)</f>
        <v>2299.8000000000002</v>
      </c>
      <c r="Q171">
        <f>Table1[[#This Row],[Quantity Sold]]</f>
        <v>8</v>
      </c>
      <c r="R171">
        <f>Table1[[#This Row],[Discount (%)]]</f>
        <v>3</v>
      </c>
      <c r="S171">
        <f>Table1[[#This Row],[Profit]]</f>
        <v>522.23</v>
      </c>
    </row>
    <row r="172" spans="1:19" ht="13.8">
      <c r="A172" s="1" t="s">
        <v>185</v>
      </c>
      <c r="B172" s="7">
        <v>45192</v>
      </c>
      <c r="C172" s="2" t="s">
        <v>3942</v>
      </c>
      <c r="D172" s="4" t="s">
        <v>1661</v>
      </c>
      <c r="E172" s="1">
        <v>3657.96</v>
      </c>
      <c r="F172" s="1">
        <v>43</v>
      </c>
      <c r="G172" s="1">
        <v>27</v>
      </c>
      <c r="H172" s="1">
        <v>956.92</v>
      </c>
      <c r="L172" t="str">
        <f t="shared" si="2"/>
        <v>942b7f7c</v>
      </c>
      <c r="M172" s="7">
        <v>45192</v>
      </c>
      <c r="N172" t="str">
        <f>PROPER(Table1[[#This Row],[Region]])</f>
        <v>West</v>
      </c>
      <c r="O172" t="str">
        <f>PROPER(Table1[[#This Row],[Product Category]])</f>
        <v>Furniture</v>
      </c>
      <c r="P172">
        <f>ROUND(Table1[[#This Row],[Sales Amount]],1)</f>
        <v>3658</v>
      </c>
      <c r="Q172">
        <f>Table1[[#This Row],[Quantity Sold]]</f>
        <v>43</v>
      </c>
      <c r="R172">
        <f>Table1[[#This Row],[Discount (%)]]</f>
        <v>27</v>
      </c>
      <c r="S172">
        <f>Table1[[#This Row],[Profit]]</f>
        <v>956.92</v>
      </c>
    </row>
    <row r="173" spans="1:19" ht="13.8">
      <c r="A173" s="1" t="s">
        <v>186</v>
      </c>
      <c r="B173" s="7">
        <v>45193</v>
      </c>
      <c r="C173" s="2" t="s">
        <v>3943</v>
      </c>
      <c r="D173" s="4" t="s">
        <v>3946</v>
      </c>
      <c r="E173" s="1">
        <v>2852.97</v>
      </c>
      <c r="F173" s="1">
        <v>4</v>
      </c>
      <c r="G173" s="1">
        <v>5</v>
      </c>
      <c r="H173" s="1">
        <v>418.25</v>
      </c>
      <c r="L173" t="str">
        <f t="shared" si="2"/>
        <v>423261cb</v>
      </c>
      <c r="M173" s="7">
        <v>45193</v>
      </c>
      <c r="N173" t="str">
        <f>PROPER(Table1[[#This Row],[Region]])</f>
        <v>East</v>
      </c>
      <c r="O173" t="str">
        <f>PROPER(Table1[[#This Row],[Product Category]])</f>
        <v>Electronics</v>
      </c>
      <c r="P173">
        <f>ROUND(Table1[[#This Row],[Sales Amount]],1)</f>
        <v>2853</v>
      </c>
      <c r="Q173">
        <f>Table1[[#This Row],[Quantity Sold]]</f>
        <v>4</v>
      </c>
      <c r="R173">
        <f>Table1[[#This Row],[Discount (%)]]</f>
        <v>5</v>
      </c>
      <c r="S173">
        <f>Table1[[#This Row],[Profit]]</f>
        <v>418.25</v>
      </c>
    </row>
    <row r="174" spans="1:19" ht="13.8">
      <c r="A174" s="1" t="s">
        <v>187</v>
      </c>
      <c r="B174" s="7">
        <v>45194</v>
      </c>
      <c r="C174" s="2" t="s">
        <v>3944</v>
      </c>
      <c r="D174" s="4" t="s">
        <v>92</v>
      </c>
      <c r="E174" s="1">
        <v>2168.4899999999998</v>
      </c>
      <c r="F174" s="1">
        <v>16</v>
      </c>
      <c r="G174" s="1">
        <v>0</v>
      </c>
      <c r="H174" s="1">
        <v>1301.1199999999999</v>
      </c>
      <c r="L174" t="str">
        <f t="shared" si="2"/>
        <v>35fe0fa8</v>
      </c>
      <c r="M174" s="7">
        <v>45194</v>
      </c>
      <c r="N174" t="str">
        <f>PROPER(Table1[[#This Row],[Region]])</f>
        <v>South</v>
      </c>
      <c r="O174" t="str">
        <f>PROPER(Table1[[#This Row],[Product Category]])</f>
        <v>Groceries</v>
      </c>
      <c r="P174">
        <f>ROUND(Table1[[#This Row],[Sales Amount]],1)</f>
        <v>2168.5</v>
      </c>
      <c r="Q174">
        <f>Table1[[#This Row],[Quantity Sold]]</f>
        <v>16</v>
      </c>
      <c r="R174">
        <f>Table1[[#This Row],[Discount (%)]]</f>
        <v>0</v>
      </c>
      <c r="S174">
        <f>Table1[[#This Row],[Profit]]</f>
        <v>1301.1199999999999</v>
      </c>
    </row>
    <row r="175" spans="1:19" ht="13.8">
      <c r="A175" s="1" t="s">
        <v>188</v>
      </c>
      <c r="B175" s="7">
        <v>45195</v>
      </c>
      <c r="C175" s="2" t="s">
        <v>3941</v>
      </c>
      <c r="D175" s="4" t="s">
        <v>1489</v>
      </c>
      <c r="E175" s="1">
        <v>2152.8200000000002</v>
      </c>
      <c r="F175" s="1">
        <v>19</v>
      </c>
      <c r="G175" s="1">
        <v>16</v>
      </c>
      <c r="H175" s="1">
        <v>1396.93</v>
      </c>
      <c r="L175" t="str">
        <f t="shared" si="2"/>
        <v>cb81ad58</v>
      </c>
      <c r="M175" s="7">
        <v>45195</v>
      </c>
      <c r="N175" t="str">
        <f>PROPER(Table1[[#This Row],[Region]])</f>
        <v>North</v>
      </c>
      <c r="O175" t="str">
        <f>PROPER(Table1[[#This Row],[Product Category]])</f>
        <v>Clothing</v>
      </c>
      <c r="P175">
        <f>ROUND(Table1[[#This Row],[Sales Amount]],1)</f>
        <v>2152.8000000000002</v>
      </c>
      <c r="Q175">
        <f>Table1[[#This Row],[Quantity Sold]]</f>
        <v>19</v>
      </c>
      <c r="R175">
        <f>Table1[[#This Row],[Discount (%)]]</f>
        <v>16</v>
      </c>
      <c r="S175">
        <f>Table1[[#This Row],[Profit]]</f>
        <v>1396.93</v>
      </c>
    </row>
    <row r="176" spans="1:19" ht="13.8">
      <c r="A176" s="1" t="s">
        <v>189</v>
      </c>
      <c r="B176" s="7">
        <v>45196</v>
      </c>
      <c r="C176" s="2" t="s">
        <v>3943</v>
      </c>
      <c r="D176" s="4" t="s">
        <v>92</v>
      </c>
      <c r="E176" s="1">
        <v>497.78</v>
      </c>
      <c r="F176" s="1">
        <v>20</v>
      </c>
      <c r="G176" s="1">
        <v>31</v>
      </c>
      <c r="H176" s="1">
        <v>853.81</v>
      </c>
      <c r="L176" t="str">
        <f t="shared" si="2"/>
        <v>d076453a</v>
      </c>
      <c r="M176" s="7">
        <v>45196</v>
      </c>
      <c r="N176" t="str">
        <f>PROPER(Table1[[#This Row],[Region]])</f>
        <v>East</v>
      </c>
      <c r="O176" t="str">
        <f>PROPER(Table1[[#This Row],[Product Category]])</f>
        <v>Groceries</v>
      </c>
      <c r="P176">
        <f>ROUND(Table1[[#This Row],[Sales Amount]],1)</f>
        <v>497.8</v>
      </c>
      <c r="Q176">
        <f>Table1[[#This Row],[Quantity Sold]]</f>
        <v>20</v>
      </c>
      <c r="R176">
        <f>Table1[[#This Row],[Discount (%)]]</f>
        <v>31</v>
      </c>
      <c r="S176">
        <f>Table1[[#This Row],[Profit]]</f>
        <v>853.81</v>
      </c>
    </row>
    <row r="177" spans="1:19" ht="13.8">
      <c r="A177" s="1" t="s">
        <v>190</v>
      </c>
      <c r="B177" s="7">
        <v>45197</v>
      </c>
      <c r="C177" s="2" t="s">
        <v>3942</v>
      </c>
      <c r="D177" s="4" t="s">
        <v>1661</v>
      </c>
      <c r="E177" s="1">
        <v>1611.31</v>
      </c>
      <c r="F177" s="1">
        <v>39</v>
      </c>
      <c r="G177" s="1">
        <v>42</v>
      </c>
      <c r="H177" s="1">
        <v>1038.25</v>
      </c>
      <c r="L177" t="str">
        <f t="shared" si="2"/>
        <v>f1065dd9</v>
      </c>
      <c r="M177" s="7">
        <v>45197</v>
      </c>
      <c r="N177" t="str">
        <f>PROPER(Table1[[#This Row],[Region]])</f>
        <v>West</v>
      </c>
      <c r="O177" t="str">
        <f>PROPER(Table1[[#This Row],[Product Category]])</f>
        <v>Furniture</v>
      </c>
      <c r="P177">
        <f>ROUND(Table1[[#This Row],[Sales Amount]],1)</f>
        <v>1611.3</v>
      </c>
      <c r="Q177">
        <f>Table1[[#This Row],[Quantity Sold]]</f>
        <v>39</v>
      </c>
      <c r="R177">
        <f>Table1[[#This Row],[Discount (%)]]</f>
        <v>42</v>
      </c>
      <c r="S177">
        <f>Table1[[#This Row],[Profit]]</f>
        <v>1038.25</v>
      </c>
    </row>
    <row r="178" spans="1:19" ht="13.8">
      <c r="A178" s="1" t="s">
        <v>191</v>
      </c>
      <c r="B178" s="7">
        <v>45198</v>
      </c>
      <c r="C178" s="2" t="s">
        <v>3942</v>
      </c>
      <c r="D178" s="4" t="s">
        <v>1661</v>
      </c>
      <c r="E178" s="1">
        <v>4586.33</v>
      </c>
      <c r="F178" s="1">
        <v>1</v>
      </c>
      <c r="G178" s="1">
        <v>20</v>
      </c>
      <c r="H178" s="1">
        <v>105.86</v>
      </c>
      <c r="L178" t="str">
        <f t="shared" si="2"/>
        <v>c19c2143</v>
      </c>
      <c r="M178" s="7">
        <v>45198</v>
      </c>
      <c r="N178" t="str">
        <f>PROPER(Table1[[#This Row],[Region]])</f>
        <v>West</v>
      </c>
      <c r="O178" t="str">
        <f>PROPER(Table1[[#This Row],[Product Category]])</f>
        <v>Furniture</v>
      </c>
      <c r="P178">
        <f>ROUND(Table1[[#This Row],[Sales Amount]],1)</f>
        <v>4586.3</v>
      </c>
      <c r="Q178">
        <f>Table1[[#This Row],[Quantity Sold]]</f>
        <v>1</v>
      </c>
      <c r="R178">
        <f>Table1[[#This Row],[Discount (%)]]</f>
        <v>20</v>
      </c>
      <c r="S178">
        <f>Table1[[#This Row],[Profit]]</f>
        <v>105.86</v>
      </c>
    </row>
    <row r="179" spans="1:19" ht="13.8">
      <c r="A179" s="1" t="s">
        <v>192</v>
      </c>
      <c r="B179" s="7">
        <v>45199</v>
      </c>
      <c r="C179" s="2" t="s">
        <v>3942</v>
      </c>
      <c r="D179" s="4" t="s">
        <v>3945</v>
      </c>
      <c r="E179" s="1">
        <v>4680.21</v>
      </c>
      <c r="F179" s="1">
        <v>17</v>
      </c>
      <c r="G179" s="1">
        <v>7</v>
      </c>
      <c r="H179" s="1">
        <v>1891.83</v>
      </c>
      <c r="L179" t="str">
        <f t="shared" si="2"/>
        <v>3766a067</v>
      </c>
      <c r="M179" s="7">
        <v>45199</v>
      </c>
      <c r="N179" t="str">
        <f>PROPER(Table1[[#This Row],[Region]])</f>
        <v>West</v>
      </c>
      <c r="O179" t="str">
        <f>PROPER(Table1[[#This Row],[Product Category]])</f>
        <v>Sports</v>
      </c>
      <c r="P179">
        <f>ROUND(Table1[[#This Row],[Sales Amount]],1)</f>
        <v>4680.2</v>
      </c>
      <c r="Q179">
        <f>Table1[[#This Row],[Quantity Sold]]</f>
        <v>17</v>
      </c>
      <c r="R179">
        <f>Table1[[#This Row],[Discount (%)]]</f>
        <v>7</v>
      </c>
      <c r="S179">
        <f>Table1[[#This Row],[Profit]]</f>
        <v>1891.83</v>
      </c>
    </row>
    <row r="180" spans="1:19" ht="13.8">
      <c r="A180" s="1" t="s">
        <v>193</v>
      </c>
      <c r="B180" s="7">
        <v>45200</v>
      </c>
      <c r="C180" s="2" t="s">
        <v>3942</v>
      </c>
      <c r="D180" s="4" t="s">
        <v>3945</v>
      </c>
      <c r="E180" s="1">
        <v>2420.41</v>
      </c>
      <c r="F180" s="1">
        <v>22</v>
      </c>
      <c r="G180" s="1">
        <v>11</v>
      </c>
      <c r="H180" s="1">
        <v>326.32</v>
      </c>
      <c r="L180" t="str">
        <f t="shared" si="2"/>
        <v>1cbf17fc</v>
      </c>
      <c r="M180" s="7">
        <v>45200</v>
      </c>
      <c r="N180" t="str">
        <f>PROPER(Table1[[#This Row],[Region]])</f>
        <v>West</v>
      </c>
      <c r="O180" t="str">
        <f>PROPER(Table1[[#This Row],[Product Category]])</f>
        <v>Sports</v>
      </c>
      <c r="P180">
        <f>ROUND(Table1[[#This Row],[Sales Amount]],1)</f>
        <v>2420.4</v>
      </c>
      <c r="Q180">
        <f>Table1[[#This Row],[Quantity Sold]]</f>
        <v>22</v>
      </c>
      <c r="R180">
        <f>Table1[[#This Row],[Discount (%)]]</f>
        <v>11</v>
      </c>
      <c r="S180">
        <f>Table1[[#This Row],[Profit]]</f>
        <v>326.32</v>
      </c>
    </row>
    <row r="181" spans="1:19" ht="13.8">
      <c r="A181" s="1" t="s">
        <v>194</v>
      </c>
      <c r="B181" s="7">
        <v>45201</v>
      </c>
      <c r="C181" s="2" t="s">
        <v>3941</v>
      </c>
      <c r="D181" s="4" t="s">
        <v>92</v>
      </c>
      <c r="E181" s="1">
        <v>2366.73</v>
      </c>
      <c r="F181" s="1">
        <v>46</v>
      </c>
      <c r="G181" s="1">
        <v>2</v>
      </c>
      <c r="H181" s="1">
        <v>719.48</v>
      </c>
      <c r="L181" t="str">
        <f t="shared" si="2"/>
        <v>629482d3</v>
      </c>
      <c r="M181" s="7">
        <v>45201</v>
      </c>
      <c r="N181" t="str">
        <f>PROPER(Table1[[#This Row],[Region]])</f>
        <v>North</v>
      </c>
      <c r="O181" t="str">
        <f>PROPER(Table1[[#This Row],[Product Category]])</f>
        <v>Groceries</v>
      </c>
      <c r="P181">
        <f>ROUND(Table1[[#This Row],[Sales Amount]],1)</f>
        <v>2366.6999999999998</v>
      </c>
      <c r="Q181">
        <f>Table1[[#This Row],[Quantity Sold]]</f>
        <v>46</v>
      </c>
      <c r="R181">
        <f>Table1[[#This Row],[Discount (%)]]</f>
        <v>2</v>
      </c>
      <c r="S181">
        <f>Table1[[#This Row],[Profit]]</f>
        <v>719.48</v>
      </c>
    </row>
    <row r="182" spans="1:19" ht="13.8">
      <c r="A182" s="1" t="s">
        <v>195</v>
      </c>
      <c r="B182" s="7">
        <v>45202</v>
      </c>
      <c r="C182" s="2" t="s">
        <v>3944</v>
      </c>
      <c r="D182" s="4" t="s">
        <v>92</v>
      </c>
      <c r="E182" s="1">
        <v>2762.66</v>
      </c>
      <c r="F182" s="1">
        <v>35</v>
      </c>
      <c r="G182" s="1">
        <v>30</v>
      </c>
      <c r="H182" s="1">
        <v>422.52</v>
      </c>
      <c r="L182" t="str">
        <f t="shared" si="2"/>
        <v>7d302db2</v>
      </c>
      <c r="M182" s="7">
        <v>45202</v>
      </c>
      <c r="N182" t="str">
        <f>PROPER(Table1[[#This Row],[Region]])</f>
        <v>South</v>
      </c>
      <c r="O182" t="str">
        <f>PROPER(Table1[[#This Row],[Product Category]])</f>
        <v>Groceries</v>
      </c>
      <c r="P182">
        <f>ROUND(Table1[[#This Row],[Sales Amount]],1)</f>
        <v>2762.7</v>
      </c>
      <c r="Q182">
        <f>Table1[[#This Row],[Quantity Sold]]</f>
        <v>35</v>
      </c>
      <c r="R182">
        <f>Table1[[#This Row],[Discount (%)]]</f>
        <v>30</v>
      </c>
      <c r="S182">
        <f>Table1[[#This Row],[Profit]]</f>
        <v>422.52</v>
      </c>
    </row>
    <row r="183" spans="1:19" ht="13.8">
      <c r="A183" s="1" t="s">
        <v>196</v>
      </c>
      <c r="B183" s="7">
        <v>45203</v>
      </c>
      <c r="C183" s="2" t="s">
        <v>3944</v>
      </c>
      <c r="D183" s="4" t="s">
        <v>1489</v>
      </c>
      <c r="E183" s="1">
        <v>1559.92</v>
      </c>
      <c r="F183" s="1">
        <v>33</v>
      </c>
      <c r="G183" s="1">
        <v>43</v>
      </c>
      <c r="H183" s="1">
        <v>1731.83</v>
      </c>
      <c r="L183" t="str">
        <f t="shared" si="2"/>
        <v>1c22dc77</v>
      </c>
      <c r="M183" s="7">
        <v>45203</v>
      </c>
      <c r="N183" t="str">
        <f>PROPER(Table1[[#This Row],[Region]])</f>
        <v>South</v>
      </c>
      <c r="O183" t="str">
        <f>PROPER(Table1[[#This Row],[Product Category]])</f>
        <v>Clothing</v>
      </c>
      <c r="P183">
        <f>ROUND(Table1[[#This Row],[Sales Amount]],1)</f>
        <v>1559.9</v>
      </c>
      <c r="Q183">
        <f>Table1[[#This Row],[Quantity Sold]]</f>
        <v>33</v>
      </c>
      <c r="R183">
        <f>Table1[[#This Row],[Discount (%)]]</f>
        <v>43</v>
      </c>
      <c r="S183">
        <f>Table1[[#This Row],[Profit]]</f>
        <v>1731.83</v>
      </c>
    </row>
    <row r="184" spans="1:19" ht="13.8">
      <c r="A184" s="1" t="s">
        <v>197</v>
      </c>
      <c r="B184" s="7">
        <v>45204</v>
      </c>
      <c r="C184" s="2" t="s">
        <v>3942</v>
      </c>
      <c r="D184" s="4" t="s">
        <v>92</v>
      </c>
      <c r="E184" s="1">
        <v>2680.05</v>
      </c>
      <c r="F184" s="1">
        <v>5</v>
      </c>
      <c r="G184" s="1">
        <v>16</v>
      </c>
      <c r="H184" s="1">
        <v>1116.5</v>
      </c>
      <c r="L184" t="str">
        <f t="shared" si="2"/>
        <v>659e9f3b</v>
      </c>
      <c r="M184" s="7">
        <v>45204</v>
      </c>
      <c r="N184" t="str">
        <f>PROPER(Table1[[#This Row],[Region]])</f>
        <v>West</v>
      </c>
      <c r="O184" t="str">
        <f>PROPER(Table1[[#This Row],[Product Category]])</f>
        <v>Groceries</v>
      </c>
      <c r="P184">
        <f>ROUND(Table1[[#This Row],[Sales Amount]],1)</f>
        <v>2680.1</v>
      </c>
      <c r="Q184">
        <f>Table1[[#This Row],[Quantity Sold]]</f>
        <v>5</v>
      </c>
      <c r="R184">
        <f>Table1[[#This Row],[Discount (%)]]</f>
        <v>16</v>
      </c>
      <c r="S184">
        <f>Table1[[#This Row],[Profit]]</f>
        <v>1116.5</v>
      </c>
    </row>
    <row r="185" spans="1:19" ht="13.8">
      <c r="A185" s="1" t="s">
        <v>198</v>
      </c>
      <c r="B185" s="7">
        <v>45205</v>
      </c>
      <c r="C185" s="2" t="s">
        <v>3942</v>
      </c>
      <c r="D185" s="4" t="s">
        <v>1489</v>
      </c>
      <c r="E185" s="1">
        <v>4248.76</v>
      </c>
      <c r="F185" s="1">
        <v>48</v>
      </c>
      <c r="G185" s="1">
        <v>23</v>
      </c>
      <c r="H185" s="1">
        <v>1078.77</v>
      </c>
      <c r="L185" t="str">
        <f t="shared" si="2"/>
        <v>11f7c810</v>
      </c>
      <c r="M185" s="7">
        <v>45205</v>
      </c>
      <c r="N185" t="str">
        <f>PROPER(Table1[[#This Row],[Region]])</f>
        <v>West</v>
      </c>
      <c r="O185" t="str">
        <f>PROPER(Table1[[#This Row],[Product Category]])</f>
        <v>Clothing</v>
      </c>
      <c r="P185">
        <f>ROUND(Table1[[#This Row],[Sales Amount]],1)</f>
        <v>4248.8</v>
      </c>
      <c r="Q185">
        <f>Table1[[#This Row],[Quantity Sold]]</f>
        <v>48</v>
      </c>
      <c r="R185">
        <f>Table1[[#This Row],[Discount (%)]]</f>
        <v>23</v>
      </c>
      <c r="S185">
        <f>Table1[[#This Row],[Profit]]</f>
        <v>1078.77</v>
      </c>
    </row>
    <row r="186" spans="1:19" ht="13.8">
      <c r="A186" s="1" t="s">
        <v>199</v>
      </c>
      <c r="B186" s="7">
        <v>45206</v>
      </c>
      <c r="C186" s="2" t="s">
        <v>3942</v>
      </c>
      <c r="D186" s="4" t="s">
        <v>3946</v>
      </c>
      <c r="E186" s="1">
        <v>3946.9</v>
      </c>
      <c r="F186" s="1">
        <v>36</v>
      </c>
      <c r="G186" s="1">
        <v>44</v>
      </c>
      <c r="H186" s="1">
        <v>823.62</v>
      </c>
      <c r="L186" t="str">
        <f t="shared" si="2"/>
        <v>dffb2e00</v>
      </c>
      <c r="M186" s="7">
        <v>45206</v>
      </c>
      <c r="N186" t="str">
        <f>PROPER(Table1[[#This Row],[Region]])</f>
        <v>West</v>
      </c>
      <c r="O186" t="str">
        <f>PROPER(Table1[[#This Row],[Product Category]])</f>
        <v>Electronics</v>
      </c>
      <c r="P186">
        <f>ROUND(Table1[[#This Row],[Sales Amount]],1)</f>
        <v>3946.9</v>
      </c>
      <c r="Q186">
        <f>Table1[[#This Row],[Quantity Sold]]</f>
        <v>36</v>
      </c>
      <c r="R186">
        <f>Table1[[#This Row],[Discount (%)]]</f>
        <v>44</v>
      </c>
      <c r="S186">
        <f>Table1[[#This Row],[Profit]]</f>
        <v>823.62</v>
      </c>
    </row>
    <row r="187" spans="1:19" ht="13.8">
      <c r="A187" s="1" t="s">
        <v>200</v>
      </c>
      <c r="B187" s="7">
        <v>45207</v>
      </c>
      <c r="C187" s="2" t="s">
        <v>3941</v>
      </c>
      <c r="D187" s="4" t="s">
        <v>3945</v>
      </c>
      <c r="E187" s="1">
        <v>478.76</v>
      </c>
      <c r="F187" s="1">
        <v>50</v>
      </c>
      <c r="G187" s="1">
        <v>15</v>
      </c>
      <c r="H187" s="1">
        <v>1421.97</v>
      </c>
      <c r="L187" t="str">
        <f t="shared" si="2"/>
        <v>71f59681</v>
      </c>
      <c r="M187" s="7">
        <v>45207</v>
      </c>
      <c r="N187" t="str">
        <f>PROPER(Table1[[#This Row],[Region]])</f>
        <v>North</v>
      </c>
      <c r="O187" t="str">
        <f>PROPER(Table1[[#This Row],[Product Category]])</f>
        <v>Sports</v>
      </c>
      <c r="P187">
        <f>ROUND(Table1[[#This Row],[Sales Amount]],1)</f>
        <v>478.8</v>
      </c>
      <c r="Q187">
        <f>Table1[[#This Row],[Quantity Sold]]</f>
        <v>50</v>
      </c>
      <c r="R187">
        <f>Table1[[#This Row],[Discount (%)]]</f>
        <v>15</v>
      </c>
      <c r="S187">
        <f>Table1[[#This Row],[Profit]]</f>
        <v>1421.97</v>
      </c>
    </row>
    <row r="188" spans="1:19" ht="13.8">
      <c r="A188" s="1" t="s">
        <v>201</v>
      </c>
      <c r="B188" s="7">
        <v>45208</v>
      </c>
      <c r="C188" s="2" t="s">
        <v>3941</v>
      </c>
      <c r="D188" s="4" t="s">
        <v>3945</v>
      </c>
      <c r="E188" s="1">
        <v>2323.7600000000002</v>
      </c>
      <c r="F188" s="1">
        <v>11</v>
      </c>
      <c r="G188" s="1">
        <v>18</v>
      </c>
      <c r="H188" s="1">
        <v>440.68</v>
      </c>
      <c r="L188" t="str">
        <f t="shared" si="2"/>
        <v>d5623566</v>
      </c>
      <c r="M188" s="7">
        <v>45208</v>
      </c>
      <c r="N188" t="str">
        <f>PROPER(Table1[[#This Row],[Region]])</f>
        <v>North</v>
      </c>
      <c r="O188" t="str">
        <f>PROPER(Table1[[#This Row],[Product Category]])</f>
        <v>Sports</v>
      </c>
      <c r="P188">
        <f>ROUND(Table1[[#This Row],[Sales Amount]],1)</f>
        <v>2323.8000000000002</v>
      </c>
      <c r="Q188">
        <f>Table1[[#This Row],[Quantity Sold]]</f>
        <v>11</v>
      </c>
      <c r="R188">
        <f>Table1[[#This Row],[Discount (%)]]</f>
        <v>18</v>
      </c>
      <c r="S188">
        <f>Table1[[#This Row],[Profit]]</f>
        <v>440.68</v>
      </c>
    </row>
    <row r="189" spans="1:19" ht="13.8">
      <c r="A189" s="1" t="s">
        <v>202</v>
      </c>
      <c r="B189" s="7">
        <v>45209</v>
      </c>
      <c r="C189" s="2" t="s">
        <v>3944</v>
      </c>
      <c r="D189" s="4" t="s">
        <v>92</v>
      </c>
      <c r="E189" s="1">
        <v>2332.87</v>
      </c>
      <c r="F189" s="1">
        <v>10</v>
      </c>
      <c r="G189" s="1">
        <v>4</v>
      </c>
      <c r="H189" s="1">
        <v>1656.79</v>
      </c>
      <c r="L189" t="str">
        <f t="shared" si="2"/>
        <v>94a0b0f8</v>
      </c>
      <c r="M189" s="7">
        <v>45209</v>
      </c>
      <c r="N189" t="str">
        <f>PROPER(Table1[[#This Row],[Region]])</f>
        <v>South</v>
      </c>
      <c r="O189" t="str">
        <f>PROPER(Table1[[#This Row],[Product Category]])</f>
        <v>Groceries</v>
      </c>
      <c r="P189">
        <f>ROUND(Table1[[#This Row],[Sales Amount]],1)</f>
        <v>2332.9</v>
      </c>
      <c r="Q189">
        <f>Table1[[#This Row],[Quantity Sold]]</f>
        <v>10</v>
      </c>
      <c r="R189">
        <f>Table1[[#This Row],[Discount (%)]]</f>
        <v>4</v>
      </c>
      <c r="S189">
        <f>Table1[[#This Row],[Profit]]</f>
        <v>1656.79</v>
      </c>
    </row>
    <row r="190" spans="1:19" ht="13.8">
      <c r="A190" s="1" t="s">
        <v>203</v>
      </c>
      <c r="B190" s="7">
        <v>45210</v>
      </c>
      <c r="C190" s="2" t="s">
        <v>3943</v>
      </c>
      <c r="D190" s="4" t="s">
        <v>92</v>
      </c>
      <c r="E190" s="1">
        <v>293.32</v>
      </c>
      <c r="F190" s="1">
        <v>7</v>
      </c>
      <c r="G190" s="1">
        <v>17</v>
      </c>
      <c r="H190" s="1">
        <v>1730.03</v>
      </c>
      <c r="L190" t="str">
        <f t="shared" si="2"/>
        <v>03bc1108</v>
      </c>
      <c r="M190" s="7">
        <v>45210</v>
      </c>
      <c r="N190" t="str">
        <f>PROPER(Table1[[#This Row],[Region]])</f>
        <v>East</v>
      </c>
      <c r="O190" t="str">
        <f>PROPER(Table1[[#This Row],[Product Category]])</f>
        <v>Groceries</v>
      </c>
      <c r="P190">
        <f>ROUND(Table1[[#This Row],[Sales Amount]],1)</f>
        <v>293.3</v>
      </c>
      <c r="Q190">
        <f>Table1[[#This Row],[Quantity Sold]]</f>
        <v>7</v>
      </c>
      <c r="R190">
        <f>Table1[[#This Row],[Discount (%)]]</f>
        <v>17</v>
      </c>
      <c r="S190">
        <f>Table1[[#This Row],[Profit]]</f>
        <v>1730.03</v>
      </c>
    </row>
    <row r="191" spans="1:19" ht="13.8">
      <c r="A191" s="1" t="s">
        <v>204</v>
      </c>
      <c r="B191" s="7">
        <v>45211</v>
      </c>
      <c r="C191" s="2" t="s">
        <v>3944</v>
      </c>
      <c r="D191" s="4" t="s">
        <v>1489</v>
      </c>
      <c r="E191" s="1">
        <v>2710.58</v>
      </c>
      <c r="F191" s="1">
        <v>50</v>
      </c>
      <c r="G191" s="1">
        <v>13</v>
      </c>
      <c r="H191" s="1">
        <v>1478.8</v>
      </c>
      <c r="L191" t="str">
        <f t="shared" si="2"/>
        <v>03f9d79a</v>
      </c>
      <c r="M191" s="7">
        <v>45211</v>
      </c>
      <c r="N191" t="str">
        <f>PROPER(Table1[[#This Row],[Region]])</f>
        <v>South</v>
      </c>
      <c r="O191" t="str">
        <f>PROPER(Table1[[#This Row],[Product Category]])</f>
        <v>Clothing</v>
      </c>
      <c r="P191">
        <f>ROUND(Table1[[#This Row],[Sales Amount]],1)</f>
        <v>2710.6</v>
      </c>
      <c r="Q191">
        <f>Table1[[#This Row],[Quantity Sold]]</f>
        <v>50</v>
      </c>
      <c r="R191">
        <f>Table1[[#This Row],[Discount (%)]]</f>
        <v>13</v>
      </c>
      <c r="S191">
        <f>Table1[[#This Row],[Profit]]</f>
        <v>1478.8</v>
      </c>
    </row>
    <row r="192" spans="1:19" ht="13.8">
      <c r="A192" s="1" t="s">
        <v>205</v>
      </c>
      <c r="B192" s="7">
        <v>45212</v>
      </c>
      <c r="C192" s="2" t="s">
        <v>3942</v>
      </c>
      <c r="D192" s="4" t="s">
        <v>3946</v>
      </c>
      <c r="E192" s="1">
        <v>3521.44</v>
      </c>
      <c r="F192" s="1">
        <v>15</v>
      </c>
      <c r="G192" s="1">
        <v>9</v>
      </c>
      <c r="H192" s="1">
        <v>1124.96</v>
      </c>
      <c r="L192" t="str">
        <f t="shared" si="2"/>
        <v>fcaff031</v>
      </c>
      <c r="M192" s="7">
        <v>45212</v>
      </c>
      <c r="N192" t="str">
        <f>PROPER(Table1[[#This Row],[Region]])</f>
        <v>West</v>
      </c>
      <c r="O192" t="str">
        <f>PROPER(Table1[[#This Row],[Product Category]])</f>
        <v>Electronics</v>
      </c>
      <c r="P192">
        <f>ROUND(Table1[[#This Row],[Sales Amount]],1)</f>
        <v>3521.4</v>
      </c>
      <c r="Q192">
        <f>Table1[[#This Row],[Quantity Sold]]</f>
        <v>15</v>
      </c>
      <c r="R192">
        <f>Table1[[#This Row],[Discount (%)]]</f>
        <v>9</v>
      </c>
      <c r="S192">
        <f>Table1[[#This Row],[Profit]]</f>
        <v>1124.96</v>
      </c>
    </row>
    <row r="193" spans="1:19" ht="13.8">
      <c r="A193" s="1" t="s">
        <v>206</v>
      </c>
      <c r="B193" s="7">
        <v>45213</v>
      </c>
      <c r="C193" s="2" t="s">
        <v>3944</v>
      </c>
      <c r="D193" s="4" t="s">
        <v>1661</v>
      </c>
      <c r="E193" s="1">
        <v>82.08</v>
      </c>
      <c r="F193" s="1">
        <v>36</v>
      </c>
      <c r="G193" s="1">
        <v>33</v>
      </c>
      <c r="H193" s="1">
        <v>828.16</v>
      </c>
      <c r="L193" t="str">
        <f t="shared" si="2"/>
        <v>b98e148b</v>
      </c>
      <c r="M193" s="7">
        <v>45213</v>
      </c>
      <c r="N193" t="str">
        <f>PROPER(Table1[[#This Row],[Region]])</f>
        <v>South</v>
      </c>
      <c r="O193" t="str">
        <f>PROPER(Table1[[#This Row],[Product Category]])</f>
        <v>Furniture</v>
      </c>
      <c r="P193">
        <f>ROUND(Table1[[#This Row],[Sales Amount]],1)</f>
        <v>82.1</v>
      </c>
      <c r="Q193">
        <f>Table1[[#This Row],[Quantity Sold]]</f>
        <v>36</v>
      </c>
      <c r="R193">
        <f>Table1[[#This Row],[Discount (%)]]</f>
        <v>33</v>
      </c>
      <c r="S193">
        <f>Table1[[#This Row],[Profit]]</f>
        <v>828.16</v>
      </c>
    </row>
    <row r="194" spans="1:19" ht="13.8">
      <c r="A194" s="1" t="s">
        <v>207</v>
      </c>
      <c r="B194" s="7">
        <v>45214</v>
      </c>
      <c r="C194" s="2" t="s">
        <v>3944</v>
      </c>
      <c r="D194" s="4" t="s">
        <v>3946</v>
      </c>
      <c r="E194" s="1">
        <v>3767.5</v>
      </c>
      <c r="F194" s="1">
        <v>11</v>
      </c>
      <c r="G194" s="1">
        <v>0</v>
      </c>
      <c r="H194" s="1">
        <v>922.22</v>
      </c>
      <c r="L194" t="str">
        <f t="shared" ref="L194:L257" si="3">TRIM(A194)</f>
        <v>b961efd5</v>
      </c>
      <c r="M194" s="7">
        <v>45214</v>
      </c>
      <c r="N194" t="str">
        <f>PROPER(Table1[[#This Row],[Region]])</f>
        <v>South</v>
      </c>
      <c r="O194" t="str">
        <f>PROPER(Table1[[#This Row],[Product Category]])</f>
        <v>Electronics</v>
      </c>
      <c r="P194">
        <f>ROUND(Table1[[#This Row],[Sales Amount]],1)</f>
        <v>3767.5</v>
      </c>
      <c r="Q194">
        <f>Table1[[#This Row],[Quantity Sold]]</f>
        <v>11</v>
      </c>
      <c r="R194">
        <f>Table1[[#This Row],[Discount (%)]]</f>
        <v>0</v>
      </c>
      <c r="S194">
        <f>Table1[[#This Row],[Profit]]</f>
        <v>922.22</v>
      </c>
    </row>
    <row r="195" spans="1:19" ht="13.8">
      <c r="A195" s="1" t="s">
        <v>208</v>
      </c>
      <c r="B195" s="7">
        <v>45215</v>
      </c>
      <c r="C195" s="2" t="s">
        <v>3942</v>
      </c>
      <c r="D195" s="4" t="s">
        <v>3946</v>
      </c>
      <c r="E195" s="1">
        <v>2821.33</v>
      </c>
      <c r="F195" s="1">
        <v>7</v>
      </c>
      <c r="G195" s="1">
        <v>50</v>
      </c>
      <c r="H195" s="1">
        <v>519.76</v>
      </c>
      <c r="L195" t="str">
        <f t="shared" si="3"/>
        <v>1a867a1f</v>
      </c>
      <c r="M195" s="7">
        <v>45215</v>
      </c>
      <c r="N195" t="str">
        <f>PROPER(Table1[[#This Row],[Region]])</f>
        <v>West</v>
      </c>
      <c r="O195" t="str">
        <f>PROPER(Table1[[#This Row],[Product Category]])</f>
        <v>Electronics</v>
      </c>
      <c r="P195">
        <f>ROUND(Table1[[#This Row],[Sales Amount]],1)</f>
        <v>2821.3</v>
      </c>
      <c r="Q195">
        <f>Table1[[#This Row],[Quantity Sold]]</f>
        <v>7</v>
      </c>
      <c r="R195">
        <f>Table1[[#This Row],[Discount (%)]]</f>
        <v>50</v>
      </c>
      <c r="S195">
        <f>Table1[[#This Row],[Profit]]</f>
        <v>519.76</v>
      </c>
    </row>
    <row r="196" spans="1:19" ht="13.8">
      <c r="A196" s="1" t="s">
        <v>209</v>
      </c>
      <c r="B196" s="7">
        <v>45216</v>
      </c>
      <c r="C196" s="2" t="s">
        <v>3943</v>
      </c>
      <c r="D196" s="4" t="s">
        <v>92</v>
      </c>
      <c r="E196" s="1">
        <v>4352.9799999999996</v>
      </c>
      <c r="F196" s="1">
        <v>16</v>
      </c>
      <c r="G196" s="1">
        <v>3</v>
      </c>
      <c r="H196" s="1">
        <v>1870.83</v>
      </c>
      <c r="L196" t="str">
        <f t="shared" si="3"/>
        <v>ced67d5d</v>
      </c>
      <c r="M196" s="7">
        <v>45216</v>
      </c>
      <c r="N196" t="str">
        <f>PROPER(Table1[[#This Row],[Region]])</f>
        <v>East</v>
      </c>
      <c r="O196" t="str">
        <f>PROPER(Table1[[#This Row],[Product Category]])</f>
        <v>Groceries</v>
      </c>
      <c r="P196">
        <f>ROUND(Table1[[#This Row],[Sales Amount]],1)</f>
        <v>4353</v>
      </c>
      <c r="Q196">
        <f>Table1[[#This Row],[Quantity Sold]]</f>
        <v>16</v>
      </c>
      <c r="R196">
        <f>Table1[[#This Row],[Discount (%)]]</f>
        <v>3</v>
      </c>
      <c r="S196">
        <f>Table1[[#This Row],[Profit]]</f>
        <v>1870.83</v>
      </c>
    </row>
    <row r="197" spans="1:19" ht="13.8">
      <c r="A197" s="1" t="s">
        <v>210</v>
      </c>
      <c r="B197" s="7">
        <v>45217</v>
      </c>
      <c r="C197" s="2" t="s">
        <v>3944</v>
      </c>
      <c r="D197" s="4" t="s">
        <v>3945</v>
      </c>
      <c r="E197" s="1">
        <v>3680.41</v>
      </c>
      <c r="F197" s="1">
        <v>41</v>
      </c>
      <c r="G197" s="1">
        <v>43</v>
      </c>
      <c r="H197" s="1">
        <v>847.16</v>
      </c>
      <c r="L197" t="str">
        <f t="shared" si="3"/>
        <v>85b7334b</v>
      </c>
      <c r="M197" s="7">
        <v>45217</v>
      </c>
      <c r="N197" t="str">
        <f>PROPER(Table1[[#This Row],[Region]])</f>
        <v>South</v>
      </c>
      <c r="O197" t="str">
        <f>PROPER(Table1[[#This Row],[Product Category]])</f>
        <v>Sports</v>
      </c>
      <c r="P197">
        <f>ROUND(Table1[[#This Row],[Sales Amount]],1)</f>
        <v>3680.4</v>
      </c>
      <c r="Q197">
        <f>Table1[[#This Row],[Quantity Sold]]</f>
        <v>41</v>
      </c>
      <c r="R197">
        <f>Table1[[#This Row],[Discount (%)]]</f>
        <v>43</v>
      </c>
      <c r="S197">
        <f>Table1[[#This Row],[Profit]]</f>
        <v>847.16</v>
      </c>
    </row>
    <row r="198" spans="1:19" ht="13.8">
      <c r="A198" s="1" t="s">
        <v>211</v>
      </c>
      <c r="B198" s="7">
        <v>45218</v>
      </c>
      <c r="C198" s="2" t="s">
        <v>3944</v>
      </c>
      <c r="D198" s="4" t="s">
        <v>3946</v>
      </c>
      <c r="E198" s="1">
        <v>1251.3800000000001</v>
      </c>
      <c r="F198" s="1">
        <v>2</v>
      </c>
      <c r="G198" s="1">
        <v>11</v>
      </c>
      <c r="H198" s="1">
        <v>185.29</v>
      </c>
      <c r="L198" t="str">
        <f t="shared" si="3"/>
        <v>fd347e68</v>
      </c>
      <c r="M198" s="7">
        <v>45218</v>
      </c>
      <c r="N198" t="str">
        <f>PROPER(Table1[[#This Row],[Region]])</f>
        <v>South</v>
      </c>
      <c r="O198" t="str">
        <f>PROPER(Table1[[#This Row],[Product Category]])</f>
        <v>Electronics</v>
      </c>
      <c r="P198">
        <f>ROUND(Table1[[#This Row],[Sales Amount]],1)</f>
        <v>1251.4000000000001</v>
      </c>
      <c r="Q198">
        <f>Table1[[#This Row],[Quantity Sold]]</f>
        <v>2</v>
      </c>
      <c r="R198">
        <f>Table1[[#This Row],[Discount (%)]]</f>
        <v>11</v>
      </c>
      <c r="S198">
        <f>Table1[[#This Row],[Profit]]</f>
        <v>185.29</v>
      </c>
    </row>
    <row r="199" spans="1:19" ht="13.8">
      <c r="A199" s="1" t="s">
        <v>212</v>
      </c>
      <c r="B199" s="7">
        <v>45219</v>
      </c>
      <c r="C199" s="2" t="s">
        <v>3941</v>
      </c>
      <c r="D199" s="4" t="s">
        <v>1489</v>
      </c>
      <c r="E199" s="1">
        <v>2925.27</v>
      </c>
      <c r="F199" s="1">
        <v>24</v>
      </c>
      <c r="G199" s="1">
        <v>4</v>
      </c>
      <c r="H199" s="1">
        <v>1753.87</v>
      </c>
      <c r="L199" t="str">
        <f t="shared" si="3"/>
        <v>1e18c00a</v>
      </c>
      <c r="M199" s="7">
        <v>45219</v>
      </c>
      <c r="N199" t="str">
        <f>PROPER(Table1[[#This Row],[Region]])</f>
        <v>North</v>
      </c>
      <c r="O199" t="str">
        <f>PROPER(Table1[[#This Row],[Product Category]])</f>
        <v>Clothing</v>
      </c>
      <c r="P199">
        <f>ROUND(Table1[[#This Row],[Sales Amount]],1)</f>
        <v>2925.3</v>
      </c>
      <c r="Q199">
        <f>Table1[[#This Row],[Quantity Sold]]</f>
        <v>24</v>
      </c>
      <c r="R199">
        <f>Table1[[#This Row],[Discount (%)]]</f>
        <v>4</v>
      </c>
      <c r="S199">
        <f>Table1[[#This Row],[Profit]]</f>
        <v>1753.87</v>
      </c>
    </row>
    <row r="200" spans="1:19" ht="13.8">
      <c r="A200" s="5">
        <v>37431000</v>
      </c>
      <c r="B200" s="7">
        <v>45220</v>
      </c>
      <c r="C200" s="2" t="s">
        <v>3944</v>
      </c>
      <c r="D200" s="4" t="s">
        <v>92</v>
      </c>
      <c r="E200" s="1">
        <v>2454.67</v>
      </c>
      <c r="F200" s="1">
        <v>10</v>
      </c>
      <c r="G200" s="1">
        <v>28</v>
      </c>
      <c r="H200" s="1">
        <v>47.54</v>
      </c>
      <c r="L200" t="str">
        <f t="shared" si="3"/>
        <v>37431000</v>
      </c>
      <c r="M200" s="7">
        <v>45220</v>
      </c>
      <c r="N200" t="str">
        <f>PROPER(Table1[[#This Row],[Region]])</f>
        <v>South</v>
      </c>
      <c r="O200" t="str">
        <f>PROPER(Table1[[#This Row],[Product Category]])</f>
        <v>Groceries</v>
      </c>
      <c r="P200">
        <f>ROUND(Table1[[#This Row],[Sales Amount]],1)</f>
        <v>2454.6999999999998</v>
      </c>
      <c r="Q200">
        <f>Table1[[#This Row],[Quantity Sold]]</f>
        <v>10</v>
      </c>
      <c r="R200">
        <f>Table1[[#This Row],[Discount (%)]]</f>
        <v>28</v>
      </c>
      <c r="S200">
        <f>Table1[[#This Row],[Profit]]</f>
        <v>47.54</v>
      </c>
    </row>
    <row r="201" spans="1:19" ht="13.8">
      <c r="A201" s="1" t="s">
        <v>213</v>
      </c>
      <c r="B201" s="7">
        <v>45221</v>
      </c>
      <c r="C201" s="2" t="s">
        <v>3941</v>
      </c>
      <c r="D201" s="4" t="s">
        <v>92</v>
      </c>
      <c r="E201" s="1">
        <v>4662.47</v>
      </c>
      <c r="F201" s="1">
        <v>13</v>
      </c>
      <c r="G201" s="1">
        <v>22</v>
      </c>
      <c r="H201" s="1">
        <v>735.39</v>
      </c>
      <c r="L201" t="str">
        <f t="shared" si="3"/>
        <v>af24551a</v>
      </c>
      <c r="M201" s="7">
        <v>45221</v>
      </c>
      <c r="N201" t="str">
        <f>PROPER(Table1[[#This Row],[Region]])</f>
        <v>North</v>
      </c>
      <c r="O201" t="str">
        <f>PROPER(Table1[[#This Row],[Product Category]])</f>
        <v>Groceries</v>
      </c>
      <c r="P201">
        <f>ROUND(Table1[[#This Row],[Sales Amount]],1)</f>
        <v>4662.5</v>
      </c>
      <c r="Q201">
        <f>Table1[[#This Row],[Quantity Sold]]</f>
        <v>13</v>
      </c>
      <c r="R201">
        <f>Table1[[#This Row],[Discount (%)]]</f>
        <v>22</v>
      </c>
      <c r="S201">
        <f>Table1[[#This Row],[Profit]]</f>
        <v>735.39</v>
      </c>
    </row>
    <row r="202" spans="1:19" ht="13.8">
      <c r="A202" s="1" t="s">
        <v>214</v>
      </c>
      <c r="B202" s="7">
        <v>45222</v>
      </c>
      <c r="C202" s="2" t="s">
        <v>3942</v>
      </c>
      <c r="D202" s="4" t="s">
        <v>1489</v>
      </c>
      <c r="E202" s="1">
        <v>2943.33</v>
      </c>
      <c r="F202" s="1">
        <v>45</v>
      </c>
      <c r="G202" s="1">
        <v>8</v>
      </c>
      <c r="H202" s="1">
        <v>571.04</v>
      </c>
      <c r="L202" t="str">
        <f t="shared" si="3"/>
        <v>6b389c40</v>
      </c>
      <c r="M202" s="7">
        <v>45222</v>
      </c>
      <c r="N202" t="str">
        <f>PROPER(Table1[[#This Row],[Region]])</f>
        <v>West</v>
      </c>
      <c r="O202" t="str">
        <f>PROPER(Table1[[#This Row],[Product Category]])</f>
        <v>Clothing</v>
      </c>
      <c r="P202">
        <f>ROUND(Table1[[#This Row],[Sales Amount]],1)</f>
        <v>2943.3</v>
      </c>
      <c r="Q202">
        <f>Table1[[#This Row],[Quantity Sold]]</f>
        <v>45</v>
      </c>
      <c r="R202">
        <f>Table1[[#This Row],[Discount (%)]]</f>
        <v>8</v>
      </c>
      <c r="S202">
        <f>Table1[[#This Row],[Profit]]</f>
        <v>571.04</v>
      </c>
    </row>
    <row r="203" spans="1:19" ht="13.8">
      <c r="A203" s="1" t="s">
        <v>215</v>
      </c>
      <c r="B203" s="7">
        <v>45223</v>
      </c>
      <c r="C203" s="2" t="s">
        <v>3944</v>
      </c>
      <c r="D203" s="4" t="s">
        <v>92</v>
      </c>
      <c r="E203" s="1">
        <v>2261.46</v>
      </c>
      <c r="F203" s="1">
        <v>46</v>
      </c>
      <c r="G203" s="1">
        <v>39</v>
      </c>
      <c r="H203" s="1">
        <v>373.45</v>
      </c>
      <c r="L203" t="str">
        <f t="shared" si="3"/>
        <v>7743bcd0</v>
      </c>
      <c r="M203" s="7">
        <v>45223</v>
      </c>
      <c r="N203" t="str">
        <f>PROPER(Table1[[#This Row],[Region]])</f>
        <v>South</v>
      </c>
      <c r="O203" t="str">
        <f>PROPER(Table1[[#This Row],[Product Category]])</f>
        <v>Groceries</v>
      </c>
      <c r="P203">
        <f>ROUND(Table1[[#This Row],[Sales Amount]],1)</f>
        <v>2261.5</v>
      </c>
      <c r="Q203">
        <f>Table1[[#This Row],[Quantity Sold]]</f>
        <v>46</v>
      </c>
      <c r="R203">
        <f>Table1[[#This Row],[Discount (%)]]</f>
        <v>39</v>
      </c>
      <c r="S203">
        <f>Table1[[#This Row],[Profit]]</f>
        <v>373.45</v>
      </c>
    </row>
    <row r="204" spans="1:19" ht="13.8">
      <c r="A204" s="1" t="s">
        <v>216</v>
      </c>
      <c r="B204" s="7">
        <v>45224</v>
      </c>
      <c r="C204" s="2" t="s">
        <v>3941</v>
      </c>
      <c r="D204" s="4" t="s">
        <v>3945</v>
      </c>
      <c r="E204" s="1">
        <v>2679.53</v>
      </c>
      <c r="F204" s="1">
        <v>36</v>
      </c>
      <c r="G204" s="1">
        <v>6</v>
      </c>
      <c r="H204" s="1">
        <v>1471</v>
      </c>
      <c r="L204" t="str">
        <f t="shared" si="3"/>
        <v>84d09672</v>
      </c>
      <c r="M204" s="7">
        <v>45224</v>
      </c>
      <c r="N204" t="str">
        <f>PROPER(Table1[[#This Row],[Region]])</f>
        <v>North</v>
      </c>
      <c r="O204" t="str">
        <f>PROPER(Table1[[#This Row],[Product Category]])</f>
        <v>Sports</v>
      </c>
      <c r="P204">
        <f>ROUND(Table1[[#This Row],[Sales Amount]],1)</f>
        <v>2679.5</v>
      </c>
      <c r="Q204">
        <f>Table1[[#This Row],[Quantity Sold]]</f>
        <v>36</v>
      </c>
      <c r="R204">
        <f>Table1[[#This Row],[Discount (%)]]</f>
        <v>6</v>
      </c>
      <c r="S204">
        <f>Table1[[#This Row],[Profit]]</f>
        <v>1471</v>
      </c>
    </row>
    <row r="205" spans="1:19" ht="13.8">
      <c r="A205" s="1" t="s">
        <v>217</v>
      </c>
      <c r="B205" s="7">
        <v>45225</v>
      </c>
      <c r="C205" s="2" t="s">
        <v>3943</v>
      </c>
      <c r="D205" s="4" t="s">
        <v>3946</v>
      </c>
      <c r="E205" s="1">
        <v>1290.6600000000001</v>
      </c>
      <c r="F205" s="1">
        <v>46</v>
      </c>
      <c r="G205" s="1">
        <v>8</v>
      </c>
      <c r="H205" s="1">
        <v>147.38999999999999</v>
      </c>
      <c r="L205" t="str">
        <f t="shared" si="3"/>
        <v>bd554f96</v>
      </c>
      <c r="M205" s="7">
        <v>45225</v>
      </c>
      <c r="N205" t="str">
        <f>PROPER(Table1[[#This Row],[Region]])</f>
        <v>East</v>
      </c>
      <c r="O205" t="str">
        <f>PROPER(Table1[[#This Row],[Product Category]])</f>
        <v>Electronics</v>
      </c>
      <c r="P205">
        <f>ROUND(Table1[[#This Row],[Sales Amount]],1)</f>
        <v>1290.7</v>
      </c>
      <c r="Q205">
        <f>Table1[[#This Row],[Quantity Sold]]</f>
        <v>46</v>
      </c>
      <c r="R205">
        <f>Table1[[#This Row],[Discount (%)]]</f>
        <v>8</v>
      </c>
      <c r="S205">
        <f>Table1[[#This Row],[Profit]]</f>
        <v>147.38999999999999</v>
      </c>
    </row>
    <row r="206" spans="1:19" ht="13.8">
      <c r="A206" s="1" t="s">
        <v>218</v>
      </c>
      <c r="B206" s="7">
        <v>45226</v>
      </c>
      <c r="C206" s="2" t="s">
        <v>3943</v>
      </c>
      <c r="D206" s="4" t="s">
        <v>92</v>
      </c>
      <c r="E206" s="1">
        <v>211.31</v>
      </c>
      <c r="F206" s="1">
        <v>45</v>
      </c>
      <c r="G206" s="1">
        <v>48</v>
      </c>
      <c r="H206" s="1">
        <v>1844.45</v>
      </c>
      <c r="L206" t="str">
        <f t="shared" si="3"/>
        <v>dee8766b</v>
      </c>
      <c r="M206" s="7">
        <v>45226</v>
      </c>
      <c r="N206" t="str">
        <f>PROPER(Table1[[#This Row],[Region]])</f>
        <v>East</v>
      </c>
      <c r="O206" t="str">
        <f>PROPER(Table1[[#This Row],[Product Category]])</f>
        <v>Groceries</v>
      </c>
      <c r="P206">
        <f>ROUND(Table1[[#This Row],[Sales Amount]],1)</f>
        <v>211.3</v>
      </c>
      <c r="Q206">
        <f>Table1[[#This Row],[Quantity Sold]]</f>
        <v>45</v>
      </c>
      <c r="R206">
        <f>Table1[[#This Row],[Discount (%)]]</f>
        <v>48</v>
      </c>
      <c r="S206">
        <f>Table1[[#This Row],[Profit]]</f>
        <v>1844.45</v>
      </c>
    </row>
    <row r="207" spans="1:19" ht="13.8">
      <c r="A207" s="1" t="s">
        <v>219</v>
      </c>
      <c r="B207" s="7">
        <v>45227</v>
      </c>
      <c r="C207" s="2" t="s">
        <v>3942</v>
      </c>
      <c r="D207" s="4" t="s">
        <v>1661</v>
      </c>
      <c r="E207" s="1">
        <v>3582.85</v>
      </c>
      <c r="F207" s="1">
        <v>42</v>
      </c>
      <c r="G207" s="1">
        <v>48</v>
      </c>
      <c r="H207" s="1">
        <v>1359.36</v>
      </c>
      <c r="L207" t="str">
        <f t="shared" si="3"/>
        <v>733628ca</v>
      </c>
      <c r="M207" s="7">
        <v>45227</v>
      </c>
      <c r="N207" t="str">
        <f>PROPER(Table1[[#This Row],[Region]])</f>
        <v>West</v>
      </c>
      <c r="O207" t="str">
        <f>PROPER(Table1[[#This Row],[Product Category]])</f>
        <v>Furniture</v>
      </c>
      <c r="P207">
        <f>ROUND(Table1[[#This Row],[Sales Amount]],1)</f>
        <v>3582.9</v>
      </c>
      <c r="Q207">
        <f>Table1[[#This Row],[Quantity Sold]]</f>
        <v>42</v>
      </c>
      <c r="R207">
        <f>Table1[[#This Row],[Discount (%)]]</f>
        <v>48</v>
      </c>
      <c r="S207">
        <f>Table1[[#This Row],[Profit]]</f>
        <v>1359.36</v>
      </c>
    </row>
    <row r="208" spans="1:19" ht="13.8">
      <c r="A208" s="1" t="s">
        <v>220</v>
      </c>
      <c r="B208" s="7">
        <v>45228</v>
      </c>
      <c r="C208" s="2" t="s">
        <v>3942</v>
      </c>
      <c r="D208" s="4" t="s">
        <v>1661</v>
      </c>
      <c r="E208" s="1">
        <v>419.94</v>
      </c>
      <c r="F208" s="1">
        <v>12</v>
      </c>
      <c r="G208" s="1">
        <v>22</v>
      </c>
      <c r="H208" s="1">
        <v>1047.8</v>
      </c>
      <c r="L208" t="str">
        <f t="shared" si="3"/>
        <v>7101a707</v>
      </c>
      <c r="M208" s="7">
        <v>45228</v>
      </c>
      <c r="N208" t="str">
        <f>PROPER(Table1[[#This Row],[Region]])</f>
        <v>West</v>
      </c>
      <c r="O208" t="str">
        <f>PROPER(Table1[[#This Row],[Product Category]])</f>
        <v>Furniture</v>
      </c>
      <c r="P208">
        <f>ROUND(Table1[[#This Row],[Sales Amount]],1)</f>
        <v>419.9</v>
      </c>
      <c r="Q208">
        <f>Table1[[#This Row],[Quantity Sold]]</f>
        <v>12</v>
      </c>
      <c r="R208">
        <f>Table1[[#This Row],[Discount (%)]]</f>
        <v>22</v>
      </c>
      <c r="S208">
        <f>Table1[[#This Row],[Profit]]</f>
        <v>1047.8</v>
      </c>
    </row>
    <row r="209" spans="1:19" ht="13.8">
      <c r="A209" s="1" t="s">
        <v>221</v>
      </c>
      <c r="B209" s="7">
        <v>45229</v>
      </c>
      <c r="C209" s="2" t="s">
        <v>3943</v>
      </c>
      <c r="D209" s="4" t="s">
        <v>3945</v>
      </c>
      <c r="E209" s="1">
        <v>4422.18</v>
      </c>
      <c r="F209" s="1">
        <v>14</v>
      </c>
      <c r="G209" s="1">
        <v>33</v>
      </c>
      <c r="H209" s="1">
        <v>237.47</v>
      </c>
      <c r="L209" t="str">
        <f t="shared" si="3"/>
        <v>7349ac4e</v>
      </c>
      <c r="M209" s="7">
        <v>45229</v>
      </c>
      <c r="N209" t="str">
        <f>PROPER(Table1[[#This Row],[Region]])</f>
        <v>East</v>
      </c>
      <c r="O209" t="str">
        <f>PROPER(Table1[[#This Row],[Product Category]])</f>
        <v>Sports</v>
      </c>
      <c r="P209">
        <f>ROUND(Table1[[#This Row],[Sales Amount]],1)</f>
        <v>4422.2</v>
      </c>
      <c r="Q209">
        <f>Table1[[#This Row],[Quantity Sold]]</f>
        <v>14</v>
      </c>
      <c r="R209">
        <f>Table1[[#This Row],[Discount (%)]]</f>
        <v>33</v>
      </c>
      <c r="S209">
        <f>Table1[[#This Row],[Profit]]</f>
        <v>237.47</v>
      </c>
    </row>
    <row r="210" spans="1:19" ht="13.8">
      <c r="A210" s="1" t="s">
        <v>222</v>
      </c>
      <c r="B210" s="7">
        <v>45230</v>
      </c>
      <c r="C210" s="2" t="s">
        <v>3943</v>
      </c>
      <c r="D210" s="4" t="s">
        <v>1661</v>
      </c>
      <c r="E210" s="1">
        <v>3277.47</v>
      </c>
      <c r="F210" s="1">
        <v>11</v>
      </c>
      <c r="G210" s="1">
        <v>2</v>
      </c>
      <c r="H210" s="1">
        <v>379.92</v>
      </c>
      <c r="L210" t="str">
        <f t="shared" si="3"/>
        <v>fbe74fbe</v>
      </c>
      <c r="M210" s="7">
        <v>45230</v>
      </c>
      <c r="N210" t="str">
        <f>PROPER(Table1[[#This Row],[Region]])</f>
        <v>East</v>
      </c>
      <c r="O210" t="str">
        <f>PROPER(Table1[[#This Row],[Product Category]])</f>
        <v>Furniture</v>
      </c>
      <c r="P210">
        <f>ROUND(Table1[[#This Row],[Sales Amount]],1)</f>
        <v>3277.5</v>
      </c>
      <c r="Q210">
        <f>Table1[[#This Row],[Quantity Sold]]</f>
        <v>11</v>
      </c>
      <c r="R210">
        <f>Table1[[#This Row],[Discount (%)]]</f>
        <v>2</v>
      </c>
      <c r="S210">
        <f>Table1[[#This Row],[Profit]]</f>
        <v>379.92</v>
      </c>
    </row>
    <row r="211" spans="1:19" ht="13.8">
      <c r="A211" s="1" t="s">
        <v>223</v>
      </c>
      <c r="B211" s="7">
        <v>45231</v>
      </c>
      <c r="C211" s="2" t="s">
        <v>3941</v>
      </c>
      <c r="D211" s="4" t="s">
        <v>1489</v>
      </c>
      <c r="E211" s="1">
        <v>4264.38</v>
      </c>
      <c r="F211" s="1">
        <v>31</v>
      </c>
      <c r="G211" s="1">
        <v>24</v>
      </c>
      <c r="H211" s="1">
        <v>1179.93</v>
      </c>
      <c r="L211" t="str">
        <f t="shared" si="3"/>
        <v>6bde908c</v>
      </c>
      <c r="M211" s="7">
        <v>45231</v>
      </c>
      <c r="N211" t="str">
        <f>PROPER(Table1[[#This Row],[Region]])</f>
        <v>North</v>
      </c>
      <c r="O211" t="str">
        <f>PROPER(Table1[[#This Row],[Product Category]])</f>
        <v>Clothing</v>
      </c>
      <c r="P211">
        <f>ROUND(Table1[[#This Row],[Sales Amount]],1)</f>
        <v>4264.3999999999996</v>
      </c>
      <c r="Q211">
        <f>Table1[[#This Row],[Quantity Sold]]</f>
        <v>31</v>
      </c>
      <c r="R211">
        <f>Table1[[#This Row],[Discount (%)]]</f>
        <v>24</v>
      </c>
      <c r="S211">
        <f>Table1[[#This Row],[Profit]]</f>
        <v>1179.93</v>
      </c>
    </row>
    <row r="212" spans="1:19" ht="13.8">
      <c r="A212" s="1" t="s">
        <v>224</v>
      </c>
      <c r="B212" s="7">
        <v>45232</v>
      </c>
      <c r="C212" s="2" t="s">
        <v>3944</v>
      </c>
      <c r="D212" s="4" t="s">
        <v>1661</v>
      </c>
      <c r="E212" s="1">
        <v>647.38</v>
      </c>
      <c r="F212" s="1">
        <v>16</v>
      </c>
      <c r="G212" s="1">
        <v>34</v>
      </c>
      <c r="H212" s="1">
        <v>1937.88</v>
      </c>
      <c r="L212" t="str">
        <f t="shared" si="3"/>
        <v>56a98641</v>
      </c>
      <c r="M212" s="7">
        <v>45232</v>
      </c>
      <c r="N212" t="str">
        <f>PROPER(Table1[[#This Row],[Region]])</f>
        <v>South</v>
      </c>
      <c r="O212" t="str">
        <f>PROPER(Table1[[#This Row],[Product Category]])</f>
        <v>Furniture</v>
      </c>
      <c r="P212">
        <f>ROUND(Table1[[#This Row],[Sales Amount]],1)</f>
        <v>647.4</v>
      </c>
      <c r="Q212">
        <f>Table1[[#This Row],[Quantity Sold]]</f>
        <v>16</v>
      </c>
      <c r="R212">
        <f>Table1[[#This Row],[Discount (%)]]</f>
        <v>34</v>
      </c>
      <c r="S212">
        <f>Table1[[#This Row],[Profit]]</f>
        <v>1937.88</v>
      </c>
    </row>
    <row r="213" spans="1:19" ht="13.8">
      <c r="A213" s="1" t="s">
        <v>225</v>
      </c>
      <c r="B213" s="7">
        <v>45233</v>
      </c>
      <c r="C213" s="2" t="s">
        <v>3943</v>
      </c>
      <c r="D213" s="4" t="s">
        <v>92</v>
      </c>
      <c r="E213" s="1">
        <v>3097.39</v>
      </c>
      <c r="F213" s="1">
        <v>17</v>
      </c>
      <c r="G213" s="1">
        <v>42</v>
      </c>
      <c r="H213" s="1">
        <v>33.520000000000003</v>
      </c>
      <c r="L213" t="str">
        <f t="shared" si="3"/>
        <v>d14d8d01</v>
      </c>
      <c r="M213" s="7">
        <v>45233</v>
      </c>
      <c r="N213" t="str">
        <f>PROPER(Table1[[#This Row],[Region]])</f>
        <v>East</v>
      </c>
      <c r="O213" t="str">
        <f>PROPER(Table1[[#This Row],[Product Category]])</f>
        <v>Groceries</v>
      </c>
      <c r="P213">
        <f>ROUND(Table1[[#This Row],[Sales Amount]],1)</f>
        <v>3097.4</v>
      </c>
      <c r="Q213">
        <f>Table1[[#This Row],[Quantity Sold]]</f>
        <v>17</v>
      </c>
      <c r="R213">
        <f>Table1[[#This Row],[Discount (%)]]</f>
        <v>42</v>
      </c>
      <c r="S213">
        <f>Table1[[#This Row],[Profit]]</f>
        <v>33.520000000000003</v>
      </c>
    </row>
    <row r="214" spans="1:19" ht="13.8">
      <c r="A214" s="1" t="s">
        <v>226</v>
      </c>
      <c r="B214" s="7">
        <v>45234</v>
      </c>
      <c r="C214" s="2" t="s">
        <v>3941</v>
      </c>
      <c r="D214" s="4" t="s">
        <v>3945</v>
      </c>
      <c r="E214" s="1">
        <v>619.80999999999995</v>
      </c>
      <c r="F214" s="1">
        <v>38</v>
      </c>
      <c r="G214" s="1">
        <v>41</v>
      </c>
      <c r="H214" s="1">
        <v>926.27</v>
      </c>
      <c r="L214" t="str">
        <f t="shared" si="3"/>
        <v>b1fe3bbf</v>
      </c>
      <c r="M214" s="7">
        <v>45234</v>
      </c>
      <c r="N214" t="str">
        <f>PROPER(Table1[[#This Row],[Region]])</f>
        <v>North</v>
      </c>
      <c r="O214" t="str">
        <f>PROPER(Table1[[#This Row],[Product Category]])</f>
        <v>Sports</v>
      </c>
      <c r="P214">
        <f>ROUND(Table1[[#This Row],[Sales Amount]],1)</f>
        <v>619.79999999999995</v>
      </c>
      <c r="Q214">
        <f>Table1[[#This Row],[Quantity Sold]]</f>
        <v>38</v>
      </c>
      <c r="R214">
        <f>Table1[[#This Row],[Discount (%)]]</f>
        <v>41</v>
      </c>
      <c r="S214">
        <f>Table1[[#This Row],[Profit]]</f>
        <v>926.27</v>
      </c>
    </row>
    <row r="215" spans="1:19" ht="13.8">
      <c r="A215" s="1" t="s">
        <v>227</v>
      </c>
      <c r="B215" s="7">
        <v>45235</v>
      </c>
      <c r="C215" s="2" t="s">
        <v>3941</v>
      </c>
      <c r="D215" s="4" t="s">
        <v>1489</v>
      </c>
      <c r="E215" s="1">
        <v>3697.98</v>
      </c>
      <c r="F215" s="1">
        <v>8</v>
      </c>
      <c r="G215" s="1">
        <v>21</v>
      </c>
      <c r="H215" s="1">
        <v>941.76</v>
      </c>
      <c r="L215" t="str">
        <f t="shared" si="3"/>
        <v>75b5349d</v>
      </c>
      <c r="M215" s="7">
        <v>45235</v>
      </c>
      <c r="N215" t="str">
        <f>PROPER(Table1[[#This Row],[Region]])</f>
        <v>North</v>
      </c>
      <c r="O215" t="str">
        <f>PROPER(Table1[[#This Row],[Product Category]])</f>
        <v>Clothing</v>
      </c>
      <c r="P215">
        <f>ROUND(Table1[[#This Row],[Sales Amount]],1)</f>
        <v>3698</v>
      </c>
      <c r="Q215">
        <f>Table1[[#This Row],[Quantity Sold]]</f>
        <v>8</v>
      </c>
      <c r="R215">
        <f>Table1[[#This Row],[Discount (%)]]</f>
        <v>21</v>
      </c>
      <c r="S215">
        <f>Table1[[#This Row],[Profit]]</f>
        <v>941.76</v>
      </c>
    </row>
    <row r="216" spans="1:19" ht="13.8">
      <c r="A216" s="1" t="s">
        <v>228</v>
      </c>
      <c r="B216" s="7">
        <v>45236</v>
      </c>
      <c r="C216" s="2" t="s">
        <v>3944</v>
      </c>
      <c r="D216" s="4" t="s">
        <v>1489</v>
      </c>
      <c r="E216" s="1">
        <v>4559.22</v>
      </c>
      <c r="F216" s="1">
        <v>14</v>
      </c>
      <c r="G216" s="1">
        <v>29</v>
      </c>
      <c r="H216" s="1">
        <v>1055.8599999999999</v>
      </c>
      <c r="L216" t="str">
        <f t="shared" si="3"/>
        <v>2ecc60c1</v>
      </c>
      <c r="M216" s="7">
        <v>45236</v>
      </c>
      <c r="N216" t="str">
        <f>PROPER(Table1[[#This Row],[Region]])</f>
        <v>South</v>
      </c>
      <c r="O216" t="str">
        <f>PROPER(Table1[[#This Row],[Product Category]])</f>
        <v>Clothing</v>
      </c>
      <c r="P216">
        <f>ROUND(Table1[[#This Row],[Sales Amount]],1)</f>
        <v>4559.2</v>
      </c>
      <c r="Q216">
        <f>Table1[[#This Row],[Quantity Sold]]</f>
        <v>14</v>
      </c>
      <c r="R216">
        <f>Table1[[#This Row],[Discount (%)]]</f>
        <v>29</v>
      </c>
      <c r="S216">
        <f>Table1[[#This Row],[Profit]]</f>
        <v>1055.8599999999999</v>
      </c>
    </row>
    <row r="217" spans="1:19" ht="13.8">
      <c r="A217" s="1">
        <v>60839616</v>
      </c>
      <c r="B217" s="7">
        <v>45237</v>
      </c>
      <c r="C217" s="2" t="s">
        <v>3944</v>
      </c>
      <c r="D217" s="4" t="s">
        <v>3945</v>
      </c>
      <c r="E217" s="1">
        <v>1787.05</v>
      </c>
      <c r="F217" s="1">
        <v>11</v>
      </c>
      <c r="G217" s="1">
        <v>19</v>
      </c>
      <c r="H217" s="1">
        <v>40.81</v>
      </c>
      <c r="L217" t="str">
        <f t="shared" si="3"/>
        <v>60839616</v>
      </c>
      <c r="M217" s="7">
        <v>45237</v>
      </c>
      <c r="N217" t="str">
        <f>PROPER(Table1[[#This Row],[Region]])</f>
        <v>South</v>
      </c>
      <c r="O217" t="str">
        <f>PROPER(Table1[[#This Row],[Product Category]])</f>
        <v>Sports</v>
      </c>
      <c r="P217">
        <f>ROUND(Table1[[#This Row],[Sales Amount]],1)</f>
        <v>1787.1</v>
      </c>
      <c r="Q217">
        <f>Table1[[#This Row],[Quantity Sold]]</f>
        <v>11</v>
      </c>
      <c r="R217">
        <f>Table1[[#This Row],[Discount (%)]]</f>
        <v>19</v>
      </c>
      <c r="S217">
        <f>Table1[[#This Row],[Profit]]</f>
        <v>40.81</v>
      </c>
    </row>
    <row r="218" spans="1:19" ht="13.8">
      <c r="A218" s="1" t="s">
        <v>229</v>
      </c>
      <c r="B218" s="7">
        <v>45238</v>
      </c>
      <c r="C218" s="2" t="s">
        <v>3942</v>
      </c>
      <c r="D218" s="4" t="s">
        <v>1661</v>
      </c>
      <c r="E218" s="1">
        <v>901.68</v>
      </c>
      <c r="F218" s="1">
        <v>7</v>
      </c>
      <c r="G218" s="1">
        <v>48</v>
      </c>
      <c r="H218" s="1">
        <v>903.11</v>
      </c>
      <c r="L218" t="str">
        <f t="shared" si="3"/>
        <v>a65dfe8b</v>
      </c>
      <c r="M218" s="7">
        <v>45238</v>
      </c>
      <c r="N218" t="str">
        <f>PROPER(Table1[[#This Row],[Region]])</f>
        <v>West</v>
      </c>
      <c r="O218" t="str">
        <f>PROPER(Table1[[#This Row],[Product Category]])</f>
        <v>Furniture</v>
      </c>
      <c r="P218">
        <f>ROUND(Table1[[#This Row],[Sales Amount]],1)</f>
        <v>901.7</v>
      </c>
      <c r="Q218">
        <f>Table1[[#This Row],[Quantity Sold]]</f>
        <v>7</v>
      </c>
      <c r="R218">
        <f>Table1[[#This Row],[Discount (%)]]</f>
        <v>48</v>
      </c>
      <c r="S218">
        <f>Table1[[#This Row],[Profit]]</f>
        <v>903.11</v>
      </c>
    </row>
    <row r="219" spans="1:19" ht="13.8">
      <c r="A219" s="1" t="s">
        <v>230</v>
      </c>
      <c r="B219" s="7">
        <v>45239</v>
      </c>
      <c r="C219" s="2" t="s">
        <v>3941</v>
      </c>
      <c r="D219" s="4" t="s">
        <v>3946</v>
      </c>
      <c r="E219" s="1">
        <v>2934.72</v>
      </c>
      <c r="F219" s="1">
        <v>20</v>
      </c>
      <c r="G219" s="1">
        <v>12</v>
      </c>
      <c r="H219" s="1">
        <v>528.02</v>
      </c>
      <c r="L219" t="str">
        <f t="shared" si="3"/>
        <v>850b0c26</v>
      </c>
      <c r="M219" s="7">
        <v>45239</v>
      </c>
      <c r="N219" t="str">
        <f>PROPER(Table1[[#This Row],[Region]])</f>
        <v>North</v>
      </c>
      <c r="O219" t="str">
        <f>PROPER(Table1[[#This Row],[Product Category]])</f>
        <v>Electronics</v>
      </c>
      <c r="P219">
        <f>ROUND(Table1[[#This Row],[Sales Amount]],1)</f>
        <v>2934.7</v>
      </c>
      <c r="Q219">
        <f>Table1[[#This Row],[Quantity Sold]]</f>
        <v>20</v>
      </c>
      <c r="R219">
        <f>Table1[[#This Row],[Discount (%)]]</f>
        <v>12</v>
      </c>
      <c r="S219">
        <f>Table1[[#This Row],[Profit]]</f>
        <v>528.02</v>
      </c>
    </row>
    <row r="220" spans="1:19" ht="13.8">
      <c r="A220" s="1" t="s">
        <v>231</v>
      </c>
      <c r="B220" s="7">
        <v>45240</v>
      </c>
      <c r="C220" s="2" t="s">
        <v>3942</v>
      </c>
      <c r="D220" s="4" t="s">
        <v>92</v>
      </c>
      <c r="E220" s="1">
        <v>1058.57</v>
      </c>
      <c r="F220" s="1">
        <v>6</v>
      </c>
      <c r="G220" s="1">
        <v>13</v>
      </c>
      <c r="H220" s="1">
        <v>697.72</v>
      </c>
      <c r="L220" t="str">
        <f t="shared" si="3"/>
        <v>21fd10ea</v>
      </c>
      <c r="M220" s="7">
        <v>45240</v>
      </c>
      <c r="N220" t="str">
        <f>PROPER(Table1[[#This Row],[Region]])</f>
        <v>West</v>
      </c>
      <c r="O220" t="str">
        <f>PROPER(Table1[[#This Row],[Product Category]])</f>
        <v>Groceries</v>
      </c>
      <c r="P220">
        <f>ROUND(Table1[[#This Row],[Sales Amount]],1)</f>
        <v>1058.5999999999999</v>
      </c>
      <c r="Q220">
        <f>Table1[[#This Row],[Quantity Sold]]</f>
        <v>6</v>
      </c>
      <c r="R220">
        <f>Table1[[#This Row],[Discount (%)]]</f>
        <v>13</v>
      </c>
      <c r="S220">
        <f>Table1[[#This Row],[Profit]]</f>
        <v>697.72</v>
      </c>
    </row>
    <row r="221" spans="1:19" ht="13.8">
      <c r="A221" s="1" t="s">
        <v>232</v>
      </c>
      <c r="B221" s="7">
        <v>45241</v>
      </c>
      <c r="C221" s="2" t="s">
        <v>3943</v>
      </c>
      <c r="D221" s="4" t="s">
        <v>1661</v>
      </c>
      <c r="E221" s="1">
        <v>3988.42</v>
      </c>
      <c r="F221" s="1">
        <v>36</v>
      </c>
      <c r="G221" s="1">
        <v>1</v>
      </c>
      <c r="H221" s="1">
        <v>1637.88</v>
      </c>
      <c r="L221" t="str">
        <f t="shared" si="3"/>
        <v>8d90e130</v>
      </c>
      <c r="M221" s="7">
        <v>45241</v>
      </c>
      <c r="N221" t="str">
        <f>PROPER(Table1[[#This Row],[Region]])</f>
        <v>East</v>
      </c>
      <c r="O221" t="str">
        <f>PROPER(Table1[[#This Row],[Product Category]])</f>
        <v>Furniture</v>
      </c>
      <c r="P221">
        <f>ROUND(Table1[[#This Row],[Sales Amount]],1)</f>
        <v>3988.4</v>
      </c>
      <c r="Q221">
        <f>Table1[[#This Row],[Quantity Sold]]</f>
        <v>36</v>
      </c>
      <c r="R221">
        <f>Table1[[#This Row],[Discount (%)]]</f>
        <v>1</v>
      </c>
      <c r="S221">
        <f>Table1[[#This Row],[Profit]]</f>
        <v>1637.88</v>
      </c>
    </row>
    <row r="222" spans="1:19" ht="13.8">
      <c r="A222" s="1" t="s">
        <v>233</v>
      </c>
      <c r="B222" s="7">
        <v>45242</v>
      </c>
      <c r="C222" s="2" t="s">
        <v>3944</v>
      </c>
      <c r="D222" s="4" t="s">
        <v>3945</v>
      </c>
      <c r="E222" s="1">
        <v>2727.47</v>
      </c>
      <c r="F222" s="1">
        <v>35</v>
      </c>
      <c r="G222" s="1">
        <v>1</v>
      </c>
      <c r="H222" s="1">
        <v>1875.23</v>
      </c>
      <c r="L222" t="str">
        <f t="shared" si="3"/>
        <v>41aee1e8</v>
      </c>
      <c r="M222" s="7">
        <v>45242</v>
      </c>
      <c r="N222" t="str">
        <f>PROPER(Table1[[#This Row],[Region]])</f>
        <v>South</v>
      </c>
      <c r="O222" t="str">
        <f>PROPER(Table1[[#This Row],[Product Category]])</f>
        <v>Sports</v>
      </c>
      <c r="P222">
        <f>ROUND(Table1[[#This Row],[Sales Amount]],1)</f>
        <v>2727.5</v>
      </c>
      <c r="Q222">
        <f>Table1[[#This Row],[Quantity Sold]]</f>
        <v>35</v>
      </c>
      <c r="R222">
        <f>Table1[[#This Row],[Discount (%)]]</f>
        <v>1</v>
      </c>
      <c r="S222">
        <f>Table1[[#This Row],[Profit]]</f>
        <v>1875.23</v>
      </c>
    </row>
    <row r="223" spans="1:19" ht="13.8">
      <c r="A223" s="1" t="s">
        <v>234</v>
      </c>
      <c r="B223" s="7">
        <v>45243</v>
      </c>
      <c r="C223" s="2" t="s">
        <v>3944</v>
      </c>
      <c r="D223" s="4" t="s">
        <v>92</v>
      </c>
      <c r="E223" s="1">
        <v>1765.49</v>
      </c>
      <c r="F223" s="1">
        <v>13</v>
      </c>
      <c r="G223" s="1">
        <v>24</v>
      </c>
      <c r="H223" s="1">
        <v>1951.72</v>
      </c>
      <c r="L223" t="str">
        <f t="shared" si="3"/>
        <v>2f562dc0</v>
      </c>
      <c r="M223" s="7">
        <v>45243</v>
      </c>
      <c r="N223" t="str">
        <f>PROPER(Table1[[#This Row],[Region]])</f>
        <v>South</v>
      </c>
      <c r="O223" t="str">
        <f>PROPER(Table1[[#This Row],[Product Category]])</f>
        <v>Groceries</v>
      </c>
      <c r="P223">
        <f>ROUND(Table1[[#This Row],[Sales Amount]],1)</f>
        <v>1765.5</v>
      </c>
      <c r="Q223">
        <f>Table1[[#This Row],[Quantity Sold]]</f>
        <v>13</v>
      </c>
      <c r="R223">
        <f>Table1[[#This Row],[Discount (%)]]</f>
        <v>24</v>
      </c>
      <c r="S223">
        <f>Table1[[#This Row],[Profit]]</f>
        <v>1951.72</v>
      </c>
    </row>
    <row r="224" spans="1:19" ht="13.8">
      <c r="A224" s="1" t="s">
        <v>235</v>
      </c>
      <c r="B224" s="7">
        <v>45244</v>
      </c>
      <c r="C224" s="2" t="s">
        <v>3941</v>
      </c>
      <c r="D224" s="4" t="s">
        <v>1661</v>
      </c>
      <c r="E224" s="1">
        <v>4383.76</v>
      </c>
      <c r="F224" s="1">
        <v>40</v>
      </c>
      <c r="G224" s="1">
        <v>21</v>
      </c>
      <c r="H224" s="1">
        <v>1013.33</v>
      </c>
      <c r="L224" t="str">
        <f t="shared" si="3"/>
        <v>1790f693</v>
      </c>
      <c r="M224" s="7">
        <v>45244</v>
      </c>
      <c r="N224" t="str">
        <f>PROPER(Table1[[#This Row],[Region]])</f>
        <v>North</v>
      </c>
      <c r="O224" t="str">
        <f>PROPER(Table1[[#This Row],[Product Category]])</f>
        <v>Furniture</v>
      </c>
      <c r="P224">
        <f>ROUND(Table1[[#This Row],[Sales Amount]],1)</f>
        <v>4383.8</v>
      </c>
      <c r="Q224">
        <f>Table1[[#This Row],[Quantity Sold]]</f>
        <v>40</v>
      </c>
      <c r="R224">
        <f>Table1[[#This Row],[Discount (%)]]</f>
        <v>21</v>
      </c>
      <c r="S224">
        <f>Table1[[#This Row],[Profit]]</f>
        <v>1013.33</v>
      </c>
    </row>
    <row r="225" spans="1:19" ht="13.8">
      <c r="A225" s="1" t="s">
        <v>236</v>
      </c>
      <c r="B225" s="7">
        <v>45245</v>
      </c>
      <c r="C225" s="2" t="s">
        <v>3944</v>
      </c>
      <c r="D225" s="4" t="s">
        <v>92</v>
      </c>
      <c r="E225" s="1">
        <v>4240.6400000000003</v>
      </c>
      <c r="F225" s="1">
        <v>49</v>
      </c>
      <c r="G225" s="1">
        <v>14</v>
      </c>
      <c r="H225" s="1">
        <v>1765.62</v>
      </c>
      <c r="L225" t="str">
        <f t="shared" si="3"/>
        <v>1ad9d5e9</v>
      </c>
      <c r="M225" s="7">
        <v>45245</v>
      </c>
      <c r="N225" t="str">
        <f>PROPER(Table1[[#This Row],[Region]])</f>
        <v>South</v>
      </c>
      <c r="O225" t="str">
        <f>PROPER(Table1[[#This Row],[Product Category]])</f>
        <v>Groceries</v>
      </c>
      <c r="P225">
        <f>ROUND(Table1[[#This Row],[Sales Amount]],1)</f>
        <v>4240.6000000000004</v>
      </c>
      <c r="Q225">
        <f>Table1[[#This Row],[Quantity Sold]]</f>
        <v>49</v>
      </c>
      <c r="R225">
        <f>Table1[[#This Row],[Discount (%)]]</f>
        <v>14</v>
      </c>
      <c r="S225">
        <f>Table1[[#This Row],[Profit]]</f>
        <v>1765.62</v>
      </c>
    </row>
    <row r="226" spans="1:19" ht="13.8">
      <c r="A226" s="1" t="s">
        <v>237</v>
      </c>
      <c r="B226" s="7">
        <v>45246</v>
      </c>
      <c r="C226" s="2" t="s">
        <v>3944</v>
      </c>
      <c r="D226" s="4" t="s">
        <v>1661</v>
      </c>
      <c r="E226" s="1">
        <v>273.83999999999997</v>
      </c>
      <c r="F226" s="1">
        <v>44</v>
      </c>
      <c r="G226" s="1">
        <v>29</v>
      </c>
      <c r="H226" s="1">
        <v>821</v>
      </c>
      <c r="L226" t="str">
        <f t="shared" si="3"/>
        <v>ae129571</v>
      </c>
      <c r="M226" s="7">
        <v>45246</v>
      </c>
      <c r="N226" t="str">
        <f>PROPER(Table1[[#This Row],[Region]])</f>
        <v>South</v>
      </c>
      <c r="O226" t="str">
        <f>PROPER(Table1[[#This Row],[Product Category]])</f>
        <v>Furniture</v>
      </c>
      <c r="P226">
        <f>ROUND(Table1[[#This Row],[Sales Amount]],1)</f>
        <v>273.8</v>
      </c>
      <c r="Q226">
        <f>Table1[[#This Row],[Quantity Sold]]</f>
        <v>44</v>
      </c>
      <c r="R226">
        <f>Table1[[#This Row],[Discount (%)]]</f>
        <v>29</v>
      </c>
      <c r="S226">
        <f>Table1[[#This Row],[Profit]]</f>
        <v>821</v>
      </c>
    </row>
    <row r="227" spans="1:19" ht="13.8">
      <c r="A227" s="1" t="s">
        <v>238</v>
      </c>
      <c r="B227" s="7">
        <v>45247</v>
      </c>
      <c r="C227" s="2" t="s">
        <v>3943</v>
      </c>
      <c r="D227" s="4" t="s">
        <v>3945</v>
      </c>
      <c r="E227" s="1">
        <v>152.53</v>
      </c>
      <c r="F227" s="1">
        <v>10</v>
      </c>
      <c r="G227" s="1">
        <v>16</v>
      </c>
      <c r="H227" s="1">
        <v>1958.8</v>
      </c>
      <c r="L227" t="str">
        <f t="shared" si="3"/>
        <v>79a06bc6</v>
      </c>
      <c r="M227" s="7">
        <v>45247</v>
      </c>
      <c r="N227" t="str">
        <f>PROPER(Table1[[#This Row],[Region]])</f>
        <v>East</v>
      </c>
      <c r="O227" t="str">
        <f>PROPER(Table1[[#This Row],[Product Category]])</f>
        <v>Sports</v>
      </c>
      <c r="P227">
        <f>ROUND(Table1[[#This Row],[Sales Amount]],1)</f>
        <v>152.5</v>
      </c>
      <c r="Q227">
        <f>Table1[[#This Row],[Quantity Sold]]</f>
        <v>10</v>
      </c>
      <c r="R227">
        <f>Table1[[#This Row],[Discount (%)]]</f>
        <v>16</v>
      </c>
      <c r="S227">
        <f>Table1[[#This Row],[Profit]]</f>
        <v>1958.8</v>
      </c>
    </row>
    <row r="228" spans="1:19" ht="13.8">
      <c r="A228" s="1" t="s">
        <v>239</v>
      </c>
      <c r="B228" s="7">
        <v>45248</v>
      </c>
      <c r="C228" s="2" t="s">
        <v>3942</v>
      </c>
      <c r="D228" s="4" t="s">
        <v>92</v>
      </c>
      <c r="E228" s="1">
        <v>1407.97</v>
      </c>
      <c r="F228" s="1">
        <v>26</v>
      </c>
      <c r="G228" s="1">
        <v>35</v>
      </c>
      <c r="H228" s="1">
        <v>978.17</v>
      </c>
      <c r="L228" t="str">
        <f t="shared" si="3"/>
        <v>65240ae3</v>
      </c>
      <c r="M228" s="7">
        <v>45248</v>
      </c>
      <c r="N228" t="str">
        <f>PROPER(Table1[[#This Row],[Region]])</f>
        <v>West</v>
      </c>
      <c r="O228" t="str">
        <f>PROPER(Table1[[#This Row],[Product Category]])</f>
        <v>Groceries</v>
      </c>
      <c r="P228">
        <f>ROUND(Table1[[#This Row],[Sales Amount]],1)</f>
        <v>1408</v>
      </c>
      <c r="Q228">
        <f>Table1[[#This Row],[Quantity Sold]]</f>
        <v>26</v>
      </c>
      <c r="R228">
        <f>Table1[[#This Row],[Discount (%)]]</f>
        <v>35</v>
      </c>
      <c r="S228">
        <f>Table1[[#This Row],[Profit]]</f>
        <v>978.17</v>
      </c>
    </row>
    <row r="229" spans="1:19" ht="13.8">
      <c r="A229" s="1" t="s">
        <v>240</v>
      </c>
      <c r="B229" s="7">
        <v>45249</v>
      </c>
      <c r="C229" s="2" t="s">
        <v>3942</v>
      </c>
      <c r="D229" s="4" t="s">
        <v>1661</v>
      </c>
      <c r="E229" s="1">
        <v>4083.3</v>
      </c>
      <c r="F229" s="1">
        <v>22</v>
      </c>
      <c r="G229" s="1">
        <v>40</v>
      </c>
      <c r="H229" s="1">
        <v>1003.31</v>
      </c>
      <c r="L229" t="str">
        <f t="shared" si="3"/>
        <v>d4df366c</v>
      </c>
      <c r="M229" s="7">
        <v>45249</v>
      </c>
      <c r="N229" t="str">
        <f>PROPER(Table1[[#This Row],[Region]])</f>
        <v>West</v>
      </c>
      <c r="O229" t="str">
        <f>PROPER(Table1[[#This Row],[Product Category]])</f>
        <v>Furniture</v>
      </c>
      <c r="P229">
        <f>ROUND(Table1[[#This Row],[Sales Amount]],1)</f>
        <v>4083.3</v>
      </c>
      <c r="Q229">
        <f>Table1[[#This Row],[Quantity Sold]]</f>
        <v>22</v>
      </c>
      <c r="R229">
        <f>Table1[[#This Row],[Discount (%)]]</f>
        <v>40</v>
      </c>
      <c r="S229">
        <f>Table1[[#This Row],[Profit]]</f>
        <v>1003.31</v>
      </c>
    </row>
    <row r="230" spans="1:19" ht="13.8">
      <c r="A230" s="1" t="s">
        <v>241</v>
      </c>
      <c r="B230" s="7">
        <v>45250</v>
      </c>
      <c r="C230" s="2" t="s">
        <v>3942</v>
      </c>
      <c r="D230" s="4" t="s">
        <v>1661</v>
      </c>
      <c r="E230" s="1">
        <v>2147.9299999999998</v>
      </c>
      <c r="F230" s="1">
        <v>7</v>
      </c>
      <c r="G230" s="1">
        <v>1</v>
      </c>
      <c r="H230" s="1">
        <v>1704.65</v>
      </c>
      <c r="L230" t="str">
        <f t="shared" si="3"/>
        <v>2ec7d99a</v>
      </c>
      <c r="M230" s="7">
        <v>45250</v>
      </c>
      <c r="N230" t="str">
        <f>PROPER(Table1[[#This Row],[Region]])</f>
        <v>West</v>
      </c>
      <c r="O230" t="str">
        <f>PROPER(Table1[[#This Row],[Product Category]])</f>
        <v>Furniture</v>
      </c>
      <c r="P230">
        <f>ROUND(Table1[[#This Row],[Sales Amount]],1)</f>
        <v>2147.9</v>
      </c>
      <c r="Q230">
        <f>Table1[[#This Row],[Quantity Sold]]</f>
        <v>7</v>
      </c>
      <c r="R230">
        <f>Table1[[#This Row],[Discount (%)]]</f>
        <v>1</v>
      </c>
      <c r="S230">
        <f>Table1[[#This Row],[Profit]]</f>
        <v>1704.65</v>
      </c>
    </row>
    <row r="231" spans="1:19" ht="13.8">
      <c r="A231" s="1" t="s">
        <v>242</v>
      </c>
      <c r="B231" s="7">
        <v>45251</v>
      </c>
      <c r="C231" s="2" t="s">
        <v>3943</v>
      </c>
      <c r="D231" s="4" t="s">
        <v>1489</v>
      </c>
      <c r="E231" s="1">
        <v>4147.42</v>
      </c>
      <c r="F231" s="1">
        <v>49</v>
      </c>
      <c r="G231" s="1">
        <v>29</v>
      </c>
      <c r="H231" s="1">
        <v>1416.19</v>
      </c>
      <c r="L231" t="str">
        <f t="shared" si="3"/>
        <v>14e88de0</v>
      </c>
      <c r="M231" s="7">
        <v>45251</v>
      </c>
      <c r="N231" t="str">
        <f>PROPER(Table1[[#This Row],[Region]])</f>
        <v>East</v>
      </c>
      <c r="O231" t="str">
        <f>PROPER(Table1[[#This Row],[Product Category]])</f>
        <v>Clothing</v>
      </c>
      <c r="P231">
        <f>ROUND(Table1[[#This Row],[Sales Amount]],1)</f>
        <v>4147.3999999999996</v>
      </c>
      <c r="Q231">
        <f>Table1[[#This Row],[Quantity Sold]]</f>
        <v>49</v>
      </c>
      <c r="R231">
        <f>Table1[[#This Row],[Discount (%)]]</f>
        <v>29</v>
      </c>
      <c r="S231">
        <f>Table1[[#This Row],[Profit]]</f>
        <v>1416.19</v>
      </c>
    </row>
    <row r="232" spans="1:19" ht="13.8">
      <c r="A232" s="1" t="s">
        <v>243</v>
      </c>
      <c r="B232" s="7">
        <v>45252</v>
      </c>
      <c r="C232" s="2" t="s">
        <v>3941</v>
      </c>
      <c r="D232" s="4" t="s">
        <v>1489</v>
      </c>
      <c r="E232" s="1">
        <v>1000.26</v>
      </c>
      <c r="F232" s="1">
        <v>9</v>
      </c>
      <c r="G232" s="1">
        <v>48</v>
      </c>
      <c r="H232" s="1">
        <v>1107.1300000000001</v>
      </c>
      <c r="L232" t="str">
        <f t="shared" si="3"/>
        <v>a9e06586</v>
      </c>
      <c r="M232" s="7">
        <v>45252</v>
      </c>
      <c r="N232" t="str">
        <f>PROPER(Table1[[#This Row],[Region]])</f>
        <v>North</v>
      </c>
      <c r="O232" t="str">
        <f>PROPER(Table1[[#This Row],[Product Category]])</f>
        <v>Clothing</v>
      </c>
      <c r="P232">
        <f>ROUND(Table1[[#This Row],[Sales Amount]],1)</f>
        <v>1000.3</v>
      </c>
      <c r="Q232">
        <f>Table1[[#This Row],[Quantity Sold]]</f>
        <v>9</v>
      </c>
      <c r="R232">
        <f>Table1[[#This Row],[Discount (%)]]</f>
        <v>48</v>
      </c>
      <c r="S232">
        <f>Table1[[#This Row],[Profit]]</f>
        <v>1107.1300000000001</v>
      </c>
    </row>
    <row r="233" spans="1:19" ht="13.8">
      <c r="A233" s="1" t="s">
        <v>244</v>
      </c>
      <c r="B233" s="7">
        <v>45253</v>
      </c>
      <c r="C233" s="2" t="s">
        <v>3941</v>
      </c>
      <c r="D233" s="4" t="s">
        <v>92</v>
      </c>
      <c r="E233" s="1">
        <v>464</v>
      </c>
      <c r="F233" s="1">
        <v>25</v>
      </c>
      <c r="G233" s="1">
        <v>14</v>
      </c>
      <c r="H233" s="1">
        <v>772.55</v>
      </c>
      <c r="L233" t="str">
        <f t="shared" si="3"/>
        <v>ac916bdb</v>
      </c>
      <c r="M233" s="7">
        <v>45253</v>
      </c>
      <c r="N233" t="str">
        <f>PROPER(Table1[[#This Row],[Region]])</f>
        <v>North</v>
      </c>
      <c r="O233" t="str">
        <f>PROPER(Table1[[#This Row],[Product Category]])</f>
        <v>Groceries</v>
      </c>
      <c r="P233">
        <f>ROUND(Table1[[#This Row],[Sales Amount]],1)</f>
        <v>464</v>
      </c>
      <c r="Q233">
        <f>Table1[[#This Row],[Quantity Sold]]</f>
        <v>25</v>
      </c>
      <c r="R233">
        <f>Table1[[#This Row],[Discount (%)]]</f>
        <v>14</v>
      </c>
      <c r="S233">
        <f>Table1[[#This Row],[Profit]]</f>
        <v>772.55</v>
      </c>
    </row>
    <row r="234" spans="1:19" ht="13.8">
      <c r="A234" s="1" t="s">
        <v>245</v>
      </c>
      <c r="B234" s="7">
        <v>45254</v>
      </c>
      <c r="C234" s="2" t="s">
        <v>3944</v>
      </c>
      <c r="D234" s="4" t="s">
        <v>1489</v>
      </c>
      <c r="E234" s="1">
        <v>1591.64</v>
      </c>
      <c r="F234" s="1">
        <v>30</v>
      </c>
      <c r="G234" s="1">
        <v>9</v>
      </c>
      <c r="H234" s="1">
        <v>534.29999999999995</v>
      </c>
      <c r="L234" t="str">
        <f t="shared" si="3"/>
        <v>f8a770c7</v>
      </c>
      <c r="M234" s="7">
        <v>45254</v>
      </c>
      <c r="N234" t="str">
        <f>PROPER(Table1[[#This Row],[Region]])</f>
        <v>South</v>
      </c>
      <c r="O234" t="str">
        <f>PROPER(Table1[[#This Row],[Product Category]])</f>
        <v>Clothing</v>
      </c>
      <c r="P234">
        <f>ROUND(Table1[[#This Row],[Sales Amount]],1)</f>
        <v>1591.6</v>
      </c>
      <c r="Q234">
        <f>Table1[[#This Row],[Quantity Sold]]</f>
        <v>30</v>
      </c>
      <c r="R234">
        <f>Table1[[#This Row],[Discount (%)]]</f>
        <v>9</v>
      </c>
      <c r="S234">
        <f>Table1[[#This Row],[Profit]]</f>
        <v>534.29999999999995</v>
      </c>
    </row>
    <row r="235" spans="1:19" ht="13.8">
      <c r="A235" s="1" t="s">
        <v>246</v>
      </c>
      <c r="B235" s="7">
        <v>45255</v>
      </c>
      <c r="C235" s="2" t="s">
        <v>3941</v>
      </c>
      <c r="D235" s="4" t="s">
        <v>3946</v>
      </c>
      <c r="E235" s="1">
        <v>4954.6400000000003</v>
      </c>
      <c r="F235" s="1">
        <v>34</v>
      </c>
      <c r="G235" s="1">
        <v>30</v>
      </c>
      <c r="H235" s="1">
        <v>1244.4000000000001</v>
      </c>
      <c r="L235" t="str">
        <f t="shared" si="3"/>
        <v>6ca8c17f</v>
      </c>
      <c r="M235" s="7">
        <v>45255</v>
      </c>
      <c r="N235" t="str">
        <f>PROPER(Table1[[#This Row],[Region]])</f>
        <v>North</v>
      </c>
      <c r="O235" t="str">
        <f>PROPER(Table1[[#This Row],[Product Category]])</f>
        <v>Electronics</v>
      </c>
      <c r="P235">
        <f>ROUND(Table1[[#This Row],[Sales Amount]],1)</f>
        <v>4954.6000000000004</v>
      </c>
      <c r="Q235">
        <f>Table1[[#This Row],[Quantity Sold]]</f>
        <v>34</v>
      </c>
      <c r="R235">
        <f>Table1[[#This Row],[Discount (%)]]</f>
        <v>30</v>
      </c>
      <c r="S235">
        <f>Table1[[#This Row],[Profit]]</f>
        <v>1244.4000000000001</v>
      </c>
    </row>
    <row r="236" spans="1:19" ht="13.8">
      <c r="A236" s="1" t="s">
        <v>247</v>
      </c>
      <c r="B236" s="7">
        <v>45256</v>
      </c>
      <c r="C236" s="2" t="s">
        <v>3943</v>
      </c>
      <c r="D236" s="4" t="s">
        <v>92</v>
      </c>
      <c r="E236" s="1">
        <v>325.22000000000003</v>
      </c>
      <c r="F236" s="1">
        <v>22</v>
      </c>
      <c r="G236" s="1">
        <v>33</v>
      </c>
      <c r="H236" s="1">
        <v>508.36</v>
      </c>
      <c r="L236" t="str">
        <f t="shared" si="3"/>
        <v>b06e2cd2</v>
      </c>
      <c r="M236" s="7">
        <v>45256</v>
      </c>
      <c r="N236" t="str">
        <f>PROPER(Table1[[#This Row],[Region]])</f>
        <v>East</v>
      </c>
      <c r="O236" t="str">
        <f>PROPER(Table1[[#This Row],[Product Category]])</f>
        <v>Groceries</v>
      </c>
      <c r="P236">
        <f>ROUND(Table1[[#This Row],[Sales Amount]],1)</f>
        <v>325.2</v>
      </c>
      <c r="Q236">
        <f>Table1[[#This Row],[Quantity Sold]]</f>
        <v>22</v>
      </c>
      <c r="R236">
        <f>Table1[[#This Row],[Discount (%)]]</f>
        <v>33</v>
      </c>
      <c r="S236">
        <f>Table1[[#This Row],[Profit]]</f>
        <v>508.36</v>
      </c>
    </row>
    <row r="237" spans="1:19" ht="13.8">
      <c r="A237" s="1" t="s">
        <v>249</v>
      </c>
      <c r="B237" s="7">
        <v>45257</v>
      </c>
      <c r="C237" s="2" t="s">
        <v>3941</v>
      </c>
      <c r="D237" s="4" t="s">
        <v>1489</v>
      </c>
      <c r="E237" s="1">
        <v>4535.9399999999996</v>
      </c>
      <c r="F237" s="1">
        <v>26</v>
      </c>
      <c r="G237" s="1">
        <v>36</v>
      </c>
      <c r="H237" s="1">
        <v>1062.1300000000001</v>
      </c>
      <c r="L237" t="str">
        <f t="shared" si="3"/>
        <v>b2a8f295</v>
      </c>
      <c r="M237" s="7">
        <v>45257</v>
      </c>
      <c r="N237" t="str">
        <f>PROPER(Table1[[#This Row],[Region]])</f>
        <v>North</v>
      </c>
      <c r="O237" t="str">
        <f>PROPER(Table1[[#This Row],[Product Category]])</f>
        <v>Clothing</v>
      </c>
      <c r="P237">
        <f>ROUND(Table1[[#This Row],[Sales Amount]],1)</f>
        <v>4535.8999999999996</v>
      </c>
      <c r="Q237">
        <f>Table1[[#This Row],[Quantity Sold]]</f>
        <v>26</v>
      </c>
      <c r="R237">
        <f>Table1[[#This Row],[Discount (%)]]</f>
        <v>36</v>
      </c>
      <c r="S237">
        <f>Table1[[#This Row],[Profit]]</f>
        <v>1062.1300000000001</v>
      </c>
    </row>
    <row r="238" spans="1:19" ht="13.8">
      <c r="A238" s="1" t="s">
        <v>250</v>
      </c>
      <c r="B238" s="7">
        <v>45258</v>
      </c>
      <c r="C238" s="2" t="s">
        <v>3943</v>
      </c>
      <c r="D238" s="4" t="s">
        <v>1489</v>
      </c>
      <c r="E238" s="1">
        <v>296.61</v>
      </c>
      <c r="F238" s="1">
        <v>22</v>
      </c>
      <c r="G238" s="1">
        <v>34</v>
      </c>
      <c r="H238" s="1">
        <v>1144.07</v>
      </c>
      <c r="L238" t="str">
        <f t="shared" si="3"/>
        <v>a76aeb66</v>
      </c>
      <c r="M238" s="7">
        <v>45258</v>
      </c>
      <c r="N238" t="str">
        <f>PROPER(Table1[[#This Row],[Region]])</f>
        <v>East</v>
      </c>
      <c r="O238" t="str">
        <f>PROPER(Table1[[#This Row],[Product Category]])</f>
        <v>Clothing</v>
      </c>
      <c r="P238">
        <f>ROUND(Table1[[#This Row],[Sales Amount]],1)</f>
        <v>296.60000000000002</v>
      </c>
      <c r="Q238">
        <f>Table1[[#This Row],[Quantity Sold]]</f>
        <v>22</v>
      </c>
      <c r="R238">
        <f>Table1[[#This Row],[Discount (%)]]</f>
        <v>34</v>
      </c>
      <c r="S238">
        <f>Table1[[#This Row],[Profit]]</f>
        <v>1144.07</v>
      </c>
    </row>
    <row r="239" spans="1:19" ht="13.8">
      <c r="A239" s="1" t="s">
        <v>251</v>
      </c>
      <c r="B239" s="7">
        <v>45259</v>
      </c>
      <c r="C239" s="2" t="s">
        <v>3943</v>
      </c>
      <c r="D239" s="4" t="s">
        <v>92</v>
      </c>
      <c r="E239" s="1">
        <v>1395.71</v>
      </c>
      <c r="F239" s="1">
        <v>34</v>
      </c>
      <c r="G239" s="1">
        <v>38</v>
      </c>
      <c r="H239" s="1">
        <v>1804.57</v>
      </c>
      <c r="L239" t="str">
        <f t="shared" si="3"/>
        <v>22f34721</v>
      </c>
      <c r="M239" s="7">
        <v>45259</v>
      </c>
      <c r="N239" t="str">
        <f>PROPER(Table1[[#This Row],[Region]])</f>
        <v>East</v>
      </c>
      <c r="O239" t="str">
        <f>PROPER(Table1[[#This Row],[Product Category]])</f>
        <v>Groceries</v>
      </c>
      <c r="P239">
        <f>ROUND(Table1[[#This Row],[Sales Amount]],1)</f>
        <v>1395.7</v>
      </c>
      <c r="Q239">
        <f>Table1[[#This Row],[Quantity Sold]]</f>
        <v>34</v>
      </c>
      <c r="R239">
        <f>Table1[[#This Row],[Discount (%)]]</f>
        <v>38</v>
      </c>
      <c r="S239">
        <f>Table1[[#This Row],[Profit]]</f>
        <v>1804.57</v>
      </c>
    </row>
    <row r="240" spans="1:19" ht="13.8">
      <c r="A240" s="1" t="s">
        <v>252</v>
      </c>
      <c r="B240" s="7">
        <v>45260</v>
      </c>
      <c r="C240" s="2" t="s">
        <v>3942</v>
      </c>
      <c r="D240" s="4" t="s">
        <v>1661</v>
      </c>
      <c r="E240" s="1">
        <v>2443.79</v>
      </c>
      <c r="F240" s="1">
        <v>37</v>
      </c>
      <c r="G240" s="1">
        <v>38</v>
      </c>
      <c r="H240" s="1">
        <v>411.73</v>
      </c>
      <c r="L240" t="str">
        <f t="shared" si="3"/>
        <v>43fea1ac</v>
      </c>
      <c r="M240" s="7">
        <v>45260</v>
      </c>
      <c r="N240" t="str">
        <f>PROPER(Table1[[#This Row],[Region]])</f>
        <v>West</v>
      </c>
      <c r="O240" t="str">
        <f>PROPER(Table1[[#This Row],[Product Category]])</f>
        <v>Furniture</v>
      </c>
      <c r="P240">
        <f>ROUND(Table1[[#This Row],[Sales Amount]],1)</f>
        <v>2443.8000000000002</v>
      </c>
      <c r="Q240">
        <f>Table1[[#This Row],[Quantity Sold]]</f>
        <v>37</v>
      </c>
      <c r="R240">
        <f>Table1[[#This Row],[Discount (%)]]</f>
        <v>38</v>
      </c>
      <c r="S240">
        <f>Table1[[#This Row],[Profit]]</f>
        <v>411.73</v>
      </c>
    </row>
    <row r="241" spans="1:19" ht="13.8">
      <c r="A241" s="1" t="s">
        <v>253</v>
      </c>
      <c r="B241" s="7">
        <v>45261</v>
      </c>
      <c r="C241" s="2" t="s">
        <v>3942</v>
      </c>
      <c r="D241" s="4" t="s">
        <v>92</v>
      </c>
      <c r="E241" s="1">
        <v>2050.02</v>
      </c>
      <c r="F241" s="1">
        <v>28</v>
      </c>
      <c r="G241" s="1">
        <v>20</v>
      </c>
      <c r="H241" s="1">
        <v>1712.2</v>
      </c>
      <c r="L241" t="str">
        <f t="shared" si="3"/>
        <v>2c7aabad</v>
      </c>
      <c r="M241" s="7">
        <v>45261</v>
      </c>
      <c r="N241" t="str">
        <f>PROPER(Table1[[#This Row],[Region]])</f>
        <v>West</v>
      </c>
      <c r="O241" t="str">
        <f>PROPER(Table1[[#This Row],[Product Category]])</f>
        <v>Groceries</v>
      </c>
      <c r="P241">
        <f>ROUND(Table1[[#This Row],[Sales Amount]],1)</f>
        <v>2050</v>
      </c>
      <c r="Q241">
        <f>Table1[[#This Row],[Quantity Sold]]</f>
        <v>28</v>
      </c>
      <c r="R241">
        <f>Table1[[#This Row],[Discount (%)]]</f>
        <v>20</v>
      </c>
      <c r="S241">
        <f>Table1[[#This Row],[Profit]]</f>
        <v>1712.2</v>
      </c>
    </row>
    <row r="242" spans="1:19" ht="13.8">
      <c r="A242" s="1" t="s">
        <v>254</v>
      </c>
      <c r="B242" s="7">
        <v>45262</v>
      </c>
      <c r="C242" s="2" t="s">
        <v>3943</v>
      </c>
      <c r="D242" s="4" t="s">
        <v>92</v>
      </c>
      <c r="E242" s="1">
        <v>2692.03</v>
      </c>
      <c r="F242" s="1">
        <v>50</v>
      </c>
      <c r="G242" s="1">
        <v>44</v>
      </c>
      <c r="H242" s="1">
        <v>891.49</v>
      </c>
      <c r="L242" t="str">
        <f t="shared" si="3"/>
        <v>75a8d2f4</v>
      </c>
      <c r="M242" s="7">
        <v>45262</v>
      </c>
      <c r="N242" t="str">
        <f>PROPER(Table1[[#This Row],[Region]])</f>
        <v>East</v>
      </c>
      <c r="O242" t="str">
        <f>PROPER(Table1[[#This Row],[Product Category]])</f>
        <v>Groceries</v>
      </c>
      <c r="P242">
        <f>ROUND(Table1[[#This Row],[Sales Amount]],1)</f>
        <v>2692</v>
      </c>
      <c r="Q242">
        <f>Table1[[#This Row],[Quantity Sold]]</f>
        <v>50</v>
      </c>
      <c r="R242">
        <f>Table1[[#This Row],[Discount (%)]]</f>
        <v>44</v>
      </c>
      <c r="S242">
        <f>Table1[[#This Row],[Profit]]</f>
        <v>891.49</v>
      </c>
    </row>
    <row r="243" spans="1:19" ht="13.8">
      <c r="A243" s="1" t="s">
        <v>255</v>
      </c>
      <c r="B243" s="7">
        <v>45263</v>
      </c>
      <c r="C243" s="2" t="s">
        <v>3943</v>
      </c>
      <c r="D243" s="4" t="s">
        <v>1489</v>
      </c>
      <c r="E243" s="1">
        <v>2045.78</v>
      </c>
      <c r="F243" s="1">
        <v>27</v>
      </c>
      <c r="G243" s="1">
        <v>0</v>
      </c>
      <c r="H243" s="1">
        <v>96.23</v>
      </c>
      <c r="L243" t="str">
        <f t="shared" si="3"/>
        <v>a2aceb94</v>
      </c>
      <c r="M243" s="7">
        <v>45263</v>
      </c>
      <c r="N243" t="str">
        <f>PROPER(Table1[[#This Row],[Region]])</f>
        <v>East</v>
      </c>
      <c r="O243" t="str">
        <f>PROPER(Table1[[#This Row],[Product Category]])</f>
        <v>Clothing</v>
      </c>
      <c r="P243">
        <f>ROUND(Table1[[#This Row],[Sales Amount]],1)</f>
        <v>2045.8</v>
      </c>
      <c r="Q243">
        <f>Table1[[#This Row],[Quantity Sold]]</f>
        <v>27</v>
      </c>
      <c r="R243">
        <f>Table1[[#This Row],[Discount (%)]]</f>
        <v>0</v>
      </c>
      <c r="S243">
        <f>Table1[[#This Row],[Profit]]</f>
        <v>96.23</v>
      </c>
    </row>
    <row r="244" spans="1:19" ht="13.8">
      <c r="A244" s="1" t="s">
        <v>256</v>
      </c>
      <c r="B244" s="7">
        <v>45264</v>
      </c>
      <c r="C244" s="2" t="s">
        <v>3943</v>
      </c>
      <c r="D244" s="4" t="s">
        <v>3945</v>
      </c>
      <c r="E244" s="1">
        <v>4115.93</v>
      </c>
      <c r="F244" s="1">
        <v>50</v>
      </c>
      <c r="G244" s="1">
        <v>48</v>
      </c>
      <c r="H244" s="1">
        <v>741.85</v>
      </c>
      <c r="L244" t="str">
        <f t="shared" si="3"/>
        <v>8f1c4661</v>
      </c>
      <c r="M244" s="7">
        <v>45264</v>
      </c>
      <c r="N244" t="str">
        <f>PROPER(Table1[[#This Row],[Region]])</f>
        <v>East</v>
      </c>
      <c r="O244" t="str">
        <f>PROPER(Table1[[#This Row],[Product Category]])</f>
        <v>Sports</v>
      </c>
      <c r="P244">
        <f>ROUND(Table1[[#This Row],[Sales Amount]],1)</f>
        <v>4115.8999999999996</v>
      </c>
      <c r="Q244">
        <f>Table1[[#This Row],[Quantity Sold]]</f>
        <v>50</v>
      </c>
      <c r="R244">
        <f>Table1[[#This Row],[Discount (%)]]</f>
        <v>48</v>
      </c>
      <c r="S244">
        <f>Table1[[#This Row],[Profit]]</f>
        <v>741.85</v>
      </c>
    </row>
    <row r="245" spans="1:19" ht="13.8">
      <c r="A245" s="1" t="s">
        <v>257</v>
      </c>
      <c r="B245" s="7">
        <v>45265</v>
      </c>
      <c r="C245" s="2" t="s">
        <v>3941</v>
      </c>
      <c r="D245" s="4" t="s">
        <v>1489</v>
      </c>
      <c r="E245" s="1">
        <v>3825.01</v>
      </c>
      <c r="F245" s="1">
        <v>23</v>
      </c>
      <c r="G245" s="1">
        <v>17</v>
      </c>
      <c r="H245" s="1">
        <v>578.6</v>
      </c>
      <c r="L245" t="str">
        <f t="shared" si="3"/>
        <v>82abe2b7</v>
      </c>
      <c r="M245" s="7">
        <v>45265</v>
      </c>
      <c r="N245" t="str">
        <f>PROPER(Table1[[#This Row],[Region]])</f>
        <v>North</v>
      </c>
      <c r="O245" t="str">
        <f>PROPER(Table1[[#This Row],[Product Category]])</f>
        <v>Clothing</v>
      </c>
      <c r="P245">
        <f>ROUND(Table1[[#This Row],[Sales Amount]],1)</f>
        <v>3825</v>
      </c>
      <c r="Q245">
        <f>Table1[[#This Row],[Quantity Sold]]</f>
        <v>23</v>
      </c>
      <c r="R245">
        <f>Table1[[#This Row],[Discount (%)]]</f>
        <v>17</v>
      </c>
      <c r="S245">
        <f>Table1[[#This Row],[Profit]]</f>
        <v>578.6</v>
      </c>
    </row>
    <row r="246" spans="1:19" ht="13.8">
      <c r="A246" s="1" t="s">
        <v>258</v>
      </c>
      <c r="B246" s="7">
        <v>45266</v>
      </c>
      <c r="C246" s="2" t="s">
        <v>3942</v>
      </c>
      <c r="D246" s="4" t="s">
        <v>3946</v>
      </c>
      <c r="E246" s="1">
        <v>4031.06</v>
      </c>
      <c r="F246" s="1">
        <v>33</v>
      </c>
      <c r="G246" s="1">
        <v>4</v>
      </c>
      <c r="H246" s="1">
        <v>1132.46</v>
      </c>
      <c r="L246" t="str">
        <f t="shared" si="3"/>
        <v>385341ea</v>
      </c>
      <c r="M246" s="7">
        <v>45266</v>
      </c>
      <c r="N246" t="str">
        <f>PROPER(Table1[[#This Row],[Region]])</f>
        <v>West</v>
      </c>
      <c r="O246" t="str">
        <f>PROPER(Table1[[#This Row],[Product Category]])</f>
        <v>Electronics</v>
      </c>
      <c r="P246">
        <f>ROUND(Table1[[#This Row],[Sales Amount]],1)</f>
        <v>4031.1</v>
      </c>
      <c r="Q246">
        <f>Table1[[#This Row],[Quantity Sold]]</f>
        <v>33</v>
      </c>
      <c r="R246">
        <f>Table1[[#This Row],[Discount (%)]]</f>
        <v>4</v>
      </c>
      <c r="S246">
        <f>Table1[[#This Row],[Profit]]</f>
        <v>1132.46</v>
      </c>
    </row>
    <row r="247" spans="1:19" ht="13.8">
      <c r="A247" s="1" t="s">
        <v>259</v>
      </c>
      <c r="B247" s="7">
        <v>45267</v>
      </c>
      <c r="C247" s="2" t="s">
        <v>3943</v>
      </c>
      <c r="D247" s="4" t="s">
        <v>3945</v>
      </c>
      <c r="E247" s="1">
        <v>1875.67</v>
      </c>
      <c r="F247" s="1">
        <v>6</v>
      </c>
      <c r="G247" s="1">
        <v>42</v>
      </c>
      <c r="H247" s="1">
        <v>405.84</v>
      </c>
      <c r="L247" t="str">
        <f t="shared" si="3"/>
        <v>679abad3</v>
      </c>
      <c r="M247" s="7">
        <v>45267</v>
      </c>
      <c r="N247" t="str">
        <f>PROPER(Table1[[#This Row],[Region]])</f>
        <v>East</v>
      </c>
      <c r="O247" t="str">
        <f>PROPER(Table1[[#This Row],[Product Category]])</f>
        <v>Sports</v>
      </c>
      <c r="P247">
        <f>ROUND(Table1[[#This Row],[Sales Amount]],1)</f>
        <v>1875.7</v>
      </c>
      <c r="Q247">
        <f>Table1[[#This Row],[Quantity Sold]]</f>
        <v>6</v>
      </c>
      <c r="R247">
        <f>Table1[[#This Row],[Discount (%)]]</f>
        <v>42</v>
      </c>
      <c r="S247">
        <f>Table1[[#This Row],[Profit]]</f>
        <v>405.84</v>
      </c>
    </row>
    <row r="248" spans="1:19" ht="13.8">
      <c r="A248" s="1" t="s">
        <v>260</v>
      </c>
      <c r="B248" s="7">
        <v>45268</v>
      </c>
      <c r="C248" s="2" t="s">
        <v>3943</v>
      </c>
      <c r="D248" s="4" t="s">
        <v>1661</v>
      </c>
      <c r="E248" s="1">
        <v>59</v>
      </c>
      <c r="F248" s="1">
        <v>50</v>
      </c>
      <c r="G248" s="1">
        <v>44</v>
      </c>
      <c r="H248" s="1">
        <v>781.02</v>
      </c>
      <c r="L248" t="str">
        <f t="shared" si="3"/>
        <v>e1314dfe</v>
      </c>
      <c r="M248" s="7">
        <v>45268</v>
      </c>
      <c r="N248" t="str">
        <f>PROPER(Table1[[#This Row],[Region]])</f>
        <v>East</v>
      </c>
      <c r="O248" t="str">
        <f>PROPER(Table1[[#This Row],[Product Category]])</f>
        <v>Furniture</v>
      </c>
      <c r="P248">
        <f>ROUND(Table1[[#This Row],[Sales Amount]],1)</f>
        <v>59</v>
      </c>
      <c r="Q248">
        <f>Table1[[#This Row],[Quantity Sold]]</f>
        <v>50</v>
      </c>
      <c r="R248">
        <f>Table1[[#This Row],[Discount (%)]]</f>
        <v>44</v>
      </c>
      <c r="S248">
        <f>Table1[[#This Row],[Profit]]</f>
        <v>781.02</v>
      </c>
    </row>
    <row r="249" spans="1:19" ht="13.8">
      <c r="A249" s="1" t="s">
        <v>261</v>
      </c>
      <c r="B249" s="7">
        <v>45269</v>
      </c>
      <c r="C249" s="2" t="s">
        <v>3943</v>
      </c>
      <c r="D249" s="4" t="s">
        <v>3946</v>
      </c>
      <c r="E249" s="1">
        <v>4748.67</v>
      </c>
      <c r="F249" s="1">
        <v>40</v>
      </c>
      <c r="G249" s="1">
        <v>49</v>
      </c>
      <c r="H249" s="1">
        <v>488</v>
      </c>
      <c r="L249" t="str">
        <f t="shared" si="3"/>
        <v>7881d39c</v>
      </c>
      <c r="M249" s="7">
        <v>45269</v>
      </c>
      <c r="N249" t="str">
        <f>PROPER(Table1[[#This Row],[Region]])</f>
        <v>East</v>
      </c>
      <c r="O249" t="str">
        <f>PROPER(Table1[[#This Row],[Product Category]])</f>
        <v>Electronics</v>
      </c>
      <c r="P249">
        <f>ROUND(Table1[[#This Row],[Sales Amount]],1)</f>
        <v>4748.7</v>
      </c>
      <c r="Q249">
        <f>Table1[[#This Row],[Quantity Sold]]</f>
        <v>40</v>
      </c>
      <c r="R249">
        <f>Table1[[#This Row],[Discount (%)]]</f>
        <v>49</v>
      </c>
      <c r="S249">
        <f>Table1[[#This Row],[Profit]]</f>
        <v>488</v>
      </c>
    </row>
    <row r="250" spans="1:19" ht="13.8">
      <c r="A250" s="1" t="s">
        <v>262</v>
      </c>
      <c r="B250" s="7">
        <v>45270</v>
      </c>
      <c r="C250" s="2" t="s">
        <v>3944</v>
      </c>
      <c r="D250" s="4" t="s">
        <v>1661</v>
      </c>
      <c r="E250" s="1">
        <v>3074.29</v>
      </c>
      <c r="F250" s="1">
        <v>37</v>
      </c>
      <c r="G250" s="1">
        <v>29</v>
      </c>
      <c r="H250" s="1">
        <v>352.22</v>
      </c>
      <c r="L250" t="str">
        <f t="shared" si="3"/>
        <v>9392481f</v>
      </c>
      <c r="M250" s="7">
        <v>45270</v>
      </c>
      <c r="N250" t="str">
        <f>PROPER(Table1[[#This Row],[Region]])</f>
        <v>South</v>
      </c>
      <c r="O250" t="str">
        <f>PROPER(Table1[[#This Row],[Product Category]])</f>
        <v>Furniture</v>
      </c>
      <c r="P250">
        <f>ROUND(Table1[[#This Row],[Sales Amount]],1)</f>
        <v>3074.3</v>
      </c>
      <c r="Q250">
        <f>Table1[[#This Row],[Quantity Sold]]</f>
        <v>37</v>
      </c>
      <c r="R250">
        <f>Table1[[#This Row],[Discount (%)]]</f>
        <v>29</v>
      </c>
      <c r="S250">
        <f>Table1[[#This Row],[Profit]]</f>
        <v>352.22</v>
      </c>
    </row>
    <row r="251" spans="1:19" ht="13.8">
      <c r="A251" s="1" t="s">
        <v>263</v>
      </c>
      <c r="B251" s="7">
        <v>45271</v>
      </c>
      <c r="C251" s="2" t="s">
        <v>3941</v>
      </c>
      <c r="D251" s="4" t="s">
        <v>3946</v>
      </c>
      <c r="E251" s="1">
        <v>4723.8900000000003</v>
      </c>
      <c r="F251" s="1">
        <v>38</v>
      </c>
      <c r="G251" s="1">
        <v>29</v>
      </c>
      <c r="H251" s="1">
        <v>681.75</v>
      </c>
      <c r="L251" t="str">
        <f t="shared" si="3"/>
        <v>e9bdbccb</v>
      </c>
      <c r="M251" s="7">
        <v>45271</v>
      </c>
      <c r="N251" t="str">
        <f>PROPER(Table1[[#This Row],[Region]])</f>
        <v>North</v>
      </c>
      <c r="O251" t="str">
        <f>PROPER(Table1[[#This Row],[Product Category]])</f>
        <v>Electronics</v>
      </c>
      <c r="P251">
        <f>ROUND(Table1[[#This Row],[Sales Amount]],1)</f>
        <v>4723.8999999999996</v>
      </c>
      <c r="Q251">
        <f>Table1[[#This Row],[Quantity Sold]]</f>
        <v>38</v>
      </c>
      <c r="R251">
        <f>Table1[[#This Row],[Discount (%)]]</f>
        <v>29</v>
      </c>
      <c r="S251">
        <f>Table1[[#This Row],[Profit]]</f>
        <v>681.75</v>
      </c>
    </row>
    <row r="252" spans="1:19" ht="13.8">
      <c r="A252" s="1" t="s">
        <v>264</v>
      </c>
      <c r="B252" s="7">
        <v>45272</v>
      </c>
      <c r="C252" s="2" t="s">
        <v>3944</v>
      </c>
      <c r="D252" s="4" t="s">
        <v>92</v>
      </c>
      <c r="E252" s="1">
        <v>2765.73</v>
      </c>
      <c r="F252" s="1">
        <v>45</v>
      </c>
      <c r="G252" s="1">
        <v>10</v>
      </c>
      <c r="H252" s="1">
        <v>1624.51</v>
      </c>
      <c r="L252" t="str">
        <f t="shared" si="3"/>
        <v>30e10b81</v>
      </c>
      <c r="M252" s="7">
        <v>45272</v>
      </c>
      <c r="N252" t="str">
        <f>PROPER(Table1[[#This Row],[Region]])</f>
        <v>South</v>
      </c>
      <c r="O252" t="str">
        <f>PROPER(Table1[[#This Row],[Product Category]])</f>
        <v>Groceries</v>
      </c>
      <c r="P252">
        <f>ROUND(Table1[[#This Row],[Sales Amount]],1)</f>
        <v>2765.7</v>
      </c>
      <c r="Q252">
        <f>Table1[[#This Row],[Quantity Sold]]</f>
        <v>45</v>
      </c>
      <c r="R252">
        <f>Table1[[#This Row],[Discount (%)]]</f>
        <v>10</v>
      </c>
      <c r="S252">
        <f>Table1[[#This Row],[Profit]]</f>
        <v>1624.51</v>
      </c>
    </row>
    <row r="253" spans="1:19" ht="13.8">
      <c r="A253" s="1" t="s">
        <v>265</v>
      </c>
      <c r="B253" s="7">
        <v>45273</v>
      </c>
      <c r="C253" s="2" t="s">
        <v>3943</v>
      </c>
      <c r="D253" s="4" t="s">
        <v>3945</v>
      </c>
      <c r="E253" s="1">
        <v>4798.7</v>
      </c>
      <c r="F253" s="1">
        <v>37</v>
      </c>
      <c r="G253" s="1">
        <v>28</v>
      </c>
      <c r="H253" s="1">
        <v>156.88</v>
      </c>
      <c r="L253" t="str">
        <f t="shared" si="3"/>
        <v>f7fc40bf</v>
      </c>
      <c r="M253" s="7">
        <v>45273</v>
      </c>
      <c r="N253" t="str">
        <f>PROPER(Table1[[#This Row],[Region]])</f>
        <v>East</v>
      </c>
      <c r="O253" t="str">
        <f>PROPER(Table1[[#This Row],[Product Category]])</f>
        <v>Sports</v>
      </c>
      <c r="P253">
        <f>ROUND(Table1[[#This Row],[Sales Amount]],1)</f>
        <v>4798.7</v>
      </c>
      <c r="Q253">
        <f>Table1[[#This Row],[Quantity Sold]]</f>
        <v>37</v>
      </c>
      <c r="R253">
        <f>Table1[[#This Row],[Discount (%)]]</f>
        <v>28</v>
      </c>
      <c r="S253">
        <f>Table1[[#This Row],[Profit]]</f>
        <v>156.88</v>
      </c>
    </row>
    <row r="254" spans="1:19" ht="13.8">
      <c r="A254" s="1" t="s">
        <v>266</v>
      </c>
      <c r="B254" s="7">
        <v>45274</v>
      </c>
      <c r="C254" s="2" t="s">
        <v>3944</v>
      </c>
      <c r="D254" s="4" t="s">
        <v>3945</v>
      </c>
      <c r="E254" s="1">
        <v>1903.26</v>
      </c>
      <c r="F254" s="1">
        <v>23</v>
      </c>
      <c r="G254" s="1">
        <v>8</v>
      </c>
      <c r="H254" s="1">
        <v>266.18</v>
      </c>
      <c r="L254" t="str">
        <f t="shared" si="3"/>
        <v>4f7585fd</v>
      </c>
      <c r="M254" s="7">
        <v>45274</v>
      </c>
      <c r="N254" t="str">
        <f>PROPER(Table1[[#This Row],[Region]])</f>
        <v>South</v>
      </c>
      <c r="O254" t="str">
        <f>PROPER(Table1[[#This Row],[Product Category]])</f>
        <v>Sports</v>
      </c>
      <c r="P254">
        <f>ROUND(Table1[[#This Row],[Sales Amount]],1)</f>
        <v>1903.3</v>
      </c>
      <c r="Q254">
        <f>Table1[[#This Row],[Quantity Sold]]</f>
        <v>23</v>
      </c>
      <c r="R254">
        <f>Table1[[#This Row],[Discount (%)]]</f>
        <v>8</v>
      </c>
      <c r="S254">
        <f>Table1[[#This Row],[Profit]]</f>
        <v>266.18</v>
      </c>
    </row>
    <row r="255" spans="1:19" ht="13.8">
      <c r="A255" s="1" t="s">
        <v>267</v>
      </c>
      <c r="B255" s="7">
        <v>45275</v>
      </c>
      <c r="C255" s="2" t="s">
        <v>3943</v>
      </c>
      <c r="D255" s="4" t="s">
        <v>1661</v>
      </c>
      <c r="E255" s="1">
        <v>1728.17</v>
      </c>
      <c r="F255" s="1">
        <v>18</v>
      </c>
      <c r="G255" s="1">
        <v>2</v>
      </c>
      <c r="H255" s="1">
        <v>1527.95</v>
      </c>
      <c r="L255" t="str">
        <f t="shared" si="3"/>
        <v>12a6182f</v>
      </c>
      <c r="M255" s="7">
        <v>45275</v>
      </c>
      <c r="N255" t="str">
        <f>PROPER(Table1[[#This Row],[Region]])</f>
        <v>East</v>
      </c>
      <c r="O255" t="str">
        <f>PROPER(Table1[[#This Row],[Product Category]])</f>
        <v>Furniture</v>
      </c>
      <c r="P255">
        <f>ROUND(Table1[[#This Row],[Sales Amount]],1)</f>
        <v>1728.2</v>
      </c>
      <c r="Q255">
        <f>Table1[[#This Row],[Quantity Sold]]</f>
        <v>18</v>
      </c>
      <c r="R255">
        <f>Table1[[#This Row],[Discount (%)]]</f>
        <v>2</v>
      </c>
      <c r="S255">
        <f>Table1[[#This Row],[Profit]]</f>
        <v>1527.95</v>
      </c>
    </row>
    <row r="256" spans="1:19" ht="13.8">
      <c r="A256" s="1" t="s">
        <v>268</v>
      </c>
      <c r="B256" s="7">
        <v>45276</v>
      </c>
      <c r="C256" s="2" t="s">
        <v>3943</v>
      </c>
      <c r="D256" s="4" t="s">
        <v>3945</v>
      </c>
      <c r="E256" s="1">
        <v>1169.1500000000001</v>
      </c>
      <c r="F256" s="1">
        <v>8</v>
      </c>
      <c r="G256" s="1">
        <v>24</v>
      </c>
      <c r="H256" s="1">
        <v>563.23</v>
      </c>
      <c r="L256" t="str">
        <f t="shared" si="3"/>
        <v>03a15f32</v>
      </c>
      <c r="M256" s="7">
        <v>45276</v>
      </c>
      <c r="N256" t="str">
        <f>PROPER(Table1[[#This Row],[Region]])</f>
        <v>East</v>
      </c>
      <c r="O256" t="str">
        <f>PROPER(Table1[[#This Row],[Product Category]])</f>
        <v>Sports</v>
      </c>
      <c r="P256">
        <f>ROUND(Table1[[#This Row],[Sales Amount]],1)</f>
        <v>1169.2</v>
      </c>
      <c r="Q256">
        <f>Table1[[#This Row],[Quantity Sold]]</f>
        <v>8</v>
      </c>
      <c r="R256">
        <f>Table1[[#This Row],[Discount (%)]]</f>
        <v>24</v>
      </c>
      <c r="S256">
        <f>Table1[[#This Row],[Profit]]</f>
        <v>563.23</v>
      </c>
    </row>
    <row r="257" spans="1:19" ht="13.8">
      <c r="A257" s="1" t="s">
        <v>269</v>
      </c>
      <c r="B257" s="7">
        <v>45277</v>
      </c>
      <c r="C257" s="2" t="s">
        <v>3943</v>
      </c>
      <c r="D257" s="4" t="s">
        <v>92</v>
      </c>
      <c r="E257" s="1">
        <v>1976.5</v>
      </c>
      <c r="F257" s="1">
        <v>15</v>
      </c>
      <c r="G257" s="1">
        <v>16</v>
      </c>
      <c r="H257" s="1">
        <v>729.2</v>
      </c>
      <c r="L257" t="str">
        <f t="shared" si="3"/>
        <v>96b58695</v>
      </c>
      <c r="M257" s="7">
        <v>45277</v>
      </c>
      <c r="N257" t="str">
        <f>PROPER(Table1[[#This Row],[Region]])</f>
        <v>East</v>
      </c>
      <c r="O257" t="str">
        <f>PROPER(Table1[[#This Row],[Product Category]])</f>
        <v>Groceries</v>
      </c>
      <c r="P257">
        <f>ROUND(Table1[[#This Row],[Sales Amount]],1)</f>
        <v>1976.5</v>
      </c>
      <c r="Q257">
        <f>Table1[[#This Row],[Quantity Sold]]</f>
        <v>15</v>
      </c>
      <c r="R257">
        <f>Table1[[#This Row],[Discount (%)]]</f>
        <v>16</v>
      </c>
      <c r="S257">
        <f>Table1[[#This Row],[Profit]]</f>
        <v>729.2</v>
      </c>
    </row>
    <row r="258" spans="1:19" ht="13.8">
      <c r="A258" s="1" t="s">
        <v>270</v>
      </c>
      <c r="B258" s="7">
        <v>45278</v>
      </c>
      <c r="C258" s="2" t="s">
        <v>3941</v>
      </c>
      <c r="D258" s="4" t="s">
        <v>1489</v>
      </c>
      <c r="E258" s="1">
        <v>3714.22</v>
      </c>
      <c r="F258" s="1">
        <v>32</v>
      </c>
      <c r="G258" s="1">
        <v>41</v>
      </c>
      <c r="H258" s="1">
        <v>1992.87</v>
      </c>
      <c r="L258" t="str">
        <f t="shared" ref="L258:L321" si="4">TRIM(A258)</f>
        <v>a96a6386</v>
      </c>
      <c r="M258" s="7">
        <v>45278</v>
      </c>
      <c r="N258" t="str">
        <f>PROPER(Table1[[#This Row],[Region]])</f>
        <v>North</v>
      </c>
      <c r="O258" t="str">
        <f>PROPER(Table1[[#This Row],[Product Category]])</f>
        <v>Clothing</v>
      </c>
      <c r="P258">
        <f>ROUND(Table1[[#This Row],[Sales Amount]],1)</f>
        <v>3714.2</v>
      </c>
      <c r="Q258">
        <f>Table1[[#This Row],[Quantity Sold]]</f>
        <v>32</v>
      </c>
      <c r="R258">
        <f>Table1[[#This Row],[Discount (%)]]</f>
        <v>41</v>
      </c>
      <c r="S258">
        <f>Table1[[#This Row],[Profit]]</f>
        <v>1992.87</v>
      </c>
    </row>
    <row r="259" spans="1:19" ht="13.8">
      <c r="A259" s="1" t="s">
        <v>271</v>
      </c>
      <c r="B259" s="7">
        <v>45279</v>
      </c>
      <c r="C259" s="2" t="s">
        <v>3941</v>
      </c>
      <c r="D259" s="4" t="s">
        <v>3945</v>
      </c>
      <c r="E259" s="1">
        <v>3563.17</v>
      </c>
      <c r="F259" s="1">
        <v>31</v>
      </c>
      <c r="G259" s="1">
        <v>9</v>
      </c>
      <c r="H259" s="1">
        <v>1647.33</v>
      </c>
      <c r="L259" t="str">
        <f t="shared" si="4"/>
        <v>9c2fba00</v>
      </c>
      <c r="M259" s="7">
        <v>45279</v>
      </c>
      <c r="N259" t="str">
        <f>PROPER(Table1[[#This Row],[Region]])</f>
        <v>North</v>
      </c>
      <c r="O259" t="str">
        <f>PROPER(Table1[[#This Row],[Product Category]])</f>
        <v>Sports</v>
      </c>
      <c r="P259">
        <f>ROUND(Table1[[#This Row],[Sales Amount]],1)</f>
        <v>3563.2</v>
      </c>
      <c r="Q259">
        <f>Table1[[#This Row],[Quantity Sold]]</f>
        <v>31</v>
      </c>
      <c r="R259">
        <f>Table1[[#This Row],[Discount (%)]]</f>
        <v>9</v>
      </c>
      <c r="S259">
        <f>Table1[[#This Row],[Profit]]</f>
        <v>1647.33</v>
      </c>
    </row>
    <row r="260" spans="1:19" ht="13.8">
      <c r="A260" s="1" t="s">
        <v>272</v>
      </c>
      <c r="B260" s="7">
        <v>45280</v>
      </c>
      <c r="C260" s="2" t="s">
        <v>3941</v>
      </c>
      <c r="D260" s="4" t="s">
        <v>92</v>
      </c>
      <c r="E260" s="1">
        <v>3986.86</v>
      </c>
      <c r="F260" s="1">
        <v>18</v>
      </c>
      <c r="G260" s="1">
        <v>24</v>
      </c>
      <c r="H260" s="1">
        <v>432.51</v>
      </c>
      <c r="L260" t="str">
        <f t="shared" si="4"/>
        <v>ca1af362</v>
      </c>
      <c r="M260" s="7">
        <v>45280</v>
      </c>
      <c r="N260" t="str">
        <f>PROPER(Table1[[#This Row],[Region]])</f>
        <v>North</v>
      </c>
      <c r="O260" t="str">
        <f>PROPER(Table1[[#This Row],[Product Category]])</f>
        <v>Groceries</v>
      </c>
      <c r="P260">
        <f>ROUND(Table1[[#This Row],[Sales Amount]],1)</f>
        <v>3986.9</v>
      </c>
      <c r="Q260">
        <f>Table1[[#This Row],[Quantity Sold]]</f>
        <v>18</v>
      </c>
      <c r="R260">
        <f>Table1[[#This Row],[Discount (%)]]</f>
        <v>24</v>
      </c>
      <c r="S260">
        <f>Table1[[#This Row],[Profit]]</f>
        <v>432.51</v>
      </c>
    </row>
    <row r="261" spans="1:19" ht="13.8">
      <c r="A261" s="1" t="s">
        <v>273</v>
      </c>
      <c r="B261" s="7">
        <v>45281</v>
      </c>
      <c r="C261" s="2" t="s">
        <v>3944</v>
      </c>
      <c r="D261" s="4" t="s">
        <v>3946</v>
      </c>
      <c r="E261" s="1">
        <v>661.84</v>
      </c>
      <c r="F261" s="1">
        <v>21</v>
      </c>
      <c r="G261" s="1">
        <v>28</v>
      </c>
      <c r="H261" s="1">
        <v>849.94</v>
      </c>
      <c r="L261" t="str">
        <f t="shared" si="4"/>
        <v>a6aaf304</v>
      </c>
      <c r="M261" s="7">
        <v>45281</v>
      </c>
      <c r="N261" t="str">
        <f>PROPER(Table1[[#This Row],[Region]])</f>
        <v>South</v>
      </c>
      <c r="O261" t="str">
        <f>PROPER(Table1[[#This Row],[Product Category]])</f>
        <v>Electronics</v>
      </c>
      <c r="P261">
        <f>ROUND(Table1[[#This Row],[Sales Amount]],1)</f>
        <v>661.8</v>
      </c>
      <c r="Q261">
        <f>Table1[[#This Row],[Quantity Sold]]</f>
        <v>21</v>
      </c>
      <c r="R261">
        <f>Table1[[#This Row],[Discount (%)]]</f>
        <v>28</v>
      </c>
      <c r="S261">
        <f>Table1[[#This Row],[Profit]]</f>
        <v>849.94</v>
      </c>
    </row>
    <row r="262" spans="1:19" ht="13.8">
      <c r="A262" s="1" t="s">
        <v>274</v>
      </c>
      <c r="B262" s="7">
        <v>45282</v>
      </c>
      <c r="C262" s="2" t="s">
        <v>3943</v>
      </c>
      <c r="D262" s="4" t="s">
        <v>3945</v>
      </c>
      <c r="E262" s="1">
        <v>2388.75</v>
      </c>
      <c r="F262" s="1">
        <v>40</v>
      </c>
      <c r="G262" s="1">
        <v>12</v>
      </c>
      <c r="H262" s="1">
        <v>1868.2</v>
      </c>
      <c r="L262" t="str">
        <f t="shared" si="4"/>
        <v>e4de7860</v>
      </c>
      <c r="M262" s="7">
        <v>45282</v>
      </c>
      <c r="N262" t="str">
        <f>PROPER(Table1[[#This Row],[Region]])</f>
        <v>East</v>
      </c>
      <c r="O262" t="str">
        <f>PROPER(Table1[[#This Row],[Product Category]])</f>
        <v>Sports</v>
      </c>
      <c r="P262">
        <f>ROUND(Table1[[#This Row],[Sales Amount]],1)</f>
        <v>2388.8000000000002</v>
      </c>
      <c r="Q262">
        <f>Table1[[#This Row],[Quantity Sold]]</f>
        <v>40</v>
      </c>
      <c r="R262">
        <f>Table1[[#This Row],[Discount (%)]]</f>
        <v>12</v>
      </c>
      <c r="S262">
        <f>Table1[[#This Row],[Profit]]</f>
        <v>1868.2</v>
      </c>
    </row>
    <row r="263" spans="1:19" ht="13.8">
      <c r="A263" s="1" t="s">
        <v>275</v>
      </c>
      <c r="B263" s="7">
        <v>45283</v>
      </c>
      <c r="C263" s="2" t="s">
        <v>3942</v>
      </c>
      <c r="D263" s="4" t="s">
        <v>3946</v>
      </c>
      <c r="E263" s="1">
        <v>3419.8</v>
      </c>
      <c r="F263" s="1">
        <v>7</v>
      </c>
      <c r="G263" s="1">
        <v>35</v>
      </c>
      <c r="H263" s="1">
        <v>1567.08</v>
      </c>
      <c r="L263" t="str">
        <f t="shared" si="4"/>
        <v>784480d1</v>
      </c>
      <c r="M263" s="7">
        <v>45283</v>
      </c>
      <c r="N263" t="str">
        <f>PROPER(Table1[[#This Row],[Region]])</f>
        <v>West</v>
      </c>
      <c r="O263" t="str">
        <f>PROPER(Table1[[#This Row],[Product Category]])</f>
        <v>Electronics</v>
      </c>
      <c r="P263">
        <f>ROUND(Table1[[#This Row],[Sales Amount]],1)</f>
        <v>3419.8</v>
      </c>
      <c r="Q263">
        <f>Table1[[#This Row],[Quantity Sold]]</f>
        <v>7</v>
      </c>
      <c r="R263">
        <f>Table1[[#This Row],[Discount (%)]]</f>
        <v>35</v>
      </c>
      <c r="S263">
        <f>Table1[[#This Row],[Profit]]</f>
        <v>1567.08</v>
      </c>
    </row>
    <row r="264" spans="1:19" ht="13.8">
      <c r="A264" s="1" t="s">
        <v>276</v>
      </c>
      <c r="B264" s="7">
        <v>45284</v>
      </c>
      <c r="C264" s="2" t="s">
        <v>3941</v>
      </c>
      <c r="D264" s="4" t="s">
        <v>92</v>
      </c>
      <c r="E264" s="1">
        <v>3525.34</v>
      </c>
      <c r="F264" s="1">
        <v>29</v>
      </c>
      <c r="G264" s="1">
        <v>45</v>
      </c>
      <c r="H264" s="1">
        <v>278.89999999999998</v>
      </c>
      <c r="L264" t="str">
        <f t="shared" si="4"/>
        <v>087bf976</v>
      </c>
      <c r="M264" s="7">
        <v>45284</v>
      </c>
      <c r="N264" t="str">
        <f>PROPER(Table1[[#This Row],[Region]])</f>
        <v>North</v>
      </c>
      <c r="O264" t="str">
        <f>PROPER(Table1[[#This Row],[Product Category]])</f>
        <v>Groceries</v>
      </c>
      <c r="P264">
        <f>ROUND(Table1[[#This Row],[Sales Amount]],1)</f>
        <v>3525.3</v>
      </c>
      <c r="Q264">
        <f>Table1[[#This Row],[Quantity Sold]]</f>
        <v>29</v>
      </c>
      <c r="R264">
        <f>Table1[[#This Row],[Discount (%)]]</f>
        <v>45</v>
      </c>
      <c r="S264">
        <f>Table1[[#This Row],[Profit]]</f>
        <v>278.89999999999998</v>
      </c>
    </row>
    <row r="265" spans="1:19" ht="13.8">
      <c r="A265" s="1" t="s">
        <v>277</v>
      </c>
      <c r="B265" s="7">
        <v>45285</v>
      </c>
      <c r="C265" s="2" t="s">
        <v>3942</v>
      </c>
      <c r="D265" s="4" t="s">
        <v>3946</v>
      </c>
      <c r="E265" s="1">
        <v>438.53</v>
      </c>
      <c r="F265" s="1">
        <v>14</v>
      </c>
      <c r="G265" s="1">
        <v>14</v>
      </c>
      <c r="H265" s="1">
        <v>55.24</v>
      </c>
      <c r="L265" t="str">
        <f t="shared" si="4"/>
        <v>1e809e0a</v>
      </c>
      <c r="M265" s="7">
        <v>45285</v>
      </c>
      <c r="N265" t="str">
        <f>PROPER(Table1[[#This Row],[Region]])</f>
        <v>West</v>
      </c>
      <c r="O265" t="str">
        <f>PROPER(Table1[[#This Row],[Product Category]])</f>
        <v>Electronics</v>
      </c>
      <c r="P265">
        <f>ROUND(Table1[[#This Row],[Sales Amount]],1)</f>
        <v>438.5</v>
      </c>
      <c r="Q265">
        <f>Table1[[#This Row],[Quantity Sold]]</f>
        <v>14</v>
      </c>
      <c r="R265">
        <f>Table1[[#This Row],[Discount (%)]]</f>
        <v>14</v>
      </c>
      <c r="S265">
        <f>Table1[[#This Row],[Profit]]</f>
        <v>55.24</v>
      </c>
    </row>
    <row r="266" spans="1:19" ht="13.8">
      <c r="A266" s="1" t="s">
        <v>278</v>
      </c>
      <c r="B266" s="7">
        <v>45286</v>
      </c>
      <c r="C266" s="2" t="s">
        <v>3944</v>
      </c>
      <c r="D266" s="4" t="s">
        <v>3946</v>
      </c>
      <c r="E266" s="1">
        <v>1947.55</v>
      </c>
      <c r="F266" s="1">
        <v>24</v>
      </c>
      <c r="G266" s="1">
        <v>16</v>
      </c>
      <c r="H266" s="1">
        <v>1387.77</v>
      </c>
      <c r="L266" t="str">
        <f t="shared" si="4"/>
        <v>c97d3165</v>
      </c>
      <c r="M266" s="7">
        <v>45286</v>
      </c>
      <c r="N266" t="str">
        <f>PROPER(Table1[[#This Row],[Region]])</f>
        <v>South</v>
      </c>
      <c r="O266" t="str">
        <f>PROPER(Table1[[#This Row],[Product Category]])</f>
        <v>Electronics</v>
      </c>
      <c r="P266">
        <f>ROUND(Table1[[#This Row],[Sales Amount]],1)</f>
        <v>1947.6</v>
      </c>
      <c r="Q266">
        <f>Table1[[#This Row],[Quantity Sold]]</f>
        <v>24</v>
      </c>
      <c r="R266">
        <f>Table1[[#This Row],[Discount (%)]]</f>
        <v>16</v>
      </c>
      <c r="S266">
        <f>Table1[[#This Row],[Profit]]</f>
        <v>1387.77</v>
      </c>
    </row>
    <row r="267" spans="1:19" ht="13.8">
      <c r="A267" s="1" t="s">
        <v>279</v>
      </c>
      <c r="B267" s="7">
        <v>45287</v>
      </c>
      <c r="C267" s="2" t="s">
        <v>3942</v>
      </c>
      <c r="D267" s="4" t="s">
        <v>1489</v>
      </c>
      <c r="E267" s="1">
        <v>4684.16</v>
      </c>
      <c r="F267" s="1">
        <v>16</v>
      </c>
      <c r="G267" s="1">
        <v>30</v>
      </c>
      <c r="H267" s="1">
        <v>1607.78</v>
      </c>
      <c r="L267" t="str">
        <f t="shared" si="4"/>
        <v>425a6924</v>
      </c>
      <c r="M267" s="7">
        <v>45287</v>
      </c>
      <c r="N267" t="str">
        <f>PROPER(Table1[[#This Row],[Region]])</f>
        <v>West</v>
      </c>
      <c r="O267" t="str">
        <f>PROPER(Table1[[#This Row],[Product Category]])</f>
        <v>Clothing</v>
      </c>
      <c r="P267">
        <f>ROUND(Table1[[#This Row],[Sales Amount]],1)</f>
        <v>4684.2</v>
      </c>
      <c r="Q267">
        <f>Table1[[#This Row],[Quantity Sold]]</f>
        <v>16</v>
      </c>
      <c r="R267">
        <f>Table1[[#This Row],[Discount (%)]]</f>
        <v>30</v>
      </c>
      <c r="S267">
        <f>Table1[[#This Row],[Profit]]</f>
        <v>1607.78</v>
      </c>
    </row>
    <row r="268" spans="1:19" ht="13.8">
      <c r="A268" s="1" t="s">
        <v>280</v>
      </c>
      <c r="B268" s="7">
        <v>45288</v>
      </c>
      <c r="C268" s="2" t="s">
        <v>3941</v>
      </c>
      <c r="D268" s="4" t="s">
        <v>3946</v>
      </c>
      <c r="E268" s="1">
        <v>118.07</v>
      </c>
      <c r="F268" s="1">
        <v>34</v>
      </c>
      <c r="G268" s="1">
        <v>35</v>
      </c>
      <c r="H268" s="1">
        <v>1266.5899999999999</v>
      </c>
      <c r="L268" t="str">
        <f t="shared" si="4"/>
        <v>8a5977c9</v>
      </c>
      <c r="M268" s="7">
        <v>45288</v>
      </c>
      <c r="N268" t="str">
        <f>PROPER(Table1[[#This Row],[Region]])</f>
        <v>North</v>
      </c>
      <c r="O268" t="str">
        <f>PROPER(Table1[[#This Row],[Product Category]])</f>
        <v>Electronics</v>
      </c>
      <c r="P268">
        <f>ROUND(Table1[[#This Row],[Sales Amount]],1)</f>
        <v>118.1</v>
      </c>
      <c r="Q268">
        <f>Table1[[#This Row],[Quantity Sold]]</f>
        <v>34</v>
      </c>
      <c r="R268">
        <f>Table1[[#This Row],[Discount (%)]]</f>
        <v>35</v>
      </c>
      <c r="S268">
        <f>Table1[[#This Row],[Profit]]</f>
        <v>1266.5899999999999</v>
      </c>
    </row>
    <row r="269" spans="1:19" ht="13.8">
      <c r="A269" s="1" t="s">
        <v>281</v>
      </c>
      <c r="B269" s="7">
        <v>45289</v>
      </c>
      <c r="C269" s="2" t="s">
        <v>3942</v>
      </c>
      <c r="D269" s="4" t="s">
        <v>3946</v>
      </c>
      <c r="E269" s="1">
        <v>4683.04</v>
      </c>
      <c r="F269" s="1">
        <v>31</v>
      </c>
      <c r="G269" s="1">
        <v>47</v>
      </c>
      <c r="H269" s="1">
        <v>945.65</v>
      </c>
      <c r="L269" t="str">
        <f t="shared" si="4"/>
        <v>6628a2ad</v>
      </c>
      <c r="M269" s="7">
        <v>45289</v>
      </c>
      <c r="N269" t="str">
        <f>PROPER(Table1[[#This Row],[Region]])</f>
        <v>West</v>
      </c>
      <c r="O269" t="str">
        <f>PROPER(Table1[[#This Row],[Product Category]])</f>
        <v>Electronics</v>
      </c>
      <c r="P269">
        <f>ROUND(Table1[[#This Row],[Sales Amount]],1)</f>
        <v>4683</v>
      </c>
      <c r="Q269">
        <f>Table1[[#This Row],[Quantity Sold]]</f>
        <v>31</v>
      </c>
      <c r="R269">
        <f>Table1[[#This Row],[Discount (%)]]</f>
        <v>47</v>
      </c>
      <c r="S269">
        <f>Table1[[#This Row],[Profit]]</f>
        <v>945.65</v>
      </c>
    </row>
    <row r="270" spans="1:19" ht="13.8">
      <c r="A270" s="1" t="s">
        <v>282</v>
      </c>
      <c r="B270" s="7">
        <v>45290</v>
      </c>
      <c r="C270" s="2" t="s">
        <v>3942</v>
      </c>
      <c r="D270" s="4" t="s">
        <v>3945</v>
      </c>
      <c r="E270" s="1">
        <v>2731.26</v>
      </c>
      <c r="F270" s="1">
        <v>29</v>
      </c>
      <c r="G270" s="1">
        <v>5</v>
      </c>
      <c r="H270" s="1">
        <v>795.38</v>
      </c>
      <c r="L270" t="str">
        <f t="shared" si="4"/>
        <v>418969d0</v>
      </c>
      <c r="M270" s="7">
        <v>45290</v>
      </c>
      <c r="N270" t="str">
        <f>PROPER(Table1[[#This Row],[Region]])</f>
        <v>West</v>
      </c>
      <c r="O270" t="str">
        <f>PROPER(Table1[[#This Row],[Product Category]])</f>
        <v>Sports</v>
      </c>
      <c r="P270">
        <f>ROUND(Table1[[#This Row],[Sales Amount]],1)</f>
        <v>2731.3</v>
      </c>
      <c r="Q270">
        <f>Table1[[#This Row],[Quantity Sold]]</f>
        <v>29</v>
      </c>
      <c r="R270">
        <f>Table1[[#This Row],[Discount (%)]]</f>
        <v>5</v>
      </c>
      <c r="S270">
        <f>Table1[[#This Row],[Profit]]</f>
        <v>795.38</v>
      </c>
    </row>
    <row r="271" spans="1:19" ht="13.8">
      <c r="A271" s="1" t="s">
        <v>283</v>
      </c>
      <c r="B271" s="7">
        <v>45291</v>
      </c>
      <c r="C271" s="2" t="s">
        <v>3943</v>
      </c>
      <c r="D271" s="4" t="s">
        <v>1661</v>
      </c>
      <c r="E271" s="1">
        <v>3012.88</v>
      </c>
      <c r="F271" s="1">
        <v>16</v>
      </c>
      <c r="G271" s="1">
        <v>16</v>
      </c>
      <c r="H271" s="1">
        <v>789.81</v>
      </c>
      <c r="L271" t="str">
        <f t="shared" si="4"/>
        <v>d344a2c7</v>
      </c>
      <c r="M271" s="7">
        <v>45291</v>
      </c>
      <c r="N271" t="str">
        <f>PROPER(Table1[[#This Row],[Region]])</f>
        <v>East</v>
      </c>
      <c r="O271" t="str">
        <f>PROPER(Table1[[#This Row],[Product Category]])</f>
        <v>Furniture</v>
      </c>
      <c r="P271">
        <f>ROUND(Table1[[#This Row],[Sales Amount]],1)</f>
        <v>3012.9</v>
      </c>
      <c r="Q271">
        <f>Table1[[#This Row],[Quantity Sold]]</f>
        <v>16</v>
      </c>
      <c r="R271">
        <f>Table1[[#This Row],[Discount (%)]]</f>
        <v>16</v>
      </c>
      <c r="S271">
        <f>Table1[[#This Row],[Profit]]</f>
        <v>789.81</v>
      </c>
    </row>
    <row r="272" spans="1:19" ht="13.8">
      <c r="A272" s="5">
        <v>6.7764999999999998E+71</v>
      </c>
      <c r="B272" s="7">
        <v>45292</v>
      </c>
      <c r="C272" s="2" t="s">
        <v>3941</v>
      </c>
      <c r="D272" s="4" t="s">
        <v>1489</v>
      </c>
      <c r="E272" s="1">
        <v>1877.37</v>
      </c>
      <c r="F272" s="1">
        <v>40</v>
      </c>
      <c r="G272" s="1">
        <v>46</v>
      </c>
      <c r="H272" s="1">
        <v>730.86</v>
      </c>
      <c r="L272" t="str">
        <f t="shared" si="4"/>
        <v>6.7765E+71</v>
      </c>
      <c r="M272" s="7">
        <v>45292</v>
      </c>
      <c r="N272" t="str">
        <f>PROPER(Table1[[#This Row],[Region]])</f>
        <v>North</v>
      </c>
      <c r="O272" t="str">
        <f>PROPER(Table1[[#This Row],[Product Category]])</f>
        <v>Clothing</v>
      </c>
      <c r="P272">
        <f>ROUND(Table1[[#This Row],[Sales Amount]],1)</f>
        <v>1877.4</v>
      </c>
      <c r="Q272">
        <f>Table1[[#This Row],[Quantity Sold]]</f>
        <v>40</v>
      </c>
      <c r="R272">
        <f>Table1[[#This Row],[Discount (%)]]</f>
        <v>46</v>
      </c>
      <c r="S272">
        <f>Table1[[#This Row],[Profit]]</f>
        <v>730.86</v>
      </c>
    </row>
    <row r="273" spans="1:19" ht="13.8">
      <c r="A273" s="1" t="s">
        <v>284</v>
      </c>
      <c r="B273" s="7">
        <v>45293</v>
      </c>
      <c r="C273" s="2" t="s">
        <v>3942</v>
      </c>
      <c r="D273" s="4" t="s">
        <v>3946</v>
      </c>
      <c r="E273" s="1">
        <v>2634.24</v>
      </c>
      <c r="F273" s="1">
        <v>19</v>
      </c>
      <c r="G273" s="1">
        <v>35</v>
      </c>
      <c r="H273" s="1">
        <v>38.85</v>
      </c>
      <c r="L273" t="str">
        <f t="shared" si="4"/>
        <v>3cccf911</v>
      </c>
      <c r="M273" s="7">
        <v>45293</v>
      </c>
      <c r="N273" t="str">
        <f>PROPER(Table1[[#This Row],[Region]])</f>
        <v>West</v>
      </c>
      <c r="O273" t="str">
        <f>PROPER(Table1[[#This Row],[Product Category]])</f>
        <v>Electronics</v>
      </c>
      <c r="P273">
        <f>ROUND(Table1[[#This Row],[Sales Amount]],1)</f>
        <v>2634.2</v>
      </c>
      <c r="Q273">
        <f>Table1[[#This Row],[Quantity Sold]]</f>
        <v>19</v>
      </c>
      <c r="R273">
        <f>Table1[[#This Row],[Discount (%)]]</f>
        <v>35</v>
      </c>
      <c r="S273">
        <f>Table1[[#This Row],[Profit]]</f>
        <v>38.85</v>
      </c>
    </row>
    <row r="274" spans="1:19" ht="13.8">
      <c r="A274" s="1" t="s">
        <v>285</v>
      </c>
      <c r="B274" s="7">
        <v>45294</v>
      </c>
      <c r="C274" s="2" t="s">
        <v>3943</v>
      </c>
      <c r="D274" s="4" t="s">
        <v>3945</v>
      </c>
      <c r="E274" s="1">
        <v>2112.39</v>
      </c>
      <c r="F274" s="1">
        <v>29</v>
      </c>
      <c r="G274" s="1">
        <v>15</v>
      </c>
      <c r="H274" s="1">
        <v>1063.3699999999999</v>
      </c>
      <c r="L274" t="str">
        <f t="shared" si="4"/>
        <v>7fc85b77</v>
      </c>
      <c r="M274" s="7">
        <v>45294</v>
      </c>
      <c r="N274" t="str">
        <f>PROPER(Table1[[#This Row],[Region]])</f>
        <v>East</v>
      </c>
      <c r="O274" t="str">
        <f>PROPER(Table1[[#This Row],[Product Category]])</f>
        <v>Sports</v>
      </c>
      <c r="P274">
        <f>ROUND(Table1[[#This Row],[Sales Amount]],1)</f>
        <v>2112.4</v>
      </c>
      <c r="Q274">
        <f>Table1[[#This Row],[Quantity Sold]]</f>
        <v>29</v>
      </c>
      <c r="R274">
        <f>Table1[[#This Row],[Discount (%)]]</f>
        <v>15</v>
      </c>
      <c r="S274">
        <f>Table1[[#This Row],[Profit]]</f>
        <v>1063.3699999999999</v>
      </c>
    </row>
    <row r="275" spans="1:19" ht="13.8">
      <c r="A275" s="1" t="s">
        <v>286</v>
      </c>
      <c r="B275" s="7">
        <v>45295</v>
      </c>
      <c r="C275" s="2" t="s">
        <v>3941</v>
      </c>
      <c r="D275" s="4" t="s">
        <v>92</v>
      </c>
      <c r="E275" s="1">
        <v>1184.5899999999999</v>
      </c>
      <c r="F275" s="1">
        <v>10</v>
      </c>
      <c r="G275" s="1">
        <v>32</v>
      </c>
      <c r="H275" s="1">
        <v>1911.66</v>
      </c>
      <c r="L275" t="str">
        <f t="shared" si="4"/>
        <v>67786d7a</v>
      </c>
      <c r="M275" s="7">
        <v>45295</v>
      </c>
      <c r="N275" t="str">
        <f>PROPER(Table1[[#This Row],[Region]])</f>
        <v>North</v>
      </c>
      <c r="O275" t="str">
        <f>PROPER(Table1[[#This Row],[Product Category]])</f>
        <v>Groceries</v>
      </c>
      <c r="P275">
        <f>ROUND(Table1[[#This Row],[Sales Amount]],1)</f>
        <v>1184.5999999999999</v>
      </c>
      <c r="Q275">
        <f>Table1[[#This Row],[Quantity Sold]]</f>
        <v>10</v>
      </c>
      <c r="R275">
        <f>Table1[[#This Row],[Discount (%)]]</f>
        <v>32</v>
      </c>
      <c r="S275">
        <f>Table1[[#This Row],[Profit]]</f>
        <v>1911.66</v>
      </c>
    </row>
    <row r="276" spans="1:19" ht="13.8">
      <c r="A276" s="1" t="s">
        <v>287</v>
      </c>
      <c r="B276" s="7">
        <v>45296</v>
      </c>
      <c r="C276" s="2" t="s">
        <v>3944</v>
      </c>
      <c r="D276" s="4" t="s">
        <v>3946</v>
      </c>
      <c r="E276" s="1">
        <v>3836.47</v>
      </c>
      <c r="F276" s="1">
        <v>17</v>
      </c>
      <c r="G276" s="1">
        <v>14</v>
      </c>
      <c r="H276" s="1">
        <v>1856.22</v>
      </c>
      <c r="L276" t="str">
        <f t="shared" si="4"/>
        <v>4f22a450</v>
      </c>
      <c r="M276" s="7">
        <v>45296</v>
      </c>
      <c r="N276" t="str">
        <f>PROPER(Table1[[#This Row],[Region]])</f>
        <v>South</v>
      </c>
      <c r="O276" t="str">
        <f>PROPER(Table1[[#This Row],[Product Category]])</f>
        <v>Electronics</v>
      </c>
      <c r="P276">
        <f>ROUND(Table1[[#This Row],[Sales Amount]],1)</f>
        <v>3836.5</v>
      </c>
      <c r="Q276">
        <f>Table1[[#This Row],[Quantity Sold]]</f>
        <v>17</v>
      </c>
      <c r="R276">
        <f>Table1[[#This Row],[Discount (%)]]</f>
        <v>14</v>
      </c>
      <c r="S276">
        <f>Table1[[#This Row],[Profit]]</f>
        <v>1856.22</v>
      </c>
    </row>
    <row r="277" spans="1:19" ht="13.8">
      <c r="A277" s="1" t="s">
        <v>288</v>
      </c>
      <c r="B277" s="7">
        <v>45297</v>
      </c>
      <c r="C277" s="2" t="s">
        <v>3942</v>
      </c>
      <c r="D277" s="4" t="s">
        <v>92</v>
      </c>
      <c r="E277" s="1">
        <v>781.32</v>
      </c>
      <c r="F277" s="1">
        <v>22</v>
      </c>
      <c r="G277" s="1">
        <v>8</v>
      </c>
      <c r="H277" s="1">
        <v>229.41</v>
      </c>
      <c r="L277" t="str">
        <f t="shared" si="4"/>
        <v>cd1a4970</v>
      </c>
      <c r="M277" s="7">
        <v>45297</v>
      </c>
      <c r="N277" t="str">
        <f>PROPER(Table1[[#This Row],[Region]])</f>
        <v>West</v>
      </c>
      <c r="O277" t="str">
        <f>PROPER(Table1[[#This Row],[Product Category]])</f>
        <v>Groceries</v>
      </c>
      <c r="P277">
        <f>ROUND(Table1[[#This Row],[Sales Amount]],1)</f>
        <v>781.3</v>
      </c>
      <c r="Q277">
        <f>Table1[[#This Row],[Quantity Sold]]</f>
        <v>22</v>
      </c>
      <c r="R277">
        <f>Table1[[#This Row],[Discount (%)]]</f>
        <v>8</v>
      </c>
      <c r="S277">
        <f>Table1[[#This Row],[Profit]]</f>
        <v>229.41</v>
      </c>
    </row>
    <row r="278" spans="1:19" ht="13.8">
      <c r="A278" s="1" t="s">
        <v>289</v>
      </c>
      <c r="B278" s="7">
        <v>45298</v>
      </c>
      <c r="C278" s="2" t="s">
        <v>3944</v>
      </c>
      <c r="D278" s="4" t="s">
        <v>3946</v>
      </c>
      <c r="E278" s="1">
        <v>2175.35</v>
      </c>
      <c r="F278" s="1">
        <v>22</v>
      </c>
      <c r="G278" s="1">
        <v>50</v>
      </c>
      <c r="H278" s="1">
        <v>1763.89</v>
      </c>
      <c r="L278" t="str">
        <f t="shared" si="4"/>
        <v>fca3b2cc</v>
      </c>
      <c r="M278" s="7">
        <v>45298</v>
      </c>
      <c r="N278" t="str">
        <f>PROPER(Table1[[#This Row],[Region]])</f>
        <v>South</v>
      </c>
      <c r="O278" t="str">
        <f>PROPER(Table1[[#This Row],[Product Category]])</f>
        <v>Electronics</v>
      </c>
      <c r="P278">
        <f>ROUND(Table1[[#This Row],[Sales Amount]],1)</f>
        <v>2175.4</v>
      </c>
      <c r="Q278">
        <f>Table1[[#This Row],[Quantity Sold]]</f>
        <v>22</v>
      </c>
      <c r="R278">
        <f>Table1[[#This Row],[Discount (%)]]</f>
        <v>50</v>
      </c>
      <c r="S278">
        <f>Table1[[#This Row],[Profit]]</f>
        <v>1763.89</v>
      </c>
    </row>
    <row r="279" spans="1:19" ht="13.8">
      <c r="A279" s="1" t="s">
        <v>290</v>
      </c>
      <c r="B279" s="7">
        <v>45299</v>
      </c>
      <c r="C279" s="2" t="s">
        <v>3941</v>
      </c>
      <c r="D279" s="4" t="s">
        <v>92</v>
      </c>
      <c r="E279" s="1">
        <v>840.44</v>
      </c>
      <c r="F279" s="1">
        <v>50</v>
      </c>
      <c r="G279" s="1">
        <v>9</v>
      </c>
      <c r="H279" s="1">
        <v>593.4</v>
      </c>
      <c r="L279" t="str">
        <f t="shared" si="4"/>
        <v>c240726f</v>
      </c>
      <c r="M279" s="7">
        <v>45299</v>
      </c>
      <c r="N279" t="str">
        <f>PROPER(Table1[[#This Row],[Region]])</f>
        <v>North</v>
      </c>
      <c r="O279" t="str">
        <f>PROPER(Table1[[#This Row],[Product Category]])</f>
        <v>Groceries</v>
      </c>
      <c r="P279">
        <f>ROUND(Table1[[#This Row],[Sales Amount]],1)</f>
        <v>840.4</v>
      </c>
      <c r="Q279">
        <f>Table1[[#This Row],[Quantity Sold]]</f>
        <v>50</v>
      </c>
      <c r="R279">
        <f>Table1[[#This Row],[Discount (%)]]</f>
        <v>9</v>
      </c>
      <c r="S279">
        <f>Table1[[#This Row],[Profit]]</f>
        <v>593.4</v>
      </c>
    </row>
    <row r="280" spans="1:19" ht="13.8">
      <c r="A280" s="1" t="s">
        <v>291</v>
      </c>
      <c r="B280" s="7">
        <v>45300</v>
      </c>
      <c r="C280" s="2" t="s">
        <v>3944</v>
      </c>
      <c r="D280" s="4" t="s">
        <v>3946</v>
      </c>
      <c r="E280" s="1">
        <v>1375.14</v>
      </c>
      <c r="F280" s="1">
        <v>18</v>
      </c>
      <c r="G280" s="1">
        <v>42</v>
      </c>
      <c r="H280" s="1">
        <v>1337.36</v>
      </c>
      <c r="L280" t="str">
        <f t="shared" si="4"/>
        <v>4263210b</v>
      </c>
      <c r="M280" s="7">
        <v>45300</v>
      </c>
      <c r="N280" t="str">
        <f>PROPER(Table1[[#This Row],[Region]])</f>
        <v>South</v>
      </c>
      <c r="O280" t="str">
        <f>PROPER(Table1[[#This Row],[Product Category]])</f>
        <v>Electronics</v>
      </c>
      <c r="P280">
        <f>ROUND(Table1[[#This Row],[Sales Amount]],1)</f>
        <v>1375.1</v>
      </c>
      <c r="Q280">
        <f>Table1[[#This Row],[Quantity Sold]]</f>
        <v>18</v>
      </c>
      <c r="R280">
        <f>Table1[[#This Row],[Discount (%)]]</f>
        <v>42</v>
      </c>
      <c r="S280">
        <f>Table1[[#This Row],[Profit]]</f>
        <v>1337.36</v>
      </c>
    </row>
    <row r="281" spans="1:19" ht="13.8">
      <c r="A281" s="1" t="s">
        <v>292</v>
      </c>
      <c r="B281" s="7">
        <v>45301</v>
      </c>
      <c r="C281" s="2" t="s">
        <v>3941</v>
      </c>
      <c r="D281" s="4" t="s">
        <v>3946</v>
      </c>
      <c r="E281" s="1">
        <v>4338.88</v>
      </c>
      <c r="F281" s="1">
        <v>5</v>
      </c>
      <c r="G281" s="1">
        <v>28</v>
      </c>
      <c r="H281" s="1">
        <v>483.38</v>
      </c>
      <c r="L281" t="str">
        <f t="shared" si="4"/>
        <v>46a56979</v>
      </c>
      <c r="M281" s="7">
        <v>45301</v>
      </c>
      <c r="N281" t="str">
        <f>PROPER(Table1[[#This Row],[Region]])</f>
        <v>North</v>
      </c>
      <c r="O281" t="str">
        <f>PROPER(Table1[[#This Row],[Product Category]])</f>
        <v>Electronics</v>
      </c>
      <c r="P281">
        <f>ROUND(Table1[[#This Row],[Sales Amount]],1)</f>
        <v>4338.8999999999996</v>
      </c>
      <c r="Q281">
        <f>Table1[[#This Row],[Quantity Sold]]</f>
        <v>5</v>
      </c>
      <c r="R281">
        <f>Table1[[#This Row],[Discount (%)]]</f>
        <v>28</v>
      </c>
      <c r="S281">
        <f>Table1[[#This Row],[Profit]]</f>
        <v>483.38</v>
      </c>
    </row>
    <row r="282" spans="1:19" ht="13.8">
      <c r="A282" s="1" t="s">
        <v>293</v>
      </c>
      <c r="B282" s="7">
        <v>45302</v>
      </c>
      <c r="C282" s="2" t="s">
        <v>3943</v>
      </c>
      <c r="D282" s="4" t="s">
        <v>3946</v>
      </c>
      <c r="E282" s="1">
        <v>877.67</v>
      </c>
      <c r="F282" s="1">
        <v>36</v>
      </c>
      <c r="G282" s="1">
        <v>7</v>
      </c>
      <c r="H282" s="1">
        <v>534.41999999999996</v>
      </c>
      <c r="L282" t="str">
        <f t="shared" si="4"/>
        <v>0fcc3a9e</v>
      </c>
      <c r="M282" s="7">
        <v>45302</v>
      </c>
      <c r="N282" t="str">
        <f>PROPER(Table1[[#This Row],[Region]])</f>
        <v>East</v>
      </c>
      <c r="O282" t="str">
        <f>PROPER(Table1[[#This Row],[Product Category]])</f>
        <v>Electronics</v>
      </c>
      <c r="P282">
        <f>ROUND(Table1[[#This Row],[Sales Amount]],1)</f>
        <v>877.7</v>
      </c>
      <c r="Q282">
        <f>Table1[[#This Row],[Quantity Sold]]</f>
        <v>36</v>
      </c>
      <c r="R282">
        <f>Table1[[#This Row],[Discount (%)]]</f>
        <v>7</v>
      </c>
      <c r="S282">
        <f>Table1[[#This Row],[Profit]]</f>
        <v>534.41999999999996</v>
      </c>
    </row>
    <row r="283" spans="1:19" ht="13.8">
      <c r="A283" s="1" t="s">
        <v>294</v>
      </c>
      <c r="B283" s="7">
        <v>45303</v>
      </c>
      <c r="C283" s="2" t="s">
        <v>3943</v>
      </c>
      <c r="D283" s="4" t="s">
        <v>1489</v>
      </c>
      <c r="E283" s="1">
        <v>2915.13</v>
      </c>
      <c r="F283" s="1">
        <v>34</v>
      </c>
      <c r="G283" s="1">
        <v>25</v>
      </c>
      <c r="H283" s="1">
        <v>748.57</v>
      </c>
      <c r="L283" t="str">
        <f t="shared" si="4"/>
        <v>106d8cf5</v>
      </c>
      <c r="M283" s="7">
        <v>45303</v>
      </c>
      <c r="N283" t="str">
        <f>PROPER(Table1[[#This Row],[Region]])</f>
        <v>East</v>
      </c>
      <c r="O283" t="str">
        <f>PROPER(Table1[[#This Row],[Product Category]])</f>
        <v>Clothing</v>
      </c>
      <c r="P283">
        <f>ROUND(Table1[[#This Row],[Sales Amount]],1)</f>
        <v>2915.1</v>
      </c>
      <c r="Q283">
        <f>Table1[[#This Row],[Quantity Sold]]</f>
        <v>34</v>
      </c>
      <c r="R283">
        <f>Table1[[#This Row],[Discount (%)]]</f>
        <v>25</v>
      </c>
      <c r="S283">
        <f>Table1[[#This Row],[Profit]]</f>
        <v>748.57</v>
      </c>
    </row>
    <row r="284" spans="1:19" ht="13.8">
      <c r="A284" s="1" t="s">
        <v>295</v>
      </c>
      <c r="B284" s="7">
        <v>45304</v>
      </c>
      <c r="C284" s="2" t="s">
        <v>3941</v>
      </c>
      <c r="D284" s="4" t="s">
        <v>3945</v>
      </c>
      <c r="E284" s="1">
        <v>1825.2</v>
      </c>
      <c r="F284" s="1">
        <v>31</v>
      </c>
      <c r="G284" s="1">
        <v>11</v>
      </c>
      <c r="H284" s="1">
        <v>1217.25</v>
      </c>
      <c r="L284" t="str">
        <f t="shared" si="4"/>
        <v>ebe9521d</v>
      </c>
      <c r="M284" s="7">
        <v>45304</v>
      </c>
      <c r="N284" t="str">
        <f>PROPER(Table1[[#This Row],[Region]])</f>
        <v>North</v>
      </c>
      <c r="O284" t="str">
        <f>PROPER(Table1[[#This Row],[Product Category]])</f>
        <v>Sports</v>
      </c>
      <c r="P284">
        <f>ROUND(Table1[[#This Row],[Sales Amount]],1)</f>
        <v>1825.2</v>
      </c>
      <c r="Q284">
        <f>Table1[[#This Row],[Quantity Sold]]</f>
        <v>31</v>
      </c>
      <c r="R284">
        <f>Table1[[#This Row],[Discount (%)]]</f>
        <v>11</v>
      </c>
      <c r="S284">
        <f>Table1[[#This Row],[Profit]]</f>
        <v>1217.25</v>
      </c>
    </row>
    <row r="285" spans="1:19" ht="13.8">
      <c r="A285" s="1" t="s">
        <v>296</v>
      </c>
      <c r="B285" s="7">
        <v>45305</v>
      </c>
      <c r="C285" s="2" t="s">
        <v>3942</v>
      </c>
      <c r="D285" s="4" t="s">
        <v>3946</v>
      </c>
      <c r="E285" s="1">
        <v>1240.92</v>
      </c>
      <c r="F285" s="1">
        <v>18</v>
      </c>
      <c r="G285" s="1">
        <v>28</v>
      </c>
      <c r="H285" s="1">
        <v>174.4</v>
      </c>
      <c r="L285" t="str">
        <f t="shared" si="4"/>
        <v>f0324386</v>
      </c>
      <c r="M285" s="7">
        <v>45305</v>
      </c>
      <c r="N285" t="str">
        <f>PROPER(Table1[[#This Row],[Region]])</f>
        <v>West</v>
      </c>
      <c r="O285" t="str">
        <f>PROPER(Table1[[#This Row],[Product Category]])</f>
        <v>Electronics</v>
      </c>
      <c r="P285">
        <f>ROUND(Table1[[#This Row],[Sales Amount]],1)</f>
        <v>1240.9000000000001</v>
      </c>
      <c r="Q285">
        <f>Table1[[#This Row],[Quantity Sold]]</f>
        <v>18</v>
      </c>
      <c r="R285">
        <f>Table1[[#This Row],[Discount (%)]]</f>
        <v>28</v>
      </c>
      <c r="S285">
        <f>Table1[[#This Row],[Profit]]</f>
        <v>174.4</v>
      </c>
    </row>
    <row r="286" spans="1:19" ht="13.8">
      <c r="A286" s="1" t="s">
        <v>298</v>
      </c>
      <c r="B286" s="7">
        <v>45306</v>
      </c>
      <c r="C286" s="2" t="s">
        <v>3943</v>
      </c>
      <c r="D286" s="4" t="s">
        <v>3945</v>
      </c>
      <c r="E286" s="1">
        <v>1748.99</v>
      </c>
      <c r="F286" s="1">
        <v>43</v>
      </c>
      <c r="G286" s="1">
        <v>39</v>
      </c>
      <c r="H286" s="1">
        <v>932.44</v>
      </c>
      <c r="L286" t="str">
        <f t="shared" si="4"/>
        <v>fbbfded3</v>
      </c>
      <c r="M286" s="7">
        <v>45306</v>
      </c>
      <c r="N286" t="str">
        <f>PROPER(Table1[[#This Row],[Region]])</f>
        <v>East</v>
      </c>
      <c r="O286" t="str">
        <f>PROPER(Table1[[#This Row],[Product Category]])</f>
        <v>Sports</v>
      </c>
      <c r="P286">
        <f>ROUND(Table1[[#This Row],[Sales Amount]],1)</f>
        <v>1749</v>
      </c>
      <c r="Q286">
        <f>Table1[[#This Row],[Quantity Sold]]</f>
        <v>43</v>
      </c>
      <c r="R286">
        <f>Table1[[#This Row],[Discount (%)]]</f>
        <v>39</v>
      </c>
      <c r="S286">
        <f>Table1[[#This Row],[Profit]]</f>
        <v>932.44</v>
      </c>
    </row>
    <row r="287" spans="1:19" ht="13.8">
      <c r="A287" s="1" t="s">
        <v>299</v>
      </c>
      <c r="B287" s="7">
        <v>45307</v>
      </c>
      <c r="C287" s="2" t="s">
        <v>3941</v>
      </c>
      <c r="D287" s="4" t="s">
        <v>3945</v>
      </c>
      <c r="E287" s="1">
        <v>509.4</v>
      </c>
      <c r="F287" s="1">
        <v>33</v>
      </c>
      <c r="G287" s="1">
        <v>5</v>
      </c>
      <c r="H287" s="1">
        <v>1985.69</v>
      </c>
      <c r="L287" t="str">
        <f t="shared" si="4"/>
        <v>7f759c44</v>
      </c>
      <c r="M287" s="7">
        <v>45307</v>
      </c>
      <c r="N287" t="str">
        <f>PROPER(Table1[[#This Row],[Region]])</f>
        <v>North</v>
      </c>
      <c r="O287" t="str">
        <f>PROPER(Table1[[#This Row],[Product Category]])</f>
        <v>Sports</v>
      </c>
      <c r="P287">
        <f>ROUND(Table1[[#This Row],[Sales Amount]],1)</f>
        <v>509.4</v>
      </c>
      <c r="Q287">
        <f>Table1[[#This Row],[Quantity Sold]]</f>
        <v>33</v>
      </c>
      <c r="R287">
        <f>Table1[[#This Row],[Discount (%)]]</f>
        <v>5</v>
      </c>
      <c r="S287">
        <f>Table1[[#This Row],[Profit]]</f>
        <v>1985.69</v>
      </c>
    </row>
    <row r="288" spans="1:19" ht="13.8">
      <c r="A288" s="1" t="s">
        <v>300</v>
      </c>
      <c r="B288" s="7">
        <v>45308</v>
      </c>
      <c r="C288" s="2" t="s">
        <v>3943</v>
      </c>
      <c r="D288" s="4" t="s">
        <v>92</v>
      </c>
      <c r="E288" s="1">
        <v>1853.75</v>
      </c>
      <c r="F288" s="1">
        <v>2</v>
      </c>
      <c r="G288" s="1">
        <v>16</v>
      </c>
      <c r="H288" s="1">
        <v>947.28</v>
      </c>
      <c r="L288" t="str">
        <f t="shared" si="4"/>
        <v>727e5937</v>
      </c>
      <c r="M288" s="7">
        <v>45308</v>
      </c>
      <c r="N288" t="str">
        <f>PROPER(Table1[[#This Row],[Region]])</f>
        <v>East</v>
      </c>
      <c r="O288" t="str">
        <f>PROPER(Table1[[#This Row],[Product Category]])</f>
        <v>Groceries</v>
      </c>
      <c r="P288">
        <f>ROUND(Table1[[#This Row],[Sales Amount]],1)</f>
        <v>1853.8</v>
      </c>
      <c r="Q288">
        <f>Table1[[#This Row],[Quantity Sold]]</f>
        <v>2</v>
      </c>
      <c r="R288">
        <f>Table1[[#This Row],[Discount (%)]]</f>
        <v>16</v>
      </c>
      <c r="S288">
        <f>Table1[[#This Row],[Profit]]</f>
        <v>947.28</v>
      </c>
    </row>
    <row r="289" spans="1:19" ht="13.8">
      <c r="A289" s="1" t="s">
        <v>301</v>
      </c>
      <c r="B289" s="7">
        <v>45309</v>
      </c>
      <c r="C289" s="2" t="s">
        <v>3941</v>
      </c>
      <c r="D289" s="4" t="s">
        <v>92</v>
      </c>
      <c r="E289" s="1">
        <v>1306.1300000000001</v>
      </c>
      <c r="F289" s="1">
        <v>15</v>
      </c>
      <c r="G289" s="1">
        <v>22</v>
      </c>
      <c r="H289" s="1">
        <v>349.72</v>
      </c>
      <c r="L289" t="str">
        <f t="shared" si="4"/>
        <v>027804b2</v>
      </c>
      <c r="M289" s="7">
        <v>45309</v>
      </c>
      <c r="N289" t="str">
        <f>PROPER(Table1[[#This Row],[Region]])</f>
        <v>North</v>
      </c>
      <c r="O289" t="str">
        <f>PROPER(Table1[[#This Row],[Product Category]])</f>
        <v>Groceries</v>
      </c>
      <c r="P289">
        <f>ROUND(Table1[[#This Row],[Sales Amount]],1)</f>
        <v>1306.0999999999999</v>
      </c>
      <c r="Q289">
        <f>Table1[[#This Row],[Quantity Sold]]</f>
        <v>15</v>
      </c>
      <c r="R289">
        <f>Table1[[#This Row],[Discount (%)]]</f>
        <v>22</v>
      </c>
      <c r="S289">
        <f>Table1[[#This Row],[Profit]]</f>
        <v>349.72</v>
      </c>
    </row>
    <row r="290" spans="1:19" ht="13.8">
      <c r="A290" s="1" t="s">
        <v>302</v>
      </c>
      <c r="B290" s="7">
        <v>45310</v>
      </c>
      <c r="C290" s="2" t="s">
        <v>3942</v>
      </c>
      <c r="D290" s="4" t="s">
        <v>1489</v>
      </c>
      <c r="E290" s="1">
        <v>2633.39</v>
      </c>
      <c r="F290" s="1">
        <v>21</v>
      </c>
      <c r="G290" s="1">
        <v>24</v>
      </c>
      <c r="H290" s="1">
        <v>629.91999999999996</v>
      </c>
      <c r="L290" t="str">
        <f t="shared" si="4"/>
        <v>de10fb1e</v>
      </c>
      <c r="M290" s="7">
        <v>45310</v>
      </c>
      <c r="N290" t="str">
        <f>PROPER(Table1[[#This Row],[Region]])</f>
        <v>West</v>
      </c>
      <c r="O290" t="str">
        <f>PROPER(Table1[[#This Row],[Product Category]])</f>
        <v>Clothing</v>
      </c>
      <c r="P290">
        <f>ROUND(Table1[[#This Row],[Sales Amount]],1)</f>
        <v>2633.4</v>
      </c>
      <c r="Q290">
        <f>Table1[[#This Row],[Quantity Sold]]</f>
        <v>21</v>
      </c>
      <c r="R290">
        <f>Table1[[#This Row],[Discount (%)]]</f>
        <v>24</v>
      </c>
      <c r="S290">
        <f>Table1[[#This Row],[Profit]]</f>
        <v>629.91999999999996</v>
      </c>
    </row>
    <row r="291" spans="1:19" ht="13.8">
      <c r="A291" s="1" t="s">
        <v>303</v>
      </c>
      <c r="B291" s="7">
        <v>45311</v>
      </c>
      <c r="C291" s="2" t="s">
        <v>3943</v>
      </c>
      <c r="D291" s="4" t="s">
        <v>1489</v>
      </c>
      <c r="E291" s="1">
        <v>3938.09</v>
      </c>
      <c r="F291" s="1">
        <v>18</v>
      </c>
      <c r="G291" s="1">
        <v>31</v>
      </c>
      <c r="H291" s="1">
        <v>1531.84</v>
      </c>
      <c r="L291" t="str">
        <f t="shared" si="4"/>
        <v>cc6c442f</v>
      </c>
      <c r="M291" s="7">
        <v>45311</v>
      </c>
      <c r="N291" t="str">
        <f>PROPER(Table1[[#This Row],[Region]])</f>
        <v>East</v>
      </c>
      <c r="O291" t="str">
        <f>PROPER(Table1[[#This Row],[Product Category]])</f>
        <v>Clothing</v>
      </c>
      <c r="P291">
        <f>ROUND(Table1[[#This Row],[Sales Amount]],1)</f>
        <v>3938.1</v>
      </c>
      <c r="Q291">
        <f>Table1[[#This Row],[Quantity Sold]]</f>
        <v>18</v>
      </c>
      <c r="R291">
        <f>Table1[[#This Row],[Discount (%)]]</f>
        <v>31</v>
      </c>
      <c r="S291">
        <f>Table1[[#This Row],[Profit]]</f>
        <v>1531.84</v>
      </c>
    </row>
    <row r="292" spans="1:19" ht="13.8">
      <c r="A292" s="1" t="s">
        <v>304</v>
      </c>
      <c r="B292" s="7">
        <v>45312</v>
      </c>
      <c r="C292" s="2" t="s">
        <v>3944</v>
      </c>
      <c r="D292" s="4" t="s">
        <v>3945</v>
      </c>
      <c r="E292" s="1">
        <v>4400.2299999999996</v>
      </c>
      <c r="F292" s="1">
        <v>48</v>
      </c>
      <c r="G292" s="1">
        <v>44</v>
      </c>
      <c r="H292" s="1">
        <v>1530.14</v>
      </c>
      <c r="L292" t="str">
        <f t="shared" si="4"/>
        <v>31a3a4e8</v>
      </c>
      <c r="M292" s="7">
        <v>45312</v>
      </c>
      <c r="N292" t="str">
        <f>PROPER(Table1[[#This Row],[Region]])</f>
        <v>South</v>
      </c>
      <c r="O292" t="str">
        <f>PROPER(Table1[[#This Row],[Product Category]])</f>
        <v>Sports</v>
      </c>
      <c r="P292">
        <f>ROUND(Table1[[#This Row],[Sales Amount]],1)</f>
        <v>4400.2</v>
      </c>
      <c r="Q292">
        <f>Table1[[#This Row],[Quantity Sold]]</f>
        <v>48</v>
      </c>
      <c r="R292">
        <f>Table1[[#This Row],[Discount (%)]]</f>
        <v>44</v>
      </c>
      <c r="S292">
        <f>Table1[[#This Row],[Profit]]</f>
        <v>1530.14</v>
      </c>
    </row>
    <row r="293" spans="1:19" ht="13.8">
      <c r="A293" s="1" t="s">
        <v>305</v>
      </c>
      <c r="B293" s="7">
        <v>45313</v>
      </c>
      <c r="C293" s="2" t="s">
        <v>3943</v>
      </c>
      <c r="D293" s="4" t="s">
        <v>92</v>
      </c>
      <c r="E293" s="1">
        <v>2004.23</v>
      </c>
      <c r="F293" s="1">
        <v>35</v>
      </c>
      <c r="G293" s="1">
        <v>41</v>
      </c>
      <c r="H293" s="1">
        <v>1396.22</v>
      </c>
      <c r="L293" t="str">
        <f t="shared" si="4"/>
        <v>39e65a96</v>
      </c>
      <c r="M293" s="7">
        <v>45313</v>
      </c>
      <c r="N293" t="str">
        <f>PROPER(Table1[[#This Row],[Region]])</f>
        <v>East</v>
      </c>
      <c r="O293" t="str">
        <f>PROPER(Table1[[#This Row],[Product Category]])</f>
        <v>Groceries</v>
      </c>
      <c r="P293">
        <f>ROUND(Table1[[#This Row],[Sales Amount]],1)</f>
        <v>2004.2</v>
      </c>
      <c r="Q293">
        <f>Table1[[#This Row],[Quantity Sold]]</f>
        <v>35</v>
      </c>
      <c r="R293">
        <f>Table1[[#This Row],[Discount (%)]]</f>
        <v>41</v>
      </c>
      <c r="S293">
        <f>Table1[[#This Row],[Profit]]</f>
        <v>1396.22</v>
      </c>
    </row>
    <row r="294" spans="1:19" ht="13.8">
      <c r="A294" s="1" t="s">
        <v>306</v>
      </c>
      <c r="B294" s="7">
        <v>45314</v>
      </c>
      <c r="C294" s="2" t="s">
        <v>3941</v>
      </c>
      <c r="D294" s="4" t="s">
        <v>3946</v>
      </c>
      <c r="E294" s="1">
        <v>1878.24</v>
      </c>
      <c r="F294" s="1">
        <v>20</v>
      </c>
      <c r="G294" s="1">
        <v>36</v>
      </c>
      <c r="H294" s="1">
        <v>1653.07</v>
      </c>
      <c r="L294" t="str">
        <f t="shared" si="4"/>
        <v>fa3df40d</v>
      </c>
      <c r="M294" s="7">
        <v>45314</v>
      </c>
      <c r="N294" t="str">
        <f>PROPER(Table1[[#This Row],[Region]])</f>
        <v>North</v>
      </c>
      <c r="O294" t="str">
        <f>PROPER(Table1[[#This Row],[Product Category]])</f>
        <v>Electronics</v>
      </c>
      <c r="P294">
        <f>ROUND(Table1[[#This Row],[Sales Amount]],1)</f>
        <v>1878.2</v>
      </c>
      <c r="Q294">
        <f>Table1[[#This Row],[Quantity Sold]]</f>
        <v>20</v>
      </c>
      <c r="R294">
        <f>Table1[[#This Row],[Discount (%)]]</f>
        <v>36</v>
      </c>
      <c r="S294">
        <f>Table1[[#This Row],[Profit]]</f>
        <v>1653.07</v>
      </c>
    </row>
    <row r="295" spans="1:19" ht="13.8">
      <c r="A295" s="1" t="s">
        <v>307</v>
      </c>
      <c r="B295" s="7">
        <v>45315</v>
      </c>
      <c r="C295" s="2" t="s">
        <v>3941</v>
      </c>
      <c r="D295" s="4" t="s">
        <v>3945</v>
      </c>
      <c r="E295" s="1">
        <v>821.04</v>
      </c>
      <c r="F295" s="1">
        <v>24</v>
      </c>
      <c r="G295" s="1">
        <v>50</v>
      </c>
      <c r="H295" s="1">
        <v>193.79</v>
      </c>
      <c r="L295" t="str">
        <f t="shared" si="4"/>
        <v>93a029f4</v>
      </c>
      <c r="M295" s="7">
        <v>45315</v>
      </c>
      <c r="N295" t="str">
        <f>PROPER(Table1[[#This Row],[Region]])</f>
        <v>North</v>
      </c>
      <c r="O295" t="str">
        <f>PROPER(Table1[[#This Row],[Product Category]])</f>
        <v>Sports</v>
      </c>
      <c r="P295">
        <f>ROUND(Table1[[#This Row],[Sales Amount]],1)</f>
        <v>821</v>
      </c>
      <c r="Q295">
        <f>Table1[[#This Row],[Quantity Sold]]</f>
        <v>24</v>
      </c>
      <c r="R295">
        <f>Table1[[#This Row],[Discount (%)]]</f>
        <v>50</v>
      </c>
      <c r="S295">
        <f>Table1[[#This Row],[Profit]]</f>
        <v>193.79</v>
      </c>
    </row>
    <row r="296" spans="1:19" ht="13.8">
      <c r="A296" s="1" t="s">
        <v>308</v>
      </c>
      <c r="B296" s="7">
        <v>45316</v>
      </c>
      <c r="C296" s="2" t="s">
        <v>3944</v>
      </c>
      <c r="D296" s="4" t="s">
        <v>3946</v>
      </c>
      <c r="E296" s="1">
        <v>3688.49</v>
      </c>
      <c r="F296" s="1">
        <v>31</v>
      </c>
      <c r="G296" s="1">
        <v>39</v>
      </c>
      <c r="H296" s="1">
        <v>1916.28</v>
      </c>
      <c r="L296" t="str">
        <f t="shared" si="4"/>
        <v>f70d8609</v>
      </c>
      <c r="M296" s="7">
        <v>45316</v>
      </c>
      <c r="N296" t="str">
        <f>PROPER(Table1[[#This Row],[Region]])</f>
        <v>South</v>
      </c>
      <c r="O296" t="str">
        <f>PROPER(Table1[[#This Row],[Product Category]])</f>
        <v>Electronics</v>
      </c>
      <c r="P296">
        <f>ROUND(Table1[[#This Row],[Sales Amount]],1)</f>
        <v>3688.5</v>
      </c>
      <c r="Q296">
        <f>Table1[[#This Row],[Quantity Sold]]</f>
        <v>31</v>
      </c>
      <c r="R296">
        <f>Table1[[#This Row],[Discount (%)]]</f>
        <v>39</v>
      </c>
      <c r="S296">
        <f>Table1[[#This Row],[Profit]]</f>
        <v>1916.28</v>
      </c>
    </row>
    <row r="297" spans="1:19" ht="13.8">
      <c r="A297" s="1" t="s">
        <v>309</v>
      </c>
      <c r="B297" s="7">
        <v>45317</v>
      </c>
      <c r="C297" s="2" t="s">
        <v>3944</v>
      </c>
      <c r="D297" s="4" t="s">
        <v>92</v>
      </c>
      <c r="E297" s="1">
        <v>2626.75</v>
      </c>
      <c r="F297" s="1">
        <v>48</v>
      </c>
      <c r="G297" s="1">
        <v>22</v>
      </c>
      <c r="H297" s="1">
        <v>1996.41</v>
      </c>
      <c r="L297" t="str">
        <f t="shared" si="4"/>
        <v>3ab83748</v>
      </c>
      <c r="M297" s="7">
        <v>45317</v>
      </c>
      <c r="N297" t="str">
        <f>PROPER(Table1[[#This Row],[Region]])</f>
        <v>South</v>
      </c>
      <c r="O297" t="str">
        <f>PROPER(Table1[[#This Row],[Product Category]])</f>
        <v>Groceries</v>
      </c>
      <c r="P297">
        <f>ROUND(Table1[[#This Row],[Sales Amount]],1)</f>
        <v>2626.8</v>
      </c>
      <c r="Q297">
        <f>Table1[[#This Row],[Quantity Sold]]</f>
        <v>48</v>
      </c>
      <c r="R297">
        <f>Table1[[#This Row],[Discount (%)]]</f>
        <v>22</v>
      </c>
      <c r="S297">
        <f>Table1[[#This Row],[Profit]]</f>
        <v>1996.41</v>
      </c>
    </row>
    <row r="298" spans="1:19" ht="13.8">
      <c r="A298" s="1" t="s">
        <v>310</v>
      </c>
      <c r="B298" s="7">
        <v>45318</v>
      </c>
      <c r="C298" s="2" t="s">
        <v>3941</v>
      </c>
      <c r="D298" s="4" t="s">
        <v>1489</v>
      </c>
      <c r="E298" s="1">
        <v>2909.02</v>
      </c>
      <c r="F298" s="1">
        <v>50</v>
      </c>
      <c r="G298" s="1">
        <v>11</v>
      </c>
      <c r="H298" s="1">
        <v>1249.3399999999999</v>
      </c>
      <c r="L298" t="str">
        <f t="shared" si="4"/>
        <v>bc509622</v>
      </c>
      <c r="M298" s="7">
        <v>45318</v>
      </c>
      <c r="N298" t="str">
        <f>PROPER(Table1[[#This Row],[Region]])</f>
        <v>North</v>
      </c>
      <c r="O298" t="str">
        <f>PROPER(Table1[[#This Row],[Product Category]])</f>
        <v>Clothing</v>
      </c>
      <c r="P298">
        <f>ROUND(Table1[[#This Row],[Sales Amount]],1)</f>
        <v>2909</v>
      </c>
      <c r="Q298">
        <f>Table1[[#This Row],[Quantity Sold]]</f>
        <v>50</v>
      </c>
      <c r="R298">
        <f>Table1[[#This Row],[Discount (%)]]</f>
        <v>11</v>
      </c>
      <c r="S298">
        <f>Table1[[#This Row],[Profit]]</f>
        <v>1249.3399999999999</v>
      </c>
    </row>
    <row r="299" spans="1:19" ht="13.8">
      <c r="A299" s="1" t="s">
        <v>311</v>
      </c>
      <c r="B299" s="7">
        <v>45319</v>
      </c>
      <c r="C299" s="2" t="s">
        <v>3942</v>
      </c>
      <c r="D299" s="4" t="s">
        <v>3946</v>
      </c>
      <c r="E299" s="1">
        <v>1208.05</v>
      </c>
      <c r="F299" s="1">
        <v>10</v>
      </c>
      <c r="G299" s="1">
        <v>32</v>
      </c>
      <c r="H299" s="1">
        <v>1456.4</v>
      </c>
      <c r="L299" t="str">
        <f t="shared" si="4"/>
        <v>a2302bd9</v>
      </c>
      <c r="M299" s="7">
        <v>45319</v>
      </c>
      <c r="N299" t="str">
        <f>PROPER(Table1[[#This Row],[Region]])</f>
        <v>West</v>
      </c>
      <c r="O299" t="str">
        <f>PROPER(Table1[[#This Row],[Product Category]])</f>
        <v>Electronics</v>
      </c>
      <c r="P299">
        <f>ROUND(Table1[[#This Row],[Sales Amount]],1)</f>
        <v>1208.0999999999999</v>
      </c>
      <c r="Q299">
        <f>Table1[[#This Row],[Quantity Sold]]</f>
        <v>10</v>
      </c>
      <c r="R299">
        <f>Table1[[#This Row],[Discount (%)]]</f>
        <v>32</v>
      </c>
      <c r="S299">
        <f>Table1[[#This Row],[Profit]]</f>
        <v>1456.4</v>
      </c>
    </row>
    <row r="300" spans="1:19" ht="13.8">
      <c r="A300" s="1" t="s">
        <v>312</v>
      </c>
      <c r="B300" s="7">
        <v>45320</v>
      </c>
      <c r="C300" s="2" t="s">
        <v>3942</v>
      </c>
      <c r="D300" s="4" t="s">
        <v>1661</v>
      </c>
      <c r="E300" s="1">
        <v>3040.56</v>
      </c>
      <c r="F300" s="1">
        <v>12</v>
      </c>
      <c r="G300" s="1">
        <v>44</v>
      </c>
      <c r="H300" s="1">
        <v>1568.86</v>
      </c>
      <c r="L300" t="str">
        <f t="shared" si="4"/>
        <v>256f7316</v>
      </c>
      <c r="M300" s="7">
        <v>45320</v>
      </c>
      <c r="N300" t="str">
        <f>PROPER(Table1[[#This Row],[Region]])</f>
        <v>West</v>
      </c>
      <c r="O300" t="str">
        <f>PROPER(Table1[[#This Row],[Product Category]])</f>
        <v>Furniture</v>
      </c>
      <c r="P300">
        <f>ROUND(Table1[[#This Row],[Sales Amount]],1)</f>
        <v>3040.6</v>
      </c>
      <c r="Q300">
        <f>Table1[[#This Row],[Quantity Sold]]</f>
        <v>12</v>
      </c>
      <c r="R300">
        <f>Table1[[#This Row],[Discount (%)]]</f>
        <v>44</v>
      </c>
      <c r="S300">
        <f>Table1[[#This Row],[Profit]]</f>
        <v>1568.86</v>
      </c>
    </row>
    <row r="301" spans="1:19" ht="13.8">
      <c r="A301" s="1" t="s">
        <v>313</v>
      </c>
      <c r="B301" s="7">
        <v>45321</v>
      </c>
      <c r="C301" s="2" t="s">
        <v>3942</v>
      </c>
      <c r="D301" s="4" t="s">
        <v>3946</v>
      </c>
      <c r="E301" s="1">
        <v>3113.48</v>
      </c>
      <c r="F301" s="1">
        <v>6</v>
      </c>
      <c r="G301" s="1">
        <v>48</v>
      </c>
      <c r="H301" s="1">
        <v>1108.21</v>
      </c>
      <c r="L301" t="str">
        <f t="shared" si="4"/>
        <v>ff50a482</v>
      </c>
      <c r="M301" s="7">
        <v>45321</v>
      </c>
      <c r="N301" t="str">
        <f>PROPER(Table1[[#This Row],[Region]])</f>
        <v>West</v>
      </c>
      <c r="O301" t="str">
        <f>PROPER(Table1[[#This Row],[Product Category]])</f>
        <v>Electronics</v>
      </c>
      <c r="P301">
        <f>ROUND(Table1[[#This Row],[Sales Amount]],1)</f>
        <v>3113.5</v>
      </c>
      <c r="Q301">
        <f>Table1[[#This Row],[Quantity Sold]]</f>
        <v>6</v>
      </c>
      <c r="R301">
        <f>Table1[[#This Row],[Discount (%)]]</f>
        <v>48</v>
      </c>
      <c r="S301">
        <f>Table1[[#This Row],[Profit]]</f>
        <v>1108.21</v>
      </c>
    </row>
    <row r="302" spans="1:19" ht="13.8">
      <c r="A302" s="1" t="s">
        <v>314</v>
      </c>
      <c r="B302" s="7">
        <v>45322</v>
      </c>
      <c r="C302" s="2" t="s">
        <v>3941</v>
      </c>
      <c r="D302" s="4" t="s">
        <v>3946</v>
      </c>
      <c r="E302" s="1">
        <v>1925.06</v>
      </c>
      <c r="F302" s="1">
        <v>21</v>
      </c>
      <c r="G302" s="1">
        <v>1</v>
      </c>
      <c r="H302" s="1">
        <v>460.01</v>
      </c>
      <c r="L302" t="str">
        <f t="shared" si="4"/>
        <v>66b06131</v>
      </c>
      <c r="M302" s="7">
        <v>45322</v>
      </c>
      <c r="N302" t="str">
        <f>PROPER(Table1[[#This Row],[Region]])</f>
        <v>North</v>
      </c>
      <c r="O302" t="str">
        <f>PROPER(Table1[[#This Row],[Product Category]])</f>
        <v>Electronics</v>
      </c>
      <c r="P302">
        <f>ROUND(Table1[[#This Row],[Sales Amount]],1)</f>
        <v>1925.1</v>
      </c>
      <c r="Q302">
        <f>Table1[[#This Row],[Quantity Sold]]</f>
        <v>21</v>
      </c>
      <c r="R302">
        <f>Table1[[#This Row],[Discount (%)]]</f>
        <v>1</v>
      </c>
      <c r="S302">
        <f>Table1[[#This Row],[Profit]]</f>
        <v>460.01</v>
      </c>
    </row>
    <row r="303" spans="1:19" ht="13.8">
      <c r="A303" s="1" t="s">
        <v>315</v>
      </c>
      <c r="B303" s="7">
        <v>45323</v>
      </c>
      <c r="C303" s="2" t="s">
        <v>3941</v>
      </c>
      <c r="D303" s="4" t="s">
        <v>1661</v>
      </c>
      <c r="E303" s="1">
        <v>586.41999999999996</v>
      </c>
      <c r="F303" s="1">
        <v>26</v>
      </c>
      <c r="G303" s="1">
        <v>13</v>
      </c>
      <c r="H303" s="1">
        <v>1477.88</v>
      </c>
      <c r="L303" t="str">
        <f t="shared" si="4"/>
        <v>2bebdec7</v>
      </c>
      <c r="M303" s="7">
        <v>45323</v>
      </c>
      <c r="N303" t="str">
        <f>PROPER(Table1[[#This Row],[Region]])</f>
        <v>North</v>
      </c>
      <c r="O303" t="str">
        <f>PROPER(Table1[[#This Row],[Product Category]])</f>
        <v>Furniture</v>
      </c>
      <c r="P303">
        <f>ROUND(Table1[[#This Row],[Sales Amount]],1)</f>
        <v>586.4</v>
      </c>
      <c r="Q303">
        <f>Table1[[#This Row],[Quantity Sold]]</f>
        <v>26</v>
      </c>
      <c r="R303">
        <f>Table1[[#This Row],[Discount (%)]]</f>
        <v>13</v>
      </c>
      <c r="S303">
        <f>Table1[[#This Row],[Profit]]</f>
        <v>1477.88</v>
      </c>
    </row>
    <row r="304" spans="1:19" ht="13.8">
      <c r="A304" s="1" t="s">
        <v>316</v>
      </c>
      <c r="B304" s="7">
        <v>45324</v>
      </c>
      <c r="C304" s="2" t="s">
        <v>3942</v>
      </c>
      <c r="D304" s="4" t="s">
        <v>3946</v>
      </c>
      <c r="E304" s="1">
        <v>3918.22</v>
      </c>
      <c r="F304" s="1">
        <v>26</v>
      </c>
      <c r="G304" s="1">
        <v>22</v>
      </c>
      <c r="H304" s="1">
        <v>564.46</v>
      </c>
      <c r="L304" t="str">
        <f t="shared" si="4"/>
        <v>10e4da1a</v>
      </c>
      <c r="M304" s="7">
        <v>45324</v>
      </c>
      <c r="N304" t="str">
        <f>PROPER(Table1[[#This Row],[Region]])</f>
        <v>West</v>
      </c>
      <c r="O304" t="str">
        <f>PROPER(Table1[[#This Row],[Product Category]])</f>
        <v>Electronics</v>
      </c>
      <c r="P304">
        <f>ROUND(Table1[[#This Row],[Sales Amount]],1)</f>
        <v>3918.2</v>
      </c>
      <c r="Q304">
        <f>Table1[[#This Row],[Quantity Sold]]</f>
        <v>26</v>
      </c>
      <c r="R304">
        <f>Table1[[#This Row],[Discount (%)]]</f>
        <v>22</v>
      </c>
      <c r="S304">
        <f>Table1[[#This Row],[Profit]]</f>
        <v>564.46</v>
      </c>
    </row>
    <row r="305" spans="1:19" ht="13.8">
      <c r="A305" s="1" t="s">
        <v>317</v>
      </c>
      <c r="B305" s="7">
        <v>45325</v>
      </c>
      <c r="C305" s="2" t="s">
        <v>3943</v>
      </c>
      <c r="D305" s="4" t="s">
        <v>92</v>
      </c>
      <c r="E305" s="1">
        <v>1081.32</v>
      </c>
      <c r="F305" s="1">
        <v>18</v>
      </c>
      <c r="G305" s="1">
        <v>28</v>
      </c>
      <c r="H305" s="1">
        <v>993.98</v>
      </c>
      <c r="L305" t="str">
        <f t="shared" si="4"/>
        <v>65f1e30f</v>
      </c>
      <c r="M305" s="7">
        <v>45325</v>
      </c>
      <c r="N305" t="str">
        <f>PROPER(Table1[[#This Row],[Region]])</f>
        <v>East</v>
      </c>
      <c r="O305" t="str">
        <f>PROPER(Table1[[#This Row],[Product Category]])</f>
        <v>Groceries</v>
      </c>
      <c r="P305">
        <f>ROUND(Table1[[#This Row],[Sales Amount]],1)</f>
        <v>1081.3</v>
      </c>
      <c r="Q305">
        <f>Table1[[#This Row],[Quantity Sold]]</f>
        <v>18</v>
      </c>
      <c r="R305">
        <f>Table1[[#This Row],[Discount (%)]]</f>
        <v>28</v>
      </c>
      <c r="S305">
        <f>Table1[[#This Row],[Profit]]</f>
        <v>993.98</v>
      </c>
    </row>
    <row r="306" spans="1:19" ht="13.8">
      <c r="A306" s="1" t="s">
        <v>318</v>
      </c>
      <c r="B306" s="7">
        <v>45326</v>
      </c>
      <c r="C306" s="2" t="s">
        <v>3943</v>
      </c>
      <c r="D306" s="4" t="s">
        <v>3945</v>
      </c>
      <c r="E306" s="1">
        <v>3764.38</v>
      </c>
      <c r="F306" s="1">
        <v>36</v>
      </c>
      <c r="G306" s="1">
        <v>21</v>
      </c>
      <c r="H306" s="1">
        <v>1553.93</v>
      </c>
      <c r="L306" t="str">
        <f t="shared" si="4"/>
        <v>3bfae9d7</v>
      </c>
      <c r="M306" s="7">
        <v>45326</v>
      </c>
      <c r="N306" t="str">
        <f>PROPER(Table1[[#This Row],[Region]])</f>
        <v>East</v>
      </c>
      <c r="O306" t="str">
        <f>PROPER(Table1[[#This Row],[Product Category]])</f>
        <v>Sports</v>
      </c>
      <c r="P306">
        <f>ROUND(Table1[[#This Row],[Sales Amount]],1)</f>
        <v>3764.4</v>
      </c>
      <c r="Q306">
        <f>Table1[[#This Row],[Quantity Sold]]</f>
        <v>36</v>
      </c>
      <c r="R306">
        <f>Table1[[#This Row],[Discount (%)]]</f>
        <v>21</v>
      </c>
      <c r="S306">
        <f>Table1[[#This Row],[Profit]]</f>
        <v>1553.93</v>
      </c>
    </row>
    <row r="307" spans="1:19" ht="13.8">
      <c r="A307" s="1" t="s">
        <v>319</v>
      </c>
      <c r="B307" s="7">
        <v>45327</v>
      </c>
      <c r="C307" s="2" t="s">
        <v>3942</v>
      </c>
      <c r="D307" s="4" t="s">
        <v>3946</v>
      </c>
      <c r="E307" s="1">
        <v>1054.04</v>
      </c>
      <c r="F307" s="1">
        <v>13</v>
      </c>
      <c r="G307" s="1">
        <v>39</v>
      </c>
      <c r="H307" s="1">
        <v>126.62</v>
      </c>
      <c r="L307" t="str">
        <f t="shared" si="4"/>
        <v>9be3d0ec</v>
      </c>
      <c r="M307" s="7">
        <v>45327</v>
      </c>
      <c r="N307" t="str">
        <f>PROPER(Table1[[#This Row],[Region]])</f>
        <v>West</v>
      </c>
      <c r="O307" t="str">
        <f>PROPER(Table1[[#This Row],[Product Category]])</f>
        <v>Electronics</v>
      </c>
      <c r="P307">
        <f>ROUND(Table1[[#This Row],[Sales Amount]],1)</f>
        <v>1054</v>
      </c>
      <c r="Q307">
        <f>Table1[[#This Row],[Quantity Sold]]</f>
        <v>13</v>
      </c>
      <c r="R307">
        <f>Table1[[#This Row],[Discount (%)]]</f>
        <v>39</v>
      </c>
      <c r="S307">
        <f>Table1[[#This Row],[Profit]]</f>
        <v>126.62</v>
      </c>
    </row>
    <row r="308" spans="1:19" ht="13.8">
      <c r="A308" s="1" t="s">
        <v>320</v>
      </c>
      <c r="B308" s="7">
        <v>45328</v>
      </c>
      <c r="C308" s="2" t="s">
        <v>3943</v>
      </c>
      <c r="D308" s="4" t="s">
        <v>3945</v>
      </c>
      <c r="E308" s="1">
        <v>478.01</v>
      </c>
      <c r="F308" s="1">
        <v>28</v>
      </c>
      <c r="G308" s="1">
        <v>29</v>
      </c>
      <c r="H308" s="1">
        <v>1057.74</v>
      </c>
      <c r="L308" t="str">
        <f t="shared" si="4"/>
        <v>62f59bd6</v>
      </c>
      <c r="M308" s="7">
        <v>45328</v>
      </c>
      <c r="N308" t="str">
        <f>PROPER(Table1[[#This Row],[Region]])</f>
        <v>East</v>
      </c>
      <c r="O308" t="str">
        <f>PROPER(Table1[[#This Row],[Product Category]])</f>
        <v>Sports</v>
      </c>
      <c r="P308">
        <f>ROUND(Table1[[#This Row],[Sales Amount]],1)</f>
        <v>478</v>
      </c>
      <c r="Q308">
        <f>Table1[[#This Row],[Quantity Sold]]</f>
        <v>28</v>
      </c>
      <c r="R308">
        <f>Table1[[#This Row],[Discount (%)]]</f>
        <v>29</v>
      </c>
      <c r="S308">
        <f>Table1[[#This Row],[Profit]]</f>
        <v>1057.74</v>
      </c>
    </row>
    <row r="309" spans="1:19" ht="13.8">
      <c r="A309" s="1" t="s">
        <v>321</v>
      </c>
      <c r="B309" s="7">
        <v>45329</v>
      </c>
      <c r="C309" s="2" t="s">
        <v>3944</v>
      </c>
      <c r="D309" s="4" t="s">
        <v>3945</v>
      </c>
      <c r="E309" s="1">
        <v>3815.58</v>
      </c>
      <c r="F309" s="1">
        <v>8</v>
      </c>
      <c r="G309" s="1">
        <v>6</v>
      </c>
      <c r="H309" s="1">
        <v>642.87</v>
      </c>
      <c r="L309" t="str">
        <f t="shared" si="4"/>
        <v>8e09f474</v>
      </c>
      <c r="M309" s="7">
        <v>45329</v>
      </c>
      <c r="N309" t="str">
        <f>PROPER(Table1[[#This Row],[Region]])</f>
        <v>South</v>
      </c>
      <c r="O309" t="str">
        <f>PROPER(Table1[[#This Row],[Product Category]])</f>
        <v>Sports</v>
      </c>
      <c r="P309">
        <f>ROUND(Table1[[#This Row],[Sales Amount]],1)</f>
        <v>3815.6</v>
      </c>
      <c r="Q309">
        <f>Table1[[#This Row],[Quantity Sold]]</f>
        <v>8</v>
      </c>
      <c r="R309">
        <f>Table1[[#This Row],[Discount (%)]]</f>
        <v>6</v>
      </c>
      <c r="S309">
        <f>Table1[[#This Row],[Profit]]</f>
        <v>642.87</v>
      </c>
    </row>
    <row r="310" spans="1:19" ht="13.8">
      <c r="A310" s="1" t="s">
        <v>322</v>
      </c>
      <c r="B310" s="7">
        <v>45330</v>
      </c>
      <c r="C310" s="2" t="s">
        <v>3943</v>
      </c>
      <c r="D310" s="4" t="s">
        <v>3945</v>
      </c>
      <c r="E310" s="1">
        <v>2044.96</v>
      </c>
      <c r="F310" s="1">
        <v>34</v>
      </c>
      <c r="G310" s="1">
        <v>3</v>
      </c>
      <c r="H310" s="1">
        <v>960.79</v>
      </c>
      <c r="L310" t="str">
        <f t="shared" si="4"/>
        <v>9ad708bc</v>
      </c>
      <c r="M310" s="7">
        <v>45330</v>
      </c>
      <c r="N310" t="str">
        <f>PROPER(Table1[[#This Row],[Region]])</f>
        <v>East</v>
      </c>
      <c r="O310" t="str">
        <f>PROPER(Table1[[#This Row],[Product Category]])</f>
        <v>Sports</v>
      </c>
      <c r="P310">
        <f>ROUND(Table1[[#This Row],[Sales Amount]],1)</f>
        <v>2045</v>
      </c>
      <c r="Q310">
        <f>Table1[[#This Row],[Quantity Sold]]</f>
        <v>34</v>
      </c>
      <c r="R310">
        <f>Table1[[#This Row],[Discount (%)]]</f>
        <v>3</v>
      </c>
      <c r="S310">
        <f>Table1[[#This Row],[Profit]]</f>
        <v>960.79</v>
      </c>
    </row>
    <row r="311" spans="1:19" ht="13.8">
      <c r="A311" s="1" t="s">
        <v>323</v>
      </c>
      <c r="B311" s="7">
        <v>45331</v>
      </c>
      <c r="C311" s="2" t="s">
        <v>3942</v>
      </c>
      <c r="D311" s="4" t="s">
        <v>92</v>
      </c>
      <c r="E311" s="1">
        <v>2231.1999999999998</v>
      </c>
      <c r="F311" s="1">
        <v>22</v>
      </c>
      <c r="G311" s="1">
        <v>10</v>
      </c>
      <c r="H311" s="1">
        <v>688.14</v>
      </c>
      <c r="L311" t="str">
        <f t="shared" si="4"/>
        <v>38373fe1</v>
      </c>
      <c r="M311" s="7">
        <v>45331</v>
      </c>
      <c r="N311" t="str">
        <f>PROPER(Table1[[#This Row],[Region]])</f>
        <v>West</v>
      </c>
      <c r="O311" t="str">
        <f>PROPER(Table1[[#This Row],[Product Category]])</f>
        <v>Groceries</v>
      </c>
      <c r="P311">
        <f>ROUND(Table1[[#This Row],[Sales Amount]],1)</f>
        <v>2231.1999999999998</v>
      </c>
      <c r="Q311">
        <f>Table1[[#This Row],[Quantity Sold]]</f>
        <v>22</v>
      </c>
      <c r="R311">
        <f>Table1[[#This Row],[Discount (%)]]</f>
        <v>10</v>
      </c>
      <c r="S311">
        <f>Table1[[#This Row],[Profit]]</f>
        <v>688.14</v>
      </c>
    </row>
    <row r="312" spans="1:19" ht="13.8">
      <c r="A312" s="1" t="s">
        <v>324</v>
      </c>
      <c r="B312" s="7">
        <v>45332</v>
      </c>
      <c r="C312" s="2" t="s">
        <v>3944</v>
      </c>
      <c r="D312" s="4" t="s">
        <v>1489</v>
      </c>
      <c r="E312" s="1">
        <v>835.26</v>
      </c>
      <c r="F312" s="1">
        <v>13</v>
      </c>
      <c r="G312" s="1">
        <v>36</v>
      </c>
      <c r="H312" s="1">
        <v>1674.81</v>
      </c>
      <c r="L312" t="str">
        <f t="shared" si="4"/>
        <v>6e9214ce</v>
      </c>
      <c r="M312" s="7">
        <v>45332</v>
      </c>
      <c r="N312" t="str">
        <f>PROPER(Table1[[#This Row],[Region]])</f>
        <v>South</v>
      </c>
      <c r="O312" t="str">
        <f>PROPER(Table1[[#This Row],[Product Category]])</f>
        <v>Clothing</v>
      </c>
      <c r="P312">
        <f>ROUND(Table1[[#This Row],[Sales Amount]],1)</f>
        <v>835.3</v>
      </c>
      <c r="Q312">
        <f>Table1[[#This Row],[Quantity Sold]]</f>
        <v>13</v>
      </c>
      <c r="R312">
        <f>Table1[[#This Row],[Discount (%)]]</f>
        <v>36</v>
      </c>
      <c r="S312">
        <f>Table1[[#This Row],[Profit]]</f>
        <v>1674.81</v>
      </c>
    </row>
    <row r="313" spans="1:19" ht="13.8">
      <c r="A313" s="1" t="s">
        <v>325</v>
      </c>
      <c r="B313" s="7">
        <v>45333</v>
      </c>
      <c r="C313" s="2" t="s">
        <v>3943</v>
      </c>
      <c r="D313" s="4" t="s">
        <v>3946</v>
      </c>
      <c r="E313" s="1">
        <v>565.91</v>
      </c>
      <c r="F313" s="1">
        <v>10</v>
      </c>
      <c r="G313" s="1">
        <v>27</v>
      </c>
      <c r="H313" s="1">
        <v>1181.33</v>
      </c>
      <c r="L313" t="str">
        <f t="shared" si="4"/>
        <v>9103a0e2</v>
      </c>
      <c r="M313" s="7">
        <v>45333</v>
      </c>
      <c r="N313" t="str">
        <f>PROPER(Table1[[#This Row],[Region]])</f>
        <v>East</v>
      </c>
      <c r="O313" t="str">
        <f>PROPER(Table1[[#This Row],[Product Category]])</f>
        <v>Electronics</v>
      </c>
      <c r="P313">
        <f>ROUND(Table1[[#This Row],[Sales Amount]],1)</f>
        <v>565.9</v>
      </c>
      <c r="Q313">
        <f>Table1[[#This Row],[Quantity Sold]]</f>
        <v>10</v>
      </c>
      <c r="R313">
        <f>Table1[[#This Row],[Discount (%)]]</f>
        <v>27</v>
      </c>
      <c r="S313">
        <f>Table1[[#This Row],[Profit]]</f>
        <v>1181.33</v>
      </c>
    </row>
    <row r="314" spans="1:19" ht="13.8">
      <c r="A314" s="1" t="s">
        <v>326</v>
      </c>
      <c r="B314" s="7">
        <v>45334</v>
      </c>
      <c r="C314" s="2" t="s">
        <v>3942</v>
      </c>
      <c r="D314" s="4" t="s">
        <v>92</v>
      </c>
      <c r="E314" s="1">
        <v>3180.04</v>
      </c>
      <c r="F314" s="1">
        <v>21</v>
      </c>
      <c r="G314" s="1">
        <v>48</v>
      </c>
      <c r="H314" s="1">
        <v>1183.27</v>
      </c>
      <c r="L314" t="str">
        <f t="shared" si="4"/>
        <v>19f30bc3</v>
      </c>
      <c r="M314" s="7">
        <v>45334</v>
      </c>
      <c r="N314" t="str">
        <f>PROPER(Table1[[#This Row],[Region]])</f>
        <v>West</v>
      </c>
      <c r="O314" t="str">
        <f>PROPER(Table1[[#This Row],[Product Category]])</f>
        <v>Groceries</v>
      </c>
      <c r="P314">
        <f>ROUND(Table1[[#This Row],[Sales Amount]],1)</f>
        <v>3180</v>
      </c>
      <c r="Q314">
        <f>Table1[[#This Row],[Quantity Sold]]</f>
        <v>21</v>
      </c>
      <c r="R314">
        <f>Table1[[#This Row],[Discount (%)]]</f>
        <v>48</v>
      </c>
      <c r="S314">
        <f>Table1[[#This Row],[Profit]]</f>
        <v>1183.27</v>
      </c>
    </row>
    <row r="315" spans="1:19" ht="13.8">
      <c r="A315" s="1" t="s">
        <v>327</v>
      </c>
      <c r="B315" s="7">
        <v>45335</v>
      </c>
      <c r="C315" s="2" t="s">
        <v>3942</v>
      </c>
      <c r="D315" s="4" t="s">
        <v>92</v>
      </c>
      <c r="E315" s="1">
        <v>1510.87</v>
      </c>
      <c r="F315" s="1">
        <v>5</v>
      </c>
      <c r="G315" s="1">
        <v>23</v>
      </c>
      <c r="H315" s="1">
        <v>835.6</v>
      </c>
      <c r="L315" t="str">
        <f t="shared" si="4"/>
        <v>5f021a1b</v>
      </c>
      <c r="M315" s="7">
        <v>45335</v>
      </c>
      <c r="N315" t="str">
        <f>PROPER(Table1[[#This Row],[Region]])</f>
        <v>West</v>
      </c>
      <c r="O315" t="str">
        <f>PROPER(Table1[[#This Row],[Product Category]])</f>
        <v>Groceries</v>
      </c>
      <c r="P315">
        <f>ROUND(Table1[[#This Row],[Sales Amount]],1)</f>
        <v>1510.9</v>
      </c>
      <c r="Q315">
        <f>Table1[[#This Row],[Quantity Sold]]</f>
        <v>5</v>
      </c>
      <c r="R315">
        <f>Table1[[#This Row],[Discount (%)]]</f>
        <v>23</v>
      </c>
      <c r="S315">
        <f>Table1[[#This Row],[Profit]]</f>
        <v>835.6</v>
      </c>
    </row>
    <row r="316" spans="1:19" ht="13.8">
      <c r="A316" s="1" t="s">
        <v>328</v>
      </c>
      <c r="B316" s="7">
        <v>45336</v>
      </c>
      <c r="C316" s="2" t="s">
        <v>3942</v>
      </c>
      <c r="D316" s="4" t="s">
        <v>92</v>
      </c>
      <c r="E316" s="1">
        <v>1717.94</v>
      </c>
      <c r="F316" s="1">
        <v>34</v>
      </c>
      <c r="G316" s="1">
        <v>5</v>
      </c>
      <c r="H316" s="1">
        <v>528.35</v>
      </c>
      <c r="L316" t="str">
        <f t="shared" si="4"/>
        <v>0f0ff441</v>
      </c>
      <c r="M316" s="7">
        <v>45336</v>
      </c>
      <c r="N316" t="str">
        <f>PROPER(Table1[[#This Row],[Region]])</f>
        <v>West</v>
      </c>
      <c r="O316" t="str">
        <f>PROPER(Table1[[#This Row],[Product Category]])</f>
        <v>Groceries</v>
      </c>
      <c r="P316">
        <f>ROUND(Table1[[#This Row],[Sales Amount]],1)</f>
        <v>1717.9</v>
      </c>
      <c r="Q316">
        <f>Table1[[#This Row],[Quantity Sold]]</f>
        <v>34</v>
      </c>
      <c r="R316">
        <f>Table1[[#This Row],[Discount (%)]]</f>
        <v>5</v>
      </c>
      <c r="S316">
        <f>Table1[[#This Row],[Profit]]</f>
        <v>528.35</v>
      </c>
    </row>
    <row r="317" spans="1:19" ht="13.8">
      <c r="A317" s="1" t="s">
        <v>329</v>
      </c>
      <c r="B317" s="7">
        <v>45337</v>
      </c>
      <c r="C317" s="2" t="s">
        <v>3942</v>
      </c>
      <c r="D317" s="4" t="s">
        <v>3945</v>
      </c>
      <c r="E317" s="1">
        <v>2608.11</v>
      </c>
      <c r="F317" s="1">
        <v>34</v>
      </c>
      <c r="G317" s="1">
        <v>41</v>
      </c>
      <c r="H317" s="1">
        <v>1273.28</v>
      </c>
      <c r="L317" t="str">
        <f t="shared" si="4"/>
        <v>cdc6d3ec</v>
      </c>
      <c r="M317" s="7">
        <v>45337</v>
      </c>
      <c r="N317" t="str">
        <f>PROPER(Table1[[#This Row],[Region]])</f>
        <v>West</v>
      </c>
      <c r="O317" t="str">
        <f>PROPER(Table1[[#This Row],[Product Category]])</f>
        <v>Sports</v>
      </c>
      <c r="P317">
        <f>ROUND(Table1[[#This Row],[Sales Amount]],1)</f>
        <v>2608.1</v>
      </c>
      <c r="Q317">
        <f>Table1[[#This Row],[Quantity Sold]]</f>
        <v>34</v>
      </c>
      <c r="R317">
        <f>Table1[[#This Row],[Discount (%)]]</f>
        <v>41</v>
      </c>
      <c r="S317">
        <f>Table1[[#This Row],[Profit]]</f>
        <v>1273.28</v>
      </c>
    </row>
    <row r="318" spans="1:19" ht="13.8">
      <c r="A318" s="1" t="s">
        <v>330</v>
      </c>
      <c r="B318" s="7">
        <v>45338</v>
      </c>
      <c r="C318" s="2" t="s">
        <v>3942</v>
      </c>
      <c r="D318" s="4" t="s">
        <v>92</v>
      </c>
      <c r="E318" s="1">
        <v>2453.8000000000002</v>
      </c>
      <c r="F318" s="1">
        <v>39</v>
      </c>
      <c r="G318" s="1">
        <v>11</v>
      </c>
      <c r="H318" s="1">
        <v>1442.04</v>
      </c>
      <c r="L318" t="str">
        <f t="shared" si="4"/>
        <v>225e930d</v>
      </c>
      <c r="M318" s="7">
        <v>45338</v>
      </c>
      <c r="N318" t="str">
        <f>PROPER(Table1[[#This Row],[Region]])</f>
        <v>West</v>
      </c>
      <c r="O318" t="str">
        <f>PROPER(Table1[[#This Row],[Product Category]])</f>
        <v>Groceries</v>
      </c>
      <c r="P318">
        <f>ROUND(Table1[[#This Row],[Sales Amount]],1)</f>
        <v>2453.8000000000002</v>
      </c>
      <c r="Q318">
        <f>Table1[[#This Row],[Quantity Sold]]</f>
        <v>39</v>
      </c>
      <c r="R318">
        <f>Table1[[#This Row],[Discount (%)]]</f>
        <v>11</v>
      </c>
      <c r="S318">
        <f>Table1[[#This Row],[Profit]]</f>
        <v>1442.04</v>
      </c>
    </row>
    <row r="319" spans="1:19" ht="13.8">
      <c r="A319" s="1" t="s">
        <v>331</v>
      </c>
      <c r="B319" s="7">
        <v>45339</v>
      </c>
      <c r="C319" s="2" t="s">
        <v>3944</v>
      </c>
      <c r="D319" s="4" t="s">
        <v>3945</v>
      </c>
      <c r="E319" s="1">
        <v>1954.44</v>
      </c>
      <c r="F319" s="1">
        <v>10</v>
      </c>
      <c r="G319" s="1">
        <v>14</v>
      </c>
      <c r="H319" s="1">
        <v>1433.28</v>
      </c>
      <c r="L319" t="str">
        <f t="shared" si="4"/>
        <v>fec691eb</v>
      </c>
      <c r="M319" s="7">
        <v>45339</v>
      </c>
      <c r="N319" t="str">
        <f>PROPER(Table1[[#This Row],[Region]])</f>
        <v>South</v>
      </c>
      <c r="O319" t="str">
        <f>PROPER(Table1[[#This Row],[Product Category]])</f>
        <v>Sports</v>
      </c>
      <c r="P319">
        <f>ROUND(Table1[[#This Row],[Sales Amount]],1)</f>
        <v>1954.4</v>
      </c>
      <c r="Q319">
        <f>Table1[[#This Row],[Quantity Sold]]</f>
        <v>10</v>
      </c>
      <c r="R319">
        <f>Table1[[#This Row],[Discount (%)]]</f>
        <v>14</v>
      </c>
      <c r="S319">
        <f>Table1[[#This Row],[Profit]]</f>
        <v>1433.28</v>
      </c>
    </row>
    <row r="320" spans="1:19" ht="13.8">
      <c r="A320" s="1" t="s">
        <v>332</v>
      </c>
      <c r="B320" s="7">
        <v>45340</v>
      </c>
      <c r="C320" s="2" t="s">
        <v>3943</v>
      </c>
      <c r="D320" s="4" t="s">
        <v>1489</v>
      </c>
      <c r="E320" s="1">
        <v>4784.1099999999997</v>
      </c>
      <c r="F320" s="1">
        <v>40</v>
      </c>
      <c r="G320" s="1">
        <v>37</v>
      </c>
      <c r="H320" s="1">
        <v>985.48</v>
      </c>
      <c r="L320" t="str">
        <f t="shared" si="4"/>
        <v>60b6b7a7</v>
      </c>
      <c r="M320" s="7">
        <v>45340</v>
      </c>
      <c r="N320" t="str">
        <f>PROPER(Table1[[#This Row],[Region]])</f>
        <v>East</v>
      </c>
      <c r="O320" t="str">
        <f>PROPER(Table1[[#This Row],[Product Category]])</f>
        <v>Clothing</v>
      </c>
      <c r="P320">
        <f>ROUND(Table1[[#This Row],[Sales Amount]],1)</f>
        <v>4784.1000000000004</v>
      </c>
      <c r="Q320">
        <f>Table1[[#This Row],[Quantity Sold]]</f>
        <v>40</v>
      </c>
      <c r="R320">
        <f>Table1[[#This Row],[Discount (%)]]</f>
        <v>37</v>
      </c>
      <c r="S320">
        <f>Table1[[#This Row],[Profit]]</f>
        <v>985.48</v>
      </c>
    </row>
    <row r="321" spans="1:19" ht="13.8">
      <c r="A321" s="1" t="s">
        <v>333</v>
      </c>
      <c r="B321" s="7">
        <v>45341</v>
      </c>
      <c r="C321" s="2" t="s">
        <v>3942</v>
      </c>
      <c r="D321" s="4" t="s">
        <v>92</v>
      </c>
      <c r="E321" s="1">
        <v>1608.13</v>
      </c>
      <c r="F321" s="1">
        <v>31</v>
      </c>
      <c r="G321" s="1">
        <v>31</v>
      </c>
      <c r="H321" s="1">
        <v>1758.35</v>
      </c>
      <c r="L321" t="str">
        <f t="shared" si="4"/>
        <v>6f96d5b9</v>
      </c>
      <c r="M321" s="7">
        <v>45341</v>
      </c>
      <c r="N321" t="str">
        <f>PROPER(Table1[[#This Row],[Region]])</f>
        <v>West</v>
      </c>
      <c r="O321" t="str">
        <f>PROPER(Table1[[#This Row],[Product Category]])</f>
        <v>Groceries</v>
      </c>
      <c r="P321">
        <f>ROUND(Table1[[#This Row],[Sales Amount]],1)</f>
        <v>1608.1</v>
      </c>
      <c r="Q321">
        <f>Table1[[#This Row],[Quantity Sold]]</f>
        <v>31</v>
      </c>
      <c r="R321">
        <f>Table1[[#This Row],[Discount (%)]]</f>
        <v>31</v>
      </c>
      <c r="S321">
        <f>Table1[[#This Row],[Profit]]</f>
        <v>1758.35</v>
      </c>
    </row>
    <row r="322" spans="1:19" ht="13.8">
      <c r="A322" s="1" t="s">
        <v>334</v>
      </c>
      <c r="B322" s="7">
        <v>45342</v>
      </c>
      <c r="C322" s="2" t="s">
        <v>3943</v>
      </c>
      <c r="D322" s="4" t="s">
        <v>3946</v>
      </c>
      <c r="E322" s="1">
        <v>687.26</v>
      </c>
      <c r="F322" s="1">
        <v>43</v>
      </c>
      <c r="G322" s="1">
        <v>21</v>
      </c>
      <c r="H322" s="1">
        <v>1555.12</v>
      </c>
      <c r="L322" t="str">
        <f t="shared" ref="L322:L385" si="5">TRIM(A322)</f>
        <v>3d1b7159</v>
      </c>
      <c r="M322" s="7">
        <v>45342</v>
      </c>
      <c r="N322" t="str">
        <f>PROPER(Table1[[#This Row],[Region]])</f>
        <v>East</v>
      </c>
      <c r="O322" t="str">
        <f>PROPER(Table1[[#This Row],[Product Category]])</f>
        <v>Electronics</v>
      </c>
      <c r="P322">
        <f>ROUND(Table1[[#This Row],[Sales Amount]],1)</f>
        <v>687.3</v>
      </c>
      <c r="Q322">
        <f>Table1[[#This Row],[Quantity Sold]]</f>
        <v>43</v>
      </c>
      <c r="R322">
        <f>Table1[[#This Row],[Discount (%)]]</f>
        <v>21</v>
      </c>
      <c r="S322">
        <f>Table1[[#This Row],[Profit]]</f>
        <v>1555.12</v>
      </c>
    </row>
    <row r="323" spans="1:19" ht="13.8">
      <c r="A323" s="1" t="s">
        <v>335</v>
      </c>
      <c r="B323" s="7">
        <v>45343</v>
      </c>
      <c r="C323" s="2" t="s">
        <v>3942</v>
      </c>
      <c r="D323" s="4" t="s">
        <v>1661</v>
      </c>
      <c r="E323" s="1">
        <v>71.790000000000006</v>
      </c>
      <c r="F323" s="1">
        <v>36</v>
      </c>
      <c r="G323" s="1">
        <v>42</v>
      </c>
      <c r="H323" s="1">
        <v>1546.7</v>
      </c>
      <c r="L323" t="str">
        <f t="shared" si="5"/>
        <v>3f542db4</v>
      </c>
      <c r="M323" s="7">
        <v>45343</v>
      </c>
      <c r="N323" t="str">
        <f>PROPER(Table1[[#This Row],[Region]])</f>
        <v>West</v>
      </c>
      <c r="O323" t="str">
        <f>PROPER(Table1[[#This Row],[Product Category]])</f>
        <v>Furniture</v>
      </c>
      <c r="P323">
        <f>ROUND(Table1[[#This Row],[Sales Amount]],1)</f>
        <v>71.8</v>
      </c>
      <c r="Q323">
        <f>Table1[[#This Row],[Quantity Sold]]</f>
        <v>36</v>
      </c>
      <c r="R323">
        <f>Table1[[#This Row],[Discount (%)]]</f>
        <v>42</v>
      </c>
      <c r="S323">
        <f>Table1[[#This Row],[Profit]]</f>
        <v>1546.7</v>
      </c>
    </row>
    <row r="324" spans="1:19" ht="13.8">
      <c r="A324" s="1" t="s">
        <v>336</v>
      </c>
      <c r="B324" s="7">
        <v>45344</v>
      </c>
      <c r="C324" s="2" t="s">
        <v>3942</v>
      </c>
      <c r="D324" s="4" t="s">
        <v>1661</v>
      </c>
      <c r="E324" s="1">
        <v>2747.19</v>
      </c>
      <c r="F324" s="1">
        <v>21</v>
      </c>
      <c r="G324" s="1">
        <v>12</v>
      </c>
      <c r="H324" s="1">
        <v>1465.3</v>
      </c>
      <c r="L324" t="str">
        <f t="shared" si="5"/>
        <v>ddf5b67b</v>
      </c>
      <c r="M324" s="7">
        <v>45344</v>
      </c>
      <c r="N324" t="str">
        <f>PROPER(Table1[[#This Row],[Region]])</f>
        <v>West</v>
      </c>
      <c r="O324" t="str">
        <f>PROPER(Table1[[#This Row],[Product Category]])</f>
        <v>Furniture</v>
      </c>
      <c r="P324">
        <f>ROUND(Table1[[#This Row],[Sales Amount]],1)</f>
        <v>2747.2</v>
      </c>
      <c r="Q324">
        <f>Table1[[#This Row],[Quantity Sold]]</f>
        <v>21</v>
      </c>
      <c r="R324">
        <f>Table1[[#This Row],[Discount (%)]]</f>
        <v>12</v>
      </c>
      <c r="S324">
        <f>Table1[[#This Row],[Profit]]</f>
        <v>1465.3</v>
      </c>
    </row>
    <row r="325" spans="1:19" ht="13.8">
      <c r="A325" s="1" t="s">
        <v>337</v>
      </c>
      <c r="B325" s="7">
        <v>45345</v>
      </c>
      <c r="C325" s="2" t="s">
        <v>3942</v>
      </c>
      <c r="D325" s="4" t="s">
        <v>92</v>
      </c>
      <c r="E325" s="1">
        <v>1387.68</v>
      </c>
      <c r="F325" s="1">
        <v>18</v>
      </c>
      <c r="G325" s="1">
        <v>30</v>
      </c>
      <c r="H325" s="1">
        <v>904.34</v>
      </c>
      <c r="L325" t="str">
        <f t="shared" si="5"/>
        <v>c85c3188</v>
      </c>
      <c r="M325" s="7">
        <v>45345</v>
      </c>
      <c r="N325" t="str">
        <f>PROPER(Table1[[#This Row],[Region]])</f>
        <v>West</v>
      </c>
      <c r="O325" t="str">
        <f>PROPER(Table1[[#This Row],[Product Category]])</f>
        <v>Groceries</v>
      </c>
      <c r="P325">
        <f>ROUND(Table1[[#This Row],[Sales Amount]],1)</f>
        <v>1387.7</v>
      </c>
      <c r="Q325">
        <f>Table1[[#This Row],[Quantity Sold]]</f>
        <v>18</v>
      </c>
      <c r="R325">
        <f>Table1[[#This Row],[Discount (%)]]</f>
        <v>30</v>
      </c>
      <c r="S325">
        <f>Table1[[#This Row],[Profit]]</f>
        <v>904.34</v>
      </c>
    </row>
    <row r="326" spans="1:19" ht="13.8">
      <c r="A326" s="1" t="s">
        <v>338</v>
      </c>
      <c r="B326" s="7">
        <v>45346</v>
      </c>
      <c r="C326" s="2" t="s">
        <v>3942</v>
      </c>
      <c r="D326" s="4" t="s">
        <v>3945</v>
      </c>
      <c r="E326" s="1">
        <v>2530.77</v>
      </c>
      <c r="F326" s="1">
        <v>39</v>
      </c>
      <c r="G326" s="1">
        <v>42</v>
      </c>
      <c r="H326" s="1">
        <v>651.95000000000005</v>
      </c>
      <c r="L326" t="str">
        <f t="shared" si="5"/>
        <v>15625ab1</v>
      </c>
      <c r="M326" s="7">
        <v>45346</v>
      </c>
      <c r="N326" t="str">
        <f>PROPER(Table1[[#This Row],[Region]])</f>
        <v>West</v>
      </c>
      <c r="O326" t="str">
        <f>PROPER(Table1[[#This Row],[Product Category]])</f>
        <v>Sports</v>
      </c>
      <c r="P326">
        <f>ROUND(Table1[[#This Row],[Sales Amount]],1)</f>
        <v>2530.8000000000002</v>
      </c>
      <c r="Q326">
        <f>Table1[[#This Row],[Quantity Sold]]</f>
        <v>39</v>
      </c>
      <c r="R326">
        <f>Table1[[#This Row],[Discount (%)]]</f>
        <v>42</v>
      </c>
      <c r="S326">
        <f>Table1[[#This Row],[Profit]]</f>
        <v>651.95000000000005</v>
      </c>
    </row>
    <row r="327" spans="1:19" ht="13.8">
      <c r="A327" s="1" t="s">
        <v>339</v>
      </c>
      <c r="B327" s="7">
        <v>45347</v>
      </c>
      <c r="C327" s="2" t="s">
        <v>3944</v>
      </c>
      <c r="D327" s="4" t="s">
        <v>3945</v>
      </c>
      <c r="E327" s="1">
        <v>2529.89</v>
      </c>
      <c r="F327" s="1">
        <v>12</v>
      </c>
      <c r="G327" s="1">
        <v>2</v>
      </c>
      <c r="H327" s="1">
        <v>1235.71</v>
      </c>
      <c r="L327" t="str">
        <f t="shared" si="5"/>
        <v>cb43d385</v>
      </c>
      <c r="M327" s="7">
        <v>45347</v>
      </c>
      <c r="N327" t="str">
        <f>PROPER(Table1[[#This Row],[Region]])</f>
        <v>South</v>
      </c>
      <c r="O327" t="str">
        <f>PROPER(Table1[[#This Row],[Product Category]])</f>
        <v>Sports</v>
      </c>
      <c r="P327">
        <f>ROUND(Table1[[#This Row],[Sales Amount]],1)</f>
        <v>2529.9</v>
      </c>
      <c r="Q327">
        <f>Table1[[#This Row],[Quantity Sold]]</f>
        <v>12</v>
      </c>
      <c r="R327">
        <f>Table1[[#This Row],[Discount (%)]]</f>
        <v>2</v>
      </c>
      <c r="S327">
        <f>Table1[[#This Row],[Profit]]</f>
        <v>1235.71</v>
      </c>
    </row>
    <row r="328" spans="1:19" ht="13.8">
      <c r="A328" s="1" t="s">
        <v>340</v>
      </c>
      <c r="B328" s="7">
        <v>45348</v>
      </c>
      <c r="C328" s="2" t="s">
        <v>3941</v>
      </c>
      <c r="D328" s="4" t="s">
        <v>3946</v>
      </c>
      <c r="E328" s="1">
        <v>605.21</v>
      </c>
      <c r="F328" s="1">
        <v>46</v>
      </c>
      <c r="G328" s="1">
        <v>2</v>
      </c>
      <c r="H328" s="1">
        <v>1626.74</v>
      </c>
      <c r="L328" t="str">
        <f t="shared" si="5"/>
        <v>da892885</v>
      </c>
      <c r="M328" s="7">
        <v>45348</v>
      </c>
      <c r="N328" t="str">
        <f>PROPER(Table1[[#This Row],[Region]])</f>
        <v>North</v>
      </c>
      <c r="O328" t="str">
        <f>PROPER(Table1[[#This Row],[Product Category]])</f>
        <v>Electronics</v>
      </c>
      <c r="P328">
        <f>ROUND(Table1[[#This Row],[Sales Amount]],1)</f>
        <v>605.20000000000005</v>
      </c>
      <c r="Q328">
        <f>Table1[[#This Row],[Quantity Sold]]</f>
        <v>46</v>
      </c>
      <c r="R328">
        <f>Table1[[#This Row],[Discount (%)]]</f>
        <v>2</v>
      </c>
      <c r="S328">
        <f>Table1[[#This Row],[Profit]]</f>
        <v>1626.74</v>
      </c>
    </row>
    <row r="329" spans="1:19" ht="13.8">
      <c r="A329" s="1" t="s">
        <v>341</v>
      </c>
      <c r="B329" s="7">
        <v>45349</v>
      </c>
      <c r="C329" s="2" t="s">
        <v>3942</v>
      </c>
      <c r="D329" s="4" t="s">
        <v>1661</v>
      </c>
      <c r="E329" s="1">
        <v>3012.37</v>
      </c>
      <c r="F329" s="1">
        <v>4</v>
      </c>
      <c r="G329" s="1">
        <v>31</v>
      </c>
      <c r="H329" s="1">
        <v>430.04</v>
      </c>
      <c r="L329" t="str">
        <f t="shared" si="5"/>
        <v>f5448f52</v>
      </c>
      <c r="M329" s="7">
        <v>45349</v>
      </c>
      <c r="N329" t="str">
        <f>PROPER(Table1[[#This Row],[Region]])</f>
        <v>West</v>
      </c>
      <c r="O329" t="str">
        <f>PROPER(Table1[[#This Row],[Product Category]])</f>
        <v>Furniture</v>
      </c>
      <c r="P329">
        <f>ROUND(Table1[[#This Row],[Sales Amount]],1)</f>
        <v>3012.4</v>
      </c>
      <c r="Q329">
        <f>Table1[[#This Row],[Quantity Sold]]</f>
        <v>4</v>
      </c>
      <c r="R329">
        <f>Table1[[#This Row],[Discount (%)]]</f>
        <v>31</v>
      </c>
      <c r="S329">
        <f>Table1[[#This Row],[Profit]]</f>
        <v>430.04</v>
      </c>
    </row>
    <row r="330" spans="1:19" ht="13.8">
      <c r="A330" s="1" t="s">
        <v>342</v>
      </c>
      <c r="B330" s="7">
        <v>45350</v>
      </c>
      <c r="C330" s="2" t="s">
        <v>3941</v>
      </c>
      <c r="D330" s="4" t="s">
        <v>1661</v>
      </c>
      <c r="E330" s="1">
        <v>4914.08</v>
      </c>
      <c r="F330" s="1">
        <v>29</v>
      </c>
      <c r="G330" s="1">
        <v>37</v>
      </c>
      <c r="H330" s="1">
        <v>1316.83</v>
      </c>
      <c r="L330" t="str">
        <f t="shared" si="5"/>
        <v>59b7f257</v>
      </c>
      <c r="M330" s="7">
        <v>45350</v>
      </c>
      <c r="N330" t="str">
        <f>PROPER(Table1[[#This Row],[Region]])</f>
        <v>North</v>
      </c>
      <c r="O330" t="str">
        <f>PROPER(Table1[[#This Row],[Product Category]])</f>
        <v>Furniture</v>
      </c>
      <c r="P330">
        <f>ROUND(Table1[[#This Row],[Sales Amount]],1)</f>
        <v>4914.1000000000004</v>
      </c>
      <c r="Q330">
        <f>Table1[[#This Row],[Quantity Sold]]</f>
        <v>29</v>
      </c>
      <c r="R330">
        <f>Table1[[#This Row],[Discount (%)]]</f>
        <v>37</v>
      </c>
      <c r="S330">
        <f>Table1[[#This Row],[Profit]]</f>
        <v>1316.83</v>
      </c>
    </row>
    <row r="331" spans="1:19" ht="13.8">
      <c r="A331" s="1" t="s">
        <v>343</v>
      </c>
      <c r="B331" s="7">
        <v>45351</v>
      </c>
      <c r="C331" s="2" t="s">
        <v>3943</v>
      </c>
      <c r="D331" s="4" t="s">
        <v>1661</v>
      </c>
      <c r="E331" s="1">
        <v>3146.59</v>
      </c>
      <c r="F331" s="1">
        <v>10</v>
      </c>
      <c r="G331" s="1">
        <v>6</v>
      </c>
      <c r="H331" s="1">
        <v>1696.32</v>
      </c>
      <c r="L331" t="str">
        <f t="shared" si="5"/>
        <v>e88f49be</v>
      </c>
      <c r="M331" s="7">
        <v>45351</v>
      </c>
      <c r="N331" t="str">
        <f>PROPER(Table1[[#This Row],[Region]])</f>
        <v>East</v>
      </c>
      <c r="O331" t="str">
        <f>PROPER(Table1[[#This Row],[Product Category]])</f>
        <v>Furniture</v>
      </c>
      <c r="P331">
        <f>ROUND(Table1[[#This Row],[Sales Amount]],1)</f>
        <v>3146.6</v>
      </c>
      <c r="Q331">
        <f>Table1[[#This Row],[Quantity Sold]]</f>
        <v>10</v>
      </c>
      <c r="R331">
        <f>Table1[[#This Row],[Discount (%)]]</f>
        <v>6</v>
      </c>
      <c r="S331">
        <f>Table1[[#This Row],[Profit]]</f>
        <v>1696.32</v>
      </c>
    </row>
    <row r="332" spans="1:19" ht="13.8">
      <c r="A332" s="1" t="s">
        <v>344</v>
      </c>
      <c r="B332" s="7">
        <v>45352</v>
      </c>
      <c r="C332" s="2" t="s">
        <v>3941</v>
      </c>
      <c r="D332" s="4" t="s">
        <v>92</v>
      </c>
      <c r="E332" s="1">
        <v>2023.95</v>
      </c>
      <c r="F332" s="1">
        <v>42</v>
      </c>
      <c r="G332" s="1">
        <v>23</v>
      </c>
      <c r="H332" s="1">
        <v>1272.7</v>
      </c>
      <c r="L332" t="str">
        <f t="shared" si="5"/>
        <v>1c5bf0f0</v>
      </c>
      <c r="M332" s="7">
        <v>45352</v>
      </c>
      <c r="N332" t="str">
        <f>PROPER(Table1[[#This Row],[Region]])</f>
        <v>North</v>
      </c>
      <c r="O332" t="str">
        <f>PROPER(Table1[[#This Row],[Product Category]])</f>
        <v>Groceries</v>
      </c>
      <c r="P332">
        <f>ROUND(Table1[[#This Row],[Sales Amount]],1)</f>
        <v>2024</v>
      </c>
      <c r="Q332">
        <f>Table1[[#This Row],[Quantity Sold]]</f>
        <v>42</v>
      </c>
      <c r="R332">
        <f>Table1[[#This Row],[Discount (%)]]</f>
        <v>23</v>
      </c>
      <c r="S332">
        <f>Table1[[#This Row],[Profit]]</f>
        <v>1272.7</v>
      </c>
    </row>
    <row r="333" spans="1:19" ht="13.8">
      <c r="A333" s="1" t="s">
        <v>345</v>
      </c>
      <c r="B333" s="7">
        <v>45353</v>
      </c>
      <c r="C333" s="2" t="s">
        <v>3943</v>
      </c>
      <c r="D333" s="4" t="s">
        <v>3945</v>
      </c>
      <c r="E333" s="1">
        <v>4451.08</v>
      </c>
      <c r="F333" s="1">
        <v>29</v>
      </c>
      <c r="G333" s="1">
        <v>26</v>
      </c>
      <c r="H333" s="1">
        <v>1002.86</v>
      </c>
      <c r="L333" t="str">
        <f t="shared" si="5"/>
        <v>b9161739</v>
      </c>
      <c r="M333" s="7">
        <v>45353</v>
      </c>
      <c r="N333" t="str">
        <f>PROPER(Table1[[#This Row],[Region]])</f>
        <v>East</v>
      </c>
      <c r="O333" t="str">
        <f>PROPER(Table1[[#This Row],[Product Category]])</f>
        <v>Sports</v>
      </c>
      <c r="P333">
        <f>ROUND(Table1[[#This Row],[Sales Amount]],1)</f>
        <v>4451.1000000000004</v>
      </c>
      <c r="Q333">
        <f>Table1[[#This Row],[Quantity Sold]]</f>
        <v>29</v>
      </c>
      <c r="R333">
        <f>Table1[[#This Row],[Discount (%)]]</f>
        <v>26</v>
      </c>
      <c r="S333">
        <f>Table1[[#This Row],[Profit]]</f>
        <v>1002.86</v>
      </c>
    </row>
    <row r="334" spans="1:19" ht="13.8">
      <c r="A334" s="1" t="s">
        <v>346</v>
      </c>
      <c r="B334" s="7">
        <v>45354</v>
      </c>
      <c r="C334" s="2" t="s">
        <v>3944</v>
      </c>
      <c r="D334" s="4" t="s">
        <v>3946</v>
      </c>
      <c r="E334" s="1">
        <v>2843.57</v>
      </c>
      <c r="F334" s="1">
        <v>22</v>
      </c>
      <c r="G334" s="1">
        <v>22</v>
      </c>
      <c r="H334" s="1">
        <v>419.23</v>
      </c>
      <c r="L334" t="str">
        <f t="shared" si="5"/>
        <v>e83fc29d</v>
      </c>
      <c r="M334" s="7">
        <v>45354</v>
      </c>
      <c r="N334" t="str">
        <f>PROPER(Table1[[#This Row],[Region]])</f>
        <v>South</v>
      </c>
      <c r="O334" t="str">
        <f>PROPER(Table1[[#This Row],[Product Category]])</f>
        <v>Electronics</v>
      </c>
      <c r="P334">
        <f>ROUND(Table1[[#This Row],[Sales Amount]],1)</f>
        <v>2843.6</v>
      </c>
      <c r="Q334">
        <f>Table1[[#This Row],[Quantity Sold]]</f>
        <v>22</v>
      </c>
      <c r="R334">
        <f>Table1[[#This Row],[Discount (%)]]</f>
        <v>22</v>
      </c>
      <c r="S334">
        <f>Table1[[#This Row],[Profit]]</f>
        <v>419.23</v>
      </c>
    </row>
    <row r="335" spans="1:19" ht="13.8">
      <c r="A335" s="1" t="s">
        <v>347</v>
      </c>
      <c r="B335" s="7">
        <v>45355</v>
      </c>
      <c r="C335" s="2" t="s">
        <v>3942</v>
      </c>
      <c r="D335" s="4" t="s">
        <v>1489</v>
      </c>
      <c r="E335" s="1">
        <v>3288.61</v>
      </c>
      <c r="F335" s="1">
        <v>21</v>
      </c>
      <c r="G335" s="1">
        <v>21</v>
      </c>
      <c r="H335" s="1">
        <v>366.8</v>
      </c>
      <c r="L335" t="str">
        <f t="shared" si="5"/>
        <v>73f698fa</v>
      </c>
      <c r="M335" s="7">
        <v>45355</v>
      </c>
      <c r="N335" t="str">
        <f>PROPER(Table1[[#This Row],[Region]])</f>
        <v>West</v>
      </c>
      <c r="O335" t="str">
        <f>PROPER(Table1[[#This Row],[Product Category]])</f>
        <v>Clothing</v>
      </c>
      <c r="P335">
        <f>ROUND(Table1[[#This Row],[Sales Amount]],1)</f>
        <v>3288.6</v>
      </c>
      <c r="Q335">
        <f>Table1[[#This Row],[Quantity Sold]]</f>
        <v>21</v>
      </c>
      <c r="R335">
        <f>Table1[[#This Row],[Discount (%)]]</f>
        <v>21</v>
      </c>
      <c r="S335">
        <f>Table1[[#This Row],[Profit]]</f>
        <v>366.8</v>
      </c>
    </row>
    <row r="336" spans="1:19" ht="13.8">
      <c r="A336" s="1" t="s">
        <v>348</v>
      </c>
      <c r="B336" s="7">
        <v>45356</v>
      </c>
      <c r="C336" s="2" t="s">
        <v>3944</v>
      </c>
      <c r="D336" s="4" t="s">
        <v>3946</v>
      </c>
      <c r="E336" s="1">
        <v>3947.42</v>
      </c>
      <c r="F336" s="1">
        <v>26</v>
      </c>
      <c r="G336" s="1">
        <v>6</v>
      </c>
      <c r="H336" s="1">
        <v>1041.68</v>
      </c>
      <c r="L336" t="str">
        <f t="shared" si="5"/>
        <v>5651eb5d</v>
      </c>
      <c r="M336" s="7">
        <v>45356</v>
      </c>
      <c r="N336" t="str">
        <f>PROPER(Table1[[#This Row],[Region]])</f>
        <v>South</v>
      </c>
      <c r="O336" t="str">
        <f>PROPER(Table1[[#This Row],[Product Category]])</f>
        <v>Electronics</v>
      </c>
      <c r="P336">
        <f>ROUND(Table1[[#This Row],[Sales Amount]],1)</f>
        <v>3947.4</v>
      </c>
      <c r="Q336">
        <f>Table1[[#This Row],[Quantity Sold]]</f>
        <v>26</v>
      </c>
      <c r="R336">
        <f>Table1[[#This Row],[Discount (%)]]</f>
        <v>6</v>
      </c>
      <c r="S336">
        <f>Table1[[#This Row],[Profit]]</f>
        <v>1041.68</v>
      </c>
    </row>
    <row r="337" spans="1:19" ht="13.8">
      <c r="A337" s="1" t="s">
        <v>349</v>
      </c>
      <c r="B337" s="7">
        <v>45357</v>
      </c>
      <c r="C337" s="2" t="s">
        <v>3941</v>
      </c>
      <c r="D337" s="4" t="s">
        <v>3945</v>
      </c>
      <c r="E337" s="1">
        <v>1899.53</v>
      </c>
      <c r="F337" s="1">
        <v>24</v>
      </c>
      <c r="G337" s="1">
        <v>12</v>
      </c>
      <c r="H337" s="1">
        <v>154.47999999999999</v>
      </c>
      <c r="L337" t="str">
        <f t="shared" si="5"/>
        <v>6b93034f</v>
      </c>
      <c r="M337" s="7">
        <v>45357</v>
      </c>
      <c r="N337" t="str">
        <f>PROPER(Table1[[#This Row],[Region]])</f>
        <v>North</v>
      </c>
      <c r="O337" t="str">
        <f>PROPER(Table1[[#This Row],[Product Category]])</f>
        <v>Sports</v>
      </c>
      <c r="P337">
        <f>ROUND(Table1[[#This Row],[Sales Amount]],1)</f>
        <v>1899.5</v>
      </c>
      <c r="Q337">
        <f>Table1[[#This Row],[Quantity Sold]]</f>
        <v>24</v>
      </c>
      <c r="R337">
        <f>Table1[[#This Row],[Discount (%)]]</f>
        <v>12</v>
      </c>
      <c r="S337">
        <f>Table1[[#This Row],[Profit]]</f>
        <v>154.47999999999999</v>
      </c>
    </row>
    <row r="338" spans="1:19" ht="13.8">
      <c r="A338" s="1" t="s">
        <v>350</v>
      </c>
      <c r="B338" s="7">
        <v>45358</v>
      </c>
      <c r="C338" s="2" t="s">
        <v>3942</v>
      </c>
      <c r="D338" s="4" t="s">
        <v>3945</v>
      </c>
      <c r="E338" s="1">
        <v>3347.49</v>
      </c>
      <c r="F338" s="1">
        <v>11</v>
      </c>
      <c r="G338" s="1">
        <v>30</v>
      </c>
      <c r="H338" s="1">
        <v>1814.86</v>
      </c>
      <c r="L338" t="str">
        <f t="shared" si="5"/>
        <v>c20f280b</v>
      </c>
      <c r="M338" s="7">
        <v>45358</v>
      </c>
      <c r="N338" t="str">
        <f>PROPER(Table1[[#This Row],[Region]])</f>
        <v>West</v>
      </c>
      <c r="O338" t="str">
        <f>PROPER(Table1[[#This Row],[Product Category]])</f>
        <v>Sports</v>
      </c>
      <c r="P338">
        <f>ROUND(Table1[[#This Row],[Sales Amount]],1)</f>
        <v>3347.5</v>
      </c>
      <c r="Q338">
        <f>Table1[[#This Row],[Quantity Sold]]</f>
        <v>11</v>
      </c>
      <c r="R338">
        <f>Table1[[#This Row],[Discount (%)]]</f>
        <v>30</v>
      </c>
      <c r="S338">
        <f>Table1[[#This Row],[Profit]]</f>
        <v>1814.86</v>
      </c>
    </row>
    <row r="339" spans="1:19" ht="13.8">
      <c r="A339" s="1" t="s">
        <v>351</v>
      </c>
      <c r="B339" s="7">
        <v>45359</v>
      </c>
      <c r="C339" s="2" t="s">
        <v>3943</v>
      </c>
      <c r="D339" s="4" t="s">
        <v>1661</v>
      </c>
      <c r="E339" s="1">
        <v>2832.18</v>
      </c>
      <c r="F339" s="1">
        <v>40</v>
      </c>
      <c r="G339" s="1">
        <v>27</v>
      </c>
      <c r="H339" s="1">
        <v>1043.3599999999999</v>
      </c>
      <c r="L339" t="str">
        <f t="shared" si="5"/>
        <v>ac49e295</v>
      </c>
      <c r="M339" s="7">
        <v>45359</v>
      </c>
      <c r="N339" t="str">
        <f>PROPER(Table1[[#This Row],[Region]])</f>
        <v>East</v>
      </c>
      <c r="O339" t="str">
        <f>PROPER(Table1[[#This Row],[Product Category]])</f>
        <v>Furniture</v>
      </c>
      <c r="P339">
        <f>ROUND(Table1[[#This Row],[Sales Amount]],1)</f>
        <v>2832.2</v>
      </c>
      <c r="Q339">
        <f>Table1[[#This Row],[Quantity Sold]]</f>
        <v>40</v>
      </c>
      <c r="R339">
        <f>Table1[[#This Row],[Discount (%)]]</f>
        <v>27</v>
      </c>
      <c r="S339">
        <f>Table1[[#This Row],[Profit]]</f>
        <v>1043.3599999999999</v>
      </c>
    </row>
    <row r="340" spans="1:19" ht="13.8">
      <c r="A340" s="1" t="s">
        <v>352</v>
      </c>
      <c r="B340" s="7">
        <v>45360</v>
      </c>
      <c r="C340" s="2" t="s">
        <v>3941</v>
      </c>
      <c r="D340" s="4" t="s">
        <v>1489</v>
      </c>
      <c r="E340" s="1">
        <v>101.35</v>
      </c>
      <c r="F340" s="1">
        <v>38</v>
      </c>
      <c r="G340" s="1">
        <v>48</v>
      </c>
      <c r="H340" s="1">
        <v>1637.71</v>
      </c>
      <c r="L340" t="str">
        <f t="shared" si="5"/>
        <v>3508cf1e</v>
      </c>
      <c r="M340" s="7">
        <v>45360</v>
      </c>
      <c r="N340" t="str">
        <f>PROPER(Table1[[#This Row],[Region]])</f>
        <v>North</v>
      </c>
      <c r="O340" t="str">
        <f>PROPER(Table1[[#This Row],[Product Category]])</f>
        <v>Clothing</v>
      </c>
      <c r="P340">
        <f>ROUND(Table1[[#This Row],[Sales Amount]],1)</f>
        <v>101.4</v>
      </c>
      <c r="Q340">
        <f>Table1[[#This Row],[Quantity Sold]]</f>
        <v>38</v>
      </c>
      <c r="R340">
        <f>Table1[[#This Row],[Discount (%)]]</f>
        <v>48</v>
      </c>
      <c r="S340">
        <f>Table1[[#This Row],[Profit]]</f>
        <v>1637.71</v>
      </c>
    </row>
    <row r="341" spans="1:19" ht="13.8">
      <c r="A341" s="1" t="s">
        <v>353</v>
      </c>
      <c r="B341" s="7">
        <v>45361</v>
      </c>
      <c r="C341" s="2" t="s">
        <v>3941</v>
      </c>
      <c r="D341" s="4" t="s">
        <v>92</v>
      </c>
      <c r="E341" s="1">
        <v>2627.5</v>
      </c>
      <c r="F341" s="1">
        <v>25</v>
      </c>
      <c r="G341" s="1">
        <v>2</v>
      </c>
      <c r="H341" s="1">
        <v>1064.03</v>
      </c>
      <c r="L341" t="str">
        <f t="shared" si="5"/>
        <v>c6e09557</v>
      </c>
      <c r="M341" s="7">
        <v>45361</v>
      </c>
      <c r="N341" t="str">
        <f>PROPER(Table1[[#This Row],[Region]])</f>
        <v>North</v>
      </c>
      <c r="O341" t="str">
        <f>PROPER(Table1[[#This Row],[Product Category]])</f>
        <v>Groceries</v>
      </c>
      <c r="P341">
        <f>ROUND(Table1[[#This Row],[Sales Amount]],1)</f>
        <v>2627.5</v>
      </c>
      <c r="Q341">
        <f>Table1[[#This Row],[Quantity Sold]]</f>
        <v>25</v>
      </c>
      <c r="R341">
        <f>Table1[[#This Row],[Discount (%)]]</f>
        <v>2</v>
      </c>
      <c r="S341">
        <f>Table1[[#This Row],[Profit]]</f>
        <v>1064.03</v>
      </c>
    </row>
    <row r="342" spans="1:19" ht="13.8">
      <c r="A342" s="1" t="s">
        <v>354</v>
      </c>
      <c r="B342" s="7">
        <v>45362</v>
      </c>
      <c r="C342" s="2" t="s">
        <v>3941</v>
      </c>
      <c r="D342" s="4" t="s">
        <v>1661</v>
      </c>
      <c r="E342" s="1">
        <v>1562.89</v>
      </c>
      <c r="F342" s="1">
        <v>38</v>
      </c>
      <c r="G342" s="1">
        <v>31</v>
      </c>
      <c r="H342" s="1">
        <v>749</v>
      </c>
      <c r="L342" t="str">
        <f t="shared" si="5"/>
        <v>2ba49935</v>
      </c>
      <c r="M342" s="7">
        <v>45362</v>
      </c>
      <c r="N342" t="str">
        <f>PROPER(Table1[[#This Row],[Region]])</f>
        <v>North</v>
      </c>
      <c r="O342" t="str">
        <f>PROPER(Table1[[#This Row],[Product Category]])</f>
        <v>Furniture</v>
      </c>
      <c r="P342">
        <f>ROUND(Table1[[#This Row],[Sales Amount]],1)</f>
        <v>1562.9</v>
      </c>
      <c r="Q342">
        <f>Table1[[#This Row],[Quantity Sold]]</f>
        <v>38</v>
      </c>
      <c r="R342">
        <f>Table1[[#This Row],[Discount (%)]]</f>
        <v>31</v>
      </c>
      <c r="S342">
        <f>Table1[[#This Row],[Profit]]</f>
        <v>749</v>
      </c>
    </row>
    <row r="343" spans="1:19" ht="13.8">
      <c r="A343" s="1" t="s">
        <v>355</v>
      </c>
      <c r="B343" s="7">
        <v>45363</v>
      </c>
      <c r="C343" s="2" t="s">
        <v>3942</v>
      </c>
      <c r="D343" s="4" t="s">
        <v>3946</v>
      </c>
      <c r="E343" s="1">
        <v>2368.94</v>
      </c>
      <c r="F343" s="1">
        <v>36</v>
      </c>
      <c r="G343" s="1">
        <v>6</v>
      </c>
      <c r="H343" s="1">
        <v>1274.07</v>
      </c>
      <c r="L343" t="str">
        <f t="shared" si="5"/>
        <v>b58d9c57</v>
      </c>
      <c r="M343" s="7">
        <v>45363</v>
      </c>
      <c r="N343" t="str">
        <f>PROPER(Table1[[#This Row],[Region]])</f>
        <v>West</v>
      </c>
      <c r="O343" t="str">
        <f>PROPER(Table1[[#This Row],[Product Category]])</f>
        <v>Electronics</v>
      </c>
      <c r="P343">
        <f>ROUND(Table1[[#This Row],[Sales Amount]],1)</f>
        <v>2368.9</v>
      </c>
      <c r="Q343">
        <f>Table1[[#This Row],[Quantity Sold]]</f>
        <v>36</v>
      </c>
      <c r="R343">
        <f>Table1[[#This Row],[Discount (%)]]</f>
        <v>6</v>
      </c>
      <c r="S343">
        <f>Table1[[#This Row],[Profit]]</f>
        <v>1274.07</v>
      </c>
    </row>
    <row r="344" spans="1:19" ht="13.8">
      <c r="A344" s="1" t="s">
        <v>356</v>
      </c>
      <c r="B344" s="7">
        <v>45364</v>
      </c>
      <c r="C344" s="2" t="s">
        <v>3941</v>
      </c>
      <c r="D344" s="4" t="s">
        <v>3945</v>
      </c>
      <c r="E344" s="1">
        <v>2670.33</v>
      </c>
      <c r="F344" s="1">
        <v>48</v>
      </c>
      <c r="G344" s="1">
        <v>6</v>
      </c>
      <c r="H344" s="1">
        <v>1618.28</v>
      </c>
      <c r="L344" t="str">
        <f t="shared" si="5"/>
        <v>bfedf1f5</v>
      </c>
      <c r="M344" s="7">
        <v>45364</v>
      </c>
      <c r="N344" t="str">
        <f>PROPER(Table1[[#This Row],[Region]])</f>
        <v>North</v>
      </c>
      <c r="O344" t="str">
        <f>PROPER(Table1[[#This Row],[Product Category]])</f>
        <v>Sports</v>
      </c>
      <c r="P344">
        <f>ROUND(Table1[[#This Row],[Sales Amount]],1)</f>
        <v>2670.3</v>
      </c>
      <c r="Q344">
        <f>Table1[[#This Row],[Quantity Sold]]</f>
        <v>48</v>
      </c>
      <c r="R344">
        <f>Table1[[#This Row],[Discount (%)]]</f>
        <v>6</v>
      </c>
      <c r="S344">
        <f>Table1[[#This Row],[Profit]]</f>
        <v>1618.28</v>
      </c>
    </row>
    <row r="345" spans="1:19" ht="13.8">
      <c r="A345" s="1" t="s">
        <v>357</v>
      </c>
      <c r="B345" s="7">
        <v>45365</v>
      </c>
      <c r="C345" s="2" t="s">
        <v>3943</v>
      </c>
      <c r="D345" s="4" t="s">
        <v>3945</v>
      </c>
      <c r="E345" s="1">
        <v>1316.85</v>
      </c>
      <c r="F345" s="1">
        <v>10</v>
      </c>
      <c r="G345" s="1">
        <v>15</v>
      </c>
      <c r="H345" s="1">
        <v>190.62</v>
      </c>
      <c r="L345" t="str">
        <f t="shared" si="5"/>
        <v>9ff90547</v>
      </c>
      <c r="M345" s="7">
        <v>45365</v>
      </c>
      <c r="N345" t="str">
        <f>PROPER(Table1[[#This Row],[Region]])</f>
        <v>East</v>
      </c>
      <c r="O345" t="str">
        <f>PROPER(Table1[[#This Row],[Product Category]])</f>
        <v>Sports</v>
      </c>
      <c r="P345">
        <f>ROUND(Table1[[#This Row],[Sales Amount]],1)</f>
        <v>1316.9</v>
      </c>
      <c r="Q345">
        <f>Table1[[#This Row],[Quantity Sold]]</f>
        <v>10</v>
      </c>
      <c r="R345">
        <f>Table1[[#This Row],[Discount (%)]]</f>
        <v>15</v>
      </c>
      <c r="S345">
        <f>Table1[[#This Row],[Profit]]</f>
        <v>190.62</v>
      </c>
    </row>
    <row r="346" spans="1:19" ht="13.8">
      <c r="A346" s="1" t="s">
        <v>358</v>
      </c>
      <c r="B346" s="7">
        <v>45366</v>
      </c>
      <c r="C346" s="2" t="s">
        <v>3941</v>
      </c>
      <c r="D346" s="4" t="s">
        <v>3946</v>
      </c>
      <c r="E346" s="1">
        <v>599.64</v>
      </c>
      <c r="F346" s="1">
        <v>23</v>
      </c>
      <c r="G346" s="1">
        <v>29</v>
      </c>
      <c r="H346" s="1">
        <v>1250.29</v>
      </c>
      <c r="L346" t="str">
        <f t="shared" si="5"/>
        <v>d9ca80f6</v>
      </c>
      <c r="M346" s="7">
        <v>45366</v>
      </c>
      <c r="N346" t="str">
        <f>PROPER(Table1[[#This Row],[Region]])</f>
        <v>North</v>
      </c>
      <c r="O346" t="str">
        <f>PROPER(Table1[[#This Row],[Product Category]])</f>
        <v>Electronics</v>
      </c>
      <c r="P346">
        <f>ROUND(Table1[[#This Row],[Sales Amount]],1)</f>
        <v>599.6</v>
      </c>
      <c r="Q346">
        <f>Table1[[#This Row],[Quantity Sold]]</f>
        <v>23</v>
      </c>
      <c r="R346">
        <f>Table1[[#This Row],[Discount (%)]]</f>
        <v>29</v>
      </c>
      <c r="S346">
        <f>Table1[[#This Row],[Profit]]</f>
        <v>1250.29</v>
      </c>
    </row>
    <row r="347" spans="1:19" ht="13.8">
      <c r="A347" s="1" t="s">
        <v>359</v>
      </c>
      <c r="B347" s="7">
        <v>45367</v>
      </c>
      <c r="C347" s="2" t="s">
        <v>3942</v>
      </c>
      <c r="D347" s="4" t="s">
        <v>1489</v>
      </c>
      <c r="E347" s="1">
        <v>158.33000000000001</v>
      </c>
      <c r="F347" s="1">
        <v>28</v>
      </c>
      <c r="G347" s="1">
        <v>44</v>
      </c>
      <c r="H347" s="1">
        <v>726.79</v>
      </c>
      <c r="L347" t="str">
        <f t="shared" si="5"/>
        <v>3decc701</v>
      </c>
      <c r="M347" s="7">
        <v>45367</v>
      </c>
      <c r="N347" t="str">
        <f>PROPER(Table1[[#This Row],[Region]])</f>
        <v>West</v>
      </c>
      <c r="O347" t="str">
        <f>PROPER(Table1[[#This Row],[Product Category]])</f>
        <v>Clothing</v>
      </c>
      <c r="P347">
        <f>ROUND(Table1[[#This Row],[Sales Amount]],1)</f>
        <v>158.30000000000001</v>
      </c>
      <c r="Q347">
        <f>Table1[[#This Row],[Quantity Sold]]</f>
        <v>28</v>
      </c>
      <c r="R347">
        <f>Table1[[#This Row],[Discount (%)]]</f>
        <v>44</v>
      </c>
      <c r="S347">
        <f>Table1[[#This Row],[Profit]]</f>
        <v>726.79</v>
      </c>
    </row>
    <row r="348" spans="1:19" ht="13.8">
      <c r="A348" s="1" t="s">
        <v>360</v>
      </c>
      <c r="B348" s="7">
        <v>45368</v>
      </c>
      <c r="C348" s="2" t="s">
        <v>3942</v>
      </c>
      <c r="D348" s="4" t="s">
        <v>3946</v>
      </c>
      <c r="E348" s="1">
        <v>4751.08</v>
      </c>
      <c r="F348" s="1">
        <v>31</v>
      </c>
      <c r="G348" s="1">
        <v>18</v>
      </c>
      <c r="H348" s="1">
        <v>1085.8900000000001</v>
      </c>
      <c r="L348" t="str">
        <f t="shared" si="5"/>
        <v>93ffbfb2</v>
      </c>
      <c r="M348" s="7">
        <v>45368</v>
      </c>
      <c r="N348" t="str">
        <f>PROPER(Table1[[#This Row],[Region]])</f>
        <v>West</v>
      </c>
      <c r="O348" t="str">
        <f>PROPER(Table1[[#This Row],[Product Category]])</f>
        <v>Electronics</v>
      </c>
      <c r="P348">
        <f>ROUND(Table1[[#This Row],[Sales Amount]],1)</f>
        <v>4751.1000000000004</v>
      </c>
      <c r="Q348">
        <f>Table1[[#This Row],[Quantity Sold]]</f>
        <v>31</v>
      </c>
      <c r="R348">
        <f>Table1[[#This Row],[Discount (%)]]</f>
        <v>18</v>
      </c>
      <c r="S348">
        <f>Table1[[#This Row],[Profit]]</f>
        <v>1085.8900000000001</v>
      </c>
    </row>
    <row r="349" spans="1:19" ht="13.8">
      <c r="A349" s="1" t="s">
        <v>361</v>
      </c>
      <c r="B349" s="7">
        <v>45369</v>
      </c>
      <c r="C349" s="2" t="s">
        <v>3943</v>
      </c>
      <c r="D349" s="4" t="s">
        <v>3946</v>
      </c>
      <c r="E349" s="1">
        <v>3047.98</v>
      </c>
      <c r="F349" s="1">
        <v>36</v>
      </c>
      <c r="G349" s="1">
        <v>21</v>
      </c>
      <c r="H349" s="1">
        <v>740.43</v>
      </c>
      <c r="L349" t="str">
        <f t="shared" si="5"/>
        <v>8e16fd5d</v>
      </c>
      <c r="M349" s="7">
        <v>45369</v>
      </c>
      <c r="N349" t="str">
        <f>PROPER(Table1[[#This Row],[Region]])</f>
        <v>East</v>
      </c>
      <c r="O349" t="str">
        <f>PROPER(Table1[[#This Row],[Product Category]])</f>
        <v>Electronics</v>
      </c>
      <c r="P349">
        <f>ROUND(Table1[[#This Row],[Sales Amount]],1)</f>
        <v>3048</v>
      </c>
      <c r="Q349">
        <f>Table1[[#This Row],[Quantity Sold]]</f>
        <v>36</v>
      </c>
      <c r="R349">
        <f>Table1[[#This Row],[Discount (%)]]</f>
        <v>21</v>
      </c>
      <c r="S349">
        <f>Table1[[#This Row],[Profit]]</f>
        <v>740.43</v>
      </c>
    </row>
    <row r="350" spans="1:19" ht="13.8">
      <c r="A350" s="1" t="s">
        <v>362</v>
      </c>
      <c r="B350" s="7">
        <v>45370</v>
      </c>
      <c r="C350" s="2" t="s">
        <v>3943</v>
      </c>
      <c r="D350" s="4" t="s">
        <v>1489</v>
      </c>
      <c r="E350" s="1">
        <v>3474.13</v>
      </c>
      <c r="F350" s="1">
        <v>31</v>
      </c>
      <c r="G350" s="1">
        <v>2</v>
      </c>
      <c r="H350" s="1">
        <v>830.26</v>
      </c>
      <c r="L350" t="str">
        <f t="shared" si="5"/>
        <v>add4aae5</v>
      </c>
      <c r="M350" s="7">
        <v>45370</v>
      </c>
      <c r="N350" t="str">
        <f>PROPER(Table1[[#This Row],[Region]])</f>
        <v>East</v>
      </c>
      <c r="O350" t="str">
        <f>PROPER(Table1[[#This Row],[Product Category]])</f>
        <v>Clothing</v>
      </c>
      <c r="P350">
        <f>ROUND(Table1[[#This Row],[Sales Amount]],1)</f>
        <v>3474.1</v>
      </c>
      <c r="Q350">
        <f>Table1[[#This Row],[Quantity Sold]]</f>
        <v>31</v>
      </c>
      <c r="R350">
        <f>Table1[[#This Row],[Discount (%)]]</f>
        <v>2</v>
      </c>
      <c r="S350">
        <f>Table1[[#This Row],[Profit]]</f>
        <v>830.26</v>
      </c>
    </row>
    <row r="351" spans="1:19" ht="13.8">
      <c r="A351" s="1" t="s">
        <v>363</v>
      </c>
      <c r="B351" s="7">
        <v>45371</v>
      </c>
      <c r="C351" s="2" t="s">
        <v>3942</v>
      </c>
      <c r="D351" s="4" t="s">
        <v>3945</v>
      </c>
      <c r="E351" s="1">
        <v>1313.41</v>
      </c>
      <c r="F351" s="1">
        <v>7</v>
      </c>
      <c r="G351" s="1">
        <v>28</v>
      </c>
      <c r="H351" s="1">
        <v>709.47</v>
      </c>
      <c r="L351" t="str">
        <f t="shared" si="5"/>
        <v>85172be9</v>
      </c>
      <c r="M351" s="7">
        <v>45371</v>
      </c>
      <c r="N351" t="str">
        <f>PROPER(Table1[[#This Row],[Region]])</f>
        <v>West</v>
      </c>
      <c r="O351" t="str">
        <f>PROPER(Table1[[#This Row],[Product Category]])</f>
        <v>Sports</v>
      </c>
      <c r="P351">
        <f>ROUND(Table1[[#This Row],[Sales Amount]],1)</f>
        <v>1313.4</v>
      </c>
      <c r="Q351">
        <f>Table1[[#This Row],[Quantity Sold]]</f>
        <v>7</v>
      </c>
      <c r="R351">
        <f>Table1[[#This Row],[Discount (%)]]</f>
        <v>28</v>
      </c>
      <c r="S351">
        <f>Table1[[#This Row],[Profit]]</f>
        <v>709.47</v>
      </c>
    </row>
    <row r="352" spans="1:19" ht="13.8">
      <c r="A352" s="1" t="s">
        <v>364</v>
      </c>
      <c r="B352" s="7">
        <v>45372</v>
      </c>
      <c r="C352" s="2" t="s">
        <v>3944</v>
      </c>
      <c r="D352" s="4" t="s">
        <v>1489</v>
      </c>
      <c r="E352" s="1">
        <v>318.77999999999997</v>
      </c>
      <c r="F352" s="1">
        <v>40</v>
      </c>
      <c r="G352" s="1">
        <v>50</v>
      </c>
      <c r="H352" s="1">
        <v>1754.87</v>
      </c>
      <c r="L352" t="str">
        <f t="shared" si="5"/>
        <v>227bb959</v>
      </c>
      <c r="M352" s="7">
        <v>45372</v>
      </c>
      <c r="N352" t="str">
        <f>PROPER(Table1[[#This Row],[Region]])</f>
        <v>South</v>
      </c>
      <c r="O352" t="str">
        <f>PROPER(Table1[[#This Row],[Product Category]])</f>
        <v>Clothing</v>
      </c>
      <c r="P352">
        <f>ROUND(Table1[[#This Row],[Sales Amount]],1)</f>
        <v>318.8</v>
      </c>
      <c r="Q352">
        <f>Table1[[#This Row],[Quantity Sold]]</f>
        <v>40</v>
      </c>
      <c r="R352">
        <f>Table1[[#This Row],[Discount (%)]]</f>
        <v>50</v>
      </c>
      <c r="S352">
        <f>Table1[[#This Row],[Profit]]</f>
        <v>1754.87</v>
      </c>
    </row>
    <row r="353" spans="1:19" ht="13.8">
      <c r="A353" s="1" t="s">
        <v>365</v>
      </c>
      <c r="B353" s="7">
        <v>45373</v>
      </c>
      <c r="C353" s="2" t="s">
        <v>3941</v>
      </c>
      <c r="D353" s="4" t="s">
        <v>3946</v>
      </c>
      <c r="E353" s="1">
        <v>3933.43</v>
      </c>
      <c r="F353" s="1">
        <v>48</v>
      </c>
      <c r="G353" s="1">
        <v>38</v>
      </c>
      <c r="H353" s="1">
        <v>244.78</v>
      </c>
      <c r="L353" t="str">
        <f t="shared" si="5"/>
        <v>6b77cd08</v>
      </c>
      <c r="M353" s="7">
        <v>45373</v>
      </c>
      <c r="N353" t="str">
        <f>PROPER(Table1[[#This Row],[Region]])</f>
        <v>North</v>
      </c>
      <c r="O353" t="str">
        <f>PROPER(Table1[[#This Row],[Product Category]])</f>
        <v>Electronics</v>
      </c>
      <c r="P353">
        <f>ROUND(Table1[[#This Row],[Sales Amount]],1)</f>
        <v>3933.4</v>
      </c>
      <c r="Q353">
        <f>Table1[[#This Row],[Quantity Sold]]</f>
        <v>48</v>
      </c>
      <c r="R353">
        <f>Table1[[#This Row],[Discount (%)]]</f>
        <v>38</v>
      </c>
      <c r="S353">
        <f>Table1[[#This Row],[Profit]]</f>
        <v>244.78</v>
      </c>
    </row>
    <row r="354" spans="1:19" ht="13.8">
      <c r="A354" s="1" t="s">
        <v>366</v>
      </c>
      <c r="B354" s="7">
        <v>45374</v>
      </c>
      <c r="C354" s="2" t="s">
        <v>3944</v>
      </c>
      <c r="D354" s="4" t="s">
        <v>1661</v>
      </c>
      <c r="E354" s="1">
        <v>882.28</v>
      </c>
      <c r="F354" s="1">
        <v>23</v>
      </c>
      <c r="G354" s="1">
        <v>41</v>
      </c>
      <c r="H354" s="1">
        <v>1037.78</v>
      </c>
      <c r="L354" t="str">
        <f t="shared" si="5"/>
        <v>84255c59</v>
      </c>
      <c r="M354" s="7">
        <v>45374</v>
      </c>
      <c r="N354" t="str">
        <f>PROPER(Table1[[#This Row],[Region]])</f>
        <v>South</v>
      </c>
      <c r="O354" t="str">
        <f>PROPER(Table1[[#This Row],[Product Category]])</f>
        <v>Furniture</v>
      </c>
      <c r="P354">
        <f>ROUND(Table1[[#This Row],[Sales Amount]],1)</f>
        <v>882.3</v>
      </c>
      <c r="Q354">
        <f>Table1[[#This Row],[Quantity Sold]]</f>
        <v>23</v>
      </c>
      <c r="R354">
        <f>Table1[[#This Row],[Discount (%)]]</f>
        <v>41</v>
      </c>
      <c r="S354">
        <f>Table1[[#This Row],[Profit]]</f>
        <v>1037.78</v>
      </c>
    </row>
    <row r="355" spans="1:19" ht="13.8">
      <c r="A355" s="1" t="s">
        <v>367</v>
      </c>
      <c r="B355" s="7">
        <v>45375</v>
      </c>
      <c r="C355" s="2" t="s">
        <v>3944</v>
      </c>
      <c r="D355" s="4" t="s">
        <v>3945</v>
      </c>
      <c r="E355" s="1">
        <v>4587.97</v>
      </c>
      <c r="F355" s="1">
        <v>34</v>
      </c>
      <c r="G355" s="1">
        <v>38</v>
      </c>
      <c r="H355" s="1">
        <v>1352.15</v>
      </c>
      <c r="L355" t="str">
        <f t="shared" si="5"/>
        <v>dfe96fe0</v>
      </c>
      <c r="M355" s="7">
        <v>45375</v>
      </c>
      <c r="N355" t="str">
        <f>PROPER(Table1[[#This Row],[Region]])</f>
        <v>South</v>
      </c>
      <c r="O355" t="str">
        <f>PROPER(Table1[[#This Row],[Product Category]])</f>
        <v>Sports</v>
      </c>
      <c r="P355">
        <f>ROUND(Table1[[#This Row],[Sales Amount]],1)</f>
        <v>4588</v>
      </c>
      <c r="Q355">
        <f>Table1[[#This Row],[Quantity Sold]]</f>
        <v>34</v>
      </c>
      <c r="R355">
        <f>Table1[[#This Row],[Discount (%)]]</f>
        <v>38</v>
      </c>
      <c r="S355">
        <f>Table1[[#This Row],[Profit]]</f>
        <v>1352.15</v>
      </c>
    </row>
    <row r="356" spans="1:19" ht="13.8">
      <c r="A356" s="1" t="s">
        <v>368</v>
      </c>
      <c r="B356" s="7">
        <v>45376</v>
      </c>
      <c r="C356" s="2" t="s">
        <v>3941</v>
      </c>
      <c r="D356" s="4" t="s">
        <v>3945</v>
      </c>
      <c r="E356" s="1">
        <v>3805.92</v>
      </c>
      <c r="F356" s="1">
        <v>10</v>
      </c>
      <c r="G356" s="1">
        <v>3</v>
      </c>
      <c r="H356" s="1">
        <v>905.63</v>
      </c>
      <c r="L356" t="str">
        <f t="shared" si="5"/>
        <v>00349dcc</v>
      </c>
      <c r="M356" s="7">
        <v>45376</v>
      </c>
      <c r="N356" t="str">
        <f>PROPER(Table1[[#This Row],[Region]])</f>
        <v>North</v>
      </c>
      <c r="O356" t="str">
        <f>PROPER(Table1[[#This Row],[Product Category]])</f>
        <v>Sports</v>
      </c>
      <c r="P356">
        <f>ROUND(Table1[[#This Row],[Sales Amount]],1)</f>
        <v>3805.9</v>
      </c>
      <c r="Q356">
        <f>Table1[[#This Row],[Quantity Sold]]</f>
        <v>10</v>
      </c>
      <c r="R356">
        <f>Table1[[#This Row],[Discount (%)]]</f>
        <v>3</v>
      </c>
      <c r="S356">
        <f>Table1[[#This Row],[Profit]]</f>
        <v>905.63</v>
      </c>
    </row>
    <row r="357" spans="1:19" ht="13.8">
      <c r="A357" s="1" t="s">
        <v>369</v>
      </c>
      <c r="B357" s="7">
        <v>45377</v>
      </c>
      <c r="C357" s="2" t="s">
        <v>3944</v>
      </c>
      <c r="D357" s="4" t="s">
        <v>92</v>
      </c>
      <c r="E357" s="1">
        <v>1119.46</v>
      </c>
      <c r="F357" s="1">
        <v>1</v>
      </c>
      <c r="G357" s="1">
        <v>23</v>
      </c>
      <c r="H357" s="1">
        <v>427.52</v>
      </c>
      <c r="L357" t="str">
        <f t="shared" si="5"/>
        <v>8d0843ce</v>
      </c>
      <c r="M357" s="7">
        <v>45377</v>
      </c>
      <c r="N357" t="str">
        <f>PROPER(Table1[[#This Row],[Region]])</f>
        <v>South</v>
      </c>
      <c r="O357" t="str">
        <f>PROPER(Table1[[#This Row],[Product Category]])</f>
        <v>Groceries</v>
      </c>
      <c r="P357">
        <f>ROUND(Table1[[#This Row],[Sales Amount]],1)</f>
        <v>1119.5</v>
      </c>
      <c r="Q357">
        <f>Table1[[#This Row],[Quantity Sold]]</f>
        <v>1</v>
      </c>
      <c r="R357">
        <f>Table1[[#This Row],[Discount (%)]]</f>
        <v>23</v>
      </c>
      <c r="S357">
        <f>Table1[[#This Row],[Profit]]</f>
        <v>427.52</v>
      </c>
    </row>
    <row r="358" spans="1:19" ht="13.8">
      <c r="A358" s="1" t="s">
        <v>370</v>
      </c>
      <c r="B358" s="7">
        <v>45378</v>
      </c>
      <c r="C358" s="2" t="s">
        <v>3944</v>
      </c>
      <c r="D358" s="4" t="s">
        <v>1489</v>
      </c>
      <c r="E358" s="1">
        <v>4095.13</v>
      </c>
      <c r="F358" s="1">
        <v>16</v>
      </c>
      <c r="G358" s="1">
        <v>15</v>
      </c>
      <c r="H358" s="1">
        <v>1952.45</v>
      </c>
      <c r="L358" t="str">
        <f t="shared" si="5"/>
        <v>ad83577d</v>
      </c>
      <c r="M358" s="7">
        <v>45378</v>
      </c>
      <c r="N358" t="str">
        <f>PROPER(Table1[[#This Row],[Region]])</f>
        <v>South</v>
      </c>
      <c r="O358" t="str">
        <f>PROPER(Table1[[#This Row],[Product Category]])</f>
        <v>Clothing</v>
      </c>
      <c r="P358">
        <f>ROUND(Table1[[#This Row],[Sales Amount]],1)</f>
        <v>4095.1</v>
      </c>
      <c r="Q358">
        <f>Table1[[#This Row],[Quantity Sold]]</f>
        <v>16</v>
      </c>
      <c r="R358">
        <f>Table1[[#This Row],[Discount (%)]]</f>
        <v>15</v>
      </c>
      <c r="S358">
        <f>Table1[[#This Row],[Profit]]</f>
        <v>1952.45</v>
      </c>
    </row>
    <row r="359" spans="1:19" ht="13.8">
      <c r="A359" s="1" t="s">
        <v>371</v>
      </c>
      <c r="B359" s="7">
        <v>45379</v>
      </c>
      <c r="C359" s="2" t="s">
        <v>3942</v>
      </c>
      <c r="D359" s="4" t="s">
        <v>1489</v>
      </c>
      <c r="E359" s="1">
        <v>587.65</v>
      </c>
      <c r="F359" s="1">
        <v>2</v>
      </c>
      <c r="G359" s="1">
        <v>38</v>
      </c>
      <c r="H359" s="1">
        <v>1307.5</v>
      </c>
      <c r="L359" t="str">
        <f t="shared" si="5"/>
        <v>508ba48d</v>
      </c>
      <c r="M359" s="7">
        <v>45379</v>
      </c>
      <c r="N359" t="str">
        <f>PROPER(Table1[[#This Row],[Region]])</f>
        <v>West</v>
      </c>
      <c r="O359" t="str">
        <f>PROPER(Table1[[#This Row],[Product Category]])</f>
        <v>Clothing</v>
      </c>
      <c r="P359">
        <f>ROUND(Table1[[#This Row],[Sales Amount]],1)</f>
        <v>587.70000000000005</v>
      </c>
      <c r="Q359">
        <f>Table1[[#This Row],[Quantity Sold]]</f>
        <v>2</v>
      </c>
      <c r="R359">
        <f>Table1[[#This Row],[Discount (%)]]</f>
        <v>38</v>
      </c>
      <c r="S359">
        <f>Table1[[#This Row],[Profit]]</f>
        <v>1307.5</v>
      </c>
    </row>
    <row r="360" spans="1:19" ht="13.8">
      <c r="A360" s="1" t="s">
        <v>372</v>
      </c>
      <c r="B360" s="7">
        <v>45380</v>
      </c>
      <c r="C360" s="2" t="s">
        <v>3943</v>
      </c>
      <c r="D360" s="4" t="s">
        <v>1489</v>
      </c>
      <c r="E360" s="1">
        <v>276.04000000000002</v>
      </c>
      <c r="F360" s="1">
        <v>34</v>
      </c>
      <c r="G360" s="1">
        <v>14</v>
      </c>
      <c r="H360" s="1">
        <v>1454.19</v>
      </c>
      <c r="L360" t="str">
        <f t="shared" si="5"/>
        <v>9272af6e</v>
      </c>
      <c r="M360" s="7">
        <v>45380</v>
      </c>
      <c r="N360" t="str">
        <f>PROPER(Table1[[#This Row],[Region]])</f>
        <v>East</v>
      </c>
      <c r="O360" t="str">
        <f>PROPER(Table1[[#This Row],[Product Category]])</f>
        <v>Clothing</v>
      </c>
      <c r="P360">
        <f>ROUND(Table1[[#This Row],[Sales Amount]],1)</f>
        <v>276</v>
      </c>
      <c r="Q360">
        <f>Table1[[#This Row],[Quantity Sold]]</f>
        <v>34</v>
      </c>
      <c r="R360">
        <f>Table1[[#This Row],[Discount (%)]]</f>
        <v>14</v>
      </c>
      <c r="S360">
        <f>Table1[[#This Row],[Profit]]</f>
        <v>1454.19</v>
      </c>
    </row>
    <row r="361" spans="1:19" ht="13.8">
      <c r="A361" s="1" t="s">
        <v>373</v>
      </c>
      <c r="B361" s="7">
        <v>45381</v>
      </c>
      <c r="C361" s="2" t="s">
        <v>3942</v>
      </c>
      <c r="D361" s="4" t="s">
        <v>3946</v>
      </c>
      <c r="E361" s="1">
        <v>4655.76</v>
      </c>
      <c r="F361" s="1">
        <v>35</v>
      </c>
      <c r="G361" s="1">
        <v>43</v>
      </c>
      <c r="H361" s="1">
        <v>41.95</v>
      </c>
      <c r="L361" t="str">
        <f t="shared" si="5"/>
        <v>a3ecb33f</v>
      </c>
      <c r="M361" s="7">
        <v>45381</v>
      </c>
      <c r="N361" t="str">
        <f>PROPER(Table1[[#This Row],[Region]])</f>
        <v>West</v>
      </c>
      <c r="O361" t="str">
        <f>PROPER(Table1[[#This Row],[Product Category]])</f>
        <v>Electronics</v>
      </c>
      <c r="P361">
        <f>ROUND(Table1[[#This Row],[Sales Amount]],1)</f>
        <v>4655.8</v>
      </c>
      <c r="Q361">
        <f>Table1[[#This Row],[Quantity Sold]]</f>
        <v>35</v>
      </c>
      <c r="R361">
        <f>Table1[[#This Row],[Discount (%)]]</f>
        <v>43</v>
      </c>
      <c r="S361">
        <f>Table1[[#This Row],[Profit]]</f>
        <v>41.95</v>
      </c>
    </row>
    <row r="362" spans="1:19" ht="13.8">
      <c r="A362" s="1" t="s">
        <v>374</v>
      </c>
      <c r="B362" s="7">
        <v>45382</v>
      </c>
      <c r="C362" s="2" t="s">
        <v>3942</v>
      </c>
      <c r="D362" s="4" t="s">
        <v>3946</v>
      </c>
      <c r="E362" s="1">
        <v>1811.45</v>
      </c>
      <c r="F362" s="1">
        <v>25</v>
      </c>
      <c r="G362" s="1">
        <v>4</v>
      </c>
      <c r="H362" s="1">
        <v>1166.17</v>
      </c>
      <c r="L362" t="str">
        <f t="shared" si="5"/>
        <v>f0b9e962</v>
      </c>
      <c r="M362" s="7">
        <v>45382</v>
      </c>
      <c r="N362" t="str">
        <f>PROPER(Table1[[#This Row],[Region]])</f>
        <v>West</v>
      </c>
      <c r="O362" t="str">
        <f>PROPER(Table1[[#This Row],[Product Category]])</f>
        <v>Electronics</v>
      </c>
      <c r="P362">
        <f>ROUND(Table1[[#This Row],[Sales Amount]],1)</f>
        <v>1811.5</v>
      </c>
      <c r="Q362">
        <f>Table1[[#This Row],[Quantity Sold]]</f>
        <v>25</v>
      </c>
      <c r="R362">
        <f>Table1[[#This Row],[Discount (%)]]</f>
        <v>4</v>
      </c>
      <c r="S362">
        <f>Table1[[#This Row],[Profit]]</f>
        <v>1166.17</v>
      </c>
    </row>
    <row r="363" spans="1:19" ht="13.8">
      <c r="A363" s="1" t="s">
        <v>375</v>
      </c>
      <c r="B363" s="7">
        <v>45383</v>
      </c>
      <c r="C363" s="2" t="s">
        <v>3943</v>
      </c>
      <c r="D363" s="4" t="s">
        <v>3945</v>
      </c>
      <c r="E363" s="1">
        <v>1352.23</v>
      </c>
      <c r="F363" s="1">
        <v>50</v>
      </c>
      <c r="G363" s="1">
        <v>26</v>
      </c>
      <c r="H363" s="1">
        <v>1076.04</v>
      </c>
      <c r="L363" t="str">
        <f t="shared" si="5"/>
        <v>552eb17f</v>
      </c>
      <c r="M363" s="7">
        <v>45383</v>
      </c>
      <c r="N363" t="str">
        <f>PROPER(Table1[[#This Row],[Region]])</f>
        <v>East</v>
      </c>
      <c r="O363" t="str">
        <f>PROPER(Table1[[#This Row],[Product Category]])</f>
        <v>Sports</v>
      </c>
      <c r="P363">
        <f>ROUND(Table1[[#This Row],[Sales Amount]],1)</f>
        <v>1352.2</v>
      </c>
      <c r="Q363">
        <f>Table1[[#This Row],[Quantity Sold]]</f>
        <v>50</v>
      </c>
      <c r="R363">
        <f>Table1[[#This Row],[Discount (%)]]</f>
        <v>26</v>
      </c>
      <c r="S363">
        <f>Table1[[#This Row],[Profit]]</f>
        <v>1076.04</v>
      </c>
    </row>
    <row r="364" spans="1:19" ht="13.8">
      <c r="A364" s="1" t="s">
        <v>376</v>
      </c>
      <c r="B364" s="7">
        <v>45384</v>
      </c>
      <c r="C364" s="2" t="s">
        <v>3944</v>
      </c>
      <c r="D364" s="4" t="s">
        <v>3945</v>
      </c>
      <c r="E364" s="1">
        <v>2542.84</v>
      </c>
      <c r="F364" s="1">
        <v>48</v>
      </c>
      <c r="G364" s="1">
        <v>32</v>
      </c>
      <c r="H364" s="1">
        <v>543.46</v>
      </c>
      <c r="L364" t="str">
        <f t="shared" si="5"/>
        <v>7a30292e</v>
      </c>
      <c r="M364" s="7">
        <v>45384</v>
      </c>
      <c r="N364" t="str">
        <f>PROPER(Table1[[#This Row],[Region]])</f>
        <v>South</v>
      </c>
      <c r="O364" t="str">
        <f>PROPER(Table1[[#This Row],[Product Category]])</f>
        <v>Sports</v>
      </c>
      <c r="P364">
        <f>ROUND(Table1[[#This Row],[Sales Amount]],1)</f>
        <v>2542.8000000000002</v>
      </c>
      <c r="Q364">
        <f>Table1[[#This Row],[Quantity Sold]]</f>
        <v>48</v>
      </c>
      <c r="R364">
        <f>Table1[[#This Row],[Discount (%)]]</f>
        <v>32</v>
      </c>
      <c r="S364">
        <f>Table1[[#This Row],[Profit]]</f>
        <v>543.46</v>
      </c>
    </row>
    <row r="365" spans="1:19" ht="13.8">
      <c r="A365" s="1" t="s">
        <v>377</v>
      </c>
      <c r="B365" s="7">
        <v>45385</v>
      </c>
      <c r="C365" s="2" t="s">
        <v>3943</v>
      </c>
      <c r="D365" s="4" t="s">
        <v>3946</v>
      </c>
      <c r="E365" s="1">
        <v>3678.54</v>
      </c>
      <c r="F365" s="1">
        <v>46</v>
      </c>
      <c r="G365" s="1">
        <v>4</v>
      </c>
      <c r="H365" s="1">
        <v>1829.99</v>
      </c>
      <c r="L365" t="str">
        <f t="shared" si="5"/>
        <v>a17fd98e</v>
      </c>
      <c r="M365" s="7">
        <v>45385</v>
      </c>
      <c r="N365" t="str">
        <f>PROPER(Table1[[#This Row],[Region]])</f>
        <v>East</v>
      </c>
      <c r="O365" t="str">
        <f>PROPER(Table1[[#This Row],[Product Category]])</f>
        <v>Electronics</v>
      </c>
      <c r="P365">
        <f>ROUND(Table1[[#This Row],[Sales Amount]],1)</f>
        <v>3678.5</v>
      </c>
      <c r="Q365">
        <f>Table1[[#This Row],[Quantity Sold]]</f>
        <v>46</v>
      </c>
      <c r="R365">
        <f>Table1[[#This Row],[Discount (%)]]</f>
        <v>4</v>
      </c>
      <c r="S365">
        <f>Table1[[#This Row],[Profit]]</f>
        <v>1829.99</v>
      </c>
    </row>
    <row r="366" spans="1:19" ht="13.8">
      <c r="A366" s="1" t="s">
        <v>378</v>
      </c>
      <c r="B366" s="7">
        <v>45386</v>
      </c>
      <c r="C366" s="2" t="s">
        <v>3941</v>
      </c>
      <c r="D366" s="4" t="s">
        <v>3946</v>
      </c>
      <c r="E366" s="1">
        <v>1858.07</v>
      </c>
      <c r="F366" s="1">
        <v>42</v>
      </c>
      <c r="G366" s="1">
        <v>38</v>
      </c>
      <c r="H366" s="1">
        <v>294.99</v>
      </c>
      <c r="L366" t="str">
        <f t="shared" si="5"/>
        <v>c390b0e3</v>
      </c>
      <c r="M366" s="7">
        <v>45386</v>
      </c>
      <c r="N366" t="str">
        <f>PROPER(Table1[[#This Row],[Region]])</f>
        <v>North</v>
      </c>
      <c r="O366" t="str">
        <f>PROPER(Table1[[#This Row],[Product Category]])</f>
        <v>Electronics</v>
      </c>
      <c r="P366">
        <f>ROUND(Table1[[#This Row],[Sales Amount]],1)</f>
        <v>1858.1</v>
      </c>
      <c r="Q366">
        <f>Table1[[#This Row],[Quantity Sold]]</f>
        <v>42</v>
      </c>
      <c r="R366">
        <f>Table1[[#This Row],[Discount (%)]]</f>
        <v>38</v>
      </c>
      <c r="S366">
        <f>Table1[[#This Row],[Profit]]</f>
        <v>294.99</v>
      </c>
    </row>
    <row r="367" spans="1:19" ht="13.8">
      <c r="A367" s="1" t="s">
        <v>379</v>
      </c>
      <c r="B367" s="7">
        <v>45387</v>
      </c>
      <c r="C367" s="2" t="s">
        <v>3944</v>
      </c>
      <c r="D367" s="4" t="s">
        <v>3945</v>
      </c>
      <c r="E367" s="1">
        <v>1643.46</v>
      </c>
      <c r="F367" s="1">
        <v>30</v>
      </c>
      <c r="G367" s="1">
        <v>13</v>
      </c>
      <c r="H367" s="1">
        <v>227.54</v>
      </c>
      <c r="L367" t="str">
        <f t="shared" si="5"/>
        <v>438aa1a4</v>
      </c>
      <c r="M367" s="7">
        <v>45387</v>
      </c>
      <c r="N367" t="str">
        <f>PROPER(Table1[[#This Row],[Region]])</f>
        <v>South</v>
      </c>
      <c r="O367" t="str">
        <f>PROPER(Table1[[#This Row],[Product Category]])</f>
        <v>Sports</v>
      </c>
      <c r="P367">
        <f>ROUND(Table1[[#This Row],[Sales Amount]],1)</f>
        <v>1643.5</v>
      </c>
      <c r="Q367">
        <f>Table1[[#This Row],[Quantity Sold]]</f>
        <v>30</v>
      </c>
      <c r="R367">
        <f>Table1[[#This Row],[Discount (%)]]</f>
        <v>13</v>
      </c>
      <c r="S367">
        <f>Table1[[#This Row],[Profit]]</f>
        <v>227.54</v>
      </c>
    </row>
    <row r="368" spans="1:19" ht="13.8">
      <c r="A368" s="1" t="s">
        <v>380</v>
      </c>
      <c r="B368" s="7">
        <v>45388</v>
      </c>
      <c r="C368" s="2" t="s">
        <v>3942</v>
      </c>
      <c r="D368" s="4" t="s">
        <v>3945</v>
      </c>
      <c r="E368" s="1">
        <v>3596.04</v>
      </c>
      <c r="F368" s="1">
        <v>34</v>
      </c>
      <c r="G368" s="1">
        <v>6</v>
      </c>
      <c r="H368" s="1">
        <v>1366.01</v>
      </c>
      <c r="L368" t="str">
        <f t="shared" si="5"/>
        <v>1596f8e5</v>
      </c>
      <c r="M368" s="7">
        <v>45388</v>
      </c>
      <c r="N368" t="str">
        <f>PROPER(Table1[[#This Row],[Region]])</f>
        <v>West</v>
      </c>
      <c r="O368" t="str">
        <f>PROPER(Table1[[#This Row],[Product Category]])</f>
        <v>Sports</v>
      </c>
      <c r="P368">
        <f>ROUND(Table1[[#This Row],[Sales Amount]],1)</f>
        <v>3596</v>
      </c>
      <c r="Q368">
        <f>Table1[[#This Row],[Quantity Sold]]</f>
        <v>34</v>
      </c>
      <c r="R368">
        <f>Table1[[#This Row],[Discount (%)]]</f>
        <v>6</v>
      </c>
      <c r="S368">
        <f>Table1[[#This Row],[Profit]]</f>
        <v>1366.01</v>
      </c>
    </row>
    <row r="369" spans="1:19" ht="13.8">
      <c r="A369" s="1" t="s">
        <v>381</v>
      </c>
      <c r="B369" s="7">
        <v>45389</v>
      </c>
      <c r="C369" s="2" t="s">
        <v>3941</v>
      </c>
      <c r="D369" s="4" t="s">
        <v>1661</v>
      </c>
      <c r="E369" s="1">
        <v>623.41999999999996</v>
      </c>
      <c r="F369" s="1">
        <v>9</v>
      </c>
      <c r="G369" s="1">
        <v>30</v>
      </c>
      <c r="H369" s="1">
        <v>1597.5</v>
      </c>
      <c r="L369" t="str">
        <f t="shared" si="5"/>
        <v>bce7cfc2</v>
      </c>
      <c r="M369" s="7">
        <v>45389</v>
      </c>
      <c r="N369" t="str">
        <f>PROPER(Table1[[#This Row],[Region]])</f>
        <v>North</v>
      </c>
      <c r="O369" t="str">
        <f>PROPER(Table1[[#This Row],[Product Category]])</f>
        <v>Furniture</v>
      </c>
      <c r="P369">
        <f>ROUND(Table1[[#This Row],[Sales Amount]],1)</f>
        <v>623.4</v>
      </c>
      <c r="Q369">
        <f>Table1[[#This Row],[Quantity Sold]]</f>
        <v>9</v>
      </c>
      <c r="R369">
        <f>Table1[[#This Row],[Discount (%)]]</f>
        <v>30</v>
      </c>
      <c r="S369">
        <f>Table1[[#This Row],[Profit]]</f>
        <v>1597.5</v>
      </c>
    </row>
    <row r="370" spans="1:19" ht="13.8">
      <c r="A370" s="1" t="s">
        <v>382</v>
      </c>
      <c r="B370" s="7">
        <v>45390</v>
      </c>
      <c r="C370" s="2" t="s">
        <v>3942</v>
      </c>
      <c r="D370" s="4" t="s">
        <v>3946</v>
      </c>
      <c r="E370" s="1">
        <v>4159.41</v>
      </c>
      <c r="F370" s="1">
        <v>33</v>
      </c>
      <c r="G370" s="1">
        <v>45</v>
      </c>
      <c r="H370" s="1">
        <v>564.71</v>
      </c>
      <c r="L370" t="str">
        <f t="shared" si="5"/>
        <v>9b656791</v>
      </c>
      <c r="M370" s="7">
        <v>45390</v>
      </c>
      <c r="N370" t="str">
        <f>PROPER(Table1[[#This Row],[Region]])</f>
        <v>West</v>
      </c>
      <c r="O370" t="str">
        <f>PROPER(Table1[[#This Row],[Product Category]])</f>
        <v>Electronics</v>
      </c>
      <c r="P370">
        <f>ROUND(Table1[[#This Row],[Sales Amount]],1)</f>
        <v>4159.3999999999996</v>
      </c>
      <c r="Q370">
        <f>Table1[[#This Row],[Quantity Sold]]</f>
        <v>33</v>
      </c>
      <c r="R370">
        <f>Table1[[#This Row],[Discount (%)]]</f>
        <v>45</v>
      </c>
      <c r="S370">
        <f>Table1[[#This Row],[Profit]]</f>
        <v>564.71</v>
      </c>
    </row>
    <row r="371" spans="1:19" ht="13.8">
      <c r="A371" s="1" t="s">
        <v>383</v>
      </c>
      <c r="B371" s="7">
        <v>45391</v>
      </c>
      <c r="C371" s="2" t="s">
        <v>3943</v>
      </c>
      <c r="D371" s="4" t="s">
        <v>3945</v>
      </c>
      <c r="E371" s="1">
        <v>422.54</v>
      </c>
      <c r="F371" s="1">
        <v>46</v>
      </c>
      <c r="G371" s="1">
        <v>24</v>
      </c>
      <c r="H371" s="1">
        <v>1658.28</v>
      </c>
      <c r="L371" t="str">
        <f t="shared" si="5"/>
        <v>3892eb53</v>
      </c>
      <c r="M371" s="7">
        <v>45391</v>
      </c>
      <c r="N371" t="str">
        <f>PROPER(Table1[[#This Row],[Region]])</f>
        <v>East</v>
      </c>
      <c r="O371" t="str">
        <f>PROPER(Table1[[#This Row],[Product Category]])</f>
        <v>Sports</v>
      </c>
      <c r="P371">
        <f>ROUND(Table1[[#This Row],[Sales Amount]],1)</f>
        <v>422.5</v>
      </c>
      <c r="Q371">
        <f>Table1[[#This Row],[Quantity Sold]]</f>
        <v>46</v>
      </c>
      <c r="R371">
        <f>Table1[[#This Row],[Discount (%)]]</f>
        <v>24</v>
      </c>
      <c r="S371">
        <f>Table1[[#This Row],[Profit]]</f>
        <v>1658.28</v>
      </c>
    </row>
    <row r="372" spans="1:19" ht="13.8">
      <c r="A372" s="1" t="s">
        <v>384</v>
      </c>
      <c r="B372" s="7">
        <v>45392</v>
      </c>
      <c r="C372" s="2" t="s">
        <v>3942</v>
      </c>
      <c r="D372" s="4" t="s">
        <v>3945</v>
      </c>
      <c r="E372" s="1">
        <v>4636.57</v>
      </c>
      <c r="F372" s="1">
        <v>27</v>
      </c>
      <c r="G372" s="1">
        <v>40</v>
      </c>
      <c r="H372" s="1">
        <v>923.03</v>
      </c>
      <c r="L372" t="str">
        <f t="shared" si="5"/>
        <v>31cdae3c</v>
      </c>
      <c r="M372" s="7">
        <v>45392</v>
      </c>
      <c r="N372" t="str">
        <f>PROPER(Table1[[#This Row],[Region]])</f>
        <v>West</v>
      </c>
      <c r="O372" t="str">
        <f>PROPER(Table1[[#This Row],[Product Category]])</f>
        <v>Sports</v>
      </c>
      <c r="P372">
        <f>ROUND(Table1[[#This Row],[Sales Amount]],1)</f>
        <v>4636.6000000000004</v>
      </c>
      <c r="Q372">
        <f>Table1[[#This Row],[Quantity Sold]]</f>
        <v>27</v>
      </c>
      <c r="R372">
        <f>Table1[[#This Row],[Discount (%)]]</f>
        <v>40</v>
      </c>
      <c r="S372">
        <f>Table1[[#This Row],[Profit]]</f>
        <v>923.03</v>
      </c>
    </row>
    <row r="373" spans="1:19" ht="13.8">
      <c r="A373" s="1" t="s">
        <v>385</v>
      </c>
      <c r="B373" s="7">
        <v>45393</v>
      </c>
      <c r="C373" s="2" t="s">
        <v>3941</v>
      </c>
      <c r="D373" s="4" t="s">
        <v>92</v>
      </c>
      <c r="E373" s="1">
        <v>2858.13</v>
      </c>
      <c r="F373" s="1">
        <v>18</v>
      </c>
      <c r="G373" s="1">
        <v>14</v>
      </c>
      <c r="H373" s="1">
        <v>750.32</v>
      </c>
      <c r="L373" t="str">
        <f t="shared" si="5"/>
        <v>f03f95bc</v>
      </c>
      <c r="M373" s="7">
        <v>45393</v>
      </c>
      <c r="N373" t="str">
        <f>PROPER(Table1[[#This Row],[Region]])</f>
        <v>North</v>
      </c>
      <c r="O373" t="str">
        <f>PROPER(Table1[[#This Row],[Product Category]])</f>
        <v>Groceries</v>
      </c>
      <c r="P373">
        <f>ROUND(Table1[[#This Row],[Sales Amount]],1)</f>
        <v>2858.1</v>
      </c>
      <c r="Q373">
        <f>Table1[[#This Row],[Quantity Sold]]</f>
        <v>18</v>
      </c>
      <c r="R373">
        <f>Table1[[#This Row],[Discount (%)]]</f>
        <v>14</v>
      </c>
      <c r="S373">
        <f>Table1[[#This Row],[Profit]]</f>
        <v>750.32</v>
      </c>
    </row>
    <row r="374" spans="1:19" ht="13.8">
      <c r="A374" s="1" t="s">
        <v>386</v>
      </c>
      <c r="B374" s="7">
        <v>45394</v>
      </c>
      <c r="C374" s="2" t="s">
        <v>3941</v>
      </c>
      <c r="D374" s="4" t="s">
        <v>3946</v>
      </c>
      <c r="E374" s="1">
        <v>213.54</v>
      </c>
      <c r="F374" s="1">
        <v>8</v>
      </c>
      <c r="G374" s="1">
        <v>46</v>
      </c>
      <c r="H374" s="1">
        <v>1519.28</v>
      </c>
      <c r="L374" t="str">
        <f t="shared" si="5"/>
        <v>08e64ed3</v>
      </c>
      <c r="M374" s="7">
        <v>45394</v>
      </c>
      <c r="N374" t="str">
        <f>PROPER(Table1[[#This Row],[Region]])</f>
        <v>North</v>
      </c>
      <c r="O374" t="str">
        <f>PROPER(Table1[[#This Row],[Product Category]])</f>
        <v>Electronics</v>
      </c>
      <c r="P374">
        <f>ROUND(Table1[[#This Row],[Sales Amount]],1)</f>
        <v>213.5</v>
      </c>
      <c r="Q374">
        <f>Table1[[#This Row],[Quantity Sold]]</f>
        <v>8</v>
      </c>
      <c r="R374">
        <f>Table1[[#This Row],[Discount (%)]]</f>
        <v>46</v>
      </c>
      <c r="S374">
        <f>Table1[[#This Row],[Profit]]</f>
        <v>1519.28</v>
      </c>
    </row>
    <row r="375" spans="1:19" ht="13.8">
      <c r="A375" s="1" t="s">
        <v>387</v>
      </c>
      <c r="B375" s="7">
        <v>45395</v>
      </c>
      <c r="C375" s="2" t="s">
        <v>3941</v>
      </c>
      <c r="D375" s="4" t="s">
        <v>92</v>
      </c>
      <c r="E375" s="1">
        <v>1488.39</v>
      </c>
      <c r="F375" s="1">
        <v>25</v>
      </c>
      <c r="G375" s="1">
        <v>21</v>
      </c>
      <c r="H375" s="1">
        <v>1720.51</v>
      </c>
      <c r="L375" t="str">
        <f t="shared" si="5"/>
        <v>7959b374</v>
      </c>
      <c r="M375" s="7">
        <v>45395</v>
      </c>
      <c r="N375" t="str">
        <f>PROPER(Table1[[#This Row],[Region]])</f>
        <v>North</v>
      </c>
      <c r="O375" t="str">
        <f>PROPER(Table1[[#This Row],[Product Category]])</f>
        <v>Groceries</v>
      </c>
      <c r="P375">
        <f>ROUND(Table1[[#This Row],[Sales Amount]],1)</f>
        <v>1488.4</v>
      </c>
      <c r="Q375">
        <f>Table1[[#This Row],[Quantity Sold]]</f>
        <v>25</v>
      </c>
      <c r="R375">
        <f>Table1[[#This Row],[Discount (%)]]</f>
        <v>21</v>
      </c>
      <c r="S375">
        <f>Table1[[#This Row],[Profit]]</f>
        <v>1720.51</v>
      </c>
    </row>
    <row r="376" spans="1:19" ht="13.8">
      <c r="A376" s="1" t="s">
        <v>388</v>
      </c>
      <c r="B376" s="7">
        <v>45396</v>
      </c>
      <c r="C376" s="2" t="s">
        <v>3941</v>
      </c>
      <c r="D376" s="4" t="s">
        <v>3945</v>
      </c>
      <c r="E376" s="1">
        <v>2936.81</v>
      </c>
      <c r="F376" s="1">
        <v>16</v>
      </c>
      <c r="G376" s="1">
        <v>1</v>
      </c>
      <c r="H376" s="1">
        <v>1066.45</v>
      </c>
      <c r="L376" t="str">
        <f t="shared" si="5"/>
        <v>1aec12e3</v>
      </c>
      <c r="M376" s="7">
        <v>45396</v>
      </c>
      <c r="N376" t="str">
        <f>PROPER(Table1[[#This Row],[Region]])</f>
        <v>North</v>
      </c>
      <c r="O376" t="str">
        <f>PROPER(Table1[[#This Row],[Product Category]])</f>
        <v>Sports</v>
      </c>
      <c r="P376">
        <f>ROUND(Table1[[#This Row],[Sales Amount]],1)</f>
        <v>2936.8</v>
      </c>
      <c r="Q376">
        <f>Table1[[#This Row],[Quantity Sold]]</f>
        <v>16</v>
      </c>
      <c r="R376">
        <f>Table1[[#This Row],[Discount (%)]]</f>
        <v>1</v>
      </c>
      <c r="S376">
        <f>Table1[[#This Row],[Profit]]</f>
        <v>1066.45</v>
      </c>
    </row>
    <row r="377" spans="1:19" ht="13.8">
      <c r="A377" s="1" t="s">
        <v>389</v>
      </c>
      <c r="B377" s="7">
        <v>45397</v>
      </c>
      <c r="C377" s="2" t="s">
        <v>3943</v>
      </c>
      <c r="D377" s="4" t="s">
        <v>92</v>
      </c>
      <c r="E377" s="1">
        <v>2270.87</v>
      </c>
      <c r="F377" s="1">
        <v>49</v>
      </c>
      <c r="G377" s="1">
        <v>21</v>
      </c>
      <c r="H377" s="1">
        <v>1044.47</v>
      </c>
      <c r="L377" t="str">
        <f t="shared" si="5"/>
        <v>8a6b4a81</v>
      </c>
      <c r="M377" s="7">
        <v>45397</v>
      </c>
      <c r="N377" t="str">
        <f>PROPER(Table1[[#This Row],[Region]])</f>
        <v>East</v>
      </c>
      <c r="O377" t="str">
        <f>PROPER(Table1[[#This Row],[Product Category]])</f>
        <v>Groceries</v>
      </c>
      <c r="P377">
        <f>ROUND(Table1[[#This Row],[Sales Amount]],1)</f>
        <v>2270.9</v>
      </c>
      <c r="Q377">
        <f>Table1[[#This Row],[Quantity Sold]]</f>
        <v>49</v>
      </c>
      <c r="R377">
        <f>Table1[[#This Row],[Discount (%)]]</f>
        <v>21</v>
      </c>
      <c r="S377">
        <f>Table1[[#This Row],[Profit]]</f>
        <v>1044.47</v>
      </c>
    </row>
    <row r="378" spans="1:19" ht="13.8">
      <c r="A378" s="1" t="s">
        <v>390</v>
      </c>
      <c r="B378" s="7">
        <v>45398</v>
      </c>
      <c r="C378" s="2" t="s">
        <v>3943</v>
      </c>
      <c r="D378" s="4" t="s">
        <v>1489</v>
      </c>
      <c r="E378" s="1">
        <v>872.63</v>
      </c>
      <c r="F378" s="1">
        <v>7</v>
      </c>
      <c r="G378" s="1">
        <v>3</v>
      </c>
      <c r="H378" s="1">
        <v>440.81</v>
      </c>
      <c r="L378" t="str">
        <f t="shared" si="5"/>
        <v>a98d84bf</v>
      </c>
      <c r="M378" s="7">
        <v>45398</v>
      </c>
      <c r="N378" t="str">
        <f>PROPER(Table1[[#This Row],[Region]])</f>
        <v>East</v>
      </c>
      <c r="O378" t="str">
        <f>PROPER(Table1[[#This Row],[Product Category]])</f>
        <v>Clothing</v>
      </c>
      <c r="P378">
        <f>ROUND(Table1[[#This Row],[Sales Amount]],1)</f>
        <v>872.6</v>
      </c>
      <c r="Q378">
        <f>Table1[[#This Row],[Quantity Sold]]</f>
        <v>7</v>
      </c>
      <c r="R378">
        <f>Table1[[#This Row],[Discount (%)]]</f>
        <v>3</v>
      </c>
      <c r="S378">
        <f>Table1[[#This Row],[Profit]]</f>
        <v>440.81</v>
      </c>
    </row>
    <row r="379" spans="1:19" ht="13.8">
      <c r="A379" s="1" t="s">
        <v>391</v>
      </c>
      <c r="B379" s="7">
        <v>45399</v>
      </c>
      <c r="C379" s="2" t="s">
        <v>3942</v>
      </c>
      <c r="D379" s="4" t="s">
        <v>3945</v>
      </c>
      <c r="E379" s="1">
        <v>3090.39</v>
      </c>
      <c r="F379" s="1">
        <v>36</v>
      </c>
      <c r="G379" s="1">
        <v>18</v>
      </c>
      <c r="H379" s="1">
        <v>958.92</v>
      </c>
      <c r="L379" t="str">
        <f t="shared" si="5"/>
        <v>a246dc30</v>
      </c>
      <c r="M379" s="7">
        <v>45399</v>
      </c>
      <c r="N379" t="str">
        <f>PROPER(Table1[[#This Row],[Region]])</f>
        <v>West</v>
      </c>
      <c r="O379" t="str">
        <f>PROPER(Table1[[#This Row],[Product Category]])</f>
        <v>Sports</v>
      </c>
      <c r="P379">
        <f>ROUND(Table1[[#This Row],[Sales Amount]],1)</f>
        <v>3090.4</v>
      </c>
      <c r="Q379">
        <f>Table1[[#This Row],[Quantity Sold]]</f>
        <v>36</v>
      </c>
      <c r="R379">
        <f>Table1[[#This Row],[Discount (%)]]</f>
        <v>18</v>
      </c>
      <c r="S379">
        <f>Table1[[#This Row],[Profit]]</f>
        <v>958.92</v>
      </c>
    </row>
    <row r="380" spans="1:19" ht="13.8">
      <c r="A380" s="1" t="s">
        <v>392</v>
      </c>
      <c r="B380" s="7">
        <v>45400</v>
      </c>
      <c r="C380" s="2" t="s">
        <v>3943</v>
      </c>
      <c r="D380" s="4" t="s">
        <v>92</v>
      </c>
      <c r="E380" s="1">
        <v>3915.94</v>
      </c>
      <c r="F380" s="1">
        <v>20</v>
      </c>
      <c r="G380" s="1">
        <v>16</v>
      </c>
      <c r="H380" s="1">
        <v>1076.21</v>
      </c>
      <c r="L380" t="str">
        <f t="shared" si="5"/>
        <v>b8840863</v>
      </c>
      <c r="M380" s="7">
        <v>45400</v>
      </c>
      <c r="N380" t="str">
        <f>PROPER(Table1[[#This Row],[Region]])</f>
        <v>East</v>
      </c>
      <c r="O380" t="str">
        <f>PROPER(Table1[[#This Row],[Product Category]])</f>
        <v>Groceries</v>
      </c>
      <c r="P380">
        <f>ROUND(Table1[[#This Row],[Sales Amount]],1)</f>
        <v>3915.9</v>
      </c>
      <c r="Q380">
        <f>Table1[[#This Row],[Quantity Sold]]</f>
        <v>20</v>
      </c>
      <c r="R380">
        <f>Table1[[#This Row],[Discount (%)]]</f>
        <v>16</v>
      </c>
      <c r="S380">
        <f>Table1[[#This Row],[Profit]]</f>
        <v>1076.21</v>
      </c>
    </row>
    <row r="381" spans="1:19" ht="13.8">
      <c r="A381" s="1" t="s">
        <v>393</v>
      </c>
      <c r="B381" s="7">
        <v>45401</v>
      </c>
      <c r="C381" s="2" t="s">
        <v>3944</v>
      </c>
      <c r="D381" s="4" t="s">
        <v>3945</v>
      </c>
      <c r="E381" s="1">
        <v>4548.37</v>
      </c>
      <c r="F381" s="1">
        <v>29</v>
      </c>
      <c r="G381" s="1">
        <v>50</v>
      </c>
      <c r="H381" s="1">
        <v>1639.81</v>
      </c>
      <c r="L381" t="str">
        <f t="shared" si="5"/>
        <v>35b2258a</v>
      </c>
      <c r="M381" s="7">
        <v>45401</v>
      </c>
      <c r="N381" t="str">
        <f>PROPER(Table1[[#This Row],[Region]])</f>
        <v>South</v>
      </c>
      <c r="O381" t="str">
        <f>PROPER(Table1[[#This Row],[Product Category]])</f>
        <v>Sports</v>
      </c>
      <c r="P381">
        <f>ROUND(Table1[[#This Row],[Sales Amount]],1)</f>
        <v>4548.3999999999996</v>
      </c>
      <c r="Q381">
        <f>Table1[[#This Row],[Quantity Sold]]</f>
        <v>29</v>
      </c>
      <c r="R381">
        <f>Table1[[#This Row],[Discount (%)]]</f>
        <v>50</v>
      </c>
      <c r="S381">
        <f>Table1[[#This Row],[Profit]]</f>
        <v>1639.81</v>
      </c>
    </row>
    <row r="382" spans="1:19" ht="13.8">
      <c r="A382" s="1" t="s">
        <v>394</v>
      </c>
      <c r="B382" s="7">
        <v>45402</v>
      </c>
      <c r="C382" s="2" t="s">
        <v>3941</v>
      </c>
      <c r="D382" s="4" t="s">
        <v>92</v>
      </c>
      <c r="E382" s="1">
        <v>1736.1</v>
      </c>
      <c r="F382" s="1">
        <v>23</v>
      </c>
      <c r="G382" s="1">
        <v>11</v>
      </c>
      <c r="H382" s="1">
        <v>821.24</v>
      </c>
      <c r="L382" t="str">
        <f t="shared" si="5"/>
        <v>f56337b2</v>
      </c>
      <c r="M382" s="7">
        <v>45402</v>
      </c>
      <c r="N382" t="str">
        <f>PROPER(Table1[[#This Row],[Region]])</f>
        <v>North</v>
      </c>
      <c r="O382" t="str">
        <f>PROPER(Table1[[#This Row],[Product Category]])</f>
        <v>Groceries</v>
      </c>
      <c r="P382">
        <f>ROUND(Table1[[#This Row],[Sales Amount]],1)</f>
        <v>1736.1</v>
      </c>
      <c r="Q382">
        <f>Table1[[#This Row],[Quantity Sold]]</f>
        <v>23</v>
      </c>
      <c r="R382">
        <f>Table1[[#This Row],[Discount (%)]]</f>
        <v>11</v>
      </c>
      <c r="S382">
        <f>Table1[[#This Row],[Profit]]</f>
        <v>821.24</v>
      </c>
    </row>
    <row r="383" spans="1:19" ht="13.8">
      <c r="A383" s="1" t="s">
        <v>395</v>
      </c>
      <c r="B383" s="7">
        <v>45403</v>
      </c>
      <c r="C383" s="2" t="s">
        <v>3941</v>
      </c>
      <c r="D383" s="4" t="s">
        <v>1661</v>
      </c>
      <c r="E383" s="1">
        <v>3030.3</v>
      </c>
      <c r="F383" s="1">
        <v>18</v>
      </c>
      <c r="G383" s="1">
        <v>12</v>
      </c>
      <c r="H383" s="1">
        <v>1882.67</v>
      </c>
      <c r="L383" t="str">
        <f t="shared" si="5"/>
        <v>1ff473cf</v>
      </c>
      <c r="M383" s="7">
        <v>45403</v>
      </c>
      <c r="N383" t="str">
        <f>PROPER(Table1[[#This Row],[Region]])</f>
        <v>North</v>
      </c>
      <c r="O383" t="str">
        <f>PROPER(Table1[[#This Row],[Product Category]])</f>
        <v>Furniture</v>
      </c>
      <c r="P383">
        <f>ROUND(Table1[[#This Row],[Sales Amount]],1)</f>
        <v>3030.3</v>
      </c>
      <c r="Q383">
        <f>Table1[[#This Row],[Quantity Sold]]</f>
        <v>18</v>
      </c>
      <c r="R383">
        <f>Table1[[#This Row],[Discount (%)]]</f>
        <v>12</v>
      </c>
      <c r="S383">
        <f>Table1[[#This Row],[Profit]]</f>
        <v>1882.67</v>
      </c>
    </row>
    <row r="384" spans="1:19" ht="13.8">
      <c r="A384" s="1" t="s">
        <v>396</v>
      </c>
      <c r="B384" s="7">
        <v>45404</v>
      </c>
      <c r="C384" s="2" t="s">
        <v>3941</v>
      </c>
      <c r="D384" s="4" t="s">
        <v>3946</v>
      </c>
      <c r="E384" s="1">
        <v>3844.92</v>
      </c>
      <c r="F384" s="1">
        <v>38</v>
      </c>
      <c r="G384" s="1">
        <v>11</v>
      </c>
      <c r="H384" s="1">
        <v>258.93</v>
      </c>
      <c r="L384" t="str">
        <f t="shared" si="5"/>
        <v>9c92dce6</v>
      </c>
      <c r="M384" s="7">
        <v>45404</v>
      </c>
      <c r="N384" t="str">
        <f>PROPER(Table1[[#This Row],[Region]])</f>
        <v>North</v>
      </c>
      <c r="O384" t="str">
        <f>PROPER(Table1[[#This Row],[Product Category]])</f>
        <v>Electronics</v>
      </c>
      <c r="P384">
        <f>ROUND(Table1[[#This Row],[Sales Amount]],1)</f>
        <v>3844.9</v>
      </c>
      <c r="Q384">
        <f>Table1[[#This Row],[Quantity Sold]]</f>
        <v>38</v>
      </c>
      <c r="R384">
        <f>Table1[[#This Row],[Discount (%)]]</f>
        <v>11</v>
      </c>
      <c r="S384">
        <f>Table1[[#This Row],[Profit]]</f>
        <v>258.93</v>
      </c>
    </row>
    <row r="385" spans="1:19" ht="13.8">
      <c r="A385" s="1" t="s">
        <v>397</v>
      </c>
      <c r="B385" s="7">
        <v>45405</v>
      </c>
      <c r="C385" s="2" t="s">
        <v>3942</v>
      </c>
      <c r="D385" s="4" t="s">
        <v>1661</v>
      </c>
      <c r="E385" s="1">
        <v>3149.85</v>
      </c>
      <c r="F385" s="1">
        <v>45</v>
      </c>
      <c r="G385" s="1">
        <v>41</v>
      </c>
      <c r="H385" s="1">
        <v>362.73</v>
      </c>
      <c r="L385" t="str">
        <f t="shared" si="5"/>
        <v>ec39ff94</v>
      </c>
      <c r="M385" s="7">
        <v>45405</v>
      </c>
      <c r="N385" t="str">
        <f>PROPER(Table1[[#This Row],[Region]])</f>
        <v>West</v>
      </c>
      <c r="O385" t="str">
        <f>PROPER(Table1[[#This Row],[Product Category]])</f>
        <v>Furniture</v>
      </c>
      <c r="P385">
        <f>ROUND(Table1[[#This Row],[Sales Amount]],1)</f>
        <v>3149.9</v>
      </c>
      <c r="Q385">
        <f>Table1[[#This Row],[Quantity Sold]]</f>
        <v>45</v>
      </c>
      <c r="R385">
        <f>Table1[[#This Row],[Discount (%)]]</f>
        <v>41</v>
      </c>
      <c r="S385">
        <f>Table1[[#This Row],[Profit]]</f>
        <v>362.73</v>
      </c>
    </row>
    <row r="386" spans="1:19" ht="13.8">
      <c r="A386" s="1" t="s">
        <v>398</v>
      </c>
      <c r="B386" s="7">
        <v>45406</v>
      </c>
      <c r="C386" s="2" t="s">
        <v>3942</v>
      </c>
      <c r="D386" s="4" t="s">
        <v>1489</v>
      </c>
      <c r="E386" s="1">
        <v>196.66</v>
      </c>
      <c r="F386" s="1">
        <v>32</v>
      </c>
      <c r="G386" s="1">
        <v>3</v>
      </c>
      <c r="H386" s="1">
        <v>112.75</v>
      </c>
      <c r="L386" t="str">
        <f t="shared" ref="L386:L449" si="6">TRIM(A386)</f>
        <v>56b68ae3</v>
      </c>
      <c r="M386" s="7">
        <v>45406</v>
      </c>
      <c r="N386" t="str">
        <f>PROPER(Table1[[#This Row],[Region]])</f>
        <v>West</v>
      </c>
      <c r="O386" t="str">
        <f>PROPER(Table1[[#This Row],[Product Category]])</f>
        <v>Clothing</v>
      </c>
      <c r="P386">
        <f>ROUND(Table1[[#This Row],[Sales Amount]],1)</f>
        <v>196.7</v>
      </c>
      <c r="Q386">
        <f>Table1[[#This Row],[Quantity Sold]]</f>
        <v>32</v>
      </c>
      <c r="R386">
        <f>Table1[[#This Row],[Discount (%)]]</f>
        <v>3</v>
      </c>
      <c r="S386">
        <f>Table1[[#This Row],[Profit]]</f>
        <v>112.75</v>
      </c>
    </row>
    <row r="387" spans="1:19" ht="13.8">
      <c r="A387" s="1" t="s">
        <v>399</v>
      </c>
      <c r="B387" s="7">
        <v>45407</v>
      </c>
      <c r="C387" s="2" t="s">
        <v>3941</v>
      </c>
      <c r="D387" s="4" t="s">
        <v>3946</v>
      </c>
      <c r="E387" s="1">
        <v>2104.66</v>
      </c>
      <c r="F387" s="1">
        <v>44</v>
      </c>
      <c r="G387" s="1">
        <v>15</v>
      </c>
      <c r="H387" s="1">
        <v>539.63</v>
      </c>
      <c r="L387" t="str">
        <f t="shared" si="6"/>
        <v>4e1888e8</v>
      </c>
      <c r="M387" s="7">
        <v>45407</v>
      </c>
      <c r="N387" t="str">
        <f>PROPER(Table1[[#This Row],[Region]])</f>
        <v>North</v>
      </c>
      <c r="O387" t="str">
        <f>PROPER(Table1[[#This Row],[Product Category]])</f>
        <v>Electronics</v>
      </c>
      <c r="P387">
        <f>ROUND(Table1[[#This Row],[Sales Amount]],1)</f>
        <v>2104.6999999999998</v>
      </c>
      <c r="Q387">
        <f>Table1[[#This Row],[Quantity Sold]]</f>
        <v>44</v>
      </c>
      <c r="R387">
        <f>Table1[[#This Row],[Discount (%)]]</f>
        <v>15</v>
      </c>
      <c r="S387">
        <f>Table1[[#This Row],[Profit]]</f>
        <v>539.63</v>
      </c>
    </row>
    <row r="388" spans="1:19" ht="13.8">
      <c r="A388" s="1" t="s">
        <v>400</v>
      </c>
      <c r="B388" s="7">
        <v>45408</v>
      </c>
      <c r="C388" s="2" t="s">
        <v>3942</v>
      </c>
      <c r="D388" s="4" t="s">
        <v>3946</v>
      </c>
      <c r="E388" s="1">
        <v>1973.55</v>
      </c>
      <c r="F388" s="1">
        <v>13</v>
      </c>
      <c r="G388" s="1">
        <v>9</v>
      </c>
      <c r="H388" s="1">
        <v>915.14</v>
      </c>
      <c r="L388" t="str">
        <f t="shared" si="6"/>
        <v>c9ec1f90</v>
      </c>
      <c r="M388" s="7">
        <v>45408</v>
      </c>
      <c r="N388" t="str">
        <f>PROPER(Table1[[#This Row],[Region]])</f>
        <v>West</v>
      </c>
      <c r="O388" t="str">
        <f>PROPER(Table1[[#This Row],[Product Category]])</f>
        <v>Electronics</v>
      </c>
      <c r="P388">
        <f>ROUND(Table1[[#This Row],[Sales Amount]],1)</f>
        <v>1973.6</v>
      </c>
      <c r="Q388">
        <f>Table1[[#This Row],[Quantity Sold]]</f>
        <v>13</v>
      </c>
      <c r="R388">
        <f>Table1[[#This Row],[Discount (%)]]</f>
        <v>9</v>
      </c>
      <c r="S388">
        <f>Table1[[#This Row],[Profit]]</f>
        <v>915.14</v>
      </c>
    </row>
    <row r="389" spans="1:19" ht="13.8">
      <c r="A389" s="1" t="s">
        <v>401</v>
      </c>
      <c r="B389" s="7">
        <v>45409</v>
      </c>
      <c r="C389" s="2" t="s">
        <v>3942</v>
      </c>
      <c r="D389" s="4" t="s">
        <v>92</v>
      </c>
      <c r="E389" s="1">
        <v>1997.57</v>
      </c>
      <c r="F389" s="1">
        <v>4</v>
      </c>
      <c r="G389" s="1">
        <v>9</v>
      </c>
      <c r="H389" s="1">
        <v>1392.8</v>
      </c>
      <c r="L389" t="str">
        <f t="shared" si="6"/>
        <v>1af869ff</v>
      </c>
      <c r="M389" s="7">
        <v>45409</v>
      </c>
      <c r="N389" t="str">
        <f>PROPER(Table1[[#This Row],[Region]])</f>
        <v>West</v>
      </c>
      <c r="O389" t="str">
        <f>PROPER(Table1[[#This Row],[Product Category]])</f>
        <v>Groceries</v>
      </c>
      <c r="P389">
        <f>ROUND(Table1[[#This Row],[Sales Amount]],1)</f>
        <v>1997.6</v>
      </c>
      <c r="Q389">
        <f>Table1[[#This Row],[Quantity Sold]]</f>
        <v>4</v>
      </c>
      <c r="R389">
        <f>Table1[[#This Row],[Discount (%)]]</f>
        <v>9</v>
      </c>
      <c r="S389">
        <f>Table1[[#This Row],[Profit]]</f>
        <v>1392.8</v>
      </c>
    </row>
    <row r="390" spans="1:19" ht="13.8">
      <c r="A390" s="1" t="s">
        <v>402</v>
      </c>
      <c r="B390" s="7">
        <v>45410</v>
      </c>
      <c r="C390" s="2" t="s">
        <v>3944</v>
      </c>
      <c r="D390" s="4" t="s">
        <v>3945</v>
      </c>
      <c r="E390" s="1">
        <v>1585.3</v>
      </c>
      <c r="F390" s="1">
        <v>5</v>
      </c>
      <c r="G390" s="1">
        <v>20</v>
      </c>
      <c r="H390" s="1">
        <v>928.27</v>
      </c>
      <c r="L390" t="str">
        <f t="shared" si="6"/>
        <v>7bcfd66b</v>
      </c>
      <c r="M390" s="7">
        <v>45410</v>
      </c>
      <c r="N390" t="str">
        <f>PROPER(Table1[[#This Row],[Region]])</f>
        <v>South</v>
      </c>
      <c r="O390" t="str">
        <f>PROPER(Table1[[#This Row],[Product Category]])</f>
        <v>Sports</v>
      </c>
      <c r="P390">
        <f>ROUND(Table1[[#This Row],[Sales Amount]],1)</f>
        <v>1585.3</v>
      </c>
      <c r="Q390">
        <f>Table1[[#This Row],[Quantity Sold]]</f>
        <v>5</v>
      </c>
      <c r="R390">
        <f>Table1[[#This Row],[Discount (%)]]</f>
        <v>20</v>
      </c>
      <c r="S390">
        <f>Table1[[#This Row],[Profit]]</f>
        <v>928.27</v>
      </c>
    </row>
    <row r="391" spans="1:19" ht="13.8">
      <c r="A391" s="1" t="s">
        <v>403</v>
      </c>
      <c r="B391" s="7">
        <v>45411</v>
      </c>
      <c r="C391" s="2" t="s">
        <v>3943</v>
      </c>
      <c r="D391" s="4" t="s">
        <v>3946</v>
      </c>
      <c r="E391" s="1">
        <v>1629.45</v>
      </c>
      <c r="F391" s="1">
        <v>29</v>
      </c>
      <c r="G391" s="1">
        <v>4</v>
      </c>
      <c r="H391" s="1">
        <v>758.45</v>
      </c>
      <c r="L391" t="str">
        <f t="shared" si="6"/>
        <v>44574b41</v>
      </c>
      <c r="M391" s="7">
        <v>45411</v>
      </c>
      <c r="N391" t="str">
        <f>PROPER(Table1[[#This Row],[Region]])</f>
        <v>East</v>
      </c>
      <c r="O391" t="str">
        <f>PROPER(Table1[[#This Row],[Product Category]])</f>
        <v>Electronics</v>
      </c>
      <c r="P391">
        <f>ROUND(Table1[[#This Row],[Sales Amount]],1)</f>
        <v>1629.5</v>
      </c>
      <c r="Q391">
        <f>Table1[[#This Row],[Quantity Sold]]</f>
        <v>29</v>
      </c>
      <c r="R391">
        <f>Table1[[#This Row],[Discount (%)]]</f>
        <v>4</v>
      </c>
      <c r="S391">
        <f>Table1[[#This Row],[Profit]]</f>
        <v>758.45</v>
      </c>
    </row>
    <row r="392" spans="1:19" ht="13.8">
      <c r="A392" s="1" t="s">
        <v>404</v>
      </c>
      <c r="B392" s="7">
        <v>45412</v>
      </c>
      <c r="C392" s="2" t="s">
        <v>3942</v>
      </c>
      <c r="D392" s="4" t="s">
        <v>1661</v>
      </c>
      <c r="E392" s="1">
        <v>3200.45</v>
      </c>
      <c r="F392" s="1">
        <v>35</v>
      </c>
      <c r="G392" s="1">
        <v>44</v>
      </c>
      <c r="H392" s="1">
        <v>1908.14</v>
      </c>
      <c r="L392" t="str">
        <f t="shared" si="6"/>
        <v>77fcb547</v>
      </c>
      <c r="M392" s="7">
        <v>45412</v>
      </c>
      <c r="N392" t="str">
        <f>PROPER(Table1[[#This Row],[Region]])</f>
        <v>West</v>
      </c>
      <c r="O392" t="str">
        <f>PROPER(Table1[[#This Row],[Product Category]])</f>
        <v>Furniture</v>
      </c>
      <c r="P392">
        <f>ROUND(Table1[[#This Row],[Sales Amount]],1)</f>
        <v>3200.5</v>
      </c>
      <c r="Q392">
        <f>Table1[[#This Row],[Quantity Sold]]</f>
        <v>35</v>
      </c>
      <c r="R392">
        <f>Table1[[#This Row],[Discount (%)]]</f>
        <v>44</v>
      </c>
      <c r="S392">
        <f>Table1[[#This Row],[Profit]]</f>
        <v>1908.14</v>
      </c>
    </row>
    <row r="393" spans="1:19" ht="13.8">
      <c r="A393" s="1" t="s">
        <v>405</v>
      </c>
      <c r="B393" s="7">
        <v>45413</v>
      </c>
      <c r="C393" s="2" t="s">
        <v>3941</v>
      </c>
      <c r="D393" s="4" t="s">
        <v>3945</v>
      </c>
      <c r="E393" s="1">
        <v>2611.96</v>
      </c>
      <c r="F393" s="1">
        <v>12</v>
      </c>
      <c r="G393" s="1">
        <v>9</v>
      </c>
      <c r="H393" s="1">
        <v>264.14</v>
      </c>
      <c r="L393" t="str">
        <f t="shared" si="6"/>
        <v>f1c574d7</v>
      </c>
      <c r="M393" s="7">
        <v>45413</v>
      </c>
      <c r="N393" t="str">
        <f>PROPER(Table1[[#This Row],[Region]])</f>
        <v>North</v>
      </c>
      <c r="O393" t="str">
        <f>PROPER(Table1[[#This Row],[Product Category]])</f>
        <v>Sports</v>
      </c>
      <c r="P393">
        <f>ROUND(Table1[[#This Row],[Sales Amount]],1)</f>
        <v>2612</v>
      </c>
      <c r="Q393">
        <f>Table1[[#This Row],[Quantity Sold]]</f>
        <v>12</v>
      </c>
      <c r="R393">
        <f>Table1[[#This Row],[Discount (%)]]</f>
        <v>9</v>
      </c>
      <c r="S393">
        <f>Table1[[#This Row],[Profit]]</f>
        <v>264.14</v>
      </c>
    </row>
    <row r="394" spans="1:19" ht="13.8">
      <c r="A394" s="1" t="s">
        <v>406</v>
      </c>
      <c r="B394" s="7">
        <v>45414</v>
      </c>
      <c r="C394" s="2" t="s">
        <v>3942</v>
      </c>
      <c r="D394" s="4" t="s">
        <v>1661</v>
      </c>
      <c r="E394" s="1">
        <v>701.35</v>
      </c>
      <c r="F394" s="1">
        <v>18</v>
      </c>
      <c r="G394" s="1">
        <v>23</v>
      </c>
      <c r="H394" s="1">
        <v>1853.85</v>
      </c>
      <c r="L394" t="str">
        <f t="shared" si="6"/>
        <v>dcc1ac33</v>
      </c>
      <c r="M394" s="7">
        <v>45414</v>
      </c>
      <c r="N394" t="str">
        <f>PROPER(Table1[[#This Row],[Region]])</f>
        <v>West</v>
      </c>
      <c r="O394" t="str">
        <f>PROPER(Table1[[#This Row],[Product Category]])</f>
        <v>Furniture</v>
      </c>
      <c r="P394">
        <f>ROUND(Table1[[#This Row],[Sales Amount]],1)</f>
        <v>701.4</v>
      </c>
      <c r="Q394">
        <f>Table1[[#This Row],[Quantity Sold]]</f>
        <v>18</v>
      </c>
      <c r="R394">
        <f>Table1[[#This Row],[Discount (%)]]</f>
        <v>23</v>
      </c>
      <c r="S394">
        <f>Table1[[#This Row],[Profit]]</f>
        <v>1853.85</v>
      </c>
    </row>
    <row r="395" spans="1:19" ht="13.8">
      <c r="A395" s="1" t="s">
        <v>407</v>
      </c>
      <c r="B395" s="7">
        <v>45415</v>
      </c>
      <c r="C395" s="2" t="s">
        <v>3942</v>
      </c>
      <c r="D395" s="4" t="s">
        <v>1489</v>
      </c>
      <c r="E395" s="1">
        <v>579.08000000000004</v>
      </c>
      <c r="F395" s="1">
        <v>18</v>
      </c>
      <c r="G395" s="1">
        <v>0</v>
      </c>
      <c r="H395" s="1">
        <v>482.13</v>
      </c>
      <c r="L395" t="str">
        <f t="shared" si="6"/>
        <v>4f46b773</v>
      </c>
      <c r="M395" s="7">
        <v>45415</v>
      </c>
      <c r="N395" t="str">
        <f>PROPER(Table1[[#This Row],[Region]])</f>
        <v>West</v>
      </c>
      <c r="O395" t="str">
        <f>PROPER(Table1[[#This Row],[Product Category]])</f>
        <v>Clothing</v>
      </c>
      <c r="P395">
        <f>ROUND(Table1[[#This Row],[Sales Amount]],1)</f>
        <v>579.1</v>
      </c>
      <c r="Q395">
        <f>Table1[[#This Row],[Quantity Sold]]</f>
        <v>18</v>
      </c>
      <c r="R395">
        <f>Table1[[#This Row],[Discount (%)]]</f>
        <v>0</v>
      </c>
      <c r="S395">
        <f>Table1[[#This Row],[Profit]]</f>
        <v>482.13</v>
      </c>
    </row>
    <row r="396" spans="1:19" ht="13.8">
      <c r="A396" s="1" t="s">
        <v>408</v>
      </c>
      <c r="B396" s="7">
        <v>45416</v>
      </c>
      <c r="C396" s="2" t="s">
        <v>3941</v>
      </c>
      <c r="D396" s="4" t="s">
        <v>1489</v>
      </c>
      <c r="E396" s="1">
        <v>1543.72</v>
      </c>
      <c r="F396" s="1">
        <v>2</v>
      </c>
      <c r="G396" s="1">
        <v>11</v>
      </c>
      <c r="H396" s="1">
        <v>1745.53</v>
      </c>
      <c r="L396" t="str">
        <f t="shared" si="6"/>
        <v>82cf432f</v>
      </c>
      <c r="M396" s="7">
        <v>45416</v>
      </c>
      <c r="N396" t="str">
        <f>PROPER(Table1[[#This Row],[Region]])</f>
        <v>North</v>
      </c>
      <c r="O396" t="str">
        <f>PROPER(Table1[[#This Row],[Product Category]])</f>
        <v>Clothing</v>
      </c>
      <c r="P396">
        <f>ROUND(Table1[[#This Row],[Sales Amount]],1)</f>
        <v>1543.7</v>
      </c>
      <c r="Q396">
        <f>Table1[[#This Row],[Quantity Sold]]</f>
        <v>2</v>
      </c>
      <c r="R396">
        <f>Table1[[#This Row],[Discount (%)]]</f>
        <v>11</v>
      </c>
      <c r="S396">
        <f>Table1[[#This Row],[Profit]]</f>
        <v>1745.53</v>
      </c>
    </row>
    <row r="397" spans="1:19" ht="13.8">
      <c r="A397" s="1" t="s">
        <v>409</v>
      </c>
      <c r="B397" s="7">
        <v>45417</v>
      </c>
      <c r="C397" s="2" t="s">
        <v>3944</v>
      </c>
      <c r="D397" s="4" t="s">
        <v>1489</v>
      </c>
      <c r="E397" s="1">
        <v>3242.24</v>
      </c>
      <c r="F397" s="1">
        <v>37</v>
      </c>
      <c r="G397" s="1">
        <v>49</v>
      </c>
      <c r="H397" s="1">
        <v>447.53</v>
      </c>
      <c r="L397" t="str">
        <f t="shared" si="6"/>
        <v>6c150ad1</v>
      </c>
      <c r="M397" s="7">
        <v>45417</v>
      </c>
      <c r="N397" t="str">
        <f>PROPER(Table1[[#This Row],[Region]])</f>
        <v>South</v>
      </c>
      <c r="O397" t="str">
        <f>PROPER(Table1[[#This Row],[Product Category]])</f>
        <v>Clothing</v>
      </c>
      <c r="P397">
        <f>ROUND(Table1[[#This Row],[Sales Amount]],1)</f>
        <v>3242.2</v>
      </c>
      <c r="Q397">
        <f>Table1[[#This Row],[Quantity Sold]]</f>
        <v>37</v>
      </c>
      <c r="R397">
        <f>Table1[[#This Row],[Discount (%)]]</f>
        <v>49</v>
      </c>
      <c r="S397">
        <f>Table1[[#This Row],[Profit]]</f>
        <v>447.53</v>
      </c>
    </row>
    <row r="398" spans="1:19" ht="13.8">
      <c r="A398" s="1" t="s">
        <v>410</v>
      </c>
      <c r="B398" s="7">
        <v>45418</v>
      </c>
      <c r="C398" s="2" t="s">
        <v>3942</v>
      </c>
      <c r="D398" s="4" t="s">
        <v>3945</v>
      </c>
      <c r="E398" s="1">
        <v>3205.57</v>
      </c>
      <c r="F398" s="1">
        <v>9</v>
      </c>
      <c r="G398" s="1">
        <v>26</v>
      </c>
      <c r="H398" s="1">
        <v>1403</v>
      </c>
      <c r="L398" t="str">
        <f t="shared" si="6"/>
        <v>1d17a9ba</v>
      </c>
      <c r="M398" s="7">
        <v>45418</v>
      </c>
      <c r="N398" t="str">
        <f>PROPER(Table1[[#This Row],[Region]])</f>
        <v>West</v>
      </c>
      <c r="O398" t="str">
        <f>PROPER(Table1[[#This Row],[Product Category]])</f>
        <v>Sports</v>
      </c>
      <c r="P398">
        <f>ROUND(Table1[[#This Row],[Sales Amount]],1)</f>
        <v>3205.6</v>
      </c>
      <c r="Q398">
        <f>Table1[[#This Row],[Quantity Sold]]</f>
        <v>9</v>
      </c>
      <c r="R398">
        <f>Table1[[#This Row],[Discount (%)]]</f>
        <v>26</v>
      </c>
      <c r="S398">
        <f>Table1[[#This Row],[Profit]]</f>
        <v>1403</v>
      </c>
    </row>
    <row r="399" spans="1:19" ht="13.8">
      <c r="A399" s="1" t="s">
        <v>411</v>
      </c>
      <c r="B399" s="7">
        <v>45419</v>
      </c>
      <c r="C399" s="2" t="s">
        <v>3942</v>
      </c>
      <c r="D399" s="4" t="s">
        <v>3945</v>
      </c>
      <c r="E399" s="1">
        <v>4326.95</v>
      </c>
      <c r="F399" s="1">
        <v>25</v>
      </c>
      <c r="G399" s="1">
        <v>44</v>
      </c>
      <c r="H399" s="1">
        <v>683.97</v>
      </c>
      <c r="L399" t="str">
        <f t="shared" si="6"/>
        <v>954defb3</v>
      </c>
      <c r="M399" s="7">
        <v>45419</v>
      </c>
      <c r="N399" t="str">
        <f>PROPER(Table1[[#This Row],[Region]])</f>
        <v>West</v>
      </c>
      <c r="O399" t="str">
        <f>PROPER(Table1[[#This Row],[Product Category]])</f>
        <v>Sports</v>
      </c>
      <c r="P399">
        <f>ROUND(Table1[[#This Row],[Sales Amount]],1)</f>
        <v>4327</v>
      </c>
      <c r="Q399">
        <f>Table1[[#This Row],[Quantity Sold]]</f>
        <v>25</v>
      </c>
      <c r="R399">
        <f>Table1[[#This Row],[Discount (%)]]</f>
        <v>44</v>
      </c>
      <c r="S399">
        <f>Table1[[#This Row],[Profit]]</f>
        <v>683.97</v>
      </c>
    </row>
    <row r="400" spans="1:19" ht="13.8">
      <c r="A400" s="1" t="s">
        <v>412</v>
      </c>
      <c r="B400" s="7">
        <v>45420</v>
      </c>
      <c r="C400" s="2" t="s">
        <v>3942</v>
      </c>
      <c r="D400" s="4" t="s">
        <v>92</v>
      </c>
      <c r="E400" s="1">
        <v>4237.95</v>
      </c>
      <c r="F400" s="1">
        <v>28</v>
      </c>
      <c r="G400" s="1">
        <v>46</v>
      </c>
      <c r="H400" s="1">
        <v>1882.05</v>
      </c>
      <c r="L400" t="str">
        <f t="shared" si="6"/>
        <v>b8cf2057</v>
      </c>
      <c r="M400" s="7">
        <v>45420</v>
      </c>
      <c r="N400" t="str">
        <f>PROPER(Table1[[#This Row],[Region]])</f>
        <v>West</v>
      </c>
      <c r="O400" t="str">
        <f>PROPER(Table1[[#This Row],[Product Category]])</f>
        <v>Groceries</v>
      </c>
      <c r="P400">
        <f>ROUND(Table1[[#This Row],[Sales Amount]],1)</f>
        <v>4238</v>
      </c>
      <c r="Q400">
        <f>Table1[[#This Row],[Quantity Sold]]</f>
        <v>28</v>
      </c>
      <c r="R400">
        <f>Table1[[#This Row],[Discount (%)]]</f>
        <v>46</v>
      </c>
      <c r="S400">
        <f>Table1[[#This Row],[Profit]]</f>
        <v>1882.05</v>
      </c>
    </row>
    <row r="401" spans="1:19" ht="13.8">
      <c r="A401" s="1">
        <v>34219740</v>
      </c>
      <c r="B401" s="7">
        <v>45421</v>
      </c>
      <c r="C401" s="2" t="s">
        <v>3943</v>
      </c>
      <c r="D401" s="4" t="s">
        <v>1489</v>
      </c>
      <c r="E401" s="1">
        <v>2654.9</v>
      </c>
      <c r="F401" s="1">
        <v>27</v>
      </c>
      <c r="G401" s="1">
        <v>6</v>
      </c>
      <c r="H401" s="1">
        <v>386.79</v>
      </c>
      <c r="L401" t="str">
        <f t="shared" si="6"/>
        <v>34219740</v>
      </c>
      <c r="M401" s="7">
        <v>45421</v>
      </c>
      <c r="N401" t="str">
        <f>PROPER(Table1[[#This Row],[Region]])</f>
        <v>East</v>
      </c>
      <c r="O401" t="str">
        <f>PROPER(Table1[[#This Row],[Product Category]])</f>
        <v>Clothing</v>
      </c>
      <c r="P401">
        <f>ROUND(Table1[[#This Row],[Sales Amount]],1)</f>
        <v>2654.9</v>
      </c>
      <c r="Q401">
        <f>Table1[[#This Row],[Quantity Sold]]</f>
        <v>27</v>
      </c>
      <c r="R401">
        <f>Table1[[#This Row],[Discount (%)]]</f>
        <v>6</v>
      </c>
      <c r="S401">
        <f>Table1[[#This Row],[Profit]]</f>
        <v>386.79</v>
      </c>
    </row>
    <row r="402" spans="1:19" ht="13.8">
      <c r="A402" s="1" t="s">
        <v>413</v>
      </c>
      <c r="B402" s="7">
        <v>45422</v>
      </c>
      <c r="C402" s="2" t="s">
        <v>3941</v>
      </c>
      <c r="D402" s="4" t="s">
        <v>3946</v>
      </c>
      <c r="E402" s="1">
        <v>4725.34</v>
      </c>
      <c r="F402" s="1">
        <v>30</v>
      </c>
      <c r="G402" s="1">
        <v>36</v>
      </c>
      <c r="H402" s="1">
        <v>143.62</v>
      </c>
      <c r="L402" t="str">
        <f t="shared" si="6"/>
        <v>fbc28882</v>
      </c>
      <c r="M402" s="7">
        <v>45422</v>
      </c>
      <c r="N402" t="str">
        <f>PROPER(Table1[[#This Row],[Region]])</f>
        <v>North</v>
      </c>
      <c r="O402" t="str">
        <f>PROPER(Table1[[#This Row],[Product Category]])</f>
        <v>Electronics</v>
      </c>
      <c r="P402">
        <f>ROUND(Table1[[#This Row],[Sales Amount]],1)</f>
        <v>4725.3</v>
      </c>
      <c r="Q402">
        <f>Table1[[#This Row],[Quantity Sold]]</f>
        <v>30</v>
      </c>
      <c r="R402">
        <f>Table1[[#This Row],[Discount (%)]]</f>
        <v>36</v>
      </c>
      <c r="S402">
        <f>Table1[[#This Row],[Profit]]</f>
        <v>143.62</v>
      </c>
    </row>
    <row r="403" spans="1:19" ht="13.8">
      <c r="A403" s="1" t="s">
        <v>414</v>
      </c>
      <c r="B403" s="7">
        <v>45423</v>
      </c>
      <c r="C403" s="2" t="s">
        <v>3942</v>
      </c>
      <c r="D403" s="4" t="s">
        <v>3945</v>
      </c>
      <c r="E403" s="1">
        <v>4913.43</v>
      </c>
      <c r="F403" s="1">
        <v>6</v>
      </c>
      <c r="G403" s="1">
        <v>29</v>
      </c>
      <c r="H403" s="1">
        <v>1526.48</v>
      </c>
      <c r="L403" t="str">
        <f t="shared" si="6"/>
        <v>8af57170</v>
      </c>
      <c r="M403" s="7">
        <v>45423</v>
      </c>
      <c r="N403" t="str">
        <f>PROPER(Table1[[#This Row],[Region]])</f>
        <v>West</v>
      </c>
      <c r="O403" t="str">
        <f>PROPER(Table1[[#This Row],[Product Category]])</f>
        <v>Sports</v>
      </c>
      <c r="P403">
        <f>ROUND(Table1[[#This Row],[Sales Amount]],1)</f>
        <v>4913.3999999999996</v>
      </c>
      <c r="Q403">
        <f>Table1[[#This Row],[Quantity Sold]]</f>
        <v>6</v>
      </c>
      <c r="R403">
        <f>Table1[[#This Row],[Discount (%)]]</f>
        <v>29</v>
      </c>
      <c r="S403">
        <f>Table1[[#This Row],[Profit]]</f>
        <v>1526.48</v>
      </c>
    </row>
    <row r="404" spans="1:19" ht="13.8">
      <c r="A404" s="1" t="s">
        <v>415</v>
      </c>
      <c r="B404" s="7">
        <v>45424</v>
      </c>
      <c r="C404" s="2" t="s">
        <v>3944</v>
      </c>
      <c r="D404" s="4" t="s">
        <v>3946</v>
      </c>
      <c r="E404" s="1">
        <v>3606.92</v>
      </c>
      <c r="F404" s="1">
        <v>23</v>
      </c>
      <c r="G404" s="1">
        <v>15</v>
      </c>
      <c r="H404" s="1">
        <v>296.83999999999997</v>
      </c>
      <c r="L404" t="str">
        <f t="shared" si="6"/>
        <v>6f8e2e53</v>
      </c>
      <c r="M404" s="7">
        <v>45424</v>
      </c>
      <c r="N404" t="str">
        <f>PROPER(Table1[[#This Row],[Region]])</f>
        <v>South</v>
      </c>
      <c r="O404" t="str">
        <f>PROPER(Table1[[#This Row],[Product Category]])</f>
        <v>Electronics</v>
      </c>
      <c r="P404">
        <f>ROUND(Table1[[#This Row],[Sales Amount]],1)</f>
        <v>3606.9</v>
      </c>
      <c r="Q404">
        <f>Table1[[#This Row],[Quantity Sold]]</f>
        <v>23</v>
      </c>
      <c r="R404">
        <f>Table1[[#This Row],[Discount (%)]]</f>
        <v>15</v>
      </c>
      <c r="S404">
        <f>Table1[[#This Row],[Profit]]</f>
        <v>296.83999999999997</v>
      </c>
    </row>
    <row r="405" spans="1:19" ht="13.8">
      <c r="A405" s="1" t="s">
        <v>416</v>
      </c>
      <c r="B405" s="7">
        <v>45425</v>
      </c>
      <c r="C405" s="2" t="s">
        <v>3942</v>
      </c>
      <c r="D405" s="4" t="s">
        <v>1661</v>
      </c>
      <c r="E405" s="1">
        <v>3181.67</v>
      </c>
      <c r="F405" s="1">
        <v>34</v>
      </c>
      <c r="G405" s="1">
        <v>9</v>
      </c>
      <c r="H405" s="1">
        <v>488.45</v>
      </c>
      <c r="L405" t="str">
        <f t="shared" si="6"/>
        <v>7f9d7b0a</v>
      </c>
      <c r="M405" s="7">
        <v>45425</v>
      </c>
      <c r="N405" t="str">
        <f>PROPER(Table1[[#This Row],[Region]])</f>
        <v>West</v>
      </c>
      <c r="O405" t="str">
        <f>PROPER(Table1[[#This Row],[Product Category]])</f>
        <v>Furniture</v>
      </c>
      <c r="P405">
        <f>ROUND(Table1[[#This Row],[Sales Amount]],1)</f>
        <v>3181.7</v>
      </c>
      <c r="Q405">
        <f>Table1[[#This Row],[Quantity Sold]]</f>
        <v>34</v>
      </c>
      <c r="R405">
        <f>Table1[[#This Row],[Discount (%)]]</f>
        <v>9</v>
      </c>
      <c r="S405">
        <f>Table1[[#This Row],[Profit]]</f>
        <v>488.45</v>
      </c>
    </row>
    <row r="406" spans="1:19" ht="13.8">
      <c r="A406" s="1" t="s">
        <v>417</v>
      </c>
      <c r="B406" s="7">
        <v>45426</v>
      </c>
      <c r="C406" s="2" t="s">
        <v>3942</v>
      </c>
      <c r="D406" s="4" t="s">
        <v>92</v>
      </c>
      <c r="E406" s="1">
        <v>2379.5100000000002</v>
      </c>
      <c r="F406" s="1">
        <v>39</v>
      </c>
      <c r="G406" s="1">
        <v>5</v>
      </c>
      <c r="H406" s="1">
        <v>1714.22</v>
      </c>
      <c r="L406" t="str">
        <f t="shared" si="6"/>
        <v>72f820e0</v>
      </c>
      <c r="M406" s="7">
        <v>45426</v>
      </c>
      <c r="N406" t="str">
        <f>PROPER(Table1[[#This Row],[Region]])</f>
        <v>West</v>
      </c>
      <c r="O406" t="str">
        <f>PROPER(Table1[[#This Row],[Product Category]])</f>
        <v>Groceries</v>
      </c>
      <c r="P406">
        <f>ROUND(Table1[[#This Row],[Sales Amount]],1)</f>
        <v>2379.5</v>
      </c>
      <c r="Q406">
        <f>Table1[[#This Row],[Quantity Sold]]</f>
        <v>39</v>
      </c>
      <c r="R406">
        <f>Table1[[#This Row],[Discount (%)]]</f>
        <v>5</v>
      </c>
      <c r="S406">
        <f>Table1[[#This Row],[Profit]]</f>
        <v>1714.22</v>
      </c>
    </row>
    <row r="407" spans="1:19" ht="13.8">
      <c r="A407" s="1" t="s">
        <v>418</v>
      </c>
      <c r="B407" s="7">
        <v>45427</v>
      </c>
      <c r="C407" s="2" t="s">
        <v>3944</v>
      </c>
      <c r="D407" s="4" t="s">
        <v>3945</v>
      </c>
      <c r="E407" s="1">
        <v>1467.12</v>
      </c>
      <c r="F407" s="1">
        <v>11</v>
      </c>
      <c r="G407" s="1">
        <v>5</v>
      </c>
      <c r="H407" s="1">
        <v>400.53</v>
      </c>
      <c r="L407" t="str">
        <f t="shared" si="6"/>
        <v>fd21c89e</v>
      </c>
      <c r="M407" s="7">
        <v>45427</v>
      </c>
      <c r="N407" t="str">
        <f>PROPER(Table1[[#This Row],[Region]])</f>
        <v>South</v>
      </c>
      <c r="O407" t="str">
        <f>PROPER(Table1[[#This Row],[Product Category]])</f>
        <v>Sports</v>
      </c>
      <c r="P407">
        <f>ROUND(Table1[[#This Row],[Sales Amount]],1)</f>
        <v>1467.1</v>
      </c>
      <c r="Q407">
        <f>Table1[[#This Row],[Quantity Sold]]</f>
        <v>11</v>
      </c>
      <c r="R407">
        <f>Table1[[#This Row],[Discount (%)]]</f>
        <v>5</v>
      </c>
      <c r="S407">
        <f>Table1[[#This Row],[Profit]]</f>
        <v>400.53</v>
      </c>
    </row>
    <row r="408" spans="1:19" ht="13.8">
      <c r="A408" s="1" t="s">
        <v>419</v>
      </c>
      <c r="B408" s="7">
        <v>45428</v>
      </c>
      <c r="C408" s="2" t="s">
        <v>3944</v>
      </c>
      <c r="D408" s="4" t="s">
        <v>3945</v>
      </c>
      <c r="E408" s="1">
        <v>2869.73</v>
      </c>
      <c r="F408" s="1">
        <v>9</v>
      </c>
      <c r="G408" s="1">
        <v>8</v>
      </c>
      <c r="H408" s="1">
        <v>675.46</v>
      </c>
      <c r="L408" t="str">
        <f t="shared" si="6"/>
        <v>dbfd8eda</v>
      </c>
      <c r="M408" s="7">
        <v>45428</v>
      </c>
      <c r="N408" t="str">
        <f>PROPER(Table1[[#This Row],[Region]])</f>
        <v>South</v>
      </c>
      <c r="O408" t="str">
        <f>PROPER(Table1[[#This Row],[Product Category]])</f>
        <v>Sports</v>
      </c>
      <c r="P408">
        <f>ROUND(Table1[[#This Row],[Sales Amount]],1)</f>
        <v>2869.7</v>
      </c>
      <c r="Q408">
        <f>Table1[[#This Row],[Quantity Sold]]</f>
        <v>9</v>
      </c>
      <c r="R408">
        <f>Table1[[#This Row],[Discount (%)]]</f>
        <v>8</v>
      </c>
      <c r="S408">
        <f>Table1[[#This Row],[Profit]]</f>
        <v>675.46</v>
      </c>
    </row>
    <row r="409" spans="1:19" ht="13.8">
      <c r="A409" s="1" t="s">
        <v>420</v>
      </c>
      <c r="B409" s="7">
        <v>45429</v>
      </c>
      <c r="C409" s="2" t="s">
        <v>3941</v>
      </c>
      <c r="D409" s="4" t="s">
        <v>1489</v>
      </c>
      <c r="E409" s="1">
        <v>275.35000000000002</v>
      </c>
      <c r="F409" s="1">
        <v>29</v>
      </c>
      <c r="G409" s="1">
        <v>25</v>
      </c>
      <c r="H409" s="1">
        <v>1860.04</v>
      </c>
      <c r="L409" t="str">
        <f t="shared" si="6"/>
        <v>fc64a845</v>
      </c>
      <c r="M409" s="7">
        <v>45429</v>
      </c>
      <c r="N409" t="str">
        <f>PROPER(Table1[[#This Row],[Region]])</f>
        <v>North</v>
      </c>
      <c r="O409" t="str">
        <f>PROPER(Table1[[#This Row],[Product Category]])</f>
        <v>Clothing</v>
      </c>
      <c r="P409">
        <f>ROUND(Table1[[#This Row],[Sales Amount]],1)</f>
        <v>275.39999999999998</v>
      </c>
      <c r="Q409">
        <f>Table1[[#This Row],[Quantity Sold]]</f>
        <v>29</v>
      </c>
      <c r="R409">
        <f>Table1[[#This Row],[Discount (%)]]</f>
        <v>25</v>
      </c>
      <c r="S409">
        <f>Table1[[#This Row],[Profit]]</f>
        <v>1860.04</v>
      </c>
    </row>
    <row r="410" spans="1:19" ht="13.8">
      <c r="A410" s="1" t="s">
        <v>421</v>
      </c>
      <c r="B410" s="7">
        <v>45430</v>
      </c>
      <c r="C410" s="2" t="s">
        <v>3943</v>
      </c>
      <c r="D410" s="4" t="s">
        <v>1489</v>
      </c>
      <c r="E410" s="1">
        <v>3956.33</v>
      </c>
      <c r="F410" s="1">
        <v>38</v>
      </c>
      <c r="G410" s="1">
        <v>48</v>
      </c>
      <c r="H410" s="1">
        <v>472.99</v>
      </c>
      <c r="L410" t="str">
        <f t="shared" si="6"/>
        <v>b46d3a09</v>
      </c>
      <c r="M410" s="7">
        <v>45430</v>
      </c>
      <c r="N410" t="str">
        <f>PROPER(Table1[[#This Row],[Region]])</f>
        <v>East</v>
      </c>
      <c r="O410" t="str">
        <f>PROPER(Table1[[#This Row],[Product Category]])</f>
        <v>Clothing</v>
      </c>
      <c r="P410">
        <f>ROUND(Table1[[#This Row],[Sales Amount]],1)</f>
        <v>3956.3</v>
      </c>
      <c r="Q410">
        <f>Table1[[#This Row],[Quantity Sold]]</f>
        <v>38</v>
      </c>
      <c r="R410">
        <f>Table1[[#This Row],[Discount (%)]]</f>
        <v>48</v>
      </c>
      <c r="S410">
        <f>Table1[[#This Row],[Profit]]</f>
        <v>472.99</v>
      </c>
    </row>
    <row r="411" spans="1:19" ht="13.8">
      <c r="A411" s="1" t="s">
        <v>422</v>
      </c>
      <c r="B411" s="7">
        <v>45431</v>
      </c>
      <c r="C411" s="2" t="s">
        <v>3942</v>
      </c>
      <c r="D411" s="4" t="s">
        <v>1661</v>
      </c>
      <c r="E411" s="1">
        <v>777.75</v>
      </c>
      <c r="F411" s="1">
        <v>39</v>
      </c>
      <c r="G411" s="1">
        <v>29</v>
      </c>
      <c r="H411" s="1">
        <v>437.32</v>
      </c>
      <c r="L411" t="str">
        <f t="shared" si="6"/>
        <v>31275d77</v>
      </c>
      <c r="M411" s="7">
        <v>45431</v>
      </c>
      <c r="N411" t="str">
        <f>PROPER(Table1[[#This Row],[Region]])</f>
        <v>West</v>
      </c>
      <c r="O411" t="str">
        <f>PROPER(Table1[[#This Row],[Product Category]])</f>
        <v>Furniture</v>
      </c>
      <c r="P411">
        <f>ROUND(Table1[[#This Row],[Sales Amount]],1)</f>
        <v>777.8</v>
      </c>
      <c r="Q411">
        <f>Table1[[#This Row],[Quantity Sold]]</f>
        <v>39</v>
      </c>
      <c r="R411">
        <f>Table1[[#This Row],[Discount (%)]]</f>
        <v>29</v>
      </c>
      <c r="S411">
        <f>Table1[[#This Row],[Profit]]</f>
        <v>437.32</v>
      </c>
    </row>
    <row r="412" spans="1:19" ht="13.8">
      <c r="A412" s="1" t="s">
        <v>423</v>
      </c>
      <c r="B412" s="7">
        <v>45432</v>
      </c>
      <c r="C412" s="2" t="s">
        <v>3942</v>
      </c>
      <c r="D412" s="4" t="s">
        <v>1661</v>
      </c>
      <c r="E412" s="1">
        <v>2033.72</v>
      </c>
      <c r="F412" s="1">
        <v>21</v>
      </c>
      <c r="G412" s="1">
        <v>12</v>
      </c>
      <c r="H412" s="1">
        <v>455.32</v>
      </c>
      <c r="L412" t="str">
        <f t="shared" si="6"/>
        <v>c6bd8f59</v>
      </c>
      <c r="M412" s="7">
        <v>45432</v>
      </c>
      <c r="N412" t="str">
        <f>PROPER(Table1[[#This Row],[Region]])</f>
        <v>West</v>
      </c>
      <c r="O412" t="str">
        <f>PROPER(Table1[[#This Row],[Product Category]])</f>
        <v>Furniture</v>
      </c>
      <c r="P412">
        <f>ROUND(Table1[[#This Row],[Sales Amount]],1)</f>
        <v>2033.7</v>
      </c>
      <c r="Q412">
        <f>Table1[[#This Row],[Quantity Sold]]</f>
        <v>21</v>
      </c>
      <c r="R412">
        <f>Table1[[#This Row],[Discount (%)]]</f>
        <v>12</v>
      </c>
      <c r="S412">
        <f>Table1[[#This Row],[Profit]]</f>
        <v>455.32</v>
      </c>
    </row>
    <row r="413" spans="1:19" ht="13.8">
      <c r="A413" s="1" t="s">
        <v>424</v>
      </c>
      <c r="B413" s="7">
        <v>45433</v>
      </c>
      <c r="C413" s="2" t="s">
        <v>3944</v>
      </c>
      <c r="D413" s="4" t="s">
        <v>1661</v>
      </c>
      <c r="E413" s="1">
        <v>2067.4899999999998</v>
      </c>
      <c r="F413" s="1">
        <v>44</v>
      </c>
      <c r="G413" s="1">
        <v>21</v>
      </c>
      <c r="H413" s="1">
        <v>972.12</v>
      </c>
      <c r="L413" t="str">
        <f t="shared" si="6"/>
        <v>f36a93e8</v>
      </c>
      <c r="M413" s="7">
        <v>45433</v>
      </c>
      <c r="N413" t="str">
        <f>PROPER(Table1[[#This Row],[Region]])</f>
        <v>South</v>
      </c>
      <c r="O413" t="str">
        <f>PROPER(Table1[[#This Row],[Product Category]])</f>
        <v>Furniture</v>
      </c>
      <c r="P413">
        <f>ROUND(Table1[[#This Row],[Sales Amount]],1)</f>
        <v>2067.5</v>
      </c>
      <c r="Q413">
        <f>Table1[[#This Row],[Quantity Sold]]</f>
        <v>44</v>
      </c>
      <c r="R413">
        <f>Table1[[#This Row],[Discount (%)]]</f>
        <v>21</v>
      </c>
      <c r="S413">
        <f>Table1[[#This Row],[Profit]]</f>
        <v>972.12</v>
      </c>
    </row>
    <row r="414" spans="1:19" ht="13.8">
      <c r="A414" s="1" t="s">
        <v>425</v>
      </c>
      <c r="B414" s="7">
        <v>45434</v>
      </c>
      <c r="C414" s="2" t="s">
        <v>3941</v>
      </c>
      <c r="D414" s="4" t="s">
        <v>1661</v>
      </c>
      <c r="E414" s="1">
        <v>804.25</v>
      </c>
      <c r="F414" s="1">
        <v>17</v>
      </c>
      <c r="G414" s="1">
        <v>42</v>
      </c>
      <c r="H414" s="1">
        <v>219.6</v>
      </c>
      <c r="L414" t="str">
        <f t="shared" si="6"/>
        <v>5d0b3362</v>
      </c>
      <c r="M414" s="7">
        <v>45434</v>
      </c>
      <c r="N414" t="str">
        <f>PROPER(Table1[[#This Row],[Region]])</f>
        <v>North</v>
      </c>
      <c r="O414" t="str">
        <f>PROPER(Table1[[#This Row],[Product Category]])</f>
        <v>Furniture</v>
      </c>
      <c r="P414">
        <f>ROUND(Table1[[#This Row],[Sales Amount]],1)</f>
        <v>804.3</v>
      </c>
      <c r="Q414">
        <f>Table1[[#This Row],[Quantity Sold]]</f>
        <v>17</v>
      </c>
      <c r="R414">
        <f>Table1[[#This Row],[Discount (%)]]</f>
        <v>42</v>
      </c>
      <c r="S414">
        <f>Table1[[#This Row],[Profit]]</f>
        <v>219.6</v>
      </c>
    </row>
    <row r="415" spans="1:19" ht="13.8">
      <c r="A415" s="1" t="s">
        <v>426</v>
      </c>
      <c r="B415" s="7">
        <v>45435</v>
      </c>
      <c r="C415" s="2" t="s">
        <v>3942</v>
      </c>
      <c r="D415" s="4" t="s">
        <v>1489</v>
      </c>
      <c r="E415" s="1">
        <v>3192.94</v>
      </c>
      <c r="F415" s="1">
        <v>26</v>
      </c>
      <c r="G415" s="1">
        <v>43</v>
      </c>
      <c r="H415" s="1">
        <v>1184.28</v>
      </c>
      <c r="L415" t="str">
        <f t="shared" si="6"/>
        <v>febc5765</v>
      </c>
      <c r="M415" s="7">
        <v>45435</v>
      </c>
      <c r="N415" t="str">
        <f>PROPER(Table1[[#This Row],[Region]])</f>
        <v>West</v>
      </c>
      <c r="O415" t="str">
        <f>PROPER(Table1[[#This Row],[Product Category]])</f>
        <v>Clothing</v>
      </c>
      <c r="P415">
        <f>ROUND(Table1[[#This Row],[Sales Amount]],1)</f>
        <v>3192.9</v>
      </c>
      <c r="Q415">
        <f>Table1[[#This Row],[Quantity Sold]]</f>
        <v>26</v>
      </c>
      <c r="R415">
        <f>Table1[[#This Row],[Discount (%)]]</f>
        <v>43</v>
      </c>
      <c r="S415">
        <f>Table1[[#This Row],[Profit]]</f>
        <v>1184.28</v>
      </c>
    </row>
    <row r="416" spans="1:19" ht="13.8">
      <c r="A416" s="1" t="s">
        <v>427</v>
      </c>
      <c r="B416" s="7">
        <v>45436</v>
      </c>
      <c r="C416" s="2" t="s">
        <v>3944</v>
      </c>
      <c r="D416" s="4" t="s">
        <v>92</v>
      </c>
      <c r="E416" s="1">
        <v>3961.53</v>
      </c>
      <c r="F416" s="1">
        <v>22</v>
      </c>
      <c r="G416" s="1">
        <v>49</v>
      </c>
      <c r="H416" s="1">
        <v>62.46</v>
      </c>
      <c r="L416" t="str">
        <f t="shared" si="6"/>
        <v>c140e680</v>
      </c>
      <c r="M416" s="7">
        <v>45436</v>
      </c>
      <c r="N416" t="str">
        <f>PROPER(Table1[[#This Row],[Region]])</f>
        <v>South</v>
      </c>
      <c r="O416" t="str">
        <f>PROPER(Table1[[#This Row],[Product Category]])</f>
        <v>Groceries</v>
      </c>
      <c r="P416">
        <f>ROUND(Table1[[#This Row],[Sales Amount]],1)</f>
        <v>3961.5</v>
      </c>
      <c r="Q416">
        <f>Table1[[#This Row],[Quantity Sold]]</f>
        <v>22</v>
      </c>
      <c r="R416">
        <f>Table1[[#This Row],[Discount (%)]]</f>
        <v>49</v>
      </c>
      <c r="S416">
        <f>Table1[[#This Row],[Profit]]</f>
        <v>62.46</v>
      </c>
    </row>
    <row r="417" spans="1:19" ht="13.8">
      <c r="A417" s="1" t="s">
        <v>428</v>
      </c>
      <c r="B417" s="7">
        <v>45437</v>
      </c>
      <c r="C417" s="2" t="s">
        <v>3943</v>
      </c>
      <c r="D417" s="4" t="s">
        <v>92</v>
      </c>
      <c r="E417" s="1">
        <v>4673.93</v>
      </c>
      <c r="F417" s="1">
        <v>36</v>
      </c>
      <c r="G417" s="1">
        <v>37</v>
      </c>
      <c r="H417" s="1">
        <v>598.58000000000004</v>
      </c>
      <c r="L417" t="str">
        <f t="shared" si="6"/>
        <v>189d9a16</v>
      </c>
      <c r="M417" s="7">
        <v>45437</v>
      </c>
      <c r="N417" t="str">
        <f>PROPER(Table1[[#This Row],[Region]])</f>
        <v>East</v>
      </c>
      <c r="O417" t="str">
        <f>PROPER(Table1[[#This Row],[Product Category]])</f>
        <v>Groceries</v>
      </c>
      <c r="P417">
        <f>ROUND(Table1[[#This Row],[Sales Amount]],1)</f>
        <v>4673.8999999999996</v>
      </c>
      <c r="Q417">
        <f>Table1[[#This Row],[Quantity Sold]]</f>
        <v>36</v>
      </c>
      <c r="R417">
        <f>Table1[[#This Row],[Discount (%)]]</f>
        <v>37</v>
      </c>
      <c r="S417">
        <f>Table1[[#This Row],[Profit]]</f>
        <v>598.58000000000004</v>
      </c>
    </row>
    <row r="418" spans="1:19" ht="13.8">
      <c r="A418" s="1" t="s">
        <v>429</v>
      </c>
      <c r="B418" s="7">
        <v>45438</v>
      </c>
      <c r="C418" s="2" t="s">
        <v>3941</v>
      </c>
      <c r="D418" s="4" t="s">
        <v>3945</v>
      </c>
      <c r="E418" s="1">
        <v>3075.53</v>
      </c>
      <c r="F418" s="1">
        <v>33</v>
      </c>
      <c r="G418" s="1">
        <v>29</v>
      </c>
      <c r="H418" s="1">
        <v>757.09</v>
      </c>
      <c r="L418" t="str">
        <f t="shared" si="6"/>
        <v>ce94d9e5</v>
      </c>
      <c r="M418" s="7">
        <v>45438</v>
      </c>
      <c r="N418" t="str">
        <f>PROPER(Table1[[#This Row],[Region]])</f>
        <v>North</v>
      </c>
      <c r="O418" t="str">
        <f>PROPER(Table1[[#This Row],[Product Category]])</f>
        <v>Sports</v>
      </c>
      <c r="P418">
        <f>ROUND(Table1[[#This Row],[Sales Amount]],1)</f>
        <v>3075.5</v>
      </c>
      <c r="Q418">
        <f>Table1[[#This Row],[Quantity Sold]]</f>
        <v>33</v>
      </c>
      <c r="R418">
        <f>Table1[[#This Row],[Discount (%)]]</f>
        <v>29</v>
      </c>
      <c r="S418">
        <f>Table1[[#This Row],[Profit]]</f>
        <v>757.09</v>
      </c>
    </row>
    <row r="419" spans="1:19" ht="13.8">
      <c r="A419" s="1" t="s">
        <v>430</v>
      </c>
      <c r="B419" s="7">
        <v>45439</v>
      </c>
      <c r="C419" s="2" t="s">
        <v>3942</v>
      </c>
      <c r="D419" s="4" t="s">
        <v>1489</v>
      </c>
      <c r="E419" s="1">
        <v>4298.16</v>
      </c>
      <c r="F419" s="1">
        <v>40</v>
      </c>
      <c r="G419" s="1">
        <v>45</v>
      </c>
      <c r="H419" s="1">
        <v>1874.36</v>
      </c>
      <c r="L419" t="str">
        <f t="shared" si="6"/>
        <v>fc1786d7</v>
      </c>
      <c r="M419" s="7">
        <v>45439</v>
      </c>
      <c r="N419" t="str">
        <f>PROPER(Table1[[#This Row],[Region]])</f>
        <v>West</v>
      </c>
      <c r="O419" t="str">
        <f>PROPER(Table1[[#This Row],[Product Category]])</f>
        <v>Clothing</v>
      </c>
      <c r="P419">
        <f>ROUND(Table1[[#This Row],[Sales Amount]],1)</f>
        <v>4298.2</v>
      </c>
      <c r="Q419">
        <f>Table1[[#This Row],[Quantity Sold]]</f>
        <v>40</v>
      </c>
      <c r="R419">
        <f>Table1[[#This Row],[Discount (%)]]</f>
        <v>45</v>
      </c>
      <c r="S419">
        <f>Table1[[#This Row],[Profit]]</f>
        <v>1874.36</v>
      </c>
    </row>
    <row r="420" spans="1:19" ht="13.8">
      <c r="A420" s="1" t="s">
        <v>431</v>
      </c>
      <c r="B420" s="7">
        <v>45440</v>
      </c>
      <c r="C420" s="2" t="s">
        <v>3944</v>
      </c>
      <c r="D420" s="4" t="s">
        <v>3946</v>
      </c>
      <c r="E420" s="1">
        <v>3686.95</v>
      </c>
      <c r="F420" s="1">
        <v>15</v>
      </c>
      <c r="G420" s="1">
        <v>44</v>
      </c>
      <c r="H420" s="1">
        <v>1554.25</v>
      </c>
      <c r="L420" t="str">
        <f t="shared" si="6"/>
        <v>7a6e45a6</v>
      </c>
      <c r="M420" s="7">
        <v>45440</v>
      </c>
      <c r="N420" t="str">
        <f>PROPER(Table1[[#This Row],[Region]])</f>
        <v>South</v>
      </c>
      <c r="O420" t="str">
        <f>PROPER(Table1[[#This Row],[Product Category]])</f>
        <v>Electronics</v>
      </c>
      <c r="P420">
        <f>ROUND(Table1[[#This Row],[Sales Amount]],1)</f>
        <v>3687</v>
      </c>
      <c r="Q420">
        <f>Table1[[#This Row],[Quantity Sold]]</f>
        <v>15</v>
      </c>
      <c r="R420">
        <f>Table1[[#This Row],[Discount (%)]]</f>
        <v>44</v>
      </c>
      <c r="S420">
        <f>Table1[[#This Row],[Profit]]</f>
        <v>1554.25</v>
      </c>
    </row>
    <row r="421" spans="1:19" ht="13.8">
      <c r="A421" s="1" t="s">
        <v>432</v>
      </c>
      <c r="B421" s="7">
        <v>45441</v>
      </c>
      <c r="C421" s="2" t="s">
        <v>3941</v>
      </c>
      <c r="D421" s="4" t="s">
        <v>1489</v>
      </c>
      <c r="E421" s="1">
        <v>2440.89</v>
      </c>
      <c r="F421" s="1">
        <v>44</v>
      </c>
      <c r="G421" s="1">
        <v>49</v>
      </c>
      <c r="H421" s="1">
        <v>349.44</v>
      </c>
      <c r="L421" t="str">
        <f t="shared" si="6"/>
        <v>68d2554b</v>
      </c>
      <c r="M421" s="7">
        <v>45441</v>
      </c>
      <c r="N421" t="str">
        <f>PROPER(Table1[[#This Row],[Region]])</f>
        <v>North</v>
      </c>
      <c r="O421" t="str">
        <f>PROPER(Table1[[#This Row],[Product Category]])</f>
        <v>Clothing</v>
      </c>
      <c r="P421">
        <f>ROUND(Table1[[#This Row],[Sales Amount]],1)</f>
        <v>2440.9</v>
      </c>
      <c r="Q421">
        <f>Table1[[#This Row],[Quantity Sold]]</f>
        <v>44</v>
      </c>
      <c r="R421">
        <f>Table1[[#This Row],[Discount (%)]]</f>
        <v>49</v>
      </c>
      <c r="S421">
        <f>Table1[[#This Row],[Profit]]</f>
        <v>349.44</v>
      </c>
    </row>
    <row r="422" spans="1:19" ht="13.8">
      <c r="A422" s="1" t="s">
        <v>433</v>
      </c>
      <c r="B422" s="7">
        <v>45442</v>
      </c>
      <c r="C422" s="2" t="s">
        <v>3941</v>
      </c>
      <c r="D422" s="4" t="s">
        <v>3945</v>
      </c>
      <c r="E422" s="1">
        <v>1958.06</v>
      </c>
      <c r="F422" s="1">
        <v>44</v>
      </c>
      <c r="G422" s="1">
        <v>21</v>
      </c>
      <c r="H422" s="1">
        <v>972.58</v>
      </c>
      <c r="L422" t="str">
        <f t="shared" si="6"/>
        <v>537c9674</v>
      </c>
      <c r="M422" s="7">
        <v>45442</v>
      </c>
      <c r="N422" t="str">
        <f>PROPER(Table1[[#This Row],[Region]])</f>
        <v>North</v>
      </c>
      <c r="O422" t="str">
        <f>PROPER(Table1[[#This Row],[Product Category]])</f>
        <v>Sports</v>
      </c>
      <c r="P422">
        <f>ROUND(Table1[[#This Row],[Sales Amount]],1)</f>
        <v>1958.1</v>
      </c>
      <c r="Q422">
        <f>Table1[[#This Row],[Quantity Sold]]</f>
        <v>44</v>
      </c>
      <c r="R422">
        <f>Table1[[#This Row],[Discount (%)]]</f>
        <v>21</v>
      </c>
      <c r="S422">
        <f>Table1[[#This Row],[Profit]]</f>
        <v>972.58</v>
      </c>
    </row>
    <row r="423" spans="1:19" ht="13.8">
      <c r="A423" s="1" t="s">
        <v>434</v>
      </c>
      <c r="B423" s="7">
        <v>45443</v>
      </c>
      <c r="C423" s="2" t="s">
        <v>3944</v>
      </c>
      <c r="D423" s="4" t="s">
        <v>3945</v>
      </c>
      <c r="E423" s="1">
        <v>1011.3</v>
      </c>
      <c r="F423" s="1">
        <v>6</v>
      </c>
      <c r="G423" s="1">
        <v>14</v>
      </c>
      <c r="H423" s="1">
        <v>369.32</v>
      </c>
      <c r="L423" t="str">
        <f t="shared" si="6"/>
        <v>de4a361c</v>
      </c>
      <c r="M423" s="7">
        <v>45443</v>
      </c>
      <c r="N423" t="str">
        <f>PROPER(Table1[[#This Row],[Region]])</f>
        <v>South</v>
      </c>
      <c r="O423" t="str">
        <f>PROPER(Table1[[#This Row],[Product Category]])</f>
        <v>Sports</v>
      </c>
      <c r="P423">
        <f>ROUND(Table1[[#This Row],[Sales Amount]],1)</f>
        <v>1011.3</v>
      </c>
      <c r="Q423">
        <f>Table1[[#This Row],[Quantity Sold]]</f>
        <v>6</v>
      </c>
      <c r="R423">
        <f>Table1[[#This Row],[Discount (%)]]</f>
        <v>14</v>
      </c>
      <c r="S423">
        <f>Table1[[#This Row],[Profit]]</f>
        <v>369.32</v>
      </c>
    </row>
    <row r="424" spans="1:19" ht="13.8">
      <c r="A424" s="1" t="s">
        <v>435</v>
      </c>
      <c r="B424" s="7">
        <v>45444</v>
      </c>
      <c r="C424" s="2" t="s">
        <v>3941</v>
      </c>
      <c r="D424" s="4" t="s">
        <v>1489</v>
      </c>
      <c r="E424" s="1">
        <v>2472.14</v>
      </c>
      <c r="F424" s="1">
        <v>45</v>
      </c>
      <c r="G424" s="1">
        <v>40</v>
      </c>
      <c r="H424" s="1">
        <v>635.9</v>
      </c>
      <c r="L424" t="str">
        <f t="shared" si="6"/>
        <v>5d071d51</v>
      </c>
      <c r="M424" s="7">
        <v>45444</v>
      </c>
      <c r="N424" t="str">
        <f>PROPER(Table1[[#This Row],[Region]])</f>
        <v>North</v>
      </c>
      <c r="O424" t="str">
        <f>PROPER(Table1[[#This Row],[Product Category]])</f>
        <v>Clothing</v>
      </c>
      <c r="P424">
        <f>ROUND(Table1[[#This Row],[Sales Amount]],1)</f>
        <v>2472.1</v>
      </c>
      <c r="Q424">
        <f>Table1[[#This Row],[Quantity Sold]]</f>
        <v>45</v>
      </c>
      <c r="R424">
        <f>Table1[[#This Row],[Discount (%)]]</f>
        <v>40</v>
      </c>
      <c r="S424">
        <f>Table1[[#This Row],[Profit]]</f>
        <v>635.9</v>
      </c>
    </row>
    <row r="425" spans="1:19" ht="13.8">
      <c r="A425" s="1" t="s">
        <v>436</v>
      </c>
      <c r="B425" s="7">
        <v>45445</v>
      </c>
      <c r="C425" s="2" t="s">
        <v>3944</v>
      </c>
      <c r="D425" s="4" t="s">
        <v>3946</v>
      </c>
      <c r="E425" s="1">
        <v>4762.26</v>
      </c>
      <c r="F425" s="1">
        <v>44</v>
      </c>
      <c r="G425" s="1">
        <v>47</v>
      </c>
      <c r="H425" s="1">
        <v>1384.65</v>
      </c>
      <c r="L425" t="str">
        <f t="shared" si="6"/>
        <v>be78f6ab</v>
      </c>
      <c r="M425" s="7">
        <v>45445</v>
      </c>
      <c r="N425" t="str">
        <f>PROPER(Table1[[#This Row],[Region]])</f>
        <v>South</v>
      </c>
      <c r="O425" t="str">
        <f>PROPER(Table1[[#This Row],[Product Category]])</f>
        <v>Electronics</v>
      </c>
      <c r="P425">
        <f>ROUND(Table1[[#This Row],[Sales Amount]],1)</f>
        <v>4762.3</v>
      </c>
      <c r="Q425">
        <f>Table1[[#This Row],[Quantity Sold]]</f>
        <v>44</v>
      </c>
      <c r="R425">
        <f>Table1[[#This Row],[Discount (%)]]</f>
        <v>47</v>
      </c>
      <c r="S425">
        <f>Table1[[#This Row],[Profit]]</f>
        <v>1384.65</v>
      </c>
    </row>
    <row r="426" spans="1:19" ht="13.8">
      <c r="A426" s="1" t="s">
        <v>437</v>
      </c>
      <c r="B426" s="7">
        <v>45446</v>
      </c>
      <c r="C426" s="2" t="s">
        <v>3941</v>
      </c>
      <c r="D426" s="4" t="s">
        <v>1661</v>
      </c>
      <c r="E426" s="1">
        <v>4551.51</v>
      </c>
      <c r="F426" s="1">
        <v>4</v>
      </c>
      <c r="G426" s="1">
        <v>0</v>
      </c>
      <c r="H426" s="1">
        <v>1384.53</v>
      </c>
      <c r="L426" t="str">
        <f t="shared" si="6"/>
        <v>ef6b27b1</v>
      </c>
      <c r="M426" s="7">
        <v>45446</v>
      </c>
      <c r="N426" t="str">
        <f>PROPER(Table1[[#This Row],[Region]])</f>
        <v>North</v>
      </c>
      <c r="O426" t="str">
        <f>PROPER(Table1[[#This Row],[Product Category]])</f>
        <v>Furniture</v>
      </c>
      <c r="P426">
        <f>ROUND(Table1[[#This Row],[Sales Amount]],1)</f>
        <v>4551.5</v>
      </c>
      <c r="Q426">
        <f>Table1[[#This Row],[Quantity Sold]]</f>
        <v>4</v>
      </c>
      <c r="R426">
        <f>Table1[[#This Row],[Discount (%)]]</f>
        <v>0</v>
      </c>
      <c r="S426">
        <f>Table1[[#This Row],[Profit]]</f>
        <v>1384.53</v>
      </c>
    </row>
    <row r="427" spans="1:19" ht="13.8">
      <c r="A427" s="1" t="s">
        <v>438</v>
      </c>
      <c r="B427" s="7">
        <v>45447</v>
      </c>
      <c r="C427" s="2" t="s">
        <v>3942</v>
      </c>
      <c r="D427" s="4" t="s">
        <v>1489</v>
      </c>
      <c r="E427" s="1">
        <v>778.34</v>
      </c>
      <c r="F427" s="1">
        <v>28</v>
      </c>
      <c r="G427" s="1">
        <v>31</v>
      </c>
      <c r="H427" s="1">
        <v>110.66</v>
      </c>
      <c r="L427" t="str">
        <f t="shared" si="6"/>
        <v>b3fd3b43</v>
      </c>
      <c r="M427" s="7">
        <v>45447</v>
      </c>
      <c r="N427" t="str">
        <f>PROPER(Table1[[#This Row],[Region]])</f>
        <v>West</v>
      </c>
      <c r="O427" t="str">
        <f>PROPER(Table1[[#This Row],[Product Category]])</f>
        <v>Clothing</v>
      </c>
      <c r="P427">
        <f>ROUND(Table1[[#This Row],[Sales Amount]],1)</f>
        <v>778.3</v>
      </c>
      <c r="Q427">
        <f>Table1[[#This Row],[Quantity Sold]]</f>
        <v>28</v>
      </c>
      <c r="R427">
        <f>Table1[[#This Row],[Discount (%)]]</f>
        <v>31</v>
      </c>
      <c r="S427">
        <f>Table1[[#This Row],[Profit]]</f>
        <v>110.66</v>
      </c>
    </row>
    <row r="428" spans="1:19" ht="13.8">
      <c r="A428" s="1" t="s">
        <v>439</v>
      </c>
      <c r="B428" s="7">
        <v>45448</v>
      </c>
      <c r="C428" s="2" t="s">
        <v>3942</v>
      </c>
      <c r="D428" s="4" t="s">
        <v>1489</v>
      </c>
      <c r="E428" s="1">
        <v>3323.74</v>
      </c>
      <c r="F428" s="1">
        <v>29</v>
      </c>
      <c r="G428" s="1">
        <v>38</v>
      </c>
      <c r="H428" s="1">
        <v>1390.5</v>
      </c>
      <c r="L428" t="str">
        <f t="shared" si="6"/>
        <v>56d1b126</v>
      </c>
      <c r="M428" s="7">
        <v>45448</v>
      </c>
      <c r="N428" t="str">
        <f>PROPER(Table1[[#This Row],[Region]])</f>
        <v>West</v>
      </c>
      <c r="O428" t="str">
        <f>PROPER(Table1[[#This Row],[Product Category]])</f>
        <v>Clothing</v>
      </c>
      <c r="P428">
        <f>ROUND(Table1[[#This Row],[Sales Amount]],1)</f>
        <v>3323.7</v>
      </c>
      <c r="Q428">
        <f>Table1[[#This Row],[Quantity Sold]]</f>
        <v>29</v>
      </c>
      <c r="R428">
        <f>Table1[[#This Row],[Discount (%)]]</f>
        <v>38</v>
      </c>
      <c r="S428">
        <f>Table1[[#This Row],[Profit]]</f>
        <v>1390.5</v>
      </c>
    </row>
    <row r="429" spans="1:19" ht="13.8">
      <c r="A429" s="1" t="s">
        <v>440</v>
      </c>
      <c r="B429" s="7">
        <v>45449</v>
      </c>
      <c r="C429" s="2" t="s">
        <v>3943</v>
      </c>
      <c r="D429" s="4" t="s">
        <v>1489</v>
      </c>
      <c r="E429" s="1">
        <v>4040.89</v>
      </c>
      <c r="F429" s="1">
        <v>2</v>
      </c>
      <c r="G429" s="1">
        <v>7</v>
      </c>
      <c r="H429" s="1">
        <v>1717.12</v>
      </c>
      <c r="L429" t="str">
        <f t="shared" si="6"/>
        <v>2aa74185</v>
      </c>
      <c r="M429" s="7">
        <v>45449</v>
      </c>
      <c r="N429" t="str">
        <f>PROPER(Table1[[#This Row],[Region]])</f>
        <v>East</v>
      </c>
      <c r="O429" t="str">
        <f>PROPER(Table1[[#This Row],[Product Category]])</f>
        <v>Clothing</v>
      </c>
      <c r="P429">
        <f>ROUND(Table1[[#This Row],[Sales Amount]],1)</f>
        <v>4040.9</v>
      </c>
      <c r="Q429">
        <f>Table1[[#This Row],[Quantity Sold]]</f>
        <v>2</v>
      </c>
      <c r="R429">
        <f>Table1[[#This Row],[Discount (%)]]</f>
        <v>7</v>
      </c>
      <c r="S429">
        <f>Table1[[#This Row],[Profit]]</f>
        <v>1717.12</v>
      </c>
    </row>
    <row r="430" spans="1:19" ht="13.8">
      <c r="A430" s="1" t="s">
        <v>441</v>
      </c>
      <c r="B430" s="7">
        <v>45450</v>
      </c>
      <c r="C430" s="2" t="s">
        <v>3942</v>
      </c>
      <c r="D430" s="4" t="s">
        <v>1661</v>
      </c>
      <c r="E430" s="1">
        <v>1870.44</v>
      </c>
      <c r="F430" s="1">
        <v>45</v>
      </c>
      <c r="G430" s="1">
        <v>6</v>
      </c>
      <c r="H430" s="1">
        <v>1800.42</v>
      </c>
      <c r="L430" t="str">
        <f t="shared" si="6"/>
        <v>42887d0a</v>
      </c>
      <c r="M430" s="7">
        <v>45450</v>
      </c>
      <c r="N430" t="str">
        <f>PROPER(Table1[[#This Row],[Region]])</f>
        <v>West</v>
      </c>
      <c r="O430" t="str">
        <f>PROPER(Table1[[#This Row],[Product Category]])</f>
        <v>Furniture</v>
      </c>
      <c r="P430">
        <f>ROUND(Table1[[#This Row],[Sales Amount]],1)</f>
        <v>1870.4</v>
      </c>
      <c r="Q430">
        <f>Table1[[#This Row],[Quantity Sold]]</f>
        <v>45</v>
      </c>
      <c r="R430">
        <f>Table1[[#This Row],[Discount (%)]]</f>
        <v>6</v>
      </c>
      <c r="S430">
        <f>Table1[[#This Row],[Profit]]</f>
        <v>1800.42</v>
      </c>
    </row>
    <row r="431" spans="1:19" ht="13.8">
      <c r="A431" s="1" t="s">
        <v>442</v>
      </c>
      <c r="B431" s="7">
        <v>45451</v>
      </c>
      <c r="C431" s="2" t="s">
        <v>3942</v>
      </c>
      <c r="D431" s="4" t="s">
        <v>92</v>
      </c>
      <c r="E431" s="1">
        <v>3142.49</v>
      </c>
      <c r="F431" s="1">
        <v>42</v>
      </c>
      <c r="G431" s="1">
        <v>7</v>
      </c>
      <c r="H431" s="1">
        <v>1981.52</v>
      </c>
      <c r="L431" t="str">
        <f t="shared" si="6"/>
        <v>6f086147</v>
      </c>
      <c r="M431" s="7">
        <v>45451</v>
      </c>
      <c r="N431" t="str">
        <f>PROPER(Table1[[#This Row],[Region]])</f>
        <v>West</v>
      </c>
      <c r="O431" t="str">
        <f>PROPER(Table1[[#This Row],[Product Category]])</f>
        <v>Groceries</v>
      </c>
      <c r="P431">
        <f>ROUND(Table1[[#This Row],[Sales Amount]],1)</f>
        <v>3142.5</v>
      </c>
      <c r="Q431">
        <f>Table1[[#This Row],[Quantity Sold]]</f>
        <v>42</v>
      </c>
      <c r="R431">
        <f>Table1[[#This Row],[Discount (%)]]</f>
        <v>7</v>
      </c>
      <c r="S431">
        <f>Table1[[#This Row],[Profit]]</f>
        <v>1981.52</v>
      </c>
    </row>
    <row r="432" spans="1:19" ht="13.8">
      <c r="A432" s="1" t="s">
        <v>443</v>
      </c>
      <c r="B432" s="7">
        <v>45452</v>
      </c>
      <c r="C432" s="2" t="s">
        <v>3943</v>
      </c>
      <c r="D432" s="4" t="s">
        <v>1489</v>
      </c>
      <c r="E432" s="1">
        <v>4466.6400000000003</v>
      </c>
      <c r="F432" s="1">
        <v>40</v>
      </c>
      <c r="G432" s="1">
        <v>38</v>
      </c>
      <c r="H432" s="1">
        <v>214.72</v>
      </c>
      <c r="L432" t="str">
        <f t="shared" si="6"/>
        <v>aaab65c1</v>
      </c>
      <c r="M432" s="7">
        <v>45452</v>
      </c>
      <c r="N432" t="str">
        <f>PROPER(Table1[[#This Row],[Region]])</f>
        <v>East</v>
      </c>
      <c r="O432" t="str">
        <f>PROPER(Table1[[#This Row],[Product Category]])</f>
        <v>Clothing</v>
      </c>
      <c r="P432">
        <f>ROUND(Table1[[#This Row],[Sales Amount]],1)</f>
        <v>4466.6000000000004</v>
      </c>
      <c r="Q432">
        <f>Table1[[#This Row],[Quantity Sold]]</f>
        <v>40</v>
      </c>
      <c r="R432">
        <f>Table1[[#This Row],[Discount (%)]]</f>
        <v>38</v>
      </c>
      <c r="S432">
        <f>Table1[[#This Row],[Profit]]</f>
        <v>214.72</v>
      </c>
    </row>
    <row r="433" spans="1:19" ht="13.8">
      <c r="A433" s="1" t="s">
        <v>444</v>
      </c>
      <c r="B433" s="7">
        <v>45453</v>
      </c>
      <c r="C433" s="2" t="s">
        <v>3943</v>
      </c>
      <c r="D433" s="4" t="s">
        <v>3946</v>
      </c>
      <c r="E433" s="1">
        <v>2986.4</v>
      </c>
      <c r="F433" s="1">
        <v>31</v>
      </c>
      <c r="G433" s="1">
        <v>20</v>
      </c>
      <c r="H433" s="1">
        <v>659.21</v>
      </c>
      <c r="L433" t="str">
        <f t="shared" si="6"/>
        <v>1d3b7c79</v>
      </c>
      <c r="M433" s="7">
        <v>45453</v>
      </c>
      <c r="N433" t="str">
        <f>PROPER(Table1[[#This Row],[Region]])</f>
        <v>East</v>
      </c>
      <c r="O433" t="str">
        <f>PROPER(Table1[[#This Row],[Product Category]])</f>
        <v>Electronics</v>
      </c>
      <c r="P433">
        <f>ROUND(Table1[[#This Row],[Sales Amount]],1)</f>
        <v>2986.4</v>
      </c>
      <c r="Q433">
        <f>Table1[[#This Row],[Quantity Sold]]</f>
        <v>31</v>
      </c>
      <c r="R433">
        <f>Table1[[#This Row],[Discount (%)]]</f>
        <v>20</v>
      </c>
      <c r="S433">
        <f>Table1[[#This Row],[Profit]]</f>
        <v>659.21</v>
      </c>
    </row>
    <row r="434" spans="1:19" ht="13.8">
      <c r="A434" s="1" t="s">
        <v>445</v>
      </c>
      <c r="B434" s="7">
        <v>45454</v>
      </c>
      <c r="C434" s="2" t="s">
        <v>3943</v>
      </c>
      <c r="D434" s="4" t="s">
        <v>3945</v>
      </c>
      <c r="E434" s="1">
        <v>1986.99</v>
      </c>
      <c r="F434" s="1">
        <v>6</v>
      </c>
      <c r="G434" s="1">
        <v>33</v>
      </c>
      <c r="H434" s="1">
        <v>1890.48</v>
      </c>
      <c r="L434" t="str">
        <f t="shared" si="6"/>
        <v>5acf86eb</v>
      </c>
      <c r="M434" s="7">
        <v>45454</v>
      </c>
      <c r="N434" t="str">
        <f>PROPER(Table1[[#This Row],[Region]])</f>
        <v>East</v>
      </c>
      <c r="O434" t="str">
        <f>PROPER(Table1[[#This Row],[Product Category]])</f>
        <v>Sports</v>
      </c>
      <c r="P434">
        <f>ROUND(Table1[[#This Row],[Sales Amount]],1)</f>
        <v>1987</v>
      </c>
      <c r="Q434">
        <f>Table1[[#This Row],[Quantity Sold]]</f>
        <v>6</v>
      </c>
      <c r="R434">
        <f>Table1[[#This Row],[Discount (%)]]</f>
        <v>33</v>
      </c>
      <c r="S434">
        <f>Table1[[#This Row],[Profit]]</f>
        <v>1890.48</v>
      </c>
    </row>
    <row r="435" spans="1:19" ht="13.8">
      <c r="A435" s="1" t="s">
        <v>446</v>
      </c>
      <c r="B435" s="7">
        <v>45455</v>
      </c>
      <c r="C435" s="2" t="s">
        <v>3942</v>
      </c>
      <c r="D435" s="4" t="s">
        <v>1489</v>
      </c>
      <c r="E435" s="1">
        <v>2093.9299999999998</v>
      </c>
      <c r="F435" s="1">
        <v>6</v>
      </c>
      <c r="G435" s="1">
        <v>31</v>
      </c>
      <c r="H435" s="1">
        <v>486.63</v>
      </c>
      <c r="L435" t="str">
        <f t="shared" si="6"/>
        <v>471abf03</v>
      </c>
      <c r="M435" s="7">
        <v>45455</v>
      </c>
      <c r="N435" t="str">
        <f>PROPER(Table1[[#This Row],[Region]])</f>
        <v>West</v>
      </c>
      <c r="O435" t="str">
        <f>PROPER(Table1[[#This Row],[Product Category]])</f>
        <v>Clothing</v>
      </c>
      <c r="P435">
        <f>ROUND(Table1[[#This Row],[Sales Amount]],1)</f>
        <v>2093.9</v>
      </c>
      <c r="Q435">
        <f>Table1[[#This Row],[Quantity Sold]]</f>
        <v>6</v>
      </c>
      <c r="R435">
        <f>Table1[[#This Row],[Discount (%)]]</f>
        <v>31</v>
      </c>
      <c r="S435">
        <f>Table1[[#This Row],[Profit]]</f>
        <v>486.63</v>
      </c>
    </row>
    <row r="436" spans="1:19" ht="13.8">
      <c r="A436" s="1" t="s">
        <v>447</v>
      </c>
      <c r="B436" s="7">
        <v>45456</v>
      </c>
      <c r="C436" s="2" t="s">
        <v>3942</v>
      </c>
      <c r="D436" s="4" t="s">
        <v>3946</v>
      </c>
      <c r="E436" s="1">
        <v>4584.59</v>
      </c>
      <c r="F436" s="1">
        <v>3</v>
      </c>
      <c r="G436" s="1">
        <v>25</v>
      </c>
      <c r="H436" s="1">
        <v>1530.29</v>
      </c>
      <c r="L436" t="str">
        <f t="shared" si="6"/>
        <v>3c893410</v>
      </c>
      <c r="M436" s="7">
        <v>45456</v>
      </c>
      <c r="N436" t="str">
        <f>PROPER(Table1[[#This Row],[Region]])</f>
        <v>West</v>
      </c>
      <c r="O436" t="str">
        <f>PROPER(Table1[[#This Row],[Product Category]])</f>
        <v>Electronics</v>
      </c>
      <c r="P436">
        <f>ROUND(Table1[[#This Row],[Sales Amount]],1)</f>
        <v>4584.6000000000004</v>
      </c>
      <c r="Q436">
        <f>Table1[[#This Row],[Quantity Sold]]</f>
        <v>3</v>
      </c>
      <c r="R436">
        <f>Table1[[#This Row],[Discount (%)]]</f>
        <v>25</v>
      </c>
      <c r="S436">
        <f>Table1[[#This Row],[Profit]]</f>
        <v>1530.29</v>
      </c>
    </row>
    <row r="437" spans="1:19" ht="13.8">
      <c r="A437" s="1" t="s">
        <v>448</v>
      </c>
      <c r="B437" s="7">
        <v>45457</v>
      </c>
      <c r="C437" s="2" t="s">
        <v>3943</v>
      </c>
      <c r="D437" s="4" t="s">
        <v>1489</v>
      </c>
      <c r="E437" s="1">
        <v>974.86</v>
      </c>
      <c r="F437" s="1">
        <v>38</v>
      </c>
      <c r="G437" s="1">
        <v>48</v>
      </c>
      <c r="H437" s="1">
        <v>871.02</v>
      </c>
      <c r="L437" t="str">
        <f t="shared" si="6"/>
        <v>6d8737a7</v>
      </c>
      <c r="M437" s="7">
        <v>45457</v>
      </c>
      <c r="N437" t="str">
        <f>PROPER(Table1[[#This Row],[Region]])</f>
        <v>East</v>
      </c>
      <c r="O437" t="str">
        <f>PROPER(Table1[[#This Row],[Product Category]])</f>
        <v>Clothing</v>
      </c>
      <c r="P437">
        <f>ROUND(Table1[[#This Row],[Sales Amount]],1)</f>
        <v>974.9</v>
      </c>
      <c r="Q437">
        <f>Table1[[#This Row],[Quantity Sold]]</f>
        <v>38</v>
      </c>
      <c r="R437">
        <f>Table1[[#This Row],[Discount (%)]]</f>
        <v>48</v>
      </c>
      <c r="S437">
        <f>Table1[[#This Row],[Profit]]</f>
        <v>871.02</v>
      </c>
    </row>
    <row r="438" spans="1:19" ht="13.8">
      <c r="A438" s="1" t="s">
        <v>449</v>
      </c>
      <c r="B438" s="7">
        <v>45458</v>
      </c>
      <c r="C438" s="2" t="s">
        <v>3944</v>
      </c>
      <c r="D438" s="4" t="s">
        <v>3946</v>
      </c>
      <c r="E438" s="1">
        <v>1313.21</v>
      </c>
      <c r="F438" s="1">
        <v>48</v>
      </c>
      <c r="G438" s="1">
        <v>8</v>
      </c>
      <c r="H438" s="1">
        <v>1906.22</v>
      </c>
      <c r="L438" t="str">
        <f t="shared" si="6"/>
        <v>14329fd2</v>
      </c>
      <c r="M438" s="7">
        <v>45458</v>
      </c>
      <c r="N438" t="str">
        <f>PROPER(Table1[[#This Row],[Region]])</f>
        <v>South</v>
      </c>
      <c r="O438" t="str">
        <f>PROPER(Table1[[#This Row],[Product Category]])</f>
        <v>Electronics</v>
      </c>
      <c r="P438">
        <f>ROUND(Table1[[#This Row],[Sales Amount]],1)</f>
        <v>1313.2</v>
      </c>
      <c r="Q438">
        <f>Table1[[#This Row],[Quantity Sold]]</f>
        <v>48</v>
      </c>
      <c r="R438">
        <f>Table1[[#This Row],[Discount (%)]]</f>
        <v>8</v>
      </c>
      <c r="S438">
        <f>Table1[[#This Row],[Profit]]</f>
        <v>1906.22</v>
      </c>
    </row>
    <row r="439" spans="1:19" ht="13.8">
      <c r="A439" s="1" t="s">
        <v>450</v>
      </c>
      <c r="B439" s="7">
        <v>45459</v>
      </c>
      <c r="C439" s="2" t="s">
        <v>3944</v>
      </c>
      <c r="D439" s="4" t="s">
        <v>92</v>
      </c>
      <c r="E439" s="1">
        <v>4212.21</v>
      </c>
      <c r="F439" s="1">
        <v>21</v>
      </c>
      <c r="G439" s="1">
        <v>41</v>
      </c>
      <c r="H439" s="1">
        <v>1806.23</v>
      </c>
      <c r="L439" t="str">
        <f t="shared" si="6"/>
        <v>55ba682c</v>
      </c>
      <c r="M439" s="7">
        <v>45459</v>
      </c>
      <c r="N439" t="str">
        <f>PROPER(Table1[[#This Row],[Region]])</f>
        <v>South</v>
      </c>
      <c r="O439" t="str">
        <f>PROPER(Table1[[#This Row],[Product Category]])</f>
        <v>Groceries</v>
      </c>
      <c r="P439">
        <f>ROUND(Table1[[#This Row],[Sales Amount]],1)</f>
        <v>4212.2</v>
      </c>
      <c r="Q439">
        <f>Table1[[#This Row],[Quantity Sold]]</f>
        <v>21</v>
      </c>
      <c r="R439">
        <f>Table1[[#This Row],[Discount (%)]]</f>
        <v>41</v>
      </c>
      <c r="S439">
        <f>Table1[[#This Row],[Profit]]</f>
        <v>1806.23</v>
      </c>
    </row>
    <row r="440" spans="1:19" ht="13.8">
      <c r="A440" s="1" t="s">
        <v>451</v>
      </c>
      <c r="B440" s="7">
        <v>45460</v>
      </c>
      <c r="C440" s="2" t="s">
        <v>3942</v>
      </c>
      <c r="D440" s="4" t="s">
        <v>3946</v>
      </c>
      <c r="E440" s="1">
        <v>2406.15</v>
      </c>
      <c r="F440" s="1">
        <v>37</v>
      </c>
      <c r="G440" s="1">
        <v>18</v>
      </c>
      <c r="H440" s="1">
        <v>616.26</v>
      </c>
      <c r="L440" t="str">
        <f t="shared" si="6"/>
        <v>20e55f71</v>
      </c>
      <c r="M440" s="7">
        <v>45460</v>
      </c>
      <c r="N440" t="str">
        <f>PROPER(Table1[[#This Row],[Region]])</f>
        <v>West</v>
      </c>
      <c r="O440" t="str">
        <f>PROPER(Table1[[#This Row],[Product Category]])</f>
        <v>Electronics</v>
      </c>
      <c r="P440">
        <f>ROUND(Table1[[#This Row],[Sales Amount]],1)</f>
        <v>2406.1999999999998</v>
      </c>
      <c r="Q440">
        <f>Table1[[#This Row],[Quantity Sold]]</f>
        <v>37</v>
      </c>
      <c r="R440">
        <f>Table1[[#This Row],[Discount (%)]]</f>
        <v>18</v>
      </c>
      <c r="S440">
        <f>Table1[[#This Row],[Profit]]</f>
        <v>616.26</v>
      </c>
    </row>
    <row r="441" spans="1:19" ht="13.8">
      <c r="A441" s="1" t="s">
        <v>452</v>
      </c>
      <c r="B441" s="7">
        <v>45461</v>
      </c>
      <c r="C441" s="2" t="s">
        <v>3943</v>
      </c>
      <c r="D441" s="4" t="s">
        <v>1661</v>
      </c>
      <c r="E441" s="1">
        <v>3494.36</v>
      </c>
      <c r="F441" s="1">
        <v>13</v>
      </c>
      <c r="G441" s="1">
        <v>13</v>
      </c>
      <c r="H441" s="1">
        <v>561.04</v>
      </c>
      <c r="L441" t="str">
        <f t="shared" si="6"/>
        <v>36cc978d</v>
      </c>
      <c r="M441" s="7">
        <v>45461</v>
      </c>
      <c r="N441" t="str">
        <f>PROPER(Table1[[#This Row],[Region]])</f>
        <v>East</v>
      </c>
      <c r="O441" t="str">
        <f>PROPER(Table1[[#This Row],[Product Category]])</f>
        <v>Furniture</v>
      </c>
      <c r="P441">
        <f>ROUND(Table1[[#This Row],[Sales Amount]],1)</f>
        <v>3494.4</v>
      </c>
      <c r="Q441">
        <f>Table1[[#This Row],[Quantity Sold]]</f>
        <v>13</v>
      </c>
      <c r="R441">
        <f>Table1[[#This Row],[Discount (%)]]</f>
        <v>13</v>
      </c>
      <c r="S441">
        <f>Table1[[#This Row],[Profit]]</f>
        <v>561.04</v>
      </c>
    </row>
    <row r="442" spans="1:19" ht="13.8">
      <c r="A442" s="1" t="s">
        <v>453</v>
      </c>
      <c r="B442" s="7">
        <v>45462</v>
      </c>
      <c r="C442" s="2" t="s">
        <v>3944</v>
      </c>
      <c r="D442" s="4" t="s">
        <v>1489</v>
      </c>
      <c r="E442" s="1">
        <v>3724.52</v>
      </c>
      <c r="F442" s="1">
        <v>42</v>
      </c>
      <c r="G442" s="1">
        <v>13</v>
      </c>
      <c r="H442" s="1">
        <v>1947.91</v>
      </c>
      <c r="L442" t="str">
        <f t="shared" si="6"/>
        <v>c95570bc</v>
      </c>
      <c r="M442" s="7">
        <v>45462</v>
      </c>
      <c r="N442" t="str">
        <f>PROPER(Table1[[#This Row],[Region]])</f>
        <v>South</v>
      </c>
      <c r="O442" t="str">
        <f>PROPER(Table1[[#This Row],[Product Category]])</f>
        <v>Clothing</v>
      </c>
      <c r="P442">
        <f>ROUND(Table1[[#This Row],[Sales Amount]],1)</f>
        <v>3724.5</v>
      </c>
      <c r="Q442">
        <f>Table1[[#This Row],[Quantity Sold]]</f>
        <v>42</v>
      </c>
      <c r="R442">
        <f>Table1[[#This Row],[Discount (%)]]</f>
        <v>13</v>
      </c>
      <c r="S442">
        <f>Table1[[#This Row],[Profit]]</f>
        <v>1947.91</v>
      </c>
    </row>
    <row r="443" spans="1:19" ht="13.8">
      <c r="A443" s="1" t="s">
        <v>454</v>
      </c>
      <c r="B443" s="7">
        <v>45463</v>
      </c>
      <c r="C443" s="2" t="s">
        <v>3943</v>
      </c>
      <c r="D443" s="4" t="s">
        <v>1661</v>
      </c>
      <c r="E443" s="1">
        <v>4350.38</v>
      </c>
      <c r="F443" s="1">
        <v>3</v>
      </c>
      <c r="G443" s="1">
        <v>14</v>
      </c>
      <c r="H443" s="1">
        <v>513.85</v>
      </c>
      <c r="L443" t="str">
        <f t="shared" si="6"/>
        <v>4d661990</v>
      </c>
      <c r="M443" s="7">
        <v>45463</v>
      </c>
      <c r="N443" t="str">
        <f>PROPER(Table1[[#This Row],[Region]])</f>
        <v>East</v>
      </c>
      <c r="O443" t="str">
        <f>PROPER(Table1[[#This Row],[Product Category]])</f>
        <v>Furniture</v>
      </c>
      <c r="P443">
        <f>ROUND(Table1[[#This Row],[Sales Amount]],1)</f>
        <v>4350.3999999999996</v>
      </c>
      <c r="Q443">
        <f>Table1[[#This Row],[Quantity Sold]]</f>
        <v>3</v>
      </c>
      <c r="R443">
        <f>Table1[[#This Row],[Discount (%)]]</f>
        <v>14</v>
      </c>
      <c r="S443">
        <f>Table1[[#This Row],[Profit]]</f>
        <v>513.85</v>
      </c>
    </row>
    <row r="444" spans="1:19" ht="13.8">
      <c r="A444" s="1" t="s">
        <v>455</v>
      </c>
      <c r="B444" s="7">
        <v>45464</v>
      </c>
      <c r="C444" s="2" t="s">
        <v>3942</v>
      </c>
      <c r="D444" s="4" t="s">
        <v>1489</v>
      </c>
      <c r="E444" s="1">
        <v>4373.8100000000004</v>
      </c>
      <c r="F444" s="1">
        <v>24</v>
      </c>
      <c r="G444" s="1">
        <v>29</v>
      </c>
      <c r="H444" s="1">
        <v>631.04</v>
      </c>
      <c r="L444" t="str">
        <f t="shared" si="6"/>
        <v>1e02a5a1</v>
      </c>
      <c r="M444" s="7">
        <v>45464</v>
      </c>
      <c r="N444" t="str">
        <f>PROPER(Table1[[#This Row],[Region]])</f>
        <v>West</v>
      </c>
      <c r="O444" t="str">
        <f>PROPER(Table1[[#This Row],[Product Category]])</f>
        <v>Clothing</v>
      </c>
      <c r="P444">
        <f>ROUND(Table1[[#This Row],[Sales Amount]],1)</f>
        <v>4373.8</v>
      </c>
      <c r="Q444">
        <f>Table1[[#This Row],[Quantity Sold]]</f>
        <v>24</v>
      </c>
      <c r="R444">
        <f>Table1[[#This Row],[Discount (%)]]</f>
        <v>29</v>
      </c>
      <c r="S444">
        <f>Table1[[#This Row],[Profit]]</f>
        <v>631.04</v>
      </c>
    </row>
    <row r="445" spans="1:19" ht="13.8">
      <c r="A445" s="1" t="s">
        <v>456</v>
      </c>
      <c r="B445" s="7">
        <v>45465</v>
      </c>
      <c r="C445" s="2" t="s">
        <v>3942</v>
      </c>
      <c r="D445" s="4" t="s">
        <v>3945</v>
      </c>
      <c r="E445" s="1">
        <v>4101.04</v>
      </c>
      <c r="F445" s="1">
        <v>34</v>
      </c>
      <c r="G445" s="1">
        <v>3</v>
      </c>
      <c r="H445" s="1">
        <v>1751.16</v>
      </c>
      <c r="L445" t="str">
        <f t="shared" si="6"/>
        <v>fc771290</v>
      </c>
      <c r="M445" s="7">
        <v>45465</v>
      </c>
      <c r="N445" t="str">
        <f>PROPER(Table1[[#This Row],[Region]])</f>
        <v>West</v>
      </c>
      <c r="O445" t="str">
        <f>PROPER(Table1[[#This Row],[Product Category]])</f>
        <v>Sports</v>
      </c>
      <c r="P445">
        <f>ROUND(Table1[[#This Row],[Sales Amount]],1)</f>
        <v>4101</v>
      </c>
      <c r="Q445">
        <f>Table1[[#This Row],[Quantity Sold]]</f>
        <v>34</v>
      </c>
      <c r="R445">
        <f>Table1[[#This Row],[Discount (%)]]</f>
        <v>3</v>
      </c>
      <c r="S445">
        <f>Table1[[#This Row],[Profit]]</f>
        <v>1751.16</v>
      </c>
    </row>
    <row r="446" spans="1:19" ht="13.8">
      <c r="A446" s="1" t="s">
        <v>457</v>
      </c>
      <c r="B446" s="7">
        <v>45466</v>
      </c>
      <c r="C446" s="2" t="s">
        <v>3944</v>
      </c>
      <c r="D446" s="4" t="s">
        <v>92</v>
      </c>
      <c r="E446" s="1">
        <v>3326.03</v>
      </c>
      <c r="F446" s="1">
        <v>8</v>
      </c>
      <c r="G446" s="1">
        <v>4</v>
      </c>
      <c r="H446" s="1">
        <v>482.77</v>
      </c>
      <c r="L446" t="str">
        <f t="shared" si="6"/>
        <v>2d594c6e</v>
      </c>
      <c r="M446" s="7">
        <v>45466</v>
      </c>
      <c r="N446" t="str">
        <f>PROPER(Table1[[#This Row],[Region]])</f>
        <v>South</v>
      </c>
      <c r="O446" t="str">
        <f>PROPER(Table1[[#This Row],[Product Category]])</f>
        <v>Groceries</v>
      </c>
      <c r="P446">
        <f>ROUND(Table1[[#This Row],[Sales Amount]],1)</f>
        <v>3326</v>
      </c>
      <c r="Q446">
        <f>Table1[[#This Row],[Quantity Sold]]</f>
        <v>8</v>
      </c>
      <c r="R446">
        <f>Table1[[#This Row],[Discount (%)]]</f>
        <v>4</v>
      </c>
      <c r="S446">
        <f>Table1[[#This Row],[Profit]]</f>
        <v>482.77</v>
      </c>
    </row>
    <row r="447" spans="1:19" ht="13.8">
      <c r="A447" s="1" t="s">
        <v>458</v>
      </c>
      <c r="B447" s="7">
        <v>45467</v>
      </c>
      <c r="C447" s="2" t="s">
        <v>3943</v>
      </c>
      <c r="D447" s="4" t="s">
        <v>92</v>
      </c>
      <c r="E447" s="1">
        <v>669.76</v>
      </c>
      <c r="F447" s="1">
        <v>34</v>
      </c>
      <c r="G447" s="1">
        <v>8</v>
      </c>
      <c r="H447" s="1">
        <v>720.04</v>
      </c>
      <c r="L447" t="str">
        <f t="shared" si="6"/>
        <v>66fe1ee8</v>
      </c>
      <c r="M447" s="7">
        <v>45467</v>
      </c>
      <c r="N447" t="str">
        <f>PROPER(Table1[[#This Row],[Region]])</f>
        <v>East</v>
      </c>
      <c r="O447" t="str">
        <f>PROPER(Table1[[#This Row],[Product Category]])</f>
        <v>Groceries</v>
      </c>
      <c r="P447">
        <f>ROUND(Table1[[#This Row],[Sales Amount]],1)</f>
        <v>669.8</v>
      </c>
      <c r="Q447">
        <f>Table1[[#This Row],[Quantity Sold]]</f>
        <v>34</v>
      </c>
      <c r="R447">
        <f>Table1[[#This Row],[Discount (%)]]</f>
        <v>8</v>
      </c>
      <c r="S447">
        <f>Table1[[#This Row],[Profit]]</f>
        <v>720.04</v>
      </c>
    </row>
    <row r="448" spans="1:19" ht="13.8">
      <c r="A448" s="1" t="s">
        <v>459</v>
      </c>
      <c r="B448" s="7">
        <v>45468</v>
      </c>
      <c r="C448" s="2" t="s">
        <v>3941</v>
      </c>
      <c r="D448" s="4" t="s">
        <v>1661</v>
      </c>
      <c r="E448" s="1">
        <v>2906.79</v>
      </c>
      <c r="F448" s="1">
        <v>31</v>
      </c>
      <c r="G448" s="1">
        <v>33</v>
      </c>
      <c r="H448" s="1">
        <v>130.99</v>
      </c>
      <c r="L448" t="str">
        <f t="shared" si="6"/>
        <v>ccd859f7</v>
      </c>
      <c r="M448" s="7">
        <v>45468</v>
      </c>
      <c r="N448" t="str">
        <f>PROPER(Table1[[#This Row],[Region]])</f>
        <v>North</v>
      </c>
      <c r="O448" t="str">
        <f>PROPER(Table1[[#This Row],[Product Category]])</f>
        <v>Furniture</v>
      </c>
      <c r="P448">
        <f>ROUND(Table1[[#This Row],[Sales Amount]],1)</f>
        <v>2906.8</v>
      </c>
      <c r="Q448">
        <f>Table1[[#This Row],[Quantity Sold]]</f>
        <v>31</v>
      </c>
      <c r="R448">
        <f>Table1[[#This Row],[Discount (%)]]</f>
        <v>33</v>
      </c>
      <c r="S448">
        <f>Table1[[#This Row],[Profit]]</f>
        <v>130.99</v>
      </c>
    </row>
    <row r="449" spans="1:19" ht="13.8">
      <c r="A449" s="1" t="s">
        <v>460</v>
      </c>
      <c r="B449" s="7">
        <v>45469</v>
      </c>
      <c r="C449" s="2" t="s">
        <v>3943</v>
      </c>
      <c r="D449" s="4" t="s">
        <v>92</v>
      </c>
      <c r="E449" s="1">
        <v>1083.31</v>
      </c>
      <c r="F449" s="1">
        <v>6</v>
      </c>
      <c r="G449" s="1">
        <v>12</v>
      </c>
      <c r="H449" s="1">
        <v>1002.46</v>
      </c>
      <c r="L449" t="str">
        <f t="shared" si="6"/>
        <v>50f52099</v>
      </c>
      <c r="M449" s="7">
        <v>45469</v>
      </c>
      <c r="N449" t="str">
        <f>PROPER(Table1[[#This Row],[Region]])</f>
        <v>East</v>
      </c>
      <c r="O449" t="str">
        <f>PROPER(Table1[[#This Row],[Product Category]])</f>
        <v>Groceries</v>
      </c>
      <c r="P449">
        <f>ROUND(Table1[[#This Row],[Sales Amount]],1)</f>
        <v>1083.3</v>
      </c>
      <c r="Q449">
        <f>Table1[[#This Row],[Quantity Sold]]</f>
        <v>6</v>
      </c>
      <c r="R449">
        <f>Table1[[#This Row],[Discount (%)]]</f>
        <v>12</v>
      </c>
      <c r="S449">
        <f>Table1[[#This Row],[Profit]]</f>
        <v>1002.46</v>
      </c>
    </row>
    <row r="450" spans="1:19" ht="13.8">
      <c r="A450" s="1" t="s">
        <v>461</v>
      </c>
      <c r="B450" s="7">
        <v>45470</v>
      </c>
      <c r="C450" s="2" t="s">
        <v>3944</v>
      </c>
      <c r="D450" s="4" t="s">
        <v>92</v>
      </c>
      <c r="E450" s="1">
        <v>193.64</v>
      </c>
      <c r="F450" s="1">
        <v>36</v>
      </c>
      <c r="G450" s="1">
        <v>17</v>
      </c>
      <c r="H450" s="1">
        <v>818.94</v>
      </c>
      <c r="L450" t="str">
        <f t="shared" ref="L450:L513" si="7">TRIM(A450)</f>
        <v>9edb0beb</v>
      </c>
      <c r="M450" s="7">
        <v>45470</v>
      </c>
      <c r="N450" t="str">
        <f>PROPER(Table1[[#This Row],[Region]])</f>
        <v>South</v>
      </c>
      <c r="O450" t="str">
        <f>PROPER(Table1[[#This Row],[Product Category]])</f>
        <v>Groceries</v>
      </c>
      <c r="P450">
        <f>ROUND(Table1[[#This Row],[Sales Amount]],1)</f>
        <v>193.6</v>
      </c>
      <c r="Q450">
        <f>Table1[[#This Row],[Quantity Sold]]</f>
        <v>36</v>
      </c>
      <c r="R450">
        <f>Table1[[#This Row],[Discount (%)]]</f>
        <v>17</v>
      </c>
      <c r="S450">
        <f>Table1[[#This Row],[Profit]]</f>
        <v>818.94</v>
      </c>
    </row>
    <row r="451" spans="1:19" ht="13.8">
      <c r="A451" s="1">
        <v>84809441</v>
      </c>
      <c r="B451" s="7">
        <v>45471</v>
      </c>
      <c r="C451" s="2" t="s">
        <v>3942</v>
      </c>
      <c r="D451" s="4" t="s">
        <v>92</v>
      </c>
      <c r="E451" s="1">
        <v>3154.25</v>
      </c>
      <c r="F451" s="1">
        <v>43</v>
      </c>
      <c r="G451" s="1">
        <v>28</v>
      </c>
      <c r="H451" s="1">
        <v>467.13</v>
      </c>
      <c r="L451" t="str">
        <f t="shared" si="7"/>
        <v>84809441</v>
      </c>
      <c r="M451" s="7">
        <v>45471</v>
      </c>
      <c r="N451" t="str">
        <f>PROPER(Table1[[#This Row],[Region]])</f>
        <v>West</v>
      </c>
      <c r="O451" t="str">
        <f>PROPER(Table1[[#This Row],[Product Category]])</f>
        <v>Groceries</v>
      </c>
      <c r="P451">
        <f>ROUND(Table1[[#This Row],[Sales Amount]],1)</f>
        <v>3154.3</v>
      </c>
      <c r="Q451">
        <f>Table1[[#This Row],[Quantity Sold]]</f>
        <v>43</v>
      </c>
      <c r="R451">
        <f>Table1[[#This Row],[Discount (%)]]</f>
        <v>28</v>
      </c>
      <c r="S451">
        <f>Table1[[#This Row],[Profit]]</f>
        <v>467.13</v>
      </c>
    </row>
    <row r="452" spans="1:19" ht="13.8">
      <c r="A452" s="1" t="s">
        <v>462</v>
      </c>
      <c r="B452" s="7">
        <v>45472</v>
      </c>
      <c r="C452" s="2" t="s">
        <v>3942</v>
      </c>
      <c r="D452" s="4" t="s">
        <v>1661</v>
      </c>
      <c r="E452" s="1">
        <v>4809.3100000000004</v>
      </c>
      <c r="F452" s="1">
        <v>15</v>
      </c>
      <c r="G452" s="1">
        <v>37</v>
      </c>
      <c r="H452" s="1">
        <v>274.91000000000003</v>
      </c>
      <c r="L452" t="str">
        <f t="shared" si="7"/>
        <v>f915bb3e</v>
      </c>
      <c r="M452" s="7">
        <v>45472</v>
      </c>
      <c r="N452" t="str">
        <f>PROPER(Table1[[#This Row],[Region]])</f>
        <v>West</v>
      </c>
      <c r="O452" t="str">
        <f>PROPER(Table1[[#This Row],[Product Category]])</f>
        <v>Furniture</v>
      </c>
      <c r="P452">
        <f>ROUND(Table1[[#This Row],[Sales Amount]],1)</f>
        <v>4809.3</v>
      </c>
      <c r="Q452">
        <f>Table1[[#This Row],[Quantity Sold]]</f>
        <v>15</v>
      </c>
      <c r="R452">
        <f>Table1[[#This Row],[Discount (%)]]</f>
        <v>37</v>
      </c>
      <c r="S452">
        <f>Table1[[#This Row],[Profit]]</f>
        <v>274.91000000000003</v>
      </c>
    </row>
    <row r="453" spans="1:19" ht="13.8">
      <c r="A453" s="1" t="s">
        <v>463</v>
      </c>
      <c r="B453" s="7">
        <v>45473</v>
      </c>
      <c r="C453" s="2" t="s">
        <v>3944</v>
      </c>
      <c r="D453" s="4" t="s">
        <v>1489</v>
      </c>
      <c r="E453" s="1">
        <v>2267.37</v>
      </c>
      <c r="F453" s="1">
        <v>4</v>
      </c>
      <c r="G453" s="1">
        <v>23</v>
      </c>
      <c r="H453" s="1">
        <v>606.70000000000005</v>
      </c>
      <c r="L453" t="str">
        <f t="shared" si="7"/>
        <v>d41aacf2</v>
      </c>
      <c r="M453" s="7">
        <v>45473</v>
      </c>
      <c r="N453" t="str">
        <f>PROPER(Table1[[#This Row],[Region]])</f>
        <v>South</v>
      </c>
      <c r="O453" t="str">
        <f>PROPER(Table1[[#This Row],[Product Category]])</f>
        <v>Clothing</v>
      </c>
      <c r="P453">
        <f>ROUND(Table1[[#This Row],[Sales Amount]],1)</f>
        <v>2267.4</v>
      </c>
      <c r="Q453">
        <f>Table1[[#This Row],[Quantity Sold]]</f>
        <v>4</v>
      </c>
      <c r="R453">
        <f>Table1[[#This Row],[Discount (%)]]</f>
        <v>23</v>
      </c>
      <c r="S453">
        <f>Table1[[#This Row],[Profit]]</f>
        <v>606.70000000000005</v>
      </c>
    </row>
    <row r="454" spans="1:19" ht="13.8">
      <c r="A454" s="1" t="s">
        <v>464</v>
      </c>
      <c r="B454" s="7">
        <v>45474</v>
      </c>
      <c r="C454" s="2" t="s">
        <v>3944</v>
      </c>
      <c r="D454" s="4" t="s">
        <v>3946</v>
      </c>
      <c r="E454" s="1">
        <v>398.13</v>
      </c>
      <c r="F454" s="1">
        <v>42</v>
      </c>
      <c r="G454" s="1">
        <v>17</v>
      </c>
      <c r="H454" s="1">
        <v>908.46</v>
      </c>
      <c r="L454" t="str">
        <f t="shared" si="7"/>
        <v>0b4791c1</v>
      </c>
      <c r="M454" s="7">
        <v>45474</v>
      </c>
      <c r="N454" t="str">
        <f>PROPER(Table1[[#This Row],[Region]])</f>
        <v>South</v>
      </c>
      <c r="O454" t="str">
        <f>PROPER(Table1[[#This Row],[Product Category]])</f>
        <v>Electronics</v>
      </c>
      <c r="P454">
        <f>ROUND(Table1[[#This Row],[Sales Amount]],1)</f>
        <v>398.1</v>
      </c>
      <c r="Q454">
        <f>Table1[[#This Row],[Quantity Sold]]</f>
        <v>42</v>
      </c>
      <c r="R454">
        <f>Table1[[#This Row],[Discount (%)]]</f>
        <v>17</v>
      </c>
      <c r="S454">
        <f>Table1[[#This Row],[Profit]]</f>
        <v>908.46</v>
      </c>
    </row>
    <row r="455" spans="1:19" ht="13.8">
      <c r="A455" s="1" t="s">
        <v>465</v>
      </c>
      <c r="B455" s="7">
        <v>45475</v>
      </c>
      <c r="C455" s="2" t="s">
        <v>3942</v>
      </c>
      <c r="D455" s="4" t="s">
        <v>3946</v>
      </c>
      <c r="E455" s="1">
        <v>1692.79</v>
      </c>
      <c r="F455" s="1">
        <v>12</v>
      </c>
      <c r="G455" s="1">
        <v>50</v>
      </c>
      <c r="H455" s="1">
        <v>447.22</v>
      </c>
      <c r="L455" t="str">
        <f t="shared" si="7"/>
        <v>d34ba86c</v>
      </c>
      <c r="M455" s="7">
        <v>45475</v>
      </c>
      <c r="N455" t="str">
        <f>PROPER(Table1[[#This Row],[Region]])</f>
        <v>West</v>
      </c>
      <c r="O455" t="str">
        <f>PROPER(Table1[[#This Row],[Product Category]])</f>
        <v>Electronics</v>
      </c>
      <c r="P455">
        <f>ROUND(Table1[[#This Row],[Sales Amount]],1)</f>
        <v>1692.8</v>
      </c>
      <c r="Q455">
        <f>Table1[[#This Row],[Quantity Sold]]</f>
        <v>12</v>
      </c>
      <c r="R455">
        <f>Table1[[#This Row],[Discount (%)]]</f>
        <v>50</v>
      </c>
      <c r="S455">
        <f>Table1[[#This Row],[Profit]]</f>
        <v>447.22</v>
      </c>
    </row>
    <row r="456" spans="1:19" ht="13.8">
      <c r="A456" s="1" t="s">
        <v>466</v>
      </c>
      <c r="B456" s="7">
        <v>45476</v>
      </c>
      <c r="C456" s="2" t="s">
        <v>3942</v>
      </c>
      <c r="D456" s="4" t="s">
        <v>3945</v>
      </c>
      <c r="E456" s="1">
        <v>1834.43</v>
      </c>
      <c r="F456" s="1">
        <v>48</v>
      </c>
      <c r="G456" s="1">
        <v>30</v>
      </c>
      <c r="H456" s="1">
        <v>1710.58</v>
      </c>
      <c r="L456" t="str">
        <f t="shared" si="7"/>
        <v>20bae741</v>
      </c>
      <c r="M456" s="7">
        <v>45476</v>
      </c>
      <c r="N456" t="str">
        <f>PROPER(Table1[[#This Row],[Region]])</f>
        <v>West</v>
      </c>
      <c r="O456" t="str">
        <f>PROPER(Table1[[#This Row],[Product Category]])</f>
        <v>Sports</v>
      </c>
      <c r="P456">
        <f>ROUND(Table1[[#This Row],[Sales Amount]],1)</f>
        <v>1834.4</v>
      </c>
      <c r="Q456">
        <f>Table1[[#This Row],[Quantity Sold]]</f>
        <v>48</v>
      </c>
      <c r="R456">
        <f>Table1[[#This Row],[Discount (%)]]</f>
        <v>30</v>
      </c>
      <c r="S456">
        <f>Table1[[#This Row],[Profit]]</f>
        <v>1710.58</v>
      </c>
    </row>
    <row r="457" spans="1:19" ht="13.8">
      <c r="A457" s="1" t="s">
        <v>467</v>
      </c>
      <c r="B457" s="7">
        <v>45477</v>
      </c>
      <c r="C457" s="2" t="s">
        <v>3944</v>
      </c>
      <c r="D457" s="4" t="s">
        <v>92</v>
      </c>
      <c r="E457" s="1">
        <v>2753.34</v>
      </c>
      <c r="F457" s="1">
        <v>47</v>
      </c>
      <c r="G457" s="1">
        <v>40</v>
      </c>
      <c r="H457" s="1">
        <v>1174.1400000000001</v>
      </c>
      <c r="L457" t="str">
        <f t="shared" si="7"/>
        <v>52e26a32</v>
      </c>
      <c r="M457" s="7">
        <v>45477</v>
      </c>
      <c r="N457" t="str">
        <f>PROPER(Table1[[#This Row],[Region]])</f>
        <v>South</v>
      </c>
      <c r="O457" t="str">
        <f>PROPER(Table1[[#This Row],[Product Category]])</f>
        <v>Groceries</v>
      </c>
      <c r="P457">
        <f>ROUND(Table1[[#This Row],[Sales Amount]],1)</f>
        <v>2753.3</v>
      </c>
      <c r="Q457">
        <f>Table1[[#This Row],[Quantity Sold]]</f>
        <v>47</v>
      </c>
      <c r="R457">
        <f>Table1[[#This Row],[Discount (%)]]</f>
        <v>40</v>
      </c>
      <c r="S457">
        <f>Table1[[#This Row],[Profit]]</f>
        <v>1174.1400000000001</v>
      </c>
    </row>
    <row r="458" spans="1:19" ht="13.8">
      <c r="A458" s="1" t="s">
        <v>468</v>
      </c>
      <c r="B458" s="7">
        <v>45478</v>
      </c>
      <c r="C458" s="2" t="s">
        <v>3943</v>
      </c>
      <c r="D458" s="4" t="s">
        <v>1489</v>
      </c>
      <c r="E458" s="1">
        <v>4388.68</v>
      </c>
      <c r="F458" s="1">
        <v>42</v>
      </c>
      <c r="G458" s="1">
        <v>24</v>
      </c>
      <c r="H458" s="1">
        <v>15.98</v>
      </c>
      <c r="L458" t="str">
        <f t="shared" si="7"/>
        <v>e482e887</v>
      </c>
      <c r="M458" s="7">
        <v>45478</v>
      </c>
      <c r="N458" t="str">
        <f>PROPER(Table1[[#This Row],[Region]])</f>
        <v>East</v>
      </c>
      <c r="O458" t="str">
        <f>PROPER(Table1[[#This Row],[Product Category]])</f>
        <v>Clothing</v>
      </c>
      <c r="P458">
        <f>ROUND(Table1[[#This Row],[Sales Amount]],1)</f>
        <v>4388.7</v>
      </c>
      <c r="Q458">
        <f>Table1[[#This Row],[Quantity Sold]]</f>
        <v>42</v>
      </c>
      <c r="R458">
        <f>Table1[[#This Row],[Discount (%)]]</f>
        <v>24</v>
      </c>
      <c r="S458">
        <f>Table1[[#This Row],[Profit]]</f>
        <v>15.98</v>
      </c>
    </row>
    <row r="459" spans="1:19" ht="13.8">
      <c r="A459" s="1" t="s">
        <v>469</v>
      </c>
      <c r="B459" s="7">
        <v>45479</v>
      </c>
      <c r="C459" s="2" t="s">
        <v>3943</v>
      </c>
      <c r="D459" s="4" t="s">
        <v>3946</v>
      </c>
      <c r="E459" s="1">
        <v>4667.93</v>
      </c>
      <c r="F459" s="1">
        <v>24</v>
      </c>
      <c r="G459" s="1">
        <v>11</v>
      </c>
      <c r="H459" s="1">
        <v>916.86</v>
      </c>
      <c r="L459" t="str">
        <f t="shared" si="7"/>
        <v>060b0ccd</v>
      </c>
      <c r="M459" s="7">
        <v>45479</v>
      </c>
      <c r="N459" t="str">
        <f>PROPER(Table1[[#This Row],[Region]])</f>
        <v>East</v>
      </c>
      <c r="O459" t="str">
        <f>PROPER(Table1[[#This Row],[Product Category]])</f>
        <v>Electronics</v>
      </c>
      <c r="P459">
        <f>ROUND(Table1[[#This Row],[Sales Amount]],1)</f>
        <v>4667.8999999999996</v>
      </c>
      <c r="Q459">
        <f>Table1[[#This Row],[Quantity Sold]]</f>
        <v>24</v>
      </c>
      <c r="R459">
        <f>Table1[[#This Row],[Discount (%)]]</f>
        <v>11</v>
      </c>
      <c r="S459">
        <f>Table1[[#This Row],[Profit]]</f>
        <v>916.86</v>
      </c>
    </row>
    <row r="460" spans="1:19" ht="13.8">
      <c r="A460" s="1" t="s">
        <v>471</v>
      </c>
      <c r="B460" s="7">
        <v>45480</v>
      </c>
      <c r="C460" s="2" t="s">
        <v>3942</v>
      </c>
      <c r="D460" s="4" t="s">
        <v>3945</v>
      </c>
      <c r="E460" s="1">
        <v>976.14</v>
      </c>
      <c r="F460" s="1">
        <v>13</v>
      </c>
      <c r="G460" s="1">
        <v>15</v>
      </c>
      <c r="H460" s="1">
        <v>129.28</v>
      </c>
      <c r="L460" t="str">
        <f t="shared" si="7"/>
        <v>1055e487</v>
      </c>
      <c r="M460" s="7">
        <v>45480</v>
      </c>
      <c r="N460" t="str">
        <f>PROPER(Table1[[#This Row],[Region]])</f>
        <v>West</v>
      </c>
      <c r="O460" t="str">
        <f>PROPER(Table1[[#This Row],[Product Category]])</f>
        <v>Sports</v>
      </c>
      <c r="P460">
        <f>ROUND(Table1[[#This Row],[Sales Amount]],1)</f>
        <v>976.1</v>
      </c>
      <c r="Q460">
        <f>Table1[[#This Row],[Quantity Sold]]</f>
        <v>13</v>
      </c>
      <c r="R460">
        <f>Table1[[#This Row],[Discount (%)]]</f>
        <v>15</v>
      </c>
      <c r="S460">
        <f>Table1[[#This Row],[Profit]]</f>
        <v>129.28</v>
      </c>
    </row>
    <row r="461" spans="1:19" ht="13.8">
      <c r="A461" s="1" t="s">
        <v>473</v>
      </c>
      <c r="B461" s="7">
        <v>45481</v>
      </c>
      <c r="C461" s="2" t="s">
        <v>3943</v>
      </c>
      <c r="D461" s="4" t="s">
        <v>3946</v>
      </c>
      <c r="E461" s="1">
        <v>281.39</v>
      </c>
      <c r="F461" s="1">
        <v>2</v>
      </c>
      <c r="G461" s="1">
        <v>41</v>
      </c>
      <c r="H461" s="1">
        <v>1128.3</v>
      </c>
      <c r="L461" t="str">
        <f t="shared" si="7"/>
        <v>25d69302</v>
      </c>
      <c r="M461" s="7">
        <v>45481</v>
      </c>
      <c r="N461" t="str">
        <f>PROPER(Table1[[#This Row],[Region]])</f>
        <v>East</v>
      </c>
      <c r="O461" t="str">
        <f>PROPER(Table1[[#This Row],[Product Category]])</f>
        <v>Electronics</v>
      </c>
      <c r="P461">
        <f>ROUND(Table1[[#This Row],[Sales Amount]],1)</f>
        <v>281.39999999999998</v>
      </c>
      <c r="Q461">
        <f>Table1[[#This Row],[Quantity Sold]]</f>
        <v>2</v>
      </c>
      <c r="R461">
        <f>Table1[[#This Row],[Discount (%)]]</f>
        <v>41</v>
      </c>
      <c r="S461">
        <f>Table1[[#This Row],[Profit]]</f>
        <v>1128.3</v>
      </c>
    </row>
    <row r="462" spans="1:19" ht="13.8">
      <c r="A462" s="1" t="s">
        <v>474</v>
      </c>
      <c r="B462" s="7">
        <v>45482</v>
      </c>
      <c r="C462" s="2" t="s">
        <v>3943</v>
      </c>
      <c r="D462" s="4" t="s">
        <v>3946</v>
      </c>
      <c r="E462" s="1">
        <v>1460.11</v>
      </c>
      <c r="F462" s="1">
        <v>38</v>
      </c>
      <c r="G462" s="1">
        <v>17</v>
      </c>
      <c r="H462" s="1">
        <v>319.16000000000003</v>
      </c>
      <c r="L462" t="str">
        <f t="shared" si="7"/>
        <v>c583d505</v>
      </c>
      <c r="M462" s="7">
        <v>45482</v>
      </c>
      <c r="N462" t="str">
        <f>PROPER(Table1[[#This Row],[Region]])</f>
        <v>East</v>
      </c>
      <c r="O462" t="str">
        <f>PROPER(Table1[[#This Row],[Product Category]])</f>
        <v>Electronics</v>
      </c>
      <c r="P462">
        <f>ROUND(Table1[[#This Row],[Sales Amount]],1)</f>
        <v>1460.1</v>
      </c>
      <c r="Q462">
        <f>Table1[[#This Row],[Quantity Sold]]</f>
        <v>38</v>
      </c>
      <c r="R462">
        <f>Table1[[#This Row],[Discount (%)]]</f>
        <v>17</v>
      </c>
      <c r="S462">
        <f>Table1[[#This Row],[Profit]]</f>
        <v>319.16000000000003</v>
      </c>
    </row>
    <row r="463" spans="1:19" ht="13.8">
      <c r="A463" s="1" t="s">
        <v>475</v>
      </c>
      <c r="B463" s="7">
        <v>45483</v>
      </c>
      <c r="C463" s="2" t="s">
        <v>3942</v>
      </c>
      <c r="D463" s="4" t="s">
        <v>1489</v>
      </c>
      <c r="E463" s="1">
        <v>1022.02</v>
      </c>
      <c r="F463" s="1">
        <v>38</v>
      </c>
      <c r="G463" s="1">
        <v>20</v>
      </c>
      <c r="H463" s="1">
        <v>1355.93</v>
      </c>
      <c r="L463" t="str">
        <f t="shared" si="7"/>
        <v>485b42e0</v>
      </c>
      <c r="M463" s="7">
        <v>45483</v>
      </c>
      <c r="N463" t="str">
        <f>PROPER(Table1[[#This Row],[Region]])</f>
        <v>West</v>
      </c>
      <c r="O463" t="str">
        <f>PROPER(Table1[[#This Row],[Product Category]])</f>
        <v>Clothing</v>
      </c>
      <c r="P463">
        <f>ROUND(Table1[[#This Row],[Sales Amount]],1)</f>
        <v>1022</v>
      </c>
      <c r="Q463">
        <f>Table1[[#This Row],[Quantity Sold]]</f>
        <v>38</v>
      </c>
      <c r="R463">
        <f>Table1[[#This Row],[Discount (%)]]</f>
        <v>20</v>
      </c>
      <c r="S463">
        <f>Table1[[#This Row],[Profit]]</f>
        <v>1355.93</v>
      </c>
    </row>
    <row r="464" spans="1:19" ht="13.8">
      <c r="A464" s="1" t="s">
        <v>476</v>
      </c>
      <c r="B464" s="7">
        <v>45484</v>
      </c>
      <c r="C464" s="2" t="s">
        <v>3941</v>
      </c>
      <c r="D464" s="4" t="s">
        <v>1489</v>
      </c>
      <c r="E464" s="1">
        <v>2637.37</v>
      </c>
      <c r="F464" s="1">
        <v>45</v>
      </c>
      <c r="G464" s="1">
        <v>33</v>
      </c>
      <c r="H464" s="1">
        <v>1725.56</v>
      </c>
      <c r="L464" t="str">
        <f t="shared" si="7"/>
        <v>759d62f1</v>
      </c>
      <c r="M464" s="7">
        <v>45484</v>
      </c>
      <c r="N464" t="str">
        <f>PROPER(Table1[[#This Row],[Region]])</f>
        <v>North</v>
      </c>
      <c r="O464" t="str">
        <f>PROPER(Table1[[#This Row],[Product Category]])</f>
        <v>Clothing</v>
      </c>
      <c r="P464">
        <f>ROUND(Table1[[#This Row],[Sales Amount]],1)</f>
        <v>2637.4</v>
      </c>
      <c r="Q464">
        <f>Table1[[#This Row],[Quantity Sold]]</f>
        <v>45</v>
      </c>
      <c r="R464">
        <f>Table1[[#This Row],[Discount (%)]]</f>
        <v>33</v>
      </c>
      <c r="S464">
        <f>Table1[[#This Row],[Profit]]</f>
        <v>1725.56</v>
      </c>
    </row>
    <row r="465" spans="1:19" ht="13.8">
      <c r="A465" s="1" t="s">
        <v>477</v>
      </c>
      <c r="B465" s="7">
        <v>45485</v>
      </c>
      <c r="C465" s="2" t="s">
        <v>3943</v>
      </c>
      <c r="D465" s="4" t="s">
        <v>3945</v>
      </c>
      <c r="E465" s="1">
        <v>1538.27</v>
      </c>
      <c r="F465" s="1">
        <v>13</v>
      </c>
      <c r="G465" s="1">
        <v>34</v>
      </c>
      <c r="H465" s="1">
        <v>607.27</v>
      </c>
      <c r="L465" t="str">
        <f t="shared" si="7"/>
        <v>a0f9f315</v>
      </c>
      <c r="M465" s="7">
        <v>45485</v>
      </c>
      <c r="N465" t="str">
        <f>PROPER(Table1[[#This Row],[Region]])</f>
        <v>East</v>
      </c>
      <c r="O465" t="str">
        <f>PROPER(Table1[[#This Row],[Product Category]])</f>
        <v>Sports</v>
      </c>
      <c r="P465">
        <f>ROUND(Table1[[#This Row],[Sales Amount]],1)</f>
        <v>1538.3</v>
      </c>
      <c r="Q465">
        <f>Table1[[#This Row],[Quantity Sold]]</f>
        <v>13</v>
      </c>
      <c r="R465">
        <f>Table1[[#This Row],[Discount (%)]]</f>
        <v>34</v>
      </c>
      <c r="S465">
        <f>Table1[[#This Row],[Profit]]</f>
        <v>607.27</v>
      </c>
    </row>
    <row r="466" spans="1:19" ht="13.8">
      <c r="A466" s="1" t="s">
        <v>478</v>
      </c>
      <c r="B466" s="7">
        <v>45486</v>
      </c>
      <c r="C466" s="2" t="s">
        <v>3943</v>
      </c>
      <c r="D466" s="4" t="s">
        <v>92</v>
      </c>
      <c r="E466" s="1">
        <v>3269.09</v>
      </c>
      <c r="F466" s="1">
        <v>50</v>
      </c>
      <c r="G466" s="1">
        <v>9</v>
      </c>
      <c r="H466" s="1">
        <v>810.69</v>
      </c>
      <c r="L466" t="str">
        <f t="shared" si="7"/>
        <v>be5ab23f</v>
      </c>
      <c r="M466" s="7">
        <v>45486</v>
      </c>
      <c r="N466" t="str">
        <f>PROPER(Table1[[#This Row],[Region]])</f>
        <v>East</v>
      </c>
      <c r="O466" t="str">
        <f>PROPER(Table1[[#This Row],[Product Category]])</f>
        <v>Groceries</v>
      </c>
      <c r="P466">
        <f>ROUND(Table1[[#This Row],[Sales Amount]],1)</f>
        <v>3269.1</v>
      </c>
      <c r="Q466">
        <f>Table1[[#This Row],[Quantity Sold]]</f>
        <v>50</v>
      </c>
      <c r="R466">
        <f>Table1[[#This Row],[Discount (%)]]</f>
        <v>9</v>
      </c>
      <c r="S466">
        <f>Table1[[#This Row],[Profit]]</f>
        <v>810.69</v>
      </c>
    </row>
    <row r="467" spans="1:19" ht="13.8">
      <c r="A467" s="1" t="s">
        <v>479</v>
      </c>
      <c r="B467" s="7">
        <v>45487</v>
      </c>
      <c r="C467" s="2" t="s">
        <v>3941</v>
      </c>
      <c r="D467" s="4" t="s">
        <v>3946</v>
      </c>
      <c r="E467" s="1">
        <v>417.48</v>
      </c>
      <c r="F467" s="1">
        <v>1</v>
      </c>
      <c r="G467" s="1">
        <v>11</v>
      </c>
      <c r="H467" s="1">
        <v>1447.27</v>
      </c>
      <c r="L467" t="str">
        <f t="shared" si="7"/>
        <v>5f940738</v>
      </c>
      <c r="M467" s="7">
        <v>45487</v>
      </c>
      <c r="N467" t="str">
        <f>PROPER(Table1[[#This Row],[Region]])</f>
        <v>North</v>
      </c>
      <c r="O467" t="str">
        <f>PROPER(Table1[[#This Row],[Product Category]])</f>
        <v>Electronics</v>
      </c>
      <c r="P467">
        <f>ROUND(Table1[[#This Row],[Sales Amount]],1)</f>
        <v>417.5</v>
      </c>
      <c r="Q467">
        <f>Table1[[#This Row],[Quantity Sold]]</f>
        <v>1</v>
      </c>
      <c r="R467">
        <f>Table1[[#This Row],[Discount (%)]]</f>
        <v>11</v>
      </c>
      <c r="S467">
        <f>Table1[[#This Row],[Profit]]</f>
        <v>1447.27</v>
      </c>
    </row>
    <row r="468" spans="1:19" ht="13.8">
      <c r="A468" s="1" t="s">
        <v>480</v>
      </c>
      <c r="B468" s="7">
        <v>45488</v>
      </c>
      <c r="C468" s="2" t="s">
        <v>3943</v>
      </c>
      <c r="D468" s="4" t="s">
        <v>92</v>
      </c>
      <c r="E468" s="1">
        <v>4804.3900000000003</v>
      </c>
      <c r="F468" s="1">
        <v>41</v>
      </c>
      <c r="G468" s="1">
        <v>41</v>
      </c>
      <c r="H468" s="1">
        <v>429.51</v>
      </c>
      <c r="L468" t="str">
        <f t="shared" si="7"/>
        <v>6a843d38</v>
      </c>
      <c r="M468" s="7">
        <v>45488</v>
      </c>
      <c r="N468" t="str">
        <f>PROPER(Table1[[#This Row],[Region]])</f>
        <v>East</v>
      </c>
      <c r="O468" t="str">
        <f>PROPER(Table1[[#This Row],[Product Category]])</f>
        <v>Groceries</v>
      </c>
      <c r="P468">
        <f>ROUND(Table1[[#This Row],[Sales Amount]],1)</f>
        <v>4804.3999999999996</v>
      </c>
      <c r="Q468">
        <f>Table1[[#This Row],[Quantity Sold]]</f>
        <v>41</v>
      </c>
      <c r="R468">
        <f>Table1[[#This Row],[Discount (%)]]</f>
        <v>41</v>
      </c>
      <c r="S468">
        <f>Table1[[#This Row],[Profit]]</f>
        <v>429.51</v>
      </c>
    </row>
    <row r="469" spans="1:19" ht="13.8">
      <c r="A469" s="1" t="s">
        <v>481</v>
      </c>
      <c r="B469" s="7">
        <v>45489</v>
      </c>
      <c r="C469" s="2" t="s">
        <v>3941</v>
      </c>
      <c r="D469" s="4" t="s">
        <v>1661</v>
      </c>
      <c r="E469" s="1">
        <v>109.58</v>
      </c>
      <c r="F469" s="1">
        <v>37</v>
      </c>
      <c r="G469" s="1">
        <v>35</v>
      </c>
      <c r="H469" s="1">
        <v>1367.03</v>
      </c>
      <c r="L469" t="str">
        <f t="shared" si="7"/>
        <v>72439b92</v>
      </c>
      <c r="M469" s="7">
        <v>45489</v>
      </c>
      <c r="N469" t="str">
        <f>PROPER(Table1[[#This Row],[Region]])</f>
        <v>North</v>
      </c>
      <c r="O469" t="str">
        <f>PROPER(Table1[[#This Row],[Product Category]])</f>
        <v>Furniture</v>
      </c>
      <c r="P469">
        <f>ROUND(Table1[[#This Row],[Sales Amount]],1)</f>
        <v>109.6</v>
      </c>
      <c r="Q469">
        <f>Table1[[#This Row],[Quantity Sold]]</f>
        <v>37</v>
      </c>
      <c r="R469">
        <f>Table1[[#This Row],[Discount (%)]]</f>
        <v>35</v>
      </c>
      <c r="S469">
        <f>Table1[[#This Row],[Profit]]</f>
        <v>1367.03</v>
      </c>
    </row>
    <row r="470" spans="1:19" ht="13.8">
      <c r="A470" s="1">
        <v>24848155</v>
      </c>
      <c r="B470" s="7">
        <v>45490</v>
      </c>
      <c r="C470" s="2" t="s">
        <v>3943</v>
      </c>
      <c r="D470" s="4" t="s">
        <v>3946</v>
      </c>
      <c r="E470" s="1">
        <v>1304.68</v>
      </c>
      <c r="F470" s="1">
        <v>48</v>
      </c>
      <c r="G470" s="1">
        <v>34</v>
      </c>
      <c r="H470" s="1">
        <v>675.29</v>
      </c>
      <c r="L470" t="str">
        <f t="shared" si="7"/>
        <v>24848155</v>
      </c>
      <c r="M470" s="7">
        <v>45490</v>
      </c>
      <c r="N470" t="str">
        <f>PROPER(Table1[[#This Row],[Region]])</f>
        <v>East</v>
      </c>
      <c r="O470" t="str">
        <f>PROPER(Table1[[#This Row],[Product Category]])</f>
        <v>Electronics</v>
      </c>
      <c r="P470">
        <f>ROUND(Table1[[#This Row],[Sales Amount]],1)</f>
        <v>1304.7</v>
      </c>
      <c r="Q470">
        <f>Table1[[#This Row],[Quantity Sold]]</f>
        <v>48</v>
      </c>
      <c r="R470">
        <f>Table1[[#This Row],[Discount (%)]]</f>
        <v>34</v>
      </c>
      <c r="S470">
        <f>Table1[[#This Row],[Profit]]</f>
        <v>675.29</v>
      </c>
    </row>
    <row r="471" spans="1:19" ht="13.8">
      <c r="A471" s="1" t="s">
        <v>482</v>
      </c>
      <c r="B471" s="7">
        <v>45491</v>
      </c>
      <c r="C471" s="2" t="s">
        <v>3942</v>
      </c>
      <c r="D471" s="4" t="s">
        <v>3946</v>
      </c>
      <c r="E471" s="1">
        <v>841.35</v>
      </c>
      <c r="F471" s="1">
        <v>29</v>
      </c>
      <c r="G471" s="1">
        <v>5</v>
      </c>
      <c r="H471" s="1">
        <v>223.56</v>
      </c>
      <c r="L471" t="str">
        <f t="shared" si="7"/>
        <v>10ee7332</v>
      </c>
      <c r="M471" s="7">
        <v>45491</v>
      </c>
      <c r="N471" t="str">
        <f>PROPER(Table1[[#This Row],[Region]])</f>
        <v>West</v>
      </c>
      <c r="O471" t="str">
        <f>PROPER(Table1[[#This Row],[Product Category]])</f>
        <v>Electronics</v>
      </c>
      <c r="P471">
        <f>ROUND(Table1[[#This Row],[Sales Amount]],1)</f>
        <v>841.4</v>
      </c>
      <c r="Q471">
        <f>Table1[[#This Row],[Quantity Sold]]</f>
        <v>29</v>
      </c>
      <c r="R471">
        <f>Table1[[#This Row],[Discount (%)]]</f>
        <v>5</v>
      </c>
      <c r="S471">
        <f>Table1[[#This Row],[Profit]]</f>
        <v>223.56</v>
      </c>
    </row>
    <row r="472" spans="1:19" ht="13.8">
      <c r="A472" s="1" t="s">
        <v>483</v>
      </c>
      <c r="B472" s="7">
        <v>45492</v>
      </c>
      <c r="C472" s="2" t="s">
        <v>3941</v>
      </c>
      <c r="D472" s="4" t="s">
        <v>3946</v>
      </c>
      <c r="E472" s="1">
        <v>242.92</v>
      </c>
      <c r="F472" s="1">
        <v>49</v>
      </c>
      <c r="G472" s="1">
        <v>6</v>
      </c>
      <c r="H472" s="1">
        <v>1099.3800000000001</v>
      </c>
      <c r="L472" t="str">
        <f t="shared" si="7"/>
        <v>4e18bc68</v>
      </c>
      <c r="M472" s="7">
        <v>45492</v>
      </c>
      <c r="N472" t="str">
        <f>PROPER(Table1[[#This Row],[Region]])</f>
        <v>North</v>
      </c>
      <c r="O472" t="str">
        <f>PROPER(Table1[[#This Row],[Product Category]])</f>
        <v>Electronics</v>
      </c>
      <c r="P472">
        <f>ROUND(Table1[[#This Row],[Sales Amount]],1)</f>
        <v>242.9</v>
      </c>
      <c r="Q472">
        <f>Table1[[#This Row],[Quantity Sold]]</f>
        <v>49</v>
      </c>
      <c r="R472">
        <f>Table1[[#This Row],[Discount (%)]]</f>
        <v>6</v>
      </c>
      <c r="S472">
        <f>Table1[[#This Row],[Profit]]</f>
        <v>1099.3800000000001</v>
      </c>
    </row>
    <row r="473" spans="1:19" ht="13.8">
      <c r="A473" s="1" t="s">
        <v>484</v>
      </c>
      <c r="B473" s="7">
        <v>45493</v>
      </c>
      <c r="C473" s="2" t="s">
        <v>3944</v>
      </c>
      <c r="D473" s="4" t="s">
        <v>1489</v>
      </c>
      <c r="E473" s="1">
        <v>1107.83</v>
      </c>
      <c r="F473" s="1">
        <v>31</v>
      </c>
      <c r="G473" s="1">
        <v>5</v>
      </c>
      <c r="H473" s="1">
        <v>590.08000000000004</v>
      </c>
      <c r="L473" t="str">
        <f t="shared" si="7"/>
        <v>65180b6f</v>
      </c>
      <c r="M473" s="7">
        <v>45493</v>
      </c>
      <c r="N473" t="str">
        <f>PROPER(Table1[[#This Row],[Region]])</f>
        <v>South</v>
      </c>
      <c r="O473" t="str">
        <f>PROPER(Table1[[#This Row],[Product Category]])</f>
        <v>Clothing</v>
      </c>
      <c r="P473">
        <f>ROUND(Table1[[#This Row],[Sales Amount]],1)</f>
        <v>1107.8</v>
      </c>
      <c r="Q473">
        <f>Table1[[#This Row],[Quantity Sold]]</f>
        <v>31</v>
      </c>
      <c r="R473">
        <f>Table1[[#This Row],[Discount (%)]]</f>
        <v>5</v>
      </c>
      <c r="S473">
        <f>Table1[[#This Row],[Profit]]</f>
        <v>590.08000000000004</v>
      </c>
    </row>
    <row r="474" spans="1:19" ht="13.8">
      <c r="A474" s="1" t="s">
        <v>485</v>
      </c>
      <c r="B474" s="7">
        <v>45494</v>
      </c>
      <c r="C474" s="2" t="s">
        <v>3941</v>
      </c>
      <c r="D474" s="4" t="s">
        <v>92</v>
      </c>
      <c r="E474" s="1">
        <v>2154.71</v>
      </c>
      <c r="F474" s="1">
        <v>35</v>
      </c>
      <c r="G474" s="1">
        <v>36</v>
      </c>
      <c r="H474" s="1">
        <v>569.14</v>
      </c>
      <c r="L474" t="str">
        <f t="shared" si="7"/>
        <v>7ce0a0bb</v>
      </c>
      <c r="M474" s="7">
        <v>45494</v>
      </c>
      <c r="N474" t="str">
        <f>PROPER(Table1[[#This Row],[Region]])</f>
        <v>North</v>
      </c>
      <c r="O474" t="str">
        <f>PROPER(Table1[[#This Row],[Product Category]])</f>
        <v>Groceries</v>
      </c>
      <c r="P474">
        <f>ROUND(Table1[[#This Row],[Sales Amount]],1)</f>
        <v>2154.6999999999998</v>
      </c>
      <c r="Q474">
        <f>Table1[[#This Row],[Quantity Sold]]</f>
        <v>35</v>
      </c>
      <c r="R474">
        <f>Table1[[#This Row],[Discount (%)]]</f>
        <v>36</v>
      </c>
      <c r="S474">
        <f>Table1[[#This Row],[Profit]]</f>
        <v>569.14</v>
      </c>
    </row>
    <row r="475" spans="1:19" ht="13.8">
      <c r="A475" s="1" t="s">
        <v>486</v>
      </c>
      <c r="B475" s="7">
        <v>45495</v>
      </c>
      <c r="C475" s="2" t="s">
        <v>3942</v>
      </c>
      <c r="D475" s="4" t="s">
        <v>1661</v>
      </c>
      <c r="E475" s="1">
        <v>4722.4399999999996</v>
      </c>
      <c r="F475" s="1">
        <v>12</v>
      </c>
      <c r="G475" s="1">
        <v>41</v>
      </c>
      <c r="H475" s="1">
        <v>1992.71</v>
      </c>
      <c r="L475" t="str">
        <f t="shared" si="7"/>
        <v>5ec92f48</v>
      </c>
      <c r="M475" s="7">
        <v>45495</v>
      </c>
      <c r="N475" t="str">
        <f>PROPER(Table1[[#This Row],[Region]])</f>
        <v>West</v>
      </c>
      <c r="O475" t="str">
        <f>PROPER(Table1[[#This Row],[Product Category]])</f>
        <v>Furniture</v>
      </c>
      <c r="P475">
        <f>ROUND(Table1[[#This Row],[Sales Amount]],1)</f>
        <v>4722.3999999999996</v>
      </c>
      <c r="Q475">
        <f>Table1[[#This Row],[Quantity Sold]]</f>
        <v>12</v>
      </c>
      <c r="R475">
        <f>Table1[[#This Row],[Discount (%)]]</f>
        <v>41</v>
      </c>
      <c r="S475">
        <f>Table1[[#This Row],[Profit]]</f>
        <v>1992.71</v>
      </c>
    </row>
    <row r="476" spans="1:19" ht="13.8">
      <c r="A476" s="1" t="s">
        <v>487</v>
      </c>
      <c r="B476" s="7">
        <v>45496</v>
      </c>
      <c r="C476" s="2" t="s">
        <v>3943</v>
      </c>
      <c r="D476" s="4" t="s">
        <v>1489</v>
      </c>
      <c r="E476" s="1">
        <v>4055.55</v>
      </c>
      <c r="F476" s="1">
        <v>17</v>
      </c>
      <c r="G476" s="1">
        <v>48</v>
      </c>
      <c r="H476" s="1">
        <v>1536.46</v>
      </c>
      <c r="L476" t="str">
        <f t="shared" si="7"/>
        <v>b1ea3d59</v>
      </c>
      <c r="M476" s="7">
        <v>45496</v>
      </c>
      <c r="N476" t="str">
        <f>PROPER(Table1[[#This Row],[Region]])</f>
        <v>East</v>
      </c>
      <c r="O476" t="str">
        <f>PROPER(Table1[[#This Row],[Product Category]])</f>
        <v>Clothing</v>
      </c>
      <c r="P476">
        <f>ROUND(Table1[[#This Row],[Sales Amount]],1)</f>
        <v>4055.6</v>
      </c>
      <c r="Q476">
        <f>Table1[[#This Row],[Quantity Sold]]</f>
        <v>17</v>
      </c>
      <c r="R476">
        <f>Table1[[#This Row],[Discount (%)]]</f>
        <v>48</v>
      </c>
      <c r="S476">
        <f>Table1[[#This Row],[Profit]]</f>
        <v>1536.46</v>
      </c>
    </row>
    <row r="477" spans="1:19" ht="13.8">
      <c r="A477" s="1" t="s">
        <v>488</v>
      </c>
      <c r="B477" s="7">
        <v>45497</v>
      </c>
      <c r="C477" s="2" t="s">
        <v>3943</v>
      </c>
      <c r="D477" s="4" t="s">
        <v>1489</v>
      </c>
      <c r="E477" s="1">
        <v>4581.83</v>
      </c>
      <c r="F477" s="1">
        <v>30</v>
      </c>
      <c r="G477" s="1">
        <v>46</v>
      </c>
      <c r="H477" s="1">
        <v>1556.48</v>
      </c>
      <c r="L477" t="str">
        <f t="shared" si="7"/>
        <v>05bfd15d</v>
      </c>
      <c r="M477" s="7">
        <v>45497</v>
      </c>
      <c r="N477" t="str">
        <f>PROPER(Table1[[#This Row],[Region]])</f>
        <v>East</v>
      </c>
      <c r="O477" t="str">
        <f>PROPER(Table1[[#This Row],[Product Category]])</f>
        <v>Clothing</v>
      </c>
      <c r="P477">
        <f>ROUND(Table1[[#This Row],[Sales Amount]],1)</f>
        <v>4581.8</v>
      </c>
      <c r="Q477">
        <f>Table1[[#This Row],[Quantity Sold]]</f>
        <v>30</v>
      </c>
      <c r="R477">
        <f>Table1[[#This Row],[Discount (%)]]</f>
        <v>46</v>
      </c>
      <c r="S477">
        <f>Table1[[#This Row],[Profit]]</f>
        <v>1556.48</v>
      </c>
    </row>
    <row r="478" spans="1:19" ht="13.8">
      <c r="A478" s="1" t="s">
        <v>489</v>
      </c>
      <c r="B478" s="7">
        <v>45498</v>
      </c>
      <c r="C478" s="2" t="s">
        <v>3942</v>
      </c>
      <c r="D478" s="4" t="s">
        <v>3946</v>
      </c>
      <c r="E478" s="1">
        <v>714.76</v>
      </c>
      <c r="F478" s="1">
        <v>22</v>
      </c>
      <c r="G478" s="1">
        <v>40</v>
      </c>
      <c r="H478" s="1">
        <v>660.57</v>
      </c>
      <c r="L478" t="str">
        <f t="shared" si="7"/>
        <v>bb83ce41</v>
      </c>
      <c r="M478" s="7">
        <v>45498</v>
      </c>
      <c r="N478" t="str">
        <f>PROPER(Table1[[#This Row],[Region]])</f>
        <v>West</v>
      </c>
      <c r="O478" t="str">
        <f>PROPER(Table1[[#This Row],[Product Category]])</f>
        <v>Electronics</v>
      </c>
      <c r="P478">
        <f>ROUND(Table1[[#This Row],[Sales Amount]],1)</f>
        <v>714.8</v>
      </c>
      <c r="Q478">
        <f>Table1[[#This Row],[Quantity Sold]]</f>
        <v>22</v>
      </c>
      <c r="R478">
        <f>Table1[[#This Row],[Discount (%)]]</f>
        <v>40</v>
      </c>
      <c r="S478">
        <f>Table1[[#This Row],[Profit]]</f>
        <v>660.57</v>
      </c>
    </row>
    <row r="479" spans="1:19" ht="13.8">
      <c r="A479" s="1" t="s">
        <v>490</v>
      </c>
      <c r="B479" s="7">
        <v>45499</v>
      </c>
      <c r="C479" s="2" t="s">
        <v>3943</v>
      </c>
      <c r="D479" s="4" t="s">
        <v>1661</v>
      </c>
      <c r="E479" s="1">
        <v>3971.01</v>
      </c>
      <c r="F479" s="1">
        <v>45</v>
      </c>
      <c r="G479" s="1">
        <v>37</v>
      </c>
      <c r="H479" s="1">
        <v>1437.34</v>
      </c>
      <c r="L479" t="str">
        <f t="shared" si="7"/>
        <v>e0802730</v>
      </c>
      <c r="M479" s="7">
        <v>45499</v>
      </c>
      <c r="N479" t="str">
        <f>PROPER(Table1[[#This Row],[Region]])</f>
        <v>East</v>
      </c>
      <c r="O479" t="str">
        <f>PROPER(Table1[[#This Row],[Product Category]])</f>
        <v>Furniture</v>
      </c>
      <c r="P479">
        <f>ROUND(Table1[[#This Row],[Sales Amount]],1)</f>
        <v>3971</v>
      </c>
      <c r="Q479">
        <f>Table1[[#This Row],[Quantity Sold]]</f>
        <v>45</v>
      </c>
      <c r="R479">
        <f>Table1[[#This Row],[Discount (%)]]</f>
        <v>37</v>
      </c>
      <c r="S479">
        <f>Table1[[#This Row],[Profit]]</f>
        <v>1437.34</v>
      </c>
    </row>
    <row r="480" spans="1:19" ht="13.8">
      <c r="A480" s="1" t="s">
        <v>491</v>
      </c>
      <c r="B480" s="7">
        <v>45500</v>
      </c>
      <c r="C480" s="2" t="s">
        <v>3941</v>
      </c>
      <c r="D480" s="4" t="s">
        <v>1661</v>
      </c>
      <c r="E480" s="1">
        <v>756.27</v>
      </c>
      <c r="F480" s="1">
        <v>44</v>
      </c>
      <c r="G480" s="1">
        <v>7</v>
      </c>
      <c r="H480" s="1">
        <v>839.15</v>
      </c>
      <c r="L480" t="str">
        <f t="shared" si="7"/>
        <v>cad02e49</v>
      </c>
      <c r="M480" s="7">
        <v>45500</v>
      </c>
      <c r="N480" t="str">
        <f>PROPER(Table1[[#This Row],[Region]])</f>
        <v>North</v>
      </c>
      <c r="O480" t="str">
        <f>PROPER(Table1[[#This Row],[Product Category]])</f>
        <v>Furniture</v>
      </c>
      <c r="P480">
        <f>ROUND(Table1[[#This Row],[Sales Amount]],1)</f>
        <v>756.3</v>
      </c>
      <c r="Q480">
        <f>Table1[[#This Row],[Quantity Sold]]</f>
        <v>44</v>
      </c>
      <c r="R480">
        <f>Table1[[#This Row],[Discount (%)]]</f>
        <v>7</v>
      </c>
      <c r="S480">
        <f>Table1[[#This Row],[Profit]]</f>
        <v>839.15</v>
      </c>
    </row>
    <row r="481" spans="1:19" ht="13.8">
      <c r="A481" s="1" t="s">
        <v>492</v>
      </c>
      <c r="B481" s="7">
        <v>45501</v>
      </c>
      <c r="C481" s="2" t="s">
        <v>3944</v>
      </c>
      <c r="D481" s="4" t="s">
        <v>92</v>
      </c>
      <c r="E481" s="1">
        <v>3932.01</v>
      </c>
      <c r="F481" s="1">
        <v>47</v>
      </c>
      <c r="G481" s="1">
        <v>40</v>
      </c>
      <c r="H481" s="1">
        <v>892.77</v>
      </c>
      <c r="L481" t="str">
        <f t="shared" si="7"/>
        <v>53d53fa3</v>
      </c>
      <c r="M481" s="7">
        <v>45501</v>
      </c>
      <c r="N481" t="str">
        <f>PROPER(Table1[[#This Row],[Region]])</f>
        <v>South</v>
      </c>
      <c r="O481" t="str">
        <f>PROPER(Table1[[#This Row],[Product Category]])</f>
        <v>Groceries</v>
      </c>
      <c r="P481">
        <f>ROUND(Table1[[#This Row],[Sales Amount]],1)</f>
        <v>3932</v>
      </c>
      <c r="Q481">
        <f>Table1[[#This Row],[Quantity Sold]]</f>
        <v>47</v>
      </c>
      <c r="R481">
        <f>Table1[[#This Row],[Discount (%)]]</f>
        <v>40</v>
      </c>
      <c r="S481">
        <f>Table1[[#This Row],[Profit]]</f>
        <v>892.77</v>
      </c>
    </row>
    <row r="482" spans="1:19" ht="13.8">
      <c r="A482" s="1" t="s">
        <v>493</v>
      </c>
      <c r="B482" s="7">
        <v>45502</v>
      </c>
      <c r="C482" s="2" t="s">
        <v>3941</v>
      </c>
      <c r="D482" s="4" t="s">
        <v>3945</v>
      </c>
      <c r="E482" s="1">
        <v>4313.04</v>
      </c>
      <c r="F482" s="1">
        <v>33</v>
      </c>
      <c r="G482" s="1">
        <v>19</v>
      </c>
      <c r="H482" s="1">
        <v>873.86</v>
      </c>
      <c r="L482" t="str">
        <f t="shared" si="7"/>
        <v>ede177ae</v>
      </c>
      <c r="M482" s="7">
        <v>45502</v>
      </c>
      <c r="N482" t="str">
        <f>PROPER(Table1[[#This Row],[Region]])</f>
        <v>North</v>
      </c>
      <c r="O482" t="str">
        <f>PROPER(Table1[[#This Row],[Product Category]])</f>
        <v>Sports</v>
      </c>
      <c r="P482">
        <f>ROUND(Table1[[#This Row],[Sales Amount]],1)</f>
        <v>4313</v>
      </c>
      <c r="Q482">
        <f>Table1[[#This Row],[Quantity Sold]]</f>
        <v>33</v>
      </c>
      <c r="R482">
        <f>Table1[[#This Row],[Discount (%)]]</f>
        <v>19</v>
      </c>
      <c r="S482">
        <f>Table1[[#This Row],[Profit]]</f>
        <v>873.86</v>
      </c>
    </row>
    <row r="483" spans="1:19" ht="13.8">
      <c r="A483" s="1" t="s">
        <v>494</v>
      </c>
      <c r="B483" s="7">
        <v>45503</v>
      </c>
      <c r="C483" s="2" t="s">
        <v>3942</v>
      </c>
      <c r="D483" s="4" t="s">
        <v>3946</v>
      </c>
      <c r="E483" s="1">
        <v>2880.15</v>
      </c>
      <c r="F483" s="1">
        <v>49</v>
      </c>
      <c r="G483" s="1">
        <v>15</v>
      </c>
      <c r="H483" s="1">
        <v>1742.36</v>
      </c>
      <c r="L483" t="str">
        <f t="shared" si="7"/>
        <v>2ef0e191</v>
      </c>
      <c r="M483" s="7">
        <v>45503</v>
      </c>
      <c r="N483" t="str">
        <f>PROPER(Table1[[#This Row],[Region]])</f>
        <v>West</v>
      </c>
      <c r="O483" t="str">
        <f>PROPER(Table1[[#This Row],[Product Category]])</f>
        <v>Electronics</v>
      </c>
      <c r="P483">
        <f>ROUND(Table1[[#This Row],[Sales Amount]],1)</f>
        <v>2880.2</v>
      </c>
      <c r="Q483">
        <f>Table1[[#This Row],[Quantity Sold]]</f>
        <v>49</v>
      </c>
      <c r="R483">
        <f>Table1[[#This Row],[Discount (%)]]</f>
        <v>15</v>
      </c>
      <c r="S483">
        <f>Table1[[#This Row],[Profit]]</f>
        <v>1742.36</v>
      </c>
    </row>
    <row r="484" spans="1:19" ht="13.8">
      <c r="A484" s="1" t="s">
        <v>495</v>
      </c>
      <c r="B484" s="7">
        <v>45504</v>
      </c>
      <c r="C484" s="2" t="s">
        <v>3943</v>
      </c>
      <c r="D484" s="4" t="s">
        <v>92</v>
      </c>
      <c r="E484" s="1">
        <v>443.68</v>
      </c>
      <c r="F484" s="1">
        <v>43</v>
      </c>
      <c r="G484" s="1">
        <v>7</v>
      </c>
      <c r="H484" s="1">
        <v>261.14999999999998</v>
      </c>
      <c r="L484" t="str">
        <f t="shared" si="7"/>
        <v>995d80cf</v>
      </c>
      <c r="M484" s="7">
        <v>45504</v>
      </c>
      <c r="N484" t="str">
        <f>PROPER(Table1[[#This Row],[Region]])</f>
        <v>East</v>
      </c>
      <c r="O484" t="str">
        <f>PROPER(Table1[[#This Row],[Product Category]])</f>
        <v>Groceries</v>
      </c>
      <c r="P484">
        <f>ROUND(Table1[[#This Row],[Sales Amount]],1)</f>
        <v>443.7</v>
      </c>
      <c r="Q484">
        <f>Table1[[#This Row],[Quantity Sold]]</f>
        <v>43</v>
      </c>
      <c r="R484">
        <f>Table1[[#This Row],[Discount (%)]]</f>
        <v>7</v>
      </c>
      <c r="S484">
        <f>Table1[[#This Row],[Profit]]</f>
        <v>261.14999999999998</v>
      </c>
    </row>
    <row r="485" spans="1:19" ht="13.8">
      <c r="A485" s="1" t="s">
        <v>496</v>
      </c>
      <c r="B485" s="7">
        <v>45505</v>
      </c>
      <c r="C485" s="2" t="s">
        <v>3944</v>
      </c>
      <c r="D485" s="4" t="s">
        <v>1489</v>
      </c>
      <c r="E485" s="1">
        <v>750.99</v>
      </c>
      <c r="F485" s="1">
        <v>46</v>
      </c>
      <c r="G485" s="1">
        <v>6</v>
      </c>
      <c r="H485" s="1">
        <v>1346.95</v>
      </c>
      <c r="L485" t="str">
        <f t="shared" si="7"/>
        <v>e7424c4b</v>
      </c>
      <c r="M485" s="7">
        <v>45505</v>
      </c>
      <c r="N485" t="str">
        <f>PROPER(Table1[[#This Row],[Region]])</f>
        <v>South</v>
      </c>
      <c r="O485" t="str">
        <f>PROPER(Table1[[#This Row],[Product Category]])</f>
        <v>Clothing</v>
      </c>
      <c r="P485">
        <f>ROUND(Table1[[#This Row],[Sales Amount]],1)</f>
        <v>751</v>
      </c>
      <c r="Q485">
        <f>Table1[[#This Row],[Quantity Sold]]</f>
        <v>46</v>
      </c>
      <c r="R485">
        <f>Table1[[#This Row],[Discount (%)]]</f>
        <v>6</v>
      </c>
      <c r="S485">
        <f>Table1[[#This Row],[Profit]]</f>
        <v>1346.95</v>
      </c>
    </row>
    <row r="486" spans="1:19" ht="13.8">
      <c r="A486" s="1" t="s">
        <v>497</v>
      </c>
      <c r="B486" s="7">
        <v>45506</v>
      </c>
      <c r="C486" s="2" t="s">
        <v>3942</v>
      </c>
      <c r="D486" s="4" t="s">
        <v>3946</v>
      </c>
      <c r="E486" s="1">
        <v>4836.93</v>
      </c>
      <c r="F486" s="1">
        <v>20</v>
      </c>
      <c r="G486" s="1">
        <v>40</v>
      </c>
      <c r="H486" s="1">
        <v>466.79</v>
      </c>
      <c r="L486" t="str">
        <f t="shared" si="7"/>
        <v>fb4154bb</v>
      </c>
      <c r="M486" s="7">
        <v>45506</v>
      </c>
      <c r="N486" t="str">
        <f>PROPER(Table1[[#This Row],[Region]])</f>
        <v>West</v>
      </c>
      <c r="O486" t="str">
        <f>PROPER(Table1[[#This Row],[Product Category]])</f>
        <v>Electronics</v>
      </c>
      <c r="P486">
        <f>ROUND(Table1[[#This Row],[Sales Amount]],1)</f>
        <v>4836.8999999999996</v>
      </c>
      <c r="Q486">
        <f>Table1[[#This Row],[Quantity Sold]]</f>
        <v>20</v>
      </c>
      <c r="R486">
        <f>Table1[[#This Row],[Discount (%)]]</f>
        <v>40</v>
      </c>
      <c r="S486">
        <f>Table1[[#This Row],[Profit]]</f>
        <v>466.79</v>
      </c>
    </row>
    <row r="487" spans="1:19" ht="13.8">
      <c r="A487" s="1" t="s">
        <v>498</v>
      </c>
      <c r="B487" s="7">
        <v>45507</v>
      </c>
      <c r="C487" s="2" t="s">
        <v>3942</v>
      </c>
      <c r="D487" s="4" t="s">
        <v>3945</v>
      </c>
      <c r="E487" s="1">
        <v>1283.8800000000001</v>
      </c>
      <c r="F487" s="1">
        <v>49</v>
      </c>
      <c r="G487" s="1">
        <v>1</v>
      </c>
      <c r="H487" s="1">
        <v>1740.72</v>
      </c>
      <c r="L487" t="str">
        <f t="shared" si="7"/>
        <v>7153f5fc</v>
      </c>
      <c r="M487" s="7">
        <v>45507</v>
      </c>
      <c r="N487" t="str">
        <f>PROPER(Table1[[#This Row],[Region]])</f>
        <v>West</v>
      </c>
      <c r="O487" t="str">
        <f>PROPER(Table1[[#This Row],[Product Category]])</f>
        <v>Sports</v>
      </c>
      <c r="P487">
        <f>ROUND(Table1[[#This Row],[Sales Amount]],1)</f>
        <v>1283.9000000000001</v>
      </c>
      <c r="Q487">
        <f>Table1[[#This Row],[Quantity Sold]]</f>
        <v>49</v>
      </c>
      <c r="R487">
        <f>Table1[[#This Row],[Discount (%)]]</f>
        <v>1</v>
      </c>
      <c r="S487">
        <f>Table1[[#This Row],[Profit]]</f>
        <v>1740.72</v>
      </c>
    </row>
    <row r="488" spans="1:19" ht="13.8">
      <c r="A488" s="1" t="s">
        <v>499</v>
      </c>
      <c r="B488" s="7">
        <v>45508</v>
      </c>
      <c r="C488" s="2" t="s">
        <v>3944</v>
      </c>
      <c r="D488" s="4" t="s">
        <v>1489</v>
      </c>
      <c r="E488" s="1">
        <v>4424.4799999999996</v>
      </c>
      <c r="F488" s="1">
        <v>41</v>
      </c>
      <c r="G488" s="1">
        <v>46</v>
      </c>
      <c r="H488" s="1">
        <v>374.9</v>
      </c>
      <c r="L488" t="str">
        <f t="shared" si="7"/>
        <v>2b501596</v>
      </c>
      <c r="M488" s="7">
        <v>45508</v>
      </c>
      <c r="N488" t="str">
        <f>PROPER(Table1[[#This Row],[Region]])</f>
        <v>South</v>
      </c>
      <c r="O488" t="str">
        <f>PROPER(Table1[[#This Row],[Product Category]])</f>
        <v>Clothing</v>
      </c>
      <c r="P488">
        <f>ROUND(Table1[[#This Row],[Sales Amount]],1)</f>
        <v>4424.5</v>
      </c>
      <c r="Q488">
        <f>Table1[[#This Row],[Quantity Sold]]</f>
        <v>41</v>
      </c>
      <c r="R488">
        <f>Table1[[#This Row],[Discount (%)]]</f>
        <v>46</v>
      </c>
      <c r="S488">
        <f>Table1[[#This Row],[Profit]]</f>
        <v>374.9</v>
      </c>
    </row>
    <row r="489" spans="1:19" ht="13.8">
      <c r="A489" s="1" t="s">
        <v>500</v>
      </c>
      <c r="B489" s="7">
        <v>45509</v>
      </c>
      <c r="C489" s="2" t="s">
        <v>3943</v>
      </c>
      <c r="D489" s="4" t="s">
        <v>3946</v>
      </c>
      <c r="E489" s="1">
        <v>3156.44</v>
      </c>
      <c r="F489" s="1">
        <v>2</v>
      </c>
      <c r="G489" s="1">
        <v>12</v>
      </c>
      <c r="H489" s="1">
        <v>89.58</v>
      </c>
      <c r="L489" t="str">
        <f t="shared" si="7"/>
        <v>efcdd763</v>
      </c>
      <c r="M489" s="7">
        <v>45509</v>
      </c>
      <c r="N489" t="str">
        <f>PROPER(Table1[[#This Row],[Region]])</f>
        <v>East</v>
      </c>
      <c r="O489" t="str">
        <f>PROPER(Table1[[#This Row],[Product Category]])</f>
        <v>Electronics</v>
      </c>
      <c r="P489">
        <f>ROUND(Table1[[#This Row],[Sales Amount]],1)</f>
        <v>3156.4</v>
      </c>
      <c r="Q489">
        <f>Table1[[#This Row],[Quantity Sold]]</f>
        <v>2</v>
      </c>
      <c r="R489">
        <f>Table1[[#This Row],[Discount (%)]]</f>
        <v>12</v>
      </c>
      <c r="S489">
        <f>Table1[[#This Row],[Profit]]</f>
        <v>89.58</v>
      </c>
    </row>
    <row r="490" spans="1:19" ht="13.8">
      <c r="A490" s="1" t="s">
        <v>501</v>
      </c>
      <c r="B490" s="7">
        <v>45510</v>
      </c>
      <c r="C490" s="2" t="s">
        <v>3941</v>
      </c>
      <c r="D490" s="4" t="s">
        <v>1661</v>
      </c>
      <c r="E490" s="1">
        <v>2642.2</v>
      </c>
      <c r="F490" s="1">
        <v>9</v>
      </c>
      <c r="G490" s="1">
        <v>20</v>
      </c>
      <c r="H490" s="1">
        <v>1152.94</v>
      </c>
      <c r="L490" t="str">
        <f t="shared" si="7"/>
        <v>5fea9a34</v>
      </c>
      <c r="M490" s="7">
        <v>45510</v>
      </c>
      <c r="N490" t="str">
        <f>PROPER(Table1[[#This Row],[Region]])</f>
        <v>North</v>
      </c>
      <c r="O490" t="str">
        <f>PROPER(Table1[[#This Row],[Product Category]])</f>
        <v>Furniture</v>
      </c>
      <c r="P490">
        <f>ROUND(Table1[[#This Row],[Sales Amount]],1)</f>
        <v>2642.2</v>
      </c>
      <c r="Q490">
        <f>Table1[[#This Row],[Quantity Sold]]</f>
        <v>9</v>
      </c>
      <c r="R490">
        <f>Table1[[#This Row],[Discount (%)]]</f>
        <v>20</v>
      </c>
      <c r="S490">
        <f>Table1[[#This Row],[Profit]]</f>
        <v>1152.94</v>
      </c>
    </row>
    <row r="491" spans="1:19" ht="13.8">
      <c r="A491" s="1" t="s">
        <v>502</v>
      </c>
      <c r="B491" s="7">
        <v>45511</v>
      </c>
      <c r="C491" s="2" t="s">
        <v>3941</v>
      </c>
      <c r="D491" s="4" t="s">
        <v>92</v>
      </c>
      <c r="E491" s="1">
        <v>89.82</v>
      </c>
      <c r="F491" s="1">
        <v>8</v>
      </c>
      <c r="G491" s="1">
        <v>29</v>
      </c>
      <c r="H491" s="1">
        <v>1421.27</v>
      </c>
      <c r="L491" t="str">
        <f t="shared" si="7"/>
        <v>3cdb77f0</v>
      </c>
      <c r="M491" s="7">
        <v>45511</v>
      </c>
      <c r="N491" t="str">
        <f>PROPER(Table1[[#This Row],[Region]])</f>
        <v>North</v>
      </c>
      <c r="O491" t="str">
        <f>PROPER(Table1[[#This Row],[Product Category]])</f>
        <v>Groceries</v>
      </c>
      <c r="P491">
        <f>ROUND(Table1[[#This Row],[Sales Amount]],1)</f>
        <v>89.8</v>
      </c>
      <c r="Q491">
        <f>Table1[[#This Row],[Quantity Sold]]</f>
        <v>8</v>
      </c>
      <c r="R491">
        <f>Table1[[#This Row],[Discount (%)]]</f>
        <v>29</v>
      </c>
      <c r="S491">
        <f>Table1[[#This Row],[Profit]]</f>
        <v>1421.27</v>
      </c>
    </row>
    <row r="492" spans="1:19" ht="13.8">
      <c r="A492" s="1" t="s">
        <v>503</v>
      </c>
      <c r="B492" s="7">
        <v>45512</v>
      </c>
      <c r="C492" s="2" t="s">
        <v>3944</v>
      </c>
      <c r="D492" s="4" t="s">
        <v>1661</v>
      </c>
      <c r="E492" s="1">
        <v>2010.13</v>
      </c>
      <c r="F492" s="1">
        <v>31</v>
      </c>
      <c r="G492" s="1">
        <v>13</v>
      </c>
      <c r="H492" s="1">
        <v>622.95000000000005</v>
      </c>
      <c r="L492" t="str">
        <f t="shared" si="7"/>
        <v>144140fd</v>
      </c>
      <c r="M492" s="7">
        <v>45512</v>
      </c>
      <c r="N492" t="str">
        <f>PROPER(Table1[[#This Row],[Region]])</f>
        <v>South</v>
      </c>
      <c r="O492" t="str">
        <f>PROPER(Table1[[#This Row],[Product Category]])</f>
        <v>Furniture</v>
      </c>
      <c r="P492">
        <f>ROUND(Table1[[#This Row],[Sales Amount]],1)</f>
        <v>2010.1</v>
      </c>
      <c r="Q492">
        <f>Table1[[#This Row],[Quantity Sold]]</f>
        <v>31</v>
      </c>
      <c r="R492">
        <f>Table1[[#This Row],[Discount (%)]]</f>
        <v>13</v>
      </c>
      <c r="S492">
        <f>Table1[[#This Row],[Profit]]</f>
        <v>622.95000000000005</v>
      </c>
    </row>
    <row r="493" spans="1:19" ht="13.8">
      <c r="A493" s="1" t="s">
        <v>504</v>
      </c>
      <c r="B493" s="7">
        <v>45513</v>
      </c>
      <c r="C493" s="2" t="s">
        <v>3943</v>
      </c>
      <c r="D493" s="4" t="s">
        <v>92</v>
      </c>
      <c r="E493" s="1">
        <v>2174.9699999999998</v>
      </c>
      <c r="F493" s="1">
        <v>31</v>
      </c>
      <c r="G493" s="1">
        <v>9</v>
      </c>
      <c r="H493" s="1">
        <v>1022.89</v>
      </c>
      <c r="L493" t="str">
        <f t="shared" si="7"/>
        <v>c551638f</v>
      </c>
      <c r="M493" s="7">
        <v>45513</v>
      </c>
      <c r="N493" t="str">
        <f>PROPER(Table1[[#This Row],[Region]])</f>
        <v>East</v>
      </c>
      <c r="O493" t="str">
        <f>PROPER(Table1[[#This Row],[Product Category]])</f>
        <v>Groceries</v>
      </c>
      <c r="P493">
        <f>ROUND(Table1[[#This Row],[Sales Amount]],1)</f>
        <v>2175</v>
      </c>
      <c r="Q493">
        <f>Table1[[#This Row],[Quantity Sold]]</f>
        <v>31</v>
      </c>
      <c r="R493">
        <f>Table1[[#This Row],[Discount (%)]]</f>
        <v>9</v>
      </c>
      <c r="S493">
        <f>Table1[[#This Row],[Profit]]</f>
        <v>1022.89</v>
      </c>
    </row>
    <row r="494" spans="1:19" ht="13.8">
      <c r="A494" s="1" t="s">
        <v>505</v>
      </c>
      <c r="B494" s="7">
        <v>45514</v>
      </c>
      <c r="C494" s="2" t="s">
        <v>3944</v>
      </c>
      <c r="D494" s="4" t="s">
        <v>92</v>
      </c>
      <c r="E494" s="1">
        <v>1684.31</v>
      </c>
      <c r="F494" s="1">
        <v>2</v>
      </c>
      <c r="G494" s="1">
        <v>37</v>
      </c>
      <c r="H494" s="1">
        <v>1995.53</v>
      </c>
      <c r="L494" t="str">
        <f t="shared" si="7"/>
        <v>77b46a78</v>
      </c>
      <c r="M494" s="7">
        <v>45514</v>
      </c>
      <c r="N494" t="str">
        <f>PROPER(Table1[[#This Row],[Region]])</f>
        <v>South</v>
      </c>
      <c r="O494" t="str">
        <f>PROPER(Table1[[#This Row],[Product Category]])</f>
        <v>Groceries</v>
      </c>
      <c r="P494">
        <f>ROUND(Table1[[#This Row],[Sales Amount]],1)</f>
        <v>1684.3</v>
      </c>
      <c r="Q494">
        <f>Table1[[#This Row],[Quantity Sold]]</f>
        <v>2</v>
      </c>
      <c r="R494">
        <f>Table1[[#This Row],[Discount (%)]]</f>
        <v>37</v>
      </c>
      <c r="S494">
        <f>Table1[[#This Row],[Profit]]</f>
        <v>1995.53</v>
      </c>
    </row>
    <row r="495" spans="1:19" ht="13.8">
      <c r="A495" s="1" t="s">
        <v>506</v>
      </c>
      <c r="B495" s="7">
        <v>45515</v>
      </c>
      <c r="C495" s="2" t="s">
        <v>3941</v>
      </c>
      <c r="D495" s="4" t="s">
        <v>1489</v>
      </c>
      <c r="E495" s="1">
        <v>1246.9100000000001</v>
      </c>
      <c r="F495" s="1">
        <v>44</v>
      </c>
      <c r="G495" s="1">
        <v>45</v>
      </c>
      <c r="H495" s="1">
        <v>1338.04</v>
      </c>
      <c r="L495" t="str">
        <f t="shared" si="7"/>
        <v>775f41c0</v>
      </c>
      <c r="M495" s="7">
        <v>45515</v>
      </c>
      <c r="N495" t="str">
        <f>PROPER(Table1[[#This Row],[Region]])</f>
        <v>North</v>
      </c>
      <c r="O495" t="str">
        <f>PROPER(Table1[[#This Row],[Product Category]])</f>
        <v>Clothing</v>
      </c>
      <c r="P495">
        <f>ROUND(Table1[[#This Row],[Sales Amount]],1)</f>
        <v>1246.9000000000001</v>
      </c>
      <c r="Q495">
        <f>Table1[[#This Row],[Quantity Sold]]</f>
        <v>44</v>
      </c>
      <c r="R495">
        <f>Table1[[#This Row],[Discount (%)]]</f>
        <v>45</v>
      </c>
      <c r="S495">
        <f>Table1[[#This Row],[Profit]]</f>
        <v>1338.04</v>
      </c>
    </row>
    <row r="496" spans="1:19" ht="13.8">
      <c r="A496" s="1" t="s">
        <v>507</v>
      </c>
      <c r="B496" s="7">
        <v>45516</v>
      </c>
      <c r="C496" s="2" t="s">
        <v>3943</v>
      </c>
      <c r="D496" s="4" t="s">
        <v>1489</v>
      </c>
      <c r="E496" s="1">
        <v>3341.24</v>
      </c>
      <c r="F496" s="1">
        <v>43</v>
      </c>
      <c r="G496" s="1">
        <v>20</v>
      </c>
      <c r="H496" s="1">
        <v>1604.84</v>
      </c>
      <c r="L496" t="str">
        <f t="shared" si="7"/>
        <v>8df2ec8e</v>
      </c>
      <c r="M496" s="7">
        <v>45516</v>
      </c>
      <c r="N496" t="str">
        <f>PROPER(Table1[[#This Row],[Region]])</f>
        <v>East</v>
      </c>
      <c r="O496" t="str">
        <f>PROPER(Table1[[#This Row],[Product Category]])</f>
        <v>Clothing</v>
      </c>
      <c r="P496">
        <f>ROUND(Table1[[#This Row],[Sales Amount]],1)</f>
        <v>3341.2</v>
      </c>
      <c r="Q496">
        <f>Table1[[#This Row],[Quantity Sold]]</f>
        <v>43</v>
      </c>
      <c r="R496">
        <f>Table1[[#This Row],[Discount (%)]]</f>
        <v>20</v>
      </c>
      <c r="S496">
        <f>Table1[[#This Row],[Profit]]</f>
        <v>1604.84</v>
      </c>
    </row>
    <row r="497" spans="1:19" ht="13.8">
      <c r="A497" s="1" t="s">
        <v>508</v>
      </c>
      <c r="B497" s="7">
        <v>45517</v>
      </c>
      <c r="C497" s="2" t="s">
        <v>3943</v>
      </c>
      <c r="D497" s="4" t="s">
        <v>3945</v>
      </c>
      <c r="E497" s="1">
        <v>734.13</v>
      </c>
      <c r="F497" s="1">
        <v>4</v>
      </c>
      <c r="G497" s="1">
        <v>21</v>
      </c>
      <c r="H497" s="1">
        <v>1579.6</v>
      </c>
      <c r="L497" t="str">
        <f t="shared" si="7"/>
        <v>3f1e794c</v>
      </c>
      <c r="M497" s="7">
        <v>45517</v>
      </c>
      <c r="N497" t="str">
        <f>PROPER(Table1[[#This Row],[Region]])</f>
        <v>East</v>
      </c>
      <c r="O497" t="str">
        <f>PROPER(Table1[[#This Row],[Product Category]])</f>
        <v>Sports</v>
      </c>
      <c r="P497">
        <f>ROUND(Table1[[#This Row],[Sales Amount]],1)</f>
        <v>734.1</v>
      </c>
      <c r="Q497">
        <f>Table1[[#This Row],[Quantity Sold]]</f>
        <v>4</v>
      </c>
      <c r="R497">
        <f>Table1[[#This Row],[Discount (%)]]</f>
        <v>21</v>
      </c>
      <c r="S497">
        <f>Table1[[#This Row],[Profit]]</f>
        <v>1579.6</v>
      </c>
    </row>
    <row r="498" spans="1:19" ht="13.8">
      <c r="A498" s="1" t="s">
        <v>509</v>
      </c>
      <c r="B498" s="7">
        <v>45518</v>
      </c>
      <c r="C498" s="2" t="s">
        <v>3943</v>
      </c>
      <c r="D498" s="4" t="s">
        <v>1489</v>
      </c>
      <c r="E498" s="1">
        <v>3713.15</v>
      </c>
      <c r="F498" s="1">
        <v>23</v>
      </c>
      <c r="G498" s="1">
        <v>35</v>
      </c>
      <c r="H498" s="1">
        <v>778.03</v>
      </c>
      <c r="L498" t="str">
        <f t="shared" si="7"/>
        <v>e255a0a9</v>
      </c>
      <c r="M498" s="7">
        <v>45518</v>
      </c>
      <c r="N498" t="str">
        <f>PROPER(Table1[[#This Row],[Region]])</f>
        <v>East</v>
      </c>
      <c r="O498" t="str">
        <f>PROPER(Table1[[#This Row],[Product Category]])</f>
        <v>Clothing</v>
      </c>
      <c r="P498">
        <f>ROUND(Table1[[#This Row],[Sales Amount]],1)</f>
        <v>3713.2</v>
      </c>
      <c r="Q498">
        <f>Table1[[#This Row],[Quantity Sold]]</f>
        <v>23</v>
      </c>
      <c r="R498">
        <f>Table1[[#This Row],[Discount (%)]]</f>
        <v>35</v>
      </c>
      <c r="S498">
        <f>Table1[[#This Row],[Profit]]</f>
        <v>778.03</v>
      </c>
    </row>
    <row r="499" spans="1:19" ht="13.8">
      <c r="A499" s="1" t="s">
        <v>510</v>
      </c>
      <c r="B499" s="7">
        <v>45519</v>
      </c>
      <c r="C499" s="2" t="s">
        <v>3941</v>
      </c>
      <c r="D499" s="4" t="s">
        <v>3946</v>
      </c>
      <c r="E499" s="1">
        <v>1847.34</v>
      </c>
      <c r="F499" s="1">
        <v>49</v>
      </c>
      <c r="G499" s="1">
        <v>44</v>
      </c>
      <c r="H499" s="1">
        <v>1068.56</v>
      </c>
      <c r="L499" t="str">
        <f t="shared" si="7"/>
        <v>7fcbef1d</v>
      </c>
      <c r="M499" s="7">
        <v>45519</v>
      </c>
      <c r="N499" t="str">
        <f>PROPER(Table1[[#This Row],[Region]])</f>
        <v>North</v>
      </c>
      <c r="O499" t="str">
        <f>PROPER(Table1[[#This Row],[Product Category]])</f>
        <v>Electronics</v>
      </c>
      <c r="P499">
        <f>ROUND(Table1[[#This Row],[Sales Amount]],1)</f>
        <v>1847.3</v>
      </c>
      <c r="Q499">
        <f>Table1[[#This Row],[Quantity Sold]]</f>
        <v>49</v>
      </c>
      <c r="R499">
        <f>Table1[[#This Row],[Discount (%)]]</f>
        <v>44</v>
      </c>
      <c r="S499">
        <f>Table1[[#This Row],[Profit]]</f>
        <v>1068.56</v>
      </c>
    </row>
    <row r="500" spans="1:19" ht="13.8">
      <c r="A500" s="1" t="s">
        <v>511</v>
      </c>
      <c r="B500" s="7">
        <v>45520</v>
      </c>
      <c r="C500" s="2" t="s">
        <v>3944</v>
      </c>
      <c r="D500" s="4" t="s">
        <v>1489</v>
      </c>
      <c r="E500" s="1">
        <v>1072.5999999999999</v>
      </c>
      <c r="F500" s="1">
        <v>33</v>
      </c>
      <c r="G500" s="1">
        <v>9</v>
      </c>
      <c r="H500" s="1">
        <v>1702.79</v>
      </c>
      <c r="L500" t="str">
        <f t="shared" si="7"/>
        <v>13a78d6e</v>
      </c>
      <c r="M500" s="7">
        <v>45520</v>
      </c>
      <c r="N500" t="str">
        <f>PROPER(Table1[[#This Row],[Region]])</f>
        <v>South</v>
      </c>
      <c r="O500" t="str">
        <f>PROPER(Table1[[#This Row],[Product Category]])</f>
        <v>Clothing</v>
      </c>
      <c r="P500">
        <f>ROUND(Table1[[#This Row],[Sales Amount]],1)</f>
        <v>1072.5999999999999</v>
      </c>
      <c r="Q500">
        <f>Table1[[#This Row],[Quantity Sold]]</f>
        <v>33</v>
      </c>
      <c r="R500">
        <f>Table1[[#This Row],[Discount (%)]]</f>
        <v>9</v>
      </c>
      <c r="S500">
        <f>Table1[[#This Row],[Profit]]</f>
        <v>1702.79</v>
      </c>
    </row>
    <row r="501" spans="1:19" ht="13.8">
      <c r="A501" s="1">
        <v>38640410</v>
      </c>
      <c r="B501" s="7">
        <v>45521</v>
      </c>
      <c r="C501" s="2" t="s">
        <v>3941</v>
      </c>
      <c r="D501" s="4" t="s">
        <v>3946</v>
      </c>
      <c r="E501" s="1">
        <v>1290.3599999999999</v>
      </c>
      <c r="F501" s="1">
        <v>50</v>
      </c>
      <c r="G501" s="1">
        <v>17</v>
      </c>
      <c r="H501" s="1">
        <v>1855.82</v>
      </c>
      <c r="L501" t="str">
        <f t="shared" si="7"/>
        <v>38640410</v>
      </c>
      <c r="M501" s="7">
        <v>45521</v>
      </c>
      <c r="N501" t="str">
        <f>PROPER(Table1[[#This Row],[Region]])</f>
        <v>North</v>
      </c>
      <c r="O501" t="str">
        <f>PROPER(Table1[[#This Row],[Product Category]])</f>
        <v>Electronics</v>
      </c>
      <c r="P501">
        <f>ROUND(Table1[[#This Row],[Sales Amount]],1)</f>
        <v>1290.4000000000001</v>
      </c>
      <c r="Q501">
        <f>Table1[[#This Row],[Quantity Sold]]</f>
        <v>50</v>
      </c>
      <c r="R501">
        <f>Table1[[#This Row],[Discount (%)]]</f>
        <v>17</v>
      </c>
      <c r="S501">
        <f>Table1[[#This Row],[Profit]]</f>
        <v>1855.82</v>
      </c>
    </row>
    <row r="502" spans="1:19" ht="13.8">
      <c r="A502" s="1" t="s">
        <v>512</v>
      </c>
      <c r="B502" s="7">
        <v>45522</v>
      </c>
      <c r="C502" s="2" t="s">
        <v>3944</v>
      </c>
      <c r="D502" s="4" t="s">
        <v>92</v>
      </c>
      <c r="E502" s="1">
        <v>594.74</v>
      </c>
      <c r="F502" s="1">
        <v>36</v>
      </c>
      <c r="G502" s="1">
        <v>16</v>
      </c>
      <c r="H502" s="1">
        <v>1673.95</v>
      </c>
      <c r="L502" t="str">
        <f t="shared" si="7"/>
        <v>c6305e7e</v>
      </c>
      <c r="M502" s="7">
        <v>45522</v>
      </c>
      <c r="N502" t="str">
        <f>PROPER(Table1[[#This Row],[Region]])</f>
        <v>South</v>
      </c>
      <c r="O502" t="str">
        <f>PROPER(Table1[[#This Row],[Product Category]])</f>
        <v>Groceries</v>
      </c>
      <c r="P502">
        <f>ROUND(Table1[[#This Row],[Sales Amount]],1)</f>
        <v>594.70000000000005</v>
      </c>
      <c r="Q502">
        <f>Table1[[#This Row],[Quantity Sold]]</f>
        <v>36</v>
      </c>
      <c r="R502">
        <f>Table1[[#This Row],[Discount (%)]]</f>
        <v>16</v>
      </c>
      <c r="S502">
        <f>Table1[[#This Row],[Profit]]</f>
        <v>1673.95</v>
      </c>
    </row>
    <row r="503" spans="1:19" ht="13.8">
      <c r="A503" s="1" t="s">
        <v>513</v>
      </c>
      <c r="B503" s="7">
        <v>45523</v>
      </c>
      <c r="C503" s="2" t="s">
        <v>3942</v>
      </c>
      <c r="D503" s="4" t="s">
        <v>92</v>
      </c>
      <c r="E503" s="1">
        <v>3029.39</v>
      </c>
      <c r="F503" s="1">
        <v>14</v>
      </c>
      <c r="G503" s="1">
        <v>46</v>
      </c>
      <c r="H503" s="1">
        <v>731.82</v>
      </c>
      <c r="L503" t="str">
        <f t="shared" si="7"/>
        <v>20ab50f4</v>
      </c>
      <c r="M503" s="7">
        <v>45523</v>
      </c>
      <c r="N503" t="str">
        <f>PROPER(Table1[[#This Row],[Region]])</f>
        <v>West</v>
      </c>
      <c r="O503" t="str">
        <f>PROPER(Table1[[#This Row],[Product Category]])</f>
        <v>Groceries</v>
      </c>
      <c r="P503">
        <f>ROUND(Table1[[#This Row],[Sales Amount]],1)</f>
        <v>3029.4</v>
      </c>
      <c r="Q503">
        <f>Table1[[#This Row],[Quantity Sold]]</f>
        <v>14</v>
      </c>
      <c r="R503">
        <f>Table1[[#This Row],[Discount (%)]]</f>
        <v>46</v>
      </c>
      <c r="S503">
        <f>Table1[[#This Row],[Profit]]</f>
        <v>731.82</v>
      </c>
    </row>
    <row r="504" spans="1:19" ht="13.8">
      <c r="A504" s="1" t="s">
        <v>514</v>
      </c>
      <c r="B504" s="7">
        <v>45524</v>
      </c>
      <c r="C504" s="2" t="s">
        <v>3942</v>
      </c>
      <c r="D504" s="4" t="s">
        <v>92</v>
      </c>
      <c r="E504" s="1">
        <v>1133.72</v>
      </c>
      <c r="F504" s="1">
        <v>41</v>
      </c>
      <c r="G504" s="1">
        <v>5</v>
      </c>
      <c r="H504" s="1">
        <v>1083.6500000000001</v>
      </c>
      <c r="L504" t="str">
        <f t="shared" si="7"/>
        <v>189f98e7</v>
      </c>
      <c r="M504" s="7">
        <v>45524</v>
      </c>
      <c r="N504" t="str">
        <f>PROPER(Table1[[#This Row],[Region]])</f>
        <v>West</v>
      </c>
      <c r="O504" t="str">
        <f>PROPER(Table1[[#This Row],[Product Category]])</f>
        <v>Groceries</v>
      </c>
      <c r="P504">
        <f>ROUND(Table1[[#This Row],[Sales Amount]],1)</f>
        <v>1133.7</v>
      </c>
      <c r="Q504">
        <f>Table1[[#This Row],[Quantity Sold]]</f>
        <v>41</v>
      </c>
      <c r="R504">
        <f>Table1[[#This Row],[Discount (%)]]</f>
        <v>5</v>
      </c>
      <c r="S504">
        <f>Table1[[#This Row],[Profit]]</f>
        <v>1083.6500000000001</v>
      </c>
    </row>
    <row r="505" spans="1:19" ht="13.8">
      <c r="A505" s="1" t="s">
        <v>515</v>
      </c>
      <c r="B505" s="7">
        <v>45525</v>
      </c>
      <c r="C505" s="2" t="s">
        <v>3944</v>
      </c>
      <c r="D505" s="4" t="s">
        <v>92</v>
      </c>
      <c r="E505" s="1">
        <v>1715.28</v>
      </c>
      <c r="F505" s="1">
        <v>12</v>
      </c>
      <c r="G505" s="1">
        <v>12</v>
      </c>
      <c r="H505" s="1">
        <v>1454.94</v>
      </c>
      <c r="L505" t="str">
        <f t="shared" si="7"/>
        <v>85daa09e</v>
      </c>
      <c r="M505" s="7">
        <v>45525</v>
      </c>
      <c r="N505" t="str">
        <f>PROPER(Table1[[#This Row],[Region]])</f>
        <v>South</v>
      </c>
      <c r="O505" t="str">
        <f>PROPER(Table1[[#This Row],[Product Category]])</f>
        <v>Groceries</v>
      </c>
      <c r="P505">
        <f>ROUND(Table1[[#This Row],[Sales Amount]],1)</f>
        <v>1715.3</v>
      </c>
      <c r="Q505">
        <f>Table1[[#This Row],[Quantity Sold]]</f>
        <v>12</v>
      </c>
      <c r="R505">
        <f>Table1[[#This Row],[Discount (%)]]</f>
        <v>12</v>
      </c>
      <c r="S505">
        <f>Table1[[#This Row],[Profit]]</f>
        <v>1454.94</v>
      </c>
    </row>
    <row r="506" spans="1:19" ht="13.8">
      <c r="A506" s="1" t="s">
        <v>516</v>
      </c>
      <c r="B506" s="7">
        <v>45526</v>
      </c>
      <c r="C506" s="2" t="s">
        <v>3942</v>
      </c>
      <c r="D506" s="4" t="s">
        <v>3946</v>
      </c>
      <c r="E506" s="1">
        <v>3001.85</v>
      </c>
      <c r="F506" s="1">
        <v>45</v>
      </c>
      <c r="G506" s="1">
        <v>41</v>
      </c>
      <c r="H506" s="1">
        <v>1125.27</v>
      </c>
      <c r="L506" t="str">
        <f t="shared" si="7"/>
        <v>9fbc58b4</v>
      </c>
      <c r="M506" s="7">
        <v>45526</v>
      </c>
      <c r="N506" t="str">
        <f>PROPER(Table1[[#This Row],[Region]])</f>
        <v>West</v>
      </c>
      <c r="O506" t="str">
        <f>PROPER(Table1[[#This Row],[Product Category]])</f>
        <v>Electronics</v>
      </c>
      <c r="P506">
        <f>ROUND(Table1[[#This Row],[Sales Amount]],1)</f>
        <v>3001.9</v>
      </c>
      <c r="Q506">
        <f>Table1[[#This Row],[Quantity Sold]]</f>
        <v>45</v>
      </c>
      <c r="R506">
        <f>Table1[[#This Row],[Discount (%)]]</f>
        <v>41</v>
      </c>
      <c r="S506">
        <f>Table1[[#This Row],[Profit]]</f>
        <v>1125.27</v>
      </c>
    </row>
    <row r="507" spans="1:19" ht="13.8">
      <c r="A507" s="1" t="s">
        <v>517</v>
      </c>
      <c r="B507" s="7">
        <v>45527</v>
      </c>
      <c r="C507" s="2" t="s">
        <v>3943</v>
      </c>
      <c r="D507" s="4" t="s">
        <v>92</v>
      </c>
      <c r="E507" s="1">
        <v>3981.19</v>
      </c>
      <c r="F507" s="1">
        <v>43</v>
      </c>
      <c r="G507" s="1">
        <v>34</v>
      </c>
      <c r="H507" s="1">
        <v>1545.1</v>
      </c>
      <c r="L507" t="str">
        <f t="shared" si="7"/>
        <v>8284fa46</v>
      </c>
      <c r="M507" s="7">
        <v>45527</v>
      </c>
      <c r="N507" t="str">
        <f>PROPER(Table1[[#This Row],[Region]])</f>
        <v>East</v>
      </c>
      <c r="O507" t="str">
        <f>PROPER(Table1[[#This Row],[Product Category]])</f>
        <v>Groceries</v>
      </c>
      <c r="P507">
        <f>ROUND(Table1[[#This Row],[Sales Amount]],1)</f>
        <v>3981.2</v>
      </c>
      <c r="Q507">
        <f>Table1[[#This Row],[Quantity Sold]]</f>
        <v>43</v>
      </c>
      <c r="R507">
        <f>Table1[[#This Row],[Discount (%)]]</f>
        <v>34</v>
      </c>
      <c r="S507">
        <f>Table1[[#This Row],[Profit]]</f>
        <v>1545.1</v>
      </c>
    </row>
    <row r="508" spans="1:19" ht="13.8">
      <c r="A508" s="1" t="s">
        <v>518</v>
      </c>
      <c r="B508" s="7">
        <v>45528</v>
      </c>
      <c r="C508" s="2" t="s">
        <v>3944</v>
      </c>
      <c r="D508" s="4" t="s">
        <v>1661</v>
      </c>
      <c r="E508" s="1">
        <v>4835.71</v>
      </c>
      <c r="F508" s="1">
        <v>17</v>
      </c>
      <c r="G508" s="1">
        <v>15</v>
      </c>
      <c r="H508" s="1">
        <v>140.03</v>
      </c>
      <c r="L508" t="str">
        <f t="shared" si="7"/>
        <v>d75fa2d0</v>
      </c>
      <c r="M508" s="7">
        <v>45528</v>
      </c>
      <c r="N508" t="str">
        <f>PROPER(Table1[[#This Row],[Region]])</f>
        <v>South</v>
      </c>
      <c r="O508" t="str">
        <f>PROPER(Table1[[#This Row],[Product Category]])</f>
        <v>Furniture</v>
      </c>
      <c r="P508">
        <f>ROUND(Table1[[#This Row],[Sales Amount]],1)</f>
        <v>4835.7</v>
      </c>
      <c r="Q508">
        <f>Table1[[#This Row],[Quantity Sold]]</f>
        <v>17</v>
      </c>
      <c r="R508">
        <f>Table1[[#This Row],[Discount (%)]]</f>
        <v>15</v>
      </c>
      <c r="S508">
        <f>Table1[[#This Row],[Profit]]</f>
        <v>140.03</v>
      </c>
    </row>
    <row r="509" spans="1:19" ht="13.8">
      <c r="A509" s="1" t="s">
        <v>519</v>
      </c>
      <c r="B509" s="7">
        <v>45529</v>
      </c>
      <c r="C509" s="2" t="s">
        <v>3942</v>
      </c>
      <c r="D509" s="4" t="s">
        <v>1661</v>
      </c>
      <c r="E509" s="1">
        <v>807.55</v>
      </c>
      <c r="F509" s="1">
        <v>26</v>
      </c>
      <c r="G509" s="1">
        <v>9</v>
      </c>
      <c r="H509" s="1">
        <v>1887.56</v>
      </c>
      <c r="L509" t="str">
        <f t="shared" si="7"/>
        <v>e59c9ee5</v>
      </c>
      <c r="M509" s="7">
        <v>45529</v>
      </c>
      <c r="N509" t="str">
        <f>PROPER(Table1[[#This Row],[Region]])</f>
        <v>West</v>
      </c>
      <c r="O509" t="str">
        <f>PROPER(Table1[[#This Row],[Product Category]])</f>
        <v>Furniture</v>
      </c>
      <c r="P509">
        <f>ROUND(Table1[[#This Row],[Sales Amount]],1)</f>
        <v>807.6</v>
      </c>
      <c r="Q509">
        <f>Table1[[#This Row],[Quantity Sold]]</f>
        <v>26</v>
      </c>
      <c r="R509">
        <f>Table1[[#This Row],[Discount (%)]]</f>
        <v>9</v>
      </c>
      <c r="S509">
        <f>Table1[[#This Row],[Profit]]</f>
        <v>1887.56</v>
      </c>
    </row>
    <row r="510" spans="1:19" ht="13.8">
      <c r="A510" s="1" t="s">
        <v>520</v>
      </c>
      <c r="B510" s="7">
        <v>45530</v>
      </c>
      <c r="C510" s="2" t="s">
        <v>3944</v>
      </c>
      <c r="D510" s="4" t="s">
        <v>3946</v>
      </c>
      <c r="E510" s="1">
        <v>4846.66</v>
      </c>
      <c r="F510" s="1">
        <v>48</v>
      </c>
      <c r="G510" s="1">
        <v>13</v>
      </c>
      <c r="H510" s="1">
        <v>484.77</v>
      </c>
      <c r="L510" t="str">
        <f t="shared" si="7"/>
        <v>51aa04a5</v>
      </c>
      <c r="M510" s="7">
        <v>45530</v>
      </c>
      <c r="N510" t="str">
        <f>PROPER(Table1[[#This Row],[Region]])</f>
        <v>South</v>
      </c>
      <c r="O510" t="str">
        <f>PROPER(Table1[[#This Row],[Product Category]])</f>
        <v>Electronics</v>
      </c>
      <c r="P510">
        <f>ROUND(Table1[[#This Row],[Sales Amount]],1)</f>
        <v>4846.7</v>
      </c>
      <c r="Q510">
        <f>Table1[[#This Row],[Quantity Sold]]</f>
        <v>48</v>
      </c>
      <c r="R510">
        <f>Table1[[#This Row],[Discount (%)]]</f>
        <v>13</v>
      </c>
      <c r="S510">
        <f>Table1[[#This Row],[Profit]]</f>
        <v>484.77</v>
      </c>
    </row>
    <row r="511" spans="1:19" ht="13.8">
      <c r="A511" s="1" t="s">
        <v>521</v>
      </c>
      <c r="B511" s="7">
        <v>45531</v>
      </c>
      <c r="C511" s="2" t="s">
        <v>3944</v>
      </c>
      <c r="D511" s="4" t="s">
        <v>3946</v>
      </c>
      <c r="E511" s="1">
        <v>942.53</v>
      </c>
      <c r="F511" s="1">
        <v>27</v>
      </c>
      <c r="G511" s="1">
        <v>29</v>
      </c>
      <c r="H511" s="1">
        <v>234.32</v>
      </c>
      <c r="L511" t="str">
        <f t="shared" si="7"/>
        <v>093e0828</v>
      </c>
      <c r="M511" s="7">
        <v>45531</v>
      </c>
      <c r="N511" t="str">
        <f>PROPER(Table1[[#This Row],[Region]])</f>
        <v>South</v>
      </c>
      <c r="O511" t="str">
        <f>PROPER(Table1[[#This Row],[Product Category]])</f>
        <v>Electronics</v>
      </c>
      <c r="P511">
        <f>ROUND(Table1[[#This Row],[Sales Amount]],1)</f>
        <v>942.5</v>
      </c>
      <c r="Q511">
        <f>Table1[[#This Row],[Quantity Sold]]</f>
        <v>27</v>
      </c>
      <c r="R511">
        <f>Table1[[#This Row],[Discount (%)]]</f>
        <v>29</v>
      </c>
      <c r="S511">
        <f>Table1[[#This Row],[Profit]]</f>
        <v>234.32</v>
      </c>
    </row>
    <row r="512" spans="1:19" ht="13.8">
      <c r="A512" s="1" t="s">
        <v>522</v>
      </c>
      <c r="B512" s="7">
        <v>45532</v>
      </c>
      <c r="C512" s="2" t="s">
        <v>3941</v>
      </c>
      <c r="D512" s="4" t="s">
        <v>92</v>
      </c>
      <c r="E512" s="1">
        <v>4468.1000000000004</v>
      </c>
      <c r="F512" s="1">
        <v>31</v>
      </c>
      <c r="G512" s="1">
        <v>27</v>
      </c>
      <c r="H512" s="1">
        <v>413.69</v>
      </c>
      <c r="L512" t="str">
        <f t="shared" si="7"/>
        <v>27b6cc92</v>
      </c>
      <c r="M512" s="7">
        <v>45532</v>
      </c>
      <c r="N512" t="str">
        <f>PROPER(Table1[[#This Row],[Region]])</f>
        <v>North</v>
      </c>
      <c r="O512" t="str">
        <f>PROPER(Table1[[#This Row],[Product Category]])</f>
        <v>Groceries</v>
      </c>
      <c r="P512">
        <f>ROUND(Table1[[#This Row],[Sales Amount]],1)</f>
        <v>4468.1000000000004</v>
      </c>
      <c r="Q512">
        <f>Table1[[#This Row],[Quantity Sold]]</f>
        <v>31</v>
      </c>
      <c r="R512">
        <f>Table1[[#This Row],[Discount (%)]]</f>
        <v>27</v>
      </c>
      <c r="S512">
        <f>Table1[[#This Row],[Profit]]</f>
        <v>413.69</v>
      </c>
    </row>
    <row r="513" spans="1:19" ht="13.8">
      <c r="A513" s="1" t="s">
        <v>523</v>
      </c>
      <c r="B513" s="7">
        <v>45533</v>
      </c>
      <c r="C513" s="2" t="s">
        <v>3941</v>
      </c>
      <c r="D513" s="4" t="s">
        <v>3946</v>
      </c>
      <c r="E513" s="1">
        <v>1539.39</v>
      </c>
      <c r="F513" s="1">
        <v>41</v>
      </c>
      <c r="G513" s="1">
        <v>24</v>
      </c>
      <c r="H513" s="1">
        <v>735.2</v>
      </c>
      <c r="L513" t="str">
        <f t="shared" si="7"/>
        <v>b8b972a6</v>
      </c>
      <c r="M513" s="7">
        <v>45533</v>
      </c>
      <c r="N513" t="str">
        <f>PROPER(Table1[[#This Row],[Region]])</f>
        <v>North</v>
      </c>
      <c r="O513" t="str">
        <f>PROPER(Table1[[#This Row],[Product Category]])</f>
        <v>Electronics</v>
      </c>
      <c r="P513">
        <f>ROUND(Table1[[#This Row],[Sales Amount]],1)</f>
        <v>1539.4</v>
      </c>
      <c r="Q513">
        <f>Table1[[#This Row],[Quantity Sold]]</f>
        <v>41</v>
      </c>
      <c r="R513">
        <f>Table1[[#This Row],[Discount (%)]]</f>
        <v>24</v>
      </c>
      <c r="S513">
        <f>Table1[[#This Row],[Profit]]</f>
        <v>735.2</v>
      </c>
    </row>
    <row r="514" spans="1:19" ht="13.8">
      <c r="A514" s="1" t="s">
        <v>524</v>
      </c>
      <c r="B514" s="7">
        <v>45534</v>
      </c>
      <c r="C514" s="2" t="s">
        <v>3942</v>
      </c>
      <c r="D514" s="4" t="s">
        <v>3946</v>
      </c>
      <c r="E514" s="1">
        <v>4432.6499999999996</v>
      </c>
      <c r="F514" s="1">
        <v>17</v>
      </c>
      <c r="G514" s="1">
        <v>2</v>
      </c>
      <c r="H514" s="1">
        <v>70.95</v>
      </c>
      <c r="L514" t="str">
        <f t="shared" ref="L514:L577" si="8">TRIM(A514)</f>
        <v>d8978af1</v>
      </c>
      <c r="M514" s="7">
        <v>45534</v>
      </c>
      <c r="N514" t="str">
        <f>PROPER(Table1[[#This Row],[Region]])</f>
        <v>West</v>
      </c>
      <c r="O514" t="str">
        <f>PROPER(Table1[[#This Row],[Product Category]])</f>
        <v>Electronics</v>
      </c>
      <c r="P514">
        <f>ROUND(Table1[[#This Row],[Sales Amount]],1)</f>
        <v>4432.7</v>
      </c>
      <c r="Q514">
        <f>Table1[[#This Row],[Quantity Sold]]</f>
        <v>17</v>
      </c>
      <c r="R514">
        <f>Table1[[#This Row],[Discount (%)]]</f>
        <v>2</v>
      </c>
      <c r="S514">
        <f>Table1[[#This Row],[Profit]]</f>
        <v>70.95</v>
      </c>
    </row>
    <row r="515" spans="1:19" ht="13.8">
      <c r="A515" s="1" t="s">
        <v>525</v>
      </c>
      <c r="B515" s="7">
        <v>45535</v>
      </c>
      <c r="C515" s="2" t="s">
        <v>3941</v>
      </c>
      <c r="D515" s="4" t="s">
        <v>3945</v>
      </c>
      <c r="E515" s="1">
        <v>3665.8</v>
      </c>
      <c r="F515" s="1">
        <v>19</v>
      </c>
      <c r="G515" s="1">
        <v>26</v>
      </c>
      <c r="H515" s="1">
        <v>1962.26</v>
      </c>
      <c r="L515" t="str">
        <f t="shared" si="8"/>
        <v>486d8c67</v>
      </c>
      <c r="M515" s="7">
        <v>45535</v>
      </c>
      <c r="N515" t="str">
        <f>PROPER(Table1[[#This Row],[Region]])</f>
        <v>North</v>
      </c>
      <c r="O515" t="str">
        <f>PROPER(Table1[[#This Row],[Product Category]])</f>
        <v>Sports</v>
      </c>
      <c r="P515">
        <f>ROUND(Table1[[#This Row],[Sales Amount]],1)</f>
        <v>3665.8</v>
      </c>
      <c r="Q515">
        <f>Table1[[#This Row],[Quantity Sold]]</f>
        <v>19</v>
      </c>
      <c r="R515">
        <f>Table1[[#This Row],[Discount (%)]]</f>
        <v>26</v>
      </c>
      <c r="S515">
        <f>Table1[[#This Row],[Profit]]</f>
        <v>1962.26</v>
      </c>
    </row>
    <row r="516" spans="1:19" ht="13.8">
      <c r="A516" s="1" t="s">
        <v>526</v>
      </c>
      <c r="B516" s="7">
        <v>45536</v>
      </c>
      <c r="C516" s="2" t="s">
        <v>3943</v>
      </c>
      <c r="D516" s="4" t="s">
        <v>3945</v>
      </c>
      <c r="E516" s="1">
        <v>3570.62</v>
      </c>
      <c r="F516" s="1">
        <v>4</v>
      </c>
      <c r="G516" s="1">
        <v>23</v>
      </c>
      <c r="H516" s="1">
        <v>819.96</v>
      </c>
      <c r="L516" t="str">
        <f t="shared" si="8"/>
        <v>f9b11cc2</v>
      </c>
      <c r="M516" s="7">
        <v>45536</v>
      </c>
      <c r="N516" t="str">
        <f>PROPER(Table1[[#This Row],[Region]])</f>
        <v>East</v>
      </c>
      <c r="O516" t="str">
        <f>PROPER(Table1[[#This Row],[Product Category]])</f>
        <v>Sports</v>
      </c>
      <c r="P516">
        <f>ROUND(Table1[[#This Row],[Sales Amount]],1)</f>
        <v>3570.6</v>
      </c>
      <c r="Q516">
        <f>Table1[[#This Row],[Quantity Sold]]</f>
        <v>4</v>
      </c>
      <c r="R516">
        <f>Table1[[#This Row],[Discount (%)]]</f>
        <v>23</v>
      </c>
      <c r="S516">
        <f>Table1[[#This Row],[Profit]]</f>
        <v>819.96</v>
      </c>
    </row>
    <row r="517" spans="1:19" ht="13.8">
      <c r="A517" s="1" t="s">
        <v>527</v>
      </c>
      <c r="B517" s="7">
        <v>45537</v>
      </c>
      <c r="C517" s="2" t="s">
        <v>3944</v>
      </c>
      <c r="D517" s="4" t="s">
        <v>1489</v>
      </c>
      <c r="E517" s="1">
        <v>1365.35</v>
      </c>
      <c r="F517" s="1">
        <v>49</v>
      </c>
      <c r="G517" s="1">
        <v>49</v>
      </c>
      <c r="H517" s="1">
        <v>966.61</v>
      </c>
      <c r="L517" t="str">
        <f t="shared" si="8"/>
        <v>08a61baa</v>
      </c>
      <c r="M517" s="7">
        <v>45537</v>
      </c>
      <c r="N517" t="str">
        <f>PROPER(Table1[[#This Row],[Region]])</f>
        <v>South</v>
      </c>
      <c r="O517" t="str">
        <f>PROPER(Table1[[#This Row],[Product Category]])</f>
        <v>Clothing</v>
      </c>
      <c r="P517">
        <f>ROUND(Table1[[#This Row],[Sales Amount]],1)</f>
        <v>1365.4</v>
      </c>
      <c r="Q517">
        <f>Table1[[#This Row],[Quantity Sold]]</f>
        <v>49</v>
      </c>
      <c r="R517">
        <f>Table1[[#This Row],[Discount (%)]]</f>
        <v>49</v>
      </c>
      <c r="S517">
        <f>Table1[[#This Row],[Profit]]</f>
        <v>966.61</v>
      </c>
    </row>
    <row r="518" spans="1:19" ht="13.8">
      <c r="A518" s="1" t="s">
        <v>528</v>
      </c>
      <c r="B518" s="7">
        <v>45538</v>
      </c>
      <c r="C518" s="2" t="s">
        <v>3941</v>
      </c>
      <c r="D518" s="4" t="s">
        <v>1489</v>
      </c>
      <c r="E518" s="1">
        <v>2187.34</v>
      </c>
      <c r="F518" s="1">
        <v>41</v>
      </c>
      <c r="G518" s="1">
        <v>33</v>
      </c>
      <c r="H518" s="1">
        <v>891.68</v>
      </c>
      <c r="L518" t="str">
        <f t="shared" si="8"/>
        <v>12c2f578</v>
      </c>
      <c r="M518" s="7">
        <v>45538</v>
      </c>
      <c r="N518" t="str">
        <f>PROPER(Table1[[#This Row],[Region]])</f>
        <v>North</v>
      </c>
      <c r="O518" t="str">
        <f>PROPER(Table1[[#This Row],[Product Category]])</f>
        <v>Clothing</v>
      </c>
      <c r="P518">
        <f>ROUND(Table1[[#This Row],[Sales Amount]],1)</f>
        <v>2187.3000000000002</v>
      </c>
      <c r="Q518">
        <f>Table1[[#This Row],[Quantity Sold]]</f>
        <v>41</v>
      </c>
      <c r="R518">
        <f>Table1[[#This Row],[Discount (%)]]</f>
        <v>33</v>
      </c>
      <c r="S518">
        <f>Table1[[#This Row],[Profit]]</f>
        <v>891.68</v>
      </c>
    </row>
    <row r="519" spans="1:19" ht="13.8">
      <c r="A519" s="1" t="s">
        <v>529</v>
      </c>
      <c r="B519" s="7">
        <v>45539</v>
      </c>
      <c r="C519" s="2" t="s">
        <v>3941</v>
      </c>
      <c r="D519" s="4" t="s">
        <v>1489</v>
      </c>
      <c r="E519" s="1">
        <v>4619.55</v>
      </c>
      <c r="F519" s="1">
        <v>34</v>
      </c>
      <c r="G519" s="1">
        <v>7</v>
      </c>
      <c r="H519" s="1">
        <v>1034.5</v>
      </c>
      <c r="L519" t="str">
        <f t="shared" si="8"/>
        <v>133ce890</v>
      </c>
      <c r="M519" s="7">
        <v>45539</v>
      </c>
      <c r="N519" t="str">
        <f>PROPER(Table1[[#This Row],[Region]])</f>
        <v>North</v>
      </c>
      <c r="O519" t="str">
        <f>PROPER(Table1[[#This Row],[Product Category]])</f>
        <v>Clothing</v>
      </c>
      <c r="P519">
        <f>ROUND(Table1[[#This Row],[Sales Amount]],1)</f>
        <v>4619.6000000000004</v>
      </c>
      <c r="Q519">
        <f>Table1[[#This Row],[Quantity Sold]]</f>
        <v>34</v>
      </c>
      <c r="R519">
        <f>Table1[[#This Row],[Discount (%)]]</f>
        <v>7</v>
      </c>
      <c r="S519">
        <f>Table1[[#This Row],[Profit]]</f>
        <v>1034.5</v>
      </c>
    </row>
    <row r="520" spans="1:19" ht="13.8">
      <c r="A520" s="1" t="s">
        <v>530</v>
      </c>
      <c r="B520" s="7">
        <v>45540</v>
      </c>
      <c r="C520" s="2" t="s">
        <v>3942</v>
      </c>
      <c r="D520" s="4" t="s">
        <v>3945</v>
      </c>
      <c r="E520" s="1">
        <v>666.03</v>
      </c>
      <c r="F520" s="1">
        <v>20</v>
      </c>
      <c r="G520" s="1">
        <v>25</v>
      </c>
      <c r="H520" s="1">
        <v>615.03</v>
      </c>
      <c r="L520" t="str">
        <f t="shared" si="8"/>
        <v>943906cc</v>
      </c>
      <c r="M520" s="7">
        <v>45540</v>
      </c>
      <c r="N520" t="str">
        <f>PROPER(Table1[[#This Row],[Region]])</f>
        <v>West</v>
      </c>
      <c r="O520" t="str">
        <f>PROPER(Table1[[#This Row],[Product Category]])</f>
        <v>Sports</v>
      </c>
      <c r="P520">
        <f>ROUND(Table1[[#This Row],[Sales Amount]],1)</f>
        <v>666</v>
      </c>
      <c r="Q520">
        <f>Table1[[#This Row],[Quantity Sold]]</f>
        <v>20</v>
      </c>
      <c r="R520">
        <f>Table1[[#This Row],[Discount (%)]]</f>
        <v>25</v>
      </c>
      <c r="S520">
        <f>Table1[[#This Row],[Profit]]</f>
        <v>615.03</v>
      </c>
    </row>
    <row r="521" spans="1:19" ht="13.8">
      <c r="A521" s="1" t="s">
        <v>531</v>
      </c>
      <c r="B521" s="7">
        <v>45541</v>
      </c>
      <c r="C521" s="2" t="s">
        <v>3944</v>
      </c>
      <c r="D521" s="4" t="s">
        <v>1489</v>
      </c>
      <c r="E521" s="1">
        <v>2224.1799999999998</v>
      </c>
      <c r="F521" s="1">
        <v>37</v>
      </c>
      <c r="G521" s="1">
        <v>47</v>
      </c>
      <c r="H521" s="1">
        <v>407.87</v>
      </c>
      <c r="L521" t="str">
        <f t="shared" si="8"/>
        <v>15664a8f</v>
      </c>
      <c r="M521" s="7">
        <v>45541</v>
      </c>
      <c r="N521" t="str">
        <f>PROPER(Table1[[#This Row],[Region]])</f>
        <v>South</v>
      </c>
      <c r="O521" t="str">
        <f>PROPER(Table1[[#This Row],[Product Category]])</f>
        <v>Clothing</v>
      </c>
      <c r="P521">
        <f>ROUND(Table1[[#This Row],[Sales Amount]],1)</f>
        <v>2224.1999999999998</v>
      </c>
      <c r="Q521">
        <f>Table1[[#This Row],[Quantity Sold]]</f>
        <v>37</v>
      </c>
      <c r="R521">
        <f>Table1[[#This Row],[Discount (%)]]</f>
        <v>47</v>
      </c>
      <c r="S521">
        <f>Table1[[#This Row],[Profit]]</f>
        <v>407.87</v>
      </c>
    </row>
    <row r="522" spans="1:19" ht="13.8">
      <c r="A522" s="1" t="s">
        <v>532</v>
      </c>
      <c r="B522" s="7">
        <v>45542</v>
      </c>
      <c r="C522" s="2" t="s">
        <v>3944</v>
      </c>
      <c r="D522" s="4" t="s">
        <v>1661</v>
      </c>
      <c r="E522" s="1">
        <v>1552</v>
      </c>
      <c r="F522" s="1">
        <v>18</v>
      </c>
      <c r="G522" s="1">
        <v>24</v>
      </c>
      <c r="H522" s="1">
        <v>1316.94</v>
      </c>
      <c r="L522" t="str">
        <f t="shared" si="8"/>
        <v>b59421b3</v>
      </c>
      <c r="M522" s="7">
        <v>45542</v>
      </c>
      <c r="N522" t="str">
        <f>PROPER(Table1[[#This Row],[Region]])</f>
        <v>South</v>
      </c>
      <c r="O522" t="str">
        <f>PROPER(Table1[[#This Row],[Product Category]])</f>
        <v>Furniture</v>
      </c>
      <c r="P522">
        <f>ROUND(Table1[[#This Row],[Sales Amount]],1)</f>
        <v>1552</v>
      </c>
      <c r="Q522">
        <f>Table1[[#This Row],[Quantity Sold]]</f>
        <v>18</v>
      </c>
      <c r="R522">
        <f>Table1[[#This Row],[Discount (%)]]</f>
        <v>24</v>
      </c>
      <c r="S522">
        <f>Table1[[#This Row],[Profit]]</f>
        <v>1316.94</v>
      </c>
    </row>
    <row r="523" spans="1:19" ht="13.8">
      <c r="A523" s="1" t="s">
        <v>533</v>
      </c>
      <c r="B523" s="7">
        <v>45543</v>
      </c>
      <c r="C523" s="2" t="s">
        <v>3944</v>
      </c>
      <c r="D523" s="4" t="s">
        <v>3946</v>
      </c>
      <c r="E523" s="1">
        <v>2958.85</v>
      </c>
      <c r="F523" s="1">
        <v>44</v>
      </c>
      <c r="G523" s="1">
        <v>37</v>
      </c>
      <c r="H523" s="1">
        <v>1330.37</v>
      </c>
      <c r="L523" t="str">
        <f t="shared" si="8"/>
        <v>95e2f716</v>
      </c>
      <c r="M523" s="7">
        <v>45543</v>
      </c>
      <c r="N523" t="str">
        <f>PROPER(Table1[[#This Row],[Region]])</f>
        <v>South</v>
      </c>
      <c r="O523" t="str">
        <f>PROPER(Table1[[#This Row],[Product Category]])</f>
        <v>Electronics</v>
      </c>
      <c r="P523">
        <f>ROUND(Table1[[#This Row],[Sales Amount]],1)</f>
        <v>2958.9</v>
      </c>
      <c r="Q523">
        <f>Table1[[#This Row],[Quantity Sold]]</f>
        <v>44</v>
      </c>
      <c r="R523">
        <f>Table1[[#This Row],[Discount (%)]]</f>
        <v>37</v>
      </c>
      <c r="S523">
        <f>Table1[[#This Row],[Profit]]</f>
        <v>1330.37</v>
      </c>
    </row>
    <row r="524" spans="1:19" ht="13.8">
      <c r="A524" s="1" t="s">
        <v>534</v>
      </c>
      <c r="B524" s="7">
        <v>45544</v>
      </c>
      <c r="C524" s="2" t="s">
        <v>3944</v>
      </c>
      <c r="D524" s="4" t="s">
        <v>92</v>
      </c>
      <c r="E524" s="1">
        <v>4314.87</v>
      </c>
      <c r="F524" s="1">
        <v>39</v>
      </c>
      <c r="G524" s="1">
        <v>40</v>
      </c>
      <c r="H524" s="1">
        <v>1365.13</v>
      </c>
      <c r="L524" t="str">
        <f t="shared" si="8"/>
        <v>f227b475</v>
      </c>
      <c r="M524" s="7">
        <v>45544</v>
      </c>
      <c r="N524" t="str">
        <f>PROPER(Table1[[#This Row],[Region]])</f>
        <v>South</v>
      </c>
      <c r="O524" t="str">
        <f>PROPER(Table1[[#This Row],[Product Category]])</f>
        <v>Groceries</v>
      </c>
      <c r="P524">
        <f>ROUND(Table1[[#This Row],[Sales Amount]],1)</f>
        <v>4314.8999999999996</v>
      </c>
      <c r="Q524">
        <f>Table1[[#This Row],[Quantity Sold]]</f>
        <v>39</v>
      </c>
      <c r="R524">
        <f>Table1[[#This Row],[Discount (%)]]</f>
        <v>40</v>
      </c>
      <c r="S524">
        <f>Table1[[#This Row],[Profit]]</f>
        <v>1365.13</v>
      </c>
    </row>
    <row r="525" spans="1:19" ht="13.8">
      <c r="A525" s="1" t="s">
        <v>535</v>
      </c>
      <c r="B525" s="7">
        <v>45545</v>
      </c>
      <c r="C525" s="2" t="s">
        <v>3942</v>
      </c>
      <c r="D525" s="4" t="s">
        <v>3945</v>
      </c>
      <c r="E525" s="1">
        <v>1496.03</v>
      </c>
      <c r="F525" s="1">
        <v>41</v>
      </c>
      <c r="G525" s="1">
        <v>15</v>
      </c>
      <c r="H525" s="1">
        <v>106.27</v>
      </c>
      <c r="L525" t="str">
        <f t="shared" si="8"/>
        <v>65d94150</v>
      </c>
      <c r="M525" s="7">
        <v>45545</v>
      </c>
      <c r="N525" t="str">
        <f>PROPER(Table1[[#This Row],[Region]])</f>
        <v>West</v>
      </c>
      <c r="O525" t="str">
        <f>PROPER(Table1[[#This Row],[Product Category]])</f>
        <v>Sports</v>
      </c>
      <c r="P525">
        <f>ROUND(Table1[[#This Row],[Sales Amount]],1)</f>
        <v>1496</v>
      </c>
      <c r="Q525">
        <f>Table1[[#This Row],[Quantity Sold]]</f>
        <v>41</v>
      </c>
      <c r="R525">
        <f>Table1[[#This Row],[Discount (%)]]</f>
        <v>15</v>
      </c>
      <c r="S525">
        <f>Table1[[#This Row],[Profit]]</f>
        <v>106.27</v>
      </c>
    </row>
    <row r="526" spans="1:19" ht="13.8">
      <c r="A526" s="1" t="s">
        <v>536</v>
      </c>
      <c r="B526" s="7">
        <v>45546</v>
      </c>
      <c r="C526" s="2" t="s">
        <v>3942</v>
      </c>
      <c r="D526" s="4" t="s">
        <v>1661</v>
      </c>
      <c r="E526" s="1">
        <v>4212.0200000000004</v>
      </c>
      <c r="F526" s="1">
        <v>38</v>
      </c>
      <c r="G526" s="1">
        <v>20</v>
      </c>
      <c r="H526" s="1">
        <v>737.78</v>
      </c>
      <c r="L526" t="str">
        <f t="shared" si="8"/>
        <v>25b344b7</v>
      </c>
      <c r="M526" s="7">
        <v>45546</v>
      </c>
      <c r="N526" t="str">
        <f>PROPER(Table1[[#This Row],[Region]])</f>
        <v>West</v>
      </c>
      <c r="O526" t="str">
        <f>PROPER(Table1[[#This Row],[Product Category]])</f>
        <v>Furniture</v>
      </c>
      <c r="P526">
        <f>ROUND(Table1[[#This Row],[Sales Amount]],1)</f>
        <v>4212</v>
      </c>
      <c r="Q526">
        <f>Table1[[#This Row],[Quantity Sold]]</f>
        <v>38</v>
      </c>
      <c r="R526">
        <f>Table1[[#This Row],[Discount (%)]]</f>
        <v>20</v>
      </c>
      <c r="S526">
        <f>Table1[[#This Row],[Profit]]</f>
        <v>737.78</v>
      </c>
    </row>
    <row r="527" spans="1:19" ht="13.8">
      <c r="A527" s="1" t="s">
        <v>537</v>
      </c>
      <c r="B527" s="7">
        <v>45547</v>
      </c>
      <c r="C527" s="2" t="s">
        <v>3942</v>
      </c>
      <c r="D527" s="4" t="s">
        <v>3945</v>
      </c>
      <c r="E527" s="1">
        <v>3878.86</v>
      </c>
      <c r="F527" s="1">
        <v>40</v>
      </c>
      <c r="G527" s="1">
        <v>48</v>
      </c>
      <c r="H527" s="1">
        <v>1048.33</v>
      </c>
      <c r="L527" t="str">
        <f t="shared" si="8"/>
        <v>e17e97a0</v>
      </c>
      <c r="M527" s="7">
        <v>45547</v>
      </c>
      <c r="N527" t="str">
        <f>PROPER(Table1[[#This Row],[Region]])</f>
        <v>West</v>
      </c>
      <c r="O527" t="str">
        <f>PROPER(Table1[[#This Row],[Product Category]])</f>
        <v>Sports</v>
      </c>
      <c r="P527">
        <f>ROUND(Table1[[#This Row],[Sales Amount]],1)</f>
        <v>3878.9</v>
      </c>
      <c r="Q527">
        <f>Table1[[#This Row],[Quantity Sold]]</f>
        <v>40</v>
      </c>
      <c r="R527">
        <f>Table1[[#This Row],[Discount (%)]]</f>
        <v>48</v>
      </c>
      <c r="S527">
        <f>Table1[[#This Row],[Profit]]</f>
        <v>1048.33</v>
      </c>
    </row>
    <row r="528" spans="1:19" ht="13.8">
      <c r="A528" s="1" t="s">
        <v>538</v>
      </c>
      <c r="B528" s="7">
        <v>45548</v>
      </c>
      <c r="C528" s="2" t="s">
        <v>3941</v>
      </c>
      <c r="D528" s="4" t="s">
        <v>3946</v>
      </c>
      <c r="E528" s="1">
        <v>1979.35</v>
      </c>
      <c r="F528" s="1">
        <v>21</v>
      </c>
      <c r="G528" s="1">
        <v>13</v>
      </c>
      <c r="H528" s="1">
        <v>907.03</v>
      </c>
      <c r="L528" t="str">
        <f t="shared" si="8"/>
        <v>89d74acc</v>
      </c>
      <c r="M528" s="7">
        <v>45548</v>
      </c>
      <c r="N528" t="str">
        <f>PROPER(Table1[[#This Row],[Region]])</f>
        <v>North</v>
      </c>
      <c r="O528" t="str">
        <f>PROPER(Table1[[#This Row],[Product Category]])</f>
        <v>Electronics</v>
      </c>
      <c r="P528">
        <f>ROUND(Table1[[#This Row],[Sales Amount]],1)</f>
        <v>1979.4</v>
      </c>
      <c r="Q528">
        <f>Table1[[#This Row],[Quantity Sold]]</f>
        <v>21</v>
      </c>
      <c r="R528">
        <f>Table1[[#This Row],[Discount (%)]]</f>
        <v>13</v>
      </c>
      <c r="S528">
        <f>Table1[[#This Row],[Profit]]</f>
        <v>907.03</v>
      </c>
    </row>
    <row r="529" spans="1:19" ht="13.8">
      <c r="A529" s="1" t="s">
        <v>539</v>
      </c>
      <c r="B529" s="7">
        <v>45549</v>
      </c>
      <c r="C529" s="2" t="s">
        <v>3941</v>
      </c>
      <c r="D529" s="4" t="s">
        <v>1661</v>
      </c>
      <c r="E529" s="1">
        <v>306.8</v>
      </c>
      <c r="F529" s="1">
        <v>10</v>
      </c>
      <c r="G529" s="1">
        <v>16</v>
      </c>
      <c r="H529" s="1">
        <v>1607.25</v>
      </c>
      <c r="L529" t="str">
        <f t="shared" si="8"/>
        <v>139bfea2</v>
      </c>
      <c r="M529" s="7">
        <v>45549</v>
      </c>
      <c r="N529" t="str">
        <f>PROPER(Table1[[#This Row],[Region]])</f>
        <v>North</v>
      </c>
      <c r="O529" t="str">
        <f>PROPER(Table1[[#This Row],[Product Category]])</f>
        <v>Furniture</v>
      </c>
      <c r="P529">
        <f>ROUND(Table1[[#This Row],[Sales Amount]],1)</f>
        <v>306.8</v>
      </c>
      <c r="Q529">
        <f>Table1[[#This Row],[Quantity Sold]]</f>
        <v>10</v>
      </c>
      <c r="R529">
        <f>Table1[[#This Row],[Discount (%)]]</f>
        <v>16</v>
      </c>
      <c r="S529">
        <f>Table1[[#This Row],[Profit]]</f>
        <v>1607.25</v>
      </c>
    </row>
    <row r="530" spans="1:19" ht="13.8">
      <c r="A530" s="1" t="s">
        <v>540</v>
      </c>
      <c r="B530" s="7">
        <v>45550</v>
      </c>
      <c r="C530" s="2" t="s">
        <v>3941</v>
      </c>
      <c r="D530" s="4" t="s">
        <v>1489</v>
      </c>
      <c r="E530" s="1">
        <v>1511.4</v>
      </c>
      <c r="F530" s="1">
        <v>37</v>
      </c>
      <c r="G530" s="1">
        <v>3</v>
      </c>
      <c r="H530" s="1">
        <v>1648.83</v>
      </c>
      <c r="L530" t="str">
        <f t="shared" si="8"/>
        <v>b783bb36</v>
      </c>
      <c r="M530" s="7">
        <v>45550</v>
      </c>
      <c r="N530" t="str">
        <f>PROPER(Table1[[#This Row],[Region]])</f>
        <v>North</v>
      </c>
      <c r="O530" t="str">
        <f>PROPER(Table1[[#This Row],[Product Category]])</f>
        <v>Clothing</v>
      </c>
      <c r="P530">
        <f>ROUND(Table1[[#This Row],[Sales Amount]],1)</f>
        <v>1511.4</v>
      </c>
      <c r="Q530">
        <f>Table1[[#This Row],[Quantity Sold]]</f>
        <v>37</v>
      </c>
      <c r="R530">
        <f>Table1[[#This Row],[Discount (%)]]</f>
        <v>3</v>
      </c>
      <c r="S530">
        <f>Table1[[#This Row],[Profit]]</f>
        <v>1648.83</v>
      </c>
    </row>
    <row r="531" spans="1:19" ht="13.8">
      <c r="A531" s="1" t="s">
        <v>541</v>
      </c>
      <c r="B531" s="7">
        <v>45551</v>
      </c>
      <c r="C531" s="2" t="s">
        <v>3942</v>
      </c>
      <c r="D531" s="4" t="s">
        <v>3946</v>
      </c>
      <c r="E531" s="1">
        <v>3419.3</v>
      </c>
      <c r="F531" s="1">
        <v>3</v>
      </c>
      <c r="G531" s="1">
        <v>41</v>
      </c>
      <c r="H531" s="1">
        <v>1524.02</v>
      </c>
      <c r="L531" t="str">
        <f t="shared" si="8"/>
        <v>dca20619</v>
      </c>
      <c r="M531" s="7">
        <v>45551</v>
      </c>
      <c r="N531" t="str">
        <f>PROPER(Table1[[#This Row],[Region]])</f>
        <v>West</v>
      </c>
      <c r="O531" t="str">
        <f>PROPER(Table1[[#This Row],[Product Category]])</f>
        <v>Electronics</v>
      </c>
      <c r="P531">
        <f>ROUND(Table1[[#This Row],[Sales Amount]],1)</f>
        <v>3419.3</v>
      </c>
      <c r="Q531">
        <f>Table1[[#This Row],[Quantity Sold]]</f>
        <v>3</v>
      </c>
      <c r="R531">
        <f>Table1[[#This Row],[Discount (%)]]</f>
        <v>41</v>
      </c>
      <c r="S531">
        <f>Table1[[#This Row],[Profit]]</f>
        <v>1524.02</v>
      </c>
    </row>
    <row r="532" spans="1:19" ht="13.8">
      <c r="A532" s="1" t="s">
        <v>542</v>
      </c>
      <c r="B532" s="7">
        <v>45552</v>
      </c>
      <c r="C532" s="2" t="s">
        <v>3941</v>
      </c>
      <c r="D532" s="4" t="s">
        <v>1661</v>
      </c>
      <c r="E532" s="1">
        <v>4656.6499999999996</v>
      </c>
      <c r="F532" s="1">
        <v>10</v>
      </c>
      <c r="G532" s="1">
        <v>41</v>
      </c>
      <c r="H532" s="1">
        <v>1672.8</v>
      </c>
      <c r="L532" t="str">
        <f t="shared" si="8"/>
        <v>4b867008</v>
      </c>
      <c r="M532" s="7">
        <v>45552</v>
      </c>
      <c r="N532" t="str">
        <f>PROPER(Table1[[#This Row],[Region]])</f>
        <v>North</v>
      </c>
      <c r="O532" t="str">
        <f>PROPER(Table1[[#This Row],[Product Category]])</f>
        <v>Furniture</v>
      </c>
      <c r="P532">
        <f>ROUND(Table1[[#This Row],[Sales Amount]],1)</f>
        <v>4656.7</v>
      </c>
      <c r="Q532">
        <f>Table1[[#This Row],[Quantity Sold]]</f>
        <v>10</v>
      </c>
      <c r="R532">
        <f>Table1[[#This Row],[Discount (%)]]</f>
        <v>41</v>
      </c>
      <c r="S532">
        <f>Table1[[#This Row],[Profit]]</f>
        <v>1672.8</v>
      </c>
    </row>
    <row r="533" spans="1:19" ht="13.8">
      <c r="A533" s="1" t="s">
        <v>544</v>
      </c>
      <c r="B533" s="7">
        <v>45553</v>
      </c>
      <c r="C533" s="2" t="s">
        <v>3943</v>
      </c>
      <c r="D533" s="4" t="s">
        <v>92</v>
      </c>
      <c r="E533" s="1">
        <v>414.85</v>
      </c>
      <c r="F533" s="1">
        <v>49</v>
      </c>
      <c r="G533" s="1">
        <v>14</v>
      </c>
      <c r="H533" s="1">
        <v>962.56</v>
      </c>
      <c r="L533" t="str">
        <f t="shared" si="8"/>
        <v>77f14195</v>
      </c>
      <c r="M533" s="7">
        <v>45553</v>
      </c>
      <c r="N533" t="str">
        <f>PROPER(Table1[[#This Row],[Region]])</f>
        <v>East</v>
      </c>
      <c r="O533" t="str">
        <f>PROPER(Table1[[#This Row],[Product Category]])</f>
        <v>Groceries</v>
      </c>
      <c r="P533">
        <f>ROUND(Table1[[#This Row],[Sales Amount]],1)</f>
        <v>414.9</v>
      </c>
      <c r="Q533">
        <f>Table1[[#This Row],[Quantity Sold]]</f>
        <v>49</v>
      </c>
      <c r="R533">
        <f>Table1[[#This Row],[Discount (%)]]</f>
        <v>14</v>
      </c>
      <c r="S533">
        <f>Table1[[#This Row],[Profit]]</f>
        <v>962.56</v>
      </c>
    </row>
    <row r="534" spans="1:19" ht="13.8">
      <c r="A534" s="1" t="s">
        <v>545</v>
      </c>
      <c r="B534" s="7">
        <v>45554</v>
      </c>
      <c r="C534" s="2" t="s">
        <v>3943</v>
      </c>
      <c r="D534" s="4" t="s">
        <v>92</v>
      </c>
      <c r="E534" s="1">
        <v>886.58</v>
      </c>
      <c r="F534" s="1">
        <v>15</v>
      </c>
      <c r="G534" s="1">
        <v>10</v>
      </c>
      <c r="H534" s="1">
        <v>1483.68</v>
      </c>
      <c r="L534" t="str">
        <f t="shared" si="8"/>
        <v>65e61350</v>
      </c>
      <c r="M534" s="7">
        <v>45554</v>
      </c>
      <c r="N534" t="str">
        <f>PROPER(Table1[[#This Row],[Region]])</f>
        <v>East</v>
      </c>
      <c r="O534" t="str">
        <f>PROPER(Table1[[#This Row],[Product Category]])</f>
        <v>Groceries</v>
      </c>
      <c r="P534">
        <f>ROUND(Table1[[#This Row],[Sales Amount]],1)</f>
        <v>886.6</v>
      </c>
      <c r="Q534">
        <f>Table1[[#This Row],[Quantity Sold]]</f>
        <v>15</v>
      </c>
      <c r="R534">
        <f>Table1[[#This Row],[Discount (%)]]</f>
        <v>10</v>
      </c>
      <c r="S534">
        <f>Table1[[#This Row],[Profit]]</f>
        <v>1483.68</v>
      </c>
    </row>
    <row r="535" spans="1:19" ht="13.8">
      <c r="A535" s="1" t="s">
        <v>546</v>
      </c>
      <c r="B535" s="7">
        <v>45555</v>
      </c>
      <c r="C535" s="2" t="s">
        <v>3944</v>
      </c>
      <c r="D535" s="4" t="s">
        <v>92</v>
      </c>
      <c r="E535" s="1">
        <v>1043.81</v>
      </c>
      <c r="F535" s="1">
        <v>15</v>
      </c>
      <c r="G535" s="1">
        <v>40</v>
      </c>
      <c r="H535" s="1">
        <v>409.33</v>
      </c>
      <c r="L535" t="str">
        <f t="shared" si="8"/>
        <v>1e920d1e</v>
      </c>
      <c r="M535" s="7">
        <v>45555</v>
      </c>
      <c r="N535" t="str">
        <f>PROPER(Table1[[#This Row],[Region]])</f>
        <v>South</v>
      </c>
      <c r="O535" t="str">
        <f>PROPER(Table1[[#This Row],[Product Category]])</f>
        <v>Groceries</v>
      </c>
      <c r="P535">
        <f>ROUND(Table1[[#This Row],[Sales Amount]],1)</f>
        <v>1043.8</v>
      </c>
      <c r="Q535">
        <f>Table1[[#This Row],[Quantity Sold]]</f>
        <v>15</v>
      </c>
      <c r="R535">
        <f>Table1[[#This Row],[Discount (%)]]</f>
        <v>40</v>
      </c>
      <c r="S535">
        <f>Table1[[#This Row],[Profit]]</f>
        <v>409.33</v>
      </c>
    </row>
    <row r="536" spans="1:19" ht="13.8">
      <c r="A536" s="1" t="s">
        <v>547</v>
      </c>
      <c r="B536" s="7">
        <v>45556</v>
      </c>
      <c r="C536" s="2" t="s">
        <v>3943</v>
      </c>
      <c r="D536" s="4" t="s">
        <v>1661</v>
      </c>
      <c r="E536" s="1">
        <v>1549.71</v>
      </c>
      <c r="F536" s="1">
        <v>37</v>
      </c>
      <c r="G536" s="1">
        <v>46</v>
      </c>
      <c r="H536" s="1">
        <v>1238.28</v>
      </c>
      <c r="L536" t="str">
        <f t="shared" si="8"/>
        <v>803f4cee</v>
      </c>
      <c r="M536" s="7">
        <v>45556</v>
      </c>
      <c r="N536" t="str">
        <f>PROPER(Table1[[#This Row],[Region]])</f>
        <v>East</v>
      </c>
      <c r="O536" t="str">
        <f>PROPER(Table1[[#This Row],[Product Category]])</f>
        <v>Furniture</v>
      </c>
      <c r="P536">
        <f>ROUND(Table1[[#This Row],[Sales Amount]],1)</f>
        <v>1549.7</v>
      </c>
      <c r="Q536">
        <f>Table1[[#This Row],[Quantity Sold]]</f>
        <v>37</v>
      </c>
      <c r="R536">
        <f>Table1[[#This Row],[Discount (%)]]</f>
        <v>46</v>
      </c>
      <c r="S536">
        <f>Table1[[#This Row],[Profit]]</f>
        <v>1238.28</v>
      </c>
    </row>
    <row r="537" spans="1:19" ht="13.8">
      <c r="A537" s="1" t="s">
        <v>548</v>
      </c>
      <c r="B537" s="7">
        <v>45557</v>
      </c>
      <c r="C537" s="2" t="s">
        <v>3941</v>
      </c>
      <c r="D537" s="4" t="s">
        <v>1661</v>
      </c>
      <c r="E537" s="1">
        <v>2272.56</v>
      </c>
      <c r="F537" s="1">
        <v>44</v>
      </c>
      <c r="G537" s="1">
        <v>20</v>
      </c>
      <c r="H537" s="1">
        <v>221.94</v>
      </c>
      <c r="L537" t="str">
        <f t="shared" si="8"/>
        <v>f04efb34</v>
      </c>
      <c r="M537" s="7">
        <v>45557</v>
      </c>
      <c r="N537" t="str">
        <f>PROPER(Table1[[#This Row],[Region]])</f>
        <v>North</v>
      </c>
      <c r="O537" t="str">
        <f>PROPER(Table1[[#This Row],[Product Category]])</f>
        <v>Furniture</v>
      </c>
      <c r="P537">
        <f>ROUND(Table1[[#This Row],[Sales Amount]],1)</f>
        <v>2272.6</v>
      </c>
      <c r="Q537">
        <f>Table1[[#This Row],[Quantity Sold]]</f>
        <v>44</v>
      </c>
      <c r="R537">
        <f>Table1[[#This Row],[Discount (%)]]</f>
        <v>20</v>
      </c>
      <c r="S537">
        <f>Table1[[#This Row],[Profit]]</f>
        <v>221.94</v>
      </c>
    </row>
    <row r="538" spans="1:19" ht="13.8">
      <c r="A538" s="1" t="s">
        <v>549</v>
      </c>
      <c r="B538" s="7">
        <v>45558</v>
      </c>
      <c r="C538" s="2" t="s">
        <v>3942</v>
      </c>
      <c r="D538" s="4" t="s">
        <v>1661</v>
      </c>
      <c r="E538" s="1">
        <v>4916.2700000000004</v>
      </c>
      <c r="F538" s="1">
        <v>11</v>
      </c>
      <c r="G538" s="1">
        <v>40</v>
      </c>
      <c r="H538" s="1">
        <v>1054.3900000000001</v>
      </c>
      <c r="L538" t="str">
        <f t="shared" si="8"/>
        <v>9482da89</v>
      </c>
      <c r="M538" s="7">
        <v>45558</v>
      </c>
      <c r="N538" t="str">
        <f>PROPER(Table1[[#This Row],[Region]])</f>
        <v>West</v>
      </c>
      <c r="O538" t="str">
        <f>PROPER(Table1[[#This Row],[Product Category]])</f>
        <v>Furniture</v>
      </c>
      <c r="P538">
        <f>ROUND(Table1[[#This Row],[Sales Amount]],1)</f>
        <v>4916.3</v>
      </c>
      <c r="Q538">
        <f>Table1[[#This Row],[Quantity Sold]]</f>
        <v>11</v>
      </c>
      <c r="R538">
        <f>Table1[[#This Row],[Discount (%)]]</f>
        <v>40</v>
      </c>
      <c r="S538">
        <f>Table1[[#This Row],[Profit]]</f>
        <v>1054.3900000000001</v>
      </c>
    </row>
    <row r="539" spans="1:19" ht="13.8">
      <c r="A539" s="1" t="s">
        <v>550</v>
      </c>
      <c r="B539" s="7">
        <v>45559</v>
      </c>
      <c r="C539" s="2" t="s">
        <v>3944</v>
      </c>
      <c r="D539" s="4" t="s">
        <v>92</v>
      </c>
      <c r="E539" s="1">
        <v>55.33</v>
      </c>
      <c r="F539" s="1">
        <v>41</v>
      </c>
      <c r="G539" s="1">
        <v>45</v>
      </c>
      <c r="H539" s="1">
        <v>1699.31</v>
      </c>
      <c r="L539" t="str">
        <f t="shared" si="8"/>
        <v>5a49bf11</v>
      </c>
      <c r="M539" s="7">
        <v>45559</v>
      </c>
      <c r="N539" t="str">
        <f>PROPER(Table1[[#This Row],[Region]])</f>
        <v>South</v>
      </c>
      <c r="O539" t="str">
        <f>PROPER(Table1[[#This Row],[Product Category]])</f>
        <v>Groceries</v>
      </c>
      <c r="P539">
        <f>ROUND(Table1[[#This Row],[Sales Amount]],1)</f>
        <v>55.3</v>
      </c>
      <c r="Q539">
        <f>Table1[[#This Row],[Quantity Sold]]</f>
        <v>41</v>
      </c>
      <c r="R539">
        <f>Table1[[#This Row],[Discount (%)]]</f>
        <v>45</v>
      </c>
      <c r="S539">
        <f>Table1[[#This Row],[Profit]]</f>
        <v>1699.31</v>
      </c>
    </row>
    <row r="540" spans="1:19" ht="13.8">
      <c r="A540" s="1" t="s">
        <v>551</v>
      </c>
      <c r="B540" s="7">
        <v>45560</v>
      </c>
      <c r="C540" s="2" t="s">
        <v>3942</v>
      </c>
      <c r="D540" s="4" t="s">
        <v>92</v>
      </c>
      <c r="E540" s="1">
        <v>3625.04</v>
      </c>
      <c r="F540" s="1">
        <v>33</v>
      </c>
      <c r="G540" s="1">
        <v>13</v>
      </c>
      <c r="H540" s="1">
        <v>1335.03</v>
      </c>
      <c r="L540" t="str">
        <f t="shared" si="8"/>
        <v>c54b1dc1</v>
      </c>
      <c r="M540" s="7">
        <v>45560</v>
      </c>
      <c r="N540" t="str">
        <f>PROPER(Table1[[#This Row],[Region]])</f>
        <v>West</v>
      </c>
      <c r="O540" t="str">
        <f>PROPER(Table1[[#This Row],[Product Category]])</f>
        <v>Groceries</v>
      </c>
      <c r="P540">
        <f>ROUND(Table1[[#This Row],[Sales Amount]],1)</f>
        <v>3625</v>
      </c>
      <c r="Q540">
        <f>Table1[[#This Row],[Quantity Sold]]</f>
        <v>33</v>
      </c>
      <c r="R540">
        <f>Table1[[#This Row],[Discount (%)]]</f>
        <v>13</v>
      </c>
      <c r="S540">
        <f>Table1[[#This Row],[Profit]]</f>
        <v>1335.03</v>
      </c>
    </row>
    <row r="541" spans="1:19" ht="13.8">
      <c r="A541" s="1" t="s">
        <v>552</v>
      </c>
      <c r="B541" s="7">
        <v>45561</v>
      </c>
      <c r="C541" s="2" t="s">
        <v>3944</v>
      </c>
      <c r="D541" s="4" t="s">
        <v>3945</v>
      </c>
      <c r="E541" s="1">
        <v>4509.3900000000003</v>
      </c>
      <c r="F541" s="1">
        <v>49</v>
      </c>
      <c r="G541" s="1">
        <v>33</v>
      </c>
      <c r="H541" s="1">
        <v>732.88</v>
      </c>
      <c r="L541" t="str">
        <f t="shared" si="8"/>
        <v>a7ae15f0</v>
      </c>
      <c r="M541" s="7">
        <v>45561</v>
      </c>
      <c r="N541" t="str">
        <f>PROPER(Table1[[#This Row],[Region]])</f>
        <v>South</v>
      </c>
      <c r="O541" t="str">
        <f>PROPER(Table1[[#This Row],[Product Category]])</f>
        <v>Sports</v>
      </c>
      <c r="P541">
        <f>ROUND(Table1[[#This Row],[Sales Amount]],1)</f>
        <v>4509.3999999999996</v>
      </c>
      <c r="Q541">
        <f>Table1[[#This Row],[Quantity Sold]]</f>
        <v>49</v>
      </c>
      <c r="R541">
        <f>Table1[[#This Row],[Discount (%)]]</f>
        <v>33</v>
      </c>
      <c r="S541">
        <f>Table1[[#This Row],[Profit]]</f>
        <v>732.88</v>
      </c>
    </row>
    <row r="542" spans="1:19" ht="13.8">
      <c r="A542" s="1" t="s">
        <v>553</v>
      </c>
      <c r="B542" s="7">
        <v>45562</v>
      </c>
      <c r="C542" s="2" t="s">
        <v>3941</v>
      </c>
      <c r="D542" s="4" t="s">
        <v>3946</v>
      </c>
      <c r="E542" s="1">
        <v>3734.62</v>
      </c>
      <c r="F542" s="1">
        <v>48</v>
      </c>
      <c r="G542" s="1">
        <v>22</v>
      </c>
      <c r="H542" s="1">
        <v>451.93</v>
      </c>
      <c r="L542" t="str">
        <f t="shared" si="8"/>
        <v>fae4ef8f</v>
      </c>
      <c r="M542" s="7">
        <v>45562</v>
      </c>
      <c r="N542" t="str">
        <f>PROPER(Table1[[#This Row],[Region]])</f>
        <v>North</v>
      </c>
      <c r="O542" t="str">
        <f>PROPER(Table1[[#This Row],[Product Category]])</f>
        <v>Electronics</v>
      </c>
      <c r="P542">
        <f>ROUND(Table1[[#This Row],[Sales Amount]],1)</f>
        <v>3734.6</v>
      </c>
      <c r="Q542">
        <f>Table1[[#This Row],[Quantity Sold]]</f>
        <v>48</v>
      </c>
      <c r="R542">
        <f>Table1[[#This Row],[Discount (%)]]</f>
        <v>22</v>
      </c>
      <c r="S542">
        <f>Table1[[#This Row],[Profit]]</f>
        <v>451.93</v>
      </c>
    </row>
    <row r="543" spans="1:19" ht="13.8">
      <c r="A543" s="1" t="s">
        <v>554</v>
      </c>
      <c r="B543" s="7">
        <v>45563</v>
      </c>
      <c r="C543" s="2" t="s">
        <v>3941</v>
      </c>
      <c r="D543" s="4" t="s">
        <v>92</v>
      </c>
      <c r="E543" s="1">
        <v>4433.99</v>
      </c>
      <c r="F543" s="1">
        <v>3</v>
      </c>
      <c r="G543" s="1">
        <v>10</v>
      </c>
      <c r="H543" s="1">
        <v>757.74</v>
      </c>
      <c r="L543" t="str">
        <f t="shared" si="8"/>
        <v>0189675c</v>
      </c>
      <c r="M543" s="7">
        <v>45563</v>
      </c>
      <c r="N543" t="str">
        <f>PROPER(Table1[[#This Row],[Region]])</f>
        <v>North</v>
      </c>
      <c r="O543" t="str">
        <f>PROPER(Table1[[#This Row],[Product Category]])</f>
        <v>Groceries</v>
      </c>
      <c r="P543">
        <f>ROUND(Table1[[#This Row],[Sales Amount]],1)</f>
        <v>4434</v>
      </c>
      <c r="Q543">
        <f>Table1[[#This Row],[Quantity Sold]]</f>
        <v>3</v>
      </c>
      <c r="R543">
        <f>Table1[[#This Row],[Discount (%)]]</f>
        <v>10</v>
      </c>
      <c r="S543">
        <f>Table1[[#This Row],[Profit]]</f>
        <v>757.74</v>
      </c>
    </row>
    <row r="544" spans="1:19" ht="13.8">
      <c r="A544" s="1" t="s">
        <v>555</v>
      </c>
      <c r="B544" s="7">
        <v>45564</v>
      </c>
      <c r="C544" s="2" t="s">
        <v>3942</v>
      </c>
      <c r="D544" s="4" t="s">
        <v>3945</v>
      </c>
      <c r="E544" s="1">
        <v>867.7</v>
      </c>
      <c r="F544" s="1">
        <v>38</v>
      </c>
      <c r="G544" s="1">
        <v>41</v>
      </c>
      <c r="H544" s="1">
        <v>1625.2</v>
      </c>
      <c r="L544" t="str">
        <f t="shared" si="8"/>
        <v>e1a9f4e9</v>
      </c>
      <c r="M544" s="7">
        <v>45564</v>
      </c>
      <c r="N544" t="str">
        <f>PROPER(Table1[[#This Row],[Region]])</f>
        <v>West</v>
      </c>
      <c r="O544" t="str">
        <f>PROPER(Table1[[#This Row],[Product Category]])</f>
        <v>Sports</v>
      </c>
      <c r="P544">
        <f>ROUND(Table1[[#This Row],[Sales Amount]],1)</f>
        <v>867.7</v>
      </c>
      <c r="Q544">
        <f>Table1[[#This Row],[Quantity Sold]]</f>
        <v>38</v>
      </c>
      <c r="R544">
        <f>Table1[[#This Row],[Discount (%)]]</f>
        <v>41</v>
      </c>
      <c r="S544">
        <f>Table1[[#This Row],[Profit]]</f>
        <v>1625.2</v>
      </c>
    </row>
    <row r="545" spans="1:19" ht="13.8">
      <c r="A545" s="1" t="s">
        <v>556</v>
      </c>
      <c r="B545" s="7">
        <v>45565</v>
      </c>
      <c r="C545" s="2" t="s">
        <v>3942</v>
      </c>
      <c r="D545" s="4" t="s">
        <v>3946</v>
      </c>
      <c r="E545" s="1">
        <v>3023.71</v>
      </c>
      <c r="F545" s="1">
        <v>41</v>
      </c>
      <c r="G545" s="1">
        <v>8</v>
      </c>
      <c r="H545" s="1">
        <v>455.26</v>
      </c>
      <c r="L545" t="str">
        <f t="shared" si="8"/>
        <v>9698822b</v>
      </c>
      <c r="M545" s="7">
        <v>45565</v>
      </c>
      <c r="N545" t="str">
        <f>PROPER(Table1[[#This Row],[Region]])</f>
        <v>West</v>
      </c>
      <c r="O545" t="str">
        <f>PROPER(Table1[[#This Row],[Product Category]])</f>
        <v>Electronics</v>
      </c>
      <c r="P545">
        <f>ROUND(Table1[[#This Row],[Sales Amount]],1)</f>
        <v>3023.7</v>
      </c>
      <c r="Q545">
        <f>Table1[[#This Row],[Quantity Sold]]</f>
        <v>41</v>
      </c>
      <c r="R545">
        <f>Table1[[#This Row],[Discount (%)]]</f>
        <v>8</v>
      </c>
      <c r="S545">
        <f>Table1[[#This Row],[Profit]]</f>
        <v>455.26</v>
      </c>
    </row>
    <row r="546" spans="1:19" ht="13.8">
      <c r="A546" s="1" t="s">
        <v>557</v>
      </c>
      <c r="B546" s="7">
        <v>45566</v>
      </c>
      <c r="C546" s="2" t="s">
        <v>3944</v>
      </c>
      <c r="D546" s="4" t="s">
        <v>92</v>
      </c>
      <c r="E546" s="1">
        <v>2426.64</v>
      </c>
      <c r="F546" s="1">
        <v>3</v>
      </c>
      <c r="G546" s="1">
        <v>2</v>
      </c>
      <c r="H546" s="1">
        <v>1634.05</v>
      </c>
      <c r="L546" t="str">
        <f t="shared" si="8"/>
        <v>4d064488</v>
      </c>
      <c r="M546" s="7">
        <v>45566</v>
      </c>
      <c r="N546" t="str">
        <f>PROPER(Table1[[#This Row],[Region]])</f>
        <v>South</v>
      </c>
      <c r="O546" t="str">
        <f>PROPER(Table1[[#This Row],[Product Category]])</f>
        <v>Groceries</v>
      </c>
      <c r="P546">
        <f>ROUND(Table1[[#This Row],[Sales Amount]],1)</f>
        <v>2426.6</v>
      </c>
      <c r="Q546">
        <f>Table1[[#This Row],[Quantity Sold]]</f>
        <v>3</v>
      </c>
      <c r="R546">
        <f>Table1[[#This Row],[Discount (%)]]</f>
        <v>2</v>
      </c>
      <c r="S546">
        <f>Table1[[#This Row],[Profit]]</f>
        <v>1634.05</v>
      </c>
    </row>
    <row r="547" spans="1:19" ht="13.8">
      <c r="A547" s="1" t="s">
        <v>558</v>
      </c>
      <c r="B547" s="7">
        <v>45567</v>
      </c>
      <c r="C547" s="2" t="s">
        <v>3944</v>
      </c>
      <c r="D547" s="4" t="s">
        <v>92</v>
      </c>
      <c r="E547" s="1">
        <v>3068.25</v>
      </c>
      <c r="F547" s="1">
        <v>45</v>
      </c>
      <c r="G547" s="1">
        <v>23</v>
      </c>
      <c r="H547" s="1">
        <v>107.33</v>
      </c>
      <c r="L547" t="str">
        <f t="shared" si="8"/>
        <v>7db5b2d0</v>
      </c>
      <c r="M547" s="7">
        <v>45567</v>
      </c>
      <c r="N547" t="str">
        <f>PROPER(Table1[[#This Row],[Region]])</f>
        <v>South</v>
      </c>
      <c r="O547" t="str">
        <f>PROPER(Table1[[#This Row],[Product Category]])</f>
        <v>Groceries</v>
      </c>
      <c r="P547">
        <f>ROUND(Table1[[#This Row],[Sales Amount]],1)</f>
        <v>3068.3</v>
      </c>
      <c r="Q547">
        <f>Table1[[#This Row],[Quantity Sold]]</f>
        <v>45</v>
      </c>
      <c r="R547">
        <f>Table1[[#This Row],[Discount (%)]]</f>
        <v>23</v>
      </c>
      <c r="S547">
        <f>Table1[[#This Row],[Profit]]</f>
        <v>107.33</v>
      </c>
    </row>
    <row r="548" spans="1:19" ht="13.8">
      <c r="A548" s="1" t="s">
        <v>559</v>
      </c>
      <c r="B548" s="7">
        <v>45568</v>
      </c>
      <c r="C548" s="2" t="s">
        <v>3944</v>
      </c>
      <c r="D548" s="4" t="s">
        <v>3945</v>
      </c>
      <c r="E548" s="1">
        <v>2828.25</v>
      </c>
      <c r="F548" s="1">
        <v>5</v>
      </c>
      <c r="G548" s="1">
        <v>44</v>
      </c>
      <c r="H548" s="1">
        <v>1759.06</v>
      </c>
      <c r="L548" t="str">
        <f t="shared" si="8"/>
        <v>5b5c8eb9</v>
      </c>
      <c r="M548" s="7">
        <v>45568</v>
      </c>
      <c r="N548" t="str">
        <f>PROPER(Table1[[#This Row],[Region]])</f>
        <v>South</v>
      </c>
      <c r="O548" t="str">
        <f>PROPER(Table1[[#This Row],[Product Category]])</f>
        <v>Sports</v>
      </c>
      <c r="P548">
        <f>ROUND(Table1[[#This Row],[Sales Amount]],1)</f>
        <v>2828.3</v>
      </c>
      <c r="Q548">
        <f>Table1[[#This Row],[Quantity Sold]]</f>
        <v>5</v>
      </c>
      <c r="R548">
        <f>Table1[[#This Row],[Discount (%)]]</f>
        <v>44</v>
      </c>
      <c r="S548">
        <f>Table1[[#This Row],[Profit]]</f>
        <v>1759.06</v>
      </c>
    </row>
    <row r="549" spans="1:19" ht="13.8">
      <c r="A549" s="1" t="s">
        <v>560</v>
      </c>
      <c r="B549" s="7">
        <v>45569</v>
      </c>
      <c r="C549" s="2" t="s">
        <v>3941</v>
      </c>
      <c r="D549" s="4" t="s">
        <v>3945</v>
      </c>
      <c r="E549" s="1">
        <v>2085.4699999999998</v>
      </c>
      <c r="F549" s="1">
        <v>42</v>
      </c>
      <c r="G549" s="1">
        <v>19</v>
      </c>
      <c r="H549" s="1">
        <v>716.16</v>
      </c>
      <c r="L549" t="str">
        <f t="shared" si="8"/>
        <v>248b8256</v>
      </c>
      <c r="M549" s="7">
        <v>45569</v>
      </c>
      <c r="N549" t="str">
        <f>PROPER(Table1[[#This Row],[Region]])</f>
        <v>North</v>
      </c>
      <c r="O549" t="str">
        <f>PROPER(Table1[[#This Row],[Product Category]])</f>
        <v>Sports</v>
      </c>
      <c r="P549">
        <f>ROUND(Table1[[#This Row],[Sales Amount]],1)</f>
        <v>2085.5</v>
      </c>
      <c r="Q549">
        <f>Table1[[#This Row],[Quantity Sold]]</f>
        <v>42</v>
      </c>
      <c r="R549">
        <f>Table1[[#This Row],[Discount (%)]]</f>
        <v>19</v>
      </c>
      <c r="S549">
        <f>Table1[[#This Row],[Profit]]</f>
        <v>716.16</v>
      </c>
    </row>
    <row r="550" spans="1:19" ht="13.8">
      <c r="A550" s="1" t="s">
        <v>561</v>
      </c>
      <c r="B550" s="7">
        <v>45570</v>
      </c>
      <c r="C550" s="2" t="s">
        <v>3941</v>
      </c>
      <c r="D550" s="4" t="s">
        <v>92</v>
      </c>
      <c r="E550" s="1">
        <v>142.56</v>
      </c>
      <c r="F550" s="1">
        <v>23</v>
      </c>
      <c r="G550" s="1">
        <v>50</v>
      </c>
      <c r="H550" s="1">
        <v>993.32</v>
      </c>
      <c r="L550" t="str">
        <f t="shared" si="8"/>
        <v>909cd94d</v>
      </c>
      <c r="M550" s="7">
        <v>45570</v>
      </c>
      <c r="N550" t="str">
        <f>PROPER(Table1[[#This Row],[Region]])</f>
        <v>North</v>
      </c>
      <c r="O550" t="str">
        <f>PROPER(Table1[[#This Row],[Product Category]])</f>
        <v>Groceries</v>
      </c>
      <c r="P550">
        <f>ROUND(Table1[[#This Row],[Sales Amount]],1)</f>
        <v>142.6</v>
      </c>
      <c r="Q550">
        <f>Table1[[#This Row],[Quantity Sold]]</f>
        <v>23</v>
      </c>
      <c r="R550">
        <f>Table1[[#This Row],[Discount (%)]]</f>
        <v>50</v>
      </c>
      <c r="S550">
        <f>Table1[[#This Row],[Profit]]</f>
        <v>993.32</v>
      </c>
    </row>
    <row r="551" spans="1:19" ht="13.8">
      <c r="A551" s="1" t="s">
        <v>562</v>
      </c>
      <c r="B551" s="7">
        <v>45571</v>
      </c>
      <c r="C551" s="2" t="s">
        <v>3942</v>
      </c>
      <c r="D551" s="4" t="s">
        <v>1661</v>
      </c>
      <c r="E551" s="1">
        <v>2926.63</v>
      </c>
      <c r="F551" s="1">
        <v>23</v>
      </c>
      <c r="G551" s="1">
        <v>1</v>
      </c>
      <c r="H551" s="1">
        <v>1421.39</v>
      </c>
      <c r="L551" t="str">
        <f t="shared" si="8"/>
        <v>d4690c13</v>
      </c>
      <c r="M551" s="7">
        <v>45571</v>
      </c>
      <c r="N551" t="str">
        <f>PROPER(Table1[[#This Row],[Region]])</f>
        <v>West</v>
      </c>
      <c r="O551" t="str">
        <f>PROPER(Table1[[#This Row],[Product Category]])</f>
        <v>Furniture</v>
      </c>
      <c r="P551">
        <f>ROUND(Table1[[#This Row],[Sales Amount]],1)</f>
        <v>2926.6</v>
      </c>
      <c r="Q551">
        <f>Table1[[#This Row],[Quantity Sold]]</f>
        <v>23</v>
      </c>
      <c r="R551">
        <f>Table1[[#This Row],[Discount (%)]]</f>
        <v>1</v>
      </c>
      <c r="S551">
        <f>Table1[[#This Row],[Profit]]</f>
        <v>1421.39</v>
      </c>
    </row>
    <row r="552" spans="1:19" ht="13.8">
      <c r="A552" s="1" t="s">
        <v>563</v>
      </c>
      <c r="B552" s="7">
        <v>45572</v>
      </c>
      <c r="C552" s="2" t="s">
        <v>3942</v>
      </c>
      <c r="D552" s="4" t="s">
        <v>3945</v>
      </c>
      <c r="E552" s="1">
        <v>3504.64</v>
      </c>
      <c r="F552" s="1">
        <v>11</v>
      </c>
      <c r="G552" s="1">
        <v>4</v>
      </c>
      <c r="H552" s="1">
        <v>1269.1400000000001</v>
      </c>
      <c r="L552" t="str">
        <f t="shared" si="8"/>
        <v>30912e0b</v>
      </c>
      <c r="M552" s="7">
        <v>45572</v>
      </c>
      <c r="N552" t="str">
        <f>PROPER(Table1[[#This Row],[Region]])</f>
        <v>West</v>
      </c>
      <c r="O552" t="str">
        <f>PROPER(Table1[[#This Row],[Product Category]])</f>
        <v>Sports</v>
      </c>
      <c r="P552">
        <f>ROUND(Table1[[#This Row],[Sales Amount]],1)</f>
        <v>3504.6</v>
      </c>
      <c r="Q552">
        <f>Table1[[#This Row],[Quantity Sold]]</f>
        <v>11</v>
      </c>
      <c r="R552">
        <f>Table1[[#This Row],[Discount (%)]]</f>
        <v>4</v>
      </c>
      <c r="S552">
        <f>Table1[[#This Row],[Profit]]</f>
        <v>1269.1400000000001</v>
      </c>
    </row>
    <row r="553" spans="1:19" ht="13.8">
      <c r="A553" s="1" t="s">
        <v>564</v>
      </c>
      <c r="B553" s="7">
        <v>45573</v>
      </c>
      <c r="C553" s="2" t="s">
        <v>3941</v>
      </c>
      <c r="D553" s="4" t="s">
        <v>3945</v>
      </c>
      <c r="E553" s="1">
        <v>3806.78</v>
      </c>
      <c r="F553" s="1">
        <v>2</v>
      </c>
      <c r="G553" s="1">
        <v>44</v>
      </c>
      <c r="H553" s="1">
        <v>401.76</v>
      </c>
      <c r="L553" t="str">
        <f t="shared" si="8"/>
        <v>28dbf2e6</v>
      </c>
      <c r="M553" s="7">
        <v>45573</v>
      </c>
      <c r="N553" t="str">
        <f>PROPER(Table1[[#This Row],[Region]])</f>
        <v>North</v>
      </c>
      <c r="O553" t="str">
        <f>PROPER(Table1[[#This Row],[Product Category]])</f>
        <v>Sports</v>
      </c>
      <c r="P553">
        <f>ROUND(Table1[[#This Row],[Sales Amount]],1)</f>
        <v>3806.8</v>
      </c>
      <c r="Q553">
        <f>Table1[[#This Row],[Quantity Sold]]</f>
        <v>2</v>
      </c>
      <c r="R553">
        <f>Table1[[#This Row],[Discount (%)]]</f>
        <v>44</v>
      </c>
      <c r="S553">
        <f>Table1[[#This Row],[Profit]]</f>
        <v>401.76</v>
      </c>
    </row>
    <row r="554" spans="1:19" ht="13.8">
      <c r="A554" s="1" t="s">
        <v>565</v>
      </c>
      <c r="B554" s="7">
        <v>45574</v>
      </c>
      <c r="C554" s="2" t="s">
        <v>3944</v>
      </c>
      <c r="D554" s="4" t="s">
        <v>1661</v>
      </c>
      <c r="E554" s="1">
        <v>4630.57</v>
      </c>
      <c r="F554" s="1">
        <v>19</v>
      </c>
      <c r="G554" s="1">
        <v>30</v>
      </c>
      <c r="H554" s="1">
        <v>501.61</v>
      </c>
      <c r="L554" t="str">
        <f t="shared" si="8"/>
        <v>f09dda05</v>
      </c>
      <c r="M554" s="7">
        <v>45574</v>
      </c>
      <c r="N554" t="str">
        <f>PROPER(Table1[[#This Row],[Region]])</f>
        <v>South</v>
      </c>
      <c r="O554" t="str">
        <f>PROPER(Table1[[#This Row],[Product Category]])</f>
        <v>Furniture</v>
      </c>
      <c r="P554">
        <f>ROUND(Table1[[#This Row],[Sales Amount]],1)</f>
        <v>4630.6000000000004</v>
      </c>
      <c r="Q554">
        <f>Table1[[#This Row],[Quantity Sold]]</f>
        <v>19</v>
      </c>
      <c r="R554">
        <f>Table1[[#This Row],[Discount (%)]]</f>
        <v>30</v>
      </c>
      <c r="S554">
        <f>Table1[[#This Row],[Profit]]</f>
        <v>501.61</v>
      </c>
    </row>
    <row r="555" spans="1:19" ht="13.8">
      <c r="A555" s="5">
        <v>6.9314000000000002E+27</v>
      </c>
      <c r="B555" s="7">
        <v>45575</v>
      </c>
      <c r="C555" s="2" t="s">
        <v>3942</v>
      </c>
      <c r="D555" s="4" t="s">
        <v>3946</v>
      </c>
      <c r="E555" s="1">
        <v>562.66</v>
      </c>
      <c r="F555" s="1">
        <v>46</v>
      </c>
      <c r="G555" s="1">
        <v>42</v>
      </c>
      <c r="H555" s="1">
        <v>348.54</v>
      </c>
      <c r="L555" t="str">
        <f t="shared" si="8"/>
        <v>6.9314E+27</v>
      </c>
      <c r="M555" s="7">
        <v>45575</v>
      </c>
      <c r="N555" t="str">
        <f>PROPER(Table1[[#This Row],[Region]])</f>
        <v>West</v>
      </c>
      <c r="O555" t="str">
        <f>PROPER(Table1[[#This Row],[Product Category]])</f>
        <v>Electronics</v>
      </c>
      <c r="P555">
        <f>ROUND(Table1[[#This Row],[Sales Amount]],1)</f>
        <v>562.70000000000005</v>
      </c>
      <c r="Q555">
        <f>Table1[[#This Row],[Quantity Sold]]</f>
        <v>46</v>
      </c>
      <c r="R555">
        <f>Table1[[#This Row],[Discount (%)]]</f>
        <v>42</v>
      </c>
      <c r="S555">
        <f>Table1[[#This Row],[Profit]]</f>
        <v>348.54</v>
      </c>
    </row>
    <row r="556" spans="1:19" ht="13.8">
      <c r="A556" s="1" t="s">
        <v>566</v>
      </c>
      <c r="B556" s="7">
        <v>45576</v>
      </c>
      <c r="C556" s="2" t="s">
        <v>3944</v>
      </c>
      <c r="D556" s="4" t="s">
        <v>92</v>
      </c>
      <c r="E556" s="1">
        <v>1023.79</v>
      </c>
      <c r="F556" s="1">
        <v>5</v>
      </c>
      <c r="G556" s="1">
        <v>12</v>
      </c>
      <c r="H556" s="1">
        <v>1985.69</v>
      </c>
      <c r="L556" t="str">
        <f t="shared" si="8"/>
        <v>acc86e41</v>
      </c>
      <c r="M556" s="7">
        <v>45576</v>
      </c>
      <c r="N556" t="str">
        <f>PROPER(Table1[[#This Row],[Region]])</f>
        <v>South</v>
      </c>
      <c r="O556" t="str">
        <f>PROPER(Table1[[#This Row],[Product Category]])</f>
        <v>Groceries</v>
      </c>
      <c r="P556">
        <f>ROUND(Table1[[#This Row],[Sales Amount]],1)</f>
        <v>1023.8</v>
      </c>
      <c r="Q556">
        <f>Table1[[#This Row],[Quantity Sold]]</f>
        <v>5</v>
      </c>
      <c r="R556">
        <f>Table1[[#This Row],[Discount (%)]]</f>
        <v>12</v>
      </c>
      <c r="S556">
        <f>Table1[[#This Row],[Profit]]</f>
        <v>1985.69</v>
      </c>
    </row>
    <row r="557" spans="1:19" ht="13.8">
      <c r="A557" s="1" t="s">
        <v>567</v>
      </c>
      <c r="B557" s="7">
        <v>45577</v>
      </c>
      <c r="C557" s="2" t="s">
        <v>3943</v>
      </c>
      <c r="D557" s="4" t="s">
        <v>1661</v>
      </c>
      <c r="E557" s="1">
        <v>3652.59</v>
      </c>
      <c r="F557" s="1">
        <v>35</v>
      </c>
      <c r="G557" s="1">
        <v>30</v>
      </c>
      <c r="H557" s="1">
        <v>402.83</v>
      </c>
      <c r="L557" t="str">
        <f t="shared" si="8"/>
        <v>b7a15b7c</v>
      </c>
      <c r="M557" s="7">
        <v>45577</v>
      </c>
      <c r="N557" t="str">
        <f>PROPER(Table1[[#This Row],[Region]])</f>
        <v>East</v>
      </c>
      <c r="O557" t="str">
        <f>PROPER(Table1[[#This Row],[Product Category]])</f>
        <v>Furniture</v>
      </c>
      <c r="P557">
        <f>ROUND(Table1[[#This Row],[Sales Amount]],1)</f>
        <v>3652.6</v>
      </c>
      <c r="Q557">
        <f>Table1[[#This Row],[Quantity Sold]]</f>
        <v>35</v>
      </c>
      <c r="R557">
        <f>Table1[[#This Row],[Discount (%)]]</f>
        <v>30</v>
      </c>
      <c r="S557">
        <f>Table1[[#This Row],[Profit]]</f>
        <v>402.83</v>
      </c>
    </row>
    <row r="558" spans="1:19" ht="13.8">
      <c r="A558" s="1" t="s">
        <v>568</v>
      </c>
      <c r="B558" s="7">
        <v>45578</v>
      </c>
      <c r="C558" s="2" t="s">
        <v>3943</v>
      </c>
      <c r="D558" s="4" t="s">
        <v>92</v>
      </c>
      <c r="E558" s="1">
        <v>1655.44</v>
      </c>
      <c r="F558" s="1">
        <v>25</v>
      </c>
      <c r="G558" s="1">
        <v>32</v>
      </c>
      <c r="H558" s="1">
        <v>1183.5999999999999</v>
      </c>
      <c r="L558" t="str">
        <f t="shared" si="8"/>
        <v>7a9632a5</v>
      </c>
      <c r="M558" s="7">
        <v>45578</v>
      </c>
      <c r="N558" t="str">
        <f>PROPER(Table1[[#This Row],[Region]])</f>
        <v>East</v>
      </c>
      <c r="O558" t="str">
        <f>PROPER(Table1[[#This Row],[Product Category]])</f>
        <v>Groceries</v>
      </c>
      <c r="P558">
        <f>ROUND(Table1[[#This Row],[Sales Amount]],1)</f>
        <v>1655.4</v>
      </c>
      <c r="Q558">
        <f>Table1[[#This Row],[Quantity Sold]]</f>
        <v>25</v>
      </c>
      <c r="R558">
        <f>Table1[[#This Row],[Discount (%)]]</f>
        <v>32</v>
      </c>
      <c r="S558">
        <f>Table1[[#This Row],[Profit]]</f>
        <v>1183.5999999999999</v>
      </c>
    </row>
    <row r="559" spans="1:19" ht="13.8">
      <c r="A559" s="1" t="s">
        <v>569</v>
      </c>
      <c r="B559" s="7">
        <v>45579</v>
      </c>
      <c r="C559" s="2" t="s">
        <v>3944</v>
      </c>
      <c r="D559" s="4" t="s">
        <v>1489</v>
      </c>
      <c r="E559" s="1">
        <v>378.63</v>
      </c>
      <c r="F559" s="1">
        <v>17</v>
      </c>
      <c r="G559" s="1">
        <v>32</v>
      </c>
      <c r="H559" s="1">
        <v>1801.88</v>
      </c>
      <c r="L559" t="str">
        <f t="shared" si="8"/>
        <v>226a19ca</v>
      </c>
      <c r="M559" s="7">
        <v>45579</v>
      </c>
      <c r="N559" t="str">
        <f>PROPER(Table1[[#This Row],[Region]])</f>
        <v>South</v>
      </c>
      <c r="O559" t="str">
        <f>PROPER(Table1[[#This Row],[Product Category]])</f>
        <v>Clothing</v>
      </c>
      <c r="P559">
        <f>ROUND(Table1[[#This Row],[Sales Amount]],1)</f>
        <v>378.6</v>
      </c>
      <c r="Q559">
        <f>Table1[[#This Row],[Quantity Sold]]</f>
        <v>17</v>
      </c>
      <c r="R559">
        <f>Table1[[#This Row],[Discount (%)]]</f>
        <v>32</v>
      </c>
      <c r="S559">
        <f>Table1[[#This Row],[Profit]]</f>
        <v>1801.88</v>
      </c>
    </row>
    <row r="560" spans="1:19" ht="13.8">
      <c r="A560" s="1" t="s">
        <v>570</v>
      </c>
      <c r="B560" s="7">
        <v>45580</v>
      </c>
      <c r="C560" s="2" t="s">
        <v>3943</v>
      </c>
      <c r="D560" s="4" t="s">
        <v>92</v>
      </c>
      <c r="E560" s="1">
        <v>4052.53</v>
      </c>
      <c r="F560" s="1">
        <v>35</v>
      </c>
      <c r="G560" s="1">
        <v>36</v>
      </c>
      <c r="H560" s="1">
        <v>354.12</v>
      </c>
      <c r="L560" t="str">
        <f t="shared" si="8"/>
        <v>ef092e36</v>
      </c>
      <c r="M560" s="7">
        <v>45580</v>
      </c>
      <c r="N560" t="str">
        <f>PROPER(Table1[[#This Row],[Region]])</f>
        <v>East</v>
      </c>
      <c r="O560" t="str">
        <f>PROPER(Table1[[#This Row],[Product Category]])</f>
        <v>Groceries</v>
      </c>
      <c r="P560">
        <f>ROUND(Table1[[#This Row],[Sales Amount]],1)</f>
        <v>4052.5</v>
      </c>
      <c r="Q560">
        <f>Table1[[#This Row],[Quantity Sold]]</f>
        <v>35</v>
      </c>
      <c r="R560">
        <f>Table1[[#This Row],[Discount (%)]]</f>
        <v>36</v>
      </c>
      <c r="S560">
        <f>Table1[[#This Row],[Profit]]</f>
        <v>354.12</v>
      </c>
    </row>
    <row r="561" spans="1:19" ht="13.8">
      <c r="A561" s="1" t="s">
        <v>571</v>
      </c>
      <c r="B561" s="7">
        <v>45581</v>
      </c>
      <c r="C561" s="2" t="s">
        <v>3943</v>
      </c>
      <c r="D561" s="4" t="s">
        <v>3945</v>
      </c>
      <c r="E561" s="1">
        <v>1807.03</v>
      </c>
      <c r="F561" s="1">
        <v>14</v>
      </c>
      <c r="G561" s="1">
        <v>39</v>
      </c>
      <c r="H561" s="1">
        <v>91.85</v>
      </c>
      <c r="L561" t="str">
        <f t="shared" si="8"/>
        <v>fe225957</v>
      </c>
      <c r="M561" s="7">
        <v>45581</v>
      </c>
      <c r="N561" t="str">
        <f>PROPER(Table1[[#This Row],[Region]])</f>
        <v>East</v>
      </c>
      <c r="O561" t="str">
        <f>PROPER(Table1[[#This Row],[Product Category]])</f>
        <v>Sports</v>
      </c>
      <c r="P561">
        <f>ROUND(Table1[[#This Row],[Sales Amount]],1)</f>
        <v>1807</v>
      </c>
      <c r="Q561">
        <f>Table1[[#This Row],[Quantity Sold]]</f>
        <v>14</v>
      </c>
      <c r="R561">
        <f>Table1[[#This Row],[Discount (%)]]</f>
        <v>39</v>
      </c>
      <c r="S561">
        <f>Table1[[#This Row],[Profit]]</f>
        <v>91.85</v>
      </c>
    </row>
    <row r="562" spans="1:19" ht="13.8">
      <c r="A562" s="1" t="s">
        <v>572</v>
      </c>
      <c r="B562" s="7">
        <v>45582</v>
      </c>
      <c r="C562" s="2" t="s">
        <v>3941</v>
      </c>
      <c r="D562" s="4" t="s">
        <v>92</v>
      </c>
      <c r="E562" s="1">
        <v>2918.32</v>
      </c>
      <c r="F562" s="1">
        <v>6</v>
      </c>
      <c r="G562" s="1">
        <v>15</v>
      </c>
      <c r="H562" s="1">
        <v>1902.42</v>
      </c>
      <c r="L562" t="str">
        <f t="shared" si="8"/>
        <v>9cd7a7af</v>
      </c>
      <c r="M562" s="7">
        <v>45582</v>
      </c>
      <c r="N562" t="str">
        <f>PROPER(Table1[[#This Row],[Region]])</f>
        <v>North</v>
      </c>
      <c r="O562" t="str">
        <f>PROPER(Table1[[#This Row],[Product Category]])</f>
        <v>Groceries</v>
      </c>
      <c r="P562">
        <f>ROUND(Table1[[#This Row],[Sales Amount]],1)</f>
        <v>2918.3</v>
      </c>
      <c r="Q562">
        <f>Table1[[#This Row],[Quantity Sold]]</f>
        <v>6</v>
      </c>
      <c r="R562">
        <f>Table1[[#This Row],[Discount (%)]]</f>
        <v>15</v>
      </c>
      <c r="S562">
        <f>Table1[[#This Row],[Profit]]</f>
        <v>1902.42</v>
      </c>
    </row>
    <row r="563" spans="1:19" ht="13.8">
      <c r="A563" s="1" t="s">
        <v>573</v>
      </c>
      <c r="B563" s="7">
        <v>45583</v>
      </c>
      <c r="C563" s="2" t="s">
        <v>3944</v>
      </c>
      <c r="D563" s="4" t="s">
        <v>3946</v>
      </c>
      <c r="E563" s="1">
        <v>411.4</v>
      </c>
      <c r="F563" s="1">
        <v>11</v>
      </c>
      <c r="G563" s="1">
        <v>36</v>
      </c>
      <c r="H563" s="1">
        <v>959.11</v>
      </c>
      <c r="L563" t="str">
        <f t="shared" si="8"/>
        <v>d30bc85e</v>
      </c>
      <c r="M563" s="7">
        <v>45583</v>
      </c>
      <c r="N563" t="str">
        <f>PROPER(Table1[[#This Row],[Region]])</f>
        <v>South</v>
      </c>
      <c r="O563" t="str">
        <f>PROPER(Table1[[#This Row],[Product Category]])</f>
        <v>Electronics</v>
      </c>
      <c r="P563">
        <f>ROUND(Table1[[#This Row],[Sales Amount]],1)</f>
        <v>411.4</v>
      </c>
      <c r="Q563">
        <f>Table1[[#This Row],[Quantity Sold]]</f>
        <v>11</v>
      </c>
      <c r="R563">
        <f>Table1[[#This Row],[Discount (%)]]</f>
        <v>36</v>
      </c>
      <c r="S563">
        <f>Table1[[#This Row],[Profit]]</f>
        <v>959.11</v>
      </c>
    </row>
    <row r="564" spans="1:19" ht="13.8">
      <c r="A564" s="1">
        <v>42331582</v>
      </c>
      <c r="B564" s="7">
        <v>45584</v>
      </c>
      <c r="C564" s="2" t="s">
        <v>3942</v>
      </c>
      <c r="D564" s="4" t="s">
        <v>1489</v>
      </c>
      <c r="E564" s="1">
        <v>2899.67</v>
      </c>
      <c r="F564" s="1">
        <v>8</v>
      </c>
      <c r="G564" s="1">
        <v>11</v>
      </c>
      <c r="H564" s="1">
        <v>335.03</v>
      </c>
      <c r="L564" t="str">
        <f t="shared" si="8"/>
        <v>42331582</v>
      </c>
      <c r="M564" s="7">
        <v>45584</v>
      </c>
      <c r="N564" t="str">
        <f>PROPER(Table1[[#This Row],[Region]])</f>
        <v>West</v>
      </c>
      <c r="O564" t="str">
        <f>PROPER(Table1[[#This Row],[Product Category]])</f>
        <v>Clothing</v>
      </c>
      <c r="P564">
        <f>ROUND(Table1[[#This Row],[Sales Amount]],1)</f>
        <v>2899.7</v>
      </c>
      <c r="Q564">
        <f>Table1[[#This Row],[Quantity Sold]]</f>
        <v>8</v>
      </c>
      <c r="R564">
        <f>Table1[[#This Row],[Discount (%)]]</f>
        <v>11</v>
      </c>
      <c r="S564">
        <f>Table1[[#This Row],[Profit]]</f>
        <v>335.03</v>
      </c>
    </row>
    <row r="565" spans="1:19" ht="13.8">
      <c r="A565" s="1" t="s">
        <v>574</v>
      </c>
      <c r="B565" s="7">
        <v>45585</v>
      </c>
      <c r="C565" s="2" t="s">
        <v>3944</v>
      </c>
      <c r="D565" s="4" t="s">
        <v>1489</v>
      </c>
      <c r="E565" s="1">
        <v>566.52</v>
      </c>
      <c r="F565" s="1">
        <v>11</v>
      </c>
      <c r="G565" s="1">
        <v>22</v>
      </c>
      <c r="H565" s="1">
        <v>443.67</v>
      </c>
      <c r="L565" t="str">
        <f t="shared" si="8"/>
        <v>bb6832d1</v>
      </c>
      <c r="M565" s="7">
        <v>45585</v>
      </c>
      <c r="N565" t="str">
        <f>PROPER(Table1[[#This Row],[Region]])</f>
        <v>South</v>
      </c>
      <c r="O565" t="str">
        <f>PROPER(Table1[[#This Row],[Product Category]])</f>
        <v>Clothing</v>
      </c>
      <c r="P565">
        <f>ROUND(Table1[[#This Row],[Sales Amount]],1)</f>
        <v>566.5</v>
      </c>
      <c r="Q565">
        <f>Table1[[#This Row],[Quantity Sold]]</f>
        <v>11</v>
      </c>
      <c r="R565">
        <f>Table1[[#This Row],[Discount (%)]]</f>
        <v>22</v>
      </c>
      <c r="S565">
        <f>Table1[[#This Row],[Profit]]</f>
        <v>443.67</v>
      </c>
    </row>
    <row r="566" spans="1:19" ht="13.8">
      <c r="A566" s="1" t="s">
        <v>575</v>
      </c>
      <c r="B566" s="7">
        <v>45586</v>
      </c>
      <c r="C566" s="2" t="s">
        <v>3941</v>
      </c>
      <c r="D566" s="4" t="s">
        <v>1489</v>
      </c>
      <c r="E566" s="1">
        <v>3281.47</v>
      </c>
      <c r="F566" s="1">
        <v>17</v>
      </c>
      <c r="G566" s="1">
        <v>4</v>
      </c>
      <c r="H566" s="1">
        <v>414.48</v>
      </c>
      <c r="L566" t="str">
        <f t="shared" si="8"/>
        <v>ad7a0c8d</v>
      </c>
      <c r="M566" s="7">
        <v>45586</v>
      </c>
      <c r="N566" t="str">
        <f>PROPER(Table1[[#This Row],[Region]])</f>
        <v>North</v>
      </c>
      <c r="O566" t="str">
        <f>PROPER(Table1[[#This Row],[Product Category]])</f>
        <v>Clothing</v>
      </c>
      <c r="P566">
        <f>ROUND(Table1[[#This Row],[Sales Amount]],1)</f>
        <v>3281.5</v>
      </c>
      <c r="Q566">
        <f>Table1[[#This Row],[Quantity Sold]]</f>
        <v>17</v>
      </c>
      <c r="R566">
        <f>Table1[[#This Row],[Discount (%)]]</f>
        <v>4</v>
      </c>
      <c r="S566">
        <f>Table1[[#This Row],[Profit]]</f>
        <v>414.48</v>
      </c>
    </row>
    <row r="567" spans="1:19" ht="13.8">
      <c r="A567" s="1" t="s">
        <v>576</v>
      </c>
      <c r="B567" s="7">
        <v>45587</v>
      </c>
      <c r="C567" s="2" t="s">
        <v>3943</v>
      </c>
      <c r="D567" s="4" t="s">
        <v>3946</v>
      </c>
      <c r="E567" s="1">
        <v>1914.2</v>
      </c>
      <c r="F567" s="1">
        <v>38</v>
      </c>
      <c r="G567" s="1">
        <v>22</v>
      </c>
      <c r="H567" s="1">
        <v>1117.1199999999999</v>
      </c>
      <c r="L567" t="str">
        <f t="shared" si="8"/>
        <v>dc768ec6</v>
      </c>
      <c r="M567" s="7">
        <v>45587</v>
      </c>
      <c r="N567" t="str">
        <f>PROPER(Table1[[#This Row],[Region]])</f>
        <v>East</v>
      </c>
      <c r="O567" t="str">
        <f>PROPER(Table1[[#This Row],[Product Category]])</f>
        <v>Electronics</v>
      </c>
      <c r="P567">
        <f>ROUND(Table1[[#This Row],[Sales Amount]],1)</f>
        <v>1914.2</v>
      </c>
      <c r="Q567">
        <f>Table1[[#This Row],[Quantity Sold]]</f>
        <v>38</v>
      </c>
      <c r="R567">
        <f>Table1[[#This Row],[Discount (%)]]</f>
        <v>22</v>
      </c>
      <c r="S567">
        <f>Table1[[#This Row],[Profit]]</f>
        <v>1117.1199999999999</v>
      </c>
    </row>
    <row r="568" spans="1:19" ht="13.8">
      <c r="A568" s="1" t="s">
        <v>577</v>
      </c>
      <c r="B568" s="7">
        <v>45588</v>
      </c>
      <c r="C568" s="2" t="s">
        <v>3942</v>
      </c>
      <c r="D568" s="4" t="s">
        <v>3946</v>
      </c>
      <c r="E568" s="1">
        <v>377.71</v>
      </c>
      <c r="F568" s="1">
        <v>23</v>
      </c>
      <c r="G568" s="1">
        <v>22</v>
      </c>
      <c r="H568" s="1">
        <v>1911.22</v>
      </c>
      <c r="L568" t="str">
        <f t="shared" si="8"/>
        <v>2f73d37f</v>
      </c>
      <c r="M568" s="7">
        <v>45588</v>
      </c>
      <c r="N568" t="str">
        <f>PROPER(Table1[[#This Row],[Region]])</f>
        <v>West</v>
      </c>
      <c r="O568" t="str">
        <f>PROPER(Table1[[#This Row],[Product Category]])</f>
        <v>Electronics</v>
      </c>
      <c r="P568">
        <f>ROUND(Table1[[#This Row],[Sales Amount]],1)</f>
        <v>377.7</v>
      </c>
      <c r="Q568">
        <f>Table1[[#This Row],[Quantity Sold]]</f>
        <v>23</v>
      </c>
      <c r="R568">
        <f>Table1[[#This Row],[Discount (%)]]</f>
        <v>22</v>
      </c>
      <c r="S568">
        <f>Table1[[#This Row],[Profit]]</f>
        <v>1911.22</v>
      </c>
    </row>
    <row r="569" spans="1:19" ht="13.8">
      <c r="A569" s="1" t="s">
        <v>578</v>
      </c>
      <c r="B569" s="7">
        <v>45589</v>
      </c>
      <c r="C569" s="2" t="s">
        <v>3944</v>
      </c>
      <c r="D569" s="4" t="s">
        <v>92</v>
      </c>
      <c r="E569" s="1">
        <v>4117.8</v>
      </c>
      <c r="F569" s="1">
        <v>21</v>
      </c>
      <c r="G569" s="1">
        <v>8</v>
      </c>
      <c r="H569" s="1">
        <v>646.32000000000005</v>
      </c>
      <c r="L569" t="str">
        <f t="shared" si="8"/>
        <v>988052ec</v>
      </c>
      <c r="M569" s="7">
        <v>45589</v>
      </c>
      <c r="N569" t="str">
        <f>PROPER(Table1[[#This Row],[Region]])</f>
        <v>South</v>
      </c>
      <c r="O569" t="str">
        <f>PROPER(Table1[[#This Row],[Product Category]])</f>
        <v>Groceries</v>
      </c>
      <c r="P569">
        <f>ROUND(Table1[[#This Row],[Sales Amount]],1)</f>
        <v>4117.8</v>
      </c>
      <c r="Q569">
        <f>Table1[[#This Row],[Quantity Sold]]</f>
        <v>21</v>
      </c>
      <c r="R569">
        <f>Table1[[#This Row],[Discount (%)]]</f>
        <v>8</v>
      </c>
      <c r="S569">
        <f>Table1[[#This Row],[Profit]]</f>
        <v>646.32000000000005</v>
      </c>
    </row>
    <row r="570" spans="1:19" ht="13.8">
      <c r="A570" s="1" t="s">
        <v>579</v>
      </c>
      <c r="B570" s="7">
        <v>45590</v>
      </c>
      <c r="C570" s="2" t="s">
        <v>3943</v>
      </c>
      <c r="D570" s="4" t="s">
        <v>1661</v>
      </c>
      <c r="E570" s="1">
        <v>4574.1099999999997</v>
      </c>
      <c r="F570" s="1">
        <v>41</v>
      </c>
      <c r="G570" s="1">
        <v>49</v>
      </c>
      <c r="H570" s="1">
        <v>1647.44</v>
      </c>
      <c r="L570" t="str">
        <f t="shared" si="8"/>
        <v>5646f389</v>
      </c>
      <c r="M570" s="7">
        <v>45590</v>
      </c>
      <c r="N570" t="str">
        <f>PROPER(Table1[[#This Row],[Region]])</f>
        <v>East</v>
      </c>
      <c r="O570" t="str">
        <f>PROPER(Table1[[#This Row],[Product Category]])</f>
        <v>Furniture</v>
      </c>
      <c r="P570">
        <f>ROUND(Table1[[#This Row],[Sales Amount]],1)</f>
        <v>4574.1000000000004</v>
      </c>
      <c r="Q570">
        <f>Table1[[#This Row],[Quantity Sold]]</f>
        <v>41</v>
      </c>
      <c r="R570">
        <f>Table1[[#This Row],[Discount (%)]]</f>
        <v>49</v>
      </c>
      <c r="S570">
        <f>Table1[[#This Row],[Profit]]</f>
        <v>1647.44</v>
      </c>
    </row>
    <row r="571" spans="1:19" ht="13.8">
      <c r="A571" s="1" t="s">
        <v>580</v>
      </c>
      <c r="B571" s="7">
        <v>45591</v>
      </c>
      <c r="C571" s="2" t="s">
        <v>3943</v>
      </c>
      <c r="D571" s="4" t="s">
        <v>3946</v>
      </c>
      <c r="E571" s="1">
        <v>2565.13</v>
      </c>
      <c r="F571" s="1">
        <v>31</v>
      </c>
      <c r="G571" s="1">
        <v>45</v>
      </c>
      <c r="H571" s="1">
        <v>1193.1400000000001</v>
      </c>
      <c r="L571" t="str">
        <f t="shared" si="8"/>
        <v>cb01a259</v>
      </c>
      <c r="M571" s="7">
        <v>45591</v>
      </c>
      <c r="N571" t="str">
        <f>PROPER(Table1[[#This Row],[Region]])</f>
        <v>East</v>
      </c>
      <c r="O571" t="str">
        <f>PROPER(Table1[[#This Row],[Product Category]])</f>
        <v>Electronics</v>
      </c>
      <c r="P571">
        <f>ROUND(Table1[[#This Row],[Sales Amount]],1)</f>
        <v>2565.1</v>
      </c>
      <c r="Q571">
        <f>Table1[[#This Row],[Quantity Sold]]</f>
        <v>31</v>
      </c>
      <c r="R571">
        <f>Table1[[#This Row],[Discount (%)]]</f>
        <v>45</v>
      </c>
      <c r="S571">
        <f>Table1[[#This Row],[Profit]]</f>
        <v>1193.1400000000001</v>
      </c>
    </row>
    <row r="572" spans="1:19" ht="13.8">
      <c r="A572" s="1" t="s">
        <v>581</v>
      </c>
      <c r="B572" s="7">
        <v>45592</v>
      </c>
      <c r="C572" s="2" t="s">
        <v>3941</v>
      </c>
      <c r="D572" s="4" t="s">
        <v>3946</v>
      </c>
      <c r="E572" s="1">
        <v>238.89</v>
      </c>
      <c r="F572" s="1">
        <v>5</v>
      </c>
      <c r="G572" s="1">
        <v>46</v>
      </c>
      <c r="H572" s="1">
        <v>669.05</v>
      </c>
      <c r="L572" t="str">
        <f t="shared" si="8"/>
        <v>f104853e</v>
      </c>
      <c r="M572" s="7">
        <v>45592</v>
      </c>
      <c r="N572" t="str">
        <f>PROPER(Table1[[#This Row],[Region]])</f>
        <v>North</v>
      </c>
      <c r="O572" t="str">
        <f>PROPER(Table1[[#This Row],[Product Category]])</f>
        <v>Electronics</v>
      </c>
      <c r="P572">
        <f>ROUND(Table1[[#This Row],[Sales Amount]],1)</f>
        <v>238.9</v>
      </c>
      <c r="Q572">
        <f>Table1[[#This Row],[Quantity Sold]]</f>
        <v>5</v>
      </c>
      <c r="R572">
        <f>Table1[[#This Row],[Discount (%)]]</f>
        <v>46</v>
      </c>
      <c r="S572">
        <f>Table1[[#This Row],[Profit]]</f>
        <v>669.05</v>
      </c>
    </row>
    <row r="573" spans="1:19" ht="13.8">
      <c r="A573" s="1" t="s">
        <v>582</v>
      </c>
      <c r="B573" s="7">
        <v>45593</v>
      </c>
      <c r="C573" s="2" t="s">
        <v>3943</v>
      </c>
      <c r="D573" s="4" t="s">
        <v>3945</v>
      </c>
      <c r="E573" s="1">
        <v>4016.78</v>
      </c>
      <c r="F573" s="1">
        <v>13</v>
      </c>
      <c r="G573" s="1">
        <v>9</v>
      </c>
      <c r="H573" s="1">
        <v>113.09</v>
      </c>
      <c r="L573" t="str">
        <f t="shared" si="8"/>
        <v>c49dd3a1</v>
      </c>
      <c r="M573" s="7">
        <v>45593</v>
      </c>
      <c r="N573" t="str">
        <f>PROPER(Table1[[#This Row],[Region]])</f>
        <v>East</v>
      </c>
      <c r="O573" t="str">
        <f>PROPER(Table1[[#This Row],[Product Category]])</f>
        <v>Sports</v>
      </c>
      <c r="P573">
        <f>ROUND(Table1[[#This Row],[Sales Amount]],1)</f>
        <v>4016.8</v>
      </c>
      <c r="Q573">
        <f>Table1[[#This Row],[Quantity Sold]]</f>
        <v>13</v>
      </c>
      <c r="R573">
        <f>Table1[[#This Row],[Discount (%)]]</f>
        <v>9</v>
      </c>
      <c r="S573">
        <f>Table1[[#This Row],[Profit]]</f>
        <v>113.09</v>
      </c>
    </row>
    <row r="574" spans="1:19" ht="13.8">
      <c r="A574" s="1" t="s">
        <v>583</v>
      </c>
      <c r="B574" s="7">
        <v>45594</v>
      </c>
      <c r="C574" s="2" t="s">
        <v>3941</v>
      </c>
      <c r="D574" s="4" t="s">
        <v>92</v>
      </c>
      <c r="E574" s="1">
        <v>1654.9</v>
      </c>
      <c r="F574" s="1">
        <v>6</v>
      </c>
      <c r="G574" s="1">
        <v>6</v>
      </c>
      <c r="H574" s="1">
        <v>662.08</v>
      </c>
      <c r="L574" t="str">
        <f t="shared" si="8"/>
        <v>93fc02eb</v>
      </c>
      <c r="M574" s="7">
        <v>45594</v>
      </c>
      <c r="N574" t="str">
        <f>PROPER(Table1[[#This Row],[Region]])</f>
        <v>North</v>
      </c>
      <c r="O574" t="str">
        <f>PROPER(Table1[[#This Row],[Product Category]])</f>
        <v>Groceries</v>
      </c>
      <c r="P574">
        <f>ROUND(Table1[[#This Row],[Sales Amount]],1)</f>
        <v>1654.9</v>
      </c>
      <c r="Q574">
        <f>Table1[[#This Row],[Quantity Sold]]</f>
        <v>6</v>
      </c>
      <c r="R574">
        <f>Table1[[#This Row],[Discount (%)]]</f>
        <v>6</v>
      </c>
      <c r="S574">
        <f>Table1[[#This Row],[Profit]]</f>
        <v>662.08</v>
      </c>
    </row>
    <row r="575" spans="1:19" ht="13.8">
      <c r="A575" s="1" t="s">
        <v>584</v>
      </c>
      <c r="B575" s="7">
        <v>45595</v>
      </c>
      <c r="C575" s="2" t="s">
        <v>3942</v>
      </c>
      <c r="D575" s="4" t="s">
        <v>1661</v>
      </c>
      <c r="E575" s="1">
        <v>3493.46</v>
      </c>
      <c r="F575" s="1">
        <v>2</v>
      </c>
      <c r="G575" s="1">
        <v>0</v>
      </c>
      <c r="H575" s="1">
        <v>1324.31</v>
      </c>
      <c r="L575" t="str">
        <f t="shared" si="8"/>
        <v>0f653b1c</v>
      </c>
      <c r="M575" s="7">
        <v>45595</v>
      </c>
      <c r="N575" t="str">
        <f>PROPER(Table1[[#This Row],[Region]])</f>
        <v>West</v>
      </c>
      <c r="O575" t="str">
        <f>PROPER(Table1[[#This Row],[Product Category]])</f>
        <v>Furniture</v>
      </c>
      <c r="P575">
        <f>ROUND(Table1[[#This Row],[Sales Amount]],1)</f>
        <v>3493.5</v>
      </c>
      <c r="Q575">
        <f>Table1[[#This Row],[Quantity Sold]]</f>
        <v>2</v>
      </c>
      <c r="R575">
        <f>Table1[[#This Row],[Discount (%)]]</f>
        <v>0</v>
      </c>
      <c r="S575">
        <f>Table1[[#This Row],[Profit]]</f>
        <v>1324.31</v>
      </c>
    </row>
    <row r="576" spans="1:19" ht="13.8">
      <c r="A576" s="1" t="s">
        <v>585</v>
      </c>
      <c r="B576" s="7">
        <v>45596</v>
      </c>
      <c r="C576" s="2" t="s">
        <v>3943</v>
      </c>
      <c r="D576" s="4" t="s">
        <v>3945</v>
      </c>
      <c r="E576" s="1">
        <v>3964.45</v>
      </c>
      <c r="F576" s="1">
        <v>18</v>
      </c>
      <c r="G576" s="1">
        <v>0</v>
      </c>
      <c r="H576" s="1">
        <v>554.66999999999996</v>
      </c>
      <c r="L576" t="str">
        <f t="shared" si="8"/>
        <v>80be5bd9</v>
      </c>
      <c r="M576" s="7">
        <v>45596</v>
      </c>
      <c r="N576" t="str">
        <f>PROPER(Table1[[#This Row],[Region]])</f>
        <v>East</v>
      </c>
      <c r="O576" t="str">
        <f>PROPER(Table1[[#This Row],[Product Category]])</f>
        <v>Sports</v>
      </c>
      <c r="P576">
        <f>ROUND(Table1[[#This Row],[Sales Amount]],1)</f>
        <v>3964.5</v>
      </c>
      <c r="Q576">
        <f>Table1[[#This Row],[Quantity Sold]]</f>
        <v>18</v>
      </c>
      <c r="R576">
        <f>Table1[[#This Row],[Discount (%)]]</f>
        <v>0</v>
      </c>
      <c r="S576">
        <f>Table1[[#This Row],[Profit]]</f>
        <v>554.66999999999996</v>
      </c>
    </row>
    <row r="577" spans="1:19" ht="13.8">
      <c r="A577" s="1" t="s">
        <v>586</v>
      </c>
      <c r="B577" s="7">
        <v>45597</v>
      </c>
      <c r="C577" s="2" t="s">
        <v>3944</v>
      </c>
      <c r="D577" s="4" t="s">
        <v>3945</v>
      </c>
      <c r="E577" s="1">
        <v>4829.17</v>
      </c>
      <c r="F577" s="1">
        <v>6</v>
      </c>
      <c r="G577" s="1">
        <v>10</v>
      </c>
      <c r="H577" s="1">
        <v>1214.3499999999999</v>
      </c>
      <c r="L577" t="str">
        <f t="shared" si="8"/>
        <v>f2e775fb</v>
      </c>
      <c r="M577" s="7">
        <v>45597</v>
      </c>
      <c r="N577" t="str">
        <f>PROPER(Table1[[#This Row],[Region]])</f>
        <v>South</v>
      </c>
      <c r="O577" t="str">
        <f>PROPER(Table1[[#This Row],[Product Category]])</f>
        <v>Sports</v>
      </c>
      <c r="P577">
        <f>ROUND(Table1[[#This Row],[Sales Amount]],1)</f>
        <v>4829.2</v>
      </c>
      <c r="Q577">
        <f>Table1[[#This Row],[Quantity Sold]]</f>
        <v>6</v>
      </c>
      <c r="R577">
        <f>Table1[[#This Row],[Discount (%)]]</f>
        <v>10</v>
      </c>
      <c r="S577">
        <f>Table1[[#This Row],[Profit]]</f>
        <v>1214.3499999999999</v>
      </c>
    </row>
    <row r="578" spans="1:19" ht="13.8">
      <c r="A578" s="1" t="s">
        <v>587</v>
      </c>
      <c r="B578" s="7">
        <v>45598</v>
      </c>
      <c r="C578" s="2" t="s">
        <v>3943</v>
      </c>
      <c r="D578" s="4" t="s">
        <v>1489</v>
      </c>
      <c r="E578" s="1">
        <v>1750.5</v>
      </c>
      <c r="F578" s="1">
        <v>35</v>
      </c>
      <c r="G578" s="1">
        <v>33</v>
      </c>
      <c r="H578" s="1">
        <v>658.25</v>
      </c>
      <c r="L578" t="str">
        <f t="shared" ref="L578:L641" si="9">TRIM(A578)</f>
        <v>9e4ed6a9</v>
      </c>
      <c r="M578" s="7">
        <v>45598</v>
      </c>
      <c r="N578" t="str">
        <f>PROPER(Table1[[#This Row],[Region]])</f>
        <v>East</v>
      </c>
      <c r="O578" t="str">
        <f>PROPER(Table1[[#This Row],[Product Category]])</f>
        <v>Clothing</v>
      </c>
      <c r="P578">
        <f>ROUND(Table1[[#This Row],[Sales Amount]],1)</f>
        <v>1750.5</v>
      </c>
      <c r="Q578">
        <f>Table1[[#This Row],[Quantity Sold]]</f>
        <v>35</v>
      </c>
      <c r="R578">
        <f>Table1[[#This Row],[Discount (%)]]</f>
        <v>33</v>
      </c>
      <c r="S578">
        <f>Table1[[#This Row],[Profit]]</f>
        <v>658.25</v>
      </c>
    </row>
    <row r="579" spans="1:19" ht="13.8">
      <c r="A579" s="1" t="s">
        <v>588</v>
      </c>
      <c r="B579" s="7">
        <v>45599</v>
      </c>
      <c r="C579" s="2" t="s">
        <v>3942</v>
      </c>
      <c r="D579" s="4" t="s">
        <v>3946</v>
      </c>
      <c r="E579" s="1">
        <v>2553.42</v>
      </c>
      <c r="F579" s="1">
        <v>37</v>
      </c>
      <c r="G579" s="1">
        <v>19</v>
      </c>
      <c r="H579" s="1">
        <v>60.86</v>
      </c>
      <c r="L579" t="str">
        <f t="shared" si="9"/>
        <v>d8a28d51</v>
      </c>
      <c r="M579" s="7">
        <v>45599</v>
      </c>
      <c r="N579" t="str">
        <f>PROPER(Table1[[#This Row],[Region]])</f>
        <v>West</v>
      </c>
      <c r="O579" t="str">
        <f>PROPER(Table1[[#This Row],[Product Category]])</f>
        <v>Electronics</v>
      </c>
      <c r="P579">
        <f>ROUND(Table1[[#This Row],[Sales Amount]],1)</f>
        <v>2553.4</v>
      </c>
      <c r="Q579">
        <f>Table1[[#This Row],[Quantity Sold]]</f>
        <v>37</v>
      </c>
      <c r="R579">
        <f>Table1[[#This Row],[Discount (%)]]</f>
        <v>19</v>
      </c>
      <c r="S579">
        <f>Table1[[#This Row],[Profit]]</f>
        <v>60.86</v>
      </c>
    </row>
    <row r="580" spans="1:19" ht="13.8">
      <c r="A580" s="1" t="s">
        <v>589</v>
      </c>
      <c r="B580" s="7">
        <v>45600</v>
      </c>
      <c r="C580" s="2" t="s">
        <v>3941</v>
      </c>
      <c r="D580" s="4" t="s">
        <v>1489</v>
      </c>
      <c r="E580" s="1">
        <v>3447.74</v>
      </c>
      <c r="F580" s="1">
        <v>46</v>
      </c>
      <c r="G580" s="1">
        <v>32</v>
      </c>
      <c r="H580" s="1">
        <v>786.37</v>
      </c>
      <c r="L580" t="str">
        <f t="shared" si="9"/>
        <v>81d930b3</v>
      </c>
      <c r="M580" s="7">
        <v>45600</v>
      </c>
      <c r="N580" t="str">
        <f>PROPER(Table1[[#This Row],[Region]])</f>
        <v>North</v>
      </c>
      <c r="O580" t="str">
        <f>PROPER(Table1[[#This Row],[Product Category]])</f>
        <v>Clothing</v>
      </c>
      <c r="P580">
        <f>ROUND(Table1[[#This Row],[Sales Amount]],1)</f>
        <v>3447.7</v>
      </c>
      <c r="Q580">
        <f>Table1[[#This Row],[Quantity Sold]]</f>
        <v>46</v>
      </c>
      <c r="R580">
        <f>Table1[[#This Row],[Discount (%)]]</f>
        <v>32</v>
      </c>
      <c r="S580">
        <f>Table1[[#This Row],[Profit]]</f>
        <v>786.37</v>
      </c>
    </row>
    <row r="581" spans="1:19" ht="13.8">
      <c r="A581" s="1" t="s">
        <v>590</v>
      </c>
      <c r="B581" s="7">
        <v>45601</v>
      </c>
      <c r="C581" s="2" t="s">
        <v>3941</v>
      </c>
      <c r="D581" s="4" t="s">
        <v>1661</v>
      </c>
      <c r="E581" s="1">
        <v>3709.48</v>
      </c>
      <c r="F581" s="1">
        <v>2</v>
      </c>
      <c r="G581" s="1">
        <v>8</v>
      </c>
      <c r="H581" s="1">
        <v>639.24</v>
      </c>
      <c r="L581" t="str">
        <f t="shared" si="9"/>
        <v>f81023f8</v>
      </c>
      <c r="M581" s="7">
        <v>45601</v>
      </c>
      <c r="N581" t="str">
        <f>PROPER(Table1[[#This Row],[Region]])</f>
        <v>North</v>
      </c>
      <c r="O581" t="str">
        <f>PROPER(Table1[[#This Row],[Product Category]])</f>
        <v>Furniture</v>
      </c>
      <c r="P581">
        <f>ROUND(Table1[[#This Row],[Sales Amount]],1)</f>
        <v>3709.5</v>
      </c>
      <c r="Q581">
        <f>Table1[[#This Row],[Quantity Sold]]</f>
        <v>2</v>
      </c>
      <c r="R581">
        <f>Table1[[#This Row],[Discount (%)]]</f>
        <v>8</v>
      </c>
      <c r="S581">
        <f>Table1[[#This Row],[Profit]]</f>
        <v>639.24</v>
      </c>
    </row>
    <row r="582" spans="1:19" ht="13.8">
      <c r="A582" s="1" t="s">
        <v>591</v>
      </c>
      <c r="B582" s="7">
        <v>45602</v>
      </c>
      <c r="C582" s="2" t="s">
        <v>3944</v>
      </c>
      <c r="D582" s="4" t="s">
        <v>1489</v>
      </c>
      <c r="E582" s="1">
        <v>1304.73</v>
      </c>
      <c r="F582" s="1">
        <v>10</v>
      </c>
      <c r="G582" s="1">
        <v>27</v>
      </c>
      <c r="H582" s="1">
        <v>364.52</v>
      </c>
      <c r="L582" t="str">
        <f t="shared" si="9"/>
        <v>d946eb4e</v>
      </c>
      <c r="M582" s="7">
        <v>45602</v>
      </c>
      <c r="N582" t="str">
        <f>PROPER(Table1[[#This Row],[Region]])</f>
        <v>South</v>
      </c>
      <c r="O582" t="str">
        <f>PROPER(Table1[[#This Row],[Product Category]])</f>
        <v>Clothing</v>
      </c>
      <c r="P582">
        <f>ROUND(Table1[[#This Row],[Sales Amount]],1)</f>
        <v>1304.7</v>
      </c>
      <c r="Q582">
        <f>Table1[[#This Row],[Quantity Sold]]</f>
        <v>10</v>
      </c>
      <c r="R582">
        <f>Table1[[#This Row],[Discount (%)]]</f>
        <v>27</v>
      </c>
      <c r="S582">
        <f>Table1[[#This Row],[Profit]]</f>
        <v>364.52</v>
      </c>
    </row>
    <row r="583" spans="1:19" ht="13.8">
      <c r="A583" s="1" t="s">
        <v>592</v>
      </c>
      <c r="B583" s="7">
        <v>45603</v>
      </c>
      <c r="C583" s="2" t="s">
        <v>3944</v>
      </c>
      <c r="D583" s="4" t="s">
        <v>1661</v>
      </c>
      <c r="E583" s="1">
        <v>4084</v>
      </c>
      <c r="F583" s="1">
        <v>17</v>
      </c>
      <c r="G583" s="1">
        <v>48</v>
      </c>
      <c r="H583" s="1">
        <v>596.29</v>
      </c>
      <c r="L583" t="str">
        <f t="shared" si="9"/>
        <v>a061db87</v>
      </c>
      <c r="M583" s="7">
        <v>45603</v>
      </c>
      <c r="N583" t="str">
        <f>PROPER(Table1[[#This Row],[Region]])</f>
        <v>South</v>
      </c>
      <c r="O583" t="str">
        <f>PROPER(Table1[[#This Row],[Product Category]])</f>
        <v>Furniture</v>
      </c>
      <c r="P583">
        <f>ROUND(Table1[[#This Row],[Sales Amount]],1)</f>
        <v>4084</v>
      </c>
      <c r="Q583">
        <f>Table1[[#This Row],[Quantity Sold]]</f>
        <v>17</v>
      </c>
      <c r="R583">
        <f>Table1[[#This Row],[Discount (%)]]</f>
        <v>48</v>
      </c>
      <c r="S583">
        <f>Table1[[#This Row],[Profit]]</f>
        <v>596.29</v>
      </c>
    </row>
    <row r="584" spans="1:19" ht="13.8">
      <c r="A584" s="1" t="s">
        <v>593</v>
      </c>
      <c r="B584" s="7">
        <v>45604</v>
      </c>
      <c r="C584" s="2" t="s">
        <v>3942</v>
      </c>
      <c r="D584" s="4" t="s">
        <v>3946</v>
      </c>
      <c r="E584" s="1">
        <v>2596.75</v>
      </c>
      <c r="F584" s="1">
        <v>16</v>
      </c>
      <c r="G584" s="1">
        <v>5</v>
      </c>
      <c r="H584" s="1">
        <v>558.45000000000005</v>
      </c>
      <c r="L584" t="str">
        <f t="shared" si="9"/>
        <v>ce6ab304</v>
      </c>
      <c r="M584" s="7">
        <v>45604</v>
      </c>
      <c r="N584" t="str">
        <f>PROPER(Table1[[#This Row],[Region]])</f>
        <v>West</v>
      </c>
      <c r="O584" t="str">
        <f>PROPER(Table1[[#This Row],[Product Category]])</f>
        <v>Electronics</v>
      </c>
      <c r="P584">
        <f>ROUND(Table1[[#This Row],[Sales Amount]],1)</f>
        <v>2596.8000000000002</v>
      </c>
      <c r="Q584">
        <f>Table1[[#This Row],[Quantity Sold]]</f>
        <v>16</v>
      </c>
      <c r="R584">
        <f>Table1[[#This Row],[Discount (%)]]</f>
        <v>5</v>
      </c>
      <c r="S584">
        <f>Table1[[#This Row],[Profit]]</f>
        <v>558.45000000000005</v>
      </c>
    </row>
    <row r="585" spans="1:19" ht="13.8">
      <c r="A585" s="1" t="s">
        <v>594</v>
      </c>
      <c r="B585" s="7">
        <v>45605</v>
      </c>
      <c r="C585" s="2" t="s">
        <v>3944</v>
      </c>
      <c r="D585" s="4" t="s">
        <v>1661</v>
      </c>
      <c r="E585" s="1">
        <v>3442.22</v>
      </c>
      <c r="F585" s="1">
        <v>1</v>
      </c>
      <c r="G585" s="1">
        <v>25</v>
      </c>
      <c r="H585" s="1">
        <v>1527.65</v>
      </c>
      <c r="L585" t="str">
        <f t="shared" si="9"/>
        <v>84554ee3</v>
      </c>
      <c r="M585" s="7">
        <v>45605</v>
      </c>
      <c r="N585" t="str">
        <f>PROPER(Table1[[#This Row],[Region]])</f>
        <v>South</v>
      </c>
      <c r="O585" t="str">
        <f>PROPER(Table1[[#This Row],[Product Category]])</f>
        <v>Furniture</v>
      </c>
      <c r="P585">
        <f>ROUND(Table1[[#This Row],[Sales Amount]],1)</f>
        <v>3442.2</v>
      </c>
      <c r="Q585">
        <f>Table1[[#This Row],[Quantity Sold]]</f>
        <v>1</v>
      </c>
      <c r="R585">
        <f>Table1[[#This Row],[Discount (%)]]</f>
        <v>25</v>
      </c>
      <c r="S585">
        <f>Table1[[#This Row],[Profit]]</f>
        <v>1527.65</v>
      </c>
    </row>
    <row r="586" spans="1:19" ht="13.8">
      <c r="A586" s="1" t="s">
        <v>595</v>
      </c>
      <c r="B586" s="7">
        <v>45606</v>
      </c>
      <c r="C586" s="2" t="s">
        <v>3942</v>
      </c>
      <c r="D586" s="4" t="s">
        <v>1489</v>
      </c>
      <c r="E586" s="1">
        <v>1413.86</v>
      </c>
      <c r="F586" s="1">
        <v>31</v>
      </c>
      <c r="G586" s="1">
        <v>1</v>
      </c>
      <c r="H586" s="1">
        <v>1102.28</v>
      </c>
      <c r="L586" t="str">
        <f t="shared" si="9"/>
        <v>0a0e5f27</v>
      </c>
      <c r="M586" s="7">
        <v>45606</v>
      </c>
      <c r="N586" t="str">
        <f>PROPER(Table1[[#This Row],[Region]])</f>
        <v>West</v>
      </c>
      <c r="O586" t="str">
        <f>PROPER(Table1[[#This Row],[Product Category]])</f>
        <v>Clothing</v>
      </c>
      <c r="P586">
        <f>ROUND(Table1[[#This Row],[Sales Amount]],1)</f>
        <v>1413.9</v>
      </c>
      <c r="Q586">
        <f>Table1[[#This Row],[Quantity Sold]]</f>
        <v>31</v>
      </c>
      <c r="R586">
        <f>Table1[[#This Row],[Discount (%)]]</f>
        <v>1</v>
      </c>
      <c r="S586">
        <f>Table1[[#This Row],[Profit]]</f>
        <v>1102.28</v>
      </c>
    </row>
    <row r="587" spans="1:19" ht="13.8">
      <c r="A587" s="1" t="s">
        <v>596</v>
      </c>
      <c r="B587" s="7">
        <v>45607</v>
      </c>
      <c r="C587" s="2" t="s">
        <v>3941</v>
      </c>
      <c r="D587" s="4" t="s">
        <v>3946</v>
      </c>
      <c r="E587" s="1">
        <v>4068.17</v>
      </c>
      <c r="F587" s="1">
        <v>4</v>
      </c>
      <c r="G587" s="1">
        <v>39</v>
      </c>
      <c r="H587" s="1">
        <v>452.97</v>
      </c>
      <c r="L587" t="str">
        <f t="shared" si="9"/>
        <v>63ddd0c0</v>
      </c>
      <c r="M587" s="7">
        <v>45607</v>
      </c>
      <c r="N587" t="str">
        <f>PROPER(Table1[[#This Row],[Region]])</f>
        <v>North</v>
      </c>
      <c r="O587" t="str">
        <f>PROPER(Table1[[#This Row],[Product Category]])</f>
        <v>Electronics</v>
      </c>
      <c r="P587">
        <f>ROUND(Table1[[#This Row],[Sales Amount]],1)</f>
        <v>4068.2</v>
      </c>
      <c r="Q587">
        <f>Table1[[#This Row],[Quantity Sold]]</f>
        <v>4</v>
      </c>
      <c r="R587">
        <f>Table1[[#This Row],[Discount (%)]]</f>
        <v>39</v>
      </c>
      <c r="S587">
        <f>Table1[[#This Row],[Profit]]</f>
        <v>452.97</v>
      </c>
    </row>
    <row r="588" spans="1:19" ht="13.8">
      <c r="A588" s="1" t="s">
        <v>597</v>
      </c>
      <c r="B588" s="7">
        <v>45608</v>
      </c>
      <c r="C588" s="2" t="s">
        <v>3943</v>
      </c>
      <c r="D588" s="4" t="s">
        <v>92</v>
      </c>
      <c r="E588" s="1">
        <v>3478.36</v>
      </c>
      <c r="F588" s="1">
        <v>13</v>
      </c>
      <c r="G588" s="1">
        <v>39</v>
      </c>
      <c r="H588" s="1">
        <v>1714.89</v>
      </c>
      <c r="L588" t="str">
        <f t="shared" si="9"/>
        <v>e1e3a8ec</v>
      </c>
      <c r="M588" s="7">
        <v>45608</v>
      </c>
      <c r="N588" t="str">
        <f>PROPER(Table1[[#This Row],[Region]])</f>
        <v>East</v>
      </c>
      <c r="O588" t="str">
        <f>PROPER(Table1[[#This Row],[Product Category]])</f>
        <v>Groceries</v>
      </c>
      <c r="P588">
        <f>ROUND(Table1[[#This Row],[Sales Amount]],1)</f>
        <v>3478.4</v>
      </c>
      <c r="Q588">
        <f>Table1[[#This Row],[Quantity Sold]]</f>
        <v>13</v>
      </c>
      <c r="R588">
        <f>Table1[[#This Row],[Discount (%)]]</f>
        <v>39</v>
      </c>
      <c r="S588">
        <f>Table1[[#This Row],[Profit]]</f>
        <v>1714.89</v>
      </c>
    </row>
    <row r="589" spans="1:19" ht="13.8">
      <c r="A589" s="1" t="s">
        <v>598</v>
      </c>
      <c r="B589" s="7">
        <v>45609</v>
      </c>
      <c r="C589" s="2" t="s">
        <v>3943</v>
      </c>
      <c r="D589" s="4" t="s">
        <v>3946</v>
      </c>
      <c r="E589" s="1">
        <v>172.12</v>
      </c>
      <c r="F589" s="1">
        <v>31</v>
      </c>
      <c r="G589" s="1">
        <v>7</v>
      </c>
      <c r="H589" s="1">
        <v>1434.94</v>
      </c>
      <c r="L589" t="str">
        <f t="shared" si="9"/>
        <v>0077729e</v>
      </c>
      <c r="M589" s="7">
        <v>45609</v>
      </c>
      <c r="N589" t="str">
        <f>PROPER(Table1[[#This Row],[Region]])</f>
        <v>East</v>
      </c>
      <c r="O589" t="str">
        <f>PROPER(Table1[[#This Row],[Product Category]])</f>
        <v>Electronics</v>
      </c>
      <c r="P589">
        <f>ROUND(Table1[[#This Row],[Sales Amount]],1)</f>
        <v>172.1</v>
      </c>
      <c r="Q589">
        <f>Table1[[#This Row],[Quantity Sold]]</f>
        <v>31</v>
      </c>
      <c r="R589">
        <f>Table1[[#This Row],[Discount (%)]]</f>
        <v>7</v>
      </c>
      <c r="S589">
        <f>Table1[[#This Row],[Profit]]</f>
        <v>1434.94</v>
      </c>
    </row>
    <row r="590" spans="1:19" ht="13.8">
      <c r="A590" s="1" t="s">
        <v>599</v>
      </c>
      <c r="B590" s="7">
        <v>45610</v>
      </c>
      <c r="C590" s="2" t="s">
        <v>3944</v>
      </c>
      <c r="D590" s="4" t="s">
        <v>3945</v>
      </c>
      <c r="E590" s="1">
        <v>2052.8200000000002</v>
      </c>
      <c r="F590" s="1">
        <v>10</v>
      </c>
      <c r="G590" s="1">
        <v>49</v>
      </c>
      <c r="H590" s="1">
        <v>1524</v>
      </c>
      <c r="L590" t="str">
        <f t="shared" si="9"/>
        <v>3af6500a</v>
      </c>
      <c r="M590" s="7">
        <v>45610</v>
      </c>
      <c r="N590" t="str">
        <f>PROPER(Table1[[#This Row],[Region]])</f>
        <v>South</v>
      </c>
      <c r="O590" t="str">
        <f>PROPER(Table1[[#This Row],[Product Category]])</f>
        <v>Sports</v>
      </c>
      <c r="P590">
        <f>ROUND(Table1[[#This Row],[Sales Amount]],1)</f>
        <v>2052.8000000000002</v>
      </c>
      <c r="Q590">
        <f>Table1[[#This Row],[Quantity Sold]]</f>
        <v>10</v>
      </c>
      <c r="R590">
        <f>Table1[[#This Row],[Discount (%)]]</f>
        <v>49</v>
      </c>
      <c r="S590">
        <f>Table1[[#This Row],[Profit]]</f>
        <v>1524</v>
      </c>
    </row>
    <row r="591" spans="1:19" ht="13.8">
      <c r="A591" s="1" t="s">
        <v>600</v>
      </c>
      <c r="B591" s="7">
        <v>45611</v>
      </c>
      <c r="C591" s="2" t="s">
        <v>3941</v>
      </c>
      <c r="D591" s="4" t="s">
        <v>1489</v>
      </c>
      <c r="E591" s="1">
        <v>1524.48</v>
      </c>
      <c r="F591" s="1">
        <v>29</v>
      </c>
      <c r="G591" s="1">
        <v>6</v>
      </c>
      <c r="H591" s="1">
        <v>1342.96</v>
      </c>
      <c r="L591" t="str">
        <f t="shared" si="9"/>
        <v>4061d389</v>
      </c>
      <c r="M591" s="7">
        <v>45611</v>
      </c>
      <c r="N591" t="str">
        <f>PROPER(Table1[[#This Row],[Region]])</f>
        <v>North</v>
      </c>
      <c r="O591" t="str">
        <f>PROPER(Table1[[#This Row],[Product Category]])</f>
        <v>Clothing</v>
      </c>
      <c r="P591">
        <f>ROUND(Table1[[#This Row],[Sales Amount]],1)</f>
        <v>1524.5</v>
      </c>
      <c r="Q591">
        <f>Table1[[#This Row],[Quantity Sold]]</f>
        <v>29</v>
      </c>
      <c r="R591">
        <f>Table1[[#This Row],[Discount (%)]]</f>
        <v>6</v>
      </c>
      <c r="S591">
        <f>Table1[[#This Row],[Profit]]</f>
        <v>1342.96</v>
      </c>
    </row>
    <row r="592" spans="1:19" ht="13.8">
      <c r="A592" s="1" t="s">
        <v>601</v>
      </c>
      <c r="B592" s="7">
        <v>45612</v>
      </c>
      <c r="C592" s="2" t="s">
        <v>3941</v>
      </c>
      <c r="D592" s="4" t="s">
        <v>3945</v>
      </c>
      <c r="E592" s="1">
        <v>211.54</v>
      </c>
      <c r="F592" s="1">
        <v>34</v>
      </c>
      <c r="G592" s="1">
        <v>3</v>
      </c>
      <c r="H592" s="1">
        <v>1767.47</v>
      </c>
      <c r="L592" t="str">
        <f t="shared" si="9"/>
        <v>e6863ad2</v>
      </c>
      <c r="M592" s="7">
        <v>45612</v>
      </c>
      <c r="N592" t="str">
        <f>PROPER(Table1[[#This Row],[Region]])</f>
        <v>North</v>
      </c>
      <c r="O592" t="str">
        <f>PROPER(Table1[[#This Row],[Product Category]])</f>
        <v>Sports</v>
      </c>
      <c r="P592">
        <f>ROUND(Table1[[#This Row],[Sales Amount]],1)</f>
        <v>211.5</v>
      </c>
      <c r="Q592">
        <f>Table1[[#This Row],[Quantity Sold]]</f>
        <v>34</v>
      </c>
      <c r="R592">
        <f>Table1[[#This Row],[Discount (%)]]</f>
        <v>3</v>
      </c>
      <c r="S592">
        <f>Table1[[#This Row],[Profit]]</f>
        <v>1767.47</v>
      </c>
    </row>
    <row r="593" spans="1:19" ht="13.8">
      <c r="A593" s="1" t="s">
        <v>602</v>
      </c>
      <c r="B593" s="7">
        <v>45613</v>
      </c>
      <c r="C593" s="2" t="s">
        <v>3942</v>
      </c>
      <c r="D593" s="4" t="s">
        <v>1489</v>
      </c>
      <c r="E593" s="1">
        <v>3026.39</v>
      </c>
      <c r="F593" s="1">
        <v>19</v>
      </c>
      <c r="G593" s="1">
        <v>9</v>
      </c>
      <c r="H593" s="1">
        <v>1437.9</v>
      </c>
      <c r="L593" t="str">
        <f t="shared" si="9"/>
        <v>9f9b9175</v>
      </c>
      <c r="M593" s="7">
        <v>45613</v>
      </c>
      <c r="N593" t="str">
        <f>PROPER(Table1[[#This Row],[Region]])</f>
        <v>West</v>
      </c>
      <c r="O593" t="str">
        <f>PROPER(Table1[[#This Row],[Product Category]])</f>
        <v>Clothing</v>
      </c>
      <c r="P593">
        <f>ROUND(Table1[[#This Row],[Sales Amount]],1)</f>
        <v>3026.4</v>
      </c>
      <c r="Q593">
        <f>Table1[[#This Row],[Quantity Sold]]</f>
        <v>19</v>
      </c>
      <c r="R593">
        <f>Table1[[#This Row],[Discount (%)]]</f>
        <v>9</v>
      </c>
      <c r="S593">
        <f>Table1[[#This Row],[Profit]]</f>
        <v>1437.9</v>
      </c>
    </row>
    <row r="594" spans="1:19" ht="13.8">
      <c r="A594" s="1" t="s">
        <v>603</v>
      </c>
      <c r="B594" s="7">
        <v>45614</v>
      </c>
      <c r="C594" s="2" t="s">
        <v>3941</v>
      </c>
      <c r="D594" s="4" t="s">
        <v>1661</v>
      </c>
      <c r="E594" s="1">
        <v>3958.88</v>
      </c>
      <c r="F594" s="1">
        <v>24</v>
      </c>
      <c r="G594" s="1">
        <v>32</v>
      </c>
      <c r="H594" s="1">
        <v>287.31</v>
      </c>
      <c r="L594" t="str">
        <f t="shared" si="9"/>
        <v>7cf9ad33</v>
      </c>
      <c r="M594" s="7">
        <v>45614</v>
      </c>
      <c r="N594" t="str">
        <f>PROPER(Table1[[#This Row],[Region]])</f>
        <v>North</v>
      </c>
      <c r="O594" t="str">
        <f>PROPER(Table1[[#This Row],[Product Category]])</f>
        <v>Furniture</v>
      </c>
      <c r="P594">
        <f>ROUND(Table1[[#This Row],[Sales Amount]],1)</f>
        <v>3958.9</v>
      </c>
      <c r="Q594">
        <f>Table1[[#This Row],[Quantity Sold]]</f>
        <v>24</v>
      </c>
      <c r="R594">
        <f>Table1[[#This Row],[Discount (%)]]</f>
        <v>32</v>
      </c>
      <c r="S594">
        <f>Table1[[#This Row],[Profit]]</f>
        <v>287.31</v>
      </c>
    </row>
    <row r="595" spans="1:19" ht="13.8">
      <c r="A595" s="1" t="s">
        <v>604</v>
      </c>
      <c r="B595" s="7">
        <v>45615</v>
      </c>
      <c r="C595" s="2" t="s">
        <v>3942</v>
      </c>
      <c r="D595" s="4" t="s">
        <v>3945</v>
      </c>
      <c r="E595" s="1">
        <v>1436.92</v>
      </c>
      <c r="F595" s="1">
        <v>9</v>
      </c>
      <c r="G595" s="1">
        <v>33</v>
      </c>
      <c r="H595" s="1">
        <v>404.82</v>
      </c>
      <c r="L595" t="str">
        <f t="shared" si="9"/>
        <v>58675f98</v>
      </c>
      <c r="M595" s="7">
        <v>45615</v>
      </c>
      <c r="N595" t="str">
        <f>PROPER(Table1[[#This Row],[Region]])</f>
        <v>West</v>
      </c>
      <c r="O595" t="str">
        <f>PROPER(Table1[[#This Row],[Product Category]])</f>
        <v>Sports</v>
      </c>
      <c r="P595">
        <f>ROUND(Table1[[#This Row],[Sales Amount]],1)</f>
        <v>1436.9</v>
      </c>
      <c r="Q595">
        <f>Table1[[#This Row],[Quantity Sold]]</f>
        <v>9</v>
      </c>
      <c r="R595">
        <f>Table1[[#This Row],[Discount (%)]]</f>
        <v>33</v>
      </c>
      <c r="S595">
        <f>Table1[[#This Row],[Profit]]</f>
        <v>404.82</v>
      </c>
    </row>
    <row r="596" spans="1:19" ht="13.8">
      <c r="A596" s="1" t="s">
        <v>605</v>
      </c>
      <c r="B596" s="7">
        <v>45616</v>
      </c>
      <c r="C596" s="2" t="s">
        <v>3942</v>
      </c>
      <c r="D596" s="4" t="s">
        <v>1489</v>
      </c>
      <c r="E596" s="1">
        <v>1949.45</v>
      </c>
      <c r="F596" s="1">
        <v>28</v>
      </c>
      <c r="G596" s="1">
        <v>8</v>
      </c>
      <c r="H596" s="1">
        <v>1349.58</v>
      </c>
      <c r="L596" t="str">
        <f t="shared" si="9"/>
        <v>8364a965</v>
      </c>
      <c r="M596" s="7">
        <v>45616</v>
      </c>
      <c r="N596" t="str">
        <f>PROPER(Table1[[#This Row],[Region]])</f>
        <v>West</v>
      </c>
      <c r="O596" t="str">
        <f>PROPER(Table1[[#This Row],[Product Category]])</f>
        <v>Clothing</v>
      </c>
      <c r="P596">
        <f>ROUND(Table1[[#This Row],[Sales Amount]],1)</f>
        <v>1949.5</v>
      </c>
      <c r="Q596">
        <f>Table1[[#This Row],[Quantity Sold]]</f>
        <v>28</v>
      </c>
      <c r="R596">
        <f>Table1[[#This Row],[Discount (%)]]</f>
        <v>8</v>
      </c>
      <c r="S596">
        <f>Table1[[#This Row],[Profit]]</f>
        <v>1349.58</v>
      </c>
    </row>
    <row r="597" spans="1:19" ht="13.8">
      <c r="A597" s="1" t="s">
        <v>606</v>
      </c>
      <c r="B597" s="7">
        <v>45617</v>
      </c>
      <c r="C597" s="2" t="s">
        <v>3944</v>
      </c>
      <c r="D597" s="4" t="s">
        <v>1489</v>
      </c>
      <c r="E597" s="1">
        <v>2580.63</v>
      </c>
      <c r="F597" s="1">
        <v>3</v>
      </c>
      <c r="G597" s="1">
        <v>27</v>
      </c>
      <c r="H597" s="1">
        <v>291.3</v>
      </c>
      <c r="L597" t="str">
        <f t="shared" si="9"/>
        <v>3ff060c1</v>
      </c>
      <c r="M597" s="7">
        <v>45617</v>
      </c>
      <c r="N597" t="str">
        <f>PROPER(Table1[[#This Row],[Region]])</f>
        <v>South</v>
      </c>
      <c r="O597" t="str">
        <f>PROPER(Table1[[#This Row],[Product Category]])</f>
        <v>Clothing</v>
      </c>
      <c r="P597">
        <f>ROUND(Table1[[#This Row],[Sales Amount]],1)</f>
        <v>2580.6</v>
      </c>
      <c r="Q597">
        <f>Table1[[#This Row],[Quantity Sold]]</f>
        <v>3</v>
      </c>
      <c r="R597">
        <f>Table1[[#This Row],[Discount (%)]]</f>
        <v>27</v>
      </c>
      <c r="S597">
        <f>Table1[[#This Row],[Profit]]</f>
        <v>291.3</v>
      </c>
    </row>
    <row r="598" spans="1:19" ht="13.8">
      <c r="A598" s="1" t="s">
        <v>607</v>
      </c>
      <c r="B598" s="7">
        <v>45618</v>
      </c>
      <c r="C598" s="2" t="s">
        <v>3944</v>
      </c>
      <c r="D598" s="4" t="s">
        <v>3946</v>
      </c>
      <c r="E598" s="1">
        <v>2879.99</v>
      </c>
      <c r="F598" s="1">
        <v>16</v>
      </c>
      <c r="G598" s="1">
        <v>17</v>
      </c>
      <c r="H598" s="1">
        <v>740.84</v>
      </c>
      <c r="L598" t="str">
        <f t="shared" si="9"/>
        <v>ab74e2a1</v>
      </c>
      <c r="M598" s="7">
        <v>45618</v>
      </c>
      <c r="N598" t="str">
        <f>PROPER(Table1[[#This Row],[Region]])</f>
        <v>South</v>
      </c>
      <c r="O598" t="str">
        <f>PROPER(Table1[[#This Row],[Product Category]])</f>
        <v>Electronics</v>
      </c>
      <c r="P598">
        <f>ROUND(Table1[[#This Row],[Sales Amount]],1)</f>
        <v>2880</v>
      </c>
      <c r="Q598">
        <f>Table1[[#This Row],[Quantity Sold]]</f>
        <v>16</v>
      </c>
      <c r="R598">
        <f>Table1[[#This Row],[Discount (%)]]</f>
        <v>17</v>
      </c>
      <c r="S598">
        <f>Table1[[#This Row],[Profit]]</f>
        <v>740.84</v>
      </c>
    </row>
    <row r="599" spans="1:19" ht="13.8">
      <c r="A599" s="1" t="s">
        <v>608</v>
      </c>
      <c r="B599" s="7">
        <v>45619</v>
      </c>
      <c r="C599" s="2" t="s">
        <v>3942</v>
      </c>
      <c r="D599" s="4" t="s">
        <v>1489</v>
      </c>
      <c r="E599" s="1">
        <v>1079.75</v>
      </c>
      <c r="F599" s="1">
        <v>9</v>
      </c>
      <c r="G599" s="1">
        <v>1</v>
      </c>
      <c r="H599" s="1">
        <v>1343.05</v>
      </c>
      <c r="L599" t="str">
        <f t="shared" si="9"/>
        <v>f83f2a15</v>
      </c>
      <c r="M599" s="7">
        <v>45619</v>
      </c>
      <c r="N599" t="str">
        <f>PROPER(Table1[[#This Row],[Region]])</f>
        <v>West</v>
      </c>
      <c r="O599" t="str">
        <f>PROPER(Table1[[#This Row],[Product Category]])</f>
        <v>Clothing</v>
      </c>
      <c r="P599">
        <f>ROUND(Table1[[#This Row],[Sales Amount]],1)</f>
        <v>1079.8</v>
      </c>
      <c r="Q599">
        <f>Table1[[#This Row],[Quantity Sold]]</f>
        <v>9</v>
      </c>
      <c r="R599">
        <f>Table1[[#This Row],[Discount (%)]]</f>
        <v>1</v>
      </c>
      <c r="S599">
        <f>Table1[[#This Row],[Profit]]</f>
        <v>1343.05</v>
      </c>
    </row>
    <row r="600" spans="1:19" ht="13.8">
      <c r="A600" s="1" t="s">
        <v>609</v>
      </c>
      <c r="B600" s="7">
        <v>45620</v>
      </c>
      <c r="C600" s="2" t="s">
        <v>3943</v>
      </c>
      <c r="D600" s="4" t="s">
        <v>3946</v>
      </c>
      <c r="E600" s="1">
        <v>4808.54</v>
      </c>
      <c r="F600" s="1">
        <v>29</v>
      </c>
      <c r="G600" s="1">
        <v>4</v>
      </c>
      <c r="H600" s="1">
        <v>556.36</v>
      </c>
      <c r="L600" t="str">
        <f t="shared" si="9"/>
        <v>bd4ce011</v>
      </c>
      <c r="M600" s="7">
        <v>45620</v>
      </c>
      <c r="N600" t="str">
        <f>PROPER(Table1[[#This Row],[Region]])</f>
        <v>East</v>
      </c>
      <c r="O600" t="str">
        <f>PROPER(Table1[[#This Row],[Product Category]])</f>
        <v>Electronics</v>
      </c>
      <c r="P600">
        <f>ROUND(Table1[[#This Row],[Sales Amount]],1)</f>
        <v>4808.5</v>
      </c>
      <c r="Q600">
        <f>Table1[[#This Row],[Quantity Sold]]</f>
        <v>29</v>
      </c>
      <c r="R600">
        <f>Table1[[#This Row],[Discount (%)]]</f>
        <v>4</v>
      </c>
      <c r="S600">
        <f>Table1[[#This Row],[Profit]]</f>
        <v>556.36</v>
      </c>
    </row>
    <row r="601" spans="1:19" ht="13.8">
      <c r="A601" s="1" t="s">
        <v>610</v>
      </c>
      <c r="B601" s="7">
        <v>45621</v>
      </c>
      <c r="C601" s="2" t="s">
        <v>3943</v>
      </c>
      <c r="D601" s="4" t="s">
        <v>1489</v>
      </c>
      <c r="E601" s="1">
        <v>4773.25</v>
      </c>
      <c r="F601" s="1">
        <v>22</v>
      </c>
      <c r="G601" s="1">
        <v>24</v>
      </c>
      <c r="H601" s="1">
        <v>675.89</v>
      </c>
      <c r="L601" t="str">
        <f t="shared" si="9"/>
        <v>5b86f700</v>
      </c>
      <c r="M601" s="7">
        <v>45621</v>
      </c>
      <c r="N601" t="str">
        <f>PROPER(Table1[[#This Row],[Region]])</f>
        <v>East</v>
      </c>
      <c r="O601" t="str">
        <f>PROPER(Table1[[#This Row],[Product Category]])</f>
        <v>Clothing</v>
      </c>
      <c r="P601">
        <f>ROUND(Table1[[#This Row],[Sales Amount]],1)</f>
        <v>4773.3</v>
      </c>
      <c r="Q601">
        <f>Table1[[#This Row],[Quantity Sold]]</f>
        <v>22</v>
      </c>
      <c r="R601">
        <f>Table1[[#This Row],[Discount (%)]]</f>
        <v>24</v>
      </c>
      <c r="S601">
        <f>Table1[[#This Row],[Profit]]</f>
        <v>675.89</v>
      </c>
    </row>
    <row r="602" spans="1:19" ht="13.8">
      <c r="A602" s="1" t="s">
        <v>612</v>
      </c>
      <c r="B602" s="7">
        <v>45622</v>
      </c>
      <c r="C602" s="2" t="s">
        <v>3943</v>
      </c>
      <c r="D602" s="4" t="s">
        <v>3945</v>
      </c>
      <c r="E602" s="1">
        <v>3692.33</v>
      </c>
      <c r="F602" s="1">
        <v>13</v>
      </c>
      <c r="G602" s="1">
        <v>12</v>
      </c>
      <c r="H602" s="1">
        <v>775.85</v>
      </c>
      <c r="L602" t="str">
        <f t="shared" si="9"/>
        <v>6bc3b484</v>
      </c>
      <c r="M602" s="7">
        <v>45622</v>
      </c>
      <c r="N602" t="str">
        <f>PROPER(Table1[[#This Row],[Region]])</f>
        <v>East</v>
      </c>
      <c r="O602" t="str">
        <f>PROPER(Table1[[#This Row],[Product Category]])</f>
        <v>Sports</v>
      </c>
      <c r="P602">
        <f>ROUND(Table1[[#This Row],[Sales Amount]],1)</f>
        <v>3692.3</v>
      </c>
      <c r="Q602">
        <f>Table1[[#This Row],[Quantity Sold]]</f>
        <v>13</v>
      </c>
      <c r="R602">
        <f>Table1[[#This Row],[Discount (%)]]</f>
        <v>12</v>
      </c>
      <c r="S602">
        <f>Table1[[#This Row],[Profit]]</f>
        <v>775.85</v>
      </c>
    </row>
    <row r="603" spans="1:19" ht="13.8">
      <c r="A603" s="1" t="s">
        <v>613</v>
      </c>
      <c r="B603" s="7">
        <v>45623</v>
      </c>
      <c r="C603" s="2" t="s">
        <v>3942</v>
      </c>
      <c r="D603" s="4" t="s">
        <v>3945</v>
      </c>
      <c r="E603" s="1">
        <v>247.63</v>
      </c>
      <c r="F603" s="1">
        <v>44</v>
      </c>
      <c r="G603" s="1">
        <v>39</v>
      </c>
      <c r="H603" s="1">
        <v>1134.8399999999999</v>
      </c>
      <c r="L603" t="str">
        <f t="shared" si="9"/>
        <v>83c6d034</v>
      </c>
      <c r="M603" s="7">
        <v>45623</v>
      </c>
      <c r="N603" t="str">
        <f>PROPER(Table1[[#This Row],[Region]])</f>
        <v>West</v>
      </c>
      <c r="O603" t="str">
        <f>PROPER(Table1[[#This Row],[Product Category]])</f>
        <v>Sports</v>
      </c>
      <c r="P603">
        <f>ROUND(Table1[[#This Row],[Sales Amount]],1)</f>
        <v>247.6</v>
      </c>
      <c r="Q603">
        <f>Table1[[#This Row],[Quantity Sold]]</f>
        <v>44</v>
      </c>
      <c r="R603">
        <f>Table1[[#This Row],[Discount (%)]]</f>
        <v>39</v>
      </c>
      <c r="S603">
        <f>Table1[[#This Row],[Profit]]</f>
        <v>1134.8399999999999</v>
      </c>
    </row>
    <row r="604" spans="1:19" ht="13.8">
      <c r="A604" s="1" t="s">
        <v>614</v>
      </c>
      <c r="B604" s="7">
        <v>45624</v>
      </c>
      <c r="C604" s="2" t="s">
        <v>3944</v>
      </c>
      <c r="D604" s="4" t="s">
        <v>92</v>
      </c>
      <c r="E604" s="1">
        <v>2692.92</v>
      </c>
      <c r="F604" s="1">
        <v>50</v>
      </c>
      <c r="G604" s="1">
        <v>35</v>
      </c>
      <c r="H604" s="1">
        <v>1242.97</v>
      </c>
      <c r="L604" t="str">
        <f t="shared" si="9"/>
        <v>f44ad0c8</v>
      </c>
      <c r="M604" s="7">
        <v>45624</v>
      </c>
      <c r="N604" t="str">
        <f>PROPER(Table1[[#This Row],[Region]])</f>
        <v>South</v>
      </c>
      <c r="O604" t="str">
        <f>PROPER(Table1[[#This Row],[Product Category]])</f>
        <v>Groceries</v>
      </c>
      <c r="P604">
        <f>ROUND(Table1[[#This Row],[Sales Amount]],1)</f>
        <v>2692.9</v>
      </c>
      <c r="Q604">
        <f>Table1[[#This Row],[Quantity Sold]]</f>
        <v>50</v>
      </c>
      <c r="R604">
        <f>Table1[[#This Row],[Discount (%)]]</f>
        <v>35</v>
      </c>
      <c r="S604">
        <f>Table1[[#This Row],[Profit]]</f>
        <v>1242.97</v>
      </c>
    </row>
    <row r="605" spans="1:19" ht="13.8">
      <c r="A605" s="1" t="s">
        <v>615</v>
      </c>
      <c r="B605" s="7">
        <v>45625</v>
      </c>
      <c r="C605" s="2" t="s">
        <v>3943</v>
      </c>
      <c r="D605" s="4" t="s">
        <v>92</v>
      </c>
      <c r="E605" s="1">
        <v>672.79</v>
      </c>
      <c r="F605" s="1">
        <v>3</v>
      </c>
      <c r="G605" s="1">
        <v>3</v>
      </c>
      <c r="H605" s="1">
        <v>1885.71</v>
      </c>
      <c r="L605" t="str">
        <f t="shared" si="9"/>
        <v>819b9c7d</v>
      </c>
      <c r="M605" s="7">
        <v>45625</v>
      </c>
      <c r="N605" t="str">
        <f>PROPER(Table1[[#This Row],[Region]])</f>
        <v>East</v>
      </c>
      <c r="O605" t="str">
        <f>PROPER(Table1[[#This Row],[Product Category]])</f>
        <v>Groceries</v>
      </c>
      <c r="P605">
        <f>ROUND(Table1[[#This Row],[Sales Amount]],1)</f>
        <v>672.8</v>
      </c>
      <c r="Q605">
        <f>Table1[[#This Row],[Quantity Sold]]</f>
        <v>3</v>
      </c>
      <c r="R605">
        <f>Table1[[#This Row],[Discount (%)]]</f>
        <v>3</v>
      </c>
      <c r="S605">
        <f>Table1[[#This Row],[Profit]]</f>
        <v>1885.71</v>
      </c>
    </row>
    <row r="606" spans="1:19" ht="13.8">
      <c r="A606" s="1" t="s">
        <v>616</v>
      </c>
      <c r="B606" s="7">
        <v>45626</v>
      </c>
      <c r="C606" s="2" t="s">
        <v>3941</v>
      </c>
      <c r="D606" s="4" t="s">
        <v>1489</v>
      </c>
      <c r="E606" s="1">
        <v>1517.75</v>
      </c>
      <c r="F606" s="1">
        <v>36</v>
      </c>
      <c r="G606" s="1">
        <v>34</v>
      </c>
      <c r="H606" s="1">
        <v>57.77</v>
      </c>
      <c r="L606" t="str">
        <f t="shared" si="9"/>
        <v>230be141</v>
      </c>
      <c r="M606" s="7">
        <v>45626</v>
      </c>
      <c r="N606" t="str">
        <f>PROPER(Table1[[#This Row],[Region]])</f>
        <v>North</v>
      </c>
      <c r="O606" t="str">
        <f>PROPER(Table1[[#This Row],[Product Category]])</f>
        <v>Clothing</v>
      </c>
      <c r="P606">
        <f>ROUND(Table1[[#This Row],[Sales Amount]],1)</f>
        <v>1517.8</v>
      </c>
      <c r="Q606">
        <f>Table1[[#This Row],[Quantity Sold]]</f>
        <v>36</v>
      </c>
      <c r="R606">
        <f>Table1[[#This Row],[Discount (%)]]</f>
        <v>34</v>
      </c>
      <c r="S606">
        <f>Table1[[#This Row],[Profit]]</f>
        <v>57.77</v>
      </c>
    </row>
    <row r="607" spans="1:19" ht="13.8">
      <c r="A607" s="1" t="s">
        <v>617</v>
      </c>
      <c r="B607" s="7">
        <v>45627</v>
      </c>
      <c r="C607" s="2" t="s">
        <v>3943</v>
      </c>
      <c r="D607" s="4" t="s">
        <v>92</v>
      </c>
      <c r="E607" s="1">
        <v>4911.1899999999996</v>
      </c>
      <c r="F607" s="1">
        <v>2</v>
      </c>
      <c r="G607" s="1">
        <v>4</v>
      </c>
      <c r="H607" s="1">
        <v>1616.17</v>
      </c>
      <c r="L607" t="str">
        <f t="shared" si="9"/>
        <v>2fd113b1</v>
      </c>
      <c r="M607" s="7">
        <v>45627</v>
      </c>
      <c r="N607" t="str">
        <f>PROPER(Table1[[#This Row],[Region]])</f>
        <v>East</v>
      </c>
      <c r="O607" t="str">
        <f>PROPER(Table1[[#This Row],[Product Category]])</f>
        <v>Groceries</v>
      </c>
      <c r="P607">
        <f>ROUND(Table1[[#This Row],[Sales Amount]],1)</f>
        <v>4911.2</v>
      </c>
      <c r="Q607">
        <f>Table1[[#This Row],[Quantity Sold]]</f>
        <v>2</v>
      </c>
      <c r="R607">
        <f>Table1[[#This Row],[Discount (%)]]</f>
        <v>4</v>
      </c>
      <c r="S607">
        <f>Table1[[#This Row],[Profit]]</f>
        <v>1616.17</v>
      </c>
    </row>
    <row r="608" spans="1:19" ht="13.8">
      <c r="A608" s="1" t="s">
        <v>618</v>
      </c>
      <c r="B608" s="7">
        <v>45628</v>
      </c>
      <c r="C608" s="2" t="s">
        <v>3942</v>
      </c>
      <c r="D608" s="4" t="s">
        <v>1661</v>
      </c>
      <c r="E608" s="1">
        <v>2203.7199999999998</v>
      </c>
      <c r="F608" s="1">
        <v>48</v>
      </c>
      <c r="G608" s="1">
        <v>7</v>
      </c>
      <c r="H608" s="1">
        <v>426.65</v>
      </c>
      <c r="L608" t="str">
        <f t="shared" si="9"/>
        <v>41e2073a</v>
      </c>
      <c r="M608" s="7">
        <v>45628</v>
      </c>
      <c r="N608" t="str">
        <f>PROPER(Table1[[#This Row],[Region]])</f>
        <v>West</v>
      </c>
      <c r="O608" t="str">
        <f>PROPER(Table1[[#This Row],[Product Category]])</f>
        <v>Furniture</v>
      </c>
      <c r="P608">
        <f>ROUND(Table1[[#This Row],[Sales Amount]],1)</f>
        <v>2203.6999999999998</v>
      </c>
      <c r="Q608">
        <f>Table1[[#This Row],[Quantity Sold]]</f>
        <v>48</v>
      </c>
      <c r="R608">
        <f>Table1[[#This Row],[Discount (%)]]</f>
        <v>7</v>
      </c>
      <c r="S608">
        <f>Table1[[#This Row],[Profit]]</f>
        <v>426.65</v>
      </c>
    </row>
    <row r="609" spans="1:19" ht="13.8">
      <c r="A609" s="1" t="s">
        <v>619</v>
      </c>
      <c r="B609" s="7">
        <v>45629</v>
      </c>
      <c r="C609" s="2" t="s">
        <v>3943</v>
      </c>
      <c r="D609" s="4" t="s">
        <v>1661</v>
      </c>
      <c r="E609" s="1">
        <v>1020.23</v>
      </c>
      <c r="F609" s="1">
        <v>16</v>
      </c>
      <c r="G609" s="1">
        <v>42</v>
      </c>
      <c r="H609" s="1">
        <v>1981</v>
      </c>
      <c r="L609" t="str">
        <f t="shared" si="9"/>
        <v>1e6ad9de</v>
      </c>
      <c r="M609" s="7">
        <v>45629</v>
      </c>
      <c r="N609" t="str">
        <f>PROPER(Table1[[#This Row],[Region]])</f>
        <v>East</v>
      </c>
      <c r="O609" t="str">
        <f>PROPER(Table1[[#This Row],[Product Category]])</f>
        <v>Furniture</v>
      </c>
      <c r="P609">
        <f>ROUND(Table1[[#This Row],[Sales Amount]],1)</f>
        <v>1020.2</v>
      </c>
      <c r="Q609">
        <f>Table1[[#This Row],[Quantity Sold]]</f>
        <v>16</v>
      </c>
      <c r="R609">
        <f>Table1[[#This Row],[Discount (%)]]</f>
        <v>42</v>
      </c>
      <c r="S609">
        <f>Table1[[#This Row],[Profit]]</f>
        <v>1981</v>
      </c>
    </row>
    <row r="610" spans="1:19" ht="13.8">
      <c r="A610" s="1" t="s">
        <v>620</v>
      </c>
      <c r="B610" s="7">
        <v>45630</v>
      </c>
      <c r="C610" s="2" t="s">
        <v>3943</v>
      </c>
      <c r="D610" s="4" t="s">
        <v>3945</v>
      </c>
      <c r="E610" s="1">
        <v>97.62</v>
      </c>
      <c r="F610" s="1">
        <v>15</v>
      </c>
      <c r="G610" s="1">
        <v>8</v>
      </c>
      <c r="H610" s="1">
        <v>1198.93</v>
      </c>
      <c r="L610" t="str">
        <f t="shared" si="9"/>
        <v>4d2a8a4e</v>
      </c>
      <c r="M610" s="7">
        <v>45630</v>
      </c>
      <c r="N610" t="str">
        <f>PROPER(Table1[[#This Row],[Region]])</f>
        <v>East</v>
      </c>
      <c r="O610" t="str">
        <f>PROPER(Table1[[#This Row],[Product Category]])</f>
        <v>Sports</v>
      </c>
      <c r="P610">
        <f>ROUND(Table1[[#This Row],[Sales Amount]],1)</f>
        <v>97.6</v>
      </c>
      <c r="Q610">
        <f>Table1[[#This Row],[Quantity Sold]]</f>
        <v>15</v>
      </c>
      <c r="R610">
        <f>Table1[[#This Row],[Discount (%)]]</f>
        <v>8</v>
      </c>
      <c r="S610">
        <f>Table1[[#This Row],[Profit]]</f>
        <v>1198.93</v>
      </c>
    </row>
    <row r="611" spans="1:19" ht="13.8">
      <c r="A611" s="1" t="s">
        <v>621</v>
      </c>
      <c r="B611" s="7">
        <v>45631</v>
      </c>
      <c r="C611" s="2" t="s">
        <v>3942</v>
      </c>
      <c r="D611" s="4" t="s">
        <v>1489</v>
      </c>
      <c r="E611" s="1">
        <v>1558.49</v>
      </c>
      <c r="F611" s="1">
        <v>1</v>
      </c>
      <c r="G611" s="1">
        <v>14</v>
      </c>
      <c r="H611" s="1">
        <v>1472.67</v>
      </c>
      <c r="L611" t="str">
        <f t="shared" si="9"/>
        <v>9157db4a</v>
      </c>
      <c r="M611" s="7">
        <v>45631</v>
      </c>
      <c r="N611" t="str">
        <f>PROPER(Table1[[#This Row],[Region]])</f>
        <v>West</v>
      </c>
      <c r="O611" t="str">
        <f>PROPER(Table1[[#This Row],[Product Category]])</f>
        <v>Clothing</v>
      </c>
      <c r="P611">
        <f>ROUND(Table1[[#This Row],[Sales Amount]],1)</f>
        <v>1558.5</v>
      </c>
      <c r="Q611">
        <f>Table1[[#This Row],[Quantity Sold]]</f>
        <v>1</v>
      </c>
      <c r="R611">
        <f>Table1[[#This Row],[Discount (%)]]</f>
        <v>14</v>
      </c>
      <c r="S611">
        <f>Table1[[#This Row],[Profit]]</f>
        <v>1472.67</v>
      </c>
    </row>
    <row r="612" spans="1:19" ht="13.8">
      <c r="A612" s="1" t="s">
        <v>622</v>
      </c>
      <c r="B612" s="7">
        <v>45632</v>
      </c>
      <c r="C612" s="2" t="s">
        <v>3944</v>
      </c>
      <c r="D612" s="4" t="s">
        <v>3945</v>
      </c>
      <c r="E612" s="1">
        <v>3179.71</v>
      </c>
      <c r="F612" s="1">
        <v>15</v>
      </c>
      <c r="G612" s="1">
        <v>19</v>
      </c>
      <c r="H612" s="1">
        <v>593.1</v>
      </c>
      <c r="L612" t="str">
        <f t="shared" si="9"/>
        <v>ad4ac960</v>
      </c>
      <c r="M612" s="7">
        <v>45632</v>
      </c>
      <c r="N612" t="str">
        <f>PROPER(Table1[[#This Row],[Region]])</f>
        <v>South</v>
      </c>
      <c r="O612" t="str">
        <f>PROPER(Table1[[#This Row],[Product Category]])</f>
        <v>Sports</v>
      </c>
      <c r="P612">
        <f>ROUND(Table1[[#This Row],[Sales Amount]],1)</f>
        <v>3179.7</v>
      </c>
      <c r="Q612">
        <f>Table1[[#This Row],[Quantity Sold]]</f>
        <v>15</v>
      </c>
      <c r="R612">
        <f>Table1[[#This Row],[Discount (%)]]</f>
        <v>19</v>
      </c>
      <c r="S612">
        <f>Table1[[#This Row],[Profit]]</f>
        <v>593.1</v>
      </c>
    </row>
    <row r="613" spans="1:19" ht="13.8">
      <c r="A613" s="1" t="s">
        <v>623</v>
      </c>
      <c r="B613" s="7">
        <v>45633</v>
      </c>
      <c r="C613" s="2" t="s">
        <v>3942</v>
      </c>
      <c r="D613" s="4" t="s">
        <v>92</v>
      </c>
      <c r="E613" s="1">
        <v>4179.08</v>
      </c>
      <c r="F613" s="1">
        <v>48</v>
      </c>
      <c r="G613" s="1">
        <v>12</v>
      </c>
      <c r="H613" s="1">
        <v>223.86</v>
      </c>
      <c r="L613" t="str">
        <f t="shared" si="9"/>
        <v>f0511f8d</v>
      </c>
      <c r="M613" s="7">
        <v>45633</v>
      </c>
      <c r="N613" t="str">
        <f>PROPER(Table1[[#This Row],[Region]])</f>
        <v>West</v>
      </c>
      <c r="O613" t="str">
        <f>PROPER(Table1[[#This Row],[Product Category]])</f>
        <v>Groceries</v>
      </c>
      <c r="P613">
        <f>ROUND(Table1[[#This Row],[Sales Amount]],1)</f>
        <v>4179.1000000000004</v>
      </c>
      <c r="Q613">
        <f>Table1[[#This Row],[Quantity Sold]]</f>
        <v>48</v>
      </c>
      <c r="R613">
        <f>Table1[[#This Row],[Discount (%)]]</f>
        <v>12</v>
      </c>
      <c r="S613">
        <f>Table1[[#This Row],[Profit]]</f>
        <v>223.86</v>
      </c>
    </row>
    <row r="614" spans="1:19" ht="13.8">
      <c r="A614" s="1" t="s">
        <v>624</v>
      </c>
      <c r="B614" s="7">
        <v>45634</v>
      </c>
      <c r="C614" s="2" t="s">
        <v>3943</v>
      </c>
      <c r="D614" s="4" t="s">
        <v>3946</v>
      </c>
      <c r="E614" s="1">
        <v>3248.43</v>
      </c>
      <c r="F614" s="1">
        <v>7</v>
      </c>
      <c r="G614" s="1">
        <v>4</v>
      </c>
      <c r="H614" s="1">
        <v>894.86</v>
      </c>
      <c r="L614" t="str">
        <f t="shared" si="9"/>
        <v>9190ecb4</v>
      </c>
      <c r="M614" s="7">
        <v>45634</v>
      </c>
      <c r="N614" t="str">
        <f>PROPER(Table1[[#This Row],[Region]])</f>
        <v>East</v>
      </c>
      <c r="O614" t="str">
        <f>PROPER(Table1[[#This Row],[Product Category]])</f>
        <v>Electronics</v>
      </c>
      <c r="P614">
        <f>ROUND(Table1[[#This Row],[Sales Amount]],1)</f>
        <v>3248.4</v>
      </c>
      <c r="Q614">
        <f>Table1[[#This Row],[Quantity Sold]]</f>
        <v>7</v>
      </c>
      <c r="R614">
        <f>Table1[[#This Row],[Discount (%)]]</f>
        <v>4</v>
      </c>
      <c r="S614">
        <f>Table1[[#This Row],[Profit]]</f>
        <v>894.86</v>
      </c>
    </row>
    <row r="615" spans="1:19" ht="13.8">
      <c r="A615" s="1" t="s">
        <v>625</v>
      </c>
      <c r="B615" s="7">
        <v>45635</v>
      </c>
      <c r="C615" s="2" t="s">
        <v>3944</v>
      </c>
      <c r="D615" s="4" t="s">
        <v>3945</v>
      </c>
      <c r="E615" s="1">
        <v>319.47000000000003</v>
      </c>
      <c r="F615" s="1">
        <v>44</v>
      </c>
      <c r="G615" s="1">
        <v>48</v>
      </c>
      <c r="H615" s="1">
        <v>380.72</v>
      </c>
      <c r="L615" t="str">
        <f t="shared" si="9"/>
        <v>3304189c</v>
      </c>
      <c r="M615" s="7">
        <v>45635</v>
      </c>
      <c r="N615" t="str">
        <f>PROPER(Table1[[#This Row],[Region]])</f>
        <v>South</v>
      </c>
      <c r="O615" t="str">
        <f>PROPER(Table1[[#This Row],[Product Category]])</f>
        <v>Sports</v>
      </c>
      <c r="P615">
        <f>ROUND(Table1[[#This Row],[Sales Amount]],1)</f>
        <v>319.5</v>
      </c>
      <c r="Q615">
        <f>Table1[[#This Row],[Quantity Sold]]</f>
        <v>44</v>
      </c>
      <c r="R615">
        <f>Table1[[#This Row],[Discount (%)]]</f>
        <v>48</v>
      </c>
      <c r="S615">
        <f>Table1[[#This Row],[Profit]]</f>
        <v>380.72</v>
      </c>
    </row>
    <row r="616" spans="1:19" ht="13.8">
      <c r="A616" s="1" t="s">
        <v>626</v>
      </c>
      <c r="B616" s="7">
        <v>45636</v>
      </c>
      <c r="C616" s="2" t="s">
        <v>3944</v>
      </c>
      <c r="D616" s="4" t="s">
        <v>1489</v>
      </c>
      <c r="E616" s="1">
        <v>4085.94</v>
      </c>
      <c r="F616" s="1">
        <v>42</v>
      </c>
      <c r="G616" s="1">
        <v>21</v>
      </c>
      <c r="H616" s="1">
        <v>577.83000000000004</v>
      </c>
      <c r="L616" t="str">
        <f t="shared" si="9"/>
        <v>3cf9dd14</v>
      </c>
      <c r="M616" s="7">
        <v>45636</v>
      </c>
      <c r="N616" t="str">
        <f>PROPER(Table1[[#This Row],[Region]])</f>
        <v>South</v>
      </c>
      <c r="O616" t="str">
        <f>PROPER(Table1[[#This Row],[Product Category]])</f>
        <v>Clothing</v>
      </c>
      <c r="P616">
        <f>ROUND(Table1[[#This Row],[Sales Amount]],1)</f>
        <v>4085.9</v>
      </c>
      <c r="Q616">
        <f>Table1[[#This Row],[Quantity Sold]]</f>
        <v>42</v>
      </c>
      <c r="R616">
        <f>Table1[[#This Row],[Discount (%)]]</f>
        <v>21</v>
      </c>
      <c r="S616">
        <f>Table1[[#This Row],[Profit]]</f>
        <v>577.83000000000004</v>
      </c>
    </row>
    <row r="617" spans="1:19" ht="13.8">
      <c r="A617" s="1" t="s">
        <v>627</v>
      </c>
      <c r="B617" s="7">
        <v>45637</v>
      </c>
      <c r="C617" s="2" t="s">
        <v>3944</v>
      </c>
      <c r="D617" s="4" t="s">
        <v>1661</v>
      </c>
      <c r="E617" s="1">
        <v>3987.19</v>
      </c>
      <c r="F617" s="1">
        <v>4</v>
      </c>
      <c r="G617" s="1">
        <v>16</v>
      </c>
      <c r="H617" s="1">
        <v>1545.85</v>
      </c>
      <c r="L617" t="str">
        <f t="shared" si="9"/>
        <v>d6ac9837</v>
      </c>
      <c r="M617" s="7">
        <v>45637</v>
      </c>
      <c r="N617" t="str">
        <f>PROPER(Table1[[#This Row],[Region]])</f>
        <v>South</v>
      </c>
      <c r="O617" t="str">
        <f>PROPER(Table1[[#This Row],[Product Category]])</f>
        <v>Furniture</v>
      </c>
      <c r="P617">
        <f>ROUND(Table1[[#This Row],[Sales Amount]],1)</f>
        <v>3987.2</v>
      </c>
      <c r="Q617">
        <f>Table1[[#This Row],[Quantity Sold]]</f>
        <v>4</v>
      </c>
      <c r="R617">
        <f>Table1[[#This Row],[Discount (%)]]</f>
        <v>16</v>
      </c>
      <c r="S617">
        <f>Table1[[#This Row],[Profit]]</f>
        <v>1545.85</v>
      </c>
    </row>
    <row r="618" spans="1:19" ht="13.8">
      <c r="A618" s="1" t="s">
        <v>628</v>
      </c>
      <c r="B618" s="7">
        <v>45638</v>
      </c>
      <c r="C618" s="2" t="s">
        <v>3944</v>
      </c>
      <c r="D618" s="4" t="s">
        <v>1661</v>
      </c>
      <c r="E618" s="1">
        <v>4856.72</v>
      </c>
      <c r="F618" s="1">
        <v>29</v>
      </c>
      <c r="G618" s="1">
        <v>6</v>
      </c>
      <c r="H618" s="1">
        <v>569.9</v>
      </c>
      <c r="L618" t="str">
        <f t="shared" si="9"/>
        <v>c42ee80a</v>
      </c>
      <c r="M618" s="7">
        <v>45638</v>
      </c>
      <c r="N618" t="str">
        <f>PROPER(Table1[[#This Row],[Region]])</f>
        <v>South</v>
      </c>
      <c r="O618" t="str">
        <f>PROPER(Table1[[#This Row],[Product Category]])</f>
        <v>Furniture</v>
      </c>
      <c r="P618">
        <f>ROUND(Table1[[#This Row],[Sales Amount]],1)</f>
        <v>4856.7</v>
      </c>
      <c r="Q618">
        <f>Table1[[#This Row],[Quantity Sold]]</f>
        <v>29</v>
      </c>
      <c r="R618">
        <f>Table1[[#This Row],[Discount (%)]]</f>
        <v>6</v>
      </c>
      <c r="S618">
        <f>Table1[[#This Row],[Profit]]</f>
        <v>569.9</v>
      </c>
    </row>
    <row r="619" spans="1:19" ht="13.8">
      <c r="A619" s="1" t="s">
        <v>629</v>
      </c>
      <c r="B619" s="7">
        <v>45639</v>
      </c>
      <c r="C619" s="2" t="s">
        <v>3944</v>
      </c>
      <c r="D619" s="4" t="s">
        <v>3946</v>
      </c>
      <c r="E619" s="1">
        <v>60.6</v>
      </c>
      <c r="F619" s="1">
        <v>36</v>
      </c>
      <c r="G619" s="1">
        <v>25</v>
      </c>
      <c r="H619" s="1">
        <v>1647.95</v>
      </c>
      <c r="L619" t="str">
        <f t="shared" si="9"/>
        <v>9e86a2a7</v>
      </c>
      <c r="M619" s="7">
        <v>45639</v>
      </c>
      <c r="N619" t="str">
        <f>PROPER(Table1[[#This Row],[Region]])</f>
        <v>South</v>
      </c>
      <c r="O619" t="str">
        <f>PROPER(Table1[[#This Row],[Product Category]])</f>
        <v>Electronics</v>
      </c>
      <c r="P619">
        <f>ROUND(Table1[[#This Row],[Sales Amount]],1)</f>
        <v>60.6</v>
      </c>
      <c r="Q619">
        <f>Table1[[#This Row],[Quantity Sold]]</f>
        <v>36</v>
      </c>
      <c r="R619">
        <f>Table1[[#This Row],[Discount (%)]]</f>
        <v>25</v>
      </c>
      <c r="S619">
        <f>Table1[[#This Row],[Profit]]</f>
        <v>1647.95</v>
      </c>
    </row>
    <row r="620" spans="1:19" ht="13.8">
      <c r="A620" s="1" t="s">
        <v>630</v>
      </c>
      <c r="B620" s="7">
        <v>45640</v>
      </c>
      <c r="C620" s="2" t="s">
        <v>3944</v>
      </c>
      <c r="D620" s="4" t="s">
        <v>1661</v>
      </c>
      <c r="E620" s="1">
        <v>1507.53</v>
      </c>
      <c r="F620" s="1">
        <v>44</v>
      </c>
      <c r="G620" s="1">
        <v>50</v>
      </c>
      <c r="H620" s="1">
        <v>1644.04</v>
      </c>
      <c r="L620" t="str">
        <f t="shared" si="9"/>
        <v>7b565d84</v>
      </c>
      <c r="M620" s="7">
        <v>45640</v>
      </c>
      <c r="N620" t="str">
        <f>PROPER(Table1[[#This Row],[Region]])</f>
        <v>South</v>
      </c>
      <c r="O620" t="str">
        <f>PROPER(Table1[[#This Row],[Product Category]])</f>
        <v>Furniture</v>
      </c>
      <c r="P620">
        <f>ROUND(Table1[[#This Row],[Sales Amount]],1)</f>
        <v>1507.5</v>
      </c>
      <c r="Q620">
        <f>Table1[[#This Row],[Quantity Sold]]</f>
        <v>44</v>
      </c>
      <c r="R620">
        <f>Table1[[#This Row],[Discount (%)]]</f>
        <v>50</v>
      </c>
      <c r="S620">
        <f>Table1[[#This Row],[Profit]]</f>
        <v>1644.04</v>
      </c>
    </row>
    <row r="621" spans="1:19" ht="13.8">
      <c r="A621" s="1" t="s">
        <v>631</v>
      </c>
      <c r="B621" s="7">
        <v>45641</v>
      </c>
      <c r="C621" s="2" t="s">
        <v>3943</v>
      </c>
      <c r="D621" s="4" t="s">
        <v>1661</v>
      </c>
      <c r="E621" s="1">
        <v>766.69</v>
      </c>
      <c r="F621" s="1">
        <v>49</v>
      </c>
      <c r="G621" s="1">
        <v>38</v>
      </c>
      <c r="H621" s="1">
        <v>727.74</v>
      </c>
      <c r="L621" t="str">
        <f t="shared" si="9"/>
        <v>4ee86730</v>
      </c>
      <c r="M621" s="7">
        <v>45641</v>
      </c>
      <c r="N621" t="str">
        <f>PROPER(Table1[[#This Row],[Region]])</f>
        <v>East</v>
      </c>
      <c r="O621" t="str">
        <f>PROPER(Table1[[#This Row],[Product Category]])</f>
        <v>Furniture</v>
      </c>
      <c r="P621">
        <f>ROUND(Table1[[#This Row],[Sales Amount]],1)</f>
        <v>766.7</v>
      </c>
      <c r="Q621">
        <f>Table1[[#This Row],[Quantity Sold]]</f>
        <v>49</v>
      </c>
      <c r="R621">
        <f>Table1[[#This Row],[Discount (%)]]</f>
        <v>38</v>
      </c>
      <c r="S621">
        <f>Table1[[#This Row],[Profit]]</f>
        <v>727.74</v>
      </c>
    </row>
    <row r="622" spans="1:19" ht="13.8">
      <c r="A622" s="1" t="s">
        <v>632</v>
      </c>
      <c r="B622" s="7">
        <v>45642</v>
      </c>
      <c r="C622" s="2" t="s">
        <v>3942</v>
      </c>
      <c r="D622" s="4" t="s">
        <v>92</v>
      </c>
      <c r="E622" s="1">
        <v>2057.29</v>
      </c>
      <c r="F622" s="1">
        <v>24</v>
      </c>
      <c r="G622" s="1">
        <v>44</v>
      </c>
      <c r="H622" s="1">
        <v>155.36000000000001</v>
      </c>
      <c r="L622" t="str">
        <f t="shared" si="9"/>
        <v>7ce01f18</v>
      </c>
      <c r="M622" s="7">
        <v>45642</v>
      </c>
      <c r="N622" t="str">
        <f>PROPER(Table1[[#This Row],[Region]])</f>
        <v>West</v>
      </c>
      <c r="O622" t="str">
        <f>PROPER(Table1[[#This Row],[Product Category]])</f>
        <v>Groceries</v>
      </c>
      <c r="P622">
        <f>ROUND(Table1[[#This Row],[Sales Amount]],1)</f>
        <v>2057.3000000000002</v>
      </c>
      <c r="Q622">
        <f>Table1[[#This Row],[Quantity Sold]]</f>
        <v>24</v>
      </c>
      <c r="R622">
        <f>Table1[[#This Row],[Discount (%)]]</f>
        <v>44</v>
      </c>
      <c r="S622">
        <f>Table1[[#This Row],[Profit]]</f>
        <v>155.36000000000001</v>
      </c>
    </row>
    <row r="623" spans="1:19" ht="13.8">
      <c r="A623" s="1" t="s">
        <v>633</v>
      </c>
      <c r="B623" s="7">
        <v>45643</v>
      </c>
      <c r="C623" s="2" t="s">
        <v>3943</v>
      </c>
      <c r="D623" s="4" t="s">
        <v>1489</v>
      </c>
      <c r="E623" s="1">
        <v>2779.51</v>
      </c>
      <c r="F623" s="1">
        <v>30</v>
      </c>
      <c r="G623" s="1">
        <v>35</v>
      </c>
      <c r="H623" s="1">
        <v>1728.82</v>
      </c>
      <c r="L623" t="str">
        <f t="shared" si="9"/>
        <v>90a75e3f</v>
      </c>
      <c r="M623" s="7">
        <v>45643</v>
      </c>
      <c r="N623" t="str">
        <f>PROPER(Table1[[#This Row],[Region]])</f>
        <v>East</v>
      </c>
      <c r="O623" t="str">
        <f>PROPER(Table1[[#This Row],[Product Category]])</f>
        <v>Clothing</v>
      </c>
      <c r="P623">
        <f>ROUND(Table1[[#This Row],[Sales Amount]],1)</f>
        <v>2779.5</v>
      </c>
      <c r="Q623">
        <f>Table1[[#This Row],[Quantity Sold]]</f>
        <v>30</v>
      </c>
      <c r="R623">
        <f>Table1[[#This Row],[Discount (%)]]</f>
        <v>35</v>
      </c>
      <c r="S623">
        <f>Table1[[#This Row],[Profit]]</f>
        <v>1728.82</v>
      </c>
    </row>
    <row r="624" spans="1:19" ht="13.8">
      <c r="A624" s="1" t="s">
        <v>634</v>
      </c>
      <c r="B624" s="7">
        <v>45644</v>
      </c>
      <c r="C624" s="2" t="s">
        <v>3942</v>
      </c>
      <c r="D624" s="4" t="s">
        <v>1661</v>
      </c>
      <c r="E624" s="1">
        <v>4639.08</v>
      </c>
      <c r="F624" s="1">
        <v>16</v>
      </c>
      <c r="G624" s="1">
        <v>45</v>
      </c>
      <c r="H624" s="1">
        <v>312.23</v>
      </c>
      <c r="L624" t="str">
        <f t="shared" si="9"/>
        <v>ddcaf032</v>
      </c>
      <c r="M624" s="7">
        <v>45644</v>
      </c>
      <c r="N624" t="str">
        <f>PROPER(Table1[[#This Row],[Region]])</f>
        <v>West</v>
      </c>
      <c r="O624" t="str">
        <f>PROPER(Table1[[#This Row],[Product Category]])</f>
        <v>Furniture</v>
      </c>
      <c r="P624">
        <f>ROUND(Table1[[#This Row],[Sales Amount]],1)</f>
        <v>4639.1000000000004</v>
      </c>
      <c r="Q624">
        <f>Table1[[#This Row],[Quantity Sold]]</f>
        <v>16</v>
      </c>
      <c r="R624">
        <f>Table1[[#This Row],[Discount (%)]]</f>
        <v>45</v>
      </c>
      <c r="S624">
        <f>Table1[[#This Row],[Profit]]</f>
        <v>312.23</v>
      </c>
    </row>
    <row r="625" spans="1:19" ht="13.8">
      <c r="A625" s="1" t="s">
        <v>635</v>
      </c>
      <c r="B625" s="7">
        <v>45645</v>
      </c>
      <c r="C625" s="2" t="s">
        <v>3944</v>
      </c>
      <c r="D625" s="4" t="s">
        <v>92</v>
      </c>
      <c r="E625" s="1">
        <v>3589.59</v>
      </c>
      <c r="F625" s="1">
        <v>22</v>
      </c>
      <c r="G625" s="1">
        <v>21</v>
      </c>
      <c r="H625" s="1">
        <v>1651.85</v>
      </c>
      <c r="L625" t="str">
        <f t="shared" si="9"/>
        <v>f2ca1f2b</v>
      </c>
      <c r="M625" s="7">
        <v>45645</v>
      </c>
      <c r="N625" t="str">
        <f>PROPER(Table1[[#This Row],[Region]])</f>
        <v>South</v>
      </c>
      <c r="O625" t="str">
        <f>PROPER(Table1[[#This Row],[Product Category]])</f>
        <v>Groceries</v>
      </c>
      <c r="P625">
        <f>ROUND(Table1[[#This Row],[Sales Amount]],1)</f>
        <v>3589.6</v>
      </c>
      <c r="Q625">
        <f>Table1[[#This Row],[Quantity Sold]]</f>
        <v>22</v>
      </c>
      <c r="R625">
        <f>Table1[[#This Row],[Discount (%)]]</f>
        <v>21</v>
      </c>
      <c r="S625">
        <f>Table1[[#This Row],[Profit]]</f>
        <v>1651.85</v>
      </c>
    </row>
    <row r="626" spans="1:19" ht="13.8">
      <c r="A626" s="1" t="s">
        <v>636</v>
      </c>
      <c r="B626" s="7">
        <v>45646</v>
      </c>
      <c r="C626" s="2" t="s">
        <v>3941</v>
      </c>
      <c r="D626" s="4" t="s">
        <v>3946</v>
      </c>
      <c r="E626" s="1">
        <v>3216.82</v>
      </c>
      <c r="F626" s="1">
        <v>26</v>
      </c>
      <c r="G626" s="1">
        <v>15</v>
      </c>
      <c r="H626" s="1">
        <v>1560.98</v>
      </c>
      <c r="L626" t="str">
        <f t="shared" si="9"/>
        <v>39bde97e</v>
      </c>
      <c r="M626" s="7">
        <v>45646</v>
      </c>
      <c r="N626" t="str">
        <f>PROPER(Table1[[#This Row],[Region]])</f>
        <v>North</v>
      </c>
      <c r="O626" t="str">
        <f>PROPER(Table1[[#This Row],[Product Category]])</f>
        <v>Electronics</v>
      </c>
      <c r="P626">
        <f>ROUND(Table1[[#This Row],[Sales Amount]],1)</f>
        <v>3216.8</v>
      </c>
      <c r="Q626">
        <f>Table1[[#This Row],[Quantity Sold]]</f>
        <v>26</v>
      </c>
      <c r="R626">
        <f>Table1[[#This Row],[Discount (%)]]</f>
        <v>15</v>
      </c>
      <c r="S626">
        <f>Table1[[#This Row],[Profit]]</f>
        <v>1560.98</v>
      </c>
    </row>
    <row r="627" spans="1:19" ht="13.8">
      <c r="A627" s="1" t="s">
        <v>637</v>
      </c>
      <c r="B627" s="7">
        <v>45647</v>
      </c>
      <c r="C627" s="2" t="s">
        <v>3941</v>
      </c>
      <c r="D627" s="4" t="s">
        <v>3945</v>
      </c>
      <c r="E627" s="1">
        <v>1343.01</v>
      </c>
      <c r="F627" s="1">
        <v>32</v>
      </c>
      <c r="G627" s="1">
        <v>21</v>
      </c>
      <c r="H627" s="1">
        <v>1885.05</v>
      </c>
      <c r="L627" t="str">
        <f t="shared" si="9"/>
        <v>cf91bcb4</v>
      </c>
      <c r="M627" s="7">
        <v>45647</v>
      </c>
      <c r="N627" t="str">
        <f>PROPER(Table1[[#This Row],[Region]])</f>
        <v>North</v>
      </c>
      <c r="O627" t="str">
        <f>PROPER(Table1[[#This Row],[Product Category]])</f>
        <v>Sports</v>
      </c>
      <c r="P627">
        <f>ROUND(Table1[[#This Row],[Sales Amount]],1)</f>
        <v>1343</v>
      </c>
      <c r="Q627">
        <f>Table1[[#This Row],[Quantity Sold]]</f>
        <v>32</v>
      </c>
      <c r="R627">
        <f>Table1[[#This Row],[Discount (%)]]</f>
        <v>21</v>
      </c>
      <c r="S627">
        <f>Table1[[#This Row],[Profit]]</f>
        <v>1885.05</v>
      </c>
    </row>
    <row r="628" spans="1:19" ht="13.8">
      <c r="A628" s="1" t="s">
        <v>638</v>
      </c>
      <c r="B628" s="7">
        <v>45648</v>
      </c>
      <c r="C628" s="2" t="s">
        <v>3944</v>
      </c>
      <c r="D628" s="4" t="s">
        <v>3946</v>
      </c>
      <c r="E628" s="1">
        <v>1609.22</v>
      </c>
      <c r="F628" s="1">
        <v>15</v>
      </c>
      <c r="G628" s="1">
        <v>30</v>
      </c>
      <c r="H628" s="1">
        <v>272.51</v>
      </c>
      <c r="L628" t="str">
        <f t="shared" si="9"/>
        <v>f6908d82</v>
      </c>
      <c r="M628" s="7">
        <v>45648</v>
      </c>
      <c r="N628" t="str">
        <f>PROPER(Table1[[#This Row],[Region]])</f>
        <v>South</v>
      </c>
      <c r="O628" t="str">
        <f>PROPER(Table1[[#This Row],[Product Category]])</f>
        <v>Electronics</v>
      </c>
      <c r="P628">
        <f>ROUND(Table1[[#This Row],[Sales Amount]],1)</f>
        <v>1609.2</v>
      </c>
      <c r="Q628">
        <f>Table1[[#This Row],[Quantity Sold]]</f>
        <v>15</v>
      </c>
      <c r="R628">
        <f>Table1[[#This Row],[Discount (%)]]</f>
        <v>30</v>
      </c>
      <c r="S628">
        <f>Table1[[#This Row],[Profit]]</f>
        <v>272.51</v>
      </c>
    </row>
    <row r="629" spans="1:19" ht="13.8">
      <c r="A629" s="1" t="s">
        <v>639</v>
      </c>
      <c r="B629" s="7">
        <v>45649</v>
      </c>
      <c r="C629" s="2" t="s">
        <v>3941</v>
      </c>
      <c r="D629" s="4" t="s">
        <v>1661</v>
      </c>
      <c r="E629" s="1">
        <v>3556.04</v>
      </c>
      <c r="F629" s="1">
        <v>24</v>
      </c>
      <c r="G629" s="1">
        <v>19</v>
      </c>
      <c r="H629" s="1">
        <v>818.92</v>
      </c>
      <c r="L629" t="str">
        <f t="shared" si="9"/>
        <v>a274199f</v>
      </c>
      <c r="M629" s="7">
        <v>45649</v>
      </c>
      <c r="N629" t="str">
        <f>PROPER(Table1[[#This Row],[Region]])</f>
        <v>North</v>
      </c>
      <c r="O629" t="str">
        <f>PROPER(Table1[[#This Row],[Product Category]])</f>
        <v>Furniture</v>
      </c>
      <c r="P629">
        <f>ROUND(Table1[[#This Row],[Sales Amount]],1)</f>
        <v>3556</v>
      </c>
      <c r="Q629">
        <f>Table1[[#This Row],[Quantity Sold]]</f>
        <v>24</v>
      </c>
      <c r="R629">
        <f>Table1[[#This Row],[Discount (%)]]</f>
        <v>19</v>
      </c>
      <c r="S629">
        <f>Table1[[#This Row],[Profit]]</f>
        <v>818.92</v>
      </c>
    </row>
    <row r="630" spans="1:19" ht="13.8">
      <c r="A630" s="5">
        <v>413500</v>
      </c>
      <c r="B630" s="7">
        <v>45650</v>
      </c>
      <c r="C630" s="2" t="s">
        <v>3942</v>
      </c>
      <c r="D630" s="4" t="s">
        <v>92</v>
      </c>
      <c r="E630" s="1">
        <v>4004.6</v>
      </c>
      <c r="F630" s="1">
        <v>24</v>
      </c>
      <c r="G630" s="1">
        <v>27</v>
      </c>
      <c r="H630" s="1">
        <v>1817.26</v>
      </c>
      <c r="L630" t="str">
        <f t="shared" si="9"/>
        <v>413500</v>
      </c>
      <c r="M630" s="7">
        <v>45650</v>
      </c>
      <c r="N630" t="str">
        <f>PROPER(Table1[[#This Row],[Region]])</f>
        <v>West</v>
      </c>
      <c r="O630" t="str">
        <f>PROPER(Table1[[#This Row],[Product Category]])</f>
        <v>Groceries</v>
      </c>
      <c r="P630">
        <f>ROUND(Table1[[#This Row],[Sales Amount]],1)</f>
        <v>4004.6</v>
      </c>
      <c r="Q630">
        <f>Table1[[#This Row],[Quantity Sold]]</f>
        <v>24</v>
      </c>
      <c r="R630">
        <f>Table1[[#This Row],[Discount (%)]]</f>
        <v>27</v>
      </c>
      <c r="S630">
        <f>Table1[[#This Row],[Profit]]</f>
        <v>1817.26</v>
      </c>
    </row>
    <row r="631" spans="1:19" ht="13.8">
      <c r="A631" s="1" t="s">
        <v>640</v>
      </c>
      <c r="B631" s="7">
        <v>45651</v>
      </c>
      <c r="C631" s="2" t="s">
        <v>3943</v>
      </c>
      <c r="D631" s="4" t="s">
        <v>3945</v>
      </c>
      <c r="E631" s="1">
        <v>3149.42</v>
      </c>
      <c r="F631" s="1">
        <v>6</v>
      </c>
      <c r="G631" s="1">
        <v>12</v>
      </c>
      <c r="H631" s="1">
        <v>1455.18</v>
      </c>
      <c r="L631" t="str">
        <f t="shared" si="9"/>
        <v>7327250c</v>
      </c>
      <c r="M631" s="7">
        <v>45651</v>
      </c>
      <c r="N631" t="str">
        <f>PROPER(Table1[[#This Row],[Region]])</f>
        <v>East</v>
      </c>
      <c r="O631" t="str">
        <f>PROPER(Table1[[#This Row],[Product Category]])</f>
        <v>Sports</v>
      </c>
      <c r="P631">
        <f>ROUND(Table1[[#This Row],[Sales Amount]],1)</f>
        <v>3149.4</v>
      </c>
      <c r="Q631">
        <f>Table1[[#This Row],[Quantity Sold]]</f>
        <v>6</v>
      </c>
      <c r="R631">
        <f>Table1[[#This Row],[Discount (%)]]</f>
        <v>12</v>
      </c>
      <c r="S631">
        <f>Table1[[#This Row],[Profit]]</f>
        <v>1455.18</v>
      </c>
    </row>
    <row r="632" spans="1:19" ht="13.8">
      <c r="A632" s="1" t="s">
        <v>641</v>
      </c>
      <c r="B632" s="7">
        <v>45652</v>
      </c>
      <c r="C632" s="2" t="s">
        <v>3943</v>
      </c>
      <c r="D632" s="4" t="s">
        <v>3946</v>
      </c>
      <c r="E632" s="1">
        <v>2681.06</v>
      </c>
      <c r="F632" s="1">
        <v>17</v>
      </c>
      <c r="G632" s="1">
        <v>19</v>
      </c>
      <c r="H632" s="1">
        <v>995.24</v>
      </c>
      <c r="L632" t="str">
        <f t="shared" si="9"/>
        <v>433f42de</v>
      </c>
      <c r="M632" s="7">
        <v>45652</v>
      </c>
      <c r="N632" t="str">
        <f>PROPER(Table1[[#This Row],[Region]])</f>
        <v>East</v>
      </c>
      <c r="O632" t="str">
        <f>PROPER(Table1[[#This Row],[Product Category]])</f>
        <v>Electronics</v>
      </c>
      <c r="P632">
        <f>ROUND(Table1[[#This Row],[Sales Amount]],1)</f>
        <v>2681.1</v>
      </c>
      <c r="Q632">
        <f>Table1[[#This Row],[Quantity Sold]]</f>
        <v>17</v>
      </c>
      <c r="R632">
        <f>Table1[[#This Row],[Discount (%)]]</f>
        <v>19</v>
      </c>
      <c r="S632">
        <f>Table1[[#This Row],[Profit]]</f>
        <v>995.24</v>
      </c>
    </row>
    <row r="633" spans="1:19" ht="13.8">
      <c r="A633" s="1" t="s">
        <v>642</v>
      </c>
      <c r="B633" s="7">
        <v>45653</v>
      </c>
      <c r="C633" s="2" t="s">
        <v>3941</v>
      </c>
      <c r="D633" s="4" t="s">
        <v>1489</v>
      </c>
      <c r="E633" s="1">
        <v>4537.3</v>
      </c>
      <c r="F633" s="1">
        <v>18</v>
      </c>
      <c r="G633" s="1">
        <v>20</v>
      </c>
      <c r="H633" s="1">
        <v>1144.02</v>
      </c>
      <c r="L633" t="str">
        <f t="shared" si="9"/>
        <v>05023f25</v>
      </c>
      <c r="M633" s="7">
        <v>45653</v>
      </c>
      <c r="N633" t="str">
        <f>PROPER(Table1[[#This Row],[Region]])</f>
        <v>North</v>
      </c>
      <c r="O633" t="str">
        <f>PROPER(Table1[[#This Row],[Product Category]])</f>
        <v>Clothing</v>
      </c>
      <c r="P633">
        <f>ROUND(Table1[[#This Row],[Sales Amount]],1)</f>
        <v>4537.3</v>
      </c>
      <c r="Q633">
        <f>Table1[[#This Row],[Quantity Sold]]</f>
        <v>18</v>
      </c>
      <c r="R633">
        <f>Table1[[#This Row],[Discount (%)]]</f>
        <v>20</v>
      </c>
      <c r="S633">
        <f>Table1[[#This Row],[Profit]]</f>
        <v>1144.02</v>
      </c>
    </row>
    <row r="634" spans="1:19" ht="13.8">
      <c r="A634" s="1">
        <v>56712128</v>
      </c>
      <c r="B634" s="7">
        <v>45654</v>
      </c>
      <c r="C634" s="2" t="s">
        <v>3943</v>
      </c>
      <c r="D634" s="4" t="s">
        <v>1661</v>
      </c>
      <c r="E634" s="1">
        <v>759.01</v>
      </c>
      <c r="F634" s="1">
        <v>34</v>
      </c>
      <c r="G634" s="1">
        <v>19</v>
      </c>
      <c r="H634" s="1">
        <v>1770.4</v>
      </c>
      <c r="L634" t="str">
        <f t="shared" si="9"/>
        <v>56712128</v>
      </c>
      <c r="M634" s="7">
        <v>45654</v>
      </c>
      <c r="N634" t="str">
        <f>PROPER(Table1[[#This Row],[Region]])</f>
        <v>East</v>
      </c>
      <c r="O634" t="str">
        <f>PROPER(Table1[[#This Row],[Product Category]])</f>
        <v>Furniture</v>
      </c>
      <c r="P634">
        <f>ROUND(Table1[[#This Row],[Sales Amount]],1)</f>
        <v>759</v>
      </c>
      <c r="Q634">
        <f>Table1[[#This Row],[Quantity Sold]]</f>
        <v>34</v>
      </c>
      <c r="R634">
        <f>Table1[[#This Row],[Discount (%)]]</f>
        <v>19</v>
      </c>
      <c r="S634">
        <f>Table1[[#This Row],[Profit]]</f>
        <v>1770.4</v>
      </c>
    </row>
    <row r="635" spans="1:19" ht="13.8">
      <c r="A635" s="1">
        <v>52502049</v>
      </c>
      <c r="B635" s="7">
        <v>45655</v>
      </c>
      <c r="C635" s="2" t="s">
        <v>3943</v>
      </c>
      <c r="D635" s="4" t="s">
        <v>3945</v>
      </c>
      <c r="E635" s="1">
        <v>4270.3599999999997</v>
      </c>
      <c r="F635" s="1">
        <v>44</v>
      </c>
      <c r="G635" s="1">
        <v>6</v>
      </c>
      <c r="H635" s="1">
        <v>763.55</v>
      </c>
      <c r="L635" t="str">
        <f t="shared" si="9"/>
        <v>52502049</v>
      </c>
      <c r="M635" s="7">
        <v>45655</v>
      </c>
      <c r="N635" t="str">
        <f>PROPER(Table1[[#This Row],[Region]])</f>
        <v>East</v>
      </c>
      <c r="O635" t="str">
        <f>PROPER(Table1[[#This Row],[Product Category]])</f>
        <v>Sports</v>
      </c>
      <c r="P635">
        <f>ROUND(Table1[[#This Row],[Sales Amount]],1)</f>
        <v>4270.3999999999996</v>
      </c>
      <c r="Q635">
        <f>Table1[[#This Row],[Quantity Sold]]</f>
        <v>44</v>
      </c>
      <c r="R635">
        <f>Table1[[#This Row],[Discount (%)]]</f>
        <v>6</v>
      </c>
      <c r="S635">
        <f>Table1[[#This Row],[Profit]]</f>
        <v>763.55</v>
      </c>
    </row>
    <row r="636" spans="1:19" ht="13.8">
      <c r="A636" s="1" t="s">
        <v>643</v>
      </c>
      <c r="B636" s="7">
        <v>45656</v>
      </c>
      <c r="C636" s="2" t="s">
        <v>3942</v>
      </c>
      <c r="D636" s="4" t="s">
        <v>1661</v>
      </c>
      <c r="E636" s="1">
        <v>4549.29</v>
      </c>
      <c r="F636" s="1">
        <v>50</v>
      </c>
      <c r="G636" s="1">
        <v>20</v>
      </c>
      <c r="H636" s="1">
        <v>1790.15</v>
      </c>
      <c r="L636" t="str">
        <f t="shared" si="9"/>
        <v>eb59f5b8</v>
      </c>
      <c r="M636" s="7">
        <v>45656</v>
      </c>
      <c r="N636" t="str">
        <f>PROPER(Table1[[#This Row],[Region]])</f>
        <v>West</v>
      </c>
      <c r="O636" t="str">
        <f>PROPER(Table1[[#This Row],[Product Category]])</f>
        <v>Furniture</v>
      </c>
      <c r="P636">
        <f>ROUND(Table1[[#This Row],[Sales Amount]],1)</f>
        <v>4549.3</v>
      </c>
      <c r="Q636">
        <f>Table1[[#This Row],[Quantity Sold]]</f>
        <v>50</v>
      </c>
      <c r="R636">
        <f>Table1[[#This Row],[Discount (%)]]</f>
        <v>20</v>
      </c>
      <c r="S636">
        <f>Table1[[#This Row],[Profit]]</f>
        <v>1790.15</v>
      </c>
    </row>
    <row r="637" spans="1:19" ht="13.8">
      <c r="A637" s="1" t="s">
        <v>644</v>
      </c>
      <c r="B637" s="7">
        <v>45657</v>
      </c>
      <c r="C637" s="2" t="s">
        <v>3942</v>
      </c>
      <c r="D637" s="4" t="s">
        <v>3945</v>
      </c>
      <c r="E637" s="1">
        <v>2927.12</v>
      </c>
      <c r="F637" s="1">
        <v>17</v>
      </c>
      <c r="G637" s="1">
        <v>25</v>
      </c>
      <c r="H637" s="1">
        <v>1366.81</v>
      </c>
      <c r="L637" t="str">
        <f t="shared" si="9"/>
        <v>0fad6656</v>
      </c>
      <c r="M637" s="7">
        <v>45657</v>
      </c>
      <c r="N637" t="str">
        <f>PROPER(Table1[[#This Row],[Region]])</f>
        <v>West</v>
      </c>
      <c r="O637" t="str">
        <f>PROPER(Table1[[#This Row],[Product Category]])</f>
        <v>Sports</v>
      </c>
      <c r="P637">
        <f>ROUND(Table1[[#This Row],[Sales Amount]],1)</f>
        <v>2927.1</v>
      </c>
      <c r="Q637">
        <f>Table1[[#This Row],[Quantity Sold]]</f>
        <v>17</v>
      </c>
      <c r="R637">
        <f>Table1[[#This Row],[Discount (%)]]</f>
        <v>25</v>
      </c>
      <c r="S637">
        <f>Table1[[#This Row],[Profit]]</f>
        <v>1366.81</v>
      </c>
    </row>
    <row r="638" spans="1:19" ht="13.8">
      <c r="A638" s="1" t="s">
        <v>645</v>
      </c>
      <c r="B638" s="7">
        <v>45658</v>
      </c>
      <c r="C638" s="2" t="s">
        <v>3941</v>
      </c>
      <c r="D638" s="4" t="s">
        <v>92</v>
      </c>
      <c r="E638" s="1">
        <v>1539.97</v>
      </c>
      <c r="F638" s="1">
        <v>5</v>
      </c>
      <c r="G638" s="1">
        <v>18</v>
      </c>
      <c r="H638" s="1">
        <v>575.62</v>
      </c>
      <c r="L638" t="str">
        <f t="shared" si="9"/>
        <v>7378d6ab</v>
      </c>
      <c r="M638" s="7">
        <v>45658</v>
      </c>
      <c r="N638" t="str">
        <f>PROPER(Table1[[#This Row],[Region]])</f>
        <v>North</v>
      </c>
      <c r="O638" t="str">
        <f>PROPER(Table1[[#This Row],[Product Category]])</f>
        <v>Groceries</v>
      </c>
      <c r="P638">
        <f>ROUND(Table1[[#This Row],[Sales Amount]],1)</f>
        <v>1540</v>
      </c>
      <c r="Q638">
        <f>Table1[[#This Row],[Quantity Sold]]</f>
        <v>5</v>
      </c>
      <c r="R638">
        <f>Table1[[#This Row],[Discount (%)]]</f>
        <v>18</v>
      </c>
      <c r="S638">
        <f>Table1[[#This Row],[Profit]]</f>
        <v>575.62</v>
      </c>
    </row>
    <row r="639" spans="1:19" ht="13.8">
      <c r="A639" s="1" t="s">
        <v>646</v>
      </c>
      <c r="B639" s="7">
        <v>45659</v>
      </c>
      <c r="C639" s="2" t="s">
        <v>3941</v>
      </c>
      <c r="D639" s="4" t="s">
        <v>1661</v>
      </c>
      <c r="E639" s="1">
        <v>2773.39</v>
      </c>
      <c r="F639" s="1">
        <v>21</v>
      </c>
      <c r="G639" s="1">
        <v>29</v>
      </c>
      <c r="H639" s="1">
        <v>919.37</v>
      </c>
      <c r="L639" t="str">
        <f t="shared" si="9"/>
        <v>1f6f4e00</v>
      </c>
      <c r="M639" s="7">
        <v>45659</v>
      </c>
      <c r="N639" t="str">
        <f>PROPER(Table1[[#This Row],[Region]])</f>
        <v>North</v>
      </c>
      <c r="O639" t="str">
        <f>PROPER(Table1[[#This Row],[Product Category]])</f>
        <v>Furniture</v>
      </c>
      <c r="P639">
        <f>ROUND(Table1[[#This Row],[Sales Amount]],1)</f>
        <v>2773.4</v>
      </c>
      <c r="Q639">
        <f>Table1[[#This Row],[Quantity Sold]]</f>
        <v>21</v>
      </c>
      <c r="R639">
        <f>Table1[[#This Row],[Discount (%)]]</f>
        <v>29</v>
      </c>
      <c r="S639">
        <f>Table1[[#This Row],[Profit]]</f>
        <v>919.37</v>
      </c>
    </row>
    <row r="640" spans="1:19" ht="13.8">
      <c r="A640" s="1" t="s">
        <v>647</v>
      </c>
      <c r="B640" s="7">
        <v>45660</v>
      </c>
      <c r="C640" s="2" t="s">
        <v>3941</v>
      </c>
      <c r="D640" s="4" t="s">
        <v>3945</v>
      </c>
      <c r="E640" s="1">
        <v>1366.32</v>
      </c>
      <c r="F640" s="1">
        <v>6</v>
      </c>
      <c r="G640" s="1">
        <v>29</v>
      </c>
      <c r="H640" s="1">
        <v>1877.11</v>
      </c>
      <c r="L640" t="str">
        <f t="shared" si="9"/>
        <v>989cda6a</v>
      </c>
      <c r="M640" s="7">
        <v>45660</v>
      </c>
      <c r="N640" t="str">
        <f>PROPER(Table1[[#This Row],[Region]])</f>
        <v>North</v>
      </c>
      <c r="O640" t="str">
        <f>PROPER(Table1[[#This Row],[Product Category]])</f>
        <v>Sports</v>
      </c>
      <c r="P640">
        <f>ROUND(Table1[[#This Row],[Sales Amount]],1)</f>
        <v>1366.3</v>
      </c>
      <c r="Q640">
        <f>Table1[[#This Row],[Quantity Sold]]</f>
        <v>6</v>
      </c>
      <c r="R640">
        <f>Table1[[#This Row],[Discount (%)]]</f>
        <v>29</v>
      </c>
      <c r="S640">
        <f>Table1[[#This Row],[Profit]]</f>
        <v>1877.11</v>
      </c>
    </row>
    <row r="641" spans="1:19" ht="13.8">
      <c r="A641" s="1" t="s">
        <v>648</v>
      </c>
      <c r="B641" s="7">
        <v>45661</v>
      </c>
      <c r="C641" s="2" t="s">
        <v>3944</v>
      </c>
      <c r="D641" s="4" t="s">
        <v>3946</v>
      </c>
      <c r="E641" s="1">
        <v>2651.93</v>
      </c>
      <c r="F641" s="1">
        <v>9</v>
      </c>
      <c r="G641" s="1">
        <v>38</v>
      </c>
      <c r="H641" s="1">
        <v>820.33</v>
      </c>
      <c r="L641" t="str">
        <f t="shared" si="9"/>
        <v>2a479aec</v>
      </c>
      <c r="M641" s="7">
        <v>45661</v>
      </c>
      <c r="N641" t="str">
        <f>PROPER(Table1[[#This Row],[Region]])</f>
        <v>South</v>
      </c>
      <c r="O641" t="str">
        <f>PROPER(Table1[[#This Row],[Product Category]])</f>
        <v>Electronics</v>
      </c>
      <c r="P641">
        <f>ROUND(Table1[[#This Row],[Sales Amount]],1)</f>
        <v>2651.9</v>
      </c>
      <c r="Q641">
        <f>Table1[[#This Row],[Quantity Sold]]</f>
        <v>9</v>
      </c>
      <c r="R641">
        <f>Table1[[#This Row],[Discount (%)]]</f>
        <v>38</v>
      </c>
      <c r="S641">
        <f>Table1[[#This Row],[Profit]]</f>
        <v>820.33</v>
      </c>
    </row>
    <row r="642" spans="1:19" ht="13.8">
      <c r="A642" s="1" t="s">
        <v>649</v>
      </c>
      <c r="B642" s="7">
        <v>45662</v>
      </c>
      <c r="C642" s="2" t="s">
        <v>3943</v>
      </c>
      <c r="D642" s="4" t="s">
        <v>3946</v>
      </c>
      <c r="E642" s="1">
        <v>2405.9699999999998</v>
      </c>
      <c r="F642" s="1">
        <v>4</v>
      </c>
      <c r="G642" s="1">
        <v>44</v>
      </c>
      <c r="H642" s="1">
        <v>153.94</v>
      </c>
      <c r="L642" t="str">
        <f t="shared" ref="L642:L705" si="10">TRIM(A642)</f>
        <v>98906acd</v>
      </c>
      <c r="M642" s="7">
        <v>45662</v>
      </c>
      <c r="N642" t="str">
        <f>PROPER(Table1[[#This Row],[Region]])</f>
        <v>East</v>
      </c>
      <c r="O642" t="str">
        <f>PROPER(Table1[[#This Row],[Product Category]])</f>
        <v>Electronics</v>
      </c>
      <c r="P642">
        <f>ROUND(Table1[[#This Row],[Sales Amount]],1)</f>
        <v>2406</v>
      </c>
      <c r="Q642">
        <f>Table1[[#This Row],[Quantity Sold]]</f>
        <v>4</v>
      </c>
      <c r="R642">
        <f>Table1[[#This Row],[Discount (%)]]</f>
        <v>44</v>
      </c>
      <c r="S642">
        <f>Table1[[#This Row],[Profit]]</f>
        <v>153.94</v>
      </c>
    </row>
    <row r="643" spans="1:19" ht="13.8">
      <c r="A643" s="1" t="s">
        <v>650</v>
      </c>
      <c r="B643" s="7">
        <v>45663</v>
      </c>
      <c r="C643" s="2" t="s">
        <v>3941</v>
      </c>
      <c r="D643" s="4" t="s">
        <v>1661</v>
      </c>
      <c r="E643" s="1">
        <v>1862.27</v>
      </c>
      <c r="F643" s="1">
        <v>37</v>
      </c>
      <c r="G643" s="1">
        <v>50</v>
      </c>
      <c r="H643" s="1">
        <v>889</v>
      </c>
      <c r="L643" t="str">
        <f t="shared" si="10"/>
        <v>590062ec</v>
      </c>
      <c r="M643" s="7">
        <v>45663</v>
      </c>
      <c r="N643" t="str">
        <f>PROPER(Table1[[#This Row],[Region]])</f>
        <v>North</v>
      </c>
      <c r="O643" t="str">
        <f>PROPER(Table1[[#This Row],[Product Category]])</f>
        <v>Furniture</v>
      </c>
      <c r="P643">
        <f>ROUND(Table1[[#This Row],[Sales Amount]],1)</f>
        <v>1862.3</v>
      </c>
      <c r="Q643">
        <f>Table1[[#This Row],[Quantity Sold]]</f>
        <v>37</v>
      </c>
      <c r="R643">
        <f>Table1[[#This Row],[Discount (%)]]</f>
        <v>50</v>
      </c>
      <c r="S643">
        <f>Table1[[#This Row],[Profit]]</f>
        <v>889</v>
      </c>
    </row>
    <row r="644" spans="1:19" ht="13.8">
      <c r="A644" s="1" t="s">
        <v>651</v>
      </c>
      <c r="B644" s="7">
        <v>45664</v>
      </c>
      <c r="C644" s="2" t="s">
        <v>3944</v>
      </c>
      <c r="D644" s="4" t="s">
        <v>3945</v>
      </c>
      <c r="E644" s="1">
        <v>4871.51</v>
      </c>
      <c r="F644" s="1">
        <v>44</v>
      </c>
      <c r="G644" s="1">
        <v>44</v>
      </c>
      <c r="H644" s="1">
        <v>1085.83</v>
      </c>
      <c r="L644" t="str">
        <f t="shared" si="10"/>
        <v>751b43e1</v>
      </c>
      <c r="M644" s="7">
        <v>45664</v>
      </c>
      <c r="N644" t="str">
        <f>PROPER(Table1[[#This Row],[Region]])</f>
        <v>South</v>
      </c>
      <c r="O644" t="str">
        <f>PROPER(Table1[[#This Row],[Product Category]])</f>
        <v>Sports</v>
      </c>
      <c r="P644">
        <f>ROUND(Table1[[#This Row],[Sales Amount]],1)</f>
        <v>4871.5</v>
      </c>
      <c r="Q644">
        <f>Table1[[#This Row],[Quantity Sold]]</f>
        <v>44</v>
      </c>
      <c r="R644">
        <f>Table1[[#This Row],[Discount (%)]]</f>
        <v>44</v>
      </c>
      <c r="S644">
        <f>Table1[[#This Row],[Profit]]</f>
        <v>1085.83</v>
      </c>
    </row>
    <row r="645" spans="1:19" ht="13.8">
      <c r="A645" s="1" t="s">
        <v>652</v>
      </c>
      <c r="B645" s="7">
        <v>45665</v>
      </c>
      <c r="C645" s="2" t="s">
        <v>3942</v>
      </c>
      <c r="D645" s="4" t="s">
        <v>3946</v>
      </c>
      <c r="E645" s="1">
        <v>4096.68</v>
      </c>
      <c r="F645" s="1">
        <v>22</v>
      </c>
      <c r="G645" s="1">
        <v>13</v>
      </c>
      <c r="H645" s="1">
        <v>111.18</v>
      </c>
      <c r="L645" t="str">
        <f t="shared" si="10"/>
        <v>94d18005</v>
      </c>
      <c r="M645" s="7">
        <v>45665</v>
      </c>
      <c r="N645" t="str">
        <f>PROPER(Table1[[#This Row],[Region]])</f>
        <v>West</v>
      </c>
      <c r="O645" t="str">
        <f>PROPER(Table1[[#This Row],[Product Category]])</f>
        <v>Electronics</v>
      </c>
      <c r="P645">
        <f>ROUND(Table1[[#This Row],[Sales Amount]],1)</f>
        <v>4096.7</v>
      </c>
      <c r="Q645">
        <f>Table1[[#This Row],[Quantity Sold]]</f>
        <v>22</v>
      </c>
      <c r="R645">
        <f>Table1[[#This Row],[Discount (%)]]</f>
        <v>13</v>
      </c>
      <c r="S645">
        <f>Table1[[#This Row],[Profit]]</f>
        <v>111.18</v>
      </c>
    </row>
    <row r="646" spans="1:19" ht="13.8">
      <c r="A646" s="1" t="s">
        <v>653</v>
      </c>
      <c r="B646" s="7">
        <v>45666</v>
      </c>
      <c r="C646" s="2" t="s">
        <v>3941</v>
      </c>
      <c r="D646" s="4" t="s">
        <v>1489</v>
      </c>
      <c r="E646" s="1">
        <v>4977.12</v>
      </c>
      <c r="F646" s="1">
        <v>21</v>
      </c>
      <c r="G646" s="1">
        <v>25</v>
      </c>
      <c r="H646" s="1">
        <v>1405.67</v>
      </c>
      <c r="L646" t="str">
        <f t="shared" si="10"/>
        <v>dacfdb82</v>
      </c>
      <c r="M646" s="7">
        <v>45666</v>
      </c>
      <c r="N646" t="str">
        <f>PROPER(Table1[[#This Row],[Region]])</f>
        <v>North</v>
      </c>
      <c r="O646" t="str">
        <f>PROPER(Table1[[#This Row],[Product Category]])</f>
        <v>Clothing</v>
      </c>
      <c r="P646">
        <f>ROUND(Table1[[#This Row],[Sales Amount]],1)</f>
        <v>4977.1000000000004</v>
      </c>
      <c r="Q646">
        <f>Table1[[#This Row],[Quantity Sold]]</f>
        <v>21</v>
      </c>
      <c r="R646">
        <f>Table1[[#This Row],[Discount (%)]]</f>
        <v>25</v>
      </c>
      <c r="S646">
        <f>Table1[[#This Row],[Profit]]</f>
        <v>1405.67</v>
      </c>
    </row>
    <row r="647" spans="1:19" ht="13.8">
      <c r="A647" s="1" t="s">
        <v>654</v>
      </c>
      <c r="B647" s="7">
        <v>45667</v>
      </c>
      <c r="C647" s="2" t="s">
        <v>3942</v>
      </c>
      <c r="D647" s="4" t="s">
        <v>3945</v>
      </c>
      <c r="E647" s="1">
        <v>874.58</v>
      </c>
      <c r="F647" s="1">
        <v>22</v>
      </c>
      <c r="G647" s="1">
        <v>28</v>
      </c>
      <c r="H647" s="1">
        <v>774.03</v>
      </c>
      <c r="L647" t="str">
        <f t="shared" si="10"/>
        <v>89d41ab7</v>
      </c>
      <c r="M647" s="7">
        <v>45667</v>
      </c>
      <c r="N647" t="str">
        <f>PROPER(Table1[[#This Row],[Region]])</f>
        <v>West</v>
      </c>
      <c r="O647" t="str">
        <f>PROPER(Table1[[#This Row],[Product Category]])</f>
        <v>Sports</v>
      </c>
      <c r="P647">
        <f>ROUND(Table1[[#This Row],[Sales Amount]],1)</f>
        <v>874.6</v>
      </c>
      <c r="Q647">
        <f>Table1[[#This Row],[Quantity Sold]]</f>
        <v>22</v>
      </c>
      <c r="R647">
        <f>Table1[[#This Row],[Discount (%)]]</f>
        <v>28</v>
      </c>
      <c r="S647">
        <f>Table1[[#This Row],[Profit]]</f>
        <v>774.03</v>
      </c>
    </row>
    <row r="648" spans="1:19" ht="13.8">
      <c r="A648" s="1" t="s">
        <v>655</v>
      </c>
      <c r="B648" s="7">
        <v>45668</v>
      </c>
      <c r="C648" s="2" t="s">
        <v>3942</v>
      </c>
      <c r="D648" s="4" t="s">
        <v>1661</v>
      </c>
      <c r="E648" s="1">
        <v>3707.34</v>
      </c>
      <c r="F648" s="1">
        <v>16</v>
      </c>
      <c r="G648" s="1">
        <v>41</v>
      </c>
      <c r="H648" s="1">
        <v>1438.79</v>
      </c>
      <c r="L648" t="str">
        <f t="shared" si="10"/>
        <v>db143e67</v>
      </c>
      <c r="M648" s="7">
        <v>45668</v>
      </c>
      <c r="N648" t="str">
        <f>PROPER(Table1[[#This Row],[Region]])</f>
        <v>West</v>
      </c>
      <c r="O648" t="str">
        <f>PROPER(Table1[[#This Row],[Product Category]])</f>
        <v>Furniture</v>
      </c>
      <c r="P648">
        <f>ROUND(Table1[[#This Row],[Sales Amount]],1)</f>
        <v>3707.3</v>
      </c>
      <c r="Q648">
        <f>Table1[[#This Row],[Quantity Sold]]</f>
        <v>16</v>
      </c>
      <c r="R648">
        <f>Table1[[#This Row],[Discount (%)]]</f>
        <v>41</v>
      </c>
      <c r="S648">
        <f>Table1[[#This Row],[Profit]]</f>
        <v>1438.79</v>
      </c>
    </row>
    <row r="649" spans="1:19" ht="13.8">
      <c r="A649" s="1" t="s">
        <v>656</v>
      </c>
      <c r="B649" s="7">
        <v>45669</v>
      </c>
      <c r="C649" s="2" t="s">
        <v>3941</v>
      </c>
      <c r="D649" s="4" t="s">
        <v>92</v>
      </c>
      <c r="E649" s="1">
        <v>4452.5</v>
      </c>
      <c r="F649" s="1">
        <v>22</v>
      </c>
      <c r="G649" s="1">
        <v>29</v>
      </c>
      <c r="H649" s="1">
        <v>414.87</v>
      </c>
      <c r="L649" t="str">
        <f t="shared" si="10"/>
        <v>9cf7d2c7</v>
      </c>
      <c r="M649" s="7">
        <v>45669</v>
      </c>
      <c r="N649" t="str">
        <f>PROPER(Table1[[#This Row],[Region]])</f>
        <v>North</v>
      </c>
      <c r="O649" t="str">
        <f>PROPER(Table1[[#This Row],[Product Category]])</f>
        <v>Groceries</v>
      </c>
      <c r="P649">
        <f>ROUND(Table1[[#This Row],[Sales Amount]],1)</f>
        <v>4452.5</v>
      </c>
      <c r="Q649">
        <f>Table1[[#This Row],[Quantity Sold]]</f>
        <v>22</v>
      </c>
      <c r="R649">
        <f>Table1[[#This Row],[Discount (%)]]</f>
        <v>29</v>
      </c>
      <c r="S649">
        <f>Table1[[#This Row],[Profit]]</f>
        <v>414.87</v>
      </c>
    </row>
    <row r="650" spans="1:19" ht="13.8">
      <c r="A650" s="1" t="s">
        <v>657</v>
      </c>
      <c r="B650" s="7">
        <v>45670</v>
      </c>
      <c r="C650" s="2" t="s">
        <v>3941</v>
      </c>
      <c r="D650" s="4" t="s">
        <v>1661</v>
      </c>
      <c r="E650" s="1">
        <v>4113.75</v>
      </c>
      <c r="F650" s="1">
        <v>6</v>
      </c>
      <c r="G650" s="1">
        <v>41</v>
      </c>
      <c r="H650" s="1">
        <v>1894.47</v>
      </c>
      <c r="L650" t="str">
        <f t="shared" si="10"/>
        <v>453ed925</v>
      </c>
      <c r="M650" s="7">
        <v>45670</v>
      </c>
      <c r="N650" t="str">
        <f>PROPER(Table1[[#This Row],[Region]])</f>
        <v>North</v>
      </c>
      <c r="O650" t="str">
        <f>PROPER(Table1[[#This Row],[Product Category]])</f>
        <v>Furniture</v>
      </c>
      <c r="P650">
        <f>ROUND(Table1[[#This Row],[Sales Amount]],1)</f>
        <v>4113.8</v>
      </c>
      <c r="Q650">
        <f>Table1[[#This Row],[Quantity Sold]]</f>
        <v>6</v>
      </c>
      <c r="R650">
        <f>Table1[[#This Row],[Discount (%)]]</f>
        <v>41</v>
      </c>
      <c r="S650">
        <f>Table1[[#This Row],[Profit]]</f>
        <v>1894.47</v>
      </c>
    </row>
    <row r="651" spans="1:19" ht="13.8">
      <c r="A651" s="1" t="s">
        <v>658</v>
      </c>
      <c r="B651" s="7">
        <v>45671</v>
      </c>
      <c r="C651" s="2" t="s">
        <v>3943</v>
      </c>
      <c r="D651" s="4" t="s">
        <v>1661</v>
      </c>
      <c r="E651" s="1">
        <v>391.39</v>
      </c>
      <c r="F651" s="1">
        <v>16</v>
      </c>
      <c r="G651" s="1">
        <v>10</v>
      </c>
      <c r="H651" s="1">
        <v>436.1</v>
      </c>
      <c r="L651" t="str">
        <f t="shared" si="10"/>
        <v>ce70e916</v>
      </c>
      <c r="M651" s="7">
        <v>45671</v>
      </c>
      <c r="N651" t="str">
        <f>PROPER(Table1[[#This Row],[Region]])</f>
        <v>East</v>
      </c>
      <c r="O651" t="str">
        <f>PROPER(Table1[[#This Row],[Product Category]])</f>
        <v>Furniture</v>
      </c>
      <c r="P651">
        <f>ROUND(Table1[[#This Row],[Sales Amount]],1)</f>
        <v>391.4</v>
      </c>
      <c r="Q651">
        <f>Table1[[#This Row],[Quantity Sold]]</f>
        <v>16</v>
      </c>
      <c r="R651">
        <f>Table1[[#This Row],[Discount (%)]]</f>
        <v>10</v>
      </c>
      <c r="S651">
        <f>Table1[[#This Row],[Profit]]</f>
        <v>436.1</v>
      </c>
    </row>
    <row r="652" spans="1:19" ht="13.8">
      <c r="A652" s="1" t="s">
        <v>659</v>
      </c>
      <c r="B652" s="7">
        <v>45672</v>
      </c>
      <c r="C652" s="2" t="s">
        <v>3943</v>
      </c>
      <c r="D652" s="4" t="s">
        <v>3946</v>
      </c>
      <c r="E652" s="1">
        <v>4045.27</v>
      </c>
      <c r="F652" s="1">
        <v>7</v>
      </c>
      <c r="G652" s="1">
        <v>23</v>
      </c>
      <c r="H652" s="1">
        <v>1298.47</v>
      </c>
      <c r="L652" t="str">
        <f t="shared" si="10"/>
        <v>ca666eed</v>
      </c>
      <c r="M652" s="7">
        <v>45672</v>
      </c>
      <c r="N652" t="str">
        <f>PROPER(Table1[[#This Row],[Region]])</f>
        <v>East</v>
      </c>
      <c r="O652" t="str">
        <f>PROPER(Table1[[#This Row],[Product Category]])</f>
        <v>Electronics</v>
      </c>
      <c r="P652">
        <f>ROUND(Table1[[#This Row],[Sales Amount]],1)</f>
        <v>4045.3</v>
      </c>
      <c r="Q652">
        <f>Table1[[#This Row],[Quantity Sold]]</f>
        <v>7</v>
      </c>
      <c r="R652">
        <f>Table1[[#This Row],[Discount (%)]]</f>
        <v>23</v>
      </c>
      <c r="S652">
        <f>Table1[[#This Row],[Profit]]</f>
        <v>1298.47</v>
      </c>
    </row>
    <row r="653" spans="1:19" ht="13.8">
      <c r="A653" s="1">
        <v>28104822</v>
      </c>
      <c r="B653" s="7">
        <v>45673</v>
      </c>
      <c r="C653" s="2" t="s">
        <v>3942</v>
      </c>
      <c r="D653" s="4" t="s">
        <v>92</v>
      </c>
      <c r="E653" s="1">
        <v>3336.75</v>
      </c>
      <c r="F653" s="1">
        <v>12</v>
      </c>
      <c r="G653" s="1">
        <v>9</v>
      </c>
      <c r="H653" s="1">
        <v>1459.86</v>
      </c>
      <c r="L653" t="str">
        <f t="shared" si="10"/>
        <v>28104822</v>
      </c>
      <c r="M653" s="7">
        <v>45673</v>
      </c>
      <c r="N653" t="str">
        <f>PROPER(Table1[[#This Row],[Region]])</f>
        <v>West</v>
      </c>
      <c r="O653" t="str">
        <f>PROPER(Table1[[#This Row],[Product Category]])</f>
        <v>Groceries</v>
      </c>
      <c r="P653">
        <f>ROUND(Table1[[#This Row],[Sales Amount]],1)</f>
        <v>3336.8</v>
      </c>
      <c r="Q653">
        <f>Table1[[#This Row],[Quantity Sold]]</f>
        <v>12</v>
      </c>
      <c r="R653">
        <f>Table1[[#This Row],[Discount (%)]]</f>
        <v>9</v>
      </c>
      <c r="S653">
        <f>Table1[[#This Row],[Profit]]</f>
        <v>1459.86</v>
      </c>
    </row>
    <row r="654" spans="1:19" ht="13.8">
      <c r="A654" s="1">
        <v>97800517</v>
      </c>
      <c r="B654" s="7">
        <v>45674</v>
      </c>
      <c r="C654" s="2" t="s">
        <v>3942</v>
      </c>
      <c r="D654" s="4" t="s">
        <v>1661</v>
      </c>
      <c r="E654" s="1">
        <v>1419.8</v>
      </c>
      <c r="F654" s="1">
        <v>4</v>
      </c>
      <c r="G654" s="1">
        <v>21</v>
      </c>
      <c r="H654" s="1">
        <v>1310.3399999999999</v>
      </c>
      <c r="L654" t="str">
        <f t="shared" si="10"/>
        <v>97800517</v>
      </c>
      <c r="M654" s="7">
        <v>45674</v>
      </c>
      <c r="N654" t="str">
        <f>PROPER(Table1[[#This Row],[Region]])</f>
        <v>West</v>
      </c>
      <c r="O654" t="str">
        <f>PROPER(Table1[[#This Row],[Product Category]])</f>
        <v>Furniture</v>
      </c>
      <c r="P654">
        <f>ROUND(Table1[[#This Row],[Sales Amount]],1)</f>
        <v>1419.8</v>
      </c>
      <c r="Q654">
        <f>Table1[[#This Row],[Quantity Sold]]</f>
        <v>4</v>
      </c>
      <c r="R654">
        <f>Table1[[#This Row],[Discount (%)]]</f>
        <v>21</v>
      </c>
      <c r="S654">
        <f>Table1[[#This Row],[Profit]]</f>
        <v>1310.3399999999999</v>
      </c>
    </row>
    <row r="655" spans="1:19" ht="13.8">
      <c r="A655" s="1" t="s">
        <v>660</v>
      </c>
      <c r="B655" s="7">
        <v>45675</v>
      </c>
      <c r="C655" s="2" t="s">
        <v>3943</v>
      </c>
      <c r="D655" s="4" t="s">
        <v>1661</v>
      </c>
      <c r="E655" s="1">
        <v>3853.52</v>
      </c>
      <c r="F655" s="1">
        <v>42</v>
      </c>
      <c r="G655" s="1">
        <v>31</v>
      </c>
      <c r="H655" s="1">
        <v>762.66</v>
      </c>
      <c r="L655" t="str">
        <f t="shared" si="10"/>
        <v>79fdecad</v>
      </c>
      <c r="M655" s="7">
        <v>45675</v>
      </c>
      <c r="N655" t="str">
        <f>PROPER(Table1[[#This Row],[Region]])</f>
        <v>East</v>
      </c>
      <c r="O655" t="str">
        <f>PROPER(Table1[[#This Row],[Product Category]])</f>
        <v>Furniture</v>
      </c>
      <c r="P655">
        <f>ROUND(Table1[[#This Row],[Sales Amount]],1)</f>
        <v>3853.5</v>
      </c>
      <c r="Q655">
        <f>Table1[[#This Row],[Quantity Sold]]</f>
        <v>42</v>
      </c>
      <c r="R655">
        <f>Table1[[#This Row],[Discount (%)]]</f>
        <v>31</v>
      </c>
      <c r="S655">
        <f>Table1[[#This Row],[Profit]]</f>
        <v>762.66</v>
      </c>
    </row>
    <row r="656" spans="1:19" ht="13.8">
      <c r="A656" s="1" t="s">
        <v>661</v>
      </c>
      <c r="B656" s="7">
        <v>45676</v>
      </c>
      <c r="C656" s="2" t="s">
        <v>3942</v>
      </c>
      <c r="D656" s="4" t="s">
        <v>3946</v>
      </c>
      <c r="E656" s="1">
        <v>3480.38</v>
      </c>
      <c r="F656" s="1">
        <v>5</v>
      </c>
      <c r="G656" s="1">
        <v>8</v>
      </c>
      <c r="H656" s="1">
        <v>1708.24</v>
      </c>
      <c r="L656" t="str">
        <f t="shared" si="10"/>
        <v>ec49afd2</v>
      </c>
      <c r="M656" s="7">
        <v>45676</v>
      </c>
      <c r="N656" t="str">
        <f>PROPER(Table1[[#This Row],[Region]])</f>
        <v>West</v>
      </c>
      <c r="O656" t="str">
        <f>PROPER(Table1[[#This Row],[Product Category]])</f>
        <v>Electronics</v>
      </c>
      <c r="P656">
        <f>ROUND(Table1[[#This Row],[Sales Amount]],1)</f>
        <v>3480.4</v>
      </c>
      <c r="Q656">
        <f>Table1[[#This Row],[Quantity Sold]]</f>
        <v>5</v>
      </c>
      <c r="R656">
        <f>Table1[[#This Row],[Discount (%)]]</f>
        <v>8</v>
      </c>
      <c r="S656">
        <f>Table1[[#This Row],[Profit]]</f>
        <v>1708.24</v>
      </c>
    </row>
    <row r="657" spans="1:19" ht="13.8">
      <c r="A657" s="1" t="s">
        <v>662</v>
      </c>
      <c r="B657" s="7">
        <v>45677</v>
      </c>
      <c r="C657" s="2" t="s">
        <v>3942</v>
      </c>
      <c r="D657" s="4" t="s">
        <v>3945</v>
      </c>
      <c r="E657" s="1">
        <v>3897.72</v>
      </c>
      <c r="F657" s="1">
        <v>11</v>
      </c>
      <c r="G657" s="1">
        <v>10</v>
      </c>
      <c r="H657" s="1">
        <v>109.22</v>
      </c>
      <c r="L657" t="str">
        <f t="shared" si="10"/>
        <v>1d30b5dd</v>
      </c>
      <c r="M657" s="7">
        <v>45677</v>
      </c>
      <c r="N657" t="str">
        <f>PROPER(Table1[[#This Row],[Region]])</f>
        <v>West</v>
      </c>
      <c r="O657" t="str">
        <f>PROPER(Table1[[#This Row],[Product Category]])</f>
        <v>Sports</v>
      </c>
      <c r="P657">
        <f>ROUND(Table1[[#This Row],[Sales Amount]],1)</f>
        <v>3897.7</v>
      </c>
      <c r="Q657">
        <f>Table1[[#This Row],[Quantity Sold]]</f>
        <v>11</v>
      </c>
      <c r="R657">
        <f>Table1[[#This Row],[Discount (%)]]</f>
        <v>10</v>
      </c>
      <c r="S657">
        <f>Table1[[#This Row],[Profit]]</f>
        <v>109.22</v>
      </c>
    </row>
    <row r="658" spans="1:19" ht="13.8">
      <c r="A658" s="1" t="s">
        <v>663</v>
      </c>
      <c r="B658" s="7">
        <v>45678</v>
      </c>
      <c r="C658" s="2" t="s">
        <v>3943</v>
      </c>
      <c r="D658" s="4" t="s">
        <v>92</v>
      </c>
      <c r="E658" s="1">
        <v>1068.0899999999999</v>
      </c>
      <c r="F658" s="1">
        <v>35</v>
      </c>
      <c r="G658" s="1">
        <v>35</v>
      </c>
      <c r="H658" s="1">
        <v>75.05</v>
      </c>
      <c r="L658" t="str">
        <f t="shared" si="10"/>
        <v>a5fde163</v>
      </c>
      <c r="M658" s="7">
        <v>45678</v>
      </c>
      <c r="N658" t="str">
        <f>PROPER(Table1[[#This Row],[Region]])</f>
        <v>East</v>
      </c>
      <c r="O658" t="str">
        <f>PROPER(Table1[[#This Row],[Product Category]])</f>
        <v>Groceries</v>
      </c>
      <c r="P658">
        <f>ROUND(Table1[[#This Row],[Sales Amount]],1)</f>
        <v>1068.0999999999999</v>
      </c>
      <c r="Q658">
        <f>Table1[[#This Row],[Quantity Sold]]</f>
        <v>35</v>
      </c>
      <c r="R658">
        <f>Table1[[#This Row],[Discount (%)]]</f>
        <v>35</v>
      </c>
      <c r="S658">
        <f>Table1[[#This Row],[Profit]]</f>
        <v>75.05</v>
      </c>
    </row>
    <row r="659" spans="1:19" ht="13.8">
      <c r="A659" s="1" t="s">
        <v>664</v>
      </c>
      <c r="B659" s="7">
        <v>45679</v>
      </c>
      <c r="C659" s="2" t="s">
        <v>3944</v>
      </c>
      <c r="D659" s="4" t="s">
        <v>92</v>
      </c>
      <c r="E659" s="1">
        <v>1423.48</v>
      </c>
      <c r="F659" s="1">
        <v>18</v>
      </c>
      <c r="G659" s="1">
        <v>3</v>
      </c>
      <c r="H659" s="1">
        <v>1936.82</v>
      </c>
      <c r="L659" t="str">
        <f t="shared" si="10"/>
        <v>0c0976d1</v>
      </c>
      <c r="M659" s="7">
        <v>45679</v>
      </c>
      <c r="N659" t="str">
        <f>PROPER(Table1[[#This Row],[Region]])</f>
        <v>South</v>
      </c>
      <c r="O659" t="str">
        <f>PROPER(Table1[[#This Row],[Product Category]])</f>
        <v>Groceries</v>
      </c>
      <c r="P659">
        <f>ROUND(Table1[[#This Row],[Sales Amount]],1)</f>
        <v>1423.5</v>
      </c>
      <c r="Q659">
        <f>Table1[[#This Row],[Quantity Sold]]</f>
        <v>18</v>
      </c>
      <c r="R659">
        <f>Table1[[#This Row],[Discount (%)]]</f>
        <v>3</v>
      </c>
      <c r="S659">
        <f>Table1[[#This Row],[Profit]]</f>
        <v>1936.82</v>
      </c>
    </row>
    <row r="660" spans="1:19" ht="13.8">
      <c r="A660" s="1" t="s">
        <v>665</v>
      </c>
      <c r="B660" s="7">
        <v>45680</v>
      </c>
      <c r="C660" s="2" t="s">
        <v>3942</v>
      </c>
      <c r="D660" s="4" t="s">
        <v>1661</v>
      </c>
      <c r="E660" s="1">
        <v>4605.29</v>
      </c>
      <c r="F660" s="1">
        <v>35</v>
      </c>
      <c r="G660" s="1">
        <v>1</v>
      </c>
      <c r="H660" s="1">
        <v>251.25</v>
      </c>
      <c r="L660" t="str">
        <f t="shared" si="10"/>
        <v>25be97f8</v>
      </c>
      <c r="M660" s="7">
        <v>45680</v>
      </c>
      <c r="N660" t="str">
        <f>PROPER(Table1[[#This Row],[Region]])</f>
        <v>West</v>
      </c>
      <c r="O660" t="str">
        <f>PROPER(Table1[[#This Row],[Product Category]])</f>
        <v>Furniture</v>
      </c>
      <c r="P660">
        <f>ROUND(Table1[[#This Row],[Sales Amount]],1)</f>
        <v>4605.3</v>
      </c>
      <c r="Q660">
        <f>Table1[[#This Row],[Quantity Sold]]</f>
        <v>35</v>
      </c>
      <c r="R660">
        <f>Table1[[#This Row],[Discount (%)]]</f>
        <v>1</v>
      </c>
      <c r="S660">
        <f>Table1[[#This Row],[Profit]]</f>
        <v>251.25</v>
      </c>
    </row>
    <row r="661" spans="1:19" ht="13.8">
      <c r="A661" s="1" t="s">
        <v>666</v>
      </c>
      <c r="B661" s="7">
        <v>45681</v>
      </c>
      <c r="C661" s="2" t="s">
        <v>3943</v>
      </c>
      <c r="D661" s="4" t="s">
        <v>92</v>
      </c>
      <c r="E661" s="1">
        <v>2071.7199999999998</v>
      </c>
      <c r="F661" s="1">
        <v>38</v>
      </c>
      <c r="G661" s="1">
        <v>12</v>
      </c>
      <c r="H661" s="1">
        <v>173.32</v>
      </c>
      <c r="L661" t="str">
        <f t="shared" si="10"/>
        <v>bceef920</v>
      </c>
      <c r="M661" s="7">
        <v>45681</v>
      </c>
      <c r="N661" t="str">
        <f>PROPER(Table1[[#This Row],[Region]])</f>
        <v>East</v>
      </c>
      <c r="O661" t="str">
        <f>PROPER(Table1[[#This Row],[Product Category]])</f>
        <v>Groceries</v>
      </c>
      <c r="P661">
        <f>ROUND(Table1[[#This Row],[Sales Amount]],1)</f>
        <v>2071.6999999999998</v>
      </c>
      <c r="Q661">
        <f>Table1[[#This Row],[Quantity Sold]]</f>
        <v>38</v>
      </c>
      <c r="R661">
        <f>Table1[[#This Row],[Discount (%)]]</f>
        <v>12</v>
      </c>
      <c r="S661">
        <f>Table1[[#This Row],[Profit]]</f>
        <v>173.32</v>
      </c>
    </row>
    <row r="662" spans="1:19" ht="13.8">
      <c r="A662" s="1" t="s">
        <v>667</v>
      </c>
      <c r="B662" s="7">
        <v>45682</v>
      </c>
      <c r="C662" s="2" t="s">
        <v>3942</v>
      </c>
      <c r="D662" s="4" t="s">
        <v>1489</v>
      </c>
      <c r="E662" s="1">
        <v>2846.29</v>
      </c>
      <c r="F662" s="1">
        <v>4</v>
      </c>
      <c r="G662" s="1">
        <v>36</v>
      </c>
      <c r="H662" s="1">
        <v>1461.22</v>
      </c>
      <c r="L662" t="str">
        <f t="shared" si="10"/>
        <v>cbef8944</v>
      </c>
      <c r="M662" s="7">
        <v>45682</v>
      </c>
      <c r="N662" t="str">
        <f>PROPER(Table1[[#This Row],[Region]])</f>
        <v>West</v>
      </c>
      <c r="O662" t="str">
        <f>PROPER(Table1[[#This Row],[Product Category]])</f>
        <v>Clothing</v>
      </c>
      <c r="P662">
        <f>ROUND(Table1[[#This Row],[Sales Amount]],1)</f>
        <v>2846.3</v>
      </c>
      <c r="Q662">
        <f>Table1[[#This Row],[Quantity Sold]]</f>
        <v>4</v>
      </c>
      <c r="R662">
        <f>Table1[[#This Row],[Discount (%)]]</f>
        <v>36</v>
      </c>
      <c r="S662">
        <f>Table1[[#This Row],[Profit]]</f>
        <v>1461.22</v>
      </c>
    </row>
    <row r="663" spans="1:19" ht="13.8">
      <c r="A663" s="1" t="s">
        <v>668</v>
      </c>
      <c r="B663" s="7">
        <v>45683</v>
      </c>
      <c r="C663" s="2" t="s">
        <v>3943</v>
      </c>
      <c r="D663" s="4" t="s">
        <v>1489</v>
      </c>
      <c r="E663" s="1">
        <v>1977.73</v>
      </c>
      <c r="F663" s="1">
        <v>27</v>
      </c>
      <c r="G663" s="1">
        <v>5</v>
      </c>
      <c r="H663" s="1">
        <v>419.59</v>
      </c>
      <c r="L663" t="str">
        <f t="shared" si="10"/>
        <v>867b7d9a</v>
      </c>
      <c r="M663" s="7">
        <v>45683</v>
      </c>
      <c r="N663" t="str">
        <f>PROPER(Table1[[#This Row],[Region]])</f>
        <v>East</v>
      </c>
      <c r="O663" t="str">
        <f>PROPER(Table1[[#This Row],[Product Category]])</f>
        <v>Clothing</v>
      </c>
      <c r="P663">
        <f>ROUND(Table1[[#This Row],[Sales Amount]],1)</f>
        <v>1977.7</v>
      </c>
      <c r="Q663">
        <f>Table1[[#This Row],[Quantity Sold]]</f>
        <v>27</v>
      </c>
      <c r="R663">
        <f>Table1[[#This Row],[Discount (%)]]</f>
        <v>5</v>
      </c>
      <c r="S663">
        <f>Table1[[#This Row],[Profit]]</f>
        <v>419.59</v>
      </c>
    </row>
    <row r="664" spans="1:19" ht="13.8">
      <c r="A664" s="1" t="s">
        <v>669</v>
      </c>
      <c r="B664" s="7">
        <v>45684</v>
      </c>
      <c r="C664" s="2" t="s">
        <v>3944</v>
      </c>
      <c r="D664" s="4" t="s">
        <v>3945</v>
      </c>
      <c r="E664" s="1">
        <v>540.70000000000005</v>
      </c>
      <c r="F664" s="1">
        <v>39</v>
      </c>
      <c r="G664" s="1">
        <v>5</v>
      </c>
      <c r="H664" s="1">
        <v>676.4</v>
      </c>
      <c r="L664" t="str">
        <f t="shared" si="10"/>
        <v>5886bbbe</v>
      </c>
      <c r="M664" s="7">
        <v>45684</v>
      </c>
      <c r="N664" t="str">
        <f>PROPER(Table1[[#This Row],[Region]])</f>
        <v>South</v>
      </c>
      <c r="O664" t="str">
        <f>PROPER(Table1[[#This Row],[Product Category]])</f>
        <v>Sports</v>
      </c>
      <c r="P664">
        <f>ROUND(Table1[[#This Row],[Sales Amount]],1)</f>
        <v>540.70000000000005</v>
      </c>
      <c r="Q664">
        <f>Table1[[#This Row],[Quantity Sold]]</f>
        <v>39</v>
      </c>
      <c r="R664">
        <f>Table1[[#This Row],[Discount (%)]]</f>
        <v>5</v>
      </c>
      <c r="S664">
        <f>Table1[[#This Row],[Profit]]</f>
        <v>676.4</v>
      </c>
    </row>
    <row r="665" spans="1:19" ht="13.8">
      <c r="A665" s="1" t="s">
        <v>670</v>
      </c>
      <c r="B665" s="7">
        <v>45685</v>
      </c>
      <c r="C665" s="2" t="s">
        <v>3944</v>
      </c>
      <c r="D665" s="4" t="s">
        <v>1661</v>
      </c>
      <c r="E665" s="1">
        <v>2921.68</v>
      </c>
      <c r="F665" s="1">
        <v>6</v>
      </c>
      <c r="G665" s="1">
        <v>19</v>
      </c>
      <c r="H665" s="1">
        <v>739.34</v>
      </c>
      <c r="L665" t="str">
        <f t="shared" si="10"/>
        <v>eb920f2b</v>
      </c>
      <c r="M665" s="7">
        <v>45685</v>
      </c>
      <c r="N665" t="str">
        <f>PROPER(Table1[[#This Row],[Region]])</f>
        <v>South</v>
      </c>
      <c r="O665" t="str">
        <f>PROPER(Table1[[#This Row],[Product Category]])</f>
        <v>Furniture</v>
      </c>
      <c r="P665">
        <f>ROUND(Table1[[#This Row],[Sales Amount]],1)</f>
        <v>2921.7</v>
      </c>
      <c r="Q665">
        <f>Table1[[#This Row],[Quantity Sold]]</f>
        <v>6</v>
      </c>
      <c r="R665">
        <f>Table1[[#This Row],[Discount (%)]]</f>
        <v>19</v>
      </c>
      <c r="S665">
        <f>Table1[[#This Row],[Profit]]</f>
        <v>739.34</v>
      </c>
    </row>
    <row r="666" spans="1:19" ht="13.8">
      <c r="A666" s="1" t="s">
        <v>671</v>
      </c>
      <c r="B666" s="7">
        <v>45686</v>
      </c>
      <c r="C666" s="2" t="s">
        <v>3943</v>
      </c>
      <c r="D666" s="4" t="s">
        <v>1661</v>
      </c>
      <c r="E666" s="1">
        <v>2124.34</v>
      </c>
      <c r="F666" s="1">
        <v>36</v>
      </c>
      <c r="G666" s="1">
        <v>15</v>
      </c>
      <c r="H666" s="1">
        <v>677.53</v>
      </c>
      <c r="L666" t="str">
        <f t="shared" si="10"/>
        <v>0c0f9494</v>
      </c>
      <c r="M666" s="7">
        <v>45686</v>
      </c>
      <c r="N666" t="str">
        <f>PROPER(Table1[[#This Row],[Region]])</f>
        <v>East</v>
      </c>
      <c r="O666" t="str">
        <f>PROPER(Table1[[#This Row],[Product Category]])</f>
        <v>Furniture</v>
      </c>
      <c r="P666">
        <f>ROUND(Table1[[#This Row],[Sales Amount]],1)</f>
        <v>2124.3000000000002</v>
      </c>
      <c r="Q666">
        <f>Table1[[#This Row],[Quantity Sold]]</f>
        <v>36</v>
      </c>
      <c r="R666">
        <f>Table1[[#This Row],[Discount (%)]]</f>
        <v>15</v>
      </c>
      <c r="S666">
        <f>Table1[[#This Row],[Profit]]</f>
        <v>677.53</v>
      </c>
    </row>
    <row r="667" spans="1:19" ht="13.8">
      <c r="A667" s="1" t="s">
        <v>672</v>
      </c>
      <c r="B667" s="7">
        <v>45687</v>
      </c>
      <c r="C667" s="2" t="s">
        <v>3942</v>
      </c>
      <c r="D667" s="4" t="s">
        <v>3946</v>
      </c>
      <c r="E667" s="1">
        <v>4225.9399999999996</v>
      </c>
      <c r="F667" s="1">
        <v>38</v>
      </c>
      <c r="G667" s="1">
        <v>13</v>
      </c>
      <c r="H667" s="1">
        <v>425.34</v>
      </c>
      <c r="L667" t="str">
        <f t="shared" si="10"/>
        <v>3acec038</v>
      </c>
      <c r="M667" s="7">
        <v>45687</v>
      </c>
      <c r="N667" t="str">
        <f>PROPER(Table1[[#This Row],[Region]])</f>
        <v>West</v>
      </c>
      <c r="O667" t="str">
        <f>PROPER(Table1[[#This Row],[Product Category]])</f>
        <v>Electronics</v>
      </c>
      <c r="P667">
        <f>ROUND(Table1[[#This Row],[Sales Amount]],1)</f>
        <v>4225.8999999999996</v>
      </c>
      <c r="Q667">
        <f>Table1[[#This Row],[Quantity Sold]]</f>
        <v>38</v>
      </c>
      <c r="R667">
        <f>Table1[[#This Row],[Discount (%)]]</f>
        <v>13</v>
      </c>
      <c r="S667">
        <f>Table1[[#This Row],[Profit]]</f>
        <v>425.34</v>
      </c>
    </row>
    <row r="668" spans="1:19" ht="13.8">
      <c r="A668" s="1" t="s">
        <v>673</v>
      </c>
      <c r="B668" s="7">
        <v>45688</v>
      </c>
      <c r="C668" s="2" t="s">
        <v>3943</v>
      </c>
      <c r="D668" s="4" t="s">
        <v>1661</v>
      </c>
      <c r="E668" s="1">
        <v>279.42</v>
      </c>
      <c r="F668" s="1">
        <v>50</v>
      </c>
      <c r="G668" s="1">
        <v>32</v>
      </c>
      <c r="H668" s="1">
        <v>1091.49</v>
      </c>
      <c r="L668" t="str">
        <f t="shared" si="10"/>
        <v>d2a66fda</v>
      </c>
      <c r="M668" s="7">
        <v>45688</v>
      </c>
      <c r="N668" t="str">
        <f>PROPER(Table1[[#This Row],[Region]])</f>
        <v>East</v>
      </c>
      <c r="O668" t="str">
        <f>PROPER(Table1[[#This Row],[Product Category]])</f>
        <v>Furniture</v>
      </c>
      <c r="P668">
        <f>ROUND(Table1[[#This Row],[Sales Amount]],1)</f>
        <v>279.39999999999998</v>
      </c>
      <c r="Q668">
        <f>Table1[[#This Row],[Quantity Sold]]</f>
        <v>50</v>
      </c>
      <c r="R668">
        <f>Table1[[#This Row],[Discount (%)]]</f>
        <v>32</v>
      </c>
      <c r="S668">
        <f>Table1[[#This Row],[Profit]]</f>
        <v>1091.49</v>
      </c>
    </row>
    <row r="669" spans="1:19" ht="13.8">
      <c r="A669" s="1" t="s">
        <v>674</v>
      </c>
      <c r="B669" s="7">
        <v>45689</v>
      </c>
      <c r="C669" s="2" t="s">
        <v>3941</v>
      </c>
      <c r="D669" s="4" t="s">
        <v>1489</v>
      </c>
      <c r="E669" s="1">
        <v>1016.75</v>
      </c>
      <c r="F669" s="1">
        <v>27</v>
      </c>
      <c r="G669" s="1">
        <v>47</v>
      </c>
      <c r="H669" s="1">
        <v>252.06</v>
      </c>
      <c r="L669" t="str">
        <f t="shared" si="10"/>
        <v>d0eed47d</v>
      </c>
      <c r="M669" s="7">
        <v>45689</v>
      </c>
      <c r="N669" t="str">
        <f>PROPER(Table1[[#This Row],[Region]])</f>
        <v>North</v>
      </c>
      <c r="O669" t="str">
        <f>PROPER(Table1[[#This Row],[Product Category]])</f>
        <v>Clothing</v>
      </c>
      <c r="P669">
        <f>ROUND(Table1[[#This Row],[Sales Amount]],1)</f>
        <v>1016.8</v>
      </c>
      <c r="Q669">
        <f>Table1[[#This Row],[Quantity Sold]]</f>
        <v>27</v>
      </c>
      <c r="R669">
        <f>Table1[[#This Row],[Discount (%)]]</f>
        <v>47</v>
      </c>
      <c r="S669">
        <f>Table1[[#This Row],[Profit]]</f>
        <v>252.06</v>
      </c>
    </row>
    <row r="670" spans="1:19" ht="13.8">
      <c r="A670" s="1" t="s">
        <v>675</v>
      </c>
      <c r="B670" s="7">
        <v>45690</v>
      </c>
      <c r="C670" s="2" t="s">
        <v>3942</v>
      </c>
      <c r="D670" s="4" t="s">
        <v>1489</v>
      </c>
      <c r="E670" s="1">
        <v>127.13</v>
      </c>
      <c r="F670" s="1">
        <v>11</v>
      </c>
      <c r="G670" s="1">
        <v>18</v>
      </c>
      <c r="H670" s="1">
        <v>1889.27</v>
      </c>
      <c r="L670" t="str">
        <f t="shared" si="10"/>
        <v>f9e1f66b</v>
      </c>
      <c r="M670" s="7">
        <v>45690</v>
      </c>
      <c r="N670" t="str">
        <f>PROPER(Table1[[#This Row],[Region]])</f>
        <v>West</v>
      </c>
      <c r="O670" t="str">
        <f>PROPER(Table1[[#This Row],[Product Category]])</f>
        <v>Clothing</v>
      </c>
      <c r="P670">
        <f>ROUND(Table1[[#This Row],[Sales Amount]],1)</f>
        <v>127.1</v>
      </c>
      <c r="Q670">
        <f>Table1[[#This Row],[Quantity Sold]]</f>
        <v>11</v>
      </c>
      <c r="R670">
        <f>Table1[[#This Row],[Discount (%)]]</f>
        <v>18</v>
      </c>
      <c r="S670">
        <f>Table1[[#This Row],[Profit]]</f>
        <v>1889.27</v>
      </c>
    </row>
    <row r="671" spans="1:19" ht="13.8">
      <c r="A671" s="1" t="s">
        <v>676</v>
      </c>
      <c r="B671" s="7">
        <v>45691</v>
      </c>
      <c r="C671" s="2" t="s">
        <v>3941</v>
      </c>
      <c r="D671" s="4" t="s">
        <v>1661</v>
      </c>
      <c r="E671" s="1">
        <v>2094.33</v>
      </c>
      <c r="F671" s="1">
        <v>3</v>
      </c>
      <c r="G671" s="1">
        <v>27</v>
      </c>
      <c r="H671" s="1">
        <v>1442.95</v>
      </c>
      <c r="L671" t="str">
        <f t="shared" si="10"/>
        <v>f29a74e3</v>
      </c>
      <c r="M671" s="7">
        <v>45691</v>
      </c>
      <c r="N671" t="str">
        <f>PROPER(Table1[[#This Row],[Region]])</f>
        <v>North</v>
      </c>
      <c r="O671" t="str">
        <f>PROPER(Table1[[#This Row],[Product Category]])</f>
        <v>Furniture</v>
      </c>
      <c r="P671">
        <f>ROUND(Table1[[#This Row],[Sales Amount]],1)</f>
        <v>2094.3000000000002</v>
      </c>
      <c r="Q671">
        <f>Table1[[#This Row],[Quantity Sold]]</f>
        <v>3</v>
      </c>
      <c r="R671">
        <f>Table1[[#This Row],[Discount (%)]]</f>
        <v>27</v>
      </c>
      <c r="S671">
        <f>Table1[[#This Row],[Profit]]</f>
        <v>1442.95</v>
      </c>
    </row>
    <row r="672" spans="1:19" ht="13.8">
      <c r="A672" s="1" t="s">
        <v>677</v>
      </c>
      <c r="B672" s="7">
        <v>45692</v>
      </c>
      <c r="C672" s="2" t="s">
        <v>3942</v>
      </c>
      <c r="D672" s="4" t="s">
        <v>1489</v>
      </c>
      <c r="E672" s="1">
        <v>4812.93</v>
      </c>
      <c r="F672" s="1">
        <v>46</v>
      </c>
      <c r="G672" s="1">
        <v>37</v>
      </c>
      <c r="H672" s="1">
        <v>1699.76</v>
      </c>
      <c r="L672" t="str">
        <f t="shared" si="10"/>
        <v>cb507c7e</v>
      </c>
      <c r="M672" s="7">
        <v>45692</v>
      </c>
      <c r="N672" t="str">
        <f>PROPER(Table1[[#This Row],[Region]])</f>
        <v>West</v>
      </c>
      <c r="O672" t="str">
        <f>PROPER(Table1[[#This Row],[Product Category]])</f>
        <v>Clothing</v>
      </c>
      <c r="P672">
        <f>ROUND(Table1[[#This Row],[Sales Amount]],1)</f>
        <v>4812.8999999999996</v>
      </c>
      <c r="Q672">
        <f>Table1[[#This Row],[Quantity Sold]]</f>
        <v>46</v>
      </c>
      <c r="R672">
        <f>Table1[[#This Row],[Discount (%)]]</f>
        <v>37</v>
      </c>
      <c r="S672">
        <f>Table1[[#This Row],[Profit]]</f>
        <v>1699.76</v>
      </c>
    </row>
    <row r="673" spans="1:19" ht="13.8">
      <c r="A673" s="1" t="s">
        <v>678</v>
      </c>
      <c r="B673" s="7">
        <v>45693</v>
      </c>
      <c r="C673" s="2" t="s">
        <v>3943</v>
      </c>
      <c r="D673" s="4" t="s">
        <v>3946</v>
      </c>
      <c r="E673" s="1">
        <v>2836.28</v>
      </c>
      <c r="F673" s="1">
        <v>14</v>
      </c>
      <c r="G673" s="1">
        <v>34</v>
      </c>
      <c r="H673" s="1">
        <v>1699.89</v>
      </c>
      <c r="L673" t="str">
        <f t="shared" si="10"/>
        <v>af898786</v>
      </c>
      <c r="M673" s="7">
        <v>45693</v>
      </c>
      <c r="N673" t="str">
        <f>PROPER(Table1[[#This Row],[Region]])</f>
        <v>East</v>
      </c>
      <c r="O673" t="str">
        <f>PROPER(Table1[[#This Row],[Product Category]])</f>
        <v>Electronics</v>
      </c>
      <c r="P673">
        <f>ROUND(Table1[[#This Row],[Sales Amount]],1)</f>
        <v>2836.3</v>
      </c>
      <c r="Q673">
        <f>Table1[[#This Row],[Quantity Sold]]</f>
        <v>14</v>
      </c>
      <c r="R673">
        <f>Table1[[#This Row],[Discount (%)]]</f>
        <v>34</v>
      </c>
      <c r="S673">
        <f>Table1[[#This Row],[Profit]]</f>
        <v>1699.89</v>
      </c>
    </row>
    <row r="674" spans="1:19" ht="13.8">
      <c r="A674" s="1" t="s">
        <v>679</v>
      </c>
      <c r="B674" s="7">
        <v>45694</v>
      </c>
      <c r="C674" s="2" t="s">
        <v>3941</v>
      </c>
      <c r="D674" s="4" t="s">
        <v>92</v>
      </c>
      <c r="E674" s="1">
        <v>2222.7600000000002</v>
      </c>
      <c r="F674" s="1">
        <v>25</v>
      </c>
      <c r="G674" s="1">
        <v>39</v>
      </c>
      <c r="H674" s="1">
        <v>86.1</v>
      </c>
      <c r="L674" t="str">
        <f t="shared" si="10"/>
        <v>a9fc7d8d</v>
      </c>
      <c r="M674" s="7">
        <v>45694</v>
      </c>
      <c r="N674" t="str">
        <f>PROPER(Table1[[#This Row],[Region]])</f>
        <v>North</v>
      </c>
      <c r="O674" t="str">
        <f>PROPER(Table1[[#This Row],[Product Category]])</f>
        <v>Groceries</v>
      </c>
      <c r="P674">
        <f>ROUND(Table1[[#This Row],[Sales Amount]],1)</f>
        <v>2222.8000000000002</v>
      </c>
      <c r="Q674">
        <f>Table1[[#This Row],[Quantity Sold]]</f>
        <v>25</v>
      </c>
      <c r="R674">
        <f>Table1[[#This Row],[Discount (%)]]</f>
        <v>39</v>
      </c>
      <c r="S674">
        <f>Table1[[#This Row],[Profit]]</f>
        <v>86.1</v>
      </c>
    </row>
    <row r="675" spans="1:19" ht="13.8">
      <c r="A675" s="1" t="s">
        <v>680</v>
      </c>
      <c r="B675" s="7">
        <v>45695</v>
      </c>
      <c r="C675" s="2" t="s">
        <v>3942</v>
      </c>
      <c r="D675" s="4" t="s">
        <v>3946</v>
      </c>
      <c r="E675" s="1">
        <v>2717.32</v>
      </c>
      <c r="F675" s="1">
        <v>10</v>
      </c>
      <c r="G675" s="1">
        <v>21</v>
      </c>
      <c r="H675" s="1">
        <v>455.13</v>
      </c>
      <c r="L675" t="str">
        <f t="shared" si="10"/>
        <v>b167716d</v>
      </c>
      <c r="M675" s="7">
        <v>45695</v>
      </c>
      <c r="N675" t="str">
        <f>PROPER(Table1[[#This Row],[Region]])</f>
        <v>West</v>
      </c>
      <c r="O675" t="str">
        <f>PROPER(Table1[[#This Row],[Product Category]])</f>
        <v>Electronics</v>
      </c>
      <c r="P675">
        <f>ROUND(Table1[[#This Row],[Sales Amount]],1)</f>
        <v>2717.3</v>
      </c>
      <c r="Q675">
        <f>Table1[[#This Row],[Quantity Sold]]</f>
        <v>10</v>
      </c>
      <c r="R675">
        <f>Table1[[#This Row],[Discount (%)]]</f>
        <v>21</v>
      </c>
      <c r="S675">
        <f>Table1[[#This Row],[Profit]]</f>
        <v>455.13</v>
      </c>
    </row>
    <row r="676" spans="1:19" ht="13.8">
      <c r="A676" s="1" t="s">
        <v>681</v>
      </c>
      <c r="B676" s="7">
        <v>45696</v>
      </c>
      <c r="C676" s="2" t="s">
        <v>3944</v>
      </c>
      <c r="D676" s="4" t="s">
        <v>3945</v>
      </c>
      <c r="E676" s="1">
        <v>3144.62</v>
      </c>
      <c r="F676" s="1">
        <v>21</v>
      </c>
      <c r="G676" s="1">
        <v>43</v>
      </c>
      <c r="H676" s="1">
        <v>878.72</v>
      </c>
      <c r="L676" t="str">
        <f t="shared" si="10"/>
        <v>7942cc19</v>
      </c>
      <c r="M676" s="7">
        <v>45696</v>
      </c>
      <c r="N676" t="str">
        <f>PROPER(Table1[[#This Row],[Region]])</f>
        <v>South</v>
      </c>
      <c r="O676" t="str">
        <f>PROPER(Table1[[#This Row],[Product Category]])</f>
        <v>Sports</v>
      </c>
      <c r="P676">
        <f>ROUND(Table1[[#This Row],[Sales Amount]],1)</f>
        <v>3144.6</v>
      </c>
      <c r="Q676">
        <f>Table1[[#This Row],[Quantity Sold]]</f>
        <v>21</v>
      </c>
      <c r="R676">
        <f>Table1[[#This Row],[Discount (%)]]</f>
        <v>43</v>
      </c>
      <c r="S676">
        <f>Table1[[#This Row],[Profit]]</f>
        <v>878.72</v>
      </c>
    </row>
    <row r="677" spans="1:19" ht="13.8">
      <c r="A677" s="1" t="s">
        <v>682</v>
      </c>
      <c r="B677" s="7">
        <v>45697</v>
      </c>
      <c r="C677" s="2" t="s">
        <v>3941</v>
      </c>
      <c r="D677" s="4" t="s">
        <v>3945</v>
      </c>
      <c r="E677" s="1">
        <v>4920.76</v>
      </c>
      <c r="F677" s="1">
        <v>7</v>
      </c>
      <c r="G677" s="1">
        <v>46</v>
      </c>
      <c r="H677" s="1">
        <v>547.64</v>
      </c>
      <c r="L677" t="str">
        <f t="shared" si="10"/>
        <v>7c7dde05</v>
      </c>
      <c r="M677" s="7">
        <v>45697</v>
      </c>
      <c r="N677" t="str">
        <f>PROPER(Table1[[#This Row],[Region]])</f>
        <v>North</v>
      </c>
      <c r="O677" t="str">
        <f>PROPER(Table1[[#This Row],[Product Category]])</f>
        <v>Sports</v>
      </c>
      <c r="P677">
        <f>ROUND(Table1[[#This Row],[Sales Amount]],1)</f>
        <v>4920.8</v>
      </c>
      <c r="Q677">
        <f>Table1[[#This Row],[Quantity Sold]]</f>
        <v>7</v>
      </c>
      <c r="R677">
        <f>Table1[[#This Row],[Discount (%)]]</f>
        <v>46</v>
      </c>
      <c r="S677">
        <f>Table1[[#This Row],[Profit]]</f>
        <v>547.64</v>
      </c>
    </row>
    <row r="678" spans="1:19" ht="13.8">
      <c r="A678" s="1" t="s">
        <v>683</v>
      </c>
      <c r="B678" s="7">
        <v>45698</v>
      </c>
      <c r="C678" s="2" t="s">
        <v>3943</v>
      </c>
      <c r="D678" s="4" t="s">
        <v>3946</v>
      </c>
      <c r="E678" s="1">
        <v>91.86</v>
      </c>
      <c r="F678" s="1">
        <v>15</v>
      </c>
      <c r="G678" s="1">
        <v>26</v>
      </c>
      <c r="H678" s="1">
        <v>1642.44</v>
      </c>
      <c r="L678" t="str">
        <f t="shared" si="10"/>
        <v>ed7c8299</v>
      </c>
      <c r="M678" s="7">
        <v>45698</v>
      </c>
      <c r="N678" t="str">
        <f>PROPER(Table1[[#This Row],[Region]])</f>
        <v>East</v>
      </c>
      <c r="O678" t="str">
        <f>PROPER(Table1[[#This Row],[Product Category]])</f>
        <v>Electronics</v>
      </c>
      <c r="P678">
        <f>ROUND(Table1[[#This Row],[Sales Amount]],1)</f>
        <v>91.9</v>
      </c>
      <c r="Q678">
        <f>Table1[[#This Row],[Quantity Sold]]</f>
        <v>15</v>
      </c>
      <c r="R678">
        <f>Table1[[#This Row],[Discount (%)]]</f>
        <v>26</v>
      </c>
      <c r="S678">
        <f>Table1[[#This Row],[Profit]]</f>
        <v>1642.44</v>
      </c>
    </row>
    <row r="679" spans="1:19" ht="13.8">
      <c r="A679" s="1" t="s">
        <v>684</v>
      </c>
      <c r="B679" s="7">
        <v>45699</v>
      </c>
      <c r="C679" s="2" t="s">
        <v>3942</v>
      </c>
      <c r="D679" s="4" t="s">
        <v>3945</v>
      </c>
      <c r="E679" s="1">
        <v>3050.85</v>
      </c>
      <c r="F679" s="1">
        <v>5</v>
      </c>
      <c r="G679" s="1">
        <v>37</v>
      </c>
      <c r="H679" s="1">
        <v>1759.17</v>
      </c>
      <c r="L679" t="str">
        <f t="shared" si="10"/>
        <v>ffa50d1a</v>
      </c>
      <c r="M679" s="7">
        <v>45699</v>
      </c>
      <c r="N679" t="str">
        <f>PROPER(Table1[[#This Row],[Region]])</f>
        <v>West</v>
      </c>
      <c r="O679" t="str">
        <f>PROPER(Table1[[#This Row],[Product Category]])</f>
        <v>Sports</v>
      </c>
      <c r="P679">
        <f>ROUND(Table1[[#This Row],[Sales Amount]],1)</f>
        <v>3050.9</v>
      </c>
      <c r="Q679">
        <f>Table1[[#This Row],[Quantity Sold]]</f>
        <v>5</v>
      </c>
      <c r="R679">
        <f>Table1[[#This Row],[Discount (%)]]</f>
        <v>37</v>
      </c>
      <c r="S679">
        <f>Table1[[#This Row],[Profit]]</f>
        <v>1759.17</v>
      </c>
    </row>
    <row r="680" spans="1:19" ht="13.8">
      <c r="A680" s="1" t="s">
        <v>685</v>
      </c>
      <c r="B680" s="7">
        <v>45700</v>
      </c>
      <c r="C680" s="2" t="s">
        <v>3943</v>
      </c>
      <c r="D680" s="4" t="s">
        <v>3946</v>
      </c>
      <c r="E680" s="1">
        <v>4011.18</v>
      </c>
      <c r="F680" s="1">
        <v>13</v>
      </c>
      <c r="G680" s="1">
        <v>39</v>
      </c>
      <c r="H680" s="1">
        <v>286.27</v>
      </c>
      <c r="L680" t="str">
        <f t="shared" si="10"/>
        <v>885dd27a</v>
      </c>
      <c r="M680" s="7">
        <v>45700</v>
      </c>
      <c r="N680" t="str">
        <f>PROPER(Table1[[#This Row],[Region]])</f>
        <v>East</v>
      </c>
      <c r="O680" t="str">
        <f>PROPER(Table1[[#This Row],[Product Category]])</f>
        <v>Electronics</v>
      </c>
      <c r="P680">
        <f>ROUND(Table1[[#This Row],[Sales Amount]],1)</f>
        <v>4011.2</v>
      </c>
      <c r="Q680">
        <f>Table1[[#This Row],[Quantity Sold]]</f>
        <v>13</v>
      </c>
      <c r="R680">
        <f>Table1[[#This Row],[Discount (%)]]</f>
        <v>39</v>
      </c>
      <c r="S680">
        <f>Table1[[#This Row],[Profit]]</f>
        <v>286.27</v>
      </c>
    </row>
    <row r="681" spans="1:19" ht="13.8">
      <c r="A681" s="1" t="s">
        <v>686</v>
      </c>
      <c r="B681" s="7">
        <v>45701</v>
      </c>
      <c r="C681" s="2" t="s">
        <v>3943</v>
      </c>
      <c r="D681" s="4" t="s">
        <v>3946</v>
      </c>
      <c r="E681" s="1">
        <v>3727.65</v>
      </c>
      <c r="F681" s="1">
        <v>33</v>
      </c>
      <c r="G681" s="1">
        <v>40</v>
      </c>
      <c r="H681" s="1">
        <v>613.41</v>
      </c>
      <c r="L681" t="str">
        <f t="shared" si="10"/>
        <v>b75bfc3c</v>
      </c>
      <c r="M681" s="7">
        <v>45701</v>
      </c>
      <c r="N681" t="str">
        <f>PROPER(Table1[[#This Row],[Region]])</f>
        <v>East</v>
      </c>
      <c r="O681" t="str">
        <f>PROPER(Table1[[#This Row],[Product Category]])</f>
        <v>Electronics</v>
      </c>
      <c r="P681">
        <f>ROUND(Table1[[#This Row],[Sales Amount]],1)</f>
        <v>3727.7</v>
      </c>
      <c r="Q681">
        <f>Table1[[#This Row],[Quantity Sold]]</f>
        <v>33</v>
      </c>
      <c r="R681">
        <f>Table1[[#This Row],[Discount (%)]]</f>
        <v>40</v>
      </c>
      <c r="S681">
        <f>Table1[[#This Row],[Profit]]</f>
        <v>613.41</v>
      </c>
    </row>
    <row r="682" spans="1:19" ht="13.8">
      <c r="A682" s="1" t="s">
        <v>687</v>
      </c>
      <c r="B682" s="7">
        <v>45702</v>
      </c>
      <c r="C682" s="2" t="s">
        <v>3942</v>
      </c>
      <c r="D682" s="4" t="s">
        <v>3945</v>
      </c>
      <c r="E682" s="1">
        <v>295.83</v>
      </c>
      <c r="F682" s="1">
        <v>1</v>
      </c>
      <c r="G682" s="1">
        <v>28</v>
      </c>
      <c r="H682" s="1">
        <v>763.82</v>
      </c>
      <c r="L682" t="str">
        <f t="shared" si="10"/>
        <v>a4d6797b</v>
      </c>
      <c r="M682" s="7">
        <v>45702</v>
      </c>
      <c r="N682" t="str">
        <f>PROPER(Table1[[#This Row],[Region]])</f>
        <v>West</v>
      </c>
      <c r="O682" t="str">
        <f>PROPER(Table1[[#This Row],[Product Category]])</f>
        <v>Sports</v>
      </c>
      <c r="P682">
        <f>ROUND(Table1[[#This Row],[Sales Amount]],1)</f>
        <v>295.8</v>
      </c>
      <c r="Q682">
        <f>Table1[[#This Row],[Quantity Sold]]</f>
        <v>1</v>
      </c>
      <c r="R682">
        <f>Table1[[#This Row],[Discount (%)]]</f>
        <v>28</v>
      </c>
      <c r="S682">
        <f>Table1[[#This Row],[Profit]]</f>
        <v>763.82</v>
      </c>
    </row>
    <row r="683" spans="1:19" ht="13.8">
      <c r="A683" s="1" t="s">
        <v>688</v>
      </c>
      <c r="B683" s="7">
        <v>45703</v>
      </c>
      <c r="C683" s="2" t="s">
        <v>3944</v>
      </c>
      <c r="D683" s="4" t="s">
        <v>3945</v>
      </c>
      <c r="E683" s="1">
        <v>1637.41</v>
      </c>
      <c r="F683" s="1">
        <v>42</v>
      </c>
      <c r="G683" s="1">
        <v>17</v>
      </c>
      <c r="H683" s="1">
        <v>1392.95</v>
      </c>
      <c r="L683" t="str">
        <f t="shared" si="10"/>
        <v>3cee1dd2</v>
      </c>
      <c r="M683" s="7">
        <v>45703</v>
      </c>
      <c r="N683" t="str">
        <f>PROPER(Table1[[#This Row],[Region]])</f>
        <v>South</v>
      </c>
      <c r="O683" t="str">
        <f>PROPER(Table1[[#This Row],[Product Category]])</f>
        <v>Sports</v>
      </c>
      <c r="P683">
        <f>ROUND(Table1[[#This Row],[Sales Amount]],1)</f>
        <v>1637.4</v>
      </c>
      <c r="Q683">
        <f>Table1[[#This Row],[Quantity Sold]]</f>
        <v>42</v>
      </c>
      <c r="R683">
        <f>Table1[[#This Row],[Discount (%)]]</f>
        <v>17</v>
      </c>
      <c r="S683">
        <f>Table1[[#This Row],[Profit]]</f>
        <v>1392.95</v>
      </c>
    </row>
    <row r="684" spans="1:19" ht="13.8">
      <c r="A684" s="1" t="s">
        <v>689</v>
      </c>
      <c r="B684" s="7">
        <v>45704</v>
      </c>
      <c r="C684" s="2" t="s">
        <v>3941</v>
      </c>
      <c r="D684" s="4" t="s">
        <v>1661</v>
      </c>
      <c r="E684" s="1">
        <v>4408.6899999999996</v>
      </c>
      <c r="F684" s="1">
        <v>40</v>
      </c>
      <c r="G684" s="1">
        <v>8</v>
      </c>
      <c r="H684" s="1">
        <v>1878.2</v>
      </c>
      <c r="L684" t="str">
        <f t="shared" si="10"/>
        <v>638d115b</v>
      </c>
      <c r="M684" s="7">
        <v>45704</v>
      </c>
      <c r="N684" t="str">
        <f>PROPER(Table1[[#This Row],[Region]])</f>
        <v>North</v>
      </c>
      <c r="O684" t="str">
        <f>PROPER(Table1[[#This Row],[Product Category]])</f>
        <v>Furniture</v>
      </c>
      <c r="P684">
        <f>ROUND(Table1[[#This Row],[Sales Amount]],1)</f>
        <v>4408.7</v>
      </c>
      <c r="Q684">
        <f>Table1[[#This Row],[Quantity Sold]]</f>
        <v>40</v>
      </c>
      <c r="R684">
        <f>Table1[[#This Row],[Discount (%)]]</f>
        <v>8</v>
      </c>
      <c r="S684">
        <f>Table1[[#This Row],[Profit]]</f>
        <v>1878.2</v>
      </c>
    </row>
    <row r="685" spans="1:19" ht="13.8">
      <c r="A685" s="1" t="s">
        <v>690</v>
      </c>
      <c r="B685" s="7">
        <v>45705</v>
      </c>
      <c r="C685" s="2" t="s">
        <v>3944</v>
      </c>
      <c r="D685" s="4" t="s">
        <v>1489</v>
      </c>
      <c r="E685" s="1">
        <v>3507.78</v>
      </c>
      <c r="F685" s="1">
        <v>2</v>
      </c>
      <c r="G685" s="1">
        <v>10</v>
      </c>
      <c r="H685" s="1">
        <v>1280</v>
      </c>
      <c r="L685" t="str">
        <f t="shared" si="10"/>
        <v>bdfe467d</v>
      </c>
      <c r="M685" s="7">
        <v>45705</v>
      </c>
      <c r="N685" t="str">
        <f>PROPER(Table1[[#This Row],[Region]])</f>
        <v>South</v>
      </c>
      <c r="O685" t="str">
        <f>PROPER(Table1[[#This Row],[Product Category]])</f>
        <v>Clothing</v>
      </c>
      <c r="P685">
        <f>ROUND(Table1[[#This Row],[Sales Amount]],1)</f>
        <v>3507.8</v>
      </c>
      <c r="Q685">
        <f>Table1[[#This Row],[Quantity Sold]]</f>
        <v>2</v>
      </c>
      <c r="R685">
        <f>Table1[[#This Row],[Discount (%)]]</f>
        <v>10</v>
      </c>
      <c r="S685">
        <f>Table1[[#This Row],[Profit]]</f>
        <v>1280</v>
      </c>
    </row>
    <row r="686" spans="1:19" ht="13.8">
      <c r="A686" s="1" t="s">
        <v>691</v>
      </c>
      <c r="B686" s="7">
        <v>45706</v>
      </c>
      <c r="C686" s="2" t="s">
        <v>3943</v>
      </c>
      <c r="D686" s="4" t="s">
        <v>3945</v>
      </c>
      <c r="E686" s="1">
        <v>3219.12</v>
      </c>
      <c r="F686" s="1">
        <v>40</v>
      </c>
      <c r="G686" s="1">
        <v>47</v>
      </c>
      <c r="H686" s="1">
        <v>410.95</v>
      </c>
      <c r="L686" t="str">
        <f t="shared" si="10"/>
        <v>7ad2364b</v>
      </c>
      <c r="M686" s="7">
        <v>45706</v>
      </c>
      <c r="N686" t="str">
        <f>PROPER(Table1[[#This Row],[Region]])</f>
        <v>East</v>
      </c>
      <c r="O686" t="str">
        <f>PROPER(Table1[[#This Row],[Product Category]])</f>
        <v>Sports</v>
      </c>
      <c r="P686">
        <f>ROUND(Table1[[#This Row],[Sales Amount]],1)</f>
        <v>3219.1</v>
      </c>
      <c r="Q686">
        <f>Table1[[#This Row],[Quantity Sold]]</f>
        <v>40</v>
      </c>
      <c r="R686">
        <f>Table1[[#This Row],[Discount (%)]]</f>
        <v>47</v>
      </c>
      <c r="S686">
        <f>Table1[[#This Row],[Profit]]</f>
        <v>410.95</v>
      </c>
    </row>
    <row r="687" spans="1:19" ht="13.8">
      <c r="A687" s="1" t="s">
        <v>692</v>
      </c>
      <c r="B687" s="7">
        <v>45707</v>
      </c>
      <c r="C687" s="2" t="s">
        <v>3943</v>
      </c>
      <c r="D687" s="4" t="s">
        <v>3945</v>
      </c>
      <c r="E687" s="1">
        <v>4974.53</v>
      </c>
      <c r="F687" s="1">
        <v>13</v>
      </c>
      <c r="G687" s="1">
        <v>40</v>
      </c>
      <c r="H687" s="1">
        <v>1839.91</v>
      </c>
      <c r="L687" t="str">
        <f t="shared" si="10"/>
        <v>132614a1</v>
      </c>
      <c r="M687" s="7">
        <v>45707</v>
      </c>
      <c r="N687" t="str">
        <f>PROPER(Table1[[#This Row],[Region]])</f>
        <v>East</v>
      </c>
      <c r="O687" t="str">
        <f>PROPER(Table1[[#This Row],[Product Category]])</f>
        <v>Sports</v>
      </c>
      <c r="P687">
        <f>ROUND(Table1[[#This Row],[Sales Amount]],1)</f>
        <v>4974.5</v>
      </c>
      <c r="Q687">
        <f>Table1[[#This Row],[Quantity Sold]]</f>
        <v>13</v>
      </c>
      <c r="R687">
        <f>Table1[[#This Row],[Discount (%)]]</f>
        <v>40</v>
      </c>
      <c r="S687">
        <f>Table1[[#This Row],[Profit]]</f>
        <v>1839.91</v>
      </c>
    </row>
    <row r="688" spans="1:19" ht="13.8">
      <c r="A688" s="1" t="s">
        <v>693</v>
      </c>
      <c r="B688" s="7">
        <v>45708</v>
      </c>
      <c r="C688" s="2" t="s">
        <v>3943</v>
      </c>
      <c r="D688" s="4" t="s">
        <v>3945</v>
      </c>
      <c r="E688" s="1">
        <v>2970.94</v>
      </c>
      <c r="F688" s="1">
        <v>38</v>
      </c>
      <c r="G688" s="1">
        <v>11</v>
      </c>
      <c r="H688" s="1">
        <v>1108.1099999999999</v>
      </c>
      <c r="L688" t="str">
        <f t="shared" si="10"/>
        <v>59f29eb7</v>
      </c>
      <c r="M688" s="7">
        <v>45708</v>
      </c>
      <c r="N688" t="str">
        <f>PROPER(Table1[[#This Row],[Region]])</f>
        <v>East</v>
      </c>
      <c r="O688" t="str">
        <f>PROPER(Table1[[#This Row],[Product Category]])</f>
        <v>Sports</v>
      </c>
      <c r="P688">
        <f>ROUND(Table1[[#This Row],[Sales Amount]],1)</f>
        <v>2970.9</v>
      </c>
      <c r="Q688">
        <f>Table1[[#This Row],[Quantity Sold]]</f>
        <v>38</v>
      </c>
      <c r="R688">
        <f>Table1[[#This Row],[Discount (%)]]</f>
        <v>11</v>
      </c>
      <c r="S688">
        <f>Table1[[#This Row],[Profit]]</f>
        <v>1108.1099999999999</v>
      </c>
    </row>
    <row r="689" spans="1:19" ht="13.8">
      <c r="A689" s="1" t="s">
        <v>694</v>
      </c>
      <c r="B689" s="7">
        <v>45709</v>
      </c>
      <c r="C689" s="2" t="s">
        <v>3941</v>
      </c>
      <c r="D689" s="4" t="s">
        <v>92</v>
      </c>
      <c r="E689" s="1">
        <v>233.97</v>
      </c>
      <c r="F689" s="1">
        <v>36</v>
      </c>
      <c r="G689" s="1">
        <v>30</v>
      </c>
      <c r="H689" s="1">
        <v>1731.08</v>
      </c>
      <c r="L689" t="str">
        <f t="shared" si="10"/>
        <v>a8808f32</v>
      </c>
      <c r="M689" s="7">
        <v>45709</v>
      </c>
      <c r="N689" t="str">
        <f>PROPER(Table1[[#This Row],[Region]])</f>
        <v>North</v>
      </c>
      <c r="O689" t="str">
        <f>PROPER(Table1[[#This Row],[Product Category]])</f>
        <v>Groceries</v>
      </c>
      <c r="P689">
        <f>ROUND(Table1[[#This Row],[Sales Amount]],1)</f>
        <v>234</v>
      </c>
      <c r="Q689">
        <f>Table1[[#This Row],[Quantity Sold]]</f>
        <v>36</v>
      </c>
      <c r="R689">
        <f>Table1[[#This Row],[Discount (%)]]</f>
        <v>30</v>
      </c>
      <c r="S689">
        <f>Table1[[#This Row],[Profit]]</f>
        <v>1731.08</v>
      </c>
    </row>
    <row r="690" spans="1:19" ht="13.8">
      <c r="A690" s="1" t="s">
        <v>695</v>
      </c>
      <c r="B690" s="7">
        <v>45710</v>
      </c>
      <c r="C690" s="2" t="s">
        <v>3942</v>
      </c>
      <c r="D690" s="4" t="s">
        <v>3946</v>
      </c>
      <c r="E690" s="1">
        <v>2440.59</v>
      </c>
      <c r="F690" s="1">
        <v>18</v>
      </c>
      <c r="G690" s="1">
        <v>1</v>
      </c>
      <c r="H690" s="1">
        <v>1077.8699999999999</v>
      </c>
      <c r="L690" t="str">
        <f t="shared" si="10"/>
        <v>8f7f4a5c</v>
      </c>
      <c r="M690" s="7">
        <v>45710</v>
      </c>
      <c r="N690" t="str">
        <f>PROPER(Table1[[#This Row],[Region]])</f>
        <v>West</v>
      </c>
      <c r="O690" t="str">
        <f>PROPER(Table1[[#This Row],[Product Category]])</f>
        <v>Electronics</v>
      </c>
      <c r="P690">
        <f>ROUND(Table1[[#This Row],[Sales Amount]],1)</f>
        <v>2440.6</v>
      </c>
      <c r="Q690">
        <f>Table1[[#This Row],[Quantity Sold]]</f>
        <v>18</v>
      </c>
      <c r="R690">
        <f>Table1[[#This Row],[Discount (%)]]</f>
        <v>1</v>
      </c>
      <c r="S690">
        <f>Table1[[#This Row],[Profit]]</f>
        <v>1077.8699999999999</v>
      </c>
    </row>
    <row r="691" spans="1:19" ht="13.8">
      <c r="A691" s="1" t="s">
        <v>696</v>
      </c>
      <c r="B691" s="7">
        <v>45711</v>
      </c>
      <c r="C691" s="2" t="s">
        <v>3944</v>
      </c>
      <c r="D691" s="4" t="s">
        <v>1489</v>
      </c>
      <c r="E691" s="1">
        <v>2555.19</v>
      </c>
      <c r="F691" s="1">
        <v>31</v>
      </c>
      <c r="G691" s="1">
        <v>31</v>
      </c>
      <c r="H691" s="1">
        <v>1960.03</v>
      </c>
      <c r="L691" t="str">
        <f t="shared" si="10"/>
        <v>2d7a7e75</v>
      </c>
      <c r="M691" s="7">
        <v>45711</v>
      </c>
      <c r="N691" t="str">
        <f>PROPER(Table1[[#This Row],[Region]])</f>
        <v>South</v>
      </c>
      <c r="O691" t="str">
        <f>PROPER(Table1[[#This Row],[Product Category]])</f>
        <v>Clothing</v>
      </c>
      <c r="P691">
        <f>ROUND(Table1[[#This Row],[Sales Amount]],1)</f>
        <v>2555.1999999999998</v>
      </c>
      <c r="Q691">
        <f>Table1[[#This Row],[Quantity Sold]]</f>
        <v>31</v>
      </c>
      <c r="R691">
        <f>Table1[[#This Row],[Discount (%)]]</f>
        <v>31</v>
      </c>
      <c r="S691">
        <f>Table1[[#This Row],[Profit]]</f>
        <v>1960.03</v>
      </c>
    </row>
    <row r="692" spans="1:19" ht="13.8">
      <c r="A692" s="1" t="s">
        <v>697</v>
      </c>
      <c r="B692" s="7">
        <v>45712</v>
      </c>
      <c r="C692" s="2" t="s">
        <v>3944</v>
      </c>
      <c r="D692" s="4" t="s">
        <v>3946</v>
      </c>
      <c r="E692" s="1">
        <v>420.03</v>
      </c>
      <c r="F692" s="1">
        <v>24</v>
      </c>
      <c r="G692" s="1">
        <v>18</v>
      </c>
      <c r="H692" s="1">
        <v>475.42</v>
      </c>
      <c r="L692" t="str">
        <f t="shared" si="10"/>
        <v>ebd012a4</v>
      </c>
      <c r="M692" s="7">
        <v>45712</v>
      </c>
      <c r="N692" t="str">
        <f>PROPER(Table1[[#This Row],[Region]])</f>
        <v>South</v>
      </c>
      <c r="O692" t="str">
        <f>PROPER(Table1[[#This Row],[Product Category]])</f>
        <v>Electronics</v>
      </c>
      <c r="P692">
        <f>ROUND(Table1[[#This Row],[Sales Amount]],1)</f>
        <v>420</v>
      </c>
      <c r="Q692">
        <f>Table1[[#This Row],[Quantity Sold]]</f>
        <v>24</v>
      </c>
      <c r="R692">
        <f>Table1[[#This Row],[Discount (%)]]</f>
        <v>18</v>
      </c>
      <c r="S692">
        <f>Table1[[#This Row],[Profit]]</f>
        <v>475.42</v>
      </c>
    </row>
    <row r="693" spans="1:19" ht="13.8">
      <c r="A693" s="1" t="s">
        <v>698</v>
      </c>
      <c r="B693" s="7">
        <v>45713</v>
      </c>
      <c r="C693" s="2" t="s">
        <v>3943</v>
      </c>
      <c r="D693" s="4" t="s">
        <v>3945</v>
      </c>
      <c r="E693" s="1">
        <v>4460.49</v>
      </c>
      <c r="F693" s="1">
        <v>5</v>
      </c>
      <c r="G693" s="1">
        <v>39</v>
      </c>
      <c r="H693" s="1">
        <v>1925.9</v>
      </c>
      <c r="L693" t="str">
        <f t="shared" si="10"/>
        <v>71c9323f</v>
      </c>
      <c r="M693" s="7">
        <v>45713</v>
      </c>
      <c r="N693" t="str">
        <f>PROPER(Table1[[#This Row],[Region]])</f>
        <v>East</v>
      </c>
      <c r="O693" t="str">
        <f>PROPER(Table1[[#This Row],[Product Category]])</f>
        <v>Sports</v>
      </c>
      <c r="P693">
        <f>ROUND(Table1[[#This Row],[Sales Amount]],1)</f>
        <v>4460.5</v>
      </c>
      <c r="Q693">
        <f>Table1[[#This Row],[Quantity Sold]]</f>
        <v>5</v>
      </c>
      <c r="R693">
        <f>Table1[[#This Row],[Discount (%)]]</f>
        <v>39</v>
      </c>
      <c r="S693">
        <f>Table1[[#This Row],[Profit]]</f>
        <v>1925.9</v>
      </c>
    </row>
    <row r="694" spans="1:19" ht="13.8">
      <c r="A694" s="1" t="s">
        <v>699</v>
      </c>
      <c r="B694" s="7">
        <v>45714</v>
      </c>
      <c r="C694" s="2" t="s">
        <v>3941</v>
      </c>
      <c r="D694" s="4" t="s">
        <v>1661</v>
      </c>
      <c r="E694" s="1">
        <v>4418.97</v>
      </c>
      <c r="F694" s="1">
        <v>38</v>
      </c>
      <c r="G694" s="1">
        <v>11</v>
      </c>
      <c r="H694" s="1">
        <v>1967.53</v>
      </c>
      <c r="L694" t="str">
        <f t="shared" si="10"/>
        <v>2d0364d9</v>
      </c>
      <c r="M694" s="7">
        <v>45714</v>
      </c>
      <c r="N694" t="str">
        <f>PROPER(Table1[[#This Row],[Region]])</f>
        <v>North</v>
      </c>
      <c r="O694" t="str">
        <f>PROPER(Table1[[#This Row],[Product Category]])</f>
        <v>Furniture</v>
      </c>
      <c r="P694">
        <f>ROUND(Table1[[#This Row],[Sales Amount]],1)</f>
        <v>4419</v>
      </c>
      <c r="Q694">
        <f>Table1[[#This Row],[Quantity Sold]]</f>
        <v>38</v>
      </c>
      <c r="R694">
        <f>Table1[[#This Row],[Discount (%)]]</f>
        <v>11</v>
      </c>
      <c r="S694">
        <f>Table1[[#This Row],[Profit]]</f>
        <v>1967.53</v>
      </c>
    </row>
    <row r="695" spans="1:19" ht="13.8">
      <c r="A695" s="1" t="s">
        <v>701</v>
      </c>
      <c r="B695" s="7">
        <v>45715</v>
      </c>
      <c r="C695" s="2" t="s">
        <v>3943</v>
      </c>
      <c r="D695" s="4" t="s">
        <v>3946</v>
      </c>
      <c r="E695" s="1">
        <v>1704.1</v>
      </c>
      <c r="F695" s="1">
        <v>27</v>
      </c>
      <c r="G695" s="1">
        <v>17</v>
      </c>
      <c r="H695" s="1">
        <v>1824.27</v>
      </c>
      <c r="L695" t="str">
        <f t="shared" si="10"/>
        <v>e3999615</v>
      </c>
      <c r="M695" s="7">
        <v>45715</v>
      </c>
      <c r="N695" t="str">
        <f>PROPER(Table1[[#This Row],[Region]])</f>
        <v>East</v>
      </c>
      <c r="O695" t="str">
        <f>PROPER(Table1[[#This Row],[Product Category]])</f>
        <v>Electronics</v>
      </c>
      <c r="P695">
        <f>ROUND(Table1[[#This Row],[Sales Amount]],1)</f>
        <v>1704.1</v>
      </c>
      <c r="Q695">
        <f>Table1[[#This Row],[Quantity Sold]]</f>
        <v>27</v>
      </c>
      <c r="R695">
        <f>Table1[[#This Row],[Discount (%)]]</f>
        <v>17</v>
      </c>
      <c r="S695">
        <f>Table1[[#This Row],[Profit]]</f>
        <v>1824.27</v>
      </c>
    </row>
    <row r="696" spans="1:19" ht="13.8">
      <c r="A696" s="1" t="s">
        <v>702</v>
      </c>
      <c r="B696" s="7">
        <v>45716</v>
      </c>
      <c r="C696" s="2" t="s">
        <v>3943</v>
      </c>
      <c r="D696" s="4" t="s">
        <v>3945</v>
      </c>
      <c r="E696" s="1">
        <v>745.39</v>
      </c>
      <c r="F696" s="1">
        <v>2</v>
      </c>
      <c r="G696" s="1">
        <v>19</v>
      </c>
      <c r="H696" s="1">
        <v>1100.8399999999999</v>
      </c>
      <c r="L696" t="str">
        <f t="shared" si="10"/>
        <v>818af409</v>
      </c>
      <c r="M696" s="7">
        <v>45716</v>
      </c>
      <c r="N696" t="str">
        <f>PROPER(Table1[[#This Row],[Region]])</f>
        <v>East</v>
      </c>
      <c r="O696" t="str">
        <f>PROPER(Table1[[#This Row],[Product Category]])</f>
        <v>Sports</v>
      </c>
      <c r="P696">
        <f>ROUND(Table1[[#This Row],[Sales Amount]],1)</f>
        <v>745.4</v>
      </c>
      <c r="Q696">
        <f>Table1[[#This Row],[Quantity Sold]]</f>
        <v>2</v>
      </c>
      <c r="R696">
        <f>Table1[[#This Row],[Discount (%)]]</f>
        <v>19</v>
      </c>
      <c r="S696">
        <f>Table1[[#This Row],[Profit]]</f>
        <v>1100.8399999999999</v>
      </c>
    </row>
    <row r="697" spans="1:19" ht="13.8">
      <c r="A697" s="1" t="s">
        <v>703</v>
      </c>
      <c r="B697" s="7">
        <v>45717</v>
      </c>
      <c r="C697" s="2" t="s">
        <v>3942</v>
      </c>
      <c r="D697" s="4" t="s">
        <v>3945</v>
      </c>
      <c r="E697" s="1">
        <v>649.26</v>
      </c>
      <c r="F697" s="1">
        <v>40</v>
      </c>
      <c r="G697" s="1">
        <v>14</v>
      </c>
      <c r="H697" s="1">
        <v>757</v>
      </c>
      <c r="L697" t="str">
        <f t="shared" si="10"/>
        <v>0579a5a7</v>
      </c>
      <c r="M697" s="7">
        <v>45717</v>
      </c>
      <c r="N697" t="str">
        <f>PROPER(Table1[[#This Row],[Region]])</f>
        <v>West</v>
      </c>
      <c r="O697" t="str">
        <f>PROPER(Table1[[#This Row],[Product Category]])</f>
        <v>Sports</v>
      </c>
      <c r="P697">
        <f>ROUND(Table1[[#This Row],[Sales Amount]],1)</f>
        <v>649.29999999999995</v>
      </c>
      <c r="Q697">
        <f>Table1[[#This Row],[Quantity Sold]]</f>
        <v>40</v>
      </c>
      <c r="R697">
        <f>Table1[[#This Row],[Discount (%)]]</f>
        <v>14</v>
      </c>
      <c r="S697">
        <f>Table1[[#This Row],[Profit]]</f>
        <v>757</v>
      </c>
    </row>
    <row r="698" spans="1:19" ht="13.8">
      <c r="A698" s="1" t="s">
        <v>704</v>
      </c>
      <c r="B698" s="7">
        <v>45718</v>
      </c>
      <c r="C698" s="2" t="s">
        <v>3941</v>
      </c>
      <c r="D698" s="4" t="s">
        <v>3945</v>
      </c>
      <c r="E698" s="1">
        <v>2408.98</v>
      </c>
      <c r="F698" s="1">
        <v>21</v>
      </c>
      <c r="G698" s="1">
        <v>37</v>
      </c>
      <c r="H698" s="1">
        <v>29.78</v>
      </c>
      <c r="L698" t="str">
        <f t="shared" si="10"/>
        <v>144e9314</v>
      </c>
      <c r="M698" s="7">
        <v>45718</v>
      </c>
      <c r="N698" t="str">
        <f>PROPER(Table1[[#This Row],[Region]])</f>
        <v>North</v>
      </c>
      <c r="O698" t="str">
        <f>PROPER(Table1[[#This Row],[Product Category]])</f>
        <v>Sports</v>
      </c>
      <c r="P698">
        <f>ROUND(Table1[[#This Row],[Sales Amount]],1)</f>
        <v>2409</v>
      </c>
      <c r="Q698">
        <f>Table1[[#This Row],[Quantity Sold]]</f>
        <v>21</v>
      </c>
      <c r="R698">
        <f>Table1[[#This Row],[Discount (%)]]</f>
        <v>37</v>
      </c>
      <c r="S698">
        <f>Table1[[#This Row],[Profit]]</f>
        <v>29.78</v>
      </c>
    </row>
    <row r="699" spans="1:19" ht="13.8">
      <c r="A699" s="1" t="s">
        <v>705</v>
      </c>
      <c r="B699" s="7">
        <v>45719</v>
      </c>
      <c r="C699" s="2" t="s">
        <v>3943</v>
      </c>
      <c r="D699" s="4" t="s">
        <v>92</v>
      </c>
      <c r="E699" s="1">
        <v>4082.8</v>
      </c>
      <c r="F699" s="1">
        <v>12</v>
      </c>
      <c r="G699" s="1">
        <v>29</v>
      </c>
      <c r="H699" s="1">
        <v>851.16</v>
      </c>
      <c r="L699" t="str">
        <f t="shared" si="10"/>
        <v>3b28fbc5</v>
      </c>
      <c r="M699" s="7">
        <v>45719</v>
      </c>
      <c r="N699" t="str">
        <f>PROPER(Table1[[#This Row],[Region]])</f>
        <v>East</v>
      </c>
      <c r="O699" t="str">
        <f>PROPER(Table1[[#This Row],[Product Category]])</f>
        <v>Groceries</v>
      </c>
      <c r="P699">
        <f>ROUND(Table1[[#This Row],[Sales Amount]],1)</f>
        <v>4082.8</v>
      </c>
      <c r="Q699">
        <f>Table1[[#This Row],[Quantity Sold]]</f>
        <v>12</v>
      </c>
      <c r="R699">
        <f>Table1[[#This Row],[Discount (%)]]</f>
        <v>29</v>
      </c>
      <c r="S699">
        <f>Table1[[#This Row],[Profit]]</f>
        <v>851.16</v>
      </c>
    </row>
    <row r="700" spans="1:19" ht="13.8">
      <c r="A700" s="1" t="s">
        <v>706</v>
      </c>
      <c r="B700" s="7">
        <v>45720</v>
      </c>
      <c r="C700" s="2" t="s">
        <v>3944</v>
      </c>
      <c r="D700" s="4" t="s">
        <v>1489</v>
      </c>
      <c r="E700" s="1">
        <v>3009.98</v>
      </c>
      <c r="F700" s="1">
        <v>37</v>
      </c>
      <c r="G700" s="1">
        <v>20</v>
      </c>
      <c r="H700" s="1">
        <v>1487.33</v>
      </c>
      <c r="L700" t="str">
        <f t="shared" si="10"/>
        <v>1dbb0d69</v>
      </c>
      <c r="M700" s="7">
        <v>45720</v>
      </c>
      <c r="N700" t="str">
        <f>PROPER(Table1[[#This Row],[Region]])</f>
        <v>South</v>
      </c>
      <c r="O700" t="str">
        <f>PROPER(Table1[[#This Row],[Product Category]])</f>
        <v>Clothing</v>
      </c>
      <c r="P700">
        <f>ROUND(Table1[[#This Row],[Sales Amount]],1)</f>
        <v>3010</v>
      </c>
      <c r="Q700">
        <f>Table1[[#This Row],[Quantity Sold]]</f>
        <v>37</v>
      </c>
      <c r="R700">
        <f>Table1[[#This Row],[Discount (%)]]</f>
        <v>20</v>
      </c>
      <c r="S700">
        <f>Table1[[#This Row],[Profit]]</f>
        <v>1487.33</v>
      </c>
    </row>
    <row r="701" spans="1:19" ht="13.8">
      <c r="A701" s="1" t="s">
        <v>707</v>
      </c>
      <c r="B701" s="7">
        <v>45721</v>
      </c>
      <c r="C701" s="2" t="s">
        <v>3944</v>
      </c>
      <c r="D701" s="4" t="s">
        <v>3946</v>
      </c>
      <c r="E701" s="1">
        <v>871.82</v>
      </c>
      <c r="F701" s="1">
        <v>15</v>
      </c>
      <c r="G701" s="1">
        <v>21</v>
      </c>
      <c r="H701" s="1">
        <v>1061.26</v>
      </c>
      <c r="L701" t="str">
        <f t="shared" si="10"/>
        <v>089eb598</v>
      </c>
      <c r="M701" s="7">
        <v>45721</v>
      </c>
      <c r="N701" t="str">
        <f>PROPER(Table1[[#This Row],[Region]])</f>
        <v>South</v>
      </c>
      <c r="O701" t="str">
        <f>PROPER(Table1[[#This Row],[Product Category]])</f>
        <v>Electronics</v>
      </c>
      <c r="P701">
        <f>ROUND(Table1[[#This Row],[Sales Amount]],1)</f>
        <v>871.8</v>
      </c>
      <c r="Q701">
        <f>Table1[[#This Row],[Quantity Sold]]</f>
        <v>15</v>
      </c>
      <c r="R701">
        <f>Table1[[#This Row],[Discount (%)]]</f>
        <v>21</v>
      </c>
      <c r="S701">
        <f>Table1[[#This Row],[Profit]]</f>
        <v>1061.26</v>
      </c>
    </row>
    <row r="702" spans="1:19" ht="13.8">
      <c r="A702" s="1" t="s">
        <v>708</v>
      </c>
      <c r="B702" s="7">
        <v>45722</v>
      </c>
      <c r="C702" s="2" t="s">
        <v>3944</v>
      </c>
      <c r="D702" s="4" t="s">
        <v>3946</v>
      </c>
      <c r="E702" s="1">
        <v>3463.68</v>
      </c>
      <c r="F702" s="1">
        <v>3</v>
      </c>
      <c r="G702" s="1">
        <v>10</v>
      </c>
      <c r="H702" s="1">
        <v>1056.5</v>
      </c>
      <c r="L702" t="str">
        <f t="shared" si="10"/>
        <v>12ead8ea</v>
      </c>
      <c r="M702" s="7">
        <v>45722</v>
      </c>
      <c r="N702" t="str">
        <f>PROPER(Table1[[#This Row],[Region]])</f>
        <v>South</v>
      </c>
      <c r="O702" t="str">
        <f>PROPER(Table1[[#This Row],[Product Category]])</f>
        <v>Electronics</v>
      </c>
      <c r="P702">
        <f>ROUND(Table1[[#This Row],[Sales Amount]],1)</f>
        <v>3463.7</v>
      </c>
      <c r="Q702">
        <f>Table1[[#This Row],[Quantity Sold]]</f>
        <v>3</v>
      </c>
      <c r="R702">
        <f>Table1[[#This Row],[Discount (%)]]</f>
        <v>10</v>
      </c>
      <c r="S702">
        <f>Table1[[#This Row],[Profit]]</f>
        <v>1056.5</v>
      </c>
    </row>
    <row r="703" spans="1:19" ht="13.8">
      <c r="A703" s="1" t="s">
        <v>709</v>
      </c>
      <c r="B703" s="7">
        <v>45723</v>
      </c>
      <c r="C703" s="2" t="s">
        <v>3944</v>
      </c>
      <c r="D703" s="4" t="s">
        <v>92</v>
      </c>
      <c r="E703" s="1">
        <v>102.92</v>
      </c>
      <c r="F703" s="1">
        <v>10</v>
      </c>
      <c r="G703" s="1">
        <v>18</v>
      </c>
      <c r="H703" s="1">
        <v>75.510000000000005</v>
      </c>
      <c r="L703" t="str">
        <f t="shared" si="10"/>
        <v>d8d7b0e9</v>
      </c>
      <c r="M703" s="7">
        <v>45723</v>
      </c>
      <c r="N703" t="str">
        <f>PROPER(Table1[[#This Row],[Region]])</f>
        <v>South</v>
      </c>
      <c r="O703" t="str">
        <f>PROPER(Table1[[#This Row],[Product Category]])</f>
        <v>Groceries</v>
      </c>
      <c r="P703">
        <f>ROUND(Table1[[#This Row],[Sales Amount]],1)</f>
        <v>102.9</v>
      </c>
      <c r="Q703">
        <f>Table1[[#This Row],[Quantity Sold]]</f>
        <v>10</v>
      </c>
      <c r="R703">
        <f>Table1[[#This Row],[Discount (%)]]</f>
        <v>18</v>
      </c>
      <c r="S703">
        <f>Table1[[#This Row],[Profit]]</f>
        <v>75.510000000000005</v>
      </c>
    </row>
    <row r="704" spans="1:19" ht="13.8">
      <c r="A704" s="1" t="s">
        <v>710</v>
      </c>
      <c r="B704" s="7">
        <v>45724</v>
      </c>
      <c r="C704" s="2" t="s">
        <v>3942</v>
      </c>
      <c r="D704" s="4" t="s">
        <v>1489</v>
      </c>
      <c r="E704" s="1">
        <v>575.83000000000004</v>
      </c>
      <c r="F704" s="1">
        <v>30</v>
      </c>
      <c r="G704" s="1">
        <v>36</v>
      </c>
      <c r="H704" s="1">
        <v>595.99</v>
      </c>
      <c r="L704" t="str">
        <f t="shared" si="10"/>
        <v>d98574f7</v>
      </c>
      <c r="M704" s="7">
        <v>45724</v>
      </c>
      <c r="N704" t="str">
        <f>PROPER(Table1[[#This Row],[Region]])</f>
        <v>West</v>
      </c>
      <c r="O704" t="str">
        <f>PROPER(Table1[[#This Row],[Product Category]])</f>
        <v>Clothing</v>
      </c>
      <c r="P704">
        <f>ROUND(Table1[[#This Row],[Sales Amount]],1)</f>
        <v>575.79999999999995</v>
      </c>
      <c r="Q704">
        <f>Table1[[#This Row],[Quantity Sold]]</f>
        <v>30</v>
      </c>
      <c r="R704">
        <f>Table1[[#This Row],[Discount (%)]]</f>
        <v>36</v>
      </c>
      <c r="S704">
        <f>Table1[[#This Row],[Profit]]</f>
        <v>595.99</v>
      </c>
    </row>
    <row r="705" spans="1:19" ht="13.8">
      <c r="A705" s="1" t="s">
        <v>711</v>
      </c>
      <c r="B705" s="7">
        <v>45725</v>
      </c>
      <c r="C705" s="2" t="s">
        <v>3944</v>
      </c>
      <c r="D705" s="4" t="s">
        <v>92</v>
      </c>
      <c r="E705" s="1">
        <v>1045.94</v>
      </c>
      <c r="F705" s="1">
        <v>14</v>
      </c>
      <c r="G705" s="1">
        <v>35</v>
      </c>
      <c r="H705" s="1">
        <v>949.18</v>
      </c>
      <c r="L705" t="str">
        <f t="shared" si="10"/>
        <v>95ffa73c</v>
      </c>
      <c r="M705" s="7">
        <v>45725</v>
      </c>
      <c r="N705" t="str">
        <f>PROPER(Table1[[#This Row],[Region]])</f>
        <v>South</v>
      </c>
      <c r="O705" t="str">
        <f>PROPER(Table1[[#This Row],[Product Category]])</f>
        <v>Groceries</v>
      </c>
      <c r="P705">
        <f>ROUND(Table1[[#This Row],[Sales Amount]],1)</f>
        <v>1045.9000000000001</v>
      </c>
      <c r="Q705">
        <f>Table1[[#This Row],[Quantity Sold]]</f>
        <v>14</v>
      </c>
      <c r="R705">
        <f>Table1[[#This Row],[Discount (%)]]</f>
        <v>35</v>
      </c>
      <c r="S705">
        <f>Table1[[#This Row],[Profit]]</f>
        <v>949.18</v>
      </c>
    </row>
    <row r="706" spans="1:19" ht="13.8">
      <c r="A706" s="1" t="s">
        <v>712</v>
      </c>
      <c r="B706" s="7">
        <v>45726</v>
      </c>
      <c r="C706" s="2" t="s">
        <v>3941</v>
      </c>
      <c r="D706" s="4" t="s">
        <v>3946</v>
      </c>
      <c r="E706" s="1">
        <v>2534.15</v>
      </c>
      <c r="F706" s="1">
        <v>48</v>
      </c>
      <c r="G706" s="1">
        <v>14</v>
      </c>
      <c r="H706" s="1">
        <v>1945.75</v>
      </c>
      <c r="L706" t="str">
        <f t="shared" ref="L706:L769" si="11">TRIM(A706)</f>
        <v>6cc89613</v>
      </c>
      <c r="M706" s="7">
        <v>45726</v>
      </c>
      <c r="N706" t="str">
        <f>PROPER(Table1[[#This Row],[Region]])</f>
        <v>North</v>
      </c>
      <c r="O706" t="str">
        <f>PROPER(Table1[[#This Row],[Product Category]])</f>
        <v>Electronics</v>
      </c>
      <c r="P706">
        <f>ROUND(Table1[[#This Row],[Sales Amount]],1)</f>
        <v>2534.1999999999998</v>
      </c>
      <c r="Q706">
        <f>Table1[[#This Row],[Quantity Sold]]</f>
        <v>48</v>
      </c>
      <c r="R706">
        <f>Table1[[#This Row],[Discount (%)]]</f>
        <v>14</v>
      </c>
      <c r="S706">
        <f>Table1[[#This Row],[Profit]]</f>
        <v>1945.75</v>
      </c>
    </row>
    <row r="707" spans="1:19" ht="13.8">
      <c r="A707" s="1" t="s">
        <v>713</v>
      </c>
      <c r="B707" s="7">
        <v>45727</v>
      </c>
      <c r="C707" s="2" t="s">
        <v>3941</v>
      </c>
      <c r="D707" s="4" t="s">
        <v>3946</v>
      </c>
      <c r="E707" s="1">
        <v>1960.25</v>
      </c>
      <c r="F707" s="1">
        <v>11</v>
      </c>
      <c r="G707" s="1">
        <v>13</v>
      </c>
      <c r="H707" s="1">
        <v>748.75</v>
      </c>
      <c r="L707" t="str">
        <f t="shared" si="11"/>
        <v>98762cd7</v>
      </c>
      <c r="M707" s="7">
        <v>45727</v>
      </c>
      <c r="N707" t="str">
        <f>PROPER(Table1[[#This Row],[Region]])</f>
        <v>North</v>
      </c>
      <c r="O707" t="str">
        <f>PROPER(Table1[[#This Row],[Product Category]])</f>
        <v>Electronics</v>
      </c>
      <c r="P707">
        <f>ROUND(Table1[[#This Row],[Sales Amount]],1)</f>
        <v>1960.3</v>
      </c>
      <c r="Q707">
        <f>Table1[[#This Row],[Quantity Sold]]</f>
        <v>11</v>
      </c>
      <c r="R707">
        <f>Table1[[#This Row],[Discount (%)]]</f>
        <v>13</v>
      </c>
      <c r="S707">
        <f>Table1[[#This Row],[Profit]]</f>
        <v>748.75</v>
      </c>
    </row>
    <row r="708" spans="1:19" ht="13.8">
      <c r="A708" s="1" t="s">
        <v>714</v>
      </c>
      <c r="B708" s="7">
        <v>45728</v>
      </c>
      <c r="C708" s="2" t="s">
        <v>3944</v>
      </c>
      <c r="D708" s="4" t="s">
        <v>1661</v>
      </c>
      <c r="E708" s="1">
        <v>2596.2800000000002</v>
      </c>
      <c r="F708" s="1">
        <v>31</v>
      </c>
      <c r="G708" s="1">
        <v>43</v>
      </c>
      <c r="H708" s="1">
        <v>987.08</v>
      </c>
      <c r="L708" t="str">
        <f t="shared" si="11"/>
        <v>29e3a375</v>
      </c>
      <c r="M708" s="7">
        <v>45728</v>
      </c>
      <c r="N708" t="str">
        <f>PROPER(Table1[[#This Row],[Region]])</f>
        <v>South</v>
      </c>
      <c r="O708" t="str">
        <f>PROPER(Table1[[#This Row],[Product Category]])</f>
        <v>Furniture</v>
      </c>
      <c r="P708">
        <f>ROUND(Table1[[#This Row],[Sales Amount]],1)</f>
        <v>2596.3000000000002</v>
      </c>
      <c r="Q708">
        <f>Table1[[#This Row],[Quantity Sold]]</f>
        <v>31</v>
      </c>
      <c r="R708">
        <f>Table1[[#This Row],[Discount (%)]]</f>
        <v>43</v>
      </c>
      <c r="S708">
        <f>Table1[[#This Row],[Profit]]</f>
        <v>987.08</v>
      </c>
    </row>
    <row r="709" spans="1:19" ht="13.8">
      <c r="A709" s="1" t="s">
        <v>715</v>
      </c>
      <c r="B709" s="7">
        <v>45729</v>
      </c>
      <c r="C709" s="2" t="s">
        <v>3942</v>
      </c>
      <c r="D709" s="4" t="s">
        <v>1661</v>
      </c>
      <c r="E709" s="1">
        <v>3169.77</v>
      </c>
      <c r="F709" s="1">
        <v>2</v>
      </c>
      <c r="G709" s="1">
        <v>23</v>
      </c>
      <c r="H709" s="1">
        <v>469.5</v>
      </c>
      <c r="L709" t="str">
        <f t="shared" si="11"/>
        <v>ab2bafe7</v>
      </c>
      <c r="M709" s="7">
        <v>45729</v>
      </c>
      <c r="N709" t="str">
        <f>PROPER(Table1[[#This Row],[Region]])</f>
        <v>West</v>
      </c>
      <c r="O709" t="str">
        <f>PROPER(Table1[[#This Row],[Product Category]])</f>
        <v>Furniture</v>
      </c>
      <c r="P709">
        <f>ROUND(Table1[[#This Row],[Sales Amount]],1)</f>
        <v>3169.8</v>
      </c>
      <c r="Q709">
        <f>Table1[[#This Row],[Quantity Sold]]</f>
        <v>2</v>
      </c>
      <c r="R709">
        <f>Table1[[#This Row],[Discount (%)]]</f>
        <v>23</v>
      </c>
      <c r="S709">
        <f>Table1[[#This Row],[Profit]]</f>
        <v>469.5</v>
      </c>
    </row>
    <row r="710" spans="1:19" ht="13.8">
      <c r="A710" s="1" t="s">
        <v>716</v>
      </c>
      <c r="B710" s="7">
        <v>45730</v>
      </c>
      <c r="C710" s="2" t="s">
        <v>3941</v>
      </c>
      <c r="D710" s="4" t="s">
        <v>3945</v>
      </c>
      <c r="E710" s="1">
        <v>4786.79</v>
      </c>
      <c r="F710" s="1">
        <v>49</v>
      </c>
      <c r="G710" s="1">
        <v>31</v>
      </c>
      <c r="H710" s="1">
        <v>1157.44</v>
      </c>
      <c r="L710" t="str">
        <f t="shared" si="11"/>
        <v>aaada8e1</v>
      </c>
      <c r="M710" s="7">
        <v>45730</v>
      </c>
      <c r="N710" t="str">
        <f>PROPER(Table1[[#This Row],[Region]])</f>
        <v>North</v>
      </c>
      <c r="O710" t="str">
        <f>PROPER(Table1[[#This Row],[Product Category]])</f>
        <v>Sports</v>
      </c>
      <c r="P710">
        <f>ROUND(Table1[[#This Row],[Sales Amount]],1)</f>
        <v>4786.8</v>
      </c>
      <c r="Q710">
        <f>Table1[[#This Row],[Quantity Sold]]</f>
        <v>49</v>
      </c>
      <c r="R710">
        <f>Table1[[#This Row],[Discount (%)]]</f>
        <v>31</v>
      </c>
      <c r="S710">
        <f>Table1[[#This Row],[Profit]]</f>
        <v>1157.44</v>
      </c>
    </row>
    <row r="711" spans="1:19" ht="13.8">
      <c r="A711" s="1" t="s">
        <v>717</v>
      </c>
      <c r="B711" s="7">
        <v>45731</v>
      </c>
      <c r="C711" s="2" t="s">
        <v>3944</v>
      </c>
      <c r="D711" s="4" t="s">
        <v>92</v>
      </c>
      <c r="E711" s="1">
        <v>4174.5200000000004</v>
      </c>
      <c r="F711" s="1">
        <v>13</v>
      </c>
      <c r="G711" s="1">
        <v>45</v>
      </c>
      <c r="H711" s="1">
        <v>1421.91</v>
      </c>
      <c r="L711" t="str">
        <f t="shared" si="11"/>
        <v>ece4267c</v>
      </c>
      <c r="M711" s="7">
        <v>45731</v>
      </c>
      <c r="N711" t="str">
        <f>PROPER(Table1[[#This Row],[Region]])</f>
        <v>South</v>
      </c>
      <c r="O711" t="str">
        <f>PROPER(Table1[[#This Row],[Product Category]])</f>
        <v>Groceries</v>
      </c>
      <c r="P711">
        <f>ROUND(Table1[[#This Row],[Sales Amount]],1)</f>
        <v>4174.5</v>
      </c>
      <c r="Q711">
        <f>Table1[[#This Row],[Quantity Sold]]</f>
        <v>13</v>
      </c>
      <c r="R711">
        <f>Table1[[#This Row],[Discount (%)]]</f>
        <v>45</v>
      </c>
      <c r="S711">
        <f>Table1[[#This Row],[Profit]]</f>
        <v>1421.91</v>
      </c>
    </row>
    <row r="712" spans="1:19" ht="13.8">
      <c r="A712" s="1" t="s">
        <v>718</v>
      </c>
      <c r="B712" s="7">
        <v>45732</v>
      </c>
      <c r="C712" s="2" t="s">
        <v>3942</v>
      </c>
      <c r="D712" s="4" t="s">
        <v>1489</v>
      </c>
      <c r="E712" s="1">
        <v>1539.61</v>
      </c>
      <c r="F712" s="1">
        <v>32</v>
      </c>
      <c r="G712" s="1">
        <v>8</v>
      </c>
      <c r="H712" s="1">
        <v>1760.12</v>
      </c>
      <c r="L712" t="str">
        <f t="shared" si="11"/>
        <v>0a1ac4ae</v>
      </c>
      <c r="M712" s="7">
        <v>45732</v>
      </c>
      <c r="N712" t="str">
        <f>PROPER(Table1[[#This Row],[Region]])</f>
        <v>West</v>
      </c>
      <c r="O712" t="str">
        <f>PROPER(Table1[[#This Row],[Product Category]])</f>
        <v>Clothing</v>
      </c>
      <c r="P712">
        <f>ROUND(Table1[[#This Row],[Sales Amount]],1)</f>
        <v>1539.6</v>
      </c>
      <c r="Q712">
        <f>Table1[[#This Row],[Quantity Sold]]</f>
        <v>32</v>
      </c>
      <c r="R712">
        <f>Table1[[#This Row],[Discount (%)]]</f>
        <v>8</v>
      </c>
      <c r="S712">
        <f>Table1[[#This Row],[Profit]]</f>
        <v>1760.12</v>
      </c>
    </row>
    <row r="713" spans="1:19" ht="13.8">
      <c r="A713" s="1" t="s">
        <v>719</v>
      </c>
      <c r="B713" s="7">
        <v>45733</v>
      </c>
      <c r="C713" s="2" t="s">
        <v>3943</v>
      </c>
      <c r="D713" s="4" t="s">
        <v>3946</v>
      </c>
      <c r="E713" s="1">
        <v>2444.5700000000002</v>
      </c>
      <c r="F713" s="1">
        <v>18</v>
      </c>
      <c r="G713" s="1">
        <v>22</v>
      </c>
      <c r="H713" s="1">
        <v>1353.85</v>
      </c>
      <c r="L713" t="str">
        <f t="shared" si="11"/>
        <v>c6a19816</v>
      </c>
      <c r="M713" s="7">
        <v>45733</v>
      </c>
      <c r="N713" t="str">
        <f>PROPER(Table1[[#This Row],[Region]])</f>
        <v>East</v>
      </c>
      <c r="O713" t="str">
        <f>PROPER(Table1[[#This Row],[Product Category]])</f>
        <v>Electronics</v>
      </c>
      <c r="P713">
        <f>ROUND(Table1[[#This Row],[Sales Amount]],1)</f>
        <v>2444.6</v>
      </c>
      <c r="Q713">
        <f>Table1[[#This Row],[Quantity Sold]]</f>
        <v>18</v>
      </c>
      <c r="R713">
        <f>Table1[[#This Row],[Discount (%)]]</f>
        <v>22</v>
      </c>
      <c r="S713">
        <f>Table1[[#This Row],[Profit]]</f>
        <v>1353.85</v>
      </c>
    </row>
    <row r="714" spans="1:19" ht="13.8">
      <c r="A714" s="1" t="s">
        <v>720</v>
      </c>
      <c r="B714" s="7">
        <v>45734</v>
      </c>
      <c r="C714" s="2" t="s">
        <v>3941</v>
      </c>
      <c r="D714" s="4" t="s">
        <v>3945</v>
      </c>
      <c r="E714" s="1">
        <v>838</v>
      </c>
      <c r="F714" s="1">
        <v>46</v>
      </c>
      <c r="G714" s="1">
        <v>7</v>
      </c>
      <c r="H714" s="1">
        <v>927.43</v>
      </c>
      <c r="L714" t="str">
        <f t="shared" si="11"/>
        <v>ba5d49d6</v>
      </c>
      <c r="M714" s="7">
        <v>45734</v>
      </c>
      <c r="N714" t="str">
        <f>PROPER(Table1[[#This Row],[Region]])</f>
        <v>North</v>
      </c>
      <c r="O714" t="str">
        <f>PROPER(Table1[[#This Row],[Product Category]])</f>
        <v>Sports</v>
      </c>
      <c r="P714">
        <f>ROUND(Table1[[#This Row],[Sales Amount]],1)</f>
        <v>838</v>
      </c>
      <c r="Q714">
        <f>Table1[[#This Row],[Quantity Sold]]</f>
        <v>46</v>
      </c>
      <c r="R714">
        <f>Table1[[#This Row],[Discount (%)]]</f>
        <v>7</v>
      </c>
      <c r="S714">
        <f>Table1[[#This Row],[Profit]]</f>
        <v>927.43</v>
      </c>
    </row>
    <row r="715" spans="1:19" ht="13.8">
      <c r="A715" s="1" t="s">
        <v>721</v>
      </c>
      <c r="B715" s="7">
        <v>45735</v>
      </c>
      <c r="C715" s="2" t="s">
        <v>3941</v>
      </c>
      <c r="D715" s="4" t="s">
        <v>1661</v>
      </c>
      <c r="E715" s="1">
        <v>2481.98</v>
      </c>
      <c r="F715" s="1">
        <v>36</v>
      </c>
      <c r="G715" s="1">
        <v>34</v>
      </c>
      <c r="H715" s="1">
        <v>942.28</v>
      </c>
      <c r="L715" t="str">
        <f t="shared" si="11"/>
        <v>c1fe75eb</v>
      </c>
      <c r="M715" s="7">
        <v>45735</v>
      </c>
      <c r="N715" t="str">
        <f>PROPER(Table1[[#This Row],[Region]])</f>
        <v>North</v>
      </c>
      <c r="O715" t="str">
        <f>PROPER(Table1[[#This Row],[Product Category]])</f>
        <v>Furniture</v>
      </c>
      <c r="P715">
        <f>ROUND(Table1[[#This Row],[Sales Amount]],1)</f>
        <v>2482</v>
      </c>
      <c r="Q715">
        <f>Table1[[#This Row],[Quantity Sold]]</f>
        <v>36</v>
      </c>
      <c r="R715">
        <f>Table1[[#This Row],[Discount (%)]]</f>
        <v>34</v>
      </c>
      <c r="S715">
        <f>Table1[[#This Row],[Profit]]</f>
        <v>942.28</v>
      </c>
    </row>
    <row r="716" spans="1:19" ht="13.8">
      <c r="A716" s="1" t="s">
        <v>722</v>
      </c>
      <c r="B716" s="7">
        <v>45736</v>
      </c>
      <c r="C716" s="2" t="s">
        <v>3943</v>
      </c>
      <c r="D716" s="4" t="s">
        <v>1661</v>
      </c>
      <c r="E716" s="1">
        <v>3040.43</v>
      </c>
      <c r="F716" s="1">
        <v>23</v>
      </c>
      <c r="G716" s="1">
        <v>1</v>
      </c>
      <c r="H716" s="1">
        <v>1393.42</v>
      </c>
      <c r="L716" t="str">
        <f t="shared" si="11"/>
        <v>962235cd</v>
      </c>
      <c r="M716" s="7">
        <v>45736</v>
      </c>
      <c r="N716" t="str">
        <f>PROPER(Table1[[#This Row],[Region]])</f>
        <v>East</v>
      </c>
      <c r="O716" t="str">
        <f>PROPER(Table1[[#This Row],[Product Category]])</f>
        <v>Furniture</v>
      </c>
      <c r="P716">
        <f>ROUND(Table1[[#This Row],[Sales Amount]],1)</f>
        <v>3040.4</v>
      </c>
      <c r="Q716">
        <f>Table1[[#This Row],[Quantity Sold]]</f>
        <v>23</v>
      </c>
      <c r="R716">
        <f>Table1[[#This Row],[Discount (%)]]</f>
        <v>1</v>
      </c>
      <c r="S716">
        <f>Table1[[#This Row],[Profit]]</f>
        <v>1393.42</v>
      </c>
    </row>
    <row r="717" spans="1:19" ht="13.8">
      <c r="A717" s="1" t="s">
        <v>723</v>
      </c>
      <c r="B717" s="7">
        <v>45737</v>
      </c>
      <c r="C717" s="2" t="s">
        <v>3942</v>
      </c>
      <c r="D717" s="4" t="s">
        <v>3945</v>
      </c>
      <c r="E717" s="1">
        <v>4123.21</v>
      </c>
      <c r="F717" s="1">
        <v>33</v>
      </c>
      <c r="G717" s="1">
        <v>4</v>
      </c>
      <c r="H717" s="1">
        <v>1284.49</v>
      </c>
      <c r="L717" t="str">
        <f t="shared" si="11"/>
        <v>30bee8e1</v>
      </c>
      <c r="M717" s="7">
        <v>45737</v>
      </c>
      <c r="N717" t="str">
        <f>PROPER(Table1[[#This Row],[Region]])</f>
        <v>West</v>
      </c>
      <c r="O717" t="str">
        <f>PROPER(Table1[[#This Row],[Product Category]])</f>
        <v>Sports</v>
      </c>
      <c r="P717">
        <f>ROUND(Table1[[#This Row],[Sales Amount]],1)</f>
        <v>4123.2</v>
      </c>
      <c r="Q717">
        <f>Table1[[#This Row],[Quantity Sold]]</f>
        <v>33</v>
      </c>
      <c r="R717">
        <f>Table1[[#This Row],[Discount (%)]]</f>
        <v>4</v>
      </c>
      <c r="S717">
        <f>Table1[[#This Row],[Profit]]</f>
        <v>1284.49</v>
      </c>
    </row>
    <row r="718" spans="1:19" ht="13.8">
      <c r="A718" s="1" t="s">
        <v>724</v>
      </c>
      <c r="B718" s="7">
        <v>45738</v>
      </c>
      <c r="C718" s="2" t="s">
        <v>3942</v>
      </c>
      <c r="D718" s="4" t="s">
        <v>3945</v>
      </c>
      <c r="E718" s="1">
        <v>3768.99</v>
      </c>
      <c r="F718" s="1">
        <v>27</v>
      </c>
      <c r="G718" s="1">
        <v>48</v>
      </c>
      <c r="H718" s="1">
        <v>322.49</v>
      </c>
      <c r="L718" t="str">
        <f t="shared" si="11"/>
        <v>d279429a</v>
      </c>
      <c r="M718" s="7">
        <v>45738</v>
      </c>
      <c r="N718" t="str">
        <f>PROPER(Table1[[#This Row],[Region]])</f>
        <v>West</v>
      </c>
      <c r="O718" t="str">
        <f>PROPER(Table1[[#This Row],[Product Category]])</f>
        <v>Sports</v>
      </c>
      <c r="P718">
        <f>ROUND(Table1[[#This Row],[Sales Amount]],1)</f>
        <v>3769</v>
      </c>
      <c r="Q718">
        <f>Table1[[#This Row],[Quantity Sold]]</f>
        <v>27</v>
      </c>
      <c r="R718">
        <f>Table1[[#This Row],[Discount (%)]]</f>
        <v>48</v>
      </c>
      <c r="S718">
        <f>Table1[[#This Row],[Profit]]</f>
        <v>322.49</v>
      </c>
    </row>
    <row r="719" spans="1:19" ht="13.8">
      <c r="A719" s="1">
        <v>9977840</v>
      </c>
      <c r="B719" s="7">
        <v>45739</v>
      </c>
      <c r="C719" s="2" t="s">
        <v>3942</v>
      </c>
      <c r="D719" s="4" t="s">
        <v>3946</v>
      </c>
      <c r="E719" s="1">
        <v>3415.18</v>
      </c>
      <c r="F719" s="1">
        <v>22</v>
      </c>
      <c r="G719" s="1">
        <v>16</v>
      </c>
      <c r="H719" s="1">
        <v>1209.3800000000001</v>
      </c>
      <c r="L719" t="str">
        <f t="shared" si="11"/>
        <v>9977840</v>
      </c>
      <c r="M719" s="7">
        <v>45739</v>
      </c>
      <c r="N719" t="str">
        <f>PROPER(Table1[[#This Row],[Region]])</f>
        <v>West</v>
      </c>
      <c r="O719" t="str">
        <f>PROPER(Table1[[#This Row],[Product Category]])</f>
        <v>Electronics</v>
      </c>
      <c r="P719">
        <f>ROUND(Table1[[#This Row],[Sales Amount]],1)</f>
        <v>3415.2</v>
      </c>
      <c r="Q719">
        <f>Table1[[#This Row],[Quantity Sold]]</f>
        <v>22</v>
      </c>
      <c r="R719">
        <f>Table1[[#This Row],[Discount (%)]]</f>
        <v>16</v>
      </c>
      <c r="S719">
        <f>Table1[[#This Row],[Profit]]</f>
        <v>1209.3800000000001</v>
      </c>
    </row>
    <row r="720" spans="1:19" ht="13.8">
      <c r="A720" s="1" t="s">
        <v>725</v>
      </c>
      <c r="B720" s="7">
        <v>45740</v>
      </c>
      <c r="C720" s="2" t="s">
        <v>3943</v>
      </c>
      <c r="D720" s="4" t="s">
        <v>1661</v>
      </c>
      <c r="E720" s="1">
        <v>4197.05</v>
      </c>
      <c r="F720" s="1">
        <v>7</v>
      </c>
      <c r="G720" s="1">
        <v>1</v>
      </c>
      <c r="H720" s="1">
        <v>786.25</v>
      </c>
      <c r="L720" t="str">
        <f t="shared" si="11"/>
        <v>995d265e</v>
      </c>
      <c r="M720" s="7">
        <v>45740</v>
      </c>
      <c r="N720" t="str">
        <f>PROPER(Table1[[#This Row],[Region]])</f>
        <v>East</v>
      </c>
      <c r="O720" t="str">
        <f>PROPER(Table1[[#This Row],[Product Category]])</f>
        <v>Furniture</v>
      </c>
      <c r="P720">
        <f>ROUND(Table1[[#This Row],[Sales Amount]],1)</f>
        <v>4197.1000000000004</v>
      </c>
      <c r="Q720">
        <f>Table1[[#This Row],[Quantity Sold]]</f>
        <v>7</v>
      </c>
      <c r="R720">
        <f>Table1[[#This Row],[Discount (%)]]</f>
        <v>1</v>
      </c>
      <c r="S720">
        <f>Table1[[#This Row],[Profit]]</f>
        <v>786.25</v>
      </c>
    </row>
    <row r="721" spans="1:19" ht="13.8">
      <c r="A721" s="1">
        <v>89985341</v>
      </c>
      <c r="B721" s="7">
        <v>45741</v>
      </c>
      <c r="C721" s="2" t="s">
        <v>3942</v>
      </c>
      <c r="D721" s="4" t="s">
        <v>3945</v>
      </c>
      <c r="E721" s="1">
        <v>550.32000000000005</v>
      </c>
      <c r="F721" s="1">
        <v>47</v>
      </c>
      <c r="G721" s="1">
        <v>43</v>
      </c>
      <c r="H721" s="1">
        <v>266.73</v>
      </c>
      <c r="L721" t="str">
        <f t="shared" si="11"/>
        <v>89985341</v>
      </c>
      <c r="M721" s="7">
        <v>45741</v>
      </c>
      <c r="N721" t="str">
        <f>PROPER(Table1[[#This Row],[Region]])</f>
        <v>West</v>
      </c>
      <c r="O721" t="str">
        <f>PROPER(Table1[[#This Row],[Product Category]])</f>
        <v>Sports</v>
      </c>
      <c r="P721">
        <f>ROUND(Table1[[#This Row],[Sales Amount]],1)</f>
        <v>550.29999999999995</v>
      </c>
      <c r="Q721">
        <f>Table1[[#This Row],[Quantity Sold]]</f>
        <v>47</v>
      </c>
      <c r="R721">
        <f>Table1[[#This Row],[Discount (%)]]</f>
        <v>43</v>
      </c>
      <c r="S721">
        <f>Table1[[#This Row],[Profit]]</f>
        <v>266.73</v>
      </c>
    </row>
    <row r="722" spans="1:19" ht="13.8">
      <c r="A722" s="1" t="s">
        <v>726</v>
      </c>
      <c r="B722" s="7">
        <v>45742</v>
      </c>
      <c r="C722" s="2" t="s">
        <v>3944</v>
      </c>
      <c r="D722" s="4" t="s">
        <v>92</v>
      </c>
      <c r="E722" s="1">
        <v>2850.88</v>
      </c>
      <c r="F722" s="1">
        <v>32</v>
      </c>
      <c r="G722" s="1">
        <v>43</v>
      </c>
      <c r="H722" s="1">
        <v>1655.2</v>
      </c>
      <c r="L722" t="str">
        <f t="shared" si="11"/>
        <v>158e1f71</v>
      </c>
      <c r="M722" s="7">
        <v>45742</v>
      </c>
      <c r="N722" t="str">
        <f>PROPER(Table1[[#This Row],[Region]])</f>
        <v>South</v>
      </c>
      <c r="O722" t="str">
        <f>PROPER(Table1[[#This Row],[Product Category]])</f>
        <v>Groceries</v>
      </c>
      <c r="P722">
        <f>ROUND(Table1[[#This Row],[Sales Amount]],1)</f>
        <v>2850.9</v>
      </c>
      <c r="Q722">
        <f>Table1[[#This Row],[Quantity Sold]]</f>
        <v>32</v>
      </c>
      <c r="R722">
        <f>Table1[[#This Row],[Discount (%)]]</f>
        <v>43</v>
      </c>
      <c r="S722">
        <f>Table1[[#This Row],[Profit]]</f>
        <v>1655.2</v>
      </c>
    </row>
    <row r="723" spans="1:19" ht="13.8">
      <c r="A723" s="1" t="s">
        <v>727</v>
      </c>
      <c r="B723" s="7">
        <v>45743</v>
      </c>
      <c r="C723" s="2" t="s">
        <v>3942</v>
      </c>
      <c r="D723" s="4" t="s">
        <v>92</v>
      </c>
      <c r="E723" s="1">
        <v>2978.57</v>
      </c>
      <c r="F723" s="1">
        <v>39</v>
      </c>
      <c r="G723" s="1">
        <v>2</v>
      </c>
      <c r="H723" s="1">
        <v>1192.78</v>
      </c>
      <c r="L723" t="str">
        <f t="shared" si="11"/>
        <v>18c0a4f6</v>
      </c>
      <c r="M723" s="7">
        <v>45743</v>
      </c>
      <c r="N723" t="str">
        <f>PROPER(Table1[[#This Row],[Region]])</f>
        <v>West</v>
      </c>
      <c r="O723" t="str">
        <f>PROPER(Table1[[#This Row],[Product Category]])</f>
        <v>Groceries</v>
      </c>
      <c r="P723">
        <f>ROUND(Table1[[#This Row],[Sales Amount]],1)</f>
        <v>2978.6</v>
      </c>
      <c r="Q723">
        <f>Table1[[#This Row],[Quantity Sold]]</f>
        <v>39</v>
      </c>
      <c r="R723">
        <f>Table1[[#This Row],[Discount (%)]]</f>
        <v>2</v>
      </c>
      <c r="S723">
        <f>Table1[[#This Row],[Profit]]</f>
        <v>1192.78</v>
      </c>
    </row>
    <row r="724" spans="1:19" ht="13.8">
      <c r="A724" s="1" t="s">
        <v>728</v>
      </c>
      <c r="B724" s="7">
        <v>45744</v>
      </c>
      <c r="C724" s="2" t="s">
        <v>3943</v>
      </c>
      <c r="D724" s="4" t="s">
        <v>92</v>
      </c>
      <c r="E724" s="1">
        <v>4096.7</v>
      </c>
      <c r="F724" s="1">
        <v>3</v>
      </c>
      <c r="G724" s="1">
        <v>34</v>
      </c>
      <c r="H724" s="1">
        <v>197.9</v>
      </c>
      <c r="L724" t="str">
        <f t="shared" si="11"/>
        <v>829a8c38</v>
      </c>
      <c r="M724" s="7">
        <v>45744</v>
      </c>
      <c r="N724" t="str">
        <f>PROPER(Table1[[#This Row],[Region]])</f>
        <v>East</v>
      </c>
      <c r="O724" t="str">
        <f>PROPER(Table1[[#This Row],[Product Category]])</f>
        <v>Groceries</v>
      </c>
      <c r="P724">
        <f>ROUND(Table1[[#This Row],[Sales Amount]],1)</f>
        <v>4096.7</v>
      </c>
      <c r="Q724">
        <f>Table1[[#This Row],[Quantity Sold]]</f>
        <v>3</v>
      </c>
      <c r="R724">
        <f>Table1[[#This Row],[Discount (%)]]</f>
        <v>34</v>
      </c>
      <c r="S724">
        <f>Table1[[#This Row],[Profit]]</f>
        <v>197.9</v>
      </c>
    </row>
    <row r="725" spans="1:19" ht="13.8">
      <c r="A725" s="1" t="s">
        <v>729</v>
      </c>
      <c r="B725" s="7">
        <v>45745</v>
      </c>
      <c r="C725" s="2" t="s">
        <v>3941</v>
      </c>
      <c r="D725" s="4" t="s">
        <v>1489</v>
      </c>
      <c r="E725" s="1">
        <v>3270.34</v>
      </c>
      <c r="F725" s="1">
        <v>5</v>
      </c>
      <c r="G725" s="1">
        <v>34</v>
      </c>
      <c r="H725" s="1">
        <v>1791.93</v>
      </c>
      <c r="L725" t="str">
        <f t="shared" si="11"/>
        <v>f2d8fcdd</v>
      </c>
      <c r="M725" s="7">
        <v>45745</v>
      </c>
      <c r="N725" t="str">
        <f>PROPER(Table1[[#This Row],[Region]])</f>
        <v>North</v>
      </c>
      <c r="O725" t="str">
        <f>PROPER(Table1[[#This Row],[Product Category]])</f>
        <v>Clothing</v>
      </c>
      <c r="P725">
        <f>ROUND(Table1[[#This Row],[Sales Amount]],1)</f>
        <v>3270.3</v>
      </c>
      <c r="Q725">
        <f>Table1[[#This Row],[Quantity Sold]]</f>
        <v>5</v>
      </c>
      <c r="R725">
        <f>Table1[[#This Row],[Discount (%)]]</f>
        <v>34</v>
      </c>
      <c r="S725">
        <f>Table1[[#This Row],[Profit]]</f>
        <v>1791.93</v>
      </c>
    </row>
    <row r="726" spans="1:19" ht="13.8">
      <c r="A726" s="1" t="s">
        <v>730</v>
      </c>
      <c r="B726" s="7">
        <v>45746</v>
      </c>
      <c r="C726" s="2" t="s">
        <v>3944</v>
      </c>
      <c r="D726" s="4" t="s">
        <v>3946</v>
      </c>
      <c r="E726" s="1">
        <v>2019.57</v>
      </c>
      <c r="F726" s="1">
        <v>29</v>
      </c>
      <c r="G726" s="1">
        <v>40</v>
      </c>
      <c r="H726" s="1">
        <v>1315.87</v>
      </c>
      <c r="L726" t="str">
        <f t="shared" si="11"/>
        <v>6ee6adba</v>
      </c>
      <c r="M726" s="7">
        <v>45746</v>
      </c>
      <c r="N726" t="str">
        <f>PROPER(Table1[[#This Row],[Region]])</f>
        <v>South</v>
      </c>
      <c r="O726" t="str">
        <f>PROPER(Table1[[#This Row],[Product Category]])</f>
        <v>Electronics</v>
      </c>
      <c r="P726">
        <f>ROUND(Table1[[#This Row],[Sales Amount]],1)</f>
        <v>2019.6</v>
      </c>
      <c r="Q726">
        <f>Table1[[#This Row],[Quantity Sold]]</f>
        <v>29</v>
      </c>
      <c r="R726">
        <f>Table1[[#This Row],[Discount (%)]]</f>
        <v>40</v>
      </c>
      <c r="S726">
        <f>Table1[[#This Row],[Profit]]</f>
        <v>1315.87</v>
      </c>
    </row>
    <row r="727" spans="1:19" ht="13.8">
      <c r="A727" s="1" t="s">
        <v>731</v>
      </c>
      <c r="B727" s="7">
        <v>45747</v>
      </c>
      <c r="C727" s="2" t="s">
        <v>3944</v>
      </c>
      <c r="D727" s="4" t="s">
        <v>1661</v>
      </c>
      <c r="E727" s="1">
        <v>2384.75</v>
      </c>
      <c r="F727" s="1">
        <v>6</v>
      </c>
      <c r="G727" s="1">
        <v>13</v>
      </c>
      <c r="H727" s="1">
        <v>1023.93</v>
      </c>
      <c r="L727" t="str">
        <f t="shared" si="11"/>
        <v>5369b845</v>
      </c>
      <c r="M727" s="7">
        <v>45747</v>
      </c>
      <c r="N727" t="str">
        <f>PROPER(Table1[[#This Row],[Region]])</f>
        <v>South</v>
      </c>
      <c r="O727" t="str">
        <f>PROPER(Table1[[#This Row],[Product Category]])</f>
        <v>Furniture</v>
      </c>
      <c r="P727">
        <f>ROUND(Table1[[#This Row],[Sales Amount]],1)</f>
        <v>2384.8000000000002</v>
      </c>
      <c r="Q727">
        <f>Table1[[#This Row],[Quantity Sold]]</f>
        <v>6</v>
      </c>
      <c r="R727">
        <f>Table1[[#This Row],[Discount (%)]]</f>
        <v>13</v>
      </c>
      <c r="S727">
        <f>Table1[[#This Row],[Profit]]</f>
        <v>1023.93</v>
      </c>
    </row>
    <row r="728" spans="1:19" ht="13.8">
      <c r="A728" s="1" t="s">
        <v>732</v>
      </c>
      <c r="B728" s="7">
        <v>45748</v>
      </c>
      <c r="C728" s="2" t="s">
        <v>3941</v>
      </c>
      <c r="D728" s="4" t="s">
        <v>1661</v>
      </c>
      <c r="E728" s="1">
        <v>2520.8200000000002</v>
      </c>
      <c r="F728" s="1">
        <v>4</v>
      </c>
      <c r="G728" s="1">
        <v>4</v>
      </c>
      <c r="H728" s="1">
        <v>205.64</v>
      </c>
      <c r="L728" t="str">
        <f t="shared" si="11"/>
        <v>b366f12e</v>
      </c>
      <c r="M728" s="7">
        <v>45748</v>
      </c>
      <c r="N728" t="str">
        <f>PROPER(Table1[[#This Row],[Region]])</f>
        <v>North</v>
      </c>
      <c r="O728" t="str">
        <f>PROPER(Table1[[#This Row],[Product Category]])</f>
        <v>Furniture</v>
      </c>
      <c r="P728">
        <f>ROUND(Table1[[#This Row],[Sales Amount]],1)</f>
        <v>2520.8000000000002</v>
      </c>
      <c r="Q728">
        <f>Table1[[#This Row],[Quantity Sold]]</f>
        <v>4</v>
      </c>
      <c r="R728">
        <f>Table1[[#This Row],[Discount (%)]]</f>
        <v>4</v>
      </c>
      <c r="S728">
        <f>Table1[[#This Row],[Profit]]</f>
        <v>205.64</v>
      </c>
    </row>
    <row r="729" spans="1:19" ht="13.8">
      <c r="A729" s="1" t="s">
        <v>733</v>
      </c>
      <c r="B729" s="7">
        <v>45749</v>
      </c>
      <c r="C729" s="2" t="s">
        <v>3943</v>
      </c>
      <c r="D729" s="4" t="s">
        <v>92</v>
      </c>
      <c r="E729" s="1">
        <v>2739.22</v>
      </c>
      <c r="F729" s="1">
        <v>50</v>
      </c>
      <c r="G729" s="1">
        <v>19</v>
      </c>
      <c r="H729" s="1">
        <v>1283.8599999999999</v>
      </c>
      <c r="L729" t="str">
        <f t="shared" si="11"/>
        <v>dd0806a2</v>
      </c>
      <c r="M729" s="7">
        <v>45749</v>
      </c>
      <c r="N729" t="str">
        <f>PROPER(Table1[[#This Row],[Region]])</f>
        <v>East</v>
      </c>
      <c r="O729" t="str">
        <f>PROPER(Table1[[#This Row],[Product Category]])</f>
        <v>Groceries</v>
      </c>
      <c r="P729">
        <f>ROUND(Table1[[#This Row],[Sales Amount]],1)</f>
        <v>2739.2</v>
      </c>
      <c r="Q729">
        <f>Table1[[#This Row],[Quantity Sold]]</f>
        <v>50</v>
      </c>
      <c r="R729">
        <f>Table1[[#This Row],[Discount (%)]]</f>
        <v>19</v>
      </c>
      <c r="S729">
        <f>Table1[[#This Row],[Profit]]</f>
        <v>1283.8599999999999</v>
      </c>
    </row>
    <row r="730" spans="1:19" ht="13.8">
      <c r="A730" s="1" t="s">
        <v>734</v>
      </c>
      <c r="B730" s="7">
        <v>45750</v>
      </c>
      <c r="C730" s="2" t="s">
        <v>3943</v>
      </c>
      <c r="D730" s="4" t="s">
        <v>1661</v>
      </c>
      <c r="E730" s="1">
        <v>3613.91</v>
      </c>
      <c r="F730" s="1">
        <v>20</v>
      </c>
      <c r="G730" s="1">
        <v>40</v>
      </c>
      <c r="H730" s="1">
        <v>818.36</v>
      </c>
      <c r="L730" t="str">
        <f t="shared" si="11"/>
        <v>447bd99f</v>
      </c>
      <c r="M730" s="7">
        <v>45750</v>
      </c>
      <c r="N730" t="str">
        <f>PROPER(Table1[[#This Row],[Region]])</f>
        <v>East</v>
      </c>
      <c r="O730" t="str">
        <f>PROPER(Table1[[#This Row],[Product Category]])</f>
        <v>Furniture</v>
      </c>
      <c r="P730">
        <f>ROUND(Table1[[#This Row],[Sales Amount]],1)</f>
        <v>3613.9</v>
      </c>
      <c r="Q730">
        <f>Table1[[#This Row],[Quantity Sold]]</f>
        <v>20</v>
      </c>
      <c r="R730">
        <f>Table1[[#This Row],[Discount (%)]]</f>
        <v>40</v>
      </c>
      <c r="S730">
        <f>Table1[[#This Row],[Profit]]</f>
        <v>818.36</v>
      </c>
    </row>
    <row r="731" spans="1:19" ht="13.8">
      <c r="A731" s="1" t="s">
        <v>735</v>
      </c>
      <c r="B731" s="7">
        <v>45751</v>
      </c>
      <c r="C731" s="2" t="s">
        <v>3942</v>
      </c>
      <c r="D731" s="4" t="s">
        <v>3946</v>
      </c>
      <c r="E731" s="1">
        <v>3609.71</v>
      </c>
      <c r="F731" s="1">
        <v>34</v>
      </c>
      <c r="G731" s="1">
        <v>23</v>
      </c>
      <c r="H731" s="1">
        <v>1827.57</v>
      </c>
      <c r="L731" t="str">
        <f t="shared" si="11"/>
        <v>4f5dbcf1</v>
      </c>
      <c r="M731" s="7">
        <v>45751</v>
      </c>
      <c r="N731" t="str">
        <f>PROPER(Table1[[#This Row],[Region]])</f>
        <v>West</v>
      </c>
      <c r="O731" t="str">
        <f>PROPER(Table1[[#This Row],[Product Category]])</f>
        <v>Electronics</v>
      </c>
      <c r="P731">
        <f>ROUND(Table1[[#This Row],[Sales Amount]],1)</f>
        <v>3609.7</v>
      </c>
      <c r="Q731">
        <f>Table1[[#This Row],[Quantity Sold]]</f>
        <v>34</v>
      </c>
      <c r="R731">
        <f>Table1[[#This Row],[Discount (%)]]</f>
        <v>23</v>
      </c>
      <c r="S731">
        <f>Table1[[#This Row],[Profit]]</f>
        <v>1827.57</v>
      </c>
    </row>
    <row r="732" spans="1:19" ht="13.8">
      <c r="A732" s="1" t="s">
        <v>736</v>
      </c>
      <c r="B732" s="7">
        <v>45752</v>
      </c>
      <c r="C732" s="2" t="s">
        <v>3941</v>
      </c>
      <c r="D732" s="4" t="s">
        <v>92</v>
      </c>
      <c r="E732" s="1">
        <v>3954.11</v>
      </c>
      <c r="F732" s="1">
        <v>6</v>
      </c>
      <c r="G732" s="1">
        <v>26</v>
      </c>
      <c r="H732" s="1">
        <v>391.85</v>
      </c>
      <c r="L732" t="str">
        <f t="shared" si="11"/>
        <v>919167dd</v>
      </c>
      <c r="M732" s="7">
        <v>45752</v>
      </c>
      <c r="N732" t="str">
        <f>PROPER(Table1[[#This Row],[Region]])</f>
        <v>North</v>
      </c>
      <c r="O732" t="str">
        <f>PROPER(Table1[[#This Row],[Product Category]])</f>
        <v>Groceries</v>
      </c>
      <c r="P732">
        <f>ROUND(Table1[[#This Row],[Sales Amount]],1)</f>
        <v>3954.1</v>
      </c>
      <c r="Q732">
        <f>Table1[[#This Row],[Quantity Sold]]</f>
        <v>6</v>
      </c>
      <c r="R732">
        <f>Table1[[#This Row],[Discount (%)]]</f>
        <v>26</v>
      </c>
      <c r="S732">
        <f>Table1[[#This Row],[Profit]]</f>
        <v>391.85</v>
      </c>
    </row>
    <row r="733" spans="1:19" ht="13.8">
      <c r="A733" s="1" t="s">
        <v>737</v>
      </c>
      <c r="B733" s="7">
        <v>45753</v>
      </c>
      <c r="C733" s="2" t="s">
        <v>3944</v>
      </c>
      <c r="D733" s="4" t="s">
        <v>1661</v>
      </c>
      <c r="E733" s="1">
        <v>1660.01</v>
      </c>
      <c r="F733" s="1">
        <v>48</v>
      </c>
      <c r="G733" s="1">
        <v>2</v>
      </c>
      <c r="H733" s="1">
        <v>1496.45</v>
      </c>
      <c r="L733" t="str">
        <f t="shared" si="11"/>
        <v>6e0505b3</v>
      </c>
      <c r="M733" s="7">
        <v>45753</v>
      </c>
      <c r="N733" t="str">
        <f>PROPER(Table1[[#This Row],[Region]])</f>
        <v>South</v>
      </c>
      <c r="O733" t="str">
        <f>PROPER(Table1[[#This Row],[Product Category]])</f>
        <v>Furniture</v>
      </c>
      <c r="P733">
        <f>ROUND(Table1[[#This Row],[Sales Amount]],1)</f>
        <v>1660</v>
      </c>
      <c r="Q733">
        <f>Table1[[#This Row],[Quantity Sold]]</f>
        <v>48</v>
      </c>
      <c r="R733">
        <f>Table1[[#This Row],[Discount (%)]]</f>
        <v>2</v>
      </c>
      <c r="S733">
        <f>Table1[[#This Row],[Profit]]</f>
        <v>1496.45</v>
      </c>
    </row>
    <row r="734" spans="1:19" ht="13.8">
      <c r="A734" s="1" t="s">
        <v>738</v>
      </c>
      <c r="B734" s="7">
        <v>45754</v>
      </c>
      <c r="C734" s="2" t="s">
        <v>3942</v>
      </c>
      <c r="D734" s="4" t="s">
        <v>1489</v>
      </c>
      <c r="E734" s="1">
        <v>498.96</v>
      </c>
      <c r="F734" s="1">
        <v>19</v>
      </c>
      <c r="G734" s="1">
        <v>10</v>
      </c>
      <c r="H734" s="1">
        <v>362.15</v>
      </c>
      <c r="L734" t="str">
        <f t="shared" si="11"/>
        <v>795816c5</v>
      </c>
      <c r="M734" s="7">
        <v>45754</v>
      </c>
      <c r="N734" t="str">
        <f>PROPER(Table1[[#This Row],[Region]])</f>
        <v>West</v>
      </c>
      <c r="O734" t="str">
        <f>PROPER(Table1[[#This Row],[Product Category]])</f>
        <v>Clothing</v>
      </c>
      <c r="P734">
        <f>ROUND(Table1[[#This Row],[Sales Amount]],1)</f>
        <v>499</v>
      </c>
      <c r="Q734">
        <f>Table1[[#This Row],[Quantity Sold]]</f>
        <v>19</v>
      </c>
      <c r="R734">
        <f>Table1[[#This Row],[Discount (%)]]</f>
        <v>10</v>
      </c>
      <c r="S734">
        <f>Table1[[#This Row],[Profit]]</f>
        <v>362.15</v>
      </c>
    </row>
    <row r="735" spans="1:19" ht="13.8">
      <c r="A735" s="1" t="s">
        <v>739</v>
      </c>
      <c r="B735" s="7">
        <v>45755</v>
      </c>
      <c r="C735" s="2" t="s">
        <v>3944</v>
      </c>
      <c r="D735" s="4" t="s">
        <v>3946</v>
      </c>
      <c r="E735" s="1">
        <v>3763.11</v>
      </c>
      <c r="F735" s="1">
        <v>14</v>
      </c>
      <c r="G735" s="1">
        <v>42</v>
      </c>
      <c r="H735" s="1">
        <v>1467.49</v>
      </c>
      <c r="L735" t="str">
        <f t="shared" si="11"/>
        <v>3be31651</v>
      </c>
      <c r="M735" s="7">
        <v>45755</v>
      </c>
      <c r="N735" t="str">
        <f>PROPER(Table1[[#This Row],[Region]])</f>
        <v>South</v>
      </c>
      <c r="O735" t="str">
        <f>PROPER(Table1[[#This Row],[Product Category]])</f>
        <v>Electronics</v>
      </c>
      <c r="P735">
        <f>ROUND(Table1[[#This Row],[Sales Amount]],1)</f>
        <v>3763.1</v>
      </c>
      <c r="Q735">
        <f>Table1[[#This Row],[Quantity Sold]]</f>
        <v>14</v>
      </c>
      <c r="R735">
        <f>Table1[[#This Row],[Discount (%)]]</f>
        <v>42</v>
      </c>
      <c r="S735">
        <f>Table1[[#This Row],[Profit]]</f>
        <v>1467.49</v>
      </c>
    </row>
    <row r="736" spans="1:19" ht="13.8">
      <c r="A736" s="1" t="s">
        <v>740</v>
      </c>
      <c r="B736" s="7">
        <v>45756</v>
      </c>
      <c r="C736" s="2" t="s">
        <v>3944</v>
      </c>
      <c r="D736" s="4" t="s">
        <v>1489</v>
      </c>
      <c r="E736" s="1">
        <v>2839.76</v>
      </c>
      <c r="F736" s="1">
        <v>43</v>
      </c>
      <c r="G736" s="1">
        <v>18</v>
      </c>
      <c r="H736" s="1">
        <v>1688.64</v>
      </c>
      <c r="L736" t="str">
        <f t="shared" si="11"/>
        <v>a618c2fa</v>
      </c>
      <c r="M736" s="7">
        <v>45756</v>
      </c>
      <c r="N736" t="str">
        <f>PROPER(Table1[[#This Row],[Region]])</f>
        <v>South</v>
      </c>
      <c r="O736" t="str">
        <f>PROPER(Table1[[#This Row],[Product Category]])</f>
        <v>Clothing</v>
      </c>
      <c r="P736">
        <f>ROUND(Table1[[#This Row],[Sales Amount]],1)</f>
        <v>2839.8</v>
      </c>
      <c r="Q736">
        <f>Table1[[#This Row],[Quantity Sold]]</f>
        <v>43</v>
      </c>
      <c r="R736">
        <f>Table1[[#This Row],[Discount (%)]]</f>
        <v>18</v>
      </c>
      <c r="S736">
        <f>Table1[[#This Row],[Profit]]</f>
        <v>1688.64</v>
      </c>
    </row>
    <row r="737" spans="1:19" ht="13.8">
      <c r="A737" s="1" t="s">
        <v>741</v>
      </c>
      <c r="B737" s="7">
        <v>45757</v>
      </c>
      <c r="C737" s="2" t="s">
        <v>3944</v>
      </c>
      <c r="D737" s="4" t="s">
        <v>92</v>
      </c>
      <c r="E737" s="1">
        <v>2965.78</v>
      </c>
      <c r="F737" s="1">
        <v>13</v>
      </c>
      <c r="G737" s="1">
        <v>1</v>
      </c>
      <c r="H737" s="1">
        <v>1761.57</v>
      </c>
      <c r="L737" t="str">
        <f t="shared" si="11"/>
        <v>c282e473</v>
      </c>
      <c r="M737" s="7">
        <v>45757</v>
      </c>
      <c r="N737" t="str">
        <f>PROPER(Table1[[#This Row],[Region]])</f>
        <v>South</v>
      </c>
      <c r="O737" t="str">
        <f>PROPER(Table1[[#This Row],[Product Category]])</f>
        <v>Groceries</v>
      </c>
      <c r="P737">
        <f>ROUND(Table1[[#This Row],[Sales Amount]],1)</f>
        <v>2965.8</v>
      </c>
      <c r="Q737">
        <f>Table1[[#This Row],[Quantity Sold]]</f>
        <v>13</v>
      </c>
      <c r="R737">
        <f>Table1[[#This Row],[Discount (%)]]</f>
        <v>1</v>
      </c>
      <c r="S737">
        <f>Table1[[#This Row],[Profit]]</f>
        <v>1761.57</v>
      </c>
    </row>
    <row r="738" spans="1:19" ht="13.8">
      <c r="A738" s="1" t="s">
        <v>742</v>
      </c>
      <c r="B738" s="7">
        <v>45758</v>
      </c>
      <c r="C738" s="2" t="s">
        <v>3942</v>
      </c>
      <c r="D738" s="4" t="s">
        <v>3946</v>
      </c>
      <c r="E738" s="1">
        <v>3470.12</v>
      </c>
      <c r="F738" s="1">
        <v>35</v>
      </c>
      <c r="G738" s="1">
        <v>23</v>
      </c>
      <c r="H738" s="1">
        <v>1432.91</v>
      </c>
      <c r="L738" t="str">
        <f t="shared" si="11"/>
        <v>c02379da</v>
      </c>
      <c r="M738" s="7">
        <v>45758</v>
      </c>
      <c r="N738" t="str">
        <f>PROPER(Table1[[#This Row],[Region]])</f>
        <v>West</v>
      </c>
      <c r="O738" t="str">
        <f>PROPER(Table1[[#This Row],[Product Category]])</f>
        <v>Electronics</v>
      </c>
      <c r="P738">
        <f>ROUND(Table1[[#This Row],[Sales Amount]],1)</f>
        <v>3470.1</v>
      </c>
      <c r="Q738">
        <f>Table1[[#This Row],[Quantity Sold]]</f>
        <v>35</v>
      </c>
      <c r="R738">
        <f>Table1[[#This Row],[Discount (%)]]</f>
        <v>23</v>
      </c>
      <c r="S738">
        <f>Table1[[#This Row],[Profit]]</f>
        <v>1432.91</v>
      </c>
    </row>
    <row r="739" spans="1:19" ht="13.8">
      <c r="A739" s="1" t="s">
        <v>743</v>
      </c>
      <c r="B739" s="7">
        <v>45759</v>
      </c>
      <c r="C739" s="2" t="s">
        <v>3942</v>
      </c>
      <c r="D739" s="4" t="s">
        <v>1661</v>
      </c>
      <c r="E739" s="1">
        <v>4342.58</v>
      </c>
      <c r="F739" s="1">
        <v>2</v>
      </c>
      <c r="G739" s="1">
        <v>50</v>
      </c>
      <c r="H739" s="1">
        <v>1344.2</v>
      </c>
      <c r="L739" t="str">
        <f t="shared" si="11"/>
        <v>1093a721</v>
      </c>
      <c r="M739" s="7">
        <v>45759</v>
      </c>
      <c r="N739" t="str">
        <f>PROPER(Table1[[#This Row],[Region]])</f>
        <v>West</v>
      </c>
      <c r="O739" t="str">
        <f>PROPER(Table1[[#This Row],[Product Category]])</f>
        <v>Furniture</v>
      </c>
      <c r="P739">
        <f>ROUND(Table1[[#This Row],[Sales Amount]],1)</f>
        <v>4342.6000000000004</v>
      </c>
      <c r="Q739">
        <f>Table1[[#This Row],[Quantity Sold]]</f>
        <v>2</v>
      </c>
      <c r="R739">
        <f>Table1[[#This Row],[Discount (%)]]</f>
        <v>50</v>
      </c>
      <c r="S739">
        <f>Table1[[#This Row],[Profit]]</f>
        <v>1344.2</v>
      </c>
    </row>
    <row r="740" spans="1:19" ht="13.8">
      <c r="A740" s="1" t="s">
        <v>744</v>
      </c>
      <c r="B740" s="7">
        <v>45760</v>
      </c>
      <c r="C740" s="2" t="s">
        <v>3942</v>
      </c>
      <c r="D740" s="4" t="s">
        <v>3945</v>
      </c>
      <c r="E740" s="1">
        <v>398.36</v>
      </c>
      <c r="F740" s="1">
        <v>24</v>
      </c>
      <c r="G740" s="1">
        <v>26</v>
      </c>
      <c r="H740" s="1">
        <v>920.9</v>
      </c>
      <c r="L740" t="str">
        <f t="shared" si="11"/>
        <v>d19198d1</v>
      </c>
      <c r="M740" s="7">
        <v>45760</v>
      </c>
      <c r="N740" t="str">
        <f>PROPER(Table1[[#This Row],[Region]])</f>
        <v>West</v>
      </c>
      <c r="O740" t="str">
        <f>PROPER(Table1[[#This Row],[Product Category]])</f>
        <v>Sports</v>
      </c>
      <c r="P740">
        <f>ROUND(Table1[[#This Row],[Sales Amount]],1)</f>
        <v>398.4</v>
      </c>
      <c r="Q740">
        <f>Table1[[#This Row],[Quantity Sold]]</f>
        <v>24</v>
      </c>
      <c r="R740">
        <f>Table1[[#This Row],[Discount (%)]]</f>
        <v>26</v>
      </c>
      <c r="S740">
        <f>Table1[[#This Row],[Profit]]</f>
        <v>920.9</v>
      </c>
    </row>
    <row r="741" spans="1:19" ht="13.8">
      <c r="A741" s="1" t="s">
        <v>745</v>
      </c>
      <c r="B741" s="7">
        <v>45761</v>
      </c>
      <c r="C741" s="2" t="s">
        <v>3941</v>
      </c>
      <c r="D741" s="4" t="s">
        <v>3946</v>
      </c>
      <c r="E741" s="1">
        <v>1815.96</v>
      </c>
      <c r="F741" s="1">
        <v>47</v>
      </c>
      <c r="G741" s="1">
        <v>1</v>
      </c>
      <c r="H741" s="1">
        <v>99.96</v>
      </c>
      <c r="L741" t="str">
        <f t="shared" si="11"/>
        <v>111fb4d8</v>
      </c>
      <c r="M741" s="7">
        <v>45761</v>
      </c>
      <c r="N741" t="str">
        <f>PROPER(Table1[[#This Row],[Region]])</f>
        <v>North</v>
      </c>
      <c r="O741" t="str">
        <f>PROPER(Table1[[#This Row],[Product Category]])</f>
        <v>Electronics</v>
      </c>
      <c r="P741">
        <f>ROUND(Table1[[#This Row],[Sales Amount]],1)</f>
        <v>1816</v>
      </c>
      <c r="Q741">
        <f>Table1[[#This Row],[Quantity Sold]]</f>
        <v>47</v>
      </c>
      <c r="R741">
        <f>Table1[[#This Row],[Discount (%)]]</f>
        <v>1</v>
      </c>
      <c r="S741">
        <f>Table1[[#This Row],[Profit]]</f>
        <v>99.96</v>
      </c>
    </row>
    <row r="742" spans="1:19" ht="13.8">
      <c r="A742" s="1">
        <v>27795224</v>
      </c>
      <c r="B742" s="7">
        <v>45762</v>
      </c>
      <c r="C742" s="2" t="s">
        <v>3943</v>
      </c>
      <c r="D742" s="4" t="s">
        <v>3946</v>
      </c>
      <c r="E742" s="1">
        <v>4417.6499999999996</v>
      </c>
      <c r="F742" s="1">
        <v>44</v>
      </c>
      <c r="G742" s="1">
        <v>19</v>
      </c>
      <c r="H742" s="1">
        <v>326.76</v>
      </c>
      <c r="L742" t="str">
        <f t="shared" si="11"/>
        <v>27795224</v>
      </c>
      <c r="M742" s="7">
        <v>45762</v>
      </c>
      <c r="N742" t="str">
        <f>PROPER(Table1[[#This Row],[Region]])</f>
        <v>East</v>
      </c>
      <c r="O742" t="str">
        <f>PROPER(Table1[[#This Row],[Product Category]])</f>
        <v>Electronics</v>
      </c>
      <c r="P742">
        <f>ROUND(Table1[[#This Row],[Sales Amount]],1)</f>
        <v>4417.7</v>
      </c>
      <c r="Q742">
        <f>Table1[[#This Row],[Quantity Sold]]</f>
        <v>44</v>
      </c>
      <c r="R742">
        <f>Table1[[#This Row],[Discount (%)]]</f>
        <v>19</v>
      </c>
      <c r="S742">
        <f>Table1[[#This Row],[Profit]]</f>
        <v>326.76</v>
      </c>
    </row>
    <row r="743" spans="1:19" ht="13.8">
      <c r="A743" s="1" t="s">
        <v>746</v>
      </c>
      <c r="B743" s="7">
        <v>45763</v>
      </c>
      <c r="C743" s="2" t="s">
        <v>3943</v>
      </c>
      <c r="D743" s="4" t="s">
        <v>92</v>
      </c>
      <c r="E743" s="1">
        <v>729.54</v>
      </c>
      <c r="F743" s="1">
        <v>49</v>
      </c>
      <c r="G743" s="1">
        <v>38</v>
      </c>
      <c r="H743" s="1">
        <v>954.07</v>
      </c>
      <c r="L743" t="str">
        <f t="shared" si="11"/>
        <v>40fd3745</v>
      </c>
      <c r="M743" s="7">
        <v>45763</v>
      </c>
      <c r="N743" t="str">
        <f>PROPER(Table1[[#This Row],[Region]])</f>
        <v>East</v>
      </c>
      <c r="O743" t="str">
        <f>PROPER(Table1[[#This Row],[Product Category]])</f>
        <v>Groceries</v>
      </c>
      <c r="P743">
        <f>ROUND(Table1[[#This Row],[Sales Amount]],1)</f>
        <v>729.5</v>
      </c>
      <c r="Q743">
        <f>Table1[[#This Row],[Quantity Sold]]</f>
        <v>49</v>
      </c>
      <c r="R743">
        <f>Table1[[#This Row],[Discount (%)]]</f>
        <v>38</v>
      </c>
      <c r="S743">
        <f>Table1[[#This Row],[Profit]]</f>
        <v>954.07</v>
      </c>
    </row>
    <row r="744" spans="1:19" ht="13.8">
      <c r="A744" s="1" t="s">
        <v>747</v>
      </c>
      <c r="B744" s="7">
        <v>45764</v>
      </c>
      <c r="C744" s="2" t="s">
        <v>3943</v>
      </c>
      <c r="D744" s="4" t="s">
        <v>1661</v>
      </c>
      <c r="E744" s="1">
        <v>4492.5</v>
      </c>
      <c r="F744" s="1">
        <v>21</v>
      </c>
      <c r="G744" s="1">
        <v>37</v>
      </c>
      <c r="H744" s="1">
        <v>398.28</v>
      </c>
      <c r="L744" t="str">
        <f t="shared" si="11"/>
        <v>443160fb</v>
      </c>
      <c r="M744" s="7">
        <v>45764</v>
      </c>
      <c r="N744" t="str">
        <f>PROPER(Table1[[#This Row],[Region]])</f>
        <v>East</v>
      </c>
      <c r="O744" t="str">
        <f>PROPER(Table1[[#This Row],[Product Category]])</f>
        <v>Furniture</v>
      </c>
      <c r="P744">
        <f>ROUND(Table1[[#This Row],[Sales Amount]],1)</f>
        <v>4492.5</v>
      </c>
      <c r="Q744">
        <f>Table1[[#This Row],[Quantity Sold]]</f>
        <v>21</v>
      </c>
      <c r="R744">
        <f>Table1[[#This Row],[Discount (%)]]</f>
        <v>37</v>
      </c>
      <c r="S744">
        <f>Table1[[#This Row],[Profit]]</f>
        <v>398.28</v>
      </c>
    </row>
    <row r="745" spans="1:19" ht="13.8">
      <c r="A745" s="5">
        <v>5.9949999999999999E+274</v>
      </c>
      <c r="B745" s="7">
        <v>45765</v>
      </c>
      <c r="C745" s="2" t="s">
        <v>3942</v>
      </c>
      <c r="D745" s="4" t="s">
        <v>92</v>
      </c>
      <c r="E745" s="1">
        <v>2167.9499999999998</v>
      </c>
      <c r="F745" s="1">
        <v>29</v>
      </c>
      <c r="G745" s="1">
        <v>13</v>
      </c>
      <c r="H745" s="1">
        <v>1596.7</v>
      </c>
      <c r="L745" t="str">
        <f t="shared" si="11"/>
        <v>5.995E+274</v>
      </c>
      <c r="M745" s="7">
        <v>45765</v>
      </c>
      <c r="N745" t="str">
        <f>PROPER(Table1[[#This Row],[Region]])</f>
        <v>West</v>
      </c>
      <c r="O745" t="str">
        <f>PROPER(Table1[[#This Row],[Product Category]])</f>
        <v>Groceries</v>
      </c>
      <c r="P745">
        <f>ROUND(Table1[[#This Row],[Sales Amount]],1)</f>
        <v>2168</v>
      </c>
      <c r="Q745">
        <f>Table1[[#This Row],[Quantity Sold]]</f>
        <v>29</v>
      </c>
      <c r="R745">
        <f>Table1[[#This Row],[Discount (%)]]</f>
        <v>13</v>
      </c>
      <c r="S745">
        <f>Table1[[#This Row],[Profit]]</f>
        <v>1596.7</v>
      </c>
    </row>
    <row r="746" spans="1:19" ht="13.8">
      <c r="A746" s="1" t="s">
        <v>748</v>
      </c>
      <c r="B746" s="7">
        <v>45766</v>
      </c>
      <c r="C746" s="2" t="s">
        <v>3941</v>
      </c>
      <c r="D746" s="4" t="s">
        <v>1661</v>
      </c>
      <c r="E746" s="1">
        <v>3231.32</v>
      </c>
      <c r="F746" s="1">
        <v>25</v>
      </c>
      <c r="G746" s="1">
        <v>7</v>
      </c>
      <c r="H746" s="1">
        <v>566.1</v>
      </c>
      <c r="L746" t="str">
        <f t="shared" si="11"/>
        <v>45c0aee4</v>
      </c>
      <c r="M746" s="7">
        <v>45766</v>
      </c>
      <c r="N746" t="str">
        <f>PROPER(Table1[[#This Row],[Region]])</f>
        <v>North</v>
      </c>
      <c r="O746" t="str">
        <f>PROPER(Table1[[#This Row],[Product Category]])</f>
        <v>Furniture</v>
      </c>
      <c r="P746">
        <f>ROUND(Table1[[#This Row],[Sales Amount]],1)</f>
        <v>3231.3</v>
      </c>
      <c r="Q746">
        <f>Table1[[#This Row],[Quantity Sold]]</f>
        <v>25</v>
      </c>
      <c r="R746">
        <f>Table1[[#This Row],[Discount (%)]]</f>
        <v>7</v>
      </c>
      <c r="S746">
        <f>Table1[[#This Row],[Profit]]</f>
        <v>566.1</v>
      </c>
    </row>
    <row r="747" spans="1:19" ht="13.8">
      <c r="A747" s="1" t="s">
        <v>749</v>
      </c>
      <c r="B747" s="7">
        <v>45767</v>
      </c>
      <c r="C747" s="2" t="s">
        <v>3943</v>
      </c>
      <c r="D747" s="4" t="s">
        <v>1661</v>
      </c>
      <c r="E747" s="1">
        <v>1765.58</v>
      </c>
      <c r="F747" s="1">
        <v>16</v>
      </c>
      <c r="G747" s="1">
        <v>2</v>
      </c>
      <c r="H747" s="1">
        <v>1999.08</v>
      </c>
      <c r="L747" t="str">
        <f t="shared" si="11"/>
        <v>c31ce07a</v>
      </c>
      <c r="M747" s="7">
        <v>45767</v>
      </c>
      <c r="N747" t="str">
        <f>PROPER(Table1[[#This Row],[Region]])</f>
        <v>East</v>
      </c>
      <c r="O747" t="str">
        <f>PROPER(Table1[[#This Row],[Product Category]])</f>
        <v>Furniture</v>
      </c>
      <c r="P747">
        <f>ROUND(Table1[[#This Row],[Sales Amount]],1)</f>
        <v>1765.6</v>
      </c>
      <c r="Q747">
        <f>Table1[[#This Row],[Quantity Sold]]</f>
        <v>16</v>
      </c>
      <c r="R747">
        <f>Table1[[#This Row],[Discount (%)]]</f>
        <v>2</v>
      </c>
      <c r="S747">
        <f>Table1[[#This Row],[Profit]]</f>
        <v>1999.08</v>
      </c>
    </row>
    <row r="748" spans="1:19" ht="13.8">
      <c r="A748" s="1" t="s">
        <v>750</v>
      </c>
      <c r="B748" s="7">
        <v>45768</v>
      </c>
      <c r="C748" s="2" t="s">
        <v>3943</v>
      </c>
      <c r="D748" s="4" t="s">
        <v>1661</v>
      </c>
      <c r="E748" s="1">
        <v>2864.29</v>
      </c>
      <c r="F748" s="1">
        <v>44</v>
      </c>
      <c r="G748" s="1">
        <v>15</v>
      </c>
      <c r="H748" s="1">
        <v>191.74</v>
      </c>
      <c r="L748" t="str">
        <f t="shared" si="11"/>
        <v>00e38dde</v>
      </c>
      <c r="M748" s="7">
        <v>45768</v>
      </c>
      <c r="N748" t="str">
        <f>PROPER(Table1[[#This Row],[Region]])</f>
        <v>East</v>
      </c>
      <c r="O748" t="str">
        <f>PROPER(Table1[[#This Row],[Product Category]])</f>
        <v>Furniture</v>
      </c>
      <c r="P748">
        <f>ROUND(Table1[[#This Row],[Sales Amount]],1)</f>
        <v>2864.3</v>
      </c>
      <c r="Q748">
        <f>Table1[[#This Row],[Quantity Sold]]</f>
        <v>44</v>
      </c>
      <c r="R748">
        <f>Table1[[#This Row],[Discount (%)]]</f>
        <v>15</v>
      </c>
      <c r="S748">
        <f>Table1[[#This Row],[Profit]]</f>
        <v>191.74</v>
      </c>
    </row>
    <row r="749" spans="1:19" ht="13.8">
      <c r="A749" s="1" t="s">
        <v>751</v>
      </c>
      <c r="B749" s="7">
        <v>45769</v>
      </c>
      <c r="C749" s="2" t="s">
        <v>3942</v>
      </c>
      <c r="D749" s="4" t="s">
        <v>1489</v>
      </c>
      <c r="E749" s="1">
        <v>3885.51</v>
      </c>
      <c r="F749" s="1">
        <v>30</v>
      </c>
      <c r="G749" s="1">
        <v>41</v>
      </c>
      <c r="H749" s="1">
        <v>1692.24</v>
      </c>
      <c r="L749" t="str">
        <f t="shared" si="11"/>
        <v>4cde5e95</v>
      </c>
      <c r="M749" s="7">
        <v>45769</v>
      </c>
      <c r="N749" t="str">
        <f>PROPER(Table1[[#This Row],[Region]])</f>
        <v>West</v>
      </c>
      <c r="O749" t="str">
        <f>PROPER(Table1[[#This Row],[Product Category]])</f>
        <v>Clothing</v>
      </c>
      <c r="P749">
        <f>ROUND(Table1[[#This Row],[Sales Amount]],1)</f>
        <v>3885.5</v>
      </c>
      <c r="Q749">
        <f>Table1[[#This Row],[Quantity Sold]]</f>
        <v>30</v>
      </c>
      <c r="R749">
        <f>Table1[[#This Row],[Discount (%)]]</f>
        <v>41</v>
      </c>
      <c r="S749">
        <f>Table1[[#This Row],[Profit]]</f>
        <v>1692.24</v>
      </c>
    </row>
    <row r="750" spans="1:19" ht="13.8">
      <c r="A750" s="1" t="s">
        <v>752</v>
      </c>
      <c r="B750" s="7">
        <v>45770</v>
      </c>
      <c r="C750" s="2" t="s">
        <v>3944</v>
      </c>
      <c r="D750" s="4" t="s">
        <v>3945</v>
      </c>
      <c r="E750" s="1">
        <v>1430.7</v>
      </c>
      <c r="F750" s="1">
        <v>45</v>
      </c>
      <c r="G750" s="1">
        <v>12</v>
      </c>
      <c r="H750" s="1">
        <v>1707.93</v>
      </c>
      <c r="L750" t="str">
        <f t="shared" si="11"/>
        <v>d38b473f</v>
      </c>
      <c r="M750" s="7">
        <v>45770</v>
      </c>
      <c r="N750" t="str">
        <f>PROPER(Table1[[#This Row],[Region]])</f>
        <v>South</v>
      </c>
      <c r="O750" t="str">
        <f>PROPER(Table1[[#This Row],[Product Category]])</f>
        <v>Sports</v>
      </c>
      <c r="P750">
        <f>ROUND(Table1[[#This Row],[Sales Amount]],1)</f>
        <v>1430.7</v>
      </c>
      <c r="Q750">
        <f>Table1[[#This Row],[Quantity Sold]]</f>
        <v>45</v>
      </c>
      <c r="R750">
        <f>Table1[[#This Row],[Discount (%)]]</f>
        <v>12</v>
      </c>
      <c r="S750">
        <f>Table1[[#This Row],[Profit]]</f>
        <v>1707.93</v>
      </c>
    </row>
    <row r="751" spans="1:19" ht="13.8">
      <c r="A751" s="1" t="s">
        <v>753</v>
      </c>
      <c r="B751" s="7">
        <v>45771</v>
      </c>
      <c r="C751" s="2" t="s">
        <v>3943</v>
      </c>
      <c r="D751" s="4" t="s">
        <v>92</v>
      </c>
      <c r="E751" s="1">
        <v>2627.46</v>
      </c>
      <c r="F751" s="1">
        <v>32</v>
      </c>
      <c r="G751" s="1">
        <v>7</v>
      </c>
      <c r="H751" s="1">
        <v>706.65</v>
      </c>
      <c r="L751" t="str">
        <f t="shared" si="11"/>
        <v>118f77c3</v>
      </c>
      <c r="M751" s="7">
        <v>45771</v>
      </c>
      <c r="N751" t="str">
        <f>PROPER(Table1[[#This Row],[Region]])</f>
        <v>East</v>
      </c>
      <c r="O751" t="str">
        <f>PROPER(Table1[[#This Row],[Product Category]])</f>
        <v>Groceries</v>
      </c>
      <c r="P751">
        <f>ROUND(Table1[[#This Row],[Sales Amount]],1)</f>
        <v>2627.5</v>
      </c>
      <c r="Q751">
        <f>Table1[[#This Row],[Quantity Sold]]</f>
        <v>32</v>
      </c>
      <c r="R751">
        <f>Table1[[#This Row],[Discount (%)]]</f>
        <v>7</v>
      </c>
      <c r="S751">
        <f>Table1[[#This Row],[Profit]]</f>
        <v>706.65</v>
      </c>
    </row>
    <row r="752" spans="1:19" ht="13.8">
      <c r="A752" s="1" t="s">
        <v>754</v>
      </c>
      <c r="B752" s="7">
        <v>45772</v>
      </c>
      <c r="C752" s="2" t="s">
        <v>3942</v>
      </c>
      <c r="D752" s="4" t="s">
        <v>1489</v>
      </c>
      <c r="E752" s="1">
        <v>3686.53</v>
      </c>
      <c r="F752" s="1">
        <v>31</v>
      </c>
      <c r="G752" s="1">
        <v>18</v>
      </c>
      <c r="H752" s="1">
        <v>716.82</v>
      </c>
      <c r="L752" t="str">
        <f t="shared" si="11"/>
        <v>f1bc03bc</v>
      </c>
      <c r="M752" s="7">
        <v>45772</v>
      </c>
      <c r="N752" t="str">
        <f>PROPER(Table1[[#This Row],[Region]])</f>
        <v>West</v>
      </c>
      <c r="O752" t="str">
        <f>PROPER(Table1[[#This Row],[Product Category]])</f>
        <v>Clothing</v>
      </c>
      <c r="P752">
        <f>ROUND(Table1[[#This Row],[Sales Amount]],1)</f>
        <v>3686.5</v>
      </c>
      <c r="Q752">
        <f>Table1[[#This Row],[Quantity Sold]]</f>
        <v>31</v>
      </c>
      <c r="R752">
        <f>Table1[[#This Row],[Discount (%)]]</f>
        <v>18</v>
      </c>
      <c r="S752">
        <f>Table1[[#This Row],[Profit]]</f>
        <v>716.82</v>
      </c>
    </row>
    <row r="753" spans="1:19" ht="13.8">
      <c r="A753" s="1" t="s">
        <v>755</v>
      </c>
      <c r="B753" s="7">
        <v>45773</v>
      </c>
      <c r="C753" s="2" t="s">
        <v>3941</v>
      </c>
      <c r="D753" s="4" t="s">
        <v>3946</v>
      </c>
      <c r="E753" s="1">
        <v>849.83</v>
      </c>
      <c r="F753" s="1">
        <v>31</v>
      </c>
      <c r="G753" s="1">
        <v>41</v>
      </c>
      <c r="H753" s="1">
        <v>1857.13</v>
      </c>
      <c r="L753" t="str">
        <f t="shared" si="11"/>
        <v>151ee8c0</v>
      </c>
      <c r="M753" s="7">
        <v>45773</v>
      </c>
      <c r="N753" t="str">
        <f>PROPER(Table1[[#This Row],[Region]])</f>
        <v>North</v>
      </c>
      <c r="O753" t="str">
        <f>PROPER(Table1[[#This Row],[Product Category]])</f>
        <v>Electronics</v>
      </c>
      <c r="P753">
        <f>ROUND(Table1[[#This Row],[Sales Amount]],1)</f>
        <v>849.8</v>
      </c>
      <c r="Q753">
        <f>Table1[[#This Row],[Quantity Sold]]</f>
        <v>31</v>
      </c>
      <c r="R753">
        <f>Table1[[#This Row],[Discount (%)]]</f>
        <v>41</v>
      </c>
      <c r="S753">
        <f>Table1[[#This Row],[Profit]]</f>
        <v>1857.13</v>
      </c>
    </row>
    <row r="754" spans="1:19" ht="13.8">
      <c r="A754" s="1" t="s">
        <v>756</v>
      </c>
      <c r="B754" s="7">
        <v>45774</v>
      </c>
      <c r="C754" s="2" t="s">
        <v>3941</v>
      </c>
      <c r="D754" s="4" t="s">
        <v>1489</v>
      </c>
      <c r="E754" s="1">
        <v>781.23</v>
      </c>
      <c r="F754" s="1">
        <v>23</v>
      </c>
      <c r="G754" s="1">
        <v>7</v>
      </c>
      <c r="H754" s="1">
        <v>799.28</v>
      </c>
      <c r="L754" t="str">
        <f t="shared" si="11"/>
        <v>0905a65d</v>
      </c>
      <c r="M754" s="7">
        <v>45774</v>
      </c>
      <c r="N754" t="str">
        <f>PROPER(Table1[[#This Row],[Region]])</f>
        <v>North</v>
      </c>
      <c r="O754" t="str">
        <f>PROPER(Table1[[#This Row],[Product Category]])</f>
        <v>Clothing</v>
      </c>
      <c r="P754">
        <f>ROUND(Table1[[#This Row],[Sales Amount]],1)</f>
        <v>781.2</v>
      </c>
      <c r="Q754">
        <f>Table1[[#This Row],[Quantity Sold]]</f>
        <v>23</v>
      </c>
      <c r="R754">
        <f>Table1[[#This Row],[Discount (%)]]</f>
        <v>7</v>
      </c>
      <c r="S754">
        <f>Table1[[#This Row],[Profit]]</f>
        <v>799.28</v>
      </c>
    </row>
    <row r="755" spans="1:19" ht="13.8">
      <c r="A755" s="1" t="s">
        <v>757</v>
      </c>
      <c r="B755" s="7">
        <v>45775</v>
      </c>
      <c r="C755" s="2" t="s">
        <v>3942</v>
      </c>
      <c r="D755" s="4" t="s">
        <v>1661</v>
      </c>
      <c r="E755" s="1">
        <v>1571.57</v>
      </c>
      <c r="F755" s="1">
        <v>23</v>
      </c>
      <c r="G755" s="1">
        <v>49</v>
      </c>
      <c r="H755" s="1">
        <v>1897.04</v>
      </c>
      <c r="L755" t="str">
        <f t="shared" si="11"/>
        <v>0f87df0e</v>
      </c>
      <c r="M755" s="7">
        <v>45775</v>
      </c>
      <c r="N755" t="str">
        <f>PROPER(Table1[[#This Row],[Region]])</f>
        <v>West</v>
      </c>
      <c r="O755" t="str">
        <f>PROPER(Table1[[#This Row],[Product Category]])</f>
        <v>Furniture</v>
      </c>
      <c r="P755">
        <f>ROUND(Table1[[#This Row],[Sales Amount]],1)</f>
        <v>1571.6</v>
      </c>
      <c r="Q755">
        <f>Table1[[#This Row],[Quantity Sold]]</f>
        <v>23</v>
      </c>
      <c r="R755">
        <f>Table1[[#This Row],[Discount (%)]]</f>
        <v>49</v>
      </c>
      <c r="S755">
        <f>Table1[[#This Row],[Profit]]</f>
        <v>1897.04</v>
      </c>
    </row>
    <row r="756" spans="1:19" ht="13.8">
      <c r="A756" s="1" t="s">
        <v>758</v>
      </c>
      <c r="B756" s="7">
        <v>45776</v>
      </c>
      <c r="C756" s="2" t="s">
        <v>3943</v>
      </c>
      <c r="D756" s="4" t="s">
        <v>1489</v>
      </c>
      <c r="E756" s="1">
        <v>1707.45</v>
      </c>
      <c r="F756" s="1">
        <v>4</v>
      </c>
      <c r="G756" s="1">
        <v>10</v>
      </c>
      <c r="H756" s="1">
        <v>1690.55</v>
      </c>
      <c r="L756" t="str">
        <f t="shared" si="11"/>
        <v>7987c8e5</v>
      </c>
      <c r="M756" s="7">
        <v>45776</v>
      </c>
      <c r="N756" t="str">
        <f>PROPER(Table1[[#This Row],[Region]])</f>
        <v>East</v>
      </c>
      <c r="O756" t="str">
        <f>PROPER(Table1[[#This Row],[Product Category]])</f>
        <v>Clothing</v>
      </c>
      <c r="P756">
        <f>ROUND(Table1[[#This Row],[Sales Amount]],1)</f>
        <v>1707.5</v>
      </c>
      <c r="Q756">
        <f>Table1[[#This Row],[Quantity Sold]]</f>
        <v>4</v>
      </c>
      <c r="R756">
        <f>Table1[[#This Row],[Discount (%)]]</f>
        <v>10</v>
      </c>
      <c r="S756">
        <f>Table1[[#This Row],[Profit]]</f>
        <v>1690.55</v>
      </c>
    </row>
    <row r="757" spans="1:19" ht="13.8">
      <c r="A757" s="1" t="s">
        <v>759</v>
      </c>
      <c r="B757" s="7">
        <v>45777</v>
      </c>
      <c r="C757" s="2" t="s">
        <v>3941</v>
      </c>
      <c r="D757" s="4" t="s">
        <v>3945</v>
      </c>
      <c r="E757" s="1">
        <v>1305.06</v>
      </c>
      <c r="F757" s="1">
        <v>30</v>
      </c>
      <c r="G757" s="1">
        <v>38</v>
      </c>
      <c r="H757" s="1">
        <v>861.67</v>
      </c>
      <c r="L757" t="str">
        <f t="shared" si="11"/>
        <v>89b4cecf</v>
      </c>
      <c r="M757" s="7">
        <v>45777</v>
      </c>
      <c r="N757" t="str">
        <f>PROPER(Table1[[#This Row],[Region]])</f>
        <v>North</v>
      </c>
      <c r="O757" t="str">
        <f>PROPER(Table1[[#This Row],[Product Category]])</f>
        <v>Sports</v>
      </c>
      <c r="P757">
        <f>ROUND(Table1[[#This Row],[Sales Amount]],1)</f>
        <v>1305.0999999999999</v>
      </c>
      <c r="Q757">
        <f>Table1[[#This Row],[Quantity Sold]]</f>
        <v>30</v>
      </c>
      <c r="R757">
        <f>Table1[[#This Row],[Discount (%)]]</f>
        <v>38</v>
      </c>
      <c r="S757">
        <f>Table1[[#This Row],[Profit]]</f>
        <v>861.67</v>
      </c>
    </row>
    <row r="758" spans="1:19" ht="13.8">
      <c r="A758" s="1" t="s">
        <v>760</v>
      </c>
      <c r="B758" s="7">
        <v>45778</v>
      </c>
      <c r="C758" s="2" t="s">
        <v>3941</v>
      </c>
      <c r="D758" s="4" t="s">
        <v>3946</v>
      </c>
      <c r="E758" s="1">
        <v>2462.6</v>
      </c>
      <c r="F758" s="1">
        <v>1</v>
      </c>
      <c r="G758" s="1">
        <v>7</v>
      </c>
      <c r="H758" s="1">
        <v>1191.19</v>
      </c>
      <c r="L758" t="str">
        <f t="shared" si="11"/>
        <v>f45880dc</v>
      </c>
      <c r="M758" s="7">
        <v>45778</v>
      </c>
      <c r="N758" t="str">
        <f>PROPER(Table1[[#This Row],[Region]])</f>
        <v>North</v>
      </c>
      <c r="O758" t="str">
        <f>PROPER(Table1[[#This Row],[Product Category]])</f>
        <v>Electronics</v>
      </c>
      <c r="P758">
        <f>ROUND(Table1[[#This Row],[Sales Amount]],1)</f>
        <v>2462.6</v>
      </c>
      <c r="Q758">
        <f>Table1[[#This Row],[Quantity Sold]]</f>
        <v>1</v>
      </c>
      <c r="R758">
        <f>Table1[[#This Row],[Discount (%)]]</f>
        <v>7</v>
      </c>
      <c r="S758">
        <f>Table1[[#This Row],[Profit]]</f>
        <v>1191.19</v>
      </c>
    </row>
    <row r="759" spans="1:19" ht="13.8">
      <c r="A759" s="1" t="s">
        <v>761</v>
      </c>
      <c r="B759" s="7">
        <v>45779</v>
      </c>
      <c r="C759" s="2" t="s">
        <v>3942</v>
      </c>
      <c r="D759" s="4" t="s">
        <v>92</v>
      </c>
      <c r="E759" s="1">
        <v>1450.91</v>
      </c>
      <c r="F759" s="1">
        <v>31</v>
      </c>
      <c r="G759" s="1">
        <v>33</v>
      </c>
      <c r="H759" s="1">
        <v>1868.26</v>
      </c>
      <c r="L759" t="str">
        <f t="shared" si="11"/>
        <v>91b6169e</v>
      </c>
      <c r="M759" s="7">
        <v>45779</v>
      </c>
      <c r="N759" t="str">
        <f>PROPER(Table1[[#This Row],[Region]])</f>
        <v>West</v>
      </c>
      <c r="O759" t="str">
        <f>PROPER(Table1[[#This Row],[Product Category]])</f>
        <v>Groceries</v>
      </c>
      <c r="P759">
        <f>ROUND(Table1[[#This Row],[Sales Amount]],1)</f>
        <v>1450.9</v>
      </c>
      <c r="Q759">
        <f>Table1[[#This Row],[Quantity Sold]]</f>
        <v>31</v>
      </c>
      <c r="R759">
        <f>Table1[[#This Row],[Discount (%)]]</f>
        <v>33</v>
      </c>
      <c r="S759">
        <f>Table1[[#This Row],[Profit]]</f>
        <v>1868.26</v>
      </c>
    </row>
    <row r="760" spans="1:19" ht="13.8">
      <c r="A760" s="1" t="s">
        <v>762</v>
      </c>
      <c r="B760" s="7">
        <v>45780</v>
      </c>
      <c r="C760" s="2" t="s">
        <v>3944</v>
      </c>
      <c r="D760" s="4" t="s">
        <v>1489</v>
      </c>
      <c r="E760" s="1">
        <v>3750.82</v>
      </c>
      <c r="F760" s="1">
        <v>20</v>
      </c>
      <c r="G760" s="1">
        <v>4</v>
      </c>
      <c r="H760" s="1">
        <v>221.78</v>
      </c>
      <c r="L760" t="str">
        <f t="shared" si="11"/>
        <v>5be78d84</v>
      </c>
      <c r="M760" s="7">
        <v>45780</v>
      </c>
      <c r="N760" t="str">
        <f>PROPER(Table1[[#This Row],[Region]])</f>
        <v>South</v>
      </c>
      <c r="O760" t="str">
        <f>PROPER(Table1[[#This Row],[Product Category]])</f>
        <v>Clothing</v>
      </c>
      <c r="P760">
        <f>ROUND(Table1[[#This Row],[Sales Amount]],1)</f>
        <v>3750.8</v>
      </c>
      <c r="Q760">
        <f>Table1[[#This Row],[Quantity Sold]]</f>
        <v>20</v>
      </c>
      <c r="R760">
        <f>Table1[[#This Row],[Discount (%)]]</f>
        <v>4</v>
      </c>
      <c r="S760">
        <f>Table1[[#This Row],[Profit]]</f>
        <v>221.78</v>
      </c>
    </row>
    <row r="761" spans="1:19" ht="13.8">
      <c r="A761" s="1" t="s">
        <v>763</v>
      </c>
      <c r="B761" s="7">
        <v>45781</v>
      </c>
      <c r="C761" s="2" t="s">
        <v>3942</v>
      </c>
      <c r="D761" s="4" t="s">
        <v>3945</v>
      </c>
      <c r="E761" s="1">
        <v>4652.8500000000004</v>
      </c>
      <c r="F761" s="1">
        <v>33</v>
      </c>
      <c r="G761" s="1">
        <v>27</v>
      </c>
      <c r="H761" s="1">
        <v>520.48</v>
      </c>
      <c r="L761" t="str">
        <f t="shared" si="11"/>
        <v>2561fa8e</v>
      </c>
      <c r="M761" s="7">
        <v>45781</v>
      </c>
      <c r="N761" t="str">
        <f>PROPER(Table1[[#This Row],[Region]])</f>
        <v>West</v>
      </c>
      <c r="O761" t="str">
        <f>PROPER(Table1[[#This Row],[Product Category]])</f>
        <v>Sports</v>
      </c>
      <c r="P761">
        <f>ROUND(Table1[[#This Row],[Sales Amount]],1)</f>
        <v>4652.8999999999996</v>
      </c>
      <c r="Q761">
        <f>Table1[[#This Row],[Quantity Sold]]</f>
        <v>33</v>
      </c>
      <c r="R761">
        <f>Table1[[#This Row],[Discount (%)]]</f>
        <v>27</v>
      </c>
      <c r="S761">
        <f>Table1[[#This Row],[Profit]]</f>
        <v>520.48</v>
      </c>
    </row>
    <row r="762" spans="1:19" ht="13.8">
      <c r="A762" s="1">
        <v>15320453</v>
      </c>
      <c r="B762" s="7">
        <v>45782</v>
      </c>
      <c r="C762" s="2" t="s">
        <v>3943</v>
      </c>
      <c r="D762" s="4" t="s">
        <v>1661</v>
      </c>
      <c r="E762" s="1">
        <v>464.75</v>
      </c>
      <c r="F762" s="1">
        <v>26</v>
      </c>
      <c r="G762" s="1">
        <v>6</v>
      </c>
      <c r="H762" s="1">
        <v>965.83</v>
      </c>
      <c r="L762" t="str">
        <f t="shared" si="11"/>
        <v>15320453</v>
      </c>
      <c r="M762" s="7">
        <v>45782</v>
      </c>
      <c r="N762" t="str">
        <f>PROPER(Table1[[#This Row],[Region]])</f>
        <v>East</v>
      </c>
      <c r="O762" t="str">
        <f>PROPER(Table1[[#This Row],[Product Category]])</f>
        <v>Furniture</v>
      </c>
      <c r="P762">
        <f>ROUND(Table1[[#This Row],[Sales Amount]],1)</f>
        <v>464.8</v>
      </c>
      <c r="Q762">
        <f>Table1[[#This Row],[Quantity Sold]]</f>
        <v>26</v>
      </c>
      <c r="R762">
        <f>Table1[[#This Row],[Discount (%)]]</f>
        <v>6</v>
      </c>
      <c r="S762">
        <f>Table1[[#This Row],[Profit]]</f>
        <v>965.83</v>
      </c>
    </row>
    <row r="763" spans="1:19" ht="13.8">
      <c r="A763" s="1" t="s">
        <v>764</v>
      </c>
      <c r="B763" s="7">
        <v>45783</v>
      </c>
      <c r="C763" s="2" t="s">
        <v>3944</v>
      </c>
      <c r="D763" s="4" t="s">
        <v>1489</v>
      </c>
      <c r="E763" s="1">
        <v>4156.3999999999996</v>
      </c>
      <c r="F763" s="1">
        <v>9</v>
      </c>
      <c r="G763" s="1">
        <v>50</v>
      </c>
      <c r="H763" s="1">
        <v>680.52</v>
      </c>
      <c r="L763" t="str">
        <f t="shared" si="11"/>
        <v>ceaf9a7a</v>
      </c>
      <c r="M763" s="7">
        <v>45783</v>
      </c>
      <c r="N763" t="str">
        <f>PROPER(Table1[[#This Row],[Region]])</f>
        <v>South</v>
      </c>
      <c r="O763" t="str">
        <f>PROPER(Table1[[#This Row],[Product Category]])</f>
        <v>Clothing</v>
      </c>
      <c r="P763">
        <f>ROUND(Table1[[#This Row],[Sales Amount]],1)</f>
        <v>4156.3999999999996</v>
      </c>
      <c r="Q763">
        <f>Table1[[#This Row],[Quantity Sold]]</f>
        <v>9</v>
      </c>
      <c r="R763">
        <f>Table1[[#This Row],[Discount (%)]]</f>
        <v>50</v>
      </c>
      <c r="S763">
        <f>Table1[[#This Row],[Profit]]</f>
        <v>680.52</v>
      </c>
    </row>
    <row r="764" spans="1:19" ht="13.8">
      <c r="A764" s="1" t="s">
        <v>765</v>
      </c>
      <c r="B764" s="7">
        <v>45784</v>
      </c>
      <c r="C764" s="2" t="s">
        <v>3942</v>
      </c>
      <c r="D764" s="4" t="s">
        <v>1661</v>
      </c>
      <c r="E764" s="1">
        <v>4442.54</v>
      </c>
      <c r="F764" s="1">
        <v>34</v>
      </c>
      <c r="G764" s="1">
        <v>7</v>
      </c>
      <c r="H764" s="1">
        <v>1151.1500000000001</v>
      </c>
      <c r="L764" t="str">
        <f t="shared" si="11"/>
        <v>57a40583</v>
      </c>
      <c r="M764" s="7">
        <v>45784</v>
      </c>
      <c r="N764" t="str">
        <f>PROPER(Table1[[#This Row],[Region]])</f>
        <v>West</v>
      </c>
      <c r="O764" t="str">
        <f>PROPER(Table1[[#This Row],[Product Category]])</f>
        <v>Furniture</v>
      </c>
      <c r="P764">
        <f>ROUND(Table1[[#This Row],[Sales Amount]],1)</f>
        <v>4442.5</v>
      </c>
      <c r="Q764">
        <f>Table1[[#This Row],[Quantity Sold]]</f>
        <v>34</v>
      </c>
      <c r="R764">
        <f>Table1[[#This Row],[Discount (%)]]</f>
        <v>7</v>
      </c>
      <c r="S764">
        <f>Table1[[#This Row],[Profit]]</f>
        <v>1151.1500000000001</v>
      </c>
    </row>
    <row r="765" spans="1:19" ht="13.8">
      <c r="A765" s="1" t="s">
        <v>766</v>
      </c>
      <c r="B765" s="7">
        <v>45785</v>
      </c>
      <c r="C765" s="2" t="s">
        <v>3941</v>
      </c>
      <c r="D765" s="4" t="s">
        <v>3946</v>
      </c>
      <c r="E765" s="1">
        <v>1786.2</v>
      </c>
      <c r="F765" s="1">
        <v>11</v>
      </c>
      <c r="G765" s="1">
        <v>45</v>
      </c>
      <c r="H765" s="1">
        <v>1425.69</v>
      </c>
      <c r="L765" t="str">
        <f t="shared" si="11"/>
        <v>db253308</v>
      </c>
      <c r="M765" s="7">
        <v>45785</v>
      </c>
      <c r="N765" t="str">
        <f>PROPER(Table1[[#This Row],[Region]])</f>
        <v>North</v>
      </c>
      <c r="O765" t="str">
        <f>PROPER(Table1[[#This Row],[Product Category]])</f>
        <v>Electronics</v>
      </c>
      <c r="P765">
        <f>ROUND(Table1[[#This Row],[Sales Amount]],1)</f>
        <v>1786.2</v>
      </c>
      <c r="Q765">
        <f>Table1[[#This Row],[Quantity Sold]]</f>
        <v>11</v>
      </c>
      <c r="R765">
        <f>Table1[[#This Row],[Discount (%)]]</f>
        <v>45</v>
      </c>
      <c r="S765">
        <f>Table1[[#This Row],[Profit]]</f>
        <v>1425.69</v>
      </c>
    </row>
    <row r="766" spans="1:19" ht="13.8">
      <c r="A766" s="1" t="s">
        <v>767</v>
      </c>
      <c r="B766" s="7">
        <v>45786</v>
      </c>
      <c r="C766" s="2" t="s">
        <v>3944</v>
      </c>
      <c r="D766" s="4" t="s">
        <v>3945</v>
      </c>
      <c r="E766" s="1">
        <v>1605.24</v>
      </c>
      <c r="F766" s="1">
        <v>24</v>
      </c>
      <c r="G766" s="1">
        <v>41</v>
      </c>
      <c r="H766" s="1">
        <v>1023.58</v>
      </c>
      <c r="L766" t="str">
        <f t="shared" si="11"/>
        <v>f7143224</v>
      </c>
      <c r="M766" s="7">
        <v>45786</v>
      </c>
      <c r="N766" t="str">
        <f>PROPER(Table1[[#This Row],[Region]])</f>
        <v>South</v>
      </c>
      <c r="O766" t="str">
        <f>PROPER(Table1[[#This Row],[Product Category]])</f>
        <v>Sports</v>
      </c>
      <c r="P766">
        <f>ROUND(Table1[[#This Row],[Sales Amount]],1)</f>
        <v>1605.2</v>
      </c>
      <c r="Q766">
        <f>Table1[[#This Row],[Quantity Sold]]</f>
        <v>24</v>
      </c>
      <c r="R766">
        <f>Table1[[#This Row],[Discount (%)]]</f>
        <v>41</v>
      </c>
      <c r="S766">
        <f>Table1[[#This Row],[Profit]]</f>
        <v>1023.58</v>
      </c>
    </row>
    <row r="767" spans="1:19" ht="13.8">
      <c r="A767" s="1" t="s">
        <v>768</v>
      </c>
      <c r="B767" s="7">
        <v>45787</v>
      </c>
      <c r="C767" s="2" t="s">
        <v>3942</v>
      </c>
      <c r="D767" s="4" t="s">
        <v>3946</v>
      </c>
      <c r="E767" s="1">
        <v>339.6</v>
      </c>
      <c r="F767" s="1">
        <v>18</v>
      </c>
      <c r="G767" s="1">
        <v>3</v>
      </c>
      <c r="H767" s="1">
        <v>75.47</v>
      </c>
      <c r="L767" t="str">
        <f t="shared" si="11"/>
        <v>a98fd2ac</v>
      </c>
      <c r="M767" s="7">
        <v>45787</v>
      </c>
      <c r="N767" t="str">
        <f>PROPER(Table1[[#This Row],[Region]])</f>
        <v>West</v>
      </c>
      <c r="O767" t="str">
        <f>PROPER(Table1[[#This Row],[Product Category]])</f>
        <v>Electronics</v>
      </c>
      <c r="P767">
        <f>ROUND(Table1[[#This Row],[Sales Amount]],1)</f>
        <v>339.6</v>
      </c>
      <c r="Q767">
        <f>Table1[[#This Row],[Quantity Sold]]</f>
        <v>18</v>
      </c>
      <c r="R767">
        <f>Table1[[#This Row],[Discount (%)]]</f>
        <v>3</v>
      </c>
      <c r="S767">
        <f>Table1[[#This Row],[Profit]]</f>
        <v>75.47</v>
      </c>
    </row>
    <row r="768" spans="1:19" ht="13.8">
      <c r="A768" s="1" t="s">
        <v>769</v>
      </c>
      <c r="B768" s="7">
        <v>45788</v>
      </c>
      <c r="C768" s="2" t="s">
        <v>3942</v>
      </c>
      <c r="D768" s="4" t="s">
        <v>92</v>
      </c>
      <c r="E768" s="1">
        <v>3325.56</v>
      </c>
      <c r="F768" s="1">
        <v>33</v>
      </c>
      <c r="G768" s="1">
        <v>42</v>
      </c>
      <c r="H768" s="1">
        <v>696.61</v>
      </c>
      <c r="L768" t="str">
        <f t="shared" si="11"/>
        <v>21ddf678</v>
      </c>
      <c r="M768" s="7">
        <v>45788</v>
      </c>
      <c r="N768" t="str">
        <f>PROPER(Table1[[#This Row],[Region]])</f>
        <v>West</v>
      </c>
      <c r="O768" t="str">
        <f>PROPER(Table1[[#This Row],[Product Category]])</f>
        <v>Groceries</v>
      </c>
      <c r="P768">
        <f>ROUND(Table1[[#This Row],[Sales Amount]],1)</f>
        <v>3325.6</v>
      </c>
      <c r="Q768">
        <f>Table1[[#This Row],[Quantity Sold]]</f>
        <v>33</v>
      </c>
      <c r="R768">
        <f>Table1[[#This Row],[Discount (%)]]</f>
        <v>42</v>
      </c>
      <c r="S768">
        <f>Table1[[#This Row],[Profit]]</f>
        <v>696.61</v>
      </c>
    </row>
    <row r="769" spans="1:19" ht="13.8">
      <c r="A769" s="1" t="s">
        <v>770</v>
      </c>
      <c r="B769" s="7">
        <v>45789</v>
      </c>
      <c r="C769" s="2" t="s">
        <v>3941</v>
      </c>
      <c r="D769" s="4" t="s">
        <v>3945</v>
      </c>
      <c r="E769" s="1">
        <v>3278.03</v>
      </c>
      <c r="F769" s="1">
        <v>46</v>
      </c>
      <c r="G769" s="1">
        <v>36</v>
      </c>
      <c r="H769" s="1">
        <v>165.3</v>
      </c>
      <c r="L769" t="str">
        <f t="shared" si="11"/>
        <v>a55cd5cb</v>
      </c>
      <c r="M769" s="7">
        <v>45789</v>
      </c>
      <c r="N769" t="str">
        <f>PROPER(Table1[[#This Row],[Region]])</f>
        <v>North</v>
      </c>
      <c r="O769" t="str">
        <f>PROPER(Table1[[#This Row],[Product Category]])</f>
        <v>Sports</v>
      </c>
      <c r="P769">
        <f>ROUND(Table1[[#This Row],[Sales Amount]],1)</f>
        <v>3278</v>
      </c>
      <c r="Q769">
        <f>Table1[[#This Row],[Quantity Sold]]</f>
        <v>46</v>
      </c>
      <c r="R769">
        <f>Table1[[#This Row],[Discount (%)]]</f>
        <v>36</v>
      </c>
      <c r="S769">
        <f>Table1[[#This Row],[Profit]]</f>
        <v>165.3</v>
      </c>
    </row>
    <row r="770" spans="1:19" ht="13.8">
      <c r="A770" s="1" t="s">
        <v>771</v>
      </c>
      <c r="B770" s="7">
        <v>45790</v>
      </c>
      <c r="C770" s="2" t="s">
        <v>3942</v>
      </c>
      <c r="D770" s="4" t="s">
        <v>3946</v>
      </c>
      <c r="E770" s="1">
        <v>2960.3</v>
      </c>
      <c r="F770" s="1">
        <v>25</v>
      </c>
      <c r="G770" s="1">
        <v>7</v>
      </c>
      <c r="H770" s="1">
        <v>1764.7</v>
      </c>
      <c r="L770" t="str">
        <f t="shared" ref="L770:L833" si="12">TRIM(A770)</f>
        <v>08e6cf27</v>
      </c>
      <c r="M770" s="7">
        <v>45790</v>
      </c>
      <c r="N770" t="str">
        <f>PROPER(Table1[[#This Row],[Region]])</f>
        <v>West</v>
      </c>
      <c r="O770" t="str">
        <f>PROPER(Table1[[#This Row],[Product Category]])</f>
        <v>Electronics</v>
      </c>
      <c r="P770">
        <f>ROUND(Table1[[#This Row],[Sales Amount]],1)</f>
        <v>2960.3</v>
      </c>
      <c r="Q770">
        <f>Table1[[#This Row],[Quantity Sold]]</f>
        <v>25</v>
      </c>
      <c r="R770">
        <f>Table1[[#This Row],[Discount (%)]]</f>
        <v>7</v>
      </c>
      <c r="S770">
        <f>Table1[[#This Row],[Profit]]</f>
        <v>1764.7</v>
      </c>
    </row>
    <row r="771" spans="1:19" ht="13.8">
      <c r="A771" s="1">
        <v>93843623</v>
      </c>
      <c r="B771" s="7">
        <v>45791</v>
      </c>
      <c r="C771" s="2" t="s">
        <v>3943</v>
      </c>
      <c r="D771" s="4" t="s">
        <v>3946</v>
      </c>
      <c r="E771" s="1">
        <v>4064.15</v>
      </c>
      <c r="F771" s="1">
        <v>46</v>
      </c>
      <c r="G771" s="1">
        <v>20</v>
      </c>
      <c r="H771" s="1">
        <v>622.95000000000005</v>
      </c>
      <c r="L771" t="str">
        <f t="shared" si="12"/>
        <v>93843623</v>
      </c>
      <c r="M771" s="7">
        <v>45791</v>
      </c>
      <c r="N771" t="str">
        <f>PROPER(Table1[[#This Row],[Region]])</f>
        <v>East</v>
      </c>
      <c r="O771" t="str">
        <f>PROPER(Table1[[#This Row],[Product Category]])</f>
        <v>Electronics</v>
      </c>
      <c r="P771">
        <f>ROUND(Table1[[#This Row],[Sales Amount]],1)</f>
        <v>4064.2</v>
      </c>
      <c r="Q771">
        <f>Table1[[#This Row],[Quantity Sold]]</f>
        <v>46</v>
      </c>
      <c r="R771">
        <f>Table1[[#This Row],[Discount (%)]]</f>
        <v>20</v>
      </c>
      <c r="S771">
        <f>Table1[[#This Row],[Profit]]</f>
        <v>622.95000000000005</v>
      </c>
    </row>
    <row r="772" spans="1:19" ht="13.8">
      <c r="A772" s="1" t="s">
        <v>772</v>
      </c>
      <c r="B772" s="7">
        <v>45792</v>
      </c>
      <c r="C772" s="2" t="s">
        <v>3944</v>
      </c>
      <c r="D772" s="4" t="s">
        <v>92</v>
      </c>
      <c r="E772" s="1">
        <v>1047.93</v>
      </c>
      <c r="F772" s="1">
        <v>8</v>
      </c>
      <c r="G772" s="1">
        <v>8</v>
      </c>
      <c r="H772" s="1">
        <v>1988.63</v>
      </c>
      <c r="L772" t="str">
        <f t="shared" si="12"/>
        <v>3a5e890d</v>
      </c>
      <c r="M772" s="7">
        <v>45792</v>
      </c>
      <c r="N772" t="str">
        <f>PROPER(Table1[[#This Row],[Region]])</f>
        <v>South</v>
      </c>
      <c r="O772" t="str">
        <f>PROPER(Table1[[#This Row],[Product Category]])</f>
        <v>Groceries</v>
      </c>
      <c r="P772">
        <f>ROUND(Table1[[#This Row],[Sales Amount]],1)</f>
        <v>1047.9000000000001</v>
      </c>
      <c r="Q772">
        <f>Table1[[#This Row],[Quantity Sold]]</f>
        <v>8</v>
      </c>
      <c r="R772">
        <f>Table1[[#This Row],[Discount (%)]]</f>
        <v>8</v>
      </c>
      <c r="S772">
        <f>Table1[[#This Row],[Profit]]</f>
        <v>1988.63</v>
      </c>
    </row>
    <row r="773" spans="1:19" ht="13.8">
      <c r="A773" s="1" t="s">
        <v>773</v>
      </c>
      <c r="B773" s="7">
        <v>45793</v>
      </c>
      <c r="C773" s="2" t="s">
        <v>3941</v>
      </c>
      <c r="D773" s="4" t="s">
        <v>1661</v>
      </c>
      <c r="E773" s="1">
        <v>3294.93</v>
      </c>
      <c r="F773" s="1">
        <v>26</v>
      </c>
      <c r="G773" s="1">
        <v>29</v>
      </c>
      <c r="H773" s="1">
        <v>1886.15</v>
      </c>
      <c r="L773" t="str">
        <f t="shared" si="12"/>
        <v>c987db14</v>
      </c>
      <c r="M773" s="7">
        <v>45793</v>
      </c>
      <c r="N773" t="str">
        <f>PROPER(Table1[[#This Row],[Region]])</f>
        <v>North</v>
      </c>
      <c r="O773" t="str">
        <f>PROPER(Table1[[#This Row],[Product Category]])</f>
        <v>Furniture</v>
      </c>
      <c r="P773">
        <f>ROUND(Table1[[#This Row],[Sales Amount]],1)</f>
        <v>3294.9</v>
      </c>
      <c r="Q773">
        <f>Table1[[#This Row],[Quantity Sold]]</f>
        <v>26</v>
      </c>
      <c r="R773">
        <f>Table1[[#This Row],[Discount (%)]]</f>
        <v>29</v>
      </c>
      <c r="S773">
        <f>Table1[[#This Row],[Profit]]</f>
        <v>1886.15</v>
      </c>
    </row>
    <row r="774" spans="1:19" ht="13.8">
      <c r="A774" s="1" t="s">
        <v>774</v>
      </c>
      <c r="B774" s="7">
        <v>45794</v>
      </c>
      <c r="C774" s="2" t="s">
        <v>3941</v>
      </c>
      <c r="D774" s="4" t="s">
        <v>1489</v>
      </c>
      <c r="E774" s="1">
        <v>4175.08</v>
      </c>
      <c r="F774" s="1">
        <v>13</v>
      </c>
      <c r="G774" s="1">
        <v>26</v>
      </c>
      <c r="H774" s="1">
        <v>1067.78</v>
      </c>
      <c r="L774" t="str">
        <f t="shared" si="12"/>
        <v>06baa359</v>
      </c>
      <c r="M774" s="7">
        <v>45794</v>
      </c>
      <c r="N774" t="str">
        <f>PROPER(Table1[[#This Row],[Region]])</f>
        <v>North</v>
      </c>
      <c r="O774" t="str">
        <f>PROPER(Table1[[#This Row],[Product Category]])</f>
        <v>Clothing</v>
      </c>
      <c r="P774">
        <f>ROUND(Table1[[#This Row],[Sales Amount]],1)</f>
        <v>4175.1000000000004</v>
      </c>
      <c r="Q774">
        <f>Table1[[#This Row],[Quantity Sold]]</f>
        <v>13</v>
      </c>
      <c r="R774">
        <f>Table1[[#This Row],[Discount (%)]]</f>
        <v>26</v>
      </c>
      <c r="S774">
        <f>Table1[[#This Row],[Profit]]</f>
        <v>1067.78</v>
      </c>
    </row>
    <row r="775" spans="1:19" ht="13.8">
      <c r="A775" s="1" t="s">
        <v>775</v>
      </c>
      <c r="B775" s="7">
        <v>45795</v>
      </c>
      <c r="C775" s="2" t="s">
        <v>3943</v>
      </c>
      <c r="D775" s="4" t="s">
        <v>1489</v>
      </c>
      <c r="E775" s="1">
        <v>4196.5200000000004</v>
      </c>
      <c r="F775" s="1">
        <v>47</v>
      </c>
      <c r="G775" s="1">
        <v>21</v>
      </c>
      <c r="H775" s="1">
        <v>221.75</v>
      </c>
      <c r="L775" t="str">
        <f t="shared" si="12"/>
        <v>b0de7d69</v>
      </c>
      <c r="M775" s="7">
        <v>45795</v>
      </c>
      <c r="N775" t="str">
        <f>PROPER(Table1[[#This Row],[Region]])</f>
        <v>East</v>
      </c>
      <c r="O775" t="str">
        <f>PROPER(Table1[[#This Row],[Product Category]])</f>
        <v>Clothing</v>
      </c>
      <c r="P775">
        <f>ROUND(Table1[[#This Row],[Sales Amount]],1)</f>
        <v>4196.5</v>
      </c>
      <c r="Q775">
        <f>Table1[[#This Row],[Quantity Sold]]</f>
        <v>47</v>
      </c>
      <c r="R775">
        <f>Table1[[#This Row],[Discount (%)]]</f>
        <v>21</v>
      </c>
      <c r="S775">
        <f>Table1[[#This Row],[Profit]]</f>
        <v>221.75</v>
      </c>
    </row>
    <row r="776" spans="1:19" ht="13.8">
      <c r="A776" s="1">
        <v>78169840</v>
      </c>
      <c r="B776" s="7">
        <v>45796</v>
      </c>
      <c r="C776" s="2" t="s">
        <v>3941</v>
      </c>
      <c r="D776" s="4" t="s">
        <v>1661</v>
      </c>
      <c r="E776" s="1">
        <v>2624.05</v>
      </c>
      <c r="F776" s="1">
        <v>46</v>
      </c>
      <c r="G776" s="1">
        <v>35</v>
      </c>
      <c r="H776" s="1">
        <v>329.35</v>
      </c>
      <c r="L776" t="str">
        <f t="shared" si="12"/>
        <v>78169840</v>
      </c>
      <c r="M776" s="7">
        <v>45796</v>
      </c>
      <c r="N776" t="str">
        <f>PROPER(Table1[[#This Row],[Region]])</f>
        <v>North</v>
      </c>
      <c r="O776" t="str">
        <f>PROPER(Table1[[#This Row],[Product Category]])</f>
        <v>Furniture</v>
      </c>
      <c r="P776">
        <f>ROUND(Table1[[#This Row],[Sales Amount]],1)</f>
        <v>2624.1</v>
      </c>
      <c r="Q776">
        <f>Table1[[#This Row],[Quantity Sold]]</f>
        <v>46</v>
      </c>
      <c r="R776">
        <f>Table1[[#This Row],[Discount (%)]]</f>
        <v>35</v>
      </c>
      <c r="S776">
        <f>Table1[[#This Row],[Profit]]</f>
        <v>329.35</v>
      </c>
    </row>
    <row r="777" spans="1:19" ht="13.8">
      <c r="A777" s="1" t="s">
        <v>776</v>
      </c>
      <c r="B777" s="7">
        <v>45797</v>
      </c>
      <c r="C777" s="2" t="s">
        <v>3944</v>
      </c>
      <c r="D777" s="4" t="s">
        <v>3945</v>
      </c>
      <c r="E777" s="1">
        <v>4961.01</v>
      </c>
      <c r="F777" s="1">
        <v>18</v>
      </c>
      <c r="G777" s="1">
        <v>38</v>
      </c>
      <c r="H777" s="1">
        <v>1824.68</v>
      </c>
      <c r="L777" t="str">
        <f t="shared" si="12"/>
        <v>ffcf2964</v>
      </c>
      <c r="M777" s="7">
        <v>45797</v>
      </c>
      <c r="N777" t="str">
        <f>PROPER(Table1[[#This Row],[Region]])</f>
        <v>South</v>
      </c>
      <c r="O777" t="str">
        <f>PROPER(Table1[[#This Row],[Product Category]])</f>
        <v>Sports</v>
      </c>
      <c r="P777">
        <f>ROUND(Table1[[#This Row],[Sales Amount]],1)</f>
        <v>4961</v>
      </c>
      <c r="Q777">
        <f>Table1[[#This Row],[Quantity Sold]]</f>
        <v>18</v>
      </c>
      <c r="R777">
        <f>Table1[[#This Row],[Discount (%)]]</f>
        <v>38</v>
      </c>
      <c r="S777">
        <f>Table1[[#This Row],[Profit]]</f>
        <v>1824.68</v>
      </c>
    </row>
    <row r="778" spans="1:19" ht="13.8">
      <c r="A778" s="1">
        <v>66593948</v>
      </c>
      <c r="B778" s="7">
        <v>45798</v>
      </c>
      <c r="C778" s="2" t="s">
        <v>3941</v>
      </c>
      <c r="D778" s="4" t="s">
        <v>92</v>
      </c>
      <c r="E778" s="1">
        <v>891.09</v>
      </c>
      <c r="F778" s="1">
        <v>39</v>
      </c>
      <c r="G778" s="1">
        <v>25</v>
      </c>
      <c r="H778" s="1">
        <v>1544</v>
      </c>
      <c r="L778" t="str">
        <f t="shared" si="12"/>
        <v>66593948</v>
      </c>
      <c r="M778" s="7">
        <v>45798</v>
      </c>
      <c r="N778" t="str">
        <f>PROPER(Table1[[#This Row],[Region]])</f>
        <v>North</v>
      </c>
      <c r="O778" t="str">
        <f>PROPER(Table1[[#This Row],[Product Category]])</f>
        <v>Groceries</v>
      </c>
      <c r="P778">
        <f>ROUND(Table1[[#This Row],[Sales Amount]],1)</f>
        <v>891.1</v>
      </c>
      <c r="Q778">
        <f>Table1[[#This Row],[Quantity Sold]]</f>
        <v>39</v>
      </c>
      <c r="R778">
        <f>Table1[[#This Row],[Discount (%)]]</f>
        <v>25</v>
      </c>
      <c r="S778">
        <f>Table1[[#This Row],[Profit]]</f>
        <v>1544</v>
      </c>
    </row>
    <row r="779" spans="1:19" ht="13.8">
      <c r="A779" s="1" t="s">
        <v>777</v>
      </c>
      <c r="B779" s="7">
        <v>45799</v>
      </c>
      <c r="C779" s="2" t="s">
        <v>3941</v>
      </c>
      <c r="D779" s="4" t="s">
        <v>1661</v>
      </c>
      <c r="E779" s="1">
        <v>1068.18</v>
      </c>
      <c r="F779" s="1">
        <v>18</v>
      </c>
      <c r="G779" s="1">
        <v>15</v>
      </c>
      <c r="H779" s="1">
        <v>275.36</v>
      </c>
      <c r="L779" t="str">
        <f t="shared" si="12"/>
        <v>98f1afd9</v>
      </c>
      <c r="M779" s="7">
        <v>45799</v>
      </c>
      <c r="N779" t="str">
        <f>PROPER(Table1[[#This Row],[Region]])</f>
        <v>North</v>
      </c>
      <c r="O779" t="str">
        <f>PROPER(Table1[[#This Row],[Product Category]])</f>
        <v>Furniture</v>
      </c>
      <c r="P779">
        <f>ROUND(Table1[[#This Row],[Sales Amount]],1)</f>
        <v>1068.2</v>
      </c>
      <c r="Q779">
        <f>Table1[[#This Row],[Quantity Sold]]</f>
        <v>18</v>
      </c>
      <c r="R779">
        <f>Table1[[#This Row],[Discount (%)]]</f>
        <v>15</v>
      </c>
      <c r="S779">
        <f>Table1[[#This Row],[Profit]]</f>
        <v>275.36</v>
      </c>
    </row>
    <row r="780" spans="1:19" ht="13.8">
      <c r="A780" s="1" t="s">
        <v>778</v>
      </c>
      <c r="B780" s="7">
        <v>45800</v>
      </c>
      <c r="C780" s="2" t="s">
        <v>3943</v>
      </c>
      <c r="D780" s="4" t="s">
        <v>1489</v>
      </c>
      <c r="E780" s="1">
        <v>1333.44</v>
      </c>
      <c r="F780" s="1">
        <v>22</v>
      </c>
      <c r="G780" s="1">
        <v>21</v>
      </c>
      <c r="H780" s="1">
        <v>880.79</v>
      </c>
      <c r="L780" t="str">
        <f t="shared" si="12"/>
        <v>4705d3cd</v>
      </c>
      <c r="M780" s="7">
        <v>45800</v>
      </c>
      <c r="N780" t="str">
        <f>PROPER(Table1[[#This Row],[Region]])</f>
        <v>East</v>
      </c>
      <c r="O780" t="str">
        <f>PROPER(Table1[[#This Row],[Product Category]])</f>
        <v>Clothing</v>
      </c>
      <c r="P780">
        <f>ROUND(Table1[[#This Row],[Sales Amount]],1)</f>
        <v>1333.4</v>
      </c>
      <c r="Q780">
        <f>Table1[[#This Row],[Quantity Sold]]</f>
        <v>22</v>
      </c>
      <c r="R780">
        <f>Table1[[#This Row],[Discount (%)]]</f>
        <v>21</v>
      </c>
      <c r="S780">
        <f>Table1[[#This Row],[Profit]]</f>
        <v>880.79</v>
      </c>
    </row>
    <row r="781" spans="1:19" ht="13.8">
      <c r="A781" s="1" t="s">
        <v>779</v>
      </c>
      <c r="B781" s="7">
        <v>45801</v>
      </c>
      <c r="C781" s="2" t="s">
        <v>3943</v>
      </c>
      <c r="D781" s="4" t="s">
        <v>3946</v>
      </c>
      <c r="E781" s="1">
        <v>2925.26</v>
      </c>
      <c r="F781" s="1">
        <v>36</v>
      </c>
      <c r="G781" s="1">
        <v>21</v>
      </c>
      <c r="H781" s="1">
        <v>369.46</v>
      </c>
      <c r="L781" t="str">
        <f t="shared" si="12"/>
        <v>07a4c1d7</v>
      </c>
      <c r="M781" s="7">
        <v>45801</v>
      </c>
      <c r="N781" t="str">
        <f>PROPER(Table1[[#This Row],[Region]])</f>
        <v>East</v>
      </c>
      <c r="O781" t="str">
        <f>PROPER(Table1[[#This Row],[Product Category]])</f>
        <v>Electronics</v>
      </c>
      <c r="P781">
        <f>ROUND(Table1[[#This Row],[Sales Amount]],1)</f>
        <v>2925.3</v>
      </c>
      <c r="Q781">
        <f>Table1[[#This Row],[Quantity Sold]]</f>
        <v>36</v>
      </c>
      <c r="R781">
        <f>Table1[[#This Row],[Discount (%)]]</f>
        <v>21</v>
      </c>
      <c r="S781">
        <f>Table1[[#This Row],[Profit]]</f>
        <v>369.46</v>
      </c>
    </row>
    <row r="782" spans="1:19" ht="13.8">
      <c r="A782" s="1" t="s">
        <v>780</v>
      </c>
      <c r="B782" s="7">
        <v>45802</v>
      </c>
      <c r="C782" s="2" t="s">
        <v>3941</v>
      </c>
      <c r="D782" s="4" t="s">
        <v>1489</v>
      </c>
      <c r="E782" s="1">
        <v>2898.55</v>
      </c>
      <c r="F782" s="1">
        <v>13</v>
      </c>
      <c r="G782" s="1">
        <v>24</v>
      </c>
      <c r="H782" s="1">
        <v>1966.69</v>
      </c>
      <c r="L782" t="str">
        <f t="shared" si="12"/>
        <v>c55246dd</v>
      </c>
      <c r="M782" s="7">
        <v>45802</v>
      </c>
      <c r="N782" t="str">
        <f>PROPER(Table1[[#This Row],[Region]])</f>
        <v>North</v>
      </c>
      <c r="O782" t="str">
        <f>PROPER(Table1[[#This Row],[Product Category]])</f>
        <v>Clothing</v>
      </c>
      <c r="P782">
        <f>ROUND(Table1[[#This Row],[Sales Amount]],1)</f>
        <v>2898.6</v>
      </c>
      <c r="Q782">
        <f>Table1[[#This Row],[Quantity Sold]]</f>
        <v>13</v>
      </c>
      <c r="R782">
        <f>Table1[[#This Row],[Discount (%)]]</f>
        <v>24</v>
      </c>
      <c r="S782">
        <f>Table1[[#This Row],[Profit]]</f>
        <v>1966.69</v>
      </c>
    </row>
    <row r="783" spans="1:19" ht="13.8">
      <c r="A783" s="1" t="s">
        <v>781</v>
      </c>
      <c r="B783" s="7">
        <v>45803</v>
      </c>
      <c r="C783" s="2" t="s">
        <v>3944</v>
      </c>
      <c r="D783" s="4" t="s">
        <v>92</v>
      </c>
      <c r="E783" s="1">
        <v>4056.48</v>
      </c>
      <c r="F783" s="1">
        <v>34</v>
      </c>
      <c r="G783" s="1">
        <v>43</v>
      </c>
      <c r="H783" s="1">
        <v>981.37</v>
      </c>
      <c r="L783" t="str">
        <f t="shared" si="12"/>
        <v>128005ac</v>
      </c>
      <c r="M783" s="7">
        <v>45803</v>
      </c>
      <c r="N783" t="str">
        <f>PROPER(Table1[[#This Row],[Region]])</f>
        <v>South</v>
      </c>
      <c r="O783" t="str">
        <f>PROPER(Table1[[#This Row],[Product Category]])</f>
        <v>Groceries</v>
      </c>
      <c r="P783">
        <f>ROUND(Table1[[#This Row],[Sales Amount]],1)</f>
        <v>4056.5</v>
      </c>
      <c r="Q783">
        <f>Table1[[#This Row],[Quantity Sold]]</f>
        <v>34</v>
      </c>
      <c r="R783">
        <f>Table1[[#This Row],[Discount (%)]]</f>
        <v>43</v>
      </c>
      <c r="S783">
        <f>Table1[[#This Row],[Profit]]</f>
        <v>981.37</v>
      </c>
    </row>
    <row r="784" spans="1:19" ht="13.8">
      <c r="A784" s="1" t="s">
        <v>782</v>
      </c>
      <c r="B784" s="7">
        <v>45804</v>
      </c>
      <c r="C784" s="2" t="s">
        <v>3944</v>
      </c>
      <c r="D784" s="4" t="s">
        <v>1489</v>
      </c>
      <c r="E784" s="1">
        <v>139.46</v>
      </c>
      <c r="F784" s="1">
        <v>9</v>
      </c>
      <c r="G784" s="1">
        <v>34</v>
      </c>
      <c r="H784" s="1">
        <v>480.55</v>
      </c>
      <c r="L784" t="str">
        <f t="shared" si="12"/>
        <v>9406459d</v>
      </c>
      <c r="M784" s="7">
        <v>45804</v>
      </c>
      <c r="N784" t="str">
        <f>PROPER(Table1[[#This Row],[Region]])</f>
        <v>South</v>
      </c>
      <c r="O784" t="str">
        <f>PROPER(Table1[[#This Row],[Product Category]])</f>
        <v>Clothing</v>
      </c>
      <c r="P784">
        <f>ROUND(Table1[[#This Row],[Sales Amount]],1)</f>
        <v>139.5</v>
      </c>
      <c r="Q784">
        <f>Table1[[#This Row],[Quantity Sold]]</f>
        <v>9</v>
      </c>
      <c r="R784">
        <f>Table1[[#This Row],[Discount (%)]]</f>
        <v>34</v>
      </c>
      <c r="S784">
        <f>Table1[[#This Row],[Profit]]</f>
        <v>480.55</v>
      </c>
    </row>
    <row r="785" spans="1:19" ht="13.8">
      <c r="A785" s="1" t="s">
        <v>783</v>
      </c>
      <c r="B785" s="7">
        <v>45805</v>
      </c>
      <c r="C785" s="2" t="s">
        <v>3941</v>
      </c>
      <c r="D785" s="4" t="s">
        <v>1489</v>
      </c>
      <c r="E785" s="1">
        <v>435.93</v>
      </c>
      <c r="F785" s="1">
        <v>37</v>
      </c>
      <c r="G785" s="1">
        <v>34</v>
      </c>
      <c r="H785" s="1">
        <v>1130.1300000000001</v>
      </c>
      <c r="L785" t="str">
        <f t="shared" si="12"/>
        <v>fd02575b</v>
      </c>
      <c r="M785" s="7">
        <v>45805</v>
      </c>
      <c r="N785" t="str">
        <f>PROPER(Table1[[#This Row],[Region]])</f>
        <v>North</v>
      </c>
      <c r="O785" t="str">
        <f>PROPER(Table1[[#This Row],[Product Category]])</f>
        <v>Clothing</v>
      </c>
      <c r="P785">
        <f>ROUND(Table1[[#This Row],[Sales Amount]],1)</f>
        <v>435.9</v>
      </c>
      <c r="Q785">
        <f>Table1[[#This Row],[Quantity Sold]]</f>
        <v>37</v>
      </c>
      <c r="R785">
        <f>Table1[[#This Row],[Discount (%)]]</f>
        <v>34</v>
      </c>
      <c r="S785">
        <f>Table1[[#This Row],[Profit]]</f>
        <v>1130.1300000000001</v>
      </c>
    </row>
    <row r="786" spans="1:19" ht="13.8">
      <c r="A786" s="1" t="s">
        <v>784</v>
      </c>
      <c r="B786" s="7">
        <v>45806</v>
      </c>
      <c r="C786" s="2" t="s">
        <v>3942</v>
      </c>
      <c r="D786" s="4" t="s">
        <v>1489</v>
      </c>
      <c r="E786" s="1">
        <v>2530.56</v>
      </c>
      <c r="F786" s="1">
        <v>19</v>
      </c>
      <c r="G786" s="1">
        <v>6</v>
      </c>
      <c r="H786" s="1">
        <v>1288.56</v>
      </c>
      <c r="L786" t="str">
        <f t="shared" si="12"/>
        <v>3190429d</v>
      </c>
      <c r="M786" s="7">
        <v>45806</v>
      </c>
      <c r="N786" t="str">
        <f>PROPER(Table1[[#This Row],[Region]])</f>
        <v>West</v>
      </c>
      <c r="O786" t="str">
        <f>PROPER(Table1[[#This Row],[Product Category]])</f>
        <v>Clothing</v>
      </c>
      <c r="P786">
        <f>ROUND(Table1[[#This Row],[Sales Amount]],1)</f>
        <v>2530.6</v>
      </c>
      <c r="Q786">
        <f>Table1[[#This Row],[Quantity Sold]]</f>
        <v>19</v>
      </c>
      <c r="R786">
        <f>Table1[[#This Row],[Discount (%)]]</f>
        <v>6</v>
      </c>
      <c r="S786">
        <f>Table1[[#This Row],[Profit]]</f>
        <v>1288.56</v>
      </c>
    </row>
    <row r="787" spans="1:19" ht="13.8">
      <c r="A787" s="1" t="s">
        <v>785</v>
      </c>
      <c r="B787" s="7">
        <v>45807</v>
      </c>
      <c r="C787" s="2" t="s">
        <v>3943</v>
      </c>
      <c r="D787" s="4" t="s">
        <v>1661</v>
      </c>
      <c r="E787" s="1">
        <v>1953.71</v>
      </c>
      <c r="F787" s="1">
        <v>39</v>
      </c>
      <c r="G787" s="1">
        <v>49</v>
      </c>
      <c r="H787" s="1">
        <v>548.37</v>
      </c>
      <c r="L787" t="str">
        <f t="shared" si="12"/>
        <v>95261a6a</v>
      </c>
      <c r="M787" s="7">
        <v>45807</v>
      </c>
      <c r="N787" t="str">
        <f>PROPER(Table1[[#This Row],[Region]])</f>
        <v>East</v>
      </c>
      <c r="O787" t="str">
        <f>PROPER(Table1[[#This Row],[Product Category]])</f>
        <v>Furniture</v>
      </c>
      <c r="P787">
        <f>ROUND(Table1[[#This Row],[Sales Amount]],1)</f>
        <v>1953.7</v>
      </c>
      <c r="Q787">
        <f>Table1[[#This Row],[Quantity Sold]]</f>
        <v>39</v>
      </c>
      <c r="R787">
        <f>Table1[[#This Row],[Discount (%)]]</f>
        <v>49</v>
      </c>
      <c r="S787">
        <f>Table1[[#This Row],[Profit]]</f>
        <v>548.37</v>
      </c>
    </row>
    <row r="788" spans="1:19" ht="13.8">
      <c r="A788" s="1" t="s">
        <v>786</v>
      </c>
      <c r="B788" s="7">
        <v>45808</v>
      </c>
      <c r="C788" s="2" t="s">
        <v>3941</v>
      </c>
      <c r="D788" s="4" t="s">
        <v>3945</v>
      </c>
      <c r="E788" s="1">
        <v>4573.18</v>
      </c>
      <c r="F788" s="1">
        <v>21</v>
      </c>
      <c r="G788" s="1">
        <v>37</v>
      </c>
      <c r="H788" s="1">
        <v>369.12</v>
      </c>
      <c r="L788" t="str">
        <f t="shared" si="12"/>
        <v>81f68fac</v>
      </c>
      <c r="M788" s="7">
        <v>45808</v>
      </c>
      <c r="N788" t="str">
        <f>PROPER(Table1[[#This Row],[Region]])</f>
        <v>North</v>
      </c>
      <c r="O788" t="str">
        <f>PROPER(Table1[[#This Row],[Product Category]])</f>
        <v>Sports</v>
      </c>
      <c r="P788">
        <f>ROUND(Table1[[#This Row],[Sales Amount]],1)</f>
        <v>4573.2</v>
      </c>
      <c r="Q788">
        <f>Table1[[#This Row],[Quantity Sold]]</f>
        <v>21</v>
      </c>
      <c r="R788">
        <f>Table1[[#This Row],[Discount (%)]]</f>
        <v>37</v>
      </c>
      <c r="S788">
        <f>Table1[[#This Row],[Profit]]</f>
        <v>369.12</v>
      </c>
    </row>
    <row r="789" spans="1:19" ht="13.8">
      <c r="A789" s="1" t="s">
        <v>787</v>
      </c>
      <c r="B789" s="7">
        <v>45809</v>
      </c>
      <c r="C789" s="2" t="s">
        <v>3943</v>
      </c>
      <c r="D789" s="4" t="s">
        <v>3946</v>
      </c>
      <c r="E789" s="1">
        <v>3475.41</v>
      </c>
      <c r="F789" s="1">
        <v>1</v>
      </c>
      <c r="G789" s="1">
        <v>32</v>
      </c>
      <c r="H789" s="1">
        <v>1732.75</v>
      </c>
      <c r="L789" t="str">
        <f t="shared" si="12"/>
        <v>78299c97</v>
      </c>
      <c r="M789" s="7">
        <v>45809</v>
      </c>
      <c r="N789" t="str">
        <f>PROPER(Table1[[#This Row],[Region]])</f>
        <v>East</v>
      </c>
      <c r="O789" t="str">
        <f>PROPER(Table1[[#This Row],[Product Category]])</f>
        <v>Electronics</v>
      </c>
      <c r="P789">
        <f>ROUND(Table1[[#This Row],[Sales Amount]],1)</f>
        <v>3475.4</v>
      </c>
      <c r="Q789">
        <f>Table1[[#This Row],[Quantity Sold]]</f>
        <v>1</v>
      </c>
      <c r="R789">
        <f>Table1[[#This Row],[Discount (%)]]</f>
        <v>32</v>
      </c>
      <c r="S789">
        <f>Table1[[#This Row],[Profit]]</f>
        <v>1732.75</v>
      </c>
    </row>
    <row r="790" spans="1:19" ht="13.8">
      <c r="A790" s="1" t="s">
        <v>788</v>
      </c>
      <c r="B790" s="7">
        <v>45810</v>
      </c>
      <c r="C790" s="2" t="s">
        <v>3941</v>
      </c>
      <c r="D790" s="4" t="s">
        <v>92</v>
      </c>
      <c r="E790" s="1">
        <v>3241.87</v>
      </c>
      <c r="F790" s="1">
        <v>25</v>
      </c>
      <c r="G790" s="1">
        <v>44</v>
      </c>
      <c r="H790" s="1">
        <v>120.21</v>
      </c>
      <c r="L790" t="str">
        <f t="shared" si="12"/>
        <v>30be7dc5</v>
      </c>
      <c r="M790" s="7">
        <v>45810</v>
      </c>
      <c r="N790" t="str">
        <f>PROPER(Table1[[#This Row],[Region]])</f>
        <v>North</v>
      </c>
      <c r="O790" t="str">
        <f>PROPER(Table1[[#This Row],[Product Category]])</f>
        <v>Groceries</v>
      </c>
      <c r="P790">
        <f>ROUND(Table1[[#This Row],[Sales Amount]],1)</f>
        <v>3241.9</v>
      </c>
      <c r="Q790">
        <f>Table1[[#This Row],[Quantity Sold]]</f>
        <v>25</v>
      </c>
      <c r="R790">
        <f>Table1[[#This Row],[Discount (%)]]</f>
        <v>44</v>
      </c>
      <c r="S790">
        <f>Table1[[#This Row],[Profit]]</f>
        <v>120.21</v>
      </c>
    </row>
    <row r="791" spans="1:19" ht="13.8">
      <c r="A791" s="1" t="s">
        <v>789</v>
      </c>
      <c r="B791" s="7">
        <v>45811</v>
      </c>
      <c r="C791" s="2" t="s">
        <v>3943</v>
      </c>
      <c r="D791" s="4" t="s">
        <v>3946</v>
      </c>
      <c r="E791" s="1">
        <v>4697.2700000000004</v>
      </c>
      <c r="F791" s="1">
        <v>41</v>
      </c>
      <c r="G791" s="1">
        <v>49</v>
      </c>
      <c r="H791" s="1">
        <v>1686.33</v>
      </c>
      <c r="L791" t="str">
        <f t="shared" si="12"/>
        <v>6675703f</v>
      </c>
      <c r="M791" s="7">
        <v>45811</v>
      </c>
      <c r="N791" t="str">
        <f>PROPER(Table1[[#This Row],[Region]])</f>
        <v>East</v>
      </c>
      <c r="O791" t="str">
        <f>PROPER(Table1[[#This Row],[Product Category]])</f>
        <v>Electronics</v>
      </c>
      <c r="P791">
        <f>ROUND(Table1[[#This Row],[Sales Amount]],1)</f>
        <v>4697.3</v>
      </c>
      <c r="Q791">
        <f>Table1[[#This Row],[Quantity Sold]]</f>
        <v>41</v>
      </c>
      <c r="R791">
        <f>Table1[[#This Row],[Discount (%)]]</f>
        <v>49</v>
      </c>
      <c r="S791">
        <f>Table1[[#This Row],[Profit]]</f>
        <v>1686.33</v>
      </c>
    </row>
    <row r="792" spans="1:19" ht="13.8">
      <c r="A792" s="1" t="s">
        <v>790</v>
      </c>
      <c r="B792" s="7">
        <v>45812</v>
      </c>
      <c r="C792" s="2" t="s">
        <v>3941</v>
      </c>
      <c r="D792" s="4" t="s">
        <v>92</v>
      </c>
      <c r="E792" s="1">
        <v>2296.37</v>
      </c>
      <c r="F792" s="1">
        <v>18</v>
      </c>
      <c r="G792" s="1">
        <v>9</v>
      </c>
      <c r="H792" s="1">
        <v>959.38</v>
      </c>
      <c r="L792" t="str">
        <f t="shared" si="12"/>
        <v>0f49933b</v>
      </c>
      <c r="M792" s="7">
        <v>45812</v>
      </c>
      <c r="N792" t="str">
        <f>PROPER(Table1[[#This Row],[Region]])</f>
        <v>North</v>
      </c>
      <c r="O792" t="str">
        <f>PROPER(Table1[[#This Row],[Product Category]])</f>
        <v>Groceries</v>
      </c>
      <c r="P792">
        <f>ROUND(Table1[[#This Row],[Sales Amount]],1)</f>
        <v>2296.4</v>
      </c>
      <c r="Q792">
        <f>Table1[[#This Row],[Quantity Sold]]</f>
        <v>18</v>
      </c>
      <c r="R792">
        <f>Table1[[#This Row],[Discount (%)]]</f>
        <v>9</v>
      </c>
      <c r="S792">
        <f>Table1[[#This Row],[Profit]]</f>
        <v>959.38</v>
      </c>
    </row>
    <row r="793" spans="1:19" ht="13.8">
      <c r="A793" s="1" t="s">
        <v>791</v>
      </c>
      <c r="B793" s="7">
        <v>45813</v>
      </c>
      <c r="C793" s="2" t="s">
        <v>3943</v>
      </c>
      <c r="D793" s="4" t="s">
        <v>92</v>
      </c>
      <c r="E793" s="1">
        <v>2708.02</v>
      </c>
      <c r="F793" s="1">
        <v>1</v>
      </c>
      <c r="G793" s="1">
        <v>50</v>
      </c>
      <c r="H793" s="1">
        <v>768.51</v>
      </c>
      <c r="L793" t="str">
        <f t="shared" si="12"/>
        <v>caae4bea</v>
      </c>
      <c r="M793" s="7">
        <v>45813</v>
      </c>
      <c r="N793" t="str">
        <f>PROPER(Table1[[#This Row],[Region]])</f>
        <v>East</v>
      </c>
      <c r="O793" t="str">
        <f>PROPER(Table1[[#This Row],[Product Category]])</f>
        <v>Groceries</v>
      </c>
      <c r="P793">
        <f>ROUND(Table1[[#This Row],[Sales Amount]],1)</f>
        <v>2708</v>
      </c>
      <c r="Q793">
        <f>Table1[[#This Row],[Quantity Sold]]</f>
        <v>1</v>
      </c>
      <c r="R793">
        <f>Table1[[#This Row],[Discount (%)]]</f>
        <v>50</v>
      </c>
      <c r="S793">
        <f>Table1[[#This Row],[Profit]]</f>
        <v>768.51</v>
      </c>
    </row>
    <row r="794" spans="1:19" ht="13.8">
      <c r="A794" s="1" t="s">
        <v>792</v>
      </c>
      <c r="B794" s="7">
        <v>45814</v>
      </c>
      <c r="C794" s="2" t="s">
        <v>3941</v>
      </c>
      <c r="D794" s="4" t="s">
        <v>1661</v>
      </c>
      <c r="E794" s="1">
        <v>2674.76</v>
      </c>
      <c r="F794" s="1">
        <v>30</v>
      </c>
      <c r="G794" s="1">
        <v>30</v>
      </c>
      <c r="H794" s="1">
        <v>700.3</v>
      </c>
      <c r="L794" t="str">
        <f t="shared" si="12"/>
        <v>e6336e47</v>
      </c>
      <c r="M794" s="7">
        <v>45814</v>
      </c>
      <c r="N794" t="str">
        <f>PROPER(Table1[[#This Row],[Region]])</f>
        <v>North</v>
      </c>
      <c r="O794" t="str">
        <f>PROPER(Table1[[#This Row],[Product Category]])</f>
        <v>Furniture</v>
      </c>
      <c r="P794">
        <f>ROUND(Table1[[#This Row],[Sales Amount]],1)</f>
        <v>2674.8</v>
      </c>
      <c r="Q794">
        <f>Table1[[#This Row],[Quantity Sold]]</f>
        <v>30</v>
      </c>
      <c r="R794">
        <f>Table1[[#This Row],[Discount (%)]]</f>
        <v>30</v>
      </c>
      <c r="S794">
        <f>Table1[[#This Row],[Profit]]</f>
        <v>700.3</v>
      </c>
    </row>
    <row r="795" spans="1:19" ht="13.8">
      <c r="A795" s="1" t="s">
        <v>793</v>
      </c>
      <c r="B795" s="7">
        <v>45815</v>
      </c>
      <c r="C795" s="2" t="s">
        <v>3942</v>
      </c>
      <c r="D795" s="4" t="s">
        <v>92</v>
      </c>
      <c r="E795" s="1">
        <v>573.33000000000004</v>
      </c>
      <c r="F795" s="1">
        <v>22</v>
      </c>
      <c r="G795" s="1">
        <v>12</v>
      </c>
      <c r="H795" s="1">
        <v>624.6</v>
      </c>
      <c r="L795" t="str">
        <f t="shared" si="12"/>
        <v>c8b4559d</v>
      </c>
      <c r="M795" s="7">
        <v>45815</v>
      </c>
      <c r="N795" t="str">
        <f>PROPER(Table1[[#This Row],[Region]])</f>
        <v>West</v>
      </c>
      <c r="O795" t="str">
        <f>PROPER(Table1[[#This Row],[Product Category]])</f>
        <v>Groceries</v>
      </c>
      <c r="P795">
        <f>ROUND(Table1[[#This Row],[Sales Amount]],1)</f>
        <v>573.29999999999995</v>
      </c>
      <c r="Q795">
        <f>Table1[[#This Row],[Quantity Sold]]</f>
        <v>22</v>
      </c>
      <c r="R795">
        <f>Table1[[#This Row],[Discount (%)]]</f>
        <v>12</v>
      </c>
      <c r="S795">
        <f>Table1[[#This Row],[Profit]]</f>
        <v>624.6</v>
      </c>
    </row>
    <row r="796" spans="1:19" ht="13.8">
      <c r="A796" s="1" t="s">
        <v>794</v>
      </c>
      <c r="B796" s="7">
        <v>45816</v>
      </c>
      <c r="C796" s="2" t="s">
        <v>3944</v>
      </c>
      <c r="D796" s="4" t="s">
        <v>92</v>
      </c>
      <c r="E796" s="1">
        <v>4504.88</v>
      </c>
      <c r="F796" s="1">
        <v>41</v>
      </c>
      <c r="G796" s="1">
        <v>22</v>
      </c>
      <c r="H796" s="1">
        <v>1990.12</v>
      </c>
      <c r="L796" t="str">
        <f t="shared" si="12"/>
        <v>6751d130</v>
      </c>
      <c r="M796" s="7">
        <v>45816</v>
      </c>
      <c r="N796" t="str">
        <f>PROPER(Table1[[#This Row],[Region]])</f>
        <v>South</v>
      </c>
      <c r="O796" t="str">
        <f>PROPER(Table1[[#This Row],[Product Category]])</f>
        <v>Groceries</v>
      </c>
      <c r="P796">
        <f>ROUND(Table1[[#This Row],[Sales Amount]],1)</f>
        <v>4504.8999999999996</v>
      </c>
      <c r="Q796">
        <f>Table1[[#This Row],[Quantity Sold]]</f>
        <v>41</v>
      </c>
      <c r="R796">
        <f>Table1[[#This Row],[Discount (%)]]</f>
        <v>22</v>
      </c>
      <c r="S796">
        <f>Table1[[#This Row],[Profit]]</f>
        <v>1990.12</v>
      </c>
    </row>
    <row r="797" spans="1:19" ht="13.8">
      <c r="A797" s="1" t="s">
        <v>795</v>
      </c>
      <c r="B797" s="7">
        <v>45817</v>
      </c>
      <c r="C797" s="2" t="s">
        <v>3941</v>
      </c>
      <c r="D797" s="4" t="s">
        <v>1489</v>
      </c>
      <c r="E797" s="1">
        <v>1030.27</v>
      </c>
      <c r="F797" s="1">
        <v>3</v>
      </c>
      <c r="G797" s="1">
        <v>17</v>
      </c>
      <c r="H797" s="1">
        <v>1400.39</v>
      </c>
      <c r="L797" t="str">
        <f t="shared" si="12"/>
        <v>e3f2c107</v>
      </c>
      <c r="M797" s="7">
        <v>45817</v>
      </c>
      <c r="N797" t="str">
        <f>PROPER(Table1[[#This Row],[Region]])</f>
        <v>North</v>
      </c>
      <c r="O797" t="str">
        <f>PROPER(Table1[[#This Row],[Product Category]])</f>
        <v>Clothing</v>
      </c>
      <c r="P797">
        <f>ROUND(Table1[[#This Row],[Sales Amount]],1)</f>
        <v>1030.3</v>
      </c>
      <c r="Q797">
        <f>Table1[[#This Row],[Quantity Sold]]</f>
        <v>3</v>
      </c>
      <c r="R797">
        <f>Table1[[#This Row],[Discount (%)]]</f>
        <v>17</v>
      </c>
      <c r="S797">
        <f>Table1[[#This Row],[Profit]]</f>
        <v>1400.39</v>
      </c>
    </row>
    <row r="798" spans="1:19" ht="13.8">
      <c r="A798" s="1" t="s">
        <v>796</v>
      </c>
      <c r="B798" s="7">
        <v>45818</v>
      </c>
      <c r="C798" s="2" t="s">
        <v>3944</v>
      </c>
      <c r="D798" s="4" t="s">
        <v>1489</v>
      </c>
      <c r="E798" s="1">
        <v>4703.6400000000003</v>
      </c>
      <c r="F798" s="1">
        <v>7</v>
      </c>
      <c r="G798" s="1">
        <v>3</v>
      </c>
      <c r="H798" s="1">
        <v>757.91</v>
      </c>
      <c r="L798" t="str">
        <f t="shared" si="12"/>
        <v>a346f073</v>
      </c>
      <c r="M798" s="7">
        <v>45818</v>
      </c>
      <c r="N798" t="str">
        <f>PROPER(Table1[[#This Row],[Region]])</f>
        <v>South</v>
      </c>
      <c r="O798" t="str">
        <f>PROPER(Table1[[#This Row],[Product Category]])</f>
        <v>Clothing</v>
      </c>
      <c r="P798">
        <f>ROUND(Table1[[#This Row],[Sales Amount]],1)</f>
        <v>4703.6000000000004</v>
      </c>
      <c r="Q798">
        <f>Table1[[#This Row],[Quantity Sold]]</f>
        <v>7</v>
      </c>
      <c r="R798">
        <f>Table1[[#This Row],[Discount (%)]]</f>
        <v>3</v>
      </c>
      <c r="S798">
        <f>Table1[[#This Row],[Profit]]</f>
        <v>757.91</v>
      </c>
    </row>
    <row r="799" spans="1:19" ht="13.8">
      <c r="A799" s="1" t="s">
        <v>797</v>
      </c>
      <c r="B799" s="7">
        <v>45819</v>
      </c>
      <c r="C799" s="2" t="s">
        <v>3941</v>
      </c>
      <c r="D799" s="4" t="s">
        <v>3945</v>
      </c>
      <c r="E799" s="1">
        <v>625.49</v>
      </c>
      <c r="F799" s="1">
        <v>35</v>
      </c>
      <c r="G799" s="1">
        <v>22</v>
      </c>
      <c r="H799" s="1">
        <v>1692.13</v>
      </c>
      <c r="L799" t="str">
        <f t="shared" si="12"/>
        <v>8c24cc4c</v>
      </c>
      <c r="M799" s="7">
        <v>45819</v>
      </c>
      <c r="N799" t="str">
        <f>PROPER(Table1[[#This Row],[Region]])</f>
        <v>North</v>
      </c>
      <c r="O799" t="str">
        <f>PROPER(Table1[[#This Row],[Product Category]])</f>
        <v>Sports</v>
      </c>
      <c r="P799">
        <f>ROUND(Table1[[#This Row],[Sales Amount]],1)</f>
        <v>625.5</v>
      </c>
      <c r="Q799">
        <f>Table1[[#This Row],[Quantity Sold]]</f>
        <v>35</v>
      </c>
      <c r="R799">
        <f>Table1[[#This Row],[Discount (%)]]</f>
        <v>22</v>
      </c>
      <c r="S799">
        <f>Table1[[#This Row],[Profit]]</f>
        <v>1692.13</v>
      </c>
    </row>
    <row r="800" spans="1:19" ht="13.8">
      <c r="A800" s="1" t="s">
        <v>798</v>
      </c>
      <c r="B800" s="7">
        <v>45820</v>
      </c>
      <c r="C800" s="2" t="s">
        <v>3944</v>
      </c>
      <c r="D800" s="4" t="s">
        <v>1489</v>
      </c>
      <c r="E800" s="1">
        <v>441.19</v>
      </c>
      <c r="F800" s="1">
        <v>35</v>
      </c>
      <c r="G800" s="1">
        <v>39</v>
      </c>
      <c r="H800" s="1">
        <v>1552.73</v>
      </c>
      <c r="L800" t="str">
        <f t="shared" si="12"/>
        <v>7e98bd40</v>
      </c>
      <c r="M800" s="7">
        <v>45820</v>
      </c>
      <c r="N800" t="str">
        <f>PROPER(Table1[[#This Row],[Region]])</f>
        <v>South</v>
      </c>
      <c r="O800" t="str">
        <f>PROPER(Table1[[#This Row],[Product Category]])</f>
        <v>Clothing</v>
      </c>
      <c r="P800">
        <f>ROUND(Table1[[#This Row],[Sales Amount]],1)</f>
        <v>441.2</v>
      </c>
      <c r="Q800">
        <f>Table1[[#This Row],[Quantity Sold]]</f>
        <v>35</v>
      </c>
      <c r="R800">
        <f>Table1[[#This Row],[Discount (%)]]</f>
        <v>39</v>
      </c>
      <c r="S800">
        <f>Table1[[#This Row],[Profit]]</f>
        <v>1552.73</v>
      </c>
    </row>
    <row r="801" spans="1:19" ht="13.8">
      <c r="A801" s="1" t="s">
        <v>799</v>
      </c>
      <c r="B801" s="7">
        <v>45821</v>
      </c>
      <c r="C801" s="2" t="s">
        <v>3942</v>
      </c>
      <c r="D801" s="4" t="s">
        <v>3946</v>
      </c>
      <c r="E801" s="1">
        <v>4886.88</v>
      </c>
      <c r="F801" s="1">
        <v>43</v>
      </c>
      <c r="G801" s="1">
        <v>35</v>
      </c>
      <c r="H801" s="1">
        <v>1856.72</v>
      </c>
      <c r="L801" t="str">
        <f t="shared" si="12"/>
        <v>e0eca1b0</v>
      </c>
      <c r="M801" s="7">
        <v>45821</v>
      </c>
      <c r="N801" t="str">
        <f>PROPER(Table1[[#This Row],[Region]])</f>
        <v>West</v>
      </c>
      <c r="O801" t="str">
        <f>PROPER(Table1[[#This Row],[Product Category]])</f>
        <v>Electronics</v>
      </c>
      <c r="P801">
        <f>ROUND(Table1[[#This Row],[Sales Amount]],1)</f>
        <v>4886.8999999999996</v>
      </c>
      <c r="Q801">
        <f>Table1[[#This Row],[Quantity Sold]]</f>
        <v>43</v>
      </c>
      <c r="R801">
        <f>Table1[[#This Row],[Discount (%)]]</f>
        <v>35</v>
      </c>
      <c r="S801">
        <f>Table1[[#This Row],[Profit]]</f>
        <v>1856.72</v>
      </c>
    </row>
    <row r="802" spans="1:19" ht="13.8">
      <c r="A802" s="1" t="s">
        <v>800</v>
      </c>
      <c r="B802" s="7">
        <v>45822</v>
      </c>
      <c r="C802" s="2" t="s">
        <v>3943</v>
      </c>
      <c r="D802" s="4" t="s">
        <v>3945</v>
      </c>
      <c r="E802" s="1">
        <v>1684.38</v>
      </c>
      <c r="F802" s="1">
        <v>44</v>
      </c>
      <c r="G802" s="1">
        <v>11</v>
      </c>
      <c r="H802" s="1">
        <v>524.86</v>
      </c>
      <c r="L802" t="str">
        <f t="shared" si="12"/>
        <v>9644359f</v>
      </c>
      <c r="M802" s="7">
        <v>45822</v>
      </c>
      <c r="N802" t="str">
        <f>PROPER(Table1[[#This Row],[Region]])</f>
        <v>East</v>
      </c>
      <c r="O802" t="str">
        <f>PROPER(Table1[[#This Row],[Product Category]])</f>
        <v>Sports</v>
      </c>
      <c r="P802">
        <f>ROUND(Table1[[#This Row],[Sales Amount]],1)</f>
        <v>1684.4</v>
      </c>
      <c r="Q802">
        <f>Table1[[#This Row],[Quantity Sold]]</f>
        <v>44</v>
      </c>
      <c r="R802">
        <f>Table1[[#This Row],[Discount (%)]]</f>
        <v>11</v>
      </c>
      <c r="S802">
        <f>Table1[[#This Row],[Profit]]</f>
        <v>524.86</v>
      </c>
    </row>
    <row r="803" spans="1:19" ht="13.8">
      <c r="A803" s="1" t="s">
        <v>801</v>
      </c>
      <c r="B803" s="7">
        <v>45823</v>
      </c>
      <c r="C803" s="2" t="s">
        <v>3943</v>
      </c>
      <c r="D803" s="4" t="s">
        <v>92</v>
      </c>
      <c r="E803" s="1">
        <v>4619.1899999999996</v>
      </c>
      <c r="F803" s="1">
        <v>16</v>
      </c>
      <c r="G803" s="1">
        <v>29</v>
      </c>
      <c r="H803" s="1">
        <v>192.04</v>
      </c>
      <c r="L803" t="str">
        <f t="shared" si="12"/>
        <v>2e7d22d7</v>
      </c>
      <c r="M803" s="7">
        <v>45823</v>
      </c>
      <c r="N803" t="str">
        <f>PROPER(Table1[[#This Row],[Region]])</f>
        <v>East</v>
      </c>
      <c r="O803" t="str">
        <f>PROPER(Table1[[#This Row],[Product Category]])</f>
        <v>Groceries</v>
      </c>
      <c r="P803">
        <f>ROUND(Table1[[#This Row],[Sales Amount]],1)</f>
        <v>4619.2</v>
      </c>
      <c r="Q803">
        <f>Table1[[#This Row],[Quantity Sold]]</f>
        <v>16</v>
      </c>
      <c r="R803">
        <f>Table1[[#This Row],[Discount (%)]]</f>
        <v>29</v>
      </c>
      <c r="S803">
        <f>Table1[[#This Row],[Profit]]</f>
        <v>192.04</v>
      </c>
    </row>
    <row r="804" spans="1:19" ht="13.8">
      <c r="A804" s="1" t="s">
        <v>802</v>
      </c>
      <c r="B804" s="7">
        <v>45824</v>
      </c>
      <c r="C804" s="2" t="s">
        <v>3943</v>
      </c>
      <c r="D804" s="4" t="s">
        <v>3946</v>
      </c>
      <c r="E804" s="1">
        <v>562.79999999999995</v>
      </c>
      <c r="F804" s="1">
        <v>6</v>
      </c>
      <c r="G804" s="1">
        <v>35</v>
      </c>
      <c r="H804" s="1">
        <v>1979.08</v>
      </c>
      <c r="L804" t="str">
        <f t="shared" si="12"/>
        <v>a84a0178</v>
      </c>
      <c r="M804" s="7">
        <v>45824</v>
      </c>
      <c r="N804" t="str">
        <f>PROPER(Table1[[#This Row],[Region]])</f>
        <v>East</v>
      </c>
      <c r="O804" t="str">
        <f>PROPER(Table1[[#This Row],[Product Category]])</f>
        <v>Electronics</v>
      </c>
      <c r="P804">
        <f>ROUND(Table1[[#This Row],[Sales Amount]],1)</f>
        <v>562.79999999999995</v>
      </c>
      <c r="Q804">
        <f>Table1[[#This Row],[Quantity Sold]]</f>
        <v>6</v>
      </c>
      <c r="R804">
        <f>Table1[[#This Row],[Discount (%)]]</f>
        <v>35</v>
      </c>
      <c r="S804">
        <f>Table1[[#This Row],[Profit]]</f>
        <v>1979.08</v>
      </c>
    </row>
    <row r="805" spans="1:19" ht="13.8">
      <c r="A805" s="1" t="s">
        <v>803</v>
      </c>
      <c r="B805" s="7">
        <v>45825</v>
      </c>
      <c r="C805" s="2" t="s">
        <v>3944</v>
      </c>
      <c r="D805" s="4" t="s">
        <v>92</v>
      </c>
      <c r="E805" s="1">
        <v>170.54</v>
      </c>
      <c r="F805" s="1">
        <v>13</v>
      </c>
      <c r="G805" s="1">
        <v>49</v>
      </c>
      <c r="H805" s="1">
        <v>740.95</v>
      </c>
      <c r="L805" t="str">
        <f t="shared" si="12"/>
        <v>66253b8c</v>
      </c>
      <c r="M805" s="7">
        <v>45825</v>
      </c>
      <c r="N805" t="str">
        <f>PROPER(Table1[[#This Row],[Region]])</f>
        <v>South</v>
      </c>
      <c r="O805" t="str">
        <f>PROPER(Table1[[#This Row],[Product Category]])</f>
        <v>Groceries</v>
      </c>
      <c r="P805">
        <f>ROUND(Table1[[#This Row],[Sales Amount]],1)</f>
        <v>170.5</v>
      </c>
      <c r="Q805">
        <f>Table1[[#This Row],[Quantity Sold]]</f>
        <v>13</v>
      </c>
      <c r="R805">
        <f>Table1[[#This Row],[Discount (%)]]</f>
        <v>49</v>
      </c>
      <c r="S805">
        <f>Table1[[#This Row],[Profit]]</f>
        <v>740.95</v>
      </c>
    </row>
    <row r="806" spans="1:19" ht="13.8">
      <c r="A806" s="1" t="s">
        <v>804</v>
      </c>
      <c r="B806" s="7">
        <v>45826</v>
      </c>
      <c r="C806" s="2" t="s">
        <v>3943</v>
      </c>
      <c r="D806" s="4" t="s">
        <v>1661</v>
      </c>
      <c r="E806" s="1">
        <v>4718.8100000000004</v>
      </c>
      <c r="F806" s="1">
        <v>15</v>
      </c>
      <c r="G806" s="1">
        <v>26</v>
      </c>
      <c r="H806" s="1">
        <v>1500.35</v>
      </c>
      <c r="L806" t="str">
        <f t="shared" si="12"/>
        <v>bb2a0ea5</v>
      </c>
      <c r="M806" s="7">
        <v>45826</v>
      </c>
      <c r="N806" t="str">
        <f>PROPER(Table1[[#This Row],[Region]])</f>
        <v>East</v>
      </c>
      <c r="O806" t="str">
        <f>PROPER(Table1[[#This Row],[Product Category]])</f>
        <v>Furniture</v>
      </c>
      <c r="P806">
        <f>ROUND(Table1[[#This Row],[Sales Amount]],1)</f>
        <v>4718.8</v>
      </c>
      <c r="Q806">
        <f>Table1[[#This Row],[Quantity Sold]]</f>
        <v>15</v>
      </c>
      <c r="R806">
        <f>Table1[[#This Row],[Discount (%)]]</f>
        <v>26</v>
      </c>
      <c r="S806">
        <f>Table1[[#This Row],[Profit]]</f>
        <v>1500.35</v>
      </c>
    </row>
    <row r="807" spans="1:19" ht="13.8">
      <c r="A807" s="1" t="s">
        <v>805</v>
      </c>
      <c r="B807" s="7">
        <v>45827</v>
      </c>
      <c r="C807" s="2" t="s">
        <v>3941</v>
      </c>
      <c r="D807" s="4" t="s">
        <v>3945</v>
      </c>
      <c r="E807" s="1">
        <v>4051.54</v>
      </c>
      <c r="F807" s="1">
        <v>9</v>
      </c>
      <c r="G807" s="1">
        <v>3</v>
      </c>
      <c r="H807" s="1">
        <v>1690.46</v>
      </c>
      <c r="L807" t="str">
        <f t="shared" si="12"/>
        <v>78c4a54a</v>
      </c>
      <c r="M807" s="7">
        <v>45827</v>
      </c>
      <c r="N807" t="str">
        <f>PROPER(Table1[[#This Row],[Region]])</f>
        <v>North</v>
      </c>
      <c r="O807" t="str">
        <f>PROPER(Table1[[#This Row],[Product Category]])</f>
        <v>Sports</v>
      </c>
      <c r="P807">
        <f>ROUND(Table1[[#This Row],[Sales Amount]],1)</f>
        <v>4051.5</v>
      </c>
      <c r="Q807">
        <f>Table1[[#This Row],[Quantity Sold]]</f>
        <v>9</v>
      </c>
      <c r="R807">
        <f>Table1[[#This Row],[Discount (%)]]</f>
        <v>3</v>
      </c>
      <c r="S807">
        <f>Table1[[#This Row],[Profit]]</f>
        <v>1690.46</v>
      </c>
    </row>
    <row r="808" spans="1:19" ht="13.8">
      <c r="A808" s="1" t="s">
        <v>806</v>
      </c>
      <c r="B808" s="7">
        <v>45828</v>
      </c>
      <c r="C808" s="2" t="s">
        <v>3941</v>
      </c>
      <c r="D808" s="4" t="s">
        <v>1661</v>
      </c>
      <c r="E808" s="1">
        <v>4549.21</v>
      </c>
      <c r="F808" s="1">
        <v>49</v>
      </c>
      <c r="G808" s="1">
        <v>29</v>
      </c>
      <c r="H808" s="1">
        <v>1186.3599999999999</v>
      </c>
      <c r="L808" t="str">
        <f t="shared" si="12"/>
        <v>c06d3082</v>
      </c>
      <c r="M808" s="7">
        <v>45828</v>
      </c>
      <c r="N808" t="str">
        <f>PROPER(Table1[[#This Row],[Region]])</f>
        <v>North</v>
      </c>
      <c r="O808" t="str">
        <f>PROPER(Table1[[#This Row],[Product Category]])</f>
        <v>Furniture</v>
      </c>
      <c r="P808">
        <f>ROUND(Table1[[#This Row],[Sales Amount]],1)</f>
        <v>4549.2</v>
      </c>
      <c r="Q808">
        <f>Table1[[#This Row],[Quantity Sold]]</f>
        <v>49</v>
      </c>
      <c r="R808">
        <f>Table1[[#This Row],[Discount (%)]]</f>
        <v>29</v>
      </c>
      <c r="S808">
        <f>Table1[[#This Row],[Profit]]</f>
        <v>1186.3599999999999</v>
      </c>
    </row>
    <row r="809" spans="1:19" ht="13.8">
      <c r="A809" s="1" t="s">
        <v>807</v>
      </c>
      <c r="B809" s="7">
        <v>45829</v>
      </c>
      <c r="C809" s="2" t="s">
        <v>3944</v>
      </c>
      <c r="D809" s="4" t="s">
        <v>1661</v>
      </c>
      <c r="E809" s="1">
        <v>2008.31</v>
      </c>
      <c r="F809" s="1">
        <v>26</v>
      </c>
      <c r="G809" s="1">
        <v>4</v>
      </c>
      <c r="H809" s="1">
        <v>1993.55</v>
      </c>
      <c r="L809" t="str">
        <f t="shared" si="12"/>
        <v>b3821a94</v>
      </c>
      <c r="M809" s="7">
        <v>45829</v>
      </c>
      <c r="N809" t="str">
        <f>PROPER(Table1[[#This Row],[Region]])</f>
        <v>South</v>
      </c>
      <c r="O809" t="str">
        <f>PROPER(Table1[[#This Row],[Product Category]])</f>
        <v>Furniture</v>
      </c>
      <c r="P809">
        <f>ROUND(Table1[[#This Row],[Sales Amount]],1)</f>
        <v>2008.3</v>
      </c>
      <c r="Q809">
        <f>Table1[[#This Row],[Quantity Sold]]</f>
        <v>26</v>
      </c>
      <c r="R809">
        <f>Table1[[#This Row],[Discount (%)]]</f>
        <v>4</v>
      </c>
      <c r="S809">
        <f>Table1[[#This Row],[Profit]]</f>
        <v>1993.55</v>
      </c>
    </row>
    <row r="810" spans="1:19" ht="13.8">
      <c r="A810" s="1" t="s">
        <v>808</v>
      </c>
      <c r="B810" s="7">
        <v>45830</v>
      </c>
      <c r="C810" s="2" t="s">
        <v>3942</v>
      </c>
      <c r="D810" s="4" t="s">
        <v>3945</v>
      </c>
      <c r="E810" s="1">
        <v>3422.92</v>
      </c>
      <c r="F810" s="1">
        <v>9</v>
      </c>
      <c r="G810" s="1">
        <v>23</v>
      </c>
      <c r="H810" s="1">
        <v>1225.55</v>
      </c>
      <c r="L810" t="str">
        <f t="shared" si="12"/>
        <v>5370cec7</v>
      </c>
      <c r="M810" s="7">
        <v>45830</v>
      </c>
      <c r="N810" t="str">
        <f>PROPER(Table1[[#This Row],[Region]])</f>
        <v>West</v>
      </c>
      <c r="O810" t="str">
        <f>PROPER(Table1[[#This Row],[Product Category]])</f>
        <v>Sports</v>
      </c>
      <c r="P810">
        <f>ROUND(Table1[[#This Row],[Sales Amount]],1)</f>
        <v>3422.9</v>
      </c>
      <c r="Q810">
        <f>Table1[[#This Row],[Quantity Sold]]</f>
        <v>9</v>
      </c>
      <c r="R810">
        <f>Table1[[#This Row],[Discount (%)]]</f>
        <v>23</v>
      </c>
      <c r="S810">
        <f>Table1[[#This Row],[Profit]]</f>
        <v>1225.55</v>
      </c>
    </row>
    <row r="811" spans="1:19" ht="13.8">
      <c r="A811" s="1" t="s">
        <v>809</v>
      </c>
      <c r="B811" s="7">
        <v>45831</v>
      </c>
      <c r="C811" s="2" t="s">
        <v>3942</v>
      </c>
      <c r="D811" s="4" t="s">
        <v>3946</v>
      </c>
      <c r="E811" s="1">
        <v>2176.58</v>
      </c>
      <c r="F811" s="1">
        <v>34</v>
      </c>
      <c r="G811" s="1">
        <v>12</v>
      </c>
      <c r="H811" s="1">
        <v>1706.65</v>
      </c>
      <c r="L811" t="str">
        <f t="shared" si="12"/>
        <v>d52f23b4</v>
      </c>
      <c r="M811" s="7">
        <v>45831</v>
      </c>
      <c r="N811" t="str">
        <f>PROPER(Table1[[#This Row],[Region]])</f>
        <v>West</v>
      </c>
      <c r="O811" t="str">
        <f>PROPER(Table1[[#This Row],[Product Category]])</f>
        <v>Electronics</v>
      </c>
      <c r="P811">
        <f>ROUND(Table1[[#This Row],[Sales Amount]],1)</f>
        <v>2176.6</v>
      </c>
      <c r="Q811">
        <f>Table1[[#This Row],[Quantity Sold]]</f>
        <v>34</v>
      </c>
      <c r="R811">
        <f>Table1[[#This Row],[Discount (%)]]</f>
        <v>12</v>
      </c>
      <c r="S811">
        <f>Table1[[#This Row],[Profit]]</f>
        <v>1706.65</v>
      </c>
    </row>
    <row r="812" spans="1:19" ht="13.8">
      <c r="A812" s="1" t="s">
        <v>810</v>
      </c>
      <c r="B812" s="7">
        <v>45832</v>
      </c>
      <c r="C812" s="2" t="s">
        <v>3941</v>
      </c>
      <c r="D812" s="4" t="s">
        <v>1489</v>
      </c>
      <c r="E812" s="1">
        <v>3686.62</v>
      </c>
      <c r="F812" s="1">
        <v>10</v>
      </c>
      <c r="G812" s="1">
        <v>17</v>
      </c>
      <c r="H812" s="1">
        <v>1494.88</v>
      </c>
      <c r="L812" t="str">
        <f t="shared" si="12"/>
        <v>8d993b10</v>
      </c>
      <c r="M812" s="7">
        <v>45832</v>
      </c>
      <c r="N812" t="str">
        <f>PROPER(Table1[[#This Row],[Region]])</f>
        <v>North</v>
      </c>
      <c r="O812" t="str">
        <f>PROPER(Table1[[#This Row],[Product Category]])</f>
        <v>Clothing</v>
      </c>
      <c r="P812">
        <f>ROUND(Table1[[#This Row],[Sales Amount]],1)</f>
        <v>3686.6</v>
      </c>
      <c r="Q812">
        <f>Table1[[#This Row],[Quantity Sold]]</f>
        <v>10</v>
      </c>
      <c r="R812">
        <f>Table1[[#This Row],[Discount (%)]]</f>
        <v>17</v>
      </c>
      <c r="S812">
        <f>Table1[[#This Row],[Profit]]</f>
        <v>1494.88</v>
      </c>
    </row>
    <row r="813" spans="1:19" ht="13.8">
      <c r="A813" s="1" t="s">
        <v>811</v>
      </c>
      <c r="B813" s="7">
        <v>45833</v>
      </c>
      <c r="C813" s="2" t="s">
        <v>3943</v>
      </c>
      <c r="D813" s="4" t="s">
        <v>1661</v>
      </c>
      <c r="E813" s="1">
        <v>4013.53</v>
      </c>
      <c r="F813" s="1">
        <v>33</v>
      </c>
      <c r="G813" s="1">
        <v>7</v>
      </c>
      <c r="H813" s="1">
        <v>114.35</v>
      </c>
      <c r="L813" t="str">
        <f t="shared" si="12"/>
        <v>d2206f68</v>
      </c>
      <c r="M813" s="7">
        <v>45833</v>
      </c>
      <c r="N813" t="str">
        <f>PROPER(Table1[[#This Row],[Region]])</f>
        <v>East</v>
      </c>
      <c r="O813" t="str">
        <f>PROPER(Table1[[#This Row],[Product Category]])</f>
        <v>Furniture</v>
      </c>
      <c r="P813">
        <f>ROUND(Table1[[#This Row],[Sales Amount]],1)</f>
        <v>4013.5</v>
      </c>
      <c r="Q813">
        <f>Table1[[#This Row],[Quantity Sold]]</f>
        <v>33</v>
      </c>
      <c r="R813">
        <f>Table1[[#This Row],[Discount (%)]]</f>
        <v>7</v>
      </c>
      <c r="S813">
        <f>Table1[[#This Row],[Profit]]</f>
        <v>114.35</v>
      </c>
    </row>
    <row r="814" spans="1:19" ht="13.8">
      <c r="A814" s="1" t="s">
        <v>812</v>
      </c>
      <c r="B814" s="7">
        <v>45834</v>
      </c>
      <c r="C814" s="2" t="s">
        <v>3941</v>
      </c>
      <c r="D814" s="4" t="s">
        <v>3946</v>
      </c>
      <c r="E814" s="1">
        <v>3771.98</v>
      </c>
      <c r="F814" s="1">
        <v>11</v>
      </c>
      <c r="G814" s="1">
        <v>2</v>
      </c>
      <c r="H814" s="1">
        <v>373.85</v>
      </c>
      <c r="L814" t="str">
        <f t="shared" si="12"/>
        <v>213a39ad</v>
      </c>
      <c r="M814" s="7">
        <v>45834</v>
      </c>
      <c r="N814" t="str">
        <f>PROPER(Table1[[#This Row],[Region]])</f>
        <v>North</v>
      </c>
      <c r="O814" t="str">
        <f>PROPER(Table1[[#This Row],[Product Category]])</f>
        <v>Electronics</v>
      </c>
      <c r="P814">
        <f>ROUND(Table1[[#This Row],[Sales Amount]],1)</f>
        <v>3772</v>
      </c>
      <c r="Q814">
        <f>Table1[[#This Row],[Quantity Sold]]</f>
        <v>11</v>
      </c>
      <c r="R814">
        <f>Table1[[#This Row],[Discount (%)]]</f>
        <v>2</v>
      </c>
      <c r="S814">
        <f>Table1[[#This Row],[Profit]]</f>
        <v>373.85</v>
      </c>
    </row>
    <row r="815" spans="1:19" ht="13.8">
      <c r="A815" s="1" t="s">
        <v>813</v>
      </c>
      <c r="B815" s="7">
        <v>45835</v>
      </c>
      <c r="C815" s="2" t="s">
        <v>3943</v>
      </c>
      <c r="D815" s="4" t="s">
        <v>92</v>
      </c>
      <c r="E815" s="1">
        <v>4424.28</v>
      </c>
      <c r="F815" s="1">
        <v>39</v>
      </c>
      <c r="G815" s="1">
        <v>33</v>
      </c>
      <c r="H815" s="1">
        <v>274.54000000000002</v>
      </c>
      <c r="L815" t="str">
        <f t="shared" si="12"/>
        <v>28141fb4</v>
      </c>
      <c r="M815" s="7">
        <v>45835</v>
      </c>
      <c r="N815" t="str">
        <f>PROPER(Table1[[#This Row],[Region]])</f>
        <v>East</v>
      </c>
      <c r="O815" t="str">
        <f>PROPER(Table1[[#This Row],[Product Category]])</f>
        <v>Groceries</v>
      </c>
      <c r="P815">
        <f>ROUND(Table1[[#This Row],[Sales Amount]],1)</f>
        <v>4424.3</v>
      </c>
      <c r="Q815">
        <f>Table1[[#This Row],[Quantity Sold]]</f>
        <v>39</v>
      </c>
      <c r="R815">
        <f>Table1[[#This Row],[Discount (%)]]</f>
        <v>33</v>
      </c>
      <c r="S815">
        <f>Table1[[#This Row],[Profit]]</f>
        <v>274.54000000000002</v>
      </c>
    </row>
    <row r="816" spans="1:19" ht="13.8">
      <c r="A816" s="1" t="s">
        <v>814</v>
      </c>
      <c r="B816" s="7">
        <v>45836</v>
      </c>
      <c r="C816" s="2" t="s">
        <v>3941</v>
      </c>
      <c r="D816" s="4" t="s">
        <v>1489</v>
      </c>
      <c r="E816" s="1">
        <v>1091.4000000000001</v>
      </c>
      <c r="F816" s="1">
        <v>32</v>
      </c>
      <c r="G816" s="1">
        <v>26</v>
      </c>
      <c r="H816" s="1">
        <v>1491.83</v>
      </c>
      <c r="L816" t="str">
        <f t="shared" si="12"/>
        <v>5289b859</v>
      </c>
      <c r="M816" s="7">
        <v>45836</v>
      </c>
      <c r="N816" t="str">
        <f>PROPER(Table1[[#This Row],[Region]])</f>
        <v>North</v>
      </c>
      <c r="O816" t="str">
        <f>PROPER(Table1[[#This Row],[Product Category]])</f>
        <v>Clothing</v>
      </c>
      <c r="P816">
        <f>ROUND(Table1[[#This Row],[Sales Amount]],1)</f>
        <v>1091.4000000000001</v>
      </c>
      <c r="Q816">
        <f>Table1[[#This Row],[Quantity Sold]]</f>
        <v>32</v>
      </c>
      <c r="R816">
        <f>Table1[[#This Row],[Discount (%)]]</f>
        <v>26</v>
      </c>
      <c r="S816">
        <f>Table1[[#This Row],[Profit]]</f>
        <v>1491.83</v>
      </c>
    </row>
    <row r="817" spans="1:19" ht="13.8">
      <c r="A817" s="1" t="s">
        <v>815</v>
      </c>
      <c r="B817" s="7">
        <v>45837</v>
      </c>
      <c r="C817" s="2" t="s">
        <v>3943</v>
      </c>
      <c r="D817" s="4" t="s">
        <v>92</v>
      </c>
      <c r="E817" s="1">
        <v>2865.01</v>
      </c>
      <c r="F817" s="1">
        <v>2</v>
      </c>
      <c r="G817" s="1">
        <v>22</v>
      </c>
      <c r="H817" s="1">
        <v>1480.43</v>
      </c>
      <c r="L817" t="str">
        <f t="shared" si="12"/>
        <v>fb8dbfd4</v>
      </c>
      <c r="M817" s="7">
        <v>45837</v>
      </c>
      <c r="N817" t="str">
        <f>PROPER(Table1[[#This Row],[Region]])</f>
        <v>East</v>
      </c>
      <c r="O817" t="str">
        <f>PROPER(Table1[[#This Row],[Product Category]])</f>
        <v>Groceries</v>
      </c>
      <c r="P817">
        <f>ROUND(Table1[[#This Row],[Sales Amount]],1)</f>
        <v>2865</v>
      </c>
      <c r="Q817">
        <f>Table1[[#This Row],[Quantity Sold]]</f>
        <v>2</v>
      </c>
      <c r="R817">
        <f>Table1[[#This Row],[Discount (%)]]</f>
        <v>22</v>
      </c>
      <c r="S817">
        <f>Table1[[#This Row],[Profit]]</f>
        <v>1480.43</v>
      </c>
    </row>
    <row r="818" spans="1:19" ht="13.8">
      <c r="A818" s="1" t="s">
        <v>816</v>
      </c>
      <c r="B818" s="7">
        <v>45838</v>
      </c>
      <c r="C818" s="2" t="s">
        <v>3944</v>
      </c>
      <c r="D818" s="4" t="s">
        <v>3945</v>
      </c>
      <c r="E818" s="1">
        <v>945.03</v>
      </c>
      <c r="F818" s="1">
        <v>32</v>
      </c>
      <c r="G818" s="1">
        <v>29</v>
      </c>
      <c r="H818" s="1">
        <v>590.91</v>
      </c>
      <c r="L818" t="str">
        <f t="shared" si="12"/>
        <v>cf913317</v>
      </c>
      <c r="M818" s="7">
        <v>45838</v>
      </c>
      <c r="N818" t="str">
        <f>PROPER(Table1[[#This Row],[Region]])</f>
        <v>South</v>
      </c>
      <c r="O818" t="str">
        <f>PROPER(Table1[[#This Row],[Product Category]])</f>
        <v>Sports</v>
      </c>
      <c r="P818">
        <f>ROUND(Table1[[#This Row],[Sales Amount]],1)</f>
        <v>945</v>
      </c>
      <c r="Q818">
        <f>Table1[[#This Row],[Quantity Sold]]</f>
        <v>32</v>
      </c>
      <c r="R818">
        <f>Table1[[#This Row],[Discount (%)]]</f>
        <v>29</v>
      </c>
      <c r="S818">
        <f>Table1[[#This Row],[Profit]]</f>
        <v>590.91</v>
      </c>
    </row>
    <row r="819" spans="1:19" ht="13.8">
      <c r="A819" s="1" t="s">
        <v>817</v>
      </c>
      <c r="B819" s="7">
        <v>45839</v>
      </c>
      <c r="C819" s="2" t="s">
        <v>3942</v>
      </c>
      <c r="D819" s="4" t="s">
        <v>1489</v>
      </c>
      <c r="E819" s="1">
        <v>2668.64</v>
      </c>
      <c r="F819" s="1">
        <v>10</v>
      </c>
      <c r="G819" s="1">
        <v>41</v>
      </c>
      <c r="H819" s="1">
        <v>1673.95</v>
      </c>
      <c r="L819" t="str">
        <f t="shared" si="12"/>
        <v>0c90f07b</v>
      </c>
      <c r="M819" s="7">
        <v>45839</v>
      </c>
      <c r="N819" t="str">
        <f>PROPER(Table1[[#This Row],[Region]])</f>
        <v>West</v>
      </c>
      <c r="O819" t="str">
        <f>PROPER(Table1[[#This Row],[Product Category]])</f>
        <v>Clothing</v>
      </c>
      <c r="P819">
        <f>ROUND(Table1[[#This Row],[Sales Amount]],1)</f>
        <v>2668.6</v>
      </c>
      <c r="Q819">
        <f>Table1[[#This Row],[Quantity Sold]]</f>
        <v>10</v>
      </c>
      <c r="R819">
        <f>Table1[[#This Row],[Discount (%)]]</f>
        <v>41</v>
      </c>
      <c r="S819">
        <f>Table1[[#This Row],[Profit]]</f>
        <v>1673.95</v>
      </c>
    </row>
    <row r="820" spans="1:19" ht="13.8">
      <c r="A820" s="1" t="s">
        <v>818</v>
      </c>
      <c r="B820" s="7">
        <v>45840</v>
      </c>
      <c r="C820" s="2" t="s">
        <v>3944</v>
      </c>
      <c r="D820" s="4" t="s">
        <v>92</v>
      </c>
      <c r="E820" s="1">
        <v>3379.69</v>
      </c>
      <c r="F820" s="1">
        <v>22</v>
      </c>
      <c r="G820" s="1">
        <v>33</v>
      </c>
      <c r="H820" s="1">
        <v>56.76</v>
      </c>
      <c r="L820" t="str">
        <f t="shared" si="12"/>
        <v>bd8a865e</v>
      </c>
      <c r="M820" s="7">
        <v>45840</v>
      </c>
      <c r="N820" t="str">
        <f>PROPER(Table1[[#This Row],[Region]])</f>
        <v>South</v>
      </c>
      <c r="O820" t="str">
        <f>PROPER(Table1[[#This Row],[Product Category]])</f>
        <v>Groceries</v>
      </c>
      <c r="P820">
        <f>ROUND(Table1[[#This Row],[Sales Amount]],1)</f>
        <v>3379.7</v>
      </c>
      <c r="Q820">
        <f>Table1[[#This Row],[Quantity Sold]]</f>
        <v>22</v>
      </c>
      <c r="R820">
        <f>Table1[[#This Row],[Discount (%)]]</f>
        <v>33</v>
      </c>
      <c r="S820">
        <f>Table1[[#This Row],[Profit]]</f>
        <v>56.76</v>
      </c>
    </row>
    <row r="821" spans="1:19" ht="13.8">
      <c r="A821" s="1" t="s">
        <v>819</v>
      </c>
      <c r="B821" s="7">
        <v>45841</v>
      </c>
      <c r="C821" s="2" t="s">
        <v>3941</v>
      </c>
      <c r="D821" s="4" t="s">
        <v>1661</v>
      </c>
      <c r="E821" s="1">
        <v>1878.62</v>
      </c>
      <c r="F821" s="1">
        <v>16</v>
      </c>
      <c r="G821" s="1">
        <v>39</v>
      </c>
      <c r="H821" s="1">
        <v>1303.4000000000001</v>
      </c>
      <c r="L821" t="str">
        <f t="shared" si="12"/>
        <v>ec0fa152</v>
      </c>
      <c r="M821" s="7">
        <v>45841</v>
      </c>
      <c r="N821" t="str">
        <f>PROPER(Table1[[#This Row],[Region]])</f>
        <v>North</v>
      </c>
      <c r="O821" t="str">
        <f>PROPER(Table1[[#This Row],[Product Category]])</f>
        <v>Furniture</v>
      </c>
      <c r="P821">
        <f>ROUND(Table1[[#This Row],[Sales Amount]],1)</f>
        <v>1878.6</v>
      </c>
      <c r="Q821">
        <f>Table1[[#This Row],[Quantity Sold]]</f>
        <v>16</v>
      </c>
      <c r="R821">
        <f>Table1[[#This Row],[Discount (%)]]</f>
        <v>39</v>
      </c>
      <c r="S821">
        <f>Table1[[#This Row],[Profit]]</f>
        <v>1303.4000000000001</v>
      </c>
    </row>
    <row r="822" spans="1:19" ht="13.8">
      <c r="A822" s="1" t="s">
        <v>820</v>
      </c>
      <c r="B822" s="7">
        <v>45842</v>
      </c>
      <c r="C822" s="2" t="s">
        <v>3943</v>
      </c>
      <c r="D822" s="4" t="s">
        <v>92</v>
      </c>
      <c r="E822" s="1">
        <v>4764.58</v>
      </c>
      <c r="F822" s="1">
        <v>8</v>
      </c>
      <c r="G822" s="1">
        <v>43</v>
      </c>
      <c r="H822" s="1">
        <v>999.53</v>
      </c>
      <c r="L822" t="str">
        <f t="shared" si="12"/>
        <v>580dd523</v>
      </c>
      <c r="M822" s="7">
        <v>45842</v>
      </c>
      <c r="N822" t="str">
        <f>PROPER(Table1[[#This Row],[Region]])</f>
        <v>East</v>
      </c>
      <c r="O822" t="str">
        <f>PROPER(Table1[[#This Row],[Product Category]])</f>
        <v>Groceries</v>
      </c>
      <c r="P822">
        <f>ROUND(Table1[[#This Row],[Sales Amount]],1)</f>
        <v>4764.6000000000004</v>
      </c>
      <c r="Q822">
        <f>Table1[[#This Row],[Quantity Sold]]</f>
        <v>8</v>
      </c>
      <c r="R822">
        <f>Table1[[#This Row],[Discount (%)]]</f>
        <v>43</v>
      </c>
      <c r="S822">
        <f>Table1[[#This Row],[Profit]]</f>
        <v>999.53</v>
      </c>
    </row>
    <row r="823" spans="1:19" ht="13.8">
      <c r="A823" s="1" t="s">
        <v>821</v>
      </c>
      <c r="B823" s="7">
        <v>45843</v>
      </c>
      <c r="C823" s="2" t="s">
        <v>3942</v>
      </c>
      <c r="D823" s="4" t="s">
        <v>1661</v>
      </c>
      <c r="E823" s="1">
        <v>3950.15</v>
      </c>
      <c r="F823" s="1">
        <v>43</v>
      </c>
      <c r="G823" s="1">
        <v>48</v>
      </c>
      <c r="H823" s="1">
        <v>1805.76</v>
      </c>
      <c r="L823" t="str">
        <f t="shared" si="12"/>
        <v>5a273f0d</v>
      </c>
      <c r="M823" s="7">
        <v>45843</v>
      </c>
      <c r="N823" t="str">
        <f>PROPER(Table1[[#This Row],[Region]])</f>
        <v>West</v>
      </c>
      <c r="O823" t="str">
        <f>PROPER(Table1[[#This Row],[Product Category]])</f>
        <v>Furniture</v>
      </c>
      <c r="P823">
        <f>ROUND(Table1[[#This Row],[Sales Amount]],1)</f>
        <v>3950.2</v>
      </c>
      <c r="Q823">
        <f>Table1[[#This Row],[Quantity Sold]]</f>
        <v>43</v>
      </c>
      <c r="R823">
        <f>Table1[[#This Row],[Discount (%)]]</f>
        <v>48</v>
      </c>
      <c r="S823">
        <f>Table1[[#This Row],[Profit]]</f>
        <v>1805.76</v>
      </c>
    </row>
    <row r="824" spans="1:19" ht="13.8">
      <c r="A824" s="1" t="s">
        <v>822</v>
      </c>
      <c r="B824" s="7">
        <v>45844</v>
      </c>
      <c r="C824" s="2" t="s">
        <v>3942</v>
      </c>
      <c r="D824" s="4" t="s">
        <v>1661</v>
      </c>
      <c r="E824" s="1">
        <v>2558.6</v>
      </c>
      <c r="F824" s="1">
        <v>23</v>
      </c>
      <c r="G824" s="1">
        <v>42</v>
      </c>
      <c r="H824" s="1">
        <v>878.34</v>
      </c>
      <c r="L824" t="str">
        <f t="shared" si="12"/>
        <v>58f9a449</v>
      </c>
      <c r="M824" s="7">
        <v>45844</v>
      </c>
      <c r="N824" t="str">
        <f>PROPER(Table1[[#This Row],[Region]])</f>
        <v>West</v>
      </c>
      <c r="O824" t="str">
        <f>PROPER(Table1[[#This Row],[Product Category]])</f>
        <v>Furniture</v>
      </c>
      <c r="P824">
        <f>ROUND(Table1[[#This Row],[Sales Amount]],1)</f>
        <v>2558.6</v>
      </c>
      <c r="Q824">
        <f>Table1[[#This Row],[Quantity Sold]]</f>
        <v>23</v>
      </c>
      <c r="R824">
        <f>Table1[[#This Row],[Discount (%)]]</f>
        <v>42</v>
      </c>
      <c r="S824">
        <f>Table1[[#This Row],[Profit]]</f>
        <v>878.34</v>
      </c>
    </row>
    <row r="825" spans="1:19" ht="13.8">
      <c r="A825" s="1" t="s">
        <v>823</v>
      </c>
      <c r="B825" s="7">
        <v>45845</v>
      </c>
      <c r="C825" s="2" t="s">
        <v>3941</v>
      </c>
      <c r="D825" s="4" t="s">
        <v>1489</v>
      </c>
      <c r="E825" s="1">
        <v>2177.6999999999998</v>
      </c>
      <c r="F825" s="1">
        <v>1</v>
      </c>
      <c r="G825" s="1">
        <v>11</v>
      </c>
      <c r="H825" s="1">
        <v>1068.29</v>
      </c>
      <c r="L825" t="str">
        <f t="shared" si="12"/>
        <v>bcaff302</v>
      </c>
      <c r="M825" s="7">
        <v>45845</v>
      </c>
      <c r="N825" t="str">
        <f>PROPER(Table1[[#This Row],[Region]])</f>
        <v>North</v>
      </c>
      <c r="O825" t="str">
        <f>PROPER(Table1[[#This Row],[Product Category]])</f>
        <v>Clothing</v>
      </c>
      <c r="P825">
        <f>ROUND(Table1[[#This Row],[Sales Amount]],1)</f>
        <v>2177.6999999999998</v>
      </c>
      <c r="Q825">
        <f>Table1[[#This Row],[Quantity Sold]]</f>
        <v>1</v>
      </c>
      <c r="R825">
        <f>Table1[[#This Row],[Discount (%)]]</f>
        <v>11</v>
      </c>
      <c r="S825">
        <f>Table1[[#This Row],[Profit]]</f>
        <v>1068.29</v>
      </c>
    </row>
    <row r="826" spans="1:19" ht="13.8">
      <c r="A826" s="1" t="s">
        <v>824</v>
      </c>
      <c r="B826" s="7">
        <v>45846</v>
      </c>
      <c r="C826" s="2" t="s">
        <v>3941</v>
      </c>
      <c r="D826" s="4" t="s">
        <v>3946</v>
      </c>
      <c r="E826" s="1">
        <v>2934.8</v>
      </c>
      <c r="F826" s="1">
        <v>15</v>
      </c>
      <c r="G826" s="1">
        <v>18</v>
      </c>
      <c r="H826" s="1">
        <v>300.43</v>
      </c>
      <c r="L826" t="str">
        <f t="shared" si="12"/>
        <v>b61f6534</v>
      </c>
      <c r="M826" s="7">
        <v>45846</v>
      </c>
      <c r="N826" t="str">
        <f>PROPER(Table1[[#This Row],[Region]])</f>
        <v>North</v>
      </c>
      <c r="O826" t="str">
        <f>PROPER(Table1[[#This Row],[Product Category]])</f>
        <v>Electronics</v>
      </c>
      <c r="P826">
        <f>ROUND(Table1[[#This Row],[Sales Amount]],1)</f>
        <v>2934.8</v>
      </c>
      <c r="Q826">
        <f>Table1[[#This Row],[Quantity Sold]]</f>
        <v>15</v>
      </c>
      <c r="R826">
        <f>Table1[[#This Row],[Discount (%)]]</f>
        <v>18</v>
      </c>
      <c r="S826">
        <f>Table1[[#This Row],[Profit]]</f>
        <v>300.43</v>
      </c>
    </row>
    <row r="827" spans="1:19" ht="13.8">
      <c r="A827" s="1" t="s">
        <v>825</v>
      </c>
      <c r="B827" s="7">
        <v>45847</v>
      </c>
      <c r="C827" s="2" t="s">
        <v>3941</v>
      </c>
      <c r="D827" s="4" t="s">
        <v>3945</v>
      </c>
      <c r="E827" s="1">
        <v>2745.38</v>
      </c>
      <c r="F827" s="1">
        <v>44</v>
      </c>
      <c r="G827" s="1">
        <v>1</v>
      </c>
      <c r="H827" s="1">
        <v>1568.88</v>
      </c>
      <c r="L827" t="str">
        <f t="shared" si="12"/>
        <v>6e523a00</v>
      </c>
      <c r="M827" s="7">
        <v>45847</v>
      </c>
      <c r="N827" t="str">
        <f>PROPER(Table1[[#This Row],[Region]])</f>
        <v>North</v>
      </c>
      <c r="O827" t="str">
        <f>PROPER(Table1[[#This Row],[Product Category]])</f>
        <v>Sports</v>
      </c>
      <c r="P827">
        <f>ROUND(Table1[[#This Row],[Sales Amount]],1)</f>
        <v>2745.4</v>
      </c>
      <c r="Q827">
        <f>Table1[[#This Row],[Quantity Sold]]</f>
        <v>44</v>
      </c>
      <c r="R827">
        <f>Table1[[#This Row],[Discount (%)]]</f>
        <v>1</v>
      </c>
      <c r="S827">
        <f>Table1[[#This Row],[Profit]]</f>
        <v>1568.88</v>
      </c>
    </row>
    <row r="828" spans="1:19" ht="13.8">
      <c r="A828" s="1" t="s">
        <v>826</v>
      </c>
      <c r="B828" s="7">
        <v>45848</v>
      </c>
      <c r="C828" s="2" t="s">
        <v>3942</v>
      </c>
      <c r="D828" s="4" t="s">
        <v>92</v>
      </c>
      <c r="E828" s="1">
        <v>2859.12</v>
      </c>
      <c r="F828" s="1">
        <v>40</v>
      </c>
      <c r="G828" s="1">
        <v>29</v>
      </c>
      <c r="H828" s="1">
        <v>568</v>
      </c>
      <c r="L828" t="str">
        <f t="shared" si="12"/>
        <v>cec0af41</v>
      </c>
      <c r="M828" s="7">
        <v>45848</v>
      </c>
      <c r="N828" t="str">
        <f>PROPER(Table1[[#This Row],[Region]])</f>
        <v>West</v>
      </c>
      <c r="O828" t="str">
        <f>PROPER(Table1[[#This Row],[Product Category]])</f>
        <v>Groceries</v>
      </c>
      <c r="P828">
        <f>ROUND(Table1[[#This Row],[Sales Amount]],1)</f>
        <v>2859.1</v>
      </c>
      <c r="Q828">
        <f>Table1[[#This Row],[Quantity Sold]]</f>
        <v>40</v>
      </c>
      <c r="R828">
        <f>Table1[[#This Row],[Discount (%)]]</f>
        <v>29</v>
      </c>
      <c r="S828">
        <f>Table1[[#This Row],[Profit]]</f>
        <v>568</v>
      </c>
    </row>
    <row r="829" spans="1:19" ht="13.8">
      <c r="A829" s="1" t="s">
        <v>827</v>
      </c>
      <c r="B829" s="7">
        <v>45849</v>
      </c>
      <c r="C829" s="2" t="s">
        <v>3941</v>
      </c>
      <c r="D829" s="4" t="s">
        <v>1661</v>
      </c>
      <c r="E829" s="1">
        <v>3305.22</v>
      </c>
      <c r="F829" s="1">
        <v>42</v>
      </c>
      <c r="G829" s="1">
        <v>28</v>
      </c>
      <c r="H829" s="1">
        <v>1931.74</v>
      </c>
      <c r="L829" t="str">
        <f t="shared" si="12"/>
        <v>db088ce8</v>
      </c>
      <c r="M829" s="7">
        <v>45849</v>
      </c>
      <c r="N829" t="str">
        <f>PROPER(Table1[[#This Row],[Region]])</f>
        <v>North</v>
      </c>
      <c r="O829" t="str">
        <f>PROPER(Table1[[#This Row],[Product Category]])</f>
        <v>Furniture</v>
      </c>
      <c r="P829">
        <f>ROUND(Table1[[#This Row],[Sales Amount]],1)</f>
        <v>3305.2</v>
      </c>
      <c r="Q829">
        <f>Table1[[#This Row],[Quantity Sold]]</f>
        <v>42</v>
      </c>
      <c r="R829">
        <f>Table1[[#This Row],[Discount (%)]]</f>
        <v>28</v>
      </c>
      <c r="S829">
        <f>Table1[[#This Row],[Profit]]</f>
        <v>1931.74</v>
      </c>
    </row>
    <row r="830" spans="1:19" ht="13.8">
      <c r="A830" s="1" t="s">
        <v>828</v>
      </c>
      <c r="B830" s="7">
        <v>45850</v>
      </c>
      <c r="C830" s="2" t="s">
        <v>3942</v>
      </c>
      <c r="D830" s="4" t="s">
        <v>3945</v>
      </c>
      <c r="E830" s="1">
        <v>2827.82</v>
      </c>
      <c r="F830" s="1">
        <v>46</v>
      </c>
      <c r="G830" s="1">
        <v>31</v>
      </c>
      <c r="H830" s="1">
        <v>1584.93</v>
      </c>
      <c r="L830" t="str">
        <f t="shared" si="12"/>
        <v>60fd33bd</v>
      </c>
      <c r="M830" s="7">
        <v>45850</v>
      </c>
      <c r="N830" t="str">
        <f>PROPER(Table1[[#This Row],[Region]])</f>
        <v>West</v>
      </c>
      <c r="O830" t="str">
        <f>PROPER(Table1[[#This Row],[Product Category]])</f>
        <v>Sports</v>
      </c>
      <c r="P830">
        <f>ROUND(Table1[[#This Row],[Sales Amount]],1)</f>
        <v>2827.8</v>
      </c>
      <c r="Q830">
        <f>Table1[[#This Row],[Quantity Sold]]</f>
        <v>46</v>
      </c>
      <c r="R830">
        <f>Table1[[#This Row],[Discount (%)]]</f>
        <v>31</v>
      </c>
      <c r="S830">
        <f>Table1[[#This Row],[Profit]]</f>
        <v>1584.93</v>
      </c>
    </row>
    <row r="831" spans="1:19" ht="13.8">
      <c r="A831" s="1" t="s">
        <v>829</v>
      </c>
      <c r="B831" s="7">
        <v>45851</v>
      </c>
      <c r="C831" s="2" t="s">
        <v>3942</v>
      </c>
      <c r="D831" s="4" t="s">
        <v>92</v>
      </c>
      <c r="E831" s="1">
        <v>3480.93</v>
      </c>
      <c r="F831" s="1">
        <v>41</v>
      </c>
      <c r="G831" s="1">
        <v>24</v>
      </c>
      <c r="H831" s="1">
        <v>1849.09</v>
      </c>
      <c r="L831" t="str">
        <f t="shared" si="12"/>
        <v>cb5a92e2</v>
      </c>
      <c r="M831" s="7">
        <v>45851</v>
      </c>
      <c r="N831" t="str">
        <f>PROPER(Table1[[#This Row],[Region]])</f>
        <v>West</v>
      </c>
      <c r="O831" t="str">
        <f>PROPER(Table1[[#This Row],[Product Category]])</f>
        <v>Groceries</v>
      </c>
      <c r="P831">
        <f>ROUND(Table1[[#This Row],[Sales Amount]],1)</f>
        <v>3480.9</v>
      </c>
      <c r="Q831">
        <f>Table1[[#This Row],[Quantity Sold]]</f>
        <v>41</v>
      </c>
      <c r="R831">
        <f>Table1[[#This Row],[Discount (%)]]</f>
        <v>24</v>
      </c>
      <c r="S831">
        <f>Table1[[#This Row],[Profit]]</f>
        <v>1849.09</v>
      </c>
    </row>
    <row r="832" spans="1:19" ht="13.8">
      <c r="A832" s="1" t="s">
        <v>830</v>
      </c>
      <c r="B832" s="7">
        <v>45852</v>
      </c>
      <c r="C832" s="2" t="s">
        <v>3944</v>
      </c>
      <c r="D832" s="4" t="s">
        <v>1489</v>
      </c>
      <c r="E832" s="1">
        <v>4247.59</v>
      </c>
      <c r="F832" s="1">
        <v>44</v>
      </c>
      <c r="G832" s="1">
        <v>12</v>
      </c>
      <c r="H832" s="1">
        <v>1609.05</v>
      </c>
      <c r="L832" t="str">
        <f t="shared" si="12"/>
        <v>b8cd421e</v>
      </c>
      <c r="M832" s="7">
        <v>45852</v>
      </c>
      <c r="N832" t="str">
        <f>PROPER(Table1[[#This Row],[Region]])</f>
        <v>South</v>
      </c>
      <c r="O832" t="str">
        <f>PROPER(Table1[[#This Row],[Product Category]])</f>
        <v>Clothing</v>
      </c>
      <c r="P832">
        <f>ROUND(Table1[[#This Row],[Sales Amount]],1)</f>
        <v>4247.6000000000004</v>
      </c>
      <c r="Q832">
        <f>Table1[[#This Row],[Quantity Sold]]</f>
        <v>44</v>
      </c>
      <c r="R832">
        <f>Table1[[#This Row],[Discount (%)]]</f>
        <v>12</v>
      </c>
      <c r="S832">
        <f>Table1[[#This Row],[Profit]]</f>
        <v>1609.05</v>
      </c>
    </row>
    <row r="833" spans="1:19" ht="13.8">
      <c r="A833" s="1">
        <v>84329757</v>
      </c>
      <c r="B833" s="7">
        <v>45853</v>
      </c>
      <c r="C833" s="2" t="s">
        <v>3941</v>
      </c>
      <c r="D833" s="4" t="s">
        <v>3946</v>
      </c>
      <c r="E833" s="1">
        <v>3825.6</v>
      </c>
      <c r="F833" s="1">
        <v>47</v>
      </c>
      <c r="G833" s="1">
        <v>32</v>
      </c>
      <c r="H833" s="1">
        <v>681.35</v>
      </c>
      <c r="L833" t="str">
        <f t="shared" si="12"/>
        <v>84329757</v>
      </c>
      <c r="M833" s="7">
        <v>45853</v>
      </c>
      <c r="N833" t="str">
        <f>PROPER(Table1[[#This Row],[Region]])</f>
        <v>North</v>
      </c>
      <c r="O833" t="str">
        <f>PROPER(Table1[[#This Row],[Product Category]])</f>
        <v>Electronics</v>
      </c>
      <c r="P833">
        <f>ROUND(Table1[[#This Row],[Sales Amount]],1)</f>
        <v>3825.6</v>
      </c>
      <c r="Q833">
        <f>Table1[[#This Row],[Quantity Sold]]</f>
        <v>47</v>
      </c>
      <c r="R833">
        <f>Table1[[#This Row],[Discount (%)]]</f>
        <v>32</v>
      </c>
      <c r="S833">
        <f>Table1[[#This Row],[Profit]]</f>
        <v>681.35</v>
      </c>
    </row>
    <row r="834" spans="1:19" ht="13.8">
      <c r="A834" s="1" t="s">
        <v>831</v>
      </c>
      <c r="B834" s="7">
        <v>45854</v>
      </c>
      <c r="C834" s="2" t="s">
        <v>3943</v>
      </c>
      <c r="D834" s="4" t="s">
        <v>1489</v>
      </c>
      <c r="E834" s="1">
        <v>1973.47</v>
      </c>
      <c r="F834" s="1">
        <v>29</v>
      </c>
      <c r="G834" s="1">
        <v>4</v>
      </c>
      <c r="H834" s="1">
        <v>791.29</v>
      </c>
      <c r="L834" t="str">
        <f t="shared" ref="L834:L897" si="13">TRIM(A834)</f>
        <v>604d5d80</v>
      </c>
      <c r="M834" s="7">
        <v>45854</v>
      </c>
      <c r="N834" t="str">
        <f>PROPER(Table1[[#This Row],[Region]])</f>
        <v>East</v>
      </c>
      <c r="O834" t="str">
        <f>PROPER(Table1[[#This Row],[Product Category]])</f>
        <v>Clothing</v>
      </c>
      <c r="P834">
        <f>ROUND(Table1[[#This Row],[Sales Amount]],1)</f>
        <v>1973.5</v>
      </c>
      <c r="Q834">
        <f>Table1[[#This Row],[Quantity Sold]]</f>
        <v>29</v>
      </c>
      <c r="R834">
        <f>Table1[[#This Row],[Discount (%)]]</f>
        <v>4</v>
      </c>
      <c r="S834">
        <f>Table1[[#This Row],[Profit]]</f>
        <v>791.29</v>
      </c>
    </row>
    <row r="835" spans="1:19" ht="13.8">
      <c r="A835" s="1" t="s">
        <v>832</v>
      </c>
      <c r="B835" s="7">
        <v>45855</v>
      </c>
      <c r="C835" s="2" t="s">
        <v>3941</v>
      </c>
      <c r="D835" s="4" t="s">
        <v>3945</v>
      </c>
      <c r="E835" s="1">
        <v>3923.08</v>
      </c>
      <c r="F835" s="1">
        <v>4</v>
      </c>
      <c r="G835" s="1">
        <v>29</v>
      </c>
      <c r="H835" s="1">
        <v>1835.57</v>
      </c>
      <c r="L835" t="str">
        <f t="shared" si="13"/>
        <v>bf8dd3ec</v>
      </c>
      <c r="M835" s="7">
        <v>45855</v>
      </c>
      <c r="N835" t="str">
        <f>PROPER(Table1[[#This Row],[Region]])</f>
        <v>North</v>
      </c>
      <c r="O835" t="str">
        <f>PROPER(Table1[[#This Row],[Product Category]])</f>
        <v>Sports</v>
      </c>
      <c r="P835">
        <f>ROUND(Table1[[#This Row],[Sales Amount]],1)</f>
        <v>3923.1</v>
      </c>
      <c r="Q835">
        <f>Table1[[#This Row],[Quantity Sold]]</f>
        <v>4</v>
      </c>
      <c r="R835">
        <f>Table1[[#This Row],[Discount (%)]]</f>
        <v>29</v>
      </c>
      <c r="S835">
        <f>Table1[[#This Row],[Profit]]</f>
        <v>1835.57</v>
      </c>
    </row>
    <row r="836" spans="1:19" ht="13.8">
      <c r="A836" s="1" t="s">
        <v>833</v>
      </c>
      <c r="B836" s="7">
        <v>45856</v>
      </c>
      <c r="C836" s="2" t="s">
        <v>3943</v>
      </c>
      <c r="D836" s="4" t="s">
        <v>92</v>
      </c>
      <c r="E836" s="1">
        <v>3173.37</v>
      </c>
      <c r="F836" s="1">
        <v>25</v>
      </c>
      <c r="G836" s="1">
        <v>4</v>
      </c>
      <c r="H836" s="1">
        <v>1853.29</v>
      </c>
      <c r="L836" t="str">
        <f t="shared" si="13"/>
        <v>f7b4d42a</v>
      </c>
      <c r="M836" s="7">
        <v>45856</v>
      </c>
      <c r="N836" t="str">
        <f>PROPER(Table1[[#This Row],[Region]])</f>
        <v>East</v>
      </c>
      <c r="O836" t="str">
        <f>PROPER(Table1[[#This Row],[Product Category]])</f>
        <v>Groceries</v>
      </c>
      <c r="P836">
        <f>ROUND(Table1[[#This Row],[Sales Amount]],1)</f>
        <v>3173.4</v>
      </c>
      <c r="Q836">
        <f>Table1[[#This Row],[Quantity Sold]]</f>
        <v>25</v>
      </c>
      <c r="R836">
        <f>Table1[[#This Row],[Discount (%)]]</f>
        <v>4</v>
      </c>
      <c r="S836">
        <f>Table1[[#This Row],[Profit]]</f>
        <v>1853.29</v>
      </c>
    </row>
    <row r="837" spans="1:19" ht="13.8">
      <c r="A837" s="1" t="s">
        <v>834</v>
      </c>
      <c r="B837" s="7">
        <v>45857</v>
      </c>
      <c r="C837" s="2" t="s">
        <v>3941</v>
      </c>
      <c r="D837" s="4" t="s">
        <v>1661</v>
      </c>
      <c r="E837" s="1">
        <v>1198.44</v>
      </c>
      <c r="F837" s="1">
        <v>24</v>
      </c>
      <c r="G837" s="1">
        <v>13</v>
      </c>
      <c r="H837" s="1">
        <v>1422.59</v>
      </c>
      <c r="L837" t="str">
        <f t="shared" si="13"/>
        <v>dd4efc10</v>
      </c>
      <c r="M837" s="7">
        <v>45857</v>
      </c>
      <c r="N837" t="str">
        <f>PROPER(Table1[[#This Row],[Region]])</f>
        <v>North</v>
      </c>
      <c r="O837" t="str">
        <f>PROPER(Table1[[#This Row],[Product Category]])</f>
        <v>Furniture</v>
      </c>
      <c r="P837">
        <f>ROUND(Table1[[#This Row],[Sales Amount]],1)</f>
        <v>1198.4000000000001</v>
      </c>
      <c r="Q837">
        <f>Table1[[#This Row],[Quantity Sold]]</f>
        <v>24</v>
      </c>
      <c r="R837">
        <f>Table1[[#This Row],[Discount (%)]]</f>
        <v>13</v>
      </c>
      <c r="S837">
        <f>Table1[[#This Row],[Profit]]</f>
        <v>1422.59</v>
      </c>
    </row>
    <row r="838" spans="1:19" ht="13.8">
      <c r="A838" s="1" t="s">
        <v>835</v>
      </c>
      <c r="B838" s="7">
        <v>45858</v>
      </c>
      <c r="C838" s="2" t="s">
        <v>3943</v>
      </c>
      <c r="D838" s="4" t="s">
        <v>3946</v>
      </c>
      <c r="E838" s="1">
        <v>610.53</v>
      </c>
      <c r="F838" s="1">
        <v>27</v>
      </c>
      <c r="G838" s="1">
        <v>9</v>
      </c>
      <c r="H838" s="1">
        <v>1833.67</v>
      </c>
      <c r="L838" t="str">
        <f t="shared" si="13"/>
        <v>c016a5da</v>
      </c>
      <c r="M838" s="7">
        <v>45858</v>
      </c>
      <c r="N838" t="str">
        <f>PROPER(Table1[[#This Row],[Region]])</f>
        <v>East</v>
      </c>
      <c r="O838" t="str">
        <f>PROPER(Table1[[#This Row],[Product Category]])</f>
        <v>Electronics</v>
      </c>
      <c r="P838">
        <f>ROUND(Table1[[#This Row],[Sales Amount]],1)</f>
        <v>610.5</v>
      </c>
      <c r="Q838">
        <f>Table1[[#This Row],[Quantity Sold]]</f>
        <v>27</v>
      </c>
      <c r="R838">
        <f>Table1[[#This Row],[Discount (%)]]</f>
        <v>9</v>
      </c>
      <c r="S838">
        <f>Table1[[#This Row],[Profit]]</f>
        <v>1833.67</v>
      </c>
    </row>
    <row r="839" spans="1:19" ht="13.8">
      <c r="A839" s="1" t="s">
        <v>836</v>
      </c>
      <c r="B839" s="7">
        <v>45859</v>
      </c>
      <c r="C839" s="2" t="s">
        <v>3941</v>
      </c>
      <c r="D839" s="4" t="s">
        <v>1489</v>
      </c>
      <c r="E839" s="1">
        <v>1101.8800000000001</v>
      </c>
      <c r="F839" s="1">
        <v>44</v>
      </c>
      <c r="G839" s="1">
        <v>1</v>
      </c>
      <c r="H839" s="1">
        <v>673.23</v>
      </c>
      <c r="L839" t="str">
        <f t="shared" si="13"/>
        <v>8e7d949a</v>
      </c>
      <c r="M839" s="7">
        <v>45859</v>
      </c>
      <c r="N839" t="str">
        <f>PROPER(Table1[[#This Row],[Region]])</f>
        <v>North</v>
      </c>
      <c r="O839" t="str">
        <f>PROPER(Table1[[#This Row],[Product Category]])</f>
        <v>Clothing</v>
      </c>
      <c r="P839">
        <f>ROUND(Table1[[#This Row],[Sales Amount]],1)</f>
        <v>1101.9000000000001</v>
      </c>
      <c r="Q839">
        <f>Table1[[#This Row],[Quantity Sold]]</f>
        <v>44</v>
      </c>
      <c r="R839">
        <f>Table1[[#This Row],[Discount (%)]]</f>
        <v>1</v>
      </c>
      <c r="S839">
        <f>Table1[[#This Row],[Profit]]</f>
        <v>673.23</v>
      </c>
    </row>
    <row r="840" spans="1:19" ht="13.8">
      <c r="A840" s="1" t="s">
        <v>837</v>
      </c>
      <c r="B840" s="7">
        <v>45860</v>
      </c>
      <c r="C840" s="2" t="s">
        <v>3944</v>
      </c>
      <c r="D840" s="4" t="s">
        <v>3946</v>
      </c>
      <c r="E840" s="1">
        <v>1908.94</v>
      </c>
      <c r="F840" s="1">
        <v>8</v>
      </c>
      <c r="G840" s="1">
        <v>3</v>
      </c>
      <c r="H840" s="1">
        <v>1555.86</v>
      </c>
      <c r="L840" t="str">
        <f t="shared" si="13"/>
        <v>14fb96f0</v>
      </c>
      <c r="M840" s="7">
        <v>45860</v>
      </c>
      <c r="N840" t="str">
        <f>PROPER(Table1[[#This Row],[Region]])</f>
        <v>South</v>
      </c>
      <c r="O840" t="str">
        <f>PROPER(Table1[[#This Row],[Product Category]])</f>
        <v>Electronics</v>
      </c>
      <c r="P840">
        <f>ROUND(Table1[[#This Row],[Sales Amount]],1)</f>
        <v>1908.9</v>
      </c>
      <c r="Q840">
        <f>Table1[[#This Row],[Quantity Sold]]</f>
        <v>8</v>
      </c>
      <c r="R840">
        <f>Table1[[#This Row],[Discount (%)]]</f>
        <v>3</v>
      </c>
      <c r="S840">
        <f>Table1[[#This Row],[Profit]]</f>
        <v>1555.86</v>
      </c>
    </row>
    <row r="841" spans="1:19" ht="13.8">
      <c r="A841" s="5">
        <v>9.9440000000000001E+80</v>
      </c>
      <c r="B841" s="7">
        <v>45861</v>
      </c>
      <c r="C841" s="2" t="s">
        <v>3941</v>
      </c>
      <c r="D841" s="4" t="s">
        <v>3946</v>
      </c>
      <c r="E841" s="1">
        <v>1177.3</v>
      </c>
      <c r="F841" s="1">
        <v>23</v>
      </c>
      <c r="G841" s="1">
        <v>30</v>
      </c>
      <c r="H841" s="1">
        <v>1827.85</v>
      </c>
      <c r="L841" t="str">
        <f t="shared" si="13"/>
        <v>9.944E+80</v>
      </c>
      <c r="M841" s="7">
        <v>45861</v>
      </c>
      <c r="N841" t="str">
        <f>PROPER(Table1[[#This Row],[Region]])</f>
        <v>North</v>
      </c>
      <c r="O841" t="str">
        <f>PROPER(Table1[[#This Row],[Product Category]])</f>
        <v>Electronics</v>
      </c>
      <c r="P841">
        <f>ROUND(Table1[[#This Row],[Sales Amount]],1)</f>
        <v>1177.3</v>
      </c>
      <c r="Q841">
        <f>Table1[[#This Row],[Quantity Sold]]</f>
        <v>23</v>
      </c>
      <c r="R841">
        <f>Table1[[#This Row],[Discount (%)]]</f>
        <v>30</v>
      </c>
      <c r="S841">
        <f>Table1[[#This Row],[Profit]]</f>
        <v>1827.85</v>
      </c>
    </row>
    <row r="842" spans="1:19" ht="13.8">
      <c r="A842" s="1" t="s">
        <v>838</v>
      </c>
      <c r="B842" s="7">
        <v>45862</v>
      </c>
      <c r="C842" s="2" t="s">
        <v>3944</v>
      </c>
      <c r="D842" s="4" t="s">
        <v>3946</v>
      </c>
      <c r="E842" s="1">
        <v>577.89</v>
      </c>
      <c r="F842" s="1">
        <v>49</v>
      </c>
      <c r="G842" s="1">
        <v>19</v>
      </c>
      <c r="H842" s="1">
        <v>267.72000000000003</v>
      </c>
      <c r="L842" t="str">
        <f t="shared" si="13"/>
        <v>331b1142</v>
      </c>
      <c r="M842" s="7">
        <v>45862</v>
      </c>
      <c r="N842" t="str">
        <f>PROPER(Table1[[#This Row],[Region]])</f>
        <v>South</v>
      </c>
      <c r="O842" t="str">
        <f>PROPER(Table1[[#This Row],[Product Category]])</f>
        <v>Electronics</v>
      </c>
      <c r="P842">
        <f>ROUND(Table1[[#This Row],[Sales Amount]],1)</f>
        <v>577.9</v>
      </c>
      <c r="Q842">
        <f>Table1[[#This Row],[Quantity Sold]]</f>
        <v>49</v>
      </c>
      <c r="R842">
        <f>Table1[[#This Row],[Discount (%)]]</f>
        <v>19</v>
      </c>
      <c r="S842">
        <f>Table1[[#This Row],[Profit]]</f>
        <v>267.72000000000003</v>
      </c>
    </row>
    <row r="843" spans="1:19" ht="13.8">
      <c r="A843" s="1" t="s">
        <v>839</v>
      </c>
      <c r="B843" s="7">
        <v>45863</v>
      </c>
      <c r="C843" s="2" t="s">
        <v>3941</v>
      </c>
      <c r="D843" s="4" t="s">
        <v>3946</v>
      </c>
      <c r="E843" s="1">
        <v>1745.34</v>
      </c>
      <c r="F843" s="1">
        <v>42</v>
      </c>
      <c r="G843" s="1">
        <v>20</v>
      </c>
      <c r="H843" s="1">
        <v>1616.6</v>
      </c>
      <c r="L843" t="str">
        <f t="shared" si="13"/>
        <v>5840eab6</v>
      </c>
      <c r="M843" s="7">
        <v>45863</v>
      </c>
      <c r="N843" t="str">
        <f>PROPER(Table1[[#This Row],[Region]])</f>
        <v>North</v>
      </c>
      <c r="O843" t="str">
        <f>PROPER(Table1[[#This Row],[Product Category]])</f>
        <v>Electronics</v>
      </c>
      <c r="P843">
        <f>ROUND(Table1[[#This Row],[Sales Amount]],1)</f>
        <v>1745.3</v>
      </c>
      <c r="Q843">
        <f>Table1[[#This Row],[Quantity Sold]]</f>
        <v>42</v>
      </c>
      <c r="R843">
        <f>Table1[[#This Row],[Discount (%)]]</f>
        <v>20</v>
      </c>
      <c r="S843">
        <f>Table1[[#This Row],[Profit]]</f>
        <v>1616.6</v>
      </c>
    </row>
    <row r="844" spans="1:19" ht="13.8">
      <c r="A844" s="1" t="s">
        <v>840</v>
      </c>
      <c r="B844" s="7">
        <v>45864</v>
      </c>
      <c r="C844" s="2" t="s">
        <v>3942</v>
      </c>
      <c r="D844" s="4" t="s">
        <v>1661</v>
      </c>
      <c r="E844" s="1">
        <v>674.62</v>
      </c>
      <c r="F844" s="1">
        <v>13</v>
      </c>
      <c r="G844" s="1">
        <v>21</v>
      </c>
      <c r="H844" s="1">
        <v>1870.95</v>
      </c>
      <c r="L844" t="str">
        <f t="shared" si="13"/>
        <v>30a034ee</v>
      </c>
      <c r="M844" s="7">
        <v>45864</v>
      </c>
      <c r="N844" t="str">
        <f>PROPER(Table1[[#This Row],[Region]])</f>
        <v>West</v>
      </c>
      <c r="O844" t="str">
        <f>PROPER(Table1[[#This Row],[Product Category]])</f>
        <v>Furniture</v>
      </c>
      <c r="P844">
        <f>ROUND(Table1[[#This Row],[Sales Amount]],1)</f>
        <v>674.6</v>
      </c>
      <c r="Q844">
        <f>Table1[[#This Row],[Quantity Sold]]</f>
        <v>13</v>
      </c>
      <c r="R844">
        <f>Table1[[#This Row],[Discount (%)]]</f>
        <v>21</v>
      </c>
      <c r="S844">
        <f>Table1[[#This Row],[Profit]]</f>
        <v>1870.95</v>
      </c>
    </row>
    <row r="845" spans="1:19" ht="13.8">
      <c r="A845" s="1" t="s">
        <v>841</v>
      </c>
      <c r="B845" s="7">
        <v>45865</v>
      </c>
      <c r="C845" s="2" t="s">
        <v>3942</v>
      </c>
      <c r="D845" s="4" t="s">
        <v>3945</v>
      </c>
      <c r="E845" s="1">
        <v>4196.0600000000004</v>
      </c>
      <c r="F845" s="1">
        <v>12</v>
      </c>
      <c r="G845" s="1">
        <v>23</v>
      </c>
      <c r="H845" s="1">
        <v>1028.43</v>
      </c>
      <c r="L845" t="str">
        <f t="shared" si="13"/>
        <v>88e80ecf</v>
      </c>
      <c r="M845" s="7">
        <v>45865</v>
      </c>
      <c r="N845" t="str">
        <f>PROPER(Table1[[#This Row],[Region]])</f>
        <v>West</v>
      </c>
      <c r="O845" t="str">
        <f>PROPER(Table1[[#This Row],[Product Category]])</f>
        <v>Sports</v>
      </c>
      <c r="P845">
        <f>ROUND(Table1[[#This Row],[Sales Amount]],1)</f>
        <v>4196.1000000000004</v>
      </c>
      <c r="Q845">
        <f>Table1[[#This Row],[Quantity Sold]]</f>
        <v>12</v>
      </c>
      <c r="R845">
        <f>Table1[[#This Row],[Discount (%)]]</f>
        <v>23</v>
      </c>
      <c r="S845">
        <f>Table1[[#This Row],[Profit]]</f>
        <v>1028.43</v>
      </c>
    </row>
    <row r="846" spans="1:19" ht="13.8">
      <c r="A846" s="1" t="s">
        <v>842</v>
      </c>
      <c r="B846" s="7">
        <v>45866</v>
      </c>
      <c r="C846" s="2" t="s">
        <v>3943</v>
      </c>
      <c r="D846" s="4" t="s">
        <v>3946</v>
      </c>
      <c r="E846" s="1">
        <v>2394.21</v>
      </c>
      <c r="F846" s="1">
        <v>10</v>
      </c>
      <c r="G846" s="1">
        <v>30</v>
      </c>
      <c r="H846" s="1">
        <v>1184.17</v>
      </c>
      <c r="L846" t="str">
        <f t="shared" si="13"/>
        <v>cb33204a</v>
      </c>
      <c r="M846" s="7">
        <v>45866</v>
      </c>
      <c r="N846" t="str">
        <f>PROPER(Table1[[#This Row],[Region]])</f>
        <v>East</v>
      </c>
      <c r="O846" t="str">
        <f>PROPER(Table1[[#This Row],[Product Category]])</f>
        <v>Electronics</v>
      </c>
      <c r="P846">
        <f>ROUND(Table1[[#This Row],[Sales Amount]],1)</f>
        <v>2394.1999999999998</v>
      </c>
      <c r="Q846">
        <f>Table1[[#This Row],[Quantity Sold]]</f>
        <v>10</v>
      </c>
      <c r="R846">
        <f>Table1[[#This Row],[Discount (%)]]</f>
        <v>30</v>
      </c>
      <c r="S846">
        <f>Table1[[#This Row],[Profit]]</f>
        <v>1184.17</v>
      </c>
    </row>
    <row r="847" spans="1:19" ht="13.8">
      <c r="A847" s="1" t="s">
        <v>843</v>
      </c>
      <c r="B847" s="7">
        <v>45867</v>
      </c>
      <c r="C847" s="2" t="s">
        <v>3944</v>
      </c>
      <c r="D847" s="4" t="s">
        <v>1489</v>
      </c>
      <c r="E847" s="1">
        <v>2646.24</v>
      </c>
      <c r="F847" s="1">
        <v>31</v>
      </c>
      <c r="G847" s="1">
        <v>35</v>
      </c>
      <c r="H847" s="1">
        <v>1525.72</v>
      </c>
      <c r="L847" t="str">
        <f t="shared" si="13"/>
        <v>96212cff</v>
      </c>
      <c r="M847" s="7">
        <v>45867</v>
      </c>
      <c r="N847" t="str">
        <f>PROPER(Table1[[#This Row],[Region]])</f>
        <v>South</v>
      </c>
      <c r="O847" t="str">
        <f>PROPER(Table1[[#This Row],[Product Category]])</f>
        <v>Clothing</v>
      </c>
      <c r="P847">
        <f>ROUND(Table1[[#This Row],[Sales Amount]],1)</f>
        <v>2646.2</v>
      </c>
      <c r="Q847">
        <f>Table1[[#This Row],[Quantity Sold]]</f>
        <v>31</v>
      </c>
      <c r="R847">
        <f>Table1[[#This Row],[Discount (%)]]</f>
        <v>35</v>
      </c>
      <c r="S847">
        <f>Table1[[#This Row],[Profit]]</f>
        <v>1525.72</v>
      </c>
    </row>
    <row r="848" spans="1:19" ht="13.8">
      <c r="A848" s="1" t="s">
        <v>844</v>
      </c>
      <c r="B848" s="7">
        <v>45868</v>
      </c>
      <c r="C848" s="2" t="s">
        <v>3942</v>
      </c>
      <c r="D848" s="4" t="s">
        <v>3946</v>
      </c>
      <c r="E848" s="1">
        <v>3225.38</v>
      </c>
      <c r="F848" s="1">
        <v>45</v>
      </c>
      <c r="G848" s="1">
        <v>11</v>
      </c>
      <c r="H848" s="1">
        <v>1101.6199999999999</v>
      </c>
      <c r="L848" t="str">
        <f t="shared" si="13"/>
        <v>d8d072ce</v>
      </c>
      <c r="M848" s="7">
        <v>45868</v>
      </c>
      <c r="N848" t="str">
        <f>PROPER(Table1[[#This Row],[Region]])</f>
        <v>West</v>
      </c>
      <c r="O848" t="str">
        <f>PROPER(Table1[[#This Row],[Product Category]])</f>
        <v>Electronics</v>
      </c>
      <c r="P848">
        <f>ROUND(Table1[[#This Row],[Sales Amount]],1)</f>
        <v>3225.4</v>
      </c>
      <c r="Q848">
        <f>Table1[[#This Row],[Quantity Sold]]</f>
        <v>45</v>
      </c>
      <c r="R848">
        <f>Table1[[#This Row],[Discount (%)]]</f>
        <v>11</v>
      </c>
      <c r="S848">
        <f>Table1[[#This Row],[Profit]]</f>
        <v>1101.6199999999999</v>
      </c>
    </row>
    <row r="849" spans="1:19" ht="13.8">
      <c r="A849" s="1" t="s">
        <v>845</v>
      </c>
      <c r="B849" s="7">
        <v>45869</v>
      </c>
      <c r="C849" s="2" t="s">
        <v>3943</v>
      </c>
      <c r="D849" s="4" t="s">
        <v>3945</v>
      </c>
      <c r="E849" s="1">
        <v>3693.76</v>
      </c>
      <c r="F849" s="1">
        <v>18</v>
      </c>
      <c r="G849" s="1">
        <v>32</v>
      </c>
      <c r="H849" s="1">
        <v>160.03</v>
      </c>
      <c r="L849" t="str">
        <f t="shared" si="13"/>
        <v>1c09d203</v>
      </c>
      <c r="M849" s="7">
        <v>45869</v>
      </c>
      <c r="N849" t="str">
        <f>PROPER(Table1[[#This Row],[Region]])</f>
        <v>East</v>
      </c>
      <c r="O849" t="str">
        <f>PROPER(Table1[[#This Row],[Product Category]])</f>
        <v>Sports</v>
      </c>
      <c r="P849">
        <f>ROUND(Table1[[#This Row],[Sales Amount]],1)</f>
        <v>3693.8</v>
      </c>
      <c r="Q849">
        <f>Table1[[#This Row],[Quantity Sold]]</f>
        <v>18</v>
      </c>
      <c r="R849">
        <f>Table1[[#This Row],[Discount (%)]]</f>
        <v>32</v>
      </c>
      <c r="S849">
        <f>Table1[[#This Row],[Profit]]</f>
        <v>160.03</v>
      </c>
    </row>
    <row r="850" spans="1:19" ht="13.8">
      <c r="A850" s="1" t="s">
        <v>846</v>
      </c>
      <c r="B850" s="7">
        <v>45870</v>
      </c>
      <c r="C850" s="2" t="s">
        <v>3942</v>
      </c>
      <c r="D850" s="4" t="s">
        <v>92</v>
      </c>
      <c r="E850" s="1">
        <v>4848.4399999999996</v>
      </c>
      <c r="F850" s="1">
        <v>47</v>
      </c>
      <c r="G850" s="1">
        <v>7</v>
      </c>
      <c r="H850" s="1">
        <v>158.30000000000001</v>
      </c>
      <c r="L850" t="str">
        <f t="shared" si="13"/>
        <v>7f0fefb2</v>
      </c>
      <c r="M850" s="7">
        <v>45870</v>
      </c>
      <c r="N850" t="str">
        <f>PROPER(Table1[[#This Row],[Region]])</f>
        <v>West</v>
      </c>
      <c r="O850" t="str">
        <f>PROPER(Table1[[#This Row],[Product Category]])</f>
        <v>Groceries</v>
      </c>
      <c r="P850">
        <f>ROUND(Table1[[#This Row],[Sales Amount]],1)</f>
        <v>4848.3999999999996</v>
      </c>
      <c r="Q850">
        <f>Table1[[#This Row],[Quantity Sold]]</f>
        <v>47</v>
      </c>
      <c r="R850">
        <f>Table1[[#This Row],[Discount (%)]]</f>
        <v>7</v>
      </c>
      <c r="S850">
        <f>Table1[[#This Row],[Profit]]</f>
        <v>158.30000000000001</v>
      </c>
    </row>
    <row r="851" spans="1:19" ht="13.8">
      <c r="A851" s="1" t="s">
        <v>847</v>
      </c>
      <c r="B851" s="7">
        <v>45871</v>
      </c>
      <c r="C851" s="2" t="s">
        <v>3943</v>
      </c>
      <c r="D851" s="4" t="s">
        <v>1489</v>
      </c>
      <c r="E851" s="1">
        <v>2730.31</v>
      </c>
      <c r="F851" s="1">
        <v>4</v>
      </c>
      <c r="G851" s="1">
        <v>19</v>
      </c>
      <c r="H851" s="1">
        <v>1713.66</v>
      </c>
      <c r="L851" t="str">
        <f t="shared" si="13"/>
        <v>22284d7b</v>
      </c>
      <c r="M851" s="7">
        <v>45871</v>
      </c>
      <c r="N851" t="str">
        <f>PROPER(Table1[[#This Row],[Region]])</f>
        <v>East</v>
      </c>
      <c r="O851" t="str">
        <f>PROPER(Table1[[#This Row],[Product Category]])</f>
        <v>Clothing</v>
      </c>
      <c r="P851">
        <f>ROUND(Table1[[#This Row],[Sales Amount]],1)</f>
        <v>2730.3</v>
      </c>
      <c r="Q851">
        <f>Table1[[#This Row],[Quantity Sold]]</f>
        <v>4</v>
      </c>
      <c r="R851">
        <f>Table1[[#This Row],[Discount (%)]]</f>
        <v>19</v>
      </c>
      <c r="S851">
        <f>Table1[[#This Row],[Profit]]</f>
        <v>1713.66</v>
      </c>
    </row>
    <row r="852" spans="1:19" ht="13.8">
      <c r="A852" s="1" t="s">
        <v>848</v>
      </c>
      <c r="B852" s="7">
        <v>45872</v>
      </c>
      <c r="C852" s="2" t="s">
        <v>3941</v>
      </c>
      <c r="D852" s="4" t="s">
        <v>3945</v>
      </c>
      <c r="E852" s="1">
        <v>4807.63</v>
      </c>
      <c r="F852" s="1">
        <v>21</v>
      </c>
      <c r="G852" s="1">
        <v>16</v>
      </c>
      <c r="H852" s="1">
        <v>174.32</v>
      </c>
      <c r="L852" t="str">
        <f t="shared" si="13"/>
        <v>678df611</v>
      </c>
      <c r="M852" s="7">
        <v>45872</v>
      </c>
      <c r="N852" t="str">
        <f>PROPER(Table1[[#This Row],[Region]])</f>
        <v>North</v>
      </c>
      <c r="O852" t="str">
        <f>PROPER(Table1[[#This Row],[Product Category]])</f>
        <v>Sports</v>
      </c>
      <c r="P852">
        <f>ROUND(Table1[[#This Row],[Sales Amount]],1)</f>
        <v>4807.6000000000004</v>
      </c>
      <c r="Q852">
        <f>Table1[[#This Row],[Quantity Sold]]</f>
        <v>21</v>
      </c>
      <c r="R852">
        <f>Table1[[#This Row],[Discount (%)]]</f>
        <v>16</v>
      </c>
      <c r="S852">
        <f>Table1[[#This Row],[Profit]]</f>
        <v>174.32</v>
      </c>
    </row>
    <row r="853" spans="1:19" ht="13.8">
      <c r="A853" s="1" t="s">
        <v>849</v>
      </c>
      <c r="B853" s="7">
        <v>45873</v>
      </c>
      <c r="C853" s="2" t="s">
        <v>3943</v>
      </c>
      <c r="D853" s="4" t="s">
        <v>1661</v>
      </c>
      <c r="E853" s="1">
        <v>974.15</v>
      </c>
      <c r="F853" s="1">
        <v>39</v>
      </c>
      <c r="G853" s="1">
        <v>45</v>
      </c>
      <c r="H853" s="1">
        <v>1048.24</v>
      </c>
      <c r="L853" t="str">
        <f t="shared" si="13"/>
        <v>bedae4cd</v>
      </c>
      <c r="M853" s="7">
        <v>45873</v>
      </c>
      <c r="N853" t="str">
        <f>PROPER(Table1[[#This Row],[Region]])</f>
        <v>East</v>
      </c>
      <c r="O853" t="str">
        <f>PROPER(Table1[[#This Row],[Product Category]])</f>
        <v>Furniture</v>
      </c>
      <c r="P853">
        <f>ROUND(Table1[[#This Row],[Sales Amount]],1)</f>
        <v>974.2</v>
      </c>
      <c r="Q853">
        <f>Table1[[#This Row],[Quantity Sold]]</f>
        <v>39</v>
      </c>
      <c r="R853">
        <f>Table1[[#This Row],[Discount (%)]]</f>
        <v>45</v>
      </c>
      <c r="S853">
        <f>Table1[[#This Row],[Profit]]</f>
        <v>1048.24</v>
      </c>
    </row>
    <row r="854" spans="1:19" ht="13.8">
      <c r="A854" s="1" t="s">
        <v>850</v>
      </c>
      <c r="B854" s="7">
        <v>45874</v>
      </c>
      <c r="C854" s="2" t="s">
        <v>3943</v>
      </c>
      <c r="D854" s="4" t="s">
        <v>1661</v>
      </c>
      <c r="E854" s="1">
        <v>4592.68</v>
      </c>
      <c r="F854" s="1">
        <v>23</v>
      </c>
      <c r="G854" s="1">
        <v>15</v>
      </c>
      <c r="H854" s="1">
        <v>469.37</v>
      </c>
      <c r="L854" t="str">
        <f t="shared" si="13"/>
        <v>def1e06a</v>
      </c>
      <c r="M854" s="7">
        <v>45874</v>
      </c>
      <c r="N854" t="str">
        <f>PROPER(Table1[[#This Row],[Region]])</f>
        <v>East</v>
      </c>
      <c r="O854" t="str">
        <f>PROPER(Table1[[#This Row],[Product Category]])</f>
        <v>Furniture</v>
      </c>
      <c r="P854">
        <f>ROUND(Table1[[#This Row],[Sales Amount]],1)</f>
        <v>4592.7</v>
      </c>
      <c r="Q854">
        <f>Table1[[#This Row],[Quantity Sold]]</f>
        <v>23</v>
      </c>
      <c r="R854">
        <f>Table1[[#This Row],[Discount (%)]]</f>
        <v>15</v>
      </c>
      <c r="S854">
        <f>Table1[[#This Row],[Profit]]</f>
        <v>469.37</v>
      </c>
    </row>
    <row r="855" spans="1:19" ht="13.8">
      <c r="A855" s="1" t="s">
        <v>851</v>
      </c>
      <c r="B855" s="7">
        <v>45875</v>
      </c>
      <c r="C855" s="2" t="s">
        <v>3944</v>
      </c>
      <c r="D855" s="4" t="s">
        <v>1661</v>
      </c>
      <c r="E855" s="1">
        <v>1956.57</v>
      </c>
      <c r="F855" s="1">
        <v>8</v>
      </c>
      <c r="G855" s="1">
        <v>19</v>
      </c>
      <c r="H855" s="1">
        <v>1850.2</v>
      </c>
      <c r="L855" t="str">
        <f t="shared" si="13"/>
        <v>708fd9d1</v>
      </c>
      <c r="M855" s="7">
        <v>45875</v>
      </c>
      <c r="N855" t="str">
        <f>PROPER(Table1[[#This Row],[Region]])</f>
        <v>South</v>
      </c>
      <c r="O855" t="str">
        <f>PROPER(Table1[[#This Row],[Product Category]])</f>
        <v>Furniture</v>
      </c>
      <c r="P855">
        <f>ROUND(Table1[[#This Row],[Sales Amount]],1)</f>
        <v>1956.6</v>
      </c>
      <c r="Q855">
        <f>Table1[[#This Row],[Quantity Sold]]</f>
        <v>8</v>
      </c>
      <c r="R855">
        <f>Table1[[#This Row],[Discount (%)]]</f>
        <v>19</v>
      </c>
      <c r="S855">
        <f>Table1[[#This Row],[Profit]]</f>
        <v>1850.2</v>
      </c>
    </row>
    <row r="856" spans="1:19" ht="13.8">
      <c r="A856" s="1" t="s">
        <v>852</v>
      </c>
      <c r="B856" s="7">
        <v>45876</v>
      </c>
      <c r="C856" s="2" t="s">
        <v>3943</v>
      </c>
      <c r="D856" s="4" t="s">
        <v>1489</v>
      </c>
      <c r="E856" s="1">
        <v>4223.45</v>
      </c>
      <c r="F856" s="1">
        <v>13</v>
      </c>
      <c r="G856" s="1">
        <v>0</v>
      </c>
      <c r="H856" s="1">
        <v>1080.68</v>
      </c>
      <c r="L856" t="str">
        <f t="shared" si="13"/>
        <v>850d9930</v>
      </c>
      <c r="M856" s="7">
        <v>45876</v>
      </c>
      <c r="N856" t="str">
        <f>PROPER(Table1[[#This Row],[Region]])</f>
        <v>East</v>
      </c>
      <c r="O856" t="str">
        <f>PROPER(Table1[[#This Row],[Product Category]])</f>
        <v>Clothing</v>
      </c>
      <c r="P856">
        <f>ROUND(Table1[[#This Row],[Sales Amount]],1)</f>
        <v>4223.5</v>
      </c>
      <c r="Q856">
        <f>Table1[[#This Row],[Quantity Sold]]</f>
        <v>13</v>
      </c>
      <c r="R856">
        <f>Table1[[#This Row],[Discount (%)]]</f>
        <v>0</v>
      </c>
      <c r="S856">
        <f>Table1[[#This Row],[Profit]]</f>
        <v>1080.68</v>
      </c>
    </row>
    <row r="857" spans="1:19" ht="13.8">
      <c r="A857" s="1" t="s">
        <v>853</v>
      </c>
      <c r="B857" s="7">
        <v>45877</v>
      </c>
      <c r="C857" s="2" t="s">
        <v>3941</v>
      </c>
      <c r="D857" s="4" t="s">
        <v>3946</v>
      </c>
      <c r="E857" s="1">
        <v>4472.49</v>
      </c>
      <c r="F857" s="1">
        <v>16</v>
      </c>
      <c r="G857" s="1">
        <v>11</v>
      </c>
      <c r="H857" s="1">
        <v>534.88</v>
      </c>
      <c r="L857" t="str">
        <f t="shared" si="13"/>
        <v>7ac3b8ae</v>
      </c>
      <c r="M857" s="7">
        <v>45877</v>
      </c>
      <c r="N857" t="str">
        <f>PROPER(Table1[[#This Row],[Region]])</f>
        <v>North</v>
      </c>
      <c r="O857" t="str">
        <f>PROPER(Table1[[#This Row],[Product Category]])</f>
        <v>Electronics</v>
      </c>
      <c r="P857">
        <f>ROUND(Table1[[#This Row],[Sales Amount]],1)</f>
        <v>4472.5</v>
      </c>
      <c r="Q857">
        <f>Table1[[#This Row],[Quantity Sold]]</f>
        <v>16</v>
      </c>
      <c r="R857">
        <f>Table1[[#This Row],[Discount (%)]]</f>
        <v>11</v>
      </c>
      <c r="S857">
        <f>Table1[[#This Row],[Profit]]</f>
        <v>534.88</v>
      </c>
    </row>
    <row r="858" spans="1:19" ht="13.8">
      <c r="A858" s="1" t="s">
        <v>854</v>
      </c>
      <c r="B858" s="7">
        <v>45878</v>
      </c>
      <c r="C858" s="2" t="s">
        <v>3943</v>
      </c>
      <c r="D858" s="4" t="s">
        <v>3945</v>
      </c>
      <c r="E858" s="1">
        <v>2694.52</v>
      </c>
      <c r="F858" s="1">
        <v>19</v>
      </c>
      <c r="G858" s="1">
        <v>21</v>
      </c>
      <c r="H858" s="1">
        <v>474.82</v>
      </c>
      <c r="L858" t="str">
        <f t="shared" si="13"/>
        <v>abf77398</v>
      </c>
      <c r="M858" s="7">
        <v>45878</v>
      </c>
      <c r="N858" t="str">
        <f>PROPER(Table1[[#This Row],[Region]])</f>
        <v>East</v>
      </c>
      <c r="O858" t="str">
        <f>PROPER(Table1[[#This Row],[Product Category]])</f>
        <v>Sports</v>
      </c>
      <c r="P858">
        <f>ROUND(Table1[[#This Row],[Sales Amount]],1)</f>
        <v>2694.5</v>
      </c>
      <c r="Q858">
        <f>Table1[[#This Row],[Quantity Sold]]</f>
        <v>19</v>
      </c>
      <c r="R858">
        <f>Table1[[#This Row],[Discount (%)]]</f>
        <v>21</v>
      </c>
      <c r="S858">
        <f>Table1[[#This Row],[Profit]]</f>
        <v>474.82</v>
      </c>
    </row>
    <row r="859" spans="1:19" ht="13.8">
      <c r="A859" s="1" t="s">
        <v>855</v>
      </c>
      <c r="B859" s="7">
        <v>45879</v>
      </c>
      <c r="C859" s="2" t="s">
        <v>3944</v>
      </c>
      <c r="D859" s="4" t="s">
        <v>92</v>
      </c>
      <c r="E859" s="1">
        <v>3850.05</v>
      </c>
      <c r="F859" s="1">
        <v>35</v>
      </c>
      <c r="G859" s="1">
        <v>17</v>
      </c>
      <c r="H859" s="1">
        <v>1192.07</v>
      </c>
      <c r="L859" t="str">
        <f t="shared" si="13"/>
        <v>84a1d952</v>
      </c>
      <c r="M859" s="7">
        <v>45879</v>
      </c>
      <c r="N859" t="str">
        <f>PROPER(Table1[[#This Row],[Region]])</f>
        <v>South</v>
      </c>
      <c r="O859" t="str">
        <f>PROPER(Table1[[#This Row],[Product Category]])</f>
        <v>Groceries</v>
      </c>
      <c r="P859">
        <f>ROUND(Table1[[#This Row],[Sales Amount]],1)</f>
        <v>3850.1</v>
      </c>
      <c r="Q859">
        <f>Table1[[#This Row],[Quantity Sold]]</f>
        <v>35</v>
      </c>
      <c r="R859">
        <f>Table1[[#This Row],[Discount (%)]]</f>
        <v>17</v>
      </c>
      <c r="S859">
        <f>Table1[[#This Row],[Profit]]</f>
        <v>1192.07</v>
      </c>
    </row>
    <row r="860" spans="1:19" ht="13.8">
      <c r="A860" s="1" t="s">
        <v>856</v>
      </c>
      <c r="B860" s="7">
        <v>45880</v>
      </c>
      <c r="C860" s="2" t="s">
        <v>3941</v>
      </c>
      <c r="D860" s="4" t="s">
        <v>3945</v>
      </c>
      <c r="E860" s="1">
        <v>1743.32</v>
      </c>
      <c r="F860" s="1">
        <v>33</v>
      </c>
      <c r="G860" s="1">
        <v>22</v>
      </c>
      <c r="H860" s="1">
        <v>1108.52</v>
      </c>
      <c r="L860" t="str">
        <f t="shared" si="13"/>
        <v>ba696610</v>
      </c>
      <c r="M860" s="7">
        <v>45880</v>
      </c>
      <c r="N860" t="str">
        <f>PROPER(Table1[[#This Row],[Region]])</f>
        <v>North</v>
      </c>
      <c r="O860" t="str">
        <f>PROPER(Table1[[#This Row],[Product Category]])</f>
        <v>Sports</v>
      </c>
      <c r="P860">
        <f>ROUND(Table1[[#This Row],[Sales Amount]],1)</f>
        <v>1743.3</v>
      </c>
      <c r="Q860">
        <f>Table1[[#This Row],[Quantity Sold]]</f>
        <v>33</v>
      </c>
      <c r="R860">
        <f>Table1[[#This Row],[Discount (%)]]</f>
        <v>22</v>
      </c>
      <c r="S860">
        <f>Table1[[#This Row],[Profit]]</f>
        <v>1108.52</v>
      </c>
    </row>
    <row r="861" spans="1:19" ht="13.8">
      <c r="A861" s="1" t="s">
        <v>857</v>
      </c>
      <c r="B861" s="7">
        <v>45881</v>
      </c>
      <c r="C861" s="2" t="s">
        <v>3941</v>
      </c>
      <c r="D861" s="4" t="s">
        <v>1661</v>
      </c>
      <c r="E861" s="1">
        <v>1638.11</v>
      </c>
      <c r="F861" s="1">
        <v>7</v>
      </c>
      <c r="G861" s="1">
        <v>13</v>
      </c>
      <c r="H861" s="1">
        <v>34.020000000000003</v>
      </c>
      <c r="L861" t="str">
        <f t="shared" si="13"/>
        <v>f7076585</v>
      </c>
      <c r="M861" s="7">
        <v>45881</v>
      </c>
      <c r="N861" t="str">
        <f>PROPER(Table1[[#This Row],[Region]])</f>
        <v>North</v>
      </c>
      <c r="O861" t="str">
        <f>PROPER(Table1[[#This Row],[Product Category]])</f>
        <v>Furniture</v>
      </c>
      <c r="P861">
        <f>ROUND(Table1[[#This Row],[Sales Amount]],1)</f>
        <v>1638.1</v>
      </c>
      <c r="Q861">
        <f>Table1[[#This Row],[Quantity Sold]]</f>
        <v>7</v>
      </c>
      <c r="R861">
        <f>Table1[[#This Row],[Discount (%)]]</f>
        <v>13</v>
      </c>
      <c r="S861">
        <f>Table1[[#This Row],[Profit]]</f>
        <v>34.020000000000003</v>
      </c>
    </row>
    <row r="862" spans="1:19" ht="13.8">
      <c r="A862" s="1" t="s">
        <v>858</v>
      </c>
      <c r="B862" s="7">
        <v>45882</v>
      </c>
      <c r="C862" s="2" t="s">
        <v>3941</v>
      </c>
      <c r="D862" s="4" t="s">
        <v>3946</v>
      </c>
      <c r="E862" s="1">
        <v>2209.16</v>
      </c>
      <c r="F862" s="1">
        <v>38</v>
      </c>
      <c r="G862" s="1">
        <v>48</v>
      </c>
      <c r="H862" s="1">
        <v>346.98</v>
      </c>
      <c r="L862" t="str">
        <f t="shared" si="13"/>
        <v>d08d54ef</v>
      </c>
      <c r="M862" s="7">
        <v>45882</v>
      </c>
      <c r="N862" t="str">
        <f>PROPER(Table1[[#This Row],[Region]])</f>
        <v>North</v>
      </c>
      <c r="O862" t="str">
        <f>PROPER(Table1[[#This Row],[Product Category]])</f>
        <v>Electronics</v>
      </c>
      <c r="P862">
        <f>ROUND(Table1[[#This Row],[Sales Amount]],1)</f>
        <v>2209.1999999999998</v>
      </c>
      <c r="Q862">
        <f>Table1[[#This Row],[Quantity Sold]]</f>
        <v>38</v>
      </c>
      <c r="R862">
        <f>Table1[[#This Row],[Discount (%)]]</f>
        <v>48</v>
      </c>
      <c r="S862">
        <f>Table1[[#This Row],[Profit]]</f>
        <v>346.98</v>
      </c>
    </row>
    <row r="863" spans="1:19" ht="13.8">
      <c r="A863" s="1" t="s">
        <v>859</v>
      </c>
      <c r="B863" s="7">
        <v>45883</v>
      </c>
      <c r="C863" s="2" t="s">
        <v>3944</v>
      </c>
      <c r="D863" s="4" t="s">
        <v>92</v>
      </c>
      <c r="E863" s="1">
        <v>887.45</v>
      </c>
      <c r="F863" s="1">
        <v>40</v>
      </c>
      <c r="G863" s="1">
        <v>42</v>
      </c>
      <c r="H863" s="1">
        <v>986.59</v>
      </c>
      <c r="L863" t="str">
        <f t="shared" si="13"/>
        <v>9de5ce27</v>
      </c>
      <c r="M863" s="7">
        <v>45883</v>
      </c>
      <c r="N863" t="str">
        <f>PROPER(Table1[[#This Row],[Region]])</f>
        <v>South</v>
      </c>
      <c r="O863" t="str">
        <f>PROPER(Table1[[#This Row],[Product Category]])</f>
        <v>Groceries</v>
      </c>
      <c r="P863">
        <f>ROUND(Table1[[#This Row],[Sales Amount]],1)</f>
        <v>887.5</v>
      </c>
      <c r="Q863">
        <f>Table1[[#This Row],[Quantity Sold]]</f>
        <v>40</v>
      </c>
      <c r="R863">
        <f>Table1[[#This Row],[Discount (%)]]</f>
        <v>42</v>
      </c>
      <c r="S863">
        <f>Table1[[#This Row],[Profit]]</f>
        <v>986.59</v>
      </c>
    </row>
    <row r="864" spans="1:19" ht="13.8">
      <c r="A864" s="1" t="s">
        <v>860</v>
      </c>
      <c r="B864" s="7">
        <v>45884</v>
      </c>
      <c r="C864" s="2" t="s">
        <v>3942</v>
      </c>
      <c r="D864" s="4" t="s">
        <v>92</v>
      </c>
      <c r="E864" s="1">
        <v>2085.42</v>
      </c>
      <c r="F864" s="1">
        <v>30</v>
      </c>
      <c r="G864" s="1">
        <v>47</v>
      </c>
      <c r="H864" s="1">
        <v>362.86</v>
      </c>
      <c r="L864" t="str">
        <f t="shared" si="13"/>
        <v>f910e2b1</v>
      </c>
      <c r="M864" s="7">
        <v>45884</v>
      </c>
      <c r="N864" t="str">
        <f>PROPER(Table1[[#This Row],[Region]])</f>
        <v>West</v>
      </c>
      <c r="O864" t="str">
        <f>PROPER(Table1[[#This Row],[Product Category]])</f>
        <v>Groceries</v>
      </c>
      <c r="P864">
        <f>ROUND(Table1[[#This Row],[Sales Amount]],1)</f>
        <v>2085.4</v>
      </c>
      <c r="Q864">
        <f>Table1[[#This Row],[Quantity Sold]]</f>
        <v>30</v>
      </c>
      <c r="R864">
        <f>Table1[[#This Row],[Discount (%)]]</f>
        <v>47</v>
      </c>
      <c r="S864">
        <f>Table1[[#This Row],[Profit]]</f>
        <v>362.86</v>
      </c>
    </row>
    <row r="865" spans="1:19" ht="13.8">
      <c r="A865" s="1" t="s">
        <v>861</v>
      </c>
      <c r="B865" s="7">
        <v>45885</v>
      </c>
      <c r="C865" s="2" t="s">
        <v>3943</v>
      </c>
      <c r="D865" s="4" t="s">
        <v>1661</v>
      </c>
      <c r="E865" s="1">
        <v>402.35</v>
      </c>
      <c r="F865" s="1">
        <v>37</v>
      </c>
      <c r="G865" s="1">
        <v>36</v>
      </c>
      <c r="H865" s="1">
        <v>258.83</v>
      </c>
      <c r="L865" t="str">
        <f t="shared" si="13"/>
        <v>fd85779b</v>
      </c>
      <c r="M865" s="7">
        <v>45885</v>
      </c>
      <c r="N865" t="str">
        <f>PROPER(Table1[[#This Row],[Region]])</f>
        <v>East</v>
      </c>
      <c r="O865" t="str">
        <f>PROPER(Table1[[#This Row],[Product Category]])</f>
        <v>Furniture</v>
      </c>
      <c r="P865">
        <f>ROUND(Table1[[#This Row],[Sales Amount]],1)</f>
        <v>402.4</v>
      </c>
      <c r="Q865">
        <f>Table1[[#This Row],[Quantity Sold]]</f>
        <v>37</v>
      </c>
      <c r="R865">
        <f>Table1[[#This Row],[Discount (%)]]</f>
        <v>36</v>
      </c>
      <c r="S865">
        <f>Table1[[#This Row],[Profit]]</f>
        <v>258.83</v>
      </c>
    </row>
    <row r="866" spans="1:19" ht="13.8">
      <c r="A866" s="1" t="s">
        <v>862</v>
      </c>
      <c r="B866" s="7">
        <v>45886</v>
      </c>
      <c r="C866" s="2" t="s">
        <v>3942</v>
      </c>
      <c r="D866" s="4" t="s">
        <v>1489</v>
      </c>
      <c r="E866" s="1">
        <v>1783.45</v>
      </c>
      <c r="F866" s="1">
        <v>21</v>
      </c>
      <c r="G866" s="1">
        <v>7</v>
      </c>
      <c r="H866" s="1">
        <v>1919.15</v>
      </c>
      <c r="L866" t="str">
        <f t="shared" si="13"/>
        <v>d6d08cd2</v>
      </c>
      <c r="M866" s="7">
        <v>45886</v>
      </c>
      <c r="N866" t="str">
        <f>PROPER(Table1[[#This Row],[Region]])</f>
        <v>West</v>
      </c>
      <c r="O866" t="str">
        <f>PROPER(Table1[[#This Row],[Product Category]])</f>
        <v>Clothing</v>
      </c>
      <c r="P866">
        <f>ROUND(Table1[[#This Row],[Sales Amount]],1)</f>
        <v>1783.5</v>
      </c>
      <c r="Q866">
        <f>Table1[[#This Row],[Quantity Sold]]</f>
        <v>21</v>
      </c>
      <c r="R866">
        <f>Table1[[#This Row],[Discount (%)]]</f>
        <v>7</v>
      </c>
      <c r="S866">
        <f>Table1[[#This Row],[Profit]]</f>
        <v>1919.15</v>
      </c>
    </row>
    <row r="867" spans="1:19" ht="13.8">
      <c r="A867" s="1" t="s">
        <v>863</v>
      </c>
      <c r="B867" s="7">
        <v>45887</v>
      </c>
      <c r="C867" s="2" t="s">
        <v>3943</v>
      </c>
      <c r="D867" s="4" t="s">
        <v>3946</v>
      </c>
      <c r="E867" s="1">
        <v>2738.06</v>
      </c>
      <c r="F867" s="1">
        <v>27</v>
      </c>
      <c r="G867" s="1">
        <v>10</v>
      </c>
      <c r="H867" s="1">
        <v>1530.62</v>
      </c>
      <c r="L867" t="str">
        <f t="shared" si="13"/>
        <v>ccdb445c</v>
      </c>
      <c r="M867" s="7">
        <v>45887</v>
      </c>
      <c r="N867" t="str">
        <f>PROPER(Table1[[#This Row],[Region]])</f>
        <v>East</v>
      </c>
      <c r="O867" t="str">
        <f>PROPER(Table1[[#This Row],[Product Category]])</f>
        <v>Electronics</v>
      </c>
      <c r="P867">
        <f>ROUND(Table1[[#This Row],[Sales Amount]],1)</f>
        <v>2738.1</v>
      </c>
      <c r="Q867">
        <f>Table1[[#This Row],[Quantity Sold]]</f>
        <v>27</v>
      </c>
      <c r="R867">
        <f>Table1[[#This Row],[Discount (%)]]</f>
        <v>10</v>
      </c>
      <c r="S867">
        <f>Table1[[#This Row],[Profit]]</f>
        <v>1530.62</v>
      </c>
    </row>
    <row r="868" spans="1:19" ht="13.8">
      <c r="A868" s="1" t="s">
        <v>864</v>
      </c>
      <c r="B868" s="7">
        <v>45888</v>
      </c>
      <c r="C868" s="2" t="s">
        <v>3943</v>
      </c>
      <c r="D868" s="4" t="s">
        <v>1661</v>
      </c>
      <c r="E868" s="1">
        <v>297.26</v>
      </c>
      <c r="F868" s="1">
        <v>3</v>
      </c>
      <c r="G868" s="1">
        <v>40</v>
      </c>
      <c r="H868" s="1">
        <v>524.30999999999995</v>
      </c>
      <c r="L868" t="str">
        <f t="shared" si="13"/>
        <v>faf08e55</v>
      </c>
      <c r="M868" s="7">
        <v>45888</v>
      </c>
      <c r="N868" t="str">
        <f>PROPER(Table1[[#This Row],[Region]])</f>
        <v>East</v>
      </c>
      <c r="O868" t="str">
        <f>PROPER(Table1[[#This Row],[Product Category]])</f>
        <v>Furniture</v>
      </c>
      <c r="P868">
        <f>ROUND(Table1[[#This Row],[Sales Amount]],1)</f>
        <v>297.3</v>
      </c>
      <c r="Q868">
        <f>Table1[[#This Row],[Quantity Sold]]</f>
        <v>3</v>
      </c>
      <c r="R868">
        <f>Table1[[#This Row],[Discount (%)]]</f>
        <v>40</v>
      </c>
      <c r="S868">
        <f>Table1[[#This Row],[Profit]]</f>
        <v>524.30999999999995</v>
      </c>
    </row>
    <row r="869" spans="1:19" ht="13.8">
      <c r="A869" s="1" t="s">
        <v>865</v>
      </c>
      <c r="B869" s="7">
        <v>45889</v>
      </c>
      <c r="C869" s="2" t="s">
        <v>3944</v>
      </c>
      <c r="D869" s="4" t="s">
        <v>3946</v>
      </c>
      <c r="E869" s="1">
        <v>2587.9</v>
      </c>
      <c r="F869" s="1">
        <v>28</v>
      </c>
      <c r="G869" s="1">
        <v>20</v>
      </c>
      <c r="H869" s="1">
        <v>747.37</v>
      </c>
      <c r="L869" t="str">
        <f t="shared" si="13"/>
        <v>2e8f6c08</v>
      </c>
      <c r="M869" s="7">
        <v>45889</v>
      </c>
      <c r="N869" t="str">
        <f>PROPER(Table1[[#This Row],[Region]])</f>
        <v>South</v>
      </c>
      <c r="O869" t="str">
        <f>PROPER(Table1[[#This Row],[Product Category]])</f>
        <v>Electronics</v>
      </c>
      <c r="P869">
        <f>ROUND(Table1[[#This Row],[Sales Amount]],1)</f>
        <v>2587.9</v>
      </c>
      <c r="Q869">
        <f>Table1[[#This Row],[Quantity Sold]]</f>
        <v>28</v>
      </c>
      <c r="R869">
        <f>Table1[[#This Row],[Discount (%)]]</f>
        <v>20</v>
      </c>
      <c r="S869">
        <f>Table1[[#This Row],[Profit]]</f>
        <v>747.37</v>
      </c>
    </row>
    <row r="870" spans="1:19" ht="13.8">
      <c r="A870" s="1">
        <v>17888688</v>
      </c>
      <c r="B870" s="7">
        <v>45890</v>
      </c>
      <c r="C870" s="2" t="s">
        <v>3942</v>
      </c>
      <c r="D870" s="4" t="s">
        <v>1661</v>
      </c>
      <c r="E870" s="1">
        <v>109.04</v>
      </c>
      <c r="F870" s="1">
        <v>46</v>
      </c>
      <c r="G870" s="1">
        <v>12</v>
      </c>
      <c r="H870" s="1">
        <v>691.24</v>
      </c>
      <c r="L870" t="str">
        <f t="shared" si="13"/>
        <v>17888688</v>
      </c>
      <c r="M870" s="7">
        <v>45890</v>
      </c>
      <c r="N870" t="str">
        <f>PROPER(Table1[[#This Row],[Region]])</f>
        <v>West</v>
      </c>
      <c r="O870" t="str">
        <f>PROPER(Table1[[#This Row],[Product Category]])</f>
        <v>Furniture</v>
      </c>
      <c r="P870">
        <f>ROUND(Table1[[#This Row],[Sales Amount]],1)</f>
        <v>109</v>
      </c>
      <c r="Q870">
        <f>Table1[[#This Row],[Quantity Sold]]</f>
        <v>46</v>
      </c>
      <c r="R870">
        <f>Table1[[#This Row],[Discount (%)]]</f>
        <v>12</v>
      </c>
      <c r="S870">
        <f>Table1[[#This Row],[Profit]]</f>
        <v>691.24</v>
      </c>
    </row>
    <row r="871" spans="1:19" ht="13.8">
      <c r="A871" s="1" t="s">
        <v>866</v>
      </c>
      <c r="B871" s="7">
        <v>45891</v>
      </c>
      <c r="C871" s="2" t="s">
        <v>3943</v>
      </c>
      <c r="D871" s="4" t="s">
        <v>1661</v>
      </c>
      <c r="E871" s="1">
        <v>3294.71</v>
      </c>
      <c r="F871" s="1">
        <v>29</v>
      </c>
      <c r="G871" s="1">
        <v>3</v>
      </c>
      <c r="H871" s="1">
        <v>1834.46</v>
      </c>
      <c r="L871" t="str">
        <f t="shared" si="13"/>
        <v>54d31aca</v>
      </c>
      <c r="M871" s="7">
        <v>45891</v>
      </c>
      <c r="N871" t="str">
        <f>PROPER(Table1[[#This Row],[Region]])</f>
        <v>East</v>
      </c>
      <c r="O871" t="str">
        <f>PROPER(Table1[[#This Row],[Product Category]])</f>
        <v>Furniture</v>
      </c>
      <c r="P871">
        <f>ROUND(Table1[[#This Row],[Sales Amount]],1)</f>
        <v>3294.7</v>
      </c>
      <c r="Q871">
        <f>Table1[[#This Row],[Quantity Sold]]</f>
        <v>29</v>
      </c>
      <c r="R871">
        <f>Table1[[#This Row],[Discount (%)]]</f>
        <v>3</v>
      </c>
      <c r="S871">
        <f>Table1[[#This Row],[Profit]]</f>
        <v>1834.46</v>
      </c>
    </row>
    <row r="872" spans="1:19" ht="13.8">
      <c r="A872" s="1">
        <v>83640645</v>
      </c>
      <c r="B872" s="7">
        <v>45892</v>
      </c>
      <c r="C872" s="2" t="s">
        <v>3942</v>
      </c>
      <c r="D872" s="4" t="s">
        <v>1661</v>
      </c>
      <c r="E872" s="1">
        <v>1076.33</v>
      </c>
      <c r="F872" s="1">
        <v>42</v>
      </c>
      <c r="G872" s="1">
        <v>37</v>
      </c>
      <c r="H872" s="1">
        <v>679.55</v>
      </c>
      <c r="L872" t="str">
        <f t="shared" si="13"/>
        <v>83640645</v>
      </c>
      <c r="M872" s="7">
        <v>45892</v>
      </c>
      <c r="N872" t="str">
        <f>PROPER(Table1[[#This Row],[Region]])</f>
        <v>West</v>
      </c>
      <c r="O872" t="str">
        <f>PROPER(Table1[[#This Row],[Product Category]])</f>
        <v>Furniture</v>
      </c>
      <c r="P872">
        <f>ROUND(Table1[[#This Row],[Sales Amount]],1)</f>
        <v>1076.3</v>
      </c>
      <c r="Q872">
        <f>Table1[[#This Row],[Quantity Sold]]</f>
        <v>42</v>
      </c>
      <c r="R872">
        <f>Table1[[#This Row],[Discount (%)]]</f>
        <v>37</v>
      </c>
      <c r="S872">
        <f>Table1[[#This Row],[Profit]]</f>
        <v>679.55</v>
      </c>
    </row>
    <row r="873" spans="1:19" ht="13.8">
      <c r="A873" s="1" t="s">
        <v>867</v>
      </c>
      <c r="B873" s="7">
        <v>45893</v>
      </c>
      <c r="C873" s="2" t="s">
        <v>3944</v>
      </c>
      <c r="D873" s="4" t="s">
        <v>1661</v>
      </c>
      <c r="E873" s="1">
        <v>1336.83</v>
      </c>
      <c r="F873" s="1">
        <v>32</v>
      </c>
      <c r="G873" s="1">
        <v>14</v>
      </c>
      <c r="H873" s="1">
        <v>47.56</v>
      </c>
      <c r="L873" t="str">
        <f t="shared" si="13"/>
        <v>601ba3c0</v>
      </c>
      <c r="M873" s="7">
        <v>45893</v>
      </c>
      <c r="N873" t="str">
        <f>PROPER(Table1[[#This Row],[Region]])</f>
        <v>South</v>
      </c>
      <c r="O873" t="str">
        <f>PROPER(Table1[[#This Row],[Product Category]])</f>
        <v>Furniture</v>
      </c>
      <c r="P873">
        <f>ROUND(Table1[[#This Row],[Sales Amount]],1)</f>
        <v>1336.8</v>
      </c>
      <c r="Q873">
        <f>Table1[[#This Row],[Quantity Sold]]</f>
        <v>32</v>
      </c>
      <c r="R873">
        <f>Table1[[#This Row],[Discount (%)]]</f>
        <v>14</v>
      </c>
      <c r="S873">
        <f>Table1[[#This Row],[Profit]]</f>
        <v>47.56</v>
      </c>
    </row>
    <row r="874" spans="1:19" ht="13.8">
      <c r="A874" s="1" t="s">
        <v>868</v>
      </c>
      <c r="B874" s="7">
        <v>45894</v>
      </c>
      <c r="C874" s="2" t="s">
        <v>3943</v>
      </c>
      <c r="D874" s="4" t="s">
        <v>1489</v>
      </c>
      <c r="E874" s="1">
        <v>4895.2700000000004</v>
      </c>
      <c r="F874" s="1">
        <v>14</v>
      </c>
      <c r="G874" s="1">
        <v>17</v>
      </c>
      <c r="H874" s="1">
        <v>1821.84</v>
      </c>
      <c r="L874" t="str">
        <f t="shared" si="13"/>
        <v>2a66d9da</v>
      </c>
      <c r="M874" s="7">
        <v>45894</v>
      </c>
      <c r="N874" t="str">
        <f>PROPER(Table1[[#This Row],[Region]])</f>
        <v>East</v>
      </c>
      <c r="O874" t="str">
        <f>PROPER(Table1[[#This Row],[Product Category]])</f>
        <v>Clothing</v>
      </c>
      <c r="P874">
        <f>ROUND(Table1[[#This Row],[Sales Amount]],1)</f>
        <v>4895.3</v>
      </c>
      <c r="Q874">
        <f>Table1[[#This Row],[Quantity Sold]]</f>
        <v>14</v>
      </c>
      <c r="R874">
        <f>Table1[[#This Row],[Discount (%)]]</f>
        <v>17</v>
      </c>
      <c r="S874">
        <f>Table1[[#This Row],[Profit]]</f>
        <v>1821.84</v>
      </c>
    </row>
    <row r="875" spans="1:19" ht="13.8">
      <c r="A875" s="1" t="s">
        <v>869</v>
      </c>
      <c r="B875" s="7">
        <v>45895</v>
      </c>
      <c r="C875" s="2" t="s">
        <v>3943</v>
      </c>
      <c r="D875" s="4" t="s">
        <v>1489</v>
      </c>
      <c r="E875" s="1">
        <v>3580.56</v>
      </c>
      <c r="F875" s="1">
        <v>30</v>
      </c>
      <c r="G875" s="1">
        <v>12</v>
      </c>
      <c r="H875" s="1">
        <v>904.3</v>
      </c>
      <c r="L875" t="str">
        <f t="shared" si="13"/>
        <v>3b5e7436</v>
      </c>
      <c r="M875" s="7">
        <v>45895</v>
      </c>
      <c r="N875" t="str">
        <f>PROPER(Table1[[#This Row],[Region]])</f>
        <v>East</v>
      </c>
      <c r="O875" t="str">
        <f>PROPER(Table1[[#This Row],[Product Category]])</f>
        <v>Clothing</v>
      </c>
      <c r="P875">
        <f>ROUND(Table1[[#This Row],[Sales Amount]],1)</f>
        <v>3580.6</v>
      </c>
      <c r="Q875">
        <f>Table1[[#This Row],[Quantity Sold]]</f>
        <v>30</v>
      </c>
      <c r="R875">
        <f>Table1[[#This Row],[Discount (%)]]</f>
        <v>12</v>
      </c>
      <c r="S875">
        <f>Table1[[#This Row],[Profit]]</f>
        <v>904.3</v>
      </c>
    </row>
    <row r="876" spans="1:19" ht="13.8">
      <c r="A876" s="1" t="s">
        <v>870</v>
      </c>
      <c r="B876" s="7">
        <v>45896</v>
      </c>
      <c r="C876" s="2" t="s">
        <v>3942</v>
      </c>
      <c r="D876" s="4" t="s">
        <v>1661</v>
      </c>
      <c r="E876" s="1">
        <v>498.88</v>
      </c>
      <c r="F876" s="1">
        <v>4</v>
      </c>
      <c r="G876" s="1">
        <v>6</v>
      </c>
      <c r="H876" s="1">
        <v>668.54</v>
      </c>
      <c r="L876" t="str">
        <f t="shared" si="13"/>
        <v>2d3f00be</v>
      </c>
      <c r="M876" s="7">
        <v>45896</v>
      </c>
      <c r="N876" t="str">
        <f>PROPER(Table1[[#This Row],[Region]])</f>
        <v>West</v>
      </c>
      <c r="O876" t="str">
        <f>PROPER(Table1[[#This Row],[Product Category]])</f>
        <v>Furniture</v>
      </c>
      <c r="P876">
        <f>ROUND(Table1[[#This Row],[Sales Amount]],1)</f>
        <v>498.9</v>
      </c>
      <c r="Q876">
        <f>Table1[[#This Row],[Quantity Sold]]</f>
        <v>4</v>
      </c>
      <c r="R876">
        <f>Table1[[#This Row],[Discount (%)]]</f>
        <v>6</v>
      </c>
      <c r="S876">
        <f>Table1[[#This Row],[Profit]]</f>
        <v>668.54</v>
      </c>
    </row>
    <row r="877" spans="1:19" ht="13.8">
      <c r="A877" s="1" t="s">
        <v>871</v>
      </c>
      <c r="B877" s="7">
        <v>45897</v>
      </c>
      <c r="C877" s="2" t="s">
        <v>3941</v>
      </c>
      <c r="D877" s="4" t="s">
        <v>3945</v>
      </c>
      <c r="E877" s="1">
        <v>3036.52</v>
      </c>
      <c r="F877" s="1">
        <v>23</v>
      </c>
      <c r="G877" s="1">
        <v>0</v>
      </c>
      <c r="H877" s="1">
        <v>1299.29</v>
      </c>
      <c r="L877" t="str">
        <f t="shared" si="13"/>
        <v>e9f128bf</v>
      </c>
      <c r="M877" s="7">
        <v>45897</v>
      </c>
      <c r="N877" t="str">
        <f>PROPER(Table1[[#This Row],[Region]])</f>
        <v>North</v>
      </c>
      <c r="O877" t="str">
        <f>PROPER(Table1[[#This Row],[Product Category]])</f>
        <v>Sports</v>
      </c>
      <c r="P877">
        <f>ROUND(Table1[[#This Row],[Sales Amount]],1)</f>
        <v>3036.5</v>
      </c>
      <c r="Q877">
        <f>Table1[[#This Row],[Quantity Sold]]</f>
        <v>23</v>
      </c>
      <c r="R877">
        <f>Table1[[#This Row],[Discount (%)]]</f>
        <v>0</v>
      </c>
      <c r="S877">
        <f>Table1[[#This Row],[Profit]]</f>
        <v>1299.29</v>
      </c>
    </row>
    <row r="878" spans="1:19" ht="13.8">
      <c r="A878" s="1" t="s">
        <v>872</v>
      </c>
      <c r="B878" s="7">
        <v>45898</v>
      </c>
      <c r="C878" s="2" t="s">
        <v>3943</v>
      </c>
      <c r="D878" s="4" t="s">
        <v>3946</v>
      </c>
      <c r="E878" s="1">
        <v>4987.84</v>
      </c>
      <c r="F878" s="1">
        <v>36</v>
      </c>
      <c r="G878" s="1">
        <v>22</v>
      </c>
      <c r="H878" s="1">
        <v>1007.52</v>
      </c>
      <c r="L878" t="str">
        <f t="shared" si="13"/>
        <v>4e5aec86</v>
      </c>
      <c r="M878" s="7">
        <v>45898</v>
      </c>
      <c r="N878" t="str">
        <f>PROPER(Table1[[#This Row],[Region]])</f>
        <v>East</v>
      </c>
      <c r="O878" t="str">
        <f>PROPER(Table1[[#This Row],[Product Category]])</f>
        <v>Electronics</v>
      </c>
      <c r="P878">
        <f>ROUND(Table1[[#This Row],[Sales Amount]],1)</f>
        <v>4987.8</v>
      </c>
      <c r="Q878">
        <f>Table1[[#This Row],[Quantity Sold]]</f>
        <v>36</v>
      </c>
      <c r="R878">
        <f>Table1[[#This Row],[Discount (%)]]</f>
        <v>22</v>
      </c>
      <c r="S878">
        <f>Table1[[#This Row],[Profit]]</f>
        <v>1007.52</v>
      </c>
    </row>
    <row r="879" spans="1:19" ht="13.8">
      <c r="A879" s="1" t="s">
        <v>874</v>
      </c>
      <c r="B879" s="7">
        <v>45899</v>
      </c>
      <c r="C879" s="2" t="s">
        <v>3943</v>
      </c>
      <c r="D879" s="4" t="s">
        <v>92</v>
      </c>
      <c r="E879" s="1">
        <v>2375.64</v>
      </c>
      <c r="F879" s="1">
        <v>20</v>
      </c>
      <c r="G879" s="1">
        <v>17</v>
      </c>
      <c r="H879" s="1">
        <v>1729.4</v>
      </c>
      <c r="L879" t="str">
        <f t="shared" si="13"/>
        <v>64fe573f</v>
      </c>
      <c r="M879" s="7">
        <v>45899</v>
      </c>
      <c r="N879" t="str">
        <f>PROPER(Table1[[#This Row],[Region]])</f>
        <v>East</v>
      </c>
      <c r="O879" t="str">
        <f>PROPER(Table1[[#This Row],[Product Category]])</f>
        <v>Groceries</v>
      </c>
      <c r="P879">
        <f>ROUND(Table1[[#This Row],[Sales Amount]],1)</f>
        <v>2375.6</v>
      </c>
      <c r="Q879">
        <f>Table1[[#This Row],[Quantity Sold]]</f>
        <v>20</v>
      </c>
      <c r="R879">
        <f>Table1[[#This Row],[Discount (%)]]</f>
        <v>17</v>
      </c>
      <c r="S879">
        <f>Table1[[#This Row],[Profit]]</f>
        <v>1729.4</v>
      </c>
    </row>
    <row r="880" spans="1:19" ht="13.8">
      <c r="A880" s="1" t="s">
        <v>875</v>
      </c>
      <c r="B880" s="7">
        <v>45900</v>
      </c>
      <c r="C880" s="2" t="s">
        <v>3942</v>
      </c>
      <c r="D880" s="4" t="s">
        <v>92</v>
      </c>
      <c r="E880" s="1">
        <v>1407.18</v>
      </c>
      <c r="F880" s="1">
        <v>29</v>
      </c>
      <c r="G880" s="1">
        <v>13</v>
      </c>
      <c r="H880" s="1">
        <v>1305.0999999999999</v>
      </c>
      <c r="L880" t="str">
        <f t="shared" si="13"/>
        <v>dcef9078</v>
      </c>
      <c r="M880" s="7">
        <v>45900</v>
      </c>
      <c r="N880" t="str">
        <f>PROPER(Table1[[#This Row],[Region]])</f>
        <v>West</v>
      </c>
      <c r="O880" t="str">
        <f>PROPER(Table1[[#This Row],[Product Category]])</f>
        <v>Groceries</v>
      </c>
      <c r="P880">
        <f>ROUND(Table1[[#This Row],[Sales Amount]],1)</f>
        <v>1407.2</v>
      </c>
      <c r="Q880">
        <f>Table1[[#This Row],[Quantity Sold]]</f>
        <v>29</v>
      </c>
      <c r="R880">
        <f>Table1[[#This Row],[Discount (%)]]</f>
        <v>13</v>
      </c>
      <c r="S880">
        <f>Table1[[#This Row],[Profit]]</f>
        <v>1305.0999999999999</v>
      </c>
    </row>
    <row r="881" spans="1:19" ht="13.8">
      <c r="A881" s="1" t="s">
        <v>876</v>
      </c>
      <c r="B881" s="7">
        <v>45901</v>
      </c>
      <c r="C881" s="2" t="s">
        <v>3944</v>
      </c>
      <c r="D881" s="4" t="s">
        <v>1661</v>
      </c>
      <c r="E881" s="1">
        <v>1602.34</v>
      </c>
      <c r="F881" s="1">
        <v>18</v>
      </c>
      <c r="G881" s="1">
        <v>15</v>
      </c>
      <c r="H881" s="1">
        <v>833.3</v>
      </c>
      <c r="L881" t="str">
        <f t="shared" si="13"/>
        <v>a22ef715</v>
      </c>
      <c r="M881" s="7">
        <v>45901</v>
      </c>
      <c r="N881" t="str">
        <f>PROPER(Table1[[#This Row],[Region]])</f>
        <v>South</v>
      </c>
      <c r="O881" t="str">
        <f>PROPER(Table1[[#This Row],[Product Category]])</f>
        <v>Furniture</v>
      </c>
      <c r="P881">
        <f>ROUND(Table1[[#This Row],[Sales Amount]],1)</f>
        <v>1602.3</v>
      </c>
      <c r="Q881">
        <f>Table1[[#This Row],[Quantity Sold]]</f>
        <v>18</v>
      </c>
      <c r="R881">
        <f>Table1[[#This Row],[Discount (%)]]</f>
        <v>15</v>
      </c>
      <c r="S881">
        <f>Table1[[#This Row],[Profit]]</f>
        <v>833.3</v>
      </c>
    </row>
    <row r="882" spans="1:19" ht="13.8">
      <c r="A882" s="1" t="s">
        <v>877</v>
      </c>
      <c r="B882" s="7">
        <v>45902</v>
      </c>
      <c r="C882" s="2" t="s">
        <v>3944</v>
      </c>
      <c r="D882" s="4" t="s">
        <v>92</v>
      </c>
      <c r="E882" s="1">
        <v>4735.2</v>
      </c>
      <c r="F882" s="1">
        <v>46</v>
      </c>
      <c r="G882" s="1">
        <v>34</v>
      </c>
      <c r="H882" s="1">
        <v>1395.2</v>
      </c>
      <c r="L882" t="str">
        <f t="shared" si="13"/>
        <v>fc410028</v>
      </c>
      <c r="M882" s="7">
        <v>45902</v>
      </c>
      <c r="N882" t="str">
        <f>PROPER(Table1[[#This Row],[Region]])</f>
        <v>South</v>
      </c>
      <c r="O882" t="str">
        <f>PROPER(Table1[[#This Row],[Product Category]])</f>
        <v>Groceries</v>
      </c>
      <c r="P882">
        <f>ROUND(Table1[[#This Row],[Sales Amount]],1)</f>
        <v>4735.2</v>
      </c>
      <c r="Q882">
        <f>Table1[[#This Row],[Quantity Sold]]</f>
        <v>46</v>
      </c>
      <c r="R882">
        <f>Table1[[#This Row],[Discount (%)]]</f>
        <v>34</v>
      </c>
      <c r="S882">
        <f>Table1[[#This Row],[Profit]]</f>
        <v>1395.2</v>
      </c>
    </row>
    <row r="883" spans="1:19" ht="13.8">
      <c r="A883" s="1" t="s">
        <v>878</v>
      </c>
      <c r="B883" s="7">
        <v>45903</v>
      </c>
      <c r="C883" s="2" t="s">
        <v>3942</v>
      </c>
      <c r="D883" s="4" t="s">
        <v>92</v>
      </c>
      <c r="E883" s="1">
        <v>1036.7</v>
      </c>
      <c r="F883" s="1">
        <v>34</v>
      </c>
      <c r="G883" s="1">
        <v>25</v>
      </c>
      <c r="H883" s="1">
        <v>470.03</v>
      </c>
      <c r="L883" t="str">
        <f t="shared" si="13"/>
        <v>a522aa99</v>
      </c>
      <c r="M883" s="7">
        <v>45903</v>
      </c>
      <c r="N883" t="str">
        <f>PROPER(Table1[[#This Row],[Region]])</f>
        <v>West</v>
      </c>
      <c r="O883" t="str">
        <f>PROPER(Table1[[#This Row],[Product Category]])</f>
        <v>Groceries</v>
      </c>
      <c r="P883">
        <f>ROUND(Table1[[#This Row],[Sales Amount]],1)</f>
        <v>1036.7</v>
      </c>
      <c r="Q883">
        <f>Table1[[#This Row],[Quantity Sold]]</f>
        <v>34</v>
      </c>
      <c r="R883">
        <f>Table1[[#This Row],[Discount (%)]]</f>
        <v>25</v>
      </c>
      <c r="S883">
        <f>Table1[[#This Row],[Profit]]</f>
        <v>470.03</v>
      </c>
    </row>
    <row r="884" spans="1:19" ht="13.8">
      <c r="A884" s="1" t="s">
        <v>879</v>
      </c>
      <c r="B884" s="7">
        <v>45904</v>
      </c>
      <c r="C884" s="2" t="s">
        <v>3942</v>
      </c>
      <c r="D884" s="4" t="s">
        <v>1661</v>
      </c>
      <c r="E884" s="1">
        <v>4743.26</v>
      </c>
      <c r="F884" s="1">
        <v>46</v>
      </c>
      <c r="G884" s="1">
        <v>35</v>
      </c>
      <c r="H884" s="1">
        <v>1490.4</v>
      </c>
      <c r="L884" t="str">
        <f t="shared" si="13"/>
        <v>3e8571fa</v>
      </c>
      <c r="M884" s="7">
        <v>45904</v>
      </c>
      <c r="N884" t="str">
        <f>PROPER(Table1[[#This Row],[Region]])</f>
        <v>West</v>
      </c>
      <c r="O884" t="str">
        <f>PROPER(Table1[[#This Row],[Product Category]])</f>
        <v>Furniture</v>
      </c>
      <c r="P884">
        <f>ROUND(Table1[[#This Row],[Sales Amount]],1)</f>
        <v>4743.3</v>
      </c>
      <c r="Q884">
        <f>Table1[[#This Row],[Quantity Sold]]</f>
        <v>46</v>
      </c>
      <c r="R884">
        <f>Table1[[#This Row],[Discount (%)]]</f>
        <v>35</v>
      </c>
      <c r="S884">
        <f>Table1[[#This Row],[Profit]]</f>
        <v>1490.4</v>
      </c>
    </row>
    <row r="885" spans="1:19" ht="13.8">
      <c r="A885" s="1" t="s">
        <v>880</v>
      </c>
      <c r="B885" s="7">
        <v>45905</v>
      </c>
      <c r="C885" s="2" t="s">
        <v>3943</v>
      </c>
      <c r="D885" s="4" t="s">
        <v>92</v>
      </c>
      <c r="E885" s="1">
        <v>1095.4100000000001</v>
      </c>
      <c r="F885" s="1">
        <v>9</v>
      </c>
      <c r="G885" s="1">
        <v>0</v>
      </c>
      <c r="H885" s="1">
        <v>444.96</v>
      </c>
      <c r="L885" t="str">
        <f t="shared" si="13"/>
        <v>1de238e2</v>
      </c>
      <c r="M885" s="7">
        <v>45905</v>
      </c>
      <c r="N885" t="str">
        <f>PROPER(Table1[[#This Row],[Region]])</f>
        <v>East</v>
      </c>
      <c r="O885" t="str">
        <f>PROPER(Table1[[#This Row],[Product Category]])</f>
        <v>Groceries</v>
      </c>
      <c r="P885">
        <f>ROUND(Table1[[#This Row],[Sales Amount]],1)</f>
        <v>1095.4000000000001</v>
      </c>
      <c r="Q885">
        <f>Table1[[#This Row],[Quantity Sold]]</f>
        <v>9</v>
      </c>
      <c r="R885">
        <f>Table1[[#This Row],[Discount (%)]]</f>
        <v>0</v>
      </c>
      <c r="S885">
        <f>Table1[[#This Row],[Profit]]</f>
        <v>444.96</v>
      </c>
    </row>
    <row r="886" spans="1:19" ht="13.8">
      <c r="A886" s="1">
        <v>61280585</v>
      </c>
      <c r="B886" s="7">
        <v>45906</v>
      </c>
      <c r="C886" s="2" t="s">
        <v>3941</v>
      </c>
      <c r="D886" s="4" t="s">
        <v>1489</v>
      </c>
      <c r="E886" s="1">
        <v>3342.17</v>
      </c>
      <c r="F886" s="1">
        <v>18</v>
      </c>
      <c r="G886" s="1">
        <v>20</v>
      </c>
      <c r="H886" s="1">
        <v>957.86</v>
      </c>
      <c r="L886" t="str">
        <f t="shared" si="13"/>
        <v>61280585</v>
      </c>
      <c r="M886" s="7">
        <v>45906</v>
      </c>
      <c r="N886" t="str">
        <f>PROPER(Table1[[#This Row],[Region]])</f>
        <v>North</v>
      </c>
      <c r="O886" t="str">
        <f>PROPER(Table1[[#This Row],[Product Category]])</f>
        <v>Clothing</v>
      </c>
      <c r="P886">
        <f>ROUND(Table1[[#This Row],[Sales Amount]],1)</f>
        <v>3342.2</v>
      </c>
      <c r="Q886">
        <f>Table1[[#This Row],[Quantity Sold]]</f>
        <v>18</v>
      </c>
      <c r="R886">
        <f>Table1[[#This Row],[Discount (%)]]</f>
        <v>20</v>
      </c>
      <c r="S886">
        <f>Table1[[#This Row],[Profit]]</f>
        <v>957.86</v>
      </c>
    </row>
    <row r="887" spans="1:19" ht="13.8">
      <c r="A887" s="1" t="s">
        <v>881</v>
      </c>
      <c r="B887" s="7">
        <v>45907</v>
      </c>
      <c r="C887" s="2" t="s">
        <v>3942</v>
      </c>
      <c r="D887" s="4" t="s">
        <v>3946</v>
      </c>
      <c r="E887" s="1">
        <v>2865.69</v>
      </c>
      <c r="F887" s="1">
        <v>28</v>
      </c>
      <c r="G887" s="1">
        <v>28</v>
      </c>
      <c r="H887" s="1">
        <v>73.989999999999995</v>
      </c>
      <c r="L887" t="str">
        <f t="shared" si="13"/>
        <v>c38b63b8</v>
      </c>
      <c r="M887" s="7">
        <v>45907</v>
      </c>
      <c r="N887" t="str">
        <f>PROPER(Table1[[#This Row],[Region]])</f>
        <v>West</v>
      </c>
      <c r="O887" t="str">
        <f>PROPER(Table1[[#This Row],[Product Category]])</f>
        <v>Electronics</v>
      </c>
      <c r="P887">
        <f>ROUND(Table1[[#This Row],[Sales Amount]],1)</f>
        <v>2865.7</v>
      </c>
      <c r="Q887">
        <f>Table1[[#This Row],[Quantity Sold]]</f>
        <v>28</v>
      </c>
      <c r="R887">
        <f>Table1[[#This Row],[Discount (%)]]</f>
        <v>28</v>
      </c>
      <c r="S887">
        <f>Table1[[#This Row],[Profit]]</f>
        <v>73.989999999999995</v>
      </c>
    </row>
    <row r="888" spans="1:19" ht="13.8">
      <c r="A888" s="1" t="s">
        <v>882</v>
      </c>
      <c r="B888" s="7">
        <v>45908</v>
      </c>
      <c r="C888" s="2" t="s">
        <v>3944</v>
      </c>
      <c r="D888" s="4" t="s">
        <v>1489</v>
      </c>
      <c r="E888" s="1">
        <v>930.72</v>
      </c>
      <c r="F888" s="1">
        <v>10</v>
      </c>
      <c r="G888" s="1">
        <v>16</v>
      </c>
      <c r="H888" s="1">
        <v>1275.1500000000001</v>
      </c>
      <c r="L888" t="str">
        <f t="shared" si="13"/>
        <v>22912dba</v>
      </c>
      <c r="M888" s="7">
        <v>45908</v>
      </c>
      <c r="N888" t="str">
        <f>PROPER(Table1[[#This Row],[Region]])</f>
        <v>South</v>
      </c>
      <c r="O888" t="str">
        <f>PROPER(Table1[[#This Row],[Product Category]])</f>
        <v>Clothing</v>
      </c>
      <c r="P888">
        <f>ROUND(Table1[[#This Row],[Sales Amount]],1)</f>
        <v>930.7</v>
      </c>
      <c r="Q888">
        <f>Table1[[#This Row],[Quantity Sold]]</f>
        <v>10</v>
      </c>
      <c r="R888">
        <f>Table1[[#This Row],[Discount (%)]]</f>
        <v>16</v>
      </c>
      <c r="S888">
        <f>Table1[[#This Row],[Profit]]</f>
        <v>1275.1500000000001</v>
      </c>
    </row>
    <row r="889" spans="1:19" ht="13.8">
      <c r="A889" s="1" t="s">
        <v>883</v>
      </c>
      <c r="B889" s="7">
        <v>45909</v>
      </c>
      <c r="C889" s="2" t="s">
        <v>3944</v>
      </c>
      <c r="D889" s="4" t="s">
        <v>1489</v>
      </c>
      <c r="E889" s="1">
        <v>4037.3</v>
      </c>
      <c r="F889" s="1">
        <v>10</v>
      </c>
      <c r="G889" s="1">
        <v>2</v>
      </c>
      <c r="H889" s="1">
        <v>1075.04</v>
      </c>
      <c r="L889" t="str">
        <f t="shared" si="13"/>
        <v>4c10805c</v>
      </c>
      <c r="M889" s="7">
        <v>45909</v>
      </c>
      <c r="N889" t="str">
        <f>PROPER(Table1[[#This Row],[Region]])</f>
        <v>South</v>
      </c>
      <c r="O889" t="str">
        <f>PROPER(Table1[[#This Row],[Product Category]])</f>
        <v>Clothing</v>
      </c>
      <c r="P889">
        <f>ROUND(Table1[[#This Row],[Sales Amount]],1)</f>
        <v>4037.3</v>
      </c>
      <c r="Q889">
        <f>Table1[[#This Row],[Quantity Sold]]</f>
        <v>10</v>
      </c>
      <c r="R889">
        <f>Table1[[#This Row],[Discount (%)]]</f>
        <v>2</v>
      </c>
      <c r="S889">
        <f>Table1[[#This Row],[Profit]]</f>
        <v>1075.04</v>
      </c>
    </row>
    <row r="890" spans="1:19" ht="13.8">
      <c r="A890" s="1" t="s">
        <v>884</v>
      </c>
      <c r="B890" s="7">
        <v>45910</v>
      </c>
      <c r="C890" s="2" t="s">
        <v>3944</v>
      </c>
      <c r="D890" s="4" t="s">
        <v>3946</v>
      </c>
      <c r="E890" s="1">
        <v>4617.1899999999996</v>
      </c>
      <c r="F890" s="1">
        <v>8</v>
      </c>
      <c r="G890" s="1">
        <v>10</v>
      </c>
      <c r="H890" s="1">
        <v>532.32000000000005</v>
      </c>
      <c r="L890" t="str">
        <f t="shared" si="13"/>
        <v>09d1bfe9</v>
      </c>
      <c r="M890" s="7">
        <v>45910</v>
      </c>
      <c r="N890" t="str">
        <f>PROPER(Table1[[#This Row],[Region]])</f>
        <v>South</v>
      </c>
      <c r="O890" t="str">
        <f>PROPER(Table1[[#This Row],[Product Category]])</f>
        <v>Electronics</v>
      </c>
      <c r="P890">
        <f>ROUND(Table1[[#This Row],[Sales Amount]],1)</f>
        <v>4617.2</v>
      </c>
      <c r="Q890">
        <f>Table1[[#This Row],[Quantity Sold]]</f>
        <v>8</v>
      </c>
      <c r="R890">
        <f>Table1[[#This Row],[Discount (%)]]</f>
        <v>10</v>
      </c>
      <c r="S890">
        <f>Table1[[#This Row],[Profit]]</f>
        <v>532.32000000000005</v>
      </c>
    </row>
    <row r="891" spans="1:19" ht="13.8">
      <c r="A891" s="1" t="s">
        <v>885</v>
      </c>
      <c r="B891" s="7">
        <v>45911</v>
      </c>
      <c r="C891" s="2" t="s">
        <v>3941</v>
      </c>
      <c r="D891" s="4" t="s">
        <v>92</v>
      </c>
      <c r="E891" s="1">
        <v>4250.8999999999996</v>
      </c>
      <c r="F891" s="1">
        <v>1</v>
      </c>
      <c r="G891" s="1">
        <v>48</v>
      </c>
      <c r="H891" s="1">
        <v>608.16</v>
      </c>
      <c r="L891" t="str">
        <f t="shared" si="13"/>
        <v>43ee6106</v>
      </c>
      <c r="M891" s="7">
        <v>45911</v>
      </c>
      <c r="N891" t="str">
        <f>PROPER(Table1[[#This Row],[Region]])</f>
        <v>North</v>
      </c>
      <c r="O891" t="str">
        <f>PROPER(Table1[[#This Row],[Product Category]])</f>
        <v>Groceries</v>
      </c>
      <c r="P891">
        <f>ROUND(Table1[[#This Row],[Sales Amount]],1)</f>
        <v>4250.8999999999996</v>
      </c>
      <c r="Q891">
        <f>Table1[[#This Row],[Quantity Sold]]</f>
        <v>1</v>
      </c>
      <c r="R891">
        <f>Table1[[#This Row],[Discount (%)]]</f>
        <v>48</v>
      </c>
      <c r="S891">
        <f>Table1[[#This Row],[Profit]]</f>
        <v>608.16</v>
      </c>
    </row>
    <row r="892" spans="1:19" ht="13.8">
      <c r="A892" s="1" t="s">
        <v>886</v>
      </c>
      <c r="B892" s="7">
        <v>45912</v>
      </c>
      <c r="C892" s="2" t="s">
        <v>3941</v>
      </c>
      <c r="D892" s="4" t="s">
        <v>1489</v>
      </c>
      <c r="E892" s="1">
        <v>4407.3</v>
      </c>
      <c r="F892" s="1">
        <v>14</v>
      </c>
      <c r="G892" s="1">
        <v>38</v>
      </c>
      <c r="H892" s="1">
        <v>528.52</v>
      </c>
      <c r="L892" t="str">
        <f t="shared" si="13"/>
        <v>a918b513</v>
      </c>
      <c r="M892" s="7">
        <v>45912</v>
      </c>
      <c r="N892" t="str">
        <f>PROPER(Table1[[#This Row],[Region]])</f>
        <v>North</v>
      </c>
      <c r="O892" t="str">
        <f>PROPER(Table1[[#This Row],[Product Category]])</f>
        <v>Clothing</v>
      </c>
      <c r="P892">
        <f>ROUND(Table1[[#This Row],[Sales Amount]],1)</f>
        <v>4407.3</v>
      </c>
      <c r="Q892">
        <f>Table1[[#This Row],[Quantity Sold]]</f>
        <v>14</v>
      </c>
      <c r="R892">
        <f>Table1[[#This Row],[Discount (%)]]</f>
        <v>38</v>
      </c>
      <c r="S892">
        <f>Table1[[#This Row],[Profit]]</f>
        <v>528.52</v>
      </c>
    </row>
    <row r="893" spans="1:19" ht="13.8">
      <c r="A893" s="1" t="s">
        <v>887</v>
      </c>
      <c r="B893" s="7">
        <v>45913</v>
      </c>
      <c r="C893" s="2" t="s">
        <v>3941</v>
      </c>
      <c r="D893" s="4" t="s">
        <v>3945</v>
      </c>
      <c r="E893" s="1">
        <v>1400.73</v>
      </c>
      <c r="F893" s="1">
        <v>43</v>
      </c>
      <c r="G893" s="1">
        <v>14</v>
      </c>
      <c r="H893" s="1">
        <v>238.11</v>
      </c>
      <c r="L893" t="str">
        <f t="shared" si="13"/>
        <v>c5325e56</v>
      </c>
      <c r="M893" s="7">
        <v>45913</v>
      </c>
      <c r="N893" t="str">
        <f>PROPER(Table1[[#This Row],[Region]])</f>
        <v>North</v>
      </c>
      <c r="O893" t="str">
        <f>PROPER(Table1[[#This Row],[Product Category]])</f>
        <v>Sports</v>
      </c>
      <c r="P893">
        <f>ROUND(Table1[[#This Row],[Sales Amount]],1)</f>
        <v>1400.7</v>
      </c>
      <c r="Q893">
        <f>Table1[[#This Row],[Quantity Sold]]</f>
        <v>43</v>
      </c>
      <c r="R893">
        <f>Table1[[#This Row],[Discount (%)]]</f>
        <v>14</v>
      </c>
      <c r="S893">
        <f>Table1[[#This Row],[Profit]]</f>
        <v>238.11</v>
      </c>
    </row>
    <row r="894" spans="1:19" ht="13.8">
      <c r="A894" s="1" t="s">
        <v>888</v>
      </c>
      <c r="B894" s="7">
        <v>45914</v>
      </c>
      <c r="C894" s="2" t="s">
        <v>3942</v>
      </c>
      <c r="D894" s="4" t="s">
        <v>3945</v>
      </c>
      <c r="E894" s="1">
        <v>1710.47</v>
      </c>
      <c r="F894" s="1">
        <v>23</v>
      </c>
      <c r="G894" s="1">
        <v>7</v>
      </c>
      <c r="H894" s="1">
        <v>1738.71</v>
      </c>
      <c r="L894" t="str">
        <f t="shared" si="13"/>
        <v>ced98637</v>
      </c>
      <c r="M894" s="7">
        <v>45914</v>
      </c>
      <c r="N894" t="str">
        <f>PROPER(Table1[[#This Row],[Region]])</f>
        <v>West</v>
      </c>
      <c r="O894" t="str">
        <f>PROPER(Table1[[#This Row],[Product Category]])</f>
        <v>Sports</v>
      </c>
      <c r="P894">
        <f>ROUND(Table1[[#This Row],[Sales Amount]],1)</f>
        <v>1710.5</v>
      </c>
      <c r="Q894">
        <f>Table1[[#This Row],[Quantity Sold]]</f>
        <v>23</v>
      </c>
      <c r="R894">
        <f>Table1[[#This Row],[Discount (%)]]</f>
        <v>7</v>
      </c>
      <c r="S894">
        <f>Table1[[#This Row],[Profit]]</f>
        <v>1738.71</v>
      </c>
    </row>
    <row r="895" spans="1:19" ht="13.8">
      <c r="A895" s="1" t="s">
        <v>889</v>
      </c>
      <c r="B895" s="7">
        <v>45915</v>
      </c>
      <c r="C895" s="2" t="s">
        <v>3943</v>
      </c>
      <c r="D895" s="4" t="s">
        <v>92</v>
      </c>
      <c r="E895" s="1">
        <v>4056.57</v>
      </c>
      <c r="F895" s="1">
        <v>11</v>
      </c>
      <c r="G895" s="1">
        <v>18</v>
      </c>
      <c r="H895" s="1">
        <v>1106.29</v>
      </c>
      <c r="L895" t="str">
        <f t="shared" si="13"/>
        <v>d59f2fdd</v>
      </c>
      <c r="M895" s="7">
        <v>45915</v>
      </c>
      <c r="N895" t="str">
        <f>PROPER(Table1[[#This Row],[Region]])</f>
        <v>East</v>
      </c>
      <c r="O895" t="str">
        <f>PROPER(Table1[[#This Row],[Product Category]])</f>
        <v>Groceries</v>
      </c>
      <c r="P895">
        <f>ROUND(Table1[[#This Row],[Sales Amount]],1)</f>
        <v>4056.6</v>
      </c>
      <c r="Q895">
        <f>Table1[[#This Row],[Quantity Sold]]</f>
        <v>11</v>
      </c>
      <c r="R895">
        <f>Table1[[#This Row],[Discount (%)]]</f>
        <v>18</v>
      </c>
      <c r="S895">
        <f>Table1[[#This Row],[Profit]]</f>
        <v>1106.29</v>
      </c>
    </row>
    <row r="896" spans="1:19" ht="13.8">
      <c r="A896" s="1" t="s">
        <v>890</v>
      </c>
      <c r="B896" s="7">
        <v>45916</v>
      </c>
      <c r="C896" s="2" t="s">
        <v>3941</v>
      </c>
      <c r="D896" s="4" t="s">
        <v>92</v>
      </c>
      <c r="E896" s="1">
        <v>2942.1</v>
      </c>
      <c r="F896" s="1">
        <v>21</v>
      </c>
      <c r="G896" s="1">
        <v>15</v>
      </c>
      <c r="H896" s="1">
        <v>1685.68</v>
      </c>
      <c r="L896" t="str">
        <f t="shared" si="13"/>
        <v>f3db9019</v>
      </c>
      <c r="M896" s="7">
        <v>45916</v>
      </c>
      <c r="N896" t="str">
        <f>PROPER(Table1[[#This Row],[Region]])</f>
        <v>North</v>
      </c>
      <c r="O896" t="str">
        <f>PROPER(Table1[[#This Row],[Product Category]])</f>
        <v>Groceries</v>
      </c>
      <c r="P896">
        <f>ROUND(Table1[[#This Row],[Sales Amount]],1)</f>
        <v>2942.1</v>
      </c>
      <c r="Q896">
        <f>Table1[[#This Row],[Quantity Sold]]</f>
        <v>21</v>
      </c>
      <c r="R896">
        <f>Table1[[#This Row],[Discount (%)]]</f>
        <v>15</v>
      </c>
      <c r="S896">
        <f>Table1[[#This Row],[Profit]]</f>
        <v>1685.68</v>
      </c>
    </row>
    <row r="897" spans="1:19" ht="13.8">
      <c r="A897" s="1" t="s">
        <v>891</v>
      </c>
      <c r="B897" s="7">
        <v>45917</v>
      </c>
      <c r="C897" s="2" t="s">
        <v>3943</v>
      </c>
      <c r="D897" s="4" t="s">
        <v>3945</v>
      </c>
      <c r="E897" s="1">
        <v>423.33</v>
      </c>
      <c r="F897" s="1">
        <v>33</v>
      </c>
      <c r="G897" s="1">
        <v>15</v>
      </c>
      <c r="H897" s="1">
        <v>1287.8399999999999</v>
      </c>
      <c r="L897" t="str">
        <f t="shared" si="13"/>
        <v>6e2b0140</v>
      </c>
      <c r="M897" s="7">
        <v>45917</v>
      </c>
      <c r="N897" t="str">
        <f>PROPER(Table1[[#This Row],[Region]])</f>
        <v>East</v>
      </c>
      <c r="O897" t="str">
        <f>PROPER(Table1[[#This Row],[Product Category]])</f>
        <v>Sports</v>
      </c>
      <c r="P897">
        <f>ROUND(Table1[[#This Row],[Sales Amount]],1)</f>
        <v>423.3</v>
      </c>
      <c r="Q897">
        <f>Table1[[#This Row],[Quantity Sold]]</f>
        <v>33</v>
      </c>
      <c r="R897">
        <f>Table1[[#This Row],[Discount (%)]]</f>
        <v>15</v>
      </c>
      <c r="S897">
        <f>Table1[[#This Row],[Profit]]</f>
        <v>1287.8399999999999</v>
      </c>
    </row>
    <row r="898" spans="1:19" ht="13.8">
      <c r="A898" s="1" t="s">
        <v>892</v>
      </c>
      <c r="B898" s="7">
        <v>45918</v>
      </c>
      <c r="C898" s="2" t="s">
        <v>3944</v>
      </c>
      <c r="D898" s="4" t="s">
        <v>92</v>
      </c>
      <c r="E898" s="1">
        <v>4954.8900000000003</v>
      </c>
      <c r="F898" s="1">
        <v>36</v>
      </c>
      <c r="G898" s="1">
        <v>50</v>
      </c>
      <c r="H898" s="1">
        <v>1916.19</v>
      </c>
      <c r="L898" t="str">
        <f t="shared" ref="L898:L961" si="14">TRIM(A898)</f>
        <v>c893cc0b</v>
      </c>
      <c r="M898" s="7">
        <v>45918</v>
      </c>
      <c r="N898" t="str">
        <f>PROPER(Table1[[#This Row],[Region]])</f>
        <v>South</v>
      </c>
      <c r="O898" t="str">
        <f>PROPER(Table1[[#This Row],[Product Category]])</f>
        <v>Groceries</v>
      </c>
      <c r="P898">
        <f>ROUND(Table1[[#This Row],[Sales Amount]],1)</f>
        <v>4954.8999999999996</v>
      </c>
      <c r="Q898">
        <f>Table1[[#This Row],[Quantity Sold]]</f>
        <v>36</v>
      </c>
      <c r="R898">
        <f>Table1[[#This Row],[Discount (%)]]</f>
        <v>50</v>
      </c>
      <c r="S898">
        <f>Table1[[#This Row],[Profit]]</f>
        <v>1916.19</v>
      </c>
    </row>
    <row r="899" spans="1:19" ht="13.8">
      <c r="A899" s="1">
        <v>46843679</v>
      </c>
      <c r="B899" s="7">
        <v>45919</v>
      </c>
      <c r="C899" s="2" t="s">
        <v>3941</v>
      </c>
      <c r="D899" s="4" t="s">
        <v>92</v>
      </c>
      <c r="E899" s="1">
        <v>1910.42</v>
      </c>
      <c r="F899" s="1">
        <v>32</v>
      </c>
      <c r="G899" s="1">
        <v>18</v>
      </c>
      <c r="H899" s="1">
        <v>835.58</v>
      </c>
      <c r="L899" t="str">
        <f t="shared" si="14"/>
        <v>46843679</v>
      </c>
      <c r="M899" s="7">
        <v>45919</v>
      </c>
      <c r="N899" t="str">
        <f>PROPER(Table1[[#This Row],[Region]])</f>
        <v>North</v>
      </c>
      <c r="O899" t="str">
        <f>PROPER(Table1[[#This Row],[Product Category]])</f>
        <v>Groceries</v>
      </c>
      <c r="P899">
        <f>ROUND(Table1[[#This Row],[Sales Amount]],1)</f>
        <v>1910.4</v>
      </c>
      <c r="Q899">
        <f>Table1[[#This Row],[Quantity Sold]]</f>
        <v>32</v>
      </c>
      <c r="R899">
        <f>Table1[[#This Row],[Discount (%)]]</f>
        <v>18</v>
      </c>
      <c r="S899">
        <f>Table1[[#This Row],[Profit]]</f>
        <v>835.58</v>
      </c>
    </row>
    <row r="900" spans="1:19" ht="13.8">
      <c r="A900" s="1" t="s">
        <v>893</v>
      </c>
      <c r="B900" s="7">
        <v>45920</v>
      </c>
      <c r="C900" s="2" t="s">
        <v>3941</v>
      </c>
      <c r="D900" s="4" t="s">
        <v>1489</v>
      </c>
      <c r="E900" s="1">
        <v>2761.8</v>
      </c>
      <c r="F900" s="1">
        <v>5</v>
      </c>
      <c r="G900" s="1">
        <v>48</v>
      </c>
      <c r="H900" s="1">
        <v>1046.47</v>
      </c>
      <c r="L900" t="str">
        <f t="shared" si="14"/>
        <v>fc513c67</v>
      </c>
      <c r="M900" s="7">
        <v>45920</v>
      </c>
      <c r="N900" t="str">
        <f>PROPER(Table1[[#This Row],[Region]])</f>
        <v>North</v>
      </c>
      <c r="O900" t="str">
        <f>PROPER(Table1[[#This Row],[Product Category]])</f>
        <v>Clothing</v>
      </c>
      <c r="P900">
        <f>ROUND(Table1[[#This Row],[Sales Amount]],1)</f>
        <v>2761.8</v>
      </c>
      <c r="Q900">
        <f>Table1[[#This Row],[Quantity Sold]]</f>
        <v>5</v>
      </c>
      <c r="R900">
        <f>Table1[[#This Row],[Discount (%)]]</f>
        <v>48</v>
      </c>
      <c r="S900">
        <f>Table1[[#This Row],[Profit]]</f>
        <v>1046.47</v>
      </c>
    </row>
    <row r="901" spans="1:19" ht="13.8">
      <c r="A901" s="1" t="s">
        <v>894</v>
      </c>
      <c r="B901" s="7">
        <v>45921</v>
      </c>
      <c r="C901" s="2" t="s">
        <v>3944</v>
      </c>
      <c r="D901" s="4" t="s">
        <v>3946</v>
      </c>
      <c r="E901" s="1">
        <v>3015.14</v>
      </c>
      <c r="F901" s="1">
        <v>2</v>
      </c>
      <c r="G901" s="1">
        <v>36</v>
      </c>
      <c r="H901" s="1">
        <v>1256.97</v>
      </c>
      <c r="L901" t="str">
        <f t="shared" si="14"/>
        <v>9909db75</v>
      </c>
      <c r="M901" s="7">
        <v>45921</v>
      </c>
      <c r="N901" t="str">
        <f>PROPER(Table1[[#This Row],[Region]])</f>
        <v>South</v>
      </c>
      <c r="O901" t="str">
        <f>PROPER(Table1[[#This Row],[Product Category]])</f>
        <v>Electronics</v>
      </c>
      <c r="P901">
        <f>ROUND(Table1[[#This Row],[Sales Amount]],1)</f>
        <v>3015.1</v>
      </c>
      <c r="Q901">
        <f>Table1[[#This Row],[Quantity Sold]]</f>
        <v>2</v>
      </c>
      <c r="R901">
        <f>Table1[[#This Row],[Discount (%)]]</f>
        <v>36</v>
      </c>
      <c r="S901">
        <f>Table1[[#This Row],[Profit]]</f>
        <v>1256.97</v>
      </c>
    </row>
    <row r="902" spans="1:19" ht="13.8">
      <c r="A902" s="1" t="s">
        <v>895</v>
      </c>
      <c r="B902" s="7">
        <v>45922</v>
      </c>
      <c r="C902" s="2" t="s">
        <v>3942</v>
      </c>
      <c r="D902" s="4" t="s">
        <v>92</v>
      </c>
      <c r="E902" s="1">
        <v>4206.34</v>
      </c>
      <c r="F902" s="1">
        <v>1</v>
      </c>
      <c r="G902" s="1">
        <v>20</v>
      </c>
      <c r="H902" s="1">
        <v>1088.83</v>
      </c>
      <c r="L902" t="str">
        <f t="shared" si="14"/>
        <v>f02f8ed7</v>
      </c>
      <c r="M902" s="7">
        <v>45922</v>
      </c>
      <c r="N902" t="str">
        <f>PROPER(Table1[[#This Row],[Region]])</f>
        <v>West</v>
      </c>
      <c r="O902" t="str">
        <f>PROPER(Table1[[#This Row],[Product Category]])</f>
        <v>Groceries</v>
      </c>
      <c r="P902">
        <f>ROUND(Table1[[#This Row],[Sales Amount]],1)</f>
        <v>4206.3</v>
      </c>
      <c r="Q902">
        <f>Table1[[#This Row],[Quantity Sold]]</f>
        <v>1</v>
      </c>
      <c r="R902">
        <f>Table1[[#This Row],[Discount (%)]]</f>
        <v>20</v>
      </c>
      <c r="S902">
        <f>Table1[[#This Row],[Profit]]</f>
        <v>1088.83</v>
      </c>
    </row>
    <row r="903" spans="1:19" ht="13.8">
      <c r="A903" s="1" t="s">
        <v>896</v>
      </c>
      <c r="B903" s="7">
        <v>45923</v>
      </c>
      <c r="C903" s="2" t="s">
        <v>3944</v>
      </c>
      <c r="D903" s="4" t="s">
        <v>1661</v>
      </c>
      <c r="E903" s="1">
        <v>1888.81</v>
      </c>
      <c r="F903" s="1">
        <v>31</v>
      </c>
      <c r="G903" s="1">
        <v>40</v>
      </c>
      <c r="H903" s="1">
        <v>660.19</v>
      </c>
      <c r="L903" t="str">
        <f t="shared" si="14"/>
        <v>2f48431e</v>
      </c>
      <c r="M903" s="7">
        <v>45923</v>
      </c>
      <c r="N903" t="str">
        <f>PROPER(Table1[[#This Row],[Region]])</f>
        <v>South</v>
      </c>
      <c r="O903" t="str">
        <f>PROPER(Table1[[#This Row],[Product Category]])</f>
        <v>Furniture</v>
      </c>
      <c r="P903">
        <f>ROUND(Table1[[#This Row],[Sales Amount]],1)</f>
        <v>1888.8</v>
      </c>
      <c r="Q903">
        <f>Table1[[#This Row],[Quantity Sold]]</f>
        <v>31</v>
      </c>
      <c r="R903">
        <f>Table1[[#This Row],[Discount (%)]]</f>
        <v>40</v>
      </c>
      <c r="S903">
        <f>Table1[[#This Row],[Profit]]</f>
        <v>660.19</v>
      </c>
    </row>
    <row r="904" spans="1:19" ht="13.8">
      <c r="A904" s="1" t="s">
        <v>897</v>
      </c>
      <c r="B904" s="7">
        <v>45924</v>
      </c>
      <c r="C904" s="2" t="s">
        <v>3941</v>
      </c>
      <c r="D904" s="4" t="s">
        <v>1661</v>
      </c>
      <c r="E904" s="1">
        <v>1422.16</v>
      </c>
      <c r="F904" s="1">
        <v>5</v>
      </c>
      <c r="G904" s="1">
        <v>48</v>
      </c>
      <c r="H904" s="1">
        <v>1217.92</v>
      </c>
      <c r="L904" t="str">
        <f t="shared" si="14"/>
        <v>b0f1a2cf</v>
      </c>
      <c r="M904" s="7">
        <v>45924</v>
      </c>
      <c r="N904" t="str">
        <f>PROPER(Table1[[#This Row],[Region]])</f>
        <v>North</v>
      </c>
      <c r="O904" t="str">
        <f>PROPER(Table1[[#This Row],[Product Category]])</f>
        <v>Furniture</v>
      </c>
      <c r="P904">
        <f>ROUND(Table1[[#This Row],[Sales Amount]],1)</f>
        <v>1422.2</v>
      </c>
      <c r="Q904">
        <f>Table1[[#This Row],[Quantity Sold]]</f>
        <v>5</v>
      </c>
      <c r="R904">
        <f>Table1[[#This Row],[Discount (%)]]</f>
        <v>48</v>
      </c>
      <c r="S904">
        <f>Table1[[#This Row],[Profit]]</f>
        <v>1217.92</v>
      </c>
    </row>
    <row r="905" spans="1:19" ht="13.8">
      <c r="A905" s="1" t="s">
        <v>898</v>
      </c>
      <c r="B905" s="7">
        <v>45925</v>
      </c>
      <c r="C905" s="2" t="s">
        <v>3942</v>
      </c>
      <c r="D905" s="4" t="s">
        <v>92</v>
      </c>
      <c r="E905" s="1">
        <v>3177.01</v>
      </c>
      <c r="F905" s="1">
        <v>17</v>
      </c>
      <c r="G905" s="1">
        <v>25</v>
      </c>
      <c r="H905" s="1">
        <v>1100.1400000000001</v>
      </c>
      <c r="L905" t="str">
        <f t="shared" si="14"/>
        <v>7ac95008</v>
      </c>
      <c r="M905" s="7">
        <v>45925</v>
      </c>
      <c r="N905" t="str">
        <f>PROPER(Table1[[#This Row],[Region]])</f>
        <v>West</v>
      </c>
      <c r="O905" t="str">
        <f>PROPER(Table1[[#This Row],[Product Category]])</f>
        <v>Groceries</v>
      </c>
      <c r="P905">
        <f>ROUND(Table1[[#This Row],[Sales Amount]],1)</f>
        <v>3177</v>
      </c>
      <c r="Q905">
        <f>Table1[[#This Row],[Quantity Sold]]</f>
        <v>17</v>
      </c>
      <c r="R905">
        <f>Table1[[#This Row],[Discount (%)]]</f>
        <v>25</v>
      </c>
      <c r="S905">
        <f>Table1[[#This Row],[Profit]]</f>
        <v>1100.1400000000001</v>
      </c>
    </row>
    <row r="906" spans="1:19" ht="13.8">
      <c r="A906" s="1" t="s">
        <v>899</v>
      </c>
      <c r="B906" s="7">
        <v>45926</v>
      </c>
      <c r="C906" s="2" t="s">
        <v>3941</v>
      </c>
      <c r="D906" s="4" t="s">
        <v>1661</v>
      </c>
      <c r="E906" s="1">
        <v>4417.6000000000004</v>
      </c>
      <c r="F906" s="1">
        <v>40</v>
      </c>
      <c r="G906" s="1">
        <v>42</v>
      </c>
      <c r="H906" s="1">
        <v>417.29</v>
      </c>
      <c r="L906" t="str">
        <f t="shared" si="14"/>
        <v>8235ab5b</v>
      </c>
      <c r="M906" s="7">
        <v>45926</v>
      </c>
      <c r="N906" t="str">
        <f>PROPER(Table1[[#This Row],[Region]])</f>
        <v>North</v>
      </c>
      <c r="O906" t="str">
        <f>PROPER(Table1[[#This Row],[Product Category]])</f>
        <v>Furniture</v>
      </c>
      <c r="P906">
        <f>ROUND(Table1[[#This Row],[Sales Amount]],1)</f>
        <v>4417.6000000000004</v>
      </c>
      <c r="Q906">
        <f>Table1[[#This Row],[Quantity Sold]]</f>
        <v>40</v>
      </c>
      <c r="R906">
        <f>Table1[[#This Row],[Discount (%)]]</f>
        <v>42</v>
      </c>
      <c r="S906">
        <f>Table1[[#This Row],[Profit]]</f>
        <v>417.29</v>
      </c>
    </row>
    <row r="907" spans="1:19" ht="13.8">
      <c r="A907" s="1" t="s">
        <v>900</v>
      </c>
      <c r="B907" s="7">
        <v>45927</v>
      </c>
      <c r="C907" s="2" t="s">
        <v>3941</v>
      </c>
      <c r="D907" s="4" t="s">
        <v>92</v>
      </c>
      <c r="E907" s="1">
        <v>2627.05</v>
      </c>
      <c r="F907" s="1">
        <v>43</v>
      </c>
      <c r="G907" s="1">
        <v>46</v>
      </c>
      <c r="H907" s="1">
        <v>1121.27</v>
      </c>
      <c r="L907" t="str">
        <f t="shared" si="14"/>
        <v>43d0aba9</v>
      </c>
      <c r="M907" s="7">
        <v>45927</v>
      </c>
      <c r="N907" t="str">
        <f>PROPER(Table1[[#This Row],[Region]])</f>
        <v>North</v>
      </c>
      <c r="O907" t="str">
        <f>PROPER(Table1[[#This Row],[Product Category]])</f>
        <v>Groceries</v>
      </c>
      <c r="P907">
        <f>ROUND(Table1[[#This Row],[Sales Amount]],1)</f>
        <v>2627.1</v>
      </c>
      <c r="Q907">
        <f>Table1[[#This Row],[Quantity Sold]]</f>
        <v>43</v>
      </c>
      <c r="R907">
        <f>Table1[[#This Row],[Discount (%)]]</f>
        <v>46</v>
      </c>
      <c r="S907">
        <f>Table1[[#This Row],[Profit]]</f>
        <v>1121.27</v>
      </c>
    </row>
    <row r="908" spans="1:19" ht="13.8">
      <c r="A908" s="1" t="s">
        <v>901</v>
      </c>
      <c r="B908" s="7">
        <v>45928</v>
      </c>
      <c r="C908" s="2" t="s">
        <v>3941</v>
      </c>
      <c r="D908" s="4" t="s">
        <v>3945</v>
      </c>
      <c r="E908" s="1">
        <v>4474.62</v>
      </c>
      <c r="F908" s="1">
        <v>17</v>
      </c>
      <c r="G908" s="1">
        <v>18</v>
      </c>
      <c r="H908" s="1">
        <v>448.04</v>
      </c>
      <c r="L908" t="str">
        <f t="shared" si="14"/>
        <v>e7433eb9</v>
      </c>
      <c r="M908" s="7">
        <v>45928</v>
      </c>
      <c r="N908" t="str">
        <f>PROPER(Table1[[#This Row],[Region]])</f>
        <v>North</v>
      </c>
      <c r="O908" t="str">
        <f>PROPER(Table1[[#This Row],[Product Category]])</f>
        <v>Sports</v>
      </c>
      <c r="P908">
        <f>ROUND(Table1[[#This Row],[Sales Amount]],1)</f>
        <v>4474.6000000000004</v>
      </c>
      <c r="Q908">
        <f>Table1[[#This Row],[Quantity Sold]]</f>
        <v>17</v>
      </c>
      <c r="R908">
        <f>Table1[[#This Row],[Discount (%)]]</f>
        <v>18</v>
      </c>
      <c r="S908">
        <f>Table1[[#This Row],[Profit]]</f>
        <v>448.04</v>
      </c>
    </row>
    <row r="909" spans="1:19" ht="13.8">
      <c r="A909" s="1" t="s">
        <v>902</v>
      </c>
      <c r="B909" s="7">
        <v>45929</v>
      </c>
      <c r="C909" s="2" t="s">
        <v>3941</v>
      </c>
      <c r="D909" s="4" t="s">
        <v>1661</v>
      </c>
      <c r="E909" s="1">
        <v>4965.12</v>
      </c>
      <c r="F909" s="1">
        <v>31</v>
      </c>
      <c r="G909" s="1">
        <v>12</v>
      </c>
      <c r="H909" s="1">
        <v>765.35</v>
      </c>
      <c r="L909" t="str">
        <f t="shared" si="14"/>
        <v>33c8c9bb</v>
      </c>
      <c r="M909" s="7">
        <v>45929</v>
      </c>
      <c r="N909" t="str">
        <f>PROPER(Table1[[#This Row],[Region]])</f>
        <v>North</v>
      </c>
      <c r="O909" t="str">
        <f>PROPER(Table1[[#This Row],[Product Category]])</f>
        <v>Furniture</v>
      </c>
      <c r="P909">
        <f>ROUND(Table1[[#This Row],[Sales Amount]],1)</f>
        <v>4965.1000000000004</v>
      </c>
      <c r="Q909">
        <f>Table1[[#This Row],[Quantity Sold]]</f>
        <v>31</v>
      </c>
      <c r="R909">
        <f>Table1[[#This Row],[Discount (%)]]</f>
        <v>12</v>
      </c>
      <c r="S909">
        <f>Table1[[#This Row],[Profit]]</f>
        <v>765.35</v>
      </c>
    </row>
    <row r="910" spans="1:19" ht="13.8">
      <c r="A910" s="1" t="s">
        <v>903</v>
      </c>
      <c r="B910" s="7">
        <v>45930</v>
      </c>
      <c r="C910" s="2" t="s">
        <v>3943</v>
      </c>
      <c r="D910" s="4" t="s">
        <v>1489</v>
      </c>
      <c r="E910" s="1">
        <v>4516.49</v>
      </c>
      <c r="F910" s="1">
        <v>15</v>
      </c>
      <c r="G910" s="1">
        <v>26</v>
      </c>
      <c r="H910" s="1">
        <v>1216.1600000000001</v>
      </c>
      <c r="L910" t="str">
        <f t="shared" si="14"/>
        <v>7663fbdd</v>
      </c>
      <c r="M910" s="7">
        <v>45930</v>
      </c>
      <c r="N910" t="str">
        <f>PROPER(Table1[[#This Row],[Region]])</f>
        <v>East</v>
      </c>
      <c r="O910" t="str">
        <f>PROPER(Table1[[#This Row],[Product Category]])</f>
        <v>Clothing</v>
      </c>
      <c r="P910">
        <f>ROUND(Table1[[#This Row],[Sales Amount]],1)</f>
        <v>4516.5</v>
      </c>
      <c r="Q910">
        <f>Table1[[#This Row],[Quantity Sold]]</f>
        <v>15</v>
      </c>
      <c r="R910">
        <f>Table1[[#This Row],[Discount (%)]]</f>
        <v>26</v>
      </c>
      <c r="S910">
        <f>Table1[[#This Row],[Profit]]</f>
        <v>1216.1600000000001</v>
      </c>
    </row>
    <row r="911" spans="1:19" ht="13.8">
      <c r="A911" s="1" t="s">
        <v>904</v>
      </c>
      <c r="B911" s="7">
        <v>45931</v>
      </c>
      <c r="C911" s="2" t="s">
        <v>3943</v>
      </c>
      <c r="D911" s="4" t="s">
        <v>3945</v>
      </c>
      <c r="E911" s="1">
        <v>4140.25</v>
      </c>
      <c r="F911" s="1">
        <v>1</v>
      </c>
      <c r="G911" s="1">
        <v>50</v>
      </c>
      <c r="H911" s="1">
        <v>514.32000000000005</v>
      </c>
      <c r="L911" t="str">
        <f t="shared" si="14"/>
        <v>9876905b</v>
      </c>
      <c r="M911" s="7">
        <v>45931</v>
      </c>
      <c r="N911" t="str">
        <f>PROPER(Table1[[#This Row],[Region]])</f>
        <v>East</v>
      </c>
      <c r="O911" t="str">
        <f>PROPER(Table1[[#This Row],[Product Category]])</f>
        <v>Sports</v>
      </c>
      <c r="P911">
        <f>ROUND(Table1[[#This Row],[Sales Amount]],1)</f>
        <v>4140.3</v>
      </c>
      <c r="Q911">
        <f>Table1[[#This Row],[Quantity Sold]]</f>
        <v>1</v>
      </c>
      <c r="R911">
        <f>Table1[[#This Row],[Discount (%)]]</f>
        <v>50</v>
      </c>
      <c r="S911">
        <f>Table1[[#This Row],[Profit]]</f>
        <v>514.32000000000005</v>
      </c>
    </row>
    <row r="912" spans="1:19" ht="13.8">
      <c r="A912" s="1" t="s">
        <v>905</v>
      </c>
      <c r="B912" s="7">
        <v>45932</v>
      </c>
      <c r="C912" s="2" t="s">
        <v>3943</v>
      </c>
      <c r="D912" s="4" t="s">
        <v>92</v>
      </c>
      <c r="E912" s="1">
        <v>3184.36</v>
      </c>
      <c r="F912" s="1">
        <v>24</v>
      </c>
      <c r="G912" s="1">
        <v>45</v>
      </c>
      <c r="H912" s="1">
        <v>1396.16</v>
      </c>
      <c r="L912" t="str">
        <f t="shared" si="14"/>
        <v>03f331c8</v>
      </c>
      <c r="M912" s="7">
        <v>45932</v>
      </c>
      <c r="N912" t="str">
        <f>PROPER(Table1[[#This Row],[Region]])</f>
        <v>East</v>
      </c>
      <c r="O912" t="str">
        <f>PROPER(Table1[[#This Row],[Product Category]])</f>
        <v>Groceries</v>
      </c>
      <c r="P912">
        <f>ROUND(Table1[[#This Row],[Sales Amount]],1)</f>
        <v>3184.4</v>
      </c>
      <c r="Q912">
        <f>Table1[[#This Row],[Quantity Sold]]</f>
        <v>24</v>
      </c>
      <c r="R912">
        <f>Table1[[#This Row],[Discount (%)]]</f>
        <v>45</v>
      </c>
      <c r="S912">
        <f>Table1[[#This Row],[Profit]]</f>
        <v>1396.16</v>
      </c>
    </row>
    <row r="913" spans="1:19" ht="13.8">
      <c r="A913" s="1" t="s">
        <v>906</v>
      </c>
      <c r="B913" s="7">
        <v>45933</v>
      </c>
      <c r="C913" s="2" t="s">
        <v>3942</v>
      </c>
      <c r="D913" s="4" t="s">
        <v>3946</v>
      </c>
      <c r="E913" s="1">
        <v>4408.3999999999996</v>
      </c>
      <c r="F913" s="1">
        <v>39</v>
      </c>
      <c r="G913" s="1">
        <v>46</v>
      </c>
      <c r="H913" s="1">
        <v>1346.37</v>
      </c>
      <c r="L913" t="str">
        <f t="shared" si="14"/>
        <v>d8cae91b</v>
      </c>
      <c r="M913" s="7">
        <v>45933</v>
      </c>
      <c r="N913" t="str">
        <f>PROPER(Table1[[#This Row],[Region]])</f>
        <v>West</v>
      </c>
      <c r="O913" t="str">
        <f>PROPER(Table1[[#This Row],[Product Category]])</f>
        <v>Electronics</v>
      </c>
      <c r="P913">
        <f>ROUND(Table1[[#This Row],[Sales Amount]],1)</f>
        <v>4408.3999999999996</v>
      </c>
      <c r="Q913">
        <f>Table1[[#This Row],[Quantity Sold]]</f>
        <v>39</v>
      </c>
      <c r="R913">
        <f>Table1[[#This Row],[Discount (%)]]</f>
        <v>46</v>
      </c>
      <c r="S913">
        <f>Table1[[#This Row],[Profit]]</f>
        <v>1346.37</v>
      </c>
    </row>
    <row r="914" spans="1:19" ht="13.8">
      <c r="A914" s="1" t="s">
        <v>907</v>
      </c>
      <c r="B914" s="7">
        <v>45934</v>
      </c>
      <c r="C914" s="2" t="s">
        <v>3943</v>
      </c>
      <c r="D914" s="4" t="s">
        <v>3946</v>
      </c>
      <c r="E914" s="1">
        <v>514.27</v>
      </c>
      <c r="F914" s="1">
        <v>18</v>
      </c>
      <c r="G914" s="1">
        <v>13</v>
      </c>
      <c r="H914" s="1">
        <v>1260.46</v>
      </c>
      <c r="L914" t="str">
        <f t="shared" si="14"/>
        <v>9bc42c17</v>
      </c>
      <c r="M914" s="7">
        <v>45934</v>
      </c>
      <c r="N914" t="str">
        <f>PROPER(Table1[[#This Row],[Region]])</f>
        <v>East</v>
      </c>
      <c r="O914" t="str">
        <f>PROPER(Table1[[#This Row],[Product Category]])</f>
        <v>Electronics</v>
      </c>
      <c r="P914">
        <f>ROUND(Table1[[#This Row],[Sales Amount]],1)</f>
        <v>514.29999999999995</v>
      </c>
      <c r="Q914">
        <f>Table1[[#This Row],[Quantity Sold]]</f>
        <v>18</v>
      </c>
      <c r="R914">
        <f>Table1[[#This Row],[Discount (%)]]</f>
        <v>13</v>
      </c>
      <c r="S914">
        <f>Table1[[#This Row],[Profit]]</f>
        <v>1260.46</v>
      </c>
    </row>
    <row r="915" spans="1:19" ht="13.8">
      <c r="A915" s="1" t="s">
        <v>908</v>
      </c>
      <c r="B915" s="7">
        <v>45935</v>
      </c>
      <c r="C915" s="2" t="s">
        <v>3942</v>
      </c>
      <c r="D915" s="4" t="s">
        <v>3945</v>
      </c>
      <c r="E915" s="1">
        <v>660.57</v>
      </c>
      <c r="F915" s="1">
        <v>17</v>
      </c>
      <c r="G915" s="1">
        <v>19</v>
      </c>
      <c r="H915" s="1">
        <v>1429.54</v>
      </c>
      <c r="L915" t="str">
        <f t="shared" si="14"/>
        <v>83b266dd</v>
      </c>
      <c r="M915" s="7">
        <v>45935</v>
      </c>
      <c r="N915" t="str">
        <f>PROPER(Table1[[#This Row],[Region]])</f>
        <v>West</v>
      </c>
      <c r="O915" t="str">
        <f>PROPER(Table1[[#This Row],[Product Category]])</f>
        <v>Sports</v>
      </c>
      <c r="P915">
        <f>ROUND(Table1[[#This Row],[Sales Amount]],1)</f>
        <v>660.6</v>
      </c>
      <c r="Q915">
        <f>Table1[[#This Row],[Quantity Sold]]</f>
        <v>17</v>
      </c>
      <c r="R915">
        <f>Table1[[#This Row],[Discount (%)]]</f>
        <v>19</v>
      </c>
      <c r="S915">
        <f>Table1[[#This Row],[Profit]]</f>
        <v>1429.54</v>
      </c>
    </row>
    <row r="916" spans="1:19" ht="13.8">
      <c r="A916" s="1" t="s">
        <v>909</v>
      </c>
      <c r="B916" s="7">
        <v>45936</v>
      </c>
      <c r="C916" s="2" t="s">
        <v>3941</v>
      </c>
      <c r="D916" s="4" t="s">
        <v>3946</v>
      </c>
      <c r="E916" s="1">
        <v>2967.6</v>
      </c>
      <c r="F916" s="1">
        <v>50</v>
      </c>
      <c r="G916" s="1">
        <v>1</v>
      </c>
      <c r="H916" s="1">
        <v>1160.77</v>
      </c>
      <c r="L916" t="str">
        <f t="shared" si="14"/>
        <v>8400d5b6</v>
      </c>
      <c r="M916" s="7">
        <v>45936</v>
      </c>
      <c r="N916" t="str">
        <f>PROPER(Table1[[#This Row],[Region]])</f>
        <v>North</v>
      </c>
      <c r="O916" t="str">
        <f>PROPER(Table1[[#This Row],[Product Category]])</f>
        <v>Electronics</v>
      </c>
      <c r="P916">
        <f>ROUND(Table1[[#This Row],[Sales Amount]],1)</f>
        <v>2967.6</v>
      </c>
      <c r="Q916">
        <f>Table1[[#This Row],[Quantity Sold]]</f>
        <v>50</v>
      </c>
      <c r="R916">
        <f>Table1[[#This Row],[Discount (%)]]</f>
        <v>1</v>
      </c>
      <c r="S916">
        <f>Table1[[#This Row],[Profit]]</f>
        <v>1160.77</v>
      </c>
    </row>
    <row r="917" spans="1:19" ht="13.8">
      <c r="A917" s="1" t="s">
        <v>910</v>
      </c>
      <c r="B917" s="7">
        <v>45937</v>
      </c>
      <c r="C917" s="2" t="s">
        <v>3943</v>
      </c>
      <c r="D917" s="4" t="s">
        <v>1661</v>
      </c>
      <c r="E917" s="1">
        <v>3124.8</v>
      </c>
      <c r="F917" s="1">
        <v>38</v>
      </c>
      <c r="G917" s="1">
        <v>32</v>
      </c>
      <c r="H917" s="1">
        <v>172.63</v>
      </c>
      <c r="L917" t="str">
        <f t="shared" si="14"/>
        <v>35665c00</v>
      </c>
      <c r="M917" s="7">
        <v>45937</v>
      </c>
      <c r="N917" t="str">
        <f>PROPER(Table1[[#This Row],[Region]])</f>
        <v>East</v>
      </c>
      <c r="O917" t="str">
        <f>PROPER(Table1[[#This Row],[Product Category]])</f>
        <v>Furniture</v>
      </c>
      <c r="P917">
        <f>ROUND(Table1[[#This Row],[Sales Amount]],1)</f>
        <v>3124.8</v>
      </c>
      <c r="Q917">
        <f>Table1[[#This Row],[Quantity Sold]]</f>
        <v>38</v>
      </c>
      <c r="R917">
        <f>Table1[[#This Row],[Discount (%)]]</f>
        <v>32</v>
      </c>
      <c r="S917">
        <f>Table1[[#This Row],[Profit]]</f>
        <v>172.63</v>
      </c>
    </row>
    <row r="918" spans="1:19" ht="13.8">
      <c r="A918" s="1" t="s">
        <v>911</v>
      </c>
      <c r="B918" s="7">
        <v>45938</v>
      </c>
      <c r="C918" s="2" t="s">
        <v>3941</v>
      </c>
      <c r="D918" s="4" t="s">
        <v>92</v>
      </c>
      <c r="E918" s="1">
        <v>3937.01</v>
      </c>
      <c r="F918" s="1">
        <v>3</v>
      </c>
      <c r="G918" s="1">
        <v>18</v>
      </c>
      <c r="H918" s="1">
        <v>691.25</v>
      </c>
      <c r="L918" t="str">
        <f t="shared" si="14"/>
        <v>e5fa344b</v>
      </c>
      <c r="M918" s="7">
        <v>45938</v>
      </c>
      <c r="N918" t="str">
        <f>PROPER(Table1[[#This Row],[Region]])</f>
        <v>North</v>
      </c>
      <c r="O918" t="str">
        <f>PROPER(Table1[[#This Row],[Product Category]])</f>
        <v>Groceries</v>
      </c>
      <c r="P918">
        <f>ROUND(Table1[[#This Row],[Sales Amount]],1)</f>
        <v>3937</v>
      </c>
      <c r="Q918">
        <f>Table1[[#This Row],[Quantity Sold]]</f>
        <v>3</v>
      </c>
      <c r="R918">
        <f>Table1[[#This Row],[Discount (%)]]</f>
        <v>18</v>
      </c>
      <c r="S918">
        <f>Table1[[#This Row],[Profit]]</f>
        <v>691.25</v>
      </c>
    </row>
    <row r="919" spans="1:19" ht="13.8">
      <c r="A919" s="1" t="s">
        <v>912</v>
      </c>
      <c r="B919" s="7">
        <v>45939</v>
      </c>
      <c r="C919" s="2" t="s">
        <v>3943</v>
      </c>
      <c r="D919" s="4" t="s">
        <v>3946</v>
      </c>
      <c r="E919" s="1">
        <v>212.21</v>
      </c>
      <c r="F919" s="1">
        <v>48</v>
      </c>
      <c r="G919" s="1">
        <v>6</v>
      </c>
      <c r="H919" s="1">
        <v>1123.5999999999999</v>
      </c>
      <c r="L919" t="str">
        <f t="shared" si="14"/>
        <v>0cf5d6e3</v>
      </c>
      <c r="M919" s="7">
        <v>45939</v>
      </c>
      <c r="N919" t="str">
        <f>PROPER(Table1[[#This Row],[Region]])</f>
        <v>East</v>
      </c>
      <c r="O919" t="str">
        <f>PROPER(Table1[[#This Row],[Product Category]])</f>
        <v>Electronics</v>
      </c>
      <c r="P919">
        <f>ROUND(Table1[[#This Row],[Sales Amount]],1)</f>
        <v>212.2</v>
      </c>
      <c r="Q919">
        <f>Table1[[#This Row],[Quantity Sold]]</f>
        <v>48</v>
      </c>
      <c r="R919">
        <f>Table1[[#This Row],[Discount (%)]]</f>
        <v>6</v>
      </c>
      <c r="S919">
        <f>Table1[[#This Row],[Profit]]</f>
        <v>1123.5999999999999</v>
      </c>
    </row>
    <row r="920" spans="1:19" ht="13.8">
      <c r="A920" s="1" t="s">
        <v>913</v>
      </c>
      <c r="B920" s="7">
        <v>45940</v>
      </c>
      <c r="C920" s="2" t="s">
        <v>3942</v>
      </c>
      <c r="D920" s="4" t="s">
        <v>1661</v>
      </c>
      <c r="E920" s="1">
        <v>3812.68</v>
      </c>
      <c r="F920" s="1">
        <v>47</v>
      </c>
      <c r="G920" s="1">
        <v>2</v>
      </c>
      <c r="H920" s="1">
        <v>206.18</v>
      </c>
      <c r="L920" t="str">
        <f t="shared" si="14"/>
        <v>99eb99b2</v>
      </c>
      <c r="M920" s="7">
        <v>45940</v>
      </c>
      <c r="N920" t="str">
        <f>PROPER(Table1[[#This Row],[Region]])</f>
        <v>West</v>
      </c>
      <c r="O920" t="str">
        <f>PROPER(Table1[[#This Row],[Product Category]])</f>
        <v>Furniture</v>
      </c>
      <c r="P920">
        <f>ROUND(Table1[[#This Row],[Sales Amount]],1)</f>
        <v>3812.7</v>
      </c>
      <c r="Q920">
        <f>Table1[[#This Row],[Quantity Sold]]</f>
        <v>47</v>
      </c>
      <c r="R920">
        <f>Table1[[#This Row],[Discount (%)]]</f>
        <v>2</v>
      </c>
      <c r="S920">
        <f>Table1[[#This Row],[Profit]]</f>
        <v>206.18</v>
      </c>
    </row>
    <row r="921" spans="1:19" ht="13.8">
      <c r="A921" s="1" t="s">
        <v>914</v>
      </c>
      <c r="B921" s="7">
        <v>45941</v>
      </c>
      <c r="C921" s="2" t="s">
        <v>3942</v>
      </c>
      <c r="D921" s="4" t="s">
        <v>1489</v>
      </c>
      <c r="E921" s="1">
        <v>2318.38</v>
      </c>
      <c r="F921" s="1">
        <v>27</v>
      </c>
      <c r="G921" s="1">
        <v>27</v>
      </c>
      <c r="H921" s="1">
        <v>1876.92</v>
      </c>
      <c r="L921" t="str">
        <f t="shared" si="14"/>
        <v>14ce1f34</v>
      </c>
      <c r="M921" s="7">
        <v>45941</v>
      </c>
      <c r="N921" t="str">
        <f>PROPER(Table1[[#This Row],[Region]])</f>
        <v>West</v>
      </c>
      <c r="O921" t="str">
        <f>PROPER(Table1[[#This Row],[Product Category]])</f>
        <v>Clothing</v>
      </c>
      <c r="P921">
        <f>ROUND(Table1[[#This Row],[Sales Amount]],1)</f>
        <v>2318.4</v>
      </c>
      <c r="Q921">
        <f>Table1[[#This Row],[Quantity Sold]]</f>
        <v>27</v>
      </c>
      <c r="R921">
        <f>Table1[[#This Row],[Discount (%)]]</f>
        <v>27</v>
      </c>
      <c r="S921">
        <f>Table1[[#This Row],[Profit]]</f>
        <v>1876.92</v>
      </c>
    </row>
    <row r="922" spans="1:19" ht="13.8">
      <c r="A922" s="1" t="s">
        <v>915</v>
      </c>
      <c r="B922" s="7">
        <v>45942</v>
      </c>
      <c r="C922" s="2" t="s">
        <v>3944</v>
      </c>
      <c r="D922" s="4" t="s">
        <v>1489</v>
      </c>
      <c r="E922" s="1">
        <v>4004.62</v>
      </c>
      <c r="F922" s="1">
        <v>44</v>
      </c>
      <c r="G922" s="1">
        <v>18</v>
      </c>
      <c r="H922" s="1">
        <v>247.9</v>
      </c>
      <c r="L922" t="str">
        <f t="shared" si="14"/>
        <v>5ea12836</v>
      </c>
      <c r="M922" s="7">
        <v>45942</v>
      </c>
      <c r="N922" t="str">
        <f>PROPER(Table1[[#This Row],[Region]])</f>
        <v>South</v>
      </c>
      <c r="O922" t="str">
        <f>PROPER(Table1[[#This Row],[Product Category]])</f>
        <v>Clothing</v>
      </c>
      <c r="P922">
        <f>ROUND(Table1[[#This Row],[Sales Amount]],1)</f>
        <v>4004.6</v>
      </c>
      <c r="Q922">
        <f>Table1[[#This Row],[Quantity Sold]]</f>
        <v>44</v>
      </c>
      <c r="R922">
        <f>Table1[[#This Row],[Discount (%)]]</f>
        <v>18</v>
      </c>
      <c r="S922">
        <f>Table1[[#This Row],[Profit]]</f>
        <v>247.9</v>
      </c>
    </row>
    <row r="923" spans="1:19" ht="13.8">
      <c r="A923" s="1" t="s">
        <v>916</v>
      </c>
      <c r="B923" s="7">
        <v>45943</v>
      </c>
      <c r="C923" s="2" t="s">
        <v>3941</v>
      </c>
      <c r="D923" s="4" t="s">
        <v>3946</v>
      </c>
      <c r="E923" s="1">
        <v>3812.57</v>
      </c>
      <c r="F923" s="1">
        <v>4</v>
      </c>
      <c r="G923" s="1">
        <v>23</v>
      </c>
      <c r="H923" s="1">
        <v>1965.68</v>
      </c>
      <c r="L923" t="str">
        <f t="shared" si="14"/>
        <v>0cdbeb85</v>
      </c>
      <c r="M923" s="7">
        <v>45943</v>
      </c>
      <c r="N923" t="str">
        <f>PROPER(Table1[[#This Row],[Region]])</f>
        <v>North</v>
      </c>
      <c r="O923" t="str">
        <f>PROPER(Table1[[#This Row],[Product Category]])</f>
        <v>Electronics</v>
      </c>
      <c r="P923">
        <f>ROUND(Table1[[#This Row],[Sales Amount]],1)</f>
        <v>3812.6</v>
      </c>
      <c r="Q923">
        <f>Table1[[#This Row],[Quantity Sold]]</f>
        <v>4</v>
      </c>
      <c r="R923">
        <f>Table1[[#This Row],[Discount (%)]]</f>
        <v>23</v>
      </c>
      <c r="S923">
        <f>Table1[[#This Row],[Profit]]</f>
        <v>1965.68</v>
      </c>
    </row>
    <row r="924" spans="1:19" ht="13.8">
      <c r="A924" s="1" t="s">
        <v>917</v>
      </c>
      <c r="B924" s="7">
        <v>45944</v>
      </c>
      <c r="C924" s="2" t="s">
        <v>3943</v>
      </c>
      <c r="D924" s="4" t="s">
        <v>1489</v>
      </c>
      <c r="E924" s="1">
        <v>3588.94</v>
      </c>
      <c r="F924" s="1">
        <v>12</v>
      </c>
      <c r="G924" s="1">
        <v>15</v>
      </c>
      <c r="H924" s="1">
        <v>251.25</v>
      </c>
      <c r="L924" t="str">
        <f t="shared" si="14"/>
        <v>b433993f</v>
      </c>
      <c r="M924" s="7">
        <v>45944</v>
      </c>
      <c r="N924" t="str">
        <f>PROPER(Table1[[#This Row],[Region]])</f>
        <v>East</v>
      </c>
      <c r="O924" t="str">
        <f>PROPER(Table1[[#This Row],[Product Category]])</f>
        <v>Clothing</v>
      </c>
      <c r="P924">
        <f>ROUND(Table1[[#This Row],[Sales Amount]],1)</f>
        <v>3588.9</v>
      </c>
      <c r="Q924">
        <f>Table1[[#This Row],[Quantity Sold]]</f>
        <v>12</v>
      </c>
      <c r="R924">
        <f>Table1[[#This Row],[Discount (%)]]</f>
        <v>15</v>
      </c>
      <c r="S924">
        <f>Table1[[#This Row],[Profit]]</f>
        <v>251.25</v>
      </c>
    </row>
    <row r="925" spans="1:19" ht="13.8">
      <c r="A925" s="1" t="s">
        <v>918</v>
      </c>
      <c r="B925" s="7">
        <v>45945</v>
      </c>
      <c r="C925" s="2" t="s">
        <v>3943</v>
      </c>
      <c r="D925" s="4" t="s">
        <v>3946</v>
      </c>
      <c r="E925" s="1">
        <v>2522.87</v>
      </c>
      <c r="F925" s="1">
        <v>25</v>
      </c>
      <c r="G925" s="1">
        <v>38</v>
      </c>
      <c r="H925" s="1">
        <v>1603.77</v>
      </c>
      <c r="L925" t="str">
        <f t="shared" si="14"/>
        <v>427979d7</v>
      </c>
      <c r="M925" s="7">
        <v>45945</v>
      </c>
      <c r="N925" t="str">
        <f>PROPER(Table1[[#This Row],[Region]])</f>
        <v>East</v>
      </c>
      <c r="O925" t="str">
        <f>PROPER(Table1[[#This Row],[Product Category]])</f>
        <v>Electronics</v>
      </c>
      <c r="P925">
        <f>ROUND(Table1[[#This Row],[Sales Amount]],1)</f>
        <v>2522.9</v>
      </c>
      <c r="Q925">
        <f>Table1[[#This Row],[Quantity Sold]]</f>
        <v>25</v>
      </c>
      <c r="R925">
        <f>Table1[[#This Row],[Discount (%)]]</f>
        <v>38</v>
      </c>
      <c r="S925">
        <f>Table1[[#This Row],[Profit]]</f>
        <v>1603.77</v>
      </c>
    </row>
    <row r="926" spans="1:19" ht="13.8">
      <c r="A926" s="1" t="s">
        <v>919</v>
      </c>
      <c r="B926" s="7">
        <v>45946</v>
      </c>
      <c r="C926" s="2" t="s">
        <v>3941</v>
      </c>
      <c r="D926" s="4" t="s">
        <v>1489</v>
      </c>
      <c r="E926" s="1">
        <v>4966.2700000000004</v>
      </c>
      <c r="F926" s="1">
        <v>35</v>
      </c>
      <c r="G926" s="1">
        <v>15</v>
      </c>
      <c r="H926" s="1">
        <v>1289.54</v>
      </c>
      <c r="L926" t="str">
        <f t="shared" si="14"/>
        <v>6b0598ba</v>
      </c>
      <c r="M926" s="7">
        <v>45946</v>
      </c>
      <c r="N926" t="str">
        <f>PROPER(Table1[[#This Row],[Region]])</f>
        <v>North</v>
      </c>
      <c r="O926" t="str">
        <f>PROPER(Table1[[#This Row],[Product Category]])</f>
        <v>Clothing</v>
      </c>
      <c r="P926">
        <f>ROUND(Table1[[#This Row],[Sales Amount]],1)</f>
        <v>4966.3</v>
      </c>
      <c r="Q926">
        <f>Table1[[#This Row],[Quantity Sold]]</f>
        <v>35</v>
      </c>
      <c r="R926">
        <f>Table1[[#This Row],[Discount (%)]]</f>
        <v>15</v>
      </c>
      <c r="S926">
        <f>Table1[[#This Row],[Profit]]</f>
        <v>1289.54</v>
      </c>
    </row>
    <row r="927" spans="1:19" ht="13.8">
      <c r="A927" s="1" t="s">
        <v>920</v>
      </c>
      <c r="B927" s="7">
        <v>45947</v>
      </c>
      <c r="C927" s="2" t="s">
        <v>3942</v>
      </c>
      <c r="D927" s="4" t="s">
        <v>1661</v>
      </c>
      <c r="E927" s="1">
        <v>2535.2800000000002</v>
      </c>
      <c r="F927" s="1">
        <v>15</v>
      </c>
      <c r="G927" s="1">
        <v>13</v>
      </c>
      <c r="H927" s="1">
        <v>1635.53</v>
      </c>
      <c r="L927" t="str">
        <f t="shared" si="14"/>
        <v>c9c76cb3</v>
      </c>
      <c r="M927" s="7">
        <v>45947</v>
      </c>
      <c r="N927" t="str">
        <f>PROPER(Table1[[#This Row],[Region]])</f>
        <v>West</v>
      </c>
      <c r="O927" t="str">
        <f>PROPER(Table1[[#This Row],[Product Category]])</f>
        <v>Furniture</v>
      </c>
      <c r="P927">
        <f>ROUND(Table1[[#This Row],[Sales Amount]],1)</f>
        <v>2535.3000000000002</v>
      </c>
      <c r="Q927">
        <f>Table1[[#This Row],[Quantity Sold]]</f>
        <v>15</v>
      </c>
      <c r="R927">
        <f>Table1[[#This Row],[Discount (%)]]</f>
        <v>13</v>
      </c>
      <c r="S927">
        <f>Table1[[#This Row],[Profit]]</f>
        <v>1635.53</v>
      </c>
    </row>
    <row r="928" spans="1:19" ht="13.8">
      <c r="A928" s="1" t="s">
        <v>921</v>
      </c>
      <c r="B928" s="7">
        <v>45948</v>
      </c>
      <c r="C928" s="2" t="s">
        <v>3942</v>
      </c>
      <c r="D928" s="4" t="s">
        <v>3946</v>
      </c>
      <c r="E928" s="1">
        <v>2454.44</v>
      </c>
      <c r="F928" s="1">
        <v>11</v>
      </c>
      <c r="G928" s="1">
        <v>25</v>
      </c>
      <c r="H928" s="1">
        <v>1798.12</v>
      </c>
      <c r="L928" t="str">
        <f t="shared" si="14"/>
        <v>35ea6b8c</v>
      </c>
      <c r="M928" s="7">
        <v>45948</v>
      </c>
      <c r="N928" t="str">
        <f>PROPER(Table1[[#This Row],[Region]])</f>
        <v>West</v>
      </c>
      <c r="O928" t="str">
        <f>PROPER(Table1[[#This Row],[Product Category]])</f>
        <v>Electronics</v>
      </c>
      <c r="P928">
        <f>ROUND(Table1[[#This Row],[Sales Amount]],1)</f>
        <v>2454.4</v>
      </c>
      <c r="Q928">
        <f>Table1[[#This Row],[Quantity Sold]]</f>
        <v>11</v>
      </c>
      <c r="R928">
        <f>Table1[[#This Row],[Discount (%)]]</f>
        <v>25</v>
      </c>
      <c r="S928">
        <f>Table1[[#This Row],[Profit]]</f>
        <v>1798.12</v>
      </c>
    </row>
    <row r="929" spans="1:19" ht="13.8">
      <c r="A929" s="1">
        <v>6461924</v>
      </c>
      <c r="B929" s="7">
        <v>45949</v>
      </c>
      <c r="C929" s="2" t="s">
        <v>3943</v>
      </c>
      <c r="D929" s="4" t="s">
        <v>1661</v>
      </c>
      <c r="E929" s="1">
        <v>2746.4</v>
      </c>
      <c r="F929" s="1">
        <v>7</v>
      </c>
      <c r="G929" s="1">
        <v>13</v>
      </c>
      <c r="H929" s="1">
        <v>1908.35</v>
      </c>
      <c r="L929" t="str">
        <f t="shared" si="14"/>
        <v>6461924</v>
      </c>
      <c r="M929" s="7">
        <v>45949</v>
      </c>
      <c r="N929" t="str">
        <f>PROPER(Table1[[#This Row],[Region]])</f>
        <v>East</v>
      </c>
      <c r="O929" t="str">
        <f>PROPER(Table1[[#This Row],[Product Category]])</f>
        <v>Furniture</v>
      </c>
      <c r="P929">
        <f>ROUND(Table1[[#This Row],[Sales Amount]],1)</f>
        <v>2746.4</v>
      </c>
      <c r="Q929">
        <f>Table1[[#This Row],[Quantity Sold]]</f>
        <v>7</v>
      </c>
      <c r="R929">
        <f>Table1[[#This Row],[Discount (%)]]</f>
        <v>13</v>
      </c>
      <c r="S929">
        <f>Table1[[#This Row],[Profit]]</f>
        <v>1908.35</v>
      </c>
    </row>
    <row r="930" spans="1:19" ht="13.8">
      <c r="A930" s="1" t="s">
        <v>922</v>
      </c>
      <c r="B930" s="7">
        <v>45950</v>
      </c>
      <c r="C930" s="2" t="s">
        <v>3944</v>
      </c>
      <c r="D930" s="4" t="s">
        <v>1661</v>
      </c>
      <c r="E930" s="1">
        <v>1415.99</v>
      </c>
      <c r="F930" s="1">
        <v>37</v>
      </c>
      <c r="G930" s="1">
        <v>46</v>
      </c>
      <c r="H930" s="1">
        <v>456.31</v>
      </c>
      <c r="L930" t="str">
        <f t="shared" si="14"/>
        <v>86e97f25</v>
      </c>
      <c r="M930" s="7">
        <v>45950</v>
      </c>
      <c r="N930" t="str">
        <f>PROPER(Table1[[#This Row],[Region]])</f>
        <v>South</v>
      </c>
      <c r="O930" t="str">
        <f>PROPER(Table1[[#This Row],[Product Category]])</f>
        <v>Furniture</v>
      </c>
      <c r="P930">
        <f>ROUND(Table1[[#This Row],[Sales Amount]],1)</f>
        <v>1416</v>
      </c>
      <c r="Q930">
        <f>Table1[[#This Row],[Quantity Sold]]</f>
        <v>37</v>
      </c>
      <c r="R930">
        <f>Table1[[#This Row],[Discount (%)]]</f>
        <v>46</v>
      </c>
      <c r="S930">
        <f>Table1[[#This Row],[Profit]]</f>
        <v>456.31</v>
      </c>
    </row>
    <row r="931" spans="1:19" ht="13.8">
      <c r="A931" s="1" t="s">
        <v>923</v>
      </c>
      <c r="B931" s="7">
        <v>45951</v>
      </c>
      <c r="C931" s="2" t="s">
        <v>3941</v>
      </c>
      <c r="D931" s="4" t="s">
        <v>3946</v>
      </c>
      <c r="E931" s="1">
        <v>4695.88</v>
      </c>
      <c r="F931" s="1">
        <v>12</v>
      </c>
      <c r="G931" s="1">
        <v>31</v>
      </c>
      <c r="H931" s="1">
        <v>1346.31</v>
      </c>
      <c r="L931" t="str">
        <f t="shared" si="14"/>
        <v>b2177f89</v>
      </c>
      <c r="M931" s="7">
        <v>45951</v>
      </c>
      <c r="N931" t="str">
        <f>PROPER(Table1[[#This Row],[Region]])</f>
        <v>North</v>
      </c>
      <c r="O931" t="str">
        <f>PROPER(Table1[[#This Row],[Product Category]])</f>
        <v>Electronics</v>
      </c>
      <c r="P931">
        <f>ROUND(Table1[[#This Row],[Sales Amount]],1)</f>
        <v>4695.8999999999996</v>
      </c>
      <c r="Q931">
        <f>Table1[[#This Row],[Quantity Sold]]</f>
        <v>12</v>
      </c>
      <c r="R931">
        <f>Table1[[#This Row],[Discount (%)]]</f>
        <v>31</v>
      </c>
      <c r="S931">
        <f>Table1[[#This Row],[Profit]]</f>
        <v>1346.31</v>
      </c>
    </row>
    <row r="932" spans="1:19" ht="13.8">
      <c r="A932" s="1" t="s">
        <v>924</v>
      </c>
      <c r="B932" s="7">
        <v>45952</v>
      </c>
      <c r="C932" s="2" t="s">
        <v>3943</v>
      </c>
      <c r="D932" s="4" t="s">
        <v>1661</v>
      </c>
      <c r="E932" s="1">
        <v>3984.15</v>
      </c>
      <c r="F932" s="1">
        <v>24</v>
      </c>
      <c r="G932" s="1">
        <v>34</v>
      </c>
      <c r="H932" s="1">
        <v>399.04</v>
      </c>
      <c r="L932" t="str">
        <f t="shared" si="14"/>
        <v>cfecd201</v>
      </c>
      <c r="M932" s="7">
        <v>45952</v>
      </c>
      <c r="N932" t="str">
        <f>PROPER(Table1[[#This Row],[Region]])</f>
        <v>East</v>
      </c>
      <c r="O932" t="str">
        <f>PROPER(Table1[[#This Row],[Product Category]])</f>
        <v>Furniture</v>
      </c>
      <c r="P932">
        <f>ROUND(Table1[[#This Row],[Sales Amount]],1)</f>
        <v>3984.2</v>
      </c>
      <c r="Q932">
        <f>Table1[[#This Row],[Quantity Sold]]</f>
        <v>24</v>
      </c>
      <c r="R932">
        <f>Table1[[#This Row],[Discount (%)]]</f>
        <v>34</v>
      </c>
      <c r="S932">
        <f>Table1[[#This Row],[Profit]]</f>
        <v>399.04</v>
      </c>
    </row>
    <row r="933" spans="1:19" ht="13.8">
      <c r="A933" s="1" t="s">
        <v>925</v>
      </c>
      <c r="B933" s="7">
        <v>45953</v>
      </c>
      <c r="C933" s="2" t="s">
        <v>3943</v>
      </c>
      <c r="D933" s="4" t="s">
        <v>1661</v>
      </c>
      <c r="E933" s="1">
        <v>2495.4699999999998</v>
      </c>
      <c r="F933" s="1">
        <v>21</v>
      </c>
      <c r="G933" s="1">
        <v>48</v>
      </c>
      <c r="H933" s="1">
        <v>248.85</v>
      </c>
      <c r="L933" t="str">
        <f t="shared" si="14"/>
        <v>bf3233b5</v>
      </c>
      <c r="M933" s="7">
        <v>45953</v>
      </c>
      <c r="N933" t="str">
        <f>PROPER(Table1[[#This Row],[Region]])</f>
        <v>East</v>
      </c>
      <c r="O933" t="str">
        <f>PROPER(Table1[[#This Row],[Product Category]])</f>
        <v>Furniture</v>
      </c>
      <c r="P933">
        <f>ROUND(Table1[[#This Row],[Sales Amount]],1)</f>
        <v>2495.5</v>
      </c>
      <c r="Q933">
        <f>Table1[[#This Row],[Quantity Sold]]</f>
        <v>21</v>
      </c>
      <c r="R933">
        <f>Table1[[#This Row],[Discount (%)]]</f>
        <v>48</v>
      </c>
      <c r="S933">
        <f>Table1[[#This Row],[Profit]]</f>
        <v>248.85</v>
      </c>
    </row>
    <row r="934" spans="1:19" ht="13.8">
      <c r="A934" s="1" t="s">
        <v>926</v>
      </c>
      <c r="B934" s="7">
        <v>45954</v>
      </c>
      <c r="C934" s="2" t="s">
        <v>3941</v>
      </c>
      <c r="D934" s="4" t="s">
        <v>3945</v>
      </c>
      <c r="E934" s="1">
        <v>1254.19</v>
      </c>
      <c r="F934" s="1">
        <v>40</v>
      </c>
      <c r="G934" s="1">
        <v>0</v>
      </c>
      <c r="H934" s="1">
        <v>218.12</v>
      </c>
      <c r="L934" t="str">
        <f t="shared" si="14"/>
        <v>ff58c93f</v>
      </c>
      <c r="M934" s="7">
        <v>45954</v>
      </c>
      <c r="N934" t="str">
        <f>PROPER(Table1[[#This Row],[Region]])</f>
        <v>North</v>
      </c>
      <c r="O934" t="str">
        <f>PROPER(Table1[[#This Row],[Product Category]])</f>
        <v>Sports</v>
      </c>
      <c r="P934">
        <f>ROUND(Table1[[#This Row],[Sales Amount]],1)</f>
        <v>1254.2</v>
      </c>
      <c r="Q934">
        <f>Table1[[#This Row],[Quantity Sold]]</f>
        <v>40</v>
      </c>
      <c r="R934">
        <f>Table1[[#This Row],[Discount (%)]]</f>
        <v>0</v>
      </c>
      <c r="S934">
        <f>Table1[[#This Row],[Profit]]</f>
        <v>218.12</v>
      </c>
    </row>
    <row r="935" spans="1:19" ht="13.8">
      <c r="A935" s="1" t="s">
        <v>927</v>
      </c>
      <c r="B935" s="7">
        <v>45955</v>
      </c>
      <c r="C935" s="2" t="s">
        <v>3944</v>
      </c>
      <c r="D935" s="4" t="s">
        <v>3946</v>
      </c>
      <c r="E935" s="1">
        <v>2623.22</v>
      </c>
      <c r="F935" s="1">
        <v>39</v>
      </c>
      <c r="G935" s="1">
        <v>22</v>
      </c>
      <c r="H935" s="1">
        <v>561.27</v>
      </c>
      <c r="L935" t="str">
        <f t="shared" si="14"/>
        <v>edd9264f</v>
      </c>
      <c r="M935" s="7">
        <v>45955</v>
      </c>
      <c r="N935" t="str">
        <f>PROPER(Table1[[#This Row],[Region]])</f>
        <v>South</v>
      </c>
      <c r="O935" t="str">
        <f>PROPER(Table1[[#This Row],[Product Category]])</f>
        <v>Electronics</v>
      </c>
      <c r="P935">
        <f>ROUND(Table1[[#This Row],[Sales Amount]],1)</f>
        <v>2623.2</v>
      </c>
      <c r="Q935">
        <f>Table1[[#This Row],[Quantity Sold]]</f>
        <v>39</v>
      </c>
      <c r="R935">
        <f>Table1[[#This Row],[Discount (%)]]</f>
        <v>22</v>
      </c>
      <c r="S935">
        <f>Table1[[#This Row],[Profit]]</f>
        <v>561.27</v>
      </c>
    </row>
    <row r="936" spans="1:19" ht="13.8">
      <c r="A936" s="1" t="s">
        <v>928</v>
      </c>
      <c r="B936" s="7">
        <v>45956</v>
      </c>
      <c r="C936" s="2" t="s">
        <v>3942</v>
      </c>
      <c r="D936" s="4" t="s">
        <v>3946</v>
      </c>
      <c r="E936" s="1">
        <v>2697.36</v>
      </c>
      <c r="F936" s="1">
        <v>10</v>
      </c>
      <c r="G936" s="1">
        <v>44</v>
      </c>
      <c r="H936" s="1">
        <v>1654.37</v>
      </c>
      <c r="L936" t="str">
        <f t="shared" si="14"/>
        <v>bee88116</v>
      </c>
      <c r="M936" s="7">
        <v>45956</v>
      </c>
      <c r="N936" t="str">
        <f>PROPER(Table1[[#This Row],[Region]])</f>
        <v>West</v>
      </c>
      <c r="O936" t="str">
        <f>PROPER(Table1[[#This Row],[Product Category]])</f>
        <v>Electronics</v>
      </c>
      <c r="P936">
        <f>ROUND(Table1[[#This Row],[Sales Amount]],1)</f>
        <v>2697.4</v>
      </c>
      <c r="Q936">
        <f>Table1[[#This Row],[Quantity Sold]]</f>
        <v>10</v>
      </c>
      <c r="R936">
        <f>Table1[[#This Row],[Discount (%)]]</f>
        <v>44</v>
      </c>
      <c r="S936">
        <f>Table1[[#This Row],[Profit]]</f>
        <v>1654.37</v>
      </c>
    </row>
    <row r="937" spans="1:19" ht="13.8">
      <c r="A937" s="1" t="s">
        <v>929</v>
      </c>
      <c r="B937" s="7">
        <v>45957</v>
      </c>
      <c r="C937" s="2" t="s">
        <v>3944</v>
      </c>
      <c r="D937" s="4" t="s">
        <v>1489</v>
      </c>
      <c r="E937" s="1">
        <v>4013.32</v>
      </c>
      <c r="F937" s="1">
        <v>33</v>
      </c>
      <c r="G937" s="1">
        <v>1</v>
      </c>
      <c r="H937" s="1">
        <v>144.05000000000001</v>
      </c>
      <c r="L937" t="str">
        <f t="shared" si="14"/>
        <v>ca1571fc</v>
      </c>
      <c r="M937" s="7">
        <v>45957</v>
      </c>
      <c r="N937" t="str">
        <f>PROPER(Table1[[#This Row],[Region]])</f>
        <v>South</v>
      </c>
      <c r="O937" t="str">
        <f>PROPER(Table1[[#This Row],[Product Category]])</f>
        <v>Clothing</v>
      </c>
      <c r="P937">
        <f>ROUND(Table1[[#This Row],[Sales Amount]],1)</f>
        <v>4013.3</v>
      </c>
      <c r="Q937">
        <f>Table1[[#This Row],[Quantity Sold]]</f>
        <v>33</v>
      </c>
      <c r="R937">
        <f>Table1[[#This Row],[Discount (%)]]</f>
        <v>1</v>
      </c>
      <c r="S937">
        <f>Table1[[#This Row],[Profit]]</f>
        <v>144.05000000000001</v>
      </c>
    </row>
    <row r="938" spans="1:19" ht="13.8">
      <c r="A938" s="1" t="s">
        <v>930</v>
      </c>
      <c r="B938" s="7">
        <v>45958</v>
      </c>
      <c r="C938" s="2" t="s">
        <v>3942</v>
      </c>
      <c r="D938" s="4" t="s">
        <v>92</v>
      </c>
      <c r="E938" s="1">
        <v>4200.7299999999996</v>
      </c>
      <c r="F938" s="1">
        <v>37</v>
      </c>
      <c r="G938" s="1">
        <v>31</v>
      </c>
      <c r="H938" s="1">
        <v>1709.79</v>
      </c>
      <c r="L938" t="str">
        <f t="shared" si="14"/>
        <v>ded40f67</v>
      </c>
      <c r="M938" s="7">
        <v>45958</v>
      </c>
      <c r="N938" t="str">
        <f>PROPER(Table1[[#This Row],[Region]])</f>
        <v>West</v>
      </c>
      <c r="O938" t="str">
        <f>PROPER(Table1[[#This Row],[Product Category]])</f>
        <v>Groceries</v>
      </c>
      <c r="P938">
        <f>ROUND(Table1[[#This Row],[Sales Amount]],1)</f>
        <v>4200.7</v>
      </c>
      <c r="Q938">
        <f>Table1[[#This Row],[Quantity Sold]]</f>
        <v>37</v>
      </c>
      <c r="R938">
        <f>Table1[[#This Row],[Discount (%)]]</f>
        <v>31</v>
      </c>
      <c r="S938">
        <f>Table1[[#This Row],[Profit]]</f>
        <v>1709.79</v>
      </c>
    </row>
    <row r="939" spans="1:19" ht="13.8">
      <c r="A939" s="1" t="s">
        <v>931</v>
      </c>
      <c r="B939" s="7">
        <v>45959</v>
      </c>
      <c r="C939" s="2" t="s">
        <v>3943</v>
      </c>
      <c r="D939" s="4" t="s">
        <v>1489</v>
      </c>
      <c r="E939" s="1">
        <v>920.41</v>
      </c>
      <c r="F939" s="1">
        <v>12</v>
      </c>
      <c r="G939" s="1">
        <v>39</v>
      </c>
      <c r="H939" s="1">
        <v>1209.6500000000001</v>
      </c>
      <c r="L939" t="str">
        <f t="shared" si="14"/>
        <v>e7466cdc</v>
      </c>
      <c r="M939" s="7">
        <v>45959</v>
      </c>
      <c r="N939" t="str">
        <f>PROPER(Table1[[#This Row],[Region]])</f>
        <v>East</v>
      </c>
      <c r="O939" t="str">
        <f>PROPER(Table1[[#This Row],[Product Category]])</f>
        <v>Clothing</v>
      </c>
      <c r="P939">
        <f>ROUND(Table1[[#This Row],[Sales Amount]],1)</f>
        <v>920.4</v>
      </c>
      <c r="Q939">
        <f>Table1[[#This Row],[Quantity Sold]]</f>
        <v>12</v>
      </c>
      <c r="R939">
        <f>Table1[[#This Row],[Discount (%)]]</f>
        <v>39</v>
      </c>
      <c r="S939">
        <f>Table1[[#This Row],[Profit]]</f>
        <v>1209.6500000000001</v>
      </c>
    </row>
    <row r="940" spans="1:19" ht="13.8">
      <c r="A940" s="1" t="s">
        <v>932</v>
      </c>
      <c r="B940" s="7">
        <v>45960</v>
      </c>
      <c r="C940" s="2" t="s">
        <v>3944</v>
      </c>
      <c r="D940" s="4" t="s">
        <v>1489</v>
      </c>
      <c r="E940" s="1">
        <v>3268.09</v>
      </c>
      <c r="F940" s="1">
        <v>41</v>
      </c>
      <c r="G940" s="1">
        <v>28</v>
      </c>
      <c r="H940" s="1">
        <v>1799.32</v>
      </c>
      <c r="L940" t="str">
        <f t="shared" si="14"/>
        <v>dcef3394</v>
      </c>
      <c r="M940" s="7">
        <v>45960</v>
      </c>
      <c r="N940" t="str">
        <f>PROPER(Table1[[#This Row],[Region]])</f>
        <v>South</v>
      </c>
      <c r="O940" t="str">
        <f>PROPER(Table1[[#This Row],[Product Category]])</f>
        <v>Clothing</v>
      </c>
      <c r="P940">
        <f>ROUND(Table1[[#This Row],[Sales Amount]],1)</f>
        <v>3268.1</v>
      </c>
      <c r="Q940">
        <f>Table1[[#This Row],[Quantity Sold]]</f>
        <v>41</v>
      </c>
      <c r="R940">
        <f>Table1[[#This Row],[Discount (%)]]</f>
        <v>28</v>
      </c>
      <c r="S940">
        <f>Table1[[#This Row],[Profit]]</f>
        <v>1799.32</v>
      </c>
    </row>
    <row r="941" spans="1:19" ht="13.8">
      <c r="A941" s="1" t="s">
        <v>933</v>
      </c>
      <c r="B941" s="7">
        <v>45961</v>
      </c>
      <c r="C941" s="2" t="s">
        <v>3942</v>
      </c>
      <c r="D941" s="4" t="s">
        <v>3946</v>
      </c>
      <c r="E941" s="1">
        <v>1072.73</v>
      </c>
      <c r="F941" s="1">
        <v>46</v>
      </c>
      <c r="G941" s="1">
        <v>34</v>
      </c>
      <c r="H941" s="1">
        <v>925.07</v>
      </c>
      <c r="L941" t="str">
        <f t="shared" si="14"/>
        <v>03aa77c6</v>
      </c>
      <c r="M941" s="7">
        <v>45961</v>
      </c>
      <c r="N941" t="str">
        <f>PROPER(Table1[[#This Row],[Region]])</f>
        <v>West</v>
      </c>
      <c r="O941" t="str">
        <f>PROPER(Table1[[#This Row],[Product Category]])</f>
        <v>Electronics</v>
      </c>
      <c r="P941">
        <f>ROUND(Table1[[#This Row],[Sales Amount]],1)</f>
        <v>1072.7</v>
      </c>
      <c r="Q941">
        <f>Table1[[#This Row],[Quantity Sold]]</f>
        <v>46</v>
      </c>
      <c r="R941">
        <f>Table1[[#This Row],[Discount (%)]]</f>
        <v>34</v>
      </c>
      <c r="S941">
        <f>Table1[[#This Row],[Profit]]</f>
        <v>925.07</v>
      </c>
    </row>
    <row r="942" spans="1:19" ht="13.8">
      <c r="A942" s="1" t="s">
        <v>934</v>
      </c>
      <c r="B942" s="7">
        <v>45962</v>
      </c>
      <c r="C942" s="2" t="s">
        <v>3943</v>
      </c>
      <c r="D942" s="4" t="s">
        <v>3946</v>
      </c>
      <c r="E942" s="1">
        <v>4668.49</v>
      </c>
      <c r="F942" s="1">
        <v>49</v>
      </c>
      <c r="G942" s="1">
        <v>16</v>
      </c>
      <c r="H942" s="1">
        <v>1211.3499999999999</v>
      </c>
      <c r="L942" t="str">
        <f t="shared" si="14"/>
        <v>7eb8f8fb</v>
      </c>
      <c r="M942" s="7">
        <v>45962</v>
      </c>
      <c r="N942" t="str">
        <f>PROPER(Table1[[#This Row],[Region]])</f>
        <v>East</v>
      </c>
      <c r="O942" t="str">
        <f>PROPER(Table1[[#This Row],[Product Category]])</f>
        <v>Electronics</v>
      </c>
      <c r="P942">
        <f>ROUND(Table1[[#This Row],[Sales Amount]],1)</f>
        <v>4668.5</v>
      </c>
      <c r="Q942">
        <f>Table1[[#This Row],[Quantity Sold]]</f>
        <v>49</v>
      </c>
      <c r="R942">
        <f>Table1[[#This Row],[Discount (%)]]</f>
        <v>16</v>
      </c>
      <c r="S942">
        <f>Table1[[#This Row],[Profit]]</f>
        <v>1211.3499999999999</v>
      </c>
    </row>
    <row r="943" spans="1:19" ht="13.8">
      <c r="A943" s="1" t="s">
        <v>935</v>
      </c>
      <c r="B943" s="7">
        <v>45963</v>
      </c>
      <c r="C943" s="2" t="s">
        <v>3941</v>
      </c>
      <c r="D943" s="4" t="s">
        <v>3945</v>
      </c>
      <c r="E943" s="1">
        <v>485.33</v>
      </c>
      <c r="F943" s="1">
        <v>47</v>
      </c>
      <c r="G943" s="1">
        <v>27</v>
      </c>
      <c r="H943" s="1">
        <v>616.30999999999995</v>
      </c>
      <c r="L943" t="str">
        <f t="shared" si="14"/>
        <v>75c7c3fe</v>
      </c>
      <c r="M943" s="7">
        <v>45963</v>
      </c>
      <c r="N943" t="str">
        <f>PROPER(Table1[[#This Row],[Region]])</f>
        <v>North</v>
      </c>
      <c r="O943" t="str">
        <f>PROPER(Table1[[#This Row],[Product Category]])</f>
        <v>Sports</v>
      </c>
      <c r="P943">
        <f>ROUND(Table1[[#This Row],[Sales Amount]],1)</f>
        <v>485.3</v>
      </c>
      <c r="Q943">
        <f>Table1[[#This Row],[Quantity Sold]]</f>
        <v>47</v>
      </c>
      <c r="R943">
        <f>Table1[[#This Row],[Discount (%)]]</f>
        <v>27</v>
      </c>
      <c r="S943">
        <f>Table1[[#This Row],[Profit]]</f>
        <v>616.30999999999995</v>
      </c>
    </row>
    <row r="944" spans="1:19" ht="13.8">
      <c r="A944" s="1" t="s">
        <v>936</v>
      </c>
      <c r="B944" s="7">
        <v>45964</v>
      </c>
      <c r="C944" s="2" t="s">
        <v>3944</v>
      </c>
      <c r="D944" s="4" t="s">
        <v>1661</v>
      </c>
      <c r="E944" s="1">
        <v>1201.94</v>
      </c>
      <c r="F944" s="1">
        <v>34</v>
      </c>
      <c r="G944" s="1">
        <v>38</v>
      </c>
      <c r="H944" s="1">
        <v>754.86</v>
      </c>
      <c r="L944" t="str">
        <f t="shared" si="14"/>
        <v>554c4c68</v>
      </c>
      <c r="M944" s="7">
        <v>45964</v>
      </c>
      <c r="N944" t="str">
        <f>PROPER(Table1[[#This Row],[Region]])</f>
        <v>South</v>
      </c>
      <c r="O944" t="str">
        <f>PROPER(Table1[[#This Row],[Product Category]])</f>
        <v>Furniture</v>
      </c>
      <c r="P944">
        <f>ROUND(Table1[[#This Row],[Sales Amount]],1)</f>
        <v>1201.9000000000001</v>
      </c>
      <c r="Q944">
        <f>Table1[[#This Row],[Quantity Sold]]</f>
        <v>34</v>
      </c>
      <c r="R944">
        <f>Table1[[#This Row],[Discount (%)]]</f>
        <v>38</v>
      </c>
      <c r="S944">
        <f>Table1[[#This Row],[Profit]]</f>
        <v>754.86</v>
      </c>
    </row>
    <row r="945" spans="1:19" ht="13.8">
      <c r="A945" s="1" t="s">
        <v>937</v>
      </c>
      <c r="B945" s="7">
        <v>45965</v>
      </c>
      <c r="C945" s="2" t="s">
        <v>3943</v>
      </c>
      <c r="D945" s="4" t="s">
        <v>3945</v>
      </c>
      <c r="E945" s="1">
        <v>2418.1799999999998</v>
      </c>
      <c r="F945" s="1">
        <v>26</v>
      </c>
      <c r="G945" s="1">
        <v>26</v>
      </c>
      <c r="H945" s="1">
        <v>361.27</v>
      </c>
      <c r="L945" t="str">
        <f t="shared" si="14"/>
        <v>b55e0c5a</v>
      </c>
      <c r="M945" s="7">
        <v>45965</v>
      </c>
      <c r="N945" t="str">
        <f>PROPER(Table1[[#This Row],[Region]])</f>
        <v>East</v>
      </c>
      <c r="O945" t="str">
        <f>PROPER(Table1[[#This Row],[Product Category]])</f>
        <v>Sports</v>
      </c>
      <c r="P945">
        <f>ROUND(Table1[[#This Row],[Sales Amount]],1)</f>
        <v>2418.1999999999998</v>
      </c>
      <c r="Q945">
        <f>Table1[[#This Row],[Quantity Sold]]</f>
        <v>26</v>
      </c>
      <c r="R945">
        <f>Table1[[#This Row],[Discount (%)]]</f>
        <v>26</v>
      </c>
      <c r="S945">
        <f>Table1[[#This Row],[Profit]]</f>
        <v>361.27</v>
      </c>
    </row>
    <row r="946" spans="1:19" ht="13.8">
      <c r="A946" s="1" t="s">
        <v>938</v>
      </c>
      <c r="B946" s="7">
        <v>45966</v>
      </c>
      <c r="C946" s="2" t="s">
        <v>3942</v>
      </c>
      <c r="D946" s="4" t="s">
        <v>1661</v>
      </c>
      <c r="E946" s="1">
        <v>644.72</v>
      </c>
      <c r="F946" s="1">
        <v>35</v>
      </c>
      <c r="G946" s="1">
        <v>31</v>
      </c>
      <c r="H946" s="1">
        <v>1025.1600000000001</v>
      </c>
      <c r="L946" t="str">
        <f t="shared" si="14"/>
        <v>14ed8f0b</v>
      </c>
      <c r="M946" s="7">
        <v>45966</v>
      </c>
      <c r="N946" t="str">
        <f>PROPER(Table1[[#This Row],[Region]])</f>
        <v>West</v>
      </c>
      <c r="O946" t="str">
        <f>PROPER(Table1[[#This Row],[Product Category]])</f>
        <v>Furniture</v>
      </c>
      <c r="P946">
        <f>ROUND(Table1[[#This Row],[Sales Amount]],1)</f>
        <v>644.70000000000005</v>
      </c>
      <c r="Q946">
        <f>Table1[[#This Row],[Quantity Sold]]</f>
        <v>35</v>
      </c>
      <c r="R946">
        <f>Table1[[#This Row],[Discount (%)]]</f>
        <v>31</v>
      </c>
      <c r="S946">
        <f>Table1[[#This Row],[Profit]]</f>
        <v>1025.1600000000001</v>
      </c>
    </row>
    <row r="947" spans="1:19" ht="13.8">
      <c r="A947" s="1" t="s">
        <v>939</v>
      </c>
      <c r="B947" s="7">
        <v>45967</v>
      </c>
      <c r="C947" s="2" t="s">
        <v>3944</v>
      </c>
      <c r="D947" s="4" t="s">
        <v>92</v>
      </c>
      <c r="E947" s="1">
        <v>1568.25</v>
      </c>
      <c r="F947" s="1">
        <v>3</v>
      </c>
      <c r="G947" s="1">
        <v>45</v>
      </c>
      <c r="H947" s="1">
        <v>350.6</v>
      </c>
      <c r="L947" t="str">
        <f t="shared" si="14"/>
        <v>7aedc572</v>
      </c>
      <c r="M947" s="7">
        <v>45967</v>
      </c>
      <c r="N947" t="str">
        <f>PROPER(Table1[[#This Row],[Region]])</f>
        <v>South</v>
      </c>
      <c r="O947" t="str">
        <f>PROPER(Table1[[#This Row],[Product Category]])</f>
        <v>Groceries</v>
      </c>
      <c r="P947">
        <f>ROUND(Table1[[#This Row],[Sales Amount]],1)</f>
        <v>1568.3</v>
      </c>
      <c r="Q947">
        <f>Table1[[#This Row],[Quantity Sold]]</f>
        <v>3</v>
      </c>
      <c r="R947">
        <f>Table1[[#This Row],[Discount (%)]]</f>
        <v>45</v>
      </c>
      <c r="S947">
        <f>Table1[[#This Row],[Profit]]</f>
        <v>350.6</v>
      </c>
    </row>
    <row r="948" spans="1:19" ht="13.8">
      <c r="A948" s="1" t="s">
        <v>940</v>
      </c>
      <c r="B948" s="7">
        <v>45968</v>
      </c>
      <c r="C948" s="2" t="s">
        <v>3943</v>
      </c>
      <c r="D948" s="4" t="s">
        <v>1489</v>
      </c>
      <c r="E948" s="1">
        <v>310.99</v>
      </c>
      <c r="F948" s="1">
        <v>47</v>
      </c>
      <c r="G948" s="1">
        <v>21</v>
      </c>
      <c r="H948" s="1">
        <v>867.21</v>
      </c>
      <c r="L948" t="str">
        <f t="shared" si="14"/>
        <v>b951f78d</v>
      </c>
      <c r="M948" s="7">
        <v>45968</v>
      </c>
      <c r="N948" t="str">
        <f>PROPER(Table1[[#This Row],[Region]])</f>
        <v>East</v>
      </c>
      <c r="O948" t="str">
        <f>PROPER(Table1[[#This Row],[Product Category]])</f>
        <v>Clothing</v>
      </c>
      <c r="P948">
        <f>ROUND(Table1[[#This Row],[Sales Amount]],1)</f>
        <v>311</v>
      </c>
      <c r="Q948">
        <f>Table1[[#This Row],[Quantity Sold]]</f>
        <v>47</v>
      </c>
      <c r="R948">
        <f>Table1[[#This Row],[Discount (%)]]</f>
        <v>21</v>
      </c>
      <c r="S948">
        <f>Table1[[#This Row],[Profit]]</f>
        <v>867.21</v>
      </c>
    </row>
    <row r="949" spans="1:19" ht="13.8">
      <c r="A949" s="1" t="s">
        <v>941</v>
      </c>
      <c r="B949" s="7">
        <v>45969</v>
      </c>
      <c r="C949" s="2" t="s">
        <v>3941</v>
      </c>
      <c r="D949" s="4" t="s">
        <v>3946</v>
      </c>
      <c r="E949" s="1">
        <v>1452.67</v>
      </c>
      <c r="F949" s="1">
        <v>39</v>
      </c>
      <c r="G949" s="1">
        <v>23</v>
      </c>
      <c r="H949" s="1">
        <v>1503.52</v>
      </c>
      <c r="L949" t="str">
        <f t="shared" si="14"/>
        <v>5d158f93</v>
      </c>
      <c r="M949" s="7">
        <v>45969</v>
      </c>
      <c r="N949" t="str">
        <f>PROPER(Table1[[#This Row],[Region]])</f>
        <v>North</v>
      </c>
      <c r="O949" t="str">
        <f>PROPER(Table1[[#This Row],[Product Category]])</f>
        <v>Electronics</v>
      </c>
      <c r="P949">
        <f>ROUND(Table1[[#This Row],[Sales Amount]],1)</f>
        <v>1452.7</v>
      </c>
      <c r="Q949">
        <f>Table1[[#This Row],[Quantity Sold]]</f>
        <v>39</v>
      </c>
      <c r="R949">
        <f>Table1[[#This Row],[Discount (%)]]</f>
        <v>23</v>
      </c>
      <c r="S949">
        <f>Table1[[#This Row],[Profit]]</f>
        <v>1503.52</v>
      </c>
    </row>
    <row r="950" spans="1:19" ht="13.8">
      <c r="A950" s="1" t="s">
        <v>942</v>
      </c>
      <c r="B950" s="7">
        <v>45970</v>
      </c>
      <c r="C950" s="2" t="s">
        <v>3942</v>
      </c>
      <c r="D950" s="4" t="s">
        <v>1489</v>
      </c>
      <c r="E950" s="1">
        <v>3685.17</v>
      </c>
      <c r="F950" s="1">
        <v>41</v>
      </c>
      <c r="G950" s="1">
        <v>13</v>
      </c>
      <c r="H950" s="1">
        <v>346.29</v>
      </c>
      <c r="L950" t="str">
        <f t="shared" si="14"/>
        <v>305e561e</v>
      </c>
      <c r="M950" s="7">
        <v>45970</v>
      </c>
      <c r="N950" t="str">
        <f>PROPER(Table1[[#This Row],[Region]])</f>
        <v>West</v>
      </c>
      <c r="O950" t="str">
        <f>PROPER(Table1[[#This Row],[Product Category]])</f>
        <v>Clothing</v>
      </c>
      <c r="P950">
        <f>ROUND(Table1[[#This Row],[Sales Amount]],1)</f>
        <v>3685.2</v>
      </c>
      <c r="Q950">
        <f>Table1[[#This Row],[Quantity Sold]]</f>
        <v>41</v>
      </c>
      <c r="R950">
        <f>Table1[[#This Row],[Discount (%)]]</f>
        <v>13</v>
      </c>
      <c r="S950">
        <f>Table1[[#This Row],[Profit]]</f>
        <v>346.29</v>
      </c>
    </row>
    <row r="951" spans="1:19" ht="13.8">
      <c r="A951" s="1" t="s">
        <v>943</v>
      </c>
      <c r="B951" s="7">
        <v>45971</v>
      </c>
      <c r="C951" s="2" t="s">
        <v>3944</v>
      </c>
      <c r="D951" s="4" t="s">
        <v>1661</v>
      </c>
      <c r="E951" s="1">
        <v>1397.13</v>
      </c>
      <c r="F951" s="1">
        <v>35</v>
      </c>
      <c r="G951" s="1">
        <v>42</v>
      </c>
      <c r="H951" s="1">
        <v>1549.06</v>
      </c>
      <c r="L951" t="str">
        <f t="shared" si="14"/>
        <v>d714b375</v>
      </c>
      <c r="M951" s="7">
        <v>45971</v>
      </c>
      <c r="N951" t="str">
        <f>PROPER(Table1[[#This Row],[Region]])</f>
        <v>South</v>
      </c>
      <c r="O951" t="str">
        <f>PROPER(Table1[[#This Row],[Product Category]])</f>
        <v>Furniture</v>
      </c>
      <c r="P951">
        <f>ROUND(Table1[[#This Row],[Sales Amount]],1)</f>
        <v>1397.1</v>
      </c>
      <c r="Q951">
        <f>Table1[[#This Row],[Quantity Sold]]</f>
        <v>35</v>
      </c>
      <c r="R951">
        <f>Table1[[#This Row],[Discount (%)]]</f>
        <v>42</v>
      </c>
      <c r="S951">
        <f>Table1[[#This Row],[Profit]]</f>
        <v>1549.06</v>
      </c>
    </row>
    <row r="952" spans="1:19" ht="13.8">
      <c r="A952" s="1" t="s">
        <v>944</v>
      </c>
      <c r="B952" s="7">
        <v>45972</v>
      </c>
      <c r="C952" s="2" t="s">
        <v>3943</v>
      </c>
      <c r="D952" s="4" t="s">
        <v>1661</v>
      </c>
      <c r="E952" s="1">
        <v>997.84</v>
      </c>
      <c r="F952" s="1">
        <v>8</v>
      </c>
      <c r="G952" s="1">
        <v>43</v>
      </c>
      <c r="H952" s="1">
        <v>1877.75</v>
      </c>
      <c r="L952" t="str">
        <f t="shared" si="14"/>
        <v>9914a7e2</v>
      </c>
      <c r="M952" s="7">
        <v>45972</v>
      </c>
      <c r="N952" t="str">
        <f>PROPER(Table1[[#This Row],[Region]])</f>
        <v>East</v>
      </c>
      <c r="O952" t="str">
        <f>PROPER(Table1[[#This Row],[Product Category]])</f>
        <v>Furniture</v>
      </c>
      <c r="P952">
        <f>ROUND(Table1[[#This Row],[Sales Amount]],1)</f>
        <v>997.8</v>
      </c>
      <c r="Q952">
        <f>Table1[[#This Row],[Quantity Sold]]</f>
        <v>8</v>
      </c>
      <c r="R952">
        <f>Table1[[#This Row],[Discount (%)]]</f>
        <v>43</v>
      </c>
      <c r="S952">
        <f>Table1[[#This Row],[Profit]]</f>
        <v>1877.75</v>
      </c>
    </row>
    <row r="953" spans="1:19" ht="13.8">
      <c r="A953" s="1" t="s">
        <v>945</v>
      </c>
      <c r="B953" s="7">
        <v>45973</v>
      </c>
      <c r="C953" s="2" t="s">
        <v>3942</v>
      </c>
      <c r="D953" s="4" t="s">
        <v>92</v>
      </c>
      <c r="E953" s="1">
        <v>1066.1600000000001</v>
      </c>
      <c r="F953" s="1">
        <v>46</v>
      </c>
      <c r="G953" s="1">
        <v>41</v>
      </c>
      <c r="H953" s="1">
        <v>420.09</v>
      </c>
      <c r="L953" t="str">
        <f t="shared" si="14"/>
        <v>9f28da38</v>
      </c>
      <c r="M953" s="7">
        <v>45973</v>
      </c>
      <c r="N953" t="str">
        <f>PROPER(Table1[[#This Row],[Region]])</f>
        <v>West</v>
      </c>
      <c r="O953" t="str">
        <f>PROPER(Table1[[#This Row],[Product Category]])</f>
        <v>Groceries</v>
      </c>
      <c r="P953">
        <f>ROUND(Table1[[#This Row],[Sales Amount]],1)</f>
        <v>1066.2</v>
      </c>
      <c r="Q953">
        <f>Table1[[#This Row],[Quantity Sold]]</f>
        <v>46</v>
      </c>
      <c r="R953">
        <f>Table1[[#This Row],[Discount (%)]]</f>
        <v>41</v>
      </c>
      <c r="S953">
        <f>Table1[[#This Row],[Profit]]</f>
        <v>420.09</v>
      </c>
    </row>
    <row r="954" spans="1:19" ht="13.8">
      <c r="A954" s="1" t="s">
        <v>946</v>
      </c>
      <c r="B954" s="7">
        <v>45974</v>
      </c>
      <c r="C954" s="2" t="s">
        <v>3941</v>
      </c>
      <c r="D954" s="4" t="s">
        <v>3945</v>
      </c>
      <c r="E954" s="1">
        <v>4110.37</v>
      </c>
      <c r="F954" s="1">
        <v>42</v>
      </c>
      <c r="G954" s="1">
        <v>1</v>
      </c>
      <c r="H954" s="1">
        <v>1656.23</v>
      </c>
      <c r="L954" t="str">
        <f t="shared" si="14"/>
        <v>d641afe5</v>
      </c>
      <c r="M954" s="7">
        <v>45974</v>
      </c>
      <c r="N954" t="str">
        <f>PROPER(Table1[[#This Row],[Region]])</f>
        <v>North</v>
      </c>
      <c r="O954" t="str">
        <f>PROPER(Table1[[#This Row],[Product Category]])</f>
        <v>Sports</v>
      </c>
      <c r="P954">
        <f>ROUND(Table1[[#This Row],[Sales Amount]],1)</f>
        <v>4110.3999999999996</v>
      </c>
      <c r="Q954">
        <f>Table1[[#This Row],[Quantity Sold]]</f>
        <v>42</v>
      </c>
      <c r="R954">
        <f>Table1[[#This Row],[Discount (%)]]</f>
        <v>1</v>
      </c>
      <c r="S954">
        <f>Table1[[#This Row],[Profit]]</f>
        <v>1656.23</v>
      </c>
    </row>
    <row r="955" spans="1:19" ht="13.8">
      <c r="A955" s="1" t="s">
        <v>947</v>
      </c>
      <c r="B955" s="7">
        <v>45975</v>
      </c>
      <c r="C955" s="2" t="s">
        <v>3944</v>
      </c>
      <c r="D955" s="4" t="s">
        <v>1661</v>
      </c>
      <c r="E955" s="1">
        <v>3418.2</v>
      </c>
      <c r="F955" s="1">
        <v>23</v>
      </c>
      <c r="G955" s="1">
        <v>49</v>
      </c>
      <c r="H955" s="1">
        <v>1109.8699999999999</v>
      </c>
      <c r="L955" t="str">
        <f t="shared" si="14"/>
        <v>2736d280</v>
      </c>
      <c r="M955" s="7">
        <v>45975</v>
      </c>
      <c r="N955" t="str">
        <f>PROPER(Table1[[#This Row],[Region]])</f>
        <v>South</v>
      </c>
      <c r="O955" t="str">
        <f>PROPER(Table1[[#This Row],[Product Category]])</f>
        <v>Furniture</v>
      </c>
      <c r="P955">
        <f>ROUND(Table1[[#This Row],[Sales Amount]],1)</f>
        <v>3418.2</v>
      </c>
      <c r="Q955">
        <f>Table1[[#This Row],[Quantity Sold]]</f>
        <v>23</v>
      </c>
      <c r="R955">
        <f>Table1[[#This Row],[Discount (%)]]</f>
        <v>49</v>
      </c>
      <c r="S955">
        <f>Table1[[#This Row],[Profit]]</f>
        <v>1109.8699999999999</v>
      </c>
    </row>
    <row r="956" spans="1:19" ht="13.8">
      <c r="A956" s="1" t="s">
        <v>948</v>
      </c>
      <c r="B956" s="7">
        <v>45976</v>
      </c>
      <c r="C956" s="2" t="s">
        <v>3941</v>
      </c>
      <c r="D956" s="4" t="s">
        <v>3946</v>
      </c>
      <c r="E956" s="1">
        <v>986.89</v>
      </c>
      <c r="F956" s="1">
        <v>11</v>
      </c>
      <c r="G956" s="1">
        <v>17</v>
      </c>
      <c r="H956" s="1">
        <v>1301.3699999999999</v>
      </c>
      <c r="L956" t="str">
        <f t="shared" si="14"/>
        <v>dbb871c0</v>
      </c>
      <c r="M956" s="7">
        <v>45976</v>
      </c>
      <c r="N956" t="str">
        <f>PROPER(Table1[[#This Row],[Region]])</f>
        <v>North</v>
      </c>
      <c r="O956" t="str">
        <f>PROPER(Table1[[#This Row],[Product Category]])</f>
        <v>Electronics</v>
      </c>
      <c r="P956">
        <f>ROUND(Table1[[#This Row],[Sales Amount]],1)</f>
        <v>986.9</v>
      </c>
      <c r="Q956">
        <f>Table1[[#This Row],[Quantity Sold]]</f>
        <v>11</v>
      </c>
      <c r="R956">
        <f>Table1[[#This Row],[Discount (%)]]</f>
        <v>17</v>
      </c>
      <c r="S956">
        <f>Table1[[#This Row],[Profit]]</f>
        <v>1301.3699999999999</v>
      </c>
    </row>
    <row r="957" spans="1:19" ht="13.8">
      <c r="A957" s="1" t="s">
        <v>949</v>
      </c>
      <c r="B957" s="7">
        <v>45977</v>
      </c>
      <c r="C957" s="2" t="s">
        <v>3944</v>
      </c>
      <c r="D957" s="4" t="s">
        <v>3945</v>
      </c>
      <c r="E957" s="1">
        <v>382.33</v>
      </c>
      <c r="F957" s="1">
        <v>34</v>
      </c>
      <c r="G957" s="1">
        <v>15</v>
      </c>
      <c r="H957" s="1">
        <v>1807.08</v>
      </c>
      <c r="L957" t="str">
        <f t="shared" si="14"/>
        <v>5a22a100</v>
      </c>
      <c r="M957" s="7">
        <v>45977</v>
      </c>
      <c r="N957" t="str">
        <f>PROPER(Table1[[#This Row],[Region]])</f>
        <v>South</v>
      </c>
      <c r="O957" t="str">
        <f>PROPER(Table1[[#This Row],[Product Category]])</f>
        <v>Sports</v>
      </c>
      <c r="P957">
        <f>ROUND(Table1[[#This Row],[Sales Amount]],1)</f>
        <v>382.3</v>
      </c>
      <c r="Q957">
        <f>Table1[[#This Row],[Quantity Sold]]</f>
        <v>34</v>
      </c>
      <c r="R957">
        <f>Table1[[#This Row],[Discount (%)]]</f>
        <v>15</v>
      </c>
      <c r="S957">
        <f>Table1[[#This Row],[Profit]]</f>
        <v>1807.08</v>
      </c>
    </row>
    <row r="958" spans="1:19" ht="13.8">
      <c r="A958" s="1" t="s">
        <v>950</v>
      </c>
      <c r="B958" s="7">
        <v>45978</v>
      </c>
      <c r="C958" s="2" t="s">
        <v>3942</v>
      </c>
      <c r="D958" s="4" t="s">
        <v>92</v>
      </c>
      <c r="E958" s="1">
        <v>1720.08</v>
      </c>
      <c r="F958" s="1">
        <v>34</v>
      </c>
      <c r="G958" s="1">
        <v>50</v>
      </c>
      <c r="H958" s="1">
        <v>1510.83</v>
      </c>
      <c r="L958" t="str">
        <f t="shared" si="14"/>
        <v>fe7b1d99</v>
      </c>
      <c r="M958" s="7">
        <v>45978</v>
      </c>
      <c r="N958" t="str">
        <f>PROPER(Table1[[#This Row],[Region]])</f>
        <v>West</v>
      </c>
      <c r="O958" t="str">
        <f>PROPER(Table1[[#This Row],[Product Category]])</f>
        <v>Groceries</v>
      </c>
      <c r="P958">
        <f>ROUND(Table1[[#This Row],[Sales Amount]],1)</f>
        <v>1720.1</v>
      </c>
      <c r="Q958">
        <f>Table1[[#This Row],[Quantity Sold]]</f>
        <v>34</v>
      </c>
      <c r="R958">
        <f>Table1[[#This Row],[Discount (%)]]</f>
        <v>50</v>
      </c>
      <c r="S958">
        <f>Table1[[#This Row],[Profit]]</f>
        <v>1510.83</v>
      </c>
    </row>
    <row r="959" spans="1:19" ht="13.8">
      <c r="A959" s="1" t="s">
        <v>951</v>
      </c>
      <c r="B959" s="7">
        <v>45979</v>
      </c>
      <c r="C959" s="2" t="s">
        <v>3942</v>
      </c>
      <c r="D959" s="4" t="s">
        <v>1661</v>
      </c>
      <c r="E959" s="1">
        <v>3580.65</v>
      </c>
      <c r="F959" s="1">
        <v>30</v>
      </c>
      <c r="G959" s="1">
        <v>29</v>
      </c>
      <c r="H959" s="1">
        <v>1069.17</v>
      </c>
      <c r="L959" t="str">
        <f t="shared" si="14"/>
        <v>7888fea9</v>
      </c>
      <c r="M959" s="7">
        <v>45979</v>
      </c>
      <c r="N959" t="str">
        <f>PROPER(Table1[[#This Row],[Region]])</f>
        <v>West</v>
      </c>
      <c r="O959" t="str">
        <f>PROPER(Table1[[#This Row],[Product Category]])</f>
        <v>Furniture</v>
      </c>
      <c r="P959">
        <f>ROUND(Table1[[#This Row],[Sales Amount]],1)</f>
        <v>3580.7</v>
      </c>
      <c r="Q959">
        <f>Table1[[#This Row],[Quantity Sold]]</f>
        <v>30</v>
      </c>
      <c r="R959">
        <f>Table1[[#This Row],[Discount (%)]]</f>
        <v>29</v>
      </c>
      <c r="S959">
        <f>Table1[[#This Row],[Profit]]</f>
        <v>1069.17</v>
      </c>
    </row>
    <row r="960" spans="1:19" ht="13.8">
      <c r="A960" s="1" t="s">
        <v>952</v>
      </c>
      <c r="B960" s="7">
        <v>45980</v>
      </c>
      <c r="C960" s="2" t="s">
        <v>3943</v>
      </c>
      <c r="D960" s="4" t="s">
        <v>3945</v>
      </c>
      <c r="E960" s="1">
        <v>2593.31</v>
      </c>
      <c r="F960" s="1">
        <v>16</v>
      </c>
      <c r="G960" s="1">
        <v>34</v>
      </c>
      <c r="H960" s="1">
        <v>535.99</v>
      </c>
      <c r="L960" t="str">
        <f t="shared" si="14"/>
        <v>4d0a81ff</v>
      </c>
      <c r="M960" s="7">
        <v>45980</v>
      </c>
      <c r="N960" t="str">
        <f>PROPER(Table1[[#This Row],[Region]])</f>
        <v>East</v>
      </c>
      <c r="O960" t="str">
        <f>PROPER(Table1[[#This Row],[Product Category]])</f>
        <v>Sports</v>
      </c>
      <c r="P960">
        <f>ROUND(Table1[[#This Row],[Sales Amount]],1)</f>
        <v>2593.3000000000002</v>
      </c>
      <c r="Q960">
        <f>Table1[[#This Row],[Quantity Sold]]</f>
        <v>16</v>
      </c>
      <c r="R960">
        <f>Table1[[#This Row],[Discount (%)]]</f>
        <v>34</v>
      </c>
      <c r="S960">
        <f>Table1[[#This Row],[Profit]]</f>
        <v>535.99</v>
      </c>
    </row>
    <row r="961" spans="1:19" ht="13.8">
      <c r="A961" s="1" t="s">
        <v>953</v>
      </c>
      <c r="B961" s="7">
        <v>45981</v>
      </c>
      <c r="C961" s="2" t="s">
        <v>3942</v>
      </c>
      <c r="D961" s="4" t="s">
        <v>1661</v>
      </c>
      <c r="E961" s="1">
        <v>3737.32</v>
      </c>
      <c r="F961" s="1">
        <v>48</v>
      </c>
      <c r="G961" s="1">
        <v>17</v>
      </c>
      <c r="H961" s="1">
        <v>1820.81</v>
      </c>
      <c r="L961" t="str">
        <f t="shared" si="14"/>
        <v>0021cd21</v>
      </c>
      <c r="M961" s="7">
        <v>45981</v>
      </c>
      <c r="N961" t="str">
        <f>PROPER(Table1[[#This Row],[Region]])</f>
        <v>West</v>
      </c>
      <c r="O961" t="str">
        <f>PROPER(Table1[[#This Row],[Product Category]])</f>
        <v>Furniture</v>
      </c>
      <c r="P961">
        <f>ROUND(Table1[[#This Row],[Sales Amount]],1)</f>
        <v>3737.3</v>
      </c>
      <c r="Q961">
        <f>Table1[[#This Row],[Quantity Sold]]</f>
        <v>48</v>
      </c>
      <c r="R961">
        <f>Table1[[#This Row],[Discount (%)]]</f>
        <v>17</v>
      </c>
      <c r="S961">
        <f>Table1[[#This Row],[Profit]]</f>
        <v>1820.81</v>
      </c>
    </row>
    <row r="962" spans="1:19" ht="13.8">
      <c r="A962" s="1" t="s">
        <v>954</v>
      </c>
      <c r="B962" s="7">
        <v>45982</v>
      </c>
      <c r="C962" s="2" t="s">
        <v>3944</v>
      </c>
      <c r="D962" s="4" t="s">
        <v>1661</v>
      </c>
      <c r="E962" s="1">
        <v>4115.9399999999996</v>
      </c>
      <c r="F962" s="1">
        <v>48</v>
      </c>
      <c r="G962" s="1">
        <v>42</v>
      </c>
      <c r="H962" s="1">
        <v>1037.1199999999999</v>
      </c>
      <c r="L962" t="str">
        <f t="shared" ref="L962:L1025" si="15">TRIM(A962)</f>
        <v>fecd5ee3</v>
      </c>
      <c r="M962" s="7">
        <v>45982</v>
      </c>
      <c r="N962" t="str">
        <f>PROPER(Table1[[#This Row],[Region]])</f>
        <v>South</v>
      </c>
      <c r="O962" t="str">
        <f>PROPER(Table1[[#This Row],[Product Category]])</f>
        <v>Furniture</v>
      </c>
      <c r="P962">
        <f>ROUND(Table1[[#This Row],[Sales Amount]],1)</f>
        <v>4115.8999999999996</v>
      </c>
      <c r="Q962">
        <f>Table1[[#This Row],[Quantity Sold]]</f>
        <v>48</v>
      </c>
      <c r="R962">
        <f>Table1[[#This Row],[Discount (%)]]</f>
        <v>42</v>
      </c>
      <c r="S962">
        <f>Table1[[#This Row],[Profit]]</f>
        <v>1037.1199999999999</v>
      </c>
    </row>
    <row r="963" spans="1:19" ht="13.8">
      <c r="A963" s="1" t="s">
        <v>955</v>
      </c>
      <c r="B963" s="7">
        <v>45983</v>
      </c>
      <c r="C963" s="2" t="s">
        <v>3942</v>
      </c>
      <c r="D963" s="4" t="s">
        <v>3946</v>
      </c>
      <c r="E963" s="1">
        <v>3533.08</v>
      </c>
      <c r="F963" s="1">
        <v>36</v>
      </c>
      <c r="G963" s="1">
        <v>15</v>
      </c>
      <c r="H963" s="1">
        <v>281.88</v>
      </c>
      <c r="L963" t="str">
        <f t="shared" si="15"/>
        <v>28610fa1</v>
      </c>
      <c r="M963" s="7">
        <v>45983</v>
      </c>
      <c r="N963" t="str">
        <f>PROPER(Table1[[#This Row],[Region]])</f>
        <v>West</v>
      </c>
      <c r="O963" t="str">
        <f>PROPER(Table1[[#This Row],[Product Category]])</f>
        <v>Electronics</v>
      </c>
      <c r="P963">
        <f>ROUND(Table1[[#This Row],[Sales Amount]],1)</f>
        <v>3533.1</v>
      </c>
      <c r="Q963">
        <f>Table1[[#This Row],[Quantity Sold]]</f>
        <v>36</v>
      </c>
      <c r="R963">
        <f>Table1[[#This Row],[Discount (%)]]</f>
        <v>15</v>
      </c>
      <c r="S963">
        <f>Table1[[#This Row],[Profit]]</f>
        <v>281.88</v>
      </c>
    </row>
    <row r="964" spans="1:19" ht="13.8">
      <c r="A964" s="1" t="s">
        <v>956</v>
      </c>
      <c r="B964" s="7">
        <v>45984</v>
      </c>
      <c r="C964" s="2" t="s">
        <v>3944</v>
      </c>
      <c r="D964" s="4" t="s">
        <v>3945</v>
      </c>
      <c r="E964" s="1">
        <v>3668.07</v>
      </c>
      <c r="F964" s="1">
        <v>19</v>
      </c>
      <c r="G964" s="1">
        <v>28</v>
      </c>
      <c r="H964" s="1">
        <v>1312.96</v>
      </c>
      <c r="L964" t="str">
        <f t="shared" si="15"/>
        <v>ef7c7093</v>
      </c>
      <c r="M964" s="7">
        <v>45984</v>
      </c>
      <c r="N964" t="str">
        <f>PROPER(Table1[[#This Row],[Region]])</f>
        <v>South</v>
      </c>
      <c r="O964" t="str">
        <f>PROPER(Table1[[#This Row],[Product Category]])</f>
        <v>Sports</v>
      </c>
      <c r="P964">
        <f>ROUND(Table1[[#This Row],[Sales Amount]],1)</f>
        <v>3668.1</v>
      </c>
      <c r="Q964">
        <f>Table1[[#This Row],[Quantity Sold]]</f>
        <v>19</v>
      </c>
      <c r="R964">
        <f>Table1[[#This Row],[Discount (%)]]</f>
        <v>28</v>
      </c>
      <c r="S964">
        <f>Table1[[#This Row],[Profit]]</f>
        <v>1312.96</v>
      </c>
    </row>
    <row r="965" spans="1:19" ht="13.8">
      <c r="A965" s="1" t="s">
        <v>957</v>
      </c>
      <c r="B965" s="7">
        <v>45985</v>
      </c>
      <c r="C965" s="2" t="s">
        <v>3941</v>
      </c>
      <c r="D965" s="4" t="s">
        <v>3946</v>
      </c>
      <c r="E965" s="1">
        <v>3948.22</v>
      </c>
      <c r="F965" s="1">
        <v>3</v>
      </c>
      <c r="G965" s="1">
        <v>31</v>
      </c>
      <c r="H965" s="1">
        <v>1000.64</v>
      </c>
      <c r="L965" t="str">
        <f t="shared" si="15"/>
        <v>50a5df32</v>
      </c>
      <c r="M965" s="7">
        <v>45985</v>
      </c>
      <c r="N965" t="str">
        <f>PROPER(Table1[[#This Row],[Region]])</f>
        <v>North</v>
      </c>
      <c r="O965" t="str">
        <f>PROPER(Table1[[#This Row],[Product Category]])</f>
        <v>Electronics</v>
      </c>
      <c r="P965">
        <f>ROUND(Table1[[#This Row],[Sales Amount]],1)</f>
        <v>3948.2</v>
      </c>
      <c r="Q965">
        <f>Table1[[#This Row],[Quantity Sold]]</f>
        <v>3</v>
      </c>
      <c r="R965">
        <f>Table1[[#This Row],[Discount (%)]]</f>
        <v>31</v>
      </c>
      <c r="S965">
        <f>Table1[[#This Row],[Profit]]</f>
        <v>1000.64</v>
      </c>
    </row>
    <row r="966" spans="1:19" ht="13.8">
      <c r="A966" s="1" t="s">
        <v>958</v>
      </c>
      <c r="B966" s="7">
        <v>45986</v>
      </c>
      <c r="C966" s="2" t="s">
        <v>3944</v>
      </c>
      <c r="D966" s="4" t="s">
        <v>92</v>
      </c>
      <c r="E966" s="1">
        <v>750.45</v>
      </c>
      <c r="F966" s="1">
        <v>1</v>
      </c>
      <c r="G966" s="1">
        <v>3</v>
      </c>
      <c r="H966" s="1">
        <v>1555.43</v>
      </c>
      <c r="L966" t="str">
        <f t="shared" si="15"/>
        <v>a775606b</v>
      </c>
      <c r="M966" s="7">
        <v>45986</v>
      </c>
      <c r="N966" t="str">
        <f>PROPER(Table1[[#This Row],[Region]])</f>
        <v>South</v>
      </c>
      <c r="O966" t="str">
        <f>PROPER(Table1[[#This Row],[Product Category]])</f>
        <v>Groceries</v>
      </c>
      <c r="P966">
        <f>ROUND(Table1[[#This Row],[Sales Amount]],1)</f>
        <v>750.5</v>
      </c>
      <c r="Q966">
        <f>Table1[[#This Row],[Quantity Sold]]</f>
        <v>1</v>
      </c>
      <c r="R966">
        <f>Table1[[#This Row],[Discount (%)]]</f>
        <v>3</v>
      </c>
      <c r="S966">
        <f>Table1[[#This Row],[Profit]]</f>
        <v>1555.43</v>
      </c>
    </row>
    <row r="967" spans="1:19" ht="13.8">
      <c r="A967" s="1" t="s">
        <v>959</v>
      </c>
      <c r="B967" s="7">
        <v>45987</v>
      </c>
      <c r="C967" s="2" t="s">
        <v>3944</v>
      </c>
      <c r="D967" s="4" t="s">
        <v>3945</v>
      </c>
      <c r="E967" s="1">
        <v>3845.05</v>
      </c>
      <c r="F967" s="1">
        <v>22</v>
      </c>
      <c r="G967" s="1">
        <v>34</v>
      </c>
      <c r="H967" s="1">
        <v>904.99</v>
      </c>
      <c r="L967" t="str">
        <f t="shared" si="15"/>
        <v>7ae1e11b</v>
      </c>
      <c r="M967" s="7">
        <v>45987</v>
      </c>
      <c r="N967" t="str">
        <f>PROPER(Table1[[#This Row],[Region]])</f>
        <v>South</v>
      </c>
      <c r="O967" t="str">
        <f>PROPER(Table1[[#This Row],[Product Category]])</f>
        <v>Sports</v>
      </c>
      <c r="P967">
        <f>ROUND(Table1[[#This Row],[Sales Amount]],1)</f>
        <v>3845.1</v>
      </c>
      <c r="Q967">
        <f>Table1[[#This Row],[Quantity Sold]]</f>
        <v>22</v>
      </c>
      <c r="R967">
        <f>Table1[[#This Row],[Discount (%)]]</f>
        <v>34</v>
      </c>
      <c r="S967">
        <f>Table1[[#This Row],[Profit]]</f>
        <v>904.99</v>
      </c>
    </row>
    <row r="968" spans="1:19" ht="13.8">
      <c r="A968" s="1" t="s">
        <v>960</v>
      </c>
      <c r="B968" s="7">
        <v>45988</v>
      </c>
      <c r="C968" s="2" t="s">
        <v>3944</v>
      </c>
      <c r="D968" s="4" t="s">
        <v>1661</v>
      </c>
      <c r="E968" s="1">
        <v>807.33</v>
      </c>
      <c r="F968" s="1">
        <v>28</v>
      </c>
      <c r="G968" s="1">
        <v>27</v>
      </c>
      <c r="H968" s="1">
        <v>1040.05</v>
      </c>
      <c r="L968" t="str">
        <f t="shared" si="15"/>
        <v>a3cb06e8</v>
      </c>
      <c r="M968" s="7">
        <v>45988</v>
      </c>
      <c r="N968" t="str">
        <f>PROPER(Table1[[#This Row],[Region]])</f>
        <v>South</v>
      </c>
      <c r="O968" t="str">
        <f>PROPER(Table1[[#This Row],[Product Category]])</f>
        <v>Furniture</v>
      </c>
      <c r="P968">
        <f>ROUND(Table1[[#This Row],[Sales Amount]],1)</f>
        <v>807.3</v>
      </c>
      <c r="Q968">
        <f>Table1[[#This Row],[Quantity Sold]]</f>
        <v>28</v>
      </c>
      <c r="R968">
        <f>Table1[[#This Row],[Discount (%)]]</f>
        <v>27</v>
      </c>
      <c r="S968">
        <f>Table1[[#This Row],[Profit]]</f>
        <v>1040.05</v>
      </c>
    </row>
    <row r="969" spans="1:19" ht="13.8">
      <c r="A969" s="1" t="s">
        <v>961</v>
      </c>
      <c r="B969" s="7">
        <v>45989</v>
      </c>
      <c r="C969" s="2" t="s">
        <v>3943</v>
      </c>
      <c r="D969" s="4" t="s">
        <v>92</v>
      </c>
      <c r="E969" s="1">
        <v>3455.58</v>
      </c>
      <c r="F969" s="1">
        <v>19</v>
      </c>
      <c r="G969" s="1">
        <v>34</v>
      </c>
      <c r="H969" s="1">
        <v>95.39</v>
      </c>
      <c r="L969" t="str">
        <f t="shared" si="15"/>
        <v>7bdb4e44</v>
      </c>
      <c r="M969" s="7">
        <v>45989</v>
      </c>
      <c r="N969" t="str">
        <f>PROPER(Table1[[#This Row],[Region]])</f>
        <v>East</v>
      </c>
      <c r="O969" t="str">
        <f>PROPER(Table1[[#This Row],[Product Category]])</f>
        <v>Groceries</v>
      </c>
      <c r="P969">
        <f>ROUND(Table1[[#This Row],[Sales Amount]],1)</f>
        <v>3455.6</v>
      </c>
      <c r="Q969">
        <f>Table1[[#This Row],[Quantity Sold]]</f>
        <v>19</v>
      </c>
      <c r="R969">
        <f>Table1[[#This Row],[Discount (%)]]</f>
        <v>34</v>
      </c>
      <c r="S969">
        <f>Table1[[#This Row],[Profit]]</f>
        <v>95.39</v>
      </c>
    </row>
    <row r="970" spans="1:19" ht="13.8">
      <c r="A970" s="1" t="s">
        <v>962</v>
      </c>
      <c r="B970" s="7">
        <v>45990</v>
      </c>
      <c r="C970" s="2" t="s">
        <v>3944</v>
      </c>
      <c r="D970" s="4" t="s">
        <v>3946</v>
      </c>
      <c r="E970" s="1">
        <v>885.34</v>
      </c>
      <c r="F970" s="1">
        <v>19</v>
      </c>
      <c r="G970" s="1">
        <v>1</v>
      </c>
      <c r="H970" s="1">
        <v>338.11</v>
      </c>
      <c r="L970" t="str">
        <f t="shared" si="15"/>
        <v>ec35320b</v>
      </c>
      <c r="M970" s="7">
        <v>45990</v>
      </c>
      <c r="N970" t="str">
        <f>PROPER(Table1[[#This Row],[Region]])</f>
        <v>South</v>
      </c>
      <c r="O970" t="str">
        <f>PROPER(Table1[[#This Row],[Product Category]])</f>
        <v>Electronics</v>
      </c>
      <c r="P970">
        <f>ROUND(Table1[[#This Row],[Sales Amount]],1)</f>
        <v>885.3</v>
      </c>
      <c r="Q970">
        <f>Table1[[#This Row],[Quantity Sold]]</f>
        <v>19</v>
      </c>
      <c r="R970">
        <f>Table1[[#This Row],[Discount (%)]]</f>
        <v>1</v>
      </c>
      <c r="S970">
        <f>Table1[[#This Row],[Profit]]</f>
        <v>338.11</v>
      </c>
    </row>
    <row r="971" spans="1:19" ht="13.8">
      <c r="A971" s="1" t="s">
        <v>963</v>
      </c>
      <c r="B971" s="7">
        <v>45991</v>
      </c>
      <c r="C971" s="2" t="s">
        <v>3943</v>
      </c>
      <c r="D971" s="4" t="s">
        <v>1661</v>
      </c>
      <c r="E971" s="1">
        <v>68.989999999999995</v>
      </c>
      <c r="F971" s="1">
        <v>5</v>
      </c>
      <c r="G971" s="1">
        <v>43</v>
      </c>
      <c r="H971" s="1">
        <v>1292.3399999999999</v>
      </c>
      <c r="L971" t="str">
        <f t="shared" si="15"/>
        <v>5df51bef</v>
      </c>
      <c r="M971" s="7">
        <v>45991</v>
      </c>
      <c r="N971" t="str">
        <f>PROPER(Table1[[#This Row],[Region]])</f>
        <v>East</v>
      </c>
      <c r="O971" t="str">
        <f>PROPER(Table1[[#This Row],[Product Category]])</f>
        <v>Furniture</v>
      </c>
      <c r="P971">
        <f>ROUND(Table1[[#This Row],[Sales Amount]],1)</f>
        <v>69</v>
      </c>
      <c r="Q971">
        <f>Table1[[#This Row],[Quantity Sold]]</f>
        <v>5</v>
      </c>
      <c r="R971">
        <f>Table1[[#This Row],[Discount (%)]]</f>
        <v>43</v>
      </c>
      <c r="S971">
        <f>Table1[[#This Row],[Profit]]</f>
        <v>1292.3399999999999</v>
      </c>
    </row>
    <row r="972" spans="1:19" ht="13.8">
      <c r="A972" s="1" t="s">
        <v>964</v>
      </c>
      <c r="B972" s="7">
        <v>45992</v>
      </c>
      <c r="C972" s="2" t="s">
        <v>3943</v>
      </c>
      <c r="D972" s="4" t="s">
        <v>1489</v>
      </c>
      <c r="E972" s="1">
        <v>3873.29</v>
      </c>
      <c r="F972" s="1">
        <v>40</v>
      </c>
      <c r="G972" s="1">
        <v>39</v>
      </c>
      <c r="H972" s="1">
        <v>1683.5</v>
      </c>
      <c r="L972" t="str">
        <f t="shared" si="15"/>
        <v>dbe6c61f</v>
      </c>
      <c r="M972" s="7">
        <v>45992</v>
      </c>
      <c r="N972" t="str">
        <f>PROPER(Table1[[#This Row],[Region]])</f>
        <v>East</v>
      </c>
      <c r="O972" t="str">
        <f>PROPER(Table1[[#This Row],[Product Category]])</f>
        <v>Clothing</v>
      </c>
      <c r="P972">
        <f>ROUND(Table1[[#This Row],[Sales Amount]],1)</f>
        <v>3873.3</v>
      </c>
      <c r="Q972">
        <f>Table1[[#This Row],[Quantity Sold]]</f>
        <v>40</v>
      </c>
      <c r="R972">
        <f>Table1[[#This Row],[Discount (%)]]</f>
        <v>39</v>
      </c>
      <c r="S972">
        <f>Table1[[#This Row],[Profit]]</f>
        <v>1683.5</v>
      </c>
    </row>
    <row r="973" spans="1:19" ht="13.8">
      <c r="A973" s="1" t="s">
        <v>965</v>
      </c>
      <c r="B973" s="7">
        <v>45993</v>
      </c>
      <c r="C973" s="2" t="s">
        <v>3942</v>
      </c>
      <c r="D973" s="4" t="s">
        <v>1489</v>
      </c>
      <c r="E973" s="1">
        <v>419.46</v>
      </c>
      <c r="F973" s="1">
        <v>47</v>
      </c>
      <c r="G973" s="1">
        <v>18</v>
      </c>
      <c r="H973" s="1">
        <v>1709.86</v>
      </c>
      <c r="L973" t="str">
        <f t="shared" si="15"/>
        <v>db1e5b2e</v>
      </c>
      <c r="M973" s="7">
        <v>45993</v>
      </c>
      <c r="N973" t="str">
        <f>PROPER(Table1[[#This Row],[Region]])</f>
        <v>West</v>
      </c>
      <c r="O973" t="str">
        <f>PROPER(Table1[[#This Row],[Product Category]])</f>
        <v>Clothing</v>
      </c>
      <c r="P973">
        <f>ROUND(Table1[[#This Row],[Sales Amount]],1)</f>
        <v>419.5</v>
      </c>
      <c r="Q973">
        <f>Table1[[#This Row],[Quantity Sold]]</f>
        <v>47</v>
      </c>
      <c r="R973">
        <f>Table1[[#This Row],[Discount (%)]]</f>
        <v>18</v>
      </c>
      <c r="S973">
        <f>Table1[[#This Row],[Profit]]</f>
        <v>1709.86</v>
      </c>
    </row>
    <row r="974" spans="1:19" ht="13.8">
      <c r="A974" s="1" t="s">
        <v>966</v>
      </c>
      <c r="B974" s="7">
        <v>45994</v>
      </c>
      <c r="C974" s="2" t="s">
        <v>3942</v>
      </c>
      <c r="D974" s="4" t="s">
        <v>3946</v>
      </c>
      <c r="E974" s="1">
        <v>4193.84</v>
      </c>
      <c r="F974" s="1">
        <v>14</v>
      </c>
      <c r="G974" s="1">
        <v>5</v>
      </c>
      <c r="H974" s="1">
        <v>1873.81</v>
      </c>
      <c r="L974" t="str">
        <f t="shared" si="15"/>
        <v>f4cf5d7f</v>
      </c>
      <c r="M974" s="7">
        <v>45994</v>
      </c>
      <c r="N974" t="str">
        <f>PROPER(Table1[[#This Row],[Region]])</f>
        <v>West</v>
      </c>
      <c r="O974" t="str">
        <f>PROPER(Table1[[#This Row],[Product Category]])</f>
        <v>Electronics</v>
      </c>
      <c r="P974">
        <f>ROUND(Table1[[#This Row],[Sales Amount]],1)</f>
        <v>4193.8</v>
      </c>
      <c r="Q974">
        <f>Table1[[#This Row],[Quantity Sold]]</f>
        <v>14</v>
      </c>
      <c r="R974">
        <f>Table1[[#This Row],[Discount (%)]]</f>
        <v>5</v>
      </c>
      <c r="S974">
        <f>Table1[[#This Row],[Profit]]</f>
        <v>1873.81</v>
      </c>
    </row>
    <row r="975" spans="1:19" ht="13.8">
      <c r="A975" s="1" t="s">
        <v>967</v>
      </c>
      <c r="B975" s="7">
        <v>45995</v>
      </c>
      <c r="C975" s="2" t="s">
        <v>3943</v>
      </c>
      <c r="D975" s="4" t="s">
        <v>3945</v>
      </c>
      <c r="E975" s="1">
        <v>52.96</v>
      </c>
      <c r="F975" s="1">
        <v>47</v>
      </c>
      <c r="G975" s="1">
        <v>16</v>
      </c>
      <c r="H975" s="1">
        <v>1960.53</v>
      </c>
      <c r="L975" t="str">
        <f t="shared" si="15"/>
        <v>b97a8398</v>
      </c>
      <c r="M975" s="7">
        <v>45995</v>
      </c>
      <c r="N975" t="str">
        <f>PROPER(Table1[[#This Row],[Region]])</f>
        <v>East</v>
      </c>
      <c r="O975" t="str">
        <f>PROPER(Table1[[#This Row],[Product Category]])</f>
        <v>Sports</v>
      </c>
      <c r="P975">
        <f>ROUND(Table1[[#This Row],[Sales Amount]],1)</f>
        <v>53</v>
      </c>
      <c r="Q975">
        <f>Table1[[#This Row],[Quantity Sold]]</f>
        <v>47</v>
      </c>
      <c r="R975">
        <f>Table1[[#This Row],[Discount (%)]]</f>
        <v>16</v>
      </c>
      <c r="S975">
        <f>Table1[[#This Row],[Profit]]</f>
        <v>1960.53</v>
      </c>
    </row>
    <row r="976" spans="1:19" ht="13.8">
      <c r="A976" s="1" t="s">
        <v>968</v>
      </c>
      <c r="B976" s="7">
        <v>45996</v>
      </c>
      <c r="C976" s="2" t="s">
        <v>3942</v>
      </c>
      <c r="D976" s="4" t="s">
        <v>1661</v>
      </c>
      <c r="E976" s="1">
        <v>1456.78</v>
      </c>
      <c r="F976" s="1">
        <v>31</v>
      </c>
      <c r="G976" s="1">
        <v>10</v>
      </c>
      <c r="H976" s="1">
        <v>203.72</v>
      </c>
      <c r="L976" t="str">
        <f t="shared" si="15"/>
        <v>ff3ca597</v>
      </c>
      <c r="M976" s="7">
        <v>45996</v>
      </c>
      <c r="N976" t="str">
        <f>PROPER(Table1[[#This Row],[Region]])</f>
        <v>West</v>
      </c>
      <c r="O976" t="str">
        <f>PROPER(Table1[[#This Row],[Product Category]])</f>
        <v>Furniture</v>
      </c>
      <c r="P976">
        <f>ROUND(Table1[[#This Row],[Sales Amount]],1)</f>
        <v>1456.8</v>
      </c>
      <c r="Q976">
        <f>Table1[[#This Row],[Quantity Sold]]</f>
        <v>31</v>
      </c>
      <c r="R976">
        <f>Table1[[#This Row],[Discount (%)]]</f>
        <v>10</v>
      </c>
      <c r="S976">
        <f>Table1[[#This Row],[Profit]]</f>
        <v>203.72</v>
      </c>
    </row>
    <row r="977" spans="1:19" ht="13.8">
      <c r="A977" s="1" t="s">
        <v>969</v>
      </c>
      <c r="B977" s="7">
        <v>45997</v>
      </c>
      <c r="C977" s="2" t="s">
        <v>3942</v>
      </c>
      <c r="D977" s="4" t="s">
        <v>1661</v>
      </c>
      <c r="E977" s="1">
        <v>1361.67</v>
      </c>
      <c r="F977" s="1">
        <v>33</v>
      </c>
      <c r="G977" s="1">
        <v>41</v>
      </c>
      <c r="H977" s="1">
        <v>620.35</v>
      </c>
      <c r="L977" t="str">
        <f t="shared" si="15"/>
        <v>98b85dc0</v>
      </c>
      <c r="M977" s="7">
        <v>45997</v>
      </c>
      <c r="N977" t="str">
        <f>PROPER(Table1[[#This Row],[Region]])</f>
        <v>West</v>
      </c>
      <c r="O977" t="str">
        <f>PROPER(Table1[[#This Row],[Product Category]])</f>
        <v>Furniture</v>
      </c>
      <c r="P977">
        <f>ROUND(Table1[[#This Row],[Sales Amount]],1)</f>
        <v>1361.7</v>
      </c>
      <c r="Q977">
        <f>Table1[[#This Row],[Quantity Sold]]</f>
        <v>33</v>
      </c>
      <c r="R977">
        <f>Table1[[#This Row],[Discount (%)]]</f>
        <v>41</v>
      </c>
      <c r="S977">
        <f>Table1[[#This Row],[Profit]]</f>
        <v>620.35</v>
      </c>
    </row>
    <row r="978" spans="1:19" ht="13.8">
      <c r="A978" s="1" t="s">
        <v>971</v>
      </c>
      <c r="B978" s="7">
        <v>45998</v>
      </c>
      <c r="C978" s="2" t="s">
        <v>3941</v>
      </c>
      <c r="D978" s="4" t="s">
        <v>3946</v>
      </c>
      <c r="E978" s="1">
        <v>2752.98</v>
      </c>
      <c r="F978" s="1">
        <v>4</v>
      </c>
      <c r="G978" s="1">
        <v>8</v>
      </c>
      <c r="H978" s="1">
        <v>900.03</v>
      </c>
      <c r="L978" t="str">
        <f t="shared" si="15"/>
        <v>8151f2c7</v>
      </c>
      <c r="M978" s="7">
        <v>45998</v>
      </c>
      <c r="N978" t="str">
        <f>PROPER(Table1[[#This Row],[Region]])</f>
        <v>North</v>
      </c>
      <c r="O978" t="str">
        <f>PROPER(Table1[[#This Row],[Product Category]])</f>
        <v>Electronics</v>
      </c>
      <c r="P978">
        <f>ROUND(Table1[[#This Row],[Sales Amount]],1)</f>
        <v>2753</v>
      </c>
      <c r="Q978">
        <f>Table1[[#This Row],[Quantity Sold]]</f>
        <v>4</v>
      </c>
      <c r="R978">
        <f>Table1[[#This Row],[Discount (%)]]</f>
        <v>8</v>
      </c>
      <c r="S978">
        <f>Table1[[#This Row],[Profit]]</f>
        <v>900.03</v>
      </c>
    </row>
    <row r="979" spans="1:19" ht="13.8">
      <c r="A979" s="1" t="s">
        <v>972</v>
      </c>
      <c r="B979" s="7">
        <v>45999</v>
      </c>
      <c r="C979" s="2" t="s">
        <v>3941</v>
      </c>
      <c r="D979" s="4" t="s">
        <v>1661</v>
      </c>
      <c r="E979" s="1">
        <v>2384.64</v>
      </c>
      <c r="F979" s="1">
        <v>46</v>
      </c>
      <c r="G979" s="1">
        <v>13</v>
      </c>
      <c r="H979" s="1">
        <v>191.19</v>
      </c>
      <c r="L979" t="str">
        <f t="shared" si="15"/>
        <v>27edba7e</v>
      </c>
      <c r="M979" s="7">
        <v>45999</v>
      </c>
      <c r="N979" t="str">
        <f>PROPER(Table1[[#This Row],[Region]])</f>
        <v>North</v>
      </c>
      <c r="O979" t="str">
        <f>PROPER(Table1[[#This Row],[Product Category]])</f>
        <v>Furniture</v>
      </c>
      <c r="P979">
        <f>ROUND(Table1[[#This Row],[Sales Amount]],1)</f>
        <v>2384.6</v>
      </c>
      <c r="Q979">
        <f>Table1[[#This Row],[Quantity Sold]]</f>
        <v>46</v>
      </c>
      <c r="R979">
        <f>Table1[[#This Row],[Discount (%)]]</f>
        <v>13</v>
      </c>
      <c r="S979">
        <f>Table1[[#This Row],[Profit]]</f>
        <v>191.19</v>
      </c>
    </row>
    <row r="980" spans="1:19" ht="13.8">
      <c r="A980" s="1" t="s">
        <v>973</v>
      </c>
      <c r="B980" s="7">
        <v>46000</v>
      </c>
      <c r="C980" s="2" t="s">
        <v>3942</v>
      </c>
      <c r="D980" s="4" t="s">
        <v>3945</v>
      </c>
      <c r="E980" s="1">
        <v>150.94999999999999</v>
      </c>
      <c r="F980" s="1">
        <v>45</v>
      </c>
      <c r="G980" s="1">
        <v>34</v>
      </c>
      <c r="H980" s="1">
        <v>1732.91</v>
      </c>
      <c r="L980" t="str">
        <f t="shared" si="15"/>
        <v>3b0b52af</v>
      </c>
      <c r="M980" s="7">
        <v>46000</v>
      </c>
      <c r="N980" t="str">
        <f>PROPER(Table1[[#This Row],[Region]])</f>
        <v>West</v>
      </c>
      <c r="O980" t="str">
        <f>PROPER(Table1[[#This Row],[Product Category]])</f>
        <v>Sports</v>
      </c>
      <c r="P980">
        <f>ROUND(Table1[[#This Row],[Sales Amount]],1)</f>
        <v>151</v>
      </c>
      <c r="Q980">
        <f>Table1[[#This Row],[Quantity Sold]]</f>
        <v>45</v>
      </c>
      <c r="R980">
        <f>Table1[[#This Row],[Discount (%)]]</f>
        <v>34</v>
      </c>
      <c r="S980">
        <f>Table1[[#This Row],[Profit]]</f>
        <v>1732.91</v>
      </c>
    </row>
    <row r="981" spans="1:19" ht="13.8">
      <c r="A981" s="1" t="s">
        <v>974</v>
      </c>
      <c r="B981" s="7">
        <v>46001</v>
      </c>
      <c r="C981" s="2" t="s">
        <v>3942</v>
      </c>
      <c r="D981" s="4" t="s">
        <v>1661</v>
      </c>
      <c r="E981" s="1">
        <v>1407.45</v>
      </c>
      <c r="F981" s="1">
        <v>23</v>
      </c>
      <c r="G981" s="1">
        <v>15</v>
      </c>
      <c r="H981" s="1">
        <v>728.54</v>
      </c>
      <c r="L981" t="str">
        <f t="shared" si="15"/>
        <v>058d2dfb</v>
      </c>
      <c r="M981" s="7">
        <v>46001</v>
      </c>
      <c r="N981" t="str">
        <f>PROPER(Table1[[#This Row],[Region]])</f>
        <v>West</v>
      </c>
      <c r="O981" t="str">
        <f>PROPER(Table1[[#This Row],[Product Category]])</f>
        <v>Furniture</v>
      </c>
      <c r="P981">
        <f>ROUND(Table1[[#This Row],[Sales Amount]],1)</f>
        <v>1407.5</v>
      </c>
      <c r="Q981">
        <f>Table1[[#This Row],[Quantity Sold]]</f>
        <v>23</v>
      </c>
      <c r="R981">
        <f>Table1[[#This Row],[Discount (%)]]</f>
        <v>15</v>
      </c>
      <c r="S981">
        <f>Table1[[#This Row],[Profit]]</f>
        <v>728.54</v>
      </c>
    </row>
    <row r="982" spans="1:19" ht="13.8">
      <c r="A982" s="1" t="s">
        <v>975</v>
      </c>
      <c r="B982" s="7">
        <v>46002</v>
      </c>
      <c r="C982" s="2" t="s">
        <v>3943</v>
      </c>
      <c r="D982" s="4" t="s">
        <v>3946</v>
      </c>
      <c r="E982" s="1">
        <v>4411.17</v>
      </c>
      <c r="F982" s="1">
        <v>4</v>
      </c>
      <c r="G982" s="1">
        <v>12</v>
      </c>
      <c r="H982" s="1">
        <v>206.61</v>
      </c>
      <c r="L982" t="str">
        <f t="shared" si="15"/>
        <v>e4fffafb</v>
      </c>
      <c r="M982" s="7">
        <v>46002</v>
      </c>
      <c r="N982" t="str">
        <f>PROPER(Table1[[#This Row],[Region]])</f>
        <v>East</v>
      </c>
      <c r="O982" t="str">
        <f>PROPER(Table1[[#This Row],[Product Category]])</f>
        <v>Electronics</v>
      </c>
      <c r="P982">
        <f>ROUND(Table1[[#This Row],[Sales Amount]],1)</f>
        <v>4411.2</v>
      </c>
      <c r="Q982">
        <f>Table1[[#This Row],[Quantity Sold]]</f>
        <v>4</v>
      </c>
      <c r="R982">
        <f>Table1[[#This Row],[Discount (%)]]</f>
        <v>12</v>
      </c>
      <c r="S982">
        <f>Table1[[#This Row],[Profit]]</f>
        <v>206.61</v>
      </c>
    </row>
    <row r="983" spans="1:19" ht="13.8">
      <c r="A983" s="1" t="s">
        <v>976</v>
      </c>
      <c r="B983" s="7">
        <v>46003</v>
      </c>
      <c r="C983" s="2" t="s">
        <v>3941</v>
      </c>
      <c r="D983" s="4" t="s">
        <v>3946</v>
      </c>
      <c r="E983" s="1">
        <v>1437.04</v>
      </c>
      <c r="F983" s="1">
        <v>16</v>
      </c>
      <c r="G983" s="1">
        <v>29</v>
      </c>
      <c r="H983" s="1">
        <v>1648.95</v>
      </c>
      <c r="L983" t="str">
        <f t="shared" si="15"/>
        <v>ed24aaaf</v>
      </c>
      <c r="M983" s="7">
        <v>46003</v>
      </c>
      <c r="N983" t="str">
        <f>PROPER(Table1[[#This Row],[Region]])</f>
        <v>North</v>
      </c>
      <c r="O983" t="str">
        <f>PROPER(Table1[[#This Row],[Product Category]])</f>
        <v>Electronics</v>
      </c>
      <c r="P983">
        <f>ROUND(Table1[[#This Row],[Sales Amount]],1)</f>
        <v>1437</v>
      </c>
      <c r="Q983">
        <f>Table1[[#This Row],[Quantity Sold]]</f>
        <v>16</v>
      </c>
      <c r="R983">
        <f>Table1[[#This Row],[Discount (%)]]</f>
        <v>29</v>
      </c>
      <c r="S983">
        <f>Table1[[#This Row],[Profit]]</f>
        <v>1648.95</v>
      </c>
    </row>
    <row r="984" spans="1:19" ht="13.8">
      <c r="A984" s="1" t="s">
        <v>977</v>
      </c>
      <c r="B984" s="7">
        <v>46004</v>
      </c>
      <c r="C984" s="2" t="s">
        <v>3944</v>
      </c>
      <c r="D984" s="4" t="s">
        <v>1661</v>
      </c>
      <c r="E984" s="1">
        <v>2052.6799999999998</v>
      </c>
      <c r="F984" s="1">
        <v>24</v>
      </c>
      <c r="G984" s="1">
        <v>16</v>
      </c>
      <c r="H984" s="1">
        <v>337.63</v>
      </c>
      <c r="L984" t="str">
        <f t="shared" si="15"/>
        <v>522a6fe9</v>
      </c>
      <c r="M984" s="7">
        <v>46004</v>
      </c>
      <c r="N984" t="str">
        <f>PROPER(Table1[[#This Row],[Region]])</f>
        <v>South</v>
      </c>
      <c r="O984" t="str">
        <f>PROPER(Table1[[#This Row],[Product Category]])</f>
        <v>Furniture</v>
      </c>
      <c r="P984">
        <f>ROUND(Table1[[#This Row],[Sales Amount]],1)</f>
        <v>2052.6999999999998</v>
      </c>
      <c r="Q984">
        <f>Table1[[#This Row],[Quantity Sold]]</f>
        <v>24</v>
      </c>
      <c r="R984">
        <f>Table1[[#This Row],[Discount (%)]]</f>
        <v>16</v>
      </c>
      <c r="S984">
        <f>Table1[[#This Row],[Profit]]</f>
        <v>337.63</v>
      </c>
    </row>
    <row r="985" spans="1:19" ht="13.8">
      <c r="A985" s="1" t="s">
        <v>978</v>
      </c>
      <c r="B985" s="7">
        <v>46005</v>
      </c>
      <c r="C985" s="2" t="s">
        <v>3942</v>
      </c>
      <c r="D985" s="4" t="s">
        <v>92</v>
      </c>
      <c r="E985" s="1">
        <v>2380.5</v>
      </c>
      <c r="F985" s="1">
        <v>21</v>
      </c>
      <c r="G985" s="1">
        <v>49</v>
      </c>
      <c r="H985" s="1">
        <v>979.86</v>
      </c>
      <c r="L985" t="str">
        <f t="shared" si="15"/>
        <v>7cdc7616</v>
      </c>
      <c r="M985" s="7">
        <v>46005</v>
      </c>
      <c r="N985" t="str">
        <f>PROPER(Table1[[#This Row],[Region]])</f>
        <v>West</v>
      </c>
      <c r="O985" t="str">
        <f>PROPER(Table1[[#This Row],[Product Category]])</f>
        <v>Groceries</v>
      </c>
      <c r="P985">
        <f>ROUND(Table1[[#This Row],[Sales Amount]],1)</f>
        <v>2380.5</v>
      </c>
      <c r="Q985">
        <f>Table1[[#This Row],[Quantity Sold]]</f>
        <v>21</v>
      </c>
      <c r="R985">
        <f>Table1[[#This Row],[Discount (%)]]</f>
        <v>49</v>
      </c>
      <c r="S985">
        <f>Table1[[#This Row],[Profit]]</f>
        <v>979.86</v>
      </c>
    </row>
    <row r="986" spans="1:19" ht="13.8">
      <c r="A986" s="1" t="s">
        <v>979</v>
      </c>
      <c r="B986" s="7">
        <v>46006</v>
      </c>
      <c r="C986" s="2" t="s">
        <v>3941</v>
      </c>
      <c r="D986" s="4" t="s">
        <v>92</v>
      </c>
      <c r="E986" s="1">
        <v>3438.47</v>
      </c>
      <c r="F986" s="1">
        <v>14</v>
      </c>
      <c r="G986" s="1">
        <v>26</v>
      </c>
      <c r="H986" s="1">
        <v>483.67</v>
      </c>
      <c r="L986" t="str">
        <f t="shared" si="15"/>
        <v>1d499a30</v>
      </c>
      <c r="M986" s="7">
        <v>46006</v>
      </c>
      <c r="N986" t="str">
        <f>PROPER(Table1[[#This Row],[Region]])</f>
        <v>North</v>
      </c>
      <c r="O986" t="str">
        <f>PROPER(Table1[[#This Row],[Product Category]])</f>
        <v>Groceries</v>
      </c>
      <c r="P986">
        <f>ROUND(Table1[[#This Row],[Sales Amount]],1)</f>
        <v>3438.5</v>
      </c>
      <c r="Q986">
        <f>Table1[[#This Row],[Quantity Sold]]</f>
        <v>14</v>
      </c>
      <c r="R986">
        <f>Table1[[#This Row],[Discount (%)]]</f>
        <v>26</v>
      </c>
      <c r="S986">
        <f>Table1[[#This Row],[Profit]]</f>
        <v>483.67</v>
      </c>
    </row>
    <row r="987" spans="1:19" ht="13.8">
      <c r="A987" s="1" t="s">
        <v>980</v>
      </c>
      <c r="B987" s="7">
        <v>46007</v>
      </c>
      <c r="C987" s="2" t="s">
        <v>3944</v>
      </c>
      <c r="D987" s="4" t="s">
        <v>92</v>
      </c>
      <c r="E987" s="1">
        <v>927.94</v>
      </c>
      <c r="F987" s="1">
        <v>19</v>
      </c>
      <c r="G987" s="1">
        <v>15</v>
      </c>
      <c r="H987" s="1">
        <v>1146.1099999999999</v>
      </c>
      <c r="L987" t="str">
        <f t="shared" si="15"/>
        <v>5ac3d835</v>
      </c>
      <c r="M987" s="7">
        <v>46007</v>
      </c>
      <c r="N987" t="str">
        <f>PROPER(Table1[[#This Row],[Region]])</f>
        <v>South</v>
      </c>
      <c r="O987" t="str">
        <f>PROPER(Table1[[#This Row],[Product Category]])</f>
        <v>Groceries</v>
      </c>
      <c r="P987">
        <f>ROUND(Table1[[#This Row],[Sales Amount]],1)</f>
        <v>927.9</v>
      </c>
      <c r="Q987">
        <f>Table1[[#This Row],[Quantity Sold]]</f>
        <v>19</v>
      </c>
      <c r="R987">
        <f>Table1[[#This Row],[Discount (%)]]</f>
        <v>15</v>
      </c>
      <c r="S987">
        <f>Table1[[#This Row],[Profit]]</f>
        <v>1146.1099999999999</v>
      </c>
    </row>
    <row r="988" spans="1:19" ht="13.8">
      <c r="A988" s="1" t="s">
        <v>981</v>
      </c>
      <c r="B988" s="7">
        <v>46008</v>
      </c>
      <c r="C988" s="2" t="s">
        <v>3942</v>
      </c>
      <c r="D988" s="4" t="s">
        <v>3945</v>
      </c>
      <c r="E988" s="1">
        <v>4744.7299999999996</v>
      </c>
      <c r="F988" s="1">
        <v>49</v>
      </c>
      <c r="G988" s="1">
        <v>4</v>
      </c>
      <c r="H988" s="1">
        <v>327.16000000000003</v>
      </c>
      <c r="L988" t="str">
        <f t="shared" si="15"/>
        <v>264c8fff</v>
      </c>
      <c r="M988" s="7">
        <v>46008</v>
      </c>
      <c r="N988" t="str">
        <f>PROPER(Table1[[#This Row],[Region]])</f>
        <v>West</v>
      </c>
      <c r="O988" t="str">
        <f>PROPER(Table1[[#This Row],[Product Category]])</f>
        <v>Sports</v>
      </c>
      <c r="P988">
        <f>ROUND(Table1[[#This Row],[Sales Amount]],1)</f>
        <v>4744.7</v>
      </c>
      <c r="Q988">
        <f>Table1[[#This Row],[Quantity Sold]]</f>
        <v>49</v>
      </c>
      <c r="R988">
        <f>Table1[[#This Row],[Discount (%)]]</f>
        <v>4</v>
      </c>
      <c r="S988">
        <f>Table1[[#This Row],[Profit]]</f>
        <v>327.16000000000003</v>
      </c>
    </row>
    <row r="989" spans="1:19" ht="13.8">
      <c r="A989" s="1" t="s">
        <v>982</v>
      </c>
      <c r="B989" s="7">
        <v>46009</v>
      </c>
      <c r="C989" s="2" t="s">
        <v>3941</v>
      </c>
      <c r="D989" s="4" t="s">
        <v>1489</v>
      </c>
      <c r="E989" s="1">
        <v>2201.39</v>
      </c>
      <c r="F989" s="1">
        <v>23</v>
      </c>
      <c r="G989" s="1">
        <v>12</v>
      </c>
      <c r="H989" s="1">
        <v>1543.25</v>
      </c>
      <c r="L989" t="str">
        <f t="shared" si="15"/>
        <v>bac9cae3</v>
      </c>
      <c r="M989" s="7">
        <v>46009</v>
      </c>
      <c r="N989" t="str">
        <f>PROPER(Table1[[#This Row],[Region]])</f>
        <v>North</v>
      </c>
      <c r="O989" t="str">
        <f>PROPER(Table1[[#This Row],[Product Category]])</f>
        <v>Clothing</v>
      </c>
      <c r="P989">
        <f>ROUND(Table1[[#This Row],[Sales Amount]],1)</f>
        <v>2201.4</v>
      </c>
      <c r="Q989">
        <f>Table1[[#This Row],[Quantity Sold]]</f>
        <v>23</v>
      </c>
      <c r="R989">
        <f>Table1[[#This Row],[Discount (%)]]</f>
        <v>12</v>
      </c>
      <c r="S989">
        <f>Table1[[#This Row],[Profit]]</f>
        <v>1543.25</v>
      </c>
    </row>
    <row r="990" spans="1:19" ht="13.8">
      <c r="A990" s="1" t="s">
        <v>983</v>
      </c>
      <c r="B990" s="7">
        <v>46010</v>
      </c>
      <c r="C990" s="2" t="s">
        <v>3943</v>
      </c>
      <c r="D990" s="4" t="s">
        <v>3946</v>
      </c>
      <c r="E990" s="1">
        <v>3927.98</v>
      </c>
      <c r="F990" s="1">
        <v>30</v>
      </c>
      <c r="G990" s="1">
        <v>37</v>
      </c>
      <c r="H990" s="1">
        <v>163.81</v>
      </c>
      <c r="L990" t="str">
        <f t="shared" si="15"/>
        <v>02782a9f</v>
      </c>
      <c r="M990" s="7">
        <v>46010</v>
      </c>
      <c r="N990" t="str">
        <f>PROPER(Table1[[#This Row],[Region]])</f>
        <v>East</v>
      </c>
      <c r="O990" t="str">
        <f>PROPER(Table1[[#This Row],[Product Category]])</f>
        <v>Electronics</v>
      </c>
      <c r="P990">
        <f>ROUND(Table1[[#This Row],[Sales Amount]],1)</f>
        <v>3928</v>
      </c>
      <c r="Q990">
        <f>Table1[[#This Row],[Quantity Sold]]</f>
        <v>30</v>
      </c>
      <c r="R990">
        <f>Table1[[#This Row],[Discount (%)]]</f>
        <v>37</v>
      </c>
      <c r="S990">
        <f>Table1[[#This Row],[Profit]]</f>
        <v>163.81</v>
      </c>
    </row>
    <row r="991" spans="1:19" ht="13.8">
      <c r="A991" s="1" t="s">
        <v>984</v>
      </c>
      <c r="B991" s="7">
        <v>46011</v>
      </c>
      <c r="C991" s="2" t="s">
        <v>3942</v>
      </c>
      <c r="D991" s="4" t="s">
        <v>1489</v>
      </c>
      <c r="E991" s="1">
        <v>2923.31</v>
      </c>
      <c r="F991" s="1">
        <v>43</v>
      </c>
      <c r="G991" s="1">
        <v>14</v>
      </c>
      <c r="H991" s="1">
        <v>234.79</v>
      </c>
      <c r="L991" t="str">
        <f t="shared" si="15"/>
        <v>c2623b58</v>
      </c>
      <c r="M991" s="7">
        <v>46011</v>
      </c>
      <c r="N991" t="str">
        <f>PROPER(Table1[[#This Row],[Region]])</f>
        <v>West</v>
      </c>
      <c r="O991" t="str">
        <f>PROPER(Table1[[#This Row],[Product Category]])</f>
        <v>Clothing</v>
      </c>
      <c r="P991">
        <f>ROUND(Table1[[#This Row],[Sales Amount]],1)</f>
        <v>2923.3</v>
      </c>
      <c r="Q991">
        <f>Table1[[#This Row],[Quantity Sold]]</f>
        <v>43</v>
      </c>
      <c r="R991">
        <f>Table1[[#This Row],[Discount (%)]]</f>
        <v>14</v>
      </c>
      <c r="S991">
        <f>Table1[[#This Row],[Profit]]</f>
        <v>234.79</v>
      </c>
    </row>
    <row r="992" spans="1:19" ht="13.8">
      <c r="A992" s="1" t="s">
        <v>985</v>
      </c>
      <c r="B992" s="7">
        <v>46012</v>
      </c>
      <c r="C992" s="2" t="s">
        <v>3944</v>
      </c>
      <c r="D992" s="4" t="s">
        <v>3946</v>
      </c>
      <c r="E992" s="1">
        <v>2160.75</v>
      </c>
      <c r="F992" s="1">
        <v>41</v>
      </c>
      <c r="G992" s="1">
        <v>39</v>
      </c>
      <c r="H992" s="1">
        <v>222.18</v>
      </c>
      <c r="L992" t="str">
        <f t="shared" si="15"/>
        <v>6ddc5f2c</v>
      </c>
      <c r="M992" s="7">
        <v>46012</v>
      </c>
      <c r="N992" t="str">
        <f>PROPER(Table1[[#This Row],[Region]])</f>
        <v>South</v>
      </c>
      <c r="O992" t="str">
        <f>PROPER(Table1[[#This Row],[Product Category]])</f>
        <v>Electronics</v>
      </c>
      <c r="P992">
        <f>ROUND(Table1[[#This Row],[Sales Amount]],1)</f>
        <v>2160.8000000000002</v>
      </c>
      <c r="Q992">
        <f>Table1[[#This Row],[Quantity Sold]]</f>
        <v>41</v>
      </c>
      <c r="R992">
        <f>Table1[[#This Row],[Discount (%)]]</f>
        <v>39</v>
      </c>
      <c r="S992">
        <f>Table1[[#This Row],[Profit]]</f>
        <v>222.18</v>
      </c>
    </row>
    <row r="993" spans="1:19" ht="13.8">
      <c r="A993" s="1" t="s">
        <v>986</v>
      </c>
      <c r="B993" s="7">
        <v>46013</v>
      </c>
      <c r="C993" s="2" t="s">
        <v>3941</v>
      </c>
      <c r="D993" s="4" t="s">
        <v>92</v>
      </c>
      <c r="E993" s="1">
        <v>2011.06</v>
      </c>
      <c r="F993" s="1">
        <v>22</v>
      </c>
      <c r="G993" s="1">
        <v>50</v>
      </c>
      <c r="H993" s="1">
        <v>1499.53</v>
      </c>
      <c r="L993" t="str">
        <f t="shared" si="15"/>
        <v>b7e252f4</v>
      </c>
      <c r="M993" s="7">
        <v>46013</v>
      </c>
      <c r="N993" t="str">
        <f>PROPER(Table1[[#This Row],[Region]])</f>
        <v>North</v>
      </c>
      <c r="O993" t="str">
        <f>PROPER(Table1[[#This Row],[Product Category]])</f>
        <v>Groceries</v>
      </c>
      <c r="P993">
        <f>ROUND(Table1[[#This Row],[Sales Amount]],1)</f>
        <v>2011.1</v>
      </c>
      <c r="Q993">
        <f>Table1[[#This Row],[Quantity Sold]]</f>
        <v>22</v>
      </c>
      <c r="R993">
        <f>Table1[[#This Row],[Discount (%)]]</f>
        <v>50</v>
      </c>
      <c r="S993">
        <f>Table1[[#This Row],[Profit]]</f>
        <v>1499.53</v>
      </c>
    </row>
    <row r="994" spans="1:19" ht="13.8">
      <c r="A994" s="1" t="s">
        <v>987</v>
      </c>
      <c r="B994" s="7">
        <v>46014</v>
      </c>
      <c r="C994" s="2" t="s">
        <v>3944</v>
      </c>
      <c r="D994" s="4" t="s">
        <v>3946</v>
      </c>
      <c r="E994" s="1">
        <v>4861.18</v>
      </c>
      <c r="F994" s="1">
        <v>41</v>
      </c>
      <c r="G994" s="1">
        <v>4</v>
      </c>
      <c r="H994" s="1">
        <v>534.63</v>
      </c>
      <c r="L994" t="str">
        <f t="shared" si="15"/>
        <v>249a2b94</v>
      </c>
      <c r="M994" s="7">
        <v>46014</v>
      </c>
      <c r="N994" t="str">
        <f>PROPER(Table1[[#This Row],[Region]])</f>
        <v>South</v>
      </c>
      <c r="O994" t="str">
        <f>PROPER(Table1[[#This Row],[Product Category]])</f>
        <v>Electronics</v>
      </c>
      <c r="P994">
        <f>ROUND(Table1[[#This Row],[Sales Amount]],1)</f>
        <v>4861.2</v>
      </c>
      <c r="Q994">
        <f>Table1[[#This Row],[Quantity Sold]]</f>
        <v>41</v>
      </c>
      <c r="R994">
        <f>Table1[[#This Row],[Discount (%)]]</f>
        <v>4</v>
      </c>
      <c r="S994">
        <f>Table1[[#This Row],[Profit]]</f>
        <v>534.63</v>
      </c>
    </row>
    <row r="995" spans="1:19" ht="13.8">
      <c r="A995" s="1" t="s">
        <v>988</v>
      </c>
      <c r="B995" s="7">
        <v>46015</v>
      </c>
      <c r="C995" s="2" t="s">
        <v>3944</v>
      </c>
      <c r="D995" s="4" t="s">
        <v>3946</v>
      </c>
      <c r="E995" s="1">
        <v>995.32</v>
      </c>
      <c r="F995" s="1">
        <v>1</v>
      </c>
      <c r="G995" s="1">
        <v>17</v>
      </c>
      <c r="H995" s="1">
        <v>1047.3499999999999</v>
      </c>
      <c r="L995" t="str">
        <f t="shared" si="15"/>
        <v>68fb13d0</v>
      </c>
      <c r="M995" s="7">
        <v>46015</v>
      </c>
      <c r="N995" t="str">
        <f>PROPER(Table1[[#This Row],[Region]])</f>
        <v>South</v>
      </c>
      <c r="O995" t="str">
        <f>PROPER(Table1[[#This Row],[Product Category]])</f>
        <v>Electronics</v>
      </c>
      <c r="P995">
        <f>ROUND(Table1[[#This Row],[Sales Amount]],1)</f>
        <v>995.3</v>
      </c>
      <c r="Q995">
        <f>Table1[[#This Row],[Quantity Sold]]</f>
        <v>1</v>
      </c>
      <c r="R995">
        <f>Table1[[#This Row],[Discount (%)]]</f>
        <v>17</v>
      </c>
      <c r="S995">
        <f>Table1[[#This Row],[Profit]]</f>
        <v>1047.3499999999999</v>
      </c>
    </row>
    <row r="996" spans="1:19" ht="13.8">
      <c r="A996" s="1" t="s">
        <v>989</v>
      </c>
      <c r="B996" s="7">
        <v>46016</v>
      </c>
      <c r="C996" s="2" t="s">
        <v>3944</v>
      </c>
      <c r="D996" s="4" t="s">
        <v>1661</v>
      </c>
      <c r="E996" s="1">
        <v>3205.86</v>
      </c>
      <c r="F996" s="1">
        <v>22</v>
      </c>
      <c r="G996" s="1">
        <v>22</v>
      </c>
      <c r="H996" s="1">
        <v>1924.7</v>
      </c>
      <c r="L996" t="str">
        <f t="shared" si="15"/>
        <v>cfa7483b</v>
      </c>
      <c r="M996" s="7">
        <v>46016</v>
      </c>
      <c r="N996" t="str">
        <f>PROPER(Table1[[#This Row],[Region]])</f>
        <v>South</v>
      </c>
      <c r="O996" t="str">
        <f>PROPER(Table1[[#This Row],[Product Category]])</f>
        <v>Furniture</v>
      </c>
      <c r="P996">
        <f>ROUND(Table1[[#This Row],[Sales Amount]],1)</f>
        <v>3205.9</v>
      </c>
      <c r="Q996">
        <f>Table1[[#This Row],[Quantity Sold]]</f>
        <v>22</v>
      </c>
      <c r="R996">
        <f>Table1[[#This Row],[Discount (%)]]</f>
        <v>22</v>
      </c>
      <c r="S996">
        <f>Table1[[#This Row],[Profit]]</f>
        <v>1924.7</v>
      </c>
    </row>
    <row r="997" spans="1:19" ht="13.8">
      <c r="A997" s="1" t="s">
        <v>990</v>
      </c>
      <c r="B997" s="7">
        <v>46017</v>
      </c>
      <c r="C997" s="2" t="s">
        <v>3942</v>
      </c>
      <c r="D997" s="4" t="s">
        <v>92</v>
      </c>
      <c r="E997" s="1">
        <v>4656.05</v>
      </c>
      <c r="F997" s="1">
        <v>4</v>
      </c>
      <c r="G997" s="1">
        <v>34</v>
      </c>
      <c r="H997" s="1">
        <v>1821.29</v>
      </c>
      <c r="L997" t="str">
        <f t="shared" si="15"/>
        <v>776cc4bb</v>
      </c>
      <c r="M997" s="7">
        <v>46017</v>
      </c>
      <c r="N997" t="str">
        <f>PROPER(Table1[[#This Row],[Region]])</f>
        <v>West</v>
      </c>
      <c r="O997" t="str">
        <f>PROPER(Table1[[#This Row],[Product Category]])</f>
        <v>Groceries</v>
      </c>
      <c r="P997">
        <f>ROUND(Table1[[#This Row],[Sales Amount]],1)</f>
        <v>4656.1000000000004</v>
      </c>
      <c r="Q997">
        <f>Table1[[#This Row],[Quantity Sold]]</f>
        <v>4</v>
      </c>
      <c r="R997">
        <f>Table1[[#This Row],[Discount (%)]]</f>
        <v>34</v>
      </c>
      <c r="S997">
        <f>Table1[[#This Row],[Profit]]</f>
        <v>1821.29</v>
      </c>
    </row>
    <row r="998" spans="1:19" ht="13.8">
      <c r="A998" s="1" t="s">
        <v>991</v>
      </c>
      <c r="B998" s="7">
        <v>46018</v>
      </c>
      <c r="C998" s="2" t="s">
        <v>3942</v>
      </c>
      <c r="D998" s="4" t="s">
        <v>92</v>
      </c>
      <c r="E998" s="1">
        <v>4144.7299999999996</v>
      </c>
      <c r="F998" s="1">
        <v>25</v>
      </c>
      <c r="G998" s="1">
        <v>32</v>
      </c>
      <c r="H998" s="1">
        <v>1807.07</v>
      </c>
      <c r="L998" t="str">
        <f t="shared" si="15"/>
        <v>3f0ebd0c</v>
      </c>
      <c r="M998" s="7">
        <v>46018</v>
      </c>
      <c r="N998" t="str">
        <f>PROPER(Table1[[#This Row],[Region]])</f>
        <v>West</v>
      </c>
      <c r="O998" t="str">
        <f>PROPER(Table1[[#This Row],[Product Category]])</f>
        <v>Groceries</v>
      </c>
      <c r="P998">
        <f>ROUND(Table1[[#This Row],[Sales Amount]],1)</f>
        <v>4144.7</v>
      </c>
      <c r="Q998">
        <f>Table1[[#This Row],[Quantity Sold]]</f>
        <v>25</v>
      </c>
      <c r="R998">
        <f>Table1[[#This Row],[Discount (%)]]</f>
        <v>32</v>
      </c>
      <c r="S998">
        <f>Table1[[#This Row],[Profit]]</f>
        <v>1807.07</v>
      </c>
    </row>
    <row r="999" spans="1:19" ht="13.8">
      <c r="A999" s="1" t="s">
        <v>992</v>
      </c>
      <c r="B999" s="7">
        <v>46019</v>
      </c>
      <c r="C999" s="2" t="s">
        <v>3942</v>
      </c>
      <c r="D999" s="4" t="s">
        <v>1661</v>
      </c>
      <c r="E999" s="1">
        <v>2296.6999999999998</v>
      </c>
      <c r="F999" s="1">
        <v>1</v>
      </c>
      <c r="G999" s="1">
        <v>17</v>
      </c>
      <c r="H999" s="1">
        <v>34.880000000000003</v>
      </c>
      <c r="L999" t="str">
        <f t="shared" si="15"/>
        <v>352fced6</v>
      </c>
      <c r="M999" s="7">
        <v>46019</v>
      </c>
      <c r="N999" t="str">
        <f>PROPER(Table1[[#This Row],[Region]])</f>
        <v>West</v>
      </c>
      <c r="O999" t="str">
        <f>PROPER(Table1[[#This Row],[Product Category]])</f>
        <v>Furniture</v>
      </c>
      <c r="P999">
        <f>ROUND(Table1[[#This Row],[Sales Amount]],1)</f>
        <v>2296.6999999999998</v>
      </c>
      <c r="Q999">
        <f>Table1[[#This Row],[Quantity Sold]]</f>
        <v>1</v>
      </c>
      <c r="R999">
        <f>Table1[[#This Row],[Discount (%)]]</f>
        <v>17</v>
      </c>
      <c r="S999">
        <f>Table1[[#This Row],[Profit]]</f>
        <v>34.880000000000003</v>
      </c>
    </row>
    <row r="1000" spans="1:19" ht="13.8">
      <c r="A1000" s="1" t="s">
        <v>993</v>
      </c>
      <c r="B1000" s="7">
        <v>46020</v>
      </c>
      <c r="C1000" s="2" t="s">
        <v>3942</v>
      </c>
      <c r="D1000" s="4" t="s">
        <v>1489</v>
      </c>
      <c r="E1000" s="1">
        <v>2067.65</v>
      </c>
      <c r="F1000" s="1">
        <v>15</v>
      </c>
      <c r="G1000" s="1">
        <v>35</v>
      </c>
      <c r="H1000" s="1">
        <v>1117.82</v>
      </c>
      <c r="L1000" t="str">
        <f t="shared" si="15"/>
        <v>1c98e447</v>
      </c>
      <c r="M1000" s="7">
        <v>46020</v>
      </c>
      <c r="N1000" t="str">
        <f>PROPER(Table1[[#This Row],[Region]])</f>
        <v>West</v>
      </c>
      <c r="O1000" t="str">
        <f>PROPER(Table1[[#This Row],[Product Category]])</f>
        <v>Clothing</v>
      </c>
      <c r="P1000">
        <f>ROUND(Table1[[#This Row],[Sales Amount]],1)</f>
        <v>2067.6999999999998</v>
      </c>
      <c r="Q1000">
        <f>Table1[[#This Row],[Quantity Sold]]</f>
        <v>15</v>
      </c>
      <c r="R1000">
        <f>Table1[[#This Row],[Discount (%)]]</f>
        <v>35</v>
      </c>
      <c r="S1000">
        <f>Table1[[#This Row],[Profit]]</f>
        <v>1117.82</v>
      </c>
    </row>
    <row r="1001" spans="1:19" ht="13.8">
      <c r="A1001" s="1" t="s">
        <v>994</v>
      </c>
      <c r="B1001" s="7">
        <v>46021</v>
      </c>
      <c r="C1001" s="2" t="s">
        <v>3944</v>
      </c>
      <c r="D1001" s="4" t="s">
        <v>3945</v>
      </c>
      <c r="E1001" s="1">
        <v>3804.41</v>
      </c>
      <c r="F1001" s="1">
        <v>24</v>
      </c>
      <c r="G1001" s="1">
        <v>50</v>
      </c>
      <c r="H1001" s="1">
        <v>606.65</v>
      </c>
      <c r="L1001" t="str">
        <f t="shared" si="15"/>
        <v>0c4bed9a</v>
      </c>
      <c r="M1001" s="7">
        <v>46021</v>
      </c>
      <c r="N1001" t="str">
        <f>PROPER(Table1[[#This Row],[Region]])</f>
        <v>South</v>
      </c>
      <c r="O1001" t="str">
        <f>PROPER(Table1[[#This Row],[Product Category]])</f>
        <v>Sports</v>
      </c>
      <c r="P1001">
        <f>ROUND(Table1[[#This Row],[Sales Amount]],1)</f>
        <v>3804.4</v>
      </c>
      <c r="Q1001">
        <f>Table1[[#This Row],[Quantity Sold]]</f>
        <v>24</v>
      </c>
      <c r="R1001">
        <f>Table1[[#This Row],[Discount (%)]]</f>
        <v>50</v>
      </c>
      <c r="S1001">
        <f>Table1[[#This Row],[Profit]]</f>
        <v>606.65</v>
      </c>
    </row>
    <row r="1002" spans="1:19" ht="13.8">
      <c r="A1002" s="1" t="s">
        <v>995</v>
      </c>
      <c r="B1002" s="7">
        <v>46022</v>
      </c>
      <c r="C1002" s="2" t="s">
        <v>3943</v>
      </c>
      <c r="D1002" s="4" t="s">
        <v>1661</v>
      </c>
      <c r="E1002" s="1">
        <v>3229.81</v>
      </c>
      <c r="F1002" s="1">
        <v>41</v>
      </c>
      <c r="G1002" s="1">
        <v>28</v>
      </c>
      <c r="H1002" s="1">
        <v>1143.74</v>
      </c>
      <c r="L1002" t="str">
        <f t="shared" si="15"/>
        <v>74d965a8</v>
      </c>
      <c r="M1002" s="7">
        <v>46022</v>
      </c>
      <c r="N1002" t="str">
        <f>PROPER(Table1[[#This Row],[Region]])</f>
        <v>East</v>
      </c>
      <c r="O1002" t="str">
        <f>PROPER(Table1[[#This Row],[Product Category]])</f>
        <v>Furniture</v>
      </c>
      <c r="P1002">
        <f>ROUND(Table1[[#This Row],[Sales Amount]],1)</f>
        <v>3229.8</v>
      </c>
      <c r="Q1002">
        <f>Table1[[#This Row],[Quantity Sold]]</f>
        <v>41</v>
      </c>
      <c r="R1002">
        <f>Table1[[#This Row],[Discount (%)]]</f>
        <v>28</v>
      </c>
      <c r="S1002">
        <f>Table1[[#This Row],[Profit]]</f>
        <v>1143.74</v>
      </c>
    </row>
    <row r="1003" spans="1:19" ht="13.8">
      <c r="A1003" s="1" t="s">
        <v>996</v>
      </c>
      <c r="B1003" s="7">
        <v>46023</v>
      </c>
      <c r="C1003" s="2" t="s">
        <v>3941</v>
      </c>
      <c r="D1003" s="4" t="s">
        <v>1661</v>
      </c>
      <c r="E1003" s="1">
        <v>1049.82</v>
      </c>
      <c r="F1003" s="1">
        <v>45</v>
      </c>
      <c r="G1003" s="1">
        <v>9</v>
      </c>
      <c r="H1003" s="1">
        <v>411.38</v>
      </c>
      <c r="L1003" t="str">
        <f t="shared" si="15"/>
        <v>991e252f</v>
      </c>
      <c r="M1003" s="7">
        <v>46023</v>
      </c>
      <c r="N1003" t="str">
        <f>PROPER(Table1[[#This Row],[Region]])</f>
        <v>North</v>
      </c>
      <c r="O1003" t="str">
        <f>PROPER(Table1[[#This Row],[Product Category]])</f>
        <v>Furniture</v>
      </c>
      <c r="P1003">
        <f>ROUND(Table1[[#This Row],[Sales Amount]],1)</f>
        <v>1049.8</v>
      </c>
      <c r="Q1003">
        <f>Table1[[#This Row],[Quantity Sold]]</f>
        <v>45</v>
      </c>
      <c r="R1003">
        <f>Table1[[#This Row],[Discount (%)]]</f>
        <v>9</v>
      </c>
      <c r="S1003">
        <f>Table1[[#This Row],[Profit]]</f>
        <v>411.38</v>
      </c>
    </row>
    <row r="1004" spans="1:19" ht="13.8">
      <c r="A1004" s="1" t="s">
        <v>997</v>
      </c>
      <c r="B1004" s="7">
        <v>46024</v>
      </c>
      <c r="C1004" s="2" t="s">
        <v>3944</v>
      </c>
      <c r="D1004" s="4" t="s">
        <v>3946</v>
      </c>
      <c r="E1004" s="1">
        <v>4796.45</v>
      </c>
      <c r="F1004" s="1">
        <v>1</v>
      </c>
      <c r="G1004" s="1">
        <v>14</v>
      </c>
      <c r="H1004" s="1">
        <v>1877.74</v>
      </c>
      <c r="L1004" t="str">
        <f t="shared" si="15"/>
        <v>20997b6d</v>
      </c>
      <c r="M1004" s="7">
        <v>46024</v>
      </c>
      <c r="N1004" t="str">
        <f>PROPER(Table1[[#This Row],[Region]])</f>
        <v>South</v>
      </c>
      <c r="O1004" t="str">
        <f>PROPER(Table1[[#This Row],[Product Category]])</f>
        <v>Electronics</v>
      </c>
      <c r="P1004">
        <f>ROUND(Table1[[#This Row],[Sales Amount]],1)</f>
        <v>4796.5</v>
      </c>
      <c r="Q1004">
        <f>Table1[[#This Row],[Quantity Sold]]</f>
        <v>1</v>
      </c>
      <c r="R1004">
        <f>Table1[[#This Row],[Discount (%)]]</f>
        <v>14</v>
      </c>
      <c r="S1004">
        <f>Table1[[#This Row],[Profit]]</f>
        <v>1877.74</v>
      </c>
    </row>
    <row r="1005" spans="1:19" ht="13.8">
      <c r="A1005" s="1" t="s">
        <v>998</v>
      </c>
      <c r="B1005" s="7">
        <v>46025</v>
      </c>
      <c r="C1005" s="2" t="s">
        <v>3942</v>
      </c>
      <c r="D1005" s="4" t="s">
        <v>1489</v>
      </c>
      <c r="E1005" s="1">
        <v>156.85</v>
      </c>
      <c r="F1005" s="1">
        <v>13</v>
      </c>
      <c r="G1005" s="1">
        <v>34</v>
      </c>
      <c r="H1005" s="1">
        <v>1837.33</v>
      </c>
      <c r="L1005" t="str">
        <f t="shared" si="15"/>
        <v>6a9d04f1</v>
      </c>
      <c r="M1005" s="7">
        <v>46025</v>
      </c>
      <c r="N1005" t="str">
        <f>PROPER(Table1[[#This Row],[Region]])</f>
        <v>West</v>
      </c>
      <c r="O1005" t="str">
        <f>PROPER(Table1[[#This Row],[Product Category]])</f>
        <v>Clothing</v>
      </c>
      <c r="P1005">
        <f>ROUND(Table1[[#This Row],[Sales Amount]],1)</f>
        <v>156.9</v>
      </c>
      <c r="Q1005">
        <f>Table1[[#This Row],[Quantity Sold]]</f>
        <v>13</v>
      </c>
      <c r="R1005">
        <f>Table1[[#This Row],[Discount (%)]]</f>
        <v>34</v>
      </c>
      <c r="S1005">
        <f>Table1[[#This Row],[Profit]]</f>
        <v>1837.33</v>
      </c>
    </row>
    <row r="1006" spans="1:19" ht="13.8">
      <c r="A1006" s="1" t="s">
        <v>999</v>
      </c>
      <c r="B1006" s="7">
        <v>46026</v>
      </c>
      <c r="C1006" s="2" t="s">
        <v>3944</v>
      </c>
      <c r="D1006" s="4" t="s">
        <v>3945</v>
      </c>
      <c r="E1006" s="1">
        <v>3001.04</v>
      </c>
      <c r="F1006" s="1">
        <v>27</v>
      </c>
      <c r="G1006" s="1">
        <v>48</v>
      </c>
      <c r="H1006" s="1">
        <v>109.42</v>
      </c>
      <c r="L1006" t="str">
        <f t="shared" si="15"/>
        <v>97f5ad59</v>
      </c>
      <c r="M1006" s="7">
        <v>46026</v>
      </c>
      <c r="N1006" t="str">
        <f>PROPER(Table1[[#This Row],[Region]])</f>
        <v>South</v>
      </c>
      <c r="O1006" t="str">
        <f>PROPER(Table1[[#This Row],[Product Category]])</f>
        <v>Sports</v>
      </c>
      <c r="P1006">
        <f>ROUND(Table1[[#This Row],[Sales Amount]],1)</f>
        <v>3001</v>
      </c>
      <c r="Q1006">
        <f>Table1[[#This Row],[Quantity Sold]]</f>
        <v>27</v>
      </c>
      <c r="R1006">
        <f>Table1[[#This Row],[Discount (%)]]</f>
        <v>48</v>
      </c>
      <c r="S1006">
        <f>Table1[[#This Row],[Profit]]</f>
        <v>109.42</v>
      </c>
    </row>
    <row r="1007" spans="1:19" ht="13.8">
      <c r="A1007" s="1">
        <v>80511009</v>
      </c>
      <c r="B1007" s="7">
        <v>46027</v>
      </c>
      <c r="C1007" s="2" t="s">
        <v>3942</v>
      </c>
      <c r="D1007" s="4" t="s">
        <v>92</v>
      </c>
      <c r="E1007" s="1">
        <v>2168.6799999999998</v>
      </c>
      <c r="F1007" s="1">
        <v>46</v>
      </c>
      <c r="G1007" s="1">
        <v>18</v>
      </c>
      <c r="H1007" s="1">
        <v>252.03</v>
      </c>
      <c r="L1007" t="str">
        <f t="shared" si="15"/>
        <v>80511009</v>
      </c>
      <c r="M1007" s="7">
        <v>46027</v>
      </c>
      <c r="N1007" t="str">
        <f>PROPER(Table1[[#This Row],[Region]])</f>
        <v>West</v>
      </c>
      <c r="O1007" t="str">
        <f>PROPER(Table1[[#This Row],[Product Category]])</f>
        <v>Groceries</v>
      </c>
      <c r="P1007">
        <f>ROUND(Table1[[#This Row],[Sales Amount]],1)</f>
        <v>2168.6999999999998</v>
      </c>
      <c r="Q1007">
        <f>Table1[[#This Row],[Quantity Sold]]</f>
        <v>46</v>
      </c>
      <c r="R1007">
        <f>Table1[[#This Row],[Discount (%)]]</f>
        <v>18</v>
      </c>
      <c r="S1007">
        <f>Table1[[#This Row],[Profit]]</f>
        <v>252.03</v>
      </c>
    </row>
    <row r="1008" spans="1:19" ht="13.8">
      <c r="A1008" s="1" t="s">
        <v>1000</v>
      </c>
      <c r="B1008" s="7">
        <v>46028</v>
      </c>
      <c r="C1008" s="2" t="s">
        <v>3943</v>
      </c>
      <c r="D1008" s="4" t="s">
        <v>1489</v>
      </c>
      <c r="E1008" s="1">
        <v>3794.43</v>
      </c>
      <c r="F1008" s="1">
        <v>5</v>
      </c>
      <c r="G1008" s="1">
        <v>21</v>
      </c>
      <c r="H1008" s="1">
        <v>1181.53</v>
      </c>
      <c r="L1008" t="str">
        <f t="shared" si="15"/>
        <v>fd4bdfb8</v>
      </c>
      <c r="M1008" s="7">
        <v>46028</v>
      </c>
      <c r="N1008" t="str">
        <f>PROPER(Table1[[#This Row],[Region]])</f>
        <v>East</v>
      </c>
      <c r="O1008" t="str">
        <f>PROPER(Table1[[#This Row],[Product Category]])</f>
        <v>Clothing</v>
      </c>
      <c r="P1008">
        <f>ROUND(Table1[[#This Row],[Sales Amount]],1)</f>
        <v>3794.4</v>
      </c>
      <c r="Q1008">
        <f>Table1[[#This Row],[Quantity Sold]]</f>
        <v>5</v>
      </c>
      <c r="R1008">
        <f>Table1[[#This Row],[Discount (%)]]</f>
        <v>21</v>
      </c>
      <c r="S1008">
        <f>Table1[[#This Row],[Profit]]</f>
        <v>1181.53</v>
      </c>
    </row>
    <row r="1009" spans="1:19" ht="13.8">
      <c r="A1009" s="1" t="s">
        <v>1001</v>
      </c>
      <c r="B1009" s="7">
        <v>46029</v>
      </c>
      <c r="C1009" s="2" t="s">
        <v>3943</v>
      </c>
      <c r="D1009" s="4" t="s">
        <v>3946</v>
      </c>
      <c r="E1009" s="1">
        <v>2399.98</v>
      </c>
      <c r="F1009" s="1">
        <v>44</v>
      </c>
      <c r="G1009" s="1">
        <v>43</v>
      </c>
      <c r="H1009" s="1">
        <v>857.03</v>
      </c>
      <c r="L1009" t="str">
        <f t="shared" si="15"/>
        <v>e657820a</v>
      </c>
      <c r="M1009" s="7">
        <v>46029</v>
      </c>
      <c r="N1009" t="str">
        <f>PROPER(Table1[[#This Row],[Region]])</f>
        <v>East</v>
      </c>
      <c r="O1009" t="str">
        <f>PROPER(Table1[[#This Row],[Product Category]])</f>
        <v>Electronics</v>
      </c>
      <c r="P1009">
        <f>ROUND(Table1[[#This Row],[Sales Amount]],1)</f>
        <v>2400</v>
      </c>
      <c r="Q1009">
        <f>Table1[[#This Row],[Quantity Sold]]</f>
        <v>44</v>
      </c>
      <c r="R1009">
        <f>Table1[[#This Row],[Discount (%)]]</f>
        <v>43</v>
      </c>
      <c r="S1009">
        <f>Table1[[#This Row],[Profit]]</f>
        <v>857.03</v>
      </c>
    </row>
    <row r="1010" spans="1:19" ht="13.8">
      <c r="A1010" s="1" t="s">
        <v>1002</v>
      </c>
      <c r="B1010" s="7">
        <v>46030</v>
      </c>
      <c r="C1010" s="2" t="s">
        <v>3941</v>
      </c>
      <c r="D1010" s="4" t="s">
        <v>3946</v>
      </c>
      <c r="E1010" s="1">
        <v>4331.6099999999997</v>
      </c>
      <c r="F1010" s="1">
        <v>37</v>
      </c>
      <c r="G1010" s="1">
        <v>48</v>
      </c>
      <c r="H1010" s="1">
        <v>1822.77</v>
      </c>
      <c r="L1010" t="str">
        <f t="shared" si="15"/>
        <v>b0721aa0</v>
      </c>
      <c r="M1010" s="7">
        <v>46030</v>
      </c>
      <c r="N1010" t="str">
        <f>PROPER(Table1[[#This Row],[Region]])</f>
        <v>North</v>
      </c>
      <c r="O1010" t="str">
        <f>PROPER(Table1[[#This Row],[Product Category]])</f>
        <v>Electronics</v>
      </c>
      <c r="P1010">
        <f>ROUND(Table1[[#This Row],[Sales Amount]],1)</f>
        <v>4331.6000000000004</v>
      </c>
      <c r="Q1010">
        <f>Table1[[#This Row],[Quantity Sold]]</f>
        <v>37</v>
      </c>
      <c r="R1010">
        <f>Table1[[#This Row],[Discount (%)]]</f>
        <v>48</v>
      </c>
      <c r="S1010">
        <f>Table1[[#This Row],[Profit]]</f>
        <v>1822.77</v>
      </c>
    </row>
    <row r="1011" spans="1:19" ht="13.8">
      <c r="A1011" s="1" t="s">
        <v>1003</v>
      </c>
      <c r="B1011" s="7">
        <v>46031</v>
      </c>
      <c r="C1011" s="2" t="s">
        <v>3943</v>
      </c>
      <c r="D1011" s="4" t="s">
        <v>3946</v>
      </c>
      <c r="E1011" s="1">
        <v>2795.92</v>
      </c>
      <c r="F1011" s="1">
        <v>12</v>
      </c>
      <c r="G1011" s="1">
        <v>4</v>
      </c>
      <c r="H1011" s="1">
        <v>362.45</v>
      </c>
      <c r="L1011" t="str">
        <f t="shared" si="15"/>
        <v>39106f4e</v>
      </c>
      <c r="M1011" s="7">
        <v>46031</v>
      </c>
      <c r="N1011" t="str">
        <f>PROPER(Table1[[#This Row],[Region]])</f>
        <v>East</v>
      </c>
      <c r="O1011" t="str">
        <f>PROPER(Table1[[#This Row],[Product Category]])</f>
        <v>Electronics</v>
      </c>
      <c r="P1011">
        <f>ROUND(Table1[[#This Row],[Sales Amount]],1)</f>
        <v>2795.9</v>
      </c>
      <c r="Q1011">
        <f>Table1[[#This Row],[Quantity Sold]]</f>
        <v>12</v>
      </c>
      <c r="R1011">
        <f>Table1[[#This Row],[Discount (%)]]</f>
        <v>4</v>
      </c>
      <c r="S1011">
        <f>Table1[[#This Row],[Profit]]</f>
        <v>362.45</v>
      </c>
    </row>
    <row r="1012" spans="1:19" ht="13.8">
      <c r="A1012" s="1" t="s">
        <v>1004</v>
      </c>
      <c r="B1012" s="7">
        <v>46032</v>
      </c>
      <c r="C1012" s="2" t="s">
        <v>3941</v>
      </c>
      <c r="D1012" s="4" t="s">
        <v>1489</v>
      </c>
      <c r="E1012" s="1">
        <v>3928.68</v>
      </c>
      <c r="F1012" s="1">
        <v>9</v>
      </c>
      <c r="G1012" s="1">
        <v>18</v>
      </c>
      <c r="H1012" s="1">
        <v>1894.16</v>
      </c>
      <c r="L1012" t="str">
        <f t="shared" si="15"/>
        <v>94534b38</v>
      </c>
      <c r="M1012" s="7">
        <v>46032</v>
      </c>
      <c r="N1012" t="str">
        <f>PROPER(Table1[[#This Row],[Region]])</f>
        <v>North</v>
      </c>
      <c r="O1012" t="str">
        <f>PROPER(Table1[[#This Row],[Product Category]])</f>
        <v>Clothing</v>
      </c>
      <c r="P1012">
        <f>ROUND(Table1[[#This Row],[Sales Amount]],1)</f>
        <v>3928.7</v>
      </c>
      <c r="Q1012">
        <f>Table1[[#This Row],[Quantity Sold]]</f>
        <v>9</v>
      </c>
      <c r="R1012">
        <f>Table1[[#This Row],[Discount (%)]]</f>
        <v>18</v>
      </c>
      <c r="S1012">
        <f>Table1[[#This Row],[Profit]]</f>
        <v>1894.16</v>
      </c>
    </row>
    <row r="1013" spans="1:19" ht="13.8">
      <c r="A1013" s="1" t="s">
        <v>1005</v>
      </c>
      <c r="B1013" s="7">
        <v>46033</v>
      </c>
      <c r="C1013" s="2" t="s">
        <v>3941</v>
      </c>
      <c r="D1013" s="4" t="s">
        <v>1489</v>
      </c>
      <c r="E1013" s="1">
        <v>1765.1</v>
      </c>
      <c r="F1013" s="1">
        <v>42</v>
      </c>
      <c r="G1013" s="1">
        <v>18</v>
      </c>
      <c r="H1013" s="1">
        <v>709.48</v>
      </c>
      <c r="L1013" t="str">
        <f t="shared" si="15"/>
        <v>bbbb2003</v>
      </c>
      <c r="M1013" s="7">
        <v>46033</v>
      </c>
      <c r="N1013" t="str">
        <f>PROPER(Table1[[#This Row],[Region]])</f>
        <v>North</v>
      </c>
      <c r="O1013" t="str">
        <f>PROPER(Table1[[#This Row],[Product Category]])</f>
        <v>Clothing</v>
      </c>
      <c r="P1013">
        <f>ROUND(Table1[[#This Row],[Sales Amount]],1)</f>
        <v>1765.1</v>
      </c>
      <c r="Q1013">
        <f>Table1[[#This Row],[Quantity Sold]]</f>
        <v>42</v>
      </c>
      <c r="R1013">
        <f>Table1[[#This Row],[Discount (%)]]</f>
        <v>18</v>
      </c>
      <c r="S1013">
        <f>Table1[[#This Row],[Profit]]</f>
        <v>709.48</v>
      </c>
    </row>
    <row r="1014" spans="1:19" ht="13.8">
      <c r="A1014" s="1" t="s">
        <v>1006</v>
      </c>
      <c r="B1014" s="7">
        <v>46034</v>
      </c>
      <c r="C1014" s="2" t="s">
        <v>3941</v>
      </c>
      <c r="D1014" s="4" t="s">
        <v>92</v>
      </c>
      <c r="E1014" s="1">
        <v>2760.27</v>
      </c>
      <c r="F1014" s="1">
        <v>14</v>
      </c>
      <c r="G1014" s="1">
        <v>40</v>
      </c>
      <c r="H1014" s="1">
        <v>183.57</v>
      </c>
      <c r="L1014" t="str">
        <f t="shared" si="15"/>
        <v>4ee04041</v>
      </c>
      <c r="M1014" s="7">
        <v>46034</v>
      </c>
      <c r="N1014" t="str">
        <f>PROPER(Table1[[#This Row],[Region]])</f>
        <v>North</v>
      </c>
      <c r="O1014" t="str">
        <f>PROPER(Table1[[#This Row],[Product Category]])</f>
        <v>Groceries</v>
      </c>
      <c r="P1014">
        <f>ROUND(Table1[[#This Row],[Sales Amount]],1)</f>
        <v>2760.3</v>
      </c>
      <c r="Q1014">
        <f>Table1[[#This Row],[Quantity Sold]]</f>
        <v>14</v>
      </c>
      <c r="R1014">
        <f>Table1[[#This Row],[Discount (%)]]</f>
        <v>40</v>
      </c>
      <c r="S1014">
        <f>Table1[[#This Row],[Profit]]</f>
        <v>183.57</v>
      </c>
    </row>
    <row r="1015" spans="1:19" ht="13.8">
      <c r="A1015" s="1" t="s">
        <v>1007</v>
      </c>
      <c r="B1015" s="7">
        <v>46035</v>
      </c>
      <c r="C1015" s="2" t="s">
        <v>3942</v>
      </c>
      <c r="D1015" s="4" t="s">
        <v>92</v>
      </c>
      <c r="E1015" s="1">
        <v>4469.47</v>
      </c>
      <c r="F1015" s="1">
        <v>12</v>
      </c>
      <c r="G1015" s="1">
        <v>43</v>
      </c>
      <c r="H1015" s="1">
        <v>252.99</v>
      </c>
      <c r="L1015" t="str">
        <f t="shared" si="15"/>
        <v>8950c14c</v>
      </c>
      <c r="M1015" s="7">
        <v>46035</v>
      </c>
      <c r="N1015" t="str">
        <f>PROPER(Table1[[#This Row],[Region]])</f>
        <v>West</v>
      </c>
      <c r="O1015" t="str">
        <f>PROPER(Table1[[#This Row],[Product Category]])</f>
        <v>Groceries</v>
      </c>
      <c r="P1015">
        <f>ROUND(Table1[[#This Row],[Sales Amount]],1)</f>
        <v>4469.5</v>
      </c>
      <c r="Q1015">
        <f>Table1[[#This Row],[Quantity Sold]]</f>
        <v>12</v>
      </c>
      <c r="R1015">
        <f>Table1[[#This Row],[Discount (%)]]</f>
        <v>43</v>
      </c>
      <c r="S1015">
        <f>Table1[[#This Row],[Profit]]</f>
        <v>252.99</v>
      </c>
    </row>
    <row r="1016" spans="1:19" ht="13.8">
      <c r="A1016" s="1" t="s">
        <v>1008</v>
      </c>
      <c r="B1016" s="7">
        <v>46036</v>
      </c>
      <c r="C1016" s="2" t="s">
        <v>3941</v>
      </c>
      <c r="D1016" s="4" t="s">
        <v>1489</v>
      </c>
      <c r="E1016" s="1">
        <v>4597.95</v>
      </c>
      <c r="F1016" s="1">
        <v>41</v>
      </c>
      <c r="G1016" s="1">
        <v>37</v>
      </c>
      <c r="H1016" s="1">
        <v>462.82</v>
      </c>
      <c r="L1016" t="str">
        <f t="shared" si="15"/>
        <v>113fd088</v>
      </c>
      <c r="M1016" s="7">
        <v>46036</v>
      </c>
      <c r="N1016" t="str">
        <f>PROPER(Table1[[#This Row],[Region]])</f>
        <v>North</v>
      </c>
      <c r="O1016" t="str">
        <f>PROPER(Table1[[#This Row],[Product Category]])</f>
        <v>Clothing</v>
      </c>
      <c r="P1016">
        <f>ROUND(Table1[[#This Row],[Sales Amount]],1)</f>
        <v>4598</v>
      </c>
      <c r="Q1016">
        <f>Table1[[#This Row],[Quantity Sold]]</f>
        <v>41</v>
      </c>
      <c r="R1016">
        <f>Table1[[#This Row],[Discount (%)]]</f>
        <v>37</v>
      </c>
      <c r="S1016">
        <f>Table1[[#This Row],[Profit]]</f>
        <v>462.82</v>
      </c>
    </row>
    <row r="1017" spans="1:19" ht="13.8">
      <c r="A1017" s="1" t="s">
        <v>1009</v>
      </c>
      <c r="B1017" s="7">
        <v>46037</v>
      </c>
      <c r="C1017" s="2" t="s">
        <v>3944</v>
      </c>
      <c r="D1017" s="4" t="s">
        <v>3946</v>
      </c>
      <c r="E1017" s="1">
        <v>4079.61</v>
      </c>
      <c r="F1017" s="1">
        <v>41</v>
      </c>
      <c r="G1017" s="1">
        <v>11</v>
      </c>
      <c r="H1017" s="1">
        <v>1406.79</v>
      </c>
      <c r="L1017" t="str">
        <f t="shared" si="15"/>
        <v>e9ccca0e</v>
      </c>
      <c r="M1017" s="7">
        <v>46037</v>
      </c>
      <c r="N1017" t="str">
        <f>PROPER(Table1[[#This Row],[Region]])</f>
        <v>South</v>
      </c>
      <c r="O1017" t="str">
        <f>PROPER(Table1[[#This Row],[Product Category]])</f>
        <v>Electronics</v>
      </c>
      <c r="P1017">
        <f>ROUND(Table1[[#This Row],[Sales Amount]],1)</f>
        <v>4079.6</v>
      </c>
      <c r="Q1017">
        <f>Table1[[#This Row],[Quantity Sold]]</f>
        <v>41</v>
      </c>
      <c r="R1017">
        <f>Table1[[#This Row],[Discount (%)]]</f>
        <v>11</v>
      </c>
      <c r="S1017">
        <f>Table1[[#This Row],[Profit]]</f>
        <v>1406.79</v>
      </c>
    </row>
    <row r="1018" spans="1:19" ht="13.8">
      <c r="A1018" s="1" t="s">
        <v>1010</v>
      </c>
      <c r="B1018" s="7">
        <v>46038</v>
      </c>
      <c r="C1018" s="2" t="s">
        <v>3943</v>
      </c>
      <c r="D1018" s="4" t="s">
        <v>3945</v>
      </c>
      <c r="E1018" s="1">
        <v>3438.73</v>
      </c>
      <c r="F1018" s="1">
        <v>26</v>
      </c>
      <c r="G1018" s="1">
        <v>8</v>
      </c>
      <c r="H1018" s="1">
        <v>53.56</v>
      </c>
      <c r="L1018" t="str">
        <f t="shared" si="15"/>
        <v>eab122a0</v>
      </c>
      <c r="M1018" s="7">
        <v>46038</v>
      </c>
      <c r="N1018" t="str">
        <f>PROPER(Table1[[#This Row],[Region]])</f>
        <v>East</v>
      </c>
      <c r="O1018" t="str">
        <f>PROPER(Table1[[#This Row],[Product Category]])</f>
        <v>Sports</v>
      </c>
      <c r="P1018">
        <f>ROUND(Table1[[#This Row],[Sales Amount]],1)</f>
        <v>3438.7</v>
      </c>
      <c r="Q1018">
        <f>Table1[[#This Row],[Quantity Sold]]</f>
        <v>26</v>
      </c>
      <c r="R1018">
        <f>Table1[[#This Row],[Discount (%)]]</f>
        <v>8</v>
      </c>
      <c r="S1018">
        <f>Table1[[#This Row],[Profit]]</f>
        <v>53.56</v>
      </c>
    </row>
    <row r="1019" spans="1:19" ht="13.8">
      <c r="A1019" s="1" t="s">
        <v>1011</v>
      </c>
      <c r="B1019" s="7">
        <v>46039</v>
      </c>
      <c r="C1019" s="2" t="s">
        <v>3944</v>
      </c>
      <c r="D1019" s="4" t="s">
        <v>1661</v>
      </c>
      <c r="E1019" s="1">
        <v>2110.96</v>
      </c>
      <c r="F1019" s="1">
        <v>26</v>
      </c>
      <c r="G1019" s="1">
        <v>43</v>
      </c>
      <c r="H1019" s="1">
        <v>489.13</v>
      </c>
      <c r="L1019" t="str">
        <f t="shared" si="15"/>
        <v>0d0d4ade</v>
      </c>
      <c r="M1019" s="7">
        <v>46039</v>
      </c>
      <c r="N1019" t="str">
        <f>PROPER(Table1[[#This Row],[Region]])</f>
        <v>South</v>
      </c>
      <c r="O1019" t="str">
        <f>PROPER(Table1[[#This Row],[Product Category]])</f>
        <v>Furniture</v>
      </c>
      <c r="P1019">
        <f>ROUND(Table1[[#This Row],[Sales Amount]],1)</f>
        <v>2111</v>
      </c>
      <c r="Q1019">
        <f>Table1[[#This Row],[Quantity Sold]]</f>
        <v>26</v>
      </c>
      <c r="R1019">
        <f>Table1[[#This Row],[Discount (%)]]</f>
        <v>43</v>
      </c>
      <c r="S1019">
        <f>Table1[[#This Row],[Profit]]</f>
        <v>489.13</v>
      </c>
    </row>
    <row r="1020" spans="1:19" ht="13.8">
      <c r="A1020" s="1" t="s">
        <v>1012</v>
      </c>
      <c r="B1020" s="7">
        <v>46040</v>
      </c>
      <c r="C1020" s="2" t="s">
        <v>3941</v>
      </c>
      <c r="D1020" s="4" t="s">
        <v>3946</v>
      </c>
      <c r="E1020" s="1">
        <v>2876.94</v>
      </c>
      <c r="F1020" s="1">
        <v>5</v>
      </c>
      <c r="G1020" s="1">
        <v>4</v>
      </c>
      <c r="H1020" s="1">
        <v>1028.77</v>
      </c>
      <c r="L1020" t="str">
        <f t="shared" si="15"/>
        <v>1365d9a7</v>
      </c>
      <c r="M1020" s="7">
        <v>46040</v>
      </c>
      <c r="N1020" t="str">
        <f>PROPER(Table1[[#This Row],[Region]])</f>
        <v>North</v>
      </c>
      <c r="O1020" t="str">
        <f>PROPER(Table1[[#This Row],[Product Category]])</f>
        <v>Electronics</v>
      </c>
      <c r="P1020">
        <f>ROUND(Table1[[#This Row],[Sales Amount]],1)</f>
        <v>2876.9</v>
      </c>
      <c r="Q1020">
        <f>Table1[[#This Row],[Quantity Sold]]</f>
        <v>5</v>
      </c>
      <c r="R1020">
        <f>Table1[[#This Row],[Discount (%)]]</f>
        <v>4</v>
      </c>
      <c r="S1020">
        <f>Table1[[#This Row],[Profit]]</f>
        <v>1028.77</v>
      </c>
    </row>
    <row r="1021" spans="1:19" ht="13.8">
      <c r="A1021" s="1" t="s">
        <v>1013</v>
      </c>
      <c r="B1021" s="7">
        <v>46041</v>
      </c>
      <c r="C1021" s="2" t="s">
        <v>3941</v>
      </c>
      <c r="D1021" s="4" t="s">
        <v>1661</v>
      </c>
      <c r="E1021" s="1">
        <v>3041.41</v>
      </c>
      <c r="F1021" s="1">
        <v>24</v>
      </c>
      <c r="G1021" s="1">
        <v>33</v>
      </c>
      <c r="H1021" s="1">
        <v>668.22</v>
      </c>
      <c r="L1021" t="str">
        <f t="shared" si="15"/>
        <v>42d24cb3</v>
      </c>
      <c r="M1021" s="7">
        <v>46041</v>
      </c>
      <c r="N1021" t="str">
        <f>PROPER(Table1[[#This Row],[Region]])</f>
        <v>North</v>
      </c>
      <c r="O1021" t="str">
        <f>PROPER(Table1[[#This Row],[Product Category]])</f>
        <v>Furniture</v>
      </c>
      <c r="P1021">
        <f>ROUND(Table1[[#This Row],[Sales Amount]],1)</f>
        <v>3041.4</v>
      </c>
      <c r="Q1021">
        <f>Table1[[#This Row],[Quantity Sold]]</f>
        <v>24</v>
      </c>
      <c r="R1021">
        <f>Table1[[#This Row],[Discount (%)]]</f>
        <v>33</v>
      </c>
      <c r="S1021">
        <f>Table1[[#This Row],[Profit]]</f>
        <v>668.22</v>
      </c>
    </row>
    <row r="1022" spans="1:19" ht="13.8">
      <c r="A1022" s="1" t="s">
        <v>1014</v>
      </c>
      <c r="B1022" s="7">
        <v>46042</v>
      </c>
      <c r="C1022" s="2" t="s">
        <v>3942</v>
      </c>
      <c r="D1022" s="4" t="s">
        <v>3946</v>
      </c>
      <c r="E1022" s="1">
        <v>389.13</v>
      </c>
      <c r="F1022" s="1">
        <v>14</v>
      </c>
      <c r="G1022" s="1">
        <v>22</v>
      </c>
      <c r="H1022" s="1">
        <v>118.73</v>
      </c>
      <c r="L1022" t="str">
        <f t="shared" si="15"/>
        <v>b9d4fa36</v>
      </c>
      <c r="M1022" s="7">
        <v>46042</v>
      </c>
      <c r="N1022" t="str">
        <f>PROPER(Table1[[#This Row],[Region]])</f>
        <v>West</v>
      </c>
      <c r="O1022" t="str">
        <f>PROPER(Table1[[#This Row],[Product Category]])</f>
        <v>Electronics</v>
      </c>
      <c r="P1022">
        <f>ROUND(Table1[[#This Row],[Sales Amount]],1)</f>
        <v>389.1</v>
      </c>
      <c r="Q1022">
        <f>Table1[[#This Row],[Quantity Sold]]</f>
        <v>14</v>
      </c>
      <c r="R1022">
        <f>Table1[[#This Row],[Discount (%)]]</f>
        <v>22</v>
      </c>
      <c r="S1022">
        <f>Table1[[#This Row],[Profit]]</f>
        <v>118.73</v>
      </c>
    </row>
    <row r="1023" spans="1:19" ht="13.8">
      <c r="A1023" s="1" t="s">
        <v>1015</v>
      </c>
      <c r="B1023" s="7">
        <v>46043</v>
      </c>
      <c r="C1023" s="2" t="s">
        <v>3944</v>
      </c>
      <c r="D1023" s="4" t="s">
        <v>3945</v>
      </c>
      <c r="E1023" s="1">
        <v>596.21</v>
      </c>
      <c r="F1023" s="1">
        <v>39</v>
      </c>
      <c r="G1023" s="1">
        <v>15</v>
      </c>
      <c r="H1023" s="1">
        <v>1136.1500000000001</v>
      </c>
      <c r="L1023" t="str">
        <f t="shared" si="15"/>
        <v>07f44f96</v>
      </c>
      <c r="M1023" s="7">
        <v>46043</v>
      </c>
      <c r="N1023" t="str">
        <f>PROPER(Table1[[#This Row],[Region]])</f>
        <v>South</v>
      </c>
      <c r="O1023" t="str">
        <f>PROPER(Table1[[#This Row],[Product Category]])</f>
        <v>Sports</v>
      </c>
      <c r="P1023">
        <f>ROUND(Table1[[#This Row],[Sales Amount]],1)</f>
        <v>596.20000000000005</v>
      </c>
      <c r="Q1023">
        <f>Table1[[#This Row],[Quantity Sold]]</f>
        <v>39</v>
      </c>
      <c r="R1023">
        <f>Table1[[#This Row],[Discount (%)]]</f>
        <v>15</v>
      </c>
      <c r="S1023">
        <f>Table1[[#This Row],[Profit]]</f>
        <v>1136.1500000000001</v>
      </c>
    </row>
    <row r="1024" spans="1:19" ht="13.8">
      <c r="A1024" s="1" t="s">
        <v>1016</v>
      </c>
      <c r="B1024" s="7">
        <v>46044</v>
      </c>
      <c r="C1024" s="2" t="s">
        <v>3944</v>
      </c>
      <c r="D1024" s="4" t="s">
        <v>1661</v>
      </c>
      <c r="E1024" s="1">
        <v>2431.6999999999998</v>
      </c>
      <c r="F1024" s="1">
        <v>24</v>
      </c>
      <c r="G1024" s="1">
        <v>18</v>
      </c>
      <c r="H1024" s="1">
        <v>866.99</v>
      </c>
      <c r="L1024" t="str">
        <f t="shared" si="15"/>
        <v>fdab6bcc</v>
      </c>
      <c r="M1024" s="7">
        <v>46044</v>
      </c>
      <c r="N1024" t="str">
        <f>PROPER(Table1[[#This Row],[Region]])</f>
        <v>South</v>
      </c>
      <c r="O1024" t="str">
        <f>PROPER(Table1[[#This Row],[Product Category]])</f>
        <v>Furniture</v>
      </c>
      <c r="P1024">
        <f>ROUND(Table1[[#This Row],[Sales Amount]],1)</f>
        <v>2431.6999999999998</v>
      </c>
      <c r="Q1024">
        <f>Table1[[#This Row],[Quantity Sold]]</f>
        <v>24</v>
      </c>
      <c r="R1024">
        <f>Table1[[#This Row],[Discount (%)]]</f>
        <v>18</v>
      </c>
      <c r="S1024">
        <f>Table1[[#This Row],[Profit]]</f>
        <v>866.99</v>
      </c>
    </row>
    <row r="1025" spans="1:19" ht="13.8">
      <c r="A1025" s="1" t="s">
        <v>1017</v>
      </c>
      <c r="B1025" s="7">
        <v>46045</v>
      </c>
      <c r="C1025" s="2" t="s">
        <v>3944</v>
      </c>
      <c r="D1025" s="4" t="s">
        <v>3945</v>
      </c>
      <c r="E1025" s="1">
        <v>428.42</v>
      </c>
      <c r="F1025" s="1">
        <v>28</v>
      </c>
      <c r="G1025" s="1">
        <v>49</v>
      </c>
      <c r="H1025" s="1">
        <v>141.13</v>
      </c>
      <c r="L1025" t="str">
        <f t="shared" si="15"/>
        <v>a0385a80</v>
      </c>
      <c r="M1025" s="7">
        <v>46045</v>
      </c>
      <c r="N1025" t="str">
        <f>PROPER(Table1[[#This Row],[Region]])</f>
        <v>South</v>
      </c>
      <c r="O1025" t="str">
        <f>PROPER(Table1[[#This Row],[Product Category]])</f>
        <v>Sports</v>
      </c>
      <c r="P1025">
        <f>ROUND(Table1[[#This Row],[Sales Amount]],1)</f>
        <v>428.4</v>
      </c>
      <c r="Q1025">
        <f>Table1[[#This Row],[Quantity Sold]]</f>
        <v>28</v>
      </c>
      <c r="R1025">
        <f>Table1[[#This Row],[Discount (%)]]</f>
        <v>49</v>
      </c>
      <c r="S1025">
        <f>Table1[[#This Row],[Profit]]</f>
        <v>141.13</v>
      </c>
    </row>
    <row r="1026" spans="1:19" ht="13.8">
      <c r="A1026" s="1" t="s">
        <v>1018</v>
      </c>
      <c r="B1026" s="7">
        <v>46046</v>
      </c>
      <c r="C1026" s="2" t="s">
        <v>3944</v>
      </c>
      <c r="D1026" s="4" t="s">
        <v>1489</v>
      </c>
      <c r="E1026" s="1">
        <v>4670.37</v>
      </c>
      <c r="F1026" s="1">
        <v>22</v>
      </c>
      <c r="G1026" s="1">
        <v>3</v>
      </c>
      <c r="H1026" s="1">
        <v>306.32</v>
      </c>
      <c r="L1026" t="str">
        <f t="shared" ref="L1026:L1089" si="16">TRIM(A1026)</f>
        <v>45062fe9</v>
      </c>
      <c r="M1026" s="7">
        <v>46046</v>
      </c>
      <c r="N1026" t="str">
        <f>PROPER(Table1[[#This Row],[Region]])</f>
        <v>South</v>
      </c>
      <c r="O1026" t="str">
        <f>PROPER(Table1[[#This Row],[Product Category]])</f>
        <v>Clothing</v>
      </c>
      <c r="P1026">
        <f>ROUND(Table1[[#This Row],[Sales Amount]],1)</f>
        <v>4670.3999999999996</v>
      </c>
      <c r="Q1026">
        <f>Table1[[#This Row],[Quantity Sold]]</f>
        <v>22</v>
      </c>
      <c r="R1026">
        <f>Table1[[#This Row],[Discount (%)]]</f>
        <v>3</v>
      </c>
      <c r="S1026">
        <f>Table1[[#This Row],[Profit]]</f>
        <v>306.32</v>
      </c>
    </row>
    <row r="1027" spans="1:19" ht="13.8">
      <c r="A1027" s="1" t="s">
        <v>1019</v>
      </c>
      <c r="B1027" s="7">
        <v>46047</v>
      </c>
      <c r="C1027" s="2" t="s">
        <v>3944</v>
      </c>
      <c r="D1027" s="4" t="s">
        <v>1489</v>
      </c>
      <c r="E1027" s="1">
        <v>196.22</v>
      </c>
      <c r="F1027" s="1">
        <v>15</v>
      </c>
      <c r="G1027" s="1">
        <v>12</v>
      </c>
      <c r="H1027" s="1">
        <v>1957.85</v>
      </c>
      <c r="L1027" t="str">
        <f t="shared" si="16"/>
        <v>7038541c</v>
      </c>
      <c r="M1027" s="7">
        <v>46047</v>
      </c>
      <c r="N1027" t="str">
        <f>PROPER(Table1[[#This Row],[Region]])</f>
        <v>South</v>
      </c>
      <c r="O1027" t="str">
        <f>PROPER(Table1[[#This Row],[Product Category]])</f>
        <v>Clothing</v>
      </c>
      <c r="P1027">
        <f>ROUND(Table1[[#This Row],[Sales Amount]],1)</f>
        <v>196.2</v>
      </c>
      <c r="Q1027">
        <f>Table1[[#This Row],[Quantity Sold]]</f>
        <v>15</v>
      </c>
      <c r="R1027">
        <f>Table1[[#This Row],[Discount (%)]]</f>
        <v>12</v>
      </c>
      <c r="S1027">
        <f>Table1[[#This Row],[Profit]]</f>
        <v>1957.85</v>
      </c>
    </row>
    <row r="1028" spans="1:19" ht="13.8">
      <c r="A1028" s="1" t="s">
        <v>1020</v>
      </c>
      <c r="B1028" s="7">
        <v>46048</v>
      </c>
      <c r="C1028" s="2" t="s">
        <v>3941</v>
      </c>
      <c r="D1028" s="4" t="s">
        <v>92</v>
      </c>
      <c r="E1028" s="1">
        <v>3188.13</v>
      </c>
      <c r="F1028" s="1">
        <v>12</v>
      </c>
      <c r="G1028" s="1">
        <v>14</v>
      </c>
      <c r="H1028" s="1">
        <v>1446.21</v>
      </c>
      <c r="L1028" t="str">
        <f t="shared" si="16"/>
        <v>c32c8c66</v>
      </c>
      <c r="M1028" s="7">
        <v>46048</v>
      </c>
      <c r="N1028" t="str">
        <f>PROPER(Table1[[#This Row],[Region]])</f>
        <v>North</v>
      </c>
      <c r="O1028" t="str">
        <f>PROPER(Table1[[#This Row],[Product Category]])</f>
        <v>Groceries</v>
      </c>
      <c r="P1028">
        <f>ROUND(Table1[[#This Row],[Sales Amount]],1)</f>
        <v>3188.1</v>
      </c>
      <c r="Q1028">
        <f>Table1[[#This Row],[Quantity Sold]]</f>
        <v>12</v>
      </c>
      <c r="R1028">
        <f>Table1[[#This Row],[Discount (%)]]</f>
        <v>14</v>
      </c>
      <c r="S1028">
        <f>Table1[[#This Row],[Profit]]</f>
        <v>1446.21</v>
      </c>
    </row>
    <row r="1029" spans="1:19" ht="13.8">
      <c r="A1029" s="1" t="s">
        <v>1021</v>
      </c>
      <c r="B1029" s="7">
        <v>46049</v>
      </c>
      <c r="C1029" s="2" t="s">
        <v>3942</v>
      </c>
      <c r="D1029" s="4" t="s">
        <v>1489</v>
      </c>
      <c r="E1029" s="1">
        <v>4875.21</v>
      </c>
      <c r="F1029" s="1">
        <v>17</v>
      </c>
      <c r="G1029" s="1">
        <v>25</v>
      </c>
      <c r="H1029" s="1">
        <v>1769.25</v>
      </c>
      <c r="L1029" t="str">
        <f t="shared" si="16"/>
        <v>f8feab66</v>
      </c>
      <c r="M1029" s="7">
        <v>46049</v>
      </c>
      <c r="N1029" t="str">
        <f>PROPER(Table1[[#This Row],[Region]])</f>
        <v>West</v>
      </c>
      <c r="O1029" t="str">
        <f>PROPER(Table1[[#This Row],[Product Category]])</f>
        <v>Clothing</v>
      </c>
      <c r="P1029">
        <f>ROUND(Table1[[#This Row],[Sales Amount]],1)</f>
        <v>4875.2</v>
      </c>
      <c r="Q1029">
        <f>Table1[[#This Row],[Quantity Sold]]</f>
        <v>17</v>
      </c>
      <c r="R1029">
        <f>Table1[[#This Row],[Discount (%)]]</f>
        <v>25</v>
      </c>
      <c r="S1029">
        <f>Table1[[#This Row],[Profit]]</f>
        <v>1769.25</v>
      </c>
    </row>
    <row r="1030" spans="1:19" ht="13.8">
      <c r="A1030" s="1" t="s">
        <v>1022</v>
      </c>
      <c r="B1030" s="7">
        <v>46050</v>
      </c>
      <c r="C1030" s="2" t="s">
        <v>3944</v>
      </c>
      <c r="D1030" s="4" t="s">
        <v>1489</v>
      </c>
      <c r="E1030" s="1">
        <v>3022.99</v>
      </c>
      <c r="F1030" s="1">
        <v>41</v>
      </c>
      <c r="G1030" s="1">
        <v>21</v>
      </c>
      <c r="H1030" s="1">
        <v>139.22</v>
      </c>
      <c r="L1030" t="str">
        <f t="shared" si="16"/>
        <v>10cef61f</v>
      </c>
      <c r="M1030" s="7">
        <v>46050</v>
      </c>
      <c r="N1030" t="str">
        <f>PROPER(Table1[[#This Row],[Region]])</f>
        <v>South</v>
      </c>
      <c r="O1030" t="str">
        <f>PROPER(Table1[[#This Row],[Product Category]])</f>
        <v>Clothing</v>
      </c>
      <c r="P1030">
        <f>ROUND(Table1[[#This Row],[Sales Amount]],1)</f>
        <v>3023</v>
      </c>
      <c r="Q1030">
        <f>Table1[[#This Row],[Quantity Sold]]</f>
        <v>41</v>
      </c>
      <c r="R1030">
        <f>Table1[[#This Row],[Discount (%)]]</f>
        <v>21</v>
      </c>
      <c r="S1030">
        <f>Table1[[#This Row],[Profit]]</f>
        <v>139.22</v>
      </c>
    </row>
    <row r="1031" spans="1:19" ht="13.8">
      <c r="A1031" s="1" t="s">
        <v>1023</v>
      </c>
      <c r="B1031" s="7">
        <v>46051</v>
      </c>
      <c r="C1031" s="2" t="s">
        <v>3942</v>
      </c>
      <c r="D1031" s="4" t="s">
        <v>1661</v>
      </c>
      <c r="E1031" s="1">
        <v>4185.13</v>
      </c>
      <c r="F1031" s="1">
        <v>14</v>
      </c>
      <c r="G1031" s="1">
        <v>9</v>
      </c>
      <c r="H1031" s="1">
        <v>1080.9000000000001</v>
      </c>
      <c r="L1031" t="str">
        <f t="shared" si="16"/>
        <v>c50c0cde</v>
      </c>
      <c r="M1031" s="7">
        <v>46051</v>
      </c>
      <c r="N1031" t="str">
        <f>PROPER(Table1[[#This Row],[Region]])</f>
        <v>West</v>
      </c>
      <c r="O1031" t="str">
        <f>PROPER(Table1[[#This Row],[Product Category]])</f>
        <v>Furniture</v>
      </c>
      <c r="P1031">
        <f>ROUND(Table1[[#This Row],[Sales Amount]],1)</f>
        <v>4185.1000000000004</v>
      </c>
      <c r="Q1031">
        <f>Table1[[#This Row],[Quantity Sold]]</f>
        <v>14</v>
      </c>
      <c r="R1031">
        <f>Table1[[#This Row],[Discount (%)]]</f>
        <v>9</v>
      </c>
      <c r="S1031">
        <f>Table1[[#This Row],[Profit]]</f>
        <v>1080.9000000000001</v>
      </c>
    </row>
    <row r="1032" spans="1:19" ht="13.8">
      <c r="A1032" s="1" t="s">
        <v>1024</v>
      </c>
      <c r="B1032" s="7">
        <v>46052</v>
      </c>
      <c r="C1032" s="2" t="s">
        <v>3943</v>
      </c>
      <c r="D1032" s="4" t="s">
        <v>1661</v>
      </c>
      <c r="E1032" s="1">
        <v>2000.04</v>
      </c>
      <c r="F1032" s="1">
        <v>29</v>
      </c>
      <c r="G1032" s="1">
        <v>31</v>
      </c>
      <c r="H1032" s="1">
        <v>578.14</v>
      </c>
      <c r="L1032" t="str">
        <f t="shared" si="16"/>
        <v>7e924b52</v>
      </c>
      <c r="M1032" s="7">
        <v>46052</v>
      </c>
      <c r="N1032" t="str">
        <f>PROPER(Table1[[#This Row],[Region]])</f>
        <v>East</v>
      </c>
      <c r="O1032" t="str">
        <f>PROPER(Table1[[#This Row],[Product Category]])</f>
        <v>Furniture</v>
      </c>
      <c r="P1032">
        <f>ROUND(Table1[[#This Row],[Sales Amount]],1)</f>
        <v>2000</v>
      </c>
      <c r="Q1032">
        <f>Table1[[#This Row],[Quantity Sold]]</f>
        <v>29</v>
      </c>
      <c r="R1032">
        <f>Table1[[#This Row],[Discount (%)]]</f>
        <v>31</v>
      </c>
      <c r="S1032">
        <f>Table1[[#This Row],[Profit]]</f>
        <v>578.14</v>
      </c>
    </row>
    <row r="1033" spans="1:19" ht="13.8">
      <c r="A1033" s="1" t="s">
        <v>1025</v>
      </c>
      <c r="B1033" s="7">
        <v>46053</v>
      </c>
      <c r="C1033" s="2" t="s">
        <v>3942</v>
      </c>
      <c r="D1033" s="4" t="s">
        <v>1489</v>
      </c>
      <c r="E1033" s="1">
        <v>1569.07</v>
      </c>
      <c r="F1033" s="1">
        <v>17</v>
      </c>
      <c r="G1033" s="1">
        <v>8</v>
      </c>
      <c r="H1033" s="1">
        <v>65.239999999999995</v>
      </c>
      <c r="L1033" t="str">
        <f t="shared" si="16"/>
        <v>507c1338</v>
      </c>
      <c r="M1033" s="7">
        <v>46053</v>
      </c>
      <c r="N1033" t="str">
        <f>PROPER(Table1[[#This Row],[Region]])</f>
        <v>West</v>
      </c>
      <c r="O1033" t="str">
        <f>PROPER(Table1[[#This Row],[Product Category]])</f>
        <v>Clothing</v>
      </c>
      <c r="P1033">
        <f>ROUND(Table1[[#This Row],[Sales Amount]],1)</f>
        <v>1569.1</v>
      </c>
      <c r="Q1033">
        <f>Table1[[#This Row],[Quantity Sold]]</f>
        <v>17</v>
      </c>
      <c r="R1033">
        <f>Table1[[#This Row],[Discount (%)]]</f>
        <v>8</v>
      </c>
      <c r="S1033">
        <f>Table1[[#This Row],[Profit]]</f>
        <v>65.239999999999995</v>
      </c>
    </row>
    <row r="1034" spans="1:19" ht="13.8">
      <c r="A1034" s="1" t="s">
        <v>1026</v>
      </c>
      <c r="B1034" s="7">
        <v>46054</v>
      </c>
      <c r="C1034" s="2" t="s">
        <v>3943</v>
      </c>
      <c r="D1034" s="4" t="s">
        <v>3946</v>
      </c>
      <c r="E1034" s="1">
        <v>2031.19</v>
      </c>
      <c r="F1034" s="1">
        <v>38</v>
      </c>
      <c r="G1034" s="1">
        <v>13</v>
      </c>
      <c r="H1034" s="1">
        <v>1624.56</v>
      </c>
      <c r="L1034" t="str">
        <f t="shared" si="16"/>
        <v>93189b4e</v>
      </c>
      <c r="M1034" s="7">
        <v>46054</v>
      </c>
      <c r="N1034" t="str">
        <f>PROPER(Table1[[#This Row],[Region]])</f>
        <v>East</v>
      </c>
      <c r="O1034" t="str">
        <f>PROPER(Table1[[#This Row],[Product Category]])</f>
        <v>Electronics</v>
      </c>
      <c r="P1034">
        <f>ROUND(Table1[[#This Row],[Sales Amount]],1)</f>
        <v>2031.2</v>
      </c>
      <c r="Q1034">
        <f>Table1[[#This Row],[Quantity Sold]]</f>
        <v>38</v>
      </c>
      <c r="R1034">
        <f>Table1[[#This Row],[Discount (%)]]</f>
        <v>13</v>
      </c>
      <c r="S1034">
        <f>Table1[[#This Row],[Profit]]</f>
        <v>1624.56</v>
      </c>
    </row>
    <row r="1035" spans="1:19" ht="13.8">
      <c r="A1035" s="1" t="s">
        <v>1027</v>
      </c>
      <c r="B1035" s="7">
        <v>46055</v>
      </c>
      <c r="C1035" s="2" t="s">
        <v>3943</v>
      </c>
      <c r="D1035" s="4" t="s">
        <v>3945</v>
      </c>
      <c r="E1035" s="1">
        <v>1612.5</v>
      </c>
      <c r="F1035" s="1">
        <v>16</v>
      </c>
      <c r="G1035" s="1">
        <v>42</v>
      </c>
      <c r="H1035" s="1">
        <v>381.13</v>
      </c>
      <c r="L1035" t="str">
        <f t="shared" si="16"/>
        <v>3ab02333</v>
      </c>
      <c r="M1035" s="7">
        <v>46055</v>
      </c>
      <c r="N1035" t="str">
        <f>PROPER(Table1[[#This Row],[Region]])</f>
        <v>East</v>
      </c>
      <c r="O1035" t="str">
        <f>PROPER(Table1[[#This Row],[Product Category]])</f>
        <v>Sports</v>
      </c>
      <c r="P1035">
        <f>ROUND(Table1[[#This Row],[Sales Amount]],1)</f>
        <v>1612.5</v>
      </c>
      <c r="Q1035">
        <f>Table1[[#This Row],[Quantity Sold]]</f>
        <v>16</v>
      </c>
      <c r="R1035">
        <f>Table1[[#This Row],[Discount (%)]]</f>
        <v>42</v>
      </c>
      <c r="S1035">
        <f>Table1[[#This Row],[Profit]]</f>
        <v>381.13</v>
      </c>
    </row>
    <row r="1036" spans="1:19" ht="13.8">
      <c r="A1036" s="1" t="s">
        <v>1028</v>
      </c>
      <c r="B1036" s="7">
        <v>46056</v>
      </c>
      <c r="C1036" s="2" t="s">
        <v>3941</v>
      </c>
      <c r="D1036" s="4" t="s">
        <v>1661</v>
      </c>
      <c r="E1036" s="1">
        <v>416.74</v>
      </c>
      <c r="F1036" s="1">
        <v>47</v>
      </c>
      <c r="G1036" s="1">
        <v>16</v>
      </c>
      <c r="H1036" s="1">
        <v>804.14</v>
      </c>
      <c r="L1036" t="str">
        <f t="shared" si="16"/>
        <v>1df964ef</v>
      </c>
      <c r="M1036" s="7">
        <v>46056</v>
      </c>
      <c r="N1036" t="str">
        <f>PROPER(Table1[[#This Row],[Region]])</f>
        <v>North</v>
      </c>
      <c r="O1036" t="str">
        <f>PROPER(Table1[[#This Row],[Product Category]])</f>
        <v>Furniture</v>
      </c>
      <c r="P1036">
        <f>ROUND(Table1[[#This Row],[Sales Amount]],1)</f>
        <v>416.7</v>
      </c>
      <c r="Q1036">
        <f>Table1[[#This Row],[Quantity Sold]]</f>
        <v>47</v>
      </c>
      <c r="R1036">
        <f>Table1[[#This Row],[Discount (%)]]</f>
        <v>16</v>
      </c>
      <c r="S1036">
        <f>Table1[[#This Row],[Profit]]</f>
        <v>804.14</v>
      </c>
    </row>
    <row r="1037" spans="1:19" ht="13.8">
      <c r="A1037" s="1" t="s">
        <v>1029</v>
      </c>
      <c r="B1037" s="7">
        <v>46057</v>
      </c>
      <c r="C1037" s="2" t="s">
        <v>3943</v>
      </c>
      <c r="D1037" s="4" t="s">
        <v>1661</v>
      </c>
      <c r="E1037" s="1">
        <v>4100.54</v>
      </c>
      <c r="F1037" s="1">
        <v>39</v>
      </c>
      <c r="G1037" s="1">
        <v>42</v>
      </c>
      <c r="H1037" s="1">
        <v>207.93</v>
      </c>
      <c r="L1037" t="str">
        <f t="shared" si="16"/>
        <v>777100f7</v>
      </c>
      <c r="M1037" s="7">
        <v>46057</v>
      </c>
      <c r="N1037" t="str">
        <f>PROPER(Table1[[#This Row],[Region]])</f>
        <v>East</v>
      </c>
      <c r="O1037" t="str">
        <f>PROPER(Table1[[#This Row],[Product Category]])</f>
        <v>Furniture</v>
      </c>
      <c r="P1037">
        <f>ROUND(Table1[[#This Row],[Sales Amount]],1)</f>
        <v>4100.5</v>
      </c>
      <c r="Q1037">
        <f>Table1[[#This Row],[Quantity Sold]]</f>
        <v>39</v>
      </c>
      <c r="R1037">
        <f>Table1[[#This Row],[Discount (%)]]</f>
        <v>42</v>
      </c>
      <c r="S1037">
        <f>Table1[[#This Row],[Profit]]</f>
        <v>207.93</v>
      </c>
    </row>
    <row r="1038" spans="1:19" ht="13.8">
      <c r="A1038" s="1" t="s">
        <v>1030</v>
      </c>
      <c r="B1038" s="7">
        <v>46058</v>
      </c>
      <c r="C1038" s="2" t="s">
        <v>3941</v>
      </c>
      <c r="D1038" s="4" t="s">
        <v>3946</v>
      </c>
      <c r="E1038" s="1">
        <v>2927.75</v>
      </c>
      <c r="F1038" s="1">
        <v>24</v>
      </c>
      <c r="G1038" s="1">
        <v>37</v>
      </c>
      <c r="H1038" s="1">
        <v>898.04</v>
      </c>
      <c r="L1038" t="str">
        <f t="shared" si="16"/>
        <v>6458c488</v>
      </c>
      <c r="M1038" s="7">
        <v>46058</v>
      </c>
      <c r="N1038" t="str">
        <f>PROPER(Table1[[#This Row],[Region]])</f>
        <v>North</v>
      </c>
      <c r="O1038" t="str">
        <f>PROPER(Table1[[#This Row],[Product Category]])</f>
        <v>Electronics</v>
      </c>
      <c r="P1038">
        <f>ROUND(Table1[[#This Row],[Sales Amount]],1)</f>
        <v>2927.8</v>
      </c>
      <c r="Q1038">
        <f>Table1[[#This Row],[Quantity Sold]]</f>
        <v>24</v>
      </c>
      <c r="R1038">
        <f>Table1[[#This Row],[Discount (%)]]</f>
        <v>37</v>
      </c>
      <c r="S1038">
        <f>Table1[[#This Row],[Profit]]</f>
        <v>898.04</v>
      </c>
    </row>
    <row r="1039" spans="1:19" ht="13.8">
      <c r="A1039" s="1" t="s">
        <v>1031</v>
      </c>
      <c r="B1039" s="7">
        <v>46059</v>
      </c>
      <c r="C1039" s="2" t="s">
        <v>3943</v>
      </c>
      <c r="D1039" s="4" t="s">
        <v>3945</v>
      </c>
      <c r="E1039" s="1">
        <v>3693.84</v>
      </c>
      <c r="F1039" s="1">
        <v>48</v>
      </c>
      <c r="G1039" s="1">
        <v>32</v>
      </c>
      <c r="H1039" s="1">
        <v>1371.56</v>
      </c>
      <c r="L1039" t="str">
        <f t="shared" si="16"/>
        <v>33aa30ae</v>
      </c>
      <c r="M1039" s="7">
        <v>46059</v>
      </c>
      <c r="N1039" t="str">
        <f>PROPER(Table1[[#This Row],[Region]])</f>
        <v>East</v>
      </c>
      <c r="O1039" t="str">
        <f>PROPER(Table1[[#This Row],[Product Category]])</f>
        <v>Sports</v>
      </c>
      <c r="P1039">
        <f>ROUND(Table1[[#This Row],[Sales Amount]],1)</f>
        <v>3693.8</v>
      </c>
      <c r="Q1039">
        <f>Table1[[#This Row],[Quantity Sold]]</f>
        <v>48</v>
      </c>
      <c r="R1039">
        <f>Table1[[#This Row],[Discount (%)]]</f>
        <v>32</v>
      </c>
      <c r="S1039">
        <f>Table1[[#This Row],[Profit]]</f>
        <v>1371.56</v>
      </c>
    </row>
    <row r="1040" spans="1:19" ht="13.8">
      <c r="A1040" s="1" t="s">
        <v>1032</v>
      </c>
      <c r="B1040" s="7">
        <v>46060</v>
      </c>
      <c r="C1040" s="2" t="s">
        <v>3942</v>
      </c>
      <c r="D1040" s="4" t="s">
        <v>92</v>
      </c>
      <c r="E1040" s="1">
        <v>2904.06</v>
      </c>
      <c r="F1040" s="1">
        <v>48</v>
      </c>
      <c r="G1040" s="1">
        <v>29</v>
      </c>
      <c r="H1040" s="1">
        <v>1427.41</v>
      </c>
      <c r="L1040" t="str">
        <f t="shared" si="16"/>
        <v>de08dabf</v>
      </c>
      <c r="M1040" s="7">
        <v>46060</v>
      </c>
      <c r="N1040" t="str">
        <f>PROPER(Table1[[#This Row],[Region]])</f>
        <v>West</v>
      </c>
      <c r="O1040" t="str">
        <f>PROPER(Table1[[#This Row],[Product Category]])</f>
        <v>Groceries</v>
      </c>
      <c r="P1040">
        <f>ROUND(Table1[[#This Row],[Sales Amount]],1)</f>
        <v>2904.1</v>
      </c>
      <c r="Q1040">
        <f>Table1[[#This Row],[Quantity Sold]]</f>
        <v>48</v>
      </c>
      <c r="R1040">
        <f>Table1[[#This Row],[Discount (%)]]</f>
        <v>29</v>
      </c>
      <c r="S1040">
        <f>Table1[[#This Row],[Profit]]</f>
        <v>1427.41</v>
      </c>
    </row>
    <row r="1041" spans="1:19" ht="13.8">
      <c r="A1041" s="1" t="s">
        <v>1033</v>
      </c>
      <c r="B1041" s="7">
        <v>46061</v>
      </c>
      <c r="C1041" s="2" t="s">
        <v>3943</v>
      </c>
      <c r="D1041" s="4" t="s">
        <v>3945</v>
      </c>
      <c r="E1041" s="1">
        <v>3204.02</v>
      </c>
      <c r="F1041" s="1">
        <v>4</v>
      </c>
      <c r="G1041" s="1">
        <v>19</v>
      </c>
      <c r="H1041" s="1">
        <v>1514.5</v>
      </c>
      <c r="L1041" t="str">
        <f t="shared" si="16"/>
        <v>e0e9a920</v>
      </c>
      <c r="M1041" s="7">
        <v>46061</v>
      </c>
      <c r="N1041" t="str">
        <f>PROPER(Table1[[#This Row],[Region]])</f>
        <v>East</v>
      </c>
      <c r="O1041" t="str">
        <f>PROPER(Table1[[#This Row],[Product Category]])</f>
        <v>Sports</v>
      </c>
      <c r="P1041">
        <f>ROUND(Table1[[#This Row],[Sales Amount]],1)</f>
        <v>3204</v>
      </c>
      <c r="Q1041">
        <f>Table1[[#This Row],[Quantity Sold]]</f>
        <v>4</v>
      </c>
      <c r="R1041">
        <f>Table1[[#This Row],[Discount (%)]]</f>
        <v>19</v>
      </c>
      <c r="S1041">
        <f>Table1[[#This Row],[Profit]]</f>
        <v>1514.5</v>
      </c>
    </row>
    <row r="1042" spans="1:19" ht="13.8">
      <c r="A1042" s="1">
        <v>39525927</v>
      </c>
      <c r="B1042" s="7">
        <v>46062</v>
      </c>
      <c r="C1042" s="2" t="s">
        <v>3941</v>
      </c>
      <c r="D1042" s="4" t="s">
        <v>1661</v>
      </c>
      <c r="E1042" s="1">
        <v>1947.12</v>
      </c>
      <c r="F1042" s="1">
        <v>22</v>
      </c>
      <c r="G1042" s="1">
        <v>4</v>
      </c>
      <c r="H1042" s="1">
        <v>1967.15</v>
      </c>
      <c r="L1042" t="str">
        <f t="shared" si="16"/>
        <v>39525927</v>
      </c>
      <c r="M1042" s="7">
        <v>46062</v>
      </c>
      <c r="N1042" t="str">
        <f>PROPER(Table1[[#This Row],[Region]])</f>
        <v>North</v>
      </c>
      <c r="O1042" t="str">
        <f>PROPER(Table1[[#This Row],[Product Category]])</f>
        <v>Furniture</v>
      </c>
      <c r="P1042">
        <f>ROUND(Table1[[#This Row],[Sales Amount]],1)</f>
        <v>1947.1</v>
      </c>
      <c r="Q1042">
        <f>Table1[[#This Row],[Quantity Sold]]</f>
        <v>22</v>
      </c>
      <c r="R1042">
        <f>Table1[[#This Row],[Discount (%)]]</f>
        <v>4</v>
      </c>
      <c r="S1042">
        <f>Table1[[#This Row],[Profit]]</f>
        <v>1967.15</v>
      </c>
    </row>
    <row r="1043" spans="1:19" ht="13.8">
      <c r="A1043" s="1" t="s">
        <v>1034</v>
      </c>
      <c r="B1043" s="7">
        <v>46063</v>
      </c>
      <c r="C1043" s="2" t="s">
        <v>3944</v>
      </c>
      <c r="D1043" s="4" t="s">
        <v>3946</v>
      </c>
      <c r="E1043" s="1">
        <v>1594.33</v>
      </c>
      <c r="F1043" s="1">
        <v>22</v>
      </c>
      <c r="G1043" s="1">
        <v>3</v>
      </c>
      <c r="H1043" s="1">
        <v>194.61</v>
      </c>
      <c r="L1043" t="str">
        <f t="shared" si="16"/>
        <v>8533f5b1</v>
      </c>
      <c r="M1043" s="7">
        <v>46063</v>
      </c>
      <c r="N1043" t="str">
        <f>PROPER(Table1[[#This Row],[Region]])</f>
        <v>South</v>
      </c>
      <c r="O1043" t="str">
        <f>PROPER(Table1[[#This Row],[Product Category]])</f>
        <v>Electronics</v>
      </c>
      <c r="P1043">
        <f>ROUND(Table1[[#This Row],[Sales Amount]],1)</f>
        <v>1594.3</v>
      </c>
      <c r="Q1043">
        <f>Table1[[#This Row],[Quantity Sold]]</f>
        <v>22</v>
      </c>
      <c r="R1043">
        <f>Table1[[#This Row],[Discount (%)]]</f>
        <v>3</v>
      </c>
      <c r="S1043">
        <f>Table1[[#This Row],[Profit]]</f>
        <v>194.61</v>
      </c>
    </row>
    <row r="1044" spans="1:19" ht="13.8">
      <c r="A1044" s="1" t="s">
        <v>1035</v>
      </c>
      <c r="B1044" s="7">
        <v>46064</v>
      </c>
      <c r="C1044" s="2" t="s">
        <v>3944</v>
      </c>
      <c r="D1044" s="4" t="s">
        <v>92</v>
      </c>
      <c r="E1044" s="1">
        <v>3684.9</v>
      </c>
      <c r="F1044" s="1">
        <v>31</v>
      </c>
      <c r="G1044" s="1">
        <v>29</v>
      </c>
      <c r="H1044" s="1">
        <v>829.81</v>
      </c>
      <c r="L1044" t="str">
        <f t="shared" si="16"/>
        <v>1519d1a5</v>
      </c>
      <c r="M1044" s="7">
        <v>46064</v>
      </c>
      <c r="N1044" t="str">
        <f>PROPER(Table1[[#This Row],[Region]])</f>
        <v>South</v>
      </c>
      <c r="O1044" t="str">
        <f>PROPER(Table1[[#This Row],[Product Category]])</f>
        <v>Groceries</v>
      </c>
      <c r="P1044">
        <f>ROUND(Table1[[#This Row],[Sales Amount]],1)</f>
        <v>3684.9</v>
      </c>
      <c r="Q1044">
        <f>Table1[[#This Row],[Quantity Sold]]</f>
        <v>31</v>
      </c>
      <c r="R1044">
        <f>Table1[[#This Row],[Discount (%)]]</f>
        <v>29</v>
      </c>
      <c r="S1044">
        <f>Table1[[#This Row],[Profit]]</f>
        <v>829.81</v>
      </c>
    </row>
    <row r="1045" spans="1:19" ht="13.8">
      <c r="A1045" s="1" t="s">
        <v>1036</v>
      </c>
      <c r="B1045" s="7">
        <v>46065</v>
      </c>
      <c r="C1045" s="2" t="s">
        <v>3944</v>
      </c>
      <c r="D1045" s="4" t="s">
        <v>1661</v>
      </c>
      <c r="E1045" s="1">
        <v>741.61</v>
      </c>
      <c r="F1045" s="1">
        <v>37</v>
      </c>
      <c r="G1045" s="1">
        <v>29</v>
      </c>
      <c r="H1045" s="1">
        <v>1528.55</v>
      </c>
      <c r="L1045" t="str">
        <f t="shared" si="16"/>
        <v>969aaefc</v>
      </c>
      <c r="M1045" s="7">
        <v>46065</v>
      </c>
      <c r="N1045" t="str">
        <f>PROPER(Table1[[#This Row],[Region]])</f>
        <v>South</v>
      </c>
      <c r="O1045" t="str">
        <f>PROPER(Table1[[#This Row],[Product Category]])</f>
        <v>Furniture</v>
      </c>
      <c r="P1045">
        <f>ROUND(Table1[[#This Row],[Sales Amount]],1)</f>
        <v>741.6</v>
      </c>
      <c r="Q1045">
        <f>Table1[[#This Row],[Quantity Sold]]</f>
        <v>37</v>
      </c>
      <c r="R1045">
        <f>Table1[[#This Row],[Discount (%)]]</f>
        <v>29</v>
      </c>
      <c r="S1045">
        <f>Table1[[#This Row],[Profit]]</f>
        <v>1528.55</v>
      </c>
    </row>
    <row r="1046" spans="1:19" ht="13.8">
      <c r="A1046" s="1" t="s">
        <v>1037</v>
      </c>
      <c r="B1046" s="7">
        <v>46066</v>
      </c>
      <c r="C1046" s="2" t="s">
        <v>3942</v>
      </c>
      <c r="D1046" s="4" t="s">
        <v>92</v>
      </c>
      <c r="E1046" s="1">
        <v>3291.15</v>
      </c>
      <c r="F1046" s="1">
        <v>38</v>
      </c>
      <c r="G1046" s="1">
        <v>43</v>
      </c>
      <c r="H1046" s="1">
        <v>1654.57</v>
      </c>
      <c r="L1046" t="str">
        <f t="shared" si="16"/>
        <v>14f8bcfd</v>
      </c>
      <c r="M1046" s="7">
        <v>46066</v>
      </c>
      <c r="N1046" t="str">
        <f>PROPER(Table1[[#This Row],[Region]])</f>
        <v>West</v>
      </c>
      <c r="O1046" t="str">
        <f>PROPER(Table1[[#This Row],[Product Category]])</f>
        <v>Groceries</v>
      </c>
      <c r="P1046">
        <f>ROUND(Table1[[#This Row],[Sales Amount]],1)</f>
        <v>3291.2</v>
      </c>
      <c r="Q1046">
        <f>Table1[[#This Row],[Quantity Sold]]</f>
        <v>38</v>
      </c>
      <c r="R1046">
        <f>Table1[[#This Row],[Discount (%)]]</f>
        <v>43</v>
      </c>
      <c r="S1046">
        <f>Table1[[#This Row],[Profit]]</f>
        <v>1654.57</v>
      </c>
    </row>
    <row r="1047" spans="1:19" ht="13.8">
      <c r="A1047" s="1" t="s">
        <v>1038</v>
      </c>
      <c r="B1047" s="7">
        <v>46067</v>
      </c>
      <c r="C1047" s="2" t="s">
        <v>3943</v>
      </c>
      <c r="D1047" s="4" t="s">
        <v>92</v>
      </c>
      <c r="E1047" s="1">
        <v>3384.12</v>
      </c>
      <c r="F1047" s="1">
        <v>14</v>
      </c>
      <c r="G1047" s="1">
        <v>11</v>
      </c>
      <c r="H1047" s="1">
        <v>1049.8800000000001</v>
      </c>
      <c r="L1047" t="str">
        <f t="shared" si="16"/>
        <v>cb4e26a8</v>
      </c>
      <c r="M1047" s="7">
        <v>46067</v>
      </c>
      <c r="N1047" t="str">
        <f>PROPER(Table1[[#This Row],[Region]])</f>
        <v>East</v>
      </c>
      <c r="O1047" t="str">
        <f>PROPER(Table1[[#This Row],[Product Category]])</f>
        <v>Groceries</v>
      </c>
      <c r="P1047">
        <f>ROUND(Table1[[#This Row],[Sales Amount]],1)</f>
        <v>3384.1</v>
      </c>
      <c r="Q1047">
        <f>Table1[[#This Row],[Quantity Sold]]</f>
        <v>14</v>
      </c>
      <c r="R1047">
        <f>Table1[[#This Row],[Discount (%)]]</f>
        <v>11</v>
      </c>
      <c r="S1047">
        <f>Table1[[#This Row],[Profit]]</f>
        <v>1049.8800000000001</v>
      </c>
    </row>
    <row r="1048" spans="1:19" ht="13.8">
      <c r="A1048" s="1" t="s">
        <v>1039</v>
      </c>
      <c r="B1048" s="7">
        <v>46068</v>
      </c>
      <c r="C1048" s="2" t="s">
        <v>3944</v>
      </c>
      <c r="D1048" s="4" t="s">
        <v>3945</v>
      </c>
      <c r="E1048" s="1">
        <v>1685.37</v>
      </c>
      <c r="F1048" s="1">
        <v>47</v>
      </c>
      <c r="G1048" s="1">
        <v>39</v>
      </c>
      <c r="H1048" s="1">
        <v>577.51</v>
      </c>
      <c r="L1048" t="str">
        <f t="shared" si="16"/>
        <v>14ed0a45</v>
      </c>
      <c r="M1048" s="7">
        <v>46068</v>
      </c>
      <c r="N1048" t="str">
        <f>PROPER(Table1[[#This Row],[Region]])</f>
        <v>South</v>
      </c>
      <c r="O1048" t="str">
        <f>PROPER(Table1[[#This Row],[Product Category]])</f>
        <v>Sports</v>
      </c>
      <c r="P1048">
        <f>ROUND(Table1[[#This Row],[Sales Amount]],1)</f>
        <v>1685.4</v>
      </c>
      <c r="Q1048">
        <f>Table1[[#This Row],[Quantity Sold]]</f>
        <v>47</v>
      </c>
      <c r="R1048">
        <f>Table1[[#This Row],[Discount (%)]]</f>
        <v>39</v>
      </c>
      <c r="S1048">
        <f>Table1[[#This Row],[Profit]]</f>
        <v>577.51</v>
      </c>
    </row>
    <row r="1049" spans="1:19" ht="13.8">
      <c r="A1049" s="1" t="s">
        <v>1040</v>
      </c>
      <c r="B1049" s="7">
        <v>46069</v>
      </c>
      <c r="C1049" s="2" t="s">
        <v>3944</v>
      </c>
      <c r="D1049" s="4" t="s">
        <v>92</v>
      </c>
      <c r="E1049" s="1">
        <v>295.68</v>
      </c>
      <c r="F1049" s="1">
        <v>7</v>
      </c>
      <c r="G1049" s="1">
        <v>48</v>
      </c>
      <c r="H1049" s="1">
        <v>1533.66</v>
      </c>
      <c r="L1049" t="str">
        <f t="shared" si="16"/>
        <v>2aa4c75a</v>
      </c>
      <c r="M1049" s="7">
        <v>46069</v>
      </c>
      <c r="N1049" t="str">
        <f>PROPER(Table1[[#This Row],[Region]])</f>
        <v>South</v>
      </c>
      <c r="O1049" t="str">
        <f>PROPER(Table1[[#This Row],[Product Category]])</f>
        <v>Groceries</v>
      </c>
      <c r="P1049">
        <f>ROUND(Table1[[#This Row],[Sales Amount]],1)</f>
        <v>295.7</v>
      </c>
      <c r="Q1049">
        <f>Table1[[#This Row],[Quantity Sold]]</f>
        <v>7</v>
      </c>
      <c r="R1049">
        <f>Table1[[#This Row],[Discount (%)]]</f>
        <v>48</v>
      </c>
      <c r="S1049">
        <f>Table1[[#This Row],[Profit]]</f>
        <v>1533.66</v>
      </c>
    </row>
    <row r="1050" spans="1:19" ht="13.8">
      <c r="A1050" s="1" t="s">
        <v>1041</v>
      </c>
      <c r="B1050" s="7">
        <v>46070</v>
      </c>
      <c r="C1050" s="2" t="s">
        <v>3941</v>
      </c>
      <c r="D1050" s="4" t="s">
        <v>92</v>
      </c>
      <c r="E1050" s="1">
        <v>923.51</v>
      </c>
      <c r="F1050" s="1">
        <v>17</v>
      </c>
      <c r="G1050" s="1">
        <v>24</v>
      </c>
      <c r="H1050" s="1">
        <v>441.64</v>
      </c>
      <c r="L1050" t="str">
        <f t="shared" si="16"/>
        <v>993bbf51</v>
      </c>
      <c r="M1050" s="7">
        <v>46070</v>
      </c>
      <c r="N1050" t="str">
        <f>PROPER(Table1[[#This Row],[Region]])</f>
        <v>North</v>
      </c>
      <c r="O1050" t="str">
        <f>PROPER(Table1[[#This Row],[Product Category]])</f>
        <v>Groceries</v>
      </c>
      <c r="P1050">
        <f>ROUND(Table1[[#This Row],[Sales Amount]],1)</f>
        <v>923.5</v>
      </c>
      <c r="Q1050">
        <f>Table1[[#This Row],[Quantity Sold]]</f>
        <v>17</v>
      </c>
      <c r="R1050">
        <f>Table1[[#This Row],[Discount (%)]]</f>
        <v>24</v>
      </c>
      <c r="S1050">
        <f>Table1[[#This Row],[Profit]]</f>
        <v>441.64</v>
      </c>
    </row>
    <row r="1051" spans="1:19" ht="13.8">
      <c r="A1051" s="1" t="s">
        <v>1042</v>
      </c>
      <c r="B1051" s="7">
        <v>46071</v>
      </c>
      <c r="C1051" s="2" t="s">
        <v>3941</v>
      </c>
      <c r="D1051" s="4" t="s">
        <v>92</v>
      </c>
      <c r="E1051" s="1">
        <v>1847.67</v>
      </c>
      <c r="F1051" s="1">
        <v>44</v>
      </c>
      <c r="G1051" s="1">
        <v>44</v>
      </c>
      <c r="H1051" s="1">
        <v>479.8</v>
      </c>
      <c r="L1051" t="str">
        <f t="shared" si="16"/>
        <v>b19c1e3d</v>
      </c>
      <c r="M1051" s="7">
        <v>46071</v>
      </c>
      <c r="N1051" t="str">
        <f>PROPER(Table1[[#This Row],[Region]])</f>
        <v>North</v>
      </c>
      <c r="O1051" t="str">
        <f>PROPER(Table1[[#This Row],[Product Category]])</f>
        <v>Groceries</v>
      </c>
      <c r="P1051">
        <f>ROUND(Table1[[#This Row],[Sales Amount]],1)</f>
        <v>1847.7</v>
      </c>
      <c r="Q1051">
        <f>Table1[[#This Row],[Quantity Sold]]</f>
        <v>44</v>
      </c>
      <c r="R1051">
        <f>Table1[[#This Row],[Discount (%)]]</f>
        <v>44</v>
      </c>
      <c r="S1051">
        <f>Table1[[#This Row],[Profit]]</f>
        <v>479.8</v>
      </c>
    </row>
    <row r="1052" spans="1:19" ht="13.8">
      <c r="A1052" s="1" t="s">
        <v>1043</v>
      </c>
      <c r="B1052" s="7">
        <v>46072</v>
      </c>
      <c r="C1052" s="2" t="s">
        <v>3944</v>
      </c>
      <c r="D1052" s="4" t="s">
        <v>3946</v>
      </c>
      <c r="E1052" s="1">
        <v>2175.17</v>
      </c>
      <c r="F1052" s="1">
        <v>2</v>
      </c>
      <c r="G1052" s="1">
        <v>48</v>
      </c>
      <c r="H1052" s="1">
        <v>197.95</v>
      </c>
      <c r="L1052" t="str">
        <f t="shared" si="16"/>
        <v>3cc56fde</v>
      </c>
      <c r="M1052" s="7">
        <v>46072</v>
      </c>
      <c r="N1052" t="str">
        <f>PROPER(Table1[[#This Row],[Region]])</f>
        <v>South</v>
      </c>
      <c r="O1052" t="str">
        <f>PROPER(Table1[[#This Row],[Product Category]])</f>
        <v>Electronics</v>
      </c>
      <c r="P1052">
        <f>ROUND(Table1[[#This Row],[Sales Amount]],1)</f>
        <v>2175.1999999999998</v>
      </c>
      <c r="Q1052">
        <f>Table1[[#This Row],[Quantity Sold]]</f>
        <v>2</v>
      </c>
      <c r="R1052">
        <f>Table1[[#This Row],[Discount (%)]]</f>
        <v>48</v>
      </c>
      <c r="S1052">
        <f>Table1[[#This Row],[Profit]]</f>
        <v>197.95</v>
      </c>
    </row>
    <row r="1053" spans="1:19" ht="13.8">
      <c r="A1053" s="1" t="s">
        <v>1044</v>
      </c>
      <c r="B1053" s="7">
        <v>46073</v>
      </c>
      <c r="C1053" s="2" t="s">
        <v>3941</v>
      </c>
      <c r="D1053" s="4" t="s">
        <v>1661</v>
      </c>
      <c r="E1053" s="1">
        <v>3731.26</v>
      </c>
      <c r="F1053" s="1">
        <v>48</v>
      </c>
      <c r="G1053" s="1">
        <v>13</v>
      </c>
      <c r="H1053" s="1">
        <v>321.77999999999997</v>
      </c>
      <c r="L1053" t="str">
        <f t="shared" si="16"/>
        <v>abf7d1a6</v>
      </c>
      <c r="M1053" s="7">
        <v>46073</v>
      </c>
      <c r="N1053" t="str">
        <f>PROPER(Table1[[#This Row],[Region]])</f>
        <v>North</v>
      </c>
      <c r="O1053" t="str">
        <f>PROPER(Table1[[#This Row],[Product Category]])</f>
        <v>Furniture</v>
      </c>
      <c r="P1053">
        <f>ROUND(Table1[[#This Row],[Sales Amount]],1)</f>
        <v>3731.3</v>
      </c>
      <c r="Q1053">
        <f>Table1[[#This Row],[Quantity Sold]]</f>
        <v>48</v>
      </c>
      <c r="R1053">
        <f>Table1[[#This Row],[Discount (%)]]</f>
        <v>13</v>
      </c>
      <c r="S1053">
        <f>Table1[[#This Row],[Profit]]</f>
        <v>321.77999999999997</v>
      </c>
    </row>
    <row r="1054" spans="1:19" ht="13.8">
      <c r="A1054" s="1" t="s">
        <v>1045</v>
      </c>
      <c r="B1054" s="7">
        <v>46074</v>
      </c>
      <c r="C1054" s="2" t="s">
        <v>3944</v>
      </c>
      <c r="D1054" s="4" t="s">
        <v>1489</v>
      </c>
      <c r="E1054" s="1">
        <v>2385.91</v>
      </c>
      <c r="F1054" s="1">
        <v>10</v>
      </c>
      <c r="G1054" s="1">
        <v>23</v>
      </c>
      <c r="H1054" s="1">
        <v>212.65</v>
      </c>
      <c r="L1054" t="str">
        <f t="shared" si="16"/>
        <v>265cbc73</v>
      </c>
      <c r="M1054" s="7">
        <v>46074</v>
      </c>
      <c r="N1054" t="str">
        <f>PROPER(Table1[[#This Row],[Region]])</f>
        <v>South</v>
      </c>
      <c r="O1054" t="str">
        <f>PROPER(Table1[[#This Row],[Product Category]])</f>
        <v>Clothing</v>
      </c>
      <c r="P1054">
        <f>ROUND(Table1[[#This Row],[Sales Amount]],1)</f>
        <v>2385.9</v>
      </c>
      <c r="Q1054">
        <f>Table1[[#This Row],[Quantity Sold]]</f>
        <v>10</v>
      </c>
      <c r="R1054">
        <f>Table1[[#This Row],[Discount (%)]]</f>
        <v>23</v>
      </c>
      <c r="S1054">
        <f>Table1[[#This Row],[Profit]]</f>
        <v>212.65</v>
      </c>
    </row>
    <row r="1055" spans="1:19" ht="13.8">
      <c r="A1055" s="1" t="s">
        <v>1046</v>
      </c>
      <c r="B1055" s="7">
        <v>46075</v>
      </c>
      <c r="C1055" s="2" t="s">
        <v>3941</v>
      </c>
      <c r="D1055" s="4" t="s">
        <v>92</v>
      </c>
      <c r="E1055" s="1">
        <v>4033.79</v>
      </c>
      <c r="F1055" s="1">
        <v>25</v>
      </c>
      <c r="G1055" s="1">
        <v>18</v>
      </c>
      <c r="H1055" s="1">
        <v>948.57</v>
      </c>
      <c r="L1055" t="str">
        <f t="shared" si="16"/>
        <v>6e543593</v>
      </c>
      <c r="M1055" s="7">
        <v>46075</v>
      </c>
      <c r="N1055" t="str">
        <f>PROPER(Table1[[#This Row],[Region]])</f>
        <v>North</v>
      </c>
      <c r="O1055" t="str">
        <f>PROPER(Table1[[#This Row],[Product Category]])</f>
        <v>Groceries</v>
      </c>
      <c r="P1055">
        <f>ROUND(Table1[[#This Row],[Sales Amount]],1)</f>
        <v>4033.8</v>
      </c>
      <c r="Q1055">
        <f>Table1[[#This Row],[Quantity Sold]]</f>
        <v>25</v>
      </c>
      <c r="R1055">
        <f>Table1[[#This Row],[Discount (%)]]</f>
        <v>18</v>
      </c>
      <c r="S1055">
        <f>Table1[[#This Row],[Profit]]</f>
        <v>948.57</v>
      </c>
    </row>
    <row r="1056" spans="1:19" ht="13.8">
      <c r="A1056" s="1" t="s">
        <v>1047</v>
      </c>
      <c r="B1056" s="7">
        <v>46076</v>
      </c>
      <c r="C1056" s="2" t="s">
        <v>3942</v>
      </c>
      <c r="D1056" s="4" t="s">
        <v>92</v>
      </c>
      <c r="E1056" s="1">
        <v>2413.12</v>
      </c>
      <c r="F1056" s="1">
        <v>39</v>
      </c>
      <c r="G1056" s="1">
        <v>41</v>
      </c>
      <c r="H1056" s="1">
        <v>283.54000000000002</v>
      </c>
      <c r="L1056" t="str">
        <f t="shared" si="16"/>
        <v>4ae53e88</v>
      </c>
      <c r="M1056" s="7">
        <v>46076</v>
      </c>
      <c r="N1056" t="str">
        <f>PROPER(Table1[[#This Row],[Region]])</f>
        <v>West</v>
      </c>
      <c r="O1056" t="str">
        <f>PROPER(Table1[[#This Row],[Product Category]])</f>
        <v>Groceries</v>
      </c>
      <c r="P1056">
        <f>ROUND(Table1[[#This Row],[Sales Amount]],1)</f>
        <v>2413.1</v>
      </c>
      <c r="Q1056">
        <f>Table1[[#This Row],[Quantity Sold]]</f>
        <v>39</v>
      </c>
      <c r="R1056">
        <f>Table1[[#This Row],[Discount (%)]]</f>
        <v>41</v>
      </c>
      <c r="S1056">
        <f>Table1[[#This Row],[Profit]]</f>
        <v>283.54000000000002</v>
      </c>
    </row>
    <row r="1057" spans="1:19" ht="13.8">
      <c r="A1057" s="1" t="s">
        <v>1048</v>
      </c>
      <c r="B1057" s="7">
        <v>46077</v>
      </c>
      <c r="C1057" s="2" t="s">
        <v>3944</v>
      </c>
      <c r="D1057" s="4" t="s">
        <v>92</v>
      </c>
      <c r="E1057" s="1">
        <v>3072.55</v>
      </c>
      <c r="F1057" s="1">
        <v>18</v>
      </c>
      <c r="G1057" s="1">
        <v>18</v>
      </c>
      <c r="H1057" s="1">
        <v>1996.48</v>
      </c>
      <c r="L1057" t="str">
        <f t="shared" si="16"/>
        <v>1a55cbb4</v>
      </c>
      <c r="M1057" s="7">
        <v>46077</v>
      </c>
      <c r="N1057" t="str">
        <f>PROPER(Table1[[#This Row],[Region]])</f>
        <v>South</v>
      </c>
      <c r="O1057" t="str">
        <f>PROPER(Table1[[#This Row],[Product Category]])</f>
        <v>Groceries</v>
      </c>
      <c r="P1057">
        <f>ROUND(Table1[[#This Row],[Sales Amount]],1)</f>
        <v>3072.6</v>
      </c>
      <c r="Q1057">
        <f>Table1[[#This Row],[Quantity Sold]]</f>
        <v>18</v>
      </c>
      <c r="R1057">
        <f>Table1[[#This Row],[Discount (%)]]</f>
        <v>18</v>
      </c>
      <c r="S1057">
        <f>Table1[[#This Row],[Profit]]</f>
        <v>1996.48</v>
      </c>
    </row>
    <row r="1058" spans="1:19" ht="13.8">
      <c r="A1058" s="1" t="s">
        <v>1049</v>
      </c>
      <c r="B1058" s="7">
        <v>46078</v>
      </c>
      <c r="C1058" s="2" t="s">
        <v>3944</v>
      </c>
      <c r="D1058" s="4" t="s">
        <v>3946</v>
      </c>
      <c r="E1058" s="1">
        <v>2703.74</v>
      </c>
      <c r="F1058" s="1">
        <v>16</v>
      </c>
      <c r="G1058" s="1">
        <v>47</v>
      </c>
      <c r="H1058" s="1">
        <v>1354.89</v>
      </c>
      <c r="L1058" t="str">
        <f t="shared" si="16"/>
        <v>43d4aace</v>
      </c>
      <c r="M1058" s="7">
        <v>46078</v>
      </c>
      <c r="N1058" t="str">
        <f>PROPER(Table1[[#This Row],[Region]])</f>
        <v>South</v>
      </c>
      <c r="O1058" t="str">
        <f>PROPER(Table1[[#This Row],[Product Category]])</f>
        <v>Electronics</v>
      </c>
      <c r="P1058">
        <f>ROUND(Table1[[#This Row],[Sales Amount]],1)</f>
        <v>2703.7</v>
      </c>
      <c r="Q1058">
        <f>Table1[[#This Row],[Quantity Sold]]</f>
        <v>16</v>
      </c>
      <c r="R1058">
        <f>Table1[[#This Row],[Discount (%)]]</f>
        <v>47</v>
      </c>
      <c r="S1058">
        <f>Table1[[#This Row],[Profit]]</f>
        <v>1354.89</v>
      </c>
    </row>
    <row r="1059" spans="1:19" ht="13.8">
      <c r="A1059" s="1" t="s">
        <v>1050</v>
      </c>
      <c r="B1059" s="7">
        <v>46079</v>
      </c>
      <c r="C1059" s="2" t="s">
        <v>3941</v>
      </c>
      <c r="D1059" s="4" t="s">
        <v>3945</v>
      </c>
      <c r="E1059" s="1">
        <v>1265.8900000000001</v>
      </c>
      <c r="F1059" s="1">
        <v>38</v>
      </c>
      <c r="G1059" s="1">
        <v>45</v>
      </c>
      <c r="H1059" s="1">
        <v>379.23</v>
      </c>
      <c r="L1059" t="str">
        <f t="shared" si="16"/>
        <v>5e1005c7</v>
      </c>
      <c r="M1059" s="7">
        <v>46079</v>
      </c>
      <c r="N1059" t="str">
        <f>PROPER(Table1[[#This Row],[Region]])</f>
        <v>North</v>
      </c>
      <c r="O1059" t="str">
        <f>PROPER(Table1[[#This Row],[Product Category]])</f>
        <v>Sports</v>
      </c>
      <c r="P1059">
        <f>ROUND(Table1[[#This Row],[Sales Amount]],1)</f>
        <v>1265.9000000000001</v>
      </c>
      <c r="Q1059">
        <f>Table1[[#This Row],[Quantity Sold]]</f>
        <v>38</v>
      </c>
      <c r="R1059">
        <f>Table1[[#This Row],[Discount (%)]]</f>
        <v>45</v>
      </c>
      <c r="S1059">
        <f>Table1[[#This Row],[Profit]]</f>
        <v>379.23</v>
      </c>
    </row>
    <row r="1060" spans="1:19" ht="13.8">
      <c r="A1060" s="1" t="s">
        <v>1051</v>
      </c>
      <c r="B1060" s="7">
        <v>46080</v>
      </c>
      <c r="C1060" s="2" t="s">
        <v>3941</v>
      </c>
      <c r="D1060" s="4" t="s">
        <v>92</v>
      </c>
      <c r="E1060" s="1">
        <v>2168.0100000000002</v>
      </c>
      <c r="F1060" s="1">
        <v>9</v>
      </c>
      <c r="G1060" s="1">
        <v>30</v>
      </c>
      <c r="H1060" s="1">
        <v>1220.45</v>
      </c>
      <c r="L1060" t="str">
        <f t="shared" si="16"/>
        <v>21b2b176</v>
      </c>
      <c r="M1060" s="7">
        <v>46080</v>
      </c>
      <c r="N1060" t="str">
        <f>PROPER(Table1[[#This Row],[Region]])</f>
        <v>North</v>
      </c>
      <c r="O1060" t="str">
        <f>PROPER(Table1[[#This Row],[Product Category]])</f>
        <v>Groceries</v>
      </c>
      <c r="P1060">
        <f>ROUND(Table1[[#This Row],[Sales Amount]],1)</f>
        <v>2168</v>
      </c>
      <c r="Q1060">
        <f>Table1[[#This Row],[Quantity Sold]]</f>
        <v>9</v>
      </c>
      <c r="R1060">
        <f>Table1[[#This Row],[Discount (%)]]</f>
        <v>30</v>
      </c>
      <c r="S1060">
        <f>Table1[[#This Row],[Profit]]</f>
        <v>1220.45</v>
      </c>
    </row>
    <row r="1061" spans="1:19" ht="13.8">
      <c r="A1061" s="1" t="s">
        <v>1052</v>
      </c>
      <c r="B1061" s="7">
        <v>46081</v>
      </c>
      <c r="C1061" s="2" t="s">
        <v>3944</v>
      </c>
      <c r="D1061" s="4" t="s">
        <v>92</v>
      </c>
      <c r="E1061" s="1">
        <v>2985.88</v>
      </c>
      <c r="F1061" s="1">
        <v>50</v>
      </c>
      <c r="G1061" s="1">
        <v>36</v>
      </c>
      <c r="H1061" s="1">
        <v>60.3</v>
      </c>
      <c r="L1061" t="str">
        <f t="shared" si="16"/>
        <v>fd95b1bb</v>
      </c>
      <c r="M1061" s="7">
        <v>46081</v>
      </c>
      <c r="N1061" t="str">
        <f>PROPER(Table1[[#This Row],[Region]])</f>
        <v>South</v>
      </c>
      <c r="O1061" t="str">
        <f>PROPER(Table1[[#This Row],[Product Category]])</f>
        <v>Groceries</v>
      </c>
      <c r="P1061">
        <f>ROUND(Table1[[#This Row],[Sales Amount]],1)</f>
        <v>2985.9</v>
      </c>
      <c r="Q1061">
        <f>Table1[[#This Row],[Quantity Sold]]</f>
        <v>50</v>
      </c>
      <c r="R1061">
        <f>Table1[[#This Row],[Discount (%)]]</f>
        <v>36</v>
      </c>
      <c r="S1061">
        <f>Table1[[#This Row],[Profit]]</f>
        <v>60.3</v>
      </c>
    </row>
    <row r="1062" spans="1:19" ht="13.8">
      <c r="A1062" s="1" t="s">
        <v>1053</v>
      </c>
      <c r="B1062" s="7">
        <v>46082</v>
      </c>
      <c r="C1062" s="2" t="s">
        <v>3943</v>
      </c>
      <c r="D1062" s="4" t="s">
        <v>3946</v>
      </c>
      <c r="E1062" s="1">
        <v>299.89999999999998</v>
      </c>
      <c r="F1062" s="1">
        <v>5</v>
      </c>
      <c r="G1062" s="1">
        <v>24</v>
      </c>
      <c r="H1062" s="1">
        <v>1239.52</v>
      </c>
      <c r="L1062" t="str">
        <f t="shared" si="16"/>
        <v>ac192fbb</v>
      </c>
      <c r="M1062" s="7">
        <v>46082</v>
      </c>
      <c r="N1062" t="str">
        <f>PROPER(Table1[[#This Row],[Region]])</f>
        <v>East</v>
      </c>
      <c r="O1062" t="str">
        <f>PROPER(Table1[[#This Row],[Product Category]])</f>
        <v>Electronics</v>
      </c>
      <c r="P1062">
        <f>ROUND(Table1[[#This Row],[Sales Amount]],1)</f>
        <v>299.89999999999998</v>
      </c>
      <c r="Q1062">
        <f>Table1[[#This Row],[Quantity Sold]]</f>
        <v>5</v>
      </c>
      <c r="R1062">
        <f>Table1[[#This Row],[Discount (%)]]</f>
        <v>24</v>
      </c>
      <c r="S1062">
        <f>Table1[[#This Row],[Profit]]</f>
        <v>1239.52</v>
      </c>
    </row>
    <row r="1063" spans="1:19" ht="13.8">
      <c r="A1063" s="1" t="s">
        <v>1054</v>
      </c>
      <c r="B1063" s="7">
        <v>46083</v>
      </c>
      <c r="C1063" s="2" t="s">
        <v>3943</v>
      </c>
      <c r="D1063" s="4" t="s">
        <v>3946</v>
      </c>
      <c r="E1063" s="1">
        <v>3990.58</v>
      </c>
      <c r="F1063" s="1">
        <v>31</v>
      </c>
      <c r="G1063" s="1">
        <v>44</v>
      </c>
      <c r="H1063" s="1">
        <v>1035.93</v>
      </c>
      <c r="L1063" t="str">
        <f t="shared" si="16"/>
        <v>14860d6b</v>
      </c>
      <c r="M1063" s="7">
        <v>46083</v>
      </c>
      <c r="N1063" t="str">
        <f>PROPER(Table1[[#This Row],[Region]])</f>
        <v>East</v>
      </c>
      <c r="O1063" t="str">
        <f>PROPER(Table1[[#This Row],[Product Category]])</f>
        <v>Electronics</v>
      </c>
      <c r="P1063">
        <f>ROUND(Table1[[#This Row],[Sales Amount]],1)</f>
        <v>3990.6</v>
      </c>
      <c r="Q1063">
        <f>Table1[[#This Row],[Quantity Sold]]</f>
        <v>31</v>
      </c>
      <c r="R1063">
        <f>Table1[[#This Row],[Discount (%)]]</f>
        <v>44</v>
      </c>
      <c r="S1063">
        <f>Table1[[#This Row],[Profit]]</f>
        <v>1035.93</v>
      </c>
    </row>
    <row r="1064" spans="1:19" ht="13.8">
      <c r="A1064" s="1" t="s">
        <v>1055</v>
      </c>
      <c r="B1064" s="7">
        <v>46084</v>
      </c>
      <c r="C1064" s="2" t="s">
        <v>3941</v>
      </c>
      <c r="D1064" s="4" t="s">
        <v>92</v>
      </c>
      <c r="E1064" s="1">
        <v>3933.66</v>
      </c>
      <c r="F1064" s="1">
        <v>2</v>
      </c>
      <c r="G1064" s="1">
        <v>27</v>
      </c>
      <c r="H1064" s="1">
        <v>683.06</v>
      </c>
      <c r="L1064" t="str">
        <f t="shared" si="16"/>
        <v>acf10791</v>
      </c>
      <c r="M1064" s="7">
        <v>46084</v>
      </c>
      <c r="N1064" t="str">
        <f>PROPER(Table1[[#This Row],[Region]])</f>
        <v>North</v>
      </c>
      <c r="O1064" t="str">
        <f>PROPER(Table1[[#This Row],[Product Category]])</f>
        <v>Groceries</v>
      </c>
      <c r="P1064">
        <f>ROUND(Table1[[#This Row],[Sales Amount]],1)</f>
        <v>3933.7</v>
      </c>
      <c r="Q1064">
        <f>Table1[[#This Row],[Quantity Sold]]</f>
        <v>2</v>
      </c>
      <c r="R1064">
        <f>Table1[[#This Row],[Discount (%)]]</f>
        <v>27</v>
      </c>
      <c r="S1064">
        <f>Table1[[#This Row],[Profit]]</f>
        <v>683.06</v>
      </c>
    </row>
    <row r="1065" spans="1:19" ht="13.8">
      <c r="A1065" s="1" t="s">
        <v>1056</v>
      </c>
      <c r="B1065" s="7">
        <v>46085</v>
      </c>
      <c r="C1065" s="2" t="s">
        <v>3941</v>
      </c>
      <c r="D1065" s="4" t="s">
        <v>3946</v>
      </c>
      <c r="E1065" s="1">
        <v>365.62</v>
      </c>
      <c r="F1065" s="1">
        <v>38</v>
      </c>
      <c r="G1065" s="1">
        <v>2</v>
      </c>
      <c r="H1065" s="1">
        <v>1035.03</v>
      </c>
      <c r="L1065" t="str">
        <f t="shared" si="16"/>
        <v>017feebb</v>
      </c>
      <c r="M1065" s="7">
        <v>46085</v>
      </c>
      <c r="N1065" t="str">
        <f>PROPER(Table1[[#This Row],[Region]])</f>
        <v>North</v>
      </c>
      <c r="O1065" t="str">
        <f>PROPER(Table1[[#This Row],[Product Category]])</f>
        <v>Electronics</v>
      </c>
      <c r="P1065">
        <f>ROUND(Table1[[#This Row],[Sales Amount]],1)</f>
        <v>365.6</v>
      </c>
      <c r="Q1065">
        <f>Table1[[#This Row],[Quantity Sold]]</f>
        <v>38</v>
      </c>
      <c r="R1065">
        <f>Table1[[#This Row],[Discount (%)]]</f>
        <v>2</v>
      </c>
      <c r="S1065">
        <f>Table1[[#This Row],[Profit]]</f>
        <v>1035.03</v>
      </c>
    </row>
    <row r="1066" spans="1:19" ht="13.8">
      <c r="A1066" s="1" t="s">
        <v>1057</v>
      </c>
      <c r="B1066" s="7">
        <v>46086</v>
      </c>
      <c r="C1066" s="2" t="s">
        <v>3942</v>
      </c>
      <c r="D1066" s="4" t="s">
        <v>1661</v>
      </c>
      <c r="E1066" s="1">
        <v>3123.34</v>
      </c>
      <c r="F1066" s="1">
        <v>10</v>
      </c>
      <c r="G1066" s="1">
        <v>9</v>
      </c>
      <c r="H1066" s="1">
        <v>1433.05</v>
      </c>
      <c r="L1066" t="str">
        <f t="shared" si="16"/>
        <v>5b6d09de</v>
      </c>
      <c r="M1066" s="7">
        <v>46086</v>
      </c>
      <c r="N1066" t="str">
        <f>PROPER(Table1[[#This Row],[Region]])</f>
        <v>West</v>
      </c>
      <c r="O1066" t="str">
        <f>PROPER(Table1[[#This Row],[Product Category]])</f>
        <v>Furniture</v>
      </c>
      <c r="P1066">
        <f>ROUND(Table1[[#This Row],[Sales Amount]],1)</f>
        <v>3123.3</v>
      </c>
      <c r="Q1066">
        <f>Table1[[#This Row],[Quantity Sold]]</f>
        <v>10</v>
      </c>
      <c r="R1066">
        <f>Table1[[#This Row],[Discount (%)]]</f>
        <v>9</v>
      </c>
      <c r="S1066">
        <f>Table1[[#This Row],[Profit]]</f>
        <v>1433.05</v>
      </c>
    </row>
    <row r="1067" spans="1:19" ht="13.8">
      <c r="A1067" s="1" t="s">
        <v>1058</v>
      </c>
      <c r="B1067" s="7">
        <v>46087</v>
      </c>
      <c r="C1067" s="2" t="s">
        <v>3944</v>
      </c>
      <c r="D1067" s="4" t="s">
        <v>1489</v>
      </c>
      <c r="E1067" s="1">
        <v>3384.89</v>
      </c>
      <c r="F1067" s="1">
        <v>47</v>
      </c>
      <c r="G1067" s="1">
        <v>45</v>
      </c>
      <c r="H1067" s="1">
        <v>946.11</v>
      </c>
      <c r="L1067" t="str">
        <f t="shared" si="16"/>
        <v>d709aed6</v>
      </c>
      <c r="M1067" s="7">
        <v>46087</v>
      </c>
      <c r="N1067" t="str">
        <f>PROPER(Table1[[#This Row],[Region]])</f>
        <v>South</v>
      </c>
      <c r="O1067" t="str">
        <f>PROPER(Table1[[#This Row],[Product Category]])</f>
        <v>Clothing</v>
      </c>
      <c r="P1067">
        <f>ROUND(Table1[[#This Row],[Sales Amount]],1)</f>
        <v>3384.9</v>
      </c>
      <c r="Q1067">
        <f>Table1[[#This Row],[Quantity Sold]]</f>
        <v>47</v>
      </c>
      <c r="R1067">
        <f>Table1[[#This Row],[Discount (%)]]</f>
        <v>45</v>
      </c>
      <c r="S1067">
        <f>Table1[[#This Row],[Profit]]</f>
        <v>946.11</v>
      </c>
    </row>
    <row r="1068" spans="1:19" ht="13.8">
      <c r="A1068" s="1" t="s">
        <v>1059</v>
      </c>
      <c r="B1068" s="7">
        <v>46088</v>
      </c>
      <c r="C1068" s="2" t="s">
        <v>3944</v>
      </c>
      <c r="D1068" s="4" t="s">
        <v>3945</v>
      </c>
      <c r="E1068" s="1">
        <v>3395.27</v>
      </c>
      <c r="F1068" s="1">
        <v>29</v>
      </c>
      <c r="G1068" s="1">
        <v>28</v>
      </c>
      <c r="H1068" s="1">
        <v>1395.92</v>
      </c>
      <c r="L1068" t="str">
        <f t="shared" si="16"/>
        <v>4b8b56e3</v>
      </c>
      <c r="M1068" s="7">
        <v>46088</v>
      </c>
      <c r="N1068" t="str">
        <f>PROPER(Table1[[#This Row],[Region]])</f>
        <v>South</v>
      </c>
      <c r="O1068" t="str">
        <f>PROPER(Table1[[#This Row],[Product Category]])</f>
        <v>Sports</v>
      </c>
      <c r="P1068">
        <f>ROUND(Table1[[#This Row],[Sales Amount]],1)</f>
        <v>3395.3</v>
      </c>
      <c r="Q1068">
        <f>Table1[[#This Row],[Quantity Sold]]</f>
        <v>29</v>
      </c>
      <c r="R1068">
        <f>Table1[[#This Row],[Discount (%)]]</f>
        <v>28</v>
      </c>
      <c r="S1068">
        <f>Table1[[#This Row],[Profit]]</f>
        <v>1395.92</v>
      </c>
    </row>
    <row r="1069" spans="1:19" ht="13.8">
      <c r="A1069" s="1" t="s">
        <v>1061</v>
      </c>
      <c r="B1069" s="7">
        <v>46089</v>
      </c>
      <c r="C1069" s="2" t="s">
        <v>3944</v>
      </c>
      <c r="D1069" s="4" t="s">
        <v>3946</v>
      </c>
      <c r="E1069" s="1">
        <v>2156.92</v>
      </c>
      <c r="F1069" s="1">
        <v>20</v>
      </c>
      <c r="G1069" s="1">
        <v>34</v>
      </c>
      <c r="H1069" s="1">
        <v>183.51</v>
      </c>
      <c r="L1069" t="str">
        <f t="shared" si="16"/>
        <v>ea2c253e</v>
      </c>
      <c r="M1069" s="7">
        <v>46089</v>
      </c>
      <c r="N1069" t="str">
        <f>PROPER(Table1[[#This Row],[Region]])</f>
        <v>South</v>
      </c>
      <c r="O1069" t="str">
        <f>PROPER(Table1[[#This Row],[Product Category]])</f>
        <v>Electronics</v>
      </c>
      <c r="P1069">
        <f>ROUND(Table1[[#This Row],[Sales Amount]],1)</f>
        <v>2156.9</v>
      </c>
      <c r="Q1069">
        <f>Table1[[#This Row],[Quantity Sold]]</f>
        <v>20</v>
      </c>
      <c r="R1069">
        <f>Table1[[#This Row],[Discount (%)]]</f>
        <v>34</v>
      </c>
      <c r="S1069">
        <f>Table1[[#This Row],[Profit]]</f>
        <v>183.51</v>
      </c>
    </row>
    <row r="1070" spans="1:19" ht="13.8">
      <c r="A1070" s="1" t="s">
        <v>1062</v>
      </c>
      <c r="B1070" s="7">
        <v>46090</v>
      </c>
      <c r="C1070" s="2" t="s">
        <v>3942</v>
      </c>
      <c r="D1070" s="4" t="s">
        <v>1661</v>
      </c>
      <c r="E1070" s="1">
        <v>2709.84</v>
      </c>
      <c r="F1070" s="1">
        <v>6</v>
      </c>
      <c r="G1070" s="1">
        <v>47</v>
      </c>
      <c r="H1070" s="1">
        <v>727.32</v>
      </c>
      <c r="L1070" t="str">
        <f t="shared" si="16"/>
        <v>10aa818e</v>
      </c>
      <c r="M1070" s="7">
        <v>46090</v>
      </c>
      <c r="N1070" t="str">
        <f>PROPER(Table1[[#This Row],[Region]])</f>
        <v>West</v>
      </c>
      <c r="O1070" t="str">
        <f>PROPER(Table1[[#This Row],[Product Category]])</f>
        <v>Furniture</v>
      </c>
      <c r="P1070">
        <f>ROUND(Table1[[#This Row],[Sales Amount]],1)</f>
        <v>2709.8</v>
      </c>
      <c r="Q1070">
        <f>Table1[[#This Row],[Quantity Sold]]</f>
        <v>6</v>
      </c>
      <c r="R1070">
        <f>Table1[[#This Row],[Discount (%)]]</f>
        <v>47</v>
      </c>
      <c r="S1070">
        <f>Table1[[#This Row],[Profit]]</f>
        <v>727.32</v>
      </c>
    </row>
    <row r="1071" spans="1:19" ht="13.8">
      <c r="A1071" s="1" t="s">
        <v>1063</v>
      </c>
      <c r="B1071" s="7">
        <v>46091</v>
      </c>
      <c r="C1071" s="2" t="s">
        <v>3942</v>
      </c>
      <c r="D1071" s="4" t="s">
        <v>1489</v>
      </c>
      <c r="E1071" s="1">
        <v>4696.13</v>
      </c>
      <c r="F1071" s="1">
        <v>27</v>
      </c>
      <c r="G1071" s="1">
        <v>39</v>
      </c>
      <c r="H1071" s="1">
        <v>270.3</v>
      </c>
      <c r="L1071" t="str">
        <f t="shared" si="16"/>
        <v>5781025d</v>
      </c>
      <c r="M1071" s="7">
        <v>46091</v>
      </c>
      <c r="N1071" t="str">
        <f>PROPER(Table1[[#This Row],[Region]])</f>
        <v>West</v>
      </c>
      <c r="O1071" t="str">
        <f>PROPER(Table1[[#This Row],[Product Category]])</f>
        <v>Clothing</v>
      </c>
      <c r="P1071">
        <f>ROUND(Table1[[#This Row],[Sales Amount]],1)</f>
        <v>4696.1000000000004</v>
      </c>
      <c r="Q1071">
        <f>Table1[[#This Row],[Quantity Sold]]</f>
        <v>27</v>
      </c>
      <c r="R1071">
        <f>Table1[[#This Row],[Discount (%)]]</f>
        <v>39</v>
      </c>
      <c r="S1071">
        <f>Table1[[#This Row],[Profit]]</f>
        <v>270.3</v>
      </c>
    </row>
    <row r="1072" spans="1:19" ht="13.8">
      <c r="A1072" s="5">
        <v>4.7047000000000003E+69</v>
      </c>
      <c r="B1072" s="7">
        <v>46092</v>
      </c>
      <c r="C1072" s="2" t="s">
        <v>3943</v>
      </c>
      <c r="D1072" s="4" t="s">
        <v>3945</v>
      </c>
      <c r="E1072" s="1">
        <v>1033.6600000000001</v>
      </c>
      <c r="F1072" s="1">
        <v>9</v>
      </c>
      <c r="G1072" s="1">
        <v>32</v>
      </c>
      <c r="H1072" s="1">
        <v>646.04999999999995</v>
      </c>
      <c r="L1072" t="str">
        <f t="shared" si="16"/>
        <v>4.7047E+69</v>
      </c>
      <c r="M1072" s="7">
        <v>46092</v>
      </c>
      <c r="N1072" t="str">
        <f>PROPER(Table1[[#This Row],[Region]])</f>
        <v>East</v>
      </c>
      <c r="O1072" t="str">
        <f>PROPER(Table1[[#This Row],[Product Category]])</f>
        <v>Sports</v>
      </c>
      <c r="P1072">
        <f>ROUND(Table1[[#This Row],[Sales Amount]],1)</f>
        <v>1033.7</v>
      </c>
      <c r="Q1072">
        <f>Table1[[#This Row],[Quantity Sold]]</f>
        <v>9</v>
      </c>
      <c r="R1072">
        <f>Table1[[#This Row],[Discount (%)]]</f>
        <v>32</v>
      </c>
      <c r="S1072">
        <f>Table1[[#This Row],[Profit]]</f>
        <v>646.04999999999995</v>
      </c>
    </row>
    <row r="1073" spans="1:19" ht="13.8">
      <c r="A1073" s="1" t="s">
        <v>1064</v>
      </c>
      <c r="B1073" s="7">
        <v>46093</v>
      </c>
      <c r="C1073" s="2" t="s">
        <v>3944</v>
      </c>
      <c r="D1073" s="4" t="s">
        <v>1661</v>
      </c>
      <c r="E1073" s="1">
        <v>3869.89</v>
      </c>
      <c r="F1073" s="1">
        <v>5</v>
      </c>
      <c r="G1073" s="1">
        <v>12</v>
      </c>
      <c r="H1073" s="1">
        <v>718.54</v>
      </c>
      <c r="L1073" t="str">
        <f t="shared" si="16"/>
        <v>dfdc1901</v>
      </c>
      <c r="M1073" s="7">
        <v>46093</v>
      </c>
      <c r="N1073" t="str">
        <f>PROPER(Table1[[#This Row],[Region]])</f>
        <v>South</v>
      </c>
      <c r="O1073" t="str">
        <f>PROPER(Table1[[#This Row],[Product Category]])</f>
        <v>Furniture</v>
      </c>
      <c r="P1073">
        <f>ROUND(Table1[[#This Row],[Sales Amount]],1)</f>
        <v>3869.9</v>
      </c>
      <c r="Q1073">
        <f>Table1[[#This Row],[Quantity Sold]]</f>
        <v>5</v>
      </c>
      <c r="R1073">
        <f>Table1[[#This Row],[Discount (%)]]</f>
        <v>12</v>
      </c>
      <c r="S1073">
        <f>Table1[[#This Row],[Profit]]</f>
        <v>718.54</v>
      </c>
    </row>
    <row r="1074" spans="1:19" ht="13.8">
      <c r="A1074" s="1" t="s">
        <v>1065</v>
      </c>
      <c r="B1074" s="7">
        <v>46094</v>
      </c>
      <c r="C1074" s="2" t="s">
        <v>3941</v>
      </c>
      <c r="D1074" s="4" t="s">
        <v>92</v>
      </c>
      <c r="E1074" s="1">
        <v>3098.01</v>
      </c>
      <c r="F1074" s="1">
        <v>6</v>
      </c>
      <c r="G1074" s="1">
        <v>8</v>
      </c>
      <c r="H1074" s="1">
        <v>700.82</v>
      </c>
      <c r="L1074" t="str">
        <f t="shared" si="16"/>
        <v>a093f46b</v>
      </c>
      <c r="M1074" s="7">
        <v>46094</v>
      </c>
      <c r="N1074" t="str">
        <f>PROPER(Table1[[#This Row],[Region]])</f>
        <v>North</v>
      </c>
      <c r="O1074" t="str">
        <f>PROPER(Table1[[#This Row],[Product Category]])</f>
        <v>Groceries</v>
      </c>
      <c r="P1074">
        <f>ROUND(Table1[[#This Row],[Sales Amount]],1)</f>
        <v>3098</v>
      </c>
      <c r="Q1074">
        <f>Table1[[#This Row],[Quantity Sold]]</f>
        <v>6</v>
      </c>
      <c r="R1074">
        <f>Table1[[#This Row],[Discount (%)]]</f>
        <v>8</v>
      </c>
      <c r="S1074">
        <f>Table1[[#This Row],[Profit]]</f>
        <v>700.82</v>
      </c>
    </row>
    <row r="1075" spans="1:19" ht="13.8">
      <c r="A1075" s="1" t="s">
        <v>1066</v>
      </c>
      <c r="B1075" s="7">
        <v>46095</v>
      </c>
      <c r="C1075" s="2" t="s">
        <v>3941</v>
      </c>
      <c r="D1075" s="4" t="s">
        <v>3946</v>
      </c>
      <c r="E1075" s="1">
        <v>2439.6799999999998</v>
      </c>
      <c r="F1075" s="1">
        <v>38</v>
      </c>
      <c r="G1075" s="1">
        <v>33</v>
      </c>
      <c r="H1075" s="1">
        <v>1647.74</v>
      </c>
      <c r="L1075" t="str">
        <f t="shared" si="16"/>
        <v>ef278215</v>
      </c>
      <c r="M1075" s="7">
        <v>46095</v>
      </c>
      <c r="N1075" t="str">
        <f>PROPER(Table1[[#This Row],[Region]])</f>
        <v>North</v>
      </c>
      <c r="O1075" t="str">
        <f>PROPER(Table1[[#This Row],[Product Category]])</f>
        <v>Electronics</v>
      </c>
      <c r="P1075">
        <f>ROUND(Table1[[#This Row],[Sales Amount]],1)</f>
        <v>2439.6999999999998</v>
      </c>
      <c r="Q1075">
        <f>Table1[[#This Row],[Quantity Sold]]</f>
        <v>38</v>
      </c>
      <c r="R1075">
        <f>Table1[[#This Row],[Discount (%)]]</f>
        <v>33</v>
      </c>
      <c r="S1075">
        <f>Table1[[#This Row],[Profit]]</f>
        <v>1647.74</v>
      </c>
    </row>
    <row r="1076" spans="1:19" ht="13.8">
      <c r="A1076" s="1" t="s">
        <v>1067</v>
      </c>
      <c r="B1076" s="7">
        <v>46096</v>
      </c>
      <c r="C1076" s="2" t="s">
        <v>3942</v>
      </c>
      <c r="D1076" s="4" t="s">
        <v>1661</v>
      </c>
      <c r="E1076" s="1">
        <v>842.81</v>
      </c>
      <c r="F1076" s="1">
        <v>40</v>
      </c>
      <c r="G1076" s="1">
        <v>19</v>
      </c>
      <c r="H1076" s="1">
        <v>583.15</v>
      </c>
      <c r="L1076" t="str">
        <f t="shared" si="16"/>
        <v>a004934d</v>
      </c>
      <c r="M1076" s="7">
        <v>46096</v>
      </c>
      <c r="N1076" t="str">
        <f>PROPER(Table1[[#This Row],[Region]])</f>
        <v>West</v>
      </c>
      <c r="O1076" t="str">
        <f>PROPER(Table1[[#This Row],[Product Category]])</f>
        <v>Furniture</v>
      </c>
      <c r="P1076">
        <f>ROUND(Table1[[#This Row],[Sales Amount]],1)</f>
        <v>842.8</v>
      </c>
      <c r="Q1076">
        <f>Table1[[#This Row],[Quantity Sold]]</f>
        <v>40</v>
      </c>
      <c r="R1076">
        <f>Table1[[#This Row],[Discount (%)]]</f>
        <v>19</v>
      </c>
      <c r="S1076">
        <f>Table1[[#This Row],[Profit]]</f>
        <v>583.15</v>
      </c>
    </row>
    <row r="1077" spans="1:19" ht="13.8">
      <c r="A1077" s="1" t="s">
        <v>1068</v>
      </c>
      <c r="B1077" s="7">
        <v>46097</v>
      </c>
      <c r="C1077" s="2" t="s">
        <v>3943</v>
      </c>
      <c r="D1077" s="4" t="s">
        <v>1661</v>
      </c>
      <c r="E1077" s="1">
        <v>2458.19</v>
      </c>
      <c r="F1077" s="1">
        <v>34</v>
      </c>
      <c r="G1077" s="1">
        <v>4</v>
      </c>
      <c r="H1077" s="1">
        <v>1909</v>
      </c>
      <c r="L1077" t="str">
        <f t="shared" si="16"/>
        <v>ca592379</v>
      </c>
      <c r="M1077" s="7">
        <v>46097</v>
      </c>
      <c r="N1077" t="str">
        <f>PROPER(Table1[[#This Row],[Region]])</f>
        <v>East</v>
      </c>
      <c r="O1077" t="str">
        <f>PROPER(Table1[[#This Row],[Product Category]])</f>
        <v>Furniture</v>
      </c>
      <c r="P1077">
        <f>ROUND(Table1[[#This Row],[Sales Amount]],1)</f>
        <v>2458.1999999999998</v>
      </c>
      <c r="Q1077">
        <f>Table1[[#This Row],[Quantity Sold]]</f>
        <v>34</v>
      </c>
      <c r="R1077">
        <f>Table1[[#This Row],[Discount (%)]]</f>
        <v>4</v>
      </c>
      <c r="S1077">
        <f>Table1[[#This Row],[Profit]]</f>
        <v>1909</v>
      </c>
    </row>
    <row r="1078" spans="1:19" ht="13.8">
      <c r="A1078" s="1" t="s">
        <v>1069</v>
      </c>
      <c r="B1078" s="7">
        <v>46098</v>
      </c>
      <c r="C1078" s="2" t="s">
        <v>3941</v>
      </c>
      <c r="D1078" s="4" t="s">
        <v>1661</v>
      </c>
      <c r="E1078" s="1">
        <v>975.06</v>
      </c>
      <c r="F1078" s="1">
        <v>39</v>
      </c>
      <c r="G1078" s="1">
        <v>24</v>
      </c>
      <c r="H1078" s="1">
        <v>737.78</v>
      </c>
      <c r="L1078" t="str">
        <f t="shared" si="16"/>
        <v>4b136343</v>
      </c>
      <c r="M1078" s="7">
        <v>46098</v>
      </c>
      <c r="N1078" t="str">
        <f>PROPER(Table1[[#This Row],[Region]])</f>
        <v>North</v>
      </c>
      <c r="O1078" t="str">
        <f>PROPER(Table1[[#This Row],[Product Category]])</f>
        <v>Furniture</v>
      </c>
      <c r="P1078">
        <f>ROUND(Table1[[#This Row],[Sales Amount]],1)</f>
        <v>975.1</v>
      </c>
      <c r="Q1078">
        <f>Table1[[#This Row],[Quantity Sold]]</f>
        <v>39</v>
      </c>
      <c r="R1078">
        <f>Table1[[#This Row],[Discount (%)]]</f>
        <v>24</v>
      </c>
      <c r="S1078">
        <f>Table1[[#This Row],[Profit]]</f>
        <v>737.78</v>
      </c>
    </row>
    <row r="1079" spans="1:19" ht="13.8">
      <c r="A1079" s="1" t="s">
        <v>1070</v>
      </c>
      <c r="B1079" s="7">
        <v>46099</v>
      </c>
      <c r="C1079" s="2" t="s">
        <v>3944</v>
      </c>
      <c r="D1079" s="4" t="s">
        <v>3945</v>
      </c>
      <c r="E1079" s="1">
        <v>3202.73</v>
      </c>
      <c r="F1079" s="1">
        <v>24</v>
      </c>
      <c r="G1079" s="1">
        <v>33</v>
      </c>
      <c r="H1079" s="1">
        <v>539.78</v>
      </c>
      <c r="L1079" t="str">
        <f t="shared" si="16"/>
        <v>5bcefb32</v>
      </c>
      <c r="M1079" s="7">
        <v>46099</v>
      </c>
      <c r="N1079" t="str">
        <f>PROPER(Table1[[#This Row],[Region]])</f>
        <v>South</v>
      </c>
      <c r="O1079" t="str">
        <f>PROPER(Table1[[#This Row],[Product Category]])</f>
        <v>Sports</v>
      </c>
      <c r="P1079">
        <f>ROUND(Table1[[#This Row],[Sales Amount]],1)</f>
        <v>3202.7</v>
      </c>
      <c r="Q1079">
        <f>Table1[[#This Row],[Quantity Sold]]</f>
        <v>24</v>
      </c>
      <c r="R1079">
        <f>Table1[[#This Row],[Discount (%)]]</f>
        <v>33</v>
      </c>
      <c r="S1079">
        <f>Table1[[#This Row],[Profit]]</f>
        <v>539.78</v>
      </c>
    </row>
    <row r="1080" spans="1:19" ht="13.8">
      <c r="A1080" s="1" t="s">
        <v>1071</v>
      </c>
      <c r="B1080" s="7">
        <v>46100</v>
      </c>
      <c r="C1080" s="2" t="s">
        <v>3943</v>
      </c>
      <c r="D1080" s="4" t="s">
        <v>1661</v>
      </c>
      <c r="E1080" s="1">
        <v>2594.16</v>
      </c>
      <c r="F1080" s="1">
        <v>33</v>
      </c>
      <c r="G1080" s="1">
        <v>16</v>
      </c>
      <c r="H1080" s="1">
        <v>1914.86</v>
      </c>
      <c r="L1080" t="str">
        <f t="shared" si="16"/>
        <v>1bd65c9f</v>
      </c>
      <c r="M1080" s="7">
        <v>46100</v>
      </c>
      <c r="N1080" t="str">
        <f>PROPER(Table1[[#This Row],[Region]])</f>
        <v>East</v>
      </c>
      <c r="O1080" t="str">
        <f>PROPER(Table1[[#This Row],[Product Category]])</f>
        <v>Furniture</v>
      </c>
      <c r="P1080">
        <f>ROUND(Table1[[#This Row],[Sales Amount]],1)</f>
        <v>2594.1999999999998</v>
      </c>
      <c r="Q1080">
        <f>Table1[[#This Row],[Quantity Sold]]</f>
        <v>33</v>
      </c>
      <c r="R1080">
        <f>Table1[[#This Row],[Discount (%)]]</f>
        <v>16</v>
      </c>
      <c r="S1080">
        <f>Table1[[#This Row],[Profit]]</f>
        <v>1914.86</v>
      </c>
    </row>
    <row r="1081" spans="1:19" ht="13.8">
      <c r="A1081" s="1" t="s">
        <v>1072</v>
      </c>
      <c r="B1081" s="7">
        <v>46101</v>
      </c>
      <c r="C1081" s="2" t="s">
        <v>3942</v>
      </c>
      <c r="D1081" s="4" t="s">
        <v>1661</v>
      </c>
      <c r="E1081" s="1">
        <v>2210.71</v>
      </c>
      <c r="F1081" s="1">
        <v>38</v>
      </c>
      <c r="G1081" s="1">
        <v>20</v>
      </c>
      <c r="H1081" s="1">
        <v>1818.17</v>
      </c>
      <c r="L1081" t="str">
        <f t="shared" si="16"/>
        <v>15553ac3</v>
      </c>
      <c r="M1081" s="7">
        <v>46101</v>
      </c>
      <c r="N1081" t="str">
        <f>PROPER(Table1[[#This Row],[Region]])</f>
        <v>West</v>
      </c>
      <c r="O1081" t="str">
        <f>PROPER(Table1[[#This Row],[Product Category]])</f>
        <v>Furniture</v>
      </c>
      <c r="P1081">
        <f>ROUND(Table1[[#This Row],[Sales Amount]],1)</f>
        <v>2210.6999999999998</v>
      </c>
      <c r="Q1081">
        <f>Table1[[#This Row],[Quantity Sold]]</f>
        <v>38</v>
      </c>
      <c r="R1081">
        <f>Table1[[#This Row],[Discount (%)]]</f>
        <v>20</v>
      </c>
      <c r="S1081">
        <f>Table1[[#This Row],[Profit]]</f>
        <v>1818.17</v>
      </c>
    </row>
    <row r="1082" spans="1:19" ht="13.8">
      <c r="A1082" s="1" t="s">
        <v>1073</v>
      </c>
      <c r="B1082" s="7">
        <v>46102</v>
      </c>
      <c r="C1082" s="2" t="s">
        <v>3941</v>
      </c>
      <c r="D1082" s="4" t="s">
        <v>3946</v>
      </c>
      <c r="E1082" s="1">
        <v>4415.93</v>
      </c>
      <c r="F1082" s="1">
        <v>28</v>
      </c>
      <c r="G1082" s="1">
        <v>46</v>
      </c>
      <c r="H1082" s="1">
        <v>1028.93</v>
      </c>
      <c r="L1082" t="str">
        <f t="shared" si="16"/>
        <v>6ef6535e</v>
      </c>
      <c r="M1082" s="7">
        <v>46102</v>
      </c>
      <c r="N1082" t="str">
        <f>PROPER(Table1[[#This Row],[Region]])</f>
        <v>North</v>
      </c>
      <c r="O1082" t="str">
        <f>PROPER(Table1[[#This Row],[Product Category]])</f>
        <v>Electronics</v>
      </c>
      <c r="P1082">
        <f>ROUND(Table1[[#This Row],[Sales Amount]],1)</f>
        <v>4415.8999999999996</v>
      </c>
      <c r="Q1082">
        <f>Table1[[#This Row],[Quantity Sold]]</f>
        <v>28</v>
      </c>
      <c r="R1082">
        <f>Table1[[#This Row],[Discount (%)]]</f>
        <v>46</v>
      </c>
      <c r="S1082">
        <f>Table1[[#This Row],[Profit]]</f>
        <v>1028.93</v>
      </c>
    </row>
    <row r="1083" spans="1:19" ht="13.8">
      <c r="A1083" s="1" t="s">
        <v>1074</v>
      </c>
      <c r="B1083" s="7">
        <v>46103</v>
      </c>
      <c r="C1083" s="2" t="s">
        <v>3943</v>
      </c>
      <c r="D1083" s="4" t="s">
        <v>92</v>
      </c>
      <c r="E1083" s="1">
        <v>2247.6999999999998</v>
      </c>
      <c r="F1083" s="1">
        <v>18</v>
      </c>
      <c r="G1083" s="1">
        <v>28</v>
      </c>
      <c r="H1083" s="1">
        <v>742.35</v>
      </c>
      <c r="L1083" t="str">
        <f t="shared" si="16"/>
        <v>1615c244</v>
      </c>
      <c r="M1083" s="7">
        <v>46103</v>
      </c>
      <c r="N1083" t="str">
        <f>PROPER(Table1[[#This Row],[Region]])</f>
        <v>East</v>
      </c>
      <c r="O1083" t="str">
        <f>PROPER(Table1[[#This Row],[Product Category]])</f>
        <v>Groceries</v>
      </c>
      <c r="P1083">
        <f>ROUND(Table1[[#This Row],[Sales Amount]],1)</f>
        <v>2247.6999999999998</v>
      </c>
      <c r="Q1083">
        <f>Table1[[#This Row],[Quantity Sold]]</f>
        <v>18</v>
      </c>
      <c r="R1083">
        <f>Table1[[#This Row],[Discount (%)]]</f>
        <v>28</v>
      </c>
      <c r="S1083">
        <f>Table1[[#This Row],[Profit]]</f>
        <v>742.35</v>
      </c>
    </row>
    <row r="1084" spans="1:19" ht="13.8">
      <c r="A1084" s="1" t="s">
        <v>1075</v>
      </c>
      <c r="B1084" s="7">
        <v>46104</v>
      </c>
      <c r="C1084" s="2" t="s">
        <v>3944</v>
      </c>
      <c r="D1084" s="4" t="s">
        <v>1489</v>
      </c>
      <c r="E1084" s="1">
        <v>4664.6899999999996</v>
      </c>
      <c r="F1084" s="1">
        <v>11</v>
      </c>
      <c r="G1084" s="1">
        <v>42</v>
      </c>
      <c r="H1084" s="1">
        <v>915.1</v>
      </c>
      <c r="L1084" t="str">
        <f t="shared" si="16"/>
        <v>4903f67e</v>
      </c>
      <c r="M1084" s="7">
        <v>46104</v>
      </c>
      <c r="N1084" t="str">
        <f>PROPER(Table1[[#This Row],[Region]])</f>
        <v>South</v>
      </c>
      <c r="O1084" t="str">
        <f>PROPER(Table1[[#This Row],[Product Category]])</f>
        <v>Clothing</v>
      </c>
      <c r="P1084">
        <f>ROUND(Table1[[#This Row],[Sales Amount]],1)</f>
        <v>4664.7</v>
      </c>
      <c r="Q1084">
        <f>Table1[[#This Row],[Quantity Sold]]</f>
        <v>11</v>
      </c>
      <c r="R1084">
        <f>Table1[[#This Row],[Discount (%)]]</f>
        <v>42</v>
      </c>
      <c r="S1084">
        <f>Table1[[#This Row],[Profit]]</f>
        <v>915.1</v>
      </c>
    </row>
    <row r="1085" spans="1:19" ht="13.8">
      <c r="A1085" s="1" t="s">
        <v>1076</v>
      </c>
      <c r="B1085" s="7">
        <v>46105</v>
      </c>
      <c r="C1085" s="2" t="s">
        <v>3942</v>
      </c>
      <c r="D1085" s="4" t="s">
        <v>92</v>
      </c>
      <c r="E1085" s="1">
        <v>2945.18</v>
      </c>
      <c r="F1085" s="1">
        <v>28</v>
      </c>
      <c r="G1085" s="1">
        <v>11</v>
      </c>
      <c r="H1085" s="1">
        <v>1167.69</v>
      </c>
      <c r="L1085" t="str">
        <f t="shared" si="16"/>
        <v>1287d885</v>
      </c>
      <c r="M1085" s="7">
        <v>46105</v>
      </c>
      <c r="N1085" t="str">
        <f>PROPER(Table1[[#This Row],[Region]])</f>
        <v>West</v>
      </c>
      <c r="O1085" t="str">
        <f>PROPER(Table1[[#This Row],[Product Category]])</f>
        <v>Groceries</v>
      </c>
      <c r="P1085">
        <f>ROUND(Table1[[#This Row],[Sales Amount]],1)</f>
        <v>2945.2</v>
      </c>
      <c r="Q1085">
        <f>Table1[[#This Row],[Quantity Sold]]</f>
        <v>28</v>
      </c>
      <c r="R1085">
        <f>Table1[[#This Row],[Discount (%)]]</f>
        <v>11</v>
      </c>
      <c r="S1085">
        <f>Table1[[#This Row],[Profit]]</f>
        <v>1167.69</v>
      </c>
    </row>
    <row r="1086" spans="1:19" ht="13.8">
      <c r="A1086" s="1" t="s">
        <v>1077</v>
      </c>
      <c r="B1086" s="7">
        <v>46106</v>
      </c>
      <c r="C1086" s="2" t="s">
        <v>3942</v>
      </c>
      <c r="D1086" s="4" t="s">
        <v>1489</v>
      </c>
      <c r="E1086" s="1">
        <v>4648.0600000000004</v>
      </c>
      <c r="F1086" s="1">
        <v>27</v>
      </c>
      <c r="G1086" s="1">
        <v>26</v>
      </c>
      <c r="H1086" s="1">
        <v>896.94</v>
      </c>
      <c r="L1086" t="str">
        <f t="shared" si="16"/>
        <v>27d4561b</v>
      </c>
      <c r="M1086" s="7">
        <v>46106</v>
      </c>
      <c r="N1086" t="str">
        <f>PROPER(Table1[[#This Row],[Region]])</f>
        <v>West</v>
      </c>
      <c r="O1086" t="str">
        <f>PROPER(Table1[[#This Row],[Product Category]])</f>
        <v>Clothing</v>
      </c>
      <c r="P1086">
        <f>ROUND(Table1[[#This Row],[Sales Amount]],1)</f>
        <v>4648.1000000000004</v>
      </c>
      <c r="Q1086">
        <f>Table1[[#This Row],[Quantity Sold]]</f>
        <v>27</v>
      </c>
      <c r="R1086">
        <f>Table1[[#This Row],[Discount (%)]]</f>
        <v>26</v>
      </c>
      <c r="S1086">
        <f>Table1[[#This Row],[Profit]]</f>
        <v>896.94</v>
      </c>
    </row>
    <row r="1087" spans="1:19" ht="13.8">
      <c r="A1087" s="1" t="s">
        <v>1078</v>
      </c>
      <c r="B1087" s="7">
        <v>46107</v>
      </c>
      <c r="C1087" s="2" t="s">
        <v>3944</v>
      </c>
      <c r="D1087" s="4" t="s">
        <v>1489</v>
      </c>
      <c r="E1087" s="1">
        <v>4686.3</v>
      </c>
      <c r="F1087" s="1">
        <v>14</v>
      </c>
      <c r="G1087" s="1">
        <v>28</v>
      </c>
      <c r="H1087" s="1">
        <v>377.92</v>
      </c>
      <c r="L1087" t="str">
        <f t="shared" si="16"/>
        <v>f434983a</v>
      </c>
      <c r="M1087" s="7">
        <v>46107</v>
      </c>
      <c r="N1087" t="str">
        <f>PROPER(Table1[[#This Row],[Region]])</f>
        <v>South</v>
      </c>
      <c r="O1087" t="str">
        <f>PROPER(Table1[[#This Row],[Product Category]])</f>
        <v>Clothing</v>
      </c>
      <c r="P1087">
        <f>ROUND(Table1[[#This Row],[Sales Amount]],1)</f>
        <v>4686.3</v>
      </c>
      <c r="Q1087">
        <f>Table1[[#This Row],[Quantity Sold]]</f>
        <v>14</v>
      </c>
      <c r="R1087">
        <f>Table1[[#This Row],[Discount (%)]]</f>
        <v>28</v>
      </c>
      <c r="S1087">
        <f>Table1[[#This Row],[Profit]]</f>
        <v>377.92</v>
      </c>
    </row>
    <row r="1088" spans="1:19" ht="13.8">
      <c r="A1088" s="1" t="s">
        <v>1079</v>
      </c>
      <c r="B1088" s="7">
        <v>46108</v>
      </c>
      <c r="C1088" s="2" t="s">
        <v>3943</v>
      </c>
      <c r="D1088" s="4" t="s">
        <v>1661</v>
      </c>
      <c r="E1088" s="1">
        <v>2365.87</v>
      </c>
      <c r="F1088" s="1">
        <v>21</v>
      </c>
      <c r="G1088" s="1">
        <v>12</v>
      </c>
      <c r="H1088" s="1">
        <v>1126.51</v>
      </c>
      <c r="L1088" t="str">
        <f t="shared" si="16"/>
        <v>8511d343</v>
      </c>
      <c r="M1088" s="7">
        <v>46108</v>
      </c>
      <c r="N1088" t="str">
        <f>PROPER(Table1[[#This Row],[Region]])</f>
        <v>East</v>
      </c>
      <c r="O1088" t="str">
        <f>PROPER(Table1[[#This Row],[Product Category]])</f>
        <v>Furniture</v>
      </c>
      <c r="P1088">
        <f>ROUND(Table1[[#This Row],[Sales Amount]],1)</f>
        <v>2365.9</v>
      </c>
      <c r="Q1088">
        <f>Table1[[#This Row],[Quantity Sold]]</f>
        <v>21</v>
      </c>
      <c r="R1088">
        <f>Table1[[#This Row],[Discount (%)]]</f>
        <v>12</v>
      </c>
      <c r="S1088">
        <f>Table1[[#This Row],[Profit]]</f>
        <v>1126.51</v>
      </c>
    </row>
    <row r="1089" spans="1:19" ht="13.8">
      <c r="A1089" s="1" t="s">
        <v>1080</v>
      </c>
      <c r="B1089" s="7">
        <v>46109</v>
      </c>
      <c r="C1089" s="2" t="s">
        <v>3941</v>
      </c>
      <c r="D1089" s="4" t="s">
        <v>92</v>
      </c>
      <c r="E1089" s="1">
        <v>4883.6499999999996</v>
      </c>
      <c r="F1089" s="1">
        <v>16</v>
      </c>
      <c r="G1089" s="1">
        <v>9</v>
      </c>
      <c r="H1089" s="1">
        <v>1926.65</v>
      </c>
      <c r="L1089" t="str">
        <f t="shared" si="16"/>
        <v>e37444f1</v>
      </c>
      <c r="M1089" s="7">
        <v>46109</v>
      </c>
      <c r="N1089" t="str">
        <f>PROPER(Table1[[#This Row],[Region]])</f>
        <v>North</v>
      </c>
      <c r="O1089" t="str">
        <f>PROPER(Table1[[#This Row],[Product Category]])</f>
        <v>Groceries</v>
      </c>
      <c r="P1089">
        <f>ROUND(Table1[[#This Row],[Sales Amount]],1)</f>
        <v>4883.7</v>
      </c>
      <c r="Q1089">
        <f>Table1[[#This Row],[Quantity Sold]]</f>
        <v>16</v>
      </c>
      <c r="R1089">
        <f>Table1[[#This Row],[Discount (%)]]</f>
        <v>9</v>
      </c>
      <c r="S1089">
        <f>Table1[[#This Row],[Profit]]</f>
        <v>1926.65</v>
      </c>
    </row>
    <row r="1090" spans="1:19" ht="13.8">
      <c r="A1090" s="1" t="s">
        <v>1081</v>
      </c>
      <c r="B1090" s="7">
        <v>46110</v>
      </c>
      <c r="C1090" s="2" t="s">
        <v>3941</v>
      </c>
      <c r="D1090" s="4" t="s">
        <v>1489</v>
      </c>
      <c r="E1090" s="1">
        <v>1705.34</v>
      </c>
      <c r="F1090" s="1">
        <v>49</v>
      </c>
      <c r="G1090" s="1">
        <v>46</v>
      </c>
      <c r="H1090" s="1">
        <v>145.30000000000001</v>
      </c>
      <c r="L1090" t="str">
        <f t="shared" ref="L1090:L1153" si="17">TRIM(A1090)</f>
        <v>cbf827e8</v>
      </c>
      <c r="M1090" s="7">
        <v>46110</v>
      </c>
      <c r="N1090" t="str">
        <f>PROPER(Table1[[#This Row],[Region]])</f>
        <v>North</v>
      </c>
      <c r="O1090" t="str">
        <f>PROPER(Table1[[#This Row],[Product Category]])</f>
        <v>Clothing</v>
      </c>
      <c r="P1090">
        <f>ROUND(Table1[[#This Row],[Sales Amount]],1)</f>
        <v>1705.3</v>
      </c>
      <c r="Q1090">
        <f>Table1[[#This Row],[Quantity Sold]]</f>
        <v>49</v>
      </c>
      <c r="R1090">
        <f>Table1[[#This Row],[Discount (%)]]</f>
        <v>46</v>
      </c>
      <c r="S1090">
        <f>Table1[[#This Row],[Profit]]</f>
        <v>145.30000000000001</v>
      </c>
    </row>
    <row r="1091" spans="1:19" ht="13.8">
      <c r="A1091" s="1" t="s">
        <v>1082</v>
      </c>
      <c r="B1091" s="7">
        <v>46111</v>
      </c>
      <c r="C1091" s="2" t="s">
        <v>3943</v>
      </c>
      <c r="D1091" s="4" t="s">
        <v>3945</v>
      </c>
      <c r="E1091" s="1">
        <v>218.36</v>
      </c>
      <c r="F1091" s="1">
        <v>31</v>
      </c>
      <c r="G1091" s="1">
        <v>35</v>
      </c>
      <c r="H1091" s="1">
        <v>1777.78</v>
      </c>
      <c r="L1091" t="str">
        <f t="shared" si="17"/>
        <v>5d590c5b</v>
      </c>
      <c r="M1091" s="7">
        <v>46111</v>
      </c>
      <c r="N1091" t="str">
        <f>PROPER(Table1[[#This Row],[Region]])</f>
        <v>East</v>
      </c>
      <c r="O1091" t="str">
        <f>PROPER(Table1[[#This Row],[Product Category]])</f>
        <v>Sports</v>
      </c>
      <c r="P1091">
        <f>ROUND(Table1[[#This Row],[Sales Amount]],1)</f>
        <v>218.4</v>
      </c>
      <c r="Q1091">
        <f>Table1[[#This Row],[Quantity Sold]]</f>
        <v>31</v>
      </c>
      <c r="R1091">
        <f>Table1[[#This Row],[Discount (%)]]</f>
        <v>35</v>
      </c>
      <c r="S1091">
        <f>Table1[[#This Row],[Profit]]</f>
        <v>1777.78</v>
      </c>
    </row>
    <row r="1092" spans="1:19" ht="13.8">
      <c r="A1092" s="1" t="s">
        <v>1083</v>
      </c>
      <c r="B1092" s="7">
        <v>46112</v>
      </c>
      <c r="C1092" s="2" t="s">
        <v>3941</v>
      </c>
      <c r="D1092" s="4" t="s">
        <v>3946</v>
      </c>
      <c r="E1092" s="1">
        <v>3098.37</v>
      </c>
      <c r="F1092" s="1">
        <v>18</v>
      </c>
      <c r="G1092" s="1">
        <v>41</v>
      </c>
      <c r="H1092" s="1">
        <v>892.04</v>
      </c>
      <c r="L1092" t="str">
        <f t="shared" si="17"/>
        <v>3aa8fceb</v>
      </c>
      <c r="M1092" s="7">
        <v>46112</v>
      </c>
      <c r="N1092" t="str">
        <f>PROPER(Table1[[#This Row],[Region]])</f>
        <v>North</v>
      </c>
      <c r="O1092" t="str">
        <f>PROPER(Table1[[#This Row],[Product Category]])</f>
        <v>Electronics</v>
      </c>
      <c r="P1092">
        <f>ROUND(Table1[[#This Row],[Sales Amount]],1)</f>
        <v>3098.4</v>
      </c>
      <c r="Q1092">
        <f>Table1[[#This Row],[Quantity Sold]]</f>
        <v>18</v>
      </c>
      <c r="R1092">
        <f>Table1[[#This Row],[Discount (%)]]</f>
        <v>41</v>
      </c>
      <c r="S1092">
        <f>Table1[[#This Row],[Profit]]</f>
        <v>892.04</v>
      </c>
    </row>
    <row r="1093" spans="1:19" ht="13.8">
      <c r="A1093" s="1" t="s">
        <v>1084</v>
      </c>
      <c r="B1093" s="7">
        <v>46113</v>
      </c>
      <c r="C1093" s="2" t="s">
        <v>3941</v>
      </c>
      <c r="D1093" s="4" t="s">
        <v>1661</v>
      </c>
      <c r="E1093" s="1">
        <v>4189.37</v>
      </c>
      <c r="F1093" s="1">
        <v>31</v>
      </c>
      <c r="G1093" s="1">
        <v>49</v>
      </c>
      <c r="H1093" s="1">
        <v>1436.1</v>
      </c>
      <c r="L1093" t="str">
        <f t="shared" si="17"/>
        <v>082cd281</v>
      </c>
      <c r="M1093" s="7">
        <v>46113</v>
      </c>
      <c r="N1093" t="str">
        <f>PROPER(Table1[[#This Row],[Region]])</f>
        <v>North</v>
      </c>
      <c r="O1093" t="str">
        <f>PROPER(Table1[[#This Row],[Product Category]])</f>
        <v>Furniture</v>
      </c>
      <c r="P1093">
        <f>ROUND(Table1[[#This Row],[Sales Amount]],1)</f>
        <v>4189.3999999999996</v>
      </c>
      <c r="Q1093">
        <f>Table1[[#This Row],[Quantity Sold]]</f>
        <v>31</v>
      </c>
      <c r="R1093">
        <f>Table1[[#This Row],[Discount (%)]]</f>
        <v>49</v>
      </c>
      <c r="S1093">
        <f>Table1[[#This Row],[Profit]]</f>
        <v>1436.1</v>
      </c>
    </row>
    <row r="1094" spans="1:19" ht="13.8">
      <c r="A1094" s="1" t="s">
        <v>1085</v>
      </c>
      <c r="B1094" s="7">
        <v>46114</v>
      </c>
      <c r="C1094" s="2" t="s">
        <v>3944</v>
      </c>
      <c r="D1094" s="4" t="s">
        <v>92</v>
      </c>
      <c r="E1094" s="1">
        <v>3375.39</v>
      </c>
      <c r="F1094" s="1">
        <v>5</v>
      </c>
      <c r="G1094" s="1">
        <v>50</v>
      </c>
      <c r="H1094" s="1">
        <v>819.64</v>
      </c>
      <c r="L1094" t="str">
        <f t="shared" si="17"/>
        <v>32026de9</v>
      </c>
      <c r="M1094" s="7">
        <v>46114</v>
      </c>
      <c r="N1094" t="str">
        <f>PROPER(Table1[[#This Row],[Region]])</f>
        <v>South</v>
      </c>
      <c r="O1094" t="str">
        <f>PROPER(Table1[[#This Row],[Product Category]])</f>
        <v>Groceries</v>
      </c>
      <c r="P1094">
        <f>ROUND(Table1[[#This Row],[Sales Amount]],1)</f>
        <v>3375.4</v>
      </c>
      <c r="Q1094">
        <f>Table1[[#This Row],[Quantity Sold]]</f>
        <v>5</v>
      </c>
      <c r="R1094">
        <f>Table1[[#This Row],[Discount (%)]]</f>
        <v>50</v>
      </c>
      <c r="S1094">
        <f>Table1[[#This Row],[Profit]]</f>
        <v>819.64</v>
      </c>
    </row>
    <row r="1095" spans="1:19" ht="13.8">
      <c r="A1095" s="1" t="s">
        <v>1086</v>
      </c>
      <c r="B1095" s="7">
        <v>46115</v>
      </c>
      <c r="C1095" s="2" t="s">
        <v>3944</v>
      </c>
      <c r="D1095" s="4" t="s">
        <v>3946</v>
      </c>
      <c r="E1095" s="1">
        <v>1083.97</v>
      </c>
      <c r="F1095" s="1">
        <v>27</v>
      </c>
      <c r="G1095" s="1">
        <v>33</v>
      </c>
      <c r="H1095" s="1">
        <v>1074.57</v>
      </c>
      <c r="L1095" t="str">
        <f t="shared" si="17"/>
        <v>12b0b34d</v>
      </c>
      <c r="M1095" s="7">
        <v>46115</v>
      </c>
      <c r="N1095" t="str">
        <f>PROPER(Table1[[#This Row],[Region]])</f>
        <v>South</v>
      </c>
      <c r="O1095" t="str">
        <f>PROPER(Table1[[#This Row],[Product Category]])</f>
        <v>Electronics</v>
      </c>
      <c r="P1095">
        <f>ROUND(Table1[[#This Row],[Sales Amount]],1)</f>
        <v>1084</v>
      </c>
      <c r="Q1095">
        <f>Table1[[#This Row],[Quantity Sold]]</f>
        <v>27</v>
      </c>
      <c r="R1095">
        <f>Table1[[#This Row],[Discount (%)]]</f>
        <v>33</v>
      </c>
      <c r="S1095">
        <f>Table1[[#This Row],[Profit]]</f>
        <v>1074.57</v>
      </c>
    </row>
    <row r="1096" spans="1:19" ht="13.8">
      <c r="A1096" s="1" t="s">
        <v>1087</v>
      </c>
      <c r="B1096" s="7">
        <v>46116</v>
      </c>
      <c r="C1096" s="2" t="s">
        <v>3941</v>
      </c>
      <c r="D1096" s="4" t="s">
        <v>3945</v>
      </c>
      <c r="E1096" s="1">
        <v>2160.83</v>
      </c>
      <c r="F1096" s="1">
        <v>37</v>
      </c>
      <c r="G1096" s="1">
        <v>8</v>
      </c>
      <c r="H1096" s="1">
        <v>620.03</v>
      </c>
      <c r="L1096" t="str">
        <f t="shared" si="17"/>
        <v>3d832a6a</v>
      </c>
      <c r="M1096" s="7">
        <v>46116</v>
      </c>
      <c r="N1096" t="str">
        <f>PROPER(Table1[[#This Row],[Region]])</f>
        <v>North</v>
      </c>
      <c r="O1096" t="str">
        <f>PROPER(Table1[[#This Row],[Product Category]])</f>
        <v>Sports</v>
      </c>
      <c r="P1096">
        <f>ROUND(Table1[[#This Row],[Sales Amount]],1)</f>
        <v>2160.8000000000002</v>
      </c>
      <c r="Q1096">
        <f>Table1[[#This Row],[Quantity Sold]]</f>
        <v>37</v>
      </c>
      <c r="R1096">
        <f>Table1[[#This Row],[Discount (%)]]</f>
        <v>8</v>
      </c>
      <c r="S1096">
        <f>Table1[[#This Row],[Profit]]</f>
        <v>620.03</v>
      </c>
    </row>
    <row r="1097" spans="1:19" ht="13.8">
      <c r="A1097" s="1" t="s">
        <v>1088</v>
      </c>
      <c r="B1097" s="7">
        <v>46117</v>
      </c>
      <c r="C1097" s="2" t="s">
        <v>3942</v>
      </c>
      <c r="D1097" s="4" t="s">
        <v>1489</v>
      </c>
      <c r="E1097" s="1">
        <v>2904.24</v>
      </c>
      <c r="F1097" s="1">
        <v>2</v>
      </c>
      <c r="G1097" s="1">
        <v>0</v>
      </c>
      <c r="H1097" s="1">
        <v>1792.12</v>
      </c>
      <c r="L1097" t="str">
        <f t="shared" si="17"/>
        <v>3f88c231</v>
      </c>
      <c r="M1097" s="7">
        <v>46117</v>
      </c>
      <c r="N1097" t="str">
        <f>PROPER(Table1[[#This Row],[Region]])</f>
        <v>West</v>
      </c>
      <c r="O1097" t="str">
        <f>PROPER(Table1[[#This Row],[Product Category]])</f>
        <v>Clothing</v>
      </c>
      <c r="P1097">
        <f>ROUND(Table1[[#This Row],[Sales Amount]],1)</f>
        <v>2904.2</v>
      </c>
      <c r="Q1097">
        <f>Table1[[#This Row],[Quantity Sold]]</f>
        <v>2</v>
      </c>
      <c r="R1097">
        <f>Table1[[#This Row],[Discount (%)]]</f>
        <v>0</v>
      </c>
      <c r="S1097">
        <f>Table1[[#This Row],[Profit]]</f>
        <v>1792.12</v>
      </c>
    </row>
    <row r="1098" spans="1:19" ht="13.8">
      <c r="A1098" s="1" t="s">
        <v>1089</v>
      </c>
      <c r="B1098" s="7">
        <v>46118</v>
      </c>
      <c r="C1098" s="2" t="s">
        <v>3944</v>
      </c>
      <c r="D1098" s="4" t="s">
        <v>3946</v>
      </c>
      <c r="E1098" s="1">
        <v>1030.46</v>
      </c>
      <c r="F1098" s="1">
        <v>13</v>
      </c>
      <c r="G1098" s="1">
        <v>49</v>
      </c>
      <c r="H1098" s="1">
        <v>218.93</v>
      </c>
      <c r="L1098" t="str">
        <f t="shared" si="17"/>
        <v>4474c683</v>
      </c>
      <c r="M1098" s="7">
        <v>46118</v>
      </c>
      <c r="N1098" t="str">
        <f>PROPER(Table1[[#This Row],[Region]])</f>
        <v>South</v>
      </c>
      <c r="O1098" t="str">
        <f>PROPER(Table1[[#This Row],[Product Category]])</f>
        <v>Electronics</v>
      </c>
      <c r="P1098">
        <f>ROUND(Table1[[#This Row],[Sales Amount]],1)</f>
        <v>1030.5</v>
      </c>
      <c r="Q1098">
        <f>Table1[[#This Row],[Quantity Sold]]</f>
        <v>13</v>
      </c>
      <c r="R1098">
        <f>Table1[[#This Row],[Discount (%)]]</f>
        <v>49</v>
      </c>
      <c r="S1098">
        <f>Table1[[#This Row],[Profit]]</f>
        <v>218.93</v>
      </c>
    </row>
    <row r="1099" spans="1:19" ht="13.8">
      <c r="A1099" s="1" t="s">
        <v>1090</v>
      </c>
      <c r="B1099" s="7">
        <v>46119</v>
      </c>
      <c r="C1099" s="2" t="s">
        <v>3944</v>
      </c>
      <c r="D1099" s="4" t="s">
        <v>92</v>
      </c>
      <c r="E1099" s="1">
        <v>158.47</v>
      </c>
      <c r="F1099" s="1">
        <v>4</v>
      </c>
      <c r="G1099" s="1">
        <v>34</v>
      </c>
      <c r="H1099" s="1">
        <v>563.86</v>
      </c>
      <c r="L1099" t="str">
        <f t="shared" si="17"/>
        <v>6fbc26b6</v>
      </c>
      <c r="M1099" s="7">
        <v>46119</v>
      </c>
      <c r="N1099" t="str">
        <f>PROPER(Table1[[#This Row],[Region]])</f>
        <v>South</v>
      </c>
      <c r="O1099" t="str">
        <f>PROPER(Table1[[#This Row],[Product Category]])</f>
        <v>Groceries</v>
      </c>
      <c r="P1099">
        <f>ROUND(Table1[[#This Row],[Sales Amount]],1)</f>
        <v>158.5</v>
      </c>
      <c r="Q1099">
        <f>Table1[[#This Row],[Quantity Sold]]</f>
        <v>4</v>
      </c>
      <c r="R1099">
        <f>Table1[[#This Row],[Discount (%)]]</f>
        <v>34</v>
      </c>
      <c r="S1099">
        <f>Table1[[#This Row],[Profit]]</f>
        <v>563.86</v>
      </c>
    </row>
    <row r="1100" spans="1:19" ht="13.8">
      <c r="A1100" s="1" t="s">
        <v>1091</v>
      </c>
      <c r="B1100" s="7">
        <v>46120</v>
      </c>
      <c r="C1100" s="2" t="s">
        <v>3944</v>
      </c>
      <c r="D1100" s="4" t="s">
        <v>1489</v>
      </c>
      <c r="E1100" s="1">
        <v>1754.4</v>
      </c>
      <c r="F1100" s="1">
        <v>41</v>
      </c>
      <c r="G1100" s="1">
        <v>32</v>
      </c>
      <c r="H1100" s="1">
        <v>1114.8699999999999</v>
      </c>
      <c r="L1100" t="str">
        <f t="shared" si="17"/>
        <v>e3eaaaf6</v>
      </c>
      <c r="M1100" s="7">
        <v>46120</v>
      </c>
      <c r="N1100" t="str">
        <f>PROPER(Table1[[#This Row],[Region]])</f>
        <v>South</v>
      </c>
      <c r="O1100" t="str">
        <f>PROPER(Table1[[#This Row],[Product Category]])</f>
        <v>Clothing</v>
      </c>
      <c r="P1100">
        <f>ROUND(Table1[[#This Row],[Sales Amount]],1)</f>
        <v>1754.4</v>
      </c>
      <c r="Q1100">
        <f>Table1[[#This Row],[Quantity Sold]]</f>
        <v>41</v>
      </c>
      <c r="R1100">
        <f>Table1[[#This Row],[Discount (%)]]</f>
        <v>32</v>
      </c>
      <c r="S1100">
        <f>Table1[[#This Row],[Profit]]</f>
        <v>1114.8699999999999</v>
      </c>
    </row>
    <row r="1101" spans="1:19" ht="13.8">
      <c r="A1101" s="1" t="s">
        <v>1092</v>
      </c>
      <c r="B1101" s="7">
        <v>46121</v>
      </c>
      <c r="C1101" s="2" t="s">
        <v>3944</v>
      </c>
      <c r="D1101" s="4" t="s">
        <v>92</v>
      </c>
      <c r="E1101" s="1">
        <v>4684.0600000000004</v>
      </c>
      <c r="F1101" s="1">
        <v>46</v>
      </c>
      <c r="G1101" s="1">
        <v>41</v>
      </c>
      <c r="H1101" s="1">
        <v>1707.46</v>
      </c>
      <c r="L1101" t="str">
        <f t="shared" si="17"/>
        <v>f2771f71</v>
      </c>
      <c r="M1101" s="7">
        <v>46121</v>
      </c>
      <c r="N1101" t="str">
        <f>PROPER(Table1[[#This Row],[Region]])</f>
        <v>South</v>
      </c>
      <c r="O1101" t="str">
        <f>PROPER(Table1[[#This Row],[Product Category]])</f>
        <v>Groceries</v>
      </c>
      <c r="P1101">
        <f>ROUND(Table1[[#This Row],[Sales Amount]],1)</f>
        <v>4684.1000000000004</v>
      </c>
      <c r="Q1101">
        <f>Table1[[#This Row],[Quantity Sold]]</f>
        <v>46</v>
      </c>
      <c r="R1101">
        <f>Table1[[#This Row],[Discount (%)]]</f>
        <v>41</v>
      </c>
      <c r="S1101">
        <f>Table1[[#This Row],[Profit]]</f>
        <v>1707.46</v>
      </c>
    </row>
    <row r="1102" spans="1:19" ht="13.8">
      <c r="A1102" s="1" t="s">
        <v>1093</v>
      </c>
      <c r="B1102" s="7">
        <v>46122</v>
      </c>
      <c r="C1102" s="2" t="s">
        <v>3943</v>
      </c>
      <c r="D1102" s="4" t="s">
        <v>3946</v>
      </c>
      <c r="E1102" s="1">
        <v>2555.4499999999998</v>
      </c>
      <c r="F1102" s="1">
        <v>27</v>
      </c>
      <c r="G1102" s="1">
        <v>17</v>
      </c>
      <c r="H1102" s="1">
        <v>1564.32</v>
      </c>
      <c r="L1102" t="str">
        <f t="shared" si="17"/>
        <v>390f836a</v>
      </c>
      <c r="M1102" s="7">
        <v>46122</v>
      </c>
      <c r="N1102" t="str">
        <f>PROPER(Table1[[#This Row],[Region]])</f>
        <v>East</v>
      </c>
      <c r="O1102" t="str">
        <f>PROPER(Table1[[#This Row],[Product Category]])</f>
        <v>Electronics</v>
      </c>
      <c r="P1102">
        <f>ROUND(Table1[[#This Row],[Sales Amount]],1)</f>
        <v>2555.5</v>
      </c>
      <c r="Q1102">
        <f>Table1[[#This Row],[Quantity Sold]]</f>
        <v>27</v>
      </c>
      <c r="R1102">
        <f>Table1[[#This Row],[Discount (%)]]</f>
        <v>17</v>
      </c>
      <c r="S1102">
        <f>Table1[[#This Row],[Profit]]</f>
        <v>1564.32</v>
      </c>
    </row>
    <row r="1103" spans="1:19" ht="13.8">
      <c r="A1103" s="1" t="s">
        <v>1094</v>
      </c>
      <c r="B1103" s="7">
        <v>46123</v>
      </c>
      <c r="C1103" s="2" t="s">
        <v>3942</v>
      </c>
      <c r="D1103" s="4" t="s">
        <v>3945</v>
      </c>
      <c r="E1103" s="1">
        <v>478.06</v>
      </c>
      <c r="F1103" s="1">
        <v>7</v>
      </c>
      <c r="G1103" s="1">
        <v>6</v>
      </c>
      <c r="H1103" s="1">
        <v>391.37</v>
      </c>
      <c r="L1103" t="str">
        <f t="shared" si="17"/>
        <v>def2f5b5</v>
      </c>
      <c r="M1103" s="7">
        <v>46123</v>
      </c>
      <c r="N1103" t="str">
        <f>PROPER(Table1[[#This Row],[Region]])</f>
        <v>West</v>
      </c>
      <c r="O1103" t="str">
        <f>PROPER(Table1[[#This Row],[Product Category]])</f>
        <v>Sports</v>
      </c>
      <c r="P1103">
        <f>ROUND(Table1[[#This Row],[Sales Amount]],1)</f>
        <v>478.1</v>
      </c>
      <c r="Q1103">
        <f>Table1[[#This Row],[Quantity Sold]]</f>
        <v>7</v>
      </c>
      <c r="R1103">
        <f>Table1[[#This Row],[Discount (%)]]</f>
        <v>6</v>
      </c>
      <c r="S1103">
        <f>Table1[[#This Row],[Profit]]</f>
        <v>391.37</v>
      </c>
    </row>
    <row r="1104" spans="1:19" ht="13.8">
      <c r="A1104" s="1" t="s">
        <v>1095</v>
      </c>
      <c r="B1104" s="7">
        <v>46124</v>
      </c>
      <c r="C1104" s="2" t="s">
        <v>3941</v>
      </c>
      <c r="D1104" s="4" t="s">
        <v>1489</v>
      </c>
      <c r="E1104" s="1">
        <v>2308.2600000000002</v>
      </c>
      <c r="F1104" s="1">
        <v>46</v>
      </c>
      <c r="G1104" s="1">
        <v>33</v>
      </c>
      <c r="H1104" s="1">
        <v>126.21</v>
      </c>
      <c r="L1104" t="str">
        <f t="shared" si="17"/>
        <v>7d6589fd</v>
      </c>
      <c r="M1104" s="7">
        <v>46124</v>
      </c>
      <c r="N1104" t="str">
        <f>PROPER(Table1[[#This Row],[Region]])</f>
        <v>North</v>
      </c>
      <c r="O1104" t="str">
        <f>PROPER(Table1[[#This Row],[Product Category]])</f>
        <v>Clothing</v>
      </c>
      <c r="P1104">
        <f>ROUND(Table1[[#This Row],[Sales Amount]],1)</f>
        <v>2308.3000000000002</v>
      </c>
      <c r="Q1104">
        <f>Table1[[#This Row],[Quantity Sold]]</f>
        <v>46</v>
      </c>
      <c r="R1104">
        <f>Table1[[#This Row],[Discount (%)]]</f>
        <v>33</v>
      </c>
      <c r="S1104">
        <f>Table1[[#This Row],[Profit]]</f>
        <v>126.21</v>
      </c>
    </row>
    <row r="1105" spans="1:19" ht="13.8">
      <c r="A1105" s="1" t="s">
        <v>1096</v>
      </c>
      <c r="B1105" s="7">
        <v>46125</v>
      </c>
      <c r="C1105" s="2" t="s">
        <v>3942</v>
      </c>
      <c r="D1105" s="4" t="s">
        <v>1661</v>
      </c>
      <c r="E1105" s="1">
        <v>1204.3499999999999</v>
      </c>
      <c r="F1105" s="1">
        <v>42</v>
      </c>
      <c r="G1105" s="1">
        <v>41</v>
      </c>
      <c r="H1105" s="1">
        <v>376.23</v>
      </c>
      <c r="L1105" t="str">
        <f t="shared" si="17"/>
        <v>051ad014</v>
      </c>
      <c r="M1105" s="7">
        <v>46125</v>
      </c>
      <c r="N1105" t="str">
        <f>PROPER(Table1[[#This Row],[Region]])</f>
        <v>West</v>
      </c>
      <c r="O1105" t="str">
        <f>PROPER(Table1[[#This Row],[Product Category]])</f>
        <v>Furniture</v>
      </c>
      <c r="P1105">
        <f>ROUND(Table1[[#This Row],[Sales Amount]],1)</f>
        <v>1204.4000000000001</v>
      </c>
      <c r="Q1105">
        <f>Table1[[#This Row],[Quantity Sold]]</f>
        <v>42</v>
      </c>
      <c r="R1105">
        <f>Table1[[#This Row],[Discount (%)]]</f>
        <v>41</v>
      </c>
      <c r="S1105">
        <f>Table1[[#This Row],[Profit]]</f>
        <v>376.23</v>
      </c>
    </row>
    <row r="1106" spans="1:19" ht="13.8">
      <c r="A1106" s="1" t="s">
        <v>1097</v>
      </c>
      <c r="B1106" s="7">
        <v>46126</v>
      </c>
      <c r="C1106" s="2" t="s">
        <v>3942</v>
      </c>
      <c r="D1106" s="4" t="s">
        <v>3945</v>
      </c>
      <c r="E1106" s="1">
        <v>1932.77</v>
      </c>
      <c r="F1106" s="1">
        <v>6</v>
      </c>
      <c r="G1106" s="1">
        <v>39</v>
      </c>
      <c r="H1106" s="1">
        <v>62.83</v>
      </c>
      <c r="L1106" t="str">
        <f t="shared" si="17"/>
        <v>0a76319c</v>
      </c>
      <c r="M1106" s="7">
        <v>46126</v>
      </c>
      <c r="N1106" t="str">
        <f>PROPER(Table1[[#This Row],[Region]])</f>
        <v>West</v>
      </c>
      <c r="O1106" t="str">
        <f>PROPER(Table1[[#This Row],[Product Category]])</f>
        <v>Sports</v>
      </c>
      <c r="P1106">
        <f>ROUND(Table1[[#This Row],[Sales Amount]],1)</f>
        <v>1932.8</v>
      </c>
      <c r="Q1106">
        <f>Table1[[#This Row],[Quantity Sold]]</f>
        <v>6</v>
      </c>
      <c r="R1106">
        <f>Table1[[#This Row],[Discount (%)]]</f>
        <v>39</v>
      </c>
      <c r="S1106">
        <f>Table1[[#This Row],[Profit]]</f>
        <v>62.83</v>
      </c>
    </row>
    <row r="1107" spans="1:19" ht="13.8">
      <c r="A1107" s="1" t="s">
        <v>1098</v>
      </c>
      <c r="B1107" s="7">
        <v>46127</v>
      </c>
      <c r="C1107" s="2" t="s">
        <v>3944</v>
      </c>
      <c r="D1107" s="4" t="s">
        <v>1661</v>
      </c>
      <c r="E1107" s="1">
        <v>472</v>
      </c>
      <c r="F1107" s="1">
        <v>19</v>
      </c>
      <c r="G1107" s="1">
        <v>9</v>
      </c>
      <c r="H1107" s="1">
        <v>1820.79</v>
      </c>
      <c r="L1107" t="str">
        <f t="shared" si="17"/>
        <v>6522ae46</v>
      </c>
      <c r="M1107" s="7">
        <v>46127</v>
      </c>
      <c r="N1107" t="str">
        <f>PROPER(Table1[[#This Row],[Region]])</f>
        <v>South</v>
      </c>
      <c r="O1107" t="str">
        <f>PROPER(Table1[[#This Row],[Product Category]])</f>
        <v>Furniture</v>
      </c>
      <c r="P1107">
        <f>ROUND(Table1[[#This Row],[Sales Amount]],1)</f>
        <v>472</v>
      </c>
      <c r="Q1107">
        <f>Table1[[#This Row],[Quantity Sold]]</f>
        <v>19</v>
      </c>
      <c r="R1107">
        <f>Table1[[#This Row],[Discount (%)]]</f>
        <v>9</v>
      </c>
      <c r="S1107">
        <f>Table1[[#This Row],[Profit]]</f>
        <v>1820.79</v>
      </c>
    </row>
    <row r="1108" spans="1:19" ht="13.8">
      <c r="A1108" s="1" t="s">
        <v>1099</v>
      </c>
      <c r="B1108" s="7">
        <v>46128</v>
      </c>
      <c r="C1108" s="2" t="s">
        <v>3943</v>
      </c>
      <c r="D1108" s="4" t="s">
        <v>1661</v>
      </c>
      <c r="E1108" s="1">
        <v>4419.55</v>
      </c>
      <c r="F1108" s="1">
        <v>6</v>
      </c>
      <c r="G1108" s="1">
        <v>44</v>
      </c>
      <c r="H1108" s="1">
        <v>356.85</v>
      </c>
      <c r="L1108" t="str">
        <f t="shared" si="17"/>
        <v>e392b31b</v>
      </c>
      <c r="M1108" s="7">
        <v>46128</v>
      </c>
      <c r="N1108" t="str">
        <f>PROPER(Table1[[#This Row],[Region]])</f>
        <v>East</v>
      </c>
      <c r="O1108" t="str">
        <f>PROPER(Table1[[#This Row],[Product Category]])</f>
        <v>Furniture</v>
      </c>
      <c r="P1108">
        <f>ROUND(Table1[[#This Row],[Sales Amount]],1)</f>
        <v>4419.6000000000004</v>
      </c>
      <c r="Q1108">
        <f>Table1[[#This Row],[Quantity Sold]]</f>
        <v>6</v>
      </c>
      <c r="R1108">
        <f>Table1[[#This Row],[Discount (%)]]</f>
        <v>44</v>
      </c>
      <c r="S1108">
        <f>Table1[[#This Row],[Profit]]</f>
        <v>356.85</v>
      </c>
    </row>
    <row r="1109" spans="1:19" ht="13.8">
      <c r="A1109" s="1" t="s">
        <v>1100</v>
      </c>
      <c r="B1109" s="7">
        <v>46129</v>
      </c>
      <c r="C1109" s="2" t="s">
        <v>3942</v>
      </c>
      <c r="D1109" s="4" t="s">
        <v>3946</v>
      </c>
      <c r="E1109" s="1">
        <v>3340.4</v>
      </c>
      <c r="F1109" s="1">
        <v>11</v>
      </c>
      <c r="G1109" s="1">
        <v>46</v>
      </c>
      <c r="H1109" s="1">
        <v>523.11</v>
      </c>
      <c r="L1109" t="str">
        <f t="shared" si="17"/>
        <v>2d782cee</v>
      </c>
      <c r="M1109" s="7">
        <v>46129</v>
      </c>
      <c r="N1109" t="str">
        <f>PROPER(Table1[[#This Row],[Region]])</f>
        <v>West</v>
      </c>
      <c r="O1109" t="str">
        <f>PROPER(Table1[[#This Row],[Product Category]])</f>
        <v>Electronics</v>
      </c>
      <c r="P1109">
        <f>ROUND(Table1[[#This Row],[Sales Amount]],1)</f>
        <v>3340.4</v>
      </c>
      <c r="Q1109">
        <f>Table1[[#This Row],[Quantity Sold]]</f>
        <v>11</v>
      </c>
      <c r="R1109">
        <f>Table1[[#This Row],[Discount (%)]]</f>
        <v>46</v>
      </c>
      <c r="S1109">
        <f>Table1[[#This Row],[Profit]]</f>
        <v>523.11</v>
      </c>
    </row>
    <row r="1110" spans="1:19" ht="13.8">
      <c r="A1110" s="1" t="s">
        <v>1101</v>
      </c>
      <c r="B1110" s="7">
        <v>46130</v>
      </c>
      <c r="C1110" s="2" t="s">
        <v>3943</v>
      </c>
      <c r="D1110" s="4" t="s">
        <v>1489</v>
      </c>
      <c r="E1110" s="1">
        <v>3103.48</v>
      </c>
      <c r="F1110" s="1">
        <v>35</v>
      </c>
      <c r="G1110" s="1">
        <v>23</v>
      </c>
      <c r="H1110" s="1">
        <v>921.38</v>
      </c>
      <c r="L1110" t="str">
        <f t="shared" si="17"/>
        <v>a6a05d8c</v>
      </c>
      <c r="M1110" s="7">
        <v>46130</v>
      </c>
      <c r="N1110" t="str">
        <f>PROPER(Table1[[#This Row],[Region]])</f>
        <v>East</v>
      </c>
      <c r="O1110" t="str">
        <f>PROPER(Table1[[#This Row],[Product Category]])</f>
        <v>Clothing</v>
      </c>
      <c r="P1110">
        <f>ROUND(Table1[[#This Row],[Sales Amount]],1)</f>
        <v>3103.5</v>
      </c>
      <c r="Q1110">
        <f>Table1[[#This Row],[Quantity Sold]]</f>
        <v>35</v>
      </c>
      <c r="R1110">
        <f>Table1[[#This Row],[Discount (%)]]</f>
        <v>23</v>
      </c>
      <c r="S1110">
        <f>Table1[[#This Row],[Profit]]</f>
        <v>921.38</v>
      </c>
    </row>
    <row r="1111" spans="1:19" ht="13.8">
      <c r="A1111" s="1" t="s">
        <v>1102</v>
      </c>
      <c r="B1111" s="7">
        <v>46131</v>
      </c>
      <c r="C1111" s="2" t="s">
        <v>3942</v>
      </c>
      <c r="D1111" s="4" t="s">
        <v>1661</v>
      </c>
      <c r="E1111" s="1">
        <v>3124.03</v>
      </c>
      <c r="F1111" s="1">
        <v>35</v>
      </c>
      <c r="G1111" s="1">
        <v>23</v>
      </c>
      <c r="H1111" s="1">
        <v>1988.58</v>
      </c>
      <c r="L1111" t="str">
        <f t="shared" si="17"/>
        <v>e46cba22</v>
      </c>
      <c r="M1111" s="7">
        <v>46131</v>
      </c>
      <c r="N1111" t="str">
        <f>PROPER(Table1[[#This Row],[Region]])</f>
        <v>West</v>
      </c>
      <c r="O1111" t="str">
        <f>PROPER(Table1[[#This Row],[Product Category]])</f>
        <v>Furniture</v>
      </c>
      <c r="P1111">
        <f>ROUND(Table1[[#This Row],[Sales Amount]],1)</f>
        <v>3124</v>
      </c>
      <c r="Q1111">
        <f>Table1[[#This Row],[Quantity Sold]]</f>
        <v>35</v>
      </c>
      <c r="R1111">
        <f>Table1[[#This Row],[Discount (%)]]</f>
        <v>23</v>
      </c>
      <c r="S1111">
        <f>Table1[[#This Row],[Profit]]</f>
        <v>1988.58</v>
      </c>
    </row>
    <row r="1112" spans="1:19" ht="13.8">
      <c r="A1112" s="1" t="s">
        <v>1103</v>
      </c>
      <c r="B1112" s="7">
        <v>46132</v>
      </c>
      <c r="C1112" s="2" t="s">
        <v>3944</v>
      </c>
      <c r="D1112" s="4" t="s">
        <v>3946</v>
      </c>
      <c r="E1112" s="1">
        <v>291.29000000000002</v>
      </c>
      <c r="F1112" s="1">
        <v>7</v>
      </c>
      <c r="G1112" s="1">
        <v>38</v>
      </c>
      <c r="H1112" s="1">
        <v>859.53</v>
      </c>
      <c r="L1112" t="str">
        <f t="shared" si="17"/>
        <v>879c3c69</v>
      </c>
      <c r="M1112" s="7">
        <v>46132</v>
      </c>
      <c r="N1112" t="str">
        <f>PROPER(Table1[[#This Row],[Region]])</f>
        <v>South</v>
      </c>
      <c r="O1112" t="str">
        <f>PROPER(Table1[[#This Row],[Product Category]])</f>
        <v>Electronics</v>
      </c>
      <c r="P1112">
        <f>ROUND(Table1[[#This Row],[Sales Amount]],1)</f>
        <v>291.3</v>
      </c>
      <c r="Q1112">
        <f>Table1[[#This Row],[Quantity Sold]]</f>
        <v>7</v>
      </c>
      <c r="R1112">
        <f>Table1[[#This Row],[Discount (%)]]</f>
        <v>38</v>
      </c>
      <c r="S1112">
        <f>Table1[[#This Row],[Profit]]</f>
        <v>859.53</v>
      </c>
    </row>
    <row r="1113" spans="1:19" ht="13.8">
      <c r="A1113" s="1" t="s">
        <v>1104</v>
      </c>
      <c r="B1113" s="7">
        <v>46133</v>
      </c>
      <c r="C1113" s="2" t="s">
        <v>3943</v>
      </c>
      <c r="D1113" s="4" t="s">
        <v>1661</v>
      </c>
      <c r="E1113" s="1">
        <v>1349.7</v>
      </c>
      <c r="F1113" s="1">
        <v>9</v>
      </c>
      <c r="G1113" s="1">
        <v>5</v>
      </c>
      <c r="H1113" s="1">
        <v>1855.37</v>
      </c>
      <c r="L1113" t="str">
        <f t="shared" si="17"/>
        <v>7c14242b</v>
      </c>
      <c r="M1113" s="7">
        <v>46133</v>
      </c>
      <c r="N1113" t="str">
        <f>PROPER(Table1[[#This Row],[Region]])</f>
        <v>East</v>
      </c>
      <c r="O1113" t="str">
        <f>PROPER(Table1[[#This Row],[Product Category]])</f>
        <v>Furniture</v>
      </c>
      <c r="P1113">
        <f>ROUND(Table1[[#This Row],[Sales Amount]],1)</f>
        <v>1349.7</v>
      </c>
      <c r="Q1113">
        <f>Table1[[#This Row],[Quantity Sold]]</f>
        <v>9</v>
      </c>
      <c r="R1113">
        <f>Table1[[#This Row],[Discount (%)]]</f>
        <v>5</v>
      </c>
      <c r="S1113">
        <f>Table1[[#This Row],[Profit]]</f>
        <v>1855.37</v>
      </c>
    </row>
    <row r="1114" spans="1:19" ht="13.8">
      <c r="A1114" s="1" t="s">
        <v>1105</v>
      </c>
      <c r="B1114" s="7">
        <v>46134</v>
      </c>
      <c r="C1114" s="2" t="s">
        <v>3944</v>
      </c>
      <c r="D1114" s="4" t="s">
        <v>92</v>
      </c>
      <c r="E1114" s="1">
        <v>2340.4</v>
      </c>
      <c r="F1114" s="1">
        <v>23</v>
      </c>
      <c r="G1114" s="1">
        <v>9</v>
      </c>
      <c r="H1114" s="1">
        <v>267.12</v>
      </c>
      <c r="L1114" t="str">
        <f t="shared" si="17"/>
        <v>84458bba</v>
      </c>
      <c r="M1114" s="7">
        <v>46134</v>
      </c>
      <c r="N1114" t="str">
        <f>PROPER(Table1[[#This Row],[Region]])</f>
        <v>South</v>
      </c>
      <c r="O1114" t="str">
        <f>PROPER(Table1[[#This Row],[Product Category]])</f>
        <v>Groceries</v>
      </c>
      <c r="P1114">
        <f>ROUND(Table1[[#This Row],[Sales Amount]],1)</f>
        <v>2340.4</v>
      </c>
      <c r="Q1114">
        <f>Table1[[#This Row],[Quantity Sold]]</f>
        <v>23</v>
      </c>
      <c r="R1114">
        <f>Table1[[#This Row],[Discount (%)]]</f>
        <v>9</v>
      </c>
      <c r="S1114">
        <f>Table1[[#This Row],[Profit]]</f>
        <v>267.12</v>
      </c>
    </row>
    <row r="1115" spans="1:19" ht="13.8">
      <c r="A1115" s="1" t="s">
        <v>1106</v>
      </c>
      <c r="B1115" s="7">
        <v>46135</v>
      </c>
      <c r="C1115" s="2" t="s">
        <v>3941</v>
      </c>
      <c r="D1115" s="4" t="s">
        <v>92</v>
      </c>
      <c r="E1115" s="1">
        <v>483.42</v>
      </c>
      <c r="F1115" s="1">
        <v>5</v>
      </c>
      <c r="G1115" s="1">
        <v>13</v>
      </c>
      <c r="H1115" s="1">
        <v>246.8</v>
      </c>
      <c r="L1115" t="str">
        <f t="shared" si="17"/>
        <v>fdb9bac4</v>
      </c>
      <c r="M1115" s="7">
        <v>46135</v>
      </c>
      <c r="N1115" t="str">
        <f>PROPER(Table1[[#This Row],[Region]])</f>
        <v>North</v>
      </c>
      <c r="O1115" t="str">
        <f>PROPER(Table1[[#This Row],[Product Category]])</f>
        <v>Groceries</v>
      </c>
      <c r="P1115">
        <f>ROUND(Table1[[#This Row],[Sales Amount]],1)</f>
        <v>483.4</v>
      </c>
      <c r="Q1115">
        <f>Table1[[#This Row],[Quantity Sold]]</f>
        <v>5</v>
      </c>
      <c r="R1115">
        <f>Table1[[#This Row],[Discount (%)]]</f>
        <v>13</v>
      </c>
      <c r="S1115">
        <f>Table1[[#This Row],[Profit]]</f>
        <v>246.8</v>
      </c>
    </row>
    <row r="1116" spans="1:19" ht="13.8">
      <c r="A1116" s="1" t="s">
        <v>1107</v>
      </c>
      <c r="B1116" s="7">
        <v>46136</v>
      </c>
      <c r="C1116" s="2" t="s">
        <v>3941</v>
      </c>
      <c r="D1116" s="4" t="s">
        <v>3945</v>
      </c>
      <c r="E1116" s="1">
        <v>1805.34</v>
      </c>
      <c r="F1116" s="1">
        <v>46</v>
      </c>
      <c r="G1116" s="1">
        <v>16</v>
      </c>
      <c r="H1116" s="1">
        <v>1309.8699999999999</v>
      </c>
      <c r="L1116" t="str">
        <f t="shared" si="17"/>
        <v>89d9e400</v>
      </c>
      <c r="M1116" s="7">
        <v>46136</v>
      </c>
      <c r="N1116" t="str">
        <f>PROPER(Table1[[#This Row],[Region]])</f>
        <v>North</v>
      </c>
      <c r="O1116" t="str">
        <f>PROPER(Table1[[#This Row],[Product Category]])</f>
        <v>Sports</v>
      </c>
      <c r="P1116">
        <f>ROUND(Table1[[#This Row],[Sales Amount]],1)</f>
        <v>1805.3</v>
      </c>
      <c r="Q1116">
        <f>Table1[[#This Row],[Quantity Sold]]</f>
        <v>46</v>
      </c>
      <c r="R1116">
        <f>Table1[[#This Row],[Discount (%)]]</f>
        <v>16</v>
      </c>
      <c r="S1116">
        <f>Table1[[#This Row],[Profit]]</f>
        <v>1309.8699999999999</v>
      </c>
    </row>
    <row r="1117" spans="1:19" ht="13.8">
      <c r="A1117" s="1" t="s">
        <v>1108</v>
      </c>
      <c r="B1117" s="7">
        <v>46137</v>
      </c>
      <c r="C1117" s="2" t="s">
        <v>3944</v>
      </c>
      <c r="D1117" s="4" t="s">
        <v>1661</v>
      </c>
      <c r="E1117" s="1">
        <v>2218.31</v>
      </c>
      <c r="F1117" s="1">
        <v>50</v>
      </c>
      <c r="G1117" s="1">
        <v>42</v>
      </c>
      <c r="H1117" s="1">
        <v>1682.52</v>
      </c>
      <c r="L1117" t="str">
        <f t="shared" si="17"/>
        <v>df4d99ed</v>
      </c>
      <c r="M1117" s="7">
        <v>46137</v>
      </c>
      <c r="N1117" t="str">
        <f>PROPER(Table1[[#This Row],[Region]])</f>
        <v>South</v>
      </c>
      <c r="O1117" t="str">
        <f>PROPER(Table1[[#This Row],[Product Category]])</f>
        <v>Furniture</v>
      </c>
      <c r="P1117">
        <f>ROUND(Table1[[#This Row],[Sales Amount]],1)</f>
        <v>2218.3000000000002</v>
      </c>
      <c r="Q1117">
        <f>Table1[[#This Row],[Quantity Sold]]</f>
        <v>50</v>
      </c>
      <c r="R1117">
        <f>Table1[[#This Row],[Discount (%)]]</f>
        <v>42</v>
      </c>
      <c r="S1117">
        <f>Table1[[#This Row],[Profit]]</f>
        <v>1682.52</v>
      </c>
    </row>
    <row r="1118" spans="1:19" ht="13.8">
      <c r="A1118" s="1" t="s">
        <v>1109</v>
      </c>
      <c r="B1118" s="7">
        <v>46138</v>
      </c>
      <c r="C1118" s="2" t="s">
        <v>3942</v>
      </c>
      <c r="D1118" s="4" t="s">
        <v>3945</v>
      </c>
      <c r="E1118" s="1">
        <v>1281.56</v>
      </c>
      <c r="F1118" s="1">
        <v>24</v>
      </c>
      <c r="G1118" s="1">
        <v>42</v>
      </c>
      <c r="H1118" s="1">
        <v>356</v>
      </c>
      <c r="L1118" t="str">
        <f t="shared" si="17"/>
        <v>fd51990b</v>
      </c>
      <c r="M1118" s="7">
        <v>46138</v>
      </c>
      <c r="N1118" t="str">
        <f>PROPER(Table1[[#This Row],[Region]])</f>
        <v>West</v>
      </c>
      <c r="O1118" t="str">
        <f>PROPER(Table1[[#This Row],[Product Category]])</f>
        <v>Sports</v>
      </c>
      <c r="P1118">
        <f>ROUND(Table1[[#This Row],[Sales Amount]],1)</f>
        <v>1281.5999999999999</v>
      </c>
      <c r="Q1118">
        <f>Table1[[#This Row],[Quantity Sold]]</f>
        <v>24</v>
      </c>
      <c r="R1118">
        <f>Table1[[#This Row],[Discount (%)]]</f>
        <v>42</v>
      </c>
      <c r="S1118">
        <f>Table1[[#This Row],[Profit]]</f>
        <v>356</v>
      </c>
    </row>
    <row r="1119" spans="1:19" ht="13.8">
      <c r="A1119" s="1" t="s">
        <v>1110</v>
      </c>
      <c r="B1119" s="7">
        <v>46139</v>
      </c>
      <c r="C1119" s="2" t="s">
        <v>3943</v>
      </c>
      <c r="D1119" s="4" t="s">
        <v>92</v>
      </c>
      <c r="E1119" s="1">
        <v>3111.43</v>
      </c>
      <c r="F1119" s="1">
        <v>43</v>
      </c>
      <c r="G1119" s="1">
        <v>11</v>
      </c>
      <c r="H1119" s="1">
        <v>1835.81</v>
      </c>
      <c r="L1119" t="str">
        <f t="shared" si="17"/>
        <v>110b2c47</v>
      </c>
      <c r="M1119" s="7">
        <v>46139</v>
      </c>
      <c r="N1119" t="str">
        <f>PROPER(Table1[[#This Row],[Region]])</f>
        <v>East</v>
      </c>
      <c r="O1119" t="str">
        <f>PROPER(Table1[[#This Row],[Product Category]])</f>
        <v>Groceries</v>
      </c>
      <c r="P1119">
        <f>ROUND(Table1[[#This Row],[Sales Amount]],1)</f>
        <v>3111.4</v>
      </c>
      <c r="Q1119">
        <f>Table1[[#This Row],[Quantity Sold]]</f>
        <v>43</v>
      </c>
      <c r="R1119">
        <f>Table1[[#This Row],[Discount (%)]]</f>
        <v>11</v>
      </c>
      <c r="S1119">
        <f>Table1[[#This Row],[Profit]]</f>
        <v>1835.81</v>
      </c>
    </row>
    <row r="1120" spans="1:19" ht="13.8">
      <c r="A1120" s="1" t="s">
        <v>1111</v>
      </c>
      <c r="B1120" s="7">
        <v>46140</v>
      </c>
      <c r="C1120" s="2" t="s">
        <v>3943</v>
      </c>
      <c r="D1120" s="4" t="s">
        <v>3946</v>
      </c>
      <c r="E1120" s="1">
        <v>3090.3</v>
      </c>
      <c r="F1120" s="1">
        <v>20</v>
      </c>
      <c r="G1120" s="1">
        <v>18</v>
      </c>
      <c r="H1120" s="1">
        <v>1323.39</v>
      </c>
      <c r="L1120" t="str">
        <f t="shared" si="17"/>
        <v>5e674fa3</v>
      </c>
      <c r="M1120" s="7">
        <v>46140</v>
      </c>
      <c r="N1120" t="str">
        <f>PROPER(Table1[[#This Row],[Region]])</f>
        <v>East</v>
      </c>
      <c r="O1120" t="str">
        <f>PROPER(Table1[[#This Row],[Product Category]])</f>
        <v>Electronics</v>
      </c>
      <c r="P1120">
        <f>ROUND(Table1[[#This Row],[Sales Amount]],1)</f>
        <v>3090.3</v>
      </c>
      <c r="Q1120">
        <f>Table1[[#This Row],[Quantity Sold]]</f>
        <v>20</v>
      </c>
      <c r="R1120">
        <f>Table1[[#This Row],[Discount (%)]]</f>
        <v>18</v>
      </c>
      <c r="S1120">
        <f>Table1[[#This Row],[Profit]]</f>
        <v>1323.39</v>
      </c>
    </row>
    <row r="1121" spans="1:19" ht="13.8">
      <c r="A1121" s="1" t="s">
        <v>1112</v>
      </c>
      <c r="B1121" s="7">
        <v>46141</v>
      </c>
      <c r="C1121" s="2" t="s">
        <v>3941</v>
      </c>
      <c r="D1121" s="4" t="s">
        <v>1489</v>
      </c>
      <c r="E1121" s="1">
        <v>193.72</v>
      </c>
      <c r="F1121" s="1">
        <v>19</v>
      </c>
      <c r="G1121" s="1">
        <v>0</v>
      </c>
      <c r="H1121" s="1">
        <v>1875.33</v>
      </c>
      <c r="L1121" t="str">
        <f t="shared" si="17"/>
        <v>788483c3</v>
      </c>
      <c r="M1121" s="7">
        <v>46141</v>
      </c>
      <c r="N1121" t="str">
        <f>PROPER(Table1[[#This Row],[Region]])</f>
        <v>North</v>
      </c>
      <c r="O1121" t="str">
        <f>PROPER(Table1[[#This Row],[Product Category]])</f>
        <v>Clothing</v>
      </c>
      <c r="P1121">
        <f>ROUND(Table1[[#This Row],[Sales Amount]],1)</f>
        <v>193.7</v>
      </c>
      <c r="Q1121">
        <f>Table1[[#This Row],[Quantity Sold]]</f>
        <v>19</v>
      </c>
      <c r="R1121">
        <f>Table1[[#This Row],[Discount (%)]]</f>
        <v>0</v>
      </c>
      <c r="S1121">
        <f>Table1[[#This Row],[Profit]]</f>
        <v>1875.33</v>
      </c>
    </row>
    <row r="1122" spans="1:19" ht="13.8">
      <c r="A1122" s="1" t="s">
        <v>1113</v>
      </c>
      <c r="B1122" s="7">
        <v>46142</v>
      </c>
      <c r="C1122" s="2" t="s">
        <v>3943</v>
      </c>
      <c r="D1122" s="4" t="s">
        <v>3946</v>
      </c>
      <c r="E1122" s="1">
        <v>1380.42</v>
      </c>
      <c r="F1122" s="1">
        <v>31</v>
      </c>
      <c r="G1122" s="1">
        <v>37</v>
      </c>
      <c r="H1122" s="1">
        <v>828.3</v>
      </c>
      <c r="L1122" t="str">
        <f t="shared" si="17"/>
        <v>674dc720</v>
      </c>
      <c r="M1122" s="7">
        <v>46142</v>
      </c>
      <c r="N1122" t="str">
        <f>PROPER(Table1[[#This Row],[Region]])</f>
        <v>East</v>
      </c>
      <c r="O1122" t="str">
        <f>PROPER(Table1[[#This Row],[Product Category]])</f>
        <v>Electronics</v>
      </c>
      <c r="P1122">
        <f>ROUND(Table1[[#This Row],[Sales Amount]],1)</f>
        <v>1380.4</v>
      </c>
      <c r="Q1122">
        <f>Table1[[#This Row],[Quantity Sold]]</f>
        <v>31</v>
      </c>
      <c r="R1122">
        <f>Table1[[#This Row],[Discount (%)]]</f>
        <v>37</v>
      </c>
      <c r="S1122">
        <f>Table1[[#This Row],[Profit]]</f>
        <v>828.3</v>
      </c>
    </row>
    <row r="1123" spans="1:19" ht="13.8">
      <c r="A1123" s="1" t="s">
        <v>1114</v>
      </c>
      <c r="B1123" s="7">
        <v>46143</v>
      </c>
      <c r="C1123" s="2" t="s">
        <v>3943</v>
      </c>
      <c r="D1123" s="4" t="s">
        <v>1489</v>
      </c>
      <c r="E1123" s="1">
        <v>1770.52</v>
      </c>
      <c r="F1123" s="1">
        <v>25</v>
      </c>
      <c r="G1123" s="1">
        <v>0</v>
      </c>
      <c r="H1123" s="1">
        <v>1129.96</v>
      </c>
      <c r="L1123" t="str">
        <f t="shared" si="17"/>
        <v>38d7c37e</v>
      </c>
      <c r="M1123" s="7">
        <v>46143</v>
      </c>
      <c r="N1123" t="str">
        <f>PROPER(Table1[[#This Row],[Region]])</f>
        <v>East</v>
      </c>
      <c r="O1123" t="str">
        <f>PROPER(Table1[[#This Row],[Product Category]])</f>
        <v>Clothing</v>
      </c>
      <c r="P1123">
        <f>ROUND(Table1[[#This Row],[Sales Amount]],1)</f>
        <v>1770.5</v>
      </c>
      <c r="Q1123">
        <f>Table1[[#This Row],[Quantity Sold]]</f>
        <v>25</v>
      </c>
      <c r="R1123">
        <f>Table1[[#This Row],[Discount (%)]]</f>
        <v>0</v>
      </c>
      <c r="S1123">
        <f>Table1[[#This Row],[Profit]]</f>
        <v>1129.96</v>
      </c>
    </row>
    <row r="1124" spans="1:19" ht="13.8">
      <c r="A1124" s="1" t="s">
        <v>1115</v>
      </c>
      <c r="B1124" s="7">
        <v>46144</v>
      </c>
      <c r="C1124" s="2" t="s">
        <v>3943</v>
      </c>
      <c r="D1124" s="4" t="s">
        <v>1489</v>
      </c>
      <c r="E1124" s="1">
        <v>4834.1099999999997</v>
      </c>
      <c r="F1124" s="1">
        <v>25</v>
      </c>
      <c r="G1124" s="1">
        <v>49</v>
      </c>
      <c r="H1124" s="1">
        <v>902.53</v>
      </c>
      <c r="L1124" t="str">
        <f t="shared" si="17"/>
        <v>e3ccefb7</v>
      </c>
      <c r="M1124" s="7">
        <v>46144</v>
      </c>
      <c r="N1124" t="str">
        <f>PROPER(Table1[[#This Row],[Region]])</f>
        <v>East</v>
      </c>
      <c r="O1124" t="str">
        <f>PROPER(Table1[[#This Row],[Product Category]])</f>
        <v>Clothing</v>
      </c>
      <c r="P1124">
        <f>ROUND(Table1[[#This Row],[Sales Amount]],1)</f>
        <v>4834.1000000000004</v>
      </c>
      <c r="Q1124">
        <f>Table1[[#This Row],[Quantity Sold]]</f>
        <v>25</v>
      </c>
      <c r="R1124">
        <f>Table1[[#This Row],[Discount (%)]]</f>
        <v>49</v>
      </c>
      <c r="S1124">
        <f>Table1[[#This Row],[Profit]]</f>
        <v>902.53</v>
      </c>
    </row>
    <row r="1125" spans="1:19" ht="13.8">
      <c r="A1125" s="1" t="s">
        <v>1116</v>
      </c>
      <c r="B1125" s="7">
        <v>46145</v>
      </c>
      <c r="C1125" s="2" t="s">
        <v>3944</v>
      </c>
      <c r="D1125" s="4" t="s">
        <v>92</v>
      </c>
      <c r="E1125" s="1">
        <v>1407.67</v>
      </c>
      <c r="F1125" s="1">
        <v>21</v>
      </c>
      <c r="G1125" s="1">
        <v>24</v>
      </c>
      <c r="H1125" s="1">
        <v>1914.05</v>
      </c>
      <c r="L1125" t="str">
        <f t="shared" si="17"/>
        <v>406715df</v>
      </c>
      <c r="M1125" s="7">
        <v>46145</v>
      </c>
      <c r="N1125" t="str">
        <f>PROPER(Table1[[#This Row],[Region]])</f>
        <v>South</v>
      </c>
      <c r="O1125" t="str">
        <f>PROPER(Table1[[#This Row],[Product Category]])</f>
        <v>Groceries</v>
      </c>
      <c r="P1125">
        <f>ROUND(Table1[[#This Row],[Sales Amount]],1)</f>
        <v>1407.7</v>
      </c>
      <c r="Q1125">
        <f>Table1[[#This Row],[Quantity Sold]]</f>
        <v>21</v>
      </c>
      <c r="R1125">
        <f>Table1[[#This Row],[Discount (%)]]</f>
        <v>24</v>
      </c>
      <c r="S1125">
        <f>Table1[[#This Row],[Profit]]</f>
        <v>1914.05</v>
      </c>
    </row>
    <row r="1126" spans="1:19" ht="13.8">
      <c r="A1126" s="1" t="s">
        <v>1117</v>
      </c>
      <c r="B1126" s="7">
        <v>46146</v>
      </c>
      <c r="C1126" s="2" t="s">
        <v>3944</v>
      </c>
      <c r="D1126" s="4" t="s">
        <v>1661</v>
      </c>
      <c r="E1126" s="1">
        <v>2969.14</v>
      </c>
      <c r="F1126" s="1">
        <v>26</v>
      </c>
      <c r="G1126" s="1">
        <v>19</v>
      </c>
      <c r="H1126" s="1">
        <v>1949.21</v>
      </c>
      <c r="L1126" t="str">
        <f t="shared" si="17"/>
        <v>e0aaaced</v>
      </c>
      <c r="M1126" s="7">
        <v>46146</v>
      </c>
      <c r="N1126" t="str">
        <f>PROPER(Table1[[#This Row],[Region]])</f>
        <v>South</v>
      </c>
      <c r="O1126" t="str">
        <f>PROPER(Table1[[#This Row],[Product Category]])</f>
        <v>Furniture</v>
      </c>
      <c r="P1126">
        <f>ROUND(Table1[[#This Row],[Sales Amount]],1)</f>
        <v>2969.1</v>
      </c>
      <c r="Q1126">
        <f>Table1[[#This Row],[Quantity Sold]]</f>
        <v>26</v>
      </c>
      <c r="R1126">
        <f>Table1[[#This Row],[Discount (%)]]</f>
        <v>19</v>
      </c>
      <c r="S1126">
        <f>Table1[[#This Row],[Profit]]</f>
        <v>1949.21</v>
      </c>
    </row>
    <row r="1127" spans="1:19" ht="13.8">
      <c r="A1127" s="1" t="s">
        <v>1118</v>
      </c>
      <c r="B1127" s="7">
        <v>46147</v>
      </c>
      <c r="C1127" s="2" t="s">
        <v>3941</v>
      </c>
      <c r="D1127" s="4" t="s">
        <v>1489</v>
      </c>
      <c r="E1127" s="1">
        <v>1980.8</v>
      </c>
      <c r="F1127" s="1">
        <v>26</v>
      </c>
      <c r="G1127" s="1">
        <v>42</v>
      </c>
      <c r="H1127" s="1">
        <v>430.37</v>
      </c>
      <c r="L1127" t="str">
        <f t="shared" si="17"/>
        <v>ac794381</v>
      </c>
      <c r="M1127" s="7">
        <v>46147</v>
      </c>
      <c r="N1127" t="str">
        <f>PROPER(Table1[[#This Row],[Region]])</f>
        <v>North</v>
      </c>
      <c r="O1127" t="str">
        <f>PROPER(Table1[[#This Row],[Product Category]])</f>
        <v>Clothing</v>
      </c>
      <c r="P1127">
        <f>ROUND(Table1[[#This Row],[Sales Amount]],1)</f>
        <v>1980.8</v>
      </c>
      <c r="Q1127">
        <f>Table1[[#This Row],[Quantity Sold]]</f>
        <v>26</v>
      </c>
      <c r="R1127">
        <f>Table1[[#This Row],[Discount (%)]]</f>
        <v>42</v>
      </c>
      <c r="S1127">
        <f>Table1[[#This Row],[Profit]]</f>
        <v>430.37</v>
      </c>
    </row>
    <row r="1128" spans="1:19" ht="13.8">
      <c r="A1128" s="1" t="s">
        <v>1119</v>
      </c>
      <c r="B1128" s="7">
        <v>46148</v>
      </c>
      <c r="C1128" s="2" t="s">
        <v>3942</v>
      </c>
      <c r="D1128" s="4" t="s">
        <v>1489</v>
      </c>
      <c r="E1128" s="1">
        <v>3133.56</v>
      </c>
      <c r="F1128" s="1">
        <v>9</v>
      </c>
      <c r="G1128" s="1">
        <v>26</v>
      </c>
      <c r="H1128" s="1">
        <v>885.18</v>
      </c>
      <c r="L1128" t="str">
        <f t="shared" si="17"/>
        <v>85ead985</v>
      </c>
      <c r="M1128" s="7">
        <v>46148</v>
      </c>
      <c r="N1128" t="str">
        <f>PROPER(Table1[[#This Row],[Region]])</f>
        <v>West</v>
      </c>
      <c r="O1128" t="str">
        <f>PROPER(Table1[[#This Row],[Product Category]])</f>
        <v>Clothing</v>
      </c>
      <c r="P1128">
        <f>ROUND(Table1[[#This Row],[Sales Amount]],1)</f>
        <v>3133.6</v>
      </c>
      <c r="Q1128">
        <f>Table1[[#This Row],[Quantity Sold]]</f>
        <v>9</v>
      </c>
      <c r="R1128">
        <f>Table1[[#This Row],[Discount (%)]]</f>
        <v>26</v>
      </c>
      <c r="S1128">
        <f>Table1[[#This Row],[Profit]]</f>
        <v>885.18</v>
      </c>
    </row>
    <row r="1129" spans="1:19" ht="13.8">
      <c r="A1129" s="1" t="s">
        <v>1120</v>
      </c>
      <c r="B1129" s="7">
        <v>46149</v>
      </c>
      <c r="C1129" s="2" t="s">
        <v>3942</v>
      </c>
      <c r="D1129" s="4" t="s">
        <v>1489</v>
      </c>
      <c r="E1129" s="1">
        <v>3753.24</v>
      </c>
      <c r="F1129" s="1">
        <v>18</v>
      </c>
      <c r="G1129" s="1">
        <v>18</v>
      </c>
      <c r="H1129" s="1">
        <v>210.34</v>
      </c>
      <c r="L1129" t="str">
        <f t="shared" si="17"/>
        <v>38e8333f</v>
      </c>
      <c r="M1129" s="7">
        <v>46149</v>
      </c>
      <c r="N1129" t="str">
        <f>PROPER(Table1[[#This Row],[Region]])</f>
        <v>West</v>
      </c>
      <c r="O1129" t="str">
        <f>PROPER(Table1[[#This Row],[Product Category]])</f>
        <v>Clothing</v>
      </c>
      <c r="P1129">
        <f>ROUND(Table1[[#This Row],[Sales Amount]],1)</f>
        <v>3753.2</v>
      </c>
      <c r="Q1129">
        <f>Table1[[#This Row],[Quantity Sold]]</f>
        <v>18</v>
      </c>
      <c r="R1129">
        <f>Table1[[#This Row],[Discount (%)]]</f>
        <v>18</v>
      </c>
      <c r="S1129">
        <f>Table1[[#This Row],[Profit]]</f>
        <v>210.34</v>
      </c>
    </row>
    <row r="1130" spans="1:19" ht="13.8">
      <c r="A1130" s="1" t="s">
        <v>1121</v>
      </c>
      <c r="B1130" s="7">
        <v>46150</v>
      </c>
      <c r="C1130" s="2" t="s">
        <v>3941</v>
      </c>
      <c r="D1130" s="4" t="s">
        <v>3945</v>
      </c>
      <c r="E1130" s="1">
        <v>341.79</v>
      </c>
      <c r="F1130" s="1">
        <v>34</v>
      </c>
      <c r="G1130" s="1">
        <v>19</v>
      </c>
      <c r="H1130" s="1">
        <v>1350.66</v>
      </c>
      <c r="L1130" t="str">
        <f t="shared" si="17"/>
        <v>78bae502</v>
      </c>
      <c r="M1130" s="7">
        <v>46150</v>
      </c>
      <c r="N1130" t="str">
        <f>PROPER(Table1[[#This Row],[Region]])</f>
        <v>North</v>
      </c>
      <c r="O1130" t="str">
        <f>PROPER(Table1[[#This Row],[Product Category]])</f>
        <v>Sports</v>
      </c>
      <c r="P1130">
        <f>ROUND(Table1[[#This Row],[Sales Amount]],1)</f>
        <v>341.8</v>
      </c>
      <c r="Q1130">
        <f>Table1[[#This Row],[Quantity Sold]]</f>
        <v>34</v>
      </c>
      <c r="R1130">
        <f>Table1[[#This Row],[Discount (%)]]</f>
        <v>19</v>
      </c>
      <c r="S1130">
        <f>Table1[[#This Row],[Profit]]</f>
        <v>1350.66</v>
      </c>
    </row>
    <row r="1131" spans="1:19" ht="13.8">
      <c r="A1131" s="1" t="s">
        <v>1122</v>
      </c>
      <c r="B1131" s="7">
        <v>46151</v>
      </c>
      <c r="C1131" s="2" t="s">
        <v>3941</v>
      </c>
      <c r="D1131" s="4" t="s">
        <v>3945</v>
      </c>
      <c r="E1131" s="1">
        <v>1604.17</v>
      </c>
      <c r="F1131" s="1">
        <v>16</v>
      </c>
      <c r="G1131" s="1">
        <v>50</v>
      </c>
      <c r="H1131" s="1">
        <v>1924.99</v>
      </c>
      <c r="L1131" t="str">
        <f t="shared" si="17"/>
        <v>65763a84</v>
      </c>
      <c r="M1131" s="7">
        <v>46151</v>
      </c>
      <c r="N1131" t="str">
        <f>PROPER(Table1[[#This Row],[Region]])</f>
        <v>North</v>
      </c>
      <c r="O1131" t="str">
        <f>PROPER(Table1[[#This Row],[Product Category]])</f>
        <v>Sports</v>
      </c>
      <c r="P1131">
        <f>ROUND(Table1[[#This Row],[Sales Amount]],1)</f>
        <v>1604.2</v>
      </c>
      <c r="Q1131">
        <f>Table1[[#This Row],[Quantity Sold]]</f>
        <v>16</v>
      </c>
      <c r="R1131">
        <f>Table1[[#This Row],[Discount (%)]]</f>
        <v>50</v>
      </c>
      <c r="S1131">
        <f>Table1[[#This Row],[Profit]]</f>
        <v>1924.99</v>
      </c>
    </row>
    <row r="1132" spans="1:19" ht="13.8">
      <c r="A1132" s="1" t="s">
        <v>1124</v>
      </c>
      <c r="B1132" s="7">
        <v>46152</v>
      </c>
      <c r="C1132" s="2" t="s">
        <v>3941</v>
      </c>
      <c r="D1132" s="4" t="s">
        <v>3946</v>
      </c>
      <c r="E1132" s="1">
        <v>4084.47</v>
      </c>
      <c r="F1132" s="1">
        <v>46</v>
      </c>
      <c r="G1132" s="1">
        <v>19</v>
      </c>
      <c r="H1132" s="1">
        <v>273.3</v>
      </c>
      <c r="L1132" t="str">
        <f t="shared" si="17"/>
        <v>6b913dd6</v>
      </c>
      <c r="M1132" s="7">
        <v>46152</v>
      </c>
      <c r="N1132" t="str">
        <f>PROPER(Table1[[#This Row],[Region]])</f>
        <v>North</v>
      </c>
      <c r="O1132" t="str">
        <f>PROPER(Table1[[#This Row],[Product Category]])</f>
        <v>Electronics</v>
      </c>
      <c r="P1132">
        <f>ROUND(Table1[[#This Row],[Sales Amount]],1)</f>
        <v>4084.5</v>
      </c>
      <c r="Q1132">
        <f>Table1[[#This Row],[Quantity Sold]]</f>
        <v>46</v>
      </c>
      <c r="R1132">
        <f>Table1[[#This Row],[Discount (%)]]</f>
        <v>19</v>
      </c>
      <c r="S1132">
        <f>Table1[[#This Row],[Profit]]</f>
        <v>273.3</v>
      </c>
    </row>
    <row r="1133" spans="1:19" ht="13.8">
      <c r="A1133" s="1" t="s">
        <v>1125</v>
      </c>
      <c r="B1133" s="7">
        <v>46153</v>
      </c>
      <c r="C1133" s="2" t="s">
        <v>3942</v>
      </c>
      <c r="D1133" s="4" t="s">
        <v>1661</v>
      </c>
      <c r="E1133" s="1">
        <v>73.319999999999993</v>
      </c>
      <c r="F1133" s="1">
        <v>36</v>
      </c>
      <c r="G1133" s="1">
        <v>37</v>
      </c>
      <c r="H1133" s="1">
        <v>1360.99</v>
      </c>
      <c r="L1133" t="str">
        <f t="shared" si="17"/>
        <v>25146a28</v>
      </c>
      <c r="M1133" s="7">
        <v>46153</v>
      </c>
      <c r="N1133" t="str">
        <f>PROPER(Table1[[#This Row],[Region]])</f>
        <v>West</v>
      </c>
      <c r="O1133" t="str">
        <f>PROPER(Table1[[#This Row],[Product Category]])</f>
        <v>Furniture</v>
      </c>
      <c r="P1133">
        <f>ROUND(Table1[[#This Row],[Sales Amount]],1)</f>
        <v>73.3</v>
      </c>
      <c r="Q1133">
        <f>Table1[[#This Row],[Quantity Sold]]</f>
        <v>36</v>
      </c>
      <c r="R1133">
        <f>Table1[[#This Row],[Discount (%)]]</f>
        <v>37</v>
      </c>
      <c r="S1133">
        <f>Table1[[#This Row],[Profit]]</f>
        <v>1360.99</v>
      </c>
    </row>
    <row r="1134" spans="1:19" ht="13.8">
      <c r="A1134" s="1" t="s">
        <v>1126</v>
      </c>
      <c r="B1134" s="7">
        <v>46154</v>
      </c>
      <c r="C1134" s="2" t="s">
        <v>3943</v>
      </c>
      <c r="D1134" s="4" t="s">
        <v>1661</v>
      </c>
      <c r="E1134" s="1">
        <v>1143.4100000000001</v>
      </c>
      <c r="F1134" s="1">
        <v>19</v>
      </c>
      <c r="G1134" s="1">
        <v>43</v>
      </c>
      <c r="H1134" s="1">
        <v>488.64</v>
      </c>
      <c r="L1134" t="str">
        <f t="shared" si="17"/>
        <v>47b873d9</v>
      </c>
      <c r="M1134" s="7">
        <v>46154</v>
      </c>
      <c r="N1134" t="str">
        <f>PROPER(Table1[[#This Row],[Region]])</f>
        <v>East</v>
      </c>
      <c r="O1134" t="str">
        <f>PROPER(Table1[[#This Row],[Product Category]])</f>
        <v>Furniture</v>
      </c>
      <c r="P1134">
        <f>ROUND(Table1[[#This Row],[Sales Amount]],1)</f>
        <v>1143.4000000000001</v>
      </c>
      <c r="Q1134">
        <f>Table1[[#This Row],[Quantity Sold]]</f>
        <v>19</v>
      </c>
      <c r="R1134">
        <f>Table1[[#This Row],[Discount (%)]]</f>
        <v>43</v>
      </c>
      <c r="S1134">
        <f>Table1[[#This Row],[Profit]]</f>
        <v>488.64</v>
      </c>
    </row>
    <row r="1135" spans="1:19" ht="13.8">
      <c r="A1135" s="1" t="s">
        <v>1127</v>
      </c>
      <c r="B1135" s="7">
        <v>46155</v>
      </c>
      <c r="C1135" s="2" t="s">
        <v>3941</v>
      </c>
      <c r="D1135" s="4" t="s">
        <v>3945</v>
      </c>
      <c r="E1135" s="1">
        <v>4698.1499999999996</v>
      </c>
      <c r="F1135" s="1">
        <v>50</v>
      </c>
      <c r="G1135" s="1">
        <v>19</v>
      </c>
      <c r="H1135" s="1">
        <v>1982.02</v>
      </c>
      <c r="L1135" t="str">
        <f t="shared" si="17"/>
        <v>87abfebe</v>
      </c>
      <c r="M1135" s="7">
        <v>46155</v>
      </c>
      <c r="N1135" t="str">
        <f>PROPER(Table1[[#This Row],[Region]])</f>
        <v>North</v>
      </c>
      <c r="O1135" t="str">
        <f>PROPER(Table1[[#This Row],[Product Category]])</f>
        <v>Sports</v>
      </c>
      <c r="P1135">
        <f>ROUND(Table1[[#This Row],[Sales Amount]],1)</f>
        <v>4698.2</v>
      </c>
      <c r="Q1135">
        <f>Table1[[#This Row],[Quantity Sold]]</f>
        <v>50</v>
      </c>
      <c r="R1135">
        <f>Table1[[#This Row],[Discount (%)]]</f>
        <v>19</v>
      </c>
      <c r="S1135">
        <f>Table1[[#This Row],[Profit]]</f>
        <v>1982.02</v>
      </c>
    </row>
    <row r="1136" spans="1:19" ht="13.8">
      <c r="A1136" s="1" t="s">
        <v>1128</v>
      </c>
      <c r="B1136" s="7">
        <v>46156</v>
      </c>
      <c r="C1136" s="2" t="s">
        <v>3941</v>
      </c>
      <c r="D1136" s="4" t="s">
        <v>1489</v>
      </c>
      <c r="E1136" s="1">
        <v>1850.43</v>
      </c>
      <c r="F1136" s="1">
        <v>29</v>
      </c>
      <c r="G1136" s="1">
        <v>33</v>
      </c>
      <c r="H1136" s="1">
        <v>1976.42</v>
      </c>
      <c r="L1136" t="str">
        <f t="shared" si="17"/>
        <v>9de9b7bb</v>
      </c>
      <c r="M1136" s="7">
        <v>46156</v>
      </c>
      <c r="N1136" t="str">
        <f>PROPER(Table1[[#This Row],[Region]])</f>
        <v>North</v>
      </c>
      <c r="O1136" t="str">
        <f>PROPER(Table1[[#This Row],[Product Category]])</f>
        <v>Clothing</v>
      </c>
      <c r="P1136">
        <f>ROUND(Table1[[#This Row],[Sales Amount]],1)</f>
        <v>1850.4</v>
      </c>
      <c r="Q1136">
        <f>Table1[[#This Row],[Quantity Sold]]</f>
        <v>29</v>
      </c>
      <c r="R1136">
        <f>Table1[[#This Row],[Discount (%)]]</f>
        <v>33</v>
      </c>
      <c r="S1136">
        <f>Table1[[#This Row],[Profit]]</f>
        <v>1976.42</v>
      </c>
    </row>
    <row r="1137" spans="1:19" ht="13.8">
      <c r="A1137" s="1" t="s">
        <v>1129</v>
      </c>
      <c r="B1137" s="7">
        <v>46157</v>
      </c>
      <c r="C1137" s="2" t="s">
        <v>3943</v>
      </c>
      <c r="D1137" s="4" t="s">
        <v>1661</v>
      </c>
      <c r="E1137" s="1">
        <v>4458.95</v>
      </c>
      <c r="F1137" s="1">
        <v>45</v>
      </c>
      <c r="G1137" s="1">
        <v>8</v>
      </c>
      <c r="H1137" s="1">
        <v>95.81</v>
      </c>
      <c r="L1137" t="str">
        <f t="shared" si="17"/>
        <v>f24813ba</v>
      </c>
      <c r="M1137" s="7">
        <v>46157</v>
      </c>
      <c r="N1137" t="str">
        <f>PROPER(Table1[[#This Row],[Region]])</f>
        <v>East</v>
      </c>
      <c r="O1137" t="str">
        <f>PROPER(Table1[[#This Row],[Product Category]])</f>
        <v>Furniture</v>
      </c>
      <c r="P1137">
        <f>ROUND(Table1[[#This Row],[Sales Amount]],1)</f>
        <v>4459</v>
      </c>
      <c r="Q1137">
        <f>Table1[[#This Row],[Quantity Sold]]</f>
        <v>45</v>
      </c>
      <c r="R1137">
        <f>Table1[[#This Row],[Discount (%)]]</f>
        <v>8</v>
      </c>
      <c r="S1137">
        <f>Table1[[#This Row],[Profit]]</f>
        <v>95.81</v>
      </c>
    </row>
    <row r="1138" spans="1:19" ht="13.8">
      <c r="A1138" s="1" t="s">
        <v>1130</v>
      </c>
      <c r="B1138" s="7">
        <v>46158</v>
      </c>
      <c r="C1138" s="2" t="s">
        <v>3944</v>
      </c>
      <c r="D1138" s="4" t="s">
        <v>1489</v>
      </c>
      <c r="E1138" s="1">
        <v>543.49</v>
      </c>
      <c r="F1138" s="1">
        <v>25</v>
      </c>
      <c r="G1138" s="1">
        <v>31</v>
      </c>
      <c r="H1138" s="1">
        <v>1293.48</v>
      </c>
      <c r="L1138" t="str">
        <f t="shared" si="17"/>
        <v>1606466d</v>
      </c>
      <c r="M1138" s="7">
        <v>46158</v>
      </c>
      <c r="N1138" t="str">
        <f>PROPER(Table1[[#This Row],[Region]])</f>
        <v>South</v>
      </c>
      <c r="O1138" t="str">
        <f>PROPER(Table1[[#This Row],[Product Category]])</f>
        <v>Clothing</v>
      </c>
      <c r="P1138">
        <f>ROUND(Table1[[#This Row],[Sales Amount]],1)</f>
        <v>543.5</v>
      </c>
      <c r="Q1138">
        <f>Table1[[#This Row],[Quantity Sold]]</f>
        <v>25</v>
      </c>
      <c r="R1138">
        <f>Table1[[#This Row],[Discount (%)]]</f>
        <v>31</v>
      </c>
      <c r="S1138">
        <f>Table1[[#This Row],[Profit]]</f>
        <v>1293.48</v>
      </c>
    </row>
    <row r="1139" spans="1:19" ht="13.8">
      <c r="A1139" s="1" t="s">
        <v>1131</v>
      </c>
      <c r="B1139" s="7">
        <v>46159</v>
      </c>
      <c r="C1139" s="2" t="s">
        <v>3943</v>
      </c>
      <c r="D1139" s="4" t="s">
        <v>3945</v>
      </c>
      <c r="E1139" s="1">
        <v>3114.27</v>
      </c>
      <c r="F1139" s="1">
        <v>18</v>
      </c>
      <c r="G1139" s="1">
        <v>6</v>
      </c>
      <c r="H1139" s="1">
        <v>698.55</v>
      </c>
      <c r="L1139" t="str">
        <f t="shared" si="17"/>
        <v>4bd5637b</v>
      </c>
      <c r="M1139" s="7">
        <v>46159</v>
      </c>
      <c r="N1139" t="str">
        <f>PROPER(Table1[[#This Row],[Region]])</f>
        <v>East</v>
      </c>
      <c r="O1139" t="str">
        <f>PROPER(Table1[[#This Row],[Product Category]])</f>
        <v>Sports</v>
      </c>
      <c r="P1139">
        <f>ROUND(Table1[[#This Row],[Sales Amount]],1)</f>
        <v>3114.3</v>
      </c>
      <c r="Q1139">
        <f>Table1[[#This Row],[Quantity Sold]]</f>
        <v>18</v>
      </c>
      <c r="R1139">
        <f>Table1[[#This Row],[Discount (%)]]</f>
        <v>6</v>
      </c>
      <c r="S1139">
        <f>Table1[[#This Row],[Profit]]</f>
        <v>698.55</v>
      </c>
    </row>
    <row r="1140" spans="1:19" ht="13.8">
      <c r="A1140" s="1" t="s">
        <v>1132</v>
      </c>
      <c r="B1140" s="7">
        <v>46160</v>
      </c>
      <c r="C1140" s="2" t="s">
        <v>3943</v>
      </c>
      <c r="D1140" s="4" t="s">
        <v>1489</v>
      </c>
      <c r="E1140" s="1">
        <v>2610.38</v>
      </c>
      <c r="F1140" s="1">
        <v>19</v>
      </c>
      <c r="G1140" s="1">
        <v>6</v>
      </c>
      <c r="H1140" s="1">
        <v>1655.31</v>
      </c>
      <c r="L1140" t="str">
        <f t="shared" si="17"/>
        <v>d246d74e</v>
      </c>
      <c r="M1140" s="7">
        <v>46160</v>
      </c>
      <c r="N1140" t="str">
        <f>PROPER(Table1[[#This Row],[Region]])</f>
        <v>East</v>
      </c>
      <c r="O1140" t="str">
        <f>PROPER(Table1[[#This Row],[Product Category]])</f>
        <v>Clothing</v>
      </c>
      <c r="P1140">
        <f>ROUND(Table1[[#This Row],[Sales Amount]],1)</f>
        <v>2610.4</v>
      </c>
      <c r="Q1140">
        <f>Table1[[#This Row],[Quantity Sold]]</f>
        <v>19</v>
      </c>
      <c r="R1140">
        <f>Table1[[#This Row],[Discount (%)]]</f>
        <v>6</v>
      </c>
      <c r="S1140">
        <f>Table1[[#This Row],[Profit]]</f>
        <v>1655.31</v>
      </c>
    </row>
    <row r="1141" spans="1:19" ht="13.8">
      <c r="A1141" s="1" t="s">
        <v>1133</v>
      </c>
      <c r="B1141" s="7">
        <v>46161</v>
      </c>
      <c r="C1141" s="2" t="s">
        <v>3942</v>
      </c>
      <c r="D1141" s="4" t="s">
        <v>3945</v>
      </c>
      <c r="E1141" s="1">
        <v>780.51</v>
      </c>
      <c r="F1141" s="1">
        <v>4</v>
      </c>
      <c r="G1141" s="1">
        <v>34</v>
      </c>
      <c r="H1141" s="1">
        <v>1223.19</v>
      </c>
      <c r="L1141" t="str">
        <f t="shared" si="17"/>
        <v>4e169aa9</v>
      </c>
      <c r="M1141" s="7">
        <v>46161</v>
      </c>
      <c r="N1141" t="str">
        <f>PROPER(Table1[[#This Row],[Region]])</f>
        <v>West</v>
      </c>
      <c r="O1141" t="str">
        <f>PROPER(Table1[[#This Row],[Product Category]])</f>
        <v>Sports</v>
      </c>
      <c r="P1141">
        <f>ROUND(Table1[[#This Row],[Sales Amount]],1)</f>
        <v>780.5</v>
      </c>
      <c r="Q1141">
        <f>Table1[[#This Row],[Quantity Sold]]</f>
        <v>4</v>
      </c>
      <c r="R1141">
        <f>Table1[[#This Row],[Discount (%)]]</f>
        <v>34</v>
      </c>
      <c r="S1141">
        <f>Table1[[#This Row],[Profit]]</f>
        <v>1223.19</v>
      </c>
    </row>
    <row r="1142" spans="1:19" ht="13.8">
      <c r="A1142" s="1" t="s">
        <v>1134</v>
      </c>
      <c r="B1142" s="7">
        <v>46162</v>
      </c>
      <c r="C1142" s="2" t="s">
        <v>3943</v>
      </c>
      <c r="D1142" s="4" t="s">
        <v>92</v>
      </c>
      <c r="E1142" s="1">
        <v>4457.3900000000003</v>
      </c>
      <c r="F1142" s="1">
        <v>34</v>
      </c>
      <c r="G1142" s="1">
        <v>48</v>
      </c>
      <c r="H1142" s="1">
        <v>1086.8599999999999</v>
      </c>
      <c r="L1142" t="str">
        <f t="shared" si="17"/>
        <v>f4087cc1</v>
      </c>
      <c r="M1142" s="7">
        <v>46162</v>
      </c>
      <c r="N1142" t="str">
        <f>PROPER(Table1[[#This Row],[Region]])</f>
        <v>East</v>
      </c>
      <c r="O1142" t="str">
        <f>PROPER(Table1[[#This Row],[Product Category]])</f>
        <v>Groceries</v>
      </c>
      <c r="P1142">
        <f>ROUND(Table1[[#This Row],[Sales Amount]],1)</f>
        <v>4457.3999999999996</v>
      </c>
      <c r="Q1142">
        <f>Table1[[#This Row],[Quantity Sold]]</f>
        <v>34</v>
      </c>
      <c r="R1142">
        <f>Table1[[#This Row],[Discount (%)]]</f>
        <v>48</v>
      </c>
      <c r="S1142">
        <f>Table1[[#This Row],[Profit]]</f>
        <v>1086.8599999999999</v>
      </c>
    </row>
    <row r="1143" spans="1:19" ht="13.8">
      <c r="A1143" s="1" t="s">
        <v>1135</v>
      </c>
      <c r="B1143" s="7">
        <v>46163</v>
      </c>
      <c r="C1143" s="2" t="s">
        <v>3941</v>
      </c>
      <c r="D1143" s="4" t="s">
        <v>3945</v>
      </c>
      <c r="E1143" s="1">
        <v>3373.23</v>
      </c>
      <c r="F1143" s="1">
        <v>2</v>
      </c>
      <c r="G1143" s="1">
        <v>0</v>
      </c>
      <c r="H1143" s="1">
        <v>910.24</v>
      </c>
      <c r="L1143" t="str">
        <f t="shared" si="17"/>
        <v>9f2414c1</v>
      </c>
      <c r="M1143" s="7">
        <v>46163</v>
      </c>
      <c r="N1143" t="str">
        <f>PROPER(Table1[[#This Row],[Region]])</f>
        <v>North</v>
      </c>
      <c r="O1143" t="str">
        <f>PROPER(Table1[[#This Row],[Product Category]])</f>
        <v>Sports</v>
      </c>
      <c r="P1143">
        <f>ROUND(Table1[[#This Row],[Sales Amount]],1)</f>
        <v>3373.2</v>
      </c>
      <c r="Q1143">
        <f>Table1[[#This Row],[Quantity Sold]]</f>
        <v>2</v>
      </c>
      <c r="R1143">
        <f>Table1[[#This Row],[Discount (%)]]</f>
        <v>0</v>
      </c>
      <c r="S1143">
        <f>Table1[[#This Row],[Profit]]</f>
        <v>910.24</v>
      </c>
    </row>
    <row r="1144" spans="1:19" ht="13.8">
      <c r="A1144" s="1">
        <v>60890709</v>
      </c>
      <c r="B1144" s="7">
        <v>46164</v>
      </c>
      <c r="C1144" s="2" t="s">
        <v>3941</v>
      </c>
      <c r="D1144" s="4" t="s">
        <v>3946</v>
      </c>
      <c r="E1144" s="1">
        <v>835.14</v>
      </c>
      <c r="F1144" s="1">
        <v>29</v>
      </c>
      <c r="G1144" s="1">
        <v>1</v>
      </c>
      <c r="H1144" s="1">
        <v>588.48</v>
      </c>
      <c r="L1144" t="str">
        <f t="shared" si="17"/>
        <v>60890709</v>
      </c>
      <c r="M1144" s="7">
        <v>46164</v>
      </c>
      <c r="N1144" t="str">
        <f>PROPER(Table1[[#This Row],[Region]])</f>
        <v>North</v>
      </c>
      <c r="O1144" t="str">
        <f>PROPER(Table1[[#This Row],[Product Category]])</f>
        <v>Electronics</v>
      </c>
      <c r="P1144">
        <f>ROUND(Table1[[#This Row],[Sales Amount]],1)</f>
        <v>835.1</v>
      </c>
      <c r="Q1144">
        <f>Table1[[#This Row],[Quantity Sold]]</f>
        <v>29</v>
      </c>
      <c r="R1144">
        <f>Table1[[#This Row],[Discount (%)]]</f>
        <v>1</v>
      </c>
      <c r="S1144">
        <f>Table1[[#This Row],[Profit]]</f>
        <v>588.48</v>
      </c>
    </row>
    <row r="1145" spans="1:19" ht="13.8">
      <c r="A1145" s="1" t="s">
        <v>1136</v>
      </c>
      <c r="B1145" s="7">
        <v>46165</v>
      </c>
      <c r="C1145" s="2" t="s">
        <v>3943</v>
      </c>
      <c r="D1145" s="4" t="s">
        <v>3946</v>
      </c>
      <c r="E1145" s="1">
        <v>1841.91</v>
      </c>
      <c r="F1145" s="1">
        <v>13</v>
      </c>
      <c r="G1145" s="1">
        <v>38</v>
      </c>
      <c r="H1145" s="1">
        <v>1852.78</v>
      </c>
      <c r="L1145" t="str">
        <f t="shared" si="17"/>
        <v>802a10ff</v>
      </c>
      <c r="M1145" s="7">
        <v>46165</v>
      </c>
      <c r="N1145" t="str">
        <f>PROPER(Table1[[#This Row],[Region]])</f>
        <v>East</v>
      </c>
      <c r="O1145" t="str">
        <f>PROPER(Table1[[#This Row],[Product Category]])</f>
        <v>Electronics</v>
      </c>
      <c r="P1145">
        <f>ROUND(Table1[[#This Row],[Sales Amount]],1)</f>
        <v>1841.9</v>
      </c>
      <c r="Q1145">
        <f>Table1[[#This Row],[Quantity Sold]]</f>
        <v>13</v>
      </c>
      <c r="R1145">
        <f>Table1[[#This Row],[Discount (%)]]</f>
        <v>38</v>
      </c>
      <c r="S1145">
        <f>Table1[[#This Row],[Profit]]</f>
        <v>1852.78</v>
      </c>
    </row>
    <row r="1146" spans="1:19" ht="13.8">
      <c r="A1146" s="1" t="s">
        <v>1137</v>
      </c>
      <c r="B1146" s="7">
        <v>46166</v>
      </c>
      <c r="C1146" s="2" t="s">
        <v>3942</v>
      </c>
      <c r="D1146" s="4" t="s">
        <v>1489</v>
      </c>
      <c r="E1146" s="1">
        <v>1956.95</v>
      </c>
      <c r="F1146" s="1">
        <v>22</v>
      </c>
      <c r="G1146" s="1">
        <v>42</v>
      </c>
      <c r="H1146" s="1">
        <v>347.15</v>
      </c>
      <c r="L1146" t="str">
        <f t="shared" si="17"/>
        <v>4a45546f</v>
      </c>
      <c r="M1146" s="7">
        <v>46166</v>
      </c>
      <c r="N1146" t="str">
        <f>PROPER(Table1[[#This Row],[Region]])</f>
        <v>West</v>
      </c>
      <c r="O1146" t="str">
        <f>PROPER(Table1[[#This Row],[Product Category]])</f>
        <v>Clothing</v>
      </c>
      <c r="P1146">
        <f>ROUND(Table1[[#This Row],[Sales Amount]],1)</f>
        <v>1957</v>
      </c>
      <c r="Q1146">
        <f>Table1[[#This Row],[Quantity Sold]]</f>
        <v>22</v>
      </c>
      <c r="R1146">
        <f>Table1[[#This Row],[Discount (%)]]</f>
        <v>42</v>
      </c>
      <c r="S1146">
        <f>Table1[[#This Row],[Profit]]</f>
        <v>347.15</v>
      </c>
    </row>
    <row r="1147" spans="1:19" ht="13.8">
      <c r="A1147" s="1" t="s">
        <v>1138</v>
      </c>
      <c r="B1147" s="7">
        <v>46167</v>
      </c>
      <c r="C1147" s="2" t="s">
        <v>3943</v>
      </c>
      <c r="D1147" s="4" t="s">
        <v>92</v>
      </c>
      <c r="E1147" s="1">
        <v>3402.62</v>
      </c>
      <c r="F1147" s="1">
        <v>7</v>
      </c>
      <c r="G1147" s="1">
        <v>7</v>
      </c>
      <c r="H1147" s="1">
        <v>1336.57</v>
      </c>
      <c r="L1147" t="str">
        <f t="shared" si="17"/>
        <v>770ddd16</v>
      </c>
      <c r="M1147" s="7">
        <v>46167</v>
      </c>
      <c r="N1147" t="str">
        <f>PROPER(Table1[[#This Row],[Region]])</f>
        <v>East</v>
      </c>
      <c r="O1147" t="str">
        <f>PROPER(Table1[[#This Row],[Product Category]])</f>
        <v>Groceries</v>
      </c>
      <c r="P1147">
        <f>ROUND(Table1[[#This Row],[Sales Amount]],1)</f>
        <v>3402.6</v>
      </c>
      <c r="Q1147">
        <f>Table1[[#This Row],[Quantity Sold]]</f>
        <v>7</v>
      </c>
      <c r="R1147">
        <f>Table1[[#This Row],[Discount (%)]]</f>
        <v>7</v>
      </c>
      <c r="S1147">
        <f>Table1[[#This Row],[Profit]]</f>
        <v>1336.57</v>
      </c>
    </row>
    <row r="1148" spans="1:19" ht="13.8">
      <c r="A1148" s="1" t="s">
        <v>1139</v>
      </c>
      <c r="B1148" s="7">
        <v>46168</v>
      </c>
      <c r="C1148" s="2" t="s">
        <v>3944</v>
      </c>
      <c r="D1148" s="4" t="s">
        <v>3945</v>
      </c>
      <c r="E1148" s="1">
        <v>4385.29</v>
      </c>
      <c r="F1148" s="1">
        <v>33</v>
      </c>
      <c r="G1148" s="1">
        <v>36</v>
      </c>
      <c r="H1148" s="1">
        <v>350.61</v>
      </c>
      <c r="L1148" t="str">
        <f t="shared" si="17"/>
        <v>370f2982</v>
      </c>
      <c r="M1148" s="7">
        <v>46168</v>
      </c>
      <c r="N1148" t="str">
        <f>PROPER(Table1[[#This Row],[Region]])</f>
        <v>South</v>
      </c>
      <c r="O1148" t="str">
        <f>PROPER(Table1[[#This Row],[Product Category]])</f>
        <v>Sports</v>
      </c>
      <c r="P1148">
        <f>ROUND(Table1[[#This Row],[Sales Amount]],1)</f>
        <v>4385.3</v>
      </c>
      <c r="Q1148">
        <f>Table1[[#This Row],[Quantity Sold]]</f>
        <v>33</v>
      </c>
      <c r="R1148">
        <f>Table1[[#This Row],[Discount (%)]]</f>
        <v>36</v>
      </c>
      <c r="S1148">
        <f>Table1[[#This Row],[Profit]]</f>
        <v>350.61</v>
      </c>
    </row>
    <row r="1149" spans="1:19" ht="13.8">
      <c r="A1149" s="1" t="s">
        <v>1140</v>
      </c>
      <c r="B1149" s="7">
        <v>46169</v>
      </c>
      <c r="C1149" s="2" t="s">
        <v>3941</v>
      </c>
      <c r="D1149" s="4" t="s">
        <v>1489</v>
      </c>
      <c r="E1149" s="1">
        <v>3316.22</v>
      </c>
      <c r="F1149" s="1">
        <v>29</v>
      </c>
      <c r="G1149" s="1">
        <v>47</v>
      </c>
      <c r="H1149" s="1">
        <v>1660.38</v>
      </c>
      <c r="L1149" t="str">
        <f t="shared" si="17"/>
        <v>5b307653</v>
      </c>
      <c r="M1149" s="7">
        <v>46169</v>
      </c>
      <c r="N1149" t="str">
        <f>PROPER(Table1[[#This Row],[Region]])</f>
        <v>North</v>
      </c>
      <c r="O1149" t="str">
        <f>PROPER(Table1[[#This Row],[Product Category]])</f>
        <v>Clothing</v>
      </c>
      <c r="P1149">
        <f>ROUND(Table1[[#This Row],[Sales Amount]],1)</f>
        <v>3316.2</v>
      </c>
      <c r="Q1149">
        <f>Table1[[#This Row],[Quantity Sold]]</f>
        <v>29</v>
      </c>
      <c r="R1149">
        <f>Table1[[#This Row],[Discount (%)]]</f>
        <v>47</v>
      </c>
      <c r="S1149">
        <f>Table1[[#This Row],[Profit]]</f>
        <v>1660.38</v>
      </c>
    </row>
    <row r="1150" spans="1:19" ht="13.8">
      <c r="A1150" s="1" t="s">
        <v>1141</v>
      </c>
      <c r="B1150" s="7">
        <v>46170</v>
      </c>
      <c r="C1150" s="2" t="s">
        <v>3943</v>
      </c>
      <c r="D1150" s="4" t="s">
        <v>3946</v>
      </c>
      <c r="E1150" s="1">
        <v>287.83999999999997</v>
      </c>
      <c r="F1150" s="1">
        <v>34</v>
      </c>
      <c r="G1150" s="1">
        <v>28</v>
      </c>
      <c r="H1150" s="1">
        <v>1417.07</v>
      </c>
      <c r="L1150" t="str">
        <f t="shared" si="17"/>
        <v>561a9ab4</v>
      </c>
      <c r="M1150" s="7">
        <v>46170</v>
      </c>
      <c r="N1150" t="str">
        <f>PROPER(Table1[[#This Row],[Region]])</f>
        <v>East</v>
      </c>
      <c r="O1150" t="str">
        <f>PROPER(Table1[[#This Row],[Product Category]])</f>
        <v>Electronics</v>
      </c>
      <c r="P1150">
        <f>ROUND(Table1[[#This Row],[Sales Amount]],1)</f>
        <v>287.8</v>
      </c>
      <c r="Q1150">
        <f>Table1[[#This Row],[Quantity Sold]]</f>
        <v>34</v>
      </c>
      <c r="R1150">
        <f>Table1[[#This Row],[Discount (%)]]</f>
        <v>28</v>
      </c>
      <c r="S1150">
        <f>Table1[[#This Row],[Profit]]</f>
        <v>1417.07</v>
      </c>
    </row>
    <row r="1151" spans="1:19" ht="13.8">
      <c r="A1151" s="1" t="s">
        <v>1142</v>
      </c>
      <c r="B1151" s="7">
        <v>46171</v>
      </c>
      <c r="C1151" s="2" t="s">
        <v>3941</v>
      </c>
      <c r="D1151" s="4" t="s">
        <v>1489</v>
      </c>
      <c r="E1151" s="1">
        <v>2007.34</v>
      </c>
      <c r="F1151" s="1">
        <v>10</v>
      </c>
      <c r="G1151" s="1">
        <v>30</v>
      </c>
      <c r="H1151" s="1">
        <v>1525.15</v>
      </c>
      <c r="L1151" t="str">
        <f t="shared" si="17"/>
        <v>82ec6c66</v>
      </c>
      <c r="M1151" s="7">
        <v>46171</v>
      </c>
      <c r="N1151" t="str">
        <f>PROPER(Table1[[#This Row],[Region]])</f>
        <v>North</v>
      </c>
      <c r="O1151" t="str">
        <f>PROPER(Table1[[#This Row],[Product Category]])</f>
        <v>Clothing</v>
      </c>
      <c r="P1151">
        <f>ROUND(Table1[[#This Row],[Sales Amount]],1)</f>
        <v>2007.3</v>
      </c>
      <c r="Q1151">
        <f>Table1[[#This Row],[Quantity Sold]]</f>
        <v>10</v>
      </c>
      <c r="R1151">
        <f>Table1[[#This Row],[Discount (%)]]</f>
        <v>30</v>
      </c>
      <c r="S1151">
        <f>Table1[[#This Row],[Profit]]</f>
        <v>1525.15</v>
      </c>
    </row>
    <row r="1152" spans="1:19" ht="13.8">
      <c r="A1152" s="1" t="s">
        <v>1143</v>
      </c>
      <c r="B1152" s="7">
        <v>46172</v>
      </c>
      <c r="C1152" s="2" t="s">
        <v>3943</v>
      </c>
      <c r="D1152" s="4" t="s">
        <v>1489</v>
      </c>
      <c r="E1152" s="1">
        <v>2899.55</v>
      </c>
      <c r="F1152" s="1">
        <v>8</v>
      </c>
      <c r="G1152" s="1">
        <v>30</v>
      </c>
      <c r="H1152" s="1">
        <v>857.31</v>
      </c>
      <c r="L1152" t="str">
        <f t="shared" si="17"/>
        <v>cedbd5b0</v>
      </c>
      <c r="M1152" s="7">
        <v>46172</v>
      </c>
      <c r="N1152" t="str">
        <f>PROPER(Table1[[#This Row],[Region]])</f>
        <v>East</v>
      </c>
      <c r="O1152" t="str">
        <f>PROPER(Table1[[#This Row],[Product Category]])</f>
        <v>Clothing</v>
      </c>
      <c r="P1152">
        <f>ROUND(Table1[[#This Row],[Sales Amount]],1)</f>
        <v>2899.6</v>
      </c>
      <c r="Q1152">
        <f>Table1[[#This Row],[Quantity Sold]]</f>
        <v>8</v>
      </c>
      <c r="R1152">
        <f>Table1[[#This Row],[Discount (%)]]</f>
        <v>30</v>
      </c>
      <c r="S1152">
        <f>Table1[[#This Row],[Profit]]</f>
        <v>857.31</v>
      </c>
    </row>
    <row r="1153" spans="1:19" ht="13.8">
      <c r="A1153" s="1" t="s">
        <v>1144</v>
      </c>
      <c r="B1153" s="7">
        <v>46173</v>
      </c>
      <c r="C1153" s="2" t="s">
        <v>3944</v>
      </c>
      <c r="D1153" s="4" t="s">
        <v>1489</v>
      </c>
      <c r="E1153" s="1">
        <v>1109.9100000000001</v>
      </c>
      <c r="F1153" s="1">
        <v>3</v>
      </c>
      <c r="G1153" s="1">
        <v>49</v>
      </c>
      <c r="H1153" s="1">
        <v>998.32</v>
      </c>
      <c r="L1153" t="str">
        <f t="shared" si="17"/>
        <v>e803450f</v>
      </c>
      <c r="M1153" s="7">
        <v>46173</v>
      </c>
      <c r="N1153" t="str">
        <f>PROPER(Table1[[#This Row],[Region]])</f>
        <v>South</v>
      </c>
      <c r="O1153" t="str">
        <f>PROPER(Table1[[#This Row],[Product Category]])</f>
        <v>Clothing</v>
      </c>
      <c r="P1153">
        <f>ROUND(Table1[[#This Row],[Sales Amount]],1)</f>
        <v>1109.9000000000001</v>
      </c>
      <c r="Q1153">
        <f>Table1[[#This Row],[Quantity Sold]]</f>
        <v>3</v>
      </c>
      <c r="R1153">
        <f>Table1[[#This Row],[Discount (%)]]</f>
        <v>49</v>
      </c>
      <c r="S1153">
        <f>Table1[[#This Row],[Profit]]</f>
        <v>998.32</v>
      </c>
    </row>
    <row r="1154" spans="1:19" ht="13.8">
      <c r="A1154" s="1" t="s">
        <v>1145</v>
      </c>
      <c r="B1154" s="7">
        <v>46174</v>
      </c>
      <c r="C1154" s="2" t="s">
        <v>3943</v>
      </c>
      <c r="D1154" s="4" t="s">
        <v>1661</v>
      </c>
      <c r="E1154" s="1">
        <v>3249.52</v>
      </c>
      <c r="F1154" s="1">
        <v>33</v>
      </c>
      <c r="G1154" s="1">
        <v>5</v>
      </c>
      <c r="H1154" s="1">
        <v>1233.76</v>
      </c>
      <c r="L1154" t="str">
        <f t="shared" ref="L1154:L1217" si="18">TRIM(A1154)</f>
        <v>1b643d02</v>
      </c>
      <c r="M1154" s="7">
        <v>46174</v>
      </c>
      <c r="N1154" t="str">
        <f>PROPER(Table1[[#This Row],[Region]])</f>
        <v>East</v>
      </c>
      <c r="O1154" t="str">
        <f>PROPER(Table1[[#This Row],[Product Category]])</f>
        <v>Furniture</v>
      </c>
      <c r="P1154">
        <f>ROUND(Table1[[#This Row],[Sales Amount]],1)</f>
        <v>3249.5</v>
      </c>
      <c r="Q1154">
        <f>Table1[[#This Row],[Quantity Sold]]</f>
        <v>33</v>
      </c>
      <c r="R1154">
        <f>Table1[[#This Row],[Discount (%)]]</f>
        <v>5</v>
      </c>
      <c r="S1154">
        <f>Table1[[#This Row],[Profit]]</f>
        <v>1233.76</v>
      </c>
    </row>
    <row r="1155" spans="1:19" ht="13.8">
      <c r="A1155" s="1" t="s">
        <v>1146</v>
      </c>
      <c r="B1155" s="7">
        <v>46175</v>
      </c>
      <c r="C1155" s="2" t="s">
        <v>3943</v>
      </c>
      <c r="D1155" s="4" t="s">
        <v>1489</v>
      </c>
      <c r="E1155" s="1">
        <v>313.55</v>
      </c>
      <c r="F1155" s="1">
        <v>47</v>
      </c>
      <c r="G1155" s="1">
        <v>3</v>
      </c>
      <c r="H1155" s="1">
        <v>979.63</v>
      </c>
      <c r="L1155" t="str">
        <f t="shared" si="18"/>
        <v>bb042818</v>
      </c>
      <c r="M1155" s="7">
        <v>46175</v>
      </c>
      <c r="N1155" t="str">
        <f>PROPER(Table1[[#This Row],[Region]])</f>
        <v>East</v>
      </c>
      <c r="O1155" t="str">
        <f>PROPER(Table1[[#This Row],[Product Category]])</f>
        <v>Clothing</v>
      </c>
      <c r="P1155">
        <f>ROUND(Table1[[#This Row],[Sales Amount]],1)</f>
        <v>313.60000000000002</v>
      </c>
      <c r="Q1155">
        <f>Table1[[#This Row],[Quantity Sold]]</f>
        <v>47</v>
      </c>
      <c r="R1155">
        <f>Table1[[#This Row],[Discount (%)]]</f>
        <v>3</v>
      </c>
      <c r="S1155">
        <f>Table1[[#This Row],[Profit]]</f>
        <v>979.63</v>
      </c>
    </row>
    <row r="1156" spans="1:19" ht="13.8">
      <c r="A1156" s="1" t="s">
        <v>1147</v>
      </c>
      <c r="B1156" s="7">
        <v>46176</v>
      </c>
      <c r="C1156" s="2" t="s">
        <v>3942</v>
      </c>
      <c r="D1156" s="4" t="s">
        <v>3946</v>
      </c>
      <c r="E1156" s="1">
        <v>633.80999999999995</v>
      </c>
      <c r="F1156" s="1">
        <v>6</v>
      </c>
      <c r="G1156" s="1">
        <v>14</v>
      </c>
      <c r="H1156" s="1">
        <v>1024.8499999999999</v>
      </c>
      <c r="L1156" t="str">
        <f t="shared" si="18"/>
        <v>d0521c96</v>
      </c>
      <c r="M1156" s="7">
        <v>46176</v>
      </c>
      <c r="N1156" t="str">
        <f>PROPER(Table1[[#This Row],[Region]])</f>
        <v>West</v>
      </c>
      <c r="O1156" t="str">
        <f>PROPER(Table1[[#This Row],[Product Category]])</f>
        <v>Electronics</v>
      </c>
      <c r="P1156">
        <f>ROUND(Table1[[#This Row],[Sales Amount]],1)</f>
        <v>633.79999999999995</v>
      </c>
      <c r="Q1156">
        <f>Table1[[#This Row],[Quantity Sold]]</f>
        <v>6</v>
      </c>
      <c r="R1156">
        <f>Table1[[#This Row],[Discount (%)]]</f>
        <v>14</v>
      </c>
      <c r="S1156">
        <f>Table1[[#This Row],[Profit]]</f>
        <v>1024.8499999999999</v>
      </c>
    </row>
    <row r="1157" spans="1:19" ht="13.8">
      <c r="A1157" s="1" t="s">
        <v>1148</v>
      </c>
      <c r="B1157" s="7">
        <v>46177</v>
      </c>
      <c r="C1157" s="2" t="s">
        <v>3943</v>
      </c>
      <c r="D1157" s="4" t="s">
        <v>1489</v>
      </c>
      <c r="E1157" s="1">
        <v>122.09</v>
      </c>
      <c r="F1157" s="1">
        <v>31</v>
      </c>
      <c r="G1157" s="1">
        <v>4</v>
      </c>
      <c r="H1157" s="1">
        <v>1324.66</v>
      </c>
      <c r="L1157" t="str">
        <f t="shared" si="18"/>
        <v>bf081dd1</v>
      </c>
      <c r="M1157" s="7">
        <v>46177</v>
      </c>
      <c r="N1157" t="str">
        <f>PROPER(Table1[[#This Row],[Region]])</f>
        <v>East</v>
      </c>
      <c r="O1157" t="str">
        <f>PROPER(Table1[[#This Row],[Product Category]])</f>
        <v>Clothing</v>
      </c>
      <c r="P1157">
        <f>ROUND(Table1[[#This Row],[Sales Amount]],1)</f>
        <v>122.1</v>
      </c>
      <c r="Q1157">
        <f>Table1[[#This Row],[Quantity Sold]]</f>
        <v>31</v>
      </c>
      <c r="R1157">
        <f>Table1[[#This Row],[Discount (%)]]</f>
        <v>4</v>
      </c>
      <c r="S1157">
        <f>Table1[[#This Row],[Profit]]</f>
        <v>1324.66</v>
      </c>
    </row>
    <row r="1158" spans="1:19" ht="13.8">
      <c r="A1158" s="1" t="s">
        <v>1149</v>
      </c>
      <c r="B1158" s="7">
        <v>46178</v>
      </c>
      <c r="C1158" s="2" t="s">
        <v>3943</v>
      </c>
      <c r="D1158" s="4" t="s">
        <v>1489</v>
      </c>
      <c r="E1158" s="1">
        <v>263.75</v>
      </c>
      <c r="F1158" s="1">
        <v>50</v>
      </c>
      <c r="G1158" s="1">
        <v>22</v>
      </c>
      <c r="H1158" s="1">
        <v>423.34</v>
      </c>
      <c r="L1158" t="str">
        <f t="shared" si="18"/>
        <v>84e93882</v>
      </c>
      <c r="M1158" s="7">
        <v>46178</v>
      </c>
      <c r="N1158" t="str">
        <f>PROPER(Table1[[#This Row],[Region]])</f>
        <v>East</v>
      </c>
      <c r="O1158" t="str">
        <f>PROPER(Table1[[#This Row],[Product Category]])</f>
        <v>Clothing</v>
      </c>
      <c r="P1158">
        <f>ROUND(Table1[[#This Row],[Sales Amount]],1)</f>
        <v>263.8</v>
      </c>
      <c r="Q1158">
        <f>Table1[[#This Row],[Quantity Sold]]</f>
        <v>50</v>
      </c>
      <c r="R1158">
        <f>Table1[[#This Row],[Discount (%)]]</f>
        <v>22</v>
      </c>
      <c r="S1158">
        <f>Table1[[#This Row],[Profit]]</f>
        <v>423.34</v>
      </c>
    </row>
    <row r="1159" spans="1:19" ht="13.8">
      <c r="A1159" s="1" t="s">
        <v>1150</v>
      </c>
      <c r="B1159" s="7">
        <v>46179</v>
      </c>
      <c r="C1159" s="2" t="s">
        <v>3942</v>
      </c>
      <c r="D1159" s="4" t="s">
        <v>3945</v>
      </c>
      <c r="E1159" s="1">
        <v>1977.19</v>
      </c>
      <c r="F1159" s="1">
        <v>29</v>
      </c>
      <c r="G1159" s="1">
        <v>27</v>
      </c>
      <c r="H1159" s="1">
        <v>1282.01</v>
      </c>
      <c r="L1159" t="str">
        <f t="shared" si="18"/>
        <v>5b767ebc</v>
      </c>
      <c r="M1159" s="7">
        <v>46179</v>
      </c>
      <c r="N1159" t="str">
        <f>PROPER(Table1[[#This Row],[Region]])</f>
        <v>West</v>
      </c>
      <c r="O1159" t="str">
        <f>PROPER(Table1[[#This Row],[Product Category]])</f>
        <v>Sports</v>
      </c>
      <c r="P1159">
        <f>ROUND(Table1[[#This Row],[Sales Amount]],1)</f>
        <v>1977.2</v>
      </c>
      <c r="Q1159">
        <f>Table1[[#This Row],[Quantity Sold]]</f>
        <v>29</v>
      </c>
      <c r="R1159">
        <f>Table1[[#This Row],[Discount (%)]]</f>
        <v>27</v>
      </c>
      <c r="S1159">
        <f>Table1[[#This Row],[Profit]]</f>
        <v>1282.01</v>
      </c>
    </row>
    <row r="1160" spans="1:19" ht="13.8">
      <c r="A1160" s="1" t="s">
        <v>1151</v>
      </c>
      <c r="B1160" s="7">
        <v>46180</v>
      </c>
      <c r="C1160" s="2" t="s">
        <v>3942</v>
      </c>
      <c r="D1160" s="4" t="s">
        <v>3945</v>
      </c>
      <c r="E1160" s="1">
        <v>1225.3499999999999</v>
      </c>
      <c r="F1160" s="1">
        <v>43</v>
      </c>
      <c r="G1160" s="1">
        <v>19</v>
      </c>
      <c r="H1160" s="1">
        <v>1479.16</v>
      </c>
      <c r="L1160" t="str">
        <f t="shared" si="18"/>
        <v>23b6e211</v>
      </c>
      <c r="M1160" s="7">
        <v>46180</v>
      </c>
      <c r="N1160" t="str">
        <f>PROPER(Table1[[#This Row],[Region]])</f>
        <v>West</v>
      </c>
      <c r="O1160" t="str">
        <f>PROPER(Table1[[#This Row],[Product Category]])</f>
        <v>Sports</v>
      </c>
      <c r="P1160">
        <f>ROUND(Table1[[#This Row],[Sales Amount]],1)</f>
        <v>1225.4000000000001</v>
      </c>
      <c r="Q1160">
        <f>Table1[[#This Row],[Quantity Sold]]</f>
        <v>43</v>
      </c>
      <c r="R1160">
        <f>Table1[[#This Row],[Discount (%)]]</f>
        <v>19</v>
      </c>
      <c r="S1160">
        <f>Table1[[#This Row],[Profit]]</f>
        <v>1479.16</v>
      </c>
    </row>
    <row r="1161" spans="1:19" ht="13.8">
      <c r="A1161" s="1" t="s">
        <v>1152</v>
      </c>
      <c r="B1161" s="7">
        <v>46181</v>
      </c>
      <c r="C1161" s="2" t="s">
        <v>3943</v>
      </c>
      <c r="D1161" s="4" t="s">
        <v>92</v>
      </c>
      <c r="E1161" s="1">
        <v>4593.26</v>
      </c>
      <c r="F1161" s="1">
        <v>15</v>
      </c>
      <c r="G1161" s="1">
        <v>48</v>
      </c>
      <c r="H1161" s="1">
        <v>665.86</v>
      </c>
      <c r="L1161" t="str">
        <f t="shared" si="18"/>
        <v>067c81eb</v>
      </c>
      <c r="M1161" s="7">
        <v>46181</v>
      </c>
      <c r="N1161" t="str">
        <f>PROPER(Table1[[#This Row],[Region]])</f>
        <v>East</v>
      </c>
      <c r="O1161" t="str">
        <f>PROPER(Table1[[#This Row],[Product Category]])</f>
        <v>Groceries</v>
      </c>
      <c r="P1161">
        <f>ROUND(Table1[[#This Row],[Sales Amount]],1)</f>
        <v>4593.3</v>
      </c>
      <c r="Q1161">
        <f>Table1[[#This Row],[Quantity Sold]]</f>
        <v>15</v>
      </c>
      <c r="R1161">
        <f>Table1[[#This Row],[Discount (%)]]</f>
        <v>48</v>
      </c>
      <c r="S1161">
        <f>Table1[[#This Row],[Profit]]</f>
        <v>665.86</v>
      </c>
    </row>
    <row r="1162" spans="1:19" ht="13.8">
      <c r="A1162" s="1" t="s">
        <v>1153</v>
      </c>
      <c r="B1162" s="7">
        <v>46182</v>
      </c>
      <c r="C1162" s="2" t="s">
        <v>3944</v>
      </c>
      <c r="D1162" s="4" t="s">
        <v>3945</v>
      </c>
      <c r="E1162" s="1">
        <v>1443.35</v>
      </c>
      <c r="F1162" s="1">
        <v>27</v>
      </c>
      <c r="G1162" s="1">
        <v>31</v>
      </c>
      <c r="H1162" s="1">
        <v>909.94</v>
      </c>
      <c r="L1162" t="str">
        <f t="shared" si="18"/>
        <v>dcfa2a73</v>
      </c>
      <c r="M1162" s="7">
        <v>46182</v>
      </c>
      <c r="N1162" t="str">
        <f>PROPER(Table1[[#This Row],[Region]])</f>
        <v>South</v>
      </c>
      <c r="O1162" t="str">
        <f>PROPER(Table1[[#This Row],[Product Category]])</f>
        <v>Sports</v>
      </c>
      <c r="P1162">
        <f>ROUND(Table1[[#This Row],[Sales Amount]],1)</f>
        <v>1443.4</v>
      </c>
      <c r="Q1162">
        <f>Table1[[#This Row],[Quantity Sold]]</f>
        <v>27</v>
      </c>
      <c r="R1162">
        <f>Table1[[#This Row],[Discount (%)]]</f>
        <v>31</v>
      </c>
      <c r="S1162">
        <f>Table1[[#This Row],[Profit]]</f>
        <v>909.94</v>
      </c>
    </row>
    <row r="1163" spans="1:19" ht="13.8">
      <c r="A1163" s="1" t="s">
        <v>1154</v>
      </c>
      <c r="B1163" s="7">
        <v>46183</v>
      </c>
      <c r="C1163" s="2" t="s">
        <v>3942</v>
      </c>
      <c r="D1163" s="4" t="s">
        <v>3945</v>
      </c>
      <c r="E1163" s="1">
        <v>3459</v>
      </c>
      <c r="F1163" s="1">
        <v>42</v>
      </c>
      <c r="G1163" s="1">
        <v>43</v>
      </c>
      <c r="H1163" s="1">
        <v>1795.8</v>
      </c>
      <c r="L1163" t="str">
        <f t="shared" si="18"/>
        <v>dbc8de6d</v>
      </c>
      <c r="M1163" s="7">
        <v>46183</v>
      </c>
      <c r="N1163" t="str">
        <f>PROPER(Table1[[#This Row],[Region]])</f>
        <v>West</v>
      </c>
      <c r="O1163" t="str">
        <f>PROPER(Table1[[#This Row],[Product Category]])</f>
        <v>Sports</v>
      </c>
      <c r="P1163">
        <f>ROUND(Table1[[#This Row],[Sales Amount]],1)</f>
        <v>3459</v>
      </c>
      <c r="Q1163">
        <f>Table1[[#This Row],[Quantity Sold]]</f>
        <v>42</v>
      </c>
      <c r="R1163">
        <f>Table1[[#This Row],[Discount (%)]]</f>
        <v>43</v>
      </c>
      <c r="S1163">
        <f>Table1[[#This Row],[Profit]]</f>
        <v>1795.8</v>
      </c>
    </row>
    <row r="1164" spans="1:19" ht="13.8">
      <c r="A1164" s="1" t="s">
        <v>1155</v>
      </c>
      <c r="B1164" s="7">
        <v>46184</v>
      </c>
      <c r="C1164" s="2" t="s">
        <v>3944</v>
      </c>
      <c r="D1164" s="4" t="s">
        <v>3945</v>
      </c>
      <c r="E1164" s="1">
        <v>205.22</v>
      </c>
      <c r="F1164" s="1">
        <v>11</v>
      </c>
      <c r="G1164" s="1">
        <v>1</v>
      </c>
      <c r="H1164" s="1">
        <v>1910.25</v>
      </c>
      <c r="L1164" t="str">
        <f t="shared" si="18"/>
        <v>32c04dfb</v>
      </c>
      <c r="M1164" s="7">
        <v>46184</v>
      </c>
      <c r="N1164" t="str">
        <f>PROPER(Table1[[#This Row],[Region]])</f>
        <v>South</v>
      </c>
      <c r="O1164" t="str">
        <f>PROPER(Table1[[#This Row],[Product Category]])</f>
        <v>Sports</v>
      </c>
      <c r="P1164">
        <f>ROUND(Table1[[#This Row],[Sales Amount]],1)</f>
        <v>205.2</v>
      </c>
      <c r="Q1164">
        <f>Table1[[#This Row],[Quantity Sold]]</f>
        <v>11</v>
      </c>
      <c r="R1164">
        <f>Table1[[#This Row],[Discount (%)]]</f>
        <v>1</v>
      </c>
      <c r="S1164">
        <f>Table1[[#This Row],[Profit]]</f>
        <v>1910.25</v>
      </c>
    </row>
    <row r="1165" spans="1:19" ht="13.8">
      <c r="A1165" s="1" t="s">
        <v>1156</v>
      </c>
      <c r="B1165" s="7">
        <v>46185</v>
      </c>
      <c r="C1165" s="2" t="s">
        <v>3942</v>
      </c>
      <c r="D1165" s="4" t="s">
        <v>3945</v>
      </c>
      <c r="E1165" s="1">
        <v>3771.41</v>
      </c>
      <c r="F1165" s="1">
        <v>30</v>
      </c>
      <c r="G1165" s="1">
        <v>30</v>
      </c>
      <c r="H1165" s="1">
        <v>1729.39</v>
      </c>
      <c r="L1165" t="str">
        <f t="shared" si="18"/>
        <v>dc228f34</v>
      </c>
      <c r="M1165" s="7">
        <v>46185</v>
      </c>
      <c r="N1165" t="str">
        <f>PROPER(Table1[[#This Row],[Region]])</f>
        <v>West</v>
      </c>
      <c r="O1165" t="str">
        <f>PROPER(Table1[[#This Row],[Product Category]])</f>
        <v>Sports</v>
      </c>
      <c r="P1165">
        <f>ROUND(Table1[[#This Row],[Sales Amount]],1)</f>
        <v>3771.4</v>
      </c>
      <c r="Q1165">
        <f>Table1[[#This Row],[Quantity Sold]]</f>
        <v>30</v>
      </c>
      <c r="R1165">
        <f>Table1[[#This Row],[Discount (%)]]</f>
        <v>30</v>
      </c>
      <c r="S1165">
        <f>Table1[[#This Row],[Profit]]</f>
        <v>1729.39</v>
      </c>
    </row>
    <row r="1166" spans="1:19" ht="13.8">
      <c r="A1166" s="1" t="s">
        <v>1157</v>
      </c>
      <c r="B1166" s="7">
        <v>46186</v>
      </c>
      <c r="C1166" s="2" t="s">
        <v>3941</v>
      </c>
      <c r="D1166" s="4" t="s">
        <v>3946</v>
      </c>
      <c r="E1166" s="1">
        <v>644.42999999999995</v>
      </c>
      <c r="F1166" s="1">
        <v>18</v>
      </c>
      <c r="G1166" s="1">
        <v>0</v>
      </c>
      <c r="H1166" s="1">
        <v>208.35</v>
      </c>
      <c r="L1166" t="str">
        <f t="shared" si="18"/>
        <v>1f7ebfa5</v>
      </c>
      <c r="M1166" s="7">
        <v>46186</v>
      </c>
      <c r="N1166" t="str">
        <f>PROPER(Table1[[#This Row],[Region]])</f>
        <v>North</v>
      </c>
      <c r="O1166" t="str">
        <f>PROPER(Table1[[#This Row],[Product Category]])</f>
        <v>Electronics</v>
      </c>
      <c r="P1166">
        <f>ROUND(Table1[[#This Row],[Sales Amount]],1)</f>
        <v>644.4</v>
      </c>
      <c r="Q1166">
        <f>Table1[[#This Row],[Quantity Sold]]</f>
        <v>18</v>
      </c>
      <c r="R1166">
        <f>Table1[[#This Row],[Discount (%)]]</f>
        <v>0</v>
      </c>
      <c r="S1166">
        <f>Table1[[#This Row],[Profit]]</f>
        <v>208.35</v>
      </c>
    </row>
    <row r="1167" spans="1:19" ht="13.8">
      <c r="A1167" s="1" t="s">
        <v>1158</v>
      </c>
      <c r="B1167" s="7">
        <v>46187</v>
      </c>
      <c r="C1167" s="2" t="s">
        <v>3943</v>
      </c>
      <c r="D1167" s="4" t="s">
        <v>3946</v>
      </c>
      <c r="E1167" s="1">
        <v>2477.85</v>
      </c>
      <c r="F1167" s="1">
        <v>26</v>
      </c>
      <c r="G1167" s="1">
        <v>44</v>
      </c>
      <c r="H1167" s="1">
        <v>334.53</v>
      </c>
      <c r="L1167" t="str">
        <f t="shared" si="18"/>
        <v>91ea6173</v>
      </c>
      <c r="M1167" s="7">
        <v>46187</v>
      </c>
      <c r="N1167" t="str">
        <f>PROPER(Table1[[#This Row],[Region]])</f>
        <v>East</v>
      </c>
      <c r="O1167" t="str">
        <f>PROPER(Table1[[#This Row],[Product Category]])</f>
        <v>Electronics</v>
      </c>
      <c r="P1167">
        <f>ROUND(Table1[[#This Row],[Sales Amount]],1)</f>
        <v>2477.9</v>
      </c>
      <c r="Q1167">
        <f>Table1[[#This Row],[Quantity Sold]]</f>
        <v>26</v>
      </c>
      <c r="R1167">
        <f>Table1[[#This Row],[Discount (%)]]</f>
        <v>44</v>
      </c>
      <c r="S1167">
        <f>Table1[[#This Row],[Profit]]</f>
        <v>334.53</v>
      </c>
    </row>
    <row r="1168" spans="1:19" ht="13.8">
      <c r="A1168" s="1" t="s">
        <v>1159</v>
      </c>
      <c r="B1168" s="7">
        <v>46188</v>
      </c>
      <c r="C1168" s="2" t="s">
        <v>3944</v>
      </c>
      <c r="D1168" s="4" t="s">
        <v>92</v>
      </c>
      <c r="E1168" s="1">
        <v>3962.28</v>
      </c>
      <c r="F1168" s="1">
        <v>26</v>
      </c>
      <c r="G1168" s="1">
        <v>33</v>
      </c>
      <c r="H1168" s="1">
        <v>913.97</v>
      </c>
      <c r="L1168" t="str">
        <f t="shared" si="18"/>
        <v>e0927051</v>
      </c>
      <c r="M1168" s="7">
        <v>46188</v>
      </c>
      <c r="N1168" t="str">
        <f>PROPER(Table1[[#This Row],[Region]])</f>
        <v>South</v>
      </c>
      <c r="O1168" t="str">
        <f>PROPER(Table1[[#This Row],[Product Category]])</f>
        <v>Groceries</v>
      </c>
      <c r="P1168">
        <f>ROUND(Table1[[#This Row],[Sales Amount]],1)</f>
        <v>3962.3</v>
      </c>
      <c r="Q1168">
        <f>Table1[[#This Row],[Quantity Sold]]</f>
        <v>26</v>
      </c>
      <c r="R1168">
        <f>Table1[[#This Row],[Discount (%)]]</f>
        <v>33</v>
      </c>
      <c r="S1168">
        <f>Table1[[#This Row],[Profit]]</f>
        <v>913.97</v>
      </c>
    </row>
    <row r="1169" spans="1:19" ht="13.8">
      <c r="A1169" s="1" t="s">
        <v>1160</v>
      </c>
      <c r="B1169" s="7">
        <v>46189</v>
      </c>
      <c r="C1169" s="2" t="s">
        <v>3942</v>
      </c>
      <c r="D1169" s="4" t="s">
        <v>3946</v>
      </c>
      <c r="E1169" s="1">
        <v>1502.71</v>
      </c>
      <c r="F1169" s="1">
        <v>22</v>
      </c>
      <c r="G1169" s="1">
        <v>0</v>
      </c>
      <c r="H1169" s="1">
        <v>309.07</v>
      </c>
      <c r="L1169" t="str">
        <f t="shared" si="18"/>
        <v>9be8ec7f</v>
      </c>
      <c r="M1169" s="7">
        <v>46189</v>
      </c>
      <c r="N1169" t="str">
        <f>PROPER(Table1[[#This Row],[Region]])</f>
        <v>West</v>
      </c>
      <c r="O1169" t="str">
        <f>PROPER(Table1[[#This Row],[Product Category]])</f>
        <v>Electronics</v>
      </c>
      <c r="P1169">
        <f>ROUND(Table1[[#This Row],[Sales Amount]],1)</f>
        <v>1502.7</v>
      </c>
      <c r="Q1169">
        <f>Table1[[#This Row],[Quantity Sold]]</f>
        <v>22</v>
      </c>
      <c r="R1169">
        <f>Table1[[#This Row],[Discount (%)]]</f>
        <v>0</v>
      </c>
      <c r="S1169">
        <f>Table1[[#This Row],[Profit]]</f>
        <v>309.07</v>
      </c>
    </row>
    <row r="1170" spans="1:19" ht="13.8">
      <c r="A1170" s="1" t="s">
        <v>1161</v>
      </c>
      <c r="B1170" s="7">
        <v>46190</v>
      </c>
      <c r="C1170" s="2" t="s">
        <v>3944</v>
      </c>
      <c r="D1170" s="4" t="s">
        <v>92</v>
      </c>
      <c r="E1170" s="1">
        <v>1662.68</v>
      </c>
      <c r="F1170" s="1">
        <v>4</v>
      </c>
      <c r="G1170" s="1">
        <v>43</v>
      </c>
      <c r="H1170" s="1">
        <v>88.64</v>
      </c>
      <c r="L1170" t="str">
        <f t="shared" si="18"/>
        <v>7aa69748</v>
      </c>
      <c r="M1170" s="7">
        <v>46190</v>
      </c>
      <c r="N1170" t="str">
        <f>PROPER(Table1[[#This Row],[Region]])</f>
        <v>South</v>
      </c>
      <c r="O1170" t="str">
        <f>PROPER(Table1[[#This Row],[Product Category]])</f>
        <v>Groceries</v>
      </c>
      <c r="P1170">
        <f>ROUND(Table1[[#This Row],[Sales Amount]],1)</f>
        <v>1662.7</v>
      </c>
      <c r="Q1170">
        <f>Table1[[#This Row],[Quantity Sold]]</f>
        <v>4</v>
      </c>
      <c r="R1170">
        <f>Table1[[#This Row],[Discount (%)]]</f>
        <v>43</v>
      </c>
      <c r="S1170">
        <f>Table1[[#This Row],[Profit]]</f>
        <v>88.64</v>
      </c>
    </row>
    <row r="1171" spans="1:19" ht="13.8">
      <c r="A1171" s="1" t="s">
        <v>1162</v>
      </c>
      <c r="B1171" s="7">
        <v>46191</v>
      </c>
      <c r="C1171" s="2" t="s">
        <v>3942</v>
      </c>
      <c r="D1171" s="4" t="s">
        <v>3945</v>
      </c>
      <c r="E1171" s="1">
        <v>1679.22</v>
      </c>
      <c r="F1171" s="1">
        <v>8</v>
      </c>
      <c r="G1171" s="1">
        <v>38</v>
      </c>
      <c r="H1171" s="1">
        <v>848.04</v>
      </c>
      <c r="L1171" t="str">
        <f t="shared" si="18"/>
        <v>9a7ae478</v>
      </c>
      <c r="M1171" s="7">
        <v>46191</v>
      </c>
      <c r="N1171" t="str">
        <f>PROPER(Table1[[#This Row],[Region]])</f>
        <v>West</v>
      </c>
      <c r="O1171" t="str">
        <f>PROPER(Table1[[#This Row],[Product Category]])</f>
        <v>Sports</v>
      </c>
      <c r="P1171">
        <f>ROUND(Table1[[#This Row],[Sales Amount]],1)</f>
        <v>1679.2</v>
      </c>
      <c r="Q1171">
        <f>Table1[[#This Row],[Quantity Sold]]</f>
        <v>8</v>
      </c>
      <c r="R1171">
        <f>Table1[[#This Row],[Discount (%)]]</f>
        <v>38</v>
      </c>
      <c r="S1171">
        <f>Table1[[#This Row],[Profit]]</f>
        <v>848.04</v>
      </c>
    </row>
    <row r="1172" spans="1:19" ht="13.8">
      <c r="A1172" s="1" t="s">
        <v>1163</v>
      </c>
      <c r="B1172" s="7">
        <v>46192</v>
      </c>
      <c r="C1172" s="2" t="s">
        <v>3942</v>
      </c>
      <c r="D1172" s="4" t="s">
        <v>3945</v>
      </c>
      <c r="E1172" s="1">
        <v>723.65</v>
      </c>
      <c r="F1172" s="1">
        <v>8</v>
      </c>
      <c r="G1172" s="1">
        <v>8</v>
      </c>
      <c r="H1172" s="1">
        <v>1834.39</v>
      </c>
      <c r="L1172" t="str">
        <f t="shared" si="18"/>
        <v>ba41e8d7</v>
      </c>
      <c r="M1172" s="7">
        <v>46192</v>
      </c>
      <c r="N1172" t="str">
        <f>PROPER(Table1[[#This Row],[Region]])</f>
        <v>West</v>
      </c>
      <c r="O1172" t="str">
        <f>PROPER(Table1[[#This Row],[Product Category]])</f>
        <v>Sports</v>
      </c>
      <c r="P1172">
        <f>ROUND(Table1[[#This Row],[Sales Amount]],1)</f>
        <v>723.7</v>
      </c>
      <c r="Q1172">
        <f>Table1[[#This Row],[Quantity Sold]]</f>
        <v>8</v>
      </c>
      <c r="R1172">
        <f>Table1[[#This Row],[Discount (%)]]</f>
        <v>8</v>
      </c>
      <c r="S1172">
        <f>Table1[[#This Row],[Profit]]</f>
        <v>1834.39</v>
      </c>
    </row>
    <row r="1173" spans="1:19" ht="13.8">
      <c r="A1173" s="1" t="s">
        <v>1164</v>
      </c>
      <c r="B1173" s="7">
        <v>46193</v>
      </c>
      <c r="C1173" s="2" t="s">
        <v>3942</v>
      </c>
      <c r="D1173" s="4" t="s">
        <v>1661</v>
      </c>
      <c r="E1173" s="1">
        <v>4560.4399999999996</v>
      </c>
      <c r="F1173" s="1">
        <v>12</v>
      </c>
      <c r="G1173" s="1">
        <v>14</v>
      </c>
      <c r="H1173" s="1">
        <v>296.12</v>
      </c>
      <c r="L1173" t="str">
        <f t="shared" si="18"/>
        <v>fde55f66</v>
      </c>
      <c r="M1173" s="7">
        <v>46193</v>
      </c>
      <c r="N1173" t="str">
        <f>PROPER(Table1[[#This Row],[Region]])</f>
        <v>West</v>
      </c>
      <c r="O1173" t="str">
        <f>PROPER(Table1[[#This Row],[Product Category]])</f>
        <v>Furniture</v>
      </c>
      <c r="P1173">
        <f>ROUND(Table1[[#This Row],[Sales Amount]],1)</f>
        <v>4560.3999999999996</v>
      </c>
      <c r="Q1173">
        <f>Table1[[#This Row],[Quantity Sold]]</f>
        <v>12</v>
      </c>
      <c r="R1173">
        <f>Table1[[#This Row],[Discount (%)]]</f>
        <v>14</v>
      </c>
      <c r="S1173">
        <f>Table1[[#This Row],[Profit]]</f>
        <v>296.12</v>
      </c>
    </row>
    <row r="1174" spans="1:19" ht="13.8">
      <c r="A1174" s="1" t="s">
        <v>1165</v>
      </c>
      <c r="B1174" s="7">
        <v>46194</v>
      </c>
      <c r="C1174" s="2" t="s">
        <v>3944</v>
      </c>
      <c r="D1174" s="4" t="s">
        <v>3945</v>
      </c>
      <c r="E1174" s="1">
        <v>1620.78</v>
      </c>
      <c r="F1174" s="1">
        <v>22</v>
      </c>
      <c r="G1174" s="1">
        <v>43</v>
      </c>
      <c r="H1174" s="1">
        <v>1385.67</v>
      </c>
      <c r="L1174" t="str">
        <f t="shared" si="18"/>
        <v>38f75b4a</v>
      </c>
      <c r="M1174" s="7">
        <v>46194</v>
      </c>
      <c r="N1174" t="str">
        <f>PROPER(Table1[[#This Row],[Region]])</f>
        <v>South</v>
      </c>
      <c r="O1174" t="str">
        <f>PROPER(Table1[[#This Row],[Product Category]])</f>
        <v>Sports</v>
      </c>
      <c r="P1174">
        <f>ROUND(Table1[[#This Row],[Sales Amount]],1)</f>
        <v>1620.8</v>
      </c>
      <c r="Q1174">
        <f>Table1[[#This Row],[Quantity Sold]]</f>
        <v>22</v>
      </c>
      <c r="R1174">
        <f>Table1[[#This Row],[Discount (%)]]</f>
        <v>43</v>
      </c>
      <c r="S1174">
        <f>Table1[[#This Row],[Profit]]</f>
        <v>1385.67</v>
      </c>
    </row>
    <row r="1175" spans="1:19" ht="13.8">
      <c r="A1175" s="1" t="s">
        <v>1166</v>
      </c>
      <c r="B1175" s="7">
        <v>46195</v>
      </c>
      <c r="C1175" s="2" t="s">
        <v>3943</v>
      </c>
      <c r="D1175" s="4" t="s">
        <v>1489</v>
      </c>
      <c r="E1175" s="1">
        <v>3028.27</v>
      </c>
      <c r="F1175" s="1">
        <v>43</v>
      </c>
      <c r="G1175" s="1">
        <v>31</v>
      </c>
      <c r="H1175" s="1">
        <v>1123.3599999999999</v>
      </c>
      <c r="L1175" t="str">
        <f t="shared" si="18"/>
        <v>7393ca2a</v>
      </c>
      <c r="M1175" s="7">
        <v>46195</v>
      </c>
      <c r="N1175" t="str">
        <f>PROPER(Table1[[#This Row],[Region]])</f>
        <v>East</v>
      </c>
      <c r="O1175" t="str">
        <f>PROPER(Table1[[#This Row],[Product Category]])</f>
        <v>Clothing</v>
      </c>
      <c r="P1175">
        <f>ROUND(Table1[[#This Row],[Sales Amount]],1)</f>
        <v>3028.3</v>
      </c>
      <c r="Q1175">
        <f>Table1[[#This Row],[Quantity Sold]]</f>
        <v>43</v>
      </c>
      <c r="R1175">
        <f>Table1[[#This Row],[Discount (%)]]</f>
        <v>31</v>
      </c>
      <c r="S1175">
        <f>Table1[[#This Row],[Profit]]</f>
        <v>1123.3599999999999</v>
      </c>
    </row>
    <row r="1176" spans="1:19" ht="13.8">
      <c r="A1176" s="1" t="s">
        <v>1167</v>
      </c>
      <c r="B1176" s="7">
        <v>46196</v>
      </c>
      <c r="C1176" s="2" t="s">
        <v>3942</v>
      </c>
      <c r="D1176" s="4" t="s">
        <v>1661</v>
      </c>
      <c r="E1176" s="1">
        <v>196.91</v>
      </c>
      <c r="F1176" s="1">
        <v>42</v>
      </c>
      <c r="G1176" s="1">
        <v>34</v>
      </c>
      <c r="H1176" s="1">
        <v>1468.8</v>
      </c>
      <c r="L1176" t="str">
        <f t="shared" si="18"/>
        <v>2e4c3c83</v>
      </c>
      <c r="M1176" s="7">
        <v>46196</v>
      </c>
      <c r="N1176" t="str">
        <f>PROPER(Table1[[#This Row],[Region]])</f>
        <v>West</v>
      </c>
      <c r="O1176" t="str">
        <f>PROPER(Table1[[#This Row],[Product Category]])</f>
        <v>Furniture</v>
      </c>
      <c r="P1176">
        <f>ROUND(Table1[[#This Row],[Sales Amount]],1)</f>
        <v>196.9</v>
      </c>
      <c r="Q1176">
        <f>Table1[[#This Row],[Quantity Sold]]</f>
        <v>42</v>
      </c>
      <c r="R1176">
        <f>Table1[[#This Row],[Discount (%)]]</f>
        <v>34</v>
      </c>
      <c r="S1176">
        <f>Table1[[#This Row],[Profit]]</f>
        <v>1468.8</v>
      </c>
    </row>
    <row r="1177" spans="1:19" ht="13.8">
      <c r="A1177" s="1" t="s">
        <v>1168</v>
      </c>
      <c r="B1177" s="7">
        <v>46197</v>
      </c>
      <c r="C1177" s="2" t="s">
        <v>3941</v>
      </c>
      <c r="D1177" s="4" t="s">
        <v>1661</v>
      </c>
      <c r="E1177" s="1">
        <v>2069.86</v>
      </c>
      <c r="F1177" s="1">
        <v>18</v>
      </c>
      <c r="G1177" s="1">
        <v>37</v>
      </c>
      <c r="H1177" s="1">
        <v>855.29</v>
      </c>
      <c r="L1177" t="str">
        <f t="shared" si="18"/>
        <v>b7cb560f</v>
      </c>
      <c r="M1177" s="7">
        <v>46197</v>
      </c>
      <c r="N1177" t="str">
        <f>PROPER(Table1[[#This Row],[Region]])</f>
        <v>North</v>
      </c>
      <c r="O1177" t="str">
        <f>PROPER(Table1[[#This Row],[Product Category]])</f>
        <v>Furniture</v>
      </c>
      <c r="P1177">
        <f>ROUND(Table1[[#This Row],[Sales Amount]],1)</f>
        <v>2069.9</v>
      </c>
      <c r="Q1177">
        <f>Table1[[#This Row],[Quantity Sold]]</f>
        <v>18</v>
      </c>
      <c r="R1177">
        <f>Table1[[#This Row],[Discount (%)]]</f>
        <v>37</v>
      </c>
      <c r="S1177">
        <f>Table1[[#This Row],[Profit]]</f>
        <v>855.29</v>
      </c>
    </row>
    <row r="1178" spans="1:19" ht="13.8">
      <c r="A1178" s="1" t="s">
        <v>1169</v>
      </c>
      <c r="B1178" s="7">
        <v>46198</v>
      </c>
      <c r="C1178" s="2" t="s">
        <v>3944</v>
      </c>
      <c r="D1178" s="4" t="s">
        <v>1489</v>
      </c>
      <c r="E1178" s="1">
        <v>812.23</v>
      </c>
      <c r="F1178" s="1">
        <v>22</v>
      </c>
      <c r="G1178" s="1">
        <v>1</v>
      </c>
      <c r="H1178" s="1">
        <v>1410.54</v>
      </c>
      <c r="L1178" t="str">
        <f t="shared" si="18"/>
        <v>8e4670ff</v>
      </c>
      <c r="M1178" s="7">
        <v>46198</v>
      </c>
      <c r="N1178" t="str">
        <f>PROPER(Table1[[#This Row],[Region]])</f>
        <v>South</v>
      </c>
      <c r="O1178" t="str">
        <f>PROPER(Table1[[#This Row],[Product Category]])</f>
        <v>Clothing</v>
      </c>
      <c r="P1178">
        <f>ROUND(Table1[[#This Row],[Sales Amount]],1)</f>
        <v>812.2</v>
      </c>
      <c r="Q1178">
        <f>Table1[[#This Row],[Quantity Sold]]</f>
        <v>22</v>
      </c>
      <c r="R1178">
        <f>Table1[[#This Row],[Discount (%)]]</f>
        <v>1</v>
      </c>
      <c r="S1178">
        <f>Table1[[#This Row],[Profit]]</f>
        <v>1410.54</v>
      </c>
    </row>
    <row r="1179" spans="1:19" ht="13.8">
      <c r="A1179" s="1" t="s">
        <v>1170</v>
      </c>
      <c r="B1179" s="7">
        <v>46199</v>
      </c>
      <c r="C1179" s="2" t="s">
        <v>3944</v>
      </c>
      <c r="D1179" s="4" t="s">
        <v>92</v>
      </c>
      <c r="E1179" s="1">
        <v>2211.25</v>
      </c>
      <c r="F1179" s="1">
        <v>18</v>
      </c>
      <c r="G1179" s="1">
        <v>22</v>
      </c>
      <c r="H1179" s="1">
        <v>1095.67</v>
      </c>
      <c r="L1179" t="str">
        <f t="shared" si="18"/>
        <v>c5a66258</v>
      </c>
      <c r="M1179" s="7">
        <v>46199</v>
      </c>
      <c r="N1179" t="str">
        <f>PROPER(Table1[[#This Row],[Region]])</f>
        <v>South</v>
      </c>
      <c r="O1179" t="str">
        <f>PROPER(Table1[[#This Row],[Product Category]])</f>
        <v>Groceries</v>
      </c>
      <c r="P1179">
        <f>ROUND(Table1[[#This Row],[Sales Amount]],1)</f>
        <v>2211.3000000000002</v>
      </c>
      <c r="Q1179">
        <f>Table1[[#This Row],[Quantity Sold]]</f>
        <v>18</v>
      </c>
      <c r="R1179">
        <f>Table1[[#This Row],[Discount (%)]]</f>
        <v>22</v>
      </c>
      <c r="S1179">
        <f>Table1[[#This Row],[Profit]]</f>
        <v>1095.67</v>
      </c>
    </row>
    <row r="1180" spans="1:19" ht="13.8">
      <c r="A1180" s="1" t="s">
        <v>1171</v>
      </c>
      <c r="B1180" s="7">
        <v>46200</v>
      </c>
      <c r="C1180" s="2" t="s">
        <v>3944</v>
      </c>
      <c r="D1180" s="4" t="s">
        <v>3945</v>
      </c>
      <c r="E1180" s="1">
        <v>3570.74</v>
      </c>
      <c r="F1180" s="1">
        <v>38</v>
      </c>
      <c r="G1180" s="1">
        <v>33</v>
      </c>
      <c r="H1180" s="1">
        <v>47.63</v>
      </c>
      <c r="L1180" t="str">
        <f t="shared" si="18"/>
        <v>e62baed7</v>
      </c>
      <c r="M1180" s="7">
        <v>46200</v>
      </c>
      <c r="N1180" t="str">
        <f>PROPER(Table1[[#This Row],[Region]])</f>
        <v>South</v>
      </c>
      <c r="O1180" t="str">
        <f>PROPER(Table1[[#This Row],[Product Category]])</f>
        <v>Sports</v>
      </c>
      <c r="P1180">
        <f>ROUND(Table1[[#This Row],[Sales Amount]],1)</f>
        <v>3570.7</v>
      </c>
      <c r="Q1180">
        <f>Table1[[#This Row],[Quantity Sold]]</f>
        <v>38</v>
      </c>
      <c r="R1180">
        <f>Table1[[#This Row],[Discount (%)]]</f>
        <v>33</v>
      </c>
      <c r="S1180">
        <f>Table1[[#This Row],[Profit]]</f>
        <v>47.63</v>
      </c>
    </row>
    <row r="1181" spans="1:19" ht="13.8">
      <c r="A1181" s="1" t="s">
        <v>1172</v>
      </c>
      <c r="B1181" s="7">
        <v>46201</v>
      </c>
      <c r="C1181" s="2" t="s">
        <v>3941</v>
      </c>
      <c r="D1181" s="4" t="s">
        <v>3946</v>
      </c>
      <c r="E1181" s="1">
        <v>3207.86</v>
      </c>
      <c r="F1181" s="1">
        <v>44</v>
      </c>
      <c r="G1181" s="1">
        <v>49</v>
      </c>
      <c r="H1181" s="1">
        <v>1218.68</v>
      </c>
      <c r="L1181" t="str">
        <f t="shared" si="18"/>
        <v>e9fb3e96</v>
      </c>
      <c r="M1181" s="7">
        <v>46201</v>
      </c>
      <c r="N1181" t="str">
        <f>PROPER(Table1[[#This Row],[Region]])</f>
        <v>North</v>
      </c>
      <c r="O1181" t="str">
        <f>PROPER(Table1[[#This Row],[Product Category]])</f>
        <v>Electronics</v>
      </c>
      <c r="P1181">
        <f>ROUND(Table1[[#This Row],[Sales Amount]],1)</f>
        <v>3207.9</v>
      </c>
      <c r="Q1181">
        <f>Table1[[#This Row],[Quantity Sold]]</f>
        <v>44</v>
      </c>
      <c r="R1181">
        <f>Table1[[#This Row],[Discount (%)]]</f>
        <v>49</v>
      </c>
      <c r="S1181">
        <f>Table1[[#This Row],[Profit]]</f>
        <v>1218.68</v>
      </c>
    </row>
    <row r="1182" spans="1:19" ht="13.8">
      <c r="A1182" s="1" t="s">
        <v>1173</v>
      </c>
      <c r="B1182" s="7">
        <v>46202</v>
      </c>
      <c r="C1182" s="2" t="s">
        <v>3942</v>
      </c>
      <c r="D1182" s="4" t="s">
        <v>3945</v>
      </c>
      <c r="E1182" s="1">
        <v>2039.56</v>
      </c>
      <c r="F1182" s="1">
        <v>33</v>
      </c>
      <c r="G1182" s="1">
        <v>39</v>
      </c>
      <c r="H1182" s="1">
        <v>1562.37</v>
      </c>
      <c r="L1182" t="str">
        <f t="shared" si="18"/>
        <v>488ae2d5</v>
      </c>
      <c r="M1182" s="7">
        <v>46202</v>
      </c>
      <c r="N1182" t="str">
        <f>PROPER(Table1[[#This Row],[Region]])</f>
        <v>West</v>
      </c>
      <c r="O1182" t="str">
        <f>PROPER(Table1[[#This Row],[Product Category]])</f>
        <v>Sports</v>
      </c>
      <c r="P1182">
        <f>ROUND(Table1[[#This Row],[Sales Amount]],1)</f>
        <v>2039.6</v>
      </c>
      <c r="Q1182">
        <f>Table1[[#This Row],[Quantity Sold]]</f>
        <v>33</v>
      </c>
      <c r="R1182">
        <f>Table1[[#This Row],[Discount (%)]]</f>
        <v>39</v>
      </c>
      <c r="S1182">
        <f>Table1[[#This Row],[Profit]]</f>
        <v>1562.37</v>
      </c>
    </row>
    <row r="1183" spans="1:19" ht="13.8">
      <c r="A1183" s="1" t="s">
        <v>1174</v>
      </c>
      <c r="B1183" s="7">
        <v>46203</v>
      </c>
      <c r="C1183" s="2" t="s">
        <v>3943</v>
      </c>
      <c r="D1183" s="4" t="s">
        <v>3945</v>
      </c>
      <c r="E1183" s="1">
        <v>2649.9</v>
      </c>
      <c r="F1183" s="1">
        <v>27</v>
      </c>
      <c r="G1183" s="1">
        <v>46</v>
      </c>
      <c r="H1183" s="1">
        <v>1833.96</v>
      </c>
      <c r="L1183" t="str">
        <f t="shared" si="18"/>
        <v>39b78d05</v>
      </c>
      <c r="M1183" s="7">
        <v>46203</v>
      </c>
      <c r="N1183" t="str">
        <f>PROPER(Table1[[#This Row],[Region]])</f>
        <v>East</v>
      </c>
      <c r="O1183" t="str">
        <f>PROPER(Table1[[#This Row],[Product Category]])</f>
        <v>Sports</v>
      </c>
      <c r="P1183">
        <f>ROUND(Table1[[#This Row],[Sales Amount]],1)</f>
        <v>2649.9</v>
      </c>
      <c r="Q1183">
        <f>Table1[[#This Row],[Quantity Sold]]</f>
        <v>27</v>
      </c>
      <c r="R1183">
        <f>Table1[[#This Row],[Discount (%)]]</f>
        <v>46</v>
      </c>
      <c r="S1183">
        <f>Table1[[#This Row],[Profit]]</f>
        <v>1833.96</v>
      </c>
    </row>
    <row r="1184" spans="1:19" ht="13.8">
      <c r="A1184" s="1" t="s">
        <v>1175</v>
      </c>
      <c r="B1184" s="7">
        <v>46204</v>
      </c>
      <c r="C1184" s="2" t="s">
        <v>3941</v>
      </c>
      <c r="D1184" s="4" t="s">
        <v>3945</v>
      </c>
      <c r="E1184" s="1">
        <v>174.07</v>
      </c>
      <c r="F1184" s="1">
        <v>20</v>
      </c>
      <c r="G1184" s="1">
        <v>50</v>
      </c>
      <c r="H1184" s="1">
        <v>217.89</v>
      </c>
      <c r="L1184" t="str">
        <f t="shared" si="18"/>
        <v>ee60e9ae</v>
      </c>
      <c r="M1184" s="7">
        <v>46204</v>
      </c>
      <c r="N1184" t="str">
        <f>PROPER(Table1[[#This Row],[Region]])</f>
        <v>North</v>
      </c>
      <c r="O1184" t="str">
        <f>PROPER(Table1[[#This Row],[Product Category]])</f>
        <v>Sports</v>
      </c>
      <c r="P1184">
        <f>ROUND(Table1[[#This Row],[Sales Amount]],1)</f>
        <v>174.1</v>
      </c>
      <c r="Q1184">
        <f>Table1[[#This Row],[Quantity Sold]]</f>
        <v>20</v>
      </c>
      <c r="R1184">
        <f>Table1[[#This Row],[Discount (%)]]</f>
        <v>50</v>
      </c>
      <c r="S1184">
        <f>Table1[[#This Row],[Profit]]</f>
        <v>217.89</v>
      </c>
    </row>
    <row r="1185" spans="1:19" ht="13.8">
      <c r="A1185" s="1" t="s">
        <v>1176</v>
      </c>
      <c r="B1185" s="7">
        <v>46205</v>
      </c>
      <c r="C1185" s="2" t="s">
        <v>3943</v>
      </c>
      <c r="D1185" s="4" t="s">
        <v>3946</v>
      </c>
      <c r="E1185" s="1">
        <v>2988.61</v>
      </c>
      <c r="F1185" s="1">
        <v>8</v>
      </c>
      <c r="G1185" s="1">
        <v>16</v>
      </c>
      <c r="H1185" s="1">
        <v>820.98</v>
      </c>
      <c r="L1185" t="str">
        <f t="shared" si="18"/>
        <v>39125b27</v>
      </c>
      <c r="M1185" s="7">
        <v>46205</v>
      </c>
      <c r="N1185" t="str">
        <f>PROPER(Table1[[#This Row],[Region]])</f>
        <v>East</v>
      </c>
      <c r="O1185" t="str">
        <f>PROPER(Table1[[#This Row],[Product Category]])</f>
        <v>Electronics</v>
      </c>
      <c r="P1185">
        <f>ROUND(Table1[[#This Row],[Sales Amount]],1)</f>
        <v>2988.6</v>
      </c>
      <c r="Q1185">
        <f>Table1[[#This Row],[Quantity Sold]]</f>
        <v>8</v>
      </c>
      <c r="R1185">
        <f>Table1[[#This Row],[Discount (%)]]</f>
        <v>16</v>
      </c>
      <c r="S1185">
        <f>Table1[[#This Row],[Profit]]</f>
        <v>820.98</v>
      </c>
    </row>
    <row r="1186" spans="1:19" ht="13.8">
      <c r="A1186" s="1" t="s">
        <v>1177</v>
      </c>
      <c r="B1186" s="7">
        <v>46206</v>
      </c>
      <c r="C1186" s="2" t="s">
        <v>3941</v>
      </c>
      <c r="D1186" s="4" t="s">
        <v>3946</v>
      </c>
      <c r="E1186" s="1">
        <v>4191.72</v>
      </c>
      <c r="F1186" s="1">
        <v>8</v>
      </c>
      <c r="G1186" s="1">
        <v>44</v>
      </c>
      <c r="H1186" s="1">
        <v>1265.8900000000001</v>
      </c>
      <c r="L1186" t="str">
        <f t="shared" si="18"/>
        <v>7dbf44bf</v>
      </c>
      <c r="M1186" s="7">
        <v>46206</v>
      </c>
      <c r="N1186" t="str">
        <f>PROPER(Table1[[#This Row],[Region]])</f>
        <v>North</v>
      </c>
      <c r="O1186" t="str">
        <f>PROPER(Table1[[#This Row],[Product Category]])</f>
        <v>Electronics</v>
      </c>
      <c r="P1186">
        <f>ROUND(Table1[[#This Row],[Sales Amount]],1)</f>
        <v>4191.7</v>
      </c>
      <c r="Q1186">
        <f>Table1[[#This Row],[Quantity Sold]]</f>
        <v>8</v>
      </c>
      <c r="R1186">
        <f>Table1[[#This Row],[Discount (%)]]</f>
        <v>44</v>
      </c>
      <c r="S1186">
        <f>Table1[[#This Row],[Profit]]</f>
        <v>1265.8900000000001</v>
      </c>
    </row>
    <row r="1187" spans="1:19" ht="13.8">
      <c r="A1187" s="1">
        <v>79415639</v>
      </c>
      <c r="B1187" s="7">
        <v>46207</v>
      </c>
      <c r="C1187" s="2" t="s">
        <v>3943</v>
      </c>
      <c r="D1187" s="4" t="s">
        <v>92</v>
      </c>
      <c r="E1187" s="1">
        <v>852.2</v>
      </c>
      <c r="F1187" s="1">
        <v>37</v>
      </c>
      <c r="G1187" s="1">
        <v>0</v>
      </c>
      <c r="H1187" s="1">
        <v>1345.09</v>
      </c>
      <c r="L1187" t="str">
        <f t="shared" si="18"/>
        <v>79415639</v>
      </c>
      <c r="M1187" s="7">
        <v>46207</v>
      </c>
      <c r="N1187" t="str">
        <f>PROPER(Table1[[#This Row],[Region]])</f>
        <v>East</v>
      </c>
      <c r="O1187" t="str">
        <f>PROPER(Table1[[#This Row],[Product Category]])</f>
        <v>Groceries</v>
      </c>
      <c r="P1187">
        <f>ROUND(Table1[[#This Row],[Sales Amount]],1)</f>
        <v>852.2</v>
      </c>
      <c r="Q1187">
        <f>Table1[[#This Row],[Quantity Sold]]</f>
        <v>37</v>
      </c>
      <c r="R1187">
        <f>Table1[[#This Row],[Discount (%)]]</f>
        <v>0</v>
      </c>
      <c r="S1187">
        <f>Table1[[#This Row],[Profit]]</f>
        <v>1345.09</v>
      </c>
    </row>
    <row r="1188" spans="1:19" ht="13.8">
      <c r="A1188" s="1" t="s">
        <v>1178</v>
      </c>
      <c r="B1188" s="7">
        <v>46208</v>
      </c>
      <c r="C1188" s="2" t="s">
        <v>3942</v>
      </c>
      <c r="D1188" s="4" t="s">
        <v>3945</v>
      </c>
      <c r="E1188" s="1">
        <v>688.26</v>
      </c>
      <c r="F1188" s="1">
        <v>50</v>
      </c>
      <c r="G1188" s="1">
        <v>43</v>
      </c>
      <c r="H1188" s="1">
        <v>544.16999999999996</v>
      </c>
      <c r="L1188" t="str">
        <f t="shared" si="18"/>
        <v>14e154ff</v>
      </c>
      <c r="M1188" s="7">
        <v>46208</v>
      </c>
      <c r="N1188" t="str">
        <f>PROPER(Table1[[#This Row],[Region]])</f>
        <v>West</v>
      </c>
      <c r="O1188" t="str">
        <f>PROPER(Table1[[#This Row],[Product Category]])</f>
        <v>Sports</v>
      </c>
      <c r="P1188">
        <f>ROUND(Table1[[#This Row],[Sales Amount]],1)</f>
        <v>688.3</v>
      </c>
      <c r="Q1188">
        <f>Table1[[#This Row],[Quantity Sold]]</f>
        <v>50</v>
      </c>
      <c r="R1188">
        <f>Table1[[#This Row],[Discount (%)]]</f>
        <v>43</v>
      </c>
      <c r="S1188">
        <f>Table1[[#This Row],[Profit]]</f>
        <v>544.16999999999996</v>
      </c>
    </row>
    <row r="1189" spans="1:19" ht="13.8">
      <c r="A1189" s="1" t="s">
        <v>1179</v>
      </c>
      <c r="B1189" s="7">
        <v>46209</v>
      </c>
      <c r="C1189" s="2" t="s">
        <v>3944</v>
      </c>
      <c r="D1189" s="4" t="s">
        <v>3945</v>
      </c>
      <c r="E1189" s="1">
        <v>2957.13</v>
      </c>
      <c r="F1189" s="1">
        <v>32</v>
      </c>
      <c r="G1189" s="1">
        <v>34</v>
      </c>
      <c r="H1189" s="1">
        <v>571.13</v>
      </c>
      <c r="L1189" t="str">
        <f t="shared" si="18"/>
        <v>1a0e90a4</v>
      </c>
      <c r="M1189" s="7">
        <v>46209</v>
      </c>
      <c r="N1189" t="str">
        <f>PROPER(Table1[[#This Row],[Region]])</f>
        <v>South</v>
      </c>
      <c r="O1189" t="str">
        <f>PROPER(Table1[[#This Row],[Product Category]])</f>
        <v>Sports</v>
      </c>
      <c r="P1189">
        <f>ROUND(Table1[[#This Row],[Sales Amount]],1)</f>
        <v>2957.1</v>
      </c>
      <c r="Q1189">
        <f>Table1[[#This Row],[Quantity Sold]]</f>
        <v>32</v>
      </c>
      <c r="R1189">
        <f>Table1[[#This Row],[Discount (%)]]</f>
        <v>34</v>
      </c>
      <c r="S1189">
        <f>Table1[[#This Row],[Profit]]</f>
        <v>571.13</v>
      </c>
    </row>
    <row r="1190" spans="1:19" ht="13.8">
      <c r="A1190" s="1" t="s">
        <v>1180</v>
      </c>
      <c r="B1190" s="7">
        <v>46210</v>
      </c>
      <c r="C1190" s="2" t="s">
        <v>3942</v>
      </c>
      <c r="D1190" s="4" t="s">
        <v>1489</v>
      </c>
      <c r="E1190" s="1">
        <v>1675.56</v>
      </c>
      <c r="F1190" s="1">
        <v>49</v>
      </c>
      <c r="G1190" s="1">
        <v>33</v>
      </c>
      <c r="H1190" s="1">
        <v>865.34</v>
      </c>
      <c r="L1190" t="str">
        <f t="shared" si="18"/>
        <v>5f0700f2</v>
      </c>
      <c r="M1190" s="7">
        <v>46210</v>
      </c>
      <c r="N1190" t="str">
        <f>PROPER(Table1[[#This Row],[Region]])</f>
        <v>West</v>
      </c>
      <c r="O1190" t="str">
        <f>PROPER(Table1[[#This Row],[Product Category]])</f>
        <v>Clothing</v>
      </c>
      <c r="P1190">
        <f>ROUND(Table1[[#This Row],[Sales Amount]],1)</f>
        <v>1675.6</v>
      </c>
      <c r="Q1190">
        <f>Table1[[#This Row],[Quantity Sold]]</f>
        <v>49</v>
      </c>
      <c r="R1190">
        <f>Table1[[#This Row],[Discount (%)]]</f>
        <v>33</v>
      </c>
      <c r="S1190">
        <f>Table1[[#This Row],[Profit]]</f>
        <v>865.34</v>
      </c>
    </row>
    <row r="1191" spans="1:19" ht="13.8">
      <c r="A1191" s="1" t="s">
        <v>1181</v>
      </c>
      <c r="B1191" s="7">
        <v>46211</v>
      </c>
      <c r="C1191" s="2" t="s">
        <v>3944</v>
      </c>
      <c r="D1191" s="4" t="s">
        <v>1489</v>
      </c>
      <c r="E1191" s="1">
        <v>1180.1600000000001</v>
      </c>
      <c r="F1191" s="1">
        <v>46</v>
      </c>
      <c r="G1191" s="1">
        <v>21</v>
      </c>
      <c r="H1191" s="1">
        <v>801.23</v>
      </c>
      <c r="L1191" t="str">
        <f t="shared" si="18"/>
        <v>59310f14</v>
      </c>
      <c r="M1191" s="7">
        <v>46211</v>
      </c>
      <c r="N1191" t="str">
        <f>PROPER(Table1[[#This Row],[Region]])</f>
        <v>South</v>
      </c>
      <c r="O1191" t="str">
        <f>PROPER(Table1[[#This Row],[Product Category]])</f>
        <v>Clothing</v>
      </c>
      <c r="P1191">
        <f>ROUND(Table1[[#This Row],[Sales Amount]],1)</f>
        <v>1180.2</v>
      </c>
      <c r="Q1191">
        <f>Table1[[#This Row],[Quantity Sold]]</f>
        <v>46</v>
      </c>
      <c r="R1191">
        <f>Table1[[#This Row],[Discount (%)]]</f>
        <v>21</v>
      </c>
      <c r="S1191">
        <f>Table1[[#This Row],[Profit]]</f>
        <v>801.23</v>
      </c>
    </row>
    <row r="1192" spans="1:19" ht="13.8">
      <c r="A1192" s="1" t="s">
        <v>1182</v>
      </c>
      <c r="B1192" s="7">
        <v>46212</v>
      </c>
      <c r="C1192" s="2" t="s">
        <v>3941</v>
      </c>
      <c r="D1192" s="4" t="s">
        <v>92</v>
      </c>
      <c r="E1192" s="1">
        <v>3243.95</v>
      </c>
      <c r="F1192" s="1">
        <v>22</v>
      </c>
      <c r="G1192" s="1">
        <v>4</v>
      </c>
      <c r="H1192" s="1">
        <v>1114.55</v>
      </c>
      <c r="L1192" t="str">
        <f t="shared" si="18"/>
        <v>4f25f098</v>
      </c>
      <c r="M1192" s="7">
        <v>46212</v>
      </c>
      <c r="N1192" t="str">
        <f>PROPER(Table1[[#This Row],[Region]])</f>
        <v>North</v>
      </c>
      <c r="O1192" t="str">
        <f>PROPER(Table1[[#This Row],[Product Category]])</f>
        <v>Groceries</v>
      </c>
      <c r="P1192">
        <f>ROUND(Table1[[#This Row],[Sales Amount]],1)</f>
        <v>3244</v>
      </c>
      <c r="Q1192">
        <f>Table1[[#This Row],[Quantity Sold]]</f>
        <v>22</v>
      </c>
      <c r="R1192">
        <f>Table1[[#This Row],[Discount (%)]]</f>
        <v>4</v>
      </c>
      <c r="S1192">
        <f>Table1[[#This Row],[Profit]]</f>
        <v>1114.55</v>
      </c>
    </row>
    <row r="1193" spans="1:19" ht="13.8">
      <c r="A1193" s="1" t="s">
        <v>1183</v>
      </c>
      <c r="B1193" s="7">
        <v>46213</v>
      </c>
      <c r="C1193" s="2" t="s">
        <v>3944</v>
      </c>
      <c r="D1193" s="4" t="s">
        <v>92</v>
      </c>
      <c r="E1193" s="1">
        <v>4488.05</v>
      </c>
      <c r="F1193" s="1">
        <v>3</v>
      </c>
      <c r="G1193" s="1">
        <v>36</v>
      </c>
      <c r="H1193" s="1">
        <v>1551.14</v>
      </c>
      <c r="L1193" t="str">
        <f t="shared" si="18"/>
        <v>d82e9c7a</v>
      </c>
      <c r="M1193" s="7">
        <v>46213</v>
      </c>
      <c r="N1193" t="str">
        <f>PROPER(Table1[[#This Row],[Region]])</f>
        <v>South</v>
      </c>
      <c r="O1193" t="str">
        <f>PROPER(Table1[[#This Row],[Product Category]])</f>
        <v>Groceries</v>
      </c>
      <c r="P1193">
        <f>ROUND(Table1[[#This Row],[Sales Amount]],1)</f>
        <v>4488.1000000000004</v>
      </c>
      <c r="Q1193">
        <f>Table1[[#This Row],[Quantity Sold]]</f>
        <v>3</v>
      </c>
      <c r="R1193">
        <f>Table1[[#This Row],[Discount (%)]]</f>
        <v>36</v>
      </c>
      <c r="S1193">
        <f>Table1[[#This Row],[Profit]]</f>
        <v>1551.14</v>
      </c>
    </row>
    <row r="1194" spans="1:19" ht="13.8">
      <c r="A1194" s="1">
        <v>79811939</v>
      </c>
      <c r="B1194" s="7">
        <v>46214</v>
      </c>
      <c r="C1194" s="2" t="s">
        <v>3941</v>
      </c>
      <c r="D1194" s="4" t="s">
        <v>92</v>
      </c>
      <c r="E1194" s="1">
        <v>2607.59</v>
      </c>
      <c r="F1194" s="1">
        <v>42</v>
      </c>
      <c r="G1194" s="1">
        <v>47</v>
      </c>
      <c r="H1194" s="1">
        <v>71.47</v>
      </c>
      <c r="L1194" t="str">
        <f t="shared" si="18"/>
        <v>79811939</v>
      </c>
      <c r="M1194" s="7">
        <v>46214</v>
      </c>
      <c r="N1194" t="str">
        <f>PROPER(Table1[[#This Row],[Region]])</f>
        <v>North</v>
      </c>
      <c r="O1194" t="str">
        <f>PROPER(Table1[[#This Row],[Product Category]])</f>
        <v>Groceries</v>
      </c>
      <c r="P1194">
        <f>ROUND(Table1[[#This Row],[Sales Amount]],1)</f>
        <v>2607.6</v>
      </c>
      <c r="Q1194">
        <f>Table1[[#This Row],[Quantity Sold]]</f>
        <v>42</v>
      </c>
      <c r="R1194">
        <f>Table1[[#This Row],[Discount (%)]]</f>
        <v>47</v>
      </c>
      <c r="S1194">
        <f>Table1[[#This Row],[Profit]]</f>
        <v>71.47</v>
      </c>
    </row>
    <row r="1195" spans="1:19" ht="13.8">
      <c r="A1195" s="1" t="s">
        <v>1184</v>
      </c>
      <c r="B1195" s="7">
        <v>46215</v>
      </c>
      <c r="C1195" s="2" t="s">
        <v>3941</v>
      </c>
      <c r="D1195" s="4" t="s">
        <v>92</v>
      </c>
      <c r="E1195" s="1">
        <v>2766.22</v>
      </c>
      <c r="F1195" s="1">
        <v>36</v>
      </c>
      <c r="G1195" s="1">
        <v>25</v>
      </c>
      <c r="H1195" s="1">
        <v>1983.99</v>
      </c>
      <c r="L1195" t="str">
        <f t="shared" si="18"/>
        <v>9125322c</v>
      </c>
      <c r="M1195" s="7">
        <v>46215</v>
      </c>
      <c r="N1195" t="str">
        <f>PROPER(Table1[[#This Row],[Region]])</f>
        <v>North</v>
      </c>
      <c r="O1195" t="str">
        <f>PROPER(Table1[[#This Row],[Product Category]])</f>
        <v>Groceries</v>
      </c>
      <c r="P1195">
        <f>ROUND(Table1[[#This Row],[Sales Amount]],1)</f>
        <v>2766.2</v>
      </c>
      <c r="Q1195">
        <f>Table1[[#This Row],[Quantity Sold]]</f>
        <v>36</v>
      </c>
      <c r="R1195">
        <f>Table1[[#This Row],[Discount (%)]]</f>
        <v>25</v>
      </c>
      <c r="S1195">
        <f>Table1[[#This Row],[Profit]]</f>
        <v>1983.99</v>
      </c>
    </row>
    <row r="1196" spans="1:19" ht="13.8">
      <c r="A1196" s="1" t="s">
        <v>1185</v>
      </c>
      <c r="B1196" s="7">
        <v>46216</v>
      </c>
      <c r="C1196" s="2" t="s">
        <v>3941</v>
      </c>
      <c r="D1196" s="4" t="s">
        <v>3946</v>
      </c>
      <c r="E1196" s="1">
        <v>1367.77</v>
      </c>
      <c r="F1196" s="1">
        <v>20</v>
      </c>
      <c r="G1196" s="1">
        <v>24</v>
      </c>
      <c r="H1196" s="1">
        <v>740.59</v>
      </c>
      <c r="L1196" t="str">
        <f t="shared" si="18"/>
        <v>675425a4</v>
      </c>
      <c r="M1196" s="7">
        <v>46216</v>
      </c>
      <c r="N1196" t="str">
        <f>PROPER(Table1[[#This Row],[Region]])</f>
        <v>North</v>
      </c>
      <c r="O1196" t="str">
        <f>PROPER(Table1[[#This Row],[Product Category]])</f>
        <v>Electronics</v>
      </c>
      <c r="P1196">
        <f>ROUND(Table1[[#This Row],[Sales Amount]],1)</f>
        <v>1367.8</v>
      </c>
      <c r="Q1196">
        <f>Table1[[#This Row],[Quantity Sold]]</f>
        <v>20</v>
      </c>
      <c r="R1196">
        <f>Table1[[#This Row],[Discount (%)]]</f>
        <v>24</v>
      </c>
      <c r="S1196">
        <f>Table1[[#This Row],[Profit]]</f>
        <v>740.59</v>
      </c>
    </row>
    <row r="1197" spans="1:19" ht="13.8">
      <c r="A1197" s="1" t="s">
        <v>1186</v>
      </c>
      <c r="B1197" s="7">
        <v>46217</v>
      </c>
      <c r="C1197" s="2" t="s">
        <v>3943</v>
      </c>
      <c r="D1197" s="4" t="s">
        <v>92</v>
      </c>
      <c r="E1197" s="1">
        <v>4585.67</v>
      </c>
      <c r="F1197" s="1">
        <v>48</v>
      </c>
      <c r="G1197" s="1">
        <v>25</v>
      </c>
      <c r="H1197" s="1">
        <v>1799.14</v>
      </c>
      <c r="L1197" t="str">
        <f t="shared" si="18"/>
        <v>9b5a7ee1</v>
      </c>
      <c r="M1197" s="7">
        <v>46217</v>
      </c>
      <c r="N1197" t="str">
        <f>PROPER(Table1[[#This Row],[Region]])</f>
        <v>East</v>
      </c>
      <c r="O1197" t="str">
        <f>PROPER(Table1[[#This Row],[Product Category]])</f>
        <v>Groceries</v>
      </c>
      <c r="P1197">
        <f>ROUND(Table1[[#This Row],[Sales Amount]],1)</f>
        <v>4585.7</v>
      </c>
      <c r="Q1197">
        <f>Table1[[#This Row],[Quantity Sold]]</f>
        <v>48</v>
      </c>
      <c r="R1197">
        <f>Table1[[#This Row],[Discount (%)]]</f>
        <v>25</v>
      </c>
      <c r="S1197">
        <f>Table1[[#This Row],[Profit]]</f>
        <v>1799.14</v>
      </c>
    </row>
    <row r="1198" spans="1:19" ht="13.8">
      <c r="A1198" s="1" t="s">
        <v>1187</v>
      </c>
      <c r="B1198" s="7">
        <v>46218</v>
      </c>
      <c r="C1198" s="2" t="s">
        <v>3941</v>
      </c>
      <c r="D1198" s="4" t="s">
        <v>3946</v>
      </c>
      <c r="E1198" s="1">
        <v>1060.8800000000001</v>
      </c>
      <c r="F1198" s="1">
        <v>47</v>
      </c>
      <c r="G1198" s="1">
        <v>17</v>
      </c>
      <c r="H1198" s="1">
        <v>1789.34</v>
      </c>
      <c r="L1198" t="str">
        <f t="shared" si="18"/>
        <v>e6496f7b</v>
      </c>
      <c r="M1198" s="7">
        <v>46218</v>
      </c>
      <c r="N1198" t="str">
        <f>PROPER(Table1[[#This Row],[Region]])</f>
        <v>North</v>
      </c>
      <c r="O1198" t="str">
        <f>PROPER(Table1[[#This Row],[Product Category]])</f>
        <v>Electronics</v>
      </c>
      <c r="P1198">
        <f>ROUND(Table1[[#This Row],[Sales Amount]],1)</f>
        <v>1060.9000000000001</v>
      </c>
      <c r="Q1198">
        <f>Table1[[#This Row],[Quantity Sold]]</f>
        <v>47</v>
      </c>
      <c r="R1198">
        <f>Table1[[#This Row],[Discount (%)]]</f>
        <v>17</v>
      </c>
      <c r="S1198">
        <f>Table1[[#This Row],[Profit]]</f>
        <v>1789.34</v>
      </c>
    </row>
    <row r="1199" spans="1:19" ht="13.8">
      <c r="A1199" s="1" t="s">
        <v>1188</v>
      </c>
      <c r="B1199" s="7">
        <v>46219</v>
      </c>
      <c r="C1199" s="2" t="s">
        <v>3942</v>
      </c>
      <c r="D1199" s="4" t="s">
        <v>3946</v>
      </c>
      <c r="E1199" s="1">
        <v>182.52</v>
      </c>
      <c r="F1199" s="1">
        <v>18</v>
      </c>
      <c r="G1199" s="1">
        <v>32</v>
      </c>
      <c r="H1199" s="1">
        <v>1002.95</v>
      </c>
      <c r="L1199" t="str">
        <f t="shared" si="18"/>
        <v>ec0b2ec0</v>
      </c>
      <c r="M1199" s="7">
        <v>46219</v>
      </c>
      <c r="N1199" t="str">
        <f>PROPER(Table1[[#This Row],[Region]])</f>
        <v>West</v>
      </c>
      <c r="O1199" t="str">
        <f>PROPER(Table1[[#This Row],[Product Category]])</f>
        <v>Electronics</v>
      </c>
      <c r="P1199">
        <f>ROUND(Table1[[#This Row],[Sales Amount]],1)</f>
        <v>182.5</v>
      </c>
      <c r="Q1199">
        <f>Table1[[#This Row],[Quantity Sold]]</f>
        <v>18</v>
      </c>
      <c r="R1199">
        <f>Table1[[#This Row],[Discount (%)]]</f>
        <v>32</v>
      </c>
      <c r="S1199">
        <f>Table1[[#This Row],[Profit]]</f>
        <v>1002.95</v>
      </c>
    </row>
    <row r="1200" spans="1:19" ht="13.8">
      <c r="A1200" s="1" t="s">
        <v>1189</v>
      </c>
      <c r="B1200" s="7">
        <v>46220</v>
      </c>
      <c r="C1200" s="2" t="s">
        <v>3941</v>
      </c>
      <c r="D1200" s="4" t="s">
        <v>3946</v>
      </c>
      <c r="E1200" s="1">
        <v>3866.84</v>
      </c>
      <c r="F1200" s="1">
        <v>46</v>
      </c>
      <c r="G1200" s="1">
        <v>21</v>
      </c>
      <c r="H1200" s="1">
        <v>1505.37</v>
      </c>
      <c r="L1200" t="str">
        <f t="shared" si="18"/>
        <v>5ed02df2</v>
      </c>
      <c r="M1200" s="7">
        <v>46220</v>
      </c>
      <c r="N1200" t="str">
        <f>PROPER(Table1[[#This Row],[Region]])</f>
        <v>North</v>
      </c>
      <c r="O1200" t="str">
        <f>PROPER(Table1[[#This Row],[Product Category]])</f>
        <v>Electronics</v>
      </c>
      <c r="P1200">
        <f>ROUND(Table1[[#This Row],[Sales Amount]],1)</f>
        <v>3866.8</v>
      </c>
      <c r="Q1200">
        <f>Table1[[#This Row],[Quantity Sold]]</f>
        <v>46</v>
      </c>
      <c r="R1200">
        <f>Table1[[#This Row],[Discount (%)]]</f>
        <v>21</v>
      </c>
      <c r="S1200">
        <f>Table1[[#This Row],[Profit]]</f>
        <v>1505.37</v>
      </c>
    </row>
    <row r="1201" spans="1:19" ht="13.8">
      <c r="A1201" s="1" t="s">
        <v>1190</v>
      </c>
      <c r="B1201" s="7">
        <v>46221</v>
      </c>
      <c r="C1201" s="2" t="s">
        <v>3941</v>
      </c>
      <c r="D1201" s="4" t="s">
        <v>3946</v>
      </c>
      <c r="E1201" s="1">
        <v>1384.32</v>
      </c>
      <c r="F1201" s="1">
        <v>12</v>
      </c>
      <c r="G1201" s="1">
        <v>6</v>
      </c>
      <c r="H1201" s="1">
        <v>583.66</v>
      </c>
      <c r="L1201" t="str">
        <f t="shared" si="18"/>
        <v>e700b0dd</v>
      </c>
      <c r="M1201" s="7">
        <v>46221</v>
      </c>
      <c r="N1201" t="str">
        <f>PROPER(Table1[[#This Row],[Region]])</f>
        <v>North</v>
      </c>
      <c r="O1201" t="str">
        <f>PROPER(Table1[[#This Row],[Product Category]])</f>
        <v>Electronics</v>
      </c>
      <c r="P1201">
        <f>ROUND(Table1[[#This Row],[Sales Amount]],1)</f>
        <v>1384.3</v>
      </c>
      <c r="Q1201">
        <f>Table1[[#This Row],[Quantity Sold]]</f>
        <v>12</v>
      </c>
      <c r="R1201">
        <f>Table1[[#This Row],[Discount (%)]]</f>
        <v>6</v>
      </c>
      <c r="S1201">
        <f>Table1[[#This Row],[Profit]]</f>
        <v>583.66</v>
      </c>
    </row>
    <row r="1202" spans="1:19" ht="13.8">
      <c r="A1202" s="1" t="s">
        <v>1191</v>
      </c>
      <c r="B1202" s="7">
        <v>46222</v>
      </c>
      <c r="C1202" s="2" t="s">
        <v>3943</v>
      </c>
      <c r="D1202" s="4" t="s">
        <v>3945</v>
      </c>
      <c r="E1202" s="1">
        <v>4839.1099999999997</v>
      </c>
      <c r="F1202" s="1">
        <v>23</v>
      </c>
      <c r="G1202" s="1">
        <v>13</v>
      </c>
      <c r="H1202" s="1">
        <v>1845.77</v>
      </c>
      <c r="L1202" t="str">
        <f t="shared" si="18"/>
        <v>47408bc4</v>
      </c>
      <c r="M1202" s="7">
        <v>46222</v>
      </c>
      <c r="N1202" t="str">
        <f>PROPER(Table1[[#This Row],[Region]])</f>
        <v>East</v>
      </c>
      <c r="O1202" t="str">
        <f>PROPER(Table1[[#This Row],[Product Category]])</f>
        <v>Sports</v>
      </c>
      <c r="P1202">
        <f>ROUND(Table1[[#This Row],[Sales Amount]],1)</f>
        <v>4839.1000000000004</v>
      </c>
      <c r="Q1202">
        <f>Table1[[#This Row],[Quantity Sold]]</f>
        <v>23</v>
      </c>
      <c r="R1202">
        <f>Table1[[#This Row],[Discount (%)]]</f>
        <v>13</v>
      </c>
      <c r="S1202">
        <f>Table1[[#This Row],[Profit]]</f>
        <v>1845.77</v>
      </c>
    </row>
    <row r="1203" spans="1:19" ht="13.8">
      <c r="A1203" s="1" t="s">
        <v>1192</v>
      </c>
      <c r="B1203" s="7">
        <v>46223</v>
      </c>
      <c r="C1203" s="2" t="s">
        <v>3943</v>
      </c>
      <c r="D1203" s="4" t="s">
        <v>1661</v>
      </c>
      <c r="E1203" s="1">
        <v>2219.0300000000002</v>
      </c>
      <c r="F1203" s="1">
        <v>17</v>
      </c>
      <c r="G1203" s="1">
        <v>33</v>
      </c>
      <c r="H1203" s="1">
        <v>1740.26</v>
      </c>
      <c r="L1203" t="str">
        <f t="shared" si="18"/>
        <v>18e46223</v>
      </c>
      <c r="M1203" s="7">
        <v>46223</v>
      </c>
      <c r="N1203" t="str">
        <f>PROPER(Table1[[#This Row],[Region]])</f>
        <v>East</v>
      </c>
      <c r="O1203" t="str">
        <f>PROPER(Table1[[#This Row],[Product Category]])</f>
        <v>Furniture</v>
      </c>
      <c r="P1203">
        <f>ROUND(Table1[[#This Row],[Sales Amount]],1)</f>
        <v>2219</v>
      </c>
      <c r="Q1203">
        <f>Table1[[#This Row],[Quantity Sold]]</f>
        <v>17</v>
      </c>
      <c r="R1203">
        <f>Table1[[#This Row],[Discount (%)]]</f>
        <v>33</v>
      </c>
      <c r="S1203">
        <f>Table1[[#This Row],[Profit]]</f>
        <v>1740.26</v>
      </c>
    </row>
    <row r="1204" spans="1:19" ht="13.8">
      <c r="A1204" s="1" t="s">
        <v>1193</v>
      </c>
      <c r="B1204" s="7">
        <v>46224</v>
      </c>
      <c r="C1204" s="2" t="s">
        <v>3942</v>
      </c>
      <c r="D1204" s="4" t="s">
        <v>1661</v>
      </c>
      <c r="E1204" s="1">
        <v>3675.38</v>
      </c>
      <c r="F1204" s="1">
        <v>3</v>
      </c>
      <c r="G1204" s="1">
        <v>21</v>
      </c>
      <c r="H1204" s="1">
        <v>1356</v>
      </c>
      <c r="L1204" t="str">
        <f t="shared" si="18"/>
        <v>b45e9f19</v>
      </c>
      <c r="M1204" s="7">
        <v>46224</v>
      </c>
      <c r="N1204" t="str">
        <f>PROPER(Table1[[#This Row],[Region]])</f>
        <v>West</v>
      </c>
      <c r="O1204" t="str">
        <f>PROPER(Table1[[#This Row],[Product Category]])</f>
        <v>Furniture</v>
      </c>
      <c r="P1204">
        <f>ROUND(Table1[[#This Row],[Sales Amount]],1)</f>
        <v>3675.4</v>
      </c>
      <c r="Q1204">
        <f>Table1[[#This Row],[Quantity Sold]]</f>
        <v>3</v>
      </c>
      <c r="R1204">
        <f>Table1[[#This Row],[Discount (%)]]</f>
        <v>21</v>
      </c>
      <c r="S1204">
        <f>Table1[[#This Row],[Profit]]</f>
        <v>1356</v>
      </c>
    </row>
    <row r="1205" spans="1:19" ht="13.8">
      <c r="A1205" s="1" t="s">
        <v>1194</v>
      </c>
      <c r="B1205" s="7">
        <v>46225</v>
      </c>
      <c r="C1205" s="2" t="s">
        <v>3943</v>
      </c>
      <c r="D1205" s="4" t="s">
        <v>92</v>
      </c>
      <c r="E1205" s="1">
        <v>3575.5</v>
      </c>
      <c r="F1205" s="1">
        <v>40</v>
      </c>
      <c r="G1205" s="1">
        <v>20</v>
      </c>
      <c r="H1205" s="1">
        <v>1080.6300000000001</v>
      </c>
      <c r="L1205" t="str">
        <f t="shared" si="18"/>
        <v>c56f82ac</v>
      </c>
      <c r="M1205" s="7">
        <v>46225</v>
      </c>
      <c r="N1205" t="str">
        <f>PROPER(Table1[[#This Row],[Region]])</f>
        <v>East</v>
      </c>
      <c r="O1205" t="str">
        <f>PROPER(Table1[[#This Row],[Product Category]])</f>
        <v>Groceries</v>
      </c>
      <c r="P1205">
        <f>ROUND(Table1[[#This Row],[Sales Amount]],1)</f>
        <v>3575.5</v>
      </c>
      <c r="Q1205">
        <f>Table1[[#This Row],[Quantity Sold]]</f>
        <v>40</v>
      </c>
      <c r="R1205">
        <f>Table1[[#This Row],[Discount (%)]]</f>
        <v>20</v>
      </c>
      <c r="S1205">
        <f>Table1[[#This Row],[Profit]]</f>
        <v>1080.6300000000001</v>
      </c>
    </row>
    <row r="1206" spans="1:19" ht="13.8">
      <c r="A1206" s="1" t="s">
        <v>1195</v>
      </c>
      <c r="B1206" s="7">
        <v>46226</v>
      </c>
      <c r="C1206" s="2" t="s">
        <v>3941</v>
      </c>
      <c r="D1206" s="4" t="s">
        <v>92</v>
      </c>
      <c r="E1206" s="1">
        <v>4753.6099999999997</v>
      </c>
      <c r="F1206" s="1">
        <v>46</v>
      </c>
      <c r="G1206" s="1">
        <v>13</v>
      </c>
      <c r="H1206" s="1">
        <v>1180.3800000000001</v>
      </c>
      <c r="L1206" t="str">
        <f t="shared" si="18"/>
        <v>646ca912</v>
      </c>
      <c r="M1206" s="7">
        <v>46226</v>
      </c>
      <c r="N1206" t="str">
        <f>PROPER(Table1[[#This Row],[Region]])</f>
        <v>North</v>
      </c>
      <c r="O1206" t="str">
        <f>PROPER(Table1[[#This Row],[Product Category]])</f>
        <v>Groceries</v>
      </c>
      <c r="P1206">
        <f>ROUND(Table1[[#This Row],[Sales Amount]],1)</f>
        <v>4753.6000000000004</v>
      </c>
      <c r="Q1206">
        <f>Table1[[#This Row],[Quantity Sold]]</f>
        <v>46</v>
      </c>
      <c r="R1206">
        <f>Table1[[#This Row],[Discount (%)]]</f>
        <v>13</v>
      </c>
      <c r="S1206">
        <f>Table1[[#This Row],[Profit]]</f>
        <v>1180.3800000000001</v>
      </c>
    </row>
    <row r="1207" spans="1:19" ht="13.8">
      <c r="A1207" s="1" t="s">
        <v>1196</v>
      </c>
      <c r="B1207" s="7">
        <v>46227</v>
      </c>
      <c r="C1207" s="2" t="s">
        <v>3941</v>
      </c>
      <c r="D1207" s="4" t="s">
        <v>3946</v>
      </c>
      <c r="E1207" s="1">
        <v>3571.32</v>
      </c>
      <c r="F1207" s="1">
        <v>26</v>
      </c>
      <c r="G1207" s="1">
        <v>21</v>
      </c>
      <c r="H1207" s="1">
        <v>1059.25</v>
      </c>
      <c r="L1207" t="str">
        <f t="shared" si="18"/>
        <v>66a1695e</v>
      </c>
      <c r="M1207" s="7">
        <v>46227</v>
      </c>
      <c r="N1207" t="str">
        <f>PROPER(Table1[[#This Row],[Region]])</f>
        <v>North</v>
      </c>
      <c r="O1207" t="str">
        <f>PROPER(Table1[[#This Row],[Product Category]])</f>
        <v>Electronics</v>
      </c>
      <c r="P1207">
        <f>ROUND(Table1[[#This Row],[Sales Amount]],1)</f>
        <v>3571.3</v>
      </c>
      <c r="Q1207">
        <f>Table1[[#This Row],[Quantity Sold]]</f>
        <v>26</v>
      </c>
      <c r="R1207">
        <f>Table1[[#This Row],[Discount (%)]]</f>
        <v>21</v>
      </c>
      <c r="S1207">
        <f>Table1[[#This Row],[Profit]]</f>
        <v>1059.25</v>
      </c>
    </row>
    <row r="1208" spans="1:19" ht="13.8">
      <c r="A1208" s="1" t="s">
        <v>1197</v>
      </c>
      <c r="B1208" s="7">
        <v>46228</v>
      </c>
      <c r="C1208" s="2" t="s">
        <v>3943</v>
      </c>
      <c r="D1208" s="4" t="s">
        <v>3945</v>
      </c>
      <c r="E1208" s="1">
        <v>597.54</v>
      </c>
      <c r="F1208" s="1">
        <v>15</v>
      </c>
      <c r="G1208" s="1">
        <v>29</v>
      </c>
      <c r="H1208" s="1">
        <v>101.44</v>
      </c>
      <c r="L1208" t="str">
        <f t="shared" si="18"/>
        <v>5ed6e766</v>
      </c>
      <c r="M1208" s="7">
        <v>46228</v>
      </c>
      <c r="N1208" t="str">
        <f>PROPER(Table1[[#This Row],[Region]])</f>
        <v>East</v>
      </c>
      <c r="O1208" t="str">
        <f>PROPER(Table1[[#This Row],[Product Category]])</f>
        <v>Sports</v>
      </c>
      <c r="P1208">
        <f>ROUND(Table1[[#This Row],[Sales Amount]],1)</f>
        <v>597.5</v>
      </c>
      <c r="Q1208">
        <f>Table1[[#This Row],[Quantity Sold]]</f>
        <v>15</v>
      </c>
      <c r="R1208">
        <f>Table1[[#This Row],[Discount (%)]]</f>
        <v>29</v>
      </c>
      <c r="S1208">
        <f>Table1[[#This Row],[Profit]]</f>
        <v>101.44</v>
      </c>
    </row>
    <row r="1209" spans="1:19" ht="13.8">
      <c r="A1209" s="1" t="s">
        <v>1198</v>
      </c>
      <c r="B1209" s="7">
        <v>46229</v>
      </c>
      <c r="C1209" s="2" t="s">
        <v>3943</v>
      </c>
      <c r="D1209" s="4" t="s">
        <v>92</v>
      </c>
      <c r="E1209" s="1">
        <v>1913.85</v>
      </c>
      <c r="F1209" s="1">
        <v>44</v>
      </c>
      <c r="G1209" s="1">
        <v>26</v>
      </c>
      <c r="H1209" s="1">
        <v>200.84</v>
      </c>
      <c r="L1209" t="str">
        <f t="shared" si="18"/>
        <v>b3471ad4</v>
      </c>
      <c r="M1209" s="7">
        <v>46229</v>
      </c>
      <c r="N1209" t="str">
        <f>PROPER(Table1[[#This Row],[Region]])</f>
        <v>East</v>
      </c>
      <c r="O1209" t="str">
        <f>PROPER(Table1[[#This Row],[Product Category]])</f>
        <v>Groceries</v>
      </c>
      <c r="P1209">
        <f>ROUND(Table1[[#This Row],[Sales Amount]],1)</f>
        <v>1913.9</v>
      </c>
      <c r="Q1209">
        <f>Table1[[#This Row],[Quantity Sold]]</f>
        <v>44</v>
      </c>
      <c r="R1209">
        <f>Table1[[#This Row],[Discount (%)]]</f>
        <v>26</v>
      </c>
      <c r="S1209">
        <f>Table1[[#This Row],[Profit]]</f>
        <v>200.84</v>
      </c>
    </row>
    <row r="1210" spans="1:19" ht="13.8">
      <c r="A1210" s="1" t="s">
        <v>1199</v>
      </c>
      <c r="B1210" s="7">
        <v>46230</v>
      </c>
      <c r="C1210" s="2" t="s">
        <v>3944</v>
      </c>
      <c r="D1210" s="4" t="s">
        <v>1661</v>
      </c>
      <c r="E1210" s="1">
        <v>209.82</v>
      </c>
      <c r="F1210" s="1">
        <v>12</v>
      </c>
      <c r="G1210" s="1">
        <v>14</v>
      </c>
      <c r="H1210" s="1">
        <v>665.03</v>
      </c>
      <c r="L1210" t="str">
        <f t="shared" si="18"/>
        <v>320696f5</v>
      </c>
      <c r="M1210" s="7">
        <v>46230</v>
      </c>
      <c r="N1210" t="str">
        <f>PROPER(Table1[[#This Row],[Region]])</f>
        <v>South</v>
      </c>
      <c r="O1210" t="str">
        <f>PROPER(Table1[[#This Row],[Product Category]])</f>
        <v>Furniture</v>
      </c>
      <c r="P1210">
        <f>ROUND(Table1[[#This Row],[Sales Amount]],1)</f>
        <v>209.8</v>
      </c>
      <c r="Q1210">
        <f>Table1[[#This Row],[Quantity Sold]]</f>
        <v>12</v>
      </c>
      <c r="R1210">
        <f>Table1[[#This Row],[Discount (%)]]</f>
        <v>14</v>
      </c>
      <c r="S1210">
        <f>Table1[[#This Row],[Profit]]</f>
        <v>665.03</v>
      </c>
    </row>
    <row r="1211" spans="1:19" ht="13.8">
      <c r="A1211" s="1" t="s">
        <v>1200</v>
      </c>
      <c r="B1211" s="7">
        <v>46231</v>
      </c>
      <c r="C1211" s="2" t="s">
        <v>3942</v>
      </c>
      <c r="D1211" s="4" t="s">
        <v>92</v>
      </c>
      <c r="E1211" s="1">
        <v>1418.59</v>
      </c>
      <c r="F1211" s="1">
        <v>45</v>
      </c>
      <c r="G1211" s="1">
        <v>1</v>
      </c>
      <c r="H1211" s="1">
        <v>656.65</v>
      </c>
      <c r="L1211" t="str">
        <f t="shared" si="18"/>
        <v>13a2236b</v>
      </c>
      <c r="M1211" s="7">
        <v>46231</v>
      </c>
      <c r="N1211" t="str">
        <f>PROPER(Table1[[#This Row],[Region]])</f>
        <v>West</v>
      </c>
      <c r="O1211" t="str">
        <f>PROPER(Table1[[#This Row],[Product Category]])</f>
        <v>Groceries</v>
      </c>
      <c r="P1211">
        <f>ROUND(Table1[[#This Row],[Sales Amount]],1)</f>
        <v>1418.6</v>
      </c>
      <c r="Q1211">
        <f>Table1[[#This Row],[Quantity Sold]]</f>
        <v>45</v>
      </c>
      <c r="R1211">
        <f>Table1[[#This Row],[Discount (%)]]</f>
        <v>1</v>
      </c>
      <c r="S1211">
        <f>Table1[[#This Row],[Profit]]</f>
        <v>656.65</v>
      </c>
    </row>
    <row r="1212" spans="1:19" ht="13.8">
      <c r="A1212" s="1" t="s">
        <v>1201</v>
      </c>
      <c r="B1212" s="7">
        <v>46232</v>
      </c>
      <c r="C1212" s="2" t="s">
        <v>3943</v>
      </c>
      <c r="D1212" s="4" t="s">
        <v>3945</v>
      </c>
      <c r="E1212" s="1">
        <v>1125.48</v>
      </c>
      <c r="F1212" s="1">
        <v>12</v>
      </c>
      <c r="G1212" s="1">
        <v>43</v>
      </c>
      <c r="H1212" s="1">
        <v>1161.8</v>
      </c>
      <c r="L1212" t="str">
        <f t="shared" si="18"/>
        <v>09f98450</v>
      </c>
      <c r="M1212" s="7">
        <v>46232</v>
      </c>
      <c r="N1212" t="str">
        <f>PROPER(Table1[[#This Row],[Region]])</f>
        <v>East</v>
      </c>
      <c r="O1212" t="str">
        <f>PROPER(Table1[[#This Row],[Product Category]])</f>
        <v>Sports</v>
      </c>
      <c r="P1212">
        <f>ROUND(Table1[[#This Row],[Sales Amount]],1)</f>
        <v>1125.5</v>
      </c>
      <c r="Q1212">
        <f>Table1[[#This Row],[Quantity Sold]]</f>
        <v>12</v>
      </c>
      <c r="R1212">
        <f>Table1[[#This Row],[Discount (%)]]</f>
        <v>43</v>
      </c>
      <c r="S1212">
        <f>Table1[[#This Row],[Profit]]</f>
        <v>1161.8</v>
      </c>
    </row>
    <row r="1213" spans="1:19" ht="13.8">
      <c r="A1213" s="1" t="s">
        <v>1202</v>
      </c>
      <c r="B1213" s="7">
        <v>46233</v>
      </c>
      <c r="C1213" s="2" t="s">
        <v>3943</v>
      </c>
      <c r="D1213" s="4" t="s">
        <v>1489</v>
      </c>
      <c r="E1213" s="1">
        <v>2201.81</v>
      </c>
      <c r="F1213" s="1">
        <v>48</v>
      </c>
      <c r="G1213" s="1">
        <v>20</v>
      </c>
      <c r="H1213" s="1">
        <v>1394.56</v>
      </c>
      <c r="L1213" t="str">
        <f t="shared" si="18"/>
        <v>a00b246a</v>
      </c>
      <c r="M1213" s="7">
        <v>46233</v>
      </c>
      <c r="N1213" t="str">
        <f>PROPER(Table1[[#This Row],[Region]])</f>
        <v>East</v>
      </c>
      <c r="O1213" t="str">
        <f>PROPER(Table1[[#This Row],[Product Category]])</f>
        <v>Clothing</v>
      </c>
      <c r="P1213">
        <f>ROUND(Table1[[#This Row],[Sales Amount]],1)</f>
        <v>2201.8000000000002</v>
      </c>
      <c r="Q1213">
        <f>Table1[[#This Row],[Quantity Sold]]</f>
        <v>48</v>
      </c>
      <c r="R1213">
        <f>Table1[[#This Row],[Discount (%)]]</f>
        <v>20</v>
      </c>
      <c r="S1213">
        <f>Table1[[#This Row],[Profit]]</f>
        <v>1394.56</v>
      </c>
    </row>
    <row r="1214" spans="1:19" ht="13.8">
      <c r="A1214" s="1" t="s">
        <v>1203</v>
      </c>
      <c r="B1214" s="7">
        <v>46234</v>
      </c>
      <c r="C1214" s="2" t="s">
        <v>3944</v>
      </c>
      <c r="D1214" s="4" t="s">
        <v>3945</v>
      </c>
      <c r="E1214" s="1">
        <v>1325.43</v>
      </c>
      <c r="F1214" s="1">
        <v>20</v>
      </c>
      <c r="G1214" s="1">
        <v>40</v>
      </c>
      <c r="H1214" s="1">
        <v>1203.69</v>
      </c>
      <c r="L1214" t="str">
        <f t="shared" si="18"/>
        <v>06d6a538</v>
      </c>
      <c r="M1214" s="7">
        <v>46234</v>
      </c>
      <c r="N1214" t="str">
        <f>PROPER(Table1[[#This Row],[Region]])</f>
        <v>South</v>
      </c>
      <c r="O1214" t="str">
        <f>PROPER(Table1[[#This Row],[Product Category]])</f>
        <v>Sports</v>
      </c>
      <c r="P1214">
        <f>ROUND(Table1[[#This Row],[Sales Amount]],1)</f>
        <v>1325.4</v>
      </c>
      <c r="Q1214">
        <f>Table1[[#This Row],[Quantity Sold]]</f>
        <v>20</v>
      </c>
      <c r="R1214">
        <f>Table1[[#This Row],[Discount (%)]]</f>
        <v>40</v>
      </c>
      <c r="S1214">
        <f>Table1[[#This Row],[Profit]]</f>
        <v>1203.69</v>
      </c>
    </row>
    <row r="1215" spans="1:19" ht="13.8">
      <c r="A1215" s="1" t="s">
        <v>1204</v>
      </c>
      <c r="B1215" s="7">
        <v>46235</v>
      </c>
      <c r="C1215" s="2" t="s">
        <v>3941</v>
      </c>
      <c r="D1215" s="4" t="s">
        <v>1661</v>
      </c>
      <c r="E1215" s="1">
        <v>221.06</v>
      </c>
      <c r="F1215" s="1">
        <v>47</v>
      </c>
      <c r="G1215" s="1">
        <v>26</v>
      </c>
      <c r="H1215" s="1">
        <v>1057.94</v>
      </c>
      <c r="L1215" t="str">
        <f t="shared" si="18"/>
        <v>c8afd533</v>
      </c>
      <c r="M1215" s="7">
        <v>46235</v>
      </c>
      <c r="N1215" t="str">
        <f>PROPER(Table1[[#This Row],[Region]])</f>
        <v>North</v>
      </c>
      <c r="O1215" t="str">
        <f>PROPER(Table1[[#This Row],[Product Category]])</f>
        <v>Furniture</v>
      </c>
      <c r="P1215">
        <f>ROUND(Table1[[#This Row],[Sales Amount]],1)</f>
        <v>221.1</v>
      </c>
      <c r="Q1215">
        <f>Table1[[#This Row],[Quantity Sold]]</f>
        <v>47</v>
      </c>
      <c r="R1215">
        <f>Table1[[#This Row],[Discount (%)]]</f>
        <v>26</v>
      </c>
      <c r="S1215">
        <f>Table1[[#This Row],[Profit]]</f>
        <v>1057.94</v>
      </c>
    </row>
    <row r="1216" spans="1:19" ht="13.8">
      <c r="A1216" s="1" t="s">
        <v>1205</v>
      </c>
      <c r="B1216" s="7">
        <v>46236</v>
      </c>
      <c r="C1216" s="2" t="s">
        <v>3944</v>
      </c>
      <c r="D1216" s="4" t="s">
        <v>92</v>
      </c>
      <c r="E1216" s="1">
        <v>1251.8699999999999</v>
      </c>
      <c r="F1216" s="1">
        <v>15</v>
      </c>
      <c r="G1216" s="1">
        <v>16</v>
      </c>
      <c r="H1216" s="1">
        <v>218.88</v>
      </c>
      <c r="L1216" t="str">
        <f t="shared" si="18"/>
        <v>235fa9f1</v>
      </c>
      <c r="M1216" s="7">
        <v>46236</v>
      </c>
      <c r="N1216" t="str">
        <f>PROPER(Table1[[#This Row],[Region]])</f>
        <v>South</v>
      </c>
      <c r="O1216" t="str">
        <f>PROPER(Table1[[#This Row],[Product Category]])</f>
        <v>Groceries</v>
      </c>
      <c r="P1216">
        <f>ROUND(Table1[[#This Row],[Sales Amount]],1)</f>
        <v>1251.9000000000001</v>
      </c>
      <c r="Q1216">
        <f>Table1[[#This Row],[Quantity Sold]]</f>
        <v>15</v>
      </c>
      <c r="R1216">
        <f>Table1[[#This Row],[Discount (%)]]</f>
        <v>16</v>
      </c>
      <c r="S1216">
        <f>Table1[[#This Row],[Profit]]</f>
        <v>218.88</v>
      </c>
    </row>
    <row r="1217" spans="1:19" ht="13.8">
      <c r="A1217" s="1" t="s">
        <v>1206</v>
      </c>
      <c r="B1217" s="7">
        <v>46237</v>
      </c>
      <c r="C1217" s="2" t="s">
        <v>3943</v>
      </c>
      <c r="D1217" s="4" t="s">
        <v>3946</v>
      </c>
      <c r="E1217" s="1">
        <v>695.01</v>
      </c>
      <c r="F1217" s="1">
        <v>25</v>
      </c>
      <c r="G1217" s="1">
        <v>15</v>
      </c>
      <c r="H1217" s="1">
        <v>191.57</v>
      </c>
      <c r="L1217" t="str">
        <f t="shared" si="18"/>
        <v>cc10624d</v>
      </c>
      <c r="M1217" s="7">
        <v>46237</v>
      </c>
      <c r="N1217" t="str">
        <f>PROPER(Table1[[#This Row],[Region]])</f>
        <v>East</v>
      </c>
      <c r="O1217" t="str">
        <f>PROPER(Table1[[#This Row],[Product Category]])</f>
        <v>Electronics</v>
      </c>
      <c r="P1217">
        <f>ROUND(Table1[[#This Row],[Sales Amount]],1)</f>
        <v>695</v>
      </c>
      <c r="Q1217">
        <f>Table1[[#This Row],[Quantity Sold]]</f>
        <v>25</v>
      </c>
      <c r="R1217">
        <f>Table1[[#This Row],[Discount (%)]]</f>
        <v>15</v>
      </c>
      <c r="S1217">
        <f>Table1[[#This Row],[Profit]]</f>
        <v>191.57</v>
      </c>
    </row>
    <row r="1218" spans="1:19" ht="13.8">
      <c r="A1218" s="5">
        <v>0</v>
      </c>
      <c r="B1218" s="7">
        <v>46238</v>
      </c>
      <c r="C1218" s="2" t="s">
        <v>3944</v>
      </c>
      <c r="D1218" s="4" t="s">
        <v>1489</v>
      </c>
      <c r="E1218" s="1">
        <v>2236.9299999999998</v>
      </c>
      <c r="F1218" s="1">
        <v>10</v>
      </c>
      <c r="G1218" s="1">
        <v>44</v>
      </c>
      <c r="H1218" s="1">
        <v>18.75</v>
      </c>
      <c r="L1218" t="str">
        <f t="shared" ref="L1218:L1281" si="19">TRIM(A1218)</f>
        <v>0</v>
      </c>
      <c r="M1218" s="7">
        <v>46238</v>
      </c>
      <c r="N1218" t="str">
        <f>PROPER(Table1[[#This Row],[Region]])</f>
        <v>South</v>
      </c>
      <c r="O1218" t="str">
        <f>PROPER(Table1[[#This Row],[Product Category]])</f>
        <v>Clothing</v>
      </c>
      <c r="P1218">
        <f>ROUND(Table1[[#This Row],[Sales Amount]],1)</f>
        <v>2236.9</v>
      </c>
      <c r="Q1218">
        <f>Table1[[#This Row],[Quantity Sold]]</f>
        <v>10</v>
      </c>
      <c r="R1218">
        <f>Table1[[#This Row],[Discount (%)]]</f>
        <v>44</v>
      </c>
      <c r="S1218">
        <f>Table1[[#This Row],[Profit]]</f>
        <v>18.75</v>
      </c>
    </row>
    <row r="1219" spans="1:19" ht="13.8">
      <c r="A1219" s="1" t="s">
        <v>1207</v>
      </c>
      <c r="B1219" s="7">
        <v>46239</v>
      </c>
      <c r="C1219" s="2" t="s">
        <v>3944</v>
      </c>
      <c r="D1219" s="4" t="s">
        <v>3946</v>
      </c>
      <c r="E1219" s="1">
        <v>4432.33</v>
      </c>
      <c r="F1219" s="1">
        <v>49</v>
      </c>
      <c r="G1219" s="1">
        <v>39</v>
      </c>
      <c r="H1219" s="1">
        <v>233.98</v>
      </c>
      <c r="L1219" t="str">
        <f t="shared" si="19"/>
        <v>6991ef6b</v>
      </c>
      <c r="M1219" s="7">
        <v>46239</v>
      </c>
      <c r="N1219" t="str">
        <f>PROPER(Table1[[#This Row],[Region]])</f>
        <v>South</v>
      </c>
      <c r="O1219" t="str">
        <f>PROPER(Table1[[#This Row],[Product Category]])</f>
        <v>Electronics</v>
      </c>
      <c r="P1219">
        <f>ROUND(Table1[[#This Row],[Sales Amount]],1)</f>
        <v>4432.3</v>
      </c>
      <c r="Q1219">
        <f>Table1[[#This Row],[Quantity Sold]]</f>
        <v>49</v>
      </c>
      <c r="R1219">
        <f>Table1[[#This Row],[Discount (%)]]</f>
        <v>39</v>
      </c>
      <c r="S1219">
        <f>Table1[[#This Row],[Profit]]</f>
        <v>233.98</v>
      </c>
    </row>
    <row r="1220" spans="1:19" ht="13.8">
      <c r="A1220" s="1" t="s">
        <v>1208</v>
      </c>
      <c r="B1220" s="7">
        <v>46240</v>
      </c>
      <c r="C1220" s="2" t="s">
        <v>3941</v>
      </c>
      <c r="D1220" s="4" t="s">
        <v>92</v>
      </c>
      <c r="E1220" s="1">
        <v>188.57</v>
      </c>
      <c r="F1220" s="1">
        <v>20</v>
      </c>
      <c r="G1220" s="1">
        <v>33</v>
      </c>
      <c r="H1220" s="1">
        <v>191.51</v>
      </c>
      <c r="L1220" t="str">
        <f t="shared" si="19"/>
        <v>a975d4f3</v>
      </c>
      <c r="M1220" s="7">
        <v>46240</v>
      </c>
      <c r="N1220" t="str">
        <f>PROPER(Table1[[#This Row],[Region]])</f>
        <v>North</v>
      </c>
      <c r="O1220" t="str">
        <f>PROPER(Table1[[#This Row],[Product Category]])</f>
        <v>Groceries</v>
      </c>
      <c r="P1220">
        <f>ROUND(Table1[[#This Row],[Sales Amount]],1)</f>
        <v>188.6</v>
      </c>
      <c r="Q1220">
        <f>Table1[[#This Row],[Quantity Sold]]</f>
        <v>20</v>
      </c>
      <c r="R1220">
        <f>Table1[[#This Row],[Discount (%)]]</f>
        <v>33</v>
      </c>
      <c r="S1220">
        <f>Table1[[#This Row],[Profit]]</f>
        <v>191.51</v>
      </c>
    </row>
    <row r="1221" spans="1:19" ht="13.8">
      <c r="A1221" s="1" t="s">
        <v>1209</v>
      </c>
      <c r="B1221" s="7">
        <v>46241</v>
      </c>
      <c r="C1221" s="2" t="s">
        <v>3943</v>
      </c>
      <c r="D1221" s="4" t="s">
        <v>1661</v>
      </c>
      <c r="E1221" s="1">
        <v>2204.9</v>
      </c>
      <c r="F1221" s="1">
        <v>22</v>
      </c>
      <c r="G1221" s="1">
        <v>28</v>
      </c>
      <c r="H1221" s="1">
        <v>1277.6099999999999</v>
      </c>
      <c r="L1221" t="str">
        <f t="shared" si="19"/>
        <v>127a6d39</v>
      </c>
      <c r="M1221" s="7">
        <v>46241</v>
      </c>
      <c r="N1221" t="str">
        <f>PROPER(Table1[[#This Row],[Region]])</f>
        <v>East</v>
      </c>
      <c r="O1221" t="str">
        <f>PROPER(Table1[[#This Row],[Product Category]])</f>
        <v>Furniture</v>
      </c>
      <c r="P1221">
        <f>ROUND(Table1[[#This Row],[Sales Amount]],1)</f>
        <v>2204.9</v>
      </c>
      <c r="Q1221">
        <f>Table1[[#This Row],[Quantity Sold]]</f>
        <v>22</v>
      </c>
      <c r="R1221">
        <f>Table1[[#This Row],[Discount (%)]]</f>
        <v>28</v>
      </c>
      <c r="S1221">
        <f>Table1[[#This Row],[Profit]]</f>
        <v>1277.6099999999999</v>
      </c>
    </row>
    <row r="1222" spans="1:19" ht="13.8">
      <c r="A1222" s="1" t="s">
        <v>1210</v>
      </c>
      <c r="B1222" s="7">
        <v>46242</v>
      </c>
      <c r="C1222" s="2" t="s">
        <v>3942</v>
      </c>
      <c r="D1222" s="4" t="s">
        <v>3945</v>
      </c>
      <c r="E1222" s="1">
        <v>1583.09</v>
      </c>
      <c r="F1222" s="1">
        <v>47</v>
      </c>
      <c r="G1222" s="1">
        <v>41</v>
      </c>
      <c r="H1222" s="1">
        <v>1718.06</v>
      </c>
      <c r="L1222" t="str">
        <f t="shared" si="19"/>
        <v>35fb7abc</v>
      </c>
      <c r="M1222" s="7">
        <v>46242</v>
      </c>
      <c r="N1222" t="str">
        <f>PROPER(Table1[[#This Row],[Region]])</f>
        <v>West</v>
      </c>
      <c r="O1222" t="str">
        <f>PROPER(Table1[[#This Row],[Product Category]])</f>
        <v>Sports</v>
      </c>
      <c r="P1222">
        <f>ROUND(Table1[[#This Row],[Sales Amount]],1)</f>
        <v>1583.1</v>
      </c>
      <c r="Q1222">
        <f>Table1[[#This Row],[Quantity Sold]]</f>
        <v>47</v>
      </c>
      <c r="R1222">
        <f>Table1[[#This Row],[Discount (%)]]</f>
        <v>41</v>
      </c>
      <c r="S1222">
        <f>Table1[[#This Row],[Profit]]</f>
        <v>1718.06</v>
      </c>
    </row>
    <row r="1223" spans="1:19" ht="13.8">
      <c r="A1223" s="1" t="s">
        <v>1211</v>
      </c>
      <c r="B1223" s="7">
        <v>46243</v>
      </c>
      <c r="C1223" s="2" t="s">
        <v>3944</v>
      </c>
      <c r="D1223" s="4" t="s">
        <v>1661</v>
      </c>
      <c r="E1223" s="1">
        <v>3775.59</v>
      </c>
      <c r="F1223" s="1">
        <v>5</v>
      </c>
      <c r="G1223" s="1">
        <v>15</v>
      </c>
      <c r="H1223" s="1">
        <v>1399.06</v>
      </c>
      <c r="L1223" t="str">
        <f t="shared" si="19"/>
        <v>b90f8b65</v>
      </c>
      <c r="M1223" s="7">
        <v>46243</v>
      </c>
      <c r="N1223" t="str">
        <f>PROPER(Table1[[#This Row],[Region]])</f>
        <v>South</v>
      </c>
      <c r="O1223" t="str">
        <f>PROPER(Table1[[#This Row],[Product Category]])</f>
        <v>Furniture</v>
      </c>
      <c r="P1223">
        <f>ROUND(Table1[[#This Row],[Sales Amount]],1)</f>
        <v>3775.6</v>
      </c>
      <c r="Q1223">
        <f>Table1[[#This Row],[Quantity Sold]]</f>
        <v>5</v>
      </c>
      <c r="R1223">
        <f>Table1[[#This Row],[Discount (%)]]</f>
        <v>15</v>
      </c>
      <c r="S1223">
        <f>Table1[[#This Row],[Profit]]</f>
        <v>1399.06</v>
      </c>
    </row>
    <row r="1224" spans="1:19" ht="13.8">
      <c r="A1224" s="1" t="s">
        <v>1212</v>
      </c>
      <c r="B1224" s="7">
        <v>46244</v>
      </c>
      <c r="C1224" s="2" t="s">
        <v>3942</v>
      </c>
      <c r="D1224" s="4" t="s">
        <v>1489</v>
      </c>
      <c r="E1224" s="1">
        <v>2185.09</v>
      </c>
      <c r="F1224" s="1">
        <v>11</v>
      </c>
      <c r="G1224" s="1">
        <v>9</v>
      </c>
      <c r="H1224" s="1">
        <v>1571.82</v>
      </c>
      <c r="L1224" t="str">
        <f t="shared" si="19"/>
        <v>5dd00239</v>
      </c>
      <c r="M1224" s="7">
        <v>46244</v>
      </c>
      <c r="N1224" t="str">
        <f>PROPER(Table1[[#This Row],[Region]])</f>
        <v>West</v>
      </c>
      <c r="O1224" t="str">
        <f>PROPER(Table1[[#This Row],[Product Category]])</f>
        <v>Clothing</v>
      </c>
      <c r="P1224">
        <f>ROUND(Table1[[#This Row],[Sales Amount]],1)</f>
        <v>2185.1</v>
      </c>
      <c r="Q1224">
        <f>Table1[[#This Row],[Quantity Sold]]</f>
        <v>11</v>
      </c>
      <c r="R1224">
        <f>Table1[[#This Row],[Discount (%)]]</f>
        <v>9</v>
      </c>
      <c r="S1224">
        <f>Table1[[#This Row],[Profit]]</f>
        <v>1571.82</v>
      </c>
    </row>
    <row r="1225" spans="1:19" ht="13.8">
      <c r="A1225" s="1" t="s">
        <v>1213</v>
      </c>
      <c r="B1225" s="7">
        <v>46245</v>
      </c>
      <c r="C1225" s="2" t="s">
        <v>3944</v>
      </c>
      <c r="D1225" s="4" t="s">
        <v>3945</v>
      </c>
      <c r="E1225" s="1">
        <v>987.12</v>
      </c>
      <c r="F1225" s="1">
        <v>14</v>
      </c>
      <c r="G1225" s="1">
        <v>33</v>
      </c>
      <c r="H1225" s="1">
        <v>1096.76</v>
      </c>
      <c r="L1225" t="str">
        <f t="shared" si="19"/>
        <v>a0270381</v>
      </c>
      <c r="M1225" s="7">
        <v>46245</v>
      </c>
      <c r="N1225" t="str">
        <f>PROPER(Table1[[#This Row],[Region]])</f>
        <v>South</v>
      </c>
      <c r="O1225" t="str">
        <f>PROPER(Table1[[#This Row],[Product Category]])</f>
        <v>Sports</v>
      </c>
      <c r="P1225">
        <f>ROUND(Table1[[#This Row],[Sales Amount]],1)</f>
        <v>987.1</v>
      </c>
      <c r="Q1225">
        <f>Table1[[#This Row],[Quantity Sold]]</f>
        <v>14</v>
      </c>
      <c r="R1225">
        <f>Table1[[#This Row],[Discount (%)]]</f>
        <v>33</v>
      </c>
      <c r="S1225">
        <f>Table1[[#This Row],[Profit]]</f>
        <v>1096.76</v>
      </c>
    </row>
    <row r="1226" spans="1:19" ht="13.8">
      <c r="A1226" s="1" t="s">
        <v>1214</v>
      </c>
      <c r="B1226" s="7">
        <v>46246</v>
      </c>
      <c r="C1226" s="2" t="s">
        <v>3944</v>
      </c>
      <c r="D1226" s="4" t="s">
        <v>92</v>
      </c>
      <c r="E1226" s="1">
        <v>2609.14</v>
      </c>
      <c r="F1226" s="1">
        <v>12</v>
      </c>
      <c r="G1226" s="1">
        <v>2</v>
      </c>
      <c r="H1226" s="1">
        <v>105.37</v>
      </c>
      <c r="L1226" t="str">
        <f t="shared" si="19"/>
        <v>1a2fc554</v>
      </c>
      <c r="M1226" s="7">
        <v>46246</v>
      </c>
      <c r="N1226" t="str">
        <f>PROPER(Table1[[#This Row],[Region]])</f>
        <v>South</v>
      </c>
      <c r="O1226" t="str">
        <f>PROPER(Table1[[#This Row],[Product Category]])</f>
        <v>Groceries</v>
      </c>
      <c r="P1226">
        <f>ROUND(Table1[[#This Row],[Sales Amount]],1)</f>
        <v>2609.1</v>
      </c>
      <c r="Q1226">
        <f>Table1[[#This Row],[Quantity Sold]]</f>
        <v>12</v>
      </c>
      <c r="R1226">
        <f>Table1[[#This Row],[Discount (%)]]</f>
        <v>2</v>
      </c>
      <c r="S1226">
        <f>Table1[[#This Row],[Profit]]</f>
        <v>105.37</v>
      </c>
    </row>
    <row r="1227" spans="1:19" ht="13.8">
      <c r="A1227" s="1" t="s">
        <v>1215</v>
      </c>
      <c r="B1227" s="7">
        <v>46247</v>
      </c>
      <c r="C1227" s="2" t="s">
        <v>3942</v>
      </c>
      <c r="D1227" s="4" t="s">
        <v>1661</v>
      </c>
      <c r="E1227" s="1">
        <v>1245.21</v>
      </c>
      <c r="F1227" s="1">
        <v>21</v>
      </c>
      <c r="G1227" s="1">
        <v>44</v>
      </c>
      <c r="H1227" s="1">
        <v>1061.0899999999999</v>
      </c>
      <c r="L1227" t="str">
        <f t="shared" si="19"/>
        <v>12c89905</v>
      </c>
      <c r="M1227" s="7">
        <v>46247</v>
      </c>
      <c r="N1227" t="str">
        <f>PROPER(Table1[[#This Row],[Region]])</f>
        <v>West</v>
      </c>
      <c r="O1227" t="str">
        <f>PROPER(Table1[[#This Row],[Product Category]])</f>
        <v>Furniture</v>
      </c>
      <c r="P1227">
        <f>ROUND(Table1[[#This Row],[Sales Amount]],1)</f>
        <v>1245.2</v>
      </c>
      <c r="Q1227">
        <f>Table1[[#This Row],[Quantity Sold]]</f>
        <v>21</v>
      </c>
      <c r="R1227">
        <f>Table1[[#This Row],[Discount (%)]]</f>
        <v>44</v>
      </c>
      <c r="S1227">
        <f>Table1[[#This Row],[Profit]]</f>
        <v>1061.0899999999999</v>
      </c>
    </row>
    <row r="1228" spans="1:19" ht="13.8">
      <c r="A1228" s="1" t="s">
        <v>1216</v>
      </c>
      <c r="B1228" s="7">
        <v>46248</v>
      </c>
      <c r="C1228" s="2" t="s">
        <v>3944</v>
      </c>
      <c r="D1228" s="4" t="s">
        <v>1661</v>
      </c>
      <c r="E1228" s="1">
        <v>1196.54</v>
      </c>
      <c r="F1228" s="1">
        <v>33</v>
      </c>
      <c r="G1228" s="1">
        <v>0</v>
      </c>
      <c r="H1228" s="1">
        <v>1152.1600000000001</v>
      </c>
      <c r="L1228" t="str">
        <f t="shared" si="19"/>
        <v>29c46b82</v>
      </c>
      <c r="M1228" s="7">
        <v>46248</v>
      </c>
      <c r="N1228" t="str">
        <f>PROPER(Table1[[#This Row],[Region]])</f>
        <v>South</v>
      </c>
      <c r="O1228" t="str">
        <f>PROPER(Table1[[#This Row],[Product Category]])</f>
        <v>Furniture</v>
      </c>
      <c r="P1228">
        <f>ROUND(Table1[[#This Row],[Sales Amount]],1)</f>
        <v>1196.5</v>
      </c>
      <c r="Q1228">
        <f>Table1[[#This Row],[Quantity Sold]]</f>
        <v>33</v>
      </c>
      <c r="R1228">
        <f>Table1[[#This Row],[Discount (%)]]</f>
        <v>0</v>
      </c>
      <c r="S1228">
        <f>Table1[[#This Row],[Profit]]</f>
        <v>1152.1600000000001</v>
      </c>
    </row>
    <row r="1229" spans="1:19" ht="13.8">
      <c r="A1229" s="1" t="s">
        <v>1217</v>
      </c>
      <c r="B1229" s="7">
        <v>46249</v>
      </c>
      <c r="C1229" s="2" t="s">
        <v>3941</v>
      </c>
      <c r="D1229" s="4" t="s">
        <v>1489</v>
      </c>
      <c r="E1229" s="1">
        <v>3748.22</v>
      </c>
      <c r="F1229" s="1">
        <v>35</v>
      </c>
      <c r="G1229" s="1">
        <v>25</v>
      </c>
      <c r="H1229" s="1">
        <v>1313.73</v>
      </c>
      <c r="L1229" t="str">
        <f t="shared" si="19"/>
        <v>b4ce365b</v>
      </c>
      <c r="M1229" s="7">
        <v>46249</v>
      </c>
      <c r="N1229" t="str">
        <f>PROPER(Table1[[#This Row],[Region]])</f>
        <v>North</v>
      </c>
      <c r="O1229" t="str">
        <f>PROPER(Table1[[#This Row],[Product Category]])</f>
        <v>Clothing</v>
      </c>
      <c r="P1229">
        <f>ROUND(Table1[[#This Row],[Sales Amount]],1)</f>
        <v>3748.2</v>
      </c>
      <c r="Q1229">
        <f>Table1[[#This Row],[Quantity Sold]]</f>
        <v>35</v>
      </c>
      <c r="R1229">
        <f>Table1[[#This Row],[Discount (%)]]</f>
        <v>25</v>
      </c>
      <c r="S1229">
        <f>Table1[[#This Row],[Profit]]</f>
        <v>1313.73</v>
      </c>
    </row>
    <row r="1230" spans="1:19" ht="13.8">
      <c r="A1230" s="1" t="s">
        <v>1218</v>
      </c>
      <c r="B1230" s="7">
        <v>46250</v>
      </c>
      <c r="C1230" s="2" t="s">
        <v>3941</v>
      </c>
      <c r="D1230" s="4" t="s">
        <v>3945</v>
      </c>
      <c r="E1230" s="1">
        <v>2270</v>
      </c>
      <c r="F1230" s="1">
        <v>23</v>
      </c>
      <c r="G1230" s="1">
        <v>5</v>
      </c>
      <c r="H1230" s="1">
        <v>1183.1199999999999</v>
      </c>
      <c r="L1230" t="str">
        <f t="shared" si="19"/>
        <v>48496fb0</v>
      </c>
      <c r="M1230" s="7">
        <v>46250</v>
      </c>
      <c r="N1230" t="str">
        <f>PROPER(Table1[[#This Row],[Region]])</f>
        <v>North</v>
      </c>
      <c r="O1230" t="str">
        <f>PROPER(Table1[[#This Row],[Product Category]])</f>
        <v>Sports</v>
      </c>
      <c r="P1230">
        <f>ROUND(Table1[[#This Row],[Sales Amount]],1)</f>
        <v>2270</v>
      </c>
      <c r="Q1230">
        <f>Table1[[#This Row],[Quantity Sold]]</f>
        <v>23</v>
      </c>
      <c r="R1230">
        <f>Table1[[#This Row],[Discount (%)]]</f>
        <v>5</v>
      </c>
      <c r="S1230">
        <f>Table1[[#This Row],[Profit]]</f>
        <v>1183.1199999999999</v>
      </c>
    </row>
    <row r="1231" spans="1:19" ht="13.8">
      <c r="A1231" s="1" t="s">
        <v>1219</v>
      </c>
      <c r="B1231" s="7">
        <v>46251</v>
      </c>
      <c r="C1231" s="2" t="s">
        <v>3944</v>
      </c>
      <c r="D1231" s="4" t="s">
        <v>92</v>
      </c>
      <c r="E1231" s="1">
        <v>2736.78</v>
      </c>
      <c r="F1231" s="1">
        <v>32</v>
      </c>
      <c r="G1231" s="1">
        <v>45</v>
      </c>
      <c r="H1231" s="1">
        <v>1968.19</v>
      </c>
      <c r="L1231" t="str">
        <f t="shared" si="19"/>
        <v>142fcd1b</v>
      </c>
      <c r="M1231" s="7">
        <v>46251</v>
      </c>
      <c r="N1231" t="str">
        <f>PROPER(Table1[[#This Row],[Region]])</f>
        <v>South</v>
      </c>
      <c r="O1231" t="str">
        <f>PROPER(Table1[[#This Row],[Product Category]])</f>
        <v>Groceries</v>
      </c>
      <c r="P1231">
        <f>ROUND(Table1[[#This Row],[Sales Amount]],1)</f>
        <v>2736.8</v>
      </c>
      <c r="Q1231">
        <f>Table1[[#This Row],[Quantity Sold]]</f>
        <v>32</v>
      </c>
      <c r="R1231">
        <f>Table1[[#This Row],[Discount (%)]]</f>
        <v>45</v>
      </c>
      <c r="S1231">
        <f>Table1[[#This Row],[Profit]]</f>
        <v>1968.19</v>
      </c>
    </row>
    <row r="1232" spans="1:19" ht="13.8">
      <c r="A1232" s="1" t="s">
        <v>1220</v>
      </c>
      <c r="B1232" s="7">
        <v>46252</v>
      </c>
      <c r="C1232" s="2" t="s">
        <v>3942</v>
      </c>
      <c r="D1232" s="4" t="s">
        <v>92</v>
      </c>
      <c r="E1232" s="1">
        <v>4073.12</v>
      </c>
      <c r="F1232" s="1">
        <v>6</v>
      </c>
      <c r="G1232" s="1">
        <v>16</v>
      </c>
      <c r="H1232" s="1">
        <v>282.82</v>
      </c>
      <c r="L1232" t="str">
        <f t="shared" si="19"/>
        <v>fc719551</v>
      </c>
      <c r="M1232" s="7">
        <v>46252</v>
      </c>
      <c r="N1232" t="str">
        <f>PROPER(Table1[[#This Row],[Region]])</f>
        <v>West</v>
      </c>
      <c r="O1232" t="str">
        <f>PROPER(Table1[[#This Row],[Product Category]])</f>
        <v>Groceries</v>
      </c>
      <c r="P1232">
        <f>ROUND(Table1[[#This Row],[Sales Amount]],1)</f>
        <v>4073.1</v>
      </c>
      <c r="Q1232">
        <f>Table1[[#This Row],[Quantity Sold]]</f>
        <v>6</v>
      </c>
      <c r="R1232">
        <f>Table1[[#This Row],[Discount (%)]]</f>
        <v>16</v>
      </c>
      <c r="S1232">
        <f>Table1[[#This Row],[Profit]]</f>
        <v>282.82</v>
      </c>
    </row>
    <row r="1233" spans="1:19" ht="13.8">
      <c r="A1233" s="1">
        <v>42241356</v>
      </c>
      <c r="B1233" s="7">
        <v>46253</v>
      </c>
      <c r="C1233" s="2" t="s">
        <v>3942</v>
      </c>
      <c r="D1233" s="4" t="s">
        <v>1489</v>
      </c>
      <c r="E1233" s="1">
        <v>4998.79</v>
      </c>
      <c r="F1233" s="1">
        <v>31</v>
      </c>
      <c r="G1233" s="1">
        <v>39</v>
      </c>
      <c r="H1233" s="1">
        <v>695.21</v>
      </c>
      <c r="L1233" t="str">
        <f t="shared" si="19"/>
        <v>42241356</v>
      </c>
      <c r="M1233" s="7">
        <v>46253</v>
      </c>
      <c r="N1233" t="str">
        <f>PROPER(Table1[[#This Row],[Region]])</f>
        <v>West</v>
      </c>
      <c r="O1233" t="str">
        <f>PROPER(Table1[[#This Row],[Product Category]])</f>
        <v>Clothing</v>
      </c>
      <c r="P1233">
        <f>ROUND(Table1[[#This Row],[Sales Amount]],1)</f>
        <v>4998.8</v>
      </c>
      <c r="Q1233">
        <f>Table1[[#This Row],[Quantity Sold]]</f>
        <v>31</v>
      </c>
      <c r="R1233">
        <f>Table1[[#This Row],[Discount (%)]]</f>
        <v>39</v>
      </c>
      <c r="S1233">
        <f>Table1[[#This Row],[Profit]]</f>
        <v>695.21</v>
      </c>
    </row>
    <row r="1234" spans="1:19" ht="13.8">
      <c r="A1234" s="1">
        <v>69724905</v>
      </c>
      <c r="B1234" s="7">
        <v>46254</v>
      </c>
      <c r="C1234" s="2" t="s">
        <v>3943</v>
      </c>
      <c r="D1234" s="4" t="s">
        <v>92</v>
      </c>
      <c r="E1234" s="1">
        <v>2607.87</v>
      </c>
      <c r="F1234" s="1">
        <v>18</v>
      </c>
      <c r="G1234" s="1">
        <v>47</v>
      </c>
      <c r="H1234" s="1">
        <v>116.81</v>
      </c>
      <c r="L1234" t="str">
        <f t="shared" si="19"/>
        <v>69724905</v>
      </c>
      <c r="M1234" s="7">
        <v>46254</v>
      </c>
      <c r="N1234" t="str">
        <f>PROPER(Table1[[#This Row],[Region]])</f>
        <v>East</v>
      </c>
      <c r="O1234" t="str">
        <f>PROPER(Table1[[#This Row],[Product Category]])</f>
        <v>Groceries</v>
      </c>
      <c r="P1234">
        <f>ROUND(Table1[[#This Row],[Sales Amount]],1)</f>
        <v>2607.9</v>
      </c>
      <c r="Q1234">
        <f>Table1[[#This Row],[Quantity Sold]]</f>
        <v>18</v>
      </c>
      <c r="R1234">
        <f>Table1[[#This Row],[Discount (%)]]</f>
        <v>47</v>
      </c>
      <c r="S1234">
        <f>Table1[[#This Row],[Profit]]</f>
        <v>116.81</v>
      </c>
    </row>
    <row r="1235" spans="1:19" ht="13.8">
      <c r="A1235" s="1" t="s">
        <v>1221</v>
      </c>
      <c r="B1235" s="7">
        <v>46255</v>
      </c>
      <c r="C1235" s="2" t="s">
        <v>3941</v>
      </c>
      <c r="D1235" s="4" t="s">
        <v>1661</v>
      </c>
      <c r="E1235" s="1">
        <v>2590.16</v>
      </c>
      <c r="F1235" s="1">
        <v>32</v>
      </c>
      <c r="G1235" s="1">
        <v>11</v>
      </c>
      <c r="H1235" s="1">
        <v>598.26</v>
      </c>
      <c r="L1235" t="str">
        <f t="shared" si="19"/>
        <v>20ee90f0</v>
      </c>
      <c r="M1235" s="7">
        <v>46255</v>
      </c>
      <c r="N1235" t="str">
        <f>PROPER(Table1[[#This Row],[Region]])</f>
        <v>North</v>
      </c>
      <c r="O1235" t="str">
        <f>PROPER(Table1[[#This Row],[Product Category]])</f>
        <v>Furniture</v>
      </c>
      <c r="P1235">
        <f>ROUND(Table1[[#This Row],[Sales Amount]],1)</f>
        <v>2590.1999999999998</v>
      </c>
      <c r="Q1235">
        <f>Table1[[#This Row],[Quantity Sold]]</f>
        <v>32</v>
      </c>
      <c r="R1235">
        <f>Table1[[#This Row],[Discount (%)]]</f>
        <v>11</v>
      </c>
      <c r="S1235">
        <f>Table1[[#This Row],[Profit]]</f>
        <v>598.26</v>
      </c>
    </row>
    <row r="1236" spans="1:19" ht="13.8">
      <c r="A1236" s="1" t="s">
        <v>1222</v>
      </c>
      <c r="B1236" s="7">
        <v>46256</v>
      </c>
      <c r="C1236" s="2" t="s">
        <v>3943</v>
      </c>
      <c r="D1236" s="4" t="s">
        <v>1661</v>
      </c>
      <c r="E1236" s="1">
        <v>2395.6</v>
      </c>
      <c r="F1236" s="1">
        <v>5</v>
      </c>
      <c r="G1236" s="1">
        <v>30</v>
      </c>
      <c r="H1236" s="1">
        <v>1774.77</v>
      </c>
      <c r="L1236" t="str">
        <f t="shared" si="19"/>
        <v>439ec09d</v>
      </c>
      <c r="M1236" s="7">
        <v>46256</v>
      </c>
      <c r="N1236" t="str">
        <f>PROPER(Table1[[#This Row],[Region]])</f>
        <v>East</v>
      </c>
      <c r="O1236" t="str">
        <f>PROPER(Table1[[#This Row],[Product Category]])</f>
        <v>Furniture</v>
      </c>
      <c r="P1236">
        <f>ROUND(Table1[[#This Row],[Sales Amount]],1)</f>
        <v>2395.6</v>
      </c>
      <c r="Q1236">
        <f>Table1[[#This Row],[Quantity Sold]]</f>
        <v>5</v>
      </c>
      <c r="R1236">
        <f>Table1[[#This Row],[Discount (%)]]</f>
        <v>30</v>
      </c>
      <c r="S1236">
        <f>Table1[[#This Row],[Profit]]</f>
        <v>1774.77</v>
      </c>
    </row>
    <row r="1237" spans="1:19" ht="13.8">
      <c r="A1237" s="1" t="s">
        <v>1223</v>
      </c>
      <c r="B1237" s="7">
        <v>46257</v>
      </c>
      <c r="C1237" s="2" t="s">
        <v>3944</v>
      </c>
      <c r="D1237" s="4" t="s">
        <v>92</v>
      </c>
      <c r="E1237" s="1">
        <v>3082.3</v>
      </c>
      <c r="F1237" s="1">
        <v>20</v>
      </c>
      <c r="G1237" s="1">
        <v>20</v>
      </c>
      <c r="H1237" s="1">
        <v>1024.4100000000001</v>
      </c>
      <c r="L1237" t="str">
        <f t="shared" si="19"/>
        <v>c3752957</v>
      </c>
      <c r="M1237" s="7">
        <v>46257</v>
      </c>
      <c r="N1237" t="str">
        <f>PROPER(Table1[[#This Row],[Region]])</f>
        <v>South</v>
      </c>
      <c r="O1237" t="str">
        <f>PROPER(Table1[[#This Row],[Product Category]])</f>
        <v>Groceries</v>
      </c>
      <c r="P1237">
        <f>ROUND(Table1[[#This Row],[Sales Amount]],1)</f>
        <v>3082.3</v>
      </c>
      <c r="Q1237">
        <f>Table1[[#This Row],[Quantity Sold]]</f>
        <v>20</v>
      </c>
      <c r="R1237">
        <f>Table1[[#This Row],[Discount (%)]]</f>
        <v>20</v>
      </c>
      <c r="S1237">
        <f>Table1[[#This Row],[Profit]]</f>
        <v>1024.4100000000001</v>
      </c>
    </row>
    <row r="1238" spans="1:19" ht="13.8">
      <c r="A1238" s="1" t="s">
        <v>1224</v>
      </c>
      <c r="B1238" s="7">
        <v>46258</v>
      </c>
      <c r="C1238" s="2" t="s">
        <v>3941</v>
      </c>
      <c r="D1238" s="4" t="s">
        <v>1661</v>
      </c>
      <c r="E1238" s="1">
        <v>2009.11</v>
      </c>
      <c r="F1238" s="1">
        <v>41</v>
      </c>
      <c r="G1238" s="1">
        <v>23</v>
      </c>
      <c r="H1238" s="1">
        <v>197.04</v>
      </c>
      <c r="L1238" t="str">
        <f t="shared" si="19"/>
        <v>04c96065</v>
      </c>
      <c r="M1238" s="7">
        <v>46258</v>
      </c>
      <c r="N1238" t="str">
        <f>PROPER(Table1[[#This Row],[Region]])</f>
        <v>North</v>
      </c>
      <c r="O1238" t="str">
        <f>PROPER(Table1[[#This Row],[Product Category]])</f>
        <v>Furniture</v>
      </c>
      <c r="P1238">
        <f>ROUND(Table1[[#This Row],[Sales Amount]],1)</f>
        <v>2009.1</v>
      </c>
      <c r="Q1238">
        <f>Table1[[#This Row],[Quantity Sold]]</f>
        <v>41</v>
      </c>
      <c r="R1238">
        <f>Table1[[#This Row],[Discount (%)]]</f>
        <v>23</v>
      </c>
      <c r="S1238">
        <f>Table1[[#This Row],[Profit]]</f>
        <v>197.04</v>
      </c>
    </row>
    <row r="1239" spans="1:19" ht="13.8">
      <c r="A1239" s="1" t="s">
        <v>1225</v>
      </c>
      <c r="B1239" s="7">
        <v>46259</v>
      </c>
      <c r="C1239" s="2" t="s">
        <v>3944</v>
      </c>
      <c r="D1239" s="4" t="s">
        <v>1489</v>
      </c>
      <c r="E1239" s="1">
        <v>3605.67</v>
      </c>
      <c r="F1239" s="1">
        <v>33</v>
      </c>
      <c r="G1239" s="1">
        <v>30</v>
      </c>
      <c r="H1239" s="1">
        <v>1536.9</v>
      </c>
      <c r="L1239" t="str">
        <f t="shared" si="19"/>
        <v>31bc7347</v>
      </c>
      <c r="M1239" s="7">
        <v>46259</v>
      </c>
      <c r="N1239" t="str">
        <f>PROPER(Table1[[#This Row],[Region]])</f>
        <v>South</v>
      </c>
      <c r="O1239" t="str">
        <f>PROPER(Table1[[#This Row],[Product Category]])</f>
        <v>Clothing</v>
      </c>
      <c r="P1239">
        <f>ROUND(Table1[[#This Row],[Sales Amount]],1)</f>
        <v>3605.7</v>
      </c>
      <c r="Q1239">
        <f>Table1[[#This Row],[Quantity Sold]]</f>
        <v>33</v>
      </c>
      <c r="R1239">
        <f>Table1[[#This Row],[Discount (%)]]</f>
        <v>30</v>
      </c>
      <c r="S1239">
        <f>Table1[[#This Row],[Profit]]</f>
        <v>1536.9</v>
      </c>
    </row>
    <row r="1240" spans="1:19" ht="13.8">
      <c r="A1240" s="1" t="s">
        <v>1226</v>
      </c>
      <c r="B1240" s="7">
        <v>46260</v>
      </c>
      <c r="C1240" s="2" t="s">
        <v>3942</v>
      </c>
      <c r="D1240" s="4" t="s">
        <v>92</v>
      </c>
      <c r="E1240" s="1">
        <v>2581.11</v>
      </c>
      <c r="F1240" s="1">
        <v>5</v>
      </c>
      <c r="G1240" s="1">
        <v>38</v>
      </c>
      <c r="H1240" s="1">
        <v>1377.92</v>
      </c>
      <c r="L1240" t="str">
        <f t="shared" si="19"/>
        <v>e8bec156</v>
      </c>
      <c r="M1240" s="7">
        <v>46260</v>
      </c>
      <c r="N1240" t="str">
        <f>PROPER(Table1[[#This Row],[Region]])</f>
        <v>West</v>
      </c>
      <c r="O1240" t="str">
        <f>PROPER(Table1[[#This Row],[Product Category]])</f>
        <v>Groceries</v>
      </c>
      <c r="P1240">
        <f>ROUND(Table1[[#This Row],[Sales Amount]],1)</f>
        <v>2581.1</v>
      </c>
      <c r="Q1240">
        <f>Table1[[#This Row],[Quantity Sold]]</f>
        <v>5</v>
      </c>
      <c r="R1240">
        <f>Table1[[#This Row],[Discount (%)]]</f>
        <v>38</v>
      </c>
      <c r="S1240">
        <f>Table1[[#This Row],[Profit]]</f>
        <v>1377.92</v>
      </c>
    </row>
    <row r="1241" spans="1:19" ht="13.8">
      <c r="A1241" s="1" t="s">
        <v>1227</v>
      </c>
      <c r="B1241" s="7">
        <v>46261</v>
      </c>
      <c r="C1241" s="2" t="s">
        <v>3941</v>
      </c>
      <c r="D1241" s="4" t="s">
        <v>3946</v>
      </c>
      <c r="E1241" s="1">
        <v>1141.45</v>
      </c>
      <c r="F1241" s="1">
        <v>17</v>
      </c>
      <c r="G1241" s="1">
        <v>24</v>
      </c>
      <c r="H1241" s="1">
        <v>951.58</v>
      </c>
      <c r="L1241" t="str">
        <f t="shared" si="19"/>
        <v>40cd61ff</v>
      </c>
      <c r="M1241" s="7">
        <v>46261</v>
      </c>
      <c r="N1241" t="str">
        <f>PROPER(Table1[[#This Row],[Region]])</f>
        <v>North</v>
      </c>
      <c r="O1241" t="str">
        <f>PROPER(Table1[[#This Row],[Product Category]])</f>
        <v>Electronics</v>
      </c>
      <c r="P1241">
        <f>ROUND(Table1[[#This Row],[Sales Amount]],1)</f>
        <v>1141.5</v>
      </c>
      <c r="Q1241">
        <f>Table1[[#This Row],[Quantity Sold]]</f>
        <v>17</v>
      </c>
      <c r="R1241">
        <f>Table1[[#This Row],[Discount (%)]]</f>
        <v>24</v>
      </c>
      <c r="S1241">
        <f>Table1[[#This Row],[Profit]]</f>
        <v>951.58</v>
      </c>
    </row>
    <row r="1242" spans="1:19" ht="13.8">
      <c r="A1242" s="1" t="s">
        <v>1228</v>
      </c>
      <c r="B1242" s="7">
        <v>46262</v>
      </c>
      <c r="C1242" s="2" t="s">
        <v>3941</v>
      </c>
      <c r="D1242" s="4" t="s">
        <v>92</v>
      </c>
      <c r="E1242" s="1">
        <v>288.69</v>
      </c>
      <c r="F1242" s="1">
        <v>50</v>
      </c>
      <c r="G1242" s="1">
        <v>24</v>
      </c>
      <c r="H1242" s="1">
        <v>1295.33</v>
      </c>
      <c r="L1242" t="str">
        <f t="shared" si="19"/>
        <v>aa43b0c3</v>
      </c>
      <c r="M1242" s="7">
        <v>46262</v>
      </c>
      <c r="N1242" t="str">
        <f>PROPER(Table1[[#This Row],[Region]])</f>
        <v>North</v>
      </c>
      <c r="O1242" t="str">
        <f>PROPER(Table1[[#This Row],[Product Category]])</f>
        <v>Groceries</v>
      </c>
      <c r="P1242">
        <f>ROUND(Table1[[#This Row],[Sales Amount]],1)</f>
        <v>288.7</v>
      </c>
      <c r="Q1242">
        <f>Table1[[#This Row],[Quantity Sold]]</f>
        <v>50</v>
      </c>
      <c r="R1242">
        <f>Table1[[#This Row],[Discount (%)]]</f>
        <v>24</v>
      </c>
      <c r="S1242">
        <f>Table1[[#This Row],[Profit]]</f>
        <v>1295.33</v>
      </c>
    </row>
    <row r="1243" spans="1:19" ht="13.8">
      <c r="A1243" s="1">
        <v>46064789</v>
      </c>
      <c r="B1243" s="7">
        <v>46263</v>
      </c>
      <c r="C1243" s="2" t="s">
        <v>3943</v>
      </c>
      <c r="D1243" s="4" t="s">
        <v>3946</v>
      </c>
      <c r="E1243" s="1">
        <v>171.83</v>
      </c>
      <c r="F1243" s="1">
        <v>14</v>
      </c>
      <c r="G1243" s="1">
        <v>26</v>
      </c>
      <c r="H1243" s="1">
        <v>228.81</v>
      </c>
      <c r="L1243" t="str">
        <f t="shared" si="19"/>
        <v>46064789</v>
      </c>
      <c r="M1243" s="7">
        <v>46263</v>
      </c>
      <c r="N1243" t="str">
        <f>PROPER(Table1[[#This Row],[Region]])</f>
        <v>East</v>
      </c>
      <c r="O1243" t="str">
        <f>PROPER(Table1[[#This Row],[Product Category]])</f>
        <v>Electronics</v>
      </c>
      <c r="P1243">
        <f>ROUND(Table1[[#This Row],[Sales Amount]],1)</f>
        <v>171.8</v>
      </c>
      <c r="Q1243">
        <f>Table1[[#This Row],[Quantity Sold]]</f>
        <v>14</v>
      </c>
      <c r="R1243">
        <f>Table1[[#This Row],[Discount (%)]]</f>
        <v>26</v>
      </c>
      <c r="S1243">
        <f>Table1[[#This Row],[Profit]]</f>
        <v>228.81</v>
      </c>
    </row>
    <row r="1244" spans="1:19" ht="13.8">
      <c r="A1244" s="1" t="s">
        <v>1229</v>
      </c>
      <c r="B1244" s="7">
        <v>46264</v>
      </c>
      <c r="C1244" s="2" t="s">
        <v>3941</v>
      </c>
      <c r="D1244" s="4" t="s">
        <v>92</v>
      </c>
      <c r="E1244" s="1">
        <v>1910.77</v>
      </c>
      <c r="F1244" s="1">
        <v>39</v>
      </c>
      <c r="G1244" s="1">
        <v>13</v>
      </c>
      <c r="H1244" s="1">
        <v>1170.5999999999999</v>
      </c>
      <c r="L1244" t="str">
        <f t="shared" si="19"/>
        <v>61485b55</v>
      </c>
      <c r="M1244" s="7">
        <v>46264</v>
      </c>
      <c r="N1244" t="str">
        <f>PROPER(Table1[[#This Row],[Region]])</f>
        <v>North</v>
      </c>
      <c r="O1244" t="str">
        <f>PROPER(Table1[[#This Row],[Product Category]])</f>
        <v>Groceries</v>
      </c>
      <c r="P1244">
        <f>ROUND(Table1[[#This Row],[Sales Amount]],1)</f>
        <v>1910.8</v>
      </c>
      <c r="Q1244">
        <f>Table1[[#This Row],[Quantity Sold]]</f>
        <v>39</v>
      </c>
      <c r="R1244">
        <f>Table1[[#This Row],[Discount (%)]]</f>
        <v>13</v>
      </c>
      <c r="S1244">
        <f>Table1[[#This Row],[Profit]]</f>
        <v>1170.5999999999999</v>
      </c>
    </row>
    <row r="1245" spans="1:19" ht="13.8">
      <c r="A1245" s="1" t="s">
        <v>1230</v>
      </c>
      <c r="B1245" s="7">
        <v>46265</v>
      </c>
      <c r="C1245" s="2" t="s">
        <v>3941</v>
      </c>
      <c r="D1245" s="4" t="s">
        <v>1661</v>
      </c>
      <c r="E1245" s="1">
        <v>4323.1899999999996</v>
      </c>
      <c r="F1245" s="1">
        <v>31</v>
      </c>
      <c r="G1245" s="1">
        <v>5</v>
      </c>
      <c r="H1245" s="1">
        <v>830.31</v>
      </c>
      <c r="L1245" t="str">
        <f t="shared" si="19"/>
        <v>909c2fe2</v>
      </c>
      <c r="M1245" s="7">
        <v>46265</v>
      </c>
      <c r="N1245" t="str">
        <f>PROPER(Table1[[#This Row],[Region]])</f>
        <v>North</v>
      </c>
      <c r="O1245" t="str">
        <f>PROPER(Table1[[#This Row],[Product Category]])</f>
        <v>Furniture</v>
      </c>
      <c r="P1245">
        <f>ROUND(Table1[[#This Row],[Sales Amount]],1)</f>
        <v>4323.2</v>
      </c>
      <c r="Q1245">
        <f>Table1[[#This Row],[Quantity Sold]]</f>
        <v>31</v>
      </c>
      <c r="R1245">
        <f>Table1[[#This Row],[Discount (%)]]</f>
        <v>5</v>
      </c>
      <c r="S1245">
        <f>Table1[[#This Row],[Profit]]</f>
        <v>830.31</v>
      </c>
    </row>
    <row r="1246" spans="1:19" ht="13.8">
      <c r="A1246" s="1" t="s">
        <v>1231</v>
      </c>
      <c r="B1246" s="7">
        <v>46266</v>
      </c>
      <c r="C1246" s="2" t="s">
        <v>3942</v>
      </c>
      <c r="D1246" s="4" t="s">
        <v>92</v>
      </c>
      <c r="E1246" s="1">
        <v>4370.6000000000004</v>
      </c>
      <c r="F1246" s="1">
        <v>13</v>
      </c>
      <c r="G1246" s="1">
        <v>1</v>
      </c>
      <c r="H1246" s="1">
        <v>923.92</v>
      </c>
      <c r="L1246" t="str">
        <f t="shared" si="19"/>
        <v>0c5bfb33</v>
      </c>
      <c r="M1246" s="7">
        <v>46266</v>
      </c>
      <c r="N1246" t="str">
        <f>PROPER(Table1[[#This Row],[Region]])</f>
        <v>West</v>
      </c>
      <c r="O1246" t="str">
        <f>PROPER(Table1[[#This Row],[Product Category]])</f>
        <v>Groceries</v>
      </c>
      <c r="P1246">
        <f>ROUND(Table1[[#This Row],[Sales Amount]],1)</f>
        <v>4370.6000000000004</v>
      </c>
      <c r="Q1246">
        <f>Table1[[#This Row],[Quantity Sold]]</f>
        <v>13</v>
      </c>
      <c r="R1246">
        <f>Table1[[#This Row],[Discount (%)]]</f>
        <v>1</v>
      </c>
      <c r="S1246">
        <f>Table1[[#This Row],[Profit]]</f>
        <v>923.92</v>
      </c>
    </row>
    <row r="1247" spans="1:19" ht="13.8">
      <c r="A1247" s="1" t="s">
        <v>1232</v>
      </c>
      <c r="B1247" s="7">
        <v>46267</v>
      </c>
      <c r="C1247" s="2" t="s">
        <v>3944</v>
      </c>
      <c r="D1247" s="4" t="s">
        <v>1661</v>
      </c>
      <c r="E1247" s="1">
        <v>688.35</v>
      </c>
      <c r="F1247" s="1">
        <v>12</v>
      </c>
      <c r="G1247" s="1">
        <v>10</v>
      </c>
      <c r="H1247" s="1">
        <v>628.25</v>
      </c>
      <c r="L1247" t="str">
        <f t="shared" si="19"/>
        <v>058abf0e</v>
      </c>
      <c r="M1247" s="7">
        <v>46267</v>
      </c>
      <c r="N1247" t="str">
        <f>PROPER(Table1[[#This Row],[Region]])</f>
        <v>South</v>
      </c>
      <c r="O1247" t="str">
        <f>PROPER(Table1[[#This Row],[Product Category]])</f>
        <v>Furniture</v>
      </c>
      <c r="P1247">
        <f>ROUND(Table1[[#This Row],[Sales Amount]],1)</f>
        <v>688.4</v>
      </c>
      <c r="Q1247">
        <f>Table1[[#This Row],[Quantity Sold]]</f>
        <v>12</v>
      </c>
      <c r="R1247">
        <f>Table1[[#This Row],[Discount (%)]]</f>
        <v>10</v>
      </c>
      <c r="S1247">
        <f>Table1[[#This Row],[Profit]]</f>
        <v>628.25</v>
      </c>
    </row>
    <row r="1248" spans="1:19" ht="13.8">
      <c r="A1248" s="1" t="s">
        <v>1233</v>
      </c>
      <c r="B1248" s="7">
        <v>46268</v>
      </c>
      <c r="C1248" s="2" t="s">
        <v>3944</v>
      </c>
      <c r="D1248" s="4" t="s">
        <v>3946</v>
      </c>
      <c r="E1248" s="1">
        <v>3977.71</v>
      </c>
      <c r="F1248" s="1">
        <v>5</v>
      </c>
      <c r="G1248" s="1">
        <v>48</v>
      </c>
      <c r="H1248" s="1">
        <v>1993.18</v>
      </c>
      <c r="L1248" t="str">
        <f t="shared" si="19"/>
        <v>2b867971</v>
      </c>
      <c r="M1248" s="7">
        <v>46268</v>
      </c>
      <c r="N1248" t="str">
        <f>PROPER(Table1[[#This Row],[Region]])</f>
        <v>South</v>
      </c>
      <c r="O1248" t="str">
        <f>PROPER(Table1[[#This Row],[Product Category]])</f>
        <v>Electronics</v>
      </c>
      <c r="P1248">
        <f>ROUND(Table1[[#This Row],[Sales Amount]],1)</f>
        <v>3977.7</v>
      </c>
      <c r="Q1248">
        <f>Table1[[#This Row],[Quantity Sold]]</f>
        <v>5</v>
      </c>
      <c r="R1248">
        <f>Table1[[#This Row],[Discount (%)]]</f>
        <v>48</v>
      </c>
      <c r="S1248">
        <f>Table1[[#This Row],[Profit]]</f>
        <v>1993.18</v>
      </c>
    </row>
    <row r="1249" spans="1:19" ht="13.8">
      <c r="A1249" s="1" t="s">
        <v>1234</v>
      </c>
      <c r="B1249" s="7">
        <v>46269</v>
      </c>
      <c r="C1249" s="2" t="s">
        <v>3943</v>
      </c>
      <c r="D1249" s="4" t="s">
        <v>3946</v>
      </c>
      <c r="E1249" s="1">
        <v>1575.84</v>
      </c>
      <c r="F1249" s="1">
        <v>37</v>
      </c>
      <c r="G1249" s="1">
        <v>34</v>
      </c>
      <c r="H1249" s="1">
        <v>166.74</v>
      </c>
      <c r="L1249" t="str">
        <f t="shared" si="19"/>
        <v>bb1f3c52</v>
      </c>
      <c r="M1249" s="7">
        <v>46269</v>
      </c>
      <c r="N1249" t="str">
        <f>PROPER(Table1[[#This Row],[Region]])</f>
        <v>East</v>
      </c>
      <c r="O1249" t="str">
        <f>PROPER(Table1[[#This Row],[Product Category]])</f>
        <v>Electronics</v>
      </c>
      <c r="P1249">
        <f>ROUND(Table1[[#This Row],[Sales Amount]],1)</f>
        <v>1575.8</v>
      </c>
      <c r="Q1249">
        <f>Table1[[#This Row],[Quantity Sold]]</f>
        <v>37</v>
      </c>
      <c r="R1249">
        <f>Table1[[#This Row],[Discount (%)]]</f>
        <v>34</v>
      </c>
      <c r="S1249">
        <f>Table1[[#This Row],[Profit]]</f>
        <v>166.74</v>
      </c>
    </row>
    <row r="1250" spans="1:19" ht="13.8">
      <c r="A1250" s="1" t="s">
        <v>1236</v>
      </c>
      <c r="B1250" s="7">
        <v>46270</v>
      </c>
      <c r="C1250" s="2" t="s">
        <v>3944</v>
      </c>
      <c r="D1250" s="4" t="s">
        <v>3946</v>
      </c>
      <c r="E1250" s="1">
        <v>4851.6400000000003</v>
      </c>
      <c r="F1250" s="1">
        <v>41</v>
      </c>
      <c r="G1250" s="1">
        <v>7</v>
      </c>
      <c r="H1250" s="1">
        <v>1640.76</v>
      </c>
      <c r="L1250" t="str">
        <f t="shared" si="19"/>
        <v>fff0e929</v>
      </c>
      <c r="M1250" s="7">
        <v>46270</v>
      </c>
      <c r="N1250" t="str">
        <f>PROPER(Table1[[#This Row],[Region]])</f>
        <v>South</v>
      </c>
      <c r="O1250" t="str">
        <f>PROPER(Table1[[#This Row],[Product Category]])</f>
        <v>Electronics</v>
      </c>
      <c r="P1250">
        <f>ROUND(Table1[[#This Row],[Sales Amount]],1)</f>
        <v>4851.6000000000004</v>
      </c>
      <c r="Q1250">
        <f>Table1[[#This Row],[Quantity Sold]]</f>
        <v>41</v>
      </c>
      <c r="R1250">
        <f>Table1[[#This Row],[Discount (%)]]</f>
        <v>7</v>
      </c>
      <c r="S1250">
        <f>Table1[[#This Row],[Profit]]</f>
        <v>1640.76</v>
      </c>
    </row>
    <row r="1251" spans="1:19" ht="13.8">
      <c r="A1251" s="1" t="s">
        <v>1237</v>
      </c>
      <c r="B1251" s="7">
        <v>46271</v>
      </c>
      <c r="C1251" s="2" t="s">
        <v>3944</v>
      </c>
      <c r="D1251" s="4" t="s">
        <v>1489</v>
      </c>
      <c r="E1251" s="1">
        <v>251.15</v>
      </c>
      <c r="F1251" s="1">
        <v>15</v>
      </c>
      <c r="G1251" s="1">
        <v>32</v>
      </c>
      <c r="H1251" s="1">
        <v>308.82</v>
      </c>
      <c r="L1251" t="str">
        <f t="shared" si="19"/>
        <v>b736d9ad</v>
      </c>
      <c r="M1251" s="7">
        <v>46271</v>
      </c>
      <c r="N1251" t="str">
        <f>PROPER(Table1[[#This Row],[Region]])</f>
        <v>South</v>
      </c>
      <c r="O1251" t="str">
        <f>PROPER(Table1[[#This Row],[Product Category]])</f>
        <v>Clothing</v>
      </c>
      <c r="P1251">
        <f>ROUND(Table1[[#This Row],[Sales Amount]],1)</f>
        <v>251.2</v>
      </c>
      <c r="Q1251">
        <f>Table1[[#This Row],[Quantity Sold]]</f>
        <v>15</v>
      </c>
      <c r="R1251">
        <f>Table1[[#This Row],[Discount (%)]]</f>
        <v>32</v>
      </c>
      <c r="S1251">
        <f>Table1[[#This Row],[Profit]]</f>
        <v>308.82</v>
      </c>
    </row>
    <row r="1252" spans="1:19" ht="13.8">
      <c r="A1252" s="1" t="s">
        <v>1238</v>
      </c>
      <c r="B1252" s="7">
        <v>46272</v>
      </c>
      <c r="C1252" s="2" t="s">
        <v>3941</v>
      </c>
      <c r="D1252" s="4" t="s">
        <v>92</v>
      </c>
      <c r="E1252" s="1">
        <v>3687.33</v>
      </c>
      <c r="F1252" s="1">
        <v>17</v>
      </c>
      <c r="G1252" s="1">
        <v>12</v>
      </c>
      <c r="H1252" s="1">
        <v>1122.3</v>
      </c>
      <c r="L1252" t="str">
        <f t="shared" si="19"/>
        <v>76b9ca89</v>
      </c>
      <c r="M1252" s="7">
        <v>46272</v>
      </c>
      <c r="N1252" t="str">
        <f>PROPER(Table1[[#This Row],[Region]])</f>
        <v>North</v>
      </c>
      <c r="O1252" t="str">
        <f>PROPER(Table1[[#This Row],[Product Category]])</f>
        <v>Groceries</v>
      </c>
      <c r="P1252">
        <f>ROUND(Table1[[#This Row],[Sales Amount]],1)</f>
        <v>3687.3</v>
      </c>
      <c r="Q1252">
        <f>Table1[[#This Row],[Quantity Sold]]</f>
        <v>17</v>
      </c>
      <c r="R1252">
        <f>Table1[[#This Row],[Discount (%)]]</f>
        <v>12</v>
      </c>
      <c r="S1252">
        <f>Table1[[#This Row],[Profit]]</f>
        <v>1122.3</v>
      </c>
    </row>
    <row r="1253" spans="1:19" ht="13.8">
      <c r="A1253" s="1">
        <v>95357268</v>
      </c>
      <c r="B1253" s="7">
        <v>46273</v>
      </c>
      <c r="C1253" s="2" t="s">
        <v>3943</v>
      </c>
      <c r="D1253" s="4" t="s">
        <v>3945</v>
      </c>
      <c r="E1253" s="1">
        <v>3255.75</v>
      </c>
      <c r="F1253" s="1">
        <v>28</v>
      </c>
      <c r="G1253" s="1">
        <v>46</v>
      </c>
      <c r="H1253" s="1">
        <v>701.62</v>
      </c>
      <c r="L1253" t="str">
        <f t="shared" si="19"/>
        <v>95357268</v>
      </c>
      <c r="M1253" s="7">
        <v>46273</v>
      </c>
      <c r="N1253" t="str">
        <f>PROPER(Table1[[#This Row],[Region]])</f>
        <v>East</v>
      </c>
      <c r="O1253" t="str">
        <f>PROPER(Table1[[#This Row],[Product Category]])</f>
        <v>Sports</v>
      </c>
      <c r="P1253">
        <f>ROUND(Table1[[#This Row],[Sales Amount]],1)</f>
        <v>3255.8</v>
      </c>
      <c r="Q1253">
        <f>Table1[[#This Row],[Quantity Sold]]</f>
        <v>28</v>
      </c>
      <c r="R1253">
        <f>Table1[[#This Row],[Discount (%)]]</f>
        <v>46</v>
      </c>
      <c r="S1253">
        <f>Table1[[#This Row],[Profit]]</f>
        <v>701.62</v>
      </c>
    </row>
    <row r="1254" spans="1:19" ht="13.8">
      <c r="A1254" s="1" t="s">
        <v>1239</v>
      </c>
      <c r="B1254" s="7">
        <v>46274</v>
      </c>
      <c r="C1254" s="2" t="s">
        <v>3941</v>
      </c>
      <c r="D1254" s="4" t="s">
        <v>1489</v>
      </c>
      <c r="E1254" s="1">
        <v>3827.61</v>
      </c>
      <c r="F1254" s="1">
        <v>7</v>
      </c>
      <c r="G1254" s="1">
        <v>32</v>
      </c>
      <c r="H1254" s="1">
        <v>1882.42</v>
      </c>
      <c r="L1254" t="str">
        <f t="shared" si="19"/>
        <v>3f858e68</v>
      </c>
      <c r="M1254" s="7">
        <v>46274</v>
      </c>
      <c r="N1254" t="str">
        <f>PROPER(Table1[[#This Row],[Region]])</f>
        <v>North</v>
      </c>
      <c r="O1254" t="str">
        <f>PROPER(Table1[[#This Row],[Product Category]])</f>
        <v>Clothing</v>
      </c>
      <c r="P1254">
        <f>ROUND(Table1[[#This Row],[Sales Amount]],1)</f>
        <v>3827.6</v>
      </c>
      <c r="Q1254">
        <f>Table1[[#This Row],[Quantity Sold]]</f>
        <v>7</v>
      </c>
      <c r="R1254">
        <f>Table1[[#This Row],[Discount (%)]]</f>
        <v>32</v>
      </c>
      <c r="S1254">
        <f>Table1[[#This Row],[Profit]]</f>
        <v>1882.42</v>
      </c>
    </row>
    <row r="1255" spans="1:19" ht="13.8">
      <c r="A1255" s="1" t="s">
        <v>1240</v>
      </c>
      <c r="B1255" s="7">
        <v>46275</v>
      </c>
      <c r="C1255" s="2" t="s">
        <v>3942</v>
      </c>
      <c r="D1255" s="4" t="s">
        <v>3946</v>
      </c>
      <c r="E1255" s="1">
        <v>2771.12</v>
      </c>
      <c r="F1255" s="1">
        <v>47</v>
      </c>
      <c r="G1255" s="1">
        <v>36</v>
      </c>
      <c r="H1255" s="1">
        <v>337.21</v>
      </c>
      <c r="L1255" t="str">
        <f t="shared" si="19"/>
        <v>56bdaa12</v>
      </c>
      <c r="M1255" s="7">
        <v>46275</v>
      </c>
      <c r="N1255" t="str">
        <f>PROPER(Table1[[#This Row],[Region]])</f>
        <v>West</v>
      </c>
      <c r="O1255" t="str">
        <f>PROPER(Table1[[#This Row],[Product Category]])</f>
        <v>Electronics</v>
      </c>
      <c r="P1255">
        <f>ROUND(Table1[[#This Row],[Sales Amount]],1)</f>
        <v>2771.1</v>
      </c>
      <c r="Q1255">
        <f>Table1[[#This Row],[Quantity Sold]]</f>
        <v>47</v>
      </c>
      <c r="R1255">
        <f>Table1[[#This Row],[Discount (%)]]</f>
        <v>36</v>
      </c>
      <c r="S1255">
        <f>Table1[[#This Row],[Profit]]</f>
        <v>337.21</v>
      </c>
    </row>
    <row r="1256" spans="1:19" ht="13.8">
      <c r="A1256" s="1" t="s">
        <v>1241</v>
      </c>
      <c r="B1256" s="7">
        <v>46276</v>
      </c>
      <c r="C1256" s="2" t="s">
        <v>3944</v>
      </c>
      <c r="D1256" s="4" t="s">
        <v>1489</v>
      </c>
      <c r="E1256" s="1">
        <v>2604.96</v>
      </c>
      <c r="F1256" s="1">
        <v>3</v>
      </c>
      <c r="G1256" s="1">
        <v>30</v>
      </c>
      <c r="H1256" s="1">
        <v>1070.22</v>
      </c>
      <c r="L1256" t="str">
        <f t="shared" si="19"/>
        <v>0c36969a</v>
      </c>
      <c r="M1256" s="7">
        <v>46276</v>
      </c>
      <c r="N1256" t="str">
        <f>PROPER(Table1[[#This Row],[Region]])</f>
        <v>South</v>
      </c>
      <c r="O1256" t="str">
        <f>PROPER(Table1[[#This Row],[Product Category]])</f>
        <v>Clothing</v>
      </c>
      <c r="P1256">
        <f>ROUND(Table1[[#This Row],[Sales Amount]],1)</f>
        <v>2605</v>
      </c>
      <c r="Q1256">
        <f>Table1[[#This Row],[Quantity Sold]]</f>
        <v>3</v>
      </c>
      <c r="R1256">
        <f>Table1[[#This Row],[Discount (%)]]</f>
        <v>30</v>
      </c>
      <c r="S1256">
        <f>Table1[[#This Row],[Profit]]</f>
        <v>1070.22</v>
      </c>
    </row>
    <row r="1257" spans="1:19" ht="13.8">
      <c r="A1257" s="1" t="s">
        <v>1242</v>
      </c>
      <c r="B1257" s="7">
        <v>46277</v>
      </c>
      <c r="C1257" s="2" t="s">
        <v>3942</v>
      </c>
      <c r="D1257" s="4" t="s">
        <v>1489</v>
      </c>
      <c r="E1257" s="1">
        <v>3358.58</v>
      </c>
      <c r="F1257" s="1">
        <v>1</v>
      </c>
      <c r="G1257" s="1">
        <v>25</v>
      </c>
      <c r="H1257" s="1">
        <v>1633.14</v>
      </c>
      <c r="L1257" t="str">
        <f t="shared" si="19"/>
        <v>11394e6d</v>
      </c>
      <c r="M1257" s="7">
        <v>46277</v>
      </c>
      <c r="N1257" t="str">
        <f>PROPER(Table1[[#This Row],[Region]])</f>
        <v>West</v>
      </c>
      <c r="O1257" t="str">
        <f>PROPER(Table1[[#This Row],[Product Category]])</f>
        <v>Clothing</v>
      </c>
      <c r="P1257">
        <f>ROUND(Table1[[#This Row],[Sales Amount]],1)</f>
        <v>3358.6</v>
      </c>
      <c r="Q1257">
        <f>Table1[[#This Row],[Quantity Sold]]</f>
        <v>1</v>
      </c>
      <c r="R1257">
        <f>Table1[[#This Row],[Discount (%)]]</f>
        <v>25</v>
      </c>
      <c r="S1257">
        <f>Table1[[#This Row],[Profit]]</f>
        <v>1633.14</v>
      </c>
    </row>
    <row r="1258" spans="1:19" ht="13.8">
      <c r="A1258" s="1" t="s">
        <v>1243</v>
      </c>
      <c r="B1258" s="7">
        <v>46278</v>
      </c>
      <c r="C1258" s="2" t="s">
        <v>3943</v>
      </c>
      <c r="D1258" s="4" t="s">
        <v>1661</v>
      </c>
      <c r="E1258" s="1">
        <v>3419.37</v>
      </c>
      <c r="F1258" s="1">
        <v>15</v>
      </c>
      <c r="G1258" s="1">
        <v>30</v>
      </c>
      <c r="H1258" s="1">
        <v>1811.72</v>
      </c>
      <c r="L1258" t="str">
        <f t="shared" si="19"/>
        <v>a9f480fc</v>
      </c>
      <c r="M1258" s="7">
        <v>46278</v>
      </c>
      <c r="N1258" t="str">
        <f>PROPER(Table1[[#This Row],[Region]])</f>
        <v>East</v>
      </c>
      <c r="O1258" t="str">
        <f>PROPER(Table1[[#This Row],[Product Category]])</f>
        <v>Furniture</v>
      </c>
      <c r="P1258">
        <f>ROUND(Table1[[#This Row],[Sales Amount]],1)</f>
        <v>3419.4</v>
      </c>
      <c r="Q1258">
        <f>Table1[[#This Row],[Quantity Sold]]</f>
        <v>15</v>
      </c>
      <c r="R1258">
        <f>Table1[[#This Row],[Discount (%)]]</f>
        <v>30</v>
      </c>
      <c r="S1258">
        <f>Table1[[#This Row],[Profit]]</f>
        <v>1811.72</v>
      </c>
    </row>
    <row r="1259" spans="1:19" ht="13.8">
      <c r="A1259" s="1" t="s">
        <v>1244</v>
      </c>
      <c r="B1259" s="7">
        <v>46279</v>
      </c>
      <c r="C1259" s="2" t="s">
        <v>3942</v>
      </c>
      <c r="D1259" s="4" t="s">
        <v>92</v>
      </c>
      <c r="E1259" s="1">
        <v>4826.43</v>
      </c>
      <c r="F1259" s="1">
        <v>11</v>
      </c>
      <c r="G1259" s="1">
        <v>41</v>
      </c>
      <c r="H1259" s="1">
        <v>242.63</v>
      </c>
      <c r="L1259" t="str">
        <f t="shared" si="19"/>
        <v>c88477d7</v>
      </c>
      <c r="M1259" s="7">
        <v>46279</v>
      </c>
      <c r="N1259" t="str">
        <f>PROPER(Table1[[#This Row],[Region]])</f>
        <v>West</v>
      </c>
      <c r="O1259" t="str">
        <f>PROPER(Table1[[#This Row],[Product Category]])</f>
        <v>Groceries</v>
      </c>
      <c r="P1259">
        <f>ROUND(Table1[[#This Row],[Sales Amount]],1)</f>
        <v>4826.3999999999996</v>
      </c>
      <c r="Q1259">
        <f>Table1[[#This Row],[Quantity Sold]]</f>
        <v>11</v>
      </c>
      <c r="R1259">
        <f>Table1[[#This Row],[Discount (%)]]</f>
        <v>41</v>
      </c>
      <c r="S1259">
        <f>Table1[[#This Row],[Profit]]</f>
        <v>242.63</v>
      </c>
    </row>
    <row r="1260" spans="1:19" ht="13.8">
      <c r="A1260" s="1" t="s">
        <v>1245</v>
      </c>
      <c r="B1260" s="7">
        <v>46280</v>
      </c>
      <c r="C1260" s="2" t="s">
        <v>3941</v>
      </c>
      <c r="D1260" s="4" t="s">
        <v>92</v>
      </c>
      <c r="E1260" s="1">
        <v>4369.54</v>
      </c>
      <c r="F1260" s="1">
        <v>16</v>
      </c>
      <c r="G1260" s="1">
        <v>32</v>
      </c>
      <c r="H1260" s="1">
        <v>157.03</v>
      </c>
      <c r="L1260" t="str">
        <f t="shared" si="19"/>
        <v>19fc487d</v>
      </c>
      <c r="M1260" s="7">
        <v>46280</v>
      </c>
      <c r="N1260" t="str">
        <f>PROPER(Table1[[#This Row],[Region]])</f>
        <v>North</v>
      </c>
      <c r="O1260" t="str">
        <f>PROPER(Table1[[#This Row],[Product Category]])</f>
        <v>Groceries</v>
      </c>
      <c r="P1260">
        <f>ROUND(Table1[[#This Row],[Sales Amount]],1)</f>
        <v>4369.5</v>
      </c>
      <c r="Q1260">
        <f>Table1[[#This Row],[Quantity Sold]]</f>
        <v>16</v>
      </c>
      <c r="R1260">
        <f>Table1[[#This Row],[Discount (%)]]</f>
        <v>32</v>
      </c>
      <c r="S1260">
        <f>Table1[[#This Row],[Profit]]</f>
        <v>157.03</v>
      </c>
    </row>
    <row r="1261" spans="1:19" ht="13.8">
      <c r="A1261" s="1" t="s">
        <v>1246</v>
      </c>
      <c r="B1261" s="7">
        <v>46281</v>
      </c>
      <c r="C1261" s="2" t="s">
        <v>3943</v>
      </c>
      <c r="D1261" s="4" t="s">
        <v>1489</v>
      </c>
      <c r="E1261" s="1">
        <v>1473.61</v>
      </c>
      <c r="F1261" s="1">
        <v>21</v>
      </c>
      <c r="G1261" s="1">
        <v>6</v>
      </c>
      <c r="H1261" s="1">
        <v>34.340000000000003</v>
      </c>
      <c r="L1261" t="str">
        <f t="shared" si="19"/>
        <v>5f7eae4c</v>
      </c>
      <c r="M1261" s="7">
        <v>46281</v>
      </c>
      <c r="N1261" t="str">
        <f>PROPER(Table1[[#This Row],[Region]])</f>
        <v>East</v>
      </c>
      <c r="O1261" t="str">
        <f>PROPER(Table1[[#This Row],[Product Category]])</f>
        <v>Clothing</v>
      </c>
      <c r="P1261">
        <f>ROUND(Table1[[#This Row],[Sales Amount]],1)</f>
        <v>1473.6</v>
      </c>
      <c r="Q1261">
        <f>Table1[[#This Row],[Quantity Sold]]</f>
        <v>21</v>
      </c>
      <c r="R1261">
        <f>Table1[[#This Row],[Discount (%)]]</f>
        <v>6</v>
      </c>
      <c r="S1261">
        <f>Table1[[#This Row],[Profit]]</f>
        <v>34.340000000000003</v>
      </c>
    </row>
    <row r="1262" spans="1:19" ht="13.8">
      <c r="A1262" s="1" t="s">
        <v>1247</v>
      </c>
      <c r="B1262" s="7">
        <v>46282</v>
      </c>
      <c r="C1262" s="2" t="s">
        <v>3941</v>
      </c>
      <c r="D1262" s="4" t="s">
        <v>92</v>
      </c>
      <c r="E1262" s="1">
        <v>4339.8599999999997</v>
      </c>
      <c r="F1262" s="1">
        <v>18</v>
      </c>
      <c r="G1262" s="1">
        <v>32</v>
      </c>
      <c r="H1262" s="1">
        <v>358.19</v>
      </c>
      <c r="L1262" t="str">
        <f t="shared" si="19"/>
        <v>54ed5bb8</v>
      </c>
      <c r="M1262" s="7">
        <v>46282</v>
      </c>
      <c r="N1262" t="str">
        <f>PROPER(Table1[[#This Row],[Region]])</f>
        <v>North</v>
      </c>
      <c r="O1262" t="str">
        <f>PROPER(Table1[[#This Row],[Product Category]])</f>
        <v>Groceries</v>
      </c>
      <c r="P1262">
        <f>ROUND(Table1[[#This Row],[Sales Amount]],1)</f>
        <v>4339.8999999999996</v>
      </c>
      <c r="Q1262">
        <f>Table1[[#This Row],[Quantity Sold]]</f>
        <v>18</v>
      </c>
      <c r="R1262">
        <f>Table1[[#This Row],[Discount (%)]]</f>
        <v>32</v>
      </c>
      <c r="S1262">
        <f>Table1[[#This Row],[Profit]]</f>
        <v>358.19</v>
      </c>
    </row>
    <row r="1263" spans="1:19" ht="13.8">
      <c r="A1263" s="1">
        <v>42980136</v>
      </c>
      <c r="B1263" s="7">
        <v>46283</v>
      </c>
      <c r="C1263" s="2" t="s">
        <v>3944</v>
      </c>
      <c r="D1263" s="4" t="s">
        <v>1661</v>
      </c>
      <c r="E1263" s="1">
        <v>3911.8</v>
      </c>
      <c r="F1263" s="1">
        <v>19</v>
      </c>
      <c r="G1263" s="1">
        <v>19</v>
      </c>
      <c r="H1263" s="1">
        <v>981.88</v>
      </c>
      <c r="L1263" t="str">
        <f t="shared" si="19"/>
        <v>42980136</v>
      </c>
      <c r="M1263" s="7">
        <v>46283</v>
      </c>
      <c r="N1263" t="str">
        <f>PROPER(Table1[[#This Row],[Region]])</f>
        <v>South</v>
      </c>
      <c r="O1263" t="str">
        <f>PROPER(Table1[[#This Row],[Product Category]])</f>
        <v>Furniture</v>
      </c>
      <c r="P1263">
        <f>ROUND(Table1[[#This Row],[Sales Amount]],1)</f>
        <v>3911.8</v>
      </c>
      <c r="Q1263">
        <f>Table1[[#This Row],[Quantity Sold]]</f>
        <v>19</v>
      </c>
      <c r="R1263">
        <f>Table1[[#This Row],[Discount (%)]]</f>
        <v>19</v>
      </c>
      <c r="S1263">
        <f>Table1[[#This Row],[Profit]]</f>
        <v>981.88</v>
      </c>
    </row>
    <row r="1264" spans="1:19" ht="13.8">
      <c r="A1264" s="1" t="s">
        <v>1248</v>
      </c>
      <c r="B1264" s="7">
        <v>46284</v>
      </c>
      <c r="C1264" s="2" t="s">
        <v>3943</v>
      </c>
      <c r="D1264" s="4" t="s">
        <v>3946</v>
      </c>
      <c r="E1264" s="1">
        <v>220.23</v>
      </c>
      <c r="F1264" s="1">
        <v>6</v>
      </c>
      <c r="G1264" s="1">
        <v>44</v>
      </c>
      <c r="H1264" s="1">
        <v>1410.73</v>
      </c>
      <c r="L1264" t="str">
        <f t="shared" si="19"/>
        <v>c1f3bd5c</v>
      </c>
      <c r="M1264" s="7">
        <v>46284</v>
      </c>
      <c r="N1264" t="str">
        <f>PROPER(Table1[[#This Row],[Region]])</f>
        <v>East</v>
      </c>
      <c r="O1264" t="str">
        <f>PROPER(Table1[[#This Row],[Product Category]])</f>
        <v>Electronics</v>
      </c>
      <c r="P1264">
        <f>ROUND(Table1[[#This Row],[Sales Amount]],1)</f>
        <v>220.2</v>
      </c>
      <c r="Q1264">
        <f>Table1[[#This Row],[Quantity Sold]]</f>
        <v>6</v>
      </c>
      <c r="R1264">
        <f>Table1[[#This Row],[Discount (%)]]</f>
        <v>44</v>
      </c>
      <c r="S1264">
        <f>Table1[[#This Row],[Profit]]</f>
        <v>1410.73</v>
      </c>
    </row>
    <row r="1265" spans="1:19" ht="13.8">
      <c r="A1265" s="1" t="s">
        <v>1249</v>
      </c>
      <c r="B1265" s="7">
        <v>46285</v>
      </c>
      <c r="C1265" s="2" t="s">
        <v>3942</v>
      </c>
      <c r="D1265" s="4" t="s">
        <v>3946</v>
      </c>
      <c r="E1265" s="1">
        <v>4454.38</v>
      </c>
      <c r="F1265" s="1">
        <v>6</v>
      </c>
      <c r="G1265" s="1">
        <v>15</v>
      </c>
      <c r="H1265" s="1">
        <v>1941.77</v>
      </c>
      <c r="L1265" t="str">
        <f t="shared" si="19"/>
        <v>1b095b58</v>
      </c>
      <c r="M1265" s="7">
        <v>46285</v>
      </c>
      <c r="N1265" t="str">
        <f>PROPER(Table1[[#This Row],[Region]])</f>
        <v>West</v>
      </c>
      <c r="O1265" t="str">
        <f>PROPER(Table1[[#This Row],[Product Category]])</f>
        <v>Electronics</v>
      </c>
      <c r="P1265">
        <f>ROUND(Table1[[#This Row],[Sales Amount]],1)</f>
        <v>4454.3999999999996</v>
      </c>
      <c r="Q1265">
        <f>Table1[[#This Row],[Quantity Sold]]</f>
        <v>6</v>
      </c>
      <c r="R1265">
        <f>Table1[[#This Row],[Discount (%)]]</f>
        <v>15</v>
      </c>
      <c r="S1265">
        <f>Table1[[#This Row],[Profit]]</f>
        <v>1941.77</v>
      </c>
    </row>
    <row r="1266" spans="1:19" ht="13.8">
      <c r="A1266" s="1" t="s">
        <v>1250</v>
      </c>
      <c r="B1266" s="7">
        <v>46286</v>
      </c>
      <c r="C1266" s="2" t="s">
        <v>3944</v>
      </c>
      <c r="D1266" s="4" t="s">
        <v>3946</v>
      </c>
      <c r="E1266" s="1">
        <v>1399.33</v>
      </c>
      <c r="F1266" s="1">
        <v>22</v>
      </c>
      <c r="G1266" s="1">
        <v>28</v>
      </c>
      <c r="H1266" s="1">
        <v>975.59</v>
      </c>
      <c r="L1266" t="str">
        <f t="shared" si="19"/>
        <v>4b86ca44</v>
      </c>
      <c r="M1266" s="7">
        <v>46286</v>
      </c>
      <c r="N1266" t="str">
        <f>PROPER(Table1[[#This Row],[Region]])</f>
        <v>South</v>
      </c>
      <c r="O1266" t="str">
        <f>PROPER(Table1[[#This Row],[Product Category]])</f>
        <v>Electronics</v>
      </c>
      <c r="P1266">
        <f>ROUND(Table1[[#This Row],[Sales Amount]],1)</f>
        <v>1399.3</v>
      </c>
      <c r="Q1266">
        <f>Table1[[#This Row],[Quantity Sold]]</f>
        <v>22</v>
      </c>
      <c r="R1266">
        <f>Table1[[#This Row],[Discount (%)]]</f>
        <v>28</v>
      </c>
      <c r="S1266">
        <f>Table1[[#This Row],[Profit]]</f>
        <v>975.59</v>
      </c>
    </row>
    <row r="1267" spans="1:19" ht="13.8">
      <c r="A1267" s="1" t="s">
        <v>1251</v>
      </c>
      <c r="B1267" s="7">
        <v>46287</v>
      </c>
      <c r="C1267" s="2" t="s">
        <v>3944</v>
      </c>
      <c r="D1267" s="4" t="s">
        <v>1661</v>
      </c>
      <c r="E1267" s="1">
        <v>4862.16</v>
      </c>
      <c r="F1267" s="1">
        <v>38</v>
      </c>
      <c r="G1267" s="1">
        <v>36</v>
      </c>
      <c r="H1267" s="1">
        <v>694.03</v>
      </c>
      <c r="L1267" t="str">
        <f t="shared" si="19"/>
        <v>e7d9f3f9</v>
      </c>
      <c r="M1267" s="7">
        <v>46287</v>
      </c>
      <c r="N1267" t="str">
        <f>PROPER(Table1[[#This Row],[Region]])</f>
        <v>South</v>
      </c>
      <c r="O1267" t="str">
        <f>PROPER(Table1[[#This Row],[Product Category]])</f>
        <v>Furniture</v>
      </c>
      <c r="P1267">
        <f>ROUND(Table1[[#This Row],[Sales Amount]],1)</f>
        <v>4862.2</v>
      </c>
      <c r="Q1267">
        <f>Table1[[#This Row],[Quantity Sold]]</f>
        <v>38</v>
      </c>
      <c r="R1267">
        <f>Table1[[#This Row],[Discount (%)]]</f>
        <v>36</v>
      </c>
      <c r="S1267">
        <f>Table1[[#This Row],[Profit]]</f>
        <v>694.03</v>
      </c>
    </row>
    <row r="1268" spans="1:19" ht="13.8">
      <c r="A1268" s="1" t="s">
        <v>1252</v>
      </c>
      <c r="B1268" s="7">
        <v>46288</v>
      </c>
      <c r="C1268" s="2" t="s">
        <v>3944</v>
      </c>
      <c r="D1268" s="4" t="s">
        <v>3946</v>
      </c>
      <c r="E1268" s="1">
        <v>4053.54</v>
      </c>
      <c r="F1268" s="1">
        <v>5</v>
      </c>
      <c r="G1268" s="1">
        <v>2</v>
      </c>
      <c r="H1268" s="1">
        <v>771.91</v>
      </c>
      <c r="L1268" t="str">
        <f t="shared" si="19"/>
        <v>8b770927</v>
      </c>
      <c r="M1268" s="7">
        <v>46288</v>
      </c>
      <c r="N1268" t="str">
        <f>PROPER(Table1[[#This Row],[Region]])</f>
        <v>South</v>
      </c>
      <c r="O1268" t="str">
        <f>PROPER(Table1[[#This Row],[Product Category]])</f>
        <v>Electronics</v>
      </c>
      <c r="P1268">
        <f>ROUND(Table1[[#This Row],[Sales Amount]],1)</f>
        <v>4053.5</v>
      </c>
      <c r="Q1268">
        <f>Table1[[#This Row],[Quantity Sold]]</f>
        <v>5</v>
      </c>
      <c r="R1268">
        <f>Table1[[#This Row],[Discount (%)]]</f>
        <v>2</v>
      </c>
      <c r="S1268">
        <f>Table1[[#This Row],[Profit]]</f>
        <v>771.91</v>
      </c>
    </row>
    <row r="1269" spans="1:19" ht="13.8">
      <c r="A1269" s="1" t="s">
        <v>1253</v>
      </c>
      <c r="B1269" s="7">
        <v>46289</v>
      </c>
      <c r="C1269" s="2" t="s">
        <v>3941</v>
      </c>
      <c r="D1269" s="4" t="s">
        <v>92</v>
      </c>
      <c r="E1269" s="1">
        <v>4598.41</v>
      </c>
      <c r="F1269" s="1">
        <v>22</v>
      </c>
      <c r="G1269" s="1">
        <v>15</v>
      </c>
      <c r="H1269" s="1">
        <v>443.45</v>
      </c>
      <c r="L1269" t="str">
        <f t="shared" si="19"/>
        <v>b9abfa1f</v>
      </c>
      <c r="M1269" s="7">
        <v>46289</v>
      </c>
      <c r="N1269" t="str">
        <f>PROPER(Table1[[#This Row],[Region]])</f>
        <v>North</v>
      </c>
      <c r="O1269" t="str">
        <f>PROPER(Table1[[#This Row],[Product Category]])</f>
        <v>Groceries</v>
      </c>
      <c r="P1269">
        <f>ROUND(Table1[[#This Row],[Sales Amount]],1)</f>
        <v>4598.3999999999996</v>
      </c>
      <c r="Q1269">
        <f>Table1[[#This Row],[Quantity Sold]]</f>
        <v>22</v>
      </c>
      <c r="R1269">
        <f>Table1[[#This Row],[Discount (%)]]</f>
        <v>15</v>
      </c>
      <c r="S1269">
        <f>Table1[[#This Row],[Profit]]</f>
        <v>443.45</v>
      </c>
    </row>
    <row r="1270" spans="1:19" ht="13.8">
      <c r="A1270" s="1" t="s">
        <v>1254</v>
      </c>
      <c r="B1270" s="7">
        <v>46290</v>
      </c>
      <c r="C1270" s="2" t="s">
        <v>3944</v>
      </c>
      <c r="D1270" s="4" t="s">
        <v>1489</v>
      </c>
      <c r="E1270" s="1">
        <v>4361.95</v>
      </c>
      <c r="F1270" s="1">
        <v>31</v>
      </c>
      <c r="G1270" s="1">
        <v>11</v>
      </c>
      <c r="H1270" s="1">
        <v>1823.1</v>
      </c>
      <c r="L1270" t="str">
        <f t="shared" si="19"/>
        <v>c6530df1</v>
      </c>
      <c r="M1270" s="7">
        <v>46290</v>
      </c>
      <c r="N1270" t="str">
        <f>PROPER(Table1[[#This Row],[Region]])</f>
        <v>South</v>
      </c>
      <c r="O1270" t="str">
        <f>PROPER(Table1[[#This Row],[Product Category]])</f>
        <v>Clothing</v>
      </c>
      <c r="P1270">
        <f>ROUND(Table1[[#This Row],[Sales Amount]],1)</f>
        <v>4362</v>
      </c>
      <c r="Q1270">
        <f>Table1[[#This Row],[Quantity Sold]]</f>
        <v>31</v>
      </c>
      <c r="R1270">
        <f>Table1[[#This Row],[Discount (%)]]</f>
        <v>11</v>
      </c>
      <c r="S1270">
        <f>Table1[[#This Row],[Profit]]</f>
        <v>1823.1</v>
      </c>
    </row>
    <row r="1271" spans="1:19" ht="13.8">
      <c r="A1271" s="1" t="s">
        <v>1255</v>
      </c>
      <c r="B1271" s="7">
        <v>46291</v>
      </c>
      <c r="C1271" s="2" t="s">
        <v>3943</v>
      </c>
      <c r="D1271" s="4" t="s">
        <v>3945</v>
      </c>
      <c r="E1271" s="1">
        <v>4021.46</v>
      </c>
      <c r="F1271" s="1">
        <v>5</v>
      </c>
      <c r="G1271" s="1">
        <v>31</v>
      </c>
      <c r="H1271" s="1">
        <v>197.93</v>
      </c>
      <c r="L1271" t="str">
        <f t="shared" si="19"/>
        <v>1b975c21</v>
      </c>
      <c r="M1271" s="7">
        <v>46291</v>
      </c>
      <c r="N1271" t="str">
        <f>PROPER(Table1[[#This Row],[Region]])</f>
        <v>East</v>
      </c>
      <c r="O1271" t="str">
        <f>PROPER(Table1[[#This Row],[Product Category]])</f>
        <v>Sports</v>
      </c>
      <c r="P1271">
        <f>ROUND(Table1[[#This Row],[Sales Amount]],1)</f>
        <v>4021.5</v>
      </c>
      <c r="Q1271">
        <f>Table1[[#This Row],[Quantity Sold]]</f>
        <v>5</v>
      </c>
      <c r="R1271">
        <f>Table1[[#This Row],[Discount (%)]]</f>
        <v>31</v>
      </c>
      <c r="S1271">
        <f>Table1[[#This Row],[Profit]]</f>
        <v>197.93</v>
      </c>
    </row>
    <row r="1272" spans="1:19" ht="13.8">
      <c r="A1272" s="1" t="s">
        <v>1256</v>
      </c>
      <c r="B1272" s="7">
        <v>46292</v>
      </c>
      <c r="C1272" s="2" t="s">
        <v>3944</v>
      </c>
      <c r="D1272" s="4" t="s">
        <v>3945</v>
      </c>
      <c r="E1272" s="1">
        <v>3351.99</v>
      </c>
      <c r="F1272" s="1">
        <v>47</v>
      </c>
      <c r="G1272" s="1">
        <v>38</v>
      </c>
      <c r="H1272" s="1">
        <v>310.45999999999998</v>
      </c>
      <c r="L1272" t="str">
        <f t="shared" si="19"/>
        <v>0ba7dbba</v>
      </c>
      <c r="M1272" s="7">
        <v>46292</v>
      </c>
      <c r="N1272" t="str">
        <f>PROPER(Table1[[#This Row],[Region]])</f>
        <v>South</v>
      </c>
      <c r="O1272" t="str">
        <f>PROPER(Table1[[#This Row],[Product Category]])</f>
        <v>Sports</v>
      </c>
      <c r="P1272">
        <f>ROUND(Table1[[#This Row],[Sales Amount]],1)</f>
        <v>3352</v>
      </c>
      <c r="Q1272">
        <f>Table1[[#This Row],[Quantity Sold]]</f>
        <v>47</v>
      </c>
      <c r="R1272">
        <f>Table1[[#This Row],[Discount (%)]]</f>
        <v>38</v>
      </c>
      <c r="S1272">
        <f>Table1[[#This Row],[Profit]]</f>
        <v>310.45999999999998</v>
      </c>
    </row>
    <row r="1273" spans="1:19" ht="13.8">
      <c r="A1273" s="1" t="s">
        <v>1257</v>
      </c>
      <c r="B1273" s="7">
        <v>46293</v>
      </c>
      <c r="C1273" s="2" t="s">
        <v>3941</v>
      </c>
      <c r="D1273" s="4" t="s">
        <v>3946</v>
      </c>
      <c r="E1273" s="1">
        <v>2285.67</v>
      </c>
      <c r="F1273" s="1">
        <v>50</v>
      </c>
      <c r="G1273" s="1">
        <v>19</v>
      </c>
      <c r="H1273" s="1">
        <v>782.51</v>
      </c>
      <c r="L1273" t="str">
        <f t="shared" si="19"/>
        <v>31bf08a1</v>
      </c>
      <c r="M1273" s="7">
        <v>46293</v>
      </c>
      <c r="N1273" t="str">
        <f>PROPER(Table1[[#This Row],[Region]])</f>
        <v>North</v>
      </c>
      <c r="O1273" t="str">
        <f>PROPER(Table1[[#This Row],[Product Category]])</f>
        <v>Electronics</v>
      </c>
      <c r="P1273">
        <f>ROUND(Table1[[#This Row],[Sales Amount]],1)</f>
        <v>2285.6999999999998</v>
      </c>
      <c r="Q1273">
        <f>Table1[[#This Row],[Quantity Sold]]</f>
        <v>50</v>
      </c>
      <c r="R1273">
        <f>Table1[[#This Row],[Discount (%)]]</f>
        <v>19</v>
      </c>
      <c r="S1273">
        <f>Table1[[#This Row],[Profit]]</f>
        <v>782.51</v>
      </c>
    </row>
    <row r="1274" spans="1:19" ht="13.8">
      <c r="A1274" s="1" t="s">
        <v>1258</v>
      </c>
      <c r="B1274" s="7">
        <v>46294</v>
      </c>
      <c r="C1274" s="2" t="s">
        <v>3943</v>
      </c>
      <c r="D1274" s="4" t="s">
        <v>1489</v>
      </c>
      <c r="E1274" s="1">
        <v>2055.2600000000002</v>
      </c>
      <c r="F1274" s="1">
        <v>20</v>
      </c>
      <c r="G1274" s="1">
        <v>0</v>
      </c>
      <c r="H1274" s="1">
        <v>199.86</v>
      </c>
      <c r="L1274" t="str">
        <f t="shared" si="19"/>
        <v>cc2427fc</v>
      </c>
      <c r="M1274" s="7">
        <v>46294</v>
      </c>
      <c r="N1274" t="str">
        <f>PROPER(Table1[[#This Row],[Region]])</f>
        <v>East</v>
      </c>
      <c r="O1274" t="str">
        <f>PROPER(Table1[[#This Row],[Product Category]])</f>
        <v>Clothing</v>
      </c>
      <c r="P1274">
        <f>ROUND(Table1[[#This Row],[Sales Amount]],1)</f>
        <v>2055.3000000000002</v>
      </c>
      <c r="Q1274">
        <f>Table1[[#This Row],[Quantity Sold]]</f>
        <v>20</v>
      </c>
      <c r="R1274">
        <f>Table1[[#This Row],[Discount (%)]]</f>
        <v>0</v>
      </c>
      <c r="S1274">
        <f>Table1[[#This Row],[Profit]]</f>
        <v>199.86</v>
      </c>
    </row>
    <row r="1275" spans="1:19" ht="13.8">
      <c r="A1275" s="1" t="s">
        <v>1259</v>
      </c>
      <c r="B1275" s="7">
        <v>46295</v>
      </c>
      <c r="C1275" s="2" t="s">
        <v>3943</v>
      </c>
      <c r="D1275" s="4" t="s">
        <v>1661</v>
      </c>
      <c r="E1275" s="1">
        <v>4390.55</v>
      </c>
      <c r="F1275" s="1">
        <v>8</v>
      </c>
      <c r="G1275" s="1">
        <v>43</v>
      </c>
      <c r="H1275" s="1">
        <v>908.01</v>
      </c>
      <c r="L1275" t="str">
        <f t="shared" si="19"/>
        <v>e14afbaf</v>
      </c>
      <c r="M1275" s="7">
        <v>46295</v>
      </c>
      <c r="N1275" t="str">
        <f>PROPER(Table1[[#This Row],[Region]])</f>
        <v>East</v>
      </c>
      <c r="O1275" t="str">
        <f>PROPER(Table1[[#This Row],[Product Category]])</f>
        <v>Furniture</v>
      </c>
      <c r="P1275">
        <f>ROUND(Table1[[#This Row],[Sales Amount]],1)</f>
        <v>4390.6000000000004</v>
      </c>
      <c r="Q1275">
        <f>Table1[[#This Row],[Quantity Sold]]</f>
        <v>8</v>
      </c>
      <c r="R1275">
        <f>Table1[[#This Row],[Discount (%)]]</f>
        <v>43</v>
      </c>
      <c r="S1275">
        <f>Table1[[#This Row],[Profit]]</f>
        <v>908.01</v>
      </c>
    </row>
    <row r="1276" spans="1:19" ht="13.8">
      <c r="A1276" s="1" t="s">
        <v>1260</v>
      </c>
      <c r="B1276" s="7">
        <v>46296</v>
      </c>
      <c r="C1276" s="2" t="s">
        <v>3944</v>
      </c>
      <c r="D1276" s="4" t="s">
        <v>1489</v>
      </c>
      <c r="E1276" s="1">
        <v>1743.46</v>
      </c>
      <c r="F1276" s="1">
        <v>4</v>
      </c>
      <c r="G1276" s="1">
        <v>37</v>
      </c>
      <c r="H1276" s="1">
        <v>193.62</v>
      </c>
      <c r="L1276" t="str">
        <f t="shared" si="19"/>
        <v>548be737</v>
      </c>
      <c r="M1276" s="7">
        <v>46296</v>
      </c>
      <c r="N1276" t="str">
        <f>PROPER(Table1[[#This Row],[Region]])</f>
        <v>South</v>
      </c>
      <c r="O1276" t="str">
        <f>PROPER(Table1[[#This Row],[Product Category]])</f>
        <v>Clothing</v>
      </c>
      <c r="P1276">
        <f>ROUND(Table1[[#This Row],[Sales Amount]],1)</f>
        <v>1743.5</v>
      </c>
      <c r="Q1276">
        <f>Table1[[#This Row],[Quantity Sold]]</f>
        <v>4</v>
      </c>
      <c r="R1276">
        <f>Table1[[#This Row],[Discount (%)]]</f>
        <v>37</v>
      </c>
      <c r="S1276">
        <f>Table1[[#This Row],[Profit]]</f>
        <v>193.62</v>
      </c>
    </row>
    <row r="1277" spans="1:19" ht="13.8">
      <c r="A1277" s="1" t="s">
        <v>1261</v>
      </c>
      <c r="B1277" s="7">
        <v>46297</v>
      </c>
      <c r="C1277" s="2" t="s">
        <v>3944</v>
      </c>
      <c r="D1277" s="4" t="s">
        <v>1489</v>
      </c>
      <c r="E1277" s="1">
        <v>4143.53</v>
      </c>
      <c r="F1277" s="1">
        <v>25</v>
      </c>
      <c r="G1277" s="1">
        <v>20</v>
      </c>
      <c r="H1277" s="1">
        <v>1562.31</v>
      </c>
      <c r="L1277" t="str">
        <f t="shared" si="19"/>
        <v>0fc19097</v>
      </c>
      <c r="M1277" s="7">
        <v>46297</v>
      </c>
      <c r="N1277" t="str">
        <f>PROPER(Table1[[#This Row],[Region]])</f>
        <v>South</v>
      </c>
      <c r="O1277" t="str">
        <f>PROPER(Table1[[#This Row],[Product Category]])</f>
        <v>Clothing</v>
      </c>
      <c r="P1277">
        <f>ROUND(Table1[[#This Row],[Sales Amount]],1)</f>
        <v>4143.5</v>
      </c>
      <c r="Q1277">
        <f>Table1[[#This Row],[Quantity Sold]]</f>
        <v>25</v>
      </c>
      <c r="R1277">
        <f>Table1[[#This Row],[Discount (%)]]</f>
        <v>20</v>
      </c>
      <c r="S1277">
        <f>Table1[[#This Row],[Profit]]</f>
        <v>1562.31</v>
      </c>
    </row>
    <row r="1278" spans="1:19" ht="13.8">
      <c r="A1278" s="1" t="s">
        <v>1262</v>
      </c>
      <c r="B1278" s="7">
        <v>46298</v>
      </c>
      <c r="C1278" s="2" t="s">
        <v>3941</v>
      </c>
      <c r="D1278" s="4" t="s">
        <v>3946</v>
      </c>
      <c r="E1278" s="1">
        <v>1007.97</v>
      </c>
      <c r="F1278" s="1">
        <v>4</v>
      </c>
      <c r="G1278" s="1">
        <v>11</v>
      </c>
      <c r="H1278" s="1">
        <v>1704.44</v>
      </c>
      <c r="L1278" t="str">
        <f t="shared" si="19"/>
        <v>100b5ace</v>
      </c>
      <c r="M1278" s="7">
        <v>46298</v>
      </c>
      <c r="N1278" t="str">
        <f>PROPER(Table1[[#This Row],[Region]])</f>
        <v>North</v>
      </c>
      <c r="O1278" t="str">
        <f>PROPER(Table1[[#This Row],[Product Category]])</f>
        <v>Electronics</v>
      </c>
      <c r="P1278">
        <f>ROUND(Table1[[#This Row],[Sales Amount]],1)</f>
        <v>1008</v>
      </c>
      <c r="Q1278">
        <f>Table1[[#This Row],[Quantity Sold]]</f>
        <v>4</v>
      </c>
      <c r="R1278">
        <f>Table1[[#This Row],[Discount (%)]]</f>
        <v>11</v>
      </c>
      <c r="S1278">
        <f>Table1[[#This Row],[Profit]]</f>
        <v>1704.44</v>
      </c>
    </row>
    <row r="1279" spans="1:19" ht="13.8">
      <c r="A1279" s="1" t="s">
        <v>1263</v>
      </c>
      <c r="B1279" s="7">
        <v>46299</v>
      </c>
      <c r="C1279" s="2" t="s">
        <v>3943</v>
      </c>
      <c r="D1279" s="4" t="s">
        <v>3946</v>
      </c>
      <c r="E1279" s="1">
        <v>1614.92</v>
      </c>
      <c r="F1279" s="1">
        <v>24</v>
      </c>
      <c r="G1279" s="1">
        <v>26</v>
      </c>
      <c r="H1279" s="1">
        <v>1880.3</v>
      </c>
      <c r="L1279" t="str">
        <f t="shared" si="19"/>
        <v>2fa81edf</v>
      </c>
      <c r="M1279" s="7">
        <v>46299</v>
      </c>
      <c r="N1279" t="str">
        <f>PROPER(Table1[[#This Row],[Region]])</f>
        <v>East</v>
      </c>
      <c r="O1279" t="str">
        <f>PROPER(Table1[[#This Row],[Product Category]])</f>
        <v>Electronics</v>
      </c>
      <c r="P1279">
        <f>ROUND(Table1[[#This Row],[Sales Amount]],1)</f>
        <v>1614.9</v>
      </c>
      <c r="Q1279">
        <f>Table1[[#This Row],[Quantity Sold]]</f>
        <v>24</v>
      </c>
      <c r="R1279">
        <f>Table1[[#This Row],[Discount (%)]]</f>
        <v>26</v>
      </c>
      <c r="S1279">
        <f>Table1[[#This Row],[Profit]]</f>
        <v>1880.3</v>
      </c>
    </row>
    <row r="1280" spans="1:19" ht="13.8">
      <c r="A1280" s="1" t="s">
        <v>1264</v>
      </c>
      <c r="B1280" s="7">
        <v>46300</v>
      </c>
      <c r="C1280" s="2" t="s">
        <v>3944</v>
      </c>
      <c r="D1280" s="4" t="s">
        <v>1489</v>
      </c>
      <c r="E1280" s="1">
        <v>1086.1199999999999</v>
      </c>
      <c r="F1280" s="1">
        <v>24</v>
      </c>
      <c r="G1280" s="1">
        <v>37</v>
      </c>
      <c r="H1280" s="1">
        <v>354.73</v>
      </c>
      <c r="L1280" t="str">
        <f t="shared" si="19"/>
        <v>854f6092</v>
      </c>
      <c r="M1280" s="7">
        <v>46300</v>
      </c>
      <c r="N1280" t="str">
        <f>PROPER(Table1[[#This Row],[Region]])</f>
        <v>South</v>
      </c>
      <c r="O1280" t="str">
        <f>PROPER(Table1[[#This Row],[Product Category]])</f>
        <v>Clothing</v>
      </c>
      <c r="P1280">
        <f>ROUND(Table1[[#This Row],[Sales Amount]],1)</f>
        <v>1086.0999999999999</v>
      </c>
      <c r="Q1280">
        <f>Table1[[#This Row],[Quantity Sold]]</f>
        <v>24</v>
      </c>
      <c r="R1280">
        <f>Table1[[#This Row],[Discount (%)]]</f>
        <v>37</v>
      </c>
      <c r="S1280">
        <f>Table1[[#This Row],[Profit]]</f>
        <v>354.73</v>
      </c>
    </row>
    <row r="1281" spans="1:19" ht="13.8">
      <c r="A1281" s="1" t="s">
        <v>1265</v>
      </c>
      <c r="B1281" s="7">
        <v>46301</v>
      </c>
      <c r="C1281" s="2" t="s">
        <v>3943</v>
      </c>
      <c r="D1281" s="4" t="s">
        <v>92</v>
      </c>
      <c r="E1281" s="1">
        <v>2215.4499999999998</v>
      </c>
      <c r="F1281" s="1">
        <v>27</v>
      </c>
      <c r="G1281" s="1">
        <v>12</v>
      </c>
      <c r="H1281" s="1">
        <v>791.45</v>
      </c>
      <c r="L1281" t="str">
        <f t="shared" si="19"/>
        <v>624a202c</v>
      </c>
      <c r="M1281" s="7">
        <v>46301</v>
      </c>
      <c r="N1281" t="str">
        <f>PROPER(Table1[[#This Row],[Region]])</f>
        <v>East</v>
      </c>
      <c r="O1281" t="str">
        <f>PROPER(Table1[[#This Row],[Product Category]])</f>
        <v>Groceries</v>
      </c>
      <c r="P1281">
        <f>ROUND(Table1[[#This Row],[Sales Amount]],1)</f>
        <v>2215.5</v>
      </c>
      <c r="Q1281">
        <f>Table1[[#This Row],[Quantity Sold]]</f>
        <v>27</v>
      </c>
      <c r="R1281">
        <f>Table1[[#This Row],[Discount (%)]]</f>
        <v>12</v>
      </c>
      <c r="S1281">
        <f>Table1[[#This Row],[Profit]]</f>
        <v>791.45</v>
      </c>
    </row>
    <row r="1282" spans="1:19" ht="13.8">
      <c r="A1282" s="5">
        <v>780704000000000</v>
      </c>
      <c r="B1282" s="7">
        <v>46302</v>
      </c>
      <c r="C1282" s="2" t="s">
        <v>3943</v>
      </c>
      <c r="D1282" s="4" t="s">
        <v>3945</v>
      </c>
      <c r="E1282" s="1">
        <v>2182.3000000000002</v>
      </c>
      <c r="F1282" s="1">
        <v>49</v>
      </c>
      <c r="G1282" s="1">
        <v>13</v>
      </c>
      <c r="H1282" s="1">
        <v>351.14</v>
      </c>
      <c r="L1282" t="str">
        <f t="shared" ref="L1282:L1345" si="20">TRIM(A1282)</f>
        <v>780704000000000</v>
      </c>
      <c r="M1282" s="7">
        <v>46302</v>
      </c>
      <c r="N1282" t="str">
        <f>PROPER(Table1[[#This Row],[Region]])</f>
        <v>East</v>
      </c>
      <c r="O1282" t="str">
        <f>PROPER(Table1[[#This Row],[Product Category]])</f>
        <v>Sports</v>
      </c>
      <c r="P1282">
        <f>ROUND(Table1[[#This Row],[Sales Amount]],1)</f>
        <v>2182.3000000000002</v>
      </c>
      <c r="Q1282">
        <f>Table1[[#This Row],[Quantity Sold]]</f>
        <v>49</v>
      </c>
      <c r="R1282">
        <f>Table1[[#This Row],[Discount (%)]]</f>
        <v>13</v>
      </c>
      <c r="S1282">
        <f>Table1[[#This Row],[Profit]]</f>
        <v>351.14</v>
      </c>
    </row>
    <row r="1283" spans="1:19" ht="13.8">
      <c r="A1283" s="1" t="s">
        <v>1266</v>
      </c>
      <c r="B1283" s="7">
        <v>46303</v>
      </c>
      <c r="C1283" s="2" t="s">
        <v>3941</v>
      </c>
      <c r="D1283" s="4" t="s">
        <v>92</v>
      </c>
      <c r="E1283" s="1">
        <v>3067.59</v>
      </c>
      <c r="F1283" s="1">
        <v>18</v>
      </c>
      <c r="G1283" s="1">
        <v>9</v>
      </c>
      <c r="H1283" s="1">
        <v>853.51</v>
      </c>
      <c r="L1283" t="str">
        <f t="shared" si="20"/>
        <v>390d0d8a</v>
      </c>
      <c r="M1283" s="7">
        <v>46303</v>
      </c>
      <c r="N1283" t="str">
        <f>PROPER(Table1[[#This Row],[Region]])</f>
        <v>North</v>
      </c>
      <c r="O1283" t="str">
        <f>PROPER(Table1[[#This Row],[Product Category]])</f>
        <v>Groceries</v>
      </c>
      <c r="P1283">
        <f>ROUND(Table1[[#This Row],[Sales Amount]],1)</f>
        <v>3067.6</v>
      </c>
      <c r="Q1283">
        <f>Table1[[#This Row],[Quantity Sold]]</f>
        <v>18</v>
      </c>
      <c r="R1283">
        <f>Table1[[#This Row],[Discount (%)]]</f>
        <v>9</v>
      </c>
      <c r="S1283">
        <f>Table1[[#This Row],[Profit]]</f>
        <v>853.51</v>
      </c>
    </row>
    <row r="1284" spans="1:19" ht="13.8">
      <c r="A1284" s="1" t="s">
        <v>1267</v>
      </c>
      <c r="B1284" s="7">
        <v>46304</v>
      </c>
      <c r="C1284" s="2" t="s">
        <v>3943</v>
      </c>
      <c r="D1284" s="4" t="s">
        <v>1661</v>
      </c>
      <c r="E1284" s="1">
        <v>749.95</v>
      </c>
      <c r="F1284" s="1">
        <v>21</v>
      </c>
      <c r="G1284" s="1">
        <v>30</v>
      </c>
      <c r="H1284" s="1">
        <v>1346.06</v>
      </c>
      <c r="L1284" t="str">
        <f t="shared" si="20"/>
        <v>297b9440</v>
      </c>
      <c r="M1284" s="7">
        <v>46304</v>
      </c>
      <c r="N1284" t="str">
        <f>PROPER(Table1[[#This Row],[Region]])</f>
        <v>East</v>
      </c>
      <c r="O1284" t="str">
        <f>PROPER(Table1[[#This Row],[Product Category]])</f>
        <v>Furniture</v>
      </c>
      <c r="P1284">
        <f>ROUND(Table1[[#This Row],[Sales Amount]],1)</f>
        <v>750</v>
      </c>
      <c r="Q1284">
        <f>Table1[[#This Row],[Quantity Sold]]</f>
        <v>21</v>
      </c>
      <c r="R1284">
        <f>Table1[[#This Row],[Discount (%)]]</f>
        <v>30</v>
      </c>
      <c r="S1284">
        <f>Table1[[#This Row],[Profit]]</f>
        <v>1346.06</v>
      </c>
    </row>
    <row r="1285" spans="1:19" ht="13.8">
      <c r="A1285" s="1" t="s">
        <v>1268</v>
      </c>
      <c r="B1285" s="7">
        <v>46305</v>
      </c>
      <c r="C1285" s="2" t="s">
        <v>3942</v>
      </c>
      <c r="D1285" s="4" t="s">
        <v>3946</v>
      </c>
      <c r="E1285" s="1">
        <v>4417.53</v>
      </c>
      <c r="F1285" s="1">
        <v>2</v>
      </c>
      <c r="G1285" s="1">
        <v>12</v>
      </c>
      <c r="H1285" s="1">
        <v>1441.28</v>
      </c>
      <c r="L1285" t="str">
        <f t="shared" si="20"/>
        <v>325b4268</v>
      </c>
      <c r="M1285" s="7">
        <v>46305</v>
      </c>
      <c r="N1285" t="str">
        <f>PROPER(Table1[[#This Row],[Region]])</f>
        <v>West</v>
      </c>
      <c r="O1285" t="str">
        <f>PROPER(Table1[[#This Row],[Product Category]])</f>
        <v>Electronics</v>
      </c>
      <c r="P1285">
        <f>ROUND(Table1[[#This Row],[Sales Amount]],1)</f>
        <v>4417.5</v>
      </c>
      <c r="Q1285">
        <f>Table1[[#This Row],[Quantity Sold]]</f>
        <v>2</v>
      </c>
      <c r="R1285">
        <f>Table1[[#This Row],[Discount (%)]]</f>
        <v>12</v>
      </c>
      <c r="S1285">
        <f>Table1[[#This Row],[Profit]]</f>
        <v>1441.28</v>
      </c>
    </row>
    <row r="1286" spans="1:19" ht="13.8">
      <c r="A1286" s="1" t="s">
        <v>1269</v>
      </c>
      <c r="B1286" s="7">
        <v>46306</v>
      </c>
      <c r="C1286" s="2" t="s">
        <v>3943</v>
      </c>
      <c r="D1286" s="4" t="s">
        <v>3945</v>
      </c>
      <c r="E1286" s="1">
        <v>2161.8200000000002</v>
      </c>
      <c r="F1286" s="1">
        <v>36</v>
      </c>
      <c r="G1286" s="1">
        <v>26</v>
      </c>
      <c r="H1286" s="1">
        <v>975.04</v>
      </c>
      <c r="L1286" t="str">
        <f t="shared" si="20"/>
        <v>b39fcf36</v>
      </c>
      <c r="M1286" s="7">
        <v>46306</v>
      </c>
      <c r="N1286" t="str">
        <f>PROPER(Table1[[#This Row],[Region]])</f>
        <v>East</v>
      </c>
      <c r="O1286" t="str">
        <f>PROPER(Table1[[#This Row],[Product Category]])</f>
        <v>Sports</v>
      </c>
      <c r="P1286">
        <f>ROUND(Table1[[#This Row],[Sales Amount]],1)</f>
        <v>2161.8000000000002</v>
      </c>
      <c r="Q1286">
        <f>Table1[[#This Row],[Quantity Sold]]</f>
        <v>36</v>
      </c>
      <c r="R1286">
        <f>Table1[[#This Row],[Discount (%)]]</f>
        <v>26</v>
      </c>
      <c r="S1286">
        <f>Table1[[#This Row],[Profit]]</f>
        <v>975.04</v>
      </c>
    </row>
    <row r="1287" spans="1:19" ht="13.8">
      <c r="A1287" s="1" t="s">
        <v>1270</v>
      </c>
      <c r="B1287" s="7">
        <v>46307</v>
      </c>
      <c r="C1287" s="2" t="s">
        <v>3943</v>
      </c>
      <c r="D1287" s="4" t="s">
        <v>3945</v>
      </c>
      <c r="E1287" s="1">
        <v>3517.82</v>
      </c>
      <c r="F1287" s="1">
        <v>43</v>
      </c>
      <c r="G1287" s="1">
        <v>3</v>
      </c>
      <c r="H1287" s="1">
        <v>128.35</v>
      </c>
      <c r="L1287" t="str">
        <f t="shared" si="20"/>
        <v>a0d17742</v>
      </c>
      <c r="M1287" s="7">
        <v>46307</v>
      </c>
      <c r="N1287" t="str">
        <f>PROPER(Table1[[#This Row],[Region]])</f>
        <v>East</v>
      </c>
      <c r="O1287" t="str">
        <f>PROPER(Table1[[#This Row],[Product Category]])</f>
        <v>Sports</v>
      </c>
      <c r="P1287">
        <f>ROUND(Table1[[#This Row],[Sales Amount]],1)</f>
        <v>3517.8</v>
      </c>
      <c r="Q1287">
        <f>Table1[[#This Row],[Quantity Sold]]</f>
        <v>43</v>
      </c>
      <c r="R1287">
        <f>Table1[[#This Row],[Discount (%)]]</f>
        <v>3</v>
      </c>
      <c r="S1287">
        <f>Table1[[#This Row],[Profit]]</f>
        <v>128.35</v>
      </c>
    </row>
    <row r="1288" spans="1:19" ht="13.8">
      <c r="A1288" s="1" t="s">
        <v>1271</v>
      </c>
      <c r="B1288" s="7">
        <v>46308</v>
      </c>
      <c r="C1288" s="2" t="s">
        <v>3941</v>
      </c>
      <c r="D1288" s="4" t="s">
        <v>1489</v>
      </c>
      <c r="E1288" s="1">
        <v>3810.59</v>
      </c>
      <c r="F1288" s="1">
        <v>13</v>
      </c>
      <c r="G1288" s="1">
        <v>16</v>
      </c>
      <c r="H1288" s="1">
        <v>254.1</v>
      </c>
      <c r="L1288" t="str">
        <f t="shared" si="20"/>
        <v>eb07ffcf</v>
      </c>
      <c r="M1288" s="7">
        <v>46308</v>
      </c>
      <c r="N1288" t="str">
        <f>PROPER(Table1[[#This Row],[Region]])</f>
        <v>North</v>
      </c>
      <c r="O1288" t="str">
        <f>PROPER(Table1[[#This Row],[Product Category]])</f>
        <v>Clothing</v>
      </c>
      <c r="P1288">
        <f>ROUND(Table1[[#This Row],[Sales Amount]],1)</f>
        <v>3810.6</v>
      </c>
      <c r="Q1288">
        <f>Table1[[#This Row],[Quantity Sold]]</f>
        <v>13</v>
      </c>
      <c r="R1288">
        <f>Table1[[#This Row],[Discount (%)]]</f>
        <v>16</v>
      </c>
      <c r="S1288">
        <f>Table1[[#This Row],[Profit]]</f>
        <v>254.1</v>
      </c>
    </row>
    <row r="1289" spans="1:19" ht="13.8">
      <c r="A1289" s="1" t="s">
        <v>1272</v>
      </c>
      <c r="B1289" s="7">
        <v>46309</v>
      </c>
      <c r="C1289" s="2" t="s">
        <v>3943</v>
      </c>
      <c r="D1289" s="4" t="s">
        <v>3946</v>
      </c>
      <c r="E1289" s="1">
        <v>2639.73</v>
      </c>
      <c r="F1289" s="1">
        <v>46</v>
      </c>
      <c r="G1289" s="1">
        <v>30</v>
      </c>
      <c r="H1289" s="1">
        <v>1555.72</v>
      </c>
      <c r="L1289" t="str">
        <f t="shared" si="20"/>
        <v>539cf254</v>
      </c>
      <c r="M1289" s="7">
        <v>46309</v>
      </c>
      <c r="N1289" t="str">
        <f>PROPER(Table1[[#This Row],[Region]])</f>
        <v>East</v>
      </c>
      <c r="O1289" t="str">
        <f>PROPER(Table1[[#This Row],[Product Category]])</f>
        <v>Electronics</v>
      </c>
      <c r="P1289">
        <f>ROUND(Table1[[#This Row],[Sales Amount]],1)</f>
        <v>2639.7</v>
      </c>
      <c r="Q1289">
        <f>Table1[[#This Row],[Quantity Sold]]</f>
        <v>46</v>
      </c>
      <c r="R1289">
        <f>Table1[[#This Row],[Discount (%)]]</f>
        <v>30</v>
      </c>
      <c r="S1289">
        <f>Table1[[#This Row],[Profit]]</f>
        <v>1555.72</v>
      </c>
    </row>
    <row r="1290" spans="1:19" ht="13.8">
      <c r="A1290" s="1" t="s">
        <v>1273</v>
      </c>
      <c r="B1290" s="7">
        <v>46310</v>
      </c>
      <c r="C1290" s="2" t="s">
        <v>3941</v>
      </c>
      <c r="D1290" s="4" t="s">
        <v>92</v>
      </c>
      <c r="E1290" s="1">
        <v>295.01</v>
      </c>
      <c r="F1290" s="1">
        <v>50</v>
      </c>
      <c r="G1290" s="1">
        <v>7</v>
      </c>
      <c r="H1290" s="1">
        <v>363.31</v>
      </c>
      <c r="L1290" t="str">
        <f t="shared" si="20"/>
        <v>c26b8470</v>
      </c>
      <c r="M1290" s="7">
        <v>46310</v>
      </c>
      <c r="N1290" t="str">
        <f>PROPER(Table1[[#This Row],[Region]])</f>
        <v>North</v>
      </c>
      <c r="O1290" t="str">
        <f>PROPER(Table1[[#This Row],[Product Category]])</f>
        <v>Groceries</v>
      </c>
      <c r="P1290">
        <f>ROUND(Table1[[#This Row],[Sales Amount]],1)</f>
        <v>295</v>
      </c>
      <c r="Q1290">
        <f>Table1[[#This Row],[Quantity Sold]]</f>
        <v>50</v>
      </c>
      <c r="R1290">
        <f>Table1[[#This Row],[Discount (%)]]</f>
        <v>7</v>
      </c>
      <c r="S1290">
        <f>Table1[[#This Row],[Profit]]</f>
        <v>363.31</v>
      </c>
    </row>
    <row r="1291" spans="1:19" ht="13.8">
      <c r="A1291" s="1" t="s">
        <v>1274</v>
      </c>
      <c r="B1291" s="7">
        <v>46311</v>
      </c>
      <c r="C1291" s="2" t="s">
        <v>3942</v>
      </c>
      <c r="D1291" s="4" t="s">
        <v>3946</v>
      </c>
      <c r="E1291" s="1">
        <v>2739.64</v>
      </c>
      <c r="F1291" s="1">
        <v>12</v>
      </c>
      <c r="G1291" s="1">
        <v>21</v>
      </c>
      <c r="H1291" s="1">
        <v>1564.34</v>
      </c>
      <c r="L1291" t="str">
        <f t="shared" si="20"/>
        <v>ca03d3cd</v>
      </c>
      <c r="M1291" s="7">
        <v>46311</v>
      </c>
      <c r="N1291" t="str">
        <f>PROPER(Table1[[#This Row],[Region]])</f>
        <v>West</v>
      </c>
      <c r="O1291" t="str">
        <f>PROPER(Table1[[#This Row],[Product Category]])</f>
        <v>Electronics</v>
      </c>
      <c r="P1291">
        <f>ROUND(Table1[[#This Row],[Sales Amount]],1)</f>
        <v>2739.6</v>
      </c>
      <c r="Q1291">
        <f>Table1[[#This Row],[Quantity Sold]]</f>
        <v>12</v>
      </c>
      <c r="R1291">
        <f>Table1[[#This Row],[Discount (%)]]</f>
        <v>21</v>
      </c>
      <c r="S1291">
        <f>Table1[[#This Row],[Profit]]</f>
        <v>1564.34</v>
      </c>
    </row>
    <row r="1292" spans="1:19" ht="13.8">
      <c r="A1292" s="1" t="s">
        <v>1275</v>
      </c>
      <c r="B1292" s="7">
        <v>46312</v>
      </c>
      <c r="C1292" s="2" t="s">
        <v>3942</v>
      </c>
      <c r="D1292" s="4" t="s">
        <v>92</v>
      </c>
      <c r="E1292" s="1">
        <v>2880.75</v>
      </c>
      <c r="F1292" s="1">
        <v>43</v>
      </c>
      <c r="G1292" s="1">
        <v>7</v>
      </c>
      <c r="H1292" s="1">
        <v>329.91</v>
      </c>
      <c r="L1292" t="str">
        <f t="shared" si="20"/>
        <v>faaa4be8</v>
      </c>
      <c r="M1292" s="7">
        <v>46312</v>
      </c>
      <c r="N1292" t="str">
        <f>PROPER(Table1[[#This Row],[Region]])</f>
        <v>West</v>
      </c>
      <c r="O1292" t="str">
        <f>PROPER(Table1[[#This Row],[Product Category]])</f>
        <v>Groceries</v>
      </c>
      <c r="P1292">
        <f>ROUND(Table1[[#This Row],[Sales Amount]],1)</f>
        <v>2880.8</v>
      </c>
      <c r="Q1292">
        <f>Table1[[#This Row],[Quantity Sold]]</f>
        <v>43</v>
      </c>
      <c r="R1292">
        <f>Table1[[#This Row],[Discount (%)]]</f>
        <v>7</v>
      </c>
      <c r="S1292">
        <f>Table1[[#This Row],[Profit]]</f>
        <v>329.91</v>
      </c>
    </row>
    <row r="1293" spans="1:19" ht="13.8">
      <c r="A1293" s="1" t="s">
        <v>1276</v>
      </c>
      <c r="B1293" s="7">
        <v>46313</v>
      </c>
      <c r="C1293" s="2" t="s">
        <v>3942</v>
      </c>
      <c r="D1293" s="4" t="s">
        <v>92</v>
      </c>
      <c r="E1293" s="1">
        <v>1921.92</v>
      </c>
      <c r="F1293" s="1">
        <v>12</v>
      </c>
      <c r="G1293" s="1">
        <v>34</v>
      </c>
      <c r="H1293" s="1">
        <v>923.73</v>
      </c>
      <c r="L1293" t="str">
        <f t="shared" si="20"/>
        <v>67cac798</v>
      </c>
      <c r="M1293" s="7">
        <v>46313</v>
      </c>
      <c r="N1293" t="str">
        <f>PROPER(Table1[[#This Row],[Region]])</f>
        <v>West</v>
      </c>
      <c r="O1293" t="str">
        <f>PROPER(Table1[[#This Row],[Product Category]])</f>
        <v>Groceries</v>
      </c>
      <c r="P1293">
        <f>ROUND(Table1[[#This Row],[Sales Amount]],1)</f>
        <v>1921.9</v>
      </c>
      <c r="Q1293">
        <f>Table1[[#This Row],[Quantity Sold]]</f>
        <v>12</v>
      </c>
      <c r="R1293">
        <f>Table1[[#This Row],[Discount (%)]]</f>
        <v>34</v>
      </c>
      <c r="S1293">
        <f>Table1[[#This Row],[Profit]]</f>
        <v>923.73</v>
      </c>
    </row>
    <row r="1294" spans="1:19" ht="13.8">
      <c r="A1294" s="1" t="s">
        <v>1277</v>
      </c>
      <c r="B1294" s="7">
        <v>46314</v>
      </c>
      <c r="C1294" s="2" t="s">
        <v>3941</v>
      </c>
      <c r="D1294" s="4" t="s">
        <v>92</v>
      </c>
      <c r="E1294" s="1">
        <v>1977.59</v>
      </c>
      <c r="F1294" s="1">
        <v>26</v>
      </c>
      <c r="G1294" s="1">
        <v>23</v>
      </c>
      <c r="H1294" s="1">
        <v>1139.29</v>
      </c>
      <c r="L1294" t="str">
        <f t="shared" si="20"/>
        <v>24adf0e1</v>
      </c>
      <c r="M1294" s="7">
        <v>46314</v>
      </c>
      <c r="N1294" t="str">
        <f>PROPER(Table1[[#This Row],[Region]])</f>
        <v>North</v>
      </c>
      <c r="O1294" t="str">
        <f>PROPER(Table1[[#This Row],[Product Category]])</f>
        <v>Groceries</v>
      </c>
      <c r="P1294">
        <f>ROUND(Table1[[#This Row],[Sales Amount]],1)</f>
        <v>1977.6</v>
      </c>
      <c r="Q1294">
        <f>Table1[[#This Row],[Quantity Sold]]</f>
        <v>26</v>
      </c>
      <c r="R1294">
        <f>Table1[[#This Row],[Discount (%)]]</f>
        <v>23</v>
      </c>
      <c r="S1294">
        <f>Table1[[#This Row],[Profit]]</f>
        <v>1139.29</v>
      </c>
    </row>
    <row r="1295" spans="1:19" ht="13.8">
      <c r="A1295" s="1" t="s">
        <v>1278</v>
      </c>
      <c r="B1295" s="7">
        <v>46315</v>
      </c>
      <c r="C1295" s="2" t="s">
        <v>3942</v>
      </c>
      <c r="D1295" s="4" t="s">
        <v>92</v>
      </c>
      <c r="E1295" s="1">
        <v>3950.16</v>
      </c>
      <c r="F1295" s="1">
        <v>15</v>
      </c>
      <c r="G1295" s="1">
        <v>17</v>
      </c>
      <c r="H1295" s="1">
        <v>165.55</v>
      </c>
      <c r="L1295" t="str">
        <f t="shared" si="20"/>
        <v>59fcc056</v>
      </c>
      <c r="M1295" s="7">
        <v>46315</v>
      </c>
      <c r="N1295" t="str">
        <f>PROPER(Table1[[#This Row],[Region]])</f>
        <v>West</v>
      </c>
      <c r="O1295" t="str">
        <f>PROPER(Table1[[#This Row],[Product Category]])</f>
        <v>Groceries</v>
      </c>
      <c r="P1295">
        <f>ROUND(Table1[[#This Row],[Sales Amount]],1)</f>
        <v>3950.2</v>
      </c>
      <c r="Q1295">
        <f>Table1[[#This Row],[Quantity Sold]]</f>
        <v>15</v>
      </c>
      <c r="R1295">
        <f>Table1[[#This Row],[Discount (%)]]</f>
        <v>17</v>
      </c>
      <c r="S1295">
        <f>Table1[[#This Row],[Profit]]</f>
        <v>165.55</v>
      </c>
    </row>
    <row r="1296" spans="1:19" ht="13.8">
      <c r="A1296" s="1" t="s">
        <v>1279</v>
      </c>
      <c r="B1296" s="7">
        <v>46316</v>
      </c>
      <c r="C1296" s="2" t="s">
        <v>3941</v>
      </c>
      <c r="D1296" s="4" t="s">
        <v>1661</v>
      </c>
      <c r="E1296" s="1">
        <v>4320.6899999999996</v>
      </c>
      <c r="F1296" s="1">
        <v>1</v>
      </c>
      <c r="G1296" s="1">
        <v>46</v>
      </c>
      <c r="H1296" s="1">
        <v>344.41</v>
      </c>
      <c r="L1296" t="str">
        <f t="shared" si="20"/>
        <v>3964aac1</v>
      </c>
      <c r="M1296" s="7">
        <v>46316</v>
      </c>
      <c r="N1296" t="str">
        <f>PROPER(Table1[[#This Row],[Region]])</f>
        <v>North</v>
      </c>
      <c r="O1296" t="str">
        <f>PROPER(Table1[[#This Row],[Product Category]])</f>
        <v>Furniture</v>
      </c>
      <c r="P1296">
        <f>ROUND(Table1[[#This Row],[Sales Amount]],1)</f>
        <v>4320.7</v>
      </c>
      <c r="Q1296">
        <f>Table1[[#This Row],[Quantity Sold]]</f>
        <v>1</v>
      </c>
      <c r="R1296">
        <f>Table1[[#This Row],[Discount (%)]]</f>
        <v>46</v>
      </c>
      <c r="S1296">
        <f>Table1[[#This Row],[Profit]]</f>
        <v>344.41</v>
      </c>
    </row>
    <row r="1297" spans="1:19" ht="13.8">
      <c r="A1297" s="1" t="s">
        <v>1280</v>
      </c>
      <c r="B1297" s="7">
        <v>46317</v>
      </c>
      <c r="C1297" s="2" t="s">
        <v>3943</v>
      </c>
      <c r="D1297" s="4" t="s">
        <v>1661</v>
      </c>
      <c r="E1297" s="1">
        <v>3465.56</v>
      </c>
      <c r="F1297" s="1">
        <v>50</v>
      </c>
      <c r="G1297" s="1">
        <v>24</v>
      </c>
      <c r="H1297" s="1">
        <v>142.71</v>
      </c>
      <c r="L1297" t="str">
        <f t="shared" si="20"/>
        <v>cc36db89</v>
      </c>
      <c r="M1297" s="7">
        <v>46317</v>
      </c>
      <c r="N1297" t="str">
        <f>PROPER(Table1[[#This Row],[Region]])</f>
        <v>East</v>
      </c>
      <c r="O1297" t="str">
        <f>PROPER(Table1[[#This Row],[Product Category]])</f>
        <v>Furniture</v>
      </c>
      <c r="P1297">
        <f>ROUND(Table1[[#This Row],[Sales Amount]],1)</f>
        <v>3465.6</v>
      </c>
      <c r="Q1297">
        <f>Table1[[#This Row],[Quantity Sold]]</f>
        <v>50</v>
      </c>
      <c r="R1297">
        <f>Table1[[#This Row],[Discount (%)]]</f>
        <v>24</v>
      </c>
      <c r="S1297">
        <f>Table1[[#This Row],[Profit]]</f>
        <v>142.71</v>
      </c>
    </row>
    <row r="1298" spans="1:19" ht="13.8">
      <c r="A1298" s="1" t="s">
        <v>1281</v>
      </c>
      <c r="B1298" s="7">
        <v>46318</v>
      </c>
      <c r="C1298" s="2" t="s">
        <v>3941</v>
      </c>
      <c r="D1298" s="4" t="s">
        <v>92</v>
      </c>
      <c r="E1298" s="1">
        <v>1638.67</v>
      </c>
      <c r="F1298" s="1">
        <v>3</v>
      </c>
      <c r="G1298" s="1">
        <v>1</v>
      </c>
      <c r="H1298" s="1">
        <v>48.36</v>
      </c>
      <c r="L1298" t="str">
        <f t="shared" si="20"/>
        <v>f5f30024</v>
      </c>
      <c r="M1298" s="7">
        <v>46318</v>
      </c>
      <c r="N1298" t="str">
        <f>PROPER(Table1[[#This Row],[Region]])</f>
        <v>North</v>
      </c>
      <c r="O1298" t="str">
        <f>PROPER(Table1[[#This Row],[Product Category]])</f>
        <v>Groceries</v>
      </c>
      <c r="P1298">
        <f>ROUND(Table1[[#This Row],[Sales Amount]],1)</f>
        <v>1638.7</v>
      </c>
      <c r="Q1298">
        <f>Table1[[#This Row],[Quantity Sold]]</f>
        <v>3</v>
      </c>
      <c r="R1298">
        <f>Table1[[#This Row],[Discount (%)]]</f>
        <v>1</v>
      </c>
      <c r="S1298">
        <f>Table1[[#This Row],[Profit]]</f>
        <v>48.36</v>
      </c>
    </row>
    <row r="1299" spans="1:19" ht="13.8">
      <c r="A1299" s="1" t="s">
        <v>1282</v>
      </c>
      <c r="B1299" s="7">
        <v>46319</v>
      </c>
      <c r="C1299" s="2" t="s">
        <v>3943</v>
      </c>
      <c r="D1299" s="4" t="s">
        <v>3946</v>
      </c>
      <c r="E1299" s="1">
        <v>4708.43</v>
      </c>
      <c r="F1299" s="1">
        <v>16</v>
      </c>
      <c r="G1299" s="1">
        <v>24</v>
      </c>
      <c r="H1299" s="1">
        <v>10.1</v>
      </c>
      <c r="L1299" t="str">
        <f t="shared" si="20"/>
        <v>399f6add</v>
      </c>
      <c r="M1299" s="7">
        <v>46319</v>
      </c>
      <c r="N1299" t="str">
        <f>PROPER(Table1[[#This Row],[Region]])</f>
        <v>East</v>
      </c>
      <c r="O1299" t="str">
        <f>PROPER(Table1[[#This Row],[Product Category]])</f>
        <v>Electronics</v>
      </c>
      <c r="P1299">
        <f>ROUND(Table1[[#This Row],[Sales Amount]],1)</f>
        <v>4708.3999999999996</v>
      </c>
      <c r="Q1299">
        <f>Table1[[#This Row],[Quantity Sold]]</f>
        <v>16</v>
      </c>
      <c r="R1299">
        <f>Table1[[#This Row],[Discount (%)]]</f>
        <v>24</v>
      </c>
      <c r="S1299">
        <f>Table1[[#This Row],[Profit]]</f>
        <v>10.1</v>
      </c>
    </row>
    <row r="1300" spans="1:19" ht="13.8">
      <c r="A1300" s="1" t="s">
        <v>1283</v>
      </c>
      <c r="B1300" s="7">
        <v>46320</v>
      </c>
      <c r="C1300" s="2" t="s">
        <v>3944</v>
      </c>
      <c r="D1300" s="4" t="s">
        <v>1489</v>
      </c>
      <c r="E1300" s="1">
        <v>3424.28</v>
      </c>
      <c r="F1300" s="1">
        <v>16</v>
      </c>
      <c r="G1300" s="1">
        <v>21</v>
      </c>
      <c r="H1300" s="1">
        <v>1302.8900000000001</v>
      </c>
      <c r="L1300" t="str">
        <f t="shared" si="20"/>
        <v>58b136c0</v>
      </c>
      <c r="M1300" s="7">
        <v>46320</v>
      </c>
      <c r="N1300" t="str">
        <f>PROPER(Table1[[#This Row],[Region]])</f>
        <v>South</v>
      </c>
      <c r="O1300" t="str">
        <f>PROPER(Table1[[#This Row],[Product Category]])</f>
        <v>Clothing</v>
      </c>
      <c r="P1300">
        <f>ROUND(Table1[[#This Row],[Sales Amount]],1)</f>
        <v>3424.3</v>
      </c>
      <c r="Q1300">
        <f>Table1[[#This Row],[Quantity Sold]]</f>
        <v>16</v>
      </c>
      <c r="R1300">
        <f>Table1[[#This Row],[Discount (%)]]</f>
        <v>21</v>
      </c>
      <c r="S1300">
        <f>Table1[[#This Row],[Profit]]</f>
        <v>1302.8900000000001</v>
      </c>
    </row>
    <row r="1301" spans="1:19" ht="13.8">
      <c r="A1301" s="1" t="s">
        <v>1284</v>
      </c>
      <c r="B1301" s="7">
        <v>46321</v>
      </c>
      <c r="C1301" s="2" t="s">
        <v>3942</v>
      </c>
      <c r="D1301" s="4" t="s">
        <v>1489</v>
      </c>
      <c r="E1301" s="1">
        <v>4482.1099999999997</v>
      </c>
      <c r="F1301" s="1">
        <v>35</v>
      </c>
      <c r="G1301" s="1">
        <v>40</v>
      </c>
      <c r="H1301" s="1">
        <v>1075.79</v>
      </c>
      <c r="L1301" t="str">
        <f t="shared" si="20"/>
        <v>c1e8bc9d</v>
      </c>
      <c r="M1301" s="7">
        <v>46321</v>
      </c>
      <c r="N1301" t="str">
        <f>PROPER(Table1[[#This Row],[Region]])</f>
        <v>West</v>
      </c>
      <c r="O1301" t="str">
        <f>PROPER(Table1[[#This Row],[Product Category]])</f>
        <v>Clothing</v>
      </c>
      <c r="P1301">
        <f>ROUND(Table1[[#This Row],[Sales Amount]],1)</f>
        <v>4482.1000000000004</v>
      </c>
      <c r="Q1301">
        <f>Table1[[#This Row],[Quantity Sold]]</f>
        <v>35</v>
      </c>
      <c r="R1301">
        <f>Table1[[#This Row],[Discount (%)]]</f>
        <v>40</v>
      </c>
      <c r="S1301">
        <f>Table1[[#This Row],[Profit]]</f>
        <v>1075.79</v>
      </c>
    </row>
    <row r="1302" spans="1:19" ht="13.8">
      <c r="A1302" s="1" t="s">
        <v>1285</v>
      </c>
      <c r="B1302" s="7">
        <v>46322</v>
      </c>
      <c r="C1302" s="2" t="s">
        <v>3941</v>
      </c>
      <c r="D1302" s="4" t="s">
        <v>1661</v>
      </c>
      <c r="E1302" s="1">
        <v>4763.8999999999996</v>
      </c>
      <c r="F1302" s="1">
        <v>25</v>
      </c>
      <c r="G1302" s="1">
        <v>42</v>
      </c>
      <c r="H1302" s="1">
        <v>1172.1199999999999</v>
      </c>
      <c r="L1302" t="str">
        <f t="shared" si="20"/>
        <v>d1c957ed</v>
      </c>
      <c r="M1302" s="7">
        <v>46322</v>
      </c>
      <c r="N1302" t="str">
        <f>PROPER(Table1[[#This Row],[Region]])</f>
        <v>North</v>
      </c>
      <c r="O1302" t="str">
        <f>PROPER(Table1[[#This Row],[Product Category]])</f>
        <v>Furniture</v>
      </c>
      <c r="P1302">
        <f>ROUND(Table1[[#This Row],[Sales Amount]],1)</f>
        <v>4763.8999999999996</v>
      </c>
      <c r="Q1302">
        <f>Table1[[#This Row],[Quantity Sold]]</f>
        <v>25</v>
      </c>
      <c r="R1302">
        <f>Table1[[#This Row],[Discount (%)]]</f>
        <v>42</v>
      </c>
      <c r="S1302">
        <f>Table1[[#This Row],[Profit]]</f>
        <v>1172.1199999999999</v>
      </c>
    </row>
    <row r="1303" spans="1:19" ht="13.8">
      <c r="A1303" s="1" t="s">
        <v>1287</v>
      </c>
      <c r="B1303" s="7">
        <v>46323</v>
      </c>
      <c r="C1303" s="2" t="s">
        <v>3944</v>
      </c>
      <c r="D1303" s="4" t="s">
        <v>1661</v>
      </c>
      <c r="E1303" s="1">
        <v>1379.21</v>
      </c>
      <c r="F1303" s="1">
        <v>28</v>
      </c>
      <c r="G1303" s="1">
        <v>36</v>
      </c>
      <c r="H1303" s="1">
        <v>1602.01</v>
      </c>
      <c r="L1303" t="str">
        <f t="shared" si="20"/>
        <v>a138a588</v>
      </c>
      <c r="M1303" s="7">
        <v>46323</v>
      </c>
      <c r="N1303" t="str">
        <f>PROPER(Table1[[#This Row],[Region]])</f>
        <v>South</v>
      </c>
      <c r="O1303" t="str">
        <f>PROPER(Table1[[#This Row],[Product Category]])</f>
        <v>Furniture</v>
      </c>
      <c r="P1303">
        <f>ROUND(Table1[[#This Row],[Sales Amount]],1)</f>
        <v>1379.2</v>
      </c>
      <c r="Q1303">
        <f>Table1[[#This Row],[Quantity Sold]]</f>
        <v>28</v>
      </c>
      <c r="R1303">
        <f>Table1[[#This Row],[Discount (%)]]</f>
        <v>36</v>
      </c>
      <c r="S1303">
        <f>Table1[[#This Row],[Profit]]</f>
        <v>1602.01</v>
      </c>
    </row>
    <row r="1304" spans="1:19" ht="13.8">
      <c r="A1304" s="1" t="s">
        <v>1288</v>
      </c>
      <c r="B1304" s="7">
        <v>46324</v>
      </c>
      <c r="C1304" s="2" t="s">
        <v>3944</v>
      </c>
      <c r="D1304" s="4" t="s">
        <v>1489</v>
      </c>
      <c r="E1304" s="1">
        <v>2494.79</v>
      </c>
      <c r="F1304" s="1">
        <v>12</v>
      </c>
      <c r="G1304" s="1">
        <v>14</v>
      </c>
      <c r="H1304" s="1">
        <v>751.38</v>
      </c>
      <c r="L1304" t="str">
        <f t="shared" si="20"/>
        <v>e150d7e5</v>
      </c>
      <c r="M1304" s="7">
        <v>46324</v>
      </c>
      <c r="N1304" t="str">
        <f>PROPER(Table1[[#This Row],[Region]])</f>
        <v>South</v>
      </c>
      <c r="O1304" t="str">
        <f>PROPER(Table1[[#This Row],[Product Category]])</f>
        <v>Clothing</v>
      </c>
      <c r="P1304">
        <f>ROUND(Table1[[#This Row],[Sales Amount]],1)</f>
        <v>2494.8000000000002</v>
      </c>
      <c r="Q1304">
        <f>Table1[[#This Row],[Quantity Sold]]</f>
        <v>12</v>
      </c>
      <c r="R1304">
        <f>Table1[[#This Row],[Discount (%)]]</f>
        <v>14</v>
      </c>
      <c r="S1304">
        <f>Table1[[#This Row],[Profit]]</f>
        <v>751.38</v>
      </c>
    </row>
    <row r="1305" spans="1:19" ht="13.8">
      <c r="A1305" s="1" t="s">
        <v>1289</v>
      </c>
      <c r="B1305" s="7">
        <v>46325</v>
      </c>
      <c r="C1305" s="2" t="s">
        <v>3943</v>
      </c>
      <c r="D1305" s="4" t="s">
        <v>3945</v>
      </c>
      <c r="E1305" s="1">
        <v>829.67</v>
      </c>
      <c r="F1305" s="1">
        <v>24</v>
      </c>
      <c r="G1305" s="1">
        <v>14</v>
      </c>
      <c r="H1305" s="1">
        <v>178.75</v>
      </c>
      <c r="L1305" t="str">
        <f t="shared" si="20"/>
        <v>5b4743c2</v>
      </c>
      <c r="M1305" s="7">
        <v>46325</v>
      </c>
      <c r="N1305" t="str">
        <f>PROPER(Table1[[#This Row],[Region]])</f>
        <v>East</v>
      </c>
      <c r="O1305" t="str">
        <f>PROPER(Table1[[#This Row],[Product Category]])</f>
        <v>Sports</v>
      </c>
      <c r="P1305">
        <f>ROUND(Table1[[#This Row],[Sales Amount]],1)</f>
        <v>829.7</v>
      </c>
      <c r="Q1305">
        <f>Table1[[#This Row],[Quantity Sold]]</f>
        <v>24</v>
      </c>
      <c r="R1305">
        <f>Table1[[#This Row],[Discount (%)]]</f>
        <v>14</v>
      </c>
      <c r="S1305">
        <f>Table1[[#This Row],[Profit]]</f>
        <v>178.75</v>
      </c>
    </row>
    <row r="1306" spans="1:19" ht="13.8">
      <c r="A1306" s="1" t="s">
        <v>1290</v>
      </c>
      <c r="B1306" s="7">
        <v>46326</v>
      </c>
      <c r="C1306" s="2" t="s">
        <v>3942</v>
      </c>
      <c r="D1306" s="4" t="s">
        <v>1489</v>
      </c>
      <c r="E1306" s="1">
        <v>2566.5700000000002</v>
      </c>
      <c r="F1306" s="1">
        <v>39</v>
      </c>
      <c r="G1306" s="1">
        <v>21</v>
      </c>
      <c r="H1306" s="1">
        <v>210.39</v>
      </c>
      <c r="L1306" t="str">
        <f t="shared" si="20"/>
        <v>d6f6430e</v>
      </c>
      <c r="M1306" s="7">
        <v>46326</v>
      </c>
      <c r="N1306" t="str">
        <f>PROPER(Table1[[#This Row],[Region]])</f>
        <v>West</v>
      </c>
      <c r="O1306" t="str">
        <f>PROPER(Table1[[#This Row],[Product Category]])</f>
        <v>Clothing</v>
      </c>
      <c r="P1306">
        <f>ROUND(Table1[[#This Row],[Sales Amount]],1)</f>
        <v>2566.6</v>
      </c>
      <c r="Q1306">
        <f>Table1[[#This Row],[Quantity Sold]]</f>
        <v>39</v>
      </c>
      <c r="R1306">
        <f>Table1[[#This Row],[Discount (%)]]</f>
        <v>21</v>
      </c>
      <c r="S1306">
        <f>Table1[[#This Row],[Profit]]</f>
        <v>210.39</v>
      </c>
    </row>
    <row r="1307" spans="1:19" ht="13.8">
      <c r="A1307" s="1" t="s">
        <v>1291</v>
      </c>
      <c r="B1307" s="7">
        <v>46327</v>
      </c>
      <c r="C1307" s="2" t="s">
        <v>3944</v>
      </c>
      <c r="D1307" s="4" t="s">
        <v>1489</v>
      </c>
      <c r="E1307" s="1">
        <v>4214.82</v>
      </c>
      <c r="F1307" s="1">
        <v>18</v>
      </c>
      <c r="G1307" s="1">
        <v>12</v>
      </c>
      <c r="H1307" s="1">
        <v>1552.69</v>
      </c>
      <c r="L1307" t="str">
        <f t="shared" si="20"/>
        <v>b564921a</v>
      </c>
      <c r="M1307" s="7">
        <v>46327</v>
      </c>
      <c r="N1307" t="str">
        <f>PROPER(Table1[[#This Row],[Region]])</f>
        <v>South</v>
      </c>
      <c r="O1307" t="str">
        <f>PROPER(Table1[[#This Row],[Product Category]])</f>
        <v>Clothing</v>
      </c>
      <c r="P1307">
        <f>ROUND(Table1[[#This Row],[Sales Amount]],1)</f>
        <v>4214.8</v>
      </c>
      <c r="Q1307">
        <f>Table1[[#This Row],[Quantity Sold]]</f>
        <v>18</v>
      </c>
      <c r="R1307">
        <f>Table1[[#This Row],[Discount (%)]]</f>
        <v>12</v>
      </c>
      <c r="S1307">
        <f>Table1[[#This Row],[Profit]]</f>
        <v>1552.69</v>
      </c>
    </row>
    <row r="1308" spans="1:19" ht="13.8">
      <c r="A1308" s="1" t="s">
        <v>1292</v>
      </c>
      <c r="B1308" s="7">
        <v>46328</v>
      </c>
      <c r="C1308" s="2" t="s">
        <v>3943</v>
      </c>
      <c r="D1308" s="4" t="s">
        <v>1661</v>
      </c>
      <c r="E1308" s="1">
        <v>3174.18</v>
      </c>
      <c r="F1308" s="1">
        <v>45</v>
      </c>
      <c r="G1308" s="1">
        <v>0</v>
      </c>
      <c r="H1308" s="1">
        <v>742.98</v>
      </c>
      <c r="L1308" t="str">
        <f t="shared" si="20"/>
        <v>47383cba</v>
      </c>
      <c r="M1308" s="7">
        <v>46328</v>
      </c>
      <c r="N1308" t="str">
        <f>PROPER(Table1[[#This Row],[Region]])</f>
        <v>East</v>
      </c>
      <c r="O1308" t="str">
        <f>PROPER(Table1[[#This Row],[Product Category]])</f>
        <v>Furniture</v>
      </c>
      <c r="P1308">
        <f>ROUND(Table1[[#This Row],[Sales Amount]],1)</f>
        <v>3174.2</v>
      </c>
      <c r="Q1308">
        <f>Table1[[#This Row],[Quantity Sold]]</f>
        <v>45</v>
      </c>
      <c r="R1308">
        <f>Table1[[#This Row],[Discount (%)]]</f>
        <v>0</v>
      </c>
      <c r="S1308">
        <f>Table1[[#This Row],[Profit]]</f>
        <v>742.98</v>
      </c>
    </row>
    <row r="1309" spans="1:19" ht="13.8">
      <c r="A1309" s="1" t="s">
        <v>1293</v>
      </c>
      <c r="B1309" s="7">
        <v>46329</v>
      </c>
      <c r="C1309" s="2" t="s">
        <v>3941</v>
      </c>
      <c r="D1309" s="4" t="s">
        <v>1661</v>
      </c>
      <c r="E1309" s="1">
        <v>1559.03</v>
      </c>
      <c r="F1309" s="1">
        <v>5</v>
      </c>
      <c r="G1309" s="1">
        <v>2</v>
      </c>
      <c r="H1309" s="1">
        <v>1848.24</v>
      </c>
      <c r="L1309" t="str">
        <f t="shared" si="20"/>
        <v>a8dedd25</v>
      </c>
      <c r="M1309" s="7">
        <v>46329</v>
      </c>
      <c r="N1309" t="str">
        <f>PROPER(Table1[[#This Row],[Region]])</f>
        <v>North</v>
      </c>
      <c r="O1309" t="str">
        <f>PROPER(Table1[[#This Row],[Product Category]])</f>
        <v>Furniture</v>
      </c>
      <c r="P1309">
        <f>ROUND(Table1[[#This Row],[Sales Amount]],1)</f>
        <v>1559</v>
      </c>
      <c r="Q1309">
        <f>Table1[[#This Row],[Quantity Sold]]</f>
        <v>5</v>
      </c>
      <c r="R1309">
        <f>Table1[[#This Row],[Discount (%)]]</f>
        <v>2</v>
      </c>
      <c r="S1309">
        <f>Table1[[#This Row],[Profit]]</f>
        <v>1848.24</v>
      </c>
    </row>
    <row r="1310" spans="1:19" ht="13.8">
      <c r="A1310" s="1" t="s">
        <v>1294</v>
      </c>
      <c r="B1310" s="7">
        <v>46330</v>
      </c>
      <c r="C1310" s="2" t="s">
        <v>3942</v>
      </c>
      <c r="D1310" s="4" t="s">
        <v>1661</v>
      </c>
      <c r="E1310" s="1">
        <v>2204.31</v>
      </c>
      <c r="F1310" s="1">
        <v>49</v>
      </c>
      <c r="G1310" s="1">
        <v>36</v>
      </c>
      <c r="H1310" s="1">
        <v>1381.65</v>
      </c>
      <c r="L1310" t="str">
        <f t="shared" si="20"/>
        <v>8eb4c62a</v>
      </c>
      <c r="M1310" s="7">
        <v>46330</v>
      </c>
      <c r="N1310" t="str">
        <f>PROPER(Table1[[#This Row],[Region]])</f>
        <v>West</v>
      </c>
      <c r="O1310" t="str">
        <f>PROPER(Table1[[#This Row],[Product Category]])</f>
        <v>Furniture</v>
      </c>
      <c r="P1310">
        <f>ROUND(Table1[[#This Row],[Sales Amount]],1)</f>
        <v>2204.3000000000002</v>
      </c>
      <c r="Q1310">
        <f>Table1[[#This Row],[Quantity Sold]]</f>
        <v>49</v>
      </c>
      <c r="R1310">
        <f>Table1[[#This Row],[Discount (%)]]</f>
        <v>36</v>
      </c>
      <c r="S1310">
        <f>Table1[[#This Row],[Profit]]</f>
        <v>1381.65</v>
      </c>
    </row>
    <row r="1311" spans="1:19" ht="13.8">
      <c r="A1311" s="1" t="s">
        <v>1295</v>
      </c>
      <c r="B1311" s="7">
        <v>46331</v>
      </c>
      <c r="C1311" s="2" t="s">
        <v>3941</v>
      </c>
      <c r="D1311" s="4" t="s">
        <v>3946</v>
      </c>
      <c r="E1311" s="1">
        <v>1127.19</v>
      </c>
      <c r="F1311" s="1">
        <v>44</v>
      </c>
      <c r="G1311" s="1">
        <v>40</v>
      </c>
      <c r="H1311" s="1">
        <v>1182.18</v>
      </c>
      <c r="L1311" t="str">
        <f t="shared" si="20"/>
        <v>269f5214</v>
      </c>
      <c r="M1311" s="7">
        <v>46331</v>
      </c>
      <c r="N1311" t="str">
        <f>PROPER(Table1[[#This Row],[Region]])</f>
        <v>North</v>
      </c>
      <c r="O1311" t="str">
        <f>PROPER(Table1[[#This Row],[Product Category]])</f>
        <v>Electronics</v>
      </c>
      <c r="P1311">
        <f>ROUND(Table1[[#This Row],[Sales Amount]],1)</f>
        <v>1127.2</v>
      </c>
      <c r="Q1311">
        <f>Table1[[#This Row],[Quantity Sold]]</f>
        <v>44</v>
      </c>
      <c r="R1311">
        <f>Table1[[#This Row],[Discount (%)]]</f>
        <v>40</v>
      </c>
      <c r="S1311">
        <f>Table1[[#This Row],[Profit]]</f>
        <v>1182.18</v>
      </c>
    </row>
    <row r="1312" spans="1:19" ht="13.8">
      <c r="A1312" s="1" t="s">
        <v>1296</v>
      </c>
      <c r="B1312" s="7">
        <v>46332</v>
      </c>
      <c r="C1312" s="2" t="s">
        <v>3941</v>
      </c>
      <c r="D1312" s="4" t="s">
        <v>1661</v>
      </c>
      <c r="E1312" s="1">
        <v>2560.4899999999998</v>
      </c>
      <c r="F1312" s="1">
        <v>32</v>
      </c>
      <c r="G1312" s="1">
        <v>49</v>
      </c>
      <c r="H1312" s="1">
        <v>1794.23</v>
      </c>
      <c r="L1312" t="str">
        <f t="shared" si="20"/>
        <v>75033fc7</v>
      </c>
      <c r="M1312" s="7">
        <v>46332</v>
      </c>
      <c r="N1312" t="str">
        <f>PROPER(Table1[[#This Row],[Region]])</f>
        <v>North</v>
      </c>
      <c r="O1312" t="str">
        <f>PROPER(Table1[[#This Row],[Product Category]])</f>
        <v>Furniture</v>
      </c>
      <c r="P1312">
        <f>ROUND(Table1[[#This Row],[Sales Amount]],1)</f>
        <v>2560.5</v>
      </c>
      <c r="Q1312">
        <f>Table1[[#This Row],[Quantity Sold]]</f>
        <v>32</v>
      </c>
      <c r="R1312">
        <f>Table1[[#This Row],[Discount (%)]]</f>
        <v>49</v>
      </c>
      <c r="S1312">
        <f>Table1[[#This Row],[Profit]]</f>
        <v>1794.23</v>
      </c>
    </row>
    <row r="1313" spans="1:19" ht="13.8">
      <c r="A1313" s="1" t="s">
        <v>1297</v>
      </c>
      <c r="B1313" s="7">
        <v>46333</v>
      </c>
      <c r="C1313" s="2" t="s">
        <v>3942</v>
      </c>
      <c r="D1313" s="4" t="s">
        <v>92</v>
      </c>
      <c r="E1313" s="1">
        <v>1317.58</v>
      </c>
      <c r="F1313" s="1">
        <v>13</v>
      </c>
      <c r="G1313" s="1">
        <v>6</v>
      </c>
      <c r="H1313" s="1">
        <v>747.78</v>
      </c>
      <c r="L1313" t="str">
        <f t="shared" si="20"/>
        <v>188ee0f0</v>
      </c>
      <c r="M1313" s="7">
        <v>46333</v>
      </c>
      <c r="N1313" t="str">
        <f>PROPER(Table1[[#This Row],[Region]])</f>
        <v>West</v>
      </c>
      <c r="O1313" t="str">
        <f>PROPER(Table1[[#This Row],[Product Category]])</f>
        <v>Groceries</v>
      </c>
      <c r="P1313">
        <f>ROUND(Table1[[#This Row],[Sales Amount]],1)</f>
        <v>1317.6</v>
      </c>
      <c r="Q1313">
        <f>Table1[[#This Row],[Quantity Sold]]</f>
        <v>13</v>
      </c>
      <c r="R1313">
        <f>Table1[[#This Row],[Discount (%)]]</f>
        <v>6</v>
      </c>
      <c r="S1313">
        <f>Table1[[#This Row],[Profit]]</f>
        <v>747.78</v>
      </c>
    </row>
    <row r="1314" spans="1:19" ht="13.8">
      <c r="A1314" s="1" t="s">
        <v>1298</v>
      </c>
      <c r="B1314" s="7">
        <v>46334</v>
      </c>
      <c r="C1314" s="2" t="s">
        <v>3943</v>
      </c>
      <c r="D1314" s="4" t="s">
        <v>3946</v>
      </c>
      <c r="E1314" s="1">
        <v>719.02</v>
      </c>
      <c r="F1314" s="1">
        <v>3</v>
      </c>
      <c r="G1314" s="1">
        <v>0</v>
      </c>
      <c r="H1314" s="1">
        <v>411.07</v>
      </c>
      <c r="L1314" t="str">
        <f t="shared" si="20"/>
        <v>8dcd2ff3</v>
      </c>
      <c r="M1314" s="7">
        <v>46334</v>
      </c>
      <c r="N1314" t="str">
        <f>PROPER(Table1[[#This Row],[Region]])</f>
        <v>East</v>
      </c>
      <c r="O1314" t="str">
        <f>PROPER(Table1[[#This Row],[Product Category]])</f>
        <v>Electronics</v>
      </c>
      <c r="P1314">
        <f>ROUND(Table1[[#This Row],[Sales Amount]],1)</f>
        <v>719</v>
      </c>
      <c r="Q1314">
        <f>Table1[[#This Row],[Quantity Sold]]</f>
        <v>3</v>
      </c>
      <c r="R1314">
        <f>Table1[[#This Row],[Discount (%)]]</f>
        <v>0</v>
      </c>
      <c r="S1314">
        <f>Table1[[#This Row],[Profit]]</f>
        <v>411.07</v>
      </c>
    </row>
    <row r="1315" spans="1:19" ht="13.8">
      <c r="A1315" s="1" t="s">
        <v>1299</v>
      </c>
      <c r="B1315" s="7">
        <v>46335</v>
      </c>
      <c r="C1315" s="2" t="s">
        <v>3943</v>
      </c>
      <c r="D1315" s="4" t="s">
        <v>1661</v>
      </c>
      <c r="E1315" s="1">
        <v>4351.17</v>
      </c>
      <c r="F1315" s="1">
        <v>5</v>
      </c>
      <c r="G1315" s="1">
        <v>3</v>
      </c>
      <c r="H1315" s="1">
        <v>1770.1</v>
      </c>
      <c r="L1315" t="str">
        <f t="shared" si="20"/>
        <v>7c5e56ca</v>
      </c>
      <c r="M1315" s="7">
        <v>46335</v>
      </c>
      <c r="N1315" t="str">
        <f>PROPER(Table1[[#This Row],[Region]])</f>
        <v>East</v>
      </c>
      <c r="O1315" t="str">
        <f>PROPER(Table1[[#This Row],[Product Category]])</f>
        <v>Furniture</v>
      </c>
      <c r="P1315">
        <f>ROUND(Table1[[#This Row],[Sales Amount]],1)</f>
        <v>4351.2</v>
      </c>
      <c r="Q1315">
        <f>Table1[[#This Row],[Quantity Sold]]</f>
        <v>5</v>
      </c>
      <c r="R1315">
        <f>Table1[[#This Row],[Discount (%)]]</f>
        <v>3</v>
      </c>
      <c r="S1315">
        <f>Table1[[#This Row],[Profit]]</f>
        <v>1770.1</v>
      </c>
    </row>
    <row r="1316" spans="1:19" ht="13.8">
      <c r="A1316" s="1" t="s">
        <v>1300</v>
      </c>
      <c r="B1316" s="7">
        <v>46336</v>
      </c>
      <c r="C1316" s="2" t="s">
        <v>3942</v>
      </c>
      <c r="D1316" s="4" t="s">
        <v>1489</v>
      </c>
      <c r="E1316" s="1">
        <v>3946.86</v>
      </c>
      <c r="F1316" s="1">
        <v>31</v>
      </c>
      <c r="G1316" s="1">
        <v>35</v>
      </c>
      <c r="H1316" s="1">
        <v>289.89999999999998</v>
      </c>
      <c r="L1316" t="str">
        <f t="shared" si="20"/>
        <v>394ae44b</v>
      </c>
      <c r="M1316" s="7">
        <v>46336</v>
      </c>
      <c r="N1316" t="str">
        <f>PROPER(Table1[[#This Row],[Region]])</f>
        <v>West</v>
      </c>
      <c r="O1316" t="str">
        <f>PROPER(Table1[[#This Row],[Product Category]])</f>
        <v>Clothing</v>
      </c>
      <c r="P1316">
        <f>ROUND(Table1[[#This Row],[Sales Amount]],1)</f>
        <v>3946.9</v>
      </c>
      <c r="Q1316">
        <f>Table1[[#This Row],[Quantity Sold]]</f>
        <v>31</v>
      </c>
      <c r="R1316">
        <f>Table1[[#This Row],[Discount (%)]]</f>
        <v>35</v>
      </c>
      <c r="S1316">
        <f>Table1[[#This Row],[Profit]]</f>
        <v>289.89999999999998</v>
      </c>
    </row>
    <row r="1317" spans="1:19" ht="13.8">
      <c r="A1317" s="1" t="s">
        <v>1301</v>
      </c>
      <c r="B1317" s="7">
        <v>46337</v>
      </c>
      <c r="C1317" s="2" t="s">
        <v>3944</v>
      </c>
      <c r="D1317" s="4" t="s">
        <v>3946</v>
      </c>
      <c r="E1317" s="1">
        <v>1284.79</v>
      </c>
      <c r="F1317" s="1">
        <v>47</v>
      </c>
      <c r="G1317" s="1">
        <v>34</v>
      </c>
      <c r="H1317" s="1">
        <v>1759.99</v>
      </c>
      <c r="L1317" t="str">
        <f t="shared" si="20"/>
        <v>2e7d51ac</v>
      </c>
      <c r="M1317" s="7">
        <v>46337</v>
      </c>
      <c r="N1317" t="str">
        <f>PROPER(Table1[[#This Row],[Region]])</f>
        <v>South</v>
      </c>
      <c r="O1317" t="str">
        <f>PROPER(Table1[[#This Row],[Product Category]])</f>
        <v>Electronics</v>
      </c>
      <c r="P1317">
        <f>ROUND(Table1[[#This Row],[Sales Amount]],1)</f>
        <v>1284.8</v>
      </c>
      <c r="Q1317">
        <f>Table1[[#This Row],[Quantity Sold]]</f>
        <v>47</v>
      </c>
      <c r="R1317">
        <f>Table1[[#This Row],[Discount (%)]]</f>
        <v>34</v>
      </c>
      <c r="S1317">
        <f>Table1[[#This Row],[Profit]]</f>
        <v>1759.99</v>
      </c>
    </row>
    <row r="1318" spans="1:19" ht="13.8">
      <c r="A1318" s="1" t="s">
        <v>1302</v>
      </c>
      <c r="B1318" s="7">
        <v>46338</v>
      </c>
      <c r="C1318" s="2" t="s">
        <v>3944</v>
      </c>
      <c r="D1318" s="4" t="s">
        <v>92</v>
      </c>
      <c r="E1318" s="1">
        <v>2400.7199999999998</v>
      </c>
      <c r="F1318" s="1">
        <v>9</v>
      </c>
      <c r="G1318" s="1">
        <v>42</v>
      </c>
      <c r="H1318" s="1">
        <v>1963.09</v>
      </c>
      <c r="L1318" t="str">
        <f t="shared" si="20"/>
        <v>ecef9aa1</v>
      </c>
      <c r="M1318" s="7">
        <v>46338</v>
      </c>
      <c r="N1318" t="str">
        <f>PROPER(Table1[[#This Row],[Region]])</f>
        <v>South</v>
      </c>
      <c r="O1318" t="str">
        <f>PROPER(Table1[[#This Row],[Product Category]])</f>
        <v>Groceries</v>
      </c>
      <c r="P1318">
        <f>ROUND(Table1[[#This Row],[Sales Amount]],1)</f>
        <v>2400.6999999999998</v>
      </c>
      <c r="Q1318">
        <f>Table1[[#This Row],[Quantity Sold]]</f>
        <v>9</v>
      </c>
      <c r="R1318">
        <f>Table1[[#This Row],[Discount (%)]]</f>
        <v>42</v>
      </c>
      <c r="S1318">
        <f>Table1[[#This Row],[Profit]]</f>
        <v>1963.09</v>
      </c>
    </row>
    <row r="1319" spans="1:19" ht="13.8">
      <c r="A1319" s="1" t="s">
        <v>1303</v>
      </c>
      <c r="B1319" s="7">
        <v>46339</v>
      </c>
      <c r="C1319" s="2" t="s">
        <v>3942</v>
      </c>
      <c r="D1319" s="4" t="s">
        <v>1661</v>
      </c>
      <c r="E1319" s="1">
        <v>2672.95</v>
      </c>
      <c r="F1319" s="1">
        <v>49</v>
      </c>
      <c r="G1319" s="1">
        <v>21</v>
      </c>
      <c r="H1319" s="1">
        <v>1156.1099999999999</v>
      </c>
      <c r="L1319" t="str">
        <f t="shared" si="20"/>
        <v>0b4f8c57</v>
      </c>
      <c r="M1319" s="7">
        <v>46339</v>
      </c>
      <c r="N1319" t="str">
        <f>PROPER(Table1[[#This Row],[Region]])</f>
        <v>West</v>
      </c>
      <c r="O1319" t="str">
        <f>PROPER(Table1[[#This Row],[Product Category]])</f>
        <v>Furniture</v>
      </c>
      <c r="P1319">
        <f>ROUND(Table1[[#This Row],[Sales Amount]],1)</f>
        <v>2673</v>
      </c>
      <c r="Q1319">
        <f>Table1[[#This Row],[Quantity Sold]]</f>
        <v>49</v>
      </c>
      <c r="R1319">
        <f>Table1[[#This Row],[Discount (%)]]</f>
        <v>21</v>
      </c>
      <c r="S1319">
        <f>Table1[[#This Row],[Profit]]</f>
        <v>1156.1099999999999</v>
      </c>
    </row>
    <row r="1320" spans="1:19" ht="13.8">
      <c r="A1320" s="1" t="s">
        <v>1304</v>
      </c>
      <c r="B1320" s="7">
        <v>46340</v>
      </c>
      <c r="C1320" s="2" t="s">
        <v>3942</v>
      </c>
      <c r="D1320" s="4" t="s">
        <v>3945</v>
      </c>
      <c r="E1320" s="1">
        <v>3661.61</v>
      </c>
      <c r="F1320" s="1">
        <v>4</v>
      </c>
      <c r="G1320" s="1">
        <v>46</v>
      </c>
      <c r="H1320" s="1">
        <v>1553.37</v>
      </c>
      <c r="L1320" t="str">
        <f t="shared" si="20"/>
        <v>d89d4377</v>
      </c>
      <c r="M1320" s="7">
        <v>46340</v>
      </c>
      <c r="N1320" t="str">
        <f>PROPER(Table1[[#This Row],[Region]])</f>
        <v>West</v>
      </c>
      <c r="O1320" t="str">
        <f>PROPER(Table1[[#This Row],[Product Category]])</f>
        <v>Sports</v>
      </c>
      <c r="P1320">
        <f>ROUND(Table1[[#This Row],[Sales Amount]],1)</f>
        <v>3661.6</v>
      </c>
      <c r="Q1320">
        <f>Table1[[#This Row],[Quantity Sold]]</f>
        <v>4</v>
      </c>
      <c r="R1320">
        <f>Table1[[#This Row],[Discount (%)]]</f>
        <v>46</v>
      </c>
      <c r="S1320">
        <f>Table1[[#This Row],[Profit]]</f>
        <v>1553.37</v>
      </c>
    </row>
    <row r="1321" spans="1:19" ht="13.8">
      <c r="A1321" s="1" t="s">
        <v>1305</v>
      </c>
      <c r="B1321" s="7">
        <v>46341</v>
      </c>
      <c r="C1321" s="2" t="s">
        <v>3943</v>
      </c>
      <c r="D1321" s="4" t="s">
        <v>3946</v>
      </c>
      <c r="E1321" s="1">
        <v>4428.7700000000004</v>
      </c>
      <c r="F1321" s="1">
        <v>21</v>
      </c>
      <c r="G1321" s="1">
        <v>3</v>
      </c>
      <c r="H1321" s="1">
        <v>1393.26</v>
      </c>
      <c r="L1321" t="str">
        <f t="shared" si="20"/>
        <v>ef5913f7</v>
      </c>
      <c r="M1321" s="7">
        <v>46341</v>
      </c>
      <c r="N1321" t="str">
        <f>PROPER(Table1[[#This Row],[Region]])</f>
        <v>East</v>
      </c>
      <c r="O1321" t="str">
        <f>PROPER(Table1[[#This Row],[Product Category]])</f>
        <v>Electronics</v>
      </c>
      <c r="P1321">
        <f>ROUND(Table1[[#This Row],[Sales Amount]],1)</f>
        <v>4428.8</v>
      </c>
      <c r="Q1321">
        <f>Table1[[#This Row],[Quantity Sold]]</f>
        <v>21</v>
      </c>
      <c r="R1321">
        <f>Table1[[#This Row],[Discount (%)]]</f>
        <v>3</v>
      </c>
      <c r="S1321">
        <f>Table1[[#This Row],[Profit]]</f>
        <v>1393.26</v>
      </c>
    </row>
    <row r="1322" spans="1:19" ht="13.8">
      <c r="A1322" s="1" t="s">
        <v>1306</v>
      </c>
      <c r="B1322" s="7">
        <v>46342</v>
      </c>
      <c r="C1322" s="2" t="s">
        <v>3944</v>
      </c>
      <c r="D1322" s="4" t="s">
        <v>3946</v>
      </c>
      <c r="E1322" s="1">
        <v>3500.89</v>
      </c>
      <c r="F1322" s="1">
        <v>18</v>
      </c>
      <c r="G1322" s="1">
        <v>5</v>
      </c>
      <c r="H1322" s="1">
        <v>1097.3599999999999</v>
      </c>
      <c r="L1322" t="str">
        <f t="shared" si="20"/>
        <v>aa20cb45</v>
      </c>
      <c r="M1322" s="7">
        <v>46342</v>
      </c>
      <c r="N1322" t="str">
        <f>PROPER(Table1[[#This Row],[Region]])</f>
        <v>South</v>
      </c>
      <c r="O1322" t="str">
        <f>PROPER(Table1[[#This Row],[Product Category]])</f>
        <v>Electronics</v>
      </c>
      <c r="P1322">
        <f>ROUND(Table1[[#This Row],[Sales Amount]],1)</f>
        <v>3500.9</v>
      </c>
      <c r="Q1322">
        <f>Table1[[#This Row],[Quantity Sold]]</f>
        <v>18</v>
      </c>
      <c r="R1322">
        <f>Table1[[#This Row],[Discount (%)]]</f>
        <v>5</v>
      </c>
      <c r="S1322">
        <f>Table1[[#This Row],[Profit]]</f>
        <v>1097.3599999999999</v>
      </c>
    </row>
    <row r="1323" spans="1:19" ht="13.8">
      <c r="A1323" s="1" t="s">
        <v>1307</v>
      </c>
      <c r="B1323" s="7">
        <v>46343</v>
      </c>
      <c r="C1323" s="2" t="s">
        <v>3944</v>
      </c>
      <c r="D1323" s="4" t="s">
        <v>3946</v>
      </c>
      <c r="E1323" s="1">
        <v>2940</v>
      </c>
      <c r="F1323" s="1">
        <v>15</v>
      </c>
      <c r="G1323" s="1">
        <v>21</v>
      </c>
      <c r="H1323" s="1">
        <v>1347.47</v>
      </c>
      <c r="L1323" t="str">
        <f t="shared" si="20"/>
        <v>fd4d1035</v>
      </c>
      <c r="M1323" s="7">
        <v>46343</v>
      </c>
      <c r="N1323" t="str">
        <f>PROPER(Table1[[#This Row],[Region]])</f>
        <v>South</v>
      </c>
      <c r="O1323" t="str">
        <f>PROPER(Table1[[#This Row],[Product Category]])</f>
        <v>Electronics</v>
      </c>
      <c r="P1323">
        <f>ROUND(Table1[[#This Row],[Sales Amount]],1)</f>
        <v>2940</v>
      </c>
      <c r="Q1323">
        <f>Table1[[#This Row],[Quantity Sold]]</f>
        <v>15</v>
      </c>
      <c r="R1323">
        <f>Table1[[#This Row],[Discount (%)]]</f>
        <v>21</v>
      </c>
      <c r="S1323">
        <f>Table1[[#This Row],[Profit]]</f>
        <v>1347.47</v>
      </c>
    </row>
    <row r="1324" spans="1:19" ht="13.8">
      <c r="A1324" s="1" t="s">
        <v>1308</v>
      </c>
      <c r="B1324" s="7">
        <v>46344</v>
      </c>
      <c r="C1324" s="2" t="s">
        <v>3942</v>
      </c>
      <c r="D1324" s="4" t="s">
        <v>92</v>
      </c>
      <c r="E1324" s="1">
        <v>4427.3100000000004</v>
      </c>
      <c r="F1324" s="1">
        <v>49</v>
      </c>
      <c r="G1324" s="1">
        <v>26</v>
      </c>
      <c r="H1324" s="1">
        <v>950.48</v>
      </c>
      <c r="L1324" t="str">
        <f t="shared" si="20"/>
        <v>28c66c4a</v>
      </c>
      <c r="M1324" s="7">
        <v>46344</v>
      </c>
      <c r="N1324" t="str">
        <f>PROPER(Table1[[#This Row],[Region]])</f>
        <v>West</v>
      </c>
      <c r="O1324" t="str">
        <f>PROPER(Table1[[#This Row],[Product Category]])</f>
        <v>Groceries</v>
      </c>
      <c r="P1324">
        <f>ROUND(Table1[[#This Row],[Sales Amount]],1)</f>
        <v>4427.3</v>
      </c>
      <c r="Q1324">
        <f>Table1[[#This Row],[Quantity Sold]]</f>
        <v>49</v>
      </c>
      <c r="R1324">
        <f>Table1[[#This Row],[Discount (%)]]</f>
        <v>26</v>
      </c>
      <c r="S1324">
        <f>Table1[[#This Row],[Profit]]</f>
        <v>950.48</v>
      </c>
    </row>
    <row r="1325" spans="1:19" ht="13.8">
      <c r="A1325" s="1" t="s">
        <v>1309</v>
      </c>
      <c r="B1325" s="7">
        <v>46345</v>
      </c>
      <c r="C1325" s="2" t="s">
        <v>3942</v>
      </c>
      <c r="D1325" s="4" t="s">
        <v>92</v>
      </c>
      <c r="E1325" s="1">
        <v>4449.59</v>
      </c>
      <c r="F1325" s="1">
        <v>46</v>
      </c>
      <c r="G1325" s="1">
        <v>45</v>
      </c>
      <c r="H1325" s="1">
        <v>1910.42</v>
      </c>
      <c r="L1325" t="str">
        <f t="shared" si="20"/>
        <v>89ec4044</v>
      </c>
      <c r="M1325" s="7">
        <v>46345</v>
      </c>
      <c r="N1325" t="str">
        <f>PROPER(Table1[[#This Row],[Region]])</f>
        <v>West</v>
      </c>
      <c r="O1325" t="str">
        <f>PROPER(Table1[[#This Row],[Product Category]])</f>
        <v>Groceries</v>
      </c>
      <c r="P1325">
        <f>ROUND(Table1[[#This Row],[Sales Amount]],1)</f>
        <v>4449.6000000000004</v>
      </c>
      <c r="Q1325">
        <f>Table1[[#This Row],[Quantity Sold]]</f>
        <v>46</v>
      </c>
      <c r="R1325">
        <f>Table1[[#This Row],[Discount (%)]]</f>
        <v>45</v>
      </c>
      <c r="S1325">
        <f>Table1[[#This Row],[Profit]]</f>
        <v>1910.42</v>
      </c>
    </row>
    <row r="1326" spans="1:19" ht="13.8">
      <c r="A1326" s="1" t="s">
        <v>1310</v>
      </c>
      <c r="B1326" s="7">
        <v>46346</v>
      </c>
      <c r="C1326" s="2" t="s">
        <v>3943</v>
      </c>
      <c r="D1326" s="4" t="s">
        <v>92</v>
      </c>
      <c r="E1326" s="1">
        <v>2350.2800000000002</v>
      </c>
      <c r="F1326" s="1">
        <v>24</v>
      </c>
      <c r="G1326" s="1">
        <v>5</v>
      </c>
      <c r="H1326" s="1">
        <v>1309.21</v>
      </c>
      <c r="L1326" t="str">
        <f t="shared" si="20"/>
        <v>58d48a3e</v>
      </c>
      <c r="M1326" s="7">
        <v>46346</v>
      </c>
      <c r="N1326" t="str">
        <f>PROPER(Table1[[#This Row],[Region]])</f>
        <v>East</v>
      </c>
      <c r="O1326" t="str">
        <f>PROPER(Table1[[#This Row],[Product Category]])</f>
        <v>Groceries</v>
      </c>
      <c r="P1326">
        <f>ROUND(Table1[[#This Row],[Sales Amount]],1)</f>
        <v>2350.3000000000002</v>
      </c>
      <c r="Q1326">
        <f>Table1[[#This Row],[Quantity Sold]]</f>
        <v>24</v>
      </c>
      <c r="R1326">
        <f>Table1[[#This Row],[Discount (%)]]</f>
        <v>5</v>
      </c>
      <c r="S1326">
        <f>Table1[[#This Row],[Profit]]</f>
        <v>1309.21</v>
      </c>
    </row>
    <row r="1327" spans="1:19" ht="13.8">
      <c r="A1327" s="1" t="s">
        <v>1311</v>
      </c>
      <c r="B1327" s="7">
        <v>46347</v>
      </c>
      <c r="C1327" s="2" t="s">
        <v>3941</v>
      </c>
      <c r="D1327" s="4" t="s">
        <v>1489</v>
      </c>
      <c r="E1327" s="1">
        <v>3743.51</v>
      </c>
      <c r="F1327" s="1">
        <v>23</v>
      </c>
      <c r="G1327" s="1">
        <v>49</v>
      </c>
      <c r="H1327" s="1">
        <v>446.49</v>
      </c>
      <c r="L1327" t="str">
        <f t="shared" si="20"/>
        <v>9f345383</v>
      </c>
      <c r="M1327" s="7">
        <v>46347</v>
      </c>
      <c r="N1327" t="str">
        <f>PROPER(Table1[[#This Row],[Region]])</f>
        <v>North</v>
      </c>
      <c r="O1327" t="str">
        <f>PROPER(Table1[[#This Row],[Product Category]])</f>
        <v>Clothing</v>
      </c>
      <c r="P1327">
        <f>ROUND(Table1[[#This Row],[Sales Amount]],1)</f>
        <v>3743.5</v>
      </c>
      <c r="Q1327">
        <f>Table1[[#This Row],[Quantity Sold]]</f>
        <v>23</v>
      </c>
      <c r="R1327">
        <f>Table1[[#This Row],[Discount (%)]]</f>
        <v>49</v>
      </c>
      <c r="S1327">
        <f>Table1[[#This Row],[Profit]]</f>
        <v>446.49</v>
      </c>
    </row>
    <row r="1328" spans="1:19" ht="13.8">
      <c r="A1328" s="1" t="s">
        <v>1312</v>
      </c>
      <c r="B1328" s="7">
        <v>46348</v>
      </c>
      <c r="C1328" s="2" t="s">
        <v>3944</v>
      </c>
      <c r="D1328" s="4" t="s">
        <v>92</v>
      </c>
      <c r="E1328" s="1">
        <v>3806.85</v>
      </c>
      <c r="F1328" s="1">
        <v>2</v>
      </c>
      <c r="G1328" s="1">
        <v>22</v>
      </c>
      <c r="H1328" s="1">
        <v>83.31</v>
      </c>
      <c r="L1328" t="str">
        <f t="shared" si="20"/>
        <v>332f5fef</v>
      </c>
      <c r="M1328" s="7">
        <v>46348</v>
      </c>
      <c r="N1328" t="str">
        <f>PROPER(Table1[[#This Row],[Region]])</f>
        <v>South</v>
      </c>
      <c r="O1328" t="str">
        <f>PROPER(Table1[[#This Row],[Product Category]])</f>
        <v>Groceries</v>
      </c>
      <c r="P1328">
        <f>ROUND(Table1[[#This Row],[Sales Amount]],1)</f>
        <v>3806.9</v>
      </c>
      <c r="Q1328">
        <f>Table1[[#This Row],[Quantity Sold]]</f>
        <v>2</v>
      </c>
      <c r="R1328">
        <f>Table1[[#This Row],[Discount (%)]]</f>
        <v>22</v>
      </c>
      <c r="S1328">
        <f>Table1[[#This Row],[Profit]]</f>
        <v>83.31</v>
      </c>
    </row>
    <row r="1329" spans="1:19" ht="13.8">
      <c r="A1329" s="1" t="s">
        <v>1314</v>
      </c>
      <c r="B1329" s="7">
        <v>46349</v>
      </c>
      <c r="C1329" s="2" t="s">
        <v>3944</v>
      </c>
      <c r="D1329" s="4" t="s">
        <v>3945</v>
      </c>
      <c r="E1329" s="1">
        <v>1934.13</v>
      </c>
      <c r="F1329" s="1">
        <v>24</v>
      </c>
      <c r="G1329" s="1">
        <v>31</v>
      </c>
      <c r="H1329" s="1">
        <v>1071.96</v>
      </c>
      <c r="L1329" t="str">
        <f t="shared" si="20"/>
        <v>3aeb7614</v>
      </c>
      <c r="M1329" s="7">
        <v>46349</v>
      </c>
      <c r="N1329" t="str">
        <f>PROPER(Table1[[#This Row],[Region]])</f>
        <v>South</v>
      </c>
      <c r="O1329" t="str">
        <f>PROPER(Table1[[#This Row],[Product Category]])</f>
        <v>Sports</v>
      </c>
      <c r="P1329">
        <f>ROUND(Table1[[#This Row],[Sales Amount]],1)</f>
        <v>1934.1</v>
      </c>
      <c r="Q1329">
        <f>Table1[[#This Row],[Quantity Sold]]</f>
        <v>24</v>
      </c>
      <c r="R1329">
        <f>Table1[[#This Row],[Discount (%)]]</f>
        <v>31</v>
      </c>
      <c r="S1329">
        <f>Table1[[#This Row],[Profit]]</f>
        <v>1071.96</v>
      </c>
    </row>
    <row r="1330" spans="1:19" ht="13.8">
      <c r="A1330" s="1" t="s">
        <v>1315</v>
      </c>
      <c r="B1330" s="7">
        <v>46350</v>
      </c>
      <c r="C1330" s="2" t="s">
        <v>3944</v>
      </c>
      <c r="D1330" s="4" t="s">
        <v>1661</v>
      </c>
      <c r="E1330" s="1">
        <v>4482.0600000000004</v>
      </c>
      <c r="F1330" s="1">
        <v>28</v>
      </c>
      <c r="G1330" s="1">
        <v>15</v>
      </c>
      <c r="H1330" s="1">
        <v>616.22</v>
      </c>
      <c r="L1330" t="str">
        <f t="shared" si="20"/>
        <v>6b731664</v>
      </c>
      <c r="M1330" s="7">
        <v>46350</v>
      </c>
      <c r="N1330" t="str">
        <f>PROPER(Table1[[#This Row],[Region]])</f>
        <v>South</v>
      </c>
      <c r="O1330" t="str">
        <f>PROPER(Table1[[#This Row],[Product Category]])</f>
        <v>Furniture</v>
      </c>
      <c r="P1330">
        <f>ROUND(Table1[[#This Row],[Sales Amount]],1)</f>
        <v>4482.1000000000004</v>
      </c>
      <c r="Q1330">
        <f>Table1[[#This Row],[Quantity Sold]]</f>
        <v>28</v>
      </c>
      <c r="R1330">
        <f>Table1[[#This Row],[Discount (%)]]</f>
        <v>15</v>
      </c>
      <c r="S1330">
        <f>Table1[[#This Row],[Profit]]</f>
        <v>616.22</v>
      </c>
    </row>
    <row r="1331" spans="1:19" ht="13.8">
      <c r="A1331" s="1" t="s">
        <v>1316</v>
      </c>
      <c r="B1331" s="7">
        <v>46351</v>
      </c>
      <c r="C1331" s="2" t="s">
        <v>3943</v>
      </c>
      <c r="D1331" s="4" t="s">
        <v>1661</v>
      </c>
      <c r="E1331" s="1">
        <v>2595.2399999999998</v>
      </c>
      <c r="F1331" s="1">
        <v>22</v>
      </c>
      <c r="G1331" s="1">
        <v>39</v>
      </c>
      <c r="H1331" s="1">
        <v>290.56</v>
      </c>
      <c r="L1331" t="str">
        <f t="shared" si="20"/>
        <v>e9a93b50</v>
      </c>
      <c r="M1331" s="7">
        <v>46351</v>
      </c>
      <c r="N1331" t="str">
        <f>PROPER(Table1[[#This Row],[Region]])</f>
        <v>East</v>
      </c>
      <c r="O1331" t="str">
        <f>PROPER(Table1[[#This Row],[Product Category]])</f>
        <v>Furniture</v>
      </c>
      <c r="P1331">
        <f>ROUND(Table1[[#This Row],[Sales Amount]],1)</f>
        <v>2595.1999999999998</v>
      </c>
      <c r="Q1331">
        <f>Table1[[#This Row],[Quantity Sold]]</f>
        <v>22</v>
      </c>
      <c r="R1331">
        <f>Table1[[#This Row],[Discount (%)]]</f>
        <v>39</v>
      </c>
      <c r="S1331">
        <f>Table1[[#This Row],[Profit]]</f>
        <v>290.56</v>
      </c>
    </row>
    <row r="1332" spans="1:19" ht="13.8">
      <c r="A1332" s="1" t="s">
        <v>1317</v>
      </c>
      <c r="B1332" s="7">
        <v>46352</v>
      </c>
      <c r="C1332" s="2" t="s">
        <v>3943</v>
      </c>
      <c r="D1332" s="4" t="s">
        <v>1661</v>
      </c>
      <c r="E1332" s="1">
        <v>1244.47</v>
      </c>
      <c r="F1332" s="1">
        <v>3</v>
      </c>
      <c r="G1332" s="1">
        <v>18</v>
      </c>
      <c r="H1332" s="1">
        <v>1667.38</v>
      </c>
      <c r="L1332" t="str">
        <f t="shared" si="20"/>
        <v>a30e2260</v>
      </c>
      <c r="M1332" s="7">
        <v>46352</v>
      </c>
      <c r="N1332" t="str">
        <f>PROPER(Table1[[#This Row],[Region]])</f>
        <v>East</v>
      </c>
      <c r="O1332" t="str">
        <f>PROPER(Table1[[#This Row],[Product Category]])</f>
        <v>Furniture</v>
      </c>
      <c r="P1332">
        <f>ROUND(Table1[[#This Row],[Sales Amount]],1)</f>
        <v>1244.5</v>
      </c>
      <c r="Q1332">
        <f>Table1[[#This Row],[Quantity Sold]]</f>
        <v>3</v>
      </c>
      <c r="R1332">
        <f>Table1[[#This Row],[Discount (%)]]</f>
        <v>18</v>
      </c>
      <c r="S1332">
        <f>Table1[[#This Row],[Profit]]</f>
        <v>1667.38</v>
      </c>
    </row>
    <row r="1333" spans="1:19" ht="13.8">
      <c r="A1333" s="1" t="s">
        <v>1318</v>
      </c>
      <c r="B1333" s="7">
        <v>46353</v>
      </c>
      <c r="C1333" s="2" t="s">
        <v>3943</v>
      </c>
      <c r="D1333" s="4" t="s">
        <v>1661</v>
      </c>
      <c r="E1333" s="1">
        <v>2995.17</v>
      </c>
      <c r="F1333" s="1">
        <v>39</v>
      </c>
      <c r="G1333" s="1">
        <v>30</v>
      </c>
      <c r="H1333" s="1">
        <v>573.37</v>
      </c>
      <c r="L1333" t="str">
        <f t="shared" si="20"/>
        <v>1ff9f136</v>
      </c>
      <c r="M1333" s="7">
        <v>46353</v>
      </c>
      <c r="N1333" t="str">
        <f>PROPER(Table1[[#This Row],[Region]])</f>
        <v>East</v>
      </c>
      <c r="O1333" t="str">
        <f>PROPER(Table1[[#This Row],[Product Category]])</f>
        <v>Furniture</v>
      </c>
      <c r="P1333">
        <f>ROUND(Table1[[#This Row],[Sales Amount]],1)</f>
        <v>2995.2</v>
      </c>
      <c r="Q1333">
        <f>Table1[[#This Row],[Quantity Sold]]</f>
        <v>39</v>
      </c>
      <c r="R1333">
        <f>Table1[[#This Row],[Discount (%)]]</f>
        <v>30</v>
      </c>
      <c r="S1333">
        <f>Table1[[#This Row],[Profit]]</f>
        <v>573.37</v>
      </c>
    </row>
    <row r="1334" spans="1:19" ht="13.8">
      <c r="A1334" s="1" t="s">
        <v>1319</v>
      </c>
      <c r="B1334" s="7">
        <v>46354</v>
      </c>
      <c r="C1334" s="2" t="s">
        <v>3944</v>
      </c>
      <c r="D1334" s="4" t="s">
        <v>1661</v>
      </c>
      <c r="E1334" s="1">
        <v>1812.35</v>
      </c>
      <c r="F1334" s="1">
        <v>20</v>
      </c>
      <c r="G1334" s="1">
        <v>34</v>
      </c>
      <c r="H1334" s="1">
        <v>880.06</v>
      </c>
      <c r="L1334" t="str">
        <f t="shared" si="20"/>
        <v>c33a8861</v>
      </c>
      <c r="M1334" s="7">
        <v>46354</v>
      </c>
      <c r="N1334" t="str">
        <f>PROPER(Table1[[#This Row],[Region]])</f>
        <v>South</v>
      </c>
      <c r="O1334" t="str">
        <f>PROPER(Table1[[#This Row],[Product Category]])</f>
        <v>Furniture</v>
      </c>
      <c r="P1334">
        <f>ROUND(Table1[[#This Row],[Sales Amount]],1)</f>
        <v>1812.4</v>
      </c>
      <c r="Q1334">
        <f>Table1[[#This Row],[Quantity Sold]]</f>
        <v>20</v>
      </c>
      <c r="R1334">
        <f>Table1[[#This Row],[Discount (%)]]</f>
        <v>34</v>
      </c>
      <c r="S1334">
        <f>Table1[[#This Row],[Profit]]</f>
        <v>880.06</v>
      </c>
    </row>
    <row r="1335" spans="1:19" ht="13.8">
      <c r="A1335" s="1" t="s">
        <v>1320</v>
      </c>
      <c r="B1335" s="7">
        <v>46355</v>
      </c>
      <c r="C1335" s="2" t="s">
        <v>3941</v>
      </c>
      <c r="D1335" s="4" t="s">
        <v>1489</v>
      </c>
      <c r="E1335" s="1">
        <v>3919.74</v>
      </c>
      <c r="F1335" s="1">
        <v>38</v>
      </c>
      <c r="G1335" s="1">
        <v>32</v>
      </c>
      <c r="H1335" s="1">
        <v>811.54</v>
      </c>
      <c r="L1335" t="str">
        <f t="shared" si="20"/>
        <v>8bb9baa5</v>
      </c>
      <c r="M1335" s="7">
        <v>46355</v>
      </c>
      <c r="N1335" t="str">
        <f>PROPER(Table1[[#This Row],[Region]])</f>
        <v>North</v>
      </c>
      <c r="O1335" t="str">
        <f>PROPER(Table1[[#This Row],[Product Category]])</f>
        <v>Clothing</v>
      </c>
      <c r="P1335">
        <f>ROUND(Table1[[#This Row],[Sales Amount]],1)</f>
        <v>3919.7</v>
      </c>
      <c r="Q1335">
        <f>Table1[[#This Row],[Quantity Sold]]</f>
        <v>38</v>
      </c>
      <c r="R1335">
        <f>Table1[[#This Row],[Discount (%)]]</f>
        <v>32</v>
      </c>
      <c r="S1335">
        <f>Table1[[#This Row],[Profit]]</f>
        <v>811.54</v>
      </c>
    </row>
    <row r="1336" spans="1:19" ht="13.8">
      <c r="A1336" s="1">
        <v>88657436</v>
      </c>
      <c r="B1336" s="7">
        <v>46356</v>
      </c>
      <c r="C1336" s="2" t="s">
        <v>3942</v>
      </c>
      <c r="D1336" s="4" t="s">
        <v>3945</v>
      </c>
      <c r="E1336" s="1">
        <v>2097.15</v>
      </c>
      <c r="F1336" s="1">
        <v>25</v>
      </c>
      <c r="G1336" s="1">
        <v>5</v>
      </c>
      <c r="H1336" s="1">
        <v>500.01</v>
      </c>
      <c r="L1336" t="str">
        <f t="shared" si="20"/>
        <v>88657436</v>
      </c>
      <c r="M1336" s="7">
        <v>46356</v>
      </c>
      <c r="N1336" t="str">
        <f>PROPER(Table1[[#This Row],[Region]])</f>
        <v>West</v>
      </c>
      <c r="O1336" t="str">
        <f>PROPER(Table1[[#This Row],[Product Category]])</f>
        <v>Sports</v>
      </c>
      <c r="P1336">
        <f>ROUND(Table1[[#This Row],[Sales Amount]],1)</f>
        <v>2097.1999999999998</v>
      </c>
      <c r="Q1336">
        <f>Table1[[#This Row],[Quantity Sold]]</f>
        <v>25</v>
      </c>
      <c r="R1336">
        <f>Table1[[#This Row],[Discount (%)]]</f>
        <v>5</v>
      </c>
      <c r="S1336">
        <f>Table1[[#This Row],[Profit]]</f>
        <v>500.01</v>
      </c>
    </row>
    <row r="1337" spans="1:19" ht="13.8">
      <c r="A1337" s="1" t="s">
        <v>1321</v>
      </c>
      <c r="B1337" s="7">
        <v>46357</v>
      </c>
      <c r="C1337" s="2" t="s">
        <v>3943</v>
      </c>
      <c r="D1337" s="4" t="s">
        <v>3945</v>
      </c>
      <c r="E1337" s="1">
        <v>3545.21</v>
      </c>
      <c r="F1337" s="1">
        <v>48</v>
      </c>
      <c r="G1337" s="1">
        <v>18</v>
      </c>
      <c r="H1337" s="1">
        <v>1506.67</v>
      </c>
      <c r="L1337" t="str">
        <f t="shared" si="20"/>
        <v>6d52c59a</v>
      </c>
      <c r="M1337" s="7">
        <v>46357</v>
      </c>
      <c r="N1337" t="str">
        <f>PROPER(Table1[[#This Row],[Region]])</f>
        <v>East</v>
      </c>
      <c r="O1337" t="str">
        <f>PROPER(Table1[[#This Row],[Product Category]])</f>
        <v>Sports</v>
      </c>
      <c r="P1337">
        <f>ROUND(Table1[[#This Row],[Sales Amount]],1)</f>
        <v>3545.2</v>
      </c>
      <c r="Q1337">
        <f>Table1[[#This Row],[Quantity Sold]]</f>
        <v>48</v>
      </c>
      <c r="R1337">
        <f>Table1[[#This Row],[Discount (%)]]</f>
        <v>18</v>
      </c>
      <c r="S1337">
        <f>Table1[[#This Row],[Profit]]</f>
        <v>1506.67</v>
      </c>
    </row>
    <row r="1338" spans="1:19" ht="13.8">
      <c r="A1338" s="1" t="s">
        <v>1322</v>
      </c>
      <c r="B1338" s="7">
        <v>46358</v>
      </c>
      <c r="C1338" s="2" t="s">
        <v>3942</v>
      </c>
      <c r="D1338" s="4" t="s">
        <v>1489</v>
      </c>
      <c r="E1338" s="1">
        <v>4812.8100000000004</v>
      </c>
      <c r="F1338" s="1">
        <v>9</v>
      </c>
      <c r="G1338" s="1">
        <v>25</v>
      </c>
      <c r="H1338" s="1">
        <v>745.43</v>
      </c>
      <c r="L1338" t="str">
        <f t="shared" si="20"/>
        <v>f76fbf52</v>
      </c>
      <c r="M1338" s="7">
        <v>46358</v>
      </c>
      <c r="N1338" t="str">
        <f>PROPER(Table1[[#This Row],[Region]])</f>
        <v>West</v>
      </c>
      <c r="O1338" t="str">
        <f>PROPER(Table1[[#This Row],[Product Category]])</f>
        <v>Clothing</v>
      </c>
      <c r="P1338">
        <f>ROUND(Table1[[#This Row],[Sales Amount]],1)</f>
        <v>4812.8</v>
      </c>
      <c r="Q1338">
        <f>Table1[[#This Row],[Quantity Sold]]</f>
        <v>9</v>
      </c>
      <c r="R1338">
        <f>Table1[[#This Row],[Discount (%)]]</f>
        <v>25</v>
      </c>
      <c r="S1338">
        <f>Table1[[#This Row],[Profit]]</f>
        <v>745.43</v>
      </c>
    </row>
    <row r="1339" spans="1:19" ht="13.8">
      <c r="A1339" s="1" t="s">
        <v>1323</v>
      </c>
      <c r="B1339" s="7">
        <v>46359</v>
      </c>
      <c r="C1339" s="2" t="s">
        <v>3944</v>
      </c>
      <c r="D1339" s="4" t="s">
        <v>3946</v>
      </c>
      <c r="E1339" s="1">
        <v>445.13</v>
      </c>
      <c r="F1339" s="1">
        <v>27</v>
      </c>
      <c r="G1339" s="1">
        <v>31</v>
      </c>
      <c r="H1339" s="1">
        <v>48.17</v>
      </c>
      <c r="L1339" t="str">
        <f t="shared" si="20"/>
        <v>3165310b</v>
      </c>
      <c r="M1339" s="7">
        <v>46359</v>
      </c>
      <c r="N1339" t="str">
        <f>PROPER(Table1[[#This Row],[Region]])</f>
        <v>South</v>
      </c>
      <c r="O1339" t="str">
        <f>PROPER(Table1[[#This Row],[Product Category]])</f>
        <v>Electronics</v>
      </c>
      <c r="P1339">
        <f>ROUND(Table1[[#This Row],[Sales Amount]],1)</f>
        <v>445.1</v>
      </c>
      <c r="Q1339">
        <f>Table1[[#This Row],[Quantity Sold]]</f>
        <v>27</v>
      </c>
      <c r="R1339">
        <f>Table1[[#This Row],[Discount (%)]]</f>
        <v>31</v>
      </c>
      <c r="S1339">
        <f>Table1[[#This Row],[Profit]]</f>
        <v>48.17</v>
      </c>
    </row>
    <row r="1340" spans="1:19" ht="13.8">
      <c r="A1340" s="1" t="s">
        <v>1324</v>
      </c>
      <c r="B1340" s="7">
        <v>46360</v>
      </c>
      <c r="C1340" s="2" t="s">
        <v>3941</v>
      </c>
      <c r="D1340" s="4" t="s">
        <v>92</v>
      </c>
      <c r="E1340" s="1">
        <v>2311.83</v>
      </c>
      <c r="F1340" s="1">
        <v>25</v>
      </c>
      <c r="G1340" s="1">
        <v>42</v>
      </c>
      <c r="H1340" s="1">
        <v>319.37</v>
      </c>
      <c r="L1340" t="str">
        <f t="shared" si="20"/>
        <v>bade1b7e</v>
      </c>
      <c r="M1340" s="7">
        <v>46360</v>
      </c>
      <c r="N1340" t="str">
        <f>PROPER(Table1[[#This Row],[Region]])</f>
        <v>North</v>
      </c>
      <c r="O1340" t="str">
        <f>PROPER(Table1[[#This Row],[Product Category]])</f>
        <v>Groceries</v>
      </c>
      <c r="P1340">
        <f>ROUND(Table1[[#This Row],[Sales Amount]],1)</f>
        <v>2311.8000000000002</v>
      </c>
      <c r="Q1340">
        <f>Table1[[#This Row],[Quantity Sold]]</f>
        <v>25</v>
      </c>
      <c r="R1340">
        <f>Table1[[#This Row],[Discount (%)]]</f>
        <v>42</v>
      </c>
      <c r="S1340">
        <f>Table1[[#This Row],[Profit]]</f>
        <v>319.37</v>
      </c>
    </row>
    <row r="1341" spans="1:19" ht="13.8">
      <c r="A1341" s="1" t="s">
        <v>1325</v>
      </c>
      <c r="B1341" s="7">
        <v>46361</v>
      </c>
      <c r="C1341" s="2" t="s">
        <v>3941</v>
      </c>
      <c r="D1341" s="4" t="s">
        <v>3945</v>
      </c>
      <c r="E1341" s="1">
        <v>4539.2</v>
      </c>
      <c r="F1341" s="1">
        <v>5</v>
      </c>
      <c r="G1341" s="1">
        <v>1</v>
      </c>
      <c r="H1341" s="1">
        <v>1965.88</v>
      </c>
      <c r="L1341" t="str">
        <f t="shared" si="20"/>
        <v>0ff0b703</v>
      </c>
      <c r="M1341" s="7">
        <v>46361</v>
      </c>
      <c r="N1341" t="str">
        <f>PROPER(Table1[[#This Row],[Region]])</f>
        <v>North</v>
      </c>
      <c r="O1341" t="str">
        <f>PROPER(Table1[[#This Row],[Product Category]])</f>
        <v>Sports</v>
      </c>
      <c r="P1341">
        <f>ROUND(Table1[[#This Row],[Sales Amount]],1)</f>
        <v>4539.2</v>
      </c>
      <c r="Q1341">
        <f>Table1[[#This Row],[Quantity Sold]]</f>
        <v>5</v>
      </c>
      <c r="R1341">
        <f>Table1[[#This Row],[Discount (%)]]</f>
        <v>1</v>
      </c>
      <c r="S1341">
        <f>Table1[[#This Row],[Profit]]</f>
        <v>1965.88</v>
      </c>
    </row>
    <row r="1342" spans="1:19" ht="13.8">
      <c r="A1342" s="1" t="s">
        <v>1326</v>
      </c>
      <c r="B1342" s="7">
        <v>46362</v>
      </c>
      <c r="C1342" s="2" t="s">
        <v>3941</v>
      </c>
      <c r="D1342" s="4" t="s">
        <v>1489</v>
      </c>
      <c r="E1342" s="1">
        <v>894.3</v>
      </c>
      <c r="F1342" s="1">
        <v>50</v>
      </c>
      <c r="G1342" s="1">
        <v>6</v>
      </c>
      <c r="H1342" s="1">
        <v>602.28</v>
      </c>
      <c r="L1342" t="str">
        <f t="shared" si="20"/>
        <v>09b2bfda</v>
      </c>
      <c r="M1342" s="7">
        <v>46362</v>
      </c>
      <c r="N1342" t="str">
        <f>PROPER(Table1[[#This Row],[Region]])</f>
        <v>North</v>
      </c>
      <c r="O1342" t="str">
        <f>PROPER(Table1[[#This Row],[Product Category]])</f>
        <v>Clothing</v>
      </c>
      <c r="P1342">
        <f>ROUND(Table1[[#This Row],[Sales Amount]],1)</f>
        <v>894.3</v>
      </c>
      <c r="Q1342">
        <f>Table1[[#This Row],[Quantity Sold]]</f>
        <v>50</v>
      </c>
      <c r="R1342">
        <f>Table1[[#This Row],[Discount (%)]]</f>
        <v>6</v>
      </c>
      <c r="S1342">
        <f>Table1[[#This Row],[Profit]]</f>
        <v>602.28</v>
      </c>
    </row>
    <row r="1343" spans="1:19" ht="13.8">
      <c r="A1343" s="1" t="s">
        <v>1327</v>
      </c>
      <c r="B1343" s="7">
        <v>46363</v>
      </c>
      <c r="C1343" s="2" t="s">
        <v>3941</v>
      </c>
      <c r="D1343" s="4" t="s">
        <v>92</v>
      </c>
      <c r="E1343" s="1">
        <v>4007.07</v>
      </c>
      <c r="F1343" s="1">
        <v>6</v>
      </c>
      <c r="G1343" s="1">
        <v>14</v>
      </c>
      <c r="H1343" s="1">
        <v>1953.09</v>
      </c>
      <c r="L1343" t="str">
        <f t="shared" si="20"/>
        <v>f7f7246e</v>
      </c>
      <c r="M1343" s="7">
        <v>46363</v>
      </c>
      <c r="N1343" t="str">
        <f>PROPER(Table1[[#This Row],[Region]])</f>
        <v>North</v>
      </c>
      <c r="O1343" t="str">
        <f>PROPER(Table1[[#This Row],[Product Category]])</f>
        <v>Groceries</v>
      </c>
      <c r="P1343">
        <f>ROUND(Table1[[#This Row],[Sales Amount]],1)</f>
        <v>4007.1</v>
      </c>
      <c r="Q1343">
        <f>Table1[[#This Row],[Quantity Sold]]</f>
        <v>6</v>
      </c>
      <c r="R1343">
        <f>Table1[[#This Row],[Discount (%)]]</f>
        <v>14</v>
      </c>
      <c r="S1343">
        <f>Table1[[#This Row],[Profit]]</f>
        <v>1953.09</v>
      </c>
    </row>
    <row r="1344" spans="1:19" ht="13.8">
      <c r="A1344" s="1" t="s">
        <v>1328</v>
      </c>
      <c r="B1344" s="7">
        <v>46364</v>
      </c>
      <c r="C1344" s="2" t="s">
        <v>3943</v>
      </c>
      <c r="D1344" s="4" t="s">
        <v>1489</v>
      </c>
      <c r="E1344" s="1">
        <v>162.16</v>
      </c>
      <c r="F1344" s="1">
        <v>35</v>
      </c>
      <c r="G1344" s="1">
        <v>22</v>
      </c>
      <c r="H1344" s="1">
        <v>866.25</v>
      </c>
      <c r="L1344" t="str">
        <f t="shared" si="20"/>
        <v>cf22d791</v>
      </c>
      <c r="M1344" s="7">
        <v>46364</v>
      </c>
      <c r="N1344" t="str">
        <f>PROPER(Table1[[#This Row],[Region]])</f>
        <v>East</v>
      </c>
      <c r="O1344" t="str">
        <f>PROPER(Table1[[#This Row],[Product Category]])</f>
        <v>Clothing</v>
      </c>
      <c r="P1344">
        <f>ROUND(Table1[[#This Row],[Sales Amount]],1)</f>
        <v>162.19999999999999</v>
      </c>
      <c r="Q1344">
        <f>Table1[[#This Row],[Quantity Sold]]</f>
        <v>35</v>
      </c>
      <c r="R1344">
        <f>Table1[[#This Row],[Discount (%)]]</f>
        <v>22</v>
      </c>
      <c r="S1344">
        <f>Table1[[#This Row],[Profit]]</f>
        <v>866.25</v>
      </c>
    </row>
    <row r="1345" spans="1:19" ht="13.8">
      <c r="A1345" s="1" t="s">
        <v>1329</v>
      </c>
      <c r="B1345" s="7">
        <v>46365</v>
      </c>
      <c r="C1345" s="2" t="s">
        <v>3942</v>
      </c>
      <c r="D1345" s="4" t="s">
        <v>1489</v>
      </c>
      <c r="E1345" s="1">
        <v>2834.54</v>
      </c>
      <c r="F1345" s="1">
        <v>50</v>
      </c>
      <c r="G1345" s="1">
        <v>11</v>
      </c>
      <c r="H1345" s="1">
        <v>1820.27</v>
      </c>
      <c r="L1345" t="str">
        <f t="shared" si="20"/>
        <v>8f91476a</v>
      </c>
      <c r="M1345" s="7">
        <v>46365</v>
      </c>
      <c r="N1345" t="str">
        <f>PROPER(Table1[[#This Row],[Region]])</f>
        <v>West</v>
      </c>
      <c r="O1345" t="str">
        <f>PROPER(Table1[[#This Row],[Product Category]])</f>
        <v>Clothing</v>
      </c>
      <c r="P1345">
        <f>ROUND(Table1[[#This Row],[Sales Amount]],1)</f>
        <v>2834.5</v>
      </c>
      <c r="Q1345">
        <f>Table1[[#This Row],[Quantity Sold]]</f>
        <v>50</v>
      </c>
      <c r="R1345">
        <f>Table1[[#This Row],[Discount (%)]]</f>
        <v>11</v>
      </c>
      <c r="S1345">
        <f>Table1[[#This Row],[Profit]]</f>
        <v>1820.27</v>
      </c>
    </row>
    <row r="1346" spans="1:19" ht="13.8">
      <c r="A1346" s="1" t="s">
        <v>1330</v>
      </c>
      <c r="B1346" s="7">
        <v>46366</v>
      </c>
      <c r="C1346" s="2" t="s">
        <v>3942</v>
      </c>
      <c r="D1346" s="4" t="s">
        <v>3945</v>
      </c>
      <c r="E1346" s="1">
        <v>4895.51</v>
      </c>
      <c r="F1346" s="1">
        <v>25</v>
      </c>
      <c r="G1346" s="1">
        <v>4</v>
      </c>
      <c r="H1346" s="1">
        <v>1365.78</v>
      </c>
      <c r="L1346" t="str">
        <f t="shared" ref="L1346:L1409" si="21">TRIM(A1346)</f>
        <v>fb16eb85</v>
      </c>
      <c r="M1346" s="7">
        <v>46366</v>
      </c>
      <c r="N1346" t="str">
        <f>PROPER(Table1[[#This Row],[Region]])</f>
        <v>West</v>
      </c>
      <c r="O1346" t="str">
        <f>PROPER(Table1[[#This Row],[Product Category]])</f>
        <v>Sports</v>
      </c>
      <c r="P1346">
        <f>ROUND(Table1[[#This Row],[Sales Amount]],1)</f>
        <v>4895.5</v>
      </c>
      <c r="Q1346">
        <f>Table1[[#This Row],[Quantity Sold]]</f>
        <v>25</v>
      </c>
      <c r="R1346">
        <f>Table1[[#This Row],[Discount (%)]]</f>
        <v>4</v>
      </c>
      <c r="S1346">
        <f>Table1[[#This Row],[Profit]]</f>
        <v>1365.78</v>
      </c>
    </row>
    <row r="1347" spans="1:19" ht="13.8">
      <c r="A1347" s="1" t="s">
        <v>1331</v>
      </c>
      <c r="B1347" s="7">
        <v>46367</v>
      </c>
      <c r="C1347" s="2" t="s">
        <v>3943</v>
      </c>
      <c r="D1347" s="4" t="s">
        <v>92</v>
      </c>
      <c r="E1347" s="1">
        <v>4540.3900000000003</v>
      </c>
      <c r="F1347" s="1">
        <v>28</v>
      </c>
      <c r="G1347" s="1">
        <v>36</v>
      </c>
      <c r="H1347" s="1">
        <v>433.01</v>
      </c>
      <c r="L1347" t="str">
        <f t="shared" si="21"/>
        <v>82efa2a8</v>
      </c>
      <c r="M1347" s="7">
        <v>46367</v>
      </c>
      <c r="N1347" t="str">
        <f>PROPER(Table1[[#This Row],[Region]])</f>
        <v>East</v>
      </c>
      <c r="O1347" t="str">
        <f>PROPER(Table1[[#This Row],[Product Category]])</f>
        <v>Groceries</v>
      </c>
      <c r="P1347">
        <f>ROUND(Table1[[#This Row],[Sales Amount]],1)</f>
        <v>4540.3999999999996</v>
      </c>
      <c r="Q1347">
        <f>Table1[[#This Row],[Quantity Sold]]</f>
        <v>28</v>
      </c>
      <c r="R1347">
        <f>Table1[[#This Row],[Discount (%)]]</f>
        <v>36</v>
      </c>
      <c r="S1347">
        <f>Table1[[#This Row],[Profit]]</f>
        <v>433.01</v>
      </c>
    </row>
    <row r="1348" spans="1:19" ht="13.8">
      <c r="A1348" s="1" t="s">
        <v>1332</v>
      </c>
      <c r="B1348" s="7">
        <v>46368</v>
      </c>
      <c r="C1348" s="2" t="s">
        <v>3943</v>
      </c>
      <c r="D1348" s="4" t="s">
        <v>3945</v>
      </c>
      <c r="E1348" s="1">
        <v>3100.8</v>
      </c>
      <c r="F1348" s="1">
        <v>43</v>
      </c>
      <c r="G1348" s="1">
        <v>17</v>
      </c>
      <c r="H1348" s="1">
        <v>487.45</v>
      </c>
      <c r="L1348" t="str">
        <f t="shared" si="21"/>
        <v>7709a1f8</v>
      </c>
      <c r="M1348" s="7">
        <v>46368</v>
      </c>
      <c r="N1348" t="str">
        <f>PROPER(Table1[[#This Row],[Region]])</f>
        <v>East</v>
      </c>
      <c r="O1348" t="str">
        <f>PROPER(Table1[[#This Row],[Product Category]])</f>
        <v>Sports</v>
      </c>
      <c r="P1348">
        <f>ROUND(Table1[[#This Row],[Sales Amount]],1)</f>
        <v>3100.8</v>
      </c>
      <c r="Q1348">
        <f>Table1[[#This Row],[Quantity Sold]]</f>
        <v>43</v>
      </c>
      <c r="R1348">
        <f>Table1[[#This Row],[Discount (%)]]</f>
        <v>17</v>
      </c>
      <c r="S1348">
        <f>Table1[[#This Row],[Profit]]</f>
        <v>487.45</v>
      </c>
    </row>
    <row r="1349" spans="1:19" ht="13.8">
      <c r="A1349" s="1" t="s">
        <v>1333</v>
      </c>
      <c r="B1349" s="7">
        <v>46369</v>
      </c>
      <c r="C1349" s="2" t="s">
        <v>3941</v>
      </c>
      <c r="D1349" s="4" t="s">
        <v>3945</v>
      </c>
      <c r="E1349" s="1">
        <v>3321.15</v>
      </c>
      <c r="F1349" s="1">
        <v>30</v>
      </c>
      <c r="G1349" s="1">
        <v>48</v>
      </c>
      <c r="H1349" s="1">
        <v>10.39</v>
      </c>
      <c r="L1349" t="str">
        <f t="shared" si="21"/>
        <v>258bd88b</v>
      </c>
      <c r="M1349" s="7">
        <v>46369</v>
      </c>
      <c r="N1349" t="str">
        <f>PROPER(Table1[[#This Row],[Region]])</f>
        <v>North</v>
      </c>
      <c r="O1349" t="str">
        <f>PROPER(Table1[[#This Row],[Product Category]])</f>
        <v>Sports</v>
      </c>
      <c r="P1349">
        <f>ROUND(Table1[[#This Row],[Sales Amount]],1)</f>
        <v>3321.2</v>
      </c>
      <c r="Q1349">
        <f>Table1[[#This Row],[Quantity Sold]]</f>
        <v>30</v>
      </c>
      <c r="R1349">
        <f>Table1[[#This Row],[Discount (%)]]</f>
        <v>48</v>
      </c>
      <c r="S1349">
        <f>Table1[[#This Row],[Profit]]</f>
        <v>10.39</v>
      </c>
    </row>
    <row r="1350" spans="1:19" ht="13.8">
      <c r="A1350" s="1" t="s">
        <v>1334</v>
      </c>
      <c r="B1350" s="7">
        <v>46370</v>
      </c>
      <c r="C1350" s="2" t="s">
        <v>3941</v>
      </c>
      <c r="D1350" s="4" t="s">
        <v>92</v>
      </c>
      <c r="E1350" s="1">
        <v>930.32</v>
      </c>
      <c r="F1350" s="1">
        <v>5</v>
      </c>
      <c r="G1350" s="1">
        <v>20</v>
      </c>
      <c r="H1350" s="1">
        <v>1945.72</v>
      </c>
      <c r="L1350" t="str">
        <f t="shared" si="21"/>
        <v>26cb9507</v>
      </c>
      <c r="M1350" s="7">
        <v>46370</v>
      </c>
      <c r="N1350" t="str">
        <f>PROPER(Table1[[#This Row],[Region]])</f>
        <v>North</v>
      </c>
      <c r="O1350" t="str">
        <f>PROPER(Table1[[#This Row],[Product Category]])</f>
        <v>Groceries</v>
      </c>
      <c r="P1350">
        <f>ROUND(Table1[[#This Row],[Sales Amount]],1)</f>
        <v>930.3</v>
      </c>
      <c r="Q1350">
        <f>Table1[[#This Row],[Quantity Sold]]</f>
        <v>5</v>
      </c>
      <c r="R1350">
        <f>Table1[[#This Row],[Discount (%)]]</f>
        <v>20</v>
      </c>
      <c r="S1350">
        <f>Table1[[#This Row],[Profit]]</f>
        <v>1945.72</v>
      </c>
    </row>
    <row r="1351" spans="1:19" ht="13.8">
      <c r="A1351" s="1" t="s">
        <v>1335</v>
      </c>
      <c r="B1351" s="7">
        <v>46371</v>
      </c>
      <c r="C1351" s="2" t="s">
        <v>3944</v>
      </c>
      <c r="D1351" s="4" t="s">
        <v>3946</v>
      </c>
      <c r="E1351" s="1">
        <v>962.12</v>
      </c>
      <c r="F1351" s="1">
        <v>27</v>
      </c>
      <c r="G1351" s="1">
        <v>34</v>
      </c>
      <c r="H1351" s="1">
        <v>1823.22</v>
      </c>
      <c r="L1351" t="str">
        <f t="shared" si="21"/>
        <v>1380589a</v>
      </c>
      <c r="M1351" s="7">
        <v>46371</v>
      </c>
      <c r="N1351" t="str">
        <f>PROPER(Table1[[#This Row],[Region]])</f>
        <v>South</v>
      </c>
      <c r="O1351" t="str">
        <f>PROPER(Table1[[#This Row],[Product Category]])</f>
        <v>Electronics</v>
      </c>
      <c r="P1351">
        <f>ROUND(Table1[[#This Row],[Sales Amount]],1)</f>
        <v>962.1</v>
      </c>
      <c r="Q1351">
        <f>Table1[[#This Row],[Quantity Sold]]</f>
        <v>27</v>
      </c>
      <c r="R1351">
        <f>Table1[[#This Row],[Discount (%)]]</f>
        <v>34</v>
      </c>
      <c r="S1351">
        <f>Table1[[#This Row],[Profit]]</f>
        <v>1823.22</v>
      </c>
    </row>
    <row r="1352" spans="1:19" ht="13.8">
      <c r="A1352" s="1" t="s">
        <v>1336</v>
      </c>
      <c r="B1352" s="7">
        <v>46372</v>
      </c>
      <c r="C1352" s="2" t="s">
        <v>3942</v>
      </c>
      <c r="D1352" s="4" t="s">
        <v>1489</v>
      </c>
      <c r="E1352" s="1">
        <v>1159.8699999999999</v>
      </c>
      <c r="F1352" s="1">
        <v>15</v>
      </c>
      <c r="G1352" s="1">
        <v>16</v>
      </c>
      <c r="H1352" s="1">
        <v>1918.66</v>
      </c>
      <c r="L1352" t="str">
        <f t="shared" si="21"/>
        <v>2642a55c</v>
      </c>
      <c r="M1352" s="7">
        <v>46372</v>
      </c>
      <c r="N1352" t="str">
        <f>PROPER(Table1[[#This Row],[Region]])</f>
        <v>West</v>
      </c>
      <c r="O1352" t="str">
        <f>PROPER(Table1[[#This Row],[Product Category]])</f>
        <v>Clothing</v>
      </c>
      <c r="P1352">
        <f>ROUND(Table1[[#This Row],[Sales Amount]],1)</f>
        <v>1159.9000000000001</v>
      </c>
      <c r="Q1352">
        <f>Table1[[#This Row],[Quantity Sold]]</f>
        <v>15</v>
      </c>
      <c r="R1352">
        <f>Table1[[#This Row],[Discount (%)]]</f>
        <v>16</v>
      </c>
      <c r="S1352">
        <f>Table1[[#This Row],[Profit]]</f>
        <v>1918.66</v>
      </c>
    </row>
    <row r="1353" spans="1:19" ht="13.8">
      <c r="A1353" s="1" t="s">
        <v>1337</v>
      </c>
      <c r="B1353" s="7">
        <v>46373</v>
      </c>
      <c r="C1353" s="2" t="s">
        <v>3943</v>
      </c>
      <c r="D1353" s="4" t="s">
        <v>3945</v>
      </c>
      <c r="E1353" s="1">
        <v>1068.48</v>
      </c>
      <c r="F1353" s="1">
        <v>36</v>
      </c>
      <c r="G1353" s="1">
        <v>23</v>
      </c>
      <c r="H1353" s="1">
        <v>133.88</v>
      </c>
      <c r="L1353" t="str">
        <f t="shared" si="21"/>
        <v>18fbb49d</v>
      </c>
      <c r="M1353" s="7">
        <v>46373</v>
      </c>
      <c r="N1353" t="str">
        <f>PROPER(Table1[[#This Row],[Region]])</f>
        <v>East</v>
      </c>
      <c r="O1353" t="str">
        <f>PROPER(Table1[[#This Row],[Product Category]])</f>
        <v>Sports</v>
      </c>
      <c r="P1353">
        <f>ROUND(Table1[[#This Row],[Sales Amount]],1)</f>
        <v>1068.5</v>
      </c>
      <c r="Q1353">
        <f>Table1[[#This Row],[Quantity Sold]]</f>
        <v>36</v>
      </c>
      <c r="R1353">
        <f>Table1[[#This Row],[Discount (%)]]</f>
        <v>23</v>
      </c>
      <c r="S1353">
        <f>Table1[[#This Row],[Profit]]</f>
        <v>133.88</v>
      </c>
    </row>
    <row r="1354" spans="1:19" ht="13.8">
      <c r="A1354" s="1" t="s">
        <v>1338</v>
      </c>
      <c r="B1354" s="7">
        <v>46374</v>
      </c>
      <c r="C1354" s="2" t="s">
        <v>3941</v>
      </c>
      <c r="D1354" s="4" t="s">
        <v>3946</v>
      </c>
      <c r="E1354" s="1">
        <v>583.80999999999995</v>
      </c>
      <c r="F1354" s="1">
        <v>37</v>
      </c>
      <c r="G1354" s="1">
        <v>40</v>
      </c>
      <c r="H1354" s="1">
        <v>545.59</v>
      </c>
      <c r="L1354" t="str">
        <f t="shared" si="21"/>
        <v>075e33a1</v>
      </c>
      <c r="M1354" s="7">
        <v>46374</v>
      </c>
      <c r="N1354" t="str">
        <f>PROPER(Table1[[#This Row],[Region]])</f>
        <v>North</v>
      </c>
      <c r="O1354" t="str">
        <f>PROPER(Table1[[#This Row],[Product Category]])</f>
        <v>Electronics</v>
      </c>
      <c r="P1354">
        <f>ROUND(Table1[[#This Row],[Sales Amount]],1)</f>
        <v>583.79999999999995</v>
      </c>
      <c r="Q1354">
        <f>Table1[[#This Row],[Quantity Sold]]</f>
        <v>37</v>
      </c>
      <c r="R1354">
        <f>Table1[[#This Row],[Discount (%)]]</f>
        <v>40</v>
      </c>
      <c r="S1354">
        <f>Table1[[#This Row],[Profit]]</f>
        <v>545.59</v>
      </c>
    </row>
    <row r="1355" spans="1:19" ht="13.8">
      <c r="A1355" s="1" t="s">
        <v>1339</v>
      </c>
      <c r="B1355" s="7">
        <v>46375</v>
      </c>
      <c r="C1355" s="2" t="s">
        <v>3942</v>
      </c>
      <c r="D1355" s="4" t="s">
        <v>1661</v>
      </c>
      <c r="E1355" s="1">
        <v>2210.17</v>
      </c>
      <c r="F1355" s="1">
        <v>48</v>
      </c>
      <c r="G1355" s="1">
        <v>40</v>
      </c>
      <c r="H1355" s="1">
        <v>71.680000000000007</v>
      </c>
      <c r="L1355" t="str">
        <f t="shared" si="21"/>
        <v>71434fca</v>
      </c>
      <c r="M1355" s="7">
        <v>46375</v>
      </c>
      <c r="N1355" t="str">
        <f>PROPER(Table1[[#This Row],[Region]])</f>
        <v>West</v>
      </c>
      <c r="O1355" t="str">
        <f>PROPER(Table1[[#This Row],[Product Category]])</f>
        <v>Furniture</v>
      </c>
      <c r="P1355">
        <f>ROUND(Table1[[#This Row],[Sales Amount]],1)</f>
        <v>2210.1999999999998</v>
      </c>
      <c r="Q1355">
        <f>Table1[[#This Row],[Quantity Sold]]</f>
        <v>48</v>
      </c>
      <c r="R1355">
        <f>Table1[[#This Row],[Discount (%)]]</f>
        <v>40</v>
      </c>
      <c r="S1355">
        <f>Table1[[#This Row],[Profit]]</f>
        <v>71.680000000000007</v>
      </c>
    </row>
    <row r="1356" spans="1:19" ht="13.8">
      <c r="A1356" s="1" t="s">
        <v>1340</v>
      </c>
      <c r="B1356" s="7">
        <v>46376</v>
      </c>
      <c r="C1356" s="2" t="s">
        <v>3941</v>
      </c>
      <c r="D1356" s="4" t="s">
        <v>3945</v>
      </c>
      <c r="E1356" s="1">
        <v>3042.56</v>
      </c>
      <c r="F1356" s="1">
        <v>38</v>
      </c>
      <c r="G1356" s="1">
        <v>45</v>
      </c>
      <c r="H1356" s="1">
        <v>430.87</v>
      </c>
      <c r="L1356" t="str">
        <f t="shared" si="21"/>
        <v>2525c7df</v>
      </c>
      <c r="M1356" s="7">
        <v>46376</v>
      </c>
      <c r="N1356" t="str">
        <f>PROPER(Table1[[#This Row],[Region]])</f>
        <v>North</v>
      </c>
      <c r="O1356" t="str">
        <f>PROPER(Table1[[#This Row],[Product Category]])</f>
        <v>Sports</v>
      </c>
      <c r="P1356">
        <f>ROUND(Table1[[#This Row],[Sales Amount]],1)</f>
        <v>3042.6</v>
      </c>
      <c r="Q1356">
        <f>Table1[[#This Row],[Quantity Sold]]</f>
        <v>38</v>
      </c>
      <c r="R1356">
        <f>Table1[[#This Row],[Discount (%)]]</f>
        <v>45</v>
      </c>
      <c r="S1356">
        <f>Table1[[#This Row],[Profit]]</f>
        <v>430.87</v>
      </c>
    </row>
    <row r="1357" spans="1:19" ht="13.8">
      <c r="A1357" s="1" t="s">
        <v>1341</v>
      </c>
      <c r="B1357" s="7">
        <v>46377</v>
      </c>
      <c r="C1357" s="2" t="s">
        <v>3941</v>
      </c>
      <c r="D1357" s="4" t="s">
        <v>92</v>
      </c>
      <c r="E1357" s="1">
        <v>3336.91</v>
      </c>
      <c r="F1357" s="1">
        <v>26</v>
      </c>
      <c r="G1357" s="1">
        <v>47</v>
      </c>
      <c r="H1357" s="1">
        <v>1886.2</v>
      </c>
      <c r="L1357" t="str">
        <f t="shared" si="21"/>
        <v>40734a0a</v>
      </c>
      <c r="M1357" s="7">
        <v>46377</v>
      </c>
      <c r="N1357" t="str">
        <f>PROPER(Table1[[#This Row],[Region]])</f>
        <v>North</v>
      </c>
      <c r="O1357" t="str">
        <f>PROPER(Table1[[#This Row],[Product Category]])</f>
        <v>Groceries</v>
      </c>
      <c r="P1357">
        <f>ROUND(Table1[[#This Row],[Sales Amount]],1)</f>
        <v>3336.9</v>
      </c>
      <c r="Q1357">
        <f>Table1[[#This Row],[Quantity Sold]]</f>
        <v>26</v>
      </c>
      <c r="R1357">
        <f>Table1[[#This Row],[Discount (%)]]</f>
        <v>47</v>
      </c>
      <c r="S1357">
        <f>Table1[[#This Row],[Profit]]</f>
        <v>1886.2</v>
      </c>
    </row>
    <row r="1358" spans="1:19" ht="13.8">
      <c r="A1358" s="1" t="s">
        <v>1342</v>
      </c>
      <c r="B1358" s="7">
        <v>46378</v>
      </c>
      <c r="C1358" s="2" t="s">
        <v>3941</v>
      </c>
      <c r="D1358" s="4" t="s">
        <v>1661</v>
      </c>
      <c r="E1358" s="1">
        <v>3099.52</v>
      </c>
      <c r="F1358" s="1">
        <v>38</v>
      </c>
      <c r="G1358" s="1">
        <v>27</v>
      </c>
      <c r="H1358" s="1">
        <v>1110.5</v>
      </c>
      <c r="L1358" t="str">
        <f t="shared" si="21"/>
        <v>cfd30e79</v>
      </c>
      <c r="M1358" s="7">
        <v>46378</v>
      </c>
      <c r="N1358" t="str">
        <f>PROPER(Table1[[#This Row],[Region]])</f>
        <v>North</v>
      </c>
      <c r="O1358" t="str">
        <f>PROPER(Table1[[#This Row],[Product Category]])</f>
        <v>Furniture</v>
      </c>
      <c r="P1358">
        <f>ROUND(Table1[[#This Row],[Sales Amount]],1)</f>
        <v>3099.5</v>
      </c>
      <c r="Q1358">
        <f>Table1[[#This Row],[Quantity Sold]]</f>
        <v>38</v>
      </c>
      <c r="R1358">
        <f>Table1[[#This Row],[Discount (%)]]</f>
        <v>27</v>
      </c>
      <c r="S1358">
        <f>Table1[[#This Row],[Profit]]</f>
        <v>1110.5</v>
      </c>
    </row>
    <row r="1359" spans="1:19" ht="13.8">
      <c r="A1359" s="1" t="s">
        <v>1343</v>
      </c>
      <c r="B1359" s="7">
        <v>46379</v>
      </c>
      <c r="C1359" s="2" t="s">
        <v>3941</v>
      </c>
      <c r="D1359" s="4" t="s">
        <v>3945</v>
      </c>
      <c r="E1359" s="1">
        <v>3022.82</v>
      </c>
      <c r="F1359" s="1">
        <v>21</v>
      </c>
      <c r="G1359" s="1">
        <v>37</v>
      </c>
      <c r="H1359" s="1">
        <v>1869.19</v>
      </c>
      <c r="L1359" t="str">
        <f t="shared" si="21"/>
        <v>c7023c27</v>
      </c>
      <c r="M1359" s="7">
        <v>46379</v>
      </c>
      <c r="N1359" t="str">
        <f>PROPER(Table1[[#This Row],[Region]])</f>
        <v>North</v>
      </c>
      <c r="O1359" t="str">
        <f>PROPER(Table1[[#This Row],[Product Category]])</f>
        <v>Sports</v>
      </c>
      <c r="P1359">
        <f>ROUND(Table1[[#This Row],[Sales Amount]],1)</f>
        <v>3022.8</v>
      </c>
      <c r="Q1359">
        <f>Table1[[#This Row],[Quantity Sold]]</f>
        <v>21</v>
      </c>
      <c r="R1359">
        <f>Table1[[#This Row],[Discount (%)]]</f>
        <v>37</v>
      </c>
      <c r="S1359">
        <f>Table1[[#This Row],[Profit]]</f>
        <v>1869.19</v>
      </c>
    </row>
    <row r="1360" spans="1:19" ht="13.8">
      <c r="A1360" s="1" t="s">
        <v>1344</v>
      </c>
      <c r="B1360" s="7">
        <v>46380</v>
      </c>
      <c r="C1360" s="2" t="s">
        <v>3944</v>
      </c>
      <c r="D1360" s="4" t="s">
        <v>3945</v>
      </c>
      <c r="E1360" s="1">
        <v>1549.27</v>
      </c>
      <c r="F1360" s="1">
        <v>40</v>
      </c>
      <c r="G1360" s="1">
        <v>33</v>
      </c>
      <c r="H1360" s="1">
        <v>1466.18</v>
      </c>
      <c r="L1360" t="str">
        <f t="shared" si="21"/>
        <v>386936c0</v>
      </c>
      <c r="M1360" s="7">
        <v>46380</v>
      </c>
      <c r="N1360" t="str">
        <f>PROPER(Table1[[#This Row],[Region]])</f>
        <v>South</v>
      </c>
      <c r="O1360" t="str">
        <f>PROPER(Table1[[#This Row],[Product Category]])</f>
        <v>Sports</v>
      </c>
      <c r="P1360">
        <f>ROUND(Table1[[#This Row],[Sales Amount]],1)</f>
        <v>1549.3</v>
      </c>
      <c r="Q1360">
        <f>Table1[[#This Row],[Quantity Sold]]</f>
        <v>40</v>
      </c>
      <c r="R1360">
        <f>Table1[[#This Row],[Discount (%)]]</f>
        <v>33</v>
      </c>
      <c r="S1360">
        <f>Table1[[#This Row],[Profit]]</f>
        <v>1466.18</v>
      </c>
    </row>
    <row r="1361" spans="1:19" ht="13.8">
      <c r="A1361" s="1" t="s">
        <v>1345</v>
      </c>
      <c r="B1361" s="7">
        <v>46381</v>
      </c>
      <c r="C1361" s="2" t="s">
        <v>3941</v>
      </c>
      <c r="D1361" s="4" t="s">
        <v>1661</v>
      </c>
      <c r="E1361" s="1">
        <v>217.99</v>
      </c>
      <c r="F1361" s="1">
        <v>23</v>
      </c>
      <c r="G1361" s="1">
        <v>3</v>
      </c>
      <c r="H1361" s="1">
        <v>617.59</v>
      </c>
      <c r="L1361" t="str">
        <f t="shared" si="21"/>
        <v>d1b82fe9</v>
      </c>
      <c r="M1361" s="7">
        <v>46381</v>
      </c>
      <c r="N1361" t="str">
        <f>PROPER(Table1[[#This Row],[Region]])</f>
        <v>North</v>
      </c>
      <c r="O1361" t="str">
        <f>PROPER(Table1[[#This Row],[Product Category]])</f>
        <v>Furniture</v>
      </c>
      <c r="P1361">
        <f>ROUND(Table1[[#This Row],[Sales Amount]],1)</f>
        <v>218</v>
      </c>
      <c r="Q1361">
        <f>Table1[[#This Row],[Quantity Sold]]</f>
        <v>23</v>
      </c>
      <c r="R1361">
        <f>Table1[[#This Row],[Discount (%)]]</f>
        <v>3</v>
      </c>
      <c r="S1361">
        <f>Table1[[#This Row],[Profit]]</f>
        <v>617.59</v>
      </c>
    </row>
    <row r="1362" spans="1:19" ht="13.8">
      <c r="A1362" s="1" t="s">
        <v>1346</v>
      </c>
      <c r="B1362" s="7">
        <v>46382</v>
      </c>
      <c r="C1362" s="2" t="s">
        <v>3941</v>
      </c>
      <c r="D1362" s="4" t="s">
        <v>3945</v>
      </c>
      <c r="E1362" s="1">
        <v>2118.83</v>
      </c>
      <c r="F1362" s="1">
        <v>8</v>
      </c>
      <c r="G1362" s="1">
        <v>42</v>
      </c>
      <c r="H1362" s="1">
        <v>1488.45</v>
      </c>
      <c r="L1362" t="str">
        <f t="shared" si="21"/>
        <v>aafae7dd</v>
      </c>
      <c r="M1362" s="7">
        <v>46382</v>
      </c>
      <c r="N1362" t="str">
        <f>PROPER(Table1[[#This Row],[Region]])</f>
        <v>North</v>
      </c>
      <c r="O1362" t="str">
        <f>PROPER(Table1[[#This Row],[Product Category]])</f>
        <v>Sports</v>
      </c>
      <c r="P1362">
        <f>ROUND(Table1[[#This Row],[Sales Amount]],1)</f>
        <v>2118.8000000000002</v>
      </c>
      <c r="Q1362">
        <f>Table1[[#This Row],[Quantity Sold]]</f>
        <v>8</v>
      </c>
      <c r="R1362">
        <f>Table1[[#This Row],[Discount (%)]]</f>
        <v>42</v>
      </c>
      <c r="S1362">
        <f>Table1[[#This Row],[Profit]]</f>
        <v>1488.45</v>
      </c>
    </row>
    <row r="1363" spans="1:19" ht="13.8">
      <c r="A1363" s="1" t="s">
        <v>1347</v>
      </c>
      <c r="B1363" s="7">
        <v>46383</v>
      </c>
      <c r="C1363" s="2" t="s">
        <v>3942</v>
      </c>
      <c r="D1363" s="4" t="s">
        <v>1489</v>
      </c>
      <c r="E1363" s="1">
        <v>624.62</v>
      </c>
      <c r="F1363" s="1">
        <v>7</v>
      </c>
      <c r="G1363" s="1">
        <v>1</v>
      </c>
      <c r="H1363" s="1">
        <v>1657.73</v>
      </c>
      <c r="L1363" t="str">
        <f t="shared" si="21"/>
        <v>2a5876b6</v>
      </c>
      <c r="M1363" s="7">
        <v>46383</v>
      </c>
      <c r="N1363" t="str">
        <f>PROPER(Table1[[#This Row],[Region]])</f>
        <v>West</v>
      </c>
      <c r="O1363" t="str">
        <f>PROPER(Table1[[#This Row],[Product Category]])</f>
        <v>Clothing</v>
      </c>
      <c r="P1363">
        <f>ROUND(Table1[[#This Row],[Sales Amount]],1)</f>
        <v>624.6</v>
      </c>
      <c r="Q1363">
        <f>Table1[[#This Row],[Quantity Sold]]</f>
        <v>7</v>
      </c>
      <c r="R1363">
        <f>Table1[[#This Row],[Discount (%)]]</f>
        <v>1</v>
      </c>
      <c r="S1363">
        <f>Table1[[#This Row],[Profit]]</f>
        <v>1657.73</v>
      </c>
    </row>
    <row r="1364" spans="1:19" ht="13.8">
      <c r="A1364" s="1" t="s">
        <v>1348</v>
      </c>
      <c r="B1364" s="7">
        <v>46384</v>
      </c>
      <c r="C1364" s="2" t="s">
        <v>3944</v>
      </c>
      <c r="D1364" s="4" t="s">
        <v>92</v>
      </c>
      <c r="E1364" s="1">
        <v>1283.9100000000001</v>
      </c>
      <c r="F1364" s="1">
        <v>43</v>
      </c>
      <c r="G1364" s="1">
        <v>17</v>
      </c>
      <c r="H1364" s="1">
        <v>779.17</v>
      </c>
      <c r="L1364" t="str">
        <f t="shared" si="21"/>
        <v>f77b83f3</v>
      </c>
      <c r="M1364" s="7">
        <v>46384</v>
      </c>
      <c r="N1364" t="str">
        <f>PROPER(Table1[[#This Row],[Region]])</f>
        <v>South</v>
      </c>
      <c r="O1364" t="str">
        <f>PROPER(Table1[[#This Row],[Product Category]])</f>
        <v>Groceries</v>
      </c>
      <c r="P1364">
        <f>ROUND(Table1[[#This Row],[Sales Amount]],1)</f>
        <v>1283.9000000000001</v>
      </c>
      <c r="Q1364">
        <f>Table1[[#This Row],[Quantity Sold]]</f>
        <v>43</v>
      </c>
      <c r="R1364">
        <f>Table1[[#This Row],[Discount (%)]]</f>
        <v>17</v>
      </c>
      <c r="S1364">
        <f>Table1[[#This Row],[Profit]]</f>
        <v>779.17</v>
      </c>
    </row>
    <row r="1365" spans="1:19" ht="13.8">
      <c r="A1365" s="1">
        <v>41420708</v>
      </c>
      <c r="B1365" s="7">
        <v>46385</v>
      </c>
      <c r="C1365" s="2" t="s">
        <v>3942</v>
      </c>
      <c r="D1365" s="4" t="s">
        <v>3945</v>
      </c>
      <c r="E1365" s="1">
        <v>4463.93</v>
      </c>
      <c r="F1365" s="1">
        <v>45</v>
      </c>
      <c r="G1365" s="1">
        <v>4</v>
      </c>
      <c r="H1365" s="1">
        <v>1824.82</v>
      </c>
      <c r="L1365" t="str">
        <f t="shared" si="21"/>
        <v>41420708</v>
      </c>
      <c r="M1365" s="7">
        <v>46385</v>
      </c>
      <c r="N1365" t="str">
        <f>PROPER(Table1[[#This Row],[Region]])</f>
        <v>West</v>
      </c>
      <c r="O1365" t="str">
        <f>PROPER(Table1[[#This Row],[Product Category]])</f>
        <v>Sports</v>
      </c>
      <c r="P1365">
        <f>ROUND(Table1[[#This Row],[Sales Amount]],1)</f>
        <v>4463.8999999999996</v>
      </c>
      <c r="Q1365">
        <f>Table1[[#This Row],[Quantity Sold]]</f>
        <v>45</v>
      </c>
      <c r="R1365">
        <f>Table1[[#This Row],[Discount (%)]]</f>
        <v>4</v>
      </c>
      <c r="S1365">
        <f>Table1[[#This Row],[Profit]]</f>
        <v>1824.82</v>
      </c>
    </row>
    <row r="1366" spans="1:19" ht="13.8">
      <c r="A1366" s="1" t="s">
        <v>1349</v>
      </c>
      <c r="B1366" s="7">
        <v>46386</v>
      </c>
      <c r="C1366" s="2" t="s">
        <v>3941</v>
      </c>
      <c r="D1366" s="4" t="s">
        <v>3945</v>
      </c>
      <c r="E1366" s="1">
        <v>726.18</v>
      </c>
      <c r="F1366" s="1">
        <v>8</v>
      </c>
      <c r="G1366" s="1">
        <v>28</v>
      </c>
      <c r="H1366" s="1">
        <v>30.92</v>
      </c>
      <c r="L1366" t="str">
        <f t="shared" si="21"/>
        <v>e68adb50</v>
      </c>
      <c r="M1366" s="7">
        <v>46386</v>
      </c>
      <c r="N1366" t="str">
        <f>PROPER(Table1[[#This Row],[Region]])</f>
        <v>North</v>
      </c>
      <c r="O1366" t="str">
        <f>PROPER(Table1[[#This Row],[Product Category]])</f>
        <v>Sports</v>
      </c>
      <c r="P1366">
        <f>ROUND(Table1[[#This Row],[Sales Amount]],1)</f>
        <v>726.2</v>
      </c>
      <c r="Q1366">
        <f>Table1[[#This Row],[Quantity Sold]]</f>
        <v>8</v>
      </c>
      <c r="R1366">
        <f>Table1[[#This Row],[Discount (%)]]</f>
        <v>28</v>
      </c>
      <c r="S1366">
        <f>Table1[[#This Row],[Profit]]</f>
        <v>30.92</v>
      </c>
    </row>
    <row r="1367" spans="1:19" ht="13.8">
      <c r="A1367" s="1" t="s">
        <v>1350</v>
      </c>
      <c r="B1367" s="7">
        <v>46387</v>
      </c>
      <c r="C1367" s="2" t="s">
        <v>3943</v>
      </c>
      <c r="D1367" s="4" t="s">
        <v>3945</v>
      </c>
      <c r="E1367" s="1">
        <v>2601.75</v>
      </c>
      <c r="F1367" s="1">
        <v>40</v>
      </c>
      <c r="G1367" s="1">
        <v>18</v>
      </c>
      <c r="H1367" s="1">
        <v>573.85</v>
      </c>
      <c r="L1367" t="str">
        <f t="shared" si="21"/>
        <v>dfba6a62</v>
      </c>
      <c r="M1367" s="7">
        <v>46387</v>
      </c>
      <c r="N1367" t="str">
        <f>PROPER(Table1[[#This Row],[Region]])</f>
        <v>East</v>
      </c>
      <c r="O1367" t="str">
        <f>PROPER(Table1[[#This Row],[Product Category]])</f>
        <v>Sports</v>
      </c>
      <c r="P1367">
        <f>ROUND(Table1[[#This Row],[Sales Amount]],1)</f>
        <v>2601.8000000000002</v>
      </c>
      <c r="Q1367">
        <f>Table1[[#This Row],[Quantity Sold]]</f>
        <v>40</v>
      </c>
      <c r="R1367">
        <f>Table1[[#This Row],[Discount (%)]]</f>
        <v>18</v>
      </c>
      <c r="S1367">
        <f>Table1[[#This Row],[Profit]]</f>
        <v>573.85</v>
      </c>
    </row>
    <row r="1368" spans="1:19" ht="13.8">
      <c r="A1368" s="1">
        <v>87174708</v>
      </c>
      <c r="B1368" s="7">
        <v>46388</v>
      </c>
      <c r="C1368" s="2" t="s">
        <v>3942</v>
      </c>
      <c r="D1368" s="4" t="s">
        <v>3946</v>
      </c>
      <c r="E1368" s="1">
        <v>1691.05</v>
      </c>
      <c r="F1368" s="1">
        <v>35</v>
      </c>
      <c r="G1368" s="1">
        <v>8</v>
      </c>
      <c r="H1368" s="1">
        <v>1579.94</v>
      </c>
      <c r="L1368" t="str">
        <f t="shared" si="21"/>
        <v>87174708</v>
      </c>
      <c r="M1368" s="7">
        <v>46388</v>
      </c>
      <c r="N1368" t="str">
        <f>PROPER(Table1[[#This Row],[Region]])</f>
        <v>West</v>
      </c>
      <c r="O1368" t="str">
        <f>PROPER(Table1[[#This Row],[Product Category]])</f>
        <v>Electronics</v>
      </c>
      <c r="P1368">
        <f>ROUND(Table1[[#This Row],[Sales Amount]],1)</f>
        <v>1691.1</v>
      </c>
      <c r="Q1368">
        <f>Table1[[#This Row],[Quantity Sold]]</f>
        <v>35</v>
      </c>
      <c r="R1368">
        <f>Table1[[#This Row],[Discount (%)]]</f>
        <v>8</v>
      </c>
      <c r="S1368">
        <f>Table1[[#This Row],[Profit]]</f>
        <v>1579.94</v>
      </c>
    </row>
    <row r="1369" spans="1:19" ht="13.8">
      <c r="A1369" s="1" t="s">
        <v>1351</v>
      </c>
      <c r="B1369" s="7">
        <v>46389</v>
      </c>
      <c r="C1369" s="2" t="s">
        <v>3942</v>
      </c>
      <c r="D1369" s="4" t="s">
        <v>3945</v>
      </c>
      <c r="E1369" s="1">
        <v>4995.0600000000004</v>
      </c>
      <c r="F1369" s="1">
        <v>34</v>
      </c>
      <c r="G1369" s="1">
        <v>14</v>
      </c>
      <c r="H1369" s="1">
        <v>1761.55</v>
      </c>
      <c r="L1369" t="str">
        <f t="shared" si="21"/>
        <v>8b8c7b89</v>
      </c>
      <c r="M1369" s="7">
        <v>46389</v>
      </c>
      <c r="N1369" t="str">
        <f>PROPER(Table1[[#This Row],[Region]])</f>
        <v>West</v>
      </c>
      <c r="O1369" t="str">
        <f>PROPER(Table1[[#This Row],[Product Category]])</f>
        <v>Sports</v>
      </c>
      <c r="P1369">
        <f>ROUND(Table1[[#This Row],[Sales Amount]],1)</f>
        <v>4995.1000000000004</v>
      </c>
      <c r="Q1369">
        <f>Table1[[#This Row],[Quantity Sold]]</f>
        <v>34</v>
      </c>
      <c r="R1369">
        <f>Table1[[#This Row],[Discount (%)]]</f>
        <v>14</v>
      </c>
      <c r="S1369">
        <f>Table1[[#This Row],[Profit]]</f>
        <v>1761.55</v>
      </c>
    </row>
    <row r="1370" spans="1:19" ht="13.8">
      <c r="A1370" s="1" t="s">
        <v>1352</v>
      </c>
      <c r="B1370" s="7">
        <v>46390</v>
      </c>
      <c r="C1370" s="2" t="s">
        <v>3942</v>
      </c>
      <c r="D1370" s="4" t="s">
        <v>92</v>
      </c>
      <c r="E1370" s="1">
        <v>761.65</v>
      </c>
      <c r="F1370" s="1">
        <v>50</v>
      </c>
      <c r="G1370" s="1">
        <v>12</v>
      </c>
      <c r="H1370" s="1">
        <v>1074.04</v>
      </c>
      <c r="L1370" t="str">
        <f t="shared" si="21"/>
        <v>4eec06b4</v>
      </c>
      <c r="M1370" s="7">
        <v>46390</v>
      </c>
      <c r="N1370" t="str">
        <f>PROPER(Table1[[#This Row],[Region]])</f>
        <v>West</v>
      </c>
      <c r="O1370" t="str">
        <f>PROPER(Table1[[#This Row],[Product Category]])</f>
        <v>Groceries</v>
      </c>
      <c r="P1370">
        <f>ROUND(Table1[[#This Row],[Sales Amount]],1)</f>
        <v>761.7</v>
      </c>
      <c r="Q1370">
        <f>Table1[[#This Row],[Quantity Sold]]</f>
        <v>50</v>
      </c>
      <c r="R1370">
        <f>Table1[[#This Row],[Discount (%)]]</f>
        <v>12</v>
      </c>
      <c r="S1370">
        <f>Table1[[#This Row],[Profit]]</f>
        <v>1074.04</v>
      </c>
    </row>
    <row r="1371" spans="1:19" ht="13.8">
      <c r="A1371" s="1" t="s">
        <v>1353</v>
      </c>
      <c r="B1371" s="7">
        <v>46391</v>
      </c>
      <c r="C1371" s="2" t="s">
        <v>3943</v>
      </c>
      <c r="D1371" s="4" t="s">
        <v>1489</v>
      </c>
      <c r="E1371" s="1">
        <v>4482.95</v>
      </c>
      <c r="F1371" s="1">
        <v>40</v>
      </c>
      <c r="G1371" s="1">
        <v>12</v>
      </c>
      <c r="H1371" s="1">
        <v>1729.21</v>
      </c>
      <c r="L1371" t="str">
        <f t="shared" si="21"/>
        <v>0e124a37</v>
      </c>
      <c r="M1371" s="7">
        <v>46391</v>
      </c>
      <c r="N1371" t="str">
        <f>PROPER(Table1[[#This Row],[Region]])</f>
        <v>East</v>
      </c>
      <c r="O1371" t="str">
        <f>PROPER(Table1[[#This Row],[Product Category]])</f>
        <v>Clothing</v>
      </c>
      <c r="P1371">
        <f>ROUND(Table1[[#This Row],[Sales Amount]],1)</f>
        <v>4483</v>
      </c>
      <c r="Q1371">
        <f>Table1[[#This Row],[Quantity Sold]]</f>
        <v>40</v>
      </c>
      <c r="R1371">
        <f>Table1[[#This Row],[Discount (%)]]</f>
        <v>12</v>
      </c>
      <c r="S1371">
        <f>Table1[[#This Row],[Profit]]</f>
        <v>1729.21</v>
      </c>
    </row>
    <row r="1372" spans="1:19" ht="13.8">
      <c r="A1372" s="1">
        <v>75184046</v>
      </c>
      <c r="B1372" s="7">
        <v>46392</v>
      </c>
      <c r="C1372" s="2" t="s">
        <v>3943</v>
      </c>
      <c r="D1372" s="4" t="s">
        <v>3945</v>
      </c>
      <c r="E1372" s="1">
        <v>340.36</v>
      </c>
      <c r="F1372" s="1">
        <v>46</v>
      </c>
      <c r="G1372" s="1">
        <v>36</v>
      </c>
      <c r="H1372" s="1">
        <v>947.13</v>
      </c>
      <c r="L1372" t="str">
        <f t="shared" si="21"/>
        <v>75184046</v>
      </c>
      <c r="M1372" s="7">
        <v>46392</v>
      </c>
      <c r="N1372" t="str">
        <f>PROPER(Table1[[#This Row],[Region]])</f>
        <v>East</v>
      </c>
      <c r="O1372" t="str">
        <f>PROPER(Table1[[#This Row],[Product Category]])</f>
        <v>Sports</v>
      </c>
      <c r="P1372">
        <f>ROUND(Table1[[#This Row],[Sales Amount]],1)</f>
        <v>340.4</v>
      </c>
      <c r="Q1372">
        <f>Table1[[#This Row],[Quantity Sold]]</f>
        <v>46</v>
      </c>
      <c r="R1372">
        <f>Table1[[#This Row],[Discount (%)]]</f>
        <v>36</v>
      </c>
      <c r="S1372">
        <f>Table1[[#This Row],[Profit]]</f>
        <v>947.13</v>
      </c>
    </row>
    <row r="1373" spans="1:19" ht="13.8">
      <c r="A1373" s="1" t="s">
        <v>1354</v>
      </c>
      <c r="B1373" s="7">
        <v>46393</v>
      </c>
      <c r="C1373" s="2" t="s">
        <v>3943</v>
      </c>
      <c r="D1373" s="4" t="s">
        <v>1489</v>
      </c>
      <c r="E1373" s="1">
        <v>1844.09</v>
      </c>
      <c r="F1373" s="1">
        <v>8</v>
      </c>
      <c r="G1373" s="1">
        <v>50</v>
      </c>
      <c r="H1373" s="1">
        <v>822.24</v>
      </c>
      <c r="L1373" t="str">
        <f t="shared" si="21"/>
        <v>341da5f3</v>
      </c>
      <c r="M1373" s="7">
        <v>46393</v>
      </c>
      <c r="N1373" t="str">
        <f>PROPER(Table1[[#This Row],[Region]])</f>
        <v>East</v>
      </c>
      <c r="O1373" t="str">
        <f>PROPER(Table1[[#This Row],[Product Category]])</f>
        <v>Clothing</v>
      </c>
      <c r="P1373">
        <f>ROUND(Table1[[#This Row],[Sales Amount]],1)</f>
        <v>1844.1</v>
      </c>
      <c r="Q1373">
        <f>Table1[[#This Row],[Quantity Sold]]</f>
        <v>8</v>
      </c>
      <c r="R1373">
        <f>Table1[[#This Row],[Discount (%)]]</f>
        <v>50</v>
      </c>
      <c r="S1373">
        <f>Table1[[#This Row],[Profit]]</f>
        <v>822.24</v>
      </c>
    </row>
    <row r="1374" spans="1:19" ht="13.8">
      <c r="A1374" s="1" t="s">
        <v>1355</v>
      </c>
      <c r="B1374" s="7">
        <v>46394</v>
      </c>
      <c r="C1374" s="2" t="s">
        <v>3943</v>
      </c>
      <c r="D1374" s="4" t="s">
        <v>92</v>
      </c>
      <c r="E1374" s="1">
        <v>2397.1</v>
      </c>
      <c r="F1374" s="1">
        <v>14</v>
      </c>
      <c r="G1374" s="1">
        <v>39</v>
      </c>
      <c r="H1374" s="1">
        <v>1832.21</v>
      </c>
      <c r="L1374" t="str">
        <f t="shared" si="21"/>
        <v>86d29590</v>
      </c>
      <c r="M1374" s="7">
        <v>46394</v>
      </c>
      <c r="N1374" t="str">
        <f>PROPER(Table1[[#This Row],[Region]])</f>
        <v>East</v>
      </c>
      <c r="O1374" t="str">
        <f>PROPER(Table1[[#This Row],[Product Category]])</f>
        <v>Groceries</v>
      </c>
      <c r="P1374">
        <f>ROUND(Table1[[#This Row],[Sales Amount]],1)</f>
        <v>2397.1</v>
      </c>
      <c r="Q1374">
        <f>Table1[[#This Row],[Quantity Sold]]</f>
        <v>14</v>
      </c>
      <c r="R1374">
        <f>Table1[[#This Row],[Discount (%)]]</f>
        <v>39</v>
      </c>
      <c r="S1374">
        <f>Table1[[#This Row],[Profit]]</f>
        <v>1832.21</v>
      </c>
    </row>
    <row r="1375" spans="1:19" ht="13.8">
      <c r="A1375" s="1" t="s">
        <v>1356</v>
      </c>
      <c r="B1375" s="7">
        <v>46395</v>
      </c>
      <c r="C1375" s="2" t="s">
        <v>3941</v>
      </c>
      <c r="D1375" s="4" t="s">
        <v>3946</v>
      </c>
      <c r="E1375" s="1">
        <v>2045.12</v>
      </c>
      <c r="F1375" s="1">
        <v>15</v>
      </c>
      <c r="G1375" s="1">
        <v>41</v>
      </c>
      <c r="H1375" s="1">
        <v>1499.48</v>
      </c>
      <c r="L1375" t="str">
        <f t="shared" si="21"/>
        <v>3c227213</v>
      </c>
      <c r="M1375" s="7">
        <v>46395</v>
      </c>
      <c r="N1375" t="str">
        <f>PROPER(Table1[[#This Row],[Region]])</f>
        <v>North</v>
      </c>
      <c r="O1375" t="str">
        <f>PROPER(Table1[[#This Row],[Product Category]])</f>
        <v>Electronics</v>
      </c>
      <c r="P1375">
        <f>ROUND(Table1[[#This Row],[Sales Amount]],1)</f>
        <v>2045.1</v>
      </c>
      <c r="Q1375">
        <f>Table1[[#This Row],[Quantity Sold]]</f>
        <v>15</v>
      </c>
      <c r="R1375">
        <f>Table1[[#This Row],[Discount (%)]]</f>
        <v>41</v>
      </c>
      <c r="S1375">
        <f>Table1[[#This Row],[Profit]]</f>
        <v>1499.48</v>
      </c>
    </row>
    <row r="1376" spans="1:19" ht="13.8">
      <c r="A1376" s="1" t="s">
        <v>1357</v>
      </c>
      <c r="B1376" s="7">
        <v>46396</v>
      </c>
      <c r="C1376" s="2" t="s">
        <v>3944</v>
      </c>
      <c r="D1376" s="4" t="s">
        <v>1661</v>
      </c>
      <c r="E1376" s="1">
        <v>922.41</v>
      </c>
      <c r="F1376" s="1">
        <v>20</v>
      </c>
      <c r="G1376" s="1">
        <v>25</v>
      </c>
      <c r="H1376" s="1">
        <v>156.44999999999999</v>
      </c>
      <c r="L1376" t="str">
        <f t="shared" si="21"/>
        <v>7cd77c3c</v>
      </c>
      <c r="M1376" s="7">
        <v>46396</v>
      </c>
      <c r="N1376" t="str">
        <f>PROPER(Table1[[#This Row],[Region]])</f>
        <v>South</v>
      </c>
      <c r="O1376" t="str">
        <f>PROPER(Table1[[#This Row],[Product Category]])</f>
        <v>Furniture</v>
      </c>
      <c r="P1376">
        <f>ROUND(Table1[[#This Row],[Sales Amount]],1)</f>
        <v>922.4</v>
      </c>
      <c r="Q1376">
        <f>Table1[[#This Row],[Quantity Sold]]</f>
        <v>20</v>
      </c>
      <c r="R1376">
        <f>Table1[[#This Row],[Discount (%)]]</f>
        <v>25</v>
      </c>
      <c r="S1376">
        <f>Table1[[#This Row],[Profit]]</f>
        <v>156.44999999999999</v>
      </c>
    </row>
    <row r="1377" spans="1:19" ht="13.8">
      <c r="A1377" s="1" t="s">
        <v>1358</v>
      </c>
      <c r="B1377" s="7">
        <v>46397</v>
      </c>
      <c r="C1377" s="2" t="s">
        <v>3941</v>
      </c>
      <c r="D1377" s="4" t="s">
        <v>3946</v>
      </c>
      <c r="E1377" s="1">
        <v>4698.01</v>
      </c>
      <c r="F1377" s="1">
        <v>48</v>
      </c>
      <c r="G1377" s="1">
        <v>41</v>
      </c>
      <c r="H1377" s="1">
        <v>762.97</v>
      </c>
      <c r="L1377" t="str">
        <f t="shared" si="21"/>
        <v>83ff856c</v>
      </c>
      <c r="M1377" s="7">
        <v>46397</v>
      </c>
      <c r="N1377" t="str">
        <f>PROPER(Table1[[#This Row],[Region]])</f>
        <v>North</v>
      </c>
      <c r="O1377" t="str">
        <f>PROPER(Table1[[#This Row],[Product Category]])</f>
        <v>Electronics</v>
      </c>
      <c r="P1377">
        <f>ROUND(Table1[[#This Row],[Sales Amount]],1)</f>
        <v>4698</v>
      </c>
      <c r="Q1377">
        <f>Table1[[#This Row],[Quantity Sold]]</f>
        <v>48</v>
      </c>
      <c r="R1377">
        <f>Table1[[#This Row],[Discount (%)]]</f>
        <v>41</v>
      </c>
      <c r="S1377">
        <f>Table1[[#This Row],[Profit]]</f>
        <v>762.97</v>
      </c>
    </row>
    <row r="1378" spans="1:19" ht="13.8">
      <c r="A1378" s="1" t="s">
        <v>1359</v>
      </c>
      <c r="B1378" s="7">
        <v>46398</v>
      </c>
      <c r="C1378" s="2" t="s">
        <v>3942</v>
      </c>
      <c r="D1378" s="4" t="s">
        <v>92</v>
      </c>
      <c r="E1378" s="1">
        <v>4794.17</v>
      </c>
      <c r="F1378" s="1">
        <v>36</v>
      </c>
      <c r="G1378" s="1">
        <v>34</v>
      </c>
      <c r="H1378" s="1">
        <v>647.94000000000005</v>
      </c>
      <c r="L1378" t="str">
        <f t="shared" si="21"/>
        <v>bebeff1f</v>
      </c>
      <c r="M1378" s="7">
        <v>46398</v>
      </c>
      <c r="N1378" t="str">
        <f>PROPER(Table1[[#This Row],[Region]])</f>
        <v>West</v>
      </c>
      <c r="O1378" t="str">
        <f>PROPER(Table1[[#This Row],[Product Category]])</f>
        <v>Groceries</v>
      </c>
      <c r="P1378">
        <f>ROUND(Table1[[#This Row],[Sales Amount]],1)</f>
        <v>4794.2</v>
      </c>
      <c r="Q1378">
        <f>Table1[[#This Row],[Quantity Sold]]</f>
        <v>36</v>
      </c>
      <c r="R1378">
        <f>Table1[[#This Row],[Discount (%)]]</f>
        <v>34</v>
      </c>
      <c r="S1378">
        <f>Table1[[#This Row],[Profit]]</f>
        <v>647.94000000000005</v>
      </c>
    </row>
    <row r="1379" spans="1:19" ht="13.8">
      <c r="A1379" s="1" t="s">
        <v>1360</v>
      </c>
      <c r="B1379" s="7">
        <v>46399</v>
      </c>
      <c r="C1379" s="2" t="s">
        <v>3943</v>
      </c>
      <c r="D1379" s="4" t="s">
        <v>1661</v>
      </c>
      <c r="E1379" s="1">
        <v>2007.74</v>
      </c>
      <c r="F1379" s="1">
        <v>10</v>
      </c>
      <c r="G1379" s="1">
        <v>47</v>
      </c>
      <c r="H1379" s="1">
        <v>490.49</v>
      </c>
      <c r="L1379" t="str">
        <f t="shared" si="21"/>
        <v>7cd82c57</v>
      </c>
      <c r="M1379" s="7">
        <v>46399</v>
      </c>
      <c r="N1379" t="str">
        <f>PROPER(Table1[[#This Row],[Region]])</f>
        <v>East</v>
      </c>
      <c r="O1379" t="str">
        <f>PROPER(Table1[[#This Row],[Product Category]])</f>
        <v>Furniture</v>
      </c>
      <c r="P1379">
        <f>ROUND(Table1[[#This Row],[Sales Amount]],1)</f>
        <v>2007.7</v>
      </c>
      <c r="Q1379">
        <f>Table1[[#This Row],[Quantity Sold]]</f>
        <v>10</v>
      </c>
      <c r="R1379">
        <f>Table1[[#This Row],[Discount (%)]]</f>
        <v>47</v>
      </c>
      <c r="S1379">
        <f>Table1[[#This Row],[Profit]]</f>
        <v>490.49</v>
      </c>
    </row>
    <row r="1380" spans="1:19" ht="13.8">
      <c r="A1380" s="1" t="s">
        <v>1361</v>
      </c>
      <c r="B1380" s="7">
        <v>46400</v>
      </c>
      <c r="C1380" s="2" t="s">
        <v>3942</v>
      </c>
      <c r="D1380" s="4" t="s">
        <v>1489</v>
      </c>
      <c r="E1380" s="1">
        <v>4209.5</v>
      </c>
      <c r="F1380" s="1">
        <v>12</v>
      </c>
      <c r="G1380" s="1">
        <v>37</v>
      </c>
      <c r="H1380" s="1">
        <v>1529.14</v>
      </c>
      <c r="L1380" t="str">
        <f t="shared" si="21"/>
        <v>5ee91ca0</v>
      </c>
      <c r="M1380" s="7">
        <v>46400</v>
      </c>
      <c r="N1380" t="str">
        <f>PROPER(Table1[[#This Row],[Region]])</f>
        <v>West</v>
      </c>
      <c r="O1380" t="str">
        <f>PROPER(Table1[[#This Row],[Product Category]])</f>
        <v>Clothing</v>
      </c>
      <c r="P1380">
        <f>ROUND(Table1[[#This Row],[Sales Amount]],1)</f>
        <v>4209.5</v>
      </c>
      <c r="Q1380">
        <f>Table1[[#This Row],[Quantity Sold]]</f>
        <v>12</v>
      </c>
      <c r="R1380">
        <f>Table1[[#This Row],[Discount (%)]]</f>
        <v>37</v>
      </c>
      <c r="S1380">
        <f>Table1[[#This Row],[Profit]]</f>
        <v>1529.14</v>
      </c>
    </row>
    <row r="1381" spans="1:19" ht="13.8">
      <c r="A1381" s="1" t="s">
        <v>1362</v>
      </c>
      <c r="B1381" s="7">
        <v>46401</v>
      </c>
      <c r="C1381" s="2" t="s">
        <v>3943</v>
      </c>
      <c r="D1381" s="4" t="s">
        <v>1489</v>
      </c>
      <c r="E1381" s="1">
        <v>1167.98</v>
      </c>
      <c r="F1381" s="1">
        <v>21</v>
      </c>
      <c r="G1381" s="1">
        <v>34</v>
      </c>
      <c r="H1381" s="1">
        <v>1923.05</v>
      </c>
      <c r="L1381" t="str">
        <f t="shared" si="21"/>
        <v>b0c438cf</v>
      </c>
      <c r="M1381" s="7">
        <v>46401</v>
      </c>
      <c r="N1381" t="str">
        <f>PROPER(Table1[[#This Row],[Region]])</f>
        <v>East</v>
      </c>
      <c r="O1381" t="str">
        <f>PROPER(Table1[[#This Row],[Product Category]])</f>
        <v>Clothing</v>
      </c>
      <c r="P1381">
        <f>ROUND(Table1[[#This Row],[Sales Amount]],1)</f>
        <v>1168</v>
      </c>
      <c r="Q1381">
        <f>Table1[[#This Row],[Quantity Sold]]</f>
        <v>21</v>
      </c>
      <c r="R1381">
        <f>Table1[[#This Row],[Discount (%)]]</f>
        <v>34</v>
      </c>
      <c r="S1381">
        <f>Table1[[#This Row],[Profit]]</f>
        <v>1923.05</v>
      </c>
    </row>
    <row r="1382" spans="1:19" ht="13.8">
      <c r="A1382" s="1" t="s">
        <v>1363</v>
      </c>
      <c r="B1382" s="7">
        <v>46402</v>
      </c>
      <c r="C1382" s="2" t="s">
        <v>3943</v>
      </c>
      <c r="D1382" s="4" t="s">
        <v>1489</v>
      </c>
      <c r="E1382" s="1">
        <v>1993.03</v>
      </c>
      <c r="F1382" s="1">
        <v>14</v>
      </c>
      <c r="G1382" s="1">
        <v>30</v>
      </c>
      <c r="H1382" s="1">
        <v>659.67</v>
      </c>
      <c r="L1382" t="str">
        <f t="shared" si="21"/>
        <v>2f7f7da1</v>
      </c>
      <c r="M1382" s="7">
        <v>46402</v>
      </c>
      <c r="N1382" t="str">
        <f>PROPER(Table1[[#This Row],[Region]])</f>
        <v>East</v>
      </c>
      <c r="O1382" t="str">
        <f>PROPER(Table1[[#This Row],[Product Category]])</f>
        <v>Clothing</v>
      </c>
      <c r="P1382">
        <f>ROUND(Table1[[#This Row],[Sales Amount]],1)</f>
        <v>1993</v>
      </c>
      <c r="Q1382">
        <f>Table1[[#This Row],[Quantity Sold]]</f>
        <v>14</v>
      </c>
      <c r="R1382">
        <f>Table1[[#This Row],[Discount (%)]]</f>
        <v>30</v>
      </c>
      <c r="S1382">
        <f>Table1[[#This Row],[Profit]]</f>
        <v>659.67</v>
      </c>
    </row>
    <row r="1383" spans="1:19" ht="13.8">
      <c r="A1383" s="1" t="s">
        <v>1364</v>
      </c>
      <c r="B1383" s="7">
        <v>46403</v>
      </c>
      <c r="C1383" s="2" t="s">
        <v>3944</v>
      </c>
      <c r="D1383" s="4" t="s">
        <v>92</v>
      </c>
      <c r="E1383" s="1">
        <v>1585.84</v>
      </c>
      <c r="F1383" s="1">
        <v>30</v>
      </c>
      <c r="G1383" s="1">
        <v>18</v>
      </c>
      <c r="H1383" s="1">
        <v>1727.63</v>
      </c>
      <c r="L1383" t="str">
        <f t="shared" si="21"/>
        <v>25df3385</v>
      </c>
      <c r="M1383" s="7">
        <v>46403</v>
      </c>
      <c r="N1383" t="str">
        <f>PROPER(Table1[[#This Row],[Region]])</f>
        <v>South</v>
      </c>
      <c r="O1383" t="str">
        <f>PROPER(Table1[[#This Row],[Product Category]])</f>
        <v>Groceries</v>
      </c>
      <c r="P1383">
        <f>ROUND(Table1[[#This Row],[Sales Amount]],1)</f>
        <v>1585.8</v>
      </c>
      <c r="Q1383">
        <f>Table1[[#This Row],[Quantity Sold]]</f>
        <v>30</v>
      </c>
      <c r="R1383">
        <f>Table1[[#This Row],[Discount (%)]]</f>
        <v>18</v>
      </c>
      <c r="S1383">
        <f>Table1[[#This Row],[Profit]]</f>
        <v>1727.63</v>
      </c>
    </row>
    <row r="1384" spans="1:19" ht="13.8">
      <c r="A1384" s="1" t="s">
        <v>1365</v>
      </c>
      <c r="B1384" s="7">
        <v>46404</v>
      </c>
      <c r="C1384" s="2" t="s">
        <v>3941</v>
      </c>
      <c r="D1384" s="4" t="s">
        <v>1661</v>
      </c>
      <c r="E1384" s="1">
        <v>998.3</v>
      </c>
      <c r="F1384" s="1">
        <v>26</v>
      </c>
      <c r="G1384" s="1">
        <v>1</v>
      </c>
      <c r="H1384" s="1">
        <v>1891.6</v>
      </c>
      <c r="L1384" t="str">
        <f t="shared" si="21"/>
        <v>42a8be1f</v>
      </c>
      <c r="M1384" s="7">
        <v>46404</v>
      </c>
      <c r="N1384" t="str">
        <f>PROPER(Table1[[#This Row],[Region]])</f>
        <v>North</v>
      </c>
      <c r="O1384" t="str">
        <f>PROPER(Table1[[#This Row],[Product Category]])</f>
        <v>Furniture</v>
      </c>
      <c r="P1384">
        <f>ROUND(Table1[[#This Row],[Sales Amount]],1)</f>
        <v>998.3</v>
      </c>
      <c r="Q1384">
        <f>Table1[[#This Row],[Quantity Sold]]</f>
        <v>26</v>
      </c>
      <c r="R1384">
        <f>Table1[[#This Row],[Discount (%)]]</f>
        <v>1</v>
      </c>
      <c r="S1384">
        <f>Table1[[#This Row],[Profit]]</f>
        <v>1891.6</v>
      </c>
    </row>
    <row r="1385" spans="1:19" ht="13.8">
      <c r="A1385" s="1" t="s">
        <v>1366</v>
      </c>
      <c r="B1385" s="7">
        <v>46405</v>
      </c>
      <c r="C1385" s="2" t="s">
        <v>3942</v>
      </c>
      <c r="D1385" s="4" t="s">
        <v>1489</v>
      </c>
      <c r="E1385" s="1">
        <v>4053.7</v>
      </c>
      <c r="F1385" s="1">
        <v>28</v>
      </c>
      <c r="G1385" s="1">
        <v>27</v>
      </c>
      <c r="H1385" s="1">
        <v>247.53</v>
      </c>
      <c r="L1385" t="str">
        <f t="shared" si="21"/>
        <v>4d7cc8d5</v>
      </c>
      <c r="M1385" s="7">
        <v>46405</v>
      </c>
      <c r="N1385" t="str">
        <f>PROPER(Table1[[#This Row],[Region]])</f>
        <v>West</v>
      </c>
      <c r="O1385" t="str">
        <f>PROPER(Table1[[#This Row],[Product Category]])</f>
        <v>Clothing</v>
      </c>
      <c r="P1385">
        <f>ROUND(Table1[[#This Row],[Sales Amount]],1)</f>
        <v>4053.7</v>
      </c>
      <c r="Q1385">
        <f>Table1[[#This Row],[Quantity Sold]]</f>
        <v>28</v>
      </c>
      <c r="R1385">
        <f>Table1[[#This Row],[Discount (%)]]</f>
        <v>27</v>
      </c>
      <c r="S1385">
        <f>Table1[[#This Row],[Profit]]</f>
        <v>247.53</v>
      </c>
    </row>
    <row r="1386" spans="1:19" ht="13.8">
      <c r="A1386" s="1" t="s">
        <v>1367</v>
      </c>
      <c r="B1386" s="7">
        <v>46406</v>
      </c>
      <c r="C1386" s="2" t="s">
        <v>3943</v>
      </c>
      <c r="D1386" s="4" t="s">
        <v>92</v>
      </c>
      <c r="E1386" s="1">
        <v>744.21</v>
      </c>
      <c r="F1386" s="1">
        <v>20</v>
      </c>
      <c r="G1386" s="1">
        <v>13</v>
      </c>
      <c r="H1386" s="1">
        <v>1674.88</v>
      </c>
      <c r="L1386" t="str">
        <f t="shared" si="21"/>
        <v>2432defa</v>
      </c>
      <c r="M1386" s="7">
        <v>46406</v>
      </c>
      <c r="N1386" t="str">
        <f>PROPER(Table1[[#This Row],[Region]])</f>
        <v>East</v>
      </c>
      <c r="O1386" t="str">
        <f>PROPER(Table1[[#This Row],[Product Category]])</f>
        <v>Groceries</v>
      </c>
      <c r="P1386">
        <f>ROUND(Table1[[#This Row],[Sales Amount]],1)</f>
        <v>744.2</v>
      </c>
      <c r="Q1386">
        <f>Table1[[#This Row],[Quantity Sold]]</f>
        <v>20</v>
      </c>
      <c r="R1386">
        <f>Table1[[#This Row],[Discount (%)]]</f>
        <v>13</v>
      </c>
      <c r="S1386">
        <f>Table1[[#This Row],[Profit]]</f>
        <v>1674.88</v>
      </c>
    </row>
    <row r="1387" spans="1:19" ht="13.8">
      <c r="A1387" s="1" t="s">
        <v>1368</v>
      </c>
      <c r="B1387" s="7">
        <v>46407</v>
      </c>
      <c r="C1387" s="2" t="s">
        <v>3943</v>
      </c>
      <c r="D1387" s="4" t="s">
        <v>1489</v>
      </c>
      <c r="E1387" s="1">
        <v>2037.48</v>
      </c>
      <c r="F1387" s="1">
        <v>13</v>
      </c>
      <c r="G1387" s="1">
        <v>3</v>
      </c>
      <c r="H1387" s="1">
        <v>595.89</v>
      </c>
      <c r="L1387" t="str">
        <f t="shared" si="21"/>
        <v>e0379f1a</v>
      </c>
      <c r="M1387" s="7">
        <v>46407</v>
      </c>
      <c r="N1387" t="str">
        <f>PROPER(Table1[[#This Row],[Region]])</f>
        <v>East</v>
      </c>
      <c r="O1387" t="str">
        <f>PROPER(Table1[[#This Row],[Product Category]])</f>
        <v>Clothing</v>
      </c>
      <c r="P1387">
        <f>ROUND(Table1[[#This Row],[Sales Amount]],1)</f>
        <v>2037.5</v>
      </c>
      <c r="Q1387">
        <f>Table1[[#This Row],[Quantity Sold]]</f>
        <v>13</v>
      </c>
      <c r="R1387">
        <f>Table1[[#This Row],[Discount (%)]]</f>
        <v>3</v>
      </c>
      <c r="S1387">
        <f>Table1[[#This Row],[Profit]]</f>
        <v>595.89</v>
      </c>
    </row>
    <row r="1388" spans="1:19" ht="13.8">
      <c r="A1388" s="1" t="s">
        <v>1369</v>
      </c>
      <c r="B1388" s="7">
        <v>46408</v>
      </c>
      <c r="C1388" s="2" t="s">
        <v>3941</v>
      </c>
      <c r="D1388" s="4" t="s">
        <v>1489</v>
      </c>
      <c r="E1388" s="1">
        <v>4564.58</v>
      </c>
      <c r="F1388" s="1">
        <v>45</v>
      </c>
      <c r="G1388" s="1">
        <v>34</v>
      </c>
      <c r="H1388" s="1">
        <v>255.79</v>
      </c>
      <c r="L1388" t="str">
        <f t="shared" si="21"/>
        <v>353cfe54</v>
      </c>
      <c r="M1388" s="7">
        <v>46408</v>
      </c>
      <c r="N1388" t="str">
        <f>PROPER(Table1[[#This Row],[Region]])</f>
        <v>North</v>
      </c>
      <c r="O1388" t="str">
        <f>PROPER(Table1[[#This Row],[Product Category]])</f>
        <v>Clothing</v>
      </c>
      <c r="P1388">
        <f>ROUND(Table1[[#This Row],[Sales Amount]],1)</f>
        <v>4564.6000000000004</v>
      </c>
      <c r="Q1388">
        <f>Table1[[#This Row],[Quantity Sold]]</f>
        <v>45</v>
      </c>
      <c r="R1388">
        <f>Table1[[#This Row],[Discount (%)]]</f>
        <v>34</v>
      </c>
      <c r="S1388">
        <f>Table1[[#This Row],[Profit]]</f>
        <v>255.79</v>
      </c>
    </row>
    <row r="1389" spans="1:19" ht="13.8">
      <c r="A1389" s="1" t="s">
        <v>1370</v>
      </c>
      <c r="B1389" s="7">
        <v>46409</v>
      </c>
      <c r="C1389" s="2" t="s">
        <v>3941</v>
      </c>
      <c r="D1389" s="4" t="s">
        <v>3945</v>
      </c>
      <c r="E1389" s="1">
        <v>2602.0700000000002</v>
      </c>
      <c r="F1389" s="1">
        <v>7</v>
      </c>
      <c r="G1389" s="1">
        <v>29</v>
      </c>
      <c r="H1389" s="1">
        <v>762.16</v>
      </c>
      <c r="L1389" t="str">
        <f t="shared" si="21"/>
        <v>4bdf4e87</v>
      </c>
      <c r="M1389" s="7">
        <v>46409</v>
      </c>
      <c r="N1389" t="str">
        <f>PROPER(Table1[[#This Row],[Region]])</f>
        <v>North</v>
      </c>
      <c r="O1389" t="str">
        <f>PROPER(Table1[[#This Row],[Product Category]])</f>
        <v>Sports</v>
      </c>
      <c r="P1389">
        <f>ROUND(Table1[[#This Row],[Sales Amount]],1)</f>
        <v>2602.1</v>
      </c>
      <c r="Q1389">
        <f>Table1[[#This Row],[Quantity Sold]]</f>
        <v>7</v>
      </c>
      <c r="R1389">
        <f>Table1[[#This Row],[Discount (%)]]</f>
        <v>29</v>
      </c>
      <c r="S1389">
        <f>Table1[[#This Row],[Profit]]</f>
        <v>762.16</v>
      </c>
    </row>
    <row r="1390" spans="1:19" ht="13.8">
      <c r="A1390" s="1" t="s">
        <v>1371</v>
      </c>
      <c r="B1390" s="7">
        <v>46410</v>
      </c>
      <c r="C1390" s="2" t="s">
        <v>3941</v>
      </c>
      <c r="D1390" s="4" t="s">
        <v>1661</v>
      </c>
      <c r="E1390" s="1">
        <v>2497.88</v>
      </c>
      <c r="F1390" s="1">
        <v>31</v>
      </c>
      <c r="G1390" s="1">
        <v>6</v>
      </c>
      <c r="H1390" s="1">
        <v>808.27</v>
      </c>
      <c r="L1390" t="str">
        <f t="shared" si="21"/>
        <v>7faf4960</v>
      </c>
      <c r="M1390" s="7">
        <v>46410</v>
      </c>
      <c r="N1390" t="str">
        <f>PROPER(Table1[[#This Row],[Region]])</f>
        <v>North</v>
      </c>
      <c r="O1390" t="str">
        <f>PROPER(Table1[[#This Row],[Product Category]])</f>
        <v>Furniture</v>
      </c>
      <c r="P1390">
        <f>ROUND(Table1[[#This Row],[Sales Amount]],1)</f>
        <v>2497.9</v>
      </c>
      <c r="Q1390">
        <f>Table1[[#This Row],[Quantity Sold]]</f>
        <v>31</v>
      </c>
      <c r="R1390">
        <f>Table1[[#This Row],[Discount (%)]]</f>
        <v>6</v>
      </c>
      <c r="S1390">
        <f>Table1[[#This Row],[Profit]]</f>
        <v>808.27</v>
      </c>
    </row>
    <row r="1391" spans="1:19" ht="13.8">
      <c r="A1391" s="1" t="s">
        <v>1372</v>
      </c>
      <c r="B1391" s="7">
        <v>46411</v>
      </c>
      <c r="C1391" s="2" t="s">
        <v>3941</v>
      </c>
      <c r="D1391" s="4" t="s">
        <v>1661</v>
      </c>
      <c r="E1391" s="1">
        <v>2478.12</v>
      </c>
      <c r="F1391" s="1">
        <v>39</v>
      </c>
      <c r="G1391" s="1">
        <v>0</v>
      </c>
      <c r="H1391" s="1">
        <v>692.89</v>
      </c>
      <c r="L1391" t="str">
        <f t="shared" si="21"/>
        <v>e38ef5d0</v>
      </c>
      <c r="M1391" s="7">
        <v>46411</v>
      </c>
      <c r="N1391" t="str">
        <f>PROPER(Table1[[#This Row],[Region]])</f>
        <v>North</v>
      </c>
      <c r="O1391" t="str">
        <f>PROPER(Table1[[#This Row],[Product Category]])</f>
        <v>Furniture</v>
      </c>
      <c r="P1391">
        <f>ROUND(Table1[[#This Row],[Sales Amount]],1)</f>
        <v>2478.1</v>
      </c>
      <c r="Q1391">
        <f>Table1[[#This Row],[Quantity Sold]]</f>
        <v>39</v>
      </c>
      <c r="R1391">
        <f>Table1[[#This Row],[Discount (%)]]</f>
        <v>0</v>
      </c>
      <c r="S1391">
        <f>Table1[[#This Row],[Profit]]</f>
        <v>692.89</v>
      </c>
    </row>
    <row r="1392" spans="1:19" ht="13.8">
      <c r="A1392" s="1" t="s">
        <v>1373</v>
      </c>
      <c r="B1392" s="7">
        <v>46412</v>
      </c>
      <c r="C1392" s="2" t="s">
        <v>3941</v>
      </c>
      <c r="D1392" s="4" t="s">
        <v>1489</v>
      </c>
      <c r="E1392" s="1">
        <v>2485.31</v>
      </c>
      <c r="F1392" s="1">
        <v>27</v>
      </c>
      <c r="G1392" s="1">
        <v>46</v>
      </c>
      <c r="H1392" s="1">
        <v>18.940000000000001</v>
      </c>
      <c r="L1392" t="str">
        <f t="shared" si="21"/>
        <v>be0d54cb</v>
      </c>
      <c r="M1392" s="7">
        <v>46412</v>
      </c>
      <c r="N1392" t="str">
        <f>PROPER(Table1[[#This Row],[Region]])</f>
        <v>North</v>
      </c>
      <c r="O1392" t="str">
        <f>PROPER(Table1[[#This Row],[Product Category]])</f>
        <v>Clothing</v>
      </c>
      <c r="P1392">
        <f>ROUND(Table1[[#This Row],[Sales Amount]],1)</f>
        <v>2485.3000000000002</v>
      </c>
      <c r="Q1392">
        <f>Table1[[#This Row],[Quantity Sold]]</f>
        <v>27</v>
      </c>
      <c r="R1392">
        <f>Table1[[#This Row],[Discount (%)]]</f>
        <v>46</v>
      </c>
      <c r="S1392">
        <f>Table1[[#This Row],[Profit]]</f>
        <v>18.940000000000001</v>
      </c>
    </row>
    <row r="1393" spans="1:19" ht="13.8">
      <c r="A1393" s="1" t="s">
        <v>1374</v>
      </c>
      <c r="B1393" s="7">
        <v>46413</v>
      </c>
      <c r="C1393" s="2" t="s">
        <v>3944</v>
      </c>
      <c r="D1393" s="4" t="s">
        <v>3945</v>
      </c>
      <c r="E1393" s="1">
        <v>4593.4399999999996</v>
      </c>
      <c r="F1393" s="1">
        <v>14</v>
      </c>
      <c r="G1393" s="1">
        <v>23</v>
      </c>
      <c r="H1393" s="1">
        <v>209.99</v>
      </c>
      <c r="L1393" t="str">
        <f t="shared" si="21"/>
        <v>f3df6cce</v>
      </c>
      <c r="M1393" s="7">
        <v>46413</v>
      </c>
      <c r="N1393" t="str">
        <f>PROPER(Table1[[#This Row],[Region]])</f>
        <v>South</v>
      </c>
      <c r="O1393" t="str">
        <f>PROPER(Table1[[#This Row],[Product Category]])</f>
        <v>Sports</v>
      </c>
      <c r="P1393">
        <f>ROUND(Table1[[#This Row],[Sales Amount]],1)</f>
        <v>4593.3999999999996</v>
      </c>
      <c r="Q1393">
        <f>Table1[[#This Row],[Quantity Sold]]</f>
        <v>14</v>
      </c>
      <c r="R1393">
        <f>Table1[[#This Row],[Discount (%)]]</f>
        <v>23</v>
      </c>
      <c r="S1393">
        <f>Table1[[#This Row],[Profit]]</f>
        <v>209.99</v>
      </c>
    </row>
    <row r="1394" spans="1:19" ht="13.8">
      <c r="A1394" s="1" t="s">
        <v>1375</v>
      </c>
      <c r="B1394" s="7">
        <v>46414</v>
      </c>
      <c r="C1394" s="2" t="s">
        <v>3943</v>
      </c>
      <c r="D1394" s="4" t="s">
        <v>3946</v>
      </c>
      <c r="E1394" s="1">
        <v>2685.02</v>
      </c>
      <c r="F1394" s="1">
        <v>1</v>
      </c>
      <c r="G1394" s="1">
        <v>27</v>
      </c>
      <c r="H1394" s="1">
        <v>624.84</v>
      </c>
      <c r="L1394" t="str">
        <f t="shared" si="21"/>
        <v>bc09457a</v>
      </c>
      <c r="M1394" s="7">
        <v>46414</v>
      </c>
      <c r="N1394" t="str">
        <f>PROPER(Table1[[#This Row],[Region]])</f>
        <v>East</v>
      </c>
      <c r="O1394" t="str">
        <f>PROPER(Table1[[#This Row],[Product Category]])</f>
        <v>Electronics</v>
      </c>
      <c r="P1394">
        <f>ROUND(Table1[[#This Row],[Sales Amount]],1)</f>
        <v>2685</v>
      </c>
      <c r="Q1394">
        <f>Table1[[#This Row],[Quantity Sold]]</f>
        <v>1</v>
      </c>
      <c r="R1394">
        <f>Table1[[#This Row],[Discount (%)]]</f>
        <v>27</v>
      </c>
      <c r="S1394">
        <f>Table1[[#This Row],[Profit]]</f>
        <v>624.84</v>
      </c>
    </row>
    <row r="1395" spans="1:19" ht="13.8">
      <c r="A1395" s="1" t="s">
        <v>1376</v>
      </c>
      <c r="B1395" s="7">
        <v>46415</v>
      </c>
      <c r="C1395" s="2" t="s">
        <v>3942</v>
      </c>
      <c r="D1395" s="4" t="s">
        <v>92</v>
      </c>
      <c r="E1395" s="1">
        <v>4536.26</v>
      </c>
      <c r="F1395" s="1">
        <v>3</v>
      </c>
      <c r="G1395" s="1">
        <v>32</v>
      </c>
      <c r="H1395" s="1">
        <v>1523.44</v>
      </c>
      <c r="L1395" t="str">
        <f t="shared" si="21"/>
        <v>d296c469</v>
      </c>
      <c r="M1395" s="7">
        <v>46415</v>
      </c>
      <c r="N1395" t="str">
        <f>PROPER(Table1[[#This Row],[Region]])</f>
        <v>West</v>
      </c>
      <c r="O1395" t="str">
        <f>PROPER(Table1[[#This Row],[Product Category]])</f>
        <v>Groceries</v>
      </c>
      <c r="P1395">
        <f>ROUND(Table1[[#This Row],[Sales Amount]],1)</f>
        <v>4536.3</v>
      </c>
      <c r="Q1395">
        <f>Table1[[#This Row],[Quantity Sold]]</f>
        <v>3</v>
      </c>
      <c r="R1395">
        <f>Table1[[#This Row],[Discount (%)]]</f>
        <v>32</v>
      </c>
      <c r="S1395">
        <f>Table1[[#This Row],[Profit]]</f>
        <v>1523.44</v>
      </c>
    </row>
    <row r="1396" spans="1:19" ht="13.8">
      <c r="A1396" s="1" t="s">
        <v>1377</v>
      </c>
      <c r="B1396" s="7">
        <v>46416</v>
      </c>
      <c r="C1396" s="2" t="s">
        <v>3943</v>
      </c>
      <c r="D1396" s="4" t="s">
        <v>92</v>
      </c>
      <c r="E1396" s="1">
        <v>515.72</v>
      </c>
      <c r="F1396" s="1">
        <v>41</v>
      </c>
      <c r="G1396" s="1">
        <v>46</v>
      </c>
      <c r="H1396" s="1">
        <v>1744.41</v>
      </c>
      <c r="L1396" t="str">
        <f t="shared" si="21"/>
        <v>190920c3</v>
      </c>
      <c r="M1396" s="7">
        <v>46416</v>
      </c>
      <c r="N1396" t="str">
        <f>PROPER(Table1[[#This Row],[Region]])</f>
        <v>East</v>
      </c>
      <c r="O1396" t="str">
        <f>PROPER(Table1[[#This Row],[Product Category]])</f>
        <v>Groceries</v>
      </c>
      <c r="P1396">
        <f>ROUND(Table1[[#This Row],[Sales Amount]],1)</f>
        <v>515.70000000000005</v>
      </c>
      <c r="Q1396">
        <f>Table1[[#This Row],[Quantity Sold]]</f>
        <v>41</v>
      </c>
      <c r="R1396">
        <f>Table1[[#This Row],[Discount (%)]]</f>
        <v>46</v>
      </c>
      <c r="S1396">
        <f>Table1[[#This Row],[Profit]]</f>
        <v>1744.41</v>
      </c>
    </row>
    <row r="1397" spans="1:19" ht="13.8">
      <c r="A1397" s="1" t="s">
        <v>1378</v>
      </c>
      <c r="B1397" s="7">
        <v>46417</v>
      </c>
      <c r="C1397" s="2" t="s">
        <v>3943</v>
      </c>
      <c r="D1397" s="4" t="s">
        <v>1489</v>
      </c>
      <c r="E1397" s="1">
        <v>4830.8999999999996</v>
      </c>
      <c r="F1397" s="1">
        <v>1</v>
      </c>
      <c r="G1397" s="1">
        <v>17</v>
      </c>
      <c r="H1397" s="1">
        <v>378.86</v>
      </c>
      <c r="L1397" t="str">
        <f t="shared" si="21"/>
        <v>def643a9</v>
      </c>
      <c r="M1397" s="7">
        <v>46417</v>
      </c>
      <c r="N1397" t="str">
        <f>PROPER(Table1[[#This Row],[Region]])</f>
        <v>East</v>
      </c>
      <c r="O1397" t="str">
        <f>PROPER(Table1[[#This Row],[Product Category]])</f>
        <v>Clothing</v>
      </c>
      <c r="P1397">
        <f>ROUND(Table1[[#This Row],[Sales Amount]],1)</f>
        <v>4830.8999999999996</v>
      </c>
      <c r="Q1397">
        <f>Table1[[#This Row],[Quantity Sold]]</f>
        <v>1</v>
      </c>
      <c r="R1397">
        <f>Table1[[#This Row],[Discount (%)]]</f>
        <v>17</v>
      </c>
      <c r="S1397">
        <f>Table1[[#This Row],[Profit]]</f>
        <v>378.86</v>
      </c>
    </row>
    <row r="1398" spans="1:19" ht="13.8">
      <c r="A1398" s="1" t="s">
        <v>1379</v>
      </c>
      <c r="B1398" s="7">
        <v>46418</v>
      </c>
      <c r="C1398" s="2" t="s">
        <v>3941</v>
      </c>
      <c r="D1398" s="4" t="s">
        <v>3945</v>
      </c>
      <c r="E1398" s="1">
        <v>2602.4499999999998</v>
      </c>
      <c r="F1398" s="1">
        <v>36</v>
      </c>
      <c r="G1398" s="1">
        <v>3</v>
      </c>
      <c r="H1398" s="1">
        <v>1559.66</v>
      </c>
      <c r="L1398" t="str">
        <f t="shared" si="21"/>
        <v>f2e534cc</v>
      </c>
      <c r="M1398" s="7">
        <v>46418</v>
      </c>
      <c r="N1398" t="str">
        <f>PROPER(Table1[[#This Row],[Region]])</f>
        <v>North</v>
      </c>
      <c r="O1398" t="str">
        <f>PROPER(Table1[[#This Row],[Product Category]])</f>
        <v>Sports</v>
      </c>
      <c r="P1398">
        <f>ROUND(Table1[[#This Row],[Sales Amount]],1)</f>
        <v>2602.5</v>
      </c>
      <c r="Q1398">
        <f>Table1[[#This Row],[Quantity Sold]]</f>
        <v>36</v>
      </c>
      <c r="R1398">
        <f>Table1[[#This Row],[Discount (%)]]</f>
        <v>3</v>
      </c>
      <c r="S1398">
        <f>Table1[[#This Row],[Profit]]</f>
        <v>1559.66</v>
      </c>
    </row>
    <row r="1399" spans="1:19" ht="13.8">
      <c r="A1399" s="1" t="s">
        <v>1380</v>
      </c>
      <c r="B1399" s="7">
        <v>46419</v>
      </c>
      <c r="C1399" s="2" t="s">
        <v>3941</v>
      </c>
      <c r="D1399" s="4" t="s">
        <v>1661</v>
      </c>
      <c r="E1399" s="1">
        <v>3894.89</v>
      </c>
      <c r="F1399" s="1">
        <v>45</v>
      </c>
      <c r="G1399" s="1">
        <v>20</v>
      </c>
      <c r="H1399" s="1">
        <v>1569.7</v>
      </c>
      <c r="L1399" t="str">
        <f t="shared" si="21"/>
        <v>247117dc</v>
      </c>
      <c r="M1399" s="7">
        <v>46419</v>
      </c>
      <c r="N1399" t="str">
        <f>PROPER(Table1[[#This Row],[Region]])</f>
        <v>North</v>
      </c>
      <c r="O1399" t="str">
        <f>PROPER(Table1[[#This Row],[Product Category]])</f>
        <v>Furniture</v>
      </c>
      <c r="P1399">
        <f>ROUND(Table1[[#This Row],[Sales Amount]],1)</f>
        <v>3894.9</v>
      </c>
      <c r="Q1399">
        <f>Table1[[#This Row],[Quantity Sold]]</f>
        <v>45</v>
      </c>
      <c r="R1399">
        <f>Table1[[#This Row],[Discount (%)]]</f>
        <v>20</v>
      </c>
      <c r="S1399">
        <f>Table1[[#This Row],[Profit]]</f>
        <v>1569.7</v>
      </c>
    </row>
    <row r="1400" spans="1:19" ht="13.8">
      <c r="A1400" s="1" t="s">
        <v>1381</v>
      </c>
      <c r="B1400" s="7">
        <v>46420</v>
      </c>
      <c r="C1400" s="2" t="s">
        <v>3941</v>
      </c>
      <c r="D1400" s="4" t="s">
        <v>1489</v>
      </c>
      <c r="E1400" s="1">
        <v>1694.64</v>
      </c>
      <c r="F1400" s="1">
        <v>37</v>
      </c>
      <c r="G1400" s="1">
        <v>2</v>
      </c>
      <c r="H1400" s="1">
        <v>252.97</v>
      </c>
      <c r="L1400" t="str">
        <f t="shared" si="21"/>
        <v>4594934b</v>
      </c>
      <c r="M1400" s="7">
        <v>46420</v>
      </c>
      <c r="N1400" t="str">
        <f>PROPER(Table1[[#This Row],[Region]])</f>
        <v>North</v>
      </c>
      <c r="O1400" t="str">
        <f>PROPER(Table1[[#This Row],[Product Category]])</f>
        <v>Clothing</v>
      </c>
      <c r="P1400">
        <f>ROUND(Table1[[#This Row],[Sales Amount]],1)</f>
        <v>1694.6</v>
      </c>
      <c r="Q1400">
        <f>Table1[[#This Row],[Quantity Sold]]</f>
        <v>37</v>
      </c>
      <c r="R1400">
        <f>Table1[[#This Row],[Discount (%)]]</f>
        <v>2</v>
      </c>
      <c r="S1400">
        <f>Table1[[#This Row],[Profit]]</f>
        <v>252.97</v>
      </c>
    </row>
    <row r="1401" spans="1:19" ht="13.8">
      <c r="A1401" s="1" t="s">
        <v>1382</v>
      </c>
      <c r="B1401" s="7">
        <v>46421</v>
      </c>
      <c r="C1401" s="2" t="s">
        <v>3942</v>
      </c>
      <c r="D1401" s="4" t="s">
        <v>3945</v>
      </c>
      <c r="E1401" s="1">
        <v>1389.08</v>
      </c>
      <c r="F1401" s="1">
        <v>32</v>
      </c>
      <c r="G1401" s="1">
        <v>0</v>
      </c>
      <c r="H1401" s="1">
        <v>1048.32</v>
      </c>
      <c r="L1401" t="str">
        <f t="shared" si="21"/>
        <v>6f405a38</v>
      </c>
      <c r="M1401" s="7">
        <v>46421</v>
      </c>
      <c r="N1401" t="str">
        <f>PROPER(Table1[[#This Row],[Region]])</f>
        <v>West</v>
      </c>
      <c r="O1401" t="str">
        <f>PROPER(Table1[[#This Row],[Product Category]])</f>
        <v>Sports</v>
      </c>
      <c r="P1401">
        <f>ROUND(Table1[[#This Row],[Sales Amount]],1)</f>
        <v>1389.1</v>
      </c>
      <c r="Q1401">
        <f>Table1[[#This Row],[Quantity Sold]]</f>
        <v>32</v>
      </c>
      <c r="R1401">
        <f>Table1[[#This Row],[Discount (%)]]</f>
        <v>0</v>
      </c>
      <c r="S1401">
        <f>Table1[[#This Row],[Profit]]</f>
        <v>1048.32</v>
      </c>
    </row>
    <row r="1402" spans="1:19" ht="13.8">
      <c r="A1402" s="1" t="s">
        <v>1383</v>
      </c>
      <c r="B1402" s="7">
        <v>46422</v>
      </c>
      <c r="C1402" s="2" t="s">
        <v>3943</v>
      </c>
      <c r="D1402" s="4" t="s">
        <v>1489</v>
      </c>
      <c r="E1402" s="1">
        <v>4483.24</v>
      </c>
      <c r="F1402" s="1">
        <v>8</v>
      </c>
      <c r="G1402" s="1">
        <v>39</v>
      </c>
      <c r="H1402" s="1">
        <v>1064.94</v>
      </c>
      <c r="L1402" t="str">
        <f t="shared" si="21"/>
        <v>86ec3255</v>
      </c>
      <c r="M1402" s="7">
        <v>46422</v>
      </c>
      <c r="N1402" t="str">
        <f>PROPER(Table1[[#This Row],[Region]])</f>
        <v>East</v>
      </c>
      <c r="O1402" t="str">
        <f>PROPER(Table1[[#This Row],[Product Category]])</f>
        <v>Clothing</v>
      </c>
      <c r="P1402">
        <f>ROUND(Table1[[#This Row],[Sales Amount]],1)</f>
        <v>4483.2</v>
      </c>
      <c r="Q1402">
        <f>Table1[[#This Row],[Quantity Sold]]</f>
        <v>8</v>
      </c>
      <c r="R1402">
        <f>Table1[[#This Row],[Discount (%)]]</f>
        <v>39</v>
      </c>
      <c r="S1402">
        <f>Table1[[#This Row],[Profit]]</f>
        <v>1064.94</v>
      </c>
    </row>
    <row r="1403" spans="1:19" ht="13.8">
      <c r="A1403" s="1" t="s">
        <v>1384</v>
      </c>
      <c r="B1403" s="7">
        <v>46423</v>
      </c>
      <c r="C1403" s="2" t="s">
        <v>3944</v>
      </c>
      <c r="D1403" s="4" t="s">
        <v>92</v>
      </c>
      <c r="E1403" s="1">
        <v>1942</v>
      </c>
      <c r="F1403" s="1">
        <v>35</v>
      </c>
      <c r="G1403" s="1">
        <v>44</v>
      </c>
      <c r="H1403" s="1">
        <v>568.22</v>
      </c>
      <c r="L1403" t="str">
        <f t="shared" si="21"/>
        <v>b9aaf073</v>
      </c>
      <c r="M1403" s="7">
        <v>46423</v>
      </c>
      <c r="N1403" t="str">
        <f>PROPER(Table1[[#This Row],[Region]])</f>
        <v>South</v>
      </c>
      <c r="O1403" t="str">
        <f>PROPER(Table1[[#This Row],[Product Category]])</f>
        <v>Groceries</v>
      </c>
      <c r="P1403">
        <f>ROUND(Table1[[#This Row],[Sales Amount]],1)</f>
        <v>1942</v>
      </c>
      <c r="Q1403">
        <f>Table1[[#This Row],[Quantity Sold]]</f>
        <v>35</v>
      </c>
      <c r="R1403">
        <f>Table1[[#This Row],[Discount (%)]]</f>
        <v>44</v>
      </c>
      <c r="S1403">
        <f>Table1[[#This Row],[Profit]]</f>
        <v>568.22</v>
      </c>
    </row>
    <row r="1404" spans="1:19" ht="13.8">
      <c r="A1404" s="1" t="s">
        <v>1385</v>
      </c>
      <c r="B1404" s="7">
        <v>46424</v>
      </c>
      <c r="C1404" s="2" t="s">
        <v>3942</v>
      </c>
      <c r="D1404" s="4" t="s">
        <v>3946</v>
      </c>
      <c r="E1404" s="1">
        <v>462.07</v>
      </c>
      <c r="F1404" s="1">
        <v>45</v>
      </c>
      <c r="G1404" s="1">
        <v>15</v>
      </c>
      <c r="H1404" s="1">
        <v>1196.9000000000001</v>
      </c>
      <c r="L1404" t="str">
        <f t="shared" si="21"/>
        <v>f34b0ebe</v>
      </c>
      <c r="M1404" s="7">
        <v>46424</v>
      </c>
      <c r="N1404" t="str">
        <f>PROPER(Table1[[#This Row],[Region]])</f>
        <v>West</v>
      </c>
      <c r="O1404" t="str">
        <f>PROPER(Table1[[#This Row],[Product Category]])</f>
        <v>Electronics</v>
      </c>
      <c r="P1404">
        <f>ROUND(Table1[[#This Row],[Sales Amount]],1)</f>
        <v>462.1</v>
      </c>
      <c r="Q1404">
        <f>Table1[[#This Row],[Quantity Sold]]</f>
        <v>45</v>
      </c>
      <c r="R1404">
        <f>Table1[[#This Row],[Discount (%)]]</f>
        <v>15</v>
      </c>
      <c r="S1404">
        <f>Table1[[#This Row],[Profit]]</f>
        <v>1196.9000000000001</v>
      </c>
    </row>
    <row r="1405" spans="1:19" ht="13.8">
      <c r="A1405" s="1" t="s">
        <v>1386</v>
      </c>
      <c r="B1405" s="7">
        <v>46425</v>
      </c>
      <c r="C1405" s="2" t="s">
        <v>3944</v>
      </c>
      <c r="D1405" s="4" t="s">
        <v>92</v>
      </c>
      <c r="E1405" s="1">
        <v>475.79</v>
      </c>
      <c r="F1405" s="1">
        <v>38</v>
      </c>
      <c r="G1405" s="1">
        <v>45</v>
      </c>
      <c r="H1405" s="1">
        <v>1771.52</v>
      </c>
      <c r="L1405" t="str">
        <f t="shared" si="21"/>
        <v>096fe187</v>
      </c>
      <c r="M1405" s="7">
        <v>46425</v>
      </c>
      <c r="N1405" t="str">
        <f>PROPER(Table1[[#This Row],[Region]])</f>
        <v>South</v>
      </c>
      <c r="O1405" t="str">
        <f>PROPER(Table1[[#This Row],[Product Category]])</f>
        <v>Groceries</v>
      </c>
      <c r="P1405">
        <f>ROUND(Table1[[#This Row],[Sales Amount]],1)</f>
        <v>475.8</v>
      </c>
      <c r="Q1405">
        <f>Table1[[#This Row],[Quantity Sold]]</f>
        <v>38</v>
      </c>
      <c r="R1405">
        <f>Table1[[#This Row],[Discount (%)]]</f>
        <v>45</v>
      </c>
      <c r="S1405">
        <f>Table1[[#This Row],[Profit]]</f>
        <v>1771.52</v>
      </c>
    </row>
    <row r="1406" spans="1:19" ht="13.8">
      <c r="A1406" s="1" t="s">
        <v>1387</v>
      </c>
      <c r="B1406" s="7">
        <v>46426</v>
      </c>
      <c r="C1406" s="2" t="s">
        <v>3941</v>
      </c>
      <c r="D1406" s="4" t="s">
        <v>1489</v>
      </c>
      <c r="E1406" s="1">
        <v>2169.84</v>
      </c>
      <c r="F1406" s="1">
        <v>13</v>
      </c>
      <c r="G1406" s="1">
        <v>34</v>
      </c>
      <c r="H1406" s="1">
        <v>1242.75</v>
      </c>
      <c r="L1406" t="str">
        <f t="shared" si="21"/>
        <v>4db0302d</v>
      </c>
      <c r="M1406" s="7">
        <v>46426</v>
      </c>
      <c r="N1406" t="str">
        <f>PROPER(Table1[[#This Row],[Region]])</f>
        <v>North</v>
      </c>
      <c r="O1406" t="str">
        <f>PROPER(Table1[[#This Row],[Product Category]])</f>
        <v>Clothing</v>
      </c>
      <c r="P1406">
        <f>ROUND(Table1[[#This Row],[Sales Amount]],1)</f>
        <v>2169.8000000000002</v>
      </c>
      <c r="Q1406">
        <f>Table1[[#This Row],[Quantity Sold]]</f>
        <v>13</v>
      </c>
      <c r="R1406">
        <f>Table1[[#This Row],[Discount (%)]]</f>
        <v>34</v>
      </c>
      <c r="S1406">
        <f>Table1[[#This Row],[Profit]]</f>
        <v>1242.75</v>
      </c>
    </row>
    <row r="1407" spans="1:19" ht="13.8">
      <c r="A1407" s="1" t="s">
        <v>1388</v>
      </c>
      <c r="B1407" s="7">
        <v>46427</v>
      </c>
      <c r="C1407" s="2" t="s">
        <v>3941</v>
      </c>
      <c r="D1407" s="4" t="s">
        <v>3945</v>
      </c>
      <c r="E1407" s="1">
        <v>304.29000000000002</v>
      </c>
      <c r="F1407" s="1">
        <v>22</v>
      </c>
      <c r="G1407" s="1">
        <v>42</v>
      </c>
      <c r="H1407" s="1">
        <v>1822.13</v>
      </c>
      <c r="L1407" t="str">
        <f t="shared" si="21"/>
        <v>819be650</v>
      </c>
      <c r="M1407" s="7">
        <v>46427</v>
      </c>
      <c r="N1407" t="str">
        <f>PROPER(Table1[[#This Row],[Region]])</f>
        <v>North</v>
      </c>
      <c r="O1407" t="str">
        <f>PROPER(Table1[[#This Row],[Product Category]])</f>
        <v>Sports</v>
      </c>
      <c r="P1407">
        <f>ROUND(Table1[[#This Row],[Sales Amount]],1)</f>
        <v>304.3</v>
      </c>
      <c r="Q1407">
        <f>Table1[[#This Row],[Quantity Sold]]</f>
        <v>22</v>
      </c>
      <c r="R1407">
        <f>Table1[[#This Row],[Discount (%)]]</f>
        <v>42</v>
      </c>
      <c r="S1407">
        <f>Table1[[#This Row],[Profit]]</f>
        <v>1822.13</v>
      </c>
    </row>
    <row r="1408" spans="1:19" ht="13.8">
      <c r="A1408" s="1" t="s">
        <v>1389</v>
      </c>
      <c r="B1408" s="7">
        <v>46428</v>
      </c>
      <c r="C1408" s="2" t="s">
        <v>3944</v>
      </c>
      <c r="D1408" s="4" t="s">
        <v>1661</v>
      </c>
      <c r="E1408" s="1">
        <v>3035.64</v>
      </c>
      <c r="F1408" s="1">
        <v>37</v>
      </c>
      <c r="G1408" s="1">
        <v>19</v>
      </c>
      <c r="H1408" s="1">
        <v>459.77</v>
      </c>
      <c r="L1408" t="str">
        <f t="shared" si="21"/>
        <v>2a1d9c54</v>
      </c>
      <c r="M1408" s="7">
        <v>46428</v>
      </c>
      <c r="N1408" t="str">
        <f>PROPER(Table1[[#This Row],[Region]])</f>
        <v>South</v>
      </c>
      <c r="O1408" t="str">
        <f>PROPER(Table1[[#This Row],[Product Category]])</f>
        <v>Furniture</v>
      </c>
      <c r="P1408">
        <f>ROUND(Table1[[#This Row],[Sales Amount]],1)</f>
        <v>3035.6</v>
      </c>
      <c r="Q1408">
        <f>Table1[[#This Row],[Quantity Sold]]</f>
        <v>37</v>
      </c>
      <c r="R1408">
        <f>Table1[[#This Row],[Discount (%)]]</f>
        <v>19</v>
      </c>
      <c r="S1408">
        <f>Table1[[#This Row],[Profit]]</f>
        <v>459.77</v>
      </c>
    </row>
    <row r="1409" spans="1:19" ht="13.8">
      <c r="A1409" s="1" t="s">
        <v>1390</v>
      </c>
      <c r="B1409" s="7">
        <v>46429</v>
      </c>
      <c r="C1409" s="2" t="s">
        <v>3941</v>
      </c>
      <c r="D1409" s="4" t="s">
        <v>1489</v>
      </c>
      <c r="E1409" s="1">
        <v>3016.89</v>
      </c>
      <c r="F1409" s="1">
        <v>29</v>
      </c>
      <c r="G1409" s="1">
        <v>14</v>
      </c>
      <c r="H1409" s="1">
        <v>268.89</v>
      </c>
      <c r="L1409" t="str">
        <f t="shared" si="21"/>
        <v>e8105a56</v>
      </c>
      <c r="M1409" s="7">
        <v>46429</v>
      </c>
      <c r="N1409" t="str">
        <f>PROPER(Table1[[#This Row],[Region]])</f>
        <v>North</v>
      </c>
      <c r="O1409" t="str">
        <f>PROPER(Table1[[#This Row],[Product Category]])</f>
        <v>Clothing</v>
      </c>
      <c r="P1409">
        <f>ROUND(Table1[[#This Row],[Sales Amount]],1)</f>
        <v>3016.9</v>
      </c>
      <c r="Q1409">
        <f>Table1[[#This Row],[Quantity Sold]]</f>
        <v>29</v>
      </c>
      <c r="R1409">
        <f>Table1[[#This Row],[Discount (%)]]</f>
        <v>14</v>
      </c>
      <c r="S1409">
        <f>Table1[[#This Row],[Profit]]</f>
        <v>268.89</v>
      </c>
    </row>
    <row r="1410" spans="1:19" ht="13.8">
      <c r="A1410" s="1" t="s">
        <v>1391</v>
      </c>
      <c r="B1410" s="7">
        <v>46430</v>
      </c>
      <c r="C1410" s="2" t="s">
        <v>3943</v>
      </c>
      <c r="D1410" s="4" t="s">
        <v>3946</v>
      </c>
      <c r="E1410" s="1">
        <v>2495.41</v>
      </c>
      <c r="F1410" s="1">
        <v>49</v>
      </c>
      <c r="G1410" s="1">
        <v>7</v>
      </c>
      <c r="H1410" s="1">
        <v>888.37</v>
      </c>
      <c r="L1410" t="str">
        <f t="shared" ref="L1410:L1473" si="22">TRIM(A1410)</f>
        <v>7044ed83</v>
      </c>
      <c r="M1410" s="7">
        <v>46430</v>
      </c>
      <c r="N1410" t="str">
        <f>PROPER(Table1[[#This Row],[Region]])</f>
        <v>East</v>
      </c>
      <c r="O1410" t="str">
        <f>PROPER(Table1[[#This Row],[Product Category]])</f>
        <v>Electronics</v>
      </c>
      <c r="P1410">
        <f>ROUND(Table1[[#This Row],[Sales Amount]],1)</f>
        <v>2495.4</v>
      </c>
      <c r="Q1410">
        <f>Table1[[#This Row],[Quantity Sold]]</f>
        <v>49</v>
      </c>
      <c r="R1410">
        <f>Table1[[#This Row],[Discount (%)]]</f>
        <v>7</v>
      </c>
      <c r="S1410">
        <f>Table1[[#This Row],[Profit]]</f>
        <v>888.37</v>
      </c>
    </row>
    <row r="1411" spans="1:19" ht="13.8">
      <c r="A1411" s="1" t="s">
        <v>1392</v>
      </c>
      <c r="B1411" s="7">
        <v>46431</v>
      </c>
      <c r="C1411" s="2" t="s">
        <v>3942</v>
      </c>
      <c r="D1411" s="4" t="s">
        <v>1661</v>
      </c>
      <c r="E1411" s="1">
        <v>925.72</v>
      </c>
      <c r="F1411" s="1">
        <v>45</v>
      </c>
      <c r="G1411" s="1">
        <v>5</v>
      </c>
      <c r="H1411" s="1">
        <v>127.62</v>
      </c>
      <c r="L1411" t="str">
        <f t="shared" si="22"/>
        <v>88075d0b</v>
      </c>
      <c r="M1411" s="7">
        <v>46431</v>
      </c>
      <c r="N1411" t="str">
        <f>PROPER(Table1[[#This Row],[Region]])</f>
        <v>West</v>
      </c>
      <c r="O1411" t="str">
        <f>PROPER(Table1[[#This Row],[Product Category]])</f>
        <v>Furniture</v>
      </c>
      <c r="P1411">
        <f>ROUND(Table1[[#This Row],[Sales Amount]],1)</f>
        <v>925.7</v>
      </c>
      <c r="Q1411">
        <f>Table1[[#This Row],[Quantity Sold]]</f>
        <v>45</v>
      </c>
      <c r="R1411">
        <f>Table1[[#This Row],[Discount (%)]]</f>
        <v>5</v>
      </c>
      <c r="S1411">
        <f>Table1[[#This Row],[Profit]]</f>
        <v>127.62</v>
      </c>
    </row>
    <row r="1412" spans="1:19" ht="13.8">
      <c r="A1412" s="1" t="s">
        <v>1393</v>
      </c>
      <c r="B1412" s="7">
        <v>46432</v>
      </c>
      <c r="C1412" s="2" t="s">
        <v>3942</v>
      </c>
      <c r="D1412" s="4" t="s">
        <v>3945</v>
      </c>
      <c r="E1412" s="1">
        <v>437.57</v>
      </c>
      <c r="F1412" s="1">
        <v>36</v>
      </c>
      <c r="G1412" s="1">
        <v>48</v>
      </c>
      <c r="H1412" s="1">
        <v>1893.16</v>
      </c>
      <c r="L1412" t="str">
        <f t="shared" si="22"/>
        <v>73562b93</v>
      </c>
      <c r="M1412" s="7">
        <v>46432</v>
      </c>
      <c r="N1412" t="str">
        <f>PROPER(Table1[[#This Row],[Region]])</f>
        <v>West</v>
      </c>
      <c r="O1412" t="str">
        <f>PROPER(Table1[[#This Row],[Product Category]])</f>
        <v>Sports</v>
      </c>
      <c r="P1412">
        <f>ROUND(Table1[[#This Row],[Sales Amount]],1)</f>
        <v>437.6</v>
      </c>
      <c r="Q1412">
        <f>Table1[[#This Row],[Quantity Sold]]</f>
        <v>36</v>
      </c>
      <c r="R1412">
        <f>Table1[[#This Row],[Discount (%)]]</f>
        <v>48</v>
      </c>
      <c r="S1412">
        <f>Table1[[#This Row],[Profit]]</f>
        <v>1893.16</v>
      </c>
    </row>
    <row r="1413" spans="1:19" ht="13.8">
      <c r="A1413" s="1" t="s">
        <v>1394</v>
      </c>
      <c r="B1413" s="7">
        <v>46433</v>
      </c>
      <c r="C1413" s="2" t="s">
        <v>3941</v>
      </c>
      <c r="D1413" s="4" t="s">
        <v>3946</v>
      </c>
      <c r="E1413" s="1">
        <v>2648.28</v>
      </c>
      <c r="F1413" s="1">
        <v>20</v>
      </c>
      <c r="G1413" s="1">
        <v>37</v>
      </c>
      <c r="H1413" s="1">
        <v>1807.77</v>
      </c>
      <c r="L1413" t="str">
        <f t="shared" si="22"/>
        <v>08d0d4ae</v>
      </c>
      <c r="M1413" s="7">
        <v>46433</v>
      </c>
      <c r="N1413" t="str">
        <f>PROPER(Table1[[#This Row],[Region]])</f>
        <v>North</v>
      </c>
      <c r="O1413" t="str">
        <f>PROPER(Table1[[#This Row],[Product Category]])</f>
        <v>Electronics</v>
      </c>
      <c r="P1413">
        <f>ROUND(Table1[[#This Row],[Sales Amount]],1)</f>
        <v>2648.3</v>
      </c>
      <c r="Q1413">
        <f>Table1[[#This Row],[Quantity Sold]]</f>
        <v>20</v>
      </c>
      <c r="R1413">
        <f>Table1[[#This Row],[Discount (%)]]</f>
        <v>37</v>
      </c>
      <c r="S1413">
        <f>Table1[[#This Row],[Profit]]</f>
        <v>1807.77</v>
      </c>
    </row>
    <row r="1414" spans="1:19" ht="13.8">
      <c r="A1414" s="1" t="s">
        <v>1395</v>
      </c>
      <c r="B1414" s="7">
        <v>46434</v>
      </c>
      <c r="C1414" s="2" t="s">
        <v>3943</v>
      </c>
      <c r="D1414" s="4" t="s">
        <v>3945</v>
      </c>
      <c r="E1414" s="1">
        <v>2012.26</v>
      </c>
      <c r="F1414" s="1">
        <v>40</v>
      </c>
      <c r="G1414" s="1">
        <v>22</v>
      </c>
      <c r="H1414" s="1">
        <v>1015.6</v>
      </c>
      <c r="L1414" t="str">
        <f t="shared" si="22"/>
        <v>922eddc1</v>
      </c>
      <c r="M1414" s="7">
        <v>46434</v>
      </c>
      <c r="N1414" t="str">
        <f>PROPER(Table1[[#This Row],[Region]])</f>
        <v>East</v>
      </c>
      <c r="O1414" t="str">
        <f>PROPER(Table1[[#This Row],[Product Category]])</f>
        <v>Sports</v>
      </c>
      <c r="P1414">
        <f>ROUND(Table1[[#This Row],[Sales Amount]],1)</f>
        <v>2012.3</v>
      </c>
      <c r="Q1414">
        <f>Table1[[#This Row],[Quantity Sold]]</f>
        <v>40</v>
      </c>
      <c r="R1414">
        <f>Table1[[#This Row],[Discount (%)]]</f>
        <v>22</v>
      </c>
      <c r="S1414">
        <f>Table1[[#This Row],[Profit]]</f>
        <v>1015.6</v>
      </c>
    </row>
    <row r="1415" spans="1:19" ht="13.8">
      <c r="A1415" s="1" t="s">
        <v>1396</v>
      </c>
      <c r="B1415" s="7">
        <v>46435</v>
      </c>
      <c r="C1415" s="2" t="s">
        <v>3942</v>
      </c>
      <c r="D1415" s="4" t="s">
        <v>3946</v>
      </c>
      <c r="E1415" s="1">
        <v>4944.95</v>
      </c>
      <c r="F1415" s="1">
        <v>19</v>
      </c>
      <c r="G1415" s="1">
        <v>33</v>
      </c>
      <c r="H1415" s="1">
        <v>914.04</v>
      </c>
      <c r="L1415" t="str">
        <f t="shared" si="22"/>
        <v>daaf604c</v>
      </c>
      <c r="M1415" s="7">
        <v>46435</v>
      </c>
      <c r="N1415" t="str">
        <f>PROPER(Table1[[#This Row],[Region]])</f>
        <v>West</v>
      </c>
      <c r="O1415" t="str">
        <f>PROPER(Table1[[#This Row],[Product Category]])</f>
        <v>Electronics</v>
      </c>
      <c r="P1415">
        <f>ROUND(Table1[[#This Row],[Sales Amount]],1)</f>
        <v>4945</v>
      </c>
      <c r="Q1415">
        <f>Table1[[#This Row],[Quantity Sold]]</f>
        <v>19</v>
      </c>
      <c r="R1415">
        <f>Table1[[#This Row],[Discount (%)]]</f>
        <v>33</v>
      </c>
      <c r="S1415">
        <f>Table1[[#This Row],[Profit]]</f>
        <v>914.04</v>
      </c>
    </row>
    <row r="1416" spans="1:19" ht="13.8">
      <c r="A1416" s="1" t="s">
        <v>1397</v>
      </c>
      <c r="B1416" s="7">
        <v>46436</v>
      </c>
      <c r="C1416" s="2" t="s">
        <v>3942</v>
      </c>
      <c r="D1416" s="4" t="s">
        <v>92</v>
      </c>
      <c r="E1416" s="1">
        <v>1953.75</v>
      </c>
      <c r="F1416" s="1">
        <v>42</v>
      </c>
      <c r="G1416" s="1">
        <v>36</v>
      </c>
      <c r="H1416" s="1">
        <v>1061.5999999999999</v>
      </c>
      <c r="L1416" t="str">
        <f t="shared" si="22"/>
        <v>7cad574f</v>
      </c>
      <c r="M1416" s="7">
        <v>46436</v>
      </c>
      <c r="N1416" t="str">
        <f>PROPER(Table1[[#This Row],[Region]])</f>
        <v>West</v>
      </c>
      <c r="O1416" t="str">
        <f>PROPER(Table1[[#This Row],[Product Category]])</f>
        <v>Groceries</v>
      </c>
      <c r="P1416">
        <f>ROUND(Table1[[#This Row],[Sales Amount]],1)</f>
        <v>1953.8</v>
      </c>
      <c r="Q1416">
        <f>Table1[[#This Row],[Quantity Sold]]</f>
        <v>42</v>
      </c>
      <c r="R1416">
        <f>Table1[[#This Row],[Discount (%)]]</f>
        <v>36</v>
      </c>
      <c r="S1416">
        <f>Table1[[#This Row],[Profit]]</f>
        <v>1061.5999999999999</v>
      </c>
    </row>
    <row r="1417" spans="1:19" ht="13.8">
      <c r="A1417" s="1" t="s">
        <v>1398</v>
      </c>
      <c r="B1417" s="7">
        <v>46437</v>
      </c>
      <c r="C1417" s="2" t="s">
        <v>3944</v>
      </c>
      <c r="D1417" s="4" t="s">
        <v>3945</v>
      </c>
      <c r="E1417" s="1">
        <v>1722.32</v>
      </c>
      <c r="F1417" s="1">
        <v>20</v>
      </c>
      <c r="G1417" s="1">
        <v>13</v>
      </c>
      <c r="H1417" s="1">
        <v>1753.85</v>
      </c>
      <c r="L1417" t="str">
        <f t="shared" si="22"/>
        <v>dc28a99b</v>
      </c>
      <c r="M1417" s="7">
        <v>46437</v>
      </c>
      <c r="N1417" t="str">
        <f>PROPER(Table1[[#This Row],[Region]])</f>
        <v>South</v>
      </c>
      <c r="O1417" t="str">
        <f>PROPER(Table1[[#This Row],[Product Category]])</f>
        <v>Sports</v>
      </c>
      <c r="P1417">
        <f>ROUND(Table1[[#This Row],[Sales Amount]],1)</f>
        <v>1722.3</v>
      </c>
      <c r="Q1417">
        <f>Table1[[#This Row],[Quantity Sold]]</f>
        <v>20</v>
      </c>
      <c r="R1417">
        <f>Table1[[#This Row],[Discount (%)]]</f>
        <v>13</v>
      </c>
      <c r="S1417">
        <f>Table1[[#This Row],[Profit]]</f>
        <v>1753.85</v>
      </c>
    </row>
    <row r="1418" spans="1:19" ht="13.8">
      <c r="A1418" s="1" t="s">
        <v>1399</v>
      </c>
      <c r="B1418" s="7">
        <v>46438</v>
      </c>
      <c r="C1418" s="2" t="s">
        <v>3941</v>
      </c>
      <c r="D1418" s="4" t="s">
        <v>3945</v>
      </c>
      <c r="E1418" s="1">
        <v>720.1</v>
      </c>
      <c r="F1418" s="1">
        <v>6</v>
      </c>
      <c r="G1418" s="1">
        <v>24</v>
      </c>
      <c r="H1418" s="1">
        <v>202.07</v>
      </c>
      <c r="L1418" t="str">
        <f t="shared" si="22"/>
        <v>ab9acd51</v>
      </c>
      <c r="M1418" s="7">
        <v>46438</v>
      </c>
      <c r="N1418" t="str">
        <f>PROPER(Table1[[#This Row],[Region]])</f>
        <v>North</v>
      </c>
      <c r="O1418" t="str">
        <f>PROPER(Table1[[#This Row],[Product Category]])</f>
        <v>Sports</v>
      </c>
      <c r="P1418">
        <f>ROUND(Table1[[#This Row],[Sales Amount]],1)</f>
        <v>720.1</v>
      </c>
      <c r="Q1418">
        <f>Table1[[#This Row],[Quantity Sold]]</f>
        <v>6</v>
      </c>
      <c r="R1418">
        <f>Table1[[#This Row],[Discount (%)]]</f>
        <v>24</v>
      </c>
      <c r="S1418">
        <f>Table1[[#This Row],[Profit]]</f>
        <v>202.07</v>
      </c>
    </row>
    <row r="1419" spans="1:19" ht="13.8">
      <c r="A1419" s="1" t="s">
        <v>1400</v>
      </c>
      <c r="B1419" s="7">
        <v>46439</v>
      </c>
      <c r="C1419" s="2" t="s">
        <v>3943</v>
      </c>
      <c r="D1419" s="4" t="s">
        <v>3945</v>
      </c>
      <c r="E1419" s="1">
        <v>3941.52</v>
      </c>
      <c r="F1419" s="1">
        <v>23</v>
      </c>
      <c r="G1419" s="1">
        <v>22</v>
      </c>
      <c r="H1419" s="1">
        <v>484.4</v>
      </c>
      <c r="L1419" t="str">
        <f t="shared" si="22"/>
        <v>3960241e</v>
      </c>
      <c r="M1419" s="7">
        <v>46439</v>
      </c>
      <c r="N1419" t="str">
        <f>PROPER(Table1[[#This Row],[Region]])</f>
        <v>East</v>
      </c>
      <c r="O1419" t="str">
        <f>PROPER(Table1[[#This Row],[Product Category]])</f>
        <v>Sports</v>
      </c>
      <c r="P1419">
        <f>ROUND(Table1[[#This Row],[Sales Amount]],1)</f>
        <v>3941.5</v>
      </c>
      <c r="Q1419">
        <f>Table1[[#This Row],[Quantity Sold]]</f>
        <v>23</v>
      </c>
      <c r="R1419">
        <f>Table1[[#This Row],[Discount (%)]]</f>
        <v>22</v>
      </c>
      <c r="S1419">
        <f>Table1[[#This Row],[Profit]]</f>
        <v>484.4</v>
      </c>
    </row>
    <row r="1420" spans="1:19" ht="13.8">
      <c r="A1420" s="1" t="s">
        <v>1401</v>
      </c>
      <c r="B1420" s="7">
        <v>46440</v>
      </c>
      <c r="C1420" s="2" t="s">
        <v>3943</v>
      </c>
      <c r="D1420" s="4" t="s">
        <v>3945</v>
      </c>
      <c r="E1420" s="1">
        <v>4697.5</v>
      </c>
      <c r="F1420" s="1">
        <v>21</v>
      </c>
      <c r="G1420" s="1">
        <v>36</v>
      </c>
      <c r="H1420" s="1">
        <v>351.07</v>
      </c>
      <c r="L1420" t="str">
        <f t="shared" si="22"/>
        <v>922816de</v>
      </c>
      <c r="M1420" s="7">
        <v>46440</v>
      </c>
      <c r="N1420" t="str">
        <f>PROPER(Table1[[#This Row],[Region]])</f>
        <v>East</v>
      </c>
      <c r="O1420" t="str">
        <f>PROPER(Table1[[#This Row],[Product Category]])</f>
        <v>Sports</v>
      </c>
      <c r="P1420">
        <f>ROUND(Table1[[#This Row],[Sales Amount]],1)</f>
        <v>4697.5</v>
      </c>
      <c r="Q1420">
        <f>Table1[[#This Row],[Quantity Sold]]</f>
        <v>21</v>
      </c>
      <c r="R1420">
        <f>Table1[[#This Row],[Discount (%)]]</f>
        <v>36</v>
      </c>
      <c r="S1420">
        <f>Table1[[#This Row],[Profit]]</f>
        <v>351.07</v>
      </c>
    </row>
    <row r="1421" spans="1:19" ht="13.8">
      <c r="A1421" s="1" t="s">
        <v>1402</v>
      </c>
      <c r="B1421" s="7">
        <v>46441</v>
      </c>
      <c r="C1421" s="2" t="s">
        <v>3942</v>
      </c>
      <c r="D1421" s="4" t="s">
        <v>1489</v>
      </c>
      <c r="E1421" s="1">
        <v>2496.37</v>
      </c>
      <c r="F1421" s="1">
        <v>33</v>
      </c>
      <c r="G1421" s="1">
        <v>7</v>
      </c>
      <c r="H1421" s="1">
        <v>1695.33</v>
      </c>
      <c r="L1421" t="str">
        <f t="shared" si="22"/>
        <v>5d1a5581</v>
      </c>
      <c r="M1421" s="7">
        <v>46441</v>
      </c>
      <c r="N1421" t="str">
        <f>PROPER(Table1[[#This Row],[Region]])</f>
        <v>West</v>
      </c>
      <c r="O1421" t="str">
        <f>PROPER(Table1[[#This Row],[Product Category]])</f>
        <v>Clothing</v>
      </c>
      <c r="P1421">
        <f>ROUND(Table1[[#This Row],[Sales Amount]],1)</f>
        <v>2496.4</v>
      </c>
      <c r="Q1421">
        <f>Table1[[#This Row],[Quantity Sold]]</f>
        <v>33</v>
      </c>
      <c r="R1421">
        <f>Table1[[#This Row],[Discount (%)]]</f>
        <v>7</v>
      </c>
      <c r="S1421">
        <f>Table1[[#This Row],[Profit]]</f>
        <v>1695.33</v>
      </c>
    </row>
    <row r="1422" spans="1:19" ht="13.8">
      <c r="A1422" s="1" t="s">
        <v>1403</v>
      </c>
      <c r="B1422" s="7">
        <v>46442</v>
      </c>
      <c r="C1422" s="2" t="s">
        <v>3943</v>
      </c>
      <c r="D1422" s="4" t="s">
        <v>1489</v>
      </c>
      <c r="E1422" s="1">
        <v>2106.81</v>
      </c>
      <c r="F1422" s="1">
        <v>34</v>
      </c>
      <c r="G1422" s="1">
        <v>38</v>
      </c>
      <c r="H1422" s="1">
        <v>484.06</v>
      </c>
      <c r="L1422" t="str">
        <f t="shared" si="22"/>
        <v>d7def491</v>
      </c>
      <c r="M1422" s="7">
        <v>46442</v>
      </c>
      <c r="N1422" t="str">
        <f>PROPER(Table1[[#This Row],[Region]])</f>
        <v>East</v>
      </c>
      <c r="O1422" t="str">
        <f>PROPER(Table1[[#This Row],[Product Category]])</f>
        <v>Clothing</v>
      </c>
      <c r="P1422">
        <f>ROUND(Table1[[#This Row],[Sales Amount]],1)</f>
        <v>2106.8000000000002</v>
      </c>
      <c r="Q1422">
        <f>Table1[[#This Row],[Quantity Sold]]</f>
        <v>34</v>
      </c>
      <c r="R1422">
        <f>Table1[[#This Row],[Discount (%)]]</f>
        <v>38</v>
      </c>
      <c r="S1422">
        <f>Table1[[#This Row],[Profit]]</f>
        <v>484.06</v>
      </c>
    </row>
    <row r="1423" spans="1:19" ht="13.8">
      <c r="A1423" s="1" t="s">
        <v>1404</v>
      </c>
      <c r="B1423" s="7">
        <v>46443</v>
      </c>
      <c r="C1423" s="2" t="s">
        <v>3943</v>
      </c>
      <c r="D1423" s="4" t="s">
        <v>3945</v>
      </c>
      <c r="E1423" s="1">
        <v>793.15</v>
      </c>
      <c r="F1423" s="1">
        <v>7</v>
      </c>
      <c r="G1423" s="1">
        <v>13</v>
      </c>
      <c r="H1423" s="1">
        <v>1903.31</v>
      </c>
      <c r="L1423" t="str">
        <f t="shared" si="22"/>
        <v>f818d724</v>
      </c>
      <c r="M1423" s="7">
        <v>46443</v>
      </c>
      <c r="N1423" t="str">
        <f>PROPER(Table1[[#This Row],[Region]])</f>
        <v>East</v>
      </c>
      <c r="O1423" t="str">
        <f>PROPER(Table1[[#This Row],[Product Category]])</f>
        <v>Sports</v>
      </c>
      <c r="P1423">
        <f>ROUND(Table1[[#This Row],[Sales Amount]],1)</f>
        <v>793.2</v>
      </c>
      <c r="Q1423">
        <f>Table1[[#This Row],[Quantity Sold]]</f>
        <v>7</v>
      </c>
      <c r="R1423">
        <f>Table1[[#This Row],[Discount (%)]]</f>
        <v>13</v>
      </c>
      <c r="S1423">
        <f>Table1[[#This Row],[Profit]]</f>
        <v>1903.31</v>
      </c>
    </row>
    <row r="1424" spans="1:19" ht="13.8">
      <c r="A1424" s="1" t="s">
        <v>1405</v>
      </c>
      <c r="B1424" s="7">
        <v>46444</v>
      </c>
      <c r="C1424" s="2" t="s">
        <v>3944</v>
      </c>
      <c r="D1424" s="4" t="s">
        <v>1661</v>
      </c>
      <c r="E1424" s="1">
        <v>222.57</v>
      </c>
      <c r="F1424" s="1">
        <v>37</v>
      </c>
      <c r="G1424" s="1">
        <v>39</v>
      </c>
      <c r="H1424" s="1">
        <v>854.73</v>
      </c>
      <c r="L1424" t="str">
        <f t="shared" si="22"/>
        <v>72e89814</v>
      </c>
      <c r="M1424" s="7">
        <v>46444</v>
      </c>
      <c r="N1424" t="str">
        <f>PROPER(Table1[[#This Row],[Region]])</f>
        <v>South</v>
      </c>
      <c r="O1424" t="str">
        <f>PROPER(Table1[[#This Row],[Product Category]])</f>
        <v>Furniture</v>
      </c>
      <c r="P1424">
        <f>ROUND(Table1[[#This Row],[Sales Amount]],1)</f>
        <v>222.6</v>
      </c>
      <c r="Q1424">
        <f>Table1[[#This Row],[Quantity Sold]]</f>
        <v>37</v>
      </c>
      <c r="R1424">
        <f>Table1[[#This Row],[Discount (%)]]</f>
        <v>39</v>
      </c>
      <c r="S1424">
        <f>Table1[[#This Row],[Profit]]</f>
        <v>854.73</v>
      </c>
    </row>
    <row r="1425" spans="1:19" ht="13.8">
      <c r="A1425" s="1" t="s">
        <v>1406</v>
      </c>
      <c r="B1425" s="7">
        <v>46445</v>
      </c>
      <c r="C1425" s="2" t="s">
        <v>3941</v>
      </c>
      <c r="D1425" s="4" t="s">
        <v>1661</v>
      </c>
      <c r="E1425" s="1">
        <v>2530.06</v>
      </c>
      <c r="F1425" s="1">
        <v>48</v>
      </c>
      <c r="G1425" s="1">
        <v>20</v>
      </c>
      <c r="H1425" s="1">
        <v>1204.8399999999999</v>
      </c>
      <c r="L1425" t="str">
        <f t="shared" si="22"/>
        <v>4a5667d7</v>
      </c>
      <c r="M1425" s="7">
        <v>46445</v>
      </c>
      <c r="N1425" t="str">
        <f>PROPER(Table1[[#This Row],[Region]])</f>
        <v>North</v>
      </c>
      <c r="O1425" t="str">
        <f>PROPER(Table1[[#This Row],[Product Category]])</f>
        <v>Furniture</v>
      </c>
      <c r="P1425">
        <f>ROUND(Table1[[#This Row],[Sales Amount]],1)</f>
        <v>2530.1</v>
      </c>
      <c r="Q1425">
        <f>Table1[[#This Row],[Quantity Sold]]</f>
        <v>48</v>
      </c>
      <c r="R1425">
        <f>Table1[[#This Row],[Discount (%)]]</f>
        <v>20</v>
      </c>
      <c r="S1425">
        <f>Table1[[#This Row],[Profit]]</f>
        <v>1204.8399999999999</v>
      </c>
    </row>
    <row r="1426" spans="1:19" ht="13.8">
      <c r="A1426" s="1" t="s">
        <v>1407</v>
      </c>
      <c r="B1426" s="7">
        <v>46446</v>
      </c>
      <c r="C1426" s="2" t="s">
        <v>3942</v>
      </c>
      <c r="D1426" s="4" t="s">
        <v>1661</v>
      </c>
      <c r="E1426" s="1">
        <v>2478.63</v>
      </c>
      <c r="F1426" s="1">
        <v>21</v>
      </c>
      <c r="G1426" s="1">
        <v>13</v>
      </c>
      <c r="H1426" s="1">
        <v>1176.05</v>
      </c>
      <c r="L1426" t="str">
        <f t="shared" si="22"/>
        <v>d4f49110</v>
      </c>
      <c r="M1426" s="7">
        <v>46446</v>
      </c>
      <c r="N1426" t="str">
        <f>PROPER(Table1[[#This Row],[Region]])</f>
        <v>West</v>
      </c>
      <c r="O1426" t="str">
        <f>PROPER(Table1[[#This Row],[Product Category]])</f>
        <v>Furniture</v>
      </c>
      <c r="P1426">
        <f>ROUND(Table1[[#This Row],[Sales Amount]],1)</f>
        <v>2478.6</v>
      </c>
      <c r="Q1426">
        <f>Table1[[#This Row],[Quantity Sold]]</f>
        <v>21</v>
      </c>
      <c r="R1426">
        <f>Table1[[#This Row],[Discount (%)]]</f>
        <v>13</v>
      </c>
      <c r="S1426">
        <f>Table1[[#This Row],[Profit]]</f>
        <v>1176.05</v>
      </c>
    </row>
    <row r="1427" spans="1:19" ht="13.8">
      <c r="A1427" s="1" t="s">
        <v>1408</v>
      </c>
      <c r="B1427" s="7">
        <v>46447</v>
      </c>
      <c r="C1427" s="2" t="s">
        <v>3943</v>
      </c>
      <c r="D1427" s="4" t="s">
        <v>1489</v>
      </c>
      <c r="E1427" s="1">
        <v>3332.06</v>
      </c>
      <c r="F1427" s="1">
        <v>22</v>
      </c>
      <c r="G1427" s="1">
        <v>21</v>
      </c>
      <c r="H1427" s="1">
        <v>1349.69</v>
      </c>
      <c r="L1427" t="str">
        <f t="shared" si="22"/>
        <v>35b8b2ac</v>
      </c>
      <c r="M1427" s="7">
        <v>46447</v>
      </c>
      <c r="N1427" t="str">
        <f>PROPER(Table1[[#This Row],[Region]])</f>
        <v>East</v>
      </c>
      <c r="O1427" t="str">
        <f>PROPER(Table1[[#This Row],[Product Category]])</f>
        <v>Clothing</v>
      </c>
      <c r="P1427">
        <f>ROUND(Table1[[#This Row],[Sales Amount]],1)</f>
        <v>3332.1</v>
      </c>
      <c r="Q1427">
        <f>Table1[[#This Row],[Quantity Sold]]</f>
        <v>22</v>
      </c>
      <c r="R1427">
        <f>Table1[[#This Row],[Discount (%)]]</f>
        <v>21</v>
      </c>
      <c r="S1427">
        <f>Table1[[#This Row],[Profit]]</f>
        <v>1349.69</v>
      </c>
    </row>
    <row r="1428" spans="1:19" ht="13.8">
      <c r="A1428" s="1" t="s">
        <v>1409</v>
      </c>
      <c r="B1428" s="7">
        <v>46448</v>
      </c>
      <c r="C1428" s="2" t="s">
        <v>3942</v>
      </c>
      <c r="D1428" s="4" t="s">
        <v>1661</v>
      </c>
      <c r="E1428" s="1">
        <v>4259.59</v>
      </c>
      <c r="F1428" s="1">
        <v>39</v>
      </c>
      <c r="G1428" s="1">
        <v>31</v>
      </c>
      <c r="H1428" s="1">
        <v>718.37</v>
      </c>
      <c r="L1428" t="str">
        <f t="shared" si="22"/>
        <v>c96b5b84</v>
      </c>
      <c r="M1428" s="7">
        <v>46448</v>
      </c>
      <c r="N1428" t="str">
        <f>PROPER(Table1[[#This Row],[Region]])</f>
        <v>West</v>
      </c>
      <c r="O1428" t="str">
        <f>PROPER(Table1[[#This Row],[Product Category]])</f>
        <v>Furniture</v>
      </c>
      <c r="P1428">
        <f>ROUND(Table1[[#This Row],[Sales Amount]],1)</f>
        <v>4259.6000000000004</v>
      </c>
      <c r="Q1428">
        <f>Table1[[#This Row],[Quantity Sold]]</f>
        <v>39</v>
      </c>
      <c r="R1428">
        <f>Table1[[#This Row],[Discount (%)]]</f>
        <v>31</v>
      </c>
      <c r="S1428">
        <f>Table1[[#This Row],[Profit]]</f>
        <v>718.37</v>
      </c>
    </row>
    <row r="1429" spans="1:19" ht="13.8">
      <c r="A1429" s="1" t="s">
        <v>1410</v>
      </c>
      <c r="B1429" s="7">
        <v>46449</v>
      </c>
      <c r="C1429" s="2" t="s">
        <v>3944</v>
      </c>
      <c r="D1429" s="4" t="s">
        <v>1489</v>
      </c>
      <c r="E1429" s="1">
        <v>503.52</v>
      </c>
      <c r="F1429" s="1">
        <v>29</v>
      </c>
      <c r="G1429" s="1">
        <v>25</v>
      </c>
      <c r="H1429" s="1">
        <v>1524.35</v>
      </c>
      <c r="L1429" t="str">
        <f t="shared" si="22"/>
        <v>0c96c070</v>
      </c>
      <c r="M1429" s="7">
        <v>46449</v>
      </c>
      <c r="N1429" t="str">
        <f>PROPER(Table1[[#This Row],[Region]])</f>
        <v>South</v>
      </c>
      <c r="O1429" t="str">
        <f>PROPER(Table1[[#This Row],[Product Category]])</f>
        <v>Clothing</v>
      </c>
      <c r="P1429">
        <f>ROUND(Table1[[#This Row],[Sales Amount]],1)</f>
        <v>503.5</v>
      </c>
      <c r="Q1429">
        <f>Table1[[#This Row],[Quantity Sold]]</f>
        <v>29</v>
      </c>
      <c r="R1429">
        <f>Table1[[#This Row],[Discount (%)]]</f>
        <v>25</v>
      </c>
      <c r="S1429">
        <f>Table1[[#This Row],[Profit]]</f>
        <v>1524.35</v>
      </c>
    </row>
    <row r="1430" spans="1:19" ht="13.8">
      <c r="A1430" s="1" t="s">
        <v>1411</v>
      </c>
      <c r="B1430" s="7">
        <v>46450</v>
      </c>
      <c r="C1430" s="2" t="s">
        <v>3944</v>
      </c>
      <c r="D1430" s="4" t="s">
        <v>3946</v>
      </c>
      <c r="E1430" s="1">
        <v>672.26</v>
      </c>
      <c r="F1430" s="1">
        <v>33</v>
      </c>
      <c r="G1430" s="1">
        <v>28</v>
      </c>
      <c r="H1430" s="1">
        <v>1560.25</v>
      </c>
      <c r="L1430" t="str">
        <f t="shared" si="22"/>
        <v>f73cbdf7</v>
      </c>
      <c r="M1430" s="7">
        <v>46450</v>
      </c>
      <c r="N1430" t="str">
        <f>PROPER(Table1[[#This Row],[Region]])</f>
        <v>South</v>
      </c>
      <c r="O1430" t="str">
        <f>PROPER(Table1[[#This Row],[Product Category]])</f>
        <v>Electronics</v>
      </c>
      <c r="P1430">
        <f>ROUND(Table1[[#This Row],[Sales Amount]],1)</f>
        <v>672.3</v>
      </c>
      <c r="Q1430">
        <f>Table1[[#This Row],[Quantity Sold]]</f>
        <v>33</v>
      </c>
      <c r="R1430">
        <f>Table1[[#This Row],[Discount (%)]]</f>
        <v>28</v>
      </c>
      <c r="S1430">
        <f>Table1[[#This Row],[Profit]]</f>
        <v>1560.25</v>
      </c>
    </row>
    <row r="1431" spans="1:19" ht="13.8">
      <c r="A1431" s="1" t="s">
        <v>1412</v>
      </c>
      <c r="B1431" s="7">
        <v>46451</v>
      </c>
      <c r="C1431" s="2" t="s">
        <v>3942</v>
      </c>
      <c r="D1431" s="4" t="s">
        <v>1661</v>
      </c>
      <c r="E1431" s="1">
        <v>3225.79</v>
      </c>
      <c r="F1431" s="1">
        <v>42</v>
      </c>
      <c r="G1431" s="1">
        <v>36</v>
      </c>
      <c r="H1431" s="1">
        <v>565.72</v>
      </c>
      <c r="L1431" t="str">
        <f t="shared" si="22"/>
        <v>caee57f6</v>
      </c>
      <c r="M1431" s="7">
        <v>46451</v>
      </c>
      <c r="N1431" t="str">
        <f>PROPER(Table1[[#This Row],[Region]])</f>
        <v>West</v>
      </c>
      <c r="O1431" t="str">
        <f>PROPER(Table1[[#This Row],[Product Category]])</f>
        <v>Furniture</v>
      </c>
      <c r="P1431">
        <f>ROUND(Table1[[#This Row],[Sales Amount]],1)</f>
        <v>3225.8</v>
      </c>
      <c r="Q1431">
        <f>Table1[[#This Row],[Quantity Sold]]</f>
        <v>42</v>
      </c>
      <c r="R1431">
        <f>Table1[[#This Row],[Discount (%)]]</f>
        <v>36</v>
      </c>
      <c r="S1431">
        <f>Table1[[#This Row],[Profit]]</f>
        <v>565.72</v>
      </c>
    </row>
    <row r="1432" spans="1:19" ht="13.8">
      <c r="A1432" s="1" t="s">
        <v>1413</v>
      </c>
      <c r="B1432" s="7">
        <v>46452</v>
      </c>
      <c r="C1432" s="2" t="s">
        <v>3942</v>
      </c>
      <c r="D1432" s="4" t="s">
        <v>92</v>
      </c>
      <c r="E1432" s="1">
        <v>1631.5</v>
      </c>
      <c r="F1432" s="1">
        <v>5</v>
      </c>
      <c r="G1432" s="1">
        <v>25</v>
      </c>
      <c r="H1432" s="1">
        <v>1766.5</v>
      </c>
      <c r="L1432" t="str">
        <f t="shared" si="22"/>
        <v>b32ef16d</v>
      </c>
      <c r="M1432" s="7">
        <v>46452</v>
      </c>
      <c r="N1432" t="str">
        <f>PROPER(Table1[[#This Row],[Region]])</f>
        <v>West</v>
      </c>
      <c r="O1432" t="str">
        <f>PROPER(Table1[[#This Row],[Product Category]])</f>
        <v>Groceries</v>
      </c>
      <c r="P1432">
        <f>ROUND(Table1[[#This Row],[Sales Amount]],1)</f>
        <v>1631.5</v>
      </c>
      <c r="Q1432">
        <f>Table1[[#This Row],[Quantity Sold]]</f>
        <v>5</v>
      </c>
      <c r="R1432">
        <f>Table1[[#This Row],[Discount (%)]]</f>
        <v>25</v>
      </c>
      <c r="S1432">
        <f>Table1[[#This Row],[Profit]]</f>
        <v>1766.5</v>
      </c>
    </row>
    <row r="1433" spans="1:19" ht="13.8">
      <c r="A1433" s="1" t="s">
        <v>1414</v>
      </c>
      <c r="B1433" s="7">
        <v>46453</v>
      </c>
      <c r="C1433" s="2" t="s">
        <v>3943</v>
      </c>
      <c r="D1433" s="4" t="s">
        <v>3945</v>
      </c>
      <c r="E1433" s="1">
        <v>3682.86</v>
      </c>
      <c r="F1433" s="1">
        <v>23</v>
      </c>
      <c r="G1433" s="1">
        <v>19</v>
      </c>
      <c r="H1433" s="1">
        <v>35.49</v>
      </c>
      <c r="L1433" t="str">
        <f t="shared" si="22"/>
        <v>4ce5ec92</v>
      </c>
      <c r="M1433" s="7">
        <v>46453</v>
      </c>
      <c r="N1433" t="str">
        <f>PROPER(Table1[[#This Row],[Region]])</f>
        <v>East</v>
      </c>
      <c r="O1433" t="str">
        <f>PROPER(Table1[[#This Row],[Product Category]])</f>
        <v>Sports</v>
      </c>
      <c r="P1433">
        <f>ROUND(Table1[[#This Row],[Sales Amount]],1)</f>
        <v>3682.9</v>
      </c>
      <c r="Q1433">
        <f>Table1[[#This Row],[Quantity Sold]]</f>
        <v>23</v>
      </c>
      <c r="R1433">
        <f>Table1[[#This Row],[Discount (%)]]</f>
        <v>19</v>
      </c>
      <c r="S1433">
        <f>Table1[[#This Row],[Profit]]</f>
        <v>35.49</v>
      </c>
    </row>
    <row r="1434" spans="1:19" ht="13.8">
      <c r="A1434" s="1" t="s">
        <v>1415</v>
      </c>
      <c r="B1434" s="7">
        <v>46454</v>
      </c>
      <c r="C1434" s="2" t="s">
        <v>3942</v>
      </c>
      <c r="D1434" s="4" t="s">
        <v>3946</v>
      </c>
      <c r="E1434" s="1">
        <v>1533.73</v>
      </c>
      <c r="F1434" s="1">
        <v>26</v>
      </c>
      <c r="G1434" s="1">
        <v>47</v>
      </c>
      <c r="H1434" s="1">
        <v>358.22</v>
      </c>
      <c r="L1434" t="str">
        <f t="shared" si="22"/>
        <v>74b3de66</v>
      </c>
      <c r="M1434" s="7">
        <v>46454</v>
      </c>
      <c r="N1434" t="str">
        <f>PROPER(Table1[[#This Row],[Region]])</f>
        <v>West</v>
      </c>
      <c r="O1434" t="str">
        <f>PROPER(Table1[[#This Row],[Product Category]])</f>
        <v>Electronics</v>
      </c>
      <c r="P1434">
        <f>ROUND(Table1[[#This Row],[Sales Amount]],1)</f>
        <v>1533.7</v>
      </c>
      <c r="Q1434">
        <f>Table1[[#This Row],[Quantity Sold]]</f>
        <v>26</v>
      </c>
      <c r="R1434">
        <f>Table1[[#This Row],[Discount (%)]]</f>
        <v>47</v>
      </c>
      <c r="S1434">
        <f>Table1[[#This Row],[Profit]]</f>
        <v>358.22</v>
      </c>
    </row>
    <row r="1435" spans="1:19" ht="13.8">
      <c r="A1435" s="1" t="s">
        <v>1416</v>
      </c>
      <c r="B1435" s="7">
        <v>46455</v>
      </c>
      <c r="C1435" s="2" t="s">
        <v>3941</v>
      </c>
      <c r="D1435" s="4" t="s">
        <v>1661</v>
      </c>
      <c r="E1435" s="1">
        <v>3932.32</v>
      </c>
      <c r="F1435" s="1">
        <v>47</v>
      </c>
      <c r="G1435" s="1">
        <v>26</v>
      </c>
      <c r="H1435" s="1">
        <v>1125.1300000000001</v>
      </c>
      <c r="L1435" t="str">
        <f t="shared" si="22"/>
        <v>f96eb1c9</v>
      </c>
      <c r="M1435" s="7">
        <v>46455</v>
      </c>
      <c r="N1435" t="str">
        <f>PROPER(Table1[[#This Row],[Region]])</f>
        <v>North</v>
      </c>
      <c r="O1435" t="str">
        <f>PROPER(Table1[[#This Row],[Product Category]])</f>
        <v>Furniture</v>
      </c>
      <c r="P1435">
        <f>ROUND(Table1[[#This Row],[Sales Amount]],1)</f>
        <v>3932.3</v>
      </c>
      <c r="Q1435">
        <f>Table1[[#This Row],[Quantity Sold]]</f>
        <v>47</v>
      </c>
      <c r="R1435">
        <f>Table1[[#This Row],[Discount (%)]]</f>
        <v>26</v>
      </c>
      <c r="S1435">
        <f>Table1[[#This Row],[Profit]]</f>
        <v>1125.1300000000001</v>
      </c>
    </row>
    <row r="1436" spans="1:19" ht="13.8">
      <c r="A1436" s="1" t="s">
        <v>1417</v>
      </c>
      <c r="B1436" s="7">
        <v>46456</v>
      </c>
      <c r="C1436" s="2" t="s">
        <v>3941</v>
      </c>
      <c r="D1436" s="4" t="s">
        <v>3946</v>
      </c>
      <c r="E1436" s="1">
        <v>1658.26</v>
      </c>
      <c r="F1436" s="1">
        <v>32</v>
      </c>
      <c r="G1436" s="1">
        <v>27</v>
      </c>
      <c r="H1436" s="1">
        <v>1902.61</v>
      </c>
      <c r="L1436" t="str">
        <f t="shared" si="22"/>
        <v>66b8cd67</v>
      </c>
      <c r="M1436" s="7">
        <v>46456</v>
      </c>
      <c r="N1436" t="str">
        <f>PROPER(Table1[[#This Row],[Region]])</f>
        <v>North</v>
      </c>
      <c r="O1436" t="str">
        <f>PROPER(Table1[[#This Row],[Product Category]])</f>
        <v>Electronics</v>
      </c>
      <c r="P1436">
        <f>ROUND(Table1[[#This Row],[Sales Amount]],1)</f>
        <v>1658.3</v>
      </c>
      <c r="Q1436">
        <f>Table1[[#This Row],[Quantity Sold]]</f>
        <v>32</v>
      </c>
      <c r="R1436">
        <f>Table1[[#This Row],[Discount (%)]]</f>
        <v>27</v>
      </c>
      <c r="S1436">
        <f>Table1[[#This Row],[Profit]]</f>
        <v>1902.61</v>
      </c>
    </row>
    <row r="1437" spans="1:19" ht="13.8">
      <c r="A1437" s="1" t="s">
        <v>1418</v>
      </c>
      <c r="B1437" s="7">
        <v>46457</v>
      </c>
      <c r="C1437" s="2" t="s">
        <v>3944</v>
      </c>
      <c r="D1437" s="4" t="s">
        <v>3946</v>
      </c>
      <c r="E1437" s="1">
        <v>4352.9399999999996</v>
      </c>
      <c r="F1437" s="1">
        <v>20</v>
      </c>
      <c r="G1437" s="1">
        <v>29</v>
      </c>
      <c r="H1437" s="1">
        <v>1264.1099999999999</v>
      </c>
      <c r="L1437" t="str">
        <f t="shared" si="22"/>
        <v>7a396b41</v>
      </c>
      <c r="M1437" s="7">
        <v>46457</v>
      </c>
      <c r="N1437" t="str">
        <f>PROPER(Table1[[#This Row],[Region]])</f>
        <v>South</v>
      </c>
      <c r="O1437" t="str">
        <f>PROPER(Table1[[#This Row],[Product Category]])</f>
        <v>Electronics</v>
      </c>
      <c r="P1437">
        <f>ROUND(Table1[[#This Row],[Sales Amount]],1)</f>
        <v>4352.8999999999996</v>
      </c>
      <c r="Q1437">
        <f>Table1[[#This Row],[Quantity Sold]]</f>
        <v>20</v>
      </c>
      <c r="R1437">
        <f>Table1[[#This Row],[Discount (%)]]</f>
        <v>29</v>
      </c>
      <c r="S1437">
        <f>Table1[[#This Row],[Profit]]</f>
        <v>1264.1099999999999</v>
      </c>
    </row>
    <row r="1438" spans="1:19" ht="13.8">
      <c r="A1438" s="1" t="s">
        <v>1419</v>
      </c>
      <c r="B1438" s="7">
        <v>46458</v>
      </c>
      <c r="C1438" s="2" t="s">
        <v>3942</v>
      </c>
      <c r="D1438" s="4" t="s">
        <v>3946</v>
      </c>
      <c r="E1438" s="1">
        <v>4455.51</v>
      </c>
      <c r="F1438" s="1">
        <v>47</v>
      </c>
      <c r="G1438" s="1">
        <v>22</v>
      </c>
      <c r="H1438" s="1">
        <v>128.4</v>
      </c>
      <c r="L1438" t="str">
        <f t="shared" si="22"/>
        <v>3b70d253</v>
      </c>
      <c r="M1438" s="7">
        <v>46458</v>
      </c>
      <c r="N1438" t="str">
        <f>PROPER(Table1[[#This Row],[Region]])</f>
        <v>West</v>
      </c>
      <c r="O1438" t="str">
        <f>PROPER(Table1[[#This Row],[Product Category]])</f>
        <v>Electronics</v>
      </c>
      <c r="P1438">
        <f>ROUND(Table1[[#This Row],[Sales Amount]],1)</f>
        <v>4455.5</v>
      </c>
      <c r="Q1438">
        <f>Table1[[#This Row],[Quantity Sold]]</f>
        <v>47</v>
      </c>
      <c r="R1438">
        <f>Table1[[#This Row],[Discount (%)]]</f>
        <v>22</v>
      </c>
      <c r="S1438">
        <f>Table1[[#This Row],[Profit]]</f>
        <v>128.4</v>
      </c>
    </row>
    <row r="1439" spans="1:19" ht="13.8">
      <c r="A1439" s="1" t="s">
        <v>1420</v>
      </c>
      <c r="B1439" s="7">
        <v>46459</v>
      </c>
      <c r="C1439" s="2" t="s">
        <v>3944</v>
      </c>
      <c r="D1439" s="4" t="s">
        <v>3945</v>
      </c>
      <c r="E1439" s="1">
        <v>1344.25</v>
      </c>
      <c r="F1439" s="1">
        <v>20</v>
      </c>
      <c r="G1439" s="1">
        <v>20</v>
      </c>
      <c r="H1439" s="1">
        <v>891.28</v>
      </c>
      <c r="L1439" t="str">
        <f t="shared" si="22"/>
        <v>98769f8d</v>
      </c>
      <c r="M1439" s="7">
        <v>46459</v>
      </c>
      <c r="N1439" t="str">
        <f>PROPER(Table1[[#This Row],[Region]])</f>
        <v>South</v>
      </c>
      <c r="O1439" t="str">
        <f>PROPER(Table1[[#This Row],[Product Category]])</f>
        <v>Sports</v>
      </c>
      <c r="P1439">
        <f>ROUND(Table1[[#This Row],[Sales Amount]],1)</f>
        <v>1344.3</v>
      </c>
      <c r="Q1439">
        <f>Table1[[#This Row],[Quantity Sold]]</f>
        <v>20</v>
      </c>
      <c r="R1439">
        <f>Table1[[#This Row],[Discount (%)]]</f>
        <v>20</v>
      </c>
      <c r="S1439">
        <f>Table1[[#This Row],[Profit]]</f>
        <v>891.28</v>
      </c>
    </row>
    <row r="1440" spans="1:19" ht="13.8">
      <c r="A1440" s="1" t="s">
        <v>1421</v>
      </c>
      <c r="B1440" s="7">
        <v>46460</v>
      </c>
      <c r="C1440" s="2" t="s">
        <v>3943</v>
      </c>
      <c r="D1440" s="4" t="s">
        <v>3945</v>
      </c>
      <c r="E1440" s="1">
        <v>2253.14</v>
      </c>
      <c r="F1440" s="1">
        <v>2</v>
      </c>
      <c r="G1440" s="1">
        <v>12</v>
      </c>
      <c r="H1440" s="1">
        <v>1752.24</v>
      </c>
      <c r="L1440" t="str">
        <f t="shared" si="22"/>
        <v>3913b6f1</v>
      </c>
      <c r="M1440" s="7">
        <v>46460</v>
      </c>
      <c r="N1440" t="str">
        <f>PROPER(Table1[[#This Row],[Region]])</f>
        <v>East</v>
      </c>
      <c r="O1440" t="str">
        <f>PROPER(Table1[[#This Row],[Product Category]])</f>
        <v>Sports</v>
      </c>
      <c r="P1440">
        <f>ROUND(Table1[[#This Row],[Sales Amount]],1)</f>
        <v>2253.1</v>
      </c>
      <c r="Q1440">
        <f>Table1[[#This Row],[Quantity Sold]]</f>
        <v>2</v>
      </c>
      <c r="R1440">
        <f>Table1[[#This Row],[Discount (%)]]</f>
        <v>12</v>
      </c>
      <c r="S1440">
        <f>Table1[[#This Row],[Profit]]</f>
        <v>1752.24</v>
      </c>
    </row>
    <row r="1441" spans="1:19" ht="13.8">
      <c r="A1441" s="1" t="s">
        <v>1422</v>
      </c>
      <c r="B1441" s="7">
        <v>46461</v>
      </c>
      <c r="C1441" s="2" t="s">
        <v>3941</v>
      </c>
      <c r="D1441" s="4" t="s">
        <v>3945</v>
      </c>
      <c r="E1441" s="1">
        <v>4500.79</v>
      </c>
      <c r="F1441" s="1">
        <v>48</v>
      </c>
      <c r="G1441" s="1">
        <v>38</v>
      </c>
      <c r="H1441" s="1">
        <v>1849.74</v>
      </c>
      <c r="L1441" t="str">
        <f t="shared" si="22"/>
        <v>2b40c9a8</v>
      </c>
      <c r="M1441" s="7">
        <v>46461</v>
      </c>
      <c r="N1441" t="str">
        <f>PROPER(Table1[[#This Row],[Region]])</f>
        <v>North</v>
      </c>
      <c r="O1441" t="str">
        <f>PROPER(Table1[[#This Row],[Product Category]])</f>
        <v>Sports</v>
      </c>
      <c r="P1441">
        <f>ROUND(Table1[[#This Row],[Sales Amount]],1)</f>
        <v>4500.8</v>
      </c>
      <c r="Q1441">
        <f>Table1[[#This Row],[Quantity Sold]]</f>
        <v>48</v>
      </c>
      <c r="R1441">
        <f>Table1[[#This Row],[Discount (%)]]</f>
        <v>38</v>
      </c>
      <c r="S1441">
        <f>Table1[[#This Row],[Profit]]</f>
        <v>1849.74</v>
      </c>
    </row>
    <row r="1442" spans="1:19" ht="13.8">
      <c r="A1442" s="1" t="s">
        <v>1423</v>
      </c>
      <c r="B1442" s="7">
        <v>46462</v>
      </c>
      <c r="C1442" s="2" t="s">
        <v>3942</v>
      </c>
      <c r="D1442" s="4" t="s">
        <v>1661</v>
      </c>
      <c r="E1442" s="1">
        <v>2856.73</v>
      </c>
      <c r="F1442" s="1">
        <v>23</v>
      </c>
      <c r="G1442" s="1">
        <v>29</v>
      </c>
      <c r="H1442" s="1">
        <v>1823.89</v>
      </c>
      <c r="L1442" t="str">
        <f t="shared" si="22"/>
        <v>2371459b</v>
      </c>
      <c r="M1442" s="7">
        <v>46462</v>
      </c>
      <c r="N1442" t="str">
        <f>PROPER(Table1[[#This Row],[Region]])</f>
        <v>West</v>
      </c>
      <c r="O1442" t="str">
        <f>PROPER(Table1[[#This Row],[Product Category]])</f>
        <v>Furniture</v>
      </c>
      <c r="P1442">
        <f>ROUND(Table1[[#This Row],[Sales Amount]],1)</f>
        <v>2856.7</v>
      </c>
      <c r="Q1442">
        <f>Table1[[#This Row],[Quantity Sold]]</f>
        <v>23</v>
      </c>
      <c r="R1442">
        <f>Table1[[#This Row],[Discount (%)]]</f>
        <v>29</v>
      </c>
      <c r="S1442">
        <f>Table1[[#This Row],[Profit]]</f>
        <v>1823.89</v>
      </c>
    </row>
    <row r="1443" spans="1:19" ht="13.8">
      <c r="A1443" s="1" t="s">
        <v>1424</v>
      </c>
      <c r="B1443" s="7">
        <v>46463</v>
      </c>
      <c r="C1443" s="2" t="s">
        <v>3942</v>
      </c>
      <c r="D1443" s="4" t="s">
        <v>3946</v>
      </c>
      <c r="E1443" s="1">
        <v>4830.9399999999996</v>
      </c>
      <c r="F1443" s="1">
        <v>42</v>
      </c>
      <c r="G1443" s="1">
        <v>22</v>
      </c>
      <c r="H1443" s="1">
        <v>298.87</v>
      </c>
      <c r="L1443" t="str">
        <f t="shared" si="22"/>
        <v>a004b4ed</v>
      </c>
      <c r="M1443" s="7">
        <v>46463</v>
      </c>
      <c r="N1443" t="str">
        <f>PROPER(Table1[[#This Row],[Region]])</f>
        <v>West</v>
      </c>
      <c r="O1443" t="str">
        <f>PROPER(Table1[[#This Row],[Product Category]])</f>
        <v>Electronics</v>
      </c>
      <c r="P1443">
        <f>ROUND(Table1[[#This Row],[Sales Amount]],1)</f>
        <v>4830.8999999999996</v>
      </c>
      <c r="Q1443">
        <f>Table1[[#This Row],[Quantity Sold]]</f>
        <v>42</v>
      </c>
      <c r="R1443">
        <f>Table1[[#This Row],[Discount (%)]]</f>
        <v>22</v>
      </c>
      <c r="S1443">
        <f>Table1[[#This Row],[Profit]]</f>
        <v>298.87</v>
      </c>
    </row>
    <row r="1444" spans="1:19" ht="13.8">
      <c r="A1444" s="1" t="s">
        <v>1425</v>
      </c>
      <c r="B1444" s="7">
        <v>46464</v>
      </c>
      <c r="C1444" s="2" t="s">
        <v>3942</v>
      </c>
      <c r="D1444" s="4" t="s">
        <v>1489</v>
      </c>
      <c r="E1444" s="1">
        <v>1157.72</v>
      </c>
      <c r="F1444" s="1">
        <v>2</v>
      </c>
      <c r="G1444" s="1">
        <v>42</v>
      </c>
      <c r="H1444" s="1">
        <v>1687.38</v>
      </c>
      <c r="L1444" t="str">
        <f t="shared" si="22"/>
        <v>d583b4db</v>
      </c>
      <c r="M1444" s="7">
        <v>46464</v>
      </c>
      <c r="N1444" t="str">
        <f>PROPER(Table1[[#This Row],[Region]])</f>
        <v>West</v>
      </c>
      <c r="O1444" t="str">
        <f>PROPER(Table1[[#This Row],[Product Category]])</f>
        <v>Clothing</v>
      </c>
      <c r="P1444">
        <f>ROUND(Table1[[#This Row],[Sales Amount]],1)</f>
        <v>1157.7</v>
      </c>
      <c r="Q1444">
        <f>Table1[[#This Row],[Quantity Sold]]</f>
        <v>2</v>
      </c>
      <c r="R1444">
        <f>Table1[[#This Row],[Discount (%)]]</f>
        <v>42</v>
      </c>
      <c r="S1444">
        <f>Table1[[#This Row],[Profit]]</f>
        <v>1687.38</v>
      </c>
    </row>
    <row r="1445" spans="1:19" ht="13.8">
      <c r="A1445" s="1" t="s">
        <v>1426</v>
      </c>
      <c r="B1445" s="7">
        <v>46465</v>
      </c>
      <c r="C1445" s="2" t="s">
        <v>3944</v>
      </c>
      <c r="D1445" s="4" t="s">
        <v>1661</v>
      </c>
      <c r="E1445" s="1">
        <v>1588.61</v>
      </c>
      <c r="F1445" s="1">
        <v>23</v>
      </c>
      <c r="G1445" s="1">
        <v>50</v>
      </c>
      <c r="H1445" s="1">
        <v>1434.3</v>
      </c>
      <c r="L1445" t="str">
        <f t="shared" si="22"/>
        <v>3b4e5227</v>
      </c>
      <c r="M1445" s="7">
        <v>46465</v>
      </c>
      <c r="N1445" t="str">
        <f>PROPER(Table1[[#This Row],[Region]])</f>
        <v>South</v>
      </c>
      <c r="O1445" t="str">
        <f>PROPER(Table1[[#This Row],[Product Category]])</f>
        <v>Furniture</v>
      </c>
      <c r="P1445">
        <f>ROUND(Table1[[#This Row],[Sales Amount]],1)</f>
        <v>1588.6</v>
      </c>
      <c r="Q1445">
        <f>Table1[[#This Row],[Quantity Sold]]</f>
        <v>23</v>
      </c>
      <c r="R1445">
        <f>Table1[[#This Row],[Discount (%)]]</f>
        <v>50</v>
      </c>
      <c r="S1445">
        <f>Table1[[#This Row],[Profit]]</f>
        <v>1434.3</v>
      </c>
    </row>
    <row r="1446" spans="1:19" ht="13.8">
      <c r="A1446" s="1" t="s">
        <v>1427</v>
      </c>
      <c r="B1446" s="7">
        <v>46466</v>
      </c>
      <c r="C1446" s="2" t="s">
        <v>3942</v>
      </c>
      <c r="D1446" s="4" t="s">
        <v>1489</v>
      </c>
      <c r="E1446" s="1">
        <v>1933.11</v>
      </c>
      <c r="F1446" s="1">
        <v>45</v>
      </c>
      <c r="G1446" s="1">
        <v>23</v>
      </c>
      <c r="H1446" s="1">
        <v>1607.78</v>
      </c>
      <c r="L1446" t="str">
        <f t="shared" si="22"/>
        <v>4cb6ca0c</v>
      </c>
      <c r="M1446" s="7">
        <v>46466</v>
      </c>
      <c r="N1446" t="str">
        <f>PROPER(Table1[[#This Row],[Region]])</f>
        <v>West</v>
      </c>
      <c r="O1446" t="str">
        <f>PROPER(Table1[[#This Row],[Product Category]])</f>
        <v>Clothing</v>
      </c>
      <c r="P1446">
        <f>ROUND(Table1[[#This Row],[Sales Amount]],1)</f>
        <v>1933.1</v>
      </c>
      <c r="Q1446">
        <f>Table1[[#This Row],[Quantity Sold]]</f>
        <v>45</v>
      </c>
      <c r="R1446">
        <f>Table1[[#This Row],[Discount (%)]]</f>
        <v>23</v>
      </c>
      <c r="S1446">
        <f>Table1[[#This Row],[Profit]]</f>
        <v>1607.78</v>
      </c>
    </row>
    <row r="1447" spans="1:19" ht="13.8">
      <c r="A1447" s="1" t="s">
        <v>1428</v>
      </c>
      <c r="B1447" s="7">
        <v>46467</v>
      </c>
      <c r="C1447" s="2" t="s">
        <v>3944</v>
      </c>
      <c r="D1447" s="4" t="s">
        <v>3945</v>
      </c>
      <c r="E1447" s="1">
        <v>2956.01</v>
      </c>
      <c r="F1447" s="1">
        <v>32</v>
      </c>
      <c r="G1447" s="1">
        <v>46</v>
      </c>
      <c r="H1447" s="1">
        <v>1636.85</v>
      </c>
      <c r="L1447" t="str">
        <f t="shared" si="22"/>
        <v>72698ff2</v>
      </c>
      <c r="M1447" s="7">
        <v>46467</v>
      </c>
      <c r="N1447" t="str">
        <f>PROPER(Table1[[#This Row],[Region]])</f>
        <v>South</v>
      </c>
      <c r="O1447" t="str">
        <f>PROPER(Table1[[#This Row],[Product Category]])</f>
        <v>Sports</v>
      </c>
      <c r="P1447">
        <f>ROUND(Table1[[#This Row],[Sales Amount]],1)</f>
        <v>2956</v>
      </c>
      <c r="Q1447">
        <f>Table1[[#This Row],[Quantity Sold]]</f>
        <v>32</v>
      </c>
      <c r="R1447">
        <f>Table1[[#This Row],[Discount (%)]]</f>
        <v>46</v>
      </c>
      <c r="S1447">
        <f>Table1[[#This Row],[Profit]]</f>
        <v>1636.85</v>
      </c>
    </row>
    <row r="1448" spans="1:19" ht="13.8">
      <c r="A1448" s="1" t="s">
        <v>1429</v>
      </c>
      <c r="B1448" s="7">
        <v>46468</v>
      </c>
      <c r="C1448" s="2" t="s">
        <v>3943</v>
      </c>
      <c r="D1448" s="4" t="s">
        <v>3946</v>
      </c>
      <c r="E1448" s="1">
        <v>357.41</v>
      </c>
      <c r="F1448" s="1">
        <v>21</v>
      </c>
      <c r="G1448" s="1">
        <v>29</v>
      </c>
      <c r="H1448" s="1">
        <v>147.85</v>
      </c>
      <c r="L1448" t="str">
        <f t="shared" si="22"/>
        <v>9a95d2b3</v>
      </c>
      <c r="M1448" s="7">
        <v>46468</v>
      </c>
      <c r="N1448" t="str">
        <f>PROPER(Table1[[#This Row],[Region]])</f>
        <v>East</v>
      </c>
      <c r="O1448" t="str">
        <f>PROPER(Table1[[#This Row],[Product Category]])</f>
        <v>Electronics</v>
      </c>
      <c r="P1448">
        <f>ROUND(Table1[[#This Row],[Sales Amount]],1)</f>
        <v>357.4</v>
      </c>
      <c r="Q1448">
        <f>Table1[[#This Row],[Quantity Sold]]</f>
        <v>21</v>
      </c>
      <c r="R1448">
        <f>Table1[[#This Row],[Discount (%)]]</f>
        <v>29</v>
      </c>
      <c r="S1448">
        <f>Table1[[#This Row],[Profit]]</f>
        <v>147.85</v>
      </c>
    </row>
    <row r="1449" spans="1:19" ht="13.8">
      <c r="A1449" s="1" t="s">
        <v>1430</v>
      </c>
      <c r="B1449" s="7">
        <v>46469</v>
      </c>
      <c r="C1449" s="2" t="s">
        <v>3941</v>
      </c>
      <c r="D1449" s="4" t="s">
        <v>3946</v>
      </c>
      <c r="E1449" s="1">
        <v>2848.87</v>
      </c>
      <c r="F1449" s="1">
        <v>21</v>
      </c>
      <c r="G1449" s="1">
        <v>5</v>
      </c>
      <c r="H1449" s="1">
        <v>1786.83</v>
      </c>
      <c r="L1449" t="str">
        <f t="shared" si="22"/>
        <v>449ace81</v>
      </c>
      <c r="M1449" s="7">
        <v>46469</v>
      </c>
      <c r="N1449" t="str">
        <f>PROPER(Table1[[#This Row],[Region]])</f>
        <v>North</v>
      </c>
      <c r="O1449" t="str">
        <f>PROPER(Table1[[#This Row],[Product Category]])</f>
        <v>Electronics</v>
      </c>
      <c r="P1449">
        <f>ROUND(Table1[[#This Row],[Sales Amount]],1)</f>
        <v>2848.9</v>
      </c>
      <c r="Q1449">
        <f>Table1[[#This Row],[Quantity Sold]]</f>
        <v>21</v>
      </c>
      <c r="R1449">
        <f>Table1[[#This Row],[Discount (%)]]</f>
        <v>5</v>
      </c>
      <c r="S1449">
        <f>Table1[[#This Row],[Profit]]</f>
        <v>1786.83</v>
      </c>
    </row>
    <row r="1450" spans="1:19" ht="13.8">
      <c r="A1450" s="1" t="s">
        <v>1431</v>
      </c>
      <c r="B1450" s="7">
        <v>46470</v>
      </c>
      <c r="C1450" s="2" t="s">
        <v>3944</v>
      </c>
      <c r="D1450" s="4" t="s">
        <v>1661</v>
      </c>
      <c r="E1450" s="1">
        <v>149.71</v>
      </c>
      <c r="F1450" s="1">
        <v>15</v>
      </c>
      <c r="G1450" s="1">
        <v>19</v>
      </c>
      <c r="H1450" s="1">
        <v>1413.08</v>
      </c>
      <c r="L1450" t="str">
        <f t="shared" si="22"/>
        <v>3fa7d6e0</v>
      </c>
      <c r="M1450" s="7">
        <v>46470</v>
      </c>
      <c r="N1450" t="str">
        <f>PROPER(Table1[[#This Row],[Region]])</f>
        <v>South</v>
      </c>
      <c r="O1450" t="str">
        <f>PROPER(Table1[[#This Row],[Product Category]])</f>
        <v>Furniture</v>
      </c>
      <c r="P1450">
        <f>ROUND(Table1[[#This Row],[Sales Amount]],1)</f>
        <v>149.69999999999999</v>
      </c>
      <c r="Q1450">
        <f>Table1[[#This Row],[Quantity Sold]]</f>
        <v>15</v>
      </c>
      <c r="R1450">
        <f>Table1[[#This Row],[Discount (%)]]</f>
        <v>19</v>
      </c>
      <c r="S1450">
        <f>Table1[[#This Row],[Profit]]</f>
        <v>1413.08</v>
      </c>
    </row>
    <row r="1451" spans="1:19" ht="13.8">
      <c r="A1451" s="1" t="s">
        <v>1432</v>
      </c>
      <c r="B1451" s="7">
        <v>46471</v>
      </c>
      <c r="C1451" s="2" t="s">
        <v>3942</v>
      </c>
      <c r="D1451" s="4" t="s">
        <v>1489</v>
      </c>
      <c r="E1451" s="1">
        <v>2677.13</v>
      </c>
      <c r="F1451" s="1">
        <v>1</v>
      </c>
      <c r="G1451" s="1">
        <v>26</v>
      </c>
      <c r="H1451" s="1">
        <v>1084.7</v>
      </c>
      <c r="L1451" t="str">
        <f t="shared" si="22"/>
        <v>707e6d83</v>
      </c>
      <c r="M1451" s="7">
        <v>46471</v>
      </c>
      <c r="N1451" t="str">
        <f>PROPER(Table1[[#This Row],[Region]])</f>
        <v>West</v>
      </c>
      <c r="O1451" t="str">
        <f>PROPER(Table1[[#This Row],[Product Category]])</f>
        <v>Clothing</v>
      </c>
      <c r="P1451">
        <f>ROUND(Table1[[#This Row],[Sales Amount]],1)</f>
        <v>2677.1</v>
      </c>
      <c r="Q1451">
        <f>Table1[[#This Row],[Quantity Sold]]</f>
        <v>1</v>
      </c>
      <c r="R1451">
        <f>Table1[[#This Row],[Discount (%)]]</f>
        <v>26</v>
      </c>
      <c r="S1451">
        <f>Table1[[#This Row],[Profit]]</f>
        <v>1084.7</v>
      </c>
    </row>
    <row r="1452" spans="1:19" ht="13.8">
      <c r="A1452" s="1" t="s">
        <v>1433</v>
      </c>
      <c r="B1452" s="7">
        <v>46472</v>
      </c>
      <c r="C1452" s="2" t="s">
        <v>3941</v>
      </c>
      <c r="D1452" s="4" t="s">
        <v>3945</v>
      </c>
      <c r="E1452" s="1">
        <v>3908.38</v>
      </c>
      <c r="F1452" s="1">
        <v>49</v>
      </c>
      <c r="G1452" s="1">
        <v>0</v>
      </c>
      <c r="H1452" s="1">
        <v>1002.73</v>
      </c>
      <c r="L1452" t="str">
        <f t="shared" si="22"/>
        <v>8b9b607c</v>
      </c>
      <c r="M1452" s="7">
        <v>46472</v>
      </c>
      <c r="N1452" t="str">
        <f>PROPER(Table1[[#This Row],[Region]])</f>
        <v>North</v>
      </c>
      <c r="O1452" t="str">
        <f>PROPER(Table1[[#This Row],[Product Category]])</f>
        <v>Sports</v>
      </c>
      <c r="P1452">
        <f>ROUND(Table1[[#This Row],[Sales Amount]],1)</f>
        <v>3908.4</v>
      </c>
      <c r="Q1452">
        <f>Table1[[#This Row],[Quantity Sold]]</f>
        <v>49</v>
      </c>
      <c r="R1452">
        <f>Table1[[#This Row],[Discount (%)]]</f>
        <v>0</v>
      </c>
      <c r="S1452">
        <f>Table1[[#This Row],[Profit]]</f>
        <v>1002.73</v>
      </c>
    </row>
    <row r="1453" spans="1:19" ht="13.8">
      <c r="A1453" s="1" t="s">
        <v>1434</v>
      </c>
      <c r="B1453" s="7">
        <v>46473</v>
      </c>
      <c r="C1453" s="2" t="s">
        <v>3941</v>
      </c>
      <c r="D1453" s="4" t="s">
        <v>3946</v>
      </c>
      <c r="E1453" s="1">
        <v>311.81</v>
      </c>
      <c r="F1453" s="1">
        <v>45</v>
      </c>
      <c r="G1453" s="1">
        <v>19</v>
      </c>
      <c r="H1453" s="1">
        <v>1755.81</v>
      </c>
      <c r="L1453" t="str">
        <f t="shared" si="22"/>
        <v>27c02183</v>
      </c>
      <c r="M1453" s="7">
        <v>46473</v>
      </c>
      <c r="N1453" t="str">
        <f>PROPER(Table1[[#This Row],[Region]])</f>
        <v>North</v>
      </c>
      <c r="O1453" t="str">
        <f>PROPER(Table1[[#This Row],[Product Category]])</f>
        <v>Electronics</v>
      </c>
      <c r="P1453">
        <f>ROUND(Table1[[#This Row],[Sales Amount]],1)</f>
        <v>311.8</v>
      </c>
      <c r="Q1453">
        <f>Table1[[#This Row],[Quantity Sold]]</f>
        <v>45</v>
      </c>
      <c r="R1453">
        <f>Table1[[#This Row],[Discount (%)]]</f>
        <v>19</v>
      </c>
      <c r="S1453">
        <f>Table1[[#This Row],[Profit]]</f>
        <v>1755.81</v>
      </c>
    </row>
    <row r="1454" spans="1:19" ht="13.8">
      <c r="A1454" s="1" t="s">
        <v>1435</v>
      </c>
      <c r="B1454" s="7">
        <v>46474</v>
      </c>
      <c r="C1454" s="2" t="s">
        <v>3943</v>
      </c>
      <c r="D1454" s="4" t="s">
        <v>3946</v>
      </c>
      <c r="E1454" s="1">
        <v>2311.42</v>
      </c>
      <c r="F1454" s="1">
        <v>41</v>
      </c>
      <c r="G1454" s="1">
        <v>27</v>
      </c>
      <c r="H1454" s="1">
        <v>1462.44</v>
      </c>
      <c r="L1454" t="str">
        <f t="shared" si="22"/>
        <v>2e77eb30</v>
      </c>
      <c r="M1454" s="7">
        <v>46474</v>
      </c>
      <c r="N1454" t="str">
        <f>PROPER(Table1[[#This Row],[Region]])</f>
        <v>East</v>
      </c>
      <c r="O1454" t="str">
        <f>PROPER(Table1[[#This Row],[Product Category]])</f>
        <v>Electronics</v>
      </c>
      <c r="P1454">
        <f>ROUND(Table1[[#This Row],[Sales Amount]],1)</f>
        <v>2311.4</v>
      </c>
      <c r="Q1454">
        <f>Table1[[#This Row],[Quantity Sold]]</f>
        <v>41</v>
      </c>
      <c r="R1454">
        <f>Table1[[#This Row],[Discount (%)]]</f>
        <v>27</v>
      </c>
      <c r="S1454">
        <f>Table1[[#This Row],[Profit]]</f>
        <v>1462.44</v>
      </c>
    </row>
    <row r="1455" spans="1:19" ht="13.8">
      <c r="A1455" s="1" t="s">
        <v>1436</v>
      </c>
      <c r="B1455" s="7">
        <v>46475</v>
      </c>
      <c r="C1455" s="2" t="s">
        <v>3943</v>
      </c>
      <c r="D1455" s="4" t="s">
        <v>3946</v>
      </c>
      <c r="E1455" s="1">
        <v>1987.93</v>
      </c>
      <c r="F1455" s="1">
        <v>49</v>
      </c>
      <c r="G1455" s="1">
        <v>20</v>
      </c>
      <c r="H1455" s="1">
        <v>487.58</v>
      </c>
      <c r="L1455" t="str">
        <f t="shared" si="22"/>
        <v>b983b55f</v>
      </c>
      <c r="M1455" s="7">
        <v>46475</v>
      </c>
      <c r="N1455" t="str">
        <f>PROPER(Table1[[#This Row],[Region]])</f>
        <v>East</v>
      </c>
      <c r="O1455" t="str">
        <f>PROPER(Table1[[#This Row],[Product Category]])</f>
        <v>Electronics</v>
      </c>
      <c r="P1455">
        <f>ROUND(Table1[[#This Row],[Sales Amount]],1)</f>
        <v>1987.9</v>
      </c>
      <c r="Q1455">
        <f>Table1[[#This Row],[Quantity Sold]]</f>
        <v>49</v>
      </c>
      <c r="R1455">
        <f>Table1[[#This Row],[Discount (%)]]</f>
        <v>20</v>
      </c>
      <c r="S1455">
        <f>Table1[[#This Row],[Profit]]</f>
        <v>487.58</v>
      </c>
    </row>
    <row r="1456" spans="1:19" ht="13.8">
      <c r="A1456" s="1" t="s">
        <v>1437</v>
      </c>
      <c r="B1456" s="7">
        <v>46476</v>
      </c>
      <c r="C1456" s="2" t="s">
        <v>3943</v>
      </c>
      <c r="D1456" s="4" t="s">
        <v>92</v>
      </c>
      <c r="E1456" s="1">
        <v>2928.01</v>
      </c>
      <c r="F1456" s="1">
        <v>35</v>
      </c>
      <c r="G1456" s="1">
        <v>14</v>
      </c>
      <c r="H1456" s="1">
        <v>858.63</v>
      </c>
      <c r="L1456" t="str">
        <f t="shared" si="22"/>
        <v>70c4f6db</v>
      </c>
      <c r="M1456" s="7">
        <v>46476</v>
      </c>
      <c r="N1456" t="str">
        <f>PROPER(Table1[[#This Row],[Region]])</f>
        <v>East</v>
      </c>
      <c r="O1456" t="str">
        <f>PROPER(Table1[[#This Row],[Product Category]])</f>
        <v>Groceries</v>
      </c>
      <c r="P1456">
        <f>ROUND(Table1[[#This Row],[Sales Amount]],1)</f>
        <v>2928</v>
      </c>
      <c r="Q1456">
        <f>Table1[[#This Row],[Quantity Sold]]</f>
        <v>35</v>
      </c>
      <c r="R1456">
        <f>Table1[[#This Row],[Discount (%)]]</f>
        <v>14</v>
      </c>
      <c r="S1456">
        <f>Table1[[#This Row],[Profit]]</f>
        <v>858.63</v>
      </c>
    </row>
    <row r="1457" spans="1:19" ht="13.8">
      <c r="A1457" s="1" t="s">
        <v>1438</v>
      </c>
      <c r="B1457" s="7">
        <v>46477</v>
      </c>
      <c r="C1457" s="2" t="s">
        <v>3944</v>
      </c>
      <c r="D1457" s="4" t="s">
        <v>1661</v>
      </c>
      <c r="E1457" s="1">
        <v>804.01</v>
      </c>
      <c r="F1457" s="1">
        <v>2</v>
      </c>
      <c r="G1457" s="1">
        <v>20</v>
      </c>
      <c r="H1457" s="1">
        <v>607.92999999999995</v>
      </c>
      <c r="L1457" t="str">
        <f t="shared" si="22"/>
        <v>926a1f22</v>
      </c>
      <c r="M1457" s="7">
        <v>46477</v>
      </c>
      <c r="N1457" t="str">
        <f>PROPER(Table1[[#This Row],[Region]])</f>
        <v>South</v>
      </c>
      <c r="O1457" t="str">
        <f>PROPER(Table1[[#This Row],[Product Category]])</f>
        <v>Furniture</v>
      </c>
      <c r="P1457">
        <f>ROUND(Table1[[#This Row],[Sales Amount]],1)</f>
        <v>804</v>
      </c>
      <c r="Q1457">
        <f>Table1[[#This Row],[Quantity Sold]]</f>
        <v>2</v>
      </c>
      <c r="R1457">
        <f>Table1[[#This Row],[Discount (%)]]</f>
        <v>20</v>
      </c>
      <c r="S1457">
        <f>Table1[[#This Row],[Profit]]</f>
        <v>607.92999999999995</v>
      </c>
    </row>
    <row r="1458" spans="1:19" ht="13.8">
      <c r="A1458" s="1" t="s">
        <v>1439</v>
      </c>
      <c r="B1458" s="7">
        <v>46478</v>
      </c>
      <c r="C1458" s="2" t="s">
        <v>3943</v>
      </c>
      <c r="D1458" s="4" t="s">
        <v>1661</v>
      </c>
      <c r="E1458" s="1">
        <v>4936.25</v>
      </c>
      <c r="F1458" s="1">
        <v>23</v>
      </c>
      <c r="G1458" s="1">
        <v>42</v>
      </c>
      <c r="H1458" s="1">
        <v>1092.3499999999999</v>
      </c>
      <c r="L1458" t="str">
        <f t="shared" si="22"/>
        <v>c0d96c51</v>
      </c>
      <c r="M1458" s="7">
        <v>46478</v>
      </c>
      <c r="N1458" t="str">
        <f>PROPER(Table1[[#This Row],[Region]])</f>
        <v>East</v>
      </c>
      <c r="O1458" t="str">
        <f>PROPER(Table1[[#This Row],[Product Category]])</f>
        <v>Furniture</v>
      </c>
      <c r="P1458">
        <f>ROUND(Table1[[#This Row],[Sales Amount]],1)</f>
        <v>4936.3</v>
      </c>
      <c r="Q1458">
        <f>Table1[[#This Row],[Quantity Sold]]</f>
        <v>23</v>
      </c>
      <c r="R1458">
        <f>Table1[[#This Row],[Discount (%)]]</f>
        <v>42</v>
      </c>
      <c r="S1458">
        <f>Table1[[#This Row],[Profit]]</f>
        <v>1092.3499999999999</v>
      </c>
    </row>
    <row r="1459" spans="1:19" ht="13.8">
      <c r="A1459" s="1" t="s">
        <v>1440</v>
      </c>
      <c r="B1459" s="7">
        <v>46479</v>
      </c>
      <c r="C1459" s="2" t="s">
        <v>3941</v>
      </c>
      <c r="D1459" s="4" t="s">
        <v>3945</v>
      </c>
      <c r="E1459" s="1">
        <v>4578.43</v>
      </c>
      <c r="F1459" s="1">
        <v>28</v>
      </c>
      <c r="G1459" s="1">
        <v>45</v>
      </c>
      <c r="H1459" s="1">
        <v>1644.55</v>
      </c>
      <c r="L1459" t="str">
        <f t="shared" si="22"/>
        <v>7e343529</v>
      </c>
      <c r="M1459" s="7">
        <v>46479</v>
      </c>
      <c r="N1459" t="str">
        <f>PROPER(Table1[[#This Row],[Region]])</f>
        <v>North</v>
      </c>
      <c r="O1459" t="str">
        <f>PROPER(Table1[[#This Row],[Product Category]])</f>
        <v>Sports</v>
      </c>
      <c r="P1459">
        <f>ROUND(Table1[[#This Row],[Sales Amount]],1)</f>
        <v>4578.3999999999996</v>
      </c>
      <c r="Q1459">
        <f>Table1[[#This Row],[Quantity Sold]]</f>
        <v>28</v>
      </c>
      <c r="R1459">
        <f>Table1[[#This Row],[Discount (%)]]</f>
        <v>45</v>
      </c>
      <c r="S1459">
        <f>Table1[[#This Row],[Profit]]</f>
        <v>1644.55</v>
      </c>
    </row>
    <row r="1460" spans="1:19" ht="13.8">
      <c r="A1460" s="1" t="s">
        <v>1441</v>
      </c>
      <c r="B1460" s="7">
        <v>46480</v>
      </c>
      <c r="C1460" s="2" t="s">
        <v>3941</v>
      </c>
      <c r="D1460" s="4" t="s">
        <v>1661</v>
      </c>
      <c r="E1460" s="1">
        <v>4218.71</v>
      </c>
      <c r="F1460" s="1">
        <v>33</v>
      </c>
      <c r="G1460" s="1">
        <v>49</v>
      </c>
      <c r="H1460" s="1">
        <v>165.55</v>
      </c>
      <c r="L1460" t="str">
        <f t="shared" si="22"/>
        <v>c0e1103d</v>
      </c>
      <c r="M1460" s="7">
        <v>46480</v>
      </c>
      <c r="N1460" t="str">
        <f>PROPER(Table1[[#This Row],[Region]])</f>
        <v>North</v>
      </c>
      <c r="O1460" t="str">
        <f>PROPER(Table1[[#This Row],[Product Category]])</f>
        <v>Furniture</v>
      </c>
      <c r="P1460">
        <f>ROUND(Table1[[#This Row],[Sales Amount]],1)</f>
        <v>4218.7</v>
      </c>
      <c r="Q1460">
        <f>Table1[[#This Row],[Quantity Sold]]</f>
        <v>33</v>
      </c>
      <c r="R1460">
        <f>Table1[[#This Row],[Discount (%)]]</f>
        <v>49</v>
      </c>
      <c r="S1460">
        <f>Table1[[#This Row],[Profit]]</f>
        <v>165.55</v>
      </c>
    </row>
    <row r="1461" spans="1:19" ht="13.8">
      <c r="A1461" s="1" t="s">
        <v>1442</v>
      </c>
      <c r="B1461" s="7">
        <v>46481</v>
      </c>
      <c r="C1461" s="2" t="s">
        <v>3944</v>
      </c>
      <c r="D1461" s="4" t="s">
        <v>3946</v>
      </c>
      <c r="E1461" s="1">
        <v>1694.07</v>
      </c>
      <c r="F1461" s="1">
        <v>22</v>
      </c>
      <c r="G1461" s="1">
        <v>41</v>
      </c>
      <c r="H1461" s="1">
        <v>742.08</v>
      </c>
      <c r="L1461" t="str">
        <f t="shared" si="22"/>
        <v>4f20fa1f</v>
      </c>
      <c r="M1461" s="7">
        <v>46481</v>
      </c>
      <c r="N1461" t="str">
        <f>PROPER(Table1[[#This Row],[Region]])</f>
        <v>South</v>
      </c>
      <c r="O1461" t="str">
        <f>PROPER(Table1[[#This Row],[Product Category]])</f>
        <v>Electronics</v>
      </c>
      <c r="P1461">
        <f>ROUND(Table1[[#This Row],[Sales Amount]],1)</f>
        <v>1694.1</v>
      </c>
      <c r="Q1461">
        <f>Table1[[#This Row],[Quantity Sold]]</f>
        <v>22</v>
      </c>
      <c r="R1461">
        <f>Table1[[#This Row],[Discount (%)]]</f>
        <v>41</v>
      </c>
      <c r="S1461">
        <f>Table1[[#This Row],[Profit]]</f>
        <v>742.08</v>
      </c>
    </row>
    <row r="1462" spans="1:19" ht="13.8">
      <c r="A1462" s="1" t="s">
        <v>1443</v>
      </c>
      <c r="B1462" s="7">
        <v>46482</v>
      </c>
      <c r="C1462" s="2" t="s">
        <v>3942</v>
      </c>
      <c r="D1462" s="4" t="s">
        <v>1661</v>
      </c>
      <c r="E1462" s="1">
        <v>748.57</v>
      </c>
      <c r="F1462" s="1">
        <v>36</v>
      </c>
      <c r="G1462" s="1">
        <v>19</v>
      </c>
      <c r="H1462" s="1">
        <v>357.25</v>
      </c>
      <c r="L1462" t="str">
        <f t="shared" si="22"/>
        <v>ae171d5f</v>
      </c>
      <c r="M1462" s="7">
        <v>46482</v>
      </c>
      <c r="N1462" t="str">
        <f>PROPER(Table1[[#This Row],[Region]])</f>
        <v>West</v>
      </c>
      <c r="O1462" t="str">
        <f>PROPER(Table1[[#This Row],[Product Category]])</f>
        <v>Furniture</v>
      </c>
      <c r="P1462">
        <f>ROUND(Table1[[#This Row],[Sales Amount]],1)</f>
        <v>748.6</v>
      </c>
      <c r="Q1462">
        <f>Table1[[#This Row],[Quantity Sold]]</f>
        <v>36</v>
      </c>
      <c r="R1462">
        <f>Table1[[#This Row],[Discount (%)]]</f>
        <v>19</v>
      </c>
      <c r="S1462">
        <f>Table1[[#This Row],[Profit]]</f>
        <v>357.25</v>
      </c>
    </row>
    <row r="1463" spans="1:19" ht="13.8">
      <c r="A1463" s="1" t="s">
        <v>1444</v>
      </c>
      <c r="B1463" s="7">
        <v>46483</v>
      </c>
      <c r="C1463" s="2" t="s">
        <v>3944</v>
      </c>
      <c r="D1463" s="4" t="s">
        <v>3945</v>
      </c>
      <c r="E1463" s="1">
        <v>1470.58</v>
      </c>
      <c r="F1463" s="1">
        <v>14</v>
      </c>
      <c r="G1463" s="1">
        <v>31</v>
      </c>
      <c r="H1463" s="1">
        <v>1509.74</v>
      </c>
      <c r="L1463" t="str">
        <f t="shared" si="22"/>
        <v>fa66b5bf</v>
      </c>
      <c r="M1463" s="7">
        <v>46483</v>
      </c>
      <c r="N1463" t="str">
        <f>PROPER(Table1[[#This Row],[Region]])</f>
        <v>South</v>
      </c>
      <c r="O1463" t="str">
        <f>PROPER(Table1[[#This Row],[Product Category]])</f>
        <v>Sports</v>
      </c>
      <c r="P1463">
        <f>ROUND(Table1[[#This Row],[Sales Amount]],1)</f>
        <v>1470.6</v>
      </c>
      <c r="Q1463">
        <f>Table1[[#This Row],[Quantity Sold]]</f>
        <v>14</v>
      </c>
      <c r="R1463">
        <f>Table1[[#This Row],[Discount (%)]]</f>
        <v>31</v>
      </c>
      <c r="S1463">
        <f>Table1[[#This Row],[Profit]]</f>
        <v>1509.74</v>
      </c>
    </row>
    <row r="1464" spans="1:19" ht="13.8">
      <c r="A1464" s="1" t="s">
        <v>1445</v>
      </c>
      <c r="B1464" s="7">
        <v>46484</v>
      </c>
      <c r="C1464" s="2" t="s">
        <v>3942</v>
      </c>
      <c r="D1464" s="4" t="s">
        <v>92</v>
      </c>
      <c r="E1464" s="1">
        <v>4781.87</v>
      </c>
      <c r="F1464" s="1">
        <v>12</v>
      </c>
      <c r="G1464" s="1">
        <v>27</v>
      </c>
      <c r="H1464" s="1">
        <v>1434.66</v>
      </c>
      <c r="L1464" t="str">
        <f t="shared" si="22"/>
        <v>208ba580</v>
      </c>
      <c r="M1464" s="7">
        <v>46484</v>
      </c>
      <c r="N1464" t="str">
        <f>PROPER(Table1[[#This Row],[Region]])</f>
        <v>West</v>
      </c>
      <c r="O1464" t="str">
        <f>PROPER(Table1[[#This Row],[Product Category]])</f>
        <v>Groceries</v>
      </c>
      <c r="P1464">
        <f>ROUND(Table1[[#This Row],[Sales Amount]],1)</f>
        <v>4781.8999999999996</v>
      </c>
      <c r="Q1464">
        <f>Table1[[#This Row],[Quantity Sold]]</f>
        <v>12</v>
      </c>
      <c r="R1464">
        <f>Table1[[#This Row],[Discount (%)]]</f>
        <v>27</v>
      </c>
      <c r="S1464">
        <f>Table1[[#This Row],[Profit]]</f>
        <v>1434.66</v>
      </c>
    </row>
    <row r="1465" spans="1:19" ht="13.8">
      <c r="A1465" s="1" t="s">
        <v>1446</v>
      </c>
      <c r="B1465" s="7">
        <v>46485</v>
      </c>
      <c r="C1465" s="2" t="s">
        <v>3943</v>
      </c>
      <c r="D1465" s="4" t="s">
        <v>3945</v>
      </c>
      <c r="E1465" s="1">
        <v>1556.15</v>
      </c>
      <c r="F1465" s="1">
        <v>31</v>
      </c>
      <c r="G1465" s="1">
        <v>10</v>
      </c>
      <c r="H1465" s="1">
        <v>324.52</v>
      </c>
      <c r="L1465" t="str">
        <f t="shared" si="22"/>
        <v>ecee8edd</v>
      </c>
      <c r="M1465" s="7">
        <v>46485</v>
      </c>
      <c r="N1465" t="str">
        <f>PROPER(Table1[[#This Row],[Region]])</f>
        <v>East</v>
      </c>
      <c r="O1465" t="str">
        <f>PROPER(Table1[[#This Row],[Product Category]])</f>
        <v>Sports</v>
      </c>
      <c r="P1465">
        <f>ROUND(Table1[[#This Row],[Sales Amount]],1)</f>
        <v>1556.2</v>
      </c>
      <c r="Q1465">
        <f>Table1[[#This Row],[Quantity Sold]]</f>
        <v>31</v>
      </c>
      <c r="R1465">
        <f>Table1[[#This Row],[Discount (%)]]</f>
        <v>10</v>
      </c>
      <c r="S1465">
        <f>Table1[[#This Row],[Profit]]</f>
        <v>324.52</v>
      </c>
    </row>
    <row r="1466" spans="1:19" ht="13.8">
      <c r="A1466" s="1" t="s">
        <v>1447</v>
      </c>
      <c r="B1466" s="7">
        <v>46486</v>
      </c>
      <c r="C1466" s="2" t="s">
        <v>3941</v>
      </c>
      <c r="D1466" s="4" t="s">
        <v>3946</v>
      </c>
      <c r="E1466" s="1">
        <v>4099.05</v>
      </c>
      <c r="F1466" s="1">
        <v>48</v>
      </c>
      <c r="G1466" s="1">
        <v>35</v>
      </c>
      <c r="H1466" s="1">
        <v>1513.6</v>
      </c>
      <c r="L1466" t="str">
        <f t="shared" si="22"/>
        <v>24e62e42</v>
      </c>
      <c r="M1466" s="7">
        <v>46486</v>
      </c>
      <c r="N1466" t="str">
        <f>PROPER(Table1[[#This Row],[Region]])</f>
        <v>North</v>
      </c>
      <c r="O1466" t="str">
        <f>PROPER(Table1[[#This Row],[Product Category]])</f>
        <v>Electronics</v>
      </c>
      <c r="P1466">
        <f>ROUND(Table1[[#This Row],[Sales Amount]],1)</f>
        <v>4099.1000000000004</v>
      </c>
      <c r="Q1466">
        <f>Table1[[#This Row],[Quantity Sold]]</f>
        <v>48</v>
      </c>
      <c r="R1466">
        <f>Table1[[#This Row],[Discount (%)]]</f>
        <v>35</v>
      </c>
      <c r="S1466">
        <f>Table1[[#This Row],[Profit]]</f>
        <v>1513.6</v>
      </c>
    </row>
    <row r="1467" spans="1:19" ht="13.8">
      <c r="A1467" s="1" t="s">
        <v>1448</v>
      </c>
      <c r="B1467" s="7">
        <v>46487</v>
      </c>
      <c r="C1467" s="2" t="s">
        <v>3941</v>
      </c>
      <c r="D1467" s="4" t="s">
        <v>3946</v>
      </c>
      <c r="E1467" s="1">
        <v>328</v>
      </c>
      <c r="F1467" s="1">
        <v>3</v>
      </c>
      <c r="G1467" s="1">
        <v>16</v>
      </c>
      <c r="H1467" s="1">
        <v>1427.39</v>
      </c>
      <c r="L1467" t="str">
        <f t="shared" si="22"/>
        <v>86af9f0c</v>
      </c>
      <c r="M1467" s="7">
        <v>46487</v>
      </c>
      <c r="N1467" t="str">
        <f>PROPER(Table1[[#This Row],[Region]])</f>
        <v>North</v>
      </c>
      <c r="O1467" t="str">
        <f>PROPER(Table1[[#This Row],[Product Category]])</f>
        <v>Electronics</v>
      </c>
      <c r="P1467">
        <f>ROUND(Table1[[#This Row],[Sales Amount]],1)</f>
        <v>328</v>
      </c>
      <c r="Q1467">
        <f>Table1[[#This Row],[Quantity Sold]]</f>
        <v>3</v>
      </c>
      <c r="R1467">
        <f>Table1[[#This Row],[Discount (%)]]</f>
        <v>16</v>
      </c>
      <c r="S1467">
        <f>Table1[[#This Row],[Profit]]</f>
        <v>1427.39</v>
      </c>
    </row>
    <row r="1468" spans="1:19" ht="13.8">
      <c r="A1468" s="1" t="s">
        <v>1449</v>
      </c>
      <c r="B1468" s="7">
        <v>46488</v>
      </c>
      <c r="C1468" s="2" t="s">
        <v>3942</v>
      </c>
      <c r="D1468" s="4" t="s">
        <v>92</v>
      </c>
      <c r="E1468" s="1">
        <v>534.98</v>
      </c>
      <c r="F1468" s="1">
        <v>43</v>
      </c>
      <c r="G1468" s="1">
        <v>0</v>
      </c>
      <c r="H1468" s="1">
        <v>1369.45</v>
      </c>
      <c r="L1468" t="str">
        <f t="shared" si="22"/>
        <v>0474db52</v>
      </c>
      <c r="M1468" s="7">
        <v>46488</v>
      </c>
      <c r="N1468" t="str">
        <f>PROPER(Table1[[#This Row],[Region]])</f>
        <v>West</v>
      </c>
      <c r="O1468" t="str">
        <f>PROPER(Table1[[#This Row],[Product Category]])</f>
        <v>Groceries</v>
      </c>
      <c r="P1468">
        <f>ROUND(Table1[[#This Row],[Sales Amount]],1)</f>
        <v>535</v>
      </c>
      <c r="Q1468">
        <f>Table1[[#This Row],[Quantity Sold]]</f>
        <v>43</v>
      </c>
      <c r="R1468">
        <f>Table1[[#This Row],[Discount (%)]]</f>
        <v>0</v>
      </c>
      <c r="S1468">
        <f>Table1[[#This Row],[Profit]]</f>
        <v>1369.45</v>
      </c>
    </row>
    <row r="1469" spans="1:19" ht="13.8">
      <c r="A1469" s="1" t="s">
        <v>1450</v>
      </c>
      <c r="B1469" s="7">
        <v>46489</v>
      </c>
      <c r="C1469" s="2" t="s">
        <v>3942</v>
      </c>
      <c r="D1469" s="4" t="s">
        <v>3946</v>
      </c>
      <c r="E1469" s="1">
        <v>2170.46</v>
      </c>
      <c r="F1469" s="1">
        <v>1</v>
      </c>
      <c r="G1469" s="1">
        <v>3</v>
      </c>
      <c r="H1469" s="1">
        <v>1022.06</v>
      </c>
      <c r="L1469" t="str">
        <f t="shared" si="22"/>
        <v>bc74f920</v>
      </c>
      <c r="M1469" s="7">
        <v>46489</v>
      </c>
      <c r="N1469" t="str">
        <f>PROPER(Table1[[#This Row],[Region]])</f>
        <v>West</v>
      </c>
      <c r="O1469" t="str">
        <f>PROPER(Table1[[#This Row],[Product Category]])</f>
        <v>Electronics</v>
      </c>
      <c r="P1469">
        <f>ROUND(Table1[[#This Row],[Sales Amount]],1)</f>
        <v>2170.5</v>
      </c>
      <c r="Q1469">
        <f>Table1[[#This Row],[Quantity Sold]]</f>
        <v>1</v>
      </c>
      <c r="R1469">
        <f>Table1[[#This Row],[Discount (%)]]</f>
        <v>3</v>
      </c>
      <c r="S1469">
        <f>Table1[[#This Row],[Profit]]</f>
        <v>1022.06</v>
      </c>
    </row>
    <row r="1470" spans="1:19" ht="13.8">
      <c r="A1470" s="1" t="s">
        <v>1451</v>
      </c>
      <c r="B1470" s="7">
        <v>46490</v>
      </c>
      <c r="C1470" s="2" t="s">
        <v>3944</v>
      </c>
      <c r="D1470" s="4" t="s">
        <v>3945</v>
      </c>
      <c r="E1470" s="1">
        <v>346.98</v>
      </c>
      <c r="F1470" s="1">
        <v>50</v>
      </c>
      <c r="G1470" s="1">
        <v>32</v>
      </c>
      <c r="H1470" s="1">
        <v>1682.89</v>
      </c>
      <c r="L1470" t="str">
        <f t="shared" si="22"/>
        <v>0f579874</v>
      </c>
      <c r="M1470" s="7">
        <v>46490</v>
      </c>
      <c r="N1470" t="str">
        <f>PROPER(Table1[[#This Row],[Region]])</f>
        <v>South</v>
      </c>
      <c r="O1470" t="str">
        <f>PROPER(Table1[[#This Row],[Product Category]])</f>
        <v>Sports</v>
      </c>
      <c r="P1470">
        <f>ROUND(Table1[[#This Row],[Sales Amount]],1)</f>
        <v>347</v>
      </c>
      <c r="Q1470">
        <f>Table1[[#This Row],[Quantity Sold]]</f>
        <v>50</v>
      </c>
      <c r="R1470">
        <f>Table1[[#This Row],[Discount (%)]]</f>
        <v>32</v>
      </c>
      <c r="S1470">
        <f>Table1[[#This Row],[Profit]]</f>
        <v>1682.89</v>
      </c>
    </row>
    <row r="1471" spans="1:19" ht="13.8">
      <c r="A1471" s="1" t="s">
        <v>1452</v>
      </c>
      <c r="B1471" s="7">
        <v>46491</v>
      </c>
      <c r="C1471" s="2" t="s">
        <v>3941</v>
      </c>
      <c r="D1471" s="4" t="s">
        <v>3946</v>
      </c>
      <c r="E1471" s="1">
        <v>4482.91</v>
      </c>
      <c r="F1471" s="1">
        <v>23</v>
      </c>
      <c r="G1471" s="1">
        <v>38</v>
      </c>
      <c r="H1471" s="1">
        <v>1450.92</v>
      </c>
      <c r="L1471" t="str">
        <f t="shared" si="22"/>
        <v>d14ade4c</v>
      </c>
      <c r="M1471" s="7">
        <v>46491</v>
      </c>
      <c r="N1471" t="str">
        <f>PROPER(Table1[[#This Row],[Region]])</f>
        <v>North</v>
      </c>
      <c r="O1471" t="str">
        <f>PROPER(Table1[[#This Row],[Product Category]])</f>
        <v>Electronics</v>
      </c>
      <c r="P1471">
        <f>ROUND(Table1[[#This Row],[Sales Amount]],1)</f>
        <v>4482.8999999999996</v>
      </c>
      <c r="Q1471">
        <f>Table1[[#This Row],[Quantity Sold]]</f>
        <v>23</v>
      </c>
      <c r="R1471">
        <f>Table1[[#This Row],[Discount (%)]]</f>
        <v>38</v>
      </c>
      <c r="S1471">
        <f>Table1[[#This Row],[Profit]]</f>
        <v>1450.92</v>
      </c>
    </row>
    <row r="1472" spans="1:19" ht="13.8">
      <c r="A1472" s="1" t="s">
        <v>1453</v>
      </c>
      <c r="B1472" s="7">
        <v>46492</v>
      </c>
      <c r="C1472" s="2" t="s">
        <v>3941</v>
      </c>
      <c r="D1472" s="4" t="s">
        <v>3945</v>
      </c>
      <c r="E1472" s="1">
        <v>4067.94</v>
      </c>
      <c r="F1472" s="1">
        <v>12</v>
      </c>
      <c r="G1472" s="1">
        <v>14</v>
      </c>
      <c r="H1472" s="1">
        <v>788.17</v>
      </c>
      <c r="L1472" t="str">
        <f t="shared" si="22"/>
        <v>d3ca65ed</v>
      </c>
      <c r="M1472" s="7">
        <v>46492</v>
      </c>
      <c r="N1472" t="str">
        <f>PROPER(Table1[[#This Row],[Region]])</f>
        <v>North</v>
      </c>
      <c r="O1472" t="str">
        <f>PROPER(Table1[[#This Row],[Product Category]])</f>
        <v>Sports</v>
      </c>
      <c r="P1472">
        <f>ROUND(Table1[[#This Row],[Sales Amount]],1)</f>
        <v>4067.9</v>
      </c>
      <c r="Q1472">
        <f>Table1[[#This Row],[Quantity Sold]]</f>
        <v>12</v>
      </c>
      <c r="R1472">
        <f>Table1[[#This Row],[Discount (%)]]</f>
        <v>14</v>
      </c>
      <c r="S1472">
        <f>Table1[[#This Row],[Profit]]</f>
        <v>788.17</v>
      </c>
    </row>
    <row r="1473" spans="1:19" ht="13.8">
      <c r="A1473" s="1" t="s">
        <v>1454</v>
      </c>
      <c r="B1473" s="7">
        <v>46493</v>
      </c>
      <c r="C1473" s="2" t="s">
        <v>3942</v>
      </c>
      <c r="D1473" s="4" t="s">
        <v>92</v>
      </c>
      <c r="E1473" s="1">
        <v>1513.32</v>
      </c>
      <c r="F1473" s="1">
        <v>49</v>
      </c>
      <c r="G1473" s="1">
        <v>23</v>
      </c>
      <c r="H1473" s="1">
        <v>1551.6</v>
      </c>
      <c r="L1473" t="str">
        <f t="shared" si="22"/>
        <v>67dd1572</v>
      </c>
      <c r="M1473" s="7">
        <v>46493</v>
      </c>
      <c r="N1473" t="str">
        <f>PROPER(Table1[[#This Row],[Region]])</f>
        <v>West</v>
      </c>
      <c r="O1473" t="str">
        <f>PROPER(Table1[[#This Row],[Product Category]])</f>
        <v>Groceries</v>
      </c>
      <c r="P1473">
        <f>ROUND(Table1[[#This Row],[Sales Amount]],1)</f>
        <v>1513.3</v>
      </c>
      <c r="Q1473">
        <f>Table1[[#This Row],[Quantity Sold]]</f>
        <v>49</v>
      </c>
      <c r="R1473">
        <f>Table1[[#This Row],[Discount (%)]]</f>
        <v>23</v>
      </c>
      <c r="S1473">
        <f>Table1[[#This Row],[Profit]]</f>
        <v>1551.6</v>
      </c>
    </row>
    <row r="1474" spans="1:19" ht="13.8">
      <c r="A1474" s="1" t="s">
        <v>1455</v>
      </c>
      <c r="B1474" s="7">
        <v>46494</v>
      </c>
      <c r="C1474" s="2" t="s">
        <v>3944</v>
      </c>
      <c r="D1474" s="4" t="s">
        <v>1661</v>
      </c>
      <c r="E1474" s="1">
        <v>3502.59</v>
      </c>
      <c r="F1474" s="1">
        <v>20</v>
      </c>
      <c r="G1474" s="1">
        <v>33</v>
      </c>
      <c r="H1474" s="1">
        <v>646.16</v>
      </c>
      <c r="L1474" t="str">
        <f t="shared" ref="L1474:L1537" si="23">TRIM(A1474)</f>
        <v>54d679c7</v>
      </c>
      <c r="M1474" s="7">
        <v>46494</v>
      </c>
      <c r="N1474" t="str">
        <f>PROPER(Table1[[#This Row],[Region]])</f>
        <v>South</v>
      </c>
      <c r="O1474" t="str">
        <f>PROPER(Table1[[#This Row],[Product Category]])</f>
        <v>Furniture</v>
      </c>
      <c r="P1474">
        <f>ROUND(Table1[[#This Row],[Sales Amount]],1)</f>
        <v>3502.6</v>
      </c>
      <c r="Q1474">
        <f>Table1[[#This Row],[Quantity Sold]]</f>
        <v>20</v>
      </c>
      <c r="R1474">
        <f>Table1[[#This Row],[Discount (%)]]</f>
        <v>33</v>
      </c>
      <c r="S1474">
        <f>Table1[[#This Row],[Profit]]</f>
        <v>646.16</v>
      </c>
    </row>
    <row r="1475" spans="1:19" ht="13.8">
      <c r="A1475" s="1" t="s">
        <v>1456</v>
      </c>
      <c r="B1475" s="7">
        <v>46495</v>
      </c>
      <c r="C1475" s="2" t="s">
        <v>3944</v>
      </c>
      <c r="D1475" s="4" t="s">
        <v>92</v>
      </c>
      <c r="E1475" s="1">
        <v>2319.58</v>
      </c>
      <c r="F1475" s="1">
        <v>32</v>
      </c>
      <c r="G1475" s="1">
        <v>44</v>
      </c>
      <c r="H1475" s="1">
        <v>154.83000000000001</v>
      </c>
      <c r="L1475" t="str">
        <f t="shared" si="23"/>
        <v>7e746edf</v>
      </c>
      <c r="M1475" s="7">
        <v>46495</v>
      </c>
      <c r="N1475" t="str">
        <f>PROPER(Table1[[#This Row],[Region]])</f>
        <v>South</v>
      </c>
      <c r="O1475" t="str">
        <f>PROPER(Table1[[#This Row],[Product Category]])</f>
        <v>Groceries</v>
      </c>
      <c r="P1475">
        <f>ROUND(Table1[[#This Row],[Sales Amount]],1)</f>
        <v>2319.6</v>
      </c>
      <c r="Q1475">
        <f>Table1[[#This Row],[Quantity Sold]]</f>
        <v>32</v>
      </c>
      <c r="R1475">
        <f>Table1[[#This Row],[Discount (%)]]</f>
        <v>44</v>
      </c>
      <c r="S1475">
        <f>Table1[[#This Row],[Profit]]</f>
        <v>154.83000000000001</v>
      </c>
    </row>
    <row r="1476" spans="1:19" ht="13.8">
      <c r="A1476" s="1" t="s">
        <v>1457</v>
      </c>
      <c r="B1476" s="7">
        <v>46496</v>
      </c>
      <c r="C1476" s="2" t="s">
        <v>3943</v>
      </c>
      <c r="D1476" s="4" t="s">
        <v>3946</v>
      </c>
      <c r="E1476" s="1">
        <v>432.05</v>
      </c>
      <c r="F1476" s="1">
        <v>27</v>
      </c>
      <c r="G1476" s="1">
        <v>25</v>
      </c>
      <c r="H1476" s="1">
        <v>1120.3</v>
      </c>
      <c r="L1476" t="str">
        <f t="shared" si="23"/>
        <v>6d90e445</v>
      </c>
      <c r="M1476" s="7">
        <v>46496</v>
      </c>
      <c r="N1476" t="str">
        <f>PROPER(Table1[[#This Row],[Region]])</f>
        <v>East</v>
      </c>
      <c r="O1476" t="str">
        <f>PROPER(Table1[[#This Row],[Product Category]])</f>
        <v>Electronics</v>
      </c>
      <c r="P1476">
        <f>ROUND(Table1[[#This Row],[Sales Amount]],1)</f>
        <v>432.1</v>
      </c>
      <c r="Q1476">
        <f>Table1[[#This Row],[Quantity Sold]]</f>
        <v>27</v>
      </c>
      <c r="R1476">
        <f>Table1[[#This Row],[Discount (%)]]</f>
        <v>25</v>
      </c>
      <c r="S1476">
        <f>Table1[[#This Row],[Profit]]</f>
        <v>1120.3</v>
      </c>
    </row>
    <row r="1477" spans="1:19" ht="13.8">
      <c r="A1477" s="1" t="s">
        <v>1458</v>
      </c>
      <c r="B1477" s="7">
        <v>46497</v>
      </c>
      <c r="C1477" s="2" t="s">
        <v>3943</v>
      </c>
      <c r="D1477" s="4" t="s">
        <v>3945</v>
      </c>
      <c r="E1477" s="1">
        <v>291.77</v>
      </c>
      <c r="F1477" s="1">
        <v>3</v>
      </c>
      <c r="G1477" s="1">
        <v>42</v>
      </c>
      <c r="H1477" s="1">
        <v>1346.07</v>
      </c>
      <c r="L1477" t="str">
        <f t="shared" si="23"/>
        <v>a4c80f97</v>
      </c>
      <c r="M1477" s="7">
        <v>46497</v>
      </c>
      <c r="N1477" t="str">
        <f>PROPER(Table1[[#This Row],[Region]])</f>
        <v>East</v>
      </c>
      <c r="O1477" t="str">
        <f>PROPER(Table1[[#This Row],[Product Category]])</f>
        <v>Sports</v>
      </c>
      <c r="P1477">
        <f>ROUND(Table1[[#This Row],[Sales Amount]],1)</f>
        <v>291.8</v>
      </c>
      <c r="Q1477">
        <f>Table1[[#This Row],[Quantity Sold]]</f>
        <v>3</v>
      </c>
      <c r="R1477">
        <f>Table1[[#This Row],[Discount (%)]]</f>
        <v>42</v>
      </c>
      <c r="S1477">
        <f>Table1[[#This Row],[Profit]]</f>
        <v>1346.07</v>
      </c>
    </row>
    <row r="1478" spans="1:19" ht="13.8">
      <c r="A1478" s="1" t="s">
        <v>1459</v>
      </c>
      <c r="B1478" s="7">
        <v>46498</v>
      </c>
      <c r="C1478" s="2" t="s">
        <v>3943</v>
      </c>
      <c r="D1478" s="4" t="s">
        <v>3945</v>
      </c>
      <c r="E1478" s="1">
        <v>1204.29</v>
      </c>
      <c r="F1478" s="1">
        <v>9</v>
      </c>
      <c r="G1478" s="1">
        <v>9</v>
      </c>
      <c r="H1478" s="1">
        <v>1045.3</v>
      </c>
      <c r="L1478" t="str">
        <f t="shared" si="23"/>
        <v>ac22a898</v>
      </c>
      <c r="M1478" s="7">
        <v>46498</v>
      </c>
      <c r="N1478" t="str">
        <f>PROPER(Table1[[#This Row],[Region]])</f>
        <v>East</v>
      </c>
      <c r="O1478" t="str">
        <f>PROPER(Table1[[#This Row],[Product Category]])</f>
        <v>Sports</v>
      </c>
      <c r="P1478">
        <f>ROUND(Table1[[#This Row],[Sales Amount]],1)</f>
        <v>1204.3</v>
      </c>
      <c r="Q1478">
        <f>Table1[[#This Row],[Quantity Sold]]</f>
        <v>9</v>
      </c>
      <c r="R1478">
        <f>Table1[[#This Row],[Discount (%)]]</f>
        <v>9</v>
      </c>
      <c r="S1478">
        <f>Table1[[#This Row],[Profit]]</f>
        <v>1045.3</v>
      </c>
    </row>
    <row r="1479" spans="1:19" ht="13.8">
      <c r="A1479" s="1" t="s">
        <v>1460</v>
      </c>
      <c r="B1479" s="7">
        <v>46499</v>
      </c>
      <c r="C1479" s="2" t="s">
        <v>3941</v>
      </c>
      <c r="D1479" s="4" t="s">
        <v>1489</v>
      </c>
      <c r="E1479" s="1">
        <v>2554.89</v>
      </c>
      <c r="F1479" s="1">
        <v>7</v>
      </c>
      <c r="G1479" s="1">
        <v>37</v>
      </c>
      <c r="H1479" s="1">
        <v>813.66</v>
      </c>
      <c r="L1479" t="str">
        <f t="shared" si="23"/>
        <v>887f96e8</v>
      </c>
      <c r="M1479" s="7">
        <v>46499</v>
      </c>
      <c r="N1479" t="str">
        <f>PROPER(Table1[[#This Row],[Region]])</f>
        <v>North</v>
      </c>
      <c r="O1479" t="str">
        <f>PROPER(Table1[[#This Row],[Product Category]])</f>
        <v>Clothing</v>
      </c>
      <c r="P1479">
        <f>ROUND(Table1[[#This Row],[Sales Amount]],1)</f>
        <v>2554.9</v>
      </c>
      <c r="Q1479">
        <f>Table1[[#This Row],[Quantity Sold]]</f>
        <v>7</v>
      </c>
      <c r="R1479">
        <f>Table1[[#This Row],[Discount (%)]]</f>
        <v>37</v>
      </c>
      <c r="S1479">
        <f>Table1[[#This Row],[Profit]]</f>
        <v>813.66</v>
      </c>
    </row>
    <row r="1480" spans="1:19" ht="13.8">
      <c r="A1480" s="1" t="s">
        <v>1461</v>
      </c>
      <c r="B1480" s="7">
        <v>46500</v>
      </c>
      <c r="C1480" s="2" t="s">
        <v>3942</v>
      </c>
      <c r="D1480" s="4" t="s">
        <v>3946</v>
      </c>
      <c r="E1480" s="1">
        <v>3892.35</v>
      </c>
      <c r="F1480" s="1">
        <v>22</v>
      </c>
      <c r="G1480" s="1">
        <v>21</v>
      </c>
      <c r="H1480" s="1">
        <v>876.58</v>
      </c>
      <c r="L1480" t="str">
        <f t="shared" si="23"/>
        <v>ab092f49</v>
      </c>
      <c r="M1480" s="7">
        <v>46500</v>
      </c>
      <c r="N1480" t="str">
        <f>PROPER(Table1[[#This Row],[Region]])</f>
        <v>West</v>
      </c>
      <c r="O1480" t="str">
        <f>PROPER(Table1[[#This Row],[Product Category]])</f>
        <v>Electronics</v>
      </c>
      <c r="P1480">
        <f>ROUND(Table1[[#This Row],[Sales Amount]],1)</f>
        <v>3892.4</v>
      </c>
      <c r="Q1480">
        <f>Table1[[#This Row],[Quantity Sold]]</f>
        <v>22</v>
      </c>
      <c r="R1480">
        <f>Table1[[#This Row],[Discount (%)]]</f>
        <v>21</v>
      </c>
      <c r="S1480">
        <f>Table1[[#This Row],[Profit]]</f>
        <v>876.58</v>
      </c>
    </row>
    <row r="1481" spans="1:19" ht="13.8">
      <c r="A1481" s="1" t="s">
        <v>1462</v>
      </c>
      <c r="B1481" s="7">
        <v>46501</v>
      </c>
      <c r="C1481" s="2" t="s">
        <v>3941</v>
      </c>
      <c r="D1481" s="4" t="s">
        <v>1489</v>
      </c>
      <c r="E1481" s="1">
        <v>4887.01</v>
      </c>
      <c r="F1481" s="1">
        <v>43</v>
      </c>
      <c r="G1481" s="1">
        <v>15</v>
      </c>
      <c r="H1481" s="1">
        <v>622.71</v>
      </c>
      <c r="L1481" t="str">
        <f t="shared" si="23"/>
        <v>8f80a355</v>
      </c>
      <c r="M1481" s="7">
        <v>46501</v>
      </c>
      <c r="N1481" t="str">
        <f>PROPER(Table1[[#This Row],[Region]])</f>
        <v>North</v>
      </c>
      <c r="O1481" t="str">
        <f>PROPER(Table1[[#This Row],[Product Category]])</f>
        <v>Clothing</v>
      </c>
      <c r="P1481">
        <f>ROUND(Table1[[#This Row],[Sales Amount]],1)</f>
        <v>4887</v>
      </c>
      <c r="Q1481">
        <f>Table1[[#This Row],[Quantity Sold]]</f>
        <v>43</v>
      </c>
      <c r="R1481">
        <f>Table1[[#This Row],[Discount (%)]]</f>
        <v>15</v>
      </c>
      <c r="S1481">
        <f>Table1[[#This Row],[Profit]]</f>
        <v>622.71</v>
      </c>
    </row>
    <row r="1482" spans="1:19" ht="13.8">
      <c r="A1482" s="1" t="s">
        <v>1463</v>
      </c>
      <c r="B1482" s="7">
        <v>46502</v>
      </c>
      <c r="C1482" s="2" t="s">
        <v>3944</v>
      </c>
      <c r="D1482" s="4" t="s">
        <v>3946</v>
      </c>
      <c r="E1482" s="1">
        <v>2668.4</v>
      </c>
      <c r="F1482" s="1">
        <v>27</v>
      </c>
      <c r="G1482" s="1">
        <v>17</v>
      </c>
      <c r="H1482" s="1">
        <v>1838.25</v>
      </c>
      <c r="L1482" t="str">
        <f t="shared" si="23"/>
        <v>5c682986</v>
      </c>
      <c r="M1482" s="7">
        <v>46502</v>
      </c>
      <c r="N1482" t="str">
        <f>PROPER(Table1[[#This Row],[Region]])</f>
        <v>South</v>
      </c>
      <c r="O1482" t="str">
        <f>PROPER(Table1[[#This Row],[Product Category]])</f>
        <v>Electronics</v>
      </c>
      <c r="P1482">
        <f>ROUND(Table1[[#This Row],[Sales Amount]],1)</f>
        <v>2668.4</v>
      </c>
      <c r="Q1482">
        <f>Table1[[#This Row],[Quantity Sold]]</f>
        <v>27</v>
      </c>
      <c r="R1482">
        <f>Table1[[#This Row],[Discount (%)]]</f>
        <v>17</v>
      </c>
      <c r="S1482">
        <f>Table1[[#This Row],[Profit]]</f>
        <v>1838.25</v>
      </c>
    </row>
    <row r="1483" spans="1:19" ht="13.8">
      <c r="A1483" s="1" t="s">
        <v>1464</v>
      </c>
      <c r="B1483" s="7">
        <v>46503</v>
      </c>
      <c r="C1483" s="2" t="s">
        <v>3944</v>
      </c>
      <c r="D1483" s="4" t="s">
        <v>1489</v>
      </c>
      <c r="E1483" s="1">
        <v>3079.83</v>
      </c>
      <c r="F1483" s="1">
        <v>28</v>
      </c>
      <c r="G1483" s="1">
        <v>45</v>
      </c>
      <c r="H1483" s="1">
        <v>152.55000000000001</v>
      </c>
      <c r="L1483" t="str">
        <f t="shared" si="23"/>
        <v>b77090de</v>
      </c>
      <c r="M1483" s="7">
        <v>46503</v>
      </c>
      <c r="N1483" t="str">
        <f>PROPER(Table1[[#This Row],[Region]])</f>
        <v>South</v>
      </c>
      <c r="O1483" t="str">
        <f>PROPER(Table1[[#This Row],[Product Category]])</f>
        <v>Clothing</v>
      </c>
      <c r="P1483">
        <f>ROUND(Table1[[#This Row],[Sales Amount]],1)</f>
        <v>3079.8</v>
      </c>
      <c r="Q1483">
        <f>Table1[[#This Row],[Quantity Sold]]</f>
        <v>28</v>
      </c>
      <c r="R1483">
        <f>Table1[[#This Row],[Discount (%)]]</f>
        <v>45</v>
      </c>
      <c r="S1483">
        <f>Table1[[#This Row],[Profit]]</f>
        <v>152.55000000000001</v>
      </c>
    </row>
    <row r="1484" spans="1:19" ht="13.8">
      <c r="A1484" s="1" t="s">
        <v>1465</v>
      </c>
      <c r="B1484" s="7">
        <v>46504</v>
      </c>
      <c r="C1484" s="2" t="s">
        <v>3941</v>
      </c>
      <c r="D1484" s="4" t="s">
        <v>3946</v>
      </c>
      <c r="E1484" s="1">
        <v>4836.57</v>
      </c>
      <c r="F1484" s="1">
        <v>30</v>
      </c>
      <c r="G1484" s="1">
        <v>26</v>
      </c>
      <c r="H1484" s="1">
        <v>953.36</v>
      </c>
      <c r="L1484" t="str">
        <f t="shared" si="23"/>
        <v>96af5471</v>
      </c>
      <c r="M1484" s="7">
        <v>46504</v>
      </c>
      <c r="N1484" t="str">
        <f>PROPER(Table1[[#This Row],[Region]])</f>
        <v>North</v>
      </c>
      <c r="O1484" t="str">
        <f>PROPER(Table1[[#This Row],[Product Category]])</f>
        <v>Electronics</v>
      </c>
      <c r="P1484">
        <f>ROUND(Table1[[#This Row],[Sales Amount]],1)</f>
        <v>4836.6000000000004</v>
      </c>
      <c r="Q1484">
        <f>Table1[[#This Row],[Quantity Sold]]</f>
        <v>30</v>
      </c>
      <c r="R1484">
        <f>Table1[[#This Row],[Discount (%)]]</f>
        <v>26</v>
      </c>
      <c r="S1484">
        <f>Table1[[#This Row],[Profit]]</f>
        <v>953.36</v>
      </c>
    </row>
    <row r="1485" spans="1:19" ht="13.8">
      <c r="A1485" s="1" t="s">
        <v>1466</v>
      </c>
      <c r="B1485" s="7">
        <v>46505</v>
      </c>
      <c r="C1485" s="2" t="s">
        <v>3943</v>
      </c>
      <c r="D1485" s="4" t="s">
        <v>1489</v>
      </c>
      <c r="E1485" s="1">
        <v>3523.36</v>
      </c>
      <c r="F1485" s="1">
        <v>50</v>
      </c>
      <c r="G1485" s="1">
        <v>43</v>
      </c>
      <c r="H1485" s="1">
        <v>1489.03</v>
      </c>
      <c r="L1485" t="str">
        <f t="shared" si="23"/>
        <v>c1e8582e</v>
      </c>
      <c r="M1485" s="7">
        <v>46505</v>
      </c>
      <c r="N1485" t="str">
        <f>PROPER(Table1[[#This Row],[Region]])</f>
        <v>East</v>
      </c>
      <c r="O1485" t="str">
        <f>PROPER(Table1[[#This Row],[Product Category]])</f>
        <v>Clothing</v>
      </c>
      <c r="P1485">
        <f>ROUND(Table1[[#This Row],[Sales Amount]],1)</f>
        <v>3523.4</v>
      </c>
      <c r="Q1485">
        <f>Table1[[#This Row],[Quantity Sold]]</f>
        <v>50</v>
      </c>
      <c r="R1485">
        <f>Table1[[#This Row],[Discount (%)]]</f>
        <v>43</v>
      </c>
      <c r="S1485">
        <f>Table1[[#This Row],[Profit]]</f>
        <v>1489.03</v>
      </c>
    </row>
    <row r="1486" spans="1:19" ht="13.8">
      <c r="A1486" s="1" t="s">
        <v>1467</v>
      </c>
      <c r="B1486" s="7">
        <v>46506</v>
      </c>
      <c r="C1486" s="2" t="s">
        <v>3943</v>
      </c>
      <c r="D1486" s="4" t="s">
        <v>1489</v>
      </c>
      <c r="E1486" s="1">
        <v>1762.3</v>
      </c>
      <c r="F1486" s="1">
        <v>40</v>
      </c>
      <c r="G1486" s="1">
        <v>33</v>
      </c>
      <c r="H1486" s="1">
        <v>1481.68</v>
      </c>
      <c r="L1486" t="str">
        <f t="shared" si="23"/>
        <v>38a4093c</v>
      </c>
      <c r="M1486" s="7">
        <v>46506</v>
      </c>
      <c r="N1486" t="str">
        <f>PROPER(Table1[[#This Row],[Region]])</f>
        <v>East</v>
      </c>
      <c r="O1486" t="str">
        <f>PROPER(Table1[[#This Row],[Product Category]])</f>
        <v>Clothing</v>
      </c>
      <c r="P1486">
        <f>ROUND(Table1[[#This Row],[Sales Amount]],1)</f>
        <v>1762.3</v>
      </c>
      <c r="Q1486">
        <f>Table1[[#This Row],[Quantity Sold]]</f>
        <v>40</v>
      </c>
      <c r="R1486">
        <f>Table1[[#This Row],[Discount (%)]]</f>
        <v>33</v>
      </c>
      <c r="S1486">
        <f>Table1[[#This Row],[Profit]]</f>
        <v>1481.68</v>
      </c>
    </row>
    <row r="1487" spans="1:19" ht="13.8">
      <c r="A1487" s="1" t="s">
        <v>1468</v>
      </c>
      <c r="B1487" s="7">
        <v>46507</v>
      </c>
      <c r="C1487" s="2" t="s">
        <v>3941</v>
      </c>
      <c r="D1487" s="4" t="s">
        <v>92</v>
      </c>
      <c r="E1487" s="1">
        <v>453.99</v>
      </c>
      <c r="F1487" s="1">
        <v>46</v>
      </c>
      <c r="G1487" s="1">
        <v>28</v>
      </c>
      <c r="H1487" s="1">
        <v>735.87</v>
      </c>
      <c r="L1487" t="str">
        <f t="shared" si="23"/>
        <v>4563bc5b</v>
      </c>
      <c r="M1487" s="7">
        <v>46507</v>
      </c>
      <c r="N1487" t="str">
        <f>PROPER(Table1[[#This Row],[Region]])</f>
        <v>North</v>
      </c>
      <c r="O1487" t="str">
        <f>PROPER(Table1[[#This Row],[Product Category]])</f>
        <v>Groceries</v>
      </c>
      <c r="P1487">
        <f>ROUND(Table1[[#This Row],[Sales Amount]],1)</f>
        <v>454</v>
      </c>
      <c r="Q1487">
        <f>Table1[[#This Row],[Quantity Sold]]</f>
        <v>46</v>
      </c>
      <c r="R1487">
        <f>Table1[[#This Row],[Discount (%)]]</f>
        <v>28</v>
      </c>
      <c r="S1487">
        <f>Table1[[#This Row],[Profit]]</f>
        <v>735.87</v>
      </c>
    </row>
    <row r="1488" spans="1:19" ht="13.8">
      <c r="A1488" s="1" t="s">
        <v>1469</v>
      </c>
      <c r="B1488" s="7">
        <v>46508</v>
      </c>
      <c r="C1488" s="2" t="s">
        <v>3943</v>
      </c>
      <c r="D1488" s="4" t="s">
        <v>1661</v>
      </c>
      <c r="E1488" s="1">
        <v>1320.5</v>
      </c>
      <c r="F1488" s="1">
        <v>1</v>
      </c>
      <c r="G1488" s="1">
        <v>14</v>
      </c>
      <c r="H1488" s="1">
        <v>1165.23</v>
      </c>
      <c r="L1488" t="str">
        <f t="shared" si="23"/>
        <v>d86aecb4</v>
      </c>
      <c r="M1488" s="7">
        <v>46508</v>
      </c>
      <c r="N1488" t="str">
        <f>PROPER(Table1[[#This Row],[Region]])</f>
        <v>East</v>
      </c>
      <c r="O1488" t="str">
        <f>PROPER(Table1[[#This Row],[Product Category]])</f>
        <v>Furniture</v>
      </c>
      <c r="P1488">
        <f>ROUND(Table1[[#This Row],[Sales Amount]],1)</f>
        <v>1320.5</v>
      </c>
      <c r="Q1488">
        <f>Table1[[#This Row],[Quantity Sold]]</f>
        <v>1</v>
      </c>
      <c r="R1488">
        <f>Table1[[#This Row],[Discount (%)]]</f>
        <v>14</v>
      </c>
      <c r="S1488">
        <f>Table1[[#This Row],[Profit]]</f>
        <v>1165.23</v>
      </c>
    </row>
    <row r="1489" spans="1:19" ht="13.8">
      <c r="A1489" s="1" t="s">
        <v>1470</v>
      </c>
      <c r="B1489" s="7">
        <v>46509</v>
      </c>
      <c r="C1489" s="2" t="s">
        <v>3944</v>
      </c>
      <c r="D1489" s="4" t="s">
        <v>92</v>
      </c>
      <c r="E1489" s="1">
        <v>3574.09</v>
      </c>
      <c r="F1489" s="1">
        <v>35</v>
      </c>
      <c r="G1489" s="1">
        <v>21</v>
      </c>
      <c r="H1489" s="1">
        <v>552.28</v>
      </c>
      <c r="L1489" t="str">
        <f t="shared" si="23"/>
        <v>a4ddab70</v>
      </c>
      <c r="M1489" s="7">
        <v>46509</v>
      </c>
      <c r="N1489" t="str">
        <f>PROPER(Table1[[#This Row],[Region]])</f>
        <v>South</v>
      </c>
      <c r="O1489" t="str">
        <f>PROPER(Table1[[#This Row],[Product Category]])</f>
        <v>Groceries</v>
      </c>
      <c r="P1489">
        <f>ROUND(Table1[[#This Row],[Sales Amount]],1)</f>
        <v>3574.1</v>
      </c>
      <c r="Q1489">
        <f>Table1[[#This Row],[Quantity Sold]]</f>
        <v>35</v>
      </c>
      <c r="R1489">
        <f>Table1[[#This Row],[Discount (%)]]</f>
        <v>21</v>
      </c>
      <c r="S1489">
        <f>Table1[[#This Row],[Profit]]</f>
        <v>552.28</v>
      </c>
    </row>
    <row r="1490" spans="1:19" ht="13.8">
      <c r="A1490" s="1" t="s">
        <v>1471</v>
      </c>
      <c r="B1490" s="7">
        <v>46510</v>
      </c>
      <c r="C1490" s="2" t="s">
        <v>3941</v>
      </c>
      <c r="D1490" s="4" t="s">
        <v>1489</v>
      </c>
      <c r="E1490" s="1">
        <v>1897.62</v>
      </c>
      <c r="F1490" s="1">
        <v>48</v>
      </c>
      <c r="G1490" s="1">
        <v>18</v>
      </c>
      <c r="H1490" s="1">
        <v>210.36</v>
      </c>
      <c r="L1490" t="str">
        <f t="shared" si="23"/>
        <v>9f5bb4c9</v>
      </c>
      <c r="M1490" s="7">
        <v>46510</v>
      </c>
      <c r="N1490" t="str">
        <f>PROPER(Table1[[#This Row],[Region]])</f>
        <v>North</v>
      </c>
      <c r="O1490" t="str">
        <f>PROPER(Table1[[#This Row],[Product Category]])</f>
        <v>Clothing</v>
      </c>
      <c r="P1490">
        <f>ROUND(Table1[[#This Row],[Sales Amount]],1)</f>
        <v>1897.6</v>
      </c>
      <c r="Q1490">
        <f>Table1[[#This Row],[Quantity Sold]]</f>
        <v>48</v>
      </c>
      <c r="R1490">
        <f>Table1[[#This Row],[Discount (%)]]</f>
        <v>18</v>
      </c>
      <c r="S1490">
        <f>Table1[[#This Row],[Profit]]</f>
        <v>210.36</v>
      </c>
    </row>
    <row r="1491" spans="1:19" ht="13.8">
      <c r="A1491" s="1" t="s">
        <v>1472</v>
      </c>
      <c r="B1491" s="7">
        <v>46511</v>
      </c>
      <c r="C1491" s="2" t="s">
        <v>3941</v>
      </c>
      <c r="D1491" s="4" t="s">
        <v>1489</v>
      </c>
      <c r="E1491" s="1">
        <v>733.54</v>
      </c>
      <c r="F1491" s="1">
        <v>12</v>
      </c>
      <c r="G1491" s="1">
        <v>49</v>
      </c>
      <c r="H1491" s="1">
        <v>1481.25</v>
      </c>
      <c r="L1491" t="str">
        <f t="shared" si="23"/>
        <v>2da77dff</v>
      </c>
      <c r="M1491" s="7">
        <v>46511</v>
      </c>
      <c r="N1491" t="str">
        <f>PROPER(Table1[[#This Row],[Region]])</f>
        <v>North</v>
      </c>
      <c r="O1491" t="str">
        <f>PROPER(Table1[[#This Row],[Product Category]])</f>
        <v>Clothing</v>
      </c>
      <c r="P1491">
        <f>ROUND(Table1[[#This Row],[Sales Amount]],1)</f>
        <v>733.5</v>
      </c>
      <c r="Q1491">
        <f>Table1[[#This Row],[Quantity Sold]]</f>
        <v>12</v>
      </c>
      <c r="R1491">
        <f>Table1[[#This Row],[Discount (%)]]</f>
        <v>49</v>
      </c>
      <c r="S1491">
        <f>Table1[[#This Row],[Profit]]</f>
        <v>1481.25</v>
      </c>
    </row>
    <row r="1492" spans="1:19" ht="13.8">
      <c r="A1492" s="1" t="s">
        <v>1473</v>
      </c>
      <c r="B1492" s="7">
        <v>46512</v>
      </c>
      <c r="C1492" s="2" t="s">
        <v>3943</v>
      </c>
      <c r="D1492" s="4" t="s">
        <v>3945</v>
      </c>
      <c r="E1492" s="1">
        <v>3211.96</v>
      </c>
      <c r="F1492" s="1">
        <v>24</v>
      </c>
      <c r="G1492" s="1">
        <v>11</v>
      </c>
      <c r="H1492" s="1">
        <v>725.16</v>
      </c>
      <c r="L1492" t="str">
        <f t="shared" si="23"/>
        <v>7238298b</v>
      </c>
      <c r="M1492" s="7">
        <v>46512</v>
      </c>
      <c r="N1492" t="str">
        <f>PROPER(Table1[[#This Row],[Region]])</f>
        <v>East</v>
      </c>
      <c r="O1492" t="str">
        <f>PROPER(Table1[[#This Row],[Product Category]])</f>
        <v>Sports</v>
      </c>
      <c r="P1492">
        <f>ROUND(Table1[[#This Row],[Sales Amount]],1)</f>
        <v>3212</v>
      </c>
      <c r="Q1492">
        <f>Table1[[#This Row],[Quantity Sold]]</f>
        <v>24</v>
      </c>
      <c r="R1492">
        <f>Table1[[#This Row],[Discount (%)]]</f>
        <v>11</v>
      </c>
      <c r="S1492">
        <f>Table1[[#This Row],[Profit]]</f>
        <v>725.16</v>
      </c>
    </row>
    <row r="1493" spans="1:19" ht="13.8">
      <c r="A1493" s="1" t="s">
        <v>1474</v>
      </c>
      <c r="B1493" s="7">
        <v>46513</v>
      </c>
      <c r="C1493" s="2" t="s">
        <v>3941</v>
      </c>
      <c r="D1493" s="4" t="s">
        <v>1661</v>
      </c>
      <c r="E1493" s="1">
        <v>488.49</v>
      </c>
      <c r="F1493" s="1">
        <v>43</v>
      </c>
      <c r="G1493" s="1">
        <v>10</v>
      </c>
      <c r="H1493" s="1">
        <v>790.51</v>
      </c>
      <c r="L1493" t="str">
        <f t="shared" si="23"/>
        <v>e242bb43</v>
      </c>
      <c r="M1493" s="7">
        <v>46513</v>
      </c>
      <c r="N1493" t="str">
        <f>PROPER(Table1[[#This Row],[Region]])</f>
        <v>North</v>
      </c>
      <c r="O1493" t="str">
        <f>PROPER(Table1[[#This Row],[Product Category]])</f>
        <v>Furniture</v>
      </c>
      <c r="P1493">
        <f>ROUND(Table1[[#This Row],[Sales Amount]],1)</f>
        <v>488.5</v>
      </c>
      <c r="Q1493">
        <f>Table1[[#This Row],[Quantity Sold]]</f>
        <v>43</v>
      </c>
      <c r="R1493">
        <f>Table1[[#This Row],[Discount (%)]]</f>
        <v>10</v>
      </c>
      <c r="S1493">
        <f>Table1[[#This Row],[Profit]]</f>
        <v>790.51</v>
      </c>
    </row>
    <row r="1494" spans="1:19" ht="13.8">
      <c r="A1494" s="1" t="s">
        <v>1475</v>
      </c>
      <c r="B1494" s="7">
        <v>46514</v>
      </c>
      <c r="C1494" s="2" t="s">
        <v>3941</v>
      </c>
      <c r="D1494" s="4" t="s">
        <v>92</v>
      </c>
      <c r="E1494" s="1">
        <v>769.46</v>
      </c>
      <c r="F1494" s="1">
        <v>45</v>
      </c>
      <c r="G1494" s="1">
        <v>26</v>
      </c>
      <c r="H1494" s="1">
        <v>1947.22</v>
      </c>
      <c r="L1494" t="str">
        <f t="shared" si="23"/>
        <v>b01c7295</v>
      </c>
      <c r="M1494" s="7">
        <v>46514</v>
      </c>
      <c r="N1494" t="str">
        <f>PROPER(Table1[[#This Row],[Region]])</f>
        <v>North</v>
      </c>
      <c r="O1494" t="str">
        <f>PROPER(Table1[[#This Row],[Product Category]])</f>
        <v>Groceries</v>
      </c>
      <c r="P1494">
        <f>ROUND(Table1[[#This Row],[Sales Amount]],1)</f>
        <v>769.5</v>
      </c>
      <c r="Q1494">
        <f>Table1[[#This Row],[Quantity Sold]]</f>
        <v>45</v>
      </c>
      <c r="R1494">
        <f>Table1[[#This Row],[Discount (%)]]</f>
        <v>26</v>
      </c>
      <c r="S1494">
        <f>Table1[[#This Row],[Profit]]</f>
        <v>1947.22</v>
      </c>
    </row>
    <row r="1495" spans="1:19" ht="13.8">
      <c r="A1495" s="1" t="s">
        <v>1476</v>
      </c>
      <c r="B1495" s="7">
        <v>46515</v>
      </c>
      <c r="C1495" s="2" t="s">
        <v>3944</v>
      </c>
      <c r="D1495" s="4" t="s">
        <v>1661</v>
      </c>
      <c r="E1495" s="1">
        <v>1420.64</v>
      </c>
      <c r="F1495" s="1">
        <v>6</v>
      </c>
      <c r="G1495" s="1">
        <v>46</v>
      </c>
      <c r="H1495" s="1">
        <v>1740.49</v>
      </c>
      <c r="L1495" t="str">
        <f t="shared" si="23"/>
        <v>1552438a</v>
      </c>
      <c r="M1495" s="7">
        <v>46515</v>
      </c>
      <c r="N1495" t="str">
        <f>PROPER(Table1[[#This Row],[Region]])</f>
        <v>South</v>
      </c>
      <c r="O1495" t="str">
        <f>PROPER(Table1[[#This Row],[Product Category]])</f>
        <v>Furniture</v>
      </c>
      <c r="P1495">
        <f>ROUND(Table1[[#This Row],[Sales Amount]],1)</f>
        <v>1420.6</v>
      </c>
      <c r="Q1495">
        <f>Table1[[#This Row],[Quantity Sold]]</f>
        <v>6</v>
      </c>
      <c r="R1495">
        <f>Table1[[#This Row],[Discount (%)]]</f>
        <v>46</v>
      </c>
      <c r="S1495">
        <f>Table1[[#This Row],[Profit]]</f>
        <v>1740.49</v>
      </c>
    </row>
    <row r="1496" spans="1:19" ht="13.8">
      <c r="A1496" s="1" t="s">
        <v>1477</v>
      </c>
      <c r="B1496" s="7">
        <v>46516</v>
      </c>
      <c r="C1496" s="2" t="s">
        <v>3944</v>
      </c>
      <c r="D1496" s="4" t="s">
        <v>3945</v>
      </c>
      <c r="E1496" s="1">
        <v>3275.07</v>
      </c>
      <c r="F1496" s="1">
        <v>20</v>
      </c>
      <c r="G1496" s="1">
        <v>31</v>
      </c>
      <c r="H1496" s="1">
        <v>1415.22</v>
      </c>
      <c r="L1496" t="str">
        <f t="shared" si="23"/>
        <v>d67c0c04</v>
      </c>
      <c r="M1496" s="7">
        <v>46516</v>
      </c>
      <c r="N1496" t="str">
        <f>PROPER(Table1[[#This Row],[Region]])</f>
        <v>South</v>
      </c>
      <c r="O1496" t="str">
        <f>PROPER(Table1[[#This Row],[Product Category]])</f>
        <v>Sports</v>
      </c>
      <c r="P1496">
        <f>ROUND(Table1[[#This Row],[Sales Amount]],1)</f>
        <v>3275.1</v>
      </c>
      <c r="Q1496">
        <f>Table1[[#This Row],[Quantity Sold]]</f>
        <v>20</v>
      </c>
      <c r="R1496">
        <f>Table1[[#This Row],[Discount (%)]]</f>
        <v>31</v>
      </c>
      <c r="S1496">
        <f>Table1[[#This Row],[Profit]]</f>
        <v>1415.22</v>
      </c>
    </row>
    <row r="1497" spans="1:19" ht="13.8">
      <c r="A1497" s="1" t="s">
        <v>1478</v>
      </c>
      <c r="B1497" s="7">
        <v>46517</v>
      </c>
      <c r="C1497" s="2" t="s">
        <v>3941</v>
      </c>
      <c r="D1497" s="4" t="s">
        <v>1489</v>
      </c>
      <c r="E1497" s="1">
        <v>3789.57</v>
      </c>
      <c r="F1497" s="1">
        <v>14</v>
      </c>
      <c r="G1497" s="1">
        <v>40</v>
      </c>
      <c r="H1497" s="1">
        <v>365.04</v>
      </c>
      <c r="L1497" t="str">
        <f t="shared" si="23"/>
        <v>f28a4424</v>
      </c>
      <c r="M1497" s="7">
        <v>46517</v>
      </c>
      <c r="N1497" t="str">
        <f>PROPER(Table1[[#This Row],[Region]])</f>
        <v>North</v>
      </c>
      <c r="O1497" t="str">
        <f>PROPER(Table1[[#This Row],[Product Category]])</f>
        <v>Clothing</v>
      </c>
      <c r="P1497">
        <f>ROUND(Table1[[#This Row],[Sales Amount]],1)</f>
        <v>3789.6</v>
      </c>
      <c r="Q1497">
        <f>Table1[[#This Row],[Quantity Sold]]</f>
        <v>14</v>
      </c>
      <c r="R1497">
        <f>Table1[[#This Row],[Discount (%)]]</f>
        <v>40</v>
      </c>
      <c r="S1497">
        <f>Table1[[#This Row],[Profit]]</f>
        <v>365.04</v>
      </c>
    </row>
    <row r="1498" spans="1:19" ht="13.8">
      <c r="A1498" s="1" t="s">
        <v>1479</v>
      </c>
      <c r="B1498" s="7">
        <v>46518</v>
      </c>
      <c r="C1498" s="2" t="s">
        <v>3941</v>
      </c>
      <c r="D1498" s="4" t="s">
        <v>3946</v>
      </c>
      <c r="E1498" s="1">
        <v>4636.4799999999996</v>
      </c>
      <c r="F1498" s="1">
        <v>49</v>
      </c>
      <c r="G1498" s="1">
        <v>48</v>
      </c>
      <c r="H1498" s="1">
        <v>1497.29</v>
      </c>
      <c r="L1498" t="str">
        <f t="shared" si="23"/>
        <v>f164923b</v>
      </c>
      <c r="M1498" s="7">
        <v>46518</v>
      </c>
      <c r="N1498" t="str">
        <f>PROPER(Table1[[#This Row],[Region]])</f>
        <v>North</v>
      </c>
      <c r="O1498" t="str">
        <f>PROPER(Table1[[#This Row],[Product Category]])</f>
        <v>Electronics</v>
      </c>
      <c r="P1498">
        <f>ROUND(Table1[[#This Row],[Sales Amount]],1)</f>
        <v>4636.5</v>
      </c>
      <c r="Q1498">
        <f>Table1[[#This Row],[Quantity Sold]]</f>
        <v>49</v>
      </c>
      <c r="R1498">
        <f>Table1[[#This Row],[Discount (%)]]</f>
        <v>48</v>
      </c>
      <c r="S1498">
        <f>Table1[[#This Row],[Profit]]</f>
        <v>1497.29</v>
      </c>
    </row>
    <row r="1499" spans="1:19" ht="13.8">
      <c r="A1499" s="1" t="s">
        <v>1480</v>
      </c>
      <c r="B1499" s="7">
        <v>46519</v>
      </c>
      <c r="C1499" s="2" t="s">
        <v>3943</v>
      </c>
      <c r="D1499" s="4" t="s">
        <v>3945</v>
      </c>
      <c r="E1499" s="1">
        <v>2040.43</v>
      </c>
      <c r="F1499" s="1">
        <v>18</v>
      </c>
      <c r="G1499" s="1">
        <v>5</v>
      </c>
      <c r="H1499" s="1">
        <v>359.33</v>
      </c>
      <c r="L1499" t="str">
        <f t="shared" si="23"/>
        <v>136363da</v>
      </c>
      <c r="M1499" s="7">
        <v>46519</v>
      </c>
      <c r="N1499" t="str">
        <f>PROPER(Table1[[#This Row],[Region]])</f>
        <v>East</v>
      </c>
      <c r="O1499" t="str">
        <f>PROPER(Table1[[#This Row],[Product Category]])</f>
        <v>Sports</v>
      </c>
      <c r="P1499">
        <f>ROUND(Table1[[#This Row],[Sales Amount]],1)</f>
        <v>2040.4</v>
      </c>
      <c r="Q1499">
        <f>Table1[[#This Row],[Quantity Sold]]</f>
        <v>18</v>
      </c>
      <c r="R1499">
        <f>Table1[[#This Row],[Discount (%)]]</f>
        <v>5</v>
      </c>
      <c r="S1499">
        <f>Table1[[#This Row],[Profit]]</f>
        <v>359.33</v>
      </c>
    </row>
    <row r="1500" spans="1:19" ht="13.8">
      <c r="A1500" s="1" t="s">
        <v>1481</v>
      </c>
      <c r="B1500" s="7">
        <v>46520</v>
      </c>
      <c r="C1500" s="2" t="s">
        <v>3943</v>
      </c>
      <c r="D1500" s="4" t="s">
        <v>1661</v>
      </c>
      <c r="E1500" s="1">
        <v>2011.86</v>
      </c>
      <c r="F1500" s="1">
        <v>29</v>
      </c>
      <c r="G1500" s="1">
        <v>33</v>
      </c>
      <c r="H1500" s="1">
        <v>730.07</v>
      </c>
      <c r="L1500" t="str">
        <f t="shared" si="23"/>
        <v>3a577522</v>
      </c>
      <c r="M1500" s="7">
        <v>46520</v>
      </c>
      <c r="N1500" t="str">
        <f>PROPER(Table1[[#This Row],[Region]])</f>
        <v>East</v>
      </c>
      <c r="O1500" t="str">
        <f>PROPER(Table1[[#This Row],[Product Category]])</f>
        <v>Furniture</v>
      </c>
      <c r="P1500">
        <f>ROUND(Table1[[#This Row],[Sales Amount]],1)</f>
        <v>2011.9</v>
      </c>
      <c r="Q1500">
        <f>Table1[[#This Row],[Quantity Sold]]</f>
        <v>29</v>
      </c>
      <c r="R1500">
        <f>Table1[[#This Row],[Discount (%)]]</f>
        <v>33</v>
      </c>
      <c r="S1500">
        <f>Table1[[#This Row],[Profit]]</f>
        <v>730.07</v>
      </c>
    </row>
    <row r="1501" spans="1:19" ht="13.8">
      <c r="A1501" s="1" t="s">
        <v>1482</v>
      </c>
      <c r="B1501" s="7">
        <v>46521</v>
      </c>
      <c r="C1501" s="2" t="s">
        <v>3944</v>
      </c>
      <c r="D1501" s="4" t="s">
        <v>92</v>
      </c>
      <c r="E1501" s="1">
        <v>1614.5</v>
      </c>
      <c r="F1501" s="1">
        <v>35</v>
      </c>
      <c r="G1501" s="1">
        <v>41</v>
      </c>
      <c r="H1501" s="1">
        <v>1401.22</v>
      </c>
      <c r="L1501" t="str">
        <f t="shared" si="23"/>
        <v>ace99a5a</v>
      </c>
      <c r="M1501" s="7">
        <v>46521</v>
      </c>
      <c r="N1501" t="str">
        <f>PROPER(Table1[[#This Row],[Region]])</f>
        <v>South</v>
      </c>
      <c r="O1501" t="str">
        <f>PROPER(Table1[[#This Row],[Product Category]])</f>
        <v>Groceries</v>
      </c>
      <c r="P1501">
        <f>ROUND(Table1[[#This Row],[Sales Amount]],1)</f>
        <v>1614.5</v>
      </c>
      <c r="Q1501">
        <f>Table1[[#This Row],[Quantity Sold]]</f>
        <v>35</v>
      </c>
      <c r="R1501">
        <f>Table1[[#This Row],[Discount (%)]]</f>
        <v>41</v>
      </c>
      <c r="S1501">
        <f>Table1[[#This Row],[Profit]]</f>
        <v>1401.22</v>
      </c>
    </row>
    <row r="1502" spans="1:19" ht="13.8">
      <c r="A1502" s="1" t="s">
        <v>1483</v>
      </c>
      <c r="B1502" s="7">
        <v>46522</v>
      </c>
      <c r="C1502" s="2" t="s">
        <v>3942</v>
      </c>
      <c r="D1502" s="4" t="s">
        <v>1661</v>
      </c>
      <c r="E1502" s="1">
        <v>2226.0700000000002</v>
      </c>
      <c r="F1502" s="1">
        <v>30</v>
      </c>
      <c r="G1502" s="1">
        <v>2</v>
      </c>
      <c r="H1502" s="1">
        <v>1245.67</v>
      </c>
      <c r="L1502" t="str">
        <f t="shared" si="23"/>
        <v>b7667452</v>
      </c>
      <c r="M1502" s="7">
        <v>46522</v>
      </c>
      <c r="N1502" t="str">
        <f>PROPER(Table1[[#This Row],[Region]])</f>
        <v>West</v>
      </c>
      <c r="O1502" t="str">
        <f>PROPER(Table1[[#This Row],[Product Category]])</f>
        <v>Furniture</v>
      </c>
      <c r="P1502">
        <f>ROUND(Table1[[#This Row],[Sales Amount]],1)</f>
        <v>2226.1</v>
      </c>
      <c r="Q1502">
        <f>Table1[[#This Row],[Quantity Sold]]</f>
        <v>30</v>
      </c>
      <c r="R1502">
        <f>Table1[[#This Row],[Discount (%)]]</f>
        <v>2</v>
      </c>
      <c r="S1502">
        <f>Table1[[#This Row],[Profit]]</f>
        <v>1245.67</v>
      </c>
    </row>
    <row r="1503" spans="1:19" ht="13.8">
      <c r="A1503" s="1" t="s">
        <v>1484</v>
      </c>
      <c r="B1503" s="7">
        <v>46523</v>
      </c>
      <c r="C1503" s="2" t="s">
        <v>3942</v>
      </c>
      <c r="D1503" s="4" t="s">
        <v>3946</v>
      </c>
      <c r="E1503" s="1">
        <v>51.73</v>
      </c>
      <c r="F1503" s="1">
        <v>29</v>
      </c>
      <c r="G1503" s="1">
        <v>48</v>
      </c>
      <c r="H1503" s="1">
        <v>1410.62</v>
      </c>
      <c r="L1503" t="str">
        <f t="shared" si="23"/>
        <v>defd0ced</v>
      </c>
      <c r="M1503" s="7">
        <v>46523</v>
      </c>
      <c r="N1503" t="str">
        <f>PROPER(Table1[[#This Row],[Region]])</f>
        <v>West</v>
      </c>
      <c r="O1503" t="str">
        <f>PROPER(Table1[[#This Row],[Product Category]])</f>
        <v>Electronics</v>
      </c>
      <c r="P1503">
        <f>ROUND(Table1[[#This Row],[Sales Amount]],1)</f>
        <v>51.7</v>
      </c>
      <c r="Q1503">
        <f>Table1[[#This Row],[Quantity Sold]]</f>
        <v>29</v>
      </c>
      <c r="R1503">
        <f>Table1[[#This Row],[Discount (%)]]</f>
        <v>48</v>
      </c>
      <c r="S1503">
        <f>Table1[[#This Row],[Profit]]</f>
        <v>1410.62</v>
      </c>
    </row>
    <row r="1504" spans="1:19" ht="13.8">
      <c r="A1504" s="1" t="s">
        <v>1485</v>
      </c>
      <c r="B1504" s="7">
        <v>46524</v>
      </c>
      <c r="C1504" s="2" t="s">
        <v>3941</v>
      </c>
      <c r="D1504" s="4" t="s">
        <v>1489</v>
      </c>
      <c r="E1504" s="1">
        <v>640.69000000000005</v>
      </c>
      <c r="F1504" s="1">
        <v>25</v>
      </c>
      <c r="G1504" s="1">
        <v>5</v>
      </c>
      <c r="H1504" s="1">
        <v>816.53</v>
      </c>
      <c r="L1504" t="str">
        <f t="shared" si="23"/>
        <v>6aae3f0a</v>
      </c>
      <c r="M1504" s="7">
        <v>46524</v>
      </c>
      <c r="N1504" t="str">
        <f>PROPER(Table1[[#This Row],[Region]])</f>
        <v>North</v>
      </c>
      <c r="O1504" t="str">
        <f>PROPER(Table1[[#This Row],[Product Category]])</f>
        <v>Clothing</v>
      </c>
      <c r="P1504">
        <f>ROUND(Table1[[#This Row],[Sales Amount]],1)</f>
        <v>640.70000000000005</v>
      </c>
      <c r="Q1504">
        <f>Table1[[#This Row],[Quantity Sold]]</f>
        <v>25</v>
      </c>
      <c r="R1504">
        <f>Table1[[#This Row],[Discount (%)]]</f>
        <v>5</v>
      </c>
      <c r="S1504">
        <f>Table1[[#This Row],[Profit]]</f>
        <v>816.53</v>
      </c>
    </row>
    <row r="1505" spans="1:19" ht="13.8">
      <c r="A1505" s="1" t="s">
        <v>1486</v>
      </c>
      <c r="B1505" s="7">
        <v>46525</v>
      </c>
      <c r="C1505" s="2" t="s">
        <v>3944</v>
      </c>
      <c r="D1505" s="4" t="s">
        <v>3946</v>
      </c>
      <c r="E1505" s="1">
        <v>3443.65</v>
      </c>
      <c r="F1505" s="1">
        <v>26</v>
      </c>
      <c r="G1505" s="1">
        <v>5</v>
      </c>
      <c r="H1505" s="1">
        <v>257.23</v>
      </c>
      <c r="L1505" t="str">
        <f t="shared" si="23"/>
        <v>3fb87d87</v>
      </c>
      <c r="M1505" s="7">
        <v>46525</v>
      </c>
      <c r="N1505" t="str">
        <f>PROPER(Table1[[#This Row],[Region]])</f>
        <v>South</v>
      </c>
      <c r="O1505" t="str">
        <f>PROPER(Table1[[#This Row],[Product Category]])</f>
        <v>Electronics</v>
      </c>
      <c r="P1505">
        <f>ROUND(Table1[[#This Row],[Sales Amount]],1)</f>
        <v>3443.7</v>
      </c>
      <c r="Q1505">
        <f>Table1[[#This Row],[Quantity Sold]]</f>
        <v>26</v>
      </c>
      <c r="R1505">
        <f>Table1[[#This Row],[Discount (%)]]</f>
        <v>5</v>
      </c>
      <c r="S1505">
        <f>Table1[[#This Row],[Profit]]</f>
        <v>257.23</v>
      </c>
    </row>
    <row r="1506" spans="1:19" ht="13.8">
      <c r="A1506" s="1" t="s">
        <v>1487</v>
      </c>
      <c r="B1506" s="7">
        <v>46526</v>
      </c>
      <c r="C1506" s="2" t="s">
        <v>3944</v>
      </c>
      <c r="D1506" s="4" t="s">
        <v>1489</v>
      </c>
      <c r="E1506" s="1">
        <v>2018.73</v>
      </c>
      <c r="F1506" s="1">
        <v>9</v>
      </c>
      <c r="G1506" s="1">
        <v>47</v>
      </c>
      <c r="H1506" s="1">
        <v>293.99</v>
      </c>
      <c r="L1506" t="str">
        <f t="shared" si="23"/>
        <v>b344226a</v>
      </c>
      <c r="M1506" s="7">
        <v>46526</v>
      </c>
      <c r="N1506" t="str">
        <f>PROPER(Table1[[#This Row],[Region]])</f>
        <v>South</v>
      </c>
      <c r="O1506" t="str">
        <f>PROPER(Table1[[#This Row],[Product Category]])</f>
        <v>Clothing</v>
      </c>
      <c r="P1506">
        <f>ROUND(Table1[[#This Row],[Sales Amount]],1)</f>
        <v>2018.7</v>
      </c>
      <c r="Q1506">
        <f>Table1[[#This Row],[Quantity Sold]]</f>
        <v>9</v>
      </c>
      <c r="R1506">
        <f>Table1[[#This Row],[Discount (%)]]</f>
        <v>47</v>
      </c>
      <c r="S1506">
        <f>Table1[[#This Row],[Profit]]</f>
        <v>293.99</v>
      </c>
    </row>
    <row r="1507" spans="1:19" ht="13.8">
      <c r="A1507" s="1" t="s">
        <v>1488</v>
      </c>
      <c r="B1507" s="7">
        <v>46527</v>
      </c>
      <c r="C1507" s="2" t="s">
        <v>3942</v>
      </c>
      <c r="D1507" s="4" t="s">
        <v>1489</v>
      </c>
      <c r="E1507" s="1">
        <v>118.88</v>
      </c>
      <c r="F1507" s="1">
        <v>14</v>
      </c>
      <c r="G1507" s="1">
        <v>37</v>
      </c>
      <c r="H1507" s="1">
        <v>1587.17</v>
      </c>
      <c r="L1507" t="str">
        <f t="shared" si="23"/>
        <v>38ab7119</v>
      </c>
      <c r="M1507" s="7">
        <v>46527</v>
      </c>
      <c r="N1507" t="str">
        <f>PROPER(Table1[[#This Row],[Region]])</f>
        <v>West</v>
      </c>
      <c r="O1507" t="str">
        <f>PROPER(Table1[[#This Row],[Product Category]])</f>
        <v>Clothing</v>
      </c>
      <c r="P1507">
        <f>ROUND(Table1[[#This Row],[Sales Amount]],1)</f>
        <v>118.9</v>
      </c>
      <c r="Q1507">
        <f>Table1[[#This Row],[Quantity Sold]]</f>
        <v>14</v>
      </c>
      <c r="R1507">
        <f>Table1[[#This Row],[Discount (%)]]</f>
        <v>37</v>
      </c>
      <c r="S1507">
        <f>Table1[[#This Row],[Profit]]</f>
        <v>1587.17</v>
      </c>
    </row>
    <row r="1508" spans="1:19" ht="13.8">
      <c r="A1508" s="1" t="s">
        <v>1490</v>
      </c>
      <c r="B1508" s="7">
        <v>46528</v>
      </c>
      <c r="C1508" s="2" t="s">
        <v>3941</v>
      </c>
      <c r="D1508" s="4" t="s">
        <v>1489</v>
      </c>
      <c r="E1508" s="1">
        <v>3647.09</v>
      </c>
      <c r="F1508" s="1">
        <v>3</v>
      </c>
      <c r="G1508" s="1">
        <v>32</v>
      </c>
      <c r="H1508" s="1">
        <v>1391.41</v>
      </c>
      <c r="L1508" t="str">
        <f t="shared" si="23"/>
        <v>b107a044</v>
      </c>
      <c r="M1508" s="7">
        <v>46528</v>
      </c>
      <c r="N1508" t="str">
        <f>PROPER(Table1[[#This Row],[Region]])</f>
        <v>North</v>
      </c>
      <c r="O1508" t="str">
        <f>PROPER(Table1[[#This Row],[Product Category]])</f>
        <v>Clothing</v>
      </c>
      <c r="P1508">
        <f>ROUND(Table1[[#This Row],[Sales Amount]],1)</f>
        <v>3647.1</v>
      </c>
      <c r="Q1508">
        <f>Table1[[#This Row],[Quantity Sold]]</f>
        <v>3</v>
      </c>
      <c r="R1508">
        <f>Table1[[#This Row],[Discount (%)]]</f>
        <v>32</v>
      </c>
      <c r="S1508">
        <f>Table1[[#This Row],[Profit]]</f>
        <v>1391.41</v>
      </c>
    </row>
    <row r="1509" spans="1:19" ht="13.8">
      <c r="A1509" s="1" t="s">
        <v>1491</v>
      </c>
      <c r="B1509" s="7">
        <v>46529</v>
      </c>
      <c r="C1509" s="2" t="s">
        <v>3941</v>
      </c>
      <c r="D1509" s="4" t="s">
        <v>1489</v>
      </c>
      <c r="E1509" s="1">
        <v>3926.15</v>
      </c>
      <c r="F1509" s="1">
        <v>44</v>
      </c>
      <c r="G1509" s="1">
        <v>28</v>
      </c>
      <c r="H1509" s="1">
        <v>1411.26</v>
      </c>
      <c r="L1509" t="str">
        <f t="shared" si="23"/>
        <v>b4f6f791</v>
      </c>
      <c r="M1509" s="7">
        <v>46529</v>
      </c>
      <c r="N1509" t="str">
        <f>PROPER(Table1[[#This Row],[Region]])</f>
        <v>North</v>
      </c>
      <c r="O1509" t="str">
        <f>PROPER(Table1[[#This Row],[Product Category]])</f>
        <v>Clothing</v>
      </c>
      <c r="P1509">
        <f>ROUND(Table1[[#This Row],[Sales Amount]],1)</f>
        <v>3926.2</v>
      </c>
      <c r="Q1509">
        <f>Table1[[#This Row],[Quantity Sold]]</f>
        <v>44</v>
      </c>
      <c r="R1509">
        <f>Table1[[#This Row],[Discount (%)]]</f>
        <v>28</v>
      </c>
      <c r="S1509">
        <f>Table1[[#This Row],[Profit]]</f>
        <v>1411.26</v>
      </c>
    </row>
    <row r="1510" spans="1:19" ht="13.8">
      <c r="A1510" s="1" t="s">
        <v>1492</v>
      </c>
      <c r="B1510" s="7">
        <v>46530</v>
      </c>
      <c r="C1510" s="2" t="s">
        <v>3941</v>
      </c>
      <c r="D1510" s="4" t="s">
        <v>3946</v>
      </c>
      <c r="E1510" s="1">
        <v>3860.53</v>
      </c>
      <c r="F1510" s="1">
        <v>28</v>
      </c>
      <c r="G1510" s="1">
        <v>39</v>
      </c>
      <c r="H1510" s="1">
        <v>385.81</v>
      </c>
      <c r="L1510" t="str">
        <f t="shared" si="23"/>
        <v>c5b7cfb5</v>
      </c>
      <c r="M1510" s="7">
        <v>46530</v>
      </c>
      <c r="N1510" t="str">
        <f>PROPER(Table1[[#This Row],[Region]])</f>
        <v>North</v>
      </c>
      <c r="O1510" t="str">
        <f>PROPER(Table1[[#This Row],[Product Category]])</f>
        <v>Electronics</v>
      </c>
      <c r="P1510">
        <f>ROUND(Table1[[#This Row],[Sales Amount]],1)</f>
        <v>3860.5</v>
      </c>
      <c r="Q1510">
        <f>Table1[[#This Row],[Quantity Sold]]</f>
        <v>28</v>
      </c>
      <c r="R1510">
        <f>Table1[[#This Row],[Discount (%)]]</f>
        <v>39</v>
      </c>
      <c r="S1510">
        <f>Table1[[#This Row],[Profit]]</f>
        <v>385.81</v>
      </c>
    </row>
    <row r="1511" spans="1:19" ht="13.8">
      <c r="A1511" s="1" t="s">
        <v>1493</v>
      </c>
      <c r="B1511" s="7">
        <v>46531</v>
      </c>
      <c r="C1511" s="2" t="s">
        <v>3942</v>
      </c>
      <c r="D1511" s="4" t="s">
        <v>1661</v>
      </c>
      <c r="E1511" s="1">
        <v>3309.78</v>
      </c>
      <c r="F1511" s="1">
        <v>14</v>
      </c>
      <c r="G1511" s="1">
        <v>15</v>
      </c>
      <c r="H1511" s="1">
        <v>693.38</v>
      </c>
      <c r="L1511" t="str">
        <f t="shared" si="23"/>
        <v>cfe43b24</v>
      </c>
      <c r="M1511" s="7">
        <v>46531</v>
      </c>
      <c r="N1511" t="str">
        <f>PROPER(Table1[[#This Row],[Region]])</f>
        <v>West</v>
      </c>
      <c r="O1511" t="str">
        <f>PROPER(Table1[[#This Row],[Product Category]])</f>
        <v>Furniture</v>
      </c>
      <c r="P1511">
        <f>ROUND(Table1[[#This Row],[Sales Amount]],1)</f>
        <v>3309.8</v>
      </c>
      <c r="Q1511">
        <f>Table1[[#This Row],[Quantity Sold]]</f>
        <v>14</v>
      </c>
      <c r="R1511">
        <f>Table1[[#This Row],[Discount (%)]]</f>
        <v>15</v>
      </c>
      <c r="S1511">
        <f>Table1[[#This Row],[Profit]]</f>
        <v>693.38</v>
      </c>
    </row>
    <row r="1512" spans="1:19" ht="13.8">
      <c r="A1512" s="1" t="s">
        <v>1494</v>
      </c>
      <c r="B1512" s="7">
        <v>46532</v>
      </c>
      <c r="C1512" s="2" t="s">
        <v>3943</v>
      </c>
      <c r="D1512" s="4" t="s">
        <v>92</v>
      </c>
      <c r="E1512" s="1">
        <v>3641.46</v>
      </c>
      <c r="F1512" s="1">
        <v>27</v>
      </c>
      <c r="G1512" s="1">
        <v>37</v>
      </c>
      <c r="H1512" s="1">
        <v>1981.07</v>
      </c>
      <c r="L1512" t="str">
        <f t="shared" si="23"/>
        <v>a3c0271f</v>
      </c>
      <c r="M1512" s="7">
        <v>46532</v>
      </c>
      <c r="N1512" t="str">
        <f>PROPER(Table1[[#This Row],[Region]])</f>
        <v>East</v>
      </c>
      <c r="O1512" t="str">
        <f>PROPER(Table1[[#This Row],[Product Category]])</f>
        <v>Groceries</v>
      </c>
      <c r="P1512">
        <f>ROUND(Table1[[#This Row],[Sales Amount]],1)</f>
        <v>3641.5</v>
      </c>
      <c r="Q1512">
        <f>Table1[[#This Row],[Quantity Sold]]</f>
        <v>27</v>
      </c>
      <c r="R1512">
        <f>Table1[[#This Row],[Discount (%)]]</f>
        <v>37</v>
      </c>
      <c r="S1512">
        <f>Table1[[#This Row],[Profit]]</f>
        <v>1981.07</v>
      </c>
    </row>
    <row r="1513" spans="1:19" ht="13.8">
      <c r="A1513" s="1" t="s">
        <v>1495</v>
      </c>
      <c r="B1513" s="7">
        <v>46533</v>
      </c>
      <c r="C1513" s="2" t="s">
        <v>3944</v>
      </c>
      <c r="D1513" s="4" t="s">
        <v>3945</v>
      </c>
      <c r="E1513" s="1">
        <v>789.46</v>
      </c>
      <c r="F1513" s="1">
        <v>27</v>
      </c>
      <c r="G1513" s="1">
        <v>14</v>
      </c>
      <c r="H1513" s="1">
        <v>1993.27</v>
      </c>
      <c r="L1513" t="str">
        <f t="shared" si="23"/>
        <v>c63757fb</v>
      </c>
      <c r="M1513" s="7">
        <v>46533</v>
      </c>
      <c r="N1513" t="str">
        <f>PROPER(Table1[[#This Row],[Region]])</f>
        <v>South</v>
      </c>
      <c r="O1513" t="str">
        <f>PROPER(Table1[[#This Row],[Product Category]])</f>
        <v>Sports</v>
      </c>
      <c r="P1513">
        <f>ROUND(Table1[[#This Row],[Sales Amount]],1)</f>
        <v>789.5</v>
      </c>
      <c r="Q1513">
        <f>Table1[[#This Row],[Quantity Sold]]</f>
        <v>27</v>
      </c>
      <c r="R1513">
        <f>Table1[[#This Row],[Discount (%)]]</f>
        <v>14</v>
      </c>
      <c r="S1513">
        <f>Table1[[#This Row],[Profit]]</f>
        <v>1993.27</v>
      </c>
    </row>
    <row r="1514" spans="1:19" ht="13.8">
      <c r="A1514" s="1" t="s">
        <v>1496</v>
      </c>
      <c r="B1514" s="7">
        <v>46534</v>
      </c>
      <c r="C1514" s="2" t="s">
        <v>3944</v>
      </c>
      <c r="D1514" s="4" t="s">
        <v>1489</v>
      </c>
      <c r="E1514" s="1">
        <v>2833</v>
      </c>
      <c r="F1514" s="1">
        <v>50</v>
      </c>
      <c r="G1514" s="1">
        <v>27</v>
      </c>
      <c r="H1514" s="1">
        <v>765.08</v>
      </c>
      <c r="L1514" t="str">
        <f t="shared" si="23"/>
        <v>60afdb85</v>
      </c>
      <c r="M1514" s="7">
        <v>46534</v>
      </c>
      <c r="N1514" t="str">
        <f>PROPER(Table1[[#This Row],[Region]])</f>
        <v>South</v>
      </c>
      <c r="O1514" t="str">
        <f>PROPER(Table1[[#This Row],[Product Category]])</f>
        <v>Clothing</v>
      </c>
      <c r="P1514">
        <f>ROUND(Table1[[#This Row],[Sales Amount]],1)</f>
        <v>2833</v>
      </c>
      <c r="Q1514">
        <f>Table1[[#This Row],[Quantity Sold]]</f>
        <v>50</v>
      </c>
      <c r="R1514">
        <f>Table1[[#This Row],[Discount (%)]]</f>
        <v>27</v>
      </c>
      <c r="S1514">
        <f>Table1[[#This Row],[Profit]]</f>
        <v>765.08</v>
      </c>
    </row>
    <row r="1515" spans="1:19" ht="13.8">
      <c r="A1515" s="1" t="s">
        <v>1497</v>
      </c>
      <c r="B1515" s="7">
        <v>46535</v>
      </c>
      <c r="C1515" s="2" t="s">
        <v>3943</v>
      </c>
      <c r="D1515" s="4" t="s">
        <v>92</v>
      </c>
      <c r="E1515" s="1">
        <v>3458.89</v>
      </c>
      <c r="F1515" s="1">
        <v>43</v>
      </c>
      <c r="G1515" s="1">
        <v>49</v>
      </c>
      <c r="H1515" s="1">
        <v>498.8</v>
      </c>
      <c r="L1515" t="str">
        <f t="shared" si="23"/>
        <v>4d59fd05</v>
      </c>
      <c r="M1515" s="7">
        <v>46535</v>
      </c>
      <c r="N1515" t="str">
        <f>PROPER(Table1[[#This Row],[Region]])</f>
        <v>East</v>
      </c>
      <c r="O1515" t="str">
        <f>PROPER(Table1[[#This Row],[Product Category]])</f>
        <v>Groceries</v>
      </c>
      <c r="P1515">
        <f>ROUND(Table1[[#This Row],[Sales Amount]],1)</f>
        <v>3458.9</v>
      </c>
      <c r="Q1515">
        <f>Table1[[#This Row],[Quantity Sold]]</f>
        <v>43</v>
      </c>
      <c r="R1515">
        <f>Table1[[#This Row],[Discount (%)]]</f>
        <v>49</v>
      </c>
      <c r="S1515">
        <f>Table1[[#This Row],[Profit]]</f>
        <v>498.8</v>
      </c>
    </row>
    <row r="1516" spans="1:19" ht="13.8">
      <c r="A1516" s="1" t="s">
        <v>1498</v>
      </c>
      <c r="B1516" s="7">
        <v>46536</v>
      </c>
      <c r="C1516" s="2" t="s">
        <v>3941</v>
      </c>
      <c r="D1516" s="4" t="s">
        <v>92</v>
      </c>
      <c r="E1516" s="1">
        <v>3674.39</v>
      </c>
      <c r="F1516" s="1">
        <v>13</v>
      </c>
      <c r="G1516" s="1">
        <v>25</v>
      </c>
      <c r="H1516" s="1">
        <v>116.99</v>
      </c>
      <c r="L1516" t="str">
        <f t="shared" si="23"/>
        <v>8d94f465</v>
      </c>
      <c r="M1516" s="7">
        <v>46536</v>
      </c>
      <c r="N1516" t="str">
        <f>PROPER(Table1[[#This Row],[Region]])</f>
        <v>North</v>
      </c>
      <c r="O1516" t="str">
        <f>PROPER(Table1[[#This Row],[Product Category]])</f>
        <v>Groceries</v>
      </c>
      <c r="P1516">
        <f>ROUND(Table1[[#This Row],[Sales Amount]],1)</f>
        <v>3674.4</v>
      </c>
      <c r="Q1516">
        <f>Table1[[#This Row],[Quantity Sold]]</f>
        <v>13</v>
      </c>
      <c r="R1516">
        <f>Table1[[#This Row],[Discount (%)]]</f>
        <v>25</v>
      </c>
      <c r="S1516">
        <f>Table1[[#This Row],[Profit]]</f>
        <v>116.99</v>
      </c>
    </row>
    <row r="1517" spans="1:19" ht="13.8">
      <c r="A1517" s="1" t="s">
        <v>1499</v>
      </c>
      <c r="B1517" s="7">
        <v>46537</v>
      </c>
      <c r="C1517" s="2" t="s">
        <v>3941</v>
      </c>
      <c r="D1517" s="4" t="s">
        <v>3946</v>
      </c>
      <c r="E1517" s="1">
        <v>4674.4799999999996</v>
      </c>
      <c r="F1517" s="1">
        <v>16</v>
      </c>
      <c r="G1517" s="1">
        <v>22</v>
      </c>
      <c r="H1517" s="1">
        <v>225.33</v>
      </c>
      <c r="L1517" t="str">
        <f t="shared" si="23"/>
        <v>90fe3875</v>
      </c>
      <c r="M1517" s="7">
        <v>46537</v>
      </c>
      <c r="N1517" t="str">
        <f>PROPER(Table1[[#This Row],[Region]])</f>
        <v>North</v>
      </c>
      <c r="O1517" t="str">
        <f>PROPER(Table1[[#This Row],[Product Category]])</f>
        <v>Electronics</v>
      </c>
      <c r="P1517">
        <f>ROUND(Table1[[#This Row],[Sales Amount]],1)</f>
        <v>4674.5</v>
      </c>
      <c r="Q1517">
        <f>Table1[[#This Row],[Quantity Sold]]</f>
        <v>16</v>
      </c>
      <c r="R1517">
        <f>Table1[[#This Row],[Discount (%)]]</f>
        <v>22</v>
      </c>
      <c r="S1517">
        <f>Table1[[#This Row],[Profit]]</f>
        <v>225.33</v>
      </c>
    </row>
    <row r="1518" spans="1:19" ht="13.8">
      <c r="A1518" s="1" t="s">
        <v>1500</v>
      </c>
      <c r="B1518" s="7">
        <v>46538</v>
      </c>
      <c r="C1518" s="2" t="s">
        <v>3941</v>
      </c>
      <c r="D1518" s="4" t="s">
        <v>1661</v>
      </c>
      <c r="E1518" s="1">
        <v>1753.57</v>
      </c>
      <c r="F1518" s="1">
        <v>16</v>
      </c>
      <c r="G1518" s="1">
        <v>34</v>
      </c>
      <c r="H1518" s="1">
        <v>1576.42</v>
      </c>
      <c r="L1518" t="str">
        <f t="shared" si="23"/>
        <v>ad0725ca</v>
      </c>
      <c r="M1518" s="7">
        <v>46538</v>
      </c>
      <c r="N1518" t="str">
        <f>PROPER(Table1[[#This Row],[Region]])</f>
        <v>North</v>
      </c>
      <c r="O1518" t="str">
        <f>PROPER(Table1[[#This Row],[Product Category]])</f>
        <v>Furniture</v>
      </c>
      <c r="P1518">
        <f>ROUND(Table1[[#This Row],[Sales Amount]],1)</f>
        <v>1753.6</v>
      </c>
      <c r="Q1518">
        <f>Table1[[#This Row],[Quantity Sold]]</f>
        <v>16</v>
      </c>
      <c r="R1518">
        <f>Table1[[#This Row],[Discount (%)]]</f>
        <v>34</v>
      </c>
      <c r="S1518">
        <f>Table1[[#This Row],[Profit]]</f>
        <v>1576.42</v>
      </c>
    </row>
    <row r="1519" spans="1:19" ht="13.8">
      <c r="A1519" s="1" t="s">
        <v>1501</v>
      </c>
      <c r="B1519" s="7">
        <v>46539</v>
      </c>
      <c r="C1519" s="2" t="s">
        <v>3941</v>
      </c>
      <c r="D1519" s="4" t="s">
        <v>1661</v>
      </c>
      <c r="E1519" s="1">
        <v>4371.51</v>
      </c>
      <c r="F1519" s="1">
        <v>8</v>
      </c>
      <c r="G1519" s="1">
        <v>8</v>
      </c>
      <c r="H1519" s="1">
        <v>714.47</v>
      </c>
      <c r="L1519" t="str">
        <f t="shared" si="23"/>
        <v>e1d5f0e3</v>
      </c>
      <c r="M1519" s="7">
        <v>46539</v>
      </c>
      <c r="N1519" t="str">
        <f>PROPER(Table1[[#This Row],[Region]])</f>
        <v>North</v>
      </c>
      <c r="O1519" t="str">
        <f>PROPER(Table1[[#This Row],[Product Category]])</f>
        <v>Furniture</v>
      </c>
      <c r="P1519">
        <f>ROUND(Table1[[#This Row],[Sales Amount]],1)</f>
        <v>4371.5</v>
      </c>
      <c r="Q1519">
        <f>Table1[[#This Row],[Quantity Sold]]</f>
        <v>8</v>
      </c>
      <c r="R1519">
        <f>Table1[[#This Row],[Discount (%)]]</f>
        <v>8</v>
      </c>
      <c r="S1519">
        <f>Table1[[#This Row],[Profit]]</f>
        <v>714.47</v>
      </c>
    </row>
    <row r="1520" spans="1:19" ht="13.8">
      <c r="A1520" s="1" t="s">
        <v>1502</v>
      </c>
      <c r="B1520" s="7">
        <v>46540</v>
      </c>
      <c r="C1520" s="2" t="s">
        <v>3944</v>
      </c>
      <c r="D1520" s="4" t="s">
        <v>3946</v>
      </c>
      <c r="E1520" s="1">
        <v>425.02</v>
      </c>
      <c r="F1520" s="1">
        <v>29</v>
      </c>
      <c r="G1520" s="1">
        <v>33</v>
      </c>
      <c r="H1520" s="1">
        <v>1414.04</v>
      </c>
      <c r="L1520" t="str">
        <f t="shared" si="23"/>
        <v>0eb26b63</v>
      </c>
      <c r="M1520" s="7">
        <v>46540</v>
      </c>
      <c r="N1520" t="str">
        <f>PROPER(Table1[[#This Row],[Region]])</f>
        <v>South</v>
      </c>
      <c r="O1520" t="str">
        <f>PROPER(Table1[[#This Row],[Product Category]])</f>
        <v>Electronics</v>
      </c>
      <c r="P1520">
        <f>ROUND(Table1[[#This Row],[Sales Amount]],1)</f>
        <v>425</v>
      </c>
      <c r="Q1520">
        <f>Table1[[#This Row],[Quantity Sold]]</f>
        <v>29</v>
      </c>
      <c r="R1520">
        <f>Table1[[#This Row],[Discount (%)]]</f>
        <v>33</v>
      </c>
      <c r="S1520">
        <f>Table1[[#This Row],[Profit]]</f>
        <v>1414.04</v>
      </c>
    </row>
    <row r="1521" spans="1:19" ht="13.8">
      <c r="A1521" s="1" t="s">
        <v>1503</v>
      </c>
      <c r="B1521" s="7">
        <v>46541</v>
      </c>
      <c r="C1521" s="2" t="s">
        <v>3944</v>
      </c>
      <c r="D1521" s="4" t="s">
        <v>3946</v>
      </c>
      <c r="E1521" s="1">
        <v>3384.73</v>
      </c>
      <c r="F1521" s="1">
        <v>22</v>
      </c>
      <c r="G1521" s="1">
        <v>4</v>
      </c>
      <c r="H1521" s="1">
        <v>1252.93</v>
      </c>
      <c r="L1521" t="str">
        <f t="shared" si="23"/>
        <v>0a6dea76</v>
      </c>
      <c r="M1521" s="7">
        <v>46541</v>
      </c>
      <c r="N1521" t="str">
        <f>PROPER(Table1[[#This Row],[Region]])</f>
        <v>South</v>
      </c>
      <c r="O1521" t="str">
        <f>PROPER(Table1[[#This Row],[Product Category]])</f>
        <v>Electronics</v>
      </c>
      <c r="P1521">
        <f>ROUND(Table1[[#This Row],[Sales Amount]],1)</f>
        <v>3384.7</v>
      </c>
      <c r="Q1521">
        <f>Table1[[#This Row],[Quantity Sold]]</f>
        <v>22</v>
      </c>
      <c r="R1521">
        <f>Table1[[#This Row],[Discount (%)]]</f>
        <v>4</v>
      </c>
      <c r="S1521">
        <f>Table1[[#This Row],[Profit]]</f>
        <v>1252.93</v>
      </c>
    </row>
    <row r="1522" spans="1:19" ht="13.8">
      <c r="A1522" s="1" t="s">
        <v>1504</v>
      </c>
      <c r="B1522" s="7">
        <v>46542</v>
      </c>
      <c r="C1522" s="2" t="s">
        <v>3941</v>
      </c>
      <c r="D1522" s="4" t="s">
        <v>92</v>
      </c>
      <c r="E1522" s="1">
        <v>2167.77</v>
      </c>
      <c r="F1522" s="1">
        <v>36</v>
      </c>
      <c r="G1522" s="1">
        <v>36</v>
      </c>
      <c r="H1522" s="1">
        <v>1021.22</v>
      </c>
      <c r="L1522" t="str">
        <f t="shared" si="23"/>
        <v>99c1722f</v>
      </c>
      <c r="M1522" s="7">
        <v>46542</v>
      </c>
      <c r="N1522" t="str">
        <f>PROPER(Table1[[#This Row],[Region]])</f>
        <v>North</v>
      </c>
      <c r="O1522" t="str">
        <f>PROPER(Table1[[#This Row],[Product Category]])</f>
        <v>Groceries</v>
      </c>
      <c r="P1522">
        <f>ROUND(Table1[[#This Row],[Sales Amount]],1)</f>
        <v>2167.8000000000002</v>
      </c>
      <c r="Q1522">
        <f>Table1[[#This Row],[Quantity Sold]]</f>
        <v>36</v>
      </c>
      <c r="R1522">
        <f>Table1[[#This Row],[Discount (%)]]</f>
        <v>36</v>
      </c>
      <c r="S1522">
        <f>Table1[[#This Row],[Profit]]</f>
        <v>1021.22</v>
      </c>
    </row>
    <row r="1523" spans="1:19" ht="13.8">
      <c r="A1523" s="1" t="s">
        <v>1505</v>
      </c>
      <c r="B1523" s="7">
        <v>46543</v>
      </c>
      <c r="C1523" s="2" t="s">
        <v>3942</v>
      </c>
      <c r="D1523" s="4" t="s">
        <v>1661</v>
      </c>
      <c r="E1523" s="1">
        <v>2853.84</v>
      </c>
      <c r="F1523" s="1">
        <v>19</v>
      </c>
      <c r="G1523" s="1">
        <v>22</v>
      </c>
      <c r="H1523" s="1">
        <v>1663.45</v>
      </c>
      <c r="L1523" t="str">
        <f t="shared" si="23"/>
        <v>a7d1faa1</v>
      </c>
      <c r="M1523" s="7">
        <v>46543</v>
      </c>
      <c r="N1523" t="str">
        <f>PROPER(Table1[[#This Row],[Region]])</f>
        <v>West</v>
      </c>
      <c r="O1523" t="str">
        <f>PROPER(Table1[[#This Row],[Product Category]])</f>
        <v>Furniture</v>
      </c>
      <c r="P1523">
        <f>ROUND(Table1[[#This Row],[Sales Amount]],1)</f>
        <v>2853.8</v>
      </c>
      <c r="Q1523">
        <f>Table1[[#This Row],[Quantity Sold]]</f>
        <v>19</v>
      </c>
      <c r="R1523">
        <f>Table1[[#This Row],[Discount (%)]]</f>
        <v>22</v>
      </c>
      <c r="S1523">
        <f>Table1[[#This Row],[Profit]]</f>
        <v>1663.45</v>
      </c>
    </row>
    <row r="1524" spans="1:19" ht="13.8">
      <c r="A1524" s="1" t="s">
        <v>1506</v>
      </c>
      <c r="B1524" s="7">
        <v>46544</v>
      </c>
      <c r="C1524" s="2" t="s">
        <v>3944</v>
      </c>
      <c r="D1524" s="4" t="s">
        <v>3945</v>
      </c>
      <c r="E1524" s="1">
        <v>3584.49</v>
      </c>
      <c r="F1524" s="1">
        <v>40</v>
      </c>
      <c r="G1524" s="1">
        <v>35</v>
      </c>
      <c r="H1524" s="1">
        <v>973.65</v>
      </c>
      <c r="L1524" t="str">
        <f t="shared" si="23"/>
        <v>4ea4801f</v>
      </c>
      <c r="M1524" s="7">
        <v>46544</v>
      </c>
      <c r="N1524" t="str">
        <f>PROPER(Table1[[#This Row],[Region]])</f>
        <v>South</v>
      </c>
      <c r="O1524" t="str">
        <f>PROPER(Table1[[#This Row],[Product Category]])</f>
        <v>Sports</v>
      </c>
      <c r="P1524">
        <f>ROUND(Table1[[#This Row],[Sales Amount]],1)</f>
        <v>3584.5</v>
      </c>
      <c r="Q1524">
        <f>Table1[[#This Row],[Quantity Sold]]</f>
        <v>40</v>
      </c>
      <c r="R1524">
        <f>Table1[[#This Row],[Discount (%)]]</f>
        <v>35</v>
      </c>
      <c r="S1524">
        <f>Table1[[#This Row],[Profit]]</f>
        <v>973.65</v>
      </c>
    </row>
    <row r="1525" spans="1:19" ht="13.8">
      <c r="A1525" s="1" t="s">
        <v>1507</v>
      </c>
      <c r="B1525" s="7">
        <v>46545</v>
      </c>
      <c r="C1525" s="2" t="s">
        <v>3942</v>
      </c>
      <c r="D1525" s="4" t="s">
        <v>1661</v>
      </c>
      <c r="E1525" s="1">
        <v>2607.38</v>
      </c>
      <c r="F1525" s="1">
        <v>50</v>
      </c>
      <c r="G1525" s="1">
        <v>31</v>
      </c>
      <c r="H1525" s="1">
        <v>968.72</v>
      </c>
      <c r="L1525" t="str">
        <f t="shared" si="23"/>
        <v>b477ba78</v>
      </c>
      <c r="M1525" s="7">
        <v>46545</v>
      </c>
      <c r="N1525" t="str">
        <f>PROPER(Table1[[#This Row],[Region]])</f>
        <v>West</v>
      </c>
      <c r="O1525" t="str">
        <f>PROPER(Table1[[#This Row],[Product Category]])</f>
        <v>Furniture</v>
      </c>
      <c r="P1525">
        <f>ROUND(Table1[[#This Row],[Sales Amount]],1)</f>
        <v>2607.4</v>
      </c>
      <c r="Q1525">
        <f>Table1[[#This Row],[Quantity Sold]]</f>
        <v>50</v>
      </c>
      <c r="R1525">
        <f>Table1[[#This Row],[Discount (%)]]</f>
        <v>31</v>
      </c>
      <c r="S1525">
        <f>Table1[[#This Row],[Profit]]</f>
        <v>968.72</v>
      </c>
    </row>
    <row r="1526" spans="1:19" ht="13.8">
      <c r="A1526" s="1" t="s">
        <v>1508</v>
      </c>
      <c r="B1526" s="7">
        <v>46546</v>
      </c>
      <c r="C1526" s="2" t="s">
        <v>3942</v>
      </c>
      <c r="D1526" s="4" t="s">
        <v>92</v>
      </c>
      <c r="E1526" s="1">
        <v>2049.8000000000002</v>
      </c>
      <c r="F1526" s="1">
        <v>15</v>
      </c>
      <c r="G1526" s="1">
        <v>12</v>
      </c>
      <c r="H1526" s="1">
        <v>904.01</v>
      </c>
      <c r="L1526" t="str">
        <f t="shared" si="23"/>
        <v>7568526a</v>
      </c>
      <c r="M1526" s="7">
        <v>46546</v>
      </c>
      <c r="N1526" t="str">
        <f>PROPER(Table1[[#This Row],[Region]])</f>
        <v>West</v>
      </c>
      <c r="O1526" t="str">
        <f>PROPER(Table1[[#This Row],[Product Category]])</f>
        <v>Groceries</v>
      </c>
      <c r="P1526">
        <f>ROUND(Table1[[#This Row],[Sales Amount]],1)</f>
        <v>2049.8000000000002</v>
      </c>
      <c r="Q1526">
        <f>Table1[[#This Row],[Quantity Sold]]</f>
        <v>15</v>
      </c>
      <c r="R1526">
        <f>Table1[[#This Row],[Discount (%)]]</f>
        <v>12</v>
      </c>
      <c r="S1526">
        <f>Table1[[#This Row],[Profit]]</f>
        <v>904.01</v>
      </c>
    </row>
    <row r="1527" spans="1:19" ht="13.8">
      <c r="A1527" s="1" t="s">
        <v>1509</v>
      </c>
      <c r="B1527" s="7">
        <v>46547</v>
      </c>
      <c r="C1527" s="2" t="s">
        <v>3944</v>
      </c>
      <c r="D1527" s="4" t="s">
        <v>92</v>
      </c>
      <c r="E1527" s="1">
        <v>794.24</v>
      </c>
      <c r="F1527" s="1">
        <v>5</v>
      </c>
      <c r="G1527" s="1">
        <v>35</v>
      </c>
      <c r="H1527" s="1">
        <v>181.61</v>
      </c>
      <c r="L1527" t="str">
        <f t="shared" si="23"/>
        <v>7ac54148</v>
      </c>
      <c r="M1527" s="7">
        <v>46547</v>
      </c>
      <c r="N1527" t="str">
        <f>PROPER(Table1[[#This Row],[Region]])</f>
        <v>South</v>
      </c>
      <c r="O1527" t="str">
        <f>PROPER(Table1[[#This Row],[Product Category]])</f>
        <v>Groceries</v>
      </c>
      <c r="P1527">
        <f>ROUND(Table1[[#This Row],[Sales Amount]],1)</f>
        <v>794.2</v>
      </c>
      <c r="Q1527">
        <f>Table1[[#This Row],[Quantity Sold]]</f>
        <v>5</v>
      </c>
      <c r="R1527">
        <f>Table1[[#This Row],[Discount (%)]]</f>
        <v>35</v>
      </c>
      <c r="S1527">
        <f>Table1[[#This Row],[Profit]]</f>
        <v>181.61</v>
      </c>
    </row>
    <row r="1528" spans="1:19" ht="13.8">
      <c r="A1528" s="1" t="s">
        <v>1510</v>
      </c>
      <c r="B1528" s="7">
        <v>46548</v>
      </c>
      <c r="C1528" s="2" t="s">
        <v>3943</v>
      </c>
      <c r="D1528" s="4" t="s">
        <v>3946</v>
      </c>
      <c r="E1528" s="1">
        <v>1415.72</v>
      </c>
      <c r="F1528" s="1">
        <v>41</v>
      </c>
      <c r="G1528" s="1">
        <v>11</v>
      </c>
      <c r="H1528" s="1">
        <v>1440.87</v>
      </c>
      <c r="L1528" t="str">
        <f t="shared" si="23"/>
        <v>0ffbac8b</v>
      </c>
      <c r="M1528" s="7">
        <v>46548</v>
      </c>
      <c r="N1528" t="str">
        <f>PROPER(Table1[[#This Row],[Region]])</f>
        <v>East</v>
      </c>
      <c r="O1528" t="str">
        <f>PROPER(Table1[[#This Row],[Product Category]])</f>
        <v>Electronics</v>
      </c>
      <c r="P1528">
        <f>ROUND(Table1[[#This Row],[Sales Amount]],1)</f>
        <v>1415.7</v>
      </c>
      <c r="Q1528">
        <f>Table1[[#This Row],[Quantity Sold]]</f>
        <v>41</v>
      </c>
      <c r="R1528">
        <f>Table1[[#This Row],[Discount (%)]]</f>
        <v>11</v>
      </c>
      <c r="S1528">
        <f>Table1[[#This Row],[Profit]]</f>
        <v>1440.87</v>
      </c>
    </row>
    <row r="1529" spans="1:19" ht="13.8">
      <c r="A1529" s="1" t="s">
        <v>1511</v>
      </c>
      <c r="B1529" s="7">
        <v>46549</v>
      </c>
      <c r="C1529" s="2" t="s">
        <v>3944</v>
      </c>
      <c r="D1529" s="4" t="s">
        <v>3945</v>
      </c>
      <c r="E1529" s="1">
        <v>1995.2</v>
      </c>
      <c r="F1529" s="1">
        <v>18</v>
      </c>
      <c r="G1529" s="1">
        <v>8</v>
      </c>
      <c r="H1529" s="1">
        <v>168.4</v>
      </c>
      <c r="L1529" t="str">
        <f t="shared" si="23"/>
        <v>9f5371fb</v>
      </c>
      <c r="M1529" s="7">
        <v>46549</v>
      </c>
      <c r="N1529" t="str">
        <f>PROPER(Table1[[#This Row],[Region]])</f>
        <v>South</v>
      </c>
      <c r="O1529" t="str">
        <f>PROPER(Table1[[#This Row],[Product Category]])</f>
        <v>Sports</v>
      </c>
      <c r="P1529">
        <f>ROUND(Table1[[#This Row],[Sales Amount]],1)</f>
        <v>1995.2</v>
      </c>
      <c r="Q1529">
        <f>Table1[[#This Row],[Quantity Sold]]</f>
        <v>18</v>
      </c>
      <c r="R1529">
        <f>Table1[[#This Row],[Discount (%)]]</f>
        <v>8</v>
      </c>
      <c r="S1529">
        <f>Table1[[#This Row],[Profit]]</f>
        <v>168.4</v>
      </c>
    </row>
    <row r="1530" spans="1:19" ht="13.8">
      <c r="A1530" s="1" t="s">
        <v>1512</v>
      </c>
      <c r="B1530" s="7">
        <v>46550</v>
      </c>
      <c r="C1530" s="2" t="s">
        <v>3944</v>
      </c>
      <c r="D1530" s="4" t="s">
        <v>3945</v>
      </c>
      <c r="E1530" s="1">
        <v>1111.06</v>
      </c>
      <c r="F1530" s="1">
        <v>34</v>
      </c>
      <c r="G1530" s="1">
        <v>19</v>
      </c>
      <c r="H1530" s="1">
        <v>1854.41</v>
      </c>
      <c r="L1530" t="str">
        <f t="shared" si="23"/>
        <v>09cd0051</v>
      </c>
      <c r="M1530" s="7">
        <v>46550</v>
      </c>
      <c r="N1530" t="str">
        <f>PROPER(Table1[[#This Row],[Region]])</f>
        <v>South</v>
      </c>
      <c r="O1530" t="str">
        <f>PROPER(Table1[[#This Row],[Product Category]])</f>
        <v>Sports</v>
      </c>
      <c r="P1530">
        <f>ROUND(Table1[[#This Row],[Sales Amount]],1)</f>
        <v>1111.0999999999999</v>
      </c>
      <c r="Q1530">
        <f>Table1[[#This Row],[Quantity Sold]]</f>
        <v>34</v>
      </c>
      <c r="R1530">
        <f>Table1[[#This Row],[Discount (%)]]</f>
        <v>19</v>
      </c>
      <c r="S1530">
        <f>Table1[[#This Row],[Profit]]</f>
        <v>1854.41</v>
      </c>
    </row>
    <row r="1531" spans="1:19" ht="13.8">
      <c r="A1531" s="1" t="s">
        <v>1513</v>
      </c>
      <c r="B1531" s="7">
        <v>46551</v>
      </c>
      <c r="C1531" s="2" t="s">
        <v>3942</v>
      </c>
      <c r="D1531" s="4" t="s">
        <v>1661</v>
      </c>
      <c r="E1531" s="1">
        <v>2934.88</v>
      </c>
      <c r="F1531" s="1">
        <v>44</v>
      </c>
      <c r="G1531" s="1">
        <v>4</v>
      </c>
      <c r="H1531" s="1">
        <v>1983.5</v>
      </c>
      <c r="L1531" t="str">
        <f t="shared" si="23"/>
        <v>0c924006</v>
      </c>
      <c r="M1531" s="7">
        <v>46551</v>
      </c>
      <c r="N1531" t="str">
        <f>PROPER(Table1[[#This Row],[Region]])</f>
        <v>West</v>
      </c>
      <c r="O1531" t="str">
        <f>PROPER(Table1[[#This Row],[Product Category]])</f>
        <v>Furniture</v>
      </c>
      <c r="P1531">
        <f>ROUND(Table1[[#This Row],[Sales Amount]],1)</f>
        <v>2934.9</v>
      </c>
      <c r="Q1531">
        <f>Table1[[#This Row],[Quantity Sold]]</f>
        <v>44</v>
      </c>
      <c r="R1531">
        <f>Table1[[#This Row],[Discount (%)]]</f>
        <v>4</v>
      </c>
      <c r="S1531">
        <f>Table1[[#This Row],[Profit]]</f>
        <v>1983.5</v>
      </c>
    </row>
    <row r="1532" spans="1:19" ht="13.8">
      <c r="A1532" s="1" t="s">
        <v>1514</v>
      </c>
      <c r="B1532" s="7">
        <v>46552</v>
      </c>
      <c r="C1532" s="2" t="s">
        <v>3944</v>
      </c>
      <c r="D1532" s="4" t="s">
        <v>1661</v>
      </c>
      <c r="E1532" s="1">
        <v>4839.62</v>
      </c>
      <c r="F1532" s="1">
        <v>23</v>
      </c>
      <c r="G1532" s="1">
        <v>49</v>
      </c>
      <c r="H1532" s="1">
        <v>1606.02</v>
      </c>
      <c r="L1532" t="str">
        <f t="shared" si="23"/>
        <v>c1d5319e</v>
      </c>
      <c r="M1532" s="7">
        <v>46552</v>
      </c>
      <c r="N1532" t="str">
        <f>PROPER(Table1[[#This Row],[Region]])</f>
        <v>South</v>
      </c>
      <c r="O1532" t="str">
        <f>PROPER(Table1[[#This Row],[Product Category]])</f>
        <v>Furniture</v>
      </c>
      <c r="P1532">
        <f>ROUND(Table1[[#This Row],[Sales Amount]],1)</f>
        <v>4839.6000000000004</v>
      </c>
      <c r="Q1532">
        <f>Table1[[#This Row],[Quantity Sold]]</f>
        <v>23</v>
      </c>
      <c r="R1532">
        <f>Table1[[#This Row],[Discount (%)]]</f>
        <v>49</v>
      </c>
      <c r="S1532">
        <f>Table1[[#This Row],[Profit]]</f>
        <v>1606.02</v>
      </c>
    </row>
    <row r="1533" spans="1:19" ht="13.8">
      <c r="A1533" s="1" t="s">
        <v>1515</v>
      </c>
      <c r="B1533" s="7">
        <v>46553</v>
      </c>
      <c r="C1533" s="2" t="s">
        <v>3943</v>
      </c>
      <c r="D1533" s="4" t="s">
        <v>3945</v>
      </c>
      <c r="E1533" s="1">
        <v>2843.41</v>
      </c>
      <c r="F1533" s="1">
        <v>16</v>
      </c>
      <c r="G1533" s="1">
        <v>28</v>
      </c>
      <c r="H1533" s="1">
        <v>1028.01</v>
      </c>
      <c r="L1533" t="str">
        <f t="shared" si="23"/>
        <v>57d930a4</v>
      </c>
      <c r="M1533" s="7">
        <v>46553</v>
      </c>
      <c r="N1533" t="str">
        <f>PROPER(Table1[[#This Row],[Region]])</f>
        <v>East</v>
      </c>
      <c r="O1533" t="str">
        <f>PROPER(Table1[[#This Row],[Product Category]])</f>
        <v>Sports</v>
      </c>
      <c r="P1533">
        <f>ROUND(Table1[[#This Row],[Sales Amount]],1)</f>
        <v>2843.4</v>
      </c>
      <c r="Q1533">
        <f>Table1[[#This Row],[Quantity Sold]]</f>
        <v>16</v>
      </c>
      <c r="R1533">
        <f>Table1[[#This Row],[Discount (%)]]</f>
        <v>28</v>
      </c>
      <c r="S1533">
        <f>Table1[[#This Row],[Profit]]</f>
        <v>1028.01</v>
      </c>
    </row>
    <row r="1534" spans="1:19" ht="13.8">
      <c r="A1534" s="1" t="s">
        <v>1516</v>
      </c>
      <c r="B1534" s="7">
        <v>46554</v>
      </c>
      <c r="C1534" s="2" t="s">
        <v>3942</v>
      </c>
      <c r="D1534" s="4" t="s">
        <v>1661</v>
      </c>
      <c r="E1534" s="1">
        <v>1797.06</v>
      </c>
      <c r="F1534" s="1">
        <v>33</v>
      </c>
      <c r="G1534" s="1">
        <v>50</v>
      </c>
      <c r="H1534" s="1">
        <v>79.45</v>
      </c>
      <c r="L1534" t="str">
        <f t="shared" si="23"/>
        <v>0df27d54</v>
      </c>
      <c r="M1534" s="7">
        <v>46554</v>
      </c>
      <c r="N1534" t="str">
        <f>PROPER(Table1[[#This Row],[Region]])</f>
        <v>West</v>
      </c>
      <c r="O1534" t="str">
        <f>PROPER(Table1[[#This Row],[Product Category]])</f>
        <v>Furniture</v>
      </c>
      <c r="P1534">
        <f>ROUND(Table1[[#This Row],[Sales Amount]],1)</f>
        <v>1797.1</v>
      </c>
      <c r="Q1534">
        <f>Table1[[#This Row],[Quantity Sold]]</f>
        <v>33</v>
      </c>
      <c r="R1534">
        <f>Table1[[#This Row],[Discount (%)]]</f>
        <v>50</v>
      </c>
      <c r="S1534">
        <f>Table1[[#This Row],[Profit]]</f>
        <v>79.45</v>
      </c>
    </row>
    <row r="1535" spans="1:19" ht="13.8">
      <c r="A1535" s="5">
        <v>0</v>
      </c>
      <c r="B1535" s="7">
        <v>46555</v>
      </c>
      <c r="C1535" s="2" t="s">
        <v>3943</v>
      </c>
      <c r="D1535" s="4" t="s">
        <v>3945</v>
      </c>
      <c r="E1535" s="1">
        <v>2814.99</v>
      </c>
      <c r="F1535" s="1">
        <v>18</v>
      </c>
      <c r="G1535" s="1">
        <v>45</v>
      </c>
      <c r="H1535" s="1">
        <v>691.46</v>
      </c>
      <c r="L1535" t="str">
        <f t="shared" si="23"/>
        <v>0</v>
      </c>
      <c r="M1535" s="7">
        <v>46555</v>
      </c>
      <c r="N1535" t="str">
        <f>PROPER(Table1[[#This Row],[Region]])</f>
        <v>East</v>
      </c>
      <c r="O1535" t="str">
        <f>PROPER(Table1[[#This Row],[Product Category]])</f>
        <v>Sports</v>
      </c>
      <c r="P1535">
        <f>ROUND(Table1[[#This Row],[Sales Amount]],1)</f>
        <v>2815</v>
      </c>
      <c r="Q1535">
        <f>Table1[[#This Row],[Quantity Sold]]</f>
        <v>18</v>
      </c>
      <c r="R1535">
        <f>Table1[[#This Row],[Discount (%)]]</f>
        <v>45</v>
      </c>
      <c r="S1535">
        <f>Table1[[#This Row],[Profit]]</f>
        <v>691.46</v>
      </c>
    </row>
    <row r="1536" spans="1:19" ht="13.8">
      <c r="A1536" s="1" t="s">
        <v>1517</v>
      </c>
      <c r="B1536" s="7">
        <v>46556</v>
      </c>
      <c r="C1536" s="2" t="s">
        <v>3941</v>
      </c>
      <c r="D1536" s="4" t="s">
        <v>1661</v>
      </c>
      <c r="E1536" s="1">
        <v>366.81</v>
      </c>
      <c r="F1536" s="1">
        <v>31</v>
      </c>
      <c r="G1536" s="1">
        <v>46</v>
      </c>
      <c r="H1536" s="1">
        <v>544.41999999999996</v>
      </c>
      <c r="L1536" t="str">
        <f t="shared" si="23"/>
        <v>11979d06</v>
      </c>
      <c r="M1536" s="7">
        <v>46556</v>
      </c>
      <c r="N1536" t="str">
        <f>PROPER(Table1[[#This Row],[Region]])</f>
        <v>North</v>
      </c>
      <c r="O1536" t="str">
        <f>PROPER(Table1[[#This Row],[Product Category]])</f>
        <v>Furniture</v>
      </c>
      <c r="P1536">
        <f>ROUND(Table1[[#This Row],[Sales Amount]],1)</f>
        <v>366.8</v>
      </c>
      <c r="Q1536">
        <f>Table1[[#This Row],[Quantity Sold]]</f>
        <v>31</v>
      </c>
      <c r="R1536">
        <f>Table1[[#This Row],[Discount (%)]]</f>
        <v>46</v>
      </c>
      <c r="S1536">
        <f>Table1[[#This Row],[Profit]]</f>
        <v>544.41999999999996</v>
      </c>
    </row>
    <row r="1537" spans="1:19" ht="13.8">
      <c r="A1537" s="1" t="s">
        <v>1518</v>
      </c>
      <c r="B1537" s="7">
        <v>46557</v>
      </c>
      <c r="C1537" s="2" t="s">
        <v>3941</v>
      </c>
      <c r="D1537" s="4" t="s">
        <v>3945</v>
      </c>
      <c r="E1537" s="1">
        <v>4234.88</v>
      </c>
      <c r="F1537" s="1">
        <v>43</v>
      </c>
      <c r="G1537" s="1">
        <v>7</v>
      </c>
      <c r="H1537" s="1">
        <v>1979.19</v>
      </c>
      <c r="L1537" t="str">
        <f t="shared" si="23"/>
        <v>fe69c5ce</v>
      </c>
      <c r="M1537" s="7">
        <v>46557</v>
      </c>
      <c r="N1537" t="str">
        <f>PROPER(Table1[[#This Row],[Region]])</f>
        <v>North</v>
      </c>
      <c r="O1537" t="str">
        <f>PROPER(Table1[[#This Row],[Product Category]])</f>
        <v>Sports</v>
      </c>
      <c r="P1537">
        <f>ROUND(Table1[[#This Row],[Sales Amount]],1)</f>
        <v>4234.8999999999996</v>
      </c>
      <c r="Q1537">
        <f>Table1[[#This Row],[Quantity Sold]]</f>
        <v>43</v>
      </c>
      <c r="R1537">
        <f>Table1[[#This Row],[Discount (%)]]</f>
        <v>7</v>
      </c>
      <c r="S1537">
        <f>Table1[[#This Row],[Profit]]</f>
        <v>1979.19</v>
      </c>
    </row>
    <row r="1538" spans="1:19" ht="13.8">
      <c r="A1538" s="1" t="s">
        <v>1519</v>
      </c>
      <c r="B1538" s="7">
        <v>46558</v>
      </c>
      <c r="C1538" s="2" t="s">
        <v>3944</v>
      </c>
      <c r="D1538" s="4" t="s">
        <v>1661</v>
      </c>
      <c r="E1538" s="1">
        <v>1570.37</v>
      </c>
      <c r="F1538" s="1">
        <v>50</v>
      </c>
      <c r="G1538" s="1">
        <v>26</v>
      </c>
      <c r="H1538" s="1">
        <v>1003.46</v>
      </c>
      <c r="L1538" t="str">
        <f t="shared" ref="L1538:L1601" si="24">TRIM(A1538)</f>
        <v>b9dc1d49</v>
      </c>
      <c r="M1538" s="7">
        <v>46558</v>
      </c>
      <c r="N1538" t="str">
        <f>PROPER(Table1[[#This Row],[Region]])</f>
        <v>South</v>
      </c>
      <c r="O1538" t="str">
        <f>PROPER(Table1[[#This Row],[Product Category]])</f>
        <v>Furniture</v>
      </c>
      <c r="P1538">
        <f>ROUND(Table1[[#This Row],[Sales Amount]],1)</f>
        <v>1570.4</v>
      </c>
      <c r="Q1538">
        <f>Table1[[#This Row],[Quantity Sold]]</f>
        <v>50</v>
      </c>
      <c r="R1538">
        <f>Table1[[#This Row],[Discount (%)]]</f>
        <v>26</v>
      </c>
      <c r="S1538">
        <f>Table1[[#This Row],[Profit]]</f>
        <v>1003.46</v>
      </c>
    </row>
    <row r="1539" spans="1:19" ht="13.8">
      <c r="A1539" s="1" t="s">
        <v>1520</v>
      </c>
      <c r="B1539" s="7">
        <v>46559</v>
      </c>
      <c r="C1539" s="2" t="s">
        <v>3944</v>
      </c>
      <c r="D1539" s="4" t="s">
        <v>3946</v>
      </c>
      <c r="E1539" s="1">
        <v>985.14</v>
      </c>
      <c r="F1539" s="1">
        <v>49</v>
      </c>
      <c r="G1539" s="1">
        <v>23</v>
      </c>
      <c r="H1539" s="1">
        <v>1562.08</v>
      </c>
      <c r="L1539" t="str">
        <f t="shared" si="24"/>
        <v>98f35ce9</v>
      </c>
      <c r="M1539" s="7">
        <v>46559</v>
      </c>
      <c r="N1539" t="str">
        <f>PROPER(Table1[[#This Row],[Region]])</f>
        <v>South</v>
      </c>
      <c r="O1539" t="str">
        <f>PROPER(Table1[[#This Row],[Product Category]])</f>
        <v>Electronics</v>
      </c>
      <c r="P1539">
        <f>ROUND(Table1[[#This Row],[Sales Amount]],1)</f>
        <v>985.1</v>
      </c>
      <c r="Q1539">
        <f>Table1[[#This Row],[Quantity Sold]]</f>
        <v>49</v>
      </c>
      <c r="R1539">
        <f>Table1[[#This Row],[Discount (%)]]</f>
        <v>23</v>
      </c>
      <c r="S1539">
        <f>Table1[[#This Row],[Profit]]</f>
        <v>1562.08</v>
      </c>
    </row>
    <row r="1540" spans="1:19" ht="13.8">
      <c r="A1540" s="1" t="s">
        <v>1521</v>
      </c>
      <c r="B1540" s="7">
        <v>46560</v>
      </c>
      <c r="C1540" s="2" t="s">
        <v>3941</v>
      </c>
      <c r="D1540" s="4" t="s">
        <v>1661</v>
      </c>
      <c r="E1540" s="1">
        <v>2020.21</v>
      </c>
      <c r="F1540" s="1">
        <v>23</v>
      </c>
      <c r="G1540" s="1">
        <v>9</v>
      </c>
      <c r="H1540" s="1">
        <v>128.91</v>
      </c>
      <c r="L1540" t="str">
        <f t="shared" si="24"/>
        <v>a051bc53</v>
      </c>
      <c r="M1540" s="7">
        <v>46560</v>
      </c>
      <c r="N1540" t="str">
        <f>PROPER(Table1[[#This Row],[Region]])</f>
        <v>North</v>
      </c>
      <c r="O1540" t="str">
        <f>PROPER(Table1[[#This Row],[Product Category]])</f>
        <v>Furniture</v>
      </c>
      <c r="P1540">
        <f>ROUND(Table1[[#This Row],[Sales Amount]],1)</f>
        <v>2020.2</v>
      </c>
      <c r="Q1540">
        <f>Table1[[#This Row],[Quantity Sold]]</f>
        <v>23</v>
      </c>
      <c r="R1540">
        <f>Table1[[#This Row],[Discount (%)]]</f>
        <v>9</v>
      </c>
      <c r="S1540">
        <f>Table1[[#This Row],[Profit]]</f>
        <v>128.91</v>
      </c>
    </row>
    <row r="1541" spans="1:19" ht="13.8">
      <c r="A1541" s="1" t="s">
        <v>1522</v>
      </c>
      <c r="B1541" s="7">
        <v>46561</v>
      </c>
      <c r="C1541" s="2" t="s">
        <v>3942</v>
      </c>
      <c r="D1541" s="4" t="s">
        <v>92</v>
      </c>
      <c r="E1541" s="1">
        <v>1432</v>
      </c>
      <c r="F1541" s="1">
        <v>46</v>
      </c>
      <c r="G1541" s="1">
        <v>47</v>
      </c>
      <c r="H1541" s="1">
        <v>1886.95</v>
      </c>
      <c r="L1541" t="str">
        <f t="shared" si="24"/>
        <v>ae7aca38</v>
      </c>
      <c r="M1541" s="7">
        <v>46561</v>
      </c>
      <c r="N1541" t="str">
        <f>PROPER(Table1[[#This Row],[Region]])</f>
        <v>West</v>
      </c>
      <c r="O1541" t="str">
        <f>PROPER(Table1[[#This Row],[Product Category]])</f>
        <v>Groceries</v>
      </c>
      <c r="P1541">
        <f>ROUND(Table1[[#This Row],[Sales Amount]],1)</f>
        <v>1432</v>
      </c>
      <c r="Q1541">
        <f>Table1[[#This Row],[Quantity Sold]]</f>
        <v>46</v>
      </c>
      <c r="R1541">
        <f>Table1[[#This Row],[Discount (%)]]</f>
        <v>47</v>
      </c>
      <c r="S1541">
        <f>Table1[[#This Row],[Profit]]</f>
        <v>1886.95</v>
      </c>
    </row>
    <row r="1542" spans="1:19" ht="13.8">
      <c r="A1542" s="1" t="s">
        <v>1523</v>
      </c>
      <c r="B1542" s="7">
        <v>46562</v>
      </c>
      <c r="C1542" s="2" t="s">
        <v>3943</v>
      </c>
      <c r="D1542" s="4" t="s">
        <v>3946</v>
      </c>
      <c r="E1542" s="1">
        <v>1991.96</v>
      </c>
      <c r="F1542" s="1">
        <v>39</v>
      </c>
      <c r="G1542" s="1">
        <v>45</v>
      </c>
      <c r="H1542" s="1">
        <v>711.25</v>
      </c>
      <c r="L1542" t="str">
        <f t="shared" si="24"/>
        <v>612ffe2b</v>
      </c>
      <c r="M1542" s="7">
        <v>46562</v>
      </c>
      <c r="N1542" t="str">
        <f>PROPER(Table1[[#This Row],[Region]])</f>
        <v>East</v>
      </c>
      <c r="O1542" t="str">
        <f>PROPER(Table1[[#This Row],[Product Category]])</f>
        <v>Electronics</v>
      </c>
      <c r="P1542">
        <f>ROUND(Table1[[#This Row],[Sales Amount]],1)</f>
        <v>1992</v>
      </c>
      <c r="Q1542">
        <f>Table1[[#This Row],[Quantity Sold]]</f>
        <v>39</v>
      </c>
      <c r="R1542">
        <f>Table1[[#This Row],[Discount (%)]]</f>
        <v>45</v>
      </c>
      <c r="S1542">
        <f>Table1[[#This Row],[Profit]]</f>
        <v>711.25</v>
      </c>
    </row>
    <row r="1543" spans="1:19" ht="13.8">
      <c r="A1543" s="1" t="s">
        <v>1524</v>
      </c>
      <c r="B1543" s="7">
        <v>46563</v>
      </c>
      <c r="C1543" s="2" t="s">
        <v>3943</v>
      </c>
      <c r="D1543" s="4" t="s">
        <v>3945</v>
      </c>
      <c r="E1543" s="1">
        <v>421.28</v>
      </c>
      <c r="F1543" s="1">
        <v>32</v>
      </c>
      <c r="G1543" s="1">
        <v>23</v>
      </c>
      <c r="H1543" s="1">
        <v>1013.94</v>
      </c>
      <c r="L1543" t="str">
        <f t="shared" si="24"/>
        <v>0fc8a943</v>
      </c>
      <c r="M1543" s="7">
        <v>46563</v>
      </c>
      <c r="N1543" t="str">
        <f>PROPER(Table1[[#This Row],[Region]])</f>
        <v>East</v>
      </c>
      <c r="O1543" t="str">
        <f>PROPER(Table1[[#This Row],[Product Category]])</f>
        <v>Sports</v>
      </c>
      <c r="P1543">
        <f>ROUND(Table1[[#This Row],[Sales Amount]],1)</f>
        <v>421.3</v>
      </c>
      <c r="Q1543">
        <f>Table1[[#This Row],[Quantity Sold]]</f>
        <v>32</v>
      </c>
      <c r="R1543">
        <f>Table1[[#This Row],[Discount (%)]]</f>
        <v>23</v>
      </c>
      <c r="S1543">
        <f>Table1[[#This Row],[Profit]]</f>
        <v>1013.94</v>
      </c>
    </row>
    <row r="1544" spans="1:19" ht="13.8">
      <c r="A1544" s="1" t="s">
        <v>1525</v>
      </c>
      <c r="B1544" s="7">
        <v>46564</v>
      </c>
      <c r="C1544" s="2" t="s">
        <v>3943</v>
      </c>
      <c r="D1544" s="4" t="s">
        <v>1661</v>
      </c>
      <c r="E1544" s="1">
        <v>4414.3599999999997</v>
      </c>
      <c r="F1544" s="1">
        <v>27</v>
      </c>
      <c r="G1544" s="1">
        <v>36</v>
      </c>
      <c r="H1544" s="1">
        <v>612.23</v>
      </c>
      <c r="L1544" t="str">
        <f t="shared" si="24"/>
        <v>241a3ba9</v>
      </c>
      <c r="M1544" s="7">
        <v>46564</v>
      </c>
      <c r="N1544" t="str">
        <f>PROPER(Table1[[#This Row],[Region]])</f>
        <v>East</v>
      </c>
      <c r="O1544" t="str">
        <f>PROPER(Table1[[#This Row],[Product Category]])</f>
        <v>Furniture</v>
      </c>
      <c r="P1544">
        <f>ROUND(Table1[[#This Row],[Sales Amount]],1)</f>
        <v>4414.3999999999996</v>
      </c>
      <c r="Q1544">
        <f>Table1[[#This Row],[Quantity Sold]]</f>
        <v>27</v>
      </c>
      <c r="R1544">
        <f>Table1[[#This Row],[Discount (%)]]</f>
        <v>36</v>
      </c>
      <c r="S1544">
        <f>Table1[[#This Row],[Profit]]</f>
        <v>612.23</v>
      </c>
    </row>
    <row r="1545" spans="1:19" ht="13.8">
      <c r="A1545" s="1" t="s">
        <v>1526</v>
      </c>
      <c r="B1545" s="7">
        <v>46565</v>
      </c>
      <c r="C1545" s="2" t="s">
        <v>3941</v>
      </c>
      <c r="D1545" s="4" t="s">
        <v>1489</v>
      </c>
      <c r="E1545" s="1">
        <v>1920.81</v>
      </c>
      <c r="F1545" s="1">
        <v>25</v>
      </c>
      <c r="G1545" s="1">
        <v>15</v>
      </c>
      <c r="H1545" s="1">
        <v>900.95</v>
      </c>
      <c r="L1545" t="str">
        <f t="shared" si="24"/>
        <v>b1207ecb</v>
      </c>
      <c r="M1545" s="7">
        <v>46565</v>
      </c>
      <c r="N1545" t="str">
        <f>PROPER(Table1[[#This Row],[Region]])</f>
        <v>North</v>
      </c>
      <c r="O1545" t="str">
        <f>PROPER(Table1[[#This Row],[Product Category]])</f>
        <v>Clothing</v>
      </c>
      <c r="P1545">
        <f>ROUND(Table1[[#This Row],[Sales Amount]],1)</f>
        <v>1920.8</v>
      </c>
      <c r="Q1545">
        <f>Table1[[#This Row],[Quantity Sold]]</f>
        <v>25</v>
      </c>
      <c r="R1545">
        <f>Table1[[#This Row],[Discount (%)]]</f>
        <v>15</v>
      </c>
      <c r="S1545">
        <f>Table1[[#This Row],[Profit]]</f>
        <v>900.95</v>
      </c>
    </row>
    <row r="1546" spans="1:19" ht="13.8">
      <c r="A1546" s="1" t="s">
        <v>1527</v>
      </c>
      <c r="B1546" s="7">
        <v>46566</v>
      </c>
      <c r="C1546" s="2" t="s">
        <v>3943</v>
      </c>
      <c r="D1546" s="4" t="s">
        <v>1661</v>
      </c>
      <c r="E1546" s="1">
        <v>4731.8</v>
      </c>
      <c r="F1546" s="1">
        <v>21</v>
      </c>
      <c r="G1546" s="1">
        <v>39</v>
      </c>
      <c r="H1546" s="1">
        <v>861.11</v>
      </c>
      <c r="L1546" t="str">
        <f t="shared" si="24"/>
        <v>b0e32660</v>
      </c>
      <c r="M1546" s="7">
        <v>46566</v>
      </c>
      <c r="N1546" t="str">
        <f>PROPER(Table1[[#This Row],[Region]])</f>
        <v>East</v>
      </c>
      <c r="O1546" t="str">
        <f>PROPER(Table1[[#This Row],[Product Category]])</f>
        <v>Furniture</v>
      </c>
      <c r="P1546">
        <f>ROUND(Table1[[#This Row],[Sales Amount]],1)</f>
        <v>4731.8</v>
      </c>
      <c r="Q1546">
        <f>Table1[[#This Row],[Quantity Sold]]</f>
        <v>21</v>
      </c>
      <c r="R1546">
        <f>Table1[[#This Row],[Discount (%)]]</f>
        <v>39</v>
      </c>
      <c r="S1546">
        <f>Table1[[#This Row],[Profit]]</f>
        <v>861.11</v>
      </c>
    </row>
    <row r="1547" spans="1:19" ht="13.8">
      <c r="A1547" s="1" t="s">
        <v>1528</v>
      </c>
      <c r="B1547" s="7">
        <v>46567</v>
      </c>
      <c r="C1547" s="2" t="s">
        <v>3943</v>
      </c>
      <c r="D1547" s="4" t="s">
        <v>3945</v>
      </c>
      <c r="E1547" s="1">
        <v>422.74</v>
      </c>
      <c r="F1547" s="1">
        <v>42</v>
      </c>
      <c r="G1547" s="1">
        <v>48</v>
      </c>
      <c r="H1547" s="1">
        <v>699.49</v>
      </c>
      <c r="L1547" t="str">
        <f t="shared" si="24"/>
        <v>6600aa46</v>
      </c>
      <c r="M1547" s="7">
        <v>46567</v>
      </c>
      <c r="N1547" t="str">
        <f>PROPER(Table1[[#This Row],[Region]])</f>
        <v>East</v>
      </c>
      <c r="O1547" t="str">
        <f>PROPER(Table1[[#This Row],[Product Category]])</f>
        <v>Sports</v>
      </c>
      <c r="P1547">
        <f>ROUND(Table1[[#This Row],[Sales Amount]],1)</f>
        <v>422.7</v>
      </c>
      <c r="Q1547">
        <f>Table1[[#This Row],[Quantity Sold]]</f>
        <v>42</v>
      </c>
      <c r="R1547">
        <f>Table1[[#This Row],[Discount (%)]]</f>
        <v>48</v>
      </c>
      <c r="S1547">
        <f>Table1[[#This Row],[Profit]]</f>
        <v>699.49</v>
      </c>
    </row>
    <row r="1548" spans="1:19" ht="13.8">
      <c r="A1548" s="1" t="s">
        <v>1529</v>
      </c>
      <c r="B1548" s="7">
        <v>46568</v>
      </c>
      <c r="C1548" s="2" t="s">
        <v>3943</v>
      </c>
      <c r="D1548" s="4" t="s">
        <v>3946</v>
      </c>
      <c r="E1548" s="1">
        <v>1156.26</v>
      </c>
      <c r="F1548" s="1">
        <v>26</v>
      </c>
      <c r="G1548" s="1">
        <v>0</v>
      </c>
      <c r="H1548" s="1">
        <v>196.86</v>
      </c>
      <c r="L1548" t="str">
        <f t="shared" si="24"/>
        <v>e8657514</v>
      </c>
      <c r="M1548" s="7">
        <v>46568</v>
      </c>
      <c r="N1548" t="str">
        <f>PROPER(Table1[[#This Row],[Region]])</f>
        <v>East</v>
      </c>
      <c r="O1548" t="str">
        <f>PROPER(Table1[[#This Row],[Product Category]])</f>
        <v>Electronics</v>
      </c>
      <c r="P1548">
        <f>ROUND(Table1[[#This Row],[Sales Amount]],1)</f>
        <v>1156.3</v>
      </c>
      <c r="Q1548">
        <f>Table1[[#This Row],[Quantity Sold]]</f>
        <v>26</v>
      </c>
      <c r="R1548">
        <f>Table1[[#This Row],[Discount (%)]]</f>
        <v>0</v>
      </c>
      <c r="S1548">
        <f>Table1[[#This Row],[Profit]]</f>
        <v>196.86</v>
      </c>
    </row>
    <row r="1549" spans="1:19" ht="13.8">
      <c r="A1549" s="1" t="s">
        <v>1530</v>
      </c>
      <c r="B1549" s="7">
        <v>46569</v>
      </c>
      <c r="C1549" s="2" t="s">
        <v>3944</v>
      </c>
      <c r="D1549" s="4" t="s">
        <v>3945</v>
      </c>
      <c r="E1549" s="1">
        <v>4437.96</v>
      </c>
      <c r="F1549" s="1">
        <v>19</v>
      </c>
      <c r="G1549" s="1">
        <v>26</v>
      </c>
      <c r="H1549" s="1">
        <v>348.13</v>
      </c>
      <c r="L1549" t="str">
        <f t="shared" si="24"/>
        <v>83ba0d4e</v>
      </c>
      <c r="M1549" s="7">
        <v>46569</v>
      </c>
      <c r="N1549" t="str">
        <f>PROPER(Table1[[#This Row],[Region]])</f>
        <v>South</v>
      </c>
      <c r="O1549" t="str">
        <f>PROPER(Table1[[#This Row],[Product Category]])</f>
        <v>Sports</v>
      </c>
      <c r="P1549">
        <f>ROUND(Table1[[#This Row],[Sales Amount]],1)</f>
        <v>4438</v>
      </c>
      <c r="Q1549">
        <f>Table1[[#This Row],[Quantity Sold]]</f>
        <v>19</v>
      </c>
      <c r="R1549">
        <f>Table1[[#This Row],[Discount (%)]]</f>
        <v>26</v>
      </c>
      <c r="S1549">
        <f>Table1[[#This Row],[Profit]]</f>
        <v>348.13</v>
      </c>
    </row>
    <row r="1550" spans="1:19" ht="13.8">
      <c r="A1550" s="1" t="s">
        <v>1531</v>
      </c>
      <c r="B1550" s="7">
        <v>46570</v>
      </c>
      <c r="C1550" s="2" t="s">
        <v>3942</v>
      </c>
      <c r="D1550" s="4" t="s">
        <v>1489</v>
      </c>
      <c r="E1550" s="1">
        <v>3233.17</v>
      </c>
      <c r="F1550" s="1">
        <v>14</v>
      </c>
      <c r="G1550" s="1">
        <v>50</v>
      </c>
      <c r="H1550" s="1">
        <v>1247.03</v>
      </c>
      <c r="L1550" t="str">
        <f t="shared" si="24"/>
        <v>9cf2890f</v>
      </c>
      <c r="M1550" s="7">
        <v>46570</v>
      </c>
      <c r="N1550" t="str">
        <f>PROPER(Table1[[#This Row],[Region]])</f>
        <v>West</v>
      </c>
      <c r="O1550" t="str">
        <f>PROPER(Table1[[#This Row],[Product Category]])</f>
        <v>Clothing</v>
      </c>
      <c r="P1550">
        <f>ROUND(Table1[[#This Row],[Sales Amount]],1)</f>
        <v>3233.2</v>
      </c>
      <c r="Q1550">
        <f>Table1[[#This Row],[Quantity Sold]]</f>
        <v>14</v>
      </c>
      <c r="R1550">
        <f>Table1[[#This Row],[Discount (%)]]</f>
        <v>50</v>
      </c>
      <c r="S1550">
        <f>Table1[[#This Row],[Profit]]</f>
        <v>1247.03</v>
      </c>
    </row>
    <row r="1551" spans="1:19" ht="13.8">
      <c r="A1551" s="1" t="s">
        <v>1532</v>
      </c>
      <c r="B1551" s="7">
        <v>46571</v>
      </c>
      <c r="C1551" s="2" t="s">
        <v>3942</v>
      </c>
      <c r="D1551" s="4" t="s">
        <v>3946</v>
      </c>
      <c r="E1551" s="1">
        <v>3946.49</v>
      </c>
      <c r="F1551" s="1">
        <v>44</v>
      </c>
      <c r="G1551" s="1">
        <v>22</v>
      </c>
      <c r="H1551" s="1">
        <v>1167.01</v>
      </c>
      <c r="L1551" t="str">
        <f t="shared" si="24"/>
        <v>5c7acf75</v>
      </c>
      <c r="M1551" s="7">
        <v>46571</v>
      </c>
      <c r="N1551" t="str">
        <f>PROPER(Table1[[#This Row],[Region]])</f>
        <v>West</v>
      </c>
      <c r="O1551" t="str">
        <f>PROPER(Table1[[#This Row],[Product Category]])</f>
        <v>Electronics</v>
      </c>
      <c r="P1551">
        <f>ROUND(Table1[[#This Row],[Sales Amount]],1)</f>
        <v>3946.5</v>
      </c>
      <c r="Q1551">
        <f>Table1[[#This Row],[Quantity Sold]]</f>
        <v>44</v>
      </c>
      <c r="R1551">
        <f>Table1[[#This Row],[Discount (%)]]</f>
        <v>22</v>
      </c>
      <c r="S1551">
        <f>Table1[[#This Row],[Profit]]</f>
        <v>1167.01</v>
      </c>
    </row>
    <row r="1552" spans="1:19" ht="13.8">
      <c r="A1552" s="1" t="s">
        <v>1533</v>
      </c>
      <c r="B1552" s="7">
        <v>46572</v>
      </c>
      <c r="C1552" s="2" t="s">
        <v>3942</v>
      </c>
      <c r="D1552" s="4" t="s">
        <v>3945</v>
      </c>
      <c r="E1552" s="1">
        <v>103.99</v>
      </c>
      <c r="F1552" s="1">
        <v>5</v>
      </c>
      <c r="G1552" s="1">
        <v>27</v>
      </c>
      <c r="H1552" s="1">
        <v>1547.59</v>
      </c>
      <c r="L1552" t="str">
        <f t="shared" si="24"/>
        <v>61adb093</v>
      </c>
      <c r="M1552" s="7">
        <v>46572</v>
      </c>
      <c r="N1552" t="str">
        <f>PROPER(Table1[[#This Row],[Region]])</f>
        <v>West</v>
      </c>
      <c r="O1552" t="str">
        <f>PROPER(Table1[[#This Row],[Product Category]])</f>
        <v>Sports</v>
      </c>
      <c r="P1552">
        <f>ROUND(Table1[[#This Row],[Sales Amount]],1)</f>
        <v>104</v>
      </c>
      <c r="Q1552">
        <f>Table1[[#This Row],[Quantity Sold]]</f>
        <v>5</v>
      </c>
      <c r="R1552">
        <f>Table1[[#This Row],[Discount (%)]]</f>
        <v>27</v>
      </c>
      <c r="S1552">
        <f>Table1[[#This Row],[Profit]]</f>
        <v>1547.59</v>
      </c>
    </row>
    <row r="1553" spans="1:19" ht="13.8">
      <c r="A1553" s="1" t="s">
        <v>1534</v>
      </c>
      <c r="B1553" s="7">
        <v>46573</v>
      </c>
      <c r="C1553" s="2" t="s">
        <v>3944</v>
      </c>
      <c r="D1553" s="4" t="s">
        <v>1661</v>
      </c>
      <c r="E1553" s="1">
        <v>3198.55</v>
      </c>
      <c r="F1553" s="1">
        <v>21</v>
      </c>
      <c r="G1553" s="1">
        <v>37</v>
      </c>
      <c r="H1553" s="1">
        <v>1948.6</v>
      </c>
      <c r="L1553" t="str">
        <f t="shared" si="24"/>
        <v>d627fdb8</v>
      </c>
      <c r="M1553" s="7">
        <v>46573</v>
      </c>
      <c r="N1553" t="str">
        <f>PROPER(Table1[[#This Row],[Region]])</f>
        <v>South</v>
      </c>
      <c r="O1553" t="str">
        <f>PROPER(Table1[[#This Row],[Product Category]])</f>
        <v>Furniture</v>
      </c>
      <c r="P1553">
        <f>ROUND(Table1[[#This Row],[Sales Amount]],1)</f>
        <v>3198.6</v>
      </c>
      <c r="Q1553">
        <f>Table1[[#This Row],[Quantity Sold]]</f>
        <v>21</v>
      </c>
      <c r="R1553">
        <f>Table1[[#This Row],[Discount (%)]]</f>
        <v>37</v>
      </c>
      <c r="S1553">
        <f>Table1[[#This Row],[Profit]]</f>
        <v>1948.6</v>
      </c>
    </row>
    <row r="1554" spans="1:19" ht="13.8">
      <c r="A1554" s="1" t="s">
        <v>1535</v>
      </c>
      <c r="B1554" s="7">
        <v>46574</v>
      </c>
      <c r="C1554" s="2" t="s">
        <v>3943</v>
      </c>
      <c r="D1554" s="4" t="s">
        <v>1661</v>
      </c>
      <c r="E1554" s="1">
        <v>1784.22</v>
      </c>
      <c r="F1554" s="1">
        <v>17</v>
      </c>
      <c r="G1554" s="1">
        <v>26</v>
      </c>
      <c r="H1554" s="1">
        <v>1447.69</v>
      </c>
      <c r="L1554" t="str">
        <f t="shared" si="24"/>
        <v>af521f83</v>
      </c>
      <c r="M1554" s="7">
        <v>46574</v>
      </c>
      <c r="N1554" t="str">
        <f>PROPER(Table1[[#This Row],[Region]])</f>
        <v>East</v>
      </c>
      <c r="O1554" t="str">
        <f>PROPER(Table1[[#This Row],[Product Category]])</f>
        <v>Furniture</v>
      </c>
      <c r="P1554">
        <f>ROUND(Table1[[#This Row],[Sales Amount]],1)</f>
        <v>1784.2</v>
      </c>
      <c r="Q1554">
        <f>Table1[[#This Row],[Quantity Sold]]</f>
        <v>17</v>
      </c>
      <c r="R1554">
        <f>Table1[[#This Row],[Discount (%)]]</f>
        <v>26</v>
      </c>
      <c r="S1554">
        <f>Table1[[#This Row],[Profit]]</f>
        <v>1447.69</v>
      </c>
    </row>
    <row r="1555" spans="1:19" ht="13.8">
      <c r="A1555" s="1" t="s">
        <v>1536</v>
      </c>
      <c r="B1555" s="7">
        <v>46575</v>
      </c>
      <c r="C1555" s="2" t="s">
        <v>3944</v>
      </c>
      <c r="D1555" s="4" t="s">
        <v>3946</v>
      </c>
      <c r="E1555" s="1">
        <v>2939.37</v>
      </c>
      <c r="F1555" s="1">
        <v>27</v>
      </c>
      <c r="G1555" s="1">
        <v>29</v>
      </c>
      <c r="H1555" s="1">
        <v>167.82</v>
      </c>
      <c r="L1555" t="str">
        <f t="shared" si="24"/>
        <v>be1d717c</v>
      </c>
      <c r="M1555" s="7">
        <v>46575</v>
      </c>
      <c r="N1555" t="str">
        <f>PROPER(Table1[[#This Row],[Region]])</f>
        <v>South</v>
      </c>
      <c r="O1555" t="str">
        <f>PROPER(Table1[[#This Row],[Product Category]])</f>
        <v>Electronics</v>
      </c>
      <c r="P1555">
        <f>ROUND(Table1[[#This Row],[Sales Amount]],1)</f>
        <v>2939.4</v>
      </c>
      <c r="Q1555">
        <f>Table1[[#This Row],[Quantity Sold]]</f>
        <v>27</v>
      </c>
      <c r="R1555">
        <f>Table1[[#This Row],[Discount (%)]]</f>
        <v>29</v>
      </c>
      <c r="S1555">
        <f>Table1[[#This Row],[Profit]]</f>
        <v>167.82</v>
      </c>
    </row>
    <row r="1556" spans="1:19" ht="13.8">
      <c r="A1556" s="1" t="s">
        <v>1537</v>
      </c>
      <c r="B1556" s="7">
        <v>46576</v>
      </c>
      <c r="C1556" s="2" t="s">
        <v>3942</v>
      </c>
      <c r="D1556" s="4" t="s">
        <v>3946</v>
      </c>
      <c r="E1556" s="1">
        <v>3765.5</v>
      </c>
      <c r="F1556" s="1">
        <v>28</v>
      </c>
      <c r="G1556" s="1">
        <v>50</v>
      </c>
      <c r="H1556" s="1">
        <v>1259.94</v>
      </c>
      <c r="L1556" t="str">
        <f t="shared" si="24"/>
        <v>216a12fb</v>
      </c>
      <c r="M1556" s="7">
        <v>46576</v>
      </c>
      <c r="N1556" t="str">
        <f>PROPER(Table1[[#This Row],[Region]])</f>
        <v>West</v>
      </c>
      <c r="O1556" t="str">
        <f>PROPER(Table1[[#This Row],[Product Category]])</f>
        <v>Electronics</v>
      </c>
      <c r="P1556">
        <f>ROUND(Table1[[#This Row],[Sales Amount]],1)</f>
        <v>3765.5</v>
      </c>
      <c r="Q1556">
        <f>Table1[[#This Row],[Quantity Sold]]</f>
        <v>28</v>
      </c>
      <c r="R1556">
        <f>Table1[[#This Row],[Discount (%)]]</f>
        <v>50</v>
      </c>
      <c r="S1556">
        <f>Table1[[#This Row],[Profit]]</f>
        <v>1259.94</v>
      </c>
    </row>
    <row r="1557" spans="1:19" ht="13.8">
      <c r="A1557" s="1">
        <v>22840559</v>
      </c>
      <c r="B1557" s="7">
        <v>46577</v>
      </c>
      <c r="C1557" s="2" t="s">
        <v>3943</v>
      </c>
      <c r="D1557" s="4" t="s">
        <v>1661</v>
      </c>
      <c r="E1557" s="1">
        <v>3602.98</v>
      </c>
      <c r="F1557" s="1">
        <v>3</v>
      </c>
      <c r="G1557" s="1">
        <v>0</v>
      </c>
      <c r="H1557" s="1">
        <v>1108.81</v>
      </c>
      <c r="L1557" t="str">
        <f t="shared" si="24"/>
        <v>22840559</v>
      </c>
      <c r="M1557" s="7">
        <v>46577</v>
      </c>
      <c r="N1557" t="str">
        <f>PROPER(Table1[[#This Row],[Region]])</f>
        <v>East</v>
      </c>
      <c r="O1557" t="str">
        <f>PROPER(Table1[[#This Row],[Product Category]])</f>
        <v>Furniture</v>
      </c>
      <c r="P1557">
        <f>ROUND(Table1[[#This Row],[Sales Amount]],1)</f>
        <v>3603</v>
      </c>
      <c r="Q1557">
        <f>Table1[[#This Row],[Quantity Sold]]</f>
        <v>3</v>
      </c>
      <c r="R1557">
        <f>Table1[[#This Row],[Discount (%)]]</f>
        <v>0</v>
      </c>
      <c r="S1557">
        <f>Table1[[#This Row],[Profit]]</f>
        <v>1108.81</v>
      </c>
    </row>
    <row r="1558" spans="1:19" ht="13.8">
      <c r="A1558" s="1" t="s">
        <v>1538</v>
      </c>
      <c r="B1558" s="7">
        <v>46578</v>
      </c>
      <c r="C1558" s="2" t="s">
        <v>3943</v>
      </c>
      <c r="D1558" s="4" t="s">
        <v>92</v>
      </c>
      <c r="E1558" s="1">
        <v>1665.36</v>
      </c>
      <c r="F1558" s="1">
        <v>38</v>
      </c>
      <c r="G1558" s="1">
        <v>11</v>
      </c>
      <c r="H1558" s="1">
        <v>577.57000000000005</v>
      </c>
      <c r="L1558" t="str">
        <f t="shared" si="24"/>
        <v>f691e4aa</v>
      </c>
      <c r="M1558" s="7">
        <v>46578</v>
      </c>
      <c r="N1558" t="str">
        <f>PROPER(Table1[[#This Row],[Region]])</f>
        <v>East</v>
      </c>
      <c r="O1558" t="str">
        <f>PROPER(Table1[[#This Row],[Product Category]])</f>
        <v>Groceries</v>
      </c>
      <c r="P1558">
        <f>ROUND(Table1[[#This Row],[Sales Amount]],1)</f>
        <v>1665.4</v>
      </c>
      <c r="Q1558">
        <f>Table1[[#This Row],[Quantity Sold]]</f>
        <v>38</v>
      </c>
      <c r="R1558">
        <f>Table1[[#This Row],[Discount (%)]]</f>
        <v>11</v>
      </c>
      <c r="S1558">
        <f>Table1[[#This Row],[Profit]]</f>
        <v>577.57000000000005</v>
      </c>
    </row>
    <row r="1559" spans="1:19" ht="13.8">
      <c r="A1559" s="1" t="s">
        <v>1539</v>
      </c>
      <c r="B1559" s="7">
        <v>46579</v>
      </c>
      <c r="C1559" s="2" t="s">
        <v>3943</v>
      </c>
      <c r="D1559" s="4" t="s">
        <v>1489</v>
      </c>
      <c r="E1559" s="1">
        <v>1640.37</v>
      </c>
      <c r="F1559" s="1">
        <v>21</v>
      </c>
      <c r="G1559" s="1">
        <v>8</v>
      </c>
      <c r="H1559" s="1">
        <v>1780.15</v>
      </c>
      <c r="L1559" t="str">
        <f t="shared" si="24"/>
        <v>f86ccdf9</v>
      </c>
      <c r="M1559" s="7">
        <v>46579</v>
      </c>
      <c r="N1559" t="str">
        <f>PROPER(Table1[[#This Row],[Region]])</f>
        <v>East</v>
      </c>
      <c r="O1559" t="str">
        <f>PROPER(Table1[[#This Row],[Product Category]])</f>
        <v>Clothing</v>
      </c>
      <c r="P1559">
        <f>ROUND(Table1[[#This Row],[Sales Amount]],1)</f>
        <v>1640.4</v>
      </c>
      <c r="Q1559">
        <f>Table1[[#This Row],[Quantity Sold]]</f>
        <v>21</v>
      </c>
      <c r="R1559">
        <f>Table1[[#This Row],[Discount (%)]]</f>
        <v>8</v>
      </c>
      <c r="S1559">
        <f>Table1[[#This Row],[Profit]]</f>
        <v>1780.15</v>
      </c>
    </row>
    <row r="1560" spans="1:19" ht="13.8">
      <c r="A1560" s="1" t="s">
        <v>1540</v>
      </c>
      <c r="B1560" s="7">
        <v>46580</v>
      </c>
      <c r="C1560" s="2" t="s">
        <v>3941</v>
      </c>
      <c r="D1560" s="4" t="s">
        <v>1661</v>
      </c>
      <c r="E1560" s="1">
        <v>1799.62</v>
      </c>
      <c r="F1560" s="1">
        <v>17</v>
      </c>
      <c r="G1560" s="1">
        <v>7</v>
      </c>
      <c r="H1560" s="1">
        <v>194.08</v>
      </c>
      <c r="L1560" t="str">
        <f t="shared" si="24"/>
        <v>1512a915</v>
      </c>
      <c r="M1560" s="7">
        <v>46580</v>
      </c>
      <c r="N1560" t="str">
        <f>PROPER(Table1[[#This Row],[Region]])</f>
        <v>North</v>
      </c>
      <c r="O1560" t="str">
        <f>PROPER(Table1[[#This Row],[Product Category]])</f>
        <v>Furniture</v>
      </c>
      <c r="P1560">
        <f>ROUND(Table1[[#This Row],[Sales Amount]],1)</f>
        <v>1799.6</v>
      </c>
      <c r="Q1560">
        <f>Table1[[#This Row],[Quantity Sold]]</f>
        <v>17</v>
      </c>
      <c r="R1560">
        <f>Table1[[#This Row],[Discount (%)]]</f>
        <v>7</v>
      </c>
      <c r="S1560">
        <f>Table1[[#This Row],[Profit]]</f>
        <v>194.08</v>
      </c>
    </row>
    <row r="1561" spans="1:19" ht="13.8">
      <c r="A1561" s="1" t="s">
        <v>1541</v>
      </c>
      <c r="B1561" s="7">
        <v>46581</v>
      </c>
      <c r="C1561" s="2" t="s">
        <v>3942</v>
      </c>
      <c r="D1561" s="4" t="s">
        <v>1661</v>
      </c>
      <c r="E1561" s="1">
        <v>2213.21</v>
      </c>
      <c r="F1561" s="1">
        <v>33</v>
      </c>
      <c r="G1561" s="1">
        <v>7</v>
      </c>
      <c r="H1561" s="1">
        <v>823.69</v>
      </c>
      <c r="L1561" t="str">
        <f t="shared" si="24"/>
        <v>c58bfb30</v>
      </c>
      <c r="M1561" s="7">
        <v>46581</v>
      </c>
      <c r="N1561" t="str">
        <f>PROPER(Table1[[#This Row],[Region]])</f>
        <v>West</v>
      </c>
      <c r="O1561" t="str">
        <f>PROPER(Table1[[#This Row],[Product Category]])</f>
        <v>Furniture</v>
      </c>
      <c r="P1561">
        <f>ROUND(Table1[[#This Row],[Sales Amount]],1)</f>
        <v>2213.1999999999998</v>
      </c>
      <c r="Q1561">
        <f>Table1[[#This Row],[Quantity Sold]]</f>
        <v>33</v>
      </c>
      <c r="R1561">
        <f>Table1[[#This Row],[Discount (%)]]</f>
        <v>7</v>
      </c>
      <c r="S1561">
        <f>Table1[[#This Row],[Profit]]</f>
        <v>823.69</v>
      </c>
    </row>
    <row r="1562" spans="1:19" ht="13.8">
      <c r="A1562" s="1" t="s">
        <v>1542</v>
      </c>
      <c r="B1562" s="7">
        <v>46582</v>
      </c>
      <c r="C1562" s="2" t="s">
        <v>3942</v>
      </c>
      <c r="D1562" s="4" t="s">
        <v>1489</v>
      </c>
      <c r="E1562" s="1">
        <v>1197.51</v>
      </c>
      <c r="F1562" s="1">
        <v>28</v>
      </c>
      <c r="G1562" s="1">
        <v>1</v>
      </c>
      <c r="H1562" s="1">
        <v>274.83999999999997</v>
      </c>
      <c r="L1562" t="str">
        <f t="shared" si="24"/>
        <v>db3beef4</v>
      </c>
      <c r="M1562" s="7">
        <v>46582</v>
      </c>
      <c r="N1562" t="str">
        <f>PROPER(Table1[[#This Row],[Region]])</f>
        <v>West</v>
      </c>
      <c r="O1562" t="str">
        <f>PROPER(Table1[[#This Row],[Product Category]])</f>
        <v>Clothing</v>
      </c>
      <c r="P1562">
        <f>ROUND(Table1[[#This Row],[Sales Amount]],1)</f>
        <v>1197.5</v>
      </c>
      <c r="Q1562">
        <f>Table1[[#This Row],[Quantity Sold]]</f>
        <v>28</v>
      </c>
      <c r="R1562">
        <f>Table1[[#This Row],[Discount (%)]]</f>
        <v>1</v>
      </c>
      <c r="S1562">
        <f>Table1[[#This Row],[Profit]]</f>
        <v>274.83999999999997</v>
      </c>
    </row>
    <row r="1563" spans="1:19" ht="13.8">
      <c r="A1563" s="1" t="s">
        <v>1543</v>
      </c>
      <c r="B1563" s="7">
        <v>46583</v>
      </c>
      <c r="C1563" s="2" t="s">
        <v>3942</v>
      </c>
      <c r="D1563" s="4" t="s">
        <v>3946</v>
      </c>
      <c r="E1563" s="1">
        <v>3139.11</v>
      </c>
      <c r="F1563" s="1">
        <v>48</v>
      </c>
      <c r="G1563" s="1">
        <v>31</v>
      </c>
      <c r="H1563" s="1">
        <v>715.2</v>
      </c>
      <c r="L1563" t="str">
        <f t="shared" si="24"/>
        <v>aad2ce49</v>
      </c>
      <c r="M1563" s="7">
        <v>46583</v>
      </c>
      <c r="N1563" t="str">
        <f>PROPER(Table1[[#This Row],[Region]])</f>
        <v>West</v>
      </c>
      <c r="O1563" t="str">
        <f>PROPER(Table1[[#This Row],[Product Category]])</f>
        <v>Electronics</v>
      </c>
      <c r="P1563">
        <f>ROUND(Table1[[#This Row],[Sales Amount]],1)</f>
        <v>3139.1</v>
      </c>
      <c r="Q1563">
        <f>Table1[[#This Row],[Quantity Sold]]</f>
        <v>48</v>
      </c>
      <c r="R1563">
        <f>Table1[[#This Row],[Discount (%)]]</f>
        <v>31</v>
      </c>
      <c r="S1563">
        <f>Table1[[#This Row],[Profit]]</f>
        <v>715.2</v>
      </c>
    </row>
    <row r="1564" spans="1:19" ht="13.8">
      <c r="A1564" s="1" t="s">
        <v>1544</v>
      </c>
      <c r="B1564" s="7">
        <v>46584</v>
      </c>
      <c r="C1564" s="2" t="s">
        <v>3944</v>
      </c>
      <c r="D1564" s="4" t="s">
        <v>3946</v>
      </c>
      <c r="E1564" s="1">
        <v>438.28</v>
      </c>
      <c r="F1564" s="1">
        <v>29</v>
      </c>
      <c r="G1564" s="1">
        <v>1</v>
      </c>
      <c r="H1564" s="1">
        <v>444.16</v>
      </c>
      <c r="L1564" t="str">
        <f t="shared" si="24"/>
        <v>79bc06b3</v>
      </c>
      <c r="M1564" s="7">
        <v>46584</v>
      </c>
      <c r="N1564" t="str">
        <f>PROPER(Table1[[#This Row],[Region]])</f>
        <v>South</v>
      </c>
      <c r="O1564" t="str">
        <f>PROPER(Table1[[#This Row],[Product Category]])</f>
        <v>Electronics</v>
      </c>
      <c r="P1564">
        <f>ROUND(Table1[[#This Row],[Sales Amount]],1)</f>
        <v>438.3</v>
      </c>
      <c r="Q1564">
        <f>Table1[[#This Row],[Quantity Sold]]</f>
        <v>29</v>
      </c>
      <c r="R1564">
        <f>Table1[[#This Row],[Discount (%)]]</f>
        <v>1</v>
      </c>
      <c r="S1564">
        <f>Table1[[#This Row],[Profit]]</f>
        <v>444.16</v>
      </c>
    </row>
    <row r="1565" spans="1:19" ht="13.8">
      <c r="A1565" s="1" t="s">
        <v>1545</v>
      </c>
      <c r="B1565" s="7">
        <v>46585</v>
      </c>
      <c r="C1565" s="2" t="s">
        <v>3943</v>
      </c>
      <c r="D1565" s="4" t="s">
        <v>1489</v>
      </c>
      <c r="E1565" s="1">
        <v>2361.2600000000002</v>
      </c>
      <c r="F1565" s="1">
        <v>18</v>
      </c>
      <c r="G1565" s="1">
        <v>48</v>
      </c>
      <c r="H1565" s="1">
        <v>517.23</v>
      </c>
      <c r="L1565" t="str">
        <f t="shared" si="24"/>
        <v>090dbedc</v>
      </c>
      <c r="M1565" s="7">
        <v>46585</v>
      </c>
      <c r="N1565" t="str">
        <f>PROPER(Table1[[#This Row],[Region]])</f>
        <v>East</v>
      </c>
      <c r="O1565" t="str">
        <f>PROPER(Table1[[#This Row],[Product Category]])</f>
        <v>Clothing</v>
      </c>
      <c r="P1565">
        <f>ROUND(Table1[[#This Row],[Sales Amount]],1)</f>
        <v>2361.3000000000002</v>
      </c>
      <c r="Q1565">
        <f>Table1[[#This Row],[Quantity Sold]]</f>
        <v>18</v>
      </c>
      <c r="R1565">
        <f>Table1[[#This Row],[Discount (%)]]</f>
        <v>48</v>
      </c>
      <c r="S1565">
        <f>Table1[[#This Row],[Profit]]</f>
        <v>517.23</v>
      </c>
    </row>
    <row r="1566" spans="1:19" ht="13.8">
      <c r="A1566" s="1">
        <v>96027120</v>
      </c>
      <c r="B1566" s="7">
        <v>46586</v>
      </c>
      <c r="C1566" s="2" t="s">
        <v>3944</v>
      </c>
      <c r="D1566" s="4" t="s">
        <v>3945</v>
      </c>
      <c r="E1566" s="1">
        <v>1084.83</v>
      </c>
      <c r="F1566" s="1">
        <v>10</v>
      </c>
      <c r="G1566" s="1">
        <v>35</v>
      </c>
      <c r="H1566" s="1">
        <v>1177.96</v>
      </c>
      <c r="L1566" t="str">
        <f t="shared" si="24"/>
        <v>96027120</v>
      </c>
      <c r="M1566" s="7">
        <v>46586</v>
      </c>
      <c r="N1566" t="str">
        <f>PROPER(Table1[[#This Row],[Region]])</f>
        <v>South</v>
      </c>
      <c r="O1566" t="str">
        <f>PROPER(Table1[[#This Row],[Product Category]])</f>
        <v>Sports</v>
      </c>
      <c r="P1566">
        <f>ROUND(Table1[[#This Row],[Sales Amount]],1)</f>
        <v>1084.8</v>
      </c>
      <c r="Q1566">
        <f>Table1[[#This Row],[Quantity Sold]]</f>
        <v>10</v>
      </c>
      <c r="R1566">
        <f>Table1[[#This Row],[Discount (%)]]</f>
        <v>35</v>
      </c>
      <c r="S1566">
        <f>Table1[[#This Row],[Profit]]</f>
        <v>1177.96</v>
      </c>
    </row>
    <row r="1567" spans="1:19" ht="13.8">
      <c r="A1567" s="1" t="s">
        <v>1547</v>
      </c>
      <c r="B1567" s="7">
        <v>46587</v>
      </c>
      <c r="C1567" s="2" t="s">
        <v>3943</v>
      </c>
      <c r="D1567" s="4" t="s">
        <v>3945</v>
      </c>
      <c r="E1567" s="1">
        <v>955.31</v>
      </c>
      <c r="F1567" s="1">
        <v>36</v>
      </c>
      <c r="G1567" s="1">
        <v>9</v>
      </c>
      <c r="H1567" s="1">
        <v>926.45</v>
      </c>
      <c r="L1567" t="str">
        <f t="shared" si="24"/>
        <v>e7ea8047</v>
      </c>
      <c r="M1567" s="7">
        <v>46587</v>
      </c>
      <c r="N1567" t="str">
        <f>PROPER(Table1[[#This Row],[Region]])</f>
        <v>East</v>
      </c>
      <c r="O1567" t="str">
        <f>PROPER(Table1[[#This Row],[Product Category]])</f>
        <v>Sports</v>
      </c>
      <c r="P1567">
        <f>ROUND(Table1[[#This Row],[Sales Amount]],1)</f>
        <v>955.3</v>
      </c>
      <c r="Q1567">
        <f>Table1[[#This Row],[Quantity Sold]]</f>
        <v>36</v>
      </c>
      <c r="R1567">
        <f>Table1[[#This Row],[Discount (%)]]</f>
        <v>9</v>
      </c>
      <c r="S1567">
        <f>Table1[[#This Row],[Profit]]</f>
        <v>926.45</v>
      </c>
    </row>
    <row r="1568" spans="1:19" ht="13.8">
      <c r="A1568" s="1" t="s">
        <v>1548</v>
      </c>
      <c r="B1568" s="7">
        <v>46588</v>
      </c>
      <c r="C1568" s="2" t="s">
        <v>3941</v>
      </c>
      <c r="D1568" s="4" t="s">
        <v>1489</v>
      </c>
      <c r="E1568" s="1">
        <v>3871.34</v>
      </c>
      <c r="F1568" s="1">
        <v>41</v>
      </c>
      <c r="G1568" s="1">
        <v>20</v>
      </c>
      <c r="H1568" s="1">
        <v>1622.21</v>
      </c>
      <c r="L1568" t="str">
        <f t="shared" si="24"/>
        <v>5a9e111b</v>
      </c>
      <c r="M1568" s="7">
        <v>46588</v>
      </c>
      <c r="N1568" t="str">
        <f>PROPER(Table1[[#This Row],[Region]])</f>
        <v>North</v>
      </c>
      <c r="O1568" t="str">
        <f>PROPER(Table1[[#This Row],[Product Category]])</f>
        <v>Clothing</v>
      </c>
      <c r="P1568">
        <f>ROUND(Table1[[#This Row],[Sales Amount]],1)</f>
        <v>3871.3</v>
      </c>
      <c r="Q1568">
        <f>Table1[[#This Row],[Quantity Sold]]</f>
        <v>41</v>
      </c>
      <c r="R1568">
        <f>Table1[[#This Row],[Discount (%)]]</f>
        <v>20</v>
      </c>
      <c r="S1568">
        <f>Table1[[#This Row],[Profit]]</f>
        <v>1622.21</v>
      </c>
    </row>
    <row r="1569" spans="1:19" ht="13.8">
      <c r="A1569" s="1" t="s">
        <v>1549</v>
      </c>
      <c r="B1569" s="7">
        <v>46589</v>
      </c>
      <c r="C1569" s="2" t="s">
        <v>3941</v>
      </c>
      <c r="D1569" s="4" t="s">
        <v>92</v>
      </c>
      <c r="E1569" s="1">
        <v>3546.32</v>
      </c>
      <c r="F1569" s="1">
        <v>15</v>
      </c>
      <c r="G1569" s="1">
        <v>35</v>
      </c>
      <c r="H1569" s="1">
        <v>458.64</v>
      </c>
      <c r="L1569" t="str">
        <f t="shared" si="24"/>
        <v>3b50b5ec</v>
      </c>
      <c r="M1569" s="7">
        <v>46589</v>
      </c>
      <c r="N1569" t="str">
        <f>PROPER(Table1[[#This Row],[Region]])</f>
        <v>North</v>
      </c>
      <c r="O1569" t="str">
        <f>PROPER(Table1[[#This Row],[Product Category]])</f>
        <v>Groceries</v>
      </c>
      <c r="P1569">
        <f>ROUND(Table1[[#This Row],[Sales Amount]],1)</f>
        <v>3546.3</v>
      </c>
      <c r="Q1569">
        <f>Table1[[#This Row],[Quantity Sold]]</f>
        <v>15</v>
      </c>
      <c r="R1569">
        <f>Table1[[#This Row],[Discount (%)]]</f>
        <v>35</v>
      </c>
      <c r="S1569">
        <f>Table1[[#This Row],[Profit]]</f>
        <v>458.64</v>
      </c>
    </row>
    <row r="1570" spans="1:19" ht="13.8">
      <c r="A1570" s="1" t="s">
        <v>1550</v>
      </c>
      <c r="B1570" s="7">
        <v>46590</v>
      </c>
      <c r="C1570" s="2" t="s">
        <v>3943</v>
      </c>
      <c r="D1570" s="4" t="s">
        <v>3945</v>
      </c>
      <c r="E1570" s="1">
        <v>1551.62</v>
      </c>
      <c r="F1570" s="1">
        <v>13</v>
      </c>
      <c r="G1570" s="1">
        <v>20</v>
      </c>
      <c r="H1570" s="1">
        <v>1260.1500000000001</v>
      </c>
      <c r="L1570" t="str">
        <f t="shared" si="24"/>
        <v>6007fa14</v>
      </c>
      <c r="M1570" s="7">
        <v>46590</v>
      </c>
      <c r="N1570" t="str">
        <f>PROPER(Table1[[#This Row],[Region]])</f>
        <v>East</v>
      </c>
      <c r="O1570" t="str">
        <f>PROPER(Table1[[#This Row],[Product Category]])</f>
        <v>Sports</v>
      </c>
      <c r="P1570">
        <f>ROUND(Table1[[#This Row],[Sales Amount]],1)</f>
        <v>1551.6</v>
      </c>
      <c r="Q1570">
        <f>Table1[[#This Row],[Quantity Sold]]</f>
        <v>13</v>
      </c>
      <c r="R1570">
        <f>Table1[[#This Row],[Discount (%)]]</f>
        <v>20</v>
      </c>
      <c r="S1570">
        <f>Table1[[#This Row],[Profit]]</f>
        <v>1260.1500000000001</v>
      </c>
    </row>
    <row r="1571" spans="1:19" ht="13.8">
      <c r="A1571" s="1">
        <v>96425131</v>
      </c>
      <c r="B1571" s="7">
        <v>46591</v>
      </c>
      <c r="C1571" s="2" t="s">
        <v>3943</v>
      </c>
      <c r="D1571" s="4" t="s">
        <v>3945</v>
      </c>
      <c r="E1571" s="1">
        <v>3248.44</v>
      </c>
      <c r="F1571" s="1">
        <v>7</v>
      </c>
      <c r="G1571" s="1">
        <v>7</v>
      </c>
      <c r="H1571" s="1">
        <v>1285.1400000000001</v>
      </c>
      <c r="L1571" t="str">
        <f t="shared" si="24"/>
        <v>96425131</v>
      </c>
      <c r="M1571" s="7">
        <v>46591</v>
      </c>
      <c r="N1571" t="str">
        <f>PROPER(Table1[[#This Row],[Region]])</f>
        <v>East</v>
      </c>
      <c r="O1571" t="str">
        <f>PROPER(Table1[[#This Row],[Product Category]])</f>
        <v>Sports</v>
      </c>
      <c r="P1571">
        <f>ROUND(Table1[[#This Row],[Sales Amount]],1)</f>
        <v>3248.4</v>
      </c>
      <c r="Q1571">
        <f>Table1[[#This Row],[Quantity Sold]]</f>
        <v>7</v>
      </c>
      <c r="R1571">
        <f>Table1[[#This Row],[Discount (%)]]</f>
        <v>7</v>
      </c>
      <c r="S1571">
        <f>Table1[[#This Row],[Profit]]</f>
        <v>1285.1400000000001</v>
      </c>
    </row>
    <row r="1572" spans="1:19" ht="13.8">
      <c r="A1572" s="1" t="s">
        <v>1551</v>
      </c>
      <c r="B1572" s="7">
        <v>46592</v>
      </c>
      <c r="C1572" s="2" t="s">
        <v>3943</v>
      </c>
      <c r="D1572" s="4" t="s">
        <v>3945</v>
      </c>
      <c r="E1572" s="1">
        <v>2938.86</v>
      </c>
      <c r="F1572" s="1">
        <v>3</v>
      </c>
      <c r="G1572" s="1">
        <v>33</v>
      </c>
      <c r="H1572" s="1">
        <v>1159.26</v>
      </c>
      <c r="L1572" t="str">
        <f t="shared" si="24"/>
        <v>5f30028b</v>
      </c>
      <c r="M1572" s="7">
        <v>46592</v>
      </c>
      <c r="N1572" t="str">
        <f>PROPER(Table1[[#This Row],[Region]])</f>
        <v>East</v>
      </c>
      <c r="O1572" t="str">
        <f>PROPER(Table1[[#This Row],[Product Category]])</f>
        <v>Sports</v>
      </c>
      <c r="P1572">
        <f>ROUND(Table1[[#This Row],[Sales Amount]],1)</f>
        <v>2938.9</v>
      </c>
      <c r="Q1572">
        <f>Table1[[#This Row],[Quantity Sold]]</f>
        <v>3</v>
      </c>
      <c r="R1572">
        <f>Table1[[#This Row],[Discount (%)]]</f>
        <v>33</v>
      </c>
      <c r="S1572">
        <f>Table1[[#This Row],[Profit]]</f>
        <v>1159.26</v>
      </c>
    </row>
    <row r="1573" spans="1:19" ht="13.8">
      <c r="A1573" s="1" t="s">
        <v>1552</v>
      </c>
      <c r="B1573" s="7">
        <v>46593</v>
      </c>
      <c r="C1573" s="2" t="s">
        <v>3942</v>
      </c>
      <c r="D1573" s="4" t="s">
        <v>1489</v>
      </c>
      <c r="E1573" s="1">
        <v>344.93</v>
      </c>
      <c r="F1573" s="1">
        <v>29</v>
      </c>
      <c r="G1573" s="1">
        <v>19</v>
      </c>
      <c r="H1573" s="1">
        <v>1565.39</v>
      </c>
      <c r="L1573" t="str">
        <f t="shared" si="24"/>
        <v>ff8ef65f</v>
      </c>
      <c r="M1573" s="7">
        <v>46593</v>
      </c>
      <c r="N1573" t="str">
        <f>PROPER(Table1[[#This Row],[Region]])</f>
        <v>West</v>
      </c>
      <c r="O1573" t="str">
        <f>PROPER(Table1[[#This Row],[Product Category]])</f>
        <v>Clothing</v>
      </c>
      <c r="P1573">
        <f>ROUND(Table1[[#This Row],[Sales Amount]],1)</f>
        <v>344.9</v>
      </c>
      <c r="Q1573">
        <f>Table1[[#This Row],[Quantity Sold]]</f>
        <v>29</v>
      </c>
      <c r="R1573">
        <f>Table1[[#This Row],[Discount (%)]]</f>
        <v>19</v>
      </c>
      <c r="S1573">
        <f>Table1[[#This Row],[Profit]]</f>
        <v>1565.39</v>
      </c>
    </row>
    <row r="1574" spans="1:19" ht="13.8">
      <c r="A1574" s="1" t="s">
        <v>1553</v>
      </c>
      <c r="B1574" s="7">
        <v>46594</v>
      </c>
      <c r="C1574" s="2" t="s">
        <v>3943</v>
      </c>
      <c r="D1574" s="4" t="s">
        <v>1661</v>
      </c>
      <c r="E1574" s="1">
        <v>4225.1400000000003</v>
      </c>
      <c r="F1574" s="1">
        <v>2</v>
      </c>
      <c r="G1574" s="1">
        <v>26</v>
      </c>
      <c r="H1574" s="1">
        <v>1816.08</v>
      </c>
      <c r="L1574" t="str">
        <f t="shared" si="24"/>
        <v>1dbf7583</v>
      </c>
      <c r="M1574" s="7">
        <v>46594</v>
      </c>
      <c r="N1574" t="str">
        <f>PROPER(Table1[[#This Row],[Region]])</f>
        <v>East</v>
      </c>
      <c r="O1574" t="str">
        <f>PROPER(Table1[[#This Row],[Product Category]])</f>
        <v>Furniture</v>
      </c>
      <c r="P1574">
        <f>ROUND(Table1[[#This Row],[Sales Amount]],1)</f>
        <v>4225.1000000000004</v>
      </c>
      <c r="Q1574">
        <f>Table1[[#This Row],[Quantity Sold]]</f>
        <v>2</v>
      </c>
      <c r="R1574">
        <f>Table1[[#This Row],[Discount (%)]]</f>
        <v>26</v>
      </c>
      <c r="S1574">
        <f>Table1[[#This Row],[Profit]]</f>
        <v>1816.08</v>
      </c>
    </row>
    <row r="1575" spans="1:19" ht="13.8">
      <c r="A1575" s="1" t="s">
        <v>1554</v>
      </c>
      <c r="B1575" s="7">
        <v>46595</v>
      </c>
      <c r="C1575" s="2" t="s">
        <v>3941</v>
      </c>
      <c r="D1575" s="4" t="s">
        <v>3945</v>
      </c>
      <c r="E1575" s="1">
        <v>4831.75</v>
      </c>
      <c r="F1575" s="1">
        <v>39</v>
      </c>
      <c r="G1575" s="1">
        <v>19</v>
      </c>
      <c r="H1575" s="1">
        <v>208.92</v>
      </c>
      <c r="L1575" t="str">
        <f t="shared" si="24"/>
        <v>4d1c7774</v>
      </c>
      <c r="M1575" s="7">
        <v>46595</v>
      </c>
      <c r="N1575" t="str">
        <f>PROPER(Table1[[#This Row],[Region]])</f>
        <v>North</v>
      </c>
      <c r="O1575" t="str">
        <f>PROPER(Table1[[#This Row],[Product Category]])</f>
        <v>Sports</v>
      </c>
      <c r="P1575">
        <f>ROUND(Table1[[#This Row],[Sales Amount]],1)</f>
        <v>4831.8</v>
      </c>
      <c r="Q1575">
        <f>Table1[[#This Row],[Quantity Sold]]</f>
        <v>39</v>
      </c>
      <c r="R1575">
        <f>Table1[[#This Row],[Discount (%)]]</f>
        <v>19</v>
      </c>
      <c r="S1575">
        <f>Table1[[#This Row],[Profit]]</f>
        <v>208.92</v>
      </c>
    </row>
    <row r="1576" spans="1:19" ht="13.8">
      <c r="A1576" s="1" t="s">
        <v>1555</v>
      </c>
      <c r="B1576" s="7">
        <v>46596</v>
      </c>
      <c r="C1576" s="2" t="s">
        <v>3944</v>
      </c>
      <c r="D1576" s="4" t="s">
        <v>1661</v>
      </c>
      <c r="E1576" s="1">
        <v>2346.75</v>
      </c>
      <c r="F1576" s="1">
        <v>22</v>
      </c>
      <c r="G1576" s="1">
        <v>45</v>
      </c>
      <c r="H1576" s="1">
        <v>87.81</v>
      </c>
      <c r="L1576" t="str">
        <f t="shared" si="24"/>
        <v>d1f069ca</v>
      </c>
      <c r="M1576" s="7">
        <v>46596</v>
      </c>
      <c r="N1576" t="str">
        <f>PROPER(Table1[[#This Row],[Region]])</f>
        <v>South</v>
      </c>
      <c r="O1576" t="str">
        <f>PROPER(Table1[[#This Row],[Product Category]])</f>
        <v>Furniture</v>
      </c>
      <c r="P1576">
        <f>ROUND(Table1[[#This Row],[Sales Amount]],1)</f>
        <v>2346.8000000000002</v>
      </c>
      <c r="Q1576">
        <f>Table1[[#This Row],[Quantity Sold]]</f>
        <v>22</v>
      </c>
      <c r="R1576">
        <f>Table1[[#This Row],[Discount (%)]]</f>
        <v>45</v>
      </c>
      <c r="S1576">
        <f>Table1[[#This Row],[Profit]]</f>
        <v>87.81</v>
      </c>
    </row>
    <row r="1577" spans="1:19" ht="13.8">
      <c r="A1577" s="1" t="s">
        <v>1556</v>
      </c>
      <c r="B1577" s="7">
        <v>46597</v>
      </c>
      <c r="C1577" s="2" t="s">
        <v>3941</v>
      </c>
      <c r="D1577" s="4" t="s">
        <v>3945</v>
      </c>
      <c r="E1577" s="1">
        <v>3429.65</v>
      </c>
      <c r="F1577" s="1">
        <v>40</v>
      </c>
      <c r="G1577" s="1">
        <v>10</v>
      </c>
      <c r="H1577" s="1">
        <v>1847.64</v>
      </c>
      <c r="L1577" t="str">
        <f t="shared" si="24"/>
        <v>3c1074d8</v>
      </c>
      <c r="M1577" s="7">
        <v>46597</v>
      </c>
      <c r="N1577" t="str">
        <f>PROPER(Table1[[#This Row],[Region]])</f>
        <v>North</v>
      </c>
      <c r="O1577" t="str">
        <f>PROPER(Table1[[#This Row],[Product Category]])</f>
        <v>Sports</v>
      </c>
      <c r="P1577">
        <f>ROUND(Table1[[#This Row],[Sales Amount]],1)</f>
        <v>3429.7</v>
      </c>
      <c r="Q1577">
        <f>Table1[[#This Row],[Quantity Sold]]</f>
        <v>40</v>
      </c>
      <c r="R1577">
        <f>Table1[[#This Row],[Discount (%)]]</f>
        <v>10</v>
      </c>
      <c r="S1577">
        <f>Table1[[#This Row],[Profit]]</f>
        <v>1847.64</v>
      </c>
    </row>
    <row r="1578" spans="1:19" ht="13.8">
      <c r="A1578" s="1" t="s">
        <v>1557</v>
      </c>
      <c r="B1578" s="7">
        <v>46598</v>
      </c>
      <c r="C1578" s="2" t="s">
        <v>3942</v>
      </c>
      <c r="D1578" s="4" t="s">
        <v>3945</v>
      </c>
      <c r="E1578" s="1">
        <v>2754.21</v>
      </c>
      <c r="F1578" s="1">
        <v>17</v>
      </c>
      <c r="G1578" s="1">
        <v>33</v>
      </c>
      <c r="H1578" s="1">
        <v>1460.22</v>
      </c>
      <c r="L1578" t="str">
        <f t="shared" si="24"/>
        <v>c27aac95</v>
      </c>
      <c r="M1578" s="7">
        <v>46598</v>
      </c>
      <c r="N1578" t="str">
        <f>PROPER(Table1[[#This Row],[Region]])</f>
        <v>West</v>
      </c>
      <c r="O1578" t="str">
        <f>PROPER(Table1[[#This Row],[Product Category]])</f>
        <v>Sports</v>
      </c>
      <c r="P1578">
        <f>ROUND(Table1[[#This Row],[Sales Amount]],1)</f>
        <v>2754.2</v>
      </c>
      <c r="Q1578">
        <f>Table1[[#This Row],[Quantity Sold]]</f>
        <v>17</v>
      </c>
      <c r="R1578">
        <f>Table1[[#This Row],[Discount (%)]]</f>
        <v>33</v>
      </c>
      <c r="S1578">
        <f>Table1[[#This Row],[Profit]]</f>
        <v>1460.22</v>
      </c>
    </row>
    <row r="1579" spans="1:19" ht="13.8">
      <c r="A1579" s="1" t="s">
        <v>1558</v>
      </c>
      <c r="B1579" s="7">
        <v>46599</v>
      </c>
      <c r="C1579" s="2" t="s">
        <v>3944</v>
      </c>
      <c r="D1579" s="4" t="s">
        <v>92</v>
      </c>
      <c r="E1579" s="1">
        <v>4698.6899999999996</v>
      </c>
      <c r="F1579" s="1">
        <v>39</v>
      </c>
      <c r="G1579" s="1">
        <v>40</v>
      </c>
      <c r="H1579" s="1">
        <v>632.41</v>
      </c>
      <c r="L1579" t="str">
        <f t="shared" si="24"/>
        <v>1af1cf62</v>
      </c>
      <c r="M1579" s="7">
        <v>46599</v>
      </c>
      <c r="N1579" t="str">
        <f>PROPER(Table1[[#This Row],[Region]])</f>
        <v>South</v>
      </c>
      <c r="O1579" t="str">
        <f>PROPER(Table1[[#This Row],[Product Category]])</f>
        <v>Groceries</v>
      </c>
      <c r="P1579">
        <f>ROUND(Table1[[#This Row],[Sales Amount]],1)</f>
        <v>4698.7</v>
      </c>
      <c r="Q1579">
        <f>Table1[[#This Row],[Quantity Sold]]</f>
        <v>39</v>
      </c>
      <c r="R1579">
        <f>Table1[[#This Row],[Discount (%)]]</f>
        <v>40</v>
      </c>
      <c r="S1579">
        <f>Table1[[#This Row],[Profit]]</f>
        <v>632.41</v>
      </c>
    </row>
    <row r="1580" spans="1:19" ht="13.8">
      <c r="A1580" s="1" t="s">
        <v>1559</v>
      </c>
      <c r="B1580" s="7">
        <v>46600</v>
      </c>
      <c r="C1580" s="2" t="s">
        <v>3942</v>
      </c>
      <c r="D1580" s="4" t="s">
        <v>92</v>
      </c>
      <c r="E1580" s="1">
        <v>2785.16</v>
      </c>
      <c r="F1580" s="1">
        <v>24</v>
      </c>
      <c r="G1580" s="1">
        <v>33</v>
      </c>
      <c r="H1580" s="1">
        <v>1768.88</v>
      </c>
      <c r="L1580" t="str">
        <f t="shared" si="24"/>
        <v>7e418b6d</v>
      </c>
      <c r="M1580" s="7">
        <v>46600</v>
      </c>
      <c r="N1580" t="str">
        <f>PROPER(Table1[[#This Row],[Region]])</f>
        <v>West</v>
      </c>
      <c r="O1580" t="str">
        <f>PROPER(Table1[[#This Row],[Product Category]])</f>
        <v>Groceries</v>
      </c>
      <c r="P1580">
        <f>ROUND(Table1[[#This Row],[Sales Amount]],1)</f>
        <v>2785.2</v>
      </c>
      <c r="Q1580">
        <f>Table1[[#This Row],[Quantity Sold]]</f>
        <v>24</v>
      </c>
      <c r="R1580">
        <f>Table1[[#This Row],[Discount (%)]]</f>
        <v>33</v>
      </c>
      <c r="S1580">
        <f>Table1[[#This Row],[Profit]]</f>
        <v>1768.88</v>
      </c>
    </row>
    <row r="1581" spans="1:19" ht="13.8">
      <c r="A1581" s="1" t="s">
        <v>1560</v>
      </c>
      <c r="B1581" s="7">
        <v>46601</v>
      </c>
      <c r="C1581" s="2" t="s">
        <v>3941</v>
      </c>
      <c r="D1581" s="4" t="s">
        <v>1489</v>
      </c>
      <c r="E1581" s="1">
        <v>732.44</v>
      </c>
      <c r="F1581" s="1">
        <v>42</v>
      </c>
      <c r="G1581" s="1">
        <v>35</v>
      </c>
      <c r="H1581" s="1">
        <v>683.56</v>
      </c>
      <c r="L1581" t="str">
        <f t="shared" si="24"/>
        <v>db90b7a1</v>
      </c>
      <c r="M1581" s="7">
        <v>46601</v>
      </c>
      <c r="N1581" t="str">
        <f>PROPER(Table1[[#This Row],[Region]])</f>
        <v>North</v>
      </c>
      <c r="O1581" t="str">
        <f>PROPER(Table1[[#This Row],[Product Category]])</f>
        <v>Clothing</v>
      </c>
      <c r="P1581">
        <f>ROUND(Table1[[#This Row],[Sales Amount]],1)</f>
        <v>732.4</v>
      </c>
      <c r="Q1581">
        <f>Table1[[#This Row],[Quantity Sold]]</f>
        <v>42</v>
      </c>
      <c r="R1581">
        <f>Table1[[#This Row],[Discount (%)]]</f>
        <v>35</v>
      </c>
      <c r="S1581">
        <f>Table1[[#This Row],[Profit]]</f>
        <v>683.56</v>
      </c>
    </row>
    <row r="1582" spans="1:19" ht="13.8">
      <c r="A1582" s="1" t="s">
        <v>1561</v>
      </c>
      <c r="B1582" s="7">
        <v>46602</v>
      </c>
      <c r="C1582" s="2" t="s">
        <v>3944</v>
      </c>
      <c r="D1582" s="4" t="s">
        <v>1661</v>
      </c>
      <c r="E1582" s="1">
        <v>3911.84</v>
      </c>
      <c r="F1582" s="1">
        <v>47</v>
      </c>
      <c r="G1582" s="1">
        <v>8</v>
      </c>
      <c r="H1582" s="1">
        <v>603.30999999999995</v>
      </c>
      <c r="L1582" t="str">
        <f t="shared" si="24"/>
        <v>e0d4ea42</v>
      </c>
      <c r="M1582" s="7">
        <v>46602</v>
      </c>
      <c r="N1582" t="str">
        <f>PROPER(Table1[[#This Row],[Region]])</f>
        <v>South</v>
      </c>
      <c r="O1582" t="str">
        <f>PROPER(Table1[[#This Row],[Product Category]])</f>
        <v>Furniture</v>
      </c>
      <c r="P1582">
        <f>ROUND(Table1[[#This Row],[Sales Amount]],1)</f>
        <v>3911.8</v>
      </c>
      <c r="Q1582">
        <f>Table1[[#This Row],[Quantity Sold]]</f>
        <v>47</v>
      </c>
      <c r="R1582">
        <f>Table1[[#This Row],[Discount (%)]]</f>
        <v>8</v>
      </c>
      <c r="S1582">
        <f>Table1[[#This Row],[Profit]]</f>
        <v>603.30999999999995</v>
      </c>
    </row>
    <row r="1583" spans="1:19" ht="13.8">
      <c r="A1583" s="1" t="s">
        <v>1562</v>
      </c>
      <c r="B1583" s="7">
        <v>46603</v>
      </c>
      <c r="C1583" s="2" t="s">
        <v>3943</v>
      </c>
      <c r="D1583" s="4" t="s">
        <v>92</v>
      </c>
      <c r="E1583" s="1">
        <v>4179.72</v>
      </c>
      <c r="F1583" s="1">
        <v>32</v>
      </c>
      <c r="G1583" s="1">
        <v>45</v>
      </c>
      <c r="H1583" s="1">
        <v>1809.82</v>
      </c>
      <c r="L1583" t="str">
        <f t="shared" si="24"/>
        <v>e4aaa59b</v>
      </c>
      <c r="M1583" s="7">
        <v>46603</v>
      </c>
      <c r="N1583" t="str">
        <f>PROPER(Table1[[#This Row],[Region]])</f>
        <v>East</v>
      </c>
      <c r="O1583" t="str">
        <f>PROPER(Table1[[#This Row],[Product Category]])</f>
        <v>Groceries</v>
      </c>
      <c r="P1583">
        <f>ROUND(Table1[[#This Row],[Sales Amount]],1)</f>
        <v>4179.7</v>
      </c>
      <c r="Q1583">
        <f>Table1[[#This Row],[Quantity Sold]]</f>
        <v>32</v>
      </c>
      <c r="R1583">
        <f>Table1[[#This Row],[Discount (%)]]</f>
        <v>45</v>
      </c>
      <c r="S1583">
        <f>Table1[[#This Row],[Profit]]</f>
        <v>1809.82</v>
      </c>
    </row>
    <row r="1584" spans="1:19" ht="13.8">
      <c r="A1584" s="1" t="s">
        <v>1563</v>
      </c>
      <c r="B1584" s="7">
        <v>46604</v>
      </c>
      <c r="C1584" s="2" t="s">
        <v>3942</v>
      </c>
      <c r="D1584" s="4" t="s">
        <v>1661</v>
      </c>
      <c r="E1584" s="1">
        <v>3457.93</v>
      </c>
      <c r="F1584" s="1">
        <v>30</v>
      </c>
      <c r="G1584" s="1">
        <v>2</v>
      </c>
      <c r="H1584" s="1">
        <v>1101.01</v>
      </c>
      <c r="L1584" t="str">
        <f t="shared" si="24"/>
        <v>0d9684e9</v>
      </c>
      <c r="M1584" s="7">
        <v>46604</v>
      </c>
      <c r="N1584" t="str">
        <f>PROPER(Table1[[#This Row],[Region]])</f>
        <v>West</v>
      </c>
      <c r="O1584" t="str">
        <f>PROPER(Table1[[#This Row],[Product Category]])</f>
        <v>Furniture</v>
      </c>
      <c r="P1584">
        <f>ROUND(Table1[[#This Row],[Sales Amount]],1)</f>
        <v>3457.9</v>
      </c>
      <c r="Q1584">
        <f>Table1[[#This Row],[Quantity Sold]]</f>
        <v>30</v>
      </c>
      <c r="R1584">
        <f>Table1[[#This Row],[Discount (%)]]</f>
        <v>2</v>
      </c>
      <c r="S1584">
        <f>Table1[[#This Row],[Profit]]</f>
        <v>1101.01</v>
      </c>
    </row>
    <row r="1585" spans="1:19" ht="13.8">
      <c r="A1585" s="1" t="s">
        <v>1564</v>
      </c>
      <c r="B1585" s="7">
        <v>46605</v>
      </c>
      <c r="C1585" s="2" t="s">
        <v>3944</v>
      </c>
      <c r="D1585" s="4" t="s">
        <v>3946</v>
      </c>
      <c r="E1585" s="1">
        <v>4425.37</v>
      </c>
      <c r="F1585" s="1">
        <v>39</v>
      </c>
      <c r="G1585" s="1">
        <v>9</v>
      </c>
      <c r="H1585" s="1">
        <v>1751.32</v>
      </c>
      <c r="L1585" t="str">
        <f t="shared" si="24"/>
        <v>7a412aee</v>
      </c>
      <c r="M1585" s="7">
        <v>46605</v>
      </c>
      <c r="N1585" t="str">
        <f>PROPER(Table1[[#This Row],[Region]])</f>
        <v>South</v>
      </c>
      <c r="O1585" t="str">
        <f>PROPER(Table1[[#This Row],[Product Category]])</f>
        <v>Electronics</v>
      </c>
      <c r="P1585">
        <f>ROUND(Table1[[#This Row],[Sales Amount]],1)</f>
        <v>4425.3999999999996</v>
      </c>
      <c r="Q1585">
        <f>Table1[[#This Row],[Quantity Sold]]</f>
        <v>39</v>
      </c>
      <c r="R1585">
        <f>Table1[[#This Row],[Discount (%)]]</f>
        <v>9</v>
      </c>
      <c r="S1585">
        <f>Table1[[#This Row],[Profit]]</f>
        <v>1751.32</v>
      </c>
    </row>
    <row r="1586" spans="1:19" ht="13.8">
      <c r="A1586" s="1" t="s">
        <v>1565</v>
      </c>
      <c r="B1586" s="7">
        <v>46606</v>
      </c>
      <c r="C1586" s="2" t="s">
        <v>3943</v>
      </c>
      <c r="D1586" s="4" t="s">
        <v>3946</v>
      </c>
      <c r="E1586" s="1">
        <v>3011.23</v>
      </c>
      <c r="F1586" s="1">
        <v>13</v>
      </c>
      <c r="G1586" s="1">
        <v>47</v>
      </c>
      <c r="H1586" s="1">
        <v>796.12</v>
      </c>
      <c r="L1586" t="str">
        <f t="shared" si="24"/>
        <v>08234cb7</v>
      </c>
      <c r="M1586" s="7">
        <v>46606</v>
      </c>
      <c r="N1586" t="str">
        <f>PROPER(Table1[[#This Row],[Region]])</f>
        <v>East</v>
      </c>
      <c r="O1586" t="str">
        <f>PROPER(Table1[[#This Row],[Product Category]])</f>
        <v>Electronics</v>
      </c>
      <c r="P1586">
        <f>ROUND(Table1[[#This Row],[Sales Amount]],1)</f>
        <v>3011.2</v>
      </c>
      <c r="Q1586">
        <f>Table1[[#This Row],[Quantity Sold]]</f>
        <v>13</v>
      </c>
      <c r="R1586">
        <f>Table1[[#This Row],[Discount (%)]]</f>
        <v>47</v>
      </c>
      <c r="S1586">
        <f>Table1[[#This Row],[Profit]]</f>
        <v>796.12</v>
      </c>
    </row>
    <row r="1587" spans="1:19" ht="13.8">
      <c r="A1587" s="1" t="s">
        <v>1566</v>
      </c>
      <c r="B1587" s="7">
        <v>46607</v>
      </c>
      <c r="C1587" s="2" t="s">
        <v>3943</v>
      </c>
      <c r="D1587" s="4" t="s">
        <v>3945</v>
      </c>
      <c r="E1587" s="1">
        <v>1857.89</v>
      </c>
      <c r="F1587" s="1">
        <v>8</v>
      </c>
      <c r="G1587" s="1">
        <v>15</v>
      </c>
      <c r="H1587" s="1">
        <v>471.67</v>
      </c>
      <c r="L1587" t="str">
        <f t="shared" si="24"/>
        <v>f568188b</v>
      </c>
      <c r="M1587" s="7">
        <v>46607</v>
      </c>
      <c r="N1587" t="str">
        <f>PROPER(Table1[[#This Row],[Region]])</f>
        <v>East</v>
      </c>
      <c r="O1587" t="str">
        <f>PROPER(Table1[[#This Row],[Product Category]])</f>
        <v>Sports</v>
      </c>
      <c r="P1587">
        <f>ROUND(Table1[[#This Row],[Sales Amount]],1)</f>
        <v>1857.9</v>
      </c>
      <c r="Q1587">
        <f>Table1[[#This Row],[Quantity Sold]]</f>
        <v>8</v>
      </c>
      <c r="R1587">
        <f>Table1[[#This Row],[Discount (%)]]</f>
        <v>15</v>
      </c>
      <c r="S1587">
        <f>Table1[[#This Row],[Profit]]</f>
        <v>471.67</v>
      </c>
    </row>
    <row r="1588" spans="1:19" ht="13.8">
      <c r="A1588" s="1" t="s">
        <v>1567</v>
      </c>
      <c r="B1588" s="7">
        <v>46608</v>
      </c>
      <c r="C1588" s="2" t="s">
        <v>3942</v>
      </c>
      <c r="D1588" s="4" t="s">
        <v>3946</v>
      </c>
      <c r="E1588" s="1">
        <v>4973.1899999999996</v>
      </c>
      <c r="F1588" s="1">
        <v>16</v>
      </c>
      <c r="G1588" s="1">
        <v>1</v>
      </c>
      <c r="H1588" s="1">
        <v>1928.3</v>
      </c>
      <c r="L1588" t="str">
        <f t="shared" si="24"/>
        <v>4caff0a7</v>
      </c>
      <c r="M1588" s="7">
        <v>46608</v>
      </c>
      <c r="N1588" t="str">
        <f>PROPER(Table1[[#This Row],[Region]])</f>
        <v>West</v>
      </c>
      <c r="O1588" t="str">
        <f>PROPER(Table1[[#This Row],[Product Category]])</f>
        <v>Electronics</v>
      </c>
      <c r="P1588">
        <f>ROUND(Table1[[#This Row],[Sales Amount]],1)</f>
        <v>4973.2</v>
      </c>
      <c r="Q1588">
        <f>Table1[[#This Row],[Quantity Sold]]</f>
        <v>16</v>
      </c>
      <c r="R1588">
        <f>Table1[[#This Row],[Discount (%)]]</f>
        <v>1</v>
      </c>
      <c r="S1588">
        <f>Table1[[#This Row],[Profit]]</f>
        <v>1928.3</v>
      </c>
    </row>
    <row r="1589" spans="1:19" ht="13.8">
      <c r="A1589" s="1" t="s">
        <v>1568</v>
      </c>
      <c r="B1589" s="7">
        <v>46609</v>
      </c>
      <c r="C1589" s="2" t="s">
        <v>3944</v>
      </c>
      <c r="D1589" s="4" t="s">
        <v>92</v>
      </c>
      <c r="E1589" s="1">
        <v>913.11</v>
      </c>
      <c r="F1589" s="1">
        <v>39</v>
      </c>
      <c r="G1589" s="1">
        <v>2</v>
      </c>
      <c r="H1589" s="1">
        <v>1279.3699999999999</v>
      </c>
      <c r="L1589" t="str">
        <f t="shared" si="24"/>
        <v>b9da6097</v>
      </c>
      <c r="M1589" s="7">
        <v>46609</v>
      </c>
      <c r="N1589" t="str">
        <f>PROPER(Table1[[#This Row],[Region]])</f>
        <v>South</v>
      </c>
      <c r="O1589" t="str">
        <f>PROPER(Table1[[#This Row],[Product Category]])</f>
        <v>Groceries</v>
      </c>
      <c r="P1589">
        <f>ROUND(Table1[[#This Row],[Sales Amount]],1)</f>
        <v>913.1</v>
      </c>
      <c r="Q1589">
        <f>Table1[[#This Row],[Quantity Sold]]</f>
        <v>39</v>
      </c>
      <c r="R1589">
        <f>Table1[[#This Row],[Discount (%)]]</f>
        <v>2</v>
      </c>
      <c r="S1589">
        <f>Table1[[#This Row],[Profit]]</f>
        <v>1279.3699999999999</v>
      </c>
    </row>
    <row r="1590" spans="1:19" ht="13.8">
      <c r="A1590" s="1" t="s">
        <v>1569</v>
      </c>
      <c r="B1590" s="7">
        <v>46610</v>
      </c>
      <c r="C1590" s="2" t="s">
        <v>3943</v>
      </c>
      <c r="D1590" s="4" t="s">
        <v>3945</v>
      </c>
      <c r="E1590" s="1">
        <v>1574.56</v>
      </c>
      <c r="F1590" s="1">
        <v>38</v>
      </c>
      <c r="G1590" s="1">
        <v>0</v>
      </c>
      <c r="H1590" s="1">
        <v>1855.81</v>
      </c>
      <c r="L1590" t="str">
        <f t="shared" si="24"/>
        <v>e770f0d1</v>
      </c>
      <c r="M1590" s="7">
        <v>46610</v>
      </c>
      <c r="N1590" t="str">
        <f>PROPER(Table1[[#This Row],[Region]])</f>
        <v>East</v>
      </c>
      <c r="O1590" t="str">
        <f>PROPER(Table1[[#This Row],[Product Category]])</f>
        <v>Sports</v>
      </c>
      <c r="P1590">
        <f>ROUND(Table1[[#This Row],[Sales Amount]],1)</f>
        <v>1574.6</v>
      </c>
      <c r="Q1590">
        <f>Table1[[#This Row],[Quantity Sold]]</f>
        <v>38</v>
      </c>
      <c r="R1590">
        <f>Table1[[#This Row],[Discount (%)]]</f>
        <v>0</v>
      </c>
      <c r="S1590">
        <f>Table1[[#This Row],[Profit]]</f>
        <v>1855.81</v>
      </c>
    </row>
    <row r="1591" spans="1:19" ht="13.8">
      <c r="A1591" s="1" t="s">
        <v>1570</v>
      </c>
      <c r="B1591" s="7">
        <v>46611</v>
      </c>
      <c r="C1591" s="2" t="s">
        <v>3942</v>
      </c>
      <c r="D1591" s="4" t="s">
        <v>92</v>
      </c>
      <c r="E1591" s="1">
        <v>1182.07</v>
      </c>
      <c r="F1591" s="1">
        <v>21</v>
      </c>
      <c r="G1591" s="1">
        <v>43</v>
      </c>
      <c r="H1591" s="1">
        <v>91.07</v>
      </c>
      <c r="L1591" t="str">
        <f t="shared" si="24"/>
        <v>6ef892fb</v>
      </c>
      <c r="M1591" s="7">
        <v>46611</v>
      </c>
      <c r="N1591" t="str">
        <f>PROPER(Table1[[#This Row],[Region]])</f>
        <v>West</v>
      </c>
      <c r="O1591" t="str">
        <f>PROPER(Table1[[#This Row],[Product Category]])</f>
        <v>Groceries</v>
      </c>
      <c r="P1591">
        <f>ROUND(Table1[[#This Row],[Sales Amount]],1)</f>
        <v>1182.0999999999999</v>
      </c>
      <c r="Q1591">
        <f>Table1[[#This Row],[Quantity Sold]]</f>
        <v>21</v>
      </c>
      <c r="R1591">
        <f>Table1[[#This Row],[Discount (%)]]</f>
        <v>43</v>
      </c>
      <c r="S1591">
        <f>Table1[[#This Row],[Profit]]</f>
        <v>91.07</v>
      </c>
    </row>
    <row r="1592" spans="1:19" ht="13.8">
      <c r="A1592" s="1" t="s">
        <v>1571</v>
      </c>
      <c r="B1592" s="7">
        <v>46612</v>
      </c>
      <c r="C1592" s="2" t="s">
        <v>3942</v>
      </c>
      <c r="D1592" s="4" t="s">
        <v>3946</v>
      </c>
      <c r="E1592" s="1">
        <v>1773.77</v>
      </c>
      <c r="F1592" s="1">
        <v>15</v>
      </c>
      <c r="G1592" s="1">
        <v>27</v>
      </c>
      <c r="H1592" s="1">
        <v>1045.1300000000001</v>
      </c>
      <c r="L1592" t="str">
        <f t="shared" si="24"/>
        <v>007d7685</v>
      </c>
      <c r="M1592" s="7">
        <v>46612</v>
      </c>
      <c r="N1592" t="str">
        <f>PROPER(Table1[[#This Row],[Region]])</f>
        <v>West</v>
      </c>
      <c r="O1592" t="str">
        <f>PROPER(Table1[[#This Row],[Product Category]])</f>
        <v>Electronics</v>
      </c>
      <c r="P1592">
        <f>ROUND(Table1[[#This Row],[Sales Amount]],1)</f>
        <v>1773.8</v>
      </c>
      <c r="Q1592">
        <f>Table1[[#This Row],[Quantity Sold]]</f>
        <v>15</v>
      </c>
      <c r="R1592">
        <f>Table1[[#This Row],[Discount (%)]]</f>
        <v>27</v>
      </c>
      <c r="S1592">
        <f>Table1[[#This Row],[Profit]]</f>
        <v>1045.1300000000001</v>
      </c>
    </row>
    <row r="1593" spans="1:19" ht="13.8">
      <c r="A1593" s="1" t="s">
        <v>1572</v>
      </c>
      <c r="B1593" s="7">
        <v>46613</v>
      </c>
      <c r="C1593" s="2" t="s">
        <v>3944</v>
      </c>
      <c r="D1593" s="4" t="s">
        <v>3946</v>
      </c>
      <c r="E1593" s="1">
        <v>1940.94</v>
      </c>
      <c r="F1593" s="1">
        <v>35</v>
      </c>
      <c r="G1593" s="1">
        <v>12</v>
      </c>
      <c r="H1593" s="1">
        <v>243.14</v>
      </c>
      <c r="L1593" t="str">
        <f t="shared" si="24"/>
        <v>ccfc23b6</v>
      </c>
      <c r="M1593" s="7">
        <v>46613</v>
      </c>
      <c r="N1593" t="str">
        <f>PROPER(Table1[[#This Row],[Region]])</f>
        <v>South</v>
      </c>
      <c r="O1593" t="str">
        <f>PROPER(Table1[[#This Row],[Product Category]])</f>
        <v>Electronics</v>
      </c>
      <c r="P1593">
        <f>ROUND(Table1[[#This Row],[Sales Amount]],1)</f>
        <v>1940.9</v>
      </c>
      <c r="Q1593">
        <f>Table1[[#This Row],[Quantity Sold]]</f>
        <v>35</v>
      </c>
      <c r="R1593">
        <f>Table1[[#This Row],[Discount (%)]]</f>
        <v>12</v>
      </c>
      <c r="S1593">
        <f>Table1[[#This Row],[Profit]]</f>
        <v>243.14</v>
      </c>
    </row>
    <row r="1594" spans="1:19" ht="13.8">
      <c r="A1594" s="1" t="s">
        <v>1573</v>
      </c>
      <c r="B1594" s="7">
        <v>46614</v>
      </c>
      <c r="C1594" s="2" t="s">
        <v>3941</v>
      </c>
      <c r="D1594" s="4" t="s">
        <v>3945</v>
      </c>
      <c r="E1594" s="1">
        <v>2651.98</v>
      </c>
      <c r="F1594" s="1">
        <v>7</v>
      </c>
      <c r="G1594" s="1">
        <v>32</v>
      </c>
      <c r="H1594" s="1">
        <v>579.33000000000004</v>
      </c>
      <c r="L1594" t="str">
        <f t="shared" si="24"/>
        <v>acd0fb97</v>
      </c>
      <c r="M1594" s="7">
        <v>46614</v>
      </c>
      <c r="N1594" t="str">
        <f>PROPER(Table1[[#This Row],[Region]])</f>
        <v>North</v>
      </c>
      <c r="O1594" t="str">
        <f>PROPER(Table1[[#This Row],[Product Category]])</f>
        <v>Sports</v>
      </c>
      <c r="P1594">
        <f>ROUND(Table1[[#This Row],[Sales Amount]],1)</f>
        <v>2652</v>
      </c>
      <c r="Q1594">
        <f>Table1[[#This Row],[Quantity Sold]]</f>
        <v>7</v>
      </c>
      <c r="R1594">
        <f>Table1[[#This Row],[Discount (%)]]</f>
        <v>32</v>
      </c>
      <c r="S1594">
        <f>Table1[[#This Row],[Profit]]</f>
        <v>579.33000000000004</v>
      </c>
    </row>
    <row r="1595" spans="1:19" ht="13.8">
      <c r="A1595" s="1" t="s">
        <v>1574</v>
      </c>
      <c r="B1595" s="7">
        <v>46615</v>
      </c>
      <c r="C1595" s="2" t="s">
        <v>3944</v>
      </c>
      <c r="D1595" s="4" t="s">
        <v>92</v>
      </c>
      <c r="E1595" s="1">
        <v>114.52</v>
      </c>
      <c r="F1595" s="1">
        <v>10</v>
      </c>
      <c r="G1595" s="1">
        <v>20</v>
      </c>
      <c r="H1595" s="1">
        <v>1744.22</v>
      </c>
      <c r="L1595" t="str">
        <f t="shared" si="24"/>
        <v>8ae382bf</v>
      </c>
      <c r="M1595" s="7">
        <v>46615</v>
      </c>
      <c r="N1595" t="str">
        <f>PROPER(Table1[[#This Row],[Region]])</f>
        <v>South</v>
      </c>
      <c r="O1595" t="str">
        <f>PROPER(Table1[[#This Row],[Product Category]])</f>
        <v>Groceries</v>
      </c>
      <c r="P1595">
        <f>ROUND(Table1[[#This Row],[Sales Amount]],1)</f>
        <v>114.5</v>
      </c>
      <c r="Q1595">
        <f>Table1[[#This Row],[Quantity Sold]]</f>
        <v>10</v>
      </c>
      <c r="R1595">
        <f>Table1[[#This Row],[Discount (%)]]</f>
        <v>20</v>
      </c>
      <c r="S1595">
        <f>Table1[[#This Row],[Profit]]</f>
        <v>1744.22</v>
      </c>
    </row>
    <row r="1596" spans="1:19" ht="13.8">
      <c r="A1596" s="1" t="s">
        <v>1575</v>
      </c>
      <c r="B1596" s="7">
        <v>46616</v>
      </c>
      <c r="C1596" s="2" t="s">
        <v>3942</v>
      </c>
      <c r="D1596" s="4" t="s">
        <v>3945</v>
      </c>
      <c r="E1596" s="1">
        <v>1941.19</v>
      </c>
      <c r="F1596" s="1">
        <v>8</v>
      </c>
      <c r="G1596" s="1">
        <v>1</v>
      </c>
      <c r="H1596" s="1">
        <v>1591.36</v>
      </c>
      <c r="L1596" t="str">
        <f t="shared" si="24"/>
        <v>0476a087</v>
      </c>
      <c r="M1596" s="7">
        <v>46616</v>
      </c>
      <c r="N1596" t="str">
        <f>PROPER(Table1[[#This Row],[Region]])</f>
        <v>West</v>
      </c>
      <c r="O1596" t="str">
        <f>PROPER(Table1[[#This Row],[Product Category]])</f>
        <v>Sports</v>
      </c>
      <c r="P1596">
        <f>ROUND(Table1[[#This Row],[Sales Amount]],1)</f>
        <v>1941.2</v>
      </c>
      <c r="Q1596">
        <f>Table1[[#This Row],[Quantity Sold]]</f>
        <v>8</v>
      </c>
      <c r="R1596">
        <f>Table1[[#This Row],[Discount (%)]]</f>
        <v>1</v>
      </c>
      <c r="S1596">
        <f>Table1[[#This Row],[Profit]]</f>
        <v>1591.36</v>
      </c>
    </row>
    <row r="1597" spans="1:19" ht="13.8">
      <c r="A1597" s="1" t="s">
        <v>1576</v>
      </c>
      <c r="B1597" s="7">
        <v>46617</v>
      </c>
      <c r="C1597" s="2" t="s">
        <v>3941</v>
      </c>
      <c r="D1597" s="4" t="s">
        <v>1489</v>
      </c>
      <c r="E1597" s="1">
        <v>1767.33</v>
      </c>
      <c r="F1597" s="1">
        <v>22</v>
      </c>
      <c r="G1597" s="1">
        <v>45</v>
      </c>
      <c r="H1597" s="1">
        <v>769.07</v>
      </c>
      <c r="L1597" t="str">
        <f t="shared" si="24"/>
        <v>ed445667</v>
      </c>
      <c r="M1597" s="7">
        <v>46617</v>
      </c>
      <c r="N1597" t="str">
        <f>PROPER(Table1[[#This Row],[Region]])</f>
        <v>North</v>
      </c>
      <c r="O1597" t="str">
        <f>PROPER(Table1[[#This Row],[Product Category]])</f>
        <v>Clothing</v>
      </c>
      <c r="P1597">
        <f>ROUND(Table1[[#This Row],[Sales Amount]],1)</f>
        <v>1767.3</v>
      </c>
      <c r="Q1597">
        <f>Table1[[#This Row],[Quantity Sold]]</f>
        <v>22</v>
      </c>
      <c r="R1597">
        <f>Table1[[#This Row],[Discount (%)]]</f>
        <v>45</v>
      </c>
      <c r="S1597">
        <f>Table1[[#This Row],[Profit]]</f>
        <v>769.07</v>
      </c>
    </row>
    <row r="1598" spans="1:19" ht="13.8">
      <c r="A1598" s="1" t="s">
        <v>1577</v>
      </c>
      <c r="B1598" s="7">
        <v>46618</v>
      </c>
      <c r="C1598" s="2" t="s">
        <v>3944</v>
      </c>
      <c r="D1598" s="4" t="s">
        <v>3946</v>
      </c>
      <c r="E1598" s="1">
        <v>4698.95</v>
      </c>
      <c r="F1598" s="1">
        <v>19</v>
      </c>
      <c r="G1598" s="1">
        <v>48</v>
      </c>
      <c r="H1598" s="1">
        <v>404.7</v>
      </c>
      <c r="L1598" t="str">
        <f t="shared" si="24"/>
        <v>b31320ed</v>
      </c>
      <c r="M1598" s="7">
        <v>46618</v>
      </c>
      <c r="N1598" t="str">
        <f>PROPER(Table1[[#This Row],[Region]])</f>
        <v>South</v>
      </c>
      <c r="O1598" t="str">
        <f>PROPER(Table1[[#This Row],[Product Category]])</f>
        <v>Electronics</v>
      </c>
      <c r="P1598">
        <f>ROUND(Table1[[#This Row],[Sales Amount]],1)</f>
        <v>4699</v>
      </c>
      <c r="Q1598">
        <f>Table1[[#This Row],[Quantity Sold]]</f>
        <v>19</v>
      </c>
      <c r="R1598">
        <f>Table1[[#This Row],[Discount (%)]]</f>
        <v>48</v>
      </c>
      <c r="S1598">
        <f>Table1[[#This Row],[Profit]]</f>
        <v>404.7</v>
      </c>
    </row>
    <row r="1599" spans="1:19" ht="13.8">
      <c r="A1599" s="1" t="s">
        <v>1578</v>
      </c>
      <c r="B1599" s="7">
        <v>46619</v>
      </c>
      <c r="C1599" s="2" t="s">
        <v>3941</v>
      </c>
      <c r="D1599" s="4" t="s">
        <v>1489</v>
      </c>
      <c r="E1599" s="1">
        <v>3476.33</v>
      </c>
      <c r="F1599" s="1">
        <v>18</v>
      </c>
      <c r="G1599" s="1">
        <v>4</v>
      </c>
      <c r="H1599" s="1">
        <v>856.47</v>
      </c>
      <c r="L1599" t="str">
        <f t="shared" si="24"/>
        <v>12b3be94</v>
      </c>
      <c r="M1599" s="7">
        <v>46619</v>
      </c>
      <c r="N1599" t="str">
        <f>PROPER(Table1[[#This Row],[Region]])</f>
        <v>North</v>
      </c>
      <c r="O1599" t="str">
        <f>PROPER(Table1[[#This Row],[Product Category]])</f>
        <v>Clothing</v>
      </c>
      <c r="P1599">
        <f>ROUND(Table1[[#This Row],[Sales Amount]],1)</f>
        <v>3476.3</v>
      </c>
      <c r="Q1599">
        <f>Table1[[#This Row],[Quantity Sold]]</f>
        <v>18</v>
      </c>
      <c r="R1599">
        <f>Table1[[#This Row],[Discount (%)]]</f>
        <v>4</v>
      </c>
      <c r="S1599">
        <f>Table1[[#This Row],[Profit]]</f>
        <v>856.47</v>
      </c>
    </row>
    <row r="1600" spans="1:19" ht="13.8">
      <c r="A1600" s="1" t="s">
        <v>1579</v>
      </c>
      <c r="B1600" s="7">
        <v>46620</v>
      </c>
      <c r="C1600" s="2" t="s">
        <v>3944</v>
      </c>
      <c r="D1600" s="4" t="s">
        <v>3946</v>
      </c>
      <c r="E1600" s="1">
        <v>3542.28</v>
      </c>
      <c r="F1600" s="1">
        <v>22</v>
      </c>
      <c r="G1600" s="1">
        <v>10</v>
      </c>
      <c r="H1600" s="1">
        <v>132.93</v>
      </c>
      <c r="L1600" t="str">
        <f t="shared" si="24"/>
        <v>afcedc06</v>
      </c>
      <c r="M1600" s="7">
        <v>46620</v>
      </c>
      <c r="N1600" t="str">
        <f>PROPER(Table1[[#This Row],[Region]])</f>
        <v>South</v>
      </c>
      <c r="O1600" t="str">
        <f>PROPER(Table1[[#This Row],[Product Category]])</f>
        <v>Electronics</v>
      </c>
      <c r="P1600">
        <f>ROUND(Table1[[#This Row],[Sales Amount]],1)</f>
        <v>3542.3</v>
      </c>
      <c r="Q1600">
        <f>Table1[[#This Row],[Quantity Sold]]</f>
        <v>22</v>
      </c>
      <c r="R1600">
        <f>Table1[[#This Row],[Discount (%)]]</f>
        <v>10</v>
      </c>
      <c r="S1600">
        <f>Table1[[#This Row],[Profit]]</f>
        <v>132.93</v>
      </c>
    </row>
    <row r="1601" spans="1:19" ht="13.8">
      <c r="A1601" s="1" t="s">
        <v>1580</v>
      </c>
      <c r="B1601" s="7">
        <v>46621</v>
      </c>
      <c r="C1601" s="2" t="s">
        <v>3943</v>
      </c>
      <c r="D1601" s="4" t="s">
        <v>1661</v>
      </c>
      <c r="E1601" s="1">
        <v>778.73</v>
      </c>
      <c r="F1601" s="1">
        <v>5</v>
      </c>
      <c r="G1601" s="1">
        <v>22</v>
      </c>
      <c r="H1601" s="1">
        <v>55.95</v>
      </c>
      <c r="L1601" t="str">
        <f t="shared" si="24"/>
        <v>98ea583d</v>
      </c>
      <c r="M1601" s="7">
        <v>46621</v>
      </c>
      <c r="N1601" t="str">
        <f>PROPER(Table1[[#This Row],[Region]])</f>
        <v>East</v>
      </c>
      <c r="O1601" t="str">
        <f>PROPER(Table1[[#This Row],[Product Category]])</f>
        <v>Furniture</v>
      </c>
      <c r="P1601">
        <f>ROUND(Table1[[#This Row],[Sales Amount]],1)</f>
        <v>778.7</v>
      </c>
      <c r="Q1601">
        <f>Table1[[#This Row],[Quantity Sold]]</f>
        <v>5</v>
      </c>
      <c r="R1601">
        <f>Table1[[#This Row],[Discount (%)]]</f>
        <v>22</v>
      </c>
      <c r="S1601">
        <f>Table1[[#This Row],[Profit]]</f>
        <v>55.95</v>
      </c>
    </row>
    <row r="1602" spans="1:19" ht="13.8">
      <c r="A1602" s="1" t="s">
        <v>1581</v>
      </c>
      <c r="B1602" s="7">
        <v>46622</v>
      </c>
      <c r="C1602" s="2" t="s">
        <v>3944</v>
      </c>
      <c r="D1602" s="4" t="s">
        <v>3945</v>
      </c>
      <c r="E1602" s="1">
        <v>4708.87</v>
      </c>
      <c r="F1602" s="1">
        <v>45</v>
      </c>
      <c r="G1602" s="1">
        <v>45</v>
      </c>
      <c r="H1602" s="1">
        <v>1588.98</v>
      </c>
      <c r="L1602" t="str">
        <f t="shared" ref="L1602:L1665" si="25">TRIM(A1602)</f>
        <v>0636613f</v>
      </c>
      <c r="M1602" s="7">
        <v>46622</v>
      </c>
      <c r="N1602" t="str">
        <f>PROPER(Table1[[#This Row],[Region]])</f>
        <v>South</v>
      </c>
      <c r="O1602" t="str">
        <f>PROPER(Table1[[#This Row],[Product Category]])</f>
        <v>Sports</v>
      </c>
      <c r="P1602">
        <f>ROUND(Table1[[#This Row],[Sales Amount]],1)</f>
        <v>4708.8999999999996</v>
      </c>
      <c r="Q1602">
        <f>Table1[[#This Row],[Quantity Sold]]</f>
        <v>45</v>
      </c>
      <c r="R1602">
        <f>Table1[[#This Row],[Discount (%)]]</f>
        <v>45</v>
      </c>
      <c r="S1602">
        <f>Table1[[#This Row],[Profit]]</f>
        <v>1588.98</v>
      </c>
    </row>
    <row r="1603" spans="1:19" ht="13.8">
      <c r="A1603" s="1" t="s">
        <v>1582</v>
      </c>
      <c r="B1603" s="7">
        <v>46623</v>
      </c>
      <c r="C1603" s="2" t="s">
        <v>3941</v>
      </c>
      <c r="D1603" s="4" t="s">
        <v>3946</v>
      </c>
      <c r="E1603" s="1">
        <v>2110.6999999999998</v>
      </c>
      <c r="F1603" s="1">
        <v>2</v>
      </c>
      <c r="G1603" s="1">
        <v>21</v>
      </c>
      <c r="H1603" s="1">
        <v>457.35</v>
      </c>
      <c r="L1603" t="str">
        <f t="shared" si="25"/>
        <v>481a62e8</v>
      </c>
      <c r="M1603" s="7">
        <v>46623</v>
      </c>
      <c r="N1603" t="str">
        <f>PROPER(Table1[[#This Row],[Region]])</f>
        <v>North</v>
      </c>
      <c r="O1603" t="str">
        <f>PROPER(Table1[[#This Row],[Product Category]])</f>
        <v>Electronics</v>
      </c>
      <c r="P1603">
        <f>ROUND(Table1[[#This Row],[Sales Amount]],1)</f>
        <v>2110.6999999999998</v>
      </c>
      <c r="Q1603">
        <f>Table1[[#This Row],[Quantity Sold]]</f>
        <v>2</v>
      </c>
      <c r="R1603">
        <f>Table1[[#This Row],[Discount (%)]]</f>
        <v>21</v>
      </c>
      <c r="S1603">
        <f>Table1[[#This Row],[Profit]]</f>
        <v>457.35</v>
      </c>
    </row>
    <row r="1604" spans="1:19" ht="13.8">
      <c r="A1604" s="1" t="s">
        <v>1583</v>
      </c>
      <c r="B1604" s="7">
        <v>46624</v>
      </c>
      <c r="C1604" s="2" t="s">
        <v>3944</v>
      </c>
      <c r="D1604" s="4" t="s">
        <v>3945</v>
      </c>
      <c r="E1604" s="1">
        <v>1229.1199999999999</v>
      </c>
      <c r="F1604" s="1">
        <v>38</v>
      </c>
      <c r="G1604" s="1">
        <v>18</v>
      </c>
      <c r="H1604" s="1">
        <v>934.65</v>
      </c>
      <c r="L1604" t="str">
        <f t="shared" si="25"/>
        <v>8cbaaf6b</v>
      </c>
      <c r="M1604" s="7">
        <v>46624</v>
      </c>
      <c r="N1604" t="str">
        <f>PROPER(Table1[[#This Row],[Region]])</f>
        <v>South</v>
      </c>
      <c r="O1604" t="str">
        <f>PROPER(Table1[[#This Row],[Product Category]])</f>
        <v>Sports</v>
      </c>
      <c r="P1604">
        <f>ROUND(Table1[[#This Row],[Sales Amount]],1)</f>
        <v>1229.0999999999999</v>
      </c>
      <c r="Q1604">
        <f>Table1[[#This Row],[Quantity Sold]]</f>
        <v>38</v>
      </c>
      <c r="R1604">
        <f>Table1[[#This Row],[Discount (%)]]</f>
        <v>18</v>
      </c>
      <c r="S1604">
        <f>Table1[[#This Row],[Profit]]</f>
        <v>934.65</v>
      </c>
    </row>
    <row r="1605" spans="1:19" ht="13.8">
      <c r="A1605" s="1" t="s">
        <v>1584</v>
      </c>
      <c r="B1605" s="7">
        <v>46625</v>
      </c>
      <c r="C1605" s="2" t="s">
        <v>3943</v>
      </c>
      <c r="D1605" s="4" t="s">
        <v>1489</v>
      </c>
      <c r="E1605" s="1">
        <v>2238.19</v>
      </c>
      <c r="F1605" s="1">
        <v>31</v>
      </c>
      <c r="G1605" s="1">
        <v>31</v>
      </c>
      <c r="H1605" s="1">
        <v>1268.19</v>
      </c>
      <c r="L1605" t="str">
        <f t="shared" si="25"/>
        <v>3d0a01ee</v>
      </c>
      <c r="M1605" s="7">
        <v>46625</v>
      </c>
      <c r="N1605" t="str">
        <f>PROPER(Table1[[#This Row],[Region]])</f>
        <v>East</v>
      </c>
      <c r="O1605" t="str">
        <f>PROPER(Table1[[#This Row],[Product Category]])</f>
        <v>Clothing</v>
      </c>
      <c r="P1605">
        <f>ROUND(Table1[[#This Row],[Sales Amount]],1)</f>
        <v>2238.1999999999998</v>
      </c>
      <c r="Q1605">
        <f>Table1[[#This Row],[Quantity Sold]]</f>
        <v>31</v>
      </c>
      <c r="R1605">
        <f>Table1[[#This Row],[Discount (%)]]</f>
        <v>31</v>
      </c>
      <c r="S1605">
        <f>Table1[[#This Row],[Profit]]</f>
        <v>1268.19</v>
      </c>
    </row>
    <row r="1606" spans="1:19" ht="13.8">
      <c r="A1606" s="1" t="s">
        <v>1585</v>
      </c>
      <c r="B1606" s="7">
        <v>46626</v>
      </c>
      <c r="C1606" s="2" t="s">
        <v>3942</v>
      </c>
      <c r="D1606" s="4" t="s">
        <v>92</v>
      </c>
      <c r="E1606" s="1">
        <v>4538.5600000000004</v>
      </c>
      <c r="F1606" s="1">
        <v>37</v>
      </c>
      <c r="G1606" s="1">
        <v>14</v>
      </c>
      <c r="H1606" s="1">
        <v>1786.86</v>
      </c>
      <c r="L1606" t="str">
        <f t="shared" si="25"/>
        <v>c37a71ae</v>
      </c>
      <c r="M1606" s="7">
        <v>46626</v>
      </c>
      <c r="N1606" t="str">
        <f>PROPER(Table1[[#This Row],[Region]])</f>
        <v>West</v>
      </c>
      <c r="O1606" t="str">
        <f>PROPER(Table1[[#This Row],[Product Category]])</f>
        <v>Groceries</v>
      </c>
      <c r="P1606">
        <f>ROUND(Table1[[#This Row],[Sales Amount]],1)</f>
        <v>4538.6000000000004</v>
      </c>
      <c r="Q1606">
        <f>Table1[[#This Row],[Quantity Sold]]</f>
        <v>37</v>
      </c>
      <c r="R1606">
        <f>Table1[[#This Row],[Discount (%)]]</f>
        <v>14</v>
      </c>
      <c r="S1606">
        <f>Table1[[#This Row],[Profit]]</f>
        <v>1786.86</v>
      </c>
    </row>
    <row r="1607" spans="1:19" ht="13.8">
      <c r="A1607" s="1" t="s">
        <v>1586</v>
      </c>
      <c r="B1607" s="7">
        <v>46627</v>
      </c>
      <c r="C1607" s="2" t="s">
        <v>3941</v>
      </c>
      <c r="D1607" s="4" t="s">
        <v>92</v>
      </c>
      <c r="E1607" s="1">
        <v>1233.99</v>
      </c>
      <c r="F1607" s="1">
        <v>29</v>
      </c>
      <c r="G1607" s="1">
        <v>12</v>
      </c>
      <c r="H1607" s="1">
        <v>1363.83</v>
      </c>
      <c r="L1607" t="str">
        <f t="shared" si="25"/>
        <v>6ec33ef0</v>
      </c>
      <c r="M1607" s="7">
        <v>46627</v>
      </c>
      <c r="N1607" t="str">
        <f>PROPER(Table1[[#This Row],[Region]])</f>
        <v>North</v>
      </c>
      <c r="O1607" t="str">
        <f>PROPER(Table1[[#This Row],[Product Category]])</f>
        <v>Groceries</v>
      </c>
      <c r="P1607">
        <f>ROUND(Table1[[#This Row],[Sales Amount]],1)</f>
        <v>1234</v>
      </c>
      <c r="Q1607">
        <f>Table1[[#This Row],[Quantity Sold]]</f>
        <v>29</v>
      </c>
      <c r="R1607">
        <f>Table1[[#This Row],[Discount (%)]]</f>
        <v>12</v>
      </c>
      <c r="S1607">
        <f>Table1[[#This Row],[Profit]]</f>
        <v>1363.83</v>
      </c>
    </row>
    <row r="1608" spans="1:19" ht="13.8">
      <c r="A1608" s="1" t="s">
        <v>1587</v>
      </c>
      <c r="B1608" s="7">
        <v>46628</v>
      </c>
      <c r="C1608" s="2" t="s">
        <v>3943</v>
      </c>
      <c r="D1608" s="4" t="s">
        <v>3945</v>
      </c>
      <c r="E1608" s="1">
        <v>2901.35</v>
      </c>
      <c r="F1608" s="1">
        <v>6</v>
      </c>
      <c r="G1608" s="1">
        <v>17</v>
      </c>
      <c r="H1608" s="1">
        <v>77.67</v>
      </c>
      <c r="L1608" t="str">
        <f t="shared" si="25"/>
        <v>f0dadca2</v>
      </c>
      <c r="M1608" s="7">
        <v>46628</v>
      </c>
      <c r="N1608" t="str">
        <f>PROPER(Table1[[#This Row],[Region]])</f>
        <v>East</v>
      </c>
      <c r="O1608" t="str">
        <f>PROPER(Table1[[#This Row],[Product Category]])</f>
        <v>Sports</v>
      </c>
      <c r="P1608">
        <f>ROUND(Table1[[#This Row],[Sales Amount]],1)</f>
        <v>2901.4</v>
      </c>
      <c r="Q1608">
        <f>Table1[[#This Row],[Quantity Sold]]</f>
        <v>6</v>
      </c>
      <c r="R1608">
        <f>Table1[[#This Row],[Discount (%)]]</f>
        <v>17</v>
      </c>
      <c r="S1608">
        <f>Table1[[#This Row],[Profit]]</f>
        <v>77.67</v>
      </c>
    </row>
    <row r="1609" spans="1:19" ht="13.8">
      <c r="A1609" s="1" t="s">
        <v>1588</v>
      </c>
      <c r="B1609" s="7">
        <v>46629</v>
      </c>
      <c r="C1609" s="2" t="s">
        <v>3941</v>
      </c>
      <c r="D1609" s="4" t="s">
        <v>1661</v>
      </c>
      <c r="E1609" s="1">
        <v>4191.25</v>
      </c>
      <c r="F1609" s="1">
        <v>17</v>
      </c>
      <c r="G1609" s="1">
        <v>29</v>
      </c>
      <c r="H1609" s="1">
        <v>31.5</v>
      </c>
      <c r="L1609" t="str">
        <f t="shared" si="25"/>
        <v>928b52ee</v>
      </c>
      <c r="M1609" s="7">
        <v>46629</v>
      </c>
      <c r="N1609" t="str">
        <f>PROPER(Table1[[#This Row],[Region]])</f>
        <v>North</v>
      </c>
      <c r="O1609" t="str">
        <f>PROPER(Table1[[#This Row],[Product Category]])</f>
        <v>Furniture</v>
      </c>
      <c r="P1609">
        <f>ROUND(Table1[[#This Row],[Sales Amount]],1)</f>
        <v>4191.3</v>
      </c>
      <c r="Q1609">
        <f>Table1[[#This Row],[Quantity Sold]]</f>
        <v>17</v>
      </c>
      <c r="R1609">
        <f>Table1[[#This Row],[Discount (%)]]</f>
        <v>29</v>
      </c>
      <c r="S1609">
        <f>Table1[[#This Row],[Profit]]</f>
        <v>31.5</v>
      </c>
    </row>
    <row r="1610" spans="1:19" ht="13.8">
      <c r="A1610" s="1" t="s">
        <v>1589</v>
      </c>
      <c r="B1610" s="7">
        <v>46630</v>
      </c>
      <c r="C1610" s="2" t="s">
        <v>3941</v>
      </c>
      <c r="D1610" s="4" t="s">
        <v>92</v>
      </c>
      <c r="E1610" s="1">
        <v>4178.5200000000004</v>
      </c>
      <c r="F1610" s="1">
        <v>31</v>
      </c>
      <c r="G1610" s="1">
        <v>5</v>
      </c>
      <c r="H1610" s="1">
        <v>1723.96</v>
      </c>
      <c r="L1610" t="str">
        <f t="shared" si="25"/>
        <v>de7aaa73</v>
      </c>
      <c r="M1610" s="7">
        <v>46630</v>
      </c>
      <c r="N1610" t="str">
        <f>PROPER(Table1[[#This Row],[Region]])</f>
        <v>North</v>
      </c>
      <c r="O1610" t="str">
        <f>PROPER(Table1[[#This Row],[Product Category]])</f>
        <v>Groceries</v>
      </c>
      <c r="P1610">
        <f>ROUND(Table1[[#This Row],[Sales Amount]],1)</f>
        <v>4178.5</v>
      </c>
      <c r="Q1610">
        <f>Table1[[#This Row],[Quantity Sold]]</f>
        <v>31</v>
      </c>
      <c r="R1610">
        <f>Table1[[#This Row],[Discount (%)]]</f>
        <v>5</v>
      </c>
      <c r="S1610">
        <f>Table1[[#This Row],[Profit]]</f>
        <v>1723.96</v>
      </c>
    </row>
    <row r="1611" spans="1:19" ht="13.8">
      <c r="A1611" s="5">
        <v>4.2900000000000004E+202</v>
      </c>
      <c r="B1611" s="7">
        <v>46631</v>
      </c>
      <c r="C1611" s="2" t="s">
        <v>3942</v>
      </c>
      <c r="D1611" s="4" t="s">
        <v>3945</v>
      </c>
      <c r="E1611" s="1">
        <v>4587.88</v>
      </c>
      <c r="F1611" s="1">
        <v>11</v>
      </c>
      <c r="G1611" s="1">
        <v>16</v>
      </c>
      <c r="H1611" s="1">
        <v>1695.12</v>
      </c>
      <c r="L1611" t="str">
        <f t="shared" si="25"/>
        <v>4.29E+202</v>
      </c>
      <c r="M1611" s="7">
        <v>46631</v>
      </c>
      <c r="N1611" t="str">
        <f>PROPER(Table1[[#This Row],[Region]])</f>
        <v>West</v>
      </c>
      <c r="O1611" t="str">
        <f>PROPER(Table1[[#This Row],[Product Category]])</f>
        <v>Sports</v>
      </c>
      <c r="P1611">
        <f>ROUND(Table1[[#This Row],[Sales Amount]],1)</f>
        <v>4587.8999999999996</v>
      </c>
      <c r="Q1611">
        <f>Table1[[#This Row],[Quantity Sold]]</f>
        <v>11</v>
      </c>
      <c r="R1611">
        <f>Table1[[#This Row],[Discount (%)]]</f>
        <v>16</v>
      </c>
      <c r="S1611">
        <f>Table1[[#This Row],[Profit]]</f>
        <v>1695.12</v>
      </c>
    </row>
    <row r="1612" spans="1:19" ht="13.8">
      <c r="A1612" s="1" t="s">
        <v>1590</v>
      </c>
      <c r="B1612" s="7">
        <v>46632</v>
      </c>
      <c r="C1612" s="2" t="s">
        <v>3943</v>
      </c>
      <c r="D1612" s="4" t="s">
        <v>1489</v>
      </c>
      <c r="E1612" s="1">
        <v>3099.85</v>
      </c>
      <c r="F1612" s="1">
        <v>2</v>
      </c>
      <c r="G1612" s="1">
        <v>41</v>
      </c>
      <c r="H1612" s="1">
        <v>1793.85</v>
      </c>
      <c r="L1612" t="str">
        <f t="shared" si="25"/>
        <v>a8084c7e</v>
      </c>
      <c r="M1612" s="7">
        <v>46632</v>
      </c>
      <c r="N1612" t="str">
        <f>PROPER(Table1[[#This Row],[Region]])</f>
        <v>East</v>
      </c>
      <c r="O1612" t="str">
        <f>PROPER(Table1[[#This Row],[Product Category]])</f>
        <v>Clothing</v>
      </c>
      <c r="P1612">
        <f>ROUND(Table1[[#This Row],[Sales Amount]],1)</f>
        <v>3099.9</v>
      </c>
      <c r="Q1612">
        <f>Table1[[#This Row],[Quantity Sold]]</f>
        <v>2</v>
      </c>
      <c r="R1612">
        <f>Table1[[#This Row],[Discount (%)]]</f>
        <v>41</v>
      </c>
      <c r="S1612">
        <f>Table1[[#This Row],[Profit]]</f>
        <v>1793.85</v>
      </c>
    </row>
    <row r="1613" spans="1:19" ht="13.8">
      <c r="A1613" s="1" t="s">
        <v>1591</v>
      </c>
      <c r="B1613" s="7">
        <v>46633</v>
      </c>
      <c r="C1613" s="2" t="s">
        <v>3941</v>
      </c>
      <c r="D1613" s="4" t="s">
        <v>92</v>
      </c>
      <c r="E1613" s="1">
        <v>3848.16</v>
      </c>
      <c r="F1613" s="1">
        <v>30</v>
      </c>
      <c r="G1613" s="1">
        <v>32</v>
      </c>
      <c r="H1613" s="1">
        <v>1628.15</v>
      </c>
      <c r="L1613" t="str">
        <f t="shared" si="25"/>
        <v>39cfd9e6</v>
      </c>
      <c r="M1613" s="7">
        <v>46633</v>
      </c>
      <c r="N1613" t="str">
        <f>PROPER(Table1[[#This Row],[Region]])</f>
        <v>North</v>
      </c>
      <c r="O1613" t="str">
        <f>PROPER(Table1[[#This Row],[Product Category]])</f>
        <v>Groceries</v>
      </c>
      <c r="P1613">
        <f>ROUND(Table1[[#This Row],[Sales Amount]],1)</f>
        <v>3848.2</v>
      </c>
      <c r="Q1613">
        <f>Table1[[#This Row],[Quantity Sold]]</f>
        <v>30</v>
      </c>
      <c r="R1613">
        <f>Table1[[#This Row],[Discount (%)]]</f>
        <v>32</v>
      </c>
      <c r="S1613">
        <f>Table1[[#This Row],[Profit]]</f>
        <v>1628.15</v>
      </c>
    </row>
    <row r="1614" spans="1:19" ht="13.8">
      <c r="A1614" s="1" t="s">
        <v>1592</v>
      </c>
      <c r="B1614" s="7">
        <v>46634</v>
      </c>
      <c r="C1614" s="2" t="s">
        <v>3944</v>
      </c>
      <c r="D1614" s="4" t="s">
        <v>3946</v>
      </c>
      <c r="E1614" s="1">
        <v>319.74</v>
      </c>
      <c r="F1614" s="1">
        <v>49</v>
      </c>
      <c r="G1614" s="1">
        <v>13</v>
      </c>
      <c r="H1614" s="1">
        <v>678.71</v>
      </c>
      <c r="L1614" t="str">
        <f t="shared" si="25"/>
        <v>009769d3</v>
      </c>
      <c r="M1614" s="7">
        <v>46634</v>
      </c>
      <c r="N1614" t="str">
        <f>PROPER(Table1[[#This Row],[Region]])</f>
        <v>South</v>
      </c>
      <c r="O1614" t="str">
        <f>PROPER(Table1[[#This Row],[Product Category]])</f>
        <v>Electronics</v>
      </c>
      <c r="P1614">
        <f>ROUND(Table1[[#This Row],[Sales Amount]],1)</f>
        <v>319.7</v>
      </c>
      <c r="Q1614">
        <f>Table1[[#This Row],[Quantity Sold]]</f>
        <v>49</v>
      </c>
      <c r="R1614">
        <f>Table1[[#This Row],[Discount (%)]]</f>
        <v>13</v>
      </c>
      <c r="S1614">
        <f>Table1[[#This Row],[Profit]]</f>
        <v>678.71</v>
      </c>
    </row>
    <row r="1615" spans="1:19" ht="13.8">
      <c r="A1615" s="1" t="s">
        <v>1593</v>
      </c>
      <c r="B1615" s="7">
        <v>46635</v>
      </c>
      <c r="C1615" s="2" t="s">
        <v>3941</v>
      </c>
      <c r="D1615" s="4" t="s">
        <v>3946</v>
      </c>
      <c r="E1615" s="1">
        <v>989.27</v>
      </c>
      <c r="F1615" s="1">
        <v>41</v>
      </c>
      <c r="G1615" s="1">
        <v>12</v>
      </c>
      <c r="H1615" s="1">
        <v>963.88</v>
      </c>
      <c r="L1615" t="str">
        <f t="shared" si="25"/>
        <v>04383b35</v>
      </c>
      <c r="M1615" s="7">
        <v>46635</v>
      </c>
      <c r="N1615" t="str">
        <f>PROPER(Table1[[#This Row],[Region]])</f>
        <v>North</v>
      </c>
      <c r="O1615" t="str">
        <f>PROPER(Table1[[#This Row],[Product Category]])</f>
        <v>Electronics</v>
      </c>
      <c r="P1615">
        <f>ROUND(Table1[[#This Row],[Sales Amount]],1)</f>
        <v>989.3</v>
      </c>
      <c r="Q1615">
        <f>Table1[[#This Row],[Quantity Sold]]</f>
        <v>41</v>
      </c>
      <c r="R1615">
        <f>Table1[[#This Row],[Discount (%)]]</f>
        <v>12</v>
      </c>
      <c r="S1615">
        <f>Table1[[#This Row],[Profit]]</f>
        <v>963.88</v>
      </c>
    </row>
    <row r="1616" spans="1:19" ht="13.8">
      <c r="A1616" s="1" t="s">
        <v>1594</v>
      </c>
      <c r="B1616" s="7">
        <v>46636</v>
      </c>
      <c r="C1616" s="2" t="s">
        <v>3944</v>
      </c>
      <c r="D1616" s="4" t="s">
        <v>1661</v>
      </c>
      <c r="E1616" s="1">
        <v>597.84</v>
      </c>
      <c r="F1616" s="1">
        <v>8</v>
      </c>
      <c r="G1616" s="1">
        <v>3</v>
      </c>
      <c r="H1616" s="1">
        <v>430.32</v>
      </c>
      <c r="L1616" t="str">
        <f t="shared" si="25"/>
        <v>c153c522</v>
      </c>
      <c r="M1616" s="7">
        <v>46636</v>
      </c>
      <c r="N1616" t="str">
        <f>PROPER(Table1[[#This Row],[Region]])</f>
        <v>South</v>
      </c>
      <c r="O1616" t="str">
        <f>PROPER(Table1[[#This Row],[Product Category]])</f>
        <v>Furniture</v>
      </c>
      <c r="P1616">
        <f>ROUND(Table1[[#This Row],[Sales Amount]],1)</f>
        <v>597.79999999999995</v>
      </c>
      <c r="Q1616">
        <f>Table1[[#This Row],[Quantity Sold]]</f>
        <v>8</v>
      </c>
      <c r="R1616">
        <f>Table1[[#This Row],[Discount (%)]]</f>
        <v>3</v>
      </c>
      <c r="S1616">
        <f>Table1[[#This Row],[Profit]]</f>
        <v>430.32</v>
      </c>
    </row>
    <row r="1617" spans="1:19" ht="13.8">
      <c r="A1617" s="1" t="s">
        <v>1595</v>
      </c>
      <c r="B1617" s="7">
        <v>46637</v>
      </c>
      <c r="C1617" s="2" t="s">
        <v>3944</v>
      </c>
      <c r="D1617" s="4" t="s">
        <v>3946</v>
      </c>
      <c r="E1617" s="1">
        <v>1759.56</v>
      </c>
      <c r="F1617" s="1">
        <v>20</v>
      </c>
      <c r="G1617" s="1">
        <v>0</v>
      </c>
      <c r="H1617" s="1">
        <v>398.37</v>
      </c>
      <c r="L1617" t="str">
        <f t="shared" si="25"/>
        <v>e8ec39a2</v>
      </c>
      <c r="M1617" s="7">
        <v>46637</v>
      </c>
      <c r="N1617" t="str">
        <f>PROPER(Table1[[#This Row],[Region]])</f>
        <v>South</v>
      </c>
      <c r="O1617" t="str">
        <f>PROPER(Table1[[#This Row],[Product Category]])</f>
        <v>Electronics</v>
      </c>
      <c r="P1617">
        <f>ROUND(Table1[[#This Row],[Sales Amount]],1)</f>
        <v>1759.6</v>
      </c>
      <c r="Q1617">
        <f>Table1[[#This Row],[Quantity Sold]]</f>
        <v>20</v>
      </c>
      <c r="R1617">
        <f>Table1[[#This Row],[Discount (%)]]</f>
        <v>0</v>
      </c>
      <c r="S1617">
        <f>Table1[[#This Row],[Profit]]</f>
        <v>398.37</v>
      </c>
    </row>
    <row r="1618" spans="1:19" ht="13.8">
      <c r="A1618" s="1" t="s">
        <v>1596</v>
      </c>
      <c r="B1618" s="7">
        <v>46638</v>
      </c>
      <c r="C1618" s="2" t="s">
        <v>3942</v>
      </c>
      <c r="D1618" s="4" t="s">
        <v>3945</v>
      </c>
      <c r="E1618" s="1">
        <v>3310.69</v>
      </c>
      <c r="F1618" s="1">
        <v>31</v>
      </c>
      <c r="G1618" s="1">
        <v>45</v>
      </c>
      <c r="H1618" s="1">
        <v>770.72</v>
      </c>
      <c r="L1618" t="str">
        <f t="shared" si="25"/>
        <v>7b504d7f</v>
      </c>
      <c r="M1618" s="7">
        <v>46638</v>
      </c>
      <c r="N1618" t="str">
        <f>PROPER(Table1[[#This Row],[Region]])</f>
        <v>West</v>
      </c>
      <c r="O1618" t="str">
        <f>PROPER(Table1[[#This Row],[Product Category]])</f>
        <v>Sports</v>
      </c>
      <c r="P1618">
        <f>ROUND(Table1[[#This Row],[Sales Amount]],1)</f>
        <v>3310.7</v>
      </c>
      <c r="Q1618">
        <f>Table1[[#This Row],[Quantity Sold]]</f>
        <v>31</v>
      </c>
      <c r="R1618">
        <f>Table1[[#This Row],[Discount (%)]]</f>
        <v>45</v>
      </c>
      <c r="S1618">
        <f>Table1[[#This Row],[Profit]]</f>
        <v>770.72</v>
      </c>
    </row>
    <row r="1619" spans="1:19" ht="13.8">
      <c r="A1619" s="1" t="s">
        <v>1597</v>
      </c>
      <c r="B1619" s="7">
        <v>46639</v>
      </c>
      <c r="C1619" s="2" t="s">
        <v>3944</v>
      </c>
      <c r="D1619" s="4" t="s">
        <v>92</v>
      </c>
      <c r="E1619" s="1">
        <v>3312.95</v>
      </c>
      <c r="F1619" s="1">
        <v>21</v>
      </c>
      <c r="G1619" s="1">
        <v>35</v>
      </c>
      <c r="H1619" s="1">
        <v>1445.44</v>
      </c>
      <c r="L1619" t="str">
        <f t="shared" si="25"/>
        <v>3c634424</v>
      </c>
      <c r="M1619" s="7">
        <v>46639</v>
      </c>
      <c r="N1619" t="str">
        <f>PROPER(Table1[[#This Row],[Region]])</f>
        <v>South</v>
      </c>
      <c r="O1619" t="str">
        <f>PROPER(Table1[[#This Row],[Product Category]])</f>
        <v>Groceries</v>
      </c>
      <c r="P1619">
        <f>ROUND(Table1[[#This Row],[Sales Amount]],1)</f>
        <v>3313</v>
      </c>
      <c r="Q1619">
        <f>Table1[[#This Row],[Quantity Sold]]</f>
        <v>21</v>
      </c>
      <c r="R1619">
        <f>Table1[[#This Row],[Discount (%)]]</f>
        <v>35</v>
      </c>
      <c r="S1619">
        <f>Table1[[#This Row],[Profit]]</f>
        <v>1445.44</v>
      </c>
    </row>
    <row r="1620" spans="1:19" ht="13.8">
      <c r="A1620" s="1" t="s">
        <v>1598</v>
      </c>
      <c r="B1620" s="7">
        <v>46640</v>
      </c>
      <c r="C1620" s="2" t="s">
        <v>3944</v>
      </c>
      <c r="D1620" s="4" t="s">
        <v>3945</v>
      </c>
      <c r="E1620" s="1">
        <v>2855.75</v>
      </c>
      <c r="F1620" s="1">
        <v>12</v>
      </c>
      <c r="G1620" s="1">
        <v>7</v>
      </c>
      <c r="H1620" s="1">
        <v>16.55</v>
      </c>
      <c r="L1620" t="str">
        <f t="shared" si="25"/>
        <v>d6988a32</v>
      </c>
      <c r="M1620" s="7">
        <v>46640</v>
      </c>
      <c r="N1620" t="str">
        <f>PROPER(Table1[[#This Row],[Region]])</f>
        <v>South</v>
      </c>
      <c r="O1620" t="str">
        <f>PROPER(Table1[[#This Row],[Product Category]])</f>
        <v>Sports</v>
      </c>
      <c r="P1620">
        <f>ROUND(Table1[[#This Row],[Sales Amount]],1)</f>
        <v>2855.8</v>
      </c>
      <c r="Q1620">
        <f>Table1[[#This Row],[Quantity Sold]]</f>
        <v>12</v>
      </c>
      <c r="R1620">
        <f>Table1[[#This Row],[Discount (%)]]</f>
        <v>7</v>
      </c>
      <c r="S1620">
        <f>Table1[[#This Row],[Profit]]</f>
        <v>16.55</v>
      </c>
    </row>
    <row r="1621" spans="1:19" ht="13.8">
      <c r="A1621" s="1" t="s">
        <v>1599</v>
      </c>
      <c r="B1621" s="7">
        <v>46641</v>
      </c>
      <c r="C1621" s="2" t="s">
        <v>3944</v>
      </c>
      <c r="D1621" s="4" t="s">
        <v>1489</v>
      </c>
      <c r="E1621" s="1">
        <v>71.040000000000006</v>
      </c>
      <c r="F1621" s="1">
        <v>24</v>
      </c>
      <c r="G1621" s="1">
        <v>33</v>
      </c>
      <c r="H1621" s="1">
        <v>1207.25</v>
      </c>
      <c r="L1621" t="str">
        <f t="shared" si="25"/>
        <v>6be379c4</v>
      </c>
      <c r="M1621" s="7">
        <v>46641</v>
      </c>
      <c r="N1621" t="str">
        <f>PROPER(Table1[[#This Row],[Region]])</f>
        <v>South</v>
      </c>
      <c r="O1621" t="str">
        <f>PROPER(Table1[[#This Row],[Product Category]])</f>
        <v>Clothing</v>
      </c>
      <c r="P1621">
        <f>ROUND(Table1[[#This Row],[Sales Amount]],1)</f>
        <v>71</v>
      </c>
      <c r="Q1621">
        <f>Table1[[#This Row],[Quantity Sold]]</f>
        <v>24</v>
      </c>
      <c r="R1621">
        <f>Table1[[#This Row],[Discount (%)]]</f>
        <v>33</v>
      </c>
      <c r="S1621">
        <f>Table1[[#This Row],[Profit]]</f>
        <v>1207.25</v>
      </c>
    </row>
    <row r="1622" spans="1:19" ht="13.8">
      <c r="A1622" s="1" t="s">
        <v>1600</v>
      </c>
      <c r="B1622" s="7">
        <v>46642</v>
      </c>
      <c r="C1622" s="2" t="s">
        <v>3941</v>
      </c>
      <c r="D1622" s="4" t="s">
        <v>1489</v>
      </c>
      <c r="E1622" s="1">
        <v>1042</v>
      </c>
      <c r="F1622" s="1">
        <v>15</v>
      </c>
      <c r="G1622" s="1">
        <v>21</v>
      </c>
      <c r="H1622" s="1">
        <v>1449.52</v>
      </c>
      <c r="L1622" t="str">
        <f t="shared" si="25"/>
        <v>b72560ef</v>
      </c>
      <c r="M1622" s="7">
        <v>46642</v>
      </c>
      <c r="N1622" t="str">
        <f>PROPER(Table1[[#This Row],[Region]])</f>
        <v>North</v>
      </c>
      <c r="O1622" t="str">
        <f>PROPER(Table1[[#This Row],[Product Category]])</f>
        <v>Clothing</v>
      </c>
      <c r="P1622">
        <f>ROUND(Table1[[#This Row],[Sales Amount]],1)</f>
        <v>1042</v>
      </c>
      <c r="Q1622">
        <f>Table1[[#This Row],[Quantity Sold]]</f>
        <v>15</v>
      </c>
      <c r="R1622">
        <f>Table1[[#This Row],[Discount (%)]]</f>
        <v>21</v>
      </c>
      <c r="S1622">
        <f>Table1[[#This Row],[Profit]]</f>
        <v>1449.52</v>
      </c>
    </row>
    <row r="1623" spans="1:19" ht="13.8">
      <c r="A1623" s="1" t="s">
        <v>1601</v>
      </c>
      <c r="B1623" s="7">
        <v>46643</v>
      </c>
      <c r="C1623" s="2" t="s">
        <v>3944</v>
      </c>
      <c r="D1623" s="4" t="s">
        <v>3946</v>
      </c>
      <c r="E1623" s="1">
        <v>3569.03</v>
      </c>
      <c r="F1623" s="1">
        <v>35</v>
      </c>
      <c r="G1623" s="1">
        <v>13</v>
      </c>
      <c r="H1623" s="1">
        <v>306.83</v>
      </c>
      <c r="L1623" t="str">
        <f t="shared" si="25"/>
        <v>d072f3fe</v>
      </c>
      <c r="M1623" s="7">
        <v>46643</v>
      </c>
      <c r="N1623" t="str">
        <f>PROPER(Table1[[#This Row],[Region]])</f>
        <v>South</v>
      </c>
      <c r="O1623" t="str">
        <f>PROPER(Table1[[#This Row],[Product Category]])</f>
        <v>Electronics</v>
      </c>
      <c r="P1623">
        <f>ROUND(Table1[[#This Row],[Sales Amount]],1)</f>
        <v>3569</v>
      </c>
      <c r="Q1623">
        <f>Table1[[#This Row],[Quantity Sold]]</f>
        <v>35</v>
      </c>
      <c r="R1623">
        <f>Table1[[#This Row],[Discount (%)]]</f>
        <v>13</v>
      </c>
      <c r="S1623">
        <f>Table1[[#This Row],[Profit]]</f>
        <v>306.83</v>
      </c>
    </row>
    <row r="1624" spans="1:19" ht="13.8">
      <c r="A1624" s="1" t="s">
        <v>1602</v>
      </c>
      <c r="B1624" s="7">
        <v>46644</v>
      </c>
      <c r="C1624" s="2" t="s">
        <v>3943</v>
      </c>
      <c r="D1624" s="4" t="s">
        <v>3945</v>
      </c>
      <c r="E1624" s="1">
        <v>4274.32</v>
      </c>
      <c r="F1624" s="1">
        <v>12</v>
      </c>
      <c r="G1624" s="1">
        <v>16</v>
      </c>
      <c r="H1624" s="1">
        <v>666.14</v>
      </c>
      <c r="L1624" t="str">
        <f t="shared" si="25"/>
        <v>900f63d9</v>
      </c>
      <c r="M1624" s="7">
        <v>46644</v>
      </c>
      <c r="N1624" t="str">
        <f>PROPER(Table1[[#This Row],[Region]])</f>
        <v>East</v>
      </c>
      <c r="O1624" t="str">
        <f>PROPER(Table1[[#This Row],[Product Category]])</f>
        <v>Sports</v>
      </c>
      <c r="P1624">
        <f>ROUND(Table1[[#This Row],[Sales Amount]],1)</f>
        <v>4274.3</v>
      </c>
      <c r="Q1624">
        <f>Table1[[#This Row],[Quantity Sold]]</f>
        <v>12</v>
      </c>
      <c r="R1624">
        <f>Table1[[#This Row],[Discount (%)]]</f>
        <v>16</v>
      </c>
      <c r="S1624">
        <f>Table1[[#This Row],[Profit]]</f>
        <v>666.14</v>
      </c>
    </row>
    <row r="1625" spans="1:19" ht="13.8">
      <c r="A1625" s="5">
        <v>35360400000000</v>
      </c>
      <c r="B1625" s="7">
        <v>46645</v>
      </c>
      <c r="C1625" s="2" t="s">
        <v>3942</v>
      </c>
      <c r="D1625" s="4" t="s">
        <v>1489</v>
      </c>
      <c r="E1625" s="1">
        <v>2616.0700000000002</v>
      </c>
      <c r="F1625" s="1">
        <v>34</v>
      </c>
      <c r="G1625" s="1">
        <v>50</v>
      </c>
      <c r="H1625" s="1">
        <v>1718.67</v>
      </c>
      <c r="L1625" t="str">
        <f t="shared" si="25"/>
        <v>35360400000000</v>
      </c>
      <c r="M1625" s="7">
        <v>46645</v>
      </c>
      <c r="N1625" t="str">
        <f>PROPER(Table1[[#This Row],[Region]])</f>
        <v>West</v>
      </c>
      <c r="O1625" t="str">
        <f>PROPER(Table1[[#This Row],[Product Category]])</f>
        <v>Clothing</v>
      </c>
      <c r="P1625">
        <f>ROUND(Table1[[#This Row],[Sales Amount]],1)</f>
        <v>2616.1</v>
      </c>
      <c r="Q1625">
        <f>Table1[[#This Row],[Quantity Sold]]</f>
        <v>34</v>
      </c>
      <c r="R1625">
        <f>Table1[[#This Row],[Discount (%)]]</f>
        <v>50</v>
      </c>
      <c r="S1625">
        <f>Table1[[#This Row],[Profit]]</f>
        <v>1718.67</v>
      </c>
    </row>
    <row r="1626" spans="1:19" ht="13.8">
      <c r="A1626" s="1">
        <v>94079253</v>
      </c>
      <c r="B1626" s="7">
        <v>46646</v>
      </c>
      <c r="C1626" s="2" t="s">
        <v>3941</v>
      </c>
      <c r="D1626" s="4" t="s">
        <v>92</v>
      </c>
      <c r="E1626" s="1">
        <v>3691.75</v>
      </c>
      <c r="F1626" s="1">
        <v>37</v>
      </c>
      <c r="G1626" s="1">
        <v>23</v>
      </c>
      <c r="H1626" s="1">
        <v>253.84</v>
      </c>
      <c r="L1626" t="str">
        <f t="shared" si="25"/>
        <v>94079253</v>
      </c>
      <c r="M1626" s="7">
        <v>46646</v>
      </c>
      <c r="N1626" t="str">
        <f>PROPER(Table1[[#This Row],[Region]])</f>
        <v>North</v>
      </c>
      <c r="O1626" t="str">
        <f>PROPER(Table1[[#This Row],[Product Category]])</f>
        <v>Groceries</v>
      </c>
      <c r="P1626">
        <f>ROUND(Table1[[#This Row],[Sales Amount]],1)</f>
        <v>3691.8</v>
      </c>
      <c r="Q1626">
        <f>Table1[[#This Row],[Quantity Sold]]</f>
        <v>37</v>
      </c>
      <c r="R1626">
        <f>Table1[[#This Row],[Discount (%)]]</f>
        <v>23</v>
      </c>
      <c r="S1626">
        <f>Table1[[#This Row],[Profit]]</f>
        <v>253.84</v>
      </c>
    </row>
    <row r="1627" spans="1:19" ht="13.8">
      <c r="A1627" s="1" t="s">
        <v>1603</v>
      </c>
      <c r="B1627" s="7">
        <v>46647</v>
      </c>
      <c r="C1627" s="2" t="s">
        <v>3942</v>
      </c>
      <c r="D1627" s="4" t="s">
        <v>92</v>
      </c>
      <c r="E1627" s="1">
        <v>3283.17</v>
      </c>
      <c r="F1627" s="1">
        <v>8</v>
      </c>
      <c r="G1627" s="1">
        <v>29</v>
      </c>
      <c r="H1627" s="1">
        <v>659.22</v>
      </c>
      <c r="L1627" t="str">
        <f t="shared" si="25"/>
        <v>5d9197b4</v>
      </c>
      <c r="M1627" s="7">
        <v>46647</v>
      </c>
      <c r="N1627" t="str">
        <f>PROPER(Table1[[#This Row],[Region]])</f>
        <v>West</v>
      </c>
      <c r="O1627" t="str">
        <f>PROPER(Table1[[#This Row],[Product Category]])</f>
        <v>Groceries</v>
      </c>
      <c r="P1627">
        <f>ROUND(Table1[[#This Row],[Sales Amount]],1)</f>
        <v>3283.2</v>
      </c>
      <c r="Q1627">
        <f>Table1[[#This Row],[Quantity Sold]]</f>
        <v>8</v>
      </c>
      <c r="R1627">
        <f>Table1[[#This Row],[Discount (%)]]</f>
        <v>29</v>
      </c>
      <c r="S1627">
        <f>Table1[[#This Row],[Profit]]</f>
        <v>659.22</v>
      </c>
    </row>
    <row r="1628" spans="1:19" ht="13.8">
      <c r="A1628" s="1" t="s">
        <v>1604</v>
      </c>
      <c r="B1628" s="7">
        <v>46648</v>
      </c>
      <c r="C1628" s="2" t="s">
        <v>3942</v>
      </c>
      <c r="D1628" s="4" t="s">
        <v>1661</v>
      </c>
      <c r="E1628" s="1">
        <v>562.30999999999995</v>
      </c>
      <c r="F1628" s="1">
        <v>21</v>
      </c>
      <c r="G1628" s="1">
        <v>33</v>
      </c>
      <c r="H1628" s="1">
        <v>1334.25</v>
      </c>
      <c r="L1628" t="str">
        <f t="shared" si="25"/>
        <v>9bdaa7ab</v>
      </c>
      <c r="M1628" s="7">
        <v>46648</v>
      </c>
      <c r="N1628" t="str">
        <f>PROPER(Table1[[#This Row],[Region]])</f>
        <v>West</v>
      </c>
      <c r="O1628" t="str">
        <f>PROPER(Table1[[#This Row],[Product Category]])</f>
        <v>Furniture</v>
      </c>
      <c r="P1628">
        <f>ROUND(Table1[[#This Row],[Sales Amount]],1)</f>
        <v>562.29999999999995</v>
      </c>
      <c r="Q1628">
        <f>Table1[[#This Row],[Quantity Sold]]</f>
        <v>21</v>
      </c>
      <c r="R1628">
        <f>Table1[[#This Row],[Discount (%)]]</f>
        <v>33</v>
      </c>
      <c r="S1628">
        <f>Table1[[#This Row],[Profit]]</f>
        <v>1334.25</v>
      </c>
    </row>
    <row r="1629" spans="1:19" ht="13.8">
      <c r="A1629" s="1" t="s">
        <v>1605</v>
      </c>
      <c r="B1629" s="7">
        <v>46649</v>
      </c>
      <c r="C1629" s="2" t="s">
        <v>3942</v>
      </c>
      <c r="D1629" s="4" t="s">
        <v>1661</v>
      </c>
      <c r="E1629" s="1">
        <v>4802.34</v>
      </c>
      <c r="F1629" s="1">
        <v>34</v>
      </c>
      <c r="G1629" s="1">
        <v>26</v>
      </c>
      <c r="H1629" s="1">
        <v>1776.04</v>
      </c>
      <c r="L1629" t="str">
        <f t="shared" si="25"/>
        <v>e4981e04</v>
      </c>
      <c r="M1629" s="7">
        <v>46649</v>
      </c>
      <c r="N1629" t="str">
        <f>PROPER(Table1[[#This Row],[Region]])</f>
        <v>West</v>
      </c>
      <c r="O1629" t="str">
        <f>PROPER(Table1[[#This Row],[Product Category]])</f>
        <v>Furniture</v>
      </c>
      <c r="P1629">
        <f>ROUND(Table1[[#This Row],[Sales Amount]],1)</f>
        <v>4802.3</v>
      </c>
      <c r="Q1629">
        <f>Table1[[#This Row],[Quantity Sold]]</f>
        <v>34</v>
      </c>
      <c r="R1629">
        <f>Table1[[#This Row],[Discount (%)]]</f>
        <v>26</v>
      </c>
      <c r="S1629">
        <f>Table1[[#This Row],[Profit]]</f>
        <v>1776.04</v>
      </c>
    </row>
    <row r="1630" spans="1:19" ht="13.8">
      <c r="A1630" s="1" t="s">
        <v>1606</v>
      </c>
      <c r="B1630" s="7">
        <v>46650</v>
      </c>
      <c r="C1630" s="2" t="s">
        <v>3943</v>
      </c>
      <c r="D1630" s="4" t="s">
        <v>1661</v>
      </c>
      <c r="E1630" s="1">
        <v>2814.31</v>
      </c>
      <c r="F1630" s="1">
        <v>17</v>
      </c>
      <c r="G1630" s="1">
        <v>7</v>
      </c>
      <c r="H1630" s="1">
        <v>1750.9</v>
      </c>
      <c r="L1630" t="str">
        <f t="shared" si="25"/>
        <v>d2e72872</v>
      </c>
      <c r="M1630" s="7">
        <v>46650</v>
      </c>
      <c r="N1630" t="str">
        <f>PROPER(Table1[[#This Row],[Region]])</f>
        <v>East</v>
      </c>
      <c r="O1630" t="str">
        <f>PROPER(Table1[[#This Row],[Product Category]])</f>
        <v>Furniture</v>
      </c>
      <c r="P1630">
        <f>ROUND(Table1[[#This Row],[Sales Amount]],1)</f>
        <v>2814.3</v>
      </c>
      <c r="Q1630">
        <f>Table1[[#This Row],[Quantity Sold]]</f>
        <v>17</v>
      </c>
      <c r="R1630">
        <f>Table1[[#This Row],[Discount (%)]]</f>
        <v>7</v>
      </c>
      <c r="S1630">
        <f>Table1[[#This Row],[Profit]]</f>
        <v>1750.9</v>
      </c>
    </row>
    <row r="1631" spans="1:19" ht="13.8">
      <c r="A1631" s="1" t="s">
        <v>1607</v>
      </c>
      <c r="B1631" s="7">
        <v>46651</v>
      </c>
      <c r="C1631" s="2" t="s">
        <v>3942</v>
      </c>
      <c r="D1631" s="4" t="s">
        <v>1661</v>
      </c>
      <c r="E1631" s="1">
        <v>3735.4</v>
      </c>
      <c r="F1631" s="1">
        <v>46</v>
      </c>
      <c r="G1631" s="1">
        <v>50</v>
      </c>
      <c r="H1631" s="1">
        <v>765.58</v>
      </c>
      <c r="L1631" t="str">
        <f t="shared" si="25"/>
        <v>24c5dcf7</v>
      </c>
      <c r="M1631" s="7">
        <v>46651</v>
      </c>
      <c r="N1631" t="str">
        <f>PROPER(Table1[[#This Row],[Region]])</f>
        <v>West</v>
      </c>
      <c r="O1631" t="str">
        <f>PROPER(Table1[[#This Row],[Product Category]])</f>
        <v>Furniture</v>
      </c>
      <c r="P1631">
        <f>ROUND(Table1[[#This Row],[Sales Amount]],1)</f>
        <v>3735.4</v>
      </c>
      <c r="Q1631">
        <f>Table1[[#This Row],[Quantity Sold]]</f>
        <v>46</v>
      </c>
      <c r="R1631">
        <f>Table1[[#This Row],[Discount (%)]]</f>
        <v>50</v>
      </c>
      <c r="S1631">
        <f>Table1[[#This Row],[Profit]]</f>
        <v>765.58</v>
      </c>
    </row>
    <row r="1632" spans="1:19" ht="13.8">
      <c r="A1632" s="1" t="s">
        <v>1608</v>
      </c>
      <c r="B1632" s="7">
        <v>46652</v>
      </c>
      <c r="C1632" s="2" t="s">
        <v>3942</v>
      </c>
      <c r="D1632" s="4" t="s">
        <v>1489</v>
      </c>
      <c r="E1632" s="1">
        <v>3580.5</v>
      </c>
      <c r="F1632" s="1">
        <v>4</v>
      </c>
      <c r="G1632" s="1">
        <v>19</v>
      </c>
      <c r="H1632" s="1">
        <v>1315.15</v>
      </c>
      <c r="L1632" t="str">
        <f t="shared" si="25"/>
        <v>f84867a4</v>
      </c>
      <c r="M1632" s="7">
        <v>46652</v>
      </c>
      <c r="N1632" t="str">
        <f>PROPER(Table1[[#This Row],[Region]])</f>
        <v>West</v>
      </c>
      <c r="O1632" t="str">
        <f>PROPER(Table1[[#This Row],[Product Category]])</f>
        <v>Clothing</v>
      </c>
      <c r="P1632">
        <f>ROUND(Table1[[#This Row],[Sales Amount]],1)</f>
        <v>3580.5</v>
      </c>
      <c r="Q1632">
        <f>Table1[[#This Row],[Quantity Sold]]</f>
        <v>4</v>
      </c>
      <c r="R1632">
        <f>Table1[[#This Row],[Discount (%)]]</f>
        <v>19</v>
      </c>
      <c r="S1632">
        <f>Table1[[#This Row],[Profit]]</f>
        <v>1315.15</v>
      </c>
    </row>
    <row r="1633" spans="1:19" ht="13.8">
      <c r="A1633" s="1" t="s">
        <v>1609</v>
      </c>
      <c r="B1633" s="7">
        <v>46653</v>
      </c>
      <c r="C1633" s="2" t="s">
        <v>3942</v>
      </c>
      <c r="D1633" s="4" t="s">
        <v>1489</v>
      </c>
      <c r="E1633" s="1">
        <v>1553.78</v>
      </c>
      <c r="F1633" s="1">
        <v>41</v>
      </c>
      <c r="G1633" s="1">
        <v>24</v>
      </c>
      <c r="H1633" s="1">
        <v>1770.43</v>
      </c>
      <c r="L1633" t="str">
        <f t="shared" si="25"/>
        <v>d20acfac</v>
      </c>
      <c r="M1633" s="7">
        <v>46653</v>
      </c>
      <c r="N1633" t="str">
        <f>PROPER(Table1[[#This Row],[Region]])</f>
        <v>West</v>
      </c>
      <c r="O1633" t="str">
        <f>PROPER(Table1[[#This Row],[Product Category]])</f>
        <v>Clothing</v>
      </c>
      <c r="P1633">
        <f>ROUND(Table1[[#This Row],[Sales Amount]],1)</f>
        <v>1553.8</v>
      </c>
      <c r="Q1633">
        <f>Table1[[#This Row],[Quantity Sold]]</f>
        <v>41</v>
      </c>
      <c r="R1633">
        <f>Table1[[#This Row],[Discount (%)]]</f>
        <v>24</v>
      </c>
      <c r="S1633">
        <f>Table1[[#This Row],[Profit]]</f>
        <v>1770.43</v>
      </c>
    </row>
    <row r="1634" spans="1:19" ht="13.8">
      <c r="A1634" s="1" t="s">
        <v>1610</v>
      </c>
      <c r="B1634" s="7">
        <v>46654</v>
      </c>
      <c r="C1634" s="2" t="s">
        <v>3942</v>
      </c>
      <c r="D1634" s="4" t="s">
        <v>1661</v>
      </c>
      <c r="E1634" s="1">
        <v>1184.01</v>
      </c>
      <c r="F1634" s="1">
        <v>25</v>
      </c>
      <c r="G1634" s="1">
        <v>44</v>
      </c>
      <c r="H1634" s="1">
        <v>608.02</v>
      </c>
      <c r="L1634" t="str">
        <f t="shared" si="25"/>
        <v>63a8988c</v>
      </c>
      <c r="M1634" s="7">
        <v>46654</v>
      </c>
      <c r="N1634" t="str">
        <f>PROPER(Table1[[#This Row],[Region]])</f>
        <v>West</v>
      </c>
      <c r="O1634" t="str">
        <f>PROPER(Table1[[#This Row],[Product Category]])</f>
        <v>Furniture</v>
      </c>
      <c r="P1634">
        <f>ROUND(Table1[[#This Row],[Sales Amount]],1)</f>
        <v>1184</v>
      </c>
      <c r="Q1634">
        <f>Table1[[#This Row],[Quantity Sold]]</f>
        <v>25</v>
      </c>
      <c r="R1634">
        <f>Table1[[#This Row],[Discount (%)]]</f>
        <v>44</v>
      </c>
      <c r="S1634">
        <f>Table1[[#This Row],[Profit]]</f>
        <v>608.02</v>
      </c>
    </row>
    <row r="1635" spans="1:19" ht="13.8">
      <c r="A1635" s="1" t="s">
        <v>1611</v>
      </c>
      <c r="B1635" s="7">
        <v>46655</v>
      </c>
      <c r="C1635" s="2" t="s">
        <v>3942</v>
      </c>
      <c r="D1635" s="4" t="s">
        <v>1489</v>
      </c>
      <c r="E1635" s="1">
        <v>621.15</v>
      </c>
      <c r="F1635" s="1">
        <v>48</v>
      </c>
      <c r="G1635" s="1">
        <v>48</v>
      </c>
      <c r="H1635" s="1">
        <v>1877.26</v>
      </c>
      <c r="L1635" t="str">
        <f t="shared" si="25"/>
        <v>0647b4b2</v>
      </c>
      <c r="M1635" s="7">
        <v>46655</v>
      </c>
      <c r="N1635" t="str">
        <f>PROPER(Table1[[#This Row],[Region]])</f>
        <v>West</v>
      </c>
      <c r="O1635" t="str">
        <f>PROPER(Table1[[#This Row],[Product Category]])</f>
        <v>Clothing</v>
      </c>
      <c r="P1635">
        <f>ROUND(Table1[[#This Row],[Sales Amount]],1)</f>
        <v>621.20000000000005</v>
      </c>
      <c r="Q1635">
        <f>Table1[[#This Row],[Quantity Sold]]</f>
        <v>48</v>
      </c>
      <c r="R1635">
        <f>Table1[[#This Row],[Discount (%)]]</f>
        <v>48</v>
      </c>
      <c r="S1635">
        <f>Table1[[#This Row],[Profit]]</f>
        <v>1877.26</v>
      </c>
    </row>
    <row r="1636" spans="1:19" ht="13.8">
      <c r="A1636" s="1" t="s">
        <v>1612</v>
      </c>
      <c r="B1636" s="7">
        <v>46656</v>
      </c>
      <c r="C1636" s="2" t="s">
        <v>3944</v>
      </c>
      <c r="D1636" s="4" t="s">
        <v>3945</v>
      </c>
      <c r="E1636" s="1">
        <v>2755.87</v>
      </c>
      <c r="F1636" s="1">
        <v>5</v>
      </c>
      <c r="G1636" s="1">
        <v>35</v>
      </c>
      <c r="H1636" s="1">
        <v>1671.68</v>
      </c>
      <c r="L1636" t="str">
        <f t="shared" si="25"/>
        <v>635e232c</v>
      </c>
      <c r="M1636" s="7">
        <v>46656</v>
      </c>
      <c r="N1636" t="str">
        <f>PROPER(Table1[[#This Row],[Region]])</f>
        <v>South</v>
      </c>
      <c r="O1636" t="str">
        <f>PROPER(Table1[[#This Row],[Product Category]])</f>
        <v>Sports</v>
      </c>
      <c r="P1636">
        <f>ROUND(Table1[[#This Row],[Sales Amount]],1)</f>
        <v>2755.9</v>
      </c>
      <c r="Q1636">
        <f>Table1[[#This Row],[Quantity Sold]]</f>
        <v>5</v>
      </c>
      <c r="R1636">
        <f>Table1[[#This Row],[Discount (%)]]</f>
        <v>35</v>
      </c>
      <c r="S1636">
        <f>Table1[[#This Row],[Profit]]</f>
        <v>1671.68</v>
      </c>
    </row>
    <row r="1637" spans="1:19" ht="13.8">
      <c r="A1637" s="1" t="s">
        <v>1613</v>
      </c>
      <c r="B1637" s="7">
        <v>46657</v>
      </c>
      <c r="C1637" s="2" t="s">
        <v>3944</v>
      </c>
      <c r="D1637" s="4" t="s">
        <v>3946</v>
      </c>
      <c r="E1637" s="1">
        <v>1488.1</v>
      </c>
      <c r="F1637" s="1">
        <v>37</v>
      </c>
      <c r="G1637" s="1">
        <v>1</v>
      </c>
      <c r="H1637" s="1">
        <v>1425.57</v>
      </c>
      <c r="L1637" t="str">
        <f t="shared" si="25"/>
        <v>f19e932d</v>
      </c>
      <c r="M1637" s="7">
        <v>46657</v>
      </c>
      <c r="N1637" t="str">
        <f>PROPER(Table1[[#This Row],[Region]])</f>
        <v>South</v>
      </c>
      <c r="O1637" t="str">
        <f>PROPER(Table1[[#This Row],[Product Category]])</f>
        <v>Electronics</v>
      </c>
      <c r="P1637">
        <f>ROUND(Table1[[#This Row],[Sales Amount]],1)</f>
        <v>1488.1</v>
      </c>
      <c r="Q1637">
        <f>Table1[[#This Row],[Quantity Sold]]</f>
        <v>37</v>
      </c>
      <c r="R1637">
        <f>Table1[[#This Row],[Discount (%)]]</f>
        <v>1</v>
      </c>
      <c r="S1637">
        <f>Table1[[#This Row],[Profit]]</f>
        <v>1425.57</v>
      </c>
    </row>
    <row r="1638" spans="1:19" ht="13.8">
      <c r="A1638" s="1" t="s">
        <v>1614</v>
      </c>
      <c r="B1638" s="7">
        <v>46658</v>
      </c>
      <c r="C1638" s="2" t="s">
        <v>3944</v>
      </c>
      <c r="D1638" s="4" t="s">
        <v>3946</v>
      </c>
      <c r="E1638" s="1">
        <v>981.03</v>
      </c>
      <c r="F1638" s="1">
        <v>44</v>
      </c>
      <c r="G1638" s="1">
        <v>47</v>
      </c>
      <c r="H1638" s="1">
        <v>232.96</v>
      </c>
      <c r="L1638" t="str">
        <f t="shared" si="25"/>
        <v>bebdbda4</v>
      </c>
      <c r="M1638" s="7">
        <v>46658</v>
      </c>
      <c r="N1638" t="str">
        <f>PROPER(Table1[[#This Row],[Region]])</f>
        <v>South</v>
      </c>
      <c r="O1638" t="str">
        <f>PROPER(Table1[[#This Row],[Product Category]])</f>
        <v>Electronics</v>
      </c>
      <c r="P1638">
        <f>ROUND(Table1[[#This Row],[Sales Amount]],1)</f>
        <v>981</v>
      </c>
      <c r="Q1638">
        <f>Table1[[#This Row],[Quantity Sold]]</f>
        <v>44</v>
      </c>
      <c r="R1638">
        <f>Table1[[#This Row],[Discount (%)]]</f>
        <v>47</v>
      </c>
      <c r="S1638">
        <f>Table1[[#This Row],[Profit]]</f>
        <v>232.96</v>
      </c>
    </row>
    <row r="1639" spans="1:19" ht="13.8">
      <c r="A1639" s="1" t="s">
        <v>1615</v>
      </c>
      <c r="B1639" s="7">
        <v>46659</v>
      </c>
      <c r="C1639" s="2" t="s">
        <v>3942</v>
      </c>
      <c r="D1639" s="4" t="s">
        <v>92</v>
      </c>
      <c r="E1639" s="1">
        <v>3025.42</v>
      </c>
      <c r="F1639" s="1">
        <v>8</v>
      </c>
      <c r="G1639" s="1">
        <v>4</v>
      </c>
      <c r="H1639" s="1">
        <v>38.18</v>
      </c>
      <c r="L1639" t="str">
        <f t="shared" si="25"/>
        <v>a7c051d2</v>
      </c>
      <c r="M1639" s="7">
        <v>46659</v>
      </c>
      <c r="N1639" t="str">
        <f>PROPER(Table1[[#This Row],[Region]])</f>
        <v>West</v>
      </c>
      <c r="O1639" t="str">
        <f>PROPER(Table1[[#This Row],[Product Category]])</f>
        <v>Groceries</v>
      </c>
      <c r="P1639">
        <f>ROUND(Table1[[#This Row],[Sales Amount]],1)</f>
        <v>3025.4</v>
      </c>
      <c r="Q1639">
        <f>Table1[[#This Row],[Quantity Sold]]</f>
        <v>8</v>
      </c>
      <c r="R1639">
        <f>Table1[[#This Row],[Discount (%)]]</f>
        <v>4</v>
      </c>
      <c r="S1639">
        <f>Table1[[#This Row],[Profit]]</f>
        <v>38.18</v>
      </c>
    </row>
    <row r="1640" spans="1:19" ht="13.8">
      <c r="A1640" s="1" t="s">
        <v>1616</v>
      </c>
      <c r="B1640" s="7">
        <v>46660</v>
      </c>
      <c r="C1640" s="2" t="s">
        <v>3942</v>
      </c>
      <c r="D1640" s="4" t="s">
        <v>3946</v>
      </c>
      <c r="E1640" s="1">
        <v>1845.59</v>
      </c>
      <c r="F1640" s="1">
        <v>24</v>
      </c>
      <c r="G1640" s="1">
        <v>29</v>
      </c>
      <c r="H1640" s="1">
        <v>594.44000000000005</v>
      </c>
      <c r="L1640" t="str">
        <f t="shared" si="25"/>
        <v>7cc4ce9b</v>
      </c>
      <c r="M1640" s="7">
        <v>46660</v>
      </c>
      <c r="N1640" t="str">
        <f>PROPER(Table1[[#This Row],[Region]])</f>
        <v>West</v>
      </c>
      <c r="O1640" t="str">
        <f>PROPER(Table1[[#This Row],[Product Category]])</f>
        <v>Electronics</v>
      </c>
      <c r="P1640">
        <f>ROUND(Table1[[#This Row],[Sales Amount]],1)</f>
        <v>1845.6</v>
      </c>
      <c r="Q1640">
        <f>Table1[[#This Row],[Quantity Sold]]</f>
        <v>24</v>
      </c>
      <c r="R1640">
        <f>Table1[[#This Row],[Discount (%)]]</f>
        <v>29</v>
      </c>
      <c r="S1640">
        <f>Table1[[#This Row],[Profit]]</f>
        <v>594.44000000000005</v>
      </c>
    </row>
    <row r="1641" spans="1:19" ht="13.8">
      <c r="A1641" s="1" t="s">
        <v>1617</v>
      </c>
      <c r="B1641" s="7">
        <v>46661</v>
      </c>
      <c r="C1641" s="2" t="s">
        <v>3943</v>
      </c>
      <c r="D1641" s="4" t="s">
        <v>1489</v>
      </c>
      <c r="E1641" s="1">
        <v>865.92</v>
      </c>
      <c r="F1641" s="1">
        <v>39</v>
      </c>
      <c r="G1641" s="1">
        <v>50</v>
      </c>
      <c r="H1641" s="1">
        <v>1012.72</v>
      </c>
      <c r="L1641" t="str">
        <f t="shared" si="25"/>
        <v>3573873d</v>
      </c>
      <c r="M1641" s="7">
        <v>46661</v>
      </c>
      <c r="N1641" t="str">
        <f>PROPER(Table1[[#This Row],[Region]])</f>
        <v>East</v>
      </c>
      <c r="O1641" t="str">
        <f>PROPER(Table1[[#This Row],[Product Category]])</f>
        <v>Clothing</v>
      </c>
      <c r="P1641">
        <f>ROUND(Table1[[#This Row],[Sales Amount]],1)</f>
        <v>865.9</v>
      </c>
      <c r="Q1641">
        <f>Table1[[#This Row],[Quantity Sold]]</f>
        <v>39</v>
      </c>
      <c r="R1641">
        <f>Table1[[#This Row],[Discount (%)]]</f>
        <v>50</v>
      </c>
      <c r="S1641">
        <f>Table1[[#This Row],[Profit]]</f>
        <v>1012.72</v>
      </c>
    </row>
    <row r="1642" spans="1:19" ht="13.8">
      <c r="A1642" s="1" t="s">
        <v>1618</v>
      </c>
      <c r="B1642" s="7">
        <v>46662</v>
      </c>
      <c r="C1642" s="2" t="s">
        <v>3941</v>
      </c>
      <c r="D1642" s="4" t="s">
        <v>1661</v>
      </c>
      <c r="E1642" s="1">
        <v>2018.32</v>
      </c>
      <c r="F1642" s="1">
        <v>13</v>
      </c>
      <c r="G1642" s="1">
        <v>30</v>
      </c>
      <c r="H1642" s="1">
        <v>1100.6099999999999</v>
      </c>
      <c r="L1642" t="str">
        <f t="shared" si="25"/>
        <v>149a4440</v>
      </c>
      <c r="M1642" s="7">
        <v>46662</v>
      </c>
      <c r="N1642" t="str">
        <f>PROPER(Table1[[#This Row],[Region]])</f>
        <v>North</v>
      </c>
      <c r="O1642" t="str">
        <f>PROPER(Table1[[#This Row],[Product Category]])</f>
        <v>Furniture</v>
      </c>
      <c r="P1642">
        <f>ROUND(Table1[[#This Row],[Sales Amount]],1)</f>
        <v>2018.3</v>
      </c>
      <c r="Q1642">
        <f>Table1[[#This Row],[Quantity Sold]]</f>
        <v>13</v>
      </c>
      <c r="R1642">
        <f>Table1[[#This Row],[Discount (%)]]</f>
        <v>30</v>
      </c>
      <c r="S1642">
        <f>Table1[[#This Row],[Profit]]</f>
        <v>1100.6099999999999</v>
      </c>
    </row>
    <row r="1643" spans="1:19" ht="13.8">
      <c r="A1643" s="1">
        <v>3322932</v>
      </c>
      <c r="B1643" s="7">
        <v>46663</v>
      </c>
      <c r="C1643" s="2" t="s">
        <v>3943</v>
      </c>
      <c r="D1643" s="4" t="s">
        <v>92</v>
      </c>
      <c r="E1643" s="1">
        <v>3178.95</v>
      </c>
      <c r="F1643" s="1">
        <v>36</v>
      </c>
      <c r="G1643" s="1">
        <v>50</v>
      </c>
      <c r="H1643" s="1">
        <v>441.67</v>
      </c>
      <c r="L1643" t="str">
        <f t="shared" si="25"/>
        <v>3322932</v>
      </c>
      <c r="M1643" s="7">
        <v>46663</v>
      </c>
      <c r="N1643" t="str">
        <f>PROPER(Table1[[#This Row],[Region]])</f>
        <v>East</v>
      </c>
      <c r="O1643" t="str">
        <f>PROPER(Table1[[#This Row],[Product Category]])</f>
        <v>Groceries</v>
      </c>
      <c r="P1643">
        <f>ROUND(Table1[[#This Row],[Sales Amount]],1)</f>
        <v>3179</v>
      </c>
      <c r="Q1643">
        <f>Table1[[#This Row],[Quantity Sold]]</f>
        <v>36</v>
      </c>
      <c r="R1643">
        <f>Table1[[#This Row],[Discount (%)]]</f>
        <v>50</v>
      </c>
      <c r="S1643">
        <f>Table1[[#This Row],[Profit]]</f>
        <v>441.67</v>
      </c>
    </row>
    <row r="1644" spans="1:19" ht="13.8">
      <c r="A1644" s="1" t="s">
        <v>1619</v>
      </c>
      <c r="B1644" s="7">
        <v>46664</v>
      </c>
      <c r="C1644" s="2" t="s">
        <v>3941</v>
      </c>
      <c r="D1644" s="4" t="s">
        <v>92</v>
      </c>
      <c r="E1644" s="1">
        <v>3495.67</v>
      </c>
      <c r="F1644" s="1">
        <v>10</v>
      </c>
      <c r="G1644" s="1">
        <v>14</v>
      </c>
      <c r="H1644" s="1">
        <v>332.87</v>
      </c>
      <c r="L1644" t="str">
        <f t="shared" si="25"/>
        <v>af15934c</v>
      </c>
      <c r="M1644" s="7">
        <v>46664</v>
      </c>
      <c r="N1644" t="str">
        <f>PROPER(Table1[[#This Row],[Region]])</f>
        <v>North</v>
      </c>
      <c r="O1644" t="str">
        <f>PROPER(Table1[[#This Row],[Product Category]])</f>
        <v>Groceries</v>
      </c>
      <c r="P1644">
        <f>ROUND(Table1[[#This Row],[Sales Amount]],1)</f>
        <v>3495.7</v>
      </c>
      <c r="Q1644">
        <f>Table1[[#This Row],[Quantity Sold]]</f>
        <v>10</v>
      </c>
      <c r="R1644">
        <f>Table1[[#This Row],[Discount (%)]]</f>
        <v>14</v>
      </c>
      <c r="S1644">
        <f>Table1[[#This Row],[Profit]]</f>
        <v>332.87</v>
      </c>
    </row>
    <row r="1645" spans="1:19" ht="13.8">
      <c r="A1645" s="1" t="s">
        <v>1620</v>
      </c>
      <c r="B1645" s="7">
        <v>46665</v>
      </c>
      <c r="C1645" s="2" t="s">
        <v>3941</v>
      </c>
      <c r="D1645" s="4" t="s">
        <v>1661</v>
      </c>
      <c r="E1645" s="1">
        <v>4607.78</v>
      </c>
      <c r="F1645" s="1">
        <v>28</v>
      </c>
      <c r="G1645" s="1">
        <v>33</v>
      </c>
      <c r="H1645" s="1">
        <v>1033.44</v>
      </c>
      <c r="L1645" t="str">
        <f t="shared" si="25"/>
        <v>89a1fee1</v>
      </c>
      <c r="M1645" s="7">
        <v>46665</v>
      </c>
      <c r="N1645" t="str">
        <f>PROPER(Table1[[#This Row],[Region]])</f>
        <v>North</v>
      </c>
      <c r="O1645" t="str">
        <f>PROPER(Table1[[#This Row],[Product Category]])</f>
        <v>Furniture</v>
      </c>
      <c r="P1645">
        <f>ROUND(Table1[[#This Row],[Sales Amount]],1)</f>
        <v>4607.8</v>
      </c>
      <c r="Q1645">
        <f>Table1[[#This Row],[Quantity Sold]]</f>
        <v>28</v>
      </c>
      <c r="R1645">
        <f>Table1[[#This Row],[Discount (%)]]</f>
        <v>33</v>
      </c>
      <c r="S1645">
        <f>Table1[[#This Row],[Profit]]</f>
        <v>1033.44</v>
      </c>
    </row>
    <row r="1646" spans="1:19" ht="13.8">
      <c r="A1646" s="1" t="s">
        <v>1621</v>
      </c>
      <c r="B1646" s="7">
        <v>46666</v>
      </c>
      <c r="C1646" s="9" t="s">
        <v>3944</v>
      </c>
      <c r="D1646" s="4" t="s">
        <v>3946</v>
      </c>
      <c r="E1646" s="1">
        <v>4094.89</v>
      </c>
      <c r="F1646" s="1">
        <v>17</v>
      </c>
      <c r="G1646" s="1">
        <v>32</v>
      </c>
      <c r="H1646" s="1">
        <v>540.11</v>
      </c>
      <c r="L1646" t="str">
        <f t="shared" si="25"/>
        <v>e273ac60</v>
      </c>
      <c r="M1646" s="7">
        <v>46666</v>
      </c>
      <c r="N1646" t="str">
        <f>PROPER(Table1[[#This Row],[Region]])</f>
        <v>South</v>
      </c>
      <c r="O1646" t="str">
        <f>PROPER(Table1[[#This Row],[Product Category]])</f>
        <v>Electronics</v>
      </c>
      <c r="P1646">
        <f>ROUND(Table1[[#This Row],[Sales Amount]],1)</f>
        <v>4094.9</v>
      </c>
      <c r="Q1646">
        <f>Table1[[#This Row],[Quantity Sold]]</f>
        <v>17</v>
      </c>
      <c r="R1646">
        <f>Table1[[#This Row],[Discount (%)]]</f>
        <v>32</v>
      </c>
      <c r="S1646">
        <f>Table1[[#This Row],[Profit]]</f>
        <v>540.11</v>
      </c>
    </row>
    <row r="1647" spans="1:19" ht="13.8">
      <c r="A1647" s="1" t="s">
        <v>1622</v>
      </c>
      <c r="B1647" s="7">
        <v>46667</v>
      </c>
      <c r="C1647" s="2" t="s">
        <v>3942</v>
      </c>
      <c r="D1647" s="4" t="s">
        <v>92</v>
      </c>
      <c r="E1647" s="1">
        <v>1406.24</v>
      </c>
      <c r="F1647" s="1">
        <v>30</v>
      </c>
      <c r="G1647" s="1">
        <v>17</v>
      </c>
      <c r="H1647" s="1">
        <v>888.43</v>
      </c>
      <c r="L1647" t="str">
        <f t="shared" si="25"/>
        <v>42a6e115</v>
      </c>
      <c r="M1647" s="7">
        <v>46667</v>
      </c>
      <c r="N1647" t="str">
        <f>PROPER(Table1[[#This Row],[Region]])</f>
        <v>West</v>
      </c>
      <c r="O1647" t="str">
        <f>PROPER(Table1[[#This Row],[Product Category]])</f>
        <v>Groceries</v>
      </c>
      <c r="P1647">
        <f>ROUND(Table1[[#This Row],[Sales Amount]],1)</f>
        <v>1406.2</v>
      </c>
      <c r="Q1647">
        <f>Table1[[#This Row],[Quantity Sold]]</f>
        <v>30</v>
      </c>
      <c r="R1647">
        <f>Table1[[#This Row],[Discount (%)]]</f>
        <v>17</v>
      </c>
      <c r="S1647">
        <f>Table1[[#This Row],[Profit]]</f>
        <v>888.43</v>
      </c>
    </row>
    <row r="1648" spans="1:19" ht="13.8">
      <c r="A1648" s="1" t="s">
        <v>1623</v>
      </c>
      <c r="B1648" s="7">
        <v>46668</v>
      </c>
      <c r="C1648" s="2" t="s">
        <v>3944</v>
      </c>
      <c r="D1648" s="4" t="s">
        <v>92</v>
      </c>
      <c r="E1648" s="1">
        <v>1131.81</v>
      </c>
      <c r="F1648" s="1">
        <v>24</v>
      </c>
      <c r="G1648" s="1">
        <v>9</v>
      </c>
      <c r="H1648" s="1">
        <v>1662.66</v>
      </c>
      <c r="L1648" t="str">
        <f t="shared" si="25"/>
        <v>b10d4e4e</v>
      </c>
      <c r="M1648" s="7">
        <v>46668</v>
      </c>
      <c r="N1648" t="str">
        <f>PROPER(Table1[[#This Row],[Region]])</f>
        <v>South</v>
      </c>
      <c r="O1648" t="str">
        <f>PROPER(Table1[[#This Row],[Product Category]])</f>
        <v>Groceries</v>
      </c>
      <c r="P1648">
        <f>ROUND(Table1[[#This Row],[Sales Amount]],1)</f>
        <v>1131.8</v>
      </c>
      <c r="Q1648">
        <f>Table1[[#This Row],[Quantity Sold]]</f>
        <v>24</v>
      </c>
      <c r="R1648">
        <f>Table1[[#This Row],[Discount (%)]]</f>
        <v>9</v>
      </c>
      <c r="S1648">
        <f>Table1[[#This Row],[Profit]]</f>
        <v>1662.66</v>
      </c>
    </row>
    <row r="1649" spans="1:19" ht="13.8">
      <c r="A1649" s="1" t="s">
        <v>1624</v>
      </c>
      <c r="B1649" s="7">
        <v>46669</v>
      </c>
      <c r="C1649" s="2" t="s">
        <v>3941</v>
      </c>
      <c r="D1649" s="4" t="s">
        <v>92</v>
      </c>
      <c r="E1649" s="1">
        <v>847.98</v>
      </c>
      <c r="F1649" s="1">
        <v>49</v>
      </c>
      <c r="G1649" s="1">
        <v>40</v>
      </c>
      <c r="H1649" s="1">
        <v>1155.5899999999999</v>
      </c>
      <c r="L1649" t="str">
        <f t="shared" si="25"/>
        <v>b49b0ba3</v>
      </c>
      <c r="M1649" s="7">
        <v>46669</v>
      </c>
      <c r="N1649" t="str">
        <f>PROPER(Table1[[#This Row],[Region]])</f>
        <v>North</v>
      </c>
      <c r="O1649" t="str">
        <f>PROPER(Table1[[#This Row],[Product Category]])</f>
        <v>Groceries</v>
      </c>
      <c r="P1649">
        <f>ROUND(Table1[[#This Row],[Sales Amount]],1)</f>
        <v>848</v>
      </c>
      <c r="Q1649">
        <f>Table1[[#This Row],[Quantity Sold]]</f>
        <v>49</v>
      </c>
      <c r="R1649">
        <f>Table1[[#This Row],[Discount (%)]]</f>
        <v>40</v>
      </c>
      <c r="S1649">
        <f>Table1[[#This Row],[Profit]]</f>
        <v>1155.5899999999999</v>
      </c>
    </row>
    <row r="1650" spans="1:19" ht="13.8">
      <c r="A1650" s="1" t="s">
        <v>1625</v>
      </c>
      <c r="B1650" s="7">
        <v>46670</v>
      </c>
      <c r="C1650" s="2" t="s">
        <v>3941</v>
      </c>
      <c r="D1650" s="4" t="s">
        <v>3946</v>
      </c>
      <c r="E1650" s="1">
        <v>111.35</v>
      </c>
      <c r="F1650" s="1">
        <v>18</v>
      </c>
      <c r="G1650" s="1">
        <v>2</v>
      </c>
      <c r="H1650" s="1">
        <v>274.87</v>
      </c>
      <c r="L1650" t="str">
        <f t="shared" si="25"/>
        <v>d48c7114</v>
      </c>
      <c r="M1650" s="7">
        <v>46670</v>
      </c>
      <c r="N1650" t="str">
        <f>PROPER(Table1[[#This Row],[Region]])</f>
        <v>North</v>
      </c>
      <c r="O1650" t="str">
        <f>PROPER(Table1[[#This Row],[Product Category]])</f>
        <v>Electronics</v>
      </c>
      <c r="P1650">
        <f>ROUND(Table1[[#This Row],[Sales Amount]],1)</f>
        <v>111.4</v>
      </c>
      <c r="Q1650">
        <f>Table1[[#This Row],[Quantity Sold]]</f>
        <v>18</v>
      </c>
      <c r="R1650">
        <f>Table1[[#This Row],[Discount (%)]]</f>
        <v>2</v>
      </c>
      <c r="S1650">
        <f>Table1[[#This Row],[Profit]]</f>
        <v>274.87</v>
      </c>
    </row>
    <row r="1651" spans="1:19" ht="13.8">
      <c r="A1651" s="1" t="s">
        <v>1626</v>
      </c>
      <c r="B1651" s="7">
        <v>46671</v>
      </c>
      <c r="C1651" s="2" t="s">
        <v>3944</v>
      </c>
      <c r="D1651" s="4" t="s">
        <v>92</v>
      </c>
      <c r="E1651" s="1">
        <v>3286.83</v>
      </c>
      <c r="F1651" s="1">
        <v>2</v>
      </c>
      <c r="G1651" s="1">
        <v>16</v>
      </c>
      <c r="H1651" s="1">
        <v>829.98</v>
      </c>
      <c r="L1651" t="str">
        <f t="shared" si="25"/>
        <v>8db15ae2</v>
      </c>
      <c r="M1651" s="7">
        <v>46671</v>
      </c>
      <c r="N1651" t="str">
        <f>PROPER(Table1[[#This Row],[Region]])</f>
        <v>South</v>
      </c>
      <c r="O1651" t="str">
        <f>PROPER(Table1[[#This Row],[Product Category]])</f>
        <v>Groceries</v>
      </c>
      <c r="P1651">
        <f>ROUND(Table1[[#This Row],[Sales Amount]],1)</f>
        <v>3286.8</v>
      </c>
      <c r="Q1651">
        <f>Table1[[#This Row],[Quantity Sold]]</f>
        <v>2</v>
      </c>
      <c r="R1651">
        <f>Table1[[#This Row],[Discount (%)]]</f>
        <v>16</v>
      </c>
      <c r="S1651">
        <f>Table1[[#This Row],[Profit]]</f>
        <v>829.98</v>
      </c>
    </row>
    <row r="1652" spans="1:19" ht="13.8">
      <c r="A1652" s="1" t="s">
        <v>1627</v>
      </c>
      <c r="B1652" s="7">
        <v>46672</v>
      </c>
      <c r="C1652" s="2" t="s">
        <v>3942</v>
      </c>
      <c r="D1652" s="4" t="s">
        <v>3945</v>
      </c>
      <c r="E1652" s="1">
        <v>1495.83</v>
      </c>
      <c r="F1652" s="1">
        <v>38</v>
      </c>
      <c r="G1652" s="1">
        <v>2</v>
      </c>
      <c r="H1652" s="1">
        <v>1541.97</v>
      </c>
      <c r="L1652" t="str">
        <f t="shared" si="25"/>
        <v>6c49b1bf</v>
      </c>
      <c r="M1652" s="7">
        <v>46672</v>
      </c>
      <c r="N1652" t="str">
        <f>PROPER(Table1[[#This Row],[Region]])</f>
        <v>West</v>
      </c>
      <c r="O1652" t="str">
        <f>PROPER(Table1[[#This Row],[Product Category]])</f>
        <v>Sports</v>
      </c>
      <c r="P1652">
        <f>ROUND(Table1[[#This Row],[Sales Amount]],1)</f>
        <v>1495.8</v>
      </c>
      <c r="Q1652">
        <f>Table1[[#This Row],[Quantity Sold]]</f>
        <v>38</v>
      </c>
      <c r="R1652">
        <f>Table1[[#This Row],[Discount (%)]]</f>
        <v>2</v>
      </c>
      <c r="S1652">
        <f>Table1[[#This Row],[Profit]]</f>
        <v>1541.97</v>
      </c>
    </row>
    <row r="1653" spans="1:19" ht="13.8">
      <c r="A1653" s="1" t="s">
        <v>1628</v>
      </c>
      <c r="B1653" s="7">
        <v>46673</v>
      </c>
      <c r="C1653" s="2" t="s">
        <v>3942</v>
      </c>
      <c r="D1653" s="4" t="s">
        <v>1489</v>
      </c>
      <c r="E1653" s="1">
        <v>2648.61</v>
      </c>
      <c r="F1653" s="1">
        <v>47</v>
      </c>
      <c r="G1653" s="1">
        <v>9</v>
      </c>
      <c r="H1653" s="1">
        <v>1999.91</v>
      </c>
      <c r="L1653" t="str">
        <f t="shared" si="25"/>
        <v>5ef48e22</v>
      </c>
      <c r="M1653" s="7">
        <v>46673</v>
      </c>
      <c r="N1653" t="str">
        <f>PROPER(Table1[[#This Row],[Region]])</f>
        <v>West</v>
      </c>
      <c r="O1653" t="str">
        <f>PROPER(Table1[[#This Row],[Product Category]])</f>
        <v>Clothing</v>
      </c>
      <c r="P1653">
        <f>ROUND(Table1[[#This Row],[Sales Amount]],1)</f>
        <v>2648.6</v>
      </c>
      <c r="Q1653">
        <f>Table1[[#This Row],[Quantity Sold]]</f>
        <v>47</v>
      </c>
      <c r="R1653">
        <f>Table1[[#This Row],[Discount (%)]]</f>
        <v>9</v>
      </c>
      <c r="S1653">
        <f>Table1[[#This Row],[Profit]]</f>
        <v>1999.91</v>
      </c>
    </row>
    <row r="1654" spans="1:19" ht="13.8">
      <c r="A1654" s="1" t="s">
        <v>1629</v>
      </c>
      <c r="B1654" s="7">
        <v>46674</v>
      </c>
      <c r="C1654" s="2" t="s">
        <v>3941</v>
      </c>
      <c r="D1654" s="4" t="s">
        <v>3946</v>
      </c>
      <c r="E1654" s="1">
        <v>3012.94</v>
      </c>
      <c r="F1654" s="1">
        <v>27</v>
      </c>
      <c r="G1654" s="1">
        <v>48</v>
      </c>
      <c r="H1654" s="1">
        <v>1242.71</v>
      </c>
      <c r="L1654" t="str">
        <f t="shared" si="25"/>
        <v>a490371c</v>
      </c>
      <c r="M1654" s="7">
        <v>46674</v>
      </c>
      <c r="N1654" t="str">
        <f>PROPER(Table1[[#This Row],[Region]])</f>
        <v>North</v>
      </c>
      <c r="O1654" t="str">
        <f>PROPER(Table1[[#This Row],[Product Category]])</f>
        <v>Electronics</v>
      </c>
      <c r="P1654">
        <f>ROUND(Table1[[#This Row],[Sales Amount]],1)</f>
        <v>3012.9</v>
      </c>
      <c r="Q1654">
        <f>Table1[[#This Row],[Quantity Sold]]</f>
        <v>27</v>
      </c>
      <c r="R1654">
        <f>Table1[[#This Row],[Discount (%)]]</f>
        <v>48</v>
      </c>
      <c r="S1654">
        <f>Table1[[#This Row],[Profit]]</f>
        <v>1242.71</v>
      </c>
    </row>
    <row r="1655" spans="1:19" ht="13.8">
      <c r="A1655" s="1" t="s">
        <v>1630</v>
      </c>
      <c r="B1655" s="7">
        <v>46675</v>
      </c>
      <c r="C1655" s="2" t="s">
        <v>3941</v>
      </c>
      <c r="D1655" s="4" t="s">
        <v>1489</v>
      </c>
      <c r="E1655" s="1">
        <v>1225.72</v>
      </c>
      <c r="F1655" s="1">
        <v>45</v>
      </c>
      <c r="G1655" s="1">
        <v>36</v>
      </c>
      <c r="H1655" s="1">
        <v>1716.71</v>
      </c>
      <c r="L1655" t="str">
        <f t="shared" si="25"/>
        <v>29baa839</v>
      </c>
      <c r="M1655" s="7">
        <v>46675</v>
      </c>
      <c r="N1655" t="str">
        <f>PROPER(Table1[[#This Row],[Region]])</f>
        <v>North</v>
      </c>
      <c r="O1655" t="str">
        <f>PROPER(Table1[[#This Row],[Product Category]])</f>
        <v>Clothing</v>
      </c>
      <c r="P1655">
        <f>ROUND(Table1[[#This Row],[Sales Amount]],1)</f>
        <v>1225.7</v>
      </c>
      <c r="Q1655">
        <f>Table1[[#This Row],[Quantity Sold]]</f>
        <v>45</v>
      </c>
      <c r="R1655">
        <f>Table1[[#This Row],[Discount (%)]]</f>
        <v>36</v>
      </c>
      <c r="S1655">
        <f>Table1[[#This Row],[Profit]]</f>
        <v>1716.71</v>
      </c>
    </row>
    <row r="1656" spans="1:19" ht="13.8">
      <c r="A1656" s="1" t="s">
        <v>1631</v>
      </c>
      <c r="B1656" s="7">
        <v>46676</v>
      </c>
      <c r="C1656" s="2" t="s">
        <v>3942</v>
      </c>
      <c r="D1656" s="4" t="s">
        <v>3945</v>
      </c>
      <c r="E1656" s="1">
        <v>4719.21</v>
      </c>
      <c r="F1656" s="1">
        <v>17</v>
      </c>
      <c r="G1656" s="1">
        <v>11</v>
      </c>
      <c r="H1656" s="1">
        <v>1273.51</v>
      </c>
      <c r="L1656" t="str">
        <f t="shared" si="25"/>
        <v>db64b5ed</v>
      </c>
      <c r="M1656" s="7">
        <v>46676</v>
      </c>
      <c r="N1656" t="str">
        <f>PROPER(Table1[[#This Row],[Region]])</f>
        <v>West</v>
      </c>
      <c r="O1656" t="str">
        <f>PROPER(Table1[[#This Row],[Product Category]])</f>
        <v>Sports</v>
      </c>
      <c r="P1656">
        <f>ROUND(Table1[[#This Row],[Sales Amount]],1)</f>
        <v>4719.2</v>
      </c>
      <c r="Q1656">
        <f>Table1[[#This Row],[Quantity Sold]]</f>
        <v>17</v>
      </c>
      <c r="R1656">
        <f>Table1[[#This Row],[Discount (%)]]</f>
        <v>11</v>
      </c>
      <c r="S1656">
        <f>Table1[[#This Row],[Profit]]</f>
        <v>1273.51</v>
      </c>
    </row>
    <row r="1657" spans="1:19" ht="13.8">
      <c r="A1657" s="1" t="s">
        <v>1632</v>
      </c>
      <c r="B1657" s="7">
        <v>46677</v>
      </c>
      <c r="C1657" s="2" t="s">
        <v>3942</v>
      </c>
      <c r="D1657" s="4" t="s">
        <v>1661</v>
      </c>
      <c r="E1657" s="1">
        <v>1067.53</v>
      </c>
      <c r="F1657" s="1">
        <v>42</v>
      </c>
      <c r="G1657" s="1">
        <v>20</v>
      </c>
      <c r="H1657" s="1">
        <v>1903.98</v>
      </c>
      <c r="L1657" t="str">
        <f t="shared" si="25"/>
        <v>28cf9e1e</v>
      </c>
      <c r="M1657" s="7">
        <v>46677</v>
      </c>
      <c r="N1657" t="str">
        <f>PROPER(Table1[[#This Row],[Region]])</f>
        <v>West</v>
      </c>
      <c r="O1657" t="str">
        <f>PROPER(Table1[[#This Row],[Product Category]])</f>
        <v>Furniture</v>
      </c>
      <c r="P1657">
        <f>ROUND(Table1[[#This Row],[Sales Amount]],1)</f>
        <v>1067.5</v>
      </c>
      <c r="Q1657">
        <f>Table1[[#This Row],[Quantity Sold]]</f>
        <v>42</v>
      </c>
      <c r="R1657">
        <f>Table1[[#This Row],[Discount (%)]]</f>
        <v>20</v>
      </c>
      <c r="S1657">
        <f>Table1[[#This Row],[Profit]]</f>
        <v>1903.98</v>
      </c>
    </row>
    <row r="1658" spans="1:19" ht="13.8">
      <c r="A1658" s="1" t="s">
        <v>1633</v>
      </c>
      <c r="B1658" s="7">
        <v>46678</v>
      </c>
      <c r="C1658" s="2" t="s">
        <v>3944</v>
      </c>
      <c r="D1658" s="4" t="s">
        <v>92</v>
      </c>
      <c r="E1658" s="1">
        <v>4268.8500000000004</v>
      </c>
      <c r="F1658" s="1">
        <v>40</v>
      </c>
      <c r="G1658" s="1">
        <v>29</v>
      </c>
      <c r="H1658" s="1">
        <v>284.06</v>
      </c>
      <c r="L1658" t="str">
        <f t="shared" si="25"/>
        <v>d8f547f8</v>
      </c>
      <c r="M1658" s="7">
        <v>46678</v>
      </c>
      <c r="N1658" t="str">
        <f>PROPER(Table1[[#This Row],[Region]])</f>
        <v>South</v>
      </c>
      <c r="O1658" t="str">
        <f>PROPER(Table1[[#This Row],[Product Category]])</f>
        <v>Groceries</v>
      </c>
      <c r="P1658">
        <f>ROUND(Table1[[#This Row],[Sales Amount]],1)</f>
        <v>4268.8999999999996</v>
      </c>
      <c r="Q1658">
        <f>Table1[[#This Row],[Quantity Sold]]</f>
        <v>40</v>
      </c>
      <c r="R1658">
        <f>Table1[[#This Row],[Discount (%)]]</f>
        <v>29</v>
      </c>
      <c r="S1658">
        <f>Table1[[#This Row],[Profit]]</f>
        <v>284.06</v>
      </c>
    </row>
    <row r="1659" spans="1:19" ht="13.8">
      <c r="A1659" s="1" t="s">
        <v>1634</v>
      </c>
      <c r="B1659" s="7">
        <v>46679</v>
      </c>
      <c r="C1659" s="2" t="s">
        <v>3944</v>
      </c>
      <c r="D1659" s="4" t="s">
        <v>3945</v>
      </c>
      <c r="E1659" s="1">
        <v>2588.62</v>
      </c>
      <c r="F1659" s="1">
        <v>14</v>
      </c>
      <c r="G1659" s="1">
        <v>28</v>
      </c>
      <c r="H1659" s="1">
        <v>50.86</v>
      </c>
      <c r="L1659" t="str">
        <f t="shared" si="25"/>
        <v>aba279d0</v>
      </c>
      <c r="M1659" s="7">
        <v>46679</v>
      </c>
      <c r="N1659" t="str">
        <f>PROPER(Table1[[#This Row],[Region]])</f>
        <v>South</v>
      </c>
      <c r="O1659" t="str">
        <f>PROPER(Table1[[#This Row],[Product Category]])</f>
        <v>Sports</v>
      </c>
      <c r="P1659">
        <f>ROUND(Table1[[#This Row],[Sales Amount]],1)</f>
        <v>2588.6</v>
      </c>
      <c r="Q1659">
        <f>Table1[[#This Row],[Quantity Sold]]</f>
        <v>14</v>
      </c>
      <c r="R1659">
        <f>Table1[[#This Row],[Discount (%)]]</f>
        <v>28</v>
      </c>
      <c r="S1659">
        <f>Table1[[#This Row],[Profit]]</f>
        <v>50.86</v>
      </c>
    </row>
    <row r="1660" spans="1:19" ht="13.8">
      <c r="A1660" s="1" t="s">
        <v>1635</v>
      </c>
      <c r="B1660" s="7">
        <v>46680</v>
      </c>
      <c r="C1660" s="2" t="s">
        <v>3943</v>
      </c>
      <c r="D1660" s="4" t="s">
        <v>1489</v>
      </c>
      <c r="E1660" s="1">
        <v>3599.83</v>
      </c>
      <c r="F1660" s="1">
        <v>46</v>
      </c>
      <c r="G1660" s="1">
        <v>20</v>
      </c>
      <c r="H1660" s="1">
        <v>971.69</v>
      </c>
      <c r="L1660" t="str">
        <f t="shared" si="25"/>
        <v>78e16c6f</v>
      </c>
      <c r="M1660" s="7">
        <v>46680</v>
      </c>
      <c r="N1660" t="str">
        <f>PROPER(Table1[[#This Row],[Region]])</f>
        <v>East</v>
      </c>
      <c r="O1660" t="str">
        <f>PROPER(Table1[[#This Row],[Product Category]])</f>
        <v>Clothing</v>
      </c>
      <c r="P1660">
        <f>ROUND(Table1[[#This Row],[Sales Amount]],1)</f>
        <v>3599.8</v>
      </c>
      <c r="Q1660">
        <f>Table1[[#This Row],[Quantity Sold]]</f>
        <v>46</v>
      </c>
      <c r="R1660">
        <f>Table1[[#This Row],[Discount (%)]]</f>
        <v>20</v>
      </c>
      <c r="S1660">
        <f>Table1[[#This Row],[Profit]]</f>
        <v>971.69</v>
      </c>
    </row>
    <row r="1661" spans="1:19" ht="13.8">
      <c r="A1661" s="1" t="s">
        <v>1636</v>
      </c>
      <c r="B1661" s="7">
        <v>46681</v>
      </c>
      <c r="C1661" s="2" t="s">
        <v>3943</v>
      </c>
      <c r="D1661" s="4" t="s">
        <v>1661</v>
      </c>
      <c r="E1661" s="1">
        <v>3903.24</v>
      </c>
      <c r="F1661" s="1">
        <v>1</v>
      </c>
      <c r="G1661" s="1">
        <v>48</v>
      </c>
      <c r="H1661" s="1">
        <v>246.66</v>
      </c>
      <c r="L1661" t="str">
        <f t="shared" si="25"/>
        <v>e2af7a85</v>
      </c>
      <c r="M1661" s="7">
        <v>46681</v>
      </c>
      <c r="N1661" t="str">
        <f>PROPER(Table1[[#This Row],[Region]])</f>
        <v>East</v>
      </c>
      <c r="O1661" t="str">
        <f>PROPER(Table1[[#This Row],[Product Category]])</f>
        <v>Furniture</v>
      </c>
      <c r="P1661">
        <f>ROUND(Table1[[#This Row],[Sales Amount]],1)</f>
        <v>3903.2</v>
      </c>
      <c r="Q1661">
        <f>Table1[[#This Row],[Quantity Sold]]</f>
        <v>1</v>
      </c>
      <c r="R1661">
        <f>Table1[[#This Row],[Discount (%)]]</f>
        <v>48</v>
      </c>
      <c r="S1661">
        <f>Table1[[#This Row],[Profit]]</f>
        <v>246.66</v>
      </c>
    </row>
    <row r="1662" spans="1:19" ht="13.8">
      <c r="A1662" s="1" t="s">
        <v>1637</v>
      </c>
      <c r="B1662" s="7">
        <v>46682</v>
      </c>
      <c r="C1662" s="2" t="s">
        <v>3944</v>
      </c>
      <c r="D1662" s="4" t="s">
        <v>3946</v>
      </c>
      <c r="E1662" s="1">
        <v>180.64</v>
      </c>
      <c r="F1662" s="1">
        <v>33</v>
      </c>
      <c r="G1662" s="1">
        <v>4</v>
      </c>
      <c r="H1662" s="1">
        <v>1922.22</v>
      </c>
      <c r="L1662" t="str">
        <f t="shared" si="25"/>
        <v>c1077351</v>
      </c>
      <c r="M1662" s="7">
        <v>46682</v>
      </c>
      <c r="N1662" t="str">
        <f>PROPER(Table1[[#This Row],[Region]])</f>
        <v>South</v>
      </c>
      <c r="O1662" t="str">
        <f>PROPER(Table1[[#This Row],[Product Category]])</f>
        <v>Electronics</v>
      </c>
      <c r="P1662">
        <f>ROUND(Table1[[#This Row],[Sales Amount]],1)</f>
        <v>180.6</v>
      </c>
      <c r="Q1662">
        <f>Table1[[#This Row],[Quantity Sold]]</f>
        <v>33</v>
      </c>
      <c r="R1662">
        <f>Table1[[#This Row],[Discount (%)]]</f>
        <v>4</v>
      </c>
      <c r="S1662">
        <f>Table1[[#This Row],[Profit]]</f>
        <v>1922.22</v>
      </c>
    </row>
    <row r="1663" spans="1:19" ht="13.8">
      <c r="A1663" s="1" t="s">
        <v>1638</v>
      </c>
      <c r="B1663" s="7">
        <v>46683</v>
      </c>
      <c r="C1663" s="2" t="s">
        <v>3942</v>
      </c>
      <c r="D1663" s="4" t="s">
        <v>92</v>
      </c>
      <c r="E1663" s="1">
        <v>2707.61</v>
      </c>
      <c r="F1663" s="1">
        <v>49</v>
      </c>
      <c r="G1663" s="1">
        <v>5</v>
      </c>
      <c r="H1663" s="1">
        <v>208.99</v>
      </c>
      <c r="L1663" t="str">
        <f t="shared" si="25"/>
        <v>8f4212c6</v>
      </c>
      <c r="M1663" s="7">
        <v>46683</v>
      </c>
      <c r="N1663" t="str">
        <f>PROPER(Table1[[#This Row],[Region]])</f>
        <v>West</v>
      </c>
      <c r="O1663" t="str">
        <f>PROPER(Table1[[#This Row],[Product Category]])</f>
        <v>Groceries</v>
      </c>
      <c r="P1663">
        <f>ROUND(Table1[[#This Row],[Sales Amount]],1)</f>
        <v>2707.6</v>
      </c>
      <c r="Q1663">
        <f>Table1[[#This Row],[Quantity Sold]]</f>
        <v>49</v>
      </c>
      <c r="R1663">
        <f>Table1[[#This Row],[Discount (%)]]</f>
        <v>5</v>
      </c>
      <c r="S1663">
        <f>Table1[[#This Row],[Profit]]</f>
        <v>208.99</v>
      </c>
    </row>
    <row r="1664" spans="1:19" ht="13.8">
      <c r="A1664" s="1" t="s">
        <v>1639</v>
      </c>
      <c r="B1664" s="7">
        <v>46684</v>
      </c>
      <c r="C1664" s="2" t="s">
        <v>3943</v>
      </c>
      <c r="D1664" s="4" t="s">
        <v>1661</v>
      </c>
      <c r="E1664" s="1">
        <v>65.06</v>
      </c>
      <c r="F1664" s="1">
        <v>12</v>
      </c>
      <c r="G1664" s="1">
        <v>32</v>
      </c>
      <c r="H1664" s="1">
        <v>335.89</v>
      </c>
      <c r="L1664" t="str">
        <f t="shared" si="25"/>
        <v>eee85026</v>
      </c>
      <c r="M1664" s="7">
        <v>46684</v>
      </c>
      <c r="N1664" t="str">
        <f>PROPER(Table1[[#This Row],[Region]])</f>
        <v>East</v>
      </c>
      <c r="O1664" t="str">
        <f>PROPER(Table1[[#This Row],[Product Category]])</f>
        <v>Furniture</v>
      </c>
      <c r="P1664">
        <f>ROUND(Table1[[#This Row],[Sales Amount]],1)</f>
        <v>65.099999999999994</v>
      </c>
      <c r="Q1664">
        <f>Table1[[#This Row],[Quantity Sold]]</f>
        <v>12</v>
      </c>
      <c r="R1664">
        <f>Table1[[#This Row],[Discount (%)]]</f>
        <v>32</v>
      </c>
      <c r="S1664">
        <f>Table1[[#This Row],[Profit]]</f>
        <v>335.89</v>
      </c>
    </row>
    <row r="1665" spans="1:19" ht="13.8">
      <c r="A1665" s="1" t="s">
        <v>1640</v>
      </c>
      <c r="B1665" s="7">
        <v>46685</v>
      </c>
      <c r="C1665" s="2" t="s">
        <v>3943</v>
      </c>
      <c r="D1665" s="4" t="s">
        <v>1661</v>
      </c>
      <c r="E1665" s="1">
        <v>811.8</v>
      </c>
      <c r="F1665" s="1">
        <v>34</v>
      </c>
      <c r="G1665" s="1">
        <v>43</v>
      </c>
      <c r="H1665" s="1">
        <v>504.92</v>
      </c>
      <c r="L1665" t="str">
        <f t="shared" si="25"/>
        <v>b1625ccc</v>
      </c>
      <c r="M1665" s="7">
        <v>46685</v>
      </c>
      <c r="N1665" t="str">
        <f>PROPER(Table1[[#This Row],[Region]])</f>
        <v>East</v>
      </c>
      <c r="O1665" t="str">
        <f>PROPER(Table1[[#This Row],[Product Category]])</f>
        <v>Furniture</v>
      </c>
      <c r="P1665">
        <f>ROUND(Table1[[#This Row],[Sales Amount]],1)</f>
        <v>811.8</v>
      </c>
      <c r="Q1665">
        <f>Table1[[#This Row],[Quantity Sold]]</f>
        <v>34</v>
      </c>
      <c r="R1665">
        <f>Table1[[#This Row],[Discount (%)]]</f>
        <v>43</v>
      </c>
      <c r="S1665">
        <f>Table1[[#This Row],[Profit]]</f>
        <v>504.92</v>
      </c>
    </row>
    <row r="1666" spans="1:19" ht="13.8">
      <c r="A1666" s="1" t="s">
        <v>1641</v>
      </c>
      <c r="B1666" s="7">
        <v>46686</v>
      </c>
      <c r="C1666" s="2" t="s">
        <v>3941</v>
      </c>
      <c r="D1666" s="4" t="s">
        <v>3945</v>
      </c>
      <c r="E1666" s="1">
        <v>1160.69</v>
      </c>
      <c r="F1666" s="1">
        <v>31</v>
      </c>
      <c r="G1666" s="1">
        <v>35</v>
      </c>
      <c r="H1666" s="1">
        <v>1146.74</v>
      </c>
      <c r="L1666" t="str">
        <f t="shared" ref="L1666:L1729" si="26">TRIM(A1666)</f>
        <v>3bf72c83</v>
      </c>
      <c r="M1666" s="7">
        <v>46686</v>
      </c>
      <c r="N1666" t="str">
        <f>PROPER(Table1[[#This Row],[Region]])</f>
        <v>North</v>
      </c>
      <c r="O1666" t="str">
        <f>PROPER(Table1[[#This Row],[Product Category]])</f>
        <v>Sports</v>
      </c>
      <c r="P1666">
        <f>ROUND(Table1[[#This Row],[Sales Amount]],1)</f>
        <v>1160.7</v>
      </c>
      <c r="Q1666">
        <f>Table1[[#This Row],[Quantity Sold]]</f>
        <v>31</v>
      </c>
      <c r="R1666">
        <f>Table1[[#This Row],[Discount (%)]]</f>
        <v>35</v>
      </c>
      <c r="S1666">
        <f>Table1[[#This Row],[Profit]]</f>
        <v>1146.74</v>
      </c>
    </row>
    <row r="1667" spans="1:19" ht="13.8">
      <c r="A1667" s="1" t="s">
        <v>1642</v>
      </c>
      <c r="B1667" s="7">
        <v>46687</v>
      </c>
      <c r="C1667" s="2" t="s">
        <v>3943</v>
      </c>
      <c r="D1667" s="4" t="s">
        <v>1661</v>
      </c>
      <c r="E1667" s="1">
        <v>561.48</v>
      </c>
      <c r="F1667" s="1">
        <v>45</v>
      </c>
      <c r="G1667" s="1">
        <v>50</v>
      </c>
      <c r="H1667" s="1">
        <v>1594.82</v>
      </c>
      <c r="L1667" t="str">
        <f t="shared" si="26"/>
        <v>0fd1043c</v>
      </c>
      <c r="M1667" s="7">
        <v>46687</v>
      </c>
      <c r="N1667" t="str">
        <f>PROPER(Table1[[#This Row],[Region]])</f>
        <v>East</v>
      </c>
      <c r="O1667" t="str">
        <f>PROPER(Table1[[#This Row],[Product Category]])</f>
        <v>Furniture</v>
      </c>
      <c r="P1667">
        <f>ROUND(Table1[[#This Row],[Sales Amount]],1)</f>
        <v>561.5</v>
      </c>
      <c r="Q1667">
        <f>Table1[[#This Row],[Quantity Sold]]</f>
        <v>45</v>
      </c>
      <c r="R1667">
        <f>Table1[[#This Row],[Discount (%)]]</f>
        <v>50</v>
      </c>
      <c r="S1667">
        <f>Table1[[#This Row],[Profit]]</f>
        <v>1594.82</v>
      </c>
    </row>
    <row r="1668" spans="1:19" ht="13.8">
      <c r="A1668" s="1" t="s">
        <v>1643</v>
      </c>
      <c r="B1668" s="7">
        <v>46688</v>
      </c>
      <c r="C1668" s="2" t="s">
        <v>3943</v>
      </c>
      <c r="D1668" s="4" t="s">
        <v>92</v>
      </c>
      <c r="E1668" s="1">
        <v>1407.48</v>
      </c>
      <c r="F1668" s="1">
        <v>42</v>
      </c>
      <c r="G1668" s="1">
        <v>35</v>
      </c>
      <c r="H1668" s="1">
        <v>1808.37</v>
      </c>
      <c r="L1668" t="str">
        <f t="shared" si="26"/>
        <v>130ec193</v>
      </c>
      <c r="M1668" s="7">
        <v>46688</v>
      </c>
      <c r="N1668" t="str">
        <f>PROPER(Table1[[#This Row],[Region]])</f>
        <v>East</v>
      </c>
      <c r="O1668" t="str">
        <f>PROPER(Table1[[#This Row],[Product Category]])</f>
        <v>Groceries</v>
      </c>
      <c r="P1668">
        <f>ROUND(Table1[[#This Row],[Sales Amount]],1)</f>
        <v>1407.5</v>
      </c>
      <c r="Q1668">
        <f>Table1[[#This Row],[Quantity Sold]]</f>
        <v>42</v>
      </c>
      <c r="R1668">
        <f>Table1[[#This Row],[Discount (%)]]</f>
        <v>35</v>
      </c>
      <c r="S1668">
        <f>Table1[[#This Row],[Profit]]</f>
        <v>1808.37</v>
      </c>
    </row>
    <row r="1669" spans="1:19" ht="13.8">
      <c r="A1669" s="1" t="s">
        <v>1644</v>
      </c>
      <c r="B1669" s="7">
        <v>46689</v>
      </c>
      <c r="C1669" s="2" t="s">
        <v>3942</v>
      </c>
      <c r="D1669" s="4" t="s">
        <v>1661</v>
      </c>
      <c r="E1669" s="1">
        <v>352.88</v>
      </c>
      <c r="F1669" s="1">
        <v>23</v>
      </c>
      <c r="G1669" s="1">
        <v>3</v>
      </c>
      <c r="H1669" s="1">
        <v>512.44000000000005</v>
      </c>
      <c r="L1669" t="str">
        <f t="shared" si="26"/>
        <v>8ce22846</v>
      </c>
      <c r="M1669" s="7">
        <v>46689</v>
      </c>
      <c r="N1669" t="str">
        <f>PROPER(Table1[[#This Row],[Region]])</f>
        <v>West</v>
      </c>
      <c r="O1669" t="str">
        <f>PROPER(Table1[[#This Row],[Product Category]])</f>
        <v>Furniture</v>
      </c>
      <c r="P1669">
        <f>ROUND(Table1[[#This Row],[Sales Amount]],1)</f>
        <v>352.9</v>
      </c>
      <c r="Q1669">
        <f>Table1[[#This Row],[Quantity Sold]]</f>
        <v>23</v>
      </c>
      <c r="R1669">
        <f>Table1[[#This Row],[Discount (%)]]</f>
        <v>3</v>
      </c>
      <c r="S1669">
        <f>Table1[[#This Row],[Profit]]</f>
        <v>512.44000000000005</v>
      </c>
    </row>
    <row r="1670" spans="1:19" ht="13.8">
      <c r="A1670" s="1">
        <v>49844294</v>
      </c>
      <c r="B1670" s="7">
        <v>46690</v>
      </c>
      <c r="C1670" s="2" t="s">
        <v>3942</v>
      </c>
      <c r="D1670" s="4" t="s">
        <v>1489</v>
      </c>
      <c r="E1670" s="1">
        <v>2635.96</v>
      </c>
      <c r="F1670" s="1">
        <v>42</v>
      </c>
      <c r="G1670" s="1">
        <v>16</v>
      </c>
      <c r="H1670" s="1">
        <v>1726.64</v>
      </c>
      <c r="L1670" t="str">
        <f t="shared" si="26"/>
        <v>49844294</v>
      </c>
      <c r="M1670" s="7">
        <v>46690</v>
      </c>
      <c r="N1670" t="str">
        <f>PROPER(Table1[[#This Row],[Region]])</f>
        <v>West</v>
      </c>
      <c r="O1670" t="str">
        <f>PROPER(Table1[[#This Row],[Product Category]])</f>
        <v>Clothing</v>
      </c>
      <c r="P1670">
        <f>ROUND(Table1[[#This Row],[Sales Amount]],1)</f>
        <v>2636</v>
      </c>
      <c r="Q1670">
        <f>Table1[[#This Row],[Quantity Sold]]</f>
        <v>42</v>
      </c>
      <c r="R1670">
        <f>Table1[[#This Row],[Discount (%)]]</f>
        <v>16</v>
      </c>
      <c r="S1670">
        <f>Table1[[#This Row],[Profit]]</f>
        <v>1726.64</v>
      </c>
    </row>
    <row r="1671" spans="1:19" ht="13.8">
      <c r="A1671" s="1" t="s">
        <v>1645</v>
      </c>
      <c r="B1671" s="7">
        <v>46691</v>
      </c>
      <c r="C1671" s="2" t="s">
        <v>3942</v>
      </c>
      <c r="D1671" s="4" t="s">
        <v>3945</v>
      </c>
      <c r="E1671" s="1">
        <v>2182.35</v>
      </c>
      <c r="F1671" s="1">
        <v>24</v>
      </c>
      <c r="G1671" s="1">
        <v>12</v>
      </c>
      <c r="H1671" s="1">
        <v>716.28</v>
      </c>
      <c r="L1671" t="str">
        <f t="shared" si="26"/>
        <v>af71d6dd</v>
      </c>
      <c r="M1671" s="7">
        <v>46691</v>
      </c>
      <c r="N1671" t="str">
        <f>PROPER(Table1[[#This Row],[Region]])</f>
        <v>West</v>
      </c>
      <c r="O1671" t="str">
        <f>PROPER(Table1[[#This Row],[Product Category]])</f>
        <v>Sports</v>
      </c>
      <c r="P1671">
        <f>ROUND(Table1[[#This Row],[Sales Amount]],1)</f>
        <v>2182.4</v>
      </c>
      <c r="Q1671">
        <f>Table1[[#This Row],[Quantity Sold]]</f>
        <v>24</v>
      </c>
      <c r="R1671">
        <f>Table1[[#This Row],[Discount (%)]]</f>
        <v>12</v>
      </c>
      <c r="S1671">
        <f>Table1[[#This Row],[Profit]]</f>
        <v>716.28</v>
      </c>
    </row>
    <row r="1672" spans="1:19" ht="13.8">
      <c r="A1672" s="1" t="s">
        <v>1646</v>
      </c>
      <c r="B1672" s="7">
        <v>46692</v>
      </c>
      <c r="C1672" s="2" t="s">
        <v>3943</v>
      </c>
      <c r="D1672" s="4" t="s">
        <v>1661</v>
      </c>
      <c r="E1672" s="1">
        <v>223.25</v>
      </c>
      <c r="F1672" s="1">
        <v>11</v>
      </c>
      <c r="G1672" s="1">
        <v>25</v>
      </c>
      <c r="H1672" s="1">
        <v>1933.72</v>
      </c>
      <c r="L1672" t="str">
        <f t="shared" si="26"/>
        <v>eaf6ee9c</v>
      </c>
      <c r="M1672" s="7">
        <v>46692</v>
      </c>
      <c r="N1672" t="str">
        <f>PROPER(Table1[[#This Row],[Region]])</f>
        <v>East</v>
      </c>
      <c r="O1672" t="str">
        <f>PROPER(Table1[[#This Row],[Product Category]])</f>
        <v>Furniture</v>
      </c>
      <c r="P1672">
        <f>ROUND(Table1[[#This Row],[Sales Amount]],1)</f>
        <v>223.3</v>
      </c>
      <c r="Q1672">
        <f>Table1[[#This Row],[Quantity Sold]]</f>
        <v>11</v>
      </c>
      <c r="R1672">
        <f>Table1[[#This Row],[Discount (%)]]</f>
        <v>25</v>
      </c>
      <c r="S1672">
        <f>Table1[[#This Row],[Profit]]</f>
        <v>1933.72</v>
      </c>
    </row>
    <row r="1673" spans="1:19" ht="13.8">
      <c r="A1673" s="1" t="s">
        <v>1647</v>
      </c>
      <c r="B1673" s="7">
        <v>46693</v>
      </c>
      <c r="C1673" s="2" t="s">
        <v>3941</v>
      </c>
      <c r="D1673" s="4" t="s">
        <v>92</v>
      </c>
      <c r="E1673" s="1">
        <v>102.02</v>
      </c>
      <c r="F1673" s="1">
        <v>45</v>
      </c>
      <c r="G1673" s="1">
        <v>47</v>
      </c>
      <c r="H1673" s="1">
        <v>1878.03</v>
      </c>
      <c r="L1673" t="str">
        <f t="shared" si="26"/>
        <v>6d63e596</v>
      </c>
      <c r="M1673" s="7">
        <v>46693</v>
      </c>
      <c r="N1673" t="str">
        <f>PROPER(Table1[[#This Row],[Region]])</f>
        <v>North</v>
      </c>
      <c r="O1673" t="str">
        <f>PROPER(Table1[[#This Row],[Product Category]])</f>
        <v>Groceries</v>
      </c>
      <c r="P1673">
        <f>ROUND(Table1[[#This Row],[Sales Amount]],1)</f>
        <v>102</v>
      </c>
      <c r="Q1673">
        <f>Table1[[#This Row],[Quantity Sold]]</f>
        <v>45</v>
      </c>
      <c r="R1673">
        <f>Table1[[#This Row],[Discount (%)]]</f>
        <v>47</v>
      </c>
      <c r="S1673">
        <f>Table1[[#This Row],[Profit]]</f>
        <v>1878.03</v>
      </c>
    </row>
    <row r="1674" spans="1:19" ht="13.8">
      <c r="A1674" s="1" t="s">
        <v>1648</v>
      </c>
      <c r="B1674" s="7">
        <v>46694</v>
      </c>
      <c r="C1674" s="2" t="s">
        <v>3944</v>
      </c>
      <c r="D1674" s="4" t="s">
        <v>3946</v>
      </c>
      <c r="E1674" s="1">
        <v>1962.68</v>
      </c>
      <c r="F1674" s="1">
        <v>27</v>
      </c>
      <c r="G1674" s="1">
        <v>3</v>
      </c>
      <c r="H1674" s="1">
        <v>394.39</v>
      </c>
      <c r="L1674" t="str">
        <f t="shared" si="26"/>
        <v>e5cf4f8c</v>
      </c>
      <c r="M1674" s="7">
        <v>46694</v>
      </c>
      <c r="N1674" t="str">
        <f>PROPER(Table1[[#This Row],[Region]])</f>
        <v>South</v>
      </c>
      <c r="O1674" t="str">
        <f>PROPER(Table1[[#This Row],[Product Category]])</f>
        <v>Electronics</v>
      </c>
      <c r="P1674">
        <f>ROUND(Table1[[#This Row],[Sales Amount]],1)</f>
        <v>1962.7</v>
      </c>
      <c r="Q1674">
        <f>Table1[[#This Row],[Quantity Sold]]</f>
        <v>27</v>
      </c>
      <c r="R1674">
        <f>Table1[[#This Row],[Discount (%)]]</f>
        <v>3</v>
      </c>
      <c r="S1674">
        <f>Table1[[#This Row],[Profit]]</f>
        <v>394.39</v>
      </c>
    </row>
    <row r="1675" spans="1:19" ht="13.8">
      <c r="A1675" s="1" t="s">
        <v>1649</v>
      </c>
      <c r="B1675" s="7">
        <v>46695</v>
      </c>
      <c r="C1675" s="2" t="s">
        <v>3942</v>
      </c>
      <c r="D1675" s="4" t="s">
        <v>3946</v>
      </c>
      <c r="E1675" s="1">
        <v>2588.66</v>
      </c>
      <c r="F1675" s="1">
        <v>9</v>
      </c>
      <c r="G1675" s="1">
        <v>11</v>
      </c>
      <c r="H1675" s="1">
        <v>382.41</v>
      </c>
      <c r="L1675" t="str">
        <f t="shared" si="26"/>
        <v>f752df54</v>
      </c>
      <c r="M1675" s="7">
        <v>46695</v>
      </c>
      <c r="N1675" t="str">
        <f>PROPER(Table1[[#This Row],[Region]])</f>
        <v>West</v>
      </c>
      <c r="O1675" t="str">
        <f>PROPER(Table1[[#This Row],[Product Category]])</f>
        <v>Electronics</v>
      </c>
      <c r="P1675">
        <f>ROUND(Table1[[#This Row],[Sales Amount]],1)</f>
        <v>2588.6999999999998</v>
      </c>
      <c r="Q1675">
        <f>Table1[[#This Row],[Quantity Sold]]</f>
        <v>9</v>
      </c>
      <c r="R1675">
        <f>Table1[[#This Row],[Discount (%)]]</f>
        <v>11</v>
      </c>
      <c r="S1675">
        <f>Table1[[#This Row],[Profit]]</f>
        <v>382.41</v>
      </c>
    </row>
    <row r="1676" spans="1:19" ht="13.8">
      <c r="A1676" s="1" t="s">
        <v>1651</v>
      </c>
      <c r="B1676" s="7">
        <v>46696</v>
      </c>
      <c r="C1676" s="2" t="s">
        <v>3941</v>
      </c>
      <c r="D1676" s="4" t="s">
        <v>3945</v>
      </c>
      <c r="E1676" s="1">
        <v>4140.6499999999996</v>
      </c>
      <c r="F1676" s="1">
        <v>49</v>
      </c>
      <c r="G1676" s="1">
        <v>2</v>
      </c>
      <c r="H1676" s="1">
        <v>1658.12</v>
      </c>
      <c r="L1676" t="str">
        <f t="shared" si="26"/>
        <v>0fa0e3f9</v>
      </c>
      <c r="M1676" s="7">
        <v>46696</v>
      </c>
      <c r="N1676" t="str">
        <f>PROPER(Table1[[#This Row],[Region]])</f>
        <v>North</v>
      </c>
      <c r="O1676" t="str">
        <f>PROPER(Table1[[#This Row],[Product Category]])</f>
        <v>Sports</v>
      </c>
      <c r="P1676">
        <f>ROUND(Table1[[#This Row],[Sales Amount]],1)</f>
        <v>4140.7</v>
      </c>
      <c r="Q1676">
        <f>Table1[[#This Row],[Quantity Sold]]</f>
        <v>49</v>
      </c>
      <c r="R1676">
        <f>Table1[[#This Row],[Discount (%)]]</f>
        <v>2</v>
      </c>
      <c r="S1676">
        <f>Table1[[#This Row],[Profit]]</f>
        <v>1658.12</v>
      </c>
    </row>
    <row r="1677" spans="1:19" ht="13.8">
      <c r="A1677" s="1" t="s">
        <v>1652</v>
      </c>
      <c r="B1677" s="7">
        <v>46697</v>
      </c>
      <c r="C1677" s="2" t="s">
        <v>3943</v>
      </c>
      <c r="D1677" s="4" t="s">
        <v>3945</v>
      </c>
      <c r="E1677" s="1">
        <v>3417.74</v>
      </c>
      <c r="F1677" s="1">
        <v>9</v>
      </c>
      <c r="G1677" s="1">
        <v>17</v>
      </c>
      <c r="H1677" s="1">
        <v>1088.74</v>
      </c>
      <c r="L1677" t="str">
        <f t="shared" si="26"/>
        <v>78f4cb38</v>
      </c>
      <c r="M1677" s="7">
        <v>46697</v>
      </c>
      <c r="N1677" t="str">
        <f>PROPER(Table1[[#This Row],[Region]])</f>
        <v>East</v>
      </c>
      <c r="O1677" t="str">
        <f>PROPER(Table1[[#This Row],[Product Category]])</f>
        <v>Sports</v>
      </c>
      <c r="P1677">
        <f>ROUND(Table1[[#This Row],[Sales Amount]],1)</f>
        <v>3417.7</v>
      </c>
      <c r="Q1677">
        <f>Table1[[#This Row],[Quantity Sold]]</f>
        <v>9</v>
      </c>
      <c r="R1677">
        <f>Table1[[#This Row],[Discount (%)]]</f>
        <v>17</v>
      </c>
      <c r="S1677">
        <f>Table1[[#This Row],[Profit]]</f>
        <v>1088.74</v>
      </c>
    </row>
    <row r="1678" spans="1:19" ht="13.8">
      <c r="A1678" s="1" t="s">
        <v>1653</v>
      </c>
      <c r="B1678" s="7">
        <v>46698</v>
      </c>
      <c r="C1678" s="2" t="s">
        <v>3944</v>
      </c>
      <c r="D1678" s="4" t="s">
        <v>3945</v>
      </c>
      <c r="E1678" s="1">
        <v>2045.63</v>
      </c>
      <c r="F1678" s="1">
        <v>48</v>
      </c>
      <c r="G1678" s="1">
        <v>30</v>
      </c>
      <c r="H1678" s="1">
        <v>639.82000000000005</v>
      </c>
      <c r="L1678" t="str">
        <f t="shared" si="26"/>
        <v>e2b94564</v>
      </c>
      <c r="M1678" s="7">
        <v>46698</v>
      </c>
      <c r="N1678" t="str">
        <f>PROPER(Table1[[#This Row],[Region]])</f>
        <v>South</v>
      </c>
      <c r="O1678" t="str">
        <f>PROPER(Table1[[#This Row],[Product Category]])</f>
        <v>Sports</v>
      </c>
      <c r="P1678">
        <f>ROUND(Table1[[#This Row],[Sales Amount]],1)</f>
        <v>2045.6</v>
      </c>
      <c r="Q1678">
        <f>Table1[[#This Row],[Quantity Sold]]</f>
        <v>48</v>
      </c>
      <c r="R1678">
        <f>Table1[[#This Row],[Discount (%)]]</f>
        <v>30</v>
      </c>
      <c r="S1678">
        <f>Table1[[#This Row],[Profit]]</f>
        <v>639.82000000000005</v>
      </c>
    </row>
    <row r="1679" spans="1:19" ht="13.8">
      <c r="A1679" s="1" t="s">
        <v>1654</v>
      </c>
      <c r="B1679" s="7">
        <v>46699</v>
      </c>
      <c r="C1679" s="2" t="s">
        <v>3944</v>
      </c>
      <c r="D1679" s="4" t="s">
        <v>3945</v>
      </c>
      <c r="E1679" s="1">
        <v>3271.35</v>
      </c>
      <c r="F1679" s="1">
        <v>19</v>
      </c>
      <c r="G1679" s="1">
        <v>2</v>
      </c>
      <c r="H1679" s="1">
        <v>1406.01</v>
      </c>
      <c r="L1679" t="str">
        <f t="shared" si="26"/>
        <v>4751882a</v>
      </c>
      <c r="M1679" s="7">
        <v>46699</v>
      </c>
      <c r="N1679" t="str">
        <f>PROPER(Table1[[#This Row],[Region]])</f>
        <v>South</v>
      </c>
      <c r="O1679" t="str">
        <f>PROPER(Table1[[#This Row],[Product Category]])</f>
        <v>Sports</v>
      </c>
      <c r="P1679">
        <f>ROUND(Table1[[#This Row],[Sales Amount]],1)</f>
        <v>3271.4</v>
      </c>
      <c r="Q1679">
        <f>Table1[[#This Row],[Quantity Sold]]</f>
        <v>19</v>
      </c>
      <c r="R1679">
        <f>Table1[[#This Row],[Discount (%)]]</f>
        <v>2</v>
      </c>
      <c r="S1679">
        <f>Table1[[#This Row],[Profit]]</f>
        <v>1406.01</v>
      </c>
    </row>
    <row r="1680" spans="1:19" ht="13.8">
      <c r="A1680" s="1" t="s">
        <v>1655</v>
      </c>
      <c r="B1680" s="7">
        <v>46700</v>
      </c>
      <c r="C1680" s="2" t="s">
        <v>3941</v>
      </c>
      <c r="D1680" s="4" t="s">
        <v>3946</v>
      </c>
      <c r="E1680" s="1">
        <v>4959.6499999999996</v>
      </c>
      <c r="F1680" s="1">
        <v>24</v>
      </c>
      <c r="G1680" s="1">
        <v>33</v>
      </c>
      <c r="H1680" s="1">
        <v>1201.2</v>
      </c>
      <c r="L1680" t="str">
        <f t="shared" si="26"/>
        <v>0e2864e8</v>
      </c>
      <c r="M1680" s="7">
        <v>46700</v>
      </c>
      <c r="N1680" t="str">
        <f>PROPER(Table1[[#This Row],[Region]])</f>
        <v>North</v>
      </c>
      <c r="O1680" t="str">
        <f>PROPER(Table1[[#This Row],[Product Category]])</f>
        <v>Electronics</v>
      </c>
      <c r="P1680">
        <f>ROUND(Table1[[#This Row],[Sales Amount]],1)</f>
        <v>4959.7</v>
      </c>
      <c r="Q1680">
        <f>Table1[[#This Row],[Quantity Sold]]</f>
        <v>24</v>
      </c>
      <c r="R1680">
        <f>Table1[[#This Row],[Discount (%)]]</f>
        <v>33</v>
      </c>
      <c r="S1680">
        <f>Table1[[#This Row],[Profit]]</f>
        <v>1201.2</v>
      </c>
    </row>
    <row r="1681" spans="1:19" ht="13.8">
      <c r="A1681" s="1" t="s">
        <v>1656</v>
      </c>
      <c r="B1681" s="7">
        <v>46701</v>
      </c>
      <c r="C1681" s="2" t="s">
        <v>3942</v>
      </c>
      <c r="D1681" s="4" t="s">
        <v>92</v>
      </c>
      <c r="E1681" s="1">
        <v>1851.49</v>
      </c>
      <c r="F1681" s="1">
        <v>19</v>
      </c>
      <c r="G1681" s="1">
        <v>30</v>
      </c>
      <c r="H1681" s="1">
        <v>1004.26</v>
      </c>
      <c r="L1681" t="str">
        <f t="shared" si="26"/>
        <v>9af2d455</v>
      </c>
      <c r="M1681" s="7">
        <v>46701</v>
      </c>
      <c r="N1681" t="str">
        <f>PROPER(Table1[[#This Row],[Region]])</f>
        <v>West</v>
      </c>
      <c r="O1681" t="str">
        <f>PROPER(Table1[[#This Row],[Product Category]])</f>
        <v>Groceries</v>
      </c>
      <c r="P1681">
        <f>ROUND(Table1[[#This Row],[Sales Amount]],1)</f>
        <v>1851.5</v>
      </c>
      <c r="Q1681">
        <f>Table1[[#This Row],[Quantity Sold]]</f>
        <v>19</v>
      </c>
      <c r="R1681">
        <f>Table1[[#This Row],[Discount (%)]]</f>
        <v>30</v>
      </c>
      <c r="S1681">
        <f>Table1[[#This Row],[Profit]]</f>
        <v>1004.26</v>
      </c>
    </row>
    <row r="1682" spans="1:19" ht="13.8">
      <c r="A1682" s="1" t="s">
        <v>1657</v>
      </c>
      <c r="B1682" s="7">
        <v>46702</v>
      </c>
      <c r="C1682" s="2" t="s">
        <v>3944</v>
      </c>
      <c r="D1682" s="4" t="s">
        <v>92</v>
      </c>
      <c r="E1682" s="1">
        <v>372.04</v>
      </c>
      <c r="F1682" s="1">
        <v>34</v>
      </c>
      <c r="G1682" s="1">
        <v>4</v>
      </c>
      <c r="H1682" s="1">
        <v>40.86</v>
      </c>
      <c r="L1682" t="str">
        <f t="shared" si="26"/>
        <v>63e1cd8d</v>
      </c>
      <c r="M1682" s="7">
        <v>46702</v>
      </c>
      <c r="N1682" t="str">
        <f>PROPER(Table1[[#This Row],[Region]])</f>
        <v>South</v>
      </c>
      <c r="O1682" t="str">
        <f>PROPER(Table1[[#This Row],[Product Category]])</f>
        <v>Groceries</v>
      </c>
      <c r="P1682">
        <f>ROUND(Table1[[#This Row],[Sales Amount]],1)</f>
        <v>372</v>
      </c>
      <c r="Q1682">
        <f>Table1[[#This Row],[Quantity Sold]]</f>
        <v>34</v>
      </c>
      <c r="R1682">
        <f>Table1[[#This Row],[Discount (%)]]</f>
        <v>4</v>
      </c>
      <c r="S1682">
        <f>Table1[[#This Row],[Profit]]</f>
        <v>40.86</v>
      </c>
    </row>
    <row r="1683" spans="1:19" ht="13.8">
      <c r="A1683" s="1" t="s">
        <v>1658</v>
      </c>
      <c r="B1683" s="7">
        <v>46703</v>
      </c>
      <c r="C1683" s="2" t="s">
        <v>3941</v>
      </c>
      <c r="D1683" s="4" t="s">
        <v>3946</v>
      </c>
      <c r="E1683" s="1">
        <v>2952.87</v>
      </c>
      <c r="F1683" s="1">
        <v>39</v>
      </c>
      <c r="G1683" s="1">
        <v>39</v>
      </c>
      <c r="H1683" s="1">
        <v>451.49</v>
      </c>
      <c r="L1683" t="str">
        <f t="shared" si="26"/>
        <v>da853f35</v>
      </c>
      <c r="M1683" s="7">
        <v>46703</v>
      </c>
      <c r="N1683" t="str">
        <f>PROPER(Table1[[#This Row],[Region]])</f>
        <v>North</v>
      </c>
      <c r="O1683" t="str">
        <f>PROPER(Table1[[#This Row],[Product Category]])</f>
        <v>Electronics</v>
      </c>
      <c r="P1683">
        <f>ROUND(Table1[[#This Row],[Sales Amount]],1)</f>
        <v>2952.9</v>
      </c>
      <c r="Q1683">
        <f>Table1[[#This Row],[Quantity Sold]]</f>
        <v>39</v>
      </c>
      <c r="R1683">
        <f>Table1[[#This Row],[Discount (%)]]</f>
        <v>39</v>
      </c>
      <c r="S1683">
        <f>Table1[[#This Row],[Profit]]</f>
        <v>451.49</v>
      </c>
    </row>
    <row r="1684" spans="1:19" ht="13.8">
      <c r="A1684" s="1" t="s">
        <v>1659</v>
      </c>
      <c r="B1684" s="7">
        <v>46704</v>
      </c>
      <c r="C1684" s="2" t="s">
        <v>3944</v>
      </c>
      <c r="D1684" s="4" t="s">
        <v>1489</v>
      </c>
      <c r="E1684" s="1">
        <v>3436.69</v>
      </c>
      <c r="F1684" s="1">
        <v>35</v>
      </c>
      <c r="G1684" s="1">
        <v>39</v>
      </c>
      <c r="H1684" s="1">
        <v>1894.72</v>
      </c>
      <c r="L1684" t="str">
        <f t="shared" si="26"/>
        <v>c7eee507</v>
      </c>
      <c r="M1684" s="7">
        <v>46704</v>
      </c>
      <c r="N1684" t="str">
        <f>PROPER(Table1[[#This Row],[Region]])</f>
        <v>South</v>
      </c>
      <c r="O1684" t="str">
        <f>PROPER(Table1[[#This Row],[Product Category]])</f>
        <v>Clothing</v>
      </c>
      <c r="P1684">
        <f>ROUND(Table1[[#This Row],[Sales Amount]],1)</f>
        <v>3436.7</v>
      </c>
      <c r="Q1684">
        <f>Table1[[#This Row],[Quantity Sold]]</f>
        <v>35</v>
      </c>
      <c r="R1684">
        <f>Table1[[#This Row],[Discount (%)]]</f>
        <v>39</v>
      </c>
      <c r="S1684">
        <f>Table1[[#This Row],[Profit]]</f>
        <v>1894.72</v>
      </c>
    </row>
    <row r="1685" spans="1:19" ht="13.8">
      <c r="A1685" s="1" t="s">
        <v>1660</v>
      </c>
      <c r="B1685" s="7">
        <v>46705</v>
      </c>
      <c r="C1685" s="2" t="s">
        <v>3942</v>
      </c>
      <c r="D1685" s="4" t="s">
        <v>1661</v>
      </c>
      <c r="E1685" s="1">
        <v>2322.39</v>
      </c>
      <c r="F1685" s="1">
        <v>14</v>
      </c>
      <c r="G1685" s="1">
        <v>17</v>
      </c>
      <c r="H1685" s="1">
        <v>205.94</v>
      </c>
      <c r="L1685" t="str">
        <f t="shared" si="26"/>
        <v>abcb79a0</v>
      </c>
      <c r="M1685" s="7">
        <v>46705</v>
      </c>
      <c r="N1685" t="str">
        <f>PROPER(Table1[[#This Row],[Region]])</f>
        <v>West</v>
      </c>
      <c r="O1685" t="str">
        <f>PROPER(Table1[[#This Row],[Product Category]])</f>
        <v>Furniture</v>
      </c>
      <c r="P1685">
        <f>ROUND(Table1[[#This Row],[Sales Amount]],1)</f>
        <v>2322.4</v>
      </c>
      <c r="Q1685">
        <f>Table1[[#This Row],[Quantity Sold]]</f>
        <v>14</v>
      </c>
      <c r="R1685">
        <f>Table1[[#This Row],[Discount (%)]]</f>
        <v>17</v>
      </c>
      <c r="S1685">
        <f>Table1[[#This Row],[Profit]]</f>
        <v>205.94</v>
      </c>
    </row>
    <row r="1686" spans="1:19" ht="13.8">
      <c r="A1686" s="1" t="s">
        <v>1662</v>
      </c>
      <c r="B1686" s="7">
        <v>46706</v>
      </c>
      <c r="C1686" s="2" t="s">
        <v>3943</v>
      </c>
      <c r="D1686" s="4" t="s">
        <v>1489</v>
      </c>
      <c r="E1686" s="1">
        <v>3910.22</v>
      </c>
      <c r="F1686" s="1">
        <v>34</v>
      </c>
      <c r="G1686" s="1">
        <v>31</v>
      </c>
      <c r="H1686" s="1">
        <v>876.59</v>
      </c>
      <c r="L1686" t="str">
        <f t="shared" si="26"/>
        <v>138c04ac</v>
      </c>
      <c r="M1686" s="7">
        <v>46706</v>
      </c>
      <c r="N1686" t="str">
        <f>PROPER(Table1[[#This Row],[Region]])</f>
        <v>East</v>
      </c>
      <c r="O1686" t="str">
        <f>PROPER(Table1[[#This Row],[Product Category]])</f>
        <v>Clothing</v>
      </c>
      <c r="P1686">
        <f>ROUND(Table1[[#This Row],[Sales Amount]],1)</f>
        <v>3910.2</v>
      </c>
      <c r="Q1686">
        <f>Table1[[#This Row],[Quantity Sold]]</f>
        <v>34</v>
      </c>
      <c r="R1686">
        <f>Table1[[#This Row],[Discount (%)]]</f>
        <v>31</v>
      </c>
      <c r="S1686">
        <f>Table1[[#This Row],[Profit]]</f>
        <v>876.59</v>
      </c>
    </row>
    <row r="1687" spans="1:19" ht="13.8">
      <c r="A1687" s="1" t="s">
        <v>1663</v>
      </c>
      <c r="B1687" s="7">
        <v>46707</v>
      </c>
      <c r="C1687" s="2" t="s">
        <v>3944</v>
      </c>
      <c r="D1687" s="4" t="s">
        <v>1661</v>
      </c>
      <c r="E1687" s="1">
        <v>1520.29</v>
      </c>
      <c r="F1687" s="1">
        <v>38</v>
      </c>
      <c r="G1687" s="1">
        <v>14</v>
      </c>
      <c r="H1687" s="1">
        <v>998.09</v>
      </c>
      <c r="L1687" t="str">
        <f t="shared" si="26"/>
        <v>cc2ebf01</v>
      </c>
      <c r="M1687" s="7">
        <v>46707</v>
      </c>
      <c r="N1687" t="str">
        <f>PROPER(Table1[[#This Row],[Region]])</f>
        <v>South</v>
      </c>
      <c r="O1687" t="str">
        <f>PROPER(Table1[[#This Row],[Product Category]])</f>
        <v>Furniture</v>
      </c>
      <c r="P1687">
        <f>ROUND(Table1[[#This Row],[Sales Amount]],1)</f>
        <v>1520.3</v>
      </c>
      <c r="Q1687">
        <f>Table1[[#This Row],[Quantity Sold]]</f>
        <v>38</v>
      </c>
      <c r="R1687">
        <f>Table1[[#This Row],[Discount (%)]]</f>
        <v>14</v>
      </c>
      <c r="S1687">
        <f>Table1[[#This Row],[Profit]]</f>
        <v>998.09</v>
      </c>
    </row>
    <row r="1688" spans="1:19" ht="13.8">
      <c r="A1688" s="1" t="s">
        <v>1664</v>
      </c>
      <c r="B1688" s="7">
        <v>46708</v>
      </c>
      <c r="C1688" s="2" t="s">
        <v>3941</v>
      </c>
      <c r="D1688" s="4" t="s">
        <v>1661</v>
      </c>
      <c r="E1688" s="1">
        <v>546.87</v>
      </c>
      <c r="F1688" s="1">
        <v>31</v>
      </c>
      <c r="G1688" s="1">
        <v>9</v>
      </c>
      <c r="H1688" s="1">
        <v>1032.83</v>
      </c>
      <c r="L1688" t="str">
        <f t="shared" si="26"/>
        <v>9c3dba02</v>
      </c>
      <c r="M1688" s="7">
        <v>46708</v>
      </c>
      <c r="N1688" t="str">
        <f>PROPER(Table1[[#This Row],[Region]])</f>
        <v>North</v>
      </c>
      <c r="O1688" t="str">
        <f>PROPER(Table1[[#This Row],[Product Category]])</f>
        <v>Furniture</v>
      </c>
      <c r="P1688">
        <f>ROUND(Table1[[#This Row],[Sales Amount]],1)</f>
        <v>546.9</v>
      </c>
      <c r="Q1688">
        <f>Table1[[#This Row],[Quantity Sold]]</f>
        <v>31</v>
      </c>
      <c r="R1688">
        <f>Table1[[#This Row],[Discount (%)]]</f>
        <v>9</v>
      </c>
      <c r="S1688">
        <f>Table1[[#This Row],[Profit]]</f>
        <v>1032.83</v>
      </c>
    </row>
    <row r="1689" spans="1:19" ht="13.8">
      <c r="A1689" s="1" t="s">
        <v>1665</v>
      </c>
      <c r="B1689" s="7">
        <v>46709</v>
      </c>
      <c r="C1689" s="2" t="s">
        <v>3943</v>
      </c>
      <c r="D1689" s="4" t="s">
        <v>92</v>
      </c>
      <c r="E1689" s="1">
        <v>3024.41</v>
      </c>
      <c r="F1689" s="1">
        <v>18</v>
      </c>
      <c r="G1689" s="1">
        <v>12</v>
      </c>
      <c r="H1689" s="1">
        <v>918.96</v>
      </c>
      <c r="L1689" t="str">
        <f t="shared" si="26"/>
        <v>6036188d</v>
      </c>
      <c r="M1689" s="7">
        <v>46709</v>
      </c>
      <c r="N1689" t="str">
        <f>PROPER(Table1[[#This Row],[Region]])</f>
        <v>East</v>
      </c>
      <c r="O1689" t="str">
        <f>PROPER(Table1[[#This Row],[Product Category]])</f>
        <v>Groceries</v>
      </c>
      <c r="P1689">
        <f>ROUND(Table1[[#This Row],[Sales Amount]],1)</f>
        <v>3024.4</v>
      </c>
      <c r="Q1689">
        <f>Table1[[#This Row],[Quantity Sold]]</f>
        <v>18</v>
      </c>
      <c r="R1689">
        <f>Table1[[#This Row],[Discount (%)]]</f>
        <v>12</v>
      </c>
      <c r="S1689">
        <f>Table1[[#This Row],[Profit]]</f>
        <v>918.96</v>
      </c>
    </row>
    <row r="1690" spans="1:19" ht="13.8">
      <c r="A1690" s="1" t="s">
        <v>1666</v>
      </c>
      <c r="B1690" s="7">
        <v>46710</v>
      </c>
      <c r="C1690" s="2" t="s">
        <v>3944</v>
      </c>
      <c r="D1690" s="4" t="s">
        <v>1489</v>
      </c>
      <c r="E1690" s="1">
        <v>4239.0600000000004</v>
      </c>
      <c r="F1690" s="1">
        <v>43</v>
      </c>
      <c r="G1690" s="1">
        <v>19</v>
      </c>
      <c r="H1690" s="1">
        <v>492.13</v>
      </c>
      <c r="L1690" t="str">
        <f t="shared" si="26"/>
        <v>b5c4d8c4</v>
      </c>
      <c r="M1690" s="7">
        <v>46710</v>
      </c>
      <c r="N1690" t="str">
        <f>PROPER(Table1[[#This Row],[Region]])</f>
        <v>South</v>
      </c>
      <c r="O1690" t="str">
        <f>PROPER(Table1[[#This Row],[Product Category]])</f>
        <v>Clothing</v>
      </c>
      <c r="P1690">
        <f>ROUND(Table1[[#This Row],[Sales Amount]],1)</f>
        <v>4239.1000000000004</v>
      </c>
      <c r="Q1690">
        <f>Table1[[#This Row],[Quantity Sold]]</f>
        <v>43</v>
      </c>
      <c r="R1690">
        <f>Table1[[#This Row],[Discount (%)]]</f>
        <v>19</v>
      </c>
      <c r="S1690">
        <f>Table1[[#This Row],[Profit]]</f>
        <v>492.13</v>
      </c>
    </row>
    <row r="1691" spans="1:19" ht="13.8">
      <c r="A1691" s="1" t="s">
        <v>1667</v>
      </c>
      <c r="B1691" s="7">
        <v>46711</v>
      </c>
      <c r="C1691" s="2" t="s">
        <v>3943</v>
      </c>
      <c r="D1691" s="4" t="s">
        <v>3945</v>
      </c>
      <c r="E1691" s="1">
        <v>1406.28</v>
      </c>
      <c r="F1691" s="1">
        <v>19</v>
      </c>
      <c r="G1691" s="1">
        <v>12</v>
      </c>
      <c r="H1691" s="1">
        <v>476.46</v>
      </c>
      <c r="L1691" t="str">
        <f t="shared" si="26"/>
        <v>28e6ef8e</v>
      </c>
      <c r="M1691" s="7">
        <v>46711</v>
      </c>
      <c r="N1691" t="str">
        <f>PROPER(Table1[[#This Row],[Region]])</f>
        <v>East</v>
      </c>
      <c r="O1691" t="str">
        <f>PROPER(Table1[[#This Row],[Product Category]])</f>
        <v>Sports</v>
      </c>
      <c r="P1691">
        <f>ROUND(Table1[[#This Row],[Sales Amount]],1)</f>
        <v>1406.3</v>
      </c>
      <c r="Q1691">
        <f>Table1[[#This Row],[Quantity Sold]]</f>
        <v>19</v>
      </c>
      <c r="R1691">
        <f>Table1[[#This Row],[Discount (%)]]</f>
        <v>12</v>
      </c>
      <c r="S1691">
        <f>Table1[[#This Row],[Profit]]</f>
        <v>476.46</v>
      </c>
    </row>
    <row r="1692" spans="1:19" ht="13.8">
      <c r="A1692" s="1" t="s">
        <v>1668</v>
      </c>
      <c r="B1692" s="7">
        <v>46712</v>
      </c>
      <c r="C1692" s="2" t="s">
        <v>3944</v>
      </c>
      <c r="D1692" s="4" t="s">
        <v>1489</v>
      </c>
      <c r="E1692" s="1">
        <v>549.39</v>
      </c>
      <c r="F1692" s="1">
        <v>10</v>
      </c>
      <c r="G1692" s="1">
        <v>13</v>
      </c>
      <c r="H1692" s="1">
        <v>1831.68</v>
      </c>
      <c r="L1692" t="str">
        <f t="shared" si="26"/>
        <v>713dfa0a</v>
      </c>
      <c r="M1692" s="7">
        <v>46712</v>
      </c>
      <c r="N1692" t="str">
        <f>PROPER(Table1[[#This Row],[Region]])</f>
        <v>South</v>
      </c>
      <c r="O1692" t="str">
        <f>PROPER(Table1[[#This Row],[Product Category]])</f>
        <v>Clothing</v>
      </c>
      <c r="P1692">
        <f>ROUND(Table1[[#This Row],[Sales Amount]],1)</f>
        <v>549.4</v>
      </c>
      <c r="Q1692">
        <f>Table1[[#This Row],[Quantity Sold]]</f>
        <v>10</v>
      </c>
      <c r="R1692">
        <f>Table1[[#This Row],[Discount (%)]]</f>
        <v>13</v>
      </c>
      <c r="S1692">
        <f>Table1[[#This Row],[Profit]]</f>
        <v>1831.68</v>
      </c>
    </row>
    <row r="1693" spans="1:19" ht="13.8">
      <c r="A1693" s="1" t="s">
        <v>1669</v>
      </c>
      <c r="B1693" s="7">
        <v>46713</v>
      </c>
      <c r="C1693" s="2" t="s">
        <v>3941</v>
      </c>
      <c r="D1693" s="4" t="s">
        <v>1661</v>
      </c>
      <c r="E1693" s="1">
        <v>3847.23</v>
      </c>
      <c r="F1693" s="1">
        <v>18</v>
      </c>
      <c r="G1693" s="1">
        <v>29</v>
      </c>
      <c r="H1693" s="1">
        <v>850.29</v>
      </c>
      <c r="L1693" t="str">
        <f t="shared" si="26"/>
        <v>ae93a655</v>
      </c>
      <c r="M1693" s="7">
        <v>46713</v>
      </c>
      <c r="N1693" t="str">
        <f>PROPER(Table1[[#This Row],[Region]])</f>
        <v>North</v>
      </c>
      <c r="O1693" t="str">
        <f>PROPER(Table1[[#This Row],[Product Category]])</f>
        <v>Furniture</v>
      </c>
      <c r="P1693">
        <f>ROUND(Table1[[#This Row],[Sales Amount]],1)</f>
        <v>3847.2</v>
      </c>
      <c r="Q1693">
        <f>Table1[[#This Row],[Quantity Sold]]</f>
        <v>18</v>
      </c>
      <c r="R1693">
        <f>Table1[[#This Row],[Discount (%)]]</f>
        <v>29</v>
      </c>
      <c r="S1693">
        <f>Table1[[#This Row],[Profit]]</f>
        <v>850.29</v>
      </c>
    </row>
    <row r="1694" spans="1:19" ht="13.8">
      <c r="A1694" s="1" t="s">
        <v>1670</v>
      </c>
      <c r="B1694" s="7">
        <v>46714</v>
      </c>
      <c r="C1694" s="2" t="s">
        <v>3941</v>
      </c>
      <c r="D1694" s="4" t="s">
        <v>1489</v>
      </c>
      <c r="E1694" s="1">
        <v>4524.83</v>
      </c>
      <c r="F1694" s="1">
        <v>30</v>
      </c>
      <c r="G1694" s="1">
        <v>50</v>
      </c>
      <c r="H1694" s="1">
        <v>1776.54</v>
      </c>
      <c r="L1694" t="str">
        <f t="shared" si="26"/>
        <v>dd842c1c</v>
      </c>
      <c r="M1694" s="7">
        <v>46714</v>
      </c>
      <c r="N1694" t="str">
        <f>PROPER(Table1[[#This Row],[Region]])</f>
        <v>North</v>
      </c>
      <c r="O1694" t="str">
        <f>PROPER(Table1[[#This Row],[Product Category]])</f>
        <v>Clothing</v>
      </c>
      <c r="P1694">
        <f>ROUND(Table1[[#This Row],[Sales Amount]],1)</f>
        <v>4524.8</v>
      </c>
      <c r="Q1694">
        <f>Table1[[#This Row],[Quantity Sold]]</f>
        <v>30</v>
      </c>
      <c r="R1694">
        <f>Table1[[#This Row],[Discount (%)]]</f>
        <v>50</v>
      </c>
      <c r="S1694">
        <f>Table1[[#This Row],[Profit]]</f>
        <v>1776.54</v>
      </c>
    </row>
    <row r="1695" spans="1:19" ht="13.8">
      <c r="A1695" s="1" t="s">
        <v>1671</v>
      </c>
      <c r="B1695" s="7">
        <v>46715</v>
      </c>
      <c r="C1695" s="2" t="s">
        <v>3944</v>
      </c>
      <c r="D1695" s="4" t="s">
        <v>1489</v>
      </c>
      <c r="E1695" s="1">
        <v>3934.77</v>
      </c>
      <c r="F1695" s="1">
        <v>28</v>
      </c>
      <c r="G1695" s="1">
        <v>10</v>
      </c>
      <c r="H1695" s="1">
        <v>1167.23</v>
      </c>
      <c r="L1695" t="str">
        <f t="shared" si="26"/>
        <v>c39b42de</v>
      </c>
      <c r="M1695" s="7">
        <v>46715</v>
      </c>
      <c r="N1695" t="str">
        <f>PROPER(Table1[[#This Row],[Region]])</f>
        <v>South</v>
      </c>
      <c r="O1695" t="str">
        <f>PROPER(Table1[[#This Row],[Product Category]])</f>
        <v>Clothing</v>
      </c>
      <c r="P1695">
        <f>ROUND(Table1[[#This Row],[Sales Amount]],1)</f>
        <v>3934.8</v>
      </c>
      <c r="Q1695">
        <f>Table1[[#This Row],[Quantity Sold]]</f>
        <v>28</v>
      </c>
      <c r="R1695">
        <f>Table1[[#This Row],[Discount (%)]]</f>
        <v>10</v>
      </c>
      <c r="S1695">
        <f>Table1[[#This Row],[Profit]]</f>
        <v>1167.23</v>
      </c>
    </row>
    <row r="1696" spans="1:19" ht="13.8">
      <c r="A1696" s="1" t="s">
        <v>1672</v>
      </c>
      <c r="B1696" s="7">
        <v>46716</v>
      </c>
      <c r="C1696" s="2" t="s">
        <v>3942</v>
      </c>
      <c r="D1696" s="4" t="s">
        <v>3946</v>
      </c>
      <c r="E1696" s="1">
        <v>4579.78</v>
      </c>
      <c r="F1696" s="1">
        <v>35</v>
      </c>
      <c r="G1696" s="1">
        <v>42</v>
      </c>
      <c r="H1696" s="1">
        <v>1540.99</v>
      </c>
      <c r="L1696" t="str">
        <f t="shared" si="26"/>
        <v>61acc9a0</v>
      </c>
      <c r="M1696" s="7">
        <v>46716</v>
      </c>
      <c r="N1696" t="str">
        <f>PROPER(Table1[[#This Row],[Region]])</f>
        <v>West</v>
      </c>
      <c r="O1696" t="str">
        <f>PROPER(Table1[[#This Row],[Product Category]])</f>
        <v>Electronics</v>
      </c>
      <c r="P1696">
        <f>ROUND(Table1[[#This Row],[Sales Amount]],1)</f>
        <v>4579.8</v>
      </c>
      <c r="Q1696">
        <f>Table1[[#This Row],[Quantity Sold]]</f>
        <v>35</v>
      </c>
      <c r="R1696">
        <f>Table1[[#This Row],[Discount (%)]]</f>
        <v>42</v>
      </c>
      <c r="S1696">
        <f>Table1[[#This Row],[Profit]]</f>
        <v>1540.99</v>
      </c>
    </row>
    <row r="1697" spans="1:19" ht="13.8">
      <c r="A1697" s="1" t="s">
        <v>1673</v>
      </c>
      <c r="B1697" s="7">
        <v>46717</v>
      </c>
      <c r="C1697" s="2" t="s">
        <v>3944</v>
      </c>
      <c r="D1697" s="4" t="s">
        <v>1489</v>
      </c>
      <c r="E1697" s="1">
        <v>2499.65</v>
      </c>
      <c r="F1697" s="1">
        <v>27</v>
      </c>
      <c r="G1697" s="1">
        <v>28</v>
      </c>
      <c r="H1697" s="1">
        <v>1754.88</v>
      </c>
      <c r="L1697" t="str">
        <f t="shared" si="26"/>
        <v>2f497ee4</v>
      </c>
      <c r="M1697" s="7">
        <v>46717</v>
      </c>
      <c r="N1697" t="str">
        <f>PROPER(Table1[[#This Row],[Region]])</f>
        <v>South</v>
      </c>
      <c r="O1697" t="str">
        <f>PROPER(Table1[[#This Row],[Product Category]])</f>
        <v>Clothing</v>
      </c>
      <c r="P1697">
        <f>ROUND(Table1[[#This Row],[Sales Amount]],1)</f>
        <v>2499.6999999999998</v>
      </c>
      <c r="Q1697">
        <f>Table1[[#This Row],[Quantity Sold]]</f>
        <v>27</v>
      </c>
      <c r="R1697">
        <f>Table1[[#This Row],[Discount (%)]]</f>
        <v>28</v>
      </c>
      <c r="S1697">
        <f>Table1[[#This Row],[Profit]]</f>
        <v>1754.88</v>
      </c>
    </row>
    <row r="1698" spans="1:19" ht="13.8">
      <c r="A1698" s="1" t="s">
        <v>1674</v>
      </c>
      <c r="B1698" s="7">
        <v>46718</v>
      </c>
      <c r="C1698" s="2" t="s">
        <v>3944</v>
      </c>
      <c r="D1698" s="4" t="s">
        <v>92</v>
      </c>
      <c r="E1698" s="1">
        <v>743.59</v>
      </c>
      <c r="F1698" s="1">
        <v>31</v>
      </c>
      <c r="G1698" s="1">
        <v>39</v>
      </c>
      <c r="H1698" s="1">
        <v>925.6</v>
      </c>
      <c r="L1698" t="str">
        <f t="shared" si="26"/>
        <v>7379e559</v>
      </c>
      <c r="M1698" s="7">
        <v>46718</v>
      </c>
      <c r="N1698" t="str">
        <f>PROPER(Table1[[#This Row],[Region]])</f>
        <v>South</v>
      </c>
      <c r="O1698" t="str">
        <f>PROPER(Table1[[#This Row],[Product Category]])</f>
        <v>Groceries</v>
      </c>
      <c r="P1698">
        <f>ROUND(Table1[[#This Row],[Sales Amount]],1)</f>
        <v>743.6</v>
      </c>
      <c r="Q1698">
        <f>Table1[[#This Row],[Quantity Sold]]</f>
        <v>31</v>
      </c>
      <c r="R1698">
        <f>Table1[[#This Row],[Discount (%)]]</f>
        <v>39</v>
      </c>
      <c r="S1698">
        <f>Table1[[#This Row],[Profit]]</f>
        <v>925.6</v>
      </c>
    </row>
    <row r="1699" spans="1:19" ht="13.8">
      <c r="A1699" s="1" t="s">
        <v>1675</v>
      </c>
      <c r="B1699" s="7">
        <v>46719</v>
      </c>
      <c r="C1699" s="2" t="s">
        <v>3943</v>
      </c>
      <c r="D1699" s="4" t="s">
        <v>92</v>
      </c>
      <c r="E1699" s="1">
        <v>2394.15</v>
      </c>
      <c r="F1699" s="1">
        <v>43</v>
      </c>
      <c r="G1699" s="1">
        <v>26</v>
      </c>
      <c r="H1699" s="1">
        <v>1033.1300000000001</v>
      </c>
      <c r="L1699" t="str">
        <f t="shared" si="26"/>
        <v>c3138f8d</v>
      </c>
      <c r="M1699" s="7">
        <v>46719</v>
      </c>
      <c r="N1699" t="str">
        <f>PROPER(Table1[[#This Row],[Region]])</f>
        <v>East</v>
      </c>
      <c r="O1699" t="str">
        <f>PROPER(Table1[[#This Row],[Product Category]])</f>
        <v>Groceries</v>
      </c>
      <c r="P1699">
        <f>ROUND(Table1[[#This Row],[Sales Amount]],1)</f>
        <v>2394.1999999999998</v>
      </c>
      <c r="Q1699">
        <f>Table1[[#This Row],[Quantity Sold]]</f>
        <v>43</v>
      </c>
      <c r="R1699">
        <f>Table1[[#This Row],[Discount (%)]]</f>
        <v>26</v>
      </c>
      <c r="S1699">
        <f>Table1[[#This Row],[Profit]]</f>
        <v>1033.1300000000001</v>
      </c>
    </row>
    <row r="1700" spans="1:19" ht="13.8">
      <c r="A1700" s="1" t="s">
        <v>1676</v>
      </c>
      <c r="B1700" s="7">
        <v>46720</v>
      </c>
      <c r="C1700" s="2" t="s">
        <v>3941</v>
      </c>
      <c r="D1700" s="4" t="s">
        <v>92</v>
      </c>
      <c r="E1700" s="1">
        <v>1545.07</v>
      </c>
      <c r="F1700" s="1">
        <v>12</v>
      </c>
      <c r="G1700" s="1">
        <v>1</v>
      </c>
      <c r="H1700" s="1">
        <v>605.27</v>
      </c>
      <c r="L1700" t="str">
        <f t="shared" si="26"/>
        <v>632464f1</v>
      </c>
      <c r="M1700" s="7">
        <v>46720</v>
      </c>
      <c r="N1700" t="str">
        <f>PROPER(Table1[[#This Row],[Region]])</f>
        <v>North</v>
      </c>
      <c r="O1700" t="str">
        <f>PROPER(Table1[[#This Row],[Product Category]])</f>
        <v>Groceries</v>
      </c>
      <c r="P1700">
        <f>ROUND(Table1[[#This Row],[Sales Amount]],1)</f>
        <v>1545.1</v>
      </c>
      <c r="Q1700">
        <f>Table1[[#This Row],[Quantity Sold]]</f>
        <v>12</v>
      </c>
      <c r="R1700">
        <f>Table1[[#This Row],[Discount (%)]]</f>
        <v>1</v>
      </c>
      <c r="S1700">
        <f>Table1[[#This Row],[Profit]]</f>
        <v>605.27</v>
      </c>
    </row>
    <row r="1701" spans="1:19" ht="13.8">
      <c r="A1701" s="1" t="s">
        <v>1677</v>
      </c>
      <c r="B1701" s="7">
        <v>46721</v>
      </c>
      <c r="C1701" s="2" t="s">
        <v>3941</v>
      </c>
      <c r="D1701" s="4" t="s">
        <v>92</v>
      </c>
      <c r="E1701" s="1">
        <v>1495.81</v>
      </c>
      <c r="F1701" s="1">
        <v>19</v>
      </c>
      <c r="G1701" s="1">
        <v>48</v>
      </c>
      <c r="H1701" s="1">
        <v>223.07</v>
      </c>
      <c r="L1701" t="str">
        <f t="shared" si="26"/>
        <v>8f56e92c</v>
      </c>
      <c r="M1701" s="7">
        <v>46721</v>
      </c>
      <c r="N1701" t="str">
        <f>PROPER(Table1[[#This Row],[Region]])</f>
        <v>North</v>
      </c>
      <c r="O1701" t="str">
        <f>PROPER(Table1[[#This Row],[Product Category]])</f>
        <v>Groceries</v>
      </c>
      <c r="P1701">
        <f>ROUND(Table1[[#This Row],[Sales Amount]],1)</f>
        <v>1495.8</v>
      </c>
      <c r="Q1701">
        <f>Table1[[#This Row],[Quantity Sold]]</f>
        <v>19</v>
      </c>
      <c r="R1701">
        <f>Table1[[#This Row],[Discount (%)]]</f>
        <v>48</v>
      </c>
      <c r="S1701">
        <f>Table1[[#This Row],[Profit]]</f>
        <v>223.07</v>
      </c>
    </row>
    <row r="1702" spans="1:19" ht="13.8">
      <c r="A1702" s="1" t="s">
        <v>1678</v>
      </c>
      <c r="B1702" s="7">
        <v>46722</v>
      </c>
      <c r="C1702" s="2" t="s">
        <v>3941</v>
      </c>
      <c r="D1702" s="4" t="s">
        <v>1489</v>
      </c>
      <c r="E1702" s="1">
        <v>506.04</v>
      </c>
      <c r="F1702" s="1">
        <v>32</v>
      </c>
      <c r="G1702" s="1">
        <v>22</v>
      </c>
      <c r="H1702" s="1">
        <v>72.77</v>
      </c>
      <c r="L1702" t="str">
        <f t="shared" si="26"/>
        <v>8f5924a4</v>
      </c>
      <c r="M1702" s="7">
        <v>46722</v>
      </c>
      <c r="N1702" t="str">
        <f>PROPER(Table1[[#This Row],[Region]])</f>
        <v>North</v>
      </c>
      <c r="O1702" t="str">
        <f>PROPER(Table1[[#This Row],[Product Category]])</f>
        <v>Clothing</v>
      </c>
      <c r="P1702">
        <f>ROUND(Table1[[#This Row],[Sales Amount]],1)</f>
        <v>506</v>
      </c>
      <c r="Q1702">
        <f>Table1[[#This Row],[Quantity Sold]]</f>
        <v>32</v>
      </c>
      <c r="R1702">
        <f>Table1[[#This Row],[Discount (%)]]</f>
        <v>22</v>
      </c>
      <c r="S1702">
        <f>Table1[[#This Row],[Profit]]</f>
        <v>72.77</v>
      </c>
    </row>
    <row r="1703" spans="1:19" ht="13.8">
      <c r="A1703" s="1" t="s">
        <v>1679</v>
      </c>
      <c r="B1703" s="7">
        <v>46723</v>
      </c>
      <c r="C1703" s="2" t="s">
        <v>3942</v>
      </c>
      <c r="D1703" s="4" t="s">
        <v>3946</v>
      </c>
      <c r="E1703" s="1">
        <v>3458.84</v>
      </c>
      <c r="F1703" s="1">
        <v>41</v>
      </c>
      <c r="G1703" s="1">
        <v>5</v>
      </c>
      <c r="H1703" s="1">
        <v>990.89</v>
      </c>
      <c r="L1703" t="str">
        <f t="shared" si="26"/>
        <v>45e0425b</v>
      </c>
      <c r="M1703" s="7">
        <v>46723</v>
      </c>
      <c r="N1703" t="str">
        <f>PROPER(Table1[[#This Row],[Region]])</f>
        <v>West</v>
      </c>
      <c r="O1703" t="str">
        <f>PROPER(Table1[[#This Row],[Product Category]])</f>
        <v>Electronics</v>
      </c>
      <c r="P1703">
        <f>ROUND(Table1[[#This Row],[Sales Amount]],1)</f>
        <v>3458.8</v>
      </c>
      <c r="Q1703">
        <f>Table1[[#This Row],[Quantity Sold]]</f>
        <v>41</v>
      </c>
      <c r="R1703">
        <f>Table1[[#This Row],[Discount (%)]]</f>
        <v>5</v>
      </c>
      <c r="S1703">
        <f>Table1[[#This Row],[Profit]]</f>
        <v>990.89</v>
      </c>
    </row>
    <row r="1704" spans="1:19" ht="13.8">
      <c r="A1704" s="1" t="s">
        <v>1680</v>
      </c>
      <c r="B1704" s="7">
        <v>46724</v>
      </c>
      <c r="C1704" s="2" t="s">
        <v>3943</v>
      </c>
      <c r="D1704" s="4" t="s">
        <v>1489</v>
      </c>
      <c r="E1704" s="1">
        <v>2084.81</v>
      </c>
      <c r="F1704" s="1">
        <v>12</v>
      </c>
      <c r="G1704" s="1">
        <v>3</v>
      </c>
      <c r="H1704" s="1">
        <v>284.17</v>
      </c>
      <c r="L1704" t="str">
        <f t="shared" si="26"/>
        <v>ebeb5cf6</v>
      </c>
      <c r="M1704" s="7">
        <v>46724</v>
      </c>
      <c r="N1704" t="str">
        <f>PROPER(Table1[[#This Row],[Region]])</f>
        <v>East</v>
      </c>
      <c r="O1704" t="str">
        <f>PROPER(Table1[[#This Row],[Product Category]])</f>
        <v>Clothing</v>
      </c>
      <c r="P1704">
        <f>ROUND(Table1[[#This Row],[Sales Amount]],1)</f>
        <v>2084.8000000000002</v>
      </c>
      <c r="Q1704">
        <f>Table1[[#This Row],[Quantity Sold]]</f>
        <v>12</v>
      </c>
      <c r="R1704">
        <f>Table1[[#This Row],[Discount (%)]]</f>
        <v>3</v>
      </c>
      <c r="S1704">
        <f>Table1[[#This Row],[Profit]]</f>
        <v>284.17</v>
      </c>
    </row>
    <row r="1705" spans="1:19" ht="13.8">
      <c r="A1705" s="1" t="s">
        <v>1681</v>
      </c>
      <c r="B1705" s="7">
        <v>46725</v>
      </c>
      <c r="C1705" s="2" t="s">
        <v>3941</v>
      </c>
      <c r="D1705" s="4" t="s">
        <v>3946</v>
      </c>
      <c r="E1705" s="1">
        <v>4969.57</v>
      </c>
      <c r="F1705" s="1">
        <v>9</v>
      </c>
      <c r="G1705" s="1">
        <v>16</v>
      </c>
      <c r="H1705" s="1">
        <v>812.73</v>
      </c>
      <c r="L1705" t="str">
        <f t="shared" si="26"/>
        <v>20614d35</v>
      </c>
      <c r="M1705" s="7">
        <v>46725</v>
      </c>
      <c r="N1705" t="str">
        <f>PROPER(Table1[[#This Row],[Region]])</f>
        <v>North</v>
      </c>
      <c r="O1705" t="str">
        <f>PROPER(Table1[[#This Row],[Product Category]])</f>
        <v>Electronics</v>
      </c>
      <c r="P1705">
        <f>ROUND(Table1[[#This Row],[Sales Amount]],1)</f>
        <v>4969.6000000000004</v>
      </c>
      <c r="Q1705">
        <f>Table1[[#This Row],[Quantity Sold]]</f>
        <v>9</v>
      </c>
      <c r="R1705">
        <f>Table1[[#This Row],[Discount (%)]]</f>
        <v>16</v>
      </c>
      <c r="S1705">
        <f>Table1[[#This Row],[Profit]]</f>
        <v>812.73</v>
      </c>
    </row>
    <row r="1706" spans="1:19" ht="13.8">
      <c r="A1706" s="1" t="s">
        <v>1682</v>
      </c>
      <c r="B1706" s="7">
        <v>46726</v>
      </c>
      <c r="C1706" s="2" t="s">
        <v>3944</v>
      </c>
      <c r="D1706" s="4" t="s">
        <v>1661</v>
      </c>
      <c r="E1706" s="1">
        <v>3457.51</v>
      </c>
      <c r="F1706" s="1">
        <v>44</v>
      </c>
      <c r="G1706" s="1">
        <v>35</v>
      </c>
      <c r="H1706" s="1">
        <v>103.97</v>
      </c>
      <c r="L1706" t="str">
        <f t="shared" si="26"/>
        <v>49ec1c8a</v>
      </c>
      <c r="M1706" s="7">
        <v>46726</v>
      </c>
      <c r="N1706" t="str">
        <f>PROPER(Table1[[#This Row],[Region]])</f>
        <v>South</v>
      </c>
      <c r="O1706" t="str">
        <f>PROPER(Table1[[#This Row],[Product Category]])</f>
        <v>Furniture</v>
      </c>
      <c r="P1706">
        <f>ROUND(Table1[[#This Row],[Sales Amount]],1)</f>
        <v>3457.5</v>
      </c>
      <c r="Q1706">
        <f>Table1[[#This Row],[Quantity Sold]]</f>
        <v>44</v>
      </c>
      <c r="R1706">
        <f>Table1[[#This Row],[Discount (%)]]</f>
        <v>35</v>
      </c>
      <c r="S1706">
        <f>Table1[[#This Row],[Profit]]</f>
        <v>103.97</v>
      </c>
    </row>
    <row r="1707" spans="1:19" ht="13.8">
      <c r="A1707" s="1" t="s">
        <v>1683</v>
      </c>
      <c r="B1707" s="7">
        <v>46727</v>
      </c>
      <c r="C1707" s="2" t="s">
        <v>3941</v>
      </c>
      <c r="D1707" s="4" t="s">
        <v>3946</v>
      </c>
      <c r="E1707" s="1">
        <v>4116.29</v>
      </c>
      <c r="F1707" s="1">
        <v>21</v>
      </c>
      <c r="G1707" s="1">
        <v>29</v>
      </c>
      <c r="H1707" s="1">
        <v>630.14</v>
      </c>
      <c r="L1707" t="str">
        <f t="shared" si="26"/>
        <v>b7f07d30</v>
      </c>
      <c r="M1707" s="7">
        <v>46727</v>
      </c>
      <c r="N1707" t="str">
        <f>PROPER(Table1[[#This Row],[Region]])</f>
        <v>North</v>
      </c>
      <c r="O1707" t="str">
        <f>PROPER(Table1[[#This Row],[Product Category]])</f>
        <v>Electronics</v>
      </c>
      <c r="P1707">
        <f>ROUND(Table1[[#This Row],[Sales Amount]],1)</f>
        <v>4116.3</v>
      </c>
      <c r="Q1707">
        <f>Table1[[#This Row],[Quantity Sold]]</f>
        <v>21</v>
      </c>
      <c r="R1707">
        <f>Table1[[#This Row],[Discount (%)]]</f>
        <v>29</v>
      </c>
      <c r="S1707">
        <f>Table1[[#This Row],[Profit]]</f>
        <v>630.14</v>
      </c>
    </row>
    <row r="1708" spans="1:19" ht="13.8">
      <c r="A1708" s="1" t="s">
        <v>1684</v>
      </c>
      <c r="B1708" s="7">
        <v>46728</v>
      </c>
      <c r="C1708" s="2" t="s">
        <v>3943</v>
      </c>
      <c r="D1708" s="4" t="s">
        <v>92</v>
      </c>
      <c r="E1708" s="1">
        <v>4283.1899999999996</v>
      </c>
      <c r="F1708" s="1">
        <v>38</v>
      </c>
      <c r="G1708" s="1">
        <v>20</v>
      </c>
      <c r="H1708" s="1">
        <v>1597.66</v>
      </c>
      <c r="L1708" t="str">
        <f t="shared" si="26"/>
        <v>83498a3c</v>
      </c>
      <c r="M1708" s="7">
        <v>46728</v>
      </c>
      <c r="N1708" t="str">
        <f>PROPER(Table1[[#This Row],[Region]])</f>
        <v>East</v>
      </c>
      <c r="O1708" t="str">
        <f>PROPER(Table1[[#This Row],[Product Category]])</f>
        <v>Groceries</v>
      </c>
      <c r="P1708">
        <f>ROUND(Table1[[#This Row],[Sales Amount]],1)</f>
        <v>4283.2</v>
      </c>
      <c r="Q1708">
        <f>Table1[[#This Row],[Quantity Sold]]</f>
        <v>38</v>
      </c>
      <c r="R1708">
        <f>Table1[[#This Row],[Discount (%)]]</f>
        <v>20</v>
      </c>
      <c r="S1708">
        <f>Table1[[#This Row],[Profit]]</f>
        <v>1597.66</v>
      </c>
    </row>
    <row r="1709" spans="1:19" ht="13.8">
      <c r="A1709" s="1" t="s">
        <v>1685</v>
      </c>
      <c r="B1709" s="7">
        <v>46729</v>
      </c>
      <c r="C1709" s="2" t="s">
        <v>3941</v>
      </c>
      <c r="D1709" s="4" t="s">
        <v>3946</v>
      </c>
      <c r="E1709" s="1">
        <v>3778.93</v>
      </c>
      <c r="F1709" s="1">
        <v>41</v>
      </c>
      <c r="G1709" s="1">
        <v>47</v>
      </c>
      <c r="H1709" s="1">
        <v>63.29</v>
      </c>
      <c r="L1709" t="str">
        <f t="shared" si="26"/>
        <v>2d293a5c</v>
      </c>
      <c r="M1709" s="7">
        <v>46729</v>
      </c>
      <c r="N1709" t="str">
        <f>PROPER(Table1[[#This Row],[Region]])</f>
        <v>North</v>
      </c>
      <c r="O1709" t="str">
        <f>PROPER(Table1[[#This Row],[Product Category]])</f>
        <v>Electronics</v>
      </c>
      <c r="P1709">
        <f>ROUND(Table1[[#This Row],[Sales Amount]],1)</f>
        <v>3778.9</v>
      </c>
      <c r="Q1709">
        <f>Table1[[#This Row],[Quantity Sold]]</f>
        <v>41</v>
      </c>
      <c r="R1709">
        <f>Table1[[#This Row],[Discount (%)]]</f>
        <v>47</v>
      </c>
      <c r="S1709">
        <f>Table1[[#This Row],[Profit]]</f>
        <v>63.29</v>
      </c>
    </row>
    <row r="1710" spans="1:19" ht="13.8">
      <c r="A1710" s="1" t="s">
        <v>1686</v>
      </c>
      <c r="B1710" s="7">
        <v>46730</v>
      </c>
      <c r="C1710" s="2" t="s">
        <v>3942</v>
      </c>
      <c r="D1710" s="4" t="s">
        <v>1661</v>
      </c>
      <c r="E1710" s="1">
        <v>4058.33</v>
      </c>
      <c r="F1710" s="1">
        <v>32</v>
      </c>
      <c r="G1710" s="1">
        <v>26</v>
      </c>
      <c r="H1710" s="1">
        <v>1390.12</v>
      </c>
      <c r="L1710" t="str">
        <f t="shared" si="26"/>
        <v>d6f8c0b7</v>
      </c>
      <c r="M1710" s="7">
        <v>46730</v>
      </c>
      <c r="N1710" t="str">
        <f>PROPER(Table1[[#This Row],[Region]])</f>
        <v>West</v>
      </c>
      <c r="O1710" t="str">
        <f>PROPER(Table1[[#This Row],[Product Category]])</f>
        <v>Furniture</v>
      </c>
      <c r="P1710">
        <f>ROUND(Table1[[#This Row],[Sales Amount]],1)</f>
        <v>4058.3</v>
      </c>
      <c r="Q1710">
        <f>Table1[[#This Row],[Quantity Sold]]</f>
        <v>32</v>
      </c>
      <c r="R1710">
        <f>Table1[[#This Row],[Discount (%)]]</f>
        <v>26</v>
      </c>
      <c r="S1710">
        <f>Table1[[#This Row],[Profit]]</f>
        <v>1390.12</v>
      </c>
    </row>
    <row r="1711" spans="1:19" ht="13.8">
      <c r="A1711" s="1" t="s">
        <v>1687</v>
      </c>
      <c r="B1711" s="7">
        <v>46731</v>
      </c>
      <c r="C1711" s="2" t="s">
        <v>3943</v>
      </c>
      <c r="D1711" s="4" t="s">
        <v>1489</v>
      </c>
      <c r="E1711" s="1">
        <v>2213.9699999999998</v>
      </c>
      <c r="F1711" s="1">
        <v>35</v>
      </c>
      <c r="G1711" s="1">
        <v>3</v>
      </c>
      <c r="H1711" s="1">
        <v>1638.98</v>
      </c>
      <c r="L1711" t="str">
        <f t="shared" si="26"/>
        <v>0c6b10ae</v>
      </c>
      <c r="M1711" s="7">
        <v>46731</v>
      </c>
      <c r="N1711" t="str">
        <f>PROPER(Table1[[#This Row],[Region]])</f>
        <v>East</v>
      </c>
      <c r="O1711" t="str">
        <f>PROPER(Table1[[#This Row],[Product Category]])</f>
        <v>Clothing</v>
      </c>
      <c r="P1711">
        <f>ROUND(Table1[[#This Row],[Sales Amount]],1)</f>
        <v>2214</v>
      </c>
      <c r="Q1711">
        <f>Table1[[#This Row],[Quantity Sold]]</f>
        <v>35</v>
      </c>
      <c r="R1711">
        <f>Table1[[#This Row],[Discount (%)]]</f>
        <v>3</v>
      </c>
      <c r="S1711">
        <f>Table1[[#This Row],[Profit]]</f>
        <v>1638.98</v>
      </c>
    </row>
    <row r="1712" spans="1:19" ht="13.8">
      <c r="A1712" s="1" t="s">
        <v>1688</v>
      </c>
      <c r="B1712" s="7">
        <v>46732</v>
      </c>
      <c r="C1712" s="2" t="s">
        <v>3944</v>
      </c>
      <c r="D1712" s="4" t="s">
        <v>92</v>
      </c>
      <c r="E1712" s="1">
        <v>4369.37</v>
      </c>
      <c r="F1712" s="1">
        <v>26</v>
      </c>
      <c r="G1712" s="1">
        <v>14</v>
      </c>
      <c r="H1712" s="1">
        <v>1302.75</v>
      </c>
      <c r="L1712" t="str">
        <f t="shared" si="26"/>
        <v>bbc27006</v>
      </c>
      <c r="M1712" s="7">
        <v>46732</v>
      </c>
      <c r="N1712" t="str">
        <f>PROPER(Table1[[#This Row],[Region]])</f>
        <v>South</v>
      </c>
      <c r="O1712" t="str">
        <f>PROPER(Table1[[#This Row],[Product Category]])</f>
        <v>Groceries</v>
      </c>
      <c r="P1712">
        <f>ROUND(Table1[[#This Row],[Sales Amount]],1)</f>
        <v>4369.3999999999996</v>
      </c>
      <c r="Q1712">
        <f>Table1[[#This Row],[Quantity Sold]]</f>
        <v>26</v>
      </c>
      <c r="R1712">
        <f>Table1[[#This Row],[Discount (%)]]</f>
        <v>14</v>
      </c>
      <c r="S1712">
        <f>Table1[[#This Row],[Profit]]</f>
        <v>1302.75</v>
      </c>
    </row>
    <row r="1713" spans="1:19" ht="13.8">
      <c r="A1713" s="1" t="s">
        <v>1689</v>
      </c>
      <c r="B1713" s="7">
        <v>46733</v>
      </c>
      <c r="C1713" s="2" t="s">
        <v>3944</v>
      </c>
      <c r="D1713" s="4" t="s">
        <v>1661</v>
      </c>
      <c r="E1713" s="1">
        <v>4858.08</v>
      </c>
      <c r="F1713" s="1">
        <v>8</v>
      </c>
      <c r="G1713" s="1">
        <v>8</v>
      </c>
      <c r="H1713" s="1">
        <v>1324.48</v>
      </c>
      <c r="L1713" t="str">
        <f t="shared" si="26"/>
        <v>0bb2e96e</v>
      </c>
      <c r="M1713" s="7">
        <v>46733</v>
      </c>
      <c r="N1713" t="str">
        <f>PROPER(Table1[[#This Row],[Region]])</f>
        <v>South</v>
      </c>
      <c r="O1713" t="str">
        <f>PROPER(Table1[[#This Row],[Product Category]])</f>
        <v>Furniture</v>
      </c>
      <c r="P1713">
        <f>ROUND(Table1[[#This Row],[Sales Amount]],1)</f>
        <v>4858.1000000000004</v>
      </c>
      <c r="Q1713">
        <f>Table1[[#This Row],[Quantity Sold]]</f>
        <v>8</v>
      </c>
      <c r="R1713">
        <f>Table1[[#This Row],[Discount (%)]]</f>
        <v>8</v>
      </c>
      <c r="S1713">
        <f>Table1[[#This Row],[Profit]]</f>
        <v>1324.48</v>
      </c>
    </row>
    <row r="1714" spans="1:19" ht="13.8">
      <c r="A1714" s="1" t="s">
        <v>1690</v>
      </c>
      <c r="B1714" s="7">
        <v>46734</v>
      </c>
      <c r="C1714" s="2" t="s">
        <v>3941</v>
      </c>
      <c r="D1714" s="4" t="s">
        <v>1489</v>
      </c>
      <c r="E1714" s="1">
        <v>4724.9799999999996</v>
      </c>
      <c r="F1714" s="1">
        <v>45</v>
      </c>
      <c r="G1714" s="1">
        <v>0</v>
      </c>
      <c r="H1714" s="1">
        <v>539.99</v>
      </c>
      <c r="L1714" t="str">
        <f t="shared" si="26"/>
        <v>cc117d14</v>
      </c>
      <c r="M1714" s="7">
        <v>46734</v>
      </c>
      <c r="N1714" t="str">
        <f>PROPER(Table1[[#This Row],[Region]])</f>
        <v>North</v>
      </c>
      <c r="O1714" t="str">
        <f>PROPER(Table1[[#This Row],[Product Category]])</f>
        <v>Clothing</v>
      </c>
      <c r="P1714">
        <f>ROUND(Table1[[#This Row],[Sales Amount]],1)</f>
        <v>4725</v>
      </c>
      <c r="Q1714">
        <f>Table1[[#This Row],[Quantity Sold]]</f>
        <v>45</v>
      </c>
      <c r="R1714">
        <f>Table1[[#This Row],[Discount (%)]]</f>
        <v>0</v>
      </c>
      <c r="S1714">
        <f>Table1[[#This Row],[Profit]]</f>
        <v>539.99</v>
      </c>
    </row>
    <row r="1715" spans="1:19" ht="13.8">
      <c r="A1715" s="1" t="s">
        <v>1691</v>
      </c>
      <c r="B1715" s="7">
        <v>46735</v>
      </c>
      <c r="C1715" s="2" t="s">
        <v>3942</v>
      </c>
      <c r="D1715" s="4" t="s">
        <v>1489</v>
      </c>
      <c r="E1715" s="1">
        <v>2284.75</v>
      </c>
      <c r="F1715" s="1">
        <v>34</v>
      </c>
      <c r="G1715" s="1">
        <v>33</v>
      </c>
      <c r="H1715" s="1">
        <v>1352.4</v>
      </c>
      <c r="L1715" t="str">
        <f t="shared" si="26"/>
        <v>ec6bbb1a</v>
      </c>
      <c r="M1715" s="7">
        <v>46735</v>
      </c>
      <c r="N1715" t="str">
        <f>PROPER(Table1[[#This Row],[Region]])</f>
        <v>West</v>
      </c>
      <c r="O1715" t="str">
        <f>PROPER(Table1[[#This Row],[Product Category]])</f>
        <v>Clothing</v>
      </c>
      <c r="P1715">
        <f>ROUND(Table1[[#This Row],[Sales Amount]],1)</f>
        <v>2284.8000000000002</v>
      </c>
      <c r="Q1715">
        <f>Table1[[#This Row],[Quantity Sold]]</f>
        <v>34</v>
      </c>
      <c r="R1715">
        <f>Table1[[#This Row],[Discount (%)]]</f>
        <v>33</v>
      </c>
      <c r="S1715">
        <f>Table1[[#This Row],[Profit]]</f>
        <v>1352.4</v>
      </c>
    </row>
    <row r="1716" spans="1:19" ht="13.8">
      <c r="A1716" s="1" t="s">
        <v>1692</v>
      </c>
      <c r="B1716" s="7">
        <v>46736</v>
      </c>
      <c r="C1716" s="2" t="s">
        <v>3943</v>
      </c>
      <c r="D1716" s="4" t="s">
        <v>1661</v>
      </c>
      <c r="E1716" s="1">
        <v>1060.69</v>
      </c>
      <c r="F1716" s="1">
        <v>41</v>
      </c>
      <c r="G1716" s="1">
        <v>23</v>
      </c>
      <c r="H1716" s="1">
        <v>102.63</v>
      </c>
      <c r="L1716" t="str">
        <f t="shared" si="26"/>
        <v>87e3e975</v>
      </c>
      <c r="M1716" s="7">
        <v>46736</v>
      </c>
      <c r="N1716" t="str">
        <f>PROPER(Table1[[#This Row],[Region]])</f>
        <v>East</v>
      </c>
      <c r="O1716" t="str">
        <f>PROPER(Table1[[#This Row],[Product Category]])</f>
        <v>Furniture</v>
      </c>
      <c r="P1716">
        <f>ROUND(Table1[[#This Row],[Sales Amount]],1)</f>
        <v>1060.7</v>
      </c>
      <c r="Q1716">
        <f>Table1[[#This Row],[Quantity Sold]]</f>
        <v>41</v>
      </c>
      <c r="R1716">
        <f>Table1[[#This Row],[Discount (%)]]</f>
        <v>23</v>
      </c>
      <c r="S1716">
        <f>Table1[[#This Row],[Profit]]</f>
        <v>102.63</v>
      </c>
    </row>
    <row r="1717" spans="1:19" ht="13.8">
      <c r="A1717" s="1" t="s">
        <v>1693</v>
      </c>
      <c r="B1717" s="7">
        <v>46737</v>
      </c>
      <c r="C1717" s="2" t="s">
        <v>3942</v>
      </c>
      <c r="D1717" s="4" t="s">
        <v>92</v>
      </c>
      <c r="E1717" s="1">
        <v>2993.8</v>
      </c>
      <c r="F1717" s="1">
        <v>49</v>
      </c>
      <c r="G1717" s="1">
        <v>47</v>
      </c>
      <c r="H1717" s="1">
        <v>545.79999999999995</v>
      </c>
      <c r="L1717" t="str">
        <f t="shared" si="26"/>
        <v>04ace5a1</v>
      </c>
      <c r="M1717" s="7">
        <v>46737</v>
      </c>
      <c r="N1717" t="str">
        <f>PROPER(Table1[[#This Row],[Region]])</f>
        <v>West</v>
      </c>
      <c r="O1717" t="str">
        <f>PROPER(Table1[[#This Row],[Product Category]])</f>
        <v>Groceries</v>
      </c>
      <c r="P1717">
        <f>ROUND(Table1[[#This Row],[Sales Amount]],1)</f>
        <v>2993.8</v>
      </c>
      <c r="Q1717">
        <f>Table1[[#This Row],[Quantity Sold]]</f>
        <v>49</v>
      </c>
      <c r="R1717">
        <f>Table1[[#This Row],[Discount (%)]]</f>
        <v>47</v>
      </c>
      <c r="S1717">
        <f>Table1[[#This Row],[Profit]]</f>
        <v>545.79999999999995</v>
      </c>
    </row>
    <row r="1718" spans="1:19" ht="13.8">
      <c r="A1718" s="1" t="s">
        <v>1694</v>
      </c>
      <c r="B1718" s="7">
        <v>46738</v>
      </c>
      <c r="C1718" s="2" t="s">
        <v>3944</v>
      </c>
      <c r="D1718" s="4" t="s">
        <v>3946</v>
      </c>
      <c r="E1718" s="1">
        <v>2708.65</v>
      </c>
      <c r="F1718" s="1">
        <v>18</v>
      </c>
      <c r="G1718" s="1">
        <v>23</v>
      </c>
      <c r="H1718" s="1">
        <v>528.42999999999995</v>
      </c>
      <c r="L1718" t="str">
        <f t="shared" si="26"/>
        <v>b5b4438d</v>
      </c>
      <c r="M1718" s="7">
        <v>46738</v>
      </c>
      <c r="N1718" t="str">
        <f>PROPER(Table1[[#This Row],[Region]])</f>
        <v>South</v>
      </c>
      <c r="O1718" t="str">
        <f>PROPER(Table1[[#This Row],[Product Category]])</f>
        <v>Electronics</v>
      </c>
      <c r="P1718">
        <f>ROUND(Table1[[#This Row],[Sales Amount]],1)</f>
        <v>2708.7</v>
      </c>
      <c r="Q1718">
        <f>Table1[[#This Row],[Quantity Sold]]</f>
        <v>18</v>
      </c>
      <c r="R1718">
        <f>Table1[[#This Row],[Discount (%)]]</f>
        <v>23</v>
      </c>
      <c r="S1718">
        <f>Table1[[#This Row],[Profit]]</f>
        <v>528.42999999999995</v>
      </c>
    </row>
    <row r="1719" spans="1:19" ht="13.8">
      <c r="A1719" s="1" t="s">
        <v>1695</v>
      </c>
      <c r="B1719" s="7">
        <v>46739</v>
      </c>
      <c r="C1719" s="2" t="s">
        <v>3942</v>
      </c>
      <c r="D1719" s="4" t="s">
        <v>3945</v>
      </c>
      <c r="E1719" s="1">
        <v>3431.66</v>
      </c>
      <c r="F1719" s="1">
        <v>12</v>
      </c>
      <c r="G1719" s="1">
        <v>38</v>
      </c>
      <c r="H1719" s="1">
        <v>97.53</v>
      </c>
      <c r="L1719" t="str">
        <f t="shared" si="26"/>
        <v>ea025cae</v>
      </c>
      <c r="M1719" s="7">
        <v>46739</v>
      </c>
      <c r="N1719" t="str">
        <f>PROPER(Table1[[#This Row],[Region]])</f>
        <v>West</v>
      </c>
      <c r="O1719" t="str">
        <f>PROPER(Table1[[#This Row],[Product Category]])</f>
        <v>Sports</v>
      </c>
      <c r="P1719">
        <f>ROUND(Table1[[#This Row],[Sales Amount]],1)</f>
        <v>3431.7</v>
      </c>
      <c r="Q1719">
        <f>Table1[[#This Row],[Quantity Sold]]</f>
        <v>12</v>
      </c>
      <c r="R1719">
        <f>Table1[[#This Row],[Discount (%)]]</f>
        <v>38</v>
      </c>
      <c r="S1719">
        <f>Table1[[#This Row],[Profit]]</f>
        <v>97.53</v>
      </c>
    </row>
    <row r="1720" spans="1:19" ht="13.8">
      <c r="A1720" s="1" t="s">
        <v>1696</v>
      </c>
      <c r="B1720" s="7">
        <v>46740</v>
      </c>
      <c r="C1720" s="2" t="s">
        <v>3942</v>
      </c>
      <c r="D1720" s="4" t="s">
        <v>1489</v>
      </c>
      <c r="E1720" s="1">
        <v>1328.69</v>
      </c>
      <c r="F1720" s="1">
        <v>47</v>
      </c>
      <c r="G1720" s="1">
        <v>2</v>
      </c>
      <c r="H1720" s="1">
        <v>368.03</v>
      </c>
      <c r="L1720" t="str">
        <f t="shared" si="26"/>
        <v>5cf67c02</v>
      </c>
      <c r="M1720" s="7">
        <v>46740</v>
      </c>
      <c r="N1720" t="str">
        <f>PROPER(Table1[[#This Row],[Region]])</f>
        <v>West</v>
      </c>
      <c r="O1720" t="str">
        <f>PROPER(Table1[[#This Row],[Product Category]])</f>
        <v>Clothing</v>
      </c>
      <c r="P1720">
        <f>ROUND(Table1[[#This Row],[Sales Amount]],1)</f>
        <v>1328.7</v>
      </c>
      <c r="Q1720">
        <f>Table1[[#This Row],[Quantity Sold]]</f>
        <v>47</v>
      </c>
      <c r="R1720">
        <f>Table1[[#This Row],[Discount (%)]]</f>
        <v>2</v>
      </c>
      <c r="S1720">
        <f>Table1[[#This Row],[Profit]]</f>
        <v>368.03</v>
      </c>
    </row>
    <row r="1721" spans="1:19" ht="13.8">
      <c r="A1721" s="1" t="s">
        <v>1697</v>
      </c>
      <c r="B1721" s="7">
        <v>46741</v>
      </c>
      <c r="C1721" s="2" t="s">
        <v>3944</v>
      </c>
      <c r="D1721" s="4" t="s">
        <v>1661</v>
      </c>
      <c r="E1721" s="1">
        <v>4737.21</v>
      </c>
      <c r="F1721" s="1">
        <v>12</v>
      </c>
      <c r="G1721" s="1">
        <v>49</v>
      </c>
      <c r="H1721" s="1">
        <v>622.65</v>
      </c>
      <c r="L1721" t="str">
        <f t="shared" si="26"/>
        <v>db07e4f1</v>
      </c>
      <c r="M1721" s="7">
        <v>46741</v>
      </c>
      <c r="N1721" t="str">
        <f>PROPER(Table1[[#This Row],[Region]])</f>
        <v>South</v>
      </c>
      <c r="O1721" t="str">
        <f>PROPER(Table1[[#This Row],[Product Category]])</f>
        <v>Furniture</v>
      </c>
      <c r="P1721">
        <f>ROUND(Table1[[#This Row],[Sales Amount]],1)</f>
        <v>4737.2</v>
      </c>
      <c r="Q1721">
        <f>Table1[[#This Row],[Quantity Sold]]</f>
        <v>12</v>
      </c>
      <c r="R1721">
        <f>Table1[[#This Row],[Discount (%)]]</f>
        <v>49</v>
      </c>
      <c r="S1721">
        <f>Table1[[#This Row],[Profit]]</f>
        <v>622.65</v>
      </c>
    </row>
    <row r="1722" spans="1:19" ht="13.8">
      <c r="A1722" s="1" t="s">
        <v>1698</v>
      </c>
      <c r="B1722" s="7">
        <v>46742</v>
      </c>
      <c r="C1722" s="2" t="s">
        <v>3941</v>
      </c>
      <c r="D1722" s="4" t="s">
        <v>1661</v>
      </c>
      <c r="E1722" s="1">
        <v>2775.63</v>
      </c>
      <c r="F1722" s="1">
        <v>44</v>
      </c>
      <c r="G1722" s="1">
        <v>42</v>
      </c>
      <c r="H1722" s="1">
        <v>1437.67</v>
      </c>
      <c r="L1722" t="str">
        <f t="shared" si="26"/>
        <v>6aee33ee</v>
      </c>
      <c r="M1722" s="7">
        <v>46742</v>
      </c>
      <c r="N1722" t="str">
        <f>PROPER(Table1[[#This Row],[Region]])</f>
        <v>North</v>
      </c>
      <c r="O1722" t="str">
        <f>PROPER(Table1[[#This Row],[Product Category]])</f>
        <v>Furniture</v>
      </c>
      <c r="P1722">
        <f>ROUND(Table1[[#This Row],[Sales Amount]],1)</f>
        <v>2775.6</v>
      </c>
      <c r="Q1722">
        <f>Table1[[#This Row],[Quantity Sold]]</f>
        <v>44</v>
      </c>
      <c r="R1722">
        <f>Table1[[#This Row],[Discount (%)]]</f>
        <v>42</v>
      </c>
      <c r="S1722">
        <f>Table1[[#This Row],[Profit]]</f>
        <v>1437.67</v>
      </c>
    </row>
    <row r="1723" spans="1:19" ht="13.8">
      <c r="A1723" s="1" t="s">
        <v>1699</v>
      </c>
      <c r="B1723" s="7">
        <v>46743</v>
      </c>
      <c r="C1723" s="2" t="s">
        <v>3942</v>
      </c>
      <c r="D1723" s="4" t="s">
        <v>3945</v>
      </c>
      <c r="E1723" s="1">
        <v>4687.38</v>
      </c>
      <c r="F1723" s="1">
        <v>10</v>
      </c>
      <c r="G1723" s="1">
        <v>34</v>
      </c>
      <c r="H1723" s="1">
        <v>1368.14</v>
      </c>
      <c r="L1723" t="str">
        <f t="shared" si="26"/>
        <v>b72a8077</v>
      </c>
      <c r="M1723" s="7">
        <v>46743</v>
      </c>
      <c r="N1723" t="str">
        <f>PROPER(Table1[[#This Row],[Region]])</f>
        <v>West</v>
      </c>
      <c r="O1723" t="str">
        <f>PROPER(Table1[[#This Row],[Product Category]])</f>
        <v>Sports</v>
      </c>
      <c r="P1723">
        <f>ROUND(Table1[[#This Row],[Sales Amount]],1)</f>
        <v>4687.3999999999996</v>
      </c>
      <c r="Q1723">
        <f>Table1[[#This Row],[Quantity Sold]]</f>
        <v>10</v>
      </c>
      <c r="R1723">
        <f>Table1[[#This Row],[Discount (%)]]</f>
        <v>34</v>
      </c>
      <c r="S1723">
        <f>Table1[[#This Row],[Profit]]</f>
        <v>1368.14</v>
      </c>
    </row>
    <row r="1724" spans="1:19" ht="13.8">
      <c r="A1724" s="1">
        <v>95115678</v>
      </c>
      <c r="B1724" s="7">
        <v>46744</v>
      </c>
      <c r="C1724" s="2" t="s">
        <v>3942</v>
      </c>
      <c r="D1724" s="4" t="s">
        <v>3946</v>
      </c>
      <c r="E1724" s="1">
        <v>4735.9399999999996</v>
      </c>
      <c r="F1724" s="1">
        <v>36</v>
      </c>
      <c r="G1724" s="1">
        <v>35</v>
      </c>
      <c r="H1724" s="1">
        <v>904.72</v>
      </c>
      <c r="L1724" t="str">
        <f t="shared" si="26"/>
        <v>95115678</v>
      </c>
      <c r="M1724" s="7">
        <v>46744</v>
      </c>
      <c r="N1724" t="str">
        <f>PROPER(Table1[[#This Row],[Region]])</f>
        <v>West</v>
      </c>
      <c r="O1724" t="str">
        <f>PROPER(Table1[[#This Row],[Product Category]])</f>
        <v>Electronics</v>
      </c>
      <c r="P1724">
        <f>ROUND(Table1[[#This Row],[Sales Amount]],1)</f>
        <v>4735.8999999999996</v>
      </c>
      <c r="Q1724">
        <f>Table1[[#This Row],[Quantity Sold]]</f>
        <v>36</v>
      </c>
      <c r="R1724">
        <f>Table1[[#This Row],[Discount (%)]]</f>
        <v>35</v>
      </c>
      <c r="S1724">
        <f>Table1[[#This Row],[Profit]]</f>
        <v>904.72</v>
      </c>
    </row>
    <row r="1725" spans="1:19" ht="13.8">
      <c r="A1725" s="1" t="s">
        <v>1700</v>
      </c>
      <c r="B1725" s="7">
        <v>46745</v>
      </c>
      <c r="C1725" s="2" t="s">
        <v>3943</v>
      </c>
      <c r="D1725" s="4" t="s">
        <v>3946</v>
      </c>
      <c r="E1725" s="1">
        <v>2545.2600000000002</v>
      </c>
      <c r="F1725" s="1">
        <v>15</v>
      </c>
      <c r="G1725" s="1">
        <v>19</v>
      </c>
      <c r="H1725" s="1">
        <v>470.11</v>
      </c>
      <c r="L1725" t="str">
        <f t="shared" si="26"/>
        <v>29f748cc</v>
      </c>
      <c r="M1725" s="7">
        <v>46745</v>
      </c>
      <c r="N1725" t="str">
        <f>PROPER(Table1[[#This Row],[Region]])</f>
        <v>East</v>
      </c>
      <c r="O1725" t="str">
        <f>PROPER(Table1[[#This Row],[Product Category]])</f>
        <v>Electronics</v>
      </c>
      <c r="P1725">
        <f>ROUND(Table1[[#This Row],[Sales Amount]],1)</f>
        <v>2545.3000000000002</v>
      </c>
      <c r="Q1725">
        <f>Table1[[#This Row],[Quantity Sold]]</f>
        <v>15</v>
      </c>
      <c r="R1725">
        <f>Table1[[#This Row],[Discount (%)]]</f>
        <v>19</v>
      </c>
      <c r="S1725">
        <f>Table1[[#This Row],[Profit]]</f>
        <v>470.11</v>
      </c>
    </row>
    <row r="1726" spans="1:19" ht="13.8">
      <c r="A1726" s="1" t="s">
        <v>1701</v>
      </c>
      <c r="B1726" s="7">
        <v>46746</v>
      </c>
      <c r="C1726" s="2" t="s">
        <v>3944</v>
      </c>
      <c r="D1726" s="4" t="s">
        <v>3946</v>
      </c>
      <c r="E1726" s="1">
        <v>4226.1899999999996</v>
      </c>
      <c r="F1726" s="1">
        <v>12</v>
      </c>
      <c r="G1726" s="1">
        <v>37</v>
      </c>
      <c r="H1726" s="1">
        <v>1247.98</v>
      </c>
      <c r="L1726" t="str">
        <f t="shared" si="26"/>
        <v>d3a64115</v>
      </c>
      <c r="M1726" s="7">
        <v>46746</v>
      </c>
      <c r="N1726" t="str">
        <f>PROPER(Table1[[#This Row],[Region]])</f>
        <v>South</v>
      </c>
      <c r="O1726" t="str">
        <f>PROPER(Table1[[#This Row],[Product Category]])</f>
        <v>Electronics</v>
      </c>
      <c r="P1726">
        <f>ROUND(Table1[[#This Row],[Sales Amount]],1)</f>
        <v>4226.2</v>
      </c>
      <c r="Q1726">
        <f>Table1[[#This Row],[Quantity Sold]]</f>
        <v>12</v>
      </c>
      <c r="R1726">
        <f>Table1[[#This Row],[Discount (%)]]</f>
        <v>37</v>
      </c>
      <c r="S1726">
        <f>Table1[[#This Row],[Profit]]</f>
        <v>1247.98</v>
      </c>
    </row>
    <row r="1727" spans="1:19" ht="13.8">
      <c r="A1727" s="1" t="s">
        <v>1702</v>
      </c>
      <c r="B1727" s="7">
        <v>46747</v>
      </c>
      <c r="C1727" s="2" t="s">
        <v>3941</v>
      </c>
      <c r="D1727" s="4" t="s">
        <v>3945</v>
      </c>
      <c r="E1727" s="1">
        <v>1391.58</v>
      </c>
      <c r="F1727" s="1">
        <v>22</v>
      </c>
      <c r="G1727" s="1">
        <v>27</v>
      </c>
      <c r="H1727" s="1">
        <v>523.75</v>
      </c>
      <c r="L1727" t="str">
        <f t="shared" si="26"/>
        <v>050e02be</v>
      </c>
      <c r="M1727" s="7">
        <v>46747</v>
      </c>
      <c r="N1727" t="str">
        <f>PROPER(Table1[[#This Row],[Region]])</f>
        <v>North</v>
      </c>
      <c r="O1727" t="str">
        <f>PROPER(Table1[[#This Row],[Product Category]])</f>
        <v>Sports</v>
      </c>
      <c r="P1727">
        <f>ROUND(Table1[[#This Row],[Sales Amount]],1)</f>
        <v>1391.6</v>
      </c>
      <c r="Q1727">
        <f>Table1[[#This Row],[Quantity Sold]]</f>
        <v>22</v>
      </c>
      <c r="R1727">
        <f>Table1[[#This Row],[Discount (%)]]</f>
        <v>27</v>
      </c>
      <c r="S1727">
        <f>Table1[[#This Row],[Profit]]</f>
        <v>523.75</v>
      </c>
    </row>
    <row r="1728" spans="1:19" ht="13.8">
      <c r="A1728" s="1" t="s">
        <v>1703</v>
      </c>
      <c r="B1728" s="7">
        <v>46748</v>
      </c>
      <c r="C1728" s="2" t="s">
        <v>3943</v>
      </c>
      <c r="D1728" s="4" t="s">
        <v>92</v>
      </c>
      <c r="E1728" s="1">
        <v>1013.24</v>
      </c>
      <c r="F1728" s="1">
        <v>7</v>
      </c>
      <c r="G1728" s="1">
        <v>50</v>
      </c>
      <c r="H1728" s="1">
        <v>76.680000000000007</v>
      </c>
      <c r="L1728" t="str">
        <f t="shared" si="26"/>
        <v>177f20f5</v>
      </c>
      <c r="M1728" s="7">
        <v>46748</v>
      </c>
      <c r="N1728" t="str">
        <f>PROPER(Table1[[#This Row],[Region]])</f>
        <v>East</v>
      </c>
      <c r="O1728" t="str">
        <f>PROPER(Table1[[#This Row],[Product Category]])</f>
        <v>Groceries</v>
      </c>
      <c r="P1728">
        <f>ROUND(Table1[[#This Row],[Sales Amount]],1)</f>
        <v>1013.2</v>
      </c>
      <c r="Q1728">
        <f>Table1[[#This Row],[Quantity Sold]]</f>
        <v>7</v>
      </c>
      <c r="R1728">
        <f>Table1[[#This Row],[Discount (%)]]</f>
        <v>50</v>
      </c>
      <c r="S1728">
        <f>Table1[[#This Row],[Profit]]</f>
        <v>76.680000000000007</v>
      </c>
    </row>
    <row r="1729" spans="1:19" ht="13.8">
      <c r="A1729" s="1" t="s">
        <v>1704</v>
      </c>
      <c r="B1729" s="7">
        <v>46749</v>
      </c>
      <c r="C1729" s="2" t="s">
        <v>3943</v>
      </c>
      <c r="D1729" s="4" t="s">
        <v>92</v>
      </c>
      <c r="E1729" s="1">
        <v>3476.09</v>
      </c>
      <c r="F1729" s="1">
        <v>48</v>
      </c>
      <c r="G1729" s="1">
        <v>36</v>
      </c>
      <c r="H1729" s="1">
        <v>229.17</v>
      </c>
      <c r="L1729" t="str">
        <f t="shared" si="26"/>
        <v>a850cf0a</v>
      </c>
      <c r="M1729" s="7">
        <v>46749</v>
      </c>
      <c r="N1729" t="str">
        <f>PROPER(Table1[[#This Row],[Region]])</f>
        <v>East</v>
      </c>
      <c r="O1729" t="str">
        <f>PROPER(Table1[[#This Row],[Product Category]])</f>
        <v>Groceries</v>
      </c>
      <c r="P1729">
        <f>ROUND(Table1[[#This Row],[Sales Amount]],1)</f>
        <v>3476.1</v>
      </c>
      <c r="Q1729">
        <f>Table1[[#This Row],[Quantity Sold]]</f>
        <v>48</v>
      </c>
      <c r="R1729">
        <f>Table1[[#This Row],[Discount (%)]]</f>
        <v>36</v>
      </c>
      <c r="S1729">
        <f>Table1[[#This Row],[Profit]]</f>
        <v>229.17</v>
      </c>
    </row>
    <row r="1730" spans="1:19" ht="13.8">
      <c r="A1730" s="1" t="s">
        <v>1705</v>
      </c>
      <c r="B1730" s="7">
        <v>46750</v>
      </c>
      <c r="C1730" s="2" t="s">
        <v>3941</v>
      </c>
      <c r="D1730" s="4" t="s">
        <v>92</v>
      </c>
      <c r="E1730" s="1">
        <v>2711.63</v>
      </c>
      <c r="F1730" s="1">
        <v>20</v>
      </c>
      <c r="G1730" s="1">
        <v>24</v>
      </c>
      <c r="H1730" s="1">
        <v>1597.84</v>
      </c>
      <c r="L1730" t="str">
        <f t="shared" ref="L1730:L1793" si="27">TRIM(A1730)</f>
        <v>8172be88</v>
      </c>
      <c r="M1730" s="7">
        <v>46750</v>
      </c>
      <c r="N1730" t="str">
        <f>PROPER(Table1[[#This Row],[Region]])</f>
        <v>North</v>
      </c>
      <c r="O1730" t="str">
        <f>PROPER(Table1[[#This Row],[Product Category]])</f>
        <v>Groceries</v>
      </c>
      <c r="P1730">
        <f>ROUND(Table1[[#This Row],[Sales Amount]],1)</f>
        <v>2711.6</v>
      </c>
      <c r="Q1730">
        <f>Table1[[#This Row],[Quantity Sold]]</f>
        <v>20</v>
      </c>
      <c r="R1730">
        <f>Table1[[#This Row],[Discount (%)]]</f>
        <v>24</v>
      </c>
      <c r="S1730">
        <f>Table1[[#This Row],[Profit]]</f>
        <v>1597.84</v>
      </c>
    </row>
    <row r="1731" spans="1:19" ht="13.8">
      <c r="A1731" s="1" t="s">
        <v>1706</v>
      </c>
      <c r="B1731" s="7">
        <v>46751</v>
      </c>
      <c r="C1731" s="2" t="s">
        <v>3941</v>
      </c>
      <c r="D1731" s="4" t="s">
        <v>1661</v>
      </c>
      <c r="E1731" s="1">
        <v>2233.2800000000002</v>
      </c>
      <c r="F1731" s="1">
        <v>13</v>
      </c>
      <c r="G1731" s="1">
        <v>14</v>
      </c>
      <c r="H1731" s="1">
        <v>1797.73</v>
      </c>
      <c r="L1731" t="str">
        <f t="shared" si="27"/>
        <v>82d81326</v>
      </c>
      <c r="M1731" s="7">
        <v>46751</v>
      </c>
      <c r="N1731" t="str">
        <f>PROPER(Table1[[#This Row],[Region]])</f>
        <v>North</v>
      </c>
      <c r="O1731" t="str">
        <f>PROPER(Table1[[#This Row],[Product Category]])</f>
        <v>Furniture</v>
      </c>
      <c r="P1731">
        <f>ROUND(Table1[[#This Row],[Sales Amount]],1)</f>
        <v>2233.3000000000002</v>
      </c>
      <c r="Q1731">
        <f>Table1[[#This Row],[Quantity Sold]]</f>
        <v>13</v>
      </c>
      <c r="R1731">
        <f>Table1[[#This Row],[Discount (%)]]</f>
        <v>14</v>
      </c>
      <c r="S1731">
        <f>Table1[[#This Row],[Profit]]</f>
        <v>1797.73</v>
      </c>
    </row>
    <row r="1732" spans="1:19" ht="13.8">
      <c r="A1732" s="1" t="s">
        <v>1707</v>
      </c>
      <c r="B1732" s="7">
        <v>46752</v>
      </c>
      <c r="C1732" s="2" t="s">
        <v>3944</v>
      </c>
      <c r="D1732" s="4" t="s">
        <v>92</v>
      </c>
      <c r="E1732" s="1">
        <v>3995.8</v>
      </c>
      <c r="F1732" s="1">
        <v>37</v>
      </c>
      <c r="G1732" s="1">
        <v>24</v>
      </c>
      <c r="H1732" s="1">
        <v>1139.69</v>
      </c>
      <c r="L1732" t="str">
        <f t="shared" si="27"/>
        <v>8e630da7</v>
      </c>
      <c r="M1732" s="7">
        <v>46752</v>
      </c>
      <c r="N1732" t="str">
        <f>PROPER(Table1[[#This Row],[Region]])</f>
        <v>South</v>
      </c>
      <c r="O1732" t="str">
        <f>PROPER(Table1[[#This Row],[Product Category]])</f>
        <v>Groceries</v>
      </c>
      <c r="P1732">
        <f>ROUND(Table1[[#This Row],[Sales Amount]],1)</f>
        <v>3995.8</v>
      </c>
      <c r="Q1732">
        <f>Table1[[#This Row],[Quantity Sold]]</f>
        <v>37</v>
      </c>
      <c r="R1732">
        <f>Table1[[#This Row],[Discount (%)]]</f>
        <v>24</v>
      </c>
      <c r="S1732">
        <f>Table1[[#This Row],[Profit]]</f>
        <v>1139.69</v>
      </c>
    </row>
    <row r="1733" spans="1:19" ht="13.8">
      <c r="A1733" s="1" t="s">
        <v>1708</v>
      </c>
      <c r="B1733" s="7">
        <v>46753</v>
      </c>
      <c r="C1733" s="2" t="s">
        <v>3942</v>
      </c>
      <c r="D1733" s="4" t="s">
        <v>1489</v>
      </c>
      <c r="E1733" s="1">
        <v>4729.01</v>
      </c>
      <c r="F1733" s="1">
        <v>27</v>
      </c>
      <c r="G1733" s="1">
        <v>45</v>
      </c>
      <c r="H1733" s="1">
        <v>644.38</v>
      </c>
      <c r="L1733" t="str">
        <f t="shared" si="27"/>
        <v>9df6ebd6</v>
      </c>
      <c r="M1733" s="7">
        <v>46753</v>
      </c>
      <c r="N1733" t="str">
        <f>PROPER(Table1[[#This Row],[Region]])</f>
        <v>West</v>
      </c>
      <c r="O1733" t="str">
        <f>PROPER(Table1[[#This Row],[Product Category]])</f>
        <v>Clothing</v>
      </c>
      <c r="P1733">
        <f>ROUND(Table1[[#This Row],[Sales Amount]],1)</f>
        <v>4729</v>
      </c>
      <c r="Q1733">
        <f>Table1[[#This Row],[Quantity Sold]]</f>
        <v>27</v>
      </c>
      <c r="R1733">
        <f>Table1[[#This Row],[Discount (%)]]</f>
        <v>45</v>
      </c>
      <c r="S1733">
        <f>Table1[[#This Row],[Profit]]</f>
        <v>644.38</v>
      </c>
    </row>
    <row r="1734" spans="1:19" ht="13.8">
      <c r="A1734" s="1" t="s">
        <v>1709</v>
      </c>
      <c r="B1734" s="7">
        <v>46754</v>
      </c>
      <c r="C1734" s="2" t="s">
        <v>3941</v>
      </c>
      <c r="D1734" s="4" t="s">
        <v>92</v>
      </c>
      <c r="E1734" s="1">
        <v>3335.95</v>
      </c>
      <c r="F1734" s="1">
        <v>6</v>
      </c>
      <c r="G1734" s="1">
        <v>5</v>
      </c>
      <c r="H1734" s="1">
        <v>1075.53</v>
      </c>
      <c r="L1734" t="str">
        <f t="shared" si="27"/>
        <v>c94a1b37</v>
      </c>
      <c r="M1734" s="7">
        <v>46754</v>
      </c>
      <c r="N1734" t="str">
        <f>PROPER(Table1[[#This Row],[Region]])</f>
        <v>North</v>
      </c>
      <c r="O1734" t="str">
        <f>PROPER(Table1[[#This Row],[Product Category]])</f>
        <v>Groceries</v>
      </c>
      <c r="P1734">
        <f>ROUND(Table1[[#This Row],[Sales Amount]],1)</f>
        <v>3336</v>
      </c>
      <c r="Q1734">
        <f>Table1[[#This Row],[Quantity Sold]]</f>
        <v>6</v>
      </c>
      <c r="R1734">
        <f>Table1[[#This Row],[Discount (%)]]</f>
        <v>5</v>
      </c>
      <c r="S1734">
        <f>Table1[[#This Row],[Profit]]</f>
        <v>1075.53</v>
      </c>
    </row>
    <row r="1735" spans="1:19" ht="13.8">
      <c r="A1735" s="1" t="s">
        <v>1710</v>
      </c>
      <c r="B1735" s="7">
        <v>46755</v>
      </c>
      <c r="C1735" s="2" t="s">
        <v>3941</v>
      </c>
      <c r="D1735" s="4" t="s">
        <v>1661</v>
      </c>
      <c r="E1735" s="1">
        <v>4290.41</v>
      </c>
      <c r="F1735" s="1">
        <v>15</v>
      </c>
      <c r="G1735" s="1">
        <v>47</v>
      </c>
      <c r="H1735" s="1">
        <v>620.72</v>
      </c>
      <c r="L1735" t="str">
        <f t="shared" si="27"/>
        <v>629deab7</v>
      </c>
      <c r="M1735" s="7">
        <v>46755</v>
      </c>
      <c r="N1735" t="str">
        <f>PROPER(Table1[[#This Row],[Region]])</f>
        <v>North</v>
      </c>
      <c r="O1735" t="str">
        <f>PROPER(Table1[[#This Row],[Product Category]])</f>
        <v>Furniture</v>
      </c>
      <c r="P1735">
        <f>ROUND(Table1[[#This Row],[Sales Amount]],1)</f>
        <v>4290.3999999999996</v>
      </c>
      <c r="Q1735">
        <f>Table1[[#This Row],[Quantity Sold]]</f>
        <v>15</v>
      </c>
      <c r="R1735">
        <f>Table1[[#This Row],[Discount (%)]]</f>
        <v>47</v>
      </c>
      <c r="S1735">
        <f>Table1[[#This Row],[Profit]]</f>
        <v>620.72</v>
      </c>
    </row>
    <row r="1736" spans="1:19" ht="13.8">
      <c r="A1736" s="1" t="s">
        <v>1711</v>
      </c>
      <c r="B1736" s="7">
        <v>46756</v>
      </c>
      <c r="C1736" s="2" t="s">
        <v>3943</v>
      </c>
      <c r="D1736" s="4" t="s">
        <v>3945</v>
      </c>
      <c r="E1736" s="1">
        <v>4856.72</v>
      </c>
      <c r="F1736" s="1">
        <v>1</v>
      </c>
      <c r="G1736" s="1">
        <v>23</v>
      </c>
      <c r="H1736" s="1">
        <v>1698.82</v>
      </c>
      <c r="L1736" t="str">
        <f t="shared" si="27"/>
        <v>15a7ba95</v>
      </c>
      <c r="M1736" s="7">
        <v>46756</v>
      </c>
      <c r="N1736" t="str">
        <f>PROPER(Table1[[#This Row],[Region]])</f>
        <v>East</v>
      </c>
      <c r="O1736" t="str">
        <f>PROPER(Table1[[#This Row],[Product Category]])</f>
        <v>Sports</v>
      </c>
      <c r="P1736">
        <f>ROUND(Table1[[#This Row],[Sales Amount]],1)</f>
        <v>4856.7</v>
      </c>
      <c r="Q1736">
        <f>Table1[[#This Row],[Quantity Sold]]</f>
        <v>1</v>
      </c>
      <c r="R1736">
        <f>Table1[[#This Row],[Discount (%)]]</f>
        <v>23</v>
      </c>
      <c r="S1736">
        <f>Table1[[#This Row],[Profit]]</f>
        <v>1698.82</v>
      </c>
    </row>
    <row r="1737" spans="1:19" ht="13.8">
      <c r="A1737" s="1" t="s">
        <v>1712</v>
      </c>
      <c r="B1737" s="7">
        <v>46757</v>
      </c>
      <c r="C1737" s="2" t="s">
        <v>3941</v>
      </c>
      <c r="D1737" s="4" t="s">
        <v>1489</v>
      </c>
      <c r="E1737" s="1">
        <v>4480.45</v>
      </c>
      <c r="F1737" s="1">
        <v>4</v>
      </c>
      <c r="G1737" s="1">
        <v>33</v>
      </c>
      <c r="H1737" s="1">
        <v>502.39</v>
      </c>
      <c r="L1737" t="str">
        <f t="shared" si="27"/>
        <v>1e90a7d7</v>
      </c>
      <c r="M1737" s="7">
        <v>46757</v>
      </c>
      <c r="N1737" t="str">
        <f>PROPER(Table1[[#This Row],[Region]])</f>
        <v>North</v>
      </c>
      <c r="O1737" t="str">
        <f>PROPER(Table1[[#This Row],[Product Category]])</f>
        <v>Clothing</v>
      </c>
      <c r="P1737">
        <f>ROUND(Table1[[#This Row],[Sales Amount]],1)</f>
        <v>4480.5</v>
      </c>
      <c r="Q1737">
        <f>Table1[[#This Row],[Quantity Sold]]</f>
        <v>4</v>
      </c>
      <c r="R1737">
        <f>Table1[[#This Row],[Discount (%)]]</f>
        <v>33</v>
      </c>
      <c r="S1737">
        <f>Table1[[#This Row],[Profit]]</f>
        <v>502.39</v>
      </c>
    </row>
    <row r="1738" spans="1:19" ht="13.8">
      <c r="A1738" s="1" t="s">
        <v>1713</v>
      </c>
      <c r="B1738" s="7">
        <v>46758</v>
      </c>
      <c r="C1738" s="2" t="s">
        <v>3944</v>
      </c>
      <c r="D1738" s="4" t="s">
        <v>1661</v>
      </c>
      <c r="E1738" s="1">
        <v>4858.9399999999996</v>
      </c>
      <c r="F1738" s="1">
        <v>33</v>
      </c>
      <c r="G1738" s="1">
        <v>7</v>
      </c>
      <c r="H1738" s="1">
        <v>1872.58</v>
      </c>
      <c r="L1738" t="str">
        <f t="shared" si="27"/>
        <v>f5f66495</v>
      </c>
      <c r="M1738" s="7">
        <v>46758</v>
      </c>
      <c r="N1738" t="str">
        <f>PROPER(Table1[[#This Row],[Region]])</f>
        <v>South</v>
      </c>
      <c r="O1738" t="str">
        <f>PROPER(Table1[[#This Row],[Product Category]])</f>
        <v>Furniture</v>
      </c>
      <c r="P1738">
        <f>ROUND(Table1[[#This Row],[Sales Amount]],1)</f>
        <v>4858.8999999999996</v>
      </c>
      <c r="Q1738">
        <f>Table1[[#This Row],[Quantity Sold]]</f>
        <v>33</v>
      </c>
      <c r="R1738">
        <f>Table1[[#This Row],[Discount (%)]]</f>
        <v>7</v>
      </c>
      <c r="S1738">
        <f>Table1[[#This Row],[Profit]]</f>
        <v>1872.58</v>
      </c>
    </row>
    <row r="1739" spans="1:19" ht="13.8">
      <c r="A1739" s="1" t="s">
        <v>1714</v>
      </c>
      <c r="B1739" s="7">
        <v>46759</v>
      </c>
      <c r="C1739" s="2" t="s">
        <v>3943</v>
      </c>
      <c r="D1739" s="4" t="s">
        <v>3945</v>
      </c>
      <c r="E1739" s="1">
        <v>4625.16</v>
      </c>
      <c r="F1739" s="1">
        <v>21</v>
      </c>
      <c r="G1739" s="1">
        <v>3</v>
      </c>
      <c r="H1739" s="1">
        <v>858.54</v>
      </c>
      <c r="L1739" t="str">
        <f t="shared" si="27"/>
        <v>1a95cad0</v>
      </c>
      <c r="M1739" s="7">
        <v>46759</v>
      </c>
      <c r="N1739" t="str">
        <f>PROPER(Table1[[#This Row],[Region]])</f>
        <v>East</v>
      </c>
      <c r="O1739" t="str">
        <f>PROPER(Table1[[#This Row],[Product Category]])</f>
        <v>Sports</v>
      </c>
      <c r="P1739">
        <f>ROUND(Table1[[#This Row],[Sales Amount]],1)</f>
        <v>4625.2</v>
      </c>
      <c r="Q1739">
        <f>Table1[[#This Row],[Quantity Sold]]</f>
        <v>21</v>
      </c>
      <c r="R1739">
        <f>Table1[[#This Row],[Discount (%)]]</f>
        <v>3</v>
      </c>
      <c r="S1739">
        <f>Table1[[#This Row],[Profit]]</f>
        <v>858.54</v>
      </c>
    </row>
    <row r="1740" spans="1:19" ht="13.8">
      <c r="A1740" s="1" t="s">
        <v>1715</v>
      </c>
      <c r="B1740" s="7">
        <v>46760</v>
      </c>
      <c r="C1740" s="2" t="s">
        <v>3942</v>
      </c>
      <c r="D1740" s="4" t="s">
        <v>92</v>
      </c>
      <c r="E1740" s="1">
        <v>3587.16</v>
      </c>
      <c r="F1740" s="1">
        <v>10</v>
      </c>
      <c r="G1740" s="1">
        <v>13</v>
      </c>
      <c r="H1740" s="1">
        <v>540.5</v>
      </c>
      <c r="L1740" t="str">
        <f t="shared" si="27"/>
        <v>76e3da29</v>
      </c>
      <c r="M1740" s="7">
        <v>46760</v>
      </c>
      <c r="N1740" t="str">
        <f>PROPER(Table1[[#This Row],[Region]])</f>
        <v>West</v>
      </c>
      <c r="O1740" t="str">
        <f>PROPER(Table1[[#This Row],[Product Category]])</f>
        <v>Groceries</v>
      </c>
      <c r="P1740">
        <f>ROUND(Table1[[#This Row],[Sales Amount]],1)</f>
        <v>3587.2</v>
      </c>
      <c r="Q1740">
        <f>Table1[[#This Row],[Quantity Sold]]</f>
        <v>10</v>
      </c>
      <c r="R1740">
        <f>Table1[[#This Row],[Discount (%)]]</f>
        <v>13</v>
      </c>
      <c r="S1740">
        <f>Table1[[#This Row],[Profit]]</f>
        <v>540.5</v>
      </c>
    </row>
    <row r="1741" spans="1:19" ht="13.8">
      <c r="A1741" s="1" t="s">
        <v>1716</v>
      </c>
      <c r="B1741" s="7">
        <v>46761</v>
      </c>
      <c r="C1741" s="2" t="s">
        <v>3944</v>
      </c>
      <c r="D1741" s="4" t="s">
        <v>3945</v>
      </c>
      <c r="E1741" s="1">
        <v>3577.17</v>
      </c>
      <c r="F1741" s="1">
        <v>9</v>
      </c>
      <c r="G1741" s="1">
        <v>35</v>
      </c>
      <c r="H1741" s="1">
        <v>1872.95</v>
      </c>
      <c r="L1741" t="str">
        <f t="shared" si="27"/>
        <v>4fdf5ca6</v>
      </c>
      <c r="M1741" s="7">
        <v>46761</v>
      </c>
      <c r="N1741" t="str">
        <f>PROPER(Table1[[#This Row],[Region]])</f>
        <v>South</v>
      </c>
      <c r="O1741" t="str">
        <f>PROPER(Table1[[#This Row],[Product Category]])</f>
        <v>Sports</v>
      </c>
      <c r="P1741">
        <f>ROUND(Table1[[#This Row],[Sales Amount]],1)</f>
        <v>3577.2</v>
      </c>
      <c r="Q1741">
        <f>Table1[[#This Row],[Quantity Sold]]</f>
        <v>9</v>
      </c>
      <c r="R1741">
        <f>Table1[[#This Row],[Discount (%)]]</f>
        <v>35</v>
      </c>
      <c r="S1741">
        <f>Table1[[#This Row],[Profit]]</f>
        <v>1872.95</v>
      </c>
    </row>
    <row r="1742" spans="1:19" ht="13.8">
      <c r="A1742" s="1" t="s">
        <v>1718</v>
      </c>
      <c r="B1742" s="7">
        <v>46762</v>
      </c>
      <c r="C1742" s="2" t="s">
        <v>3942</v>
      </c>
      <c r="D1742" s="4" t="s">
        <v>3946</v>
      </c>
      <c r="E1742" s="1">
        <v>972.72</v>
      </c>
      <c r="F1742" s="1">
        <v>31</v>
      </c>
      <c r="G1742" s="1">
        <v>47</v>
      </c>
      <c r="H1742" s="1">
        <v>1039.47</v>
      </c>
      <c r="L1742" t="str">
        <f t="shared" si="27"/>
        <v>b1cada6d</v>
      </c>
      <c r="M1742" s="7">
        <v>46762</v>
      </c>
      <c r="N1742" t="str">
        <f>PROPER(Table1[[#This Row],[Region]])</f>
        <v>West</v>
      </c>
      <c r="O1742" t="str">
        <f>PROPER(Table1[[#This Row],[Product Category]])</f>
        <v>Electronics</v>
      </c>
      <c r="P1742">
        <f>ROUND(Table1[[#This Row],[Sales Amount]],1)</f>
        <v>972.7</v>
      </c>
      <c r="Q1742">
        <f>Table1[[#This Row],[Quantity Sold]]</f>
        <v>31</v>
      </c>
      <c r="R1742">
        <f>Table1[[#This Row],[Discount (%)]]</f>
        <v>47</v>
      </c>
      <c r="S1742">
        <f>Table1[[#This Row],[Profit]]</f>
        <v>1039.47</v>
      </c>
    </row>
    <row r="1743" spans="1:19" ht="13.8">
      <c r="A1743" s="1" t="s">
        <v>1719</v>
      </c>
      <c r="B1743" s="7">
        <v>46763</v>
      </c>
      <c r="C1743" s="2" t="s">
        <v>3943</v>
      </c>
      <c r="D1743" s="4" t="s">
        <v>3945</v>
      </c>
      <c r="E1743" s="1">
        <v>2325.33</v>
      </c>
      <c r="F1743" s="1">
        <v>40</v>
      </c>
      <c r="G1743" s="1">
        <v>16</v>
      </c>
      <c r="H1743" s="1">
        <v>1949.16</v>
      </c>
      <c r="L1743" t="str">
        <f t="shared" si="27"/>
        <v>fdeb284b</v>
      </c>
      <c r="M1743" s="7">
        <v>46763</v>
      </c>
      <c r="N1743" t="str">
        <f>PROPER(Table1[[#This Row],[Region]])</f>
        <v>East</v>
      </c>
      <c r="O1743" t="str">
        <f>PROPER(Table1[[#This Row],[Product Category]])</f>
        <v>Sports</v>
      </c>
      <c r="P1743">
        <f>ROUND(Table1[[#This Row],[Sales Amount]],1)</f>
        <v>2325.3000000000002</v>
      </c>
      <c r="Q1743">
        <f>Table1[[#This Row],[Quantity Sold]]</f>
        <v>40</v>
      </c>
      <c r="R1743">
        <f>Table1[[#This Row],[Discount (%)]]</f>
        <v>16</v>
      </c>
      <c r="S1743">
        <f>Table1[[#This Row],[Profit]]</f>
        <v>1949.16</v>
      </c>
    </row>
    <row r="1744" spans="1:19" ht="13.8">
      <c r="A1744" s="1" t="s">
        <v>1720</v>
      </c>
      <c r="B1744" s="7">
        <v>46764</v>
      </c>
      <c r="C1744" s="2" t="s">
        <v>3944</v>
      </c>
      <c r="D1744" s="4" t="s">
        <v>1661</v>
      </c>
      <c r="E1744" s="1">
        <v>1444.94</v>
      </c>
      <c r="F1744" s="1">
        <v>35</v>
      </c>
      <c r="G1744" s="1">
        <v>46</v>
      </c>
      <c r="H1744" s="1">
        <v>233.56</v>
      </c>
      <c r="L1744" t="str">
        <f t="shared" si="27"/>
        <v>d7500dd6</v>
      </c>
      <c r="M1744" s="7">
        <v>46764</v>
      </c>
      <c r="N1744" t="str">
        <f>PROPER(Table1[[#This Row],[Region]])</f>
        <v>South</v>
      </c>
      <c r="O1744" t="str">
        <f>PROPER(Table1[[#This Row],[Product Category]])</f>
        <v>Furniture</v>
      </c>
      <c r="P1744">
        <f>ROUND(Table1[[#This Row],[Sales Amount]],1)</f>
        <v>1444.9</v>
      </c>
      <c r="Q1744">
        <f>Table1[[#This Row],[Quantity Sold]]</f>
        <v>35</v>
      </c>
      <c r="R1744">
        <f>Table1[[#This Row],[Discount (%)]]</f>
        <v>46</v>
      </c>
      <c r="S1744">
        <f>Table1[[#This Row],[Profit]]</f>
        <v>233.56</v>
      </c>
    </row>
    <row r="1745" spans="1:19" ht="13.8">
      <c r="A1745" s="1" t="s">
        <v>1721</v>
      </c>
      <c r="B1745" s="7">
        <v>46765</v>
      </c>
      <c r="C1745" s="2" t="s">
        <v>3943</v>
      </c>
      <c r="D1745" s="4" t="s">
        <v>3946</v>
      </c>
      <c r="E1745" s="1">
        <v>3207.17</v>
      </c>
      <c r="F1745" s="1">
        <v>17</v>
      </c>
      <c r="G1745" s="1">
        <v>9</v>
      </c>
      <c r="H1745" s="1">
        <v>1347.83</v>
      </c>
      <c r="L1745" t="str">
        <f t="shared" si="27"/>
        <v>cdd64846</v>
      </c>
      <c r="M1745" s="7">
        <v>46765</v>
      </c>
      <c r="N1745" t="str">
        <f>PROPER(Table1[[#This Row],[Region]])</f>
        <v>East</v>
      </c>
      <c r="O1745" t="str">
        <f>PROPER(Table1[[#This Row],[Product Category]])</f>
        <v>Electronics</v>
      </c>
      <c r="P1745">
        <f>ROUND(Table1[[#This Row],[Sales Amount]],1)</f>
        <v>3207.2</v>
      </c>
      <c r="Q1745">
        <f>Table1[[#This Row],[Quantity Sold]]</f>
        <v>17</v>
      </c>
      <c r="R1745">
        <f>Table1[[#This Row],[Discount (%)]]</f>
        <v>9</v>
      </c>
      <c r="S1745">
        <f>Table1[[#This Row],[Profit]]</f>
        <v>1347.83</v>
      </c>
    </row>
    <row r="1746" spans="1:19" ht="13.8">
      <c r="A1746" s="1" t="s">
        <v>1722</v>
      </c>
      <c r="B1746" s="7">
        <v>46766</v>
      </c>
      <c r="C1746" s="2" t="s">
        <v>3944</v>
      </c>
      <c r="D1746" s="4" t="s">
        <v>3946</v>
      </c>
      <c r="E1746" s="1">
        <v>2247.12</v>
      </c>
      <c r="F1746" s="1">
        <v>3</v>
      </c>
      <c r="G1746" s="1">
        <v>41</v>
      </c>
      <c r="H1746" s="1">
        <v>1107.3599999999999</v>
      </c>
      <c r="L1746" t="str">
        <f t="shared" si="27"/>
        <v>79185bbc</v>
      </c>
      <c r="M1746" s="7">
        <v>46766</v>
      </c>
      <c r="N1746" t="str">
        <f>PROPER(Table1[[#This Row],[Region]])</f>
        <v>South</v>
      </c>
      <c r="O1746" t="str">
        <f>PROPER(Table1[[#This Row],[Product Category]])</f>
        <v>Electronics</v>
      </c>
      <c r="P1746">
        <f>ROUND(Table1[[#This Row],[Sales Amount]],1)</f>
        <v>2247.1</v>
      </c>
      <c r="Q1746">
        <f>Table1[[#This Row],[Quantity Sold]]</f>
        <v>3</v>
      </c>
      <c r="R1746">
        <f>Table1[[#This Row],[Discount (%)]]</f>
        <v>41</v>
      </c>
      <c r="S1746">
        <f>Table1[[#This Row],[Profit]]</f>
        <v>1107.3599999999999</v>
      </c>
    </row>
    <row r="1747" spans="1:19" ht="13.8">
      <c r="A1747" s="1" t="s">
        <v>1723</v>
      </c>
      <c r="B1747" s="7">
        <v>46767</v>
      </c>
      <c r="C1747" s="2" t="s">
        <v>3941</v>
      </c>
      <c r="D1747" s="4" t="s">
        <v>92</v>
      </c>
      <c r="E1747" s="1">
        <v>3736.84</v>
      </c>
      <c r="F1747" s="1">
        <v>8</v>
      </c>
      <c r="G1747" s="1">
        <v>23</v>
      </c>
      <c r="H1747" s="1">
        <v>1557.91</v>
      </c>
      <c r="L1747" t="str">
        <f t="shared" si="27"/>
        <v>53b43a62</v>
      </c>
      <c r="M1747" s="7">
        <v>46767</v>
      </c>
      <c r="N1747" t="str">
        <f>PROPER(Table1[[#This Row],[Region]])</f>
        <v>North</v>
      </c>
      <c r="O1747" t="str">
        <f>PROPER(Table1[[#This Row],[Product Category]])</f>
        <v>Groceries</v>
      </c>
      <c r="P1747">
        <f>ROUND(Table1[[#This Row],[Sales Amount]],1)</f>
        <v>3736.8</v>
      </c>
      <c r="Q1747">
        <f>Table1[[#This Row],[Quantity Sold]]</f>
        <v>8</v>
      </c>
      <c r="R1747">
        <f>Table1[[#This Row],[Discount (%)]]</f>
        <v>23</v>
      </c>
      <c r="S1747">
        <f>Table1[[#This Row],[Profit]]</f>
        <v>1557.91</v>
      </c>
    </row>
    <row r="1748" spans="1:19" ht="13.8">
      <c r="A1748" s="1" t="s">
        <v>1724</v>
      </c>
      <c r="B1748" s="7">
        <v>46768</v>
      </c>
      <c r="C1748" s="2" t="s">
        <v>3944</v>
      </c>
      <c r="D1748" s="4" t="s">
        <v>1489</v>
      </c>
      <c r="E1748" s="1">
        <v>3435.44</v>
      </c>
      <c r="F1748" s="1">
        <v>31</v>
      </c>
      <c r="G1748" s="1">
        <v>34</v>
      </c>
      <c r="H1748" s="1">
        <v>775.13</v>
      </c>
      <c r="L1748" t="str">
        <f t="shared" si="27"/>
        <v>1d1de27b</v>
      </c>
      <c r="M1748" s="7">
        <v>46768</v>
      </c>
      <c r="N1748" t="str">
        <f>PROPER(Table1[[#This Row],[Region]])</f>
        <v>South</v>
      </c>
      <c r="O1748" t="str">
        <f>PROPER(Table1[[#This Row],[Product Category]])</f>
        <v>Clothing</v>
      </c>
      <c r="P1748">
        <f>ROUND(Table1[[#This Row],[Sales Amount]],1)</f>
        <v>3435.4</v>
      </c>
      <c r="Q1748">
        <f>Table1[[#This Row],[Quantity Sold]]</f>
        <v>31</v>
      </c>
      <c r="R1748">
        <f>Table1[[#This Row],[Discount (%)]]</f>
        <v>34</v>
      </c>
      <c r="S1748">
        <f>Table1[[#This Row],[Profit]]</f>
        <v>775.13</v>
      </c>
    </row>
    <row r="1749" spans="1:19" ht="13.8">
      <c r="A1749" s="1" t="s">
        <v>1725</v>
      </c>
      <c r="B1749" s="7">
        <v>46769</v>
      </c>
      <c r="C1749" s="2" t="s">
        <v>3941</v>
      </c>
      <c r="D1749" s="4" t="s">
        <v>1661</v>
      </c>
      <c r="E1749" s="1">
        <v>2562.4899999999998</v>
      </c>
      <c r="F1749" s="1">
        <v>4</v>
      </c>
      <c r="G1749" s="1">
        <v>24</v>
      </c>
      <c r="H1749" s="1">
        <v>1814.02</v>
      </c>
      <c r="L1749" t="str">
        <f t="shared" si="27"/>
        <v>ef8a80ab</v>
      </c>
      <c r="M1749" s="7">
        <v>46769</v>
      </c>
      <c r="N1749" t="str">
        <f>PROPER(Table1[[#This Row],[Region]])</f>
        <v>North</v>
      </c>
      <c r="O1749" t="str">
        <f>PROPER(Table1[[#This Row],[Product Category]])</f>
        <v>Furniture</v>
      </c>
      <c r="P1749">
        <f>ROUND(Table1[[#This Row],[Sales Amount]],1)</f>
        <v>2562.5</v>
      </c>
      <c r="Q1749">
        <f>Table1[[#This Row],[Quantity Sold]]</f>
        <v>4</v>
      </c>
      <c r="R1749">
        <f>Table1[[#This Row],[Discount (%)]]</f>
        <v>24</v>
      </c>
      <c r="S1749">
        <f>Table1[[#This Row],[Profit]]</f>
        <v>1814.02</v>
      </c>
    </row>
    <row r="1750" spans="1:19" ht="13.8">
      <c r="A1750" s="1" t="s">
        <v>1726</v>
      </c>
      <c r="B1750" s="7">
        <v>46770</v>
      </c>
      <c r="C1750" s="2" t="s">
        <v>3942</v>
      </c>
      <c r="D1750" s="4" t="s">
        <v>92</v>
      </c>
      <c r="E1750" s="1">
        <v>472.48</v>
      </c>
      <c r="F1750" s="1">
        <v>28</v>
      </c>
      <c r="G1750" s="1">
        <v>49</v>
      </c>
      <c r="H1750" s="1">
        <v>1005.23</v>
      </c>
      <c r="L1750" t="str">
        <f t="shared" si="27"/>
        <v>b37138d3</v>
      </c>
      <c r="M1750" s="7">
        <v>46770</v>
      </c>
      <c r="N1750" t="str">
        <f>PROPER(Table1[[#This Row],[Region]])</f>
        <v>West</v>
      </c>
      <c r="O1750" t="str">
        <f>PROPER(Table1[[#This Row],[Product Category]])</f>
        <v>Groceries</v>
      </c>
      <c r="P1750">
        <f>ROUND(Table1[[#This Row],[Sales Amount]],1)</f>
        <v>472.5</v>
      </c>
      <c r="Q1750">
        <f>Table1[[#This Row],[Quantity Sold]]</f>
        <v>28</v>
      </c>
      <c r="R1750">
        <f>Table1[[#This Row],[Discount (%)]]</f>
        <v>49</v>
      </c>
      <c r="S1750">
        <f>Table1[[#This Row],[Profit]]</f>
        <v>1005.23</v>
      </c>
    </row>
    <row r="1751" spans="1:19" ht="13.8">
      <c r="A1751" s="1" t="s">
        <v>1727</v>
      </c>
      <c r="B1751" s="7">
        <v>46771</v>
      </c>
      <c r="C1751" s="2" t="s">
        <v>3942</v>
      </c>
      <c r="D1751" s="4" t="s">
        <v>3945</v>
      </c>
      <c r="E1751" s="1">
        <v>2432.73</v>
      </c>
      <c r="F1751" s="1">
        <v>42</v>
      </c>
      <c r="G1751" s="1">
        <v>35</v>
      </c>
      <c r="H1751" s="1">
        <v>808.29</v>
      </c>
      <c r="L1751" t="str">
        <f t="shared" si="27"/>
        <v>350a0d3e</v>
      </c>
      <c r="M1751" s="7">
        <v>46771</v>
      </c>
      <c r="N1751" t="str">
        <f>PROPER(Table1[[#This Row],[Region]])</f>
        <v>West</v>
      </c>
      <c r="O1751" t="str">
        <f>PROPER(Table1[[#This Row],[Product Category]])</f>
        <v>Sports</v>
      </c>
      <c r="P1751">
        <f>ROUND(Table1[[#This Row],[Sales Amount]],1)</f>
        <v>2432.6999999999998</v>
      </c>
      <c r="Q1751">
        <f>Table1[[#This Row],[Quantity Sold]]</f>
        <v>42</v>
      </c>
      <c r="R1751">
        <f>Table1[[#This Row],[Discount (%)]]</f>
        <v>35</v>
      </c>
      <c r="S1751">
        <f>Table1[[#This Row],[Profit]]</f>
        <v>808.29</v>
      </c>
    </row>
    <row r="1752" spans="1:19" ht="13.8">
      <c r="A1752" s="1" t="s">
        <v>1728</v>
      </c>
      <c r="B1752" s="7">
        <v>46772</v>
      </c>
      <c r="C1752" s="2" t="s">
        <v>3943</v>
      </c>
      <c r="D1752" s="4" t="s">
        <v>1661</v>
      </c>
      <c r="E1752" s="1">
        <v>2712.03</v>
      </c>
      <c r="F1752" s="1">
        <v>36</v>
      </c>
      <c r="G1752" s="1">
        <v>36</v>
      </c>
      <c r="H1752" s="1">
        <v>478.12</v>
      </c>
      <c r="L1752" t="str">
        <f t="shared" si="27"/>
        <v>593a0123</v>
      </c>
      <c r="M1752" s="7">
        <v>46772</v>
      </c>
      <c r="N1752" t="str">
        <f>PROPER(Table1[[#This Row],[Region]])</f>
        <v>East</v>
      </c>
      <c r="O1752" t="str">
        <f>PROPER(Table1[[#This Row],[Product Category]])</f>
        <v>Furniture</v>
      </c>
      <c r="P1752">
        <f>ROUND(Table1[[#This Row],[Sales Amount]],1)</f>
        <v>2712</v>
      </c>
      <c r="Q1752">
        <f>Table1[[#This Row],[Quantity Sold]]</f>
        <v>36</v>
      </c>
      <c r="R1752">
        <f>Table1[[#This Row],[Discount (%)]]</f>
        <v>36</v>
      </c>
      <c r="S1752">
        <f>Table1[[#This Row],[Profit]]</f>
        <v>478.12</v>
      </c>
    </row>
    <row r="1753" spans="1:19" ht="13.8">
      <c r="A1753" s="1" t="s">
        <v>1729</v>
      </c>
      <c r="B1753" s="7">
        <v>46773</v>
      </c>
      <c r="C1753" s="2" t="s">
        <v>3941</v>
      </c>
      <c r="D1753" s="4" t="s">
        <v>3945</v>
      </c>
      <c r="E1753" s="1">
        <v>683.45</v>
      </c>
      <c r="F1753" s="1">
        <v>25</v>
      </c>
      <c r="G1753" s="1">
        <v>6</v>
      </c>
      <c r="H1753" s="1">
        <v>987.87</v>
      </c>
      <c r="L1753" t="str">
        <f t="shared" si="27"/>
        <v>40e04cbc</v>
      </c>
      <c r="M1753" s="7">
        <v>46773</v>
      </c>
      <c r="N1753" t="str">
        <f>PROPER(Table1[[#This Row],[Region]])</f>
        <v>North</v>
      </c>
      <c r="O1753" t="str">
        <f>PROPER(Table1[[#This Row],[Product Category]])</f>
        <v>Sports</v>
      </c>
      <c r="P1753">
        <f>ROUND(Table1[[#This Row],[Sales Amount]],1)</f>
        <v>683.5</v>
      </c>
      <c r="Q1753">
        <f>Table1[[#This Row],[Quantity Sold]]</f>
        <v>25</v>
      </c>
      <c r="R1753">
        <f>Table1[[#This Row],[Discount (%)]]</f>
        <v>6</v>
      </c>
      <c r="S1753">
        <f>Table1[[#This Row],[Profit]]</f>
        <v>987.87</v>
      </c>
    </row>
    <row r="1754" spans="1:19" ht="13.8">
      <c r="A1754" s="1" t="s">
        <v>1730</v>
      </c>
      <c r="B1754" s="7">
        <v>46774</v>
      </c>
      <c r="C1754" s="2" t="s">
        <v>3941</v>
      </c>
      <c r="D1754" s="4" t="s">
        <v>1661</v>
      </c>
      <c r="E1754" s="1">
        <v>450.09</v>
      </c>
      <c r="F1754" s="1">
        <v>20</v>
      </c>
      <c r="G1754" s="1">
        <v>10</v>
      </c>
      <c r="H1754" s="1">
        <v>159.66999999999999</v>
      </c>
      <c r="L1754" t="str">
        <f t="shared" si="27"/>
        <v>2a6f4c83</v>
      </c>
      <c r="M1754" s="7">
        <v>46774</v>
      </c>
      <c r="N1754" t="str">
        <f>PROPER(Table1[[#This Row],[Region]])</f>
        <v>North</v>
      </c>
      <c r="O1754" t="str">
        <f>PROPER(Table1[[#This Row],[Product Category]])</f>
        <v>Furniture</v>
      </c>
      <c r="P1754">
        <f>ROUND(Table1[[#This Row],[Sales Amount]],1)</f>
        <v>450.1</v>
      </c>
      <c r="Q1754">
        <f>Table1[[#This Row],[Quantity Sold]]</f>
        <v>20</v>
      </c>
      <c r="R1754">
        <f>Table1[[#This Row],[Discount (%)]]</f>
        <v>10</v>
      </c>
      <c r="S1754">
        <f>Table1[[#This Row],[Profit]]</f>
        <v>159.66999999999999</v>
      </c>
    </row>
    <row r="1755" spans="1:19" ht="13.8">
      <c r="A1755" s="1" t="s">
        <v>1731</v>
      </c>
      <c r="B1755" s="7">
        <v>46775</v>
      </c>
      <c r="C1755" s="2" t="s">
        <v>3944</v>
      </c>
      <c r="D1755" s="4" t="s">
        <v>1489</v>
      </c>
      <c r="E1755" s="1">
        <v>2374.48</v>
      </c>
      <c r="F1755" s="1">
        <v>40</v>
      </c>
      <c r="G1755" s="1">
        <v>29</v>
      </c>
      <c r="H1755" s="1">
        <v>251.24</v>
      </c>
      <c r="L1755" t="str">
        <f t="shared" si="27"/>
        <v>130b67e9</v>
      </c>
      <c r="M1755" s="7">
        <v>46775</v>
      </c>
      <c r="N1755" t="str">
        <f>PROPER(Table1[[#This Row],[Region]])</f>
        <v>South</v>
      </c>
      <c r="O1755" t="str">
        <f>PROPER(Table1[[#This Row],[Product Category]])</f>
        <v>Clothing</v>
      </c>
      <c r="P1755">
        <f>ROUND(Table1[[#This Row],[Sales Amount]],1)</f>
        <v>2374.5</v>
      </c>
      <c r="Q1755">
        <f>Table1[[#This Row],[Quantity Sold]]</f>
        <v>40</v>
      </c>
      <c r="R1755">
        <f>Table1[[#This Row],[Discount (%)]]</f>
        <v>29</v>
      </c>
      <c r="S1755">
        <f>Table1[[#This Row],[Profit]]</f>
        <v>251.24</v>
      </c>
    </row>
    <row r="1756" spans="1:19" ht="13.8">
      <c r="A1756" s="1" t="s">
        <v>1732</v>
      </c>
      <c r="B1756" s="7">
        <v>46776</v>
      </c>
      <c r="C1756" s="2" t="s">
        <v>3944</v>
      </c>
      <c r="D1756" s="4" t="s">
        <v>3946</v>
      </c>
      <c r="E1756" s="1">
        <v>4575.67</v>
      </c>
      <c r="F1756" s="1">
        <v>46</v>
      </c>
      <c r="G1756" s="1">
        <v>34</v>
      </c>
      <c r="H1756" s="1">
        <v>166.26</v>
      </c>
      <c r="L1756" t="str">
        <f t="shared" si="27"/>
        <v>8188db3c</v>
      </c>
      <c r="M1756" s="7">
        <v>46776</v>
      </c>
      <c r="N1756" t="str">
        <f>PROPER(Table1[[#This Row],[Region]])</f>
        <v>South</v>
      </c>
      <c r="O1756" t="str">
        <f>PROPER(Table1[[#This Row],[Product Category]])</f>
        <v>Electronics</v>
      </c>
      <c r="P1756">
        <f>ROUND(Table1[[#This Row],[Sales Amount]],1)</f>
        <v>4575.7</v>
      </c>
      <c r="Q1756">
        <f>Table1[[#This Row],[Quantity Sold]]</f>
        <v>46</v>
      </c>
      <c r="R1756">
        <f>Table1[[#This Row],[Discount (%)]]</f>
        <v>34</v>
      </c>
      <c r="S1756">
        <f>Table1[[#This Row],[Profit]]</f>
        <v>166.26</v>
      </c>
    </row>
    <row r="1757" spans="1:19" ht="13.8">
      <c r="A1757" s="1" t="s">
        <v>1733</v>
      </c>
      <c r="B1757" s="7">
        <v>46777</v>
      </c>
      <c r="C1757" s="2" t="s">
        <v>3943</v>
      </c>
      <c r="D1757" s="4" t="s">
        <v>3946</v>
      </c>
      <c r="E1757" s="1">
        <v>970.7</v>
      </c>
      <c r="F1757" s="1">
        <v>3</v>
      </c>
      <c r="G1757" s="1">
        <v>38</v>
      </c>
      <c r="H1757" s="1">
        <v>491.61</v>
      </c>
      <c r="L1757" t="str">
        <f t="shared" si="27"/>
        <v>c4b2723c</v>
      </c>
      <c r="M1757" s="7">
        <v>46777</v>
      </c>
      <c r="N1757" t="str">
        <f>PROPER(Table1[[#This Row],[Region]])</f>
        <v>East</v>
      </c>
      <c r="O1757" t="str">
        <f>PROPER(Table1[[#This Row],[Product Category]])</f>
        <v>Electronics</v>
      </c>
      <c r="P1757">
        <f>ROUND(Table1[[#This Row],[Sales Amount]],1)</f>
        <v>970.7</v>
      </c>
      <c r="Q1757">
        <f>Table1[[#This Row],[Quantity Sold]]</f>
        <v>3</v>
      </c>
      <c r="R1757">
        <f>Table1[[#This Row],[Discount (%)]]</f>
        <v>38</v>
      </c>
      <c r="S1757">
        <f>Table1[[#This Row],[Profit]]</f>
        <v>491.61</v>
      </c>
    </row>
    <row r="1758" spans="1:19" ht="13.8">
      <c r="A1758" s="1" t="s">
        <v>1734</v>
      </c>
      <c r="B1758" s="7">
        <v>46778</v>
      </c>
      <c r="C1758" s="2" t="s">
        <v>3941</v>
      </c>
      <c r="D1758" s="4" t="s">
        <v>92</v>
      </c>
      <c r="E1758" s="1">
        <v>4630.13</v>
      </c>
      <c r="F1758" s="1">
        <v>26</v>
      </c>
      <c r="G1758" s="1">
        <v>18</v>
      </c>
      <c r="H1758" s="1">
        <v>198.47</v>
      </c>
      <c r="L1758" t="str">
        <f t="shared" si="27"/>
        <v>9df41db3</v>
      </c>
      <c r="M1758" s="7">
        <v>46778</v>
      </c>
      <c r="N1758" t="str">
        <f>PROPER(Table1[[#This Row],[Region]])</f>
        <v>North</v>
      </c>
      <c r="O1758" t="str">
        <f>PROPER(Table1[[#This Row],[Product Category]])</f>
        <v>Groceries</v>
      </c>
      <c r="P1758">
        <f>ROUND(Table1[[#This Row],[Sales Amount]],1)</f>
        <v>4630.1000000000004</v>
      </c>
      <c r="Q1758">
        <f>Table1[[#This Row],[Quantity Sold]]</f>
        <v>26</v>
      </c>
      <c r="R1758">
        <f>Table1[[#This Row],[Discount (%)]]</f>
        <v>18</v>
      </c>
      <c r="S1758">
        <f>Table1[[#This Row],[Profit]]</f>
        <v>198.47</v>
      </c>
    </row>
    <row r="1759" spans="1:19" ht="13.8">
      <c r="A1759" s="1" t="s">
        <v>1735</v>
      </c>
      <c r="B1759" s="7">
        <v>46779</v>
      </c>
      <c r="C1759" s="2" t="s">
        <v>3942</v>
      </c>
      <c r="D1759" s="4" t="s">
        <v>3946</v>
      </c>
      <c r="E1759" s="1">
        <v>3510.95</v>
      </c>
      <c r="F1759" s="1">
        <v>26</v>
      </c>
      <c r="G1759" s="1">
        <v>12</v>
      </c>
      <c r="H1759" s="1">
        <v>1517.93</v>
      </c>
      <c r="L1759" t="str">
        <f t="shared" si="27"/>
        <v>275bce5f</v>
      </c>
      <c r="M1759" s="7">
        <v>46779</v>
      </c>
      <c r="N1759" t="str">
        <f>PROPER(Table1[[#This Row],[Region]])</f>
        <v>West</v>
      </c>
      <c r="O1759" t="str">
        <f>PROPER(Table1[[#This Row],[Product Category]])</f>
        <v>Electronics</v>
      </c>
      <c r="P1759">
        <f>ROUND(Table1[[#This Row],[Sales Amount]],1)</f>
        <v>3511</v>
      </c>
      <c r="Q1759">
        <f>Table1[[#This Row],[Quantity Sold]]</f>
        <v>26</v>
      </c>
      <c r="R1759">
        <f>Table1[[#This Row],[Discount (%)]]</f>
        <v>12</v>
      </c>
      <c r="S1759">
        <f>Table1[[#This Row],[Profit]]</f>
        <v>1517.93</v>
      </c>
    </row>
    <row r="1760" spans="1:19" ht="13.8">
      <c r="A1760" s="1" t="s">
        <v>1736</v>
      </c>
      <c r="B1760" s="7">
        <v>46780</v>
      </c>
      <c r="C1760" s="2" t="s">
        <v>3942</v>
      </c>
      <c r="D1760" s="4" t="s">
        <v>1489</v>
      </c>
      <c r="E1760" s="1">
        <v>2147.86</v>
      </c>
      <c r="F1760" s="1">
        <v>4</v>
      </c>
      <c r="G1760" s="1">
        <v>25</v>
      </c>
      <c r="H1760" s="1">
        <v>1553.64</v>
      </c>
      <c r="L1760" t="str">
        <f t="shared" si="27"/>
        <v>b2d58f1c</v>
      </c>
      <c r="M1760" s="7">
        <v>46780</v>
      </c>
      <c r="N1760" t="str">
        <f>PROPER(Table1[[#This Row],[Region]])</f>
        <v>West</v>
      </c>
      <c r="O1760" t="str">
        <f>PROPER(Table1[[#This Row],[Product Category]])</f>
        <v>Clothing</v>
      </c>
      <c r="P1760">
        <f>ROUND(Table1[[#This Row],[Sales Amount]],1)</f>
        <v>2147.9</v>
      </c>
      <c r="Q1760">
        <f>Table1[[#This Row],[Quantity Sold]]</f>
        <v>4</v>
      </c>
      <c r="R1760">
        <f>Table1[[#This Row],[Discount (%)]]</f>
        <v>25</v>
      </c>
      <c r="S1760">
        <f>Table1[[#This Row],[Profit]]</f>
        <v>1553.64</v>
      </c>
    </row>
    <row r="1761" spans="1:19" ht="13.8">
      <c r="A1761" s="1" t="s">
        <v>1737</v>
      </c>
      <c r="B1761" s="7">
        <v>46781</v>
      </c>
      <c r="C1761" s="2" t="s">
        <v>3942</v>
      </c>
      <c r="D1761" s="4" t="s">
        <v>3946</v>
      </c>
      <c r="E1761" s="1">
        <v>2919.85</v>
      </c>
      <c r="F1761" s="1">
        <v>1</v>
      </c>
      <c r="G1761" s="1">
        <v>4</v>
      </c>
      <c r="H1761" s="1">
        <v>1439.4</v>
      </c>
      <c r="L1761" t="str">
        <f t="shared" si="27"/>
        <v>1d646ce4</v>
      </c>
      <c r="M1761" s="7">
        <v>46781</v>
      </c>
      <c r="N1761" t="str">
        <f>PROPER(Table1[[#This Row],[Region]])</f>
        <v>West</v>
      </c>
      <c r="O1761" t="str">
        <f>PROPER(Table1[[#This Row],[Product Category]])</f>
        <v>Electronics</v>
      </c>
      <c r="P1761">
        <f>ROUND(Table1[[#This Row],[Sales Amount]],1)</f>
        <v>2919.9</v>
      </c>
      <c r="Q1761">
        <f>Table1[[#This Row],[Quantity Sold]]</f>
        <v>1</v>
      </c>
      <c r="R1761">
        <f>Table1[[#This Row],[Discount (%)]]</f>
        <v>4</v>
      </c>
      <c r="S1761">
        <f>Table1[[#This Row],[Profit]]</f>
        <v>1439.4</v>
      </c>
    </row>
    <row r="1762" spans="1:19" ht="13.8">
      <c r="A1762" s="1" t="s">
        <v>1738</v>
      </c>
      <c r="B1762" s="7">
        <v>46782</v>
      </c>
      <c r="C1762" s="2" t="s">
        <v>3941</v>
      </c>
      <c r="D1762" s="4" t="s">
        <v>3945</v>
      </c>
      <c r="E1762" s="1">
        <v>773.42</v>
      </c>
      <c r="F1762" s="1">
        <v>26</v>
      </c>
      <c r="G1762" s="1">
        <v>50</v>
      </c>
      <c r="H1762" s="1">
        <v>437.54</v>
      </c>
      <c r="L1762" t="str">
        <f t="shared" si="27"/>
        <v>4aec922b</v>
      </c>
      <c r="M1762" s="7">
        <v>46782</v>
      </c>
      <c r="N1762" t="str">
        <f>PROPER(Table1[[#This Row],[Region]])</f>
        <v>North</v>
      </c>
      <c r="O1762" t="str">
        <f>PROPER(Table1[[#This Row],[Product Category]])</f>
        <v>Sports</v>
      </c>
      <c r="P1762">
        <f>ROUND(Table1[[#This Row],[Sales Amount]],1)</f>
        <v>773.4</v>
      </c>
      <c r="Q1762">
        <f>Table1[[#This Row],[Quantity Sold]]</f>
        <v>26</v>
      </c>
      <c r="R1762">
        <f>Table1[[#This Row],[Discount (%)]]</f>
        <v>50</v>
      </c>
      <c r="S1762">
        <f>Table1[[#This Row],[Profit]]</f>
        <v>437.54</v>
      </c>
    </row>
    <row r="1763" spans="1:19" ht="13.8">
      <c r="A1763" s="1" t="s">
        <v>1739</v>
      </c>
      <c r="B1763" s="7">
        <v>46783</v>
      </c>
      <c r="C1763" s="2" t="s">
        <v>3942</v>
      </c>
      <c r="D1763" s="4" t="s">
        <v>3946</v>
      </c>
      <c r="E1763" s="1">
        <v>154.65</v>
      </c>
      <c r="F1763" s="1">
        <v>22</v>
      </c>
      <c r="G1763" s="1">
        <v>45</v>
      </c>
      <c r="H1763" s="1">
        <v>947.92</v>
      </c>
      <c r="L1763" t="str">
        <f t="shared" si="27"/>
        <v>9427b890</v>
      </c>
      <c r="M1763" s="7">
        <v>46783</v>
      </c>
      <c r="N1763" t="str">
        <f>PROPER(Table1[[#This Row],[Region]])</f>
        <v>West</v>
      </c>
      <c r="O1763" t="str">
        <f>PROPER(Table1[[#This Row],[Product Category]])</f>
        <v>Electronics</v>
      </c>
      <c r="P1763">
        <f>ROUND(Table1[[#This Row],[Sales Amount]],1)</f>
        <v>154.69999999999999</v>
      </c>
      <c r="Q1763">
        <f>Table1[[#This Row],[Quantity Sold]]</f>
        <v>22</v>
      </c>
      <c r="R1763">
        <f>Table1[[#This Row],[Discount (%)]]</f>
        <v>45</v>
      </c>
      <c r="S1763">
        <f>Table1[[#This Row],[Profit]]</f>
        <v>947.92</v>
      </c>
    </row>
    <row r="1764" spans="1:19" ht="13.8">
      <c r="A1764" s="1" t="s">
        <v>1740</v>
      </c>
      <c r="B1764" s="7">
        <v>46784</v>
      </c>
      <c r="C1764" s="2" t="s">
        <v>3941</v>
      </c>
      <c r="D1764" s="4" t="s">
        <v>1489</v>
      </c>
      <c r="E1764" s="1">
        <v>180.78</v>
      </c>
      <c r="F1764" s="1">
        <v>26</v>
      </c>
      <c r="G1764" s="1">
        <v>40</v>
      </c>
      <c r="H1764" s="1">
        <v>1587.77</v>
      </c>
      <c r="L1764" t="str">
        <f t="shared" si="27"/>
        <v>ccbe8def</v>
      </c>
      <c r="M1764" s="7">
        <v>46784</v>
      </c>
      <c r="N1764" t="str">
        <f>PROPER(Table1[[#This Row],[Region]])</f>
        <v>North</v>
      </c>
      <c r="O1764" t="str">
        <f>PROPER(Table1[[#This Row],[Product Category]])</f>
        <v>Clothing</v>
      </c>
      <c r="P1764">
        <f>ROUND(Table1[[#This Row],[Sales Amount]],1)</f>
        <v>180.8</v>
      </c>
      <c r="Q1764">
        <f>Table1[[#This Row],[Quantity Sold]]</f>
        <v>26</v>
      </c>
      <c r="R1764">
        <f>Table1[[#This Row],[Discount (%)]]</f>
        <v>40</v>
      </c>
      <c r="S1764">
        <f>Table1[[#This Row],[Profit]]</f>
        <v>1587.77</v>
      </c>
    </row>
    <row r="1765" spans="1:19" ht="13.8">
      <c r="A1765" s="1" t="s">
        <v>1741</v>
      </c>
      <c r="B1765" s="7">
        <v>46785</v>
      </c>
      <c r="C1765" s="2" t="s">
        <v>3944</v>
      </c>
      <c r="D1765" s="4" t="s">
        <v>1661</v>
      </c>
      <c r="E1765" s="1">
        <v>4572.04</v>
      </c>
      <c r="F1765" s="1">
        <v>32</v>
      </c>
      <c r="G1765" s="1">
        <v>30</v>
      </c>
      <c r="H1765" s="1">
        <v>1666.37</v>
      </c>
      <c r="L1765" t="str">
        <f t="shared" si="27"/>
        <v>3c416f73</v>
      </c>
      <c r="M1765" s="7">
        <v>46785</v>
      </c>
      <c r="N1765" t="str">
        <f>PROPER(Table1[[#This Row],[Region]])</f>
        <v>South</v>
      </c>
      <c r="O1765" t="str">
        <f>PROPER(Table1[[#This Row],[Product Category]])</f>
        <v>Furniture</v>
      </c>
      <c r="P1765">
        <f>ROUND(Table1[[#This Row],[Sales Amount]],1)</f>
        <v>4572</v>
      </c>
      <c r="Q1765">
        <f>Table1[[#This Row],[Quantity Sold]]</f>
        <v>32</v>
      </c>
      <c r="R1765">
        <f>Table1[[#This Row],[Discount (%)]]</f>
        <v>30</v>
      </c>
      <c r="S1765">
        <f>Table1[[#This Row],[Profit]]</f>
        <v>1666.37</v>
      </c>
    </row>
    <row r="1766" spans="1:19" ht="13.8">
      <c r="A1766" s="1" t="s">
        <v>1742</v>
      </c>
      <c r="B1766" s="7">
        <v>46786</v>
      </c>
      <c r="C1766" s="2" t="s">
        <v>3944</v>
      </c>
      <c r="D1766" s="4" t="s">
        <v>3946</v>
      </c>
      <c r="E1766" s="1">
        <v>1111.81</v>
      </c>
      <c r="F1766" s="1">
        <v>41</v>
      </c>
      <c r="G1766" s="1">
        <v>8</v>
      </c>
      <c r="H1766" s="1">
        <v>288.58999999999997</v>
      </c>
      <c r="L1766" t="str">
        <f t="shared" si="27"/>
        <v>d32992c2</v>
      </c>
      <c r="M1766" s="7">
        <v>46786</v>
      </c>
      <c r="N1766" t="str">
        <f>PROPER(Table1[[#This Row],[Region]])</f>
        <v>South</v>
      </c>
      <c r="O1766" t="str">
        <f>PROPER(Table1[[#This Row],[Product Category]])</f>
        <v>Electronics</v>
      </c>
      <c r="P1766">
        <f>ROUND(Table1[[#This Row],[Sales Amount]],1)</f>
        <v>1111.8</v>
      </c>
      <c r="Q1766">
        <f>Table1[[#This Row],[Quantity Sold]]</f>
        <v>41</v>
      </c>
      <c r="R1766">
        <f>Table1[[#This Row],[Discount (%)]]</f>
        <v>8</v>
      </c>
      <c r="S1766">
        <f>Table1[[#This Row],[Profit]]</f>
        <v>288.58999999999997</v>
      </c>
    </row>
    <row r="1767" spans="1:19" ht="13.8">
      <c r="A1767" s="1" t="s">
        <v>1743</v>
      </c>
      <c r="B1767" s="7">
        <v>46787</v>
      </c>
      <c r="C1767" s="2" t="s">
        <v>3941</v>
      </c>
      <c r="D1767" s="4" t="s">
        <v>3945</v>
      </c>
      <c r="E1767" s="1">
        <v>623.23</v>
      </c>
      <c r="F1767" s="1">
        <v>31</v>
      </c>
      <c r="G1767" s="1">
        <v>35</v>
      </c>
      <c r="H1767" s="1">
        <v>1144.6600000000001</v>
      </c>
      <c r="L1767" t="str">
        <f t="shared" si="27"/>
        <v>aace8a3c</v>
      </c>
      <c r="M1767" s="7">
        <v>46787</v>
      </c>
      <c r="N1767" t="str">
        <f>PROPER(Table1[[#This Row],[Region]])</f>
        <v>North</v>
      </c>
      <c r="O1767" t="str">
        <f>PROPER(Table1[[#This Row],[Product Category]])</f>
        <v>Sports</v>
      </c>
      <c r="P1767">
        <f>ROUND(Table1[[#This Row],[Sales Amount]],1)</f>
        <v>623.20000000000005</v>
      </c>
      <c r="Q1767">
        <f>Table1[[#This Row],[Quantity Sold]]</f>
        <v>31</v>
      </c>
      <c r="R1767">
        <f>Table1[[#This Row],[Discount (%)]]</f>
        <v>35</v>
      </c>
      <c r="S1767">
        <f>Table1[[#This Row],[Profit]]</f>
        <v>1144.6600000000001</v>
      </c>
    </row>
    <row r="1768" spans="1:19" ht="13.8">
      <c r="A1768" s="1" t="s">
        <v>1744</v>
      </c>
      <c r="B1768" s="7">
        <v>46788</v>
      </c>
      <c r="C1768" s="2" t="s">
        <v>3944</v>
      </c>
      <c r="D1768" s="4" t="s">
        <v>92</v>
      </c>
      <c r="E1768" s="1">
        <v>815.81</v>
      </c>
      <c r="F1768" s="1">
        <v>13</v>
      </c>
      <c r="G1768" s="1">
        <v>28</v>
      </c>
      <c r="H1768" s="1">
        <v>1420.29</v>
      </c>
      <c r="L1768" t="str">
        <f t="shared" si="27"/>
        <v>4efa62bf</v>
      </c>
      <c r="M1768" s="7">
        <v>46788</v>
      </c>
      <c r="N1768" t="str">
        <f>PROPER(Table1[[#This Row],[Region]])</f>
        <v>South</v>
      </c>
      <c r="O1768" t="str">
        <f>PROPER(Table1[[#This Row],[Product Category]])</f>
        <v>Groceries</v>
      </c>
      <c r="P1768">
        <f>ROUND(Table1[[#This Row],[Sales Amount]],1)</f>
        <v>815.8</v>
      </c>
      <c r="Q1768">
        <f>Table1[[#This Row],[Quantity Sold]]</f>
        <v>13</v>
      </c>
      <c r="R1768">
        <f>Table1[[#This Row],[Discount (%)]]</f>
        <v>28</v>
      </c>
      <c r="S1768">
        <f>Table1[[#This Row],[Profit]]</f>
        <v>1420.29</v>
      </c>
    </row>
    <row r="1769" spans="1:19" ht="13.8">
      <c r="A1769" s="1" t="s">
        <v>1745</v>
      </c>
      <c r="B1769" s="7">
        <v>46789</v>
      </c>
      <c r="C1769" s="2" t="s">
        <v>3943</v>
      </c>
      <c r="D1769" s="4" t="s">
        <v>3945</v>
      </c>
      <c r="E1769" s="1">
        <v>388.01</v>
      </c>
      <c r="F1769" s="1">
        <v>46</v>
      </c>
      <c r="G1769" s="1">
        <v>1</v>
      </c>
      <c r="H1769" s="1">
        <v>1882.36</v>
      </c>
      <c r="L1769" t="str">
        <f t="shared" si="27"/>
        <v>7cc1d43b</v>
      </c>
      <c r="M1769" s="7">
        <v>46789</v>
      </c>
      <c r="N1769" t="str">
        <f>PROPER(Table1[[#This Row],[Region]])</f>
        <v>East</v>
      </c>
      <c r="O1769" t="str">
        <f>PROPER(Table1[[#This Row],[Product Category]])</f>
        <v>Sports</v>
      </c>
      <c r="P1769">
        <f>ROUND(Table1[[#This Row],[Sales Amount]],1)</f>
        <v>388</v>
      </c>
      <c r="Q1769">
        <f>Table1[[#This Row],[Quantity Sold]]</f>
        <v>46</v>
      </c>
      <c r="R1769">
        <f>Table1[[#This Row],[Discount (%)]]</f>
        <v>1</v>
      </c>
      <c r="S1769">
        <f>Table1[[#This Row],[Profit]]</f>
        <v>1882.36</v>
      </c>
    </row>
    <row r="1770" spans="1:19" ht="13.8">
      <c r="A1770" s="1" t="s">
        <v>1746</v>
      </c>
      <c r="B1770" s="7">
        <v>46790</v>
      </c>
      <c r="C1770" s="2" t="s">
        <v>3944</v>
      </c>
      <c r="D1770" s="4" t="s">
        <v>1489</v>
      </c>
      <c r="E1770" s="1">
        <v>4047.08</v>
      </c>
      <c r="F1770" s="1">
        <v>45</v>
      </c>
      <c r="G1770" s="1">
        <v>14</v>
      </c>
      <c r="H1770" s="1">
        <v>230.82</v>
      </c>
      <c r="L1770" t="str">
        <f t="shared" si="27"/>
        <v>93ff2f46</v>
      </c>
      <c r="M1770" s="7">
        <v>46790</v>
      </c>
      <c r="N1770" t="str">
        <f>PROPER(Table1[[#This Row],[Region]])</f>
        <v>South</v>
      </c>
      <c r="O1770" t="str">
        <f>PROPER(Table1[[#This Row],[Product Category]])</f>
        <v>Clothing</v>
      </c>
      <c r="P1770">
        <f>ROUND(Table1[[#This Row],[Sales Amount]],1)</f>
        <v>4047.1</v>
      </c>
      <c r="Q1770">
        <f>Table1[[#This Row],[Quantity Sold]]</f>
        <v>45</v>
      </c>
      <c r="R1770">
        <f>Table1[[#This Row],[Discount (%)]]</f>
        <v>14</v>
      </c>
      <c r="S1770">
        <f>Table1[[#This Row],[Profit]]</f>
        <v>230.82</v>
      </c>
    </row>
    <row r="1771" spans="1:19" ht="13.8">
      <c r="A1771" s="1" t="s">
        <v>1747</v>
      </c>
      <c r="B1771" s="7">
        <v>46791</v>
      </c>
      <c r="C1771" s="2" t="s">
        <v>3944</v>
      </c>
      <c r="D1771" s="4" t="s">
        <v>3946</v>
      </c>
      <c r="E1771" s="1">
        <v>1765.05</v>
      </c>
      <c r="F1771" s="1">
        <v>48</v>
      </c>
      <c r="G1771" s="1">
        <v>3</v>
      </c>
      <c r="H1771" s="1">
        <v>700.94</v>
      </c>
      <c r="L1771" t="str">
        <f t="shared" si="27"/>
        <v>06f1cb70</v>
      </c>
      <c r="M1771" s="7">
        <v>46791</v>
      </c>
      <c r="N1771" t="str">
        <f>PROPER(Table1[[#This Row],[Region]])</f>
        <v>South</v>
      </c>
      <c r="O1771" t="str">
        <f>PROPER(Table1[[#This Row],[Product Category]])</f>
        <v>Electronics</v>
      </c>
      <c r="P1771">
        <f>ROUND(Table1[[#This Row],[Sales Amount]],1)</f>
        <v>1765.1</v>
      </c>
      <c r="Q1771">
        <f>Table1[[#This Row],[Quantity Sold]]</f>
        <v>48</v>
      </c>
      <c r="R1771">
        <f>Table1[[#This Row],[Discount (%)]]</f>
        <v>3</v>
      </c>
      <c r="S1771">
        <f>Table1[[#This Row],[Profit]]</f>
        <v>700.94</v>
      </c>
    </row>
    <row r="1772" spans="1:19" ht="13.8">
      <c r="A1772" s="1" t="s">
        <v>1748</v>
      </c>
      <c r="B1772" s="7">
        <v>46792</v>
      </c>
      <c r="C1772" s="2" t="s">
        <v>3942</v>
      </c>
      <c r="D1772" s="4" t="s">
        <v>3946</v>
      </c>
      <c r="E1772" s="1">
        <v>2042.83</v>
      </c>
      <c r="F1772" s="1">
        <v>31</v>
      </c>
      <c r="G1772" s="1">
        <v>17</v>
      </c>
      <c r="H1772" s="1">
        <v>842.06</v>
      </c>
      <c r="L1772" t="str">
        <f t="shared" si="27"/>
        <v>57728a61</v>
      </c>
      <c r="M1772" s="7">
        <v>46792</v>
      </c>
      <c r="N1772" t="str">
        <f>PROPER(Table1[[#This Row],[Region]])</f>
        <v>West</v>
      </c>
      <c r="O1772" t="str">
        <f>PROPER(Table1[[#This Row],[Product Category]])</f>
        <v>Electronics</v>
      </c>
      <c r="P1772">
        <f>ROUND(Table1[[#This Row],[Sales Amount]],1)</f>
        <v>2042.8</v>
      </c>
      <c r="Q1772">
        <f>Table1[[#This Row],[Quantity Sold]]</f>
        <v>31</v>
      </c>
      <c r="R1772">
        <f>Table1[[#This Row],[Discount (%)]]</f>
        <v>17</v>
      </c>
      <c r="S1772">
        <f>Table1[[#This Row],[Profit]]</f>
        <v>842.06</v>
      </c>
    </row>
    <row r="1773" spans="1:19" ht="13.8">
      <c r="A1773" s="1" t="s">
        <v>1749</v>
      </c>
      <c r="B1773" s="7">
        <v>46793</v>
      </c>
      <c r="C1773" s="2" t="s">
        <v>3944</v>
      </c>
      <c r="D1773" s="4" t="s">
        <v>1661</v>
      </c>
      <c r="E1773" s="1">
        <v>4064.13</v>
      </c>
      <c r="F1773" s="1">
        <v>32</v>
      </c>
      <c r="G1773" s="1">
        <v>22</v>
      </c>
      <c r="H1773" s="1">
        <v>954.94</v>
      </c>
      <c r="L1773" t="str">
        <f t="shared" si="27"/>
        <v>f167f32f</v>
      </c>
      <c r="M1773" s="7">
        <v>46793</v>
      </c>
      <c r="N1773" t="str">
        <f>PROPER(Table1[[#This Row],[Region]])</f>
        <v>South</v>
      </c>
      <c r="O1773" t="str">
        <f>PROPER(Table1[[#This Row],[Product Category]])</f>
        <v>Furniture</v>
      </c>
      <c r="P1773">
        <f>ROUND(Table1[[#This Row],[Sales Amount]],1)</f>
        <v>4064.1</v>
      </c>
      <c r="Q1773">
        <f>Table1[[#This Row],[Quantity Sold]]</f>
        <v>32</v>
      </c>
      <c r="R1773">
        <f>Table1[[#This Row],[Discount (%)]]</f>
        <v>22</v>
      </c>
      <c r="S1773">
        <f>Table1[[#This Row],[Profit]]</f>
        <v>954.94</v>
      </c>
    </row>
    <row r="1774" spans="1:19" ht="13.8">
      <c r="A1774" s="1" t="s">
        <v>1750</v>
      </c>
      <c r="B1774" s="7">
        <v>46794</v>
      </c>
      <c r="C1774" s="2" t="s">
        <v>3942</v>
      </c>
      <c r="D1774" s="4" t="s">
        <v>3945</v>
      </c>
      <c r="E1774" s="1">
        <v>986.7</v>
      </c>
      <c r="F1774" s="1">
        <v>41</v>
      </c>
      <c r="G1774" s="1">
        <v>7</v>
      </c>
      <c r="H1774" s="1">
        <v>349.01</v>
      </c>
      <c r="L1774" t="str">
        <f t="shared" si="27"/>
        <v>cbb35999</v>
      </c>
      <c r="M1774" s="7">
        <v>46794</v>
      </c>
      <c r="N1774" t="str">
        <f>PROPER(Table1[[#This Row],[Region]])</f>
        <v>West</v>
      </c>
      <c r="O1774" t="str">
        <f>PROPER(Table1[[#This Row],[Product Category]])</f>
        <v>Sports</v>
      </c>
      <c r="P1774">
        <f>ROUND(Table1[[#This Row],[Sales Amount]],1)</f>
        <v>986.7</v>
      </c>
      <c r="Q1774">
        <f>Table1[[#This Row],[Quantity Sold]]</f>
        <v>41</v>
      </c>
      <c r="R1774">
        <f>Table1[[#This Row],[Discount (%)]]</f>
        <v>7</v>
      </c>
      <c r="S1774">
        <f>Table1[[#This Row],[Profit]]</f>
        <v>349.01</v>
      </c>
    </row>
    <row r="1775" spans="1:19" ht="13.8">
      <c r="A1775" s="1" t="s">
        <v>1751</v>
      </c>
      <c r="B1775" s="7">
        <v>46795</v>
      </c>
      <c r="C1775" s="2" t="s">
        <v>3944</v>
      </c>
      <c r="D1775" s="4" t="s">
        <v>3946</v>
      </c>
      <c r="E1775" s="1">
        <v>651.79999999999995</v>
      </c>
      <c r="F1775" s="1">
        <v>2</v>
      </c>
      <c r="G1775" s="1">
        <v>0</v>
      </c>
      <c r="H1775" s="1">
        <v>1219.47</v>
      </c>
      <c r="L1775" t="str">
        <f t="shared" si="27"/>
        <v>79b2c70e</v>
      </c>
      <c r="M1775" s="7">
        <v>46795</v>
      </c>
      <c r="N1775" t="str">
        <f>PROPER(Table1[[#This Row],[Region]])</f>
        <v>South</v>
      </c>
      <c r="O1775" t="str">
        <f>PROPER(Table1[[#This Row],[Product Category]])</f>
        <v>Electronics</v>
      </c>
      <c r="P1775">
        <f>ROUND(Table1[[#This Row],[Sales Amount]],1)</f>
        <v>651.79999999999995</v>
      </c>
      <c r="Q1775">
        <f>Table1[[#This Row],[Quantity Sold]]</f>
        <v>2</v>
      </c>
      <c r="R1775">
        <f>Table1[[#This Row],[Discount (%)]]</f>
        <v>0</v>
      </c>
      <c r="S1775">
        <f>Table1[[#This Row],[Profit]]</f>
        <v>1219.47</v>
      </c>
    </row>
    <row r="1776" spans="1:19" ht="13.8">
      <c r="A1776" s="1" t="s">
        <v>1752</v>
      </c>
      <c r="B1776" s="7">
        <v>46796</v>
      </c>
      <c r="C1776" s="2" t="s">
        <v>3944</v>
      </c>
      <c r="D1776" s="4" t="s">
        <v>1489</v>
      </c>
      <c r="E1776" s="1">
        <v>4659.29</v>
      </c>
      <c r="F1776" s="1">
        <v>34</v>
      </c>
      <c r="G1776" s="1">
        <v>38</v>
      </c>
      <c r="H1776" s="1">
        <v>667.59</v>
      </c>
      <c r="L1776" t="str">
        <f t="shared" si="27"/>
        <v>1eb5dcae</v>
      </c>
      <c r="M1776" s="7">
        <v>46796</v>
      </c>
      <c r="N1776" t="str">
        <f>PROPER(Table1[[#This Row],[Region]])</f>
        <v>South</v>
      </c>
      <c r="O1776" t="str">
        <f>PROPER(Table1[[#This Row],[Product Category]])</f>
        <v>Clothing</v>
      </c>
      <c r="P1776">
        <f>ROUND(Table1[[#This Row],[Sales Amount]],1)</f>
        <v>4659.3</v>
      </c>
      <c r="Q1776">
        <f>Table1[[#This Row],[Quantity Sold]]</f>
        <v>34</v>
      </c>
      <c r="R1776">
        <f>Table1[[#This Row],[Discount (%)]]</f>
        <v>38</v>
      </c>
      <c r="S1776">
        <f>Table1[[#This Row],[Profit]]</f>
        <v>667.59</v>
      </c>
    </row>
    <row r="1777" spans="1:19" ht="13.8">
      <c r="A1777" s="1" t="s">
        <v>1753</v>
      </c>
      <c r="B1777" s="7">
        <v>46797</v>
      </c>
      <c r="C1777" s="2" t="s">
        <v>3944</v>
      </c>
      <c r="D1777" s="4" t="s">
        <v>92</v>
      </c>
      <c r="E1777" s="1">
        <v>3426.49</v>
      </c>
      <c r="F1777" s="1">
        <v>34</v>
      </c>
      <c r="G1777" s="1">
        <v>35</v>
      </c>
      <c r="H1777" s="1">
        <v>1034.08</v>
      </c>
      <c r="L1777" t="str">
        <f t="shared" si="27"/>
        <v>cb8c2c9e</v>
      </c>
      <c r="M1777" s="7">
        <v>46797</v>
      </c>
      <c r="N1777" t="str">
        <f>PROPER(Table1[[#This Row],[Region]])</f>
        <v>South</v>
      </c>
      <c r="O1777" t="str">
        <f>PROPER(Table1[[#This Row],[Product Category]])</f>
        <v>Groceries</v>
      </c>
      <c r="P1777">
        <f>ROUND(Table1[[#This Row],[Sales Amount]],1)</f>
        <v>3426.5</v>
      </c>
      <c r="Q1777">
        <f>Table1[[#This Row],[Quantity Sold]]</f>
        <v>34</v>
      </c>
      <c r="R1777">
        <f>Table1[[#This Row],[Discount (%)]]</f>
        <v>35</v>
      </c>
      <c r="S1777">
        <f>Table1[[#This Row],[Profit]]</f>
        <v>1034.08</v>
      </c>
    </row>
    <row r="1778" spans="1:19" ht="13.8">
      <c r="A1778" s="1" t="s">
        <v>1754</v>
      </c>
      <c r="B1778" s="7">
        <v>46798</v>
      </c>
      <c r="C1778" s="2" t="s">
        <v>3943</v>
      </c>
      <c r="D1778" s="4" t="s">
        <v>3946</v>
      </c>
      <c r="E1778" s="1">
        <v>2638.08</v>
      </c>
      <c r="F1778" s="1">
        <v>3</v>
      </c>
      <c r="G1778" s="1">
        <v>41</v>
      </c>
      <c r="H1778" s="1">
        <v>1074.78</v>
      </c>
      <c r="L1778" t="str">
        <f t="shared" si="27"/>
        <v>dd2428ce</v>
      </c>
      <c r="M1778" s="7">
        <v>46798</v>
      </c>
      <c r="N1778" t="str">
        <f>PROPER(Table1[[#This Row],[Region]])</f>
        <v>East</v>
      </c>
      <c r="O1778" t="str">
        <f>PROPER(Table1[[#This Row],[Product Category]])</f>
        <v>Electronics</v>
      </c>
      <c r="P1778">
        <f>ROUND(Table1[[#This Row],[Sales Amount]],1)</f>
        <v>2638.1</v>
      </c>
      <c r="Q1778">
        <f>Table1[[#This Row],[Quantity Sold]]</f>
        <v>3</v>
      </c>
      <c r="R1778">
        <f>Table1[[#This Row],[Discount (%)]]</f>
        <v>41</v>
      </c>
      <c r="S1778">
        <f>Table1[[#This Row],[Profit]]</f>
        <v>1074.78</v>
      </c>
    </row>
    <row r="1779" spans="1:19" ht="13.8">
      <c r="A1779" s="1" t="s">
        <v>1755</v>
      </c>
      <c r="B1779" s="7">
        <v>46799</v>
      </c>
      <c r="C1779" s="2" t="s">
        <v>3942</v>
      </c>
      <c r="D1779" s="4" t="s">
        <v>1489</v>
      </c>
      <c r="E1779" s="1">
        <v>3509</v>
      </c>
      <c r="F1779" s="1">
        <v>5</v>
      </c>
      <c r="G1779" s="1">
        <v>50</v>
      </c>
      <c r="H1779" s="1">
        <v>1366.43</v>
      </c>
      <c r="L1779" t="str">
        <f t="shared" si="27"/>
        <v>a62b8aee</v>
      </c>
      <c r="M1779" s="7">
        <v>46799</v>
      </c>
      <c r="N1779" t="str">
        <f>PROPER(Table1[[#This Row],[Region]])</f>
        <v>West</v>
      </c>
      <c r="O1779" t="str">
        <f>PROPER(Table1[[#This Row],[Product Category]])</f>
        <v>Clothing</v>
      </c>
      <c r="P1779">
        <f>ROUND(Table1[[#This Row],[Sales Amount]],1)</f>
        <v>3509</v>
      </c>
      <c r="Q1779">
        <f>Table1[[#This Row],[Quantity Sold]]</f>
        <v>5</v>
      </c>
      <c r="R1779">
        <f>Table1[[#This Row],[Discount (%)]]</f>
        <v>50</v>
      </c>
      <c r="S1779">
        <f>Table1[[#This Row],[Profit]]</f>
        <v>1366.43</v>
      </c>
    </row>
    <row r="1780" spans="1:19" ht="13.8">
      <c r="A1780" s="1" t="s">
        <v>1756</v>
      </c>
      <c r="B1780" s="7">
        <v>46800</v>
      </c>
      <c r="C1780" s="2" t="s">
        <v>3941</v>
      </c>
      <c r="D1780" s="4" t="s">
        <v>3946</v>
      </c>
      <c r="E1780" s="1">
        <v>2028.36</v>
      </c>
      <c r="F1780" s="1">
        <v>25</v>
      </c>
      <c r="G1780" s="1">
        <v>45</v>
      </c>
      <c r="H1780" s="1">
        <v>1644.5</v>
      </c>
      <c r="L1780" t="str">
        <f t="shared" si="27"/>
        <v>2edb0d48</v>
      </c>
      <c r="M1780" s="7">
        <v>46800</v>
      </c>
      <c r="N1780" t="str">
        <f>PROPER(Table1[[#This Row],[Region]])</f>
        <v>North</v>
      </c>
      <c r="O1780" t="str">
        <f>PROPER(Table1[[#This Row],[Product Category]])</f>
        <v>Electronics</v>
      </c>
      <c r="P1780">
        <f>ROUND(Table1[[#This Row],[Sales Amount]],1)</f>
        <v>2028.4</v>
      </c>
      <c r="Q1780">
        <f>Table1[[#This Row],[Quantity Sold]]</f>
        <v>25</v>
      </c>
      <c r="R1780">
        <f>Table1[[#This Row],[Discount (%)]]</f>
        <v>45</v>
      </c>
      <c r="S1780">
        <f>Table1[[#This Row],[Profit]]</f>
        <v>1644.5</v>
      </c>
    </row>
    <row r="1781" spans="1:19" ht="13.8">
      <c r="A1781" s="1" t="s">
        <v>1757</v>
      </c>
      <c r="B1781" s="7">
        <v>46801</v>
      </c>
      <c r="C1781" s="2" t="s">
        <v>3943</v>
      </c>
      <c r="D1781" s="4" t="s">
        <v>92</v>
      </c>
      <c r="E1781" s="1">
        <v>926.58</v>
      </c>
      <c r="F1781" s="1">
        <v>13</v>
      </c>
      <c r="G1781" s="1">
        <v>17</v>
      </c>
      <c r="H1781" s="1">
        <v>1334.64</v>
      </c>
      <c r="L1781" t="str">
        <f t="shared" si="27"/>
        <v>deb94169</v>
      </c>
      <c r="M1781" s="7">
        <v>46801</v>
      </c>
      <c r="N1781" t="str">
        <f>PROPER(Table1[[#This Row],[Region]])</f>
        <v>East</v>
      </c>
      <c r="O1781" t="str">
        <f>PROPER(Table1[[#This Row],[Product Category]])</f>
        <v>Groceries</v>
      </c>
      <c r="P1781">
        <f>ROUND(Table1[[#This Row],[Sales Amount]],1)</f>
        <v>926.6</v>
      </c>
      <c r="Q1781">
        <f>Table1[[#This Row],[Quantity Sold]]</f>
        <v>13</v>
      </c>
      <c r="R1781">
        <f>Table1[[#This Row],[Discount (%)]]</f>
        <v>17</v>
      </c>
      <c r="S1781">
        <f>Table1[[#This Row],[Profit]]</f>
        <v>1334.64</v>
      </c>
    </row>
    <row r="1782" spans="1:19" ht="13.8">
      <c r="A1782" s="1" t="s">
        <v>1758</v>
      </c>
      <c r="B1782" s="7">
        <v>46802</v>
      </c>
      <c r="C1782" s="2" t="s">
        <v>3944</v>
      </c>
      <c r="D1782" s="4" t="s">
        <v>1661</v>
      </c>
      <c r="E1782" s="1">
        <v>4526.12</v>
      </c>
      <c r="F1782" s="1">
        <v>37</v>
      </c>
      <c r="G1782" s="1">
        <v>27</v>
      </c>
      <c r="H1782" s="1">
        <v>895.8</v>
      </c>
      <c r="L1782" t="str">
        <f t="shared" si="27"/>
        <v>d3b4e921</v>
      </c>
      <c r="M1782" s="7">
        <v>46802</v>
      </c>
      <c r="N1782" t="str">
        <f>PROPER(Table1[[#This Row],[Region]])</f>
        <v>South</v>
      </c>
      <c r="O1782" t="str">
        <f>PROPER(Table1[[#This Row],[Product Category]])</f>
        <v>Furniture</v>
      </c>
      <c r="P1782">
        <f>ROUND(Table1[[#This Row],[Sales Amount]],1)</f>
        <v>4526.1000000000004</v>
      </c>
      <c r="Q1782">
        <f>Table1[[#This Row],[Quantity Sold]]</f>
        <v>37</v>
      </c>
      <c r="R1782">
        <f>Table1[[#This Row],[Discount (%)]]</f>
        <v>27</v>
      </c>
      <c r="S1782">
        <f>Table1[[#This Row],[Profit]]</f>
        <v>895.8</v>
      </c>
    </row>
    <row r="1783" spans="1:19" ht="13.8">
      <c r="A1783" s="1">
        <v>46618676</v>
      </c>
      <c r="B1783" s="7">
        <v>46803</v>
      </c>
      <c r="C1783" s="2" t="s">
        <v>3942</v>
      </c>
      <c r="D1783" s="4" t="s">
        <v>1489</v>
      </c>
      <c r="E1783" s="1">
        <v>333.67</v>
      </c>
      <c r="F1783" s="1">
        <v>5</v>
      </c>
      <c r="G1783" s="1">
        <v>16</v>
      </c>
      <c r="H1783" s="1">
        <v>1370.58</v>
      </c>
      <c r="L1783" t="str">
        <f t="shared" si="27"/>
        <v>46618676</v>
      </c>
      <c r="M1783" s="7">
        <v>46803</v>
      </c>
      <c r="N1783" t="str">
        <f>PROPER(Table1[[#This Row],[Region]])</f>
        <v>West</v>
      </c>
      <c r="O1783" t="str">
        <f>PROPER(Table1[[#This Row],[Product Category]])</f>
        <v>Clothing</v>
      </c>
      <c r="P1783">
        <f>ROUND(Table1[[#This Row],[Sales Amount]],1)</f>
        <v>333.7</v>
      </c>
      <c r="Q1783">
        <f>Table1[[#This Row],[Quantity Sold]]</f>
        <v>5</v>
      </c>
      <c r="R1783">
        <f>Table1[[#This Row],[Discount (%)]]</f>
        <v>16</v>
      </c>
      <c r="S1783">
        <f>Table1[[#This Row],[Profit]]</f>
        <v>1370.58</v>
      </c>
    </row>
    <row r="1784" spans="1:19" ht="13.8">
      <c r="A1784" s="1" t="s">
        <v>1759</v>
      </c>
      <c r="B1784" s="7">
        <v>46804</v>
      </c>
      <c r="C1784" s="2" t="s">
        <v>3944</v>
      </c>
      <c r="D1784" s="4" t="s">
        <v>3946</v>
      </c>
      <c r="E1784" s="1">
        <v>3015.79</v>
      </c>
      <c r="F1784" s="1">
        <v>35</v>
      </c>
      <c r="G1784" s="1">
        <v>39</v>
      </c>
      <c r="H1784" s="1">
        <v>404.98</v>
      </c>
      <c r="L1784" t="str">
        <f t="shared" si="27"/>
        <v>50a44b62</v>
      </c>
      <c r="M1784" s="7">
        <v>46804</v>
      </c>
      <c r="N1784" t="str">
        <f>PROPER(Table1[[#This Row],[Region]])</f>
        <v>South</v>
      </c>
      <c r="O1784" t="str">
        <f>PROPER(Table1[[#This Row],[Product Category]])</f>
        <v>Electronics</v>
      </c>
      <c r="P1784">
        <f>ROUND(Table1[[#This Row],[Sales Amount]],1)</f>
        <v>3015.8</v>
      </c>
      <c r="Q1784">
        <f>Table1[[#This Row],[Quantity Sold]]</f>
        <v>35</v>
      </c>
      <c r="R1784">
        <f>Table1[[#This Row],[Discount (%)]]</f>
        <v>39</v>
      </c>
      <c r="S1784">
        <f>Table1[[#This Row],[Profit]]</f>
        <v>404.98</v>
      </c>
    </row>
    <row r="1785" spans="1:19" ht="13.8">
      <c r="A1785" s="1" t="s">
        <v>1760</v>
      </c>
      <c r="B1785" s="7">
        <v>46805</v>
      </c>
      <c r="C1785" s="2" t="s">
        <v>3942</v>
      </c>
      <c r="D1785" s="4" t="s">
        <v>3945</v>
      </c>
      <c r="E1785" s="1">
        <v>4396.09</v>
      </c>
      <c r="F1785" s="1">
        <v>41</v>
      </c>
      <c r="G1785" s="1">
        <v>18</v>
      </c>
      <c r="H1785" s="1">
        <v>946.24</v>
      </c>
      <c r="L1785" t="str">
        <f t="shared" si="27"/>
        <v>e3bdd4e4</v>
      </c>
      <c r="M1785" s="7">
        <v>46805</v>
      </c>
      <c r="N1785" t="str">
        <f>PROPER(Table1[[#This Row],[Region]])</f>
        <v>West</v>
      </c>
      <c r="O1785" t="str">
        <f>PROPER(Table1[[#This Row],[Product Category]])</f>
        <v>Sports</v>
      </c>
      <c r="P1785">
        <f>ROUND(Table1[[#This Row],[Sales Amount]],1)</f>
        <v>4396.1000000000004</v>
      </c>
      <c r="Q1785">
        <f>Table1[[#This Row],[Quantity Sold]]</f>
        <v>41</v>
      </c>
      <c r="R1785">
        <f>Table1[[#This Row],[Discount (%)]]</f>
        <v>18</v>
      </c>
      <c r="S1785">
        <f>Table1[[#This Row],[Profit]]</f>
        <v>946.24</v>
      </c>
    </row>
    <row r="1786" spans="1:19" ht="13.8">
      <c r="A1786" s="1" t="s">
        <v>1761</v>
      </c>
      <c r="B1786" s="7">
        <v>46806</v>
      </c>
      <c r="C1786" s="2" t="s">
        <v>3941</v>
      </c>
      <c r="D1786" s="4" t="s">
        <v>92</v>
      </c>
      <c r="E1786" s="1">
        <v>2274.46</v>
      </c>
      <c r="F1786" s="1">
        <v>26</v>
      </c>
      <c r="G1786" s="1">
        <v>32</v>
      </c>
      <c r="H1786" s="1">
        <v>1273.27</v>
      </c>
      <c r="L1786" t="str">
        <f t="shared" si="27"/>
        <v>ef56e31f</v>
      </c>
      <c r="M1786" s="7">
        <v>46806</v>
      </c>
      <c r="N1786" t="str">
        <f>PROPER(Table1[[#This Row],[Region]])</f>
        <v>North</v>
      </c>
      <c r="O1786" t="str">
        <f>PROPER(Table1[[#This Row],[Product Category]])</f>
        <v>Groceries</v>
      </c>
      <c r="P1786">
        <f>ROUND(Table1[[#This Row],[Sales Amount]],1)</f>
        <v>2274.5</v>
      </c>
      <c r="Q1786">
        <f>Table1[[#This Row],[Quantity Sold]]</f>
        <v>26</v>
      </c>
      <c r="R1786">
        <f>Table1[[#This Row],[Discount (%)]]</f>
        <v>32</v>
      </c>
      <c r="S1786">
        <f>Table1[[#This Row],[Profit]]</f>
        <v>1273.27</v>
      </c>
    </row>
    <row r="1787" spans="1:19" ht="13.8">
      <c r="A1787" s="1" t="s">
        <v>1762</v>
      </c>
      <c r="B1787" s="7">
        <v>46807</v>
      </c>
      <c r="C1787" s="2" t="s">
        <v>3943</v>
      </c>
      <c r="D1787" s="4" t="s">
        <v>3946</v>
      </c>
      <c r="E1787" s="1">
        <v>3621.91</v>
      </c>
      <c r="F1787" s="1">
        <v>39</v>
      </c>
      <c r="G1787" s="1">
        <v>1</v>
      </c>
      <c r="H1787" s="1">
        <v>471.55</v>
      </c>
      <c r="L1787" t="str">
        <f t="shared" si="27"/>
        <v>4f99977d</v>
      </c>
      <c r="M1787" s="7">
        <v>46807</v>
      </c>
      <c r="N1787" t="str">
        <f>PROPER(Table1[[#This Row],[Region]])</f>
        <v>East</v>
      </c>
      <c r="O1787" t="str">
        <f>PROPER(Table1[[#This Row],[Product Category]])</f>
        <v>Electronics</v>
      </c>
      <c r="P1787">
        <f>ROUND(Table1[[#This Row],[Sales Amount]],1)</f>
        <v>3621.9</v>
      </c>
      <c r="Q1787">
        <f>Table1[[#This Row],[Quantity Sold]]</f>
        <v>39</v>
      </c>
      <c r="R1787">
        <f>Table1[[#This Row],[Discount (%)]]</f>
        <v>1</v>
      </c>
      <c r="S1787">
        <f>Table1[[#This Row],[Profit]]</f>
        <v>471.55</v>
      </c>
    </row>
    <row r="1788" spans="1:19" ht="13.8">
      <c r="A1788" s="1" t="s">
        <v>1763</v>
      </c>
      <c r="B1788" s="7">
        <v>46808</v>
      </c>
      <c r="C1788" s="2" t="s">
        <v>3941</v>
      </c>
      <c r="D1788" s="4" t="s">
        <v>92</v>
      </c>
      <c r="E1788" s="1">
        <v>4002.46</v>
      </c>
      <c r="F1788" s="1">
        <v>33</v>
      </c>
      <c r="G1788" s="1">
        <v>30</v>
      </c>
      <c r="H1788" s="1">
        <v>35.229999999999997</v>
      </c>
      <c r="L1788" t="str">
        <f t="shared" si="27"/>
        <v>6231cf3f</v>
      </c>
      <c r="M1788" s="7">
        <v>46808</v>
      </c>
      <c r="N1788" t="str">
        <f>PROPER(Table1[[#This Row],[Region]])</f>
        <v>North</v>
      </c>
      <c r="O1788" t="str">
        <f>PROPER(Table1[[#This Row],[Product Category]])</f>
        <v>Groceries</v>
      </c>
      <c r="P1788">
        <f>ROUND(Table1[[#This Row],[Sales Amount]],1)</f>
        <v>4002.5</v>
      </c>
      <c r="Q1788">
        <f>Table1[[#This Row],[Quantity Sold]]</f>
        <v>33</v>
      </c>
      <c r="R1788">
        <f>Table1[[#This Row],[Discount (%)]]</f>
        <v>30</v>
      </c>
      <c r="S1788">
        <f>Table1[[#This Row],[Profit]]</f>
        <v>35.229999999999997</v>
      </c>
    </row>
    <row r="1789" spans="1:19" ht="13.8">
      <c r="A1789" s="1" t="s">
        <v>1764</v>
      </c>
      <c r="B1789" s="7">
        <v>46809</v>
      </c>
      <c r="C1789" s="2" t="s">
        <v>3943</v>
      </c>
      <c r="D1789" s="4" t="s">
        <v>1489</v>
      </c>
      <c r="E1789" s="1">
        <v>1998.34</v>
      </c>
      <c r="F1789" s="1">
        <v>4</v>
      </c>
      <c r="G1789" s="1">
        <v>31</v>
      </c>
      <c r="H1789" s="1">
        <v>1171.8800000000001</v>
      </c>
      <c r="L1789" t="str">
        <f t="shared" si="27"/>
        <v>fd036e06</v>
      </c>
      <c r="M1789" s="7">
        <v>46809</v>
      </c>
      <c r="N1789" t="str">
        <f>PROPER(Table1[[#This Row],[Region]])</f>
        <v>East</v>
      </c>
      <c r="O1789" t="str">
        <f>PROPER(Table1[[#This Row],[Product Category]])</f>
        <v>Clothing</v>
      </c>
      <c r="P1789">
        <f>ROUND(Table1[[#This Row],[Sales Amount]],1)</f>
        <v>1998.3</v>
      </c>
      <c r="Q1789">
        <f>Table1[[#This Row],[Quantity Sold]]</f>
        <v>4</v>
      </c>
      <c r="R1789">
        <f>Table1[[#This Row],[Discount (%)]]</f>
        <v>31</v>
      </c>
      <c r="S1789">
        <f>Table1[[#This Row],[Profit]]</f>
        <v>1171.8800000000001</v>
      </c>
    </row>
    <row r="1790" spans="1:19" ht="13.8">
      <c r="A1790" s="1" t="s">
        <v>1765</v>
      </c>
      <c r="B1790" s="7">
        <v>46810</v>
      </c>
      <c r="C1790" s="2" t="s">
        <v>3942</v>
      </c>
      <c r="D1790" s="4" t="s">
        <v>3946</v>
      </c>
      <c r="E1790" s="1">
        <v>1292.57</v>
      </c>
      <c r="F1790" s="1">
        <v>15</v>
      </c>
      <c r="G1790" s="1">
        <v>47</v>
      </c>
      <c r="H1790" s="1">
        <v>819.62</v>
      </c>
      <c r="L1790" t="str">
        <f t="shared" si="27"/>
        <v>7b951e00</v>
      </c>
      <c r="M1790" s="7">
        <v>46810</v>
      </c>
      <c r="N1790" t="str">
        <f>PROPER(Table1[[#This Row],[Region]])</f>
        <v>West</v>
      </c>
      <c r="O1790" t="str">
        <f>PROPER(Table1[[#This Row],[Product Category]])</f>
        <v>Electronics</v>
      </c>
      <c r="P1790">
        <f>ROUND(Table1[[#This Row],[Sales Amount]],1)</f>
        <v>1292.5999999999999</v>
      </c>
      <c r="Q1790">
        <f>Table1[[#This Row],[Quantity Sold]]</f>
        <v>15</v>
      </c>
      <c r="R1790">
        <f>Table1[[#This Row],[Discount (%)]]</f>
        <v>47</v>
      </c>
      <c r="S1790">
        <f>Table1[[#This Row],[Profit]]</f>
        <v>819.62</v>
      </c>
    </row>
    <row r="1791" spans="1:19" ht="13.8">
      <c r="A1791" s="1" t="s">
        <v>1766</v>
      </c>
      <c r="B1791" s="7">
        <v>46811</v>
      </c>
      <c r="C1791" s="2" t="s">
        <v>3944</v>
      </c>
      <c r="D1791" s="4" t="s">
        <v>1661</v>
      </c>
      <c r="E1791" s="1">
        <v>2985.86</v>
      </c>
      <c r="F1791" s="1">
        <v>31</v>
      </c>
      <c r="G1791" s="1">
        <v>14</v>
      </c>
      <c r="H1791" s="1">
        <v>1443.8</v>
      </c>
      <c r="L1791" t="str">
        <f t="shared" si="27"/>
        <v>58ecd665</v>
      </c>
      <c r="M1791" s="7">
        <v>46811</v>
      </c>
      <c r="N1791" t="str">
        <f>PROPER(Table1[[#This Row],[Region]])</f>
        <v>South</v>
      </c>
      <c r="O1791" t="str">
        <f>PROPER(Table1[[#This Row],[Product Category]])</f>
        <v>Furniture</v>
      </c>
      <c r="P1791">
        <f>ROUND(Table1[[#This Row],[Sales Amount]],1)</f>
        <v>2985.9</v>
      </c>
      <c r="Q1791">
        <f>Table1[[#This Row],[Quantity Sold]]</f>
        <v>31</v>
      </c>
      <c r="R1791">
        <f>Table1[[#This Row],[Discount (%)]]</f>
        <v>14</v>
      </c>
      <c r="S1791">
        <f>Table1[[#This Row],[Profit]]</f>
        <v>1443.8</v>
      </c>
    </row>
    <row r="1792" spans="1:19" ht="13.8">
      <c r="A1792" s="1" t="s">
        <v>1767</v>
      </c>
      <c r="B1792" s="7">
        <v>46812</v>
      </c>
      <c r="C1792" s="2" t="s">
        <v>3943</v>
      </c>
      <c r="D1792" s="4" t="s">
        <v>1661</v>
      </c>
      <c r="E1792" s="1">
        <v>4413.32</v>
      </c>
      <c r="F1792" s="1">
        <v>34</v>
      </c>
      <c r="G1792" s="1">
        <v>12</v>
      </c>
      <c r="H1792" s="1">
        <v>124.04</v>
      </c>
      <c r="L1792" t="str">
        <f t="shared" si="27"/>
        <v>0d5e7dde</v>
      </c>
      <c r="M1792" s="7">
        <v>46812</v>
      </c>
      <c r="N1792" t="str">
        <f>PROPER(Table1[[#This Row],[Region]])</f>
        <v>East</v>
      </c>
      <c r="O1792" t="str">
        <f>PROPER(Table1[[#This Row],[Product Category]])</f>
        <v>Furniture</v>
      </c>
      <c r="P1792">
        <f>ROUND(Table1[[#This Row],[Sales Amount]],1)</f>
        <v>4413.3</v>
      </c>
      <c r="Q1792">
        <f>Table1[[#This Row],[Quantity Sold]]</f>
        <v>34</v>
      </c>
      <c r="R1792">
        <f>Table1[[#This Row],[Discount (%)]]</f>
        <v>12</v>
      </c>
      <c r="S1792">
        <f>Table1[[#This Row],[Profit]]</f>
        <v>124.04</v>
      </c>
    </row>
    <row r="1793" spans="1:19" ht="13.8">
      <c r="A1793" s="1" t="s">
        <v>1768</v>
      </c>
      <c r="B1793" s="7">
        <v>46813</v>
      </c>
      <c r="C1793" s="2" t="s">
        <v>3943</v>
      </c>
      <c r="D1793" s="4" t="s">
        <v>92</v>
      </c>
      <c r="E1793" s="1">
        <v>931.01</v>
      </c>
      <c r="F1793" s="1">
        <v>41</v>
      </c>
      <c r="G1793" s="1">
        <v>39</v>
      </c>
      <c r="H1793" s="1">
        <v>485.82</v>
      </c>
      <c r="L1793" t="str">
        <f t="shared" si="27"/>
        <v>d03fed80</v>
      </c>
      <c r="M1793" s="7">
        <v>46813</v>
      </c>
      <c r="N1793" t="str">
        <f>PROPER(Table1[[#This Row],[Region]])</f>
        <v>East</v>
      </c>
      <c r="O1793" t="str">
        <f>PROPER(Table1[[#This Row],[Product Category]])</f>
        <v>Groceries</v>
      </c>
      <c r="P1793">
        <f>ROUND(Table1[[#This Row],[Sales Amount]],1)</f>
        <v>931</v>
      </c>
      <c r="Q1793">
        <f>Table1[[#This Row],[Quantity Sold]]</f>
        <v>41</v>
      </c>
      <c r="R1793">
        <f>Table1[[#This Row],[Discount (%)]]</f>
        <v>39</v>
      </c>
      <c r="S1793">
        <f>Table1[[#This Row],[Profit]]</f>
        <v>485.82</v>
      </c>
    </row>
    <row r="1794" spans="1:19" ht="13.8">
      <c r="A1794" s="1" t="s">
        <v>1769</v>
      </c>
      <c r="B1794" s="7">
        <v>46814</v>
      </c>
      <c r="C1794" s="2" t="s">
        <v>3943</v>
      </c>
      <c r="D1794" s="4" t="s">
        <v>3946</v>
      </c>
      <c r="E1794" s="1">
        <v>2914.35</v>
      </c>
      <c r="F1794" s="1">
        <v>28</v>
      </c>
      <c r="G1794" s="1">
        <v>31</v>
      </c>
      <c r="H1794" s="1">
        <v>1217.98</v>
      </c>
      <c r="L1794" t="str">
        <f t="shared" ref="L1794:L1857" si="28">TRIM(A1794)</f>
        <v>c5c4528b</v>
      </c>
      <c r="M1794" s="7">
        <v>46814</v>
      </c>
      <c r="N1794" t="str">
        <f>PROPER(Table1[[#This Row],[Region]])</f>
        <v>East</v>
      </c>
      <c r="O1794" t="str">
        <f>PROPER(Table1[[#This Row],[Product Category]])</f>
        <v>Electronics</v>
      </c>
      <c r="P1794">
        <f>ROUND(Table1[[#This Row],[Sales Amount]],1)</f>
        <v>2914.4</v>
      </c>
      <c r="Q1794">
        <f>Table1[[#This Row],[Quantity Sold]]</f>
        <v>28</v>
      </c>
      <c r="R1794">
        <f>Table1[[#This Row],[Discount (%)]]</f>
        <v>31</v>
      </c>
      <c r="S1794">
        <f>Table1[[#This Row],[Profit]]</f>
        <v>1217.98</v>
      </c>
    </row>
    <row r="1795" spans="1:19" ht="13.8">
      <c r="A1795" s="1" t="s">
        <v>1770</v>
      </c>
      <c r="B1795" s="7">
        <v>46815</v>
      </c>
      <c r="C1795" s="2" t="s">
        <v>3941</v>
      </c>
      <c r="D1795" s="4" t="s">
        <v>3946</v>
      </c>
      <c r="E1795" s="1">
        <v>987.29</v>
      </c>
      <c r="F1795" s="1">
        <v>21</v>
      </c>
      <c r="G1795" s="1">
        <v>49</v>
      </c>
      <c r="H1795" s="1">
        <v>64.77</v>
      </c>
      <c r="L1795" t="str">
        <f t="shared" si="28"/>
        <v>beea3771</v>
      </c>
      <c r="M1795" s="7">
        <v>46815</v>
      </c>
      <c r="N1795" t="str">
        <f>PROPER(Table1[[#This Row],[Region]])</f>
        <v>North</v>
      </c>
      <c r="O1795" t="str">
        <f>PROPER(Table1[[#This Row],[Product Category]])</f>
        <v>Electronics</v>
      </c>
      <c r="P1795">
        <f>ROUND(Table1[[#This Row],[Sales Amount]],1)</f>
        <v>987.3</v>
      </c>
      <c r="Q1795">
        <f>Table1[[#This Row],[Quantity Sold]]</f>
        <v>21</v>
      </c>
      <c r="R1795">
        <f>Table1[[#This Row],[Discount (%)]]</f>
        <v>49</v>
      </c>
      <c r="S1795">
        <f>Table1[[#This Row],[Profit]]</f>
        <v>64.77</v>
      </c>
    </row>
    <row r="1796" spans="1:19" ht="13.8">
      <c r="A1796" s="1" t="s">
        <v>1771</v>
      </c>
      <c r="B1796" s="7">
        <v>46816</v>
      </c>
      <c r="C1796" s="2" t="s">
        <v>3942</v>
      </c>
      <c r="D1796" s="4" t="s">
        <v>1661</v>
      </c>
      <c r="E1796" s="1">
        <v>4240.17</v>
      </c>
      <c r="F1796" s="1">
        <v>41</v>
      </c>
      <c r="G1796" s="1">
        <v>50</v>
      </c>
      <c r="H1796" s="1">
        <v>1113.19</v>
      </c>
      <c r="L1796" t="str">
        <f t="shared" si="28"/>
        <v>6f405348</v>
      </c>
      <c r="M1796" s="7">
        <v>46816</v>
      </c>
      <c r="N1796" t="str">
        <f>PROPER(Table1[[#This Row],[Region]])</f>
        <v>West</v>
      </c>
      <c r="O1796" t="str">
        <f>PROPER(Table1[[#This Row],[Product Category]])</f>
        <v>Furniture</v>
      </c>
      <c r="P1796">
        <f>ROUND(Table1[[#This Row],[Sales Amount]],1)</f>
        <v>4240.2</v>
      </c>
      <c r="Q1796">
        <f>Table1[[#This Row],[Quantity Sold]]</f>
        <v>41</v>
      </c>
      <c r="R1796">
        <f>Table1[[#This Row],[Discount (%)]]</f>
        <v>50</v>
      </c>
      <c r="S1796">
        <f>Table1[[#This Row],[Profit]]</f>
        <v>1113.19</v>
      </c>
    </row>
    <row r="1797" spans="1:19" ht="13.8">
      <c r="A1797" s="1" t="s">
        <v>1772</v>
      </c>
      <c r="B1797" s="7">
        <v>46817</v>
      </c>
      <c r="C1797" s="2" t="s">
        <v>3941</v>
      </c>
      <c r="D1797" s="4" t="s">
        <v>1489</v>
      </c>
      <c r="E1797" s="1">
        <v>833.98</v>
      </c>
      <c r="F1797" s="1">
        <v>29</v>
      </c>
      <c r="G1797" s="1">
        <v>18</v>
      </c>
      <c r="H1797" s="1">
        <v>318.12</v>
      </c>
      <c r="L1797" t="str">
        <f t="shared" si="28"/>
        <v>6aa74a31</v>
      </c>
      <c r="M1797" s="7">
        <v>46817</v>
      </c>
      <c r="N1797" t="str">
        <f>PROPER(Table1[[#This Row],[Region]])</f>
        <v>North</v>
      </c>
      <c r="O1797" t="str">
        <f>PROPER(Table1[[#This Row],[Product Category]])</f>
        <v>Clothing</v>
      </c>
      <c r="P1797">
        <f>ROUND(Table1[[#This Row],[Sales Amount]],1)</f>
        <v>834</v>
      </c>
      <c r="Q1797">
        <f>Table1[[#This Row],[Quantity Sold]]</f>
        <v>29</v>
      </c>
      <c r="R1797">
        <f>Table1[[#This Row],[Discount (%)]]</f>
        <v>18</v>
      </c>
      <c r="S1797">
        <f>Table1[[#This Row],[Profit]]</f>
        <v>318.12</v>
      </c>
    </row>
    <row r="1798" spans="1:19" ht="13.8">
      <c r="A1798" s="1" t="s">
        <v>1773</v>
      </c>
      <c r="B1798" s="7">
        <v>46818</v>
      </c>
      <c r="C1798" s="2" t="s">
        <v>3942</v>
      </c>
      <c r="D1798" s="4" t="s">
        <v>1489</v>
      </c>
      <c r="E1798" s="1">
        <v>4770.5600000000004</v>
      </c>
      <c r="F1798" s="1">
        <v>22</v>
      </c>
      <c r="G1798" s="1">
        <v>9</v>
      </c>
      <c r="H1798" s="1">
        <v>1091.23</v>
      </c>
      <c r="L1798" t="str">
        <f t="shared" si="28"/>
        <v>28e5c72d</v>
      </c>
      <c r="M1798" s="7">
        <v>46818</v>
      </c>
      <c r="N1798" t="str">
        <f>PROPER(Table1[[#This Row],[Region]])</f>
        <v>West</v>
      </c>
      <c r="O1798" t="str">
        <f>PROPER(Table1[[#This Row],[Product Category]])</f>
        <v>Clothing</v>
      </c>
      <c r="P1798">
        <f>ROUND(Table1[[#This Row],[Sales Amount]],1)</f>
        <v>4770.6000000000004</v>
      </c>
      <c r="Q1798">
        <f>Table1[[#This Row],[Quantity Sold]]</f>
        <v>22</v>
      </c>
      <c r="R1798">
        <f>Table1[[#This Row],[Discount (%)]]</f>
        <v>9</v>
      </c>
      <c r="S1798">
        <f>Table1[[#This Row],[Profit]]</f>
        <v>1091.23</v>
      </c>
    </row>
    <row r="1799" spans="1:19" ht="13.8">
      <c r="A1799" s="1" t="s">
        <v>1774</v>
      </c>
      <c r="B1799" s="7">
        <v>46819</v>
      </c>
      <c r="C1799" s="2" t="s">
        <v>3944</v>
      </c>
      <c r="D1799" s="4" t="s">
        <v>1489</v>
      </c>
      <c r="E1799" s="1">
        <v>315.49</v>
      </c>
      <c r="F1799" s="1">
        <v>30</v>
      </c>
      <c r="G1799" s="1">
        <v>50</v>
      </c>
      <c r="H1799" s="1">
        <v>1283.9100000000001</v>
      </c>
      <c r="L1799" t="str">
        <f t="shared" si="28"/>
        <v>85a6f514</v>
      </c>
      <c r="M1799" s="7">
        <v>46819</v>
      </c>
      <c r="N1799" t="str">
        <f>PROPER(Table1[[#This Row],[Region]])</f>
        <v>South</v>
      </c>
      <c r="O1799" t="str">
        <f>PROPER(Table1[[#This Row],[Product Category]])</f>
        <v>Clothing</v>
      </c>
      <c r="P1799">
        <f>ROUND(Table1[[#This Row],[Sales Amount]],1)</f>
        <v>315.5</v>
      </c>
      <c r="Q1799">
        <f>Table1[[#This Row],[Quantity Sold]]</f>
        <v>30</v>
      </c>
      <c r="R1799">
        <f>Table1[[#This Row],[Discount (%)]]</f>
        <v>50</v>
      </c>
      <c r="S1799">
        <f>Table1[[#This Row],[Profit]]</f>
        <v>1283.9100000000001</v>
      </c>
    </row>
    <row r="1800" spans="1:19" ht="13.8">
      <c r="A1800" s="1" t="s">
        <v>1775</v>
      </c>
      <c r="B1800" s="7">
        <v>46820</v>
      </c>
      <c r="C1800" s="2" t="s">
        <v>3941</v>
      </c>
      <c r="D1800" s="4" t="s">
        <v>1489</v>
      </c>
      <c r="E1800" s="1">
        <v>3106.75</v>
      </c>
      <c r="F1800" s="1">
        <v>38</v>
      </c>
      <c r="G1800" s="1">
        <v>33</v>
      </c>
      <c r="H1800" s="1">
        <v>1920.23</v>
      </c>
      <c r="L1800" t="str">
        <f t="shared" si="28"/>
        <v>96fced1d</v>
      </c>
      <c r="M1800" s="7">
        <v>46820</v>
      </c>
      <c r="N1800" t="str">
        <f>PROPER(Table1[[#This Row],[Region]])</f>
        <v>North</v>
      </c>
      <c r="O1800" t="str">
        <f>PROPER(Table1[[#This Row],[Product Category]])</f>
        <v>Clothing</v>
      </c>
      <c r="P1800">
        <f>ROUND(Table1[[#This Row],[Sales Amount]],1)</f>
        <v>3106.8</v>
      </c>
      <c r="Q1800">
        <f>Table1[[#This Row],[Quantity Sold]]</f>
        <v>38</v>
      </c>
      <c r="R1800">
        <f>Table1[[#This Row],[Discount (%)]]</f>
        <v>33</v>
      </c>
      <c r="S1800">
        <f>Table1[[#This Row],[Profit]]</f>
        <v>1920.23</v>
      </c>
    </row>
    <row r="1801" spans="1:19" ht="13.8">
      <c r="A1801" s="1" t="s">
        <v>1776</v>
      </c>
      <c r="B1801" s="7">
        <v>46821</v>
      </c>
      <c r="C1801" s="2" t="s">
        <v>3942</v>
      </c>
      <c r="D1801" s="4" t="s">
        <v>1661</v>
      </c>
      <c r="E1801" s="1">
        <v>3583.05</v>
      </c>
      <c r="F1801" s="1">
        <v>5</v>
      </c>
      <c r="G1801" s="1">
        <v>1</v>
      </c>
      <c r="H1801" s="1">
        <v>804.67</v>
      </c>
      <c r="L1801" t="str">
        <f t="shared" si="28"/>
        <v>567526a5</v>
      </c>
      <c r="M1801" s="7">
        <v>46821</v>
      </c>
      <c r="N1801" t="str">
        <f>PROPER(Table1[[#This Row],[Region]])</f>
        <v>West</v>
      </c>
      <c r="O1801" t="str">
        <f>PROPER(Table1[[#This Row],[Product Category]])</f>
        <v>Furniture</v>
      </c>
      <c r="P1801">
        <f>ROUND(Table1[[#This Row],[Sales Amount]],1)</f>
        <v>3583.1</v>
      </c>
      <c r="Q1801">
        <f>Table1[[#This Row],[Quantity Sold]]</f>
        <v>5</v>
      </c>
      <c r="R1801">
        <f>Table1[[#This Row],[Discount (%)]]</f>
        <v>1</v>
      </c>
      <c r="S1801">
        <f>Table1[[#This Row],[Profit]]</f>
        <v>804.67</v>
      </c>
    </row>
    <row r="1802" spans="1:19" ht="13.8">
      <c r="A1802" s="1" t="s">
        <v>1777</v>
      </c>
      <c r="B1802" s="7">
        <v>46822</v>
      </c>
      <c r="C1802" s="2" t="s">
        <v>3942</v>
      </c>
      <c r="D1802" s="4" t="s">
        <v>1489</v>
      </c>
      <c r="E1802" s="1">
        <v>2450.7800000000002</v>
      </c>
      <c r="F1802" s="1">
        <v>1</v>
      </c>
      <c r="G1802" s="1">
        <v>35</v>
      </c>
      <c r="H1802" s="1">
        <v>252.64</v>
      </c>
      <c r="L1802" t="str">
        <f t="shared" si="28"/>
        <v>8bf1ef12</v>
      </c>
      <c r="M1802" s="7">
        <v>46822</v>
      </c>
      <c r="N1802" t="str">
        <f>PROPER(Table1[[#This Row],[Region]])</f>
        <v>West</v>
      </c>
      <c r="O1802" t="str">
        <f>PROPER(Table1[[#This Row],[Product Category]])</f>
        <v>Clothing</v>
      </c>
      <c r="P1802">
        <f>ROUND(Table1[[#This Row],[Sales Amount]],1)</f>
        <v>2450.8000000000002</v>
      </c>
      <c r="Q1802">
        <f>Table1[[#This Row],[Quantity Sold]]</f>
        <v>1</v>
      </c>
      <c r="R1802">
        <f>Table1[[#This Row],[Discount (%)]]</f>
        <v>35</v>
      </c>
      <c r="S1802">
        <f>Table1[[#This Row],[Profit]]</f>
        <v>252.64</v>
      </c>
    </row>
    <row r="1803" spans="1:19" ht="13.8">
      <c r="A1803" s="1" t="s">
        <v>1778</v>
      </c>
      <c r="B1803" s="7">
        <v>46823</v>
      </c>
      <c r="C1803" s="2" t="s">
        <v>3943</v>
      </c>
      <c r="D1803" s="4" t="s">
        <v>92</v>
      </c>
      <c r="E1803" s="1">
        <v>97.3</v>
      </c>
      <c r="F1803" s="1">
        <v>24</v>
      </c>
      <c r="G1803" s="1">
        <v>32</v>
      </c>
      <c r="H1803" s="1">
        <v>799.75</v>
      </c>
      <c r="L1803" t="str">
        <f t="shared" si="28"/>
        <v>e3e5ac19</v>
      </c>
      <c r="M1803" s="7">
        <v>46823</v>
      </c>
      <c r="N1803" t="str">
        <f>PROPER(Table1[[#This Row],[Region]])</f>
        <v>East</v>
      </c>
      <c r="O1803" t="str">
        <f>PROPER(Table1[[#This Row],[Product Category]])</f>
        <v>Groceries</v>
      </c>
      <c r="P1803">
        <f>ROUND(Table1[[#This Row],[Sales Amount]],1)</f>
        <v>97.3</v>
      </c>
      <c r="Q1803">
        <f>Table1[[#This Row],[Quantity Sold]]</f>
        <v>24</v>
      </c>
      <c r="R1803">
        <f>Table1[[#This Row],[Discount (%)]]</f>
        <v>32</v>
      </c>
      <c r="S1803">
        <f>Table1[[#This Row],[Profit]]</f>
        <v>799.75</v>
      </c>
    </row>
    <row r="1804" spans="1:19" ht="13.8">
      <c r="A1804" s="1" t="s">
        <v>1779</v>
      </c>
      <c r="B1804" s="7">
        <v>46824</v>
      </c>
      <c r="C1804" s="2" t="s">
        <v>3943</v>
      </c>
      <c r="D1804" s="4" t="s">
        <v>92</v>
      </c>
      <c r="E1804" s="1">
        <v>3596.64</v>
      </c>
      <c r="F1804" s="1">
        <v>13</v>
      </c>
      <c r="G1804" s="1">
        <v>40</v>
      </c>
      <c r="H1804" s="1">
        <v>1101.6500000000001</v>
      </c>
      <c r="L1804" t="str">
        <f t="shared" si="28"/>
        <v>f101e1db</v>
      </c>
      <c r="M1804" s="7">
        <v>46824</v>
      </c>
      <c r="N1804" t="str">
        <f>PROPER(Table1[[#This Row],[Region]])</f>
        <v>East</v>
      </c>
      <c r="O1804" t="str">
        <f>PROPER(Table1[[#This Row],[Product Category]])</f>
        <v>Groceries</v>
      </c>
      <c r="P1804">
        <f>ROUND(Table1[[#This Row],[Sales Amount]],1)</f>
        <v>3596.6</v>
      </c>
      <c r="Q1804">
        <f>Table1[[#This Row],[Quantity Sold]]</f>
        <v>13</v>
      </c>
      <c r="R1804">
        <f>Table1[[#This Row],[Discount (%)]]</f>
        <v>40</v>
      </c>
      <c r="S1804">
        <f>Table1[[#This Row],[Profit]]</f>
        <v>1101.6500000000001</v>
      </c>
    </row>
    <row r="1805" spans="1:19" ht="13.8">
      <c r="A1805" s="1" t="s">
        <v>1780</v>
      </c>
      <c r="B1805" s="7">
        <v>46825</v>
      </c>
      <c r="C1805" s="2" t="s">
        <v>3941</v>
      </c>
      <c r="D1805" s="4" t="s">
        <v>92</v>
      </c>
      <c r="E1805" s="1">
        <v>2647.55</v>
      </c>
      <c r="F1805" s="1">
        <v>34</v>
      </c>
      <c r="G1805" s="1">
        <v>19</v>
      </c>
      <c r="H1805" s="1">
        <v>1566.99</v>
      </c>
      <c r="L1805" t="str">
        <f t="shared" si="28"/>
        <v>7ce4cadc</v>
      </c>
      <c r="M1805" s="7">
        <v>46825</v>
      </c>
      <c r="N1805" t="str">
        <f>PROPER(Table1[[#This Row],[Region]])</f>
        <v>North</v>
      </c>
      <c r="O1805" t="str">
        <f>PROPER(Table1[[#This Row],[Product Category]])</f>
        <v>Groceries</v>
      </c>
      <c r="P1805">
        <f>ROUND(Table1[[#This Row],[Sales Amount]],1)</f>
        <v>2647.6</v>
      </c>
      <c r="Q1805">
        <f>Table1[[#This Row],[Quantity Sold]]</f>
        <v>34</v>
      </c>
      <c r="R1805">
        <f>Table1[[#This Row],[Discount (%)]]</f>
        <v>19</v>
      </c>
      <c r="S1805">
        <f>Table1[[#This Row],[Profit]]</f>
        <v>1566.99</v>
      </c>
    </row>
    <row r="1806" spans="1:19" ht="13.8">
      <c r="A1806" s="1" t="s">
        <v>1781</v>
      </c>
      <c r="B1806" s="7">
        <v>46826</v>
      </c>
      <c r="C1806" s="2" t="s">
        <v>3944</v>
      </c>
      <c r="D1806" s="4" t="s">
        <v>3946</v>
      </c>
      <c r="E1806" s="1">
        <v>2662.87</v>
      </c>
      <c r="F1806" s="1">
        <v>12</v>
      </c>
      <c r="G1806" s="1">
        <v>23</v>
      </c>
      <c r="H1806" s="1">
        <v>1847.27</v>
      </c>
      <c r="L1806" t="str">
        <f t="shared" si="28"/>
        <v>f946a88b</v>
      </c>
      <c r="M1806" s="7">
        <v>46826</v>
      </c>
      <c r="N1806" t="str">
        <f>PROPER(Table1[[#This Row],[Region]])</f>
        <v>South</v>
      </c>
      <c r="O1806" t="str">
        <f>PROPER(Table1[[#This Row],[Product Category]])</f>
        <v>Electronics</v>
      </c>
      <c r="P1806">
        <f>ROUND(Table1[[#This Row],[Sales Amount]],1)</f>
        <v>2662.9</v>
      </c>
      <c r="Q1806">
        <f>Table1[[#This Row],[Quantity Sold]]</f>
        <v>12</v>
      </c>
      <c r="R1806">
        <f>Table1[[#This Row],[Discount (%)]]</f>
        <v>23</v>
      </c>
      <c r="S1806">
        <f>Table1[[#This Row],[Profit]]</f>
        <v>1847.27</v>
      </c>
    </row>
    <row r="1807" spans="1:19" ht="13.8">
      <c r="A1807" s="1" t="s">
        <v>1782</v>
      </c>
      <c r="B1807" s="7">
        <v>46827</v>
      </c>
      <c r="C1807" s="2" t="s">
        <v>3942</v>
      </c>
      <c r="D1807" s="4" t="s">
        <v>3946</v>
      </c>
      <c r="E1807" s="1">
        <v>3324.66</v>
      </c>
      <c r="F1807" s="1">
        <v>12</v>
      </c>
      <c r="G1807" s="1">
        <v>2</v>
      </c>
      <c r="H1807" s="1">
        <v>757.59</v>
      </c>
      <c r="L1807" t="str">
        <f t="shared" si="28"/>
        <v>53b41f63</v>
      </c>
      <c r="M1807" s="7">
        <v>46827</v>
      </c>
      <c r="N1807" t="str">
        <f>PROPER(Table1[[#This Row],[Region]])</f>
        <v>West</v>
      </c>
      <c r="O1807" t="str">
        <f>PROPER(Table1[[#This Row],[Product Category]])</f>
        <v>Electronics</v>
      </c>
      <c r="P1807">
        <f>ROUND(Table1[[#This Row],[Sales Amount]],1)</f>
        <v>3324.7</v>
      </c>
      <c r="Q1807">
        <f>Table1[[#This Row],[Quantity Sold]]</f>
        <v>12</v>
      </c>
      <c r="R1807">
        <f>Table1[[#This Row],[Discount (%)]]</f>
        <v>2</v>
      </c>
      <c r="S1807">
        <f>Table1[[#This Row],[Profit]]</f>
        <v>757.59</v>
      </c>
    </row>
    <row r="1808" spans="1:19" ht="13.8">
      <c r="A1808" s="1" t="s">
        <v>1783</v>
      </c>
      <c r="B1808" s="7">
        <v>46828</v>
      </c>
      <c r="C1808" s="2" t="s">
        <v>3944</v>
      </c>
      <c r="D1808" s="4" t="s">
        <v>3946</v>
      </c>
      <c r="E1808" s="1">
        <v>2123.08</v>
      </c>
      <c r="F1808" s="1">
        <v>41</v>
      </c>
      <c r="G1808" s="1">
        <v>50</v>
      </c>
      <c r="H1808" s="1">
        <v>391.53</v>
      </c>
      <c r="L1808" t="str">
        <f t="shared" si="28"/>
        <v>3b8dee7a</v>
      </c>
      <c r="M1808" s="7">
        <v>46828</v>
      </c>
      <c r="N1808" t="str">
        <f>PROPER(Table1[[#This Row],[Region]])</f>
        <v>South</v>
      </c>
      <c r="O1808" t="str">
        <f>PROPER(Table1[[#This Row],[Product Category]])</f>
        <v>Electronics</v>
      </c>
      <c r="P1808">
        <f>ROUND(Table1[[#This Row],[Sales Amount]],1)</f>
        <v>2123.1</v>
      </c>
      <c r="Q1808">
        <f>Table1[[#This Row],[Quantity Sold]]</f>
        <v>41</v>
      </c>
      <c r="R1808">
        <f>Table1[[#This Row],[Discount (%)]]</f>
        <v>50</v>
      </c>
      <c r="S1808">
        <f>Table1[[#This Row],[Profit]]</f>
        <v>391.53</v>
      </c>
    </row>
    <row r="1809" spans="1:19" ht="13.8">
      <c r="A1809" s="1" t="s">
        <v>1784</v>
      </c>
      <c r="B1809" s="7">
        <v>46829</v>
      </c>
      <c r="C1809" s="2" t="s">
        <v>3941</v>
      </c>
      <c r="D1809" s="4" t="s">
        <v>3945</v>
      </c>
      <c r="E1809" s="1">
        <v>3398.52</v>
      </c>
      <c r="F1809" s="1">
        <v>25</v>
      </c>
      <c r="G1809" s="1">
        <v>15</v>
      </c>
      <c r="H1809" s="1">
        <v>359.04</v>
      </c>
      <c r="L1809" t="str">
        <f t="shared" si="28"/>
        <v>8832b67d</v>
      </c>
      <c r="M1809" s="7">
        <v>46829</v>
      </c>
      <c r="N1809" t="str">
        <f>PROPER(Table1[[#This Row],[Region]])</f>
        <v>North</v>
      </c>
      <c r="O1809" t="str">
        <f>PROPER(Table1[[#This Row],[Product Category]])</f>
        <v>Sports</v>
      </c>
      <c r="P1809">
        <f>ROUND(Table1[[#This Row],[Sales Amount]],1)</f>
        <v>3398.5</v>
      </c>
      <c r="Q1809">
        <f>Table1[[#This Row],[Quantity Sold]]</f>
        <v>25</v>
      </c>
      <c r="R1809">
        <f>Table1[[#This Row],[Discount (%)]]</f>
        <v>15</v>
      </c>
      <c r="S1809">
        <f>Table1[[#This Row],[Profit]]</f>
        <v>359.04</v>
      </c>
    </row>
    <row r="1810" spans="1:19" ht="13.8">
      <c r="A1810" s="1" t="s">
        <v>1785</v>
      </c>
      <c r="B1810" s="7">
        <v>46830</v>
      </c>
      <c r="C1810" s="2" t="s">
        <v>3941</v>
      </c>
      <c r="D1810" s="4" t="s">
        <v>3945</v>
      </c>
      <c r="E1810" s="1">
        <v>2210.25</v>
      </c>
      <c r="F1810" s="1">
        <v>11</v>
      </c>
      <c r="G1810" s="1">
        <v>33</v>
      </c>
      <c r="H1810" s="1">
        <v>356.26</v>
      </c>
      <c r="L1810" t="str">
        <f t="shared" si="28"/>
        <v>56b1386a</v>
      </c>
      <c r="M1810" s="7">
        <v>46830</v>
      </c>
      <c r="N1810" t="str">
        <f>PROPER(Table1[[#This Row],[Region]])</f>
        <v>North</v>
      </c>
      <c r="O1810" t="str">
        <f>PROPER(Table1[[#This Row],[Product Category]])</f>
        <v>Sports</v>
      </c>
      <c r="P1810">
        <f>ROUND(Table1[[#This Row],[Sales Amount]],1)</f>
        <v>2210.3000000000002</v>
      </c>
      <c r="Q1810">
        <f>Table1[[#This Row],[Quantity Sold]]</f>
        <v>11</v>
      </c>
      <c r="R1810">
        <f>Table1[[#This Row],[Discount (%)]]</f>
        <v>33</v>
      </c>
      <c r="S1810">
        <f>Table1[[#This Row],[Profit]]</f>
        <v>356.26</v>
      </c>
    </row>
    <row r="1811" spans="1:19" ht="13.8">
      <c r="A1811" s="1" t="s">
        <v>1786</v>
      </c>
      <c r="B1811" s="7">
        <v>46831</v>
      </c>
      <c r="C1811" s="2" t="s">
        <v>3944</v>
      </c>
      <c r="D1811" s="4" t="s">
        <v>3945</v>
      </c>
      <c r="E1811" s="1">
        <v>2793.18</v>
      </c>
      <c r="F1811" s="1">
        <v>18</v>
      </c>
      <c r="G1811" s="1">
        <v>30</v>
      </c>
      <c r="H1811" s="1">
        <v>732.64</v>
      </c>
      <c r="L1811" t="str">
        <f t="shared" si="28"/>
        <v>463076b6</v>
      </c>
      <c r="M1811" s="7">
        <v>46831</v>
      </c>
      <c r="N1811" t="str">
        <f>PROPER(Table1[[#This Row],[Region]])</f>
        <v>South</v>
      </c>
      <c r="O1811" t="str">
        <f>PROPER(Table1[[#This Row],[Product Category]])</f>
        <v>Sports</v>
      </c>
      <c r="P1811">
        <f>ROUND(Table1[[#This Row],[Sales Amount]],1)</f>
        <v>2793.2</v>
      </c>
      <c r="Q1811">
        <f>Table1[[#This Row],[Quantity Sold]]</f>
        <v>18</v>
      </c>
      <c r="R1811">
        <f>Table1[[#This Row],[Discount (%)]]</f>
        <v>30</v>
      </c>
      <c r="S1811">
        <f>Table1[[#This Row],[Profit]]</f>
        <v>732.64</v>
      </c>
    </row>
    <row r="1812" spans="1:19" ht="13.8">
      <c r="A1812" s="1" t="s">
        <v>1787</v>
      </c>
      <c r="B1812" s="7">
        <v>46832</v>
      </c>
      <c r="C1812" s="2" t="s">
        <v>3942</v>
      </c>
      <c r="D1812" s="4" t="s">
        <v>3945</v>
      </c>
      <c r="E1812" s="1">
        <v>1730.17</v>
      </c>
      <c r="F1812" s="1">
        <v>41</v>
      </c>
      <c r="G1812" s="1">
        <v>13</v>
      </c>
      <c r="H1812" s="1">
        <v>370.33</v>
      </c>
      <c r="L1812" t="str">
        <f t="shared" si="28"/>
        <v>0508d462</v>
      </c>
      <c r="M1812" s="7">
        <v>46832</v>
      </c>
      <c r="N1812" t="str">
        <f>PROPER(Table1[[#This Row],[Region]])</f>
        <v>West</v>
      </c>
      <c r="O1812" t="str">
        <f>PROPER(Table1[[#This Row],[Product Category]])</f>
        <v>Sports</v>
      </c>
      <c r="P1812">
        <f>ROUND(Table1[[#This Row],[Sales Amount]],1)</f>
        <v>1730.2</v>
      </c>
      <c r="Q1812">
        <f>Table1[[#This Row],[Quantity Sold]]</f>
        <v>41</v>
      </c>
      <c r="R1812">
        <f>Table1[[#This Row],[Discount (%)]]</f>
        <v>13</v>
      </c>
      <c r="S1812">
        <f>Table1[[#This Row],[Profit]]</f>
        <v>370.33</v>
      </c>
    </row>
    <row r="1813" spans="1:19" ht="13.8">
      <c r="A1813" s="1" t="s">
        <v>1788</v>
      </c>
      <c r="B1813" s="7">
        <v>46833</v>
      </c>
      <c r="C1813" s="2" t="s">
        <v>3942</v>
      </c>
      <c r="D1813" s="4" t="s">
        <v>3945</v>
      </c>
      <c r="E1813" s="1">
        <v>3771.7</v>
      </c>
      <c r="F1813" s="1">
        <v>11</v>
      </c>
      <c r="G1813" s="1">
        <v>16</v>
      </c>
      <c r="H1813" s="1">
        <v>1225.8499999999999</v>
      </c>
      <c r="L1813" t="str">
        <f t="shared" si="28"/>
        <v>24da2f5d</v>
      </c>
      <c r="M1813" s="7">
        <v>46833</v>
      </c>
      <c r="N1813" t="str">
        <f>PROPER(Table1[[#This Row],[Region]])</f>
        <v>West</v>
      </c>
      <c r="O1813" t="str">
        <f>PROPER(Table1[[#This Row],[Product Category]])</f>
        <v>Sports</v>
      </c>
      <c r="P1813">
        <f>ROUND(Table1[[#This Row],[Sales Amount]],1)</f>
        <v>3771.7</v>
      </c>
      <c r="Q1813">
        <f>Table1[[#This Row],[Quantity Sold]]</f>
        <v>11</v>
      </c>
      <c r="R1813">
        <f>Table1[[#This Row],[Discount (%)]]</f>
        <v>16</v>
      </c>
      <c r="S1813">
        <f>Table1[[#This Row],[Profit]]</f>
        <v>1225.8499999999999</v>
      </c>
    </row>
    <row r="1814" spans="1:19" ht="13.8">
      <c r="A1814" s="1" t="s">
        <v>1789</v>
      </c>
      <c r="B1814" s="7">
        <v>46834</v>
      </c>
      <c r="C1814" s="2" t="s">
        <v>3941</v>
      </c>
      <c r="D1814" s="4" t="s">
        <v>1489</v>
      </c>
      <c r="E1814" s="1">
        <v>4511</v>
      </c>
      <c r="F1814" s="1">
        <v>44</v>
      </c>
      <c r="G1814" s="1">
        <v>12</v>
      </c>
      <c r="H1814" s="1">
        <v>1346.84</v>
      </c>
      <c r="L1814" t="str">
        <f t="shared" si="28"/>
        <v>98b7d886</v>
      </c>
      <c r="M1814" s="7">
        <v>46834</v>
      </c>
      <c r="N1814" t="str">
        <f>PROPER(Table1[[#This Row],[Region]])</f>
        <v>North</v>
      </c>
      <c r="O1814" t="str">
        <f>PROPER(Table1[[#This Row],[Product Category]])</f>
        <v>Clothing</v>
      </c>
      <c r="P1814">
        <f>ROUND(Table1[[#This Row],[Sales Amount]],1)</f>
        <v>4511</v>
      </c>
      <c r="Q1814">
        <f>Table1[[#This Row],[Quantity Sold]]</f>
        <v>44</v>
      </c>
      <c r="R1814">
        <f>Table1[[#This Row],[Discount (%)]]</f>
        <v>12</v>
      </c>
      <c r="S1814">
        <f>Table1[[#This Row],[Profit]]</f>
        <v>1346.84</v>
      </c>
    </row>
    <row r="1815" spans="1:19" ht="13.8">
      <c r="A1815" s="1" t="s">
        <v>1790</v>
      </c>
      <c r="B1815" s="7">
        <v>46835</v>
      </c>
      <c r="C1815" s="2" t="s">
        <v>3943</v>
      </c>
      <c r="D1815" s="4" t="s">
        <v>1661</v>
      </c>
      <c r="E1815" s="1">
        <v>4004.22</v>
      </c>
      <c r="F1815" s="1">
        <v>29</v>
      </c>
      <c r="G1815" s="1">
        <v>3</v>
      </c>
      <c r="H1815" s="1">
        <v>27.81</v>
      </c>
      <c r="L1815" t="str">
        <f t="shared" si="28"/>
        <v>e466f091</v>
      </c>
      <c r="M1815" s="7">
        <v>46835</v>
      </c>
      <c r="N1815" t="str">
        <f>PROPER(Table1[[#This Row],[Region]])</f>
        <v>East</v>
      </c>
      <c r="O1815" t="str">
        <f>PROPER(Table1[[#This Row],[Product Category]])</f>
        <v>Furniture</v>
      </c>
      <c r="P1815">
        <f>ROUND(Table1[[#This Row],[Sales Amount]],1)</f>
        <v>4004.2</v>
      </c>
      <c r="Q1815">
        <f>Table1[[#This Row],[Quantity Sold]]</f>
        <v>29</v>
      </c>
      <c r="R1815">
        <f>Table1[[#This Row],[Discount (%)]]</f>
        <v>3</v>
      </c>
      <c r="S1815">
        <f>Table1[[#This Row],[Profit]]</f>
        <v>27.81</v>
      </c>
    </row>
    <row r="1816" spans="1:19" ht="13.8">
      <c r="A1816" s="1" t="s">
        <v>1791</v>
      </c>
      <c r="B1816" s="7">
        <v>46836</v>
      </c>
      <c r="C1816" s="2" t="s">
        <v>3944</v>
      </c>
      <c r="D1816" s="4" t="s">
        <v>1661</v>
      </c>
      <c r="E1816" s="1">
        <v>2598.61</v>
      </c>
      <c r="F1816" s="1">
        <v>12</v>
      </c>
      <c r="G1816" s="1">
        <v>38</v>
      </c>
      <c r="H1816" s="1">
        <v>1035.46</v>
      </c>
      <c r="L1816" t="str">
        <f t="shared" si="28"/>
        <v>f9fbfdc2</v>
      </c>
      <c r="M1816" s="7">
        <v>46836</v>
      </c>
      <c r="N1816" t="str">
        <f>PROPER(Table1[[#This Row],[Region]])</f>
        <v>South</v>
      </c>
      <c r="O1816" t="str">
        <f>PROPER(Table1[[#This Row],[Product Category]])</f>
        <v>Furniture</v>
      </c>
      <c r="P1816">
        <f>ROUND(Table1[[#This Row],[Sales Amount]],1)</f>
        <v>2598.6</v>
      </c>
      <c r="Q1816">
        <f>Table1[[#This Row],[Quantity Sold]]</f>
        <v>12</v>
      </c>
      <c r="R1816">
        <f>Table1[[#This Row],[Discount (%)]]</f>
        <v>38</v>
      </c>
      <c r="S1816">
        <f>Table1[[#This Row],[Profit]]</f>
        <v>1035.46</v>
      </c>
    </row>
    <row r="1817" spans="1:19" ht="13.8">
      <c r="A1817" s="1" t="s">
        <v>1792</v>
      </c>
      <c r="B1817" s="7">
        <v>46837</v>
      </c>
      <c r="C1817" s="2" t="s">
        <v>3942</v>
      </c>
      <c r="D1817" s="4" t="s">
        <v>3946</v>
      </c>
      <c r="E1817" s="1">
        <v>3530.62</v>
      </c>
      <c r="F1817" s="1">
        <v>31</v>
      </c>
      <c r="G1817" s="1">
        <v>14</v>
      </c>
      <c r="H1817" s="1">
        <v>1434.55</v>
      </c>
      <c r="L1817" t="str">
        <f t="shared" si="28"/>
        <v>5a00dab2</v>
      </c>
      <c r="M1817" s="7">
        <v>46837</v>
      </c>
      <c r="N1817" t="str">
        <f>PROPER(Table1[[#This Row],[Region]])</f>
        <v>West</v>
      </c>
      <c r="O1817" t="str">
        <f>PROPER(Table1[[#This Row],[Product Category]])</f>
        <v>Electronics</v>
      </c>
      <c r="P1817">
        <f>ROUND(Table1[[#This Row],[Sales Amount]],1)</f>
        <v>3530.6</v>
      </c>
      <c r="Q1817">
        <f>Table1[[#This Row],[Quantity Sold]]</f>
        <v>31</v>
      </c>
      <c r="R1817">
        <f>Table1[[#This Row],[Discount (%)]]</f>
        <v>14</v>
      </c>
      <c r="S1817">
        <f>Table1[[#This Row],[Profit]]</f>
        <v>1434.55</v>
      </c>
    </row>
    <row r="1818" spans="1:19" ht="13.8">
      <c r="A1818" s="1">
        <v>47407810</v>
      </c>
      <c r="B1818" s="7">
        <v>46838</v>
      </c>
      <c r="C1818" s="2" t="s">
        <v>3944</v>
      </c>
      <c r="D1818" s="4" t="s">
        <v>1661</v>
      </c>
      <c r="E1818" s="1">
        <v>3769.7</v>
      </c>
      <c r="F1818" s="1">
        <v>34</v>
      </c>
      <c r="G1818" s="1">
        <v>1</v>
      </c>
      <c r="H1818" s="1">
        <v>85.73</v>
      </c>
      <c r="L1818" t="str">
        <f t="shared" si="28"/>
        <v>47407810</v>
      </c>
      <c r="M1818" s="7">
        <v>46838</v>
      </c>
      <c r="N1818" t="str">
        <f>PROPER(Table1[[#This Row],[Region]])</f>
        <v>South</v>
      </c>
      <c r="O1818" t="str">
        <f>PROPER(Table1[[#This Row],[Product Category]])</f>
        <v>Furniture</v>
      </c>
      <c r="P1818">
        <f>ROUND(Table1[[#This Row],[Sales Amount]],1)</f>
        <v>3769.7</v>
      </c>
      <c r="Q1818">
        <f>Table1[[#This Row],[Quantity Sold]]</f>
        <v>34</v>
      </c>
      <c r="R1818">
        <f>Table1[[#This Row],[Discount (%)]]</f>
        <v>1</v>
      </c>
      <c r="S1818">
        <f>Table1[[#This Row],[Profit]]</f>
        <v>85.73</v>
      </c>
    </row>
    <row r="1819" spans="1:19" ht="13.8">
      <c r="A1819" s="1" t="s">
        <v>1793</v>
      </c>
      <c r="B1819" s="7">
        <v>46839</v>
      </c>
      <c r="C1819" s="2" t="s">
        <v>3942</v>
      </c>
      <c r="D1819" s="4" t="s">
        <v>1489</v>
      </c>
      <c r="E1819" s="1">
        <v>241.85</v>
      </c>
      <c r="F1819" s="1">
        <v>23</v>
      </c>
      <c r="G1819" s="1">
        <v>18</v>
      </c>
      <c r="H1819" s="1">
        <v>68.42</v>
      </c>
      <c r="L1819" t="str">
        <f t="shared" si="28"/>
        <v>a5d05823</v>
      </c>
      <c r="M1819" s="7">
        <v>46839</v>
      </c>
      <c r="N1819" t="str">
        <f>PROPER(Table1[[#This Row],[Region]])</f>
        <v>West</v>
      </c>
      <c r="O1819" t="str">
        <f>PROPER(Table1[[#This Row],[Product Category]])</f>
        <v>Clothing</v>
      </c>
      <c r="P1819">
        <f>ROUND(Table1[[#This Row],[Sales Amount]],1)</f>
        <v>241.9</v>
      </c>
      <c r="Q1819">
        <f>Table1[[#This Row],[Quantity Sold]]</f>
        <v>23</v>
      </c>
      <c r="R1819">
        <f>Table1[[#This Row],[Discount (%)]]</f>
        <v>18</v>
      </c>
      <c r="S1819">
        <f>Table1[[#This Row],[Profit]]</f>
        <v>68.42</v>
      </c>
    </row>
    <row r="1820" spans="1:19" ht="13.8">
      <c r="A1820" s="1" t="s">
        <v>1794</v>
      </c>
      <c r="B1820" s="7">
        <v>46840</v>
      </c>
      <c r="C1820" s="2" t="s">
        <v>3942</v>
      </c>
      <c r="D1820" s="4" t="s">
        <v>3945</v>
      </c>
      <c r="E1820" s="1">
        <v>596.26</v>
      </c>
      <c r="F1820" s="1">
        <v>40</v>
      </c>
      <c r="G1820" s="1">
        <v>10</v>
      </c>
      <c r="H1820" s="1">
        <v>1380.58</v>
      </c>
      <c r="L1820" t="str">
        <f t="shared" si="28"/>
        <v>3a51a322</v>
      </c>
      <c r="M1820" s="7">
        <v>46840</v>
      </c>
      <c r="N1820" t="str">
        <f>PROPER(Table1[[#This Row],[Region]])</f>
        <v>West</v>
      </c>
      <c r="O1820" t="str">
        <f>PROPER(Table1[[#This Row],[Product Category]])</f>
        <v>Sports</v>
      </c>
      <c r="P1820">
        <f>ROUND(Table1[[#This Row],[Sales Amount]],1)</f>
        <v>596.29999999999995</v>
      </c>
      <c r="Q1820">
        <f>Table1[[#This Row],[Quantity Sold]]</f>
        <v>40</v>
      </c>
      <c r="R1820">
        <f>Table1[[#This Row],[Discount (%)]]</f>
        <v>10</v>
      </c>
      <c r="S1820">
        <f>Table1[[#This Row],[Profit]]</f>
        <v>1380.58</v>
      </c>
    </row>
    <row r="1821" spans="1:19" ht="13.8">
      <c r="A1821" s="1" t="s">
        <v>1795</v>
      </c>
      <c r="B1821" s="7">
        <v>46841</v>
      </c>
      <c r="C1821" s="2" t="s">
        <v>3944</v>
      </c>
      <c r="D1821" s="4" t="s">
        <v>92</v>
      </c>
      <c r="E1821" s="1">
        <v>4795.26</v>
      </c>
      <c r="F1821" s="1">
        <v>12</v>
      </c>
      <c r="G1821" s="1">
        <v>14</v>
      </c>
      <c r="H1821" s="1">
        <v>1178.71</v>
      </c>
      <c r="L1821" t="str">
        <f t="shared" si="28"/>
        <v>f438f6ed</v>
      </c>
      <c r="M1821" s="7">
        <v>46841</v>
      </c>
      <c r="N1821" t="str">
        <f>PROPER(Table1[[#This Row],[Region]])</f>
        <v>South</v>
      </c>
      <c r="O1821" t="str">
        <f>PROPER(Table1[[#This Row],[Product Category]])</f>
        <v>Groceries</v>
      </c>
      <c r="P1821">
        <f>ROUND(Table1[[#This Row],[Sales Amount]],1)</f>
        <v>4795.3</v>
      </c>
      <c r="Q1821">
        <f>Table1[[#This Row],[Quantity Sold]]</f>
        <v>12</v>
      </c>
      <c r="R1821">
        <f>Table1[[#This Row],[Discount (%)]]</f>
        <v>14</v>
      </c>
      <c r="S1821">
        <f>Table1[[#This Row],[Profit]]</f>
        <v>1178.71</v>
      </c>
    </row>
    <row r="1822" spans="1:19" ht="13.8">
      <c r="A1822" s="1" t="s">
        <v>1796</v>
      </c>
      <c r="B1822" s="7">
        <v>46842</v>
      </c>
      <c r="C1822" s="2" t="s">
        <v>3942</v>
      </c>
      <c r="D1822" s="4" t="s">
        <v>1661</v>
      </c>
      <c r="E1822" s="1">
        <v>4451.22</v>
      </c>
      <c r="F1822" s="1">
        <v>43</v>
      </c>
      <c r="G1822" s="1">
        <v>0</v>
      </c>
      <c r="H1822" s="1">
        <v>1976.79</v>
      </c>
      <c r="L1822" t="str">
        <f t="shared" si="28"/>
        <v>9bc1065b</v>
      </c>
      <c r="M1822" s="7">
        <v>46842</v>
      </c>
      <c r="N1822" t="str">
        <f>PROPER(Table1[[#This Row],[Region]])</f>
        <v>West</v>
      </c>
      <c r="O1822" t="str">
        <f>PROPER(Table1[[#This Row],[Product Category]])</f>
        <v>Furniture</v>
      </c>
      <c r="P1822">
        <f>ROUND(Table1[[#This Row],[Sales Amount]],1)</f>
        <v>4451.2</v>
      </c>
      <c r="Q1822">
        <f>Table1[[#This Row],[Quantity Sold]]</f>
        <v>43</v>
      </c>
      <c r="R1822">
        <f>Table1[[#This Row],[Discount (%)]]</f>
        <v>0</v>
      </c>
      <c r="S1822">
        <f>Table1[[#This Row],[Profit]]</f>
        <v>1976.79</v>
      </c>
    </row>
    <row r="1823" spans="1:19" ht="13.8">
      <c r="A1823" s="1" t="s">
        <v>1797</v>
      </c>
      <c r="B1823" s="7">
        <v>46843</v>
      </c>
      <c r="C1823" s="2" t="s">
        <v>3943</v>
      </c>
      <c r="D1823" s="4" t="s">
        <v>1489</v>
      </c>
      <c r="E1823" s="1">
        <v>1149.08</v>
      </c>
      <c r="F1823" s="1">
        <v>43</v>
      </c>
      <c r="G1823" s="1">
        <v>11</v>
      </c>
      <c r="H1823" s="1">
        <v>156.65</v>
      </c>
      <c r="L1823" t="str">
        <f t="shared" si="28"/>
        <v>9e6c9c5a</v>
      </c>
      <c r="M1823" s="7">
        <v>46843</v>
      </c>
      <c r="N1823" t="str">
        <f>PROPER(Table1[[#This Row],[Region]])</f>
        <v>East</v>
      </c>
      <c r="O1823" t="str">
        <f>PROPER(Table1[[#This Row],[Product Category]])</f>
        <v>Clothing</v>
      </c>
      <c r="P1823">
        <f>ROUND(Table1[[#This Row],[Sales Amount]],1)</f>
        <v>1149.0999999999999</v>
      </c>
      <c r="Q1823">
        <f>Table1[[#This Row],[Quantity Sold]]</f>
        <v>43</v>
      </c>
      <c r="R1823">
        <f>Table1[[#This Row],[Discount (%)]]</f>
        <v>11</v>
      </c>
      <c r="S1823">
        <f>Table1[[#This Row],[Profit]]</f>
        <v>156.65</v>
      </c>
    </row>
    <row r="1824" spans="1:19" ht="13.8">
      <c r="A1824" s="1" t="s">
        <v>1798</v>
      </c>
      <c r="B1824" s="7">
        <v>46844</v>
      </c>
      <c r="C1824" s="2" t="s">
        <v>3944</v>
      </c>
      <c r="D1824" s="4" t="s">
        <v>92</v>
      </c>
      <c r="E1824" s="1">
        <v>4410.3</v>
      </c>
      <c r="F1824" s="1">
        <v>32</v>
      </c>
      <c r="G1824" s="1">
        <v>29</v>
      </c>
      <c r="H1824" s="1">
        <v>1306.48</v>
      </c>
      <c r="L1824" t="str">
        <f t="shared" si="28"/>
        <v>320cedbe</v>
      </c>
      <c r="M1824" s="7">
        <v>46844</v>
      </c>
      <c r="N1824" t="str">
        <f>PROPER(Table1[[#This Row],[Region]])</f>
        <v>South</v>
      </c>
      <c r="O1824" t="str">
        <f>PROPER(Table1[[#This Row],[Product Category]])</f>
        <v>Groceries</v>
      </c>
      <c r="P1824">
        <f>ROUND(Table1[[#This Row],[Sales Amount]],1)</f>
        <v>4410.3</v>
      </c>
      <c r="Q1824">
        <f>Table1[[#This Row],[Quantity Sold]]</f>
        <v>32</v>
      </c>
      <c r="R1824">
        <f>Table1[[#This Row],[Discount (%)]]</f>
        <v>29</v>
      </c>
      <c r="S1824">
        <f>Table1[[#This Row],[Profit]]</f>
        <v>1306.48</v>
      </c>
    </row>
    <row r="1825" spans="1:19" ht="13.8">
      <c r="A1825" s="1" t="s">
        <v>1799</v>
      </c>
      <c r="B1825" s="7">
        <v>46845</v>
      </c>
      <c r="C1825" s="2" t="s">
        <v>3942</v>
      </c>
      <c r="D1825" s="4" t="s">
        <v>1661</v>
      </c>
      <c r="E1825" s="1">
        <v>282.73</v>
      </c>
      <c r="F1825" s="1">
        <v>34</v>
      </c>
      <c r="G1825" s="1">
        <v>3</v>
      </c>
      <c r="H1825" s="1">
        <v>834.19</v>
      </c>
      <c r="L1825" t="str">
        <f t="shared" si="28"/>
        <v>d1592aa1</v>
      </c>
      <c r="M1825" s="7">
        <v>46845</v>
      </c>
      <c r="N1825" t="str">
        <f>PROPER(Table1[[#This Row],[Region]])</f>
        <v>West</v>
      </c>
      <c r="O1825" t="str">
        <f>PROPER(Table1[[#This Row],[Product Category]])</f>
        <v>Furniture</v>
      </c>
      <c r="P1825">
        <f>ROUND(Table1[[#This Row],[Sales Amount]],1)</f>
        <v>282.7</v>
      </c>
      <c r="Q1825">
        <f>Table1[[#This Row],[Quantity Sold]]</f>
        <v>34</v>
      </c>
      <c r="R1825">
        <f>Table1[[#This Row],[Discount (%)]]</f>
        <v>3</v>
      </c>
      <c r="S1825">
        <f>Table1[[#This Row],[Profit]]</f>
        <v>834.19</v>
      </c>
    </row>
    <row r="1826" spans="1:19" ht="13.8">
      <c r="A1826" s="1" t="s">
        <v>1800</v>
      </c>
      <c r="B1826" s="7">
        <v>46846</v>
      </c>
      <c r="C1826" s="2" t="s">
        <v>3941</v>
      </c>
      <c r="D1826" s="4" t="s">
        <v>3945</v>
      </c>
      <c r="E1826" s="1">
        <v>2267.41</v>
      </c>
      <c r="F1826" s="1">
        <v>24</v>
      </c>
      <c r="G1826" s="1">
        <v>46</v>
      </c>
      <c r="H1826" s="1">
        <v>341.65</v>
      </c>
      <c r="L1826" t="str">
        <f t="shared" si="28"/>
        <v>e79c8d71</v>
      </c>
      <c r="M1826" s="7">
        <v>46846</v>
      </c>
      <c r="N1826" t="str">
        <f>PROPER(Table1[[#This Row],[Region]])</f>
        <v>North</v>
      </c>
      <c r="O1826" t="str">
        <f>PROPER(Table1[[#This Row],[Product Category]])</f>
        <v>Sports</v>
      </c>
      <c r="P1826">
        <f>ROUND(Table1[[#This Row],[Sales Amount]],1)</f>
        <v>2267.4</v>
      </c>
      <c r="Q1826">
        <f>Table1[[#This Row],[Quantity Sold]]</f>
        <v>24</v>
      </c>
      <c r="R1826">
        <f>Table1[[#This Row],[Discount (%)]]</f>
        <v>46</v>
      </c>
      <c r="S1826">
        <f>Table1[[#This Row],[Profit]]</f>
        <v>341.65</v>
      </c>
    </row>
    <row r="1827" spans="1:19" ht="13.8">
      <c r="A1827" s="1" t="s">
        <v>1802</v>
      </c>
      <c r="B1827" s="7">
        <v>46847</v>
      </c>
      <c r="C1827" s="2" t="s">
        <v>3943</v>
      </c>
      <c r="D1827" s="4" t="s">
        <v>1489</v>
      </c>
      <c r="E1827" s="1">
        <v>4562.0200000000004</v>
      </c>
      <c r="F1827" s="1">
        <v>39</v>
      </c>
      <c r="G1827" s="1">
        <v>37</v>
      </c>
      <c r="H1827" s="1">
        <v>940.64</v>
      </c>
      <c r="L1827" t="str">
        <f t="shared" si="28"/>
        <v>91d6d0ef</v>
      </c>
      <c r="M1827" s="7">
        <v>46847</v>
      </c>
      <c r="N1827" t="str">
        <f>PROPER(Table1[[#This Row],[Region]])</f>
        <v>East</v>
      </c>
      <c r="O1827" t="str">
        <f>PROPER(Table1[[#This Row],[Product Category]])</f>
        <v>Clothing</v>
      </c>
      <c r="P1827">
        <f>ROUND(Table1[[#This Row],[Sales Amount]],1)</f>
        <v>4562</v>
      </c>
      <c r="Q1827">
        <f>Table1[[#This Row],[Quantity Sold]]</f>
        <v>39</v>
      </c>
      <c r="R1827">
        <f>Table1[[#This Row],[Discount (%)]]</f>
        <v>37</v>
      </c>
      <c r="S1827">
        <f>Table1[[#This Row],[Profit]]</f>
        <v>940.64</v>
      </c>
    </row>
    <row r="1828" spans="1:19" ht="13.8">
      <c r="A1828" s="1" t="s">
        <v>1803</v>
      </c>
      <c r="B1828" s="7">
        <v>46848</v>
      </c>
      <c r="C1828" s="2" t="s">
        <v>3941</v>
      </c>
      <c r="D1828" s="4" t="s">
        <v>92</v>
      </c>
      <c r="E1828" s="1">
        <v>398.37</v>
      </c>
      <c r="F1828" s="1">
        <v>34</v>
      </c>
      <c r="G1828" s="1">
        <v>39</v>
      </c>
      <c r="H1828" s="1">
        <v>297</v>
      </c>
      <c r="L1828" t="str">
        <f t="shared" si="28"/>
        <v>0d253712</v>
      </c>
      <c r="M1828" s="7">
        <v>46848</v>
      </c>
      <c r="N1828" t="str">
        <f>PROPER(Table1[[#This Row],[Region]])</f>
        <v>North</v>
      </c>
      <c r="O1828" t="str">
        <f>PROPER(Table1[[#This Row],[Product Category]])</f>
        <v>Groceries</v>
      </c>
      <c r="P1828">
        <f>ROUND(Table1[[#This Row],[Sales Amount]],1)</f>
        <v>398.4</v>
      </c>
      <c r="Q1828">
        <f>Table1[[#This Row],[Quantity Sold]]</f>
        <v>34</v>
      </c>
      <c r="R1828">
        <f>Table1[[#This Row],[Discount (%)]]</f>
        <v>39</v>
      </c>
      <c r="S1828">
        <f>Table1[[#This Row],[Profit]]</f>
        <v>297</v>
      </c>
    </row>
    <row r="1829" spans="1:19" ht="13.8">
      <c r="A1829" s="1" t="s">
        <v>1804</v>
      </c>
      <c r="B1829" s="7">
        <v>46849</v>
      </c>
      <c r="C1829" s="2" t="s">
        <v>3941</v>
      </c>
      <c r="D1829" s="4" t="s">
        <v>3946</v>
      </c>
      <c r="E1829" s="1">
        <v>624.83000000000004</v>
      </c>
      <c r="F1829" s="1">
        <v>5</v>
      </c>
      <c r="G1829" s="1">
        <v>8</v>
      </c>
      <c r="H1829" s="1">
        <v>1248.74</v>
      </c>
      <c r="L1829" t="str">
        <f t="shared" si="28"/>
        <v>c78d7b22</v>
      </c>
      <c r="M1829" s="7">
        <v>46849</v>
      </c>
      <c r="N1829" t="str">
        <f>PROPER(Table1[[#This Row],[Region]])</f>
        <v>North</v>
      </c>
      <c r="O1829" t="str">
        <f>PROPER(Table1[[#This Row],[Product Category]])</f>
        <v>Electronics</v>
      </c>
      <c r="P1829">
        <f>ROUND(Table1[[#This Row],[Sales Amount]],1)</f>
        <v>624.79999999999995</v>
      </c>
      <c r="Q1829">
        <f>Table1[[#This Row],[Quantity Sold]]</f>
        <v>5</v>
      </c>
      <c r="R1829">
        <f>Table1[[#This Row],[Discount (%)]]</f>
        <v>8</v>
      </c>
      <c r="S1829">
        <f>Table1[[#This Row],[Profit]]</f>
        <v>1248.74</v>
      </c>
    </row>
    <row r="1830" spans="1:19" ht="13.8">
      <c r="A1830" s="1" t="s">
        <v>1805</v>
      </c>
      <c r="B1830" s="7">
        <v>46850</v>
      </c>
      <c r="C1830" s="2" t="s">
        <v>3943</v>
      </c>
      <c r="D1830" s="4" t="s">
        <v>92</v>
      </c>
      <c r="E1830" s="1">
        <v>2510.92</v>
      </c>
      <c r="F1830" s="1">
        <v>32</v>
      </c>
      <c r="G1830" s="1">
        <v>37</v>
      </c>
      <c r="H1830" s="1">
        <v>1755.8</v>
      </c>
      <c r="L1830" t="str">
        <f t="shared" si="28"/>
        <v>0a6e5ef5</v>
      </c>
      <c r="M1830" s="7">
        <v>46850</v>
      </c>
      <c r="N1830" t="str">
        <f>PROPER(Table1[[#This Row],[Region]])</f>
        <v>East</v>
      </c>
      <c r="O1830" t="str">
        <f>PROPER(Table1[[#This Row],[Product Category]])</f>
        <v>Groceries</v>
      </c>
      <c r="P1830">
        <f>ROUND(Table1[[#This Row],[Sales Amount]],1)</f>
        <v>2510.9</v>
      </c>
      <c r="Q1830">
        <f>Table1[[#This Row],[Quantity Sold]]</f>
        <v>32</v>
      </c>
      <c r="R1830">
        <f>Table1[[#This Row],[Discount (%)]]</f>
        <v>37</v>
      </c>
      <c r="S1830">
        <f>Table1[[#This Row],[Profit]]</f>
        <v>1755.8</v>
      </c>
    </row>
    <row r="1831" spans="1:19" ht="13.8">
      <c r="A1831" s="1" t="s">
        <v>1806</v>
      </c>
      <c r="B1831" s="7">
        <v>46851</v>
      </c>
      <c r="C1831" s="2" t="s">
        <v>3941</v>
      </c>
      <c r="D1831" s="4" t="s">
        <v>3945</v>
      </c>
      <c r="E1831" s="1">
        <v>2607.94</v>
      </c>
      <c r="F1831" s="1">
        <v>5</v>
      </c>
      <c r="G1831" s="1">
        <v>6</v>
      </c>
      <c r="H1831" s="1">
        <v>596</v>
      </c>
      <c r="L1831" t="str">
        <f t="shared" si="28"/>
        <v>ac4db68e</v>
      </c>
      <c r="M1831" s="7">
        <v>46851</v>
      </c>
      <c r="N1831" t="str">
        <f>PROPER(Table1[[#This Row],[Region]])</f>
        <v>North</v>
      </c>
      <c r="O1831" t="str">
        <f>PROPER(Table1[[#This Row],[Product Category]])</f>
        <v>Sports</v>
      </c>
      <c r="P1831">
        <f>ROUND(Table1[[#This Row],[Sales Amount]],1)</f>
        <v>2607.9</v>
      </c>
      <c r="Q1831">
        <f>Table1[[#This Row],[Quantity Sold]]</f>
        <v>5</v>
      </c>
      <c r="R1831">
        <f>Table1[[#This Row],[Discount (%)]]</f>
        <v>6</v>
      </c>
      <c r="S1831">
        <f>Table1[[#This Row],[Profit]]</f>
        <v>596</v>
      </c>
    </row>
    <row r="1832" spans="1:19" ht="13.8">
      <c r="A1832" s="1" t="s">
        <v>1807</v>
      </c>
      <c r="B1832" s="7">
        <v>46852</v>
      </c>
      <c r="C1832" s="2" t="s">
        <v>3944</v>
      </c>
      <c r="D1832" s="4" t="s">
        <v>1661</v>
      </c>
      <c r="E1832" s="1">
        <v>2925.91</v>
      </c>
      <c r="F1832" s="1">
        <v>41</v>
      </c>
      <c r="G1832" s="1">
        <v>48</v>
      </c>
      <c r="H1832" s="1">
        <v>346.62</v>
      </c>
      <c r="L1832" t="str">
        <f t="shared" si="28"/>
        <v>617a7e65</v>
      </c>
      <c r="M1832" s="7">
        <v>46852</v>
      </c>
      <c r="N1832" t="str">
        <f>PROPER(Table1[[#This Row],[Region]])</f>
        <v>South</v>
      </c>
      <c r="O1832" t="str">
        <f>PROPER(Table1[[#This Row],[Product Category]])</f>
        <v>Furniture</v>
      </c>
      <c r="P1832">
        <f>ROUND(Table1[[#This Row],[Sales Amount]],1)</f>
        <v>2925.9</v>
      </c>
      <c r="Q1832">
        <f>Table1[[#This Row],[Quantity Sold]]</f>
        <v>41</v>
      </c>
      <c r="R1832">
        <f>Table1[[#This Row],[Discount (%)]]</f>
        <v>48</v>
      </c>
      <c r="S1832">
        <f>Table1[[#This Row],[Profit]]</f>
        <v>346.62</v>
      </c>
    </row>
    <row r="1833" spans="1:19" ht="13.8">
      <c r="A1833" s="1" t="s">
        <v>1808</v>
      </c>
      <c r="B1833" s="7">
        <v>46853</v>
      </c>
      <c r="C1833" s="2" t="s">
        <v>3944</v>
      </c>
      <c r="D1833" s="4" t="s">
        <v>3946</v>
      </c>
      <c r="E1833" s="1">
        <v>3649.8</v>
      </c>
      <c r="F1833" s="1">
        <v>14</v>
      </c>
      <c r="G1833" s="1">
        <v>22</v>
      </c>
      <c r="H1833" s="1">
        <v>866.39</v>
      </c>
      <c r="L1833" t="str">
        <f t="shared" si="28"/>
        <v>e3327439</v>
      </c>
      <c r="M1833" s="7">
        <v>46853</v>
      </c>
      <c r="N1833" t="str">
        <f>PROPER(Table1[[#This Row],[Region]])</f>
        <v>South</v>
      </c>
      <c r="O1833" t="str">
        <f>PROPER(Table1[[#This Row],[Product Category]])</f>
        <v>Electronics</v>
      </c>
      <c r="P1833">
        <f>ROUND(Table1[[#This Row],[Sales Amount]],1)</f>
        <v>3649.8</v>
      </c>
      <c r="Q1833">
        <f>Table1[[#This Row],[Quantity Sold]]</f>
        <v>14</v>
      </c>
      <c r="R1833">
        <f>Table1[[#This Row],[Discount (%)]]</f>
        <v>22</v>
      </c>
      <c r="S1833">
        <f>Table1[[#This Row],[Profit]]</f>
        <v>866.39</v>
      </c>
    </row>
    <row r="1834" spans="1:19" ht="13.8">
      <c r="A1834" s="1" t="s">
        <v>1809</v>
      </c>
      <c r="B1834" s="7">
        <v>46854</v>
      </c>
      <c r="C1834" s="2" t="s">
        <v>3942</v>
      </c>
      <c r="D1834" s="4" t="s">
        <v>1489</v>
      </c>
      <c r="E1834" s="1">
        <v>1358.44</v>
      </c>
      <c r="F1834" s="1">
        <v>2</v>
      </c>
      <c r="G1834" s="1">
        <v>19</v>
      </c>
      <c r="H1834" s="1">
        <v>243.4</v>
      </c>
      <c r="L1834" t="str">
        <f t="shared" si="28"/>
        <v>53576d73</v>
      </c>
      <c r="M1834" s="7">
        <v>46854</v>
      </c>
      <c r="N1834" t="str">
        <f>PROPER(Table1[[#This Row],[Region]])</f>
        <v>West</v>
      </c>
      <c r="O1834" t="str">
        <f>PROPER(Table1[[#This Row],[Product Category]])</f>
        <v>Clothing</v>
      </c>
      <c r="P1834">
        <f>ROUND(Table1[[#This Row],[Sales Amount]],1)</f>
        <v>1358.4</v>
      </c>
      <c r="Q1834">
        <f>Table1[[#This Row],[Quantity Sold]]</f>
        <v>2</v>
      </c>
      <c r="R1834">
        <f>Table1[[#This Row],[Discount (%)]]</f>
        <v>19</v>
      </c>
      <c r="S1834">
        <f>Table1[[#This Row],[Profit]]</f>
        <v>243.4</v>
      </c>
    </row>
    <row r="1835" spans="1:19" ht="13.8">
      <c r="A1835" s="1" t="s">
        <v>1810</v>
      </c>
      <c r="B1835" s="7">
        <v>46855</v>
      </c>
      <c r="C1835" s="2" t="s">
        <v>3942</v>
      </c>
      <c r="D1835" s="4" t="s">
        <v>1489</v>
      </c>
      <c r="E1835" s="1">
        <v>1348.08</v>
      </c>
      <c r="F1835" s="1">
        <v>34</v>
      </c>
      <c r="G1835" s="1">
        <v>44</v>
      </c>
      <c r="H1835" s="1">
        <v>292</v>
      </c>
      <c r="L1835" t="str">
        <f t="shared" si="28"/>
        <v>04e164f3</v>
      </c>
      <c r="M1835" s="7">
        <v>46855</v>
      </c>
      <c r="N1835" t="str">
        <f>PROPER(Table1[[#This Row],[Region]])</f>
        <v>West</v>
      </c>
      <c r="O1835" t="str">
        <f>PROPER(Table1[[#This Row],[Product Category]])</f>
        <v>Clothing</v>
      </c>
      <c r="P1835">
        <f>ROUND(Table1[[#This Row],[Sales Amount]],1)</f>
        <v>1348.1</v>
      </c>
      <c r="Q1835">
        <f>Table1[[#This Row],[Quantity Sold]]</f>
        <v>34</v>
      </c>
      <c r="R1835">
        <f>Table1[[#This Row],[Discount (%)]]</f>
        <v>44</v>
      </c>
      <c r="S1835">
        <f>Table1[[#This Row],[Profit]]</f>
        <v>292</v>
      </c>
    </row>
    <row r="1836" spans="1:19" ht="13.8">
      <c r="A1836" s="1" t="s">
        <v>1811</v>
      </c>
      <c r="B1836" s="7">
        <v>46856</v>
      </c>
      <c r="C1836" s="2" t="s">
        <v>3944</v>
      </c>
      <c r="D1836" s="4" t="s">
        <v>1489</v>
      </c>
      <c r="E1836" s="1">
        <v>2850.1</v>
      </c>
      <c r="F1836" s="1">
        <v>13</v>
      </c>
      <c r="G1836" s="1">
        <v>40</v>
      </c>
      <c r="H1836" s="1">
        <v>1396.42</v>
      </c>
      <c r="L1836" t="str">
        <f t="shared" si="28"/>
        <v>23e3bec2</v>
      </c>
      <c r="M1836" s="7">
        <v>46856</v>
      </c>
      <c r="N1836" t="str">
        <f>PROPER(Table1[[#This Row],[Region]])</f>
        <v>South</v>
      </c>
      <c r="O1836" t="str">
        <f>PROPER(Table1[[#This Row],[Product Category]])</f>
        <v>Clothing</v>
      </c>
      <c r="P1836">
        <f>ROUND(Table1[[#This Row],[Sales Amount]],1)</f>
        <v>2850.1</v>
      </c>
      <c r="Q1836">
        <f>Table1[[#This Row],[Quantity Sold]]</f>
        <v>13</v>
      </c>
      <c r="R1836">
        <f>Table1[[#This Row],[Discount (%)]]</f>
        <v>40</v>
      </c>
      <c r="S1836">
        <f>Table1[[#This Row],[Profit]]</f>
        <v>1396.42</v>
      </c>
    </row>
    <row r="1837" spans="1:19" ht="13.8">
      <c r="A1837" s="1" t="s">
        <v>1812</v>
      </c>
      <c r="B1837" s="7">
        <v>46857</v>
      </c>
      <c r="C1837" s="2" t="s">
        <v>3943</v>
      </c>
      <c r="D1837" s="4" t="s">
        <v>3945</v>
      </c>
      <c r="E1837" s="1">
        <v>3094.92</v>
      </c>
      <c r="F1837" s="1">
        <v>18</v>
      </c>
      <c r="G1837" s="1">
        <v>40</v>
      </c>
      <c r="H1837" s="1">
        <v>206.22</v>
      </c>
      <c r="L1837" t="str">
        <f t="shared" si="28"/>
        <v>1886a8f8</v>
      </c>
      <c r="M1837" s="7">
        <v>46857</v>
      </c>
      <c r="N1837" t="str">
        <f>PROPER(Table1[[#This Row],[Region]])</f>
        <v>East</v>
      </c>
      <c r="O1837" t="str">
        <f>PROPER(Table1[[#This Row],[Product Category]])</f>
        <v>Sports</v>
      </c>
      <c r="P1837">
        <f>ROUND(Table1[[#This Row],[Sales Amount]],1)</f>
        <v>3094.9</v>
      </c>
      <c r="Q1837">
        <f>Table1[[#This Row],[Quantity Sold]]</f>
        <v>18</v>
      </c>
      <c r="R1837">
        <f>Table1[[#This Row],[Discount (%)]]</f>
        <v>40</v>
      </c>
      <c r="S1837">
        <f>Table1[[#This Row],[Profit]]</f>
        <v>206.22</v>
      </c>
    </row>
    <row r="1838" spans="1:19" ht="13.8">
      <c r="A1838" s="1" t="s">
        <v>1813</v>
      </c>
      <c r="B1838" s="7">
        <v>46858</v>
      </c>
      <c r="C1838" s="2" t="s">
        <v>3941</v>
      </c>
      <c r="D1838" s="4" t="s">
        <v>1661</v>
      </c>
      <c r="E1838" s="1">
        <v>2738.29</v>
      </c>
      <c r="F1838" s="1">
        <v>1</v>
      </c>
      <c r="G1838" s="1">
        <v>43</v>
      </c>
      <c r="H1838" s="1">
        <v>933.89</v>
      </c>
      <c r="L1838" t="str">
        <f t="shared" si="28"/>
        <v>5c6fc044</v>
      </c>
      <c r="M1838" s="7">
        <v>46858</v>
      </c>
      <c r="N1838" t="str">
        <f>PROPER(Table1[[#This Row],[Region]])</f>
        <v>North</v>
      </c>
      <c r="O1838" t="str">
        <f>PROPER(Table1[[#This Row],[Product Category]])</f>
        <v>Furniture</v>
      </c>
      <c r="P1838">
        <f>ROUND(Table1[[#This Row],[Sales Amount]],1)</f>
        <v>2738.3</v>
      </c>
      <c r="Q1838">
        <f>Table1[[#This Row],[Quantity Sold]]</f>
        <v>1</v>
      </c>
      <c r="R1838">
        <f>Table1[[#This Row],[Discount (%)]]</f>
        <v>43</v>
      </c>
      <c r="S1838">
        <f>Table1[[#This Row],[Profit]]</f>
        <v>933.89</v>
      </c>
    </row>
    <row r="1839" spans="1:19" ht="13.8">
      <c r="A1839" s="1" t="s">
        <v>1814</v>
      </c>
      <c r="B1839" s="7">
        <v>46859</v>
      </c>
      <c r="C1839" s="2" t="s">
        <v>3943</v>
      </c>
      <c r="D1839" s="4" t="s">
        <v>1489</v>
      </c>
      <c r="E1839" s="1">
        <v>4889.13</v>
      </c>
      <c r="F1839" s="1">
        <v>16</v>
      </c>
      <c r="G1839" s="1">
        <v>9</v>
      </c>
      <c r="H1839" s="1">
        <v>506.81</v>
      </c>
      <c r="L1839" t="str">
        <f t="shared" si="28"/>
        <v>8f516823</v>
      </c>
      <c r="M1839" s="7">
        <v>46859</v>
      </c>
      <c r="N1839" t="str">
        <f>PROPER(Table1[[#This Row],[Region]])</f>
        <v>East</v>
      </c>
      <c r="O1839" t="str">
        <f>PROPER(Table1[[#This Row],[Product Category]])</f>
        <v>Clothing</v>
      </c>
      <c r="P1839">
        <f>ROUND(Table1[[#This Row],[Sales Amount]],1)</f>
        <v>4889.1000000000004</v>
      </c>
      <c r="Q1839">
        <f>Table1[[#This Row],[Quantity Sold]]</f>
        <v>16</v>
      </c>
      <c r="R1839">
        <f>Table1[[#This Row],[Discount (%)]]</f>
        <v>9</v>
      </c>
      <c r="S1839">
        <f>Table1[[#This Row],[Profit]]</f>
        <v>506.81</v>
      </c>
    </row>
    <row r="1840" spans="1:19" ht="13.8">
      <c r="A1840" s="1" t="s">
        <v>1815</v>
      </c>
      <c r="B1840" s="7">
        <v>46860</v>
      </c>
      <c r="C1840" s="6" t="s">
        <v>3943</v>
      </c>
      <c r="D1840" s="4" t="s">
        <v>1661</v>
      </c>
      <c r="E1840" s="1">
        <v>4916.49</v>
      </c>
      <c r="F1840" s="1">
        <v>40</v>
      </c>
      <c r="G1840" s="1">
        <v>23</v>
      </c>
      <c r="H1840" s="1">
        <v>1593.54</v>
      </c>
      <c r="L1840" t="str">
        <f t="shared" si="28"/>
        <v>bf51789f</v>
      </c>
      <c r="M1840" s="7">
        <v>46860</v>
      </c>
      <c r="N1840" t="str">
        <f>PROPER(Table1[[#This Row],[Region]])</f>
        <v>East</v>
      </c>
      <c r="O1840" t="str">
        <f>PROPER(Table1[[#This Row],[Product Category]])</f>
        <v>Furniture</v>
      </c>
      <c r="P1840">
        <f>ROUND(Table1[[#This Row],[Sales Amount]],1)</f>
        <v>4916.5</v>
      </c>
      <c r="Q1840">
        <f>Table1[[#This Row],[Quantity Sold]]</f>
        <v>40</v>
      </c>
      <c r="R1840">
        <f>Table1[[#This Row],[Discount (%)]]</f>
        <v>23</v>
      </c>
      <c r="S1840">
        <f>Table1[[#This Row],[Profit]]</f>
        <v>1593.54</v>
      </c>
    </row>
    <row r="1841" spans="1:19" ht="13.8">
      <c r="A1841" s="1" t="s">
        <v>1817</v>
      </c>
      <c r="B1841" s="7">
        <v>46861</v>
      </c>
      <c r="C1841" s="6" t="s">
        <v>3943</v>
      </c>
      <c r="D1841" s="4" t="s">
        <v>3946</v>
      </c>
      <c r="E1841" s="1">
        <v>4608.5</v>
      </c>
      <c r="F1841" s="1">
        <v>23</v>
      </c>
      <c r="G1841" s="1">
        <v>42</v>
      </c>
      <c r="H1841" s="1">
        <v>1777.93</v>
      </c>
      <c r="L1841" t="str">
        <f t="shared" si="28"/>
        <v>20c2f05b</v>
      </c>
      <c r="M1841" s="7">
        <v>46861</v>
      </c>
      <c r="N1841" t="str">
        <f>PROPER(Table1[[#This Row],[Region]])</f>
        <v>East</v>
      </c>
      <c r="O1841" t="str">
        <f>PROPER(Table1[[#This Row],[Product Category]])</f>
        <v>Electronics</v>
      </c>
      <c r="P1841">
        <f>ROUND(Table1[[#This Row],[Sales Amount]],1)</f>
        <v>4608.5</v>
      </c>
      <c r="Q1841">
        <f>Table1[[#This Row],[Quantity Sold]]</f>
        <v>23</v>
      </c>
      <c r="R1841">
        <f>Table1[[#This Row],[Discount (%)]]</f>
        <v>42</v>
      </c>
      <c r="S1841">
        <f>Table1[[#This Row],[Profit]]</f>
        <v>1777.93</v>
      </c>
    </row>
    <row r="1842" spans="1:19" ht="13.8">
      <c r="A1842" s="1" t="s">
        <v>1818</v>
      </c>
      <c r="B1842" s="7">
        <v>46862</v>
      </c>
      <c r="C1842" s="2" t="s">
        <v>3941</v>
      </c>
      <c r="D1842" s="4" t="s">
        <v>1661</v>
      </c>
      <c r="E1842" s="1">
        <v>4337.0600000000004</v>
      </c>
      <c r="F1842" s="1">
        <v>28</v>
      </c>
      <c r="G1842" s="1">
        <v>30</v>
      </c>
      <c r="H1842" s="1">
        <v>852.11</v>
      </c>
      <c r="L1842" t="str">
        <f t="shared" si="28"/>
        <v>0e5b445e</v>
      </c>
      <c r="M1842" s="7">
        <v>46862</v>
      </c>
      <c r="N1842" t="str">
        <f>PROPER(Table1[[#This Row],[Region]])</f>
        <v>North</v>
      </c>
      <c r="O1842" t="str">
        <f>PROPER(Table1[[#This Row],[Product Category]])</f>
        <v>Furniture</v>
      </c>
      <c r="P1842">
        <f>ROUND(Table1[[#This Row],[Sales Amount]],1)</f>
        <v>4337.1000000000004</v>
      </c>
      <c r="Q1842">
        <f>Table1[[#This Row],[Quantity Sold]]</f>
        <v>28</v>
      </c>
      <c r="R1842">
        <f>Table1[[#This Row],[Discount (%)]]</f>
        <v>30</v>
      </c>
      <c r="S1842">
        <f>Table1[[#This Row],[Profit]]</f>
        <v>852.11</v>
      </c>
    </row>
    <row r="1843" spans="1:19" ht="13.8">
      <c r="A1843" s="1" t="s">
        <v>1819</v>
      </c>
      <c r="B1843" s="7">
        <v>46863</v>
      </c>
      <c r="C1843" s="2" t="s">
        <v>3941</v>
      </c>
      <c r="D1843" s="4" t="s">
        <v>1661</v>
      </c>
      <c r="E1843" s="1">
        <v>1241.45</v>
      </c>
      <c r="F1843" s="1">
        <v>40</v>
      </c>
      <c r="G1843" s="1">
        <v>27</v>
      </c>
      <c r="H1843" s="1">
        <v>1888.82</v>
      </c>
      <c r="L1843" t="str">
        <f t="shared" si="28"/>
        <v>701e640b</v>
      </c>
      <c r="M1843" s="7">
        <v>46863</v>
      </c>
      <c r="N1843" t="str">
        <f>PROPER(Table1[[#This Row],[Region]])</f>
        <v>North</v>
      </c>
      <c r="O1843" t="str">
        <f>PROPER(Table1[[#This Row],[Product Category]])</f>
        <v>Furniture</v>
      </c>
      <c r="P1843">
        <f>ROUND(Table1[[#This Row],[Sales Amount]],1)</f>
        <v>1241.5</v>
      </c>
      <c r="Q1843">
        <f>Table1[[#This Row],[Quantity Sold]]</f>
        <v>40</v>
      </c>
      <c r="R1843">
        <f>Table1[[#This Row],[Discount (%)]]</f>
        <v>27</v>
      </c>
      <c r="S1843">
        <f>Table1[[#This Row],[Profit]]</f>
        <v>1888.82</v>
      </c>
    </row>
    <row r="1844" spans="1:19" ht="13.8">
      <c r="A1844" s="1" t="s">
        <v>1820</v>
      </c>
      <c r="B1844" s="7">
        <v>46864</v>
      </c>
      <c r="C1844" s="2" t="s">
        <v>3944</v>
      </c>
      <c r="D1844" s="4" t="s">
        <v>3946</v>
      </c>
      <c r="E1844" s="1">
        <v>67.31</v>
      </c>
      <c r="F1844" s="1">
        <v>37</v>
      </c>
      <c r="G1844" s="1">
        <v>6</v>
      </c>
      <c r="H1844" s="1">
        <v>696.83</v>
      </c>
      <c r="L1844" t="str">
        <f t="shared" si="28"/>
        <v>d0654ea4</v>
      </c>
      <c r="M1844" s="7">
        <v>46864</v>
      </c>
      <c r="N1844" t="str">
        <f>PROPER(Table1[[#This Row],[Region]])</f>
        <v>South</v>
      </c>
      <c r="O1844" t="str">
        <f>PROPER(Table1[[#This Row],[Product Category]])</f>
        <v>Electronics</v>
      </c>
      <c r="P1844">
        <f>ROUND(Table1[[#This Row],[Sales Amount]],1)</f>
        <v>67.3</v>
      </c>
      <c r="Q1844">
        <f>Table1[[#This Row],[Quantity Sold]]</f>
        <v>37</v>
      </c>
      <c r="R1844">
        <f>Table1[[#This Row],[Discount (%)]]</f>
        <v>6</v>
      </c>
      <c r="S1844">
        <f>Table1[[#This Row],[Profit]]</f>
        <v>696.83</v>
      </c>
    </row>
    <row r="1845" spans="1:19" ht="13.8">
      <c r="A1845" s="1" t="s">
        <v>1821</v>
      </c>
      <c r="B1845" s="7">
        <v>46865</v>
      </c>
      <c r="C1845" s="2" t="s">
        <v>3944</v>
      </c>
      <c r="D1845" s="4" t="s">
        <v>3945</v>
      </c>
      <c r="E1845" s="1">
        <v>2560.79</v>
      </c>
      <c r="F1845" s="1">
        <v>33</v>
      </c>
      <c r="G1845" s="1">
        <v>28</v>
      </c>
      <c r="H1845" s="1">
        <v>585.5</v>
      </c>
      <c r="L1845" t="str">
        <f t="shared" si="28"/>
        <v>7a36bd13</v>
      </c>
      <c r="M1845" s="7">
        <v>46865</v>
      </c>
      <c r="N1845" t="str">
        <f>PROPER(Table1[[#This Row],[Region]])</f>
        <v>South</v>
      </c>
      <c r="O1845" t="str">
        <f>PROPER(Table1[[#This Row],[Product Category]])</f>
        <v>Sports</v>
      </c>
      <c r="P1845">
        <f>ROUND(Table1[[#This Row],[Sales Amount]],1)</f>
        <v>2560.8000000000002</v>
      </c>
      <c r="Q1845">
        <f>Table1[[#This Row],[Quantity Sold]]</f>
        <v>33</v>
      </c>
      <c r="R1845">
        <f>Table1[[#This Row],[Discount (%)]]</f>
        <v>28</v>
      </c>
      <c r="S1845">
        <f>Table1[[#This Row],[Profit]]</f>
        <v>585.5</v>
      </c>
    </row>
    <row r="1846" spans="1:19" ht="13.8">
      <c r="A1846" s="1" t="s">
        <v>1822</v>
      </c>
      <c r="B1846" s="7">
        <v>46866</v>
      </c>
      <c r="C1846" s="2" t="s">
        <v>3942</v>
      </c>
      <c r="D1846" s="4" t="s">
        <v>1489</v>
      </c>
      <c r="E1846" s="1">
        <v>3871.09</v>
      </c>
      <c r="F1846" s="1">
        <v>19</v>
      </c>
      <c r="G1846" s="1">
        <v>12</v>
      </c>
      <c r="H1846" s="1">
        <v>1935.19</v>
      </c>
      <c r="L1846" t="str">
        <f t="shared" si="28"/>
        <v>921bd0ba</v>
      </c>
      <c r="M1846" s="7">
        <v>46866</v>
      </c>
      <c r="N1846" t="str">
        <f>PROPER(Table1[[#This Row],[Region]])</f>
        <v>West</v>
      </c>
      <c r="O1846" t="str">
        <f>PROPER(Table1[[#This Row],[Product Category]])</f>
        <v>Clothing</v>
      </c>
      <c r="P1846">
        <f>ROUND(Table1[[#This Row],[Sales Amount]],1)</f>
        <v>3871.1</v>
      </c>
      <c r="Q1846">
        <f>Table1[[#This Row],[Quantity Sold]]</f>
        <v>19</v>
      </c>
      <c r="R1846">
        <f>Table1[[#This Row],[Discount (%)]]</f>
        <v>12</v>
      </c>
      <c r="S1846">
        <f>Table1[[#This Row],[Profit]]</f>
        <v>1935.19</v>
      </c>
    </row>
    <row r="1847" spans="1:19" ht="13.8">
      <c r="A1847" s="1" t="s">
        <v>1823</v>
      </c>
      <c r="B1847" s="7">
        <v>46867</v>
      </c>
      <c r="C1847" s="2" t="s">
        <v>3941</v>
      </c>
      <c r="D1847" s="4" t="s">
        <v>3945</v>
      </c>
      <c r="E1847" s="1">
        <v>2244.89</v>
      </c>
      <c r="F1847" s="1">
        <v>7</v>
      </c>
      <c r="G1847" s="1">
        <v>33</v>
      </c>
      <c r="H1847" s="1">
        <v>40.869999999999997</v>
      </c>
      <c r="L1847" t="str">
        <f t="shared" si="28"/>
        <v>67ffa125</v>
      </c>
      <c r="M1847" s="7">
        <v>46867</v>
      </c>
      <c r="N1847" t="str">
        <f>PROPER(Table1[[#This Row],[Region]])</f>
        <v>North</v>
      </c>
      <c r="O1847" t="str">
        <f>PROPER(Table1[[#This Row],[Product Category]])</f>
        <v>Sports</v>
      </c>
      <c r="P1847">
        <f>ROUND(Table1[[#This Row],[Sales Amount]],1)</f>
        <v>2244.9</v>
      </c>
      <c r="Q1847">
        <f>Table1[[#This Row],[Quantity Sold]]</f>
        <v>7</v>
      </c>
      <c r="R1847">
        <f>Table1[[#This Row],[Discount (%)]]</f>
        <v>33</v>
      </c>
      <c r="S1847">
        <f>Table1[[#This Row],[Profit]]</f>
        <v>40.869999999999997</v>
      </c>
    </row>
    <row r="1848" spans="1:19" ht="13.8">
      <c r="A1848" s="1" t="s">
        <v>1824</v>
      </c>
      <c r="B1848" s="7">
        <v>46868</v>
      </c>
      <c r="C1848" s="2" t="s">
        <v>3941</v>
      </c>
      <c r="D1848" s="4" t="s">
        <v>1489</v>
      </c>
      <c r="E1848" s="1">
        <v>240.47</v>
      </c>
      <c r="F1848" s="1">
        <v>24</v>
      </c>
      <c r="G1848" s="1">
        <v>1</v>
      </c>
      <c r="H1848" s="1">
        <v>332.93</v>
      </c>
      <c r="L1848" t="str">
        <f t="shared" si="28"/>
        <v>ff365f32</v>
      </c>
      <c r="M1848" s="7">
        <v>46868</v>
      </c>
      <c r="N1848" t="str">
        <f>PROPER(Table1[[#This Row],[Region]])</f>
        <v>North</v>
      </c>
      <c r="O1848" t="str">
        <f>PROPER(Table1[[#This Row],[Product Category]])</f>
        <v>Clothing</v>
      </c>
      <c r="P1848">
        <f>ROUND(Table1[[#This Row],[Sales Amount]],1)</f>
        <v>240.5</v>
      </c>
      <c r="Q1848">
        <f>Table1[[#This Row],[Quantity Sold]]</f>
        <v>24</v>
      </c>
      <c r="R1848">
        <f>Table1[[#This Row],[Discount (%)]]</f>
        <v>1</v>
      </c>
      <c r="S1848">
        <f>Table1[[#This Row],[Profit]]</f>
        <v>332.93</v>
      </c>
    </row>
    <row r="1849" spans="1:19" ht="13.8">
      <c r="A1849" s="1" t="s">
        <v>1825</v>
      </c>
      <c r="B1849" s="7">
        <v>46869</v>
      </c>
      <c r="C1849" s="2" t="s">
        <v>3944</v>
      </c>
      <c r="D1849" s="4" t="s">
        <v>1489</v>
      </c>
      <c r="E1849" s="1">
        <v>1180.04</v>
      </c>
      <c r="F1849" s="1">
        <v>24</v>
      </c>
      <c r="G1849" s="1">
        <v>27</v>
      </c>
      <c r="H1849" s="1">
        <v>674.27</v>
      </c>
      <c r="L1849" t="str">
        <f t="shared" si="28"/>
        <v>35050bfb</v>
      </c>
      <c r="M1849" s="7">
        <v>46869</v>
      </c>
      <c r="N1849" t="str">
        <f>PROPER(Table1[[#This Row],[Region]])</f>
        <v>South</v>
      </c>
      <c r="O1849" t="str">
        <f>PROPER(Table1[[#This Row],[Product Category]])</f>
        <v>Clothing</v>
      </c>
      <c r="P1849">
        <f>ROUND(Table1[[#This Row],[Sales Amount]],1)</f>
        <v>1180</v>
      </c>
      <c r="Q1849">
        <f>Table1[[#This Row],[Quantity Sold]]</f>
        <v>24</v>
      </c>
      <c r="R1849">
        <f>Table1[[#This Row],[Discount (%)]]</f>
        <v>27</v>
      </c>
      <c r="S1849">
        <f>Table1[[#This Row],[Profit]]</f>
        <v>674.27</v>
      </c>
    </row>
    <row r="1850" spans="1:19" ht="13.8">
      <c r="A1850" s="1" t="s">
        <v>1826</v>
      </c>
      <c r="B1850" s="7">
        <v>46870</v>
      </c>
      <c r="C1850" s="2" t="s">
        <v>3941</v>
      </c>
      <c r="D1850" s="4" t="s">
        <v>3946</v>
      </c>
      <c r="E1850" s="1">
        <v>3332.23</v>
      </c>
      <c r="F1850" s="1">
        <v>7</v>
      </c>
      <c r="G1850" s="1">
        <v>36</v>
      </c>
      <c r="H1850" s="1">
        <v>256.36</v>
      </c>
      <c r="L1850" t="str">
        <f t="shared" si="28"/>
        <v>e04d2914</v>
      </c>
      <c r="M1850" s="7">
        <v>46870</v>
      </c>
      <c r="N1850" t="str">
        <f>PROPER(Table1[[#This Row],[Region]])</f>
        <v>North</v>
      </c>
      <c r="O1850" t="str">
        <f>PROPER(Table1[[#This Row],[Product Category]])</f>
        <v>Electronics</v>
      </c>
      <c r="P1850">
        <f>ROUND(Table1[[#This Row],[Sales Amount]],1)</f>
        <v>3332.2</v>
      </c>
      <c r="Q1850">
        <f>Table1[[#This Row],[Quantity Sold]]</f>
        <v>7</v>
      </c>
      <c r="R1850">
        <f>Table1[[#This Row],[Discount (%)]]</f>
        <v>36</v>
      </c>
      <c r="S1850">
        <f>Table1[[#This Row],[Profit]]</f>
        <v>256.36</v>
      </c>
    </row>
    <row r="1851" spans="1:19" ht="13.8">
      <c r="A1851" s="1" t="s">
        <v>1827</v>
      </c>
      <c r="B1851" s="7">
        <v>46871</v>
      </c>
      <c r="C1851" s="6" t="s">
        <v>3943</v>
      </c>
      <c r="D1851" s="4" t="s">
        <v>1489</v>
      </c>
      <c r="E1851" s="1">
        <v>2097.63</v>
      </c>
      <c r="F1851" s="1">
        <v>43</v>
      </c>
      <c r="G1851" s="1">
        <v>39</v>
      </c>
      <c r="H1851" s="1">
        <v>1578.12</v>
      </c>
      <c r="L1851" t="str">
        <f t="shared" si="28"/>
        <v>3d8acaad</v>
      </c>
      <c r="M1851" s="7">
        <v>46871</v>
      </c>
      <c r="N1851" t="str">
        <f>PROPER(Table1[[#This Row],[Region]])</f>
        <v>East</v>
      </c>
      <c r="O1851" t="str">
        <f>PROPER(Table1[[#This Row],[Product Category]])</f>
        <v>Clothing</v>
      </c>
      <c r="P1851">
        <f>ROUND(Table1[[#This Row],[Sales Amount]],1)</f>
        <v>2097.6</v>
      </c>
      <c r="Q1851">
        <f>Table1[[#This Row],[Quantity Sold]]</f>
        <v>43</v>
      </c>
      <c r="R1851">
        <f>Table1[[#This Row],[Discount (%)]]</f>
        <v>39</v>
      </c>
      <c r="S1851">
        <f>Table1[[#This Row],[Profit]]</f>
        <v>1578.12</v>
      </c>
    </row>
    <row r="1852" spans="1:19" ht="13.8">
      <c r="A1852" s="1" t="s">
        <v>1828</v>
      </c>
      <c r="B1852" s="7">
        <v>46872</v>
      </c>
      <c r="C1852" s="2" t="s">
        <v>3944</v>
      </c>
      <c r="D1852" s="4" t="s">
        <v>92</v>
      </c>
      <c r="E1852" s="1">
        <v>3614.62</v>
      </c>
      <c r="F1852" s="1">
        <v>47</v>
      </c>
      <c r="G1852" s="1">
        <v>40</v>
      </c>
      <c r="H1852" s="1">
        <v>931.45</v>
      </c>
      <c r="L1852" t="str">
        <f t="shared" si="28"/>
        <v>2903645a</v>
      </c>
      <c r="M1852" s="7">
        <v>46872</v>
      </c>
      <c r="N1852" t="str">
        <f>PROPER(Table1[[#This Row],[Region]])</f>
        <v>South</v>
      </c>
      <c r="O1852" t="str">
        <f>PROPER(Table1[[#This Row],[Product Category]])</f>
        <v>Groceries</v>
      </c>
      <c r="P1852">
        <f>ROUND(Table1[[#This Row],[Sales Amount]],1)</f>
        <v>3614.6</v>
      </c>
      <c r="Q1852">
        <f>Table1[[#This Row],[Quantity Sold]]</f>
        <v>47</v>
      </c>
      <c r="R1852">
        <f>Table1[[#This Row],[Discount (%)]]</f>
        <v>40</v>
      </c>
      <c r="S1852">
        <f>Table1[[#This Row],[Profit]]</f>
        <v>931.45</v>
      </c>
    </row>
    <row r="1853" spans="1:19" ht="13.8">
      <c r="A1853" s="1">
        <v>84840886</v>
      </c>
      <c r="B1853" s="7">
        <v>46873</v>
      </c>
      <c r="C1853" s="6" t="s">
        <v>3943</v>
      </c>
      <c r="D1853" s="4" t="s">
        <v>92</v>
      </c>
      <c r="E1853" s="1">
        <v>1744.26</v>
      </c>
      <c r="F1853" s="1">
        <v>29</v>
      </c>
      <c r="G1853" s="1">
        <v>46</v>
      </c>
      <c r="H1853" s="1">
        <v>646.6</v>
      </c>
      <c r="L1853" t="str">
        <f t="shared" si="28"/>
        <v>84840886</v>
      </c>
      <c r="M1853" s="7">
        <v>46873</v>
      </c>
      <c r="N1853" t="str">
        <f>PROPER(Table1[[#This Row],[Region]])</f>
        <v>East</v>
      </c>
      <c r="O1853" t="str">
        <f>PROPER(Table1[[#This Row],[Product Category]])</f>
        <v>Groceries</v>
      </c>
      <c r="P1853">
        <f>ROUND(Table1[[#This Row],[Sales Amount]],1)</f>
        <v>1744.3</v>
      </c>
      <c r="Q1853">
        <f>Table1[[#This Row],[Quantity Sold]]</f>
        <v>29</v>
      </c>
      <c r="R1853">
        <f>Table1[[#This Row],[Discount (%)]]</f>
        <v>46</v>
      </c>
      <c r="S1853">
        <f>Table1[[#This Row],[Profit]]</f>
        <v>646.6</v>
      </c>
    </row>
    <row r="1854" spans="1:19" ht="13.8">
      <c r="A1854" s="1" t="s">
        <v>1829</v>
      </c>
      <c r="B1854" s="7">
        <v>46874</v>
      </c>
      <c r="C1854" s="2" t="s">
        <v>3942</v>
      </c>
      <c r="D1854" s="4" t="s">
        <v>1661</v>
      </c>
      <c r="E1854" s="1">
        <v>1048.2</v>
      </c>
      <c r="F1854" s="1">
        <v>23</v>
      </c>
      <c r="G1854" s="1">
        <v>27</v>
      </c>
      <c r="H1854" s="1">
        <v>1833.13</v>
      </c>
      <c r="L1854" t="str">
        <f t="shared" si="28"/>
        <v>a8005efe</v>
      </c>
      <c r="M1854" s="7">
        <v>46874</v>
      </c>
      <c r="N1854" t="str">
        <f>PROPER(Table1[[#This Row],[Region]])</f>
        <v>West</v>
      </c>
      <c r="O1854" t="str">
        <f>PROPER(Table1[[#This Row],[Product Category]])</f>
        <v>Furniture</v>
      </c>
      <c r="P1854">
        <f>ROUND(Table1[[#This Row],[Sales Amount]],1)</f>
        <v>1048.2</v>
      </c>
      <c r="Q1854">
        <f>Table1[[#This Row],[Quantity Sold]]</f>
        <v>23</v>
      </c>
      <c r="R1854">
        <f>Table1[[#This Row],[Discount (%)]]</f>
        <v>27</v>
      </c>
      <c r="S1854">
        <f>Table1[[#This Row],[Profit]]</f>
        <v>1833.13</v>
      </c>
    </row>
    <row r="1855" spans="1:19" ht="13.8">
      <c r="A1855" s="1" t="s">
        <v>1830</v>
      </c>
      <c r="B1855" s="7">
        <v>46875</v>
      </c>
      <c r="C1855" s="6" t="s">
        <v>3943</v>
      </c>
      <c r="D1855" s="4" t="s">
        <v>92</v>
      </c>
      <c r="E1855" s="1">
        <v>1270.18</v>
      </c>
      <c r="F1855" s="1">
        <v>9</v>
      </c>
      <c r="G1855" s="1">
        <v>27</v>
      </c>
      <c r="H1855" s="1">
        <v>1701.85</v>
      </c>
      <c r="L1855" t="str">
        <f t="shared" si="28"/>
        <v>adb24036</v>
      </c>
      <c r="M1855" s="7">
        <v>46875</v>
      </c>
      <c r="N1855" t="str">
        <f>PROPER(Table1[[#This Row],[Region]])</f>
        <v>East</v>
      </c>
      <c r="O1855" t="str">
        <f>PROPER(Table1[[#This Row],[Product Category]])</f>
        <v>Groceries</v>
      </c>
      <c r="P1855">
        <f>ROUND(Table1[[#This Row],[Sales Amount]],1)</f>
        <v>1270.2</v>
      </c>
      <c r="Q1855">
        <f>Table1[[#This Row],[Quantity Sold]]</f>
        <v>9</v>
      </c>
      <c r="R1855">
        <f>Table1[[#This Row],[Discount (%)]]</f>
        <v>27</v>
      </c>
      <c r="S1855">
        <f>Table1[[#This Row],[Profit]]</f>
        <v>1701.85</v>
      </c>
    </row>
    <row r="1856" spans="1:19" ht="13.8">
      <c r="A1856" s="1" t="s">
        <v>1831</v>
      </c>
      <c r="B1856" s="7">
        <v>46876</v>
      </c>
      <c r="C1856" s="6" t="s">
        <v>3943</v>
      </c>
      <c r="D1856" s="4" t="s">
        <v>92</v>
      </c>
      <c r="E1856" s="1">
        <v>981.93</v>
      </c>
      <c r="F1856" s="1">
        <v>50</v>
      </c>
      <c r="G1856" s="1">
        <v>8</v>
      </c>
      <c r="H1856" s="1">
        <v>1953.56</v>
      </c>
      <c r="L1856" t="str">
        <f t="shared" si="28"/>
        <v>6a8450fb</v>
      </c>
      <c r="M1856" s="7">
        <v>46876</v>
      </c>
      <c r="N1856" t="str">
        <f>PROPER(Table1[[#This Row],[Region]])</f>
        <v>East</v>
      </c>
      <c r="O1856" t="str">
        <f>PROPER(Table1[[#This Row],[Product Category]])</f>
        <v>Groceries</v>
      </c>
      <c r="P1856">
        <f>ROUND(Table1[[#This Row],[Sales Amount]],1)</f>
        <v>981.9</v>
      </c>
      <c r="Q1856">
        <f>Table1[[#This Row],[Quantity Sold]]</f>
        <v>50</v>
      </c>
      <c r="R1856">
        <f>Table1[[#This Row],[Discount (%)]]</f>
        <v>8</v>
      </c>
      <c r="S1856">
        <f>Table1[[#This Row],[Profit]]</f>
        <v>1953.56</v>
      </c>
    </row>
    <row r="1857" spans="1:19" ht="13.8">
      <c r="A1857" s="1" t="s">
        <v>1832</v>
      </c>
      <c r="B1857" s="7">
        <v>46877</v>
      </c>
      <c r="C1857" s="2" t="s">
        <v>3942</v>
      </c>
      <c r="D1857" s="4" t="s">
        <v>1661</v>
      </c>
      <c r="E1857" s="1">
        <v>836.99</v>
      </c>
      <c r="F1857" s="1">
        <v>30</v>
      </c>
      <c r="G1857" s="1">
        <v>20</v>
      </c>
      <c r="H1857" s="1">
        <v>380.87</v>
      </c>
      <c r="L1857" t="str">
        <f t="shared" si="28"/>
        <v>a536589f</v>
      </c>
      <c r="M1857" s="7">
        <v>46877</v>
      </c>
      <c r="N1857" t="str">
        <f>PROPER(Table1[[#This Row],[Region]])</f>
        <v>West</v>
      </c>
      <c r="O1857" t="str">
        <f>PROPER(Table1[[#This Row],[Product Category]])</f>
        <v>Furniture</v>
      </c>
      <c r="P1857">
        <f>ROUND(Table1[[#This Row],[Sales Amount]],1)</f>
        <v>837</v>
      </c>
      <c r="Q1857">
        <f>Table1[[#This Row],[Quantity Sold]]</f>
        <v>30</v>
      </c>
      <c r="R1857">
        <f>Table1[[#This Row],[Discount (%)]]</f>
        <v>20</v>
      </c>
      <c r="S1857">
        <f>Table1[[#This Row],[Profit]]</f>
        <v>380.87</v>
      </c>
    </row>
    <row r="1858" spans="1:19" ht="13.8">
      <c r="A1858" s="1" t="s">
        <v>1833</v>
      </c>
      <c r="B1858" s="7">
        <v>46878</v>
      </c>
      <c r="C1858" s="2" t="s">
        <v>3941</v>
      </c>
      <c r="D1858" s="4" t="s">
        <v>1661</v>
      </c>
      <c r="E1858" s="1">
        <v>1314.57</v>
      </c>
      <c r="F1858" s="1">
        <v>22</v>
      </c>
      <c r="G1858" s="1">
        <v>27</v>
      </c>
      <c r="H1858" s="1">
        <v>1710.81</v>
      </c>
      <c r="L1858" t="str">
        <f t="shared" ref="L1858:L1921" si="29">TRIM(A1858)</f>
        <v>57981f96</v>
      </c>
      <c r="M1858" s="7">
        <v>46878</v>
      </c>
      <c r="N1858" t="str">
        <f>PROPER(Table1[[#This Row],[Region]])</f>
        <v>North</v>
      </c>
      <c r="O1858" t="str">
        <f>PROPER(Table1[[#This Row],[Product Category]])</f>
        <v>Furniture</v>
      </c>
      <c r="P1858">
        <f>ROUND(Table1[[#This Row],[Sales Amount]],1)</f>
        <v>1314.6</v>
      </c>
      <c r="Q1858">
        <f>Table1[[#This Row],[Quantity Sold]]</f>
        <v>22</v>
      </c>
      <c r="R1858">
        <f>Table1[[#This Row],[Discount (%)]]</f>
        <v>27</v>
      </c>
      <c r="S1858">
        <f>Table1[[#This Row],[Profit]]</f>
        <v>1710.81</v>
      </c>
    </row>
    <row r="1859" spans="1:19" ht="13.8">
      <c r="A1859" s="1" t="s">
        <v>1834</v>
      </c>
      <c r="B1859" s="7">
        <v>46879</v>
      </c>
      <c r="C1859" s="2" t="s">
        <v>3942</v>
      </c>
      <c r="D1859" s="4" t="s">
        <v>92</v>
      </c>
      <c r="E1859" s="1">
        <v>2308.25</v>
      </c>
      <c r="F1859" s="1">
        <v>1</v>
      </c>
      <c r="G1859" s="1">
        <v>48</v>
      </c>
      <c r="H1859" s="1">
        <v>1706.04</v>
      </c>
      <c r="L1859" t="str">
        <f t="shared" si="29"/>
        <v>02f82286</v>
      </c>
      <c r="M1859" s="7">
        <v>46879</v>
      </c>
      <c r="N1859" t="str">
        <f>PROPER(Table1[[#This Row],[Region]])</f>
        <v>West</v>
      </c>
      <c r="O1859" t="str">
        <f>PROPER(Table1[[#This Row],[Product Category]])</f>
        <v>Groceries</v>
      </c>
      <c r="P1859">
        <f>ROUND(Table1[[#This Row],[Sales Amount]],1)</f>
        <v>2308.3000000000002</v>
      </c>
      <c r="Q1859">
        <f>Table1[[#This Row],[Quantity Sold]]</f>
        <v>1</v>
      </c>
      <c r="R1859">
        <f>Table1[[#This Row],[Discount (%)]]</f>
        <v>48</v>
      </c>
      <c r="S1859">
        <f>Table1[[#This Row],[Profit]]</f>
        <v>1706.04</v>
      </c>
    </row>
    <row r="1860" spans="1:19" ht="13.8">
      <c r="A1860" s="1" t="s">
        <v>1835</v>
      </c>
      <c r="B1860" s="7">
        <v>46880</v>
      </c>
      <c r="C1860" s="2" t="s">
        <v>3944</v>
      </c>
      <c r="D1860" s="4" t="s">
        <v>1489</v>
      </c>
      <c r="E1860" s="1">
        <v>4151.24</v>
      </c>
      <c r="F1860" s="1">
        <v>28</v>
      </c>
      <c r="G1860" s="1">
        <v>18</v>
      </c>
      <c r="H1860" s="1">
        <v>556.76</v>
      </c>
      <c r="L1860" t="str">
        <f t="shared" si="29"/>
        <v>c79d3da8</v>
      </c>
      <c r="M1860" s="7">
        <v>46880</v>
      </c>
      <c r="N1860" t="str">
        <f>PROPER(Table1[[#This Row],[Region]])</f>
        <v>South</v>
      </c>
      <c r="O1860" t="str">
        <f>PROPER(Table1[[#This Row],[Product Category]])</f>
        <v>Clothing</v>
      </c>
      <c r="P1860">
        <f>ROUND(Table1[[#This Row],[Sales Amount]],1)</f>
        <v>4151.2</v>
      </c>
      <c r="Q1860">
        <f>Table1[[#This Row],[Quantity Sold]]</f>
        <v>28</v>
      </c>
      <c r="R1860">
        <f>Table1[[#This Row],[Discount (%)]]</f>
        <v>18</v>
      </c>
      <c r="S1860">
        <f>Table1[[#This Row],[Profit]]</f>
        <v>556.76</v>
      </c>
    </row>
    <row r="1861" spans="1:19" ht="13.8">
      <c r="A1861" s="1" t="s">
        <v>1836</v>
      </c>
      <c r="B1861" s="7">
        <v>46881</v>
      </c>
      <c r="C1861" s="2" t="s">
        <v>3942</v>
      </c>
      <c r="D1861" s="4" t="s">
        <v>1489</v>
      </c>
      <c r="E1861" s="1">
        <v>4202.78</v>
      </c>
      <c r="F1861" s="1">
        <v>27</v>
      </c>
      <c r="G1861" s="1">
        <v>33</v>
      </c>
      <c r="H1861" s="1">
        <v>1604.93</v>
      </c>
      <c r="L1861" t="str">
        <f t="shared" si="29"/>
        <v>ed0d3ea3</v>
      </c>
      <c r="M1861" s="7">
        <v>46881</v>
      </c>
      <c r="N1861" t="str">
        <f>PROPER(Table1[[#This Row],[Region]])</f>
        <v>West</v>
      </c>
      <c r="O1861" t="str">
        <f>PROPER(Table1[[#This Row],[Product Category]])</f>
        <v>Clothing</v>
      </c>
      <c r="P1861">
        <f>ROUND(Table1[[#This Row],[Sales Amount]],1)</f>
        <v>4202.8</v>
      </c>
      <c r="Q1861">
        <f>Table1[[#This Row],[Quantity Sold]]</f>
        <v>27</v>
      </c>
      <c r="R1861">
        <f>Table1[[#This Row],[Discount (%)]]</f>
        <v>33</v>
      </c>
      <c r="S1861">
        <f>Table1[[#This Row],[Profit]]</f>
        <v>1604.93</v>
      </c>
    </row>
    <row r="1862" spans="1:19" ht="13.8">
      <c r="A1862" s="1" t="s">
        <v>1837</v>
      </c>
      <c r="B1862" s="7">
        <v>46882</v>
      </c>
      <c r="C1862" s="6" t="s">
        <v>3943</v>
      </c>
      <c r="D1862" s="4" t="s">
        <v>3945</v>
      </c>
      <c r="E1862" s="1">
        <v>4802.8500000000004</v>
      </c>
      <c r="F1862" s="1">
        <v>47</v>
      </c>
      <c r="G1862" s="1">
        <v>4</v>
      </c>
      <c r="H1862" s="1">
        <v>1196.45</v>
      </c>
      <c r="L1862" t="str">
        <f t="shared" si="29"/>
        <v>d1c81fcc</v>
      </c>
      <c r="M1862" s="7">
        <v>46882</v>
      </c>
      <c r="N1862" t="str">
        <f>PROPER(Table1[[#This Row],[Region]])</f>
        <v>East</v>
      </c>
      <c r="O1862" t="str">
        <f>PROPER(Table1[[#This Row],[Product Category]])</f>
        <v>Sports</v>
      </c>
      <c r="P1862">
        <f>ROUND(Table1[[#This Row],[Sales Amount]],1)</f>
        <v>4802.8999999999996</v>
      </c>
      <c r="Q1862">
        <f>Table1[[#This Row],[Quantity Sold]]</f>
        <v>47</v>
      </c>
      <c r="R1862">
        <f>Table1[[#This Row],[Discount (%)]]</f>
        <v>4</v>
      </c>
      <c r="S1862">
        <f>Table1[[#This Row],[Profit]]</f>
        <v>1196.45</v>
      </c>
    </row>
    <row r="1863" spans="1:19" ht="13.8">
      <c r="A1863" s="1" t="s">
        <v>1838</v>
      </c>
      <c r="B1863" s="7">
        <v>46883</v>
      </c>
      <c r="C1863" s="2" t="s">
        <v>3944</v>
      </c>
      <c r="D1863" s="4" t="s">
        <v>1489</v>
      </c>
      <c r="E1863" s="1">
        <v>4239.92</v>
      </c>
      <c r="F1863" s="1">
        <v>26</v>
      </c>
      <c r="G1863" s="1">
        <v>15</v>
      </c>
      <c r="H1863" s="1">
        <v>1540.12</v>
      </c>
      <c r="L1863" t="str">
        <f t="shared" si="29"/>
        <v>6c1d0667</v>
      </c>
      <c r="M1863" s="7">
        <v>46883</v>
      </c>
      <c r="N1863" t="str">
        <f>PROPER(Table1[[#This Row],[Region]])</f>
        <v>South</v>
      </c>
      <c r="O1863" t="str">
        <f>PROPER(Table1[[#This Row],[Product Category]])</f>
        <v>Clothing</v>
      </c>
      <c r="P1863">
        <f>ROUND(Table1[[#This Row],[Sales Amount]],1)</f>
        <v>4239.8999999999996</v>
      </c>
      <c r="Q1863">
        <f>Table1[[#This Row],[Quantity Sold]]</f>
        <v>26</v>
      </c>
      <c r="R1863">
        <f>Table1[[#This Row],[Discount (%)]]</f>
        <v>15</v>
      </c>
      <c r="S1863">
        <f>Table1[[#This Row],[Profit]]</f>
        <v>1540.12</v>
      </c>
    </row>
    <row r="1864" spans="1:19" ht="13.8">
      <c r="A1864" s="1" t="s">
        <v>1839</v>
      </c>
      <c r="B1864" s="7">
        <v>46884</v>
      </c>
      <c r="C1864" s="2" t="s">
        <v>3942</v>
      </c>
      <c r="D1864" s="4" t="s">
        <v>1489</v>
      </c>
      <c r="E1864" s="1">
        <v>4065.32</v>
      </c>
      <c r="F1864" s="1">
        <v>10</v>
      </c>
      <c r="G1864" s="1">
        <v>16</v>
      </c>
      <c r="H1864" s="1">
        <v>1420.06</v>
      </c>
      <c r="L1864" t="str">
        <f t="shared" si="29"/>
        <v>81e05e3c</v>
      </c>
      <c r="M1864" s="7">
        <v>46884</v>
      </c>
      <c r="N1864" t="str">
        <f>PROPER(Table1[[#This Row],[Region]])</f>
        <v>West</v>
      </c>
      <c r="O1864" t="str">
        <f>PROPER(Table1[[#This Row],[Product Category]])</f>
        <v>Clothing</v>
      </c>
      <c r="P1864">
        <f>ROUND(Table1[[#This Row],[Sales Amount]],1)</f>
        <v>4065.3</v>
      </c>
      <c r="Q1864">
        <f>Table1[[#This Row],[Quantity Sold]]</f>
        <v>10</v>
      </c>
      <c r="R1864">
        <f>Table1[[#This Row],[Discount (%)]]</f>
        <v>16</v>
      </c>
      <c r="S1864">
        <f>Table1[[#This Row],[Profit]]</f>
        <v>1420.06</v>
      </c>
    </row>
    <row r="1865" spans="1:19" ht="13.8">
      <c r="A1865" s="1" t="s">
        <v>1840</v>
      </c>
      <c r="B1865" s="7">
        <v>46885</v>
      </c>
      <c r="C1865" s="6" t="s">
        <v>3943</v>
      </c>
      <c r="D1865" s="4" t="s">
        <v>1661</v>
      </c>
      <c r="E1865" s="1">
        <v>2990.7</v>
      </c>
      <c r="F1865" s="1">
        <v>18</v>
      </c>
      <c r="G1865" s="1">
        <v>22</v>
      </c>
      <c r="H1865" s="1">
        <v>465.43</v>
      </c>
      <c r="L1865" t="str">
        <f t="shared" si="29"/>
        <v>ed1590a8</v>
      </c>
      <c r="M1865" s="7">
        <v>46885</v>
      </c>
      <c r="N1865" t="str">
        <f>PROPER(Table1[[#This Row],[Region]])</f>
        <v>East</v>
      </c>
      <c r="O1865" t="str">
        <f>PROPER(Table1[[#This Row],[Product Category]])</f>
        <v>Furniture</v>
      </c>
      <c r="P1865">
        <f>ROUND(Table1[[#This Row],[Sales Amount]],1)</f>
        <v>2990.7</v>
      </c>
      <c r="Q1865">
        <f>Table1[[#This Row],[Quantity Sold]]</f>
        <v>18</v>
      </c>
      <c r="R1865">
        <f>Table1[[#This Row],[Discount (%)]]</f>
        <v>22</v>
      </c>
      <c r="S1865">
        <f>Table1[[#This Row],[Profit]]</f>
        <v>465.43</v>
      </c>
    </row>
    <row r="1866" spans="1:19" ht="13.8">
      <c r="A1866" s="1" t="s">
        <v>1841</v>
      </c>
      <c r="B1866" s="7">
        <v>46886</v>
      </c>
      <c r="C1866" s="6" t="s">
        <v>3943</v>
      </c>
      <c r="D1866" s="4" t="s">
        <v>1489</v>
      </c>
      <c r="E1866" s="1">
        <v>3836.43</v>
      </c>
      <c r="F1866" s="1">
        <v>15</v>
      </c>
      <c r="G1866" s="1">
        <v>26</v>
      </c>
      <c r="H1866" s="1">
        <v>1068.28</v>
      </c>
      <c r="L1866" t="str">
        <f t="shared" si="29"/>
        <v>2b4ea947</v>
      </c>
      <c r="M1866" s="7">
        <v>46886</v>
      </c>
      <c r="N1866" t="str">
        <f>PROPER(Table1[[#This Row],[Region]])</f>
        <v>East</v>
      </c>
      <c r="O1866" t="str">
        <f>PROPER(Table1[[#This Row],[Product Category]])</f>
        <v>Clothing</v>
      </c>
      <c r="P1866">
        <f>ROUND(Table1[[#This Row],[Sales Amount]],1)</f>
        <v>3836.4</v>
      </c>
      <c r="Q1866">
        <f>Table1[[#This Row],[Quantity Sold]]</f>
        <v>15</v>
      </c>
      <c r="R1866">
        <f>Table1[[#This Row],[Discount (%)]]</f>
        <v>26</v>
      </c>
      <c r="S1866">
        <f>Table1[[#This Row],[Profit]]</f>
        <v>1068.28</v>
      </c>
    </row>
    <row r="1867" spans="1:19" ht="13.8">
      <c r="A1867" s="1" t="s">
        <v>1842</v>
      </c>
      <c r="B1867" s="7">
        <v>46887</v>
      </c>
      <c r="C1867" s="2" t="s">
        <v>3941</v>
      </c>
      <c r="D1867" s="4" t="s">
        <v>3946</v>
      </c>
      <c r="E1867" s="1">
        <v>3400.26</v>
      </c>
      <c r="F1867" s="1">
        <v>46</v>
      </c>
      <c r="G1867" s="1">
        <v>18</v>
      </c>
      <c r="H1867" s="1">
        <v>1898.77</v>
      </c>
      <c r="L1867" t="str">
        <f t="shared" si="29"/>
        <v>5a906316</v>
      </c>
      <c r="M1867" s="7">
        <v>46887</v>
      </c>
      <c r="N1867" t="str">
        <f>PROPER(Table1[[#This Row],[Region]])</f>
        <v>North</v>
      </c>
      <c r="O1867" t="str">
        <f>PROPER(Table1[[#This Row],[Product Category]])</f>
        <v>Electronics</v>
      </c>
      <c r="P1867">
        <f>ROUND(Table1[[#This Row],[Sales Amount]],1)</f>
        <v>3400.3</v>
      </c>
      <c r="Q1867">
        <f>Table1[[#This Row],[Quantity Sold]]</f>
        <v>46</v>
      </c>
      <c r="R1867">
        <f>Table1[[#This Row],[Discount (%)]]</f>
        <v>18</v>
      </c>
      <c r="S1867">
        <f>Table1[[#This Row],[Profit]]</f>
        <v>1898.77</v>
      </c>
    </row>
    <row r="1868" spans="1:19" ht="13.8">
      <c r="A1868" s="1" t="s">
        <v>1843</v>
      </c>
      <c r="B1868" s="7">
        <v>46888</v>
      </c>
      <c r="C1868" s="2" t="s">
        <v>3944</v>
      </c>
      <c r="D1868" s="4" t="s">
        <v>3945</v>
      </c>
      <c r="E1868" s="1">
        <v>583.87</v>
      </c>
      <c r="F1868" s="1">
        <v>21</v>
      </c>
      <c r="G1868" s="1">
        <v>12</v>
      </c>
      <c r="H1868" s="1">
        <v>1619</v>
      </c>
      <c r="L1868" t="str">
        <f t="shared" si="29"/>
        <v>86e89429</v>
      </c>
      <c r="M1868" s="7">
        <v>46888</v>
      </c>
      <c r="N1868" t="str">
        <f>PROPER(Table1[[#This Row],[Region]])</f>
        <v>South</v>
      </c>
      <c r="O1868" t="str">
        <f>PROPER(Table1[[#This Row],[Product Category]])</f>
        <v>Sports</v>
      </c>
      <c r="P1868">
        <f>ROUND(Table1[[#This Row],[Sales Amount]],1)</f>
        <v>583.9</v>
      </c>
      <c r="Q1868">
        <f>Table1[[#This Row],[Quantity Sold]]</f>
        <v>21</v>
      </c>
      <c r="R1868">
        <f>Table1[[#This Row],[Discount (%)]]</f>
        <v>12</v>
      </c>
      <c r="S1868">
        <f>Table1[[#This Row],[Profit]]</f>
        <v>1619</v>
      </c>
    </row>
    <row r="1869" spans="1:19" ht="13.8">
      <c r="A1869" s="1" t="s">
        <v>1844</v>
      </c>
      <c r="B1869" s="7">
        <v>46889</v>
      </c>
      <c r="C1869" s="2" t="s">
        <v>3941</v>
      </c>
      <c r="D1869" s="4" t="s">
        <v>1489</v>
      </c>
      <c r="E1869" s="1">
        <v>676.34</v>
      </c>
      <c r="F1869" s="1">
        <v>9</v>
      </c>
      <c r="G1869" s="1">
        <v>25</v>
      </c>
      <c r="H1869" s="1">
        <v>748.39</v>
      </c>
      <c r="L1869" t="str">
        <f t="shared" si="29"/>
        <v>281d5700</v>
      </c>
      <c r="M1869" s="7">
        <v>46889</v>
      </c>
      <c r="N1869" t="str">
        <f>PROPER(Table1[[#This Row],[Region]])</f>
        <v>North</v>
      </c>
      <c r="O1869" t="str">
        <f>PROPER(Table1[[#This Row],[Product Category]])</f>
        <v>Clothing</v>
      </c>
      <c r="P1869">
        <f>ROUND(Table1[[#This Row],[Sales Amount]],1)</f>
        <v>676.3</v>
      </c>
      <c r="Q1869">
        <f>Table1[[#This Row],[Quantity Sold]]</f>
        <v>9</v>
      </c>
      <c r="R1869">
        <f>Table1[[#This Row],[Discount (%)]]</f>
        <v>25</v>
      </c>
      <c r="S1869">
        <f>Table1[[#This Row],[Profit]]</f>
        <v>748.39</v>
      </c>
    </row>
    <row r="1870" spans="1:19" ht="13.8">
      <c r="A1870" s="1" t="s">
        <v>1845</v>
      </c>
      <c r="B1870" s="7">
        <v>46890</v>
      </c>
      <c r="C1870" s="6" t="s">
        <v>3943</v>
      </c>
      <c r="D1870" s="4" t="s">
        <v>1489</v>
      </c>
      <c r="E1870" s="1">
        <v>2614.71</v>
      </c>
      <c r="F1870" s="1">
        <v>37</v>
      </c>
      <c r="G1870" s="1">
        <v>35</v>
      </c>
      <c r="H1870" s="1">
        <v>1970.59</v>
      </c>
      <c r="L1870" t="str">
        <f t="shared" si="29"/>
        <v>6a3f07aa</v>
      </c>
      <c r="M1870" s="7">
        <v>46890</v>
      </c>
      <c r="N1870" t="str">
        <f>PROPER(Table1[[#This Row],[Region]])</f>
        <v>East</v>
      </c>
      <c r="O1870" t="str">
        <f>PROPER(Table1[[#This Row],[Product Category]])</f>
        <v>Clothing</v>
      </c>
      <c r="P1870">
        <f>ROUND(Table1[[#This Row],[Sales Amount]],1)</f>
        <v>2614.6999999999998</v>
      </c>
      <c r="Q1870">
        <f>Table1[[#This Row],[Quantity Sold]]</f>
        <v>37</v>
      </c>
      <c r="R1870">
        <f>Table1[[#This Row],[Discount (%)]]</f>
        <v>35</v>
      </c>
      <c r="S1870">
        <f>Table1[[#This Row],[Profit]]</f>
        <v>1970.59</v>
      </c>
    </row>
    <row r="1871" spans="1:19" ht="13.8">
      <c r="A1871" s="1" t="s">
        <v>1846</v>
      </c>
      <c r="B1871" s="7">
        <v>46891</v>
      </c>
      <c r="C1871" s="2" t="s">
        <v>3942</v>
      </c>
      <c r="D1871" s="4" t="s">
        <v>3945</v>
      </c>
      <c r="E1871" s="1">
        <v>4299.97</v>
      </c>
      <c r="F1871" s="1">
        <v>38</v>
      </c>
      <c r="G1871" s="1">
        <v>41</v>
      </c>
      <c r="H1871" s="1">
        <v>1565.48</v>
      </c>
      <c r="L1871" t="str">
        <f t="shared" si="29"/>
        <v>fbb858ca</v>
      </c>
      <c r="M1871" s="7">
        <v>46891</v>
      </c>
      <c r="N1871" t="str">
        <f>PROPER(Table1[[#This Row],[Region]])</f>
        <v>West</v>
      </c>
      <c r="O1871" t="str">
        <f>PROPER(Table1[[#This Row],[Product Category]])</f>
        <v>Sports</v>
      </c>
      <c r="P1871">
        <f>ROUND(Table1[[#This Row],[Sales Amount]],1)</f>
        <v>4300</v>
      </c>
      <c r="Q1871">
        <f>Table1[[#This Row],[Quantity Sold]]</f>
        <v>38</v>
      </c>
      <c r="R1871">
        <f>Table1[[#This Row],[Discount (%)]]</f>
        <v>41</v>
      </c>
      <c r="S1871">
        <f>Table1[[#This Row],[Profit]]</f>
        <v>1565.48</v>
      </c>
    </row>
    <row r="1872" spans="1:19" ht="13.8">
      <c r="A1872" s="1" t="s">
        <v>1847</v>
      </c>
      <c r="B1872" s="7">
        <v>46892</v>
      </c>
      <c r="C1872" s="6" t="s">
        <v>3943</v>
      </c>
      <c r="D1872" s="4" t="s">
        <v>1489</v>
      </c>
      <c r="E1872" s="1">
        <v>1675.08</v>
      </c>
      <c r="F1872" s="1">
        <v>12</v>
      </c>
      <c r="G1872" s="1">
        <v>4</v>
      </c>
      <c r="H1872" s="1">
        <v>1487.59</v>
      </c>
      <c r="L1872" t="str">
        <f t="shared" si="29"/>
        <v>9b865f9b</v>
      </c>
      <c r="M1872" s="7">
        <v>46892</v>
      </c>
      <c r="N1872" t="str">
        <f>PROPER(Table1[[#This Row],[Region]])</f>
        <v>East</v>
      </c>
      <c r="O1872" t="str">
        <f>PROPER(Table1[[#This Row],[Product Category]])</f>
        <v>Clothing</v>
      </c>
      <c r="P1872">
        <f>ROUND(Table1[[#This Row],[Sales Amount]],1)</f>
        <v>1675.1</v>
      </c>
      <c r="Q1872">
        <f>Table1[[#This Row],[Quantity Sold]]</f>
        <v>12</v>
      </c>
      <c r="R1872">
        <f>Table1[[#This Row],[Discount (%)]]</f>
        <v>4</v>
      </c>
      <c r="S1872">
        <f>Table1[[#This Row],[Profit]]</f>
        <v>1487.59</v>
      </c>
    </row>
    <row r="1873" spans="1:19" ht="13.8">
      <c r="A1873" s="1" t="s">
        <v>1848</v>
      </c>
      <c r="B1873" s="7">
        <v>46893</v>
      </c>
      <c r="C1873" s="6" t="s">
        <v>3943</v>
      </c>
      <c r="D1873" s="4" t="s">
        <v>3945</v>
      </c>
      <c r="E1873" s="1">
        <v>1784.61</v>
      </c>
      <c r="F1873" s="1">
        <v>49</v>
      </c>
      <c r="G1873" s="1">
        <v>31</v>
      </c>
      <c r="H1873" s="1">
        <v>1742.97</v>
      </c>
      <c r="L1873" t="str">
        <f t="shared" si="29"/>
        <v>3a92721f</v>
      </c>
      <c r="M1873" s="7">
        <v>46893</v>
      </c>
      <c r="N1873" t="str">
        <f>PROPER(Table1[[#This Row],[Region]])</f>
        <v>East</v>
      </c>
      <c r="O1873" t="str">
        <f>PROPER(Table1[[#This Row],[Product Category]])</f>
        <v>Sports</v>
      </c>
      <c r="P1873">
        <f>ROUND(Table1[[#This Row],[Sales Amount]],1)</f>
        <v>1784.6</v>
      </c>
      <c r="Q1873">
        <f>Table1[[#This Row],[Quantity Sold]]</f>
        <v>49</v>
      </c>
      <c r="R1873">
        <f>Table1[[#This Row],[Discount (%)]]</f>
        <v>31</v>
      </c>
      <c r="S1873">
        <f>Table1[[#This Row],[Profit]]</f>
        <v>1742.97</v>
      </c>
    </row>
    <row r="1874" spans="1:19" ht="13.8">
      <c r="A1874" s="1">
        <v>99242157</v>
      </c>
      <c r="B1874" s="7">
        <v>46894</v>
      </c>
      <c r="C1874" s="6" t="s">
        <v>3943</v>
      </c>
      <c r="D1874" s="4" t="s">
        <v>3946</v>
      </c>
      <c r="E1874" s="1">
        <v>4962.9799999999996</v>
      </c>
      <c r="F1874" s="1">
        <v>37</v>
      </c>
      <c r="G1874" s="1">
        <v>39</v>
      </c>
      <c r="H1874" s="1">
        <v>28.24</v>
      </c>
      <c r="L1874" t="str">
        <f t="shared" si="29"/>
        <v>99242157</v>
      </c>
      <c r="M1874" s="7">
        <v>46894</v>
      </c>
      <c r="N1874" t="str">
        <f>PROPER(Table1[[#This Row],[Region]])</f>
        <v>East</v>
      </c>
      <c r="O1874" t="str">
        <f>PROPER(Table1[[#This Row],[Product Category]])</f>
        <v>Electronics</v>
      </c>
      <c r="P1874">
        <f>ROUND(Table1[[#This Row],[Sales Amount]],1)</f>
        <v>4963</v>
      </c>
      <c r="Q1874">
        <f>Table1[[#This Row],[Quantity Sold]]</f>
        <v>37</v>
      </c>
      <c r="R1874">
        <f>Table1[[#This Row],[Discount (%)]]</f>
        <v>39</v>
      </c>
      <c r="S1874">
        <f>Table1[[#This Row],[Profit]]</f>
        <v>28.24</v>
      </c>
    </row>
    <row r="1875" spans="1:19" ht="13.8">
      <c r="A1875" s="1" t="s">
        <v>1849</v>
      </c>
      <c r="B1875" s="7">
        <v>46895</v>
      </c>
      <c r="C1875" s="6" t="s">
        <v>3943</v>
      </c>
      <c r="D1875" s="4" t="s">
        <v>1489</v>
      </c>
      <c r="E1875" s="1">
        <v>3621.7</v>
      </c>
      <c r="F1875" s="1">
        <v>48</v>
      </c>
      <c r="G1875" s="1">
        <v>9</v>
      </c>
      <c r="H1875" s="1">
        <v>1625.03</v>
      </c>
      <c r="L1875" t="str">
        <f t="shared" si="29"/>
        <v>dcd05a93</v>
      </c>
      <c r="M1875" s="7">
        <v>46895</v>
      </c>
      <c r="N1875" t="str">
        <f>PROPER(Table1[[#This Row],[Region]])</f>
        <v>East</v>
      </c>
      <c r="O1875" t="str">
        <f>PROPER(Table1[[#This Row],[Product Category]])</f>
        <v>Clothing</v>
      </c>
      <c r="P1875">
        <f>ROUND(Table1[[#This Row],[Sales Amount]],1)</f>
        <v>3621.7</v>
      </c>
      <c r="Q1875">
        <f>Table1[[#This Row],[Quantity Sold]]</f>
        <v>48</v>
      </c>
      <c r="R1875">
        <f>Table1[[#This Row],[Discount (%)]]</f>
        <v>9</v>
      </c>
      <c r="S1875">
        <f>Table1[[#This Row],[Profit]]</f>
        <v>1625.03</v>
      </c>
    </row>
    <row r="1876" spans="1:19" ht="13.8">
      <c r="A1876" s="1" t="s">
        <v>1850</v>
      </c>
      <c r="B1876" s="7">
        <v>46896</v>
      </c>
      <c r="C1876" s="6" t="s">
        <v>3943</v>
      </c>
      <c r="D1876" s="4" t="s">
        <v>1661</v>
      </c>
      <c r="E1876" s="1">
        <v>1446.63</v>
      </c>
      <c r="F1876" s="1">
        <v>7</v>
      </c>
      <c r="G1876" s="1">
        <v>27</v>
      </c>
      <c r="H1876" s="1">
        <v>388.57</v>
      </c>
      <c r="L1876" t="str">
        <f t="shared" si="29"/>
        <v>bff25437</v>
      </c>
      <c r="M1876" s="7">
        <v>46896</v>
      </c>
      <c r="N1876" t="str">
        <f>PROPER(Table1[[#This Row],[Region]])</f>
        <v>East</v>
      </c>
      <c r="O1876" t="str">
        <f>PROPER(Table1[[#This Row],[Product Category]])</f>
        <v>Furniture</v>
      </c>
      <c r="P1876">
        <f>ROUND(Table1[[#This Row],[Sales Amount]],1)</f>
        <v>1446.6</v>
      </c>
      <c r="Q1876">
        <f>Table1[[#This Row],[Quantity Sold]]</f>
        <v>7</v>
      </c>
      <c r="R1876">
        <f>Table1[[#This Row],[Discount (%)]]</f>
        <v>27</v>
      </c>
      <c r="S1876">
        <f>Table1[[#This Row],[Profit]]</f>
        <v>388.57</v>
      </c>
    </row>
    <row r="1877" spans="1:19" ht="13.8">
      <c r="A1877" s="1" t="s">
        <v>1851</v>
      </c>
      <c r="B1877" s="7">
        <v>46897</v>
      </c>
      <c r="C1877" s="6" t="s">
        <v>3943</v>
      </c>
      <c r="D1877" s="4" t="s">
        <v>3946</v>
      </c>
      <c r="E1877" s="1">
        <v>2668.02</v>
      </c>
      <c r="F1877" s="1">
        <v>50</v>
      </c>
      <c r="G1877" s="1">
        <v>1</v>
      </c>
      <c r="H1877" s="1">
        <v>1175.3599999999999</v>
      </c>
      <c r="L1877" t="str">
        <f t="shared" si="29"/>
        <v>78000dca</v>
      </c>
      <c r="M1877" s="7">
        <v>46897</v>
      </c>
      <c r="N1877" t="str">
        <f>PROPER(Table1[[#This Row],[Region]])</f>
        <v>East</v>
      </c>
      <c r="O1877" t="str">
        <f>PROPER(Table1[[#This Row],[Product Category]])</f>
        <v>Electronics</v>
      </c>
      <c r="P1877">
        <f>ROUND(Table1[[#This Row],[Sales Amount]],1)</f>
        <v>2668</v>
      </c>
      <c r="Q1877">
        <f>Table1[[#This Row],[Quantity Sold]]</f>
        <v>50</v>
      </c>
      <c r="R1877">
        <f>Table1[[#This Row],[Discount (%)]]</f>
        <v>1</v>
      </c>
      <c r="S1877">
        <f>Table1[[#This Row],[Profit]]</f>
        <v>1175.3599999999999</v>
      </c>
    </row>
    <row r="1878" spans="1:19" ht="13.8">
      <c r="A1878" s="1" t="s">
        <v>1852</v>
      </c>
      <c r="B1878" s="7">
        <v>46898</v>
      </c>
      <c r="C1878" s="6" t="s">
        <v>3943</v>
      </c>
      <c r="D1878" s="4" t="s">
        <v>1661</v>
      </c>
      <c r="E1878" s="1">
        <v>2826.06</v>
      </c>
      <c r="F1878" s="1">
        <v>30</v>
      </c>
      <c r="G1878" s="1">
        <v>39</v>
      </c>
      <c r="H1878" s="1">
        <v>939.84</v>
      </c>
      <c r="L1878" t="str">
        <f t="shared" si="29"/>
        <v>ae6aaf85</v>
      </c>
      <c r="M1878" s="7">
        <v>46898</v>
      </c>
      <c r="N1878" t="str">
        <f>PROPER(Table1[[#This Row],[Region]])</f>
        <v>East</v>
      </c>
      <c r="O1878" t="str">
        <f>PROPER(Table1[[#This Row],[Product Category]])</f>
        <v>Furniture</v>
      </c>
      <c r="P1878">
        <f>ROUND(Table1[[#This Row],[Sales Amount]],1)</f>
        <v>2826.1</v>
      </c>
      <c r="Q1878">
        <f>Table1[[#This Row],[Quantity Sold]]</f>
        <v>30</v>
      </c>
      <c r="R1878">
        <f>Table1[[#This Row],[Discount (%)]]</f>
        <v>39</v>
      </c>
      <c r="S1878">
        <f>Table1[[#This Row],[Profit]]</f>
        <v>939.84</v>
      </c>
    </row>
    <row r="1879" spans="1:19" ht="13.8">
      <c r="A1879" s="1" t="s">
        <v>1853</v>
      </c>
      <c r="B1879" s="7">
        <v>46899</v>
      </c>
      <c r="C1879" s="6" t="s">
        <v>3943</v>
      </c>
      <c r="D1879" s="4" t="s">
        <v>92</v>
      </c>
      <c r="E1879" s="1">
        <v>4697.12</v>
      </c>
      <c r="F1879" s="1">
        <v>46</v>
      </c>
      <c r="G1879" s="1">
        <v>6</v>
      </c>
      <c r="H1879" s="1">
        <v>854.48</v>
      </c>
      <c r="L1879" t="str">
        <f t="shared" si="29"/>
        <v>196c8175</v>
      </c>
      <c r="M1879" s="7">
        <v>46899</v>
      </c>
      <c r="N1879" t="str">
        <f>PROPER(Table1[[#This Row],[Region]])</f>
        <v>East</v>
      </c>
      <c r="O1879" t="str">
        <f>PROPER(Table1[[#This Row],[Product Category]])</f>
        <v>Groceries</v>
      </c>
      <c r="P1879">
        <f>ROUND(Table1[[#This Row],[Sales Amount]],1)</f>
        <v>4697.1000000000004</v>
      </c>
      <c r="Q1879">
        <f>Table1[[#This Row],[Quantity Sold]]</f>
        <v>46</v>
      </c>
      <c r="R1879">
        <f>Table1[[#This Row],[Discount (%)]]</f>
        <v>6</v>
      </c>
      <c r="S1879">
        <f>Table1[[#This Row],[Profit]]</f>
        <v>854.48</v>
      </c>
    </row>
    <row r="1880" spans="1:19" ht="13.8">
      <c r="A1880" s="1" t="s">
        <v>1854</v>
      </c>
      <c r="B1880" s="7">
        <v>46900</v>
      </c>
      <c r="C1880" s="6" t="s">
        <v>3943</v>
      </c>
      <c r="D1880" s="4" t="s">
        <v>3945</v>
      </c>
      <c r="E1880" s="1">
        <v>3339.63</v>
      </c>
      <c r="F1880" s="1">
        <v>2</v>
      </c>
      <c r="G1880" s="1">
        <v>4</v>
      </c>
      <c r="H1880" s="1">
        <v>932.24</v>
      </c>
      <c r="L1880" t="str">
        <f t="shared" si="29"/>
        <v>1bd29ac1</v>
      </c>
      <c r="M1880" s="7">
        <v>46900</v>
      </c>
      <c r="N1880" t="str">
        <f>PROPER(Table1[[#This Row],[Region]])</f>
        <v>East</v>
      </c>
      <c r="O1880" t="str">
        <f>PROPER(Table1[[#This Row],[Product Category]])</f>
        <v>Sports</v>
      </c>
      <c r="P1880">
        <f>ROUND(Table1[[#This Row],[Sales Amount]],1)</f>
        <v>3339.6</v>
      </c>
      <c r="Q1880">
        <f>Table1[[#This Row],[Quantity Sold]]</f>
        <v>2</v>
      </c>
      <c r="R1880">
        <f>Table1[[#This Row],[Discount (%)]]</f>
        <v>4</v>
      </c>
      <c r="S1880">
        <f>Table1[[#This Row],[Profit]]</f>
        <v>932.24</v>
      </c>
    </row>
    <row r="1881" spans="1:19" ht="13.8">
      <c r="A1881" s="1" t="s">
        <v>1855</v>
      </c>
      <c r="B1881" s="7">
        <v>46901</v>
      </c>
      <c r="C1881" s="2" t="s">
        <v>3941</v>
      </c>
      <c r="D1881" s="4" t="s">
        <v>1661</v>
      </c>
      <c r="E1881" s="1">
        <v>1739.32</v>
      </c>
      <c r="F1881" s="1">
        <v>40</v>
      </c>
      <c r="G1881" s="1">
        <v>49</v>
      </c>
      <c r="H1881" s="1">
        <v>334.98</v>
      </c>
      <c r="L1881" t="str">
        <f t="shared" si="29"/>
        <v>746678ba</v>
      </c>
      <c r="M1881" s="7">
        <v>46901</v>
      </c>
      <c r="N1881" t="str">
        <f>PROPER(Table1[[#This Row],[Region]])</f>
        <v>North</v>
      </c>
      <c r="O1881" t="str">
        <f>PROPER(Table1[[#This Row],[Product Category]])</f>
        <v>Furniture</v>
      </c>
      <c r="P1881">
        <f>ROUND(Table1[[#This Row],[Sales Amount]],1)</f>
        <v>1739.3</v>
      </c>
      <c r="Q1881">
        <f>Table1[[#This Row],[Quantity Sold]]</f>
        <v>40</v>
      </c>
      <c r="R1881">
        <f>Table1[[#This Row],[Discount (%)]]</f>
        <v>49</v>
      </c>
      <c r="S1881">
        <f>Table1[[#This Row],[Profit]]</f>
        <v>334.98</v>
      </c>
    </row>
    <row r="1882" spans="1:19" ht="13.8">
      <c r="A1882" s="1" t="s">
        <v>1856</v>
      </c>
      <c r="B1882" s="7">
        <v>46902</v>
      </c>
      <c r="C1882" s="6" t="s">
        <v>3943</v>
      </c>
      <c r="D1882" s="4" t="s">
        <v>3945</v>
      </c>
      <c r="E1882" s="1">
        <v>4108.95</v>
      </c>
      <c r="F1882" s="1">
        <v>41</v>
      </c>
      <c r="G1882" s="1">
        <v>15</v>
      </c>
      <c r="H1882" s="1">
        <v>1509.89</v>
      </c>
      <c r="L1882" t="str">
        <f t="shared" si="29"/>
        <v>221b1aac</v>
      </c>
      <c r="M1882" s="7">
        <v>46902</v>
      </c>
      <c r="N1882" t="str">
        <f>PROPER(Table1[[#This Row],[Region]])</f>
        <v>East</v>
      </c>
      <c r="O1882" t="str">
        <f>PROPER(Table1[[#This Row],[Product Category]])</f>
        <v>Sports</v>
      </c>
      <c r="P1882">
        <f>ROUND(Table1[[#This Row],[Sales Amount]],1)</f>
        <v>4109</v>
      </c>
      <c r="Q1882">
        <f>Table1[[#This Row],[Quantity Sold]]</f>
        <v>41</v>
      </c>
      <c r="R1882">
        <f>Table1[[#This Row],[Discount (%)]]</f>
        <v>15</v>
      </c>
      <c r="S1882">
        <f>Table1[[#This Row],[Profit]]</f>
        <v>1509.89</v>
      </c>
    </row>
    <row r="1883" spans="1:19" ht="13.8">
      <c r="A1883" s="1" t="s">
        <v>1857</v>
      </c>
      <c r="B1883" s="7">
        <v>46903</v>
      </c>
      <c r="C1883" s="2" t="s">
        <v>3942</v>
      </c>
      <c r="D1883" s="4" t="s">
        <v>1661</v>
      </c>
      <c r="E1883" s="1">
        <v>4915.5</v>
      </c>
      <c r="F1883" s="1">
        <v>30</v>
      </c>
      <c r="G1883" s="1">
        <v>27</v>
      </c>
      <c r="H1883" s="1">
        <v>1802.19</v>
      </c>
      <c r="L1883" t="str">
        <f t="shared" si="29"/>
        <v>d3076315</v>
      </c>
      <c r="M1883" s="7">
        <v>46903</v>
      </c>
      <c r="N1883" t="str">
        <f>PROPER(Table1[[#This Row],[Region]])</f>
        <v>West</v>
      </c>
      <c r="O1883" t="str">
        <f>PROPER(Table1[[#This Row],[Product Category]])</f>
        <v>Furniture</v>
      </c>
      <c r="P1883">
        <f>ROUND(Table1[[#This Row],[Sales Amount]],1)</f>
        <v>4915.5</v>
      </c>
      <c r="Q1883">
        <f>Table1[[#This Row],[Quantity Sold]]</f>
        <v>30</v>
      </c>
      <c r="R1883">
        <f>Table1[[#This Row],[Discount (%)]]</f>
        <v>27</v>
      </c>
      <c r="S1883">
        <f>Table1[[#This Row],[Profit]]</f>
        <v>1802.19</v>
      </c>
    </row>
    <row r="1884" spans="1:19" ht="13.8">
      <c r="A1884" s="1" t="s">
        <v>1858</v>
      </c>
      <c r="B1884" s="7">
        <v>46904</v>
      </c>
      <c r="C1884" s="2" t="s">
        <v>3944</v>
      </c>
      <c r="D1884" s="4" t="s">
        <v>92</v>
      </c>
      <c r="E1884" s="1">
        <v>3608.25</v>
      </c>
      <c r="F1884" s="1">
        <v>37</v>
      </c>
      <c r="G1884" s="1">
        <v>31</v>
      </c>
      <c r="H1884" s="1">
        <v>1004.92</v>
      </c>
      <c r="L1884" t="str">
        <f t="shared" si="29"/>
        <v>f582362e</v>
      </c>
      <c r="M1884" s="7">
        <v>46904</v>
      </c>
      <c r="N1884" t="str">
        <f>PROPER(Table1[[#This Row],[Region]])</f>
        <v>South</v>
      </c>
      <c r="O1884" t="str">
        <f>PROPER(Table1[[#This Row],[Product Category]])</f>
        <v>Groceries</v>
      </c>
      <c r="P1884">
        <f>ROUND(Table1[[#This Row],[Sales Amount]],1)</f>
        <v>3608.3</v>
      </c>
      <c r="Q1884">
        <f>Table1[[#This Row],[Quantity Sold]]</f>
        <v>37</v>
      </c>
      <c r="R1884">
        <f>Table1[[#This Row],[Discount (%)]]</f>
        <v>31</v>
      </c>
      <c r="S1884">
        <f>Table1[[#This Row],[Profit]]</f>
        <v>1004.92</v>
      </c>
    </row>
    <row r="1885" spans="1:19" ht="13.8">
      <c r="A1885" s="1" t="s">
        <v>1859</v>
      </c>
      <c r="B1885" s="7">
        <v>46905</v>
      </c>
      <c r="C1885" s="6" t="s">
        <v>3943</v>
      </c>
      <c r="D1885" s="4" t="s">
        <v>1489</v>
      </c>
      <c r="E1885" s="1">
        <v>2941.99</v>
      </c>
      <c r="F1885" s="1">
        <v>46</v>
      </c>
      <c r="G1885" s="1">
        <v>37</v>
      </c>
      <c r="H1885" s="1">
        <v>399.22</v>
      </c>
      <c r="L1885" t="str">
        <f t="shared" si="29"/>
        <v>4bbbe866</v>
      </c>
      <c r="M1885" s="7">
        <v>46905</v>
      </c>
      <c r="N1885" t="str">
        <f>PROPER(Table1[[#This Row],[Region]])</f>
        <v>East</v>
      </c>
      <c r="O1885" t="str">
        <f>PROPER(Table1[[#This Row],[Product Category]])</f>
        <v>Clothing</v>
      </c>
      <c r="P1885">
        <f>ROUND(Table1[[#This Row],[Sales Amount]],1)</f>
        <v>2942</v>
      </c>
      <c r="Q1885">
        <f>Table1[[#This Row],[Quantity Sold]]</f>
        <v>46</v>
      </c>
      <c r="R1885">
        <f>Table1[[#This Row],[Discount (%)]]</f>
        <v>37</v>
      </c>
      <c r="S1885">
        <f>Table1[[#This Row],[Profit]]</f>
        <v>399.22</v>
      </c>
    </row>
    <row r="1886" spans="1:19" ht="13.8">
      <c r="A1886" s="1" t="s">
        <v>1860</v>
      </c>
      <c r="B1886" s="7">
        <v>46906</v>
      </c>
      <c r="C1886" s="6" t="s">
        <v>3943</v>
      </c>
      <c r="D1886" s="4" t="s">
        <v>1489</v>
      </c>
      <c r="E1886" s="1">
        <v>527.53</v>
      </c>
      <c r="F1886" s="1">
        <v>6</v>
      </c>
      <c r="G1886" s="1">
        <v>12</v>
      </c>
      <c r="H1886" s="1">
        <v>46.73</v>
      </c>
      <c r="L1886" t="str">
        <f t="shared" si="29"/>
        <v>5fedb907</v>
      </c>
      <c r="M1886" s="7">
        <v>46906</v>
      </c>
      <c r="N1886" t="str">
        <f>PROPER(Table1[[#This Row],[Region]])</f>
        <v>East</v>
      </c>
      <c r="O1886" t="str">
        <f>PROPER(Table1[[#This Row],[Product Category]])</f>
        <v>Clothing</v>
      </c>
      <c r="P1886">
        <f>ROUND(Table1[[#This Row],[Sales Amount]],1)</f>
        <v>527.5</v>
      </c>
      <c r="Q1886">
        <f>Table1[[#This Row],[Quantity Sold]]</f>
        <v>6</v>
      </c>
      <c r="R1886">
        <f>Table1[[#This Row],[Discount (%)]]</f>
        <v>12</v>
      </c>
      <c r="S1886">
        <f>Table1[[#This Row],[Profit]]</f>
        <v>46.73</v>
      </c>
    </row>
    <row r="1887" spans="1:19" ht="13.8">
      <c r="A1887" s="1" t="s">
        <v>1861</v>
      </c>
      <c r="B1887" s="7">
        <v>46907</v>
      </c>
      <c r="C1887" s="2" t="s">
        <v>3942</v>
      </c>
      <c r="D1887" s="4" t="s">
        <v>3946</v>
      </c>
      <c r="E1887" s="1">
        <v>2417.15</v>
      </c>
      <c r="F1887" s="1">
        <v>42</v>
      </c>
      <c r="G1887" s="1">
        <v>2</v>
      </c>
      <c r="H1887" s="1">
        <v>720.65</v>
      </c>
      <c r="L1887" t="str">
        <f t="shared" si="29"/>
        <v>febd4ff5</v>
      </c>
      <c r="M1887" s="7">
        <v>46907</v>
      </c>
      <c r="N1887" t="str">
        <f>PROPER(Table1[[#This Row],[Region]])</f>
        <v>West</v>
      </c>
      <c r="O1887" t="str">
        <f>PROPER(Table1[[#This Row],[Product Category]])</f>
        <v>Electronics</v>
      </c>
      <c r="P1887">
        <f>ROUND(Table1[[#This Row],[Sales Amount]],1)</f>
        <v>2417.1999999999998</v>
      </c>
      <c r="Q1887">
        <f>Table1[[#This Row],[Quantity Sold]]</f>
        <v>42</v>
      </c>
      <c r="R1887">
        <f>Table1[[#This Row],[Discount (%)]]</f>
        <v>2</v>
      </c>
      <c r="S1887">
        <f>Table1[[#This Row],[Profit]]</f>
        <v>720.65</v>
      </c>
    </row>
    <row r="1888" spans="1:19" ht="13.8">
      <c r="A1888" s="1" t="s">
        <v>1862</v>
      </c>
      <c r="B1888" s="7">
        <v>46908</v>
      </c>
      <c r="C1888" s="2" t="s">
        <v>3942</v>
      </c>
      <c r="D1888" s="4" t="s">
        <v>1489</v>
      </c>
      <c r="E1888" s="1">
        <v>1542.32</v>
      </c>
      <c r="F1888" s="1">
        <v>20</v>
      </c>
      <c r="G1888" s="1">
        <v>3</v>
      </c>
      <c r="H1888" s="1">
        <v>1328.03</v>
      </c>
      <c r="L1888" t="str">
        <f t="shared" si="29"/>
        <v>931ac783</v>
      </c>
      <c r="M1888" s="7">
        <v>46908</v>
      </c>
      <c r="N1888" t="str">
        <f>PROPER(Table1[[#This Row],[Region]])</f>
        <v>West</v>
      </c>
      <c r="O1888" t="str">
        <f>PROPER(Table1[[#This Row],[Product Category]])</f>
        <v>Clothing</v>
      </c>
      <c r="P1888">
        <f>ROUND(Table1[[#This Row],[Sales Amount]],1)</f>
        <v>1542.3</v>
      </c>
      <c r="Q1888">
        <f>Table1[[#This Row],[Quantity Sold]]</f>
        <v>20</v>
      </c>
      <c r="R1888">
        <f>Table1[[#This Row],[Discount (%)]]</f>
        <v>3</v>
      </c>
      <c r="S1888">
        <f>Table1[[#This Row],[Profit]]</f>
        <v>1328.03</v>
      </c>
    </row>
    <row r="1889" spans="1:19" ht="13.8">
      <c r="A1889" s="1" t="s">
        <v>1863</v>
      </c>
      <c r="B1889" s="7">
        <v>46909</v>
      </c>
      <c r="C1889" s="2" t="s">
        <v>3944</v>
      </c>
      <c r="D1889" s="4" t="s">
        <v>3946</v>
      </c>
      <c r="E1889" s="1">
        <v>3467.68</v>
      </c>
      <c r="F1889" s="1">
        <v>45</v>
      </c>
      <c r="G1889" s="1">
        <v>26</v>
      </c>
      <c r="H1889" s="1">
        <v>397.08</v>
      </c>
      <c r="L1889" t="str">
        <f t="shared" si="29"/>
        <v>759cfe88</v>
      </c>
      <c r="M1889" s="7">
        <v>46909</v>
      </c>
      <c r="N1889" t="str">
        <f>PROPER(Table1[[#This Row],[Region]])</f>
        <v>South</v>
      </c>
      <c r="O1889" t="str">
        <f>PROPER(Table1[[#This Row],[Product Category]])</f>
        <v>Electronics</v>
      </c>
      <c r="P1889">
        <f>ROUND(Table1[[#This Row],[Sales Amount]],1)</f>
        <v>3467.7</v>
      </c>
      <c r="Q1889">
        <f>Table1[[#This Row],[Quantity Sold]]</f>
        <v>45</v>
      </c>
      <c r="R1889">
        <f>Table1[[#This Row],[Discount (%)]]</f>
        <v>26</v>
      </c>
      <c r="S1889">
        <f>Table1[[#This Row],[Profit]]</f>
        <v>397.08</v>
      </c>
    </row>
    <row r="1890" spans="1:19" ht="13.8">
      <c r="A1890" s="1" t="s">
        <v>1864</v>
      </c>
      <c r="B1890" s="7">
        <v>46910</v>
      </c>
      <c r="C1890" s="2" t="s">
        <v>3942</v>
      </c>
      <c r="D1890" s="4" t="s">
        <v>1661</v>
      </c>
      <c r="E1890" s="1">
        <v>1015.78</v>
      </c>
      <c r="F1890" s="1">
        <v>3</v>
      </c>
      <c r="G1890" s="1">
        <v>25</v>
      </c>
      <c r="H1890" s="1">
        <v>852.19</v>
      </c>
      <c r="L1890" t="str">
        <f t="shared" si="29"/>
        <v>7dd24061</v>
      </c>
      <c r="M1890" s="7">
        <v>46910</v>
      </c>
      <c r="N1890" t="str">
        <f>PROPER(Table1[[#This Row],[Region]])</f>
        <v>West</v>
      </c>
      <c r="O1890" t="str">
        <f>PROPER(Table1[[#This Row],[Product Category]])</f>
        <v>Furniture</v>
      </c>
      <c r="P1890">
        <f>ROUND(Table1[[#This Row],[Sales Amount]],1)</f>
        <v>1015.8</v>
      </c>
      <c r="Q1890">
        <f>Table1[[#This Row],[Quantity Sold]]</f>
        <v>3</v>
      </c>
      <c r="R1890">
        <f>Table1[[#This Row],[Discount (%)]]</f>
        <v>25</v>
      </c>
      <c r="S1890">
        <f>Table1[[#This Row],[Profit]]</f>
        <v>852.19</v>
      </c>
    </row>
    <row r="1891" spans="1:19" ht="13.8">
      <c r="A1891" s="1" t="s">
        <v>1865</v>
      </c>
      <c r="B1891" s="7">
        <v>46911</v>
      </c>
      <c r="C1891" s="2" t="s">
        <v>3942</v>
      </c>
      <c r="D1891" s="4" t="s">
        <v>92</v>
      </c>
      <c r="E1891" s="1">
        <v>2070.56</v>
      </c>
      <c r="F1891" s="1">
        <v>11</v>
      </c>
      <c r="G1891" s="1">
        <v>30</v>
      </c>
      <c r="H1891" s="1">
        <v>1963.97</v>
      </c>
      <c r="L1891" t="str">
        <f t="shared" si="29"/>
        <v>3546eea6</v>
      </c>
      <c r="M1891" s="7">
        <v>46911</v>
      </c>
      <c r="N1891" t="str">
        <f>PROPER(Table1[[#This Row],[Region]])</f>
        <v>West</v>
      </c>
      <c r="O1891" t="str">
        <f>PROPER(Table1[[#This Row],[Product Category]])</f>
        <v>Groceries</v>
      </c>
      <c r="P1891">
        <f>ROUND(Table1[[#This Row],[Sales Amount]],1)</f>
        <v>2070.6</v>
      </c>
      <c r="Q1891">
        <f>Table1[[#This Row],[Quantity Sold]]</f>
        <v>11</v>
      </c>
      <c r="R1891">
        <f>Table1[[#This Row],[Discount (%)]]</f>
        <v>30</v>
      </c>
      <c r="S1891">
        <f>Table1[[#This Row],[Profit]]</f>
        <v>1963.97</v>
      </c>
    </row>
    <row r="1892" spans="1:19" ht="13.8">
      <c r="A1892" s="1" t="s">
        <v>1866</v>
      </c>
      <c r="B1892" s="7">
        <v>46912</v>
      </c>
      <c r="C1892" s="2" t="s">
        <v>3944</v>
      </c>
      <c r="D1892" s="4" t="s">
        <v>1661</v>
      </c>
      <c r="E1892" s="1">
        <v>1719.93</v>
      </c>
      <c r="F1892" s="1">
        <v>12</v>
      </c>
      <c r="G1892" s="1">
        <v>34</v>
      </c>
      <c r="H1892" s="1">
        <v>463.69</v>
      </c>
      <c r="L1892" t="str">
        <f t="shared" si="29"/>
        <v>e86bed75</v>
      </c>
      <c r="M1892" s="7">
        <v>46912</v>
      </c>
      <c r="N1892" t="str">
        <f>PROPER(Table1[[#This Row],[Region]])</f>
        <v>South</v>
      </c>
      <c r="O1892" t="str">
        <f>PROPER(Table1[[#This Row],[Product Category]])</f>
        <v>Furniture</v>
      </c>
      <c r="P1892">
        <f>ROUND(Table1[[#This Row],[Sales Amount]],1)</f>
        <v>1719.9</v>
      </c>
      <c r="Q1892">
        <f>Table1[[#This Row],[Quantity Sold]]</f>
        <v>12</v>
      </c>
      <c r="R1892">
        <f>Table1[[#This Row],[Discount (%)]]</f>
        <v>34</v>
      </c>
      <c r="S1892">
        <f>Table1[[#This Row],[Profit]]</f>
        <v>463.69</v>
      </c>
    </row>
    <row r="1893" spans="1:19" ht="13.8">
      <c r="A1893" s="1" t="s">
        <v>1867</v>
      </c>
      <c r="B1893" s="7">
        <v>46913</v>
      </c>
      <c r="C1893" s="6" t="s">
        <v>3943</v>
      </c>
      <c r="D1893" s="4" t="s">
        <v>3945</v>
      </c>
      <c r="E1893" s="1">
        <v>2185.56</v>
      </c>
      <c r="F1893" s="1">
        <v>9</v>
      </c>
      <c r="G1893" s="1">
        <v>43</v>
      </c>
      <c r="H1893" s="1">
        <v>1431.8</v>
      </c>
      <c r="L1893" t="str">
        <f t="shared" si="29"/>
        <v>412d7559</v>
      </c>
      <c r="M1893" s="7">
        <v>46913</v>
      </c>
      <c r="N1893" t="str">
        <f>PROPER(Table1[[#This Row],[Region]])</f>
        <v>East</v>
      </c>
      <c r="O1893" t="str">
        <f>PROPER(Table1[[#This Row],[Product Category]])</f>
        <v>Sports</v>
      </c>
      <c r="P1893">
        <f>ROUND(Table1[[#This Row],[Sales Amount]],1)</f>
        <v>2185.6</v>
      </c>
      <c r="Q1893">
        <f>Table1[[#This Row],[Quantity Sold]]</f>
        <v>9</v>
      </c>
      <c r="R1893">
        <f>Table1[[#This Row],[Discount (%)]]</f>
        <v>43</v>
      </c>
      <c r="S1893">
        <f>Table1[[#This Row],[Profit]]</f>
        <v>1431.8</v>
      </c>
    </row>
    <row r="1894" spans="1:19" ht="13.8">
      <c r="A1894" s="1" t="s">
        <v>1868</v>
      </c>
      <c r="B1894" s="7">
        <v>46914</v>
      </c>
      <c r="C1894" s="6" t="s">
        <v>3943</v>
      </c>
      <c r="D1894" s="4" t="s">
        <v>3945</v>
      </c>
      <c r="E1894" s="1">
        <v>2703.7</v>
      </c>
      <c r="F1894" s="1">
        <v>19</v>
      </c>
      <c r="G1894" s="1">
        <v>39</v>
      </c>
      <c r="H1894" s="1">
        <v>491.12</v>
      </c>
      <c r="L1894" t="str">
        <f t="shared" si="29"/>
        <v>de5d7d37</v>
      </c>
      <c r="M1894" s="7">
        <v>46914</v>
      </c>
      <c r="N1894" t="str">
        <f>PROPER(Table1[[#This Row],[Region]])</f>
        <v>East</v>
      </c>
      <c r="O1894" t="str">
        <f>PROPER(Table1[[#This Row],[Product Category]])</f>
        <v>Sports</v>
      </c>
      <c r="P1894">
        <f>ROUND(Table1[[#This Row],[Sales Amount]],1)</f>
        <v>2703.7</v>
      </c>
      <c r="Q1894">
        <f>Table1[[#This Row],[Quantity Sold]]</f>
        <v>19</v>
      </c>
      <c r="R1894">
        <f>Table1[[#This Row],[Discount (%)]]</f>
        <v>39</v>
      </c>
      <c r="S1894">
        <f>Table1[[#This Row],[Profit]]</f>
        <v>491.12</v>
      </c>
    </row>
    <row r="1895" spans="1:19" ht="13.8">
      <c r="A1895" s="1" t="s">
        <v>1869</v>
      </c>
      <c r="B1895" s="7">
        <v>46915</v>
      </c>
      <c r="C1895" s="2" t="s">
        <v>3944</v>
      </c>
      <c r="D1895" s="4" t="s">
        <v>1489</v>
      </c>
      <c r="E1895" s="1">
        <v>3921.34</v>
      </c>
      <c r="F1895" s="1">
        <v>13</v>
      </c>
      <c r="G1895" s="1">
        <v>36</v>
      </c>
      <c r="H1895" s="1">
        <v>318.2</v>
      </c>
      <c r="L1895" t="str">
        <f t="shared" si="29"/>
        <v>783df10b</v>
      </c>
      <c r="M1895" s="7">
        <v>46915</v>
      </c>
      <c r="N1895" t="str">
        <f>PROPER(Table1[[#This Row],[Region]])</f>
        <v>South</v>
      </c>
      <c r="O1895" t="str">
        <f>PROPER(Table1[[#This Row],[Product Category]])</f>
        <v>Clothing</v>
      </c>
      <c r="P1895">
        <f>ROUND(Table1[[#This Row],[Sales Amount]],1)</f>
        <v>3921.3</v>
      </c>
      <c r="Q1895">
        <f>Table1[[#This Row],[Quantity Sold]]</f>
        <v>13</v>
      </c>
      <c r="R1895">
        <f>Table1[[#This Row],[Discount (%)]]</f>
        <v>36</v>
      </c>
      <c r="S1895">
        <f>Table1[[#This Row],[Profit]]</f>
        <v>318.2</v>
      </c>
    </row>
    <row r="1896" spans="1:19" ht="13.8">
      <c r="A1896" s="1" t="s">
        <v>1870</v>
      </c>
      <c r="B1896" s="7">
        <v>46916</v>
      </c>
      <c r="C1896" s="2" t="s">
        <v>3941</v>
      </c>
      <c r="D1896" s="4" t="s">
        <v>3945</v>
      </c>
      <c r="E1896" s="1">
        <v>830.24</v>
      </c>
      <c r="F1896" s="1">
        <v>9</v>
      </c>
      <c r="G1896" s="1">
        <v>49</v>
      </c>
      <c r="H1896" s="1">
        <v>1240.46</v>
      </c>
      <c r="L1896" t="str">
        <f t="shared" si="29"/>
        <v>40afdefb</v>
      </c>
      <c r="M1896" s="7">
        <v>46916</v>
      </c>
      <c r="N1896" t="str">
        <f>PROPER(Table1[[#This Row],[Region]])</f>
        <v>North</v>
      </c>
      <c r="O1896" t="str">
        <f>PROPER(Table1[[#This Row],[Product Category]])</f>
        <v>Sports</v>
      </c>
      <c r="P1896">
        <f>ROUND(Table1[[#This Row],[Sales Amount]],1)</f>
        <v>830.2</v>
      </c>
      <c r="Q1896">
        <f>Table1[[#This Row],[Quantity Sold]]</f>
        <v>9</v>
      </c>
      <c r="R1896">
        <f>Table1[[#This Row],[Discount (%)]]</f>
        <v>49</v>
      </c>
      <c r="S1896">
        <f>Table1[[#This Row],[Profit]]</f>
        <v>1240.46</v>
      </c>
    </row>
    <row r="1897" spans="1:19" ht="13.8">
      <c r="A1897" s="1" t="s">
        <v>1871</v>
      </c>
      <c r="B1897" s="7">
        <v>46917</v>
      </c>
      <c r="C1897" s="2" t="s">
        <v>3944</v>
      </c>
      <c r="D1897" s="4" t="s">
        <v>1489</v>
      </c>
      <c r="E1897" s="1">
        <v>2274.0700000000002</v>
      </c>
      <c r="F1897" s="1">
        <v>5</v>
      </c>
      <c r="G1897" s="1">
        <v>20</v>
      </c>
      <c r="H1897" s="1">
        <v>88.58</v>
      </c>
      <c r="L1897" t="str">
        <f t="shared" si="29"/>
        <v>aa02dddb</v>
      </c>
      <c r="M1897" s="7">
        <v>46917</v>
      </c>
      <c r="N1897" t="str">
        <f>PROPER(Table1[[#This Row],[Region]])</f>
        <v>South</v>
      </c>
      <c r="O1897" t="str">
        <f>PROPER(Table1[[#This Row],[Product Category]])</f>
        <v>Clothing</v>
      </c>
      <c r="P1897">
        <f>ROUND(Table1[[#This Row],[Sales Amount]],1)</f>
        <v>2274.1</v>
      </c>
      <c r="Q1897">
        <f>Table1[[#This Row],[Quantity Sold]]</f>
        <v>5</v>
      </c>
      <c r="R1897">
        <f>Table1[[#This Row],[Discount (%)]]</f>
        <v>20</v>
      </c>
      <c r="S1897">
        <f>Table1[[#This Row],[Profit]]</f>
        <v>88.58</v>
      </c>
    </row>
    <row r="1898" spans="1:19" ht="13.8">
      <c r="A1898" s="1" t="s">
        <v>1872</v>
      </c>
      <c r="B1898" s="7">
        <v>46918</v>
      </c>
      <c r="C1898" s="2" t="s">
        <v>3942</v>
      </c>
      <c r="D1898" s="4" t="s">
        <v>3946</v>
      </c>
      <c r="E1898" s="1">
        <v>1078.1500000000001</v>
      </c>
      <c r="F1898" s="1">
        <v>2</v>
      </c>
      <c r="G1898" s="1">
        <v>45</v>
      </c>
      <c r="H1898" s="1">
        <v>1883.99</v>
      </c>
      <c r="L1898" t="str">
        <f t="shared" si="29"/>
        <v>33cc6343</v>
      </c>
      <c r="M1898" s="7">
        <v>46918</v>
      </c>
      <c r="N1898" t="str">
        <f>PROPER(Table1[[#This Row],[Region]])</f>
        <v>West</v>
      </c>
      <c r="O1898" t="str">
        <f>PROPER(Table1[[#This Row],[Product Category]])</f>
        <v>Electronics</v>
      </c>
      <c r="P1898">
        <f>ROUND(Table1[[#This Row],[Sales Amount]],1)</f>
        <v>1078.2</v>
      </c>
      <c r="Q1898">
        <f>Table1[[#This Row],[Quantity Sold]]</f>
        <v>2</v>
      </c>
      <c r="R1898">
        <f>Table1[[#This Row],[Discount (%)]]</f>
        <v>45</v>
      </c>
      <c r="S1898">
        <f>Table1[[#This Row],[Profit]]</f>
        <v>1883.99</v>
      </c>
    </row>
    <row r="1899" spans="1:19" ht="13.8">
      <c r="A1899" s="1" t="s">
        <v>1873</v>
      </c>
      <c r="B1899" s="7">
        <v>46919</v>
      </c>
      <c r="C1899" s="6" t="s">
        <v>3943</v>
      </c>
      <c r="D1899" s="4" t="s">
        <v>3946</v>
      </c>
      <c r="E1899" s="1">
        <v>2965.76</v>
      </c>
      <c r="F1899" s="1">
        <v>20</v>
      </c>
      <c r="G1899" s="1">
        <v>35</v>
      </c>
      <c r="H1899" s="1">
        <v>1766.55</v>
      </c>
      <c r="L1899" t="str">
        <f t="shared" si="29"/>
        <v>a0b83ee0</v>
      </c>
      <c r="M1899" s="7">
        <v>46919</v>
      </c>
      <c r="N1899" t="str">
        <f>PROPER(Table1[[#This Row],[Region]])</f>
        <v>East</v>
      </c>
      <c r="O1899" t="str">
        <f>PROPER(Table1[[#This Row],[Product Category]])</f>
        <v>Electronics</v>
      </c>
      <c r="P1899">
        <f>ROUND(Table1[[#This Row],[Sales Amount]],1)</f>
        <v>2965.8</v>
      </c>
      <c r="Q1899">
        <f>Table1[[#This Row],[Quantity Sold]]</f>
        <v>20</v>
      </c>
      <c r="R1899">
        <f>Table1[[#This Row],[Discount (%)]]</f>
        <v>35</v>
      </c>
      <c r="S1899">
        <f>Table1[[#This Row],[Profit]]</f>
        <v>1766.55</v>
      </c>
    </row>
    <row r="1900" spans="1:19" ht="13.8">
      <c r="A1900" s="1" t="s">
        <v>1874</v>
      </c>
      <c r="B1900" s="7">
        <v>46920</v>
      </c>
      <c r="C1900" s="6" t="s">
        <v>3943</v>
      </c>
      <c r="D1900" s="4" t="s">
        <v>1489</v>
      </c>
      <c r="E1900" s="1">
        <v>582.46</v>
      </c>
      <c r="F1900" s="1">
        <v>20</v>
      </c>
      <c r="G1900" s="1">
        <v>42</v>
      </c>
      <c r="H1900" s="1">
        <v>1493.35</v>
      </c>
      <c r="L1900" t="str">
        <f t="shared" si="29"/>
        <v>f89b9460</v>
      </c>
      <c r="M1900" s="7">
        <v>46920</v>
      </c>
      <c r="N1900" t="str">
        <f>PROPER(Table1[[#This Row],[Region]])</f>
        <v>East</v>
      </c>
      <c r="O1900" t="str">
        <f>PROPER(Table1[[#This Row],[Product Category]])</f>
        <v>Clothing</v>
      </c>
      <c r="P1900">
        <f>ROUND(Table1[[#This Row],[Sales Amount]],1)</f>
        <v>582.5</v>
      </c>
      <c r="Q1900">
        <f>Table1[[#This Row],[Quantity Sold]]</f>
        <v>20</v>
      </c>
      <c r="R1900">
        <f>Table1[[#This Row],[Discount (%)]]</f>
        <v>42</v>
      </c>
      <c r="S1900">
        <f>Table1[[#This Row],[Profit]]</f>
        <v>1493.35</v>
      </c>
    </row>
    <row r="1901" spans="1:19" ht="13.8">
      <c r="A1901" s="1" t="s">
        <v>1875</v>
      </c>
      <c r="B1901" s="7">
        <v>46921</v>
      </c>
      <c r="C1901" s="6" t="s">
        <v>3943</v>
      </c>
      <c r="D1901" s="4" t="s">
        <v>1661</v>
      </c>
      <c r="E1901" s="1">
        <v>1441.34</v>
      </c>
      <c r="F1901" s="1">
        <v>19</v>
      </c>
      <c r="G1901" s="1">
        <v>30</v>
      </c>
      <c r="H1901" s="1">
        <v>1351.32</v>
      </c>
      <c r="L1901" t="str">
        <f t="shared" si="29"/>
        <v>e87675f8</v>
      </c>
      <c r="M1901" s="7">
        <v>46921</v>
      </c>
      <c r="N1901" t="str">
        <f>PROPER(Table1[[#This Row],[Region]])</f>
        <v>East</v>
      </c>
      <c r="O1901" t="str">
        <f>PROPER(Table1[[#This Row],[Product Category]])</f>
        <v>Furniture</v>
      </c>
      <c r="P1901">
        <f>ROUND(Table1[[#This Row],[Sales Amount]],1)</f>
        <v>1441.3</v>
      </c>
      <c r="Q1901">
        <f>Table1[[#This Row],[Quantity Sold]]</f>
        <v>19</v>
      </c>
      <c r="R1901">
        <f>Table1[[#This Row],[Discount (%)]]</f>
        <v>30</v>
      </c>
      <c r="S1901">
        <f>Table1[[#This Row],[Profit]]</f>
        <v>1351.32</v>
      </c>
    </row>
    <row r="1902" spans="1:19" ht="13.8">
      <c r="A1902" s="1" t="s">
        <v>1876</v>
      </c>
      <c r="B1902" s="7">
        <v>46922</v>
      </c>
      <c r="C1902" s="2" t="s">
        <v>3941</v>
      </c>
      <c r="D1902" s="4" t="s">
        <v>1489</v>
      </c>
      <c r="E1902" s="1">
        <v>1538.06</v>
      </c>
      <c r="F1902" s="1">
        <v>10</v>
      </c>
      <c r="G1902" s="1">
        <v>33</v>
      </c>
      <c r="H1902" s="1">
        <v>1748.86</v>
      </c>
      <c r="L1902" t="str">
        <f t="shared" si="29"/>
        <v>edd36120</v>
      </c>
      <c r="M1902" s="7">
        <v>46922</v>
      </c>
      <c r="N1902" t="str">
        <f>PROPER(Table1[[#This Row],[Region]])</f>
        <v>North</v>
      </c>
      <c r="O1902" t="str">
        <f>PROPER(Table1[[#This Row],[Product Category]])</f>
        <v>Clothing</v>
      </c>
      <c r="P1902">
        <f>ROUND(Table1[[#This Row],[Sales Amount]],1)</f>
        <v>1538.1</v>
      </c>
      <c r="Q1902">
        <f>Table1[[#This Row],[Quantity Sold]]</f>
        <v>10</v>
      </c>
      <c r="R1902">
        <f>Table1[[#This Row],[Discount (%)]]</f>
        <v>33</v>
      </c>
      <c r="S1902">
        <f>Table1[[#This Row],[Profit]]</f>
        <v>1748.86</v>
      </c>
    </row>
    <row r="1903" spans="1:19" ht="13.8">
      <c r="A1903" s="1" t="s">
        <v>1877</v>
      </c>
      <c r="B1903" s="7">
        <v>46923</v>
      </c>
      <c r="C1903" s="6" t="s">
        <v>3943</v>
      </c>
      <c r="D1903" s="4" t="s">
        <v>3946</v>
      </c>
      <c r="E1903" s="1">
        <v>1949.59</v>
      </c>
      <c r="F1903" s="1">
        <v>11</v>
      </c>
      <c r="G1903" s="1">
        <v>14</v>
      </c>
      <c r="H1903" s="1">
        <v>1060.07</v>
      </c>
      <c r="L1903" t="str">
        <f t="shared" si="29"/>
        <v>a9b1157d</v>
      </c>
      <c r="M1903" s="7">
        <v>46923</v>
      </c>
      <c r="N1903" t="str">
        <f>PROPER(Table1[[#This Row],[Region]])</f>
        <v>East</v>
      </c>
      <c r="O1903" t="str">
        <f>PROPER(Table1[[#This Row],[Product Category]])</f>
        <v>Electronics</v>
      </c>
      <c r="P1903">
        <f>ROUND(Table1[[#This Row],[Sales Amount]],1)</f>
        <v>1949.6</v>
      </c>
      <c r="Q1903">
        <f>Table1[[#This Row],[Quantity Sold]]</f>
        <v>11</v>
      </c>
      <c r="R1903">
        <f>Table1[[#This Row],[Discount (%)]]</f>
        <v>14</v>
      </c>
      <c r="S1903">
        <f>Table1[[#This Row],[Profit]]</f>
        <v>1060.07</v>
      </c>
    </row>
    <row r="1904" spans="1:19" ht="13.8">
      <c r="A1904" s="1" t="s">
        <v>1878</v>
      </c>
      <c r="B1904" s="7">
        <v>46924</v>
      </c>
      <c r="C1904" s="2" t="s">
        <v>3941</v>
      </c>
      <c r="D1904" s="4" t="s">
        <v>1661</v>
      </c>
      <c r="E1904" s="1">
        <v>3708.35</v>
      </c>
      <c r="F1904" s="1">
        <v>38</v>
      </c>
      <c r="G1904" s="1">
        <v>4</v>
      </c>
      <c r="H1904" s="1">
        <v>1467.15</v>
      </c>
      <c r="L1904" t="str">
        <f t="shared" si="29"/>
        <v>cc631d62</v>
      </c>
      <c r="M1904" s="7">
        <v>46924</v>
      </c>
      <c r="N1904" t="str">
        <f>PROPER(Table1[[#This Row],[Region]])</f>
        <v>North</v>
      </c>
      <c r="O1904" t="str">
        <f>PROPER(Table1[[#This Row],[Product Category]])</f>
        <v>Furniture</v>
      </c>
      <c r="P1904">
        <f>ROUND(Table1[[#This Row],[Sales Amount]],1)</f>
        <v>3708.4</v>
      </c>
      <c r="Q1904">
        <f>Table1[[#This Row],[Quantity Sold]]</f>
        <v>38</v>
      </c>
      <c r="R1904">
        <f>Table1[[#This Row],[Discount (%)]]</f>
        <v>4</v>
      </c>
      <c r="S1904">
        <f>Table1[[#This Row],[Profit]]</f>
        <v>1467.15</v>
      </c>
    </row>
    <row r="1905" spans="1:19" ht="13.8">
      <c r="A1905" s="1" t="s">
        <v>1879</v>
      </c>
      <c r="B1905" s="7">
        <v>46925</v>
      </c>
      <c r="C1905" s="2" t="s">
        <v>3942</v>
      </c>
      <c r="D1905" s="4" t="s">
        <v>3945</v>
      </c>
      <c r="E1905" s="1">
        <v>1384.18</v>
      </c>
      <c r="F1905" s="1">
        <v>8</v>
      </c>
      <c r="G1905" s="1">
        <v>6</v>
      </c>
      <c r="H1905" s="1">
        <v>145.94999999999999</v>
      </c>
      <c r="L1905" t="str">
        <f t="shared" si="29"/>
        <v>55964a41</v>
      </c>
      <c r="M1905" s="7">
        <v>46925</v>
      </c>
      <c r="N1905" t="str">
        <f>PROPER(Table1[[#This Row],[Region]])</f>
        <v>West</v>
      </c>
      <c r="O1905" t="str">
        <f>PROPER(Table1[[#This Row],[Product Category]])</f>
        <v>Sports</v>
      </c>
      <c r="P1905">
        <f>ROUND(Table1[[#This Row],[Sales Amount]],1)</f>
        <v>1384.2</v>
      </c>
      <c r="Q1905">
        <f>Table1[[#This Row],[Quantity Sold]]</f>
        <v>8</v>
      </c>
      <c r="R1905">
        <f>Table1[[#This Row],[Discount (%)]]</f>
        <v>6</v>
      </c>
      <c r="S1905">
        <f>Table1[[#This Row],[Profit]]</f>
        <v>145.94999999999999</v>
      </c>
    </row>
    <row r="1906" spans="1:19" ht="13.8">
      <c r="A1906" s="1" t="s">
        <v>1880</v>
      </c>
      <c r="B1906" s="7">
        <v>46926</v>
      </c>
      <c r="C1906" s="6" t="s">
        <v>3943</v>
      </c>
      <c r="D1906" s="4" t="s">
        <v>92</v>
      </c>
      <c r="E1906" s="1">
        <v>2587.0500000000002</v>
      </c>
      <c r="F1906" s="1">
        <v>46</v>
      </c>
      <c r="G1906" s="1">
        <v>0</v>
      </c>
      <c r="H1906" s="1">
        <v>16.27</v>
      </c>
      <c r="L1906" t="str">
        <f t="shared" si="29"/>
        <v>068aa1f7</v>
      </c>
      <c r="M1906" s="7">
        <v>46926</v>
      </c>
      <c r="N1906" t="str">
        <f>PROPER(Table1[[#This Row],[Region]])</f>
        <v>East</v>
      </c>
      <c r="O1906" t="str">
        <f>PROPER(Table1[[#This Row],[Product Category]])</f>
        <v>Groceries</v>
      </c>
      <c r="P1906">
        <f>ROUND(Table1[[#This Row],[Sales Amount]],1)</f>
        <v>2587.1</v>
      </c>
      <c r="Q1906">
        <f>Table1[[#This Row],[Quantity Sold]]</f>
        <v>46</v>
      </c>
      <c r="R1906">
        <f>Table1[[#This Row],[Discount (%)]]</f>
        <v>0</v>
      </c>
      <c r="S1906">
        <f>Table1[[#This Row],[Profit]]</f>
        <v>16.27</v>
      </c>
    </row>
    <row r="1907" spans="1:19" ht="13.8">
      <c r="A1907" s="1">
        <v>3377103</v>
      </c>
      <c r="B1907" s="7">
        <v>46927</v>
      </c>
      <c r="C1907" s="2" t="s">
        <v>3941</v>
      </c>
      <c r="D1907" s="4" t="s">
        <v>92</v>
      </c>
      <c r="E1907" s="1">
        <v>3231.74</v>
      </c>
      <c r="F1907" s="1">
        <v>10</v>
      </c>
      <c r="G1907" s="1">
        <v>18</v>
      </c>
      <c r="H1907" s="1">
        <v>744.05</v>
      </c>
      <c r="L1907" t="str">
        <f t="shared" si="29"/>
        <v>3377103</v>
      </c>
      <c r="M1907" s="7">
        <v>46927</v>
      </c>
      <c r="N1907" t="str">
        <f>PROPER(Table1[[#This Row],[Region]])</f>
        <v>North</v>
      </c>
      <c r="O1907" t="str">
        <f>PROPER(Table1[[#This Row],[Product Category]])</f>
        <v>Groceries</v>
      </c>
      <c r="P1907">
        <f>ROUND(Table1[[#This Row],[Sales Amount]],1)</f>
        <v>3231.7</v>
      </c>
      <c r="Q1907">
        <f>Table1[[#This Row],[Quantity Sold]]</f>
        <v>10</v>
      </c>
      <c r="R1907">
        <f>Table1[[#This Row],[Discount (%)]]</f>
        <v>18</v>
      </c>
      <c r="S1907">
        <f>Table1[[#This Row],[Profit]]</f>
        <v>744.05</v>
      </c>
    </row>
    <row r="1908" spans="1:19" ht="13.8">
      <c r="A1908" s="1" t="s">
        <v>1881</v>
      </c>
      <c r="B1908" s="7">
        <v>46928</v>
      </c>
      <c r="C1908" s="2" t="s">
        <v>3944</v>
      </c>
      <c r="D1908" s="4" t="s">
        <v>3946</v>
      </c>
      <c r="E1908" s="1">
        <v>2965.47</v>
      </c>
      <c r="F1908" s="1">
        <v>20</v>
      </c>
      <c r="G1908" s="1">
        <v>26</v>
      </c>
      <c r="H1908" s="1">
        <v>692.27</v>
      </c>
      <c r="L1908" t="str">
        <f t="shared" si="29"/>
        <v>6e1bf9e2</v>
      </c>
      <c r="M1908" s="7">
        <v>46928</v>
      </c>
      <c r="N1908" t="str">
        <f>PROPER(Table1[[#This Row],[Region]])</f>
        <v>South</v>
      </c>
      <c r="O1908" t="str">
        <f>PROPER(Table1[[#This Row],[Product Category]])</f>
        <v>Electronics</v>
      </c>
      <c r="P1908">
        <f>ROUND(Table1[[#This Row],[Sales Amount]],1)</f>
        <v>2965.5</v>
      </c>
      <c r="Q1908">
        <f>Table1[[#This Row],[Quantity Sold]]</f>
        <v>20</v>
      </c>
      <c r="R1908">
        <f>Table1[[#This Row],[Discount (%)]]</f>
        <v>26</v>
      </c>
      <c r="S1908">
        <f>Table1[[#This Row],[Profit]]</f>
        <v>692.27</v>
      </c>
    </row>
    <row r="1909" spans="1:19" ht="13.8">
      <c r="A1909" s="1" t="s">
        <v>1882</v>
      </c>
      <c r="B1909" s="7">
        <v>46929</v>
      </c>
      <c r="C1909" s="6" t="s">
        <v>3943</v>
      </c>
      <c r="D1909" s="4" t="s">
        <v>3946</v>
      </c>
      <c r="E1909" s="1">
        <v>2515.77</v>
      </c>
      <c r="F1909" s="1">
        <v>49</v>
      </c>
      <c r="G1909" s="1">
        <v>22</v>
      </c>
      <c r="H1909" s="1">
        <v>1536.88</v>
      </c>
      <c r="L1909" t="str">
        <f t="shared" si="29"/>
        <v>6d77229d</v>
      </c>
      <c r="M1909" s="7">
        <v>46929</v>
      </c>
      <c r="N1909" t="str">
        <f>PROPER(Table1[[#This Row],[Region]])</f>
        <v>East</v>
      </c>
      <c r="O1909" t="str">
        <f>PROPER(Table1[[#This Row],[Product Category]])</f>
        <v>Electronics</v>
      </c>
      <c r="P1909">
        <f>ROUND(Table1[[#This Row],[Sales Amount]],1)</f>
        <v>2515.8000000000002</v>
      </c>
      <c r="Q1909">
        <f>Table1[[#This Row],[Quantity Sold]]</f>
        <v>49</v>
      </c>
      <c r="R1909">
        <f>Table1[[#This Row],[Discount (%)]]</f>
        <v>22</v>
      </c>
      <c r="S1909">
        <f>Table1[[#This Row],[Profit]]</f>
        <v>1536.88</v>
      </c>
    </row>
    <row r="1910" spans="1:19" ht="13.8">
      <c r="A1910" s="1" t="s">
        <v>1883</v>
      </c>
      <c r="B1910" s="7">
        <v>46930</v>
      </c>
      <c r="C1910" s="2" t="s">
        <v>3941</v>
      </c>
      <c r="D1910" s="4" t="s">
        <v>92</v>
      </c>
      <c r="E1910" s="1">
        <v>4544.01</v>
      </c>
      <c r="F1910" s="1">
        <v>42</v>
      </c>
      <c r="G1910" s="1">
        <v>0</v>
      </c>
      <c r="H1910" s="1">
        <v>1342.3</v>
      </c>
      <c r="L1910" t="str">
        <f t="shared" si="29"/>
        <v>433f0e37</v>
      </c>
      <c r="M1910" s="7">
        <v>46930</v>
      </c>
      <c r="N1910" t="str">
        <f>PROPER(Table1[[#This Row],[Region]])</f>
        <v>North</v>
      </c>
      <c r="O1910" t="str">
        <f>PROPER(Table1[[#This Row],[Product Category]])</f>
        <v>Groceries</v>
      </c>
      <c r="P1910">
        <f>ROUND(Table1[[#This Row],[Sales Amount]],1)</f>
        <v>4544</v>
      </c>
      <c r="Q1910">
        <f>Table1[[#This Row],[Quantity Sold]]</f>
        <v>42</v>
      </c>
      <c r="R1910">
        <f>Table1[[#This Row],[Discount (%)]]</f>
        <v>0</v>
      </c>
      <c r="S1910">
        <f>Table1[[#This Row],[Profit]]</f>
        <v>1342.3</v>
      </c>
    </row>
    <row r="1911" spans="1:19" ht="13.8">
      <c r="A1911" s="1" t="s">
        <v>1884</v>
      </c>
      <c r="B1911" s="7">
        <v>46931</v>
      </c>
      <c r="C1911" s="2" t="s">
        <v>3941</v>
      </c>
      <c r="D1911" s="4" t="s">
        <v>3945</v>
      </c>
      <c r="E1911" s="1">
        <v>3352.61</v>
      </c>
      <c r="F1911" s="1">
        <v>38</v>
      </c>
      <c r="G1911" s="1">
        <v>22</v>
      </c>
      <c r="H1911" s="1">
        <v>1876.49</v>
      </c>
      <c r="L1911" t="str">
        <f t="shared" si="29"/>
        <v>dc7befd2</v>
      </c>
      <c r="M1911" s="7">
        <v>46931</v>
      </c>
      <c r="N1911" t="str">
        <f>PROPER(Table1[[#This Row],[Region]])</f>
        <v>North</v>
      </c>
      <c r="O1911" t="str">
        <f>PROPER(Table1[[#This Row],[Product Category]])</f>
        <v>Sports</v>
      </c>
      <c r="P1911">
        <f>ROUND(Table1[[#This Row],[Sales Amount]],1)</f>
        <v>3352.6</v>
      </c>
      <c r="Q1911">
        <f>Table1[[#This Row],[Quantity Sold]]</f>
        <v>38</v>
      </c>
      <c r="R1911">
        <f>Table1[[#This Row],[Discount (%)]]</f>
        <v>22</v>
      </c>
      <c r="S1911">
        <f>Table1[[#This Row],[Profit]]</f>
        <v>1876.49</v>
      </c>
    </row>
    <row r="1912" spans="1:19" ht="13.8">
      <c r="A1912" s="1" t="s">
        <v>1885</v>
      </c>
      <c r="B1912" s="7">
        <v>46932</v>
      </c>
      <c r="C1912" s="2" t="s">
        <v>3941</v>
      </c>
      <c r="D1912" s="4" t="s">
        <v>1489</v>
      </c>
      <c r="E1912" s="1">
        <v>2274.8200000000002</v>
      </c>
      <c r="F1912" s="1">
        <v>40</v>
      </c>
      <c r="G1912" s="1">
        <v>40</v>
      </c>
      <c r="H1912" s="1">
        <v>1058.72</v>
      </c>
      <c r="L1912" t="str">
        <f t="shared" si="29"/>
        <v>e6c3c173</v>
      </c>
      <c r="M1912" s="7">
        <v>46932</v>
      </c>
      <c r="N1912" t="str">
        <f>PROPER(Table1[[#This Row],[Region]])</f>
        <v>North</v>
      </c>
      <c r="O1912" t="str">
        <f>PROPER(Table1[[#This Row],[Product Category]])</f>
        <v>Clothing</v>
      </c>
      <c r="P1912">
        <f>ROUND(Table1[[#This Row],[Sales Amount]],1)</f>
        <v>2274.8000000000002</v>
      </c>
      <c r="Q1912">
        <f>Table1[[#This Row],[Quantity Sold]]</f>
        <v>40</v>
      </c>
      <c r="R1912">
        <f>Table1[[#This Row],[Discount (%)]]</f>
        <v>40</v>
      </c>
      <c r="S1912">
        <f>Table1[[#This Row],[Profit]]</f>
        <v>1058.72</v>
      </c>
    </row>
    <row r="1913" spans="1:19" ht="13.8">
      <c r="A1913" s="1" t="s">
        <v>1886</v>
      </c>
      <c r="B1913" s="7">
        <v>46933</v>
      </c>
      <c r="C1913" s="2" t="s">
        <v>3944</v>
      </c>
      <c r="D1913" s="4" t="s">
        <v>1489</v>
      </c>
      <c r="E1913" s="1">
        <v>705.72</v>
      </c>
      <c r="F1913" s="1">
        <v>48</v>
      </c>
      <c r="G1913" s="1">
        <v>37</v>
      </c>
      <c r="H1913" s="1">
        <v>720.66</v>
      </c>
      <c r="L1913" t="str">
        <f t="shared" si="29"/>
        <v>97ffb328</v>
      </c>
      <c r="M1913" s="7">
        <v>46933</v>
      </c>
      <c r="N1913" t="str">
        <f>PROPER(Table1[[#This Row],[Region]])</f>
        <v>South</v>
      </c>
      <c r="O1913" t="str">
        <f>PROPER(Table1[[#This Row],[Product Category]])</f>
        <v>Clothing</v>
      </c>
      <c r="P1913">
        <f>ROUND(Table1[[#This Row],[Sales Amount]],1)</f>
        <v>705.7</v>
      </c>
      <c r="Q1913">
        <f>Table1[[#This Row],[Quantity Sold]]</f>
        <v>48</v>
      </c>
      <c r="R1913">
        <f>Table1[[#This Row],[Discount (%)]]</f>
        <v>37</v>
      </c>
      <c r="S1913">
        <f>Table1[[#This Row],[Profit]]</f>
        <v>720.66</v>
      </c>
    </row>
    <row r="1914" spans="1:19" ht="13.8">
      <c r="A1914" s="1" t="s">
        <v>1887</v>
      </c>
      <c r="B1914" s="7">
        <v>46934</v>
      </c>
      <c r="C1914" s="2" t="s">
        <v>3944</v>
      </c>
      <c r="D1914" s="4" t="s">
        <v>1489</v>
      </c>
      <c r="E1914" s="1">
        <v>1927.32</v>
      </c>
      <c r="F1914" s="1">
        <v>37</v>
      </c>
      <c r="G1914" s="1">
        <v>24</v>
      </c>
      <c r="H1914" s="1">
        <v>1308.58</v>
      </c>
      <c r="L1914" t="str">
        <f t="shared" si="29"/>
        <v>490a2e69</v>
      </c>
      <c r="M1914" s="7">
        <v>46934</v>
      </c>
      <c r="N1914" t="str">
        <f>PROPER(Table1[[#This Row],[Region]])</f>
        <v>South</v>
      </c>
      <c r="O1914" t="str">
        <f>PROPER(Table1[[#This Row],[Product Category]])</f>
        <v>Clothing</v>
      </c>
      <c r="P1914">
        <f>ROUND(Table1[[#This Row],[Sales Amount]],1)</f>
        <v>1927.3</v>
      </c>
      <c r="Q1914">
        <f>Table1[[#This Row],[Quantity Sold]]</f>
        <v>37</v>
      </c>
      <c r="R1914">
        <f>Table1[[#This Row],[Discount (%)]]</f>
        <v>24</v>
      </c>
      <c r="S1914">
        <f>Table1[[#This Row],[Profit]]</f>
        <v>1308.58</v>
      </c>
    </row>
    <row r="1915" spans="1:19" ht="13.8">
      <c r="A1915" s="1" t="s">
        <v>1888</v>
      </c>
      <c r="B1915" s="7">
        <v>46935</v>
      </c>
      <c r="C1915" s="6" t="s">
        <v>3943</v>
      </c>
      <c r="D1915" s="4" t="s">
        <v>1661</v>
      </c>
      <c r="E1915" s="1">
        <v>3442.86</v>
      </c>
      <c r="F1915" s="1">
        <v>24</v>
      </c>
      <c r="G1915" s="1">
        <v>37</v>
      </c>
      <c r="H1915" s="1">
        <v>1313.43</v>
      </c>
      <c r="L1915" t="str">
        <f t="shared" si="29"/>
        <v>b832431c</v>
      </c>
      <c r="M1915" s="7">
        <v>46935</v>
      </c>
      <c r="N1915" t="str">
        <f>PROPER(Table1[[#This Row],[Region]])</f>
        <v>East</v>
      </c>
      <c r="O1915" t="str">
        <f>PROPER(Table1[[#This Row],[Product Category]])</f>
        <v>Furniture</v>
      </c>
      <c r="P1915">
        <f>ROUND(Table1[[#This Row],[Sales Amount]],1)</f>
        <v>3442.9</v>
      </c>
      <c r="Q1915">
        <f>Table1[[#This Row],[Quantity Sold]]</f>
        <v>24</v>
      </c>
      <c r="R1915">
        <f>Table1[[#This Row],[Discount (%)]]</f>
        <v>37</v>
      </c>
      <c r="S1915">
        <f>Table1[[#This Row],[Profit]]</f>
        <v>1313.43</v>
      </c>
    </row>
    <row r="1916" spans="1:19" ht="13.8">
      <c r="A1916" s="1" t="s">
        <v>1889</v>
      </c>
      <c r="B1916" s="7">
        <v>46936</v>
      </c>
      <c r="C1916" s="2" t="s">
        <v>3941</v>
      </c>
      <c r="D1916" s="4" t="s">
        <v>1489</v>
      </c>
      <c r="E1916" s="1">
        <v>2088.31</v>
      </c>
      <c r="F1916" s="1">
        <v>30</v>
      </c>
      <c r="G1916" s="1">
        <v>32</v>
      </c>
      <c r="H1916" s="1">
        <v>1031.94</v>
      </c>
      <c r="L1916" t="str">
        <f t="shared" si="29"/>
        <v>78d3afbf</v>
      </c>
      <c r="M1916" s="7">
        <v>46936</v>
      </c>
      <c r="N1916" t="str">
        <f>PROPER(Table1[[#This Row],[Region]])</f>
        <v>North</v>
      </c>
      <c r="O1916" t="str">
        <f>PROPER(Table1[[#This Row],[Product Category]])</f>
        <v>Clothing</v>
      </c>
      <c r="P1916">
        <f>ROUND(Table1[[#This Row],[Sales Amount]],1)</f>
        <v>2088.3000000000002</v>
      </c>
      <c r="Q1916">
        <f>Table1[[#This Row],[Quantity Sold]]</f>
        <v>30</v>
      </c>
      <c r="R1916">
        <f>Table1[[#This Row],[Discount (%)]]</f>
        <v>32</v>
      </c>
      <c r="S1916">
        <f>Table1[[#This Row],[Profit]]</f>
        <v>1031.94</v>
      </c>
    </row>
    <row r="1917" spans="1:19" ht="13.8">
      <c r="A1917" s="1" t="s">
        <v>1890</v>
      </c>
      <c r="B1917" s="7">
        <v>46937</v>
      </c>
      <c r="C1917" s="2" t="s">
        <v>3941</v>
      </c>
      <c r="D1917" s="4" t="s">
        <v>3945</v>
      </c>
      <c r="E1917" s="1">
        <v>1577.02</v>
      </c>
      <c r="F1917" s="1">
        <v>25</v>
      </c>
      <c r="G1917" s="1">
        <v>22</v>
      </c>
      <c r="H1917" s="1">
        <v>610.01</v>
      </c>
      <c r="L1917" t="str">
        <f t="shared" si="29"/>
        <v>7e4a6d1f</v>
      </c>
      <c r="M1917" s="7">
        <v>46937</v>
      </c>
      <c r="N1917" t="str">
        <f>PROPER(Table1[[#This Row],[Region]])</f>
        <v>North</v>
      </c>
      <c r="O1917" t="str">
        <f>PROPER(Table1[[#This Row],[Product Category]])</f>
        <v>Sports</v>
      </c>
      <c r="P1917">
        <f>ROUND(Table1[[#This Row],[Sales Amount]],1)</f>
        <v>1577</v>
      </c>
      <c r="Q1917">
        <f>Table1[[#This Row],[Quantity Sold]]</f>
        <v>25</v>
      </c>
      <c r="R1917">
        <f>Table1[[#This Row],[Discount (%)]]</f>
        <v>22</v>
      </c>
      <c r="S1917">
        <f>Table1[[#This Row],[Profit]]</f>
        <v>610.01</v>
      </c>
    </row>
    <row r="1918" spans="1:19" ht="13.8">
      <c r="A1918" s="1" t="s">
        <v>1891</v>
      </c>
      <c r="B1918" s="7">
        <v>46938</v>
      </c>
      <c r="C1918" s="2" t="s">
        <v>3944</v>
      </c>
      <c r="D1918" s="4" t="s">
        <v>1661</v>
      </c>
      <c r="E1918" s="1">
        <v>4828.9399999999996</v>
      </c>
      <c r="F1918" s="1">
        <v>4</v>
      </c>
      <c r="G1918" s="1">
        <v>25</v>
      </c>
      <c r="H1918" s="1">
        <v>1993.42</v>
      </c>
      <c r="L1918" t="str">
        <f t="shared" si="29"/>
        <v>7d8c0868</v>
      </c>
      <c r="M1918" s="7">
        <v>46938</v>
      </c>
      <c r="N1918" t="str">
        <f>PROPER(Table1[[#This Row],[Region]])</f>
        <v>South</v>
      </c>
      <c r="O1918" t="str">
        <f>PROPER(Table1[[#This Row],[Product Category]])</f>
        <v>Furniture</v>
      </c>
      <c r="P1918">
        <f>ROUND(Table1[[#This Row],[Sales Amount]],1)</f>
        <v>4828.8999999999996</v>
      </c>
      <c r="Q1918">
        <f>Table1[[#This Row],[Quantity Sold]]</f>
        <v>4</v>
      </c>
      <c r="R1918">
        <f>Table1[[#This Row],[Discount (%)]]</f>
        <v>25</v>
      </c>
      <c r="S1918">
        <f>Table1[[#This Row],[Profit]]</f>
        <v>1993.42</v>
      </c>
    </row>
    <row r="1919" spans="1:19" ht="13.8">
      <c r="A1919" s="1" t="s">
        <v>1892</v>
      </c>
      <c r="B1919" s="7">
        <v>46939</v>
      </c>
      <c r="C1919" s="2" t="s">
        <v>3944</v>
      </c>
      <c r="D1919" s="4" t="s">
        <v>3945</v>
      </c>
      <c r="E1919" s="1">
        <v>1038.9000000000001</v>
      </c>
      <c r="F1919" s="1">
        <v>23</v>
      </c>
      <c r="G1919" s="1">
        <v>43</v>
      </c>
      <c r="H1919" s="1">
        <v>1681.78</v>
      </c>
      <c r="L1919" t="str">
        <f t="shared" si="29"/>
        <v>59522fd1</v>
      </c>
      <c r="M1919" s="7">
        <v>46939</v>
      </c>
      <c r="N1919" t="str">
        <f>PROPER(Table1[[#This Row],[Region]])</f>
        <v>South</v>
      </c>
      <c r="O1919" t="str">
        <f>PROPER(Table1[[#This Row],[Product Category]])</f>
        <v>Sports</v>
      </c>
      <c r="P1919">
        <f>ROUND(Table1[[#This Row],[Sales Amount]],1)</f>
        <v>1038.9000000000001</v>
      </c>
      <c r="Q1919">
        <f>Table1[[#This Row],[Quantity Sold]]</f>
        <v>23</v>
      </c>
      <c r="R1919">
        <f>Table1[[#This Row],[Discount (%)]]</f>
        <v>43</v>
      </c>
      <c r="S1919">
        <f>Table1[[#This Row],[Profit]]</f>
        <v>1681.78</v>
      </c>
    </row>
    <row r="1920" spans="1:19" ht="13.8">
      <c r="A1920" s="1" t="s">
        <v>1893</v>
      </c>
      <c r="B1920" s="7">
        <v>46940</v>
      </c>
      <c r="C1920" s="2" t="s">
        <v>3941</v>
      </c>
      <c r="D1920" s="4" t="s">
        <v>1489</v>
      </c>
      <c r="E1920" s="1">
        <v>474.32</v>
      </c>
      <c r="F1920" s="1">
        <v>20</v>
      </c>
      <c r="G1920" s="1">
        <v>48</v>
      </c>
      <c r="H1920" s="1">
        <v>1213.55</v>
      </c>
      <c r="L1920" t="str">
        <f t="shared" si="29"/>
        <v>32d3dfed</v>
      </c>
      <c r="M1920" s="7">
        <v>46940</v>
      </c>
      <c r="N1920" t="str">
        <f>PROPER(Table1[[#This Row],[Region]])</f>
        <v>North</v>
      </c>
      <c r="O1920" t="str">
        <f>PROPER(Table1[[#This Row],[Product Category]])</f>
        <v>Clothing</v>
      </c>
      <c r="P1920">
        <f>ROUND(Table1[[#This Row],[Sales Amount]],1)</f>
        <v>474.3</v>
      </c>
      <c r="Q1920">
        <f>Table1[[#This Row],[Quantity Sold]]</f>
        <v>20</v>
      </c>
      <c r="R1920">
        <f>Table1[[#This Row],[Discount (%)]]</f>
        <v>48</v>
      </c>
      <c r="S1920">
        <f>Table1[[#This Row],[Profit]]</f>
        <v>1213.55</v>
      </c>
    </row>
    <row r="1921" spans="1:19" ht="13.8">
      <c r="A1921" s="1" t="s">
        <v>1894</v>
      </c>
      <c r="B1921" s="7">
        <v>46941</v>
      </c>
      <c r="C1921" s="2" t="s">
        <v>3942</v>
      </c>
      <c r="D1921" s="4" t="s">
        <v>1489</v>
      </c>
      <c r="E1921" s="1">
        <v>1579.73</v>
      </c>
      <c r="F1921" s="1">
        <v>26</v>
      </c>
      <c r="G1921" s="1">
        <v>8</v>
      </c>
      <c r="H1921" s="1">
        <v>798.26</v>
      </c>
      <c r="L1921" t="str">
        <f t="shared" si="29"/>
        <v>d590fe37</v>
      </c>
      <c r="M1921" s="7">
        <v>46941</v>
      </c>
      <c r="N1921" t="str">
        <f>PROPER(Table1[[#This Row],[Region]])</f>
        <v>West</v>
      </c>
      <c r="O1921" t="str">
        <f>PROPER(Table1[[#This Row],[Product Category]])</f>
        <v>Clothing</v>
      </c>
      <c r="P1921">
        <f>ROUND(Table1[[#This Row],[Sales Amount]],1)</f>
        <v>1579.7</v>
      </c>
      <c r="Q1921">
        <f>Table1[[#This Row],[Quantity Sold]]</f>
        <v>26</v>
      </c>
      <c r="R1921">
        <f>Table1[[#This Row],[Discount (%)]]</f>
        <v>8</v>
      </c>
      <c r="S1921">
        <f>Table1[[#This Row],[Profit]]</f>
        <v>798.26</v>
      </c>
    </row>
    <row r="1922" spans="1:19" ht="13.8">
      <c r="A1922" s="1" t="s">
        <v>1895</v>
      </c>
      <c r="B1922" s="7">
        <v>46942</v>
      </c>
      <c r="C1922" s="6" t="s">
        <v>3943</v>
      </c>
      <c r="D1922" s="4" t="s">
        <v>1489</v>
      </c>
      <c r="E1922" s="1">
        <v>4130.18</v>
      </c>
      <c r="F1922" s="1">
        <v>13</v>
      </c>
      <c r="G1922" s="1">
        <v>30</v>
      </c>
      <c r="H1922" s="1">
        <v>1489.94</v>
      </c>
      <c r="L1922" t="str">
        <f t="shared" ref="L1922:L1985" si="30">TRIM(A1922)</f>
        <v>c6abc7e9</v>
      </c>
      <c r="M1922" s="7">
        <v>46942</v>
      </c>
      <c r="N1922" t="str">
        <f>PROPER(Table1[[#This Row],[Region]])</f>
        <v>East</v>
      </c>
      <c r="O1922" t="str">
        <f>PROPER(Table1[[#This Row],[Product Category]])</f>
        <v>Clothing</v>
      </c>
      <c r="P1922">
        <f>ROUND(Table1[[#This Row],[Sales Amount]],1)</f>
        <v>4130.2</v>
      </c>
      <c r="Q1922">
        <f>Table1[[#This Row],[Quantity Sold]]</f>
        <v>13</v>
      </c>
      <c r="R1922">
        <f>Table1[[#This Row],[Discount (%)]]</f>
        <v>30</v>
      </c>
      <c r="S1922">
        <f>Table1[[#This Row],[Profit]]</f>
        <v>1489.94</v>
      </c>
    </row>
    <row r="1923" spans="1:19" ht="13.8">
      <c r="A1923" s="1" t="s">
        <v>1896</v>
      </c>
      <c r="B1923" s="7">
        <v>46943</v>
      </c>
      <c r="C1923" s="2" t="s">
        <v>3944</v>
      </c>
      <c r="D1923" s="4" t="s">
        <v>1489</v>
      </c>
      <c r="E1923" s="1">
        <v>164.35</v>
      </c>
      <c r="F1923" s="1">
        <v>9</v>
      </c>
      <c r="G1923" s="1">
        <v>29</v>
      </c>
      <c r="H1923" s="1">
        <v>482.13</v>
      </c>
      <c r="L1923" t="str">
        <f t="shared" si="30"/>
        <v>1f0aea01</v>
      </c>
      <c r="M1923" s="7">
        <v>46943</v>
      </c>
      <c r="N1923" t="str">
        <f>PROPER(Table1[[#This Row],[Region]])</f>
        <v>South</v>
      </c>
      <c r="O1923" t="str">
        <f>PROPER(Table1[[#This Row],[Product Category]])</f>
        <v>Clothing</v>
      </c>
      <c r="P1923">
        <f>ROUND(Table1[[#This Row],[Sales Amount]],1)</f>
        <v>164.4</v>
      </c>
      <c r="Q1923">
        <f>Table1[[#This Row],[Quantity Sold]]</f>
        <v>9</v>
      </c>
      <c r="R1923">
        <f>Table1[[#This Row],[Discount (%)]]</f>
        <v>29</v>
      </c>
      <c r="S1923">
        <f>Table1[[#This Row],[Profit]]</f>
        <v>482.13</v>
      </c>
    </row>
    <row r="1924" spans="1:19" ht="13.8">
      <c r="A1924" s="1" t="s">
        <v>1897</v>
      </c>
      <c r="B1924" s="7">
        <v>46944</v>
      </c>
      <c r="C1924" s="2" t="s">
        <v>3942</v>
      </c>
      <c r="D1924" s="4" t="s">
        <v>3946</v>
      </c>
      <c r="E1924" s="1">
        <v>1820.1</v>
      </c>
      <c r="F1924" s="1">
        <v>18</v>
      </c>
      <c r="G1924" s="1">
        <v>0</v>
      </c>
      <c r="H1924" s="1">
        <v>1384.45</v>
      </c>
      <c r="L1924" t="str">
        <f t="shared" si="30"/>
        <v>d3a78e4b</v>
      </c>
      <c r="M1924" s="7">
        <v>46944</v>
      </c>
      <c r="N1924" t="str">
        <f>PROPER(Table1[[#This Row],[Region]])</f>
        <v>West</v>
      </c>
      <c r="O1924" t="str">
        <f>PROPER(Table1[[#This Row],[Product Category]])</f>
        <v>Electronics</v>
      </c>
      <c r="P1924">
        <f>ROUND(Table1[[#This Row],[Sales Amount]],1)</f>
        <v>1820.1</v>
      </c>
      <c r="Q1924">
        <f>Table1[[#This Row],[Quantity Sold]]</f>
        <v>18</v>
      </c>
      <c r="R1924">
        <f>Table1[[#This Row],[Discount (%)]]</f>
        <v>0</v>
      </c>
      <c r="S1924">
        <f>Table1[[#This Row],[Profit]]</f>
        <v>1384.45</v>
      </c>
    </row>
    <row r="1925" spans="1:19" ht="13.8">
      <c r="A1925" s="1" t="s">
        <v>1898</v>
      </c>
      <c r="B1925" s="7">
        <v>46945</v>
      </c>
      <c r="C1925" s="2" t="s">
        <v>3941</v>
      </c>
      <c r="D1925" s="4" t="s">
        <v>1661</v>
      </c>
      <c r="E1925" s="1">
        <v>4257.3900000000003</v>
      </c>
      <c r="F1925" s="1">
        <v>18</v>
      </c>
      <c r="G1925" s="1">
        <v>29</v>
      </c>
      <c r="H1925" s="1">
        <v>505.39</v>
      </c>
      <c r="L1925" t="str">
        <f t="shared" si="30"/>
        <v>84939d82</v>
      </c>
      <c r="M1925" s="7">
        <v>46945</v>
      </c>
      <c r="N1925" t="str">
        <f>PROPER(Table1[[#This Row],[Region]])</f>
        <v>North</v>
      </c>
      <c r="O1925" t="str">
        <f>PROPER(Table1[[#This Row],[Product Category]])</f>
        <v>Furniture</v>
      </c>
      <c r="P1925">
        <f>ROUND(Table1[[#This Row],[Sales Amount]],1)</f>
        <v>4257.3999999999996</v>
      </c>
      <c r="Q1925">
        <f>Table1[[#This Row],[Quantity Sold]]</f>
        <v>18</v>
      </c>
      <c r="R1925">
        <f>Table1[[#This Row],[Discount (%)]]</f>
        <v>29</v>
      </c>
      <c r="S1925">
        <f>Table1[[#This Row],[Profit]]</f>
        <v>505.39</v>
      </c>
    </row>
    <row r="1926" spans="1:19" ht="13.8">
      <c r="A1926" s="1" t="s">
        <v>1899</v>
      </c>
      <c r="B1926" s="7">
        <v>46946</v>
      </c>
      <c r="C1926" s="6" t="s">
        <v>3943</v>
      </c>
      <c r="D1926" s="4" t="s">
        <v>1661</v>
      </c>
      <c r="E1926" s="1">
        <v>4984.8900000000003</v>
      </c>
      <c r="F1926" s="1">
        <v>15</v>
      </c>
      <c r="G1926" s="1">
        <v>29</v>
      </c>
      <c r="H1926" s="1">
        <v>1036.83</v>
      </c>
      <c r="L1926" t="str">
        <f t="shared" si="30"/>
        <v>7ea255b0</v>
      </c>
      <c r="M1926" s="7">
        <v>46946</v>
      </c>
      <c r="N1926" t="str">
        <f>PROPER(Table1[[#This Row],[Region]])</f>
        <v>East</v>
      </c>
      <c r="O1926" t="str">
        <f>PROPER(Table1[[#This Row],[Product Category]])</f>
        <v>Furniture</v>
      </c>
      <c r="P1926">
        <f>ROUND(Table1[[#This Row],[Sales Amount]],1)</f>
        <v>4984.8999999999996</v>
      </c>
      <c r="Q1926">
        <f>Table1[[#This Row],[Quantity Sold]]</f>
        <v>15</v>
      </c>
      <c r="R1926">
        <f>Table1[[#This Row],[Discount (%)]]</f>
        <v>29</v>
      </c>
      <c r="S1926">
        <f>Table1[[#This Row],[Profit]]</f>
        <v>1036.83</v>
      </c>
    </row>
    <row r="1927" spans="1:19" ht="13.8">
      <c r="A1927" s="1" t="s">
        <v>1900</v>
      </c>
      <c r="B1927" s="7">
        <v>46947</v>
      </c>
      <c r="C1927" s="2" t="s">
        <v>3942</v>
      </c>
      <c r="D1927" s="4" t="s">
        <v>3945</v>
      </c>
      <c r="E1927" s="1">
        <v>4353.24</v>
      </c>
      <c r="F1927" s="1">
        <v>40</v>
      </c>
      <c r="G1927" s="1">
        <v>10</v>
      </c>
      <c r="H1927" s="1">
        <v>568.04999999999995</v>
      </c>
      <c r="L1927" t="str">
        <f t="shared" si="30"/>
        <v>6b53b632</v>
      </c>
      <c r="M1927" s="7">
        <v>46947</v>
      </c>
      <c r="N1927" t="str">
        <f>PROPER(Table1[[#This Row],[Region]])</f>
        <v>West</v>
      </c>
      <c r="O1927" t="str">
        <f>PROPER(Table1[[#This Row],[Product Category]])</f>
        <v>Sports</v>
      </c>
      <c r="P1927">
        <f>ROUND(Table1[[#This Row],[Sales Amount]],1)</f>
        <v>4353.2</v>
      </c>
      <c r="Q1927">
        <f>Table1[[#This Row],[Quantity Sold]]</f>
        <v>40</v>
      </c>
      <c r="R1927">
        <f>Table1[[#This Row],[Discount (%)]]</f>
        <v>10</v>
      </c>
      <c r="S1927">
        <f>Table1[[#This Row],[Profit]]</f>
        <v>568.04999999999995</v>
      </c>
    </row>
    <row r="1928" spans="1:19" ht="13.8">
      <c r="A1928" s="1" t="s">
        <v>1901</v>
      </c>
      <c r="B1928" s="7">
        <v>46948</v>
      </c>
      <c r="C1928" s="2" t="s">
        <v>3942</v>
      </c>
      <c r="D1928" s="4" t="s">
        <v>3946</v>
      </c>
      <c r="E1928" s="1">
        <v>1518.92</v>
      </c>
      <c r="F1928" s="1">
        <v>19</v>
      </c>
      <c r="G1928" s="1">
        <v>18</v>
      </c>
      <c r="H1928" s="1">
        <v>555.79</v>
      </c>
      <c r="L1928" t="str">
        <f t="shared" si="30"/>
        <v>e273692a</v>
      </c>
      <c r="M1928" s="7">
        <v>46948</v>
      </c>
      <c r="N1928" t="str">
        <f>PROPER(Table1[[#This Row],[Region]])</f>
        <v>West</v>
      </c>
      <c r="O1928" t="str">
        <f>PROPER(Table1[[#This Row],[Product Category]])</f>
        <v>Electronics</v>
      </c>
      <c r="P1928">
        <f>ROUND(Table1[[#This Row],[Sales Amount]],1)</f>
        <v>1518.9</v>
      </c>
      <c r="Q1928">
        <f>Table1[[#This Row],[Quantity Sold]]</f>
        <v>19</v>
      </c>
      <c r="R1928">
        <f>Table1[[#This Row],[Discount (%)]]</f>
        <v>18</v>
      </c>
      <c r="S1928">
        <f>Table1[[#This Row],[Profit]]</f>
        <v>555.79</v>
      </c>
    </row>
    <row r="1929" spans="1:19" ht="13.8">
      <c r="A1929" s="1" t="s">
        <v>1902</v>
      </c>
      <c r="B1929" s="7">
        <v>46949</v>
      </c>
      <c r="C1929" s="2" t="s">
        <v>3942</v>
      </c>
      <c r="D1929" s="4" t="s">
        <v>1661</v>
      </c>
      <c r="E1929" s="1">
        <v>4986.21</v>
      </c>
      <c r="F1929" s="1">
        <v>20</v>
      </c>
      <c r="G1929" s="1">
        <v>12</v>
      </c>
      <c r="H1929" s="1">
        <v>845.5</v>
      </c>
      <c r="L1929" t="str">
        <f t="shared" si="30"/>
        <v>33bc7551</v>
      </c>
      <c r="M1929" s="7">
        <v>46949</v>
      </c>
      <c r="N1929" t="str">
        <f>PROPER(Table1[[#This Row],[Region]])</f>
        <v>West</v>
      </c>
      <c r="O1929" t="str">
        <f>PROPER(Table1[[#This Row],[Product Category]])</f>
        <v>Furniture</v>
      </c>
      <c r="P1929">
        <f>ROUND(Table1[[#This Row],[Sales Amount]],1)</f>
        <v>4986.2</v>
      </c>
      <c r="Q1929">
        <f>Table1[[#This Row],[Quantity Sold]]</f>
        <v>20</v>
      </c>
      <c r="R1929">
        <f>Table1[[#This Row],[Discount (%)]]</f>
        <v>12</v>
      </c>
      <c r="S1929">
        <f>Table1[[#This Row],[Profit]]</f>
        <v>845.5</v>
      </c>
    </row>
    <row r="1930" spans="1:19" ht="13.8">
      <c r="A1930" s="1" t="s">
        <v>1903</v>
      </c>
      <c r="B1930" s="7">
        <v>46950</v>
      </c>
      <c r="C1930" s="2" t="s">
        <v>3944</v>
      </c>
      <c r="D1930" s="4" t="s">
        <v>92</v>
      </c>
      <c r="E1930" s="1">
        <v>727.38</v>
      </c>
      <c r="F1930" s="1">
        <v>3</v>
      </c>
      <c r="G1930" s="1">
        <v>11</v>
      </c>
      <c r="H1930" s="1">
        <v>86.85</v>
      </c>
      <c r="L1930" t="str">
        <f t="shared" si="30"/>
        <v>f415042a</v>
      </c>
      <c r="M1930" s="7">
        <v>46950</v>
      </c>
      <c r="N1930" t="str">
        <f>PROPER(Table1[[#This Row],[Region]])</f>
        <v>South</v>
      </c>
      <c r="O1930" t="str">
        <f>PROPER(Table1[[#This Row],[Product Category]])</f>
        <v>Groceries</v>
      </c>
      <c r="P1930">
        <f>ROUND(Table1[[#This Row],[Sales Amount]],1)</f>
        <v>727.4</v>
      </c>
      <c r="Q1930">
        <f>Table1[[#This Row],[Quantity Sold]]</f>
        <v>3</v>
      </c>
      <c r="R1930">
        <f>Table1[[#This Row],[Discount (%)]]</f>
        <v>11</v>
      </c>
      <c r="S1930">
        <f>Table1[[#This Row],[Profit]]</f>
        <v>86.85</v>
      </c>
    </row>
    <row r="1931" spans="1:19" ht="13.8">
      <c r="A1931" s="1" t="s">
        <v>1904</v>
      </c>
      <c r="B1931" s="7">
        <v>46951</v>
      </c>
      <c r="C1931" s="2" t="s">
        <v>3941</v>
      </c>
      <c r="D1931" s="4" t="s">
        <v>1489</v>
      </c>
      <c r="E1931" s="1">
        <v>3369.48</v>
      </c>
      <c r="F1931" s="1">
        <v>49</v>
      </c>
      <c r="G1931" s="1">
        <v>43</v>
      </c>
      <c r="H1931" s="1">
        <v>558.27</v>
      </c>
      <c r="L1931" t="str">
        <f t="shared" si="30"/>
        <v>cbe3f748</v>
      </c>
      <c r="M1931" s="7">
        <v>46951</v>
      </c>
      <c r="N1931" t="str">
        <f>PROPER(Table1[[#This Row],[Region]])</f>
        <v>North</v>
      </c>
      <c r="O1931" t="str">
        <f>PROPER(Table1[[#This Row],[Product Category]])</f>
        <v>Clothing</v>
      </c>
      <c r="P1931">
        <f>ROUND(Table1[[#This Row],[Sales Amount]],1)</f>
        <v>3369.5</v>
      </c>
      <c r="Q1931">
        <f>Table1[[#This Row],[Quantity Sold]]</f>
        <v>49</v>
      </c>
      <c r="R1931">
        <f>Table1[[#This Row],[Discount (%)]]</f>
        <v>43</v>
      </c>
      <c r="S1931">
        <f>Table1[[#This Row],[Profit]]</f>
        <v>558.27</v>
      </c>
    </row>
    <row r="1932" spans="1:19" ht="13.8">
      <c r="A1932" s="1" t="s">
        <v>1905</v>
      </c>
      <c r="B1932" s="7">
        <v>46952</v>
      </c>
      <c r="C1932" s="6" t="s">
        <v>3943</v>
      </c>
      <c r="D1932" s="4" t="s">
        <v>3946</v>
      </c>
      <c r="E1932" s="1">
        <v>3339.55</v>
      </c>
      <c r="F1932" s="1">
        <v>22</v>
      </c>
      <c r="G1932" s="1">
        <v>3</v>
      </c>
      <c r="H1932" s="1">
        <v>664.83</v>
      </c>
      <c r="L1932" t="str">
        <f t="shared" si="30"/>
        <v>3571eae6</v>
      </c>
      <c r="M1932" s="7">
        <v>46952</v>
      </c>
      <c r="N1932" t="str">
        <f>PROPER(Table1[[#This Row],[Region]])</f>
        <v>East</v>
      </c>
      <c r="O1932" t="str">
        <f>PROPER(Table1[[#This Row],[Product Category]])</f>
        <v>Electronics</v>
      </c>
      <c r="P1932">
        <f>ROUND(Table1[[#This Row],[Sales Amount]],1)</f>
        <v>3339.6</v>
      </c>
      <c r="Q1932">
        <f>Table1[[#This Row],[Quantity Sold]]</f>
        <v>22</v>
      </c>
      <c r="R1932">
        <f>Table1[[#This Row],[Discount (%)]]</f>
        <v>3</v>
      </c>
      <c r="S1932">
        <f>Table1[[#This Row],[Profit]]</f>
        <v>664.83</v>
      </c>
    </row>
    <row r="1933" spans="1:19" ht="13.8">
      <c r="A1933" s="1" t="s">
        <v>1906</v>
      </c>
      <c r="B1933" s="7">
        <v>46953</v>
      </c>
      <c r="C1933" s="2" t="s">
        <v>3944</v>
      </c>
      <c r="D1933" s="4" t="s">
        <v>3945</v>
      </c>
      <c r="E1933" s="1">
        <v>564.58000000000004</v>
      </c>
      <c r="F1933" s="1">
        <v>9</v>
      </c>
      <c r="G1933" s="1">
        <v>33</v>
      </c>
      <c r="H1933" s="1">
        <v>22.37</v>
      </c>
      <c r="L1933" t="str">
        <f t="shared" si="30"/>
        <v>0dfe878c</v>
      </c>
      <c r="M1933" s="7">
        <v>46953</v>
      </c>
      <c r="N1933" t="str">
        <f>PROPER(Table1[[#This Row],[Region]])</f>
        <v>South</v>
      </c>
      <c r="O1933" t="str">
        <f>PROPER(Table1[[#This Row],[Product Category]])</f>
        <v>Sports</v>
      </c>
      <c r="P1933">
        <f>ROUND(Table1[[#This Row],[Sales Amount]],1)</f>
        <v>564.6</v>
      </c>
      <c r="Q1933">
        <f>Table1[[#This Row],[Quantity Sold]]</f>
        <v>9</v>
      </c>
      <c r="R1933">
        <f>Table1[[#This Row],[Discount (%)]]</f>
        <v>33</v>
      </c>
      <c r="S1933">
        <f>Table1[[#This Row],[Profit]]</f>
        <v>22.37</v>
      </c>
    </row>
    <row r="1934" spans="1:19" ht="13.8">
      <c r="A1934" s="1" t="s">
        <v>1907</v>
      </c>
      <c r="B1934" s="7">
        <v>46954</v>
      </c>
      <c r="C1934" s="6" t="s">
        <v>3943</v>
      </c>
      <c r="D1934" s="4" t="s">
        <v>1661</v>
      </c>
      <c r="E1934" s="1">
        <v>2457.6999999999998</v>
      </c>
      <c r="F1934" s="1">
        <v>22</v>
      </c>
      <c r="G1934" s="1">
        <v>35</v>
      </c>
      <c r="H1934" s="1">
        <v>1501.01</v>
      </c>
      <c r="L1934" t="str">
        <f t="shared" si="30"/>
        <v>b43065ae</v>
      </c>
      <c r="M1934" s="7">
        <v>46954</v>
      </c>
      <c r="N1934" t="str">
        <f>PROPER(Table1[[#This Row],[Region]])</f>
        <v>East</v>
      </c>
      <c r="O1934" t="str">
        <f>PROPER(Table1[[#This Row],[Product Category]])</f>
        <v>Furniture</v>
      </c>
      <c r="P1934">
        <f>ROUND(Table1[[#This Row],[Sales Amount]],1)</f>
        <v>2457.6999999999998</v>
      </c>
      <c r="Q1934">
        <f>Table1[[#This Row],[Quantity Sold]]</f>
        <v>22</v>
      </c>
      <c r="R1934">
        <f>Table1[[#This Row],[Discount (%)]]</f>
        <v>35</v>
      </c>
      <c r="S1934">
        <f>Table1[[#This Row],[Profit]]</f>
        <v>1501.01</v>
      </c>
    </row>
    <row r="1935" spans="1:19" ht="13.8">
      <c r="A1935" s="1" t="s">
        <v>1908</v>
      </c>
      <c r="B1935" s="7">
        <v>46955</v>
      </c>
      <c r="C1935" s="2" t="s">
        <v>3941</v>
      </c>
      <c r="D1935" s="4" t="s">
        <v>1661</v>
      </c>
      <c r="E1935" s="1">
        <v>1544.1</v>
      </c>
      <c r="F1935" s="1">
        <v>26</v>
      </c>
      <c r="G1935" s="1">
        <v>1</v>
      </c>
      <c r="H1935" s="1">
        <v>1667.44</v>
      </c>
      <c r="L1935" t="str">
        <f t="shared" si="30"/>
        <v>748fcb5b</v>
      </c>
      <c r="M1935" s="7">
        <v>46955</v>
      </c>
      <c r="N1935" t="str">
        <f>PROPER(Table1[[#This Row],[Region]])</f>
        <v>North</v>
      </c>
      <c r="O1935" t="str">
        <f>PROPER(Table1[[#This Row],[Product Category]])</f>
        <v>Furniture</v>
      </c>
      <c r="P1935">
        <f>ROUND(Table1[[#This Row],[Sales Amount]],1)</f>
        <v>1544.1</v>
      </c>
      <c r="Q1935">
        <f>Table1[[#This Row],[Quantity Sold]]</f>
        <v>26</v>
      </c>
      <c r="R1935">
        <f>Table1[[#This Row],[Discount (%)]]</f>
        <v>1</v>
      </c>
      <c r="S1935">
        <f>Table1[[#This Row],[Profit]]</f>
        <v>1667.44</v>
      </c>
    </row>
    <row r="1936" spans="1:19" ht="13.8">
      <c r="A1936" s="1" t="s">
        <v>1909</v>
      </c>
      <c r="B1936" s="7">
        <v>46956</v>
      </c>
      <c r="C1936" s="2" t="s">
        <v>3941</v>
      </c>
      <c r="D1936" s="4" t="s">
        <v>1661</v>
      </c>
      <c r="E1936" s="1">
        <v>1125.3</v>
      </c>
      <c r="F1936" s="1">
        <v>30</v>
      </c>
      <c r="G1936" s="1">
        <v>10</v>
      </c>
      <c r="H1936" s="1">
        <v>201.69</v>
      </c>
      <c r="L1936" t="str">
        <f t="shared" si="30"/>
        <v>b2deaee9</v>
      </c>
      <c r="M1936" s="7">
        <v>46956</v>
      </c>
      <c r="N1936" t="str">
        <f>PROPER(Table1[[#This Row],[Region]])</f>
        <v>North</v>
      </c>
      <c r="O1936" t="str">
        <f>PROPER(Table1[[#This Row],[Product Category]])</f>
        <v>Furniture</v>
      </c>
      <c r="P1936">
        <f>ROUND(Table1[[#This Row],[Sales Amount]],1)</f>
        <v>1125.3</v>
      </c>
      <c r="Q1936">
        <f>Table1[[#This Row],[Quantity Sold]]</f>
        <v>30</v>
      </c>
      <c r="R1936">
        <f>Table1[[#This Row],[Discount (%)]]</f>
        <v>10</v>
      </c>
      <c r="S1936">
        <f>Table1[[#This Row],[Profit]]</f>
        <v>201.69</v>
      </c>
    </row>
    <row r="1937" spans="1:19" ht="13.8">
      <c r="A1937" s="1" t="s">
        <v>1910</v>
      </c>
      <c r="B1937" s="7">
        <v>46957</v>
      </c>
      <c r="C1937" s="2" t="s">
        <v>3942</v>
      </c>
      <c r="D1937" s="4" t="s">
        <v>3945</v>
      </c>
      <c r="E1937" s="1">
        <v>2286.39</v>
      </c>
      <c r="F1937" s="1">
        <v>29</v>
      </c>
      <c r="G1937" s="1">
        <v>12</v>
      </c>
      <c r="H1937" s="1">
        <v>929.77</v>
      </c>
      <c r="L1937" t="str">
        <f t="shared" si="30"/>
        <v>7d978954</v>
      </c>
      <c r="M1937" s="7">
        <v>46957</v>
      </c>
      <c r="N1937" t="str">
        <f>PROPER(Table1[[#This Row],[Region]])</f>
        <v>West</v>
      </c>
      <c r="O1937" t="str">
        <f>PROPER(Table1[[#This Row],[Product Category]])</f>
        <v>Sports</v>
      </c>
      <c r="P1937">
        <f>ROUND(Table1[[#This Row],[Sales Amount]],1)</f>
        <v>2286.4</v>
      </c>
      <c r="Q1937">
        <f>Table1[[#This Row],[Quantity Sold]]</f>
        <v>29</v>
      </c>
      <c r="R1937">
        <f>Table1[[#This Row],[Discount (%)]]</f>
        <v>12</v>
      </c>
      <c r="S1937">
        <f>Table1[[#This Row],[Profit]]</f>
        <v>929.77</v>
      </c>
    </row>
    <row r="1938" spans="1:19" ht="13.8">
      <c r="A1938" s="1" t="s">
        <v>1911</v>
      </c>
      <c r="B1938" s="7">
        <v>46958</v>
      </c>
      <c r="C1938" s="2" t="s">
        <v>3942</v>
      </c>
      <c r="D1938" s="4" t="s">
        <v>1661</v>
      </c>
      <c r="E1938" s="1">
        <v>3766.45</v>
      </c>
      <c r="F1938" s="1">
        <v>44</v>
      </c>
      <c r="G1938" s="1">
        <v>31</v>
      </c>
      <c r="H1938" s="1">
        <v>440.38</v>
      </c>
      <c r="L1938" t="str">
        <f t="shared" si="30"/>
        <v>75f3b986</v>
      </c>
      <c r="M1938" s="7">
        <v>46958</v>
      </c>
      <c r="N1938" t="str">
        <f>PROPER(Table1[[#This Row],[Region]])</f>
        <v>West</v>
      </c>
      <c r="O1938" t="str">
        <f>PROPER(Table1[[#This Row],[Product Category]])</f>
        <v>Furniture</v>
      </c>
      <c r="P1938">
        <f>ROUND(Table1[[#This Row],[Sales Amount]],1)</f>
        <v>3766.5</v>
      </c>
      <c r="Q1938">
        <f>Table1[[#This Row],[Quantity Sold]]</f>
        <v>44</v>
      </c>
      <c r="R1938">
        <f>Table1[[#This Row],[Discount (%)]]</f>
        <v>31</v>
      </c>
      <c r="S1938">
        <f>Table1[[#This Row],[Profit]]</f>
        <v>440.38</v>
      </c>
    </row>
    <row r="1939" spans="1:19" ht="13.8">
      <c r="A1939" s="1" t="s">
        <v>1912</v>
      </c>
      <c r="B1939" s="7">
        <v>46959</v>
      </c>
      <c r="C1939" s="6" t="s">
        <v>3943</v>
      </c>
      <c r="D1939" s="4" t="s">
        <v>1489</v>
      </c>
      <c r="E1939" s="1">
        <v>3245.17</v>
      </c>
      <c r="F1939" s="1">
        <v>42</v>
      </c>
      <c r="G1939" s="1">
        <v>41</v>
      </c>
      <c r="H1939" s="1">
        <v>745.81</v>
      </c>
      <c r="L1939" t="str">
        <f t="shared" si="30"/>
        <v>4be9f5e7</v>
      </c>
      <c r="M1939" s="7">
        <v>46959</v>
      </c>
      <c r="N1939" t="str">
        <f>PROPER(Table1[[#This Row],[Region]])</f>
        <v>East</v>
      </c>
      <c r="O1939" t="str">
        <f>PROPER(Table1[[#This Row],[Product Category]])</f>
        <v>Clothing</v>
      </c>
      <c r="P1939">
        <f>ROUND(Table1[[#This Row],[Sales Amount]],1)</f>
        <v>3245.2</v>
      </c>
      <c r="Q1939">
        <f>Table1[[#This Row],[Quantity Sold]]</f>
        <v>42</v>
      </c>
      <c r="R1939">
        <f>Table1[[#This Row],[Discount (%)]]</f>
        <v>41</v>
      </c>
      <c r="S1939">
        <f>Table1[[#This Row],[Profit]]</f>
        <v>745.81</v>
      </c>
    </row>
    <row r="1940" spans="1:19" ht="13.8">
      <c r="A1940" s="1" t="s">
        <v>1913</v>
      </c>
      <c r="B1940" s="7">
        <v>46960</v>
      </c>
      <c r="C1940" s="6" t="s">
        <v>3943</v>
      </c>
      <c r="D1940" s="4" t="s">
        <v>1489</v>
      </c>
      <c r="E1940" s="1">
        <v>2320.7199999999998</v>
      </c>
      <c r="F1940" s="1">
        <v>45</v>
      </c>
      <c r="G1940" s="1">
        <v>26</v>
      </c>
      <c r="H1940" s="1">
        <v>1848.58</v>
      </c>
      <c r="L1940" t="str">
        <f t="shared" si="30"/>
        <v>ad096252</v>
      </c>
      <c r="M1940" s="7">
        <v>46960</v>
      </c>
      <c r="N1940" t="str">
        <f>PROPER(Table1[[#This Row],[Region]])</f>
        <v>East</v>
      </c>
      <c r="O1940" t="str">
        <f>PROPER(Table1[[#This Row],[Product Category]])</f>
        <v>Clothing</v>
      </c>
      <c r="P1940">
        <f>ROUND(Table1[[#This Row],[Sales Amount]],1)</f>
        <v>2320.6999999999998</v>
      </c>
      <c r="Q1940">
        <f>Table1[[#This Row],[Quantity Sold]]</f>
        <v>45</v>
      </c>
      <c r="R1940">
        <f>Table1[[#This Row],[Discount (%)]]</f>
        <v>26</v>
      </c>
      <c r="S1940">
        <f>Table1[[#This Row],[Profit]]</f>
        <v>1848.58</v>
      </c>
    </row>
    <row r="1941" spans="1:19" ht="13.8">
      <c r="A1941" s="1" t="s">
        <v>1914</v>
      </c>
      <c r="B1941" s="7">
        <v>46961</v>
      </c>
      <c r="C1941" s="2" t="s">
        <v>3942</v>
      </c>
      <c r="D1941" s="4" t="s">
        <v>3946</v>
      </c>
      <c r="E1941" s="1">
        <v>677.21</v>
      </c>
      <c r="F1941" s="1">
        <v>40</v>
      </c>
      <c r="G1941" s="1">
        <v>20</v>
      </c>
      <c r="H1941" s="1">
        <v>838.03</v>
      </c>
      <c r="L1941" t="str">
        <f t="shared" si="30"/>
        <v>0f4c998c</v>
      </c>
      <c r="M1941" s="7">
        <v>46961</v>
      </c>
      <c r="N1941" t="str">
        <f>PROPER(Table1[[#This Row],[Region]])</f>
        <v>West</v>
      </c>
      <c r="O1941" t="str">
        <f>PROPER(Table1[[#This Row],[Product Category]])</f>
        <v>Electronics</v>
      </c>
      <c r="P1941">
        <f>ROUND(Table1[[#This Row],[Sales Amount]],1)</f>
        <v>677.2</v>
      </c>
      <c r="Q1941">
        <f>Table1[[#This Row],[Quantity Sold]]</f>
        <v>40</v>
      </c>
      <c r="R1941">
        <f>Table1[[#This Row],[Discount (%)]]</f>
        <v>20</v>
      </c>
      <c r="S1941">
        <f>Table1[[#This Row],[Profit]]</f>
        <v>838.03</v>
      </c>
    </row>
    <row r="1942" spans="1:19" ht="13.8">
      <c r="A1942" s="1" t="s">
        <v>1915</v>
      </c>
      <c r="B1942" s="7">
        <v>46962</v>
      </c>
      <c r="C1942" s="6" t="s">
        <v>3943</v>
      </c>
      <c r="D1942" s="4" t="s">
        <v>3946</v>
      </c>
      <c r="E1942" s="1">
        <v>2632.72</v>
      </c>
      <c r="F1942" s="1">
        <v>8</v>
      </c>
      <c r="G1942" s="1">
        <v>16</v>
      </c>
      <c r="H1942" s="1">
        <v>347.11</v>
      </c>
      <c r="L1942" t="str">
        <f t="shared" si="30"/>
        <v>186c56fc</v>
      </c>
      <c r="M1942" s="7">
        <v>46962</v>
      </c>
      <c r="N1942" t="str">
        <f>PROPER(Table1[[#This Row],[Region]])</f>
        <v>East</v>
      </c>
      <c r="O1942" t="str">
        <f>PROPER(Table1[[#This Row],[Product Category]])</f>
        <v>Electronics</v>
      </c>
      <c r="P1942">
        <f>ROUND(Table1[[#This Row],[Sales Amount]],1)</f>
        <v>2632.7</v>
      </c>
      <c r="Q1942">
        <f>Table1[[#This Row],[Quantity Sold]]</f>
        <v>8</v>
      </c>
      <c r="R1942">
        <f>Table1[[#This Row],[Discount (%)]]</f>
        <v>16</v>
      </c>
      <c r="S1942">
        <f>Table1[[#This Row],[Profit]]</f>
        <v>347.11</v>
      </c>
    </row>
    <row r="1943" spans="1:19" ht="13.8">
      <c r="A1943" s="1" t="s">
        <v>1916</v>
      </c>
      <c r="B1943" s="7">
        <v>46963</v>
      </c>
      <c r="C1943" s="2" t="s">
        <v>3944</v>
      </c>
      <c r="D1943" s="4" t="s">
        <v>1661</v>
      </c>
      <c r="E1943" s="1">
        <v>1915.16</v>
      </c>
      <c r="F1943" s="1">
        <v>10</v>
      </c>
      <c r="G1943" s="1">
        <v>2</v>
      </c>
      <c r="H1943" s="1">
        <v>1262.3499999999999</v>
      </c>
      <c r="L1943" t="str">
        <f t="shared" si="30"/>
        <v>cd538f37</v>
      </c>
      <c r="M1943" s="7">
        <v>46963</v>
      </c>
      <c r="N1943" t="str">
        <f>PROPER(Table1[[#This Row],[Region]])</f>
        <v>South</v>
      </c>
      <c r="O1943" t="str">
        <f>PROPER(Table1[[#This Row],[Product Category]])</f>
        <v>Furniture</v>
      </c>
      <c r="P1943">
        <f>ROUND(Table1[[#This Row],[Sales Amount]],1)</f>
        <v>1915.2</v>
      </c>
      <c r="Q1943">
        <f>Table1[[#This Row],[Quantity Sold]]</f>
        <v>10</v>
      </c>
      <c r="R1943">
        <f>Table1[[#This Row],[Discount (%)]]</f>
        <v>2</v>
      </c>
      <c r="S1943">
        <f>Table1[[#This Row],[Profit]]</f>
        <v>1262.3499999999999</v>
      </c>
    </row>
    <row r="1944" spans="1:19" ht="13.8">
      <c r="A1944" s="1" t="s">
        <v>1917</v>
      </c>
      <c r="B1944" s="7">
        <v>46964</v>
      </c>
      <c r="C1944" s="2" t="s">
        <v>3941</v>
      </c>
      <c r="D1944" s="4" t="s">
        <v>3946</v>
      </c>
      <c r="E1944" s="1">
        <v>1531.62</v>
      </c>
      <c r="F1944" s="1">
        <v>38</v>
      </c>
      <c r="G1944" s="1">
        <v>37</v>
      </c>
      <c r="H1944" s="1">
        <v>1118.18</v>
      </c>
      <c r="L1944" t="str">
        <f t="shared" si="30"/>
        <v>dbdf3daa</v>
      </c>
      <c r="M1944" s="7">
        <v>46964</v>
      </c>
      <c r="N1944" t="str">
        <f>PROPER(Table1[[#This Row],[Region]])</f>
        <v>North</v>
      </c>
      <c r="O1944" t="str">
        <f>PROPER(Table1[[#This Row],[Product Category]])</f>
        <v>Electronics</v>
      </c>
      <c r="P1944">
        <f>ROUND(Table1[[#This Row],[Sales Amount]],1)</f>
        <v>1531.6</v>
      </c>
      <c r="Q1944">
        <f>Table1[[#This Row],[Quantity Sold]]</f>
        <v>38</v>
      </c>
      <c r="R1944">
        <f>Table1[[#This Row],[Discount (%)]]</f>
        <v>37</v>
      </c>
      <c r="S1944">
        <f>Table1[[#This Row],[Profit]]</f>
        <v>1118.18</v>
      </c>
    </row>
    <row r="1945" spans="1:19" ht="13.8">
      <c r="A1945" s="1" t="s">
        <v>1918</v>
      </c>
      <c r="B1945" s="7">
        <v>46965</v>
      </c>
      <c r="C1945" s="2" t="s">
        <v>3942</v>
      </c>
      <c r="D1945" s="4" t="s">
        <v>1489</v>
      </c>
      <c r="E1945" s="1">
        <v>4929.96</v>
      </c>
      <c r="F1945" s="1">
        <v>19</v>
      </c>
      <c r="G1945" s="1">
        <v>28</v>
      </c>
      <c r="H1945" s="1">
        <v>785.97</v>
      </c>
      <c r="L1945" t="str">
        <f t="shared" si="30"/>
        <v>9b42c036</v>
      </c>
      <c r="M1945" s="7">
        <v>46965</v>
      </c>
      <c r="N1945" t="str">
        <f>PROPER(Table1[[#This Row],[Region]])</f>
        <v>West</v>
      </c>
      <c r="O1945" t="str">
        <f>PROPER(Table1[[#This Row],[Product Category]])</f>
        <v>Clothing</v>
      </c>
      <c r="P1945">
        <f>ROUND(Table1[[#This Row],[Sales Amount]],1)</f>
        <v>4930</v>
      </c>
      <c r="Q1945">
        <f>Table1[[#This Row],[Quantity Sold]]</f>
        <v>19</v>
      </c>
      <c r="R1945">
        <f>Table1[[#This Row],[Discount (%)]]</f>
        <v>28</v>
      </c>
      <c r="S1945">
        <f>Table1[[#This Row],[Profit]]</f>
        <v>785.97</v>
      </c>
    </row>
    <row r="1946" spans="1:19" ht="13.8">
      <c r="A1946" s="1" t="s">
        <v>1919</v>
      </c>
      <c r="B1946" s="7">
        <v>46966</v>
      </c>
      <c r="C1946" s="6" t="s">
        <v>3943</v>
      </c>
      <c r="D1946" s="4" t="s">
        <v>3945</v>
      </c>
      <c r="E1946" s="1">
        <v>3295.78</v>
      </c>
      <c r="F1946" s="1">
        <v>17</v>
      </c>
      <c r="G1946" s="1">
        <v>39</v>
      </c>
      <c r="H1946" s="1">
        <v>909.05</v>
      </c>
      <c r="L1946" t="str">
        <f t="shared" si="30"/>
        <v>691cf9cd</v>
      </c>
      <c r="M1946" s="7">
        <v>46966</v>
      </c>
      <c r="N1946" t="str">
        <f>PROPER(Table1[[#This Row],[Region]])</f>
        <v>East</v>
      </c>
      <c r="O1946" t="str">
        <f>PROPER(Table1[[#This Row],[Product Category]])</f>
        <v>Sports</v>
      </c>
      <c r="P1946">
        <f>ROUND(Table1[[#This Row],[Sales Amount]],1)</f>
        <v>3295.8</v>
      </c>
      <c r="Q1946">
        <f>Table1[[#This Row],[Quantity Sold]]</f>
        <v>17</v>
      </c>
      <c r="R1946">
        <f>Table1[[#This Row],[Discount (%)]]</f>
        <v>39</v>
      </c>
      <c r="S1946">
        <f>Table1[[#This Row],[Profit]]</f>
        <v>909.05</v>
      </c>
    </row>
    <row r="1947" spans="1:19" ht="13.8">
      <c r="A1947" s="1" t="s">
        <v>1920</v>
      </c>
      <c r="B1947" s="7">
        <v>46967</v>
      </c>
      <c r="C1947" s="6" t="s">
        <v>3943</v>
      </c>
      <c r="D1947" s="4" t="s">
        <v>92</v>
      </c>
      <c r="E1947" s="1">
        <v>3420.01</v>
      </c>
      <c r="F1947" s="1">
        <v>46</v>
      </c>
      <c r="G1947" s="1">
        <v>17</v>
      </c>
      <c r="H1947" s="1">
        <v>1824.97</v>
      </c>
      <c r="L1947" t="str">
        <f t="shared" si="30"/>
        <v>4c22eca3</v>
      </c>
      <c r="M1947" s="7">
        <v>46967</v>
      </c>
      <c r="N1947" t="str">
        <f>PROPER(Table1[[#This Row],[Region]])</f>
        <v>East</v>
      </c>
      <c r="O1947" t="str">
        <f>PROPER(Table1[[#This Row],[Product Category]])</f>
        <v>Groceries</v>
      </c>
      <c r="P1947">
        <f>ROUND(Table1[[#This Row],[Sales Amount]],1)</f>
        <v>3420</v>
      </c>
      <c r="Q1947">
        <f>Table1[[#This Row],[Quantity Sold]]</f>
        <v>46</v>
      </c>
      <c r="R1947">
        <f>Table1[[#This Row],[Discount (%)]]</f>
        <v>17</v>
      </c>
      <c r="S1947">
        <f>Table1[[#This Row],[Profit]]</f>
        <v>1824.97</v>
      </c>
    </row>
    <row r="1948" spans="1:19" ht="13.8">
      <c r="A1948" s="1" t="s">
        <v>1921</v>
      </c>
      <c r="B1948" s="7">
        <v>46968</v>
      </c>
      <c r="C1948" s="2" t="s">
        <v>3941</v>
      </c>
      <c r="D1948" s="4" t="s">
        <v>1661</v>
      </c>
      <c r="E1948" s="1">
        <v>794.16</v>
      </c>
      <c r="F1948" s="1">
        <v>19</v>
      </c>
      <c r="G1948" s="1">
        <v>50</v>
      </c>
      <c r="H1948" s="1">
        <v>1427.52</v>
      </c>
      <c r="L1948" t="str">
        <f t="shared" si="30"/>
        <v>d7323445</v>
      </c>
      <c r="M1948" s="7">
        <v>46968</v>
      </c>
      <c r="N1948" t="str">
        <f>PROPER(Table1[[#This Row],[Region]])</f>
        <v>North</v>
      </c>
      <c r="O1948" t="str">
        <f>PROPER(Table1[[#This Row],[Product Category]])</f>
        <v>Furniture</v>
      </c>
      <c r="P1948">
        <f>ROUND(Table1[[#This Row],[Sales Amount]],1)</f>
        <v>794.2</v>
      </c>
      <c r="Q1948">
        <f>Table1[[#This Row],[Quantity Sold]]</f>
        <v>19</v>
      </c>
      <c r="R1948">
        <f>Table1[[#This Row],[Discount (%)]]</f>
        <v>50</v>
      </c>
      <c r="S1948">
        <f>Table1[[#This Row],[Profit]]</f>
        <v>1427.52</v>
      </c>
    </row>
    <row r="1949" spans="1:19" ht="13.8">
      <c r="A1949" s="1" t="s">
        <v>1922</v>
      </c>
      <c r="B1949" s="7">
        <v>46969</v>
      </c>
      <c r="C1949" s="6" t="s">
        <v>3943</v>
      </c>
      <c r="D1949" s="4" t="s">
        <v>1489</v>
      </c>
      <c r="E1949" s="1">
        <v>1316.48</v>
      </c>
      <c r="F1949" s="1">
        <v>43</v>
      </c>
      <c r="G1949" s="1">
        <v>20</v>
      </c>
      <c r="H1949" s="1">
        <v>543.34</v>
      </c>
      <c r="L1949" t="str">
        <f t="shared" si="30"/>
        <v>e192b1ad</v>
      </c>
      <c r="M1949" s="7">
        <v>46969</v>
      </c>
      <c r="N1949" t="str">
        <f>PROPER(Table1[[#This Row],[Region]])</f>
        <v>East</v>
      </c>
      <c r="O1949" t="str">
        <f>PROPER(Table1[[#This Row],[Product Category]])</f>
        <v>Clothing</v>
      </c>
      <c r="P1949">
        <f>ROUND(Table1[[#This Row],[Sales Amount]],1)</f>
        <v>1316.5</v>
      </c>
      <c r="Q1949">
        <f>Table1[[#This Row],[Quantity Sold]]</f>
        <v>43</v>
      </c>
      <c r="R1949">
        <f>Table1[[#This Row],[Discount (%)]]</f>
        <v>20</v>
      </c>
      <c r="S1949">
        <f>Table1[[#This Row],[Profit]]</f>
        <v>543.34</v>
      </c>
    </row>
    <row r="1950" spans="1:19" ht="13.8">
      <c r="A1950" s="1" t="s">
        <v>1923</v>
      </c>
      <c r="B1950" s="7">
        <v>46970</v>
      </c>
      <c r="C1950" s="2" t="s">
        <v>3944</v>
      </c>
      <c r="D1950" s="4" t="s">
        <v>1489</v>
      </c>
      <c r="E1950" s="1">
        <v>224.63</v>
      </c>
      <c r="F1950" s="1">
        <v>19</v>
      </c>
      <c r="G1950" s="1">
        <v>23</v>
      </c>
      <c r="H1950" s="1">
        <v>1812.99</v>
      </c>
      <c r="L1950" t="str">
        <f t="shared" si="30"/>
        <v>0b261a50</v>
      </c>
      <c r="M1950" s="7">
        <v>46970</v>
      </c>
      <c r="N1950" t="str">
        <f>PROPER(Table1[[#This Row],[Region]])</f>
        <v>South</v>
      </c>
      <c r="O1950" t="str">
        <f>PROPER(Table1[[#This Row],[Product Category]])</f>
        <v>Clothing</v>
      </c>
      <c r="P1950">
        <f>ROUND(Table1[[#This Row],[Sales Amount]],1)</f>
        <v>224.6</v>
      </c>
      <c r="Q1950">
        <f>Table1[[#This Row],[Quantity Sold]]</f>
        <v>19</v>
      </c>
      <c r="R1950">
        <f>Table1[[#This Row],[Discount (%)]]</f>
        <v>23</v>
      </c>
      <c r="S1950">
        <f>Table1[[#This Row],[Profit]]</f>
        <v>1812.99</v>
      </c>
    </row>
    <row r="1951" spans="1:19" ht="13.8">
      <c r="A1951" s="1" t="s">
        <v>1924</v>
      </c>
      <c r="B1951" s="7">
        <v>46971</v>
      </c>
      <c r="C1951" s="2" t="s">
        <v>3941</v>
      </c>
      <c r="D1951" s="4" t="s">
        <v>3946</v>
      </c>
      <c r="E1951" s="1">
        <v>2848.32</v>
      </c>
      <c r="F1951" s="1">
        <v>50</v>
      </c>
      <c r="G1951" s="1">
        <v>23</v>
      </c>
      <c r="H1951" s="1">
        <v>795.94</v>
      </c>
      <c r="L1951" t="str">
        <f t="shared" si="30"/>
        <v>e026be1c</v>
      </c>
      <c r="M1951" s="7">
        <v>46971</v>
      </c>
      <c r="N1951" t="str">
        <f>PROPER(Table1[[#This Row],[Region]])</f>
        <v>North</v>
      </c>
      <c r="O1951" t="str">
        <f>PROPER(Table1[[#This Row],[Product Category]])</f>
        <v>Electronics</v>
      </c>
      <c r="P1951">
        <f>ROUND(Table1[[#This Row],[Sales Amount]],1)</f>
        <v>2848.3</v>
      </c>
      <c r="Q1951">
        <f>Table1[[#This Row],[Quantity Sold]]</f>
        <v>50</v>
      </c>
      <c r="R1951">
        <f>Table1[[#This Row],[Discount (%)]]</f>
        <v>23</v>
      </c>
      <c r="S1951">
        <f>Table1[[#This Row],[Profit]]</f>
        <v>795.94</v>
      </c>
    </row>
    <row r="1952" spans="1:19" ht="13.8">
      <c r="A1952" s="1" t="s">
        <v>1925</v>
      </c>
      <c r="B1952" s="7">
        <v>46972</v>
      </c>
      <c r="C1952" s="6" t="s">
        <v>3943</v>
      </c>
      <c r="D1952" s="4" t="s">
        <v>1489</v>
      </c>
      <c r="E1952" s="1">
        <v>2136.5500000000002</v>
      </c>
      <c r="F1952" s="1">
        <v>39</v>
      </c>
      <c r="G1952" s="1">
        <v>41</v>
      </c>
      <c r="H1952" s="1">
        <v>1103.0899999999999</v>
      </c>
      <c r="L1952" t="str">
        <f t="shared" si="30"/>
        <v>4eb6053d</v>
      </c>
      <c r="M1952" s="7">
        <v>46972</v>
      </c>
      <c r="N1952" t="str">
        <f>PROPER(Table1[[#This Row],[Region]])</f>
        <v>East</v>
      </c>
      <c r="O1952" t="str">
        <f>PROPER(Table1[[#This Row],[Product Category]])</f>
        <v>Clothing</v>
      </c>
      <c r="P1952">
        <f>ROUND(Table1[[#This Row],[Sales Amount]],1)</f>
        <v>2136.6</v>
      </c>
      <c r="Q1952">
        <f>Table1[[#This Row],[Quantity Sold]]</f>
        <v>39</v>
      </c>
      <c r="R1952">
        <f>Table1[[#This Row],[Discount (%)]]</f>
        <v>41</v>
      </c>
      <c r="S1952">
        <f>Table1[[#This Row],[Profit]]</f>
        <v>1103.0899999999999</v>
      </c>
    </row>
    <row r="1953" spans="1:19" ht="13.8">
      <c r="A1953" s="1" t="s">
        <v>1926</v>
      </c>
      <c r="B1953" s="7">
        <v>46973</v>
      </c>
      <c r="C1953" s="2" t="s">
        <v>3941</v>
      </c>
      <c r="D1953" s="4" t="s">
        <v>3946</v>
      </c>
      <c r="E1953" s="1">
        <v>1275.29</v>
      </c>
      <c r="F1953" s="1">
        <v>18</v>
      </c>
      <c r="G1953" s="1">
        <v>17</v>
      </c>
      <c r="H1953" s="1">
        <v>1150.6300000000001</v>
      </c>
      <c r="L1953" t="str">
        <f t="shared" si="30"/>
        <v>6c80638a</v>
      </c>
      <c r="M1953" s="7">
        <v>46973</v>
      </c>
      <c r="N1953" t="str">
        <f>PROPER(Table1[[#This Row],[Region]])</f>
        <v>North</v>
      </c>
      <c r="O1953" t="str">
        <f>PROPER(Table1[[#This Row],[Product Category]])</f>
        <v>Electronics</v>
      </c>
      <c r="P1953">
        <f>ROUND(Table1[[#This Row],[Sales Amount]],1)</f>
        <v>1275.3</v>
      </c>
      <c r="Q1953">
        <f>Table1[[#This Row],[Quantity Sold]]</f>
        <v>18</v>
      </c>
      <c r="R1953">
        <f>Table1[[#This Row],[Discount (%)]]</f>
        <v>17</v>
      </c>
      <c r="S1953">
        <f>Table1[[#This Row],[Profit]]</f>
        <v>1150.6300000000001</v>
      </c>
    </row>
    <row r="1954" spans="1:19" ht="13.8">
      <c r="A1954" s="1" t="s">
        <v>1927</v>
      </c>
      <c r="B1954" s="7">
        <v>46974</v>
      </c>
      <c r="C1954" s="6" t="s">
        <v>3943</v>
      </c>
      <c r="D1954" s="4" t="s">
        <v>92</v>
      </c>
      <c r="E1954" s="1">
        <v>824.83</v>
      </c>
      <c r="F1954" s="1">
        <v>3</v>
      </c>
      <c r="G1954" s="1">
        <v>33</v>
      </c>
      <c r="H1954" s="1">
        <v>123.26</v>
      </c>
      <c r="L1954" t="str">
        <f t="shared" si="30"/>
        <v>6a97d26f</v>
      </c>
      <c r="M1954" s="7">
        <v>46974</v>
      </c>
      <c r="N1954" t="str">
        <f>PROPER(Table1[[#This Row],[Region]])</f>
        <v>East</v>
      </c>
      <c r="O1954" t="str">
        <f>PROPER(Table1[[#This Row],[Product Category]])</f>
        <v>Groceries</v>
      </c>
      <c r="P1954">
        <f>ROUND(Table1[[#This Row],[Sales Amount]],1)</f>
        <v>824.8</v>
      </c>
      <c r="Q1954">
        <f>Table1[[#This Row],[Quantity Sold]]</f>
        <v>3</v>
      </c>
      <c r="R1954">
        <f>Table1[[#This Row],[Discount (%)]]</f>
        <v>33</v>
      </c>
      <c r="S1954">
        <f>Table1[[#This Row],[Profit]]</f>
        <v>123.26</v>
      </c>
    </row>
    <row r="1955" spans="1:19" ht="13.8">
      <c r="A1955" s="1" t="s">
        <v>1928</v>
      </c>
      <c r="B1955" s="7">
        <v>46975</v>
      </c>
      <c r="C1955" s="6" t="s">
        <v>3943</v>
      </c>
      <c r="D1955" s="4" t="s">
        <v>1489</v>
      </c>
      <c r="E1955" s="1">
        <v>166.31</v>
      </c>
      <c r="F1955" s="1">
        <v>2</v>
      </c>
      <c r="G1955" s="1">
        <v>50</v>
      </c>
      <c r="H1955" s="1">
        <v>477.35</v>
      </c>
      <c r="L1955" t="str">
        <f t="shared" si="30"/>
        <v>dd0b6be5</v>
      </c>
      <c r="M1955" s="7">
        <v>46975</v>
      </c>
      <c r="N1955" t="str">
        <f>PROPER(Table1[[#This Row],[Region]])</f>
        <v>East</v>
      </c>
      <c r="O1955" t="str">
        <f>PROPER(Table1[[#This Row],[Product Category]])</f>
        <v>Clothing</v>
      </c>
      <c r="P1955">
        <f>ROUND(Table1[[#This Row],[Sales Amount]],1)</f>
        <v>166.3</v>
      </c>
      <c r="Q1955">
        <f>Table1[[#This Row],[Quantity Sold]]</f>
        <v>2</v>
      </c>
      <c r="R1955">
        <f>Table1[[#This Row],[Discount (%)]]</f>
        <v>50</v>
      </c>
      <c r="S1955">
        <f>Table1[[#This Row],[Profit]]</f>
        <v>477.35</v>
      </c>
    </row>
    <row r="1956" spans="1:19" ht="13.8">
      <c r="A1956" s="1" t="s">
        <v>1929</v>
      </c>
      <c r="B1956" s="7">
        <v>46976</v>
      </c>
      <c r="C1956" s="2" t="s">
        <v>3944</v>
      </c>
      <c r="D1956" s="4" t="s">
        <v>1661</v>
      </c>
      <c r="E1956" s="1">
        <v>1639.36</v>
      </c>
      <c r="F1956" s="1">
        <v>30</v>
      </c>
      <c r="G1956" s="1">
        <v>30</v>
      </c>
      <c r="H1956" s="1">
        <v>1416.18</v>
      </c>
      <c r="L1956" t="str">
        <f t="shared" si="30"/>
        <v>7dd52da3</v>
      </c>
      <c r="M1956" s="7">
        <v>46976</v>
      </c>
      <c r="N1956" t="str">
        <f>PROPER(Table1[[#This Row],[Region]])</f>
        <v>South</v>
      </c>
      <c r="O1956" t="str">
        <f>PROPER(Table1[[#This Row],[Product Category]])</f>
        <v>Furniture</v>
      </c>
      <c r="P1956">
        <f>ROUND(Table1[[#This Row],[Sales Amount]],1)</f>
        <v>1639.4</v>
      </c>
      <c r="Q1956">
        <f>Table1[[#This Row],[Quantity Sold]]</f>
        <v>30</v>
      </c>
      <c r="R1956">
        <f>Table1[[#This Row],[Discount (%)]]</f>
        <v>30</v>
      </c>
      <c r="S1956">
        <f>Table1[[#This Row],[Profit]]</f>
        <v>1416.18</v>
      </c>
    </row>
    <row r="1957" spans="1:19" ht="13.8">
      <c r="A1957" s="1" t="s">
        <v>1930</v>
      </c>
      <c r="B1957" s="7">
        <v>46977</v>
      </c>
      <c r="C1957" s="6" t="s">
        <v>3943</v>
      </c>
      <c r="D1957" s="4" t="s">
        <v>3946</v>
      </c>
      <c r="E1957" s="1">
        <v>4932.54</v>
      </c>
      <c r="F1957" s="1">
        <v>44</v>
      </c>
      <c r="G1957" s="1">
        <v>17</v>
      </c>
      <c r="H1957" s="1">
        <v>73.099999999999994</v>
      </c>
      <c r="L1957" t="str">
        <f t="shared" si="30"/>
        <v>83dcd731</v>
      </c>
      <c r="M1957" s="7">
        <v>46977</v>
      </c>
      <c r="N1957" t="str">
        <f>PROPER(Table1[[#This Row],[Region]])</f>
        <v>East</v>
      </c>
      <c r="O1957" t="str">
        <f>PROPER(Table1[[#This Row],[Product Category]])</f>
        <v>Electronics</v>
      </c>
      <c r="P1957">
        <f>ROUND(Table1[[#This Row],[Sales Amount]],1)</f>
        <v>4932.5</v>
      </c>
      <c r="Q1957">
        <f>Table1[[#This Row],[Quantity Sold]]</f>
        <v>44</v>
      </c>
      <c r="R1957">
        <f>Table1[[#This Row],[Discount (%)]]</f>
        <v>17</v>
      </c>
      <c r="S1957">
        <f>Table1[[#This Row],[Profit]]</f>
        <v>73.099999999999994</v>
      </c>
    </row>
    <row r="1958" spans="1:19" ht="13.8">
      <c r="A1958" s="1" t="s">
        <v>1931</v>
      </c>
      <c r="B1958" s="7">
        <v>46978</v>
      </c>
      <c r="C1958" s="6" t="s">
        <v>3943</v>
      </c>
      <c r="D1958" s="4" t="s">
        <v>3946</v>
      </c>
      <c r="E1958" s="1">
        <v>1420.51</v>
      </c>
      <c r="F1958" s="1">
        <v>33</v>
      </c>
      <c r="G1958" s="1">
        <v>22</v>
      </c>
      <c r="H1958" s="1">
        <v>68.44</v>
      </c>
      <c r="L1958" t="str">
        <f t="shared" si="30"/>
        <v>438b8ccc</v>
      </c>
      <c r="M1958" s="7">
        <v>46978</v>
      </c>
      <c r="N1958" t="str">
        <f>PROPER(Table1[[#This Row],[Region]])</f>
        <v>East</v>
      </c>
      <c r="O1958" t="str">
        <f>PROPER(Table1[[#This Row],[Product Category]])</f>
        <v>Electronics</v>
      </c>
      <c r="P1958">
        <f>ROUND(Table1[[#This Row],[Sales Amount]],1)</f>
        <v>1420.5</v>
      </c>
      <c r="Q1958">
        <f>Table1[[#This Row],[Quantity Sold]]</f>
        <v>33</v>
      </c>
      <c r="R1958">
        <f>Table1[[#This Row],[Discount (%)]]</f>
        <v>22</v>
      </c>
      <c r="S1958">
        <f>Table1[[#This Row],[Profit]]</f>
        <v>68.44</v>
      </c>
    </row>
    <row r="1959" spans="1:19" ht="13.8">
      <c r="A1959" s="1" t="s">
        <v>1932</v>
      </c>
      <c r="B1959" s="7">
        <v>46979</v>
      </c>
      <c r="C1959" s="6" t="s">
        <v>3943</v>
      </c>
      <c r="D1959" s="4" t="s">
        <v>1661</v>
      </c>
      <c r="E1959" s="1">
        <v>3556.9</v>
      </c>
      <c r="F1959" s="1">
        <v>15</v>
      </c>
      <c r="G1959" s="1">
        <v>42</v>
      </c>
      <c r="H1959" s="1">
        <v>1157.76</v>
      </c>
      <c r="L1959" t="str">
        <f t="shared" si="30"/>
        <v>69b12162</v>
      </c>
      <c r="M1959" s="7">
        <v>46979</v>
      </c>
      <c r="N1959" t="str">
        <f>PROPER(Table1[[#This Row],[Region]])</f>
        <v>East</v>
      </c>
      <c r="O1959" t="str">
        <f>PROPER(Table1[[#This Row],[Product Category]])</f>
        <v>Furniture</v>
      </c>
      <c r="P1959">
        <f>ROUND(Table1[[#This Row],[Sales Amount]],1)</f>
        <v>3556.9</v>
      </c>
      <c r="Q1959">
        <f>Table1[[#This Row],[Quantity Sold]]</f>
        <v>15</v>
      </c>
      <c r="R1959">
        <f>Table1[[#This Row],[Discount (%)]]</f>
        <v>42</v>
      </c>
      <c r="S1959">
        <f>Table1[[#This Row],[Profit]]</f>
        <v>1157.76</v>
      </c>
    </row>
    <row r="1960" spans="1:19" ht="13.8">
      <c r="A1960" s="1" t="s">
        <v>1933</v>
      </c>
      <c r="B1960" s="7">
        <v>46980</v>
      </c>
      <c r="C1960" s="2" t="s">
        <v>3942</v>
      </c>
      <c r="D1960" s="4" t="s">
        <v>3946</v>
      </c>
      <c r="E1960" s="1">
        <v>3106.83</v>
      </c>
      <c r="F1960" s="1">
        <v>46</v>
      </c>
      <c r="G1960" s="1">
        <v>12</v>
      </c>
      <c r="H1960" s="1">
        <v>1965.12</v>
      </c>
      <c r="L1960" t="str">
        <f t="shared" si="30"/>
        <v>198cd822</v>
      </c>
      <c r="M1960" s="7">
        <v>46980</v>
      </c>
      <c r="N1960" t="str">
        <f>PROPER(Table1[[#This Row],[Region]])</f>
        <v>West</v>
      </c>
      <c r="O1960" t="str">
        <f>PROPER(Table1[[#This Row],[Product Category]])</f>
        <v>Electronics</v>
      </c>
      <c r="P1960">
        <f>ROUND(Table1[[#This Row],[Sales Amount]],1)</f>
        <v>3106.8</v>
      </c>
      <c r="Q1960">
        <f>Table1[[#This Row],[Quantity Sold]]</f>
        <v>46</v>
      </c>
      <c r="R1960">
        <f>Table1[[#This Row],[Discount (%)]]</f>
        <v>12</v>
      </c>
      <c r="S1960">
        <f>Table1[[#This Row],[Profit]]</f>
        <v>1965.12</v>
      </c>
    </row>
    <row r="1961" spans="1:19" ht="13.8">
      <c r="A1961" s="1" t="s">
        <v>1934</v>
      </c>
      <c r="B1961" s="7">
        <v>46981</v>
      </c>
      <c r="C1961" s="2" t="s">
        <v>3944</v>
      </c>
      <c r="D1961" s="4" t="s">
        <v>3945</v>
      </c>
      <c r="E1961" s="1">
        <v>4326.4799999999996</v>
      </c>
      <c r="F1961" s="1">
        <v>5</v>
      </c>
      <c r="G1961" s="1">
        <v>44</v>
      </c>
      <c r="H1961" s="1">
        <v>1719.96</v>
      </c>
      <c r="L1961" t="str">
        <f t="shared" si="30"/>
        <v>652c4528</v>
      </c>
      <c r="M1961" s="7">
        <v>46981</v>
      </c>
      <c r="N1961" t="str">
        <f>PROPER(Table1[[#This Row],[Region]])</f>
        <v>South</v>
      </c>
      <c r="O1961" t="str">
        <f>PROPER(Table1[[#This Row],[Product Category]])</f>
        <v>Sports</v>
      </c>
      <c r="P1961">
        <f>ROUND(Table1[[#This Row],[Sales Amount]],1)</f>
        <v>4326.5</v>
      </c>
      <c r="Q1961">
        <f>Table1[[#This Row],[Quantity Sold]]</f>
        <v>5</v>
      </c>
      <c r="R1961">
        <f>Table1[[#This Row],[Discount (%)]]</f>
        <v>44</v>
      </c>
      <c r="S1961">
        <f>Table1[[#This Row],[Profit]]</f>
        <v>1719.96</v>
      </c>
    </row>
    <row r="1962" spans="1:19" ht="13.8">
      <c r="A1962" s="1" t="s">
        <v>1935</v>
      </c>
      <c r="B1962" s="7">
        <v>46982</v>
      </c>
      <c r="C1962" s="2" t="s">
        <v>3941</v>
      </c>
      <c r="D1962" s="4" t="s">
        <v>1489</v>
      </c>
      <c r="E1962" s="1">
        <v>3105.5</v>
      </c>
      <c r="F1962" s="1">
        <v>6</v>
      </c>
      <c r="G1962" s="1">
        <v>47</v>
      </c>
      <c r="H1962" s="1">
        <v>785.47</v>
      </c>
      <c r="L1962" t="str">
        <f t="shared" si="30"/>
        <v>debcaf35</v>
      </c>
      <c r="M1962" s="7">
        <v>46982</v>
      </c>
      <c r="N1962" t="str">
        <f>PROPER(Table1[[#This Row],[Region]])</f>
        <v>North</v>
      </c>
      <c r="O1962" t="str">
        <f>PROPER(Table1[[#This Row],[Product Category]])</f>
        <v>Clothing</v>
      </c>
      <c r="P1962">
        <f>ROUND(Table1[[#This Row],[Sales Amount]],1)</f>
        <v>3105.5</v>
      </c>
      <c r="Q1962">
        <f>Table1[[#This Row],[Quantity Sold]]</f>
        <v>6</v>
      </c>
      <c r="R1962">
        <f>Table1[[#This Row],[Discount (%)]]</f>
        <v>47</v>
      </c>
      <c r="S1962">
        <f>Table1[[#This Row],[Profit]]</f>
        <v>785.47</v>
      </c>
    </row>
    <row r="1963" spans="1:19" ht="13.8">
      <c r="A1963" s="1" t="s">
        <v>1936</v>
      </c>
      <c r="B1963" s="7">
        <v>46983</v>
      </c>
      <c r="C1963" s="2" t="s">
        <v>3942</v>
      </c>
      <c r="D1963" s="4" t="s">
        <v>3946</v>
      </c>
      <c r="E1963" s="1">
        <v>209.85</v>
      </c>
      <c r="F1963" s="1">
        <v>30</v>
      </c>
      <c r="G1963" s="1">
        <v>25</v>
      </c>
      <c r="H1963" s="1">
        <v>1802.22</v>
      </c>
      <c r="L1963" t="str">
        <f t="shared" si="30"/>
        <v>3189bb9e</v>
      </c>
      <c r="M1963" s="7">
        <v>46983</v>
      </c>
      <c r="N1963" t="str">
        <f>PROPER(Table1[[#This Row],[Region]])</f>
        <v>West</v>
      </c>
      <c r="O1963" t="str">
        <f>PROPER(Table1[[#This Row],[Product Category]])</f>
        <v>Electronics</v>
      </c>
      <c r="P1963">
        <f>ROUND(Table1[[#This Row],[Sales Amount]],1)</f>
        <v>209.9</v>
      </c>
      <c r="Q1963">
        <f>Table1[[#This Row],[Quantity Sold]]</f>
        <v>30</v>
      </c>
      <c r="R1963">
        <f>Table1[[#This Row],[Discount (%)]]</f>
        <v>25</v>
      </c>
      <c r="S1963">
        <f>Table1[[#This Row],[Profit]]</f>
        <v>1802.22</v>
      </c>
    </row>
    <row r="1964" spans="1:19" ht="13.8">
      <c r="A1964" s="1" t="s">
        <v>1937</v>
      </c>
      <c r="B1964" s="7">
        <v>46984</v>
      </c>
      <c r="C1964" s="2" t="s">
        <v>3942</v>
      </c>
      <c r="D1964" s="4" t="s">
        <v>1489</v>
      </c>
      <c r="E1964" s="1">
        <v>2920.49</v>
      </c>
      <c r="F1964" s="1">
        <v>47</v>
      </c>
      <c r="G1964" s="1">
        <v>18</v>
      </c>
      <c r="H1964" s="1">
        <v>661.66</v>
      </c>
      <c r="L1964" t="str">
        <f t="shared" si="30"/>
        <v>8087bf77</v>
      </c>
      <c r="M1964" s="7">
        <v>46984</v>
      </c>
      <c r="N1964" t="str">
        <f>PROPER(Table1[[#This Row],[Region]])</f>
        <v>West</v>
      </c>
      <c r="O1964" t="str">
        <f>PROPER(Table1[[#This Row],[Product Category]])</f>
        <v>Clothing</v>
      </c>
      <c r="P1964">
        <f>ROUND(Table1[[#This Row],[Sales Amount]],1)</f>
        <v>2920.5</v>
      </c>
      <c r="Q1964">
        <f>Table1[[#This Row],[Quantity Sold]]</f>
        <v>47</v>
      </c>
      <c r="R1964">
        <f>Table1[[#This Row],[Discount (%)]]</f>
        <v>18</v>
      </c>
      <c r="S1964">
        <f>Table1[[#This Row],[Profit]]</f>
        <v>661.66</v>
      </c>
    </row>
    <row r="1965" spans="1:19" ht="13.8">
      <c r="A1965" s="1" t="s">
        <v>1938</v>
      </c>
      <c r="B1965" s="7">
        <v>46985</v>
      </c>
      <c r="C1965" s="2" t="s">
        <v>3941</v>
      </c>
      <c r="D1965" s="4" t="s">
        <v>3946</v>
      </c>
      <c r="E1965" s="1">
        <v>4894.16</v>
      </c>
      <c r="F1965" s="1">
        <v>2</v>
      </c>
      <c r="G1965" s="1">
        <v>32</v>
      </c>
      <c r="H1965" s="1">
        <v>1730.6</v>
      </c>
      <c r="L1965" t="str">
        <f t="shared" si="30"/>
        <v>13db665e</v>
      </c>
      <c r="M1965" s="7">
        <v>46985</v>
      </c>
      <c r="N1965" t="str">
        <f>PROPER(Table1[[#This Row],[Region]])</f>
        <v>North</v>
      </c>
      <c r="O1965" t="str">
        <f>PROPER(Table1[[#This Row],[Product Category]])</f>
        <v>Electronics</v>
      </c>
      <c r="P1965">
        <f>ROUND(Table1[[#This Row],[Sales Amount]],1)</f>
        <v>4894.2</v>
      </c>
      <c r="Q1965">
        <f>Table1[[#This Row],[Quantity Sold]]</f>
        <v>2</v>
      </c>
      <c r="R1965">
        <f>Table1[[#This Row],[Discount (%)]]</f>
        <v>32</v>
      </c>
      <c r="S1965">
        <f>Table1[[#This Row],[Profit]]</f>
        <v>1730.6</v>
      </c>
    </row>
    <row r="1966" spans="1:19" ht="13.8">
      <c r="A1966" s="1" t="s">
        <v>1939</v>
      </c>
      <c r="B1966" s="7">
        <v>46986</v>
      </c>
      <c r="C1966" s="2" t="s">
        <v>3941</v>
      </c>
      <c r="D1966" s="4" t="s">
        <v>3946</v>
      </c>
      <c r="E1966" s="1">
        <v>2356.7600000000002</v>
      </c>
      <c r="F1966" s="1">
        <v>14</v>
      </c>
      <c r="G1966" s="1">
        <v>12</v>
      </c>
      <c r="H1966" s="1">
        <v>1774.69</v>
      </c>
      <c r="L1966" t="str">
        <f t="shared" si="30"/>
        <v>1be9eed7</v>
      </c>
      <c r="M1966" s="7">
        <v>46986</v>
      </c>
      <c r="N1966" t="str">
        <f>PROPER(Table1[[#This Row],[Region]])</f>
        <v>North</v>
      </c>
      <c r="O1966" t="str">
        <f>PROPER(Table1[[#This Row],[Product Category]])</f>
        <v>Electronics</v>
      </c>
      <c r="P1966">
        <f>ROUND(Table1[[#This Row],[Sales Amount]],1)</f>
        <v>2356.8000000000002</v>
      </c>
      <c r="Q1966">
        <f>Table1[[#This Row],[Quantity Sold]]</f>
        <v>14</v>
      </c>
      <c r="R1966">
        <f>Table1[[#This Row],[Discount (%)]]</f>
        <v>12</v>
      </c>
      <c r="S1966">
        <f>Table1[[#This Row],[Profit]]</f>
        <v>1774.69</v>
      </c>
    </row>
    <row r="1967" spans="1:19" ht="13.8">
      <c r="A1967" s="1" t="s">
        <v>1940</v>
      </c>
      <c r="B1967" s="7">
        <v>46987</v>
      </c>
      <c r="C1967" s="2" t="s">
        <v>3942</v>
      </c>
      <c r="D1967" s="4" t="s">
        <v>1661</v>
      </c>
      <c r="E1967" s="1">
        <v>4727.0200000000004</v>
      </c>
      <c r="F1967" s="1">
        <v>29</v>
      </c>
      <c r="G1967" s="1">
        <v>8</v>
      </c>
      <c r="H1967" s="1">
        <v>1030.33</v>
      </c>
      <c r="L1967" t="str">
        <f t="shared" si="30"/>
        <v>3381afd3</v>
      </c>
      <c r="M1967" s="7">
        <v>46987</v>
      </c>
      <c r="N1967" t="str">
        <f>PROPER(Table1[[#This Row],[Region]])</f>
        <v>West</v>
      </c>
      <c r="O1967" t="str">
        <f>PROPER(Table1[[#This Row],[Product Category]])</f>
        <v>Furniture</v>
      </c>
      <c r="P1967">
        <f>ROUND(Table1[[#This Row],[Sales Amount]],1)</f>
        <v>4727</v>
      </c>
      <c r="Q1967">
        <f>Table1[[#This Row],[Quantity Sold]]</f>
        <v>29</v>
      </c>
      <c r="R1967">
        <f>Table1[[#This Row],[Discount (%)]]</f>
        <v>8</v>
      </c>
      <c r="S1967">
        <f>Table1[[#This Row],[Profit]]</f>
        <v>1030.33</v>
      </c>
    </row>
    <row r="1968" spans="1:19" ht="13.8">
      <c r="A1968" s="1" t="s">
        <v>1941</v>
      </c>
      <c r="B1968" s="7">
        <v>46988</v>
      </c>
      <c r="C1968" s="2" t="s">
        <v>3942</v>
      </c>
      <c r="D1968" s="4" t="s">
        <v>92</v>
      </c>
      <c r="E1968" s="1">
        <v>4020.73</v>
      </c>
      <c r="F1968" s="1">
        <v>6</v>
      </c>
      <c r="G1968" s="1">
        <v>9</v>
      </c>
      <c r="H1968" s="1">
        <v>1534.89</v>
      </c>
      <c r="L1968" t="str">
        <f t="shared" si="30"/>
        <v>2d0a65b9</v>
      </c>
      <c r="M1968" s="7">
        <v>46988</v>
      </c>
      <c r="N1968" t="str">
        <f>PROPER(Table1[[#This Row],[Region]])</f>
        <v>West</v>
      </c>
      <c r="O1968" t="str">
        <f>PROPER(Table1[[#This Row],[Product Category]])</f>
        <v>Groceries</v>
      </c>
      <c r="P1968">
        <f>ROUND(Table1[[#This Row],[Sales Amount]],1)</f>
        <v>4020.7</v>
      </c>
      <c r="Q1968">
        <f>Table1[[#This Row],[Quantity Sold]]</f>
        <v>6</v>
      </c>
      <c r="R1968">
        <f>Table1[[#This Row],[Discount (%)]]</f>
        <v>9</v>
      </c>
      <c r="S1968">
        <f>Table1[[#This Row],[Profit]]</f>
        <v>1534.89</v>
      </c>
    </row>
    <row r="1969" spans="1:19" ht="13.8">
      <c r="A1969" s="1" t="s">
        <v>1942</v>
      </c>
      <c r="B1969" s="7">
        <v>46989</v>
      </c>
      <c r="C1969" s="2" t="s">
        <v>3944</v>
      </c>
      <c r="D1969" s="4" t="s">
        <v>3946</v>
      </c>
      <c r="E1969" s="1">
        <v>4484.29</v>
      </c>
      <c r="F1969" s="1">
        <v>37</v>
      </c>
      <c r="G1969" s="1">
        <v>26</v>
      </c>
      <c r="H1969" s="1">
        <v>47.89</v>
      </c>
      <c r="L1969" t="str">
        <f t="shared" si="30"/>
        <v>b432e10e</v>
      </c>
      <c r="M1969" s="7">
        <v>46989</v>
      </c>
      <c r="N1969" t="str">
        <f>PROPER(Table1[[#This Row],[Region]])</f>
        <v>South</v>
      </c>
      <c r="O1969" t="str">
        <f>PROPER(Table1[[#This Row],[Product Category]])</f>
        <v>Electronics</v>
      </c>
      <c r="P1969">
        <f>ROUND(Table1[[#This Row],[Sales Amount]],1)</f>
        <v>4484.3</v>
      </c>
      <c r="Q1969">
        <f>Table1[[#This Row],[Quantity Sold]]</f>
        <v>37</v>
      </c>
      <c r="R1969">
        <f>Table1[[#This Row],[Discount (%)]]</f>
        <v>26</v>
      </c>
      <c r="S1969">
        <f>Table1[[#This Row],[Profit]]</f>
        <v>47.89</v>
      </c>
    </row>
    <row r="1970" spans="1:19" ht="13.8">
      <c r="A1970" s="1" t="s">
        <v>1943</v>
      </c>
      <c r="B1970" s="7">
        <v>46990</v>
      </c>
      <c r="C1970" s="2" t="s">
        <v>3941</v>
      </c>
      <c r="D1970" s="4" t="s">
        <v>1489</v>
      </c>
      <c r="E1970" s="1">
        <v>4652.66</v>
      </c>
      <c r="F1970" s="1">
        <v>8</v>
      </c>
      <c r="G1970" s="1">
        <v>44</v>
      </c>
      <c r="H1970" s="1">
        <v>550.17999999999995</v>
      </c>
      <c r="L1970" t="str">
        <f t="shared" si="30"/>
        <v>dce5c8a1</v>
      </c>
      <c r="M1970" s="7">
        <v>46990</v>
      </c>
      <c r="N1970" t="str">
        <f>PROPER(Table1[[#This Row],[Region]])</f>
        <v>North</v>
      </c>
      <c r="O1970" t="str">
        <f>PROPER(Table1[[#This Row],[Product Category]])</f>
        <v>Clothing</v>
      </c>
      <c r="P1970">
        <f>ROUND(Table1[[#This Row],[Sales Amount]],1)</f>
        <v>4652.7</v>
      </c>
      <c r="Q1970">
        <f>Table1[[#This Row],[Quantity Sold]]</f>
        <v>8</v>
      </c>
      <c r="R1970">
        <f>Table1[[#This Row],[Discount (%)]]</f>
        <v>44</v>
      </c>
      <c r="S1970">
        <f>Table1[[#This Row],[Profit]]</f>
        <v>550.17999999999995</v>
      </c>
    </row>
    <row r="1971" spans="1:19" ht="13.8">
      <c r="A1971" s="1" t="s">
        <v>1944</v>
      </c>
      <c r="B1971" s="7">
        <v>46991</v>
      </c>
      <c r="C1971" s="2" t="s">
        <v>3944</v>
      </c>
      <c r="D1971" s="4" t="s">
        <v>1489</v>
      </c>
      <c r="E1971" s="1">
        <v>1375.96</v>
      </c>
      <c r="F1971" s="1">
        <v>12</v>
      </c>
      <c r="G1971" s="1">
        <v>13</v>
      </c>
      <c r="H1971" s="1">
        <v>384.19</v>
      </c>
      <c r="L1971" t="str">
        <f t="shared" si="30"/>
        <v>e3bef3fa</v>
      </c>
      <c r="M1971" s="7">
        <v>46991</v>
      </c>
      <c r="N1971" t="str">
        <f>PROPER(Table1[[#This Row],[Region]])</f>
        <v>South</v>
      </c>
      <c r="O1971" t="str">
        <f>PROPER(Table1[[#This Row],[Product Category]])</f>
        <v>Clothing</v>
      </c>
      <c r="P1971">
        <f>ROUND(Table1[[#This Row],[Sales Amount]],1)</f>
        <v>1376</v>
      </c>
      <c r="Q1971">
        <f>Table1[[#This Row],[Quantity Sold]]</f>
        <v>12</v>
      </c>
      <c r="R1971">
        <f>Table1[[#This Row],[Discount (%)]]</f>
        <v>13</v>
      </c>
      <c r="S1971">
        <f>Table1[[#This Row],[Profit]]</f>
        <v>384.19</v>
      </c>
    </row>
    <row r="1972" spans="1:19" ht="13.8">
      <c r="A1972" s="1" t="s">
        <v>1945</v>
      </c>
      <c r="B1972" s="7">
        <v>46992</v>
      </c>
      <c r="C1972" s="2" t="s">
        <v>3944</v>
      </c>
      <c r="D1972" s="4" t="s">
        <v>92</v>
      </c>
      <c r="E1972" s="1">
        <v>80.89</v>
      </c>
      <c r="F1972" s="1">
        <v>2</v>
      </c>
      <c r="G1972" s="1">
        <v>35</v>
      </c>
      <c r="H1972" s="1">
        <v>1284.31</v>
      </c>
      <c r="L1972" t="str">
        <f t="shared" si="30"/>
        <v>b77da8ba</v>
      </c>
      <c r="M1972" s="7">
        <v>46992</v>
      </c>
      <c r="N1972" t="str">
        <f>PROPER(Table1[[#This Row],[Region]])</f>
        <v>South</v>
      </c>
      <c r="O1972" t="str">
        <f>PROPER(Table1[[#This Row],[Product Category]])</f>
        <v>Groceries</v>
      </c>
      <c r="P1972">
        <f>ROUND(Table1[[#This Row],[Sales Amount]],1)</f>
        <v>80.900000000000006</v>
      </c>
      <c r="Q1972">
        <f>Table1[[#This Row],[Quantity Sold]]</f>
        <v>2</v>
      </c>
      <c r="R1972">
        <f>Table1[[#This Row],[Discount (%)]]</f>
        <v>35</v>
      </c>
      <c r="S1972">
        <f>Table1[[#This Row],[Profit]]</f>
        <v>1284.31</v>
      </c>
    </row>
    <row r="1973" spans="1:19" ht="13.8">
      <c r="A1973" s="1" t="s">
        <v>1946</v>
      </c>
      <c r="B1973" s="7">
        <v>46993</v>
      </c>
      <c r="C1973" s="2" t="s">
        <v>3944</v>
      </c>
      <c r="D1973" s="4" t="s">
        <v>1661</v>
      </c>
      <c r="E1973" s="1">
        <v>4565.2</v>
      </c>
      <c r="F1973" s="1">
        <v>28</v>
      </c>
      <c r="G1973" s="1">
        <v>50</v>
      </c>
      <c r="H1973" s="1">
        <v>525.12</v>
      </c>
      <c r="L1973" t="str">
        <f t="shared" si="30"/>
        <v>3d0ae3e0</v>
      </c>
      <c r="M1973" s="7">
        <v>46993</v>
      </c>
      <c r="N1973" t="str">
        <f>PROPER(Table1[[#This Row],[Region]])</f>
        <v>South</v>
      </c>
      <c r="O1973" t="str">
        <f>PROPER(Table1[[#This Row],[Product Category]])</f>
        <v>Furniture</v>
      </c>
      <c r="P1973">
        <f>ROUND(Table1[[#This Row],[Sales Amount]],1)</f>
        <v>4565.2</v>
      </c>
      <c r="Q1973">
        <f>Table1[[#This Row],[Quantity Sold]]</f>
        <v>28</v>
      </c>
      <c r="R1973">
        <f>Table1[[#This Row],[Discount (%)]]</f>
        <v>50</v>
      </c>
      <c r="S1973">
        <f>Table1[[#This Row],[Profit]]</f>
        <v>525.12</v>
      </c>
    </row>
    <row r="1974" spans="1:19" ht="13.8">
      <c r="A1974" s="1" t="s">
        <v>1947</v>
      </c>
      <c r="B1974" s="7">
        <v>46994</v>
      </c>
      <c r="C1974" s="2" t="s">
        <v>3941</v>
      </c>
      <c r="D1974" s="4" t="s">
        <v>3945</v>
      </c>
      <c r="E1974" s="1">
        <v>334.39</v>
      </c>
      <c r="F1974" s="1">
        <v>49</v>
      </c>
      <c r="G1974" s="1">
        <v>31</v>
      </c>
      <c r="H1974" s="1">
        <v>581.62</v>
      </c>
      <c r="L1974" t="str">
        <f t="shared" si="30"/>
        <v>c83c87e1</v>
      </c>
      <c r="M1974" s="7">
        <v>46994</v>
      </c>
      <c r="N1974" t="str">
        <f>PROPER(Table1[[#This Row],[Region]])</f>
        <v>North</v>
      </c>
      <c r="O1974" t="str">
        <f>PROPER(Table1[[#This Row],[Product Category]])</f>
        <v>Sports</v>
      </c>
      <c r="P1974">
        <f>ROUND(Table1[[#This Row],[Sales Amount]],1)</f>
        <v>334.4</v>
      </c>
      <c r="Q1974">
        <f>Table1[[#This Row],[Quantity Sold]]</f>
        <v>49</v>
      </c>
      <c r="R1974">
        <f>Table1[[#This Row],[Discount (%)]]</f>
        <v>31</v>
      </c>
      <c r="S1974">
        <f>Table1[[#This Row],[Profit]]</f>
        <v>581.62</v>
      </c>
    </row>
    <row r="1975" spans="1:19" ht="13.8">
      <c r="A1975" s="1" t="s">
        <v>1948</v>
      </c>
      <c r="B1975" s="7">
        <v>46995</v>
      </c>
      <c r="C1975" s="2" t="s">
        <v>3942</v>
      </c>
      <c r="D1975" s="4" t="s">
        <v>1489</v>
      </c>
      <c r="E1975" s="1">
        <v>1756.7</v>
      </c>
      <c r="F1975" s="1">
        <v>43</v>
      </c>
      <c r="G1975" s="1">
        <v>41</v>
      </c>
      <c r="H1975" s="1">
        <v>768.58</v>
      </c>
      <c r="L1975" t="str">
        <f t="shared" si="30"/>
        <v>53753b86</v>
      </c>
      <c r="M1975" s="7">
        <v>46995</v>
      </c>
      <c r="N1975" t="str">
        <f>PROPER(Table1[[#This Row],[Region]])</f>
        <v>West</v>
      </c>
      <c r="O1975" t="str">
        <f>PROPER(Table1[[#This Row],[Product Category]])</f>
        <v>Clothing</v>
      </c>
      <c r="P1975">
        <f>ROUND(Table1[[#This Row],[Sales Amount]],1)</f>
        <v>1756.7</v>
      </c>
      <c r="Q1975">
        <f>Table1[[#This Row],[Quantity Sold]]</f>
        <v>43</v>
      </c>
      <c r="R1975">
        <f>Table1[[#This Row],[Discount (%)]]</f>
        <v>41</v>
      </c>
      <c r="S1975">
        <f>Table1[[#This Row],[Profit]]</f>
        <v>768.58</v>
      </c>
    </row>
    <row r="1976" spans="1:19" ht="13.8">
      <c r="A1976" s="1" t="s">
        <v>1949</v>
      </c>
      <c r="B1976" s="7">
        <v>46996</v>
      </c>
      <c r="C1976" s="6" t="s">
        <v>3943</v>
      </c>
      <c r="D1976" s="4" t="s">
        <v>1489</v>
      </c>
      <c r="E1976" s="1">
        <v>684.32</v>
      </c>
      <c r="F1976" s="1">
        <v>44</v>
      </c>
      <c r="G1976" s="1">
        <v>42</v>
      </c>
      <c r="H1976" s="1">
        <v>757.57</v>
      </c>
      <c r="L1976" t="str">
        <f t="shared" si="30"/>
        <v>ad1be74b</v>
      </c>
      <c r="M1976" s="7">
        <v>46996</v>
      </c>
      <c r="N1976" t="str">
        <f>PROPER(Table1[[#This Row],[Region]])</f>
        <v>East</v>
      </c>
      <c r="O1976" t="str">
        <f>PROPER(Table1[[#This Row],[Product Category]])</f>
        <v>Clothing</v>
      </c>
      <c r="P1976">
        <f>ROUND(Table1[[#This Row],[Sales Amount]],1)</f>
        <v>684.3</v>
      </c>
      <c r="Q1976">
        <f>Table1[[#This Row],[Quantity Sold]]</f>
        <v>44</v>
      </c>
      <c r="R1976">
        <f>Table1[[#This Row],[Discount (%)]]</f>
        <v>42</v>
      </c>
      <c r="S1976">
        <f>Table1[[#This Row],[Profit]]</f>
        <v>757.57</v>
      </c>
    </row>
    <row r="1977" spans="1:19" ht="13.8">
      <c r="A1977" s="1" t="s">
        <v>1950</v>
      </c>
      <c r="B1977" s="7">
        <v>46997</v>
      </c>
      <c r="C1977" s="2" t="s">
        <v>3942</v>
      </c>
      <c r="D1977" s="4" t="s">
        <v>1661</v>
      </c>
      <c r="E1977" s="1">
        <v>3508.2</v>
      </c>
      <c r="F1977" s="1">
        <v>24</v>
      </c>
      <c r="G1977" s="1">
        <v>26</v>
      </c>
      <c r="H1977" s="1">
        <v>773.88</v>
      </c>
      <c r="L1977" t="str">
        <f t="shared" si="30"/>
        <v>3901f3dc</v>
      </c>
      <c r="M1977" s="7">
        <v>46997</v>
      </c>
      <c r="N1977" t="str">
        <f>PROPER(Table1[[#This Row],[Region]])</f>
        <v>West</v>
      </c>
      <c r="O1977" t="str">
        <f>PROPER(Table1[[#This Row],[Product Category]])</f>
        <v>Furniture</v>
      </c>
      <c r="P1977">
        <f>ROUND(Table1[[#This Row],[Sales Amount]],1)</f>
        <v>3508.2</v>
      </c>
      <c r="Q1977">
        <f>Table1[[#This Row],[Quantity Sold]]</f>
        <v>24</v>
      </c>
      <c r="R1977">
        <f>Table1[[#This Row],[Discount (%)]]</f>
        <v>26</v>
      </c>
      <c r="S1977">
        <f>Table1[[#This Row],[Profit]]</f>
        <v>773.88</v>
      </c>
    </row>
    <row r="1978" spans="1:19" ht="13.8">
      <c r="A1978" s="1" t="s">
        <v>1951</v>
      </c>
      <c r="B1978" s="7">
        <v>46998</v>
      </c>
      <c r="C1978" s="6" t="s">
        <v>3943</v>
      </c>
      <c r="D1978" s="4" t="s">
        <v>3946</v>
      </c>
      <c r="E1978" s="1">
        <v>3393.27</v>
      </c>
      <c r="F1978" s="1">
        <v>41</v>
      </c>
      <c r="G1978" s="1">
        <v>25</v>
      </c>
      <c r="H1978" s="1">
        <v>1365.66</v>
      </c>
      <c r="L1978" t="str">
        <f t="shared" si="30"/>
        <v>5f510623</v>
      </c>
      <c r="M1978" s="7">
        <v>46998</v>
      </c>
      <c r="N1978" t="str">
        <f>PROPER(Table1[[#This Row],[Region]])</f>
        <v>East</v>
      </c>
      <c r="O1978" t="str">
        <f>PROPER(Table1[[#This Row],[Product Category]])</f>
        <v>Electronics</v>
      </c>
      <c r="P1978">
        <f>ROUND(Table1[[#This Row],[Sales Amount]],1)</f>
        <v>3393.3</v>
      </c>
      <c r="Q1978">
        <f>Table1[[#This Row],[Quantity Sold]]</f>
        <v>41</v>
      </c>
      <c r="R1978">
        <f>Table1[[#This Row],[Discount (%)]]</f>
        <v>25</v>
      </c>
      <c r="S1978">
        <f>Table1[[#This Row],[Profit]]</f>
        <v>1365.66</v>
      </c>
    </row>
    <row r="1979" spans="1:19" ht="13.8">
      <c r="A1979" s="1" t="s">
        <v>1952</v>
      </c>
      <c r="B1979" s="7">
        <v>46999</v>
      </c>
      <c r="C1979" s="2" t="s">
        <v>3944</v>
      </c>
      <c r="D1979" s="4" t="s">
        <v>1489</v>
      </c>
      <c r="E1979" s="1">
        <v>4273.5200000000004</v>
      </c>
      <c r="F1979" s="1">
        <v>30</v>
      </c>
      <c r="G1979" s="1">
        <v>46</v>
      </c>
      <c r="H1979" s="1">
        <v>1583.55</v>
      </c>
      <c r="L1979" t="str">
        <f t="shared" si="30"/>
        <v>551fc5bc</v>
      </c>
      <c r="M1979" s="7">
        <v>46999</v>
      </c>
      <c r="N1979" t="str">
        <f>PROPER(Table1[[#This Row],[Region]])</f>
        <v>South</v>
      </c>
      <c r="O1979" t="str">
        <f>PROPER(Table1[[#This Row],[Product Category]])</f>
        <v>Clothing</v>
      </c>
      <c r="P1979">
        <f>ROUND(Table1[[#This Row],[Sales Amount]],1)</f>
        <v>4273.5</v>
      </c>
      <c r="Q1979">
        <f>Table1[[#This Row],[Quantity Sold]]</f>
        <v>30</v>
      </c>
      <c r="R1979">
        <f>Table1[[#This Row],[Discount (%)]]</f>
        <v>46</v>
      </c>
      <c r="S1979">
        <f>Table1[[#This Row],[Profit]]</f>
        <v>1583.55</v>
      </c>
    </row>
    <row r="1980" spans="1:19" ht="13.8">
      <c r="A1980" s="1" t="s">
        <v>1953</v>
      </c>
      <c r="B1980" s="7">
        <v>47000</v>
      </c>
      <c r="C1980" s="6" t="s">
        <v>3943</v>
      </c>
      <c r="D1980" s="4" t="s">
        <v>1661</v>
      </c>
      <c r="E1980" s="1">
        <v>3875.6</v>
      </c>
      <c r="F1980" s="1">
        <v>32</v>
      </c>
      <c r="G1980" s="1">
        <v>48</v>
      </c>
      <c r="H1980" s="1">
        <v>1875.28</v>
      </c>
      <c r="L1980" t="str">
        <f t="shared" si="30"/>
        <v>1ec61b7d</v>
      </c>
      <c r="M1980" s="7">
        <v>47000</v>
      </c>
      <c r="N1980" t="str">
        <f>PROPER(Table1[[#This Row],[Region]])</f>
        <v>East</v>
      </c>
      <c r="O1980" t="str">
        <f>PROPER(Table1[[#This Row],[Product Category]])</f>
        <v>Furniture</v>
      </c>
      <c r="P1980">
        <f>ROUND(Table1[[#This Row],[Sales Amount]],1)</f>
        <v>3875.6</v>
      </c>
      <c r="Q1980">
        <f>Table1[[#This Row],[Quantity Sold]]</f>
        <v>32</v>
      </c>
      <c r="R1980">
        <f>Table1[[#This Row],[Discount (%)]]</f>
        <v>48</v>
      </c>
      <c r="S1980">
        <f>Table1[[#This Row],[Profit]]</f>
        <v>1875.28</v>
      </c>
    </row>
    <row r="1981" spans="1:19" ht="13.8">
      <c r="A1981" s="1" t="s">
        <v>1954</v>
      </c>
      <c r="B1981" s="7">
        <v>47001</v>
      </c>
      <c r="C1981" s="2" t="s">
        <v>3944</v>
      </c>
      <c r="D1981" s="4" t="s">
        <v>92</v>
      </c>
      <c r="E1981" s="1">
        <v>1198.1099999999999</v>
      </c>
      <c r="F1981" s="1">
        <v>25</v>
      </c>
      <c r="G1981" s="1">
        <v>14</v>
      </c>
      <c r="H1981" s="1">
        <v>649.46</v>
      </c>
      <c r="L1981" t="str">
        <f t="shared" si="30"/>
        <v>f71e4c1d</v>
      </c>
      <c r="M1981" s="7">
        <v>47001</v>
      </c>
      <c r="N1981" t="str">
        <f>PROPER(Table1[[#This Row],[Region]])</f>
        <v>South</v>
      </c>
      <c r="O1981" t="str">
        <f>PROPER(Table1[[#This Row],[Product Category]])</f>
        <v>Groceries</v>
      </c>
      <c r="P1981">
        <f>ROUND(Table1[[#This Row],[Sales Amount]],1)</f>
        <v>1198.0999999999999</v>
      </c>
      <c r="Q1981">
        <f>Table1[[#This Row],[Quantity Sold]]</f>
        <v>25</v>
      </c>
      <c r="R1981">
        <f>Table1[[#This Row],[Discount (%)]]</f>
        <v>14</v>
      </c>
      <c r="S1981">
        <f>Table1[[#This Row],[Profit]]</f>
        <v>649.46</v>
      </c>
    </row>
    <row r="1982" spans="1:19" ht="13.8">
      <c r="A1982" s="1" t="s">
        <v>1955</v>
      </c>
      <c r="B1982" s="7">
        <v>47002</v>
      </c>
      <c r="C1982" s="2" t="s">
        <v>3941</v>
      </c>
      <c r="D1982" s="4" t="s">
        <v>3946</v>
      </c>
      <c r="E1982" s="1">
        <v>2912.6</v>
      </c>
      <c r="F1982" s="1">
        <v>46</v>
      </c>
      <c r="G1982" s="1">
        <v>30</v>
      </c>
      <c r="H1982" s="1">
        <v>1714.83</v>
      </c>
      <c r="L1982" t="str">
        <f t="shared" si="30"/>
        <v>831f2c47</v>
      </c>
      <c r="M1982" s="7">
        <v>47002</v>
      </c>
      <c r="N1982" t="str">
        <f>PROPER(Table1[[#This Row],[Region]])</f>
        <v>North</v>
      </c>
      <c r="O1982" t="str">
        <f>PROPER(Table1[[#This Row],[Product Category]])</f>
        <v>Electronics</v>
      </c>
      <c r="P1982">
        <f>ROUND(Table1[[#This Row],[Sales Amount]],1)</f>
        <v>2912.6</v>
      </c>
      <c r="Q1982">
        <f>Table1[[#This Row],[Quantity Sold]]</f>
        <v>46</v>
      </c>
      <c r="R1982">
        <f>Table1[[#This Row],[Discount (%)]]</f>
        <v>30</v>
      </c>
      <c r="S1982">
        <f>Table1[[#This Row],[Profit]]</f>
        <v>1714.83</v>
      </c>
    </row>
    <row r="1983" spans="1:19" ht="13.8">
      <c r="A1983" s="1" t="s">
        <v>1956</v>
      </c>
      <c r="B1983" s="7">
        <v>47003</v>
      </c>
      <c r="C1983" s="2" t="s">
        <v>3942</v>
      </c>
      <c r="D1983" s="4" t="s">
        <v>1489</v>
      </c>
      <c r="E1983" s="1">
        <v>1751.98</v>
      </c>
      <c r="F1983" s="1">
        <v>2</v>
      </c>
      <c r="G1983" s="1">
        <v>29</v>
      </c>
      <c r="H1983" s="1">
        <v>292.22000000000003</v>
      </c>
      <c r="L1983" t="str">
        <f t="shared" si="30"/>
        <v>bd125831</v>
      </c>
      <c r="M1983" s="7">
        <v>47003</v>
      </c>
      <c r="N1983" t="str">
        <f>PROPER(Table1[[#This Row],[Region]])</f>
        <v>West</v>
      </c>
      <c r="O1983" t="str">
        <f>PROPER(Table1[[#This Row],[Product Category]])</f>
        <v>Clothing</v>
      </c>
      <c r="P1983">
        <f>ROUND(Table1[[#This Row],[Sales Amount]],1)</f>
        <v>1752</v>
      </c>
      <c r="Q1983">
        <f>Table1[[#This Row],[Quantity Sold]]</f>
        <v>2</v>
      </c>
      <c r="R1983">
        <f>Table1[[#This Row],[Discount (%)]]</f>
        <v>29</v>
      </c>
      <c r="S1983">
        <f>Table1[[#This Row],[Profit]]</f>
        <v>292.22000000000003</v>
      </c>
    </row>
    <row r="1984" spans="1:19" ht="13.8">
      <c r="A1984" s="5">
        <v>4120000</v>
      </c>
      <c r="B1984" s="7">
        <v>47004</v>
      </c>
      <c r="C1984" s="6" t="s">
        <v>3943</v>
      </c>
      <c r="D1984" s="4" t="s">
        <v>3946</v>
      </c>
      <c r="E1984" s="1">
        <v>2284.2600000000002</v>
      </c>
      <c r="F1984" s="1">
        <v>38</v>
      </c>
      <c r="G1984" s="1">
        <v>2</v>
      </c>
      <c r="H1984" s="1">
        <v>1011.97</v>
      </c>
      <c r="L1984" t="str">
        <f t="shared" si="30"/>
        <v>4120000</v>
      </c>
      <c r="M1984" s="7">
        <v>47004</v>
      </c>
      <c r="N1984" t="str">
        <f>PROPER(Table1[[#This Row],[Region]])</f>
        <v>East</v>
      </c>
      <c r="O1984" t="str">
        <f>PROPER(Table1[[#This Row],[Product Category]])</f>
        <v>Electronics</v>
      </c>
      <c r="P1984">
        <f>ROUND(Table1[[#This Row],[Sales Amount]],1)</f>
        <v>2284.3000000000002</v>
      </c>
      <c r="Q1984">
        <f>Table1[[#This Row],[Quantity Sold]]</f>
        <v>38</v>
      </c>
      <c r="R1984">
        <f>Table1[[#This Row],[Discount (%)]]</f>
        <v>2</v>
      </c>
      <c r="S1984">
        <f>Table1[[#This Row],[Profit]]</f>
        <v>1011.97</v>
      </c>
    </row>
    <row r="1985" spans="1:19" ht="13.8">
      <c r="A1985" s="1" t="s">
        <v>1957</v>
      </c>
      <c r="B1985" s="7">
        <v>47005</v>
      </c>
      <c r="C1985" s="2" t="s">
        <v>3941</v>
      </c>
      <c r="D1985" s="4" t="s">
        <v>1489</v>
      </c>
      <c r="E1985" s="1">
        <v>3222.43</v>
      </c>
      <c r="F1985" s="1">
        <v>4</v>
      </c>
      <c r="G1985" s="1">
        <v>33</v>
      </c>
      <c r="H1985" s="1">
        <v>164.25</v>
      </c>
      <c r="L1985" t="str">
        <f t="shared" si="30"/>
        <v>4d1ddb31</v>
      </c>
      <c r="M1985" s="7">
        <v>47005</v>
      </c>
      <c r="N1985" t="str">
        <f>PROPER(Table1[[#This Row],[Region]])</f>
        <v>North</v>
      </c>
      <c r="O1985" t="str">
        <f>PROPER(Table1[[#This Row],[Product Category]])</f>
        <v>Clothing</v>
      </c>
      <c r="P1985">
        <f>ROUND(Table1[[#This Row],[Sales Amount]],1)</f>
        <v>3222.4</v>
      </c>
      <c r="Q1985">
        <f>Table1[[#This Row],[Quantity Sold]]</f>
        <v>4</v>
      </c>
      <c r="R1985">
        <f>Table1[[#This Row],[Discount (%)]]</f>
        <v>33</v>
      </c>
      <c r="S1985">
        <f>Table1[[#This Row],[Profit]]</f>
        <v>164.25</v>
      </c>
    </row>
    <row r="1986" spans="1:19" ht="13.8">
      <c r="A1986" s="1" t="s">
        <v>1958</v>
      </c>
      <c r="B1986" s="7">
        <v>47006</v>
      </c>
      <c r="C1986" s="2" t="s">
        <v>3944</v>
      </c>
      <c r="D1986" s="4" t="s">
        <v>3946</v>
      </c>
      <c r="E1986" s="1">
        <v>4781.3500000000004</v>
      </c>
      <c r="F1986" s="1">
        <v>22</v>
      </c>
      <c r="G1986" s="1">
        <v>16</v>
      </c>
      <c r="H1986" s="1">
        <v>1533.47</v>
      </c>
      <c r="L1986" t="str">
        <f t="shared" ref="L1986:L2049" si="31">TRIM(A1986)</f>
        <v>e157e3fa</v>
      </c>
      <c r="M1986" s="7">
        <v>47006</v>
      </c>
      <c r="N1986" t="str">
        <f>PROPER(Table1[[#This Row],[Region]])</f>
        <v>South</v>
      </c>
      <c r="O1986" t="str">
        <f>PROPER(Table1[[#This Row],[Product Category]])</f>
        <v>Electronics</v>
      </c>
      <c r="P1986">
        <f>ROUND(Table1[[#This Row],[Sales Amount]],1)</f>
        <v>4781.3999999999996</v>
      </c>
      <c r="Q1986">
        <f>Table1[[#This Row],[Quantity Sold]]</f>
        <v>22</v>
      </c>
      <c r="R1986">
        <f>Table1[[#This Row],[Discount (%)]]</f>
        <v>16</v>
      </c>
      <c r="S1986">
        <f>Table1[[#This Row],[Profit]]</f>
        <v>1533.47</v>
      </c>
    </row>
    <row r="1987" spans="1:19" ht="13.8">
      <c r="A1987" s="1" t="s">
        <v>1959</v>
      </c>
      <c r="B1987" s="7">
        <v>47007</v>
      </c>
      <c r="C1987" s="6" t="s">
        <v>3943</v>
      </c>
      <c r="D1987" s="4" t="s">
        <v>3945</v>
      </c>
      <c r="E1987" s="1">
        <v>3722.2</v>
      </c>
      <c r="F1987" s="1">
        <v>47</v>
      </c>
      <c r="G1987" s="1">
        <v>45</v>
      </c>
      <c r="H1987" s="1">
        <v>1763.28</v>
      </c>
      <c r="L1987" t="str">
        <f t="shared" si="31"/>
        <v>b0f1c7d4</v>
      </c>
      <c r="M1987" s="7">
        <v>47007</v>
      </c>
      <c r="N1987" t="str">
        <f>PROPER(Table1[[#This Row],[Region]])</f>
        <v>East</v>
      </c>
      <c r="O1987" t="str">
        <f>PROPER(Table1[[#This Row],[Product Category]])</f>
        <v>Sports</v>
      </c>
      <c r="P1987">
        <f>ROUND(Table1[[#This Row],[Sales Amount]],1)</f>
        <v>3722.2</v>
      </c>
      <c r="Q1987">
        <f>Table1[[#This Row],[Quantity Sold]]</f>
        <v>47</v>
      </c>
      <c r="R1987">
        <f>Table1[[#This Row],[Discount (%)]]</f>
        <v>45</v>
      </c>
      <c r="S1987">
        <f>Table1[[#This Row],[Profit]]</f>
        <v>1763.28</v>
      </c>
    </row>
    <row r="1988" spans="1:19" ht="13.8">
      <c r="A1988" s="1" t="s">
        <v>1960</v>
      </c>
      <c r="B1988" s="7">
        <v>47008</v>
      </c>
      <c r="C1988" s="6" t="s">
        <v>3943</v>
      </c>
      <c r="D1988" s="4" t="s">
        <v>1661</v>
      </c>
      <c r="E1988" s="1">
        <v>3746.24</v>
      </c>
      <c r="F1988" s="1">
        <v>17</v>
      </c>
      <c r="G1988" s="1">
        <v>26</v>
      </c>
      <c r="H1988" s="1">
        <v>840.28</v>
      </c>
      <c r="L1988" t="str">
        <f t="shared" si="31"/>
        <v>ca2877e4</v>
      </c>
      <c r="M1988" s="7">
        <v>47008</v>
      </c>
      <c r="N1988" t="str">
        <f>PROPER(Table1[[#This Row],[Region]])</f>
        <v>East</v>
      </c>
      <c r="O1988" t="str">
        <f>PROPER(Table1[[#This Row],[Product Category]])</f>
        <v>Furniture</v>
      </c>
      <c r="P1988">
        <f>ROUND(Table1[[#This Row],[Sales Amount]],1)</f>
        <v>3746.2</v>
      </c>
      <c r="Q1988">
        <f>Table1[[#This Row],[Quantity Sold]]</f>
        <v>17</v>
      </c>
      <c r="R1988">
        <f>Table1[[#This Row],[Discount (%)]]</f>
        <v>26</v>
      </c>
      <c r="S1988">
        <f>Table1[[#This Row],[Profit]]</f>
        <v>840.28</v>
      </c>
    </row>
    <row r="1989" spans="1:19" ht="13.8">
      <c r="A1989" s="1" t="s">
        <v>1961</v>
      </c>
      <c r="B1989" s="7">
        <v>47009</v>
      </c>
      <c r="C1989" s="6" t="s">
        <v>3943</v>
      </c>
      <c r="D1989" s="4" t="s">
        <v>1489</v>
      </c>
      <c r="E1989" s="1">
        <v>191.91</v>
      </c>
      <c r="F1989" s="1">
        <v>12</v>
      </c>
      <c r="G1989" s="1">
        <v>21</v>
      </c>
      <c r="H1989" s="1">
        <v>1516.45</v>
      </c>
      <c r="L1989" t="str">
        <f t="shared" si="31"/>
        <v>c00aeb84</v>
      </c>
      <c r="M1989" s="7">
        <v>47009</v>
      </c>
      <c r="N1989" t="str">
        <f>PROPER(Table1[[#This Row],[Region]])</f>
        <v>East</v>
      </c>
      <c r="O1989" t="str">
        <f>PROPER(Table1[[#This Row],[Product Category]])</f>
        <v>Clothing</v>
      </c>
      <c r="P1989">
        <f>ROUND(Table1[[#This Row],[Sales Amount]],1)</f>
        <v>191.9</v>
      </c>
      <c r="Q1989">
        <f>Table1[[#This Row],[Quantity Sold]]</f>
        <v>12</v>
      </c>
      <c r="R1989">
        <f>Table1[[#This Row],[Discount (%)]]</f>
        <v>21</v>
      </c>
      <c r="S1989">
        <f>Table1[[#This Row],[Profit]]</f>
        <v>1516.45</v>
      </c>
    </row>
    <row r="1990" spans="1:19" ht="13.8">
      <c r="A1990" s="1" t="s">
        <v>1962</v>
      </c>
      <c r="B1990" s="7">
        <v>47010</v>
      </c>
      <c r="C1990" s="2" t="s">
        <v>3944</v>
      </c>
      <c r="D1990" s="4" t="s">
        <v>3945</v>
      </c>
      <c r="E1990" s="1">
        <v>2114.0500000000002</v>
      </c>
      <c r="F1990" s="1">
        <v>25</v>
      </c>
      <c r="G1990" s="1">
        <v>9</v>
      </c>
      <c r="H1990" s="1">
        <v>304.94</v>
      </c>
      <c r="L1990" t="str">
        <f t="shared" si="31"/>
        <v>72606f66</v>
      </c>
      <c r="M1990" s="7">
        <v>47010</v>
      </c>
      <c r="N1990" t="str">
        <f>PROPER(Table1[[#This Row],[Region]])</f>
        <v>South</v>
      </c>
      <c r="O1990" t="str">
        <f>PROPER(Table1[[#This Row],[Product Category]])</f>
        <v>Sports</v>
      </c>
      <c r="P1990">
        <f>ROUND(Table1[[#This Row],[Sales Amount]],1)</f>
        <v>2114.1</v>
      </c>
      <c r="Q1990">
        <f>Table1[[#This Row],[Quantity Sold]]</f>
        <v>25</v>
      </c>
      <c r="R1990">
        <f>Table1[[#This Row],[Discount (%)]]</f>
        <v>9</v>
      </c>
      <c r="S1990">
        <f>Table1[[#This Row],[Profit]]</f>
        <v>304.94</v>
      </c>
    </row>
    <row r="1991" spans="1:19" ht="13.8">
      <c r="A1991" s="1" t="s">
        <v>1963</v>
      </c>
      <c r="B1991" s="7">
        <v>47011</v>
      </c>
      <c r="C1991" s="6" t="s">
        <v>3943</v>
      </c>
      <c r="D1991" s="4" t="s">
        <v>1661</v>
      </c>
      <c r="E1991" s="1">
        <v>396.18</v>
      </c>
      <c r="F1991" s="1">
        <v>26</v>
      </c>
      <c r="G1991" s="1">
        <v>50</v>
      </c>
      <c r="H1991" s="1">
        <v>1788.3</v>
      </c>
      <c r="L1991" t="str">
        <f t="shared" si="31"/>
        <v>b17d869b</v>
      </c>
      <c r="M1991" s="7">
        <v>47011</v>
      </c>
      <c r="N1991" t="str">
        <f>PROPER(Table1[[#This Row],[Region]])</f>
        <v>East</v>
      </c>
      <c r="O1991" t="str">
        <f>PROPER(Table1[[#This Row],[Product Category]])</f>
        <v>Furniture</v>
      </c>
      <c r="P1991">
        <f>ROUND(Table1[[#This Row],[Sales Amount]],1)</f>
        <v>396.2</v>
      </c>
      <c r="Q1991">
        <f>Table1[[#This Row],[Quantity Sold]]</f>
        <v>26</v>
      </c>
      <c r="R1991">
        <f>Table1[[#This Row],[Discount (%)]]</f>
        <v>50</v>
      </c>
      <c r="S1991">
        <f>Table1[[#This Row],[Profit]]</f>
        <v>1788.3</v>
      </c>
    </row>
    <row r="1992" spans="1:19" ht="13.8">
      <c r="A1992" s="1" t="s">
        <v>1964</v>
      </c>
      <c r="B1992" s="7">
        <v>47012</v>
      </c>
      <c r="C1992" s="2" t="s">
        <v>3944</v>
      </c>
      <c r="D1992" s="4" t="s">
        <v>3945</v>
      </c>
      <c r="E1992" s="1">
        <v>2373.13</v>
      </c>
      <c r="F1992" s="1">
        <v>23</v>
      </c>
      <c r="G1992" s="1">
        <v>48</v>
      </c>
      <c r="H1992" s="1">
        <v>1821.81</v>
      </c>
      <c r="L1992" t="str">
        <f t="shared" si="31"/>
        <v>f558bd5a</v>
      </c>
      <c r="M1992" s="7">
        <v>47012</v>
      </c>
      <c r="N1992" t="str">
        <f>PROPER(Table1[[#This Row],[Region]])</f>
        <v>South</v>
      </c>
      <c r="O1992" t="str">
        <f>PROPER(Table1[[#This Row],[Product Category]])</f>
        <v>Sports</v>
      </c>
      <c r="P1992">
        <f>ROUND(Table1[[#This Row],[Sales Amount]],1)</f>
        <v>2373.1</v>
      </c>
      <c r="Q1992">
        <f>Table1[[#This Row],[Quantity Sold]]</f>
        <v>23</v>
      </c>
      <c r="R1992">
        <f>Table1[[#This Row],[Discount (%)]]</f>
        <v>48</v>
      </c>
      <c r="S1992">
        <f>Table1[[#This Row],[Profit]]</f>
        <v>1821.81</v>
      </c>
    </row>
    <row r="1993" spans="1:19" ht="13.8">
      <c r="A1993" s="1" t="s">
        <v>1965</v>
      </c>
      <c r="B1993" s="7">
        <v>47013</v>
      </c>
      <c r="C1993" s="2" t="s">
        <v>3944</v>
      </c>
      <c r="D1993" s="4" t="s">
        <v>92</v>
      </c>
      <c r="E1993" s="1">
        <v>498.58</v>
      </c>
      <c r="F1993" s="1">
        <v>16</v>
      </c>
      <c r="G1993" s="1">
        <v>16</v>
      </c>
      <c r="H1993" s="1">
        <v>108.17</v>
      </c>
      <c r="L1993" t="str">
        <f t="shared" si="31"/>
        <v>fffda8cf</v>
      </c>
      <c r="M1993" s="7">
        <v>47013</v>
      </c>
      <c r="N1993" t="str">
        <f>PROPER(Table1[[#This Row],[Region]])</f>
        <v>South</v>
      </c>
      <c r="O1993" t="str">
        <f>PROPER(Table1[[#This Row],[Product Category]])</f>
        <v>Groceries</v>
      </c>
      <c r="P1993">
        <f>ROUND(Table1[[#This Row],[Sales Amount]],1)</f>
        <v>498.6</v>
      </c>
      <c r="Q1993">
        <f>Table1[[#This Row],[Quantity Sold]]</f>
        <v>16</v>
      </c>
      <c r="R1993">
        <f>Table1[[#This Row],[Discount (%)]]</f>
        <v>16</v>
      </c>
      <c r="S1993">
        <f>Table1[[#This Row],[Profit]]</f>
        <v>108.17</v>
      </c>
    </row>
    <row r="1994" spans="1:19" ht="13.8">
      <c r="A1994" s="1" t="s">
        <v>1966</v>
      </c>
      <c r="B1994" s="7">
        <v>47014</v>
      </c>
      <c r="C1994" s="6" t="s">
        <v>3943</v>
      </c>
      <c r="D1994" s="4" t="s">
        <v>3946</v>
      </c>
      <c r="E1994" s="1">
        <v>2535.42</v>
      </c>
      <c r="F1994" s="1">
        <v>7</v>
      </c>
      <c r="G1994" s="1">
        <v>8</v>
      </c>
      <c r="H1994" s="1">
        <v>411.11</v>
      </c>
      <c r="L1994" t="str">
        <f t="shared" si="31"/>
        <v>01cdb61f</v>
      </c>
      <c r="M1994" s="7">
        <v>47014</v>
      </c>
      <c r="N1994" t="str">
        <f>PROPER(Table1[[#This Row],[Region]])</f>
        <v>East</v>
      </c>
      <c r="O1994" t="str">
        <f>PROPER(Table1[[#This Row],[Product Category]])</f>
        <v>Electronics</v>
      </c>
      <c r="P1994">
        <f>ROUND(Table1[[#This Row],[Sales Amount]],1)</f>
        <v>2535.4</v>
      </c>
      <c r="Q1994">
        <f>Table1[[#This Row],[Quantity Sold]]</f>
        <v>7</v>
      </c>
      <c r="R1994">
        <f>Table1[[#This Row],[Discount (%)]]</f>
        <v>8</v>
      </c>
      <c r="S1994">
        <f>Table1[[#This Row],[Profit]]</f>
        <v>411.11</v>
      </c>
    </row>
    <row r="1995" spans="1:19" ht="13.8">
      <c r="A1995" s="1" t="s">
        <v>1967</v>
      </c>
      <c r="B1995" s="7">
        <v>47015</v>
      </c>
      <c r="C1995" s="2" t="s">
        <v>3942</v>
      </c>
      <c r="D1995" s="4" t="s">
        <v>3946</v>
      </c>
      <c r="E1995" s="1">
        <v>555.86</v>
      </c>
      <c r="F1995" s="1">
        <v>6</v>
      </c>
      <c r="G1995" s="1">
        <v>17</v>
      </c>
      <c r="H1995" s="1">
        <v>244.25</v>
      </c>
      <c r="L1995" t="str">
        <f t="shared" si="31"/>
        <v>9f7e8e68</v>
      </c>
      <c r="M1995" s="7">
        <v>47015</v>
      </c>
      <c r="N1995" t="str">
        <f>PROPER(Table1[[#This Row],[Region]])</f>
        <v>West</v>
      </c>
      <c r="O1995" t="str">
        <f>PROPER(Table1[[#This Row],[Product Category]])</f>
        <v>Electronics</v>
      </c>
      <c r="P1995">
        <f>ROUND(Table1[[#This Row],[Sales Amount]],1)</f>
        <v>555.9</v>
      </c>
      <c r="Q1995">
        <f>Table1[[#This Row],[Quantity Sold]]</f>
        <v>6</v>
      </c>
      <c r="R1995">
        <f>Table1[[#This Row],[Discount (%)]]</f>
        <v>17</v>
      </c>
      <c r="S1995">
        <f>Table1[[#This Row],[Profit]]</f>
        <v>244.25</v>
      </c>
    </row>
    <row r="1996" spans="1:19" ht="13.8">
      <c r="A1996" s="1" t="s">
        <v>1968</v>
      </c>
      <c r="B1996" s="7">
        <v>47016</v>
      </c>
      <c r="C1996" s="2" t="s">
        <v>3941</v>
      </c>
      <c r="D1996" s="4" t="s">
        <v>1661</v>
      </c>
      <c r="E1996" s="1">
        <v>2674.21</v>
      </c>
      <c r="F1996" s="1">
        <v>19</v>
      </c>
      <c r="G1996" s="1">
        <v>32</v>
      </c>
      <c r="H1996" s="1">
        <v>1583.94</v>
      </c>
      <c r="L1996" t="str">
        <f t="shared" si="31"/>
        <v>deb261fa</v>
      </c>
      <c r="M1996" s="7">
        <v>47016</v>
      </c>
      <c r="N1996" t="str">
        <f>PROPER(Table1[[#This Row],[Region]])</f>
        <v>North</v>
      </c>
      <c r="O1996" t="str">
        <f>PROPER(Table1[[#This Row],[Product Category]])</f>
        <v>Furniture</v>
      </c>
      <c r="P1996">
        <f>ROUND(Table1[[#This Row],[Sales Amount]],1)</f>
        <v>2674.2</v>
      </c>
      <c r="Q1996">
        <f>Table1[[#This Row],[Quantity Sold]]</f>
        <v>19</v>
      </c>
      <c r="R1996">
        <f>Table1[[#This Row],[Discount (%)]]</f>
        <v>32</v>
      </c>
      <c r="S1996">
        <f>Table1[[#This Row],[Profit]]</f>
        <v>1583.94</v>
      </c>
    </row>
    <row r="1997" spans="1:19" ht="13.8">
      <c r="A1997" s="1" t="s">
        <v>1969</v>
      </c>
      <c r="B1997" s="7">
        <v>47017</v>
      </c>
      <c r="C1997" s="2" t="s">
        <v>3942</v>
      </c>
      <c r="D1997" s="4" t="s">
        <v>3945</v>
      </c>
      <c r="E1997" s="1">
        <v>905.81</v>
      </c>
      <c r="F1997" s="1">
        <v>48</v>
      </c>
      <c r="G1997" s="1">
        <v>21</v>
      </c>
      <c r="H1997" s="1">
        <v>347.69</v>
      </c>
      <c r="L1997" t="str">
        <f t="shared" si="31"/>
        <v>c71cdc41</v>
      </c>
      <c r="M1997" s="7">
        <v>47017</v>
      </c>
      <c r="N1997" t="str">
        <f>PROPER(Table1[[#This Row],[Region]])</f>
        <v>West</v>
      </c>
      <c r="O1997" t="str">
        <f>PROPER(Table1[[#This Row],[Product Category]])</f>
        <v>Sports</v>
      </c>
      <c r="P1997">
        <f>ROUND(Table1[[#This Row],[Sales Amount]],1)</f>
        <v>905.8</v>
      </c>
      <c r="Q1997">
        <f>Table1[[#This Row],[Quantity Sold]]</f>
        <v>48</v>
      </c>
      <c r="R1997">
        <f>Table1[[#This Row],[Discount (%)]]</f>
        <v>21</v>
      </c>
      <c r="S1997">
        <f>Table1[[#This Row],[Profit]]</f>
        <v>347.69</v>
      </c>
    </row>
    <row r="1998" spans="1:19" ht="13.8">
      <c r="A1998" s="1" t="s">
        <v>1970</v>
      </c>
      <c r="B1998" s="7">
        <v>47018</v>
      </c>
      <c r="C1998" s="2" t="s">
        <v>3942</v>
      </c>
      <c r="D1998" s="4" t="s">
        <v>1489</v>
      </c>
      <c r="E1998" s="1">
        <v>1081.1199999999999</v>
      </c>
      <c r="F1998" s="1">
        <v>31</v>
      </c>
      <c r="G1998" s="1">
        <v>48</v>
      </c>
      <c r="H1998" s="1">
        <v>403.54</v>
      </c>
      <c r="L1998" t="str">
        <f t="shared" si="31"/>
        <v>21814b23</v>
      </c>
      <c r="M1998" s="7">
        <v>47018</v>
      </c>
      <c r="N1998" t="str">
        <f>PROPER(Table1[[#This Row],[Region]])</f>
        <v>West</v>
      </c>
      <c r="O1998" t="str">
        <f>PROPER(Table1[[#This Row],[Product Category]])</f>
        <v>Clothing</v>
      </c>
      <c r="P1998">
        <f>ROUND(Table1[[#This Row],[Sales Amount]],1)</f>
        <v>1081.0999999999999</v>
      </c>
      <c r="Q1998">
        <f>Table1[[#This Row],[Quantity Sold]]</f>
        <v>31</v>
      </c>
      <c r="R1998">
        <f>Table1[[#This Row],[Discount (%)]]</f>
        <v>48</v>
      </c>
      <c r="S1998">
        <f>Table1[[#This Row],[Profit]]</f>
        <v>403.54</v>
      </c>
    </row>
    <row r="1999" spans="1:19" ht="13.8">
      <c r="A1999" s="1" t="s">
        <v>1971</v>
      </c>
      <c r="B1999" s="7">
        <v>47019</v>
      </c>
      <c r="C1999" s="2" t="s">
        <v>3944</v>
      </c>
      <c r="D1999" s="4" t="s">
        <v>1489</v>
      </c>
      <c r="E1999" s="1">
        <v>1096.99</v>
      </c>
      <c r="F1999" s="1">
        <v>35</v>
      </c>
      <c r="G1999" s="1">
        <v>0</v>
      </c>
      <c r="H1999" s="1">
        <v>382.22</v>
      </c>
      <c r="L1999" t="str">
        <f t="shared" si="31"/>
        <v>21df2b56</v>
      </c>
      <c r="M1999" s="7">
        <v>47019</v>
      </c>
      <c r="N1999" t="str">
        <f>PROPER(Table1[[#This Row],[Region]])</f>
        <v>South</v>
      </c>
      <c r="O1999" t="str">
        <f>PROPER(Table1[[#This Row],[Product Category]])</f>
        <v>Clothing</v>
      </c>
      <c r="P1999">
        <f>ROUND(Table1[[#This Row],[Sales Amount]],1)</f>
        <v>1097</v>
      </c>
      <c r="Q1999">
        <f>Table1[[#This Row],[Quantity Sold]]</f>
        <v>35</v>
      </c>
      <c r="R1999">
        <f>Table1[[#This Row],[Discount (%)]]</f>
        <v>0</v>
      </c>
      <c r="S1999">
        <f>Table1[[#This Row],[Profit]]</f>
        <v>382.22</v>
      </c>
    </row>
    <row r="2000" spans="1:19" ht="13.8">
      <c r="A2000" s="1">
        <v>47109793</v>
      </c>
      <c r="B2000" s="7">
        <v>47020</v>
      </c>
      <c r="C2000" s="6" t="s">
        <v>3943</v>
      </c>
      <c r="D2000" s="4" t="s">
        <v>3945</v>
      </c>
      <c r="E2000" s="1">
        <v>3247.51</v>
      </c>
      <c r="F2000" s="1">
        <v>47</v>
      </c>
      <c r="G2000" s="1">
        <v>20</v>
      </c>
      <c r="H2000" s="1">
        <v>1539.73</v>
      </c>
      <c r="L2000" t="str">
        <f t="shared" si="31"/>
        <v>47109793</v>
      </c>
      <c r="M2000" s="7">
        <v>47020</v>
      </c>
      <c r="N2000" t="str">
        <f>PROPER(Table1[[#This Row],[Region]])</f>
        <v>East</v>
      </c>
      <c r="O2000" t="str">
        <f>PROPER(Table1[[#This Row],[Product Category]])</f>
        <v>Sports</v>
      </c>
      <c r="P2000">
        <f>ROUND(Table1[[#This Row],[Sales Amount]],1)</f>
        <v>3247.5</v>
      </c>
      <c r="Q2000">
        <f>Table1[[#This Row],[Quantity Sold]]</f>
        <v>47</v>
      </c>
      <c r="R2000">
        <f>Table1[[#This Row],[Discount (%)]]</f>
        <v>20</v>
      </c>
      <c r="S2000">
        <f>Table1[[#This Row],[Profit]]</f>
        <v>1539.73</v>
      </c>
    </row>
    <row r="2001" spans="1:19" ht="13.8">
      <c r="A2001" s="1" t="s">
        <v>1972</v>
      </c>
      <c r="B2001" s="7">
        <v>47021</v>
      </c>
      <c r="C2001" s="2" t="s">
        <v>3944</v>
      </c>
      <c r="D2001" s="4" t="s">
        <v>3946</v>
      </c>
      <c r="E2001" s="1">
        <v>4856.71</v>
      </c>
      <c r="F2001" s="1">
        <v>3</v>
      </c>
      <c r="G2001" s="1">
        <v>46</v>
      </c>
      <c r="H2001" s="1">
        <v>1262.97</v>
      </c>
      <c r="L2001" t="str">
        <f t="shared" si="31"/>
        <v>9d22c60f</v>
      </c>
      <c r="M2001" s="7">
        <v>47021</v>
      </c>
      <c r="N2001" t="str">
        <f>PROPER(Table1[[#This Row],[Region]])</f>
        <v>South</v>
      </c>
      <c r="O2001" t="str">
        <f>PROPER(Table1[[#This Row],[Product Category]])</f>
        <v>Electronics</v>
      </c>
      <c r="P2001">
        <f>ROUND(Table1[[#This Row],[Sales Amount]],1)</f>
        <v>4856.7</v>
      </c>
      <c r="Q2001">
        <f>Table1[[#This Row],[Quantity Sold]]</f>
        <v>3</v>
      </c>
      <c r="R2001">
        <f>Table1[[#This Row],[Discount (%)]]</f>
        <v>46</v>
      </c>
      <c r="S2001">
        <f>Table1[[#This Row],[Profit]]</f>
        <v>1262.97</v>
      </c>
    </row>
    <row r="2002" spans="1:19" ht="13.8">
      <c r="A2002" s="1" t="s">
        <v>1973</v>
      </c>
      <c r="B2002" s="7">
        <v>47022</v>
      </c>
      <c r="C2002" s="6" t="s">
        <v>3943</v>
      </c>
      <c r="D2002" s="4" t="s">
        <v>1661</v>
      </c>
      <c r="E2002" s="1">
        <v>2692.54</v>
      </c>
      <c r="F2002" s="1">
        <v>43</v>
      </c>
      <c r="G2002" s="1">
        <v>36</v>
      </c>
      <c r="H2002" s="1">
        <v>1706.02</v>
      </c>
      <c r="L2002" t="str">
        <f t="shared" si="31"/>
        <v>f1b3a079</v>
      </c>
      <c r="M2002" s="7">
        <v>47022</v>
      </c>
      <c r="N2002" t="str">
        <f>PROPER(Table1[[#This Row],[Region]])</f>
        <v>East</v>
      </c>
      <c r="O2002" t="str">
        <f>PROPER(Table1[[#This Row],[Product Category]])</f>
        <v>Furniture</v>
      </c>
      <c r="P2002">
        <f>ROUND(Table1[[#This Row],[Sales Amount]],1)</f>
        <v>2692.5</v>
      </c>
      <c r="Q2002">
        <f>Table1[[#This Row],[Quantity Sold]]</f>
        <v>43</v>
      </c>
      <c r="R2002">
        <f>Table1[[#This Row],[Discount (%)]]</f>
        <v>36</v>
      </c>
      <c r="S2002">
        <f>Table1[[#This Row],[Profit]]</f>
        <v>1706.02</v>
      </c>
    </row>
    <row r="2003" spans="1:19" ht="13.8">
      <c r="A2003" s="1" t="s">
        <v>1974</v>
      </c>
      <c r="B2003" s="7">
        <v>47023</v>
      </c>
      <c r="C2003" s="2" t="s">
        <v>3941</v>
      </c>
      <c r="D2003" s="4" t="s">
        <v>1489</v>
      </c>
      <c r="E2003" s="1">
        <v>2469.73</v>
      </c>
      <c r="F2003" s="1">
        <v>7</v>
      </c>
      <c r="G2003" s="1">
        <v>20</v>
      </c>
      <c r="H2003" s="1">
        <v>859.37</v>
      </c>
      <c r="L2003" t="str">
        <f t="shared" si="31"/>
        <v>49b92827</v>
      </c>
      <c r="M2003" s="7">
        <v>47023</v>
      </c>
      <c r="N2003" t="str">
        <f>PROPER(Table1[[#This Row],[Region]])</f>
        <v>North</v>
      </c>
      <c r="O2003" t="str">
        <f>PROPER(Table1[[#This Row],[Product Category]])</f>
        <v>Clothing</v>
      </c>
      <c r="P2003">
        <f>ROUND(Table1[[#This Row],[Sales Amount]],1)</f>
        <v>2469.6999999999998</v>
      </c>
      <c r="Q2003">
        <f>Table1[[#This Row],[Quantity Sold]]</f>
        <v>7</v>
      </c>
      <c r="R2003">
        <f>Table1[[#This Row],[Discount (%)]]</f>
        <v>20</v>
      </c>
      <c r="S2003">
        <f>Table1[[#This Row],[Profit]]</f>
        <v>859.37</v>
      </c>
    </row>
    <row r="2004" spans="1:19" ht="13.8">
      <c r="A2004" s="1" t="s">
        <v>1975</v>
      </c>
      <c r="B2004" s="7">
        <v>47024</v>
      </c>
      <c r="C2004" s="2" t="s">
        <v>3944</v>
      </c>
      <c r="D2004" s="4" t="s">
        <v>1661</v>
      </c>
      <c r="E2004" s="1">
        <v>2850.2</v>
      </c>
      <c r="F2004" s="1">
        <v>13</v>
      </c>
      <c r="G2004" s="1">
        <v>33</v>
      </c>
      <c r="H2004" s="1">
        <v>1360.47</v>
      </c>
      <c r="L2004" t="str">
        <f t="shared" si="31"/>
        <v>56e9ec21</v>
      </c>
      <c r="M2004" s="7">
        <v>47024</v>
      </c>
      <c r="N2004" t="str">
        <f>PROPER(Table1[[#This Row],[Region]])</f>
        <v>South</v>
      </c>
      <c r="O2004" t="str">
        <f>PROPER(Table1[[#This Row],[Product Category]])</f>
        <v>Furniture</v>
      </c>
      <c r="P2004">
        <f>ROUND(Table1[[#This Row],[Sales Amount]],1)</f>
        <v>2850.2</v>
      </c>
      <c r="Q2004">
        <f>Table1[[#This Row],[Quantity Sold]]</f>
        <v>13</v>
      </c>
      <c r="R2004">
        <f>Table1[[#This Row],[Discount (%)]]</f>
        <v>33</v>
      </c>
      <c r="S2004">
        <f>Table1[[#This Row],[Profit]]</f>
        <v>1360.47</v>
      </c>
    </row>
    <row r="2005" spans="1:19" ht="13.8">
      <c r="A2005" s="1" t="s">
        <v>1976</v>
      </c>
      <c r="B2005" s="7">
        <v>47025</v>
      </c>
      <c r="C2005" s="6" t="s">
        <v>3943</v>
      </c>
      <c r="D2005" s="4" t="s">
        <v>3945</v>
      </c>
      <c r="E2005" s="1">
        <v>3775.42</v>
      </c>
      <c r="F2005" s="1">
        <v>38</v>
      </c>
      <c r="G2005" s="1">
        <v>10</v>
      </c>
      <c r="H2005" s="1">
        <v>989.11</v>
      </c>
      <c r="L2005" t="str">
        <f t="shared" si="31"/>
        <v>024877cf</v>
      </c>
      <c r="M2005" s="7">
        <v>47025</v>
      </c>
      <c r="N2005" t="str">
        <f>PROPER(Table1[[#This Row],[Region]])</f>
        <v>East</v>
      </c>
      <c r="O2005" t="str">
        <f>PROPER(Table1[[#This Row],[Product Category]])</f>
        <v>Sports</v>
      </c>
      <c r="P2005">
        <f>ROUND(Table1[[#This Row],[Sales Amount]],1)</f>
        <v>3775.4</v>
      </c>
      <c r="Q2005">
        <f>Table1[[#This Row],[Quantity Sold]]</f>
        <v>38</v>
      </c>
      <c r="R2005">
        <f>Table1[[#This Row],[Discount (%)]]</f>
        <v>10</v>
      </c>
      <c r="S2005">
        <f>Table1[[#This Row],[Profit]]</f>
        <v>989.11</v>
      </c>
    </row>
    <row r="2006" spans="1:19" ht="13.8">
      <c r="A2006" s="1" t="s">
        <v>1977</v>
      </c>
      <c r="B2006" s="7">
        <v>47026</v>
      </c>
      <c r="C2006" s="2" t="s">
        <v>3944</v>
      </c>
      <c r="D2006" s="4" t="s">
        <v>1489</v>
      </c>
      <c r="E2006" s="1">
        <v>605.65</v>
      </c>
      <c r="F2006" s="1">
        <v>47</v>
      </c>
      <c r="G2006" s="1">
        <v>4</v>
      </c>
      <c r="H2006" s="1">
        <v>1402.89</v>
      </c>
      <c r="L2006" t="str">
        <f t="shared" si="31"/>
        <v>0fca073b</v>
      </c>
      <c r="M2006" s="7">
        <v>47026</v>
      </c>
      <c r="N2006" t="str">
        <f>PROPER(Table1[[#This Row],[Region]])</f>
        <v>South</v>
      </c>
      <c r="O2006" t="str">
        <f>PROPER(Table1[[#This Row],[Product Category]])</f>
        <v>Clothing</v>
      </c>
      <c r="P2006">
        <f>ROUND(Table1[[#This Row],[Sales Amount]],1)</f>
        <v>605.70000000000005</v>
      </c>
      <c r="Q2006">
        <f>Table1[[#This Row],[Quantity Sold]]</f>
        <v>47</v>
      </c>
      <c r="R2006">
        <f>Table1[[#This Row],[Discount (%)]]</f>
        <v>4</v>
      </c>
      <c r="S2006">
        <f>Table1[[#This Row],[Profit]]</f>
        <v>1402.89</v>
      </c>
    </row>
    <row r="2007" spans="1:19" ht="13.8">
      <c r="A2007" s="1" t="s">
        <v>1978</v>
      </c>
      <c r="B2007" s="7">
        <v>47027</v>
      </c>
      <c r="C2007" s="2" t="s">
        <v>3944</v>
      </c>
      <c r="D2007" s="4" t="s">
        <v>1661</v>
      </c>
      <c r="E2007" s="1">
        <v>3775.72</v>
      </c>
      <c r="F2007" s="1">
        <v>41</v>
      </c>
      <c r="G2007" s="1">
        <v>40</v>
      </c>
      <c r="H2007" s="1">
        <v>1775.42</v>
      </c>
      <c r="L2007" t="str">
        <f t="shared" si="31"/>
        <v>a71496b3</v>
      </c>
      <c r="M2007" s="7">
        <v>47027</v>
      </c>
      <c r="N2007" t="str">
        <f>PROPER(Table1[[#This Row],[Region]])</f>
        <v>South</v>
      </c>
      <c r="O2007" t="str">
        <f>PROPER(Table1[[#This Row],[Product Category]])</f>
        <v>Furniture</v>
      </c>
      <c r="P2007">
        <f>ROUND(Table1[[#This Row],[Sales Amount]],1)</f>
        <v>3775.7</v>
      </c>
      <c r="Q2007">
        <f>Table1[[#This Row],[Quantity Sold]]</f>
        <v>41</v>
      </c>
      <c r="R2007">
        <f>Table1[[#This Row],[Discount (%)]]</f>
        <v>40</v>
      </c>
      <c r="S2007">
        <f>Table1[[#This Row],[Profit]]</f>
        <v>1775.42</v>
      </c>
    </row>
    <row r="2008" spans="1:19" ht="13.8">
      <c r="A2008" s="1" t="s">
        <v>1979</v>
      </c>
      <c r="B2008" s="7">
        <v>47028</v>
      </c>
      <c r="C2008" s="2" t="s">
        <v>3941</v>
      </c>
      <c r="D2008" s="4" t="s">
        <v>3945</v>
      </c>
      <c r="E2008" s="1">
        <v>1998.91</v>
      </c>
      <c r="F2008" s="1">
        <v>45</v>
      </c>
      <c r="G2008" s="1">
        <v>23</v>
      </c>
      <c r="H2008" s="1">
        <v>349.37</v>
      </c>
      <c r="L2008" t="str">
        <f t="shared" si="31"/>
        <v>35e64f52</v>
      </c>
      <c r="M2008" s="7">
        <v>47028</v>
      </c>
      <c r="N2008" t="str">
        <f>PROPER(Table1[[#This Row],[Region]])</f>
        <v>North</v>
      </c>
      <c r="O2008" t="str">
        <f>PROPER(Table1[[#This Row],[Product Category]])</f>
        <v>Sports</v>
      </c>
      <c r="P2008">
        <f>ROUND(Table1[[#This Row],[Sales Amount]],1)</f>
        <v>1998.9</v>
      </c>
      <c r="Q2008">
        <f>Table1[[#This Row],[Quantity Sold]]</f>
        <v>45</v>
      </c>
      <c r="R2008">
        <f>Table1[[#This Row],[Discount (%)]]</f>
        <v>23</v>
      </c>
      <c r="S2008">
        <f>Table1[[#This Row],[Profit]]</f>
        <v>349.37</v>
      </c>
    </row>
    <row r="2009" spans="1:19" ht="13.8">
      <c r="A2009" s="1" t="s">
        <v>1980</v>
      </c>
      <c r="B2009" s="7">
        <v>47029</v>
      </c>
      <c r="C2009" s="6" t="s">
        <v>3943</v>
      </c>
      <c r="D2009" s="4" t="s">
        <v>3945</v>
      </c>
      <c r="E2009" s="1">
        <v>3165.64</v>
      </c>
      <c r="F2009" s="1">
        <v>12</v>
      </c>
      <c r="G2009" s="1">
        <v>4</v>
      </c>
      <c r="H2009" s="1">
        <v>1614.46</v>
      </c>
      <c r="L2009" t="str">
        <f t="shared" si="31"/>
        <v>ef30af5d</v>
      </c>
      <c r="M2009" s="7">
        <v>47029</v>
      </c>
      <c r="N2009" t="str">
        <f>PROPER(Table1[[#This Row],[Region]])</f>
        <v>East</v>
      </c>
      <c r="O2009" t="str">
        <f>PROPER(Table1[[#This Row],[Product Category]])</f>
        <v>Sports</v>
      </c>
      <c r="P2009">
        <f>ROUND(Table1[[#This Row],[Sales Amount]],1)</f>
        <v>3165.6</v>
      </c>
      <c r="Q2009">
        <f>Table1[[#This Row],[Quantity Sold]]</f>
        <v>12</v>
      </c>
      <c r="R2009">
        <f>Table1[[#This Row],[Discount (%)]]</f>
        <v>4</v>
      </c>
      <c r="S2009">
        <f>Table1[[#This Row],[Profit]]</f>
        <v>1614.46</v>
      </c>
    </row>
    <row r="2010" spans="1:19" ht="13.8">
      <c r="A2010" s="1" t="s">
        <v>1981</v>
      </c>
      <c r="B2010" s="7">
        <v>47030</v>
      </c>
      <c r="C2010" s="2" t="s">
        <v>3942</v>
      </c>
      <c r="D2010" s="4" t="s">
        <v>3946</v>
      </c>
      <c r="E2010" s="1">
        <v>4481.2700000000004</v>
      </c>
      <c r="F2010" s="1">
        <v>30</v>
      </c>
      <c r="G2010" s="1">
        <v>46</v>
      </c>
      <c r="H2010" s="1">
        <v>1681.17</v>
      </c>
      <c r="L2010" t="str">
        <f t="shared" si="31"/>
        <v>73e60ca8</v>
      </c>
      <c r="M2010" s="7">
        <v>47030</v>
      </c>
      <c r="N2010" t="str">
        <f>PROPER(Table1[[#This Row],[Region]])</f>
        <v>West</v>
      </c>
      <c r="O2010" t="str">
        <f>PROPER(Table1[[#This Row],[Product Category]])</f>
        <v>Electronics</v>
      </c>
      <c r="P2010">
        <f>ROUND(Table1[[#This Row],[Sales Amount]],1)</f>
        <v>4481.3</v>
      </c>
      <c r="Q2010">
        <f>Table1[[#This Row],[Quantity Sold]]</f>
        <v>30</v>
      </c>
      <c r="R2010">
        <f>Table1[[#This Row],[Discount (%)]]</f>
        <v>46</v>
      </c>
      <c r="S2010">
        <f>Table1[[#This Row],[Profit]]</f>
        <v>1681.17</v>
      </c>
    </row>
    <row r="2011" spans="1:19" ht="13.8">
      <c r="A2011" s="1" t="s">
        <v>1982</v>
      </c>
      <c r="B2011" s="7">
        <v>47031</v>
      </c>
      <c r="C2011" s="2" t="s">
        <v>3942</v>
      </c>
      <c r="D2011" s="4" t="s">
        <v>3946</v>
      </c>
      <c r="E2011" s="1">
        <v>3463.75</v>
      </c>
      <c r="F2011" s="1">
        <v>22</v>
      </c>
      <c r="G2011" s="1">
        <v>27</v>
      </c>
      <c r="H2011" s="1">
        <v>1093.07</v>
      </c>
      <c r="L2011" t="str">
        <f t="shared" si="31"/>
        <v>bb6808d1</v>
      </c>
      <c r="M2011" s="7">
        <v>47031</v>
      </c>
      <c r="N2011" t="str">
        <f>PROPER(Table1[[#This Row],[Region]])</f>
        <v>West</v>
      </c>
      <c r="O2011" t="str">
        <f>PROPER(Table1[[#This Row],[Product Category]])</f>
        <v>Electronics</v>
      </c>
      <c r="P2011">
        <f>ROUND(Table1[[#This Row],[Sales Amount]],1)</f>
        <v>3463.8</v>
      </c>
      <c r="Q2011">
        <f>Table1[[#This Row],[Quantity Sold]]</f>
        <v>22</v>
      </c>
      <c r="R2011">
        <f>Table1[[#This Row],[Discount (%)]]</f>
        <v>27</v>
      </c>
      <c r="S2011">
        <f>Table1[[#This Row],[Profit]]</f>
        <v>1093.07</v>
      </c>
    </row>
    <row r="2012" spans="1:19" ht="13.8">
      <c r="A2012" s="1" t="s">
        <v>1983</v>
      </c>
      <c r="B2012" s="7">
        <v>47032</v>
      </c>
      <c r="C2012" s="2" t="s">
        <v>3942</v>
      </c>
      <c r="D2012" s="4" t="s">
        <v>1661</v>
      </c>
      <c r="E2012" s="1">
        <v>1051.3</v>
      </c>
      <c r="F2012" s="1">
        <v>37</v>
      </c>
      <c r="G2012" s="1">
        <v>29</v>
      </c>
      <c r="H2012" s="1">
        <v>1666.51</v>
      </c>
      <c r="L2012" t="str">
        <f t="shared" si="31"/>
        <v>492db3d8</v>
      </c>
      <c r="M2012" s="7">
        <v>47032</v>
      </c>
      <c r="N2012" t="str">
        <f>PROPER(Table1[[#This Row],[Region]])</f>
        <v>West</v>
      </c>
      <c r="O2012" t="str">
        <f>PROPER(Table1[[#This Row],[Product Category]])</f>
        <v>Furniture</v>
      </c>
      <c r="P2012">
        <f>ROUND(Table1[[#This Row],[Sales Amount]],1)</f>
        <v>1051.3</v>
      </c>
      <c r="Q2012">
        <f>Table1[[#This Row],[Quantity Sold]]</f>
        <v>37</v>
      </c>
      <c r="R2012">
        <f>Table1[[#This Row],[Discount (%)]]</f>
        <v>29</v>
      </c>
      <c r="S2012">
        <f>Table1[[#This Row],[Profit]]</f>
        <v>1666.51</v>
      </c>
    </row>
    <row r="2013" spans="1:19" ht="13.8">
      <c r="A2013" s="1" t="s">
        <v>1984</v>
      </c>
      <c r="B2013" s="7">
        <v>47033</v>
      </c>
      <c r="C2013" s="6" t="s">
        <v>3943</v>
      </c>
      <c r="D2013" s="4" t="s">
        <v>3946</v>
      </c>
      <c r="E2013" s="1">
        <v>1537.55</v>
      </c>
      <c r="F2013" s="1">
        <v>6</v>
      </c>
      <c r="G2013" s="1">
        <v>35</v>
      </c>
      <c r="H2013" s="1">
        <v>671.46</v>
      </c>
      <c r="L2013" t="str">
        <f t="shared" si="31"/>
        <v>1b7ada0f</v>
      </c>
      <c r="M2013" s="7">
        <v>47033</v>
      </c>
      <c r="N2013" t="str">
        <f>PROPER(Table1[[#This Row],[Region]])</f>
        <v>East</v>
      </c>
      <c r="O2013" t="str">
        <f>PROPER(Table1[[#This Row],[Product Category]])</f>
        <v>Electronics</v>
      </c>
      <c r="P2013">
        <f>ROUND(Table1[[#This Row],[Sales Amount]],1)</f>
        <v>1537.6</v>
      </c>
      <c r="Q2013">
        <f>Table1[[#This Row],[Quantity Sold]]</f>
        <v>6</v>
      </c>
      <c r="R2013">
        <f>Table1[[#This Row],[Discount (%)]]</f>
        <v>35</v>
      </c>
      <c r="S2013">
        <f>Table1[[#This Row],[Profit]]</f>
        <v>671.46</v>
      </c>
    </row>
    <row r="2014" spans="1:19" ht="13.8">
      <c r="A2014" s="1" t="s">
        <v>1985</v>
      </c>
      <c r="B2014" s="7">
        <v>47034</v>
      </c>
      <c r="C2014" s="6" t="s">
        <v>3943</v>
      </c>
      <c r="D2014" s="4" t="s">
        <v>3946</v>
      </c>
      <c r="E2014" s="1">
        <v>409.75</v>
      </c>
      <c r="F2014" s="1">
        <v>43</v>
      </c>
      <c r="G2014" s="1">
        <v>7</v>
      </c>
      <c r="H2014" s="1">
        <v>541.20000000000005</v>
      </c>
      <c r="L2014" t="str">
        <f t="shared" si="31"/>
        <v>e958d396</v>
      </c>
      <c r="M2014" s="7">
        <v>47034</v>
      </c>
      <c r="N2014" t="str">
        <f>PROPER(Table1[[#This Row],[Region]])</f>
        <v>East</v>
      </c>
      <c r="O2014" t="str">
        <f>PROPER(Table1[[#This Row],[Product Category]])</f>
        <v>Electronics</v>
      </c>
      <c r="P2014">
        <f>ROUND(Table1[[#This Row],[Sales Amount]],1)</f>
        <v>409.8</v>
      </c>
      <c r="Q2014">
        <f>Table1[[#This Row],[Quantity Sold]]</f>
        <v>43</v>
      </c>
      <c r="R2014">
        <f>Table1[[#This Row],[Discount (%)]]</f>
        <v>7</v>
      </c>
      <c r="S2014">
        <f>Table1[[#This Row],[Profit]]</f>
        <v>541.20000000000005</v>
      </c>
    </row>
    <row r="2015" spans="1:19" ht="13.8">
      <c r="A2015" s="1" t="s">
        <v>1986</v>
      </c>
      <c r="B2015" s="7">
        <v>47035</v>
      </c>
      <c r="C2015" s="2" t="s">
        <v>3941</v>
      </c>
      <c r="D2015" s="4" t="s">
        <v>1661</v>
      </c>
      <c r="E2015" s="1">
        <v>3421.35</v>
      </c>
      <c r="F2015" s="1">
        <v>10</v>
      </c>
      <c r="G2015" s="1">
        <v>32</v>
      </c>
      <c r="H2015" s="1">
        <v>1185.5899999999999</v>
      </c>
      <c r="L2015" t="str">
        <f t="shared" si="31"/>
        <v>b255b950</v>
      </c>
      <c r="M2015" s="7">
        <v>47035</v>
      </c>
      <c r="N2015" t="str">
        <f>PROPER(Table1[[#This Row],[Region]])</f>
        <v>North</v>
      </c>
      <c r="O2015" t="str">
        <f>PROPER(Table1[[#This Row],[Product Category]])</f>
        <v>Furniture</v>
      </c>
      <c r="P2015">
        <f>ROUND(Table1[[#This Row],[Sales Amount]],1)</f>
        <v>3421.4</v>
      </c>
      <c r="Q2015">
        <f>Table1[[#This Row],[Quantity Sold]]</f>
        <v>10</v>
      </c>
      <c r="R2015">
        <f>Table1[[#This Row],[Discount (%)]]</f>
        <v>32</v>
      </c>
      <c r="S2015">
        <f>Table1[[#This Row],[Profit]]</f>
        <v>1185.5899999999999</v>
      </c>
    </row>
    <row r="2016" spans="1:19" ht="13.8">
      <c r="A2016" s="1" t="s">
        <v>1987</v>
      </c>
      <c r="B2016" s="7">
        <v>47036</v>
      </c>
      <c r="C2016" s="2" t="s">
        <v>3942</v>
      </c>
      <c r="D2016" s="4" t="s">
        <v>1661</v>
      </c>
      <c r="E2016" s="1">
        <v>546.59</v>
      </c>
      <c r="F2016" s="1">
        <v>21</v>
      </c>
      <c r="G2016" s="1">
        <v>0</v>
      </c>
      <c r="H2016" s="1">
        <v>1304.8900000000001</v>
      </c>
      <c r="L2016" t="str">
        <f t="shared" si="31"/>
        <v>a2a6a3b2</v>
      </c>
      <c r="M2016" s="7">
        <v>47036</v>
      </c>
      <c r="N2016" t="str">
        <f>PROPER(Table1[[#This Row],[Region]])</f>
        <v>West</v>
      </c>
      <c r="O2016" t="str">
        <f>PROPER(Table1[[#This Row],[Product Category]])</f>
        <v>Furniture</v>
      </c>
      <c r="P2016">
        <f>ROUND(Table1[[#This Row],[Sales Amount]],1)</f>
        <v>546.6</v>
      </c>
      <c r="Q2016">
        <f>Table1[[#This Row],[Quantity Sold]]</f>
        <v>21</v>
      </c>
      <c r="R2016">
        <f>Table1[[#This Row],[Discount (%)]]</f>
        <v>0</v>
      </c>
      <c r="S2016">
        <f>Table1[[#This Row],[Profit]]</f>
        <v>1304.8900000000001</v>
      </c>
    </row>
    <row r="2017" spans="1:19" ht="13.8">
      <c r="A2017" s="1" t="s">
        <v>1988</v>
      </c>
      <c r="B2017" s="7">
        <v>47037</v>
      </c>
      <c r="C2017" s="6" t="s">
        <v>3943</v>
      </c>
      <c r="D2017" s="4" t="s">
        <v>92</v>
      </c>
      <c r="E2017" s="1">
        <v>1382.44</v>
      </c>
      <c r="F2017" s="1">
        <v>44</v>
      </c>
      <c r="G2017" s="1">
        <v>15</v>
      </c>
      <c r="H2017" s="1">
        <v>867.34</v>
      </c>
      <c r="L2017" t="str">
        <f t="shared" si="31"/>
        <v>0126b996</v>
      </c>
      <c r="M2017" s="7">
        <v>47037</v>
      </c>
      <c r="N2017" t="str">
        <f>PROPER(Table1[[#This Row],[Region]])</f>
        <v>East</v>
      </c>
      <c r="O2017" t="str">
        <f>PROPER(Table1[[#This Row],[Product Category]])</f>
        <v>Groceries</v>
      </c>
      <c r="P2017">
        <f>ROUND(Table1[[#This Row],[Sales Amount]],1)</f>
        <v>1382.4</v>
      </c>
      <c r="Q2017">
        <f>Table1[[#This Row],[Quantity Sold]]</f>
        <v>44</v>
      </c>
      <c r="R2017">
        <f>Table1[[#This Row],[Discount (%)]]</f>
        <v>15</v>
      </c>
      <c r="S2017">
        <f>Table1[[#This Row],[Profit]]</f>
        <v>867.34</v>
      </c>
    </row>
    <row r="2018" spans="1:19" ht="13.8">
      <c r="A2018" s="1" t="s">
        <v>1989</v>
      </c>
      <c r="B2018" s="7">
        <v>47038</v>
      </c>
      <c r="C2018" s="2" t="s">
        <v>3941</v>
      </c>
      <c r="D2018" s="4" t="s">
        <v>1489</v>
      </c>
      <c r="E2018" s="1">
        <v>3855.38</v>
      </c>
      <c r="F2018" s="1">
        <v>46</v>
      </c>
      <c r="G2018" s="1">
        <v>46</v>
      </c>
      <c r="H2018" s="1">
        <v>538.61</v>
      </c>
      <c r="L2018" t="str">
        <f t="shared" si="31"/>
        <v>9825e9f0</v>
      </c>
      <c r="M2018" s="7">
        <v>47038</v>
      </c>
      <c r="N2018" t="str">
        <f>PROPER(Table1[[#This Row],[Region]])</f>
        <v>North</v>
      </c>
      <c r="O2018" t="str">
        <f>PROPER(Table1[[#This Row],[Product Category]])</f>
        <v>Clothing</v>
      </c>
      <c r="P2018">
        <f>ROUND(Table1[[#This Row],[Sales Amount]],1)</f>
        <v>3855.4</v>
      </c>
      <c r="Q2018">
        <f>Table1[[#This Row],[Quantity Sold]]</f>
        <v>46</v>
      </c>
      <c r="R2018">
        <f>Table1[[#This Row],[Discount (%)]]</f>
        <v>46</v>
      </c>
      <c r="S2018">
        <f>Table1[[#This Row],[Profit]]</f>
        <v>538.61</v>
      </c>
    </row>
    <row r="2019" spans="1:19" ht="13.8">
      <c r="A2019" s="1" t="s">
        <v>1990</v>
      </c>
      <c r="B2019" s="7">
        <v>47039</v>
      </c>
      <c r="C2019" s="2" t="s">
        <v>3944</v>
      </c>
      <c r="D2019" s="4" t="s">
        <v>92</v>
      </c>
      <c r="E2019" s="1">
        <v>3126.46</v>
      </c>
      <c r="F2019" s="1">
        <v>35</v>
      </c>
      <c r="G2019" s="1">
        <v>43</v>
      </c>
      <c r="H2019" s="1">
        <v>1528.43</v>
      </c>
      <c r="L2019" t="str">
        <f t="shared" si="31"/>
        <v>d858501b</v>
      </c>
      <c r="M2019" s="7">
        <v>47039</v>
      </c>
      <c r="N2019" t="str">
        <f>PROPER(Table1[[#This Row],[Region]])</f>
        <v>South</v>
      </c>
      <c r="O2019" t="str">
        <f>PROPER(Table1[[#This Row],[Product Category]])</f>
        <v>Groceries</v>
      </c>
      <c r="P2019">
        <f>ROUND(Table1[[#This Row],[Sales Amount]],1)</f>
        <v>3126.5</v>
      </c>
      <c r="Q2019">
        <f>Table1[[#This Row],[Quantity Sold]]</f>
        <v>35</v>
      </c>
      <c r="R2019">
        <f>Table1[[#This Row],[Discount (%)]]</f>
        <v>43</v>
      </c>
      <c r="S2019">
        <f>Table1[[#This Row],[Profit]]</f>
        <v>1528.43</v>
      </c>
    </row>
    <row r="2020" spans="1:19" ht="13.8">
      <c r="A2020" s="1" t="s">
        <v>1991</v>
      </c>
      <c r="B2020" s="7">
        <v>47040</v>
      </c>
      <c r="C2020" s="2" t="s">
        <v>3944</v>
      </c>
      <c r="D2020" s="4" t="s">
        <v>1661</v>
      </c>
      <c r="E2020" s="1">
        <v>2789.19</v>
      </c>
      <c r="F2020" s="1">
        <v>47</v>
      </c>
      <c r="G2020" s="1">
        <v>17</v>
      </c>
      <c r="H2020" s="1">
        <v>497.24</v>
      </c>
      <c r="L2020" t="str">
        <f t="shared" si="31"/>
        <v>dfe37e14</v>
      </c>
      <c r="M2020" s="7">
        <v>47040</v>
      </c>
      <c r="N2020" t="str">
        <f>PROPER(Table1[[#This Row],[Region]])</f>
        <v>South</v>
      </c>
      <c r="O2020" t="str">
        <f>PROPER(Table1[[#This Row],[Product Category]])</f>
        <v>Furniture</v>
      </c>
      <c r="P2020">
        <f>ROUND(Table1[[#This Row],[Sales Amount]],1)</f>
        <v>2789.2</v>
      </c>
      <c r="Q2020">
        <f>Table1[[#This Row],[Quantity Sold]]</f>
        <v>47</v>
      </c>
      <c r="R2020">
        <f>Table1[[#This Row],[Discount (%)]]</f>
        <v>17</v>
      </c>
      <c r="S2020">
        <f>Table1[[#This Row],[Profit]]</f>
        <v>497.24</v>
      </c>
    </row>
    <row r="2021" spans="1:19" ht="13.8">
      <c r="A2021" s="1" t="s">
        <v>1992</v>
      </c>
      <c r="B2021" s="7">
        <v>47041</v>
      </c>
      <c r="C2021" s="2" t="s">
        <v>3941</v>
      </c>
      <c r="D2021" s="4" t="s">
        <v>1489</v>
      </c>
      <c r="E2021" s="1">
        <v>1382.02</v>
      </c>
      <c r="F2021" s="1">
        <v>48</v>
      </c>
      <c r="G2021" s="1">
        <v>23</v>
      </c>
      <c r="H2021" s="1">
        <v>83.28</v>
      </c>
      <c r="L2021" t="str">
        <f t="shared" si="31"/>
        <v>4a5d0089</v>
      </c>
      <c r="M2021" s="7">
        <v>47041</v>
      </c>
      <c r="N2021" t="str">
        <f>PROPER(Table1[[#This Row],[Region]])</f>
        <v>North</v>
      </c>
      <c r="O2021" t="str">
        <f>PROPER(Table1[[#This Row],[Product Category]])</f>
        <v>Clothing</v>
      </c>
      <c r="P2021">
        <f>ROUND(Table1[[#This Row],[Sales Amount]],1)</f>
        <v>1382</v>
      </c>
      <c r="Q2021">
        <f>Table1[[#This Row],[Quantity Sold]]</f>
        <v>48</v>
      </c>
      <c r="R2021">
        <f>Table1[[#This Row],[Discount (%)]]</f>
        <v>23</v>
      </c>
      <c r="S2021">
        <f>Table1[[#This Row],[Profit]]</f>
        <v>83.28</v>
      </c>
    </row>
    <row r="2022" spans="1:19" ht="13.8">
      <c r="A2022" s="1" t="s">
        <v>1993</v>
      </c>
      <c r="B2022" s="7">
        <v>47042</v>
      </c>
      <c r="C2022" s="2" t="s">
        <v>3942</v>
      </c>
      <c r="D2022" s="4" t="s">
        <v>3946</v>
      </c>
      <c r="E2022" s="1">
        <v>4335.88</v>
      </c>
      <c r="F2022" s="1">
        <v>17</v>
      </c>
      <c r="G2022" s="1">
        <v>26</v>
      </c>
      <c r="H2022" s="1">
        <v>36.35</v>
      </c>
      <c r="L2022" t="str">
        <f t="shared" si="31"/>
        <v>32ac247c</v>
      </c>
      <c r="M2022" s="7">
        <v>47042</v>
      </c>
      <c r="N2022" t="str">
        <f>PROPER(Table1[[#This Row],[Region]])</f>
        <v>West</v>
      </c>
      <c r="O2022" t="str">
        <f>PROPER(Table1[[#This Row],[Product Category]])</f>
        <v>Electronics</v>
      </c>
      <c r="P2022">
        <f>ROUND(Table1[[#This Row],[Sales Amount]],1)</f>
        <v>4335.8999999999996</v>
      </c>
      <c r="Q2022">
        <f>Table1[[#This Row],[Quantity Sold]]</f>
        <v>17</v>
      </c>
      <c r="R2022">
        <f>Table1[[#This Row],[Discount (%)]]</f>
        <v>26</v>
      </c>
      <c r="S2022">
        <f>Table1[[#This Row],[Profit]]</f>
        <v>36.35</v>
      </c>
    </row>
    <row r="2023" spans="1:19" ht="13.8">
      <c r="A2023" s="1" t="s">
        <v>1994</v>
      </c>
      <c r="B2023" s="7">
        <v>47043</v>
      </c>
      <c r="C2023" s="6" t="s">
        <v>3943</v>
      </c>
      <c r="D2023" s="4" t="s">
        <v>1661</v>
      </c>
      <c r="E2023" s="1">
        <v>4428</v>
      </c>
      <c r="F2023" s="1">
        <v>6</v>
      </c>
      <c r="G2023" s="1">
        <v>32</v>
      </c>
      <c r="H2023" s="1">
        <v>308.89999999999998</v>
      </c>
      <c r="L2023" t="str">
        <f t="shared" si="31"/>
        <v>754a4757</v>
      </c>
      <c r="M2023" s="7">
        <v>47043</v>
      </c>
      <c r="N2023" t="str">
        <f>PROPER(Table1[[#This Row],[Region]])</f>
        <v>East</v>
      </c>
      <c r="O2023" t="str">
        <f>PROPER(Table1[[#This Row],[Product Category]])</f>
        <v>Furniture</v>
      </c>
      <c r="P2023">
        <f>ROUND(Table1[[#This Row],[Sales Amount]],1)</f>
        <v>4428</v>
      </c>
      <c r="Q2023">
        <f>Table1[[#This Row],[Quantity Sold]]</f>
        <v>6</v>
      </c>
      <c r="R2023">
        <f>Table1[[#This Row],[Discount (%)]]</f>
        <v>32</v>
      </c>
      <c r="S2023">
        <f>Table1[[#This Row],[Profit]]</f>
        <v>308.89999999999998</v>
      </c>
    </row>
    <row r="2024" spans="1:19" ht="13.8">
      <c r="A2024" s="1" t="s">
        <v>1995</v>
      </c>
      <c r="B2024" s="7">
        <v>47044</v>
      </c>
      <c r="C2024" s="6" t="s">
        <v>3943</v>
      </c>
      <c r="D2024" s="4" t="s">
        <v>92</v>
      </c>
      <c r="E2024" s="1">
        <v>3359.75</v>
      </c>
      <c r="F2024" s="1">
        <v>36</v>
      </c>
      <c r="G2024" s="1">
        <v>9</v>
      </c>
      <c r="H2024" s="1">
        <v>1079.5999999999999</v>
      </c>
      <c r="L2024" t="str">
        <f t="shared" si="31"/>
        <v>aeccf3d8</v>
      </c>
      <c r="M2024" s="7">
        <v>47044</v>
      </c>
      <c r="N2024" t="str">
        <f>PROPER(Table1[[#This Row],[Region]])</f>
        <v>East</v>
      </c>
      <c r="O2024" t="str">
        <f>PROPER(Table1[[#This Row],[Product Category]])</f>
        <v>Groceries</v>
      </c>
      <c r="P2024">
        <f>ROUND(Table1[[#This Row],[Sales Amount]],1)</f>
        <v>3359.8</v>
      </c>
      <c r="Q2024">
        <f>Table1[[#This Row],[Quantity Sold]]</f>
        <v>36</v>
      </c>
      <c r="R2024">
        <f>Table1[[#This Row],[Discount (%)]]</f>
        <v>9</v>
      </c>
      <c r="S2024">
        <f>Table1[[#This Row],[Profit]]</f>
        <v>1079.5999999999999</v>
      </c>
    </row>
    <row r="2025" spans="1:19" ht="13.8">
      <c r="A2025" s="1" t="s">
        <v>1996</v>
      </c>
      <c r="B2025" s="7">
        <v>47045</v>
      </c>
      <c r="C2025" s="2" t="s">
        <v>3941</v>
      </c>
      <c r="D2025" s="4" t="s">
        <v>3945</v>
      </c>
      <c r="E2025" s="1">
        <v>2297.4899999999998</v>
      </c>
      <c r="F2025" s="1">
        <v>38</v>
      </c>
      <c r="G2025" s="1">
        <v>30</v>
      </c>
      <c r="H2025" s="1">
        <v>1936.18</v>
      </c>
      <c r="L2025" t="str">
        <f t="shared" si="31"/>
        <v>3c259431</v>
      </c>
      <c r="M2025" s="7">
        <v>47045</v>
      </c>
      <c r="N2025" t="str">
        <f>PROPER(Table1[[#This Row],[Region]])</f>
        <v>North</v>
      </c>
      <c r="O2025" t="str">
        <f>PROPER(Table1[[#This Row],[Product Category]])</f>
        <v>Sports</v>
      </c>
      <c r="P2025">
        <f>ROUND(Table1[[#This Row],[Sales Amount]],1)</f>
        <v>2297.5</v>
      </c>
      <c r="Q2025">
        <f>Table1[[#This Row],[Quantity Sold]]</f>
        <v>38</v>
      </c>
      <c r="R2025">
        <f>Table1[[#This Row],[Discount (%)]]</f>
        <v>30</v>
      </c>
      <c r="S2025">
        <f>Table1[[#This Row],[Profit]]</f>
        <v>1936.18</v>
      </c>
    </row>
    <row r="2026" spans="1:19" ht="13.8">
      <c r="A2026" s="1" t="s">
        <v>1997</v>
      </c>
      <c r="B2026" s="7">
        <v>47046</v>
      </c>
      <c r="C2026" s="6" t="s">
        <v>3943</v>
      </c>
      <c r="D2026" s="4" t="s">
        <v>3945</v>
      </c>
      <c r="E2026" s="1">
        <v>3308.75</v>
      </c>
      <c r="F2026" s="1">
        <v>3</v>
      </c>
      <c r="G2026" s="1">
        <v>15</v>
      </c>
      <c r="H2026" s="1">
        <v>932.4</v>
      </c>
      <c r="L2026" t="str">
        <f t="shared" si="31"/>
        <v>ad2ccdb2</v>
      </c>
      <c r="M2026" s="7">
        <v>47046</v>
      </c>
      <c r="N2026" t="str">
        <f>PROPER(Table1[[#This Row],[Region]])</f>
        <v>East</v>
      </c>
      <c r="O2026" t="str">
        <f>PROPER(Table1[[#This Row],[Product Category]])</f>
        <v>Sports</v>
      </c>
      <c r="P2026">
        <f>ROUND(Table1[[#This Row],[Sales Amount]],1)</f>
        <v>3308.8</v>
      </c>
      <c r="Q2026">
        <f>Table1[[#This Row],[Quantity Sold]]</f>
        <v>3</v>
      </c>
      <c r="R2026">
        <f>Table1[[#This Row],[Discount (%)]]</f>
        <v>15</v>
      </c>
      <c r="S2026">
        <f>Table1[[#This Row],[Profit]]</f>
        <v>932.4</v>
      </c>
    </row>
    <row r="2027" spans="1:19" ht="13.8">
      <c r="A2027" s="1" t="s">
        <v>1998</v>
      </c>
      <c r="B2027" s="7">
        <v>47047</v>
      </c>
      <c r="C2027" s="2" t="s">
        <v>3941</v>
      </c>
      <c r="D2027" s="4" t="s">
        <v>3946</v>
      </c>
      <c r="E2027" s="1">
        <v>4655.71</v>
      </c>
      <c r="F2027" s="1">
        <v>39</v>
      </c>
      <c r="G2027" s="1">
        <v>49</v>
      </c>
      <c r="H2027" s="1">
        <v>1653.86</v>
      </c>
      <c r="L2027" t="str">
        <f t="shared" si="31"/>
        <v>d810bc2b</v>
      </c>
      <c r="M2027" s="7">
        <v>47047</v>
      </c>
      <c r="N2027" t="str">
        <f>PROPER(Table1[[#This Row],[Region]])</f>
        <v>North</v>
      </c>
      <c r="O2027" t="str">
        <f>PROPER(Table1[[#This Row],[Product Category]])</f>
        <v>Electronics</v>
      </c>
      <c r="P2027">
        <f>ROUND(Table1[[#This Row],[Sales Amount]],1)</f>
        <v>4655.7</v>
      </c>
      <c r="Q2027">
        <f>Table1[[#This Row],[Quantity Sold]]</f>
        <v>39</v>
      </c>
      <c r="R2027">
        <f>Table1[[#This Row],[Discount (%)]]</f>
        <v>49</v>
      </c>
      <c r="S2027">
        <f>Table1[[#This Row],[Profit]]</f>
        <v>1653.86</v>
      </c>
    </row>
    <row r="2028" spans="1:19" ht="13.8">
      <c r="A2028" s="1" t="s">
        <v>1999</v>
      </c>
      <c r="B2028" s="7">
        <v>47048</v>
      </c>
      <c r="C2028" s="2" t="s">
        <v>3944</v>
      </c>
      <c r="D2028" s="4" t="s">
        <v>92</v>
      </c>
      <c r="E2028" s="1">
        <v>4801.55</v>
      </c>
      <c r="F2028" s="1">
        <v>26</v>
      </c>
      <c r="G2028" s="1">
        <v>39</v>
      </c>
      <c r="H2028" s="1">
        <v>1710.05</v>
      </c>
      <c r="L2028" t="str">
        <f t="shared" si="31"/>
        <v>0cea1700</v>
      </c>
      <c r="M2028" s="7">
        <v>47048</v>
      </c>
      <c r="N2028" t="str">
        <f>PROPER(Table1[[#This Row],[Region]])</f>
        <v>South</v>
      </c>
      <c r="O2028" t="str">
        <f>PROPER(Table1[[#This Row],[Product Category]])</f>
        <v>Groceries</v>
      </c>
      <c r="P2028">
        <f>ROUND(Table1[[#This Row],[Sales Amount]],1)</f>
        <v>4801.6000000000004</v>
      </c>
      <c r="Q2028">
        <f>Table1[[#This Row],[Quantity Sold]]</f>
        <v>26</v>
      </c>
      <c r="R2028">
        <f>Table1[[#This Row],[Discount (%)]]</f>
        <v>39</v>
      </c>
      <c r="S2028">
        <f>Table1[[#This Row],[Profit]]</f>
        <v>1710.05</v>
      </c>
    </row>
    <row r="2029" spans="1:19" ht="13.8">
      <c r="A2029" s="1" t="s">
        <v>2000</v>
      </c>
      <c r="B2029" s="7">
        <v>47049</v>
      </c>
      <c r="C2029" s="2" t="s">
        <v>3942</v>
      </c>
      <c r="D2029" s="4" t="s">
        <v>3945</v>
      </c>
      <c r="E2029" s="1">
        <v>272.02</v>
      </c>
      <c r="F2029" s="1">
        <v>8</v>
      </c>
      <c r="G2029" s="1">
        <v>36</v>
      </c>
      <c r="H2029" s="1">
        <v>905.37</v>
      </c>
      <c r="L2029" t="str">
        <f t="shared" si="31"/>
        <v>ce70e661</v>
      </c>
      <c r="M2029" s="7">
        <v>47049</v>
      </c>
      <c r="N2029" t="str">
        <f>PROPER(Table1[[#This Row],[Region]])</f>
        <v>West</v>
      </c>
      <c r="O2029" t="str">
        <f>PROPER(Table1[[#This Row],[Product Category]])</f>
        <v>Sports</v>
      </c>
      <c r="P2029">
        <f>ROUND(Table1[[#This Row],[Sales Amount]],1)</f>
        <v>272</v>
      </c>
      <c r="Q2029">
        <f>Table1[[#This Row],[Quantity Sold]]</f>
        <v>8</v>
      </c>
      <c r="R2029">
        <f>Table1[[#This Row],[Discount (%)]]</f>
        <v>36</v>
      </c>
      <c r="S2029">
        <f>Table1[[#This Row],[Profit]]</f>
        <v>905.37</v>
      </c>
    </row>
    <row r="2030" spans="1:19" ht="13.8">
      <c r="A2030" s="1" t="s">
        <v>2001</v>
      </c>
      <c r="B2030" s="7">
        <v>47050</v>
      </c>
      <c r="C2030" s="2" t="s">
        <v>3941</v>
      </c>
      <c r="D2030" s="4" t="s">
        <v>1489</v>
      </c>
      <c r="E2030" s="1">
        <v>735.84</v>
      </c>
      <c r="F2030" s="1">
        <v>37</v>
      </c>
      <c r="G2030" s="1">
        <v>10</v>
      </c>
      <c r="H2030" s="1">
        <v>209.17</v>
      </c>
      <c r="L2030" t="str">
        <f t="shared" si="31"/>
        <v>e4769105</v>
      </c>
      <c r="M2030" s="7">
        <v>47050</v>
      </c>
      <c r="N2030" t="str">
        <f>PROPER(Table1[[#This Row],[Region]])</f>
        <v>North</v>
      </c>
      <c r="O2030" t="str">
        <f>PROPER(Table1[[#This Row],[Product Category]])</f>
        <v>Clothing</v>
      </c>
      <c r="P2030">
        <f>ROUND(Table1[[#This Row],[Sales Amount]],1)</f>
        <v>735.8</v>
      </c>
      <c r="Q2030">
        <f>Table1[[#This Row],[Quantity Sold]]</f>
        <v>37</v>
      </c>
      <c r="R2030">
        <f>Table1[[#This Row],[Discount (%)]]</f>
        <v>10</v>
      </c>
      <c r="S2030">
        <f>Table1[[#This Row],[Profit]]</f>
        <v>209.17</v>
      </c>
    </row>
    <row r="2031" spans="1:19" ht="13.8">
      <c r="A2031" s="1" t="s">
        <v>2002</v>
      </c>
      <c r="B2031" s="7">
        <v>47051</v>
      </c>
      <c r="C2031" s="2" t="s">
        <v>3944</v>
      </c>
      <c r="D2031" s="4" t="s">
        <v>1489</v>
      </c>
      <c r="E2031" s="1">
        <v>2166.7800000000002</v>
      </c>
      <c r="F2031" s="1">
        <v>17</v>
      </c>
      <c r="G2031" s="1">
        <v>5</v>
      </c>
      <c r="H2031" s="1">
        <v>474.14</v>
      </c>
      <c r="L2031" t="str">
        <f t="shared" si="31"/>
        <v>5408ccd1</v>
      </c>
      <c r="M2031" s="7">
        <v>47051</v>
      </c>
      <c r="N2031" t="str">
        <f>PROPER(Table1[[#This Row],[Region]])</f>
        <v>South</v>
      </c>
      <c r="O2031" t="str">
        <f>PROPER(Table1[[#This Row],[Product Category]])</f>
        <v>Clothing</v>
      </c>
      <c r="P2031">
        <f>ROUND(Table1[[#This Row],[Sales Amount]],1)</f>
        <v>2166.8000000000002</v>
      </c>
      <c r="Q2031">
        <f>Table1[[#This Row],[Quantity Sold]]</f>
        <v>17</v>
      </c>
      <c r="R2031">
        <f>Table1[[#This Row],[Discount (%)]]</f>
        <v>5</v>
      </c>
      <c r="S2031">
        <f>Table1[[#This Row],[Profit]]</f>
        <v>474.14</v>
      </c>
    </row>
    <row r="2032" spans="1:19" ht="13.8">
      <c r="A2032" s="1" t="s">
        <v>2003</v>
      </c>
      <c r="B2032" s="7">
        <v>47052</v>
      </c>
      <c r="C2032" s="2" t="s">
        <v>3942</v>
      </c>
      <c r="D2032" s="4" t="s">
        <v>92</v>
      </c>
      <c r="E2032" s="1">
        <v>2597.11</v>
      </c>
      <c r="F2032" s="1">
        <v>37</v>
      </c>
      <c r="G2032" s="1">
        <v>0</v>
      </c>
      <c r="H2032" s="1">
        <v>1195.24</v>
      </c>
      <c r="L2032" t="str">
        <f t="shared" si="31"/>
        <v>4acd37a1</v>
      </c>
      <c r="M2032" s="7">
        <v>47052</v>
      </c>
      <c r="N2032" t="str">
        <f>PROPER(Table1[[#This Row],[Region]])</f>
        <v>West</v>
      </c>
      <c r="O2032" t="str">
        <f>PROPER(Table1[[#This Row],[Product Category]])</f>
        <v>Groceries</v>
      </c>
      <c r="P2032">
        <f>ROUND(Table1[[#This Row],[Sales Amount]],1)</f>
        <v>2597.1</v>
      </c>
      <c r="Q2032">
        <f>Table1[[#This Row],[Quantity Sold]]</f>
        <v>37</v>
      </c>
      <c r="R2032">
        <f>Table1[[#This Row],[Discount (%)]]</f>
        <v>0</v>
      </c>
      <c r="S2032">
        <f>Table1[[#This Row],[Profit]]</f>
        <v>1195.24</v>
      </c>
    </row>
    <row r="2033" spans="1:19" ht="13.8">
      <c r="A2033" s="1" t="s">
        <v>2004</v>
      </c>
      <c r="B2033" s="7">
        <v>47053</v>
      </c>
      <c r="C2033" s="2" t="s">
        <v>3944</v>
      </c>
      <c r="D2033" s="4" t="s">
        <v>3945</v>
      </c>
      <c r="E2033" s="1">
        <v>2788.66</v>
      </c>
      <c r="F2033" s="1">
        <v>29</v>
      </c>
      <c r="G2033" s="1">
        <v>20</v>
      </c>
      <c r="H2033" s="1">
        <v>177.9</v>
      </c>
      <c r="L2033" t="str">
        <f t="shared" si="31"/>
        <v>11987c1e</v>
      </c>
      <c r="M2033" s="7">
        <v>47053</v>
      </c>
      <c r="N2033" t="str">
        <f>PROPER(Table1[[#This Row],[Region]])</f>
        <v>South</v>
      </c>
      <c r="O2033" t="str">
        <f>PROPER(Table1[[#This Row],[Product Category]])</f>
        <v>Sports</v>
      </c>
      <c r="P2033">
        <f>ROUND(Table1[[#This Row],[Sales Amount]],1)</f>
        <v>2788.7</v>
      </c>
      <c r="Q2033">
        <f>Table1[[#This Row],[Quantity Sold]]</f>
        <v>29</v>
      </c>
      <c r="R2033">
        <f>Table1[[#This Row],[Discount (%)]]</f>
        <v>20</v>
      </c>
      <c r="S2033">
        <f>Table1[[#This Row],[Profit]]</f>
        <v>177.9</v>
      </c>
    </row>
    <row r="2034" spans="1:19" ht="13.8">
      <c r="A2034" s="1" t="s">
        <v>2005</v>
      </c>
      <c r="B2034" s="7">
        <v>47054</v>
      </c>
      <c r="C2034" s="2" t="s">
        <v>3941</v>
      </c>
      <c r="D2034" s="4" t="s">
        <v>1661</v>
      </c>
      <c r="E2034" s="1">
        <v>1751.16</v>
      </c>
      <c r="F2034" s="1">
        <v>33</v>
      </c>
      <c r="G2034" s="1">
        <v>6</v>
      </c>
      <c r="H2034" s="1">
        <v>1694.57</v>
      </c>
      <c r="L2034" t="str">
        <f t="shared" si="31"/>
        <v>3e3ac509</v>
      </c>
      <c r="M2034" s="7">
        <v>47054</v>
      </c>
      <c r="N2034" t="str">
        <f>PROPER(Table1[[#This Row],[Region]])</f>
        <v>North</v>
      </c>
      <c r="O2034" t="str">
        <f>PROPER(Table1[[#This Row],[Product Category]])</f>
        <v>Furniture</v>
      </c>
      <c r="P2034">
        <f>ROUND(Table1[[#This Row],[Sales Amount]],1)</f>
        <v>1751.2</v>
      </c>
      <c r="Q2034">
        <f>Table1[[#This Row],[Quantity Sold]]</f>
        <v>33</v>
      </c>
      <c r="R2034">
        <f>Table1[[#This Row],[Discount (%)]]</f>
        <v>6</v>
      </c>
      <c r="S2034">
        <f>Table1[[#This Row],[Profit]]</f>
        <v>1694.57</v>
      </c>
    </row>
    <row r="2035" spans="1:19" ht="13.8">
      <c r="A2035" s="1" t="s">
        <v>2006</v>
      </c>
      <c r="B2035" s="7">
        <v>47055</v>
      </c>
      <c r="C2035" s="2" t="s">
        <v>3944</v>
      </c>
      <c r="D2035" s="4" t="s">
        <v>1489</v>
      </c>
      <c r="E2035" s="1">
        <v>2252.15</v>
      </c>
      <c r="F2035" s="1">
        <v>13</v>
      </c>
      <c r="G2035" s="1">
        <v>4</v>
      </c>
      <c r="H2035" s="1">
        <v>1344.04</v>
      </c>
      <c r="L2035" t="str">
        <f t="shared" si="31"/>
        <v>98cafba2</v>
      </c>
      <c r="M2035" s="7">
        <v>47055</v>
      </c>
      <c r="N2035" t="str">
        <f>PROPER(Table1[[#This Row],[Region]])</f>
        <v>South</v>
      </c>
      <c r="O2035" t="str">
        <f>PROPER(Table1[[#This Row],[Product Category]])</f>
        <v>Clothing</v>
      </c>
      <c r="P2035">
        <f>ROUND(Table1[[#This Row],[Sales Amount]],1)</f>
        <v>2252.1999999999998</v>
      </c>
      <c r="Q2035">
        <f>Table1[[#This Row],[Quantity Sold]]</f>
        <v>13</v>
      </c>
      <c r="R2035">
        <f>Table1[[#This Row],[Discount (%)]]</f>
        <v>4</v>
      </c>
      <c r="S2035">
        <f>Table1[[#This Row],[Profit]]</f>
        <v>1344.04</v>
      </c>
    </row>
    <row r="2036" spans="1:19" ht="13.8">
      <c r="A2036" s="1" t="s">
        <v>2007</v>
      </c>
      <c r="B2036" s="7">
        <v>47056</v>
      </c>
      <c r="C2036" s="2" t="s">
        <v>3942</v>
      </c>
      <c r="D2036" s="4" t="s">
        <v>3946</v>
      </c>
      <c r="E2036" s="1">
        <v>3680.87</v>
      </c>
      <c r="F2036" s="1">
        <v>39</v>
      </c>
      <c r="G2036" s="1">
        <v>38</v>
      </c>
      <c r="H2036" s="1">
        <v>1276.33</v>
      </c>
      <c r="L2036" t="str">
        <f t="shared" si="31"/>
        <v>0bd36a17</v>
      </c>
      <c r="M2036" s="7">
        <v>47056</v>
      </c>
      <c r="N2036" t="str">
        <f>PROPER(Table1[[#This Row],[Region]])</f>
        <v>West</v>
      </c>
      <c r="O2036" t="str">
        <f>PROPER(Table1[[#This Row],[Product Category]])</f>
        <v>Electronics</v>
      </c>
      <c r="P2036">
        <f>ROUND(Table1[[#This Row],[Sales Amount]],1)</f>
        <v>3680.9</v>
      </c>
      <c r="Q2036">
        <f>Table1[[#This Row],[Quantity Sold]]</f>
        <v>39</v>
      </c>
      <c r="R2036">
        <f>Table1[[#This Row],[Discount (%)]]</f>
        <v>38</v>
      </c>
      <c r="S2036">
        <f>Table1[[#This Row],[Profit]]</f>
        <v>1276.33</v>
      </c>
    </row>
    <row r="2037" spans="1:19" ht="13.8">
      <c r="A2037" s="1" t="s">
        <v>2008</v>
      </c>
      <c r="B2037" s="7">
        <v>47057</v>
      </c>
      <c r="C2037" s="6" t="s">
        <v>3943</v>
      </c>
      <c r="D2037" s="4" t="s">
        <v>3946</v>
      </c>
      <c r="E2037" s="1">
        <v>1766.64</v>
      </c>
      <c r="F2037" s="1">
        <v>41</v>
      </c>
      <c r="G2037" s="1">
        <v>31</v>
      </c>
      <c r="H2037" s="1">
        <v>831.08</v>
      </c>
      <c r="L2037" t="str">
        <f t="shared" si="31"/>
        <v>919c0d61</v>
      </c>
      <c r="M2037" s="7">
        <v>47057</v>
      </c>
      <c r="N2037" t="str">
        <f>PROPER(Table1[[#This Row],[Region]])</f>
        <v>East</v>
      </c>
      <c r="O2037" t="str">
        <f>PROPER(Table1[[#This Row],[Product Category]])</f>
        <v>Electronics</v>
      </c>
      <c r="P2037">
        <f>ROUND(Table1[[#This Row],[Sales Amount]],1)</f>
        <v>1766.6</v>
      </c>
      <c r="Q2037">
        <f>Table1[[#This Row],[Quantity Sold]]</f>
        <v>41</v>
      </c>
      <c r="R2037">
        <f>Table1[[#This Row],[Discount (%)]]</f>
        <v>31</v>
      </c>
      <c r="S2037">
        <f>Table1[[#This Row],[Profit]]</f>
        <v>831.08</v>
      </c>
    </row>
    <row r="2038" spans="1:19" ht="13.8">
      <c r="A2038" s="1" t="s">
        <v>2009</v>
      </c>
      <c r="B2038" s="7">
        <v>47058</v>
      </c>
      <c r="C2038" s="2" t="s">
        <v>3942</v>
      </c>
      <c r="D2038" s="4" t="s">
        <v>3945</v>
      </c>
      <c r="E2038" s="1">
        <v>3196.24</v>
      </c>
      <c r="F2038" s="1">
        <v>18</v>
      </c>
      <c r="G2038" s="1">
        <v>36</v>
      </c>
      <c r="H2038" s="1">
        <v>1196.52</v>
      </c>
      <c r="L2038" t="str">
        <f t="shared" si="31"/>
        <v>adde4f42</v>
      </c>
      <c r="M2038" s="7">
        <v>47058</v>
      </c>
      <c r="N2038" t="str">
        <f>PROPER(Table1[[#This Row],[Region]])</f>
        <v>West</v>
      </c>
      <c r="O2038" t="str">
        <f>PROPER(Table1[[#This Row],[Product Category]])</f>
        <v>Sports</v>
      </c>
      <c r="P2038">
        <f>ROUND(Table1[[#This Row],[Sales Amount]],1)</f>
        <v>3196.2</v>
      </c>
      <c r="Q2038">
        <f>Table1[[#This Row],[Quantity Sold]]</f>
        <v>18</v>
      </c>
      <c r="R2038">
        <f>Table1[[#This Row],[Discount (%)]]</f>
        <v>36</v>
      </c>
      <c r="S2038">
        <f>Table1[[#This Row],[Profit]]</f>
        <v>1196.52</v>
      </c>
    </row>
    <row r="2039" spans="1:19" ht="13.8">
      <c r="A2039" s="1" t="s">
        <v>2010</v>
      </c>
      <c r="B2039" s="7">
        <v>47059</v>
      </c>
      <c r="C2039" s="2" t="s">
        <v>3941</v>
      </c>
      <c r="D2039" s="4" t="s">
        <v>3945</v>
      </c>
      <c r="E2039" s="1">
        <v>340.64</v>
      </c>
      <c r="F2039" s="1">
        <v>30</v>
      </c>
      <c r="G2039" s="1">
        <v>16</v>
      </c>
      <c r="H2039" s="1">
        <v>934.44</v>
      </c>
      <c r="L2039" t="str">
        <f t="shared" si="31"/>
        <v>59e8e37e</v>
      </c>
      <c r="M2039" s="7">
        <v>47059</v>
      </c>
      <c r="N2039" t="str">
        <f>PROPER(Table1[[#This Row],[Region]])</f>
        <v>North</v>
      </c>
      <c r="O2039" t="str">
        <f>PROPER(Table1[[#This Row],[Product Category]])</f>
        <v>Sports</v>
      </c>
      <c r="P2039">
        <f>ROUND(Table1[[#This Row],[Sales Amount]],1)</f>
        <v>340.6</v>
      </c>
      <c r="Q2039">
        <f>Table1[[#This Row],[Quantity Sold]]</f>
        <v>30</v>
      </c>
      <c r="R2039">
        <f>Table1[[#This Row],[Discount (%)]]</f>
        <v>16</v>
      </c>
      <c r="S2039">
        <f>Table1[[#This Row],[Profit]]</f>
        <v>934.44</v>
      </c>
    </row>
    <row r="2040" spans="1:19" ht="13.8">
      <c r="A2040" s="1" t="s">
        <v>2011</v>
      </c>
      <c r="B2040" s="7">
        <v>47060</v>
      </c>
      <c r="C2040" s="2" t="s">
        <v>3944</v>
      </c>
      <c r="D2040" s="4" t="s">
        <v>92</v>
      </c>
      <c r="E2040" s="1">
        <v>1189.08</v>
      </c>
      <c r="F2040" s="1">
        <v>20</v>
      </c>
      <c r="G2040" s="1">
        <v>17</v>
      </c>
      <c r="H2040" s="1">
        <v>1910.83</v>
      </c>
      <c r="L2040" t="str">
        <f t="shared" si="31"/>
        <v>ed0862f1</v>
      </c>
      <c r="M2040" s="7">
        <v>47060</v>
      </c>
      <c r="N2040" t="str">
        <f>PROPER(Table1[[#This Row],[Region]])</f>
        <v>South</v>
      </c>
      <c r="O2040" t="str">
        <f>PROPER(Table1[[#This Row],[Product Category]])</f>
        <v>Groceries</v>
      </c>
      <c r="P2040">
        <f>ROUND(Table1[[#This Row],[Sales Amount]],1)</f>
        <v>1189.0999999999999</v>
      </c>
      <c r="Q2040">
        <f>Table1[[#This Row],[Quantity Sold]]</f>
        <v>20</v>
      </c>
      <c r="R2040">
        <f>Table1[[#This Row],[Discount (%)]]</f>
        <v>17</v>
      </c>
      <c r="S2040">
        <f>Table1[[#This Row],[Profit]]</f>
        <v>1910.83</v>
      </c>
    </row>
    <row r="2041" spans="1:19" ht="13.8">
      <c r="A2041" s="1" t="s">
        <v>2012</v>
      </c>
      <c r="B2041" s="7">
        <v>47061</v>
      </c>
      <c r="C2041" s="2" t="s">
        <v>3941</v>
      </c>
      <c r="D2041" s="4" t="s">
        <v>92</v>
      </c>
      <c r="E2041" s="1">
        <v>3373.22</v>
      </c>
      <c r="F2041" s="1">
        <v>2</v>
      </c>
      <c r="G2041" s="1">
        <v>14</v>
      </c>
      <c r="H2041" s="1">
        <v>1866.7</v>
      </c>
      <c r="L2041" t="str">
        <f t="shared" si="31"/>
        <v>b0e8080b</v>
      </c>
      <c r="M2041" s="7">
        <v>47061</v>
      </c>
      <c r="N2041" t="str">
        <f>PROPER(Table1[[#This Row],[Region]])</f>
        <v>North</v>
      </c>
      <c r="O2041" t="str">
        <f>PROPER(Table1[[#This Row],[Product Category]])</f>
        <v>Groceries</v>
      </c>
      <c r="P2041">
        <f>ROUND(Table1[[#This Row],[Sales Amount]],1)</f>
        <v>3373.2</v>
      </c>
      <c r="Q2041">
        <f>Table1[[#This Row],[Quantity Sold]]</f>
        <v>2</v>
      </c>
      <c r="R2041">
        <f>Table1[[#This Row],[Discount (%)]]</f>
        <v>14</v>
      </c>
      <c r="S2041">
        <f>Table1[[#This Row],[Profit]]</f>
        <v>1866.7</v>
      </c>
    </row>
    <row r="2042" spans="1:19" ht="13.8">
      <c r="A2042" s="1" t="s">
        <v>2013</v>
      </c>
      <c r="B2042" s="7">
        <v>47062</v>
      </c>
      <c r="C2042" s="2" t="s">
        <v>3944</v>
      </c>
      <c r="D2042" s="4" t="s">
        <v>3945</v>
      </c>
      <c r="E2042" s="1">
        <v>3858.78</v>
      </c>
      <c r="F2042" s="1">
        <v>12</v>
      </c>
      <c r="G2042" s="1">
        <v>30</v>
      </c>
      <c r="H2042" s="1">
        <v>349.19</v>
      </c>
      <c r="L2042" t="str">
        <f t="shared" si="31"/>
        <v>212dc07c</v>
      </c>
      <c r="M2042" s="7">
        <v>47062</v>
      </c>
      <c r="N2042" t="str">
        <f>PROPER(Table1[[#This Row],[Region]])</f>
        <v>South</v>
      </c>
      <c r="O2042" t="str">
        <f>PROPER(Table1[[#This Row],[Product Category]])</f>
        <v>Sports</v>
      </c>
      <c r="P2042">
        <f>ROUND(Table1[[#This Row],[Sales Amount]],1)</f>
        <v>3858.8</v>
      </c>
      <c r="Q2042">
        <f>Table1[[#This Row],[Quantity Sold]]</f>
        <v>12</v>
      </c>
      <c r="R2042">
        <f>Table1[[#This Row],[Discount (%)]]</f>
        <v>30</v>
      </c>
      <c r="S2042">
        <f>Table1[[#This Row],[Profit]]</f>
        <v>349.19</v>
      </c>
    </row>
    <row r="2043" spans="1:19" ht="13.8">
      <c r="A2043" s="1" t="s">
        <v>2014</v>
      </c>
      <c r="B2043" s="7">
        <v>47063</v>
      </c>
      <c r="C2043" s="2" t="s">
        <v>3942</v>
      </c>
      <c r="D2043" s="4" t="s">
        <v>3946</v>
      </c>
      <c r="E2043" s="1">
        <v>3434.89</v>
      </c>
      <c r="F2043" s="1">
        <v>12</v>
      </c>
      <c r="G2043" s="1">
        <v>1</v>
      </c>
      <c r="H2043" s="1">
        <v>782.48</v>
      </c>
      <c r="L2043" t="str">
        <f t="shared" si="31"/>
        <v>0b8a5b04</v>
      </c>
      <c r="M2043" s="7">
        <v>47063</v>
      </c>
      <c r="N2043" t="str">
        <f>PROPER(Table1[[#This Row],[Region]])</f>
        <v>West</v>
      </c>
      <c r="O2043" t="str">
        <f>PROPER(Table1[[#This Row],[Product Category]])</f>
        <v>Electronics</v>
      </c>
      <c r="P2043">
        <f>ROUND(Table1[[#This Row],[Sales Amount]],1)</f>
        <v>3434.9</v>
      </c>
      <c r="Q2043">
        <f>Table1[[#This Row],[Quantity Sold]]</f>
        <v>12</v>
      </c>
      <c r="R2043">
        <f>Table1[[#This Row],[Discount (%)]]</f>
        <v>1</v>
      </c>
      <c r="S2043">
        <f>Table1[[#This Row],[Profit]]</f>
        <v>782.48</v>
      </c>
    </row>
    <row r="2044" spans="1:19" ht="13.8">
      <c r="A2044" s="1" t="s">
        <v>2015</v>
      </c>
      <c r="B2044" s="7">
        <v>47064</v>
      </c>
      <c r="C2044" s="2" t="s">
        <v>3944</v>
      </c>
      <c r="D2044" s="4" t="s">
        <v>1661</v>
      </c>
      <c r="E2044" s="1">
        <v>1994.7</v>
      </c>
      <c r="F2044" s="1">
        <v>45</v>
      </c>
      <c r="G2044" s="1">
        <v>34</v>
      </c>
      <c r="H2044" s="1">
        <v>407.57</v>
      </c>
      <c r="L2044" t="str">
        <f t="shared" si="31"/>
        <v>d3638a9c</v>
      </c>
      <c r="M2044" s="7">
        <v>47064</v>
      </c>
      <c r="N2044" t="str">
        <f>PROPER(Table1[[#This Row],[Region]])</f>
        <v>South</v>
      </c>
      <c r="O2044" t="str">
        <f>PROPER(Table1[[#This Row],[Product Category]])</f>
        <v>Furniture</v>
      </c>
      <c r="P2044">
        <f>ROUND(Table1[[#This Row],[Sales Amount]],1)</f>
        <v>1994.7</v>
      </c>
      <c r="Q2044">
        <f>Table1[[#This Row],[Quantity Sold]]</f>
        <v>45</v>
      </c>
      <c r="R2044">
        <f>Table1[[#This Row],[Discount (%)]]</f>
        <v>34</v>
      </c>
      <c r="S2044">
        <f>Table1[[#This Row],[Profit]]</f>
        <v>407.57</v>
      </c>
    </row>
    <row r="2045" spans="1:19" ht="13.8">
      <c r="A2045" s="1" t="s">
        <v>2016</v>
      </c>
      <c r="B2045" s="7">
        <v>47065</v>
      </c>
      <c r="C2045" s="2" t="s">
        <v>3944</v>
      </c>
      <c r="D2045" s="4" t="s">
        <v>92</v>
      </c>
      <c r="E2045" s="1">
        <v>3641.26</v>
      </c>
      <c r="F2045" s="1">
        <v>41</v>
      </c>
      <c r="G2045" s="1">
        <v>16</v>
      </c>
      <c r="H2045" s="1">
        <v>412.94</v>
      </c>
      <c r="L2045" t="str">
        <f t="shared" si="31"/>
        <v>fb349af0</v>
      </c>
      <c r="M2045" s="7">
        <v>47065</v>
      </c>
      <c r="N2045" t="str">
        <f>PROPER(Table1[[#This Row],[Region]])</f>
        <v>South</v>
      </c>
      <c r="O2045" t="str">
        <f>PROPER(Table1[[#This Row],[Product Category]])</f>
        <v>Groceries</v>
      </c>
      <c r="P2045">
        <f>ROUND(Table1[[#This Row],[Sales Amount]],1)</f>
        <v>3641.3</v>
      </c>
      <c r="Q2045">
        <f>Table1[[#This Row],[Quantity Sold]]</f>
        <v>41</v>
      </c>
      <c r="R2045">
        <f>Table1[[#This Row],[Discount (%)]]</f>
        <v>16</v>
      </c>
      <c r="S2045">
        <f>Table1[[#This Row],[Profit]]</f>
        <v>412.94</v>
      </c>
    </row>
    <row r="2046" spans="1:19" ht="13.8">
      <c r="A2046" s="1" t="s">
        <v>2017</v>
      </c>
      <c r="B2046" s="7">
        <v>47066</v>
      </c>
      <c r="C2046" s="2" t="s">
        <v>3942</v>
      </c>
      <c r="D2046" s="4" t="s">
        <v>3946</v>
      </c>
      <c r="E2046" s="1">
        <v>4632.51</v>
      </c>
      <c r="F2046" s="1">
        <v>39</v>
      </c>
      <c r="G2046" s="1">
        <v>7</v>
      </c>
      <c r="H2046" s="1">
        <v>1767.36</v>
      </c>
      <c r="L2046" t="str">
        <f t="shared" si="31"/>
        <v>97333db0</v>
      </c>
      <c r="M2046" s="7">
        <v>47066</v>
      </c>
      <c r="N2046" t="str">
        <f>PROPER(Table1[[#This Row],[Region]])</f>
        <v>West</v>
      </c>
      <c r="O2046" t="str">
        <f>PROPER(Table1[[#This Row],[Product Category]])</f>
        <v>Electronics</v>
      </c>
      <c r="P2046">
        <f>ROUND(Table1[[#This Row],[Sales Amount]],1)</f>
        <v>4632.5</v>
      </c>
      <c r="Q2046">
        <f>Table1[[#This Row],[Quantity Sold]]</f>
        <v>39</v>
      </c>
      <c r="R2046">
        <f>Table1[[#This Row],[Discount (%)]]</f>
        <v>7</v>
      </c>
      <c r="S2046">
        <f>Table1[[#This Row],[Profit]]</f>
        <v>1767.36</v>
      </c>
    </row>
    <row r="2047" spans="1:19" ht="13.8">
      <c r="A2047" s="1" t="s">
        <v>2018</v>
      </c>
      <c r="B2047" s="7">
        <v>47067</v>
      </c>
      <c r="C2047" s="2" t="s">
        <v>3941</v>
      </c>
      <c r="D2047" s="4" t="s">
        <v>3945</v>
      </c>
      <c r="E2047" s="1">
        <v>1415.04</v>
      </c>
      <c r="F2047" s="1">
        <v>27</v>
      </c>
      <c r="G2047" s="1">
        <v>18</v>
      </c>
      <c r="H2047" s="1">
        <v>369.1</v>
      </c>
      <c r="L2047" t="str">
        <f t="shared" si="31"/>
        <v>3d68b550</v>
      </c>
      <c r="M2047" s="7">
        <v>47067</v>
      </c>
      <c r="N2047" t="str">
        <f>PROPER(Table1[[#This Row],[Region]])</f>
        <v>North</v>
      </c>
      <c r="O2047" t="str">
        <f>PROPER(Table1[[#This Row],[Product Category]])</f>
        <v>Sports</v>
      </c>
      <c r="P2047">
        <f>ROUND(Table1[[#This Row],[Sales Amount]],1)</f>
        <v>1415</v>
      </c>
      <c r="Q2047">
        <f>Table1[[#This Row],[Quantity Sold]]</f>
        <v>27</v>
      </c>
      <c r="R2047">
        <f>Table1[[#This Row],[Discount (%)]]</f>
        <v>18</v>
      </c>
      <c r="S2047">
        <f>Table1[[#This Row],[Profit]]</f>
        <v>369.1</v>
      </c>
    </row>
    <row r="2048" spans="1:19" ht="13.8">
      <c r="A2048" s="1" t="s">
        <v>2019</v>
      </c>
      <c r="B2048" s="7">
        <v>47068</v>
      </c>
      <c r="C2048" s="2" t="s">
        <v>3942</v>
      </c>
      <c r="D2048" s="4" t="s">
        <v>3945</v>
      </c>
      <c r="E2048" s="1">
        <v>643.47</v>
      </c>
      <c r="F2048" s="1">
        <v>40</v>
      </c>
      <c r="G2048" s="1">
        <v>13</v>
      </c>
      <c r="H2048" s="1">
        <v>523.01</v>
      </c>
      <c r="L2048" t="str">
        <f t="shared" si="31"/>
        <v>ff70387f</v>
      </c>
      <c r="M2048" s="7">
        <v>47068</v>
      </c>
      <c r="N2048" t="str">
        <f>PROPER(Table1[[#This Row],[Region]])</f>
        <v>West</v>
      </c>
      <c r="O2048" t="str">
        <f>PROPER(Table1[[#This Row],[Product Category]])</f>
        <v>Sports</v>
      </c>
      <c r="P2048">
        <f>ROUND(Table1[[#This Row],[Sales Amount]],1)</f>
        <v>643.5</v>
      </c>
      <c r="Q2048">
        <f>Table1[[#This Row],[Quantity Sold]]</f>
        <v>40</v>
      </c>
      <c r="R2048">
        <f>Table1[[#This Row],[Discount (%)]]</f>
        <v>13</v>
      </c>
      <c r="S2048">
        <f>Table1[[#This Row],[Profit]]</f>
        <v>523.01</v>
      </c>
    </row>
    <row r="2049" spans="1:19" ht="13.8">
      <c r="A2049" s="1" t="s">
        <v>2020</v>
      </c>
      <c r="B2049" s="7">
        <v>47069</v>
      </c>
      <c r="C2049" s="6" t="s">
        <v>3943</v>
      </c>
      <c r="D2049" s="4" t="s">
        <v>92</v>
      </c>
      <c r="E2049" s="1">
        <v>3655.48</v>
      </c>
      <c r="F2049" s="1">
        <v>3</v>
      </c>
      <c r="G2049" s="1">
        <v>48</v>
      </c>
      <c r="H2049" s="1">
        <v>935.89</v>
      </c>
      <c r="L2049" t="str">
        <f t="shared" si="31"/>
        <v>c61630e0</v>
      </c>
      <c r="M2049" s="7">
        <v>47069</v>
      </c>
      <c r="N2049" t="str">
        <f>PROPER(Table1[[#This Row],[Region]])</f>
        <v>East</v>
      </c>
      <c r="O2049" t="str">
        <f>PROPER(Table1[[#This Row],[Product Category]])</f>
        <v>Groceries</v>
      </c>
      <c r="P2049">
        <f>ROUND(Table1[[#This Row],[Sales Amount]],1)</f>
        <v>3655.5</v>
      </c>
      <c r="Q2049">
        <f>Table1[[#This Row],[Quantity Sold]]</f>
        <v>3</v>
      </c>
      <c r="R2049">
        <f>Table1[[#This Row],[Discount (%)]]</f>
        <v>48</v>
      </c>
      <c r="S2049">
        <f>Table1[[#This Row],[Profit]]</f>
        <v>935.89</v>
      </c>
    </row>
    <row r="2050" spans="1:19" ht="13.8">
      <c r="A2050" s="1" t="s">
        <v>2021</v>
      </c>
      <c r="B2050" s="7">
        <v>47070</v>
      </c>
      <c r="C2050" s="2" t="s">
        <v>3942</v>
      </c>
      <c r="D2050" s="4" t="s">
        <v>1489</v>
      </c>
      <c r="E2050" s="1">
        <v>2004.54</v>
      </c>
      <c r="F2050" s="1">
        <v>18</v>
      </c>
      <c r="G2050" s="1">
        <v>37</v>
      </c>
      <c r="H2050" s="1">
        <v>232.41</v>
      </c>
      <c r="L2050" t="str">
        <f t="shared" ref="L2050:L2113" si="32">TRIM(A2050)</f>
        <v>12dae926</v>
      </c>
      <c r="M2050" s="7">
        <v>47070</v>
      </c>
      <c r="N2050" t="str">
        <f>PROPER(Table1[[#This Row],[Region]])</f>
        <v>West</v>
      </c>
      <c r="O2050" t="str">
        <f>PROPER(Table1[[#This Row],[Product Category]])</f>
        <v>Clothing</v>
      </c>
      <c r="P2050">
        <f>ROUND(Table1[[#This Row],[Sales Amount]],1)</f>
        <v>2004.5</v>
      </c>
      <c r="Q2050">
        <f>Table1[[#This Row],[Quantity Sold]]</f>
        <v>18</v>
      </c>
      <c r="R2050">
        <f>Table1[[#This Row],[Discount (%)]]</f>
        <v>37</v>
      </c>
      <c r="S2050">
        <f>Table1[[#This Row],[Profit]]</f>
        <v>232.41</v>
      </c>
    </row>
    <row r="2051" spans="1:19" ht="13.8">
      <c r="A2051" s="1" t="s">
        <v>2022</v>
      </c>
      <c r="B2051" s="7">
        <v>47071</v>
      </c>
      <c r="C2051" s="2" t="s">
        <v>3942</v>
      </c>
      <c r="D2051" s="4" t="s">
        <v>1489</v>
      </c>
      <c r="E2051" s="1">
        <v>362.73</v>
      </c>
      <c r="F2051" s="1">
        <v>31</v>
      </c>
      <c r="G2051" s="1">
        <v>47</v>
      </c>
      <c r="H2051" s="1">
        <v>341.33</v>
      </c>
      <c r="L2051" t="str">
        <f t="shared" si="32"/>
        <v>1b5e2bb8</v>
      </c>
      <c r="M2051" s="7">
        <v>47071</v>
      </c>
      <c r="N2051" t="str">
        <f>PROPER(Table1[[#This Row],[Region]])</f>
        <v>West</v>
      </c>
      <c r="O2051" t="str">
        <f>PROPER(Table1[[#This Row],[Product Category]])</f>
        <v>Clothing</v>
      </c>
      <c r="P2051">
        <f>ROUND(Table1[[#This Row],[Sales Amount]],1)</f>
        <v>362.7</v>
      </c>
      <c r="Q2051">
        <f>Table1[[#This Row],[Quantity Sold]]</f>
        <v>31</v>
      </c>
      <c r="R2051">
        <f>Table1[[#This Row],[Discount (%)]]</f>
        <v>47</v>
      </c>
      <c r="S2051">
        <f>Table1[[#This Row],[Profit]]</f>
        <v>341.33</v>
      </c>
    </row>
    <row r="2052" spans="1:19" ht="13.8">
      <c r="A2052" s="1" t="s">
        <v>2023</v>
      </c>
      <c r="B2052" s="7">
        <v>47072</v>
      </c>
      <c r="C2052" s="6" t="s">
        <v>3943</v>
      </c>
      <c r="D2052" s="4" t="s">
        <v>1489</v>
      </c>
      <c r="E2052" s="1">
        <v>1447.32</v>
      </c>
      <c r="F2052" s="1">
        <v>21</v>
      </c>
      <c r="G2052" s="1">
        <v>4</v>
      </c>
      <c r="H2052" s="1">
        <v>467.83</v>
      </c>
      <c r="L2052" t="str">
        <f t="shared" si="32"/>
        <v>8540e3f1</v>
      </c>
      <c r="M2052" s="7">
        <v>47072</v>
      </c>
      <c r="N2052" t="str">
        <f>PROPER(Table1[[#This Row],[Region]])</f>
        <v>East</v>
      </c>
      <c r="O2052" t="str">
        <f>PROPER(Table1[[#This Row],[Product Category]])</f>
        <v>Clothing</v>
      </c>
      <c r="P2052">
        <f>ROUND(Table1[[#This Row],[Sales Amount]],1)</f>
        <v>1447.3</v>
      </c>
      <c r="Q2052">
        <f>Table1[[#This Row],[Quantity Sold]]</f>
        <v>21</v>
      </c>
      <c r="R2052">
        <f>Table1[[#This Row],[Discount (%)]]</f>
        <v>4</v>
      </c>
      <c r="S2052">
        <f>Table1[[#This Row],[Profit]]</f>
        <v>467.83</v>
      </c>
    </row>
    <row r="2053" spans="1:19" ht="13.8">
      <c r="A2053" s="1" t="s">
        <v>2024</v>
      </c>
      <c r="B2053" s="7">
        <v>47073</v>
      </c>
      <c r="C2053" s="2" t="s">
        <v>3944</v>
      </c>
      <c r="D2053" s="4" t="s">
        <v>1489</v>
      </c>
      <c r="E2053" s="1">
        <v>3038.06</v>
      </c>
      <c r="F2053" s="1">
        <v>35</v>
      </c>
      <c r="G2053" s="1">
        <v>16</v>
      </c>
      <c r="H2053" s="1">
        <v>59.23</v>
      </c>
      <c r="L2053" t="str">
        <f t="shared" si="32"/>
        <v>8f52bfba</v>
      </c>
      <c r="M2053" s="7">
        <v>47073</v>
      </c>
      <c r="N2053" t="str">
        <f>PROPER(Table1[[#This Row],[Region]])</f>
        <v>South</v>
      </c>
      <c r="O2053" t="str">
        <f>PROPER(Table1[[#This Row],[Product Category]])</f>
        <v>Clothing</v>
      </c>
      <c r="P2053">
        <f>ROUND(Table1[[#This Row],[Sales Amount]],1)</f>
        <v>3038.1</v>
      </c>
      <c r="Q2053">
        <f>Table1[[#This Row],[Quantity Sold]]</f>
        <v>35</v>
      </c>
      <c r="R2053">
        <f>Table1[[#This Row],[Discount (%)]]</f>
        <v>16</v>
      </c>
      <c r="S2053">
        <f>Table1[[#This Row],[Profit]]</f>
        <v>59.23</v>
      </c>
    </row>
    <row r="2054" spans="1:19" ht="13.8">
      <c r="A2054" s="1" t="s">
        <v>2025</v>
      </c>
      <c r="B2054" s="7">
        <v>47074</v>
      </c>
      <c r="C2054" s="2" t="s">
        <v>3944</v>
      </c>
      <c r="D2054" s="4" t="s">
        <v>3945</v>
      </c>
      <c r="E2054" s="1">
        <v>4830.3999999999996</v>
      </c>
      <c r="F2054" s="1">
        <v>48</v>
      </c>
      <c r="G2054" s="1">
        <v>48</v>
      </c>
      <c r="H2054" s="1">
        <v>1037.77</v>
      </c>
      <c r="L2054" t="str">
        <f t="shared" si="32"/>
        <v>0384b50e</v>
      </c>
      <c r="M2054" s="7">
        <v>47074</v>
      </c>
      <c r="N2054" t="str">
        <f>PROPER(Table1[[#This Row],[Region]])</f>
        <v>South</v>
      </c>
      <c r="O2054" t="str">
        <f>PROPER(Table1[[#This Row],[Product Category]])</f>
        <v>Sports</v>
      </c>
      <c r="P2054">
        <f>ROUND(Table1[[#This Row],[Sales Amount]],1)</f>
        <v>4830.3999999999996</v>
      </c>
      <c r="Q2054">
        <f>Table1[[#This Row],[Quantity Sold]]</f>
        <v>48</v>
      </c>
      <c r="R2054">
        <f>Table1[[#This Row],[Discount (%)]]</f>
        <v>48</v>
      </c>
      <c r="S2054">
        <f>Table1[[#This Row],[Profit]]</f>
        <v>1037.77</v>
      </c>
    </row>
    <row r="2055" spans="1:19" ht="13.8">
      <c r="A2055" s="1" t="s">
        <v>2026</v>
      </c>
      <c r="B2055" s="7">
        <v>47075</v>
      </c>
      <c r="C2055" s="6" t="s">
        <v>3943</v>
      </c>
      <c r="D2055" s="4" t="s">
        <v>1489</v>
      </c>
      <c r="E2055" s="1">
        <v>308.14999999999998</v>
      </c>
      <c r="F2055" s="1">
        <v>26</v>
      </c>
      <c r="G2055" s="1">
        <v>15</v>
      </c>
      <c r="H2055" s="1">
        <v>1062.28</v>
      </c>
      <c r="L2055" t="str">
        <f t="shared" si="32"/>
        <v>7bf9f65f</v>
      </c>
      <c r="M2055" s="7">
        <v>47075</v>
      </c>
      <c r="N2055" t="str">
        <f>PROPER(Table1[[#This Row],[Region]])</f>
        <v>East</v>
      </c>
      <c r="O2055" t="str">
        <f>PROPER(Table1[[#This Row],[Product Category]])</f>
        <v>Clothing</v>
      </c>
      <c r="P2055">
        <f>ROUND(Table1[[#This Row],[Sales Amount]],1)</f>
        <v>308.2</v>
      </c>
      <c r="Q2055">
        <f>Table1[[#This Row],[Quantity Sold]]</f>
        <v>26</v>
      </c>
      <c r="R2055">
        <f>Table1[[#This Row],[Discount (%)]]</f>
        <v>15</v>
      </c>
      <c r="S2055">
        <f>Table1[[#This Row],[Profit]]</f>
        <v>1062.28</v>
      </c>
    </row>
    <row r="2056" spans="1:19" ht="13.8">
      <c r="A2056" s="1" t="s">
        <v>2027</v>
      </c>
      <c r="B2056" s="7">
        <v>47076</v>
      </c>
      <c r="C2056" s="2" t="s">
        <v>3944</v>
      </c>
      <c r="D2056" s="4" t="s">
        <v>92</v>
      </c>
      <c r="E2056" s="1">
        <v>3486.19</v>
      </c>
      <c r="F2056" s="1">
        <v>3</v>
      </c>
      <c r="G2056" s="1">
        <v>47</v>
      </c>
      <c r="H2056" s="1">
        <v>86.55</v>
      </c>
      <c r="L2056" t="str">
        <f t="shared" si="32"/>
        <v>75c8e2de</v>
      </c>
      <c r="M2056" s="7">
        <v>47076</v>
      </c>
      <c r="N2056" t="str">
        <f>PROPER(Table1[[#This Row],[Region]])</f>
        <v>South</v>
      </c>
      <c r="O2056" t="str">
        <f>PROPER(Table1[[#This Row],[Product Category]])</f>
        <v>Groceries</v>
      </c>
      <c r="P2056">
        <f>ROUND(Table1[[#This Row],[Sales Amount]],1)</f>
        <v>3486.2</v>
      </c>
      <c r="Q2056">
        <f>Table1[[#This Row],[Quantity Sold]]</f>
        <v>3</v>
      </c>
      <c r="R2056">
        <f>Table1[[#This Row],[Discount (%)]]</f>
        <v>47</v>
      </c>
      <c r="S2056">
        <f>Table1[[#This Row],[Profit]]</f>
        <v>86.55</v>
      </c>
    </row>
    <row r="2057" spans="1:19" ht="13.8">
      <c r="A2057" s="1" t="s">
        <v>2028</v>
      </c>
      <c r="B2057" s="7">
        <v>47077</v>
      </c>
      <c r="C2057" s="2" t="s">
        <v>3942</v>
      </c>
      <c r="D2057" s="4" t="s">
        <v>1661</v>
      </c>
      <c r="E2057" s="1">
        <v>1486.51</v>
      </c>
      <c r="F2057" s="1">
        <v>47</v>
      </c>
      <c r="G2057" s="1">
        <v>45</v>
      </c>
      <c r="H2057" s="1">
        <v>1362.38</v>
      </c>
      <c r="L2057" t="str">
        <f t="shared" si="32"/>
        <v>2005548d</v>
      </c>
      <c r="M2057" s="7">
        <v>47077</v>
      </c>
      <c r="N2057" t="str">
        <f>PROPER(Table1[[#This Row],[Region]])</f>
        <v>West</v>
      </c>
      <c r="O2057" t="str">
        <f>PROPER(Table1[[#This Row],[Product Category]])</f>
        <v>Furniture</v>
      </c>
      <c r="P2057">
        <f>ROUND(Table1[[#This Row],[Sales Amount]],1)</f>
        <v>1486.5</v>
      </c>
      <c r="Q2057">
        <f>Table1[[#This Row],[Quantity Sold]]</f>
        <v>47</v>
      </c>
      <c r="R2057">
        <f>Table1[[#This Row],[Discount (%)]]</f>
        <v>45</v>
      </c>
      <c r="S2057">
        <f>Table1[[#This Row],[Profit]]</f>
        <v>1362.38</v>
      </c>
    </row>
    <row r="2058" spans="1:19" ht="13.8">
      <c r="A2058" s="1" t="s">
        <v>2029</v>
      </c>
      <c r="B2058" s="7">
        <v>47078</v>
      </c>
      <c r="C2058" s="2" t="s">
        <v>3942</v>
      </c>
      <c r="D2058" s="4" t="s">
        <v>1489</v>
      </c>
      <c r="E2058" s="1">
        <v>3626.14</v>
      </c>
      <c r="F2058" s="1">
        <v>4</v>
      </c>
      <c r="G2058" s="1">
        <v>44</v>
      </c>
      <c r="H2058" s="1">
        <v>1114.8900000000001</v>
      </c>
      <c r="L2058" t="str">
        <f t="shared" si="32"/>
        <v>95ab9de8</v>
      </c>
      <c r="M2058" s="7">
        <v>47078</v>
      </c>
      <c r="N2058" t="str">
        <f>PROPER(Table1[[#This Row],[Region]])</f>
        <v>West</v>
      </c>
      <c r="O2058" t="str">
        <f>PROPER(Table1[[#This Row],[Product Category]])</f>
        <v>Clothing</v>
      </c>
      <c r="P2058">
        <f>ROUND(Table1[[#This Row],[Sales Amount]],1)</f>
        <v>3626.1</v>
      </c>
      <c r="Q2058">
        <f>Table1[[#This Row],[Quantity Sold]]</f>
        <v>4</v>
      </c>
      <c r="R2058">
        <f>Table1[[#This Row],[Discount (%)]]</f>
        <v>44</v>
      </c>
      <c r="S2058">
        <f>Table1[[#This Row],[Profit]]</f>
        <v>1114.8900000000001</v>
      </c>
    </row>
    <row r="2059" spans="1:19" ht="13.8">
      <c r="A2059" s="1" t="s">
        <v>2030</v>
      </c>
      <c r="B2059" s="7">
        <v>47079</v>
      </c>
      <c r="C2059" s="2" t="s">
        <v>3941</v>
      </c>
      <c r="D2059" s="4" t="s">
        <v>1489</v>
      </c>
      <c r="E2059" s="1">
        <v>4170.03</v>
      </c>
      <c r="F2059" s="1">
        <v>45</v>
      </c>
      <c r="G2059" s="1">
        <v>12</v>
      </c>
      <c r="H2059" s="1">
        <v>709.28</v>
      </c>
      <c r="L2059" t="str">
        <f t="shared" si="32"/>
        <v>a69d0098</v>
      </c>
      <c r="M2059" s="7">
        <v>47079</v>
      </c>
      <c r="N2059" t="str">
        <f>PROPER(Table1[[#This Row],[Region]])</f>
        <v>North</v>
      </c>
      <c r="O2059" t="str">
        <f>PROPER(Table1[[#This Row],[Product Category]])</f>
        <v>Clothing</v>
      </c>
      <c r="P2059">
        <f>ROUND(Table1[[#This Row],[Sales Amount]],1)</f>
        <v>4170</v>
      </c>
      <c r="Q2059">
        <f>Table1[[#This Row],[Quantity Sold]]</f>
        <v>45</v>
      </c>
      <c r="R2059">
        <f>Table1[[#This Row],[Discount (%)]]</f>
        <v>12</v>
      </c>
      <c r="S2059">
        <f>Table1[[#This Row],[Profit]]</f>
        <v>709.28</v>
      </c>
    </row>
    <row r="2060" spans="1:19" ht="13.8">
      <c r="A2060" s="1" t="s">
        <v>2031</v>
      </c>
      <c r="B2060" s="7">
        <v>47080</v>
      </c>
      <c r="C2060" s="6" t="s">
        <v>3943</v>
      </c>
      <c r="D2060" s="4" t="s">
        <v>3946</v>
      </c>
      <c r="E2060" s="1">
        <v>743.19</v>
      </c>
      <c r="F2060" s="1">
        <v>29</v>
      </c>
      <c r="G2060" s="1">
        <v>14</v>
      </c>
      <c r="H2060" s="1">
        <v>989.34</v>
      </c>
      <c r="L2060" t="str">
        <f t="shared" si="32"/>
        <v>97f92d04</v>
      </c>
      <c r="M2060" s="7">
        <v>47080</v>
      </c>
      <c r="N2060" t="str">
        <f>PROPER(Table1[[#This Row],[Region]])</f>
        <v>East</v>
      </c>
      <c r="O2060" t="str">
        <f>PROPER(Table1[[#This Row],[Product Category]])</f>
        <v>Electronics</v>
      </c>
      <c r="P2060">
        <f>ROUND(Table1[[#This Row],[Sales Amount]],1)</f>
        <v>743.2</v>
      </c>
      <c r="Q2060">
        <f>Table1[[#This Row],[Quantity Sold]]</f>
        <v>29</v>
      </c>
      <c r="R2060">
        <f>Table1[[#This Row],[Discount (%)]]</f>
        <v>14</v>
      </c>
      <c r="S2060">
        <f>Table1[[#This Row],[Profit]]</f>
        <v>989.34</v>
      </c>
    </row>
    <row r="2061" spans="1:19" ht="13.8">
      <c r="A2061" s="1" t="s">
        <v>2032</v>
      </c>
      <c r="B2061" s="7">
        <v>47081</v>
      </c>
      <c r="C2061" s="2" t="s">
        <v>3942</v>
      </c>
      <c r="D2061" s="4" t="s">
        <v>1661</v>
      </c>
      <c r="E2061" s="1">
        <v>3599.9</v>
      </c>
      <c r="F2061" s="1">
        <v>31</v>
      </c>
      <c r="G2061" s="1">
        <v>48</v>
      </c>
      <c r="H2061" s="1">
        <v>1524.4</v>
      </c>
      <c r="L2061" t="str">
        <f t="shared" si="32"/>
        <v>0766ca72</v>
      </c>
      <c r="M2061" s="7">
        <v>47081</v>
      </c>
      <c r="N2061" t="str">
        <f>PROPER(Table1[[#This Row],[Region]])</f>
        <v>West</v>
      </c>
      <c r="O2061" t="str">
        <f>PROPER(Table1[[#This Row],[Product Category]])</f>
        <v>Furniture</v>
      </c>
      <c r="P2061">
        <f>ROUND(Table1[[#This Row],[Sales Amount]],1)</f>
        <v>3599.9</v>
      </c>
      <c r="Q2061">
        <f>Table1[[#This Row],[Quantity Sold]]</f>
        <v>31</v>
      </c>
      <c r="R2061">
        <f>Table1[[#This Row],[Discount (%)]]</f>
        <v>48</v>
      </c>
      <c r="S2061">
        <f>Table1[[#This Row],[Profit]]</f>
        <v>1524.4</v>
      </c>
    </row>
    <row r="2062" spans="1:19" ht="13.8">
      <c r="A2062" s="1" t="s">
        <v>2033</v>
      </c>
      <c r="B2062" s="7">
        <v>47082</v>
      </c>
      <c r="C2062" s="2" t="s">
        <v>3942</v>
      </c>
      <c r="D2062" s="4" t="s">
        <v>3946</v>
      </c>
      <c r="E2062" s="1">
        <v>792.96</v>
      </c>
      <c r="F2062" s="1">
        <v>16</v>
      </c>
      <c r="G2062" s="1">
        <v>42</v>
      </c>
      <c r="H2062" s="1">
        <v>916.11</v>
      </c>
      <c r="L2062" t="str">
        <f t="shared" si="32"/>
        <v>6345d181</v>
      </c>
      <c r="M2062" s="7">
        <v>47082</v>
      </c>
      <c r="N2062" t="str">
        <f>PROPER(Table1[[#This Row],[Region]])</f>
        <v>West</v>
      </c>
      <c r="O2062" t="str">
        <f>PROPER(Table1[[#This Row],[Product Category]])</f>
        <v>Electronics</v>
      </c>
      <c r="P2062">
        <f>ROUND(Table1[[#This Row],[Sales Amount]],1)</f>
        <v>793</v>
      </c>
      <c r="Q2062">
        <f>Table1[[#This Row],[Quantity Sold]]</f>
        <v>16</v>
      </c>
      <c r="R2062">
        <f>Table1[[#This Row],[Discount (%)]]</f>
        <v>42</v>
      </c>
      <c r="S2062">
        <f>Table1[[#This Row],[Profit]]</f>
        <v>916.11</v>
      </c>
    </row>
    <row r="2063" spans="1:19" ht="13.8">
      <c r="A2063" s="1" t="s">
        <v>2034</v>
      </c>
      <c r="B2063" s="7">
        <v>47083</v>
      </c>
      <c r="C2063" s="6" t="s">
        <v>3943</v>
      </c>
      <c r="D2063" s="4" t="s">
        <v>1489</v>
      </c>
      <c r="E2063" s="1">
        <v>2702.84</v>
      </c>
      <c r="F2063" s="1">
        <v>44</v>
      </c>
      <c r="G2063" s="1">
        <v>23</v>
      </c>
      <c r="H2063" s="1">
        <v>709.31</v>
      </c>
      <c r="L2063" t="str">
        <f t="shared" si="32"/>
        <v>1e4b66ed</v>
      </c>
      <c r="M2063" s="7">
        <v>47083</v>
      </c>
      <c r="N2063" t="str">
        <f>PROPER(Table1[[#This Row],[Region]])</f>
        <v>East</v>
      </c>
      <c r="O2063" t="str">
        <f>PROPER(Table1[[#This Row],[Product Category]])</f>
        <v>Clothing</v>
      </c>
      <c r="P2063">
        <f>ROUND(Table1[[#This Row],[Sales Amount]],1)</f>
        <v>2702.8</v>
      </c>
      <c r="Q2063">
        <f>Table1[[#This Row],[Quantity Sold]]</f>
        <v>44</v>
      </c>
      <c r="R2063">
        <f>Table1[[#This Row],[Discount (%)]]</f>
        <v>23</v>
      </c>
      <c r="S2063">
        <f>Table1[[#This Row],[Profit]]</f>
        <v>709.31</v>
      </c>
    </row>
    <row r="2064" spans="1:19" ht="13.8">
      <c r="A2064" s="1" t="s">
        <v>2035</v>
      </c>
      <c r="B2064" s="7">
        <v>47084</v>
      </c>
      <c r="C2064" s="2" t="s">
        <v>3941</v>
      </c>
      <c r="D2064" s="4" t="s">
        <v>1489</v>
      </c>
      <c r="E2064" s="1">
        <v>2764.81</v>
      </c>
      <c r="F2064" s="1">
        <v>27</v>
      </c>
      <c r="G2064" s="1">
        <v>40</v>
      </c>
      <c r="H2064" s="1">
        <v>1473.55</v>
      </c>
      <c r="L2064" t="str">
        <f t="shared" si="32"/>
        <v>a83b1ca2</v>
      </c>
      <c r="M2064" s="7">
        <v>47084</v>
      </c>
      <c r="N2064" t="str">
        <f>PROPER(Table1[[#This Row],[Region]])</f>
        <v>North</v>
      </c>
      <c r="O2064" t="str">
        <f>PROPER(Table1[[#This Row],[Product Category]])</f>
        <v>Clothing</v>
      </c>
      <c r="P2064">
        <f>ROUND(Table1[[#This Row],[Sales Amount]],1)</f>
        <v>2764.8</v>
      </c>
      <c r="Q2064">
        <f>Table1[[#This Row],[Quantity Sold]]</f>
        <v>27</v>
      </c>
      <c r="R2064">
        <f>Table1[[#This Row],[Discount (%)]]</f>
        <v>40</v>
      </c>
      <c r="S2064">
        <f>Table1[[#This Row],[Profit]]</f>
        <v>1473.55</v>
      </c>
    </row>
    <row r="2065" spans="1:19" ht="13.8">
      <c r="A2065" s="1" t="s">
        <v>2036</v>
      </c>
      <c r="B2065" s="7">
        <v>47085</v>
      </c>
      <c r="C2065" s="2" t="s">
        <v>3941</v>
      </c>
      <c r="D2065" s="4" t="s">
        <v>1661</v>
      </c>
      <c r="E2065" s="1">
        <v>1963.56</v>
      </c>
      <c r="F2065" s="1">
        <v>26</v>
      </c>
      <c r="G2065" s="1">
        <v>1</v>
      </c>
      <c r="H2065" s="1">
        <v>1855.2</v>
      </c>
      <c r="L2065" t="str">
        <f t="shared" si="32"/>
        <v>ec9e17e2</v>
      </c>
      <c r="M2065" s="7">
        <v>47085</v>
      </c>
      <c r="N2065" t="str">
        <f>PROPER(Table1[[#This Row],[Region]])</f>
        <v>North</v>
      </c>
      <c r="O2065" t="str">
        <f>PROPER(Table1[[#This Row],[Product Category]])</f>
        <v>Furniture</v>
      </c>
      <c r="P2065">
        <f>ROUND(Table1[[#This Row],[Sales Amount]],1)</f>
        <v>1963.6</v>
      </c>
      <c r="Q2065">
        <f>Table1[[#This Row],[Quantity Sold]]</f>
        <v>26</v>
      </c>
      <c r="R2065">
        <f>Table1[[#This Row],[Discount (%)]]</f>
        <v>1</v>
      </c>
      <c r="S2065">
        <f>Table1[[#This Row],[Profit]]</f>
        <v>1855.2</v>
      </c>
    </row>
    <row r="2066" spans="1:19" ht="13.8">
      <c r="A2066" s="1" t="s">
        <v>2037</v>
      </c>
      <c r="B2066" s="7">
        <v>47086</v>
      </c>
      <c r="C2066" s="2" t="s">
        <v>3941</v>
      </c>
      <c r="D2066" s="4" t="s">
        <v>1661</v>
      </c>
      <c r="E2066" s="1">
        <v>1398.91</v>
      </c>
      <c r="F2066" s="1">
        <v>30</v>
      </c>
      <c r="G2066" s="1">
        <v>40</v>
      </c>
      <c r="H2066" s="1">
        <v>413.51</v>
      </c>
      <c r="L2066" t="str">
        <f t="shared" si="32"/>
        <v>0e5fa787</v>
      </c>
      <c r="M2066" s="7">
        <v>47086</v>
      </c>
      <c r="N2066" t="str">
        <f>PROPER(Table1[[#This Row],[Region]])</f>
        <v>North</v>
      </c>
      <c r="O2066" t="str">
        <f>PROPER(Table1[[#This Row],[Product Category]])</f>
        <v>Furniture</v>
      </c>
      <c r="P2066">
        <f>ROUND(Table1[[#This Row],[Sales Amount]],1)</f>
        <v>1398.9</v>
      </c>
      <c r="Q2066">
        <f>Table1[[#This Row],[Quantity Sold]]</f>
        <v>30</v>
      </c>
      <c r="R2066">
        <f>Table1[[#This Row],[Discount (%)]]</f>
        <v>40</v>
      </c>
      <c r="S2066">
        <f>Table1[[#This Row],[Profit]]</f>
        <v>413.51</v>
      </c>
    </row>
    <row r="2067" spans="1:19" ht="13.8">
      <c r="A2067" s="1" t="s">
        <v>2038</v>
      </c>
      <c r="B2067" s="7">
        <v>47087</v>
      </c>
      <c r="C2067" s="6" t="s">
        <v>3943</v>
      </c>
      <c r="D2067" s="4" t="s">
        <v>1661</v>
      </c>
      <c r="E2067" s="1">
        <v>3521.11</v>
      </c>
      <c r="F2067" s="1">
        <v>2</v>
      </c>
      <c r="G2067" s="1">
        <v>26</v>
      </c>
      <c r="H2067" s="1">
        <v>819.93</v>
      </c>
      <c r="L2067" t="str">
        <f t="shared" si="32"/>
        <v>51216f99</v>
      </c>
      <c r="M2067" s="7">
        <v>47087</v>
      </c>
      <c r="N2067" t="str">
        <f>PROPER(Table1[[#This Row],[Region]])</f>
        <v>East</v>
      </c>
      <c r="O2067" t="str">
        <f>PROPER(Table1[[#This Row],[Product Category]])</f>
        <v>Furniture</v>
      </c>
      <c r="P2067">
        <f>ROUND(Table1[[#This Row],[Sales Amount]],1)</f>
        <v>3521.1</v>
      </c>
      <c r="Q2067">
        <f>Table1[[#This Row],[Quantity Sold]]</f>
        <v>2</v>
      </c>
      <c r="R2067">
        <f>Table1[[#This Row],[Discount (%)]]</f>
        <v>26</v>
      </c>
      <c r="S2067">
        <f>Table1[[#This Row],[Profit]]</f>
        <v>819.93</v>
      </c>
    </row>
    <row r="2068" spans="1:19" ht="13.8">
      <c r="A2068" s="1" t="s">
        <v>2039</v>
      </c>
      <c r="B2068" s="7">
        <v>47088</v>
      </c>
      <c r="C2068" s="2" t="s">
        <v>3944</v>
      </c>
      <c r="D2068" s="4" t="s">
        <v>1489</v>
      </c>
      <c r="E2068" s="1">
        <v>3162.7</v>
      </c>
      <c r="F2068" s="1">
        <v>9</v>
      </c>
      <c r="G2068" s="1">
        <v>46</v>
      </c>
      <c r="H2068" s="1">
        <v>982.74</v>
      </c>
      <c r="L2068" t="str">
        <f t="shared" si="32"/>
        <v>1ffabb31</v>
      </c>
      <c r="M2068" s="7">
        <v>47088</v>
      </c>
      <c r="N2068" t="str">
        <f>PROPER(Table1[[#This Row],[Region]])</f>
        <v>South</v>
      </c>
      <c r="O2068" t="str">
        <f>PROPER(Table1[[#This Row],[Product Category]])</f>
        <v>Clothing</v>
      </c>
      <c r="P2068">
        <f>ROUND(Table1[[#This Row],[Sales Amount]],1)</f>
        <v>3162.7</v>
      </c>
      <c r="Q2068">
        <f>Table1[[#This Row],[Quantity Sold]]</f>
        <v>9</v>
      </c>
      <c r="R2068">
        <f>Table1[[#This Row],[Discount (%)]]</f>
        <v>46</v>
      </c>
      <c r="S2068">
        <f>Table1[[#This Row],[Profit]]</f>
        <v>982.74</v>
      </c>
    </row>
    <row r="2069" spans="1:19" ht="13.8">
      <c r="A2069" s="1" t="s">
        <v>2040</v>
      </c>
      <c r="B2069" s="7">
        <v>47089</v>
      </c>
      <c r="C2069" s="6" t="s">
        <v>3943</v>
      </c>
      <c r="D2069" s="4" t="s">
        <v>1661</v>
      </c>
      <c r="E2069" s="1">
        <v>747.92</v>
      </c>
      <c r="F2069" s="1">
        <v>40</v>
      </c>
      <c r="G2069" s="1">
        <v>19</v>
      </c>
      <c r="H2069" s="1">
        <v>1176.3399999999999</v>
      </c>
      <c r="L2069" t="str">
        <f t="shared" si="32"/>
        <v>40f674c2</v>
      </c>
      <c r="M2069" s="7">
        <v>47089</v>
      </c>
      <c r="N2069" t="str">
        <f>PROPER(Table1[[#This Row],[Region]])</f>
        <v>East</v>
      </c>
      <c r="O2069" t="str">
        <f>PROPER(Table1[[#This Row],[Product Category]])</f>
        <v>Furniture</v>
      </c>
      <c r="P2069">
        <f>ROUND(Table1[[#This Row],[Sales Amount]],1)</f>
        <v>747.9</v>
      </c>
      <c r="Q2069">
        <f>Table1[[#This Row],[Quantity Sold]]</f>
        <v>40</v>
      </c>
      <c r="R2069">
        <f>Table1[[#This Row],[Discount (%)]]</f>
        <v>19</v>
      </c>
      <c r="S2069">
        <f>Table1[[#This Row],[Profit]]</f>
        <v>1176.3399999999999</v>
      </c>
    </row>
    <row r="2070" spans="1:19" ht="13.8">
      <c r="A2070" s="1" t="s">
        <v>2041</v>
      </c>
      <c r="B2070" s="7">
        <v>47090</v>
      </c>
      <c r="C2070" s="2" t="s">
        <v>3941</v>
      </c>
      <c r="D2070" s="4" t="s">
        <v>1661</v>
      </c>
      <c r="E2070" s="1">
        <v>3865.07</v>
      </c>
      <c r="F2070" s="1">
        <v>22</v>
      </c>
      <c r="G2070" s="1">
        <v>47</v>
      </c>
      <c r="H2070" s="1">
        <v>1908.52</v>
      </c>
      <c r="L2070" t="str">
        <f t="shared" si="32"/>
        <v>4c15128f</v>
      </c>
      <c r="M2070" s="7">
        <v>47090</v>
      </c>
      <c r="N2070" t="str">
        <f>PROPER(Table1[[#This Row],[Region]])</f>
        <v>North</v>
      </c>
      <c r="O2070" t="str">
        <f>PROPER(Table1[[#This Row],[Product Category]])</f>
        <v>Furniture</v>
      </c>
      <c r="P2070">
        <f>ROUND(Table1[[#This Row],[Sales Amount]],1)</f>
        <v>3865.1</v>
      </c>
      <c r="Q2070">
        <f>Table1[[#This Row],[Quantity Sold]]</f>
        <v>22</v>
      </c>
      <c r="R2070">
        <f>Table1[[#This Row],[Discount (%)]]</f>
        <v>47</v>
      </c>
      <c r="S2070">
        <f>Table1[[#This Row],[Profit]]</f>
        <v>1908.52</v>
      </c>
    </row>
    <row r="2071" spans="1:19" ht="13.8">
      <c r="A2071" s="1" t="s">
        <v>2042</v>
      </c>
      <c r="B2071" s="7">
        <v>47091</v>
      </c>
      <c r="C2071" s="2" t="s">
        <v>3941</v>
      </c>
      <c r="D2071" s="4" t="s">
        <v>3946</v>
      </c>
      <c r="E2071" s="1">
        <v>4585.9799999999996</v>
      </c>
      <c r="F2071" s="1">
        <v>4</v>
      </c>
      <c r="G2071" s="1">
        <v>33</v>
      </c>
      <c r="H2071" s="1">
        <v>279.56</v>
      </c>
      <c r="L2071" t="str">
        <f t="shared" si="32"/>
        <v>1d386660</v>
      </c>
      <c r="M2071" s="7">
        <v>47091</v>
      </c>
      <c r="N2071" t="str">
        <f>PROPER(Table1[[#This Row],[Region]])</f>
        <v>North</v>
      </c>
      <c r="O2071" t="str">
        <f>PROPER(Table1[[#This Row],[Product Category]])</f>
        <v>Electronics</v>
      </c>
      <c r="P2071">
        <f>ROUND(Table1[[#This Row],[Sales Amount]],1)</f>
        <v>4586</v>
      </c>
      <c r="Q2071">
        <f>Table1[[#This Row],[Quantity Sold]]</f>
        <v>4</v>
      </c>
      <c r="R2071">
        <f>Table1[[#This Row],[Discount (%)]]</f>
        <v>33</v>
      </c>
      <c r="S2071">
        <f>Table1[[#This Row],[Profit]]</f>
        <v>279.56</v>
      </c>
    </row>
    <row r="2072" spans="1:19" ht="13.8">
      <c r="A2072" s="1" t="s">
        <v>2043</v>
      </c>
      <c r="B2072" s="7">
        <v>47092</v>
      </c>
      <c r="C2072" s="6" t="s">
        <v>3943</v>
      </c>
      <c r="D2072" s="4" t="s">
        <v>92</v>
      </c>
      <c r="E2072" s="1">
        <v>3563.22</v>
      </c>
      <c r="F2072" s="1">
        <v>1</v>
      </c>
      <c r="G2072" s="1">
        <v>48</v>
      </c>
      <c r="H2072" s="1">
        <v>1305.68</v>
      </c>
      <c r="L2072" t="str">
        <f t="shared" si="32"/>
        <v>8a81f1b1</v>
      </c>
      <c r="M2072" s="7">
        <v>47092</v>
      </c>
      <c r="N2072" t="str">
        <f>PROPER(Table1[[#This Row],[Region]])</f>
        <v>East</v>
      </c>
      <c r="O2072" t="str">
        <f>PROPER(Table1[[#This Row],[Product Category]])</f>
        <v>Groceries</v>
      </c>
      <c r="P2072">
        <f>ROUND(Table1[[#This Row],[Sales Amount]],1)</f>
        <v>3563.2</v>
      </c>
      <c r="Q2072">
        <f>Table1[[#This Row],[Quantity Sold]]</f>
        <v>1</v>
      </c>
      <c r="R2072">
        <f>Table1[[#This Row],[Discount (%)]]</f>
        <v>48</v>
      </c>
      <c r="S2072">
        <f>Table1[[#This Row],[Profit]]</f>
        <v>1305.68</v>
      </c>
    </row>
    <row r="2073" spans="1:19" ht="13.8">
      <c r="A2073" s="1" t="s">
        <v>2044</v>
      </c>
      <c r="B2073" s="7">
        <v>47093</v>
      </c>
      <c r="C2073" s="6" t="s">
        <v>3943</v>
      </c>
      <c r="D2073" s="4" t="s">
        <v>1661</v>
      </c>
      <c r="E2073" s="1">
        <v>187.67</v>
      </c>
      <c r="F2073" s="1">
        <v>7</v>
      </c>
      <c r="G2073" s="1">
        <v>43</v>
      </c>
      <c r="H2073" s="1">
        <v>1388.45</v>
      </c>
      <c r="L2073" t="str">
        <f t="shared" si="32"/>
        <v>a1190f34</v>
      </c>
      <c r="M2073" s="7">
        <v>47093</v>
      </c>
      <c r="N2073" t="str">
        <f>PROPER(Table1[[#This Row],[Region]])</f>
        <v>East</v>
      </c>
      <c r="O2073" t="str">
        <f>PROPER(Table1[[#This Row],[Product Category]])</f>
        <v>Furniture</v>
      </c>
      <c r="P2073">
        <f>ROUND(Table1[[#This Row],[Sales Amount]],1)</f>
        <v>187.7</v>
      </c>
      <c r="Q2073">
        <f>Table1[[#This Row],[Quantity Sold]]</f>
        <v>7</v>
      </c>
      <c r="R2073">
        <f>Table1[[#This Row],[Discount (%)]]</f>
        <v>43</v>
      </c>
      <c r="S2073">
        <f>Table1[[#This Row],[Profit]]</f>
        <v>1388.45</v>
      </c>
    </row>
    <row r="2074" spans="1:19" ht="13.8">
      <c r="A2074" s="1" t="s">
        <v>2045</v>
      </c>
      <c r="B2074" s="7">
        <v>47094</v>
      </c>
      <c r="C2074" s="2" t="s">
        <v>3942</v>
      </c>
      <c r="D2074" s="4" t="s">
        <v>1661</v>
      </c>
      <c r="E2074" s="1">
        <v>276.24</v>
      </c>
      <c r="F2074" s="1">
        <v>1</v>
      </c>
      <c r="G2074" s="1">
        <v>10</v>
      </c>
      <c r="H2074" s="1">
        <v>1922.99</v>
      </c>
      <c r="L2074" t="str">
        <f t="shared" si="32"/>
        <v>ffaa4580</v>
      </c>
      <c r="M2074" s="7">
        <v>47094</v>
      </c>
      <c r="N2074" t="str">
        <f>PROPER(Table1[[#This Row],[Region]])</f>
        <v>West</v>
      </c>
      <c r="O2074" t="str">
        <f>PROPER(Table1[[#This Row],[Product Category]])</f>
        <v>Furniture</v>
      </c>
      <c r="P2074">
        <f>ROUND(Table1[[#This Row],[Sales Amount]],1)</f>
        <v>276.2</v>
      </c>
      <c r="Q2074">
        <f>Table1[[#This Row],[Quantity Sold]]</f>
        <v>1</v>
      </c>
      <c r="R2074">
        <f>Table1[[#This Row],[Discount (%)]]</f>
        <v>10</v>
      </c>
      <c r="S2074">
        <f>Table1[[#This Row],[Profit]]</f>
        <v>1922.99</v>
      </c>
    </row>
    <row r="2075" spans="1:19" ht="13.8">
      <c r="A2075" s="1" t="s">
        <v>2046</v>
      </c>
      <c r="B2075" s="7">
        <v>47095</v>
      </c>
      <c r="C2075" s="2" t="s">
        <v>3944</v>
      </c>
      <c r="D2075" s="4" t="s">
        <v>1489</v>
      </c>
      <c r="E2075" s="1">
        <v>485.61</v>
      </c>
      <c r="F2075" s="1">
        <v>7</v>
      </c>
      <c r="G2075" s="1">
        <v>35</v>
      </c>
      <c r="H2075" s="1">
        <v>1541.48</v>
      </c>
      <c r="L2075" t="str">
        <f t="shared" si="32"/>
        <v>1c725e6c</v>
      </c>
      <c r="M2075" s="7">
        <v>47095</v>
      </c>
      <c r="N2075" t="str">
        <f>PROPER(Table1[[#This Row],[Region]])</f>
        <v>South</v>
      </c>
      <c r="O2075" t="str">
        <f>PROPER(Table1[[#This Row],[Product Category]])</f>
        <v>Clothing</v>
      </c>
      <c r="P2075">
        <f>ROUND(Table1[[#This Row],[Sales Amount]],1)</f>
        <v>485.6</v>
      </c>
      <c r="Q2075">
        <f>Table1[[#This Row],[Quantity Sold]]</f>
        <v>7</v>
      </c>
      <c r="R2075">
        <f>Table1[[#This Row],[Discount (%)]]</f>
        <v>35</v>
      </c>
      <c r="S2075">
        <f>Table1[[#This Row],[Profit]]</f>
        <v>1541.48</v>
      </c>
    </row>
    <row r="2076" spans="1:19" ht="13.8">
      <c r="A2076" s="1" t="s">
        <v>2047</v>
      </c>
      <c r="B2076" s="7">
        <v>47096</v>
      </c>
      <c r="C2076" s="2" t="s">
        <v>3944</v>
      </c>
      <c r="D2076" s="4" t="s">
        <v>3945</v>
      </c>
      <c r="E2076" s="1">
        <v>3758.89</v>
      </c>
      <c r="F2076" s="1">
        <v>45</v>
      </c>
      <c r="G2076" s="1">
        <v>27</v>
      </c>
      <c r="H2076" s="1">
        <v>1206.68</v>
      </c>
      <c r="L2076" t="str">
        <f t="shared" si="32"/>
        <v>567b6e76</v>
      </c>
      <c r="M2076" s="7">
        <v>47096</v>
      </c>
      <c r="N2076" t="str">
        <f>PROPER(Table1[[#This Row],[Region]])</f>
        <v>South</v>
      </c>
      <c r="O2076" t="str">
        <f>PROPER(Table1[[#This Row],[Product Category]])</f>
        <v>Sports</v>
      </c>
      <c r="P2076">
        <f>ROUND(Table1[[#This Row],[Sales Amount]],1)</f>
        <v>3758.9</v>
      </c>
      <c r="Q2076">
        <f>Table1[[#This Row],[Quantity Sold]]</f>
        <v>45</v>
      </c>
      <c r="R2076">
        <f>Table1[[#This Row],[Discount (%)]]</f>
        <v>27</v>
      </c>
      <c r="S2076">
        <f>Table1[[#This Row],[Profit]]</f>
        <v>1206.68</v>
      </c>
    </row>
    <row r="2077" spans="1:19" ht="13.8">
      <c r="A2077" s="1" t="s">
        <v>2048</v>
      </c>
      <c r="B2077" s="7">
        <v>47097</v>
      </c>
      <c r="C2077" s="6" t="s">
        <v>3943</v>
      </c>
      <c r="D2077" s="4" t="s">
        <v>1661</v>
      </c>
      <c r="E2077" s="1">
        <v>4158.5200000000004</v>
      </c>
      <c r="F2077" s="1">
        <v>30</v>
      </c>
      <c r="G2077" s="1">
        <v>42</v>
      </c>
      <c r="H2077" s="1">
        <v>1185.46</v>
      </c>
      <c r="L2077" t="str">
        <f t="shared" si="32"/>
        <v>50d5a344</v>
      </c>
      <c r="M2077" s="7">
        <v>47097</v>
      </c>
      <c r="N2077" t="str">
        <f>PROPER(Table1[[#This Row],[Region]])</f>
        <v>East</v>
      </c>
      <c r="O2077" t="str">
        <f>PROPER(Table1[[#This Row],[Product Category]])</f>
        <v>Furniture</v>
      </c>
      <c r="P2077">
        <f>ROUND(Table1[[#This Row],[Sales Amount]],1)</f>
        <v>4158.5</v>
      </c>
      <c r="Q2077">
        <f>Table1[[#This Row],[Quantity Sold]]</f>
        <v>30</v>
      </c>
      <c r="R2077">
        <f>Table1[[#This Row],[Discount (%)]]</f>
        <v>42</v>
      </c>
      <c r="S2077">
        <f>Table1[[#This Row],[Profit]]</f>
        <v>1185.46</v>
      </c>
    </row>
    <row r="2078" spans="1:19" ht="13.8">
      <c r="A2078" s="1" t="s">
        <v>2049</v>
      </c>
      <c r="B2078" s="7">
        <v>47098</v>
      </c>
      <c r="C2078" s="6" t="s">
        <v>3943</v>
      </c>
      <c r="D2078" s="4" t="s">
        <v>92</v>
      </c>
      <c r="E2078" s="1">
        <v>4200.07</v>
      </c>
      <c r="F2078" s="1">
        <v>31</v>
      </c>
      <c r="G2078" s="1">
        <v>26</v>
      </c>
      <c r="H2078" s="1">
        <v>371.73</v>
      </c>
      <c r="L2078" t="str">
        <f t="shared" si="32"/>
        <v>f03b80a1</v>
      </c>
      <c r="M2078" s="7">
        <v>47098</v>
      </c>
      <c r="N2078" t="str">
        <f>PROPER(Table1[[#This Row],[Region]])</f>
        <v>East</v>
      </c>
      <c r="O2078" t="str">
        <f>PROPER(Table1[[#This Row],[Product Category]])</f>
        <v>Groceries</v>
      </c>
      <c r="P2078">
        <f>ROUND(Table1[[#This Row],[Sales Amount]],1)</f>
        <v>4200.1000000000004</v>
      </c>
      <c r="Q2078">
        <f>Table1[[#This Row],[Quantity Sold]]</f>
        <v>31</v>
      </c>
      <c r="R2078">
        <f>Table1[[#This Row],[Discount (%)]]</f>
        <v>26</v>
      </c>
      <c r="S2078">
        <f>Table1[[#This Row],[Profit]]</f>
        <v>371.73</v>
      </c>
    </row>
    <row r="2079" spans="1:19" ht="13.8">
      <c r="A2079" s="1" t="s">
        <v>2050</v>
      </c>
      <c r="B2079" s="7">
        <v>47099</v>
      </c>
      <c r="C2079" s="2" t="s">
        <v>3944</v>
      </c>
      <c r="D2079" s="4" t="s">
        <v>1489</v>
      </c>
      <c r="E2079" s="1">
        <v>2115.42</v>
      </c>
      <c r="F2079" s="1">
        <v>12</v>
      </c>
      <c r="G2079" s="1">
        <v>35</v>
      </c>
      <c r="H2079" s="1">
        <v>1315.55</v>
      </c>
      <c r="L2079" t="str">
        <f t="shared" si="32"/>
        <v>89ccf893</v>
      </c>
      <c r="M2079" s="7">
        <v>47099</v>
      </c>
      <c r="N2079" t="str">
        <f>PROPER(Table1[[#This Row],[Region]])</f>
        <v>South</v>
      </c>
      <c r="O2079" t="str">
        <f>PROPER(Table1[[#This Row],[Product Category]])</f>
        <v>Clothing</v>
      </c>
      <c r="P2079">
        <f>ROUND(Table1[[#This Row],[Sales Amount]],1)</f>
        <v>2115.4</v>
      </c>
      <c r="Q2079">
        <f>Table1[[#This Row],[Quantity Sold]]</f>
        <v>12</v>
      </c>
      <c r="R2079">
        <f>Table1[[#This Row],[Discount (%)]]</f>
        <v>35</v>
      </c>
      <c r="S2079">
        <f>Table1[[#This Row],[Profit]]</f>
        <v>1315.55</v>
      </c>
    </row>
    <row r="2080" spans="1:19" ht="13.8">
      <c r="A2080" s="1" t="s">
        <v>2051</v>
      </c>
      <c r="B2080" s="7">
        <v>47100</v>
      </c>
      <c r="C2080" s="2" t="s">
        <v>3942</v>
      </c>
      <c r="D2080" s="4" t="s">
        <v>3945</v>
      </c>
      <c r="E2080" s="1">
        <v>2408.6799999999998</v>
      </c>
      <c r="F2080" s="1">
        <v>1</v>
      </c>
      <c r="G2080" s="1">
        <v>5</v>
      </c>
      <c r="H2080" s="1">
        <v>458.63</v>
      </c>
      <c r="L2080" t="str">
        <f t="shared" si="32"/>
        <v>356bb03f</v>
      </c>
      <c r="M2080" s="7">
        <v>47100</v>
      </c>
      <c r="N2080" t="str">
        <f>PROPER(Table1[[#This Row],[Region]])</f>
        <v>West</v>
      </c>
      <c r="O2080" t="str">
        <f>PROPER(Table1[[#This Row],[Product Category]])</f>
        <v>Sports</v>
      </c>
      <c r="P2080">
        <f>ROUND(Table1[[#This Row],[Sales Amount]],1)</f>
        <v>2408.6999999999998</v>
      </c>
      <c r="Q2080">
        <f>Table1[[#This Row],[Quantity Sold]]</f>
        <v>1</v>
      </c>
      <c r="R2080">
        <f>Table1[[#This Row],[Discount (%)]]</f>
        <v>5</v>
      </c>
      <c r="S2080">
        <f>Table1[[#This Row],[Profit]]</f>
        <v>458.63</v>
      </c>
    </row>
    <row r="2081" spans="1:19" ht="13.8">
      <c r="A2081" s="1" t="s">
        <v>2052</v>
      </c>
      <c r="B2081" s="7">
        <v>47101</v>
      </c>
      <c r="C2081" s="6" t="s">
        <v>3943</v>
      </c>
      <c r="D2081" s="4" t="s">
        <v>3945</v>
      </c>
      <c r="E2081" s="1">
        <v>2545.12</v>
      </c>
      <c r="F2081" s="1">
        <v>33</v>
      </c>
      <c r="G2081" s="1">
        <v>36</v>
      </c>
      <c r="H2081" s="1">
        <v>885.13</v>
      </c>
      <c r="L2081" t="str">
        <f t="shared" si="32"/>
        <v>52ea8128</v>
      </c>
      <c r="M2081" s="7">
        <v>47101</v>
      </c>
      <c r="N2081" t="str">
        <f>PROPER(Table1[[#This Row],[Region]])</f>
        <v>East</v>
      </c>
      <c r="O2081" t="str">
        <f>PROPER(Table1[[#This Row],[Product Category]])</f>
        <v>Sports</v>
      </c>
      <c r="P2081">
        <f>ROUND(Table1[[#This Row],[Sales Amount]],1)</f>
        <v>2545.1</v>
      </c>
      <c r="Q2081">
        <f>Table1[[#This Row],[Quantity Sold]]</f>
        <v>33</v>
      </c>
      <c r="R2081">
        <f>Table1[[#This Row],[Discount (%)]]</f>
        <v>36</v>
      </c>
      <c r="S2081">
        <f>Table1[[#This Row],[Profit]]</f>
        <v>885.13</v>
      </c>
    </row>
    <row r="2082" spans="1:19" ht="13.8">
      <c r="A2082" s="1" t="s">
        <v>2053</v>
      </c>
      <c r="B2082" s="7">
        <v>47102</v>
      </c>
      <c r="C2082" s="2" t="s">
        <v>3944</v>
      </c>
      <c r="D2082" s="4" t="s">
        <v>92</v>
      </c>
      <c r="E2082" s="1">
        <v>4599.32</v>
      </c>
      <c r="F2082" s="1">
        <v>41</v>
      </c>
      <c r="G2082" s="1">
        <v>3</v>
      </c>
      <c r="H2082" s="1">
        <v>517.99</v>
      </c>
      <c r="L2082" t="str">
        <f t="shared" si="32"/>
        <v>bb9bc8a0</v>
      </c>
      <c r="M2082" s="7">
        <v>47102</v>
      </c>
      <c r="N2082" t="str">
        <f>PROPER(Table1[[#This Row],[Region]])</f>
        <v>South</v>
      </c>
      <c r="O2082" t="str">
        <f>PROPER(Table1[[#This Row],[Product Category]])</f>
        <v>Groceries</v>
      </c>
      <c r="P2082">
        <f>ROUND(Table1[[#This Row],[Sales Amount]],1)</f>
        <v>4599.3</v>
      </c>
      <c r="Q2082">
        <f>Table1[[#This Row],[Quantity Sold]]</f>
        <v>41</v>
      </c>
      <c r="R2082">
        <f>Table1[[#This Row],[Discount (%)]]</f>
        <v>3</v>
      </c>
      <c r="S2082">
        <f>Table1[[#This Row],[Profit]]</f>
        <v>517.99</v>
      </c>
    </row>
    <row r="2083" spans="1:19" ht="13.8">
      <c r="A2083" s="1" t="s">
        <v>2054</v>
      </c>
      <c r="B2083" s="7">
        <v>47103</v>
      </c>
      <c r="C2083" s="6" t="s">
        <v>3943</v>
      </c>
      <c r="D2083" s="4" t="s">
        <v>3945</v>
      </c>
      <c r="E2083" s="1">
        <v>596.99</v>
      </c>
      <c r="F2083" s="1">
        <v>6</v>
      </c>
      <c r="G2083" s="1">
        <v>9</v>
      </c>
      <c r="H2083" s="1">
        <v>1880.31</v>
      </c>
      <c r="L2083" t="str">
        <f t="shared" si="32"/>
        <v>aef3b7bc</v>
      </c>
      <c r="M2083" s="7">
        <v>47103</v>
      </c>
      <c r="N2083" t="str">
        <f>PROPER(Table1[[#This Row],[Region]])</f>
        <v>East</v>
      </c>
      <c r="O2083" t="str">
        <f>PROPER(Table1[[#This Row],[Product Category]])</f>
        <v>Sports</v>
      </c>
      <c r="P2083">
        <f>ROUND(Table1[[#This Row],[Sales Amount]],1)</f>
        <v>597</v>
      </c>
      <c r="Q2083">
        <f>Table1[[#This Row],[Quantity Sold]]</f>
        <v>6</v>
      </c>
      <c r="R2083">
        <f>Table1[[#This Row],[Discount (%)]]</f>
        <v>9</v>
      </c>
      <c r="S2083">
        <f>Table1[[#This Row],[Profit]]</f>
        <v>1880.31</v>
      </c>
    </row>
    <row r="2084" spans="1:19" ht="13.8">
      <c r="A2084" s="1" t="s">
        <v>2055</v>
      </c>
      <c r="B2084" s="7">
        <v>47104</v>
      </c>
      <c r="C2084" s="2" t="s">
        <v>3942</v>
      </c>
      <c r="D2084" s="4" t="s">
        <v>1489</v>
      </c>
      <c r="E2084" s="1">
        <v>1631.8</v>
      </c>
      <c r="F2084" s="1">
        <v>39</v>
      </c>
      <c r="G2084" s="1">
        <v>50</v>
      </c>
      <c r="H2084" s="1">
        <v>1547.66</v>
      </c>
      <c r="L2084" t="str">
        <f t="shared" si="32"/>
        <v>e093e708</v>
      </c>
      <c r="M2084" s="7">
        <v>47104</v>
      </c>
      <c r="N2084" t="str">
        <f>PROPER(Table1[[#This Row],[Region]])</f>
        <v>West</v>
      </c>
      <c r="O2084" t="str">
        <f>PROPER(Table1[[#This Row],[Product Category]])</f>
        <v>Clothing</v>
      </c>
      <c r="P2084">
        <f>ROUND(Table1[[#This Row],[Sales Amount]],1)</f>
        <v>1631.8</v>
      </c>
      <c r="Q2084">
        <f>Table1[[#This Row],[Quantity Sold]]</f>
        <v>39</v>
      </c>
      <c r="R2084">
        <f>Table1[[#This Row],[Discount (%)]]</f>
        <v>50</v>
      </c>
      <c r="S2084">
        <f>Table1[[#This Row],[Profit]]</f>
        <v>1547.66</v>
      </c>
    </row>
    <row r="2085" spans="1:19" ht="13.8">
      <c r="A2085" s="1" t="s">
        <v>2056</v>
      </c>
      <c r="B2085" s="7">
        <v>47105</v>
      </c>
      <c r="C2085" s="2" t="s">
        <v>3942</v>
      </c>
      <c r="D2085" s="4" t="s">
        <v>1661</v>
      </c>
      <c r="E2085" s="1">
        <v>4234.66</v>
      </c>
      <c r="F2085" s="1">
        <v>48</v>
      </c>
      <c r="G2085" s="1">
        <v>37</v>
      </c>
      <c r="H2085" s="1">
        <v>521.13</v>
      </c>
      <c r="L2085" t="str">
        <f t="shared" si="32"/>
        <v>22807e1b</v>
      </c>
      <c r="M2085" s="7">
        <v>47105</v>
      </c>
      <c r="N2085" t="str">
        <f>PROPER(Table1[[#This Row],[Region]])</f>
        <v>West</v>
      </c>
      <c r="O2085" t="str">
        <f>PROPER(Table1[[#This Row],[Product Category]])</f>
        <v>Furniture</v>
      </c>
      <c r="P2085">
        <f>ROUND(Table1[[#This Row],[Sales Amount]],1)</f>
        <v>4234.7</v>
      </c>
      <c r="Q2085">
        <f>Table1[[#This Row],[Quantity Sold]]</f>
        <v>48</v>
      </c>
      <c r="R2085">
        <f>Table1[[#This Row],[Discount (%)]]</f>
        <v>37</v>
      </c>
      <c r="S2085">
        <f>Table1[[#This Row],[Profit]]</f>
        <v>521.13</v>
      </c>
    </row>
    <row r="2086" spans="1:19" ht="13.8">
      <c r="A2086" s="1" t="s">
        <v>2057</v>
      </c>
      <c r="B2086" s="7">
        <v>47106</v>
      </c>
      <c r="C2086" s="6" t="s">
        <v>3943</v>
      </c>
      <c r="D2086" s="4" t="s">
        <v>3945</v>
      </c>
      <c r="E2086" s="1">
        <v>1053.75</v>
      </c>
      <c r="F2086" s="1">
        <v>47</v>
      </c>
      <c r="G2086" s="1">
        <v>24</v>
      </c>
      <c r="H2086" s="1">
        <v>1290.24</v>
      </c>
      <c r="L2086" t="str">
        <f t="shared" si="32"/>
        <v>929374d1</v>
      </c>
      <c r="M2086" s="7">
        <v>47106</v>
      </c>
      <c r="N2086" t="str">
        <f>PROPER(Table1[[#This Row],[Region]])</f>
        <v>East</v>
      </c>
      <c r="O2086" t="str">
        <f>PROPER(Table1[[#This Row],[Product Category]])</f>
        <v>Sports</v>
      </c>
      <c r="P2086">
        <f>ROUND(Table1[[#This Row],[Sales Amount]],1)</f>
        <v>1053.8</v>
      </c>
      <c r="Q2086">
        <f>Table1[[#This Row],[Quantity Sold]]</f>
        <v>47</v>
      </c>
      <c r="R2086">
        <f>Table1[[#This Row],[Discount (%)]]</f>
        <v>24</v>
      </c>
      <c r="S2086">
        <f>Table1[[#This Row],[Profit]]</f>
        <v>1290.24</v>
      </c>
    </row>
    <row r="2087" spans="1:19" ht="13.8">
      <c r="A2087" s="1" t="s">
        <v>2058</v>
      </c>
      <c r="B2087" s="7">
        <v>47107</v>
      </c>
      <c r="C2087" s="2" t="s">
        <v>3942</v>
      </c>
      <c r="D2087" s="4" t="s">
        <v>1489</v>
      </c>
      <c r="E2087" s="1">
        <v>2376.86</v>
      </c>
      <c r="F2087" s="1">
        <v>31</v>
      </c>
      <c r="G2087" s="1">
        <v>16</v>
      </c>
      <c r="H2087" s="1">
        <v>780.58</v>
      </c>
      <c r="L2087" t="str">
        <f t="shared" si="32"/>
        <v>ed040cd4</v>
      </c>
      <c r="M2087" s="7">
        <v>47107</v>
      </c>
      <c r="N2087" t="str">
        <f>PROPER(Table1[[#This Row],[Region]])</f>
        <v>West</v>
      </c>
      <c r="O2087" t="str">
        <f>PROPER(Table1[[#This Row],[Product Category]])</f>
        <v>Clothing</v>
      </c>
      <c r="P2087">
        <f>ROUND(Table1[[#This Row],[Sales Amount]],1)</f>
        <v>2376.9</v>
      </c>
      <c r="Q2087">
        <f>Table1[[#This Row],[Quantity Sold]]</f>
        <v>31</v>
      </c>
      <c r="R2087">
        <f>Table1[[#This Row],[Discount (%)]]</f>
        <v>16</v>
      </c>
      <c r="S2087">
        <f>Table1[[#This Row],[Profit]]</f>
        <v>780.58</v>
      </c>
    </row>
    <row r="2088" spans="1:19" ht="13.8">
      <c r="A2088" s="1" t="s">
        <v>2059</v>
      </c>
      <c r="B2088" s="7">
        <v>47108</v>
      </c>
      <c r="C2088" s="2" t="s">
        <v>3942</v>
      </c>
      <c r="D2088" s="4" t="s">
        <v>3945</v>
      </c>
      <c r="E2088" s="1">
        <v>1611.51</v>
      </c>
      <c r="F2088" s="1">
        <v>40</v>
      </c>
      <c r="G2088" s="1">
        <v>14</v>
      </c>
      <c r="H2088" s="1">
        <v>654.32000000000005</v>
      </c>
      <c r="L2088" t="str">
        <f t="shared" si="32"/>
        <v>0688b2aa</v>
      </c>
      <c r="M2088" s="7">
        <v>47108</v>
      </c>
      <c r="N2088" t="str">
        <f>PROPER(Table1[[#This Row],[Region]])</f>
        <v>West</v>
      </c>
      <c r="O2088" t="str">
        <f>PROPER(Table1[[#This Row],[Product Category]])</f>
        <v>Sports</v>
      </c>
      <c r="P2088">
        <f>ROUND(Table1[[#This Row],[Sales Amount]],1)</f>
        <v>1611.5</v>
      </c>
      <c r="Q2088">
        <f>Table1[[#This Row],[Quantity Sold]]</f>
        <v>40</v>
      </c>
      <c r="R2088">
        <f>Table1[[#This Row],[Discount (%)]]</f>
        <v>14</v>
      </c>
      <c r="S2088">
        <f>Table1[[#This Row],[Profit]]</f>
        <v>654.32000000000005</v>
      </c>
    </row>
    <row r="2089" spans="1:19" ht="13.8">
      <c r="A2089" s="1" t="s">
        <v>2060</v>
      </c>
      <c r="B2089" s="7">
        <v>47109</v>
      </c>
      <c r="C2089" s="2" t="s">
        <v>3942</v>
      </c>
      <c r="D2089" s="4" t="s">
        <v>92</v>
      </c>
      <c r="E2089" s="1">
        <v>3759.93</v>
      </c>
      <c r="F2089" s="1">
        <v>21</v>
      </c>
      <c r="G2089" s="1">
        <v>50</v>
      </c>
      <c r="H2089" s="1">
        <v>347.25</v>
      </c>
      <c r="L2089" t="str">
        <f t="shared" si="32"/>
        <v>f3ce3c16</v>
      </c>
      <c r="M2089" s="7">
        <v>47109</v>
      </c>
      <c r="N2089" t="str">
        <f>PROPER(Table1[[#This Row],[Region]])</f>
        <v>West</v>
      </c>
      <c r="O2089" t="str">
        <f>PROPER(Table1[[#This Row],[Product Category]])</f>
        <v>Groceries</v>
      </c>
      <c r="P2089">
        <f>ROUND(Table1[[#This Row],[Sales Amount]],1)</f>
        <v>3759.9</v>
      </c>
      <c r="Q2089">
        <f>Table1[[#This Row],[Quantity Sold]]</f>
        <v>21</v>
      </c>
      <c r="R2089">
        <f>Table1[[#This Row],[Discount (%)]]</f>
        <v>50</v>
      </c>
      <c r="S2089">
        <f>Table1[[#This Row],[Profit]]</f>
        <v>347.25</v>
      </c>
    </row>
    <row r="2090" spans="1:19" ht="13.8">
      <c r="A2090" s="1" t="s">
        <v>2061</v>
      </c>
      <c r="B2090" s="7">
        <v>47110</v>
      </c>
      <c r="C2090" s="2" t="s">
        <v>3941</v>
      </c>
      <c r="D2090" s="4" t="s">
        <v>92</v>
      </c>
      <c r="E2090" s="1">
        <v>4255.09</v>
      </c>
      <c r="F2090" s="1">
        <v>17</v>
      </c>
      <c r="G2090" s="1">
        <v>1</v>
      </c>
      <c r="H2090" s="1">
        <v>492.53</v>
      </c>
      <c r="L2090" t="str">
        <f t="shared" si="32"/>
        <v>e3d42231</v>
      </c>
      <c r="M2090" s="7">
        <v>47110</v>
      </c>
      <c r="N2090" t="str">
        <f>PROPER(Table1[[#This Row],[Region]])</f>
        <v>North</v>
      </c>
      <c r="O2090" t="str">
        <f>PROPER(Table1[[#This Row],[Product Category]])</f>
        <v>Groceries</v>
      </c>
      <c r="P2090">
        <f>ROUND(Table1[[#This Row],[Sales Amount]],1)</f>
        <v>4255.1000000000004</v>
      </c>
      <c r="Q2090">
        <f>Table1[[#This Row],[Quantity Sold]]</f>
        <v>17</v>
      </c>
      <c r="R2090">
        <f>Table1[[#This Row],[Discount (%)]]</f>
        <v>1</v>
      </c>
      <c r="S2090">
        <f>Table1[[#This Row],[Profit]]</f>
        <v>492.53</v>
      </c>
    </row>
    <row r="2091" spans="1:19" ht="13.8">
      <c r="A2091" s="1" t="s">
        <v>2062</v>
      </c>
      <c r="B2091" s="7">
        <v>47111</v>
      </c>
      <c r="C2091" s="2" t="s">
        <v>3942</v>
      </c>
      <c r="D2091" s="4" t="s">
        <v>1661</v>
      </c>
      <c r="E2091" s="1">
        <v>4549.16</v>
      </c>
      <c r="F2091" s="1">
        <v>38</v>
      </c>
      <c r="G2091" s="1">
        <v>30</v>
      </c>
      <c r="H2091" s="1">
        <v>487.19</v>
      </c>
      <c r="L2091" t="str">
        <f t="shared" si="32"/>
        <v>7c8dc684</v>
      </c>
      <c r="M2091" s="7">
        <v>47111</v>
      </c>
      <c r="N2091" t="str">
        <f>PROPER(Table1[[#This Row],[Region]])</f>
        <v>West</v>
      </c>
      <c r="O2091" t="str">
        <f>PROPER(Table1[[#This Row],[Product Category]])</f>
        <v>Furniture</v>
      </c>
      <c r="P2091">
        <f>ROUND(Table1[[#This Row],[Sales Amount]],1)</f>
        <v>4549.2</v>
      </c>
      <c r="Q2091">
        <f>Table1[[#This Row],[Quantity Sold]]</f>
        <v>38</v>
      </c>
      <c r="R2091">
        <f>Table1[[#This Row],[Discount (%)]]</f>
        <v>30</v>
      </c>
      <c r="S2091">
        <f>Table1[[#This Row],[Profit]]</f>
        <v>487.19</v>
      </c>
    </row>
    <row r="2092" spans="1:19" ht="13.8">
      <c r="A2092" s="1" t="s">
        <v>2063</v>
      </c>
      <c r="B2092" s="7">
        <v>47112</v>
      </c>
      <c r="C2092" s="6" t="s">
        <v>3943</v>
      </c>
      <c r="D2092" s="4" t="s">
        <v>1489</v>
      </c>
      <c r="E2092" s="1">
        <v>4733.54</v>
      </c>
      <c r="F2092" s="1">
        <v>6</v>
      </c>
      <c r="G2092" s="1">
        <v>3</v>
      </c>
      <c r="H2092" s="1">
        <v>990.33</v>
      </c>
      <c r="L2092" t="str">
        <f t="shared" si="32"/>
        <v>f0c1f4fb</v>
      </c>
      <c r="M2092" s="7">
        <v>47112</v>
      </c>
      <c r="N2092" t="str">
        <f>PROPER(Table1[[#This Row],[Region]])</f>
        <v>East</v>
      </c>
      <c r="O2092" t="str">
        <f>PROPER(Table1[[#This Row],[Product Category]])</f>
        <v>Clothing</v>
      </c>
      <c r="P2092">
        <f>ROUND(Table1[[#This Row],[Sales Amount]],1)</f>
        <v>4733.5</v>
      </c>
      <c r="Q2092">
        <f>Table1[[#This Row],[Quantity Sold]]</f>
        <v>6</v>
      </c>
      <c r="R2092">
        <f>Table1[[#This Row],[Discount (%)]]</f>
        <v>3</v>
      </c>
      <c r="S2092">
        <f>Table1[[#This Row],[Profit]]</f>
        <v>990.33</v>
      </c>
    </row>
    <row r="2093" spans="1:19" ht="13.8">
      <c r="A2093" s="1" t="s">
        <v>2064</v>
      </c>
      <c r="B2093" s="7">
        <v>47113</v>
      </c>
      <c r="C2093" s="6" t="s">
        <v>3943</v>
      </c>
      <c r="D2093" s="4" t="s">
        <v>3945</v>
      </c>
      <c r="E2093" s="1">
        <v>382.82</v>
      </c>
      <c r="F2093" s="1">
        <v>41</v>
      </c>
      <c r="G2093" s="1">
        <v>7</v>
      </c>
      <c r="H2093" s="1">
        <v>217.19</v>
      </c>
      <c r="L2093" t="str">
        <f t="shared" si="32"/>
        <v>9ed518e1</v>
      </c>
      <c r="M2093" s="7">
        <v>47113</v>
      </c>
      <c r="N2093" t="str">
        <f>PROPER(Table1[[#This Row],[Region]])</f>
        <v>East</v>
      </c>
      <c r="O2093" t="str">
        <f>PROPER(Table1[[#This Row],[Product Category]])</f>
        <v>Sports</v>
      </c>
      <c r="P2093">
        <f>ROUND(Table1[[#This Row],[Sales Amount]],1)</f>
        <v>382.8</v>
      </c>
      <c r="Q2093">
        <f>Table1[[#This Row],[Quantity Sold]]</f>
        <v>41</v>
      </c>
      <c r="R2093">
        <f>Table1[[#This Row],[Discount (%)]]</f>
        <v>7</v>
      </c>
      <c r="S2093">
        <f>Table1[[#This Row],[Profit]]</f>
        <v>217.19</v>
      </c>
    </row>
    <row r="2094" spans="1:19" ht="13.8">
      <c r="A2094" s="1" t="s">
        <v>2065</v>
      </c>
      <c r="B2094" s="7">
        <v>47114</v>
      </c>
      <c r="C2094" s="2" t="s">
        <v>3944</v>
      </c>
      <c r="D2094" s="4" t="s">
        <v>3946</v>
      </c>
      <c r="E2094" s="1">
        <v>1955.03</v>
      </c>
      <c r="F2094" s="1">
        <v>11</v>
      </c>
      <c r="G2094" s="1">
        <v>24</v>
      </c>
      <c r="H2094" s="1">
        <v>1354.39</v>
      </c>
      <c r="L2094" t="str">
        <f t="shared" si="32"/>
        <v>1212d1e1</v>
      </c>
      <c r="M2094" s="7">
        <v>47114</v>
      </c>
      <c r="N2094" t="str">
        <f>PROPER(Table1[[#This Row],[Region]])</f>
        <v>South</v>
      </c>
      <c r="O2094" t="str">
        <f>PROPER(Table1[[#This Row],[Product Category]])</f>
        <v>Electronics</v>
      </c>
      <c r="P2094">
        <f>ROUND(Table1[[#This Row],[Sales Amount]],1)</f>
        <v>1955</v>
      </c>
      <c r="Q2094">
        <f>Table1[[#This Row],[Quantity Sold]]</f>
        <v>11</v>
      </c>
      <c r="R2094">
        <f>Table1[[#This Row],[Discount (%)]]</f>
        <v>24</v>
      </c>
      <c r="S2094">
        <f>Table1[[#This Row],[Profit]]</f>
        <v>1354.39</v>
      </c>
    </row>
    <row r="2095" spans="1:19" ht="13.8">
      <c r="A2095" s="1" t="s">
        <v>2066</v>
      </c>
      <c r="B2095" s="7">
        <v>47115</v>
      </c>
      <c r="C2095" s="2" t="s">
        <v>3942</v>
      </c>
      <c r="D2095" s="4" t="s">
        <v>3945</v>
      </c>
      <c r="E2095" s="1">
        <v>1857.03</v>
      </c>
      <c r="F2095" s="1">
        <v>38</v>
      </c>
      <c r="G2095" s="1">
        <v>22</v>
      </c>
      <c r="H2095" s="1">
        <v>1991.36</v>
      </c>
      <c r="L2095" t="str">
        <f t="shared" si="32"/>
        <v>66b2f9c6</v>
      </c>
      <c r="M2095" s="7">
        <v>47115</v>
      </c>
      <c r="N2095" t="str">
        <f>PROPER(Table1[[#This Row],[Region]])</f>
        <v>West</v>
      </c>
      <c r="O2095" t="str">
        <f>PROPER(Table1[[#This Row],[Product Category]])</f>
        <v>Sports</v>
      </c>
      <c r="P2095">
        <f>ROUND(Table1[[#This Row],[Sales Amount]],1)</f>
        <v>1857</v>
      </c>
      <c r="Q2095">
        <f>Table1[[#This Row],[Quantity Sold]]</f>
        <v>38</v>
      </c>
      <c r="R2095">
        <f>Table1[[#This Row],[Discount (%)]]</f>
        <v>22</v>
      </c>
      <c r="S2095">
        <f>Table1[[#This Row],[Profit]]</f>
        <v>1991.36</v>
      </c>
    </row>
    <row r="2096" spans="1:19" ht="13.8">
      <c r="A2096" s="1" t="s">
        <v>2067</v>
      </c>
      <c r="B2096" s="7">
        <v>47116</v>
      </c>
      <c r="C2096" s="2" t="s">
        <v>3944</v>
      </c>
      <c r="D2096" s="4" t="s">
        <v>3945</v>
      </c>
      <c r="E2096" s="1">
        <v>1101.73</v>
      </c>
      <c r="F2096" s="1">
        <v>45</v>
      </c>
      <c r="G2096" s="1">
        <v>8</v>
      </c>
      <c r="H2096" s="1">
        <v>1793.31</v>
      </c>
      <c r="L2096" t="str">
        <f t="shared" si="32"/>
        <v>606f84c7</v>
      </c>
      <c r="M2096" s="7">
        <v>47116</v>
      </c>
      <c r="N2096" t="str">
        <f>PROPER(Table1[[#This Row],[Region]])</f>
        <v>South</v>
      </c>
      <c r="O2096" t="str">
        <f>PROPER(Table1[[#This Row],[Product Category]])</f>
        <v>Sports</v>
      </c>
      <c r="P2096">
        <f>ROUND(Table1[[#This Row],[Sales Amount]],1)</f>
        <v>1101.7</v>
      </c>
      <c r="Q2096">
        <f>Table1[[#This Row],[Quantity Sold]]</f>
        <v>45</v>
      </c>
      <c r="R2096">
        <f>Table1[[#This Row],[Discount (%)]]</f>
        <v>8</v>
      </c>
      <c r="S2096">
        <f>Table1[[#This Row],[Profit]]</f>
        <v>1793.31</v>
      </c>
    </row>
    <row r="2097" spans="1:19" ht="13.8">
      <c r="A2097" s="1" t="s">
        <v>2068</v>
      </c>
      <c r="B2097" s="7">
        <v>47117</v>
      </c>
      <c r="C2097" s="6" t="s">
        <v>3943</v>
      </c>
      <c r="D2097" s="4" t="s">
        <v>92</v>
      </c>
      <c r="E2097" s="1">
        <v>1195.8699999999999</v>
      </c>
      <c r="F2097" s="1">
        <v>3</v>
      </c>
      <c r="G2097" s="1">
        <v>45</v>
      </c>
      <c r="H2097" s="1">
        <v>322.64999999999998</v>
      </c>
      <c r="L2097" t="str">
        <f t="shared" si="32"/>
        <v>bc7cfe61</v>
      </c>
      <c r="M2097" s="7">
        <v>47117</v>
      </c>
      <c r="N2097" t="str">
        <f>PROPER(Table1[[#This Row],[Region]])</f>
        <v>East</v>
      </c>
      <c r="O2097" t="str">
        <f>PROPER(Table1[[#This Row],[Product Category]])</f>
        <v>Groceries</v>
      </c>
      <c r="P2097">
        <f>ROUND(Table1[[#This Row],[Sales Amount]],1)</f>
        <v>1195.9000000000001</v>
      </c>
      <c r="Q2097">
        <f>Table1[[#This Row],[Quantity Sold]]</f>
        <v>3</v>
      </c>
      <c r="R2097">
        <f>Table1[[#This Row],[Discount (%)]]</f>
        <v>45</v>
      </c>
      <c r="S2097">
        <f>Table1[[#This Row],[Profit]]</f>
        <v>322.64999999999998</v>
      </c>
    </row>
    <row r="2098" spans="1:19" ht="13.8">
      <c r="A2098" s="1" t="s">
        <v>2069</v>
      </c>
      <c r="B2098" s="7">
        <v>47118</v>
      </c>
      <c r="C2098" s="6" t="s">
        <v>3943</v>
      </c>
      <c r="D2098" s="4" t="s">
        <v>1489</v>
      </c>
      <c r="E2098" s="1">
        <v>198.39</v>
      </c>
      <c r="F2098" s="1">
        <v>20</v>
      </c>
      <c r="G2098" s="1">
        <v>28</v>
      </c>
      <c r="H2098" s="1">
        <v>345.83</v>
      </c>
      <c r="L2098" t="str">
        <f t="shared" si="32"/>
        <v>776b0d1a</v>
      </c>
      <c r="M2098" s="7">
        <v>47118</v>
      </c>
      <c r="N2098" t="str">
        <f>PROPER(Table1[[#This Row],[Region]])</f>
        <v>East</v>
      </c>
      <c r="O2098" t="str">
        <f>PROPER(Table1[[#This Row],[Product Category]])</f>
        <v>Clothing</v>
      </c>
      <c r="P2098">
        <f>ROUND(Table1[[#This Row],[Sales Amount]],1)</f>
        <v>198.4</v>
      </c>
      <c r="Q2098">
        <f>Table1[[#This Row],[Quantity Sold]]</f>
        <v>20</v>
      </c>
      <c r="R2098">
        <f>Table1[[#This Row],[Discount (%)]]</f>
        <v>28</v>
      </c>
      <c r="S2098">
        <f>Table1[[#This Row],[Profit]]</f>
        <v>345.83</v>
      </c>
    </row>
    <row r="2099" spans="1:19" ht="13.8">
      <c r="A2099" s="1" t="s">
        <v>2070</v>
      </c>
      <c r="B2099" s="7">
        <v>47119</v>
      </c>
      <c r="C2099" s="6" t="s">
        <v>3943</v>
      </c>
      <c r="D2099" s="4" t="s">
        <v>1489</v>
      </c>
      <c r="E2099" s="1">
        <v>1207.32</v>
      </c>
      <c r="F2099" s="1">
        <v>28</v>
      </c>
      <c r="G2099" s="1">
        <v>9</v>
      </c>
      <c r="H2099" s="1">
        <v>89.39</v>
      </c>
      <c r="L2099" t="str">
        <f t="shared" si="32"/>
        <v>38abf34e</v>
      </c>
      <c r="M2099" s="7">
        <v>47119</v>
      </c>
      <c r="N2099" t="str">
        <f>PROPER(Table1[[#This Row],[Region]])</f>
        <v>East</v>
      </c>
      <c r="O2099" t="str">
        <f>PROPER(Table1[[#This Row],[Product Category]])</f>
        <v>Clothing</v>
      </c>
      <c r="P2099">
        <f>ROUND(Table1[[#This Row],[Sales Amount]],1)</f>
        <v>1207.3</v>
      </c>
      <c r="Q2099">
        <f>Table1[[#This Row],[Quantity Sold]]</f>
        <v>28</v>
      </c>
      <c r="R2099">
        <f>Table1[[#This Row],[Discount (%)]]</f>
        <v>9</v>
      </c>
      <c r="S2099">
        <f>Table1[[#This Row],[Profit]]</f>
        <v>89.39</v>
      </c>
    </row>
    <row r="2100" spans="1:19" ht="13.8">
      <c r="A2100" s="1" t="s">
        <v>2071</v>
      </c>
      <c r="B2100" s="7">
        <v>47120</v>
      </c>
      <c r="C2100" s="2" t="s">
        <v>3944</v>
      </c>
      <c r="D2100" s="4" t="s">
        <v>3946</v>
      </c>
      <c r="E2100" s="1">
        <v>2481.37</v>
      </c>
      <c r="F2100" s="1">
        <v>39</v>
      </c>
      <c r="G2100" s="1">
        <v>47</v>
      </c>
      <c r="H2100" s="1">
        <v>1256.8699999999999</v>
      </c>
      <c r="L2100" t="str">
        <f t="shared" si="32"/>
        <v>4acb0ac9</v>
      </c>
      <c r="M2100" s="7">
        <v>47120</v>
      </c>
      <c r="N2100" t="str">
        <f>PROPER(Table1[[#This Row],[Region]])</f>
        <v>South</v>
      </c>
      <c r="O2100" t="str">
        <f>PROPER(Table1[[#This Row],[Product Category]])</f>
        <v>Electronics</v>
      </c>
      <c r="P2100">
        <f>ROUND(Table1[[#This Row],[Sales Amount]],1)</f>
        <v>2481.4</v>
      </c>
      <c r="Q2100">
        <f>Table1[[#This Row],[Quantity Sold]]</f>
        <v>39</v>
      </c>
      <c r="R2100">
        <f>Table1[[#This Row],[Discount (%)]]</f>
        <v>47</v>
      </c>
      <c r="S2100">
        <f>Table1[[#This Row],[Profit]]</f>
        <v>1256.8699999999999</v>
      </c>
    </row>
    <row r="2101" spans="1:19" ht="13.8">
      <c r="A2101" s="1" t="s">
        <v>2072</v>
      </c>
      <c r="B2101" s="7">
        <v>47121</v>
      </c>
      <c r="C2101" s="6" t="s">
        <v>3943</v>
      </c>
      <c r="D2101" s="4" t="s">
        <v>1489</v>
      </c>
      <c r="E2101" s="1">
        <v>3240.29</v>
      </c>
      <c r="F2101" s="1">
        <v>44</v>
      </c>
      <c r="G2101" s="1">
        <v>24</v>
      </c>
      <c r="H2101" s="1">
        <v>817.17</v>
      </c>
      <c r="L2101" t="str">
        <f t="shared" si="32"/>
        <v>29961cd6</v>
      </c>
      <c r="M2101" s="7">
        <v>47121</v>
      </c>
      <c r="N2101" t="str">
        <f>PROPER(Table1[[#This Row],[Region]])</f>
        <v>East</v>
      </c>
      <c r="O2101" t="str">
        <f>PROPER(Table1[[#This Row],[Product Category]])</f>
        <v>Clothing</v>
      </c>
      <c r="P2101">
        <f>ROUND(Table1[[#This Row],[Sales Amount]],1)</f>
        <v>3240.3</v>
      </c>
      <c r="Q2101">
        <f>Table1[[#This Row],[Quantity Sold]]</f>
        <v>44</v>
      </c>
      <c r="R2101">
        <f>Table1[[#This Row],[Discount (%)]]</f>
        <v>24</v>
      </c>
      <c r="S2101">
        <f>Table1[[#This Row],[Profit]]</f>
        <v>817.17</v>
      </c>
    </row>
    <row r="2102" spans="1:19" ht="13.8">
      <c r="A2102" s="1" t="s">
        <v>2073</v>
      </c>
      <c r="B2102" s="7">
        <v>47122</v>
      </c>
      <c r="C2102" s="2" t="s">
        <v>3942</v>
      </c>
      <c r="D2102" s="4" t="s">
        <v>3946</v>
      </c>
      <c r="E2102" s="1">
        <v>2320.6</v>
      </c>
      <c r="F2102" s="1">
        <v>28</v>
      </c>
      <c r="G2102" s="1">
        <v>23</v>
      </c>
      <c r="H2102" s="1">
        <v>338.01</v>
      </c>
      <c r="L2102" t="str">
        <f t="shared" si="32"/>
        <v>8360ac8c</v>
      </c>
      <c r="M2102" s="7">
        <v>47122</v>
      </c>
      <c r="N2102" t="str">
        <f>PROPER(Table1[[#This Row],[Region]])</f>
        <v>West</v>
      </c>
      <c r="O2102" t="str">
        <f>PROPER(Table1[[#This Row],[Product Category]])</f>
        <v>Electronics</v>
      </c>
      <c r="P2102">
        <f>ROUND(Table1[[#This Row],[Sales Amount]],1)</f>
        <v>2320.6</v>
      </c>
      <c r="Q2102">
        <f>Table1[[#This Row],[Quantity Sold]]</f>
        <v>28</v>
      </c>
      <c r="R2102">
        <f>Table1[[#This Row],[Discount (%)]]</f>
        <v>23</v>
      </c>
      <c r="S2102">
        <f>Table1[[#This Row],[Profit]]</f>
        <v>338.01</v>
      </c>
    </row>
    <row r="2103" spans="1:19" ht="13.8">
      <c r="A2103" s="1" t="s">
        <v>2074</v>
      </c>
      <c r="B2103" s="7">
        <v>47123</v>
      </c>
      <c r="C2103" s="2" t="s">
        <v>3941</v>
      </c>
      <c r="D2103" s="4" t="s">
        <v>1661</v>
      </c>
      <c r="E2103" s="1">
        <v>1990.9</v>
      </c>
      <c r="F2103" s="1">
        <v>31</v>
      </c>
      <c r="G2103" s="1">
        <v>24</v>
      </c>
      <c r="H2103" s="1">
        <v>139.38</v>
      </c>
      <c r="L2103" t="str">
        <f t="shared" si="32"/>
        <v>54ed2404</v>
      </c>
      <c r="M2103" s="7">
        <v>47123</v>
      </c>
      <c r="N2103" t="str">
        <f>PROPER(Table1[[#This Row],[Region]])</f>
        <v>North</v>
      </c>
      <c r="O2103" t="str">
        <f>PROPER(Table1[[#This Row],[Product Category]])</f>
        <v>Furniture</v>
      </c>
      <c r="P2103">
        <f>ROUND(Table1[[#This Row],[Sales Amount]],1)</f>
        <v>1990.9</v>
      </c>
      <c r="Q2103">
        <f>Table1[[#This Row],[Quantity Sold]]</f>
        <v>31</v>
      </c>
      <c r="R2103">
        <f>Table1[[#This Row],[Discount (%)]]</f>
        <v>24</v>
      </c>
      <c r="S2103">
        <f>Table1[[#This Row],[Profit]]</f>
        <v>139.38</v>
      </c>
    </row>
    <row r="2104" spans="1:19" ht="13.8">
      <c r="A2104" s="1" t="s">
        <v>2075</v>
      </c>
      <c r="B2104" s="7">
        <v>47124</v>
      </c>
      <c r="C2104" s="2" t="s">
        <v>3942</v>
      </c>
      <c r="D2104" s="4" t="s">
        <v>3945</v>
      </c>
      <c r="E2104" s="1">
        <v>1218.5899999999999</v>
      </c>
      <c r="F2104" s="1">
        <v>16</v>
      </c>
      <c r="G2104" s="1">
        <v>48</v>
      </c>
      <c r="H2104" s="1">
        <v>1211.77</v>
      </c>
      <c r="L2104" t="str">
        <f t="shared" si="32"/>
        <v>988516ac</v>
      </c>
      <c r="M2104" s="7">
        <v>47124</v>
      </c>
      <c r="N2104" t="str">
        <f>PROPER(Table1[[#This Row],[Region]])</f>
        <v>West</v>
      </c>
      <c r="O2104" t="str">
        <f>PROPER(Table1[[#This Row],[Product Category]])</f>
        <v>Sports</v>
      </c>
      <c r="P2104">
        <f>ROUND(Table1[[#This Row],[Sales Amount]],1)</f>
        <v>1218.5999999999999</v>
      </c>
      <c r="Q2104">
        <f>Table1[[#This Row],[Quantity Sold]]</f>
        <v>16</v>
      </c>
      <c r="R2104">
        <f>Table1[[#This Row],[Discount (%)]]</f>
        <v>48</v>
      </c>
      <c r="S2104">
        <f>Table1[[#This Row],[Profit]]</f>
        <v>1211.77</v>
      </c>
    </row>
    <row r="2105" spans="1:19" ht="13.8">
      <c r="A2105" s="1" t="s">
        <v>2076</v>
      </c>
      <c r="B2105" s="7">
        <v>47125</v>
      </c>
      <c r="C2105" s="2" t="s">
        <v>3941</v>
      </c>
      <c r="D2105" s="4" t="s">
        <v>1661</v>
      </c>
      <c r="E2105" s="1">
        <v>4476.57</v>
      </c>
      <c r="F2105" s="1">
        <v>17</v>
      </c>
      <c r="G2105" s="1">
        <v>21</v>
      </c>
      <c r="H2105" s="1">
        <v>114.47</v>
      </c>
      <c r="L2105" t="str">
        <f t="shared" si="32"/>
        <v>24f1c73e</v>
      </c>
      <c r="M2105" s="7">
        <v>47125</v>
      </c>
      <c r="N2105" t="str">
        <f>PROPER(Table1[[#This Row],[Region]])</f>
        <v>North</v>
      </c>
      <c r="O2105" t="str">
        <f>PROPER(Table1[[#This Row],[Product Category]])</f>
        <v>Furniture</v>
      </c>
      <c r="P2105">
        <f>ROUND(Table1[[#This Row],[Sales Amount]],1)</f>
        <v>4476.6000000000004</v>
      </c>
      <c r="Q2105">
        <f>Table1[[#This Row],[Quantity Sold]]</f>
        <v>17</v>
      </c>
      <c r="R2105">
        <f>Table1[[#This Row],[Discount (%)]]</f>
        <v>21</v>
      </c>
      <c r="S2105">
        <f>Table1[[#This Row],[Profit]]</f>
        <v>114.47</v>
      </c>
    </row>
    <row r="2106" spans="1:19" ht="13.8">
      <c r="A2106" s="1" t="s">
        <v>2077</v>
      </c>
      <c r="B2106" s="7">
        <v>47126</v>
      </c>
      <c r="C2106" s="2" t="s">
        <v>3941</v>
      </c>
      <c r="D2106" s="4" t="s">
        <v>92</v>
      </c>
      <c r="E2106" s="1">
        <v>4779.0200000000004</v>
      </c>
      <c r="F2106" s="1">
        <v>11</v>
      </c>
      <c r="G2106" s="1">
        <v>4</v>
      </c>
      <c r="H2106" s="1">
        <v>1851.55</v>
      </c>
      <c r="L2106" t="str">
        <f t="shared" si="32"/>
        <v>3f5e6dbf</v>
      </c>
      <c r="M2106" s="7">
        <v>47126</v>
      </c>
      <c r="N2106" t="str">
        <f>PROPER(Table1[[#This Row],[Region]])</f>
        <v>North</v>
      </c>
      <c r="O2106" t="str">
        <f>PROPER(Table1[[#This Row],[Product Category]])</f>
        <v>Groceries</v>
      </c>
      <c r="P2106">
        <f>ROUND(Table1[[#This Row],[Sales Amount]],1)</f>
        <v>4779</v>
      </c>
      <c r="Q2106">
        <f>Table1[[#This Row],[Quantity Sold]]</f>
        <v>11</v>
      </c>
      <c r="R2106">
        <f>Table1[[#This Row],[Discount (%)]]</f>
        <v>4</v>
      </c>
      <c r="S2106">
        <f>Table1[[#This Row],[Profit]]</f>
        <v>1851.55</v>
      </c>
    </row>
    <row r="2107" spans="1:19" ht="13.8">
      <c r="A2107" s="1" t="s">
        <v>2078</v>
      </c>
      <c r="B2107" s="7">
        <v>47127</v>
      </c>
      <c r="C2107" s="2" t="s">
        <v>3944</v>
      </c>
      <c r="D2107" s="4" t="s">
        <v>1489</v>
      </c>
      <c r="E2107" s="1">
        <v>3492.55</v>
      </c>
      <c r="F2107" s="1">
        <v>10</v>
      </c>
      <c r="G2107" s="1">
        <v>35</v>
      </c>
      <c r="H2107" s="1">
        <v>855.76</v>
      </c>
      <c r="L2107" t="str">
        <f t="shared" si="32"/>
        <v>c6c60a92</v>
      </c>
      <c r="M2107" s="7">
        <v>47127</v>
      </c>
      <c r="N2107" t="str">
        <f>PROPER(Table1[[#This Row],[Region]])</f>
        <v>South</v>
      </c>
      <c r="O2107" t="str">
        <f>PROPER(Table1[[#This Row],[Product Category]])</f>
        <v>Clothing</v>
      </c>
      <c r="P2107">
        <f>ROUND(Table1[[#This Row],[Sales Amount]],1)</f>
        <v>3492.6</v>
      </c>
      <c r="Q2107">
        <f>Table1[[#This Row],[Quantity Sold]]</f>
        <v>10</v>
      </c>
      <c r="R2107">
        <f>Table1[[#This Row],[Discount (%)]]</f>
        <v>35</v>
      </c>
      <c r="S2107">
        <f>Table1[[#This Row],[Profit]]</f>
        <v>855.76</v>
      </c>
    </row>
    <row r="2108" spans="1:19" ht="13.8">
      <c r="A2108" s="1" t="s">
        <v>2079</v>
      </c>
      <c r="B2108" s="7">
        <v>47128</v>
      </c>
      <c r="C2108" s="6" t="s">
        <v>3943</v>
      </c>
      <c r="D2108" s="4" t="s">
        <v>1489</v>
      </c>
      <c r="E2108" s="1">
        <v>4663.17</v>
      </c>
      <c r="F2108" s="1">
        <v>45</v>
      </c>
      <c r="G2108" s="1">
        <v>5</v>
      </c>
      <c r="H2108" s="1">
        <v>887.89</v>
      </c>
      <c r="L2108" t="str">
        <f t="shared" si="32"/>
        <v>8a5348cd</v>
      </c>
      <c r="M2108" s="7">
        <v>47128</v>
      </c>
      <c r="N2108" t="str">
        <f>PROPER(Table1[[#This Row],[Region]])</f>
        <v>East</v>
      </c>
      <c r="O2108" t="str">
        <f>PROPER(Table1[[#This Row],[Product Category]])</f>
        <v>Clothing</v>
      </c>
      <c r="P2108">
        <f>ROUND(Table1[[#This Row],[Sales Amount]],1)</f>
        <v>4663.2</v>
      </c>
      <c r="Q2108">
        <f>Table1[[#This Row],[Quantity Sold]]</f>
        <v>45</v>
      </c>
      <c r="R2108">
        <f>Table1[[#This Row],[Discount (%)]]</f>
        <v>5</v>
      </c>
      <c r="S2108">
        <f>Table1[[#This Row],[Profit]]</f>
        <v>887.89</v>
      </c>
    </row>
    <row r="2109" spans="1:19" ht="13.8">
      <c r="A2109" s="1" t="s">
        <v>2080</v>
      </c>
      <c r="B2109" s="7">
        <v>47129</v>
      </c>
      <c r="C2109" s="2" t="s">
        <v>3941</v>
      </c>
      <c r="D2109" s="4" t="s">
        <v>3945</v>
      </c>
      <c r="E2109" s="1">
        <v>1027.18</v>
      </c>
      <c r="F2109" s="1">
        <v>27</v>
      </c>
      <c r="G2109" s="1">
        <v>36</v>
      </c>
      <c r="H2109" s="1">
        <v>139.6</v>
      </c>
      <c r="L2109" t="str">
        <f t="shared" si="32"/>
        <v>e2869734</v>
      </c>
      <c r="M2109" s="7">
        <v>47129</v>
      </c>
      <c r="N2109" t="str">
        <f>PROPER(Table1[[#This Row],[Region]])</f>
        <v>North</v>
      </c>
      <c r="O2109" t="str">
        <f>PROPER(Table1[[#This Row],[Product Category]])</f>
        <v>Sports</v>
      </c>
      <c r="P2109">
        <f>ROUND(Table1[[#This Row],[Sales Amount]],1)</f>
        <v>1027.2</v>
      </c>
      <c r="Q2109">
        <f>Table1[[#This Row],[Quantity Sold]]</f>
        <v>27</v>
      </c>
      <c r="R2109">
        <f>Table1[[#This Row],[Discount (%)]]</f>
        <v>36</v>
      </c>
      <c r="S2109">
        <f>Table1[[#This Row],[Profit]]</f>
        <v>139.6</v>
      </c>
    </row>
    <row r="2110" spans="1:19" ht="13.8">
      <c r="A2110" s="1" t="s">
        <v>2081</v>
      </c>
      <c r="B2110" s="7">
        <v>47130</v>
      </c>
      <c r="C2110" s="6" t="s">
        <v>3943</v>
      </c>
      <c r="D2110" s="4" t="s">
        <v>3946</v>
      </c>
      <c r="E2110" s="1">
        <v>3364.36</v>
      </c>
      <c r="F2110" s="1">
        <v>37</v>
      </c>
      <c r="G2110" s="1">
        <v>14</v>
      </c>
      <c r="H2110" s="1">
        <v>962.88</v>
      </c>
      <c r="L2110" t="str">
        <f t="shared" si="32"/>
        <v>2819ba6c</v>
      </c>
      <c r="M2110" s="7">
        <v>47130</v>
      </c>
      <c r="N2110" t="str">
        <f>PROPER(Table1[[#This Row],[Region]])</f>
        <v>East</v>
      </c>
      <c r="O2110" t="str">
        <f>PROPER(Table1[[#This Row],[Product Category]])</f>
        <v>Electronics</v>
      </c>
      <c r="P2110">
        <f>ROUND(Table1[[#This Row],[Sales Amount]],1)</f>
        <v>3364.4</v>
      </c>
      <c r="Q2110">
        <f>Table1[[#This Row],[Quantity Sold]]</f>
        <v>37</v>
      </c>
      <c r="R2110">
        <f>Table1[[#This Row],[Discount (%)]]</f>
        <v>14</v>
      </c>
      <c r="S2110">
        <f>Table1[[#This Row],[Profit]]</f>
        <v>962.88</v>
      </c>
    </row>
    <row r="2111" spans="1:19" ht="13.8">
      <c r="A2111" s="1" t="s">
        <v>2082</v>
      </c>
      <c r="B2111" s="7">
        <v>47131</v>
      </c>
      <c r="C2111" s="2" t="s">
        <v>3942</v>
      </c>
      <c r="D2111" s="4" t="s">
        <v>3946</v>
      </c>
      <c r="E2111" s="1">
        <v>992.16</v>
      </c>
      <c r="F2111" s="1">
        <v>34</v>
      </c>
      <c r="G2111" s="1">
        <v>22</v>
      </c>
      <c r="H2111" s="1">
        <v>389.01</v>
      </c>
      <c r="L2111" t="str">
        <f t="shared" si="32"/>
        <v>a6efc72b</v>
      </c>
      <c r="M2111" s="7">
        <v>47131</v>
      </c>
      <c r="N2111" t="str">
        <f>PROPER(Table1[[#This Row],[Region]])</f>
        <v>West</v>
      </c>
      <c r="O2111" t="str">
        <f>PROPER(Table1[[#This Row],[Product Category]])</f>
        <v>Electronics</v>
      </c>
      <c r="P2111">
        <f>ROUND(Table1[[#This Row],[Sales Amount]],1)</f>
        <v>992.2</v>
      </c>
      <c r="Q2111">
        <f>Table1[[#This Row],[Quantity Sold]]</f>
        <v>34</v>
      </c>
      <c r="R2111">
        <f>Table1[[#This Row],[Discount (%)]]</f>
        <v>22</v>
      </c>
      <c r="S2111">
        <f>Table1[[#This Row],[Profit]]</f>
        <v>389.01</v>
      </c>
    </row>
    <row r="2112" spans="1:19" ht="13.8">
      <c r="A2112" s="1" t="s">
        <v>2083</v>
      </c>
      <c r="B2112" s="7">
        <v>47132</v>
      </c>
      <c r="C2112" s="2" t="s">
        <v>3944</v>
      </c>
      <c r="D2112" s="4" t="s">
        <v>3945</v>
      </c>
      <c r="E2112" s="1">
        <v>1037.07</v>
      </c>
      <c r="F2112" s="1">
        <v>21</v>
      </c>
      <c r="G2112" s="1">
        <v>45</v>
      </c>
      <c r="H2112" s="1">
        <v>789.28</v>
      </c>
      <c r="L2112" t="str">
        <f t="shared" si="32"/>
        <v>c5f9ab1e</v>
      </c>
      <c r="M2112" s="7">
        <v>47132</v>
      </c>
      <c r="N2112" t="str">
        <f>PROPER(Table1[[#This Row],[Region]])</f>
        <v>South</v>
      </c>
      <c r="O2112" t="str">
        <f>PROPER(Table1[[#This Row],[Product Category]])</f>
        <v>Sports</v>
      </c>
      <c r="P2112">
        <f>ROUND(Table1[[#This Row],[Sales Amount]],1)</f>
        <v>1037.0999999999999</v>
      </c>
      <c r="Q2112">
        <f>Table1[[#This Row],[Quantity Sold]]</f>
        <v>21</v>
      </c>
      <c r="R2112">
        <f>Table1[[#This Row],[Discount (%)]]</f>
        <v>45</v>
      </c>
      <c r="S2112">
        <f>Table1[[#This Row],[Profit]]</f>
        <v>789.28</v>
      </c>
    </row>
    <row r="2113" spans="1:19" ht="13.8">
      <c r="A2113" s="1" t="s">
        <v>2084</v>
      </c>
      <c r="B2113" s="7">
        <v>47133</v>
      </c>
      <c r="C2113" s="2" t="s">
        <v>3944</v>
      </c>
      <c r="D2113" s="4" t="s">
        <v>1661</v>
      </c>
      <c r="E2113" s="1">
        <v>3820.57</v>
      </c>
      <c r="F2113" s="1">
        <v>48</v>
      </c>
      <c r="G2113" s="1">
        <v>17</v>
      </c>
      <c r="H2113" s="1">
        <v>228.01</v>
      </c>
      <c r="L2113" t="str">
        <f t="shared" si="32"/>
        <v>278d0ab4</v>
      </c>
      <c r="M2113" s="7">
        <v>47133</v>
      </c>
      <c r="N2113" t="str">
        <f>PROPER(Table1[[#This Row],[Region]])</f>
        <v>South</v>
      </c>
      <c r="O2113" t="str">
        <f>PROPER(Table1[[#This Row],[Product Category]])</f>
        <v>Furniture</v>
      </c>
      <c r="P2113">
        <f>ROUND(Table1[[#This Row],[Sales Amount]],1)</f>
        <v>3820.6</v>
      </c>
      <c r="Q2113">
        <f>Table1[[#This Row],[Quantity Sold]]</f>
        <v>48</v>
      </c>
      <c r="R2113">
        <f>Table1[[#This Row],[Discount (%)]]</f>
        <v>17</v>
      </c>
      <c r="S2113">
        <f>Table1[[#This Row],[Profit]]</f>
        <v>228.01</v>
      </c>
    </row>
    <row r="2114" spans="1:19" ht="13.8">
      <c r="A2114" s="1">
        <v>73489255</v>
      </c>
      <c r="B2114" s="7">
        <v>47134</v>
      </c>
      <c r="C2114" s="6" t="s">
        <v>3943</v>
      </c>
      <c r="D2114" s="4" t="s">
        <v>3945</v>
      </c>
      <c r="E2114" s="1">
        <v>2559.81</v>
      </c>
      <c r="F2114" s="1">
        <v>46</v>
      </c>
      <c r="G2114" s="1">
        <v>24</v>
      </c>
      <c r="H2114" s="1">
        <v>632.29999999999995</v>
      </c>
      <c r="L2114" t="str">
        <f t="shared" ref="L2114:L2177" si="33">TRIM(A2114)</f>
        <v>73489255</v>
      </c>
      <c r="M2114" s="7">
        <v>47134</v>
      </c>
      <c r="N2114" t="str">
        <f>PROPER(Table1[[#This Row],[Region]])</f>
        <v>East</v>
      </c>
      <c r="O2114" t="str">
        <f>PROPER(Table1[[#This Row],[Product Category]])</f>
        <v>Sports</v>
      </c>
      <c r="P2114">
        <f>ROUND(Table1[[#This Row],[Sales Amount]],1)</f>
        <v>2559.8000000000002</v>
      </c>
      <c r="Q2114">
        <f>Table1[[#This Row],[Quantity Sold]]</f>
        <v>46</v>
      </c>
      <c r="R2114">
        <f>Table1[[#This Row],[Discount (%)]]</f>
        <v>24</v>
      </c>
      <c r="S2114">
        <f>Table1[[#This Row],[Profit]]</f>
        <v>632.29999999999995</v>
      </c>
    </row>
    <row r="2115" spans="1:19" ht="13.8">
      <c r="A2115" s="1" t="s">
        <v>2085</v>
      </c>
      <c r="B2115" s="7">
        <v>47135</v>
      </c>
      <c r="C2115" s="6" t="s">
        <v>3943</v>
      </c>
      <c r="D2115" s="4" t="s">
        <v>1661</v>
      </c>
      <c r="E2115" s="1">
        <v>4490.41</v>
      </c>
      <c r="F2115" s="1">
        <v>30</v>
      </c>
      <c r="G2115" s="1">
        <v>3</v>
      </c>
      <c r="H2115" s="1">
        <v>350.26</v>
      </c>
      <c r="L2115" t="str">
        <f t="shared" si="33"/>
        <v>ad4ef341</v>
      </c>
      <c r="M2115" s="7">
        <v>47135</v>
      </c>
      <c r="N2115" t="str">
        <f>PROPER(Table1[[#This Row],[Region]])</f>
        <v>East</v>
      </c>
      <c r="O2115" t="str">
        <f>PROPER(Table1[[#This Row],[Product Category]])</f>
        <v>Furniture</v>
      </c>
      <c r="P2115">
        <f>ROUND(Table1[[#This Row],[Sales Amount]],1)</f>
        <v>4490.3999999999996</v>
      </c>
      <c r="Q2115">
        <f>Table1[[#This Row],[Quantity Sold]]</f>
        <v>30</v>
      </c>
      <c r="R2115">
        <f>Table1[[#This Row],[Discount (%)]]</f>
        <v>3</v>
      </c>
      <c r="S2115">
        <f>Table1[[#This Row],[Profit]]</f>
        <v>350.26</v>
      </c>
    </row>
    <row r="2116" spans="1:19" ht="13.8">
      <c r="A2116" s="1" t="s">
        <v>2086</v>
      </c>
      <c r="B2116" s="7">
        <v>47136</v>
      </c>
      <c r="C2116" s="6" t="s">
        <v>3943</v>
      </c>
      <c r="D2116" s="4" t="s">
        <v>3945</v>
      </c>
      <c r="E2116" s="1">
        <v>2696.45</v>
      </c>
      <c r="F2116" s="1">
        <v>32</v>
      </c>
      <c r="G2116" s="1">
        <v>26</v>
      </c>
      <c r="H2116" s="1">
        <v>297.31</v>
      </c>
      <c r="L2116" t="str">
        <f t="shared" si="33"/>
        <v>b044b2c9</v>
      </c>
      <c r="M2116" s="7">
        <v>47136</v>
      </c>
      <c r="N2116" t="str">
        <f>PROPER(Table1[[#This Row],[Region]])</f>
        <v>East</v>
      </c>
      <c r="O2116" t="str">
        <f>PROPER(Table1[[#This Row],[Product Category]])</f>
        <v>Sports</v>
      </c>
      <c r="P2116">
        <f>ROUND(Table1[[#This Row],[Sales Amount]],1)</f>
        <v>2696.5</v>
      </c>
      <c r="Q2116">
        <f>Table1[[#This Row],[Quantity Sold]]</f>
        <v>32</v>
      </c>
      <c r="R2116">
        <f>Table1[[#This Row],[Discount (%)]]</f>
        <v>26</v>
      </c>
      <c r="S2116">
        <f>Table1[[#This Row],[Profit]]</f>
        <v>297.31</v>
      </c>
    </row>
    <row r="2117" spans="1:19" ht="13.8">
      <c r="A2117" s="1" t="s">
        <v>2087</v>
      </c>
      <c r="B2117" s="7">
        <v>47137</v>
      </c>
      <c r="C2117" s="2" t="s">
        <v>3941</v>
      </c>
      <c r="D2117" s="4" t="s">
        <v>92</v>
      </c>
      <c r="E2117" s="1">
        <v>4128.18</v>
      </c>
      <c r="F2117" s="1">
        <v>36</v>
      </c>
      <c r="G2117" s="1">
        <v>29</v>
      </c>
      <c r="H2117" s="1">
        <v>1747.36</v>
      </c>
      <c r="L2117" t="str">
        <f t="shared" si="33"/>
        <v>52cb842a</v>
      </c>
      <c r="M2117" s="7">
        <v>47137</v>
      </c>
      <c r="N2117" t="str">
        <f>PROPER(Table1[[#This Row],[Region]])</f>
        <v>North</v>
      </c>
      <c r="O2117" t="str">
        <f>PROPER(Table1[[#This Row],[Product Category]])</f>
        <v>Groceries</v>
      </c>
      <c r="P2117">
        <f>ROUND(Table1[[#This Row],[Sales Amount]],1)</f>
        <v>4128.2</v>
      </c>
      <c r="Q2117">
        <f>Table1[[#This Row],[Quantity Sold]]</f>
        <v>36</v>
      </c>
      <c r="R2117">
        <f>Table1[[#This Row],[Discount (%)]]</f>
        <v>29</v>
      </c>
      <c r="S2117">
        <f>Table1[[#This Row],[Profit]]</f>
        <v>1747.36</v>
      </c>
    </row>
    <row r="2118" spans="1:19" ht="13.8">
      <c r="A2118" s="1" t="s">
        <v>2088</v>
      </c>
      <c r="B2118" s="7">
        <v>47138</v>
      </c>
      <c r="C2118" s="2" t="s">
        <v>3942</v>
      </c>
      <c r="D2118" s="4" t="s">
        <v>1489</v>
      </c>
      <c r="E2118" s="1">
        <v>2544.69</v>
      </c>
      <c r="F2118" s="1">
        <v>36</v>
      </c>
      <c r="G2118" s="1">
        <v>19</v>
      </c>
      <c r="H2118" s="1">
        <v>469.45</v>
      </c>
      <c r="L2118" t="str">
        <f t="shared" si="33"/>
        <v>a732ad8d</v>
      </c>
      <c r="M2118" s="7">
        <v>47138</v>
      </c>
      <c r="N2118" t="str">
        <f>PROPER(Table1[[#This Row],[Region]])</f>
        <v>West</v>
      </c>
      <c r="O2118" t="str">
        <f>PROPER(Table1[[#This Row],[Product Category]])</f>
        <v>Clothing</v>
      </c>
      <c r="P2118">
        <f>ROUND(Table1[[#This Row],[Sales Amount]],1)</f>
        <v>2544.6999999999998</v>
      </c>
      <c r="Q2118">
        <f>Table1[[#This Row],[Quantity Sold]]</f>
        <v>36</v>
      </c>
      <c r="R2118">
        <f>Table1[[#This Row],[Discount (%)]]</f>
        <v>19</v>
      </c>
      <c r="S2118">
        <f>Table1[[#This Row],[Profit]]</f>
        <v>469.45</v>
      </c>
    </row>
    <row r="2119" spans="1:19" ht="13.8">
      <c r="A2119" s="1" t="s">
        <v>2089</v>
      </c>
      <c r="B2119" s="7">
        <v>47139</v>
      </c>
      <c r="C2119" s="2" t="s">
        <v>3941</v>
      </c>
      <c r="D2119" s="4" t="s">
        <v>3945</v>
      </c>
      <c r="E2119" s="1">
        <v>4104.08</v>
      </c>
      <c r="F2119" s="1">
        <v>13</v>
      </c>
      <c r="G2119" s="1">
        <v>40</v>
      </c>
      <c r="H2119" s="1">
        <v>1812.11</v>
      </c>
      <c r="L2119" t="str">
        <f t="shared" si="33"/>
        <v>b61fd882</v>
      </c>
      <c r="M2119" s="7">
        <v>47139</v>
      </c>
      <c r="N2119" t="str">
        <f>PROPER(Table1[[#This Row],[Region]])</f>
        <v>North</v>
      </c>
      <c r="O2119" t="str">
        <f>PROPER(Table1[[#This Row],[Product Category]])</f>
        <v>Sports</v>
      </c>
      <c r="P2119">
        <f>ROUND(Table1[[#This Row],[Sales Amount]],1)</f>
        <v>4104.1000000000004</v>
      </c>
      <c r="Q2119">
        <f>Table1[[#This Row],[Quantity Sold]]</f>
        <v>13</v>
      </c>
      <c r="R2119">
        <f>Table1[[#This Row],[Discount (%)]]</f>
        <v>40</v>
      </c>
      <c r="S2119">
        <f>Table1[[#This Row],[Profit]]</f>
        <v>1812.11</v>
      </c>
    </row>
    <row r="2120" spans="1:19" ht="13.8">
      <c r="A2120" s="1" t="s">
        <v>2090</v>
      </c>
      <c r="B2120" s="7">
        <v>47140</v>
      </c>
      <c r="C2120" s="2" t="s">
        <v>3941</v>
      </c>
      <c r="D2120" s="4" t="s">
        <v>3945</v>
      </c>
      <c r="E2120" s="1">
        <v>1931.63</v>
      </c>
      <c r="F2120" s="1">
        <v>25</v>
      </c>
      <c r="G2120" s="1">
        <v>7</v>
      </c>
      <c r="H2120" s="1">
        <v>12.44</v>
      </c>
      <c r="L2120" t="str">
        <f t="shared" si="33"/>
        <v>a137e128</v>
      </c>
      <c r="M2120" s="7">
        <v>47140</v>
      </c>
      <c r="N2120" t="str">
        <f>PROPER(Table1[[#This Row],[Region]])</f>
        <v>North</v>
      </c>
      <c r="O2120" t="str">
        <f>PROPER(Table1[[#This Row],[Product Category]])</f>
        <v>Sports</v>
      </c>
      <c r="P2120">
        <f>ROUND(Table1[[#This Row],[Sales Amount]],1)</f>
        <v>1931.6</v>
      </c>
      <c r="Q2120">
        <f>Table1[[#This Row],[Quantity Sold]]</f>
        <v>25</v>
      </c>
      <c r="R2120">
        <f>Table1[[#This Row],[Discount (%)]]</f>
        <v>7</v>
      </c>
      <c r="S2120">
        <f>Table1[[#This Row],[Profit]]</f>
        <v>12.44</v>
      </c>
    </row>
    <row r="2121" spans="1:19" ht="13.8">
      <c r="A2121" s="1" t="s">
        <v>2091</v>
      </c>
      <c r="B2121" s="7">
        <v>47141</v>
      </c>
      <c r="C2121" s="2" t="s">
        <v>3941</v>
      </c>
      <c r="D2121" s="4" t="s">
        <v>1661</v>
      </c>
      <c r="E2121" s="1">
        <v>3978.73</v>
      </c>
      <c r="F2121" s="1">
        <v>27</v>
      </c>
      <c r="G2121" s="1">
        <v>50</v>
      </c>
      <c r="H2121" s="1">
        <v>891.43</v>
      </c>
      <c r="L2121" t="str">
        <f t="shared" si="33"/>
        <v>845328b6</v>
      </c>
      <c r="M2121" s="7">
        <v>47141</v>
      </c>
      <c r="N2121" t="str">
        <f>PROPER(Table1[[#This Row],[Region]])</f>
        <v>North</v>
      </c>
      <c r="O2121" t="str">
        <f>PROPER(Table1[[#This Row],[Product Category]])</f>
        <v>Furniture</v>
      </c>
      <c r="P2121">
        <f>ROUND(Table1[[#This Row],[Sales Amount]],1)</f>
        <v>3978.7</v>
      </c>
      <c r="Q2121">
        <f>Table1[[#This Row],[Quantity Sold]]</f>
        <v>27</v>
      </c>
      <c r="R2121">
        <f>Table1[[#This Row],[Discount (%)]]</f>
        <v>50</v>
      </c>
      <c r="S2121">
        <f>Table1[[#This Row],[Profit]]</f>
        <v>891.43</v>
      </c>
    </row>
    <row r="2122" spans="1:19" ht="13.8">
      <c r="A2122" s="1" t="s">
        <v>2092</v>
      </c>
      <c r="B2122" s="7">
        <v>47142</v>
      </c>
      <c r="C2122" s="2" t="s">
        <v>3942</v>
      </c>
      <c r="D2122" s="4" t="s">
        <v>92</v>
      </c>
      <c r="E2122" s="1">
        <v>664.82</v>
      </c>
      <c r="F2122" s="1">
        <v>15</v>
      </c>
      <c r="G2122" s="1">
        <v>12</v>
      </c>
      <c r="H2122" s="1">
        <v>1676.29</v>
      </c>
      <c r="L2122" t="str">
        <f t="shared" si="33"/>
        <v>ee96b553</v>
      </c>
      <c r="M2122" s="7">
        <v>47142</v>
      </c>
      <c r="N2122" t="str">
        <f>PROPER(Table1[[#This Row],[Region]])</f>
        <v>West</v>
      </c>
      <c r="O2122" t="str">
        <f>PROPER(Table1[[#This Row],[Product Category]])</f>
        <v>Groceries</v>
      </c>
      <c r="P2122">
        <f>ROUND(Table1[[#This Row],[Sales Amount]],1)</f>
        <v>664.8</v>
      </c>
      <c r="Q2122">
        <f>Table1[[#This Row],[Quantity Sold]]</f>
        <v>15</v>
      </c>
      <c r="R2122">
        <f>Table1[[#This Row],[Discount (%)]]</f>
        <v>12</v>
      </c>
      <c r="S2122">
        <f>Table1[[#This Row],[Profit]]</f>
        <v>1676.29</v>
      </c>
    </row>
    <row r="2123" spans="1:19" ht="13.8">
      <c r="A2123" s="1" t="s">
        <v>2093</v>
      </c>
      <c r="B2123" s="7">
        <v>47143</v>
      </c>
      <c r="C2123" s="2" t="s">
        <v>3942</v>
      </c>
      <c r="D2123" s="4" t="s">
        <v>3945</v>
      </c>
      <c r="E2123" s="1">
        <v>4625.6400000000003</v>
      </c>
      <c r="F2123" s="1">
        <v>7</v>
      </c>
      <c r="G2123" s="1">
        <v>37</v>
      </c>
      <c r="H2123" s="1">
        <v>1882.22</v>
      </c>
      <c r="L2123" t="str">
        <f t="shared" si="33"/>
        <v>702fcb65</v>
      </c>
      <c r="M2123" s="7">
        <v>47143</v>
      </c>
      <c r="N2123" t="str">
        <f>PROPER(Table1[[#This Row],[Region]])</f>
        <v>West</v>
      </c>
      <c r="O2123" t="str">
        <f>PROPER(Table1[[#This Row],[Product Category]])</f>
        <v>Sports</v>
      </c>
      <c r="P2123">
        <f>ROUND(Table1[[#This Row],[Sales Amount]],1)</f>
        <v>4625.6000000000004</v>
      </c>
      <c r="Q2123">
        <f>Table1[[#This Row],[Quantity Sold]]</f>
        <v>7</v>
      </c>
      <c r="R2123">
        <f>Table1[[#This Row],[Discount (%)]]</f>
        <v>37</v>
      </c>
      <c r="S2123">
        <f>Table1[[#This Row],[Profit]]</f>
        <v>1882.22</v>
      </c>
    </row>
    <row r="2124" spans="1:19" ht="13.8">
      <c r="A2124" s="1" t="s">
        <v>2094</v>
      </c>
      <c r="B2124" s="7">
        <v>47144</v>
      </c>
      <c r="C2124" s="6" t="s">
        <v>3943</v>
      </c>
      <c r="D2124" s="4" t="s">
        <v>1661</v>
      </c>
      <c r="E2124" s="1">
        <v>3312.74</v>
      </c>
      <c r="F2124" s="1">
        <v>9</v>
      </c>
      <c r="G2124" s="1">
        <v>50</v>
      </c>
      <c r="H2124" s="1">
        <v>1951.6</v>
      </c>
      <c r="L2124" t="str">
        <f t="shared" si="33"/>
        <v>df5a85fd</v>
      </c>
      <c r="M2124" s="7">
        <v>47144</v>
      </c>
      <c r="N2124" t="str">
        <f>PROPER(Table1[[#This Row],[Region]])</f>
        <v>East</v>
      </c>
      <c r="O2124" t="str">
        <f>PROPER(Table1[[#This Row],[Product Category]])</f>
        <v>Furniture</v>
      </c>
      <c r="P2124">
        <f>ROUND(Table1[[#This Row],[Sales Amount]],1)</f>
        <v>3312.7</v>
      </c>
      <c r="Q2124">
        <f>Table1[[#This Row],[Quantity Sold]]</f>
        <v>9</v>
      </c>
      <c r="R2124">
        <f>Table1[[#This Row],[Discount (%)]]</f>
        <v>50</v>
      </c>
      <c r="S2124">
        <f>Table1[[#This Row],[Profit]]</f>
        <v>1951.6</v>
      </c>
    </row>
    <row r="2125" spans="1:19" ht="13.8">
      <c r="A2125" s="1" t="s">
        <v>2095</v>
      </c>
      <c r="B2125" s="7">
        <v>47145</v>
      </c>
      <c r="C2125" s="6" t="s">
        <v>3943</v>
      </c>
      <c r="D2125" s="4" t="s">
        <v>1489</v>
      </c>
      <c r="E2125" s="1">
        <v>3386.29</v>
      </c>
      <c r="F2125" s="1">
        <v>30</v>
      </c>
      <c r="G2125" s="1">
        <v>22</v>
      </c>
      <c r="H2125" s="1">
        <v>1619.12</v>
      </c>
      <c r="L2125" t="str">
        <f t="shared" si="33"/>
        <v>cbdc4348</v>
      </c>
      <c r="M2125" s="7">
        <v>47145</v>
      </c>
      <c r="N2125" t="str">
        <f>PROPER(Table1[[#This Row],[Region]])</f>
        <v>East</v>
      </c>
      <c r="O2125" t="str">
        <f>PROPER(Table1[[#This Row],[Product Category]])</f>
        <v>Clothing</v>
      </c>
      <c r="P2125">
        <f>ROUND(Table1[[#This Row],[Sales Amount]],1)</f>
        <v>3386.3</v>
      </c>
      <c r="Q2125">
        <f>Table1[[#This Row],[Quantity Sold]]</f>
        <v>30</v>
      </c>
      <c r="R2125">
        <f>Table1[[#This Row],[Discount (%)]]</f>
        <v>22</v>
      </c>
      <c r="S2125">
        <f>Table1[[#This Row],[Profit]]</f>
        <v>1619.12</v>
      </c>
    </row>
    <row r="2126" spans="1:19" ht="13.8">
      <c r="A2126" s="1" t="s">
        <v>2096</v>
      </c>
      <c r="B2126" s="7">
        <v>47146</v>
      </c>
      <c r="C2126" s="2" t="s">
        <v>3944</v>
      </c>
      <c r="D2126" s="4" t="s">
        <v>3945</v>
      </c>
      <c r="E2126" s="1">
        <v>3349.14</v>
      </c>
      <c r="F2126" s="1">
        <v>5</v>
      </c>
      <c r="G2126" s="1">
        <v>47</v>
      </c>
      <c r="H2126" s="1">
        <v>1091.1400000000001</v>
      </c>
      <c r="L2126" t="str">
        <f t="shared" si="33"/>
        <v>af1aa974</v>
      </c>
      <c r="M2126" s="7">
        <v>47146</v>
      </c>
      <c r="N2126" t="str">
        <f>PROPER(Table1[[#This Row],[Region]])</f>
        <v>South</v>
      </c>
      <c r="O2126" t="str">
        <f>PROPER(Table1[[#This Row],[Product Category]])</f>
        <v>Sports</v>
      </c>
      <c r="P2126">
        <f>ROUND(Table1[[#This Row],[Sales Amount]],1)</f>
        <v>3349.1</v>
      </c>
      <c r="Q2126">
        <f>Table1[[#This Row],[Quantity Sold]]</f>
        <v>5</v>
      </c>
      <c r="R2126">
        <f>Table1[[#This Row],[Discount (%)]]</f>
        <v>47</v>
      </c>
      <c r="S2126">
        <f>Table1[[#This Row],[Profit]]</f>
        <v>1091.1400000000001</v>
      </c>
    </row>
    <row r="2127" spans="1:19" ht="13.8">
      <c r="A2127" s="1" t="s">
        <v>2097</v>
      </c>
      <c r="B2127" s="7">
        <v>47147</v>
      </c>
      <c r="C2127" s="2" t="s">
        <v>3941</v>
      </c>
      <c r="D2127" s="4" t="s">
        <v>3946</v>
      </c>
      <c r="E2127" s="1">
        <v>4000.15</v>
      </c>
      <c r="F2127" s="1">
        <v>17</v>
      </c>
      <c r="G2127" s="1">
        <v>32</v>
      </c>
      <c r="H2127" s="1">
        <v>1409.19</v>
      </c>
      <c r="L2127" t="str">
        <f t="shared" si="33"/>
        <v>8622860a</v>
      </c>
      <c r="M2127" s="7">
        <v>47147</v>
      </c>
      <c r="N2127" t="str">
        <f>PROPER(Table1[[#This Row],[Region]])</f>
        <v>North</v>
      </c>
      <c r="O2127" t="str">
        <f>PROPER(Table1[[#This Row],[Product Category]])</f>
        <v>Electronics</v>
      </c>
      <c r="P2127">
        <f>ROUND(Table1[[#This Row],[Sales Amount]],1)</f>
        <v>4000.2</v>
      </c>
      <c r="Q2127">
        <f>Table1[[#This Row],[Quantity Sold]]</f>
        <v>17</v>
      </c>
      <c r="R2127">
        <f>Table1[[#This Row],[Discount (%)]]</f>
        <v>32</v>
      </c>
      <c r="S2127">
        <f>Table1[[#This Row],[Profit]]</f>
        <v>1409.19</v>
      </c>
    </row>
    <row r="2128" spans="1:19" ht="13.8">
      <c r="A2128" s="1">
        <v>71243432</v>
      </c>
      <c r="B2128" s="7">
        <v>47148</v>
      </c>
      <c r="C2128" s="2" t="s">
        <v>3944</v>
      </c>
      <c r="D2128" s="4" t="s">
        <v>1661</v>
      </c>
      <c r="E2128" s="1">
        <v>269.55</v>
      </c>
      <c r="F2128" s="1">
        <v>25</v>
      </c>
      <c r="G2128" s="1">
        <v>28</v>
      </c>
      <c r="H2128" s="1">
        <v>937.69</v>
      </c>
      <c r="L2128" t="str">
        <f t="shared" si="33"/>
        <v>71243432</v>
      </c>
      <c r="M2128" s="7">
        <v>47148</v>
      </c>
      <c r="N2128" t="str">
        <f>PROPER(Table1[[#This Row],[Region]])</f>
        <v>South</v>
      </c>
      <c r="O2128" t="str">
        <f>PROPER(Table1[[#This Row],[Product Category]])</f>
        <v>Furniture</v>
      </c>
      <c r="P2128">
        <f>ROUND(Table1[[#This Row],[Sales Amount]],1)</f>
        <v>269.60000000000002</v>
      </c>
      <c r="Q2128">
        <f>Table1[[#This Row],[Quantity Sold]]</f>
        <v>25</v>
      </c>
      <c r="R2128">
        <f>Table1[[#This Row],[Discount (%)]]</f>
        <v>28</v>
      </c>
      <c r="S2128">
        <f>Table1[[#This Row],[Profit]]</f>
        <v>937.69</v>
      </c>
    </row>
    <row r="2129" spans="1:19" ht="13.8">
      <c r="A2129" s="1" t="s">
        <v>2098</v>
      </c>
      <c r="B2129" s="7">
        <v>47149</v>
      </c>
      <c r="C2129" s="6" t="s">
        <v>3943</v>
      </c>
      <c r="D2129" s="4" t="s">
        <v>92</v>
      </c>
      <c r="E2129" s="1">
        <v>4947.24</v>
      </c>
      <c r="F2129" s="1">
        <v>27</v>
      </c>
      <c r="G2129" s="1">
        <v>11</v>
      </c>
      <c r="H2129" s="1">
        <v>524.6</v>
      </c>
      <c r="L2129" t="str">
        <f t="shared" si="33"/>
        <v>d0e42a07</v>
      </c>
      <c r="M2129" s="7">
        <v>47149</v>
      </c>
      <c r="N2129" t="str">
        <f>PROPER(Table1[[#This Row],[Region]])</f>
        <v>East</v>
      </c>
      <c r="O2129" t="str">
        <f>PROPER(Table1[[#This Row],[Product Category]])</f>
        <v>Groceries</v>
      </c>
      <c r="P2129">
        <f>ROUND(Table1[[#This Row],[Sales Amount]],1)</f>
        <v>4947.2</v>
      </c>
      <c r="Q2129">
        <f>Table1[[#This Row],[Quantity Sold]]</f>
        <v>27</v>
      </c>
      <c r="R2129">
        <f>Table1[[#This Row],[Discount (%)]]</f>
        <v>11</v>
      </c>
      <c r="S2129">
        <f>Table1[[#This Row],[Profit]]</f>
        <v>524.6</v>
      </c>
    </row>
    <row r="2130" spans="1:19" ht="13.8">
      <c r="A2130" s="1" t="s">
        <v>2099</v>
      </c>
      <c r="B2130" s="7">
        <v>47150</v>
      </c>
      <c r="C2130" s="2" t="s">
        <v>3944</v>
      </c>
      <c r="D2130" s="4" t="s">
        <v>92</v>
      </c>
      <c r="E2130" s="1">
        <v>4011.93</v>
      </c>
      <c r="F2130" s="1">
        <v>33</v>
      </c>
      <c r="G2130" s="1">
        <v>3</v>
      </c>
      <c r="H2130" s="1">
        <v>102.74</v>
      </c>
      <c r="L2130" t="str">
        <f t="shared" si="33"/>
        <v>07de6cef</v>
      </c>
      <c r="M2130" s="7">
        <v>47150</v>
      </c>
      <c r="N2130" t="str">
        <f>PROPER(Table1[[#This Row],[Region]])</f>
        <v>South</v>
      </c>
      <c r="O2130" t="str">
        <f>PROPER(Table1[[#This Row],[Product Category]])</f>
        <v>Groceries</v>
      </c>
      <c r="P2130">
        <f>ROUND(Table1[[#This Row],[Sales Amount]],1)</f>
        <v>4011.9</v>
      </c>
      <c r="Q2130">
        <f>Table1[[#This Row],[Quantity Sold]]</f>
        <v>33</v>
      </c>
      <c r="R2130">
        <f>Table1[[#This Row],[Discount (%)]]</f>
        <v>3</v>
      </c>
      <c r="S2130">
        <f>Table1[[#This Row],[Profit]]</f>
        <v>102.74</v>
      </c>
    </row>
    <row r="2131" spans="1:19" ht="13.8">
      <c r="A2131" s="1" t="s">
        <v>2100</v>
      </c>
      <c r="B2131" s="7">
        <v>47151</v>
      </c>
      <c r="C2131" s="2" t="s">
        <v>3944</v>
      </c>
      <c r="D2131" s="4" t="s">
        <v>1489</v>
      </c>
      <c r="E2131" s="1">
        <v>1436.9</v>
      </c>
      <c r="F2131" s="1">
        <v>6</v>
      </c>
      <c r="G2131" s="1">
        <v>37</v>
      </c>
      <c r="H2131" s="1">
        <v>1869.13</v>
      </c>
      <c r="L2131" t="str">
        <f t="shared" si="33"/>
        <v>ee5b5d04</v>
      </c>
      <c r="M2131" s="7">
        <v>47151</v>
      </c>
      <c r="N2131" t="str">
        <f>PROPER(Table1[[#This Row],[Region]])</f>
        <v>South</v>
      </c>
      <c r="O2131" t="str">
        <f>PROPER(Table1[[#This Row],[Product Category]])</f>
        <v>Clothing</v>
      </c>
      <c r="P2131">
        <f>ROUND(Table1[[#This Row],[Sales Amount]],1)</f>
        <v>1436.9</v>
      </c>
      <c r="Q2131">
        <f>Table1[[#This Row],[Quantity Sold]]</f>
        <v>6</v>
      </c>
      <c r="R2131">
        <f>Table1[[#This Row],[Discount (%)]]</f>
        <v>37</v>
      </c>
      <c r="S2131">
        <f>Table1[[#This Row],[Profit]]</f>
        <v>1869.13</v>
      </c>
    </row>
    <row r="2132" spans="1:19" ht="13.8">
      <c r="A2132" s="1" t="s">
        <v>2101</v>
      </c>
      <c r="B2132" s="7">
        <v>47152</v>
      </c>
      <c r="C2132" s="2" t="s">
        <v>3944</v>
      </c>
      <c r="D2132" s="4" t="s">
        <v>1661</v>
      </c>
      <c r="E2132" s="1">
        <v>4593.82</v>
      </c>
      <c r="F2132" s="1">
        <v>13</v>
      </c>
      <c r="G2132" s="1">
        <v>13</v>
      </c>
      <c r="H2132" s="1">
        <v>1202.22</v>
      </c>
      <c r="L2132" t="str">
        <f t="shared" si="33"/>
        <v>d5d44f8f</v>
      </c>
      <c r="M2132" s="7">
        <v>47152</v>
      </c>
      <c r="N2132" t="str">
        <f>PROPER(Table1[[#This Row],[Region]])</f>
        <v>South</v>
      </c>
      <c r="O2132" t="str">
        <f>PROPER(Table1[[#This Row],[Product Category]])</f>
        <v>Furniture</v>
      </c>
      <c r="P2132">
        <f>ROUND(Table1[[#This Row],[Sales Amount]],1)</f>
        <v>4593.8</v>
      </c>
      <c r="Q2132">
        <f>Table1[[#This Row],[Quantity Sold]]</f>
        <v>13</v>
      </c>
      <c r="R2132">
        <f>Table1[[#This Row],[Discount (%)]]</f>
        <v>13</v>
      </c>
      <c r="S2132">
        <f>Table1[[#This Row],[Profit]]</f>
        <v>1202.22</v>
      </c>
    </row>
    <row r="2133" spans="1:19" ht="13.8">
      <c r="A2133" s="1" t="s">
        <v>2102</v>
      </c>
      <c r="B2133" s="7">
        <v>47153</v>
      </c>
      <c r="C2133" s="2" t="s">
        <v>3941</v>
      </c>
      <c r="D2133" s="4" t="s">
        <v>3945</v>
      </c>
      <c r="E2133" s="1">
        <v>3809.72</v>
      </c>
      <c r="F2133" s="1">
        <v>13</v>
      </c>
      <c r="G2133" s="1">
        <v>12</v>
      </c>
      <c r="H2133" s="1">
        <v>1356.1</v>
      </c>
      <c r="L2133" t="str">
        <f t="shared" si="33"/>
        <v>ef5836ae</v>
      </c>
      <c r="M2133" s="7">
        <v>47153</v>
      </c>
      <c r="N2133" t="str">
        <f>PROPER(Table1[[#This Row],[Region]])</f>
        <v>North</v>
      </c>
      <c r="O2133" t="str">
        <f>PROPER(Table1[[#This Row],[Product Category]])</f>
        <v>Sports</v>
      </c>
      <c r="P2133">
        <f>ROUND(Table1[[#This Row],[Sales Amount]],1)</f>
        <v>3809.7</v>
      </c>
      <c r="Q2133">
        <f>Table1[[#This Row],[Quantity Sold]]</f>
        <v>13</v>
      </c>
      <c r="R2133">
        <f>Table1[[#This Row],[Discount (%)]]</f>
        <v>12</v>
      </c>
      <c r="S2133">
        <f>Table1[[#This Row],[Profit]]</f>
        <v>1356.1</v>
      </c>
    </row>
    <row r="2134" spans="1:19" ht="13.8">
      <c r="A2134" s="1" t="s">
        <v>2103</v>
      </c>
      <c r="B2134" s="7">
        <v>47154</v>
      </c>
      <c r="C2134" s="6" t="s">
        <v>3943</v>
      </c>
      <c r="D2134" s="4" t="s">
        <v>1489</v>
      </c>
      <c r="E2134" s="1">
        <v>139.19</v>
      </c>
      <c r="F2134" s="1">
        <v>32</v>
      </c>
      <c r="G2134" s="1">
        <v>14</v>
      </c>
      <c r="H2134" s="1">
        <v>169.21</v>
      </c>
      <c r="L2134" t="str">
        <f t="shared" si="33"/>
        <v>454273c0</v>
      </c>
      <c r="M2134" s="7">
        <v>47154</v>
      </c>
      <c r="N2134" t="str">
        <f>PROPER(Table1[[#This Row],[Region]])</f>
        <v>East</v>
      </c>
      <c r="O2134" t="str">
        <f>PROPER(Table1[[#This Row],[Product Category]])</f>
        <v>Clothing</v>
      </c>
      <c r="P2134">
        <f>ROUND(Table1[[#This Row],[Sales Amount]],1)</f>
        <v>139.19999999999999</v>
      </c>
      <c r="Q2134">
        <f>Table1[[#This Row],[Quantity Sold]]</f>
        <v>32</v>
      </c>
      <c r="R2134">
        <f>Table1[[#This Row],[Discount (%)]]</f>
        <v>14</v>
      </c>
      <c r="S2134">
        <f>Table1[[#This Row],[Profit]]</f>
        <v>169.21</v>
      </c>
    </row>
    <row r="2135" spans="1:19" ht="13.8">
      <c r="A2135" s="1" t="s">
        <v>2104</v>
      </c>
      <c r="B2135" s="7">
        <v>47155</v>
      </c>
      <c r="C2135" s="2" t="s">
        <v>3941</v>
      </c>
      <c r="D2135" s="4" t="s">
        <v>1661</v>
      </c>
      <c r="E2135" s="1">
        <v>2994.54</v>
      </c>
      <c r="F2135" s="1">
        <v>21</v>
      </c>
      <c r="G2135" s="1">
        <v>46</v>
      </c>
      <c r="H2135" s="1">
        <v>1366.77</v>
      </c>
      <c r="L2135" t="str">
        <f t="shared" si="33"/>
        <v>ae54ff2e</v>
      </c>
      <c r="M2135" s="7">
        <v>47155</v>
      </c>
      <c r="N2135" t="str">
        <f>PROPER(Table1[[#This Row],[Region]])</f>
        <v>North</v>
      </c>
      <c r="O2135" t="str">
        <f>PROPER(Table1[[#This Row],[Product Category]])</f>
        <v>Furniture</v>
      </c>
      <c r="P2135">
        <f>ROUND(Table1[[#This Row],[Sales Amount]],1)</f>
        <v>2994.5</v>
      </c>
      <c r="Q2135">
        <f>Table1[[#This Row],[Quantity Sold]]</f>
        <v>21</v>
      </c>
      <c r="R2135">
        <f>Table1[[#This Row],[Discount (%)]]</f>
        <v>46</v>
      </c>
      <c r="S2135">
        <f>Table1[[#This Row],[Profit]]</f>
        <v>1366.77</v>
      </c>
    </row>
    <row r="2136" spans="1:19" ht="13.8">
      <c r="A2136" s="1" t="s">
        <v>2105</v>
      </c>
      <c r="B2136" s="7">
        <v>47156</v>
      </c>
      <c r="C2136" s="2" t="s">
        <v>3942</v>
      </c>
      <c r="D2136" s="4" t="s">
        <v>92</v>
      </c>
      <c r="E2136" s="1">
        <v>2242.69</v>
      </c>
      <c r="F2136" s="1">
        <v>4</v>
      </c>
      <c r="G2136" s="1">
        <v>1</v>
      </c>
      <c r="H2136" s="1">
        <v>1127.67</v>
      </c>
      <c r="L2136" t="str">
        <f t="shared" si="33"/>
        <v>51ed6298</v>
      </c>
      <c r="M2136" s="7">
        <v>47156</v>
      </c>
      <c r="N2136" t="str">
        <f>PROPER(Table1[[#This Row],[Region]])</f>
        <v>West</v>
      </c>
      <c r="O2136" t="str">
        <f>PROPER(Table1[[#This Row],[Product Category]])</f>
        <v>Groceries</v>
      </c>
      <c r="P2136">
        <f>ROUND(Table1[[#This Row],[Sales Amount]],1)</f>
        <v>2242.6999999999998</v>
      </c>
      <c r="Q2136">
        <f>Table1[[#This Row],[Quantity Sold]]</f>
        <v>4</v>
      </c>
      <c r="R2136">
        <f>Table1[[#This Row],[Discount (%)]]</f>
        <v>1</v>
      </c>
      <c r="S2136">
        <f>Table1[[#This Row],[Profit]]</f>
        <v>1127.67</v>
      </c>
    </row>
    <row r="2137" spans="1:19" ht="13.8">
      <c r="A2137" s="1" t="s">
        <v>2106</v>
      </c>
      <c r="B2137" s="7">
        <v>47157</v>
      </c>
      <c r="C2137" s="2" t="s">
        <v>3942</v>
      </c>
      <c r="D2137" s="4" t="s">
        <v>1661</v>
      </c>
      <c r="E2137" s="1">
        <v>1386.02</v>
      </c>
      <c r="F2137" s="1">
        <v>45</v>
      </c>
      <c r="G2137" s="1">
        <v>39</v>
      </c>
      <c r="H2137" s="1">
        <v>1462.23</v>
      </c>
      <c r="L2137" t="str">
        <f t="shared" si="33"/>
        <v>ee187fa6</v>
      </c>
      <c r="M2137" s="7">
        <v>47157</v>
      </c>
      <c r="N2137" t="str">
        <f>PROPER(Table1[[#This Row],[Region]])</f>
        <v>West</v>
      </c>
      <c r="O2137" t="str">
        <f>PROPER(Table1[[#This Row],[Product Category]])</f>
        <v>Furniture</v>
      </c>
      <c r="P2137">
        <f>ROUND(Table1[[#This Row],[Sales Amount]],1)</f>
        <v>1386</v>
      </c>
      <c r="Q2137">
        <f>Table1[[#This Row],[Quantity Sold]]</f>
        <v>45</v>
      </c>
      <c r="R2137">
        <f>Table1[[#This Row],[Discount (%)]]</f>
        <v>39</v>
      </c>
      <c r="S2137">
        <f>Table1[[#This Row],[Profit]]</f>
        <v>1462.23</v>
      </c>
    </row>
    <row r="2138" spans="1:19" ht="13.8">
      <c r="A2138" s="1" t="s">
        <v>2107</v>
      </c>
      <c r="B2138" s="7">
        <v>47158</v>
      </c>
      <c r="C2138" s="2" t="s">
        <v>3944</v>
      </c>
      <c r="D2138" s="4" t="s">
        <v>92</v>
      </c>
      <c r="E2138" s="1">
        <v>4977.21</v>
      </c>
      <c r="F2138" s="1">
        <v>5</v>
      </c>
      <c r="G2138" s="1">
        <v>17</v>
      </c>
      <c r="H2138" s="1">
        <v>1052</v>
      </c>
      <c r="L2138" t="str">
        <f t="shared" si="33"/>
        <v>a97a1846</v>
      </c>
      <c r="M2138" s="7">
        <v>47158</v>
      </c>
      <c r="N2138" t="str">
        <f>PROPER(Table1[[#This Row],[Region]])</f>
        <v>South</v>
      </c>
      <c r="O2138" t="str">
        <f>PROPER(Table1[[#This Row],[Product Category]])</f>
        <v>Groceries</v>
      </c>
      <c r="P2138">
        <f>ROUND(Table1[[#This Row],[Sales Amount]],1)</f>
        <v>4977.2</v>
      </c>
      <c r="Q2138">
        <f>Table1[[#This Row],[Quantity Sold]]</f>
        <v>5</v>
      </c>
      <c r="R2138">
        <f>Table1[[#This Row],[Discount (%)]]</f>
        <v>17</v>
      </c>
      <c r="S2138">
        <f>Table1[[#This Row],[Profit]]</f>
        <v>1052</v>
      </c>
    </row>
    <row r="2139" spans="1:19" ht="13.8">
      <c r="A2139" s="1" t="s">
        <v>2108</v>
      </c>
      <c r="B2139" s="7">
        <v>47159</v>
      </c>
      <c r="C2139" s="2" t="s">
        <v>3942</v>
      </c>
      <c r="D2139" s="4" t="s">
        <v>3946</v>
      </c>
      <c r="E2139" s="1">
        <v>4777.28</v>
      </c>
      <c r="F2139" s="1">
        <v>48</v>
      </c>
      <c r="G2139" s="1">
        <v>22</v>
      </c>
      <c r="H2139" s="1">
        <v>1070.83</v>
      </c>
      <c r="L2139" t="str">
        <f t="shared" si="33"/>
        <v>2b4741f4</v>
      </c>
      <c r="M2139" s="7">
        <v>47159</v>
      </c>
      <c r="N2139" t="str">
        <f>PROPER(Table1[[#This Row],[Region]])</f>
        <v>West</v>
      </c>
      <c r="O2139" t="str">
        <f>PROPER(Table1[[#This Row],[Product Category]])</f>
        <v>Electronics</v>
      </c>
      <c r="P2139">
        <f>ROUND(Table1[[#This Row],[Sales Amount]],1)</f>
        <v>4777.3</v>
      </c>
      <c r="Q2139">
        <f>Table1[[#This Row],[Quantity Sold]]</f>
        <v>48</v>
      </c>
      <c r="R2139">
        <f>Table1[[#This Row],[Discount (%)]]</f>
        <v>22</v>
      </c>
      <c r="S2139">
        <f>Table1[[#This Row],[Profit]]</f>
        <v>1070.83</v>
      </c>
    </row>
    <row r="2140" spans="1:19" ht="13.8">
      <c r="A2140" s="1" t="s">
        <v>2109</v>
      </c>
      <c r="B2140" s="7">
        <v>47160</v>
      </c>
      <c r="C2140" s="2" t="s">
        <v>3942</v>
      </c>
      <c r="D2140" s="4" t="s">
        <v>1661</v>
      </c>
      <c r="E2140" s="1">
        <v>3666.05</v>
      </c>
      <c r="F2140" s="1">
        <v>49</v>
      </c>
      <c r="G2140" s="1">
        <v>39</v>
      </c>
      <c r="H2140" s="1">
        <v>260.33999999999997</v>
      </c>
      <c r="L2140" t="str">
        <f t="shared" si="33"/>
        <v>a991be0c</v>
      </c>
      <c r="M2140" s="7">
        <v>47160</v>
      </c>
      <c r="N2140" t="str">
        <f>PROPER(Table1[[#This Row],[Region]])</f>
        <v>West</v>
      </c>
      <c r="O2140" t="str">
        <f>PROPER(Table1[[#This Row],[Product Category]])</f>
        <v>Furniture</v>
      </c>
      <c r="P2140">
        <f>ROUND(Table1[[#This Row],[Sales Amount]],1)</f>
        <v>3666.1</v>
      </c>
      <c r="Q2140">
        <f>Table1[[#This Row],[Quantity Sold]]</f>
        <v>49</v>
      </c>
      <c r="R2140">
        <f>Table1[[#This Row],[Discount (%)]]</f>
        <v>39</v>
      </c>
      <c r="S2140">
        <f>Table1[[#This Row],[Profit]]</f>
        <v>260.33999999999997</v>
      </c>
    </row>
    <row r="2141" spans="1:19" ht="13.8">
      <c r="A2141" s="1" t="s">
        <v>2110</v>
      </c>
      <c r="B2141" s="7">
        <v>47161</v>
      </c>
      <c r="C2141" s="2" t="s">
        <v>3944</v>
      </c>
      <c r="D2141" s="4" t="s">
        <v>92</v>
      </c>
      <c r="E2141" s="1">
        <v>4282.38</v>
      </c>
      <c r="F2141" s="1">
        <v>47</v>
      </c>
      <c r="G2141" s="1">
        <v>5</v>
      </c>
      <c r="H2141" s="1">
        <v>934.47</v>
      </c>
      <c r="L2141" t="str">
        <f t="shared" si="33"/>
        <v>d1049b3a</v>
      </c>
      <c r="M2141" s="7">
        <v>47161</v>
      </c>
      <c r="N2141" t="str">
        <f>PROPER(Table1[[#This Row],[Region]])</f>
        <v>South</v>
      </c>
      <c r="O2141" t="str">
        <f>PROPER(Table1[[#This Row],[Product Category]])</f>
        <v>Groceries</v>
      </c>
      <c r="P2141">
        <f>ROUND(Table1[[#This Row],[Sales Amount]],1)</f>
        <v>4282.3999999999996</v>
      </c>
      <c r="Q2141">
        <f>Table1[[#This Row],[Quantity Sold]]</f>
        <v>47</v>
      </c>
      <c r="R2141">
        <f>Table1[[#This Row],[Discount (%)]]</f>
        <v>5</v>
      </c>
      <c r="S2141">
        <f>Table1[[#This Row],[Profit]]</f>
        <v>934.47</v>
      </c>
    </row>
    <row r="2142" spans="1:19" ht="13.8">
      <c r="A2142" s="1" t="s">
        <v>2111</v>
      </c>
      <c r="B2142" s="7">
        <v>47162</v>
      </c>
      <c r="C2142" s="2" t="s">
        <v>3944</v>
      </c>
      <c r="D2142" s="4" t="s">
        <v>92</v>
      </c>
      <c r="E2142" s="1">
        <v>3682.41</v>
      </c>
      <c r="F2142" s="1">
        <v>50</v>
      </c>
      <c r="G2142" s="1">
        <v>11</v>
      </c>
      <c r="H2142" s="1">
        <v>604.35</v>
      </c>
      <c r="L2142" t="str">
        <f t="shared" si="33"/>
        <v>2da2d737</v>
      </c>
      <c r="M2142" s="7">
        <v>47162</v>
      </c>
      <c r="N2142" t="str">
        <f>PROPER(Table1[[#This Row],[Region]])</f>
        <v>South</v>
      </c>
      <c r="O2142" t="str">
        <f>PROPER(Table1[[#This Row],[Product Category]])</f>
        <v>Groceries</v>
      </c>
      <c r="P2142">
        <f>ROUND(Table1[[#This Row],[Sales Amount]],1)</f>
        <v>3682.4</v>
      </c>
      <c r="Q2142">
        <f>Table1[[#This Row],[Quantity Sold]]</f>
        <v>50</v>
      </c>
      <c r="R2142">
        <f>Table1[[#This Row],[Discount (%)]]</f>
        <v>11</v>
      </c>
      <c r="S2142">
        <f>Table1[[#This Row],[Profit]]</f>
        <v>604.35</v>
      </c>
    </row>
    <row r="2143" spans="1:19" ht="13.8">
      <c r="A2143" s="1" t="s">
        <v>2112</v>
      </c>
      <c r="B2143" s="7">
        <v>47163</v>
      </c>
      <c r="C2143" s="2" t="s">
        <v>3944</v>
      </c>
      <c r="D2143" s="4" t="s">
        <v>1489</v>
      </c>
      <c r="E2143" s="1">
        <v>2740.38</v>
      </c>
      <c r="F2143" s="1">
        <v>9</v>
      </c>
      <c r="G2143" s="1">
        <v>20</v>
      </c>
      <c r="H2143" s="1">
        <v>783.93</v>
      </c>
      <c r="L2143" t="str">
        <f t="shared" si="33"/>
        <v>9a0b846f</v>
      </c>
      <c r="M2143" s="7">
        <v>47163</v>
      </c>
      <c r="N2143" t="str">
        <f>PROPER(Table1[[#This Row],[Region]])</f>
        <v>South</v>
      </c>
      <c r="O2143" t="str">
        <f>PROPER(Table1[[#This Row],[Product Category]])</f>
        <v>Clothing</v>
      </c>
      <c r="P2143">
        <f>ROUND(Table1[[#This Row],[Sales Amount]],1)</f>
        <v>2740.4</v>
      </c>
      <c r="Q2143">
        <f>Table1[[#This Row],[Quantity Sold]]</f>
        <v>9</v>
      </c>
      <c r="R2143">
        <f>Table1[[#This Row],[Discount (%)]]</f>
        <v>20</v>
      </c>
      <c r="S2143">
        <f>Table1[[#This Row],[Profit]]</f>
        <v>783.93</v>
      </c>
    </row>
    <row r="2144" spans="1:19" ht="13.8">
      <c r="A2144" s="1" t="s">
        <v>2114</v>
      </c>
      <c r="B2144" s="7">
        <v>47164</v>
      </c>
      <c r="C2144" s="2" t="s">
        <v>3944</v>
      </c>
      <c r="D2144" s="4" t="s">
        <v>1489</v>
      </c>
      <c r="E2144" s="1">
        <v>639.94000000000005</v>
      </c>
      <c r="F2144" s="1">
        <v>20</v>
      </c>
      <c r="G2144" s="1">
        <v>48</v>
      </c>
      <c r="H2144" s="1">
        <v>20.36</v>
      </c>
      <c r="L2144" t="str">
        <f t="shared" si="33"/>
        <v>f6399697</v>
      </c>
      <c r="M2144" s="7">
        <v>47164</v>
      </c>
      <c r="N2144" t="str">
        <f>PROPER(Table1[[#This Row],[Region]])</f>
        <v>South</v>
      </c>
      <c r="O2144" t="str">
        <f>PROPER(Table1[[#This Row],[Product Category]])</f>
        <v>Clothing</v>
      </c>
      <c r="P2144">
        <f>ROUND(Table1[[#This Row],[Sales Amount]],1)</f>
        <v>639.9</v>
      </c>
      <c r="Q2144">
        <f>Table1[[#This Row],[Quantity Sold]]</f>
        <v>20</v>
      </c>
      <c r="R2144">
        <f>Table1[[#This Row],[Discount (%)]]</f>
        <v>48</v>
      </c>
      <c r="S2144">
        <f>Table1[[#This Row],[Profit]]</f>
        <v>20.36</v>
      </c>
    </row>
    <row r="2145" spans="1:19" ht="13.8">
      <c r="A2145" s="1" t="s">
        <v>2115</v>
      </c>
      <c r="B2145" s="7">
        <v>47165</v>
      </c>
      <c r="C2145" s="2" t="s">
        <v>3942</v>
      </c>
      <c r="D2145" s="4" t="s">
        <v>1661</v>
      </c>
      <c r="E2145" s="1">
        <v>1745.98</v>
      </c>
      <c r="F2145" s="1">
        <v>38</v>
      </c>
      <c r="G2145" s="1">
        <v>50</v>
      </c>
      <c r="H2145" s="1">
        <v>183.85</v>
      </c>
      <c r="L2145" t="str">
        <f t="shared" si="33"/>
        <v>7ef7ce20</v>
      </c>
      <c r="M2145" s="7">
        <v>47165</v>
      </c>
      <c r="N2145" t="str">
        <f>PROPER(Table1[[#This Row],[Region]])</f>
        <v>West</v>
      </c>
      <c r="O2145" t="str">
        <f>PROPER(Table1[[#This Row],[Product Category]])</f>
        <v>Furniture</v>
      </c>
      <c r="P2145">
        <f>ROUND(Table1[[#This Row],[Sales Amount]],1)</f>
        <v>1746</v>
      </c>
      <c r="Q2145">
        <f>Table1[[#This Row],[Quantity Sold]]</f>
        <v>38</v>
      </c>
      <c r="R2145">
        <f>Table1[[#This Row],[Discount (%)]]</f>
        <v>50</v>
      </c>
      <c r="S2145">
        <f>Table1[[#This Row],[Profit]]</f>
        <v>183.85</v>
      </c>
    </row>
    <row r="2146" spans="1:19" ht="13.8">
      <c r="A2146" s="1" t="s">
        <v>2116</v>
      </c>
      <c r="B2146" s="7">
        <v>47166</v>
      </c>
      <c r="C2146" s="2" t="s">
        <v>3941</v>
      </c>
      <c r="D2146" s="4" t="s">
        <v>1661</v>
      </c>
      <c r="E2146" s="1">
        <v>1422.95</v>
      </c>
      <c r="F2146" s="1">
        <v>2</v>
      </c>
      <c r="G2146" s="1">
        <v>34</v>
      </c>
      <c r="H2146" s="1">
        <v>1359.83</v>
      </c>
      <c r="L2146" t="str">
        <f t="shared" si="33"/>
        <v>69bc27a8</v>
      </c>
      <c r="M2146" s="7">
        <v>47166</v>
      </c>
      <c r="N2146" t="str">
        <f>PROPER(Table1[[#This Row],[Region]])</f>
        <v>North</v>
      </c>
      <c r="O2146" t="str">
        <f>PROPER(Table1[[#This Row],[Product Category]])</f>
        <v>Furniture</v>
      </c>
      <c r="P2146">
        <f>ROUND(Table1[[#This Row],[Sales Amount]],1)</f>
        <v>1423</v>
      </c>
      <c r="Q2146">
        <f>Table1[[#This Row],[Quantity Sold]]</f>
        <v>2</v>
      </c>
      <c r="R2146">
        <f>Table1[[#This Row],[Discount (%)]]</f>
        <v>34</v>
      </c>
      <c r="S2146">
        <f>Table1[[#This Row],[Profit]]</f>
        <v>1359.83</v>
      </c>
    </row>
    <row r="2147" spans="1:19" ht="13.8">
      <c r="A2147" s="1">
        <v>35020572</v>
      </c>
      <c r="B2147" s="7">
        <v>47167</v>
      </c>
      <c r="C2147" s="2" t="s">
        <v>3944</v>
      </c>
      <c r="D2147" s="4" t="s">
        <v>1489</v>
      </c>
      <c r="E2147" s="1">
        <v>1648.81</v>
      </c>
      <c r="F2147" s="1">
        <v>1</v>
      </c>
      <c r="G2147" s="1">
        <v>47</v>
      </c>
      <c r="H2147" s="1">
        <v>310.08</v>
      </c>
      <c r="L2147" t="str">
        <f t="shared" si="33"/>
        <v>35020572</v>
      </c>
      <c r="M2147" s="7">
        <v>47167</v>
      </c>
      <c r="N2147" t="str">
        <f>PROPER(Table1[[#This Row],[Region]])</f>
        <v>South</v>
      </c>
      <c r="O2147" t="str">
        <f>PROPER(Table1[[#This Row],[Product Category]])</f>
        <v>Clothing</v>
      </c>
      <c r="P2147">
        <f>ROUND(Table1[[#This Row],[Sales Amount]],1)</f>
        <v>1648.8</v>
      </c>
      <c r="Q2147">
        <f>Table1[[#This Row],[Quantity Sold]]</f>
        <v>1</v>
      </c>
      <c r="R2147">
        <f>Table1[[#This Row],[Discount (%)]]</f>
        <v>47</v>
      </c>
      <c r="S2147">
        <f>Table1[[#This Row],[Profit]]</f>
        <v>310.08</v>
      </c>
    </row>
    <row r="2148" spans="1:19" ht="13.8">
      <c r="A2148" s="1" t="s">
        <v>2117</v>
      </c>
      <c r="B2148" s="7">
        <v>47168</v>
      </c>
      <c r="C2148" s="6" t="s">
        <v>3943</v>
      </c>
      <c r="D2148" s="4" t="s">
        <v>3945</v>
      </c>
      <c r="E2148" s="1">
        <v>4696.5200000000004</v>
      </c>
      <c r="F2148" s="1">
        <v>40</v>
      </c>
      <c r="G2148" s="1">
        <v>28</v>
      </c>
      <c r="H2148" s="1">
        <v>1197.4000000000001</v>
      </c>
      <c r="L2148" t="str">
        <f t="shared" si="33"/>
        <v>3248f309</v>
      </c>
      <c r="M2148" s="7">
        <v>47168</v>
      </c>
      <c r="N2148" t="str">
        <f>PROPER(Table1[[#This Row],[Region]])</f>
        <v>East</v>
      </c>
      <c r="O2148" t="str">
        <f>PROPER(Table1[[#This Row],[Product Category]])</f>
        <v>Sports</v>
      </c>
      <c r="P2148">
        <f>ROUND(Table1[[#This Row],[Sales Amount]],1)</f>
        <v>4696.5</v>
      </c>
      <c r="Q2148">
        <f>Table1[[#This Row],[Quantity Sold]]</f>
        <v>40</v>
      </c>
      <c r="R2148">
        <f>Table1[[#This Row],[Discount (%)]]</f>
        <v>28</v>
      </c>
      <c r="S2148">
        <f>Table1[[#This Row],[Profit]]</f>
        <v>1197.4000000000001</v>
      </c>
    </row>
    <row r="2149" spans="1:19" ht="13.8">
      <c r="A2149" s="1" t="s">
        <v>2118</v>
      </c>
      <c r="B2149" s="7">
        <v>47169</v>
      </c>
      <c r="C2149" s="2" t="s">
        <v>3942</v>
      </c>
      <c r="D2149" s="4" t="s">
        <v>3946</v>
      </c>
      <c r="E2149" s="1">
        <v>4909.26</v>
      </c>
      <c r="F2149" s="1">
        <v>32</v>
      </c>
      <c r="G2149" s="1">
        <v>35</v>
      </c>
      <c r="H2149" s="1">
        <v>973.54</v>
      </c>
      <c r="L2149" t="str">
        <f t="shared" si="33"/>
        <v>912ec77b</v>
      </c>
      <c r="M2149" s="7">
        <v>47169</v>
      </c>
      <c r="N2149" t="str">
        <f>PROPER(Table1[[#This Row],[Region]])</f>
        <v>West</v>
      </c>
      <c r="O2149" t="str">
        <f>PROPER(Table1[[#This Row],[Product Category]])</f>
        <v>Electronics</v>
      </c>
      <c r="P2149">
        <f>ROUND(Table1[[#This Row],[Sales Amount]],1)</f>
        <v>4909.3</v>
      </c>
      <c r="Q2149">
        <f>Table1[[#This Row],[Quantity Sold]]</f>
        <v>32</v>
      </c>
      <c r="R2149">
        <f>Table1[[#This Row],[Discount (%)]]</f>
        <v>35</v>
      </c>
      <c r="S2149">
        <f>Table1[[#This Row],[Profit]]</f>
        <v>973.54</v>
      </c>
    </row>
    <row r="2150" spans="1:19" ht="13.8">
      <c r="A2150" s="1" t="s">
        <v>2119</v>
      </c>
      <c r="B2150" s="7">
        <v>47170</v>
      </c>
      <c r="C2150" s="2" t="s">
        <v>3942</v>
      </c>
      <c r="D2150" s="4" t="s">
        <v>3945</v>
      </c>
      <c r="E2150" s="1">
        <v>1098.4100000000001</v>
      </c>
      <c r="F2150" s="1">
        <v>24</v>
      </c>
      <c r="G2150" s="1">
        <v>35</v>
      </c>
      <c r="H2150" s="1">
        <v>1464.42</v>
      </c>
      <c r="L2150" t="str">
        <f t="shared" si="33"/>
        <v>c20b94db</v>
      </c>
      <c r="M2150" s="7">
        <v>47170</v>
      </c>
      <c r="N2150" t="str">
        <f>PROPER(Table1[[#This Row],[Region]])</f>
        <v>West</v>
      </c>
      <c r="O2150" t="str">
        <f>PROPER(Table1[[#This Row],[Product Category]])</f>
        <v>Sports</v>
      </c>
      <c r="P2150">
        <f>ROUND(Table1[[#This Row],[Sales Amount]],1)</f>
        <v>1098.4000000000001</v>
      </c>
      <c r="Q2150">
        <f>Table1[[#This Row],[Quantity Sold]]</f>
        <v>24</v>
      </c>
      <c r="R2150">
        <f>Table1[[#This Row],[Discount (%)]]</f>
        <v>35</v>
      </c>
      <c r="S2150">
        <f>Table1[[#This Row],[Profit]]</f>
        <v>1464.42</v>
      </c>
    </row>
    <row r="2151" spans="1:19" ht="13.8">
      <c r="A2151" s="1" t="s">
        <v>2120</v>
      </c>
      <c r="B2151" s="7">
        <v>47171</v>
      </c>
      <c r="C2151" s="2" t="s">
        <v>3944</v>
      </c>
      <c r="D2151" s="4" t="s">
        <v>1489</v>
      </c>
      <c r="E2151" s="1">
        <v>4774.33</v>
      </c>
      <c r="F2151" s="1">
        <v>7</v>
      </c>
      <c r="G2151" s="1">
        <v>43</v>
      </c>
      <c r="H2151" s="1">
        <v>1856.76</v>
      </c>
      <c r="L2151" t="str">
        <f t="shared" si="33"/>
        <v>c532bba5</v>
      </c>
      <c r="M2151" s="7">
        <v>47171</v>
      </c>
      <c r="N2151" t="str">
        <f>PROPER(Table1[[#This Row],[Region]])</f>
        <v>South</v>
      </c>
      <c r="O2151" t="str">
        <f>PROPER(Table1[[#This Row],[Product Category]])</f>
        <v>Clothing</v>
      </c>
      <c r="P2151">
        <f>ROUND(Table1[[#This Row],[Sales Amount]],1)</f>
        <v>4774.3</v>
      </c>
      <c r="Q2151">
        <f>Table1[[#This Row],[Quantity Sold]]</f>
        <v>7</v>
      </c>
      <c r="R2151">
        <f>Table1[[#This Row],[Discount (%)]]</f>
        <v>43</v>
      </c>
      <c r="S2151">
        <f>Table1[[#This Row],[Profit]]</f>
        <v>1856.76</v>
      </c>
    </row>
    <row r="2152" spans="1:19" ht="13.8">
      <c r="A2152" s="1" t="s">
        <v>2121</v>
      </c>
      <c r="B2152" s="7">
        <v>47172</v>
      </c>
      <c r="C2152" s="2" t="s">
        <v>3941</v>
      </c>
      <c r="D2152" s="4" t="s">
        <v>1661</v>
      </c>
      <c r="E2152" s="1">
        <v>528.75</v>
      </c>
      <c r="F2152" s="1">
        <v>38</v>
      </c>
      <c r="G2152" s="1">
        <v>26</v>
      </c>
      <c r="H2152" s="1">
        <v>599.4</v>
      </c>
      <c r="L2152" t="str">
        <f t="shared" si="33"/>
        <v>d11a2898</v>
      </c>
      <c r="M2152" s="7">
        <v>47172</v>
      </c>
      <c r="N2152" t="str">
        <f>PROPER(Table1[[#This Row],[Region]])</f>
        <v>North</v>
      </c>
      <c r="O2152" t="str">
        <f>PROPER(Table1[[#This Row],[Product Category]])</f>
        <v>Furniture</v>
      </c>
      <c r="P2152">
        <f>ROUND(Table1[[#This Row],[Sales Amount]],1)</f>
        <v>528.79999999999995</v>
      </c>
      <c r="Q2152">
        <f>Table1[[#This Row],[Quantity Sold]]</f>
        <v>38</v>
      </c>
      <c r="R2152">
        <f>Table1[[#This Row],[Discount (%)]]</f>
        <v>26</v>
      </c>
      <c r="S2152">
        <f>Table1[[#This Row],[Profit]]</f>
        <v>599.4</v>
      </c>
    </row>
    <row r="2153" spans="1:19" ht="13.8">
      <c r="A2153" s="1" t="s">
        <v>2122</v>
      </c>
      <c r="B2153" s="7">
        <v>47173</v>
      </c>
      <c r="C2153" s="2" t="s">
        <v>3942</v>
      </c>
      <c r="D2153" s="4" t="s">
        <v>1489</v>
      </c>
      <c r="E2153" s="1">
        <v>3286.16</v>
      </c>
      <c r="F2153" s="1">
        <v>43</v>
      </c>
      <c r="G2153" s="1">
        <v>4</v>
      </c>
      <c r="H2153" s="1">
        <v>567.17999999999995</v>
      </c>
      <c r="L2153" t="str">
        <f t="shared" si="33"/>
        <v>2b29fdad</v>
      </c>
      <c r="M2153" s="7">
        <v>47173</v>
      </c>
      <c r="N2153" t="str">
        <f>PROPER(Table1[[#This Row],[Region]])</f>
        <v>West</v>
      </c>
      <c r="O2153" t="str">
        <f>PROPER(Table1[[#This Row],[Product Category]])</f>
        <v>Clothing</v>
      </c>
      <c r="P2153">
        <f>ROUND(Table1[[#This Row],[Sales Amount]],1)</f>
        <v>3286.2</v>
      </c>
      <c r="Q2153">
        <f>Table1[[#This Row],[Quantity Sold]]</f>
        <v>43</v>
      </c>
      <c r="R2153">
        <f>Table1[[#This Row],[Discount (%)]]</f>
        <v>4</v>
      </c>
      <c r="S2153">
        <f>Table1[[#This Row],[Profit]]</f>
        <v>567.17999999999995</v>
      </c>
    </row>
    <row r="2154" spans="1:19" ht="13.8">
      <c r="A2154" s="1" t="s">
        <v>2123</v>
      </c>
      <c r="B2154" s="7">
        <v>47174</v>
      </c>
      <c r="C2154" s="2" t="s">
        <v>3941</v>
      </c>
      <c r="D2154" s="4" t="s">
        <v>1661</v>
      </c>
      <c r="E2154" s="1">
        <v>2904.27</v>
      </c>
      <c r="F2154" s="1">
        <v>8</v>
      </c>
      <c r="G2154" s="1">
        <v>21</v>
      </c>
      <c r="H2154" s="1">
        <v>1712.8</v>
      </c>
      <c r="L2154" t="str">
        <f t="shared" si="33"/>
        <v>314ac0cf</v>
      </c>
      <c r="M2154" s="7">
        <v>47174</v>
      </c>
      <c r="N2154" t="str">
        <f>PROPER(Table1[[#This Row],[Region]])</f>
        <v>North</v>
      </c>
      <c r="O2154" t="str">
        <f>PROPER(Table1[[#This Row],[Product Category]])</f>
        <v>Furniture</v>
      </c>
      <c r="P2154">
        <f>ROUND(Table1[[#This Row],[Sales Amount]],1)</f>
        <v>2904.3</v>
      </c>
      <c r="Q2154">
        <f>Table1[[#This Row],[Quantity Sold]]</f>
        <v>8</v>
      </c>
      <c r="R2154">
        <f>Table1[[#This Row],[Discount (%)]]</f>
        <v>21</v>
      </c>
      <c r="S2154">
        <f>Table1[[#This Row],[Profit]]</f>
        <v>1712.8</v>
      </c>
    </row>
    <row r="2155" spans="1:19" ht="13.8">
      <c r="A2155" s="1" t="s">
        <v>2124</v>
      </c>
      <c r="B2155" s="7">
        <v>47175</v>
      </c>
      <c r="C2155" s="6" t="s">
        <v>3943</v>
      </c>
      <c r="D2155" s="4" t="s">
        <v>3945</v>
      </c>
      <c r="E2155" s="1">
        <v>1417.05</v>
      </c>
      <c r="F2155" s="1">
        <v>35</v>
      </c>
      <c r="G2155" s="1">
        <v>18</v>
      </c>
      <c r="H2155" s="1">
        <v>817.05</v>
      </c>
      <c r="L2155" t="str">
        <f t="shared" si="33"/>
        <v>0ae3c877</v>
      </c>
      <c r="M2155" s="7">
        <v>47175</v>
      </c>
      <c r="N2155" t="str">
        <f>PROPER(Table1[[#This Row],[Region]])</f>
        <v>East</v>
      </c>
      <c r="O2155" t="str">
        <f>PROPER(Table1[[#This Row],[Product Category]])</f>
        <v>Sports</v>
      </c>
      <c r="P2155">
        <f>ROUND(Table1[[#This Row],[Sales Amount]],1)</f>
        <v>1417.1</v>
      </c>
      <c r="Q2155">
        <f>Table1[[#This Row],[Quantity Sold]]</f>
        <v>35</v>
      </c>
      <c r="R2155">
        <f>Table1[[#This Row],[Discount (%)]]</f>
        <v>18</v>
      </c>
      <c r="S2155">
        <f>Table1[[#This Row],[Profit]]</f>
        <v>817.05</v>
      </c>
    </row>
    <row r="2156" spans="1:19" ht="13.8">
      <c r="A2156" s="1" t="s">
        <v>2125</v>
      </c>
      <c r="B2156" s="7">
        <v>47176</v>
      </c>
      <c r="C2156" s="2" t="s">
        <v>3944</v>
      </c>
      <c r="D2156" s="4" t="s">
        <v>1661</v>
      </c>
      <c r="E2156" s="1">
        <v>2818.45</v>
      </c>
      <c r="F2156" s="1">
        <v>21</v>
      </c>
      <c r="G2156" s="1">
        <v>13</v>
      </c>
      <c r="H2156" s="1">
        <v>1341.89</v>
      </c>
      <c r="L2156" t="str">
        <f t="shared" si="33"/>
        <v>0fcc16c5</v>
      </c>
      <c r="M2156" s="7">
        <v>47176</v>
      </c>
      <c r="N2156" t="str">
        <f>PROPER(Table1[[#This Row],[Region]])</f>
        <v>South</v>
      </c>
      <c r="O2156" t="str">
        <f>PROPER(Table1[[#This Row],[Product Category]])</f>
        <v>Furniture</v>
      </c>
      <c r="P2156">
        <f>ROUND(Table1[[#This Row],[Sales Amount]],1)</f>
        <v>2818.5</v>
      </c>
      <c r="Q2156">
        <f>Table1[[#This Row],[Quantity Sold]]</f>
        <v>21</v>
      </c>
      <c r="R2156">
        <f>Table1[[#This Row],[Discount (%)]]</f>
        <v>13</v>
      </c>
      <c r="S2156">
        <f>Table1[[#This Row],[Profit]]</f>
        <v>1341.89</v>
      </c>
    </row>
    <row r="2157" spans="1:19" ht="13.8">
      <c r="A2157" s="1" t="s">
        <v>2126</v>
      </c>
      <c r="B2157" s="7">
        <v>47177</v>
      </c>
      <c r="C2157" s="2" t="s">
        <v>3944</v>
      </c>
      <c r="D2157" s="4" t="s">
        <v>3945</v>
      </c>
      <c r="E2157" s="1">
        <v>4425.8500000000004</v>
      </c>
      <c r="F2157" s="1">
        <v>13</v>
      </c>
      <c r="G2157" s="1">
        <v>36</v>
      </c>
      <c r="H2157" s="1">
        <v>1117.8399999999999</v>
      </c>
      <c r="L2157" t="str">
        <f t="shared" si="33"/>
        <v>a2f9dcec</v>
      </c>
      <c r="M2157" s="7">
        <v>47177</v>
      </c>
      <c r="N2157" t="str">
        <f>PROPER(Table1[[#This Row],[Region]])</f>
        <v>South</v>
      </c>
      <c r="O2157" t="str">
        <f>PROPER(Table1[[#This Row],[Product Category]])</f>
        <v>Sports</v>
      </c>
      <c r="P2157">
        <f>ROUND(Table1[[#This Row],[Sales Amount]],1)</f>
        <v>4425.8999999999996</v>
      </c>
      <c r="Q2157">
        <f>Table1[[#This Row],[Quantity Sold]]</f>
        <v>13</v>
      </c>
      <c r="R2157">
        <f>Table1[[#This Row],[Discount (%)]]</f>
        <v>36</v>
      </c>
      <c r="S2157">
        <f>Table1[[#This Row],[Profit]]</f>
        <v>1117.8399999999999</v>
      </c>
    </row>
    <row r="2158" spans="1:19" ht="13.8">
      <c r="A2158" s="1" t="s">
        <v>2127</v>
      </c>
      <c r="B2158" s="7">
        <v>47178</v>
      </c>
      <c r="C2158" s="2" t="s">
        <v>3941</v>
      </c>
      <c r="D2158" s="4" t="s">
        <v>3945</v>
      </c>
      <c r="E2158" s="1">
        <v>332.86</v>
      </c>
      <c r="F2158" s="1">
        <v>47</v>
      </c>
      <c r="G2158" s="1">
        <v>28</v>
      </c>
      <c r="H2158" s="1">
        <v>1143</v>
      </c>
      <c r="L2158" t="str">
        <f t="shared" si="33"/>
        <v>741a9a78</v>
      </c>
      <c r="M2158" s="7">
        <v>47178</v>
      </c>
      <c r="N2158" t="str">
        <f>PROPER(Table1[[#This Row],[Region]])</f>
        <v>North</v>
      </c>
      <c r="O2158" t="str">
        <f>PROPER(Table1[[#This Row],[Product Category]])</f>
        <v>Sports</v>
      </c>
      <c r="P2158">
        <f>ROUND(Table1[[#This Row],[Sales Amount]],1)</f>
        <v>332.9</v>
      </c>
      <c r="Q2158">
        <f>Table1[[#This Row],[Quantity Sold]]</f>
        <v>47</v>
      </c>
      <c r="R2158">
        <f>Table1[[#This Row],[Discount (%)]]</f>
        <v>28</v>
      </c>
      <c r="S2158">
        <f>Table1[[#This Row],[Profit]]</f>
        <v>1143</v>
      </c>
    </row>
    <row r="2159" spans="1:19" ht="13.8">
      <c r="A2159" s="1" t="s">
        <v>2128</v>
      </c>
      <c r="B2159" s="7">
        <v>47179</v>
      </c>
      <c r="C2159" s="6" t="s">
        <v>3943</v>
      </c>
      <c r="D2159" s="4" t="s">
        <v>1489</v>
      </c>
      <c r="E2159" s="1">
        <v>1456.87</v>
      </c>
      <c r="F2159" s="1">
        <v>45</v>
      </c>
      <c r="G2159" s="1">
        <v>39</v>
      </c>
      <c r="H2159" s="1">
        <v>1362.84</v>
      </c>
      <c r="L2159" t="str">
        <f t="shared" si="33"/>
        <v>4f6f3520</v>
      </c>
      <c r="M2159" s="7">
        <v>47179</v>
      </c>
      <c r="N2159" t="str">
        <f>PROPER(Table1[[#This Row],[Region]])</f>
        <v>East</v>
      </c>
      <c r="O2159" t="str">
        <f>PROPER(Table1[[#This Row],[Product Category]])</f>
        <v>Clothing</v>
      </c>
      <c r="P2159">
        <f>ROUND(Table1[[#This Row],[Sales Amount]],1)</f>
        <v>1456.9</v>
      </c>
      <c r="Q2159">
        <f>Table1[[#This Row],[Quantity Sold]]</f>
        <v>45</v>
      </c>
      <c r="R2159">
        <f>Table1[[#This Row],[Discount (%)]]</f>
        <v>39</v>
      </c>
      <c r="S2159">
        <f>Table1[[#This Row],[Profit]]</f>
        <v>1362.84</v>
      </c>
    </row>
    <row r="2160" spans="1:19" ht="13.8">
      <c r="A2160" s="1" t="s">
        <v>2129</v>
      </c>
      <c r="B2160" s="7">
        <v>47180</v>
      </c>
      <c r="C2160" s="6" t="s">
        <v>3943</v>
      </c>
      <c r="D2160" s="4" t="s">
        <v>1489</v>
      </c>
      <c r="E2160" s="1">
        <v>1513.75</v>
      </c>
      <c r="F2160" s="1">
        <v>17</v>
      </c>
      <c r="G2160" s="1">
        <v>27</v>
      </c>
      <c r="H2160" s="1">
        <v>1155.8800000000001</v>
      </c>
      <c r="L2160" t="str">
        <f t="shared" si="33"/>
        <v>b6f4fadd</v>
      </c>
      <c r="M2160" s="7">
        <v>47180</v>
      </c>
      <c r="N2160" t="str">
        <f>PROPER(Table1[[#This Row],[Region]])</f>
        <v>East</v>
      </c>
      <c r="O2160" t="str">
        <f>PROPER(Table1[[#This Row],[Product Category]])</f>
        <v>Clothing</v>
      </c>
      <c r="P2160">
        <f>ROUND(Table1[[#This Row],[Sales Amount]],1)</f>
        <v>1513.8</v>
      </c>
      <c r="Q2160">
        <f>Table1[[#This Row],[Quantity Sold]]</f>
        <v>17</v>
      </c>
      <c r="R2160">
        <f>Table1[[#This Row],[Discount (%)]]</f>
        <v>27</v>
      </c>
      <c r="S2160">
        <f>Table1[[#This Row],[Profit]]</f>
        <v>1155.8800000000001</v>
      </c>
    </row>
    <row r="2161" spans="1:19" ht="13.8">
      <c r="A2161" s="1" t="s">
        <v>2130</v>
      </c>
      <c r="B2161" s="7">
        <v>47181</v>
      </c>
      <c r="C2161" s="2" t="s">
        <v>3942</v>
      </c>
      <c r="D2161" s="4" t="s">
        <v>1661</v>
      </c>
      <c r="E2161" s="1">
        <v>4857.6000000000004</v>
      </c>
      <c r="F2161" s="1">
        <v>44</v>
      </c>
      <c r="G2161" s="1">
        <v>35</v>
      </c>
      <c r="H2161" s="1">
        <v>1919.47</v>
      </c>
      <c r="L2161" t="str">
        <f t="shared" si="33"/>
        <v>aae4a671</v>
      </c>
      <c r="M2161" s="7">
        <v>47181</v>
      </c>
      <c r="N2161" t="str">
        <f>PROPER(Table1[[#This Row],[Region]])</f>
        <v>West</v>
      </c>
      <c r="O2161" t="str">
        <f>PROPER(Table1[[#This Row],[Product Category]])</f>
        <v>Furniture</v>
      </c>
      <c r="P2161">
        <f>ROUND(Table1[[#This Row],[Sales Amount]],1)</f>
        <v>4857.6000000000004</v>
      </c>
      <c r="Q2161">
        <f>Table1[[#This Row],[Quantity Sold]]</f>
        <v>44</v>
      </c>
      <c r="R2161">
        <f>Table1[[#This Row],[Discount (%)]]</f>
        <v>35</v>
      </c>
      <c r="S2161">
        <f>Table1[[#This Row],[Profit]]</f>
        <v>1919.47</v>
      </c>
    </row>
    <row r="2162" spans="1:19" ht="13.8">
      <c r="A2162" s="1" t="s">
        <v>2131</v>
      </c>
      <c r="B2162" s="7">
        <v>47182</v>
      </c>
      <c r="C2162" s="6" t="s">
        <v>3943</v>
      </c>
      <c r="D2162" s="4" t="s">
        <v>3945</v>
      </c>
      <c r="E2162" s="1">
        <v>178.4</v>
      </c>
      <c r="F2162" s="1">
        <v>20</v>
      </c>
      <c r="G2162" s="1">
        <v>4</v>
      </c>
      <c r="H2162" s="1">
        <v>515.97</v>
      </c>
      <c r="L2162" t="str">
        <f t="shared" si="33"/>
        <v>f85fe78e</v>
      </c>
      <c r="M2162" s="7">
        <v>47182</v>
      </c>
      <c r="N2162" t="str">
        <f>PROPER(Table1[[#This Row],[Region]])</f>
        <v>East</v>
      </c>
      <c r="O2162" t="str">
        <f>PROPER(Table1[[#This Row],[Product Category]])</f>
        <v>Sports</v>
      </c>
      <c r="P2162">
        <f>ROUND(Table1[[#This Row],[Sales Amount]],1)</f>
        <v>178.4</v>
      </c>
      <c r="Q2162">
        <f>Table1[[#This Row],[Quantity Sold]]</f>
        <v>20</v>
      </c>
      <c r="R2162">
        <f>Table1[[#This Row],[Discount (%)]]</f>
        <v>4</v>
      </c>
      <c r="S2162">
        <f>Table1[[#This Row],[Profit]]</f>
        <v>515.97</v>
      </c>
    </row>
    <row r="2163" spans="1:19" ht="13.8">
      <c r="A2163" s="1" t="s">
        <v>2132</v>
      </c>
      <c r="B2163" s="7">
        <v>47183</v>
      </c>
      <c r="C2163" s="2" t="s">
        <v>3942</v>
      </c>
      <c r="D2163" s="4" t="s">
        <v>1661</v>
      </c>
      <c r="E2163" s="1">
        <v>2620.19</v>
      </c>
      <c r="F2163" s="1">
        <v>32</v>
      </c>
      <c r="G2163" s="1">
        <v>12</v>
      </c>
      <c r="H2163" s="1">
        <v>1735.16</v>
      </c>
      <c r="L2163" t="str">
        <f t="shared" si="33"/>
        <v>942d0c39</v>
      </c>
      <c r="M2163" s="7">
        <v>47183</v>
      </c>
      <c r="N2163" t="str">
        <f>PROPER(Table1[[#This Row],[Region]])</f>
        <v>West</v>
      </c>
      <c r="O2163" t="str">
        <f>PROPER(Table1[[#This Row],[Product Category]])</f>
        <v>Furniture</v>
      </c>
      <c r="P2163">
        <f>ROUND(Table1[[#This Row],[Sales Amount]],1)</f>
        <v>2620.1999999999998</v>
      </c>
      <c r="Q2163">
        <f>Table1[[#This Row],[Quantity Sold]]</f>
        <v>32</v>
      </c>
      <c r="R2163">
        <f>Table1[[#This Row],[Discount (%)]]</f>
        <v>12</v>
      </c>
      <c r="S2163">
        <f>Table1[[#This Row],[Profit]]</f>
        <v>1735.16</v>
      </c>
    </row>
    <row r="2164" spans="1:19" ht="13.8">
      <c r="A2164" s="1" t="s">
        <v>2133</v>
      </c>
      <c r="B2164" s="7">
        <v>47184</v>
      </c>
      <c r="C2164" s="2" t="s">
        <v>3942</v>
      </c>
      <c r="D2164" s="4" t="s">
        <v>1661</v>
      </c>
      <c r="E2164" s="1">
        <v>3049</v>
      </c>
      <c r="F2164" s="1">
        <v>45</v>
      </c>
      <c r="G2164" s="1">
        <v>3</v>
      </c>
      <c r="H2164" s="1">
        <v>219.53</v>
      </c>
      <c r="L2164" t="str">
        <f t="shared" si="33"/>
        <v>e5610b8c</v>
      </c>
      <c r="M2164" s="7">
        <v>47184</v>
      </c>
      <c r="N2164" t="str">
        <f>PROPER(Table1[[#This Row],[Region]])</f>
        <v>West</v>
      </c>
      <c r="O2164" t="str">
        <f>PROPER(Table1[[#This Row],[Product Category]])</f>
        <v>Furniture</v>
      </c>
      <c r="P2164">
        <f>ROUND(Table1[[#This Row],[Sales Amount]],1)</f>
        <v>3049</v>
      </c>
      <c r="Q2164">
        <f>Table1[[#This Row],[Quantity Sold]]</f>
        <v>45</v>
      </c>
      <c r="R2164">
        <f>Table1[[#This Row],[Discount (%)]]</f>
        <v>3</v>
      </c>
      <c r="S2164">
        <f>Table1[[#This Row],[Profit]]</f>
        <v>219.53</v>
      </c>
    </row>
    <row r="2165" spans="1:19" ht="13.8">
      <c r="A2165" s="1" t="s">
        <v>2134</v>
      </c>
      <c r="B2165" s="7">
        <v>47185</v>
      </c>
      <c r="C2165" s="2" t="s">
        <v>3942</v>
      </c>
      <c r="D2165" s="4" t="s">
        <v>1489</v>
      </c>
      <c r="E2165" s="1">
        <v>2897.69</v>
      </c>
      <c r="F2165" s="1">
        <v>5</v>
      </c>
      <c r="G2165" s="1">
        <v>30</v>
      </c>
      <c r="H2165" s="1">
        <v>1970.95</v>
      </c>
      <c r="L2165" t="str">
        <f t="shared" si="33"/>
        <v>d6ea92b0</v>
      </c>
      <c r="M2165" s="7">
        <v>47185</v>
      </c>
      <c r="N2165" t="str">
        <f>PROPER(Table1[[#This Row],[Region]])</f>
        <v>West</v>
      </c>
      <c r="O2165" t="str">
        <f>PROPER(Table1[[#This Row],[Product Category]])</f>
        <v>Clothing</v>
      </c>
      <c r="P2165">
        <f>ROUND(Table1[[#This Row],[Sales Amount]],1)</f>
        <v>2897.7</v>
      </c>
      <c r="Q2165">
        <f>Table1[[#This Row],[Quantity Sold]]</f>
        <v>5</v>
      </c>
      <c r="R2165">
        <f>Table1[[#This Row],[Discount (%)]]</f>
        <v>30</v>
      </c>
      <c r="S2165">
        <f>Table1[[#This Row],[Profit]]</f>
        <v>1970.95</v>
      </c>
    </row>
    <row r="2166" spans="1:19" ht="13.8">
      <c r="A2166" s="1" t="s">
        <v>2135</v>
      </c>
      <c r="B2166" s="7">
        <v>47186</v>
      </c>
      <c r="C2166" s="2" t="s">
        <v>3944</v>
      </c>
      <c r="D2166" s="4" t="s">
        <v>3946</v>
      </c>
      <c r="E2166" s="1">
        <v>4026.63</v>
      </c>
      <c r="F2166" s="1">
        <v>30</v>
      </c>
      <c r="G2166" s="1">
        <v>34</v>
      </c>
      <c r="H2166" s="1">
        <v>1696.2</v>
      </c>
      <c r="L2166" t="str">
        <f t="shared" si="33"/>
        <v>1f07611b</v>
      </c>
      <c r="M2166" s="7">
        <v>47186</v>
      </c>
      <c r="N2166" t="str">
        <f>PROPER(Table1[[#This Row],[Region]])</f>
        <v>South</v>
      </c>
      <c r="O2166" t="str">
        <f>PROPER(Table1[[#This Row],[Product Category]])</f>
        <v>Electronics</v>
      </c>
      <c r="P2166">
        <f>ROUND(Table1[[#This Row],[Sales Amount]],1)</f>
        <v>4026.6</v>
      </c>
      <c r="Q2166">
        <f>Table1[[#This Row],[Quantity Sold]]</f>
        <v>30</v>
      </c>
      <c r="R2166">
        <f>Table1[[#This Row],[Discount (%)]]</f>
        <v>34</v>
      </c>
      <c r="S2166">
        <f>Table1[[#This Row],[Profit]]</f>
        <v>1696.2</v>
      </c>
    </row>
    <row r="2167" spans="1:19" ht="13.8">
      <c r="A2167" s="1" t="s">
        <v>2136</v>
      </c>
      <c r="B2167" s="7">
        <v>47187</v>
      </c>
      <c r="C2167" s="2" t="s">
        <v>3942</v>
      </c>
      <c r="D2167" s="4" t="s">
        <v>1489</v>
      </c>
      <c r="E2167" s="1">
        <v>1275.8399999999999</v>
      </c>
      <c r="F2167" s="1">
        <v>44</v>
      </c>
      <c r="G2167" s="1">
        <v>36</v>
      </c>
      <c r="H2167" s="1">
        <v>1644.13</v>
      </c>
      <c r="L2167" t="str">
        <f t="shared" si="33"/>
        <v>de5148b4</v>
      </c>
      <c r="M2167" s="7">
        <v>47187</v>
      </c>
      <c r="N2167" t="str">
        <f>PROPER(Table1[[#This Row],[Region]])</f>
        <v>West</v>
      </c>
      <c r="O2167" t="str">
        <f>PROPER(Table1[[#This Row],[Product Category]])</f>
        <v>Clothing</v>
      </c>
      <c r="P2167">
        <f>ROUND(Table1[[#This Row],[Sales Amount]],1)</f>
        <v>1275.8</v>
      </c>
      <c r="Q2167">
        <f>Table1[[#This Row],[Quantity Sold]]</f>
        <v>44</v>
      </c>
      <c r="R2167">
        <f>Table1[[#This Row],[Discount (%)]]</f>
        <v>36</v>
      </c>
      <c r="S2167">
        <f>Table1[[#This Row],[Profit]]</f>
        <v>1644.13</v>
      </c>
    </row>
    <row r="2168" spans="1:19" ht="13.8">
      <c r="A2168" s="1" t="s">
        <v>2137</v>
      </c>
      <c r="B2168" s="7">
        <v>47188</v>
      </c>
      <c r="C2168" s="2" t="s">
        <v>3942</v>
      </c>
      <c r="D2168" s="4" t="s">
        <v>1489</v>
      </c>
      <c r="E2168" s="1">
        <v>2707.87</v>
      </c>
      <c r="F2168" s="1">
        <v>40</v>
      </c>
      <c r="G2168" s="1">
        <v>30</v>
      </c>
      <c r="H2168" s="1">
        <v>428.03</v>
      </c>
      <c r="L2168" t="str">
        <f t="shared" si="33"/>
        <v>9a9afc90</v>
      </c>
      <c r="M2168" s="7">
        <v>47188</v>
      </c>
      <c r="N2168" t="str">
        <f>PROPER(Table1[[#This Row],[Region]])</f>
        <v>West</v>
      </c>
      <c r="O2168" t="str">
        <f>PROPER(Table1[[#This Row],[Product Category]])</f>
        <v>Clothing</v>
      </c>
      <c r="P2168">
        <f>ROUND(Table1[[#This Row],[Sales Amount]],1)</f>
        <v>2707.9</v>
      </c>
      <c r="Q2168">
        <f>Table1[[#This Row],[Quantity Sold]]</f>
        <v>40</v>
      </c>
      <c r="R2168">
        <f>Table1[[#This Row],[Discount (%)]]</f>
        <v>30</v>
      </c>
      <c r="S2168">
        <f>Table1[[#This Row],[Profit]]</f>
        <v>428.03</v>
      </c>
    </row>
    <row r="2169" spans="1:19" ht="13.8">
      <c r="A2169" s="1" t="s">
        <v>2138</v>
      </c>
      <c r="B2169" s="7">
        <v>47189</v>
      </c>
      <c r="C2169" s="2" t="s">
        <v>3944</v>
      </c>
      <c r="D2169" s="4" t="s">
        <v>92</v>
      </c>
      <c r="E2169" s="1">
        <v>1166.5</v>
      </c>
      <c r="F2169" s="1">
        <v>5</v>
      </c>
      <c r="G2169" s="1">
        <v>11</v>
      </c>
      <c r="H2169" s="1">
        <v>1433.17</v>
      </c>
      <c r="L2169" t="str">
        <f t="shared" si="33"/>
        <v>7d3c9612</v>
      </c>
      <c r="M2169" s="7">
        <v>47189</v>
      </c>
      <c r="N2169" t="str">
        <f>PROPER(Table1[[#This Row],[Region]])</f>
        <v>South</v>
      </c>
      <c r="O2169" t="str">
        <f>PROPER(Table1[[#This Row],[Product Category]])</f>
        <v>Groceries</v>
      </c>
      <c r="P2169">
        <f>ROUND(Table1[[#This Row],[Sales Amount]],1)</f>
        <v>1166.5</v>
      </c>
      <c r="Q2169">
        <f>Table1[[#This Row],[Quantity Sold]]</f>
        <v>5</v>
      </c>
      <c r="R2169">
        <f>Table1[[#This Row],[Discount (%)]]</f>
        <v>11</v>
      </c>
      <c r="S2169">
        <f>Table1[[#This Row],[Profit]]</f>
        <v>1433.17</v>
      </c>
    </row>
    <row r="2170" spans="1:19" ht="13.8">
      <c r="A2170" s="1" t="s">
        <v>2139</v>
      </c>
      <c r="B2170" s="7">
        <v>47190</v>
      </c>
      <c r="C2170" s="2" t="s">
        <v>3942</v>
      </c>
      <c r="D2170" s="4" t="s">
        <v>3945</v>
      </c>
      <c r="E2170" s="1">
        <v>4775.08</v>
      </c>
      <c r="F2170" s="1">
        <v>35</v>
      </c>
      <c r="G2170" s="1">
        <v>17</v>
      </c>
      <c r="H2170" s="1">
        <v>662.76</v>
      </c>
      <c r="L2170" t="str">
        <f t="shared" si="33"/>
        <v>ced5da97</v>
      </c>
      <c r="M2170" s="7">
        <v>47190</v>
      </c>
      <c r="N2170" t="str">
        <f>PROPER(Table1[[#This Row],[Region]])</f>
        <v>West</v>
      </c>
      <c r="O2170" t="str">
        <f>PROPER(Table1[[#This Row],[Product Category]])</f>
        <v>Sports</v>
      </c>
      <c r="P2170">
        <f>ROUND(Table1[[#This Row],[Sales Amount]],1)</f>
        <v>4775.1000000000004</v>
      </c>
      <c r="Q2170">
        <f>Table1[[#This Row],[Quantity Sold]]</f>
        <v>35</v>
      </c>
      <c r="R2170">
        <f>Table1[[#This Row],[Discount (%)]]</f>
        <v>17</v>
      </c>
      <c r="S2170">
        <f>Table1[[#This Row],[Profit]]</f>
        <v>662.76</v>
      </c>
    </row>
    <row r="2171" spans="1:19" ht="13.8">
      <c r="A2171" s="1" t="s">
        <v>2140</v>
      </c>
      <c r="B2171" s="7">
        <v>47191</v>
      </c>
      <c r="C2171" s="2" t="s">
        <v>3942</v>
      </c>
      <c r="D2171" s="4" t="s">
        <v>92</v>
      </c>
      <c r="E2171" s="1">
        <v>3854.97</v>
      </c>
      <c r="F2171" s="1">
        <v>19</v>
      </c>
      <c r="G2171" s="1">
        <v>50</v>
      </c>
      <c r="H2171" s="1">
        <v>171.22</v>
      </c>
      <c r="L2171" t="str">
        <f t="shared" si="33"/>
        <v>8f87afd4</v>
      </c>
      <c r="M2171" s="7">
        <v>47191</v>
      </c>
      <c r="N2171" t="str">
        <f>PROPER(Table1[[#This Row],[Region]])</f>
        <v>West</v>
      </c>
      <c r="O2171" t="str">
        <f>PROPER(Table1[[#This Row],[Product Category]])</f>
        <v>Groceries</v>
      </c>
      <c r="P2171">
        <f>ROUND(Table1[[#This Row],[Sales Amount]],1)</f>
        <v>3855</v>
      </c>
      <c r="Q2171">
        <f>Table1[[#This Row],[Quantity Sold]]</f>
        <v>19</v>
      </c>
      <c r="R2171">
        <f>Table1[[#This Row],[Discount (%)]]</f>
        <v>50</v>
      </c>
      <c r="S2171">
        <f>Table1[[#This Row],[Profit]]</f>
        <v>171.22</v>
      </c>
    </row>
    <row r="2172" spans="1:19" ht="13.8">
      <c r="A2172" s="1" t="s">
        <v>2141</v>
      </c>
      <c r="B2172" s="7">
        <v>47192</v>
      </c>
      <c r="C2172" s="2" t="s">
        <v>3944</v>
      </c>
      <c r="D2172" s="4" t="s">
        <v>3946</v>
      </c>
      <c r="E2172" s="1">
        <v>369.74</v>
      </c>
      <c r="F2172" s="1">
        <v>4</v>
      </c>
      <c r="G2172" s="1">
        <v>8</v>
      </c>
      <c r="H2172" s="1">
        <v>1287.8800000000001</v>
      </c>
      <c r="L2172" t="str">
        <f t="shared" si="33"/>
        <v>3b093f8c</v>
      </c>
      <c r="M2172" s="7">
        <v>47192</v>
      </c>
      <c r="N2172" t="str">
        <f>PROPER(Table1[[#This Row],[Region]])</f>
        <v>South</v>
      </c>
      <c r="O2172" t="str">
        <f>PROPER(Table1[[#This Row],[Product Category]])</f>
        <v>Electronics</v>
      </c>
      <c r="P2172">
        <f>ROUND(Table1[[#This Row],[Sales Amount]],1)</f>
        <v>369.7</v>
      </c>
      <c r="Q2172">
        <f>Table1[[#This Row],[Quantity Sold]]</f>
        <v>4</v>
      </c>
      <c r="R2172">
        <f>Table1[[#This Row],[Discount (%)]]</f>
        <v>8</v>
      </c>
      <c r="S2172">
        <f>Table1[[#This Row],[Profit]]</f>
        <v>1287.8800000000001</v>
      </c>
    </row>
    <row r="2173" spans="1:19" ht="13.8">
      <c r="A2173" s="1" t="s">
        <v>2142</v>
      </c>
      <c r="B2173" s="7">
        <v>47193</v>
      </c>
      <c r="C2173" s="2" t="s">
        <v>3941</v>
      </c>
      <c r="D2173" s="4" t="s">
        <v>1661</v>
      </c>
      <c r="E2173" s="1">
        <v>3828.61</v>
      </c>
      <c r="F2173" s="1">
        <v>45</v>
      </c>
      <c r="G2173" s="1">
        <v>38</v>
      </c>
      <c r="H2173" s="1">
        <v>1267.76</v>
      </c>
      <c r="L2173" t="str">
        <f t="shared" si="33"/>
        <v>6a08f193</v>
      </c>
      <c r="M2173" s="7">
        <v>47193</v>
      </c>
      <c r="N2173" t="str">
        <f>PROPER(Table1[[#This Row],[Region]])</f>
        <v>North</v>
      </c>
      <c r="O2173" t="str">
        <f>PROPER(Table1[[#This Row],[Product Category]])</f>
        <v>Furniture</v>
      </c>
      <c r="P2173">
        <f>ROUND(Table1[[#This Row],[Sales Amount]],1)</f>
        <v>3828.6</v>
      </c>
      <c r="Q2173">
        <f>Table1[[#This Row],[Quantity Sold]]</f>
        <v>45</v>
      </c>
      <c r="R2173">
        <f>Table1[[#This Row],[Discount (%)]]</f>
        <v>38</v>
      </c>
      <c r="S2173">
        <f>Table1[[#This Row],[Profit]]</f>
        <v>1267.76</v>
      </c>
    </row>
    <row r="2174" spans="1:19" ht="13.8">
      <c r="A2174" s="1" t="s">
        <v>2143</v>
      </c>
      <c r="B2174" s="7">
        <v>47194</v>
      </c>
      <c r="C2174" s="6" t="s">
        <v>3943</v>
      </c>
      <c r="D2174" s="4" t="s">
        <v>1489</v>
      </c>
      <c r="E2174" s="1">
        <v>1464.36</v>
      </c>
      <c r="F2174" s="1">
        <v>16</v>
      </c>
      <c r="G2174" s="1">
        <v>26</v>
      </c>
      <c r="H2174" s="1">
        <v>1039.26</v>
      </c>
      <c r="L2174" t="str">
        <f t="shared" si="33"/>
        <v>cdf044a0</v>
      </c>
      <c r="M2174" s="7">
        <v>47194</v>
      </c>
      <c r="N2174" t="str">
        <f>PROPER(Table1[[#This Row],[Region]])</f>
        <v>East</v>
      </c>
      <c r="O2174" t="str">
        <f>PROPER(Table1[[#This Row],[Product Category]])</f>
        <v>Clothing</v>
      </c>
      <c r="P2174">
        <f>ROUND(Table1[[#This Row],[Sales Amount]],1)</f>
        <v>1464.4</v>
      </c>
      <c r="Q2174">
        <f>Table1[[#This Row],[Quantity Sold]]</f>
        <v>16</v>
      </c>
      <c r="R2174">
        <f>Table1[[#This Row],[Discount (%)]]</f>
        <v>26</v>
      </c>
      <c r="S2174">
        <f>Table1[[#This Row],[Profit]]</f>
        <v>1039.26</v>
      </c>
    </row>
    <row r="2175" spans="1:19" ht="13.8">
      <c r="A2175" s="1" t="s">
        <v>2144</v>
      </c>
      <c r="B2175" s="7">
        <v>47195</v>
      </c>
      <c r="C2175" s="2" t="s">
        <v>3944</v>
      </c>
      <c r="D2175" s="4" t="s">
        <v>92</v>
      </c>
      <c r="E2175" s="1">
        <v>777.33</v>
      </c>
      <c r="F2175" s="1">
        <v>36</v>
      </c>
      <c r="G2175" s="1">
        <v>15</v>
      </c>
      <c r="H2175" s="1">
        <v>1774.4</v>
      </c>
      <c r="L2175" t="str">
        <f t="shared" si="33"/>
        <v>d5c42db7</v>
      </c>
      <c r="M2175" s="7">
        <v>47195</v>
      </c>
      <c r="N2175" t="str">
        <f>PROPER(Table1[[#This Row],[Region]])</f>
        <v>South</v>
      </c>
      <c r="O2175" t="str">
        <f>PROPER(Table1[[#This Row],[Product Category]])</f>
        <v>Groceries</v>
      </c>
      <c r="P2175">
        <f>ROUND(Table1[[#This Row],[Sales Amount]],1)</f>
        <v>777.3</v>
      </c>
      <c r="Q2175">
        <f>Table1[[#This Row],[Quantity Sold]]</f>
        <v>36</v>
      </c>
      <c r="R2175">
        <f>Table1[[#This Row],[Discount (%)]]</f>
        <v>15</v>
      </c>
      <c r="S2175">
        <f>Table1[[#This Row],[Profit]]</f>
        <v>1774.4</v>
      </c>
    </row>
    <row r="2176" spans="1:19" ht="13.8">
      <c r="A2176" s="1" t="s">
        <v>2145</v>
      </c>
      <c r="B2176" s="7">
        <v>47196</v>
      </c>
      <c r="C2176" s="2" t="s">
        <v>3944</v>
      </c>
      <c r="D2176" s="4" t="s">
        <v>1489</v>
      </c>
      <c r="E2176" s="1">
        <v>3428.69</v>
      </c>
      <c r="F2176" s="1">
        <v>13</v>
      </c>
      <c r="G2176" s="1">
        <v>8</v>
      </c>
      <c r="H2176" s="1">
        <v>910.82</v>
      </c>
      <c r="L2176" t="str">
        <f t="shared" si="33"/>
        <v>0c0583b1</v>
      </c>
      <c r="M2176" s="7">
        <v>47196</v>
      </c>
      <c r="N2176" t="str">
        <f>PROPER(Table1[[#This Row],[Region]])</f>
        <v>South</v>
      </c>
      <c r="O2176" t="str">
        <f>PROPER(Table1[[#This Row],[Product Category]])</f>
        <v>Clothing</v>
      </c>
      <c r="P2176">
        <f>ROUND(Table1[[#This Row],[Sales Amount]],1)</f>
        <v>3428.7</v>
      </c>
      <c r="Q2176">
        <f>Table1[[#This Row],[Quantity Sold]]</f>
        <v>13</v>
      </c>
      <c r="R2176">
        <f>Table1[[#This Row],[Discount (%)]]</f>
        <v>8</v>
      </c>
      <c r="S2176">
        <f>Table1[[#This Row],[Profit]]</f>
        <v>910.82</v>
      </c>
    </row>
    <row r="2177" spans="1:19" ht="13.8">
      <c r="A2177" s="1" t="s">
        <v>2146</v>
      </c>
      <c r="B2177" s="7">
        <v>47197</v>
      </c>
      <c r="C2177" s="6" t="s">
        <v>3943</v>
      </c>
      <c r="D2177" s="4" t="s">
        <v>3946</v>
      </c>
      <c r="E2177" s="1">
        <v>4201.8999999999996</v>
      </c>
      <c r="F2177" s="1">
        <v>19</v>
      </c>
      <c r="G2177" s="1">
        <v>13</v>
      </c>
      <c r="H2177" s="1">
        <v>636.1</v>
      </c>
      <c r="L2177" t="str">
        <f t="shared" si="33"/>
        <v>fd9a2cf6</v>
      </c>
      <c r="M2177" s="7">
        <v>47197</v>
      </c>
      <c r="N2177" t="str">
        <f>PROPER(Table1[[#This Row],[Region]])</f>
        <v>East</v>
      </c>
      <c r="O2177" t="str">
        <f>PROPER(Table1[[#This Row],[Product Category]])</f>
        <v>Electronics</v>
      </c>
      <c r="P2177">
        <f>ROUND(Table1[[#This Row],[Sales Amount]],1)</f>
        <v>4201.8999999999996</v>
      </c>
      <c r="Q2177">
        <f>Table1[[#This Row],[Quantity Sold]]</f>
        <v>19</v>
      </c>
      <c r="R2177">
        <f>Table1[[#This Row],[Discount (%)]]</f>
        <v>13</v>
      </c>
      <c r="S2177">
        <f>Table1[[#This Row],[Profit]]</f>
        <v>636.1</v>
      </c>
    </row>
    <row r="2178" spans="1:19" ht="13.8">
      <c r="A2178" s="1" t="s">
        <v>2147</v>
      </c>
      <c r="B2178" s="7">
        <v>47198</v>
      </c>
      <c r="C2178" s="2" t="s">
        <v>3944</v>
      </c>
      <c r="D2178" s="4" t="s">
        <v>1489</v>
      </c>
      <c r="E2178" s="1">
        <v>1929.59</v>
      </c>
      <c r="F2178" s="1">
        <v>15</v>
      </c>
      <c r="G2178" s="1">
        <v>50</v>
      </c>
      <c r="H2178" s="1">
        <v>138.12</v>
      </c>
      <c r="L2178" t="str">
        <f t="shared" ref="L2178:L2241" si="34">TRIM(A2178)</f>
        <v>6400aac2</v>
      </c>
      <c r="M2178" s="7">
        <v>47198</v>
      </c>
      <c r="N2178" t="str">
        <f>PROPER(Table1[[#This Row],[Region]])</f>
        <v>South</v>
      </c>
      <c r="O2178" t="str">
        <f>PROPER(Table1[[#This Row],[Product Category]])</f>
        <v>Clothing</v>
      </c>
      <c r="P2178">
        <f>ROUND(Table1[[#This Row],[Sales Amount]],1)</f>
        <v>1929.6</v>
      </c>
      <c r="Q2178">
        <f>Table1[[#This Row],[Quantity Sold]]</f>
        <v>15</v>
      </c>
      <c r="R2178">
        <f>Table1[[#This Row],[Discount (%)]]</f>
        <v>50</v>
      </c>
      <c r="S2178">
        <f>Table1[[#This Row],[Profit]]</f>
        <v>138.12</v>
      </c>
    </row>
    <row r="2179" spans="1:19" ht="13.8">
      <c r="A2179" s="1" t="s">
        <v>2148</v>
      </c>
      <c r="B2179" s="7">
        <v>47199</v>
      </c>
      <c r="C2179" s="2" t="s">
        <v>3941</v>
      </c>
      <c r="D2179" s="4" t="s">
        <v>1661</v>
      </c>
      <c r="E2179" s="1">
        <v>3488.36</v>
      </c>
      <c r="F2179" s="1">
        <v>42</v>
      </c>
      <c r="G2179" s="1">
        <v>23</v>
      </c>
      <c r="H2179" s="1">
        <v>1599.73</v>
      </c>
      <c r="L2179" t="str">
        <f t="shared" si="34"/>
        <v>7739f451</v>
      </c>
      <c r="M2179" s="7">
        <v>47199</v>
      </c>
      <c r="N2179" t="str">
        <f>PROPER(Table1[[#This Row],[Region]])</f>
        <v>North</v>
      </c>
      <c r="O2179" t="str">
        <f>PROPER(Table1[[#This Row],[Product Category]])</f>
        <v>Furniture</v>
      </c>
      <c r="P2179">
        <f>ROUND(Table1[[#This Row],[Sales Amount]],1)</f>
        <v>3488.4</v>
      </c>
      <c r="Q2179">
        <f>Table1[[#This Row],[Quantity Sold]]</f>
        <v>42</v>
      </c>
      <c r="R2179">
        <f>Table1[[#This Row],[Discount (%)]]</f>
        <v>23</v>
      </c>
      <c r="S2179">
        <f>Table1[[#This Row],[Profit]]</f>
        <v>1599.73</v>
      </c>
    </row>
    <row r="2180" spans="1:19" ht="13.8">
      <c r="A2180" s="1" t="s">
        <v>2149</v>
      </c>
      <c r="B2180" s="7">
        <v>47200</v>
      </c>
      <c r="C2180" s="2" t="s">
        <v>3944</v>
      </c>
      <c r="D2180" s="4" t="s">
        <v>1661</v>
      </c>
      <c r="E2180" s="1">
        <v>4028.93</v>
      </c>
      <c r="F2180" s="1">
        <v>5</v>
      </c>
      <c r="G2180" s="1">
        <v>37</v>
      </c>
      <c r="H2180" s="1">
        <v>1908.33</v>
      </c>
      <c r="L2180" t="str">
        <f t="shared" si="34"/>
        <v>23a59dca</v>
      </c>
      <c r="M2180" s="7">
        <v>47200</v>
      </c>
      <c r="N2180" t="str">
        <f>PROPER(Table1[[#This Row],[Region]])</f>
        <v>South</v>
      </c>
      <c r="O2180" t="str">
        <f>PROPER(Table1[[#This Row],[Product Category]])</f>
        <v>Furniture</v>
      </c>
      <c r="P2180">
        <f>ROUND(Table1[[#This Row],[Sales Amount]],1)</f>
        <v>4028.9</v>
      </c>
      <c r="Q2180">
        <f>Table1[[#This Row],[Quantity Sold]]</f>
        <v>5</v>
      </c>
      <c r="R2180">
        <f>Table1[[#This Row],[Discount (%)]]</f>
        <v>37</v>
      </c>
      <c r="S2180">
        <f>Table1[[#This Row],[Profit]]</f>
        <v>1908.33</v>
      </c>
    </row>
    <row r="2181" spans="1:19" ht="13.8">
      <c r="A2181" s="1" t="s">
        <v>2150</v>
      </c>
      <c r="B2181" s="7">
        <v>47201</v>
      </c>
      <c r="C2181" s="2" t="s">
        <v>3942</v>
      </c>
      <c r="D2181" s="4" t="s">
        <v>3946</v>
      </c>
      <c r="E2181" s="1">
        <v>753.75</v>
      </c>
      <c r="F2181" s="1">
        <v>37</v>
      </c>
      <c r="G2181" s="1">
        <v>30</v>
      </c>
      <c r="H2181" s="1">
        <v>1731.65</v>
      </c>
      <c r="L2181" t="str">
        <f t="shared" si="34"/>
        <v>d29d561f</v>
      </c>
      <c r="M2181" s="7">
        <v>47201</v>
      </c>
      <c r="N2181" t="str">
        <f>PROPER(Table1[[#This Row],[Region]])</f>
        <v>West</v>
      </c>
      <c r="O2181" t="str">
        <f>PROPER(Table1[[#This Row],[Product Category]])</f>
        <v>Electronics</v>
      </c>
      <c r="P2181">
        <f>ROUND(Table1[[#This Row],[Sales Amount]],1)</f>
        <v>753.8</v>
      </c>
      <c r="Q2181">
        <f>Table1[[#This Row],[Quantity Sold]]</f>
        <v>37</v>
      </c>
      <c r="R2181">
        <f>Table1[[#This Row],[Discount (%)]]</f>
        <v>30</v>
      </c>
      <c r="S2181">
        <f>Table1[[#This Row],[Profit]]</f>
        <v>1731.65</v>
      </c>
    </row>
    <row r="2182" spans="1:19" ht="13.8">
      <c r="A2182" s="1" t="s">
        <v>2151</v>
      </c>
      <c r="B2182" s="7">
        <v>47202</v>
      </c>
      <c r="C2182" s="6" t="s">
        <v>3943</v>
      </c>
      <c r="D2182" s="4" t="s">
        <v>3946</v>
      </c>
      <c r="E2182" s="1">
        <v>1624.08</v>
      </c>
      <c r="F2182" s="1">
        <v>29</v>
      </c>
      <c r="G2182" s="1">
        <v>39</v>
      </c>
      <c r="H2182" s="1">
        <v>225.22</v>
      </c>
      <c r="L2182" t="str">
        <f t="shared" si="34"/>
        <v>36728d05</v>
      </c>
      <c r="M2182" s="7">
        <v>47202</v>
      </c>
      <c r="N2182" t="str">
        <f>PROPER(Table1[[#This Row],[Region]])</f>
        <v>East</v>
      </c>
      <c r="O2182" t="str">
        <f>PROPER(Table1[[#This Row],[Product Category]])</f>
        <v>Electronics</v>
      </c>
      <c r="P2182">
        <f>ROUND(Table1[[#This Row],[Sales Amount]],1)</f>
        <v>1624.1</v>
      </c>
      <c r="Q2182">
        <f>Table1[[#This Row],[Quantity Sold]]</f>
        <v>29</v>
      </c>
      <c r="R2182">
        <f>Table1[[#This Row],[Discount (%)]]</f>
        <v>39</v>
      </c>
      <c r="S2182">
        <f>Table1[[#This Row],[Profit]]</f>
        <v>225.22</v>
      </c>
    </row>
    <row r="2183" spans="1:19" ht="13.8">
      <c r="A2183" s="1" t="s">
        <v>2152</v>
      </c>
      <c r="B2183" s="7">
        <v>47203</v>
      </c>
      <c r="C2183" s="2" t="s">
        <v>3941</v>
      </c>
      <c r="D2183" s="4" t="s">
        <v>3946</v>
      </c>
      <c r="E2183" s="1">
        <v>4777.6099999999997</v>
      </c>
      <c r="F2183" s="1">
        <v>14</v>
      </c>
      <c r="G2183" s="1">
        <v>43</v>
      </c>
      <c r="H2183" s="1">
        <v>1773.7</v>
      </c>
      <c r="L2183" t="str">
        <f t="shared" si="34"/>
        <v>c22265be</v>
      </c>
      <c r="M2183" s="7">
        <v>47203</v>
      </c>
      <c r="N2183" t="str">
        <f>PROPER(Table1[[#This Row],[Region]])</f>
        <v>North</v>
      </c>
      <c r="O2183" t="str">
        <f>PROPER(Table1[[#This Row],[Product Category]])</f>
        <v>Electronics</v>
      </c>
      <c r="P2183">
        <f>ROUND(Table1[[#This Row],[Sales Amount]],1)</f>
        <v>4777.6000000000004</v>
      </c>
      <c r="Q2183">
        <f>Table1[[#This Row],[Quantity Sold]]</f>
        <v>14</v>
      </c>
      <c r="R2183">
        <f>Table1[[#This Row],[Discount (%)]]</f>
        <v>43</v>
      </c>
      <c r="S2183">
        <f>Table1[[#This Row],[Profit]]</f>
        <v>1773.7</v>
      </c>
    </row>
    <row r="2184" spans="1:19" ht="13.8">
      <c r="A2184" s="1" t="s">
        <v>2153</v>
      </c>
      <c r="B2184" s="7">
        <v>47204</v>
      </c>
      <c r="C2184" s="2" t="s">
        <v>3944</v>
      </c>
      <c r="D2184" s="4" t="s">
        <v>3946</v>
      </c>
      <c r="E2184" s="1">
        <v>1501.95</v>
      </c>
      <c r="F2184" s="1">
        <v>21</v>
      </c>
      <c r="G2184" s="1">
        <v>9</v>
      </c>
      <c r="H2184" s="1">
        <v>1256.3399999999999</v>
      </c>
      <c r="L2184" t="str">
        <f t="shared" si="34"/>
        <v>cf666215</v>
      </c>
      <c r="M2184" s="7">
        <v>47204</v>
      </c>
      <c r="N2184" t="str">
        <f>PROPER(Table1[[#This Row],[Region]])</f>
        <v>South</v>
      </c>
      <c r="O2184" t="str">
        <f>PROPER(Table1[[#This Row],[Product Category]])</f>
        <v>Electronics</v>
      </c>
      <c r="P2184">
        <f>ROUND(Table1[[#This Row],[Sales Amount]],1)</f>
        <v>1502</v>
      </c>
      <c r="Q2184">
        <f>Table1[[#This Row],[Quantity Sold]]</f>
        <v>21</v>
      </c>
      <c r="R2184">
        <f>Table1[[#This Row],[Discount (%)]]</f>
        <v>9</v>
      </c>
      <c r="S2184">
        <f>Table1[[#This Row],[Profit]]</f>
        <v>1256.3399999999999</v>
      </c>
    </row>
    <row r="2185" spans="1:19" ht="13.8">
      <c r="A2185" s="1" t="s">
        <v>2154</v>
      </c>
      <c r="B2185" s="7">
        <v>47205</v>
      </c>
      <c r="C2185" s="6" t="s">
        <v>3943</v>
      </c>
      <c r="D2185" s="4" t="s">
        <v>3946</v>
      </c>
      <c r="E2185" s="1">
        <v>3434.77</v>
      </c>
      <c r="F2185" s="1">
        <v>47</v>
      </c>
      <c r="G2185" s="1">
        <v>35</v>
      </c>
      <c r="H2185" s="1">
        <v>1999.47</v>
      </c>
      <c r="L2185" t="str">
        <f t="shared" si="34"/>
        <v>991a6f3f</v>
      </c>
      <c r="M2185" s="7">
        <v>47205</v>
      </c>
      <c r="N2185" t="str">
        <f>PROPER(Table1[[#This Row],[Region]])</f>
        <v>East</v>
      </c>
      <c r="O2185" t="str">
        <f>PROPER(Table1[[#This Row],[Product Category]])</f>
        <v>Electronics</v>
      </c>
      <c r="P2185">
        <f>ROUND(Table1[[#This Row],[Sales Amount]],1)</f>
        <v>3434.8</v>
      </c>
      <c r="Q2185">
        <f>Table1[[#This Row],[Quantity Sold]]</f>
        <v>47</v>
      </c>
      <c r="R2185">
        <f>Table1[[#This Row],[Discount (%)]]</f>
        <v>35</v>
      </c>
      <c r="S2185">
        <f>Table1[[#This Row],[Profit]]</f>
        <v>1999.47</v>
      </c>
    </row>
    <row r="2186" spans="1:19" ht="13.8">
      <c r="A2186" s="1" t="s">
        <v>2155</v>
      </c>
      <c r="B2186" s="7">
        <v>47206</v>
      </c>
      <c r="C2186" s="2" t="s">
        <v>3944</v>
      </c>
      <c r="D2186" s="4" t="s">
        <v>1661</v>
      </c>
      <c r="E2186" s="1">
        <v>1910.81</v>
      </c>
      <c r="F2186" s="1">
        <v>6</v>
      </c>
      <c r="G2186" s="1">
        <v>25</v>
      </c>
      <c r="H2186" s="1">
        <v>1316.61</v>
      </c>
      <c r="L2186" t="str">
        <f t="shared" si="34"/>
        <v>073975ac</v>
      </c>
      <c r="M2186" s="7">
        <v>47206</v>
      </c>
      <c r="N2186" t="str">
        <f>PROPER(Table1[[#This Row],[Region]])</f>
        <v>South</v>
      </c>
      <c r="O2186" t="str">
        <f>PROPER(Table1[[#This Row],[Product Category]])</f>
        <v>Furniture</v>
      </c>
      <c r="P2186">
        <f>ROUND(Table1[[#This Row],[Sales Amount]],1)</f>
        <v>1910.8</v>
      </c>
      <c r="Q2186">
        <f>Table1[[#This Row],[Quantity Sold]]</f>
        <v>6</v>
      </c>
      <c r="R2186">
        <f>Table1[[#This Row],[Discount (%)]]</f>
        <v>25</v>
      </c>
      <c r="S2186">
        <f>Table1[[#This Row],[Profit]]</f>
        <v>1316.61</v>
      </c>
    </row>
    <row r="2187" spans="1:19" ht="13.8">
      <c r="A2187" s="1" t="s">
        <v>2156</v>
      </c>
      <c r="B2187" s="7">
        <v>47207</v>
      </c>
      <c r="C2187" s="2" t="s">
        <v>3944</v>
      </c>
      <c r="D2187" s="4" t="s">
        <v>1661</v>
      </c>
      <c r="E2187" s="1">
        <v>3231.24</v>
      </c>
      <c r="F2187" s="1">
        <v>46</v>
      </c>
      <c r="G2187" s="1">
        <v>37</v>
      </c>
      <c r="H2187" s="1">
        <v>242.21</v>
      </c>
      <c r="L2187" t="str">
        <f t="shared" si="34"/>
        <v>e09a9aa7</v>
      </c>
      <c r="M2187" s="7">
        <v>47207</v>
      </c>
      <c r="N2187" t="str">
        <f>PROPER(Table1[[#This Row],[Region]])</f>
        <v>South</v>
      </c>
      <c r="O2187" t="str">
        <f>PROPER(Table1[[#This Row],[Product Category]])</f>
        <v>Furniture</v>
      </c>
      <c r="P2187">
        <f>ROUND(Table1[[#This Row],[Sales Amount]],1)</f>
        <v>3231.2</v>
      </c>
      <c r="Q2187">
        <f>Table1[[#This Row],[Quantity Sold]]</f>
        <v>46</v>
      </c>
      <c r="R2187">
        <f>Table1[[#This Row],[Discount (%)]]</f>
        <v>37</v>
      </c>
      <c r="S2187">
        <f>Table1[[#This Row],[Profit]]</f>
        <v>242.21</v>
      </c>
    </row>
    <row r="2188" spans="1:19" ht="13.8">
      <c r="A2188" s="1" t="s">
        <v>2157</v>
      </c>
      <c r="B2188" s="7">
        <v>47208</v>
      </c>
      <c r="C2188" s="6" t="s">
        <v>3943</v>
      </c>
      <c r="D2188" s="4" t="s">
        <v>3945</v>
      </c>
      <c r="E2188" s="1">
        <v>3421.41</v>
      </c>
      <c r="F2188" s="1">
        <v>19</v>
      </c>
      <c r="G2188" s="1">
        <v>39</v>
      </c>
      <c r="H2188" s="1">
        <v>1388.86</v>
      </c>
      <c r="L2188" t="str">
        <f t="shared" si="34"/>
        <v>30c9e9bb</v>
      </c>
      <c r="M2188" s="7">
        <v>47208</v>
      </c>
      <c r="N2188" t="str">
        <f>PROPER(Table1[[#This Row],[Region]])</f>
        <v>East</v>
      </c>
      <c r="O2188" t="str">
        <f>PROPER(Table1[[#This Row],[Product Category]])</f>
        <v>Sports</v>
      </c>
      <c r="P2188">
        <f>ROUND(Table1[[#This Row],[Sales Amount]],1)</f>
        <v>3421.4</v>
      </c>
      <c r="Q2188">
        <f>Table1[[#This Row],[Quantity Sold]]</f>
        <v>19</v>
      </c>
      <c r="R2188">
        <f>Table1[[#This Row],[Discount (%)]]</f>
        <v>39</v>
      </c>
      <c r="S2188">
        <f>Table1[[#This Row],[Profit]]</f>
        <v>1388.86</v>
      </c>
    </row>
    <row r="2189" spans="1:19" ht="13.8">
      <c r="A2189" s="1" t="s">
        <v>2158</v>
      </c>
      <c r="B2189" s="7">
        <v>47209</v>
      </c>
      <c r="C2189" s="2" t="s">
        <v>3944</v>
      </c>
      <c r="D2189" s="4" t="s">
        <v>1661</v>
      </c>
      <c r="E2189" s="1">
        <v>3348.7</v>
      </c>
      <c r="F2189" s="1">
        <v>24</v>
      </c>
      <c r="G2189" s="1">
        <v>39</v>
      </c>
      <c r="H2189" s="1">
        <v>1618.77</v>
      </c>
      <c r="L2189" t="str">
        <f t="shared" si="34"/>
        <v>35376cfb</v>
      </c>
      <c r="M2189" s="7">
        <v>47209</v>
      </c>
      <c r="N2189" t="str">
        <f>PROPER(Table1[[#This Row],[Region]])</f>
        <v>South</v>
      </c>
      <c r="O2189" t="str">
        <f>PROPER(Table1[[#This Row],[Product Category]])</f>
        <v>Furniture</v>
      </c>
      <c r="P2189">
        <f>ROUND(Table1[[#This Row],[Sales Amount]],1)</f>
        <v>3348.7</v>
      </c>
      <c r="Q2189">
        <f>Table1[[#This Row],[Quantity Sold]]</f>
        <v>24</v>
      </c>
      <c r="R2189">
        <f>Table1[[#This Row],[Discount (%)]]</f>
        <v>39</v>
      </c>
      <c r="S2189">
        <f>Table1[[#This Row],[Profit]]</f>
        <v>1618.77</v>
      </c>
    </row>
    <row r="2190" spans="1:19" ht="13.8">
      <c r="A2190" s="1" t="s">
        <v>2159</v>
      </c>
      <c r="B2190" s="7">
        <v>47210</v>
      </c>
      <c r="C2190" s="6" t="s">
        <v>3943</v>
      </c>
      <c r="D2190" s="4" t="s">
        <v>3945</v>
      </c>
      <c r="E2190" s="1">
        <v>1660.24</v>
      </c>
      <c r="F2190" s="1">
        <v>21</v>
      </c>
      <c r="G2190" s="1">
        <v>22</v>
      </c>
      <c r="H2190" s="1">
        <v>919.25</v>
      </c>
      <c r="L2190" t="str">
        <f t="shared" si="34"/>
        <v>f90b1c60</v>
      </c>
      <c r="M2190" s="7">
        <v>47210</v>
      </c>
      <c r="N2190" t="str">
        <f>PROPER(Table1[[#This Row],[Region]])</f>
        <v>East</v>
      </c>
      <c r="O2190" t="str">
        <f>PROPER(Table1[[#This Row],[Product Category]])</f>
        <v>Sports</v>
      </c>
      <c r="P2190">
        <f>ROUND(Table1[[#This Row],[Sales Amount]],1)</f>
        <v>1660.2</v>
      </c>
      <c r="Q2190">
        <f>Table1[[#This Row],[Quantity Sold]]</f>
        <v>21</v>
      </c>
      <c r="R2190">
        <f>Table1[[#This Row],[Discount (%)]]</f>
        <v>22</v>
      </c>
      <c r="S2190">
        <f>Table1[[#This Row],[Profit]]</f>
        <v>919.25</v>
      </c>
    </row>
    <row r="2191" spans="1:19" ht="13.8">
      <c r="A2191" s="1" t="s">
        <v>2160</v>
      </c>
      <c r="B2191" s="7">
        <v>47211</v>
      </c>
      <c r="C2191" s="6" t="s">
        <v>3943</v>
      </c>
      <c r="D2191" s="4" t="s">
        <v>1489</v>
      </c>
      <c r="E2191" s="1">
        <v>4221.7299999999996</v>
      </c>
      <c r="F2191" s="1">
        <v>5</v>
      </c>
      <c r="G2191" s="1">
        <v>40</v>
      </c>
      <c r="H2191" s="1">
        <v>1555.92</v>
      </c>
      <c r="L2191" t="str">
        <f t="shared" si="34"/>
        <v>7cfb7dae</v>
      </c>
      <c r="M2191" s="7">
        <v>47211</v>
      </c>
      <c r="N2191" t="str">
        <f>PROPER(Table1[[#This Row],[Region]])</f>
        <v>East</v>
      </c>
      <c r="O2191" t="str">
        <f>PROPER(Table1[[#This Row],[Product Category]])</f>
        <v>Clothing</v>
      </c>
      <c r="P2191">
        <f>ROUND(Table1[[#This Row],[Sales Amount]],1)</f>
        <v>4221.7</v>
      </c>
      <c r="Q2191">
        <f>Table1[[#This Row],[Quantity Sold]]</f>
        <v>5</v>
      </c>
      <c r="R2191">
        <f>Table1[[#This Row],[Discount (%)]]</f>
        <v>40</v>
      </c>
      <c r="S2191">
        <f>Table1[[#This Row],[Profit]]</f>
        <v>1555.92</v>
      </c>
    </row>
    <row r="2192" spans="1:19" ht="13.8">
      <c r="A2192" s="1" t="s">
        <v>2161</v>
      </c>
      <c r="B2192" s="7">
        <v>47212</v>
      </c>
      <c r="C2192" s="2" t="s">
        <v>3944</v>
      </c>
      <c r="D2192" s="4" t="s">
        <v>3945</v>
      </c>
      <c r="E2192" s="1">
        <v>547.5</v>
      </c>
      <c r="F2192" s="1">
        <v>43</v>
      </c>
      <c r="G2192" s="1">
        <v>33</v>
      </c>
      <c r="H2192" s="1">
        <v>1508.1</v>
      </c>
      <c r="L2192" t="str">
        <f t="shared" si="34"/>
        <v>ebcd2313</v>
      </c>
      <c r="M2192" s="7">
        <v>47212</v>
      </c>
      <c r="N2192" t="str">
        <f>PROPER(Table1[[#This Row],[Region]])</f>
        <v>South</v>
      </c>
      <c r="O2192" t="str">
        <f>PROPER(Table1[[#This Row],[Product Category]])</f>
        <v>Sports</v>
      </c>
      <c r="P2192">
        <f>ROUND(Table1[[#This Row],[Sales Amount]],1)</f>
        <v>547.5</v>
      </c>
      <c r="Q2192">
        <f>Table1[[#This Row],[Quantity Sold]]</f>
        <v>43</v>
      </c>
      <c r="R2192">
        <f>Table1[[#This Row],[Discount (%)]]</f>
        <v>33</v>
      </c>
      <c r="S2192">
        <f>Table1[[#This Row],[Profit]]</f>
        <v>1508.1</v>
      </c>
    </row>
    <row r="2193" spans="1:19" ht="13.8">
      <c r="A2193" s="1" t="s">
        <v>2162</v>
      </c>
      <c r="B2193" s="7">
        <v>47213</v>
      </c>
      <c r="C2193" s="2" t="s">
        <v>3942</v>
      </c>
      <c r="D2193" s="4" t="s">
        <v>3945</v>
      </c>
      <c r="E2193" s="1">
        <v>2120.9499999999998</v>
      </c>
      <c r="F2193" s="1">
        <v>43</v>
      </c>
      <c r="G2193" s="1">
        <v>7</v>
      </c>
      <c r="H2193" s="1">
        <v>1181.3900000000001</v>
      </c>
      <c r="L2193" t="str">
        <f t="shared" si="34"/>
        <v>7ece7471</v>
      </c>
      <c r="M2193" s="7">
        <v>47213</v>
      </c>
      <c r="N2193" t="str">
        <f>PROPER(Table1[[#This Row],[Region]])</f>
        <v>West</v>
      </c>
      <c r="O2193" t="str">
        <f>PROPER(Table1[[#This Row],[Product Category]])</f>
        <v>Sports</v>
      </c>
      <c r="P2193">
        <f>ROUND(Table1[[#This Row],[Sales Amount]],1)</f>
        <v>2121</v>
      </c>
      <c r="Q2193">
        <f>Table1[[#This Row],[Quantity Sold]]</f>
        <v>43</v>
      </c>
      <c r="R2193">
        <f>Table1[[#This Row],[Discount (%)]]</f>
        <v>7</v>
      </c>
      <c r="S2193">
        <f>Table1[[#This Row],[Profit]]</f>
        <v>1181.3900000000001</v>
      </c>
    </row>
    <row r="2194" spans="1:19" ht="13.8">
      <c r="A2194" s="1" t="s">
        <v>2163</v>
      </c>
      <c r="B2194" s="7">
        <v>47214</v>
      </c>
      <c r="C2194" s="2" t="s">
        <v>3944</v>
      </c>
      <c r="D2194" s="4" t="s">
        <v>3945</v>
      </c>
      <c r="E2194" s="1">
        <v>1379.11</v>
      </c>
      <c r="F2194" s="1">
        <v>17</v>
      </c>
      <c r="G2194" s="1">
        <v>48</v>
      </c>
      <c r="H2194" s="1">
        <v>324.89999999999998</v>
      </c>
      <c r="L2194" t="str">
        <f t="shared" si="34"/>
        <v>ede5f98a</v>
      </c>
      <c r="M2194" s="7">
        <v>47214</v>
      </c>
      <c r="N2194" t="str">
        <f>PROPER(Table1[[#This Row],[Region]])</f>
        <v>South</v>
      </c>
      <c r="O2194" t="str">
        <f>PROPER(Table1[[#This Row],[Product Category]])</f>
        <v>Sports</v>
      </c>
      <c r="P2194">
        <f>ROUND(Table1[[#This Row],[Sales Amount]],1)</f>
        <v>1379.1</v>
      </c>
      <c r="Q2194">
        <f>Table1[[#This Row],[Quantity Sold]]</f>
        <v>17</v>
      </c>
      <c r="R2194">
        <f>Table1[[#This Row],[Discount (%)]]</f>
        <v>48</v>
      </c>
      <c r="S2194">
        <f>Table1[[#This Row],[Profit]]</f>
        <v>324.89999999999998</v>
      </c>
    </row>
    <row r="2195" spans="1:19" ht="13.8">
      <c r="A2195" s="1" t="s">
        <v>2164</v>
      </c>
      <c r="B2195" s="7">
        <v>47215</v>
      </c>
      <c r="C2195" s="2" t="s">
        <v>3944</v>
      </c>
      <c r="D2195" s="4" t="s">
        <v>1489</v>
      </c>
      <c r="E2195" s="1">
        <v>3140.79</v>
      </c>
      <c r="F2195" s="1">
        <v>40</v>
      </c>
      <c r="G2195" s="1">
        <v>10</v>
      </c>
      <c r="H2195" s="1">
        <v>476.03</v>
      </c>
      <c r="L2195" t="str">
        <f t="shared" si="34"/>
        <v>1140bf6e</v>
      </c>
      <c r="M2195" s="7">
        <v>47215</v>
      </c>
      <c r="N2195" t="str">
        <f>PROPER(Table1[[#This Row],[Region]])</f>
        <v>South</v>
      </c>
      <c r="O2195" t="str">
        <f>PROPER(Table1[[#This Row],[Product Category]])</f>
        <v>Clothing</v>
      </c>
      <c r="P2195">
        <f>ROUND(Table1[[#This Row],[Sales Amount]],1)</f>
        <v>3140.8</v>
      </c>
      <c r="Q2195">
        <f>Table1[[#This Row],[Quantity Sold]]</f>
        <v>40</v>
      </c>
      <c r="R2195">
        <f>Table1[[#This Row],[Discount (%)]]</f>
        <v>10</v>
      </c>
      <c r="S2195">
        <f>Table1[[#This Row],[Profit]]</f>
        <v>476.03</v>
      </c>
    </row>
    <row r="2196" spans="1:19" ht="13.8">
      <c r="A2196" s="1" t="s">
        <v>2165</v>
      </c>
      <c r="B2196" s="7">
        <v>47216</v>
      </c>
      <c r="C2196" s="6" t="s">
        <v>3943</v>
      </c>
      <c r="D2196" s="4" t="s">
        <v>3945</v>
      </c>
      <c r="E2196" s="1">
        <v>913.07</v>
      </c>
      <c r="F2196" s="1">
        <v>20</v>
      </c>
      <c r="G2196" s="1">
        <v>3</v>
      </c>
      <c r="H2196" s="1">
        <v>1489</v>
      </c>
      <c r="L2196" t="str">
        <f t="shared" si="34"/>
        <v>ebab8505</v>
      </c>
      <c r="M2196" s="7">
        <v>47216</v>
      </c>
      <c r="N2196" t="str">
        <f>PROPER(Table1[[#This Row],[Region]])</f>
        <v>East</v>
      </c>
      <c r="O2196" t="str">
        <f>PROPER(Table1[[#This Row],[Product Category]])</f>
        <v>Sports</v>
      </c>
      <c r="P2196">
        <f>ROUND(Table1[[#This Row],[Sales Amount]],1)</f>
        <v>913.1</v>
      </c>
      <c r="Q2196">
        <f>Table1[[#This Row],[Quantity Sold]]</f>
        <v>20</v>
      </c>
      <c r="R2196">
        <f>Table1[[#This Row],[Discount (%)]]</f>
        <v>3</v>
      </c>
      <c r="S2196">
        <f>Table1[[#This Row],[Profit]]</f>
        <v>1489</v>
      </c>
    </row>
    <row r="2197" spans="1:19" ht="13.8">
      <c r="A2197" s="1" t="s">
        <v>2166</v>
      </c>
      <c r="B2197" s="7">
        <v>47217</v>
      </c>
      <c r="C2197" s="6" t="s">
        <v>3943</v>
      </c>
      <c r="D2197" s="4" t="s">
        <v>1661</v>
      </c>
      <c r="E2197" s="1">
        <v>3349.46</v>
      </c>
      <c r="F2197" s="1">
        <v>24</v>
      </c>
      <c r="G2197" s="1">
        <v>7</v>
      </c>
      <c r="H2197" s="1">
        <v>1622.69</v>
      </c>
      <c r="L2197" t="str">
        <f t="shared" si="34"/>
        <v>fa507c56</v>
      </c>
      <c r="M2197" s="7">
        <v>47217</v>
      </c>
      <c r="N2197" t="str">
        <f>PROPER(Table1[[#This Row],[Region]])</f>
        <v>East</v>
      </c>
      <c r="O2197" t="str">
        <f>PROPER(Table1[[#This Row],[Product Category]])</f>
        <v>Furniture</v>
      </c>
      <c r="P2197">
        <f>ROUND(Table1[[#This Row],[Sales Amount]],1)</f>
        <v>3349.5</v>
      </c>
      <c r="Q2197">
        <f>Table1[[#This Row],[Quantity Sold]]</f>
        <v>24</v>
      </c>
      <c r="R2197">
        <f>Table1[[#This Row],[Discount (%)]]</f>
        <v>7</v>
      </c>
      <c r="S2197">
        <f>Table1[[#This Row],[Profit]]</f>
        <v>1622.69</v>
      </c>
    </row>
    <row r="2198" spans="1:19" ht="13.8">
      <c r="A2198" s="1" t="s">
        <v>2167</v>
      </c>
      <c r="B2198" s="7">
        <v>47218</v>
      </c>
      <c r="C2198" s="6" t="s">
        <v>3943</v>
      </c>
      <c r="D2198" s="4" t="s">
        <v>3945</v>
      </c>
      <c r="E2198" s="1">
        <v>4809.38</v>
      </c>
      <c r="F2198" s="1">
        <v>44</v>
      </c>
      <c r="G2198" s="1">
        <v>44</v>
      </c>
      <c r="H2198" s="1">
        <v>410.54</v>
      </c>
      <c r="L2198" t="str">
        <f t="shared" si="34"/>
        <v>b19be73a</v>
      </c>
      <c r="M2198" s="7">
        <v>47218</v>
      </c>
      <c r="N2198" t="str">
        <f>PROPER(Table1[[#This Row],[Region]])</f>
        <v>East</v>
      </c>
      <c r="O2198" t="str">
        <f>PROPER(Table1[[#This Row],[Product Category]])</f>
        <v>Sports</v>
      </c>
      <c r="P2198">
        <f>ROUND(Table1[[#This Row],[Sales Amount]],1)</f>
        <v>4809.3999999999996</v>
      </c>
      <c r="Q2198">
        <f>Table1[[#This Row],[Quantity Sold]]</f>
        <v>44</v>
      </c>
      <c r="R2198">
        <f>Table1[[#This Row],[Discount (%)]]</f>
        <v>44</v>
      </c>
      <c r="S2198">
        <f>Table1[[#This Row],[Profit]]</f>
        <v>410.54</v>
      </c>
    </row>
    <row r="2199" spans="1:19" ht="13.8">
      <c r="A2199" s="1" t="s">
        <v>2168</v>
      </c>
      <c r="B2199" s="7">
        <v>47219</v>
      </c>
      <c r="C2199" s="2" t="s">
        <v>3942</v>
      </c>
      <c r="D2199" s="4" t="s">
        <v>92</v>
      </c>
      <c r="E2199" s="1">
        <v>1552.51</v>
      </c>
      <c r="F2199" s="1">
        <v>9</v>
      </c>
      <c r="G2199" s="1">
        <v>35</v>
      </c>
      <c r="H2199" s="1">
        <v>127.44</v>
      </c>
      <c r="L2199" t="str">
        <f t="shared" si="34"/>
        <v>9a76f13a</v>
      </c>
      <c r="M2199" s="7">
        <v>47219</v>
      </c>
      <c r="N2199" t="str">
        <f>PROPER(Table1[[#This Row],[Region]])</f>
        <v>West</v>
      </c>
      <c r="O2199" t="str">
        <f>PROPER(Table1[[#This Row],[Product Category]])</f>
        <v>Groceries</v>
      </c>
      <c r="P2199">
        <f>ROUND(Table1[[#This Row],[Sales Amount]],1)</f>
        <v>1552.5</v>
      </c>
      <c r="Q2199">
        <f>Table1[[#This Row],[Quantity Sold]]</f>
        <v>9</v>
      </c>
      <c r="R2199">
        <f>Table1[[#This Row],[Discount (%)]]</f>
        <v>35</v>
      </c>
      <c r="S2199">
        <f>Table1[[#This Row],[Profit]]</f>
        <v>127.44</v>
      </c>
    </row>
    <row r="2200" spans="1:19" ht="13.8">
      <c r="A2200" s="1" t="s">
        <v>2169</v>
      </c>
      <c r="B2200" s="7">
        <v>47220</v>
      </c>
      <c r="C2200" s="2" t="s">
        <v>3944</v>
      </c>
      <c r="D2200" s="4" t="s">
        <v>3945</v>
      </c>
      <c r="E2200" s="1">
        <v>2624.47</v>
      </c>
      <c r="F2200" s="1">
        <v>17</v>
      </c>
      <c r="G2200" s="1">
        <v>8</v>
      </c>
      <c r="H2200" s="1">
        <v>1721.17</v>
      </c>
      <c r="L2200" t="str">
        <f t="shared" si="34"/>
        <v>84d2fd82</v>
      </c>
      <c r="M2200" s="7">
        <v>47220</v>
      </c>
      <c r="N2200" t="str">
        <f>PROPER(Table1[[#This Row],[Region]])</f>
        <v>South</v>
      </c>
      <c r="O2200" t="str">
        <f>PROPER(Table1[[#This Row],[Product Category]])</f>
        <v>Sports</v>
      </c>
      <c r="P2200">
        <f>ROUND(Table1[[#This Row],[Sales Amount]],1)</f>
        <v>2624.5</v>
      </c>
      <c r="Q2200">
        <f>Table1[[#This Row],[Quantity Sold]]</f>
        <v>17</v>
      </c>
      <c r="R2200">
        <f>Table1[[#This Row],[Discount (%)]]</f>
        <v>8</v>
      </c>
      <c r="S2200">
        <f>Table1[[#This Row],[Profit]]</f>
        <v>1721.17</v>
      </c>
    </row>
    <row r="2201" spans="1:19" ht="13.8">
      <c r="A2201" s="1" t="s">
        <v>2170</v>
      </c>
      <c r="B2201" s="7">
        <v>47221</v>
      </c>
      <c r="C2201" s="2" t="s">
        <v>3941</v>
      </c>
      <c r="D2201" s="4" t="s">
        <v>3945</v>
      </c>
      <c r="E2201" s="1">
        <v>3202.79</v>
      </c>
      <c r="F2201" s="1">
        <v>45</v>
      </c>
      <c r="G2201" s="1">
        <v>10</v>
      </c>
      <c r="H2201" s="1">
        <v>685.41</v>
      </c>
      <c r="L2201" t="str">
        <f t="shared" si="34"/>
        <v>bff52efd</v>
      </c>
      <c r="M2201" s="7">
        <v>47221</v>
      </c>
      <c r="N2201" t="str">
        <f>PROPER(Table1[[#This Row],[Region]])</f>
        <v>North</v>
      </c>
      <c r="O2201" t="str">
        <f>PROPER(Table1[[#This Row],[Product Category]])</f>
        <v>Sports</v>
      </c>
      <c r="P2201">
        <f>ROUND(Table1[[#This Row],[Sales Amount]],1)</f>
        <v>3202.8</v>
      </c>
      <c r="Q2201">
        <f>Table1[[#This Row],[Quantity Sold]]</f>
        <v>45</v>
      </c>
      <c r="R2201">
        <f>Table1[[#This Row],[Discount (%)]]</f>
        <v>10</v>
      </c>
      <c r="S2201">
        <f>Table1[[#This Row],[Profit]]</f>
        <v>685.41</v>
      </c>
    </row>
    <row r="2202" spans="1:19" ht="13.8">
      <c r="A2202" s="1" t="s">
        <v>2171</v>
      </c>
      <c r="B2202" s="7">
        <v>47222</v>
      </c>
      <c r="C2202" s="6" t="s">
        <v>3943</v>
      </c>
      <c r="D2202" s="4" t="s">
        <v>92</v>
      </c>
      <c r="E2202" s="1">
        <v>4252.82</v>
      </c>
      <c r="F2202" s="1">
        <v>28</v>
      </c>
      <c r="G2202" s="1">
        <v>50</v>
      </c>
      <c r="H2202" s="1">
        <v>1680.32</v>
      </c>
      <c r="L2202" t="str">
        <f t="shared" si="34"/>
        <v>b2a791d2</v>
      </c>
      <c r="M2202" s="7">
        <v>47222</v>
      </c>
      <c r="N2202" t="str">
        <f>PROPER(Table1[[#This Row],[Region]])</f>
        <v>East</v>
      </c>
      <c r="O2202" t="str">
        <f>PROPER(Table1[[#This Row],[Product Category]])</f>
        <v>Groceries</v>
      </c>
      <c r="P2202">
        <f>ROUND(Table1[[#This Row],[Sales Amount]],1)</f>
        <v>4252.8</v>
      </c>
      <c r="Q2202">
        <f>Table1[[#This Row],[Quantity Sold]]</f>
        <v>28</v>
      </c>
      <c r="R2202">
        <f>Table1[[#This Row],[Discount (%)]]</f>
        <v>50</v>
      </c>
      <c r="S2202">
        <f>Table1[[#This Row],[Profit]]</f>
        <v>1680.32</v>
      </c>
    </row>
    <row r="2203" spans="1:19" ht="13.8">
      <c r="A2203" s="1" t="s">
        <v>2172</v>
      </c>
      <c r="B2203" s="7">
        <v>47223</v>
      </c>
      <c r="C2203" s="2" t="s">
        <v>3944</v>
      </c>
      <c r="D2203" s="4" t="s">
        <v>1661</v>
      </c>
      <c r="E2203" s="1">
        <v>4425.8900000000003</v>
      </c>
      <c r="F2203" s="1">
        <v>4</v>
      </c>
      <c r="G2203" s="1">
        <v>50</v>
      </c>
      <c r="H2203" s="1">
        <v>1418.54</v>
      </c>
      <c r="L2203" t="str">
        <f t="shared" si="34"/>
        <v>7d96fe4d</v>
      </c>
      <c r="M2203" s="7">
        <v>47223</v>
      </c>
      <c r="N2203" t="str">
        <f>PROPER(Table1[[#This Row],[Region]])</f>
        <v>South</v>
      </c>
      <c r="O2203" t="str">
        <f>PROPER(Table1[[#This Row],[Product Category]])</f>
        <v>Furniture</v>
      </c>
      <c r="P2203">
        <f>ROUND(Table1[[#This Row],[Sales Amount]],1)</f>
        <v>4425.8999999999996</v>
      </c>
      <c r="Q2203">
        <f>Table1[[#This Row],[Quantity Sold]]</f>
        <v>4</v>
      </c>
      <c r="R2203">
        <f>Table1[[#This Row],[Discount (%)]]</f>
        <v>50</v>
      </c>
      <c r="S2203">
        <f>Table1[[#This Row],[Profit]]</f>
        <v>1418.54</v>
      </c>
    </row>
    <row r="2204" spans="1:19" ht="13.8">
      <c r="A2204" s="1" t="s">
        <v>2173</v>
      </c>
      <c r="B2204" s="7">
        <v>47224</v>
      </c>
      <c r="C2204" s="2" t="s">
        <v>3944</v>
      </c>
      <c r="D2204" s="4" t="s">
        <v>92</v>
      </c>
      <c r="E2204" s="1">
        <v>849.59</v>
      </c>
      <c r="F2204" s="1">
        <v>33</v>
      </c>
      <c r="G2204" s="1">
        <v>34</v>
      </c>
      <c r="H2204" s="1">
        <v>1898.96</v>
      </c>
      <c r="L2204" t="str">
        <f t="shared" si="34"/>
        <v>ba75345b</v>
      </c>
      <c r="M2204" s="7">
        <v>47224</v>
      </c>
      <c r="N2204" t="str">
        <f>PROPER(Table1[[#This Row],[Region]])</f>
        <v>South</v>
      </c>
      <c r="O2204" t="str">
        <f>PROPER(Table1[[#This Row],[Product Category]])</f>
        <v>Groceries</v>
      </c>
      <c r="P2204">
        <f>ROUND(Table1[[#This Row],[Sales Amount]],1)</f>
        <v>849.6</v>
      </c>
      <c r="Q2204">
        <f>Table1[[#This Row],[Quantity Sold]]</f>
        <v>33</v>
      </c>
      <c r="R2204">
        <f>Table1[[#This Row],[Discount (%)]]</f>
        <v>34</v>
      </c>
      <c r="S2204">
        <f>Table1[[#This Row],[Profit]]</f>
        <v>1898.96</v>
      </c>
    </row>
    <row r="2205" spans="1:19" ht="13.8">
      <c r="A2205" s="1" t="s">
        <v>2174</v>
      </c>
      <c r="B2205" s="7">
        <v>47225</v>
      </c>
      <c r="C2205" s="2" t="s">
        <v>3944</v>
      </c>
      <c r="D2205" s="4" t="s">
        <v>3945</v>
      </c>
      <c r="E2205" s="1">
        <v>2237.16</v>
      </c>
      <c r="F2205" s="1">
        <v>19</v>
      </c>
      <c r="G2205" s="1">
        <v>33</v>
      </c>
      <c r="H2205" s="1">
        <v>1809.42</v>
      </c>
      <c r="L2205" t="str">
        <f t="shared" si="34"/>
        <v>8f421305</v>
      </c>
      <c r="M2205" s="7">
        <v>47225</v>
      </c>
      <c r="N2205" t="str">
        <f>PROPER(Table1[[#This Row],[Region]])</f>
        <v>South</v>
      </c>
      <c r="O2205" t="str">
        <f>PROPER(Table1[[#This Row],[Product Category]])</f>
        <v>Sports</v>
      </c>
      <c r="P2205">
        <f>ROUND(Table1[[#This Row],[Sales Amount]],1)</f>
        <v>2237.1999999999998</v>
      </c>
      <c r="Q2205">
        <f>Table1[[#This Row],[Quantity Sold]]</f>
        <v>19</v>
      </c>
      <c r="R2205">
        <f>Table1[[#This Row],[Discount (%)]]</f>
        <v>33</v>
      </c>
      <c r="S2205">
        <f>Table1[[#This Row],[Profit]]</f>
        <v>1809.42</v>
      </c>
    </row>
    <row r="2206" spans="1:19" ht="13.8">
      <c r="A2206" s="1" t="s">
        <v>2175</v>
      </c>
      <c r="B2206" s="7">
        <v>47226</v>
      </c>
      <c r="C2206" s="6" t="s">
        <v>3943</v>
      </c>
      <c r="D2206" s="4" t="s">
        <v>1661</v>
      </c>
      <c r="E2206" s="1">
        <v>499.12</v>
      </c>
      <c r="F2206" s="1">
        <v>1</v>
      </c>
      <c r="G2206" s="1">
        <v>29</v>
      </c>
      <c r="H2206" s="1">
        <v>65.569999999999993</v>
      </c>
      <c r="L2206" t="str">
        <f t="shared" si="34"/>
        <v>db8428e0</v>
      </c>
      <c r="M2206" s="7">
        <v>47226</v>
      </c>
      <c r="N2206" t="str">
        <f>PROPER(Table1[[#This Row],[Region]])</f>
        <v>East</v>
      </c>
      <c r="O2206" t="str">
        <f>PROPER(Table1[[#This Row],[Product Category]])</f>
        <v>Furniture</v>
      </c>
      <c r="P2206">
        <f>ROUND(Table1[[#This Row],[Sales Amount]],1)</f>
        <v>499.1</v>
      </c>
      <c r="Q2206">
        <f>Table1[[#This Row],[Quantity Sold]]</f>
        <v>1</v>
      </c>
      <c r="R2206">
        <f>Table1[[#This Row],[Discount (%)]]</f>
        <v>29</v>
      </c>
      <c r="S2206">
        <f>Table1[[#This Row],[Profit]]</f>
        <v>65.569999999999993</v>
      </c>
    </row>
    <row r="2207" spans="1:19" ht="13.8">
      <c r="A2207" s="1" t="s">
        <v>2176</v>
      </c>
      <c r="B2207" s="7">
        <v>47227</v>
      </c>
      <c r="C2207" s="6" t="s">
        <v>3943</v>
      </c>
      <c r="D2207" s="4" t="s">
        <v>3946</v>
      </c>
      <c r="E2207" s="1">
        <v>1770.36</v>
      </c>
      <c r="F2207" s="1">
        <v>7</v>
      </c>
      <c r="G2207" s="1">
        <v>34</v>
      </c>
      <c r="H2207" s="1">
        <v>866.02</v>
      </c>
      <c r="L2207" t="str">
        <f t="shared" si="34"/>
        <v>6f620723</v>
      </c>
      <c r="M2207" s="7">
        <v>47227</v>
      </c>
      <c r="N2207" t="str">
        <f>PROPER(Table1[[#This Row],[Region]])</f>
        <v>East</v>
      </c>
      <c r="O2207" t="str">
        <f>PROPER(Table1[[#This Row],[Product Category]])</f>
        <v>Electronics</v>
      </c>
      <c r="P2207">
        <f>ROUND(Table1[[#This Row],[Sales Amount]],1)</f>
        <v>1770.4</v>
      </c>
      <c r="Q2207">
        <f>Table1[[#This Row],[Quantity Sold]]</f>
        <v>7</v>
      </c>
      <c r="R2207">
        <f>Table1[[#This Row],[Discount (%)]]</f>
        <v>34</v>
      </c>
      <c r="S2207">
        <f>Table1[[#This Row],[Profit]]</f>
        <v>866.02</v>
      </c>
    </row>
    <row r="2208" spans="1:19" ht="13.8">
      <c r="A2208" s="1" t="s">
        <v>2177</v>
      </c>
      <c r="B2208" s="7">
        <v>47228</v>
      </c>
      <c r="C2208" s="2" t="s">
        <v>3944</v>
      </c>
      <c r="D2208" s="4" t="s">
        <v>3946</v>
      </c>
      <c r="E2208" s="1">
        <v>902.28</v>
      </c>
      <c r="F2208" s="1">
        <v>8</v>
      </c>
      <c r="G2208" s="1">
        <v>48</v>
      </c>
      <c r="H2208" s="1">
        <v>1764.59</v>
      </c>
      <c r="L2208" t="str">
        <f t="shared" si="34"/>
        <v>2c257ccd</v>
      </c>
      <c r="M2208" s="7">
        <v>47228</v>
      </c>
      <c r="N2208" t="str">
        <f>PROPER(Table1[[#This Row],[Region]])</f>
        <v>South</v>
      </c>
      <c r="O2208" t="str">
        <f>PROPER(Table1[[#This Row],[Product Category]])</f>
        <v>Electronics</v>
      </c>
      <c r="P2208">
        <f>ROUND(Table1[[#This Row],[Sales Amount]],1)</f>
        <v>902.3</v>
      </c>
      <c r="Q2208">
        <f>Table1[[#This Row],[Quantity Sold]]</f>
        <v>8</v>
      </c>
      <c r="R2208">
        <f>Table1[[#This Row],[Discount (%)]]</f>
        <v>48</v>
      </c>
      <c r="S2208">
        <f>Table1[[#This Row],[Profit]]</f>
        <v>1764.59</v>
      </c>
    </row>
    <row r="2209" spans="1:19" ht="13.8">
      <c r="A2209" s="1">
        <v>25959764</v>
      </c>
      <c r="B2209" s="7">
        <v>47229</v>
      </c>
      <c r="C2209" s="2" t="s">
        <v>3942</v>
      </c>
      <c r="D2209" s="4" t="s">
        <v>3946</v>
      </c>
      <c r="E2209" s="1">
        <v>69.92</v>
      </c>
      <c r="F2209" s="1">
        <v>26</v>
      </c>
      <c r="G2209" s="1">
        <v>18</v>
      </c>
      <c r="H2209" s="1">
        <v>767.68</v>
      </c>
      <c r="L2209" t="str">
        <f t="shared" si="34"/>
        <v>25959764</v>
      </c>
      <c r="M2209" s="7">
        <v>47229</v>
      </c>
      <c r="N2209" t="str">
        <f>PROPER(Table1[[#This Row],[Region]])</f>
        <v>West</v>
      </c>
      <c r="O2209" t="str">
        <f>PROPER(Table1[[#This Row],[Product Category]])</f>
        <v>Electronics</v>
      </c>
      <c r="P2209">
        <f>ROUND(Table1[[#This Row],[Sales Amount]],1)</f>
        <v>69.900000000000006</v>
      </c>
      <c r="Q2209">
        <f>Table1[[#This Row],[Quantity Sold]]</f>
        <v>26</v>
      </c>
      <c r="R2209">
        <f>Table1[[#This Row],[Discount (%)]]</f>
        <v>18</v>
      </c>
      <c r="S2209">
        <f>Table1[[#This Row],[Profit]]</f>
        <v>767.68</v>
      </c>
    </row>
    <row r="2210" spans="1:19" ht="13.8">
      <c r="A2210" s="1" t="s">
        <v>2178</v>
      </c>
      <c r="B2210" s="7">
        <v>47230</v>
      </c>
      <c r="C2210" s="2" t="s">
        <v>3941</v>
      </c>
      <c r="D2210" s="4" t="s">
        <v>3945</v>
      </c>
      <c r="E2210" s="1">
        <v>4494.68</v>
      </c>
      <c r="F2210" s="1">
        <v>19</v>
      </c>
      <c r="G2210" s="1">
        <v>9</v>
      </c>
      <c r="H2210" s="1">
        <v>417.66</v>
      </c>
      <c r="L2210" t="str">
        <f t="shared" si="34"/>
        <v>7050c2a0</v>
      </c>
      <c r="M2210" s="7">
        <v>47230</v>
      </c>
      <c r="N2210" t="str">
        <f>PROPER(Table1[[#This Row],[Region]])</f>
        <v>North</v>
      </c>
      <c r="O2210" t="str">
        <f>PROPER(Table1[[#This Row],[Product Category]])</f>
        <v>Sports</v>
      </c>
      <c r="P2210">
        <f>ROUND(Table1[[#This Row],[Sales Amount]],1)</f>
        <v>4494.7</v>
      </c>
      <c r="Q2210">
        <f>Table1[[#This Row],[Quantity Sold]]</f>
        <v>19</v>
      </c>
      <c r="R2210">
        <f>Table1[[#This Row],[Discount (%)]]</f>
        <v>9</v>
      </c>
      <c r="S2210">
        <f>Table1[[#This Row],[Profit]]</f>
        <v>417.66</v>
      </c>
    </row>
    <row r="2211" spans="1:19" ht="13.8">
      <c r="A2211" s="1">
        <v>18726020</v>
      </c>
      <c r="B2211" s="7">
        <v>47231</v>
      </c>
      <c r="C2211" s="2" t="s">
        <v>3942</v>
      </c>
      <c r="D2211" s="4" t="s">
        <v>1489</v>
      </c>
      <c r="E2211" s="1">
        <v>3846.85</v>
      </c>
      <c r="F2211" s="1">
        <v>30</v>
      </c>
      <c r="G2211" s="1">
        <v>33</v>
      </c>
      <c r="H2211" s="1">
        <v>194.23</v>
      </c>
      <c r="L2211" t="str">
        <f t="shared" si="34"/>
        <v>18726020</v>
      </c>
      <c r="M2211" s="7">
        <v>47231</v>
      </c>
      <c r="N2211" t="str">
        <f>PROPER(Table1[[#This Row],[Region]])</f>
        <v>West</v>
      </c>
      <c r="O2211" t="str">
        <f>PROPER(Table1[[#This Row],[Product Category]])</f>
        <v>Clothing</v>
      </c>
      <c r="P2211">
        <f>ROUND(Table1[[#This Row],[Sales Amount]],1)</f>
        <v>3846.9</v>
      </c>
      <c r="Q2211">
        <f>Table1[[#This Row],[Quantity Sold]]</f>
        <v>30</v>
      </c>
      <c r="R2211">
        <f>Table1[[#This Row],[Discount (%)]]</f>
        <v>33</v>
      </c>
      <c r="S2211">
        <f>Table1[[#This Row],[Profit]]</f>
        <v>194.23</v>
      </c>
    </row>
    <row r="2212" spans="1:19" ht="13.8">
      <c r="A2212" s="1" t="s">
        <v>2179</v>
      </c>
      <c r="B2212" s="7">
        <v>47232</v>
      </c>
      <c r="C2212" s="2" t="s">
        <v>3942</v>
      </c>
      <c r="D2212" s="4" t="s">
        <v>1661</v>
      </c>
      <c r="E2212" s="1">
        <v>919.72</v>
      </c>
      <c r="F2212" s="1">
        <v>10</v>
      </c>
      <c r="G2212" s="1">
        <v>27</v>
      </c>
      <c r="H2212" s="1">
        <v>1180.92</v>
      </c>
      <c r="L2212" t="str">
        <f t="shared" si="34"/>
        <v>6cf1ab01</v>
      </c>
      <c r="M2212" s="7">
        <v>47232</v>
      </c>
      <c r="N2212" t="str">
        <f>PROPER(Table1[[#This Row],[Region]])</f>
        <v>West</v>
      </c>
      <c r="O2212" t="str">
        <f>PROPER(Table1[[#This Row],[Product Category]])</f>
        <v>Furniture</v>
      </c>
      <c r="P2212">
        <f>ROUND(Table1[[#This Row],[Sales Amount]],1)</f>
        <v>919.7</v>
      </c>
      <c r="Q2212">
        <f>Table1[[#This Row],[Quantity Sold]]</f>
        <v>10</v>
      </c>
      <c r="R2212">
        <f>Table1[[#This Row],[Discount (%)]]</f>
        <v>27</v>
      </c>
      <c r="S2212">
        <f>Table1[[#This Row],[Profit]]</f>
        <v>1180.92</v>
      </c>
    </row>
    <row r="2213" spans="1:19" ht="13.8">
      <c r="A2213" s="1" t="s">
        <v>2180</v>
      </c>
      <c r="B2213" s="7">
        <v>47233</v>
      </c>
      <c r="C2213" s="2" t="s">
        <v>3942</v>
      </c>
      <c r="D2213" s="4" t="s">
        <v>1661</v>
      </c>
      <c r="E2213" s="1">
        <v>392.77</v>
      </c>
      <c r="F2213" s="1">
        <v>49</v>
      </c>
      <c r="G2213" s="1">
        <v>36</v>
      </c>
      <c r="H2213" s="1">
        <v>131.38</v>
      </c>
      <c r="L2213" t="str">
        <f t="shared" si="34"/>
        <v>f16f28fc</v>
      </c>
      <c r="M2213" s="7">
        <v>47233</v>
      </c>
      <c r="N2213" t="str">
        <f>PROPER(Table1[[#This Row],[Region]])</f>
        <v>West</v>
      </c>
      <c r="O2213" t="str">
        <f>PROPER(Table1[[#This Row],[Product Category]])</f>
        <v>Furniture</v>
      </c>
      <c r="P2213">
        <f>ROUND(Table1[[#This Row],[Sales Amount]],1)</f>
        <v>392.8</v>
      </c>
      <c r="Q2213">
        <f>Table1[[#This Row],[Quantity Sold]]</f>
        <v>49</v>
      </c>
      <c r="R2213">
        <f>Table1[[#This Row],[Discount (%)]]</f>
        <v>36</v>
      </c>
      <c r="S2213">
        <f>Table1[[#This Row],[Profit]]</f>
        <v>131.38</v>
      </c>
    </row>
    <row r="2214" spans="1:19" ht="13.8">
      <c r="A2214" s="1" t="s">
        <v>2181</v>
      </c>
      <c r="B2214" s="7">
        <v>47234</v>
      </c>
      <c r="C2214" s="2" t="s">
        <v>3941</v>
      </c>
      <c r="D2214" s="4" t="s">
        <v>1489</v>
      </c>
      <c r="E2214" s="1">
        <v>1749.15</v>
      </c>
      <c r="F2214" s="1">
        <v>38</v>
      </c>
      <c r="G2214" s="1">
        <v>30</v>
      </c>
      <c r="H2214" s="1">
        <v>63.59</v>
      </c>
      <c r="L2214" t="str">
        <f t="shared" si="34"/>
        <v>abcae96d</v>
      </c>
      <c r="M2214" s="7">
        <v>47234</v>
      </c>
      <c r="N2214" t="str">
        <f>PROPER(Table1[[#This Row],[Region]])</f>
        <v>North</v>
      </c>
      <c r="O2214" t="str">
        <f>PROPER(Table1[[#This Row],[Product Category]])</f>
        <v>Clothing</v>
      </c>
      <c r="P2214">
        <f>ROUND(Table1[[#This Row],[Sales Amount]],1)</f>
        <v>1749.2</v>
      </c>
      <c r="Q2214">
        <f>Table1[[#This Row],[Quantity Sold]]</f>
        <v>38</v>
      </c>
      <c r="R2214">
        <f>Table1[[#This Row],[Discount (%)]]</f>
        <v>30</v>
      </c>
      <c r="S2214">
        <f>Table1[[#This Row],[Profit]]</f>
        <v>63.59</v>
      </c>
    </row>
    <row r="2215" spans="1:19" ht="13.8">
      <c r="A2215" s="1" t="s">
        <v>2182</v>
      </c>
      <c r="B2215" s="7">
        <v>47235</v>
      </c>
      <c r="C2215" s="2" t="s">
        <v>3942</v>
      </c>
      <c r="D2215" s="4" t="s">
        <v>3945</v>
      </c>
      <c r="E2215" s="1">
        <v>2531.48</v>
      </c>
      <c r="F2215" s="1">
        <v>32</v>
      </c>
      <c r="G2215" s="1">
        <v>39</v>
      </c>
      <c r="H2215" s="1">
        <v>467.77</v>
      </c>
      <c r="L2215" t="str">
        <f t="shared" si="34"/>
        <v>c2d57272</v>
      </c>
      <c r="M2215" s="7">
        <v>47235</v>
      </c>
      <c r="N2215" t="str">
        <f>PROPER(Table1[[#This Row],[Region]])</f>
        <v>West</v>
      </c>
      <c r="O2215" t="str">
        <f>PROPER(Table1[[#This Row],[Product Category]])</f>
        <v>Sports</v>
      </c>
      <c r="P2215">
        <f>ROUND(Table1[[#This Row],[Sales Amount]],1)</f>
        <v>2531.5</v>
      </c>
      <c r="Q2215">
        <f>Table1[[#This Row],[Quantity Sold]]</f>
        <v>32</v>
      </c>
      <c r="R2215">
        <f>Table1[[#This Row],[Discount (%)]]</f>
        <v>39</v>
      </c>
      <c r="S2215">
        <f>Table1[[#This Row],[Profit]]</f>
        <v>467.77</v>
      </c>
    </row>
    <row r="2216" spans="1:19" ht="13.8">
      <c r="A2216" s="1" t="s">
        <v>2183</v>
      </c>
      <c r="B2216" s="7">
        <v>47236</v>
      </c>
      <c r="C2216" s="2" t="s">
        <v>3944</v>
      </c>
      <c r="D2216" s="4" t="s">
        <v>3946</v>
      </c>
      <c r="E2216" s="1">
        <v>70.260000000000005</v>
      </c>
      <c r="F2216" s="1">
        <v>42</v>
      </c>
      <c r="G2216" s="1">
        <v>19</v>
      </c>
      <c r="H2216" s="1">
        <v>135.66999999999999</v>
      </c>
      <c r="L2216" t="str">
        <f t="shared" si="34"/>
        <v>5aff8bfb</v>
      </c>
      <c r="M2216" s="7">
        <v>47236</v>
      </c>
      <c r="N2216" t="str">
        <f>PROPER(Table1[[#This Row],[Region]])</f>
        <v>South</v>
      </c>
      <c r="O2216" t="str">
        <f>PROPER(Table1[[#This Row],[Product Category]])</f>
        <v>Electronics</v>
      </c>
      <c r="P2216">
        <f>ROUND(Table1[[#This Row],[Sales Amount]],1)</f>
        <v>70.3</v>
      </c>
      <c r="Q2216">
        <f>Table1[[#This Row],[Quantity Sold]]</f>
        <v>42</v>
      </c>
      <c r="R2216">
        <f>Table1[[#This Row],[Discount (%)]]</f>
        <v>19</v>
      </c>
      <c r="S2216">
        <f>Table1[[#This Row],[Profit]]</f>
        <v>135.66999999999999</v>
      </c>
    </row>
    <row r="2217" spans="1:19" ht="13.8">
      <c r="A2217" s="1" t="s">
        <v>2184</v>
      </c>
      <c r="B2217" s="7">
        <v>47237</v>
      </c>
      <c r="C2217" s="6" t="s">
        <v>3943</v>
      </c>
      <c r="D2217" s="4" t="s">
        <v>1489</v>
      </c>
      <c r="E2217" s="1">
        <v>3515.97</v>
      </c>
      <c r="F2217" s="1">
        <v>19</v>
      </c>
      <c r="G2217" s="1">
        <v>4</v>
      </c>
      <c r="H2217" s="1">
        <v>750.64</v>
      </c>
      <c r="L2217" t="str">
        <f t="shared" si="34"/>
        <v>57162dbb</v>
      </c>
      <c r="M2217" s="7">
        <v>47237</v>
      </c>
      <c r="N2217" t="str">
        <f>PROPER(Table1[[#This Row],[Region]])</f>
        <v>East</v>
      </c>
      <c r="O2217" t="str">
        <f>PROPER(Table1[[#This Row],[Product Category]])</f>
        <v>Clothing</v>
      </c>
      <c r="P2217">
        <f>ROUND(Table1[[#This Row],[Sales Amount]],1)</f>
        <v>3516</v>
      </c>
      <c r="Q2217">
        <f>Table1[[#This Row],[Quantity Sold]]</f>
        <v>19</v>
      </c>
      <c r="R2217">
        <f>Table1[[#This Row],[Discount (%)]]</f>
        <v>4</v>
      </c>
      <c r="S2217">
        <f>Table1[[#This Row],[Profit]]</f>
        <v>750.64</v>
      </c>
    </row>
    <row r="2218" spans="1:19" ht="13.8">
      <c r="A2218" s="1" t="s">
        <v>2185</v>
      </c>
      <c r="B2218" s="7">
        <v>47238</v>
      </c>
      <c r="C2218" s="2" t="s">
        <v>3944</v>
      </c>
      <c r="D2218" s="4" t="s">
        <v>92</v>
      </c>
      <c r="E2218" s="1">
        <v>1804.44</v>
      </c>
      <c r="F2218" s="1">
        <v>3</v>
      </c>
      <c r="G2218" s="1">
        <v>32</v>
      </c>
      <c r="H2218" s="1">
        <v>10.44</v>
      </c>
      <c r="L2218" t="str">
        <f t="shared" si="34"/>
        <v>68d0bad8</v>
      </c>
      <c r="M2218" s="7">
        <v>47238</v>
      </c>
      <c r="N2218" t="str">
        <f>PROPER(Table1[[#This Row],[Region]])</f>
        <v>South</v>
      </c>
      <c r="O2218" t="str">
        <f>PROPER(Table1[[#This Row],[Product Category]])</f>
        <v>Groceries</v>
      </c>
      <c r="P2218">
        <f>ROUND(Table1[[#This Row],[Sales Amount]],1)</f>
        <v>1804.4</v>
      </c>
      <c r="Q2218">
        <f>Table1[[#This Row],[Quantity Sold]]</f>
        <v>3</v>
      </c>
      <c r="R2218">
        <f>Table1[[#This Row],[Discount (%)]]</f>
        <v>32</v>
      </c>
      <c r="S2218">
        <f>Table1[[#This Row],[Profit]]</f>
        <v>10.44</v>
      </c>
    </row>
    <row r="2219" spans="1:19" ht="13.8">
      <c r="A2219" s="1" t="s">
        <v>2186</v>
      </c>
      <c r="B2219" s="7">
        <v>47239</v>
      </c>
      <c r="C2219" s="2" t="s">
        <v>3944</v>
      </c>
      <c r="D2219" s="4" t="s">
        <v>1489</v>
      </c>
      <c r="E2219" s="1">
        <v>3442.59</v>
      </c>
      <c r="F2219" s="1">
        <v>23</v>
      </c>
      <c r="G2219" s="1">
        <v>28</v>
      </c>
      <c r="H2219" s="1">
        <v>1838.4</v>
      </c>
      <c r="L2219" t="str">
        <f t="shared" si="34"/>
        <v>c9c698a4</v>
      </c>
      <c r="M2219" s="7">
        <v>47239</v>
      </c>
      <c r="N2219" t="str">
        <f>PROPER(Table1[[#This Row],[Region]])</f>
        <v>South</v>
      </c>
      <c r="O2219" t="str">
        <f>PROPER(Table1[[#This Row],[Product Category]])</f>
        <v>Clothing</v>
      </c>
      <c r="P2219">
        <f>ROUND(Table1[[#This Row],[Sales Amount]],1)</f>
        <v>3442.6</v>
      </c>
      <c r="Q2219">
        <f>Table1[[#This Row],[Quantity Sold]]</f>
        <v>23</v>
      </c>
      <c r="R2219">
        <f>Table1[[#This Row],[Discount (%)]]</f>
        <v>28</v>
      </c>
      <c r="S2219">
        <f>Table1[[#This Row],[Profit]]</f>
        <v>1838.4</v>
      </c>
    </row>
    <row r="2220" spans="1:19" ht="13.8">
      <c r="A2220" s="1" t="s">
        <v>2187</v>
      </c>
      <c r="B2220" s="7">
        <v>47240</v>
      </c>
      <c r="C2220" s="6" t="s">
        <v>3943</v>
      </c>
      <c r="D2220" s="4" t="s">
        <v>1661</v>
      </c>
      <c r="E2220" s="1">
        <v>1779.14</v>
      </c>
      <c r="F2220" s="1">
        <v>34</v>
      </c>
      <c r="G2220" s="1">
        <v>5</v>
      </c>
      <c r="H2220" s="1">
        <v>1460.54</v>
      </c>
      <c r="L2220" t="str">
        <f t="shared" si="34"/>
        <v>7d191193</v>
      </c>
      <c r="M2220" s="7">
        <v>47240</v>
      </c>
      <c r="N2220" t="str">
        <f>PROPER(Table1[[#This Row],[Region]])</f>
        <v>East</v>
      </c>
      <c r="O2220" t="str">
        <f>PROPER(Table1[[#This Row],[Product Category]])</f>
        <v>Furniture</v>
      </c>
      <c r="P2220">
        <f>ROUND(Table1[[#This Row],[Sales Amount]],1)</f>
        <v>1779.1</v>
      </c>
      <c r="Q2220">
        <f>Table1[[#This Row],[Quantity Sold]]</f>
        <v>34</v>
      </c>
      <c r="R2220">
        <f>Table1[[#This Row],[Discount (%)]]</f>
        <v>5</v>
      </c>
      <c r="S2220">
        <f>Table1[[#This Row],[Profit]]</f>
        <v>1460.54</v>
      </c>
    </row>
    <row r="2221" spans="1:19" ht="13.8">
      <c r="A2221" s="1" t="s">
        <v>2188</v>
      </c>
      <c r="B2221" s="7">
        <v>47241</v>
      </c>
      <c r="C2221" s="2" t="s">
        <v>3941</v>
      </c>
      <c r="D2221" s="4" t="s">
        <v>3945</v>
      </c>
      <c r="E2221" s="1">
        <v>4184.58</v>
      </c>
      <c r="F2221" s="1">
        <v>10</v>
      </c>
      <c r="G2221" s="1">
        <v>32</v>
      </c>
      <c r="H2221" s="1">
        <v>1771.7</v>
      </c>
      <c r="L2221" t="str">
        <f t="shared" si="34"/>
        <v>57013cb0</v>
      </c>
      <c r="M2221" s="7">
        <v>47241</v>
      </c>
      <c r="N2221" t="str">
        <f>PROPER(Table1[[#This Row],[Region]])</f>
        <v>North</v>
      </c>
      <c r="O2221" t="str">
        <f>PROPER(Table1[[#This Row],[Product Category]])</f>
        <v>Sports</v>
      </c>
      <c r="P2221">
        <f>ROUND(Table1[[#This Row],[Sales Amount]],1)</f>
        <v>4184.6000000000004</v>
      </c>
      <c r="Q2221">
        <f>Table1[[#This Row],[Quantity Sold]]</f>
        <v>10</v>
      </c>
      <c r="R2221">
        <f>Table1[[#This Row],[Discount (%)]]</f>
        <v>32</v>
      </c>
      <c r="S2221">
        <f>Table1[[#This Row],[Profit]]</f>
        <v>1771.7</v>
      </c>
    </row>
    <row r="2222" spans="1:19" ht="13.8">
      <c r="A2222" s="1" t="s">
        <v>2189</v>
      </c>
      <c r="B2222" s="7">
        <v>47242</v>
      </c>
      <c r="C2222" s="2" t="s">
        <v>3941</v>
      </c>
      <c r="D2222" s="4" t="s">
        <v>1489</v>
      </c>
      <c r="E2222" s="1">
        <v>3483.26</v>
      </c>
      <c r="F2222" s="1">
        <v>2</v>
      </c>
      <c r="G2222" s="1">
        <v>9</v>
      </c>
      <c r="H2222" s="1">
        <v>1009.28</v>
      </c>
      <c r="L2222" t="str">
        <f t="shared" si="34"/>
        <v>45c66155</v>
      </c>
      <c r="M2222" s="7">
        <v>47242</v>
      </c>
      <c r="N2222" t="str">
        <f>PROPER(Table1[[#This Row],[Region]])</f>
        <v>North</v>
      </c>
      <c r="O2222" t="str">
        <f>PROPER(Table1[[#This Row],[Product Category]])</f>
        <v>Clothing</v>
      </c>
      <c r="P2222">
        <f>ROUND(Table1[[#This Row],[Sales Amount]],1)</f>
        <v>3483.3</v>
      </c>
      <c r="Q2222">
        <f>Table1[[#This Row],[Quantity Sold]]</f>
        <v>2</v>
      </c>
      <c r="R2222">
        <f>Table1[[#This Row],[Discount (%)]]</f>
        <v>9</v>
      </c>
      <c r="S2222">
        <f>Table1[[#This Row],[Profit]]</f>
        <v>1009.28</v>
      </c>
    </row>
    <row r="2223" spans="1:19" ht="13.8">
      <c r="A2223" s="1" t="s">
        <v>2190</v>
      </c>
      <c r="B2223" s="7">
        <v>47243</v>
      </c>
      <c r="C2223" s="2" t="s">
        <v>3942</v>
      </c>
      <c r="D2223" s="4" t="s">
        <v>3946</v>
      </c>
      <c r="E2223" s="1">
        <v>557.07000000000005</v>
      </c>
      <c r="F2223" s="1">
        <v>15</v>
      </c>
      <c r="G2223" s="1">
        <v>42</v>
      </c>
      <c r="H2223" s="1">
        <v>1871.34</v>
      </c>
      <c r="L2223" t="str">
        <f t="shared" si="34"/>
        <v>1f6fdad8</v>
      </c>
      <c r="M2223" s="7">
        <v>47243</v>
      </c>
      <c r="N2223" t="str">
        <f>PROPER(Table1[[#This Row],[Region]])</f>
        <v>West</v>
      </c>
      <c r="O2223" t="str">
        <f>PROPER(Table1[[#This Row],[Product Category]])</f>
        <v>Electronics</v>
      </c>
      <c r="P2223">
        <f>ROUND(Table1[[#This Row],[Sales Amount]],1)</f>
        <v>557.1</v>
      </c>
      <c r="Q2223">
        <f>Table1[[#This Row],[Quantity Sold]]</f>
        <v>15</v>
      </c>
      <c r="R2223">
        <f>Table1[[#This Row],[Discount (%)]]</f>
        <v>42</v>
      </c>
      <c r="S2223">
        <f>Table1[[#This Row],[Profit]]</f>
        <v>1871.34</v>
      </c>
    </row>
    <row r="2224" spans="1:19" ht="13.8">
      <c r="A2224" s="1" t="s">
        <v>2191</v>
      </c>
      <c r="B2224" s="7">
        <v>47244</v>
      </c>
      <c r="C2224" s="2" t="s">
        <v>3941</v>
      </c>
      <c r="D2224" s="4" t="s">
        <v>1489</v>
      </c>
      <c r="E2224" s="1">
        <v>3077.38</v>
      </c>
      <c r="F2224" s="1">
        <v>19</v>
      </c>
      <c r="G2224" s="1">
        <v>22</v>
      </c>
      <c r="H2224" s="1">
        <v>272.75</v>
      </c>
      <c r="L2224" t="str">
        <f t="shared" si="34"/>
        <v>dacdba44</v>
      </c>
      <c r="M2224" s="7">
        <v>47244</v>
      </c>
      <c r="N2224" t="str">
        <f>PROPER(Table1[[#This Row],[Region]])</f>
        <v>North</v>
      </c>
      <c r="O2224" t="str">
        <f>PROPER(Table1[[#This Row],[Product Category]])</f>
        <v>Clothing</v>
      </c>
      <c r="P2224">
        <f>ROUND(Table1[[#This Row],[Sales Amount]],1)</f>
        <v>3077.4</v>
      </c>
      <c r="Q2224">
        <f>Table1[[#This Row],[Quantity Sold]]</f>
        <v>19</v>
      </c>
      <c r="R2224">
        <f>Table1[[#This Row],[Discount (%)]]</f>
        <v>22</v>
      </c>
      <c r="S2224">
        <f>Table1[[#This Row],[Profit]]</f>
        <v>272.75</v>
      </c>
    </row>
    <row r="2225" spans="1:19" ht="13.8">
      <c r="A2225" s="1" t="s">
        <v>2192</v>
      </c>
      <c r="B2225" s="7">
        <v>47245</v>
      </c>
      <c r="C2225" s="2" t="s">
        <v>3944</v>
      </c>
      <c r="D2225" s="4" t="s">
        <v>1489</v>
      </c>
      <c r="E2225" s="1">
        <v>4663.75</v>
      </c>
      <c r="F2225" s="1">
        <v>44</v>
      </c>
      <c r="G2225" s="1">
        <v>12</v>
      </c>
      <c r="H2225" s="1">
        <v>1642.47</v>
      </c>
      <c r="L2225" t="str">
        <f t="shared" si="34"/>
        <v>9766c693</v>
      </c>
      <c r="M2225" s="7">
        <v>47245</v>
      </c>
      <c r="N2225" t="str">
        <f>PROPER(Table1[[#This Row],[Region]])</f>
        <v>South</v>
      </c>
      <c r="O2225" t="str">
        <f>PROPER(Table1[[#This Row],[Product Category]])</f>
        <v>Clothing</v>
      </c>
      <c r="P2225">
        <f>ROUND(Table1[[#This Row],[Sales Amount]],1)</f>
        <v>4663.8</v>
      </c>
      <c r="Q2225">
        <f>Table1[[#This Row],[Quantity Sold]]</f>
        <v>44</v>
      </c>
      <c r="R2225">
        <f>Table1[[#This Row],[Discount (%)]]</f>
        <v>12</v>
      </c>
      <c r="S2225">
        <f>Table1[[#This Row],[Profit]]</f>
        <v>1642.47</v>
      </c>
    </row>
    <row r="2226" spans="1:19" ht="13.8">
      <c r="A2226" s="1" t="s">
        <v>2193</v>
      </c>
      <c r="B2226" s="7">
        <v>47246</v>
      </c>
      <c r="C2226" s="2" t="s">
        <v>3941</v>
      </c>
      <c r="D2226" s="4" t="s">
        <v>3945</v>
      </c>
      <c r="E2226" s="1">
        <v>3793.19</v>
      </c>
      <c r="F2226" s="1">
        <v>39</v>
      </c>
      <c r="G2226" s="1">
        <v>3</v>
      </c>
      <c r="H2226" s="1">
        <v>356.6</v>
      </c>
      <c r="L2226" t="str">
        <f t="shared" si="34"/>
        <v>6a00c4db</v>
      </c>
      <c r="M2226" s="7">
        <v>47246</v>
      </c>
      <c r="N2226" t="str">
        <f>PROPER(Table1[[#This Row],[Region]])</f>
        <v>North</v>
      </c>
      <c r="O2226" t="str">
        <f>PROPER(Table1[[#This Row],[Product Category]])</f>
        <v>Sports</v>
      </c>
      <c r="P2226">
        <f>ROUND(Table1[[#This Row],[Sales Amount]],1)</f>
        <v>3793.2</v>
      </c>
      <c r="Q2226">
        <f>Table1[[#This Row],[Quantity Sold]]</f>
        <v>39</v>
      </c>
      <c r="R2226">
        <f>Table1[[#This Row],[Discount (%)]]</f>
        <v>3</v>
      </c>
      <c r="S2226">
        <f>Table1[[#This Row],[Profit]]</f>
        <v>356.6</v>
      </c>
    </row>
    <row r="2227" spans="1:19" ht="13.8">
      <c r="A2227" s="1" t="s">
        <v>2194</v>
      </c>
      <c r="B2227" s="7">
        <v>47247</v>
      </c>
      <c r="C2227" s="2" t="s">
        <v>3944</v>
      </c>
      <c r="D2227" s="4" t="s">
        <v>92</v>
      </c>
      <c r="E2227" s="1">
        <v>2127.73</v>
      </c>
      <c r="F2227" s="1">
        <v>42</v>
      </c>
      <c r="G2227" s="1">
        <v>3</v>
      </c>
      <c r="H2227" s="1">
        <v>422.88</v>
      </c>
      <c r="L2227" t="str">
        <f t="shared" si="34"/>
        <v>cde70ef9</v>
      </c>
      <c r="M2227" s="7">
        <v>47247</v>
      </c>
      <c r="N2227" t="str">
        <f>PROPER(Table1[[#This Row],[Region]])</f>
        <v>South</v>
      </c>
      <c r="O2227" t="str">
        <f>PROPER(Table1[[#This Row],[Product Category]])</f>
        <v>Groceries</v>
      </c>
      <c r="P2227">
        <f>ROUND(Table1[[#This Row],[Sales Amount]],1)</f>
        <v>2127.6999999999998</v>
      </c>
      <c r="Q2227">
        <f>Table1[[#This Row],[Quantity Sold]]</f>
        <v>42</v>
      </c>
      <c r="R2227">
        <f>Table1[[#This Row],[Discount (%)]]</f>
        <v>3</v>
      </c>
      <c r="S2227">
        <f>Table1[[#This Row],[Profit]]</f>
        <v>422.88</v>
      </c>
    </row>
    <row r="2228" spans="1:19" ht="13.8">
      <c r="A2228" s="1" t="s">
        <v>2195</v>
      </c>
      <c r="B2228" s="7">
        <v>47248</v>
      </c>
      <c r="C2228" s="2" t="s">
        <v>3942</v>
      </c>
      <c r="D2228" s="4" t="s">
        <v>92</v>
      </c>
      <c r="E2228" s="1">
        <v>1993.18</v>
      </c>
      <c r="F2228" s="1">
        <v>43</v>
      </c>
      <c r="G2228" s="1">
        <v>25</v>
      </c>
      <c r="H2228" s="1">
        <v>1793.78</v>
      </c>
      <c r="L2228" t="str">
        <f t="shared" si="34"/>
        <v>7a254a36</v>
      </c>
      <c r="M2228" s="7">
        <v>47248</v>
      </c>
      <c r="N2228" t="str">
        <f>PROPER(Table1[[#This Row],[Region]])</f>
        <v>West</v>
      </c>
      <c r="O2228" t="str">
        <f>PROPER(Table1[[#This Row],[Product Category]])</f>
        <v>Groceries</v>
      </c>
      <c r="P2228">
        <f>ROUND(Table1[[#This Row],[Sales Amount]],1)</f>
        <v>1993.2</v>
      </c>
      <c r="Q2228">
        <f>Table1[[#This Row],[Quantity Sold]]</f>
        <v>43</v>
      </c>
      <c r="R2228">
        <f>Table1[[#This Row],[Discount (%)]]</f>
        <v>25</v>
      </c>
      <c r="S2228">
        <f>Table1[[#This Row],[Profit]]</f>
        <v>1793.78</v>
      </c>
    </row>
    <row r="2229" spans="1:19" ht="13.8">
      <c r="A2229" s="1" t="s">
        <v>2196</v>
      </c>
      <c r="B2229" s="7">
        <v>47249</v>
      </c>
      <c r="C2229" s="2" t="s">
        <v>3944</v>
      </c>
      <c r="D2229" s="4" t="s">
        <v>3945</v>
      </c>
      <c r="E2229" s="1">
        <v>138.19</v>
      </c>
      <c r="F2229" s="1">
        <v>45</v>
      </c>
      <c r="G2229" s="1">
        <v>25</v>
      </c>
      <c r="H2229" s="1">
        <v>851.34</v>
      </c>
      <c r="L2229" t="str">
        <f t="shared" si="34"/>
        <v>24f12075</v>
      </c>
      <c r="M2229" s="7">
        <v>47249</v>
      </c>
      <c r="N2229" t="str">
        <f>PROPER(Table1[[#This Row],[Region]])</f>
        <v>South</v>
      </c>
      <c r="O2229" t="str">
        <f>PROPER(Table1[[#This Row],[Product Category]])</f>
        <v>Sports</v>
      </c>
      <c r="P2229">
        <f>ROUND(Table1[[#This Row],[Sales Amount]],1)</f>
        <v>138.19999999999999</v>
      </c>
      <c r="Q2229">
        <f>Table1[[#This Row],[Quantity Sold]]</f>
        <v>45</v>
      </c>
      <c r="R2229">
        <f>Table1[[#This Row],[Discount (%)]]</f>
        <v>25</v>
      </c>
      <c r="S2229">
        <f>Table1[[#This Row],[Profit]]</f>
        <v>851.34</v>
      </c>
    </row>
    <row r="2230" spans="1:19" ht="13.8">
      <c r="A2230" s="1" t="s">
        <v>2197</v>
      </c>
      <c r="B2230" s="7">
        <v>47250</v>
      </c>
      <c r="C2230" s="6" t="s">
        <v>3943</v>
      </c>
      <c r="D2230" s="4" t="s">
        <v>3945</v>
      </c>
      <c r="E2230" s="1">
        <v>1000.55</v>
      </c>
      <c r="F2230" s="1">
        <v>41</v>
      </c>
      <c r="G2230" s="1">
        <v>21</v>
      </c>
      <c r="H2230" s="1">
        <v>162.85</v>
      </c>
      <c r="L2230" t="str">
        <f t="shared" si="34"/>
        <v>cf43ab06</v>
      </c>
      <c r="M2230" s="7">
        <v>47250</v>
      </c>
      <c r="N2230" t="str">
        <f>PROPER(Table1[[#This Row],[Region]])</f>
        <v>East</v>
      </c>
      <c r="O2230" t="str">
        <f>PROPER(Table1[[#This Row],[Product Category]])</f>
        <v>Sports</v>
      </c>
      <c r="P2230">
        <f>ROUND(Table1[[#This Row],[Sales Amount]],1)</f>
        <v>1000.6</v>
      </c>
      <c r="Q2230">
        <f>Table1[[#This Row],[Quantity Sold]]</f>
        <v>41</v>
      </c>
      <c r="R2230">
        <f>Table1[[#This Row],[Discount (%)]]</f>
        <v>21</v>
      </c>
      <c r="S2230">
        <f>Table1[[#This Row],[Profit]]</f>
        <v>162.85</v>
      </c>
    </row>
    <row r="2231" spans="1:19" ht="13.8">
      <c r="A2231" s="1" t="s">
        <v>2198</v>
      </c>
      <c r="B2231" s="7">
        <v>47251</v>
      </c>
      <c r="C2231" s="2" t="s">
        <v>3942</v>
      </c>
      <c r="D2231" s="4" t="s">
        <v>1661</v>
      </c>
      <c r="E2231" s="1">
        <v>2446.23</v>
      </c>
      <c r="F2231" s="1">
        <v>39</v>
      </c>
      <c r="G2231" s="1">
        <v>48</v>
      </c>
      <c r="H2231" s="1">
        <v>1992.83</v>
      </c>
      <c r="L2231" t="str">
        <f t="shared" si="34"/>
        <v>54ec1c9f</v>
      </c>
      <c r="M2231" s="7">
        <v>47251</v>
      </c>
      <c r="N2231" t="str">
        <f>PROPER(Table1[[#This Row],[Region]])</f>
        <v>West</v>
      </c>
      <c r="O2231" t="str">
        <f>PROPER(Table1[[#This Row],[Product Category]])</f>
        <v>Furniture</v>
      </c>
      <c r="P2231">
        <f>ROUND(Table1[[#This Row],[Sales Amount]],1)</f>
        <v>2446.1999999999998</v>
      </c>
      <c r="Q2231">
        <f>Table1[[#This Row],[Quantity Sold]]</f>
        <v>39</v>
      </c>
      <c r="R2231">
        <f>Table1[[#This Row],[Discount (%)]]</f>
        <v>48</v>
      </c>
      <c r="S2231">
        <f>Table1[[#This Row],[Profit]]</f>
        <v>1992.83</v>
      </c>
    </row>
    <row r="2232" spans="1:19" ht="13.8">
      <c r="A2232" s="1" t="s">
        <v>2199</v>
      </c>
      <c r="B2232" s="7">
        <v>47252</v>
      </c>
      <c r="C2232" s="6" t="s">
        <v>3943</v>
      </c>
      <c r="D2232" s="4" t="s">
        <v>3945</v>
      </c>
      <c r="E2232" s="1">
        <v>3631.63</v>
      </c>
      <c r="F2232" s="1">
        <v>22</v>
      </c>
      <c r="G2232" s="1">
        <v>18</v>
      </c>
      <c r="H2232" s="1">
        <v>1867.8</v>
      </c>
      <c r="L2232" t="str">
        <f t="shared" si="34"/>
        <v>300861f6</v>
      </c>
      <c r="M2232" s="7">
        <v>47252</v>
      </c>
      <c r="N2232" t="str">
        <f>PROPER(Table1[[#This Row],[Region]])</f>
        <v>East</v>
      </c>
      <c r="O2232" t="str">
        <f>PROPER(Table1[[#This Row],[Product Category]])</f>
        <v>Sports</v>
      </c>
      <c r="P2232">
        <f>ROUND(Table1[[#This Row],[Sales Amount]],1)</f>
        <v>3631.6</v>
      </c>
      <c r="Q2232">
        <f>Table1[[#This Row],[Quantity Sold]]</f>
        <v>22</v>
      </c>
      <c r="R2232">
        <f>Table1[[#This Row],[Discount (%)]]</f>
        <v>18</v>
      </c>
      <c r="S2232">
        <f>Table1[[#This Row],[Profit]]</f>
        <v>1867.8</v>
      </c>
    </row>
    <row r="2233" spans="1:19" ht="13.8">
      <c r="A2233" s="1" t="s">
        <v>2200</v>
      </c>
      <c r="B2233" s="7">
        <v>47253</v>
      </c>
      <c r="C2233" s="2" t="s">
        <v>3944</v>
      </c>
      <c r="D2233" s="4" t="s">
        <v>1489</v>
      </c>
      <c r="E2233" s="1">
        <v>4322.62</v>
      </c>
      <c r="F2233" s="1">
        <v>35</v>
      </c>
      <c r="G2233" s="1">
        <v>21</v>
      </c>
      <c r="H2233" s="1">
        <v>782.56</v>
      </c>
      <c r="L2233" t="str">
        <f t="shared" si="34"/>
        <v>4e2c3986</v>
      </c>
      <c r="M2233" s="7">
        <v>47253</v>
      </c>
      <c r="N2233" t="str">
        <f>PROPER(Table1[[#This Row],[Region]])</f>
        <v>South</v>
      </c>
      <c r="O2233" t="str">
        <f>PROPER(Table1[[#This Row],[Product Category]])</f>
        <v>Clothing</v>
      </c>
      <c r="P2233">
        <f>ROUND(Table1[[#This Row],[Sales Amount]],1)</f>
        <v>4322.6000000000004</v>
      </c>
      <c r="Q2233">
        <f>Table1[[#This Row],[Quantity Sold]]</f>
        <v>35</v>
      </c>
      <c r="R2233">
        <f>Table1[[#This Row],[Discount (%)]]</f>
        <v>21</v>
      </c>
      <c r="S2233">
        <f>Table1[[#This Row],[Profit]]</f>
        <v>782.56</v>
      </c>
    </row>
    <row r="2234" spans="1:19" ht="13.8">
      <c r="A2234" s="1" t="s">
        <v>2201</v>
      </c>
      <c r="B2234" s="7">
        <v>47254</v>
      </c>
      <c r="C2234" s="2" t="s">
        <v>3941</v>
      </c>
      <c r="D2234" s="4" t="s">
        <v>3946</v>
      </c>
      <c r="E2234" s="1">
        <v>2889.33</v>
      </c>
      <c r="F2234" s="1">
        <v>1</v>
      </c>
      <c r="G2234" s="1">
        <v>9</v>
      </c>
      <c r="H2234" s="1">
        <v>335.89</v>
      </c>
      <c r="L2234" t="str">
        <f t="shared" si="34"/>
        <v>db2247ce</v>
      </c>
      <c r="M2234" s="7">
        <v>47254</v>
      </c>
      <c r="N2234" t="str">
        <f>PROPER(Table1[[#This Row],[Region]])</f>
        <v>North</v>
      </c>
      <c r="O2234" t="str">
        <f>PROPER(Table1[[#This Row],[Product Category]])</f>
        <v>Electronics</v>
      </c>
      <c r="P2234">
        <f>ROUND(Table1[[#This Row],[Sales Amount]],1)</f>
        <v>2889.3</v>
      </c>
      <c r="Q2234">
        <f>Table1[[#This Row],[Quantity Sold]]</f>
        <v>1</v>
      </c>
      <c r="R2234">
        <f>Table1[[#This Row],[Discount (%)]]</f>
        <v>9</v>
      </c>
      <c r="S2234">
        <f>Table1[[#This Row],[Profit]]</f>
        <v>335.89</v>
      </c>
    </row>
    <row r="2235" spans="1:19" ht="13.8">
      <c r="A2235" s="1" t="s">
        <v>2202</v>
      </c>
      <c r="B2235" s="7">
        <v>47255</v>
      </c>
      <c r="C2235" s="2" t="s">
        <v>3942</v>
      </c>
      <c r="D2235" s="4" t="s">
        <v>3946</v>
      </c>
      <c r="E2235" s="1">
        <v>493.05</v>
      </c>
      <c r="F2235" s="1">
        <v>43</v>
      </c>
      <c r="G2235" s="1">
        <v>12</v>
      </c>
      <c r="H2235" s="1">
        <v>673.97</v>
      </c>
      <c r="L2235" t="str">
        <f t="shared" si="34"/>
        <v>20bf945c</v>
      </c>
      <c r="M2235" s="7">
        <v>47255</v>
      </c>
      <c r="N2235" t="str">
        <f>PROPER(Table1[[#This Row],[Region]])</f>
        <v>West</v>
      </c>
      <c r="O2235" t="str">
        <f>PROPER(Table1[[#This Row],[Product Category]])</f>
        <v>Electronics</v>
      </c>
      <c r="P2235">
        <f>ROUND(Table1[[#This Row],[Sales Amount]],1)</f>
        <v>493.1</v>
      </c>
      <c r="Q2235">
        <f>Table1[[#This Row],[Quantity Sold]]</f>
        <v>43</v>
      </c>
      <c r="R2235">
        <f>Table1[[#This Row],[Discount (%)]]</f>
        <v>12</v>
      </c>
      <c r="S2235">
        <f>Table1[[#This Row],[Profit]]</f>
        <v>673.97</v>
      </c>
    </row>
    <row r="2236" spans="1:19" ht="13.8">
      <c r="A2236" s="1" t="s">
        <v>2203</v>
      </c>
      <c r="B2236" s="7">
        <v>47256</v>
      </c>
      <c r="C2236" s="6" t="s">
        <v>3943</v>
      </c>
      <c r="D2236" s="4" t="s">
        <v>1489</v>
      </c>
      <c r="E2236" s="1">
        <v>715.71</v>
      </c>
      <c r="F2236" s="1">
        <v>39</v>
      </c>
      <c r="G2236" s="1">
        <v>42</v>
      </c>
      <c r="H2236" s="1">
        <v>1350.36</v>
      </c>
      <c r="L2236" t="str">
        <f t="shared" si="34"/>
        <v>de2d4d3b</v>
      </c>
      <c r="M2236" s="7">
        <v>47256</v>
      </c>
      <c r="N2236" t="str">
        <f>PROPER(Table1[[#This Row],[Region]])</f>
        <v>East</v>
      </c>
      <c r="O2236" t="str">
        <f>PROPER(Table1[[#This Row],[Product Category]])</f>
        <v>Clothing</v>
      </c>
      <c r="P2236">
        <f>ROUND(Table1[[#This Row],[Sales Amount]],1)</f>
        <v>715.7</v>
      </c>
      <c r="Q2236">
        <f>Table1[[#This Row],[Quantity Sold]]</f>
        <v>39</v>
      </c>
      <c r="R2236">
        <f>Table1[[#This Row],[Discount (%)]]</f>
        <v>42</v>
      </c>
      <c r="S2236">
        <f>Table1[[#This Row],[Profit]]</f>
        <v>1350.36</v>
      </c>
    </row>
    <row r="2237" spans="1:19" ht="13.8">
      <c r="A2237" s="1" t="s">
        <v>2204</v>
      </c>
      <c r="B2237" s="7">
        <v>47257</v>
      </c>
      <c r="C2237" s="6" t="s">
        <v>3943</v>
      </c>
      <c r="D2237" s="4" t="s">
        <v>1489</v>
      </c>
      <c r="E2237" s="1">
        <v>3907.82</v>
      </c>
      <c r="F2237" s="1">
        <v>37</v>
      </c>
      <c r="G2237" s="1">
        <v>14</v>
      </c>
      <c r="H2237" s="1">
        <v>458.09</v>
      </c>
      <c r="L2237" t="str">
        <f t="shared" si="34"/>
        <v>aaebffd4</v>
      </c>
      <c r="M2237" s="7">
        <v>47257</v>
      </c>
      <c r="N2237" t="str">
        <f>PROPER(Table1[[#This Row],[Region]])</f>
        <v>East</v>
      </c>
      <c r="O2237" t="str">
        <f>PROPER(Table1[[#This Row],[Product Category]])</f>
        <v>Clothing</v>
      </c>
      <c r="P2237">
        <f>ROUND(Table1[[#This Row],[Sales Amount]],1)</f>
        <v>3907.8</v>
      </c>
      <c r="Q2237">
        <f>Table1[[#This Row],[Quantity Sold]]</f>
        <v>37</v>
      </c>
      <c r="R2237">
        <f>Table1[[#This Row],[Discount (%)]]</f>
        <v>14</v>
      </c>
      <c r="S2237">
        <f>Table1[[#This Row],[Profit]]</f>
        <v>458.09</v>
      </c>
    </row>
    <row r="2238" spans="1:19" ht="13.8">
      <c r="A2238" s="1" t="s">
        <v>2205</v>
      </c>
      <c r="B2238" s="7">
        <v>47258</v>
      </c>
      <c r="C2238" s="2" t="s">
        <v>3944</v>
      </c>
      <c r="D2238" s="4" t="s">
        <v>3945</v>
      </c>
      <c r="E2238" s="1">
        <v>1022.93</v>
      </c>
      <c r="F2238" s="1">
        <v>49</v>
      </c>
      <c r="G2238" s="1">
        <v>27</v>
      </c>
      <c r="H2238" s="1">
        <v>1466.92</v>
      </c>
      <c r="L2238" t="str">
        <f t="shared" si="34"/>
        <v>febca559</v>
      </c>
      <c r="M2238" s="7">
        <v>47258</v>
      </c>
      <c r="N2238" t="str">
        <f>PROPER(Table1[[#This Row],[Region]])</f>
        <v>South</v>
      </c>
      <c r="O2238" t="str">
        <f>PROPER(Table1[[#This Row],[Product Category]])</f>
        <v>Sports</v>
      </c>
      <c r="P2238">
        <f>ROUND(Table1[[#This Row],[Sales Amount]],1)</f>
        <v>1022.9</v>
      </c>
      <c r="Q2238">
        <f>Table1[[#This Row],[Quantity Sold]]</f>
        <v>49</v>
      </c>
      <c r="R2238">
        <f>Table1[[#This Row],[Discount (%)]]</f>
        <v>27</v>
      </c>
      <c r="S2238">
        <f>Table1[[#This Row],[Profit]]</f>
        <v>1466.92</v>
      </c>
    </row>
    <row r="2239" spans="1:19" ht="13.8">
      <c r="A2239" s="1" t="s">
        <v>2206</v>
      </c>
      <c r="B2239" s="7">
        <v>47259</v>
      </c>
      <c r="C2239" s="6" t="s">
        <v>3943</v>
      </c>
      <c r="D2239" s="4" t="s">
        <v>1661</v>
      </c>
      <c r="E2239" s="1">
        <v>2603.17</v>
      </c>
      <c r="F2239" s="1">
        <v>2</v>
      </c>
      <c r="G2239" s="1">
        <v>23</v>
      </c>
      <c r="H2239" s="1">
        <v>1312.09</v>
      </c>
      <c r="L2239" t="str">
        <f t="shared" si="34"/>
        <v>a2045883</v>
      </c>
      <c r="M2239" s="7">
        <v>47259</v>
      </c>
      <c r="N2239" t="str">
        <f>PROPER(Table1[[#This Row],[Region]])</f>
        <v>East</v>
      </c>
      <c r="O2239" t="str">
        <f>PROPER(Table1[[#This Row],[Product Category]])</f>
        <v>Furniture</v>
      </c>
      <c r="P2239">
        <f>ROUND(Table1[[#This Row],[Sales Amount]],1)</f>
        <v>2603.1999999999998</v>
      </c>
      <c r="Q2239">
        <f>Table1[[#This Row],[Quantity Sold]]</f>
        <v>2</v>
      </c>
      <c r="R2239">
        <f>Table1[[#This Row],[Discount (%)]]</f>
        <v>23</v>
      </c>
      <c r="S2239">
        <f>Table1[[#This Row],[Profit]]</f>
        <v>1312.09</v>
      </c>
    </row>
    <row r="2240" spans="1:19" ht="13.8">
      <c r="A2240" s="1" t="s">
        <v>2207</v>
      </c>
      <c r="B2240" s="7">
        <v>47260</v>
      </c>
      <c r="C2240" s="6" t="s">
        <v>3943</v>
      </c>
      <c r="D2240" s="4" t="s">
        <v>3945</v>
      </c>
      <c r="E2240" s="1">
        <v>623.94000000000005</v>
      </c>
      <c r="F2240" s="1">
        <v>29</v>
      </c>
      <c r="G2240" s="1">
        <v>0</v>
      </c>
      <c r="H2240" s="1">
        <v>1954.01</v>
      </c>
      <c r="L2240" t="str">
        <f t="shared" si="34"/>
        <v>9c2f6304</v>
      </c>
      <c r="M2240" s="7">
        <v>47260</v>
      </c>
      <c r="N2240" t="str">
        <f>PROPER(Table1[[#This Row],[Region]])</f>
        <v>East</v>
      </c>
      <c r="O2240" t="str">
        <f>PROPER(Table1[[#This Row],[Product Category]])</f>
        <v>Sports</v>
      </c>
      <c r="P2240">
        <f>ROUND(Table1[[#This Row],[Sales Amount]],1)</f>
        <v>623.9</v>
      </c>
      <c r="Q2240">
        <f>Table1[[#This Row],[Quantity Sold]]</f>
        <v>29</v>
      </c>
      <c r="R2240">
        <f>Table1[[#This Row],[Discount (%)]]</f>
        <v>0</v>
      </c>
      <c r="S2240">
        <f>Table1[[#This Row],[Profit]]</f>
        <v>1954.01</v>
      </c>
    </row>
    <row r="2241" spans="1:19" ht="13.8">
      <c r="A2241" s="1" t="s">
        <v>2208</v>
      </c>
      <c r="B2241" s="7">
        <v>47261</v>
      </c>
      <c r="C2241" s="6" t="s">
        <v>3943</v>
      </c>
      <c r="D2241" s="4" t="s">
        <v>1489</v>
      </c>
      <c r="E2241" s="1">
        <v>1511.61</v>
      </c>
      <c r="F2241" s="1">
        <v>28</v>
      </c>
      <c r="G2241" s="1">
        <v>42</v>
      </c>
      <c r="H2241" s="1">
        <v>149.25</v>
      </c>
      <c r="L2241" t="str">
        <f t="shared" si="34"/>
        <v>f16bc66a</v>
      </c>
      <c r="M2241" s="7">
        <v>47261</v>
      </c>
      <c r="N2241" t="str">
        <f>PROPER(Table1[[#This Row],[Region]])</f>
        <v>East</v>
      </c>
      <c r="O2241" t="str">
        <f>PROPER(Table1[[#This Row],[Product Category]])</f>
        <v>Clothing</v>
      </c>
      <c r="P2241">
        <f>ROUND(Table1[[#This Row],[Sales Amount]],1)</f>
        <v>1511.6</v>
      </c>
      <c r="Q2241">
        <f>Table1[[#This Row],[Quantity Sold]]</f>
        <v>28</v>
      </c>
      <c r="R2241">
        <f>Table1[[#This Row],[Discount (%)]]</f>
        <v>42</v>
      </c>
      <c r="S2241">
        <f>Table1[[#This Row],[Profit]]</f>
        <v>149.25</v>
      </c>
    </row>
    <row r="2242" spans="1:19" ht="13.8">
      <c r="A2242" s="1" t="s">
        <v>2209</v>
      </c>
      <c r="B2242" s="7">
        <v>47262</v>
      </c>
      <c r="C2242" s="2" t="s">
        <v>3942</v>
      </c>
      <c r="D2242" s="4" t="s">
        <v>3946</v>
      </c>
      <c r="E2242" s="1">
        <v>1608.57</v>
      </c>
      <c r="F2242" s="1">
        <v>8</v>
      </c>
      <c r="G2242" s="1">
        <v>14</v>
      </c>
      <c r="H2242" s="1">
        <v>171.69</v>
      </c>
      <c r="L2242" t="str">
        <f t="shared" ref="L2242:L2305" si="35">TRIM(A2242)</f>
        <v>75055dd7</v>
      </c>
      <c r="M2242" s="7">
        <v>47262</v>
      </c>
      <c r="N2242" t="str">
        <f>PROPER(Table1[[#This Row],[Region]])</f>
        <v>West</v>
      </c>
      <c r="O2242" t="str">
        <f>PROPER(Table1[[#This Row],[Product Category]])</f>
        <v>Electronics</v>
      </c>
      <c r="P2242">
        <f>ROUND(Table1[[#This Row],[Sales Amount]],1)</f>
        <v>1608.6</v>
      </c>
      <c r="Q2242">
        <f>Table1[[#This Row],[Quantity Sold]]</f>
        <v>8</v>
      </c>
      <c r="R2242">
        <f>Table1[[#This Row],[Discount (%)]]</f>
        <v>14</v>
      </c>
      <c r="S2242">
        <f>Table1[[#This Row],[Profit]]</f>
        <v>171.69</v>
      </c>
    </row>
    <row r="2243" spans="1:19" ht="13.8">
      <c r="A2243" s="1" t="s">
        <v>2210</v>
      </c>
      <c r="B2243" s="7">
        <v>47263</v>
      </c>
      <c r="C2243" s="2" t="s">
        <v>3942</v>
      </c>
      <c r="D2243" s="4" t="s">
        <v>92</v>
      </c>
      <c r="E2243" s="1">
        <v>3916.04</v>
      </c>
      <c r="F2243" s="1">
        <v>46</v>
      </c>
      <c r="G2243" s="1">
        <v>38</v>
      </c>
      <c r="H2243" s="1">
        <v>120.1</v>
      </c>
      <c r="L2243" t="str">
        <f t="shared" si="35"/>
        <v>4d1108d9</v>
      </c>
      <c r="M2243" s="7">
        <v>47263</v>
      </c>
      <c r="N2243" t="str">
        <f>PROPER(Table1[[#This Row],[Region]])</f>
        <v>West</v>
      </c>
      <c r="O2243" t="str">
        <f>PROPER(Table1[[#This Row],[Product Category]])</f>
        <v>Groceries</v>
      </c>
      <c r="P2243">
        <f>ROUND(Table1[[#This Row],[Sales Amount]],1)</f>
        <v>3916</v>
      </c>
      <c r="Q2243">
        <f>Table1[[#This Row],[Quantity Sold]]</f>
        <v>46</v>
      </c>
      <c r="R2243">
        <f>Table1[[#This Row],[Discount (%)]]</f>
        <v>38</v>
      </c>
      <c r="S2243">
        <f>Table1[[#This Row],[Profit]]</f>
        <v>120.1</v>
      </c>
    </row>
    <row r="2244" spans="1:19" ht="13.8">
      <c r="A2244" s="1" t="s">
        <v>2211</v>
      </c>
      <c r="B2244" s="7">
        <v>47264</v>
      </c>
      <c r="C2244" s="2" t="s">
        <v>3942</v>
      </c>
      <c r="D2244" s="4" t="s">
        <v>1661</v>
      </c>
      <c r="E2244" s="1">
        <v>3286.99</v>
      </c>
      <c r="F2244" s="1">
        <v>5</v>
      </c>
      <c r="G2244" s="1">
        <v>38</v>
      </c>
      <c r="H2244" s="1">
        <v>603.21</v>
      </c>
      <c r="L2244" t="str">
        <f t="shared" si="35"/>
        <v>841c661f</v>
      </c>
      <c r="M2244" s="7">
        <v>47264</v>
      </c>
      <c r="N2244" t="str">
        <f>PROPER(Table1[[#This Row],[Region]])</f>
        <v>West</v>
      </c>
      <c r="O2244" t="str">
        <f>PROPER(Table1[[#This Row],[Product Category]])</f>
        <v>Furniture</v>
      </c>
      <c r="P2244">
        <f>ROUND(Table1[[#This Row],[Sales Amount]],1)</f>
        <v>3287</v>
      </c>
      <c r="Q2244">
        <f>Table1[[#This Row],[Quantity Sold]]</f>
        <v>5</v>
      </c>
      <c r="R2244">
        <f>Table1[[#This Row],[Discount (%)]]</f>
        <v>38</v>
      </c>
      <c r="S2244">
        <f>Table1[[#This Row],[Profit]]</f>
        <v>603.21</v>
      </c>
    </row>
    <row r="2245" spans="1:19" ht="13.8">
      <c r="A2245" s="1" t="s">
        <v>2212</v>
      </c>
      <c r="B2245" s="7">
        <v>47265</v>
      </c>
      <c r="C2245" s="6" t="s">
        <v>3943</v>
      </c>
      <c r="D2245" s="4" t="s">
        <v>1489</v>
      </c>
      <c r="E2245" s="1">
        <v>3457.33</v>
      </c>
      <c r="F2245" s="1">
        <v>29</v>
      </c>
      <c r="G2245" s="1">
        <v>44</v>
      </c>
      <c r="H2245" s="1">
        <v>1503.32</v>
      </c>
      <c r="L2245" t="str">
        <f t="shared" si="35"/>
        <v>d6eb7908</v>
      </c>
      <c r="M2245" s="7">
        <v>47265</v>
      </c>
      <c r="N2245" t="str">
        <f>PROPER(Table1[[#This Row],[Region]])</f>
        <v>East</v>
      </c>
      <c r="O2245" t="str">
        <f>PROPER(Table1[[#This Row],[Product Category]])</f>
        <v>Clothing</v>
      </c>
      <c r="P2245">
        <f>ROUND(Table1[[#This Row],[Sales Amount]],1)</f>
        <v>3457.3</v>
      </c>
      <c r="Q2245">
        <f>Table1[[#This Row],[Quantity Sold]]</f>
        <v>29</v>
      </c>
      <c r="R2245">
        <f>Table1[[#This Row],[Discount (%)]]</f>
        <v>44</v>
      </c>
      <c r="S2245">
        <f>Table1[[#This Row],[Profit]]</f>
        <v>1503.32</v>
      </c>
    </row>
    <row r="2246" spans="1:19" ht="13.8">
      <c r="A2246" s="1" t="s">
        <v>2213</v>
      </c>
      <c r="B2246" s="7">
        <v>47266</v>
      </c>
      <c r="C2246" s="2" t="s">
        <v>3944</v>
      </c>
      <c r="D2246" s="4" t="s">
        <v>1661</v>
      </c>
      <c r="E2246" s="1">
        <v>3726.57</v>
      </c>
      <c r="F2246" s="1">
        <v>23</v>
      </c>
      <c r="G2246" s="1">
        <v>49</v>
      </c>
      <c r="H2246" s="1">
        <v>1947.39</v>
      </c>
      <c r="L2246" t="str">
        <f t="shared" si="35"/>
        <v>5a277425</v>
      </c>
      <c r="M2246" s="7">
        <v>47266</v>
      </c>
      <c r="N2246" t="str">
        <f>PROPER(Table1[[#This Row],[Region]])</f>
        <v>South</v>
      </c>
      <c r="O2246" t="str">
        <f>PROPER(Table1[[#This Row],[Product Category]])</f>
        <v>Furniture</v>
      </c>
      <c r="P2246">
        <f>ROUND(Table1[[#This Row],[Sales Amount]],1)</f>
        <v>3726.6</v>
      </c>
      <c r="Q2246">
        <f>Table1[[#This Row],[Quantity Sold]]</f>
        <v>23</v>
      </c>
      <c r="R2246">
        <f>Table1[[#This Row],[Discount (%)]]</f>
        <v>49</v>
      </c>
      <c r="S2246">
        <f>Table1[[#This Row],[Profit]]</f>
        <v>1947.39</v>
      </c>
    </row>
    <row r="2247" spans="1:19" ht="13.8">
      <c r="A2247" s="1" t="s">
        <v>2214</v>
      </c>
      <c r="B2247" s="7">
        <v>47267</v>
      </c>
      <c r="C2247" s="2" t="s">
        <v>3941</v>
      </c>
      <c r="D2247" s="4" t="s">
        <v>3945</v>
      </c>
      <c r="E2247" s="1">
        <v>759.91</v>
      </c>
      <c r="F2247" s="1">
        <v>36</v>
      </c>
      <c r="G2247" s="1">
        <v>15</v>
      </c>
      <c r="H2247" s="1">
        <v>438.13</v>
      </c>
      <c r="L2247" t="str">
        <f t="shared" si="35"/>
        <v>abe15762</v>
      </c>
      <c r="M2247" s="7">
        <v>47267</v>
      </c>
      <c r="N2247" t="str">
        <f>PROPER(Table1[[#This Row],[Region]])</f>
        <v>North</v>
      </c>
      <c r="O2247" t="str">
        <f>PROPER(Table1[[#This Row],[Product Category]])</f>
        <v>Sports</v>
      </c>
      <c r="P2247">
        <f>ROUND(Table1[[#This Row],[Sales Amount]],1)</f>
        <v>759.9</v>
      </c>
      <c r="Q2247">
        <f>Table1[[#This Row],[Quantity Sold]]</f>
        <v>36</v>
      </c>
      <c r="R2247">
        <f>Table1[[#This Row],[Discount (%)]]</f>
        <v>15</v>
      </c>
      <c r="S2247">
        <f>Table1[[#This Row],[Profit]]</f>
        <v>438.13</v>
      </c>
    </row>
    <row r="2248" spans="1:19" ht="13.8">
      <c r="A2248" s="1" t="s">
        <v>2215</v>
      </c>
      <c r="B2248" s="7">
        <v>47268</v>
      </c>
      <c r="C2248" s="2" t="s">
        <v>3941</v>
      </c>
      <c r="D2248" s="4" t="s">
        <v>1489</v>
      </c>
      <c r="E2248" s="1">
        <v>105.98</v>
      </c>
      <c r="F2248" s="1">
        <v>37</v>
      </c>
      <c r="G2248" s="1">
        <v>0</v>
      </c>
      <c r="H2248" s="1">
        <v>11.6</v>
      </c>
      <c r="L2248" t="str">
        <f t="shared" si="35"/>
        <v>c96b633d</v>
      </c>
      <c r="M2248" s="7">
        <v>47268</v>
      </c>
      <c r="N2248" t="str">
        <f>PROPER(Table1[[#This Row],[Region]])</f>
        <v>North</v>
      </c>
      <c r="O2248" t="str">
        <f>PROPER(Table1[[#This Row],[Product Category]])</f>
        <v>Clothing</v>
      </c>
      <c r="P2248">
        <f>ROUND(Table1[[#This Row],[Sales Amount]],1)</f>
        <v>106</v>
      </c>
      <c r="Q2248">
        <f>Table1[[#This Row],[Quantity Sold]]</f>
        <v>37</v>
      </c>
      <c r="R2248">
        <f>Table1[[#This Row],[Discount (%)]]</f>
        <v>0</v>
      </c>
      <c r="S2248">
        <f>Table1[[#This Row],[Profit]]</f>
        <v>11.6</v>
      </c>
    </row>
    <row r="2249" spans="1:19" ht="13.8">
      <c r="A2249" s="1" t="s">
        <v>2216</v>
      </c>
      <c r="B2249" s="7">
        <v>47269</v>
      </c>
      <c r="C2249" s="2" t="s">
        <v>3941</v>
      </c>
      <c r="D2249" s="4" t="s">
        <v>1489</v>
      </c>
      <c r="E2249" s="1">
        <v>3667.37</v>
      </c>
      <c r="F2249" s="1">
        <v>8</v>
      </c>
      <c r="G2249" s="1">
        <v>49</v>
      </c>
      <c r="H2249" s="1">
        <v>1749.27</v>
      </c>
      <c r="L2249" t="str">
        <f t="shared" si="35"/>
        <v>9b8e13b3</v>
      </c>
      <c r="M2249" s="7">
        <v>47269</v>
      </c>
      <c r="N2249" t="str">
        <f>PROPER(Table1[[#This Row],[Region]])</f>
        <v>North</v>
      </c>
      <c r="O2249" t="str">
        <f>PROPER(Table1[[#This Row],[Product Category]])</f>
        <v>Clothing</v>
      </c>
      <c r="P2249">
        <f>ROUND(Table1[[#This Row],[Sales Amount]],1)</f>
        <v>3667.4</v>
      </c>
      <c r="Q2249">
        <f>Table1[[#This Row],[Quantity Sold]]</f>
        <v>8</v>
      </c>
      <c r="R2249">
        <f>Table1[[#This Row],[Discount (%)]]</f>
        <v>49</v>
      </c>
      <c r="S2249">
        <f>Table1[[#This Row],[Profit]]</f>
        <v>1749.27</v>
      </c>
    </row>
    <row r="2250" spans="1:19" ht="13.8">
      <c r="A2250" s="1" t="s">
        <v>2217</v>
      </c>
      <c r="B2250" s="7">
        <v>47270</v>
      </c>
      <c r="C2250" s="2" t="s">
        <v>3941</v>
      </c>
      <c r="D2250" s="4" t="s">
        <v>92</v>
      </c>
      <c r="E2250" s="1">
        <v>1850.96</v>
      </c>
      <c r="F2250" s="1">
        <v>12</v>
      </c>
      <c r="G2250" s="1">
        <v>7</v>
      </c>
      <c r="H2250" s="1">
        <v>685.96</v>
      </c>
      <c r="L2250" t="str">
        <f t="shared" si="35"/>
        <v>811a0677</v>
      </c>
      <c r="M2250" s="7">
        <v>47270</v>
      </c>
      <c r="N2250" t="str">
        <f>PROPER(Table1[[#This Row],[Region]])</f>
        <v>North</v>
      </c>
      <c r="O2250" t="str">
        <f>PROPER(Table1[[#This Row],[Product Category]])</f>
        <v>Groceries</v>
      </c>
      <c r="P2250">
        <f>ROUND(Table1[[#This Row],[Sales Amount]],1)</f>
        <v>1851</v>
      </c>
      <c r="Q2250">
        <f>Table1[[#This Row],[Quantity Sold]]</f>
        <v>12</v>
      </c>
      <c r="R2250">
        <f>Table1[[#This Row],[Discount (%)]]</f>
        <v>7</v>
      </c>
      <c r="S2250">
        <f>Table1[[#This Row],[Profit]]</f>
        <v>685.96</v>
      </c>
    </row>
    <row r="2251" spans="1:19" ht="13.8">
      <c r="A2251" s="1" t="s">
        <v>2218</v>
      </c>
      <c r="B2251" s="7">
        <v>47271</v>
      </c>
      <c r="C2251" s="2" t="s">
        <v>3941</v>
      </c>
      <c r="D2251" s="4" t="s">
        <v>3945</v>
      </c>
      <c r="E2251" s="1">
        <v>3481.37</v>
      </c>
      <c r="F2251" s="1">
        <v>7</v>
      </c>
      <c r="G2251" s="1">
        <v>25</v>
      </c>
      <c r="H2251" s="1">
        <v>1165.0999999999999</v>
      </c>
      <c r="L2251" t="str">
        <f t="shared" si="35"/>
        <v>9148f38d</v>
      </c>
      <c r="M2251" s="7">
        <v>47271</v>
      </c>
      <c r="N2251" t="str">
        <f>PROPER(Table1[[#This Row],[Region]])</f>
        <v>North</v>
      </c>
      <c r="O2251" t="str">
        <f>PROPER(Table1[[#This Row],[Product Category]])</f>
        <v>Sports</v>
      </c>
      <c r="P2251">
        <f>ROUND(Table1[[#This Row],[Sales Amount]],1)</f>
        <v>3481.4</v>
      </c>
      <c r="Q2251">
        <f>Table1[[#This Row],[Quantity Sold]]</f>
        <v>7</v>
      </c>
      <c r="R2251">
        <f>Table1[[#This Row],[Discount (%)]]</f>
        <v>25</v>
      </c>
      <c r="S2251">
        <f>Table1[[#This Row],[Profit]]</f>
        <v>1165.0999999999999</v>
      </c>
    </row>
    <row r="2252" spans="1:19" ht="13.8">
      <c r="A2252" s="1" t="s">
        <v>2219</v>
      </c>
      <c r="B2252" s="7">
        <v>47272</v>
      </c>
      <c r="C2252" s="2" t="s">
        <v>3941</v>
      </c>
      <c r="D2252" s="4" t="s">
        <v>3946</v>
      </c>
      <c r="E2252" s="1">
        <v>3679.16</v>
      </c>
      <c r="F2252" s="1">
        <v>36</v>
      </c>
      <c r="G2252" s="1">
        <v>23</v>
      </c>
      <c r="H2252" s="1">
        <v>317.02999999999997</v>
      </c>
      <c r="L2252" t="str">
        <f t="shared" si="35"/>
        <v>11cb5971</v>
      </c>
      <c r="M2252" s="7">
        <v>47272</v>
      </c>
      <c r="N2252" t="str">
        <f>PROPER(Table1[[#This Row],[Region]])</f>
        <v>North</v>
      </c>
      <c r="O2252" t="str">
        <f>PROPER(Table1[[#This Row],[Product Category]])</f>
        <v>Electronics</v>
      </c>
      <c r="P2252">
        <f>ROUND(Table1[[#This Row],[Sales Amount]],1)</f>
        <v>3679.2</v>
      </c>
      <c r="Q2252">
        <f>Table1[[#This Row],[Quantity Sold]]</f>
        <v>36</v>
      </c>
      <c r="R2252">
        <f>Table1[[#This Row],[Discount (%)]]</f>
        <v>23</v>
      </c>
      <c r="S2252">
        <f>Table1[[#This Row],[Profit]]</f>
        <v>317.02999999999997</v>
      </c>
    </row>
    <row r="2253" spans="1:19" ht="13.8">
      <c r="A2253" s="1" t="s">
        <v>2220</v>
      </c>
      <c r="B2253" s="7">
        <v>47273</v>
      </c>
      <c r="C2253" s="2" t="s">
        <v>3944</v>
      </c>
      <c r="D2253" s="4" t="s">
        <v>3945</v>
      </c>
      <c r="E2253" s="1">
        <v>784.48</v>
      </c>
      <c r="F2253" s="1">
        <v>6</v>
      </c>
      <c r="G2253" s="1">
        <v>23</v>
      </c>
      <c r="H2253" s="1">
        <v>192.92</v>
      </c>
      <c r="L2253" t="str">
        <f t="shared" si="35"/>
        <v>883e8300</v>
      </c>
      <c r="M2253" s="7">
        <v>47273</v>
      </c>
      <c r="N2253" t="str">
        <f>PROPER(Table1[[#This Row],[Region]])</f>
        <v>South</v>
      </c>
      <c r="O2253" t="str">
        <f>PROPER(Table1[[#This Row],[Product Category]])</f>
        <v>Sports</v>
      </c>
      <c r="P2253">
        <f>ROUND(Table1[[#This Row],[Sales Amount]],1)</f>
        <v>784.5</v>
      </c>
      <c r="Q2253">
        <f>Table1[[#This Row],[Quantity Sold]]</f>
        <v>6</v>
      </c>
      <c r="R2253">
        <f>Table1[[#This Row],[Discount (%)]]</f>
        <v>23</v>
      </c>
      <c r="S2253">
        <f>Table1[[#This Row],[Profit]]</f>
        <v>192.92</v>
      </c>
    </row>
    <row r="2254" spans="1:19" ht="13.8">
      <c r="A2254" s="1" t="s">
        <v>2221</v>
      </c>
      <c r="B2254" s="7">
        <v>47274</v>
      </c>
      <c r="C2254" s="2" t="s">
        <v>3941</v>
      </c>
      <c r="D2254" s="4" t="s">
        <v>92</v>
      </c>
      <c r="E2254" s="1">
        <v>757.3</v>
      </c>
      <c r="F2254" s="1">
        <v>18</v>
      </c>
      <c r="G2254" s="1">
        <v>32</v>
      </c>
      <c r="H2254" s="1">
        <v>1718.75</v>
      </c>
      <c r="L2254" t="str">
        <f t="shared" si="35"/>
        <v>4c9fa33d</v>
      </c>
      <c r="M2254" s="7">
        <v>47274</v>
      </c>
      <c r="N2254" t="str">
        <f>PROPER(Table1[[#This Row],[Region]])</f>
        <v>North</v>
      </c>
      <c r="O2254" t="str">
        <f>PROPER(Table1[[#This Row],[Product Category]])</f>
        <v>Groceries</v>
      </c>
      <c r="P2254">
        <f>ROUND(Table1[[#This Row],[Sales Amount]],1)</f>
        <v>757.3</v>
      </c>
      <c r="Q2254">
        <f>Table1[[#This Row],[Quantity Sold]]</f>
        <v>18</v>
      </c>
      <c r="R2254">
        <f>Table1[[#This Row],[Discount (%)]]</f>
        <v>32</v>
      </c>
      <c r="S2254">
        <f>Table1[[#This Row],[Profit]]</f>
        <v>1718.75</v>
      </c>
    </row>
    <row r="2255" spans="1:19" ht="13.8">
      <c r="A2255" s="1" t="s">
        <v>2222</v>
      </c>
      <c r="B2255" s="7">
        <v>47275</v>
      </c>
      <c r="C2255" s="6" t="s">
        <v>3943</v>
      </c>
      <c r="D2255" s="4" t="s">
        <v>1661</v>
      </c>
      <c r="E2255" s="1">
        <v>4852.17</v>
      </c>
      <c r="F2255" s="1">
        <v>23</v>
      </c>
      <c r="G2255" s="1">
        <v>1</v>
      </c>
      <c r="H2255" s="1">
        <v>1315.46</v>
      </c>
      <c r="L2255" t="str">
        <f t="shared" si="35"/>
        <v>0bfa3034</v>
      </c>
      <c r="M2255" s="7">
        <v>47275</v>
      </c>
      <c r="N2255" t="str">
        <f>PROPER(Table1[[#This Row],[Region]])</f>
        <v>East</v>
      </c>
      <c r="O2255" t="str">
        <f>PROPER(Table1[[#This Row],[Product Category]])</f>
        <v>Furniture</v>
      </c>
      <c r="P2255">
        <f>ROUND(Table1[[#This Row],[Sales Amount]],1)</f>
        <v>4852.2</v>
      </c>
      <c r="Q2255">
        <f>Table1[[#This Row],[Quantity Sold]]</f>
        <v>23</v>
      </c>
      <c r="R2255">
        <f>Table1[[#This Row],[Discount (%)]]</f>
        <v>1</v>
      </c>
      <c r="S2255">
        <f>Table1[[#This Row],[Profit]]</f>
        <v>1315.46</v>
      </c>
    </row>
    <row r="2256" spans="1:19" ht="13.8">
      <c r="A2256" s="1" t="s">
        <v>2223</v>
      </c>
      <c r="B2256" s="7">
        <v>47276</v>
      </c>
      <c r="C2256" s="2" t="s">
        <v>3944</v>
      </c>
      <c r="D2256" s="4" t="s">
        <v>92</v>
      </c>
      <c r="E2256" s="1">
        <v>529.82000000000005</v>
      </c>
      <c r="F2256" s="1">
        <v>17</v>
      </c>
      <c r="G2256" s="1">
        <v>31</v>
      </c>
      <c r="H2256" s="1">
        <v>1013.64</v>
      </c>
      <c r="L2256" t="str">
        <f t="shared" si="35"/>
        <v>6e4a0892</v>
      </c>
      <c r="M2256" s="7">
        <v>47276</v>
      </c>
      <c r="N2256" t="str">
        <f>PROPER(Table1[[#This Row],[Region]])</f>
        <v>South</v>
      </c>
      <c r="O2256" t="str">
        <f>PROPER(Table1[[#This Row],[Product Category]])</f>
        <v>Groceries</v>
      </c>
      <c r="P2256">
        <f>ROUND(Table1[[#This Row],[Sales Amount]],1)</f>
        <v>529.79999999999995</v>
      </c>
      <c r="Q2256">
        <f>Table1[[#This Row],[Quantity Sold]]</f>
        <v>17</v>
      </c>
      <c r="R2256">
        <f>Table1[[#This Row],[Discount (%)]]</f>
        <v>31</v>
      </c>
      <c r="S2256">
        <f>Table1[[#This Row],[Profit]]</f>
        <v>1013.64</v>
      </c>
    </row>
    <row r="2257" spans="1:19" ht="13.8">
      <c r="A2257" s="1" t="s">
        <v>2224</v>
      </c>
      <c r="B2257" s="7">
        <v>47277</v>
      </c>
      <c r="C2257" s="2" t="s">
        <v>3941</v>
      </c>
      <c r="D2257" s="4" t="s">
        <v>3946</v>
      </c>
      <c r="E2257" s="1">
        <v>3450.67</v>
      </c>
      <c r="F2257" s="1">
        <v>6</v>
      </c>
      <c r="G2257" s="1">
        <v>31</v>
      </c>
      <c r="H2257" s="1">
        <v>961.9</v>
      </c>
      <c r="L2257" t="str">
        <f t="shared" si="35"/>
        <v>feb558e1</v>
      </c>
      <c r="M2257" s="7">
        <v>47277</v>
      </c>
      <c r="N2257" t="str">
        <f>PROPER(Table1[[#This Row],[Region]])</f>
        <v>North</v>
      </c>
      <c r="O2257" t="str">
        <f>PROPER(Table1[[#This Row],[Product Category]])</f>
        <v>Electronics</v>
      </c>
      <c r="P2257">
        <f>ROUND(Table1[[#This Row],[Sales Amount]],1)</f>
        <v>3450.7</v>
      </c>
      <c r="Q2257">
        <f>Table1[[#This Row],[Quantity Sold]]</f>
        <v>6</v>
      </c>
      <c r="R2257">
        <f>Table1[[#This Row],[Discount (%)]]</f>
        <v>31</v>
      </c>
      <c r="S2257">
        <f>Table1[[#This Row],[Profit]]</f>
        <v>961.9</v>
      </c>
    </row>
    <row r="2258" spans="1:19" ht="13.8">
      <c r="A2258" s="1" t="s">
        <v>2225</v>
      </c>
      <c r="B2258" s="7">
        <v>47278</v>
      </c>
      <c r="C2258" s="6" t="s">
        <v>3943</v>
      </c>
      <c r="D2258" s="4" t="s">
        <v>1661</v>
      </c>
      <c r="E2258" s="1">
        <v>4504.88</v>
      </c>
      <c r="F2258" s="1">
        <v>38</v>
      </c>
      <c r="G2258" s="1">
        <v>35</v>
      </c>
      <c r="H2258" s="1">
        <v>1971.14</v>
      </c>
      <c r="L2258" t="str">
        <f t="shared" si="35"/>
        <v>966a535a</v>
      </c>
      <c r="M2258" s="7">
        <v>47278</v>
      </c>
      <c r="N2258" t="str">
        <f>PROPER(Table1[[#This Row],[Region]])</f>
        <v>East</v>
      </c>
      <c r="O2258" t="str">
        <f>PROPER(Table1[[#This Row],[Product Category]])</f>
        <v>Furniture</v>
      </c>
      <c r="P2258">
        <f>ROUND(Table1[[#This Row],[Sales Amount]],1)</f>
        <v>4504.8999999999996</v>
      </c>
      <c r="Q2258">
        <f>Table1[[#This Row],[Quantity Sold]]</f>
        <v>38</v>
      </c>
      <c r="R2258">
        <f>Table1[[#This Row],[Discount (%)]]</f>
        <v>35</v>
      </c>
      <c r="S2258">
        <f>Table1[[#This Row],[Profit]]</f>
        <v>1971.14</v>
      </c>
    </row>
    <row r="2259" spans="1:19" ht="13.8">
      <c r="A2259" s="1" t="s">
        <v>2226</v>
      </c>
      <c r="B2259" s="7">
        <v>47279</v>
      </c>
      <c r="C2259" s="2" t="s">
        <v>3942</v>
      </c>
      <c r="D2259" s="4" t="s">
        <v>1661</v>
      </c>
      <c r="E2259" s="1">
        <v>1965.8</v>
      </c>
      <c r="F2259" s="1">
        <v>12</v>
      </c>
      <c r="G2259" s="1">
        <v>6</v>
      </c>
      <c r="H2259" s="1">
        <v>857.8</v>
      </c>
      <c r="L2259" t="str">
        <f t="shared" si="35"/>
        <v>6dd98e13</v>
      </c>
      <c r="M2259" s="7">
        <v>47279</v>
      </c>
      <c r="N2259" t="str">
        <f>PROPER(Table1[[#This Row],[Region]])</f>
        <v>West</v>
      </c>
      <c r="O2259" t="str">
        <f>PROPER(Table1[[#This Row],[Product Category]])</f>
        <v>Furniture</v>
      </c>
      <c r="P2259">
        <f>ROUND(Table1[[#This Row],[Sales Amount]],1)</f>
        <v>1965.8</v>
      </c>
      <c r="Q2259">
        <f>Table1[[#This Row],[Quantity Sold]]</f>
        <v>12</v>
      </c>
      <c r="R2259">
        <f>Table1[[#This Row],[Discount (%)]]</f>
        <v>6</v>
      </c>
      <c r="S2259">
        <f>Table1[[#This Row],[Profit]]</f>
        <v>857.8</v>
      </c>
    </row>
    <row r="2260" spans="1:19" ht="13.8">
      <c r="A2260" s="1" t="s">
        <v>2227</v>
      </c>
      <c r="B2260" s="7">
        <v>47280</v>
      </c>
      <c r="C2260" s="2" t="s">
        <v>3944</v>
      </c>
      <c r="D2260" s="4" t="s">
        <v>3946</v>
      </c>
      <c r="E2260" s="1">
        <v>3098.32</v>
      </c>
      <c r="F2260" s="1">
        <v>38</v>
      </c>
      <c r="G2260" s="1">
        <v>47</v>
      </c>
      <c r="H2260" s="1">
        <v>82.86</v>
      </c>
      <c r="L2260" t="str">
        <f t="shared" si="35"/>
        <v>a6e31529</v>
      </c>
      <c r="M2260" s="7">
        <v>47280</v>
      </c>
      <c r="N2260" t="str">
        <f>PROPER(Table1[[#This Row],[Region]])</f>
        <v>South</v>
      </c>
      <c r="O2260" t="str">
        <f>PROPER(Table1[[#This Row],[Product Category]])</f>
        <v>Electronics</v>
      </c>
      <c r="P2260">
        <f>ROUND(Table1[[#This Row],[Sales Amount]],1)</f>
        <v>3098.3</v>
      </c>
      <c r="Q2260">
        <f>Table1[[#This Row],[Quantity Sold]]</f>
        <v>38</v>
      </c>
      <c r="R2260">
        <f>Table1[[#This Row],[Discount (%)]]</f>
        <v>47</v>
      </c>
      <c r="S2260">
        <f>Table1[[#This Row],[Profit]]</f>
        <v>82.86</v>
      </c>
    </row>
    <row r="2261" spans="1:19" ht="13.8">
      <c r="A2261" s="1">
        <v>80058557</v>
      </c>
      <c r="B2261" s="7">
        <v>47281</v>
      </c>
      <c r="C2261" s="6" t="s">
        <v>3943</v>
      </c>
      <c r="D2261" s="4" t="s">
        <v>1489</v>
      </c>
      <c r="E2261" s="1">
        <v>3456.57</v>
      </c>
      <c r="F2261" s="1">
        <v>10</v>
      </c>
      <c r="G2261" s="1">
        <v>12</v>
      </c>
      <c r="H2261" s="1">
        <v>452.79</v>
      </c>
      <c r="L2261" t="str">
        <f t="shared" si="35"/>
        <v>80058557</v>
      </c>
      <c r="M2261" s="7">
        <v>47281</v>
      </c>
      <c r="N2261" t="str">
        <f>PROPER(Table1[[#This Row],[Region]])</f>
        <v>East</v>
      </c>
      <c r="O2261" t="str">
        <f>PROPER(Table1[[#This Row],[Product Category]])</f>
        <v>Clothing</v>
      </c>
      <c r="P2261">
        <f>ROUND(Table1[[#This Row],[Sales Amount]],1)</f>
        <v>3456.6</v>
      </c>
      <c r="Q2261">
        <f>Table1[[#This Row],[Quantity Sold]]</f>
        <v>10</v>
      </c>
      <c r="R2261">
        <f>Table1[[#This Row],[Discount (%)]]</f>
        <v>12</v>
      </c>
      <c r="S2261">
        <f>Table1[[#This Row],[Profit]]</f>
        <v>452.79</v>
      </c>
    </row>
    <row r="2262" spans="1:19" ht="13.8">
      <c r="A2262" s="1" t="s">
        <v>2228</v>
      </c>
      <c r="B2262" s="7">
        <v>47282</v>
      </c>
      <c r="C2262" s="2" t="s">
        <v>3942</v>
      </c>
      <c r="D2262" s="4" t="s">
        <v>1489</v>
      </c>
      <c r="E2262" s="1">
        <v>4644.04</v>
      </c>
      <c r="F2262" s="1">
        <v>37</v>
      </c>
      <c r="G2262" s="1">
        <v>38</v>
      </c>
      <c r="H2262" s="1">
        <v>1138.32</v>
      </c>
      <c r="L2262" t="str">
        <f t="shared" si="35"/>
        <v>fa1be594</v>
      </c>
      <c r="M2262" s="7">
        <v>47282</v>
      </c>
      <c r="N2262" t="str">
        <f>PROPER(Table1[[#This Row],[Region]])</f>
        <v>West</v>
      </c>
      <c r="O2262" t="str">
        <f>PROPER(Table1[[#This Row],[Product Category]])</f>
        <v>Clothing</v>
      </c>
      <c r="P2262">
        <f>ROUND(Table1[[#This Row],[Sales Amount]],1)</f>
        <v>4644</v>
      </c>
      <c r="Q2262">
        <f>Table1[[#This Row],[Quantity Sold]]</f>
        <v>37</v>
      </c>
      <c r="R2262">
        <f>Table1[[#This Row],[Discount (%)]]</f>
        <v>38</v>
      </c>
      <c r="S2262">
        <f>Table1[[#This Row],[Profit]]</f>
        <v>1138.32</v>
      </c>
    </row>
    <row r="2263" spans="1:19" ht="13.8">
      <c r="A2263" s="1" t="s">
        <v>2229</v>
      </c>
      <c r="B2263" s="7">
        <v>47283</v>
      </c>
      <c r="C2263" s="2" t="s">
        <v>3944</v>
      </c>
      <c r="D2263" s="4" t="s">
        <v>1489</v>
      </c>
      <c r="E2263" s="1">
        <v>2117.15</v>
      </c>
      <c r="F2263" s="1">
        <v>40</v>
      </c>
      <c r="G2263" s="1">
        <v>46</v>
      </c>
      <c r="H2263" s="1">
        <v>1502.64</v>
      </c>
      <c r="L2263" t="str">
        <f t="shared" si="35"/>
        <v>5684cac7</v>
      </c>
      <c r="M2263" s="7">
        <v>47283</v>
      </c>
      <c r="N2263" t="str">
        <f>PROPER(Table1[[#This Row],[Region]])</f>
        <v>South</v>
      </c>
      <c r="O2263" t="str">
        <f>PROPER(Table1[[#This Row],[Product Category]])</f>
        <v>Clothing</v>
      </c>
      <c r="P2263">
        <f>ROUND(Table1[[#This Row],[Sales Amount]],1)</f>
        <v>2117.1999999999998</v>
      </c>
      <c r="Q2263">
        <f>Table1[[#This Row],[Quantity Sold]]</f>
        <v>40</v>
      </c>
      <c r="R2263">
        <f>Table1[[#This Row],[Discount (%)]]</f>
        <v>46</v>
      </c>
      <c r="S2263">
        <f>Table1[[#This Row],[Profit]]</f>
        <v>1502.64</v>
      </c>
    </row>
    <row r="2264" spans="1:19" ht="13.8">
      <c r="A2264" s="1" t="s">
        <v>2230</v>
      </c>
      <c r="B2264" s="7">
        <v>47284</v>
      </c>
      <c r="C2264" s="2" t="s">
        <v>3941</v>
      </c>
      <c r="D2264" s="4" t="s">
        <v>1489</v>
      </c>
      <c r="E2264" s="1">
        <v>4641.96</v>
      </c>
      <c r="F2264" s="1">
        <v>4</v>
      </c>
      <c r="G2264" s="1">
        <v>50</v>
      </c>
      <c r="H2264" s="1">
        <v>807.52</v>
      </c>
      <c r="L2264" t="str">
        <f t="shared" si="35"/>
        <v>ebeedeea</v>
      </c>
      <c r="M2264" s="7">
        <v>47284</v>
      </c>
      <c r="N2264" t="str">
        <f>PROPER(Table1[[#This Row],[Region]])</f>
        <v>North</v>
      </c>
      <c r="O2264" t="str">
        <f>PROPER(Table1[[#This Row],[Product Category]])</f>
        <v>Clothing</v>
      </c>
      <c r="P2264">
        <f>ROUND(Table1[[#This Row],[Sales Amount]],1)</f>
        <v>4642</v>
      </c>
      <c r="Q2264">
        <f>Table1[[#This Row],[Quantity Sold]]</f>
        <v>4</v>
      </c>
      <c r="R2264">
        <f>Table1[[#This Row],[Discount (%)]]</f>
        <v>50</v>
      </c>
      <c r="S2264">
        <f>Table1[[#This Row],[Profit]]</f>
        <v>807.52</v>
      </c>
    </row>
    <row r="2265" spans="1:19" ht="13.8">
      <c r="A2265" s="1" t="s">
        <v>2231</v>
      </c>
      <c r="B2265" s="7">
        <v>47285</v>
      </c>
      <c r="C2265" s="6" t="s">
        <v>3943</v>
      </c>
      <c r="D2265" s="4" t="s">
        <v>3946</v>
      </c>
      <c r="E2265" s="1">
        <v>4102.05</v>
      </c>
      <c r="F2265" s="1">
        <v>24</v>
      </c>
      <c r="G2265" s="1">
        <v>2</v>
      </c>
      <c r="H2265" s="1">
        <v>1807.52</v>
      </c>
      <c r="L2265" t="str">
        <f t="shared" si="35"/>
        <v>0871ebfb</v>
      </c>
      <c r="M2265" s="7">
        <v>47285</v>
      </c>
      <c r="N2265" t="str">
        <f>PROPER(Table1[[#This Row],[Region]])</f>
        <v>East</v>
      </c>
      <c r="O2265" t="str">
        <f>PROPER(Table1[[#This Row],[Product Category]])</f>
        <v>Electronics</v>
      </c>
      <c r="P2265">
        <f>ROUND(Table1[[#This Row],[Sales Amount]],1)</f>
        <v>4102.1000000000004</v>
      </c>
      <c r="Q2265">
        <f>Table1[[#This Row],[Quantity Sold]]</f>
        <v>24</v>
      </c>
      <c r="R2265">
        <f>Table1[[#This Row],[Discount (%)]]</f>
        <v>2</v>
      </c>
      <c r="S2265">
        <f>Table1[[#This Row],[Profit]]</f>
        <v>1807.52</v>
      </c>
    </row>
    <row r="2266" spans="1:19" ht="13.8">
      <c r="A2266" s="1" t="s">
        <v>2232</v>
      </c>
      <c r="B2266" s="7">
        <v>47286</v>
      </c>
      <c r="C2266" s="2" t="s">
        <v>3944</v>
      </c>
      <c r="D2266" s="4" t="s">
        <v>1661</v>
      </c>
      <c r="E2266" s="1">
        <v>1046.32</v>
      </c>
      <c r="F2266" s="1">
        <v>29</v>
      </c>
      <c r="G2266" s="1">
        <v>37</v>
      </c>
      <c r="H2266" s="1">
        <v>808.64</v>
      </c>
      <c r="L2266" t="str">
        <f t="shared" si="35"/>
        <v>8cb9f327</v>
      </c>
      <c r="M2266" s="7">
        <v>47286</v>
      </c>
      <c r="N2266" t="str">
        <f>PROPER(Table1[[#This Row],[Region]])</f>
        <v>South</v>
      </c>
      <c r="O2266" t="str">
        <f>PROPER(Table1[[#This Row],[Product Category]])</f>
        <v>Furniture</v>
      </c>
      <c r="P2266">
        <f>ROUND(Table1[[#This Row],[Sales Amount]],1)</f>
        <v>1046.3</v>
      </c>
      <c r="Q2266">
        <f>Table1[[#This Row],[Quantity Sold]]</f>
        <v>29</v>
      </c>
      <c r="R2266">
        <f>Table1[[#This Row],[Discount (%)]]</f>
        <v>37</v>
      </c>
      <c r="S2266">
        <f>Table1[[#This Row],[Profit]]</f>
        <v>808.64</v>
      </c>
    </row>
    <row r="2267" spans="1:19" ht="13.8">
      <c r="A2267" s="1" t="s">
        <v>2233</v>
      </c>
      <c r="B2267" s="7">
        <v>47287</v>
      </c>
      <c r="C2267" s="2" t="s">
        <v>3944</v>
      </c>
      <c r="D2267" s="4" t="s">
        <v>3945</v>
      </c>
      <c r="E2267" s="1">
        <v>1538.47</v>
      </c>
      <c r="F2267" s="1">
        <v>35</v>
      </c>
      <c r="G2267" s="1">
        <v>29</v>
      </c>
      <c r="H2267" s="1">
        <v>37.9</v>
      </c>
      <c r="L2267" t="str">
        <f t="shared" si="35"/>
        <v>f6b90380</v>
      </c>
      <c r="M2267" s="7">
        <v>47287</v>
      </c>
      <c r="N2267" t="str">
        <f>PROPER(Table1[[#This Row],[Region]])</f>
        <v>South</v>
      </c>
      <c r="O2267" t="str">
        <f>PROPER(Table1[[#This Row],[Product Category]])</f>
        <v>Sports</v>
      </c>
      <c r="P2267">
        <f>ROUND(Table1[[#This Row],[Sales Amount]],1)</f>
        <v>1538.5</v>
      </c>
      <c r="Q2267">
        <f>Table1[[#This Row],[Quantity Sold]]</f>
        <v>35</v>
      </c>
      <c r="R2267">
        <f>Table1[[#This Row],[Discount (%)]]</f>
        <v>29</v>
      </c>
      <c r="S2267">
        <f>Table1[[#This Row],[Profit]]</f>
        <v>37.9</v>
      </c>
    </row>
    <row r="2268" spans="1:19" ht="13.8">
      <c r="A2268" s="1" t="s">
        <v>2234</v>
      </c>
      <c r="B2268" s="7">
        <v>47288</v>
      </c>
      <c r="C2268" s="2" t="s">
        <v>3941</v>
      </c>
      <c r="D2268" s="4" t="s">
        <v>3945</v>
      </c>
      <c r="E2268" s="1">
        <v>1325.72</v>
      </c>
      <c r="F2268" s="1">
        <v>31</v>
      </c>
      <c r="G2268" s="1">
        <v>17</v>
      </c>
      <c r="H2268" s="1">
        <v>982.59</v>
      </c>
      <c r="L2268" t="str">
        <f t="shared" si="35"/>
        <v>8ddfd2e9</v>
      </c>
      <c r="M2268" s="7">
        <v>47288</v>
      </c>
      <c r="N2268" t="str">
        <f>PROPER(Table1[[#This Row],[Region]])</f>
        <v>North</v>
      </c>
      <c r="O2268" t="str">
        <f>PROPER(Table1[[#This Row],[Product Category]])</f>
        <v>Sports</v>
      </c>
      <c r="P2268">
        <f>ROUND(Table1[[#This Row],[Sales Amount]],1)</f>
        <v>1325.7</v>
      </c>
      <c r="Q2268">
        <f>Table1[[#This Row],[Quantity Sold]]</f>
        <v>31</v>
      </c>
      <c r="R2268">
        <f>Table1[[#This Row],[Discount (%)]]</f>
        <v>17</v>
      </c>
      <c r="S2268">
        <f>Table1[[#This Row],[Profit]]</f>
        <v>982.59</v>
      </c>
    </row>
    <row r="2269" spans="1:19" ht="13.8">
      <c r="A2269" s="1" t="s">
        <v>2235</v>
      </c>
      <c r="B2269" s="7">
        <v>47289</v>
      </c>
      <c r="C2269" s="2" t="s">
        <v>3941</v>
      </c>
      <c r="D2269" s="4" t="s">
        <v>1489</v>
      </c>
      <c r="E2269" s="1">
        <v>1263.6500000000001</v>
      </c>
      <c r="F2269" s="1">
        <v>44</v>
      </c>
      <c r="G2269" s="1">
        <v>50</v>
      </c>
      <c r="H2269" s="1">
        <v>1041.8599999999999</v>
      </c>
      <c r="L2269" t="str">
        <f t="shared" si="35"/>
        <v>ec38f63b</v>
      </c>
      <c r="M2269" s="7">
        <v>47289</v>
      </c>
      <c r="N2269" t="str">
        <f>PROPER(Table1[[#This Row],[Region]])</f>
        <v>North</v>
      </c>
      <c r="O2269" t="str">
        <f>PROPER(Table1[[#This Row],[Product Category]])</f>
        <v>Clothing</v>
      </c>
      <c r="P2269">
        <f>ROUND(Table1[[#This Row],[Sales Amount]],1)</f>
        <v>1263.7</v>
      </c>
      <c r="Q2269">
        <f>Table1[[#This Row],[Quantity Sold]]</f>
        <v>44</v>
      </c>
      <c r="R2269">
        <f>Table1[[#This Row],[Discount (%)]]</f>
        <v>50</v>
      </c>
      <c r="S2269">
        <f>Table1[[#This Row],[Profit]]</f>
        <v>1041.8599999999999</v>
      </c>
    </row>
    <row r="2270" spans="1:19" ht="13.8">
      <c r="A2270" s="1" t="s">
        <v>2236</v>
      </c>
      <c r="B2270" s="7">
        <v>47290</v>
      </c>
      <c r="C2270" s="6" t="s">
        <v>3943</v>
      </c>
      <c r="D2270" s="4" t="s">
        <v>1489</v>
      </c>
      <c r="E2270" s="1">
        <v>1990.67</v>
      </c>
      <c r="F2270" s="1">
        <v>17</v>
      </c>
      <c r="G2270" s="1">
        <v>37</v>
      </c>
      <c r="H2270" s="1">
        <v>134.13999999999999</v>
      </c>
      <c r="L2270" t="str">
        <f t="shared" si="35"/>
        <v>be4dfa45</v>
      </c>
      <c r="M2270" s="7">
        <v>47290</v>
      </c>
      <c r="N2270" t="str">
        <f>PROPER(Table1[[#This Row],[Region]])</f>
        <v>East</v>
      </c>
      <c r="O2270" t="str">
        <f>PROPER(Table1[[#This Row],[Product Category]])</f>
        <v>Clothing</v>
      </c>
      <c r="P2270">
        <f>ROUND(Table1[[#This Row],[Sales Amount]],1)</f>
        <v>1990.7</v>
      </c>
      <c r="Q2270">
        <f>Table1[[#This Row],[Quantity Sold]]</f>
        <v>17</v>
      </c>
      <c r="R2270">
        <f>Table1[[#This Row],[Discount (%)]]</f>
        <v>37</v>
      </c>
      <c r="S2270">
        <f>Table1[[#This Row],[Profit]]</f>
        <v>134.13999999999999</v>
      </c>
    </row>
    <row r="2271" spans="1:19" ht="13.8">
      <c r="A2271" s="1" t="s">
        <v>2237</v>
      </c>
      <c r="B2271" s="7">
        <v>47291</v>
      </c>
      <c r="C2271" s="6" t="s">
        <v>3943</v>
      </c>
      <c r="D2271" s="4" t="s">
        <v>3946</v>
      </c>
      <c r="E2271" s="1">
        <v>2823.68</v>
      </c>
      <c r="F2271" s="1">
        <v>50</v>
      </c>
      <c r="G2271" s="1">
        <v>39</v>
      </c>
      <c r="H2271" s="1">
        <v>579.95000000000005</v>
      </c>
      <c r="L2271" t="str">
        <f t="shared" si="35"/>
        <v>0df2035f</v>
      </c>
      <c r="M2271" s="7">
        <v>47291</v>
      </c>
      <c r="N2271" t="str">
        <f>PROPER(Table1[[#This Row],[Region]])</f>
        <v>East</v>
      </c>
      <c r="O2271" t="str">
        <f>PROPER(Table1[[#This Row],[Product Category]])</f>
        <v>Electronics</v>
      </c>
      <c r="P2271">
        <f>ROUND(Table1[[#This Row],[Sales Amount]],1)</f>
        <v>2823.7</v>
      </c>
      <c r="Q2271">
        <f>Table1[[#This Row],[Quantity Sold]]</f>
        <v>50</v>
      </c>
      <c r="R2271">
        <f>Table1[[#This Row],[Discount (%)]]</f>
        <v>39</v>
      </c>
      <c r="S2271">
        <f>Table1[[#This Row],[Profit]]</f>
        <v>579.95000000000005</v>
      </c>
    </row>
    <row r="2272" spans="1:19" ht="13.8">
      <c r="A2272" s="1" t="s">
        <v>2238</v>
      </c>
      <c r="B2272" s="7">
        <v>47292</v>
      </c>
      <c r="C2272" s="2" t="s">
        <v>3941</v>
      </c>
      <c r="D2272" s="4" t="s">
        <v>1489</v>
      </c>
      <c r="E2272" s="1">
        <v>654.97</v>
      </c>
      <c r="F2272" s="1">
        <v>11</v>
      </c>
      <c r="G2272" s="1">
        <v>25</v>
      </c>
      <c r="H2272" s="1">
        <v>1557.58</v>
      </c>
      <c r="L2272" t="str">
        <f t="shared" si="35"/>
        <v>9de9e575</v>
      </c>
      <c r="M2272" s="7">
        <v>47292</v>
      </c>
      <c r="N2272" t="str">
        <f>PROPER(Table1[[#This Row],[Region]])</f>
        <v>North</v>
      </c>
      <c r="O2272" t="str">
        <f>PROPER(Table1[[#This Row],[Product Category]])</f>
        <v>Clothing</v>
      </c>
      <c r="P2272">
        <f>ROUND(Table1[[#This Row],[Sales Amount]],1)</f>
        <v>655</v>
      </c>
      <c r="Q2272">
        <f>Table1[[#This Row],[Quantity Sold]]</f>
        <v>11</v>
      </c>
      <c r="R2272">
        <f>Table1[[#This Row],[Discount (%)]]</f>
        <v>25</v>
      </c>
      <c r="S2272">
        <f>Table1[[#This Row],[Profit]]</f>
        <v>1557.58</v>
      </c>
    </row>
    <row r="2273" spans="1:19" ht="13.8">
      <c r="A2273" s="1" t="s">
        <v>2239</v>
      </c>
      <c r="B2273" s="7">
        <v>47293</v>
      </c>
      <c r="C2273" s="2" t="s">
        <v>3941</v>
      </c>
      <c r="D2273" s="4" t="s">
        <v>3946</v>
      </c>
      <c r="E2273" s="1">
        <v>3811.45</v>
      </c>
      <c r="F2273" s="1">
        <v>2</v>
      </c>
      <c r="G2273" s="1">
        <v>26</v>
      </c>
      <c r="H2273" s="1">
        <v>987.25</v>
      </c>
      <c r="L2273" t="str">
        <f t="shared" si="35"/>
        <v>b09568a6</v>
      </c>
      <c r="M2273" s="7">
        <v>47293</v>
      </c>
      <c r="N2273" t="str">
        <f>PROPER(Table1[[#This Row],[Region]])</f>
        <v>North</v>
      </c>
      <c r="O2273" t="str">
        <f>PROPER(Table1[[#This Row],[Product Category]])</f>
        <v>Electronics</v>
      </c>
      <c r="P2273">
        <f>ROUND(Table1[[#This Row],[Sales Amount]],1)</f>
        <v>3811.5</v>
      </c>
      <c r="Q2273">
        <f>Table1[[#This Row],[Quantity Sold]]</f>
        <v>2</v>
      </c>
      <c r="R2273">
        <f>Table1[[#This Row],[Discount (%)]]</f>
        <v>26</v>
      </c>
      <c r="S2273">
        <f>Table1[[#This Row],[Profit]]</f>
        <v>987.25</v>
      </c>
    </row>
    <row r="2274" spans="1:19" ht="13.8">
      <c r="A2274" s="1" t="s">
        <v>2240</v>
      </c>
      <c r="B2274" s="7">
        <v>47294</v>
      </c>
      <c r="C2274" s="6" t="s">
        <v>3943</v>
      </c>
      <c r="D2274" s="4" t="s">
        <v>1489</v>
      </c>
      <c r="E2274" s="1">
        <v>576.08000000000004</v>
      </c>
      <c r="F2274" s="1">
        <v>44</v>
      </c>
      <c r="G2274" s="1">
        <v>11</v>
      </c>
      <c r="H2274" s="1">
        <v>1853.38</v>
      </c>
      <c r="L2274" t="str">
        <f t="shared" si="35"/>
        <v>4ef99b05</v>
      </c>
      <c r="M2274" s="7">
        <v>47294</v>
      </c>
      <c r="N2274" t="str">
        <f>PROPER(Table1[[#This Row],[Region]])</f>
        <v>East</v>
      </c>
      <c r="O2274" t="str">
        <f>PROPER(Table1[[#This Row],[Product Category]])</f>
        <v>Clothing</v>
      </c>
      <c r="P2274">
        <f>ROUND(Table1[[#This Row],[Sales Amount]],1)</f>
        <v>576.1</v>
      </c>
      <c r="Q2274">
        <f>Table1[[#This Row],[Quantity Sold]]</f>
        <v>44</v>
      </c>
      <c r="R2274">
        <f>Table1[[#This Row],[Discount (%)]]</f>
        <v>11</v>
      </c>
      <c r="S2274">
        <f>Table1[[#This Row],[Profit]]</f>
        <v>1853.38</v>
      </c>
    </row>
    <row r="2275" spans="1:19" ht="13.8">
      <c r="A2275" s="1" t="s">
        <v>2241</v>
      </c>
      <c r="B2275" s="7">
        <v>47295</v>
      </c>
      <c r="C2275" s="6" t="s">
        <v>3943</v>
      </c>
      <c r="D2275" s="4" t="s">
        <v>1489</v>
      </c>
      <c r="E2275" s="1">
        <v>3521.91</v>
      </c>
      <c r="F2275" s="1">
        <v>14</v>
      </c>
      <c r="G2275" s="1">
        <v>1</v>
      </c>
      <c r="H2275" s="1">
        <v>1634.57</v>
      </c>
      <c r="L2275" t="str">
        <f t="shared" si="35"/>
        <v>5721d276</v>
      </c>
      <c r="M2275" s="7">
        <v>47295</v>
      </c>
      <c r="N2275" t="str">
        <f>PROPER(Table1[[#This Row],[Region]])</f>
        <v>East</v>
      </c>
      <c r="O2275" t="str">
        <f>PROPER(Table1[[#This Row],[Product Category]])</f>
        <v>Clothing</v>
      </c>
      <c r="P2275">
        <f>ROUND(Table1[[#This Row],[Sales Amount]],1)</f>
        <v>3521.9</v>
      </c>
      <c r="Q2275">
        <f>Table1[[#This Row],[Quantity Sold]]</f>
        <v>14</v>
      </c>
      <c r="R2275">
        <f>Table1[[#This Row],[Discount (%)]]</f>
        <v>1</v>
      </c>
      <c r="S2275">
        <f>Table1[[#This Row],[Profit]]</f>
        <v>1634.57</v>
      </c>
    </row>
    <row r="2276" spans="1:19" ht="13.8">
      <c r="A2276" s="1" t="s">
        <v>2242</v>
      </c>
      <c r="B2276" s="7">
        <v>47296</v>
      </c>
      <c r="C2276" s="2" t="s">
        <v>3942</v>
      </c>
      <c r="D2276" s="4" t="s">
        <v>92</v>
      </c>
      <c r="E2276" s="1">
        <v>1772.13</v>
      </c>
      <c r="F2276" s="1">
        <v>40</v>
      </c>
      <c r="G2276" s="1">
        <v>13</v>
      </c>
      <c r="H2276" s="1">
        <v>1983.35</v>
      </c>
      <c r="L2276" t="str">
        <f t="shared" si="35"/>
        <v>6e4fa387</v>
      </c>
      <c r="M2276" s="7">
        <v>47296</v>
      </c>
      <c r="N2276" t="str">
        <f>PROPER(Table1[[#This Row],[Region]])</f>
        <v>West</v>
      </c>
      <c r="O2276" t="str">
        <f>PROPER(Table1[[#This Row],[Product Category]])</f>
        <v>Groceries</v>
      </c>
      <c r="P2276">
        <f>ROUND(Table1[[#This Row],[Sales Amount]],1)</f>
        <v>1772.1</v>
      </c>
      <c r="Q2276">
        <f>Table1[[#This Row],[Quantity Sold]]</f>
        <v>40</v>
      </c>
      <c r="R2276">
        <f>Table1[[#This Row],[Discount (%)]]</f>
        <v>13</v>
      </c>
      <c r="S2276">
        <f>Table1[[#This Row],[Profit]]</f>
        <v>1983.35</v>
      </c>
    </row>
    <row r="2277" spans="1:19" ht="13.8">
      <c r="A2277" s="1" t="s">
        <v>2243</v>
      </c>
      <c r="B2277" s="7">
        <v>47297</v>
      </c>
      <c r="C2277" s="2" t="s">
        <v>3944</v>
      </c>
      <c r="D2277" s="4" t="s">
        <v>1661</v>
      </c>
      <c r="E2277" s="1">
        <v>4901.2</v>
      </c>
      <c r="F2277" s="1">
        <v>33</v>
      </c>
      <c r="G2277" s="1">
        <v>42</v>
      </c>
      <c r="H2277" s="1">
        <v>1483.96</v>
      </c>
      <c r="L2277" t="str">
        <f t="shared" si="35"/>
        <v>a63027cf</v>
      </c>
      <c r="M2277" s="7">
        <v>47297</v>
      </c>
      <c r="N2277" t="str">
        <f>PROPER(Table1[[#This Row],[Region]])</f>
        <v>South</v>
      </c>
      <c r="O2277" t="str">
        <f>PROPER(Table1[[#This Row],[Product Category]])</f>
        <v>Furniture</v>
      </c>
      <c r="P2277">
        <f>ROUND(Table1[[#This Row],[Sales Amount]],1)</f>
        <v>4901.2</v>
      </c>
      <c r="Q2277">
        <f>Table1[[#This Row],[Quantity Sold]]</f>
        <v>33</v>
      </c>
      <c r="R2277">
        <f>Table1[[#This Row],[Discount (%)]]</f>
        <v>42</v>
      </c>
      <c r="S2277">
        <f>Table1[[#This Row],[Profit]]</f>
        <v>1483.96</v>
      </c>
    </row>
    <row r="2278" spans="1:19" ht="13.8">
      <c r="A2278" s="1" t="s">
        <v>2244</v>
      </c>
      <c r="B2278" s="7">
        <v>47298</v>
      </c>
      <c r="C2278" s="6" t="s">
        <v>3943</v>
      </c>
      <c r="D2278" s="4" t="s">
        <v>3946</v>
      </c>
      <c r="E2278" s="1">
        <v>2371.36</v>
      </c>
      <c r="F2278" s="1">
        <v>46</v>
      </c>
      <c r="G2278" s="1">
        <v>43</v>
      </c>
      <c r="H2278" s="1">
        <v>139.41999999999999</v>
      </c>
      <c r="L2278" t="str">
        <f t="shared" si="35"/>
        <v>c7ead39a</v>
      </c>
      <c r="M2278" s="7">
        <v>47298</v>
      </c>
      <c r="N2278" t="str">
        <f>PROPER(Table1[[#This Row],[Region]])</f>
        <v>East</v>
      </c>
      <c r="O2278" t="str">
        <f>PROPER(Table1[[#This Row],[Product Category]])</f>
        <v>Electronics</v>
      </c>
      <c r="P2278">
        <f>ROUND(Table1[[#This Row],[Sales Amount]],1)</f>
        <v>2371.4</v>
      </c>
      <c r="Q2278">
        <f>Table1[[#This Row],[Quantity Sold]]</f>
        <v>46</v>
      </c>
      <c r="R2278">
        <f>Table1[[#This Row],[Discount (%)]]</f>
        <v>43</v>
      </c>
      <c r="S2278">
        <f>Table1[[#This Row],[Profit]]</f>
        <v>139.41999999999999</v>
      </c>
    </row>
    <row r="2279" spans="1:19" ht="13.8">
      <c r="A2279" s="1" t="s">
        <v>2245</v>
      </c>
      <c r="B2279" s="7">
        <v>47299</v>
      </c>
      <c r="C2279" s="2" t="s">
        <v>3944</v>
      </c>
      <c r="D2279" s="4" t="s">
        <v>3945</v>
      </c>
      <c r="E2279" s="1">
        <v>967.89</v>
      </c>
      <c r="F2279" s="1">
        <v>9</v>
      </c>
      <c r="G2279" s="1">
        <v>9</v>
      </c>
      <c r="H2279" s="1">
        <v>673.67</v>
      </c>
      <c r="L2279" t="str">
        <f t="shared" si="35"/>
        <v>a2ed440b</v>
      </c>
      <c r="M2279" s="7">
        <v>47299</v>
      </c>
      <c r="N2279" t="str">
        <f>PROPER(Table1[[#This Row],[Region]])</f>
        <v>South</v>
      </c>
      <c r="O2279" t="str">
        <f>PROPER(Table1[[#This Row],[Product Category]])</f>
        <v>Sports</v>
      </c>
      <c r="P2279">
        <f>ROUND(Table1[[#This Row],[Sales Amount]],1)</f>
        <v>967.9</v>
      </c>
      <c r="Q2279">
        <f>Table1[[#This Row],[Quantity Sold]]</f>
        <v>9</v>
      </c>
      <c r="R2279">
        <f>Table1[[#This Row],[Discount (%)]]</f>
        <v>9</v>
      </c>
      <c r="S2279">
        <f>Table1[[#This Row],[Profit]]</f>
        <v>673.67</v>
      </c>
    </row>
    <row r="2280" spans="1:19" ht="13.8">
      <c r="A2280" s="1" t="s">
        <v>2246</v>
      </c>
      <c r="B2280" s="7">
        <v>47300</v>
      </c>
      <c r="C2280" s="2" t="s">
        <v>3944</v>
      </c>
      <c r="D2280" s="4" t="s">
        <v>3945</v>
      </c>
      <c r="E2280" s="1">
        <v>4864.5200000000004</v>
      </c>
      <c r="F2280" s="1">
        <v>5</v>
      </c>
      <c r="G2280" s="1">
        <v>12</v>
      </c>
      <c r="H2280" s="1">
        <v>946.41</v>
      </c>
      <c r="L2280" t="str">
        <f t="shared" si="35"/>
        <v>f05fdc21</v>
      </c>
      <c r="M2280" s="7">
        <v>47300</v>
      </c>
      <c r="N2280" t="str">
        <f>PROPER(Table1[[#This Row],[Region]])</f>
        <v>South</v>
      </c>
      <c r="O2280" t="str">
        <f>PROPER(Table1[[#This Row],[Product Category]])</f>
        <v>Sports</v>
      </c>
      <c r="P2280">
        <f>ROUND(Table1[[#This Row],[Sales Amount]],1)</f>
        <v>4864.5</v>
      </c>
      <c r="Q2280">
        <f>Table1[[#This Row],[Quantity Sold]]</f>
        <v>5</v>
      </c>
      <c r="R2280">
        <f>Table1[[#This Row],[Discount (%)]]</f>
        <v>12</v>
      </c>
      <c r="S2280">
        <f>Table1[[#This Row],[Profit]]</f>
        <v>946.41</v>
      </c>
    </row>
    <row r="2281" spans="1:19" ht="13.8">
      <c r="A2281" s="1" t="s">
        <v>2247</v>
      </c>
      <c r="B2281" s="7">
        <v>47301</v>
      </c>
      <c r="C2281" s="2" t="s">
        <v>3944</v>
      </c>
      <c r="D2281" s="4" t="s">
        <v>1661</v>
      </c>
      <c r="E2281" s="1">
        <v>3393.17</v>
      </c>
      <c r="F2281" s="1">
        <v>24</v>
      </c>
      <c r="G2281" s="1">
        <v>40</v>
      </c>
      <c r="H2281" s="1">
        <v>719.9</v>
      </c>
      <c r="L2281" t="str">
        <f t="shared" si="35"/>
        <v>babf18cd</v>
      </c>
      <c r="M2281" s="7">
        <v>47301</v>
      </c>
      <c r="N2281" t="str">
        <f>PROPER(Table1[[#This Row],[Region]])</f>
        <v>South</v>
      </c>
      <c r="O2281" t="str">
        <f>PROPER(Table1[[#This Row],[Product Category]])</f>
        <v>Furniture</v>
      </c>
      <c r="P2281">
        <f>ROUND(Table1[[#This Row],[Sales Amount]],1)</f>
        <v>3393.2</v>
      </c>
      <c r="Q2281">
        <f>Table1[[#This Row],[Quantity Sold]]</f>
        <v>24</v>
      </c>
      <c r="R2281">
        <f>Table1[[#This Row],[Discount (%)]]</f>
        <v>40</v>
      </c>
      <c r="S2281">
        <f>Table1[[#This Row],[Profit]]</f>
        <v>719.9</v>
      </c>
    </row>
    <row r="2282" spans="1:19" ht="13.8">
      <c r="A2282" s="1" t="s">
        <v>2248</v>
      </c>
      <c r="B2282" s="7">
        <v>47302</v>
      </c>
      <c r="C2282" s="2" t="s">
        <v>3944</v>
      </c>
      <c r="D2282" s="4" t="s">
        <v>92</v>
      </c>
      <c r="E2282" s="1">
        <v>1660.06</v>
      </c>
      <c r="F2282" s="1">
        <v>42</v>
      </c>
      <c r="G2282" s="1">
        <v>18</v>
      </c>
      <c r="H2282" s="1">
        <v>449.32</v>
      </c>
      <c r="L2282" t="str">
        <f t="shared" si="35"/>
        <v>75451be7</v>
      </c>
      <c r="M2282" s="7">
        <v>47302</v>
      </c>
      <c r="N2282" t="str">
        <f>PROPER(Table1[[#This Row],[Region]])</f>
        <v>South</v>
      </c>
      <c r="O2282" t="str">
        <f>PROPER(Table1[[#This Row],[Product Category]])</f>
        <v>Groceries</v>
      </c>
      <c r="P2282">
        <f>ROUND(Table1[[#This Row],[Sales Amount]],1)</f>
        <v>1660.1</v>
      </c>
      <c r="Q2282">
        <f>Table1[[#This Row],[Quantity Sold]]</f>
        <v>42</v>
      </c>
      <c r="R2282">
        <f>Table1[[#This Row],[Discount (%)]]</f>
        <v>18</v>
      </c>
      <c r="S2282">
        <f>Table1[[#This Row],[Profit]]</f>
        <v>449.32</v>
      </c>
    </row>
    <row r="2283" spans="1:19" ht="13.8">
      <c r="A2283" s="1" t="s">
        <v>2249</v>
      </c>
      <c r="B2283" s="7">
        <v>47303</v>
      </c>
      <c r="C2283" s="6" t="s">
        <v>3943</v>
      </c>
      <c r="D2283" s="4" t="s">
        <v>1489</v>
      </c>
      <c r="E2283" s="1">
        <v>3765.72</v>
      </c>
      <c r="F2283" s="1">
        <v>27</v>
      </c>
      <c r="G2283" s="1">
        <v>21</v>
      </c>
      <c r="H2283" s="1">
        <v>1210.06</v>
      </c>
      <c r="L2283" t="str">
        <f t="shared" si="35"/>
        <v>76c43906</v>
      </c>
      <c r="M2283" s="7">
        <v>47303</v>
      </c>
      <c r="N2283" t="str">
        <f>PROPER(Table1[[#This Row],[Region]])</f>
        <v>East</v>
      </c>
      <c r="O2283" t="str">
        <f>PROPER(Table1[[#This Row],[Product Category]])</f>
        <v>Clothing</v>
      </c>
      <c r="P2283">
        <f>ROUND(Table1[[#This Row],[Sales Amount]],1)</f>
        <v>3765.7</v>
      </c>
      <c r="Q2283">
        <f>Table1[[#This Row],[Quantity Sold]]</f>
        <v>27</v>
      </c>
      <c r="R2283">
        <f>Table1[[#This Row],[Discount (%)]]</f>
        <v>21</v>
      </c>
      <c r="S2283">
        <f>Table1[[#This Row],[Profit]]</f>
        <v>1210.06</v>
      </c>
    </row>
    <row r="2284" spans="1:19" ht="13.8">
      <c r="A2284" s="1" t="s">
        <v>2250</v>
      </c>
      <c r="B2284" s="7">
        <v>47304</v>
      </c>
      <c r="C2284" s="6" t="s">
        <v>3943</v>
      </c>
      <c r="D2284" s="4" t="s">
        <v>92</v>
      </c>
      <c r="E2284" s="1">
        <v>2920.4</v>
      </c>
      <c r="F2284" s="1">
        <v>5</v>
      </c>
      <c r="G2284" s="1">
        <v>5</v>
      </c>
      <c r="H2284" s="1">
        <v>1688.09</v>
      </c>
      <c r="L2284" t="str">
        <f t="shared" si="35"/>
        <v>84aed33a</v>
      </c>
      <c r="M2284" s="7">
        <v>47304</v>
      </c>
      <c r="N2284" t="str">
        <f>PROPER(Table1[[#This Row],[Region]])</f>
        <v>East</v>
      </c>
      <c r="O2284" t="str">
        <f>PROPER(Table1[[#This Row],[Product Category]])</f>
        <v>Groceries</v>
      </c>
      <c r="P2284">
        <f>ROUND(Table1[[#This Row],[Sales Amount]],1)</f>
        <v>2920.4</v>
      </c>
      <c r="Q2284">
        <f>Table1[[#This Row],[Quantity Sold]]</f>
        <v>5</v>
      </c>
      <c r="R2284">
        <f>Table1[[#This Row],[Discount (%)]]</f>
        <v>5</v>
      </c>
      <c r="S2284">
        <f>Table1[[#This Row],[Profit]]</f>
        <v>1688.09</v>
      </c>
    </row>
    <row r="2285" spans="1:19" ht="13.8">
      <c r="A2285" s="1" t="s">
        <v>2251</v>
      </c>
      <c r="B2285" s="7">
        <v>47305</v>
      </c>
      <c r="C2285" s="2" t="s">
        <v>3942</v>
      </c>
      <c r="D2285" s="4" t="s">
        <v>3946</v>
      </c>
      <c r="E2285" s="1">
        <v>3092.15</v>
      </c>
      <c r="F2285" s="1">
        <v>1</v>
      </c>
      <c r="G2285" s="1">
        <v>13</v>
      </c>
      <c r="H2285" s="1">
        <v>1722</v>
      </c>
      <c r="L2285" t="str">
        <f t="shared" si="35"/>
        <v>b4b6056c</v>
      </c>
      <c r="M2285" s="7">
        <v>47305</v>
      </c>
      <c r="N2285" t="str">
        <f>PROPER(Table1[[#This Row],[Region]])</f>
        <v>West</v>
      </c>
      <c r="O2285" t="str">
        <f>PROPER(Table1[[#This Row],[Product Category]])</f>
        <v>Electronics</v>
      </c>
      <c r="P2285">
        <f>ROUND(Table1[[#This Row],[Sales Amount]],1)</f>
        <v>3092.2</v>
      </c>
      <c r="Q2285">
        <f>Table1[[#This Row],[Quantity Sold]]</f>
        <v>1</v>
      </c>
      <c r="R2285">
        <f>Table1[[#This Row],[Discount (%)]]</f>
        <v>13</v>
      </c>
      <c r="S2285">
        <f>Table1[[#This Row],[Profit]]</f>
        <v>1722</v>
      </c>
    </row>
    <row r="2286" spans="1:19" ht="13.8">
      <c r="A2286" s="1" t="s">
        <v>2252</v>
      </c>
      <c r="B2286" s="7">
        <v>47306</v>
      </c>
      <c r="C2286" s="2" t="s">
        <v>3944</v>
      </c>
      <c r="D2286" s="4" t="s">
        <v>92</v>
      </c>
      <c r="E2286" s="1">
        <v>278.25</v>
      </c>
      <c r="F2286" s="1">
        <v>18</v>
      </c>
      <c r="G2286" s="1">
        <v>32</v>
      </c>
      <c r="H2286" s="1">
        <v>228.43</v>
      </c>
      <c r="L2286" t="str">
        <f t="shared" si="35"/>
        <v>6b29c6fd</v>
      </c>
      <c r="M2286" s="7">
        <v>47306</v>
      </c>
      <c r="N2286" t="str">
        <f>PROPER(Table1[[#This Row],[Region]])</f>
        <v>South</v>
      </c>
      <c r="O2286" t="str">
        <f>PROPER(Table1[[#This Row],[Product Category]])</f>
        <v>Groceries</v>
      </c>
      <c r="P2286">
        <f>ROUND(Table1[[#This Row],[Sales Amount]],1)</f>
        <v>278.3</v>
      </c>
      <c r="Q2286">
        <f>Table1[[#This Row],[Quantity Sold]]</f>
        <v>18</v>
      </c>
      <c r="R2286">
        <f>Table1[[#This Row],[Discount (%)]]</f>
        <v>32</v>
      </c>
      <c r="S2286">
        <f>Table1[[#This Row],[Profit]]</f>
        <v>228.43</v>
      </c>
    </row>
    <row r="2287" spans="1:19" ht="13.8">
      <c r="A2287" s="1" t="s">
        <v>2253</v>
      </c>
      <c r="B2287" s="7">
        <v>47307</v>
      </c>
      <c r="C2287" s="2" t="s">
        <v>3941</v>
      </c>
      <c r="D2287" s="4" t="s">
        <v>3946</v>
      </c>
      <c r="E2287" s="1">
        <v>1877.93</v>
      </c>
      <c r="F2287" s="1">
        <v>40</v>
      </c>
      <c r="G2287" s="1">
        <v>30</v>
      </c>
      <c r="H2287" s="1">
        <v>1922.79</v>
      </c>
      <c r="L2287" t="str">
        <f t="shared" si="35"/>
        <v>8c375f65</v>
      </c>
      <c r="M2287" s="7">
        <v>47307</v>
      </c>
      <c r="N2287" t="str">
        <f>PROPER(Table1[[#This Row],[Region]])</f>
        <v>North</v>
      </c>
      <c r="O2287" t="str">
        <f>PROPER(Table1[[#This Row],[Product Category]])</f>
        <v>Electronics</v>
      </c>
      <c r="P2287">
        <f>ROUND(Table1[[#This Row],[Sales Amount]],1)</f>
        <v>1877.9</v>
      </c>
      <c r="Q2287">
        <f>Table1[[#This Row],[Quantity Sold]]</f>
        <v>40</v>
      </c>
      <c r="R2287">
        <f>Table1[[#This Row],[Discount (%)]]</f>
        <v>30</v>
      </c>
      <c r="S2287">
        <f>Table1[[#This Row],[Profit]]</f>
        <v>1922.79</v>
      </c>
    </row>
    <row r="2288" spans="1:19" ht="13.8">
      <c r="A2288" s="1" t="s">
        <v>2254</v>
      </c>
      <c r="B2288" s="7">
        <v>47308</v>
      </c>
      <c r="C2288" s="2" t="s">
        <v>3942</v>
      </c>
      <c r="D2288" s="4" t="s">
        <v>1489</v>
      </c>
      <c r="E2288" s="1">
        <v>405.91</v>
      </c>
      <c r="F2288" s="1">
        <v>9</v>
      </c>
      <c r="G2288" s="1">
        <v>35</v>
      </c>
      <c r="H2288" s="1">
        <v>400.07</v>
      </c>
      <c r="L2288" t="str">
        <f t="shared" si="35"/>
        <v>d6854898</v>
      </c>
      <c r="M2288" s="7">
        <v>47308</v>
      </c>
      <c r="N2288" t="str">
        <f>PROPER(Table1[[#This Row],[Region]])</f>
        <v>West</v>
      </c>
      <c r="O2288" t="str">
        <f>PROPER(Table1[[#This Row],[Product Category]])</f>
        <v>Clothing</v>
      </c>
      <c r="P2288">
        <f>ROUND(Table1[[#This Row],[Sales Amount]],1)</f>
        <v>405.9</v>
      </c>
      <c r="Q2288">
        <f>Table1[[#This Row],[Quantity Sold]]</f>
        <v>9</v>
      </c>
      <c r="R2288">
        <f>Table1[[#This Row],[Discount (%)]]</f>
        <v>35</v>
      </c>
      <c r="S2288">
        <f>Table1[[#This Row],[Profit]]</f>
        <v>400.07</v>
      </c>
    </row>
    <row r="2289" spans="1:19" ht="13.8">
      <c r="A2289" s="1" t="s">
        <v>2255</v>
      </c>
      <c r="B2289" s="7">
        <v>47309</v>
      </c>
      <c r="C2289" s="2" t="s">
        <v>3944</v>
      </c>
      <c r="D2289" s="4" t="s">
        <v>3945</v>
      </c>
      <c r="E2289" s="1">
        <v>3490.64</v>
      </c>
      <c r="F2289" s="1">
        <v>20</v>
      </c>
      <c r="G2289" s="1">
        <v>48</v>
      </c>
      <c r="H2289" s="1">
        <v>921.07</v>
      </c>
      <c r="L2289" t="str">
        <f t="shared" si="35"/>
        <v>0146a49b</v>
      </c>
      <c r="M2289" s="7">
        <v>47309</v>
      </c>
      <c r="N2289" t="str">
        <f>PROPER(Table1[[#This Row],[Region]])</f>
        <v>South</v>
      </c>
      <c r="O2289" t="str">
        <f>PROPER(Table1[[#This Row],[Product Category]])</f>
        <v>Sports</v>
      </c>
      <c r="P2289">
        <f>ROUND(Table1[[#This Row],[Sales Amount]],1)</f>
        <v>3490.6</v>
      </c>
      <c r="Q2289">
        <f>Table1[[#This Row],[Quantity Sold]]</f>
        <v>20</v>
      </c>
      <c r="R2289">
        <f>Table1[[#This Row],[Discount (%)]]</f>
        <v>48</v>
      </c>
      <c r="S2289">
        <f>Table1[[#This Row],[Profit]]</f>
        <v>921.07</v>
      </c>
    </row>
    <row r="2290" spans="1:19" ht="13.8">
      <c r="A2290" s="1" t="s">
        <v>2256</v>
      </c>
      <c r="B2290" s="7">
        <v>47310</v>
      </c>
      <c r="C2290" s="2" t="s">
        <v>3941</v>
      </c>
      <c r="D2290" s="4" t="s">
        <v>92</v>
      </c>
      <c r="E2290" s="1">
        <v>2384.1</v>
      </c>
      <c r="F2290" s="1">
        <v>48</v>
      </c>
      <c r="G2290" s="1">
        <v>8</v>
      </c>
      <c r="H2290" s="1">
        <v>1847.33</v>
      </c>
      <c r="L2290" t="str">
        <f t="shared" si="35"/>
        <v>422833c9</v>
      </c>
      <c r="M2290" s="7">
        <v>47310</v>
      </c>
      <c r="N2290" t="str">
        <f>PROPER(Table1[[#This Row],[Region]])</f>
        <v>North</v>
      </c>
      <c r="O2290" t="str">
        <f>PROPER(Table1[[#This Row],[Product Category]])</f>
        <v>Groceries</v>
      </c>
      <c r="P2290">
        <f>ROUND(Table1[[#This Row],[Sales Amount]],1)</f>
        <v>2384.1</v>
      </c>
      <c r="Q2290">
        <f>Table1[[#This Row],[Quantity Sold]]</f>
        <v>48</v>
      </c>
      <c r="R2290">
        <f>Table1[[#This Row],[Discount (%)]]</f>
        <v>8</v>
      </c>
      <c r="S2290">
        <f>Table1[[#This Row],[Profit]]</f>
        <v>1847.33</v>
      </c>
    </row>
    <row r="2291" spans="1:19" ht="13.8">
      <c r="A2291" s="1" t="s">
        <v>2257</v>
      </c>
      <c r="B2291" s="7">
        <v>47311</v>
      </c>
      <c r="C2291" s="2" t="s">
        <v>3942</v>
      </c>
      <c r="D2291" s="4" t="s">
        <v>3946</v>
      </c>
      <c r="E2291" s="1">
        <v>4453.37</v>
      </c>
      <c r="F2291" s="1">
        <v>21</v>
      </c>
      <c r="G2291" s="1">
        <v>33</v>
      </c>
      <c r="H2291" s="1">
        <v>1868.78</v>
      </c>
      <c r="L2291" t="str">
        <f t="shared" si="35"/>
        <v>da095524</v>
      </c>
      <c r="M2291" s="7">
        <v>47311</v>
      </c>
      <c r="N2291" t="str">
        <f>PROPER(Table1[[#This Row],[Region]])</f>
        <v>West</v>
      </c>
      <c r="O2291" t="str">
        <f>PROPER(Table1[[#This Row],[Product Category]])</f>
        <v>Electronics</v>
      </c>
      <c r="P2291">
        <f>ROUND(Table1[[#This Row],[Sales Amount]],1)</f>
        <v>4453.3999999999996</v>
      </c>
      <c r="Q2291">
        <f>Table1[[#This Row],[Quantity Sold]]</f>
        <v>21</v>
      </c>
      <c r="R2291">
        <f>Table1[[#This Row],[Discount (%)]]</f>
        <v>33</v>
      </c>
      <c r="S2291">
        <f>Table1[[#This Row],[Profit]]</f>
        <v>1868.78</v>
      </c>
    </row>
    <row r="2292" spans="1:19" ht="13.8">
      <c r="A2292" s="1" t="s">
        <v>2258</v>
      </c>
      <c r="B2292" s="7">
        <v>47312</v>
      </c>
      <c r="C2292" s="2" t="s">
        <v>3942</v>
      </c>
      <c r="D2292" s="4" t="s">
        <v>3945</v>
      </c>
      <c r="E2292" s="1">
        <v>3220.41</v>
      </c>
      <c r="F2292" s="1">
        <v>45</v>
      </c>
      <c r="G2292" s="1">
        <v>43</v>
      </c>
      <c r="H2292" s="1">
        <v>649.79</v>
      </c>
      <c r="L2292" t="str">
        <f t="shared" si="35"/>
        <v>3754370e</v>
      </c>
      <c r="M2292" s="7">
        <v>47312</v>
      </c>
      <c r="N2292" t="str">
        <f>PROPER(Table1[[#This Row],[Region]])</f>
        <v>West</v>
      </c>
      <c r="O2292" t="str">
        <f>PROPER(Table1[[#This Row],[Product Category]])</f>
        <v>Sports</v>
      </c>
      <c r="P2292">
        <f>ROUND(Table1[[#This Row],[Sales Amount]],1)</f>
        <v>3220.4</v>
      </c>
      <c r="Q2292">
        <f>Table1[[#This Row],[Quantity Sold]]</f>
        <v>45</v>
      </c>
      <c r="R2292">
        <f>Table1[[#This Row],[Discount (%)]]</f>
        <v>43</v>
      </c>
      <c r="S2292">
        <f>Table1[[#This Row],[Profit]]</f>
        <v>649.79</v>
      </c>
    </row>
    <row r="2293" spans="1:19" ht="13.8">
      <c r="A2293" s="1" t="s">
        <v>2259</v>
      </c>
      <c r="B2293" s="7">
        <v>47313</v>
      </c>
      <c r="C2293" s="6" t="s">
        <v>3943</v>
      </c>
      <c r="D2293" s="4" t="s">
        <v>3946</v>
      </c>
      <c r="E2293" s="1">
        <v>3794.04</v>
      </c>
      <c r="F2293" s="1">
        <v>42</v>
      </c>
      <c r="G2293" s="1">
        <v>15</v>
      </c>
      <c r="H2293" s="1">
        <v>1803.1</v>
      </c>
      <c r="L2293" t="str">
        <f t="shared" si="35"/>
        <v>8e590553</v>
      </c>
      <c r="M2293" s="7">
        <v>47313</v>
      </c>
      <c r="N2293" t="str">
        <f>PROPER(Table1[[#This Row],[Region]])</f>
        <v>East</v>
      </c>
      <c r="O2293" t="str">
        <f>PROPER(Table1[[#This Row],[Product Category]])</f>
        <v>Electronics</v>
      </c>
      <c r="P2293">
        <f>ROUND(Table1[[#This Row],[Sales Amount]],1)</f>
        <v>3794</v>
      </c>
      <c r="Q2293">
        <f>Table1[[#This Row],[Quantity Sold]]</f>
        <v>42</v>
      </c>
      <c r="R2293">
        <f>Table1[[#This Row],[Discount (%)]]</f>
        <v>15</v>
      </c>
      <c r="S2293">
        <f>Table1[[#This Row],[Profit]]</f>
        <v>1803.1</v>
      </c>
    </row>
    <row r="2294" spans="1:19" ht="13.8">
      <c r="A2294" s="1" t="s">
        <v>2260</v>
      </c>
      <c r="B2294" s="7">
        <v>47314</v>
      </c>
      <c r="C2294" s="2" t="s">
        <v>3941</v>
      </c>
      <c r="D2294" s="4" t="s">
        <v>3945</v>
      </c>
      <c r="E2294" s="1">
        <v>2198.92</v>
      </c>
      <c r="F2294" s="1">
        <v>45</v>
      </c>
      <c r="G2294" s="1">
        <v>4</v>
      </c>
      <c r="H2294" s="1">
        <v>364.49</v>
      </c>
      <c r="L2294" t="str">
        <f t="shared" si="35"/>
        <v>cb38440c</v>
      </c>
      <c r="M2294" s="7">
        <v>47314</v>
      </c>
      <c r="N2294" t="str">
        <f>PROPER(Table1[[#This Row],[Region]])</f>
        <v>North</v>
      </c>
      <c r="O2294" t="str">
        <f>PROPER(Table1[[#This Row],[Product Category]])</f>
        <v>Sports</v>
      </c>
      <c r="P2294">
        <f>ROUND(Table1[[#This Row],[Sales Amount]],1)</f>
        <v>2198.9</v>
      </c>
      <c r="Q2294">
        <f>Table1[[#This Row],[Quantity Sold]]</f>
        <v>45</v>
      </c>
      <c r="R2294">
        <f>Table1[[#This Row],[Discount (%)]]</f>
        <v>4</v>
      </c>
      <c r="S2294">
        <f>Table1[[#This Row],[Profit]]</f>
        <v>364.49</v>
      </c>
    </row>
    <row r="2295" spans="1:19" ht="13.8">
      <c r="A2295" s="1" t="s">
        <v>2261</v>
      </c>
      <c r="B2295" s="7">
        <v>47315</v>
      </c>
      <c r="C2295" s="2" t="s">
        <v>3941</v>
      </c>
      <c r="D2295" s="4" t="s">
        <v>1489</v>
      </c>
      <c r="E2295" s="1">
        <v>2385.9499999999998</v>
      </c>
      <c r="F2295" s="1">
        <v>20</v>
      </c>
      <c r="G2295" s="1">
        <v>42</v>
      </c>
      <c r="H2295" s="1">
        <v>562.91999999999996</v>
      </c>
      <c r="L2295" t="str">
        <f t="shared" si="35"/>
        <v>7bbbef50</v>
      </c>
      <c r="M2295" s="7">
        <v>47315</v>
      </c>
      <c r="N2295" t="str">
        <f>PROPER(Table1[[#This Row],[Region]])</f>
        <v>North</v>
      </c>
      <c r="O2295" t="str">
        <f>PROPER(Table1[[#This Row],[Product Category]])</f>
        <v>Clothing</v>
      </c>
      <c r="P2295">
        <f>ROUND(Table1[[#This Row],[Sales Amount]],1)</f>
        <v>2386</v>
      </c>
      <c r="Q2295">
        <f>Table1[[#This Row],[Quantity Sold]]</f>
        <v>20</v>
      </c>
      <c r="R2295">
        <f>Table1[[#This Row],[Discount (%)]]</f>
        <v>42</v>
      </c>
      <c r="S2295">
        <f>Table1[[#This Row],[Profit]]</f>
        <v>562.91999999999996</v>
      </c>
    </row>
    <row r="2296" spans="1:19" ht="13.8">
      <c r="A2296" s="1" t="s">
        <v>2262</v>
      </c>
      <c r="B2296" s="7">
        <v>47316</v>
      </c>
      <c r="C2296" s="2" t="s">
        <v>3942</v>
      </c>
      <c r="D2296" s="4" t="s">
        <v>92</v>
      </c>
      <c r="E2296" s="1">
        <v>4993.76</v>
      </c>
      <c r="F2296" s="1">
        <v>10</v>
      </c>
      <c r="G2296" s="1">
        <v>33</v>
      </c>
      <c r="H2296" s="1">
        <v>169.92</v>
      </c>
      <c r="L2296" t="str">
        <f t="shared" si="35"/>
        <v>cb751965</v>
      </c>
      <c r="M2296" s="7">
        <v>47316</v>
      </c>
      <c r="N2296" t="str">
        <f>PROPER(Table1[[#This Row],[Region]])</f>
        <v>West</v>
      </c>
      <c r="O2296" t="str">
        <f>PROPER(Table1[[#This Row],[Product Category]])</f>
        <v>Groceries</v>
      </c>
      <c r="P2296">
        <f>ROUND(Table1[[#This Row],[Sales Amount]],1)</f>
        <v>4993.8</v>
      </c>
      <c r="Q2296">
        <f>Table1[[#This Row],[Quantity Sold]]</f>
        <v>10</v>
      </c>
      <c r="R2296">
        <f>Table1[[#This Row],[Discount (%)]]</f>
        <v>33</v>
      </c>
      <c r="S2296">
        <f>Table1[[#This Row],[Profit]]</f>
        <v>169.92</v>
      </c>
    </row>
    <row r="2297" spans="1:19" ht="13.8">
      <c r="A2297" s="1" t="s">
        <v>2263</v>
      </c>
      <c r="B2297" s="7">
        <v>47317</v>
      </c>
      <c r="C2297" s="6" t="s">
        <v>3943</v>
      </c>
      <c r="D2297" s="4" t="s">
        <v>1661</v>
      </c>
      <c r="E2297" s="1">
        <v>4231.5200000000004</v>
      </c>
      <c r="F2297" s="1">
        <v>1</v>
      </c>
      <c r="G2297" s="1">
        <v>49</v>
      </c>
      <c r="H2297" s="1">
        <v>1306.5999999999999</v>
      </c>
      <c r="L2297" t="str">
        <f t="shared" si="35"/>
        <v>8c4af19d</v>
      </c>
      <c r="M2297" s="7">
        <v>47317</v>
      </c>
      <c r="N2297" t="str">
        <f>PROPER(Table1[[#This Row],[Region]])</f>
        <v>East</v>
      </c>
      <c r="O2297" t="str">
        <f>PROPER(Table1[[#This Row],[Product Category]])</f>
        <v>Furniture</v>
      </c>
      <c r="P2297">
        <f>ROUND(Table1[[#This Row],[Sales Amount]],1)</f>
        <v>4231.5</v>
      </c>
      <c r="Q2297">
        <f>Table1[[#This Row],[Quantity Sold]]</f>
        <v>1</v>
      </c>
      <c r="R2297">
        <f>Table1[[#This Row],[Discount (%)]]</f>
        <v>49</v>
      </c>
      <c r="S2297">
        <f>Table1[[#This Row],[Profit]]</f>
        <v>1306.5999999999999</v>
      </c>
    </row>
    <row r="2298" spans="1:19" ht="13.8">
      <c r="A2298" s="1" t="s">
        <v>2264</v>
      </c>
      <c r="B2298" s="7">
        <v>47318</v>
      </c>
      <c r="C2298" s="2" t="s">
        <v>3942</v>
      </c>
      <c r="D2298" s="4" t="s">
        <v>3946</v>
      </c>
      <c r="E2298" s="1">
        <v>405.93</v>
      </c>
      <c r="F2298" s="1">
        <v>43</v>
      </c>
      <c r="G2298" s="1">
        <v>43</v>
      </c>
      <c r="H2298" s="1">
        <v>264.45999999999998</v>
      </c>
      <c r="L2298" t="str">
        <f t="shared" si="35"/>
        <v>3957841a</v>
      </c>
      <c r="M2298" s="7">
        <v>47318</v>
      </c>
      <c r="N2298" t="str">
        <f>PROPER(Table1[[#This Row],[Region]])</f>
        <v>West</v>
      </c>
      <c r="O2298" t="str">
        <f>PROPER(Table1[[#This Row],[Product Category]])</f>
        <v>Electronics</v>
      </c>
      <c r="P2298">
        <f>ROUND(Table1[[#This Row],[Sales Amount]],1)</f>
        <v>405.9</v>
      </c>
      <c r="Q2298">
        <f>Table1[[#This Row],[Quantity Sold]]</f>
        <v>43</v>
      </c>
      <c r="R2298">
        <f>Table1[[#This Row],[Discount (%)]]</f>
        <v>43</v>
      </c>
      <c r="S2298">
        <f>Table1[[#This Row],[Profit]]</f>
        <v>264.45999999999998</v>
      </c>
    </row>
    <row r="2299" spans="1:19" ht="13.8">
      <c r="A2299" s="1" t="s">
        <v>2265</v>
      </c>
      <c r="B2299" s="7">
        <v>47319</v>
      </c>
      <c r="C2299" s="6" t="s">
        <v>3943</v>
      </c>
      <c r="D2299" s="4" t="s">
        <v>3945</v>
      </c>
      <c r="E2299" s="1">
        <v>4764.58</v>
      </c>
      <c r="F2299" s="1">
        <v>22</v>
      </c>
      <c r="G2299" s="1">
        <v>47</v>
      </c>
      <c r="H2299" s="1">
        <v>1847.94</v>
      </c>
      <c r="L2299" t="str">
        <f t="shared" si="35"/>
        <v>4508e5ce</v>
      </c>
      <c r="M2299" s="7">
        <v>47319</v>
      </c>
      <c r="N2299" t="str">
        <f>PROPER(Table1[[#This Row],[Region]])</f>
        <v>East</v>
      </c>
      <c r="O2299" t="str">
        <f>PROPER(Table1[[#This Row],[Product Category]])</f>
        <v>Sports</v>
      </c>
      <c r="P2299">
        <f>ROUND(Table1[[#This Row],[Sales Amount]],1)</f>
        <v>4764.6000000000004</v>
      </c>
      <c r="Q2299">
        <f>Table1[[#This Row],[Quantity Sold]]</f>
        <v>22</v>
      </c>
      <c r="R2299">
        <f>Table1[[#This Row],[Discount (%)]]</f>
        <v>47</v>
      </c>
      <c r="S2299">
        <f>Table1[[#This Row],[Profit]]</f>
        <v>1847.94</v>
      </c>
    </row>
    <row r="2300" spans="1:19" ht="13.8">
      <c r="A2300" s="1" t="s">
        <v>2266</v>
      </c>
      <c r="B2300" s="7">
        <v>47320</v>
      </c>
      <c r="C2300" s="2" t="s">
        <v>3941</v>
      </c>
      <c r="D2300" s="4" t="s">
        <v>3945</v>
      </c>
      <c r="E2300" s="1">
        <v>4071.78</v>
      </c>
      <c r="F2300" s="1">
        <v>43</v>
      </c>
      <c r="G2300" s="1">
        <v>48</v>
      </c>
      <c r="H2300" s="1">
        <v>1190.2</v>
      </c>
      <c r="L2300" t="str">
        <f t="shared" si="35"/>
        <v>79567f80</v>
      </c>
      <c r="M2300" s="7">
        <v>47320</v>
      </c>
      <c r="N2300" t="str">
        <f>PROPER(Table1[[#This Row],[Region]])</f>
        <v>North</v>
      </c>
      <c r="O2300" t="str">
        <f>PROPER(Table1[[#This Row],[Product Category]])</f>
        <v>Sports</v>
      </c>
      <c r="P2300">
        <f>ROUND(Table1[[#This Row],[Sales Amount]],1)</f>
        <v>4071.8</v>
      </c>
      <c r="Q2300">
        <f>Table1[[#This Row],[Quantity Sold]]</f>
        <v>43</v>
      </c>
      <c r="R2300">
        <f>Table1[[#This Row],[Discount (%)]]</f>
        <v>48</v>
      </c>
      <c r="S2300">
        <f>Table1[[#This Row],[Profit]]</f>
        <v>1190.2</v>
      </c>
    </row>
    <row r="2301" spans="1:19" ht="13.8">
      <c r="A2301" s="1" t="s">
        <v>2267</v>
      </c>
      <c r="B2301" s="7">
        <v>47321</v>
      </c>
      <c r="C2301" s="6" t="s">
        <v>3943</v>
      </c>
      <c r="D2301" s="4" t="s">
        <v>3946</v>
      </c>
      <c r="E2301" s="1">
        <v>618.70000000000005</v>
      </c>
      <c r="F2301" s="1">
        <v>50</v>
      </c>
      <c r="G2301" s="1">
        <v>47</v>
      </c>
      <c r="H2301" s="1">
        <v>1481.16</v>
      </c>
      <c r="L2301" t="str">
        <f t="shared" si="35"/>
        <v>98c19322</v>
      </c>
      <c r="M2301" s="7">
        <v>47321</v>
      </c>
      <c r="N2301" t="str">
        <f>PROPER(Table1[[#This Row],[Region]])</f>
        <v>East</v>
      </c>
      <c r="O2301" t="str">
        <f>PROPER(Table1[[#This Row],[Product Category]])</f>
        <v>Electronics</v>
      </c>
      <c r="P2301">
        <f>ROUND(Table1[[#This Row],[Sales Amount]],1)</f>
        <v>618.70000000000005</v>
      </c>
      <c r="Q2301">
        <f>Table1[[#This Row],[Quantity Sold]]</f>
        <v>50</v>
      </c>
      <c r="R2301">
        <f>Table1[[#This Row],[Discount (%)]]</f>
        <v>47</v>
      </c>
      <c r="S2301">
        <f>Table1[[#This Row],[Profit]]</f>
        <v>1481.16</v>
      </c>
    </row>
    <row r="2302" spans="1:19" ht="13.8">
      <c r="A2302" s="5">
        <v>5.5921999999999998E+48</v>
      </c>
      <c r="B2302" s="7">
        <v>47322</v>
      </c>
      <c r="C2302" s="6" t="s">
        <v>3943</v>
      </c>
      <c r="D2302" s="4" t="s">
        <v>3945</v>
      </c>
      <c r="E2302" s="1">
        <v>2944.44</v>
      </c>
      <c r="F2302" s="1">
        <v>18</v>
      </c>
      <c r="G2302" s="1">
        <v>1</v>
      </c>
      <c r="H2302" s="1">
        <v>1017.59</v>
      </c>
      <c r="L2302" t="str">
        <f t="shared" si="35"/>
        <v>5.5922E+48</v>
      </c>
      <c r="M2302" s="7">
        <v>47322</v>
      </c>
      <c r="N2302" t="str">
        <f>PROPER(Table1[[#This Row],[Region]])</f>
        <v>East</v>
      </c>
      <c r="O2302" t="str">
        <f>PROPER(Table1[[#This Row],[Product Category]])</f>
        <v>Sports</v>
      </c>
      <c r="P2302">
        <f>ROUND(Table1[[#This Row],[Sales Amount]],1)</f>
        <v>2944.4</v>
      </c>
      <c r="Q2302">
        <f>Table1[[#This Row],[Quantity Sold]]</f>
        <v>18</v>
      </c>
      <c r="R2302">
        <f>Table1[[#This Row],[Discount (%)]]</f>
        <v>1</v>
      </c>
      <c r="S2302">
        <f>Table1[[#This Row],[Profit]]</f>
        <v>1017.59</v>
      </c>
    </row>
    <row r="2303" spans="1:19" ht="13.8">
      <c r="A2303" s="1" t="s">
        <v>2268</v>
      </c>
      <c r="B2303" s="7">
        <v>47323</v>
      </c>
      <c r="C2303" s="2" t="s">
        <v>3941</v>
      </c>
      <c r="D2303" s="4" t="s">
        <v>1489</v>
      </c>
      <c r="E2303" s="1">
        <v>175.49</v>
      </c>
      <c r="F2303" s="1">
        <v>2</v>
      </c>
      <c r="G2303" s="1">
        <v>15</v>
      </c>
      <c r="H2303" s="1">
        <v>1026.82</v>
      </c>
      <c r="L2303" t="str">
        <f t="shared" si="35"/>
        <v>a032fd4d</v>
      </c>
      <c r="M2303" s="7">
        <v>47323</v>
      </c>
      <c r="N2303" t="str">
        <f>PROPER(Table1[[#This Row],[Region]])</f>
        <v>North</v>
      </c>
      <c r="O2303" t="str">
        <f>PROPER(Table1[[#This Row],[Product Category]])</f>
        <v>Clothing</v>
      </c>
      <c r="P2303">
        <f>ROUND(Table1[[#This Row],[Sales Amount]],1)</f>
        <v>175.5</v>
      </c>
      <c r="Q2303">
        <f>Table1[[#This Row],[Quantity Sold]]</f>
        <v>2</v>
      </c>
      <c r="R2303">
        <f>Table1[[#This Row],[Discount (%)]]</f>
        <v>15</v>
      </c>
      <c r="S2303">
        <f>Table1[[#This Row],[Profit]]</f>
        <v>1026.82</v>
      </c>
    </row>
    <row r="2304" spans="1:19" ht="13.8">
      <c r="A2304" s="1" t="s">
        <v>2269</v>
      </c>
      <c r="B2304" s="7">
        <v>47324</v>
      </c>
      <c r="C2304" s="2" t="s">
        <v>3944</v>
      </c>
      <c r="D2304" s="4" t="s">
        <v>92</v>
      </c>
      <c r="E2304" s="1">
        <v>4340.1899999999996</v>
      </c>
      <c r="F2304" s="1">
        <v>38</v>
      </c>
      <c r="G2304" s="1">
        <v>27</v>
      </c>
      <c r="H2304" s="1">
        <v>57.89</v>
      </c>
      <c r="L2304" t="str">
        <f t="shared" si="35"/>
        <v>dd169aeb</v>
      </c>
      <c r="M2304" s="7">
        <v>47324</v>
      </c>
      <c r="N2304" t="str">
        <f>PROPER(Table1[[#This Row],[Region]])</f>
        <v>South</v>
      </c>
      <c r="O2304" t="str">
        <f>PROPER(Table1[[#This Row],[Product Category]])</f>
        <v>Groceries</v>
      </c>
      <c r="P2304">
        <f>ROUND(Table1[[#This Row],[Sales Amount]],1)</f>
        <v>4340.2</v>
      </c>
      <c r="Q2304">
        <f>Table1[[#This Row],[Quantity Sold]]</f>
        <v>38</v>
      </c>
      <c r="R2304">
        <f>Table1[[#This Row],[Discount (%)]]</f>
        <v>27</v>
      </c>
      <c r="S2304">
        <f>Table1[[#This Row],[Profit]]</f>
        <v>57.89</v>
      </c>
    </row>
    <row r="2305" spans="1:19" ht="13.8">
      <c r="A2305" s="1" t="s">
        <v>2270</v>
      </c>
      <c r="B2305" s="7">
        <v>47325</v>
      </c>
      <c r="C2305" s="2" t="s">
        <v>3941</v>
      </c>
      <c r="D2305" s="4" t="s">
        <v>1661</v>
      </c>
      <c r="E2305" s="1">
        <v>3650.43</v>
      </c>
      <c r="F2305" s="1">
        <v>38</v>
      </c>
      <c r="G2305" s="1">
        <v>24</v>
      </c>
      <c r="H2305" s="1">
        <v>466.97</v>
      </c>
      <c r="L2305" t="str">
        <f t="shared" si="35"/>
        <v>7185c19c</v>
      </c>
      <c r="M2305" s="7">
        <v>47325</v>
      </c>
      <c r="N2305" t="str">
        <f>PROPER(Table1[[#This Row],[Region]])</f>
        <v>North</v>
      </c>
      <c r="O2305" t="str">
        <f>PROPER(Table1[[#This Row],[Product Category]])</f>
        <v>Furniture</v>
      </c>
      <c r="P2305">
        <f>ROUND(Table1[[#This Row],[Sales Amount]],1)</f>
        <v>3650.4</v>
      </c>
      <c r="Q2305">
        <f>Table1[[#This Row],[Quantity Sold]]</f>
        <v>38</v>
      </c>
      <c r="R2305">
        <f>Table1[[#This Row],[Discount (%)]]</f>
        <v>24</v>
      </c>
      <c r="S2305">
        <f>Table1[[#This Row],[Profit]]</f>
        <v>466.97</v>
      </c>
    </row>
    <row r="2306" spans="1:19" ht="13.8">
      <c r="A2306" s="1" t="s">
        <v>2271</v>
      </c>
      <c r="B2306" s="7">
        <v>47326</v>
      </c>
      <c r="C2306" s="2" t="s">
        <v>3943</v>
      </c>
      <c r="D2306" s="4" t="s">
        <v>1661</v>
      </c>
      <c r="E2306" s="1">
        <v>527.45000000000005</v>
      </c>
      <c r="F2306" s="1">
        <v>9</v>
      </c>
      <c r="G2306" s="1">
        <v>15</v>
      </c>
      <c r="H2306" s="1">
        <v>1637.94</v>
      </c>
      <c r="L2306" t="str">
        <f t="shared" ref="L2306:L2369" si="36">TRIM(A2306)</f>
        <v>703fa6d6</v>
      </c>
      <c r="M2306" s="7">
        <v>47326</v>
      </c>
      <c r="N2306" t="str">
        <f>PROPER(Table1[[#This Row],[Region]])</f>
        <v>East</v>
      </c>
      <c r="O2306" t="str">
        <f>PROPER(Table1[[#This Row],[Product Category]])</f>
        <v>Furniture</v>
      </c>
      <c r="P2306">
        <f>ROUND(Table1[[#This Row],[Sales Amount]],1)</f>
        <v>527.5</v>
      </c>
      <c r="Q2306">
        <f>Table1[[#This Row],[Quantity Sold]]</f>
        <v>9</v>
      </c>
      <c r="R2306">
        <f>Table1[[#This Row],[Discount (%)]]</f>
        <v>15</v>
      </c>
      <c r="S2306">
        <f>Table1[[#This Row],[Profit]]</f>
        <v>1637.94</v>
      </c>
    </row>
    <row r="2307" spans="1:19" ht="13.8">
      <c r="A2307" s="1" t="s">
        <v>2273</v>
      </c>
      <c r="B2307" s="7">
        <v>47327</v>
      </c>
      <c r="C2307" s="2" t="s">
        <v>3943</v>
      </c>
      <c r="D2307" s="4" t="s">
        <v>3945</v>
      </c>
      <c r="E2307" s="1">
        <v>256.48</v>
      </c>
      <c r="F2307" s="1">
        <v>3</v>
      </c>
      <c r="G2307" s="1">
        <v>0</v>
      </c>
      <c r="H2307" s="1">
        <v>955.82</v>
      </c>
      <c r="L2307" t="str">
        <f t="shared" si="36"/>
        <v>5baa8eff</v>
      </c>
      <c r="M2307" s="7">
        <v>47327</v>
      </c>
      <c r="N2307" t="str">
        <f>PROPER(Table1[[#This Row],[Region]])</f>
        <v>East</v>
      </c>
      <c r="O2307" t="str">
        <f>PROPER(Table1[[#This Row],[Product Category]])</f>
        <v>Sports</v>
      </c>
      <c r="P2307">
        <f>ROUND(Table1[[#This Row],[Sales Amount]],1)</f>
        <v>256.5</v>
      </c>
      <c r="Q2307">
        <f>Table1[[#This Row],[Quantity Sold]]</f>
        <v>3</v>
      </c>
      <c r="R2307">
        <f>Table1[[#This Row],[Discount (%)]]</f>
        <v>0</v>
      </c>
      <c r="S2307">
        <f>Table1[[#This Row],[Profit]]</f>
        <v>955.82</v>
      </c>
    </row>
    <row r="2308" spans="1:19" ht="13.8">
      <c r="A2308" s="1" t="s">
        <v>2274</v>
      </c>
      <c r="B2308" s="7">
        <v>47328</v>
      </c>
      <c r="C2308" s="2" t="s">
        <v>3941</v>
      </c>
      <c r="D2308" s="4" t="s">
        <v>92</v>
      </c>
      <c r="E2308" s="1">
        <v>4109.8100000000004</v>
      </c>
      <c r="F2308" s="1">
        <v>12</v>
      </c>
      <c r="G2308" s="1">
        <v>27</v>
      </c>
      <c r="H2308" s="1">
        <v>556.05999999999995</v>
      </c>
      <c r="L2308" t="str">
        <f t="shared" si="36"/>
        <v>3a4e61d2</v>
      </c>
      <c r="M2308" s="7">
        <v>47328</v>
      </c>
      <c r="N2308" t="str">
        <f>PROPER(Table1[[#This Row],[Region]])</f>
        <v>North</v>
      </c>
      <c r="O2308" t="str">
        <f>PROPER(Table1[[#This Row],[Product Category]])</f>
        <v>Groceries</v>
      </c>
      <c r="P2308">
        <f>ROUND(Table1[[#This Row],[Sales Amount]],1)</f>
        <v>4109.8</v>
      </c>
      <c r="Q2308">
        <f>Table1[[#This Row],[Quantity Sold]]</f>
        <v>12</v>
      </c>
      <c r="R2308">
        <f>Table1[[#This Row],[Discount (%)]]</f>
        <v>27</v>
      </c>
      <c r="S2308">
        <f>Table1[[#This Row],[Profit]]</f>
        <v>556.05999999999995</v>
      </c>
    </row>
    <row r="2309" spans="1:19" ht="13.8">
      <c r="A2309" s="1" t="s">
        <v>2275</v>
      </c>
      <c r="B2309" s="7">
        <v>47329</v>
      </c>
      <c r="C2309" s="2" t="s">
        <v>3941</v>
      </c>
      <c r="D2309" s="4" t="s">
        <v>3945</v>
      </c>
      <c r="E2309" s="1">
        <v>3332.68</v>
      </c>
      <c r="F2309" s="1">
        <v>44</v>
      </c>
      <c r="G2309" s="1">
        <v>22</v>
      </c>
      <c r="H2309" s="1">
        <v>527.33000000000004</v>
      </c>
      <c r="L2309" t="str">
        <f t="shared" si="36"/>
        <v>d33e68ca</v>
      </c>
      <c r="M2309" s="7">
        <v>47329</v>
      </c>
      <c r="N2309" t="str">
        <f>PROPER(Table1[[#This Row],[Region]])</f>
        <v>North</v>
      </c>
      <c r="O2309" t="str">
        <f>PROPER(Table1[[#This Row],[Product Category]])</f>
        <v>Sports</v>
      </c>
      <c r="P2309">
        <f>ROUND(Table1[[#This Row],[Sales Amount]],1)</f>
        <v>3332.7</v>
      </c>
      <c r="Q2309">
        <f>Table1[[#This Row],[Quantity Sold]]</f>
        <v>44</v>
      </c>
      <c r="R2309">
        <f>Table1[[#This Row],[Discount (%)]]</f>
        <v>22</v>
      </c>
      <c r="S2309">
        <f>Table1[[#This Row],[Profit]]</f>
        <v>527.33000000000004</v>
      </c>
    </row>
    <row r="2310" spans="1:19" ht="13.8">
      <c r="A2310" s="1" t="s">
        <v>2276</v>
      </c>
      <c r="B2310" s="7">
        <v>47330</v>
      </c>
      <c r="C2310" s="2" t="s">
        <v>3943</v>
      </c>
      <c r="D2310" s="4" t="s">
        <v>3945</v>
      </c>
      <c r="E2310" s="1">
        <v>2262.9</v>
      </c>
      <c r="F2310" s="1">
        <v>6</v>
      </c>
      <c r="G2310" s="1">
        <v>47</v>
      </c>
      <c r="H2310" s="1">
        <v>631.41</v>
      </c>
      <c r="L2310" t="str">
        <f t="shared" si="36"/>
        <v>50b2935c</v>
      </c>
      <c r="M2310" s="7">
        <v>47330</v>
      </c>
      <c r="N2310" t="str">
        <f>PROPER(Table1[[#This Row],[Region]])</f>
        <v>East</v>
      </c>
      <c r="O2310" t="str">
        <f>PROPER(Table1[[#This Row],[Product Category]])</f>
        <v>Sports</v>
      </c>
      <c r="P2310">
        <f>ROUND(Table1[[#This Row],[Sales Amount]],1)</f>
        <v>2262.9</v>
      </c>
      <c r="Q2310">
        <f>Table1[[#This Row],[Quantity Sold]]</f>
        <v>6</v>
      </c>
      <c r="R2310">
        <f>Table1[[#This Row],[Discount (%)]]</f>
        <v>47</v>
      </c>
      <c r="S2310">
        <f>Table1[[#This Row],[Profit]]</f>
        <v>631.41</v>
      </c>
    </row>
    <row r="2311" spans="1:19" ht="13.8">
      <c r="A2311" s="1" t="s">
        <v>2277</v>
      </c>
      <c r="B2311" s="7">
        <v>47331</v>
      </c>
      <c r="C2311" s="2" t="s">
        <v>3942</v>
      </c>
      <c r="D2311" s="4" t="s">
        <v>1489</v>
      </c>
      <c r="E2311" s="1">
        <v>1536.2</v>
      </c>
      <c r="F2311" s="1">
        <v>12</v>
      </c>
      <c r="G2311" s="1">
        <v>39</v>
      </c>
      <c r="H2311" s="1">
        <v>1120.53</v>
      </c>
      <c r="L2311" t="str">
        <f t="shared" si="36"/>
        <v>3a532d49</v>
      </c>
      <c r="M2311" s="7">
        <v>47331</v>
      </c>
      <c r="N2311" t="str">
        <f>PROPER(Table1[[#This Row],[Region]])</f>
        <v>West</v>
      </c>
      <c r="O2311" t="str">
        <f>PROPER(Table1[[#This Row],[Product Category]])</f>
        <v>Clothing</v>
      </c>
      <c r="P2311">
        <f>ROUND(Table1[[#This Row],[Sales Amount]],1)</f>
        <v>1536.2</v>
      </c>
      <c r="Q2311">
        <f>Table1[[#This Row],[Quantity Sold]]</f>
        <v>12</v>
      </c>
      <c r="R2311">
        <f>Table1[[#This Row],[Discount (%)]]</f>
        <v>39</v>
      </c>
      <c r="S2311">
        <f>Table1[[#This Row],[Profit]]</f>
        <v>1120.53</v>
      </c>
    </row>
    <row r="2312" spans="1:19" ht="13.8">
      <c r="A2312" s="1" t="s">
        <v>2278</v>
      </c>
      <c r="B2312" s="7">
        <v>47332</v>
      </c>
      <c r="C2312" s="2" t="s">
        <v>3942</v>
      </c>
      <c r="D2312" s="4" t="s">
        <v>3946</v>
      </c>
      <c r="E2312" s="1">
        <v>1636.8</v>
      </c>
      <c r="F2312" s="1">
        <v>23</v>
      </c>
      <c r="G2312" s="1">
        <v>16</v>
      </c>
      <c r="H2312" s="1">
        <v>956.84</v>
      </c>
      <c r="L2312" t="str">
        <f t="shared" si="36"/>
        <v>09ff1ce3</v>
      </c>
      <c r="M2312" s="7">
        <v>47332</v>
      </c>
      <c r="N2312" t="str">
        <f>PROPER(Table1[[#This Row],[Region]])</f>
        <v>West</v>
      </c>
      <c r="O2312" t="str">
        <f>PROPER(Table1[[#This Row],[Product Category]])</f>
        <v>Electronics</v>
      </c>
      <c r="P2312">
        <f>ROUND(Table1[[#This Row],[Sales Amount]],1)</f>
        <v>1636.8</v>
      </c>
      <c r="Q2312">
        <f>Table1[[#This Row],[Quantity Sold]]</f>
        <v>23</v>
      </c>
      <c r="R2312">
        <f>Table1[[#This Row],[Discount (%)]]</f>
        <v>16</v>
      </c>
      <c r="S2312">
        <f>Table1[[#This Row],[Profit]]</f>
        <v>956.84</v>
      </c>
    </row>
    <row r="2313" spans="1:19" ht="13.8">
      <c r="A2313" s="1" t="s">
        <v>2279</v>
      </c>
      <c r="B2313" s="7">
        <v>47333</v>
      </c>
      <c r="C2313" s="2" t="s">
        <v>3941</v>
      </c>
      <c r="D2313" s="4" t="s">
        <v>1661</v>
      </c>
      <c r="E2313" s="1">
        <v>3577.49</v>
      </c>
      <c r="F2313" s="1">
        <v>11</v>
      </c>
      <c r="G2313" s="1">
        <v>22</v>
      </c>
      <c r="H2313" s="1">
        <v>967.07</v>
      </c>
      <c r="L2313" t="str">
        <f t="shared" si="36"/>
        <v>753ba103</v>
      </c>
      <c r="M2313" s="7">
        <v>47333</v>
      </c>
      <c r="N2313" t="str">
        <f>PROPER(Table1[[#This Row],[Region]])</f>
        <v>North</v>
      </c>
      <c r="O2313" t="str">
        <f>PROPER(Table1[[#This Row],[Product Category]])</f>
        <v>Furniture</v>
      </c>
      <c r="P2313">
        <f>ROUND(Table1[[#This Row],[Sales Amount]],1)</f>
        <v>3577.5</v>
      </c>
      <c r="Q2313">
        <f>Table1[[#This Row],[Quantity Sold]]</f>
        <v>11</v>
      </c>
      <c r="R2313">
        <f>Table1[[#This Row],[Discount (%)]]</f>
        <v>22</v>
      </c>
      <c r="S2313">
        <f>Table1[[#This Row],[Profit]]</f>
        <v>967.07</v>
      </c>
    </row>
    <row r="2314" spans="1:19" ht="13.8">
      <c r="A2314" s="1">
        <v>27227365</v>
      </c>
      <c r="B2314" s="7">
        <v>47334</v>
      </c>
      <c r="C2314" s="2" t="s">
        <v>3943</v>
      </c>
      <c r="D2314" s="4" t="s">
        <v>1661</v>
      </c>
      <c r="E2314" s="1">
        <v>4722.1499999999996</v>
      </c>
      <c r="F2314" s="1">
        <v>18</v>
      </c>
      <c r="G2314" s="1">
        <v>21</v>
      </c>
      <c r="H2314" s="1">
        <v>1015.31</v>
      </c>
      <c r="L2314" t="str">
        <f t="shared" si="36"/>
        <v>27227365</v>
      </c>
      <c r="M2314" s="7">
        <v>47334</v>
      </c>
      <c r="N2314" t="str">
        <f>PROPER(Table1[[#This Row],[Region]])</f>
        <v>East</v>
      </c>
      <c r="O2314" t="str">
        <f>PROPER(Table1[[#This Row],[Product Category]])</f>
        <v>Furniture</v>
      </c>
      <c r="P2314">
        <f>ROUND(Table1[[#This Row],[Sales Amount]],1)</f>
        <v>4722.2</v>
      </c>
      <c r="Q2314">
        <f>Table1[[#This Row],[Quantity Sold]]</f>
        <v>18</v>
      </c>
      <c r="R2314">
        <f>Table1[[#This Row],[Discount (%)]]</f>
        <v>21</v>
      </c>
      <c r="S2314">
        <f>Table1[[#This Row],[Profit]]</f>
        <v>1015.31</v>
      </c>
    </row>
    <row r="2315" spans="1:19" ht="13.8">
      <c r="A2315" s="1" t="s">
        <v>2280</v>
      </c>
      <c r="B2315" s="7">
        <v>47335</v>
      </c>
      <c r="C2315" s="2" t="s">
        <v>3942</v>
      </c>
      <c r="D2315" s="4" t="s">
        <v>1489</v>
      </c>
      <c r="E2315" s="1">
        <v>651.16999999999996</v>
      </c>
      <c r="F2315" s="1">
        <v>13</v>
      </c>
      <c r="G2315" s="1">
        <v>28</v>
      </c>
      <c r="H2315" s="1">
        <v>283.56</v>
      </c>
      <c r="L2315" t="str">
        <f t="shared" si="36"/>
        <v>1893414f</v>
      </c>
      <c r="M2315" s="7">
        <v>47335</v>
      </c>
      <c r="N2315" t="str">
        <f>PROPER(Table1[[#This Row],[Region]])</f>
        <v>West</v>
      </c>
      <c r="O2315" t="str">
        <f>PROPER(Table1[[#This Row],[Product Category]])</f>
        <v>Clothing</v>
      </c>
      <c r="P2315">
        <f>ROUND(Table1[[#This Row],[Sales Amount]],1)</f>
        <v>651.20000000000005</v>
      </c>
      <c r="Q2315">
        <f>Table1[[#This Row],[Quantity Sold]]</f>
        <v>13</v>
      </c>
      <c r="R2315">
        <f>Table1[[#This Row],[Discount (%)]]</f>
        <v>28</v>
      </c>
      <c r="S2315">
        <f>Table1[[#This Row],[Profit]]</f>
        <v>283.56</v>
      </c>
    </row>
    <row r="2316" spans="1:19" ht="13.8">
      <c r="A2316" s="1" t="s">
        <v>2281</v>
      </c>
      <c r="B2316" s="7">
        <v>47336</v>
      </c>
      <c r="C2316" s="2" t="s">
        <v>3942</v>
      </c>
      <c r="D2316" s="4" t="s">
        <v>3946</v>
      </c>
      <c r="E2316" s="1">
        <v>1015.07</v>
      </c>
      <c r="F2316" s="1">
        <v>44</v>
      </c>
      <c r="G2316" s="1">
        <v>28</v>
      </c>
      <c r="H2316" s="1">
        <v>12.42</v>
      </c>
      <c r="L2316" t="str">
        <f t="shared" si="36"/>
        <v>c7e939b8</v>
      </c>
      <c r="M2316" s="7">
        <v>47336</v>
      </c>
      <c r="N2316" t="str">
        <f>PROPER(Table1[[#This Row],[Region]])</f>
        <v>West</v>
      </c>
      <c r="O2316" t="str">
        <f>PROPER(Table1[[#This Row],[Product Category]])</f>
        <v>Electronics</v>
      </c>
      <c r="P2316">
        <f>ROUND(Table1[[#This Row],[Sales Amount]],1)</f>
        <v>1015.1</v>
      </c>
      <c r="Q2316">
        <f>Table1[[#This Row],[Quantity Sold]]</f>
        <v>44</v>
      </c>
      <c r="R2316">
        <f>Table1[[#This Row],[Discount (%)]]</f>
        <v>28</v>
      </c>
      <c r="S2316">
        <f>Table1[[#This Row],[Profit]]</f>
        <v>12.42</v>
      </c>
    </row>
    <row r="2317" spans="1:19" ht="13.8">
      <c r="A2317" s="1" t="s">
        <v>2282</v>
      </c>
      <c r="B2317" s="7">
        <v>47337</v>
      </c>
      <c r="C2317" s="2" t="s">
        <v>3942</v>
      </c>
      <c r="D2317" s="4" t="s">
        <v>1661</v>
      </c>
      <c r="E2317" s="1">
        <v>1003.97</v>
      </c>
      <c r="F2317" s="1">
        <v>45</v>
      </c>
      <c r="G2317" s="1">
        <v>19</v>
      </c>
      <c r="H2317" s="1">
        <v>1495.95</v>
      </c>
      <c r="L2317" t="str">
        <f t="shared" si="36"/>
        <v>32eb3421</v>
      </c>
      <c r="M2317" s="7">
        <v>47337</v>
      </c>
      <c r="N2317" t="str">
        <f>PROPER(Table1[[#This Row],[Region]])</f>
        <v>West</v>
      </c>
      <c r="O2317" t="str">
        <f>PROPER(Table1[[#This Row],[Product Category]])</f>
        <v>Furniture</v>
      </c>
      <c r="P2317">
        <f>ROUND(Table1[[#This Row],[Sales Amount]],1)</f>
        <v>1004</v>
      </c>
      <c r="Q2317">
        <f>Table1[[#This Row],[Quantity Sold]]</f>
        <v>45</v>
      </c>
      <c r="R2317">
        <f>Table1[[#This Row],[Discount (%)]]</f>
        <v>19</v>
      </c>
      <c r="S2317">
        <f>Table1[[#This Row],[Profit]]</f>
        <v>1495.95</v>
      </c>
    </row>
    <row r="2318" spans="1:19" ht="13.8">
      <c r="A2318" s="1" t="s">
        <v>2283</v>
      </c>
      <c r="B2318" s="7">
        <v>47338</v>
      </c>
      <c r="C2318" s="2" t="s">
        <v>3944</v>
      </c>
      <c r="D2318" s="4" t="s">
        <v>3946</v>
      </c>
      <c r="E2318" s="1">
        <v>165.82</v>
      </c>
      <c r="F2318" s="1">
        <v>40</v>
      </c>
      <c r="G2318" s="1">
        <v>10</v>
      </c>
      <c r="H2318" s="1">
        <v>1058.17</v>
      </c>
      <c r="L2318" t="str">
        <f t="shared" si="36"/>
        <v>6e8e9f38</v>
      </c>
      <c r="M2318" s="7">
        <v>47338</v>
      </c>
      <c r="N2318" t="str">
        <f>PROPER(Table1[[#This Row],[Region]])</f>
        <v>South</v>
      </c>
      <c r="O2318" t="str">
        <f>PROPER(Table1[[#This Row],[Product Category]])</f>
        <v>Electronics</v>
      </c>
      <c r="P2318">
        <f>ROUND(Table1[[#This Row],[Sales Amount]],1)</f>
        <v>165.8</v>
      </c>
      <c r="Q2318">
        <f>Table1[[#This Row],[Quantity Sold]]</f>
        <v>40</v>
      </c>
      <c r="R2318">
        <f>Table1[[#This Row],[Discount (%)]]</f>
        <v>10</v>
      </c>
      <c r="S2318">
        <f>Table1[[#This Row],[Profit]]</f>
        <v>1058.17</v>
      </c>
    </row>
    <row r="2319" spans="1:19" ht="13.8">
      <c r="A2319" s="1" t="s">
        <v>2284</v>
      </c>
      <c r="B2319" s="7">
        <v>47339</v>
      </c>
      <c r="C2319" s="2" t="s">
        <v>3944</v>
      </c>
      <c r="D2319" s="4" t="s">
        <v>3946</v>
      </c>
      <c r="E2319" s="1">
        <v>1819.19</v>
      </c>
      <c r="F2319" s="1">
        <v>40</v>
      </c>
      <c r="G2319" s="1">
        <v>36</v>
      </c>
      <c r="H2319" s="1">
        <v>612.99</v>
      </c>
      <c r="L2319" t="str">
        <f t="shared" si="36"/>
        <v>40a6981b</v>
      </c>
      <c r="M2319" s="7">
        <v>47339</v>
      </c>
      <c r="N2319" t="str">
        <f>PROPER(Table1[[#This Row],[Region]])</f>
        <v>South</v>
      </c>
      <c r="O2319" t="str">
        <f>PROPER(Table1[[#This Row],[Product Category]])</f>
        <v>Electronics</v>
      </c>
      <c r="P2319">
        <f>ROUND(Table1[[#This Row],[Sales Amount]],1)</f>
        <v>1819.2</v>
      </c>
      <c r="Q2319">
        <f>Table1[[#This Row],[Quantity Sold]]</f>
        <v>40</v>
      </c>
      <c r="R2319">
        <f>Table1[[#This Row],[Discount (%)]]</f>
        <v>36</v>
      </c>
      <c r="S2319">
        <f>Table1[[#This Row],[Profit]]</f>
        <v>612.99</v>
      </c>
    </row>
    <row r="2320" spans="1:19" ht="13.8">
      <c r="A2320" s="1" t="s">
        <v>2285</v>
      </c>
      <c r="B2320" s="7">
        <v>47340</v>
      </c>
      <c r="C2320" s="2" t="s">
        <v>3942</v>
      </c>
      <c r="D2320" s="4" t="s">
        <v>3945</v>
      </c>
      <c r="E2320" s="1">
        <v>2468.5300000000002</v>
      </c>
      <c r="F2320" s="1">
        <v>24</v>
      </c>
      <c r="G2320" s="1">
        <v>36</v>
      </c>
      <c r="H2320" s="1">
        <v>1381.21</v>
      </c>
      <c r="L2320" t="str">
        <f t="shared" si="36"/>
        <v>6b28c4ef</v>
      </c>
      <c r="M2320" s="7">
        <v>47340</v>
      </c>
      <c r="N2320" t="str">
        <f>PROPER(Table1[[#This Row],[Region]])</f>
        <v>West</v>
      </c>
      <c r="O2320" t="str">
        <f>PROPER(Table1[[#This Row],[Product Category]])</f>
        <v>Sports</v>
      </c>
      <c r="P2320">
        <f>ROUND(Table1[[#This Row],[Sales Amount]],1)</f>
        <v>2468.5</v>
      </c>
      <c r="Q2320">
        <f>Table1[[#This Row],[Quantity Sold]]</f>
        <v>24</v>
      </c>
      <c r="R2320">
        <f>Table1[[#This Row],[Discount (%)]]</f>
        <v>36</v>
      </c>
      <c r="S2320">
        <f>Table1[[#This Row],[Profit]]</f>
        <v>1381.21</v>
      </c>
    </row>
    <row r="2321" spans="1:19" ht="13.8">
      <c r="A2321" s="1" t="s">
        <v>2286</v>
      </c>
      <c r="B2321" s="7">
        <v>47341</v>
      </c>
      <c r="C2321" s="2" t="s">
        <v>3941</v>
      </c>
      <c r="D2321" s="4" t="s">
        <v>1661</v>
      </c>
      <c r="E2321" s="1">
        <v>855.1</v>
      </c>
      <c r="F2321" s="1">
        <v>6</v>
      </c>
      <c r="G2321" s="1">
        <v>20</v>
      </c>
      <c r="H2321" s="1">
        <v>195.11</v>
      </c>
      <c r="L2321" t="str">
        <f t="shared" si="36"/>
        <v>0c139747</v>
      </c>
      <c r="M2321" s="7">
        <v>47341</v>
      </c>
      <c r="N2321" t="str">
        <f>PROPER(Table1[[#This Row],[Region]])</f>
        <v>North</v>
      </c>
      <c r="O2321" t="str">
        <f>PROPER(Table1[[#This Row],[Product Category]])</f>
        <v>Furniture</v>
      </c>
      <c r="P2321">
        <f>ROUND(Table1[[#This Row],[Sales Amount]],1)</f>
        <v>855.1</v>
      </c>
      <c r="Q2321">
        <f>Table1[[#This Row],[Quantity Sold]]</f>
        <v>6</v>
      </c>
      <c r="R2321">
        <f>Table1[[#This Row],[Discount (%)]]</f>
        <v>20</v>
      </c>
      <c r="S2321">
        <f>Table1[[#This Row],[Profit]]</f>
        <v>195.11</v>
      </c>
    </row>
    <row r="2322" spans="1:19" ht="13.8">
      <c r="A2322" s="1" t="s">
        <v>2287</v>
      </c>
      <c r="B2322" s="7">
        <v>47342</v>
      </c>
      <c r="C2322" s="2" t="s">
        <v>3942</v>
      </c>
      <c r="D2322" s="4" t="s">
        <v>3945</v>
      </c>
      <c r="E2322" s="1">
        <v>4177.3</v>
      </c>
      <c r="F2322" s="1">
        <v>24</v>
      </c>
      <c r="G2322" s="1">
        <v>36</v>
      </c>
      <c r="H2322" s="1">
        <v>1539.13</v>
      </c>
      <c r="L2322" t="str">
        <f t="shared" si="36"/>
        <v>ea6e334d</v>
      </c>
      <c r="M2322" s="7">
        <v>47342</v>
      </c>
      <c r="N2322" t="str">
        <f>PROPER(Table1[[#This Row],[Region]])</f>
        <v>West</v>
      </c>
      <c r="O2322" t="str">
        <f>PROPER(Table1[[#This Row],[Product Category]])</f>
        <v>Sports</v>
      </c>
      <c r="P2322">
        <f>ROUND(Table1[[#This Row],[Sales Amount]],1)</f>
        <v>4177.3</v>
      </c>
      <c r="Q2322">
        <f>Table1[[#This Row],[Quantity Sold]]</f>
        <v>24</v>
      </c>
      <c r="R2322">
        <f>Table1[[#This Row],[Discount (%)]]</f>
        <v>36</v>
      </c>
      <c r="S2322">
        <f>Table1[[#This Row],[Profit]]</f>
        <v>1539.13</v>
      </c>
    </row>
    <row r="2323" spans="1:19" ht="13.8">
      <c r="A2323" s="1" t="s">
        <v>2288</v>
      </c>
      <c r="B2323" s="7">
        <v>47343</v>
      </c>
      <c r="C2323" s="2" t="s">
        <v>3941</v>
      </c>
      <c r="D2323" s="4" t="s">
        <v>1661</v>
      </c>
      <c r="E2323" s="1">
        <v>2851.59</v>
      </c>
      <c r="F2323" s="1">
        <v>18</v>
      </c>
      <c r="G2323" s="1">
        <v>23</v>
      </c>
      <c r="H2323" s="1">
        <v>734.6</v>
      </c>
      <c r="L2323" t="str">
        <f t="shared" si="36"/>
        <v>0bb60af9</v>
      </c>
      <c r="M2323" s="7">
        <v>47343</v>
      </c>
      <c r="N2323" t="str">
        <f>PROPER(Table1[[#This Row],[Region]])</f>
        <v>North</v>
      </c>
      <c r="O2323" t="str">
        <f>PROPER(Table1[[#This Row],[Product Category]])</f>
        <v>Furniture</v>
      </c>
      <c r="P2323">
        <f>ROUND(Table1[[#This Row],[Sales Amount]],1)</f>
        <v>2851.6</v>
      </c>
      <c r="Q2323">
        <f>Table1[[#This Row],[Quantity Sold]]</f>
        <v>18</v>
      </c>
      <c r="R2323">
        <f>Table1[[#This Row],[Discount (%)]]</f>
        <v>23</v>
      </c>
      <c r="S2323">
        <f>Table1[[#This Row],[Profit]]</f>
        <v>734.6</v>
      </c>
    </row>
    <row r="2324" spans="1:19" ht="13.8">
      <c r="A2324" s="1" t="s">
        <v>2289</v>
      </c>
      <c r="B2324" s="7">
        <v>47344</v>
      </c>
      <c r="C2324" s="2" t="s">
        <v>3942</v>
      </c>
      <c r="D2324" s="4" t="s">
        <v>1661</v>
      </c>
      <c r="E2324" s="1">
        <v>908.47</v>
      </c>
      <c r="F2324" s="1">
        <v>45</v>
      </c>
      <c r="G2324" s="1">
        <v>24</v>
      </c>
      <c r="H2324" s="1">
        <v>747.39</v>
      </c>
      <c r="L2324" t="str">
        <f t="shared" si="36"/>
        <v>19c89c19</v>
      </c>
      <c r="M2324" s="7">
        <v>47344</v>
      </c>
      <c r="N2324" t="str">
        <f>PROPER(Table1[[#This Row],[Region]])</f>
        <v>West</v>
      </c>
      <c r="O2324" t="str">
        <f>PROPER(Table1[[#This Row],[Product Category]])</f>
        <v>Furniture</v>
      </c>
      <c r="P2324">
        <f>ROUND(Table1[[#This Row],[Sales Amount]],1)</f>
        <v>908.5</v>
      </c>
      <c r="Q2324">
        <f>Table1[[#This Row],[Quantity Sold]]</f>
        <v>45</v>
      </c>
      <c r="R2324">
        <f>Table1[[#This Row],[Discount (%)]]</f>
        <v>24</v>
      </c>
      <c r="S2324">
        <f>Table1[[#This Row],[Profit]]</f>
        <v>747.39</v>
      </c>
    </row>
    <row r="2325" spans="1:19" ht="13.8">
      <c r="A2325" s="1" t="s">
        <v>2290</v>
      </c>
      <c r="B2325" s="7">
        <v>47345</v>
      </c>
      <c r="C2325" s="2" t="s">
        <v>3941</v>
      </c>
      <c r="D2325" s="4" t="s">
        <v>3946</v>
      </c>
      <c r="E2325" s="1">
        <v>3844.89</v>
      </c>
      <c r="F2325" s="1">
        <v>35</v>
      </c>
      <c r="G2325" s="1">
        <v>36</v>
      </c>
      <c r="H2325" s="1">
        <v>417.33</v>
      </c>
      <c r="L2325" t="str">
        <f t="shared" si="36"/>
        <v>8b43cdba</v>
      </c>
      <c r="M2325" s="7">
        <v>47345</v>
      </c>
      <c r="N2325" t="str">
        <f>PROPER(Table1[[#This Row],[Region]])</f>
        <v>North</v>
      </c>
      <c r="O2325" t="str">
        <f>PROPER(Table1[[#This Row],[Product Category]])</f>
        <v>Electronics</v>
      </c>
      <c r="P2325">
        <f>ROUND(Table1[[#This Row],[Sales Amount]],1)</f>
        <v>3844.9</v>
      </c>
      <c r="Q2325">
        <f>Table1[[#This Row],[Quantity Sold]]</f>
        <v>35</v>
      </c>
      <c r="R2325">
        <f>Table1[[#This Row],[Discount (%)]]</f>
        <v>36</v>
      </c>
      <c r="S2325">
        <f>Table1[[#This Row],[Profit]]</f>
        <v>417.33</v>
      </c>
    </row>
    <row r="2326" spans="1:19" ht="13.8">
      <c r="A2326" s="1" t="s">
        <v>2291</v>
      </c>
      <c r="B2326" s="7">
        <v>47346</v>
      </c>
      <c r="C2326" s="2" t="s">
        <v>3942</v>
      </c>
      <c r="D2326" s="4" t="s">
        <v>3946</v>
      </c>
      <c r="E2326" s="1">
        <v>1009.31</v>
      </c>
      <c r="F2326" s="1">
        <v>48</v>
      </c>
      <c r="G2326" s="1">
        <v>19</v>
      </c>
      <c r="H2326" s="1">
        <v>1463.66</v>
      </c>
      <c r="L2326" t="str">
        <f t="shared" si="36"/>
        <v>f4e5baf1</v>
      </c>
      <c r="M2326" s="7">
        <v>47346</v>
      </c>
      <c r="N2326" t="str">
        <f>PROPER(Table1[[#This Row],[Region]])</f>
        <v>West</v>
      </c>
      <c r="O2326" t="str">
        <f>PROPER(Table1[[#This Row],[Product Category]])</f>
        <v>Electronics</v>
      </c>
      <c r="P2326">
        <f>ROUND(Table1[[#This Row],[Sales Amount]],1)</f>
        <v>1009.3</v>
      </c>
      <c r="Q2326">
        <f>Table1[[#This Row],[Quantity Sold]]</f>
        <v>48</v>
      </c>
      <c r="R2326">
        <f>Table1[[#This Row],[Discount (%)]]</f>
        <v>19</v>
      </c>
      <c r="S2326">
        <f>Table1[[#This Row],[Profit]]</f>
        <v>1463.66</v>
      </c>
    </row>
    <row r="2327" spans="1:19" ht="13.8">
      <c r="A2327" s="1" t="s">
        <v>2292</v>
      </c>
      <c r="B2327" s="7">
        <v>47347</v>
      </c>
      <c r="C2327" s="2" t="s">
        <v>3943</v>
      </c>
      <c r="D2327" s="4" t="s">
        <v>3946</v>
      </c>
      <c r="E2327" s="1">
        <v>1885.48</v>
      </c>
      <c r="F2327" s="1">
        <v>24</v>
      </c>
      <c r="G2327" s="1">
        <v>0</v>
      </c>
      <c r="H2327" s="1">
        <v>720.72</v>
      </c>
      <c r="L2327" t="str">
        <f t="shared" si="36"/>
        <v>2d8e3945</v>
      </c>
      <c r="M2327" s="7">
        <v>47347</v>
      </c>
      <c r="N2327" t="str">
        <f>PROPER(Table1[[#This Row],[Region]])</f>
        <v>East</v>
      </c>
      <c r="O2327" t="str">
        <f>PROPER(Table1[[#This Row],[Product Category]])</f>
        <v>Electronics</v>
      </c>
      <c r="P2327">
        <f>ROUND(Table1[[#This Row],[Sales Amount]],1)</f>
        <v>1885.5</v>
      </c>
      <c r="Q2327">
        <f>Table1[[#This Row],[Quantity Sold]]</f>
        <v>24</v>
      </c>
      <c r="R2327">
        <f>Table1[[#This Row],[Discount (%)]]</f>
        <v>0</v>
      </c>
      <c r="S2327">
        <f>Table1[[#This Row],[Profit]]</f>
        <v>720.72</v>
      </c>
    </row>
    <row r="2328" spans="1:19" ht="13.8">
      <c r="A2328" s="1" t="s">
        <v>2293</v>
      </c>
      <c r="B2328" s="7">
        <v>47348</v>
      </c>
      <c r="C2328" s="2" t="s">
        <v>3941</v>
      </c>
      <c r="D2328" s="4" t="s">
        <v>92</v>
      </c>
      <c r="E2328" s="1">
        <v>4729.37</v>
      </c>
      <c r="F2328" s="1">
        <v>4</v>
      </c>
      <c r="G2328" s="1">
        <v>26</v>
      </c>
      <c r="H2328" s="1">
        <v>1338.86</v>
      </c>
      <c r="L2328" t="str">
        <f t="shared" si="36"/>
        <v>3b49fd5b</v>
      </c>
      <c r="M2328" s="7">
        <v>47348</v>
      </c>
      <c r="N2328" t="str">
        <f>PROPER(Table1[[#This Row],[Region]])</f>
        <v>North</v>
      </c>
      <c r="O2328" t="str">
        <f>PROPER(Table1[[#This Row],[Product Category]])</f>
        <v>Groceries</v>
      </c>
      <c r="P2328">
        <f>ROUND(Table1[[#This Row],[Sales Amount]],1)</f>
        <v>4729.3999999999996</v>
      </c>
      <c r="Q2328">
        <f>Table1[[#This Row],[Quantity Sold]]</f>
        <v>4</v>
      </c>
      <c r="R2328">
        <f>Table1[[#This Row],[Discount (%)]]</f>
        <v>26</v>
      </c>
      <c r="S2328">
        <f>Table1[[#This Row],[Profit]]</f>
        <v>1338.86</v>
      </c>
    </row>
    <row r="2329" spans="1:19" ht="13.8">
      <c r="A2329" s="1" t="s">
        <v>2294</v>
      </c>
      <c r="B2329" s="7">
        <v>47349</v>
      </c>
      <c r="C2329" s="2" t="s">
        <v>3942</v>
      </c>
      <c r="D2329" s="4" t="s">
        <v>1661</v>
      </c>
      <c r="E2329" s="1">
        <v>1598.44</v>
      </c>
      <c r="F2329" s="1">
        <v>40</v>
      </c>
      <c r="G2329" s="1">
        <v>49</v>
      </c>
      <c r="H2329" s="1">
        <v>175.19</v>
      </c>
      <c r="L2329" t="str">
        <f t="shared" si="36"/>
        <v>a093225e</v>
      </c>
      <c r="M2329" s="7">
        <v>47349</v>
      </c>
      <c r="N2329" t="str">
        <f>PROPER(Table1[[#This Row],[Region]])</f>
        <v>West</v>
      </c>
      <c r="O2329" t="str">
        <f>PROPER(Table1[[#This Row],[Product Category]])</f>
        <v>Furniture</v>
      </c>
      <c r="P2329">
        <f>ROUND(Table1[[#This Row],[Sales Amount]],1)</f>
        <v>1598.4</v>
      </c>
      <c r="Q2329">
        <f>Table1[[#This Row],[Quantity Sold]]</f>
        <v>40</v>
      </c>
      <c r="R2329">
        <f>Table1[[#This Row],[Discount (%)]]</f>
        <v>49</v>
      </c>
      <c r="S2329">
        <f>Table1[[#This Row],[Profit]]</f>
        <v>175.19</v>
      </c>
    </row>
    <row r="2330" spans="1:19" ht="13.8">
      <c r="A2330" s="1" t="s">
        <v>2295</v>
      </c>
      <c r="B2330" s="7">
        <v>47350</v>
      </c>
      <c r="C2330" s="2" t="s">
        <v>3943</v>
      </c>
      <c r="D2330" s="4" t="s">
        <v>1661</v>
      </c>
      <c r="E2330" s="1">
        <v>3324.85</v>
      </c>
      <c r="F2330" s="1">
        <v>27</v>
      </c>
      <c r="G2330" s="1">
        <v>36</v>
      </c>
      <c r="H2330" s="1">
        <v>1725.89</v>
      </c>
      <c r="L2330" t="str">
        <f t="shared" si="36"/>
        <v>c81ebbf9</v>
      </c>
      <c r="M2330" s="7">
        <v>47350</v>
      </c>
      <c r="N2330" t="str">
        <f>PROPER(Table1[[#This Row],[Region]])</f>
        <v>East</v>
      </c>
      <c r="O2330" t="str">
        <f>PROPER(Table1[[#This Row],[Product Category]])</f>
        <v>Furniture</v>
      </c>
      <c r="P2330">
        <f>ROUND(Table1[[#This Row],[Sales Amount]],1)</f>
        <v>3324.9</v>
      </c>
      <c r="Q2330">
        <f>Table1[[#This Row],[Quantity Sold]]</f>
        <v>27</v>
      </c>
      <c r="R2330">
        <f>Table1[[#This Row],[Discount (%)]]</f>
        <v>36</v>
      </c>
      <c r="S2330">
        <f>Table1[[#This Row],[Profit]]</f>
        <v>1725.89</v>
      </c>
    </row>
    <row r="2331" spans="1:19" ht="13.8">
      <c r="A2331" s="1" t="s">
        <v>2296</v>
      </c>
      <c r="B2331" s="7">
        <v>47351</v>
      </c>
      <c r="C2331" s="2" t="s">
        <v>3941</v>
      </c>
      <c r="D2331" s="4" t="s">
        <v>1661</v>
      </c>
      <c r="E2331" s="1">
        <v>3186.76</v>
      </c>
      <c r="F2331" s="1">
        <v>41</v>
      </c>
      <c r="G2331" s="1">
        <v>44</v>
      </c>
      <c r="H2331" s="1">
        <v>1078.52</v>
      </c>
      <c r="L2331" t="str">
        <f t="shared" si="36"/>
        <v>34f04c50</v>
      </c>
      <c r="M2331" s="7">
        <v>47351</v>
      </c>
      <c r="N2331" t="str">
        <f>PROPER(Table1[[#This Row],[Region]])</f>
        <v>North</v>
      </c>
      <c r="O2331" t="str">
        <f>PROPER(Table1[[#This Row],[Product Category]])</f>
        <v>Furniture</v>
      </c>
      <c r="P2331">
        <f>ROUND(Table1[[#This Row],[Sales Amount]],1)</f>
        <v>3186.8</v>
      </c>
      <c r="Q2331">
        <f>Table1[[#This Row],[Quantity Sold]]</f>
        <v>41</v>
      </c>
      <c r="R2331">
        <f>Table1[[#This Row],[Discount (%)]]</f>
        <v>44</v>
      </c>
      <c r="S2331">
        <f>Table1[[#This Row],[Profit]]</f>
        <v>1078.52</v>
      </c>
    </row>
    <row r="2332" spans="1:19" ht="13.8">
      <c r="A2332" s="1" t="s">
        <v>2297</v>
      </c>
      <c r="B2332" s="7">
        <v>47352</v>
      </c>
      <c r="C2332" s="2" t="s">
        <v>3943</v>
      </c>
      <c r="D2332" s="4" t="s">
        <v>1661</v>
      </c>
      <c r="E2332" s="1">
        <v>3592.07</v>
      </c>
      <c r="F2332" s="1">
        <v>11</v>
      </c>
      <c r="G2332" s="1">
        <v>19</v>
      </c>
      <c r="H2332" s="1">
        <v>941.13</v>
      </c>
      <c r="L2332" t="str">
        <f t="shared" si="36"/>
        <v>72fc9f9a</v>
      </c>
      <c r="M2332" s="7">
        <v>47352</v>
      </c>
      <c r="N2332" t="str">
        <f>PROPER(Table1[[#This Row],[Region]])</f>
        <v>East</v>
      </c>
      <c r="O2332" t="str">
        <f>PROPER(Table1[[#This Row],[Product Category]])</f>
        <v>Furniture</v>
      </c>
      <c r="P2332">
        <f>ROUND(Table1[[#This Row],[Sales Amount]],1)</f>
        <v>3592.1</v>
      </c>
      <c r="Q2332">
        <f>Table1[[#This Row],[Quantity Sold]]</f>
        <v>11</v>
      </c>
      <c r="R2332">
        <f>Table1[[#This Row],[Discount (%)]]</f>
        <v>19</v>
      </c>
      <c r="S2332">
        <f>Table1[[#This Row],[Profit]]</f>
        <v>941.13</v>
      </c>
    </row>
    <row r="2333" spans="1:19" ht="13.8">
      <c r="A2333" s="1" t="s">
        <v>2298</v>
      </c>
      <c r="B2333" s="7">
        <v>47353</v>
      </c>
      <c r="C2333" s="2" t="s">
        <v>3944</v>
      </c>
      <c r="D2333" s="4" t="s">
        <v>3945</v>
      </c>
      <c r="E2333" s="1">
        <v>4359.7299999999996</v>
      </c>
      <c r="F2333" s="1">
        <v>2</v>
      </c>
      <c r="G2333" s="1">
        <v>28</v>
      </c>
      <c r="H2333" s="1">
        <v>1981.21</v>
      </c>
      <c r="L2333" t="str">
        <f t="shared" si="36"/>
        <v>dedfeeb5</v>
      </c>
      <c r="M2333" s="7">
        <v>47353</v>
      </c>
      <c r="N2333" t="str">
        <f>PROPER(Table1[[#This Row],[Region]])</f>
        <v>South</v>
      </c>
      <c r="O2333" t="str">
        <f>PROPER(Table1[[#This Row],[Product Category]])</f>
        <v>Sports</v>
      </c>
      <c r="P2333">
        <f>ROUND(Table1[[#This Row],[Sales Amount]],1)</f>
        <v>4359.7</v>
      </c>
      <c r="Q2333">
        <f>Table1[[#This Row],[Quantity Sold]]</f>
        <v>2</v>
      </c>
      <c r="R2333">
        <f>Table1[[#This Row],[Discount (%)]]</f>
        <v>28</v>
      </c>
      <c r="S2333">
        <f>Table1[[#This Row],[Profit]]</f>
        <v>1981.21</v>
      </c>
    </row>
    <row r="2334" spans="1:19" ht="13.8">
      <c r="A2334" s="1" t="s">
        <v>2299</v>
      </c>
      <c r="B2334" s="7">
        <v>47354</v>
      </c>
      <c r="C2334" s="2" t="s">
        <v>3941</v>
      </c>
      <c r="D2334" s="4" t="s">
        <v>1661</v>
      </c>
      <c r="E2334" s="1">
        <v>1748.1</v>
      </c>
      <c r="F2334" s="1">
        <v>48</v>
      </c>
      <c r="G2334" s="1">
        <v>49</v>
      </c>
      <c r="H2334" s="1">
        <v>598.1</v>
      </c>
      <c r="L2334" t="str">
        <f t="shared" si="36"/>
        <v>0d8f1304</v>
      </c>
      <c r="M2334" s="7">
        <v>47354</v>
      </c>
      <c r="N2334" t="str">
        <f>PROPER(Table1[[#This Row],[Region]])</f>
        <v>North</v>
      </c>
      <c r="O2334" t="str">
        <f>PROPER(Table1[[#This Row],[Product Category]])</f>
        <v>Furniture</v>
      </c>
      <c r="P2334">
        <f>ROUND(Table1[[#This Row],[Sales Amount]],1)</f>
        <v>1748.1</v>
      </c>
      <c r="Q2334">
        <f>Table1[[#This Row],[Quantity Sold]]</f>
        <v>48</v>
      </c>
      <c r="R2334">
        <f>Table1[[#This Row],[Discount (%)]]</f>
        <v>49</v>
      </c>
      <c r="S2334">
        <f>Table1[[#This Row],[Profit]]</f>
        <v>598.1</v>
      </c>
    </row>
    <row r="2335" spans="1:19" ht="13.8">
      <c r="A2335" s="1" t="s">
        <v>2300</v>
      </c>
      <c r="B2335" s="7">
        <v>47355</v>
      </c>
      <c r="C2335" s="2" t="s">
        <v>3943</v>
      </c>
      <c r="D2335" s="4" t="s">
        <v>3946</v>
      </c>
      <c r="E2335" s="1">
        <v>98.55</v>
      </c>
      <c r="F2335" s="1">
        <v>39</v>
      </c>
      <c r="G2335" s="1">
        <v>40</v>
      </c>
      <c r="H2335" s="1">
        <v>1676.09</v>
      </c>
      <c r="L2335" t="str">
        <f t="shared" si="36"/>
        <v>bb6d9fab</v>
      </c>
      <c r="M2335" s="7">
        <v>47355</v>
      </c>
      <c r="N2335" t="str">
        <f>PROPER(Table1[[#This Row],[Region]])</f>
        <v>East</v>
      </c>
      <c r="O2335" t="str">
        <f>PROPER(Table1[[#This Row],[Product Category]])</f>
        <v>Electronics</v>
      </c>
      <c r="P2335">
        <f>ROUND(Table1[[#This Row],[Sales Amount]],1)</f>
        <v>98.6</v>
      </c>
      <c r="Q2335">
        <f>Table1[[#This Row],[Quantity Sold]]</f>
        <v>39</v>
      </c>
      <c r="R2335">
        <f>Table1[[#This Row],[Discount (%)]]</f>
        <v>40</v>
      </c>
      <c r="S2335">
        <f>Table1[[#This Row],[Profit]]</f>
        <v>1676.09</v>
      </c>
    </row>
    <row r="2336" spans="1:19" ht="13.8">
      <c r="A2336" s="1">
        <v>21862293</v>
      </c>
      <c r="B2336" s="7">
        <v>47356</v>
      </c>
      <c r="C2336" s="2" t="s">
        <v>3943</v>
      </c>
      <c r="D2336" s="4" t="s">
        <v>3945</v>
      </c>
      <c r="E2336" s="1">
        <v>1654.46</v>
      </c>
      <c r="F2336" s="1">
        <v>31</v>
      </c>
      <c r="G2336" s="1">
        <v>34</v>
      </c>
      <c r="H2336" s="1">
        <v>332.68</v>
      </c>
      <c r="L2336" t="str">
        <f t="shared" si="36"/>
        <v>21862293</v>
      </c>
      <c r="M2336" s="7">
        <v>47356</v>
      </c>
      <c r="N2336" t="str">
        <f>PROPER(Table1[[#This Row],[Region]])</f>
        <v>East</v>
      </c>
      <c r="O2336" t="str">
        <f>PROPER(Table1[[#This Row],[Product Category]])</f>
        <v>Sports</v>
      </c>
      <c r="P2336">
        <f>ROUND(Table1[[#This Row],[Sales Amount]],1)</f>
        <v>1654.5</v>
      </c>
      <c r="Q2336">
        <f>Table1[[#This Row],[Quantity Sold]]</f>
        <v>31</v>
      </c>
      <c r="R2336">
        <f>Table1[[#This Row],[Discount (%)]]</f>
        <v>34</v>
      </c>
      <c r="S2336">
        <f>Table1[[#This Row],[Profit]]</f>
        <v>332.68</v>
      </c>
    </row>
    <row r="2337" spans="1:19" ht="13.8">
      <c r="A2337" s="1" t="s">
        <v>2301</v>
      </c>
      <c r="B2337" s="7">
        <v>47357</v>
      </c>
      <c r="C2337" s="2" t="s">
        <v>3941</v>
      </c>
      <c r="D2337" s="4" t="s">
        <v>3945</v>
      </c>
      <c r="E2337" s="1">
        <v>600.80999999999995</v>
      </c>
      <c r="F2337" s="1">
        <v>7</v>
      </c>
      <c r="G2337" s="1">
        <v>48</v>
      </c>
      <c r="H2337" s="1">
        <v>1760.1</v>
      </c>
      <c r="L2337" t="str">
        <f t="shared" si="36"/>
        <v>a35641b8</v>
      </c>
      <c r="M2337" s="7">
        <v>47357</v>
      </c>
      <c r="N2337" t="str">
        <f>PROPER(Table1[[#This Row],[Region]])</f>
        <v>North</v>
      </c>
      <c r="O2337" t="str">
        <f>PROPER(Table1[[#This Row],[Product Category]])</f>
        <v>Sports</v>
      </c>
      <c r="P2337">
        <f>ROUND(Table1[[#This Row],[Sales Amount]],1)</f>
        <v>600.79999999999995</v>
      </c>
      <c r="Q2337">
        <f>Table1[[#This Row],[Quantity Sold]]</f>
        <v>7</v>
      </c>
      <c r="R2337">
        <f>Table1[[#This Row],[Discount (%)]]</f>
        <v>48</v>
      </c>
      <c r="S2337">
        <f>Table1[[#This Row],[Profit]]</f>
        <v>1760.1</v>
      </c>
    </row>
    <row r="2338" spans="1:19" ht="13.8">
      <c r="A2338" s="1" t="s">
        <v>2302</v>
      </c>
      <c r="B2338" s="7">
        <v>47358</v>
      </c>
      <c r="C2338" s="2" t="s">
        <v>3941</v>
      </c>
      <c r="D2338" s="4" t="s">
        <v>1661</v>
      </c>
      <c r="E2338" s="1">
        <v>1290.42</v>
      </c>
      <c r="F2338" s="1">
        <v>47</v>
      </c>
      <c r="G2338" s="1">
        <v>0</v>
      </c>
      <c r="H2338" s="1">
        <v>1024.17</v>
      </c>
      <c r="L2338" t="str">
        <f t="shared" si="36"/>
        <v>1b2c8d3d</v>
      </c>
      <c r="M2338" s="7">
        <v>47358</v>
      </c>
      <c r="N2338" t="str">
        <f>PROPER(Table1[[#This Row],[Region]])</f>
        <v>North</v>
      </c>
      <c r="O2338" t="str">
        <f>PROPER(Table1[[#This Row],[Product Category]])</f>
        <v>Furniture</v>
      </c>
      <c r="P2338">
        <f>ROUND(Table1[[#This Row],[Sales Amount]],1)</f>
        <v>1290.4000000000001</v>
      </c>
      <c r="Q2338">
        <f>Table1[[#This Row],[Quantity Sold]]</f>
        <v>47</v>
      </c>
      <c r="R2338">
        <f>Table1[[#This Row],[Discount (%)]]</f>
        <v>0</v>
      </c>
      <c r="S2338">
        <f>Table1[[#This Row],[Profit]]</f>
        <v>1024.17</v>
      </c>
    </row>
    <row r="2339" spans="1:19" ht="13.8">
      <c r="A2339" s="1" t="s">
        <v>2303</v>
      </c>
      <c r="B2339" s="7">
        <v>47359</v>
      </c>
      <c r="C2339" s="2" t="s">
        <v>3941</v>
      </c>
      <c r="D2339" s="4" t="s">
        <v>1489</v>
      </c>
      <c r="E2339" s="1">
        <v>1520.72</v>
      </c>
      <c r="F2339" s="1">
        <v>9</v>
      </c>
      <c r="G2339" s="1">
        <v>7</v>
      </c>
      <c r="H2339" s="1">
        <v>1906.47</v>
      </c>
      <c r="L2339" t="str">
        <f t="shared" si="36"/>
        <v>0b9e6fb8</v>
      </c>
      <c r="M2339" s="7">
        <v>47359</v>
      </c>
      <c r="N2339" t="str">
        <f>PROPER(Table1[[#This Row],[Region]])</f>
        <v>North</v>
      </c>
      <c r="O2339" t="str">
        <f>PROPER(Table1[[#This Row],[Product Category]])</f>
        <v>Clothing</v>
      </c>
      <c r="P2339">
        <f>ROUND(Table1[[#This Row],[Sales Amount]],1)</f>
        <v>1520.7</v>
      </c>
      <c r="Q2339">
        <f>Table1[[#This Row],[Quantity Sold]]</f>
        <v>9</v>
      </c>
      <c r="R2339">
        <f>Table1[[#This Row],[Discount (%)]]</f>
        <v>7</v>
      </c>
      <c r="S2339">
        <f>Table1[[#This Row],[Profit]]</f>
        <v>1906.47</v>
      </c>
    </row>
    <row r="2340" spans="1:19" ht="13.8">
      <c r="A2340" s="1" t="s">
        <v>2304</v>
      </c>
      <c r="B2340" s="7">
        <v>47360</v>
      </c>
      <c r="C2340" s="2" t="s">
        <v>3942</v>
      </c>
      <c r="D2340" s="4" t="s">
        <v>1489</v>
      </c>
      <c r="E2340" s="1">
        <v>3910.99</v>
      </c>
      <c r="F2340" s="1">
        <v>48</v>
      </c>
      <c r="G2340" s="1">
        <v>20</v>
      </c>
      <c r="H2340" s="1">
        <v>1065.9100000000001</v>
      </c>
      <c r="L2340" t="str">
        <f t="shared" si="36"/>
        <v>c5f26145</v>
      </c>
      <c r="M2340" s="7">
        <v>47360</v>
      </c>
      <c r="N2340" t="str">
        <f>PROPER(Table1[[#This Row],[Region]])</f>
        <v>West</v>
      </c>
      <c r="O2340" t="str">
        <f>PROPER(Table1[[#This Row],[Product Category]])</f>
        <v>Clothing</v>
      </c>
      <c r="P2340">
        <f>ROUND(Table1[[#This Row],[Sales Amount]],1)</f>
        <v>3911</v>
      </c>
      <c r="Q2340">
        <f>Table1[[#This Row],[Quantity Sold]]</f>
        <v>48</v>
      </c>
      <c r="R2340">
        <f>Table1[[#This Row],[Discount (%)]]</f>
        <v>20</v>
      </c>
      <c r="S2340">
        <f>Table1[[#This Row],[Profit]]</f>
        <v>1065.9100000000001</v>
      </c>
    </row>
    <row r="2341" spans="1:19" ht="13.8">
      <c r="A2341" s="1" t="s">
        <v>2305</v>
      </c>
      <c r="B2341" s="7">
        <v>47361</v>
      </c>
      <c r="C2341" s="2" t="s">
        <v>3944</v>
      </c>
      <c r="D2341" s="4" t="s">
        <v>3945</v>
      </c>
      <c r="E2341" s="1">
        <v>1697.08</v>
      </c>
      <c r="F2341" s="1">
        <v>34</v>
      </c>
      <c r="G2341" s="1">
        <v>29</v>
      </c>
      <c r="H2341" s="1">
        <v>1616.7</v>
      </c>
      <c r="L2341" t="str">
        <f t="shared" si="36"/>
        <v>cd83f2ed</v>
      </c>
      <c r="M2341" s="7">
        <v>47361</v>
      </c>
      <c r="N2341" t="str">
        <f>PROPER(Table1[[#This Row],[Region]])</f>
        <v>South</v>
      </c>
      <c r="O2341" t="str">
        <f>PROPER(Table1[[#This Row],[Product Category]])</f>
        <v>Sports</v>
      </c>
      <c r="P2341">
        <f>ROUND(Table1[[#This Row],[Sales Amount]],1)</f>
        <v>1697.1</v>
      </c>
      <c r="Q2341">
        <f>Table1[[#This Row],[Quantity Sold]]</f>
        <v>34</v>
      </c>
      <c r="R2341">
        <f>Table1[[#This Row],[Discount (%)]]</f>
        <v>29</v>
      </c>
      <c r="S2341">
        <f>Table1[[#This Row],[Profit]]</f>
        <v>1616.7</v>
      </c>
    </row>
    <row r="2342" spans="1:19" ht="13.8">
      <c r="A2342" s="1" t="s">
        <v>2306</v>
      </c>
      <c r="B2342" s="7">
        <v>47362</v>
      </c>
      <c r="C2342" s="2" t="s">
        <v>3944</v>
      </c>
      <c r="D2342" s="4" t="s">
        <v>1661</v>
      </c>
      <c r="E2342" s="1">
        <v>2229.36</v>
      </c>
      <c r="F2342" s="1">
        <v>50</v>
      </c>
      <c r="G2342" s="1">
        <v>4</v>
      </c>
      <c r="H2342" s="1">
        <v>1247.32</v>
      </c>
      <c r="L2342" t="str">
        <f t="shared" si="36"/>
        <v>4c4e43ae</v>
      </c>
      <c r="M2342" s="7">
        <v>47362</v>
      </c>
      <c r="N2342" t="str">
        <f>PROPER(Table1[[#This Row],[Region]])</f>
        <v>South</v>
      </c>
      <c r="O2342" t="str">
        <f>PROPER(Table1[[#This Row],[Product Category]])</f>
        <v>Furniture</v>
      </c>
      <c r="P2342">
        <f>ROUND(Table1[[#This Row],[Sales Amount]],1)</f>
        <v>2229.4</v>
      </c>
      <c r="Q2342">
        <f>Table1[[#This Row],[Quantity Sold]]</f>
        <v>50</v>
      </c>
      <c r="R2342">
        <f>Table1[[#This Row],[Discount (%)]]</f>
        <v>4</v>
      </c>
      <c r="S2342">
        <f>Table1[[#This Row],[Profit]]</f>
        <v>1247.32</v>
      </c>
    </row>
    <row r="2343" spans="1:19" ht="13.8">
      <c r="A2343" s="1" t="s">
        <v>2307</v>
      </c>
      <c r="B2343" s="7">
        <v>47363</v>
      </c>
      <c r="C2343" s="2" t="s">
        <v>3941</v>
      </c>
      <c r="D2343" s="4" t="s">
        <v>92</v>
      </c>
      <c r="E2343" s="1">
        <v>3168.22</v>
      </c>
      <c r="F2343" s="1">
        <v>41</v>
      </c>
      <c r="G2343" s="1">
        <v>10</v>
      </c>
      <c r="H2343" s="1">
        <v>443.6</v>
      </c>
      <c r="L2343" t="str">
        <f t="shared" si="36"/>
        <v>157414f1</v>
      </c>
      <c r="M2343" s="7">
        <v>47363</v>
      </c>
      <c r="N2343" t="str">
        <f>PROPER(Table1[[#This Row],[Region]])</f>
        <v>North</v>
      </c>
      <c r="O2343" t="str">
        <f>PROPER(Table1[[#This Row],[Product Category]])</f>
        <v>Groceries</v>
      </c>
      <c r="P2343">
        <f>ROUND(Table1[[#This Row],[Sales Amount]],1)</f>
        <v>3168.2</v>
      </c>
      <c r="Q2343">
        <f>Table1[[#This Row],[Quantity Sold]]</f>
        <v>41</v>
      </c>
      <c r="R2343">
        <f>Table1[[#This Row],[Discount (%)]]</f>
        <v>10</v>
      </c>
      <c r="S2343">
        <f>Table1[[#This Row],[Profit]]</f>
        <v>443.6</v>
      </c>
    </row>
    <row r="2344" spans="1:19" ht="13.8">
      <c r="A2344" s="1" t="s">
        <v>2308</v>
      </c>
      <c r="B2344" s="7">
        <v>47364</v>
      </c>
      <c r="C2344" s="2" t="s">
        <v>3941</v>
      </c>
      <c r="D2344" s="4" t="s">
        <v>92</v>
      </c>
      <c r="E2344" s="1">
        <v>4923.2</v>
      </c>
      <c r="F2344" s="1">
        <v>39</v>
      </c>
      <c r="G2344" s="1">
        <v>17</v>
      </c>
      <c r="H2344" s="1">
        <v>275.07</v>
      </c>
      <c r="L2344" t="str">
        <f t="shared" si="36"/>
        <v>f0e48faf</v>
      </c>
      <c r="M2344" s="7">
        <v>47364</v>
      </c>
      <c r="N2344" t="str">
        <f>PROPER(Table1[[#This Row],[Region]])</f>
        <v>North</v>
      </c>
      <c r="O2344" t="str">
        <f>PROPER(Table1[[#This Row],[Product Category]])</f>
        <v>Groceries</v>
      </c>
      <c r="P2344">
        <f>ROUND(Table1[[#This Row],[Sales Amount]],1)</f>
        <v>4923.2</v>
      </c>
      <c r="Q2344">
        <f>Table1[[#This Row],[Quantity Sold]]</f>
        <v>39</v>
      </c>
      <c r="R2344">
        <f>Table1[[#This Row],[Discount (%)]]</f>
        <v>17</v>
      </c>
      <c r="S2344">
        <f>Table1[[#This Row],[Profit]]</f>
        <v>275.07</v>
      </c>
    </row>
    <row r="2345" spans="1:19" ht="13.8">
      <c r="A2345" s="1" t="s">
        <v>2309</v>
      </c>
      <c r="B2345" s="7">
        <v>47365</v>
      </c>
      <c r="C2345" s="2" t="s">
        <v>3944</v>
      </c>
      <c r="D2345" s="4" t="s">
        <v>92</v>
      </c>
      <c r="E2345" s="1">
        <v>935.99</v>
      </c>
      <c r="F2345" s="1">
        <v>30</v>
      </c>
      <c r="G2345" s="1">
        <v>0</v>
      </c>
      <c r="H2345" s="1">
        <v>516.09</v>
      </c>
      <c r="L2345" t="str">
        <f t="shared" si="36"/>
        <v>59b4d0da</v>
      </c>
      <c r="M2345" s="7">
        <v>47365</v>
      </c>
      <c r="N2345" t="str">
        <f>PROPER(Table1[[#This Row],[Region]])</f>
        <v>South</v>
      </c>
      <c r="O2345" t="str">
        <f>PROPER(Table1[[#This Row],[Product Category]])</f>
        <v>Groceries</v>
      </c>
      <c r="P2345">
        <f>ROUND(Table1[[#This Row],[Sales Amount]],1)</f>
        <v>936</v>
      </c>
      <c r="Q2345">
        <f>Table1[[#This Row],[Quantity Sold]]</f>
        <v>30</v>
      </c>
      <c r="R2345">
        <f>Table1[[#This Row],[Discount (%)]]</f>
        <v>0</v>
      </c>
      <c r="S2345">
        <f>Table1[[#This Row],[Profit]]</f>
        <v>516.09</v>
      </c>
    </row>
    <row r="2346" spans="1:19" ht="13.8">
      <c r="A2346" s="1" t="s">
        <v>2311</v>
      </c>
      <c r="B2346" s="7">
        <v>47366</v>
      </c>
      <c r="C2346" s="2" t="s">
        <v>3941</v>
      </c>
      <c r="D2346" s="4" t="s">
        <v>92</v>
      </c>
      <c r="E2346" s="1">
        <v>4618.88</v>
      </c>
      <c r="F2346" s="1">
        <v>21</v>
      </c>
      <c r="G2346" s="1">
        <v>45</v>
      </c>
      <c r="H2346" s="1">
        <v>1261.56</v>
      </c>
      <c r="L2346" t="str">
        <f t="shared" si="36"/>
        <v>b54e8b4a</v>
      </c>
      <c r="M2346" s="7">
        <v>47366</v>
      </c>
      <c r="N2346" t="str">
        <f>PROPER(Table1[[#This Row],[Region]])</f>
        <v>North</v>
      </c>
      <c r="O2346" t="str">
        <f>PROPER(Table1[[#This Row],[Product Category]])</f>
        <v>Groceries</v>
      </c>
      <c r="P2346">
        <f>ROUND(Table1[[#This Row],[Sales Amount]],1)</f>
        <v>4618.8999999999996</v>
      </c>
      <c r="Q2346">
        <f>Table1[[#This Row],[Quantity Sold]]</f>
        <v>21</v>
      </c>
      <c r="R2346">
        <f>Table1[[#This Row],[Discount (%)]]</f>
        <v>45</v>
      </c>
      <c r="S2346">
        <f>Table1[[#This Row],[Profit]]</f>
        <v>1261.56</v>
      </c>
    </row>
    <row r="2347" spans="1:19" ht="13.8">
      <c r="A2347" s="1" t="s">
        <v>2312</v>
      </c>
      <c r="B2347" s="7">
        <v>47367</v>
      </c>
      <c r="C2347" s="2" t="s">
        <v>3943</v>
      </c>
      <c r="D2347" s="4" t="s">
        <v>1661</v>
      </c>
      <c r="E2347" s="1">
        <v>2796.87</v>
      </c>
      <c r="F2347" s="1">
        <v>4</v>
      </c>
      <c r="G2347" s="1">
        <v>23</v>
      </c>
      <c r="H2347" s="1">
        <v>96.15</v>
      </c>
      <c r="L2347" t="str">
        <f t="shared" si="36"/>
        <v>36f49330</v>
      </c>
      <c r="M2347" s="7">
        <v>47367</v>
      </c>
      <c r="N2347" t="str">
        <f>PROPER(Table1[[#This Row],[Region]])</f>
        <v>East</v>
      </c>
      <c r="O2347" t="str">
        <f>PROPER(Table1[[#This Row],[Product Category]])</f>
        <v>Furniture</v>
      </c>
      <c r="P2347">
        <f>ROUND(Table1[[#This Row],[Sales Amount]],1)</f>
        <v>2796.9</v>
      </c>
      <c r="Q2347">
        <f>Table1[[#This Row],[Quantity Sold]]</f>
        <v>4</v>
      </c>
      <c r="R2347">
        <f>Table1[[#This Row],[Discount (%)]]</f>
        <v>23</v>
      </c>
      <c r="S2347">
        <f>Table1[[#This Row],[Profit]]</f>
        <v>96.15</v>
      </c>
    </row>
    <row r="2348" spans="1:19" ht="13.8">
      <c r="A2348" s="1" t="s">
        <v>2313</v>
      </c>
      <c r="B2348" s="7">
        <v>47368</v>
      </c>
      <c r="C2348" s="2" t="s">
        <v>3941</v>
      </c>
      <c r="D2348" s="4" t="s">
        <v>1661</v>
      </c>
      <c r="E2348" s="1">
        <v>2134.4699999999998</v>
      </c>
      <c r="F2348" s="1">
        <v>46</v>
      </c>
      <c r="G2348" s="1">
        <v>2</v>
      </c>
      <c r="H2348" s="1">
        <v>1244.08</v>
      </c>
      <c r="L2348" t="str">
        <f t="shared" si="36"/>
        <v>c728d5e4</v>
      </c>
      <c r="M2348" s="7">
        <v>47368</v>
      </c>
      <c r="N2348" t="str">
        <f>PROPER(Table1[[#This Row],[Region]])</f>
        <v>North</v>
      </c>
      <c r="O2348" t="str">
        <f>PROPER(Table1[[#This Row],[Product Category]])</f>
        <v>Furniture</v>
      </c>
      <c r="P2348">
        <f>ROUND(Table1[[#This Row],[Sales Amount]],1)</f>
        <v>2134.5</v>
      </c>
      <c r="Q2348">
        <f>Table1[[#This Row],[Quantity Sold]]</f>
        <v>46</v>
      </c>
      <c r="R2348">
        <f>Table1[[#This Row],[Discount (%)]]</f>
        <v>2</v>
      </c>
      <c r="S2348">
        <f>Table1[[#This Row],[Profit]]</f>
        <v>1244.08</v>
      </c>
    </row>
    <row r="2349" spans="1:19" ht="13.8">
      <c r="A2349" s="1" t="s">
        <v>2314</v>
      </c>
      <c r="B2349" s="7">
        <v>47369</v>
      </c>
      <c r="C2349" s="2" t="s">
        <v>3941</v>
      </c>
      <c r="D2349" s="4" t="s">
        <v>1489</v>
      </c>
      <c r="E2349" s="1">
        <v>4927.96</v>
      </c>
      <c r="F2349" s="1">
        <v>12</v>
      </c>
      <c r="G2349" s="1">
        <v>26</v>
      </c>
      <c r="H2349" s="1">
        <v>176.06</v>
      </c>
      <c r="L2349" t="str">
        <f t="shared" si="36"/>
        <v>8a85b0c7</v>
      </c>
      <c r="M2349" s="7">
        <v>47369</v>
      </c>
      <c r="N2349" t="str">
        <f>PROPER(Table1[[#This Row],[Region]])</f>
        <v>North</v>
      </c>
      <c r="O2349" t="str">
        <f>PROPER(Table1[[#This Row],[Product Category]])</f>
        <v>Clothing</v>
      </c>
      <c r="P2349">
        <f>ROUND(Table1[[#This Row],[Sales Amount]],1)</f>
        <v>4928</v>
      </c>
      <c r="Q2349">
        <f>Table1[[#This Row],[Quantity Sold]]</f>
        <v>12</v>
      </c>
      <c r="R2349">
        <f>Table1[[#This Row],[Discount (%)]]</f>
        <v>26</v>
      </c>
      <c r="S2349">
        <f>Table1[[#This Row],[Profit]]</f>
        <v>176.06</v>
      </c>
    </row>
    <row r="2350" spans="1:19" ht="13.8">
      <c r="A2350" s="1" t="s">
        <v>2315</v>
      </c>
      <c r="B2350" s="7">
        <v>47370</v>
      </c>
      <c r="C2350" s="2" t="s">
        <v>3943</v>
      </c>
      <c r="D2350" s="4" t="s">
        <v>1661</v>
      </c>
      <c r="E2350" s="1">
        <v>1328.4</v>
      </c>
      <c r="F2350" s="1">
        <v>46</v>
      </c>
      <c r="G2350" s="1">
        <v>16</v>
      </c>
      <c r="H2350" s="1">
        <v>1197.8399999999999</v>
      </c>
      <c r="L2350" t="str">
        <f t="shared" si="36"/>
        <v>494d5c0e</v>
      </c>
      <c r="M2350" s="7">
        <v>47370</v>
      </c>
      <c r="N2350" t="str">
        <f>PROPER(Table1[[#This Row],[Region]])</f>
        <v>East</v>
      </c>
      <c r="O2350" t="str">
        <f>PROPER(Table1[[#This Row],[Product Category]])</f>
        <v>Furniture</v>
      </c>
      <c r="P2350">
        <f>ROUND(Table1[[#This Row],[Sales Amount]],1)</f>
        <v>1328.4</v>
      </c>
      <c r="Q2350">
        <f>Table1[[#This Row],[Quantity Sold]]</f>
        <v>46</v>
      </c>
      <c r="R2350">
        <f>Table1[[#This Row],[Discount (%)]]</f>
        <v>16</v>
      </c>
      <c r="S2350">
        <f>Table1[[#This Row],[Profit]]</f>
        <v>1197.8399999999999</v>
      </c>
    </row>
    <row r="2351" spans="1:19" ht="13.8">
      <c r="A2351" s="1" t="s">
        <v>2316</v>
      </c>
      <c r="B2351" s="7">
        <v>47371</v>
      </c>
      <c r="C2351" s="2" t="s">
        <v>3942</v>
      </c>
      <c r="D2351" s="4" t="s">
        <v>1489</v>
      </c>
      <c r="E2351" s="1">
        <v>700.11</v>
      </c>
      <c r="F2351" s="1">
        <v>18</v>
      </c>
      <c r="G2351" s="1">
        <v>15</v>
      </c>
      <c r="H2351" s="1">
        <v>551.07000000000005</v>
      </c>
      <c r="L2351" t="str">
        <f t="shared" si="36"/>
        <v>d257d315</v>
      </c>
      <c r="M2351" s="7">
        <v>47371</v>
      </c>
      <c r="N2351" t="str">
        <f>PROPER(Table1[[#This Row],[Region]])</f>
        <v>West</v>
      </c>
      <c r="O2351" t="str">
        <f>PROPER(Table1[[#This Row],[Product Category]])</f>
        <v>Clothing</v>
      </c>
      <c r="P2351">
        <f>ROUND(Table1[[#This Row],[Sales Amount]],1)</f>
        <v>700.1</v>
      </c>
      <c r="Q2351">
        <f>Table1[[#This Row],[Quantity Sold]]</f>
        <v>18</v>
      </c>
      <c r="R2351">
        <f>Table1[[#This Row],[Discount (%)]]</f>
        <v>15</v>
      </c>
      <c r="S2351">
        <f>Table1[[#This Row],[Profit]]</f>
        <v>551.07000000000005</v>
      </c>
    </row>
    <row r="2352" spans="1:19" ht="13.8">
      <c r="A2352" s="1" t="s">
        <v>2317</v>
      </c>
      <c r="B2352" s="7">
        <v>47372</v>
      </c>
      <c r="C2352" s="2" t="s">
        <v>3944</v>
      </c>
      <c r="D2352" s="4" t="s">
        <v>3945</v>
      </c>
      <c r="E2352" s="1">
        <v>1725.42</v>
      </c>
      <c r="F2352" s="1">
        <v>11</v>
      </c>
      <c r="G2352" s="1">
        <v>33</v>
      </c>
      <c r="H2352" s="1">
        <v>1498.04</v>
      </c>
      <c r="L2352" t="str">
        <f t="shared" si="36"/>
        <v>71491b73</v>
      </c>
      <c r="M2352" s="7">
        <v>47372</v>
      </c>
      <c r="N2352" t="str">
        <f>PROPER(Table1[[#This Row],[Region]])</f>
        <v>South</v>
      </c>
      <c r="O2352" t="str">
        <f>PROPER(Table1[[#This Row],[Product Category]])</f>
        <v>Sports</v>
      </c>
      <c r="P2352">
        <f>ROUND(Table1[[#This Row],[Sales Amount]],1)</f>
        <v>1725.4</v>
      </c>
      <c r="Q2352">
        <f>Table1[[#This Row],[Quantity Sold]]</f>
        <v>11</v>
      </c>
      <c r="R2352">
        <f>Table1[[#This Row],[Discount (%)]]</f>
        <v>33</v>
      </c>
      <c r="S2352">
        <f>Table1[[#This Row],[Profit]]</f>
        <v>1498.04</v>
      </c>
    </row>
    <row r="2353" spans="1:19" ht="13.8">
      <c r="A2353" s="1" t="s">
        <v>2318</v>
      </c>
      <c r="B2353" s="7">
        <v>47373</v>
      </c>
      <c r="C2353" s="2" t="s">
        <v>3941</v>
      </c>
      <c r="D2353" s="4" t="s">
        <v>1489</v>
      </c>
      <c r="E2353" s="1">
        <v>4939</v>
      </c>
      <c r="F2353" s="1">
        <v>23</v>
      </c>
      <c r="G2353" s="1">
        <v>37</v>
      </c>
      <c r="H2353" s="1">
        <v>441.89</v>
      </c>
      <c r="L2353" t="str">
        <f t="shared" si="36"/>
        <v>6548a35d</v>
      </c>
      <c r="M2353" s="7">
        <v>47373</v>
      </c>
      <c r="N2353" t="str">
        <f>PROPER(Table1[[#This Row],[Region]])</f>
        <v>North</v>
      </c>
      <c r="O2353" t="str">
        <f>PROPER(Table1[[#This Row],[Product Category]])</f>
        <v>Clothing</v>
      </c>
      <c r="P2353">
        <f>ROUND(Table1[[#This Row],[Sales Amount]],1)</f>
        <v>4939</v>
      </c>
      <c r="Q2353">
        <f>Table1[[#This Row],[Quantity Sold]]</f>
        <v>23</v>
      </c>
      <c r="R2353">
        <f>Table1[[#This Row],[Discount (%)]]</f>
        <v>37</v>
      </c>
      <c r="S2353">
        <f>Table1[[#This Row],[Profit]]</f>
        <v>441.89</v>
      </c>
    </row>
    <row r="2354" spans="1:19" ht="13.8">
      <c r="A2354" s="1" t="s">
        <v>2319</v>
      </c>
      <c r="B2354" s="7">
        <v>47374</v>
      </c>
      <c r="C2354" s="2" t="s">
        <v>3942</v>
      </c>
      <c r="D2354" s="4" t="s">
        <v>3945</v>
      </c>
      <c r="E2354" s="1">
        <v>2233</v>
      </c>
      <c r="F2354" s="1">
        <v>49</v>
      </c>
      <c r="G2354" s="1">
        <v>10</v>
      </c>
      <c r="H2354" s="1">
        <v>1074.8599999999999</v>
      </c>
      <c r="L2354" t="str">
        <f t="shared" si="36"/>
        <v>d759ef7b</v>
      </c>
      <c r="M2354" s="7">
        <v>47374</v>
      </c>
      <c r="N2354" t="str">
        <f>PROPER(Table1[[#This Row],[Region]])</f>
        <v>West</v>
      </c>
      <c r="O2354" t="str">
        <f>PROPER(Table1[[#This Row],[Product Category]])</f>
        <v>Sports</v>
      </c>
      <c r="P2354">
        <f>ROUND(Table1[[#This Row],[Sales Amount]],1)</f>
        <v>2233</v>
      </c>
      <c r="Q2354">
        <f>Table1[[#This Row],[Quantity Sold]]</f>
        <v>49</v>
      </c>
      <c r="R2354">
        <f>Table1[[#This Row],[Discount (%)]]</f>
        <v>10</v>
      </c>
      <c r="S2354">
        <f>Table1[[#This Row],[Profit]]</f>
        <v>1074.8599999999999</v>
      </c>
    </row>
    <row r="2355" spans="1:19" ht="13.8">
      <c r="A2355" s="1" t="s">
        <v>2320</v>
      </c>
      <c r="B2355" s="7">
        <v>47375</v>
      </c>
      <c r="C2355" s="2" t="s">
        <v>3944</v>
      </c>
      <c r="D2355" s="4" t="s">
        <v>3945</v>
      </c>
      <c r="E2355" s="1">
        <v>1755.77</v>
      </c>
      <c r="F2355" s="1">
        <v>22</v>
      </c>
      <c r="G2355" s="1">
        <v>40</v>
      </c>
      <c r="H2355" s="1">
        <v>1762.83</v>
      </c>
      <c r="L2355" t="str">
        <f t="shared" si="36"/>
        <v>7a27389f</v>
      </c>
      <c r="M2355" s="7">
        <v>47375</v>
      </c>
      <c r="N2355" t="str">
        <f>PROPER(Table1[[#This Row],[Region]])</f>
        <v>South</v>
      </c>
      <c r="O2355" t="str">
        <f>PROPER(Table1[[#This Row],[Product Category]])</f>
        <v>Sports</v>
      </c>
      <c r="P2355">
        <f>ROUND(Table1[[#This Row],[Sales Amount]],1)</f>
        <v>1755.8</v>
      </c>
      <c r="Q2355">
        <f>Table1[[#This Row],[Quantity Sold]]</f>
        <v>22</v>
      </c>
      <c r="R2355">
        <f>Table1[[#This Row],[Discount (%)]]</f>
        <v>40</v>
      </c>
      <c r="S2355">
        <f>Table1[[#This Row],[Profit]]</f>
        <v>1762.83</v>
      </c>
    </row>
    <row r="2356" spans="1:19" ht="13.8">
      <c r="A2356" s="1" t="s">
        <v>2321</v>
      </c>
      <c r="B2356" s="7">
        <v>47376</v>
      </c>
      <c r="C2356" s="2" t="s">
        <v>3942</v>
      </c>
      <c r="D2356" s="4" t="s">
        <v>1661</v>
      </c>
      <c r="E2356" s="1">
        <v>3372.88</v>
      </c>
      <c r="F2356" s="1">
        <v>49</v>
      </c>
      <c r="G2356" s="1">
        <v>50</v>
      </c>
      <c r="H2356" s="1">
        <v>836.22</v>
      </c>
      <c r="L2356" t="str">
        <f t="shared" si="36"/>
        <v>ce7d3bfc</v>
      </c>
      <c r="M2356" s="7">
        <v>47376</v>
      </c>
      <c r="N2356" t="str">
        <f>PROPER(Table1[[#This Row],[Region]])</f>
        <v>West</v>
      </c>
      <c r="O2356" t="str">
        <f>PROPER(Table1[[#This Row],[Product Category]])</f>
        <v>Furniture</v>
      </c>
      <c r="P2356">
        <f>ROUND(Table1[[#This Row],[Sales Amount]],1)</f>
        <v>3372.9</v>
      </c>
      <c r="Q2356">
        <f>Table1[[#This Row],[Quantity Sold]]</f>
        <v>49</v>
      </c>
      <c r="R2356">
        <f>Table1[[#This Row],[Discount (%)]]</f>
        <v>50</v>
      </c>
      <c r="S2356">
        <f>Table1[[#This Row],[Profit]]</f>
        <v>836.22</v>
      </c>
    </row>
    <row r="2357" spans="1:19" ht="13.8">
      <c r="A2357" s="1" t="s">
        <v>2322</v>
      </c>
      <c r="B2357" s="7">
        <v>47377</v>
      </c>
      <c r="C2357" s="2" t="s">
        <v>3942</v>
      </c>
      <c r="D2357" s="4" t="s">
        <v>92</v>
      </c>
      <c r="E2357" s="1">
        <v>1048.94</v>
      </c>
      <c r="F2357" s="1">
        <v>26</v>
      </c>
      <c r="G2357" s="1">
        <v>23</v>
      </c>
      <c r="H2357" s="1">
        <v>956.58</v>
      </c>
      <c r="L2357" t="str">
        <f t="shared" si="36"/>
        <v>0a287603</v>
      </c>
      <c r="M2357" s="7">
        <v>47377</v>
      </c>
      <c r="N2357" t="str">
        <f>PROPER(Table1[[#This Row],[Region]])</f>
        <v>West</v>
      </c>
      <c r="O2357" t="str">
        <f>PROPER(Table1[[#This Row],[Product Category]])</f>
        <v>Groceries</v>
      </c>
      <c r="P2357">
        <f>ROUND(Table1[[#This Row],[Sales Amount]],1)</f>
        <v>1048.9000000000001</v>
      </c>
      <c r="Q2357">
        <f>Table1[[#This Row],[Quantity Sold]]</f>
        <v>26</v>
      </c>
      <c r="R2357">
        <f>Table1[[#This Row],[Discount (%)]]</f>
        <v>23</v>
      </c>
      <c r="S2357">
        <f>Table1[[#This Row],[Profit]]</f>
        <v>956.58</v>
      </c>
    </row>
    <row r="2358" spans="1:19" ht="13.8">
      <c r="A2358" s="1">
        <v>39812753</v>
      </c>
      <c r="B2358" s="7">
        <v>47378</v>
      </c>
      <c r="C2358" s="2" t="s">
        <v>3941</v>
      </c>
      <c r="D2358" s="4" t="s">
        <v>3945</v>
      </c>
      <c r="E2358" s="1">
        <v>4225.95</v>
      </c>
      <c r="F2358" s="1">
        <v>7</v>
      </c>
      <c r="G2358" s="1">
        <v>32</v>
      </c>
      <c r="H2358" s="1">
        <v>685.06</v>
      </c>
      <c r="L2358" t="str">
        <f t="shared" si="36"/>
        <v>39812753</v>
      </c>
      <c r="M2358" s="7">
        <v>47378</v>
      </c>
      <c r="N2358" t="str">
        <f>PROPER(Table1[[#This Row],[Region]])</f>
        <v>North</v>
      </c>
      <c r="O2358" t="str">
        <f>PROPER(Table1[[#This Row],[Product Category]])</f>
        <v>Sports</v>
      </c>
      <c r="P2358">
        <f>ROUND(Table1[[#This Row],[Sales Amount]],1)</f>
        <v>4226</v>
      </c>
      <c r="Q2358">
        <f>Table1[[#This Row],[Quantity Sold]]</f>
        <v>7</v>
      </c>
      <c r="R2358">
        <f>Table1[[#This Row],[Discount (%)]]</f>
        <v>32</v>
      </c>
      <c r="S2358">
        <f>Table1[[#This Row],[Profit]]</f>
        <v>685.06</v>
      </c>
    </row>
    <row r="2359" spans="1:19" ht="13.8">
      <c r="A2359" s="1" t="s">
        <v>2323</v>
      </c>
      <c r="B2359" s="7">
        <v>47379</v>
      </c>
      <c r="C2359" s="2" t="s">
        <v>3943</v>
      </c>
      <c r="D2359" s="4" t="s">
        <v>3946</v>
      </c>
      <c r="E2359" s="1">
        <v>2460.4499999999998</v>
      </c>
      <c r="F2359" s="1">
        <v>3</v>
      </c>
      <c r="G2359" s="1">
        <v>21</v>
      </c>
      <c r="H2359" s="1">
        <v>127.37</v>
      </c>
      <c r="L2359" t="str">
        <f t="shared" si="36"/>
        <v>12c8b31e</v>
      </c>
      <c r="M2359" s="7">
        <v>47379</v>
      </c>
      <c r="N2359" t="str">
        <f>PROPER(Table1[[#This Row],[Region]])</f>
        <v>East</v>
      </c>
      <c r="O2359" t="str">
        <f>PROPER(Table1[[#This Row],[Product Category]])</f>
        <v>Electronics</v>
      </c>
      <c r="P2359">
        <f>ROUND(Table1[[#This Row],[Sales Amount]],1)</f>
        <v>2460.5</v>
      </c>
      <c r="Q2359">
        <f>Table1[[#This Row],[Quantity Sold]]</f>
        <v>3</v>
      </c>
      <c r="R2359">
        <f>Table1[[#This Row],[Discount (%)]]</f>
        <v>21</v>
      </c>
      <c r="S2359">
        <f>Table1[[#This Row],[Profit]]</f>
        <v>127.37</v>
      </c>
    </row>
    <row r="2360" spans="1:19" ht="13.8">
      <c r="A2360" s="1" t="s">
        <v>2324</v>
      </c>
      <c r="B2360" s="7">
        <v>47380</v>
      </c>
      <c r="C2360" s="2" t="s">
        <v>3943</v>
      </c>
      <c r="D2360" s="4" t="s">
        <v>1489</v>
      </c>
      <c r="E2360" s="1">
        <v>2851.63</v>
      </c>
      <c r="F2360" s="1">
        <v>13</v>
      </c>
      <c r="G2360" s="1">
        <v>15</v>
      </c>
      <c r="H2360" s="1">
        <v>1111.53</v>
      </c>
      <c r="L2360" t="str">
        <f t="shared" si="36"/>
        <v>e5690e5d</v>
      </c>
      <c r="M2360" s="7">
        <v>47380</v>
      </c>
      <c r="N2360" t="str">
        <f>PROPER(Table1[[#This Row],[Region]])</f>
        <v>East</v>
      </c>
      <c r="O2360" t="str">
        <f>PROPER(Table1[[#This Row],[Product Category]])</f>
        <v>Clothing</v>
      </c>
      <c r="P2360">
        <f>ROUND(Table1[[#This Row],[Sales Amount]],1)</f>
        <v>2851.6</v>
      </c>
      <c r="Q2360">
        <f>Table1[[#This Row],[Quantity Sold]]</f>
        <v>13</v>
      </c>
      <c r="R2360">
        <f>Table1[[#This Row],[Discount (%)]]</f>
        <v>15</v>
      </c>
      <c r="S2360">
        <f>Table1[[#This Row],[Profit]]</f>
        <v>1111.53</v>
      </c>
    </row>
    <row r="2361" spans="1:19" ht="13.8">
      <c r="A2361" s="1" t="s">
        <v>2325</v>
      </c>
      <c r="B2361" s="7">
        <v>47381</v>
      </c>
      <c r="C2361" s="2" t="s">
        <v>3944</v>
      </c>
      <c r="D2361" s="4" t="s">
        <v>92</v>
      </c>
      <c r="E2361" s="1">
        <v>3984.86</v>
      </c>
      <c r="F2361" s="1">
        <v>25</v>
      </c>
      <c r="G2361" s="1">
        <v>49</v>
      </c>
      <c r="H2361" s="1">
        <v>82.5</v>
      </c>
      <c r="L2361" t="str">
        <f t="shared" si="36"/>
        <v>1d9104a8</v>
      </c>
      <c r="M2361" s="7">
        <v>47381</v>
      </c>
      <c r="N2361" t="str">
        <f>PROPER(Table1[[#This Row],[Region]])</f>
        <v>South</v>
      </c>
      <c r="O2361" t="str">
        <f>PROPER(Table1[[#This Row],[Product Category]])</f>
        <v>Groceries</v>
      </c>
      <c r="P2361">
        <f>ROUND(Table1[[#This Row],[Sales Amount]],1)</f>
        <v>3984.9</v>
      </c>
      <c r="Q2361">
        <f>Table1[[#This Row],[Quantity Sold]]</f>
        <v>25</v>
      </c>
      <c r="R2361">
        <f>Table1[[#This Row],[Discount (%)]]</f>
        <v>49</v>
      </c>
      <c r="S2361">
        <f>Table1[[#This Row],[Profit]]</f>
        <v>82.5</v>
      </c>
    </row>
    <row r="2362" spans="1:19" ht="13.8">
      <c r="A2362" s="1" t="s">
        <v>2326</v>
      </c>
      <c r="B2362" s="7">
        <v>47382</v>
      </c>
      <c r="C2362" s="2" t="s">
        <v>3942</v>
      </c>
      <c r="D2362" s="4" t="s">
        <v>3945</v>
      </c>
      <c r="E2362" s="1">
        <v>1567.51</v>
      </c>
      <c r="F2362" s="1">
        <v>42</v>
      </c>
      <c r="G2362" s="1">
        <v>46</v>
      </c>
      <c r="H2362" s="1">
        <v>1149.98</v>
      </c>
      <c r="L2362" t="str">
        <f t="shared" si="36"/>
        <v>86cf1a67</v>
      </c>
      <c r="M2362" s="7">
        <v>47382</v>
      </c>
      <c r="N2362" t="str">
        <f>PROPER(Table1[[#This Row],[Region]])</f>
        <v>West</v>
      </c>
      <c r="O2362" t="str">
        <f>PROPER(Table1[[#This Row],[Product Category]])</f>
        <v>Sports</v>
      </c>
      <c r="P2362">
        <f>ROUND(Table1[[#This Row],[Sales Amount]],1)</f>
        <v>1567.5</v>
      </c>
      <c r="Q2362">
        <f>Table1[[#This Row],[Quantity Sold]]</f>
        <v>42</v>
      </c>
      <c r="R2362">
        <f>Table1[[#This Row],[Discount (%)]]</f>
        <v>46</v>
      </c>
      <c r="S2362">
        <f>Table1[[#This Row],[Profit]]</f>
        <v>1149.98</v>
      </c>
    </row>
    <row r="2363" spans="1:19" ht="13.8">
      <c r="A2363" s="1" t="s">
        <v>2327</v>
      </c>
      <c r="B2363" s="7">
        <v>47383</v>
      </c>
      <c r="C2363" s="2" t="s">
        <v>3944</v>
      </c>
      <c r="D2363" s="4" t="s">
        <v>3946</v>
      </c>
      <c r="E2363" s="1">
        <v>1519.58</v>
      </c>
      <c r="F2363" s="1">
        <v>32</v>
      </c>
      <c r="G2363" s="1">
        <v>47</v>
      </c>
      <c r="H2363" s="1">
        <v>943.15</v>
      </c>
      <c r="L2363" t="str">
        <f t="shared" si="36"/>
        <v>c45e2c87</v>
      </c>
      <c r="M2363" s="7">
        <v>47383</v>
      </c>
      <c r="N2363" t="str">
        <f>PROPER(Table1[[#This Row],[Region]])</f>
        <v>South</v>
      </c>
      <c r="O2363" t="str">
        <f>PROPER(Table1[[#This Row],[Product Category]])</f>
        <v>Electronics</v>
      </c>
      <c r="P2363">
        <f>ROUND(Table1[[#This Row],[Sales Amount]],1)</f>
        <v>1519.6</v>
      </c>
      <c r="Q2363">
        <f>Table1[[#This Row],[Quantity Sold]]</f>
        <v>32</v>
      </c>
      <c r="R2363">
        <f>Table1[[#This Row],[Discount (%)]]</f>
        <v>47</v>
      </c>
      <c r="S2363">
        <f>Table1[[#This Row],[Profit]]</f>
        <v>943.15</v>
      </c>
    </row>
    <row r="2364" spans="1:19" ht="13.8">
      <c r="A2364" s="1" t="s">
        <v>2328</v>
      </c>
      <c r="B2364" s="7">
        <v>47384</v>
      </c>
      <c r="C2364" s="2" t="s">
        <v>3941</v>
      </c>
      <c r="D2364" s="4" t="s">
        <v>92</v>
      </c>
      <c r="E2364" s="1">
        <v>3211.79</v>
      </c>
      <c r="F2364" s="1">
        <v>35</v>
      </c>
      <c r="G2364" s="1">
        <v>34</v>
      </c>
      <c r="H2364" s="1">
        <v>1372.74</v>
      </c>
      <c r="L2364" t="str">
        <f t="shared" si="36"/>
        <v>8d155c7e</v>
      </c>
      <c r="M2364" s="7">
        <v>47384</v>
      </c>
      <c r="N2364" t="str">
        <f>PROPER(Table1[[#This Row],[Region]])</f>
        <v>North</v>
      </c>
      <c r="O2364" t="str">
        <f>PROPER(Table1[[#This Row],[Product Category]])</f>
        <v>Groceries</v>
      </c>
      <c r="P2364">
        <f>ROUND(Table1[[#This Row],[Sales Amount]],1)</f>
        <v>3211.8</v>
      </c>
      <c r="Q2364">
        <f>Table1[[#This Row],[Quantity Sold]]</f>
        <v>35</v>
      </c>
      <c r="R2364">
        <f>Table1[[#This Row],[Discount (%)]]</f>
        <v>34</v>
      </c>
      <c r="S2364">
        <f>Table1[[#This Row],[Profit]]</f>
        <v>1372.74</v>
      </c>
    </row>
    <row r="2365" spans="1:19" ht="13.8">
      <c r="A2365" s="1" t="s">
        <v>2329</v>
      </c>
      <c r="B2365" s="7">
        <v>47385</v>
      </c>
      <c r="C2365" s="2" t="s">
        <v>3942</v>
      </c>
      <c r="D2365" s="4" t="s">
        <v>92</v>
      </c>
      <c r="E2365" s="1">
        <v>795.89</v>
      </c>
      <c r="F2365" s="1">
        <v>34</v>
      </c>
      <c r="G2365" s="1">
        <v>20</v>
      </c>
      <c r="H2365" s="1">
        <v>1180.95</v>
      </c>
      <c r="L2365" t="str">
        <f t="shared" si="36"/>
        <v>13b217eb</v>
      </c>
      <c r="M2365" s="7">
        <v>47385</v>
      </c>
      <c r="N2365" t="str">
        <f>PROPER(Table1[[#This Row],[Region]])</f>
        <v>West</v>
      </c>
      <c r="O2365" t="str">
        <f>PROPER(Table1[[#This Row],[Product Category]])</f>
        <v>Groceries</v>
      </c>
      <c r="P2365">
        <f>ROUND(Table1[[#This Row],[Sales Amount]],1)</f>
        <v>795.9</v>
      </c>
      <c r="Q2365">
        <f>Table1[[#This Row],[Quantity Sold]]</f>
        <v>34</v>
      </c>
      <c r="R2365">
        <f>Table1[[#This Row],[Discount (%)]]</f>
        <v>20</v>
      </c>
      <c r="S2365">
        <f>Table1[[#This Row],[Profit]]</f>
        <v>1180.95</v>
      </c>
    </row>
    <row r="2366" spans="1:19" ht="13.8">
      <c r="A2366" s="1" t="s">
        <v>2330</v>
      </c>
      <c r="B2366" s="7">
        <v>47386</v>
      </c>
      <c r="C2366" s="2" t="s">
        <v>3941</v>
      </c>
      <c r="D2366" s="4" t="s">
        <v>92</v>
      </c>
      <c r="E2366" s="1">
        <v>2924.89</v>
      </c>
      <c r="F2366" s="1">
        <v>4</v>
      </c>
      <c r="G2366" s="1">
        <v>46</v>
      </c>
      <c r="H2366" s="1">
        <v>475.85</v>
      </c>
      <c r="L2366" t="str">
        <f t="shared" si="36"/>
        <v>d24990e1</v>
      </c>
      <c r="M2366" s="7">
        <v>47386</v>
      </c>
      <c r="N2366" t="str">
        <f>PROPER(Table1[[#This Row],[Region]])</f>
        <v>North</v>
      </c>
      <c r="O2366" t="str">
        <f>PROPER(Table1[[#This Row],[Product Category]])</f>
        <v>Groceries</v>
      </c>
      <c r="P2366">
        <f>ROUND(Table1[[#This Row],[Sales Amount]],1)</f>
        <v>2924.9</v>
      </c>
      <c r="Q2366">
        <f>Table1[[#This Row],[Quantity Sold]]</f>
        <v>4</v>
      </c>
      <c r="R2366">
        <f>Table1[[#This Row],[Discount (%)]]</f>
        <v>46</v>
      </c>
      <c r="S2366">
        <f>Table1[[#This Row],[Profit]]</f>
        <v>475.85</v>
      </c>
    </row>
    <row r="2367" spans="1:19" ht="13.8">
      <c r="A2367" s="1" t="s">
        <v>2331</v>
      </c>
      <c r="B2367" s="7">
        <v>47387</v>
      </c>
      <c r="C2367" s="2" t="s">
        <v>3943</v>
      </c>
      <c r="D2367" s="4" t="s">
        <v>1489</v>
      </c>
      <c r="E2367" s="1">
        <v>3815.34</v>
      </c>
      <c r="F2367" s="1">
        <v>6</v>
      </c>
      <c r="G2367" s="1">
        <v>39</v>
      </c>
      <c r="H2367" s="1">
        <v>414.15</v>
      </c>
      <c r="L2367" t="str">
        <f t="shared" si="36"/>
        <v>a396ea44</v>
      </c>
      <c r="M2367" s="7">
        <v>47387</v>
      </c>
      <c r="N2367" t="str">
        <f>PROPER(Table1[[#This Row],[Region]])</f>
        <v>East</v>
      </c>
      <c r="O2367" t="str">
        <f>PROPER(Table1[[#This Row],[Product Category]])</f>
        <v>Clothing</v>
      </c>
      <c r="P2367">
        <f>ROUND(Table1[[#This Row],[Sales Amount]],1)</f>
        <v>3815.3</v>
      </c>
      <c r="Q2367">
        <f>Table1[[#This Row],[Quantity Sold]]</f>
        <v>6</v>
      </c>
      <c r="R2367">
        <f>Table1[[#This Row],[Discount (%)]]</f>
        <v>39</v>
      </c>
      <c r="S2367">
        <f>Table1[[#This Row],[Profit]]</f>
        <v>414.15</v>
      </c>
    </row>
    <row r="2368" spans="1:19" ht="13.8">
      <c r="A2368" s="1" t="s">
        <v>2332</v>
      </c>
      <c r="B2368" s="7">
        <v>47388</v>
      </c>
      <c r="C2368" s="2" t="s">
        <v>3944</v>
      </c>
      <c r="D2368" s="4" t="s">
        <v>3946</v>
      </c>
      <c r="E2368" s="1">
        <v>3379.94</v>
      </c>
      <c r="F2368" s="1">
        <v>5</v>
      </c>
      <c r="G2368" s="1">
        <v>44</v>
      </c>
      <c r="H2368" s="1">
        <v>1396.27</v>
      </c>
      <c r="L2368" t="str">
        <f t="shared" si="36"/>
        <v>69363f50</v>
      </c>
      <c r="M2368" s="7">
        <v>47388</v>
      </c>
      <c r="N2368" t="str">
        <f>PROPER(Table1[[#This Row],[Region]])</f>
        <v>South</v>
      </c>
      <c r="O2368" t="str">
        <f>PROPER(Table1[[#This Row],[Product Category]])</f>
        <v>Electronics</v>
      </c>
      <c r="P2368">
        <f>ROUND(Table1[[#This Row],[Sales Amount]],1)</f>
        <v>3379.9</v>
      </c>
      <c r="Q2368">
        <f>Table1[[#This Row],[Quantity Sold]]</f>
        <v>5</v>
      </c>
      <c r="R2368">
        <f>Table1[[#This Row],[Discount (%)]]</f>
        <v>44</v>
      </c>
      <c r="S2368">
        <f>Table1[[#This Row],[Profit]]</f>
        <v>1396.27</v>
      </c>
    </row>
    <row r="2369" spans="1:19" ht="13.8">
      <c r="A2369" s="1" t="s">
        <v>2333</v>
      </c>
      <c r="B2369" s="7">
        <v>47389</v>
      </c>
      <c r="C2369" s="2" t="s">
        <v>3943</v>
      </c>
      <c r="D2369" s="4" t="s">
        <v>1661</v>
      </c>
      <c r="E2369" s="1">
        <v>2080.29</v>
      </c>
      <c r="F2369" s="1">
        <v>38</v>
      </c>
      <c r="G2369" s="1">
        <v>44</v>
      </c>
      <c r="H2369" s="1">
        <v>1735.64</v>
      </c>
      <c r="L2369" t="str">
        <f t="shared" si="36"/>
        <v>68a43219</v>
      </c>
      <c r="M2369" s="7">
        <v>47389</v>
      </c>
      <c r="N2369" t="str">
        <f>PROPER(Table1[[#This Row],[Region]])</f>
        <v>East</v>
      </c>
      <c r="O2369" t="str">
        <f>PROPER(Table1[[#This Row],[Product Category]])</f>
        <v>Furniture</v>
      </c>
      <c r="P2369">
        <f>ROUND(Table1[[#This Row],[Sales Amount]],1)</f>
        <v>2080.3000000000002</v>
      </c>
      <c r="Q2369">
        <f>Table1[[#This Row],[Quantity Sold]]</f>
        <v>38</v>
      </c>
      <c r="R2369">
        <f>Table1[[#This Row],[Discount (%)]]</f>
        <v>44</v>
      </c>
      <c r="S2369">
        <f>Table1[[#This Row],[Profit]]</f>
        <v>1735.64</v>
      </c>
    </row>
    <row r="2370" spans="1:19" ht="13.8">
      <c r="A2370" s="1" t="s">
        <v>2334</v>
      </c>
      <c r="B2370" s="7">
        <v>47390</v>
      </c>
      <c r="C2370" s="2" t="s">
        <v>3943</v>
      </c>
      <c r="D2370" s="4" t="s">
        <v>1661</v>
      </c>
      <c r="E2370" s="1">
        <v>3094.43</v>
      </c>
      <c r="F2370" s="1">
        <v>29</v>
      </c>
      <c r="G2370" s="1">
        <v>13</v>
      </c>
      <c r="H2370" s="1">
        <v>1881.93</v>
      </c>
      <c r="L2370" t="str">
        <f t="shared" ref="L2370:L2433" si="37">TRIM(A2370)</f>
        <v>2e7d83dd</v>
      </c>
      <c r="M2370" s="7">
        <v>47390</v>
      </c>
      <c r="N2370" t="str">
        <f>PROPER(Table1[[#This Row],[Region]])</f>
        <v>East</v>
      </c>
      <c r="O2370" t="str">
        <f>PROPER(Table1[[#This Row],[Product Category]])</f>
        <v>Furniture</v>
      </c>
      <c r="P2370">
        <f>ROUND(Table1[[#This Row],[Sales Amount]],1)</f>
        <v>3094.4</v>
      </c>
      <c r="Q2370">
        <f>Table1[[#This Row],[Quantity Sold]]</f>
        <v>29</v>
      </c>
      <c r="R2370">
        <f>Table1[[#This Row],[Discount (%)]]</f>
        <v>13</v>
      </c>
      <c r="S2370">
        <f>Table1[[#This Row],[Profit]]</f>
        <v>1881.93</v>
      </c>
    </row>
    <row r="2371" spans="1:19" ht="13.8">
      <c r="A2371" s="1" t="s">
        <v>2335</v>
      </c>
      <c r="B2371" s="7">
        <v>47391</v>
      </c>
      <c r="C2371" s="2" t="s">
        <v>3942</v>
      </c>
      <c r="D2371" s="4" t="s">
        <v>92</v>
      </c>
      <c r="E2371" s="1">
        <v>744.03</v>
      </c>
      <c r="F2371" s="1">
        <v>37</v>
      </c>
      <c r="G2371" s="1">
        <v>45</v>
      </c>
      <c r="H2371" s="1">
        <v>456.9</v>
      </c>
      <c r="L2371" t="str">
        <f t="shared" si="37"/>
        <v>2d0e5aa0</v>
      </c>
      <c r="M2371" s="7">
        <v>47391</v>
      </c>
      <c r="N2371" t="str">
        <f>PROPER(Table1[[#This Row],[Region]])</f>
        <v>West</v>
      </c>
      <c r="O2371" t="str">
        <f>PROPER(Table1[[#This Row],[Product Category]])</f>
        <v>Groceries</v>
      </c>
      <c r="P2371">
        <f>ROUND(Table1[[#This Row],[Sales Amount]],1)</f>
        <v>744</v>
      </c>
      <c r="Q2371">
        <f>Table1[[#This Row],[Quantity Sold]]</f>
        <v>37</v>
      </c>
      <c r="R2371">
        <f>Table1[[#This Row],[Discount (%)]]</f>
        <v>45</v>
      </c>
      <c r="S2371">
        <f>Table1[[#This Row],[Profit]]</f>
        <v>456.9</v>
      </c>
    </row>
    <row r="2372" spans="1:19" ht="13.8">
      <c r="A2372" s="1" t="s">
        <v>2336</v>
      </c>
      <c r="B2372" s="7">
        <v>47392</v>
      </c>
      <c r="C2372" s="2" t="s">
        <v>3944</v>
      </c>
      <c r="D2372" s="4" t="s">
        <v>1489</v>
      </c>
      <c r="E2372" s="1">
        <v>2774.49</v>
      </c>
      <c r="F2372" s="1">
        <v>25</v>
      </c>
      <c r="G2372" s="1">
        <v>30</v>
      </c>
      <c r="H2372" s="1">
        <v>262.88</v>
      </c>
      <c r="L2372" t="str">
        <f t="shared" si="37"/>
        <v>32141f3b</v>
      </c>
      <c r="M2372" s="7">
        <v>47392</v>
      </c>
      <c r="N2372" t="str">
        <f>PROPER(Table1[[#This Row],[Region]])</f>
        <v>South</v>
      </c>
      <c r="O2372" t="str">
        <f>PROPER(Table1[[#This Row],[Product Category]])</f>
        <v>Clothing</v>
      </c>
      <c r="P2372">
        <f>ROUND(Table1[[#This Row],[Sales Amount]],1)</f>
        <v>2774.5</v>
      </c>
      <c r="Q2372">
        <f>Table1[[#This Row],[Quantity Sold]]</f>
        <v>25</v>
      </c>
      <c r="R2372">
        <f>Table1[[#This Row],[Discount (%)]]</f>
        <v>30</v>
      </c>
      <c r="S2372">
        <f>Table1[[#This Row],[Profit]]</f>
        <v>262.88</v>
      </c>
    </row>
    <row r="2373" spans="1:19" ht="13.8">
      <c r="A2373" s="1" t="s">
        <v>2337</v>
      </c>
      <c r="B2373" s="7">
        <v>47393</v>
      </c>
      <c r="C2373" s="2" t="s">
        <v>3941</v>
      </c>
      <c r="D2373" s="4" t="s">
        <v>3945</v>
      </c>
      <c r="E2373" s="1">
        <v>367.38</v>
      </c>
      <c r="F2373" s="1">
        <v>25</v>
      </c>
      <c r="G2373" s="1">
        <v>14</v>
      </c>
      <c r="H2373" s="1">
        <v>836.36</v>
      </c>
      <c r="L2373" t="str">
        <f t="shared" si="37"/>
        <v>71298f08</v>
      </c>
      <c r="M2373" s="7">
        <v>47393</v>
      </c>
      <c r="N2373" t="str">
        <f>PROPER(Table1[[#This Row],[Region]])</f>
        <v>North</v>
      </c>
      <c r="O2373" t="str">
        <f>PROPER(Table1[[#This Row],[Product Category]])</f>
        <v>Sports</v>
      </c>
      <c r="P2373">
        <f>ROUND(Table1[[#This Row],[Sales Amount]],1)</f>
        <v>367.4</v>
      </c>
      <c r="Q2373">
        <f>Table1[[#This Row],[Quantity Sold]]</f>
        <v>25</v>
      </c>
      <c r="R2373">
        <f>Table1[[#This Row],[Discount (%)]]</f>
        <v>14</v>
      </c>
      <c r="S2373">
        <f>Table1[[#This Row],[Profit]]</f>
        <v>836.36</v>
      </c>
    </row>
    <row r="2374" spans="1:19" ht="13.8">
      <c r="A2374" s="1" t="s">
        <v>2338</v>
      </c>
      <c r="B2374" s="7">
        <v>47394</v>
      </c>
      <c r="C2374" s="2" t="s">
        <v>3941</v>
      </c>
      <c r="D2374" s="4" t="s">
        <v>3945</v>
      </c>
      <c r="E2374" s="1">
        <v>807.81</v>
      </c>
      <c r="F2374" s="1">
        <v>34</v>
      </c>
      <c r="G2374" s="1">
        <v>13</v>
      </c>
      <c r="H2374" s="1">
        <v>669.83</v>
      </c>
      <c r="L2374" t="str">
        <f t="shared" si="37"/>
        <v>45a7f163</v>
      </c>
      <c r="M2374" s="7">
        <v>47394</v>
      </c>
      <c r="N2374" t="str">
        <f>PROPER(Table1[[#This Row],[Region]])</f>
        <v>North</v>
      </c>
      <c r="O2374" t="str">
        <f>PROPER(Table1[[#This Row],[Product Category]])</f>
        <v>Sports</v>
      </c>
      <c r="P2374">
        <f>ROUND(Table1[[#This Row],[Sales Amount]],1)</f>
        <v>807.8</v>
      </c>
      <c r="Q2374">
        <f>Table1[[#This Row],[Quantity Sold]]</f>
        <v>34</v>
      </c>
      <c r="R2374">
        <f>Table1[[#This Row],[Discount (%)]]</f>
        <v>13</v>
      </c>
      <c r="S2374">
        <f>Table1[[#This Row],[Profit]]</f>
        <v>669.83</v>
      </c>
    </row>
    <row r="2375" spans="1:19" ht="13.8">
      <c r="A2375" s="1" t="s">
        <v>2339</v>
      </c>
      <c r="B2375" s="7">
        <v>47395</v>
      </c>
      <c r="C2375" s="2" t="s">
        <v>3942</v>
      </c>
      <c r="D2375" s="4" t="s">
        <v>3945</v>
      </c>
      <c r="E2375" s="1">
        <v>643.99</v>
      </c>
      <c r="F2375" s="1">
        <v>7</v>
      </c>
      <c r="G2375" s="1">
        <v>48</v>
      </c>
      <c r="H2375" s="1">
        <v>1589.68</v>
      </c>
      <c r="L2375" t="str">
        <f t="shared" si="37"/>
        <v>9ec77c8d</v>
      </c>
      <c r="M2375" s="7">
        <v>47395</v>
      </c>
      <c r="N2375" t="str">
        <f>PROPER(Table1[[#This Row],[Region]])</f>
        <v>West</v>
      </c>
      <c r="O2375" t="str">
        <f>PROPER(Table1[[#This Row],[Product Category]])</f>
        <v>Sports</v>
      </c>
      <c r="P2375">
        <f>ROUND(Table1[[#This Row],[Sales Amount]],1)</f>
        <v>644</v>
      </c>
      <c r="Q2375">
        <f>Table1[[#This Row],[Quantity Sold]]</f>
        <v>7</v>
      </c>
      <c r="R2375">
        <f>Table1[[#This Row],[Discount (%)]]</f>
        <v>48</v>
      </c>
      <c r="S2375">
        <f>Table1[[#This Row],[Profit]]</f>
        <v>1589.68</v>
      </c>
    </row>
    <row r="2376" spans="1:19" ht="13.8">
      <c r="A2376" s="1" t="s">
        <v>2340</v>
      </c>
      <c r="B2376" s="7">
        <v>47396</v>
      </c>
      <c r="C2376" s="2" t="s">
        <v>3941</v>
      </c>
      <c r="D2376" s="4" t="s">
        <v>92</v>
      </c>
      <c r="E2376" s="1">
        <v>3504.65</v>
      </c>
      <c r="F2376" s="1">
        <v>28</v>
      </c>
      <c r="G2376" s="1">
        <v>0</v>
      </c>
      <c r="H2376" s="1">
        <v>510.31</v>
      </c>
      <c r="L2376" t="str">
        <f t="shared" si="37"/>
        <v>9fc636ab</v>
      </c>
      <c r="M2376" s="7">
        <v>47396</v>
      </c>
      <c r="N2376" t="str">
        <f>PROPER(Table1[[#This Row],[Region]])</f>
        <v>North</v>
      </c>
      <c r="O2376" t="str">
        <f>PROPER(Table1[[#This Row],[Product Category]])</f>
        <v>Groceries</v>
      </c>
      <c r="P2376">
        <f>ROUND(Table1[[#This Row],[Sales Amount]],1)</f>
        <v>3504.7</v>
      </c>
      <c r="Q2376">
        <f>Table1[[#This Row],[Quantity Sold]]</f>
        <v>28</v>
      </c>
      <c r="R2376">
        <f>Table1[[#This Row],[Discount (%)]]</f>
        <v>0</v>
      </c>
      <c r="S2376">
        <f>Table1[[#This Row],[Profit]]</f>
        <v>510.31</v>
      </c>
    </row>
    <row r="2377" spans="1:19" ht="13.8">
      <c r="A2377" s="1" t="s">
        <v>2341</v>
      </c>
      <c r="B2377" s="7">
        <v>47397</v>
      </c>
      <c r="C2377" s="2" t="s">
        <v>3943</v>
      </c>
      <c r="D2377" s="4" t="s">
        <v>1489</v>
      </c>
      <c r="E2377" s="1">
        <v>2959.17</v>
      </c>
      <c r="F2377" s="1">
        <v>48</v>
      </c>
      <c r="G2377" s="1">
        <v>22</v>
      </c>
      <c r="H2377" s="1">
        <v>1347.84</v>
      </c>
      <c r="L2377" t="str">
        <f t="shared" si="37"/>
        <v>d5a8a759</v>
      </c>
      <c r="M2377" s="7">
        <v>47397</v>
      </c>
      <c r="N2377" t="str">
        <f>PROPER(Table1[[#This Row],[Region]])</f>
        <v>East</v>
      </c>
      <c r="O2377" t="str">
        <f>PROPER(Table1[[#This Row],[Product Category]])</f>
        <v>Clothing</v>
      </c>
      <c r="P2377">
        <f>ROUND(Table1[[#This Row],[Sales Amount]],1)</f>
        <v>2959.2</v>
      </c>
      <c r="Q2377">
        <f>Table1[[#This Row],[Quantity Sold]]</f>
        <v>48</v>
      </c>
      <c r="R2377">
        <f>Table1[[#This Row],[Discount (%)]]</f>
        <v>22</v>
      </c>
      <c r="S2377">
        <f>Table1[[#This Row],[Profit]]</f>
        <v>1347.84</v>
      </c>
    </row>
    <row r="2378" spans="1:19" ht="13.8">
      <c r="A2378" s="1" t="s">
        <v>2342</v>
      </c>
      <c r="B2378" s="7">
        <v>47398</v>
      </c>
      <c r="C2378" s="2" t="s">
        <v>3942</v>
      </c>
      <c r="D2378" s="4" t="s">
        <v>92</v>
      </c>
      <c r="E2378" s="1">
        <v>3633.2</v>
      </c>
      <c r="F2378" s="1">
        <v>35</v>
      </c>
      <c r="G2378" s="1">
        <v>50</v>
      </c>
      <c r="H2378" s="1">
        <v>1567.59</v>
      </c>
      <c r="L2378" t="str">
        <f t="shared" si="37"/>
        <v>a80c3bcd</v>
      </c>
      <c r="M2378" s="7">
        <v>47398</v>
      </c>
      <c r="N2378" t="str">
        <f>PROPER(Table1[[#This Row],[Region]])</f>
        <v>West</v>
      </c>
      <c r="O2378" t="str">
        <f>PROPER(Table1[[#This Row],[Product Category]])</f>
        <v>Groceries</v>
      </c>
      <c r="P2378">
        <f>ROUND(Table1[[#This Row],[Sales Amount]],1)</f>
        <v>3633.2</v>
      </c>
      <c r="Q2378">
        <f>Table1[[#This Row],[Quantity Sold]]</f>
        <v>35</v>
      </c>
      <c r="R2378">
        <f>Table1[[#This Row],[Discount (%)]]</f>
        <v>50</v>
      </c>
      <c r="S2378">
        <f>Table1[[#This Row],[Profit]]</f>
        <v>1567.59</v>
      </c>
    </row>
    <row r="2379" spans="1:19" ht="13.8">
      <c r="A2379" s="1" t="s">
        <v>2343</v>
      </c>
      <c r="B2379" s="7">
        <v>47399</v>
      </c>
      <c r="C2379" s="2" t="s">
        <v>3943</v>
      </c>
      <c r="D2379" s="4" t="s">
        <v>3945</v>
      </c>
      <c r="E2379" s="1">
        <v>1799.63</v>
      </c>
      <c r="F2379" s="1">
        <v>41</v>
      </c>
      <c r="G2379" s="1">
        <v>6</v>
      </c>
      <c r="H2379" s="1">
        <v>1732.68</v>
      </c>
      <c r="L2379" t="str">
        <f t="shared" si="37"/>
        <v>4e1fbf6a</v>
      </c>
      <c r="M2379" s="7">
        <v>47399</v>
      </c>
      <c r="N2379" t="str">
        <f>PROPER(Table1[[#This Row],[Region]])</f>
        <v>East</v>
      </c>
      <c r="O2379" t="str">
        <f>PROPER(Table1[[#This Row],[Product Category]])</f>
        <v>Sports</v>
      </c>
      <c r="P2379">
        <f>ROUND(Table1[[#This Row],[Sales Amount]],1)</f>
        <v>1799.6</v>
      </c>
      <c r="Q2379">
        <f>Table1[[#This Row],[Quantity Sold]]</f>
        <v>41</v>
      </c>
      <c r="R2379">
        <f>Table1[[#This Row],[Discount (%)]]</f>
        <v>6</v>
      </c>
      <c r="S2379">
        <f>Table1[[#This Row],[Profit]]</f>
        <v>1732.68</v>
      </c>
    </row>
    <row r="2380" spans="1:19" ht="13.8">
      <c r="A2380" s="1" t="s">
        <v>2344</v>
      </c>
      <c r="B2380" s="7">
        <v>47400</v>
      </c>
      <c r="C2380" s="2" t="s">
        <v>3943</v>
      </c>
      <c r="D2380" s="4" t="s">
        <v>1661</v>
      </c>
      <c r="E2380" s="1">
        <v>1099.07</v>
      </c>
      <c r="F2380" s="1">
        <v>8</v>
      </c>
      <c r="G2380" s="1">
        <v>12</v>
      </c>
      <c r="H2380" s="1">
        <v>801.71</v>
      </c>
      <c r="L2380" t="str">
        <f t="shared" si="37"/>
        <v>e8382c91</v>
      </c>
      <c r="M2380" s="7">
        <v>47400</v>
      </c>
      <c r="N2380" t="str">
        <f>PROPER(Table1[[#This Row],[Region]])</f>
        <v>East</v>
      </c>
      <c r="O2380" t="str">
        <f>PROPER(Table1[[#This Row],[Product Category]])</f>
        <v>Furniture</v>
      </c>
      <c r="P2380">
        <f>ROUND(Table1[[#This Row],[Sales Amount]],1)</f>
        <v>1099.0999999999999</v>
      </c>
      <c r="Q2380">
        <f>Table1[[#This Row],[Quantity Sold]]</f>
        <v>8</v>
      </c>
      <c r="R2380">
        <f>Table1[[#This Row],[Discount (%)]]</f>
        <v>12</v>
      </c>
      <c r="S2380">
        <f>Table1[[#This Row],[Profit]]</f>
        <v>801.71</v>
      </c>
    </row>
    <row r="2381" spans="1:19" ht="13.8">
      <c r="A2381" s="1" t="s">
        <v>2345</v>
      </c>
      <c r="B2381" s="7">
        <v>47401</v>
      </c>
      <c r="C2381" s="2" t="s">
        <v>3944</v>
      </c>
      <c r="D2381" s="4" t="s">
        <v>92</v>
      </c>
      <c r="E2381" s="1">
        <v>2203.52</v>
      </c>
      <c r="F2381" s="1">
        <v>47</v>
      </c>
      <c r="G2381" s="1">
        <v>14</v>
      </c>
      <c r="H2381" s="1">
        <v>1234.5</v>
      </c>
      <c r="L2381" t="str">
        <f t="shared" si="37"/>
        <v>4fa0cd49</v>
      </c>
      <c r="M2381" s="7">
        <v>47401</v>
      </c>
      <c r="N2381" t="str">
        <f>PROPER(Table1[[#This Row],[Region]])</f>
        <v>South</v>
      </c>
      <c r="O2381" t="str">
        <f>PROPER(Table1[[#This Row],[Product Category]])</f>
        <v>Groceries</v>
      </c>
      <c r="P2381">
        <f>ROUND(Table1[[#This Row],[Sales Amount]],1)</f>
        <v>2203.5</v>
      </c>
      <c r="Q2381">
        <f>Table1[[#This Row],[Quantity Sold]]</f>
        <v>47</v>
      </c>
      <c r="R2381">
        <f>Table1[[#This Row],[Discount (%)]]</f>
        <v>14</v>
      </c>
      <c r="S2381">
        <f>Table1[[#This Row],[Profit]]</f>
        <v>1234.5</v>
      </c>
    </row>
    <row r="2382" spans="1:19" ht="13.8">
      <c r="A2382" s="1" t="s">
        <v>2346</v>
      </c>
      <c r="B2382" s="7">
        <v>47402</v>
      </c>
      <c r="C2382" s="2" t="s">
        <v>3942</v>
      </c>
      <c r="D2382" s="4" t="s">
        <v>1489</v>
      </c>
      <c r="E2382" s="1">
        <v>729.9</v>
      </c>
      <c r="F2382" s="1">
        <v>49</v>
      </c>
      <c r="G2382" s="1">
        <v>40</v>
      </c>
      <c r="H2382" s="1">
        <v>675.51</v>
      </c>
      <c r="L2382" t="str">
        <f t="shared" si="37"/>
        <v>138991ed</v>
      </c>
      <c r="M2382" s="7">
        <v>47402</v>
      </c>
      <c r="N2382" t="str">
        <f>PROPER(Table1[[#This Row],[Region]])</f>
        <v>West</v>
      </c>
      <c r="O2382" t="str">
        <f>PROPER(Table1[[#This Row],[Product Category]])</f>
        <v>Clothing</v>
      </c>
      <c r="P2382">
        <f>ROUND(Table1[[#This Row],[Sales Amount]],1)</f>
        <v>729.9</v>
      </c>
      <c r="Q2382">
        <f>Table1[[#This Row],[Quantity Sold]]</f>
        <v>49</v>
      </c>
      <c r="R2382">
        <f>Table1[[#This Row],[Discount (%)]]</f>
        <v>40</v>
      </c>
      <c r="S2382">
        <f>Table1[[#This Row],[Profit]]</f>
        <v>675.51</v>
      </c>
    </row>
    <row r="2383" spans="1:19" ht="13.8">
      <c r="A2383" s="1" t="s">
        <v>2347</v>
      </c>
      <c r="B2383" s="7">
        <v>47403</v>
      </c>
      <c r="C2383" s="2" t="s">
        <v>3944</v>
      </c>
      <c r="D2383" s="4" t="s">
        <v>1489</v>
      </c>
      <c r="E2383" s="1">
        <v>1737.43</v>
      </c>
      <c r="F2383" s="1">
        <v>17</v>
      </c>
      <c r="G2383" s="1">
        <v>39</v>
      </c>
      <c r="H2383" s="1">
        <v>616.16</v>
      </c>
      <c r="L2383" t="str">
        <f t="shared" si="37"/>
        <v>1518675f</v>
      </c>
      <c r="M2383" s="7">
        <v>47403</v>
      </c>
      <c r="N2383" t="str">
        <f>PROPER(Table1[[#This Row],[Region]])</f>
        <v>South</v>
      </c>
      <c r="O2383" t="str">
        <f>PROPER(Table1[[#This Row],[Product Category]])</f>
        <v>Clothing</v>
      </c>
      <c r="P2383">
        <f>ROUND(Table1[[#This Row],[Sales Amount]],1)</f>
        <v>1737.4</v>
      </c>
      <c r="Q2383">
        <f>Table1[[#This Row],[Quantity Sold]]</f>
        <v>17</v>
      </c>
      <c r="R2383">
        <f>Table1[[#This Row],[Discount (%)]]</f>
        <v>39</v>
      </c>
      <c r="S2383">
        <f>Table1[[#This Row],[Profit]]</f>
        <v>616.16</v>
      </c>
    </row>
    <row r="2384" spans="1:19" ht="13.8">
      <c r="A2384" s="1" t="s">
        <v>2348</v>
      </c>
      <c r="B2384" s="7">
        <v>47404</v>
      </c>
      <c r="C2384" s="2" t="s">
        <v>3942</v>
      </c>
      <c r="D2384" s="4" t="s">
        <v>3946</v>
      </c>
      <c r="E2384" s="1">
        <v>776.28</v>
      </c>
      <c r="F2384" s="1">
        <v>15</v>
      </c>
      <c r="G2384" s="1">
        <v>11</v>
      </c>
      <c r="H2384" s="1">
        <v>524.34</v>
      </c>
      <c r="L2384" t="str">
        <f t="shared" si="37"/>
        <v>95fc39d3</v>
      </c>
      <c r="M2384" s="7">
        <v>47404</v>
      </c>
      <c r="N2384" t="str">
        <f>PROPER(Table1[[#This Row],[Region]])</f>
        <v>West</v>
      </c>
      <c r="O2384" t="str">
        <f>PROPER(Table1[[#This Row],[Product Category]])</f>
        <v>Electronics</v>
      </c>
      <c r="P2384">
        <f>ROUND(Table1[[#This Row],[Sales Amount]],1)</f>
        <v>776.3</v>
      </c>
      <c r="Q2384">
        <f>Table1[[#This Row],[Quantity Sold]]</f>
        <v>15</v>
      </c>
      <c r="R2384">
        <f>Table1[[#This Row],[Discount (%)]]</f>
        <v>11</v>
      </c>
      <c r="S2384">
        <f>Table1[[#This Row],[Profit]]</f>
        <v>524.34</v>
      </c>
    </row>
    <row r="2385" spans="1:19" ht="13.8">
      <c r="A2385" s="1" t="s">
        <v>2349</v>
      </c>
      <c r="B2385" s="7">
        <v>47405</v>
      </c>
      <c r="C2385" s="2" t="s">
        <v>3942</v>
      </c>
      <c r="D2385" s="4" t="s">
        <v>1489</v>
      </c>
      <c r="E2385" s="1">
        <v>4314.8599999999997</v>
      </c>
      <c r="F2385" s="1">
        <v>47</v>
      </c>
      <c r="G2385" s="1">
        <v>44</v>
      </c>
      <c r="H2385" s="1">
        <v>1286.4100000000001</v>
      </c>
      <c r="L2385" t="str">
        <f t="shared" si="37"/>
        <v>31102d25</v>
      </c>
      <c r="M2385" s="7">
        <v>47405</v>
      </c>
      <c r="N2385" t="str">
        <f>PROPER(Table1[[#This Row],[Region]])</f>
        <v>West</v>
      </c>
      <c r="O2385" t="str">
        <f>PROPER(Table1[[#This Row],[Product Category]])</f>
        <v>Clothing</v>
      </c>
      <c r="P2385">
        <f>ROUND(Table1[[#This Row],[Sales Amount]],1)</f>
        <v>4314.8999999999996</v>
      </c>
      <c r="Q2385">
        <f>Table1[[#This Row],[Quantity Sold]]</f>
        <v>47</v>
      </c>
      <c r="R2385">
        <f>Table1[[#This Row],[Discount (%)]]</f>
        <v>44</v>
      </c>
      <c r="S2385">
        <f>Table1[[#This Row],[Profit]]</f>
        <v>1286.4100000000001</v>
      </c>
    </row>
    <row r="2386" spans="1:19" ht="13.8">
      <c r="A2386" s="1" t="s">
        <v>2350</v>
      </c>
      <c r="B2386" s="7">
        <v>47406</v>
      </c>
      <c r="C2386" s="2" t="s">
        <v>3943</v>
      </c>
      <c r="D2386" s="4" t="s">
        <v>92</v>
      </c>
      <c r="E2386" s="1">
        <v>3830.05</v>
      </c>
      <c r="F2386" s="1">
        <v>15</v>
      </c>
      <c r="G2386" s="1">
        <v>32</v>
      </c>
      <c r="H2386" s="1">
        <v>709.24</v>
      </c>
      <c r="L2386" t="str">
        <f t="shared" si="37"/>
        <v>61645ad5</v>
      </c>
      <c r="M2386" s="7">
        <v>47406</v>
      </c>
      <c r="N2386" t="str">
        <f>PROPER(Table1[[#This Row],[Region]])</f>
        <v>East</v>
      </c>
      <c r="O2386" t="str">
        <f>PROPER(Table1[[#This Row],[Product Category]])</f>
        <v>Groceries</v>
      </c>
      <c r="P2386">
        <f>ROUND(Table1[[#This Row],[Sales Amount]],1)</f>
        <v>3830.1</v>
      </c>
      <c r="Q2386">
        <f>Table1[[#This Row],[Quantity Sold]]</f>
        <v>15</v>
      </c>
      <c r="R2386">
        <f>Table1[[#This Row],[Discount (%)]]</f>
        <v>32</v>
      </c>
      <c r="S2386">
        <f>Table1[[#This Row],[Profit]]</f>
        <v>709.24</v>
      </c>
    </row>
    <row r="2387" spans="1:19" ht="13.8">
      <c r="A2387" s="1" t="s">
        <v>2351</v>
      </c>
      <c r="B2387" s="7">
        <v>47407</v>
      </c>
      <c r="C2387" s="2" t="s">
        <v>3941</v>
      </c>
      <c r="D2387" s="4" t="s">
        <v>1489</v>
      </c>
      <c r="E2387" s="1">
        <v>3860.38</v>
      </c>
      <c r="F2387" s="1">
        <v>6</v>
      </c>
      <c r="G2387" s="1">
        <v>11</v>
      </c>
      <c r="H2387" s="1">
        <v>86.68</v>
      </c>
      <c r="L2387" t="str">
        <f t="shared" si="37"/>
        <v>4ce1f219</v>
      </c>
      <c r="M2387" s="7">
        <v>47407</v>
      </c>
      <c r="N2387" t="str">
        <f>PROPER(Table1[[#This Row],[Region]])</f>
        <v>North</v>
      </c>
      <c r="O2387" t="str">
        <f>PROPER(Table1[[#This Row],[Product Category]])</f>
        <v>Clothing</v>
      </c>
      <c r="P2387">
        <f>ROUND(Table1[[#This Row],[Sales Amount]],1)</f>
        <v>3860.4</v>
      </c>
      <c r="Q2387">
        <f>Table1[[#This Row],[Quantity Sold]]</f>
        <v>6</v>
      </c>
      <c r="R2387">
        <f>Table1[[#This Row],[Discount (%)]]</f>
        <v>11</v>
      </c>
      <c r="S2387">
        <f>Table1[[#This Row],[Profit]]</f>
        <v>86.68</v>
      </c>
    </row>
    <row r="2388" spans="1:19" ht="13.8">
      <c r="A2388" s="1" t="s">
        <v>2352</v>
      </c>
      <c r="B2388" s="7">
        <v>47408</v>
      </c>
      <c r="C2388" s="2" t="s">
        <v>3943</v>
      </c>
      <c r="D2388" s="4" t="s">
        <v>3945</v>
      </c>
      <c r="E2388" s="1">
        <v>2869.32</v>
      </c>
      <c r="F2388" s="1">
        <v>4</v>
      </c>
      <c r="G2388" s="1">
        <v>16</v>
      </c>
      <c r="H2388" s="1">
        <v>1107.93</v>
      </c>
      <c r="L2388" t="str">
        <f t="shared" si="37"/>
        <v>4798478d</v>
      </c>
      <c r="M2388" s="7">
        <v>47408</v>
      </c>
      <c r="N2388" t="str">
        <f>PROPER(Table1[[#This Row],[Region]])</f>
        <v>East</v>
      </c>
      <c r="O2388" t="str">
        <f>PROPER(Table1[[#This Row],[Product Category]])</f>
        <v>Sports</v>
      </c>
      <c r="P2388">
        <f>ROUND(Table1[[#This Row],[Sales Amount]],1)</f>
        <v>2869.3</v>
      </c>
      <c r="Q2388">
        <f>Table1[[#This Row],[Quantity Sold]]</f>
        <v>4</v>
      </c>
      <c r="R2388">
        <f>Table1[[#This Row],[Discount (%)]]</f>
        <v>16</v>
      </c>
      <c r="S2388">
        <f>Table1[[#This Row],[Profit]]</f>
        <v>1107.93</v>
      </c>
    </row>
    <row r="2389" spans="1:19" ht="13.8">
      <c r="A2389" s="1" t="s">
        <v>2353</v>
      </c>
      <c r="B2389" s="7">
        <v>47409</v>
      </c>
      <c r="C2389" s="2" t="s">
        <v>3941</v>
      </c>
      <c r="D2389" s="4" t="s">
        <v>3946</v>
      </c>
      <c r="E2389" s="1">
        <v>2367.4499999999998</v>
      </c>
      <c r="F2389" s="1">
        <v>45</v>
      </c>
      <c r="G2389" s="1">
        <v>9</v>
      </c>
      <c r="H2389" s="1">
        <v>1629.08</v>
      </c>
      <c r="L2389" t="str">
        <f t="shared" si="37"/>
        <v>a0dda16a</v>
      </c>
      <c r="M2389" s="7">
        <v>47409</v>
      </c>
      <c r="N2389" t="str">
        <f>PROPER(Table1[[#This Row],[Region]])</f>
        <v>North</v>
      </c>
      <c r="O2389" t="str">
        <f>PROPER(Table1[[#This Row],[Product Category]])</f>
        <v>Electronics</v>
      </c>
      <c r="P2389">
        <f>ROUND(Table1[[#This Row],[Sales Amount]],1)</f>
        <v>2367.5</v>
      </c>
      <c r="Q2389">
        <f>Table1[[#This Row],[Quantity Sold]]</f>
        <v>45</v>
      </c>
      <c r="R2389">
        <f>Table1[[#This Row],[Discount (%)]]</f>
        <v>9</v>
      </c>
      <c r="S2389">
        <f>Table1[[#This Row],[Profit]]</f>
        <v>1629.08</v>
      </c>
    </row>
    <row r="2390" spans="1:19" ht="13.8">
      <c r="A2390" s="1" t="s">
        <v>2354</v>
      </c>
      <c r="B2390" s="7">
        <v>47410</v>
      </c>
      <c r="C2390" s="2" t="s">
        <v>3942</v>
      </c>
      <c r="D2390" s="4" t="s">
        <v>3946</v>
      </c>
      <c r="E2390" s="1">
        <v>2595.42</v>
      </c>
      <c r="F2390" s="1">
        <v>46</v>
      </c>
      <c r="G2390" s="1">
        <v>28</v>
      </c>
      <c r="H2390" s="1">
        <v>1567.7</v>
      </c>
      <c r="L2390" t="str">
        <f t="shared" si="37"/>
        <v>beea0e23</v>
      </c>
      <c r="M2390" s="7">
        <v>47410</v>
      </c>
      <c r="N2390" t="str">
        <f>PROPER(Table1[[#This Row],[Region]])</f>
        <v>West</v>
      </c>
      <c r="O2390" t="str">
        <f>PROPER(Table1[[#This Row],[Product Category]])</f>
        <v>Electronics</v>
      </c>
      <c r="P2390">
        <f>ROUND(Table1[[#This Row],[Sales Amount]],1)</f>
        <v>2595.4</v>
      </c>
      <c r="Q2390">
        <f>Table1[[#This Row],[Quantity Sold]]</f>
        <v>46</v>
      </c>
      <c r="R2390">
        <f>Table1[[#This Row],[Discount (%)]]</f>
        <v>28</v>
      </c>
      <c r="S2390">
        <f>Table1[[#This Row],[Profit]]</f>
        <v>1567.7</v>
      </c>
    </row>
    <row r="2391" spans="1:19" ht="13.8">
      <c r="A2391" s="1" t="s">
        <v>2355</v>
      </c>
      <c r="B2391" s="7">
        <v>47411</v>
      </c>
      <c r="C2391" s="2" t="s">
        <v>3943</v>
      </c>
      <c r="D2391" s="4" t="s">
        <v>92</v>
      </c>
      <c r="E2391" s="1">
        <v>622.99</v>
      </c>
      <c r="F2391" s="1">
        <v>35</v>
      </c>
      <c r="G2391" s="1">
        <v>39</v>
      </c>
      <c r="H2391" s="1">
        <v>188.39</v>
      </c>
      <c r="L2391" t="str">
        <f t="shared" si="37"/>
        <v>3b07a0d2</v>
      </c>
      <c r="M2391" s="7">
        <v>47411</v>
      </c>
      <c r="N2391" t="str">
        <f>PROPER(Table1[[#This Row],[Region]])</f>
        <v>East</v>
      </c>
      <c r="O2391" t="str">
        <f>PROPER(Table1[[#This Row],[Product Category]])</f>
        <v>Groceries</v>
      </c>
      <c r="P2391">
        <f>ROUND(Table1[[#This Row],[Sales Amount]],1)</f>
        <v>623</v>
      </c>
      <c r="Q2391">
        <f>Table1[[#This Row],[Quantity Sold]]</f>
        <v>35</v>
      </c>
      <c r="R2391">
        <f>Table1[[#This Row],[Discount (%)]]</f>
        <v>39</v>
      </c>
      <c r="S2391">
        <f>Table1[[#This Row],[Profit]]</f>
        <v>188.39</v>
      </c>
    </row>
    <row r="2392" spans="1:19" ht="13.8">
      <c r="A2392" s="1" t="s">
        <v>2356</v>
      </c>
      <c r="B2392" s="7">
        <v>47412</v>
      </c>
      <c r="C2392" s="2" t="s">
        <v>3942</v>
      </c>
      <c r="D2392" s="4" t="s">
        <v>3946</v>
      </c>
      <c r="E2392" s="1">
        <v>4917.74</v>
      </c>
      <c r="F2392" s="1">
        <v>26</v>
      </c>
      <c r="G2392" s="1">
        <v>23</v>
      </c>
      <c r="H2392" s="1">
        <v>960.88</v>
      </c>
      <c r="L2392" t="str">
        <f t="shared" si="37"/>
        <v>787d9354</v>
      </c>
      <c r="M2392" s="7">
        <v>47412</v>
      </c>
      <c r="N2392" t="str">
        <f>PROPER(Table1[[#This Row],[Region]])</f>
        <v>West</v>
      </c>
      <c r="O2392" t="str">
        <f>PROPER(Table1[[#This Row],[Product Category]])</f>
        <v>Electronics</v>
      </c>
      <c r="P2392">
        <f>ROUND(Table1[[#This Row],[Sales Amount]],1)</f>
        <v>4917.7</v>
      </c>
      <c r="Q2392">
        <f>Table1[[#This Row],[Quantity Sold]]</f>
        <v>26</v>
      </c>
      <c r="R2392">
        <f>Table1[[#This Row],[Discount (%)]]</f>
        <v>23</v>
      </c>
      <c r="S2392">
        <f>Table1[[#This Row],[Profit]]</f>
        <v>960.88</v>
      </c>
    </row>
    <row r="2393" spans="1:19" ht="13.8">
      <c r="A2393" s="1" t="s">
        <v>2357</v>
      </c>
      <c r="B2393" s="7">
        <v>47413</v>
      </c>
      <c r="C2393" s="2" t="s">
        <v>3944</v>
      </c>
      <c r="D2393" s="4" t="s">
        <v>3945</v>
      </c>
      <c r="E2393" s="1">
        <v>148.63999999999999</v>
      </c>
      <c r="F2393" s="1">
        <v>13</v>
      </c>
      <c r="G2393" s="1">
        <v>37</v>
      </c>
      <c r="H2393" s="1">
        <v>558.88</v>
      </c>
      <c r="L2393" t="str">
        <f t="shared" si="37"/>
        <v>79a578fb</v>
      </c>
      <c r="M2393" s="7">
        <v>47413</v>
      </c>
      <c r="N2393" t="str">
        <f>PROPER(Table1[[#This Row],[Region]])</f>
        <v>South</v>
      </c>
      <c r="O2393" t="str">
        <f>PROPER(Table1[[#This Row],[Product Category]])</f>
        <v>Sports</v>
      </c>
      <c r="P2393">
        <f>ROUND(Table1[[#This Row],[Sales Amount]],1)</f>
        <v>148.6</v>
      </c>
      <c r="Q2393">
        <f>Table1[[#This Row],[Quantity Sold]]</f>
        <v>13</v>
      </c>
      <c r="R2393">
        <f>Table1[[#This Row],[Discount (%)]]</f>
        <v>37</v>
      </c>
      <c r="S2393">
        <f>Table1[[#This Row],[Profit]]</f>
        <v>558.88</v>
      </c>
    </row>
    <row r="2394" spans="1:19" ht="13.8">
      <c r="A2394" s="1" t="s">
        <v>2358</v>
      </c>
      <c r="B2394" s="7">
        <v>47414</v>
      </c>
      <c r="C2394" s="2" t="s">
        <v>3944</v>
      </c>
      <c r="D2394" s="4" t="s">
        <v>92</v>
      </c>
      <c r="E2394" s="1">
        <v>847.78</v>
      </c>
      <c r="F2394" s="1">
        <v>18</v>
      </c>
      <c r="G2394" s="1">
        <v>13</v>
      </c>
      <c r="H2394" s="1">
        <v>1455.94</v>
      </c>
      <c r="L2394" t="str">
        <f t="shared" si="37"/>
        <v>6162aa44</v>
      </c>
      <c r="M2394" s="7">
        <v>47414</v>
      </c>
      <c r="N2394" t="str">
        <f>PROPER(Table1[[#This Row],[Region]])</f>
        <v>South</v>
      </c>
      <c r="O2394" t="str">
        <f>PROPER(Table1[[#This Row],[Product Category]])</f>
        <v>Groceries</v>
      </c>
      <c r="P2394">
        <f>ROUND(Table1[[#This Row],[Sales Amount]],1)</f>
        <v>847.8</v>
      </c>
      <c r="Q2394">
        <f>Table1[[#This Row],[Quantity Sold]]</f>
        <v>18</v>
      </c>
      <c r="R2394">
        <f>Table1[[#This Row],[Discount (%)]]</f>
        <v>13</v>
      </c>
      <c r="S2394">
        <f>Table1[[#This Row],[Profit]]</f>
        <v>1455.94</v>
      </c>
    </row>
    <row r="2395" spans="1:19" ht="13.8">
      <c r="A2395" s="1" t="s">
        <v>2359</v>
      </c>
      <c r="B2395" s="7">
        <v>47415</v>
      </c>
      <c r="C2395" s="2" t="s">
        <v>3941</v>
      </c>
      <c r="D2395" s="4" t="s">
        <v>3945</v>
      </c>
      <c r="E2395" s="1">
        <v>2375.7600000000002</v>
      </c>
      <c r="F2395" s="1">
        <v>45</v>
      </c>
      <c r="G2395" s="1">
        <v>21</v>
      </c>
      <c r="H2395" s="1">
        <v>938.54</v>
      </c>
      <c r="L2395" t="str">
        <f t="shared" si="37"/>
        <v>56f773ea</v>
      </c>
      <c r="M2395" s="7">
        <v>47415</v>
      </c>
      <c r="N2395" t="str">
        <f>PROPER(Table1[[#This Row],[Region]])</f>
        <v>North</v>
      </c>
      <c r="O2395" t="str">
        <f>PROPER(Table1[[#This Row],[Product Category]])</f>
        <v>Sports</v>
      </c>
      <c r="P2395">
        <f>ROUND(Table1[[#This Row],[Sales Amount]],1)</f>
        <v>2375.8000000000002</v>
      </c>
      <c r="Q2395">
        <f>Table1[[#This Row],[Quantity Sold]]</f>
        <v>45</v>
      </c>
      <c r="R2395">
        <f>Table1[[#This Row],[Discount (%)]]</f>
        <v>21</v>
      </c>
      <c r="S2395">
        <f>Table1[[#This Row],[Profit]]</f>
        <v>938.54</v>
      </c>
    </row>
    <row r="2396" spans="1:19" ht="13.8">
      <c r="A2396" s="1">
        <v>41616769</v>
      </c>
      <c r="B2396" s="7">
        <v>47416</v>
      </c>
      <c r="C2396" s="2" t="s">
        <v>3943</v>
      </c>
      <c r="D2396" s="4" t="s">
        <v>3945</v>
      </c>
      <c r="E2396" s="1">
        <v>1687.19</v>
      </c>
      <c r="F2396" s="1">
        <v>30</v>
      </c>
      <c r="G2396" s="1">
        <v>45</v>
      </c>
      <c r="H2396" s="1">
        <v>1489.73</v>
      </c>
      <c r="L2396" t="str">
        <f t="shared" si="37"/>
        <v>41616769</v>
      </c>
      <c r="M2396" s="7">
        <v>47416</v>
      </c>
      <c r="N2396" t="str">
        <f>PROPER(Table1[[#This Row],[Region]])</f>
        <v>East</v>
      </c>
      <c r="O2396" t="str">
        <f>PROPER(Table1[[#This Row],[Product Category]])</f>
        <v>Sports</v>
      </c>
      <c r="P2396">
        <f>ROUND(Table1[[#This Row],[Sales Amount]],1)</f>
        <v>1687.2</v>
      </c>
      <c r="Q2396">
        <f>Table1[[#This Row],[Quantity Sold]]</f>
        <v>30</v>
      </c>
      <c r="R2396">
        <f>Table1[[#This Row],[Discount (%)]]</f>
        <v>45</v>
      </c>
      <c r="S2396">
        <f>Table1[[#This Row],[Profit]]</f>
        <v>1489.73</v>
      </c>
    </row>
    <row r="2397" spans="1:19" ht="13.8">
      <c r="A2397" s="1" t="s">
        <v>2360</v>
      </c>
      <c r="B2397" s="7">
        <v>47417</v>
      </c>
      <c r="C2397" s="2" t="s">
        <v>3943</v>
      </c>
      <c r="D2397" s="4" t="s">
        <v>3945</v>
      </c>
      <c r="E2397" s="1">
        <v>3794.01</v>
      </c>
      <c r="F2397" s="1">
        <v>37</v>
      </c>
      <c r="G2397" s="1">
        <v>5</v>
      </c>
      <c r="H2397" s="1">
        <v>428.89</v>
      </c>
      <c r="L2397" t="str">
        <f t="shared" si="37"/>
        <v>684bddf0</v>
      </c>
      <c r="M2397" s="7">
        <v>47417</v>
      </c>
      <c r="N2397" t="str">
        <f>PROPER(Table1[[#This Row],[Region]])</f>
        <v>East</v>
      </c>
      <c r="O2397" t="str">
        <f>PROPER(Table1[[#This Row],[Product Category]])</f>
        <v>Sports</v>
      </c>
      <c r="P2397">
        <f>ROUND(Table1[[#This Row],[Sales Amount]],1)</f>
        <v>3794</v>
      </c>
      <c r="Q2397">
        <f>Table1[[#This Row],[Quantity Sold]]</f>
        <v>37</v>
      </c>
      <c r="R2397">
        <f>Table1[[#This Row],[Discount (%)]]</f>
        <v>5</v>
      </c>
      <c r="S2397">
        <f>Table1[[#This Row],[Profit]]</f>
        <v>428.89</v>
      </c>
    </row>
    <row r="2398" spans="1:19" ht="13.8">
      <c r="A2398" s="1" t="s">
        <v>2361</v>
      </c>
      <c r="B2398" s="7">
        <v>47418</v>
      </c>
      <c r="C2398" s="2" t="s">
        <v>3942</v>
      </c>
      <c r="D2398" s="4" t="s">
        <v>1489</v>
      </c>
      <c r="E2398" s="1">
        <v>507.94</v>
      </c>
      <c r="F2398" s="1">
        <v>39</v>
      </c>
      <c r="G2398" s="1">
        <v>28</v>
      </c>
      <c r="H2398" s="1">
        <v>449.37</v>
      </c>
      <c r="L2398" t="str">
        <f t="shared" si="37"/>
        <v>4a109933</v>
      </c>
      <c r="M2398" s="7">
        <v>47418</v>
      </c>
      <c r="N2398" t="str">
        <f>PROPER(Table1[[#This Row],[Region]])</f>
        <v>West</v>
      </c>
      <c r="O2398" t="str">
        <f>PROPER(Table1[[#This Row],[Product Category]])</f>
        <v>Clothing</v>
      </c>
      <c r="P2398">
        <f>ROUND(Table1[[#This Row],[Sales Amount]],1)</f>
        <v>507.9</v>
      </c>
      <c r="Q2398">
        <f>Table1[[#This Row],[Quantity Sold]]</f>
        <v>39</v>
      </c>
      <c r="R2398">
        <f>Table1[[#This Row],[Discount (%)]]</f>
        <v>28</v>
      </c>
      <c r="S2398">
        <f>Table1[[#This Row],[Profit]]</f>
        <v>449.37</v>
      </c>
    </row>
    <row r="2399" spans="1:19" ht="13.8">
      <c r="A2399" s="1" t="s">
        <v>2362</v>
      </c>
      <c r="B2399" s="7">
        <v>47419</v>
      </c>
      <c r="C2399" s="2" t="s">
        <v>3944</v>
      </c>
      <c r="D2399" s="4" t="s">
        <v>92</v>
      </c>
      <c r="E2399" s="1">
        <v>884.1</v>
      </c>
      <c r="F2399" s="1">
        <v>15</v>
      </c>
      <c r="G2399" s="1">
        <v>10</v>
      </c>
      <c r="H2399" s="1">
        <v>1752.52</v>
      </c>
      <c r="L2399" t="str">
        <f t="shared" si="37"/>
        <v>32d76aa7</v>
      </c>
      <c r="M2399" s="7">
        <v>47419</v>
      </c>
      <c r="N2399" t="str">
        <f>PROPER(Table1[[#This Row],[Region]])</f>
        <v>South</v>
      </c>
      <c r="O2399" t="str">
        <f>PROPER(Table1[[#This Row],[Product Category]])</f>
        <v>Groceries</v>
      </c>
      <c r="P2399">
        <f>ROUND(Table1[[#This Row],[Sales Amount]],1)</f>
        <v>884.1</v>
      </c>
      <c r="Q2399">
        <f>Table1[[#This Row],[Quantity Sold]]</f>
        <v>15</v>
      </c>
      <c r="R2399">
        <f>Table1[[#This Row],[Discount (%)]]</f>
        <v>10</v>
      </c>
      <c r="S2399">
        <f>Table1[[#This Row],[Profit]]</f>
        <v>1752.52</v>
      </c>
    </row>
    <row r="2400" spans="1:19" ht="13.8">
      <c r="A2400" s="1" t="s">
        <v>2363</v>
      </c>
      <c r="B2400" s="7">
        <v>47420</v>
      </c>
      <c r="C2400" s="2" t="s">
        <v>3944</v>
      </c>
      <c r="D2400" s="4" t="s">
        <v>3945</v>
      </c>
      <c r="E2400" s="1">
        <v>316.83999999999997</v>
      </c>
      <c r="F2400" s="1">
        <v>1</v>
      </c>
      <c r="G2400" s="1">
        <v>14</v>
      </c>
      <c r="H2400" s="1">
        <v>294.18</v>
      </c>
      <c r="L2400" t="str">
        <f t="shared" si="37"/>
        <v>1eb72025</v>
      </c>
      <c r="M2400" s="7">
        <v>47420</v>
      </c>
      <c r="N2400" t="str">
        <f>PROPER(Table1[[#This Row],[Region]])</f>
        <v>South</v>
      </c>
      <c r="O2400" t="str">
        <f>PROPER(Table1[[#This Row],[Product Category]])</f>
        <v>Sports</v>
      </c>
      <c r="P2400">
        <f>ROUND(Table1[[#This Row],[Sales Amount]],1)</f>
        <v>316.8</v>
      </c>
      <c r="Q2400">
        <f>Table1[[#This Row],[Quantity Sold]]</f>
        <v>1</v>
      </c>
      <c r="R2400">
        <f>Table1[[#This Row],[Discount (%)]]</f>
        <v>14</v>
      </c>
      <c r="S2400">
        <f>Table1[[#This Row],[Profit]]</f>
        <v>294.18</v>
      </c>
    </row>
    <row r="2401" spans="1:19" ht="13.8">
      <c r="A2401" s="1" t="s">
        <v>2364</v>
      </c>
      <c r="B2401" s="7">
        <v>47421</v>
      </c>
      <c r="C2401" s="2" t="s">
        <v>3942</v>
      </c>
      <c r="D2401" s="4" t="s">
        <v>1489</v>
      </c>
      <c r="E2401" s="1">
        <v>2189.65</v>
      </c>
      <c r="F2401" s="1">
        <v>27</v>
      </c>
      <c r="G2401" s="1">
        <v>11</v>
      </c>
      <c r="H2401" s="1">
        <v>1317.79</v>
      </c>
      <c r="L2401" t="str">
        <f t="shared" si="37"/>
        <v>ff7f80c7</v>
      </c>
      <c r="M2401" s="7">
        <v>47421</v>
      </c>
      <c r="N2401" t="str">
        <f>PROPER(Table1[[#This Row],[Region]])</f>
        <v>West</v>
      </c>
      <c r="O2401" t="str">
        <f>PROPER(Table1[[#This Row],[Product Category]])</f>
        <v>Clothing</v>
      </c>
      <c r="P2401">
        <f>ROUND(Table1[[#This Row],[Sales Amount]],1)</f>
        <v>2189.6999999999998</v>
      </c>
      <c r="Q2401">
        <f>Table1[[#This Row],[Quantity Sold]]</f>
        <v>27</v>
      </c>
      <c r="R2401">
        <f>Table1[[#This Row],[Discount (%)]]</f>
        <v>11</v>
      </c>
      <c r="S2401">
        <f>Table1[[#This Row],[Profit]]</f>
        <v>1317.79</v>
      </c>
    </row>
    <row r="2402" spans="1:19" ht="13.8">
      <c r="A2402" s="1" t="s">
        <v>2365</v>
      </c>
      <c r="B2402" s="7">
        <v>47422</v>
      </c>
      <c r="C2402" s="2" t="s">
        <v>3944</v>
      </c>
      <c r="D2402" s="4" t="s">
        <v>3946</v>
      </c>
      <c r="E2402" s="1">
        <v>3034.25</v>
      </c>
      <c r="F2402" s="1">
        <v>5</v>
      </c>
      <c r="G2402" s="1">
        <v>34</v>
      </c>
      <c r="H2402" s="1">
        <v>1521.09</v>
      </c>
      <c r="L2402" t="str">
        <f t="shared" si="37"/>
        <v>46da8a82</v>
      </c>
      <c r="M2402" s="7">
        <v>47422</v>
      </c>
      <c r="N2402" t="str">
        <f>PROPER(Table1[[#This Row],[Region]])</f>
        <v>South</v>
      </c>
      <c r="O2402" t="str">
        <f>PROPER(Table1[[#This Row],[Product Category]])</f>
        <v>Electronics</v>
      </c>
      <c r="P2402">
        <f>ROUND(Table1[[#This Row],[Sales Amount]],1)</f>
        <v>3034.3</v>
      </c>
      <c r="Q2402">
        <f>Table1[[#This Row],[Quantity Sold]]</f>
        <v>5</v>
      </c>
      <c r="R2402">
        <f>Table1[[#This Row],[Discount (%)]]</f>
        <v>34</v>
      </c>
      <c r="S2402">
        <f>Table1[[#This Row],[Profit]]</f>
        <v>1521.09</v>
      </c>
    </row>
    <row r="2403" spans="1:19" ht="13.8">
      <c r="A2403" s="1" t="s">
        <v>2366</v>
      </c>
      <c r="B2403" s="7">
        <v>47423</v>
      </c>
      <c r="C2403" s="2" t="s">
        <v>3942</v>
      </c>
      <c r="D2403" s="4" t="s">
        <v>1661</v>
      </c>
      <c r="E2403" s="1">
        <v>2709.68</v>
      </c>
      <c r="F2403" s="1">
        <v>49</v>
      </c>
      <c r="G2403" s="1">
        <v>45</v>
      </c>
      <c r="H2403" s="1">
        <v>1231.31</v>
      </c>
      <c r="L2403" t="str">
        <f t="shared" si="37"/>
        <v>6b3ca766</v>
      </c>
      <c r="M2403" s="7">
        <v>47423</v>
      </c>
      <c r="N2403" t="str">
        <f>PROPER(Table1[[#This Row],[Region]])</f>
        <v>West</v>
      </c>
      <c r="O2403" t="str">
        <f>PROPER(Table1[[#This Row],[Product Category]])</f>
        <v>Furniture</v>
      </c>
      <c r="P2403">
        <f>ROUND(Table1[[#This Row],[Sales Amount]],1)</f>
        <v>2709.7</v>
      </c>
      <c r="Q2403">
        <f>Table1[[#This Row],[Quantity Sold]]</f>
        <v>49</v>
      </c>
      <c r="R2403">
        <f>Table1[[#This Row],[Discount (%)]]</f>
        <v>45</v>
      </c>
      <c r="S2403">
        <f>Table1[[#This Row],[Profit]]</f>
        <v>1231.31</v>
      </c>
    </row>
    <row r="2404" spans="1:19" ht="13.8">
      <c r="A2404" s="1" t="s">
        <v>2367</v>
      </c>
      <c r="B2404" s="7">
        <v>47424</v>
      </c>
      <c r="C2404" s="2" t="s">
        <v>3943</v>
      </c>
      <c r="D2404" s="4" t="s">
        <v>3945</v>
      </c>
      <c r="E2404" s="1">
        <v>1501.46</v>
      </c>
      <c r="F2404" s="1">
        <v>17</v>
      </c>
      <c r="G2404" s="1">
        <v>50</v>
      </c>
      <c r="H2404" s="1">
        <v>1413.09</v>
      </c>
      <c r="L2404" t="str">
        <f t="shared" si="37"/>
        <v>97cdb8f8</v>
      </c>
      <c r="M2404" s="7">
        <v>47424</v>
      </c>
      <c r="N2404" t="str">
        <f>PROPER(Table1[[#This Row],[Region]])</f>
        <v>East</v>
      </c>
      <c r="O2404" t="str">
        <f>PROPER(Table1[[#This Row],[Product Category]])</f>
        <v>Sports</v>
      </c>
      <c r="P2404">
        <f>ROUND(Table1[[#This Row],[Sales Amount]],1)</f>
        <v>1501.5</v>
      </c>
      <c r="Q2404">
        <f>Table1[[#This Row],[Quantity Sold]]</f>
        <v>17</v>
      </c>
      <c r="R2404">
        <f>Table1[[#This Row],[Discount (%)]]</f>
        <v>50</v>
      </c>
      <c r="S2404">
        <f>Table1[[#This Row],[Profit]]</f>
        <v>1413.09</v>
      </c>
    </row>
    <row r="2405" spans="1:19" ht="13.8">
      <c r="A2405" s="1" t="s">
        <v>2368</v>
      </c>
      <c r="B2405" s="7">
        <v>47425</v>
      </c>
      <c r="C2405" s="2" t="s">
        <v>3941</v>
      </c>
      <c r="D2405" s="4" t="s">
        <v>1661</v>
      </c>
      <c r="E2405" s="1">
        <v>4068.96</v>
      </c>
      <c r="F2405" s="1">
        <v>44</v>
      </c>
      <c r="G2405" s="1">
        <v>43</v>
      </c>
      <c r="H2405" s="1">
        <v>18.21</v>
      </c>
      <c r="L2405" t="str">
        <f t="shared" si="37"/>
        <v>218af06e</v>
      </c>
      <c r="M2405" s="7">
        <v>47425</v>
      </c>
      <c r="N2405" t="str">
        <f>PROPER(Table1[[#This Row],[Region]])</f>
        <v>North</v>
      </c>
      <c r="O2405" t="str">
        <f>PROPER(Table1[[#This Row],[Product Category]])</f>
        <v>Furniture</v>
      </c>
      <c r="P2405">
        <f>ROUND(Table1[[#This Row],[Sales Amount]],1)</f>
        <v>4069</v>
      </c>
      <c r="Q2405">
        <f>Table1[[#This Row],[Quantity Sold]]</f>
        <v>44</v>
      </c>
      <c r="R2405">
        <f>Table1[[#This Row],[Discount (%)]]</f>
        <v>43</v>
      </c>
      <c r="S2405">
        <f>Table1[[#This Row],[Profit]]</f>
        <v>18.21</v>
      </c>
    </row>
    <row r="2406" spans="1:19" ht="13.8">
      <c r="A2406" s="1" t="s">
        <v>2369</v>
      </c>
      <c r="B2406" s="7">
        <v>47426</v>
      </c>
      <c r="C2406" s="2" t="s">
        <v>3941</v>
      </c>
      <c r="D2406" s="4" t="s">
        <v>1661</v>
      </c>
      <c r="E2406" s="1">
        <v>4880.32</v>
      </c>
      <c r="F2406" s="1">
        <v>46</v>
      </c>
      <c r="G2406" s="1">
        <v>10</v>
      </c>
      <c r="H2406" s="1">
        <v>1498.43</v>
      </c>
      <c r="L2406" t="str">
        <f t="shared" si="37"/>
        <v>1ca1db04</v>
      </c>
      <c r="M2406" s="7">
        <v>47426</v>
      </c>
      <c r="N2406" t="str">
        <f>PROPER(Table1[[#This Row],[Region]])</f>
        <v>North</v>
      </c>
      <c r="O2406" t="str">
        <f>PROPER(Table1[[#This Row],[Product Category]])</f>
        <v>Furniture</v>
      </c>
      <c r="P2406">
        <f>ROUND(Table1[[#This Row],[Sales Amount]],1)</f>
        <v>4880.3</v>
      </c>
      <c r="Q2406">
        <f>Table1[[#This Row],[Quantity Sold]]</f>
        <v>46</v>
      </c>
      <c r="R2406">
        <f>Table1[[#This Row],[Discount (%)]]</f>
        <v>10</v>
      </c>
      <c r="S2406">
        <f>Table1[[#This Row],[Profit]]</f>
        <v>1498.43</v>
      </c>
    </row>
    <row r="2407" spans="1:19" ht="13.8">
      <c r="A2407" s="1" t="s">
        <v>2370</v>
      </c>
      <c r="B2407" s="7">
        <v>47427</v>
      </c>
      <c r="C2407" s="2" t="s">
        <v>3944</v>
      </c>
      <c r="D2407" s="4" t="s">
        <v>3946</v>
      </c>
      <c r="E2407" s="1">
        <v>221.69</v>
      </c>
      <c r="F2407" s="1">
        <v>14</v>
      </c>
      <c r="G2407" s="1">
        <v>13</v>
      </c>
      <c r="H2407" s="1">
        <v>1644.43</v>
      </c>
      <c r="L2407" t="str">
        <f t="shared" si="37"/>
        <v>c8847f13</v>
      </c>
      <c r="M2407" s="7">
        <v>47427</v>
      </c>
      <c r="N2407" t="str">
        <f>PROPER(Table1[[#This Row],[Region]])</f>
        <v>South</v>
      </c>
      <c r="O2407" t="str">
        <f>PROPER(Table1[[#This Row],[Product Category]])</f>
        <v>Electronics</v>
      </c>
      <c r="P2407">
        <f>ROUND(Table1[[#This Row],[Sales Amount]],1)</f>
        <v>221.7</v>
      </c>
      <c r="Q2407">
        <f>Table1[[#This Row],[Quantity Sold]]</f>
        <v>14</v>
      </c>
      <c r="R2407">
        <f>Table1[[#This Row],[Discount (%)]]</f>
        <v>13</v>
      </c>
      <c r="S2407">
        <f>Table1[[#This Row],[Profit]]</f>
        <v>1644.43</v>
      </c>
    </row>
    <row r="2408" spans="1:19" ht="13.8">
      <c r="A2408" s="1" t="s">
        <v>2371</v>
      </c>
      <c r="B2408" s="7">
        <v>47428</v>
      </c>
      <c r="C2408" s="2" t="s">
        <v>3943</v>
      </c>
      <c r="D2408" s="4" t="s">
        <v>3945</v>
      </c>
      <c r="E2408" s="1">
        <v>2730.86</v>
      </c>
      <c r="F2408" s="1">
        <v>19</v>
      </c>
      <c r="G2408" s="1">
        <v>1</v>
      </c>
      <c r="H2408" s="1">
        <v>1422.35</v>
      </c>
      <c r="L2408" t="str">
        <f t="shared" si="37"/>
        <v>32f325c5</v>
      </c>
      <c r="M2408" s="7">
        <v>47428</v>
      </c>
      <c r="N2408" t="str">
        <f>PROPER(Table1[[#This Row],[Region]])</f>
        <v>East</v>
      </c>
      <c r="O2408" t="str">
        <f>PROPER(Table1[[#This Row],[Product Category]])</f>
        <v>Sports</v>
      </c>
      <c r="P2408">
        <f>ROUND(Table1[[#This Row],[Sales Amount]],1)</f>
        <v>2730.9</v>
      </c>
      <c r="Q2408">
        <f>Table1[[#This Row],[Quantity Sold]]</f>
        <v>19</v>
      </c>
      <c r="R2408">
        <f>Table1[[#This Row],[Discount (%)]]</f>
        <v>1</v>
      </c>
      <c r="S2408">
        <f>Table1[[#This Row],[Profit]]</f>
        <v>1422.35</v>
      </c>
    </row>
    <row r="2409" spans="1:19" ht="13.8">
      <c r="A2409" s="1" t="s">
        <v>2372</v>
      </c>
      <c r="B2409" s="7">
        <v>47429</v>
      </c>
      <c r="C2409" s="2" t="s">
        <v>3941</v>
      </c>
      <c r="D2409" s="4" t="s">
        <v>3946</v>
      </c>
      <c r="E2409" s="1">
        <v>4584.88</v>
      </c>
      <c r="F2409" s="1">
        <v>11</v>
      </c>
      <c r="G2409" s="1">
        <v>39</v>
      </c>
      <c r="H2409" s="1">
        <v>1652.5</v>
      </c>
      <c r="L2409" t="str">
        <f t="shared" si="37"/>
        <v>5853ab8a</v>
      </c>
      <c r="M2409" s="7">
        <v>47429</v>
      </c>
      <c r="N2409" t="str">
        <f>PROPER(Table1[[#This Row],[Region]])</f>
        <v>North</v>
      </c>
      <c r="O2409" t="str">
        <f>PROPER(Table1[[#This Row],[Product Category]])</f>
        <v>Electronics</v>
      </c>
      <c r="P2409">
        <f>ROUND(Table1[[#This Row],[Sales Amount]],1)</f>
        <v>4584.8999999999996</v>
      </c>
      <c r="Q2409">
        <f>Table1[[#This Row],[Quantity Sold]]</f>
        <v>11</v>
      </c>
      <c r="R2409">
        <f>Table1[[#This Row],[Discount (%)]]</f>
        <v>39</v>
      </c>
      <c r="S2409">
        <f>Table1[[#This Row],[Profit]]</f>
        <v>1652.5</v>
      </c>
    </row>
    <row r="2410" spans="1:19" ht="13.8">
      <c r="A2410" s="1" t="s">
        <v>2373</v>
      </c>
      <c r="B2410" s="7">
        <v>47430</v>
      </c>
      <c r="C2410" s="2" t="s">
        <v>3941</v>
      </c>
      <c r="D2410" s="4" t="s">
        <v>1661</v>
      </c>
      <c r="E2410" s="1">
        <v>86.93</v>
      </c>
      <c r="F2410" s="1">
        <v>42</v>
      </c>
      <c r="G2410" s="1">
        <v>7</v>
      </c>
      <c r="H2410" s="1">
        <v>114.29</v>
      </c>
      <c r="L2410" t="str">
        <f t="shared" si="37"/>
        <v>3ebb18fd</v>
      </c>
      <c r="M2410" s="7">
        <v>47430</v>
      </c>
      <c r="N2410" t="str">
        <f>PROPER(Table1[[#This Row],[Region]])</f>
        <v>North</v>
      </c>
      <c r="O2410" t="str">
        <f>PROPER(Table1[[#This Row],[Product Category]])</f>
        <v>Furniture</v>
      </c>
      <c r="P2410">
        <f>ROUND(Table1[[#This Row],[Sales Amount]],1)</f>
        <v>86.9</v>
      </c>
      <c r="Q2410">
        <f>Table1[[#This Row],[Quantity Sold]]</f>
        <v>42</v>
      </c>
      <c r="R2410">
        <f>Table1[[#This Row],[Discount (%)]]</f>
        <v>7</v>
      </c>
      <c r="S2410">
        <f>Table1[[#This Row],[Profit]]</f>
        <v>114.29</v>
      </c>
    </row>
    <row r="2411" spans="1:19" ht="13.8">
      <c r="A2411" s="1" t="s">
        <v>2374</v>
      </c>
      <c r="B2411" s="7">
        <v>47431</v>
      </c>
      <c r="C2411" s="2" t="s">
        <v>3944</v>
      </c>
      <c r="D2411" s="4" t="s">
        <v>3946</v>
      </c>
      <c r="E2411" s="1">
        <v>291.25</v>
      </c>
      <c r="F2411" s="1">
        <v>12</v>
      </c>
      <c r="G2411" s="1">
        <v>14</v>
      </c>
      <c r="H2411" s="1">
        <v>1784.84</v>
      </c>
      <c r="L2411" t="str">
        <f t="shared" si="37"/>
        <v>79dbd9ad</v>
      </c>
      <c r="M2411" s="7">
        <v>47431</v>
      </c>
      <c r="N2411" t="str">
        <f>PROPER(Table1[[#This Row],[Region]])</f>
        <v>South</v>
      </c>
      <c r="O2411" t="str">
        <f>PROPER(Table1[[#This Row],[Product Category]])</f>
        <v>Electronics</v>
      </c>
      <c r="P2411">
        <f>ROUND(Table1[[#This Row],[Sales Amount]],1)</f>
        <v>291.3</v>
      </c>
      <c r="Q2411">
        <f>Table1[[#This Row],[Quantity Sold]]</f>
        <v>12</v>
      </c>
      <c r="R2411">
        <f>Table1[[#This Row],[Discount (%)]]</f>
        <v>14</v>
      </c>
      <c r="S2411">
        <f>Table1[[#This Row],[Profit]]</f>
        <v>1784.84</v>
      </c>
    </row>
    <row r="2412" spans="1:19" ht="13.8">
      <c r="A2412" s="1" t="s">
        <v>2375</v>
      </c>
      <c r="B2412" s="7">
        <v>47432</v>
      </c>
      <c r="C2412" s="2" t="s">
        <v>3944</v>
      </c>
      <c r="D2412" s="4" t="s">
        <v>1661</v>
      </c>
      <c r="E2412" s="1">
        <v>4747.1400000000003</v>
      </c>
      <c r="F2412" s="1">
        <v>32</v>
      </c>
      <c r="G2412" s="1">
        <v>13</v>
      </c>
      <c r="H2412" s="1">
        <v>755.42</v>
      </c>
      <c r="L2412" t="str">
        <f t="shared" si="37"/>
        <v>459564f7</v>
      </c>
      <c r="M2412" s="7">
        <v>47432</v>
      </c>
      <c r="N2412" t="str">
        <f>PROPER(Table1[[#This Row],[Region]])</f>
        <v>South</v>
      </c>
      <c r="O2412" t="str">
        <f>PROPER(Table1[[#This Row],[Product Category]])</f>
        <v>Furniture</v>
      </c>
      <c r="P2412">
        <f>ROUND(Table1[[#This Row],[Sales Amount]],1)</f>
        <v>4747.1000000000004</v>
      </c>
      <c r="Q2412">
        <f>Table1[[#This Row],[Quantity Sold]]</f>
        <v>32</v>
      </c>
      <c r="R2412">
        <f>Table1[[#This Row],[Discount (%)]]</f>
        <v>13</v>
      </c>
      <c r="S2412">
        <f>Table1[[#This Row],[Profit]]</f>
        <v>755.42</v>
      </c>
    </row>
    <row r="2413" spans="1:19" ht="13.8">
      <c r="A2413" s="1" t="s">
        <v>2376</v>
      </c>
      <c r="B2413" s="7">
        <v>47433</v>
      </c>
      <c r="C2413" s="2" t="s">
        <v>3944</v>
      </c>
      <c r="D2413" s="4" t="s">
        <v>92</v>
      </c>
      <c r="E2413" s="1">
        <v>2311.6799999999998</v>
      </c>
      <c r="F2413" s="1">
        <v>32</v>
      </c>
      <c r="G2413" s="1">
        <v>16</v>
      </c>
      <c r="H2413" s="1">
        <v>1179.55</v>
      </c>
      <c r="L2413" t="str">
        <f t="shared" si="37"/>
        <v>c9133fe4</v>
      </c>
      <c r="M2413" s="7">
        <v>47433</v>
      </c>
      <c r="N2413" t="str">
        <f>PROPER(Table1[[#This Row],[Region]])</f>
        <v>South</v>
      </c>
      <c r="O2413" t="str">
        <f>PROPER(Table1[[#This Row],[Product Category]])</f>
        <v>Groceries</v>
      </c>
      <c r="P2413">
        <f>ROUND(Table1[[#This Row],[Sales Amount]],1)</f>
        <v>2311.6999999999998</v>
      </c>
      <c r="Q2413">
        <f>Table1[[#This Row],[Quantity Sold]]</f>
        <v>32</v>
      </c>
      <c r="R2413">
        <f>Table1[[#This Row],[Discount (%)]]</f>
        <v>16</v>
      </c>
      <c r="S2413">
        <f>Table1[[#This Row],[Profit]]</f>
        <v>1179.55</v>
      </c>
    </row>
    <row r="2414" spans="1:19" ht="13.8">
      <c r="A2414" s="1" t="s">
        <v>2377</v>
      </c>
      <c r="B2414" s="7">
        <v>47434</v>
      </c>
      <c r="C2414" s="2" t="s">
        <v>3942</v>
      </c>
      <c r="D2414" s="4" t="s">
        <v>92</v>
      </c>
      <c r="E2414" s="1">
        <v>473.7</v>
      </c>
      <c r="F2414" s="1">
        <v>34</v>
      </c>
      <c r="G2414" s="1">
        <v>6</v>
      </c>
      <c r="H2414" s="1">
        <v>792.74</v>
      </c>
      <c r="L2414" t="str">
        <f t="shared" si="37"/>
        <v>cc28bda5</v>
      </c>
      <c r="M2414" s="7">
        <v>47434</v>
      </c>
      <c r="N2414" t="str">
        <f>PROPER(Table1[[#This Row],[Region]])</f>
        <v>West</v>
      </c>
      <c r="O2414" t="str">
        <f>PROPER(Table1[[#This Row],[Product Category]])</f>
        <v>Groceries</v>
      </c>
      <c r="P2414">
        <f>ROUND(Table1[[#This Row],[Sales Amount]],1)</f>
        <v>473.7</v>
      </c>
      <c r="Q2414">
        <f>Table1[[#This Row],[Quantity Sold]]</f>
        <v>34</v>
      </c>
      <c r="R2414">
        <f>Table1[[#This Row],[Discount (%)]]</f>
        <v>6</v>
      </c>
      <c r="S2414">
        <f>Table1[[#This Row],[Profit]]</f>
        <v>792.74</v>
      </c>
    </row>
    <row r="2415" spans="1:19" ht="13.8">
      <c r="A2415" s="1" t="s">
        <v>2378</v>
      </c>
      <c r="B2415" s="7">
        <v>47435</v>
      </c>
      <c r="C2415" s="2" t="s">
        <v>3944</v>
      </c>
      <c r="D2415" s="4" t="s">
        <v>1489</v>
      </c>
      <c r="E2415" s="1">
        <v>857.58</v>
      </c>
      <c r="F2415" s="1">
        <v>34</v>
      </c>
      <c r="G2415" s="1">
        <v>10</v>
      </c>
      <c r="H2415" s="1">
        <v>1979.48</v>
      </c>
      <c r="L2415" t="str">
        <f t="shared" si="37"/>
        <v>f38d5515</v>
      </c>
      <c r="M2415" s="7">
        <v>47435</v>
      </c>
      <c r="N2415" t="str">
        <f>PROPER(Table1[[#This Row],[Region]])</f>
        <v>South</v>
      </c>
      <c r="O2415" t="str">
        <f>PROPER(Table1[[#This Row],[Product Category]])</f>
        <v>Clothing</v>
      </c>
      <c r="P2415">
        <f>ROUND(Table1[[#This Row],[Sales Amount]],1)</f>
        <v>857.6</v>
      </c>
      <c r="Q2415">
        <f>Table1[[#This Row],[Quantity Sold]]</f>
        <v>34</v>
      </c>
      <c r="R2415">
        <f>Table1[[#This Row],[Discount (%)]]</f>
        <v>10</v>
      </c>
      <c r="S2415">
        <f>Table1[[#This Row],[Profit]]</f>
        <v>1979.48</v>
      </c>
    </row>
    <row r="2416" spans="1:19" ht="13.8">
      <c r="A2416" s="1" t="s">
        <v>2379</v>
      </c>
      <c r="B2416" s="7">
        <v>47436</v>
      </c>
      <c r="C2416" s="2" t="s">
        <v>3944</v>
      </c>
      <c r="D2416" s="4" t="s">
        <v>92</v>
      </c>
      <c r="E2416" s="1">
        <v>2650.63</v>
      </c>
      <c r="F2416" s="1">
        <v>29</v>
      </c>
      <c r="G2416" s="1">
        <v>9</v>
      </c>
      <c r="H2416" s="1">
        <v>896.09</v>
      </c>
      <c r="L2416" t="str">
        <f t="shared" si="37"/>
        <v>da48e924</v>
      </c>
      <c r="M2416" s="7">
        <v>47436</v>
      </c>
      <c r="N2416" t="str">
        <f>PROPER(Table1[[#This Row],[Region]])</f>
        <v>South</v>
      </c>
      <c r="O2416" t="str">
        <f>PROPER(Table1[[#This Row],[Product Category]])</f>
        <v>Groceries</v>
      </c>
      <c r="P2416">
        <f>ROUND(Table1[[#This Row],[Sales Amount]],1)</f>
        <v>2650.6</v>
      </c>
      <c r="Q2416">
        <f>Table1[[#This Row],[Quantity Sold]]</f>
        <v>29</v>
      </c>
      <c r="R2416">
        <f>Table1[[#This Row],[Discount (%)]]</f>
        <v>9</v>
      </c>
      <c r="S2416">
        <f>Table1[[#This Row],[Profit]]</f>
        <v>896.09</v>
      </c>
    </row>
    <row r="2417" spans="1:19" ht="13.8">
      <c r="A2417" s="1" t="s">
        <v>2380</v>
      </c>
      <c r="B2417" s="7">
        <v>47437</v>
      </c>
      <c r="C2417" s="2" t="s">
        <v>3941</v>
      </c>
      <c r="D2417" s="4" t="s">
        <v>3946</v>
      </c>
      <c r="E2417" s="1">
        <v>2180.67</v>
      </c>
      <c r="F2417" s="1">
        <v>29</v>
      </c>
      <c r="G2417" s="1">
        <v>20</v>
      </c>
      <c r="H2417" s="1">
        <v>1877.56</v>
      </c>
      <c r="L2417" t="str">
        <f t="shared" si="37"/>
        <v>6d2c3672</v>
      </c>
      <c r="M2417" s="7">
        <v>47437</v>
      </c>
      <c r="N2417" t="str">
        <f>PROPER(Table1[[#This Row],[Region]])</f>
        <v>North</v>
      </c>
      <c r="O2417" t="str">
        <f>PROPER(Table1[[#This Row],[Product Category]])</f>
        <v>Electronics</v>
      </c>
      <c r="P2417">
        <f>ROUND(Table1[[#This Row],[Sales Amount]],1)</f>
        <v>2180.6999999999998</v>
      </c>
      <c r="Q2417">
        <f>Table1[[#This Row],[Quantity Sold]]</f>
        <v>29</v>
      </c>
      <c r="R2417">
        <f>Table1[[#This Row],[Discount (%)]]</f>
        <v>20</v>
      </c>
      <c r="S2417">
        <f>Table1[[#This Row],[Profit]]</f>
        <v>1877.56</v>
      </c>
    </row>
    <row r="2418" spans="1:19" ht="13.8">
      <c r="A2418" s="1" t="s">
        <v>2381</v>
      </c>
      <c r="B2418" s="7">
        <v>47438</v>
      </c>
      <c r="C2418" s="2" t="s">
        <v>3942</v>
      </c>
      <c r="D2418" s="4" t="s">
        <v>3945</v>
      </c>
      <c r="E2418" s="1">
        <v>1327.26</v>
      </c>
      <c r="F2418" s="1">
        <v>19</v>
      </c>
      <c r="G2418" s="1">
        <v>43</v>
      </c>
      <c r="H2418" s="1">
        <v>1049.5999999999999</v>
      </c>
      <c r="L2418" t="str">
        <f t="shared" si="37"/>
        <v>68f13a53</v>
      </c>
      <c r="M2418" s="7">
        <v>47438</v>
      </c>
      <c r="N2418" t="str">
        <f>PROPER(Table1[[#This Row],[Region]])</f>
        <v>West</v>
      </c>
      <c r="O2418" t="str">
        <f>PROPER(Table1[[#This Row],[Product Category]])</f>
        <v>Sports</v>
      </c>
      <c r="P2418">
        <f>ROUND(Table1[[#This Row],[Sales Amount]],1)</f>
        <v>1327.3</v>
      </c>
      <c r="Q2418">
        <f>Table1[[#This Row],[Quantity Sold]]</f>
        <v>19</v>
      </c>
      <c r="R2418">
        <f>Table1[[#This Row],[Discount (%)]]</f>
        <v>43</v>
      </c>
      <c r="S2418">
        <f>Table1[[#This Row],[Profit]]</f>
        <v>1049.5999999999999</v>
      </c>
    </row>
    <row r="2419" spans="1:19" ht="13.8">
      <c r="A2419" s="1" t="s">
        <v>2382</v>
      </c>
      <c r="B2419" s="7">
        <v>47439</v>
      </c>
      <c r="C2419" s="2" t="s">
        <v>3942</v>
      </c>
      <c r="D2419" s="4" t="s">
        <v>3946</v>
      </c>
      <c r="E2419" s="1">
        <v>595.48</v>
      </c>
      <c r="F2419" s="1">
        <v>8</v>
      </c>
      <c r="G2419" s="1">
        <v>47</v>
      </c>
      <c r="H2419" s="1">
        <v>1480.48</v>
      </c>
      <c r="L2419" t="str">
        <f t="shared" si="37"/>
        <v>422d9044</v>
      </c>
      <c r="M2419" s="7">
        <v>47439</v>
      </c>
      <c r="N2419" t="str">
        <f>PROPER(Table1[[#This Row],[Region]])</f>
        <v>West</v>
      </c>
      <c r="O2419" t="str">
        <f>PROPER(Table1[[#This Row],[Product Category]])</f>
        <v>Electronics</v>
      </c>
      <c r="P2419">
        <f>ROUND(Table1[[#This Row],[Sales Amount]],1)</f>
        <v>595.5</v>
      </c>
      <c r="Q2419">
        <f>Table1[[#This Row],[Quantity Sold]]</f>
        <v>8</v>
      </c>
      <c r="R2419">
        <f>Table1[[#This Row],[Discount (%)]]</f>
        <v>47</v>
      </c>
      <c r="S2419">
        <f>Table1[[#This Row],[Profit]]</f>
        <v>1480.48</v>
      </c>
    </row>
    <row r="2420" spans="1:19" ht="13.8">
      <c r="A2420" s="1" t="s">
        <v>2383</v>
      </c>
      <c r="B2420" s="7">
        <v>47440</v>
      </c>
      <c r="C2420" s="2" t="s">
        <v>3943</v>
      </c>
      <c r="D2420" s="4" t="s">
        <v>1489</v>
      </c>
      <c r="E2420" s="1">
        <v>4825.63</v>
      </c>
      <c r="F2420" s="1">
        <v>9</v>
      </c>
      <c r="G2420" s="1">
        <v>27</v>
      </c>
      <c r="H2420" s="1">
        <v>1790.25</v>
      </c>
      <c r="L2420" t="str">
        <f t="shared" si="37"/>
        <v>ff213ca5</v>
      </c>
      <c r="M2420" s="7">
        <v>47440</v>
      </c>
      <c r="N2420" t="str">
        <f>PROPER(Table1[[#This Row],[Region]])</f>
        <v>East</v>
      </c>
      <c r="O2420" t="str">
        <f>PROPER(Table1[[#This Row],[Product Category]])</f>
        <v>Clothing</v>
      </c>
      <c r="P2420">
        <f>ROUND(Table1[[#This Row],[Sales Amount]],1)</f>
        <v>4825.6000000000004</v>
      </c>
      <c r="Q2420">
        <f>Table1[[#This Row],[Quantity Sold]]</f>
        <v>9</v>
      </c>
      <c r="R2420">
        <f>Table1[[#This Row],[Discount (%)]]</f>
        <v>27</v>
      </c>
      <c r="S2420">
        <f>Table1[[#This Row],[Profit]]</f>
        <v>1790.25</v>
      </c>
    </row>
    <row r="2421" spans="1:19" ht="13.8">
      <c r="A2421" s="5">
        <v>821780000000</v>
      </c>
      <c r="B2421" s="7">
        <v>47441</v>
      </c>
      <c r="C2421" s="2" t="s">
        <v>3944</v>
      </c>
      <c r="D2421" s="4" t="s">
        <v>1489</v>
      </c>
      <c r="E2421" s="1">
        <v>3752.58</v>
      </c>
      <c r="F2421" s="1">
        <v>36</v>
      </c>
      <c r="G2421" s="1">
        <v>0</v>
      </c>
      <c r="H2421" s="1">
        <v>107.61</v>
      </c>
      <c r="L2421" t="str">
        <f t="shared" si="37"/>
        <v>821780000000</v>
      </c>
      <c r="M2421" s="7">
        <v>47441</v>
      </c>
      <c r="N2421" t="str">
        <f>PROPER(Table1[[#This Row],[Region]])</f>
        <v>South</v>
      </c>
      <c r="O2421" t="str">
        <f>PROPER(Table1[[#This Row],[Product Category]])</f>
        <v>Clothing</v>
      </c>
      <c r="P2421">
        <f>ROUND(Table1[[#This Row],[Sales Amount]],1)</f>
        <v>3752.6</v>
      </c>
      <c r="Q2421">
        <f>Table1[[#This Row],[Quantity Sold]]</f>
        <v>36</v>
      </c>
      <c r="R2421">
        <f>Table1[[#This Row],[Discount (%)]]</f>
        <v>0</v>
      </c>
      <c r="S2421">
        <f>Table1[[#This Row],[Profit]]</f>
        <v>107.61</v>
      </c>
    </row>
    <row r="2422" spans="1:19" ht="13.8">
      <c r="A2422" s="1" t="s">
        <v>2384</v>
      </c>
      <c r="B2422" s="7">
        <v>47442</v>
      </c>
      <c r="C2422" s="2" t="s">
        <v>3944</v>
      </c>
      <c r="D2422" s="4" t="s">
        <v>1489</v>
      </c>
      <c r="E2422" s="1">
        <v>669.37</v>
      </c>
      <c r="F2422" s="1">
        <v>2</v>
      </c>
      <c r="G2422" s="1">
        <v>18</v>
      </c>
      <c r="H2422" s="1">
        <v>235.59</v>
      </c>
      <c r="L2422" t="str">
        <f t="shared" si="37"/>
        <v>88597bda</v>
      </c>
      <c r="M2422" s="7">
        <v>47442</v>
      </c>
      <c r="N2422" t="str">
        <f>PROPER(Table1[[#This Row],[Region]])</f>
        <v>South</v>
      </c>
      <c r="O2422" t="str">
        <f>PROPER(Table1[[#This Row],[Product Category]])</f>
        <v>Clothing</v>
      </c>
      <c r="P2422">
        <f>ROUND(Table1[[#This Row],[Sales Amount]],1)</f>
        <v>669.4</v>
      </c>
      <c r="Q2422">
        <f>Table1[[#This Row],[Quantity Sold]]</f>
        <v>2</v>
      </c>
      <c r="R2422">
        <f>Table1[[#This Row],[Discount (%)]]</f>
        <v>18</v>
      </c>
      <c r="S2422">
        <f>Table1[[#This Row],[Profit]]</f>
        <v>235.59</v>
      </c>
    </row>
    <row r="2423" spans="1:19" ht="13.8">
      <c r="A2423" s="1" t="s">
        <v>2385</v>
      </c>
      <c r="B2423" s="7">
        <v>47443</v>
      </c>
      <c r="C2423" s="2" t="s">
        <v>3943</v>
      </c>
      <c r="D2423" s="4" t="s">
        <v>3946</v>
      </c>
      <c r="E2423" s="1">
        <v>1269.0999999999999</v>
      </c>
      <c r="F2423" s="1">
        <v>17</v>
      </c>
      <c r="G2423" s="1">
        <v>46</v>
      </c>
      <c r="H2423" s="1">
        <v>1446.86</v>
      </c>
      <c r="L2423" t="str">
        <f t="shared" si="37"/>
        <v>b5f4f60c</v>
      </c>
      <c r="M2423" s="7">
        <v>47443</v>
      </c>
      <c r="N2423" t="str">
        <f>PROPER(Table1[[#This Row],[Region]])</f>
        <v>East</v>
      </c>
      <c r="O2423" t="str">
        <f>PROPER(Table1[[#This Row],[Product Category]])</f>
        <v>Electronics</v>
      </c>
      <c r="P2423">
        <f>ROUND(Table1[[#This Row],[Sales Amount]],1)</f>
        <v>1269.0999999999999</v>
      </c>
      <c r="Q2423">
        <f>Table1[[#This Row],[Quantity Sold]]</f>
        <v>17</v>
      </c>
      <c r="R2423">
        <f>Table1[[#This Row],[Discount (%)]]</f>
        <v>46</v>
      </c>
      <c r="S2423">
        <f>Table1[[#This Row],[Profit]]</f>
        <v>1446.86</v>
      </c>
    </row>
    <row r="2424" spans="1:19" ht="13.8">
      <c r="A2424" s="1" t="s">
        <v>2386</v>
      </c>
      <c r="B2424" s="7">
        <v>47444</v>
      </c>
      <c r="C2424" s="2" t="s">
        <v>3941</v>
      </c>
      <c r="D2424" s="4" t="s">
        <v>92</v>
      </c>
      <c r="E2424" s="1">
        <v>4017.91</v>
      </c>
      <c r="F2424" s="1">
        <v>5</v>
      </c>
      <c r="G2424" s="1">
        <v>38</v>
      </c>
      <c r="H2424" s="1">
        <v>332.9</v>
      </c>
      <c r="L2424" t="str">
        <f t="shared" si="37"/>
        <v>2aceb6df</v>
      </c>
      <c r="M2424" s="7">
        <v>47444</v>
      </c>
      <c r="N2424" t="str">
        <f>PROPER(Table1[[#This Row],[Region]])</f>
        <v>North</v>
      </c>
      <c r="O2424" t="str">
        <f>PROPER(Table1[[#This Row],[Product Category]])</f>
        <v>Groceries</v>
      </c>
      <c r="P2424">
        <f>ROUND(Table1[[#This Row],[Sales Amount]],1)</f>
        <v>4017.9</v>
      </c>
      <c r="Q2424">
        <f>Table1[[#This Row],[Quantity Sold]]</f>
        <v>5</v>
      </c>
      <c r="R2424">
        <f>Table1[[#This Row],[Discount (%)]]</f>
        <v>38</v>
      </c>
      <c r="S2424">
        <f>Table1[[#This Row],[Profit]]</f>
        <v>332.9</v>
      </c>
    </row>
    <row r="2425" spans="1:19" ht="13.8">
      <c r="A2425" s="1" t="s">
        <v>2387</v>
      </c>
      <c r="B2425" s="7">
        <v>47445</v>
      </c>
      <c r="C2425" s="2" t="s">
        <v>3944</v>
      </c>
      <c r="D2425" s="4" t="s">
        <v>3946</v>
      </c>
      <c r="E2425" s="1">
        <v>3802.58</v>
      </c>
      <c r="F2425" s="1">
        <v>34</v>
      </c>
      <c r="G2425" s="1">
        <v>8</v>
      </c>
      <c r="H2425" s="1">
        <v>1060.57</v>
      </c>
      <c r="L2425" t="str">
        <f t="shared" si="37"/>
        <v>7d9833ab</v>
      </c>
      <c r="M2425" s="7">
        <v>47445</v>
      </c>
      <c r="N2425" t="str">
        <f>PROPER(Table1[[#This Row],[Region]])</f>
        <v>South</v>
      </c>
      <c r="O2425" t="str">
        <f>PROPER(Table1[[#This Row],[Product Category]])</f>
        <v>Electronics</v>
      </c>
      <c r="P2425">
        <f>ROUND(Table1[[#This Row],[Sales Amount]],1)</f>
        <v>3802.6</v>
      </c>
      <c r="Q2425">
        <f>Table1[[#This Row],[Quantity Sold]]</f>
        <v>34</v>
      </c>
      <c r="R2425">
        <f>Table1[[#This Row],[Discount (%)]]</f>
        <v>8</v>
      </c>
      <c r="S2425">
        <f>Table1[[#This Row],[Profit]]</f>
        <v>1060.57</v>
      </c>
    </row>
    <row r="2426" spans="1:19" ht="13.8">
      <c r="A2426" s="1" t="s">
        <v>2388</v>
      </c>
      <c r="B2426" s="7">
        <v>47446</v>
      </c>
      <c r="C2426" s="2" t="s">
        <v>3943</v>
      </c>
      <c r="D2426" s="4" t="s">
        <v>1661</v>
      </c>
      <c r="E2426" s="1">
        <v>3078.22</v>
      </c>
      <c r="F2426" s="1">
        <v>34</v>
      </c>
      <c r="G2426" s="1">
        <v>41</v>
      </c>
      <c r="H2426" s="1">
        <v>1920.28</v>
      </c>
      <c r="L2426" t="str">
        <f t="shared" si="37"/>
        <v>54a76cb2</v>
      </c>
      <c r="M2426" s="7">
        <v>47446</v>
      </c>
      <c r="N2426" t="str">
        <f>PROPER(Table1[[#This Row],[Region]])</f>
        <v>East</v>
      </c>
      <c r="O2426" t="str">
        <f>PROPER(Table1[[#This Row],[Product Category]])</f>
        <v>Furniture</v>
      </c>
      <c r="P2426">
        <f>ROUND(Table1[[#This Row],[Sales Amount]],1)</f>
        <v>3078.2</v>
      </c>
      <c r="Q2426">
        <f>Table1[[#This Row],[Quantity Sold]]</f>
        <v>34</v>
      </c>
      <c r="R2426">
        <f>Table1[[#This Row],[Discount (%)]]</f>
        <v>41</v>
      </c>
      <c r="S2426">
        <f>Table1[[#This Row],[Profit]]</f>
        <v>1920.28</v>
      </c>
    </row>
    <row r="2427" spans="1:19" ht="13.8">
      <c r="A2427" s="1" t="s">
        <v>2389</v>
      </c>
      <c r="B2427" s="7">
        <v>47447</v>
      </c>
      <c r="C2427" s="2" t="s">
        <v>3943</v>
      </c>
      <c r="D2427" s="4" t="s">
        <v>3945</v>
      </c>
      <c r="E2427" s="1">
        <v>3419.32</v>
      </c>
      <c r="F2427" s="1">
        <v>48</v>
      </c>
      <c r="G2427" s="1">
        <v>9</v>
      </c>
      <c r="H2427" s="1">
        <v>1762.88</v>
      </c>
      <c r="L2427" t="str">
        <f t="shared" si="37"/>
        <v>03a467f7</v>
      </c>
      <c r="M2427" s="7">
        <v>47447</v>
      </c>
      <c r="N2427" t="str">
        <f>PROPER(Table1[[#This Row],[Region]])</f>
        <v>East</v>
      </c>
      <c r="O2427" t="str">
        <f>PROPER(Table1[[#This Row],[Product Category]])</f>
        <v>Sports</v>
      </c>
      <c r="P2427">
        <f>ROUND(Table1[[#This Row],[Sales Amount]],1)</f>
        <v>3419.3</v>
      </c>
      <c r="Q2427">
        <f>Table1[[#This Row],[Quantity Sold]]</f>
        <v>48</v>
      </c>
      <c r="R2427">
        <f>Table1[[#This Row],[Discount (%)]]</f>
        <v>9</v>
      </c>
      <c r="S2427">
        <f>Table1[[#This Row],[Profit]]</f>
        <v>1762.88</v>
      </c>
    </row>
    <row r="2428" spans="1:19" ht="13.8">
      <c r="A2428" s="1" t="s">
        <v>2390</v>
      </c>
      <c r="B2428" s="7">
        <v>47448</v>
      </c>
      <c r="C2428" s="2" t="s">
        <v>3942</v>
      </c>
      <c r="D2428" s="4" t="s">
        <v>3945</v>
      </c>
      <c r="E2428" s="1">
        <v>178.5</v>
      </c>
      <c r="F2428" s="1">
        <v>36</v>
      </c>
      <c r="G2428" s="1">
        <v>20</v>
      </c>
      <c r="H2428" s="1">
        <v>1814.26</v>
      </c>
      <c r="L2428" t="str">
        <f t="shared" si="37"/>
        <v>4d8efede</v>
      </c>
      <c r="M2428" s="7">
        <v>47448</v>
      </c>
      <c r="N2428" t="str">
        <f>PROPER(Table1[[#This Row],[Region]])</f>
        <v>West</v>
      </c>
      <c r="O2428" t="str">
        <f>PROPER(Table1[[#This Row],[Product Category]])</f>
        <v>Sports</v>
      </c>
      <c r="P2428">
        <f>ROUND(Table1[[#This Row],[Sales Amount]],1)</f>
        <v>178.5</v>
      </c>
      <c r="Q2428">
        <f>Table1[[#This Row],[Quantity Sold]]</f>
        <v>36</v>
      </c>
      <c r="R2428">
        <f>Table1[[#This Row],[Discount (%)]]</f>
        <v>20</v>
      </c>
      <c r="S2428">
        <f>Table1[[#This Row],[Profit]]</f>
        <v>1814.26</v>
      </c>
    </row>
    <row r="2429" spans="1:19" ht="13.8">
      <c r="A2429" s="1" t="s">
        <v>2391</v>
      </c>
      <c r="B2429" s="7">
        <v>47449</v>
      </c>
      <c r="C2429" s="2" t="s">
        <v>3941</v>
      </c>
      <c r="D2429" s="4" t="s">
        <v>3946</v>
      </c>
      <c r="E2429" s="1">
        <v>4742.2299999999996</v>
      </c>
      <c r="F2429" s="1">
        <v>43</v>
      </c>
      <c r="G2429" s="1">
        <v>30</v>
      </c>
      <c r="H2429" s="1">
        <v>493.72</v>
      </c>
      <c r="L2429" t="str">
        <f t="shared" si="37"/>
        <v>adf5b74f</v>
      </c>
      <c r="M2429" s="7">
        <v>47449</v>
      </c>
      <c r="N2429" t="str">
        <f>PROPER(Table1[[#This Row],[Region]])</f>
        <v>North</v>
      </c>
      <c r="O2429" t="str">
        <f>PROPER(Table1[[#This Row],[Product Category]])</f>
        <v>Electronics</v>
      </c>
      <c r="P2429">
        <f>ROUND(Table1[[#This Row],[Sales Amount]],1)</f>
        <v>4742.2</v>
      </c>
      <c r="Q2429">
        <f>Table1[[#This Row],[Quantity Sold]]</f>
        <v>43</v>
      </c>
      <c r="R2429">
        <f>Table1[[#This Row],[Discount (%)]]</f>
        <v>30</v>
      </c>
      <c r="S2429">
        <f>Table1[[#This Row],[Profit]]</f>
        <v>493.72</v>
      </c>
    </row>
    <row r="2430" spans="1:19" ht="13.8">
      <c r="A2430" s="1" t="s">
        <v>2392</v>
      </c>
      <c r="B2430" s="7">
        <v>47450</v>
      </c>
      <c r="C2430" s="2" t="s">
        <v>3941</v>
      </c>
      <c r="D2430" s="4" t="s">
        <v>3946</v>
      </c>
      <c r="E2430" s="1">
        <v>4426.24</v>
      </c>
      <c r="F2430" s="1">
        <v>8</v>
      </c>
      <c r="G2430" s="1">
        <v>34</v>
      </c>
      <c r="H2430" s="1">
        <v>361.7</v>
      </c>
      <c r="L2430" t="str">
        <f t="shared" si="37"/>
        <v>b21056ab</v>
      </c>
      <c r="M2430" s="7">
        <v>47450</v>
      </c>
      <c r="N2430" t="str">
        <f>PROPER(Table1[[#This Row],[Region]])</f>
        <v>North</v>
      </c>
      <c r="O2430" t="str">
        <f>PROPER(Table1[[#This Row],[Product Category]])</f>
        <v>Electronics</v>
      </c>
      <c r="P2430">
        <f>ROUND(Table1[[#This Row],[Sales Amount]],1)</f>
        <v>4426.2</v>
      </c>
      <c r="Q2430">
        <f>Table1[[#This Row],[Quantity Sold]]</f>
        <v>8</v>
      </c>
      <c r="R2430">
        <f>Table1[[#This Row],[Discount (%)]]</f>
        <v>34</v>
      </c>
      <c r="S2430">
        <f>Table1[[#This Row],[Profit]]</f>
        <v>361.7</v>
      </c>
    </row>
    <row r="2431" spans="1:19" ht="13.8">
      <c r="A2431" s="1" t="s">
        <v>2393</v>
      </c>
      <c r="B2431" s="7">
        <v>47451</v>
      </c>
      <c r="C2431" s="2" t="s">
        <v>3944</v>
      </c>
      <c r="D2431" s="4" t="s">
        <v>92</v>
      </c>
      <c r="E2431" s="1">
        <v>1129.67</v>
      </c>
      <c r="F2431" s="1">
        <v>46</v>
      </c>
      <c r="G2431" s="1">
        <v>43</v>
      </c>
      <c r="H2431" s="1">
        <v>407.36</v>
      </c>
      <c r="L2431" t="str">
        <f t="shared" si="37"/>
        <v>27d2362c</v>
      </c>
      <c r="M2431" s="7">
        <v>47451</v>
      </c>
      <c r="N2431" t="str">
        <f>PROPER(Table1[[#This Row],[Region]])</f>
        <v>South</v>
      </c>
      <c r="O2431" t="str">
        <f>PROPER(Table1[[#This Row],[Product Category]])</f>
        <v>Groceries</v>
      </c>
      <c r="P2431">
        <f>ROUND(Table1[[#This Row],[Sales Amount]],1)</f>
        <v>1129.7</v>
      </c>
      <c r="Q2431">
        <f>Table1[[#This Row],[Quantity Sold]]</f>
        <v>46</v>
      </c>
      <c r="R2431">
        <f>Table1[[#This Row],[Discount (%)]]</f>
        <v>43</v>
      </c>
      <c r="S2431">
        <f>Table1[[#This Row],[Profit]]</f>
        <v>407.36</v>
      </c>
    </row>
    <row r="2432" spans="1:19" ht="13.8">
      <c r="A2432" s="1" t="s">
        <v>2394</v>
      </c>
      <c r="B2432" s="7">
        <v>47452</v>
      </c>
      <c r="C2432" s="2" t="s">
        <v>3943</v>
      </c>
      <c r="D2432" s="4" t="s">
        <v>1661</v>
      </c>
      <c r="E2432" s="1">
        <v>494.95</v>
      </c>
      <c r="F2432" s="1">
        <v>1</v>
      </c>
      <c r="G2432" s="1">
        <v>29</v>
      </c>
      <c r="H2432" s="1">
        <v>1738.54</v>
      </c>
      <c r="L2432" t="str">
        <f t="shared" si="37"/>
        <v>65e8de06</v>
      </c>
      <c r="M2432" s="7">
        <v>47452</v>
      </c>
      <c r="N2432" t="str">
        <f>PROPER(Table1[[#This Row],[Region]])</f>
        <v>East</v>
      </c>
      <c r="O2432" t="str">
        <f>PROPER(Table1[[#This Row],[Product Category]])</f>
        <v>Furniture</v>
      </c>
      <c r="P2432">
        <f>ROUND(Table1[[#This Row],[Sales Amount]],1)</f>
        <v>495</v>
      </c>
      <c r="Q2432">
        <f>Table1[[#This Row],[Quantity Sold]]</f>
        <v>1</v>
      </c>
      <c r="R2432">
        <f>Table1[[#This Row],[Discount (%)]]</f>
        <v>29</v>
      </c>
      <c r="S2432">
        <f>Table1[[#This Row],[Profit]]</f>
        <v>1738.54</v>
      </c>
    </row>
    <row r="2433" spans="1:19" ht="13.8">
      <c r="A2433" s="1" t="s">
        <v>2395</v>
      </c>
      <c r="B2433" s="7">
        <v>47453</v>
      </c>
      <c r="C2433" s="2" t="s">
        <v>3944</v>
      </c>
      <c r="D2433" s="4" t="s">
        <v>1661</v>
      </c>
      <c r="E2433" s="1">
        <v>3131</v>
      </c>
      <c r="F2433" s="1">
        <v>35</v>
      </c>
      <c r="G2433" s="1">
        <v>43</v>
      </c>
      <c r="H2433" s="1">
        <v>302.02999999999997</v>
      </c>
      <c r="L2433" t="str">
        <f t="shared" si="37"/>
        <v>ce13f90b</v>
      </c>
      <c r="M2433" s="7">
        <v>47453</v>
      </c>
      <c r="N2433" t="str">
        <f>PROPER(Table1[[#This Row],[Region]])</f>
        <v>South</v>
      </c>
      <c r="O2433" t="str">
        <f>PROPER(Table1[[#This Row],[Product Category]])</f>
        <v>Furniture</v>
      </c>
      <c r="P2433">
        <f>ROUND(Table1[[#This Row],[Sales Amount]],1)</f>
        <v>3131</v>
      </c>
      <c r="Q2433">
        <f>Table1[[#This Row],[Quantity Sold]]</f>
        <v>35</v>
      </c>
      <c r="R2433">
        <f>Table1[[#This Row],[Discount (%)]]</f>
        <v>43</v>
      </c>
      <c r="S2433">
        <f>Table1[[#This Row],[Profit]]</f>
        <v>302.02999999999997</v>
      </c>
    </row>
    <row r="2434" spans="1:19" ht="13.8">
      <c r="A2434" s="1" t="s">
        <v>2396</v>
      </c>
      <c r="B2434" s="7">
        <v>47454</v>
      </c>
      <c r="C2434" s="2" t="s">
        <v>3941</v>
      </c>
      <c r="D2434" s="4" t="s">
        <v>92</v>
      </c>
      <c r="E2434" s="1">
        <v>1903.72</v>
      </c>
      <c r="F2434" s="1">
        <v>49</v>
      </c>
      <c r="G2434" s="1">
        <v>50</v>
      </c>
      <c r="H2434" s="1">
        <v>956.38</v>
      </c>
      <c r="L2434" t="str">
        <f t="shared" ref="L2434:L2497" si="38">TRIM(A2434)</f>
        <v>c697947b</v>
      </c>
      <c r="M2434" s="7">
        <v>47454</v>
      </c>
      <c r="N2434" t="str">
        <f>PROPER(Table1[[#This Row],[Region]])</f>
        <v>North</v>
      </c>
      <c r="O2434" t="str">
        <f>PROPER(Table1[[#This Row],[Product Category]])</f>
        <v>Groceries</v>
      </c>
      <c r="P2434">
        <f>ROUND(Table1[[#This Row],[Sales Amount]],1)</f>
        <v>1903.7</v>
      </c>
      <c r="Q2434">
        <f>Table1[[#This Row],[Quantity Sold]]</f>
        <v>49</v>
      </c>
      <c r="R2434">
        <f>Table1[[#This Row],[Discount (%)]]</f>
        <v>50</v>
      </c>
      <c r="S2434">
        <f>Table1[[#This Row],[Profit]]</f>
        <v>956.38</v>
      </c>
    </row>
    <row r="2435" spans="1:19" ht="13.8">
      <c r="A2435" s="1" t="s">
        <v>2397</v>
      </c>
      <c r="B2435" s="7">
        <v>47455</v>
      </c>
      <c r="C2435" s="2" t="s">
        <v>3941</v>
      </c>
      <c r="D2435" s="4" t="s">
        <v>92</v>
      </c>
      <c r="E2435" s="1">
        <v>4770.5200000000004</v>
      </c>
      <c r="F2435" s="1">
        <v>1</v>
      </c>
      <c r="G2435" s="1">
        <v>2</v>
      </c>
      <c r="H2435" s="1">
        <v>344.24</v>
      </c>
      <c r="L2435" t="str">
        <f t="shared" si="38"/>
        <v>6b6ec076</v>
      </c>
      <c r="M2435" s="7">
        <v>47455</v>
      </c>
      <c r="N2435" t="str">
        <f>PROPER(Table1[[#This Row],[Region]])</f>
        <v>North</v>
      </c>
      <c r="O2435" t="str">
        <f>PROPER(Table1[[#This Row],[Product Category]])</f>
        <v>Groceries</v>
      </c>
      <c r="P2435">
        <f>ROUND(Table1[[#This Row],[Sales Amount]],1)</f>
        <v>4770.5</v>
      </c>
      <c r="Q2435">
        <f>Table1[[#This Row],[Quantity Sold]]</f>
        <v>1</v>
      </c>
      <c r="R2435">
        <f>Table1[[#This Row],[Discount (%)]]</f>
        <v>2</v>
      </c>
      <c r="S2435">
        <f>Table1[[#This Row],[Profit]]</f>
        <v>344.24</v>
      </c>
    </row>
    <row r="2436" spans="1:19" ht="13.8">
      <c r="A2436" s="1" t="s">
        <v>2398</v>
      </c>
      <c r="B2436" s="7">
        <v>47456</v>
      </c>
      <c r="C2436" s="2" t="s">
        <v>3941</v>
      </c>
      <c r="D2436" s="4" t="s">
        <v>1489</v>
      </c>
      <c r="E2436" s="1">
        <v>3032.49</v>
      </c>
      <c r="F2436" s="1">
        <v>18</v>
      </c>
      <c r="G2436" s="1">
        <v>27</v>
      </c>
      <c r="H2436" s="1">
        <v>1734.11</v>
      </c>
      <c r="L2436" t="str">
        <f t="shared" si="38"/>
        <v>12b21ff1</v>
      </c>
      <c r="M2436" s="7">
        <v>47456</v>
      </c>
      <c r="N2436" t="str">
        <f>PROPER(Table1[[#This Row],[Region]])</f>
        <v>North</v>
      </c>
      <c r="O2436" t="str">
        <f>PROPER(Table1[[#This Row],[Product Category]])</f>
        <v>Clothing</v>
      </c>
      <c r="P2436">
        <f>ROUND(Table1[[#This Row],[Sales Amount]],1)</f>
        <v>3032.5</v>
      </c>
      <c r="Q2436">
        <f>Table1[[#This Row],[Quantity Sold]]</f>
        <v>18</v>
      </c>
      <c r="R2436">
        <f>Table1[[#This Row],[Discount (%)]]</f>
        <v>27</v>
      </c>
      <c r="S2436">
        <f>Table1[[#This Row],[Profit]]</f>
        <v>1734.11</v>
      </c>
    </row>
    <row r="2437" spans="1:19" ht="13.8">
      <c r="A2437" s="1" t="s">
        <v>2399</v>
      </c>
      <c r="B2437" s="7">
        <v>47457</v>
      </c>
      <c r="C2437" s="2" t="s">
        <v>3942</v>
      </c>
      <c r="D2437" s="4" t="s">
        <v>1489</v>
      </c>
      <c r="E2437" s="1">
        <v>4027.38</v>
      </c>
      <c r="F2437" s="1">
        <v>28</v>
      </c>
      <c r="G2437" s="1">
        <v>42</v>
      </c>
      <c r="H2437" s="1">
        <v>1437.49</v>
      </c>
      <c r="L2437" t="str">
        <f t="shared" si="38"/>
        <v>f81dc63e</v>
      </c>
      <c r="M2437" s="7">
        <v>47457</v>
      </c>
      <c r="N2437" t="str">
        <f>PROPER(Table1[[#This Row],[Region]])</f>
        <v>West</v>
      </c>
      <c r="O2437" t="str">
        <f>PROPER(Table1[[#This Row],[Product Category]])</f>
        <v>Clothing</v>
      </c>
      <c r="P2437">
        <f>ROUND(Table1[[#This Row],[Sales Amount]],1)</f>
        <v>4027.4</v>
      </c>
      <c r="Q2437">
        <f>Table1[[#This Row],[Quantity Sold]]</f>
        <v>28</v>
      </c>
      <c r="R2437">
        <f>Table1[[#This Row],[Discount (%)]]</f>
        <v>42</v>
      </c>
      <c r="S2437">
        <f>Table1[[#This Row],[Profit]]</f>
        <v>1437.49</v>
      </c>
    </row>
    <row r="2438" spans="1:19" ht="13.8">
      <c r="A2438" s="1" t="s">
        <v>2400</v>
      </c>
      <c r="B2438" s="7">
        <v>47458</v>
      </c>
      <c r="C2438" s="2" t="s">
        <v>3944</v>
      </c>
      <c r="D2438" s="4" t="s">
        <v>3945</v>
      </c>
      <c r="E2438" s="1">
        <v>2806.13</v>
      </c>
      <c r="F2438" s="1">
        <v>48</v>
      </c>
      <c r="G2438" s="1">
        <v>6</v>
      </c>
      <c r="H2438" s="1">
        <v>633.41</v>
      </c>
      <c r="L2438" t="str">
        <f t="shared" si="38"/>
        <v>9343088d</v>
      </c>
      <c r="M2438" s="7">
        <v>47458</v>
      </c>
      <c r="N2438" t="str">
        <f>PROPER(Table1[[#This Row],[Region]])</f>
        <v>South</v>
      </c>
      <c r="O2438" t="str">
        <f>PROPER(Table1[[#This Row],[Product Category]])</f>
        <v>Sports</v>
      </c>
      <c r="P2438">
        <f>ROUND(Table1[[#This Row],[Sales Amount]],1)</f>
        <v>2806.1</v>
      </c>
      <c r="Q2438">
        <f>Table1[[#This Row],[Quantity Sold]]</f>
        <v>48</v>
      </c>
      <c r="R2438">
        <f>Table1[[#This Row],[Discount (%)]]</f>
        <v>6</v>
      </c>
      <c r="S2438">
        <f>Table1[[#This Row],[Profit]]</f>
        <v>633.41</v>
      </c>
    </row>
    <row r="2439" spans="1:19" ht="13.8">
      <c r="A2439" s="1" t="s">
        <v>2401</v>
      </c>
      <c r="B2439" s="7">
        <v>47459</v>
      </c>
      <c r="C2439" s="2" t="s">
        <v>3943</v>
      </c>
      <c r="D2439" s="4" t="s">
        <v>1661</v>
      </c>
      <c r="E2439" s="1">
        <v>1226.03</v>
      </c>
      <c r="F2439" s="1">
        <v>5</v>
      </c>
      <c r="G2439" s="1">
        <v>48</v>
      </c>
      <c r="H2439" s="1">
        <v>906.04</v>
      </c>
      <c r="L2439" t="str">
        <f t="shared" si="38"/>
        <v>8e7c3a0b</v>
      </c>
      <c r="M2439" s="7">
        <v>47459</v>
      </c>
      <c r="N2439" t="str">
        <f>PROPER(Table1[[#This Row],[Region]])</f>
        <v>East</v>
      </c>
      <c r="O2439" t="str">
        <f>PROPER(Table1[[#This Row],[Product Category]])</f>
        <v>Furniture</v>
      </c>
      <c r="P2439">
        <f>ROUND(Table1[[#This Row],[Sales Amount]],1)</f>
        <v>1226</v>
      </c>
      <c r="Q2439">
        <f>Table1[[#This Row],[Quantity Sold]]</f>
        <v>5</v>
      </c>
      <c r="R2439">
        <f>Table1[[#This Row],[Discount (%)]]</f>
        <v>48</v>
      </c>
      <c r="S2439">
        <f>Table1[[#This Row],[Profit]]</f>
        <v>906.04</v>
      </c>
    </row>
    <row r="2440" spans="1:19" ht="13.8">
      <c r="A2440" s="1" t="s">
        <v>2402</v>
      </c>
      <c r="B2440" s="7">
        <v>47460</v>
      </c>
      <c r="C2440" s="2" t="s">
        <v>3941</v>
      </c>
      <c r="D2440" s="4" t="s">
        <v>1489</v>
      </c>
      <c r="E2440" s="1">
        <v>1823.9</v>
      </c>
      <c r="F2440" s="1">
        <v>22</v>
      </c>
      <c r="G2440" s="1">
        <v>3</v>
      </c>
      <c r="H2440" s="1">
        <v>1402.03</v>
      </c>
      <c r="L2440" t="str">
        <f t="shared" si="38"/>
        <v>bff4f19b</v>
      </c>
      <c r="M2440" s="7">
        <v>47460</v>
      </c>
      <c r="N2440" t="str">
        <f>PROPER(Table1[[#This Row],[Region]])</f>
        <v>North</v>
      </c>
      <c r="O2440" t="str">
        <f>PROPER(Table1[[#This Row],[Product Category]])</f>
        <v>Clothing</v>
      </c>
      <c r="P2440">
        <f>ROUND(Table1[[#This Row],[Sales Amount]],1)</f>
        <v>1823.9</v>
      </c>
      <c r="Q2440">
        <f>Table1[[#This Row],[Quantity Sold]]</f>
        <v>22</v>
      </c>
      <c r="R2440">
        <f>Table1[[#This Row],[Discount (%)]]</f>
        <v>3</v>
      </c>
      <c r="S2440">
        <f>Table1[[#This Row],[Profit]]</f>
        <v>1402.03</v>
      </c>
    </row>
    <row r="2441" spans="1:19" ht="13.8">
      <c r="A2441" s="1" t="s">
        <v>2403</v>
      </c>
      <c r="B2441" s="7">
        <v>47461</v>
      </c>
      <c r="C2441" s="2" t="s">
        <v>3941</v>
      </c>
      <c r="D2441" s="4" t="s">
        <v>92</v>
      </c>
      <c r="E2441" s="1">
        <v>2459.56</v>
      </c>
      <c r="F2441" s="1">
        <v>37</v>
      </c>
      <c r="G2441" s="1">
        <v>50</v>
      </c>
      <c r="H2441" s="1">
        <v>1547.38</v>
      </c>
      <c r="L2441" t="str">
        <f t="shared" si="38"/>
        <v>e1a7d67e</v>
      </c>
      <c r="M2441" s="7">
        <v>47461</v>
      </c>
      <c r="N2441" t="str">
        <f>PROPER(Table1[[#This Row],[Region]])</f>
        <v>North</v>
      </c>
      <c r="O2441" t="str">
        <f>PROPER(Table1[[#This Row],[Product Category]])</f>
        <v>Groceries</v>
      </c>
      <c r="P2441">
        <f>ROUND(Table1[[#This Row],[Sales Amount]],1)</f>
        <v>2459.6</v>
      </c>
      <c r="Q2441">
        <f>Table1[[#This Row],[Quantity Sold]]</f>
        <v>37</v>
      </c>
      <c r="R2441">
        <f>Table1[[#This Row],[Discount (%)]]</f>
        <v>50</v>
      </c>
      <c r="S2441">
        <f>Table1[[#This Row],[Profit]]</f>
        <v>1547.38</v>
      </c>
    </row>
    <row r="2442" spans="1:19" ht="13.8">
      <c r="A2442" s="1" t="s">
        <v>2404</v>
      </c>
      <c r="B2442" s="7">
        <v>47462</v>
      </c>
      <c r="C2442" s="2" t="s">
        <v>3944</v>
      </c>
      <c r="D2442" s="4" t="s">
        <v>1661</v>
      </c>
      <c r="E2442" s="1">
        <v>888.72</v>
      </c>
      <c r="F2442" s="1">
        <v>3</v>
      </c>
      <c r="G2442" s="1">
        <v>26</v>
      </c>
      <c r="H2442" s="1">
        <v>437.37</v>
      </c>
      <c r="L2442" t="str">
        <f t="shared" si="38"/>
        <v>641aee7c</v>
      </c>
      <c r="M2442" s="7">
        <v>47462</v>
      </c>
      <c r="N2442" t="str">
        <f>PROPER(Table1[[#This Row],[Region]])</f>
        <v>South</v>
      </c>
      <c r="O2442" t="str">
        <f>PROPER(Table1[[#This Row],[Product Category]])</f>
        <v>Furniture</v>
      </c>
      <c r="P2442">
        <f>ROUND(Table1[[#This Row],[Sales Amount]],1)</f>
        <v>888.7</v>
      </c>
      <c r="Q2442">
        <f>Table1[[#This Row],[Quantity Sold]]</f>
        <v>3</v>
      </c>
      <c r="R2442">
        <f>Table1[[#This Row],[Discount (%)]]</f>
        <v>26</v>
      </c>
      <c r="S2442">
        <f>Table1[[#This Row],[Profit]]</f>
        <v>437.37</v>
      </c>
    </row>
    <row r="2443" spans="1:19" ht="13.8">
      <c r="A2443" s="1" t="s">
        <v>2405</v>
      </c>
      <c r="B2443" s="7">
        <v>47463</v>
      </c>
      <c r="C2443" s="2" t="s">
        <v>3942</v>
      </c>
      <c r="D2443" s="4" t="s">
        <v>92</v>
      </c>
      <c r="E2443" s="1">
        <v>3677.69</v>
      </c>
      <c r="F2443" s="1">
        <v>22</v>
      </c>
      <c r="G2443" s="1">
        <v>13</v>
      </c>
      <c r="H2443" s="1">
        <v>1531.3</v>
      </c>
      <c r="L2443" t="str">
        <f t="shared" si="38"/>
        <v>c00d6085</v>
      </c>
      <c r="M2443" s="7">
        <v>47463</v>
      </c>
      <c r="N2443" t="str">
        <f>PROPER(Table1[[#This Row],[Region]])</f>
        <v>West</v>
      </c>
      <c r="O2443" t="str">
        <f>PROPER(Table1[[#This Row],[Product Category]])</f>
        <v>Groceries</v>
      </c>
      <c r="P2443">
        <f>ROUND(Table1[[#This Row],[Sales Amount]],1)</f>
        <v>3677.7</v>
      </c>
      <c r="Q2443">
        <f>Table1[[#This Row],[Quantity Sold]]</f>
        <v>22</v>
      </c>
      <c r="R2443">
        <f>Table1[[#This Row],[Discount (%)]]</f>
        <v>13</v>
      </c>
      <c r="S2443">
        <f>Table1[[#This Row],[Profit]]</f>
        <v>1531.3</v>
      </c>
    </row>
    <row r="2444" spans="1:19" ht="13.8">
      <c r="A2444" s="1" t="s">
        <v>2406</v>
      </c>
      <c r="B2444" s="7">
        <v>47464</v>
      </c>
      <c r="C2444" s="2" t="s">
        <v>3941</v>
      </c>
      <c r="D2444" s="4" t="s">
        <v>1661</v>
      </c>
      <c r="E2444" s="1">
        <v>2224.63</v>
      </c>
      <c r="F2444" s="1">
        <v>11</v>
      </c>
      <c r="G2444" s="1">
        <v>23</v>
      </c>
      <c r="H2444" s="1">
        <v>403.48</v>
      </c>
      <c r="L2444" t="str">
        <f t="shared" si="38"/>
        <v>fc237e79</v>
      </c>
      <c r="M2444" s="7">
        <v>47464</v>
      </c>
      <c r="N2444" t="str">
        <f>PROPER(Table1[[#This Row],[Region]])</f>
        <v>North</v>
      </c>
      <c r="O2444" t="str">
        <f>PROPER(Table1[[#This Row],[Product Category]])</f>
        <v>Furniture</v>
      </c>
      <c r="P2444">
        <f>ROUND(Table1[[#This Row],[Sales Amount]],1)</f>
        <v>2224.6</v>
      </c>
      <c r="Q2444">
        <f>Table1[[#This Row],[Quantity Sold]]</f>
        <v>11</v>
      </c>
      <c r="R2444">
        <f>Table1[[#This Row],[Discount (%)]]</f>
        <v>23</v>
      </c>
      <c r="S2444">
        <f>Table1[[#This Row],[Profit]]</f>
        <v>403.48</v>
      </c>
    </row>
    <row r="2445" spans="1:19" ht="13.8">
      <c r="A2445" s="1" t="s">
        <v>2407</v>
      </c>
      <c r="B2445" s="7">
        <v>47465</v>
      </c>
      <c r="C2445" s="2" t="s">
        <v>3943</v>
      </c>
      <c r="D2445" s="4" t="s">
        <v>3946</v>
      </c>
      <c r="E2445" s="1">
        <v>574.64</v>
      </c>
      <c r="F2445" s="1">
        <v>17</v>
      </c>
      <c r="G2445" s="1">
        <v>8</v>
      </c>
      <c r="H2445" s="1">
        <v>55.21</v>
      </c>
      <c r="L2445" t="str">
        <f t="shared" si="38"/>
        <v>8923adbb</v>
      </c>
      <c r="M2445" s="7">
        <v>47465</v>
      </c>
      <c r="N2445" t="str">
        <f>PROPER(Table1[[#This Row],[Region]])</f>
        <v>East</v>
      </c>
      <c r="O2445" t="str">
        <f>PROPER(Table1[[#This Row],[Product Category]])</f>
        <v>Electronics</v>
      </c>
      <c r="P2445">
        <f>ROUND(Table1[[#This Row],[Sales Amount]],1)</f>
        <v>574.6</v>
      </c>
      <c r="Q2445">
        <f>Table1[[#This Row],[Quantity Sold]]</f>
        <v>17</v>
      </c>
      <c r="R2445">
        <f>Table1[[#This Row],[Discount (%)]]</f>
        <v>8</v>
      </c>
      <c r="S2445">
        <f>Table1[[#This Row],[Profit]]</f>
        <v>55.21</v>
      </c>
    </row>
    <row r="2446" spans="1:19" ht="13.8">
      <c r="A2446" s="1" t="s">
        <v>2408</v>
      </c>
      <c r="B2446" s="7">
        <v>47466</v>
      </c>
      <c r="C2446" s="2" t="s">
        <v>3944</v>
      </c>
      <c r="D2446" s="4" t="s">
        <v>92</v>
      </c>
      <c r="E2446" s="1">
        <v>4998.32</v>
      </c>
      <c r="F2446" s="1">
        <v>24</v>
      </c>
      <c r="G2446" s="1">
        <v>6</v>
      </c>
      <c r="H2446" s="1">
        <v>273.43</v>
      </c>
      <c r="L2446" t="str">
        <f t="shared" si="38"/>
        <v>46a53781</v>
      </c>
      <c r="M2446" s="7">
        <v>47466</v>
      </c>
      <c r="N2446" t="str">
        <f>PROPER(Table1[[#This Row],[Region]])</f>
        <v>South</v>
      </c>
      <c r="O2446" t="str">
        <f>PROPER(Table1[[#This Row],[Product Category]])</f>
        <v>Groceries</v>
      </c>
      <c r="P2446">
        <f>ROUND(Table1[[#This Row],[Sales Amount]],1)</f>
        <v>4998.3</v>
      </c>
      <c r="Q2446">
        <f>Table1[[#This Row],[Quantity Sold]]</f>
        <v>24</v>
      </c>
      <c r="R2446">
        <f>Table1[[#This Row],[Discount (%)]]</f>
        <v>6</v>
      </c>
      <c r="S2446">
        <f>Table1[[#This Row],[Profit]]</f>
        <v>273.43</v>
      </c>
    </row>
    <row r="2447" spans="1:19" ht="13.8">
      <c r="A2447" s="1" t="s">
        <v>2409</v>
      </c>
      <c r="B2447" s="7">
        <v>47467</v>
      </c>
      <c r="C2447" s="2" t="s">
        <v>3944</v>
      </c>
      <c r="D2447" s="4" t="s">
        <v>3945</v>
      </c>
      <c r="E2447" s="1">
        <v>4946.78</v>
      </c>
      <c r="F2447" s="1">
        <v>28</v>
      </c>
      <c r="G2447" s="1">
        <v>12</v>
      </c>
      <c r="H2447" s="1">
        <v>1867.85</v>
      </c>
      <c r="L2447" t="str">
        <f t="shared" si="38"/>
        <v>c5b2dd24</v>
      </c>
      <c r="M2447" s="7">
        <v>47467</v>
      </c>
      <c r="N2447" t="str">
        <f>PROPER(Table1[[#This Row],[Region]])</f>
        <v>South</v>
      </c>
      <c r="O2447" t="str">
        <f>PROPER(Table1[[#This Row],[Product Category]])</f>
        <v>Sports</v>
      </c>
      <c r="P2447">
        <f>ROUND(Table1[[#This Row],[Sales Amount]],1)</f>
        <v>4946.8</v>
      </c>
      <c r="Q2447">
        <f>Table1[[#This Row],[Quantity Sold]]</f>
        <v>28</v>
      </c>
      <c r="R2447">
        <f>Table1[[#This Row],[Discount (%)]]</f>
        <v>12</v>
      </c>
      <c r="S2447">
        <f>Table1[[#This Row],[Profit]]</f>
        <v>1867.85</v>
      </c>
    </row>
    <row r="2448" spans="1:19" ht="13.8">
      <c r="A2448" s="1" t="s">
        <v>2410</v>
      </c>
      <c r="B2448" s="7">
        <v>47468</v>
      </c>
      <c r="C2448" s="2" t="s">
        <v>3942</v>
      </c>
      <c r="D2448" s="4" t="s">
        <v>3945</v>
      </c>
      <c r="E2448" s="1">
        <v>3539.51</v>
      </c>
      <c r="F2448" s="1">
        <v>37</v>
      </c>
      <c r="G2448" s="1">
        <v>30</v>
      </c>
      <c r="H2448" s="1">
        <v>601.88</v>
      </c>
      <c r="L2448" t="str">
        <f t="shared" si="38"/>
        <v>79083eaa</v>
      </c>
      <c r="M2448" s="7">
        <v>47468</v>
      </c>
      <c r="N2448" t="str">
        <f>PROPER(Table1[[#This Row],[Region]])</f>
        <v>West</v>
      </c>
      <c r="O2448" t="str">
        <f>PROPER(Table1[[#This Row],[Product Category]])</f>
        <v>Sports</v>
      </c>
      <c r="P2448">
        <f>ROUND(Table1[[#This Row],[Sales Amount]],1)</f>
        <v>3539.5</v>
      </c>
      <c r="Q2448">
        <f>Table1[[#This Row],[Quantity Sold]]</f>
        <v>37</v>
      </c>
      <c r="R2448">
        <f>Table1[[#This Row],[Discount (%)]]</f>
        <v>30</v>
      </c>
      <c r="S2448">
        <f>Table1[[#This Row],[Profit]]</f>
        <v>601.88</v>
      </c>
    </row>
    <row r="2449" spans="1:19" ht="13.8">
      <c r="A2449" s="1" t="s">
        <v>2411</v>
      </c>
      <c r="B2449" s="7">
        <v>47469</v>
      </c>
      <c r="C2449" s="2" t="s">
        <v>3943</v>
      </c>
      <c r="D2449" s="4" t="s">
        <v>1489</v>
      </c>
      <c r="E2449" s="1">
        <v>3085.8</v>
      </c>
      <c r="F2449" s="1">
        <v>7</v>
      </c>
      <c r="G2449" s="1">
        <v>50</v>
      </c>
      <c r="H2449" s="1">
        <v>907.5</v>
      </c>
      <c r="L2449" t="str">
        <f t="shared" si="38"/>
        <v>e1511a8d</v>
      </c>
      <c r="M2449" s="7">
        <v>47469</v>
      </c>
      <c r="N2449" t="str">
        <f>PROPER(Table1[[#This Row],[Region]])</f>
        <v>East</v>
      </c>
      <c r="O2449" t="str">
        <f>PROPER(Table1[[#This Row],[Product Category]])</f>
        <v>Clothing</v>
      </c>
      <c r="P2449">
        <f>ROUND(Table1[[#This Row],[Sales Amount]],1)</f>
        <v>3085.8</v>
      </c>
      <c r="Q2449">
        <f>Table1[[#This Row],[Quantity Sold]]</f>
        <v>7</v>
      </c>
      <c r="R2449">
        <f>Table1[[#This Row],[Discount (%)]]</f>
        <v>50</v>
      </c>
      <c r="S2449">
        <f>Table1[[#This Row],[Profit]]</f>
        <v>907.5</v>
      </c>
    </row>
    <row r="2450" spans="1:19" ht="13.8">
      <c r="A2450" s="1" t="s">
        <v>2412</v>
      </c>
      <c r="B2450" s="7">
        <v>47470</v>
      </c>
      <c r="C2450" s="2" t="s">
        <v>3942</v>
      </c>
      <c r="D2450" s="4" t="s">
        <v>3946</v>
      </c>
      <c r="E2450" s="1">
        <v>4034</v>
      </c>
      <c r="F2450" s="1">
        <v>44</v>
      </c>
      <c r="G2450" s="1">
        <v>0</v>
      </c>
      <c r="H2450" s="1">
        <v>535.38</v>
      </c>
      <c r="L2450" t="str">
        <f t="shared" si="38"/>
        <v>693449fc</v>
      </c>
      <c r="M2450" s="7">
        <v>47470</v>
      </c>
      <c r="N2450" t="str">
        <f>PROPER(Table1[[#This Row],[Region]])</f>
        <v>West</v>
      </c>
      <c r="O2450" t="str">
        <f>PROPER(Table1[[#This Row],[Product Category]])</f>
        <v>Electronics</v>
      </c>
      <c r="P2450">
        <f>ROUND(Table1[[#This Row],[Sales Amount]],1)</f>
        <v>4034</v>
      </c>
      <c r="Q2450">
        <f>Table1[[#This Row],[Quantity Sold]]</f>
        <v>44</v>
      </c>
      <c r="R2450">
        <f>Table1[[#This Row],[Discount (%)]]</f>
        <v>0</v>
      </c>
      <c r="S2450">
        <f>Table1[[#This Row],[Profit]]</f>
        <v>535.38</v>
      </c>
    </row>
    <row r="2451" spans="1:19" ht="13.8">
      <c r="A2451" s="1" t="s">
        <v>2413</v>
      </c>
      <c r="B2451" s="7">
        <v>47471</v>
      </c>
      <c r="C2451" s="2" t="s">
        <v>3941</v>
      </c>
      <c r="D2451" s="4" t="s">
        <v>1489</v>
      </c>
      <c r="E2451" s="1">
        <v>4910.1499999999996</v>
      </c>
      <c r="F2451" s="1">
        <v>10</v>
      </c>
      <c r="G2451" s="1">
        <v>10</v>
      </c>
      <c r="H2451" s="1">
        <v>1318.11</v>
      </c>
      <c r="L2451" t="str">
        <f t="shared" si="38"/>
        <v>e5826398</v>
      </c>
      <c r="M2451" s="7">
        <v>47471</v>
      </c>
      <c r="N2451" t="str">
        <f>PROPER(Table1[[#This Row],[Region]])</f>
        <v>North</v>
      </c>
      <c r="O2451" t="str">
        <f>PROPER(Table1[[#This Row],[Product Category]])</f>
        <v>Clothing</v>
      </c>
      <c r="P2451">
        <f>ROUND(Table1[[#This Row],[Sales Amount]],1)</f>
        <v>4910.2</v>
      </c>
      <c r="Q2451">
        <f>Table1[[#This Row],[Quantity Sold]]</f>
        <v>10</v>
      </c>
      <c r="R2451">
        <f>Table1[[#This Row],[Discount (%)]]</f>
        <v>10</v>
      </c>
      <c r="S2451">
        <f>Table1[[#This Row],[Profit]]</f>
        <v>1318.11</v>
      </c>
    </row>
    <row r="2452" spans="1:19" ht="13.8">
      <c r="A2452" s="1" t="s">
        <v>2414</v>
      </c>
      <c r="B2452" s="7">
        <v>47472</v>
      </c>
      <c r="C2452" s="2" t="s">
        <v>3943</v>
      </c>
      <c r="D2452" s="4" t="s">
        <v>3945</v>
      </c>
      <c r="E2452" s="1">
        <v>2609.71</v>
      </c>
      <c r="F2452" s="1">
        <v>32</v>
      </c>
      <c r="G2452" s="1">
        <v>36</v>
      </c>
      <c r="H2452" s="1">
        <v>392.28</v>
      </c>
      <c r="L2452" t="str">
        <f t="shared" si="38"/>
        <v>2eebd209</v>
      </c>
      <c r="M2452" s="7">
        <v>47472</v>
      </c>
      <c r="N2452" t="str">
        <f>PROPER(Table1[[#This Row],[Region]])</f>
        <v>East</v>
      </c>
      <c r="O2452" t="str">
        <f>PROPER(Table1[[#This Row],[Product Category]])</f>
        <v>Sports</v>
      </c>
      <c r="P2452">
        <f>ROUND(Table1[[#This Row],[Sales Amount]],1)</f>
        <v>2609.6999999999998</v>
      </c>
      <c r="Q2452">
        <f>Table1[[#This Row],[Quantity Sold]]</f>
        <v>32</v>
      </c>
      <c r="R2452">
        <f>Table1[[#This Row],[Discount (%)]]</f>
        <v>36</v>
      </c>
      <c r="S2452">
        <f>Table1[[#This Row],[Profit]]</f>
        <v>392.28</v>
      </c>
    </row>
    <row r="2453" spans="1:19" ht="13.8">
      <c r="A2453" s="1" t="s">
        <v>2415</v>
      </c>
      <c r="B2453" s="7">
        <v>47473</v>
      </c>
      <c r="C2453" s="2" t="s">
        <v>3944</v>
      </c>
      <c r="D2453" s="4" t="s">
        <v>1661</v>
      </c>
      <c r="E2453" s="1">
        <v>1806.19</v>
      </c>
      <c r="F2453" s="1">
        <v>1</v>
      </c>
      <c r="G2453" s="1">
        <v>36</v>
      </c>
      <c r="H2453" s="1">
        <v>1140.58</v>
      </c>
      <c r="L2453" t="str">
        <f t="shared" si="38"/>
        <v>4d9c7aa1</v>
      </c>
      <c r="M2453" s="7">
        <v>47473</v>
      </c>
      <c r="N2453" t="str">
        <f>PROPER(Table1[[#This Row],[Region]])</f>
        <v>South</v>
      </c>
      <c r="O2453" t="str">
        <f>PROPER(Table1[[#This Row],[Product Category]])</f>
        <v>Furniture</v>
      </c>
      <c r="P2453">
        <f>ROUND(Table1[[#This Row],[Sales Amount]],1)</f>
        <v>1806.2</v>
      </c>
      <c r="Q2453">
        <f>Table1[[#This Row],[Quantity Sold]]</f>
        <v>1</v>
      </c>
      <c r="R2453">
        <f>Table1[[#This Row],[Discount (%)]]</f>
        <v>36</v>
      </c>
      <c r="S2453">
        <f>Table1[[#This Row],[Profit]]</f>
        <v>1140.58</v>
      </c>
    </row>
    <row r="2454" spans="1:19" ht="13.8">
      <c r="A2454" s="1" t="s">
        <v>2416</v>
      </c>
      <c r="B2454" s="7">
        <v>47474</v>
      </c>
      <c r="C2454" s="2" t="s">
        <v>3941</v>
      </c>
      <c r="D2454" s="4" t="s">
        <v>3945</v>
      </c>
      <c r="E2454" s="1">
        <v>2816.83</v>
      </c>
      <c r="F2454" s="1">
        <v>46</v>
      </c>
      <c r="G2454" s="1">
        <v>46</v>
      </c>
      <c r="H2454" s="1">
        <v>471.74</v>
      </c>
      <c r="L2454" t="str">
        <f t="shared" si="38"/>
        <v>7376086c</v>
      </c>
      <c r="M2454" s="7">
        <v>47474</v>
      </c>
      <c r="N2454" t="str">
        <f>PROPER(Table1[[#This Row],[Region]])</f>
        <v>North</v>
      </c>
      <c r="O2454" t="str">
        <f>PROPER(Table1[[#This Row],[Product Category]])</f>
        <v>Sports</v>
      </c>
      <c r="P2454">
        <f>ROUND(Table1[[#This Row],[Sales Amount]],1)</f>
        <v>2816.8</v>
      </c>
      <c r="Q2454">
        <f>Table1[[#This Row],[Quantity Sold]]</f>
        <v>46</v>
      </c>
      <c r="R2454">
        <f>Table1[[#This Row],[Discount (%)]]</f>
        <v>46</v>
      </c>
      <c r="S2454">
        <f>Table1[[#This Row],[Profit]]</f>
        <v>471.74</v>
      </c>
    </row>
    <row r="2455" spans="1:19" ht="13.8">
      <c r="A2455" s="5">
        <v>7470300000000</v>
      </c>
      <c r="B2455" s="7">
        <v>47475</v>
      </c>
      <c r="C2455" s="2" t="s">
        <v>3943</v>
      </c>
      <c r="D2455" s="4" t="s">
        <v>3945</v>
      </c>
      <c r="E2455" s="1">
        <v>1763.84</v>
      </c>
      <c r="F2455" s="1">
        <v>22</v>
      </c>
      <c r="G2455" s="1">
        <v>49</v>
      </c>
      <c r="H2455" s="1">
        <v>504.24</v>
      </c>
      <c r="L2455" t="str">
        <f t="shared" si="38"/>
        <v>7470300000000</v>
      </c>
      <c r="M2455" s="7">
        <v>47475</v>
      </c>
      <c r="N2455" t="str">
        <f>PROPER(Table1[[#This Row],[Region]])</f>
        <v>East</v>
      </c>
      <c r="O2455" t="str">
        <f>PROPER(Table1[[#This Row],[Product Category]])</f>
        <v>Sports</v>
      </c>
      <c r="P2455">
        <f>ROUND(Table1[[#This Row],[Sales Amount]],1)</f>
        <v>1763.8</v>
      </c>
      <c r="Q2455">
        <f>Table1[[#This Row],[Quantity Sold]]</f>
        <v>22</v>
      </c>
      <c r="R2455">
        <f>Table1[[#This Row],[Discount (%)]]</f>
        <v>49</v>
      </c>
      <c r="S2455">
        <f>Table1[[#This Row],[Profit]]</f>
        <v>504.24</v>
      </c>
    </row>
    <row r="2456" spans="1:19" ht="13.8">
      <c r="A2456" s="1" t="s">
        <v>2417</v>
      </c>
      <c r="B2456" s="7">
        <v>47476</v>
      </c>
      <c r="C2456" s="2" t="s">
        <v>3943</v>
      </c>
      <c r="D2456" s="4" t="s">
        <v>1661</v>
      </c>
      <c r="E2456" s="1">
        <v>2594.3200000000002</v>
      </c>
      <c r="F2456" s="1">
        <v>29</v>
      </c>
      <c r="G2456" s="1">
        <v>20</v>
      </c>
      <c r="H2456" s="1">
        <v>196.65</v>
      </c>
      <c r="L2456" t="str">
        <f t="shared" si="38"/>
        <v>ddf9a044</v>
      </c>
      <c r="M2456" s="7">
        <v>47476</v>
      </c>
      <c r="N2456" t="str">
        <f>PROPER(Table1[[#This Row],[Region]])</f>
        <v>East</v>
      </c>
      <c r="O2456" t="str">
        <f>PROPER(Table1[[#This Row],[Product Category]])</f>
        <v>Furniture</v>
      </c>
      <c r="P2456">
        <f>ROUND(Table1[[#This Row],[Sales Amount]],1)</f>
        <v>2594.3000000000002</v>
      </c>
      <c r="Q2456">
        <f>Table1[[#This Row],[Quantity Sold]]</f>
        <v>29</v>
      </c>
      <c r="R2456">
        <f>Table1[[#This Row],[Discount (%)]]</f>
        <v>20</v>
      </c>
      <c r="S2456">
        <f>Table1[[#This Row],[Profit]]</f>
        <v>196.65</v>
      </c>
    </row>
    <row r="2457" spans="1:19" ht="13.8">
      <c r="A2457" s="1" t="s">
        <v>2418</v>
      </c>
      <c r="B2457" s="7">
        <v>47477</v>
      </c>
      <c r="C2457" s="2" t="s">
        <v>3944</v>
      </c>
      <c r="D2457" s="4" t="s">
        <v>1661</v>
      </c>
      <c r="E2457" s="1">
        <v>2693.66</v>
      </c>
      <c r="F2457" s="1">
        <v>7</v>
      </c>
      <c r="G2457" s="1">
        <v>32</v>
      </c>
      <c r="H2457" s="1">
        <v>1994.14</v>
      </c>
      <c r="L2457" t="str">
        <f t="shared" si="38"/>
        <v>2fb2ddaf</v>
      </c>
      <c r="M2457" s="7">
        <v>47477</v>
      </c>
      <c r="N2457" t="str">
        <f>PROPER(Table1[[#This Row],[Region]])</f>
        <v>South</v>
      </c>
      <c r="O2457" t="str">
        <f>PROPER(Table1[[#This Row],[Product Category]])</f>
        <v>Furniture</v>
      </c>
      <c r="P2457">
        <f>ROUND(Table1[[#This Row],[Sales Amount]],1)</f>
        <v>2693.7</v>
      </c>
      <c r="Q2457">
        <f>Table1[[#This Row],[Quantity Sold]]</f>
        <v>7</v>
      </c>
      <c r="R2457">
        <f>Table1[[#This Row],[Discount (%)]]</f>
        <v>32</v>
      </c>
      <c r="S2457">
        <f>Table1[[#This Row],[Profit]]</f>
        <v>1994.14</v>
      </c>
    </row>
    <row r="2458" spans="1:19" ht="13.8">
      <c r="A2458" s="1" t="s">
        <v>2419</v>
      </c>
      <c r="B2458" s="7">
        <v>47478</v>
      </c>
      <c r="C2458" s="2" t="s">
        <v>3942</v>
      </c>
      <c r="D2458" s="4" t="s">
        <v>1661</v>
      </c>
      <c r="E2458" s="1">
        <v>2274.85</v>
      </c>
      <c r="F2458" s="1">
        <v>14</v>
      </c>
      <c r="G2458" s="1">
        <v>29</v>
      </c>
      <c r="H2458" s="1">
        <v>1512.74</v>
      </c>
      <c r="L2458" t="str">
        <f t="shared" si="38"/>
        <v>30e73730</v>
      </c>
      <c r="M2458" s="7">
        <v>47478</v>
      </c>
      <c r="N2458" t="str">
        <f>PROPER(Table1[[#This Row],[Region]])</f>
        <v>West</v>
      </c>
      <c r="O2458" t="str">
        <f>PROPER(Table1[[#This Row],[Product Category]])</f>
        <v>Furniture</v>
      </c>
      <c r="P2458">
        <f>ROUND(Table1[[#This Row],[Sales Amount]],1)</f>
        <v>2274.9</v>
      </c>
      <c r="Q2458">
        <f>Table1[[#This Row],[Quantity Sold]]</f>
        <v>14</v>
      </c>
      <c r="R2458">
        <f>Table1[[#This Row],[Discount (%)]]</f>
        <v>29</v>
      </c>
      <c r="S2458">
        <f>Table1[[#This Row],[Profit]]</f>
        <v>1512.74</v>
      </c>
    </row>
    <row r="2459" spans="1:19" ht="13.8">
      <c r="A2459" s="1">
        <v>85456184</v>
      </c>
      <c r="B2459" s="7">
        <v>47479</v>
      </c>
      <c r="C2459" s="2" t="s">
        <v>3943</v>
      </c>
      <c r="D2459" s="4" t="s">
        <v>1661</v>
      </c>
      <c r="E2459" s="1">
        <v>1077.83</v>
      </c>
      <c r="F2459" s="1">
        <v>35</v>
      </c>
      <c r="G2459" s="1">
        <v>18</v>
      </c>
      <c r="H2459" s="1">
        <v>30.93</v>
      </c>
      <c r="L2459" t="str">
        <f t="shared" si="38"/>
        <v>85456184</v>
      </c>
      <c r="M2459" s="7">
        <v>47479</v>
      </c>
      <c r="N2459" t="str">
        <f>PROPER(Table1[[#This Row],[Region]])</f>
        <v>East</v>
      </c>
      <c r="O2459" t="str">
        <f>PROPER(Table1[[#This Row],[Product Category]])</f>
        <v>Furniture</v>
      </c>
      <c r="P2459">
        <f>ROUND(Table1[[#This Row],[Sales Amount]],1)</f>
        <v>1077.8</v>
      </c>
      <c r="Q2459">
        <f>Table1[[#This Row],[Quantity Sold]]</f>
        <v>35</v>
      </c>
      <c r="R2459">
        <f>Table1[[#This Row],[Discount (%)]]</f>
        <v>18</v>
      </c>
      <c r="S2459">
        <f>Table1[[#This Row],[Profit]]</f>
        <v>30.93</v>
      </c>
    </row>
    <row r="2460" spans="1:19" ht="13.8">
      <c r="A2460" s="1" t="s">
        <v>2420</v>
      </c>
      <c r="B2460" s="7">
        <v>47480</v>
      </c>
      <c r="C2460" s="2" t="s">
        <v>3944</v>
      </c>
      <c r="D2460" s="4" t="s">
        <v>1661</v>
      </c>
      <c r="E2460" s="1">
        <v>568.66</v>
      </c>
      <c r="F2460" s="1">
        <v>5</v>
      </c>
      <c r="G2460" s="1">
        <v>9</v>
      </c>
      <c r="H2460" s="1">
        <v>1280.29</v>
      </c>
      <c r="L2460" t="str">
        <f t="shared" si="38"/>
        <v>f1319d94</v>
      </c>
      <c r="M2460" s="7">
        <v>47480</v>
      </c>
      <c r="N2460" t="str">
        <f>PROPER(Table1[[#This Row],[Region]])</f>
        <v>South</v>
      </c>
      <c r="O2460" t="str">
        <f>PROPER(Table1[[#This Row],[Product Category]])</f>
        <v>Furniture</v>
      </c>
      <c r="P2460">
        <f>ROUND(Table1[[#This Row],[Sales Amount]],1)</f>
        <v>568.70000000000005</v>
      </c>
      <c r="Q2460">
        <f>Table1[[#This Row],[Quantity Sold]]</f>
        <v>5</v>
      </c>
      <c r="R2460">
        <f>Table1[[#This Row],[Discount (%)]]</f>
        <v>9</v>
      </c>
      <c r="S2460">
        <f>Table1[[#This Row],[Profit]]</f>
        <v>1280.29</v>
      </c>
    </row>
    <row r="2461" spans="1:19" ht="13.8">
      <c r="A2461" s="1" t="s">
        <v>2421</v>
      </c>
      <c r="B2461" s="7">
        <v>47481</v>
      </c>
      <c r="C2461" s="2" t="s">
        <v>3941</v>
      </c>
      <c r="D2461" s="4" t="s">
        <v>1661</v>
      </c>
      <c r="E2461" s="1">
        <v>4402.6899999999996</v>
      </c>
      <c r="F2461" s="1">
        <v>28</v>
      </c>
      <c r="G2461" s="1">
        <v>0</v>
      </c>
      <c r="H2461" s="1">
        <v>388.41</v>
      </c>
      <c r="L2461" t="str">
        <f t="shared" si="38"/>
        <v>671719c8</v>
      </c>
      <c r="M2461" s="7">
        <v>47481</v>
      </c>
      <c r="N2461" t="str">
        <f>PROPER(Table1[[#This Row],[Region]])</f>
        <v>North</v>
      </c>
      <c r="O2461" t="str">
        <f>PROPER(Table1[[#This Row],[Product Category]])</f>
        <v>Furniture</v>
      </c>
      <c r="P2461">
        <f>ROUND(Table1[[#This Row],[Sales Amount]],1)</f>
        <v>4402.7</v>
      </c>
      <c r="Q2461">
        <f>Table1[[#This Row],[Quantity Sold]]</f>
        <v>28</v>
      </c>
      <c r="R2461">
        <f>Table1[[#This Row],[Discount (%)]]</f>
        <v>0</v>
      </c>
      <c r="S2461">
        <f>Table1[[#This Row],[Profit]]</f>
        <v>388.41</v>
      </c>
    </row>
    <row r="2462" spans="1:19" ht="13.8">
      <c r="A2462" s="1" t="s">
        <v>2422</v>
      </c>
      <c r="B2462" s="7">
        <v>47482</v>
      </c>
      <c r="C2462" s="2" t="s">
        <v>3944</v>
      </c>
      <c r="D2462" s="4" t="s">
        <v>1489</v>
      </c>
      <c r="E2462" s="1">
        <v>3578.08</v>
      </c>
      <c r="F2462" s="1">
        <v>44</v>
      </c>
      <c r="G2462" s="1">
        <v>21</v>
      </c>
      <c r="H2462" s="1">
        <v>1053.49</v>
      </c>
      <c r="L2462" t="str">
        <f t="shared" si="38"/>
        <v>f1eb7988</v>
      </c>
      <c r="M2462" s="7">
        <v>47482</v>
      </c>
      <c r="N2462" t="str">
        <f>PROPER(Table1[[#This Row],[Region]])</f>
        <v>South</v>
      </c>
      <c r="O2462" t="str">
        <f>PROPER(Table1[[#This Row],[Product Category]])</f>
        <v>Clothing</v>
      </c>
      <c r="P2462">
        <f>ROUND(Table1[[#This Row],[Sales Amount]],1)</f>
        <v>3578.1</v>
      </c>
      <c r="Q2462">
        <f>Table1[[#This Row],[Quantity Sold]]</f>
        <v>44</v>
      </c>
      <c r="R2462">
        <f>Table1[[#This Row],[Discount (%)]]</f>
        <v>21</v>
      </c>
      <c r="S2462">
        <f>Table1[[#This Row],[Profit]]</f>
        <v>1053.49</v>
      </c>
    </row>
    <row r="2463" spans="1:19" ht="13.8">
      <c r="A2463" s="1" t="s">
        <v>2423</v>
      </c>
      <c r="B2463" s="7">
        <v>47483</v>
      </c>
      <c r="C2463" s="2" t="s">
        <v>3944</v>
      </c>
      <c r="D2463" s="4" t="s">
        <v>92</v>
      </c>
      <c r="E2463" s="1">
        <v>631.15</v>
      </c>
      <c r="F2463" s="1">
        <v>10</v>
      </c>
      <c r="G2463" s="1">
        <v>21</v>
      </c>
      <c r="H2463" s="1">
        <v>1798.44</v>
      </c>
      <c r="L2463" t="str">
        <f t="shared" si="38"/>
        <v>531f1294</v>
      </c>
      <c r="M2463" s="7">
        <v>47483</v>
      </c>
      <c r="N2463" t="str">
        <f>PROPER(Table1[[#This Row],[Region]])</f>
        <v>South</v>
      </c>
      <c r="O2463" t="str">
        <f>PROPER(Table1[[#This Row],[Product Category]])</f>
        <v>Groceries</v>
      </c>
      <c r="P2463">
        <f>ROUND(Table1[[#This Row],[Sales Amount]],1)</f>
        <v>631.20000000000005</v>
      </c>
      <c r="Q2463">
        <f>Table1[[#This Row],[Quantity Sold]]</f>
        <v>10</v>
      </c>
      <c r="R2463">
        <f>Table1[[#This Row],[Discount (%)]]</f>
        <v>21</v>
      </c>
      <c r="S2463">
        <f>Table1[[#This Row],[Profit]]</f>
        <v>1798.44</v>
      </c>
    </row>
    <row r="2464" spans="1:19" ht="13.8">
      <c r="A2464" s="1" t="s">
        <v>2424</v>
      </c>
      <c r="B2464" s="7">
        <v>47484</v>
      </c>
      <c r="C2464" s="2" t="s">
        <v>3942</v>
      </c>
      <c r="D2464" s="4" t="s">
        <v>92</v>
      </c>
      <c r="E2464" s="1">
        <v>1407.39</v>
      </c>
      <c r="F2464" s="1">
        <v>10</v>
      </c>
      <c r="G2464" s="1">
        <v>20</v>
      </c>
      <c r="H2464" s="1">
        <v>401.81</v>
      </c>
      <c r="L2464" t="str">
        <f t="shared" si="38"/>
        <v>96cadb90</v>
      </c>
      <c r="M2464" s="7">
        <v>47484</v>
      </c>
      <c r="N2464" t="str">
        <f>PROPER(Table1[[#This Row],[Region]])</f>
        <v>West</v>
      </c>
      <c r="O2464" t="str">
        <f>PROPER(Table1[[#This Row],[Product Category]])</f>
        <v>Groceries</v>
      </c>
      <c r="P2464">
        <f>ROUND(Table1[[#This Row],[Sales Amount]],1)</f>
        <v>1407.4</v>
      </c>
      <c r="Q2464">
        <f>Table1[[#This Row],[Quantity Sold]]</f>
        <v>10</v>
      </c>
      <c r="R2464">
        <f>Table1[[#This Row],[Discount (%)]]</f>
        <v>20</v>
      </c>
      <c r="S2464">
        <f>Table1[[#This Row],[Profit]]</f>
        <v>401.81</v>
      </c>
    </row>
    <row r="2465" spans="1:19" ht="13.8">
      <c r="A2465" s="1" t="s">
        <v>2425</v>
      </c>
      <c r="B2465" s="7">
        <v>47485</v>
      </c>
      <c r="C2465" s="2" t="s">
        <v>3944</v>
      </c>
      <c r="D2465" s="4" t="s">
        <v>3946</v>
      </c>
      <c r="E2465" s="1">
        <v>3014.17</v>
      </c>
      <c r="F2465" s="1">
        <v>50</v>
      </c>
      <c r="G2465" s="1">
        <v>1</v>
      </c>
      <c r="H2465" s="1">
        <v>840.43</v>
      </c>
      <c r="L2465" t="str">
        <f t="shared" si="38"/>
        <v>f88af937</v>
      </c>
      <c r="M2465" s="7">
        <v>47485</v>
      </c>
      <c r="N2465" t="str">
        <f>PROPER(Table1[[#This Row],[Region]])</f>
        <v>South</v>
      </c>
      <c r="O2465" t="str">
        <f>PROPER(Table1[[#This Row],[Product Category]])</f>
        <v>Electronics</v>
      </c>
      <c r="P2465">
        <f>ROUND(Table1[[#This Row],[Sales Amount]],1)</f>
        <v>3014.2</v>
      </c>
      <c r="Q2465">
        <f>Table1[[#This Row],[Quantity Sold]]</f>
        <v>50</v>
      </c>
      <c r="R2465">
        <f>Table1[[#This Row],[Discount (%)]]</f>
        <v>1</v>
      </c>
      <c r="S2465">
        <f>Table1[[#This Row],[Profit]]</f>
        <v>840.43</v>
      </c>
    </row>
    <row r="2466" spans="1:19" ht="13.8">
      <c r="A2466" s="1" t="s">
        <v>2426</v>
      </c>
      <c r="B2466" s="7">
        <v>47486</v>
      </c>
      <c r="C2466" s="2" t="s">
        <v>3942</v>
      </c>
      <c r="D2466" s="4" t="s">
        <v>3946</v>
      </c>
      <c r="E2466" s="1">
        <v>713.49</v>
      </c>
      <c r="F2466" s="1">
        <v>27</v>
      </c>
      <c r="G2466" s="1">
        <v>21</v>
      </c>
      <c r="H2466" s="1">
        <v>584.34</v>
      </c>
      <c r="L2466" t="str">
        <f t="shared" si="38"/>
        <v>a807b1be</v>
      </c>
      <c r="M2466" s="7">
        <v>47486</v>
      </c>
      <c r="N2466" t="str">
        <f>PROPER(Table1[[#This Row],[Region]])</f>
        <v>West</v>
      </c>
      <c r="O2466" t="str">
        <f>PROPER(Table1[[#This Row],[Product Category]])</f>
        <v>Electronics</v>
      </c>
      <c r="P2466">
        <f>ROUND(Table1[[#This Row],[Sales Amount]],1)</f>
        <v>713.5</v>
      </c>
      <c r="Q2466">
        <f>Table1[[#This Row],[Quantity Sold]]</f>
        <v>27</v>
      </c>
      <c r="R2466">
        <f>Table1[[#This Row],[Discount (%)]]</f>
        <v>21</v>
      </c>
      <c r="S2466">
        <f>Table1[[#This Row],[Profit]]</f>
        <v>584.34</v>
      </c>
    </row>
    <row r="2467" spans="1:19" ht="13.8">
      <c r="A2467" s="1" t="s">
        <v>2427</v>
      </c>
      <c r="B2467" s="7">
        <v>47487</v>
      </c>
      <c r="C2467" s="2" t="s">
        <v>3944</v>
      </c>
      <c r="D2467" s="4" t="s">
        <v>1661</v>
      </c>
      <c r="E2467" s="1">
        <v>3393.71</v>
      </c>
      <c r="F2467" s="1">
        <v>15</v>
      </c>
      <c r="G2467" s="1">
        <v>5</v>
      </c>
      <c r="H2467" s="1">
        <v>1524.23</v>
      </c>
      <c r="L2467" t="str">
        <f t="shared" si="38"/>
        <v>10c7767d</v>
      </c>
      <c r="M2467" s="7">
        <v>47487</v>
      </c>
      <c r="N2467" t="str">
        <f>PROPER(Table1[[#This Row],[Region]])</f>
        <v>South</v>
      </c>
      <c r="O2467" t="str">
        <f>PROPER(Table1[[#This Row],[Product Category]])</f>
        <v>Furniture</v>
      </c>
      <c r="P2467">
        <f>ROUND(Table1[[#This Row],[Sales Amount]],1)</f>
        <v>3393.7</v>
      </c>
      <c r="Q2467">
        <f>Table1[[#This Row],[Quantity Sold]]</f>
        <v>15</v>
      </c>
      <c r="R2467">
        <f>Table1[[#This Row],[Discount (%)]]</f>
        <v>5</v>
      </c>
      <c r="S2467">
        <f>Table1[[#This Row],[Profit]]</f>
        <v>1524.23</v>
      </c>
    </row>
    <row r="2468" spans="1:19" ht="13.8">
      <c r="A2468" s="1" t="s">
        <v>2428</v>
      </c>
      <c r="B2468" s="7">
        <v>47488</v>
      </c>
      <c r="C2468" s="2" t="s">
        <v>3942</v>
      </c>
      <c r="D2468" s="4" t="s">
        <v>1661</v>
      </c>
      <c r="E2468" s="1">
        <v>853.93</v>
      </c>
      <c r="F2468" s="1">
        <v>38</v>
      </c>
      <c r="G2468" s="1">
        <v>0</v>
      </c>
      <c r="H2468" s="1">
        <v>1889.54</v>
      </c>
      <c r="L2468" t="str">
        <f t="shared" si="38"/>
        <v>0ad4fa73</v>
      </c>
      <c r="M2468" s="7">
        <v>47488</v>
      </c>
      <c r="N2468" t="str">
        <f>PROPER(Table1[[#This Row],[Region]])</f>
        <v>West</v>
      </c>
      <c r="O2468" t="str">
        <f>PROPER(Table1[[#This Row],[Product Category]])</f>
        <v>Furniture</v>
      </c>
      <c r="P2468">
        <f>ROUND(Table1[[#This Row],[Sales Amount]],1)</f>
        <v>853.9</v>
      </c>
      <c r="Q2468">
        <f>Table1[[#This Row],[Quantity Sold]]</f>
        <v>38</v>
      </c>
      <c r="R2468">
        <f>Table1[[#This Row],[Discount (%)]]</f>
        <v>0</v>
      </c>
      <c r="S2468">
        <f>Table1[[#This Row],[Profit]]</f>
        <v>1889.54</v>
      </c>
    </row>
    <row r="2469" spans="1:19" ht="13.8">
      <c r="A2469" s="1" t="s">
        <v>2429</v>
      </c>
      <c r="B2469" s="7">
        <v>47489</v>
      </c>
      <c r="C2469" s="2" t="s">
        <v>3941</v>
      </c>
      <c r="D2469" s="4" t="s">
        <v>1489</v>
      </c>
      <c r="E2469" s="1">
        <v>2109.2800000000002</v>
      </c>
      <c r="F2469" s="1">
        <v>32</v>
      </c>
      <c r="G2469" s="1">
        <v>44</v>
      </c>
      <c r="H2469" s="1">
        <v>802.53</v>
      </c>
      <c r="L2469" t="str">
        <f t="shared" si="38"/>
        <v>e024b63c</v>
      </c>
      <c r="M2469" s="7">
        <v>47489</v>
      </c>
      <c r="N2469" t="str">
        <f>PROPER(Table1[[#This Row],[Region]])</f>
        <v>North</v>
      </c>
      <c r="O2469" t="str">
        <f>PROPER(Table1[[#This Row],[Product Category]])</f>
        <v>Clothing</v>
      </c>
      <c r="P2469">
        <f>ROUND(Table1[[#This Row],[Sales Amount]],1)</f>
        <v>2109.3000000000002</v>
      </c>
      <c r="Q2469">
        <f>Table1[[#This Row],[Quantity Sold]]</f>
        <v>32</v>
      </c>
      <c r="R2469">
        <f>Table1[[#This Row],[Discount (%)]]</f>
        <v>44</v>
      </c>
      <c r="S2469">
        <f>Table1[[#This Row],[Profit]]</f>
        <v>802.53</v>
      </c>
    </row>
    <row r="2470" spans="1:19" ht="13.8">
      <c r="A2470" s="1" t="s">
        <v>2430</v>
      </c>
      <c r="B2470" s="7">
        <v>47490</v>
      </c>
      <c r="C2470" s="2" t="s">
        <v>3943</v>
      </c>
      <c r="D2470" s="4" t="s">
        <v>92</v>
      </c>
      <c r="E2470" s="1">
        <v>1391.95</v>
      </c>
      <c r="F2470" s="1">
        <v>28</v>
      </c>
      <c r="G2470" s="1">
        <v>25</v>
      </c>
      <c r="H2470" s="1">
        <v>1389.39</v>
      </c>
      <c r="L2470" t="str">
        <f t="shared" si="38"/>
        <v>32d448dc</v>
      </c>
      <c r="M2470" s="7">
        <v>47490</v>
      </c>
      <c r="N2470" t="str">
        <f>PROPER(Table1[[#This Row],[Region]])</f>
        <v>East</v>
      </c>
      <c r="O2470" t="str">
        <f>PROPER(Table1[[#This Row],[Product Category]])</f>
        <v>Groceries</v>
      </c>
      <c r="P2470">
        <f>ROUND(Table1[[#This Row],[Sales Amount]],1)</f>
        <v>1392</v>
      </c>
      <c r="Q2470">
        <f>Table1[[#This Row],[Quantity Sold]]</f>
        <v>28</v>
      </c>
      <c r="R2470">
        <f>Table1[[#This Row],[Discount (%)]]</f>
        <v>25</v>
      </c>
      <c r="S2470">
        <f>Table1[[#This Row],[Profit]]</f>
        <v>1389.39</v>
      </c>
    </row>
    <row r="2471" spans="1:19" ht="13.8">
      <c r="A2471" s="1" t="s">
        <v>2431</v>
      </c>
      <c r="B2471" s="7">
        <v>47491</v>
      </c>
      <c r="C2471" s="2" t="s">
        <v>3944</v>
      </c>
      <c r="D2471" s="4" t="s">
        <v>1661</v>
      </c>
      <c r="E2471" s="1">
        <v>2030.19</v>
      </c>
      <c r="F2471" s="1">
        <v>34</v>
      </c>
      <c r="G2471" s="1">
        <v>40</v>
      </c>
      <c r="H2471" s="1">
        <v>1196.21</v>
      </c>
      <c r="L2471" t="str">
        <f t="shared" si="38"/>
        <v>12084c99</v>
      </c>
      <c r="M2471" s="7">
        <v>47491</v>
      </c>
      <c r="N2471" t="str">
        <f>PROPER(Table1[[#This Row],[Region]])</f>
        <v>South</v>
      </c>
      <c r="O2471" t="str">
        <f>PROPER(Table1[[#This Row],[Product Category]])</f>
        <v>Furniture</v>
      </c>
      <c r="P2471">
        <f>ROUND(Table1[[#This Row],[Sales Amount]],1)</f>
        <v>2030.2</v>
      </c>
      <c r="Q2471">
        <f>Table1[[#This Row],[Quantity Sold]]</f>
        <v>34</v>
      </c>
      <c r="R2471">
        <f>Table1[[#This Row],[Discount (%)]]</f>
        <v>40</v>
      </c>
      <c r="S2471">
        <f>Table1[[#This Row],[Profit]]</f>
        <v>1196.21</v>
      </c>
    </row>
    <row r="2472" spans="1:19" ht="13.8">
      <c r="A2472" s="1" t="s">
        <v>2432</v>
      </c>
      <c r="B2472" s="7">
        <v>47492</v>
      </c>
      <c r="C2472" s="2" t="s">
        <v>3943</v>
      </c>
      <c r="D2472" s="4" t="s">
        <v>92</v>
      </c>
      <c r="E2472" s="1">
        <v>1762.81</v>
      </c>
      <c r="F2472" s="1">
        <v>24</v>
      </c>
      <c r="G2472" s="1">
        <v>19</v>
      </c>
      <c r="H2472" s="1">
        <v>1289.49</v>
      </c>
      <c r="L2472" t="str">
        <f t="shared" si="38"/>
        <v>86bcab34</v>
      </c>
      <c r="M2472" s="7">
        <v>47492</v>
      </c>
      <c r="N2472" t="str">
        <f>PROPER(Table1[[#This Row],[Region]])</f>
        <v>East</v>
      </c>
      <c r="O2472" t="str">
        <f>PROPER(Table1[[#This Row],[Product Category]])</f>
        <v>Groceries</v>
      </c>
      <c r="P2472">
        <f>ROUND(Table1[[#This Row],[Sales Amount]],1)</f>
        <v>1762.8</v>
      </c>
      <c r="Q2472">
        <f>Table1[[#This Row],[Quantity Sold]]</f>
        <v>24</v>
      </c>
      <c r="R2472">
        <f>Table1[[#This Row],[Discount (%)]]</f>
        <v>19</v>
      </c>
      <c r="S2472">
        <f>Table1[[#This Row],[Profit]]</f>
        <v>1289.49</v>
      </c>
    </row>
    <row r="2473" spans="1:19" ht="13.8">
      <c r="A2473" s="1" t="s">
        <v>2433</v>
      </c>
      <c r="B2473" s="7">
        <v>47493</v>
      </c>
      <c r="C2473" s="2" t="s">
        <v>3944</v>
      </c>
      <c r="D2473" s="4" t="s">
        <v>3945</v>
      </c>
      <c r="E2473" s="1">
        <v>2738.96</v>
      </c>
      <c r="F2473" s="1">
        <v>4</v>
      </c>
      <c r="G2473" s="1">
        <v>13</v>
      </c>
      <c r="H2473" s="1">
        <v>1166.72</v>
      </c>
      <c r="L2473" t="str">
        <f t="shared" si="38"/>
        <v>3300b48b</v>
      </c>
      <c r="M2473" s="7">
        <v>47493</v>
      </c>
      <c r="N2473" t="str">
        <f>PROPER(Table1[[#This Row],[Region]])</f>
        <v>South</v>
      </c>
      <c r="O2473" t="str">
        <f>PROPER(Table1[[#This Row],[Product Category]])</f>
        <v>Sports</v>
      </c>
      <c r="P2473">
        <f>ROUND(Table1[[#This Row],[Sales Amount]],1)</f>
        <v>2739</v>
      </c>
      <c r="Q2473">
        <f>Table1[[#This Row],[Quantity Sold]]</f>
        <v>4</v>
      </c>
      <c r="R2473">
        <f>Table1[[#This Row],[Discount (%)]]</f>
        <v>13</v>
      </c>
      <c r="S2473">
        <f>Table1[[#This Row],[Profit]]</f>
        <v>1166.72</v>
      </c>
    </row>
    <row r="2474" spans="1:19" ht="13.8">
      <c r="A2474" s="1" t="s">
        <v>2434</v>
      </c>
      <c r="B2474" s="7">
        <v>47494</v>
      </c>
      <c r="C2474" s="2" t="s">
        <v>3943</v>
      </c>
      <c r="D2474" s="4" t="s">
        <v>3945</v>
      </c>
      <c r="E2474" s="1">
        <v>4096.74</v>
      </c>
      <c r="F2474" s="1">
        <v>43</v>
      </c>
      <c r="G2474" s="1">
        <v>4</v>
      </c>
      <c r="H2474" s="1">
        <v>1584.39</v>
      </c>
      <c r="L2474" t="str">
        <f t="shared" si="38"/>
        <v>b26134e9</v>
      </c>
      <c r="M2474" s="7">
        <v>47494</v>
      </c>
      <c r="N2474" t="str">
        <f>PROPER(Table1[[#This Row],[Region]])</f>
        <v>East</v>
      </c>
      <c r="O2474" t="str">
        <f>PROPER(Table1[[#This Row],[Product Category]])</f>
        <v>Sports</v>
      </c>
      <c r="P2474">
        <f>ROUND(Table1[[#This Row],[Sales Amount]],1)</f>
        <v>4096.7</v>
      </c>
      <c r="Q2474">
        <f>Table1[[#This Row],[Quantity Sold]]</f>
        <v>43</v>
      </c>
      <c r="R2474">
        <f>Table1[[#This Row],[Discount (%)]]</f>
        <v>4</v>
      </c>
      <c r="S2474">
        <f>Table1[[#This Row],[Profit]]</f>
        <v>1584.39</v>
      </c>
    </row>
    <row r="2475" spans="1:19" ht="13.8">
      <c r="A2475" s="1" t="s">
        <v>2435</v>
      </c>
      <c r="B2475" s="7">
        <v>47495</v>
      </c>
      <c r="C2475" s="2" t="s">
        <v>3944</v>
      </c>
      <c r="D2475" s="4" t="s">
        <v>3945</v>
      </c>
      <c r="E2475" s="1">
        <v>1639.47</v>
      </c>
      <c r="F2475" s="1">
        <v>6</v>
      </c>
      <c r="G2475" s="1">
        <v>10</v>
      </c>
      <c r="H2475" s="1">
        <v>495.53</v>
      </c>
      <c r="L2475" t="str">
        <f t="shared" si="38"/>
        <v>39a0103a</v>
      </c>
      <c r="M2475" s="7">
        <v>47495</v>
      </c>
      <c r="N2475" t="str">
        <f>PROPER(Table1[[#This Row],[Region]])</f>
        <v>South</v>
      </c>
      <c r="O2475" t="str">
        <f>PROPER(Table1[[#This Row],[Product Category]])</f>
        <v>Sports</v>
      </c>
      <c r="P2475">
        <f>ROUND(Table1[[#This Row],[Sales Amount]],1)</f>
        <v>1639.5</v>
      </c>
      <c r="Q2475">
        <f>Table1[[#This Row],[Quantity Sold]]</f>
        <v>6</v>
      </c>
      <c r="R2475">
        <f>Table1[[#This Row],[Discount (%)]]</f>
        <v>10</v>
      </c>
      <c r="S2475">
        <f>Table1[[#This Row],[Profit]]</f>
        <v>495.53</v>
      </c>
    </row>
    <row r="2476" spans="1:19" ht="13.8">
      <c r="A2476" s="1" t="s">
        <v>2436</v>
      </c>
      <c r="B2476" s="7">
        <v>47496</v>
      </c>
      <c r="C2476" s="2" t="s">
        <v>3941</v>
      </c>
      <c r="D2476" s="4" t="s">
        <v>92</v>
      </c>
      <c r="E2476" s="1">
        <v>154.15</v>
      </c>
      <c r="F2476" s="1">
        <v>27</v>
      </c>
      <c r="G2476" s="1">
        <v>16</v>
      </c>
      <c r="H2476" s="1">
        <v>995.8</v>
      </c>
      <c r="L2476" t="str">
        <f t="shared" si="38"/>
        <v>b8453595</v>
      </c>
      <c r="M2476" s="7">
        <v>47496</v>
      </c>
      <c r="N2476" t="str">
        <f>PROPER(Table1[[#This Row],[Region]])</f>
        <v>North</v>
      </c>
      <c r="O2476" t="str">
        <f>PROPER(Table1[[#This Row],[Product Category]])</f>
        <v>Groceries</v>
      </c>
      <c r="P2476">
        <f>ROUND(Table1[[#This Row],[Sales Amount]],1)</f>
        <v>154.19999999999999</v>
      </c>
      <c r="Q2476">
        <f>Table1[[#This Row],[Quantity Sold]]</f>
        <v>27</v>
      </c>
      <c r="R2476">
        <f>Table1[[#This Row],[Discount (%)]]</f>
        <v>16</v>
      </c>
      <c r="S2476">
        <f>Table1[[#This Row],[Profit]]</f>
        <v>995.8</v>
      </c>
    </row>
    <row r="2477" spans="1:19" ht="13.8">
      <c r="A2477" s="1" t="s">
        <v>2437</v>
      </c>
      <c r="B2477" s="7">
        <v>47497</v>
      </c>
      <c r="C2477" s="2" t="s">
        <v>3941</v>
      </c>
      <c r="D2477" s="4" t="s">
        <v>1489</v>
      </c>
      <c r="E2477" s="1">
        <v>2149.1999999999998</v>
      </c>
      <c r="F2477" s="1">
        <v>2</v>
      </c>
      <c r="G2477" s="1">
        <v>17</v>
      </c>
      <c r="H2477" s="1">
        <v>584.88</v>
      </c>
      <c r="L2477" t="str">
        <f t="shared" si="38"/>
        <v>399aef08</v>
      </c>
      <c r="M2477" s="7">
        <v>47497</v>
      </c>
      <c r="N2477" t="str">
        <f>PROPER(Table1[[#This Row],[Region]])</f>
        <v>North</v>
      </c>
      <c r="O2477" t="str">
        <f>PROPER(Table1[[#This Row],[Product Category]])</f>
        <v>Clothing</v>
      </c>
      <c r="P2477">
        <f>ROUND(Table1[[#This Row],[Sales Amount]],1)</f>
        <v>2149.1999999999998</v>
      </c>
      <c r="Q2477">
        <f>Table1[[#This Row],[Quantity Sold]]</f>
        <v>2</v>
      </c>
      <c r="R2477">
        <f>Table1[[#This Row],[Discount (%)]]</f>
        <v>17</v>
      </c>
      <c r="S2477">
        <f>Table1[[#This Row],[Profit]]</f>
        <v>584.88</v>
      </c>
    </row>
    <row r="2478" spans="1:19" ht="13.8">
      <c r="A2478" s="1" t="s">
        <v>2438</v>
      </c>
      <c r="B2478" s="7">
        <v>47498</v>
      </c>
      <c r="C2478" s="2" t="s">
        <v>3942</v>
      </c>
      <c r="D2478" s="4" t="s">
        <v>92</v>
      </c>
      <c r="E2478" s="1">
        <v>3605.6</v>
      </c>
      <c r="F2478" s="1">
        <v>46</v>
      </c>
      <c r="G2478" s="1">
        <v>40</v>
      </c>
      <c r="H2478" s="1">
        <v>674.24</v>
      </c>
      <c r="L2478" t="str">
        <f t="shared" si="38"/>
        <v>c2f56f4a</v>
      </c>
      <c r="M2478" s="7">
        <v>47498</v>
      </c>
      <c r="N2478" t="str">
        <f>PROPER(Table1[[#This Row],[Region]])</f>
        <v>West</v>
      </c>
      <c r="O2478" t="str">
        <f>PROPER(Table1[[#This Row],[Product Category]])</f>
        <v>Groceries</v>
      </c>
      <c r="P2478">
        <f>ROUND(Table1[[#This Row],[Sales Amount]],1)</f>
        <v>3605.6</v>
      </c>
      <c r="Q2478">
        <f>Table1[[#This Row],[Quantity Sold]]</f>
        <v>46</v>
      </c>
      <c r="R2478">
        <f>Table1[[#This Row],[Discount (%)]]</f>
        <v>40</v>
      </c>
      <c r="S2478">
        <f>Table1[[#This Row],[Profit]]</f>
        <v>674.24</v>
      </c>
    </row>
    <row r="2479" spans="1:19" ht="13.8">
      <c r="A2479" s="1" t="s">
        <v>2439</v>
      </c>
      <c r="B2479" s="7">
        <v>47499</v>
      </c>
      <c r="C2479" s="2" t="s">
        <v>3942</v>
      </c>
      <c r="D2479" s="4" t="s">
        <v>3946</v>
      </c>
      <c r="E2479" s="1">
        <v>1095.76</v>
      </c>
      <c r="F2479" s="1">
        <v>1</v>
      </c>
      <c r="G2479" s="1">
        <v>3</v>
      </c>
      <c r="H2479" s="1">
        <v>849.49</v>
      </c>
      <c r="L2479" t="str">
        <f t="shared" si="38"/>
        <v>52d757fc</v>
      </c>
      <c r="M2479" s="7">
        <v>47499</v>
      </c>
      <c r="N2479" t="str">
        <f>PROPER(Table1[[#This Row],[Region]])</f>
        <v>West</v>
      </c>
      <c r="O2479" t="str">
        <f>PROPER(Table1[[#This Row],[Product Category]])</f>
        <v>Electronics</v>
      </c>
      <c r="P2479">
        <f>ROUND(Table1[[#This Row],[Sales Amount]],1)</f>
        <v>1095.8</v>
      </c>
      <c r="Q2479">
        <f>Table1[[#This Row],[Quantity Sold]]</f>
        <v>1</v>
      </c>
      <c r="R2479">
        <f>Table1[[#This Row],[Discount (%)]]</f>
        <v>3</v>
      </c>
      <c r="S2479">
        <f>Table1[[#This Row],[Profit]]</f>
        <v>849.49</v>
      </c>
    </row>
    <row r="2480" spans="1:19" ht="13.8">
      <c r="A2480" s="1" t="s">
        <v>2440</v>
      </c>
      <c r="B2480" s="7">
        <v>47500</v>
      </c>
      <c r="C2480" s="2" t="s">
        <v>3943</v>
      </c>
      <c r="D2480" s="4" t="s">
        <v>3945</v>
      </c>
      <c r="E2480" s="1">
        <v>154.18</v>
      </c>
      <c r="F2480" s="1">
        <v>11</v>
      </c>
      <c r="G2480" s="1">
        <v>21</v>
      </c>
      <c r="H2480" s="1">
        <v>354.95</v>
      </c>
      <c r="L2480" t="str">
        <f t="shared" si="38"/>
        <v>6c05ec63</v>
      </c>
      <c r="M2480" s="7">
        <v>47500</v>
      </c>
      <c r="N2480" t="str">
        <f>PROPER(Table1[[#This Row],[Region]])</f>
        <v>East</v>
      </c>
      <c r="O2480" t="str">
        <f>PROPER(Table1[[#This Row],[Product Category]])</f>
        <v>Sports</v>
      </c>
      <c r="P2480">
        <f>ROUND(Table1[[#This Row],[Sales Amount]],1)</f>
        <v>154.19999999999999</v>
      </c>
      <c r="Q2480">
        <f>Table1[[#This Row],[Quantity Sold]]</f>
        <v>11</v>
      </c>
      <c r="R2480">
        <f>Table1[[#This Row],[Discount (%)]]</f>
        <v>21</v>
      </c>
      <c r="S2480">
        <f>Table1[[#This Row],[Profit]]</f>
        <v>354.95</v>
      </c>
    </row>
    <row r="2481" spans="1:19" ht="13.8">
      <c r="A2481" s="1" t="s">
        <v>2441</v>
      </c>
      <c r="B2481" s="7">
        <v>47501</v>
      </c>
      <c r="C2481" s="2" t="s">
        <v>3943</v>
      </c>
      <c r="D2481" s="4" t="s">
        <v>1489</v>
      </c>
      <c r="E2481" s="1">
        <v>1576.17</v>
      </c>
      <c r="F2481" s="1">
        <v>22</v>
      </c>
      <c r="G2481" s="1">
        <v>40</v>
      </c>
      <c r="H2481" s="1">
        <v>355.88</v>
      </c>
      <c r="L2481" t="str">
        <f t="shared" si="38"/>
        <v>0a23e637</v>
      </c>
      <c r="M2481" s="7">
        <v>47501</v>
      </c>
      <c r="N2481" t="str">
        <f>PROPER(Table1[[#This Row],[Region]])</f>
        <v>East</v>
      </c>
      <c r="O2481" t="str">
        <f>PROPER(Table1[[#This Row],[Product Category]])</f>
        <v>Clothing</v>
      </c>
      <c r="P2481">
        <f>ROUND(Table1[[#This Row],[Sales Amount]],1)</f>
        <v>1576.2</v>
      </c>
      <c r="Q2481">
        <f>Table1[[#This Row],[Quantity Sold]]</f>
        <v>22</v>
      </c>
      <c r="R2481">
        <f>Table1[[#This Row],[Discount (%)]]</f>
        <v>40</v>
      </c>
      <c r="S2481">
        <f>Table1[[#This Row],[Profit]]</f>
        <v>355.88</v>
      </c>
    </row>
    <row r="2482" spans="1:19" ht="13.8">
      <c r="A2482" s="1" t="s">
        <v>2442</v>
      </c>
      <c r="B2482" s="7">
        <v>47502</v>
      </c>
      <c r="C2482" s="2" t="s">
        <v>3944</v>
      </c>
      <c r="D2482" s="4" t="s">
        <v>3945</v>
      </c>
      <c r="E2482" s="1">
        <v>4012.4</v>
      </c>
      <c r="F2482" s="1">
        <v>35</v>
      </c>
      <c r="G2482" s="1">
        <v>9</v>
      </c>
      <c r="H2482" s="1">
        <v>1412.06</v>
      </c>
      <c r="L2482" t="str">
        <f t="shared" si="38"/>
        <v>a783da02</v>
      </c>
      <c r="M2482" s="7">
        <v>47502</v>
      </c>
      <c r="N2482" t="str">
        <f>PROPER(Table1[[#This Row],[Region]])</f>
        <v>South</v>
      </c>
      <c r="O2482" t="str">
        <f>PROPER(Table1[[#This Row],[Product Category]])</f>
        <v>Sports</v>
      </c>
      <c r="P2482">
        <f>ROUND(Table1[[#This Row],[Sales Amount]],1)</f>
        <v>4012.4</v>
      </c>
      <c r="Q2482">
        <f>Table1[[#This Row],[Quantity Sold]]</f>
        <v>35</v>
      </c>
      <c r="R2482">
        <f>Table1[[#This Row],[Discount (%)]]</f>
        <v>9</v>
      </c>
      <c r="S2482">
        <f>Table1[[#This Row],[Profit]]</f>
        <v>1412.06</v>
      </c>
    </row>
    <row r="2483" spans="1:19" ht="13.8">
      <c r="A2483" s="1" t="s">
        <v>2443</v>
      </c>
      <c r="B2483" s="7">
        <v>47503</v>
      </c>
      <c r="C2483" s="2" t="s">
        <v>3942</v>
      </c>
      <c r="D2483" s="4" t="s">
        <v>1489</v>
      </c>
      <c r="E2483" s="1">
        <v>2266.39</v>
      </c>
      <c r="F2483" s="1">
        <v>30</v>
      </c>
      <c r="G2483" s="1">
        <v>24</v>
      </c>
      <c r="H2483" s="1">
        <v>1213.0999999999999</v>
      </c>
      <c r="L2483" t="str">
        <f t="shared" si="38"/>
        <v>109bfa27</v>
      </c>
      <c r="M2483" s="7">
        <v>47503</v>
      </c>
      <c r="N2483" t="str">
        <f>PROPER(Table1[[#This Row],[Region]])</f>
        <v>West</v>
      </c>
      <c r="O2483" t="str">
        <f>PROPER(Table1[[#This Row],[Product Category]])</f>
        <v>Clothing</v>
      </c>
      <c r="P2483">
        <f>ROUND(Table1[[#This Row],[Sales Amount]],1)</f>
        <v>2266.4</v>
      </c>
      <c r="Q2483">
        <f>Table1[[#This Row],[Quantity Sold]]</f>
        <v>30</v>
      </c>
      <c r="R2483">
        <f>Table1[[#This Row],[Discount (%)]]</f>
        <v>24</v>
      </c>
      <c r="S2483">
        <f>Table1[[#This Row],[Profit]]</f>
        <v>1213.0999999999999</v>
      </c>
    </row>
    <row r="2484" spans="1:19" ht="13.8">
      <c r="A2484" s="1" t="s">
        <v>2444</v>
      </c>
      <c r="B2484" s="7">
        <v>47504</v>
      </c>
      <c r="C2484" s="2" t="s">
        <v>3941</v>
      </c>
      <c r="D2484" s="4" t="s">
        <v>1489</v>
      </c>
      <c r="E2484" s="1">
        <v>4753.8900000000003</v>
      </c>
      <c r="F2484" s="1">
        <v>7</v>
      </c>
      <c r="G2484" s="1">
        <v>17</v>
      </c>
      <c r="H2484" s="1">
        <v>1882.62</v>
      </c>
      <c r="L2484" t="str">
        <f t="shared" si="38"/>
        <v>36bce4db</v>
      </c>
      <c r="M2484" s="7">
        <v>47504</v>
      </c>
      <c r="N2484" t="str">
        <f>PROPER(Table1[[#This Row],[Region]])</f>
        <v>North</v>
      </c>
      <c r="O2484" t="str">
        <f>PROPER(Table1[[#This Row],[Product Category]])</f>
        <v>Clothing</v>
      </c>
      <c r="P2484">
        <f>ROUND(Table1[[#This Row],[Sales Amount]],1)</f>
        <v>4753.8999999999996</v>
      </c>
      <c r="Q2484">
        <f>Table1[[#This Row],[Quantity Sold]]</f>
        <v>7</v>
      </c>
      <c r="R2484">
        <f>Table1[[#This Row],[Discount (%)]]</f>
        <v>17</v>
      </c>
      <c r="S2484">
        <f>Table1[[#This Row],[Profit]]</f>
        <v>1882.62</v>
      </c>
    </row>
    <row r="2485" spans="1:19" ht="13.8">
      <c r="A2485" s="1" t="s">
        <v>2445</v>
      </c>
      <c r="B2485" s="7">
        <v>47505</v>
      </c>
      <c r="C2485" s="2" t="s">
        <v>3942</v>
      </c>
      <c r="D2485" s="4" t="s">
        <v>92</v>
      </c>
      <c r="E2485" s="1">
        <v>4482.34</v>
      </c>
      <c r="F2485" s="1">
        <v>24</v>
      </c>
      <c r="G2485" s="1">
        <v>17</v>
      </c>
      <c r="H2485" s="1">
        <v>101.7</v>
      </c>
      <c r="L2485" t="str">
        <f t="shared" si="38"/>
        <v>25e8c187</v>
      </c>
      <c r="M2485" s="7">
        <v>47505</v>
      </c>
      <c r="N2485" t="str">
        <f>PROPER(Table1[[#This Row],[Region]])</f>
        <v>West</v>
      </c>
      <c r="O2485" t="str">
        <f>PROPER(Table1[[#This Row],[Product Category]])</f>
        <v>Groceries</v>
      </c>
      <c r="P2485">
        <f>ROUND(Table1[[#This Row],[Sales Amount]],1)</f>
        <v>4482.3</v>
      </c>
      <c r="Q2485">
        <f>Table1[[#This Row],[Quantity Sold]]</f>
        <v>24</v>
      </c>
      <c r="R2485">
        <f>Table1[[#This Row],[Discount (%)]]</f>
        <v>17</v>
      </c>
      <c r="S2485">
        <f>Table1[[#This Row],[Profit]]</f>
        <v>101.7</v>
      </c>
    </row>
    <row r="2486" spans="1:19" ht="13.8">
      <c r="A2486" s="1" t="s">
        <v>2446</v>
      </c>
      <c r="B2486" s="7">
        <v>47506</v>
      </c>
      <c r="C2486" s="2" t="s">
        <v>3944</v>
      </c>
      <c r="D2486" s="4" t="s">
        <v>1489</v>
      </c>
      <c r="E2486" s="1">
        <v>3785.88</v>
      </c>
      <c r="F2486" s="1">
        <v>48</v>
      </c>
      <c r="G2486" s="1">
        <v>8</v>
      </c>
      <c r="H2486" s="1">
        <v>1510.62</v>
      </c>
      <c r="L2486" t="str">
        <f t="shared" si="38"/>
        <v>394660f6</v>
      </c>
      <c r="M2486" s="7">
        <v>47506</v>
      </c>
      <c r="N2486" t="str">
        <f>PROPER(Table1[[#This Row],[Region]])</f>
        <v>South</v>
      </c>
      <c r="O2486" t="str">
        <f>PROPER(Table1[[#This Row],[Product Category]])</f>
        <v>Clothing</v>
      </c>
      <c r="P2486">
        <f>ROUND(Table1[[#This Row],[Sales Amount]],1)</f>
        <v>3785.9</v>
      </c>
      <c r="Q2486">
        <f>Table1[[#This Row],[Quantity Sold]]</f>
        <v>48</v>
      </c>
      <c r="R2486">
        <f>Table1[[#This Row],[Discount (%)]]</f>
        <v>8</v>
      </c>
      <c r="S2486">
        <f>Table1[[#This Row],[Profit]]</f>
        <v>1510.62</v>
      </c>
    </row>
    <row r="2487" spans="1:19" ht="13.8">
      <c r="A2487" s="1" t="s">
        <v>2447</v>
      </c>
      <c r="B2487" s="7">
        <v>47507</v>
      </c>
      <c r="C2487" s="2" t="s">
        <v>3943</v>
      </c>
      <c r="D2487" s="4" t="s">
        <v>1661</v>
      </c>
      <c r="E2487" s="1">
        <v>1561.41</v>
      </c>
      <c r="F2487" s="1">
        <v>49</v>
      </c>
      <c r="G2487" s="1">
        <v>29</v>
      </c>
      <c r="H2487" s="1">
        <v>357.04</v>
      </c>
      <c r="L2487" t="str">
        <f t="shared" si="38"/>
        <v>90c3f2c8</v>
      </c>
      <c r="M2487" s="7">
        <v>47507</v>
      </c>
      <c r="N2487" t="str">
        <f>PROPER(Table1[[#This Row],[Region]])</f>
        <v>East</v>
      </c>
      <c r="O2487" t="str">
        <f>PROPER(Table1[[#This Row],[Product Category]])</f>
        <v>Furniture</v>
      </c>
      <c r="P2487">
        <f>ROUND(Table1[[#This Row],[Sales Amount]],1)</f>
        <v>1561.4</v>
      </c>
      <c r="Q2487">
        <f>Table1[[#This Row],[Quantity Sold]]</f>
        <v>49</v>
      </c>
      <c r="R2487">
        <f>Table1[[#This Row],[Discount (%)]]</f>
        <v>29</v>
      </c>
      <c r="S2487">
        <f>Table1[[#This Row],[Profit]]</f>
        <v>357.04</v>
      </c>
    </row>
    <row r="2488" spans="1:19" ht="13.8">
      <c r="A2488" s="1" t="s">
        <v>2448</v>
      </c>
      <c r="B2488" s="7">
        <v>47508</v>
      </c>
      <c r="C2488" s="2" t="s">
        <v>3943</v>
      </c>
      <c r="D2488" s="4" t="s">
        <v>1661</v>
      </c>
      <c r="E2488" s="1">
        <v>1682.41</v>
      </c>
      <c r="F2488" s="1">
        <v>48</v>
      </c>
      <c r="G2488" s="1">
        <v>32</v>
      </c>
      <c r="H2488" s="1">
        <v>1093.9000000000001</v>
      </c>
      <c r="L2488" t="str">
        <f t="shared" si="38"/>
        <v>0b711673</v>
      </c>
      <c r="M2488" s="7">
        <v>47508</v>
      </c>
      <c r="N2488" t="str">
        <f>PROPER(Table1[[#This Row],[Region]])</f>
        <v>East</v>
      </c>
      <c r="O2488" t="str">
        <f>PROPER(Table1[[#This Row],[Product Category]])</f>
        <v>Furniture</v>
      </c>
      <c r="P2488">
        <f>ROUND(Table1[[#This Row],[Sales Amount]],1)</f>
        <v>1682.4</v>
      </c>
      <c r="Q2488">
        <f>Table1[[#This Row],[Quantity Sold]]</f>
        <v>48</v>
      </c>
      <c r="R2488">
        <f>Table1[[#This Row],[Discount (%)]]</f>
        <v>32</v>
      </c>
      <c r="S2488">
        <f>Table1[[#This Row],[Profit]]</f>
        <v>1093.9000000000001</v>
      </c>
    </row>
    <row r="2489" spans="1:19" ht="13.8">
      <c r="A2489" s="1" t="s">
        <v>2449</v>
      </c>
      <c r="B2489" s="7">
        <v>47509</v>
      </c>
      <c r="C2489" s="2" t="s">
        <v>3942</v>
      </c>
      <c r="D2489" s="4" t="s">
        <v>92</v>
      </c>
      <c r="E2489" s="1">
        <v>110.49</v>
      </c>
      <c r="F2489" s="1">
        <v>41</v>
      </c>
      <c r="G2489" s="1">
        <v>30</v>
      </c>
      <c r="H2489" s="1">
        <v>110.92</v>
      </c>
      <c r="L2489" t="str">
        <f t="shared" si="38"/>
        <v>c51c4e5a</v>
      </c>
      <c r="M2489" s="7">
        <v>47509</v>
      </c>
      <c r="N2489" t="str">
        <f>PROPER(Table1[[#This Row],[Region]])</f>
        <v>West</v>
      </c>
      <c r="O2489" t="str">
        <f>PROPER(Table1[[#This Row],[Product Category]])</f>
        <v>Groceries</v>
      </c>
      <c r="P2489">
        <f>ROUND(Table1[[#This Row],[Sales Amount]],1)</f>
        <v>110.5</v>
      </c>
      <c r="Q2489">
        <f>Table1[[#This Row],[Quantity Sold]]</f>
        <v>41</v>
      </c>
      <c r="R2489">
        <f>Table1[[#This Row],[Discount (%)]]</f>
        <v>30</v>
      </c>
      <c r="S2489">
        <f>Table1[[#This Row],[Profit]]</f>
        <v>110.92</v>
      </c>
    </row>
    <row r="2490" spans="1:19" ht="13.8">
      <c r="A2490" s="1" t="s">
        <v>2450</v>
      </c>
      <c r="B2490" s="7">
        <v>47510</v>
      </c>
      <c r="C2490" s="2" t="s">
        <v>3941</v>
      </c>
      <c r="D2490" s="4" t="s">
        <v>3945</v>
      </c>
      <c r="E2490" s="1">
        <v>3667.86</v>
      </c>
      <c r="F2490" s="1">
        <v>48</v>
      </c>
      <c r="G2490" s="1">
        <v>36</v>
      </c>
      <c r="H2490" s="1">
        <v>715.5</v>
      </c>
      <c r="L2490" t="str">
        <f t="shared" si="38"/>
        <v>c9955828</v>
      </c>
      <c r="M2490" s="7">
        <v>47510</v>
      </c>
      <c r="N2490" t="str">
        <f>PROPER(Table1[[#This Row],[Region]])</f>
        <v>North</v>
      </c>
      <c r="O2490" t="str">
        <f>PROPER(Table1[[#This Row],[Product Category]])</f>
        <v>Sports</v>
      </c>
      <c r="P2490">
        <f>ROUND(Table1[[#This Row],[Sales Amount]],1)</f>
        <v>3667.9</v>
      </c>
      <c r="Q2490">
        <f>Table1[[#This Row],[Quantity Sold]]</f>
        <v>48</v>
      </c>
      <c r="R2490">
        <f>Table1[[#This Row],[Discount (%)]]</f>
        <v>36</v>
      </c>
      <c r="S2490">
        <f>Table1[[#This Row],[Profit]]</f>
        <v>715.5</v>
      </c>
    </row>
    <row r="2491" spans="1:19" ht="13.8">
      <c r="A2491" s="1" t="s">
        <v>2451</v>
      </c>
      <c r="B2491" s="7">
        <v>47511</v>
      </c>
      <c r="C2491" s="2" t="s">
        <v>3942</v>
      </c>
      <c r="D2491" s="4" t="s">
        <v>1489</v>
      </c>
      <c r="E2491" s="1">
        <v>2341.86</v>
      </c>
      <c r="F2491" s="1">
        <v>16</v>
      </c>
      <c r="G2491" s="1">
        <v>40</v>
      </c>
      <c r="H2491" s="1">
        <v>787.3</v>
      </c>
      <c r="L2491" t="str">
        <f t="shared" si="38"/>
        <v>99b014ca</v>
      </c>
      <c r="M2491" s="7">
        <v>47511</v>
      </c>
      <c r="N2491" t="str">
        <f>PROPER(Table1[[#This Row],[Region]])</f>
        <v>West</v>
      </c>
      <c r="O2491" t="str">
        <f>PROPER(Table1[[#This Row],[Product Category]])</f>
        <v>Clothing</v>
      </c>
      <c r="P2491">
        <f>ROUND(Table1[[#This Row],[Sales Amount]],1)</f>
        <v>2341.9</v>
      </c>
      <c r="Q2491">
        <f>Table1[[#This Row],[Quantity Sold]]</f>
        <v>16</v>
      </c>
      <c r="R2491">
        <f>Table1[[#This Row],[Discount (%)]]</f>
        <v>40</v>
      </c>
      <c r="S2491">
        <f>Table1[[#This Row],[Profit]]</f>
        <v>787.3</v>
      </c>
    </row>
    <row r="2492" spans="1:19" ht="13.8">
      <c r="A2492" s="1">
        <v>39593996</v>
      </c>
      <c r="B2492" s="7">
        <v>47512</v>
      </c>
      <c r="C2492" s="2" t="s">
        <v>3944</v>
      </c>
      <c r="D2492" s="4" t="s">
        <v>3945</v>
      </c>
      <c r="E2492" s="1">
        <v>4211.8599999999997</v>
      </c>
      <c r="F2492" s="1">
        <v>26</v>
      </c>
      <c r="G2492" s="1">
        <v>36</v>
      </c>
      <c r="H2492" s="1">
        <v>1843.88</v>
      </c>
      <c r="L2492" t="str">
        <f t="shared" si="38"/>
        <v>39593996</v>
      </c>
      <c r="M2492" s="7">
        <v>47512</v>
      </c>
      <c r="N2492" t="str">
        <f>PROPER(Table1[[#This Row],[Region]])</f>
        <v>South</v>
      </c>
      <c r="O2492" t="str">
        <f>PROPER(Table1[[#This Row],[Product Category]])</f>
        <v>Sports</v>
      </c>
      <c r="P2492">
        <f>ROUND(Table1[[#This Row],[Sales Amount]],1)</f>
        <v>4211.8999999999996</v>
      </c>
      <c r="Q2492">
        <f>Table1[[#This Row],[Quantity Sold]]</f>
        <v>26</v>
      </c>
      <c r="R2492">
        <f>Table1[[#This Row],[Discount (%)]]</f>
        <v>36</v>
      </c>
      <c r="S2492">
        <f>Table1[[#This Row],[Profit]]</f>
        <v>1843.88</v>
      </c>
    </row>
    <row r="2493" spans="1:19" ht="13.8">
      <c r="A2493" s="1" t="s">
        <v>2452</v>
      </c>
      <c r="B2493" s="7">
        <v>47513</v>
      </c>
      <c r="C2493" s="2" t="s">
        <v>3941</v>
      </c>
      <c r="D2493" s="4" t="s">
        <v>3946</v>
      </c>
      <c r="E2493" s="1">
        <v>464.13</v>
      </c>
      <c r="F2493" s="1">
        <v>39</v>
      </c>
      <c r="G2493" s="1">
        <v>25</v>
      </c>
      <c r="H2493" s="1">
        <v>256.57</v>
      </c>
      <c r="L2493" t="str">
        <f t="shared" si="38"/>
        <v>5e14f304</v>
      </c>
      <c r="M2493" s="7">
        <v>47513</v>
      </c>
      <c r="N2493" t="str">
        <f>PROPER(Table1[[#This Row],[Region]])</f>
        <v>North</v>
      </c>
      <c r="O2493" t="str">
        <f>PROPER(Table1[[#This Row],[Product Category]])</f>
        <v>Electronics</v>
      </c>
      <c r="P2493">
        <f>ROUND(Table1[[#This Row],[Sales Amount]],1)</f>
        <v>464.1</v>
      </c>
      <c r="Q2493">
        <f>Table1[[#This Row],[Quantity Sold]]</f>
        <v>39</v>
      </c>
      <c r="R2493">
        <f>Table1[[#This Row],[Discount (%)]]</f>
        <v>25</v>
      </c>
      <c r="S2493">
        <f>Table1[[#This Row],[Profit]]</f>
        <v>256.57</v>
      </c>
    </row>
    <row r="2494" spans="1:19" ht="13.8">
      <c r="A2494" s="1" t="s">
        <v>2453</v>
      </c>
      <c r="B2494" s="7">
        <v>47514</v>
      </c>
      <c r="C2494" s="2" t="s">
        <v>3942</v>
      </c>
      <c r="D2494" s="4" t="s">
        <v>1489</v>
      </c>
      <c r="E2494" s="1">
        <v>2314.88</v>
      </c>
      <c r="F2494" s="1">
        <v>42</v>
      </c>
      <c r="G2494" s="1">
        <v>22</v>
      </c>
      <c r="H2494" s="1">
        <v>1549.1</v>
      </c>
      <c r="L2494" t="str">
        <f t="shared" si="38"/>
        <v>b5c2aef8</v>
      </c>
      <c r="M2494" s="7">
        <v>47514</v>
      </c>
      <c r="N2494" t="str">
        <f>PROPER(Table1[[#This Row],[Region]])</f>
        <v>West</v>
      </c>
      <c r="O2494" t="str">
        <f>PROPER(Table1[[#This Row],[Product Category]])</f>
        <v>Clothing</v>
      </c>
      <c r="P2494">
        <f>ROUND(Table1[[#This Row],[Sales Amount]],1)</f>
        <v>2314.9</v>
      </c>
      <c r="Q2494">
        <f>Table1[[#This Row],[Quantity Sold]]</f>
        <v>42</v>
      </c>
      <c r="R2494">
        <f>Table1[[#This Row],[Discount (%)]]</f>
        <v>22</v>
      </c>
      <c r="S2494">
        <f>Table1[[#This Row],[Profit]]</f>
        <v>1549.1</v>
      </c>
    </row>
    <row r="2495" spans="1:19" ht="13.8">
      <c r="A2495" s="1" t="s">
        <v>2454</v>
      </c>
      <c r="B2495" s="7">
        <v>47515</v>
      </c>
      <c r="C2495" s="2" t="s">
        <v>3943</v>
      </c>
      <c r="D2495" s="4" t="s">
        <v>1661</v>
      </c>
      <c r="E2495" s="1">
        <v>4340.87</v>
      </c>
      <c r="F2495" s="1">
        <v>21</v>
      </c>
      <c r="G2495" s="1">
        <v>5</v>
      </c>
      <c r="H2495" s="1">
        <v>1811.15</v>
      </c>
      <c r="L2495" t="str">
        <f t="shared" si="38"/>
        <v>48dfa147</v>
      </c>
      <c r="M2495" s="7">
        <v>47515</v>
      </c>
      <c r="N2495" t="str">
        <f>PROPER(Table1[[#This Row],[Region]])</f>
        <v>East</v>
      </c>
      <c r="O2495" t="str">
        <f>PROPER(Table1[[#This Row],[Product Category]])</f>
        <v>Furniture</v>
      </c>
      <c r="P2495">
        <f>ROUND(Table1[[#This Row],[Sales Amount]],1)</f>
        <v>4340.8999999999996</v>
      </c>
      <c r="Q2495">
        <f>Table1[[#This Row],[Quantity Sold]]</f>
        <v>21</v>
      </c>
      <c r="R2495">
        <f>Table1[[#This Row],[Discount (%)]]</f>
        <v>5</v>
      </c>
      <c r="S2495">
        <f>Table1[[#This Row],[Profit]]</f>
        <v>1811.15</v>
      </c>
    </row>
    <row r="2496" spans="1:19" ht="13.8">
      <c r="A2496" s="1" t="s">
        <v>2455</v>
      </c>
      <c r="B2496" s="7">
        <v>47516</v>
      </c>
      <c r="C2496" s="2" t="s">
        <v>3944</v>
      </c>
      <c r="D2496" s="4" t="s">
        <v>1489</v>
      </c>
      <c r="E2496" s="1">
        <v>4065.19</v>
      </c>
      <c r="F2496" s="1">
        <v>31</v>
      </c>
      <c r="G2496" s="1">
        <v>9</v>
      </c>
      <c r="H2496" s="1">
        <v>532.53</v>
      </c>
      <c r="L2496" t="str">
        <f t="shared" si="38"/>
        <v>42c2294d</v>
      </c>
      <c r="M2496" s="7">
        <v>47516</v>
      </c>
      <c r="N2496" t="str">
        <f>PROPER(Table1[[#This Row],[Region]])</f>
        <v>South</v>
      </c>
      <c r="O2496" t="str">
        <f>PROPER(Table1[[#This Row],[Product Category]])</f>
        <v>Clothing</v>
      </c>
      <c r="P2496">
        <f>ROUND(Table1[[#This Row],[Sales Amount]],1)</f>
        <v>4065.2</v>
      </c>
      <c r="Q2496">
        <f>Table1[[#This Row],[Quantity Sold]]</f>
        <v>31</v>
      </c>
      <c r="R2496">
        <f>Table1[[#This Row],[Discount (%)]]</f>
        <v>9</v>
      </c>
      <c r="S2496">
        <f>Table1[[#This Row],[Profit]]</f>
        <v>532.53</v>
      </c>
    </row>
    <row r="2497" spans="1:19" ht="13.8">
      <c r="A2497" s="1" t="s">
        <v>2456</v>
      </c>
      <c r="B2497" s="7">
        <v>47517</v>
      </c>
      <c r="C2497" s="2" t="s">
        <v>3942</v>
      </c>
      <c r="D2497" s="4" t="s">
        <v>3946</v>
      </c>
      <c r="E2497" s="1">
        <v>4508.12</v>
      </c>
      <c r="F2497" s="1">
        <v>13</v>
      </c>
      <c r="G2497" s="1">
        <v>4</v>
      </c>
      <c r="H2497" s="1">
        <v>1949.05</v>
      </c>
      <c r="L2497" t="str">
        <f t="shared" si="38"/>
        <v>b2b5d9ea</v>
      </c>
      <c r="M2497" s="7">
        <v>47517</v>
      </c>
      <c r="N2497" t="str">
        <f>PROPER(Table1[[#This Row],[Region]])</f>
        <v>West</v>
      </c>
      <c r="O2497" t="str">
        <f>PROPER(Table1[[#This Row],[Product Category]])</f>
        <v>Electronics</v>
      </c>
      <c r="P2497">
        <f>ROUND(Table1[[#This Row],[Sales Amount]],1)</f>
        <v>4508.1000000000004</v>
      </c>
      <c r="Q2497">
        <f>Table1[[#This Row],[Quantity Sold]]</f>
        <v>13</v>
      </c>
      <c r="R2497">
        <f>Table1[[#This Row],[Discount (%)]]</f>
        <v>4</v>
      </c>
      <c r="S2497">
        <f>Table1[[#This Row],[Profit]]</f>
        <v>1949.05</v>
      </c>
    </row>
    <row r="2498" spans="1:19" ht="13.8">
      <c r="A2498" s="1" t="s">
        <v>2457</v>
      </c>
      <c r="B2498" s="7">
        <v>47518</v>
      </c>
      <c r="C2498" s="2" t="s">
        <v>3942</v>
      </c>
      <c r="D2498" s="4" t="s">
        <v>1661</v>
      </c>
      <c r="E2498" s="1">
        <v>3739.27</v>
      </c>
      <c r="F2498" s="1">
        <v>34</v>
      </c>
      <c r="G2498" s="1">
        <v>0</v>
      </c>
      <c r="H2498" s="1">
        <v>1834.47</v>
      </c>
      <c r="L2498" t="str">
        <f t="shared" ref="L2498:L2561" si="39">TRIM(A2498)</f>
        <v>5f12efb8</v>
      </c>
      <c r="M2498" s="7">
        <v>47518</v>
      </c>
      <c r="N2498" t="str">
        <f>PROPER(Table1[[#This Row],[Region]])</f>
        <v>West</v>
      </c>
      <c r="O2498" t="str">
        <f>PROPER(Table1[[#This Row],[Product Category]])</f>
        <v>Furniture</v>
      </c>
      <c r="P2498">
        <f>ROUND(Table1[[#This Row],[Sales Amount]],1)</f>
        <v>3739.3</v>
      </c>
      <c r="Q2498">
        <f>Table1[[#This Row],[Quantity Sold]]</f>
        <v>34</v>
      </c>
      <c r="R2498">
        <f>Table1[[#This Row],[Discount (%)]]</f>
        <v>0</v>
      </c>
      <c r="S2498">
        <f>Table1[[#This Row],[Profit]]</f>
        <v>1834.47</v>
      </c>
    </row>
    <row r="2499" spans="1:19" ht="13.8">
      <c r="A2499" s="1" t="s">
        <v>2458</v>
      </c>
      <c r="B2499" s="7">
        <v>47519</v>
      </c>
      <c r="C2499" s="2" t="s">
        <v>3944</v>
      </c>
      <c r="D2499" s="4" t="s">
        <v>3945</v>
      </c>
      <c r="E2499" s="1">
        <v>3215.98</v>
      </c>
      <c r="F2499" s="1">
        <v>38</v>
      </c>
      <c r="G2499" s="1">
        <v>23</v>
      </c>
      <c r="H2499" s="1">
        <v>571.55999999999995</v>
      </c>
      <c r="L2499" t="str">
        <f t="shared" si="39"/>
        <v>214beae0</v>
      </c>
      <c r="M2499" s="7">
        <v>47519</v>
      </c>
      <c r="N2499" t="str">
        <f>PROPER(Table1[[#This Row],[Region]])</f>
        <v>South</v>
      </c>
      <c r="O2499" t="str">
        <f>PROPER(Table1[[#This Row],[Product Category]])</f>
        <v>Sports</v>
      </c>
      <c r="P2499">
        <f>ROUND(Table1[[#This Row],[Sales Amount]],1)</f>
        <v>3216</v>
      </c>
      <c r="Q2499">
        <f>Table1[[#This Row],[Quantity Sold]]</f>
        <v>38</v>
      </c>
      <c r="R2499">
        <f>Table1[[#This Row],[Discount (%)]]</f>
        <v>23</v>
      </c>
      <c r="S2499">
        <f>Table1[[#This Row],[Profit]]</f>
        <v>571.55999999999995</v>
      </c>
    </row>
    <row r="2500" spans="1:19" ht="13.8">
      <c r="A2500" s="1" t="s">
        <v>2459</v>
      </c>
      <c r="B2500" s="7">
        <v>47520</v>
      </c>
      <c r="C2500" s="2" t="s">
        <v>3943</v>
      </c>
      <c r="D2500" s="4" t="s">
        <v>3946</v>
      </c>
      <c r="E2500" s="1">
        <v>86.82</v>
      </c>
      <c r="F2500" s="1">
        <v>21</v>
      </c>
      <c r="G2500" s="1">
        <v>40</v>
      </c>
      <c r="H2500" s="1">
        <v>1262.95</v>
      </c>
      <c r="L2500" t="str">
        <f t="shared" si="39"/>
        <v>e9b81e61</v>
      </c>
      <c r="M2500" s="7">
        <v>47520</v>
      </c>
      <c r="N2500" t="str">
        <f>PROPER(Table1[[#This Row],[Region]])</f>
        <v>East</v>
      </c>
      <c r="O2500" t="str">
        <f>PROPER(Table1[[#This Row],[Product Category]])</f>
        <v>Electronics</v>
      </c>
      <c r="P2500">
        <f>ROUND(Table1[[#This Row],[Sales Amount]],1)</f>
        <v>86.8</v>
      </c>
      <c r="Q2500">
        <f>Table1[[#This Row],[Quantity Sold]]</f>
        <v>21</v>
      </c>
      <c r="R2500">
        <f>Table1[[#This Row],[Discount (%)]]</f>
        <v>40</v>
      </c>
      <c r="S2500">
        <f>Table1[[#This Row],[Profit]]</f>
        <v>1262.95</v>
      </c>
    </row>
    <row r="2501" spans="1:19" ht="13.8">
      <c r="A2501" s="1" t="s">
        <v>2460</v>
      </c>
      <c r="B2501" s="7">
        <v>47521</v>
      </c>
      <c r="C2501" s="2" t="s">
        <v>3944</v>
      </c>
      <c r="D2501" s="4" t="s">
        <v>3945</v>
      </c>
      <c r="E2501" s="1">
        <v>3270.1</v>
      </c>
      <c r="F2501" s="1">
        <v>44</v>
      </c>
      <c r="G2501" s="1">
        <v>38</v>
      </c>
      <c r="H2501" s="1">
        <v>1113.45</v>
      </c>
      <c r="L2501" t="str">
        <f t="shared" si="39"/>
        <v>bfe85ed3</v>
      </c>
      <c r="M2501" s="7">
        <v>47521</v>
      </c>
      <c r="N2501" t="str">
        <f>PROPER(Table1[[#This Row],[Region]])</f>
        <v>South</v>
      </c>
      <c r="O2501" t="str">
        <f>PROPER(Table1[[#This Row],[Product Category]])</f>
        <v>Sports</v>
      </c>
      <c r="P2501">
        <f>ROUND(Table1[[#This Row],[Sales Amount]],1)</f>
        <v>3270.1</v>
      </c>
      <c r="Q2501">
        <f>Table1[[#This Row],[Quantity Sold]]</f>
        <v>44</v>
      </c>
      <c r="R2501">
        <f>Table1[[#This Row],[Discount (%)]]</f>
        <v>38</v>
      </c>
      <c r="S2501">
        <f>Table1[[#This Row],[Profit]]</f>
        <v>1113.45</v>
      </c>
    </row>
    <row r="2502" spans="1:19" ht="13.8">
      <c r="A2502" s="1" t="s">
        <v>2461</v>
      </c>
      <c r="B2502" s="7">
        <v>47522</v>
      </c>
      <c r="C2502" s="2" t="s">
        <v>3944</v>
      </c>
      <c r="D2502" s="4" t="s">
        <v>3945</v>
      </c>
      <c r="E2502" s="1">
        <v>4050.24</v>
      </c>
      <c r="F2502" s="1">
        <v>25</v>
      </c>
      <c r="G2502" s="1">
        <v>32</v>
      </c>
      <c r="H2502" s="1">
        <v>308.61</v>
      </c>
      <c r="L2502" t="str">
        <f t="shared" si="39"/>
        <v>5fb8051f</v>
      </c>
      <c r="M2502" s="7">
        <v>47522</v>
      </c>
      <c r="N2502" t="str">
        <f>PROPER(Table1[[#This Row],[Region]])</f>
        <v>South</v>
      </c>
      <c r="O2502" t="str">
        <f>PROPER(Table1[[#This Row],[Product Category]])</f>
        <v>Sports</v>
      </c>
      <c r="P2502">
        <f>ROUND(Table1[[#This Row],[Sales Amount]],1)</f>
        <v>4050.2</v>
      </c>
      <c r="Q2502">
        <f>Table1[[#This Row],[Quantity Sold]]</f>
        <v>25</v>
      </c>
      <c r="R2502">
        <f>Table1[[#This Row],[Discount (%)]]</f>
        <v>32</v>
      </c>
      <c r="S2502">
        <f>Table1[[#This Row],[Profit]]</f>
        <v>308.61</v>
      </c>
    </row>
    <row r="2503" spans="1:19" ht="13.8">
      <c r="A2503" s="1" t="s">
        <v>2462</v>
      </c>
      <c r="B2503" s="7">
        <v>47523</v>
      </c>
      <c r="C2503" s="2" t="s">
        <v>3942</v>
      </c>
      <c r="D2503" s="4" t="s">
        <v>3945</v>
      </c>
      <c r="E2503" s="1">
        <v>3305.78</v>
      </c>
      <c r="F2503" s="1">
        <v>27</v>
      </c>
      <c r="G2503" s="1">
        <v>47</v>
      </c>
      <c r="H2503" s="1">
        <v>39.68</v>
      </c>
      <c r="L2503" t="str">
        <f t="shared" si="39"/>
        <v>3182850b</v>
      </c>
      <c r="M2503" s="7">
        <v>47523</v>
      </c>
      <c r="N2503" t="str">
        <f>PROPER(Table1[[#This Row],[Region]])</f>
        <v>West</v>
      </c>
      <c r="O2503" t="str">
        <f>PROPER(Table1[[#This Row],[Product Category]])</f>
        <v>Sports</v>
      </c>
      <c r="P2503">
        <f>ROUND(Table1[[#This Row],[Sales Amount]],1)</f>
        <v>3305.8</v>
      </c>
      <c r="Q2503">
        <f>Table1[[#This Row],[Quantity Sold]]</f>
        <v>27</v>
      </c>
      <c r="R2503">
        <f>Table1[[#This Row],[Discount (%)]]</f>
        <v>47</v>
      </c>
      <c r="S2503">
        <f>Table1[[#This Row],[Profit]]</f>
        <v>39.68</v>
      </c>
    </row>
    <row r="2504" spans="1:19" ht="13.8">
      <c r="A2504" s="1" t="s">
        <v>2463</v>
      </c>
      <c r="B2504" s="7">
        <v>47524</v>
      </c>
      <c r="C2504" s="2" t="s">
        <v>3943</v>
      </c>
      <c r="D2504" s="4" t="s">
        <v>3946</v>
      </c>
      <c r="E2504" s="1">
        <v>4541.7700000000004</v>
      </c>
      <c r="F2504" s="1">
        <v>9</v>
      </c>
      <c r="G2504" s="1">
        <v>29</v>
      </c>
      <c r="H2504" s="1">
        <v>551.95000000000005</v>
      </c>
      <c r="L2504" t="str">
        <f t="shared" si="39"/>
        <v>690f0f0f</v>
      </c>
      <c r="M2504" s="7">
        <v>47524</v>
      </c>
      <c r="N2504" t="str">
        <f>PROPER(Table1[[#This Row],[Region]])</f>
        <v>East</v>
      </c>
      <c r="O2504" t="str">
        <f>PROPER(Table1[[#This Row],[Product Category]])</f>
        <v>Electronics</v>
      </c>
      <c r="P2504">
        <f>ROUND(Table1[[#This Row],[Sales Amount]],1)</f>
        <v>4541.8</v>
      </c>
      <c r="Q2504">
        <f>Table1[[#This Row],[Quantity Sold]]</f>
        <v>9</v>
      </c>
      <c r="R2504">
        <f>Table1[[#This Row],[Discount (%)]]</f>
        <v>29</v>
      </c>
      <c r="S2504">
        <f>Table1[[#This Row],[Profit]]</f>
        <v>551.95000000000005</v>
      </c>
    </row>
    <row r="2505" spans="1:19" ht="13.8">
      <c r="A2505" s="1" t="s">
        <v>2464</v>
      </c>
      <c r="B2505" s="7">
        <v>47525</v>
      </c>
      <c r="C2505" s="2" t="s">
        <v>3944</v>
      </c>
      <c r="D2505" s="4" t="s">
        <v>92</v>
      </c>
      <c r="E2505" s="1">
        <v>4758.26</v>
      </c>
      <c r="F2505" s="1">
        <v>40</v>
      </c>
      <c r="G2505" s="1">
        <v>3</v>
      </c>
      <c r="H2505" s="1">
        <v>345.06</v>
      </c>
      <c r="L2505" t="str">
        <f t="shared" si="39"/>
        <v>4c297f9e</v>
      </c>
      <c r="M2505" s="7">
        <v>47525</v>
      </c>
      <c r="N2505" t="str">
        <f>PROPER(Table1[[#This Row],[Region]])</f>
        <v>South</v>
      </c>
      <c r="O2505" t="str">
        <f>PROPER(Table1[[#This Row],[Product Category]])</f>
        <v>Groceries</v>
      </c>
      <c r="P2505">
        <f>ROUND(Table1[[#This Row],[Sales Amount]],1)</f>
        <v>4758.3</v>
      </c>
      <c r="Q2505">
        <f>Table1[[#This Row],[Quantity Sold]]</f>
        <v>40</v>
      </c>
      <c r="R2505">
        <f>Table1[[#This Row],[Discount (%)]]</f>
        <v>3</v>
      </c>
      <c r="S2505">
        <f>Table1[[#This Row],[Profit]]</f>
        <v>345.06</v>
      </c>
    </row>
    <row r="2506" spans="1:19" ht="13.8">
      <c r="A2506" s="1" t="s">
        <v>2465</v>
      </c>
      <c r="B2506" s="7">
        <v>47526</v>
      </c>
      <c r="C2506" s="2" t="s">
        <v>3943</v>
      </c>
      <c r="D2506" s="4" t="s">
        <v>1489</v>
      </c>
      <c r="E2506" s="1">
        <v>3537.39</v>
      </c>
      <c r="F2506" s="1">
        <v>48</v>
      </c>
      <c r="G2506" s="1">
        <v>3</v>
      </c>
      <c r="H2506" s="1">
        <v>1407.97</v>
      </c>
      <c r="L2506" t="str">
        <f t="shared" si="39"/>
        <v>d59b536d</v>
      </c>
      <c r="M2506" s="7">
        <v>47526</v>
      </c>
      <c r="N2506" t="str">
        <f>PROPER(Table1[[#This Row],[Region]])</f>
        <v>East</v>
      </c>
      <c r="O2506" t="str">
        <f>PROPER(Table1[[#This Row],[Product Category]])</f>
        <v>Clothing</v>
      </c>
      <c r="P2506">
        <f>ROUND(Table1[[#This Row],[Sales Amount]],1)</f>
        <v>3537.4</v>
      </c>
      <c r="Q2506">
        <f>Table1[[#This Row],[Quantity Sold]]</f>
        <v>48</v>
      </c>
      <c r="R2506">
        <f>Table1[[#This Row],[Discount (%)]]</f>
        <v>3</v>
      </c>
      <c r="S2506">
        <f>Table1[[#This Row],[Profit]]</f>
        <v>1407.97</v>
      </c>
    </row>
    <row r="2507" spans="1:19" ht="13.8">
      <c r="A2507" s="1" t="s">
        <v>2466</v>
      </c>
      <c r="B2507" s="7">
        <v>47527</v>
      </c>
      <c r="C2507" s="2" t="s">
        <v>3941</v>
      </c>
      <c r="D2507" s="4" t="s">
        <v>3946</v>
      </c>
      <c r="E2507" s="1">
        <v>1424.35</v>
      </c>
      <c r="F2507" s="1">
        <v>46</v>
      </c>
      <c r="G2507" s="1">
        <v>38</v>
      </c>
      <c r="H2507" s="1">
        <v>1596.06</v>
      </c>
      <c r="L2507" t="str">
        <f t="shared" si="39"/>
        <v>c655f5ce</v>
      </c>
      <c r="M2507" s="7">
        <v>47527</v>
      </c>
      <c r="N2507" t="str">
        <f>PROPER(Table1[[#This Row],[Region]])</f>
        <v>North</v>
      </c>
      <c r="O2507" t="str">
        <f>PROPER(Table1[[#This Row],[Product Category]])</f>
        <v>Electronics</v>
      </c>
      <c r="P2507">
        <f>ROUND(Table1[[#This Row],[Sales Amount]],1)</f>
        <v>1424.4</v>
      </c>
      <c r="Q2507">
        <f>Table1[[#This Row],[Quantity Sold]]</f>
        <v>46</v>
      </c>
      <c r="R2507">
        <f>Table1[[#This Row],[Discount (%)]]</f>
        <v>38</v>
      </c>
      <c r="S2507">
        <f>Table1[[#This Row],[Profit]]</f>
        <v>1596.06</v>
      </c>
    </row>
    <row r="2508" spans="1:19" ht="13.8">
      <c r="A2508" s="1" t="s">
        <v>2467</v>
      </c>
      <c r="B2508" s="7">
        <v>47528</v>
      </c>
      <c r="C2508" s="2" t="s">
        <v>3943</v>
      </c>
      <c r="D2508" s="4" t="s">
        <v>1489</v>
      </c>
      <c r="E2508" s="1">
        <v>4788.9399999999996</v>
      </c>
      <c r="F2508" s="1">
        <v>23</v>
      </c>
      <c r="G2508" s="1">
        <v>7</v>
      </c>
      <c r="H2508" s="1">
        <v>1539.38</v>
      </c>
      <c r="L2508" t="str">
        <f t="shared" si="39"/>
        <v>0b895b68</v>
      </c>
      <c r="M2508" s="7">
        <v>47528</v>
      </c>
      <c r="N2508" t="str">
        <f>PROPER(Table1[[#This Row],[Region]])</f>
        <v>East</v>
      </c>
      <c r="O2508" t="str">
        <f>PROPER(Table1[[#This Row],[Product Category]])</f>
        <v>Clothing</v>
      </c>
      <c r="P2508">
        <f>ROUND(Table1[[#This Row],[Sales Amount]],1)</f>
        <v>4788.8999999999996</v>
      </c>
      <c r="Q2508">
        <f>Table1[[#This Row],[Quantity Sold]]</f>
        <v>23</v>
      </c>
      <c r="R2508">
        <f>Table1[[#This Row],[Discount (%)]]</f>
        <v>7</v>
      </c>
      <c r="S2508">
        <f>Table1[[#This Row],[Profit]]</f>
        <v>1539.38</v>
      </c>
    </row>
    <row r="2509" spans="1:19" ht="13.8">
      <c r="A2509" s="1" t="s">
        <v>2468</v>
      </c>
      <c r="B2509" s="7">
        <v>47529</v>
      </c>
      <c r="C2509" s="2" t="s">
        <v>3943</v>
      </c>
      <c r="D2509" s="4" t="s">
        <v>3945</v>
      </c>
      <c r="E2509" s="1">
        <v>2849.59</v>
      </c>
      <c r="F2509" s="1">
        <v>24</v>
      </c>
      <c r="G2509" s="1">
        <v>36</v>
      </c>
      <c r="H2509" s="1">
        <v>1093.55</v>
      </c>
      <c r="L2509" t="str">
        <f t="shared" si="39"/>
        <v>0f2fe114</v>
      </c>
      <c r="M2509" s="7">
        <v>47529</v>
      </c>
      <c r="N2509" t="str">
        <f>PROPER(Table1[[#This Row],[Region]])</f>
        <v>East</v>
      </c>
      <c r="O2509" t="str">
        <f>PROPER(Table1[[#This Row],[Product Category]])</f>
        <v>Sports</v>
      </c>
      <c r="P2509">
        <f>ROUND(Table1[[#This Row],[Sales Amount]],1)</f>
        <v>2849.6</v>
      </c>
      <c r="Q2509">
        <f>Table1[[#This Row],[Quantity Sold]]</f>
        <v>24</v>
      </c>
      <c r="R2509">
        <f>Table1[[#This Row],[Discount (%)]]</f>
        <v>36</v>
      </c>
      <c r="S2509">
        <f>Table1[[#This Row],[Profit]]</f>
        <v>1093.55</v>
      </c>
    </row>
    <row r="2510" spans="1:19" ht="13.8">
      <c r="A2510" s="1" t="s">
        <v>2469</v>
      </c>
      <c r="B2510" s="7">
        <v>47530</v>
      </c>
      <c r="C2510" s="2" t="s">
        <v>3942</v>
      </c>
      <c r="D2510" s="4" t="s">
        <v>1661</v>
      </c>
      <c r="E2510" s="1">
        <v>172.15</v>
      </c>
      <c r="F2510" s="1">
        <v>29</v>
      </c>
      <c r="G2510" s="1">
        <v>32</v>
      </c>
      <c r="H2510" s="1">
        <v>1761.71</v>
      </c>
      <c r="L2510" t="str">
        <f t="shared" si="39"/>
        <v>1187c161</v>
      </c>
      <c r="M2510" s="7">
        <v>47530</v>
      </c>
      <c r="N2510" t="str">
        <f>PROPER(Table1[[#This Row],[Region]])</f>
        <v>West</v>
      </c>
      <c r="O2510" t="str">
        <f>PROPER(Table1[[#This Row],[Product Category]])</f>
        <v>Furniture</v>
      </c>
      <c r="P2510">
        <f>ROUND(Table1[[#This Row],[Sales Amount]],1)</f>
        <v>172.2</v>
      </c>
      <c r="Q2510">
        <f>Table1[[#This Row],[Quantity Sold]]</f>
        <v>29</v>
      </c>
      <c r="R2510">
        <f>Table1[[#This Row],[Discount (%)]]</f>
        <v>32</v>
      </c>
      <c r="S2510">
        <f>Table1[[#This Row],[Profit]]</f>
        <v>1761.71</v>
      </c>
    </row>
    <row r="2511" spans="1:19" ht="13.8">
      <c r="A2511" s="1" t="s">
        <v>2470</v>
      </c>
      <c r="B2511" s="7">
        <v>47531</v>
      </c>
      <c r="C2511" s="2" t="s">
        <v>3943</v>
      </c>
      <c r="D2511" s="4" t="s">
        <v>1661</v>
      </c>
      <c r="E2511" s="1">
        <v>1369.08</v>
      </c>
      <c r="F2511" s="1">
        <v>13</v>
      </c>
      <c r="G2511" s="1">
        <v>39</v>
      </c>
      <c r="H2511" s="1">
        <v>782.01</v>
      </c>
      <c r="L2511" t="str">
        <f t="shared" si="39"/>
        <v>2b735dc5</v>
      </c>
      <c r="M2511" s="7">
        <v>47531</v>
      </c>
      <c r="N2511" t="str">
        <f>PROPER(Table1[[#This Row],[Region]])</f>
        <v>East</v>
      </c>
      <c r="O2511" t="str">
        <f>PROPER(Table1[[#This Row],[Product Category]])</f>
        <v>Furniture</v>
      </c>
      <c r="P2511">
        <f>ROUND(Table1[[#This Row],[Sales Amount]],1)</f>
        <v>1369.1</v>
      </c>
      <c r="Q2511">
        <f>Table1[[#This Row],[Quantity Sold]]</f>
        <v>13</v>
      </c>
      <c r="R2511">
        <f>Table1[[#This Row],[Discount (%)]]</f>
        <v>39</v>
      </c>
      <c r="S2511">
        <f>Table1[[#This Row],[Profit]]</f>
        <v>782.01</v>
      </c>
    </row>
    <row r="2512" spans="1:19" ht="13.8">
      <c r="A2512" s="1" t="s">
        <v>2471</v>
      </c>
      <c r="B2512" s="7">
        <v>47532</v>
      </c>
      <c r="C2512" s="2" t="s">
        <v>3944</v>
      </c>
      <c r="D2512" s="4" t="s">
        <v>1661</v>
      </c>
      <c r="E2512" s="1">
        <v>1627.48</v>
      </c>
      <c r="F2512" s="1">
        <v>37</v>
      </c>
      <c r="G2512" s="1">
        <v>0</v>
      </c>
      <c r="H2512" s="1">
        <v>1598.96</v>
      </c>
      <c r="L2512" t="str">
        <f t="shared" si="39"/>
        <v>799d54dd</v>
      </c>
      <c r="M2512" s="7">
        <v>47532</v>
      </c>
      <c r="N2512" t="str">
        <f>PROPER(Table1[[#This Row],[Region]])</f>
        <v>South</v>
      </c>
      <c r="O2512" t="str">
        <f>PROPER(Table1[[#This Row],[Product Category]])</f>
        <v>Furniture</v>
      </c>
      <c r="P2512">
        <f>ROUND(Table1[[#This Row],[Sales Amount]],1)</f>
        <v>1627.5</v>
      </c>
      <c r="Q2512">
        <f>Table1[[#This Row],[Quantity Sold]]</f>
        <v>37</v>
      </c>
      <c r="R2512">
        <f>Table1[[#This Row],[Discount (%)]]</f>
        <v>0</v>
      </c>
      <c r="S2512">
        <f>Table1[[#This Row],[Profit]]</f>
        <v>1598.96</v>
      </c>
    </row>
    <row r="2513" spans="1:19" ht="13.8">
      <c r="A2513" s="1" t="s">
        <v>2472</v>
      </c>
      <c r="B2513" s="7">
        <v>47533</v>
      </c>
      <c r="C2513" s="2" t="s">
        <v>3944</v>
      </c>
      <c r="D2513" s="4" t="s">
        <v>92</v>
      </c>
      <c r="E2513" s="1">
        <v>3353.34</v>
      </c>
      <c r="F2513" s="1">
        <v>19</v>
      </c>
      <c r="G2513" s="1">
        <v>21</v>
      </c>
      <c r="H2513" s="1">
        <v>1414.06</v>
      </c>
      <c r="L2513" t="str">
        <f t="shared" si="39"/>
        <v>e02807dd</v>
      </c>
      <c r="M2513" s="7">
        <v>47533</v>
      </c>
      <c r="N2513" t="str">
        <f>PROPER(Table1[[#This Row],[Region]])</f>
        <v>South</v>
      </c>
      <c r="O2513" t="str">
        <f>PROPER(Table1[[#This Row],[Product Category]])</f>
        <v>Groceries</v>
      </c>
      <c r="P2513">
        <f>ROUND(Table1[[#This Row],[Sales Amount]],1)</f>
        <v>3353.3</v>
      </c>
      <c r="Q2513">
        <f>Table1[[#This Row],[Quantity Sold]]</f>
        <v>19</v>
      </c>
      <c r="R2513">
        <f>Table1[[#This Row],[Discount (%)]]</f>
        <v>21</v>
      </c>
      <c r="S2513">
        <f>Table1[[#This Row],[Profit]]</f>
        <v>1414.06</v>
      </c>
    </row>
    <row r="2514" spans="1:19" ht="13.8">
      <c r="A2514" s="1" t="s">
        <v>2473</v>
      </c>
      <c r="B2514" s="7">
        <v>47534</v>
      </c>
      <c r="C2514" s="2" t="s">
        <v>3942</v>
      </c>
      <c r="D2514" s="4" t="s">
        <v>1661</v>
      </c>
      <c r="E2514" s="1">
        <v>3005.92</v>
      </c>
      <c r="F2514" s="1">
        <v>49</v>
      </c>
      <c r="G2514" s="1">
        <v>30</v>
      </c>
      <c r="H2514" s="1">
        <v>1829.89</v>
      </c>
      <c r="L2514" t="str">
        <f t="shared" si="39"/>
        <v>91ecbc90</v>
      </c>
      <c r="M2514" s="7">
        <v>47534</v>
      </c>
      <c r="N2514" t="str">
        <f>PROPER(Table1[[#This Row],[Region]])</f>
        <v>West</v>
      </c>
      <c r="O2514" t="str">
        <f>PROPER(Table1[[#This Row],[Product Category]])</f>
        <v>Furniture</v>
      </c>
      <c r="P2514">
        <f>ROUND(Table1[[#This Row],[Sales Amount]],1)</f>
        <v>3005.9</v>
      </c>
      <c r="Q2514">
        <f>Table1[[#This Row],[Quantity Sold]]</f>
        <v>49</v>
      </c>
      <c r="R2514">
        <f>Table1[[#This Row],[Discount (%)]]</f>
        <v>30</v>
      </c>
      <c r="S2514">
        <f>Table1[[#This Row],[Profit]]</f>
        <v>1829.89</v>
      </c>
    </row>
    <row r="2515" spans="1:19" ht="13.8">
      <c r="A2515" s="1" t="s">
        <v>2474</v>
      </c>
      <c r="B2515" s="7">
        <v>47535</v>
      </c>
      <c r="C2515" s="2" t="s">
        <v>3942</v>
      </c>
      <c r="D2515" s="4" t="s">
        <v>1489</v>
      </c>
      <c r="E2515" s="1">
        <v>2963.64</v>
      </c>
      <c r="F2515" s="1">
        <v>5</v>
      </c>
      <c r="G2515" s="1">
        <v>32</v>
      </c>
      <c r="H2515" s="1">
        <v>1331.84</v>
      </c>
      <c r="L2515" t="str">
        <f t="shared" si="39"/>
        <v>78dbbd11</v>
      </c>
      <c r="M2515" s="7">
        <v>47535</v>
      </c>
      <c r="N2515" t="str">
        <f>PROPER(Table1[[#This Row],[Region]])</f>
        <v>West</v>
      </c>
      <c r="O2515" t="str">
        <f>PROPER(Table1[[#This Row],[Product Category]])</f>
        <v>Clothing</v>
      </c>
      <c r="P2515">
        <f>ROUND(Table1[[#This Row],[Sales Amount]],1)</f>
        <v>2963.6</v>
      </c>
      <c r="Q2515">
        <f>Table1[[#This Row],[Quantity Sold]]</f>
        <v>5</v>
      </c>
      <c r="R2515">
        <f>Table1[[#This Row],[Discount (%)]]</f>
        <v>32</v>
      </c>
      <c r="S2515">
        <f>Table1[[#This Row],[Profit]]</f>
        <v>1331.84</v>
      </c>
    </row>
    <row r="2516" spans="1:19" ht="13.8">
      <c r="A2516" s="1" t="s">
        <v>2475</v>
      </c>
      <c r="B2516" s="7">
        <v>47536</v>
      </c>
      <c r="C2516" s="2" t="s">
        <v>3943</v>
      </c>
      <c r="D2516" s="4" t="s">
        <v>1661</v>
      </c>
      <c r="E2516" s="1">
        <v>3935.36</v>
      </c>
      <c r="F2516" s="1">
        <v>37</v>
      </c>
      <c r="G2516" s="1">
        <v>34</v>
      </c>
      <c r="H2516" s="1">
        <v>1383.2</v>
      </c>
      <c r="L2516" t="str">
        <f t="shared" si="39"/>
        <v>8d59514d</v>
      </c>
      <c r="M2516" s="7">
        <v>47536</v>
      </c>
      <c r="N2516" t="str">
        <f>PROPER(Table1[[#This Row],[Region]])</f>
        <v>East</v>
      </c>
      <c r="O2516" t="str">
        <f>PROPER(Table1[[#This Row],[Product Category]])</f>
        <v>Furniture</v>
      </c>
      <c r="P2516">
        <f>ROUND(Table1[[#This Row],[Sales Amount]],1)</f>
        <v>3935.4</v>
      </c>
      <c r="Q2516">
        <f>Table1[[#This Row],[Quantity Sold]]</f>
        <v>37</v>
      </c>
      <c r="R2516">
        <f>Table1[[#This Row],[Discount (%)]]</f>
        <v>34</v>
      </c>
      <c r="S2516">
        <f>Table1[[#This Row],[Profit]]</f>
        <v>1383.2</v>
      </c>
    </row>
    <row r="2517" spans="1:19" ht="13.8">
      <c r="A2517" s="1" t="s">
        <v>2476</v>
      </c>
      <c r="B2517" s="7">
        <v>47537</v>
      </c>
      <c r="C2517" s="2" t="s">
        <v>3944</v>
      </c>
      <c r="D2517" s="4" t="s">
        <v>92</v>
      </c>
      <c r="E2517" s="1">
        <v>3442.85</v>
      </c>
      <c r="F2517" s="1">
        <v>34</v>
      </c>
      <c r="G2517" s="1">
        <v>13</v>
      </c>
      <c r="H2517" s="1">
        <v>1219.1099999999999</v>
      </c>
      <c r="L2517" t="str">
        <f t="shared" si="39"/>
        <v>039000b4</v>
      </c>
      <c r="M2517" s="7">
        <v>47537</v>
      </c>
      <c r="N2517" t="str">
        <f>PROPER(Table1[[#This Row],[Region]])</f>
        <v>South</v>
      </c>
      <c r="O2517" t="str">
        <f>PROPER(Table1[[#This Row],[Product Category]])</f>
        <v>Groceries</v>
      </c>
      <c r="P2517">
        <f>ROUND(Table1[[#This Row],[Sales Amount]],1)</f>
        <v>3442.9</v>
      </c>
      <c r="Q2517">
        <f>Table1[[#This Row],[Quantity Sold]]</f>
        <v>34</v>
      </c>
      <c r="R2517">
        <f>Table1[[#This Row],[Discount (%)]]</f>
        <v>13</v>
      </c>
      <c r="S2517">
        <f>Table1[[#This Row],[Profit]]</f>
        <v>1219.1099999999999</v>
      </c>
    </row>
    <row r="2518" spans="1:19" ht="13.8">
      <c r="A2518" s="1" t="s">
        <v>2477</v>
      </c>
      <c r="B2518" s="7">
        <v>47538</v>
      </c>
      <c r="C2518" s="2" t="s">
        <v>3943</v>
      </c>
      <c r="D2518" s="4" t="s">
        <v>3946</v>
      </c>
      <c r="E2518" s="1">
        <v>1489.18</v>
      </c>
      <c r="F2518" s="1">
        <v>35</v>
      </c>
      <c r="G2518" s="1">
        <v>49</v>
      </c>
      <c r="H2518" s="1">
        <v>1487.12</v>
      </c>
      <c r="L2518" t="str">
        <f t="shared" si="39"/>
        <v>b5cf4c58</v>
      </c>
      <c r="M2518" s="7">
        <v>47538</v>
      </c>
      <c r="N2518" t="str">
        <f>PROPER(Table1[[#This Row],[Region]])</f>
        <v>East</v>
      </c>
      <c r="O2518" t="str">
        <f>PROPER(Table1[[#This Row],[Product Category]])</f>
        <v>Electronics</v>
      </c>
      <c r="P2518">
        <f>ROUND(Table1[[#This Row],[Sales Amount]],1)</f>
        <v>1489.2</v>
      </c>
      <c r="Q2518">
        <f>Table1[[#This Row],[Quantity Sold]]</f>
        <v>35</v>
      </c>
      <c r="R2518">
        <f>Table1[[#This Row],[Discount (%)]]</f>
        <v>49</v>
      </c>
      <c r="S2518">
        <f>Table1[[#This Row],[Profit]]</f>
        <v>1487.12</v>
      </c>
    </row>
    <row r="2519" spans="1:19" ht="13.8">
      <c r="A2519" s="1">
        <v>25616631</v>
      </c>
      <c r="B2519" s="7">
        <v>47539</v>
      </c>
      <c r="C2519" s="2" t="s">
        <v>3941</v>
      </c>
      <c r="D2519" s="4" t="s">
        <v>1489</v>
      </c>
      <c r="E2519" s="1">
        <v>4049.89</v>
      </c>
      <c r="F2519" s="1">
        <v>45</v>
      </c>
      <c r="G2519" s="1">
        <v>33</v>
      </c>
      <c r="H2519" s="1">
        <v>1173.47</v>
      </c>
      <c r="L2519" t="str">
        <f t="shared" si="39"/>
        <v>25616631</v>
      </c>
      <c r="M2519" s="7">
        <v>47539</v>
      </c>
      <c r="N2519" t="str">
        <f>PROPER(Table1[[#This Row],[Region]])</f>
        <v>North</v>
      </c>
      <c r="O2519" t="str">
        <f>PROPER(Table1[[#This Row],[Product Category]])</f>
        <v>Clothing</v>
      </c>
      <c r="P2519">
        <f>ROUND(Table1[[#This Row],[Sales Amount]],1)</f>
        <v>4049.9</v>
      </c>
      <c r="Q2519">
        <f>Table1[[#This Row],[Quantity Sold]]</f>
        <v>45</v>
      </c>
      <c r="R2519">
        <f>Table1[[#This Row],[Discount (%)]]</f>
        <v>33</v>
      </c>
      <c r="S2519">
        <f>Table1[[#This Row],[Profit]]</f>
        <v>1173.47</v>
      </c>
    </row>
    <row r="2520" spans="1:19" ht="13.8">
      <c r="A2520" s="1" t="s">
        <v>2478</v>
      </c>
      <c r="B2520" s="7">
        <v>47540</v>
      </c>
      <c r="C2520" s="2" t="s">
        <v>3943</v>
      </c>
      <c r="D2520" s="4" t="s">
        <v>1489</v>
      </c>
      <c r="E2520" s="1">
        <v>1480.93</v>
      </c>
      <c r="F2520" s="1">
        <v>6</v>
      </c>
      <c r="G2520" s="1">
        <v>2</v>
      </c>
      <c r="H2520" s="1">
        <v>1330.03</v>
      </c>
      <c r="L2520" t="str">
        <f t="shared" si="39"/>
        <v>c9bc8fae</v>
      </c>
      <c r="M2520" s="7">
        <v>47540</v>
      </c>
      <c r="N2520" t="str">
        <f>PROPER(Table1[[#This Row],[Region]])</f>
        <v>East</v>
      </c>
      <c r="O2520" t="str">
        <f>PROPER(Table1[[#This Row],[Product Category]])</f>
        <v>Clothing</v>
      </c>
      <c r="P2520">
        <f>ROUND(Table1[[#This Row],[Sales Amount]],1)</f>
        <v>1480.9</v>
      </c>
      <c r="Q2520">
        <f>Table1[[#This Row],[Quantity Sold]]</f>
        <v>6</v>
      </c>
      <c r="R2520">
        <f>Table1[[#This Row],[Discount (%)]]</f>
        <v>2</v>
      </c>
      <c r="S2520">
        <f>Table1[[#This Row],[Profit]]</f>
        <v>1330.03</v>
      </c>
    </row>
    <row r="2521" spans="1:19" ht="13.8">
      <c r="A2521" s="1" t="s">
        <v>2479</v>
      </c>
      <c r="B2521" s="7">
        <v>47541</v>
      </c>
      <c r="C2521" s="2" t="s">
        <v>3943</v>
      </c>
      <c r="D2521" s="4" t="s">
        <v>3946</v>
      </c>
      <c r="E2521" s="1">
        <v>4507.49</v>
      </c>
      <c r="F2521" s="1">
        <v>29</v>
      </c>
      <c r="G2521" s="1">
        <v>30</v>
      </c>
      <c r="H2521" s="1">
        <v>435.14</v>
      </c>
      <c r="L2521" t="str">
        <f t="shared" si="39"/>
        <v>27279b80</v>
      </c>
      <c r="M2521" s="7">
        <v>47541</v>
      </c>
      <c r="N2521" t="str">
        <f>PROPER(Table1[[#This Row],[Region]])</f>
        <v>East</v>
      </c>
      <c r="O2521" t="str">
        <f>PROPER(Table1[[#This Row],[Product Category]])</f>
        <v>Electronics</v>
      </c>
      <c r="P2521">
        <f>ROUND(Table1[[#This Row],[Sales Amount]],1)</f>
        <v>4507.5</v>
      </c>
      <c r="Q2521">
        <f>Table1[[#This Row],[Quantity Sold]]</f>
        <v>29</v>
      </c>
      <c r="R2521">
        <f>Table1[[#This Row],[Discount (%)]]</f>
        <v>30</v>
      </c>
      <c r="S2521">
        <f>Table1[[#This Row],[Profit]]</f>
        <v>435.14</v>
      </c>
    </row>
    <row r="2522" spans="1:19" ht="13.8">
      <c r="A2522" s="1" t="s">
        <v>2480</v>
      </c>
      <c r="B2522" s="7">
        <v>47542</v>
      </c>
      <c r="C2522" s="2" t="s">
        <v>3942</v>
      </c>
      <c r="D2522" s="4" t="s">
        <v>92</v>
      </c>
      <c r="E2522" s="1">
        <v>2009.65</v>
      </c>
      <c r="F2522" s="1">
        <v>50</v>
      </c>
      <c r="G2522" s="1">
        <v>50</v>
      </c>
      <c r="H2522" s="1">
        <v>85.91</v>
      </c>
      <c r="L2522" t="str">
        <f t="shared" si="39"/>
        <v>f47dc914</v>
      </c>
      <c r="M2522" s="7">
        <v>47542</v>
      </c>
      <c r="N2522" t="str">
        <f>PROPER(Table1[[#This Row],[Region]])</f>
        <v>West</v>
      </c>
      <c r="O2522" t="str">
        <f>PROPER(Table1[[#This Row],[Product Category]])</f>
        <v>Groceries</v>
      </c>
      <c r="P2522">
        <f>ROUND(Table1[[#This Row],[Sales Amount]],1)</f>
        <v>2009.7</v>
      </c>
      <c r="Q2522">
        <f>Table1[[#This Row],[Quantity Sold]]</f>
        <v>50</v>
      </c>
      <c r="R2522">
        <f>Table1[[#This Row],[Discount (%)]]</f>
        <v>50</v>
      </c>
      <c r="S2522">
        <f>Table1[[#This Row],[Profit]]</f>
        <v>85.91</v>
      </c>
    </row>
    <row r="2523" spans="1:19" ht="13.8">
      <c r="A2523" s="1" t="s">
        <v>2481</v>
      </c>
      <c r="B2523" s="7">
        <v>47543</v>
      </c>
      <c r="C2523" s="2" t="s">
        <v>3941</v>
      </c>
      <c r="D2523" s="4" t="s">
        <v>1661</v>
      </c>
      <c r="E2523" s="1">
        <v>54.66</v>
      </c>
      <c r="F2523" s="1">
        <v>49</v>
      </c>
      <c r="G2523" s="1">
        <v>43</v>
      </c>
      <c r="H2523" s="1">
        <v>359.62</v>
      </c>
      <c r="L2523" t="str">
        <f t="shared" si="39"/>
        <v>7b5a708c</v>
      </c>
      <c r="M2523" s="7">
        <v>47543</v>
      </c>
      <c r="N2523" t="str">
        <f>PROPER(Table1[[#This Row],[Region]])</f>
        <v>North</v>
      </c>
      <c r="O2523" t="str">
        <f>PROPER(Table1[[#This Row],[Product Category]])</f>
        <v>Furniture</v>
      </c>
      <c r="P2523">
        <f>ROUND(Table1[[#This Row],[Sales Amount]],1)</f>
        <v>54.7</v>
      </c>
      <c r="Q2523">
        <f>Table1[[#This Row],[Quantity Sold]]</f>
        <v>49</v>
      </c>
      <c r="R2523">
        <f>Table1[[#This Row],[Discount (%)]]</f>
        <v>43</v>
      </c>
      <c r="S2523">
        <f>Table1[[#This Row],[Profit]]</f>
        <v>359.62</v>
      </c>
    </row>
    <row r="2524" spans="1:19" ht="13.8">
      <c r="A2524" s="1" t="s">
        <v>2482</v>
      </c>
      <c r="B2524" s="7">
        <v>47544</v>
      </c>
      <c r="C2524" s="2" t="s">
        <v>3942</v>
      </c>
      <c r="D2524" s="4" t="s">
        <v>1489</v>
      </c>
      <c r="E2524" s="1">
        <v>1522.26</v>
      </c>
      <c r="F2524" s="1">
        <v>25</v>
      </c>
      <c r="G2524" s="1">
        <v>14</v>
      </c>
      <c r="H2524" s="1">
        <v>796.87</v>
      </c>
      <c r="L2524" t="str">
        <f t="shared" si="39"/>
        <v>dfb422b4</v>
      </c>
      <c r="M2524" s="7">
        <v>47544</v>
      </c>
      <c r="N2524" t="str">
        <f>PROPER(Table1[[#This Row],[Region]])</f>
        <v>West</v>
      </c>
      <c r="O2524" t="str">
        <f>PROPER(Table1[[#This Row],[Product Category]])</f>
        <v>Clothing</v>
      </c>
      <c r="P2524">
        <f>ROUND(Table1[[#This Row],[Sales Amount]],1)</f>
        <v>1522.3</v>
      </c>
      <c r="Q2524">
        <f>Table1[[#This Row],[Quantity Sold]]</f>
        <v>25</v>
      </c>
      <c r="R2524">
        <f>Table1[[#This Row],[Discount (%)]]</f>
        <v>14</v>
      </c>
      <c r="S2524">
        <f>Table1[[#This Row],[Profit]]</f>
        <v>796.87</v>
      </c>
    </row>
    <row r="2525" spans="1:19" ht="13.8">
      <c r="A2525" s="1" t="s">
        <v>2483</v>
      </c>
      <c r="B2525" s="7">
        <v>47545</v>
      </c>
      <c r="C2525" s="2" t="s">
        <v>3942</v>
      </c>
      <c r="D2525" s="4" t="s">
        <v>3946</v>
      </c>
      <c r="E2525" s="1">
        <v>2235.73</v>
      </c>
      <c r="F2525" s="1">
        <v>44</v>
      </c>
      <c r="G2525" s="1">
        <v>49</v>
      </c>
      <c r="H2525" s="1">
        <v>1468.72</v>
      </c>
      <c r="L2525" t="str">
        <f t="shared" si="39"/>
        <v>82d7a71b</v>
      </c>
      <c r="M2525" s="7">
        <v>47545</v>
      </c>
      <c r="N2525" t="str">
        <f>PROPER(Table1[[#This Row],[Region]])</f>
        <v>West</v>
      </c>
      <c r="O2525" t="str">
        <f>PROPER(Table1[[#This Row],[Product Category]])</f>
        <v>Electronics</v>
      </c>
      <c r="P2525">
        <f>ROUND(Table1[[#This Row],[Sales Amount]],1)</f>
        <v>2235.6999999999998</v>
      </c>
      <c r="Q2525">
        <f>Table1[[#This Row],[Quantity Sold]]</f>
        <v>44</v>
      </c>
      <c r="R2525">
        <f>Table1[[#This Row],[Discount (%)]]</f>
        <v>49</v>
      </c>
      <c r="S2525">
        <f>Table1[[#This Row],[Profit]]</f>
        <v>1468.72</v>
      </c>
    </row>
    <row r="2526" spans="1:19" ht="13.8">
      <c r="A2526" s="1" t="s">
        <v>2484</v>
      </c>
      <c r="B2526" s="7">
        <v>47546</v>
      </c>
      <c r="C2526" s="2" t="s">
        <v>3943</v>
      </c>
      <c r="D2526" s="4" t="s">
        <v>1661</v>
      </c>
      <c r="E2526" s="1">
        <v>51.06</v>
      </c>
      <c r="F2526" s="1">
        <v>43</v>
      </c>
      <c r="G2526" s="1">
        <v>9</v>
      </c>
      <c r="H2526" s="1">
        <v>1273.53</v>
      </c>
      <c r="L2526" t="str">
        <f t="shared" si="39"/>
        <v>bcf779f3</v>
      </c>
      <c r="M2526" s="7">
        <v>47546</v>
      </c>
      <c r="N2526" t="str">
        <f>PROPER(Table1[[#This Row],[Region]])</f>
        <v>East</v>
      </c>
      <c r="O2526" t="str">
        <f>PROPER(Table1[[#This Row],[Product Category]])</f>
        <v>Furniture</v>
      </c>
      <c r="P2526">
        <f>ROUND(Table1[[#This Row],[Sales Amount]],1)</f>
        <v>51.1</v>
      </c>
      <c r="Q2526">
        <f>Table1[[#This Row],[Quantity Sold]]</f>
        <v>43</v>
      </c>
      <c r="R2526">
        <f>Table1[[#This Row],[Discount (%)]]</f>
        <v>9</v>
      </c>
      <c r="S2526">
        <f>Table1[[#This Row],[Profit]]</f>
        <v>1273.53</v>
      </c>
    </row>
    <row r="2527" spans="1:19" ht="13.8">
      <c r="A2527" s="1" t="s">
        <v>2485</v>
      </c>
      <c r="B2527" s="7">
        <v>47547</v>
      </c>
      <c r="C2527" s="2" t="s">
        <v>3944</v>
      </c>
      <c r="D2527" s="4" t="s">
        <v>1489</v>
      </c>
      <c r="E2527" s="1">
        <v>4151.41</v>
      </c>
      <c r="F2527" s="1">
        <v>42</v>
      </c>
      <c r="G2527" s="1">
        <v>22</v>
      </c>
      <c r="H2527" s="1">
        <v>1631.15</v>
      </c>
      <c r="L2527" t="str">
        <f t="shared" si="39"/>
        <v>6f45d48e</v>
      </c>
      <c r="M2527" s="7">
        <v>47547</v>
      </c>
      <c r="N2527" t="str">
        <f>PROPER(Table1[[#This Row],[Region]])</f>
        <v>South</v>
      </c>
      <c r="O2527" t="str">
        <f>PROPER(Table1[[#This Row],[Product Category]])</f>
        <v>Clothing</v>
      </c>
      <c r="P2527">
        <f>ROUND(Table1[[#This Row],[Sales Amount]],1)</f>
        <v>4151.3999999999996</v>
      </c>
      <c r="Q2527">
        <f>Table1[[#This Row],[Quantity Sold]]</f>
        <v>42</v>
      </c>
      <c r="R2527">
        <f>Table1[[#This Row],[Discount (%)]]</f>
        <v>22</v>
      </c>
      <c r="S2527">
        <f>Table1[[#This Row],[Profit]]</f>
        <v>1631.15</v>
      </c>
    </row>
    <row r="2528" spans="1:19" ht="13.8">
      <c r="A2528" s="1" t="s">
        <v>2486</v>
      </c>
      <c r="B2528" s="7">
        <v>47548</v>
      </c>
      <c r="C2528" s="2" t="s">
        <v>3943</v>
      </c>
      <c r="D2528" s="4" t="s">
        <v>92</v>
      </c>
      <c r="E2528" s="1">
        <v>3552.18</v>
      </c>
      <c r="F2528" s="1">
        <v>46</v>
      </c>
      <c r="G2528" s="1">
        <v>37</v>
      </c>
      <c r="H2528" s="1">
        <v>1921.96</v>
      </c>
      <c r="L2528" t="str">
        <f t="shared" si="39"/>
        <v>7eff3319</v>
      </c>
      <c r="M2528" s="7">
        <v>47548</v>
      </c>
      <c r="N2528" t="str">
        <f>PROPER(Table1[[#This Row],[Region]])</f>
        <v>East</v>
      </c>
      <c r="O2528" t="str">
        <f>PROPER(Table1[[#This Row],[Product Category]])</f>
        <v>Groceries</v>
      </c>
      <c r="P2528">
        <f>ROUND(Table1[[#This Row],[Sales Amount]],1)</f>
        <v>3552.2</v>
      </c>
      <c r="Q2528">
        <f>Table1[[#This Row],[Quantity Sold]]</f>
        <v>46</v>
      </c>
      <c r="R2528">
        <f>Table1[[#This Row],[Discount (%)]]</f>
        <v>37</v>
      </c>
      <c r="S2528">
        <f>Table1[[#This Row],[Profit]]</f>
        <v>1921.96</v>
      </c>
    </row>
    <row r="2529" spans="1:19" ht="13.8">
      <c r="A2529" s="1" t="s">
        <v>2487</v>
      </c>
      <c r="B2529" s="7">
        <v>47549</v>
      </c>
      <c r="C2529" s="2" t="s">
        <v>3944</v>
      </c>
      <c r="D2529" s="4" t="s">
        <v>3945</v>
      </c>
      <c r="E2529" s="1">
        <v>2309.4899999999998</v>
      </c>
      <c r="F2529" s="1">
        <v>6</v>
      </c>
      <c r="G2529" s="1">
        <v>12</v>
      </c>
      <c r="H2529" s="1">
        <v>1876.26</v>
      </c>
      <c r="L2529" t="str">
        <f t="shared" si="39"/>
        <v>a55f7687</v>
      </c>
      <c r="M2529" s="7">
        <v>47549</v>
      </c>
      <c r="N2529" t="str">
        <f>PROPER(Table1[[#This Row],[Region]])</f>
        <v>South</v>
      </c>
      <c r="O2529" t="str">
        <f>PROPER(Table1[[#This Row],[Product Category]])</f>
        <v>Sports</v>
      </c>
      <c r="P2529">
        <f>ROUND(Table1[[#This Row],[Sales Amount]],1)</f>
        <v>2309.5</v>
      </c>
      <c r="Q2529">
        <f>Table1[[#This Row],[Quantity Sold]]</f>
        <v>6</v>
      </c>
      <c r="R2529">
        <f>Table1[[#This Row],[Discount (%)]]</f>
        <v>12</v>
      </c>
      <c r="S2529">
        <f>Table1[[#This Row],[Profit]]</f>
        <v>1876.26</v>
      </c>
    </row>
    <row r="2530" spans="1:19" ht="13.8">
      <c r="A2530" s="1" t="s">
        <v>2488</v>
      </c>
      <c r="B2530" s="7">
        <v>47550</v>
      </c>
      <c r="C2530" s="2" t="s">
        <v>3941</v>
      </c>
      <c r="D2530" s="4" t="s">
        <v>92</v>
      </c>
      <c r="E2530" s="1">
        <v>1362.98</v>
      </c>
      <c r="F2530" s="1">
        <v>35</v>
      </c>
      <c r="G2530" s="1">
        <v>24</v>
      </c>
      <c r="H2530" s="1">
        <v>909.78</v>
      </c>
      <c r="L2530" t="str">
        <f t="shared" si="39"/>
        <v>ab1ac90b</v>
      </c>
      <c r="M2530" s="7">
        <v>47550</v>
      </c>
      <c r="N2530" t="str">
        <f>PROPER(Table1[[#This Row],[Region]])</f>
        <v>North</v>
      </c>
      <c r="O2530" t="str">
        <f>PROPER(Table1[[#This Row],[Product Category]])</f>
        <v>Groceries</v>
      </c>
      <c r="P2530">
        <f>ROUND(Table1[[#This Row],[Sales Amount]],1)</f>
        <v>1363</v>
      </c>
      <c r="Q2530">
        <f>Table1[[#This Row],[Quantity Sold]]</f>
        <v>35</v>
      </c>
      <c r="R2530">
        <f>Table1[[#This Row],[Discount (%)]]</f>
        <v>24</v>
      </c>
      <c r="S2530">
        <f>Table1[[#This Row],[Profit]]</f>
        <v>909.78</v>
      </c>
    </row>
    <row r="2531" spans="1:19" ht="13.8">
      <c r="A2531" s="1" t="s">
        <v>2489</v>
      </c>
      <c r="B2531" s="7">
        <v>47551</v>
      </c>
      <c r="C2531" s="2" t="s">
        <v>3942</v>
      </c>
      <c r="D2531" s="4" t="s">
        <v>3946</v>
      </c>
      <c r="E2531" s="1">
        <v>2404.62</v>
      </c>
      <c r="F2531" s="1">
        <v>1</v>
      </c>
      <c r="G2531" s="1">
        <v>46</v>
      </c>
      <c r="H2531" s="1">
        <v>224.39</v>
      </c>
      <c r="L2531" t="str">
        <f t="shared" si="39"/>
        <v>3c129e97</v>
      </c>
      <c r="M2531" s="7">
        <v>47551</v>
      </c>
      <c r="N2531" t="str">
        <f>PROPER(Table1[[#This Row],[Region]])</f>
        <v>West</v>
      </c>
      <c r="O2531" t="str">
        <f>PROPER(Table1[[#This Row],[Product Category]])</f>
        <v>Electronics</v>
      </c>
      <c r="P2531">
        <f>ROUND(Table1[[#This Row],[Sales Amount]],1)</f>
        <v>2404.6</v>
      </c>
      <c r="Q2531">
        <f>Table1[[#This Row],[Quantity Sold]]</f>
        <v>1</v>
      </c>
      <c r="R2531">
        <f>Table1[[#This Row],[Discount (%)]]</f>
        <v>46</v>
      </c>
      <c r="S2531">
        <f>Table1[[#This Row],[Profit]]</f>
        <v>224.39</v>
      </c>
    </row>
    <row r="2532" spans="1:19" ht="13.8">
      <c r="A2532" s="1" t="s">
        <v>2490</v>
      </c>
      <c r="B2532" s="7">
        <v>47552</v>
      </c>
      <c r="C2532" s="2" t="s">
        <v>3942</v>
      </c>
      <c r="D2532" s="4" t="s">
        <v>1661</v>
      </c>
      <c r="E2532" s="1">
        <v>1922.89</v>
      </c>
      <c r="F2532" s="1">
        <v>18</v>
      </c>
      <c r="G2532" s="1">
        <v>26</v>
      </c>
      <c r="H2532" s="1">
        <v>965.63</v>
      </c>
      <c r="L2532" t="str">
        <f t="shared" si="39"/>
        <v>0f4e279d</v>
      </c>
      <c r="M2532" s="7">
        <v>47552</v>
      </c>
      <c r="N2532" t="str">
        <f>PROPER(Table1[[#This Row],[Region]])</f>
        <v>West</v>
      </c>
      <c r="O2532" t="str">
        <f>PROPER(Table1[[#This Row],[Product Category]])</f>
        <v>Furniture</v>
      </c>
      <c r="P2532">
        <f>ROUND(Table1[[#This Row],[Sales Amount]],1)</f>
        <v>1922.9</v>
      </c>
      <c r="Q2532">
        <f>Table1[[#This Row],[Quantity Sold]]</f>
        <v>18</v>
      </c>
      <c r="R2532">
        <f>Table1[[#This Row],[Discount (%)]]</f>
        <v>26</v>
      </c>
      <c r="S2532">
        <f>Table1[[#This Row],[Profit]]</f>
        <v>965.63</v>
      </c>
    </row>
    <row r="2533" spans="1:19" ht="13.8">
      <c r="A2533" s="1" t="s">
        <v>2491</v>
      </c>
      <c r="B2533" s="7">
        <v>47553</v>
      </c>
      <c r="C2533" s="2" t="s">
        <v>3942</v>
      </c>
      <c r="D2533" s="4" t="s">
        <v>3946</v>
      </c>
      <c r="E2533" s="1">
        <v>2023.65</v>
      </c>
      <c r="F2533" s="1">
        <v>24</v>
      </c>
      <c r="G2533" s="1">
        <v>36</v>
      </c>
      <c r="H2533" s="1">
        <v>293.58999999999997</v>
      </c>
      <c r="L2533" t="str">
        <f t="shared" si="39"/>
        <v>6e7d4cc4</v>
      </c>
      <c r="M2533" s="7">
        <v>47553</v>
      </c>
      <c r="N2533" t="str">
        <f>PROPER(Table1[[#This Row],[Region]])</f>
        <v>West</v>
      </c>
      <c r="O2533" t="str">
        <f>PROPER(Table1[[#This Row],[Product Category]])</f>
        <v>Electronics</v>
      </c>
      <c r="P2533">
        <f>ROUND(Table1[[#This Row],[Sales Amount]],1)</f>
        <v>2023.7</v>
      </c>
      <c r="Q2533">
        <f>Table1[[#This Row],[Quantity Sold]]</f>
        <v>24</v>
      </c>
      <c r="R2533">
        <f>Table1[[#This Row],[Discount (%)]]</f>
        <v>36</v>
      </c>
      <c r="S2533">
        <f>Table1[[#This Row],[Profit]]</f>
        <v>293.58999999999997</v>
      </c>
    </row>
    <row r="2534" spans="1:19" ht="13.8">
      <c r="A2534" s="1" t="s">
        <v>2492</v>
      </c>
      <c r="B2534" s="7">
        <v>47554</v>
      </c>
      <c r="C2534" s="2" t="s">
        <v>3941</v>
      </c>
      <c r="D2534" s="4" t="s">
        <v>92</v>
      </c>
      <c r="E2534" s="1">
        <v>736.54</v>
      </c>
      <c r="F2534" s="1">
        <v>1</v>
      </c>
      <c r="G2534" s="1">
        <v>45</v>
      </c>
      <c r="H2534" s="1">
        <v>1031.5999999999999</v>
      </c>
      <c r="L2534" t="str">
        <f t="shared" si="39"/>
        <v>76a9acea</v>
      </c>
      <c r="M2534" s="7">
        <v>47554</v>
      </c>
      <c r="N2534" t="str">
        <f>PROPER(Table1[[#This Row],[Region]])</f>
        <v>North</v>
      </c>
      <c r="O2534" t="str">
        <f>PROPER(Table1[[#This Row],[Product Category]])</f>
        <v>Groceries</v>
      </c>
      <c r="P2534">
        <f>ROUND(Table1[[#This Row],[Sales Amount]],1)</f>
        <v>736.5</v>
      </c>
      <c r="Q2534">
        <f>Table1[[#This Row],[Quantity Sold]]</f>
        <v>1</v>
      </c>
      <c r="R2534">
        <f>Table1[[#This Row],[Discount (%)]]</f>
        <v>45</v>
      </c>
      <c r="S2534">
        <f>Table1[[#This Row],[Profit]]</f>
        <v>1031.5999999999999</v>
      </c>
    </row>
    <row r="2535" spans="1:19" ht="13.8">
      <c r="A2535" s="1" t="s">
        <v>2493</v>
      </c>
      <c r="B2535" s="7">
        <v>47555</v>
      </c>
      <c r="C2535" s="2" t="s">
        <v>3944</v>
      </c>
      <c r="D2535" s="4" t="s">
        <v>1489</v>
      </c>
      <c r="E2535" s="1">
        <v>3569.27</v>
      </c>
      <c r="F2535" s="1">
        <v>1</v>
      </c>
      <c r="G2535" s="1">
        <v>2</v>
      </c>
      <c r="H2535" s="1">
        <v>59.09</v>
      </c>
      <c r="L2535" t="str">
        <f t="shared" si="39"/>
        <v>6cdfa764</v>
      </c>
      <c r="M2535" s="7">
        <v>47555</v>
      </c>
      <c r="N2535" t="str">
        <f>PROPER(Table1[[#This Row],[Region]])</f>
        <v>South</v>
      </c>
      <c r="O2535" t="str">
        <f>PROPER(Table1[[#This Row],[Product Category]])</f>
        <v>Clothing</v>
      </c>
      <c r="P2535">
        <f>ROUND(Table1[[#This Row],[Sales Amount]],1)</f>
        <v>3569.3</v>
      </c>
      <c r="Q2535">
        <f>Table1[[#This Row],[Quantity Sold]]</f>
        <v>1</v>
      </c>
      <c r="R2535">
        <f>Table1[[#This Row],[Discount (%)]]</f>
        <v>2</v>
      </c>
      <c r="S2535">
        <f>Table1[[#This Row],[Profit]]</f>
        <v>59.09</v>
      </c>
    </row>
    <row r="2536" spans="1:19" ht="13.8">
      <c r="A2536" s="1" t="s">
        <v>2494</v>
      </c>
      <c r="B2536" s="7">
        <v>47556</v>
      </c>
      <c r="C2536" s="2" t="s">
        <v>3942</v>
      </c>
      <c r="D2536" s="4" t="s">
        <v>3945</v>
      </c>
      <c r="E2536" s="1">
        <v>1709.19</v>
      </c>
      <c r="F2536" s="1">
        <v>6</v>
      </c>
      <c r="G2536" s="1">
        <v>23</v>
      </c>
      <c r="H2536" s="1">
        <v>1712.96</v>
      </c>
      <c r="L2536" t="str">
        <f t="shared" si="39"/>
        <v>0846b621</v>
      </c>
      <c r="M2536" s="7">
        <v>47556</v>
      </c>
      <c r="N2536" t="str">
        <f>PROPER(Table1[[#This Row],[Region]])</f>
        <v>West</v>
      </c>
      <c r="O2536" t="str">
        <f>PROPER(Table1[[#This Row],[Product Category]])</f>
        <v>Sports</v>
      </c>
      <c r="P2536">
        <f>ROUND(Table1[[#This Row],[Sales Amount]],1)</f>
        <v>1709.2</v>
      </c>
      <c r="Q2536">
        <f>Table1[[#This Row],[Quantity Sold]]</f>
        <v>6</v>
      </c>
      <c r="R2536">
        <f>Table1[[#This Row],[Discount (%)]]</f>
        <v>23</v>
      </c>
      <c r="S2536">
        <f>Table1[[#This Row],[Profit]]</f>
        <v>1712.96</v>
      </c>
    </row>
    <row r="2537" spans="1:19" ht="13.8">
      <c r="A2537" s="1" t="s">
        <v>2495</v>
      </c>
      <c r="B2537" s="7">
        <v>47557</v>
      </c>
      <c r="C2537" s="2" t="s">
        <v>3944</v>
      </c>
      <c r="D2537" s="4" t="s">
        <v>1661</v>
      </c>
      <c r="E2537" s="1">
        <v>3952.92</v>
      </c>
      <c r="F2537" s="1">
        <v>32</v>
      </c>
      <c r="G2537" s="1">
        <v>41</v>
      </c>
      <c r="H2537" s="1">
        <v>1364.59</v>
      </c>
      <c r="L2537" t="str">
        <f t="shared" si="39"/>
        <v>9dbcb6e7</v>
      </c>
      <c r="M2537" s="7">
        <v>47557</v>
      </c>
      <c r="N2537" t="str">
        <f>PROPER(Table1[[#This Row],[Region]])</f>
        <v>South</v>
      </c>
      <c r="O2537" t="str">
        <f>PROPER(Table1[[#This Row],[Product Category]])</f>
        <v>Furniture</v>
      </c>
      <c r="P2537">
        <f>ROUND(Table1[[#This Row],[Sales Amount]],1)</f>
        <v>3952.9</v>
      </c>
      <c r="Q2537">
        <f>Table1[[#This Row],[Quantity Sold]]</f>
        <v>32</v>
      </c>
      <c r="R2537">
        <f>Table1[[#This Row],[Discount (%)]]</f>
        <v>41</v>
      </c>
      <c r="S2537">
        <f>Table1[[#This Row],[Profit]]</f>
        <v>1364.59</v>
      </c>
    </row>
    <row r="2538" spans="1:19" ht="13.8">
      <c r="A2538" s="1" t="s">
        <v>2496</v>
      </c>
      <c r="B2538" s="7">
        <v>47558</v>
      </c>
      <c r="C2538" s="2" t="s">
        <v>3943</v>
      </c>
      <c r="D2538" s="4" t="s">
        <v>92</v>
      </c>
      <c r="E2538" s="1">
        <v>3847.03</v>
      </c>
      <c r="F2538" s="1">
        <v>49</v>
      </c>
      <c r="G2538" s="1">
        <v>21</v>
      </c>
      <c r="H2538" s="1">
        <v>387.77</v>
      </c>
      <c r="L2538" t="str">
        <f t="shared" si="39"/>
        <v>28abf3fb</v>
      </c>
      <c r="M2538" s="7">
        <v>47558</v>
      </c>
      <c r="N2538" t="str">
        <f>PROPER(Table1[[#This Row],[Region]])</f>
        <v>East</v>
      </c>
      <c r="O2538" t="str">
        <f>PROPER(Table1[[#This Row],[Product Category]])</f>
        <v>Groceries</v>
      </c>
      <c r="P2538">
        <f>ROUND(Table1[[#This Row],[Sales Amount]],1)</f>
        <v>3847</v>
      </c>
      <c r="Q2538">
        <f>Table1[[#This Row],[Quantity Sold]]</f>
        <v>49</v>
      </c>
      <c r="R2538">
        <f>Table1[[#This Row],[Discount (%)]]</f>
        <v>21</v>
      </c>
      <c r="S2538">
        <f>Table1[[#This Row],[Profit]]</f>
        <v>387.77</v>
      </c>
    </row>
    <row r="2539" spans="1:19" ht="13.8">
      <c r="A2539" s="1" t="s">
        <v>2497</v>
      </c>
      <c r="B2539" s="7">
        <v>47559</v>
      </c>
      <c r="C2539" s="2" t="s">
        <v>3941</v>
      </c>
      <c r="D2539" s="4" t="s">
        <v>3946</v>
      </c>
      <c r="E2539" s="1">
        <v>3847.99</v>
      </c>
      <c r="F2539" s="1">
        <v>2</v>
      </c>
      <c r="G2539" s="1">
        <v>27</v>
      </c>
      <c r="H2539" s="1">
        <v>780.19</v>
      </c>
      <c r="L2539" t="str">
        <f t="shared" si="39"/>
        <v>dd389500</v>
      </c>
      <c r="M2539" s="7">
        <v>47559</v>
      </c>
      <c r="N2539" t="str">
        <f>PROPER(Table1[[#This Row],[Region]])</f>
        <v>North</v>
      </c>
      <c r="O2539" t="str">
        <f>PROPER(Table1[[#This Row],[Product Category]])</f>
        <v>Electronics</v>
      </c>
      <c r="P2539">
        <f>ROUND(Table1[[#This Row],[Sales Amount]],1)</f>
        <v>3848</v>
      </c>
      <c r="Q2539">
        <f>Table1[[#This Row],[Quantity Sold]]</f>
        <v>2</v>
      </c>
      <c r="R2539">
        <f>Table1[[#This Row],[Discount (%)]]</f>
        <v>27</v>
      </c>
      <c r="S2539">
        <f>Table1[[#This Row],[Profit]]</f>
        <v>780.19</v>
      </c>
    </row>
    <row r="2540" spans="1:19" ht="13.8">
      <c r="A2540" s="1" t="s">
        <v>2498</v>
      </c>
      <c r="B2540" s="7">
        <v>47560</v>
      </c>
      <c r="C2540" s="2" t="s">
        <v>3943</v>
      </c>
      <c r="D2540" s="4" t="s">
        <v>1489</v>
      </c>
      <c r="E2540" s="1">
        <v>3051.53</v>
      </c>
      <c r="F2540" s="1">
        <v>44</v>
      </c>
      <c r="G2540" s="1">
        <v>14</v>
      </c>
      <c r="H2540" s="1">
        <v>551.57000000000005</v>
      </c>
      <c r="L2540" t="str">
        <f t="shared" si="39"/>
        <v>dba1ab5c</v>
      </c>
      <c r="M2540" s="7">
        <v>47560</v>
      </c>
      <c r="N2540" t="str">
        <f>PROPER(Table1[[#This Row],[Region]])</f>
        <v>East</v>
      </c>
      <c r="O2540" t="str">
        <f>PROPER(Table1[[#This Row],[Product Category]])</f>
        <v>Clothing</v>
      </c>
      <c r="P2540">
        <f>ROUND(Table1[[#This Row],[Sales Amount]],1)</f>
        <v>3051.5</v>
      </c>
      <c r="Q2540">
        <f>Table1[[#This Row],[Quantity Sold]]</f>
        <v>44</v>
      </c>
      <c r="R2540">
        <f>Table1[[#This Row],[Discount (%)]]</f>
        <v>14</v>
      </c>
      <c r="S2540">
        <f>Table1[[#This Row],[Profit]]</f>
        <v>551.57000000000005</v>
      </c>
    </row>
    <row r="2541" spans="1:19" ht="13.8">
      <c r="A2541" s="1" t="s">
        <v>2499</v>
      </c>
      <c r="B2541" s="7">
        <v>47561</v>
      </c>
      <c r="C2541" s="2" t="s">
        <v>3941</v>
      </c>
      <c r="D2541" s="4" t="s">
        <v>92</v>
      </c>
      <c r="E2541" s="1">
        <v>2347.92</v>
      </c>
      <c r="F2541" s="1">
        <v>1</v>
      </c>
      <c r="G2541" s="1">
        <v>49</v>
      </c>
      <c r="H2541" s="1">
        <v>1351.44</v>
      </c>
      <c r="L2541" t="str">
        <f t="shared" si="39"/>
        <v>577539ca</v>
      </c>
      <c r="M2541" s="7">
        <v>47561</v>
      </c>
      <c r="N2541" t="str">
        <f>PROPER(Table1[[#This Row],[Region]])</f>
        <v>North</v>
      </c>
      <c r="O2541" t="str">
        <f>PROPER(Table1[[#This Row],[Product Category]])</f>
        <v>Groceries</v>
      </c>
      <c r="P2541">
        <f>ROUND(Table1[[#This Row],[Sales Amount]],1)</f>
        <v>2347.9</v>
      </c>
      <c r="Q2541">
        <f>Table1[[#This Row],[Quantity Sold]]</f>
        <v>1</v>
      </c>
      <c r="R2541">
        <f>Table1[[#This Row],[Discount (%)]]</f>
        <v>49</v>
      </c>
      <c r="S2541">
        <f>Table1[[#This Row],[Profit]]</f>
        <v>1351.44</v>
      </c>
    </row>
    <row r="2542" spans="1:19" ht="13.8">
      <c r="A2542" s="1" t="s">
        <v>2500</v>
      </c>
      <c r="B2542" s="7">
        <v>47562</v>
      </c>
      <c r="C2542" s="2" t="s">
        <v>3943</v>
      </c>
      <c r="D2542" s="4" t="s">
        <v>3945</v>
      </c>
      <c r="E2542" s="1">
        <v>1858.09</v>
      </c>
      <c r="F2542" s="1">
        <v>38</v>
      </c>
      <c r="G2542" s="1">
        <v>40</v>
      </c>
      <c r="H2542" s="1">
        <v>1957.73</v>
      </c>
      <c r="L2542" t="str">
        <f t="shared" si="39"/>
        <v>6f9e8091</v>
      </c>
      <c r="M2542" s="7">
        <v>47562</v>
      </c>
      <c r="N2542" t="str">
        <f>PROPER(Table1[[#This Row],[Region]])</f>
        <v>East</v>
      </c>
      <c r="O2542" t="str">
        <f>PROPER(Table1[[#This Row],[Product Category]])</f>
        <v>Sports</v>
      </c>
      <c r="P2542">
        <f>ROUND(Table1[[#This Row],[Sales Amount]],1)</f>
        <v>1858.1</v>
      </c>
      <c r="Q2542">
        <f>Table1[[#This Row],[Quantity Sold]]</f>
        <v>38</v>
      </c>
      <c r="R2542">
        <f>Table1[[#This Row],[Discount (%)]]</f>
        <v>40</v>
      </c>
      <c r="S2542">
        <f>Table1[[#This Row],[Profit]]</f>
        <v>1957.73</v>
      </c>
    </row>
    <row r="2543" spans="1:19" ht="13.8">
      <c r="A2543" s="1" t="s">
        <v>2501</v>
      </c>
      <c r="B2543" s="7">
        <v>47563</v>
      </c>
      <c r="C2543" s="2" t="s">
        <v>3944</v>
      </c>
      <c r="D2543" s="4" t="s">
        <v>3945</v>
      </c>
      <c r="E2543" s="1">
        <v>2907.77</v>
      </c>
      <c r="F2543" s="1">
        <v>31</v>
      </c>
      <c r="G2543" s="1">
        <v>14</v>
      </c>
      <c r="H2543" s="1">
        <v>859.79</v>
      </c>
      <c r="L2543" t="str">
        <f t="shared" si="39"/>
        <v>20e18111</v>
      </c>
      <c r="M2543" s="7">
        <v>47563</v>
      </c>
      <c r="N2543" t="str">
        <f>PROPER(Table1[[#This Row],[Region]])</f>
        <v>South</v>
      </c>
      <c r="O2543" t="str">
        <f>PROPER(Table1[[#This Row],[Product Category]])</f>
        <v>Sports</v>
      </c>
      <c r="P2543">
        <f>ROUND(Table1[[#This Row],[Sales Amount]],1)</f>
        <v>2907.8</v>
      </c>
      <c r="Q2543">
        <f>Table1[[#This Row],[Quantity Sold]]</f>
        <v>31</v>
      </c>
      <c r="R2543">
        <f>Table1[[#This Row],[Discount (%)]]</f>
        <v>14</v>
      </c>
      <c r="S2543">
        <f>Table1[[#This Row],[Profit]]</f>
        <v>859.79</v>
      </c>
    </row>
    <row r="2544" spans="1:19" ht="13.8">
      <c r="A2544" s="1" t="s">
        <v>2502</v>
      </c>
      <c r="B2544" s="7">
        <v>47564</v>
      </c>
      <c r="C2544" s="2" t="s">
        <v>3943</v>
      </c>
      <c r="D2544" s="4" t="s">
        <v>3945</v>
      </c>
      <c r="E2544" s="1">
        <v>4789.4399999999996</v>
      </c>
      <c r="F2544" s="1">
        <v>27</v>
      </c>
      <c r="G2544" s="1">
        <v>26</v>
      </c>
      <c r="H2544" s="1">
        <v>1574.29</v>
      </c>
      <c r="L2544" t="str">
        <f t="shared" si="39"/>
        <v>32cc4483</v>
      </c>
      <c r="M2544" s="7">
        <v>47564</v>
      </c>
      <c r="N2544" t="str">
        <f>PROPER(Table1[[#This Row],[Region]])</f>
        <v>East</v>
      </c>
      <c r="O2544" t="str">
        <f>PROPER(Table1[[#This Row],[Product Category]])</f>
        <v>Sports</v>
      </c>
      <c r="P2544">
        <f>ROUND(Table1[[#This Row],[Sales Amount]],1)</f>
        <v>4789.3999999999996</v>
      </c>
      <c r="Q2544">
        <f>Table1[[#This Row],[Quantity Sold]]</f>
        <v>27</v>
      </c>
      <c r="R2544">
        <f>Table1[[#This Row],[Discount (%)]]</f>
        <v>26</v>
      </c>
      <c r="S2544">
        <f>Table1[[#This Row],[Profit]]</f>
        <v>1574.29</v>
      </c>
    </row>
    <row r="2545" spans="1:19" ht="13.8">
      <c r="A2545" s="1" t="s">
        <v>2503</v>
      </c>
      <c r="B2545" s="7">
        <v>47565</v>
      </c>
      <c r="C2545" s="2" t="s">
        <v>3943</v>
      </c>
      <c r="D2545" s="4" t="s">
        <v>1661</v>
      </c>
      <c r="E2545" s="1">
        <v>1450.32</v>
      </c>
      <c r="F2545" s="1">
        <v>6</v>
      </c>
      <c r="G2545" s="1">
        <v>29</v>
      </c>
      <c r="H2545" s="1">
        <v>1964.86</v>
      </c>
      <c r="L2545" t="str">
        <f t="shared" si="39"/>
        <v>fd1f2540</v>
      </c>
      <c r="M2545" s="7">
        <v>47565</v>
      </c>
      <c r="N2545" t="str">
        <f>PROPER(Table1[[#This Row],[Region]])</f>
        <v>East</v>
      </c>
      <c r="O2545" t="str">
        <f>PROPER(Table1[[#This Row],[Product Category]])</f>
        <v>Furniture</v>
      </c>
      <c r="P2545">
        <f>ROUND(Table1[[#This Row],[Sales Amount]],1)</f>
        <v>1450.3</v>
      </c>
      <c r="Q2545">
        <f>Table1[[#This Row],[Quantity Sold]]</f>
        <v>6</v>
      </c>
      <c r="R2545">
        <f>Table1[[#This Row],[Discount (%)]]</f>
        <v>29</v>
      </c>
      <c r="S2545">
        <f>Table1[[#This Row],[Profit]]</f>
        <v>1964.86</v>
      </c>
    </row>
    <row r="2546" spans="1:19" ht="13.8">
      <c r="A2546" s="1" t="s">
        <v>2504</v>
      </c>
      <c r="B2546" s="7">
        <v>47566</v>
      </c>
      <c r="C2546" s="2" t="s">
        <v>3944</v>
      </c>
      <c r="D2546" s="4" t="s">
        <v>1489</v>
      </c>
      <c r="E2546" s="1">
        <v>99.12</v>
      </c>
      <c r="F2546" s="1">
        <v>35</v>
      </c>
      <c r="G2546" s="1">
        <v>21</v>
      </c>
      <c r="H2546" s="1">
        <v>16.68</v>
      </c>
      <c r="L2546" t="str">
        <f t="shared" si="39"/>
        <v>64cd35fa</v>
      </c>
      <c r="M2546" s="7">
        <v>47566</v>
      </c>
      <c r="N2546" t="str">
        <f>PROPER(Table1[[#This Row],[Region]])</f>
        <v>South</v>
      </c>
      <c r="O2546" t="str">
        <f>PROPER(Table1[[#This Row],[Product Category]])</f>
        <v>Clothing</v>
      </c>
      <c r="P2546">
        <f>ROUND(Table1[[#This Row],[Sales Amount]],1)</f>
        <v>99.1</v>
      </c>
      <c r="Q2546">
        <f>Table1[[#This Row],[Quantity Sold]]</f>
        <v>35</v>
      </c>
      <c r="R2546">
        <f>Table1[[#This Row],[Discount (%)]]</f>
        <v>21</v>
      </c>
      <c r="S2546">
        <f>Table1[[#This Row],[Profit]]</f>
        <v>16.68</v>
      </c>
    </row>
    <row r="2547" spans="1:19" ht="13.8">
      <c r="A2547" s="1" t="s">
        <v>2505</v>
      </c>
      <c r="B2547" s="7">
        <v>47567</v>
      </c>
      <c r="C2547" s="2" t="s">
        <v>3942</v>
      </c>
      <c r="D2547" s="4" t="s">
        <v>1661</v>
      </c>
      <c r="E2547" s="1">
        <v>4979.8500000000004</v>
      </c>
      <c r="F2547" s="1">
        <v>48</v>
      </c>
      <c r="G2547" s="1">
        <v>23</v>
      </c>
      <c r="H2547" s="1">
        <v>221.85</v>
      </c>
      <c r="L2547" t="str">
        <f t="shared" si="39"/>
        <v>3791b96b</v>
      </c>
      <c r="M2547" s="7">
        <v>47567</v>
      </c>
      <c r="N2547" t="str">
        <f>PROPER(Table1[[#This Row],[Region]])</f>
        <v>West</v>
      </c>
      <c r="O2547" t="str">
        <f>PROPER(Table1[[#This Row],[Product Category]])</f>
        <v>Furniture</v>
      </c>
      <c r="P2547">
        <f>ROUND(Table1[[#This Row],[Sales Amount]],1)</f>
        <v>4979.8999999999996</v>
      </c>
      <c r="Q2547">
        <f>Table1[[#This Row],[Quantity Sold]]</f>
        <v>48</v>
      </c>
      <c r="R2547">
        <f>Table1[[#This Row],[Discount (%)]]</f>
        <v>23</v>
      </c>
      <c r="S2547">
        <f>Table1[[#This Row],[Profit]]</f>
        <v>221.85</v>
      </c>
    </row>
    <row r="2548" spans="1:19" ht="13.8">
      <c r="A2548" s="1" t="s">
        <v>2506</v>
      </c>
      <c r="B2548" s="7">
        <v>47568</v>
      </c>
      <c r="C2548" s="2" t="s">
        <v>3941</v>
      </c>
      <c r="D2548" s="4" t="s">
        <v>92</v>
      </c>
      <c r="E2548" s="1">
        <v>3093.22</v>
      </c>
      <c r="F2548" s="1">
        <v>7</v>
      </c>
      <c r="G2548" s="1">
        <v>44</v>
      </c>
      <c r="H2548" s="1">
        <v>630.86</v>
      </c>
      <c r="L2548" t="str">
        <f t="shared" si="39"/>
        <v>6c5a85bf</v>
      </c>
      <c r="M2548" s="7">
        <v>47568</v>
      </c>
      <c r="N2548" t="str">
        <f>PROPER(Table1[[#This Row],[Region]])</f>
        <v>North</v>
      </c>
      <c r="O2548" t="str">
        <f>PROPER(Table1[[#This Row],[Product Category]])</f>
        <v>Groceries</v>
      </c>
      <c r="P2548">
        <f>ROUND(Table1[[#This Row],[Sales Amount]],1)</f>
        <v>3093.2</v>
      </c>
      <c r="Q2548">
        <f>Table1[[#This Row],[Quantity Sold]]</f>
        <v>7</v>
      </c>
      <c r="R2548">
        <f>Table1[[#This Row],[Discount (%)]]</f>
        <v>44</v>
      </c>
      <c r="S2548">
        <f>Table1[[#This Row],[Profit]]</f>
        <v>630.86</v>
      </c>
    </row>
    <row r="2549" spans="1:19" ht="13.8">
      <c r="A2549" s="1" t="s">
        <v>2507</v>
      </c>
      <c r="B2549" s="7">
        <v>47569</v>
      </c>
      <c r="C2549" s="2" t="s">
        <v>3944</v>
      </c>
      <c r="D2549" s="4" t="s">
        <v>92</v>
      </c>
      <c r="E2549" s="1">
        <v>2768.49</v>
      </c>
      <c r="F2549" s="1">
        <v>43</v>
      </c>
      <c r="G2549" s="1">
        <v>12</v>
      </c>
      <c r="H2549" s="1">
        <v>1787.1</v>
      </c>
      <c r="L2549" t="str">
        <f t="shared" si="39"/>
        <v>6ff94f5d</v>
      </c>
      <c r="M2549" s="7">
        <v>47569</v>
      </c>
      <c r="N2549" t="str">
        <f>PROPER(Table1[[#This Row],[Region]])</f>
        <v>South</v>
      </c>
      <c r="O2549" t="str">
        <f>PROPER(Table1[[#This Row],[Product Category]])</f>
        <v>Groceries</v>
      </c>
      <c r="P2549">
        <f>ROUND(Table1[[#This Row],[Sales Amount]],1)</f>
        <v>2768.5</v>
      </c>
      <c r="Q2549">
        <f>Table1[[#This Row],[Quantity Sold]]</f>
        <v>43</v>
      </c>
      <c r="R2549">
        <f>Table1[[#This Row],[Discount (%)]]</f>
        <v>12</v>
      </c>
      <c r="S2549">
        <f>Table1[[#This Row],[Profit]]</f>
        <v>1787.1</v>
      </c>
    </row>
    <row r="2550" spans="1:19" ht="13.8">
      <c r="A2550" s="1" t="s">
        <v>2508</v>
      </c>
      <c r="B2550" s="7">
        <v>47570</v>
      </c>
      <c r="C2550" s="2" t="s">
        <v>3943</v>
      </c>
      <c r="D2550" s="4" t="s">
        <v>1489</v>
      </c>
      <c r="E2550" s="1">
        <v>2150.25</v>
      </c>
      <c r="F2550" s="1">
        <v>27</v>
      </c>
      <c r="G2550" s="1">
        <v>6</v>
      </c>
      <c r="H2550" s="1">
        <v>353.71</v>
      </c>
      <c r="L2550" t="str">
        <f t="shared" si="39"/>
        <v>bd8fa6b6</v>
      </c>
      <c r="M2550" s="7">
        <v>47570</v>
      </c>
      <c r="N2550" t="str">
        <f>PROPER(Table1[[#This Row],[Region]])</f>
        <v>East</v>
      </c>
      <c r="O2550" t="str">
        <f>PROPER(Table1[[#This Row],[Product Category]])</f>
        <v>Clothing</v>
      </c>
      <c r="P2550">
        <f>ROUND(Table1[[#This Row],[Sales Amount]],1)</f>
        <v>2150.3000000000002</v>
      </c>
      <c r="Q2550">
        <f>Table1[[#This Row],[Quantity Sold]]</f>
        <v>27</v>
      </c>
      <c r="R2550">
        <f>Table1[[#This Row],[Discount (%)]]</f>
        <v>6</v>
      </c>
      <c r="S2550">
        <f>Table1[[#This Row],[Profit]]</f>
        <v>353.71</v>
      </c>
    </row>
    <row r="2551" spans="1:19" ht="13.8">
      <c r="A2551" s="1" t="s">
        <v>2509</v>
      </c>
      <c r="B2551" s="7">
        <v>47571</v>
      </c>
      <c r="C2551" s="2" t="s">
        <v>3943</v>
      </c>
      <c r="D2551" s="4" t="s">
        <v>1661</v>
      </c>
      <c r="E2551" s="1">
        <v>2606.79</v>
      </c>
      <c r="F2551" s="1">
        <v>35</v>
      </c>
      <c r="G2551" s="1">
        <v>25</v>
      </c>
      <c r="H2551" s="1">
        <v>606.51</v>
      </c>
      <c r="L2551" t="str">
        <f t="shared" si="39"/>
        <v>9f4623e5</v>
      </c>
      <c r="M2551" s="7">
        <v>47571</v>
      </c>
      <c r="N2551" t="str">
        <f>PROPER(Table1[[#This Row],[Region]])</f>
        <v>East</v>
      </c>
      <c r="O2551" t="str">
        <f>PROPER(Table1[[#This Row],[Product Category]])</f>
        <v>Furniture</v>
      </c>
      <c r="P2551">
        <f>ROUND(Table1[[#This Row],[Sales Amount]],1)</f>
        <v>2606.8000000000002</v>
      </c>
      <c r="Q2551">
        <f>Table1[[#This Row],[Quantity Sold]]</f>
        <v>35</v>
      </c>
      <c r="R2551">
        <f>Table1[[#This Row],[Discount (%)]]</f>
        <v>25</v>
      </c>
      <c r="S2551">
        <f>Table1[[#This Row],[Profit]]</f>
        <v>606.51</v>
      </c>
    </row>
    <row r="2552" spans="1:19" ht="13.8">
      <c r="A2552" s="1" t="s">
        <v>2510</v>
      </c>
      <c r="B2552" s="7">
        <v>47572</v>
      </c>
      <c r="C2552" s="2" t="s">
        <v>3942</v>
      </c>
      <c r="D2552" s="4" t="s">
        <v>3946</v>
      </c>
      <c r="E2552" s="1">
        <v>2481.92</v>
      </c>
      <c r="F2552" s="1">
        <v>6</v>
      </c>
      <c r="G2552" s="1">
        <v>16</v>
      </c>
      <c r="H2552" s="1">
        <v>46.79</v>
      </c>
      <c r="L2552" t="str">
        <f t="shared" si="39"/>
        <v>31c83bf5</v>
      </c>
      <c r="M2552" s="7">
        <v>47572</v>
      </c>
      <c r="N2552" t="str">
        <f>PROPER(Table1[[#This Row],[Region]])</f>
        <v>West</v>
      </c>
      <c r="O2552" t="str">
        <f>PROPER(Table1[[#This Row],[Product Category]])</f>
        <v>Electronics</v>
      </c>
      <c r="P2552">
        <f>ROUND(Table1[[#This Row],[Sales Amount]],1)</f>
        <v>2481.9</v>
      </c>
      <c r="Q2552">
        <f>Table1[[#This Row],[Quantity Sold]]</f>
        <v>6</v>
      </c>
      <c r="R2552">
        <f>Table1[[#This Row],[Discount (%)]]</f>
        <v>16</v>
      </c>
      <c r="S2552">
        <f>Table1[[#This Row],[Profit]]</f>
        <v>46.79</v>
      </c>
    </row>
    <row r="2553" spans="1:19" ht="13.8">
      <c r="A2553" s="1" t="s">
        <v>2511</v>
      </c>
      <c r="B2553" s="7">
        <v>47573</v>
      </c>
      <c r="C2553" s="2" t="s">
        <v>3944</v>
      </c>
      <c r="D2553" s="4" t="s">
        <v>1661</v>
      </c>
      <c r="E2553" s="1">
        <v>4272.42</v>
      </c>
      <c r="F2553" s="1">
        <v>47</v>
      </c>
      <c r="G2553" s="1">
        <v>20</v>
      </c>
      <c r="H2553" s="1">
        <v>864.28</v>
      </c>
      <c r="L2553" t="str">
        <f t="shared" si="39"/>
        <v>0deee9e4</v>
      </c>
      <c r="M2553" s="7">
        <v>47573</v>
      </c>
      <c r="N2553" t="str">
        <f>PROPER(Table1[[#This Row],[Region]])</f>
        <v>South</v>
      </c>
      <c r="O2553" t="str">
        <f>PROPER(Table1[[#This Row],[Product Category]])</f>
        <v>Furniture</v>
      </c>
      <c r="P2553">
        <f>ROUND(Table1[[#This Row],[Sales Amount]],1)</f>
        <v>4272.3999999999996</v>
      </c>
      <c r="Q2553">
        <f>Table1[[#This Row],[Quantity Sold]]</f>
        <v>47</v>
      </c>
      <c r="R2553">
        <f>Table1[[#This Row],[Discount (%)]]</f>
        <v>20</v>
      </c>
      <c r="S2553">
        <f>Table1[[#This Row],[Profit]]</f>
        <v>864.28</v>
      </c>
    </row>
    <row r="2554" spans="1:19" ht="13.8">
      <c r="A2554" s="1" t="s">
        <v>2512</v>
      </c>
      <c r="B2554" s="7">
        <v>47574</v>
      </c>
      <c r="C2554" s="2" t="s">
        <v>3943</v>
      </c>
      <c r="D2554" s="4" t="s">
        <v>1489</v>
      </c>
      <c r="E2554" s="1">
        <v>140.09</v>
      </c>
      <c r="F2554" s="1">
        <v>25</v>
      </c>
      <c r="G2554" s="1">
        <v>15</v>
      </c>
      <c r="H2554" s="1">
        <v>1748.55</v>
      </c>
      <c r="L2554" t="str">
        <f t="shared" si="39"/>
        <v>a108c929</v>
      </c>
      <c r="M2554" s="7">
        <v>47574</v>
      </c>
      <c r="N2554" t="str">
        <f>PROPER(Table1[[#This Row],[Region]])</f>
        <v>East</v>
      </c>
      <c r="O2554" t="str">
        <f>PROPER(Table1[[#This Row],[Product Category]])</f>
        <v>Clothing</v>
      </c>
      <c r="P2554">
        <f>ROUND(Table1[[#This Row],[Sales Amount]],1)</f>
        <v>140.1</v>
      </c>
      <c r="Q2554">
        <f>Table1[[#This Row],[Quantity Sold]]</f>
        <v>25</v>
      </c>
      <c r="R2554">
        <f>Table1[[#This Row],[Discount (%)]]</f>
        <v>15</v>
      </c>
      <c r="S2554">
        <f>Table1[[#This Row],[Profit]]</f>
        <v>1748.55</v>
      </c>
    </row>
    <row r="2555" spans="1:19" ht="13.8">
      <c r="A2555" s="1" t="s">
        <v>2513</v>
      </c>
      <c r="B2555" s="7">
        <v>47575</v>
      </c>
      <c r="C2555" s="2" t="s">
        <v>3941</v>
      </c>
      <c r="D2555" s="4" t="s">
        <v>3946</v>
      </c>
      <c r="E2555" s="1">
        <v>203.98</v>
      </c>
      <c r="F2555" s="1">
        <v>42</v>
      </c>
      <c r="G2555" s="1">
        <v>29</v>
      </c>
      <c r="H2555" s="1">
        <v>652.29999999999995</v>
      </c>
      <c r="L2555" t="str">
        <f t="shared" si="39"/>
        <v>baf233b5</v>
      </c>
      <c r="M2555" s="7">
        <v>47575</v>
      </c>
      <c r="N2555" t="str">
        <f>PROPER(Table1[[#This Row],[Region]])</f>
        <v>North</v>
      </c>
      <c r="O2555" t="str">
        <f>PROPER(Table1[[#This Row],[Product Category]])</f>
        <v>Electronics</v>
      </c>
      <c r="P2555">
        <f>ROUND(Table1[[#This Row],[Sales Amount]],1)</f>
        <v>204</v>
      </c>
      <c r="Q2555">
        <f>Table1[[#This Row],[Quantity Sold]]</f>
        <v>42</v>
      </c>
      <c r="R2555">
        <f>Table1[[#This Row],[Discount (%)]]</f>
        <v>29</v>
      </c>
      <c r="S2555">
        <f>Table1[[#This Row],[Profit]]</f>
        <v>652.29999999999995</v>
      </c>
    </row>
    <row r="2556" spans="1:19" ht="13.8">
      <c r="A2556" s="1" t="s">
        <v>2514</v>
      </c>
      <c r="B2556" s="7">
        <v>47576</v>
      </c>
      <c r="C2556" s="2" t="s">
        <v>3943</v>
      </c>
      <c r="D2556" s="4" t="s">
        <v>3945</v>
      </c>
      <c r="E2556" s="1">
        <v>3498.51</v>
      </c>
      <c r="F2556" s="1">
        <v>26</v>
      </c>
      <c r="G2556" s="1">
        <v>48</v>
      </c>
      <c r="H2556" s="1">
        <v>933.3</v>
      </c>
      <c r="L2556" t="str">
        <f t="shared" si="39"/>
        <v>ab216261</v>
      </c>
      <c r="M2556" s="7">
        <v>47576</v>
      </c>
      <c r="N2556" t="str">
        <f>PROPER(Table1[[#This Row],[Region]])</f>
        <v>East</v>
      </c>
      <c r="O2556" t="str">
        <f>PROPER(Table1[[#This Row],[Product Category]])</f>
        <v>Sports</v>
      </c>
      <c r="P2556">
        <f>ROUND(Table1[[#This Row],[Sales Amount]],1)</f>
        <v>3498.5</v>
      </c>
      <c r="Q2556">
        <f>Table1[[#This Row],[Quantity Sold]]</f>
        <v>26</v>
      </c>
      <c r="R2556">
        <f>Table1[[#This Row],[Discount (%)]]</f>
        <v>48</v>
      </c>
      <c r="S2556">
        <f>Table1[[#This Row],[Profit]]</f>
        <v>933.3</v>
      </c>
    </row>
    <row r="2557" spans="1:19" ht="13.8">
      <c r="A2557" s="1" t="s">
        <v>2515</v>
      </c>
      <c r="B2557" s="7">
        <v>47577</v>
      </c>
      <c r="C2557" s="2" t="s">
        <v>3941</v>
      </c>
      <c r="D2557" s="4" t="s">
        <v>1661</v>
      </c>
      <c r="E2557" s="1">
        <v>2016.29</v>
      </c>
      <c r="F2557" s="1">
        <v>22</v>
      </c>
      <c r="G2557" s="1">
        <v>17</v>
      </c>
      <c r="H2557" s="1">
        <v>132.58000000000001</v>
      </c>
      <c r="L2557" t="str">
        <f t="shared" si="39"/>
        <v>fe3233f8</v>
      </c>
      <c r="M2557" s="7">
        <v>47577</v>
      </c>
      <c r="N2557" t="str">
        <f>PROPER(Table1[[#This Row],[Region]])</f>
        <v>North</v>
      </c>
      <c r="O2557" t="str">
        <f>PROPER(Table1[[#This Row],[Product Category]])</f>
        <v>Furniture</v>
      </c>
      <c r="P2557">
        <f>ROUND(Table1[[#This Row],[Sales Amount]],1)</f>
        <v>2016.3</v>
      </c>
      <c r="Q2557">
        <f>Table1[[#This Row],[Quantity Sold]]</f>
        <v>22</v>
      </c>
      <c r="R2557">
        <f>Table1[[#This Row],[Discount (%)]]</f>
        <v>17</v>
      </c>
      <c r="S2557">
        <f>Table1[[#This Row],[Profit]]</f>
        <v>132.58000000000001</v>
      </c>
    </row>
    <row r="2558" spans="1:19" ht="13.8">
      <c r="A2558" s="1" t="s">
        <v>2516</v>
      </c>
      <c r="B2558" s="7">
        <v>47578</v>
      </c>
      <c r="C2558" s="2" t="s">
        <v>3941</v>
      </c>
      <c r="D2558" s="4" t="s">
        <v>92</v>
      </c>
      <c r="E2558" s="1">
        <v>930.21</v>
      </c>
      <c r="F2558" s="1">
        <v>22</v>
      </c>
      <c r="G2558" s="1">
        <v>24</v>
      </c>
      <c r="H2558" s="1">
        <v>567</v>
      </c>
      <c r="L2558" t="str">
        <f t="shared" si="39"/>
        <v>3c025b14</v>
      </c>
      <c r="M2558" s="7">
        <v>47578</v>
      </c>
      <c r="N2558" t="str">
        <f>PROPER(Table1[[#This Row],[Region]])</f>
        <v>North</v>
      </c>
      <c r="O2558" t="str">
        <f>PROPER(Table1[[#This Row],[Product Category]])</f>
        <v>Groceries</v>
      </c>
      <c r="P2558">
        <f>ROUND(Table1[[#This Row],[Sales Amount]],1)</f>
        <v>930.2</v>
      </c>
      <c r="Q2558">
        <f>Table1[[#This Row],[Quantity Sold]]</f>
        <v>22</v>
      </c>
      <c r="R2558">
        <f>Table1[[#This Row],[Discount (%)]]</f>
        <v>24</v>
      </c>
      <c r="S2558">
        <f>Table1[[#This Row],[Profit]]</f>
        <v>567</v>
      </c>
    </row>
    <row r="2559" spans="1:19" ht="13.8">
      <c r="A2559" s="1" t="s">
        <v>2517</v>
      </c>
      <c r="B2559" s="7">
        <v>47579</v>
      </c>
      <c r="C2559" s="2" t="s">
        <v>3943</v>
      </c>
      <c r="D2559" s="4" t="s">
        <v>1489</v>
      </c>
      <c r="E2559" s="1">
        <v>1719.54</v>
      </c>
      <c r="F2559" s="1">
        <v>41</v>
      </c>
      <c r="G2559" s="1">
        <v>32</v>
      </c>
      <c r="H2559" s="1">
        <v>413.34</v>
      </c>
      <c r="L2559" t="str">
        <f t="shared" si="39"/>
        <v>9d65bc72</v>
      </c>
      <c r="M2559" s="7">
        <v>47579</v>
      </c>
      <c r="N2559" t="str">
        <f>PROPER(Table1[[#This Row],[Region]])</f>
        <v>East</v>
      </c>
      <c r="O2559" t="str">
        <f>PROPER(Table1[[#This Row],[Product Category]])</f>
        <v>Clothing</v>
      </c>
      <c r="P2559">
        <f>ROUND(Table1[[#This Row],[Sales Amount]],1)</f>
        <v>1719.5</v>
      </c>
      <c r="Q2559">
        <f>Table1[[#This Row],[Quantity Sold]]</f>
        <v>41</v>
      </c>
      <c r="R2559">
        <f>Table1[[#This Row],[Discount (%)]]</f>
        <v>32</v>
      </c>
      <c r="S2559">
        <f>Table1[[#This Row],[Profit]]</f>
        <v>413.34</v>
      </c>
    </row>
    <row r="2560" spans="1:19" ht="13.8">
      <c r="A2560" s="1" t="s">
        <v>2518</v>
      </c>
      <c r="B2560" s="7">
        <v>47580</v>
      </c>
      <c r="C2560" s="2" t="s">
        <v>3944</v>
      </c>
      <c r="D2560" s="4" t="s">
        <v>3945</v>
      </c>
      <c r="E2560" s="1">
        <v>809.83</v>
      </c>
      <c r="F2560" s="1">
        <v>35</v>
      </c>
      <c r="G2560" s="1">
        <v>2</v>
      </c>
      <c r="H2560" s="1">
        <v>1331.92</v>
      </c>
      <c r="L2560" t="str">
        <f t="shared" si="39"/>
        <v>039302fd</v>
      </c>
      <c r="M2560" s="7">
        <v>47580</v>
      </c>
      <c r="N2560" t="str">
        <f>PROPER(Table1[[#This Row],[Region]])</f>
        <v>South</v>
      </c>
      <c r="O2560" t="str">
        <f>PROPER(Table1[[#This Row],[Product Category]])</f>
        <v>Sports</v>
      </c>
      <c r="P2560">
        <f>ROUND(Table1[[#This Row],[Sales Amount]],1)</f>
        <v>809.8</v>
      </c>
      <c r="Q2560">
        <f>Table1[[#This Row],[Quantity Sold]]</f>
        <v>35</v>
      </c>
      <c r="R2560">
        <f>Table1[[#This Row],[Discount (%)]]</f>
        <v>2</v>
      </c>
      <c r="S2560">
        <f>Table1[[#This Row],[Profit]]</f>
        <v>1331.92</v>
      </c>
    </row>
    <row r="2561" spans="1:19" ht="13.8">
      <c r="A2561" s="1" t="s">
        <v>2519</v>
      </c>
      <c r="B2561" s="7">
        <v>47581</v>
      </c>
      <c r="C2561" s="2" t="s">
        <v>3942</v>
      </c>
      <c r="D2561" s="4" t="s">
        <v>1489</v>
      </c>
      <c r="E2561" s="1">
        <v>1851.15</v>
      </c>
      <c r="F2561" s="1">
        <v>22</v>
      </c>
      <c r="G2561" s="1">
        <v>13</v>
      </c>
      <c r="H2561" s="1">
        <v>1465.39</v>
      </c>
      <c r="L2561" t="str">
        <f t="shared" si="39"/>
        <v>57a60873</v>
      </c>
      <c r="M2561" s="7">
        <v>47581</v>
      </c>
      <c r="N2561" t="str">
        <f>PROPER(Table1[[#This Row],[Region]])</f>
        <v>West</v>
      </c>
      <c r="O2561" t="str">
        <f>PROPER(Table1[[#This Row],[Product Category]])</f>
        <v>Clothing</v>
      </c>
      <c r="P2561">
        <f>ROUND(Table1[[#This Row],[Sales Amount]],1)</f>
        <v>1851.2</v>
      </c>
      <c r="Q2561">
        <f>Table1[[#This Row],[Quantity Sold]]</f>
        <v>22</v>
      </c>
      <c r="R2561">
        <f>Table1[[#This Row],[Discount (%)]]</f>
        <v>13</v>
      </c>
      <c r="S2561">
        <f>Table1[[#This Row],[Profit]]</f>
        <v>1465.39</v>
      </c>
    </row>
    <row r="2562" spans="1:19" ht="13.8">
      <c r="A2562" s="1" t="s">
        <v>2520</v>
      </c>
      <c r="B2562" s="7">
        <v>47582</v>
      </c>
      <c r="C2562" s="2" t="s">
        <v>3943</v>
      </c>
      <c r="D2562" s="4" t="s">
        <v>3946</v>
      </c>
      <c r="E2562" s="1">
        <v>3578.13</v>
      </c>
      <c r="F2562" s="1">
        <v>3</v>
      </c>
      <c r="G2562" s="1">
        <v>34</v>
      </c>
      <c r="H2562" s="1">
        <v>1200.5899999999999</v>
      </c>
      <c r="L2562" t="str">
        <f t="shared" ref="L2562:L2625" si="40">TRIM(A2562)</f>
        <v>1731d0c1</v>
      </c>
      <c r="M2562" s="7">
        <v>47582</v>
      </c>
      <c r="N2562" t="str">
        <f>PROPER(Table1[[#This Row],[Region]])</f>
        <v>East</v>
      </c>
      <c r="O2562" t="str">
        <f>PROPER(Table1[[#This Row],[Product Category]])</f>
        <v>Electronics</v>
      </c>
      <c r="P2562">
        <f>ROUND(Table1[[#This Row],[Sales Amount]],1)</f>
        <v>3578.1</v>
      </c>
      <c r="Q2562">
        <f>Table1[[#This Row],[Quantity Sold]]</f>
        <v>3</v>
      </c>
      <c r="R2562">
        <f>Table1[[#This Row],[Discount (%)]]</f>
        <v>34</v>
      </c>
      <c r="S2562">
        <f>Table1[[#This Row],[Profit]]</f>
        <v>1200.5899999999999</v>
      </c>
    </row>
    <row r="2563" spans="1:19" ht="13.8">
      <c r="A2563" s="1" t="s">
        <v>2521</v>
      </c>
      <c r="B2563" s="7">
        <v>47583</v>
      </c>
      <c r="C2563" s="2" t="s">
        <v>3941</v>
      </c>
      <c r="D2563" s="4" t="s">
        <v>3945</v>
      </c>
      <c r="E2563" s="1">
        <v>2422.61</v>
      </c>
      <c r="F2563" s="1">
        <v>5</v>
      </c>
      <c r="G2563" s="1">
        <v>41</v>
      </c>
      <c r="H2563" s="1">
        <v>283.27</v>
      </c>
      <c r="L2563" t="str">
        <f t="shared" si="40"/>
        <v>463ac9d4</v>
      </c>
      <c r="M2563" s="7">
        <v>47583</v>
      </c>
      <c r="N2563" t="str">
        <f>PROPER(Table1[[#This Row],[Region]])</f>
        <v>North</v>
      </c>
      <c r="O2563" t="str">
        <f>PROPER(Table1[[#This Row],[Product Category]])</f>
        <v>Sports</v>
      </c>
      <c r="P2563">
        <f>ROUND(Table1[[#This Row],[Sales Amount]],1)</f>
        <v>2422.6</v>
      </c>
      <c r="Q2563">
        <f>Table1[[#This Row],[Quantity Sold]]</f>
        <v>5</v>
      </c>
      <c r="R2563">
        <f>Table1[[#This Row],[Discount (%)]]</f>
        <v>41</v>
      </c>
      <c r="S2563">
        <f>Table1[[#This Row],[Profit]]</f>
        <v>283.27</v>
      </c>
    </row>
    <row r="2564" spans="1:19" ht="13.8">
      <c r="A2564" s="1" t="s">
        <v>2522</v>
      </c>
      <c r="B2564" s="7">
        <v>47584</v>
      </c>
      <c r="C2564" s="2" t="s">
        <v>3943</v>
      </c>
      <c r="D2564" s="4" t="s">
        <v>1661</v>
      </c>
      <c r="E2564" s="1">
        <v>3337.9</v>
      </c>
      <c r="F2564" s="1">
        <v>49</v>
      </c>
      <c r="G2564" s="1">
        <v>7</v>
      </c>
      <c r="H2564" s="1">
        <v>1460.21</v>
      </c>
      <c r="L2564" t="str">
        <f t="shared" si="40"/>
        <v>c47034be</v>
      </c>
      <c r="M2564" s="7">
        <v>47584</v>
      </c>
      <c r="N2564" t="str">
        <f>PROPER(Table1[[#This Row],[Region]])</f>
        <v>East</v>
      </c>
      <c r="O2564" t="str">
        <f>PROPER(Table1[[#This Row],[Product Category]])</f>
        <v>Furniture</v>
      </c>
      <c r="P2564">
        <f>ROUND(Table1[[#This Row],[Sales Amount]],1)</f>
        <v>3337.9</v>
      </c>
      <c r="Q2564">
        <f>Table1[[#This Row],[Quantity Sold]]</f>
        <v>49</v>
      </c>
      <c r="R2564">
        <f>Table1[[#This Row],[Discount (%)]]</f>
        <v>7</v>
      </c>
      <c r="S2564">
        <f>Table1[[#This Row],[Profit]]</f>
        <v>1460.21</v>
      </c>
    </row>
    <row r="2565" spans="1:19" ht="13.8">
      <c r="A2565" s="1" t="s">
        <v>2523</v>
      </c>
      <c r="B2565" s="7">
        <v>47585</v>
      </c>
      <c r="C2565" s="2" t="s">
        <v>3941</v>
      </c>
      <c r="D2565" s="4" t="s">
        <v>1661</v>
      </c>
      <c r="E2565" s="1">
        <v>4673.6400000000003</v>
      </c>
      <c r="F2565" s="1">
        <v>41</v>
      </c>
      <c r="G2565" s="1">
        <v>6</v>
      </c>
      <c r="H2565" s="1">
        <v>1046.03</v>
      </c>
      <c r="L2565" t="str">
        <f t="shared" si="40"/>
        <v>ed656f9d</v>
      </c>
      <c r="M2565" s="7">
        <v>47585</v>
      </c>
      <c r="N2565" t="str">
        <f>PROPER(Table1[[#This Row],[Region]])</f>
        <v>North</v>
      </c>
      <c r="O2565" t="str">
        <f>PROPER(Table1[[#This Row],[Product Category]])</f>
        <v>Furniture</v>
      </c>
      <c r="P2565">
        <f>ROUND(Table1[[#This Row],[Sales Amount]],1)</f>
        <v>4673.6000000000004</v>
      </c>
      <c r="Q2565">
        <f>Table1[[#This Row],[Quantity Sold]]</f>
        <v>41</v>
      </c>
      <c r="R2565">
        <f>Table1[[#This Row],[Discount (%)]]</f>
        <v>6</v>
      </c>
      <c r="S2565">
        <f>Table1[[#This Row],[Profit]]</f>
        <v>1046.03</v>
      </c>
    </row>
    <row r="2566" spans="1:19" ht="13.8">
      <c r="A2566" s="1" t="s">
        <v>2524</v>
      </c>
      <c r="B2566" s="7">
        <v>47586</v>
      </c>
      <c r="C2566" s="2" t="s">
        <v>3944</v>
      </c>
      <c r="D2566" s="4" t="s">
        <v>3945</v>
      </c>
      <c r="E2566" s="1">
        <v>1813.72</v>
      </c>
      <c r="F2566" s="1">
        <v>37</v>
      </c>
      <c r="G2566" s="1">
        <v>28</v>
      </c>
      <c r="H2566" s="1">
        <v>1525.06</v>
      </c>
      <c r="L2566" t="str">
        <f t="shared" si="40"/>
        <v>8c83c541</v>
      </c>
      <c r="M2566" s="7">
        <v>47586</v>
      </c>
      <c r="N2566" t="str">
        <f>PROPER(Table1[[#This Row],[Region]])</f>
        <v>South</v>
      </c>
      <c r="O2566" t="str">
        <f>PROPER(Table1[[#This Row],[Product Category]])</f>
        <v>Sports</v>
      </c>
      <c r="P2566">
        <f>ROUND(Table1[[#This Row],[Sales Amount]],1)</f>
        <v>1813.7</v>
      </c>
      <c r="Q2566">
        <f>Table1[[#This Row],[Quantity Sold]]</f>
        <v>37</v>
      </c>
      <c r="R2566">
        <f>Table1[[#This Row],[Discount (%)]]</f>
        <v>28</v>
      </c>
      <c r="S2566">
        <f>Table1[[#This Row],[Profit]]</f>
        <v>1525.06</v>
      </c>
    </row>
    <row r="2567" spans="1:19" ht="13.8">
      <c r="A2567" s="1" t="s">
        <v>2525</v>
      </c>
      <c r="B2567" s="7">
        <v>47587</v>
      </c>
      <c r="C2567" s="2" t="s">
        <v>3943</v>
      </c>
      <c r="D2567" s="4" t="s">
        <v>1661</v>
      </c>
      <c r="E2567" s="1">
        <v>370</v>
      </c>
      <c r="F2567" s="1">
        <v>46</v>
      </c>
      <c r="G2567" s="1">
        <v>15</v>
      </c>
      <c r="H2567" s="1">
        <v>499.83</v>
      </c>
      <c r="L2567" t="str">
        <f t="shared" si="40"/>
        <v>8537eb06</v>
      </c>
      <c r="M2567" s="7">
        <v>47587</v>
      </c>
      <c r="N2567" t="str">
        <f>PROPER(Table1[[#This Row],[Region]])</f>
        <v>East</v>
      </c>
      <c r="O2567" t="str">
        <f>PROPER(Table1[[#This Row],[Product Category]])</f>
        <v>Furniture</v>
      </c>
      <c r="P2567">
        <f>ROUND(Table1[[#This Row],[Sales Amount]],1)</f>
        <v>370</v>
      </c>
      <c r="Q2567">
        <f>Table1[[#This Row],[Quantity Sold]]</f>
        <v>46</v>
      </c>
      <c r="R2567">
        <f>Table1[[#This Row],[Discount (%)]]</f>
        <v>15</v>
      </c>
      <c r="S2567">
        <f>Table1[[#This Row],[Profit]]</f>
        <v>499.83</v>
      </c>
    </row>
    <row r="2568" spans="1:19" ht="13.8">
      <c r="A2568" s="1" t="s">
        <v>2526</v>
      </c>
      <c r="B2568" s="7">
        <v>47588</v>
      </c>
      <c r="C2568" s="2" t="s">
        <v>3941</v>
      </c>
      <c r="D2568" s="4" t="s">
        <v>1489</v>
      </c>
      <c r="E2568" s="1">
        <v>3753.64</v>
      </c>
      <c r="F2568" s="1">
        <v>18</v>
      </c>
      <c r="G2568" s="1">
        <v>18</v>
      </c>
      <c r="H2568" s="1">
        <v>1476.39</v>
      </c>
      <c r="L2568" t="str">
        <f t="shared" si="40"/>
        <v>24c545f2</v>
      </c>
      <c r="M2568" s="7">
        <v>47588</v>
      </c>
      <c r="N2568" t="str">
        <f>PROPER(Table1[[#This Row],[Region]])</f>
        <v>North</v>
      </c>
      <c r="O2568" t="str">
        <f>PROPER(Table1[[#This Row],[Product Category]])</f>
        <v>Clothing</v>
      </c>
      <c r="P2568">
        <f>ROUND(Table1[[#This Row],[Sales Amount]],1)</f>
        <v>3753.6</v>
      </c>
      <c r="Q2568">
        <f>Table1[[#This Row],[Quantity Sold]]</f>
        <v>18</v>
      </c>
      <c r="R2568">
        <f>Table1[[#This Row],[Discount (%)]]</f>
        <v>18</v>
      </c>
      <c r="S2568">
        <f>Table1[[#This Row],[Profit]]</f>
        <v>1476.39</v>
      </c>
    </row>
    <row r="2569" spans="1:19" ht="13.8">
      <c r="A2569" s="1" t="s">
        <v>2527</v>
      </c>
      <c r="B2569" s="7">
        <v>47589</v>
      </c>
      <c r="C2569" s="2" t="s">
        <v>3942</v>
      </c>
      <c r="D2569" s="4" t="s">
        <v>1661</v>
      </c>
      <c r="E2569" s="1">
        <v>4423.34</v>
      </c>
      <c r="F2569" s="1">
        <v>39</v>
      </c>
      <c r="G2569" s="1">
        <v>44</v>
      </c>
      <c r="H2569" s="1">
        <v>1186.92</v>
      </c>
      <c r="L2569" t="str">
        <f t="shared" si="40"/>
        <v>f7c2fb1a</v>
      </c>
      <c r="M2569" s="7">
        <v>47589</v>
      </c>
      <c r="N2569" t="str">
        <f>PROPER(Table1[[#This Row],[Region]])</f>
        <v>West</v>
      </c>
      <c r="O2569" t="str">
        <f>PROPER(Table1[[#This Row],[Product Category]])</f>
        <v>Furniture</v>
      </c>
      <c r="P2569">
        <f>ROUND(Table1[[#This Row],[Sales Amount]],1)</f>
        <v>4423.3</v>
      </c>
      <c r="Q2569">
        <f>Table1[[#This Row],[Quantity Sold]]</f>
        <v>39</v>
      </c>
      <c r="R2569">
        <f>Table1[[#This Row],[Discount (%)]]</f>
        <v>44</v>
      </c>
      <c r="S2569">
        <f>Table1[[#This Row],[Profit]]</f>
        <v>1186.92</v>
      </c>
    </row>
    <row r="2570" spans="1:19" ht="13.8">
      <c r="A2570" s="1" t="s">
        <v>2528</v>
      </c>
      <c r="B2570" s="7">
        <v>47590</v>
      </c>
      <c r="C2570" s="2" t="s">
        <v>3942</v>
      </c>
      <c r="D2570" s="4" t="s">
        <v>3946</v>
      </c>
      <c r="E2570" s="1">
        <v>3266.08</v>
      </c>
      <c r="F2570" s="1">
        <v>35</v>
      </c>
      <c r="G2570" s="1">
        <v>1</v>
      </c>
      <c r="H2570" s="1">
        <v>990.51</v>
      </c>
      <c r="L2570" t="str">
        <f t="shared" si="40"/>
        <v>38d16905</v>
      </c>
      <c r="M2570" s="7">
        <v>47590</v>
      </c>
      <c r="N2570" t="str">
        <f>PROPER(Table1[[#This Row],[Region]])</f>
        <v>West</v>
      </c>
      <c r="O2570" t="str">
        <f>PROPER(Table1[[#This Row],[Product Category]])</f>
        <v>Electronics</v>
      </c>
      <c r="P2570">
        <f>ROUND(Table1[[#This Row],[Sales Amount]],1)</f>
        <v>3266.1</v>
      </c>
      <c r="Q2570">
        <f>Table1[[#This Row],[Quantity Sold]]</f>
        <v>35</v>
      </c>
      <c r="R2570">
        <f>Table1[[#This Row],[Discount (%)]]</f>
        <v>1</v>
      </c>
      <c r="S2570">
        <f>Table1[[#This Row],[Profit]]</f>
        <v>990.51</v>
      </c>
    </row>
    <row r="2571" spans="1:19" ht="13.8">
      <c r="A2571" s="1" t="s">
        <v>2529</v>
      </c>
      <c r="B2571" s="7">
        <v>47591</v>
      </c>
      <c r="C2571" s="2" t="s">
        <v>3942</v>
      </c>
      <c r="D2571" s="4" t="s">
        <v>1661</v>
      </c>
      <c r="E2571" s="1">
        <v>410.32</v>
      </c>
      <c r="F2571" s="1">
        <v>14</v>
      </c>
      <c r="G2571" s="1">
        <v>0</v>
      </c>
      <c r="H2571" s="1">
        <v>158.87</v>
      </c>
      <c r="L2571" t="str">
        <f t="shared" si="40"/>
        <v>4dafae3b</v>
      </c>
      <c r="M2571" s="7">
        <v>47591</v>
      </c>
      <c r="N2571" t="str">
        <f>PROPER(Table1[[#This Row],[Region]])</f>
        <v>West</v>
      </c>
      <c r="O2571" t="str">
        <f>PROPER(Table1[[#This Row],[Product Category]])</f>
        <v>Furniture</v>
      </c>
      <c r="P2571">
        <f>ROUND(Table1[[#This Row],[Sales Amount]],1)</f>
        <v>410.3</v>
      </c>
      <c r="Q2571">
        <f>Table1[[#This Row],[Quantity Sold]]</f>
        <v>14</v>
      </c>
      <c r="R2571">
        <f>Table1[[#This Row],[Discount (%)]]</f>
        <v>0</v>
      </c>
      <c r="S2571">
        <f>Table1[[#This Row],[Profit]]</f>
        <v>158.87</v>
      </c>
    </row>
    <row r="2572" spans="1:19" ht="13.8">
      <c r="A2572" s="1" t="s">
        <v>2530</v>
      </c>
      <c r="B2572" s="7">
        <v>47592</v>
      </c>
      <c r="C2572" s="2" t="s">
        <v>3941</v>
      </c>
      <c r="D2572" s="4" t="s">
        <v>3946</v>
      </c>
      <c r="E2572" s="1">
        <v>2161.9</v>
      </c>
      <c r="F2572" s="1">
        <v>34</v>
      </c>
      <c r="G2572" s="1">
        <v>42</v>
      </c>
      <c r="H2572" s="1">
        <v>825.68</v>
      </c>
      <c r="L2572" t="str">
        <f t="shared" si="40"/>
        <v>9986cd80</v>
      </c>
      <c r="M2572" s="7">
        <v>47592</v>
      </c>
      <c r="N2572" t="str">
        <f>PROPER(Table1[[#This Row],[Region]])</f>
        <v>North</v>
      </c>
      <c r="O2572" t="str">
        <f>PROPER(Table1[[#This Row],[Product Category]])</f>
        <v>Electronics</v>
      </c>
      <c r="P2572">
        <f>ROUND(Table1[[#This Row],[Sales Amount]],1)</f>
        <v>2161.9</v>
      </c>
      <c r="Q2572">
        <f>Table1[[#This Row],[Quantity Sold]]</f>
        <v>34</v>
      </c>
      <c r="R2572">
        <f>Table1[[#This Row],[Discount (%)]]</f>
        <v>42</v>
      </c>
      <c r="S2572">
        <f>Table1[[#This Row],[Profit]]</f>
        <v>825.68</v>
      </c>
    </row>
    <row r="2573" spans="1:19" ht="13.8">
      <c r="A2573" s="1" t="s">
        <v>2531</v>
      </c>
      <c r="B2573" s="7">
        <v>47593</v>
      </c>
      <c r="C2573" s="2" t="s">
        <v>3944</v>
      </c>
      <c r="D2573" s="4" t="s">
        <v>1661</v>
      </c>
      <c r="E2573" s="1">
        <v>801.28</v>
      </c>
      <c r="F2573" s="1">
        <v>49</v>
      </c>
      <c r="G2573" s="1">
        <v>24</v>
      </c>
      <c r="H2573" s="1">
        <v>1805.37</v>
      </c>
      <c r="L2573" t="str">
        <f t="shared" si="40"/>
        <v>b462d61d</v>
      </c>
      <c r="M2573" s="7">
        <v>47593</v>
      </c>
      <c r="N2573" t="str">
        <f>PROPER(Table1[[#This Row],[Region]])</f>
        <v>South</v>
      </c>
      <c r="O2573" t="str">
        <f>PROPER(Table1[[#This Row],[Product Category]])</f>
        <v>Furniture</v>
      </c>
      <c r="P2573">
        <f>ROUND(Table1[[#This Row],[Sales Amount]],1)</f>
        <v>801.3</v>
      </c>
      <c r="Q2573">
        <f>Table1[[#This Row],[Quantity Sold]]</f>
        <v>49</v>
      </c>
      <c r="R2573">
        <f>Table1[[#This Row],[Discount (%)]]</f>
        <v>24</v>
      </c>
      <c r="S2573">
        <f>Table1[[#This Row],[Profit]]</f>
        <v>1805.37</v>
      </c>
    </row>
    <row r="2574" spans="1:19" ht="13.8">
      <c r="A2574" s="1" t="s">
        <v>2532</v>
      </c>
      <c r="B2574" s="7">
        <v>47594</v>
      </c>
      <c r="C2574" s="2" t="s">
        <v>3942</v>
      </c>
      <c r="D2574" s="4" t="s">
        <v>3945</v>
      </c>
      <c r="E2574" s="1">
        <v>191.79</v>
      </c>
      <c r="F2574" s="1">
        <v>26</v>
      </c>
      <c r="G2574" s="1">
        <v>48</v>
      </c>
      <c r="H2574" s="1">
        <v>917.23</v>
      </c>
      <c r="L2574" t="str">
        <f t="shared" si="40"/>
        <v>998262ef</v>
      </c>
      <c r="M2574" s="7">
        <v>47594</v>
      </c>
      <c r="N2574" t="str">
        <f>PROPER(Table1[[#This Row],[Region]])</f>
        <v>West</v>
      </c>
      <c r="O2574" t="str">
        <f>PROPER(Table1[[#This Row],[Product Category]])</f>
        <v>Sports</v>
      </c>
      <c r="P2574">
        <f>ROUND(Table1[[#This Row],[Sales Amount]],1)</f>
        <v>191.8</v>
      </c>
      <c r="Q2574">
        <f>Table1[[#This Row],[Quantity Sold]]</f>
        <v>26</v>
      </c>
      <c r="R2574">
        <f>Table1[[#This Row],[Discount (%)]]</f>
        <v>48</v>
      </c>
      <c r="S2574">
        <f>Table1[[#This Row],[Profit]]</f>
        <v>917.23</v>
      </c>
    </row>
    <row r="2575" spans="1:19" ht="13.8">
      <c r="A2575" s="1" t="s">
        <v>2533</v>
      </c>
      <c r="B2575" s="7">
        <v>47595</v>
      </c>
      <c r="C2575" s="2" t="s">
        <v>3941</v>
      </c>
      <c r="D2575" s="4" t="s">
        <v>92</v>
      </c>
      <c r="E2575" s="1">
        <v>1380.35</v>
      </c>
      <c r="F2575" s="1">
        <v>42</v>
      </c>
      <c r="G2575" s="1">
        <v>48</v>
      </c>
      <c r="H2575" s="1">
        <v>1403.34</v>
      </c>
      <c r="L2575" t="str">
        <f t="shared" si="40"/>
        <v>acfd797a</v>
      </c>
      <c r="M2575" s="7">
        <v>47595</v>
      </c>
      <c r="N2575" t="str">
        <f>PROPER(Table1[[#This Row],[Region]])</f>
        <v>North</v>
      </c>
      <c r="O2575" t="str">
        <f>PROPER(Table1[[#This Row],[Product Category]])</f>
        <v>Groceries</v>
      </c>
      <c r="P2575">
        <f>ROUND(Table1[[#This Row],[Sales Amount]],1)</f>
        <v>1380.4</v>
      </c>
      <c r="Q2575">
        <f>Table1[[#This Row],[Quantity Sold]]</f>
        <v>42</v>
      </c>
      <c r="R2575">
        <f>Table1[[#This Row],[Discount (%)]]</f>
        <v>48</v>
      </c>
      <c r="S2575">
        <f>Table1[[#This Row],[Profit]]</f>
        <v>1403.34</v>
      </c>
    </row>
    <row r="2576" spans="1:19" ht="13.8">
      <c r="A2576" s="1" t="s">
        <v>2534</v>
      </c>
      <c r="B2576" s="7">
        <v>47596</v>
      </c>
      <c r="C2576" s="2" t="s">
        <v>3944</v>
      </c>
      <c r="D2576" s="4" t="s">
        <v>92</v>
      </c>
      <c r="E2576" s="1">
        <v>2511.8000000000002</v>
      </c>
      <c r="F2576" s="1">
        <v>43</v>
      </c>
      <c r="G2576" s="1">
        <v>15</v>
      </c>
      <c r="H2576" s="1">
        <v>1516.66</v>
      </c>
      <c r="L2576" t="str">
        <f t="shared" si="40"/>
        <v>792c5003</v>
      </c>
      <c r="M2576" s="7">
        <v>47596</v>
      </c>
      <c r="N2576" t="str">
        <f>PROPER(Table1[[#This Row],[Region]])</f>
        <v>South</v>
      </c>
      <c r="O2576" t="str">
        <f>PROPER(Table1[[#This Row],[Product Category]])</f>
        <v>Groceries</v>
      </c>
      <c r="P2576">
        <f>ROUND(Table1[[#This Row],[Sales Amount]],1)</f>
        <v>2511.8000000000002</v>
      </c>
      <c r="Q2576">
        <f>Table1[[#This Row],[Quantity Sold]]</f>
        <v>43</v>
      </c>
      <c r="R2576">
        <f>Table1[[#This Row],[Discount (%)]]</f>
        <v>15</v>
      </c>
      <c r="S2576">
        <f>Table1[[#This Row],[Profit]]</f>
        <v>1516.66</v>
      </c>
    </row>
    <row r="2577" spans="1:19" ht="13.8">
      <c r="A2577" s="1" t="s">
        <v>2535</v>
      </c>
      <c r="B2577" s="7">
        <v>47597</v>
      </c>
      <c r="C2577" s="2" t="s">
        <v>3944</v>
      </c>
      <c r="D2577" s="4" t="s">
        <v>1661</v>
      </c>
      <c r="E2577" s="1">
        <v>3701.09</v>
      </c>
      <c r="F2577" s="1">
        <v>6</v>
      </c>
      <c r="G2577" s="1">
        <v>7</v>
      </c>
      <c r="H2577" s="1">
        <v>602.87</v>
      </c>
      <c r="L2577" t="str">
        <f t="shared" si="40"/>
        <v>7c2d2037</v>
      </c>
      <c r="M2577" s="7">
        <v>47597</v>
      </c>
      <c r="N2577" t="str">
        <f>PROPER(Table1[[#This Row],[Region]])</f>
        <v>South</v>
      </c>
      <c r="O2577" t="str">
        <f>PROPER(Table1[[#This Row],[Product Category]])</f>
        <v>Furniture</v>
      </c>
      <c r="P2577">
        <f>ROUND(Table1[[#This Row],[Sales Amount]],1)</f>
        <v>3701.1</v>
      </c>
      <c r="Q2577">
        <f>Table1[[#This Row],[Quantity Sold]]</f>
        <v>6</v>
      </c>
      <c r="R2577">
        <f>Table1[[#This Row],[Discount (%)]]</f>
        <v>7</v>
      </c>
      <c r="S2577">
        <f>Table1[[#This Row],[Profit]]</f>
        <v>602.87</v>
      </c>
    </row>
    <row r="2578" spans="1:19" ht="13.8">
      <c r="A2578" s="1" t="s">
        <v>2536</v>
      </c>
      <c r="B2578" s="7">
        <v>47598</v>
      </c>
      <c r="C2578" s="2" t="s">
        <v>3943</v>
      </c>
      <c r="D2578" s="4" t="s">
        <v>1661</v>
      </c>
      <c r="E2578" s="1">
        <v>1661.25</v>
      </c>
      <c r="F2578" s="1">
        <v>46</v>
      </c>
      <c r="G2578" s="1">
        <v>28</v>
      </c>
      <c r="H2578" s="1">
        <v>308.42</v>
      </c>
      <c r="L2578" t="str">
        <f t="shared" si="40"/>
        <v>47e18ec7</v>
      </c>
      <c r="M2578" s="7">
        <v>47598</v>
      </c>
      <c r="N2578" t="str">
        <f>PROPER(Table1[[#This Row],[Region]])</f>
        <v>East</v>
      </c>
      <c r="O2578" t="str">
        <f>PROPER(Table1[[#This Row],[Product Category]])</f>
        <v>Furniture</v>
      </c>
      <c r="P2578">
        <f>ROUND(Table1[[#This Row],[Sales Amount]],1)</f>
        <v>1661.3</v>
      </c>
      <c r="Q2578">
        <f>Table1[[#This Row],[Quantity Sold]]</f>
        <v>46</v>
      </c>
      <c r="R2578">
        <f>Table1[[#This Row],[Discount (%)]]</f>
        <v>28</v>
      </c>
      <c r="S2578">
        <f>Table1[[#This Row],[Profit]]</f>
        <v>308.42</v>
      </c>
    </row>
    <row r="2579" spans="1:19" ht="13.8">
      <c r="A2579" s="1" t="s">
        <v>2537</v>
      </c>
      <c r="B2579" s="7">
        <v>47599</v>
      </c>
      <c r="C2579" s="2" t="s">
        <v>3944</v>
      </c>
      <c r="D2579" s="4" t="s">
        <v>3945</v>
      </c>
      <c r="E2579" s="1">
        <v>3219.04</v>
      </c>
      <c r="F2579" s="1">
        <v>37</v>
      </c>
      <c r="G2579" s="1">
        <v>17</v>
      </c>
      <c r="H2579" s="1">
        <v>1328.3</v>
      </c>
      <c r="L2579" t="str">
        <f t="shared" si="40"/>
        <v>8a50204a</v>
      </c>
      <c r="M2579" s="7">
        <v>47599</v>
      </c>
      <c r="N2579" t="str">
        <f>PROPER(Table1[[#This Row],[Region]])</f>
        <v>South</v>
      </c>
      <c r="O2579" t="str">
        <f>PROPER(Table1[[#This Row],[Product Category]])</f>
        <v>Sports</v>
      </c>
      <c r="P2579">
        <f>ROUND(Table1[[#This Row],[Sales Amount]],1)</f>
        <v>3219</v>
      </c>
      <c r="Q2579">
        <f>Table1[[#This Row],[Quantity Sold]]</f>
        <v>37</v>
      </c>
      <c r="R2579">
        <f>Table1[[#This Row],[Discount (%)]]</f>
        <v>17</v>
      </c>
      <c r="S2579">
        <f>Table1[[#This Row],[Profit]]</f>
        <v>1328.3</v>
      </c>
    </row>
    <row r="2580" spans="1:19" ht="13.8">
      <c r="A2580" s="1" t="s">
        <v>2538</v>
      </c>
      <c r="B2580" s="7">
        <v>47600</v>
      </c>
      <c r="C2580" s="2" t="s">
        <v>3944</v>
      </c>
      <c r="D2580" s="4" t="s">
        <v>3945</v>
      </c>
      <c r="E2580" s="1">
        <v>506.35</v>
      </c>
      <c r="F2580" s="1">
        <v>22</v>
      </c>
      <c r="G2580" s="1">
        <v>25</v>
      </c>
      <c r="H2580" s="1">
        <v>402.9</v>
      </c>
      <c r="L2580" t="str">
        <f t="shared" si="40"/>
        <v>a785b11f</v>
      </c>
      <c r="M2580" s="7">
        <v>47600</v>
      </c>
      <c r="N2580" t="str">
        <f>PROPER(Table1[[#This Row],[Region]])</f>
        <v>South</v>
      </c>
      <c r="O2580" t="str">
        <f>PROPER(Table1[[#This Row],[Product Category]])</f>
        <v>Sports</v>
      </c>
      <c r="P2580">
        <f>ROUND(Table1[[#This Row],[Sales Amount]],1)</f>
        <v>506.4</v>
      </c>
      <c r="Q2580">
        <f>Table1[[#This Row],[Quantity Sold]]</f>
        <v>22</v>
      </c>
      <c r="R2580">
        <f>Table1[[#This Row],[Discount (%)]]</f>
        <v>25</v>
      </c>
      <c r="S2580">
        <f>Table1[[#This Row],[Profit]]</f>
        <v>402.9</v>
      </c>
    </row>
    <row r="2581" spans="1:19" ht="13.8">
      <c r="A2581" s="1" t="s">
        <v>2539</v>
      </c>
      <c r="B2581" s="7">
        <v>47601</v>
      </c>
      <c r="C2581" s="2" t="s">
        <v>3942</v>
      </c>
      <c r="D2581" s="4" t="s">
        <v>3945</v>
      </c>
      <c r="E2581" s="1">
        <v>2147.83</v>
      </c>
      <c r="F2581" s="1">
        <v>45</v>
      </c>
      <c r="G2581" s="1">
        <v>11</v>
      </c>
      <c r="H2581" s="1">
        <v>55.7</v>
      </c>
      <c r="L2581" t="str">
        <f t="shared" si="40"/>
        <v>a5327cc1</v>
      </c>
      <c r="M2581" s="7">
        <v>47601</v>
      </c>
      <c r="N2581" t="str">
        <f>PROPER(Table1[[#This Row],[Region]])</f>
        <v>West</v>
      </c>
      <c r="O2581" t="str">
        <f>PROPER(Table1[[#This Row],[Product Category]])</f>
        <v>Sports</v>
      </c>
      <c r="P2581">
        <f>ROUND(Table1[[#This Row],[Sales Amount]],1)</f>
        <v>2147.8000000000002</v>
      </c>
      <c r="Q2581">
        <f>Table1[[#This Row],[Quantity Sold]]</f>
        <v>45</v>
      </c>
      <c r="R2581">
        <f>Table1[[#This Row],[Discount (%)]]</f>
        <v>11</v>
      </c>
      <c r="S2581">
        <f>Table1[[#This Row],[Profit]]</f>
        <v>55.7</v>
      </c>
    </row>
    <row r="2582" spans="1:19" ht="13.8">
      <c r="A2582" s="1" t="s">
        <v>2540</v>
      </c>
      <c r="B2582" s="7">
        <v>47602</v>
      </c>
      <c r="C2582" s="2" t="s">
        <v>3941</v>
      </c>
      <c r="D2582" s="4" t="s">
        <v>1661</v>
      </c>
      <c r="E2582" s="1">
        <v>568.04999999999995</v>
      </c>
      <c r="F2582" s="1">
        <v>32</v>
      </c>
      <c r="G2582" s="1">
        <v>33</v>
      </c>
      <c r="H2582" s="1">
        <v>1269.04</v>
      </c>
      <c r="L2582" t="str">
        <f t="shared" si="40"/>
        <v>d4bae8c7</v>
      </c>
      <c r="M2582" s="7">
        <v>47602</v>
      </c>
      <c r="N2582" t="str">
        <f>PROPER(Table1[[#This Row],[Region]])</f>
        <v>North</v>
      </c>
      <c r="O2582" t="str">
        <f>PROPER(Table1[[#This Row],[Product Category]])</f>
        <v>Furniture</v>
      </c>
      <c r="P2582">
        <f>ROUND(Table1[[#This Row],[Sales Amount]],1)</f>
        <v>568.1</v>
      </c>
      <c r="Q2582">
        <f>Table1[[#This Row],[Quantity Sold]]</f>
        <v>32</v>
      </c>
      <c r="R2582">
        <f>Table1[[#This Row],[Discount (%)]]</f>
        <v>33</v>
      </c>
      <c r="S2582">
        <f>Table1[[#This Row],[Profit]]</f>
        <v>1269.04</v>
      </c>
    </row>
    <row r="2583" spans="1:19" ht="13.8">
      <c r="A2583" s="1" t="s">
        <v>2541</v>
      </c>
      <c r="B2583" s="7">
        <v>47603</v>
      </c>
      <c r="C2583" s="2" t="s">
        <v>3943</v>
      </c>
      <c r="D2583" s="4" t="s">
        <v>1489</v>
      </c>
      <c r="E2583" s="1">
        <v>339.78</v>
      </c>
      <c r="F2583" s="1">
        <v>19</v>
      </c>
      <c r="G2583" s="1">
        <v>46</v>
      </c>
      <c r="H2583" s="1">
        <v>789.51</v>
      </c>
      <c r="L2583" t="str">
        <f t="shared" si="40"/>
        <v>24458bd7</v>
      </c>
      <c r="M2583" s="7">
        <v>47603</v>
      </c>
      <c r="N2583" t="str">
        <f>PROPER(Table1[[#This Row],[Region]])</f>
        <v>East</v>
      </c>
      <c r="O2583" t="str">
        <f>PROPER(Table1[[#This Row],[Product Category]])</f>
        <v>Clothing</v>
      </c>
      <c r="P2583">
        <f>ROUND(Table1[[#This Row],[Sales Amount]],1)</f>
        <v>339.8</v>
      </c>
      <c r="Q2583">
        <f>Table1[[#This Row],[Quantity Sold]]</f>
        <v>19</v>
      </c>
      <c r="R2583">
        <f>Table1[[#This Row],[Discount (%)]]</f>
        <v>46</v>
      </c>
      <c r="S2583">
        <f>Table1[[#This Row],[Profit]]</f>
        <v>789.51</v>
      </c>
    </row>
    <row r="2584" spans="1:19" ht="13.8">
      <c r="A2584" s="1" t="s">
        <v>2542</v>
      </c>
      <c r="B2584" s="7">
        <v>47604</v>
      </c>
      <c r="C2584" s="2" t="s">
        <v>3943</v>
      </c>
      <c r="D2584" s="4" t="s">
        <v>1661</v>
      </c>
      <c r="E2584" s="1">
        <v>1609.51</v>
      </c>
      <c r="F2584" s="1">
        <v>47</v>
      </c>
      <c r="G2584" s="1">
        <v>35</v>
      </c>
      <c r="H2584" s="1">
        <v>1471.56</v>
      </c>
      <c r="L2584" t="str">
        <f t="shared" si="40"/>
        <v>c5f47748</v>
      </c>
      <c r="M2584" s="7">
        <v>47604</v>
      </c>
      <c r="N2584" t="str">
        <f>PROPER(Table1[[#This Row],[Region]])</f>
        <v>East</v>
      </c>
      <c r="O2584" t="str">
        <f>PROPER(Table1[[#This Row],[Product Category]])</f>
        <v>Furniture</v>
      </c>
      <c r="P2584">
        <f>ROUND(Table1[[#This Row],[Sales Amount]],1)</f>
        <v>1609.5</v>
      </c>
      <c r="Q2584">
        <f>Table1[[#This Row],[Quantity Sold]]</f>
        <v>47</v>
      </c>
      <c r="R2584">
        <f>Table1[[#This Row],[Discount (%)]]</f>
        <v>35</v>
      </c>
      <c r="S2584">
        <f>Table1[[#This Row],[Profit]]</f>
        <v>1471.56</v>
      </c>
    </row>
    <row r="2585" spans="1:19" ht="13.8">
      <c r="A2585" s="1" t="s">
        <v>2543</v>
      </c>
      <c r="B2585" s="7">
        <v>47605</v>
      </c>
      <c r="C2585" s="2" t="s">
        <v>3943</v>
      </c>
      <c r="D2585" s="4" t="s">
        <v>1661</v>
      </c>
      <c r="E2585" s="1">
        <v>3767.19</v>
      </c>
      <c r="F2585" s="1">
        <v>27</v>
      </c>
      <c r="G2585" s="1">
        <v>36</v>
      </c>
      <c r="H2585" s="1">
        <v>1199.24</v>
      </c>
      <c r="L2585" t="str">
        <f t="shared" si="40"/>
        <v>af91b041</v>
      </c>
      <c r="M2585" s="7">
        <v>47605</v>
      </c>
      <c r="N2585" t="str">
        <f>PROPER(Table1[[#This Row],[Region]])</f>
        <v>East</v>
      </c>
      <c r="O2585" t="str">
        <f>PROPER(Table1[[#This Row],[Product Category]])</f>
        <v>Furniture</v>
      </c>
      <c r="P2585">
        <f>ROUND(Table1[[#This Row],[Sales Amount]],1)</f>
        <v>3767.2</v>
      </c>
      <c r="Q2585">
        <f>Table1[[#This Row],[Quantity Sold]]</f>
        <v>27</v>
      </c>
      <c r="R2585">
        <f>Table1[[#This Row],[Discount (%)]]</f>
        <v>36</v>
      </c>
      <c r="S2585">
        <f>Table1[[#This Row],[Profit]]</f>
        <v>1199.24</v>
      </c>
    </row>
    <row r="2586" spans="1:19" ht="13.8">
      <c r="A2586" s="1" t="s">
        <v>2544</v>
      </c>
      <c r="B2586" s="7">
        <v>47606</v>
      </c>
      <c r="C2586" s="2" t="s">
        <v>3944</v>
      </c>
      <c r="D2586" s="4" t="s">
        <v>92</v>
      </c>
      <c r="E2586" s="1">
        <v>2960.04</v>
      </c>
      <c r="F2586" s="1">
        <v>45</v>
      </c>
      <c r="G2586" s="1">
        <v>50</v>
      </c>
      <c r="H2586" s="1">
        <v>1294.22</v>
      </c>
      <c r="L2586" t="str">
        <f t="shared" si="40"/>
        <v>dd9c707b</v>
      </c>
      <c r="M2586" s="7">
        <v>47606</v>
      </c>
      <c r="N2586" t="str">
        <f>PROPER(Table1[[#This Row],[Region]])</f>
        <v>South</v>
      </c>
      <c r="O2586" t="str">
        <f>PROPER(Table1[[#This Row],[Product Category]])</f>
        <v>Groceries</v>
      </c>
      <c r="P2586">
        <f>ROUND(Table1[[#This Row],[Sales Amount]],1)</f>
        <v>2960</v>
      </c>
      <c r="Q2586">
        <f>Table1[[#This Row],[Quantity Sold]]</f>
        <v>45</v>
      </c>
      <c r="R2586">
        <f>Table1[[#This Row],[Discount (%)]]</f>
        <v>50</v>
      </c>
      <c r="S2586">
        <f>Table1[[#This Row],[Profit]]</f>
        <v>1294.22</v>
      </c>
    </row>
    <row r="2587" spans="1:19" ht="13.8">
      <c r="A2587" s="1" t="s">
        <v>2545</v>
      </c>
      <c r="B2587" s="7">
        <v>47607</v>
      </c>
      <c r="C2587" s="2" t="s">
        <v>3941</v>
      </c>
      <c r="D2587" s="4" t="s">
        <v>92</v>
      </c>
      <c r="E2587" s="1">
        <v>1156.53</v>
      </c>
      <c r="F2587" s="1">
        <v>21</v>
      </c>
      <c r="G2587" s="1">
        <v>48</v>
      </c>
      <c r="H2587" s="1">
        <v>264.91000000000003</v>
      </c>
      <c r="L2587" t="str">
        <f t="shared" si="40"/>
        <v>d3e29f28</v>
      </c>
      <c r="M2587" s="7">
        <v>47607</v>
      </c>
      <c r="N2587" t="str">
        <f>PROPER(Table1[[#This Row],[Region]])</f>
        <v>North</v>
      </c>
      <c r="O2587" t="str">
        <f>PROPER(Table1[[#This Row],[Product Category]])</f>
        <v>Groceries</v>
      </c>
      <c r="P2587">
        <f>ROUND(Table1[[#This Row],[Sales Amount]],1)</f>
        <v>1156.5</v>
      </c>
      <c r="Q2587">
        <f>Table1[[#This Row],[Quantity Sold]]</f>
        <v>21</v>
      </c>
      <c r="R2587">
        <f>Table1[[#This Row],[Discount (%)]]</f>
        <v>48</v>
      </c>
      <c r="S2587">
        <f>Table1[[#This Row],[Profit]]</f>
        <v>264.91000000000003</v>
      </c>
    </row>
    <row r="2588" spans="1:19" ht="13.8">
      <c r="A2588" s="1" t="s">
        <v>2546</v>
      </c>
      <c r="B2588" s="7">
        <v>47608</v>
      </c>
      <c r="C2588" s="2" t="s">
        <v>3943</v>
      </c>
      <c r="D2588" s="4" t="s">
        <v>1661</v>
      </c>
      <c r="E2588" s="1">
        <v>4357.16</v>
      </c>
      <c r="F2588" s="1">
        <v>19</v>
      </c>
      <c r="G2588" s="1">
        <v>15</v>
      </c>
      <c r="H2588" s="1">
        <v>49</v>
      </c>
      <c r="L2588" t="str">
        <f t="shared" si="40"/>
        <v>fc8f5b85</v>
      </c>
      <c r="M2588" s="7">
        <v>47608</v>
      </c>
      <c r="N2588" t="str">
        <f>PROPER(Table1[[#This Row],[Region]])</f>
        <v>East</v>
      </c>
      <c r="O2588" t="str">
        <f>PROPER(Table1[[#This Row],[Product Category]])</f>
        <v>Furniture</v>
      </c>
      <c r="P2588">
        <f>ROUND(Table1[[#This Row],[Sales Amount]],1)</f>
        <v>4357.2</v>
      </c>
      <c r="Q2588">
        <f>Table1[[#This Row],[Quantity Sold]]</f>
        <v>19</v>
      </c>
      <c r="R2588">
        <f>Table1[[#This Row],[Discount (%)]]</f>
        <v>15</v>
      </c>
      <c r="S2588">
        <f>Table1[[#This Row],[Profit]]</f>
        <v>49</v>
      </c>
    </row>
    <row r="2589" spans="1:19" ht="13.8">
      <c r="A2589" s="1" t="s">
        <v>2547</v>
      </c>
      <c r="B2589" s="7">
        <v>47609</v>
      </c>
      <c r="C2589" s="2" t="s">
        <v>3942</v>
      </c>
      <c r="D2589" s="4" t="s">
        <v>1661</v>
      </c>
      <c r="E2589" s="1">
        <v>2129.77</v>
      </c>
      <c r="F2589" s="1">
        <v>43</v>
      </c>
      <c r="G2589" s="1">
        <v>12</v>
      </c>
      <c r="H2589" s="1">
        <v>693.87</v>
      </c>
      <c r="L2589" t="str">
        <f t="shared" si="40"/>
        <v>83cae607</v>
      </c>
      <c r="M2589" s="7">
        <v>47609</v>
      </c>
      <c r="N2589" t="str">
        <f>PROPER(Table1[[#This Row],[Region]])</f>
        <v>West</v>
      </c>
      <c r="O2589" t="str">
        <f>PROPER(Table1[[#This Row],[Product Category]])</f>
        <v>Furniture</v>
      </c>
      <c r="P2589">
        <f>ROUND(Table1[[#This Row],[Sales Amount]],1)</f>
        <v>2129.8000000000002</v>
      </c>
      <c r="Q2589">
        <f>Table1[[#This Row],[Quantity Sold]]</f>
        <v>43</v>
      </c>
      <c r="R2589">
        <f>Table1[[#This Row],[Discount (%)]]</f>
        <v>12</v>
      </c>
      <c r="S2589">
        <f>Table1[[#This Row],[Profit]]</f>
        <v>693.87</v>
      </c>
    </row>
    <row r="2590" spans="1:19" ht="13.8">
      <c r="A2590" s="1" t="s">
        <v>2548</v>
      </c>
      <c r="B2590" s="7">
        <v>47610</v>
      </c>
      <c r="C2590" s="2" t="s">
        <v>3944</v>
      </c>
      <c r="D2590" s="4" t="s">
        <v>1489</v>
      </c>
      <c r="E2590" s="1">
        <v>3808.53</v>
      </c>
      <c r="F2590" s="1">
        <v>33</v>
      </c>
      <c r="G2590" s="1">
        <v>9</v>
      </c>
      <c r="H2590" s="1">
        <v>1207.24</v>
      </c>
      <c r="L2590" t="str">
        <f t="shared" si="40"/>
        <v>01a04b25</v>
      </c>
      <c r="M2590" s="7">
        <v>47610</v>
      </c>
      <c r="N2590" t="str">
        <f>PROPER(Table1[[#This Row],[Region]])</f>
        <v>South</v>
      </c>
      <c r="O2590" t="str">
        <f>PROPER(Table1[[#This Row],[Product Category]])</f>
        <v>Clothing</v>
      </c>
      <c r="P2590">
        <f>ROUND(Table1[[#This Row],[Sales Amount]],1)</f>
        <v>3808.5</v>
      </c>
      <c r="Q2590">
        <f>Table1[[#This Row],[Quantity Sold]]</f>
        <v>33</v>
      </c>
      <c r="R2590">
        <f>Table1[[#This Row],[Discount (%)]]</f>
        <v>9</v>
      </c>
      <c r="S2590">
        <f>Table1[[#This Row],[Profit]]</f>
        <v>1207.24</v>
      </c>
    </row>
    <row r="2591" spans="1:19" ht="13.8">
      <c r="A2591" s="1" t="s">
        <v>2549</v>
      </c>
      <c r="B2591" s="7">
        <v>47611</v>
      </c>
      <c r="C2591" s="2" t="s">
        <v>3944</v>
      </c>
      <c r="D2591" s="4" t="s">
        <v>3946</v>
      </c>
      <c r="E2591" s="1">
        <v>2169.5300000000002</v>
      </c>
      <c r="F2591" s="1">
        <v>32</v>
      </c>
      <c r="G2591" s="1">
        <v>28</v>
      </c>
      <c r="H2591" s="1">
        <v>1614.51</v>
      </c>
      <c r="L2591" t="str">
        <f t="shared" si="40"/>
        <v>58905bba</v>
      </c>
      <c r="M2591" s="7">
        <v>47611</v>
      </c>
      <c r="N2591" t="str">
        <f>PROPER(Table1[[#This Row],[Region]])</f>
        <v>South</v>
      </c>
      <c r="O2591" t="str">
        <f>PROPER(Table1[[#This Row],[Product Category]])</f>
        <v>Electronics</v>
      </c>
      <c r="P2591">
        <f>ROUND(Table1[[#This Row],[Sales Amount]],1)</f>
        <v>2169.5</v>
      </c>
      <c r="Q2591">
        <f>Table1[[#This Row],[Quantity Sold]]</f>
        <v>32</v>
      </c>
      <c r="R2591">
        <f>Table1[[#This Row],[Discount (%)]]</f>
        <v>28</v>
      </c>
      <c r="S2591">
        <f>Table1[[#This Row],[Profit]]</f>
        <v>1614.51</v>
      </c>
    </row>
    <row r="2592" spans="1:19" ht="13.8">
      <c r="A2592" s="1" t="s">
        <v>2550</v>
      </c>
      <c r="B2592" s="7">
        <v>47612</v>
      </c>
      <c r="C2592" s="2" t="s">
        <v>3943</v>
      </c>
      <c r="D2592" s="4" t="s">
        <v>1661</v>
      </c>
      <c r="E2592" s="1">
        <v>3503.99</v>
      </c>
      <c r="F2592" s="1">
        <v>3</v>
      </c>
      <c r="G2592" s="1">
        <v>39</v>
      </c>
      <c r="H2592" s="1">
        <v>934.36</v>
      </c>
      <c r="L2592" t="str">
        <f t="shared" si="40"/>
        <v>3bb282db</v>
      </c>
      <c r="M2592" s="7">
        <v>47612</v>
      </c>
      <c r="N2592" t="str">
        <f>PROPER(Table1[[#This Row],[Region]])</f>
        <v>East</v>
      </c>
      <c r="O2592" t="str">
        <f>PROPER(Table1[[#This Row],[Product Category]])</f>
        <v>Furniture</v>
      </c>
      <c r="P2592">
        <f>ROUND(Table1[[#This Row],[Sales Amount]],1)</f>
        <v>3504</v>
      </c>
      <c r="Q2592">
        <f>Table1[[#This Row],[Quantity Sold]]</f>
        <v>3</v>
      </c>
      <c r="R2592">
        <f>Table1[[#This Row],[Discount (%)]]</f>
        <v>39</v>
      </c>
      <c r="S2592">
        <f>Table1[[#This Row],[Profit]]</f>
        <v>934.36</v>
      </c>
    </row>
    <row r="2593" spans="1:19" ht="13.8">
      <c r="A2593" s="1" t="s">
        <v>2551</v>
      </c>
      <c r="B2593" s="7">
        <v>47613</v>
      </c>
      <c r="C2593" s="2" t="s">
        <v>3941</v>
      </c>
      <c r="D2593" s="4" t="s">
        <v>3945</v>
      </c>
      <c r="E2593" s="1">
        <v>2297.71</v>
      </c>
      <c r="F2593" s="1">
        <v>50</v>
      </c>
      <c r="G2593" s="1">
        <v>10</v>
      </c>
      <c r="H2593" s="1">
        <v>70.75</v>
      </c>
      <c r="L2593" t="str">
        <f t="shared" si="40"/>
        <v>5739c2d9</v>
      </c>
      <c r="M2593" s="7">
        <v>47613</v>
      </c>
      <c r="N2593" t="str">
        <f>PROPER(Table1[[#This Row],[Region]])</f>
        <v>North</v>
      </c>
      <c r="O2593" t="str">
        <f>PROPER(Table1[[#This Row],[Product Category]])</f>
        <v>Sports</v>
      </c>
      <c r="P2593">
        <f>ROUND(Table1[[#This Row],[Sales Amount]],1)</f>
        <v>2297.6999999999998</v>
      </c>
      <c r="Q2593">
        <f>Table1[[#This Row],[Quantity Sold]]</f>
        <v>50</v>
      </c>
      <c r="R2593">
        <f>Table1[[#This Row],[Discount (%)]]</f>
        <v>10</v>
      </c>
      <c r="S2593">
        <f>Table1[[#This Row],[Profit]]</f>
        <v>70.75</v>
      </c>
    </row>
    <row r="2594" spans="1:19" ht="13.8">
      <c r="A2594" s="1" t="s">
        <v>2552</v>
      </c>
      <c r="B2594" s="7">
        <v>47614</v>
      </c>
      <c r="C2594" s="2" t="s">
        <v>3942</v>
      </c>
      <c r="D2594" s="4" t="s">
        <v>1489</v>
      </c>
      <c r="E2594" s="1">
        <v>4438.7700000000004</v>
      </c>
      <c r="F2594" s="1">
        <v>9</v>
      </c>
      <c r="G2594" s="1">
        <v>39</v>
      </c>
      <c r="H2594" s="1">
        <v>668.96</v>
      </c>
      <c r="L2594" t="str">
        <f t="shared" si="40"/>
        <v>3cd29b68</v>
      </c>
      <c r="M2594" s="7">
        <v>47614</v>
      </c>
      <c r="N2594" t="str">
        <f>PROPER(Table1[[#This Row],[Region]])</f>
        <v>West</v>
      </c>
      <c r="O2594" t="str">
        <f>PROPER(Table1[[#This Row],[Product Category]])</f>
        <v>Clothing</v>
      </c>
      <c r="P2594">
        <f>ROUND(Table1[[#This Row],[Sales Amount]],1)</f>
        <v>4438.8</v>
      </c>
      <c r="Q2594">
        <f>Table1[[#This Row],[Quantity Sold]]</f>
        <v>9</v>
      </c>
      <c r="R2594">
        <f>Table1[[#This Row],[Discount (%)]]</f>
        <v>39</v>
      </c>
      <c r="S2594">
        <f>Table1[[#This Row],[Profit]]</f>
        <v>668.96</v>
      </c>
    </row>
    <row r="2595" spans="1:19" ht="13.8">
      <c r="A2595" s="1" t="s">
        <v>2553</v>
      </c>
      <c r="B2595" s="7">
        <v>47615</v>
      </c>
      <c r="C2595" s="2" t="s">
        <v>3942</v>
      </c>
      <c r="D2595" s="4" t="s">
        <v>1661</v>
      </c>
      <c r="E2595" s="1">
        <v>3549.99</v>
      </c>
      <c r="F2595" s="1">
        <v>26</v>
      </c>
      <c r="G2595" s="1">
        <v>50</v>
      </c>
      <c r="H2595" s="1">
        <v>781.93</v>
      </c>
      <c r="L2595" t="str">
        <f t="shared" si="40"/>
        <v>cabae629</v>
      </c>
      <c r="M2595" s="7">
        <v>47615</v>
      </c>
      <c r="N2595" t="str">
        <f>PROPER(Table1[[#This Row],[Region]])</f>
        <v>West</v>
      </c>
      <c r="O2595" t="str">
        <f>PROPER(Table1[[#This Row],[Product Category]])</f>
        <v>Furniture</v>
      </c>
      <c r="P2595">
        <f>ROUND(Table1[[#This Row],[Sales Amount]],1)</f>
        <v>3550</v>
      </c>
      <c r="Q2595">
        <f>Table1[[#This Row],[Quantity Sold]]</f>
        <v>26</v>
      </c>
      <c r="R2595">
        <f>Table1[[#This Row],[Discount (%)]]</f>
        <v>50</v>
      </c>
      <c r="S2595">
        <f>Table1[[#This Row],[Profit]]</f>
        <v>781.93</v>
      </c>
    </row>
    <row r="2596" spans="1:19" ht="13.8">
      <c r="A2596" s="1" t="s">
        <v>2554</v>
      </c>
      <c r="B2596" s="7">
        <v>47616</v>
      </c>
      <c r="C2596" s="2" t="s">
        <v>3941</v>
      </c>
      <c r="D2596" s="4" t="s">
        <v>3946</v>
      </c>
      <c r="E2596" s="1">
        <v>2295.79</v>
      </c>
      <c r="F2596" s="1">
        <v>43</v>
      </c>
      <c r="G2596" s="1">
        <v>36</v>
      </c>
      <c r="H2596" s="1">
        <v>287.11</v>
      </c>
      <c r="L2596" t="str">
        <f t="shared" si="40"/>
        <v>d70ea8dd</v>
      </c>
      <c r="M2596" s="7">
        <v>47616</v>
      </c>
      <c r="N2596" t="str">
        <f>PROPER(Table1[[#This Row],[Region]])</f>
        <v>North</v>
      </c>
      <c r="O2596" t="str">
        <f>PROPER(Table1[[#This Row],[Product Category]])</f>
        <v>Electronics</v>
      </c>
      <c r="P2596">
        <f>ROUND(Table1[[#This Row],[Sales Amount]],1)</f>
        <v>2295.8000000000002</v>
      </c>
      <c r="Q2596">
        <f>Table1[[#This Row],[Quantity Sold]]</f>
        <v>43</v>
      </c>
      <c r="R2596">
        <f>Table1[[#This Row],[Discount (%)]]</f>
        <v>36</v>
      </c>
      <c r="S2596">
        <f>Table1[[#This Row],[Profit]]</f>
        <v>287.11</v>
      </c>
    </row>
    <row r="2597" spans="1:19" ht="13.8">
      <c r="A2597" s="1" t="s">
        <v>2555</v>
      </c>
      <c r="B2597" s="7">
        <v>47617</v>
      </c>
      <c r="C2597" s="2" t="s">
        <v>3942</v>
      </c>
      <c r="D2597" s="4" t="s">
        <v>92</v>
      </c>
      <c r="E2597" s="1">
        <v>2163.67</v>
      </c>
      <c r="F2597" s="1">
        <v>39</v>
      </c>
      <c r="G2597" s="1">
        <v>20</v>
      </c>
      <c r="H2597" s="1">
        <v>1599.54</v>
      </c>
      <c r="L2597" t="str">
        <f t="shared" si="40"/>
        <v>17403d83</v>
      </c>
      <c r="M2597" s="7">
        <v>47617</v>
      </c>
      <c r="N2597" t="str">
        <f>PROPER(Table1[[#This Row],[Region]])</f>
        <v>West</v>
      </c>
      <c r="O2597" t="str">
        <f>PROPER(Table1[[#This Row],[Product Category]])</f>
        <v>Groceries</v>
      </c>
      <c r="P2597">
        <f>ROUND(Table1[[#This Row],[Sales Amount]],1)</f>
        <v>2163.6999999999998</v>
      </c>
      <c r="Q2597">
        <f>Table1[[#This Row],[Quantity Sold]]</f>
        <v>39</v>
      </c>
      <c r="R2597">
        <f>Table1[[#This Row],[Discount (%)]]</f>
        <v>20</v>
      </c>
      <c r="S2597">
        <f>Table1[[#This Row],[Profit]]</f>
        <v>1599.54</v>
      </c>
    </row>
    <row r="2598" spans="1:19" ht="13.8">
      <c r="A2598" s="1" t="s">
        <v>2556</v>
      </c>
      <c r="B2598" s="7">
        <v>47618</v>
      </c>
      <c r="C2598" s="2" t="s">
        <v>3941</v>
      </c>
      <c r="D2598" s="4" t="s">
        <v>3946</v>
      </c>
      <c r="E2598" s="1">
        <v>4061.24</v>
      </c>
      <c r="F2598" s="1">
        <v>26</v>
      </c>
      <c r="G2598" s="1">
        <v>34</v>
      </c>
      <c r="H2598" s="1">
        <v>96.83</v>
      </c>
      <c r="L2598" t="str">
        <f t="shared" si="40"/>
        <v>ffb1b354</v>
      </c>
      <c r="M2598" s="7">
        <v>47618</v>
      </c>
      <c r="N2598" t="str">
        <f>PROPER(Table1[[#This Row],[Region]])</f>
        <v>North</v>
      </c>
      <c r="O2598" t="str">
        <f>PROPER(Table1[[#This Row],[Product Category]])</f>
        <v>Electronics</v>
      </c>
      <c r="P2598">
        <f>ROUND(Table1[[#This Row],[Sales Amount]],1)</f>
        <v>4061.2</v>
      </c>
      <c r="Q2598">
        <f>Table1[[#This Row],[Quantity Sold]]</f>
        <v>26</v>
      </c>
      <c r="R2598">
        <f>Table1[[#This Row],[Discount (%)]]</f>
        <v>34</v>
      </c>
      <c r="S2598">
        <f>Table1[[#This Row],[Profit]]</f>
        <v>96.83</v>
      </c>
    </row>
    <row r="2599" spans="1:19" ht="13.8">
      <c r="A2599" s="1" t="s">
        <v>2558</v>
      </c>
      <c r="B2599" s="7">
        <v>47619</v>
      </c>
      <c r="C2599" s="2" t="s">
        <v>3944</v>
      </c>
      <c r="D2599" s="4" t="s">
        <v>1489</v>
      </c>
      <c r="E2599" s="1">
        <v>3781.91</v>
      </c>
      <c r="F2599" s="1">
        <v>3</v>
      </c>
      <c r="G2599" s="1">
        <v>17</v>
      </c>
      <c r="H2599" s="1">
        <v>1785.77</v>
      </c>
      <c r="L2599" t="str">
        <f t="shared" si="40"/>
        <v>0c24dc1f</v>
      </c>
      <c r="M2599" s="7">
        <v>47619</v>
      </c>
      <c r="N2599" t="str">
        <f>PROPER(Table1[[#This Row],[Region]])</f>
        <v>South</v>
      </c>
      <c r="O2599" t="str">
        <f>PROPER(Table1[[#This Row],[Product Category]])</f>
        <v>Clothing</v>
      </c>
      <c r="P2599">
        <f>ROUND(Table1[[#This Row],[Sales Amount]],1)</f>
        <v>3781.9</v>
      </c>
      <c r="Q2599">
        <f>Table1[[#This Row],[Quantity Sold]]</f>
        <v>3</v>
      </c>
      <c r="R2599">
        <f>Table1[[#This Row],[Discount (%)]]</f>
        <v>17</v>
      </c>
      <c r="S2599">
        <f>Table1[[#This Row],[Profit]]</f>
        <v>1785.77</v>
      </c>
    </row>
    <row r="2600" spans="1:19" ht="13.8">
      <c r="A2600" s="1" t="s">
        <v>2559</v>
      </c>
      <c r="B2600" s="7">
        <v>47620</v>
      </c>
      <c r="C2600" s="2" t="s">
        <v>3943</v>
      </c>
      <c r="D2600" s="4" t="s">
        <v>1661</v>
      </c>
      <c r="E2600" s="1">
        <v>2172.9299999999998</v>
      </c>
      <c r="F2600" s="1">
        <v>42</v>
      </c>
      <c r="G2600" s="1">
        <v>5</v>
      </c>
      <c r="H2600" s="1">
        <v>1875.39</v>
      </c>
      <c r="L2600" t="str">
        <f t="shared" si="40"/>
        <v>6380649b</v>
      </c>
      <c r="M2600" s="7">
        <v>47620</v>
      </c>
      <c r="N2600" t="str">
        <f>PROPER(Table1[[#This Row],[Region]])</f>
        <v>East</v>
      </c>
      <c r="O2600" t="str">
        <f>PROPER(Table1[[#This Row],[Product Category]])</f>
        <v>Furniture</v>
      </c>
      <c r="P2600">
        <f>ROUND(Table1[[#This Row],[Sales Amount]],1)</f>
        <v>2172.9</v>
      </c>
      <c r="Q2600">
        <f>Table1[[#This Row],[Quantity Sold]]</f>
        <v>42</v>
      </c>
      <c r="R2600">
        <f>Table1[[#This Row],[Discount (%)]]</f>
        <v>5</v>
      </c>
      <c r="S2600">
        <f>Table1[[#This Row],[Profit]]</f>
        <v>1875.39</v>
      </c>
    </row>
    <row r="2601" spans="1:19" ht="13.8">
      <c r="A2601" s="1" t="s">
        <v>2560</v>
      </c>
      <c r="B2601" s="7">
        <v>47621</v>
      </c>
      <c r="C2601" s="2" t="s">
        <v>3941</v>
      </c>
      <c r="D2601" s="4" t="s">
        <v>3946</v>
      </c>
      <c r="E2601" s="1">
        <v>4836.29</v>
      </c>
      <c r="F2601" s="1">
        <v>1</v>
      </c>
      <c r="G2601" s="1">
        <v>49</v>
      </c>
      <c r="H2601" s="1">
        <v>851.48</v>
      </c>
      <c r="L2601" t="str">
        <f t="shared" si="40"/>
        <v>0dc1c9e2</v>
      </c>
      <c r="M2601" s="7">
        <v>47621</v>
      </c>
      <c r="N2601" t="str">
        <f>PROPER(Table1[[#This Row],[Region]])</f>
        <v>North</v>
      </c>
      <c r="O2601" t="str">
        <f>PROPER(Table1[[#This Row],[Product Category]])</f>
        <v>Electronics</v>
      </c>
      <c r="P2601">
        <f>ROUND(Table1[[#This Row],[Sales Amount]],1)</f>
        <v>4836.3</v>
      </c>
      <c r="Q2601">
        <f>Table1[[#This Row],[Quantity Sold]]</f>
        <v>1</v>
      </c>
      <c r="R2601">
        <f>Table1[[#This Row],[Discount (%)]]</f>
        <v>49</v>
      </c>
      <c r="S2601">
        <f>Table1[[#This Row],[Profit]]</f>
        <v>851.48</v>
      </c>
    </row>
    <row r="2602" spans="1:19" ht="13.8">
      <c r="A2602" s="1" t="s">
        <v>2561</v>
      </c>
      <c r="B2602" s="7">
        <v>47622</v>
      </c>
      <c r="C2602" s="2" t="s">
        <v>3941</v>
      </c>
      <c r="D2602" s="4" t="s">
        <v>3946</v>
      </c>
      <c r="E2602" s="1">
        <v>3749.6</v>
      </c>
      <c r="F2602" s="1">
        <v>47</v>
      </c>
      <c r="G2602" s="1">
        <v>1</v>
      </c>
      <c r="H2602" s="1">
        <v>1685.38</v>
      </c>
      <c r="L2602" t="str">
        <f t="shared" si="40"/>
        <v>2b0481ac</v>
      </c>
      <c r="M2602" s="7">
        <v>47622</v>
      </c>
      <c r="N2602" t="str">
        <f>PROPER(Table1[[#This Row],[Region]])</f>
        <v>North</v>
      </c>
      <c r="O2602" t="str">
        <f>PROPER(Table1[[#This Row],[Product Category]])</f>
        <v>Electronics</v>
      </c>
      <c r="P2602">
        <f>ROUND(Table1[[#This Row],[Sales Amount]],1)</f>
        <v>3749.6</v>
      </c>
      <c r="Q2602">
        <f>Table1[[#This Row],[Quantity Sold]]</f>
        <v>47</v>
      </c>
      <c r="R2602">
        <f>Table1[[#This Row],[Discount (%)]]</f>
        <v>1</v>
      </c>
      <c r="S2602">
        <f>Table1[[#This Row],[Profit]]</f>
        <v>1685.38</v>
      </c>
    </row>
    <row r="2603" spans="1:19" ht="13.8">
      <c r="A2603" s="1" t="s">
        <v>2562</v>
      </c>
      <c r="B2603" s="7">
        <v>47623</v>
      </c>
      <c r="C2603" s="2" t="s">
        <v>3943</v>
      </c>
      <c r="D2603" s="4" t="s">
        <v>1489</v>
      </c>
      <c r="E2603" s="1">
        <v>2578.61</v>
      </c>
      <c r="F2603" s="1">
        <v>21</v>
      </c>
      <c r="G2603" s="1">
        <v>1</v>
      </c>
      <c r="H2603" s="1">
        <v>1268.44</v>
      </c>
      <c r="L2603" t="str">
        <f t="shared" si="40"/>
        <v>393051dc</v>
      </c>
      <c r="M2603" s="7">
        <v>47623</v>
      </c>
      <c r="N2603" t="str">
        <f>PROPER(Table1[[#This Row],[Region]])</f>
        <v>East</v>
      </c>
      <c r="O2603" t="str">
        <f>PROPER(Table1[[#This Row],[Product Category]])</f>
        <v>Clothing</v>
      </c>
      <c r="P2603">
        <f>ROUND(Table1[[#This Row],[Sales Amount]],1)</f>
        <v>2578.6</v>
      </c>
      <c r="Q2603">
        <f>Table1[[#This Row],[Quantity Sold]]</f>
        <v>21</v>
      </c>
      <c r="R2603">
        <f>Table1[[#This Row],[Discount (%)]]</f>
        <v>1</v>
      </c>
      <c r="S2603">
        <f>Table1[[#This Row],[Profit]]</f>
        <v>1268.44</v>
      </c>
    </row>
    <row r="2604" spans="1:19" ht="13.8">
      <c r="A2604" s="1" t="s">
        <v>2563</v>
      </c>
      <c r="B2604" s="7">
        <v>47624</v>
      </c>
      <c r="C2604" s="2" t="s">
        <v>3943</v>
      </c>
      <c r="D2604" s="4" t="s">
        <v>92</v>
      </c>
      <c r="E2604" s="1">
        <v>3329.8</v>
      </c>
      <c r="F2604" s="1">
        <v>8</v>
      </c>
      <c r="G2604" s="1">
        <v>1</v>
      </c>
      <c r="H2604" s="1">
        <v>448.93</v>
      </c>
      <c r="L2604" t="str">
        <f t="shared" si="40"/>
        <v>75d7196b</v>
      </c>
      <c r="M2604" s="7">
        <v>47624</v>
      </c>
      <c r="N2604" t="str">
        <f>PROPER(Table1[[#This Row],[Region]])</f>
        <v>East</v>
      </c>
      <c r="O2604" t="str">
        <f>PROPER(Table1[[#This Row],[Product Category]])</f>
        <v>Groceries</v>
      </c>
      <c r="P2604">
        <f>ROUND(Table1[[#This Row],[Sales Amount]],1)</f>
        <v>3329.8</v>
      </c>
      <c r="Q2604">
        <f>Table1[[#This Row],[Quantity Sold]]</f>
        <v>8</v>
      </c>
      <c r="R2604">
        <f>Table1[[#This Row],[Discount (%)]]</f>
        <v>1</v>
      </c>
      <c r="S2604">
        <f>Table1[[#This Row],[Profit]]</f>
        <v>448.93</v>
      </c>
    </row>
    <row r="2605" spans="1:19" ht="13.8">
      <c r="A2605" s="1" t="s">
        <v>2564</v>
      </c>
      <c r="B2605" s="7">
        <v>47625</v>
      </c>
      <c r="C2605" s="2" t="s">
        <v>3943</v>
      </c>
      <c r="D2605" s="4" t="s">
        <v>3945</v>
      </c>
      <c r="E2605" s="1">
        <v>4765.8999999999996</v>
      </c>
      <c r="F2605" s="1">
        <v>44</v>
      </c>
      <c r="G2605" s="1">
        <v>18</v>
      </c>
      <c r="H2605" s="1">
        <v>700.52</v>
      </c>
      <c r="L2605" t="str">
        <f t="shared" si="40"/>
        <v>d25d00d8</v>
      </c>
      <c r="M2605" s="7">
        <v>47625</v>
      </c>
      <c r="N2605" t="str">
        <f>PROPER(Table1[[#This Row],[Region]])</f>
        <v>East</v>
      </c>
      <c r="O2605" t="str">
        <f>PROPER(Table1[[#This Row],[Product Category]])</f>
        <v>Sports</v>
      </c>
      <c r="P2605">
        <f>ROUND(Table1[[#This Row],[Sales Amount]],1)</f>
        <v>4765.8999999999996</v>
      </c>
      <c r="Q2605">
        <f>Table1[[#This Row],[Quantity Sold]]</f>
        <v>44</v>
      </c>
      <c r="R2605">
        <f>Table1[[#This Row],[Discount (%)]]</f>
        <v>18</v>
      </c>
      <c r="S2605">
        <f>Table1[[#This Row],[Profit]]</f>
        <v>700.52</v>
      </c>
    </row>
    <row r="2606" spans="1:19" ht="13.8">
      <c r="A2606" s="1" t="s">
        <v>2565</v>
      </c>
      <c r="B2606" s="7">
        <v>47626</v>
      </c>
      <c r="C2606" s="2" t="s">
        <v>3942</v>
      </c>
      <c r="D2606" s="4" t="s">
        <v>3945</v>
      </c>
      <c r="E2606" s="1">
        <v>2868.24</v>
      </c>
      <c r="F2606" s="1">
        <v>44</v>
      </c>
      <c r="G2606" s="1">
        <v>32</v>
      </c>
      <c r="H2606" s="1">
        <v>557.86</v>
      </c>
      <c r="L2606" t="str">
        <f t="shared" si="40"/>
        <v>d688b484</v>
      </c>
      <c r="M2606" s="7">
        <v>47626</v>
      </c>
      <c r="N2606" t="str">
        <f>PROPER(Table1[[#This Row],[Region]])</f>
        <v>West</v>
      </c>
      <c r="O2606" t="str">
        <f>PROPER(Table1[[#This Row],[Product Category]])</f>
        <v>Sports</v>
      </c>
      <c r="P2606">
        <f>ROUND(Table1[[#This Row],[Sales Amount]],1)</f>
        <v>2868.2</v>
      </c>
      <c r="Q2606">
        <f>Table1[[#This Row],[Quantity Sold]]</f>
        <v>44</v>
      </c>
      <c r="R2606">
        <f>Table1[[#This Row],[Discount (%)]]</f>
        <v>32</v>
      </c>
      <c r="S2606">
        <f>Table1[[#This Row],[Profit]]</f>
        <v>557.86</v>
      </c>
    </row>
    <row r="2607" spans="1:19" ht="13.8">
      <c r="A2607" s="1" t="s">
        <v>2566</v>
      </c>
      <c r="B2607" s="7">
        <v>47627</v>
      </c>
      <c r="C2607" s="2" t="s">
        <v>3944</v>
      </c>
      <c r="D2607" s="4" t="s">
        <v>92</v>
      </c>
      <c r="E2607" s="1">
        <v>212.13</v>
      </c>
      <c r="F2607" s="1">
        <v>49</v>
      </c>
      <c r="G2607" s="1">
        <v>28</v>
      </c>
      <c r="H2607" s="1">
        <v>1430.39</v>
      </c>
      <c r="L2607" t="str">
        <f t="shared" si="40"/>
        <v>8ff4bfac</v>
      </c>
      <c r="M2607" s="7">
        <v>47627</v>
      </c>
      <c r="N2607" t="str">
        <f>PROPER(Table1[[#This Row],[Region]])</f>
        <v>South</v>
      </c>
      <c r="O2607" t="str">
        <f>PROPER(Table1[[#This Row],[Product Category]])</f>
        <v>Groceries</v>
      </c>
      <c r="P2607">
        <f>ROUND(Table1[[#This Row],[Sales Amount]],1)</f>
        <v>212.1</v>
      </c>
      <c r="Q2607">
        <f>Table1[[#This Row],[Quantity Sold]]</f>
        <v>49</v>
      </c>
      <c r="R2607">
        <f>Table1[[#This Row],[Discount (%)]]</f>
        <v>28</v>
      </c>
      <c r="S2607">
        <f>Table1[[#This Row],[Profit]]</f>
        <v>1430.39</v>
      </c>
    </row>
    <row r="2608" spans="1:19" ht="13.8">
      <c r="A2608" s="1" t="s">
        <v>2567</v>
      </c>
      <c r="B2608" s="7">
        <v>47628</v>
      </c>
      <c r="C2608" s="2" t="s">
        <v>3941</v>
      </c>
      <c r="D2608" s="4" t="s">
        <v>3945</v>
      </c>
      <c r="E2608" s="1">
        <v>3946.66</v>
      </c>
      <c r="F2608" s="1">
        <v>47</v>
      </c>
      <c r="G2608" s="1">
        <v>29</v>
      </c>
      <c r="H2608" s="1">
        <v>571.86</v>
      </c>
      <c r="L2608" t="str">
        <f t="shared" si="40"/>
        <v>9aed9f12</v>
      </c>
      <c r="M2608" s="7">
        <v>47628</v>
      </c>
      <c r="N2608" t="str">
        <f>PROPER(Table1[[#This Row],[Region]])</f>
        <v>North</v>
      </c>
      <c r="O2608" t="str">
        <f>PROPER(Table1[[#This Row],[Product Category]])</f>
        <v>Sports</v>
      </c>
      <c r="P2608">
        <f>ROUND(Table1[[#This Row],[Sales Amount]],1)</f>
        <v>3946.7</v>
      </c>
      <c r="Q2608">
        <f>Table1[[#This Row],[Quantity Sold]]</f>
        <v>47</v>
      </c>
      <c r="R2608">
        <f>Table1[[#This Row],[Discount (%)]]</f>
        <v>29</v>
      </c>
      <c r="S2608">
        <f>Table1[[#This Row],[Profit]]</f>
        <v>571.86</v>
      </c>
    </row>
    <row r="2609" spans="1:19" ht="13.8">
      <c r="A2609" s="1" t="s">
        <v>2568</v>
      </c>
      <c r="B2609" s="7">
        <v>47629</v>
      </c>
      <c r="C2609" s="2" t="s">
        <v>3942</v>
      </c>
      <c r="D2609" s="4" t="s">
        <v>3946</v>
      </c>
      <c r="E2609" s="1">
        <v>1445.4</v>
      </c>
      <c r="F2609" s="1">
        <v>30</v>
      </c>
      <c r="G2609" s="1">
        <v>17</v>
      </c>
      <c r="H2609" s="1">
        <v>810.21</v>
      </c>
      <c r="L2609" t="str">
        <f t="shared" si="40"/>
        <v>17dcc387</v>
      </c>
      <c r="M2609" s="7">
        <v>47629</v>
      </c>
      <c r="N2609" t="str">
        <f>PROPER(Table1[[#This Row],[Region]])</f>
        <v>West</v>
      </c>
      <c r="O2609" t="str">
        <f>PROPER(Table1[[#This Row],[Product Category]])</f>
        <v>Electronics</v>
      </c>
      <c r="P2609">
        <f>ROUND(Table1[[#This Row],[Sales Amount]],1)</f>
        <v>1445.4</v>
      </c>
      <c r="Q2609">
        <f>Table1[[#This Row],[Quantity Sold]]</f>
        <v>30</v>
      </c>
      <c r="R2609">
        <f>Table1[[#This Row],[Discount (%)]]</f>
        <v>17</v>
      </c>
      <c r="S2609">
        <f>Table1[[#This Row],[Profit]]</f>
        <v>810.21</v>
      </c>
    </row>
    <row r="2610" spans="1:19" ht="13.8">
      <c r="A2610" s="1" t="s">
        <v>2569</v>
      </c>
      <c r="B2610" s="7">
        <v>47630</v>
      </c>
      <c r="C2610" s="2" t="s">
        <v>3944</v>
      </c>
      <c r="D2610" s="4" t="s">
        <v>3945</v>
      </c>
      <c r="E2610" s="1">
        <v>469.91</v>
      </c>
      <c r="F2610" s="1">
        <v>42</v>
      </c>
      <c r="G2610" s="1">
        <v>31</v>
      </c>
      <c r="H2610" s="1">
        <v>273.12</v>
      </c>
      <c r="L2610" t="str">
        <f t="shared" si="40"/>
        <v>bd70a9af</v>
      </c>
      <c r="M2610" s="7">
        <v>47630</v>
      </c>
      <c r="N2610" t="str">
        <f>PROPER(Table1[[#This Row],[Region]])</f>
        <v>South</v>
      </c>
      <c r="O2610" t="str">
        <f>PROPER(Table1[[#This Row],[Product Category]])</f>
        <v>Sports</v>
      </c>
      <c r="P2610">
        <f>ROUND(Table1[[#This Row],[Sales Amount]],1)</f>
        <v>469.9</v>
      </c>
      <c r="Q2610">
        <f>Table1[[#This Row],[Quantity Sold]]</f>
        <v>42</v>
      </c>
      <c r="R2610">
        <f>Table1[[#This Row],[Discount (%)]]</f>
        <v>31</v>
      </c>
      <c r="S2610">
        <f>Table1[[#This Row],[Profit]]</f>
        <v>273.12</v>
      </c>
    </row>
    <row r="2611" spans="1:19" ht="13.8">
      <c r="A2611" s="1" t="s">
        <v>2570</v>
      </c>
      <c r="B2611" s="7">
        <v>47631</v>
      </c>
      <c r="C2611" s="2" t="s">
        <v>3943</v>
      </c>
      <c r="D2611" s="4" t="s">
        <v>3945</v>
      </c>
      <c r="E2611" s="1">
        <v>1376.39</v>
      </c>
      <c r="F2611" s="1">
        <v>24</v>
      </c>
      <c r="G2611" s="1">
        <v>23</v>
      </c>
      <c r="H2611" s="1">
        <v>1553.63</v>
      </c>
      <c r="L2611" t="str">
        <f t="shared" si="40"/>
        <v>7c4b1a1e</v>
      </c>
      <c r="M2611" s="7">
        <v>47631</v>
      </c>
      <c r="N2611" t="str">
        <f>PROPER(Table1[[#This Row],[Region]])</f>
        <v>East</v>
      </c>
      <c r="O2611" t="str">
        <f>PROPER(Table1[[#This Row],[Product Category]])</f>
        <v>Sports</v>
      </c>
      <c r="P2611">
        <f>ROUND(Table1[[#This Row],[Sales Amount]],1)</f>
        <v>1376.4</v>
      </c>
      <c r="Q2611">
        <f>Table1[[#This Row],[Quantity Sold]]</f>
        <v>24</v>
      </c>
      <c r="R2611">
        <f>Table1[[#This Row],[Discount (%)]]</f>
        <v>23</v>
      </c>
      <c r="S2611">
        <f>Table1[[#This Row],[Profit]]</f>
        <v>1553.63</v>
      </c>
    </row>
    <row r="2612" spans="1:19" ht="13.8">
      <c r="A2612" s="1" t="s">
        <v>2571</v>
      </c>
      <c r="B2612" s="7">
        <v>47632</v>
      </c>
      <c r="C2612" s="2" t="s">
        <v>3943</v>
      </c>
      <c r="D2612" s="4" t="s">
        <v>1661</v>
      </c>
      <c r="E2612" s="1">
        <v>1711.62</v>
      </c>
      <c r="F2612" s="1">
        <v>22</v>
      </c>
      <c r="G2612" s="1">
        <v>27</v>
      </c>
      <c r="H2612" s="1">
        <v>489.41</v>
      </c>
      <c r="L2612" t="str">
        <f t="shared" si="40"/>
        <v>d1a57606</v>
      </c>
      <c r="M2612" s="7">
        <v>47632</v>
      </c>
      <c r="N2612" t="str">
        <f>PROPER(Table1[[#This Row],[Region]])</f>
        <v>East</v>
      </c>
      <c r="O2612" t="str">
        <f>PROPER(Table1[[#This Row],[Product Category]])</f>
        <v>Furniture</v>
      </c>
      <c r="P2612">
        <f>ROUND(Table1[[#This Row],[Sales Amount]],1)</f>
        <v>1711.6</v>
      </c>
      <c r="Q2612">
        <f>Table1[[#This Row],[Quantity Sold]]</f>
        <v>22</v>
      </c>
      <c r="R2612">
        <f>Table1[[#This Row],[Discount (%)]]</f>
        <v>27</v>
      </c>
      <c r="S2612">
        <f>Table1[[#This Row],[Profit]]</f>
        <v>489.41</v>
      </c>
    </row>
    <row r="2613" spans="1:19" ht="13.8">
      <c r="A2613" s="1" t="s">
        <v>2572</v>
      </c>
      <c r="B2613" s="7">
        <v>47633</v>
      </c>
      <c r="C2613" s="2" t="s">
        <v>3942</v>
      </c>
      <c r="D2613" s="4" t="s">
        <v>92</v>
      </c>
      <c r="E2613" s="1">
        <v>1918.82</v>
      </c>
      <c r="F2613" s="1">
        <v>17</v>
      </c>
      <c r="G2613" s="1">
        <v>50</v>
      </c>
      <c r="H2613" s="1">
        <v>1389.47</v>
      </c>
      <c r="L2613" t="str">
        <f t="shared" si="40"/>
        <v>bea509fa</v>
      </c>
      <c r="M2613" s="7">
        <v>47633</v>
      </c>
      <c r="N2613" t="str">
        <f>PROPER(Table1[[#This Row],[Region]])</f>
        <v>West</v>
      </c>
      <c r="O2613" t="str">
        <f>PROPER(Table1[[#This Row],[Product Category]])</f>
        <v>Groceries</v>
      </c>
      <c r="P2613">
        <f>ROUND(Table1[[#This Row],[Sales Amount]],1)</f>
        <v>1918.8</v>
      </c>
      <c r="Q2613">
        <f>Table1[[#This Row],[Quantity Sold]]</f>
        <v>17</v>
      </c>
      <c r="R2613">
        <f>Table1[[#This Row],[Discount (%)]]</f>
        <v>50</v>
      </c>
      <c r="S2613">
        <f>Table1[[#This Row],[Profit]]</f>
        <v>1389.47</v>
      </c>
    </row>
    <row r="2614" spans="1:19" ht="13.8">
      <c r="A2614" s="1" t="s">
        <v>2573</v>
      </c>
      <c r="B2614" s="7">
        <v>47634</v>
      </c>
      <c r="C2614" s="2" t="s">
        <v>3943</v>
      </c>
      <c r="D2614" s="4" t="s">
        <v>1489</v>
      </c>
      <c r="E2614" s="1">
        <v>4873.47</v>
      </c>
      <c r="F2614" s="1">
        <v>28</v>
      </c>
      <c r="G2614" s="1">
        <v>12</v>
      </c>
      <c r="H2614" s="1">
        <v>1685.1</v>
      </c>
      <c r="L2614" t="str">
        <f t="shared" si="40"/>
        <v>33f71d7f</v>
      </c>
      <c r="M2614" s="7">
        <v>47634</v>
      </c>
      <c r="N2614" t="str">
        <f>PROPER(Table1[[#This Row],[Region]])</f>
        <v>East</v>
      </c>
      <c r="O2614" t="str">
        <f>PROPER(Table1[[#This Row],[Product Category]])</f>
        <v>Clothing</v>
      </c>
      <c r="P2614">
        <f>ROUND(Table1[[#This Row],[Sales Amount]],1)</f>
        <v>4873.5</v>
      </c>
      <c r="Q2614">
        <f>Table1[[#This Row],[Quantity Sold]]</f>
        <v>28</v>
      </c>
      <c r="R2614">
        <f>Table1[[#This Row],[Discount (%)]]</f>
        <v>12</v>
      </c>
      <c r="S2614">
        <f>Table1[[#This Row],[Profit]]</f>
        <v>1685.1</v>
      </c>
    </row>
    <row r="2615" spans="1:19" ht="13.8">
      <c r="A2615" s="1" t="s">
        <v>2574</v>
      </c>
      <c r="B2615" s="7">
        <v>47635</v>
      </c>
      <c r="C2615" s="2" t="s">
        <v>3944</v>
      </c>
      <c r="D2615" s="4" t="s">
        <v>3946</v>
      </c>
      <c r="E2615" s="1">
        <v>3403.29</v>
      </c>
      <c r="F2615" s="1">
        <v>17</v>
      </c>
      <c r="G2615" s="1">
        <v>29</v>
      </c>
      <c r="H2615" s="1">
        <v>980.91</v>
      </c>
      <c r="L2615" t="str">
        <f t="shared" si="40"/>
        <v>05f2a758</v>
      </c>
      <c r="M2615" s="7">
        <v>47635</v>
      </c>
      <c r="N2615" t="str">
        <f>PROPER(Table1[[#This Row],[Region]])</f>
        <v>South</v>
      </c>
      <c r="O2615" t="str">
        <f>PROPER(Table1[[#This Row],[Product Category]])</f>
        <v>Electronics</v>
      </c>
      <c r="P2615">
        <f>ROUND(Table1[[#This Row],[Sales Amount]],1)</f>
        <v>3403.3</v>
      </c>
      <c r="Q2615">
        <f>Table1[[#This Row],[Quantity Sold]]</f>
        <v>17</v>
      </c>
      <c r="R2615">
        <f>Table1[[#This Row],[Discount (%)]]</f>
        <v>29</v>
      </c>
      <c r="S2615">
        <f>Table1[[#This Row],[Profit]]</f>
        <v>980.91</v>
      </c>
    </row>
    <row r="2616" spans="1:19" ht="13.8">
      <c r="A2616" s="1" t="s">
        <v>2575</v>
      </c>
      <c r="B2616" s="7">
        <v>47636</v>
      </c>
      <c r="C2616" s="2" t="s">
        <v>3943</v>
      </c>
      <c r="D2616" s="4" t="s">
        <v>92</v>
      </c>
      <c r="E2616" s="1">
        <v>1330.97</v>
      </c>
      <c r="F2616" s="1">
        <v>42</v>
      </c>
      <c r="G2616" s="1">
        <v>50</v>
      </c>
      <c r="H2616" s="1">
        <v>1749.97</v>
      </c>
      <c r="L2616" t="str">
        <f t="shared" si="40"/>
        <v>e716eaa0</v>
      </c>
      <c r="M2616" s="7">
        <v>47636</v>
      </c>
      <c r="N2616" t="str">
        <f>PROPER(Table1[[#This Row],[Region]])</f>
        <v>East</v>
      </c>
      <c r="O2616" t="str">
        <f>PROPER(Table1[[#This Row],[Product Category]])</f>
        <v>Groceries</v>
      </c>
      <c r="P2616">
        <f>ROUND(Table1[[#This Row],[Sales Amount]],1)</f>
        <v>1331</v>
      </c>
      <c r="Q2616">
        <f>Table1[[#This Row],[Quantity Sold]]</f>
        <v>42</v>
      </c>
      <c r="R2616">
        <f>Table1[[#This Row],[Discount (%)]]</f>
        <v>50</v>
      </c>
      <c r="S2616">
        <f>Table1[[#This Row],[Profit]]</f>
        <v>1749.97</v>
      </c>
    </row>
    <row r="2617" spans="1:19" ht="13.8">
      <c r="A2617" s="1" t="s">
        <v>2576</v>
      </c>
      <c r="B2617" s="7">
        <v>47637</v>
      </c>
      <c r="C2617" s="2" t="s">
        <v>3941</v>
      </c>
      <c r="D2617" s="4" t="s">
        <v>1489</v>
      </c>
      <c r="E2617" s="1">
        <v>3504.37</v>
      </c>
      <c r="F2617" s="1">
        <v>12</v>
      </c>
      <c r="G2617" s="1">
        <v>32</v>
      </c>
      <c r="H2617" s="1">
        <v>540.66</v>
      </c>
      <c r="L2617" t="str">
        <f t="shared" si="40"/>
        <v>04c62b5e</v>
      </c>
      <c r="M2617" s="7">
        <v>47637</v>
      </c>
      <c r="N2617" t="str">
        <f>PROPER(Table1[[#This Row],[Region]])</f>
        <v>North</v>
      </c>
      <c r="O2617" t="str">
        <f>PROPER(Table1[[#This Row],[Product Category]])</f>
        <v>Clothing</v>
      </c>
      <c r="P2617">
        <f>ROUND(Table1[[#This Row],[Sales Amount]],1)</f>
        <v>3504.4</v>
      </c>
      <c r="Q2617">
        <f>Table1[[#This Row],[Quantity Sold]]</f>
        <v>12</v>
      </c>
      <c r="R2617">
        <f>Table1[[#This Row],[Discount (%)]]</f>
        <v>32</v>
      </c>
      <c r="S2617">
        <f>Table1[[#This Row],[Profit]]</f>
        <v>540.66</v>
      </c>
    </row>
    <row r="2618" spans="1:19" ht="13.8">
      <c r="A2618" s="1" t="s">
        <v>2577</v>
      </c>
      <c r="B2618" s="7">
        <v>47638</v>
      </c>
      <c r="C2618" s="2" t="s">
        <v>3942</v>
      </c>
      <c r="D2618" s="4" t="s">
        <v>3946</v>
      </c>
      <c r="E2618" s="1">
        <v>1486.37</v>
      </c>
      <c r="F2618" s="1">
        <v>48</v>
      </c>
      <c r="G2618" s="1">
        <v>11</v>
      </c>
      <c r="H2618" s="1">
        <v>221.31</v>
      </c>
      <c r="L2618" t="str">
        <f t="shared" si="40"/>
        <v>7bd91fa4</v>
      </c>
      <c r="M2618" s="7">
        <v>47638</v>
      </c>
      <c r="N2618" t="str">
        <f>PROPER(Table1[[#This Row],[Region]])</f>
        <v>West</v>
      </c>
      <c r="O2618" t="str">
        <f>PROPER(Table1[[#This Row],[Product Category]])</f>
        <v>Electronics</v>
      </c>
      <c r="P2618">
        <f>ROUND(Table1[[#This Row],[Sales Amount]],1)</f>
        <v>1486.4</v>
      </c>
      <c r="Q2618">
        <f>Table1[[#This Row],[Quantity Sold]]</f>
        <v>48</v>
      </c>
      <c r="R2618">
        <f>Table1[[#This Row],[Discount (%)]]</f>
        <v>11</v>
      </c>
      <c r="S2618">
        <f>Table1[[#This Row],[Profit]]</f>
        <v>221.31</v>
      </c>
    </row>
    <row r="2619" spans="1:19" ht="13.8">
      <c r="A2619" s="1" t="s">
        <v>2578</v>
      </c>
      <c r="B2619" s="7">
        <v>47639</v>
      </c>
      <c r="C2619" s="2" t="s">
        <v>3944</v>
      </c>
      <c r="D2619" s="4" t="s">
        <v>1489</v>
      </c>
      <c r="E2619" s="1">
        <v>1336.28</v>
      </c>
      <c r="F2619" s="1">
        <v>9</v>
      </c>
      <c r="G2619" s="1">
        <v>37</v>
      </c>
      <c r="H2619" s="1">
        <v>745.19</v>
      </c>
      <c r="L2619" t="str">
        <f t="shared" si="40"/>
        <v>5336a59c</v>
      </c>
      <c r="M2619" s="7">
        <v>47639</v>
      </c>
      <c r="N2619" t="str">
        <f>PROPER(Table1[[#This Row],[Region]])</f>
        <v>South</v>
      </c>
      <c r="O2619" t="str">
        <f>PROPER(Table1[[#This Row],[Product Category]])</f>
        <v>Clothing</v>
      </c>
      <c r="P2619">
        <f>ROUND(Table1[[#This Row],[Sales Amount]],1)</f>
        <v>1336.3</v>
      </c>
      <c r="Q2619">
        <f>Table1[[#This Row],[Quantity Sold]]</f>
        <v>9</v>
      </c>
      <c r="R2619">
        <f>Table1[[#This Row],[Discount (%)]]</f>
        <v>37</v>
      </c>
      <c r="S2619">
        <f>Table1[[#This Row],[Profit]]</f>
        <v>745.19</v>
      </c>
    </row>
    <row r="2620" spans="1:19" ht="13.8">
      <c r="A2620" s="1" t="s">
        <v>2579</v>
      </c>
      <c r="B2620" s="7">
        <v>47640</v>
      </c>
      <c r="C2620" s="2" t="s">
        <v>3941</v>
      </c>
      <c r="D2620" s="4" t="s">
        <v>3945</v>
      </c>
      <c r="E2620" s="1">
        <v>4104.16</v>
      </c>
      <c r="F2620" s="1">
        <v>29</v>
      </c>
      <c r="G2620" s="1">
        <v>5</v>
      </c>
      <c r="H2620" s="1">
        <v>225.36</v>
      </c>
      <c r="L2620" t="str">
        <f t="shared" si="40"/>
        <v>54218d62</v>
      </c>
      <c r="M2620" s="7">
        <v>47640</v>
      </c>
      <c r="N2620" t="str">
        <f>PROPER(Table1[[#This Row],[Region]])</f>
        <v>North</v>
      </c>
      <c r="O2620" t="str">
        <f>PROPER(Table1[[#This Row],[Product Category]])</f>
        <v>Sports</v>
      </c>
      <c r="P2620">
        <f>ROUND(Table1[[#This Row],[Sales Amount]],1)</f>
        <v>4104.2</v>
      </c>
      <c r="Q2620">
        <f>Table1[[#This Row],[Quantity Sold]]</f>
        <v>29</v>
      </c>
      <c r="R2620">
        <f>Table1[[#This Row],[Discount (%)]]</f>
        <v>5</v>
      </c>
      <c r="S2620">
        <f>Table1[[#This Row],[Profit]]</f>
        <v>225.36</v>
      </c>
    </row>
    <row r="2621" spans="1:19" ht="13.8">
      <c r="A2621" s="1" t="s">
        <v>2580</v>
      </c>
      <c r="B2621" s="7">
        <v>47641</v>
      </c>
      <c r="C2621" s="2" t="s">
        <v>3941</v>
      </c>
      <c r="D2621" s="4" t="s">
        <v>1661</v>
      </c>
      <c r="E2621" s="1">
        <v>1602.49</v>
      </c>
      <c r="F2621" s="1">
        <v>44</v>
      </c>
      <c r="G2621" s="1">
        <v>31</v>
      </c>
      <c r="H2621" s="1">
        <v>1635.99</v>
      </c>
      <c r="L2621" t="str">
        <f t="shared" si="40"/>
        <v>dfca7f8f</v>
      </c>
      <c r="M2621" s="7">
        <v>47641</v>
      </c>
      <c r="N2621" t="str">
        <f>PROPER(Table1[[#This Row],[Region]])</f>
        <v>North</v>
      </c>
      <c r="O2621" t="str">
        <f>PROPER(Table1[[#This Row],[Product Category]])</f>
        <v>Furniture</v>
      </c>
      <c r="P2621">
        <f>ROUND(Table1[[#This Row],[Sales Amount]],1)</f>
        <v>1602.5</v>
      </c>
      <c r="Q2621">
        <f>Table1[[#This Row],[Quantity Sold]]</f>
        <v>44</v>
      </c>
      <c r="R2621">
        <f>Table1[[#This Row],[Discount (%)]]</f>
        <v>31</v>
      </c>
      <c r="S2621">
        <f>Table1[[#This Row],[Profit]]</f>
        <v>1635.99</v>
      </c>
    </row>
    <row r="2622" spans="1:19" ht="13.8">
      <c r="A2622" s="1" t="s">
        <v>2581</v>
      </c>
      <c r="B2622" s="7">
        <v>47642</v>
      </c>
      <c r="C2622" s="2" t="s">
        <v>3942</v>
      </c>
      <c r="D2622" s="4" t="s">
        <v>3946</v>
      </c>
      <c r="E2622" s="1">
        <v>446.96</v>
      </c>
      <c r="F2622" s="1">
        <v>42</v>
      </c>
      <c r="G2622" s="1">
        <v>29</v>
      </c>
      <c r="H2622" s="1">
        <v>312.42</v>
      </c>
      <c r="L2622" t="str">
        <f t="shared" si="40"/>
        <v>5ad4a807</v>
      </c>
      <c r="M2622" s="7">
        <v>47642</v>
      </c>
      <c r="N2622" t="str">
        <f>PROPER(Table1[[#This Row],[Region]])</f>
        <v>West</v>
      </c>
      <c r="O2622" t="str">
        <f>PROPER(Table1[[#This Row],[Product Category]])</f>
        <v>Electronics</v>
      </c>
      <c r="P2622">
        <f>ROUND(Table1[[#This Row],[Sales Amount]],1)</f>
        <v>447</v>
      </c>
      <c r="Q2622">
        <f>Table1[[#This Row],[Quantity Sold]]</f>
        <v>42</v>
      </c>
      <c r="R2622">
        <f>Table1[[#This Row],[Discount (%)]]</f>
        <v>29</v>
      </c>
      <c r="S2622">
        <f>Table1[[#This Row],[Profit]]</f>
        <v>312.42</v>
      </c>
    </row>
    <row r="2623" spans="1:19" ht="13.8">
      <c r="A2623" s="1" t="s">
        <v>2582</v>
      </c>
      <c r="B2623" s="7">
        <v>47643</v>
      </c>
      <c r="C2623" s="2" t="s">
        <v>3942</v>
      </c>
      <c r="D2623" s="4" t="s">
        <v>92</v>
      </c>
      <c r="E2623" s="1">
        <v>1863.13</v>
      </c>
      <c r="F2623" s="1">
        <v>2</v>
      </c>
      <c r="G2623" s="1">
        <v>41</v>
      </c>
      <c r="H2623" s="1">
        <v>347.02</v>
      </c>
      <c r="L2623" t="str">
        <f t="shared" si="40"/>
        <v>d2ca405a</v>
      </c>
      <c r="M2623" s="7">
        <v>47643</v>
      </c>
      <c r="N2623" t="str">
        <f>PROPER(Table1[[#This Row],[Region]])</f>
        <v>West</v>
      </c>
      <c r="O2623" t="str">
        <f>PROPER(Table1[[#This Row],[Product Category]])</f>
        <v>Groceries</v>
      </c>
      <c r="P2623">
        <f>ROUND(Table1[[#This Row],[Sales Amount]],1)</f>
        <v>1863.1</v>
      </c>
      <c r="Q2623">
        <f>Table1[[#This Row],[Quantity Sold]]</f>
        <v>2</v>
      </c>
      <c r="R2623">
        <f>Table1[[#This Row],[Discount (%)]]</f>
        <v>41</v>
      </c>
      <c r="S2623">
        <f>Table1[[#This Row],[Profit]]</f>
        <v>347.02</v>
      </c>
    </row>
    <row r="2624" spans="1:19" ht="13.8">
      <c r="A2624" s="1" t="s">
        <v>2583</v>
      </c>
      <c r="B2624" s="7">
        <v>47644</v>
      </c>
      <c r="C2624" s="2" t="s">
        <v>3943</v>
      </c>
      <c r="D2624" s="4" t="s">
        <v>1661</v>
      </c>
      <c r="E2624" s="1">
        <v>2858.02</v>
      </c>
      <c r="F2624" s="1">
        <v>50</v>
      </c>
      <c r="G2624" s="1">
        <v>11</v>
      </c>
      <c r="H2624" s="1">
        <v>1855.52</v>
      </c>
      <c r="L2624" t="str">
        <f t="shared" si="40"/>
        <v>c3c13648</v>
      </c>
      <c r="M2624" s="7">
        <v>47644</v>
      </c>
      <c r="N2624" t="str">
        <f>PROPER(Table1[[#This Row],[Region]])</f>
        <v>East</v>
      </c>
      <c r="O2624" t="str">
        <f>PROPER(Table1[[#This Row],[Product Category]])</f>
        <v>Furniture</v>
      </c>
      <c r="P2624">
        <f>ROUND(Table1[[#This Row],[Sales Amount]],1)</f>
        <v>2858</v>
      </c>
      <c r="Q2624">
        <f>Table1[[#This Row],[Quantity Sold]]</f>
        <v>50</v>
      </c>
      <c r="R2624">
        <f>Table1[[#This Row],[Discount (%)]]</f>
        <v>11</v>
      </c>
      <c r="S2624">
        <f>Table1[[#This Row],[Profit]]</f>
        <v>1855.52</v>
      </c>
    </row>
    <row r="2625" spans="1:19" ht="13.8">
      <c r="A2625" s="1" t="s">
        <v>2584</v>
      </c>
      <c r="B2625" s="7">
        <v>47645</v>
      </c>
      <c r="C2625" s="2" t="s">
        <v>3941</v>
      </c>
      <c r="D2625" s="4" t="s">
        <v>1661</v>
      </c>
      <c r="E2625" s="1">
        <v>1623.8</v>
      </c>
      <c r="F2625" s="1">
        <v>37</v>
      </c>
      <c r="G2625" s="1">
        <v>31</v>
      </c>
      <c r="H2625" s="1">
        <v>1830.14</v>
      </c>
      <c r="L2625" t="str">
        <f t="shared" si="40"/>
        <v>198104be</v>
      </c>
      <c r="M2625" s="7">
        <v>47645</v>
      </c>
      <c r="N2625" t="str">
        <f>PROPER(Table1[[#This Row],[Region]])</f>
        <v>North</v>
      </c>
      <c r="O2625" t="str">
        <f>PROPER(Table1[[#This Row],[Product Category]])</f>
        <v>Furniture</v>
      </c>
      <c r="P2625">
        <f>ROUND(Table1[[#This Row],[Sales Amount]],1)</f>
        <v>1623.8</v>
      </c>
      <c r="Q2625">
        <f>Table1[[#This Row],[Quantity Sold]]</f>
        <v>37</v>
      </c>
      <c r="R2625">
        <f>Table1[[#This Row],[Discount (%)]]</f>
        <v>31</v>
      </c>
      <c r="S2625">
        <f>Table1[[#This Row],[Profit]]</f>
        <v>1830.14</v>
      </c>
    </row>
    <row r="2626" spans="1:19" ht="13.8">
      <c r="A2626" s="1" t="s">
        <v>2585</v>
      </c>
      <c r="B2626" s="7">
        <v>47646</v>
      </c>
      <c r="C2626" s="2" t="s">
        <v>3942</v>
      </c>
      <c r="D2626" s="4" t="s">
        <v>3945</v>
      </c>
      <c r="E2626" s="1">
        <v>2712.66</v>
      </c>
      <c r="F2626" s="1">
        <v>5</v>
      </c>
      <c r="G2626" s="1">
        <v>18</v>
      </c>
      <c r="H2626" s="1">
        <v>1142.6300000000001</v>
      </c>
      <c r="L2626" t="str">
        <f t="shared" ref="L2626:L2689" si="41">TRIM(A2626)</f>
        <v>d0aa5c79</v>
      </c>
      <c r="M2626" s="7">
        <v>47646</v>
      </c>
      <c r="N2626" t="str">
        <f>PROPER(Table1[[#This Row],[Region]])</f>
        <v>West</v>
      </c>
      <c r="O2626" t="str">
        <f>PROPER(Table1[[#This Row],[Product Category]])</f>
        <v>Sports</v>
      </c>
      <c r="P2626">
        <f>ROUND(Table1[[#This Row],[Sales Amount]],1)</f>
        <v>2712.7</v>
      </c>
      <c r="Q2626">
        <f>Table1[[#This Row],[Quantity Sold]]</f>
        <v>5</v>
      </c>
      <c r="R2626">
        <f>Table1[[#This Row],[Discount (%)]]</f>
        <v>18</v>
      </c>
      <c r="S2626">
        <f>Table1[[#This Row],[Profit]]</f>
        <v>1142.6300000000001</v>
      </c>
    </row>
    <row r="2627" spans="1:19" ht="13.8">
      <c r="A2627" s="1" t="s">
        <v>2586</v>
      </c>
      <c r="B2627" s="7">
        <v>47647</v>
      </c>
      <c r="C2627" s="2" t="s">
        <v>3943</v>
      </c>
      <c r="D2627" s="4" t="s">
        <v>92</v>
      </c>
      <c r="E2627" s="1">
        <v>1224.67</v>
      </c>
      <c r="F2627" s="1">
        <v>42</v>
      </c>
      <c r="G2627" s="1">
        <v>21</v>
      </c>
      <c r="H2627" s="1">
        <v>1440.78</v>
      </c>
      <c r="L2627" t="str">
        <f t="shared" si="41"/>
        <v>b673cfa1</v>
      </c>
      <c r="M2627" s="7">
        <v>47647</v>
      </c>
      <c r="N2627" t="str">
        <f>PROPER(Table1[[#This Row],[Region]])</f>
        <v>East</v>
      </c>
      <c r="O2627" t="str">
        <f>PROPER(Table1[[#This Row],[Product Category]])</f>
        <v>Groceries</v>
      </c>
      <c r="P2627">
        <f>ROUND(Table1[[#This Row],[Sales Amount]],1)</f>
        <v>1224.7</v>
      </c>
      <c r="Q2627">
        <f>Table1[[#This Row],[Quantity Sold]]</f>
        <v>42</v>
      </c>
      <c r="R2627">
        <f>Table1[[#This Row],[Discount (%)]]</f>
        <v>21</v>
      </c>
      <c r="S2627">
        <f>Table1[[#This Row],[Profit]]</f>
        <v>1440.78</v>
      </c>
    </row>
    <row r="2628" spans="1:19" ht="13.8">
      <c r="A2628" s="1" t="s">
        <v>2587</v>
      </c>
      <c r="B2628" s="7">
        <v>47648</v>
      </c>
      <c r="C2628" s="2" t="s">
        <v>3943</v>
      </c>
      <c r="D2628" s="4" t="s">
        <v>3945</v>
      </c>
      <c r="E2628" s="1">
        <v>1975.39</v>
      </c>
      <c r="F2628" s="1">
        <v>1</v>
      </c>
      <c r="G2628" s="1">
        <v>34</v>
      </c>
      <c r="H2628" s="1">
        <v>283.7</v>
      </c>
      <c r="L2628" t="str">
        <f t="shared" si="41"/>
        <v>14840aed</v>
      </c>
      <c r="M2628" s="7">
        <v>47648</v>
      </c>
      <c r="N2628" t="str">
        <f>PROPER(Table1[[#This Row],[Region]])</f>
        <v>East</v>
      </c>
      <c r="O2628" t="str">
        <f>PROPER(Table1[[#This Row],[Product Category]])</f>
        <v>Sports</v>
      </c>
      <c r="P2628">
        <f>ROUND(Table1[[#This Row],[Sales Amount]],1)</f>
        <v>1975.4</v>
      </c>
      <c r="Q2628">
        <f>Table1[[#This Row],[Quantity Sold]]</f>
        <v>1</v>
      </c>
      <c r="R2628">
        <f>Table1[[#This Row],[Discount (%)]]</f>
        <v>34</v>
      </c>
      <c r="S2628">
        <f>Table1[[#This Row],[Profit]]</f>
        <v>283.7</v>
      </c>
    </row>
    <row r="2629" spans="1:19" ht="13.8">
      <c r="A2629" s="1" t="s">
        <v>2588</v>
      </c>
      <c r="B2629" s="7">
        <v>47649</v>
      </c>
      <c r="C2629" s="2" t="s">
        <v>3941</v>
      </c>
      <c r="D2629" s="4" t="s">
        <v>3945</v>
      </c>
      <c r="E2629" s="1">
        <v>3861.62</v>
      </c>
      <c r="F2629" s="1">
        <v>44</v>
      </c>
      <c r="G2629" s="1">
        <v>16</v>
      </c>
      <c r="H2629" s="1">
        <v>787.98</v>
      </c>
      <c r="L2629" t="str">
        <f t="shared" si="41"/>
        <v>e0406834</v>
      </c>
      <c r="M2629" s="7">
        <v>47649</v>
      </c>
      <c r="N2629" t="str">
        <f>PROPER(Table1[[#This Row],[Region]])</f>
        <v>North</v>
      </c>
      <c r="O2629" t="str">
        <f>PROPER(Table1[[#This Row],[Product Category]])</f>
        <v>Sports</v>
      </c>
      <c r="P2629">
        <f>ROUND(Table1[[#This Row],[Sales Amount]],1)</f>
        <v>3861.6</v>
      </c>
      <c r="Q2629">
        <f>Table1[[#This Row],[Quantity Sold]]</f>
        <v>44</v>
      </c>
      <c r="R2629">
        <f>Table1[[#This Row],[Discount (%)]]</f>
        <v>16</v>
      </c>
      <c r="S2629">
        <f>Table1[[#This Row],[Profit]]</f>
        <v>787.98</v>
      </c>
    </row>
    <row r="2630" spans="1:19" ht="13.8">
      <c r="A2630" s="1" t="s">
        <v>2589</v>
      </c>
      <c r="B2630" s="7">
        <v>47650</v>
      </c>
      <c r="C2630" s="2" t="s">
        <v>3941</v>
      </c>
      <c r="D2630" s="4" t="s">
        <v>3946</v>
      </c>
      <c r="E2630" s="1">
        <v>3182.09</v>
      </c>
      <c r="F2630" s="1">
        <v>20</v>
      </c>
      <c r="G2630" s="1">
        <v>11</v>
      </c>
      <c r="H2630" s="1">
        <v>1253.18</v>
      </c>
      <c r="L2630" t="str">
        <f t="shared" si="41"/>
        <v>877c2947</v>
      </c>
      <c r="M2630" s="7">
        <v>47650</v>
      </c>
      <c r="N2630" t="str">
        <f>PROPER(Table1[[#This Row],[Region]])</f>
        <v>North</v>
      </c>
      <c r="O2630" t="str">
        <f>PROPER(Table1[[#This Row],[Product Category]])</f>
        <v>Electronics</v>
      </c>
      <c r="P2630">
        <f>ROUND(Table1[[#This Row],[Sales Amount]],1)</f>
        <v>3182.1</v>
      </c>
      <c r="Q2630">
        <f>Table1[[#This Row],[Quantity Sold]]</f>
        <v>20</v>
      </c>
      <c r="R2630">
        <f>Table1[[#This Row],[Discount (%)]]</f>
        <v>11</v>
      </c>
      <c r="S2630">
        <f>Table1[[#This Row],[Profit]]</f>
        <v>1253.18</v>
      </c>
    </row>
    <row r="2631" spans="1:19" ht="13.8">
      <c r="A2631" s="1" t="s">
        <v>2590</v>
      </c>
      <c r="B2631" s="7">
        <v>47651</v>
      </c>
      <c r="C2631" s="2" t="s">
        <v>3941</v>
      </c>
      <c r="D2631" s="4" t="s">
        <v>3946</v>
      </c>
      <c r="E2631" s="1">
        <v>3127.95</v>
      </c>
      <c r="F2631" s="1">
        <v>21</v>
      </c>
      <c r="G2631" s="1">
        <v>31</v>
      </c>
      <c r="H2631" s="1">
        <v>1271.6199999999999</v>
      </c>
      <c r="L2631" t="str">
        <f t="shared" si="41"/>
        <v>e03fe41c</v>
      </c>
      <c r="M2631" s="7">
        <v>47651</v>
      </c>
      <c r="N2631" t="str">
        <f>PROPER(Table1[[#This Row],[Region]])</f>
        <v>North</v>
      </c>
      <c r="O2631" t="str">
        <f>PROPER(Table1[[#This Row],[Product Category]])</f>
        <v>Electronics</v>
      </c>
      <c r="P2631">
        <f>ROUND(Table1[[#This Row],[Sales Amount]],1)</f>
        <v>3128</v>
      </c>
      <c r="Q2631">
        <f>Table1[[#This Row],[Quantity Sold]]</f>
        <v>21</v>
      </c>
      <c r="R2631">
        <f>Table1[[#This Row],[Discount (%)]]</f>
        <v>31</v>
      </c>
      <c r="S2631">
        <f>Table1[[#This Row],[Profit]]</f>
        <v>1271.6199999999999</v>
      </c>
    </row>
    <row r="2632" spans="1:19" ht="13.8">
      <c r="A2632" s="1" t="s">
        <v>2591</v>
      </c>
      <c r="B2632" s="7">
        <v>47652</v>
      </c>
      <c r="C2632" s="2" t="s">
        <v>3941</v>
      </c>
      <c r="D2632" s="4" t="s">
        <v>92</v>
      </c>
      <c r="E2632" s="1">
        <v>776.68</v>
      </c>
      <c r="F2632" s="1">
        <v>13</v>
      </c>
      <c r="G2632" s="1">
        <v>0</v>
      </c>
      <c r="H2632" s="1">
        <v>954.28</v>
      </c>
      <c r="L2632" t="str">
        <f t="shared" si="41"/>
        <v>30255cff</v>
      </c>
      <c r="M2632" s="7">
        <v>47652</v>
      </c>
      <c r="N2632" t="str">
        <f>PROPER(Table1[[#This Row],[Region]])</f>
        <v>North</v>
      </c>
      <c r="O2632" t="str">
        <f>PROPER(Table1[[#This Row],[Product Category]])</f>
        <v>Groceries</v>
      </c>
      <c r="P2632">
        <f>ROUND(Table1[[#This Row],[Sales Amount]],1)</f>
        <v>776.7</v>
      </c>
      <c r="Q2632">
        <f>Table1[[#This Row],[Quantity Sold]]</f>
        <v>13</v>
      </c>
      <c r="R2632">
        <f>Table1[[#This Row],[Discount (%)]]</f>
        <v>0</v>
      </c>
      <c r="S2632">
        <f>Table1[[#This Row],[Profit]]</f>
        <v>954.28</v>
      </c>
    </row>
    <row r="2633" spans="1:19" ht="13.8">
      <c r="A2633" s="1" t="s">
        <v>2592</v>
      </c>
      <c r="B2633" s="7">
        <v>47653</v>
      </c>
      <c r="C2633" s="2" t="s">
        <v>3943</v>
      </c>
      <c r="D2633" s="4" t="s">
        <v>3946</v>
      </c>
      <c r="E2633" s="1">
        <v>2993.4</v>
      </c>
      <c r="F2633" s="1">
        <v>6</v>
      </c>
      <c r="G2633" s="1">
        <v>22</v>
      </c>
      <c r="H2633" s="1">
        <v>940.95</v>
      </c>
      <c r="L2633" t="str">
        <f t="shared" si="41"/>
        <v>66aa260b</v>
      </c>
      <c r="M2633" s="7">
        <v>47653</v>
      </c>
      <c r="N2633" t="str">
        <f>PROPER(Table1[[#This Row],[Region]])</f>
        <v>East</v>
      </c>
      <c r="O2633" t="str">
        <f>PROPER(Table1[[#This Row],[Product Category]])</f>
        <v>Electronics</v>
      </c>
      <c r="P2633">
        <f>ROUND(Table1[[#This Row],[Sales Amount]],1)</f>
        <v>2993.4</v>
      </c>
      <c r="Q2633">
        <f>Table1[[#This Row],[Quantity Sold]]</f>
        <v>6</v>
      </c>
      <c r="R2633">
        <f>Table1[[#This Row],[Discount (%)]]</f>
        <v>22</v>
      </c>
      <c r="S2633">
        <f>Table1[[#This Row],[Profit]]</f>
        <v>940.95</v>
      </c>
    </row>
    <row r="2634" spans="1:19" ht="13.8">
      <c r="A2634" s="1" t="s">
        <v>2593</v>
      </c>
      <c r="B2634" s="7">
        <v>47654</v>
      </c>
      <c r="C2634" s="2" t="s">
        <v>3942</v>
      </c>
      <c r="D2634" s="4" t="s">
        <v>3945</v>
      </c>
      <c r="E2634" s="1">
        <v>1735.56</v>
      </c>
      <c r="F2634" s="1">
        <v>2</v>
      </c>
      <c r="G2634" s="1">
        <v>48</v>
      </c>
      <c r="H2634" s="1">
        <v>1530.86</v>
      </c>
      <c r="L2634" t="str">
        <f t="shared" si="41"/>
        <v>dd9d8946</v>
      </c>
      <c r="M2634" s="7">
        <v>47654</v>
      </c>
      <c r="N2634" t="str">
        <f>PROPER(Table1[[#This Row],[Region]])</f>
        <v>West</v>
      </c>
      <c r="O2634" t="str">
        <f>PROPER(Table1[[#This Row],[Product Category]])</f>
        <v>Sports</v>
      </c>
      <c r="P2634">
        <f>ROUND(Table1[[#This Row],[Sales Amount]],1)</f>
        <v>1735.6</v>
      </c>
      <c r="Q2634">
        <f>Table1[[#This Row],[Quantity Sold]]</f>
        <v>2</v>
      </c>
      <c r="R2634">
        <f>Table1[[#This Row],[Discount (%)]]</f>
        <v>48</v>
      </c>
      <c r="S2634">
        <f>Table1[[#This Row],[Profit]]</f>
        <v>1530.86</v>
      </c>
    </row>
    <row r="2635" spans="1:19" ht="13.8">
      <c r="A2635" s="1" t="s">
        <v>2594</v>
      </c>
      <c r="B2635" s="7">
        <v>47655</v>
      </c>
      <c r="C2635" s="2" t="s">
        <v>3942</v>
      </c>
      <c r="D2635" s="4" t="s">
        <v>92</v>
      </c>
      <c r="E2635" s="1">
        <v>502.29</v>
      </c>
      <c r="F2635" s="1">
        <v>11</v>
      </c>
      <c r="G2635" s="1">
        <v>41</v>
      </c>
      <c r="H2635" s="1">
        <v>979.82</v>
      </c>
      <c r="L2635" t="str">
        <f t="shared" si="41"/>
        <v>b74dde3b</v>
      </c>
      <c r="M2635" s="7">
        <v>47655</v>
      </c>
      <c r="N2635" t="str">
        <f>PROPER(Table1[[#This Row],[Region]])</f>
        <v>West</v>
      </c>
      <c r="O2635" t="str">
        <f>PROPER(Table1[[#This Row],[Product Category]])</f>
        <v>Groceries</v>
      </c>
      <c r="P2635">
        <f>ROUND(Table1[[#This Row],[Sales Amount]],1)</f>
        <v>502.3</v>
      </c>
      <c r="Q2635">
        <f>Table1[[#This Row],[Quantity Sold]]</f>
        <v>11</v>
      </c>
      <c r="R2635">
        <f>Table1[[#This Row],[Discount (%)]]</f>
        <v>41</v>
      </c>
      <c r="S2635">
        <f>Table1[[#This Row],[Profit]]</f>
        <v>979.82</v>
      </c>
    </row>
    <row r="2636" spans="1:19" ht="13.8">
      <c r="A2636" s="1" t="s">
        <v>2595</v>
      </c>
      <c r="B2636" s="7">
        <v>47656</v>
      </c>
      <c r="C2636" s="2" t="s">
        <v>3943</v>
      </c>
      <c r="D2636" s="4" t="s">
        <v>1489</v>
      </c>
      <c r="E2636" s="1">
        <v>4996.1899999999996</v>
      </c>
      <c r="F2636" s="1">
        <v>6</v>
      </c>
      <c r="G2636" s="1">
        <v>27</v>
      </c>
      <c r="H2636" s="1">
        <v>303.77999999999997</v>
      </c>
      <c r="L2636" t="str">
        <f t="shared" si="41"/>
        <v>e62f108f</v>
      </c>
      <c r="M2636" s="7">
        <v>47656</v>
      </c>
      <c r="N2636" t="str">
        <f>PROPER(Table1[[#This Row],[Region]])</f>
        <v>East</v>
      </c>
      <c r="O2636" t="str">
        <f>PROPER(Table1[[#This Row],[Product Category]])</f>
        <v>Clothing</v>
      </c>
      <c r="P2636">
        <f>ROUND(Table1[[#This Row],[Sales Amount]],1)</f>
        <v>4996.2</v>
      </c>
      <c r="Q2636">
        <f>Table1[[#This Row],[Quantity Sold]]</f>
        <v>6</v>
      </c>
      <c r="R2636">
        <f>Table1[[#This Row],[Discount (%)]]</f>
        <v>27</v>
      </c>
      <c r="S2636">
        <f>Table1[[#This Row],[Profit]]</f>
        <v>303.77999999999997</v>
      </c>
    </row>
    <row r="2637" spans="1:19" ht="13.8">
      <c r="A2637" s="1" t="s">
        <v>2596</v>
      </c>
      <c r="B2637" s="7">
        <v>47657</v>
      </c>
      <c r="C2637" s="2" t="s">
        <v>3943</v>
      </c>
      <c r="D2637" s="4" t="s">
        <v>92</v>
      </c>
      <c r="E2637" s="1">
        <v>4568.8599999999997</v>
      </c>
      <c r="F2637" s="1">
        <v>41</v>
      </c>
      <c r="G2637" s="1">
        <v>1</v>
      </c>
      <c r="H2637" s="1">
        <v>1669.55</v>
      </c>
      <c r="L2637" t="str">
        <f t="shared" si="41"/>
        <v>9c6d4089</v>
      </c>
      <c r="M2637" s="7">
        <v>47657</v>
      </c>
      <c r="N2637" t="str">
        <f>PROPER(Table1[[#This Row],[Region]])</f>
        <v>East</v>
      </c>
      <c r="O2637" t="str">
        <f>PROPER(Table1[[#This Row],[Product Category]])</f>
        <v>Groceries</v>
      </c>
      <c r="P2637">
        <f>ROUND(Table1[[#This Row],[Sales Amount]],1)</f>
        <v>4568.8999999999996</v>
      </c>
      <c r="Q2637">
        <f>Table1[[#This Row],[Quantity Sold]]</f>
        <v>41</v>
      </c>
      <c r="R2637">
        <f>Table1[[#This Row],[Discount (%)]]</f>
        <v>1</v>
      </c>
      <c r="S2637">
        <f>Table1[[#This Row],[Profit]]</f>
        <v>1669.55</v>
      </c>
    </row>
    <row r="2638" spans="1:19" ht="13.8">
      <c r="A2638" s="1" t="s">
        <v>2597</v>
      </c>
      <c r="B2638" s="7">
        <v>47658</v>
      </c>
      <c r="C2638" s="2" t="s">
        <v>3942</v>
      </c>
      <c r="D2638" s="4" t="s">
        <v>3945</v>
      </c>
      <c r="E2638" s="1">
        <v>3746.55</v>
      </c>
      <c r="F2638" s="1">
        <v>31</v>
      </c>
      <c r="G2638" s="1">
        <v>49</v>
      </c>
      <c r="H2638" s="1">
        <v>1831.95</v>
      </c>
      <c r="L2638" t="str">
        <f t="shared" si="41"/>
        <v>6207a6e5</v>
      </c>
      <c r="M2638" s="7">
        <v>47658</v>
      </c>
      <c r="N2638" t="str">
        <f>PROPER(Table1[[#This Row],[Region]])</f>
        <v>West</v>
      </c>
      <c r="O2638" t="str">
        <f>PROPER(Table1[[#This Row],[Product Category]])</f>
        <v>Sports</v>
      </c>
      <c r="P2638">
        <f>ROUND(Table1[[#This Row],[Sales Amount]],1)</f>
        <v>3746.6</v>
      </c>
      <c r="Q2638">
        <f>Table1[[#This Row],[Quantity Sold]]</f>
        <v>31</v>
      </c>
      <c r="R2638">
        <f>Table1[[#This Row],[Discount (%)]]</f>
        <v>49</v>
      </c>
      <c r="S2638">
        <f>Table1[[#This Row],[Profit]]</f>
        <v>1831.95</v>
      </c>
    </row>
    <row r="2639" spans="1:19" ht="13.8">
      <c r="A2639" s="1" t="s">
        <v>2598</v>
      </c>
      <c r="B2639" s="7">
        <v>47659</v>
      </c>
      <c r="C2639" s="2" t="s">
        <v>3944</v>
      </c>
      <c r="D2639" s="4" t="s">
        <v>3946</v>
      </c>
      <c r="E2639" s="1">
        <v>2145.4299999999998</v>
      </c>
      <c r="F2639" s="1">
        <v>20</v>
      </c>
      <c r="G2639" s="1">
        <v>15</v>
      </c>
      <c r="H2639" s="1">
        <v>643.80999999999995</v>
      </c>
      <c r="L2639" t="str">
        <f t="shared" si="41"/>
        <v>9cc0d104</v>
      </c>
      <c r="M2639" s="7">
        <v>47659</v>
      </c>
      <c r="N2639" t="str">
        <f>PROPER(Table1[[#This Row],[Region]])</f>
        <v>South</v>
      </c>
      <c r="O2639" t="str">
        <f>PROPER(Table1[[#This Row],[Product Category]])</f>
        <v>Electronics</v>
      </c>
      <c r="P2639">
        <f>ROUND(Table1[[#This Row],[Sales Amount]],1)</f>
        <v>2145.4</v>
      </c>
      <c r="Q2639">
        <f>Table1[[#This Row],[Quantity Sold]]</f>
        <v>20</v>
      </c>
      <c r="R2639">
        <f>Table1[[#This Row],[Discount (%)]]</f>
        <v>15</v>
      </c>
      <c r="S2639">
        <f>Table1[[#This Row],[Profit]]</f>
        <v>643.80999999999995</v>
      </c>
    </row>
    <row r="2640" spans="1:19" ht="13.8">
      <c r="A2640" s="5">
        <v>4.0679999999999998E+279</v>
      </c>
      <c r="B2640" s="7">
        <v>47660</v>
      </c>
      <c r="C2640" s="2" t="s">
        <v>3941</v>
      </c>
      <c r="D2640" s="4" t="s">
        <v>3946</v>
      </c>
      <c r="E2640" s="1">
        <v>2069.16</v>
      </c>
      <c r="F2640" s="1">
        <v>30</v>
      </c>
      <c r="G2640" s="1">
        <v>29</v>
      </c>
      <c r="H2640" s="1">
        <v>238.91</v>
      </c>
      <c r="L2640" t="str">
        <f t="shared" si="41"/>
        <v>4.068E+279</v>
      </c>
      <c r="M2640" s="7">
        <v>47660</v>
      </c>
      <c r="N2640" t="str">
        <f>PROPER(Table1[[#This Row],[Region]])</f>
        <v>North</v>
      </c>
      <c r="O2640" t="str">
        <f>PROPER(Table1[[#This Row],[Product Category]])</f>
        <v>Electronics</v>
      </c>
      <c r="P2640">
        <f>ROUND(Table1[[#This Row],[Sales Amount]],1)</f>
        <v>2069.1999999999998</v>
      </c>
      <c r="Q2640">
        <f>Table1[[#This Row],[Quantity Sold]]</f>
        <v>30</v>
      </c>
      <c r="R2640">
        <f>Table1[[#This Row],[Discount (%)]]</f>
        <v>29</v>
      </c>
      <c r="S2640">
        <f>Table1[[#This Row],[Profit]]</f>
        <v>238.91</v>
      </c>
    </row>
    <row r="2641" spans="1:19" ht="13.8">
      <c r="A2641" s="1" t="s">
        <v>2599</v>
      </c>
      <c r="B2641" s="7">
        <v>47661</v>
      </c>
      <c r="C2641" s="2" t="s">
        <v>3943</v>
      </c>
      <c r="D2641" s="4" t="s">
        <v>1661</v>
      </c>
      <c r="E2641" s="1">
        <v>2429.81</v>
      </c>
      <c r="F2641" s="1">
        <v>28</v>
      </c>
      <c r="G2641" s="1">
        <v>43</v>
      </c>
      <c r="H2641" s="1">
        <v>600.89</v>
      </c>
      <c r="L2641" t="str">
        <f t="shared" si="41"/>
        <v>59fd1fc8</v>
      </c>
      <c r="M2641" s="7">
        <v>47661</v>
      </c>
      <c r="N2641" t="str">
        <f>PROPER(Table1[[#This Row],[Region]])</f>
        <v>East</v>
      </c>
      <c r="O2641" t="str">
        <f>PROPER(Table1[[#This Row],[Product Category]])</f>
        <v>Furniture</v>
      </c>
      <c r="P2641">
        <f>ROUND(Table1[[#This Row],[Sales Amount]],1)</f>
        <v>2429.8000000000002</v>
      </c>
      <c r="Q2641">
        <f>Table1[[#This Row],[Quantity Sold]]</f>
        <v>28</v>
      </c>
      <c r="R2641">
        <f>Table1[[#This Row],[Discount (%)]]</f>
        <v>43</v>
      </c>
      <c r="S2641">
        <f>Table1[[#This Row],[Profit]]</f>
        <v>600.89</v>
      </c>
    </row>
    <row r="2642" spans="1:19" ht="13.8">
      <c r="A2642" s="1" t="s">
        <v>2600</v>
      </c>
      <c r="B2642" s="7">
        <v>47662</v>
      </c>
      <c r="C2642" s="2" t="s">
        <v>3943</v>
      </c>
      <c r="D2642" s="4" t="s">
        <v>92</v>
      </c>
      <c r="E2642" s="1">
        <v>3610.64</v>
      </c>
      <c r="F2642" s="1">
        <v>6</v>
      </c>
      <c r="G2642" s="1">
        <v>4</v>
      </c>
      <c r="H2642" s="1">
        <v>1103.1300000000001</v>
      </c>
      <c r="L2642" t="str">
        <f t="shared" si="41"/>
        <v>07cd8e0d</v>
      </c>
      <c r="M2642" s="7">
        <v>47662</v>
      </c>
      <c r="N2642" t="str">
        <f>PROPER(Table1[[#This Row],[Region]])</f>
        <v>East</v>
      </c>
      <c r="O2642" t="str">
        <f>PROPER(Table1[[#This Row],[Product Category]])</f>
        <v>Groceries</v>
      </c>
      <c r="P2642">
        <f>ROUND(Table1[[#This Row],[Sales Amount]],1)</f>
        <v>3610.6</v>
      </c>
      <c r="Q2642">
        <f>Table1[[#This Row],[Quantity Sold]]</f>
        <v>6</v>
      </c>
      <c r="R2642">
        <f>Table1[[#This Row],[Discount (%)]]</f>
        <v>4</v>
      </c>
      <c r="S2642">
        <f>Table1[[#This Row],[Profit]]</f>
        <v>1103.1300000000001</v>
      </c>
    </row>
    <row r="2643" spans="1:19" ht="13.8">
      <c r="A2643" s="1" t="s">
        <v>2601</v>
      </c>
      <c r="B2643" s="7">
        <v>47663</v>
      </c>
      <c r="C2643" s="2" t="s">
        <v>3942</v>
      </c>
      <c r="D2643" s="4" t="s">
        <v>3945</v>
      </c>
      <c r="E2643" s="1">
        <v>510.62</v>
      </c>
      <c r="F2643" s="1">
        <v>19</v>
      </c>
      <c r="G2643" s="1">
        <v>45</v>
      </c>
      <c r="H2643" s="1">
        <v>1557.18</v>
      </c>
      <c r="L2643" t="str">
        <f t="shared" si="41"/>
        <v>c6d9d5a3</v>
      </c>
      <c r="M2643" s="7">
        <v>47663</v>
      </c>
      <c r="N2643" t="str">
        <f>PROPER(Table1[[#This Row],[Region]])</f>
        <v>West</v>
      </c>
      <c r="O2643" t="str">
        <f>PROPER(Table1[[#This Row],[Product Category]])</f>
        <v>Sports</v>
      </c>
      <c r="P2643">
        <f>ROUND(Table1[[#This Row],[Sales Amount]],1)</f>
        <v>510.6</v>
      </c>
      <c r="Q2643">
        <f>Table1[[#This Row],[Quantity Sold]]</f>
        <v>19</v>
      </c>
      <c r="R2643">
        <f>Table1[[#This Row],[Discount (%)]]</f>
        <v>45</v>
      </c>
      <c r="S2643">
        <f>Table1[[#This Row],[Profit]]</f>
        <v>1557.18</v>
      </c>
    </row>
    <row r="2644" spans="1:19" ht="13.8">
      <c r="A2644" s="1" t="s">
        <v>2602</v>
      </c>
      <c r="B2644" s="7">
        <v>47664</v>
      </c>
      <c r="C2644" s="2" t="s">
        <v>3943</v>
      </c>
      <c r="D2644" s="4" t="s">
        <v>3945</v>
      </c>
      <c r="E2644" s="1">
        <v>4710.49</v>
      </c>
      <c r="F2644" s="1">
        <v>2</v>
      </c>
      <c r="G2644" s="1">
        <v>50</v>
      </c>
      <c r="H2644" s="1">
        <v>643.4</v>
      </c>
      <c r="L2644" t="str">
        <f t="shared" si="41"/>
        <v>131bc558</v>
      </c>
      <c r="M2644" s="7">
        <v>47664</v>
      </c>
      <c r="N2644" t="str">
        <f>PROPER(Table1[[#This Row],[Region]])</f>
        <v>East</v>
      </c>
      <c r="O2644" t="str">
        <f>PROPER(Table1[[#This Row],[Product Category]])</f>
        <v>Sports</v>
      </c>
      <c r="P2644">
        <f>ROUND(Table1[[#This Row],[Sales Amount]],1)</f>
        <v>4710.5</v>
      </c>
      <c r="Q2644">
        <f>Table1[[#This Row],[Quantity Sold]]</f>
        <v>2</v>
      </c>
      <c r="R2644">
        <f>Table1[[#This Row],[Discount (%)]]</f>
        <v>50</v>
      </c>
      <c r="S2644">
        <f>Table1[[#This Row],[Profit]]</f>
        <v>643.4</v>
      </c>
    </row>
    <row r="2645" spans="1:19" ht="13.8">
      <c r="A2645" s="1" t="s">
        <v>2603</v>
      </c>
      <c r="B2645" s="7">
        <v>47665</v>
      </c>
      <c r="C2645" s="2" t="s">
        <v>3944</v>
      </c>
      <c r="D2645" s="4" t="s">
        <v>1489</v>
      </c>
      <c r="E2645" s="1">
        <v>101.69</v>
      </c>
      <c r="F2645" s="1">
        <v>29</v>
      </c>
      <c r="G2645" s="1">
        <v>2</v>
      </c>
      <c r="H2645" s="1">
        <v>1350.03</v>
      </c>
      <c r="L2645" t="str">
        <f t="shared" si="41"/>
        <v>3206d4e4</v>
      </c>
      <c r="M2645" s="7">
        <v>47665</v>
      </c>
      <c r="N2645" t="str">
        <f>PROPER(Table1[[#This Row],[Region]])</f>
        <v>South</v>
      </c>
      <c r="O2645" t="str">
        <f>PROPER(Table1[[#This Row],[Product Category]])</f>
        <v>Clothing</v>
      </c>
      <c r="P2645">
        <f>ROUND(Table1[[#This Row],[Sales Amount]],1)</f>
        <v>101.7</v>
      </c>
      <c r="Q2645">
        <f>Table1[[#This Row],[Quantity Sold]]</f>
        <v>29</v>
      </c>
      <c r="R2645">
        <f>Table1[[#This Row],[Discount (%)]]</f>
        <v>2</v>
      </c>
      <c r="S2645">
        <f>Table1[[#This Row],[Profit]]</f>
        <v>1350.03</v>
      </c>
    </row>
    <row r="2646" spans="1:19" ht="13.8">
      <c r="A2646" s="1" t="s">
        <v>2604</v>
      </c>
      <c r="B2646" s="7">
        <v>47666</v>
      </c>
      <c r="C2646" s="2" t="s">
        <v>3944</v>
      </c>
      <c r="D2646" s="4" t="s">
        <v>3946</v>
      </c>
      <c r="E2646" s="1">
        <v>3671.71</v>
      </c>
      <c r="F2646" s="1">
        <v>4</v>
      </c>
      <c r="G2646" s="1">
        <v>36</v>
      </c>
      <c r="H2646" s="1">
        <v>531.27</v>
      </c>
      <c r="L2646" t="str">
        <f t="shared" si="41"/>
        <v>7e992911</v>
      </c>
      <c r="M2646" s="7">
        <v>47666</v>
      </c>
      <c r="N2646" t="str">
        <f>PROPER(Table1[[#This Row],[Region]])</f>
        <v>South</v>
      </c>
      <c r="O2646" t="str">
        <f>PROPER(Table1[[#This Row],[Product Category]])</f>
        <v>Electronics</v>
      </c>
      <c r="P2646">
        <f>ROUND(Table1[[#This Row],[Sales Amount]],1)</f>
        <v>3671.7</v>
      </c>
      <c r="Q2646">
        <f>Table1[[#This Row],[Quantity Sold]]</f>
        <v>4</v>
      </c>
      <c r="R2646">
        <f>Table1[[#This Row],[Discount (%)]]</f>
        <v>36</v>
      </c>
      <c r="S2646">
        <f>Table1[[#This Row],[Profit]]</f>
        <v>531.27</v>
      </c>
    </row>
    <row r="2647" spans="1:19" ht="13.8">
      <c r="A2647" s="1">
        <v>75010228</v>
      </c>
      <c r="B2647" s="7">
        <v>47667</v>
      </c>
      <c r="C2647" s="2" t="s">
        <v>3944</v>
      </c>
      <c r="D2647" s="4" t="s">
        <v>1661</v>
      </c>
      <c r="E2647" s="1">
        <v>2157.61</v>
      </c>
      <c r="F2647" s="1">
        <v>30</v>
      </c>
      <c r="G2647" s="1">
        <v>31</v>
      </c>
      <c r="H2647" s="1">
        <v>1361.44</v>
      </c>
      <c r="L2647" t="str">
        <f t="shared" si="41"/>
        <v>75010228</v>
      </c>
      <c r="M2647" s="7">
        <v>47667</v>
      </c>
      <c r="N2647" t="str">
        <f>PROPER(Table1[[#This Row],[Region]])</f>
        <v>South</v>
      </c>
      <c r="O2647" t="str">
        <f>PROPER(Table1[[#This Row],[Product Category]])</f>
        <v>Furniture</v>
      </c>
      <c r="P2647">
        <f>ROUND(Table1[[#This Row],[Sales Amount]],1)</f>
        <v>2157.6</v>
      </c>
      <c r="Q2647">
        <f>Table1[[#This Row],[Quantity Sold]]</f>
        <v>30</v>
      </c>
      <c r="R2647">
        <f>Table1[[#This Row],[Discount (%)]]</f>
        <v>31</v>
      </c>
      <c r="S2647">
        <f>Table1[[#This Row],[Profit]]</f>
        <v>1361.44</v>
      </c>
    </row>
    <row r="2648" spans="1:19" ht="13.8">
      <c r="A2648" s="1" t="s">
        <v>2605</v>
      </c>
      <c r="B2648" s="7">
        <v>47668</v>
      </c>
      <c r="C2648" s="2" t="s">
        <v>3942</v>
      </c>
      <c r="D2648" s="4" t="s">
        <v>1489</v>
      </c>
      <c r="E2648" s="1">
        <v>2584.4899999999998</v>
      </c>
      <c r="F2648" s="1">
        <v>37</v>
      </c>
      <c r="G2648" s="1">
        <v>14</v>
      </c>
      <c r="H2648" s="1">
        <v>440.52</v>
      </c>
      <c r="L2648" t="str">
        <f t="shared" si="41"/>
        <v>7165dc11</v>
      </c>
      <c r="M2648" s="7">
        <v>47668</v>
      </c>
      <c r="N2648" t="str">
        <f>PROPER(Table1[[#This Row],[Region]])</f>
        <v>West</v>
      </c>
      <c r="O2648" t="str">
        <f>PROPER(Table1[[#This Row],[Product Category]])</f>
        <v>Clothing</v>
      </c>
      <c r="P2648">
        <f>ROUND(Table1[[#This Row],[Sales Amount]],1)</f>
        <v>2584.5</v>
      </c>
      <c r="Q2648">
        <f>Table1[[#This Row],[Quantity Sold]]</f>
        <v>37</v>
      </c>
      <c r="R2648">
        <f>Table1[[#This Row],[Discount (%)]]</f>
        <v>14</v>
      </c>
      <c r="S2648">
        <f>Table1[[#This Row],[Profit]]</f>
        <v>440.52</v>
      </c>
    </row>
    <row r="2649" spans="1:19" ht="13.8">
      <c r="A2649" s="1" t="s">
        <v>2606</v>
      </c>
      <c r="B2649" s="7">
        <v>47669</v>
      </c>
      <c r="C2649" s="2" t="s">
        <v>3942</v>
      </c>
      <c r="D2649" s="4" t="s">
        <v>92</v>
      </c>
      <c r="E2649" s="1">
        <v>633.49</v>
      </c>
      <c r="F2649" s="1">
        <v>15</v>
      </c>
      <c r="G2649" s="1">
        <v>27</v>
      </c>
      <c r="H2649" s="1">
        <v>410.44</v>
      </c>
      <c r="L2649" t="str">
        <f t="shared" si="41"/>
        <v>7f18afdf</v>
      </c>
      <c r="M2649" s="7">
        <v>47669</v>
      </c>
      <c r="N2649" t="str">
        <f>PROPER(Table1[[#This Row],[Region]])</f>
        <v>West</v>
      </c>
      <c r="O2649" t="str">
        <f>PROPER(Table1[[#This Row],[Product Category]])</f>
        <v>Groceries</v>
      </c>
      <c r="P2649">
        <f>ROUND(Table1[[#This Row],[Sales Amount]],1)</f>
        <v>633.5</v>
      </c>
      <c r="Q2649">
        <f>Table1[[#This Row],[Quantity Sold]]</f>
        <v>15</v>
      </c>
      <c r="R2649">
        <f>Table1[[#This Row],[Discount (%)]]</f>
        <v>27</v>
      </c>
      <c r="S2649">
        <f>Table1[[#This Row],[Profit]]</f>
        <v>410.44</v>
      </c>
    </row>
    <row r="2650" spans="1:19" ht="13.8">
      <c r="A2650" s="1" t="s">
        <v>2607</v>
      </c>
      <c r="B2650" s="7">
        <v>47670</v>
      </c>
      <c r="C2650" s="2" t="s">
        <v>3942</v>
      </c>
      <c r="D2650" s="4" t="s">
        <v>3945</v>
      </c>
      <c r="E2650" s="1">
        <v>3070.78</v>
      </c>
      <c r="F2650" s="1">
        <v>2</v>
      </c>
      <c r="G2650" s="1">
        <v>32</v>
      </c>
      <c r="H2650" s="1">
        <v>579.29</v>
      </c>
      <c r="L2650" t="str">
        <f t="shared" si="41"/>
        <v>124d7985</v>
      </c>
      <c r="M2650" s="7">
        <v>47670</v>
      </c>
      <c r="N2650" t="str">
        <f>PROPER(Table1[[#This Row],[Region]])</f>
        <v>West</v>
      </c>
      <c r="O2650" t="str">
        <f>PROPER(Table1[[#This Row],[Product Category]])</f>
        <v>Sports</v>
      </c>
      <c r="P2650">
        <f>ROUND(Table1[[#This Row],[Sales Amount]],1)</f>
        <v>3070.8</v>
      </c>
      <c r="Q2650">
        <f>Table1[[#This Row],[Quantity Sold]]</f>
        <v>2</v>
      </c>
      <c r="R2650">
        <f>Table1[[#This Row],[Discount (%)]]</f>
        <v>32</v>
      </c>
      <c r="S2650">
        <f>Table1[[#This Row],[Profit]]</f>
        <v>579.29</v>
      </c>
    </row>
    <row r="2651" spans="1:19" ht="13.8">
      <c r="A2651" s="1" t="s">
        <v>2608</v>
      </c>
      <c r="B2651" s="7">
        <v>47671</v>
      </c>
      <c r="C2651" s="2" t="s">
        <v>3942</v>
      </c>
      <c r="D2651" s="4" t="s">
        <v>92</v>
      </c>
      <c r="E2651" s="1">
        <v>4277.5600000000004</v>
      </c>
      <c r="F2651" s="1">
        <v>14</v>
      </c>
      <c r="G2651" s="1">
        <v>39</v>
      </c>
      <c r="H2651" s="1">
        <v>331.99</v>
      </c>
      <c r="L2651" t="str">
        <f t="shared" si="41"/>
        <v>70c29db9</v>
      </c>
      <c r="M2651" s="7">
        <v>47671</v>
      </c>
      <c r="N2651" t="str">
        <f>PROPER(Table1[[#This Row],[Region]])</f>
        <v>West</v>
      </c>
      <c r="O2651" t="str">
        <f>PROPER(Table1[[#This Row],[Product Category]])</f>
        <v>Groceries</v>
      </c>
      <c r="P2651">
        <f>ROUND(Table1[[#This Row],[Sales Amount]],1)</f>
        <v>4277.6000000000004</v>
      </c>
      <c r="Q2651">
        <f>Table1[[#This Row],[Quantity Sold]]</f>
        <v>14</v>
      </c>
      <c r="R2651">
        <f>Table1[[#This Row],[Discount (%)]]</f>
        <v>39</v>
      </c>
      <c r="S2651">
        <f>Table1[[#This Row],[Profit]]</f>
        <v>331.99</v>
      </c>
    </row>
    <row r="2652" spans="1:19" ht="13.8">
      <c r="A2652" s="1" t="s">
        <v>2609</v>
      </c>
      <c r="B2652" s="7">
        <v>47672</v>
      </c>
      <c r="C2652" s="2" t="s">
        <v>3942</v>
      </c>
      <c r="D2652" s="4" t="s">
        <v>3945</v>
      </c>
      <c r="E2652" s="1">
        <v>4855.9399999999996</v>
      </c>
      <c r="F2652" s="1">
        <v>3</v>
      </c>
      <c r="G2652" s="1">
        <v>49</v>
      </c>
      <c r="H2652" s="1">
        <v>1034.92</v>
      </c>
      <c r="L2652" t="str">
        <f t="shared" si="41"/>
        <v>f0829207</v>
      </c>
      <c r="M2652" s="7">
        <v>47672</v>
      </c>
      <c r="N2652" t="str">
        <f>PROPER(Table1[[#This Row],[Region]])</f>
        <v>West</v>
      </c>
      <c r="O2652" t="str">
        <f>PROPER(Table1[[#This Row],[Product Category]])</f>
        <v>Sports</v>
      </c>
      <c r="P2652">
        <f>ROUND(Table1[[#This Row],[Sales Amount]],1)</f>
        <v>4855.8999999999996</v>
      </c>
      <c r="Q2652">
        <f>Table1[[#This Row],[Quantity Sold]]</f>
        <v>3</v>
      </c>
      <c r="R2652">
        <f>Table1[[#This Row],[Discount (%)]]</f>
        <v>49</v>
      </c>
      <c r="S2652">
        <f>Table1[[#This Row],[Profit]]</f>
        <v>1034.92</v>
      </c>
    </row>
    <row r="2653" spans="1:19" ht="13.8">
      <c r="A2653" s="1" t="s">
        <v>2610</v>
      </c>
      <c r="B2653" s="7">
        <v>47673</v>
      </c>
      <c r="C2653" s="2" t="s">
        <v>3943</v>
      </c>
      <c r="D2653" s="4" t="s">
        <v>1489</v>
      </c>
      <c r="E2653" s="1">
        <v>1695.84</v>
      </c>
      <c r="F2653" s="1">
        <v>4</v>
      </c>
      <c r="G2653" s="1">
        <v>50</v>
      </c>
      <c r="H2653" s="1">
        <v>1179.8900000000001</v>
      </c>
      <c r="L2653" t="str">
        <f t="shared" si="41"/>
        <v>e18bbef1</v>
      </c>
      <c r="M2653" s="7">
        <v>47673</v>
      </c>
      <c r="N2653" t="str">
        <f>PROPER(Table1[[#This Row],[Region]])</f>
        <v>East</v>
      </c>
      <c r="O2653" t="str">
        <f>PROPER(Table1[[#This Row],[Product Category]])</f>
        <v>Clothing</v>
      </c>
      <c r="P2653">
        <f>ROUND(Table1[[#This Row],[Sales Amount]],1)</f>
        <v>1695.8</v>
      </c>
      <c r="Q2653">
        <f>Table1[[#This Row],[Quantity Sold]]</f>
        <v>4</v>
      </c>
      <c r="R2653">
        <f>Table1[[#This Row],[Discount (%)]]</f>
        <v>50</v>
      </c>
      <c r="S2653">
        <f>Table1[[#This Row],[Profit]]</f>
        <v>1179.8900000000001</v>
      </c>
    </row>
    <row r="2654" spans="1:19" ht="13.8">
      <c r="A2654" s="1" t="s">
        <v>2611</v>
      </c>
      <c r="B2654" s="7">
        <v>47674</v>
      </c>
      <c r="C2654" s="2" t="s">
        <v>3944</v>
      </c>
      <c r="D2654" s="4" t="s">
        <v>1661</v>
      </c>
      <c r="E2654" s="1">
        <v>3199.64</v>
      </c>
      <c r="F2654" s="1">
        <v>14</v>
      </c>
      <c r="G2654" s="1">
        <v>28</v>
      </c>
      <c r="H2654" s="1">
        <v>1270.46</v>
      </c>
      <c r="L2654" t="str">
        <f t="shared" si="41"/>
        <v>1db74672</v>
      </c>
      <c r="M2654" s="7">
        <v>47674</v>
      </c>
      <c r="N2654" t="str">
        <f>PROPER(Table1[[#This Row],[Region]])</f>
        <v>South</v>
      </c>
      <c r="O2654" t="str">
        <f>PROPER(Table1[[#This Row],[Product Category]])</f>
        <v>Furniture</v>
      </c>
      <c r="P2654">
        <f>ROUND(Table1[[#This Row],[Sales Amount]],1)</f>
        <v>3199.6</v>
      </c>
      <c r="Q2654">
        <f>Table1[[#This Row],[Quantity Sold]]</f>
        <v>14</v>
      </c>
      <c r="R2654">
        <f>Table1[[#This Row],[Discount (%)]]</f>
        <v>28</v>
      </c>
      <c r="S2654">
        <f>Table1[[#This Row],[Profit]]</f>
        <v>1270.46</v>
      </c>
    </row>
    <row r="2655" spans="1:19" ht="13.8">
      <c r="A2655" s="1" t="s">
        <v>2612</v>
      </c>
      <c r="B2655" s="7">
        <v>47675</v>
      </c>
      <c r="C2655" s="2" t="s">
        <v>3943</v>
      </c>
      <c r="D2655" s="4" t="s">
        <v>1661</v>
      </c>
      <c r="E2655" s="1">
        <v>167.17</v>
      </c>
      <c r="F2655" s="1">
        <v>50</v>
      </c>
      <c r="G2655" s="1">
        <v>39</v>
      </c>
      <c r="H2655" s="1">
        <v>311.60000000000002</v>
      </c>
      <c r="L2655" t="str">
        <f t="shared" si="41"/>
        <v>d7feb963</v>
      </c>
      <c r="M2655" s="7">
        <v>47675</v>
      </c>
      <c r="N2655" t="str">
        <f>PROPER(Table1[[#This Row],[Region]])</f>
        <v>East</v>
      </c>
      <c r="O2655" t="str">
        <f>PROPER(Table1[[#This Row],[Product Category]])</f>
        <v>Furniture</v>
      </c>
      <c r="P2655">
        <f>ROUND(Table1[[#This Row],[Sales Amount]],1)</f>
        <v>167.2</v>
      </c>
      <c r="Q2655">
        <f>Table1[[#This Row],[Quantity Sold]]</f>
        <v>50</v>
      </c>
      <c r="R2655">
        <f>Table1[[#This Row],[Discount (%)]]</f>
        <v>39</v>
      </c>
      <c r="S2655">
        <f>Table1[[#This Row],[Profit]]</f>
        <v>311.60000000000002</v>
      </c>
    </row>
    <row r="2656" spans="1:19" ht="13.8">
      <c r="A2656" s="1" t="s">
        <v>2613</v>
      </c>
      <c r="B2656" s="7">
        <v>47676</v>
      </c>
      <c r="C2656" s="2" t="s">
        <v>3944</v>
      </c>
      <c r="D2656" s="4" t="s">
        <v>92</v>
      </c>
      <c r="E2656" s="1">
        <v>3965.5</v>
      </c>
      <c r="F2656" s="1">
        <v>18</v>
      </c>
      <c r="G2656" s="1">
        <v>34</v>
      </c>
      <c r="H2656" s="1">
        <v>442.76</v>
      </c>
      <c r="L2656" t="str">
        <f t="shared" si="41"/>
        <v>754bb97a</v>
      </c>
      <c r="M2656" s="7">
        <v>47676</v>
      </c>
      <c r="N2656" t="str">
        <f>PROPER(Table1[[#This Row],[Region]])</f>
        <v>South</v>
      </c>
      <c r="O2656" t="str">
        <f>PROPER(Table1[[#This Row],[Product Category]])</f>
        <v>Groceries</v>
      </c>
      <c r="P2656">
        <f>ROUND(Table1[[#This Row],[Sales Amount]],1)</f>
        <v>3965.5</v>
      </c>
      <c r="Q2656">
        <f>Table1[[#This Row],[Quantity Sold]]</f>
        <v>18</v>
      </c>
      <c r="R2656">
        <f>Table1[[#This Row],[Discount (%)]]</f>
        <v>34</v>
      </c>
      <c r="S2656">
        <f>Table1[[#This Row],[Profit]]</f>
        <v>442.76</v>
      </c>
    </row>
    <row r="2657" spans="1:19" ht="13.8">
      <c r="A2657" s="1" t="s">
        <v>2614</v>
      </c>
      <c r="B2657" s="7">
        <v>47677</v>
      </c>
      <c r="C2657" s="2" t="s">
        <v>3943</v>
      </c>
      <c r="D2657" s="4" t="s">
        <v>3945</v>
      </c>
      <c r="E2657" s="1">
        <v>2888.81</v>
      </c>
      <c r="F2657" s="1">
        <v>26</v>
      </c>
      <c r="G2657" s="1">
        <v>6</v>
      </c>
      <c r="H2657" s="1">
        <v>34.659999999999997</v>
      </c>
      <c r="L2657" t="str">
        <f t="shared" si="41"/>
        <v>45a51b9b</v>
      </c>
      <c r="M2657" s="7">
        <v>47677</v>
      </c>
      <c r="N2657" t="str">
        <f>PROPER(Table1[[#This Row],[Region]])</f>
        <v>East</v>
      </c>
      <c r="O2657" t="str">
        <f>PROPER(Table1[[#This Row],[Product Category]])</f>
        <v>Sports</v>
      </c>
      <c r="P2657">
        <f>ROUND(Table1[[#This Row],[Sales Amount]],1)</f>
        <v>2888.8</v>
      </c>
      <c r="Q2657">
        <f>Table1[[#This Row],[Quantity Sold]]</f>
        <v>26</v>
      </c>
      <c r="R2657">
        <f>Table1[[#This Row],[Discount (%)]]</f>
        <v>6</v>
      </c>
      <c r="S2657">
        <f>Table1[[#This Row],[Profit]]</f>
        <v>34.659999999999997</v>
      </c>
    </row>
    <row r="2658" spans="1:19" ht="13.8">
      <c r="A2658" s="1" t="s">
        <v>2615</v>
      </c>
      <c r="B2658" s="7">
        <v>47678</v>
      </c>
      <c r="C2658" s="2" t="s">
        <v>3943</v>
      </c>
      <c r="D2658" s="4" t="s">
        <v>3946</v>
      </c>
      <c r="E2658" s="1">
        <v>4135.59</v>
      </c>
      <c r="F2658" s="1">
        <v>34</v>
      </c>
      <c r="G2658" s="1">
        <v>46</v>
      </c>
      <c r="H2658" s="1">
        <v>1293.94</v>
      </c>
      <c r="L2658" t="str">
        <f t="shared" si="41"/>
        <v>db4542e9</v>
      </c>
      <c r="M2658" s="7">
        <v>47678</v>
      </c>
      <c r="N2658" t="str">
        <f>PROPER(Table1[[#This Row],[Region]])</f>
        <v>East</v>
      </c>
      <c r="O2658" t="str">
        <f>PROPER(Table1[[#This Row],[Product Category]])</f>
        <v>Electronics</v>
      </c>
      <c r="P2658">
        <f>ROUND(Table1[[#This Row],[Sales Amount]],1)</f>
        <v>4135.6000000000004</v>
      </c>
      <c r="Q2658">
        <f>Table1[[#This Row],[Quantity Sold]]</f>
        <v>34</v>
      </c>
      <c r="R2658">
        <f>Table1[[#This Row],[Discount (%)]]</f>
        <v>46</v>
      </c>
      <c r="S2658">
        <f>Table1[[#This Row],[Profit]]</f>
        <v>1293.94</v>
      </c>
    </row>
    <row r="2659" spans="1:19" ht="13.8">
      <c r="A2659" s="1" t="s">
        <v>2616</v>
      </c>
      <c r="B2659" s="7">
        <v>47679</v>
      </c>
      <c r="C2659" s="2" t="s">
        <v>3943</v>
      </c>
      <c r="D2659" s="4" t="s">
        <v>1489</v>
      </c>
      <c r="E2659" s="1">
        <v>2558.39</v>
      </c>
      <c r="F2659" s="1">
        <v>18</v>
      </c>
      <c r="G2659" s="1">
        <v>20</v>
      </c>
      <c r="H2659" s="1">
        <v>1418.85</v>
      </c>
      <c r="L2659" t="str">
        <f t="shared" si="41"/>
        <v>2add5976</v>
      </c>
      <c r="M2659" s="7">
        <v>47679</v>
      </c>
      <c r="N2659" t="str">
        <f>PROPER(Table1[[#This Row],[Region]])</f>
        <v>East</v>
      </c>
      <c r="O2659" t="str">
        <f>PROPER(Table1[[#This Row],[Product Category]])</f>
        <v>Clothing</v>
      </c>
      <c r="P2659">
        <f>ROUND(Table1[[#This Row],[Sales Amount]],1)</f>
        <v>2558.4</v>
      </c>
      <c r="Q2659">
        <f>Table1[[#This Row],[Quantity Sold]]</f>
        <v>18</v>
      </c>
      <c r="R2659">
        <f>Table1[[#This Row],[Discount (%)]]</f>
        <v>20</v>
      </c>
      <c r="S2659">
        <f>Table1[[#This Row],[Profit]]</f>
        <v>1418.85</v>
      </c>
    </row>
    <row r="2660" spans="1:19" ht="13.8">
      <c r="A2660" s="1" t="s">
        <v>2617</v>
      </c>
      <c r="B2660" s="7">
        <v>47680</v>
      </c>
      <c r="C2660" s="2" t="s">
        <v>3941</v>
      </c>
      <c r="D2660" s="4" t="s">
        <v>3945</v>
      </c>
      <c r="E2660" s="1">
        <v>1475.17</v>
      </c>
      <c r="F2660" s="1">
        <v>43</v>
      </c>
      <c r="G2660" s="1">
        <v>10</v>
      </c>
      <c r="H2660" s="1">
        <v>375.33</v>
      </c>
      <c r="L2660" t="str">
        <f t="shared" si="41"/>
        <v>0a76c6ff</v>
      </c>
      <c r="M2660" s="7">
        <v>47680</v>
      </c>
      <c r="N2660" t="str">
        <f>PROPER(Table1[[#This Row],[Region]])</f>
        <v>North</v>
      </c>
      <c r="O2660" t="str">
        <f>PROPER(Table1[[#This Row],[Product Category]])</f>
        <v>Sports</v>
      </c>
      <c r="P2660">
        <f>ROUND(Table1[[#This Row],[Sales Amount]],1)</f>
        <v>1475.2</v>
      </c>
      <c r="Q2660">
        <f>Table1[[#This Row],[Quantity Sold]]</f>
        <v>43</v>
      </c>
      <c r="R2660">
        <f>Table1[[#This Row],[Discount (%)]]</f>
        <v>10</v>
      </c>
      <c r="S2660">
        <f>Table1[[#This Row],[Profit]]</f>
        <v>375.33</v>
      </c>
    </row>
    <row r="2661" spans="1:19" ht="13.8">
      <c r="A2661" s="1" t="s">
        <v>2618</v>
      </c>
      <c r="B2661" s="7">
        <v>47681</v>
      </c>
      <c r="C2661" s="2" t="s">
        <v>3941</v>
      </c>
      <c r="D2661" s="4" t="s">
        <v>3946</v>
      </c>
      <c r="E2661" s="1">
        <v>4823.26</v>
      </c>
      <c r="F2661" s="1">
        <v>47</v>
      </c>
      <c r="G2661" s="1">
        <v>14</v>
      </c>
      <c r="H2661" s="1">
        <v>1988.22</v>
      </c>
      <c r="L2661" t="str">
        <f t="shared" si="41"/>
        <v>18e86eeb</v>
      </c>
      <c r="M2661" s="7">
        <v>47681</v>
      </c>
      <c r="N2661" t="str">
        <f>PROPER(Table1[[#This Row],[Region]])</f>
        <v>North</v>
      </c>
      <c r="O2661" t="str">
        <f>PROPER(Table1[[#This Row],[Product Category]])</f>
        <v>Electronics</v>
      </c>
      <c r="P2661">
        <f>ROUND(Table1[[#This Row],[Sales Amount]],1)</f>
        <v>4823.3</v>
      </c>
      <c r="Q2661">
        <f>Table1[[#This Row],[Quantity Sold]]</f>
        <v>47</v>
      </c>
      <c r="R2661">
        <f>Table1[[#This Row],[Discount (%)]]</f>
        <v>14</v>
      </c>
      <c r="S2661">
        <f>Table1[[#This Row],[Profit]]</f>
        <v>1988.22</v>
      </c>
    </row>
    <row r="2662" spans="1:19" ht="13.8">
      <c r="A2662" s="1" t="s">
        <v>2619</v>
      </c>
      <c r="B2662" s="7">
        <v>47682</v>
      </c>
      <c r="C2662" s="2" t="s">
        <v>3942</v>
      </c>
      <c r="D2662" s="4" t="s">
        <v>1489</v>
      </c>
      <c r="E2662" s="1">
        <v>226.35</v>
      </c>
      <c r="F2662" s="1">
        <v>38</v>
      </c>
      <c r="G2662" s="1">
        <v>16</v>
      </c>
      <c r="H2662" s="1">
        <v>1172.74</v>
      </c>
      <c r="L2662" t="str">
        <f t="shared" si="41"/>
        <v>fb6f275b</v>
      </c>
      <c r="M2662" s="7">
        <v>47682</v>
      </c>
      <c r="N2662" t="str">
        <f>PROPER(Table1[[#This Row],[Region]])</f>
        <v>West</v>
      </c>
      <c r="O2662" t="str">
        <f>PROPER(Table1[[#This Row],[Product Category]])</f>
        <v>Clothing</v>
      </c>
      <c r="P2662">
        <f>ROUND(Table1[[#This Row],[Sales Amount]],1)</f>
        <v>226.4</v>
      </c>
      <c r="Q2662">
        <f>Table1[[#This Row],[Quantity Sold]]</f>
        <v>38</v>
      </c>
      <c r="R2662">
        <f>Table1[[#This Row],[Discount (%)]]</f>
        <v>16</v>
      </c>
      <c r="S2662">
        <f>Table1[[#This Row],[Profit]]</f>
        <v>1172.74</v>
      </c>
    </row>
    <row r="2663" spans="1:19" ht="13.8">
      <c r="A2663" s="1" t="s">
        <v>2620</v>
      </c>
      <c r="B2663" s="7">
        <v>47683</v>
      </c>
      <c r="C2663" s="2" t="s">
        <v>3944</v>
      </c>
      <c r="D2663" s="4" t="s">
        <v>3945</v>
      </c>
      <c r="E2663" s="1">
        <v>4062.67</v>
      </c>
      <c r="F2663" s="1">
        <v>19</v>
      </c>
      <c r="G2663" s="1">
        <v>6</v>
      </c>
      <c r="H2663" s="1">
        <v>958.19</v>
      </c>
      <c r="L2663" t="str">
        <f t="shared" si="41"/>
        <v>110a9323</v>
      </c>
      <c r="M2663" s="7">
        <v>47683</v>
      </c>
      <c r="N2663" t="str">
        <f>PROPER(Table1[[#This Row],[Region]])</f>
        <v>South</v>
      </c>
      <c r="O2663" t="str">
        <f>PROPER(Table1[[#This Row],[Product Category]])</f>
        <v>Sports</v>
      </c>
      <c r="P2663">
        <f>ROUND(Table1[[#This Row],[Sales Amount]],1)</f>
        <v>4062.7</v>
      </c>
      <c r="Q2663">
        <f>Table1[[#This Row],[Quantity Sold]]</f>
        <v>19</v>
      </c>
      <c r="R2663">
        <f>Table1[[#This Row],[Discount (%)]]</f>
        <v>6</v>
      </c>
      <c r="S2663">
        <f>Table1[[#This Row],[Profit]]</f>
        <v>958.19</v>
      </c>
    </row>
    <row r="2664" spans="1:19" ht="13.8">
      <c r="A2664" s="1" t="s">
        <v>2621</v>
      </c>
      <c r="B2664" s="7">
        <v>47684</v>
      </c>
      <c r="C2664" s="2" t="s">
        <v>3944</v>
      </c>
      <c r="D2664" s="4" t="s">
        <v>3946</v>
      </c>
      <c r="E2664" s="1">
        <v>4076.27</v>
      </c>
      <c r="F2664" s="1">
        <v>6</v>
      </c>
      <c r="G2664" s="1">
        <v>35</v>
      </c>
      <c r="H2664" s="1">
        <v>120.01</v>
      </c>
      <c r="L2664" t="str">
        <f t="shared" si="41"/>
        <v>6887ae7e</v>
      </c>
      <c r="M2664" s="7">
        <v>47684</v>
      </c>
      <c r="N2664" t="str">
        <f>PROPER(Table1[[#This Row],[Region]])</f>
        <v>South</v>
      </c>
      <c r="O2664" t="str">
        <f>PROPER(Table1[[#This Row],[Product Category]])</f>
        <v>Electronics</v>
      </c>
      <c r="P2664">
        <f>ROUND(Table1[[#This Row],[Sales Amount]],1)</f>
        <v>4076.3</v>
      </c>
      <c r="Q2664">
        <f>Table1[[#This Row],[Quantity Sold]]</f>
        <v>6</v>
      </c>
      <c r="R2664">
        <f>Table1[[#This Row],[Discount (%)]]</f>
        <v>35</v>
      </c>
      <c r="S2664">
        <f>Table1[[#This Row],[Profit]]</f>
        <v>120.01</v>
      </c>
    </row>
    <row r="2665" spans="1:19" ht="13.8">
      <c r="A2665" s="1" t="s">
        <v>2622</v>
      </c>
      <c r="B2665" s="7">
        <v>47685</v>
      </c>
      <c r="C2665" s="2" t="s">
        <v>3943</v>
      </c>
      <c r="D2665" s="4" t="s">
        <v>1489</v>
      </c>
      <c r="E2665" s="1">
        <v>4194.78</v>
      </c>
      <c r="F2665" s="1">
        <v>42</v>
      </c>
      <c r="G2665" s="1">
        <v>34</v>
      </c>
      <c r="H2665" s="1">
        <v>167.84</v>
      </c>
      <c r="L2665" t="str">
        <f t="shared" si="41"/>
        <v>8efc2d64</v>
      </c>
      <c r="M2665" s="7">
        <v>47685</v>
      </c>
      <c r="N2665" t="str">
        <f>PROPER(Table1[[#This Row],[Region]])</f>
        <v>East</v>
      </c>
      <c r="O2665" t="str">
        <f>PROPER(Table1[[#This Row],[Product Category]])</f>
        <v>Clothing</v>
      </c>
      <c r="P2665">
        <f>ROUND(Table1[[#This Row],[Sales Amount]],1)</f>
        <v>4194.8</v>
      </c>
      <c r="Q2665">
        <f>Table1[[#This Row],[Quantity Sold]]</f>
        <v>42</v>
      </c>
      <c r="R2665">
        <f>Table1[[#This Row],[Discount (%)]]</f>
        <v>34</v>
      </c>
      <c r="S2665">
        <f>Table1[[#This Row],[Profit]]</f>
        <v>167.84</v>
      </c>
    </row>
    <row r="2666" spans="1:19" ht="13.8">
      <c r="A2666" s="1" t="s">
        <v>2623</v>
      </c>
      <c r="B2666" s="7">
        <v>47686</v>
      </c>
      <c r="C2666" s="2" t="s">
        <v>3942</v>
      </c>
      <c r="D2666" s="4" t="s">
        <v>3946</v>
      </c>
      <c r="E2666" s="1">
        <v>881.68</v>
      </c>
      <c r="F2666" s="1">
        <v>42</v>
      </c>
      <c r="G2666" s="1">
        <v>46</v>
      </c>
      <c r="H2666" s="1">
        <v>1899.84</v>
      </c>
      <c r="L2666" t="str">
        <f t="shared" si="41"/>
        <v>583322f9</v>
      </c>
      <c r="M2666" s="7">
        <v>47686</v>
      </c>
      <c r="N2666" t="str">
        <f>PROPER(Table1[[#This Row],[Region]])</f>
        <v>West</v>
      </c>
      <c r="O2666" t="str">
        <f>PROPER(Table1[[#This Row],[Product Category]])</f>
        <v>Electronics</v>
      </c>
      <c r="P2666">
        <f>ROUND(Table1[[#This Row],[Sales Amount]],1)</f>
        <v>881.7</v>
      </c>
      <c r="Q2666">
        <f>Table1[[#This Row],[Quantity Sold]]</f>
        <v>42</v>
      </c>
      <c r="R2666">
        <f>Table1[[#This Row],[Discount (%)]]</f>
        <v>46</v>
      </c>
      <c r="S2666">
        <f>Table1[[#This Row],[Profit]]</f>
        <v>1899.84</v>
      </c>
    </row>
    <row r="2667" spans="1:19" ht="13.8">
      <c r="A2667" s="1" t="s">
        <v>2624</v>
      </c>
      <c r="B2667" s="7">
        <v>47687</v>
      </c>
      <c r="C2667" s="2" t="s">
        <v>3944</v>
      </c>
      <c r="D2667" s="4" t="s">
        <v>92</v>
      </c>
      <c r="E2667" s="1">
        <v>1939.83</v>
      </c>
      <c r="F2667" s="1">
        <v>48</v>
      </c>
      <c r="G2667" s="1">
        <v>50</v>
      </c>
      <c r="H2667" s="1">
        <v>29.61</v>
      </c>
      <c r="L2667" t="str">
        <f t="shared" si="41"/>
        <v>6f1b32f2</v>
      </c>
      <c r="M2667" s="7">
        <v>47687</v>
      </c>
      <c r="N2667" t="str">
        <f>PROPER(Table1[[#This Row],[Region]])</f>
        <v>South</v>
      </c>
      <c r="O2667" t="str">
        <f>PROPER(Table1[[#This Row],[Product Category]])</f>
        <v>Groceries</v>
      </c>
      <c r="P2667">
        <f>ROUND(Table1[[#This Row],[Sales Amount]],1)</f>
        <v>1939.8</v>
      </c>
      <c r="Q2667">
        <f>Table1[[#This Row],[Quantity Sold]]</f>
        <v>48</v>
      </c>
      <c r="R2667">
        <f>Table1[[#This Row],[Discount (%)]]</f>
        <v>50</v>
      </c>
      <c r="S2667">
        <f>Table1[[#This Row],[Profit]]</f>
        <v>29.61</v>
      </c>
    </row>
    <row r="2668" spans="1:19" ht="13.8">
      <c r="A2668" s="1" t="s">
        <v>2625</v>
      </c>
      <c r="B2668" s="7">
        <v>47688</v>
      </c>
      <c r="C2668" s="2" t="s">
        <v>3941</v>
      </c>
      <c r="D2668" s="4" t="s">
        <v>3945</v>
      </c>
      <c r="E2668" s="1">
        <v>4318.7</v>
      </c>
      <c r="F2668" s="1">
        <v>48</v>
      </c>
      <c r="G2668" s="1">
        <v>40</v>
      </c>
      <c r="H2668" s="1">
        <v>1917.94</v>
      </c>
      <c r="L2668" t="str">
        <f t="shared" si="41"/>
        <v>de899e43</v>
      </c>
      <c r="M2668" s="7">
        <v>47688</v>
      </c>
      <c r="N2668" t="str">
        <f>PROPER(Table1[[#This Row],[Region]])</f>
        <v>North</v>
      </c>
      <c r="O2668" t="str">
        <f>PROPER(Table1[[#This Row],[Product Category]])</f>
        <v>Sports</v>
      </c>
      <c r="P2668">
        <f>ROUND(Table1[[#This Row],[Sales Amount]],1)</f>
        <v>4318.7</v>
      </c>
      <c r="Q2668">
        <f>Table1[[#This Row],[Quantity Sold]]</f>
        <v>48</v>
      </c>
      <c r="R2668">
        <f>Table1[[#This Row],[Discount (%)]]</f>
        <v>40</v>
      </c>
      <c r="S2668">
        <f>Table1[[#This Row],[Profit]]</f>
        <v>1917.94</v>
      </c>
    </row>
    <row r="2669" spans="1:19" ht="13.8">
      <c r="A2669" s="1" t="s">
        <v>2626</v>
      </c>
      <c r="B2669" s="7">
        <v>47689</v>
      </c>
      <c r="C2669" s="2" t="s">
        <v>3944</v>
      </c>
      <c r="D2669" s="4" t="s">
        <v>1661</v>
      </c>
      <c r="E2669" s="1">
        <v>209.16</v>
      </c>
      <c r="F2669" s="1">
        <v>18</v>
      </c>
      <c r="G2669" s="1">
        <v>4</v>
      </c>
      <c r="H2669" s="1">
        <v>731.63</v>
      </c>
      <c r="L2669" t="str">
        <f t="shared" si="41"/>
        <v>ed001c96</v>
      </c>
      <c r="M2669" s="7">
        <v>47689</v>
      </c>
      <c r="N2669" t="str">
        <f>PROPER(Table1[[#This Row],[Region]])</f>
        <v>South</v>
      </c>
      <c r="O2669" t="str">
        <f>PROPER(Table1[[#This Row],[Product Category]])</f>
        <v>Furniture</v>
      </c>
      <c r="P2669">
        <f>ROUND(Table1[[#This Row],[Sales Amount]],1)</f>
        <v>209.2</v>
      </c>
      <c r="Q2669">
        <f>Table1[[#This Row],[Quantity Sold]]</f>
        <v>18</v>
      </c>
      <c r="R2669">
        <f>Table1[[#This Row],[Discount (%)]]</f>
        <v>4</v>
      </c>
      <c r="S2669">
        <f>Table1[[#This Row],[Profit]]</f>
        <v>731.63</v>
      </c>
    </row>
    <row r="2670" spans="1:19" ht="13.8">
      <c r="A2670" s="1" t="s">
        <v>2627</v>
      </c>
      <c r="B2670" s="7">
        <v>47690</v>
      </c>
      <c r="C2670" s="2" t="s">
        <v>3942</v>
      </c>
      <c r="D2670" s="4" t="s">
        <v>1661</v>
      </c>
      <c r="E2670" s="1">
        <v>753.8</v>
      </c>
      <c r="F2670" s="1">
        <v>21</v>
      </c>
      <c r="G2670" s="1">
        <v>11</v>
      </c>
      <c r="H2670" s="1">
        <v>385.31</v>
      </c>
      <c r="L2670" t="str">
        <f t="shared" si="41"/>
        <v>c721a04a</v>
      </c>
      <c r="M2670" s="7">
        <v>47690</v>
      </c>
      <c r="N2670" t="str">
        <f>PROPER(Table1[[#This Row],[Region]])</f>
        <v>West</v>
      </c>
      <c r="O2670" t="str">
        <f>PROPER(Table1[[#This Row],[Product Category]])</f>
        <v>Furniture</v>
      </c>
      <c r="P2670">
        <f>ROUND(Table1[[#This Row],[Sales Amount]],1)</f>
        <v>753.8</v>
      </c>
      <c r="Q2670">
        <f>Table1[[#This Row],[Quantity Sold]]</f>
        <v>21</v>
      </c>
      <c r="R2670">
        <f>Table1[[#This Row],[Discount (%)]]</f>
        <v>11</v>
      </c>
      <c r="S2670">
        <f>Table1[[#This Row],[Profit]]</f>
        <v>385.31</v>
      </c>
    </row>
    <row r="2671" spans="1:19" ht="13.8">
      <c r="A2671" s="1" t="s">
        <v>2628</v>
      </c>
      <c r="B2671" s="7">
        <v>47691</v>
      </c>
      <c r="C2671" s="2" t="s">
        <v>3943</v>
      </c>
      <c r="D2671" s="4" t="s">
        <v>92</v>
      </c>
      <c r="E2671" s="1">
        <v>3124.97</v>
      </c>
      <c r="F2671" s="1">
        <v>19</v>
      </c>
      <c r="G2671" s="1">
        <v>1</v>
      </c>
      <c r="H2671" s="1">
        <v>959.73</v>
      </c>
      <c r="L2671" t="str">
        <f t="shared" si="41"/>
        <v>bb08029c</v>
      </c>
      <c r="M2671" s="7">
        <v>47691</v>
      </c>
      <c r="N2671" t="str">
        <f>PROPER(Table1[[#This Row],[Region]])</f>
        <v>East</v>
      </c>
      <c r="O2671" t="str">
        <f>PROPER(Table1[[#This Row],[Product Category]])</f>
        <v>Groceries</v>
      </c>
      <c r="P2671">
        <f>ROUND(Table1[[#This Row],[Sales Amount]],1)</f>
        <v>3125</v>
      </c>
      <c r="Q2671">
        <f>Table1[[#This Row],[Quantity Sold]]</f>
        <v>19</v>
      </c>
      <c r="R2671">
        <f>Table1[[#This Row],[Discount (%)]]</f>
        <v>1</v>
      </c>
      <c r="S2671">
        <f>Table1[[#This Row],[Profit]]</f>
        <v>959.73</v>
      </c>
    </row>
    <row r="2672" spans="1:19" ht="13.8">
      <c r="A2672" s="1" t="s">
        <v>2629</v>
      </c>
      <c r="B2672" s="7">
        <v>47692</v>
      </c>
      <c r="C2672" s="2" t="s">
        <v>3943</v>
      </c>
      <c r="D2672" s="4" t="s">
        <v>92</v>
      </c>
      <c r="E2672" s="1">
        <v>1884.17</v>
      </c>
      <c r="F2672" s="1">
        <v>3</v>
      </c>
      <c r="G2672" s="1">
        <v>9</v>
      </c>
      <c r="H2672" s="1">
        <v>618.08000000000004</v>
      </c>
      <c r="L2672" t="str">
        <f t="shared" si="41"/>
        <v>ef7bba75</v>
      </c>
      <c r="M2672" s="7">
        <v>47692</v>
      </c>
      <c r="N2672" t="str">
        <f>PROPER(Table1[[#This Row],[Region]])</f>
        <v>East</v>
      </c>
      <c r="O2672" t="str">
        <f>PROPER(Table1[[#This Row],[Product Category]])</f>
        <v>Groceries</v>
      </c>
      <c r="P2672">
        <f>ROUND(Table1[[#This Row],[Sales Amount]],1)</f>
        <v>1884.2</v>
      </c>
      <c r="Q2672">
        <f>Table1[[#This Row],[Quantity Sold]]</f>
        <v>3</v>
      </c>
      <c r="R2672">
        <f>Table1[[#This Row],[Discount (%)]]</f>
        <v>9</v>
      </c>
      <c r="S2672">
        <f>Table1[[#This Row],[Profit]]</f>
        <v>618.08000000000004</v>
      </c>
    </row>
    <row r="2673" spans="1:19" ht="13.8">
      <c r="A2673" s="1" t="s">
        <v>2630</v>
      </c>
      <c r="B2673" s="7">
        <v>47693</v>
      </c>
      <c r="C2673" s="2" t="s">
        <v>3941</v>
      </c>
      <c r="D2673" s="4" t="s">
        <v>3946</v>
      </c>
      <c r="E2673" s="1">
        <v>4625.1899999999996</v>
      </c>
      <c r="F2673" s="1">
        <v>6</v>
      </c>
      <c r="G2673" s="1">
        <v>19</v>
      </c>
      <c r="H2673" s="1">
        <v>1547.65</v>
      </c>
      <c r="L2673" t="str">
        <f t="shared" si="41"/>
        <v>6a3d0035</v>
      </c>
      <c r="M2673" s="7">
        <v>47693</v>
      </c>
      <c r="N2673" t="str">
        <f>PROPER(Table1[[#This Row],[Region]])</f>
        <v>North</v>
      </c>
      <c r="O2673" t="str">
        <f>PROPER(Table1[[#This Row],[Product Category]])</f>
        <v>Electronics</v>
      </c>
      <c r="P2673">
        <f>ROUND(Table1[[#This Row],[Sales Amount]],1)</f>
        <v>4625.2</v>
      </c>
      <c r="Q2673">
        <f>Table1[[#This Row],[Quantity Sold]]</f>
        <v>6</v>
      </c>
      <c r="R2673">
        <f>Table1[[#This Row],[Discount (%)]]</f>
        <v>19</v>
      </c>
      <c r="S2673">
        <f>Table1[[#This Row],[Profit]]</f>
        <v>1547.65</v>
      </c>
    </row>
    <row r="2674" spans="1:19" ht="13.8">
      <c r="A2674" s="1" t="s">
        <v>2631</v>
      </c>
      <c r="B2674" s="7">
        <v>47694</v>
      </c>
      <c r="C2674" s="2" t="s">
        <v>3942</v>
      </c>
      <c r="D2674" s="4" t="s">
        <v>3946</v>
      </c>
      <c r="E2674" s="1">
        <v>837.49</v>
      </c>
      <c r="F2674" s="1">
        <v>24</v>
      </c>
      <c r="G2674" s="1">
        <v>47</v>
      </c>
      <c r="H2674" s="1">
        <v>688.7</v>
      </c>
      <c r="L2674" t="str">
        <f t="shared" si="41"/>
        <v>b7d763f3</v>
      </c>
      <c r="M2674" s="7">
        <v>47694</v>
      </c>
      <c r="N2674" t="str">
        <f>PROPER(Table1[[#This Row],[Region]])</f>
        <v>West</v>
      </c>
      <c r="O2674" t="str">
        <f>PROPER(Table1[[#This Row],[Product Category]])</f>
        <v>Electronics</v>
      </c>
      <c r="P2674">
        <f>ROUND(Table1[[#This Row],[Sales Amount]],1)</f>
        <v>837.5</v>
      </c>
      <c r="Q2674">
        <f>Table1[[#This Row],[Quantity Sold]]</f>
        <v>24</v>
      </c>
      <c r="R2674">
        <f>Table1[[#This Row],[Discount (%)]]</f>
        <v>47</v>
      </c>
      <c r="S2674">
        <f>Table1[[#This Row],[Profit]]</f>
        <v>688.7</v>
      </c>
    </row>
    <row r="2675" spans="1:19" ht="13.8">
      <c r="A2675" s="1" t="s">
        <v>2632</v>
      </c>
      <c r="B2675" s="7">
        <v>47695</v>
      </c>
      <c r="C2675" s="2" t="s">
        <v>3942</v>
      </c>
      <c r="D2675" s="4" t="s">
        <v>1489</v>
      </c>
      <c r="E2675" s="1">
        <v>4141.24</v>
      </c>
      <c r="F2675" s="1">
        <v>17</v>
      </c>
      <c r="G2675" s="1">
        <v>12</v>
      </c>
      <c r="H2675" s="1">
        <v>998.02</v>
      </c>
      <c r="L2675" t="str">
        <f t="shared" si="41"/>
        <v>6bbc8e31</v>
      </c>
      <c r="M2675" s="7">
        <v>47695</v>
      </c>
      <c r="N2675" t="str">
        <f>PROPER(Table1[[#This Row],[Region]])</f>
        <v>West</v>
      </c>
      <c r="O2675" t="str">
        <f>PROPER(Table1[[#This Row],[Product Category]])</f>
        <v>Clothing</v>
      </c>
      <c r="P2675">
        <f>ROUND(Table1[[#This Row],[Sales Amount]],1)</f>
        <v>4141.2</v>
      </c>
      <c r="Q2675">
        <f>Table1[[#This Row],[Quantity Sold]]</f>
        <v>17</v>
      </c>
      <c r="R2675">
        <f>Table1[[#This Row],[Discount (%)]]</f>
        <v>12</v>
      </c>
      <c r="S2675">
        <f>Table1[[#This Row],[Profit]]</f>
        <v>998.02</v>
      </c>
    </row>
    <row r="2676" spans="1:19" ht="13.8">
      <c r="A2676" s="1" t="s">
        <v>2633</v>
      </c>
      <c r="B2676" s="7">
        <v>47696</v>
      </c>
      <c r="C2676" s="2" t="s">
        <v>3941</v>
      </c>
      <c r="D2676" s="4" t="s">
        <v>92</v>
      </c>
      <c r="E2676" s="1">
        <v>3285.91</v>
      </c>
      <c r="F2676" s="1">
        <v>16</v>
      </c>
      <c r="G2676" s="1">
        <v>9</v>
      </c>
      <c r="H2676" s="1">
        <v>1925</v>
      </c>
      <c r="L2676" t="str">
        <f t="shared" si="41"/>
        <v>fe99fc06</v>
      </c>
      <c r="M2676" s="7">
        <v>47696</v>
      </c>
      <c r="N2676" t="str">
        <f>PROPER(Table1[[#This Row],[Region]])</f>
        <v>North</v>
      </c>
      <c r="O2676" t="str">
        <f>PROPER(Table1[[#This Row],[Product Category]])</f>
        <v>Groceries</v>
      </c>
      <c r="P2676">
        <f>ROUND(Table1[[#This Row],[Sales Amount]],1)</f>
        <v>3285.9</v>
      </c>
      <c r="Q2676">
        <f>Table1[[#This Row],[Quantity Sold]]</f>
        <v>16</v>
      </c>
      <c r="R2676">
        <f>Table1[[#This Row],[Discount (%)]]</f>
        <v>9</v>
      </c>
      <c r="S2676">
        <f>Table1[[#This Row],[Profit]]</f>
        <v>1925</v>
      </c>
    </row>
    <row r="2677" spans="1:19" ht="13.8">
      <c r="A2677" s="1" t="s">
        <v>2634</v>
      </c>
      <c r="B2677" s="7">
        <v>47697</v>
      </c>
      <c r="C2677" s="2" t="s">
        <v>3943</v>
      </c>
      <c r="D2677" s="4" t="s">
        <v>3946</v>
      </c>
      <c r="E2677" s="1">
        <v>3833.2</v>
      </c>
      <c r="F2677" s="1">
        <v>4</v>
      </c>
      <c r="G2677" s="1">
        <v>24</v>
      </c>
      <c r="H2677" s="1">
        <v>1650.91</v>
      </c>
      <c r="L2677" t="str">
        <f t="shared" si="41"/>
        <v>77a8cdb2</v>
      </c>
      <c r="M2677" s="7">
        <v>47697</v>
      </c>
      <c r="N2677" t="str">
        <f>PROPER(Table1[[#This Row],[Region]])</f>
        <v>East</v>
      </c>
      <c r="O2677" t="str">
        <f>PROPER(Table1[[#This Row],[Product Category]])</f>
        <v>Electronics</v>
      </c>
      <c r="P2677">
        <f>ROUND(Table1[[#This Row],[Sales Amount]],1)</f>
        <v>3833.2</v>
      </c>
      <c r="Q2677">
        <f>Table1[[#This Row],[Quantity Sold]]</f>
        <v>4</v>
      </c>
      <c r="R2677">
        <f>Table1[[#This Row],[Discount (%)]]</f>
        <v>24</v>
      </c>
      <c r="S2677">
        <f>Table1[[#This Row],[Profit]]</f>
        <v>1650.91</v>
      </c>
    </row>
    <row r="2678" spans="1:19" ht="13.8">
      <c r="A2678" s="1" t="s">
        <v>2635</v>
      </c>
      <c r="B2678" s="7">
        <v>47698</v>
      </c>
      <c r="C2678" s="2" t="s">
        <v>3941</v>
      </c>
      <c r="D2678" s="4" t="s">
        <v>3945</v>
      </c>
      <c r="E2678" s="1">
        <v>2747.05</v>
      </c>
      <c r="F2678" s="1">
        <v>19</v>
      </c>
      <c r="G2678" s="1">
        <v>2</v>
      </c>
      <c r="H2678" s="1">
        <v>1191.52</v>
      </c>
      <c r="L2678" t="str">
        <f t="shared" si="41"/>
        <v>a21d6dfd</v>
      </c>
      <c r="M2678" s="7">
        <v>47698</v>
      </c>
      <c r="N2678" t="str">
        <f>PROPER(Table1[[#This Row],[Region]])</f>
        <v>North</v>
      </c>
      <c r="O2678" t="str">
        <f>PROPER(Table1[[#This Row],[Product Category]])</f>
        <v>Sports</v>
      </c>
      <c r="P2678">
        <f>ROUND(Table1[[#This Row],[Sales Amount]],1)</f>
        <v>2747.1</v>
      </c>
      <c r="Q2678">
        <f>Table1[[#This Row],[Quantity Sold]]</f>
        <v>19</v>
      </c>
      <c r="R2678">
        <f>Table1[[#This Row],[Discount (%)]]</f>
        <v>2</v>
      </c>
      <c r="S2678">
        <f>Table1[[#This Row],[Profit]]</f>
        <v>1191.52</v>
      </c>
    </row>
    <row r="2679" spans="1:19" ht="13.8">
      <c r="A2679" s="1" t="s">
        <v>2636</v>
      </c>
      <c r="B2679" s="7">
        <v>47699</v>
      </c>
      <c r="C2679" s="2" t="s">
        <v>3942</v>
      </c>
      <c r="D2679" s="4" t="s">
        <v>1489</v>
      </c>
      <c r="E2679" s="1">
        <v>1601.28</v>
      </c>
      <c r="F2679" s="1">
        <v>39</v>
      </c>
      <c r="G2679" s="1">
        <v>50</v>
      </c>
      <c r="H2679" s="1">
        <v>1150.05</v>
      </c>
      <c r="L2679" t="str">
        <f t="shared" si="41"/>
        <v>ab02c08f</v>
      </c>
      <c r="M2679" s="7">
        <v>47699</v>
      </c>
      <c r="N2679" t="str">
        <f>PROPER(Table1[[#This Row],[Region]])</f>
        <v>West</v>
      </c>
      <c r="O2679" t="str">
        <f>PROPER(Table1[[#This Row],[Product Category]])</f>
        <v>Clothing</v>
      </c>
      <c r="P2679">
        <f>ROUND(Table1[[#This Row],[Sales Amount]],1)</f>
        <v>1601.3</v>
      </c>
      <c r="Q2679">
        <f>Table1[[#This Row],[Quantity Sold]]</f>
        <v>39</v>
      </c>
      <c r="R2679">
        <f>Table1[[#This Row],[Discount (%)]]</f>
        <v>50</v>
      </c>
      <c r="S2679">
        <f>Table1[[#This Row],[Profit]]</f>
        <v>1150.05</v>
      </c>
    </row>
    <row r="2680" spans="1:19" ht="13.8">
      <c r="A2680" s="1" t="s">
        <v>2637</v>
      </c>
      <c r="B2680" s="7">
        <v>47700</v>
      </c>
      <c r="C2680" s="2" t="s">
        <v>3942</v>
      </c>
      <c r="D2680" s="4" t="s">
        <v>92</v>
      </c>
      <c r="E2680" s="1">
        <v>1633.61</v>
      </c>
      <c r="F2680" s="1">
        <v>25</v>
      </c>
      <c r="G2680" s="1">
        <v>12</v>
      </c>
      <c r="H2680" s="1">
        <v>995.78</v>
      </c>
      <c r="L2680" t="str">
        <f t="shared" si="41"/>
        <v>664ebb6b</v>
      </c>
      <c r="M2680" s="7">
        <v>47700</v>
      </c>
      <c r="N2680" t="str">
        <f>PROPER(Table1[[#This Row],[Region]])</f>
        <v>West</v>
      </c>
      <c r="O2680" t="str">
        <f>PROPER(Table1[[#This Row],[Product Category]])</f>
        <v>Groceries</v>
      </c>
      <c r="P2680">
        <f>ROUND(Table1[[#This Row],[Sales Amount]],1)</f>
        <v>1633.6</v>
      </c>
      <c r="Q2680">
        <f>Table1[[#This Row],[Quantity Sold]]</f>
        <v>25</v>
      </c>
      <c r="R2680">
        <f>Table1[[#This Row],[Discount (%)]]</f>
        <v>12</v>
      </c>
      <c r="S2680">
        <f>Table1[[#This Row],[Profit]]</f>
        <v>995.78</v>
      </c>
    </row>
    <row r="2681" spans="1:19" ht="13.8">
      <c r="A2681" s="1" t="s">
        <v>2638</v>
      </c>
      <c r="B2681" s="7">
        <v>47701</v>
      </c>
      <c r="C2681" s="2" t="s">
        <v>3941</v>
      </c>
      <c r="D2681" s="4" t="s">
        <v>1489</v>
      </c>
      <c r="E2681" s="1">
        <v>3427.33</v>
      </c>
      <c r="F2681" s="1">
        <v>34</v>
      </c>
      <c r="G2681" s="1">
        <v>1</v>
      </c>
      <c r="H2681" s="1">
        <v>428.74</v>
      </c>
      <c r="L2681" t="str">
        <f t="shared" si="41"/>
        <v>c77aea95</v>
      </c>
      <c r="M2681" s="7">
        <v>47701</v>
      </c>
      <c r="N2681" t="str">
        <f>PROPER(Table1[[#This Row],[Region]])</f>
        <v>North</v>
      </c>
      <c r="O2681" t="str">
        <f>PROPER(Table1[[#This Row],[Product Category]])</f>
        <v>Clothing</v>
      </c>
      <c r="P2681">
        <f>ROUND(Table1[[#This Row],[Sales Amount]],1)</f>
        <v>3427.3</v>
      </c>
      <c r="Q2681">
        <f>Table1[[#This Row],[Quantity Sold]]</f>
        <v>34</v>
      </c>
      <c r="R2681">
        <f>Table1[[#This Row],[Discount (%)]]</f>
        <v>1</v>
      </c>
      <c r="S2681">
        <f>Table1[[#This Row],[Profit]]</f>
        <v>428.74</v>
      </c>
    </row>
    <row r="2682" spans="1:19" ht="13.8">
      <c r="A2682" s="1" t="s">
        <v>2639</v>
      </c>
      <c r="B2682" s="7">
        <v>47702</v>
      </c>
      <c r="C2682" s="2" t="s">
        <v>3944</v>
      </c>
      <c r="D2682" s="4" t="s">
        <v>3945</v>
      </c>
      <c r="E2682" s="1">
        <v>312.20999999999998</v>
      </c>
      <c r="F2682" s="1">
        <v>5</v>
      </c>
      <c r="G2682" s="1">
        <v>1</v>
      </c>
      <c r="H2682" s="1">
        <v>105</v>
      </c>
      <c r="L2682" t="str">
        <f t="shared" si="41"/>
        <v>f386a66a</v>
      </c>
      <c r="M2682" s="7">
        <v>47702</v>
      </c>
      <c r="N2682" t="str">
        <f>PROPER(Table1[[#This Row],[Region]])</f>
        <v>South</v>
      </c>
      <c r="O2682" t="str">
        <f>PROPER(Table1[[#This Row],[Product Category]])</f>
        <v>Sports</v>
      </c>
      <c r="P2682">
        <f>ROUND(Table1[[#This Row],[Sales Amount]],1)</f>
        <v>312.2</v>
      </c>
      <c r="Q2682">
        <f>Table1[[#This Row],[Quantity Sold]]</f>
        <v>5</v>
      </c>
      <c r="R2682">
        <f>Table1[[#This Row],[Discount (%)]]</f>
        <v>1</v>
      </c>
      <c r="S2682">
        <f>Table1[[#This Row],[Profit]]</f>
        <v>105</v>
      </c>
    </row>
    <row r="2683" spans="1:19" ht="13.8">
      <c r="A2683" s="1" t="s">
        <v>2640</v>
      </c>
      <c r="B2683" s="7">
        <v>47703</v>
      </c>
      <c r="C2683" s="2" t="s">
        <v>3942</v>
      </c>
      <c r="D2683" s="4" t="s">
        <v>92</v>
      </c>
      <c r="E2683" s="1">
        <v>1749.63</v>
      </c>
      <c r="F2683" s="1">
        <v>37</v>
      </c>
      <c r="G2683" s="1">
        <v>29</v>
      </c>
      <c r="H2683" s="1">
        <v>562.95000000000005</v>
      </c>
      <c r="L2683" t="str">
        <f t="shared" si="41"/>
        <v>f1879ead</v>
      </c>
      <c r="M2683" s="7">
        <v>47703</v>
      </c>
      <c r="N2683" t="str">
        <f>PROPER(Table1[[#This Row],[Region]])</f>
        <v>West</v>
      </c>
      <c r="O2683" t="str">
        <f>PROPER(Table1[[#This Row],[Product Category]])</f>
        <v>Groceries</v>
      </c>
      <c r="P2683">
        <f>ROUND(Table1[[#This Row],[Sales Amount]],1)</f>
        <v>1749.6</v>
      </c>
      <c r="Q2683">
        <f>Table1[[#This Row],[Quantity Sold]]</f>
        <v>37</v>
      </c>
      <c r="R2683">
        <f>Table1[[#This Row],[Discount (%)]]</f>
        <v>29</v>
      </c>
      <c r="S2683">
        <f>Table1[[#This Row],[Profit]]</f>
        <v>562.95000000000005</v>
      </c>
    </row>
    <row r="2684" spans="1:19" ht="13.8">
      <c r="A2684" s="1" t="s">
        <v>2641</v>
      </c>
      <c r="B2684" s="7">
        <v>47704</v>
      </c>
      <c r="C2684" s="2" t="s">
        <v>3942</v>
      </c>
      <c r="D2684" s="4" t="s">
        <v>3946</v>
      </c>
      <c r="E2684" s="1">
        <v>2891.8</v>
      </c>
      <c r="F2684" s="1">
        <v>17</v>
      </c>
      <c r="G2684" s="1">
        <v>10</v>
      </c>
      <c r="H2684" s="1">
        <v>165.5</v>
      </c>
      <c r="L2684" t="str">
        <f t="shared" si="41"/>
        <v>a74bb611</v>
      </c>
      <c r="M2684" s="7">
        <v>47704</v>
      </c>
      <c r="N2684" t="str">
        <f>PROPER(Table1[[#This Row],[Region]])</f>
        <v>West</v>
      </c>
      <c r="O2684" t="str">
        <f>PROPER(Table1[[#This Row],[Product Category]])</f>
        <v>Electronics</v>
      </c>
      <c r="P2684">
        <f>ROUND(Table1[[#This Row],[Sales Amount]],1)</f>
        <v>2891.8</v>
      </c>
      <c r="Q2684">
        <f>Table1[[#This Row],[Quantity Sold]]</f>
        <v>17</v>
      </c>
      <c r="R2684">
        <f>Table1[[#This Row],[Discount (%)]]</f>
        <v>10</v>
      </c>
      <c r="S2684">
        <f>Table1[[#This Row],[Profit]]</f>
        <v>165.5</v>
      </c>
    </row>
    <row r="2685" spans="1:19" ht="13.8">
      <c r="A2685" s="1" t="s">
        <v>2642</v>
      </c>
      <c r="B2685" s="7">
        <v>47705</v>
      </c>
      <c r="C2685" s="2" t="s">
        <v>3942</v>
      </c>
      <c r="D2685" s="4" t="s">
        <v>1661</v>
      </c>
      <c r="E2685" s="1">
        <v>3626.04</v>
      </c>
      <c r="F2685" s="1">
        <v>46</v>
      </c>
      <c r="G2685" s="1">
        <v>41</v>
      </c>
      <c r="H2685" s="1">
        <v>267.77</v>
      </c>
      <c r="L2685" t="str">
        <f t="shared" si="41"/>
        <v>b8676a3e</v>
      </c>
      <c r="M2685" s="7">
        <v>47705</v>
      </c>
      <c r="N2685" t="str">
        <f>PROPER(Table1[[#This Row],[Region]])</f>
        <v>West</v>
      </c>
      <c r="O2685" t="str">
        <f>PROPER(Table1[[#This Row],[Product Category]])</f>
        <v>Furniture</v>
      </c>
      <c r="P2685">
        <f>ROUND(Table1[[#This Row],[Sales Amount]],1)</f>
        <v>3626</v>
      </c>
      <c r="Q2685">
        <f>Table1[[#This Row],[Quantity Sold]]</f>
        <v>46</v>
      </c>
      <c r="R2685">
        <f>Table1[[#This Row],[Discount (%)]]</f>
        <v>41</v>
      </c>
      <c r="S2685">
        <f>Table1[[#This Row],[Profit]]</f>
        <v>267.77</v>
      </c>
    </row>
    <row r="2686" spans="1:19" ht="13.8">
      <c r="A2686" s="1" t="s">
        <v>2643</v>
      </c>
      <c r="B2686" s="7">
        <v>47706</v>
      </c>
      <c r="C2686" s="2" t="s">
        <v>3941</v>
      </c>
      <c r="D2686" s="4" t="s">
        <v>1661</v>
      </c>
      <c r="E2686" s="1">
        <v>1710.54</v>
      </c>
      <c r="F2686" s="1">
        <v>46</v>
      </c>
      <c r="G2686" s="1">
        <v>25</v>
      </c>
      <c r="H2686" s="1">
        <v>434.37</v>
      </c>
      <c r="L2686" t="str">
        <f t="shared" si="41"/>
        <v>85c44acd</v>
      </c>
      <c r="M2686" s="7">
        <v>47706</v>
      </c>
      <c r="N2686" t="str">
        <f>PROPER(Table1[[#This Row],[Region]])</f>
        <v>North</v>
      </c>
      <c r="O2686" t="str">
        <f>PROPER(Table1[[#This Row],[Product Category]])</f>
        <v>Furniture</v>
      </c>
      <c r="P2686">
        <f>ROUND(Table1[[#This Row],[Sales Amount]],1)</f>
        <v>1710.5</v>
      </c>
      <c r="Q2686">
        <f>Table1[[#This Row],[Quantity Sold]]</f>
        <v>46</v>
      </c>
      <c r="R2686">
        <f>Table1[[#This Row],[Discount (%)]]</f>
        <v>25</v>
      </c>
      <c r="S2686">
        <f>Table1[[#This Row],[Profit]]</f>
        <v>434.37</v>
      </c>
    </row>
    <row r="2687" spans="1:19" ht="13.8">
      <c r="A2687" s="1" t="s">
        <v>2644</v>
      </c>
      <c r="B2687" s="7">
        <v>47707</v>
      </c>
      <c r="C2687" s="2" t="s">
        <v>3941</v>
      </c>
      <c r="D2687" s="4" t="s">
        <v>1661</v>
      </c>
      <c r="E2687" s="1">
        <v>564.82000000000005</v>
      </c>
      <c r="F2687" s="1">
        <v>42</v>
      </c>
      <c r="G2687" s="1">
        <v>25</v>
      </c>
      <c r="H2687" s="1">
        <v>954.88</v>
      </c>
      <c r="L2687" t="str">
        <f t="shared" si="41"/>
        <v>3e217475</v>
      </c>
      <c r="M2687" s="7">
        <v>47707</v>
      </c>
      <c r="N2687" t="str">
        <f>PROPER(Table1[[#This Row],[Region]])</f>
        <v>North</v>
      </c>
      <c r="O2687" t="str">
        <f>PROPER(Table1[[#This Row],[Product Category]])</f>
        <v>Furniture</v>
      </c>
      <c r="P2687">
        <f>ROUND(Table1[[#This Row],[Sales Amount]],1)</f>
        <v>564.79999999999995</v>
      </c>
      <c r="Q2687">
        <f>Table1[[#This Row],[Quantity Sold]]</f>
        <v>42</v>
      </c>
      <c r="R2687">
        <f>Table1[[#This Row],[Discount (%)]]</f>
        <v>25</v>
      </c>
      <c r="S2687">
        <f>Table1[[#This Row],[Profit]]</f>
        <v>954.88</v>
      </c>
    </row>
    <row r="2688" spans="1:19" ht="13.8">
      <c r="A2688" s="1" t="s">
        <v>2645</v>
      </c>
      <c r="B2688" s="7">
        <v>47708</v>
      </c>
      <c r="C2688" s="2" t="s">
        <v>3944</v>
      </c>
      <c r="D2688" s="4" t="s">
        <v>3946</v>
      </c>
      <c r="E2688" s="1">
        <v>1051.0899999999999</v>
      </c>
      <c r="F2688" s="1">
        <v>1</v>
      </c>
      <c r="G2688" s="1">
        <v>31</v>
      </c>
      <c r="H2688" s="1">
        <v>1752.03</v>
      </c>
      <c r="L2688" t="str">
        <f t="shared" si="41"/>
        <v>0302f93d</v>
      </c>
      <c r="M2688" s="7">
        <v>47708</v>
      </c>
      <c r="N2688" t="str">
        <f>PROPER(Table1[[#This Row],[Region]])</f>
        <v>South</v>
      </c>
      <c r="O2688" t="str">
        <f>PROPER(Table1[[#This Row],[Product Category]])</f>
        <v>Electronics</v>
      </c>
      <c r="P2688">
        <f>ROUND(Table1[[#This Row],[Sales Amount]],1)</f>
        <v>1051.0999999999999</v>
      </c>
      <c r="Q2688">
        <f>Table1[[#This Row],[Quantity Sold]]</f>
        <v>1</v>
      </c>
      <c r="R2688">
        <f>Table1[[#This Row],[Discount (%)]]</f>
        <v>31</v>
      </c>
      <c r="S2688">
        <f>Table1[[#This Row],[Profit]]</f>
        <v>1752.03</v>
      </c>
    </row>
    <row r="2689" spans="1:19" ht="13.8">
      <c r="A2689" s="1" t="s">
        <v>2646</v>
      </c>
      <c r="B2689" s="7">
        <v>47709</v>
      </c>
      <c r="C2689" s="2" t="s">
        <v>3942</v>
      </c>
      <c r="D2689" s="4" t="s">
        <v>3946</v>
      </c>
      <c r="E2689" s="1">
        <v>877.81</v>
      </c>
      <c r="F2689" s="1">
        <v>22</v>
      </c>
      <c r="G2689" s="1">
        <v>48</v>
      </c>
      <c r="H2689" s="1">
        <v>1735.36</v>
      </c>
      <c r="L2689" t="str">
        <f t="shared" si="41"/>
        <v>09b52f95</v>
      </c>
      <c r="M2689" s="7">
        <v>47709</v>
      </c>
      <c r="N2689" t="str">
        <f>PROPER(Table1[[#This Row],[Region]])</f>
        <v>West</v>
      </c>
      <c r="O2689" t="str">
        <f>PROPER(Table1[[#This Row],[Product Category]])</f>
        <v>Electronics</v>
      </c>
      <c r="P2689">
        <f>ROUND(Table1[[#This Row],[Sales Amount]],1)</f>
        <v>877.8</v>
      </c>
      <c r="Q2689">
        <f>Table1[[#This Row],[Quantity Sold]]</f>
        <v>22</v>
      </c>
      <c r="R2689">
        <f>Table1[[#This Row],[Discount (%)]]</f>
        <v>48</v>
      </c>
      <c r="S2689">
        <f>Table1[[#This Row],[Profit]]</f>
        <v>1735.36</v>
      </c>
    </row>
    <row r="2690" spans="1:19" ht="13.8">
      <c r="A2690" s="1" t="s">
        <v>2647</v>
      </c>
      <c r="B2690" s="7">
        <v>47710</v>
      </c>
      <c r="C2690" s="2" t="s">
        <v>3942</v>
      </c>
      <c r="D2690" s="4" t="s">
        <v>1489</v>
      </c>
      <c r="E2690" s="1">
        <v>2427.2199999999998</v>
      </c>
      <c r="F2690" s="1">
        <v>7</v>
      </c>
      <c r="G2690" s="1">
        <v>37</v>
      </c>
      <c r="H2690" s="1">
        <v>1402.55</v>
      </c>
      <c r="L2690" t="str">
        <f t="shared" ref="L2690:L2753" si="42">TRIM(A2690)</f>
        <v>06f58af4</v>
      </c>
      <c r="M2690" s="7">
        <v>47710</v>
      </c>
      <c r="N2690" t="str">
        <f>PROPER(Table1[[#This Row],[Region]])</f>
        <v>West</v>
      </c>
      <c r="O2690" t="str">
        <f>PROPER(Table1[[#This Row],[Product Category]])</f>
        <v>Clothing</v>
      </c>
      <c r="P2690">
        <f>ROUND(Table1[[#This Row],[Sales Amount]],1)</f>
        <v>2427.1999999999998</v>
      </c>
      <c r="Q2690">
        <f>Table1[[#This Row],[Quantity Sold]]</f>
        <v>7</v>
      </c>
      <c r="R2690">
        <f>Table1[[#This Row],[Discount (%)]]</f>
        <v>37</v>
      </c>
      <c r="S2690">
        <f>Table1[[#This Row],[Profit]]</f>
        <v>1402.55</v>
      </c>
    </row>
    <row r="2691" spans="1:19" ht="13.8">
      <c r="A2691" s="1" t="s">
        <v>2648</v>
      </c>
      <c r="B2691" s="7">
        <v>47711</v>
      </c>
      <c r="C2691" s="2" t="s">
        <v>3944</v>
      </c>
      <c r="D2691" s="4" t="s">
        <v>1661</v>
      </c>
      <c r="E2691" s="1">
        <v>4162.1400000000003</v>
      </c>
      <c r="F2691" s="1">
        <v>23</v>
      </c>
      <c r="G2691" s="1">
        <v>8</v>
      </c>
      <c r="H2691" s="1">
        <v>1405.92</v>
      </c>
      <c r="L2691" t="str">
        <f t="shared" si="42"/>
        <v>47f74209</v>
      </c>
      <c r="M2691" s="7">
        <v>47711</v>
      </c>
      <c r="N2691" t="str">
        <f>PROPER(Table1[[#This Row],[Region]])</f>
        <v>South</v>
      </c>
      <c r="O2691" t="str">
        <f>PROPER(Table1[[#This Row],[Product Category]])</f>
        <v>Furniture</v>
      </c>
      <c r="P2691">
        <f>ROUND(Table1[[#This Row],[Sales Amount]],1)</f>
        <v>4162.1000000000004</v>
      </c>
      <c r="Q2691">
        <f>Table1[[#This Row],[Quantity Sold]]</f>
        <v>23</v>
      </c>
      <c r="R2691">
        <f>Table1[[#This Row],[Discount (%)]]</f>
        <v>8</v>
      </c>
      <c r="S2691">
        <f>Table1[[#This Row],[Profit]]</f>
        <v>1405.92</v>
      </c>
    </row>
    <row r="2692" spans="1:19" ht="13.8">
      <c r="A2692" s="1" t="s">
        <v>2649</v>
      </c>
      <c r="B2692" s="7">
        <v>47712</v>
      </c>
      <c r="C2692" s="2" t="s">
        <v>3944</v>
      </c>
      <c r="D2692" s="4" t="s">
        <v>92</v>
      </c>
      <c r="E2692" s="1">
        <v>2051.92</v>
      </c>
      <c r="F2692" s="1">
        <v>48</v>
      </c>
      <c r="G2692" s="1">
        <v>13</v>
      </c>
      <c r="H2692" s="1">
        <v>1357.31</v>
      </c>
      <c r="L2692" t="str">
        <f t="shared" si="42"/>
        <v>e3914342</v>
      </c>
      <c r="M2692" s="7">
        <v>47712</v>
      </c>
      <c r="N2692" t="str">
        <f>PROPER(Table1[[#This Row],[Region]])</f>
        <v>South</v>
      </c>
      <c r="O2692" t="str">
        <f>PROPER(Table1[[#This Row],[Product Category]])</f>
        <v>Groceries</v>
      </c>
      <c r="P2692">
        <f>ROUND(Table1[[#This Row],[Sales Amount]],1)</f>
        <v>2051.9</v>
      </c>
      <c r="Q2692">
        <f>Table1[[#This Row],[Quantity Sold]]</f>
        <v>48</v>
      </c>
      <c r="R2692">
        <f>Table1[[#This Row],[Discount (%)]]</f>
        <v>13</v>
      </c>
      <c r="S2692">
        <f>Table1[[#This Row],[Profit]]</f>
        <v>1357.31</v>
      </c>
    </row>
    <row r="2693" spans="1:19" ht="13.8">
      <c r="A2693" s="1" t="s">
        <v>2650</v>
      </c>
      <c r="B2693" s="7">
        <v>47713</v>
      </c>
      <c r="C2693" s="2" t="s">
        <v>3944</v>
      </c>
      <c r="D2693" s="4" t="s">
        <v>3945</v>
      </c>
      <c r="E2693" s="1">
        <v>1183.6500000000001</v>
      </c>
      <c r="F2693" s="1">
        <v>19</v>
      </c>
      <c r="G2693" s="1">
        <v>25</v>
      </c>
      <c r="H2693" s="1">
        <v>239.81</v>
      </c>
      <c r="L2693" t="str">
        <f t="shared" si="42"/>
        <v>08641b35</v>
      </c>
      <c r="M2693" s="7">
        <v>47713</v>
      </c>
      <c r="N2693" t="str">
        <f>PROPER(Table1[[#This Row],[Region]])</f>
        <v>South</v>
      </c>
      <c r="O2693" t="str">
        <f>PROPER(Table1[[#This Row],[Product Category]])</f>
        <v>Sports</v>
      </c>
      <c r="P2693">
        <f>ROUND(Table1[[#This Row],[Sales Amount]],1)</f>
        <v>1183.7</v>
      </c>
      <c r="Q2693">
        <f>Table1[[#This Row],[Quantity Sold]]</f>
        <v>19</v>
      </c>
      <c r="R2693">
        <f>Table1[[#This Row],[Discount (%)]]</f>
        <v>25</v>
      </c>
      <c r="S2693">
        <f>Table1[[#This Row],[Profit]]</f>
        <v>239.81</v>
      </c>
    </row>
    <row r="2694" spans="1:19" ht="13.8">
      <c r="A2694" s="1" t="s">
        <v>2651</v>
      </c>
      <c r="B2694" s="7">
        <v>47714</v>
      </c>
      <c r="C2694" s="2" t="s">
        <v>3942</v>
      </c>
      <c r="D2694" s="4" t="s">
        <v>1661</v>
      </c>
      <c r="E2694" s="1">
        <v>3309.43</v>
      </c>
      <c r="F2694" s="1">
        <v>39</v>
      </c>
      <c r="G2694" s="1">
        <v>1</v>
      </c>
      <c r="H2694" s="1">
        <v>943.96</v>
      </c>
      <c r="L2694" t="str">
        <f t="shared" si="42"/>
        <v>6da070c0</v>
      </c>
      <c r="M2694" s="7">
        <v>47714</v>
      </c>
      <c r="N2694" t="str">
        <f>PROPER(Table1[[#This Row],[Region]])</f>
        <v>West</v>
      </c>
      <c r="O2694" t="str">
        <f>PROPER(Table1[[#This Row],[Product Category]])</f>
        <v>Furniture</v>
      </c>
      <c r="P2694">
        <f>ROUND(Table1[[#This Row],[Sales Amount]],1)</f>
        <v>3309.4</v>
      </c>
      <c r="Q2694">
        <f>Table1[[#This Row],[Quantity Sold]]</f>
        <v>39</v>
      </c>
      <c r="R2694">
        <f>Table1[[#This Row],[Discount (%)]]</f>
        <v>1</v>
      </c>
      <c r="S2694">
        <f>Table1[[#This Row],[Profit]]</f>
        <v>943.96</v>
      </c>
    </row>
    <row r="2695" spans="1:19" ht="13.8">
      <c r="A2695" s="1" t="s">
        <v>2652</v>
      </c>
      <c r="B2695" s="7">
        <v>47715</v>
      </c>
      <c r="C2695" s="2" t="s">
        <v>3943</v>
      </c>
      <c r="D2695" s="4" t="s">
        <v>3946</v>
      </c>
      <c r="E2695" s="1">
        <v>196.79</v>
      </c>
      <c r="F2695" s="1">
        <v>23</v>
      </c>
      <c r="G2695" s="1">
        <v>6</v>
      </c>
      <c r="H2695" s="1">
        <v>283.89</v>
      </c>
      <c r="L2695" t="str">
        <f t="shared" si="42"/>
        <v>862c324d</v>
      </c>
      <c r="M2695" s="7">
        <v>47715</v>
      </c>
      <c r="N2695" t="str">
        <f>PROPER(Table1[[#This Row],[Region]])</f>
        <v>East</v>
      </c>
      <c r="O2695" t="str">
        <f>PROPER(Table1[[#This Row],[Product Category]])</f>
        <v>Electronics</v>
      </c>
      <c r="P2695">
        <f>ROUND(Table1[[#This Row],[Sales Amount]],1)</f>
        <v>196.8</v>
      </c>
      <c r="Q2695">
        <f>Table1[[#This Row],[Quantity Sold]]</f>
        <v>23</v>
      </c>
      <c r="R2695">
        <f>Table1[[#This Row],[Discount (%)]]</f>
        <v>6</v>
      </c>
      <c r="S2695">
        <f>Table1[[#This Row],[Profit]]</f>
        <v>283.89</v>
      </c>
    </row>
    <row r="2696" spans="1:19" ht="13.8">
      <c r="A2696" s="1" t="s">
        <v>2653</v>
      </c>
      <c r="B2696" s="7">
        <v>47716</v>
      </c>
      <c r="C2696" s="2" t="s">
        <v>3944</v>
      </c>
      <c r="D2696" s="4" t="s">
        <v>92</v>
      </c>
      <c r="E2696" s="1">
        <v>4277.34</v>
      </c>
      <c r="F2696" s="1">
        <v>7</v>
      </c>
      <c r="G2696" s="1">
        <v>6</v>
      </c>
      <c r="H2696" s="1">
        <v>1277.54</v>
      </c>
      <c r="L2696" t="str">
        <f t="shared" si="42"/>
        <v>7f29647a</v>
      </c>
      <c r="M2696" s="7">
        <v>47716</v>
      </c>
      <c r="N2696" t="str">
        <f>PROPER(Table1[[#This Row],[Region]])</f>
        <v>South</v>
      </c>
      <c r="O2696" t="str">
        <f>PROPER(Table1[[#This Row],[Product Category]])</f>
        <v>Groceries</v>
      </c>
      <c r="P2696">
        <f>ROUND(Table1[[#This Row],[Sales Amount]],1)</f>
        <v>4277.3</v>
      </c>
      <c r="Q2696">
        <f>Table1[[#This Row],[Quantity Sold]]</f>
        <v>7</v>
      </c>
      <c r="R2696">
        <f>Table1[[#This Row],[Discount (%)]]</f>
        <v>6</v>
      </c>
      <c r="S2696">
        <f>Table1[[#This Row],[Profit]]</f>
        <v>1277.54</v>
      </c>
    </row>
    <row r="2697" spans="1:19" ht="13.8">
      <c r="A2697" s="1" t="s">
        <v>2654</v>
      </c>
      <c r="B2697" s="7">
        <v>47717</v>
      </c>
      <c r="C2697" s="2" t="s">
        <v>3943</v>
      </c>
      <c r="D2697" s="4" t="s">
        <v>1489</v>
      </c>
      <c r="E2697" s="1">
        <v>1101.76</v>
      </c>
      <c r="F2697" s="1">
        <v>36</v>
      </c>
      <c r="G2697" s="1">
        <v>8</v>
      </c>
      <c r="H2697" s="1">
        <v>1321.43</v>
      </c>
      <c r="L2697" t="str">
        <f t="shared" si="42"/>
        <v>265efe9a</v>
      </c>
      <c r="M2697" s="7">
        <v>47717</v>
      </c>
      <c r="N2697" t="str">
        <f>PROPER(Table1[[#This Row],[Region]])</f>
        <v>East</v>
      </c>
      <c r="O2697" t="str">
        <f>PROPER(Table1[[#This Row],[Product Category]])</f>
        <v>Clothing</v>
      </c>
      <c r="P2697">
        <f>ROUND(Table1[[#This Row],[Sales Amount]],1)</f>
        <v>1101.8</v>
      </c>
      <c r="Q2697">
        <f>Table1[[#This Row],[Quantity Sold]]</f>
        <v>36</v>
      </c>
      <c r="R2697">
        <f>Table1[[#This Row],[Discount (%)]]</f>
        <v>8</v>
      </c>
      <c r="S2697">
        <f>Table1[[#This Row],[Profit]]</f>
        <v>1321.43</v>
      </c>
    </row>
    <row r="2698" spans="1:19" ht="13.8">
      <c r="A2698" s="1" t="s">
        <v>2655</v>
      </c>
      <c r="B2698" s="7">
        <v>47718</v>
      </c>
      <c r="C2698" s="2" t="s">
        <v>3942</v>
      </c>
      <c r="D2698" s="4" t="s">
        <v>3946</v>
      </c>
      <c r="E2698" s="1">
        <v>1732.77</v>
      </c>
      <c r="F2698" s="1">
        <v>16</v>
      </c>
      <c r="G2698" s="1">
        <v>28</v>
      </c>
      <c r="H2698" s="1">
        <v>159.81</v>
      </c>
      <c r="L2698" t="str">
        <f t="shared" si="42"/>
        <v>6ad780cb</v>
      </c>
      <c r="M2698" s="7">
        <v>47718</v>
      </c>
      <c r="N2698" t="str">
        <f>PROPER(Table1[[#This Row],[Region]])</f>
        <v>West</v>
      </c>
      <c r="O2698" t="str">
        <f>PROPER(Table1[[#This Row],[Product Category]])</f>
        <v>Electronics</v>
      </c>
      <c r="P2698">
        <f>ROUND(Table1[[#This Row],[Sales Amount]],1)</f>
        <v>1732.8</v>
      </c>
      <c r="Q2698">
        <f>Table1[[#This Row],[Quantity Sold]]</f>
        <v>16</v>
      </c>
      <c r="R2698">
        <f>Table1[[#This Row],[Discount (%)]]</f>
        <v>28</v>
      </c>
      <c r="S2698">
        <f>Table1[[#This Row],[Profit]]</f>
        <v>159.81</v>
      </c>
    </row>
    <row r="2699" spans="1:19" ht="13.8">
      <c r="A2699" s="1" t="s">
        <v>2656</v>
      </c>
      <c r="B2699" s="7">
        <v>47719</v>
      </c>
      <c r="C2699" s="2" t="s">
        <v>3943</v>
      </c>
      <c r="D2699" s="4" t="s">
        <v>3945</v>
      </c>
      <c r="E2699" s="1">
        <v>3987.33</v>
      </c>
      <c r="F2699" s="1">
        <v>12</v>
      </c>
      <c r="G2699" s="1">
        <v>12</v>
      </c>
      <c r="H2699" s="1">
        <v>318.72000000000003</v>
      </c>
      <c r="L2699" t="str">
        <f t="shared" si="42"/>
        <v>8045fd84</v>
      </c>
      <c r="M2699" s="7">
        <v>47719</v>
      </c>
      <c r="N2699" t="str">
        <f>PROPER(Table1[[#This Row],[Region]])</f>
        <v>East</v>
      </c>
      <c r="O2699" t="str">
        <f>PROPER(Table1[[#This Row],[Product Category]])</f>
        <v>Sports</v>
      </c>
      <c r="P2699">
        <f>ROUND(Table1[[#This Row],[Sales Amount]],1)</f>
        <v>3987.3</v>
      </c>
      <c r="Q2699">
        <f>Table1[[#This Row],[Quantity Sold]]</f>
        <v>12</v>
      </c>
      <c r="R2699">
        <f>Table1[[#This Row],[Discount (%)]]</f>
        <v>12</v>
      </c>
      <c r="S2699">
        <f>Table1[[#This Row],[Profit]]</f>
        <v>318.72000000000003</v>
      </c>
    </row>
    <row r="2700" spans="1:19" ht="13.8">
      <c r="A2700" s="1" t="s">
        <v>2657</v>
      </c>
      <c r="B2700" s="7">
        <v>47720</v>
      </c>
      <c r="C2700" s="2" t="s">
        <v>3944</v>
      </c>
      <c r="D2700" s="4" t="s">
        <v>3945</v>
      </c>
      <c r="E2700" s="1">
        <v>1210.1300000000001</v>
      </c>
      <c r="F2700" s="1">
        <v>38</v>
      </c>
      <c r="G2700" s="1">
        <v>31</v>
      </c>
      <c r="H2700" s="1">
        <v>1427.99</v>
      </c>
      <c r="L2700" t="str">
        <f t="shared" si="42"/>
        <v>6250e820</v>
      </c>
      <c r="M2700" s="7">
        <v>47720</v>
      </c>
      <c r="N2700" t="str">
        <f>PROPER(Table1[[#This Row],[Region]])</f>
        <v>South</v>
      </c>
      <c r="O2700" t="str">
        <f>PROPER(Table1[[#This Row],[Product Category]])</f>
        <v>Sports</v>
      </c>
      <c r="P2700">
        <f>ROUND(Table1[[#This Row],[Sales Amount]],1)</f>
        <v>1210.0999999999999</v>
      </c>
      <c r="Q2700">
        <f>Table1[[#This Row],[Quantity Sold]]</f>
        <v>38</v>
      </c>
      <c r="R2700">
        <f>Table1[[#This Row],[Discount (%)]]</f>
        <v>31</v>
      </c>
      <c r="S2700">
        <f>Table1[[#This Row],[Profit]]</f>
        <v>1427.99</v>
      </c>
    </row>
    <row r="2701" spans="1:19" ht="13.8">
      <c r="A2701" s="1" t="s">
        <v>2658</v>
      </c>
      <c r="B2701" s="7">
        <v>47721</v>
      </c>
      <c r="C2701" s="2" t="s">
        <v>3942</v>
      </c>
      <c r="D2701" s="4" t="s">
        <v>1489</v>
      </c>
      <c r="E2701" s="1">
        <v>4723.08</v>
      </c>
      <c r="F2701" s="1">
        <v>12</v>
      </c>
      <c r="G2701" s="1">
        <v>22</v>
      </c>
      <c r="H2701" s="1">
        <v>678.52</v>
      </c>
      <c r="L2701" t="str">
        <f t="shared" si="42"/>
        <v>84a20fa6</v>
      </c>
      <c r="M2701" s="7">
        <v>47721</v>
      </c>
      <c r="N2701" t="str">
        <f>PROPER(Table1[[#This Row],[Region]])</f>
        <v>West</v>
      </c>
      <c r="O2701" t="str">
        <f>PROPER(Table1[[#This Row],[Product Category]])</f>
        <v>Clothing</v>
      </c>
      <c r="P2701">
        <f>ROUND(Table1[[#This Row],[Sales Amount]],1)</f>
        <v>4723.1000000000004</v>
      </c>
      <c r="Q2701">
        <f>Table1[[#This Row],[Quantity Sold]]</f>
        <v>12</v>
      </c>
      <c r="R2701">
        <f>Table1[[#This Row],[Discount (%)]]</f>
        <v>22</v>
      </c>
      <c r="S2701">
        <f>Table1[[#This Row],[Profit]]</f>
        <v>678.52</v>
      </c>
    </row>
    <row r="2702" spans="1:19" ht="13.8">
      <c r="A2702" s="1" t="s">
        <v>2659</v>
      </c>
      <c r="B2702" s="7">
        <v>47722</v>
      </c>
      <c r="C2702" s="2" t="s">
        <v>3941</v>
      </c>
      <c r="D2702" s="4" t="s">
        <v>92</v>
      </c>
      <c r="E2702" s="1">
        <v>4052.02</v>
      </c>
      <c r="F2702" s="1">
        <v>9</v>
      </c>
      <c r="G2702" s="1">
        <v>10</v>
      </c>
      <c r="H2702" s="1">
        <v>1307.01</v>
      </c>
      <c r="L2702" t="str">
        <f t="shared" si="42"/>
        <v>614d24f2</v>
      </c>
      <c r="M2702" s="7">
        <v>47722</v>
      </c>
      <c r="N2702" t="str">
        <f>PROPER(Table1[[#This Row],[Region]])</f>
        <v>North</v>
      </c>
      <c r="O2702" t="str">
        <f>PROPER(Table1[[#This Row],[Product Category]])</f>
        <v>Groceries</v>
      </c>
      <c r="P2702">
        <f>ROUND(Table1[[#This Row],[Sales Amount]],1)</f>
        <v>4052</v>
      </c>
      <c r="Q2702">
        <f>Table1[[#This Row],[Quantity Sold]]</f>
        <v>9</v>
      </c>
      <c r="R2702">
        <f>Table1[[#This Row],[Discount (%)]]</f>
        <v>10</v>
      </c>
      <c r="S2702">
        <f>Table1[[#This Row],[Profit]]</f>
        <v>1307.01</v>
      </c>
    </row>
    <row r="2703" spans="1:19" ht="13.8">
      <c r="A2703" s="1" t="s">
        <v>2660</v>
      </c>
      <c r="B2703" s="7">
        <v>47723</v>
      </c>
      <c r="C2703" s="2" t="s">
        <v>3944</v>
      </c>
      <c r="D2703" s="4" t="s">
        <v>92</v>
      </c>
      <c r="E2703" s="1">
        <v>2671.33</v>
      </c>
      <c r="F2703" s="1">
        <v>50</v>
      </c>
      <c r="G2703" s="1">
        <v>35</v>
      </c>
      <c r="H2703" s="1">
        <v>1563.42</v>
      </c>
      <c r="L2703" t="str">
        <f t="shared" si="42"/>
        <v>b80b0e88</v>
      </c>
      <c r="M2703" s="7">
        <v>47723</v>
      </c>
      <c r="N2703" t="str">
        <f>PROPER(Table1[[#This Row],[Region]])</f>
        <v>South</v>
      </c>
      <c r="O2703" t="str">
        <f>PROPER(Table1[[#This Row],[Product Category]])</f>
        <v>Groceries</v>
      </c>
      <c r="P2703">
        <f>ROUND(Table1[[#This Row],[Sales Amount]],1)</f>
        <v>2671.3</v>
      </c>
      <c r="Q2703">
        <f>Table1[[#This Row],[Quantity Sold]]</f>
        <v>50</v>
      </c>
      <c r="R2703">
        <f>Table1[[#This Row],[Discount (%)]]</f>
        <v>35</v>
      </c>
      <c r="S2703">
        <f>Table1[[#This Row],[Profit]]</f>
        <v>1563.42</v>
      </c>
    </row>
    <row r="2704" spans="1:19" ht="13.8">
      <c r="A2704" s="1" t="s">
        <v>2661</v>
      </c>
      <c r="B2704" s="7">
        <v>47724</v>
      </c>
      <c r="C2704" s="2" t="s">
        <v>3942</v>
      </c>
      <c r="D2704" s="4" t="s">
        <v>1489</v>
      </c>
      <c r="E2704" s="1">
        <v>468.59</v>
      </c>
      <c r="F2704" s="1">
        <v>29</v>
      </c>
      <c r="G2704" s="1">
        <v>31</v>
      </c>
      <c r="H2704" s="1">
        <v>236.71</v>
      </c>
      <c r="L2704" t="str">
        <f t="shared" si="42"/>
        <v>4c2f4158</v>
      </c>
      <c r="M2704" s="7">
        <v>47724</v>
      </c>
      <c r="N2704" t="str">
        <f>PROPER(Table1[[#This Row],[Region]])</f>
        <v>West</v>
      </c>
      <c r="O2704" t="str">
        <f>PROPER(Table1[[#This Row],[Product Category]])</f>
        <v>Clothing</v>
      </c>
      <c r="P2704">
        <f>ROUND(Table1[[#This Row],[Sales Amount]],1)</f>
        <v>468.6</v>
      </c>
      <c r="Q2704">
        <f>Table1[[#This Row],[Quantity Sold]]</f>
        <v>29</v>
      </c>
      <c r="R2704">
        <f>Table1[[#This Row],[Discount (%)]]</f>
        <v>31</v>
      </c>
      <c r="S2704">
        <f>Table1[[#This Row],[Profit]]</f>
        <v>236.71</v>
      </c>
    </row>
    <row r="2705" spans="1:19" ht="13.8">
      <c r="A2705" s="5">
        <v>0</v>
      </c>
      <c r="B2705" s="7">
        <v>47725</v>
      </c>
      <c r="C2705" s="2" t="s">
        <v>3943</v>
      </c>
      <c r="D2705" s="4" t="s">
        <v>3946</v>
      </c>
      <c r="E2705" s="1">
        <v>1595.64</v>
      </c>
      <c r="F2705" s="1">
        <v>4</v>
      </c>
      <c r="G2705" s="1">
        <v>28</v>
      </c>
      <c r="H2705" s="1">
        <v>233.74</v>
      </c>
      <c r="L2705" t="str">
        <f t="shared" si="42"/>
        <v>0</v>
      </c>
      <c r="M2705" s="7">
        <v>47725</v>
      </c>
      <c r="N2705" t="str">
        <f>PROPER(Table1[[#This Row],[Region]])</f>
        <v>East</v>
      </c>
      <c r="O2705" t="str">
        <f>PROPER(Table1[[#This Row],[Product Category]])</f>
        <v>Electronics</v>
      </c>
      <c r="P2705">
        <f>ROUND(Table1[[#This Row],[Sales Amount]],1)</f>
        <v>1595.6</v>
      </c>
      <c r="Q2705">
        <f>Table1[[#This Row],[Quantity Sold]]</f>
        <v>4</v>
      </c>
      <c r="R2705">
        <f>Table1[[#This Row],[Discount (%)]]</f>
        <v>28</v>
      </c>
      <c r="S2705">
        <f>Table1[[#This Row],[Profit]]</f>
        <v>233.74</v>
      </c>
    </row>
    <row r="2706" spans="1:19" ht="13.8">
      <c r="A2706" s="1" t="s">
        <v>2662</v>
      </c>
      <c r="B2706" s="7">
        <v>47726</v>
      </c>
      <c r="C2706" s="2" t="s">
        <v>3941</v>
      </c>
      <c r="D2706" s="4" t="s">
        <v>92</v>
      </c>
      <c r="E2706" s="1">
        <v>2964.87</v>
      </c>
      <c r="F2706" s="1">
        <v>50</v>
      </c>
      <c r="G2706" s="1">
        <v>2</v>
      </c>
      <c r="H2706" s="1">
        <v>1417.79</v>
      </c>
      <c r="L2706" t="str">
        <f t="shared" si="42"/>
        <v>ba939b80</v>
      </c>
      <c r="M2706" s="7">
        <v>47726</v>
      </c>
      <c r="N2706" t="str">
        <f>PROPER(Table1[[#This Row],[Region]])</f>
        <v>North</v>
      </c>
      <c r="O2706" t="str">
        <f>PROPER(Table1[[#This Row],[Product Category]])</f>
        <v>Groceries</v>
      </c>
      <c r="P2706">
        <f>ROUND(Table1[[#This Row],[Sales Amount]],1)</f>
        <v>2964.9</v>
      </c>
      <c r="Q2706">
        <f>Table1[[#This Row],[Quantity Sold]]</f>
        <v>50</v>
      </c>
      <c r="R2706">
        <f>Table1[[#This Row],[Discount (%)]]</f>
        <v>2</v>
      </c>
      <c r="S2706">
        <f>Table1[[#This Row],[Profit]]</f>
        <v>1417.79</v>
      </c>
    </row>
    <row r="2707" spans="1:19" ht="13.8">
      <c r="A2707" s="1" t="s">
        <v>2663</v>
      </c>
      <c r="B2707" s="7">
        <v>47727</v>
      </c>
      <c r="C2707" s="2" t="s">
        <v>3944</v>
      </c>
      <c r="D2707" s="4" t="s">
        <v>3946</v>
      </c>
      <c r="E2707" s="1">
        <v>2887.93</v>
      </c>
      <c r="F2707" s="1">
        <v>42</v>
      </c>
      <c r="G2707" s="1">
        <v>17</v>
      </c>
      <c r="H2707" s="1">
        <v>1961.31</v>
      </c>
      <c r="L2707" t="str">
        <f t="shared" si="42"/>
        <v>958ec911</v>
      </c>
      <c r="M2707" s="7">
        <v>47727</v>
      </c>
      <c r="N2707" t="str">
        <f>PROPER(Table1[[#This Row],[Region]])</f>
        <v>South</v>
      </c>
      <c r="O2707" t="str">
        <f>PROPER(Table1[[#This Row],[Product Category]])</f>
        <v>Electronics</v>
      </c>
      <c r="P2707">
        <f>ROUND(Table1[[#This Row],[Sales Amount]],1)</f>
        <v>2887.9</v>
      </c>
      <c r="Q2707">
        <f>Table1[[#This Row],[Quantity Sold]]</f>
        <v>42</v>
      </c>
      <c r="R2707">
        <f>Table1[[#This Row],[Discount (%)]]</f>
        <v>17</v>
      </c>
      <c r="S2707">
        <f>Table1[[#This Row],[Profit]]</f>
        <v>1961.31</v>
      </c>
    </row>
    <row r="2708" spans="1:19" ht="13.8">
      <c r="A2708" s="1" t="s">
        <v>2664</v>
      </c>
      <c r="B2708" s="7">
        <v>47728</v>
      </c>
      <c r="C2708" s="2" t="s">
        <v>3942</v>
      </c>
      <c r="D2708" s="4" t="s">
        <v>1661</v>
      </c>
      <c r="E2708" s="1">
        <v>4151.05</v>
      </c>
      <c r="F2708" s="1">
        <v>38</v>
      </c>
      <c r="G2708" s="1">
        <v>29</v>
      </c>
      <c r="H2708" s="1">
        <v>423.37</v>
      </c>
      <c r="L2708" t="str">
        <f t="shared" si="42"/>
        <v>e1d58a69</v>
      </c>
      <c r="M2708" s="7">
        <v>47728</v>
      </c>
      <c r="N2708" t="str">
        <f>PROPER(Table1[[#This Row],[Region]])</f>
        <v>West</v>
      </c>
      <c r="O2708" t="str">
        <f>PROPER(Table1[[#This Row],[Product Category]])</f>
        <v>Furniture</v>
      </c>
      <c r="P2708">
        <f>ROUND(Table1[[#This Row],[Sales Amount]],1)</f>
        <v>4151.1000000000004</v>
      </c>
      <c r="Q2708">
        <f>Table1[[#This Row],[Quantity Sold]]</f>
        <v>38</v>
      </c>
      <c r="R2708">
        <f>Table1[[#This Row],[Discount (%)]]</f>
        <v>29</v>
      </c>
      <c r="S2708">
        <f>Table1[[#This Row],[Profit]]</f>
        <v>423.37</v>
      </c>
    </row>
    <row r="2709" spans="1:19" ht="13.8">
      <c r="A2709" s="1" t="s">
        <v>2665</v>
      </c>
      <c r="B2709" s="7">
        <v>47729</v>
      </c>
      <c r="C2709" s="2" t="s">
        <v>3944</v>
      </c>
      <c r="D2709" s="4" t="s">
        <v>3946</v>
      </c>
      <c r="E2709" s="1">
        <v>3112.31</v>
      </c>
      <c r="F2709" s="1">
        <v>49</v>
      </c>
      <c r="G2709" s="1">
        <v>20</v>
      </c>
      <c r="H2709" s="1">
        <v>1716.8</v>
      </c>
      <c r="L2709" t="str">
        <f t="shared" si="42"/>
        <v>b2afbf5f</v>
      </c>
      <c r="M2709" s="7">
        <v>47729</v>
      </c>
      <c r="N2709" t="str">
        <f>PROPER(Table1[[#This Row],[Region]])</f>
        <v>South</v>
      </c>
      <c r="O2709" t="str">
        <f>PROPER(Table1[[#This Row],[Product Category]])</f>
        <v>Electronics</v>
      </c>
      <c r="P2709">
        <f>ROUND(Table1[[#This Row],[Sales Amount]],1)</f>
        <v>3112.3</v>
      </c>
      <c r="Q2709">
        <f>Table1[[#This Row],[Quantity Sold]]</f>
        <v>49</v>
      </c>
      <c r="R2709">
        <f>Table1[[#This Row],[Discount (%)]]</f>
        <v>20</v>
      </c>
      <c r="S2709">
        <f>Table1[[#This Row],[Profit]]</f>
        <v>1716.8</v>
      </c>
    </row>
    <row r="2710" spans="1:19" ht="13.8">
      <c r="A2710" s="1" t="s">
        <v>2666</v>
      </c>
      <c r="B2710" s="7">
        <v>47730</v>
      </c>
      <c r="C2710" s="2" t="s">
        <v>3944</v>
      </c>
      <c r="D2710" s="4" t="s">
        <v>3945</v>
      </c>
      <c r="E2710" s="1">
        <v>3188.73</v>
      </c>
      <c r="F2710" s="1">
        <v>28</v>
      </c>
      <c r="G2710" s="1">
        <v>18</v>
      </c>
      <c r="H2710" s="1">
        <v>270.47000000000003</v>
      </c>
      <c r="L2710" t="str">
        <f t="shared" si="42"/>
        <v>9ba2a1dc</v>
      </c>
      <c r="M2710" s="7">
        <v>47730</v>
      </c>
      <c r="N2710" t="str">
        <f>PROPER(Table1[[#This Row],[Region]])</f>
        <v>South</v>
      </c>
      <c r="O2710" t="str">
        <f>PROPER(Table1[[#This Row],[Product Category]])</f>
        <v>Sports</v>
      </c>
      <c r="P2710">
        <f>ROUND(Table1[[#This Row],[Sales Amount]],1)</f>
        <v>3188.7</v>
      </c>
      <c r="Q2710">
        <f>Table1[[#This Row],[Quantity Sold]]</f>
        <v>28</v>
      </c>
      <c r="R2710">
        <f>Table1[[#This Row],[Discount (%)]]</f>
        <v>18</v>
      </c>
      <c r="S2710">
        <f>Table1[[#This Row],[Profit]]</f>
        <v>270.47000000000003</v>
      </c>
    </row>
    <row r="2711" spans="1:19" ht="13.8">
      <c r="A2711" s="1" t="s">
        <v>2667</v>
      </c>
      <c r="B2711" s="7">
        <v>47731</v>
      </c>
      <c r="C2711" s="2" t="s">
        <v>3943</v>
      </c>
      <c r="D2711" s="4" t="s">
        <v>3945</v>
      </c>
      <c r="E2711" s="1">
        <v>2298.86</v>
      </c>
      <c r="F2711" s="1">
        <v>47</v>
      </c>
      <c r="G2711" s="1">
        <v>38</v>
      </c>
      <c r="H2711" s="1">
        <v>1467.37</v>
      </c>
      <c r="L2711" t="str">
        <f t="shared" si="42"/>
        <v>2b68d648</v>
      </c>
      <c r="M2711" s="7">
        <v>47731</v>
      </c>
      <c r="N2711" t="str">
        <f>PROPER(Table1[[#This Row],[Region]])</f>
        <v>East</v>
      </c>
      <c r="O2711" t="str">
        <f>PROPER(Table1[[#This Row],[Product Category]])</f>
        <v>Sports</v>
      </c>
      <c r="P2711">
        <f>ROUND(Table1[[#This Row],[Sales Amount]],1)</f>
        <v>2298.9</v>
      </c>
      <c r="Q2711">
        <f>Table1[[#This Row],[Quantity Sold]]</f>
        <v>47</v>
      </c>
      <c r="R2711">
        <f>Table1[[#This Row],[Discount (%)]]</f>
        <v>38</v>
      </c>
      <c r="S2711">
        <f>Table1[[#This Row],[Profit]]</f>
        <v>1467.37</v>
      </c>
    </row>
    <row r="2712" spans="1:19" ht="13.8">
      <c r="A2712" s="1" t="s">
        <v>2668</v>
      </c>
      <c r="B2712" s="7">
        <v>47732</v>
      </c>
      <c r="C2712" s="2" t="s">
        <v>3943</v>
      </c>
      <c r="D2712" s="4" t="s">
        <v>3946</v>
      </c>
      <c r="E2712" s="1">
        <v>2794.6</v>
      </c>
      <c r="F2712" s="1">
        <v>11</v>
      </c>
      <c r="G2712" s="1">
        <v>5</v>
      </c>
      <c r="H2712" s="1">
        <v>707.59</v>
      </c>
      <c r="L2712" t="str">
        <f t="shared" si="42"/>
        <v>41c4cc28</v>
      </c>
      <c r="M2712" s="7">
        <v>47732</v>
      </c>
      <c r="N2712" t="str">
        <f>PROPER(Table1[[#This Row],[Region]])</f>
        <v>East</v>
      </c>
      <c r="O2712" t="str">
        <f>PROPER(Table1[[#This Row],[Product Category]])</f>
        <v>Electronics</v>
      </c>
      <c r="P2712">
        <f>ROUND(Table1[[#This Row],[Sales Amount]],1)</f>
        <v>2794.6</v>
      </c>
      <c r="Q2712">
        <f>Table1[[#This Row],[Quantity Sold]]</f>
        <v>11</v>
      </c>
      <c r="R2712">
        <f>Table1[[#This Row],[Discount (%)]]</f>
        <v>5</v>
      </c>
      <c r="S2712">
        <f>Table1[[#This Row],[Profit]]</f>
        <v>707.59</v>
      </c>
    </row>
    <row r="2713" spans="1:19" ht="13.8">
      <c r="A2713" s="1" t="s">
        <v>2669</v>
      </c>
      <c r="B2713" s="7">
        <v>47733</v>
      </c>
      <c r="C2713" s="2" t="s">
        <v>3944</v>
      </c>
      <c r="D2713" s="4" t="s">
        <v>3946</v>
      </c>
      <c r="E2713" s="1">
        <v>2983.09</v>
      </c>
      <c r="F2713" s="1">
        <v>36</v>
      </c>
      <c r="G2713" s="1">
        <v>16</v>
      </c>
      <c r="H2713" s="1">
        <v>488.11</v>
      </c>
      <c r="L2713" t="str">
        <f t="shared" si="42"/>
        <v>c29f2f47</v>
      </c>
      <c r="M2713" s="7">
        <v>47733</v>
      </c>
      <c r="N2713" t="str">
        <f>PROPER(Table1[[#This Row],[Region]])</f>
        <v>South</v>
      </c>
      <c r="O2713" t="str">
        <f>PROPER(Table1[[#This Row],[Product Category]])</f>
        <v>Electronics</v>
      </c>
      <c r="P2713">
        <f>ROUND(Table1[[#This Row],[Sales Amount]],1)</f>
        <v>2983.1</v>
      </c>
      <c r="Q2713">
        <f>Table1[[#This Row],[Quantity Sold]]</f>
        <v>36</v>
      </c>
      <c r="R2713">
        <f>Table1[[#This Row],[Discount (%)]]</f>
        <v>16</v>
      </c>
      <c r="S2713">
        <f>Table1[[#This Row],[Profit]]</f>
        <v>488.11</v>
      </c>
    </row>
    <row r="2714" spans="1:19" ht="13.8">
      <c r="A2714" s="1" t="s">
        <v>2670</v>
      </c>
      <c r="B2714" s="7">
        <v>47734</v>
      </c>
      <c r="C2714" s="2" t="s">
        <v>3943</v>
      </c>
      <c r="D2714" s="4" t="s">
        <v>1661</v>
      </c>
      <c r="E2714" s="1">
        <v>3253.37</v>
      </c>
      <c r="F2714" s="1">
        <v>27</v>
      </c>
      <c r="G2714" s="1">
        <v>25</v>
      </c>
      <c r="H2714" s="1">
        <v>1000.78</v>
      </c>
      <c r="L2714" t="str">
        <f t="shared" si="42"/>
        <v>58e50567</v>
      </c>
      <c r="M2714" s="7">
        <v>47734</v>
      </c>
      <c r="N2714" t="str">
        <f>PROPER(Table1[[#This Row],[Region]])</f>
        <v>East</v>
      </c>
      <c r="O2714" t="str">
        <f>PROPER(Table1[[#This Row],[Product Category]])</f>
        <v>Furniture</v>
      </c>
      <c r="P2714">
        <f>ROUND(Table1[[#This Row],[Sales Amount]],1)</f>
        <v>3253.4</v>
      </c>
      <c r="Q2714">
        <f>Table1[[#This Row],[Quantity Sold]]</f>
        <v>27</v>
      </c>
      <c r="R2714">
        <f>Table1[[#This Row],[Discount (%)]]</f>
        <v>25</v>
      </c>
      <c r="S2714">
        <f>Table1[[#This Row],[Profit]]</f>
        <v>1000.78</v>
      </c>
    </row>
    <row r="2715" spans="1:19" ht="13.8">
      <c r="A2715" s="1" t="s">
        <v>2671</v>
      </c>
      <c r="B2715" s="7">
        <v>47735</v>
      </c>
      <c r="C2715" s="2" t="s">
        <v>3944</v>
      </c>
      <c r="D2715" s="4" t="s">
        <v>3946</v>
      </c>
      <c r="E2715" s="1">
        <v>3769.74</v>
      </c>
      <c r="F2715" s="1">
        <v>13</v>
      </c>
      <c r="G2715" s="1">
        <v>0</v>
      </c>
      <c r="H2715" s="1">
        <v>1695.66</v>
      </c>
      <c r="L2715" t="str">
        <f t="shared" si="42"/>
        <v>a9746036</v>
      </c>
      <c r="M2715" s="7">
        <v>47735</v>
      </c>
      <c r="N2715" t="str">
        <f>PROPER(Table1[[#This Row],[Region]])</f>
        <v>South</v>
      </c>
      <c r="O2715" t="str">
        <f>PROPER(Table1[[#This Row],[Product Category]])</f>
        <v>Electronics</v>
      </c>
      <c r="P2715">
        <f>ROUND(Table1[[#This Row],[Sales Amount]],1)</f>
        <v>3769.7</v>
      </c>
      <c r="Q2715">
        <f>Table1[[#This Row],[Quantity Sold]]</f>
        <v>13</v>
      </c>
      <c r="R2715">
        <f>Table1[[#This Row],[Discount (%)]]</f>
        <v>0</v>
      </c>
      <c r="S2715">
        <f>Table1[[#This Row],[Profit]]</f>
        <v>1695.66</v>
      </c>
    </row>
    <row r="2716" spans="1:19" ht="13.8">
      <c r="A2716" s="1" t="s">
        <v>2672</v>
      </c>
      <c r="B2716" s="7">
        <v>47736</v>
      </c>
      <c r="C2716" s="2" t="s">
        <v>3943</v>
      </c>
      <c r="D2716" s="4" t="s">
        <v>92</v>
      </c>
      <c r="E2716" s="1">
        <v>1715.83</v>
      </c>
      <c r="F2716" s="1">
        <v>47</v>
      </c>
      <c r="G2716" s="1">
        <v>32</v>
      </c>
      <c r="H2716" s="1">
        <v>708.22</v>
      </c>
      <c r="L2716" t="str">
        <f t="shared" si="42"/>
        <v>64def9e9</v>
      </c>
      <c r="M2716" s="7">
        <v>47736</v>
      </c>
      <c r="N2716" t="str">
        <f>PROPER(Table1[[#This Row],[Region]])</f>
        <v>East</v>
      </c>
      <c r="O2716" t="str">
        <f>PROPER(Table1[[#This Row],[Product Category]])</f>
        <v>Groceries</v>
      </c>
      <c r="P2716">
        <f>ROUND(Table1[[#This Row],[Sales Amount]],1)</f>
        <v>1715.8</v>
      </c>
      <c r="Q2716">
        <f>Table1[[#This Row],[Quantity Sold]]</f>
        <v>47</v>
      </c>
      <c r="R2716">
        <f>Table1[[#This Row],[Discount (%)]]</f>
        <v>32</v>
      </c>
      <c r="S2716">
        <f>Table1[[#This Row],[Profit]]</f>
        <v>708.22</v>
      </c>
    </row>
    <row r="2717" spans="1:19" ht="13.8">
      <c r="A2717" s="1" t="s">
        <v>2673</v>
      </c>
      <c r="B2717" s="7">
        <v>47737</v>
      </c>
      <c r="C2717" s="2" t="s">
        <v>3943</v>
      </c>
      <c r="D2717" s="4" t="s">
        <v>3945</v>
      </c>
      <c r="E2717" s="1">
        <v>2087.7199999999998</v>
      </c>
      <c r="F2717" s="1">
        <v>24</v>
      </c>
      <c r="G2717" s="1">
        <v>42</v>
      </c>
      <c r="H2717" s="1">
        <v>1716.16</v>
      </c>
      <c r="L2717" t="str">
        <f t="shared" si="42"/>
        <v>c74df610</v>
      </c>
      <c r="M2717" s="7">
        <v>47737</v>
      </c>
      <c r="N2717" t="str">
        <f>PROPER(Table1[[#This Row],[Region]])</f>
        <v>East</v>
      </c>
      <c r="O2717" t="str">
        <f>PROPER(Table1[[#This Row],[Product Category]])</f>
        <v>Sports</v>
      </c>
      <c r="P2717">
        <f>ROUND(Table1[[#This Row],[Sales Amount]],1)</f>
        <v>2087.6999999999998</v>
      </c>
      <c r="Q2717">
        <f>Table1[[#This Row],[Quantity Sold]]</f>
        <v>24</v>
      </c>
      <c r="R2717">
        <f>Table1[[#This Row],[Discount (%)]]</f>
        <v>42</v>
      </c>
      <c r="S2717">
        <f>Table1[[#This Row],[Profit]]</f>
        <v>1716.16</v>
      </c>
    </row>
    <row r="2718" spans="1:19" ht="13.8">
      <c r="A2718" s="1" t="s">
        <v>2674</v>
      </c>
      <c r="B2718" s="7">
        <v>47738</v>
      </c>
      <c r="C2718" s="2" t="s">
        <v>3944</v>
      </c>
      <c r="D2718" s="4" t="s">
        <v>1489</v>
      </c>
      <c r="E2718" s="1">
        <v>1351.27</v>
      </c>
      <c r="F2718" s="1">
        <v>38</v>
      </c>
      <c r="G2718" s="1">
        <v>41</v>
      </c>
      <c r="H2718" s="1">
        <v>1355.42</v>
      </c>
      <c r="L2718" t="str">
        <f t="shared" si="42"/>
        <v>d5b45152</v>
      </c>
      <c r="M2718" s="7">
        <v>47738</v>
      </c>
      <c r="N2718" t="str">
        <f>PROPER(Table1[[#This Row],[Region]])</f>
        <v>South</v>
      </c>
      <c r="O2718" t="str">
        <f>PROPER(Table1[[#This Row],[Product Category]])</f>
        <v>Clothing</v>
      </c>
      <c r="P2718">
        <f>ROUND(Table1[[#This Row],[Sales Amount]],1)</f>
        <v>1351.3</v>
      </c>
      <c r="Q2718">
        <f>Table1[[#This Row],[Quantity Sold]]</f>
        <v>38</v>
      </c>
      <c r="R2718">
        <f>Table1[[#This Row],[Discount (%)]]</f>
        <v>41</v>
      </c>
      <c r="S2718">
        <f>Table1[[#This Row],[Profit]]</f>
        <v>1355.42</v>
      </c>
    </row>
    <row r="2719" spans="1:19" ht="13.8">
      <c r="A2719" s="1" t="s">
        <v>2675</v>
      </c>
      <c r="B2719" s="7">
        <v>47739</v>
      </c>
      <c r="C2719" s="2" t="s">
        <v>3944</v>
      </c>
      <c r="D2719" s="4" t="s">
        <v>1489</v>
      </c>
      <c r="E2719" s="1">
        <v>3263.35</v>
      </c>
      <c r="F2719" s="1">
        <v>6</v>
      </c>
      <c r="G2719" s="1">
        <v>20</v>
      </c>
      <c r="H2719" s="1">
        <v>1626.85</v>
      </c>
      <c r="L2719" t="str">
        <f t="shared" si="42"/>
        <v>43544a81</v>
      </c>
      <c r="M2719" s="7">
        <v>47739</v>
      </c>
      <c r="N2719" t="str">
        <f>PROPER(Table1[[#This Row],[Region]])</f>
        <v>South</v>
      </c>
      <c r="O2719" t="str">
        <f>PROPER(Table1[[#This Row],[Product Category]])</f>
        <v>Clothing</v>
      </c>
      <c r="P2719">
        <f>ROUND(Table1[[#This Row],[Sales Amount]],1)</f>
        <v>3263.4</v>
      </c>
      <c r="Q2719">
        <f>Table1[[#This Row],[Quantity Sold]]</f>
        <v>6</v>
      </c>
      <c r="R2719">
        <f>Table1[[#This Row],[Discount (%)]]</f>
        <v>20</v>
      </c>
      <c r="S2719">
        <f>Table1[[#This Row],[Profit]]</f>
        <v>1626.85</v>
      </c>
    </row>
    <row r="2720" spans="1:19" ht="13.8">
      <c r="A2720" s="1" t="s">
        <v>2676</v>
      </c>
      <c r="B2720" s="7">
        <v>47740</v>
      </c>
      <c r="C2720" s="2" t="s">
        <v>3943</v>
      </c>
      <c r="D2720" s="4" t="s">
        <v>1489</v>
      </c>
      <c r="E2720" s="1">
        <v>4774.29</v>
      </c>
      <c r="F2720" s="1">
        <v>2</v>
      </c>
      <c r="G2720" s="1">
        <v>11</v>
      </c>
      <c r="H2720" s="1">
        <v>1509.13</v>
      </c>
      <c r="L2720" t="str">
        <f t="shared" si="42"/>
        <v>ede5f3c4</v>
      </c>
      <c r="M2720" s="7">
        <v>47740</v>
      </c>
      <c r="N2720" t="str">
        <f>PROPER(Table1[[#This Row],[Region]])</f>
        <v>East</v>
      </c>
      <c r="O2720" t="str">
        <f>PROPER(Table1[[#This Row],[Product Category]])</f>
        <v>Clothing</v>
      </c>
      <c r="P2720">
        <f>ROUND(Table1[[#This Row],[Sales Amount]],1)</f>
        <v>4774.3</v>
      </c>
      <c r="Q2720">
        <f>Table1[[#This Row],[Quantity Sold]]</f>
        <v>2</v>
      </c>
      <c r="R2720">
        <f>Table1[[#This Row],[Discount (%)]]</f>
        <v>11</v>
      </c>
      <c r="S2720">
        <f>Table1[[#This Row],[Profit]]</f>
        <v>1509.13</v>
      </c>
    </row>
    <row r="2721" spans="1:19" ht="13.8">
      <c r="A2721" s="1" t="s">
        <v>2677</v>
      </c>
      <c r="B2721" s="7">
        <v>47741</v>
      </c>
      <c r="C2721" s="2" t="s">
        <v>3941</v>
      </c>
      <c r="D2721" s="4" t="s">
        <v>1489</v>
      </c>
      <c r="E2721" s="1">
        <v>1881.56</v>
      </c>
      <c r="F2721" s="1">
        <v>9</v>
      </c>
      <c r="G2721" s="1">
        <v>47</v>
      </c>
      <c r="H2721" s="1">
        <v>157.76</v>
      </c>
      <c r="L2721" t="str">
        <f t="shared" si="42"/>
        <v>2728d7d8</v>
      </c>
      <c r="M2721" s="7">
        <v>47741</v>
      </c>
      <c r="N2721" t="str">
        <f>PROPER(Table1[[#This Row],[Region]])</f>
        <v>North</v>
      </c>
      <c r="O2721" t="str">
        <f>PROPER(Table1[[#This Row],[Product Category]])</f>
        <v>Clothing</v>
      </c>
      <c r="P2721">
        <f>ROUND(Table1[[#This Row],[Sales Amount]],1)</f>
        <v>1881.6</v>
      </c>
      <c r="Q2721">
        <f>Table1[[#This Row],[Quantity Sold]]</f>
        <v>9</v>
      </c>
      <c r="R2721">
        <f>Table1[[#This Row],[Discount (%)]]</f>
        <v>47</v>
      </c>
      <c r="S2721">
        <f>Table1[[#This Row],[Profit]]</f>
        <v>157.76</v>
      </c>
    </row>
    <row r="2722" spans="1:19" ht="13.8">
      <c r="A2722" s="1" t="s">
        <v>2678</v>
      </c>
      <c r="B2722" s="7">
        <v>47742</v>
      </c>
      <c r="C2722" s="2" t="s">
        <v>3943</v>
      </c>
      <c r="D2722" s="4" t="s">
        <v>1661</v>
      </c>
      <c r="E2722" s="1">
        <v>1126.77</v>
      </c>
      <c r="F2722" s="1">
        <v>26</v>
      </c>
      <c r="G2722" s="1">
        <v>40</v>
      </c>
      <c r="H2722" s="1">
        <v>1672.41</v>
      </c>
      <c r="L2722" t="str">
        <f t="shared" si="42"/>
        <v>46bfbce2</v>
      </c>
      <c r="M2722" s="7">
        <v>47742</v>
      </c>
      <c r="N2722" t="str">
        <f>PROPER(Table1[[#This Row],[Region]])</f>
        <v>East</v>
      </c>
      <c r="O2722" t="str">
        <f>PROPER(Table1[[#This Row],[Product Category]])</f>
        <v>Furniture</v>
      </c>
      <c r="P2722">
        <f>ROUND(Table1[[#This Row],[Sales Amount]],1)</f>
        <v>1126.8</v>
      </c>
      <c r="Q2722">
        <f>Table1[[#This Row],[Quantity Sold]]</f>
        <v>26</v>
      </c>
      <c r="R2722">
        <f>Table1[[#This Row],[Discount (%)]]</f>
        <v>40</v>
      </c>
      <c r="S2722">
        <f>Table1[[#This Row],[Profit]]</f>
        <v>1672.41</v>
      </c>
    </row>
    <row r="2723" spans="1:19" ht="13.8">
      <c r="A2723" s="1" t="s">
        <v>2679</v>
      </c>
      <c r="B2723" s="7">
        <v>47743</v>
      </c>
      <c r="C2723" s="2" t="s">
        <v>3941</v>
      </c>
      <c r="D2723" s="4" t="s">
        <v>3946</v>
      </c>
      <c r="E2723" s="1">
        <v>2696.45</v>
      </c>
      <c r="F2723" s="1">
        <v>40</v>
      </c>
      <c r="G2723" s="1">
        <v>23</v>
      </c>
      <c r="H2723" s="1">
        <v>320.01</v>
      </c>
      <c r="L2723" t="str">
        <f t="shared" si="42"/>
        <v>7a34dd10</v>
      </c>
      <c r="M2723" s="7">
        <v>47743</v>
      </c>
      <c r="N2723" t="str">
        <f>PROPER(Table1[[#This Row],[Region]])</f>
        <v>North</v>
      </c>
      <c r="O2723" t="str">
        <f>PROPER(Table1[[#This Row],[Product Category]])</f>
        <v>Electronics</v>
      </c>
      <c r="P2723">
        <f>ROUND(Table1[[#This Row],[Sales Amount]],1)</f>
        <v>2696.5</v>
      </c>
      <c r="Q2723">
        <f>Table1[[#This Row],[Quantity Sold]]</f>
        <v>40</v>
      </c>
      <c r="R2723">
        <f>Table1[[#This Row],[Discount (%)]]</f>
        <v>23</v>
      </c>
      <c r="S2723">
        <f>Table1[[#This Row],[Profit]]</f>
        <v>320.01</v>
      </c>
    </row>
    <row r="2724" spans="1:19" ht="13.8">
      <c r="A2724" s="1">
        <v>21861721</v>
      </c>
      <c r="B2724" s="7">
        <v>47744</v>
      </c>
      <c r="C2724" s="4" t="s">
        <v>3943</v>
      </c>
      <c r="D2724" s="4" t="s">
        <v>1661</v>
      </c>
      <c r="E2724" s="1">
        <v>224.91</v>
      </c>
      <c r="F2724" s="1">
        <v>50</v>
      </c>
      <c r="G2724" s="1">
        <v>8</v>
      </c>
      <c r="H2724" s="1">
        <v>182.79</v>
      </c>
      <c r="L2724" t="str">
        <f t="shared" si="42"/>
        <v>21861721</v>
      </c>
      <c r="M2724" s="7">
        <v>47744</v>
      </c>
      <c r="N2724" t="str">
        <f>PROPER(Table1[[#This Row],[Region]])</f>
        <v>East</v>
      </c>
      <c r="O2724" t="str">
        <f>PROPER(Table1[[#This Row],[Product Category]])</f>
        <v>Furniture</v>
      </c>
      <c r="P2724">
        <f>ROUND(Table1[[#This Row],[Sales Amount]],1)</f>
        <v>224.9</v>
      </c>
      <c r="Q2724">
        <f>Table1[[#This Row],[Quantity Sold]]</f>
        <v>50</v>
      </c>
      <c r="R2724">
        <f>Table1[[#This Row],[Discount (%)]]</f>
        <v>8</v>
      </c>
      <c r="S2724">
        <f>Table1[[#This Row],[Profit]]</f>
        <v>182.79</v>
      </c>
    </row>
    <row r="2725" spans="1:19" ht="13.8">
      <c r="A2725" s="1" t="s">
        <v>2681</v>
      </c>
      <c r="B2725" s="7">
        <v>47745</v>
      </c>
      <c r="C2725" s="2" t="s">
        <v>3941</v>
      </c>
      <c r="D2725" s="4" t="s">
        <v>1489</v>
      </c>
      <c r="E2725" s="1">
        <v>1849.67</v>
      </c>
      <c r="F2725" s="1">
        <v>15</v>
      </c>
      <c r="G2725" s="1">
        <v>2</v>
      </c>
      <c r="H2725" s="1">
        <v>957.8</v>
      </c>
      <c r="L2725" t="str">
        <f t="shared" si="42"/>
        <v>0d0b8ef6</v>
      </c>
      <c r="M2725" s="7">
        <v>47745</v>
      </c>
      <c r="N2725" t="str">
        <f>PROPER(Table1[[#This Row],[Region]])</f>
        <v>North</v>
      </c>
      <c r="O2725" t="str">
        <f>PROPER(Table1[[#This Row],[Product Category]])</f>
        <v>Clothing</v>
      </c>
      <c r="P2725">
        <f>ROUND(Table1[[#This Row],[Sales Amount]],1)</f>
        <v>1849.7</v>
      </c>
      <c r="Q2725">
        <f>Table1[[#This Row],[Quantity Sold]]</f>
        <v>15</v>
      </c>
      <c r="R2725">
        <f>Table1[[#This Row],[Discount (%)]]</f>
        <v>2</v>
      </c>
      <c r="S2725">
        <f>Table1[[#This Row],[Profit]]</f>
        <v>957.8</v>
      </c>
    </row>
    <row r="2726" spans="1:19" ht="13.8">
      <c r="A2726" s="1" t="s">
        <v>2682</v>
      </c>
      <c r="B2726" s="7">
        <v>47746</v>
      </c>
      <c r="C2726" s="2" t="s">
        <v>3941</v>
      </c>
      <c r="D2726" s="4" t="s">
        <v>1489</v>
      </c>
      <c r="E2726" s="1">
        <v>4612.5</v>
      </c>
      <c r="F2726" s="1">
        <v>32</v>
      </c>
      <c r="G2726" s="1">
        <v>19</v>
      </c>
      <c r="H2726" s="1">
        <v>87.44</v>
      </c>
      <c r="L2726" t="str">
        <f t="shared" si="42"/>
        <v>7e667eeb</v>
      </c>
      <c r="M2726" s="7">
        <v>47746</v>
      </c>
      <c r="N2726" t="str">
        <f>PROPER(Table1[[#This Row],[Region]])</f>
        <v>North</v>
      </c>
      <c r="O2726" t="str">
        <f>PROPER(Table1[[#This Row],[Product Category]])</f>
        <v>Clothing</v>
      </c>
      <c r="P2726">
        <f>ROUND(Table1[[#This Row],[Sales Amount]],1)</f>
        <v>4612.5</v>
      </c>
      <c r="Q2726">
        <f>Table1[[#This Row],[Quantity Sold]]</f>
        <v>32</v>
      </c>
      <c r="R2726">
        <f>Table1[[#This Row],[Discount (%)]]</f>
        <v>19</v>
      </c>
      <c r="S2726">
        <f>Table1[[#This Row],[Profit]]</f>
        <v>87.44</v>
      </c>
    </row>
    <row r="2727" spans="1:19" ht="13.8">
      <c r="A2727" s="1" t="s">
        <v>2683</v>
      </c>
      <c r="B2727" s="7">
        <v>47747</v>
      </c>
      <c r="C2727" s="4" t="s">
        <v>3943</v>
      </c>
      <c r="D2727" s="4" t="s">
        <v>92</v>
      </c>
      <c r="E2727" s="1">
        <v>3067.14</v>
      </c>
      <c r="F2727" s="1">
        <v>38</v>
      </c>
      <c r="G2727" s="1">
        <v>24</v>
      </c>
      <c r="H2727" s="1">
        <v>1114.33</v>
      </c>
      <c r="L2727" t="str">
        <f t="shared" si="42"/>
        <v>118019eb</v>
      </c>
      <c r="M2727" s="7">
        <v>47747</v>
      </c>
      <c r="N2727" t="str">
        <f>PROPER(Table1[[#This Row],[Region]])</f>
        <v>East</v>
      </c>
      <c r="O2727" t="str">
        <f>PROPER(Table1[[#This Row],[Product Category]])</f>
        <v>Groceries</v>
      </c>
      <c r="P2727">
        <f>ROUND(Table1[[#This Row],[Sales Amount]],1)</f>
        <v>3067.1</v>
      </c>
      <c r="Q2727">
        <f>Table1[[#This Row],[Quantity Sold]]</f>
        <v>38</v>
      </c>
      <c r="R2727">
        <f>Table1[[#This Row],[Discount (%)]]</f>
        <v>24</v>
      </c>
      <c r="S2727">
        <f>Table1[[#This Row],[Profit]]</f>
        <v>1114.33</v>
      </c>
    </row>
    <row r="2728" spans="1:19" ht="13.8">
      <c r="A2728" s="1" t="s">
        <v>2684</v>
      </c>
      <c r="B2728" s="7">
        <v>47748</v>
      </c>
      <c r="C2728" s="2" t="s">
        <v>3941</v>
      </c>
      <c r="D2728" s="4" t="s">
        <v>3945</v>
      </c>
      <c r="E2728" s="1">
        <v>2088.71</v>
      </c>
      <c r="F2728" s="1">
        <v>32</v>
      </c>
      <c r="G2728" s="1">
        <v>28</v>
      </c>
      <c r="H2728" s="1">
        <v>1073.5</v>
      </c>
      <c r="L2728" t="str">
        <f t="shared" si="42"/>
        <v>1e4d35f7</v>
      </c>
      <c r="M2728" s="7">
        <v>47748</v>
      </c>
      <c r="N2728" t="str">
        <f>PROPER(Table1[[#This Row],[Region]])</f>
        <v>North</v>
      </c>
      <c r="O2728" t="str">
        <f>PROPER(Table1[[#This Row],[Product Category]])</f>
        <v>Sports</v>
      </c>
      <c r="P2728">
        <f>ROUND(Table1[[#This Row],[Sales Amount]],1)</f>
        <v>2088.6999999999998</v>
      </c>
      <c r="Q2728">
        <f>Table1[[#This Row],[Quantity Sold]]</f>
        <v>32</v>
      </c>
      <c r="R2728">
        <f>Table1[[#This Row],[Discount (%)]]</f>
        <v>28</v>
      </c>
      <c r="S2728">
        <f>Table1[[#This Row],[Profit]]</f>
        <v>1073.5</v>
      </c>
    </row>
    <row r="2729" spans="1:19" ht="13.8">
      <c r="A2729" s="1" t="s">
        <v>2685</v>
      </c>
      <c r="B2729" s="7">
        <v>47749</v>
      </c>
      <c r="C2729" s="2" t="s">
        <v>3944</v>
      </c>
      <c r="D2729" s="4" t="s">
        <v>3945</v>
      </c>
      <c r="E2729" s="1">
        <v>374.69</v>
      </c>
      <c r="F2729" s="1">
        <v>46</v>
      </c>
      <c r="G2729" s="1">
        <v>39</v>
      </c>
      <c r="H2729" s="1">
        <v>1147.69</v>
      </c>
      <c r="L2729" t="str">
        <f t="shared" si="42"/>
        <v>167f0b1c</v>
      </c>
      <c r="M2729" s="7">
        <v>47749</v>
      </c>
      <c r="N2729" t="str">
        <f>PROPER(Table1[[#This Row],[Region]])</f>
        <v>South</v>
      </c>
      <c r="O2729" t="str">
        <f>PROPER(Table1[[#This Row],[Product Category]])</f>
        <v>Sports</v>
      </c>
      <c r="P2729">
        <f>ROUND(Table1[[#This Row],[Sales Amount]],1)</f>
        <v>374.7</v>
      </c>
      <c r="Q2729">
        <f>Table1[[#This Row],[Quantity Sold]]</f>
        <v>46</v>
      </c>
      <c r="R2729">
        <f>Table1[[#This Row],[Discount (%)]]</f>
        <v>39</v>
      </c>
      <c r="S2729">
        <f>Table1[[#This Row],[Profit]]</f>
        <v>1147.69</v>
      </c>
    </row>
    <row r="2730" spans="1:19" ht="13.8">
      <c r="A2730" s="1" t="s">
        <v>2686</v>
      </c>
      <c r="B2730" s="7">
        <v>47750</v>
      </c>
      <c r="C2730" s="2" t="s">
        <v>3941</v>
      </c>
      <c r="D2730" s="4" t="s">
        <v>3946</v>
      </c>
      <c r="E2730" s="1">
        <v>1121.78</v>
      </c>
      <c r="F2730" s="1">
        <v>12</v>
      </c>
      <c r="G2730" s="1">
        <v>38</v>
      </c>
      <c r="H2730" s="1">
        <v>854.93</v>
      </c>
      <c r="L2730" t="str">
        <f t="shared" si="42"/>
        <v>e2bf708e</v>
      </c>
      <c r="M2730" s="7">
        <v>47750</v>
      </c>
      <c r="N2730" t="str">
        <f>PROPER(Table1[[#This Row],[Region]])</f>
        <v>North</v>
      </c>
      <c r="O2730" t="str">
        <f>PROPER(Table1[[#This Row],[Product Category]])</f>
        <v>Electronics</v>
      </c>
      <c r="P2730">
        <f>ROUND(Table1[[#This Row],[Sales Amount]],1)</f>
        <v>1121.8</v>
      </c>
      <c r="Q2730">
        <f>Table1[[#This Row],[Quantity Sold]]</f>
        <v>12</v>
      </c>
      <c r="R2730">
        <f>Table1[[#This Row],[Discount (%)]]</f>
        <v>38</v>
      </c>
      <c r="S2730">
        <f>Table1[[#This Row],[Profit]]</f>
        <v>854.93</v>
      </c>
    </row>
    <row r="2731" spans="1:19" ht="13.8">
      <c r="A2731" s="1" t="s">
        <v>2687</v>
      </c>
      <c r="B2731" s="7">
        <v>47751</v>
      </c>
      <c r="C2731" s="4" t="s">
        <v>3943</v>
      </c>
      <c r="D2731" s="4" t="s">
        <v>3945</v>
      </c>
      <c r="E2731" s="1">
        <v>3642.96</v>
      </c>
      <c r="F2731" s="1">
        <v>1</v>
      </c>
      <c r="G2731" s="1">
        <v>33</v>
      </c>
      <c r="H2731" s="1">
        <v>519.54999999999995</v>
      </c>
      <c r="L2731" t="str">
        <f t="shared" si="42"/>
        <v>ff37938a</v>
      </c>
      <c r="M2731" s="7">
        <v>47751</v>
      </c>
      <c r="N2731" t="str">
        <f>PROPER(Table1[[#This Row],[Region]])</f>
        <v>East</v>
      </c>
      <c r="O2731" t="str">
        <f>PROPER(Table1[[#This Row],[Product Category]])</f>
        <v>Sports</v>
      </c>
      <c r="P2731">
        <f>ROUND(Table1[[#This Row],[Sales Amount]],1)</f>
        <v>3643</v>
      </c>
      <c r="Q2731">
        <f>Table1[[#This Row],[Quantity Sold]]</f>
        <v>1</v>
      </c>
      <c r="R2731">
        <f>Table1[[#This Row],[Discount (%)]]</f>
        <v>33</v>
      </c>
      <c r="S2731">
        <f>Table1[[#This Row],[Profit]]</f>
        <v>519.54999999999995</v>
      </c>
    </row>
    <row r="2732" spans="1:19" ht="13.8">
      <c r="A2732" s="1" t="s">
        <v>2688</v>
      </c>
      <c r="B2732" s="7">
        <v>47752</v>
      </c>
      <c r="C2732" s="2" t="s">
        <v>3942</v>
      </c>
      <c r="D2732" s="4" t="s">
        <v>3946</v>
      </c>
      <c r="E2732" s="1">
        <v>2288.7600000000002</v>
      </c>
      <c r="F2732" s="1">
        <v>49</v>
      </c>
      <c r="G2732" s="1">
        <v>0</v>
      </c>
      <c r="H2732" s="1">
        <v>1239.69</v>
      </c>
      <c r="L2732" t="str">
        <f t="shared" si="42"/>
        <v>fc2dc4a8</v>
      </c>
      <c r="M2732" s="7">
        <v>47752</v>
      </c>
      <c r="N2732" t="str">
        <f>PROPER(Table1[[#This Row],[Region]])</f>
        <v>West</v>
      </c>
      <c r="O2732" t="str">
        <f>PROPER(Table1[[#This Row],[Product Category]])</f>
        <v>Electronics</v>
      </c>
      <c r="P2732">
        <f>ROUND(Table1[[#This Row],[Sales Amount]],1)</f>
        <v>2288.8000000000002</v>
      </c>
      <c r="Q2732">
        <f>Table1[[#This Row],[Quantity Sold]]</f>
        <v>49</v>
      </c>
      <c r="R2732">
        <f>Table1[[#This Row],[Discount (%)]]</f>
        <v>0</v>
      </c>
      <c r="S2732">
        <f>Table1[[#This Row],[Profit]]</f>
        <v>1239.69</v>
      </c>
    </row>
    <row r="2733" spans="1:19" ht="13.8">
      <c r="A2733" s="1" t="s">
        <v>2689</v>
      </c>
      <c r="B2733" s="7">
        <v>47753</v>
      </c>
      <c r="C2733" s="2" t="s">
        <v>3941</v>
      </c>
      <c r="D2733" s="4" t="s">
        <v>1489</v>
      </c>
      <c r="E2733" s="1">
        <v>4427.58</v>
      </c>
      <c r="F2733" s="1">
        <v>28</v>
      </c>
      <c r="G2733" s="1">
        <v>41</v>
      </c>
      <c r="H2733" s="1">
        <v>1578.17</v>
      </c>
      <c r="L2733" t="str">
        <f t="shared" si="42"/>
        <v>d2177eba</v>
      </c>
      <c r="M2733" s="7">
        <v>47753</v>
      </c>
      <c r="N2733" t="str">
        <f>PROPER(Table1[[#This Row],[Region]])</f>
        <v>North</v>
      </c>
      <c r="O2733" t="str">
        <f>PROPER(Table1[[#This Row],[Product Category]])</f>
        <v>Clothing</v>
      </c>
      <c r="P2733">
        <f>ROUND(Table1[[#This Row],[Sales Amount]],1)</f>
        <v>4427.6000000000004</v>
      </c>
      <c r="Q2733">
        <f>Table1[[#This Row],[Quantity Sold]]</f>
        <v>28</v>
      </c>
      <c r="R2733">
        <f>Table1[[#This Row],[Discount (%)]]</f>
        <v>41</v>
      </c>
      <c r="S2733">
        <f>Table1[[#This Row],[Profit]]</f>
        <v>1578.17</v>
      </c>
    </row>
    <row r="2734" spans="1:19" ht="13.8">
      <c r="A2734" s="1" t="s">
        <v>2690</v>
      </c>
      <c r="B2734" s="7">
        <v>47754</v>
      </c>
      <c r="C2734" s="2" t="s">
        <v>3942</v>
      </c>
      <c r="D2734" s="4" t="s">
        <v>1489</v>
      </c>
      <c r="E2734" s="1">
        <v>3408.62</v>
      </c>
      <c r="F2734" s="1">
        <v>30</v>
      </c>
      <c r="G2734" s="1">
        <v>32</v>
      </c>
      <c r="H2734" s="1">
        <v>345.22</v>
      </c>
      <c r="L2734" t="str">
        <f t="shared" si="42"/>
        <v>23c49133</v>
      </c>
      <c r="M2734" s="7">
        <v>47754</v>
      </c>
      <c r="N2734" t="str">
        <f>PROPER(Table1[[#This Row],[Region]])</f>
        <v>West</v>
      </c>
      <c r="O2734" t="str">
        <f>PROPER(Table1[[#This Row],[Product Category]])</f>
        <v>Clothing</v>
      </c>
      <c r="P2734">
        <f>ROUND(Table1[[#This Row],[Sales Amount]],1)</f>
        <v>3408.6</v>
      </c>
      <c r="Q2734">
        <f>Table1[[#This Row],[Quantity Sold]]</f>
        <v>30</v>
      </c>
      <c r="R2734">
        <f>Table1[[#This Row],[Discount (%)]]</f>
        <v>32</v>
      </c>
      <c r="S2734">
        <f>Table1[[#This Row],[Profit]]</f>
        <v>345.22</v>
      </c>
    </row>
    <row r="2735" spans="1:19" ht="13.8">
      <c r="A2735" s="1" t="s">
        <v>2691</v>
      </c>
      <c r="B2735" s="7">
        <v>47755</v>
      </c>
      <c r="C2735" s="4" t="s">
        <v>3943</v>
      </c>
      <c r="D2735" s="4" t="s">
        <v>1489</v>
      </c>
      <c r="E2735" s="1">
        <v>3670.32</v>
      </c>
      <c r="F2735" s="1">
        <v>18</v>
      </c>
      <c r="G2735" s="1">
        <v>0</v>
      </c>
      <c r="H2735" s="1">
        <v>1490.44</v>
      </c>
      <c r="L2735" t="str">
        <f t="shared" si="42"/>
        <v>f72b8070</v>
      </c>
      <c r="M2735" s="7">
        <v>47755</v>
      </c>
      <c r="N2735" t="str">
        <f>PROPER(Table1[[#This Row],[Region]])</f>
        <v>East</v>
      </c>
      <c r="O2735" t="str">
        <f>PROPER(Table1[[#This Row],[Product Category]])</f>
        <v>Clothing</v>
      </c>
      <c r="P2735">
        <f>ROUND(Table1[[#This Row],[Sales Amount]],1)</f>
        <v>3670.3</v>
      </c>
      <c r="Q2735">
        <f>Table1[[#This Row],[Quantity Sold]]</f>
        <v>18</v>
      </c>
      <c r="R2735">
        <f>Table1[[#This Row],[Discount (%)]]</f>
        <v>0</v>
      </c>
      <c r="S2735">
        <f>Table1[[#This Row],[Profit]]</f>
        <v>1490.44</v>
      </c>
    </row>
    <row r="2736" spans="1:19" ht="13.8">
      <c r="A2736" s="1" t="s">
        <v>2692</v>
      </c>
      <c r="B2736" s="7">
        <v>47756</v>
      </c>
      <c r="C2736" s="2" t="s">
        <v>3941</v>
      </c>
      <c r="D2736" s="4" t="s">
        <v>1489</v>
      </c>
      <c r="E2736" s="1">
        <v>4639.53</v>
      </c>
      <c r="F2736" s="1">
        <v>27</v>
      </c>
      <c r="G2736" s="1">
        <v>19</v>
      </c>
      <c r="H2736" s="1">
        <v>1163.0999999999999</v>
      </c>
      <c r="L2736" t="str">
        <f t="shared" si="42"/>
        <v>94dec928</v>
      </c>
      <c r="M2736" s="7">
        <v>47756</v>
      </c>
      <c r="N2736" t="str">
        <f>PROPER(Table1[[#This Row],[Region]])</f>
        <v>North</v>
      </c>
      <c r="O2736" t="str">
        <f>PROPER(Table1[[#This Row],[Product Category]])</f>
        <v>Clothing</v>
      </c>
      <c r="P2736">
        <f>ROUND(Table1[[#This Row],[Sales Amount]],1)</f>
        <v>4639.5</v>
      </c>
      <c r="Q2736">
        <f>Table1[[#This Row],[Quantity Sold]]</f>
        <v>27</v>
      </c>
      <c r="R2736">
        <f>Table1[[#This Row],[Discount (%)]]</f>
        <v>19</v>
      </c>
      <c r="S2736">
        <f>Table1[[#This Row],[Profit]]</f>
        <v>1163.0999999999999</v>
      </c>
    </row>
    <row r="2737" spans="1:19" ht="13.8">
      <c r="A2737" s="1" t="s">
        <v>2693</v>
      </c>
      <c r="B2737" s="7">
        <v>47757</v>
      </c>
      <c r="C2737" s="4" t="s">
        <v>3943</v>
      </c>
      <c r="D2737" s="4" t="s">
        <v>3945</v>
      </c>
      <c r="E2737" s="1">
        <v>3309.08</v>
      </c>
      <c r="F2737" s="1">
        <v>37</v>
      </c>
      <c r="G2737" s="1">
        <v>39</v>
      </c>
      <c r="H2737" s="1">
        <v>436.51</v>
      </c>
      <c r="L2737" t="str">
        <f t="shared" si="42"/>
        <v>4b74118b</v>
      </c>
      <c r="M2737" s="7">
        <v>47757</v>
      </c>
      <c r="N2737" t="str">
        <f>PROPER(Table1[[#This Row],[Region]])</f>
        <v>East</v>
      </c>
      <c r="O2737" t="str">
        <f>PROPER(Table1[[#This Row],[Product Category]])</f>
        <v>Sports</v>
      </c>
      <c r="P2737">
        <f>ROUND(Table1[[#This Row],[Sales Amount]],1)</f>
        <v>3309.1</v>
      </c>
      <c r="Q2737">
        <f>Table1[[#This Row],[Quantity Sold]]</f>
        <v>37</v>
      </c>
      <c r="R2737">
        <f>Table1[[#This Row],[Discount (%)]]</f>
        <v>39</v>
      </c>
      <c r="S2737">
        <f>Table1[[#This Row],[Profit]]</f>
        <v>436.51</v>
      </c>
    </row>
    <row r="2738" spans="1:19" ht="13.8">
      <c r="A2738" s="1" t="s">
        <v>2694</v>
      </c>
      <c r="B2738" s="7">
        <v>47758</v>
      </c>
      <c r="C2738" s="2" t="s">
        <v>3944</v>
      </c>
      <c r="D2738" s="4" t="s">
        <v>92</v>
      </c>
      <c r="E2738" s="1">
        <v>2197.96</v>
      </c>
      <c r="F2738" s="1">
        <v>11</v>
      </c>
      <c r="G2738" s="1">
        <v>4</v>
      </c>
      <c r="H2738" s="1">
        <v>1000.73</v>
      </c>
      <c r="L2738" t="str">
        <f t="shared" si="42"/>
        <v>6e64f4c8</v>
      </c>
      <c r="M2738" s="7">
        <v>47758</v>
      </c>
      <c r="N2738" t="str">
        <f>PROPER(Table1[[#This Row],[Region]])</f>
        <v>South</v>
      </c>
      <c r="O2738" t="str">
        <f>PROPER(Table1[[#This Row],[Product Category]])</f>
        <v>Groceries</v>
      </c>
      <c r="P2738">
        <f>ROUND(Table1[[#This Row],[Sales Amount]],1)</f>
        <v>2198</v>
      </c>
      <c r="Q2738">
        <f>Table1[[#This Row],[Quantity Sold]]</f>
        <v>11</v>
      </c>
      <c r="R2738">
        <f>Table1[[#This Row],[Discount (%)]]</f>
        <v>4</v>
      </c>
      <c r="S2738">
        <f>Table1[[#This Row],[Profit]]</f>
        <v>1000.73</v>
      </c>
    </row>
    <row r="2739" spans="1:19" ht="13.8">
      <c r="A2739" s="1" t="s">
        <v>2695</v>
      </c>
      <c r="B2739" s="7">
        <v>47759</v>
      </c>
      <c r="C2739" s="4" t="s">
        <v>3943</v>
      </c>
      <c r="D2739" s="4" t="s">
        <v>92</v>
      </c>
      <c r="E2739" s="1">
        <v>4794.17</v>
      </c>
      <c r="F2739" s="1">
        <v>39</v>
      </c>
      <c r="G2739" s="1">
        <v>36</v>
      </c>
      <c r="H2739" s="1">
        <v>274.33</v>
      </c>
      <c r="L2739" t="str">
        <f t="shared" si="42"/>
        <v>93c193de</v>
      </c>
      <c r="M2739" s="7">
        <v>47759</v>
      </c>
      <c r="N2739" t="str">
        <f>PROPER(Table1[[#This Row],[Region]])</f>
        <v>East</v>
      </c>
      <c r="O2739" t="str">
        <f>PROPER(Table1[[#This Row],[Product Category]])</f>
        <v>Groceries</v>
      </c>
      <c r="P2739">
        <f>ROUND(Table1[[#This Row],[Sales Amount]],1)</f>
        <v>4794.2</v>
      </c>
      <c r="Q2739">
        <f>Table1[[#This Row],[Quantity Sold]]</f>
        <v>39</v>
      </c>
      <c r="R2739">
        <f>Table1[[#This Row],[Discount (%)]]</f>
        <v>36</v>
      </c>
      <c r="S2739">
        <f>Table1[[#This Row],[Profit]]</f>
        <v>274.33</v>
      </c>
    </row>
    <row r="2740" spans="1:19" ht="13.8">
      <c r="A2740" s="1" t="s">
        <v>2696</v>
      </c>
      <c r="B2740" s="7">
        <v>47760</v>
      </c>
      <c r="C2740" s="2" t="s">
        <v>3942</v>
      </c>
      <c r="D2740" s="4" t="s">
        <v>1489</v>
      </c>
      <c r="E2740" s="1">
        <v>3577.22</v>
      </c>
      <c r="F2740" s="1">
        <v>18</v>
      </c>
      <c r="G2740" s="1">
        <v>46</v>
      </c>
      <c r="H2740" s="1">
        <v>1335.52</v>
      </c>
      <c r="L2740" t="str">
        <f t="shared" si="42"/>
        <v>9898fadc</v>
      </c>
      <c r="M2740" s="7">
        <v>47760</v>
      </c>
      <c r="N2740" t="str">
        <f>PROPER(Table1[[#This Row],[Region]])</f>
        <v>West</v>
      </c>
      <c r="O2740" t="str">
        <f>PROPER(Table1[[#This Row],[Product Category]])</f>
        <v>Clothing</v>
      </c>
      <c r="P2740">
        <f>ROUND(Table1[[#This Row],[Sales Amount]],1)</f>
        <v>3577.2</v>
      </c>
      <c r="Q2740">
        <f>Table1[[#This Row],[Quantity Sold]]</f>
        <v>18</v>
      </c>
      <c r="R2740">
        <f>Table1[[#This Row],[Discount (%)]]</f>
        <v>46</v>
      </c>
      <c r="S2740">
        <f>Table1[[#This Row],[Profit]]</f>
        <v>1335.52</v>
      </c>
    </row>
    <row r="2741" spans="1:19" ht="13.8">
      <c r="A2741" s="1" t="s">
        <v>2697</v>
      </c>
      <c r="B2741" s="7">
        <v>47761</v>
      </c>
      <c r="C2741" s="4" t="s">
        <v>3943</v>
      </c>
      <c r="D2741" s="4" t="s">
        <v>1661</v>
      </c>
      <c r="E2741" s="1">
        <v>717.47</v>
      </c>
      <c r="F2741" s="1">
        <v>44</v>
      </c>
      <c r="G2741" s="1">
        <v>33</v>
      </c>
      <c r="H2741" s="1">
        <v>1626.39</v>
      </c>
      <c r="L2741" t="str">
        <f t="shared" si="42"/>
        <v>ec9dce02</v>
      </c>
      <c r="M2741" s="7">
        <v>47761</v>
      </c>
      <c r="N2741" t="str">
        <f>PROPER(Table1[[#This Row],[Region]])</f>
        <v>East</v>
      </c>
      <c r="O2741" t="str">
        <f>PROPER(Table1[[#This Row],[Product Category]])</f>
        <v>Furniture</v>
      </c>
      <c r="P2741">
        <f>ROUND(Table1[[#This Row],[Sales Amount]],1)</f>
        <v>717.5</v>
      </c>
      <c r="Q2741">
        <f>Table1[[#This Row],[Quantity Sold]]</f>
        <v>44</v>
      </c>
      <c r="R2741">
        <f>Table1[[#This Row],[Discount (%)]]</f>
        <v>33</v>
      </c>
      <c r="S2741">
        <f>Table1[[#This Row],[Profit]]</f>
        <v>1626.39</v>
      </c>
    </row>
    <row r="2742" spans="1:19" ht="13.8">
      <c r="A2742" s="1" t="s">
        <v>2698</v>
      </c>
      <c r="B2742" s="7">
        <v>47762</v>
      </c>
      <c r="C2742" s="2" t="s">
        <v>3944</v>
      </c>
      <c r="D2742" s="4" t="s">
        <v>92</v>
      </c>
      <c r="E2742" s="1">
        <v>4215.6400000000003</v>
      </c>
      <c r="F2742" s="1">
        <v>7</v>
      </c>
      <c r="G2742" s="1">
        <v>26</v>
      </c>
      <c r="H2742" s="1">
        <v>967.64</v>
      </c>
      <c r="L2742" t="str">
        <f t="shared" si="42"/>
        <v>9a165811</v>
      </c>
      <c r="M2742" s="7">
        <v>47762</v>
      </c>
      <c r="N2742" t="str">
        <f>PROPER(Table1[[#This Row],[Region]])</f>
        <v>South</v>
      </c>
      <c r="O2742" t="str">
        <f>PROPER(Table1[[#This Row],[Product Category]])</f>
        <v>Groceries</v>
      </c>
      <c r="P2742">
        <f>ROUND(Table1[[#This Row],[Sales Amount]],1)</f>
        <v>4215.6000000000004</v>
      </c>
      <c r="Q2742">
        <f>Table1[[#This Row],[Quantity Sold]]</f>
        <v>7</v>
      </c>
      <c r="R2742">
        <f>Table1[[#This Row],[Discount (%)]]</f>
        <v>26</v>
      </c>
      <c r="S2742">
        <f>Table1[[#This Row],[Profit]]</f>
        <v>967.64</v>
      </c>
    </row>
    <row r="2743" spans="1:19" ht="13.8">
      <c r="A2743" s="1" t="s">
        <v>2699</v>
      </c>
      <c r="B2743" s="7">
        <v>47763</v>
      </c>
      <c r="C2743" s="2" t="s">
        <v>3941</v>
      </c>
      <c r="D2743" s="4" t="s">
        <v>92</v>
      </c>
      <c r="E2743" s="1">
        <v>3882.91</v>
      </c>
      <c r="F2743" s="1">
        <v>40</v>
      </c>
      <c r="G2743" s="1">
        <v>3</v>
      </c>
      <c r="H2743" s="1">
        <v>1277.1600000000001</v>
      </c>
      <c r="L2743" t="str">
        <f t="shared" si="42"/>
        <v>530fa966</v>
      </c>
      <c r="M2743" s="7">
        <v>47763</v>
      </c>
      <c r="N2743" t="str">
        <f>PROPER(Table1[[#This Row],[Region]])</f>
        <v>North</v>
      </c>
      <c r="O2743" t="str">
        <f>PROPER(Table1[[#This Row],[Product Category]])</f>
        <v>Groceries</v>
      </c>
      <c r="P2743">
        <f>ROUND(Table1[[#This Row],[Sales Amount]],1)</f>
        <v>3882.9</v>
      </c>
      <c r="Q2743">
        <f>Table1[[#This Row],[Quantity Sold]]</f>
        <v>40</v>
      </c>
      <c r="R2743">
        <f>Table1[[#This Row],[Discount (%)]]</f>
        <v>3</v>
      </c>
      <c r="S2743">
        <f>Table1[[#This Row],[Profit]]</f>
        <v>1277.1600000000001</v>
      </c>
    </row>
    <row r="2744" spans="1:19" ht="13.8">
      <c r="A2744" s="1" t="s">
        <v>2700</v>
      </c>
      <c r="B2744" s="7">
        <v>47764</v>
      </c>
      <c r="C2744" s="4" t="s">
        <v>3943</v>
      </c>
      <c r="D2744" s="4" t="s">
        <v>92</v>
      </c>
      <c r="E2744" s="1">
        <v>488.43</v>
      </c>
      <c r="F2744" s="1">
        <v>39</v>
      </c>
      <c r="G2744" s="1">
        <v>9</v>
      </c>
      <c r="H2744" s="1">
        <v>1883.86</v>
      </c>
      <c r="L2744" t="str">
        <f t="shared" si="42"/>
        <v>0ae4d5ca</v>
      </c>
      <c r="M2744" s="7">
        <v>47764</v>
      </c>
      <c r="N2744" t="str">
        <f>PROPER(Table1[[#This Row],[Region]])</f>
        <v>East</v>
      </c>
      <c r="O2744" t="str">
        <f>PROPER(Table1[[#This Row],[Product Category]])</f>
        <v>Groceries</v>
      </c>
      <c r="P2744">
        <f>ROUND(Table1[[#This Row],[Sales Amount]],1)</f>
        <v>488.4</v>
      </c>
      <c r="Q2744">
        <f>Table1[[#This Row],[Quantity Sold]]</f>
        <v>39</v>
      </c>
      <c r="R2744">
        <f>Table1[[#This Row],[Discount (%)]]</f>
        <v>9</v>
      </c>
      <c r="S2744">
        <f>Table1[[#This Row],[Profit]]</f>
        <v>1883.86</v>
      </c>
    </row>
    <row r="2745" spans="1:19" ht="13.8">
      <c r="A2745" s="1" t="s">
        <v>2701</v>
      </c>
      <c r="B2745" s="7">
        <v>47765</v>
      </c>
      <c r="C2745" s="2" t="s">
        <v>3942</v>
      </c>
      <c r="D2745" s="4" t="s">
        <v>1489</v>
      </c>
      <c r="E2745" s="1">
        <v>4848.59</v>
      </c>
      <c r="F2745" s="1">
        <v>49</v>
      </c>
      <c r="G2745" s="1">
        <v>21</v>
      </c>
      <c r="H2745" s="1">
        <v>1245.07</v>
      </c>
      <c r="L2745" t="str">
        <f t="shared" si="42"/>
        <v>c80c23b8</v>
      </c>
      <c r="M2745" s="7">
        <v>47765</v>
      </c>
      <c r="N2745" t="str">
        <f>PROPER(Table1[[#This Row],[Region]])</f>
        <v>West</v>
      </c>
      <c r="O2745" t="str">
        <f>PROPER(Table1[[#This Row],[Product Category]])</f>
        <v>Clothing</v>
      </c>
      <c r="P2745">
        <f>ROUND(Table1[[#This Row],[Sales Amount]],1)</f>
        <v>4848.6000000000004</v>
      </c>
      <c r="Q2745">
        <f>Table1[[#This Row],[Quantity Sold]]</f>
        <v>49</v>
      </c>
      <c r="R2745">
        <f>Table1[[#This Row],[Discount (%)]]</f>
        <v>21</v>
      </c>
      <c r="S2745">
        <f>Table1[[#This Row],[Profit]]</f>
        <v>1245.07</v>
      </c>
    </row>
    <row r="2746" spans="1:19" ht="13.8">
      <c r="A2746" s="1" t="s">
        <v>2702</v>
      </c>
      <c r="B2746" s="7">
        <v>47766</v>
      </c>
      <c r="C2746" s="2" t="s">
        <v>3942</v>
      </c>
      <c r="D2746" s="4" t="s">
        <v>3945</v>
      </c>
      <c r="E2746" s="1">
        <v>4308.95</v>
      </c>
      <c r="F2746" s="1">
        <v>9</v>
      </c>
      <c r="G2746" s="1">
        <v>17</v>
      </c>
      <c r="H2746" s="1">
        <v>1451.37</v>
      </c>
      <c r="L2746" t="str">
        <f t="shared" si="42"/>
        <v>c5091574</v>
      </c>
      <c r="M2746" s="7">
        <v>47766</v>
      </c>
      <c r="N2746" t="str">
        <f>PROPER(Table1[[#This Row],[Region]])</f>
        <v>West</v>
      </c>
      <c r="O2746" t="str">
        <f>PROPER(Table1[[#This Row],[Product Category]])</f>
        <v>Sports</v>
      </c>
      <c r="P2746">
        <f>ROUND(Table1[[#This Row],[Sales Amount]],1)</f>
        <v>4309</v>
      </c>
      <c r="Q2746">
        <f>Table1[[#This Row],[Quantity Sold]]</f>
        <v>9</v>
      </c>
      <c r="R2746">
        <f>Table1[[#This Row],[Discount (%)]]</f>
        <v>17</v>
      </c>
      <c r="S2746">
        <f>Table1[[#This Row],[Profit]]</f>
        <v>1451.37</v>
      </c>
    </row>
    <row r="2747" spans="1:19" ht="13.8">
      <c r="A2747" s="1" t="s">
        <v>2703</v>
      </c>
      <c r="B2747" s="7">
        <v>47767</v>
      </c>
      <c r="C2747" s="2" t="s">
        <v>3942</v>
      </c>
      <c r="D2747" s="4" t="s">
        <v>3946</v>
      </c>
      <c r="E2747" s="1">
        <v>4176.78</v>
      </c>
      <c r="F2747" s="1">
        <v>30</v>
      </c>
      <c r="G2747" s="1">
        <v>1</v>
      </c>
      <c r="H2747" s="1">
        <v>755.42</v>
      </c>
      <c r="L2747" t="str">
        <f t="shared" si="42"/>
        <v>4f39efba</v>
      </c>
      <c r="M2747" s="7">
        <v>47767</v>
      </c>
      <c r="N2747" t="str">
        <f>PROPER(Table1[[#This Row],[Region]])</f>
        <v>West</v>
      </c>
      <c r="O2747" t="str">
        <f>PROPER(Table1[[#This Row],[Product Category]])</f>
        <v>Electronics</v>
      </c>
      <c r="P2747">
        <f>ROUND(Table1[[#This Row],[Sales Amount]],1)</f>
        <v>4176.8</v>
      </c>
      <c r="Q2747">
        <f>Table1[[#This Row],[Quantity Sold]]</f>
        <v>30</v>
      </c>
      <c r="R2747">
        <f>Table1[[#This Row],[Discount (%)]]</f>
        <v>1</v>
      </c>
      <c r="S2747">
        <f>Table1[[#This Row],[Profit]]</f>
        <v>755.42</v>
      </c>
    </row>
    <row r="2748" spans="1:19" ht="13.8">
      <c r="A2748" s="1" t="s">
        <v>2704</v>
      </c>
      <c r="B2748" s="7">
        <v>47768</v>
      </c>
      <c r="C2748" s="2" t="s">
        <v>3944</v>
      </c>
      <c r="D2748" s="4" t="s">
        <v>3946</v>
      </c>
      <c r="E2748" s="1">
        <v>501.62</v>
      </c>
      <c r="F2748" s="1">
        <v>38</v>
      </c>
      <c r="G2748" s="1">
        <v>45</v>
      </c>
      <c r="H2748" s="1">
        <v>908.8</v>
      </c>
      <c r="L2748" t="str">
        <f t="shared" si="42"/>
        <v>91b029c2</v>
      </c>
      <c r="M2748" s="7">
        <v>47768</v>
      </c>
      <c r="N2748" t="str">
        <f>PROPER(Table1[[#This Row],[Region]])</f>
        <v>South</v>
      </c>
      <c r="O2748" t="str">
        <f>PROPER(Table1[[#This Row],[Product Category]])</f>
        <v>Electronics</v>
      </c>
      <c r="P2748">
        <f>ROUND(Table1[[#This Row],[Sales Amount]],1)</f>
        <v>501.6</v>
      </c>
      <c r="Q2748">
        <f>Table1[[#This Row],[Quantity Sold]]</f>
        <v>38</v>
      </c>
      <c r="R2748">
        <f>Table1[[#This Row],[Discount (%)]]</f>
        <v>45</v>
      </c>
      <c r="S2748">
        <f>Table1[[#This Row],[Profit]]</f>
        <v>908.8</v>
      </c>
    </row>
    <row r="2749" spans="1:19" ht="13.8">
      <c r="A2749" s="1" t="s">
        <v>2705</v>
      </c>
      <c r="B2749" s="7">
        <v>47769</v>
      </c>
      <c r="C2749" s="4" t="s">
        <v>3943</v>
      </c>
      <c r="D2749" s="4" t="s">
        <v>1489</v>
      </c>
      <c r="E2749" s="1">
        <v>1993.27</v>
      </c>
      <c r="F2749" s="1">
        <v>41</v>
      </c>
      <c r="G2749" s="1">
        <v>15</v>
      </c>
      <c r="H2749" s="1">
        <v>1274.1199999999999</v>
      </c>
      <c r="L2749" t="str">
        <f t="shared" si="42"/>
        <v>799e0ea1</v>
      </c>
      <c r="M2749" s="7">
        <v>47769</v>
      </c>
      <c r="N2749" t="str">
        <f>PROPER(Table1[[#This Row],[Region]])</f>
        <v>East</v>
      </c>
      <c r="O2749" t="str">
        <f>PROPER(Table1[[#This Row],[Product Category]])</f>
        <v>Clothing</v>
      </c>
      <c r="P2749">
        <f>ROUND(Table1[[#This Row],[Sales Amount]],1)</f>
        <v>1993.3</v>
      </c>
      <c r="Q2749">
        <f>Table1[[#This Row],[Quantity Sold]]</f>
        <v>41</v>
      </c>
      <c r="R2749">
        <f>Table1[[#This Row],[Discount (%)]]</f>
        <v>15</v>
      </c>
      <c r="S2749">
        <f>Table1[[#This Row],[Profit]]</f>
        <v>1274.1199999999999</v>
      </c>
    </row>
    <row r="2750" spans="1:19" ht="13.8">
      <c r="A2750" s="1" t="s">
        <v>2706</v>
      </c>
      <c r="B2750" s="7">
        <v>47770</v>
      </c>
      <c r="C2750" s="2" t="s">
        <v>3942</v>
      </c>
      <c r="D2750" s="4" t="s">
        <v>3946</v>
      </c>
      <c r="E2750" s="1">
        <v>496.81</v>
      </c>
      <c r="F2750" s="1">
        <v>6</v>
      </c>
      <c r="G2750" s="1">
        <v>31</v>
      </c>
      <c r="H2750" s="1">
        <v>936.91</v>
      </c>
      <c r="L2750" t="str">
        <f t="shared" si="42"/>
        <v>f3d860fb</v>
      </c>
      <c r="M2750" s="7">
        <v>47770</v>
      </c>
      <c r="N2750" t="str">
        <f>PROPER(Table1[[#This Row],[Region]])</f>
        <v>West</v>
      </c>
      <c r="O2750" t="str">
        <f>PROPER(Table1[[#This Row],[Product Category]])</f>
        <v>Electronics</v>
      </c>
      <c r="P2750">
        <f>ROUND(Table1[[#This Row],[Sales Amount]],1)</f>
        <v>496.8</v>
      </c>
      <c r="Q2750">
        <f>Table1[[#This Row],[Quantity Sold]]</f>
        <v>6</v>
      </c>
      <c r="R2750">
        <f>Table1[[#This Row],[Discount (%)]]</f>
        <v>31</v>
      </c>
      <c r="S2750">
        <f>Table1[[#This Row],[Profit]]</f>
        <v>936.91</v>
      </c>
    </row>
    <row r="2751" spans="1:19" ht="13.8">
      <c r="A2751" s="1" t="s">
        <v>2707</v>
      </c>
      <c r="B2751" s="7">
        <v>47771</v>
      </c>
      <c r="C2751" s="2" t="s">
        <v>3941</v>
      </c>
      <c r="D2751" s="4" t="s">
        <v>92</v>
      </c>
      <c r="E2751" s="1">
        <v>867.29</v>
      </c>
      <c r="F2751" s="1">
        <v>15</v>
      </c>
      <c r="G2751" s="1">
        <v>13</v>
      </c>
      <c r="H2751" s="1">
        <v>638.75</v>
      </c>
      <c r="L2751" t="str">
        <f t="shared" si="42"/>
        <v>d40ba114</v>
      </c>
      <c r="M2751" s="7">
        <v>47771</v>
      </c>
      <c r="N2751" t="str">
        <f>PROPER(Table1[[#This Row],[Region]])</f>
        <v>North</v>
      </c>
      <c r="O2751" t="str">
        <f>PROPER(Table1[[#This Row],[Product Category]])</f>
        <v>Groceries</v>
      </c>
      <c r="P2751">
        <f>ROUND(Table1[[#This Row],[Sales Amount]],1)</f>
        <v>867.3</v>
      </c>
      <c r="Q2751">
        <f>Table1[[#This Row],[Quantity Sold]]</f>
        <v>15</v>
      </c>
      <c r="R2751">
        <f>Table1[[#This Row],[Discount (%)]]</f>
        <v>13</v>
      </c>
      <c r="S2751">
        <f>Table1[[#This Row],[Profit]]</f>
        <v>638.75</v>
      </c>
    </row>
    <row r="2752" spans="1:19" ht="13.8">
      <c r="A2752" s="1" t="s">
        <v>2708</v>
      </c>
      <c r="B2752" s="7">
        <v>47772</v>
      </c>
      <c r="C2752" s="2" t="s">
        <v>3944</v>
      </c>
      <c r="D2752" s="4" t="s">
        <v>1661</v>
      </c>
      <c r="E2752" s="1">
        <v>343.43</v>
      </c>
      <c r="F2752" s="1">
        <v>30</v>
      </c>
      <c r="G2752" s="1">
        <v>17</v>
      </c>
      <c r="H2752" s="1">
        <v>157.53</v>
      </c>
      <c r="L2752" t="str">
        <f t="shared" si="42"/>
        <v>956bcd5a</v>
      </c>
      <c r="M2752" s="7">
        <v>47772</v>
      </c>
      <c r="N2752" t="str">
        <f>PROPER(Table1[[#This Row],[Region]])</f>
        <v>South</v>
      </c>
      <c r="O2752" t="str">
        <f>PROPER(Table1[[#This Row],[Product Category]])</f>
        <v>Furniture</v>
      </c>
      <c r="P2752">
        <f>ROUND(Table1[[#This Row],[Sales Amount]],1)</f>
        <v>343.4</v>
      </c>
      <c r="Q2752">
        <f>Table1[[#This Row],[Quantity Sold]]</f>
        <v>30</v>
      </c>
      <c r="R2752">
        <f>Table1[[#This Row],[Discount (%)]]</f>
        <v>17</v>
      </c>
      <c r="S2752">
        <f>Table1[[#This Row],[Profit]]</f>
        <v>157.53</v>
      </c>
    </row>
    <row r="2753" spans="1:19" ht="13.8">
      <c r="A2753" s="1" t="s">
        <v>2709</v>
      </c>
      <c r="B2753" s="7">
        <v>47773</v>
      </c>
      <c r="C2753" s="2" t="s">
        <v>3942</v>
      </c>
      <c r="D2753" s="4" t="s">
        <v>3945</v>
      </c>
      <c r="E2753" s="1">
        <v>888.2</v>
      </c>
      <c r="F2753" s="1">
        <v>25</v>
      </c>
      <c r="G2753" s="1">
        <v>36</v>
      </c>
      <c r="H2753" s="1">
        <v>1987.97</v>
      </c>
      <c r="L2753" t="str">
        <f t="shared" si="42"/>
        <v>5b67a9ab</v>
      </c>
      <c r="M2753" s="7">
        <v>47773</v>
      </c>
      <c r="N2753" t="str">
        <f>PROPER(Table1[[#This Row],[Region]])</f>
        <v>West</v>
      </c>
      <c r="O2753" t="str">
        <f>PROPER(Table1[[#This Row],[Product Category]])</f>
        <v>Sports</v>
      </c>
      <c r="P2753">
        <f>ROUND(Table1[[#This Row],[Sales Amount]],1)</f>
        <v>888.2</v>
      </c>
      <c r="Q2753">
        <f>Table1[[#This Row],[Quantity Sold]]</f>
        <v>25</v>
      </c>
      <c r="R2753">
        <f>Table1[[#This Row],[Discount (%)]]</f>
        <v>36</v>
      </c>
      <c r="S2753">
        <f>Table1[[#This Row],[Profit]]</f>
        <v>1987.97</v>
      </c>
    </row>
    <row r="2754" spans="1:19" ht="13.8">
      <c r="A2754" s="1" t="s">
        <v>2710</v>
      </c>
      <c r="B2754" s="7">
        <v>47774</v>
      </c>
      <c r="C2754" s="2" t="s">
        <v>3944</v>
      </c>
      <c r="D2754" s="4" t="s">
        <v>3945</v>
      </c>
      <c r="E2754" s="1">
        <v>4894.3100000000004</v>
      </c>
      <c r="F2754" s="1">
        <v>43</v>
      </c>
      <c r="G2754" s="1">
        <v>46</v>
      </c>
      <c r="H2754" s="1">
        <v>1263.96</v>
      </c>
      <c r="L2754" t="str">
        <f t="shared" ref="L2754:L2817" si="43">TRIM(A2754)</f>
        <v>f7f47570</v>
      </c>
      <c r="M2754" s="7">
        <v>47774</v>
      </c>
      <c r="N2754" t="str">
        <f>PROPER(Table1[[#This Row],[Region]])</f>
        <v>South</v>
      </c>
      <c r="O2754" t="str">
        <f>PROPER(Table1[[#This Row],[Product Category]])</f>
        <v>Sports</v>
      </c>
      <c r="P2754">
        <f>ROUND(Table1[[#This Row],[Sales Amount]],1)</f>
        <v>4894.3</v>
      </c>
      <c r="Q2754">
        <f>Table1[[#This Row],[Quantity Sold]]</f>
        <v>43</v>
      </c>
      <c r="R2754">
        <f>Table1[[#This Row],[Discount (%)]]</f>
        <v>46</v>
      </c>
      <c r="S2754">
        <f>Table1[[#This Row],[Profit]]</f>
        <v>1263.96</v>
      </c>
    </row>
    <row r="2755" spans="1:19" ht="13.8">
      <c r="A2755" s="1" t="s">
        <v>2711</v>
      </c>
      <c r="B2755" s="7">
        <v>47775</v>
      </c>
      <c r="C2755" s="4" t="s">
        <v>3943</v>
      </c>
      <c r="D2755" s="4" t="s">
        <v>1661</v>
      </c>
      <c r="E2755" s="1">
        <v>1037.31</v>
      </c>
      <c r="F2755" s="1">
        <v>25</v>
      </c>
      <c r="G2755" s="1">
        <v>25</v>
      </c>
      <c r="H2755" s="1">
        <v>1879.41</v>
      </c>
      <c r="L2755" t="str">
        <f t="shared" si="43"/>
        <v>c3180020</v>
      </c>
      <c r="M2755" s="7">
        <v>47775</v>
      </c>
      <c r="N2755" t="str">
        <f>PROPER(Table1[[#This Row],[Region]])</f>
        <v>East</v>
      </c>
      <c r="O2755" t="str">
        <f>PROPER(Table1[[#This Row],[Product Category]])</f>
        <v>Furniture</v>
      </c>
      <c r="P2755">
        <f>ROUND(Table1[[#This Row],[Sales Amount]],1)</f>
        <v>1037.3</v>
      </c>
      <c r="Q2755">
        <f>Table1[[#This Row],[Quantity Sold]]</f>
        <v>25</v>
      </c>
      <c r="R2755">
        <f>Table1[[#This Row],[Discount (%)]]</f>
        <v>25</v>
      </c>
      <c r="S2755">
        <f>Table1[[#This Row],[Profit]]</f>
        <v>1879.41</v>
      </c>
    </row>
    <row r="2756" spans="1:19" ht="13.8">
      <c r="A2756" s="1" t="s">
        <v>2712</v>
      </c>
      <c r="B2756" s="7">
        <v>47776</v>
      </c>
      <c r="C2756" s="4" t="s">
        <v>3943</v>
      </c>
      <c r="D2756" s="4" t="s">
        <v>1661</v>
      </c>
      <c r="E2756" s="1">
        <v>508.28</v>
      </c>
      <c r="F2756" s="1">
        <v>43</v>
      </c>
      <c r="G2756" s="1">
        <v>31</v>
      </c>
      <c r="H2756" s="1">
        <v>1991.1</v>
      </c>
      <c r="L2756" t="str">
        <f t="shared" si="43"/>
        <v>562093ab</v>
      </c>
      <c r="M2756" s="7">
        <v>47776</v>
      </c>
      <c r="N2756" t="str">
        <f>PROPER(Table1[[#This Row],[Region]])</f>
        <v>East</v>
      </c>
      <c r="O2756" t="str">
        <f>PROPER(Table1[[#This Row],[Product Category]])</f>
        <v>Furniture</v>
      </c>
      <c r="P2756">
        <f>ROUND(Table1[[#This Row],[Sales Amount]],1)</f>
        <v>508.3</v>
      </c>
      <c r="Q2756">
        <f>Table1[[#This Row],[Quantity Sold]]</f>
        <v>43</v>
      </c>
      <c r="R2756">
        <f>Table1[[#This Row],[Discount (%)]]</f>
        <v>31</v>
      </c>
      <c r="S2756">
        <f>Table1[[#This Row],[Profit]]</f>
        <v>1991.1</v>
      </c>
    </row>
    <row r="2757" spans="1:19" ht="13.8">
      <c r="A2757" s="1" t="s">
        <v>2713</v>
      </c>
      <c r="B2757" s="7">
        <v>47777</v>
      </c>
      <c r="C2757" s="2" t="s">
        <v>3944</v>
      </c>
      <c r="D2757" s="4" t="s">
        <v>92</v>
      </c>
      <c r="E2757" s="1">
        <v>4695.99</v>
      </c>
      <c r="F2757" s="1">
        <v>21</v>
      </c>
      <c r="G2757" s="1">
        <v>35</v>
      </c>
      <c r="H2757" s="1">
        <v>1763.97</v>
      </c>
      <c r="L2757" t="str">
        <f t="shared" si="43"/>
        <v>9708f0a6</v>
      </c>
      <c r="M2757" s="7">
        <v>47777</v>
      </c>
      <c r="N2757" t="str">
        <f>PROPER(Table1[[#This Row],[Region]])</f>
        <v>South</v>
      </c>
      <c r="O2757" t="str">
        <f>PROPER(Table1[[#This Row],[Product Category]])</f>
        <v>Groceries</v>
      </c>
      <c r="P2757">
        <f>ROUND(Table1[[#This Row],[Sales Amount]],1)</f>
        <v>4696</v>
      </c>
      <c r="Q2757">
        <f>Table1[[#This Row],[Quantity Sold]]</f>
        <v>21</v>
      </c>
      <c r="R2757">
        <f>Table1[[#This Row],[Discount (%)]]</f>
        <v>35</v>
      </c>
      <c r="S2757">
        <f>Table1[[#This Row],[Profit]]</f>
        <v>1763.97</v>
      </c>
    </row>
    <row r="2758" spans="1:19" ht="13.8">
      <c r="A2758" s="1" t="s">
        <v>2714</v>
      </c>
      <c r="B2758" s="7">
        <v>47778</v>
      </c>
      <c r="C2758" s="4" t="s">
        <v>3943</v>
      </c>
      <c r="D2758" s="4" t="s">
        <v>1489</v>
      </c>
      <c r="E2758" s="1">
        <v>4209.6400000000003</v>
      </c>
      <c r="F2758" s="1">
        <v>25</v>
      </c>
      <c r="G2758" s="1">
        <v>4</v>
      </c>
      <c r="H2758" s="1">
        <v>143.66</v>
      </c>
      <c r="L2758" t="str">
        <f t="shared" si="43"/>
        <v>2b366b80</v>
      </c>
      <c r="M2758" s="7">
        <v>47778</v>
      </c>
      <c r="N2758" t="str">
        <f>PROPER(Table1[[#This Row],[Region]])</f>
        <v>East</v>
      </c>
      <c r="O2758" t="str">
        <f>PROPER(Table1[[#This Row],[Product Category]])</f>
        <v>Clothing</v>
      </c>
      <c r="P2758">
        <f>ROUND(Table1[[#This Row],[Sales Amount]],1)</f>
        <v>4209.6000000000004</v>
      </c>
      <c r="Q2758">
        <f>Table1[[#This Row],[Quantity Sold]]</f>
        <v>25</v>
      </c>
      <c r="R2758">
        <f>Table1[[#This Row],[Discount (%)]]</f>
        <v>4</v>
      </c>
      <c r="S2758">
        <f>Table1[[#This Row],[Profit]]</f>
        <v>143.66</v>
      </c>
    </row>
    <row r="2759" spans="1:19" ht="13.8">
      <c r="A2759" s="1" t="s">
        <v>2715</v>
      </c>
      <c r="B2759" s="7">
        <v>47779</v>
      </c>
      <c r="C2759" s="2" t="s">
        <v>3944</v>
      </c>
      <c r="D2759" s="4" t="s">
        <v>3946</v>
      </c>
      <c r="E2759" s="1">
        <v>441.9</v>
      </c>
      <c r="F2759" s="1">
        <v>14</v>
      </c>
      <c r="G2759" s="1">
        <v>45</v>
      </c>
      <c r="H2759" s="1">
        <v>1256.54</v>
      </c>
      <c r="L2759" t="str">
        <f t="shared" si="43"/>
        <v>3cd2327a</v>
      </c>
      <c r="M2759" s="7">
        <v>47779</v>
      </c>
      <c r="N2759" t="str">
        <f>PROPER(Table1[[#This Row],[Region]])</f>
        <v>South</v>
      </c>
      <c r="O2759" t="str">
        <f>PROPER(Table1[[#This Row],[Product Category]])</f>
        <v>Electronics</v>
      </c>
      <c r="P2759">
        <f>ROUND(Table1[[#This Row],[Sales Amount]],1)</f>
        <v>441.9</v>
      </c>
      <c r="Q2759">
        <f>Table1[[#This Row],[Quantity Sold]]</f>
        <v>14</v>
      </c>
      <c r="R2759">
        <f>Table1[[#This Row],[Discount (%)]]</f>
        <v>45</v>
      </c>
      <c r="S2759">
        <f>Table1[[#This Row],[Profit]]</f>
        <v>1256.54</v>
      </c>
    </row>
    <row r="2760" spans="1:19" ht="13.8">
      <c r="A2760" s="1" t="s">
        <v>2716</v>
      </c>
      <c r="B2760" s="7">
        <v>47780</v>
      </c>
      <c r="C2760" s="4" t="s">
        <v>3943</v>
      </c>
      <c r="D2760" s="4" t="s">
        <v>92</v>
      </c>
      <c r="E2760" s="1">
        <v>316.63</v>
      </c>
      <c r="F2760" s="1">
        <v>6</v>
      </c>
      <c r="G2760" s="1">
        <v>13</v>
      </c>
      <c r="H2760" s="1">
        <v>752.14</v>
      </c>
      <c r="L2760" t="str">
        <f t="shared" si="43"/>
        <v>67a2f02e</v>
      </c>
      <c r="M2760" s="7">
        <v>47780</v>
      </c>
      <c r="N2760" t="str">
        <f>PROPER(Table1[[#This Row],[Region]])</f>
        <v>East</v>
      </c>
      <c r="O2760" t="str">
        <f>PROPER(Table1[[#This Row],[Product Category]])</f>
        <v>Groceries</v>
      </c>
      <c r="P2760">
        <f>ROUND(Table1[[#This Row],[Sales Amount]],1)</f>
        <v>316.60000000000002</v>
      </c>
      <c r="Q2760">
        <f>Table1[[#This Row],[Quantity Sold]]</f>
        <v>6</v>
      </c>
      <c r="R2760">
        <f>Table1[[#This Row],[Discount (%)]]</f>
        <v>13</v>
      </c>
      <c r="S2760">
        <f>Table1[[#This Row],[Profit]]</f>
        <v>752.14</v>
      </c>
    </row>
    <row r="2761" spans="1:19" ht="13.8">
      <c r="A2761" s="1" t="s">
        <v>2717</v>
      </c>
      <c r="B2761" s="7">
        <v>47781</v>
      </c>
      <c r="C2761" s="2" t="s">
        <v>3942</v>
      </c>
      <c r="D2761" s="4" t="s">
        <v>1661</v>
      </c>
      <c r="E2761" s="1">
        <v>911.57</v>
      </c>
      <c r="F2761" s="1">
        <v>50</v>
      </c>
      <c r="G2761" s="1">
        <v>41</v>
      </c>
      <c r="H2761" s="1">
        <v>1112.53</v>
      </c>
      <c r="L2761" t="str">
        <f t="shared" si="43"/>
        <v>d2e6df0c</v>
      </c>
      <c r="M2761" s="7">
        <v>47781</v>
      </c>
      <c r="N2761" t="str">
        <f>PROPER(Table1[[#This Row],[Region]])</f>
        <v>West</v>
      </c>
      <c r="O2761" t="str">
        <f>PROPER(Table1[[#This Row],[Product Category]])</f>
        <v>Furniture</v>
      </c>
      <c r="P2761">
        <f>ROUND(Table1[[#This Row],[Sales Amount]],1)</f>
        <v>911.6</v>
      </c>
      <c r="Q2761">
        <f>Table1[[#This Row],[Quantity Sold]]</f>
        <v>50</v>
      </c>
      <c r="R2761">
        <f>Table1[[#This Row],[Discount (%)]]</f>
        <v>41</v>
      </c>
      <c r="S2761">
        <f>Table1[[#This Row],[Profit]]</f>
        <v>1112.53</v>
      </c>
    </row>
    <row r="2762" spans="1:19" ht="13.8">
      <c r="A2762" s="1" t="s">
        <v>2718</v>
      </c>
      <c r="B2762" s="7">
        <v>47782</v>
      </c>
      <c r="C2762" s="2" t="s">
        <v>3941</v>
      </c>
      <c r="D2762" s="4" t="s">
        <v>1489</v>
      </c>
      <c r="E2762" s="1">
        <v>3096.16</v>
      </c>
      <c r="F2762" s="1">
        <v>23</v>
      </c>
      <c r="G2762" s="1">
        <v>16</v>
      </c>
      <c r="H2762" s="1">
        <v>1826.27</v>
      </c>
      <c r="L2762" t="str">
        <f t="shared" si="43"/>
        <v>e27f5979</v>
      </c>
      <c r="M2762" s="7">
        <v>47782</v>
      </c>
      <c r="N2762" t="str">
        <f>PROPER(Table1[[#This Row],[Region]])</f>
        <v>North</v>
      </c>
      <c r="O2762" t="str">
        <f>PROPER(Table1[[#This Row],[Product Category]])</f>
        <v>Clothing</v>
      </c>
      <c r="P2762">
        <f>ROUND(Table1[[#This Row],[Sales Amount]],1)</f>
        <v>3096.2</v>
      </c>
      <c r="Q2762">
        <f>Table1[[#This Row],[Quantity Sold]]</f>
        <v>23</v>
      </c>
      <c r="R2762">
        <f>Table1[[#This Row],[Discount (%)]]</f>
        <v>16</v>
      </c>
      <c r="S2762">
        <f>Table1[[#This Row],[Profit]]</f>
        <v>1826.27</v>
      </c>
    </row>
    <row r="2763" spans="1:19" ht="13.8">
      <c r="A2763" s="1" t="s">
        <v>2719</v>
      </c>
      <c r="B2763" s="7">
        <v>47783</v>
      </c>
      <c r="C2763" s="4" t="s">
        <v>3943</v>
      </c>
      <c r="D2763" s="4" t="s">
        <v>1489</v>
      </c>
      <c r="E2763" s="1">
        <v>801.64</v>
      </c>
      <c r="F2763" s="1">
        <v>42</v>
      </c>
      <c r="G2763" s="1">
        <v>34</v>
      </c>
      <c r="H2763" s="1">
        <v>888.02</v>
      </c>
      <c r="L2763" t="str">
        <f t="shared" si="43"/>
        <v>bd27e044</v>
      </c>
      <c r="M2763" s="7">
        <v>47783</v>
      </c>
      <c r="N2763" t="str">
        <f>PROPER(Table1[[#This Row],[Region]])</f>
        <v>East</v>
      </c>
      <c r="O2763" t="str">
        <f>PROPER(Table1[[#This Row],[Product Category]])</f>
        <v>Clothing</v>
      </c>
      <c r="P2763">
        <f>ROUND(Table1[[#This Row],[Sales Amount]],1)</f>
        <v>801.6</v>
      </c>
      <c r="Q2763">
        <f>Table1[[#This Row],[Quantity Sold]]</f>
        <v>42</v>
      </c>
      <c r="R2763">
        <f>Table1[[#This Row],[Discount (%)]]</f>
        <v>34</v>
      </c>
      <c r="S2763">
        <f>Table1[[#This Row],[Profit]]</f>
        <v>888.02</v>
      </c>
    </row>
    <row r="2764" spans="1:19" ht="13.8">
      <c r="A2764" s="1" t="s">
        <v>2720</v>
      </c>
      <c r="B2764" s="7">
        <v>47784</v>
      </c>
      <c r="C2764" s="2" t="s">
        <v>3941</v>
      </c>
      <c r="D2764" s="4" t="s">
        <v>1489</v>
      </c>
      <c r="E2764" s="1">
        <v>3782.01</v>
      </c>
      <c r="F2764" s="1">
        <v>42</v>
      </c>
      <c r="G2764" s="1">
        <v>45</v>
      </c>
      <c r="H2764" s="1">
        <v>1585.03</v>
      </c>
      <c r="L2764" t="str">
        <f t="shared" si="43"/>
        <v>2957f690</v>
      </c>
      <c r="M2764" s="7">
        <v>47784</v>
      </c>
      <c r="N2764" t="str">
        <f>PROPER(Table1[[#This Row],[Region]])</f>
        <v>North</v>
      </c>
      <c r="O2764" t="str">
        <f>PROPER(Table1[[#This Row],[Product Category]])</f>
        <v>Clothing</v>
      </c>
      <c r="P2764">
        <f>ROUND(Table1[[#This Row],[Sales Amount]],1)</f>
        <v>3782</v>
      </c>
      <c r="Q2764">
        <f>Table1[[#This Row],[Quantity Sold]]</f>
        <v>42</v>
      </c>
      <c r="R2764">
        <f>Table1[[#This Row],[Discount (%)]]</f>
        <v>45</v>
      </c>
      <c r="S2764">
        <f>Table1[[#This Row],[Profit]]</f>
        <v>1585.03</v>
      </c>
    </row>
    <row r="2765" spans="1:19" ht="13.8">
      <c r="A2765" s="1" t="s">
        <v>2721</v>
      </c>
      <c r="B2765" s="7">
        <v>47785</v>
      </c>
      <c r="C2765" s="2" t="s">
        <v>3942</v>
      </c>
      <c r="D2765" s="4" t="s">
        <v>92</v>
      </c>
      <c r="E2765" s="1">
        <v>4386.16</v>
      </c>
      <c r="F2765" s="1">
        <v>20</v>
      </c>
      <c r="G2765" s="1">
        <v>12</v>
      </c>
      <c r="H2765" s="1">
        <v>721.38</v>
      </c>
      <c r="L2765" t="str">
        <f t="shared" si="43"/>
        <v>1fde4f9d</v>
      </c>
      <c r="M2765" s="7">
        <v>47785</v>
      </c>
      <c r="N2765" t="str">
        <f>PROPER(Table1[[#This Row],[Region]])</f>
        <v>West</v>
      </c>
      <c r="O2765" t="str">
        <f>PROPER(Table1[[#This Row],[Product Category]])</f>
        <v>Groceries</v>
      </c>
      <c r="P2765">
        <f>ROUND(Table1[[#This Row],[Sales Amount]],1)</f>
        <v>4386.2</v>
      </c>
      <c r="Q2765">
        <f>Table1[[#This Row],[Quantity Sold]]</f>
        <v>20</v>
      </c>
      <c r="R2765">
        <f>Table1[[#This Row],[Discount (%)]]</f>
        <v>12</v>
      </c>
      <c r="S2765">
        <f>Table1[[#This Row],[Profit]]</f>
        <v>721.38</v>
      </c>
    </row>
    <row r="2766" spans="1:19" ht="13.8">
      <c r="A2766" s="1" t="s">
        <v>2722</v>
      </c>
      <c r="B2766" s="7">
        <v>47786</v>
      </c>
      <c r="C2766" s="4" t="s">
        <v>3943</v>
      </c>
      <c r="D2766" s="4" t="s">
        <v>3945</v>
      </c>
      <c r="E2766" s="1">
        <v>3461.27</v>
      </c>
      <c r="F2766" s="1">
        <v>23</v>
      </c>
      <c r="G2766" s="1">
        <v>7</v>
      </c>
      <c r="H2766" s="1">
        <v>1466.4</v>
      </c>
      <c r="L2766" t="str">
        <f t="shared" si="43"/>
        <v>82d9fa85</v>
      </c>
      <c r="M2766" s="7">
        <v>47786</v>
      </c>
      <c r="N2766" t="str">
        <f>PROPER(Table1[[#This Row],[Region]])</f>
        <v>East</v>
      </c>
      <c r="O2766" t="str">
        <f>PROPER(Table1[[#This Row],[Product Category]])</f>
        <v>Sports</v>
      </c>
      <c r="P2766">
        <f>ROUND(Table1[[#This Row],[Sales Amount]],1)</f>
        <v>3461.3</v>
      </c>
      <c r="Q2766">
        <f>Table1[[#This Row],[Quantity Sold]]</f>
        <v>23</v>
      </c>
      <c r="R2766">
        <f>Table1[[#This Row],[Discount (%)]]</f>
        <v>7</v>
      </c>
      <c r="S2766">
        <f>Table1[[#This Row],[Profit]]</f>
        <v>1466.4</v>
      </c>
    </row>
    <row r="2767" spans="1:19" ht="13.8">
      <c r="A2767" s="1" t="s">
        <v>2723</v>
      </c>
      <c r="B2767" s="7">
        <v>47787</v>
      </c>
      <c r="C2767" s="2" t="s">
        <v>3944</v>
      </c>
      <c r="D2767" s="4" t="s">
        <v>92</v>
      </c>
      <c r="E2767" s="1">
        <v>902.62</v>
      </c>
      <c r="F2767" s="1">
        <v>8</v>
      </c>
      <c r="G2767" s="1">
        <v>14</v>
      </c>
      <c r="H2767" s="1">
        <v>1246.8499999999999</v>
      </c>
      <c r="L2767" t="str">
        <f t="shared" si="43"/>
        <v>0649ed80</v>
      </c>
      <c r="M2767" s="7">
        <v>47787</v>
      </c>
      <c r="N2767" t="str">
        <f>PROPER(Table1[[#This Row],[Region]])</f>
        <v>South</v>
      </c>
      <c r="O2767" t="str">
        <f>PROPER(Table1[[#This Row],[Product Category]])</f>
        <v>Groceries</v>
      </c>
      <c r="P2767">
        <f>ROUND(Table1[[#This Row],[Sales Amount]],1)</f>
        <v>902.6</v>
      </c>
      <c r="Q2767">
        <f>Table1[[#This Row],[Quantity Sold]]</f>
        <v>8</v>
      </c>
      <c r="R2767">
        <f>Table1[[#This Row],[Discount (%)]]</f>
        <v>14</v>
      </c>
      <c r="S2767">
        <f>Table1[[#This Row],[Profit]]</f>
        <v>1246.8499999999999</v>
      </c>
    </row>
    <row r="2768" spans="1:19" ht="13.8">
      <c r="A2768" s="1" t="s">
        <v>2724</v>
      </c>
      <c r="B2768" s="7">
        <v>47788</v>
      </c>
      <c r="C2768" s="2" t="s">
        <v>3942</v>
      </c>
      <c r="D2768" s="4" t="s">
        <v>1489</v>
      </c>
      <c r="E2768" s="1">
        <v>2267.92</v>
      </c>
      <c r="F2768" s="1">
        <v>48</v>
      </c>
      <c r="G2768" s="1">
        <v>41</v>
      </c>
      <c r="H2768" s="1">
        <v>1941.61</v>
      </c>
      <c r="L2768" t="str">
        <f t="shared" si="43"/>
        <v>6d5fdc08</v>
      </c>
      <c r="M2768" s="7">
        <v>47788</v>
      </c>
      <c r="N2768" t="str">
        <f>PROPER(Table1[[#This Row],[Region]])</f>
        <v>West</v>
      </c>
      <c r="O2768" t="str">
        <f>PROPER(Table1[[#This Row],[Product Category]])</f>
        <v>Clothing</v>
      </c>
      <c r="P2768">
        <f>ROUND(Table1[[#This Row],[Sales Amount]],1)</f>
        <v>2267.9</v>
      </c>
      <c r="Q2768">
        <f>Table1[[#This Row],[Quantity Sold]]</f>
        <v>48</v>
      </c>
      <c r="R2768">
        <f>Table1[[#This Row],[Discount (%)]]</f>
        <v>41</v>
      </c>
      <c r="S2768">
        <f>Table1[[#This Row],[Profit]]</f>
        <v>1941.61</v>
      </c>
    </row>
    <row r="2769" spans="1:19" ht="13.8">
      <c r="A2769" s="1" t="s">
        <v>2725</v>
      </c>
      <c r="B2769" s="7">
        <v>47789</v>
      </c>
      <c r="C2769" s="2" t="s">
        <v>3942</v>
      </c>
      <c r="D2769" s="4" t="s">
        <v>92</v>
      </c>
      <c r="E2769" s="1">
        <v>1321.17</v>
      </c>
      <c r="F2769" s="1">
        <v>25</v>
      </c>
      <c r="G2769" s="1">
        <v>31</v>
      </c>
      <c r="H2769" s="1">
        <v>1015.13</v>
      </c>
      <c r="L2769" t="str">
        <f t="shared" si="43"/>
        <v>c3059dc1</v>
      </c>
      <c r="M2769" s="7">
        <v>47789</v>
      </c>
      <c r="N2769" t="str">
        <f>PROPER(Table1[[#This Row],[Region]])</f>
        <v>West</v>
      </c>
      <c r="O2769" t="str">
        <f>PROPER(Table1[[#This Row],[Product Category]])</f>
        <v>Groceries</v>
      </c>
      <c r="P2769">
        <f>ROUND(Table1[[#This Row],[Sales Amount]],1)</f>
        <v>1321.2</v>
      </c>
      <c r="Q2769">
        <f>Table1[[#This Row],[Quantity Sold]]</f>
        <v>25</v>
      </c>
      <c r="R2769">
        <f>Table1[[#This Row],[Discount (%)]]</f>
        <v>31</v>
      </c>
      <c r="S2769">
        <f>Table1[[#This Row],[Profit]]</f>
        <v>1015.13</v>
      </c>
    </row>
    <row r="2770" spans="1:19" ht="13.8">
      <c r="A2770" s="1" t="s">
        <v>2726</v>
      </c>
      <c r="B2770" s="7">
        <v>47790</v>
      </c>
      <c r="C2770" s="4" t="s">
        <v>3943</v>
      </c>
      <c r="D2770" s="4" t="s">
        <v>3945</v>
      </c>
      <c r="E2770" s="1">
        <v>1523.96</v>
      </c>
      <c r="F2770" s="1">
        <v>31</v>
      </c>
      <c r="G2770" s="1">
        <v>3</v>
      </c>
      <c r="H2770" s="1">
        <v>214.44</v>
      </c>
      <c r="L2770" t="str">
        <f t="shared" si="43"/>
        <v>362fb76a</v>
      </c>
      <c r="M2770" s="7">
        <v>47790</v>
      </c>
      <c r="N2770" t="str">
        <f>PROPER(Table1[[#This Row],[Region]])</f>
        <v>East</v>
      </c>
      <c r="O2770" t="str">
        <f>PROPER(Table1[[#This Row],[Product Category]])</f>
        <v>Sports</v>
      </c>
      <c r="P2770">
        <f>ROUND(Table1[[#This Row],[Sales Amount]],1)</f>
        <v>1524</v>
      </c>
      <c r="Q2770">
        <f>Table1[[#This Row],[Quantity Sold]]</f>
        <v>31</v>
      </c>
      <c r="R2770">
        <f>Table1[[#This Row],[Discount (%)]]</f>
        <v>3</v>
      </c>
      <c r="S2770">
        <f>Table1[[#This Row],[Profit]]</f>
        <v>214.44</v>
      </c>
    </row>
    <row r="2771" spans="1:19" ht="13.8">
      <c r="A2771" s="1" t="s">
        <v>2727</v>
      </c>
      <c r="B2771" s="7">
        <v>47791</v>
      </c>
      <c r="C2771" s="2" t="s">
        <v>3944</v>
      </c>
      <c r="D2771" s="4" t="s">
        <v>1489</v>
      </c>
      <c r="E2771" s="1">
        <v>4507.07</v>
      </c>
      <c r="F2771" s="1">
        <v>9</v>
      </c>
      <c r="G2771" s="1">
        <v>26</v>
      </c>
      <c r="H2771" s="1">
        <v>1971.62</v>
      </c>
      <c r="L2771" t="str">
        <f t="shared" si="43"/>
        <v>d41f4c90</v>
      </c>
      <c r="M2771" s="7">
        <v>47791</v>
      </c>
      <c r="N2771" t="str">
        <f>PROPER(Table1[[#This Row],[Region]])</f>
        <v>South</v>
      </c>
      <c r="O2771" t="str">
        <f>PROPER(Table1[[#This Row],[Product Category]])</f>
        <v>Clothing</v>
      </c>
      <c r="P2771">
        <f>ROUND(Table1[[#This Row],[Sales Amount]],1)</f>
        <v>4507.1000000000004</v>
      </c>
      <c r="Q2771">
        <f>Table1[[#This Row],[Quantity Sold]]</f>
        <v>9</v>
      </c>
      <c r="R2771">
        <f>Table1[[#This Row],[Discount (%)]]</f>
        <v>26</v>
      </c>
      <c r="S2771">
        <f>Table1[[#This Row],[Profit]]</f>
        <v>1971.62</v>
      </c>
    </row>
    <row r="2772" spans="1:19" ht="13.8">
      <c r="A2772" s="1" t="s">
        <v>2728</v>
      </c>
      <c r="B2772" s="7">
        <v>47792</v>
      </c>
      <c r="C2772" s="2" t="s">
        <v>3941</v>
      </c>
      <c r="D2772" s="4" t="s">
        <v>92</v>
      </c>
      <c r="E2772" s="1">
        <v>466.33</v>
      </c>
      <c r="F2772" s="1">
        <v>37</v>
      </c>
      <c r="G2772" s="1">
        <v>31</v>
      </c>
      <c r="H2772" s="1">
        <v>677.26</v>
      </c>
      <c r="L2772" t="str">
        <f t="shared" si="43"/>
        <v>3e77bf60</v>
      </c>
      <c r="M2772" s="7">
        <v>47792</v>
      </c>
      <c r="N2772" t="str">
        <f>PROPER(Table1[[#This Row],[Region]])</f>
        <v>North</v>
      </c>
      <c r="O2772" t="str">
        <f>PROPER(Table1[[#This Row],[Product Category]])</f>
        <v>Groceries</v>
      </c>
      <c r="P2772">
        <f>ROUND(Table1[[#This Row],[Sales Amount]],1)</f>
        <v>466.3</v>
      </c>
      <c r="Q2772">
        <f>Table1[[#This Row],[Quantity Sold]]</f>
        <v>37</v>
      </c>
      <c r="R2772">
        <f>Table1[[#This Row],[Discount (%)]]</f>
        <v>31</v>
      </c>
      <c r="S2772">
        <f>Table1[[#This Row],[Profit]]</f>
        <v>677.26</v>
      </c>
    </row>
    <row r="2773" spans="1:19" ht="13.8">
      <c r="A2773" s="1" t="s">
        <v>2729</v>
      </c>
      <c r="B2773" s="7">
        <v>47793</v>
      </c>
      <c r="C2773" s="2" t="s">
        <v>3941</v>
      </c>
      <c r="D2773" s="4" t="s">
        <v>1661</v>
      </c>
      <c r="E2773" s="1">
        <v>4758.1000000000004</v>
      </c>
      <c r="F2773" s="1">
        <v>8</v>
      </c>
      <c r="G2773" s="1">
        <v>13</v>
      </c>
      <c r="H2773" s="1">
        <v>1166.32</v>
      </c>
      <c r="L2773" t="str">
        <f t="shared" si="43"/>
        <v>f5de7bf8</v>
      </c>
      <c r="M2773" s="7">
        <v>47793</v>
      </c>
      <c r="N2773" t="str">
        <f>PROPER(Table1[[#This Row],[Region]])</f>
        <v>North</v>
      </c>
      <c r="O2773" t="str">
        <f>PROPER(Table1[[#This Row],[Product Category]])</f>
        <v>Furniture</v>
      </c>
      <c r="P2773">
        <f>ROUND(Table1[[#This Row],[Sales Amount]],1)</f>
        <v>4758.1000000000004</v>
      </c>
      <c r="Q2773">
        <f>Table1[[#This Row],[Quantity Sold]]</f>
        <v>8</v>
      </c>
      <c r="R2773">
        <f>Table1[[#This Row],[Discount (%)]]</f>
        <v>13</v>
      </c>
      <c r="S2773">
        <f>Table1[[#This Row],[Profit]]</f>
        <v>1166.32</v>
      </c>
    </row>
    <row r="2774" spans="1:19" ht="13.8">
      <c r="A2774" s="1" t="s">
        <v>2730</v>
      </c>
      <c r="B2774" s="7">
        <v>47794</v>
      </c>
      <c r="C2774" s="2" t="s">
        <v>3941</v>
      </c>
      <c r="D2774" s="4" t="s">
        <v>3946</v>
      </c>
      <c r="E2774" s="1">
        <v>4879.57</v>
      </c>
      <c r="F2774" s="1">
        <v>18</v>
      </c>
      <c r="G2774" s="1">
        <v>21</v>
      </c>
      <c r="H2774" s="1">
        <v>15.95</v>
      </c>
      <c r="L2774" t="str">
        <f t="shared" si="43"/>
        <v>62cd3163</v>
      </c>
      <c r="M2774" s="7">
        <v>47794</v>
      </c>
      <c r="N2774" t="str">
        <f>PROPER(Table1[[#This Row],[Region]])</f>
        <v>North</v>
      </c>
      <c r="O2774" t="str">
        <f>PROPER(Table1[[#This Row],[Product Category]])</f>
        <v>Electronics</v>
      </c>
      <c r="P2774">
        <f>ROUND(Table1[[#This Row],[Sales Amount]],1)</f>
        <v>4879.6000000000004</v>
      </c>
      <c r="Q2774">
        <f>Table1[[#This Row],[Quantity Sold]]</f>
        <v>18</v>
      </c>
      <c r="R2774">
        <f>Table1[[#This Row],[Discount (%)]]</f>
        <v>21</v>
      </c>
      <c r="S2774">
        <f>Table1[[#This Row],[Profit]]</f>
        <v>15.95</v>
      </c>
    </row>
    <row r="2775" spans="1:19" ht="13.8">
      <c r="A2775" s="1" t="s">
        <v>2731</v>
      </c>
      <c r="B2775" s="7">
        <v>47795</v>
      </c>
      <c r="C2775" s="2" t="s">
        <v>3944</v>
      </c>
      <c r="D2775" s="4" t="s">
        <v>3945</v>
      </c>
      <c r="E2775" s="1">
        <v>297.44</v>
      </c>
      <c r="F2775" s="1">
        <v>34</v>
      </c>
      <c r="G2775" s="1">
        <v>20</v>
      </c>
      <c r="H2775" s="1">
        <v>1799.31</v>
      </c>
      <c r="L2775" t="str">
        <f t="shared" si="43"/>
        <v>bf3f3702</v>
      </c>
      <c r="M2775" s="7">
        <v>47795</v>
      </c>
      <c r="N2775" t="str">
        <f>PROPER(Table1[[#This Row],[Region]])</f>
        <v>South</v>
      </c>
      <c r="O2775" t="str">
        <f>PROPER(Table1[[#This Row],[Product Category]])</f>
        <v>Sports</v>
      </c>
      <c r="P2775">
        <f>ROUND(Table1[[#This Row],[Sales Amount]],1)</f>
        <v>297.39999999999998</v>
      </c>
      <c r="Q2775">
        <f>Table1[[#This Row],[Quantity Sold]]</f>
        <v>34</v>
      </c>
      <c r="R2775">
        <f>Table1[[#This Row],[Discount (%)]]</f>
        <v>20</v>
      </c>
      <c r="S2775">
        <f>Table1[[#This Row],[Profit]]</f>
        <v>1799.31</v>
      </c>
    </row>
    <row r="2776" spans="1:19" ht="13.8">
      <c r="A2776" s="1" t="s">
        <v>2732</v>
      </c>
      <c r="B2776" s="7">
        <v>47796</v>
      </c>
      <c r="C2776" s="2" t="s">
        <v>3942</v>
      </c>
      <c r="D2776" s="4" t="s">
        <v>1661</v>
      </c>
      <c r="E2776" s="1">
        <v>4939.58</v>
      </c>
      <c r="F2776" s="1">
        <v>8</v>
      </c>
      <c r="G2776" s="1">
        <v>18</v>
      </c>
      <c r="H2776" s="1">
        <v>1943.08</v>
      </c>
      <c r="L2776" t="str">
        <f t="shared" si="43"/>
        <v>52f12127</v>
      </c>
      <c r="M2776" s="7">
        <v>47796</v>
      </c>
      <c r="N2776" t="str">
        <f>PROPER(Table1[[#This Row],[Region]])</f>
        <v>West</v>
      </c>
      <c r="O2776" t="str">
        <f>PROPER(Table1[[#This Row],[Product Category]])</f>
        <v>Furniture</v>
      </c>
      <c r="P2776">
        <f>ROUND(Table1[[#This Row],[Sales Amount]],1)</f>
        <v>4939.6000000000004</v>
      </c>
      <c r="Q2776">
        <f>Table1[[#This Row],[Quantity Sold]]</f>
        <v>8</v>
      </c>
      <c r="R2776">
        <f>Table1[[#This Row],[Discount (%)]]</f>
        <v>18</v>
      </c>
      <c r="S2776">
        <f>Table1[[#This Row],[Profit]]</f>
        <v>1943.08</v>
      </c>
    </row>
    <row r="2777" spans="1:19" ht="13.8">
      <c r="A2777" s="1" t="s">
        <v>2733</v>
      </c>
      <c r="B2777" s="7">
        <v>47797</v>
      </c>
      <c r="C2777" s="2" t="s">
        <v>3944</v>
      </c>
      <c r="D2777" s="4" t="s">
        <v>3945</v>
      </c>
      <c r="E2777" s="1">
        <v>4785.1499999999996</v>
      </c>
      <c r="F2777" s="1">
        <v>36</v>
      </c>
      <c r="G2777" s="1">
        <v>11</v>
      </c>
      <c r="H2777" s="1">
        <v>20.05</v>
      </c>
      <c r="L2777" t="str">
        <f t="shared" si="43"/>
        <v>292c8af6</v>
      </c>
      <c r="M2777" s="7">
        <v>47797</v>
      </c>
      <c r="N2777" t="str">
        <f>PROPER(Table1[[#This Row],[Region]])</f>
        <v>South</v>
      </c>
      <c r="O2777" t="str">
        <f>PROPER(Table1[[#This Row],[Product Category]])</f>
        <v>Sports</v>
      </c>
      <c r="P2777">
        <f>ROUND(Table1[[#This Row],[Sales Amount]],1)</f>
        <v>4785.2</v>
      </c>
      <c r="Q2777">
        <f>Table1[[#This Row],[Quantity Sold]]</f>
        <v>36</v>
      </c>
      <c r="R2777">
        <f>Table1[[#This Row],[Discount (%)]]</f>
        <v>11</v>
      </c>
      <c r="S2777">
        <f>Table1[[#This Row],[Profit]]</f>
        <v>20.05</v>
      </c>
    </row>
    <row r="2778" spans="1:19" ht="13.8">
      <c r="A2778" s="1" t="s">
        <v>2734</v>
      </c>
      <c r="B2778" s="7">
        <v>47798</v>
      </c>
      <c r="C2778" s="4" t="s">
        <v>3943</v>
      </c>
      <c r="D2778" s="4" t="s">
        <v>3945</v>
      </c>
      <c r="E2778" s="1">
        <v>1522.04</v>
      </c>
      <c r="F2778" s="1">
        <v>13</v>
      </c>
      <c r="G2778" s="1">
        <v>33</v>
      </c>
      <c r="H2778" s="1">
        <v>1163.18</v>
      </c>
      <c r="L2778" t="str">
        <f t="shared" si="43"/>
        <v>cd64bce0</v>
      </c>
      <c r="M2778" s="7">
        <v>47798</v>
      </c>
      <c r="N2778" t="str">
        <f>PROPER(Table1[[#This Row],[Region]])</f>
        <v>East</v>
      </c>
      <c r="O2778" t="str">
        <f>PROPER(Table1[[#This Row],[Product Category]])</f>
        <v>Sports</v>
      </c>
      <c r="P2778">
        <f>ROUND(Table1[[#This Row],[Sales Amount]],1)</f>
        <v>1522</v>
      </c>
      <c r="Q2778">
        <f>Table1[[#This Row],[Quantity Sold]]</f>
        <v>13</v>
      </c>
      <c r="R2778">
        <f>Table1[[#This Row],[Discount (%)]]</f>
        <v>33</v>
      </c>
      <c r="S2778">
        <f>Table1[[#This Row],[Profit]]</f>
        <v>1163.18</v>
      </c>
    </row>
    <row r="2779" spans="1:19" ht="13.8">
      <c r="A2779" s="1" t="s">
        <v>2735</v>
      </c>
      <c r="B2779" s="7">
        <v>47799</v>
      </c>
      <c r="C2779" s="2" t="s">
        <v>3941</v>
      </c>
      <c r="D2779" s="4" t="s">
        <v>1661</v>
      </c>
      <c r="E2779" s="1">
        <v>4937.9799999999996</v>
      </c>
      <c r="F2779" s="1">
        <v>4</v>
      </c>
      <c r="G2779" s="1">
        <v>4</v>
      </c>
      <c r="H2779" s="1">
        <v>1621.84</v>
      </c>
      <c r="L2779" t="str">
        <f t="shared" si="43"/>
        <v>c27c441b</v>
      </c>
      <c r="M2779" s="7">
        <v>47799</v>
      </c>
      <c r="N2779" t="str">
        <f>PROPER(Table1[[#This Row],[Region]])</f>
        <v>North</v>
      </c>
      <c r="O2779" t="str">
        <f>PROPER(Table1[[#This Row],[Product Category]])</f>
        <v>Furniture</v>
      </c>
      <c r="P2779">
        <f>ROUND(Table1[[#This Row],[Sales Amount]],1)</f>
        <v>4938</v>
      </c>
      <c r="Q2779">
        <f>Table1[[#This Row],[Quantity Sold]]</f>
        <v>4</v>
      </c>
      <c r="R2779">
        <f>Table1[[#This Row],[Discount (%)]]</f>
        <v>4</v>
      </c>
      <c r="S2779">
        <f>Table1[[#This Row],[Profit]]</f>
        <v>1621.84</v>
      </c>
    </row>
    <row r="2780" spans="1:19" ht="13.8">
      <c r="A2780" s="1" t="s">
        <v>2736</v>
      </c>
      <c r="B2780" s="7">
        <v>47800</v>
      </c>
      <c r="C2780" s="2" t="s">
        <v>3941</v>
      </c>
      <c r="D2780" s="4" t="s">
        <v>3946</v>
      </c>
      <c r="E2780" s="1">
        <v>1741.76</v>
      </c>
      <c r="F2780" s="1">
        <v>13</v>
      </c>
      <c r="G2780" s="1">
        <v>4</v>
      </c>
      <c r="H2780" s="1">
        <v>1235.5899999999999</v>
      </c>
      <c r="L2780" t="str">
        <f t="shared" si="43"/>
        <v>3b619f3b</v>
      </c>
      <c r="M2780" s="7">
        <v>47800</v>
      </c>
      <c r="N2780" t="str">
        <f>PROPER(Table1[[#This Row],[Region]])</f>
        <v>North</v>
      </c>
      <c r="O2780" t="str">
        <f>PROPER(Table1[[#This Row],[Product Category]])</f>
        <v>Electronics</v>
      </c>
      <c r="P2780">
        <f>ROUND(Table1[[#This Row],[Sales Amount]],1)</f>
        <v>1741.8</v>
      </c>
      <c r="Q2780">
        <f>Table1[[#This Row],[Quantity Sold]]</f>
        <v>13</v>
      </c>
      <c r="R2780">
        <f>Table1[[#This Row],[Discount (%)]]</f>
        <v>4</v>
      </c>
      <c r="S2780">
        <f>Table1[[#This Row],[Profit]]</f>
        <v>1235.5899999999999</v>
      </c>
    </row>
    <row r="2781" spans="1:19" ht="13.8">
      <c r="A2781" s="1" t="s">
        <v>2737</v>
      </c>
      <c r="B2781" s="7">
        <v>47801</v>
      </c>
      <c r="C2781" s="2" t="s">
        <v>3942</v>
      </c>
      <c r="D2781" s="4" t="s">
        <v>1489</v>
      </c>
      <c r="E2781" s="1">
        <v>2253.06</v>
      </c>
      <c r="F2781" s="1">
        <v>39</v>
      </c>
      <c r="G2781" s="1">
        <v>2</v>
      </c>
      <c r="H2781" s="1">
        <v>1407.02</v>
      </c>
      <c r="L2781" t="str">
        <f t="shared" si="43"/>
        <v>7b9eda8d</v>
      </c>
      <c r="M2781" s="7">
        <v>47801</v>
      </c>
      <c r="N2781" t="str">
        <f>PROPER(Table1[[#This Row],[Region]])</f>
        <v>West</v>
      </c>
      <c r="O2781" t="str">
        <f>PROPER(Table1[[#This Row],[Product Category]])</f>
        <v>Clothing</v>
      </c>
      <c r="P2781">
        <f>ROUND(Table1[[#This Row],[Sales Amount]],1)</f>
        <v>2253.1</v>
      </c>
      <c r="Q2781">
        <f>Table1[[#This Row],[Quantity Sold]]</f>
        <v>39</v>
      </c>
      <c r="R2781">
        <f>Table1[[#This Row],[Discount (%)]]</f>
        <v>2</v>
      </c>
      <c r="S2781">
        <f>Table1[[#This Row],[Profit]]</f>
        <v>1407.02</v>
      </c>
    </row>
    <row r="2782" spans="1:19" ht="13.8">
      <c r="A2782" s="1" t="s">
        <v>2738</v>
      </c>
      <c r="B2782" s="7">
        <v>47802</v>
      </c>
      <c r="C2782" s="2" t="s">
        <v>3944</v>
      </c>
      <c r="D2782" s="4" t="s">
        <v>3946</v>
      </c>
      <c r="E2782" s="1">
        <v>4048.1</v>
      </c>
      <c r="F2782" s="1">
        <v>38</v>
      </c>
      <c r="G2782" s="1">
        <v>42</v>
      </c>
      <c r="H2782" s="1">
        <v>1664.54</v>
      </c>
      <c r="L2782" t="str">
        <f t="shared" si="43"/>
        <v>3d577479</v>
      </c>
      <c r="M2782" s="7">
        <v>47802</v>
      </c>
      <c r="N2782" t="str">
        <f>PROPER(Table1[[#This Row],[Region]])</f>
        <v>South</v>
      </c>
      <c r="O2782" t="str">
        <f>PROPER(Table1[[#This Row],[Product Category]])</f>
        <v>Electronics</v>
      </c>
      <c r="P2782">
        <f>ROUND(Table1[[#This Row],[Sales Amount]],1)</f>
        <v>4048.1</v>
      </c>
      <c r="Q2782">
        <f>Table1[[#This Row],[Quantity Sold]]</f>
        <v>38</v>
      </c>
      <c r="R2782">
        <f>Table1[[#This Row],[Discount (%)]]</f>
        <v>42</v>
      </c>
      <c r="S2782">
        <f>Table1[[#This Row],[Profit]]</f>
        <v>1664.54</v>
      </c>
    </row>
    <row r="2783" spans="1:19" ht="13.8">
      <c r="A2783" s="1" t="s">
        <v>2739</v>
      </c>
      <c r="B2783" s="7">
        <v>47803</v>
      </c>
      <c r="C2783" s="2" t="s">
        <v>3942</v>
      </c>
      <c r="D2783" s="4" t="s">
        <v>1661</v>
      </c>
      <c r="E2783" s="1">
        <v>3374.44</v>
      </c>
      <c r="F2783" s="1">
        <v>48</v>
      </c>
      <c r="G2783" s="1">
        <v>0</v>
      </c>
      <c r="H2783" s="1">
        <v>1508.75</v>
      </c>
      <c r="L2783" t="str">
        <f t="shared" si="43"/>
        <v>159e1b97</v>
      </c>
      <c r="M2783" s="7">
        <v>47803</v>
      </c>
      <c r="N2783" t="str">
        <f>PROPER(Table1[[#This Row],[Region]])</f>
        <v>West</v>
      </c>
      <c r="O2783" t="str">
        <f>PROPER(Table1[[#This Row],[Product Category]])</f>
        <v>Furniture</v>
      </c>
      <c r="P2783">
        <f>ROUND(Table1[[#This Row],[Sales Amount]],1)</f>
        <v>3374.4</v>
      </c>
      <c r="Q2783">
        <f>Table1[[#This Row],[Quantity Sold]]</f>
        <v>48</v>
      </c>
      <c r="R2783">
        <f>Table1[[#This Row],[Discount (%)]]</f>
        <v>0</v>
      </c>
      <c r="S2783">
        <f>Table1[[#This Row],[Profit]]</f>
        <v>1508.75</v>
      </c>
    </row>
    <row r="2784" spans="1:19" ht="13.8">
      <c r="A2784" s="1" t="s">
        <v>2740</v>
      </c>
      <c r="B2784" s="7">
        <v>47804</v>
      </c>
      <c r="C2784" s="2" t="s">
        <v>3942</v>
      </c>
      <c r="D2784" s="4" t="s">
        <v>92</v>
      </c>
      <c r="E2784" s="1">
        <v>4011.05</v>
      </c>
      <c r="F2784" s="1">
        <v>24</v>
      </c>
      <c r="G2784" s="1">
        <v>15</v>
      </c>
      <c r="H2784" s="1">
        <v>1583.1</v>
      </c>
      <c r="L2784" t="str">
        <f t="shared" si="43"/>
        <v>0036faa8</v>
      </c>
      <c r="M2784" s="7">
        <v>47804</v>
      </c>
      <c r="N2784" t="str">
        <f>PROPER(Table1[[#This Row],[Region]])</f>
        <v>West</v>
      </c>
      <c r="O2784" t="str">
        <f>PROPER(Table1[[#This Row],[Product Category]])</f>
        <v>Groceries</v>
      </c>
      <c r="P2784">
        <f>ROUND(Table1[[#This Row],[Sales Amount]],1)</f>
        <v>4011.1</v>
      </c>
      <c r="Q2784">
        <f>Table1[[#This Row],[Quantity Sold]]</f>
        <v>24</v>
      </c>
      <c r="R2784">
        <f>Table1[[#This Row],[Discount (%)]]</f>
        <v>15</v>
      </c>
      <c r="S2784">
        <f>Table1[[#This Row],[Profit]]</f>
        <v>1583.1</v>
      </c>
    </row>
    <row r="2785" spans="1:19" ht="13.8">
      <c r="A2785" s="1" t="s">
        <v>2741</v>
      </c>
      <c r="B2785" s="7">
        <v>47805</v>
      </c>
      <c r="C2785" s="2" t="s">
        <v>3941</v>
      </c>
      <c r="D2785" s="4" t="s">
        <v>3946</v>
      </c>
      <c r="E2785" s="1">
        <v>1826.92</v>
      </c>
      <c r="F2785" s="1">
        <v>45</v>
      </c>
      <c r="G2785" s="1">
        <v>15</v>
      </c>
      <c r="H2785" s="1">
        <v>1043.8900000000001</v>
      </c>
      <c r="L2785" t="str">
        <f t="shared" si="43"/>
        <v>a8050ce9</v>
      </c>
      <c r="M2785" s="7">
        <v>47805</v>
      </c>
      <c r="N2785" t="str">
        <f>PROPER(Table1[[#This Row],[Region]])</f>
        <v>North</v>
      </c>
      <c r="O2785" t="str">
        <f>PROPER(Table1[[#This Row],[Product Category]])</f>
        <v>Electronics</v>
      </c>
      <c r="P2785">
        <f>ROUND(Table1[[#This Row],[Sales Amount]],1)</f>
        <v>1826.9</v>
      </c>
      <c r="Q2785">
        <f>Table1[[#This Row],[Quantity Sold]]</f>
        <v>45</v>
      </c>
      <c r="R2785">
        <f>Table1[[#This Row],[Discount (%)]]</f>
        <v>15</v>
      </c>
      <c r="S2785">
        <f>Table1[[#This Row],[Profit]]</f>
        <v>1043.8900000000001</v>
      </c>
    </row>
    <row r="2786" spans="1:19" ht="13.8">
      <c r="A2786" s="1" t="s">
        <v>2742</v>
      </c>
      <c r="B2786" s="7">
        <v>47806</v>
      </c>
      <c r="C2786" s="2" t="s">
        <v>3941</v>
      </c>
      <c r="D2786" s="4" t="s">
        <v>1489</v>
      </c>
      <c r="E2786" s="1">
        <v>4717.0600000000004</v>
      </c>
      <c r="F2786" s="1">
        <v>31</v>
      </c>
      <c r="G2786" s="1">
        <v>23</v>
      </c>
      <c r="H2786" s="1">
        <v>1634.07</v>
      </c>
      <c r="L2786" t="str">
        <f t="shared" si="43"/>
        <v>5f396c06</v>
      </c>
      <c r="M2786" s="7">
        <v>47806</v>
      </c>
      <c r="N2786" t="str">
        <f>PROPER(Table1[[#This Row],[Region]])</f>
        <v>North</v>
      </c>
      <c r="O2786" t="str">
        <f>PROPER(Table1[[#This Row],[Product Category]])</f>
        <v>Clothing</v>
      </c>
      <c r="P2786">
        <f>ROUND(Table1[[#This Row],[Sales Amount]],1)</f>
        <v>4717.1000000000004</v>
      </c>
      <c r="Q2786">
        <f>Table1[[#This Row],[Quantity Sold]]</f>
        <v>31</v>
      </c>
      <c r="R2786">
        <f>Table1[[#This Row],[Discount (%)]]</f>
        <v>23</v>
      </c>
      <c r="S2786">
        <f>Table1[[#This Row],[Profit]]</f>
        <v>1634.07</v>
      </c>
    </row>
    <row r="2787" spans="1:19" ht="13.8">
      <c r="A2787" s="1" t="s">
        <v>2743</v>
      </c>
      <c r="B2787" s="7">
        <v>47807</v>
      </c>
      <c r="C2787" s="2" t="s">
        <v>3944</v>
      </c>
      <c r="D2787" s="4" t="s">
        <v>1489</v>
      </c>
      <c r="E2787" s="1">
        <v>3940.78</v>
      </c>
      <c r="F2787" s="1">
        <v>6</v>
      </c>
      <c r="G2787" s="1">
        <v>19</v>
      </c>
      <c r="H2787" s="1">
        <v>1971.13</v>
      </c>
      <c r="L2787" t="str">
        <f t="shared" si="43"/>
        <v>20af4fcd</v>
      </c>
      <c r="M2787" s="7">
        <v>47807</v>
      </c>
      <c r="N2787" t="str">
        <f>PROPER(Table1[[#This Row],[Region]])</f>
        <v>South</v>
      </c>
      <c r="O2787" t="str">
        <f>PROPER(Table1[[#This Row],[Product Category]])</f>
        <v>Clothing</v>
      </c>
      <c r="P2787">
        <f>ROUND(Table1[[#This Row],[Sales Amount]],1)</f>
        <v>3940.8</v>
      </c>
      <c r="Q2787">
        <f>Table1[[#This Row],[Quantity Sold]]</f>
        <v>6</v>
      </c>
      <c r="R2787">
        <f>Table1[[#This Row],[Discount (%)]]</f>
        <v>19</v>
      </c>
      <c r="S2787">
        <f>Table1[[#This Row],[Profit]]</f>
        <v>1971.13</v>
      </c>
    </row>
    <row r="2788" spans="1:19" ht="13.8">
      <c r="A2788" s="1" t="s">
        <v>2744</v>
      </c>
      <c r="B2788" s="7">
        <v>47808</v>
      </c>
      <c r="C2788" s="2" t="s">
        <v>3944</v>
      </c>
      <c r="D2788" s="4" t="s">
        <v>1489</v>
      </c>
      <c r="E2788" s="1">
        <v>3074.56</v>
      </c>
      <c r="F2788" s="1">
        <v>18</v>
      </c>
      <c r="G2788" s="1">
        <v>39</v>
      </c>
      <c r="H2788" s="1">
        <v>278.70999999999998</v>
      </c>
      <c r="L2788" t="str">
        <f t="shared" si="43"/>
        <v>abccabe0</v>
      </c>
      <c r="M2788" s="7">
        <v>47808</v>
      </c>
      <c r="N2788" t="str">
        <f>PROPER(Table1[[#This Row],[Region]])</f>
        <v>South</v>
      </c>
      <c r="O2788" t="str">
        <f>PROPER(Table1[[#This Row],[Product Category]])</f>
        <v>Clothing</v>
      </c>
      <c r="P2788">
        <f>ROUND(Table1[[#This Row],[Sales Amount]],1)</f>
        <v>3074.6</v>
      </c>
      <c r="Q2788">
        <f>Table1[[#This Row],[Quantity Sold]]</f>
        <v>18</v>
      </c>
      <c r="R2788">
        <f>Table1[[#This Row],[Discount (%)]]</f>
        <v>39</v>
      </c>
      <c r="S2788">
        <f>Table1[[#This Row],[Profit]]</f>
        <v>278.70999999999998</v>
      </c>
    </row>
    <row r="2789" spans="1:19" ht="13.8">
      <c r="A2789" s="1" t="s">
        <v>2745</v>
      </c>
      <c r="B2789" s="7">
        <v>47809</v>
      </c>
      <c r="C2789" s="2" t="s">
        <v>3942</v>
      </c>
      <c r="D2789" s="4" t="s">
        <v>1489</v>
      </c>
      <c r="E2789" s="1">
        <v>2510.52</v>
      </c>
      <c r="F2789" s="1">
        <v>47</v>
      </c>
      <c r="G2789" s="1">
        <v>12</v>
      </c>
      <c r="H2789" s="1">
        <v>1837.16</v>
      </c>
      <c r="L2789" t="str">
        <f t="shared" si="43"/>
        <v>e49ce193</v>
      </c>
      <c r="M2789" s="7">
        <v>47809</v>
      </c>
      <c r="N2789" t="str">
        <f>PROPER(Table1[[#This Row],[Region]])</f>
        <v>West</v>
      </c>
      <c r="O2789" t="str">
        <f>PROPER(Table1[[#This Row],[Product Category]])</f>
        <v>Clothing</v>
      </c>
      <c r="P2789">
        <f>ROUND(Table1[[#This Row],[Sales Amount]],1)</f>
        <v>2510.5</v>
      </c>
      <c r="Q2789">
        <f>Table1[[#This Row],[Quantity Sold]]</f>
        <v>47</v>
      </c>
      <c r="R2789">
        <f>Table1[[#This Row],[Discount (%)]]</f>
        <v>12</v>
      </c>
      <c r="S2789">
        <f>Table1[[#This Row],[Profit]]</f>
        <v>1837.16</v>
      </c>
    </row>
    <row r="2790" spans="1:19" ht="13.8">
      <c r="A2790" s="1" t="s">
        <v>2746</v>
      </c>
      <c r="B2790" s="7">
        <v>47810</v>
      </c>
      <c r="C2790" s="4" t="s">
        <v>3943</v>
      </c>
      <c r="D2790" s="4" t="s">
        <v>3945</v>
      </c>
      <c r="E2790" s="1">
        <v>1970.89</v>
      </c>
      <c r="F2790" s="1">
        <v>13</v>
      </c>
      <c r="G2790" s="1">
        <v>3</v>
      </c>
      <c r="H2790" s="1">
        <v>1895.34</v>
      </c>
      <c r="L2790" t="str">
        <f t="shared" si="43"/>
        <v>e1d55d02</v>
      </c>
      <c r="M2790" s="7">
        <v>47810</v>
      </c>
      <c r="N2790" t="str">
        <f>PROPER(Table1[[#This Row],[Region]])</f>
        <v>East</v>
      </c>
      <c r="O2790" t="str">
        <f>PROPER(Table1[[#This Row],[Product Category]])</f>
        <v>Sports</v>
      </c>
      <c r="P2790">
        <f>ROUND(Table1[[#This Row],[Sales Amount]],1)</f>
        <v>1970.9</v>
      </c>
      <c r="Q2790">
        <f>Table1[[#This Row],[Quantity Sold]]</f>
        <v>13</v>
      </c>
      <c r="R2790">
        <f>Table1[[#This Row],[Discount (%)]]</f>
        <v>3</v>
      </c>
      <c r="S2790">
        <f>Table1[[#This Row],[Profit]]</f>
        <v>1895.34</v>
      </c>
    </row>
    <row r="2791" spans="1:19" ht="13.8">
      <c r="A2791" s="1" t="s">
        <v>2747</v>
      </c>
      <c r="B2791" s="7">
        <v>47811</v>
      </c>
      <c r="C2791" s="2" t="s">
        <v>3942</v>
      </c>
      <c r="D2791" s="4" t="s">
        <v>3945</v>
      </c>
      <c r="E2791" s="1">
        <v>2772.21</v>
      </c>
      <c r="F2791" s="1">
        <v>41</v>
      </c>
      <c r="G2791" s="1">
        <v>6</v>
      </c>
      <c r="H2791" s="1">
        <v>1531.01</v>
      </c>
      <c r="L2791" t="str">
        <f t="shared" si="43"/>
        <v>55c20e1a</v>
      </c>
      <c r="M2791" s="7">
        <v>47811</v>
      </c>
      <c r="N2791" t="str">
        <f>PROPER(Table1[[#This Row],[Region]])</f>
        <v>West</v>
      </c>
      <c r="O2791" t="str">
        <f>PROPER(Table1[[#This Row],[Product Category]])</f>
        <v>Sports</v>
      </c>
      <c r="P2791">
        <f>ROUND(Table1[[#This Row],[Sales Amount]],1)</f>
        <v>2772.2</v>
      </c>
      <c r="Q2791">
        <f>Table1[[#This Row],[Quantity Sold]]</f>
        <v>41</v>
      </c>
      <c r="R2791">
        <f>Table1[[#This Row],[Discount (%)]]</f>
        <v>6</v>
      </c>
      <c r="S2791">
        <f>Table1[[#This Row],[Profit]]</f>
        <v>1531.01</v>
      </c>
    </row>
    <row r="2792" spans="1:19" ht="13.8">
      <c r="A2792" s="1" t="s">
        <v>2748</v>
      </c>
      <c r="B2792" s="7">
        <v>47812</v>
      </c>
      <c r="C2792" s="2" t="s">
        <v>3944</v>
      </c>
      <c r="D2792" s="4" t="s">
        <v>1489</v>
      </c>
      <c r="E2792" s="1">
        <v>1663.89</v>
      </c>
      <c r="F2792" s="1">
        <v>8</v>
      </c>
      <c r="G2792" s="1">
        <v>7</v>
      </c>
      <c r="H2792" s="1">
        <v>450.5</v>
      </c>
      <c r="L2792" t="str">
        <f t="shared" si="43"/>
        <v>25f9c6fc</v>
      </c>
      <c r="M2792" s="7">
        <v>47812</v>
      </c>
      <c r="N2792" t="str">
        <f>PROPER(Table1[[#This Row],[Region]])</f>
        <v>South</v>
      </c>
      <c r="O2792" t="str">
        <f>PROPER(Table1[[#This Row],[Product Category]])</f>
        <v>Clothing</v>
      </c>
      <c r="P2792">
        <f>ROUND(Table1[[#This Row],[Sales Amount]],1)</f>
        <v>1663.9</v>
      </c>
      <c r="Q2792">
        <f>Table1[[#This Row],[Quantity Sold]]</f>
        <v>8</v>
      </c>
      <c r="R2792">
        <f>Table1[[#This Row],[Discount (%)]]</f>
        <v>7</v>
      </c>
      <c r="S2792">
        <f>Table1[[#This Row],[Profit]]</f>
        <v>450.5</v>
      </c>
    </row>
    <row r="2793" spans="1:19" ht="13.8">
      <c r="A2793" s="1" t="s">
        <v>2749</v>
      </c>
      <c r="B2793" s="7">
        <v>47813</v>
      </c>
      <c r="C2793" s="2" t="s">
        <v>3941</v>
      </c>
      <c r="D2793" s="4" t="s">
        <v>3945</v>
      </c>
      <c r="E2793" s="1">
        <v>635.65</v>
      </c>
      <c r="F2793" s="1">
        <v>3</v>
      </c>
      <c r="G2793" s="1">
        <v>26</v>
      </c>
      <c r="H2793" s="1">
        <v>795.59</v>
      </c>
      <c r="L2793" t="str">
        <f t="shared" si="43"/>
        <v>33537a8a</v>
      </c>
      <c r="M2793" s="7">
        <v>47813</v>
      </c>
      <c r="N2793" t="str">
        <f>PROPER(Table1[[#This Row],[Region]])</f>
        <v>North</v>
      </c>
      <c r="O2793" t="str">
        <f>PROPER(Table1[[#This Row],[Product Category]])</f>
        <v>Sports</v>
      </c>
      <c r="P2793">
        <f>ROUND(Table1[[#This Row],[Sales Amount]],1)</f>
        <v>635.70000000000005</v>
      </c>
      <c r="Q2793">
        <f>Table1[[#This Row],[Quantity Sold]]</f>
        <v>3</v>
      </c>
      <c r="R2793">
        <f>Table1[[#This Row],[Discount (%)]]</f>
        <v>26</v>
      </c>
      <c r="S2793">
        <f>Table1[[#This Row],[Profit]]</f>
        <v>795.59</v>
      </c>
    </row>
    <row r="2794" spans="1:19" ht="13.8">
      <c r="A2794" s="1" t="s">
        <v>2750</v>
      </c>
      <c r="B2794" s="7">
        <v>47814</v>
      </c>
      <c r="C2794" s="2" t="s">
        <v>3941</v>
      </c>
      <c r="D2794" s="4" t="s">
        <v>1661</v>
      </c>
      <c r="E2794" s="1">
        <v>3852.51</v>
      </c>
      <c r="F2794" s="1">
        <v>23</v>
      </c>
      <c r="G2794" s="1">
        <v>47</v>
      </c>
      <c r="H2794" s="1">
        <v>1748.8</v>
      </c>
      <c r="L2794" t="str">
        <f t="shared" si="43"/>
        <v>62fdced6</v>
      </c>
      <c r="M2794" s="7">
        <v>47814</v>
      </c>
      <c r="N2794" t="str">
        <f>PROPER(Table1[[#This Row],[Region]])</f>
        <v>North</v>
      </c>
      <c r="O2794" t="str">
        <f>PROPER(Table1[[#This Row],[Product Category]])</f>
        <v>Furniture</v>
      </c>
      <c r="P2794">
        <f>ROUND(Table1[[#This Row],[Sales Amount]],1)</f>
        <v>3852.5</v>
      </c>
      <c r="Q2794">
        <f>Table1[[#This Row],[Quantity Sold]]</f>
        <v>23</v>
      </c>
      <c r="R2794">
        <f>Table1[[#This Row],[Discount (%)]]</f>
        <v>47</v>
      </c>
      <c r="S2794">
        <f>Table1[[#This Row],[Profit]]</f>
        <v>1748.8</v>
      </c>
    </row>
    <row r="2795" spans="1:19" ht="13.8">
      <c r="A2795" s="1" t="s">
        <v>2751</v>
      </c>
      <c r="B2795" s="7">
        <v>47815</v>
      </c>
      <c r="C2795" s="2" t="s">
        <v>3944</v>
      </c>
      <c r="D2795" s="4" t="s">
        <v>92</v>
      </c>
      <c r="E2795" s="1">
        <v>3590.66</v>
      </c>
      <c r="F2795" s="1">
        <v>5</v>
      </c>
      <c r="G2795" s="1">
        <v>18</v>
      </c>
      <c r="H2795" s="1">
        <v>1227.3599999999999</v>
      </c>
      <c r="L2795" t="str">
        <f t="shared" si="43"/>
        <v>42c85393</v>
      </c>
      <c r="M2795" s="7">
        <v>47815</v>
      </c>
      <c r="N2795" t="str">
        <f>PROPER(Table1[[#This Row],[Region]])</f>
        <v>South</v>
      </c>
      <c r="O2795" t="str">
        <f>PROPER(Table1[[#This Row],[Product Category]])</f>
        <v>Groceries</v>
      </c>
      <c r="P2795">
        <f>ROUND(Table1[[#This Row],[Sales Amount]],1)</f>
        <v>3590.7</v>
      </c>
      <c r="Q2795">
        <f>Table1[[#This Row],[Quantity Sold]]</f>
        <v>5</v>
      </c>
      <c r="R2795">
        <f>Table1[[#This Row],[Discount (%)]]</f>
        <v>18</v>
      </c>
      <c r="S2795">
        <f>Table1[[#This Row],[Profit]]</f>
        <v>1227.3599999999999</v>
      </c>
    </row>
    <row r="2796" spans="1:19" ht="13.8">
      <c r="A2796" s="1" t="s">
        <v>2752</v>
      </c>
      <c r="B2796" s="7">
        <v>47816</v>
      </c>
      <c r="C2796" s="2" t="s">
        <v>3944</v>
      </c>
      <c r="D2796" s="4" t="s">
        <v>1489</v>
      </c>
      <c r="E2796" s="1">
        <v>669.9</v>
      </c>
      <c r="F2796" s="1">
        <v>20</v>
      </c>
      <c r="G2796" s="1">
        <v>28</v>
      </c>
      <c r="H2796" s="1">
        <v>1409.07</v>
      </c>
      <c r="L2796" t="str">
        <f t="shared" si="43"/>
        <v>ef4ed8df</v>
      </c>
      <c r="M2796" s="7">
        <v>47816</v>
      </c>
      <c r="N2796" t="str">
        <f>PROPER(Table1[[#This Row],[Region]])</f>
        <v>South</v>
      </c>
      <c r="O2796" t="str">
        <f>PROPER(Table1[[#This Row],[Product Category]])</f>
        <v>Clothing</v>
      </c>
      <c r="P2796">
        <f>ROUND(Table1[[#This Row],[Sales Amount]],1)</f>
        <v>669.9</v>
      </c>
      <c r="Q2796">
        <f>Table1[[#This Row],[Quantity Sold]]</f>
        <v>20</v>
      </c>
      <c r="R2796">
        <f>Table1[[#This Row],[Discount (%)]]</f>
        <v>28</v>
      </c>
      <c r="S2796">
        <f>Table1[[#This Row],[Profit]]</f>
        <v>1409.07</v>
      </c>
    </row>
    <row r="2797" spans="1:19" ht="13.8">
      <c r="A2797" s="1" t="s">
        <v>2753</v>
      </c>
      <c r="B2797" s="7">
        <v>47817</v>
      </c>
      <c r="C2797" s="2" t="s">
        <v>3944</v>
      </c>
      <c r="D2797" s="4" t="s">
        <v>1489</v>
      </c>
      <c r="E2797" s="1">
        <v>1374.15</v>
      </c>
      <c r="F2797" s="1">
        <v>20</v>
      </c>
      <c r="G2797" s="1">
        <v>3</v>
      </c>
      <c r="H2797" s="1">
        <v>1816.67</v>
      </c>
      <c r="L2797" t="str">
        <f t="shared" si="43"/>
        <v>2a7ea908</v>
      </c>
      <c r="M2797" s="7">
        <v>47817</v>
      </c>
      <c r="N2797" t="str">
        <f>PROPER(Table1[[#This Row],[Region]])</f>
        <v>South</v>
      </c>
      <c r="O2797" t="str">
        <f>PROPER(Table1[[#This Row],[Product Category]])</f>
        <v>Clothing</v>
      </c>
      <c r="P2797">
        <f>ROUND(Table1[[#This Row],[Sales Amount]],1)</f>
        <v>1374.2</v>
      </c>
      <c r="Q2797">
        <f>Table1[[#This Row],[Quantity Sold]]</f>
        <v>20</v>
      </c>
      <c r="R2797">
        <f>Table1[[#This Row],[Discount (%)]]</f>
        <v>3</v>
      </c>
      <c r="S2797">
        <f>Table1[[#This Row],[Profit]]</f>
        <v>1816.67</v>
      </c>
    </row>
    <row r="2798" spans="1:19" ht="13.8">
      <c r="A2798" s="1" t="s">
        <v>2754</v>
      </c>
      <c r="B2798" s="7">
        <v>47818</v>
      </c>
      <c r="C2798" s="2" t="s">
        <v>3944</v>
      </c>
      <c r="D2798" s="4" t="s">
        <v>1489</v>
      </c>
      <c r="E2798" s="1">
        <v>4837.99</v>
      </c>
      <c r="F2798" s="1">
        <v>19</v>
      </c>
      <c r="G2798" s="1">
        <v>39</v>
      </c>
      <c r="H2798" s="1">
        <v>604</v>
      </c>
      <c r="L2798" t="str">
        <f t="shared" si="43"/>
        <v>2ce8237f</v>
      </c>
      <c r="M2798" s="7">
        <v>47818</v>
      </c>
      <c r="N2798" t="str">
        <f>PROPER(Table1[[#This Row],[Region]])</f>
        <v>South</v>
      </c>
      <c r="O2798" t="str">
        <f>PROPER(Table1[[#This Row],[Product Category]])</f>
        <v>Clothing</v>
      </c>
      <c r="P2798">
        <f>ROUND(Table1[[#This Row],[Sales Amount]],1)</f>
        <v>4838</v>
      </c>
      <c r="Q2798">
        <f>Table1[[#This Row],[Quantity Sold]]</f>
        <v>19</v>
      </c>
      <c r="R2798">
        <f>Table1[[#This Row],[Discount (%)]]</f>
        <v>39</v>
      </c>
      <c r="S2798">
        <f>Table1[[#This Row],[Profit]]</f>
        <v>604</v>
      </c>
    </row>
    <row r="2799" spans="1:19" ht="13.8">
      <c r="A2799" s="1" t="s">
        <v>2755</v>
      </c>
      <c r="B2799" s="7">
        <v>47819</v>
      </c>
      <c r="C2799" s="2" t="s">
        <v>3944</v>
      </c>
      <c r="D2799" s="4" t="s">
        <v>3945</v>
      </c>
      <c r="E2799" s="1">
        <v>3021.13</v>
      </c>
      <c r="F2799" s="1">
        <v>8</v>
      </c>
      <c r="G2799" s="1">
        <v>13</v>
      </c>
      <c r="H2799" s="1">
        <v>124.27</v>
      </c>
      <c r="L2799" t="str">
        <f t="shared" si="43"/>
        <v>67d3028a</v>
      </c>
      <c r="M2799" s="7">
        <v>47819</v>
      </c>
      <c r="N2799" t="str">
        <f>PROPER(Table1[[#This Row],[Region]])</f>
        <v>South</v>
      </c>
      <c r="O2799" t="str">
        <f>PROPER(Table1[[#This Row],[Product Category]])</f>
        <v>Sports</v>
      </c>
      <c r="P2799">
        <f>ROUND(Table1[[#This Row],[Sales Amount]],1)</f>
        <v>3021.1</v>
      </c>
      <c r="Q2799">
        <f>Table1[[#This Row],[Quantity Sold]]</f>
        <v>8</v>
      </c>
      <c r="R2799">
        <f>Table1[[#This Row],[Discount (%)]]</f>
        <v>13</v>
      </c>
      <c r="S2799">
        <f>Table1[[#This Row],[Profit]]</f>
        <v>124.27</v>
      </c>
    </row>
    <row r="2800" spans="1:19" ht="13.8">
      <c r="A2800" s="1" t="s">
        <v>2756</v>
      </c>
      <c r="B2800" s="7">
        <v>47820</v>
      </c>
      <c r="C2800" s="2" t="s">
        <v>3944</v>
      </c>
      <c r="D2800" s="4" t="s">
        <v>3945</v>
      </c>
      <c r="E2800" s="1">
        <v>3975.93</v>
      </c>
      <c r="F2800" s="1">
        <v>24</v>
      </c>
      <c r="G2800" s="1">
        <v>23</v>
      </c>
      <c r="H2800" s="1">
        <v>416.82</v>
      </c>
      <c r="L2800" t="str">
        <f t="shared" si="43"/>
        <v>7632b189</v>
      </c>
      <c r="M2800" s="7">
        <v>47820</v>
      </c>
      <c r="N2800" t="str">
        <f>PROPER(Table1[[#This Row],[Region]])</f>
        <v>South</v>
      </c>
      <c r="O2800" t="str">
        <f>PROPER(Table1[[#This Row],[Product Category]])</f>
        <v>Sports</v>
      </c>
      <c r="P2800">
        <f>ROUND(Table1[[#This Row],[Sales Amount]],1)</f>
        <v>3975.9</v>
      </c>
      <c r="Q2800">
        <f>Table1[[#This Row],[Quantity Sold]]</f>
        <v>24</v>
      </c>
      <c r="R2800">
        <f>Table1[[#This Row],[Discount (%)]]</f>
        <v>23</v>
      </c>
      <c r="S2800">
        <f>Table1[[#This Row],[Profit]]</f>
        <v>416.82</v>
      </c>
    </row>
    <row r="2801" spans="1:19" ht="13.8">
      <c r="A2801" s="1" t="s">
        <v>2757</v>
      </c>
      <c r="B2801" s="7">
        <v>47821</v>
      </c>
      <c r="C2801" s="2" t="s">
        <v>3942</v>
      </c>
      <c r="D2801" s="4" t="s">
        <v>1661</v>
      </c>
      <c r="E2801" s="1">
        <v>286.57</v>
      </c>
      <c r="F2801" s="1">
        <v>4</v>
      </c>
      <c r="G2801" s="1">
        <v>42</v>
      </c>
      <c r="H2801" s="1">
        <v>758.94</v>
      </c>
      <c r="L2801" t="str">
        <f t="shared" si="43"/>
        <v>f4a2c98f</v>
      </c>
      <c r="M2801" s="7">
        <v>47821</v>
      </c>
      <c r="N2801" t="str">
        <f>PROPER(Table1[[#This Row],[Region]])</f>
        <v>West</v>
      </c>
      <c r="O2801" t="str">
        <f>PROPER(Table1[[#This Row],[Product Category]])</f>
        <v>Furniture</v>
      </c>
      <c r="P2801">
        <f>ROUND(Table1[[#This Row],[Sales Amount]],1)</f>
        <v>286.60000000000002</v>
      </c>
      <c r="Q2801">
        <f>Table1[[#This Row],[Quantity Sold]]</f>
        <v>4</v>
      </c>
      <c r="R2801">
        <f>Table1[[#This Row],[Discount (%)]]</f>
        <v>42</v>
      </c>
      <c r="S2801">
        <f>Table1[[#This Row],[Profit]]</f>
        <v>758.94</v>
      </c>
    </row>
    <row r="2802" spans="1:19" ht="13.8">
      <c r="A2802" s="1" t="s">
        <v>2758</v>
      </c>
      <c r="B2802" s="7">
        <v>47822</v>
      </c>
      <c r="C2802" s="2" t="s">
        <v>3944</v>
      </c>
      <c r="D2802" s="4" t="s">
        <v>1661</v>
      </c>
      <c r="E2802" s="1">
        <v>4808.78</v>
      </c>
      <c r="F2802" s="1">
        <v>50</v>
      </c>
      <c r="G2802" s="1">
        <v>23</v>
      </c>
      <c r="H2802" s="1">
        <v>277.95</v>
      </c>
      <c r="L2802" t="str">
        <f t="shared" si="43"/>
        <v>55a0eede</v>
      </c>
      <c r="M2802" s="7">
        <v>47822</v>
      </c>
      <c r="N2802" t="str">
        <f>PROPER(Table1[[#This Row],[Region]])</f>
        <v>South</v>
      </c>
      <c r="O2802" t="str">
        <f>PROPER(Table1[[#This Row],[Product Category]])</f>
        <v>Furniture</v>
      </c>
      <c r="P2802">
        <f>ROUND(Table1[[#This Row],[Sales Amount]],1)</f>
        <v>4808.8</v>
      </c>
      <c r="Q2802">
        <f>Table1[[#This Row],[Quantity Sold]]</f>
        <v>50</v>
      </c>
      <c r="R2802">
        <f>Table1[[#This Row],[Discount (%)]]</f>
        <v>23</v>
      </c>
      <c r="S2802">
        <f>Table1[[#This Row],[Profit]]</f>
        <v>277.95</v>
      </c>
    </row>
    <row r="2803" spans="1:19" ht="13.8">
      <c r="A2803" s="1" t="s">
        <v>2759</v>
      </c>
      <c r="B2803" s="7">
        <v>47823</v>
      </c>
      <c r="C2803" s="2" t="s">
        <v>3944</v>
      </c>
      <c r="D2803" s="4" t="s">
        <v>3945</v>
      </c>
      <c r="E2803" s="1">
        <v>1777.75</v>
      </c>
      <c r="F2803" s="1">
        <v>5</v>
      </c>
      <c r="G2803" s="1">
        <v>47</v>
      </c>
      <c r="H2803" s="1">
        <v>91.33</v>
      </c>
      <c r="L2803" t="str">
        <f t="shared" si="43"/>
        <v>f2da4c1d</v>
      </c>
      <c r="M2803" s="7">
        <v>47823</v>
      </c>
      <c r="N2803" t="str">
        <f>PROPER(Table1[[#This Row],[Region]])</f>
        <v>South</v>
      </c>
      <c r="O2803" t="str">
        <f>PROPER(Table1[[#This Row],[Product Category]])</f>
        <v>Sports</v>
      </c>
      <c r="P2803">
        <f>ROUND(Table1[[#This Row],[Sales Amount]],1)</f>
        <v>1777.8</v>
      </c>
      <c r="Q2803">
        <f>Table1[[#This Row],[Quantity Sold]]</f>
        <v>5</v>
      </c>
      <c r="R2803">
        <f>Table1[[#This Row],[Discount (%)]]</f>
        <v>47</v>
      </c>
      <c r="S2803">
        <f>Table1[[#This Row],[Profit]]</f>
        <v>91.33</v>
      </c>
    </row>
    <row r="2804" spans="1:19" ht="13.8">
      <c r="A2804" s="1" t="s">
        <v>2760</v>
      </c>
      <c r="B2804" s="7">
        <v>47824</v>
      </c>
      <c r="C2804" s="2" t="s">
        <v>3942</v>
      </c>
      <c r="D2804" s="4" t="s">
        <v>3946</v>
      </c>
      <c r="E2804" s="1">
        <v>402.56</v>
      </c>
      <c r="F2804" s="1">
        <v>32</v>
      </c>
      <c r="G2804" s="1">
        <v>39</v>
      </c>
      <c r="H2804" s="1">
        <v>1395.38</v>
      </c>
      <c r="L2804" t="str">
        <f t="shared" si="43"/>
        <v>557fbf43</v>
      </c>
      <c r="M2804" s="7">
        <v>47824</v>
      </c>
      <c r="N2804" t="str">
        <f>PROPER(Table1[[#This Row],[Region]])</f>
        <v>West</v>
      </c>
      <c r="O2804" t="str">
        <f>PROPER(Table1[[#This Row],[Product Category]])</f>
        <v>Electronics</v>
      </c>
      <c r="P2804">
        <f>ROUND(Table1[[#This Row],[Sales Amount]],1)</f>
        <v>402.6</v>
      </c>
      <c r="Q2804">
        <f>Table1[[#This Row],[Quantity Sold]]</f>
        <v>32</v>
      </c>
      <c r="R2804">
        <f>Table1[[#This Row],[Discount (%)]]</f>
        <v>39</v>
      </c>
      <c r="S2804">
        <f>Table1[[#This Row],[Profit]]</f>
        <v>1395.38</v>
      </c>
    </row>
    <row r="2805" spans="1:19" ht="13.8">
      <c r="A2805" s="1" t="s">
        <v>2761</v>
      </c>
      <c r="B2805" s="7">
        <v>47825</v>
      </c>
      <c r="C2805" s="2" t="s">
        <v>3944</v>
      </c>
      <c r="D2805" s="4" t="s">
        <v>1661</v>
      </c>
      <c r="E2805" s="1">
        <v>1452.12</v>
      </c>
      <c r="F2805" s="1">
        <v>44</v>
      </c>
      <c r="G2805" s="1">
        <v>18</v>
      </c>
      <c r="H2805" s="1">
        <v>18.04</v>
      </c>
      <c r="L2805" t="str">
        <f t="shared" si="43"/>
        <v>d2251e11</v>
      </c>
      <c r="M2805" s="7">
        <v>47825</v>
      </c>
      <c r="N2805" t="str">
        <f>PROPER(Table1[[#This Row],[Region]])</f>
        <v>South</v>
      </c>
      <c r="O2805" t="str">
        <f>PROPER(Table1[[#This Row],[Product Category]])</f>
        <v>Furniture</v>
      </c>
      <c r="P2805">
        <f>ROUND(Table1[[#This Row],[Sales Amount]],1)</f>
        <v>1452.1</v>
      </c>
      <c r="Q2805">
        <f>Table1[[#This Row],[Quantity Sold]]</f>
        <v>44</v>
      </c>
      <c r="R2805">
        <f>Table1[[#This Row],[Discount (%)]]</f>
        <v>18</v>
      </c>
      <c r="S2805">
        <f>Table1[[#This Row],[Profit]]</f>
        <v>18.04</v>
      </c>
    </row>
    <row r="2806" spans="1:19" ht="13.8">
      <c r="A2806" s="1" t="s">
        <v>2762</v>
      </c>
      <c r="B2806" s="7">
        <v>47826</v>
      </c>
      <c r="C2806" s="2" t="s">
        <v>3941</v>
      </c>
      <c r="D2806" s="4" t="s">
        <v>1661</v>
      </c>
      <c r="E2806" s="1">
        <v>1539.7</v>
      </c>
      <c r="F2806" s="1">
        <v>10</v>
      </c>
      <c r="G2806" s="1">
        <v>20</v>
      </c>
      <c r="H2806" s="1">
        <v>685.02</v>
      </c>
      <c r="L2806" t="str">
        <f t="shared" si="43"/>
        <v>d278b857</v>
      </c>
      <c r="M2806" s="7">
        <v>47826</v>
      </c>
      <c r="N2806" t="str">
        <f>PROPER(Table1[[#This Row],[Region]])</f>
        <v>North</v>
      </c>
      <c r="O2806" t="str">
        <f>PROPER(Table1[[#This Row],[Product Category]])</f>
        <v>Furniture</v>
      </c>
      <c r="P2806">
        <f>ROUND(Table1[[#This Row],[Sales Amount]],1)</f>
        <v>1539.7</v>
      </c>
      <c r="Q2806">
        <f>Table1[[#This Row],[Quantity Sold]]</f>
        <v>10</v>
      </c>
      <c r="R2806">
        <f>Table1[[#This Row],[Discount (%)]]</f>
        <v>20</v>
      </c>
      <c r="S2806">
        <f>Table1[[#This Row],[Profit]]</f>
        <v>685.02</v>
      </c>
    </row>
    <row r="2807" spans="1:19" ht="13.8">
      <c r="A2807" s="1" t="s">
        <v>2763</v>
      </c>
      <c r="B2807" s="7">
        <v>47827</v>
      </c>
      <c r="C2807" s="2" t="s">
        <v>3942</v>
      </c>
      <c r="D2807" s="4" t="s">
        <v>3946</v>
      </c>
      <c r="E2807" s="1">
        <v>1167.1199999999999</v>
      </c>
      <c r="F2807" s="1">
        <v>4</v>
      </c>
      <c r="G2807" s="1">
        <v>12</v>
      </c>
      <c r="H2807" s="1">
        <v>382.44</v>
      </c>
      <c r="L2807" t="str">
        <f t="shared" si="43"/>
        <v>7639120c</v>
      </c>
      <c r="M2807" s="7">
        <v>47827</v>
      </c>
      <c r="N2807" t="str">
        <f>PROPER(Table1[[#This Row],[Region]])</f>
        <v>West</v>
      </c>
      <c r="O2807" t="str">
        <f>PROPER(Table1[[#This Row],[Product Category]])</f>
        <v>Electronics</v>
      </c>
      <c r="P2807">
        <f>ROUND(Table1[[#This Row],[Sales Amount]],1)</f>
        <v>1167.0999999999999</v>
      </c>
      <c r="Q2807">
        <f>Table1[[#This Row],[Quantity Sold]]</f>
        <v>4</v>
      </c>
      <c r="R2807">
        <f>Table1[[#This Row],[Discount (%)]]</f>
        <v>12</v>
      </c>
      <c r="S2807">
        <f>Table1[[#This Row],[Profit]]</f>
        <v>382.44</v>
      </c>
    </row>
    <row r="2808" spans="1:19" ht="13.8">
      <c r="A2808" s="1" t="s">
        <v>2764</v>
      </c>
      <c r="B2808" s="7">
        <v>47828</v>
      </c>
      <c r="C2808" s="4" t="s">
        <v>3943</v>
      </c>
      <c r="D2808" s="4" t="s">
        <v>3945</v>
      </c>
      <c r="E2808" s="1">
        <v>3311.57</v>
      </c>
      <c r="F2808" s="1">
        <v>34</v>
      </c>
      <c r="G2808" s="1">
        <v>46</v>
      </c>
      <c r="H2808" s="1">
        <v>831.43</v>
      </c>
      <c r="L2808" t="str">
        <f t="shared" si="43"/>
        <v>df6fd040</v>
      </c>
      <c r="M2808" s="7">
        <v>47828</v>
      </c>
      <c r="N2808" t="str">
        <f>PROPER(Table1[[#This Row],[Region]])</f>
        <v>East</v>
      </c>
      <c r="O2808" t="str">
        <f>PROPER(Table1[[#This Row],[Product Category]])</f>
        <v>Sports</v>
      </c>
      <c r="P2808">
        <f>ROUND(Table1[[#This Row],[Sales Amount]],1)</f>
        <v>3311.6</v>
      </c>
      <c r="Q2808">
        <f>Table1[[#This Row],[Quantity Sold]]</f>
        <v>34</v>
      </c>
      <c r="R2808">
        <f>Table1[[#This Row],[Discount (%)]]</f>
        <v>46</v>
      </c>
      <c r="S2808">
        <f>Table1[[#This Row],[Profit]]</f>
        <v>831.43</v>
      </c>
    </row>
    <row r="2809" spans="1:19" ht="13.8">
      <c r="A2809" s="1" t="s">
        <v>2765</v>
      </c>
      <c r="B2809" s="7">
        <v>47829</v>
      </c>
      <c r="C2809" s="2" t="s">
        <v>3941</v>
      </c>
      <c r="D2809" s="4" t="s">
        <v>92</v>
      </c>
      <c r="E2809" s="1">
        <v>3752.24</v>
      </c>
      <c r="F2809" s="1">
        <v>16</v>
      </c>
      <c r="G2809" s="1">
        <v>39</v>
      </c>
      <c r="H2809" s="1">
        <v>1262.97</v>
      </c>
      <c r="L2809" t="str">
        <f t="shared" si="43"/>
        <v>ceb6c1dd</v>
      </c>
      <c r="M2809" s="7">
        <v>47829</v>
      </c>
      <c r="N2809" t="str">
        <f>PROPER(Table1[[#This Row],[Region]])</f>
        <v>North</v>
      </c>
      <c r="O2809" t="str">
        <f>PROPER(Table1[[#This Row],[Product Category]])</f>
        <v>Groceries</v>
      </c>
      <c r="P2809">
        <f>ROUND(Table1[[#This Row],[Sales Amount]],1)</f>
        <v>3752.2</v>
      </c>
      <c r="Q2809">
        <f>Table1[[#This Row],[Quantity Sold]]</f>
        <v>16</v>
      </c>
      <c r="R2809">
        <f>Table1[[#This Row],[Discount (%)]]</f>
        <v>39</v>
      </c>
      <c r="S2809">
        <f>Table1[[#This Row],[Profit]]</f>
        <v>1262.97</v>
      </c>
    </row>
    <row r="2810" spans="1:19" ht="13.8">
      <c r="A2810" s="1" t="s">
        <v>2766</v>
      </c>
      <c r="B2810" s="7">
        <v>47830</v>
      </c>
      <c r="C2810" s="2" t="s">
        <v>3941</v>
      </c>
      <c r="D2810" s="4" t="s">
        <v>1489</v>
      </c>
      <c r="E2810" s="1">
        <v>748.42</v>
      </c>
      <c r="F2810" s="1">
        <v>10</v>
      </c>
      <c r="G2810" s="1">
        <v>49</v>
      </c>
      <c r="H2810" s="1">
        <v>617.25</v>
      </c>
      <c r="L2810" t="str">
        <f t="shared" si="43"/>
        <v>547d0cc2</v>
      </c>
      <c r="M2810" s="7">
        <v>47830</v>
      </c>
      <c r="N2810" t="str">
        <f>PROPER(Table1[[#This Row],[Region]])</f>
        <v>North</v>
      </c>
      <c r="O2810" t="str">
        <f>PROPER(Table1[[#This Row],[Product Category]])</f>
        <v>Clothing</v>
      </c>
      <c r="P2810">
        <f>ROUND(Table1[[#This Row],[Sales Amount]],1)</f>
        <v>748.4</v>
      </c>
      <c r="Q2810">
        <f>Table1[[#This Row],[Quantity Sold]]</f>
        <v>10</v>
      </c>
      <c r="R2810">
        <f>Table1[[#This Row],[Discount (%)]]</f>
        <v>49</v>
      </c>
      <c r="S2810">
        <f>Table1[[#This Row],[Profit]]</f>
        <v>617.25</v>
      </c>
    </row>
    <row r="2811" spans="1:19" ht="13.8">
      <c r="A2811" s="1" t="s">
        <v>2767</v>
      </c>
      <c r="B2811" s="7">
        <v>47831</v>
      </c>
      <c r="C2811" s="4" t="s">
        <v>3943</v>
      </c>
      <c r="D2811" s="4" t="s">
        <v>1661</v>
      </c>
      <c r="E2811" s="1">
        <v>2516.21</v>
      </c>
      <c r="F2811" s="1">
        <v>2</v>
      </c>
      <c r="G2811" s="1">
        <v>4</v>
      </c>
      <c r="H2811" s="1">
        <v>521.29</v>
      </c>
      <c r="L2811" t="str">
        <f t="shared" si="43"/>
        <v>4f7a83d4</v>
      </c>
      <c r="M2811" s="7">
        <v>47831</v>
      </c>
      <c r="N2811" t="str">
        <f>PROPER(Table1[[#This Row],[Region]])</f>
        <v>East</v>
      </c>
      <c r="O2811" t="str">
        <f>PROPER(Table1[[#This Row],[Product Category]])</f>
        <v>Furniture</v>
      </c>
      <c r="P2811">
        <f>ROUND(Table1[[#This Row],[Sales Amount]],1)</f>
        <v>2516.1999999999998</v>
      </c>
      <c r="Q2811">
        <f>Table1[[#This Row],[Quantity Sold]]</f>
        <v>2</v>
      </c>
      <c r="R2811">
        <f>Table1[[#This Row],[Discount (%)]]</f>
        <v>4</v>
      </c>
      <c r="S2811">
        <f>Table1[[#This Row],[Profit]]</f>
        <v>521.29</v>
      </c>
    </row>
    <row r="2812" spans="1:19" ht="13.8">
      <c r="A2812" s="1" t="s">
        <v>2768</v>
      </c>
      <c r="B2812" s="7">
        <v>47832</v>
      </c>
      <c r="C2812" s="2" t="s">
        <v>3941</v>
      </c>
      <c r="D2812" s="4" t="s">
        <v>3946</v>
      </c>
      <c r="E2812" s="1">
        <v>2381.9</v>
      </c>
      <c r="F2812" s="1">
        <v>28</v>
      </c>
      <c r="G2812" s="1">
        <v>22</v>
      </c>
      <c r="H2812" s="1">
        <v>1604.04</v>
      </c>
      <c r="L2812" t="str">
        <f t="shared" si="43"/>
        <v>da32d962</v>
      </c>
      <c r="M2812" s="7">
        <v>47832</v>
      </c>
      <c r="N2812" t="str">
        <f>PROPER(Table1[[#This Row],[Region]])</f>
        <v>North</v>
      </c>
      <c r="O2812" t="str">
        <f>PROPER(Table1[[#This Row],[Product Category]])</f>
        <v>Electronics</v>
      </c>
      <c r="P2812">
        <f>ROUND(Table1[[#This Row],[Sales Amount]],1)</f>
        <v>2381.9</v>
      </c>
      <c r="Q2812">
        <f>Table1[[#This Row],[Quantity Sold]]</f>
        <v>28</v>
      </c>
      <c r="R2812">
        <f>Table1[[#This Row],[Discount (%)]]</f>
        <v>22</v>
      </c>
      <c r="S2812">
        <f>Table1[[#This Row],[Profit]]</f>
        <v>1604.04</v>
      </c>
    </row>
    <row r="2813" spans="1:19" ht="13.8">
      <c r="A2813" s="1" t="s">
        <v>2769</v>
      </c>
      <c r="B2813" s="7">
        <v>47833</v>
      </c>
      <c r="C2813" s="4" t="s">
        <v>3943</v>
      </c>
      <c r="D2813" s="4" t="s">
        <v>92</v>
      </c>
      <c r="E2813" s="1">
        <v>438.1</v>
      </c>
      <c r="F2813" s="1">
        <v>25</v>
      </c>
      <c r="G2813" s="1">
        <v>44</v>
      </c>
      <c r="H2813" s="1">
        <v>1377.71</v>
      </c>
      <c r="L2813" t="str">
        <f t="shared" si="43"/>
        <v>3f886bdc</v>
      </c>
      <c r="M2813" s="7">
        <v>47833</v>
      </c>
      <c r="N2813" t="str">
        <f>PROPER(Table1[[#This Row],[Region]])</f>
        <v>East</v>
      </c>
      <c r="O2813" t="str">
        <f>PROPER(Table1[[#This Row],[Product Category]])</f>
        <v>Groceries</v>
      </c>
      <c r="P2813">
        <f>ROUND(Table1[[#This Row],[Sales Amount]],1)</f>
        <v>438.1</v>
      </c>
      <c r="Q2813">
        <f>Table1[[#This Row],[Quantity Sold]]</f>
        <v>25</v>
      </c>
      <c r="R2813">
        <f>Table1[[#This Row],[Discount (%)]]</f>
        <v>44</v>
      </c>
      <c r="S2813">
        <f>Table1[[#This Row],[Profit]]</f>
        <v>1377.71</v>
      </c>
    </row>
    <row r="2814" spans="1:19" ht="13.8">
      <c r="A2814" s="1" t="s">
        <v>2770</v>
      </c>
      <c r="B2814" s="7">
        <v>47834</v>
      </c>
      <c r="C2814" s="2" t="s">
        <v>3942</v>
      </c>
      <c r="D2814" s="4" t="s">
        <v>3946</v>
      </c>
      <c r="E2814" s="1">
        <v>2831.3</v>
      </c>
      <c r="F2814" s="1">
        <v>41</v>
      </c>
      <c r="G2814" s="1">
        <v>6</v>
      </c>
      <c r="H2814" s="1">
        <v>1172.55</v>
      </c>
      <c r="L2814" t="str">
        <f t="shared" si="43"/>
        <v>02512cd6</v>
      </c>
      <c r="M2814" s="7">
        <v>47834</v>
      </c>
      <c r="N2814" t="str">
        <f>PROPER(Table1[[#This Row],[Region]])</f>
        <v>West</v>
      </c>
      <c r="O2814" t="str">
        <f>PROPER(Table1[[#This Row],[Product Category]])</f>
        <v>Electronics</v>
      </c>
      <c r="P2814">
        <f>ROUND(Table1[[#This Row],[Sales Amount]],1)</f>
        <v>2831.3</v>
      </c>
      <c r="Q2814">
        <f>Table1[[#This Row],[Quantity Sold]]</f>
        <v>41</v>
      </c>
      <c r="R2814">
        <f>Table1[[#This Row],[Discount (%)]]</f>
        <v>6</v>
      </c>
      <c r="S2814">
        <f>Table1[[#This Row],[Profit]]</f>
        <v>1172.55</v>
      </c>
    </row>
    <row r="2815" spans="1:19" ht="13.8">
      <c r="A2815" s="1" t="s">
        <v>2771</v>
      </c>
      <c r="B2815" s="7">
        <v>47835</v>
      </c>
      <c r="C2815" s="2" t="s">
        <v>3942</v>
      </c>
      <c r="D2815" s="4" t="s">
        <v>3946</v>
      </c>
      <c r="E2815" s="1">
        <v>3944.56</v>
      </c>
      <c r="F2815" s="1">
        <v>19</v>
      </c>
      <c r="G2815" s="1">
        <v>38</v>
      </c>
      <c r="H2815" s="1">
        <v>399.15</v>
      </c>
      <c r="L2815" t="str">
        <f t="shared" si="43"/>
        <v>61a87334</v>
      </c>
      <c r="M2815" s="7">
        <v>47835</v>
      </c>
      <c r="N2815" t="str">
        <f>PROPER(Table1[[#This Row],[Region]])</f>
        <v>West</v>
      </c>
      <c r="O2815" t="str">
        <f>PROPER(Table1[[#This Row],[Product Category]])</f>
        <v>Electronics</v>
      </c>
      <c r="P2815">
        <f>ROUND(Table1[[#This Row],[Sales Amount]],1)</f>
        <v>3944.6</v>
      </c>
      <c r="Q2815">
        <f>Table1[[#This Row],[Quantity Sold]]</f>
        <v>19</v>
      </c>
      <c r="R2815">
        <f>Table1[[#This Row],[Discount (%)]]</f>
        <v>38</v>
      </c>
      <c r="S2815">
        <f>Table1[[#This Row],[Profit]]</f>
        <v>399.15</v>
      </c>
    </row>
    <row r="2816" spans="1:19" ht="13.8">
      <c r="A2816" s="1" t="s">
        <v>2772</v>
      </c>
      <c r="B2816" s="7">
        <v>47836</v>
      </c>
      <c r="C2816" s="2" t="s">
        <v>3941</v>
      </c>
      <c r="D2816" s="4" t="s">
        <v>1489</v>
      </c>
      <c r="E2816" s="1">
        <v>1214.03</v>
      </c>
      <c r="F2816" s="1">
        <v>48</v>
      </c>
      <c r="G2816" s="1">
        <v>39</v>
      </c>
      <c r="H2816" s="1">
        <v>1631.68</v>
      </c>
      <c r="L2816" t="str">
        <f t="shared" si="43"/>
        <v>192b52ba</v>
      </c>
      <c r="M2816" s="7">
        <v>47836</v>
      </c>
      <c r="N2816" t="str">
        <f>PROPER(Table1[[#This Row],[Region]])</f>
        <v>North</v>
      </c>
      <c r="O2816" t="str">
        <f>PROPER(Table1[[#This Row],[Product Category]])</f>
        <v>Clothing</v>
      </c>
      <c r="P2816">
        <f>ROUND(Table1[[#This Row],[Sales Amount]],1)</f>
        <v>1214</v>
      </c>
      <c r="Q2816">
        <f>Table1[[#This Row],[Quantity Sold]]</f>
        <v>48</v>
      </c>
      <c r="R2816">
        <f>Table1[[#This Row],[Discount (%)]]</f>
        <v>39</v>
      </c>
      <c r="S2816">
        <f>Table1[[#This Row],[Profit]]</f>
        <v>1631.68</v>
      </c>
    </row>
    <row r="2817" spans="1:19" ht="13.8">
      <c r="A2817" s="1" t="s">
        <v>2773</v>
      </c>
      <c r="B2817" s="7">
        <v>47837</v>
      </c>
      <c r="C2817" s="4" t="s">
        <v>3943</v>
      </c>
      <c r="D2817" s="4" t="s">
        <v>1661</v>
      </c>
      <c r="E2817" s="1">
        <v>4571.76</v>
      </c>
      <c r="F2817" s="1">
        <v>21</v>
      </c>
      <c r="G2817" s="1">
        <v>34</v>
      </c>
      <c r="H2817" s="1">
        <v>1792.14</v>
      </c>
      <c r="L2817" t="str">
        <f t="shared" si="43"/>
        <v>a1f68583</v>
      </c>
      <c r="M2817" s="7">
        <v>47837</v>
      </c>
      <c r="N2817" t="str">
        <f>PROPER(Table1[[#This Row],[Region]])</f>
        <v>East</v>
      </c>
      <c r="O2817" t="str">
        <f>PROPER(Table1[[#This Row],[Product Category]])</f>
        <v>Furniture</v>
      </c>
      <c r="P2817">
        <f>ROUND(Table1[[#This Row],[Sales Amount]],1)</f>
        <v>4571.8</v>
      </c>
      <c r="Q2817">
        <f>Table1[[#This Row],[Quantity Sold]]</f>
        <v>21</v>
      </c>
      <c r="R2817">
        <f>Table1[[#This Row],[Discount (%)]]</f>
        <v>34</v>
      </c>
      <c r="S2817">
        <f>Table1[[#This Row],[Profit]]</f>
        <v>1792.14</v>
      </c>
    </row>
    <row r="2818" spans="1:19" ht="13.8">
      <c r="A2818" s="1" t="s">
        <v>2774</v>
      </c>
      <c r="B2818" s="7">
        <v>47838</v>
      </c>
      <c r="C2818" s="4" t="s">
        <v>3943</v>
      </c>
      <c r="D2818" s="4" t="s">
        <v>3945</v>
      </c>
      <c r="E2818" s="1">
        <v>3377.9</v>
      </c>
      <c r="F2818" s="1">
        <v>14</v>
      </c>
      <c r="G2818" s="1">
        <v>40</v>
      </c>
      <c r="H2818" s="1">
        <v>1498.17</v>
      </c>
      <c r="L2818" t="str">
        <f t="shared" ref="L2818:L2881" si="44">TRIM(A2818)</f>
        <v>48a5af00</v>
      </c>
      <c r="M2818" s="7">
        <v>47838</v>
      </c>
      <c r="N2818" t="str">
        <f>PROPER(Table1[[#This Row],[Region]])</f>
        <v>East</v>
      </c>
      <c r="O2818" t="str">
        <f>PROPER(Table1[[#This Row],[Product Category]])</f>
        <v>Sports</v>
      </c>
      <c r="P2818">
        <f>ROUND(Table1[[#This Row],[Sales Amount]],1)</f>
        <v>3377.9</v>
      </c>
      <c r="Q2818">
        <f>Table1[[#This Row],[Quantity Sold]]</f>
        <v>14</v>
      </c>
      <c r="R2818">
        <f>Table1[[#This Row],[Discount (%)]]</f>
        <v>40</v>
      </c>
      <c r="S2818">
        <f>Table1[[#This Row],[Profit]]</f>
        <v>1498.17</v>
      </c>
    </row>
    <row r="2819" spans="1:19" ht="13.8">
      <c r="A2819" s="1" t="s">
        <v>2775</v>
      </c>
      <c r="B2819" s="7">
        <v>47839</v>
      </c>
      <c r="C2819" s="2" t="s">
        <v>3942</v>
      </c>
      <c r="D2819" s="4" t="s">
        <v>1489</v>
      </c>
      <c r="E2819" s="1">
        <v>1649.82</v>
      </c>
      <c r="F2819" s="1">
        <v>4</v>
      </c>
      <c r="G2819" s="1">
        <v>12</v>
      </c>
      <c r="H2819" s="1">
        <v>1781.02</v>
      </c>
      <c r="L2819" t="str">
        <f t="shared" si="44"/>
        <v>9ecb5a07</v>
      </c>
      <c r="M2819" s="7">
        <v>47839</v>
      </c>
      <c r="N2819" t="str">
        <f>PROPER(Table1[[#This Row],[Region]])</f>
        <v>West</v>
      </c>
      <c r="O2819" t="str">
        <f>PROPER(Table1[[#This Row],[Product Category]])</f>
        <v>Clothing</v>
      </c>
      <c r="P2819">
        <f>ROUND(Table1[[#This Row],[Sales Amount]],1)</f>
        <v>1649.8</v>
      </c>
      <c r="Q2819">
        <f>Table1[[#This Row],[Quantity Sold]]</f>
        <v>4</v>
      </c>
      <c r="R2819">
        <f>Table1[[#This Row],[Discount (%)]]</f>
        <v>12</v>
      </c>
      <c r="S2819">
        <f>Table1[[#This Row],[Profit]]</f>
        <v>1781.02</v>
      </c>
    </row>
    <row r="2820" spans="1:19" ht="13.8">
      <c r="A2820" s="1" t="s">
        <v>2776</v>
      </c>
      <c r="B2820" s="7">
        <v>47840</v>
      </c>
      <c r="C2820" s="2" t="s">
        <v>3941</v>
      </c>
      <c r="D2820" s="4" t="s">
        <v>92</v>
      </c>
      <c r="E2820" s="1">
        <v>1785.04</v>
      </c>
      <c r="F2820" s="1">
        <v>29</v>
      </c>
      <c r="G2820" s="1">
        <v>43</v>
      </c>
      <c r="H2820" s="1">
        <v>816.19</v>
      </c>
      <c r="L2820" t="str">
        <f t="shared" si="44"/>
        <v>e0650d50</v>
      </c>
      <c r="M2820" s="7">
        <v>47840</v>
      </c>
      <c r="N2820" t="str">
        <f>PROPER(Table1[[#This Row],[Region]])</f>
        <v>North</v>
      </c>
      <c r="O2820" t="str">
        <f>PROPER(Table1[[#This Row],[Product Category]])</f>
        <v>Groceries</v>
      </c>
      <c r="P2820">
        <f>ROUND(Table1[[#This Row],[Sales Amount]],1)</f>
        <v>1785</v>
      </c>
      <c r="Q2820">
        <f>Table1[[#This Row],[Quantity Sold]]</f>
        <v>29</v>
      </c>
      <c r="R2820">
        <f>Table1[[#This Row],[Discount (%)]]</f>
        <v>43</v>
      </c>
      <c r="S2820">
        <f>Table1[[#This Row],[Profit]]</f>
        <v>816.19</v>
      </c>
    </row>
    <row r="2821" spans="1:19" ht="13.8">
      <c r="A2821" s="1" t="s">
        <v>2777</v>
      </c>
      <c r="B2821" s="7">
        <v>47841</v>
      </c>
      <c r="C2821" s="4" t="s">
        <v>3943</v>
      </c>
      <c r="D2821" s="4" t="s">
        <v>1489</v>
      </c>
      <c r="E2821" s="1">
        <v>4096.83</v>
      </c>
      <c r="F2821" s="1">
        <v>13</v>
      </c>
      <c r="G2821" s="1">
        <v>10</v>
      </c>
      <c r="H2821" s="1">
        <v>450.43</v>
      </c>
      <c r="L2821" t="str">
        <f t="shared" si="44"/>
        <v>780d896c</v>
      </c>
      <c r="M2821" s="7">
        <v>47841</v>
      </c>
      <c r="N2821" t="str">
        <f>PROPER(Table1[[#This Row],[Region]])</f>
        <v>East</v>
      </c>
      <c r="O2821" t="str">
        <f>PROPER(Table1[[#This Row],[Product Category]])</f>
        <v>Clothing</v>
      </c>
      <c r="P2821">
        <f>ROUND(Table1[[#This Row],[Sales Amount]],1)</f>
        <v>4096.8</v>
      </c>
      <c r="Q2821">
        <f>Table1[[#This Row],[Quantity Sold]]</f>
        <v>13</v>
      </c>
      <c r="R2821">
        <f>Table1[[#This Row],[Discount (%)]]</f>
        <v>10</v>
      </c>
      <c r="S2821">
        <f>Table1[[#This Row],[Profit]]</f>
        <v>450.43</v>
      </c>
    </row>
    <row r="2822" spans="1:19" ht="13.8">
      <c r="A2822" s="1" t="s">
        <v>2778</v>
      </c>
      <c r="B2822" s="7">
        <v>47842</v>
      </c>
      <c r="C2822" s="2" t="s">
        <v>3942</v>
      </c>
      <c r="D2822" s="4" t="s">
        <v>1489</v>
      </c>
      <c r="E2822" s="1">
        <v>1037.1300000000001</v>
      </c>
      <c r="F2822" s="1">
        <v>46</v>
      </c>
      <c r="G2822" s="1">
        <v>42</v>
      </c>
      <c r="H2822" s="1">
        <v>1219.3399999999999</v>
      </c>
      <c r="L2822" t="str">
        <f t="shared" si="44"/>
        <v>ddbce838</v>
      </c>
      <c r="M2822" s="7">
        <v>47842</v>
      </c>
      <c r="N2822" t="str">
        <f>PROPER(Table1[[#This Row],[Region]])</f>
        <v>West</v>
      </c>
      <c r="O2822" t="str">
        <f>PROPER(Table1[[#This Row],[Product Category]])</f>
        <v>Clothing</v>
      </c>
      <c r="P2822">
        <f>ROUND(Table1[[#This Row],[Sales Amount]],1)</f>
        <v>1037.0999999999999</v>
      </c>
      <c r="Q2822">
        <f>Table1[[#This Row],[Quantity Sold]]</f>
        <v>46</v>
      </c>
      <c r="R2822">
        <f>Table1[[#This Row],[Discount (%)]]</f>
        <v>42</v>
      </c>
      <c r="S2822">
        <f>Table1[[#This Row],[Profit]]</f>
        <v>1219.3399999999999</v>
      </c>
    </row>
    <row r="2823" spans="1:19" ht="13.8">
      <c r="A2823" s="1" t="s">
        <v>2779</v>
      </c>
      <c r="B2823" s="7">
        <v>47843</v>
      </c>
      <c r="C2823" s="4" t="s">
        <v>3943</v>
      </c>
      <c r="D2823" s="4" t="s">
        <v>92</v>
      </c>
      <c r="E2823" s="1">
        <v>1158.51</v>
      </c>
      <c r="F2823" s="1">
        <v>22</v>
      </c>
      <c r="G2823" s="1">
        <v>31</v>
      </c>
      <c r="H2823" s="1">
        <v>905.94</v>
      </c>
      <c r="L2823" t="str">
        <f t="shared" si="44"/>
        <v>cec9bae8</v>
      </c>
      <c r="M2823" s="7">
        <v>47843</v>
      </c>
      <c r="N2823" t="str">
        <f>PROPER(Table1[[#This Row],[Region]])</f>
        <v>East</v>
      </c>
      <c r="O2823" t="str">
        <f>PROPER(Table1[[#This Row],[Product Category]])</f>
        <v>Groceries</v>
      </c>
      <c r="P2823">
        <f>ROUND(Table1[[#This Row],[Sales Amount]],1)</f>
        <v>1158.5</v>
      </c>
      <c r="Q2823">
        <f>Table1[[#This Row],[Quantity Sold]]</f>
        <v>22</v>
      </c>
      <c r="R2823">
        <f>Table1[[#This Row],[Discount (%)]]</f>
        <v>31</v>
      </c>
      <c r="S2823">
        <f>Table1[[#This Row],[Profit]]</f>
        <v>905.94</v>
      </c>
    </row>
    <row r="2824" spans="1:19" ht="13.8">
      <c r="A2824" s="1" t="s">
        <v>2780</v>
      </c>
      <c r="B2824" s="7">
        <v>47844</v>
      </c>
      <c r="C2824" s="2" t="s">
        <v>3944</v>
      </c>
      <c r="D2824" s="4" t="s">
        <v>1489</v>
      </c>
      <c r="E2824" s="1">
        <v>1797.88</v>
      </c>
      <c r="F2824" s="1">
        <v>24</v>
      </c>
      <c r="G2824" s="1">
        <v>27</v>
      </c>
      <c r="H2824" s="1">
        <v>1161.45</v>
      </c>
      <c r="L2824" t="str">
        <f t="shared" si="44"/>
        <v>fcda5f5a</v>
      </c>
      <c r="M2824" s="7">
        <v>47844</v>
      </c>
      <c r="N2824" t="str">
        <f>PROPER(Table1[[#This Row],[Region]])</f>
        <v>South</v>
      </c>
      <c r="O2824" t="str">
        <f>PROPER(Table1[[#This Row],[Product Category]])</f>
        <v>Clothing</v>
      </c>
      <c r="P2824">
        <f>ROUND(Table1[[#This Row],[Sales Amount]],1)</f>
        <v>1797.9</v>
      </c>
      <c r="Q2824">
        <f>Table1[[#This Row],[Quantity Sold]]</f>
        <v>24</v>
      </c>
      <c r="R2824">
        <f>Table1[[#This Row],[Discount (%)]]</f>
        <v>27</v>
      </c>
      <c r="S2824">
        <f>Table1[[#This Row],[Profit]]</f>
        <v>1161.45</v>
      </c>
    </row>
    <row r="2825" spans="1:19" ht="13.8">
      <c r="A2825" s="1" t="s">
        <v>2781</v>
      </c>
      <c r="B2825" s="7">
        <v>47845</v>
      </c>
      <c r="C2825" s="2" t="s">
        <v>3941</v>
      </c>
      <c r="D2825" s="4" t="s">
        <v>1661</v>
      </c>
      <c r="E2825" s="1">
        <v>4050.11</v>
      </c>
      <c r="F2825" s="1">
        <v>18</v>
      </c>
      <c r="G2825" s="1">
        <v>39</v>
      </c>
      <c r="H2825" s="1">
        <v>1626.06</v>
      </c>
      <c r="L2825" t="str">
        <f t="shared" si="44"/>
        <v>50cbce03</v>
      </c>
      <c r="M2825" s="7">
        <v>47845</v>
      </c>
      <c r="N2825" t="str">
        <f>PROPER(Table1[[#This Row],[Region]])</f>
        <v>North</v>
      </c>
      <c r="O2825" t="str">
        <f>PROPER(Table1[[#This Row],[Product Category]])</f>
        <v>Furniture</v>
      </c>
      <c r="P2825">
        <f>ROUND(Table1[[#This Row],[Sales Amount]],1)</f>
        <v>4050.1</v>
      </c>
      <c r="Q2825">
        <f>Table1[[#This Row],[Quantity Sold]]</f>
        <v>18</v>
      </c>
      <c r="R2825">
        <f>Table1[[#This Row],[Discount (%)]]</f>
        <v>39</v>
      </c>
      <c r="S2825">
        <f>Table1[[#This Row],[Profit]]</f>
        <v>1626.06</v>
      </c>
    </row>
    <row r="2826" spans="1:19" ht="13.8">
      <c r="A2826" s="1" t="s">
        <v>2782</v>
      </c>
      <c r="B2826" s="7">
        <v>47846</v>
      </c>
      <c r="C2826" s="2" t="s">
        <v>3942</v>
      </c>
      <c r="D2826" s="4" t="s">
        <v>3945</v>
      </c>
      <c r="E2826" s="1">
        <v>4840.28</v>
      </c>
      <c r="F2826" s="1">
        <v>25</v>
      </c>
      <c r="G2826" s="1">
        <v>40</v>
      </c>
      <c r="H2826" s="1">
        <v>1629.3</v>
      </c>
      <c r="L2826" t="str">
        <f t="shared" si="44"/>
        <v>4854436a</v>
      </c>
      <c r="M2826" s="7">
        <v>47846</v>
      </c>
      <c r="N2826" t="str">
        <f>PROPER(Table1[[#This Row],[Region]])</f>
        <v>West</v>
      </c>
      <c r="O2826" t="str">
        <f>PROPER(Table1[[#This Row],[Product Category]])</f>
        <v>Sports</v>
      </c>
      <c r="P2826">
        <f>ROUND(Table1[[#This Row],[Sales Amount]],1)</f>
        <v>4840.3</v>
      </c>
      <c r="Q2826">
        <f>Table1[[#This Row],[Quantity Sold]]</f>
        <v>25</v>
      </c>
      <c r="R2826">
        <f>Table1[[#This Row],[Discount (%)]]</f>
        <v>40</v>
      </c>
      <c r="S2826">
        <f>Table1[[#This Row],[Profit]]</f>
        <v>1629.3</v>
      </c>
    </row>
    <row r="2827" spans="1:19" ht="13.8">
      <c r="A2827" s="1" t="s">
        <v>2783</v>
      </c>
      <c r="B2827" s="7">
        <v>47847</v>
      </c>
      <c r="C2827" s="2" t="s">
        <v>3941</v>
      </c>
      <c r="D2827" s="4" t="s">
        <v>92</v>
      </c>
      <c r="E2827" s="1">
        <v>4231.24</v>
      </c>
      <c r="F2827" s="1">
        <v>39</v>
      </c>
      <c r="G2827" s="1">
        <v>37</v>
      </c>
      <c r="H2827" s="1">
        <v>1620.35</v>
      </c>
      <c r="L2827" t="str">
        <f t="shared" si="44"/>
        <v>e2b76a3c</v>
      </c>
      <c r="M2827" s="7">
        <v>47847</v>
      </c>
      <c r="N2827" t="str">
        <f>PROPER(Table1[[#This Row],[Region]])</f>
        <v>North</v>
      </c>
      <c r="O2827" t="str">
        <f>PROPER(Table1[[#This Row],[Product Category]])</f>
        <v>Groceries</v>
      </c>
      <c r="P2827">
        <f>ROUND(Table1[[#This Row],[Sales Amount]],1)</f>
        <v>4231.2</v>
      </c>
      <c r="Q2827">
        <f>Table1[[#This Row],[Quantity Sold]]</f>
        <v>39</v>
      </c>
      <c r="R2827">
        <f>Table1[[#This Row],[Discount (%)]]</f>
        <v>37</v>
      </c>
      <c r="S2827">
        <f>Table1[[#This Row],[Profit]]</f>
        <v>1620.35</v>
      </c>
    </row>
    <row r="2828" spans="1:19" ht="13.8">
      <c r="A2828" s="1" t="s">
        <v>2784</v>
      </c>
      <c r="B2828" s="7">
        <v>47848</v>
      </c>
      <c r="C2828" s="2" t="s">
        <v>3942</v>
      </c>
      <c r="D2828" s="4" t="s">
        <v>1489</v>
      </c>
      <c r="E2828" s="1">
        <v>2633.71</v>
      </c>
      <c r="F2828" s="1">
        <v>38</v>
      </c>
      <c r="G2828" s="1">
        <v>1</v>
      </c>
      <c r="H2828" s="1">
        <v>246.93</v>
      </c>
      <c r="L2828" t="str">
        <f t="shared" si="44"/>
        <v>7c7c2291</v>
      </c>
      <c r="M2828" s="7">
        <v>47848</v>
      </c>
      <c r="N2828" t="str">
        <f>PROPER(Table1[[#This Row],[Region]])</f>
        <v>West</v>
      </c>
      <c r="O2828" t="str">
        <f>PROPER(Table1[[#This Row],[Product Category]])</f>
        <v>Clothing</v>
      </c>
      <c r="P2828">
        <f>ROUND(Table1[[#This Row],[Sales Amount]],1)</f>
        <v>2633.7</v>
      </c>
      <c r="Q2828">
        <f>Table1[[#This Row],[Quantity Sold]]</f>
        <v>38</v>
      </c>
      <c r="R2828">
        <f>Table1[[#This Row],[Discount (%)]]</f>
        <v>1</v>
      </c>
      <c r="S2828">
        <f>Table1[[#This Row],[Profit]]</f>
        <v>246.93</v>
      </c>
    </row>
    <row r="2829" spans="1:19" ht="13.8">
      <c r="A2829" s="1" t="s">
        <v>2785</v>
      </c>
      <c r="B2829" s="7">
        <v>47849</v>
      </c>
      <c r="C2829" s="2" t="s">
        <v>3944</v>
      </c>
      <c r="D2829" s="4" t="s">
        <v>1661</v>
      </c>
      <c r="E2829" s="1">
        <v>4687.47</v>
      </c>
      <c r="F2829" s="1">
        <v>14</v>
      </c>
      <c r="G2829" s="1">
        <v>20</v>
      </c>
      <c r="H2829" s="1">
        <v>99.14</v>
      </c>
      <c r="L2829" t="str">
        <f t="shared" si="44"/>
        <v>a55fa69b</v>
      </c>
      <c r="M2829" s="7">
        <v>47849</v>
      </c>
      <c r="N2829" t="str">
        <f>PROPER(Table1[[#This Row],[Region]])</f>
        <v>South</v>
      </c>
      <c r="O2829" t="str">
        <f>PROPER(Table1[[#This Row],[Product Category]])</f>
        <v>Furniture</v>
      </c>
      <c r="P2829">
        <f>ROUND(Table1[[#This Row],[Sales Amount]],1)</f>
        <v>4687.5</v>
      </c>
      <c r="Q2829">
        <f>Table1[[#This Row],[Quantity Sold]]</f>
        <v>14</v>
      </c>
      <c r="R2829">
        <f>Table1[[#This Row],[Discount (%)]]</f>
        <v>20</v>
      </c>
      <c r="S2829">
        <f>Table1[[#This Row],[Profit]]</f>
        <v>99.14</v>
      </c>
    </row>
    <row r="2830" spans="1:19" ht="13.8">
      <c r="A2830" s="1" t="s">
        <v>2786</v>
      </c>
      <c r="B2830" s="7">
        <v>47850</v>
      </c>
      <c r="C2830" s="2" t="s">
        <v>3944</v>
      </c>
      <c r="D2830" s="4" t="s">
        <v>92</v>
      </c>
      <c r="E2830" s="1">
        <v>1034.9000000000001</v>
      </c>
      <c r="F2830" s="1">
        <v>27</v>
      </c>
      <c r="G2830" s="1">
        <v>26</v>
      </c>
      <c r="H2830" s="1">
        <v>692.83</v>
      </c>
      <c r="L2830" t="str">
        <f t="shared" si="44"/>
        <v>b928a802</v>
      </c>
      <c r="M2830" s="7">
        <v>47850</v>
      </c>
      <c r="N2830" t="str">
        <f>PROPER(Table1[[#This Row],[Region]])</f>
        <v>South</v>
      </c>
      <c r="O2830" t="str">
        <f>PROPER(Table1[[#This Row],[Product Category]])</f>
        <v>Groceries</v>
      </c>
      <c r="P2830">
        <f>ROUND(Table1[[#This Row],[Sales Amount]],1)</f>
        <v>1034.9000000000001</v>
      </c>
      <c r="Q2830">
        <f>Table1[[#This Row],[Quantity Sold]]</f>
        <v>27</v>
      </c>
      <c r="R2830">
        <f>Table1[[#This Row],[Discount (%)]]</f>
        <v>26</v>
      </c>
      <c r="S2830">
        <f>Table1[[#This Row],[Profit]]</f>
        <v>692.83</v>
      </c>
    </row>
    <row r="2831" spans="1:19" ht="13.8">
      <c r="A2831" s="1" t="s">
        <v>2787</v>
      </c>
      <c r="B2831" s="7">
        <v>47851</v>
      </c>
      <c r="C2831" s="2" t="s">
        <v>3942</v>
      </c>
      <c r="D2831" s="4" t="s">
        <v>3946</v>
      </c>
      <c r="E2831" s="1">
        <v>4983.9799999999996</v>
      </c>
      <c r="F2831" s="1">
        <v>7</v>
      </c>
      <c r="G2831" s="1">
        <v>39</v>
      </c>
      <c r="H2831" s="1">
        <v>1788.73</v>
      </c>
      <c r="L2831" t="str">
        <f t="shared" si="44"/>
        <v>55e1a3b8</v>
      </c>
      <c r="M2831" s="7">
        <v>47851</v>
      </c>
      <c r="N2831" t="str">
        <f>PROPER(Table1[[#This Row],[Region]])</f>
        <v>West</v>
      </c>
      <c r="O2831" t="str">
        <f>PROPER(Table1[[#This Row],[Product Category]])</f>
        <v>Electronics</v>
      </c>
      <c r="P2831">
        <f>ROUND(Table1[[#This Row],[Sales Amount]],1)</f>
        <v>4984</v>
      </c>
      <c r="Q2831">
        <f>Table1[[#This Row],[Quantity Sold]]</f>
        <v>7</v>
      </c>
      <c r="R2831">
        <f>Table1[[#This Row],[Discount (%)]]</f>
        <v>39</v>
      </c>
      <c r="S2831">
        <f>Table1[[#This Row],[Profit]]</f>
        <v>1788.73</v>
      </c>
    </row>
    <row r="2832" spans="1:19" ht="13.8">
      <c r="A2832" s="1" t="s">
        <v>2788</v>
      </c>
      <c r="B2832" s="7">
        <v>47852</v>
      </c>
      <c r="C2832" s="2" t="s">
        <v>3944</v>
      </c>
      <c r="D2832" s="4" t="s">
        <v>1661</v>
      </c>
      <c r="E2832" s="1">
        <v>2106.2600000000002</v>
      </c>
      <c r="F2832" s="1">
        <v>34</v>
      </c>
      <c r="G2832" s="1">
        <v>23</v>
      </c>
      <c r="H2832" s="1">
        <v>1286.73</v>
      </c>
      <c r="L2832" t="str">
        <f t="shared" si="44"/>
        <v>51f1e9db</v>
      </c>
      <c r="M2832" s="7">
        <v>47852</v>
      </c>
      <c r="N2832" t="str">
        <f>PROPER(Table1[[#This Row],[Region]])</f>
        <v>South</v>
      </c>
      <c r="O2832" t="str">
        <f>PROPER(Table1[[#This Row],[Product Category]])</f>
        <v>Furniture</v>
      </c>
      <c r="P2832">
        <f>ROUND(Table1[[#This Row],[Sales Amount]],1)</f>
        <v>2106.3000000000002</v>
      </c>
      <c r="Q2832">
        <f>Table1[[#This Row],[Quantity Sold]]</f>
        <v>34</v>
      </c>
      <c r="R2832">
        <f>Table1[[#This Row],[Discount (%)]]</f>
        <v>23</v>
      </c>
      <c r="S2832">
        <f>Table1[[#This Row],[Profit]]</f>
        <v>1286.73</v>
      </c>
    </row>
    <row r="2833" spans="1:19" ht="13.8">
      <c r="A2833" s="1" t="s">
        <v>2789</v>
      </c>
      <c r="B2833" s="7">
        <v>47853</v>
      </c>
      <c r="C2833" s="2" t="s">
        <v>3941</v>
      </c>
      <c r="D2833" s="4" t="s">
        <v>3946</v>
      </c>
      <c r="E2833" s="1">
        <v>4842.28</v>
      </c>
      <c r="F2833" s="1">
        <v>11</v>
      </c>
      <c r="G2833" s="1">
        <v>20</v>
      </c>
      <c r="H2833" s="1">
        <v>485.68</v>
      </c>
      <c r="L2833" t="str">
        <f t="shared" si="44"/>
        <v>5d05b203</v>
      </c>
      <c r="M2833" s="7">
        <v>47853</v>
      </c>
      <c r="N2833" t="str">
        <f>PROPER(Table1[[#This Row],[Region]])</f>
        <v>North</v>
      </c>
      <c r="O2833" t="str">
        <f>PROPER(Table1[[#This Row],[Product Category]])</f>
        <v>Electronics</v>
      </c>
      <c r="P2833">
        <f>ROUND(Table1[[#This Row],[Sales Amount]],1)</f>
        <v>4842.3</v>
      </c>
      <c r="Q2833">
        <f>Table1[[#This Row],[Quantity Sold]]</f>
        <v>11</v>
      </c>
      <c r="R2833">
        <f>Table1[[#This Row],[Discount (%)]]</f>
        <v>20</v>
      </c>
      <c r="S2833">
        <f>Table1[[#This Row],[Profit]]</f>
        <v>485.68</v>
      </c>
    </row>
    <row r="2834" spans="1:19" ht="13.8">
      <c r="A2834" s="1" t="s">
        <v>2790</v>
      </c>
      <c r="B2834" s="7">
        <v>47854</v>
      </c>
      <c r="C2834" s="4" t="s">
        <v>3943</v>
      </c>
      <c r="D2834" s="4" t="s">
        <v>1661</v>
      </c>
      <c r="E2834" s="1">
        <v>2729.01</v>
      </c>
      <c r="F2834" s="1">
        <v>46</v>
      </c>
      <c r="G2834" s="1">
        <v>31</v>
      </c>
      <c r="H2834" s="1">
        <v>1869.1</v>
      </c>
      <c r="L2834" t="str">
        <f t="shared" si="44"/>
        <v>cf2c0ea0</v>
      </c>
      <c r="M2834" s="7">
        <v>47854</v>
      </c>
      <c r="N2834" t="str">
        <f>PROPER(Table1[[#This Row],[Region]])</f>
        <v>East</v>
      </c>
      <c r="O2834" t="str">
        <f>PROPER(Table1[[#This Row],[Product Category]])</f>
        <v>Furniture</v>
      </c>
      <c r="P2834">
        <f>ROUND(Table1[[#This Row],[Sales Amount]],1)</f>
        <v>2729</v>
      </c>
      <c r="Q2834">
        <f>Table1[[#This Row],[Quantity Sold]]</f>
        <v>46</v>
      </c>
      <c r="R2834">
        <f>Table1[[#This Row],[Discount (%)]]</f>
        <v>31</v>
      </c>
      <c r="S2834">
        <f>Table1[[#This Row],[Profit]]</f>
        <v>1869.1</v>
      </c>
    </row>
    <row r="2835" spans="1:19" ht="13.8">
      <c r="A2835" s="1" t="s">
        <v>2791</v>
      </c>
      <c r="B2835" s="7">
        <v>47855</v>
      </c>
      <c r="C2835" s="2" t="s">
        <v>3941</v>
      </c>
      <c r="D2835" s="4" t="s">
        <v>92</v>
      </c>
      <c r="E2835" s="1">
        <v>4834.37</v>
      </c>
      <c r="F2835" s="1">
        <v>12</v>
      </c>
      <c r="G2835" s="1">
        <v>4</v>
      </c>
      <c r="H2835" s="1">
        <v>1393.42</v>
      </c>
      <c r="L2835" t="str">
        <f t="shared" si="44"/>
        <v>5fa2e591</v>
      </c>
      <c r="M2835" s="7">
        <v>47855</v>
      </c>
      <c r="N2835" t="str">
        <f>PROPER(Table1[[#This Row],[Region]])</f>
        <v>North</v>
      </c>
      <c r="O2835" t="str">
        <f>PROPER(Table1[[#This Row],[Product Category]])</f>
        <v>Groceries</v>
      </c>
      <c r="P2835">
        <f>ROUND(Table1[[#This Row],[Sales Amount]],1)</f>
        <v>4834.3999999999996</v>
      </c>
      <c r="Q2835">
        <f>Table1[[#This Row],[Quantity Sold]]</f>
        <v>12</v>
      </c>
      <c r="R2835">
        <f>Table1[[#This Row],[Discount (%)]]</f>
        <v>4</v>
      </c>
      <c r="S2835">
        <f>Table1[[#This Row],[Profit]]</f>
        <v>1393.42</v>
      </c>
    </row>
    <row r="2836" spans="1:19" ht="13.8">
      <c r="A2836" s="1" t="s">
        <v>2792</v>
      </c>
      <c r="B2836" s="7">
        <v>47856</v>
      </c>
      <c r="C2836" s="4" t="s">
        <v>3943</v>
      </c>
      <c r="D2836" s="4" t="s">
        <v>1489</v>
      </c>
      <c r="E2836" s="1">
        <v>4962.34</v>
      </c>
      <c r="F2836" s="1">
        <v>32</v>
      </c>
      <c r="G2836" s="1">
        <v>48</v>
      </c>
      <c r="H2836" s="1">
        <v>1897.96</v>
      </c>
      <c r="L2836" t="str">
        <f t="shared" si="44"/>
        <v>c73a1ec8</v>
      </c>
      <c r="M2836" s="7">
        <v>47856</v>
      </c>
      <c r="N2836" t="str">
        <f>PROPER(Table1[[#This Row],[Region]])</f>
        <v>East</v>
      </c>
      <c r="O2836" t="str">
        <f>PROPER(Table1[[#This Row],[Product Category]])</f>
        <v>Clothing</v>
      </c>
      <c r="P2836">
        <f>ROUND(Table1[[#This Row],[Sales Amount]],1)</f>
        <v>4962.3</v>
      </c>
      <c r="Q2836">
        <f>Table1[[#This Row],[Quantity Sold]]</f>
        <v>32</v>
      </c>
      <c r="R2836">
        <f>Table1[[#This Row],[Discount (%)]]</f>
        <v>48</v>
      </c>
      <c r="S2836">
        <f>Table1[[#This Row],[Profit]]</f>
        <v>1897.96</v>
      </c>
    </row>
    <row r="2837" spans="1:19" ht="13.8">
      <c r="A2837" s="1" t="s">
        <v>2793</v>
      </c>
      <c r="B2837" s="7">
        <v>47857</v>
      </c>
      <c r="C2837" s="2" t="s">
        <v>3941</v>
      </c>
      <c r="D2837" s="4" t="s">
        <v>92</v>
      </c>
      <c r="E2837" s="1">
        <v>2201.81</v>
      </c>
      <c r="F2837" s="1">
        <v>43</v>
      </c>
      <c r="G2837" s="1">
        <v>11</v>
      </c>
      <c r="H2837" s="1">
        <v>581.4</v>
      </c>
      <c r="L2837" t="str">
        <f t="shared" si="44"/>
        <v>ffba1375</v>
      </c>
      <c r="M2837" s="7">
        <v>47857</v>
      </c>
      <c r="N2837" t="str">
        <f>PROPER(Table1[[#This Row],[Region]])</f>
        <v>North</v>
      </c>
      <c r="O2837" t="str">
        <f>PROPER(Table1[[#This Row],[Product Category]])</f>
        <v>Groceries</v>
      </c>
      <c r="P2837">
        <f>ROUND(Table1[[#This Row],[Sales Amount]],1)</f>
        <v>2201.8000000000002</v>
      </c>
      <c r="Q2837">
        <f>Table1[[#This Row],[Quantity Sold]]</f>
        <v>43</v>
      </c>
      <c r="R2837">
        <f>Table1[[#This Row],[Discount (%)]]</f>
        <v>11</v>
      </c>
      <c r="S2837">
        <f>Table1[[#This Row],[Profit]]</f>
        <v>581.4</v>
      </c>
    </row>
    <row r="2838" spans="1:19" ht="13.8">
      <c r="A2838" s="1" t="s">
        <v>2794</v>
      </c>
      <c r="B2838" s="7">
        <v>47858</v>
      </c>
      <c r="C2838" s="4" t="s">
        <v>3943</v>
      </c>
      <c r="D2838" s="4" t="s">
        <v>3946</v>
      </c>
      <c r="E2838" s="1">
        <v>424.26</v>
      </c>
      <c r="F2838" s="1">
        <v>25</v>
      </c>
      <c r="G2838" s="1">
        <v>46</v>
      </c>
      <c r="H2838" s="1">
        <v>1493.42</v>
      </c>
      <c r="L2838" t="str">
        <f t="shared" si="44"/>
        <v>eb989488</v>
      </c>
      <c r="M2838" s="7">
        <v>47858</v>
      </c>
      <c r="N2838" t="str">
        <f>PROPER(Table1[[#This Row],[Region]])</f>
        <v>East</v>
      </c>
      <c r="O2838" t="str">
        <f>PROPER(Table1[[#This Row],[Product Category]])</f>
        <v>Electronics</v>
      </c>
      <c r="P2838">
        <f>ROUND(Table1[[#This Row],[Sales Amount]],1)</f>
        <v>424.3</v>
      </c>
      <c r="Q2838">
        <f>Table1[[#This Row],[Quantity Sold]]</f>
        <v>25</v>
      </c>
      <c r="R2838">
        <f>Table1[[#This Row],[Discount (%)]]</f>
        <v>46</v>
      </c>
      <c r="S2838">
        <f>Table1[[#This Row],[Profit]]</f>
        <v>1493.42</v>
      </c>
    </row>
    <row r="2839" spans="1:19" ht="13.8">
      <c r="A2839" s="1" t="s">
        <v>2795</v>
      </c>
      <c r="B2839" s="7">
        <v>47859</v>
      </c>
      <c r="C2839" s="2" t="s">
        <v>3942</v>
      </c>
      <c r="D2839" s="4" t="s">
        <v>1489</v>
      </c>
      <c r="E2839" s="1">
        <v>50.31</v>
      </c>
      <c r="F2839" s="1">
        <v>34</v>
      </c>
      <c r="G2839" s="1">
        <v>25</v>
      </c>
      <c r="H2839" s="1">
        <v>176.02</v>
      </c>
      <c r="L2839" t="str">
        <f t="shared" si="44"/>
        <v>df5f1f77</v>
      </c>
      <c r="M2839" s="7">
        <v>47859</v>
      </c>
      <c r="N2839" t="str">
        <f>PROPER(Table1[[#This Row],[Region]])</f>
        <v>West</v>
      </c>
      <c r="O2839" t="str">
        <f>PROPER(Table1[[#This Row],[Product Category]])</f>
        <v>Clothing</v>
      </c>
      <c r="P2839">
        <f>ROUND(Table1[[#This Row],[Sales Amount]],1)</f>
        <v>50.3</v>
      </c>
      <c r="Q2839">
        <f>Table1[[#This Row],[Quantity Sold]]</f>
        <v>34</v>
      </c>
      <c r="R2839">
        <f>Table1[[#This Row],[Discount (%)]]</f>
        <v>25</v>
      </c>
      <c r="S2839">
        <f>Table1[[#This Row],[Profit]]</f>
        <v>176.02</v>
      </c>
    </row>
    <row r="2840" spans="1:19" ht="13.8">
      <c r="A2840" s="1" t="s">
        <v>2796</v>
      </c>
      <c r="B2840" s="7">
        <v>47860</v>
      </c>
      <c r="C2840" s="4" t="s">
        <v>3943</v>
      </c>
      <c r="D2840" s="4" t="s">
        <v>3946</v>
      </c>
      <c r="E2840" s="1">
        <v>2649.76</v>
      </c>
      <c r="F2840" s="1">
        <v>5</v>
      </c>
      <c r="G2840" s="1">
        <v>46</v>
      </c>
      <c r="H2840" s="1">
        <v>1525.49</v>
      </c>
      <c r="L2840" t="str">
        <f t="shared" si="44"/>
        <v>8161a59c</v>
      </c>
      <c r="M2840" s="7">
        <v>47860</v>
      </c>
      <c r="N2840" t="str">
        <f>PROPER(Table1[[#This Row],[Region]])</f>
        <v>East</v>
      </c>
      <c r="O2840" t="str">
        <f>PROPER(Table1[[#This Row],[Product Category]])</f>
        <v>Electronics</v>
      </c>
      <c r="P2840">
        <f>ROUND(Table1[[#This Row],[Sales Amount]],1)</f>
        <v>2649.8</v>
      </c>
      <c r="Q2840">
        <f>Table1[[#This Row],[Quantity Sold]]</f>
        <v>5</v>
      </c>
      <c r="R2840">
        <f>Table1[[#This Row],[Discount (%)]]</f>
        <v>46</v>
      </c>
      <c r="S2840">
        <f>Table1[[#This Row],[Profit]]</f>
        <v>1525.49</v>
      </c>
    </row>
    <row r="2841" spans="1:19" ht="13.8">
      <c r="A2841" s="1" t="s">
        <v>2797</v>
      </c>
      <c r="B2841" s="7">
        <v>47861</v>
      </c>
      <c r="C2841" s="2" t="s">
        <v>3942</v>
      </c>
      <c r="D2841" s="4" t="s">
        <v>92</v>
      </c>
      <c r="E2841" s="1">
        <v>2267.34</v>
      </c>
      <c r="F2841" s="1">
        <v>24</v>
      </c>
      <c r="G2841" s="1">
        <v>30</v>
      </c>
      <c r="H2841" s="1">
        <v>1861.21</v>
      </c>
      <c r="L2841" t="str">
        <f t="shared" si="44"/>
        <v>667abedf</v>
      </c>
      <c r="M2841" s="7">
        <v>47861</v>
      </c>
      <c r="N2841" t="str">
        <f>PROPER(Table1[[#This Row],[Region]])</f>
        <v>West</v>
      </c>
      <c r="O2841" t="str">
        <f>PROPER(Table1[[#This Row],[Product Category]])</f>
        <v>Groceries</v>
      </c>
      <c r="P2841">
        <f>ROUND(Table1[[#This Row],[Sales Amount]],1)</f>
        <v>2267.3000000000002</v>
      </c>
      <c r="Q2841">
        <f>Table1[[#This Row],[Quantity Sold]]</f>
        <v>24</v>
      </c>
      <c r="R2841">
        <f>Table1[[#This Row],[Discount (%)]]</f>
        <v>30</v>
      </c>
      <c r="S2841">
        <f>Table1[[#This Row],[Profit]]</f>
        <v>1861.21</v>
      </c>
    </row>
    <row r="2842" spans="1:19" ht="13.8">
      <c r="A2842" s="1" t="s">
        <v>2798</v>
      </c>
      <c r="B2842" s="7">
        <v>47862</v>
      </c>
      <c r="C2842" s="4" t="s">
        <v>3943</v>
      </c>
      <c r="D2842" s="4" t="s">
        <v>1661</v>
      </c>
      <c r="E2842" s="1">
        <v>4435.58</v>
      </c>
      <c r="F2842" s="1">
        <v>26</v>
      </c>
      <c r="G2842" s="1">
        <v>39</v>
      </c>
      <c r="H2842" s="1">
        <v>1602.26</v>
      </c>
      <c r="L2842" t="str">
        <f t="shared" si="44"/>
        <v>f4b3bd9b</v>
      </c>
      <c r="M2842" s="7">
        <v>47862</v>
      </c>
      <c r="N2842" t="str">
        <f>PROPER(Table1[[#This Row],[Region]])</f>
        <v>East</v>
      </c>
      <c r="O2842" t="str">
        <f>PROPER(Table1[[#This Row],[Product Category]])</f>
        <v>Furniture</v>
      </c>
      <c r="P2842">
        <f>ROUND(Table1[[#This Row],[Sales Amount]],1)</f>
        <v>4435.6000000000004</v>
      </c>
      <c r="Q2842">
        <f>Table1[[#This Row],[Quantity Sold]]</f>
        <v>26</v>
      </c>
      <c r="R2842">
        <f>Table1[[#This Row],[Discount (%)]]</f>
        <v>39</v>
      </c>
      <c r="S2842">
        <f>Table1[[#This Row],[Profit]]</f>
        <v>1602.26</v>
      </c>
    </row>
    <row r="2843" spans="1:19" ht="13.8">
      <c r="A2843" s="1" t="s">
        <v>2799</v>
      </c>
      <c r="B2843" s="7">
        <v>47863</v>
      </c>
      <c r="C2843" s="2" t="s">
        <v>3944</v>
      </c>
      <c r="D2843" s="4" t="s">
        <v>92</v>
      </c>
      <c r="E2843" s="1">
        <v>475.22</v>
      </c>
      <c r="F2843" s="1">
        <v>48</v>
      </c>
      <c r="G2843" s="1">
        <v>7</v>
      </c>
      <c r="H2843" s="1">
        <v>470.94</v>
      </c>
      <c r="L2843" t="str">
        <f t="shared" si="44"/>
        <v>baf4081f</v>
      </c>
      <c r="M2843" s="7">
        <v>47863</v>
      </c>
      <c r="N2843" t="str">
        <f>PROPER(Table1[[#This Row],[Region]])</f>
        <v>South</v>
      </c>
      <c r="O2843" t="str">
        <f>PROPER(Table1[[#This Row],[Product Category]])</f>
        <v>Groceries</v>
      </c>
      <c r="P2843">
        <f>ROUND(Table1[[#This Row],[Sales Amount]],1)</f>
        <v>475.2</v>
      </c>
      <c r="Q2843">
        <f>Table1[[#This Row],[Quantity Sold]]</f>
        <v>48</v>
      </c>
      <c r="R2843">
        <f>Table1[[#This Row],[Discount (%)]]</f>
        <v>7</v>
      </c>
      <c r="S2843">
        <f>Table1[[#This Row],[Profit]]</f>
        <v>470.94</v>
      </c>
    </row>
    <row r="2844" spans="1:19" ht="13.8">
      <c r="A2844" s="1" t="s">
        <v>2800</v>
      </c>
      <c r="B2844" s="7">
        <v>47864</v>
      </c>
      <c r="C2844" s="2" t="s">
        <v>3941</v>
      </c>
      <c r="D2844" s="4" t="s">
        <v>1489</v>
      </c>
      <c r="E2844" s="1">
        <v>1696.16</v>
      </c>
      <c r="F2844" s="1">
        <v>27</v>
      </c>
      <c r="G2844" s="1">
        <v>23</v>
      </c>
      <c r="H2844" s="1">
        <v>198.69</v>
      </c>
      <c r="L2844" t="str">
        <f t="shared" si="44"/>
        <v>32a4f053</v>
      </c>
      <c r="M2844" s="7">
        <v>47864</v>
      </c>
      <c r="N2844" t="str">
        <f>PROPER(Table1[[#This Row],[Region]])</f>
        <v>North</v>
      </c>
      <c r="O2844" t="str">
        <f>PROPER(Table1[[#This Row],[Product Category]])</f>
        <v>Clothing</v>
      </c>
      <c r="P2844">
        <f>ROUND(Table1[[#This Row],[Sales Amount]],1)</f>
        <v>1696.2</v>
      </c>
      <c r="Q2844">
        <f>Table1[[#This Row],[Quantity Sold]]</f>
        <v>27</v>
      </c>
      <c r="R2844">
        <f>Table1[[#This Row],[Discount (%)]]</f>
        <v>23</v>
      </c>
      <c r="S2844">
        <f>Table1[[#This Row],[Profit]]</f>
        <v>198.69</v>
      </c>
    </row>
    <row r="2845" spans="1:19" ht="13.8">
      <c r="A2845" s="1" t="s">
        <v>2801</v>
      </c>
      <c r="B2845" s="7">
        <v>47865</v>
      </c>
      <c r="C2845" s="2" t="s">
        <v>3942</v>
      </c>
      <c r="D2845" s="4" t="s">
        <v>1661</v>
      </c>
      <c r="E2845" s="1">
        <v>3840.39</v>
      </c>
      <c r="F2845" s="1">
        <v>8</v>
      </c>
      <c r="G2845" s="1">
        <v>41</v>
      </c>
      <c r="H2845" s="1">
        <v>1442.73</v>
      </c>
      <c r="L2845" t="str">
        <f t="shared" si="44"/>
        <v>6a6b2b53</v>
      </c>
      <c r="M2845" s="7">
        <v>47865</v>
      </c>
      <c r="N2845" t="str">
        <f>PROPER(Table1[[#This Row],[Region]])</f>
        <v>West</v>
      </c>
      <c r="O2845" t="str">
        <f>PROPER(Table1[[#This Row],[Product Category]])</f>
        <v>Furniture</v>
      </c>
      <c r="P2845">
        <f>ROUND(Table1[[#This Row],[Sales Amount]],1)</f>
        <v>3840.4</v>
      </c>
      <c r="Q2845">
        <f>Table1[[#This Row],[Quantity Sold]]</f>
        <v>8</v>
      </c>
      <c r="R2845">
        <f>Table1[[#This Row],[Discount (%)]]</f>
        <v>41</v>
      </c>
      <c r="S2845">
        <f>Table1[[#This Row],[Profit]]</f>
        <v>1442.73</v>
      </c>
    </row>
    <row r="2846" spans="1:19" ht="13.8">
      <c r="A2846" s="1" t="s">
        <v>2802</v>
      </c>
      <c r="B2846" s="7">
        <v>47866</v>
      </c>
      <c r="C2846" s="2" t="s">
        <v>3942</v>
      </c>
      <c r="D2846" s="4" t="s">
        <v>1489</v>
      </c>
      <c r="E2846" s="1">
        <v>1727.94</v>
      </c>
      <c r="F2846" s="1">
        <v>17</v>
      </c>
      <c r="G2846" s="1">
        <v>46</v>
      </c>
      <c r="H2846" s="1">
        <v>1676.24</v>
      </c>
      <c r="L2846" t="str">
        <f t="shared" si="44"/>
        <v>e3520800</v>
      </c>
      <c r="M2846" s="7">
        <v>47866</v>
      </c>
      <c r="N2846" t="str">
        <f>PROPER(Table1[[#This Row],[Region]])</f>
        <v>West</v>
      </c>
      <c r="O2846" t="str">
        <f>PROPER(Table1[[#This Row],[Product Category]])</f>
        <v>Clothing</v>
      </c>
      <c r="P2846">
        <f>ROUND(Table1[[#This Row],[Sales Amount]],1)</f>
        <v>1727.9</v>
      </c>
      <c r="Q2846">
        <f>Table1[[#This Row],[Quantity Sold]]</f>
        <v>17</v>
      </c>
      <c r="R2846">
        <f>Table1[[#This Row],[Discount (%)]]</f>
        <v>46</v>
      </c>
      <c r="S2846">
        <f>Table1[[#This Row],[Profit]]</f>
        <v>1676.24</v>
      </c>
    </row>
    <row r="2847" spans="1:19" ht="13.8">
      <c r="A2847" s="1" t="s">
        <v>2803</v>
      </c>
      <c r="B2847" s="7">
        <v>47867</v>
      </c>
      <c r="C2847" s="2" t="s">
        <v>3941</v>
      </c>
      <c r="D2847" s="4" t="s">
        <v>1661</v>
      </c>
      <c r="E2847" s="1">
        <v>2920.18</v>
      </c>
      <c r="F2847" s="1">
        <v>13</v>
      </c>
      <c r="G2847" s="1">
        <v>36</v>
      </c>
      <c r="H2847" s="1">
        <v>712.88</v>
      </c>
      <c r="L2847" t="str">
        <f t="shared" si="44"/>
        <v>2df896e5</v>
      </c>
      <c r="M2847" s="7">
        <v>47867</v>
      </c>
      <c r="N2847" t="str">
        <f>PROPER(Table1[[#This Row],[Region]])</f>
        <v>North</v>
      </c>
      <c r="O2847" t="str">
        <f>PROPER(Table1[[#This Row],[Product Category]])</f>
        <v>Furniture</v>
      </c>
      <c r="P2847">
        <f>ROUND(Table1[[#This Row],[Sales Amount]],1)</f>
        <v>2920.2</v>
      </c>
      <c r="Q2847">
        <f>Table1[[#This Row],[Quantity Sold]]</f>
        <v>13</v>
      </c>
      <c r="R2847">
        <f>Table1[[#This Row],[Discount (%)]]</f>
        <v>36</v>
      </c>
      <c r="S2847">
        <f>Table1[[#This Row],[Profit]]</f>
        <v>712.88</v>
      </c>
    </row>
    <row r="2848" spans="1:19" ht="13.8">
      <c r="A2848" s="1" t="s">
        <v>2804</v>
      </c>
      <c r="B2848" s="7">
        <v>47868</v>
      </c>
      <c r="C2848" s="2" t="s">
        <v>3942</v>
      </c>
      <c r="D2848" s="4" t="s">
        <v>92</v>
      </c>
      <c r="E2848" s="1">
        <v>2263.1799999999998</v>
      </c>
      <c r="F2848" s="1">
        <v>8</v>
      </c>
      <c r="G2848" s="1">
        <v>28</v>
      </c>
      <c r="H2848" s="1">
        <v>1055.94</v>
      </c>
      <c r="L2848" t="str">
        <f t="shared" si="44"/>
        <v>34033e8b</v>
      </c>
      <c r="M2848" s="7">
        <v>47868</v>
      </c>
      <c r="N2848" t="str">
        <f>PROPER(Table1[[#This Row],[Region]])</f>
        <v>West</v>
      </c>
      <c r="O2848" t="str">
        <f>PROPER(Table1[[#This Row],[Product Category]])</f>
        <v>Groceries</v>
      </c>
      <c r="P2848">
        <f>ROUND(Table1[[#This Row],[Sales Amount]],1)</f>
        <v>2263.1999999999998</v>
      </c>
      <c r="Q2848">
        <f>Table1[[#This Row],[Quantity Sold]]</f>
        <v>8</v>
      </c>
      <c r="R2848">
        <f>Table1[[#This Row],[Discount (%)]]</f>
        <v>28</v>
      </c>
      <c r="S2848">
        <f>Table1[[#This Row],[Profit]]</f>
        <v>1055.94</v>
      </c>
    </row>
    <row r="2849" spans="1:19" ht="13.8">
      <c r="A2849" s="1" t="s">
        <v>2805</v>
      </c>
      <c r="B2849" s="7">
        <v>47869</v>
      </c>
      <c r="C2849" s="4" t="s">
        <v>3943</v>
      </c>
      <c r="D2849" s="4" t="s">
        <v>3945</v>
      </c>
      <c r="E2849" s="1">
        <v>1211.42</v>
      </c>
      <c r="F2849" s="1">
        <v>10</v>
      </c>
      <c r="G2849" s="1">
        <v>33</v>
      </c>
      <c r="H2849" s="1">
        <v>1611.38</v>
      </c>
      <c r="L2849" t="str">
        <f t="shared" si="44"/>
        <v>c5a3ca13</v>
      </c>
      <c r="M2849" s="7">
        <v>47869</v>
      </c>
      <c r="N2849" t="str">
        <f>PROPER(Table1[[#This Row],[Region]])</f>
        <v>East</v>
      </c>
      <c r="O2849" t="str">
        <f>PROPER(Table1[[#This Row],[Product Category]])</f>
        <v>Sports</v>
      </c>
      <c r="P2849">
        <f>ROUND(Table1[[#This Row],[Sales Amount]],1)</f>
        <v>1211.4000000000001</v>
      </c>
      <c r="Q2849">
        <f>Table1[[#This Row],[Quantity Sold]]</f>
        <v>10</v>
      </c>
      <c r="R2849">
        <f>Table1[[#This Row],[Discount (%)]]</f>
        <v>33</v>
      </c>
      <c r="S2849">
        <f>Table1[[#This Row],[Profit]]</f>
        <v>1611.38</v>
      </c>
    </row>
    <row r="2850" spans="1:19" ht="13.8">
      <c r="A2850" s="1" t="s">
        <v>2806</v>
      </c>
      <c r="B2850" s="7">
        <v>47870</v>
      </c>
      <c r="C2850" s="2" t="s">
        <v>3944</v>
      </c>
      <c r="D2850" s="4" t="s">
        <v>3946</v>
      </c>
      <c r="E2850" s="1">
        <v>208.72</v>
      </c>
      <c r="F2850" s="1">
        <v>1</v>
      </c>
      <c r="G2850" s="1">
        <v>13</v>
      </c>
      <c r="H2850" s="1">
        <v>1153.3499999999999</v>
      </c>
      <c r="L2850" t="str">
        <f t="shared" si="44"/>
        <v>14b231ec</v>
      </c>
      <c r="M2850" s="7">
        <v>47870</v>
      </c>
      <c r="N2850" t="str">
        <f>PROPER(Table1[[#This Row],[Region]])</f>
        <v>South</v>
      </c>
      <c r="O2850" t="str">
        <f>PROPER(Table1[[#This Row],[Product Category]])</f>
        <v>Electronics</v>
      </c>
      <c r="P2850">
        <f>ROUND(Table1[[#This Row],[Sales Amount]],1)</f>
        <v>208.7</v>
      </c>
      <c r="Q2850">
        <f>Table1[[#This Row],[Quantity Sold]]</f>
        <v>1</v>
      </c>
      <c r="R2850">
        <f>Table1[[#This Row],[Discount (%)]]</f>
        <v>13</v>
      </c>
      <c r="S2850">
        <f>Table1[[#This Row],[Profit]]</f>
        <v>1153.3499999999999</v>
      </c>
    </row>
    <row r="2851" spans="1:19" ht="13.8">
      <c r="A2851" s="1" t="s">
        <v>2807</v>
      </c>
      <c r="B2851" s="7">
        <v>47871</v>
      </c>
      <c r="C2851" s="4" t="s">
        <v>3943</v>
      </c>
      <c r="D2851" s="4" t="s">
        <v>1489</v>
      </c>
      <c r="E2851" s="1">
        <v>3336.14</v>
      </c>
      <c r="F2851" s="1">
        <v>1</v>
      </c>
      <c r="G2851" s="1">
        <v>11</v>
      </c>
      <c r="H2851" s="1">
        <v>1698.6</v>
      </c>
      <c r="L2851" t="str">
        <f t="shared" si="44"/>
        <v>e01c748a</v>
      </c>
      <c r="M2851" s="7">
        <v>47871</v>
      </c>
      <c r="N2851" t="str">
        <f>PROPER(Table1[[#This Row],[Region]])</f>
        <v>East</v>
      </c>
      <c r="O2851" t="str">
        <f>PROPER(Table1[[#This Row],[Product Category]])</f>
        <v>Clothing</v>
      </c>
      <c r="P2851">
        <f>ROUND(Table1[[#This Row],[Sales Amount]],1)</f>
        <v>3336.1</v>
      </c>
      <c r="Q2851">
        <f>Table1[[#This Row],[Quantity Sold]]</f>
        <v>1</v>
      </c>
      <c r="R2851">
        <f>Table1[[#This Row],[Discount (%)]]</f>
        <v>11</v>
      </c>
      <c r="S2851">
        <f>Table1[[#This Row],[Profit]]</f>
        <v>1698.6</v>
      </c>
    </row>
    <row r="2852" spans="1:19" ht="13.8">
      <c r="A2852" s="1" t="s">
        <v>2808</v>
      </c>
      <c r="B2852" s="7">
        <v>47872</v>
      </c>
      <c r="C2852" s="2" t="s">
        <v>3941</v>
      </c>
      <c r="D2852" s="4" t="s">
        <v>3945</v>
      </c>
      <c r="E2852" s="1">
        <v>4724.95</v>
      </c>
      <c r="F2852" s="1">
        <v>48</v>
      </c>
      <c r="G2852" s="1">
        <v>8</v>
      </c>
      <c r="H2852" s="1">
        <v>1270.3</v>
      </c>
      <c r="L2852" t="str">
        <f t="shared" si="44"/>
        <v>ac1fa463</v>
      </c>
      <c r="M2852" s="7">
        <v>47872</v>
      </c>
      <c r="N2852" t="str">
        <f>PROPER(Table1[[#This Row],[Region]])</f>
        <v>North</v>
      </c>
      <c r="O2852" t="str">
        <f>PROPER(Table1[[#This Row],[Product Category]])</f>
        <v>Sports</v>
      </c>
      <c r="P2852">
        <f>ROUND(Table1[[#This Row],[Sales Amount]],1)</f>
        <v>4725</v>
      </c>
      <c r="Q2852">
        <f>Table1[[#This Row],[Quantity Sold]]</f>
        <v>48</v>
      </c>
      <c r="R2852">
        <f>Table1[[#This Row],[Discount (%)]]</f>
        <v>8</v>
      </c>
      <c r="S2852">
        <f>Table1[[#This Row],[Profit]]</f>
        <v>1270.3</v>
      </c>
    </row>
    <row r="2853" spans="1:19" ht="13.8">
      <c r="A2853" s="1" t="s">
        <v>2809</v>
      </c>
      <c r="B2853" s="7">
        <v>47873</v>
      </c>
      <c r="C2853" s="2" t="s">
        <v>3944</v>
      </c>
      <c r="D2853" s="4" t="s">
        <v>1661</v>
      </c>
      <c r="E2853" s="1">
        <v>4903.7</v>
      </c>
      <c r="F2853" s="1">
        <v>43</v>
      </c>
      <c r="G2853" s="1">
        <v>21</v>
      </c>
      <c r="H2853" s="1">
        <v>52.62</v>
      </c>
      <c r="L2853" t="str">
        <f t="shared" si="44"/>
        <v>e15a49e3</v>
      </c>
      <c r="M2853" s="7">
        <v>47873</v>
      </c>
      <c r="N2853" t="str">
        <f>PROPER(Table1[[#This Row],[Region]])</f>
        <v>South</v>
      </c>
      <c r="O2853" t="str">
        <f>PROPER(Table1[[#This Row],[Product Category]])</f>
        <v>Furniture</v>
      </c>
      <c r="P2853">
        <f>ROUND(Table1[[#This Row],[Sales Amount]],1)</f>
        <v>4903.7</v>
      </c>
      <c r="Q2853">
        <f>Table1[[#This Row],[Quantity Sold]]</f>
        <v>43</v>
      </c>
      <c r="R2853">
        <f>Table1[[#This Row],[Discount (%)]]</f>
        <v>21</v>
      </c>
      <c r="S2853">
        <f>Table1[[#This Row],[Profit]]</f>
        <v>52.62</v>
      </c>
    </row>
    <row r="2854" spans="1:19" ht="13.8">
      <c r="A2854" s="1" t="s">
        <v>2810</v>
      </c>
      <c r="B2854" s="7">
        <v>47874</v>
      </c>
      <c r="C2854" s="2" t="s">
        <v>3941</v>
      </c>
      <c r="D2854" s="4" t="s">
        <v>1661</v>
      </c>
      <c r="E2854" s="1">
        <v>691.03</v>
      </c>
      <c r="F2854" s="1">
        <v>6</v>
      </c>
      <c r="G2854" s="1">
        <v>39</v>
      </c>
      <c r="H2854" s="1">
        <v>1525.89</v>
      </c>
      <c r="L2854" t="str">
        <f t="shared" si="44"/>
        <v>ad9991f5</v>
      </c>
      <c r="M2854" s="7">
        <v>47874</v>
      </c>
      <c r="N2854" t="str">
        <f>PROPER(Table1[[#This Row],[Region]])</f>
        <v>North</v>
      </c>
      <c r="O2854" t="str">
        <f>PROPER(Table1[[#This Row],[Product Category]])</f>
        <v>Furniture</v>
      </c>
      <c r="P2854">
        <f>ROUND(Table1[[#This Row],[Sales Amount]],1)</f>
        <v>691</v>
      </c>
      <c r="Q2854">
        <f>Table1[[#This Row],[Quantity Sold]]</f>
        <v>6</v>
      </c>
      <c r="R2854">
        <f>Table1[[#This Row],[Discount (%)]]</f>
        <v>39</v>
      </c>
      <c r="S2854">
        <f>Table1[[#This Row],[Profit]]</f>
        <v>1525.89</v>
      </c>
    </row>
    <row r="2855" spans="1:19" ht="13.8">
      <c r="A2855" s="1" t="s">
        <v>2811</v>
      </c>
      <c r="B2855" s="7">
        <v>47875</v>
      </c>
      <c r="C2855" s="2" t="s">
        <v>3944</v>
      </c>
      <c r="D2855" s="4" t="s">
        <v>92</v>
      </c>
      <c r="E2855" s="1">
        <v>678.87</v>
      </c>
      <c r="F2855" s="1">
        <v>19</v>
      </c>
      <c r="G2855" s="1">
        <v>10</v>
      </c>
      <c r="H2855" s="1">
        <v>863.02</v>
      </c>
      <c r="L2855" t="str">
        <f t="shared" si="44"/>
        <v>97b685ba</v>
      </c>
      <c r="M2855" s="7">
        <v>47875</v>
      </c>
      <c r="N2855" t="str">
        <f>PROPER(Table1[[#This Row],[Region]])</f>
        <v>South</v>
      </c>
      <c r="O2855" t="str">
        <f>PROPER(Table1[[#This Row],[Product Category]])</f>
        <v>Groceries</v>
      </c>
      <c r="P2855">
        <f>ROUND(Table1[[#This Row],[Sales Amount]],1)</f>
        <v>678.9</v>
      </c>
      <c r="Q2855">
        <f>Table1[[#This Row],[Quantity Sold]]</f>
        <v>19</v>
      </c>
      <c r="R2855">
        <f>Table1[[#This Row],[Discount (%)]]</f>
        <v>10</v>
      </c>
      <c r="S2855">
        <f>Table1[[#This Row],[Profit]]</f>
        <v>863.02</v>
      </c>
    </row>
    <row r="2856" spans="1:19" ht="13.8">
      <c r="A2856" s="1">
        <v>96580233</v>
      </c>
      <c r="B2856" s="7">
        <v>47876</v>
      </c>
      <c r="C2856" s="2" t="s">
        <v>3944</v>
      </c>
      <c r="D2856" s="4" t="s">
        <v>1661</v>
      </c>
      <c r="E2856" s="1">
        <v>987.81</v>
      </c>
      <c r="F2856" s="1">
        <v>2</v>
      </c>
      <c r="G2856" s="1">
        <v>10</v>
      </c>
      <c r="H2856" s="1">
        <v>1570.21</v>
      </c>
      <c r="L2856" t="str">
        <f t="shared" si="44"/>
        <v>96580233</v>
      </c>
      <c r="M2856" s="7">
        <v>47876</v>
      </c>
      <c r="N2856" t="str">
        <f>PROPER(Table1[[#This Row],[Region]])</f>
        <v>South</v>
      </c>
      <c r="O2856" t="str">
        <f>PROPER(Table1[[#This Row],[Product Category]])</f>
        <v>Furniture</v>
      </c>
      <c r="P2856">
        <f>ROUND(Table1[[#This Row],[Sales Amount]],1)</f>
        <v>987.8</v>
      </c>
      <c r="Q2856">
        <f>Table1[[#This Row],[Quantity Sold]]</f>
        <v>2</v>
      </c>
      <c r="R2856">
        <f>Table1[[#This Row],[Discount (%)]]</f>
        <v>10</v>
      </c>
      <c r="S2856">
        <f>Table1[[#This Row],[Profit]]</f>
        <v>1570.21</v>
      </c>
    </row>
    <row r="2857" spans="1:19" ht="13.8">
      <c r="A2857" s="1" t="s">
        <v>2812</v>
      </c>
      <c r="B2857" s="7">
        <v>47877</v>
      </c>
      <c r="C2857" s="2" t="s">
        <v>3942</v>
      </c>
      <c r="D2857" s="4" t="s">
        <v>92</v>
      </c>
      <c r="E2857" s="1">
        <v>371.3</v>
      </c>
      <c r="F2857" s="1">
        <v>47</v>
      </c>
      <c r="G2857" s="1">
        <v>8</v>
      </c>
      <c r="H2857" s="1">
        <v>1721.07</v>
      </c>
      <c r="L2857" t="str">
        <f t="shared" si="44"/>
        <v>7d76a1ce</v>
      </c>
      <c r="M2857" s="7">
        <v>47877</v>
      </c>
      <c r="N2857" t="str">
        <f>PROPER(Table1[[#This Row],[Region]])</f>
        <v>West</v>
      </c>
      <c r="O2857" t="str">
        <f>PROPER(Table1[[#This Row],[Product Category]])</f>
        <v>Groceries</v>
      </c>
      <c r="P2857">
        <f>ROUND(Table1[[#This Row],[Sales Amount]],1)</f>
        <v>371.3</v>
      </c>
      <c r="Q2857">
        <f>Table1[[#This Row],[Quantity Sold]]</f>
        <v>47</v>
      </c>
      <c r="R2857">
        <f>Table1[[#This Row],[Discount (%)]]</f>
        <v>8</v>
      </c>
      <c r="S2857">
        <f>Table1[[#This Row],[Profit]]</f>
        <v>1721.07</v>
      </c>
    </row>
    <row r="2858" spans="1:19" ht="13.8">
      <c r="A2858" s="1" t="s">
        <v>2813</v>
      </c>
      <c r="B2858" s="7">
        <v>47878</v>
      </c>
      <c r="C2858" s="2" t="s">
        <v>3944</v>
      </c>
      <c r="D2858" s="4" t="s">
        <v>1661</v>
      </c>
      <c r="E2858" s="1">
        <v>4855.2299999999996</v>
      </c>
      <c r="F2858" s="1">
        <v>37</v>
      </c>
      <c r="G2858" s="1">
        <v>5</v>
      </c>
      <c r="H2858" s="1">
        <v>1665.79</v>
      </c>
      <c r="L2858" t="str">
        <f t="shared" si="44"/>
        <v>5d767eac</v>
      </c>
      <c r="M2858" s="7">
        <v>47878</v>
      </c>
      <c r="N2858" t="str">
        <f>PROPER(Table1[[#This Row],[Region]])</f>
        <v>South</v>
      </c>
      <c r="O2858" t="str">
        <f>PROPER(Table1[[#This Row],[Product Category]])</f>
        <v>Furniture</v>
      </c>
      <c r="P2858">
        <f>ROUND(Table1[[#This Row],[Sales Amount]],1)</f>
        <v>4855.2</v>
      </c>
      <c r="Q2858">
        <f>Table1[[#This Row],[Quantity Sold]]</f>
        <v>37</v>
      </c>
      <c r="R2858">
        <f>Table1[[#This Row],[Discount (%)]]</f>
        <v>5</v>
      </c>
      <c r="S2858">
        <f>Table1[[#This Row],[Profit]]</f>
        <v>1665.79</v>
      </c>
    </row>
    <row r="2859" spans="1:19" ht="13.8">
      <c r="A2859" s="1" t="s">
        <v>2814</v>
      </c>
      <c r="B2859" s="7">
        <v>47879</v>
      </c>
      <c r="C2859" s="2" t="s">
        <v>3942</v>
      </c>
      <c r="D2859" s="4" t="s">
        <v>3946</v>
      </c>
      <c r="E2859" s="1">
        <v>1659.83</v>
      </c>
      <c r="F2859" s="1">
        <v>3</v>
      </c>
      <c r="G2859" s="1">
        <v>36</v>
      </c>
      <c r="H2859" s="1">
        <v>1569.74</v>
      </c>
      <c r="L2859" t="str">
        <f t="shared" si="44"/>
        <v>47c75265</v>
      </c>
      <c r="M2859" s="7">
        <v>47879</v>
      </c>
      <c r="N2859" t="str">
        <f>PROPER(Table1[[#This Row],[Region]])</f>
        <v>West</v>
      </c>
      <c r="O2859" t="str">
        <f>PROPER(Table1[[#This Row],[Product Category]])</f>
        <v>Electronics</v>
      </c>
      <c r="P2859">
        <f>ROUND(Table1[[#This Row],[Sales Amount]],1)</f>
        <v>1659.8</v>
      </c>
      <c r="Q2859">
        <f>Table1[[#This Row],[Quantity Sold]]</f>
        <v>3</v>
      </c>
      <c r="R2859">
        <f>Table1[[#This Row],[Discount (%)]]</f>
        <v>36</v>
      </c>
      <c r="S2859">
        <f>Table1[[#This Row],[Profit]]</f>
        <v>1569.74</v>
      </c>
    </row>
    <row r="2860" spans="1:19" ht="13.8">
      <c r="A2860" s="1" t="s">
        <v>2815</v>
      </c>
      <c r="B2860" s="7">
        <v>47880</v>
      </c>
      <c r="C2860" s="4" t="s">
        <v>3943</v>
      </c>
      <c r="D2860" s="4" t="s">
        <v>1489</v>
      </c>
      <c r="E2860" s="1">
        <v>1660.61</v>
      </c>
      <c r="F2860" s="1">
        <v>50</v>
      </c>
      <c r="G2860" s="1">
        <v>22</v>
      </c>
      <c r="H2860" s="1">
        <v>935.56</v>
      </c>
      <c r="L2860" t="str">
        <f t="shared" si="44"/>
        <v>fa1c7ce0</v>
      </c>
      <c r="M2860" s="7">
        <v>47880</v>
      </c>
      <c r="N2860" t="str">
        <f>PROPER(Table1[[#This Row],[Region]])</f>
        <v>East</v>
      </c>
      <c r="O2860" t="str">
        <f>PROPER(Table1[[#This Row],[Product Category]])</f>
        <v>Clothing</v>
      </c>
      <c r="P2860">
        <f>ROUND(Table1[[#This Row],[Sales Amount]],1)</f>
        <v>1660.6</v>
      </c>
      <c r="Q2860">
        <f>Table1[[#This Row],[Quantity Sold]]</f>
        <v>50</v>
      </c>
      <c r="R2860">
        <f>Table1[[#This Row],[Discount (%)]]</f>
        <v>22</v>
      </c>
      <c r="S2860">
        <f>Table1[[#This Row],[Profit]]</f>
        <v>935.56</v>
      </c>
    </row>
    <row r="2861" spans="1:19" ht="13.8">
      <c r="A2861" s="1" t="s">
        <v>2816</v>
      </c>
      <c r="B2861" s="7">
        <v>47881</v>
      </c>
      <c r="C2861" s="2" t="s">
        <v>3942</v>
      </c>
      <c r="D2861" s="4" t="s">
        <v>92</v>
      </c>
      <c r="E2861" s="1">
        <v>3973.95</v>
      </c>
      <c r="F2861" s="1">
        <v>23</v>
      </c>
      <c r="G2861" s="1">
        <v>21</v>
      </c>
      <c r="H2861" s="1">
        <v>1449.44</v>
      </c>
      <c r="L2861" t="str">
        <f t="shared" si="44"/>
        <v>ed0820c1</v>
      </c>
      <c r="M2861" s="7">
        <v>47881</v>
      </c>
      <c r="N2861" t="str">
        <f>PROPER(Table1[[#This Row],[Region]])</f>
        <v>West</v>
      </c>
      <c r="O2861" t="str">
        <f>PROPER(Table1[[#This Row],[Product Category]])</f>
        <v>Groceries</v>
      </c>
      <c r="P2861">
        <f>ROUND(Table1[[#This Row],[Sales Amount]],1)</f>
        <v>3974</v>
      </c>
      <c r="Q2861">
        <f>Table1[[#This Row],[Quantity Sold]]</f>
        <v>23</v>
      </c>
      <c r="R2861">
        <f>Table1[[#This Row],[Discount (%)]]</f>
        <v>21</v>
      </c>
      <c r="S2861">
        <f>Table1[[#This Row],[Profit]]</f>
        <v>1449.44</v>
      </c>
    </row>
    <row r="2862" spans="1:19" ht="13.8">
      <c r="A2862" s="1" t="s">
        <v>2817</v>
      </c>
      <c r="B2862" s="7">
        <v>47882</v>
      </c>
      <c r="C2862" s="2" t="s">
        <v>3942</v>
      </c>
      <c r="D2862" s="4" t="s">
        <v>3946</v>
      </c>
      <c r="E2862" s="1">
        <v>4233.18</v>
      </c>
      <c r="F2862" s="1">
        <v>40</v>
      </c>
      <c r="G2862" s="1">
        <v>50</v>
      </c>
      <c r="H2862" s="1">
        <v>487.73</v>
      </c>
      <c r="L2862" t="str">
        <f t="shared" si="44"/>
        <v>627963db</v>
      </c>
      <c r="M2862" s="7">
        <v>47882</v>
      </c>
      <c r="N2862" t="str">
        <f>PROPER(Table1[[#This Row],[Region]])</f>
        <v>West</v>
      </c>
      <c r="O2862" t="str">
        <f>PROPER(Table1[[#This Row],[Product Category]])</f>
        <v>Electronics</v>
      </c>
      <c r="P2862">
        <f>ROUND(Table1[[#This Row],[Sales Amount]],1)</f>
        <v>4233.2</v>
      </c>
      <c r="Q2862">
        <f>Table1[[#This Row],[Quantity Sold]]</f>
        <v>40</v>
      </c>
      <c r="R2862">
        <f>Table1[[#This Row],[Discount (%)]]</f>
        <v>50</v>
      </c>
      <c r="S2862">
        <f>Table1[[#This Row],[Profit]]</f>
        <v>487.73</v>
      </c>
    </row>
    <row r="2863" spans="1:19" ht="13.8">
      <c r="A2863" s="1" t="s">
        <v>2818</v>
      </c>
      <c r="B2863" s="7">
        <v>47883</v>
      </c>
      <c r="C2863" s="2" t="s">
        <v>3944</v>
      </c>
      <c r="D2863" s="4" t="s">
        <v>3945</v>
      </c>
      <c r="E2863" s="1">
        <v>4400.08</v>
      </c>
      <c r="F2863" s="1">
        <v>43</v>
      </c>
      <c r="G2863" s="1">
        <v>49</v>
      </c>
      <c r="H2863" s="1">
        <v>1503.24</v>
      </c>
      <c r="L2863" t="str">
        <f t="shared" si="44"/>
        <v>685904ca</v>
      </c>
      <c r="M2863" s="7">
        <v>47883</v>
      </c>
      <c r="N2863" t="str">
        <f>PROPER(Table1[[#This Row],[Region]])</f>
        <v>South</v>
      </c>
      <c r="O2863" t="str">
        <f>PROPER(Table1[[#This Row],[Product Category]])</f>
        <v>Sports</v>
      </c>
      <c r="P2863">
        <f>ROUND(Table1[[#This Row],[Sales Amount]],1)</f>
        <v>4400.1000000000004</v>
      </c>
      <c r="Q2863">
        <f>Table1[[#This Row],[Quantity Sold]]</f>
        <v>43</v>
      </c>
      <c r="R2863">
        <f>Table1[[#This Row],[Discount (%)]]</f>
        <v>49</v>
      </c>
      <c r="S2863">
        <f>Table1[[#This Row],[Profit]]</f>
        <v>1503.24</v>
      </c>
    </row>
    <row r="2864" spans="1:19" ht="13.8">
      <c r="A2864" s="1" t="s">
        <v>2819</v>
      </c>
      <c r="B2864" s="7">
        <v>47884</v>
      </c>
      <c r="C2864" s="2" t="s">
        <v>3944</v>
      </c>
      <c r="D2864" s="4" t="s">
        <v>92</v>
      </c>
      <c r="E2864" s="1">
        <v>3876.3</v>
      </c>
      <c r="F2864" s="1">
        <v>17</v>
      </c>
      <c r="G2864" s="1">
        <v>36</v>
      </c>
      <c r="H2864" s="1">
        <v>1532.29</v>
      </c>
      <c r="L2864" t="str">
        <f t="shared" si="44"/>
        <v>2c4317e8</v>
      </c>
      <c r="M2864" s="7">
        <v>47884</v>
      </c>
      <c r="N2864" t="str">
        <f>PROPER(Table1[[#This Row],[Region]])</f>
        <v>South</v>
      </c>
      <c r="O2864" t="str">
        <f>PROPER(Table1[[#This Row],[Product Category]])</f>
        <v>Groceries</v>
      </c>
      <c r="P2864">
        <f>ROUND(Table1[[#This Row],[Sales Amount]],1)</f>
        <v>3876.3</v>
      </c>
      <c r="Q2864">
        <f>Table1[[#This Row],[Quantity Sold]]</f>
        <v>17</v>
      </c>
      <c r="R2864">
        <f>Table1[[#This Row],[Discount (%)]]</f>
        <v>36</v>
      </c>
      <c r="S2864">
        <f>Table1[[#This Row],[Profit]]</f>
        <v>1532.29</v>
      </c>
    </row>
    <row r="2865" spans="1:19" ht="13.8">
      <c r="A2865" s="1" t="s">
        <v>2820</v>
      </c>
      <c r="B2865" s="7">
        <v>47885</v>
      </c>
      <c r="C2865" s="2" t="s">
        <v>3941</v>
      </c>
      <c r="D2865" s="4" t="s">
        <v>92</v>
      </c>
      <c r="E2865" s="1">
        <v>114.7</v>
      </c>
      <c r="F2865" s="1">
        <v>6</v>
      </c>
      <c r="G2865" s="1">
        <v>47</v>
      </c>
      <c r="H2865" s="1">
        <v>565.39</v>
      </c>
      <c r="L2865" t="str">
        <f t="shared" si="44"/>
        <v>8bf44bc0</v>
      </c>
      <c r="M2865" s="7">
        <v>47885</v>
      </c>
      <c r="N2865" t="str">
        <f>PROPER(Table1[[#This Row],[Region]])</f>
        <v>North</v>
      </c>
      <c r="O2865" t="str">
        <f>PROPER(Table1[[#This Row],[Product Category]])</f>
        <v>Groceries</v>
      </c>
      <c r="P2865">
        <f>ROUND(Table1[[#This Row],[Sales Amount]],1)</f>
        <v>114.7</v>
      </c>
      <c r="Q2865">
        <f>Table1[[#This Row],[Quantity Sold]]</f>
        <v>6</v>
      </c>
      <c r="R2865">
        <f>Table1[[#This Row],[Discount (%)]]</f>
        <v>47</v>
      </c>
      <c r="S2865">
        <f>Table1[[#This Row],[Profit]]</f>
        <v>565.39</v>
      </c>
    </row>
    <row r="2866" spans="1:19" ht="13.8">
      <c r="A2866" s="1" t="s">
        <v>2821</v>
      </c>
      <c r="B2866" s="7">
        <v>47886</v>
      </c>
      <c r="C2866" s="2" t="s">
        <v>3942</v>
      </c>
      <c r="D2866" s="4" t="s">
        <v>1661</v>
      </c>
      <c r="E2866" s="1">
        <v>1328.93</v>
      </c>
      <c r="F2866" s="1">
        <v>48</v>
      </c>
      <c r="G2866" s="1">
        <v>8</v>
      </c>
      <c r="H2866" s="1">
        <v>1088.42</v>
      </c>
      <c r="L2866" t="str">
        <f t="shared" si="44"/>
        <v>9b25662e</v>
      </c>
      <c r="M2866" s="7">
        <v>47886</v>
      </c>
      <c r="N2866" t="str">
        <f>PROPER(Table1[[#This Row],[Region]])</f>
        <v>West</v>
      </c>
      <c r="O2866" t="str">
        <f>PROPER(Table1[[#This Row],[Product Category]])</f>
        <v>Furniture</v>
      </c>
      <c r="P2866">
        <f>ROUND(Table1[[#This Row],[Sales Amount]],1)</f>
        <v>1328.9</v>
      </c>
      <c r="Q2866">
        <f>Table1[[#This Row],[Quantity Sold]]</f>
        <v>48</v>
      </c>
      <c r="R2866">
        <f>Table1[[#This Row],[Discount (%)]]</f>
        <v>8</v>
      </c>
      <c r="S2866">
        <f>Table1[[#This Row],[Profit]]</f>
        <v>1088.42</v>
      </c>
    </row>
    <row r="2867" spans="1:19" ht="13.8">
      <c r="A2867" s="1" t="s">
        <v>2822</v>
      </c>
      <c r="B2867" s="7">
        <v>47887</v>
      </c>
      <c r="C2867" s="2" t="s">
        <v>3944</v>
      </c>
      <c r="D2867" s="4" t="s">
        <v>1489</v>
      </c>
      <c r="E2867" s="1">
        <v>3304.49</v>
      </c>
      <c r="F2867" s="1">
        <v>31</v>
      </c>
      <c r="G2867" s="1">
        <v>24</v>
      </c>
      <c r="H2867" s="1">
        <v>404.55</v>
      </c>
      <c r="L2867" t="str">
        <f t="shared" si="44"/>
        <v>e0f2aa93</v>
      </c>
      <c r="M2867" s="7">
        <v>47887</v>
      </c>
      <c r="N2867" t="str">
        <f>PROPER(Table1[[#This Row],[Region]])</f>
        <v>South</v>
      </c>
      <c r="O2867" t="str">
        <f>PROPER(Table1[[#This Row],[Product Category]])</f>
        <v>Clothing</v>
      </c>
      <c r="P2867">
        <f>ROUND(Table1[[#This Row],[Sales Amount]],1)</f>
        <v>3304.5</v>
      </c>
      <c r="Q2867">
        <f>Table1[[#This Row],[Quantity Sold]]</f>
        <v>31</v>
      </c>
      <c r="R2867">
        <f>Table1[[#This Row],[Discount (%)]]</f>
        <v>24</v>
      </c>
      <c r="S2867">
        <f>Table1[[#This Row],[Profit]]</f>
        <v>404.55</v>
      </c>
    </row>
    <row r="2868" spans="1:19" ht="13.8">
      <c r="A2868" s="1" t="s">
        <v>2823</v>
      </c>
      <c r="B2868" s="7">
        <v>47888</v>
      </c>
      <c r="C2868" s="2" t="s">
        <v>3942</v>
      </c>
      <c r="D2868" s="4" t="s">
        <v>92</v>
      </c>
      <c r="E2868" s="1">
        <v>1530.15</v>
      </c>
      <c r="F2868" s="1">
        <v>3</v>
      </c>
      <c r="G2868" s="1">
        <v>28</v>
      </c>
      <c r="H2868" s="1">
        <v>920.31</v>
      </c>
      <c r="L2868" t="str">
        <f t="shared" si="44"/>
        <v>369482a9</v>
      </c>
      <c r="M2868" s="7">
        <v>47888</v>
      </c>
      <c r="N2868" t="str">
        <f>PROPER(Table1[[#This Row],[Region]])</f>
        <v>West</v>
      </c>
      <c r="O2868" t="str">
        <f>PROPER(Table1[[#This Row],[Product Category]])</f>
        <v>Groceries</v>
      </c>
      <c r="P2868">
        <f>ROUND(Table1[[#This Row],[Sales Amount]],1)</f>
        <v>1530.2</v>
      </c>
      <c r="Q2868">
        <f>Table1[[#This Row],[Quantity Sold]]</f>
        <v>3</v>
      </c>
      <c r="R2868">
        <f>Table1[[#This Row],[Discount (%)]]</f>
        <v>28</v>
      </c>
      <c r="S2868">
        <f>Table1[[#This Row],[Profit]]</f>
        <v>920.31</v>
      </c>
    </row>
    <row r="2869" spans="1:19" ht="13.8">
      <c r="A2869" s="1" t="s">
        <v>2824</v>
      </c>
      <c r="B2869" s="7">
        <v>47889</v>
      </c>
      <c r="C2869" s="2" t="s">
        <v>3942</v>
      </c>
      <c r="D2869" s="4" t="s">
        <v>92</v>
      </c>
      <c r="E2869" s="1">
        <v>515.30999999999995</v>
      </c>
      <c r="F2869" s="1">
        <v>42</v>
      </c>
      <c r="G2869" s="1">
        <v>35</v>
      </c>
      <c r="H2869" s="1">
        <v>1696.32</v>
      </c>
      <c r="L2869" t="str">
        <f t="shared" si="44"/>
        <v>156cae1f</v>
      </c>
      <c r="M2869" s="7">
        <v>47889</v>
      </c>
      <c r="N2869" t="str">
        <f>PROPER(Table1[[#This Row],[Region]])</f>
        <v>West</v>
      </c>
      <c r="O2869" t="str">
        <f>PROPER(Table1[[#This Row],[Product Category]])</f>
        <v>Groceries</v>
      </c>
      <c r="P2869">
        <f>ROUND(Table1[[#This Row],[Sales Amount]],1)</f>
        <v>515.29999999999995</v>
      </c>
      <c r="Q2869">
        <f>Table1[[#This Row],[Quantity Sold]]</f>
        <v>42</v>
      </c>
      <c r="R2869">
        <f>Table1[[#This Row],[Discount (%)]]</f>
        <v>35</v>
      </c>
      <c r="S2869">
        <f>Table1[[#This Row],[Profit]]</f>
        <v>1696.32</v>
      </c>
    </row>
    <row r="2870" spans="1:19" ht="13.8">
      <c r="A2870" s="1" t="s">
        <v>2825</v>
      </c>
      <c r="B2870" s="7">
        <v>47890</v>
      </c>
      <c r="C2870" s="2" t="s">
        <v>3944</v>
      </c>
      <c r="D2870" s="4" t="s">
        <v>1489</v>
      </c>
      <c r="E2870" s="1">
        <v>3873.92</v>
      </c>
      <c r="F2870" s="1">
        <v>19</v>
      </c>
      <c r="G2870" s="1">
        <v>46</v>
      </c>
      <c r="H2870" s="1">
        <v>574.71</v>
      </c>
      <c r="L2870" t="str">
        <f t="shared" si="44"/>
        <v>62f26c32</v>
      </c>
      <c r="M2870" s="7">
        <v>47890</v>
      </c>
      <c r="N2870" t="str">
        <f>PROPER(Table1[[#This Row],[Region]])</f>
        <v>South</v>
      </c>
      <c r="O2870" t="str">
        <f>PROPER(Table1[[#This Row],[Product Category]])</f>
        <v>Clothing</v>
      </c>
      <c r="P2870">
        <f>ROUND(Table1[[#This Row],[Sales Amount]],1)</f>
        <v>3873.9</v>
      </c>
      <c r="Q2870">
        <f>Table1[[#This Row],[Quantity Sold]]</f>
        <v>19</v>
      </c>
      <c r="R2870">
        <f>Table1[[#This Row],[Discount (%)]]</f>
        <v>46</v>
      </c>
      <c r="S2870">
        <f>Table1[[#This Row],[Profit]]</f>
        <v>574.71</v>
      </c>
    </row>
    <row r="2871" spans="1:19" ht="13.8">
      <c r="A2871" s="1" t="s">
        <v>2826</v>
      </c>
      <c r="B2871" s="7">
        <v>47891</v>
      </c>
      <c r="C2871" s="4" t="s">
        <v>3943</v>
      </c>
      <c r="D2871" s="4" t="s">
        <v>1489</v>
      </c>
      <c r="E2871" s="1">
        <v>4394.46</v>
      </c>
      <c r="F2871" s="1">
        <v>18</v>
      </c>
      <c r="G2871" s="1">
        <v>2</v>
      </c>
      <c r="H2871" s="1">
        <v>44.55</v>
      </c>
      <c r="L2871" t="str">
        <f t="shared" si="44"/>
        <v>f24f7b33</v>
      </c>
      <c r="M2871" s="7">
        <v>47891</v>
      </c>
      <c r="N2871" t="str">
        <f>PROPER(Table1[[#This Row],[Region]])</f>
        <v>East</v>
      </c>
      <c r="O2871" t="str">
        <f>PROPER(Table1[[#This Row],[Product Category]])</f>
        <v>Clothing</v>
      </c>
      <c r="P2871">
        <f>ROUND(Table1[[#This Row],[Sales Amount]],1)</f>
        <v>4394.5</v>
      </c>
      <c r="Q2871">
        <f>Table1[[#This Row],[Quantity Sold]]</f>
        <v>18</v>
      </c>
      <c r="R2871">
        <f>Table1[[#This Row],[Discount (%)]]</f>
        <v>2</v>
      </c>
      <c r="S2871">
        <f>Table1[[#This Row],[Profit]]</f>
        <v>44.55</v>
      </c>
    </row>
    <row r="2872" spans="1:19" ht="13.8">
      <c r="A2872" s="1" t="s">
        <v>2827</v>
      </c>
      <c r="B2872" s="7">
        <v>47892</v>
      </c>
      <c r="C2872" s="2" t="s">
        <v>3944</v>
      </c>
      <c r="D2872" s="4" t="s">
        <v>1661</v>
      </c>
      <c r="E2872" s="1">
        <v>2996.9</v>
      </c>
      <c r="F2872" s="1">
        <v>45</v>
      </c>
      <c r="G2872" s="1">
        <v>22</v>
      </c>
      <c r="H2872" s="1">
        <v>840</v>
      </c>
      <c r="L2872" t="str">
        <f t="shared" si="44"/>
        <v>4c198b8d</v>
      </c>
      <c r="M2872" s="7">
        <v>47892</v>
      </c>
      <c r="N2872" t="str">
        <f>PROPER(Table1[[#This Row],[Region]])</f>
        <v>South</v>
      </c>
      <c r="O2872" t="str">
        <f>PROPER(Table1[[#This Row],[Product Category]])</f>
        <v>Furniture</v>
      </c>
      <c r="P2872">
        <f>ROUND(Table1[[#This Row],[Sales Amount]],1)</f>
        <v>2996.9</v>
      </c>
      <c r="Q2872">
        <f>Table1[[#This Row],[Quantity Sold]]</f>
        <v>45</v>
      </c>
      <c r="R2872">
        <f>Table1[[#This Row],[Discount (%)]]</f>
        <v>22</v>
      </c>
      <c r="S2872">
        <f>Table1[[#This Row],[Profit]]</f>
        <v>840</v>
      </c>
    </row>
    <row r="2873" spans="1:19" ht="13.8">
      <c r="A2873" s="1" t="s">
        <v>2828</v>
      </c>
      <c r="B2873" s="7">
        <v>47893</v>
      </c>
      <c r="C2873" s="2" t="s">
        <v>3944</v>
      </c>
      <c r="D2873" s="4" t="s">
        <v>1661</v>
      </c>
      <c r="E2873" s="1">
        <v>1152.3499999999999</v>
      </c>
      <c r="F2873" s="1">
        <v>8</v>
      </c>
      <c r="G2873" s="1">
        <v>30</v>
      </c>
      <c r="H2873" s="1">
        <v>810.92</v>
      </c>
      <c r="L2873" t="str">
        <f t="shared" si="44"/>
        <v>434be9d3</v>
      </c>
      <c r="M2873" s="7">
        <v>47893</v>
      </c>
      <c r="N2873" t="str">
        <f>PROPER(Table1[[#This Row],[Region]])</f>
        <v>South</v>
      </c>
      <c r="O2873" t="str">
        <f>PROPER(Table1[[#This Row],[Product Category]])</f>
        <v>Furniture</v>
      </c>
      <c r="P2873">
        <f>ROUND(Table1[[#This Row],[Sales Amount]],1)</f>
        <v>1152.4000000000001</v>
      </c>
      <c r="Q2873">
        <f>Table1[[#This Row],[Quantity Sold]]</f>
        <v>8</v>
      </c>
      <c r="R2873">
        <f>Table1[[#This Row],[Discount (%)]]</f>
        <v>30</v>
      </c>
      <c r="S2873">
        <f>Table1[[#This Row],[Profit]]</f>
        <v>810.92</v>
      </c>
    </row>
    <row r="2874" spans="1:19" ht="13.8">
      <c r="A2874" s="1">
        <v>66604071</v>
      </c>
      <c r="B2874" s="7">
        <v>47894</v>
      </c>
      <c r="C2874" s="2" t="s">
        <v>3942</v>
      </c>
      <c r="D2874" s="4" t="s">
        <v>92</v>
      </c>
      <c r="E2874" s="1">
        <v>1052.02</v>
      </c>
      <c r="F2874" s="1">
        <v>25</v>
      </c>
      <c r="G2874" s="1">
        <v>6</v>
      </c>
      <c r="H2874" s="1">
        <v>766.27</v>
      </c>
      <c r="L2874" t="str">
        <f t="shared" si="44"/>
        <v>66604071</v>
      </c>
      <c r="M2874" s="7">
        <v>47894</v>
      </c>
      <c r="N2874" t="str">
        <f>PROPER(Table1[[#This Row],[Region]])</f>
        <v>West</v>
      </c>
      <c r="O2874" t="str">
        <f>PROPER(Table1[[#This Row],[Product Category]])</f>
        <v>Groceries</v>
      </c>
      <c r="P2874">
        <f>ROUND(Table1[[#This Row],[Sales Amount]],1)</f>
        <v>1052</v>
      </c>
      <c r="Q2874">
        <f>Table1[[#This Row],[Quantity Sold]]</f>
        <v>25</v>
      </c>
      <c r="R2874">
        <f>Table1[[#This Row],[Discount (%)]]</f>
        <v>6</v>
      </c>
      <c r="S2874">
        <f>Table1[[#This Row],[Profit]]</f>
        <v>766.27</v>
      </c>
    </row>
    <row r="2875" spans="1:19" ht="13.8">
      <c r="A2875" s="1" t="s">
        <v>2829</v>
      </c>
      <c r="B2875" s="7">
        <v>47895</v>
      </c>
      <c r="C2875" s="2" t="s">
        <v>3944</v>
      </c>
      <c r="D2875" s="4" t="s">
        <v>1661</v>
      </c>
      <c r="E2875" s="1">
        <v>579.23</v>
      </c>
      <c r="F2875" s="1">
        <v>17</v>
      </c>
      <c r="G2875" s="1">
        <v>27</v>
      </c>
      <c r="H2875" s="1">
        <v>72.040000000000006</v>
      </c>
      <c r="L2875" t="str">
        <f t="shared" si="44"/>
        <v>8fdc91e5</v>
      </c>
      <c r="M2875" s="7">
        <v>47895</v>
      </c>
      <c r="N2875" t="str">
        <f>PROPER(Table1[[#This Row],[Region]])</f>
        <v>South</v>
      </c>
      <c r="O2875" t="str">
        <f>PROPER(Table1[[#This Row],[Product Category]])</f>
        <v>Furniture</v>
      </c>
      <c r="P2875">
        <f>ROUND(Table1[[#This Row],[Sales Amount]],1)</f>
        <v>579.20000000000005</v>
      </c>
      <c r="Q2875">
        <f>Table1[[#This Row],[Quantity Sold]]</f>
        <v>17</v>
      </c>
      <c r="R2875">
        <f>Table1[[#This Row],[Discount (%)]]</f>
        <v>27</v>
      </c>
      <c r="S2875">
        <f>Table1[[#This Row],[Profit]]</f>
        <v>72.040000000000006</v>
      </c>
    </row>
    <row r="2876" spans="1:19" ht="13.8">
      <c r="A2876" s="1" t="s">
        <v>2830</v>
      </c>
      <c r="B2876" s="7">
        <v>47896</v>
      </c>
      <c r="C2876" s="2" t="s">
        <v>3941</v>
      </c>
      <c r="D2876" s="4" t="s">
        <v>92</v>
      </c>
      <c r="E2876" s="1">
        <v>1784.79</v>
      </c>
      <c r="F2876" s="1">
        <v>1</v>
      </c>
      <c r="G2876" s="1">
        <v>10</v>
      </c>
      <c r="H2876" s="1">
        <v>165.61</v>
      </c>
      <c r="L2876" t="str">
        <f t="shared" si="44"/>
        <v>a3769077</v>
      </c>
      <c r="M2876" s="7">
        <v>47896</v>
      </c>
      <c r="N2876" t="str">
        <f>PROPER(Table1[[#This Row],[Region]])</f>
        <v>North</v>
      </c>
      <c r="O2876" t="str">
        <f>PROPER(Table1[[#This Row],[Product Category]])</f>
        <v>Groceries</v>
      </c>
      <c r="P2876">
        <f>ROUND(Table1[[#This Row],[Sales Amount]],1)</f>
        <v>1784.8</v>
      </c>
      <c r="Q2876">
        <f>Table1[[#This Row],[Quantity Sold]]</f>
        <v>1</v>
      </c>
      <c r="R2876">
        <f>Table1[[#This Row],[Discount (%)]]</f>
        <v>10</v>
      </c>
      <c r="S2876">
        <f>Table1[[#This Row],[Profit]]</f>
        <v>165.61</v>
      </c>
    </row>
    <row r="2877" spans="1:19" ht="13.8">
      <c r="A2877" s="1" t="s">
        <v>2831</v>
      </c>
      <c r="B2877" s="7">
        <v>47897</v>
      </c>
      <c r="C2877" s="2" t="s">
        <v>3941</v>
      </c>
      <c r="D2877" s="4" t="s">
        <v>3946</v>
      </c>
      <c r="E2877" s="1">
        <v>4679.54</v>
      </c>
      <c r="F2877" s="1">
        <v>7</v>
      </c>
      <c r="G2877" s="1">
        <v>44</v>
      </c>
      <c r="H2877" s="1">
        <v>339.39</v>
      </c>
      <c r="L2877" t="str">
        <f t="shared" si="44"/>
        <v>d04cc91b</v>
      </c>
      <c r="M2877" s="7">
        <v>47897</v>
      </c>
      <c r="N2877" t="str">
        <f>PROPER(Table1[[#This Row],[Region]])</f>
        <v>North</v>
      </c>
      <c r="O2877" t="str">
        <f>PROPER(Table1[[#This Row],[Product Category]])</f>
        <v>Electronics</v>
      </c>
      <c r="P2877">
        <f>ROUND(Table1[[#This Row],[Sales Amount]],1)</f>
        <v>4679.5</v>
      </c>
      <c r="Q2877">
        <f>Table1[[#This Row],[Quantity Sold]]</f>
        <v>7</v>
      </c>
      <c r="R2877">
        <f>Table1[[#This Row],[Discount (%)]]</f>
        <v>44</v>
      </c>
      <c r="S2877">
        <f>Table1[[#This Row],[Profit]]</f>
        <v>339.39</v>
      </c>
    </row>
    <row r="2878" spans="1:19" ht="13.8">
      <c r="A2878" s="1" t="s">
        <v>2832</v>
      </c>
      <c r="B2878" s="7">
        <v>47898</v>
      </c>
      <c r="C2878" s="2" t="s">
        <v>3941</v>
      </c>
      <c r="D2878" s="4" t="s">
        <v>1489</v>
      </c>
      <c r="E2878" s="1">
        <v>4205.62</v>
      </c>
      <c r="F2878" s="1">
        <v>43</v>
      </c>
      <c r="G2878" s="1">
        <v>17</v>
      </c>
      <c r="H2878" s="1">
        <v>950.34</v>
      </c>
      <c r="L2878" t="str">
        <f t="shared" si="44"/>
        <v>fac7758b</v>
      </c>
      <c r="M2878" s="7">
        <v>47898</v>
      </c>
      <c r="N2878" t="str">
        <f>PROPER(Table1[[#This Row],[Region]])</f>
        <v>North</v>
      </c>
      <c r="O2878" t="str">
        <f>PROPER(Table1[[#This Row],[Product Category]])</f>
        <v>Clothing</v>
      </c>
      <c r="P2878">
        <f>ROUND(Table1[[#This Row],[Sales Amount]],1)</f>
        <v>4205.6000000000004</v>
      </c>
      <c r="Q2878">
        <f>Table1[[#This Row],[Quantity Sold]]</f>
        <v>43</v>
      </c>
      <c r="R2878">
        <f>Table1[[#This Row],[Discount (%)]]</f>
        <v>17</v>
      </c>
      <c r="S2878">
        <f>Table1[[#This Row],[Profit]]</f>
        <v>950.34</v>
      </c>
    </row>
    <row r="2879" spans="1:19" ht="13.8">
      <c r="A2879" s="1" t="s">
        <v>2833</v>
      </c>
      <c r="B2879" s="7">
        <v>47899</v>
      </c>
      <c r="C2879" s="4" t="s">
        <v>3943</v>
      </c>
      <c r="D2879" s="4" t="s">
        <v>92</v>
      </c>
      <c r="E2879" s="1">
        <v>2185.31</v>
      </c>
      <c r="F2879" s="1">
        <v>18</v>
      </c>
      <c r="G2879" s="1">
        <v>31</v>
      </c>
      <c r="H2879" s="1">
        <v>1764.55</v>
      </c>
      <c r="L2879" t="str">
        <f t="shared" si="44"/>
        <v>c1d7e8e0</v>
      </c>
      <c r="M2879" s="7">
        <v>47899</v>
      </c>
      <c r="N2879" t="str">
        <f>PROPER(Table1[[#This Row],[Region]])</f>
        <v>East</v>
      </c>
      <c r="O2879" t="str">
        <f>PROPER(Table1[[#This Row],[Product Category]])</f>
        <v>Groceries</v>
      </c>
      <c r="P2879">
        <f>ROUND(Table1[[#This Row],[Sales Amount]],1)</f>
        <v>2185.3000000000002</v>
      </c>
      <c r="Q2879">
        <f>Table1[[#This Row],[Quantity Sold]]</f>
        <v>18</v>
      </c>
      <c r="R2879">
        <f>Table1[[#This Row],[Discount (%)]]</f>
        <v>31</v>
      </c>
      <c r="S2879">
        <f>Table1[[#This Row],[Profit]]</f>
        <v>1764.55</v>
      </c>
    </row>
    <row r="2880" spans="1:19" ht="13.8">
      <c r="A2880" s="1" t="s">
        <v>2834</v>
      </c>
      <c r="B2880" s="7">
        <v>47900</v>
      </c>
      <c r="C2880" s="2" t="s">
        <v>3941</v>
      </c>
      <c r="D2880" s="4" t="s">
        <v>92</v>
      </c>
      <c r="E2880" s="1">
        <v>2984.95</v>
      </c>
      <c r="F2880" s="1">
        <v>41</v>
      </c>
      <c r="G2880" s="1">
        <v>4</v>
      </c>
      <c r="H2880" s="1">
        <v>186.24</v>
      </c>
      <c r="L2880" t="str">
        <f t="shared" si="44"/>
        <v>33cbbe75</v>
      </c>
      <c r="M2880" s="7">
        <v>47900</v>
      </c>
      <c r="N2880" t="str">
        <f>PROPER(Table1[[#This Row],[Region]])</f>
        <v>North</v>
      </c>
      <c r="O2880" t="str">
        <f>PROPER(Table1[[#This Row],[Product Category]])</f>
        <v>Groceries</v>
      </c>
      <c r="P2880">
        <f>ROUND(Table1[[#This Row],[Sales Amount]],1)</f>
        <v>2985</v>
      </c>
      <c r="Q2880">
        <f>Table1[[#This Row],[Quantity Sold]]</f>
        <v>41</v>
      </c>
      <c r="R2880">
        <f>Table1[[#This Row],[Discount (%)]]</f>
        <v>4</v>
      </c>
      <c r="S2880">
        <f>Table1[[#This Row],[Profit]]</f>
        <v>186.24</v>
      </c>
    </row>
    <row r="2881" spans="1:19" ht="13.8">
      <c r="A2881" s="1" t="s">
        <v>2835</v>
      </c>
      <c r="B2881" s="7">
        <v>47901</v>
      </c>
      <c r="C2881" s="2" t="s">
        <v>3942</v>
      </c>
      <c r="D2881" s="4" t="s">
        <v>1489</v>
      </c>
      <c r="E2881" s="1">
        <v>2107.39</v>
      </c>
      <c r="F2881" s="1">
        <v>11</v>
      </c>
      <c r="G2881" s="1">
        <v>24</v>
      </c>
      <c r="H2881" s="1">
        <v>30.22</v>
      </c>
      <c r="L2881" t="str">
        <f t="shared" si="44"/>
        <v>9e0472c9</v>
      </c>
      <c r="M2881" s="7">
        <v>47901</v>
      </c>
      <c r="N2881" t="str">
        <f>PROPER(Table1[[#This Row],[Region]])</f>
        <v>West</v>
      </c>
      <c r="O2881" t="str">
        <f>PROPER(Table1[[#This Row],[Product Category]])</f>
        <v>Clothing</v>
      </c>
      <c r="P2881">
        <f>ROUND(Table1[[#This Row],[Sales Amount]],1)</f>
        <v>2107.4</v>
      </c>
      <c r="Q2881">
        <f>Table1[[#This Row],[Quantity Sold]]</f>
        <v>11</v>
      </c>
      <c r="R2881">
        <f>Table1[[#This Row],[Discount (%)]]</f>
        <v>24</v>
      </c>
      <c r="S2881">
        <f>Table1[[#This Row],[Profit]]</f>
        <v>30.22</v>
      </c>
    </row>
    <row r="2882" spans="1:19" ht="13.8">
      <c r="A2882" s="1" t="s">
        <v>2836</v>
      </c>
      <c r="B2882" s="7">
        <v>47902</v>
      </c>
      <c r="C2882" s="2" t="s">
        <v>3941</v>
      </c>
      <c r="D2882" s="4" t="s">
        <v>1489</v>
      </c>
      <c r="E2882" s="1">
        <v>1119.79</v>
      </c>
      <c r="F2882" s="1">
        <v>40</v>
      </c>
      <c r="G2882" s="1">
        <v>35</v>
      </c>
      <c r="H2882" s="1">
        <v>858.75</v>
      </c>
      <c r="L2882" t="str">
        <f t="shared" ref="L2882:L2945" si="45">TRIM(A2882)</f>
        <v>862148c7</v>
      </c>
      <c r="M2882" s="7">
        <v>47902</v>
      </c>
      <c r="N2882" t="str">
        <f>PROPER(Table1[[#This Row],[Region]])</f>
        <v>North</v>
      </c>
      <c r="O2882" t="str">
        <f>PROPER(Table1[[#This Row],[Product Category]])</f>
        <v>Clothing</v>
      </c>
      <c r="P2882">
        <f>ROUND(Table1[[#This Row],[Sales Amount]],1)</f>
        <v>1119.8</v>
      </c>
      <c r="Q2882">
        <f>Table1[[#This Row],[Quantity Sold]]</f>
        <v>40</v>
      </c>
      <c r="R2882">
        <f>Table1[[#This Row],[Discount (%)]]</f>
        <v>35</v>
      </c>
      <c r="S2882">
        <f>Table1[[#This Row],[Profit]]</f>
        <v>858.75</v>
      </c>
    </row>
    <row r="2883" spans="1:19" ht="13.8">
      <c r="A2883" s="1" t="s">
        <v>2837</v>
      </c>
      <c r="B2883" s="7">
        <v>47903</v>
      </c>
      <c r="C2883" s="2" t="s">
        <v>3944</v>
      </c>
      <c r="D2883" s="4" t="s">
        <v>92</v>
      </c>
      <c r="E2883" s="1">
        <v>1727.88</v>
      </c>
      <c r="F2883" s="1">
        <v>5</v>
      </c>
      <c r="G2883" s="1">
        <v>1</v>
      </c>
      <c r="H2883" s="1">
        <v>1187.82</v>
      </c>
      <c r="L2883" t="str">
        <f t="shared" si="45"/>
        <v>32381be7</v>
      </c>
      <c r="M2883" s="7">
        <v>47903</v>
      </c>
      <c r="N2883" t="str">
        <f>PROPER(Table1[[#This Row],[Region]])</f>
        <v>South</v>
      </c>
      <c r="O2883" t="str">
        <f>PROPER(Table1[[#This Row],[Product Category]])</f>
        <v>Groceries</v>
      </c>
      <c r="P2883">
        <f>ROUND(Table1[[#This Row],[Sales Amount]],1)</f>
        <v>1727.9</v>
      </c>
      <c r="Q2883">
        <f>Table1[[#This Row],[Quantity Sold]]</f>
        <v>5</v>
      </c>
      <c r="R2883">
        <f>Table1[[#This Row],[Discount (%)]]</f>
        <v>1</v>
      </c>
      <c r="S2883">
        <f>Table1[[#This Row],[Profit]]</f>
        <v>1187.82</v>
      </c>
    </row>
    <row r="2884" spans="1:19" ht="13.8">
      <c r="A2884" s="1" t="s">
        <v>2838</v>
      </c>
      <c r="B2884" s="7">
        <v>47904</v>
      </c>
      <c r="C2884" s="2" t="s">
        <v>3942</v>
      </c>
      <c r="D2884" s="4" t="s">
        <v>1489</v>
      </c>
      <c r="E2884" s="1">
        <v>3835.37</v>
      </c>
      <c r="F2884" s="1">
        <v>43</v>
      </c>
      <c r="G2884" s="1">
        <v>42</v>
      </c>
      <c r="H2884" s="1">
        <v>1778.07</v>
      </c>
      <c r="L2884" t="str">
        <f t="shared" si="45"/>
        <v>2913f2a7</v>
      </c>
      <c r="M2884" s="7">
        <v>47904</v>
      </c>
      <c r="N2884" t="str">
        <f>PROPER(Table1[[#This Row],[Region]])</f>
        <v>West</v>
      </c>
      <c r="O2884" t="str">
        <f>PROPER(Table1[[#This Row],[Product Category]])</f>
        <v>Clothing</v>
      </c>
      <c r="P2884">
        <f>ROUND(Table1[[#This Row],[Sales Amount]],1)</f>
        <v>3835.4</v>
      </c>
      <c r="Q2884">
        <f>Table1[[#This Row],[Quantity Sold]]</f>
        <v>43</v>
      </c>
      <c r="R2884">
        <f>Table1[[#This Row],[Discount (%)]]</f>
        <v>42</v>
      </c>
      <c r="S2884">
        <f>Table1[[#This Row],[Profit]]</f>
        <v>1778.07</v>
      </c>
    </row>
    <row r="2885" spans="1:19" ht="13.8">
      <c r="A2885" s="1" t="s">
        <v>2839</v>
      </c>
      <c r="B2885" s="7">
        <v>47905</v>
      </c>
      <c r="C2885" s="2" t="s">
        <v>3941</v>
      </c>
      <c r="D2885" s="4" t="s">
        <v>1489</v>
      </c>
      <c r="E2885" s="1">
        <v>696.6</v>
      </c>
      <c r="F2885" s="1">
        <v>43</v>
      </c>
      <c r="G2885" s="1">
        <v>37</v>
      </c>
      <c r="H2885" s="1">
        <v>877.57</v>
      </c>
      <c r="L2885" t="str">
        <f t="shared" si="45"/>
        <v>44a3b47c</v>
      </c>
      <c r="M2885" s="7">
        <v>47905</v>
      </c>
      <c r="N2885" t="str">
        <f>PROPER(Table1[[#This Row],[Region]])</f>
        <v>North</v>
      </c>
      <c r="O2885" t="str">
        <f>PROPER(Table1[[#This Row],[Product Category]])</f>
        <v>Clothing</v>
      </c>
      <c r="P2885">
        <f>ROUND(Table1[[#This Row],[Sales Amount]],1)</f>
        <v>696.6</v>
      </c>
      <c r="Q2885">
        <f>Table1[[#This Row],[Quantity Sold]]</f>
        <v>43</v>
      </c>
      <c r="R2885">
        <f>Table1[[#This Row],[Discount (%)]]</f>
        <v>37</v>
      </c>
      <c r="S2885">
        <f>Table1[[#This Row],[Profit]]</f>
        <v>877.57</v>
      </c>
    </row>
    <row r="2886" spans="1:19" ht="13.8">
      <c r="A2886" s="1" t="s">
        <v>2840</v>
      </c>
      <c r="B2886" s="7">
        <v>47906</v>
      </c>
      <c r="C2886" s="2" t="s">
        <v>3941</v>
      </c>
      <c r="D2886" s="4" t="s">
        <v>92</v>
      </c>
      <c r="E2886" s="1">
        <v>91.63</v>
      </c>
      <c r="F2886" s="1">
        <v>23</v>
      </c>
      <c r="G2886" s="1">
        <v>23</v>
      </c>
      <c r="H2886" s="1">
        <v>1995.26</v>
      </c>
      <c r="L2886" t="str">
        <f t="shared" si="45"/>
        <v>7a5c4539</v>
      </c>
      <c r="M2886" s="7">
        <v>47906</v>
      </c>
      <c r="N2886" t="str">
        <f>PROPER(Table1[[#This Row],[Region]])</f>
        <v>North</v>
      </c>
      <c r="O2886" t="str">
        <f>PROPER(Table1[[#This Row],[Product Category]])</f>
        <v>Groceries</v>
      </c>
      <c r="P2886">
        <f>ROUND(Table1[[#This Row],[Sales Amount]],1)</f>
        <v>91.6</v>
      </c>
      <c r="Q2886">
        <f>Table1[[#This Row],[Quantity Sold]]</f>
        <v>23</v>
      </c>
      <c r="R2886">
        <f>Table1[[#This Row],[Discount (%)]]</f>
        <v>23</v>
      </c>
      <c r="S2886">
        <f>Table1[[#This Row],[Profit]]</f>
        <v>1995.26</v>
      </c>
    </row>
    <row r="2887" spans="1:19" ht="13.8">
      <c r="A2887" s="1" t="s">
        <v>2841</v>
      </c>
      <c r="B2887" s="7">
        <v>47907</v>
      </c>
      <c r="C2887" s="2" t="s">
        <v>3941</v>
      </c>
      <c r="D2887" s="4" t="s">
        <v>3945</v>
      </c>
      <c r="E2887" s="1">
        <v>4944.8</v>
      </c>
      <c r="F2887" s="1">
        <v>48</v>
      </c>
      <c r="G2887" s="1">
        <v>0</v>
      </c>
      <c r="H2887" s="1">
        <v>307.87</v>
      </c>
      <c r="L2887" t="str">
        <f t="shared" si="45"/>
        <v>632f135b</v>
      </c>
      <c r="M2887" s="7">
        <v>47907</v>
      </c>
      <c r="N2887" t="str">
        <f>PROPER(Table1[[#This Row],[Region]])</f>
        <v>North</v>
      </c>
      <c r="O2887" t="str">
        <f>PROPER(Table1[[#This Row],[Product Category]])</f>
        <v>Sports</v>
      </c>
      <c r="P2887">
        <f>ROUND(Table1[[#This Row],[Sales Amount]],1)</f>
        <v>4944.8</v>
      </c>
      <c r="Q2887">
        <f>Table1[[#This Row],[Quantity Sold]]</f>
        <v>48</v>
      </c>
      <c r="R2887">
        <f>Table1[[#This Row],[Discount (%)]]</f>
        <v>0</v>
      </c>
      <c r="S2887">
        <f>Table1[[#This Row],[Profit]]</f>
        <v>307.87</v>
      </c>
    </row>
    <row r="2888" spans="1:19" ht="13.8">
      <c r="A2888" s="1" t="s">
        <v>2842</v>
      </c>
      <c r="B2888" s="7">
        <v>47908</v>
      </c>
      <c r="C2888" s="2" t="s">
        <v>3944</v>
      </c>
      <c r="D2888" s="4" t="s">
        <v>1489</v>
      </c>
      <c r="E2888" s="1">
        <v>4323.29</v>
      </c>
      <c r="F2888" s="1">
        <v>14</v>
      </c>
      <c r="G2888" s="1">
        <v>41</v>
      </c>
      <c r="H2888" s="1">
        <v>953.8</v>
      </c>
      <c r="L2888" t="str">
        <f t="shared" si="45"/>
        <v>fd750e48</v>
      </c>
      <c r="M2888" s="7">
        <v>47908</v>
      </c>
      <c r="N2888" t="str">
        <f>PROPER(Table1[[#This Row],[Region]])</f>
        <v>South</v>
      </c>
      <c r="O2888" t="str">
        <f>PROPER(Table1[[#This Row],[Product Category]])</f>
        <v>Clothing</v>
      </c>
      <c r="P2888">
        <f>ROUND(Table1[[#This Row],[Sales Amount]],1)</f>
        <v>4323.3</v>
      </c>
      <c r="Q2888">
        <f>Table1[[#This Row],[Quantity Sold]]</f>
        <v>14</v>
      </c>
      <c r="R2888">
        <f>Table1[[#This Row],[Discount (%)]]</f>
        <v>41</v>
      </c>
      <c r="S2888">
        <f>Table1[[#This Row],[Profit]]</f>
        <v>953.8</v>
      </c>
    </row>
    <row r="2889" spans="1:19" ht="13.8">
      <c r="A2889" s="1" t="s">
        <v>2843</v>
      </c>
      <c r="B2889" s="7">
        <v>47909</v>
      </c>
      <c r="C2889" s="4" t="s">
        <v>3943</v>
      </c>
      <c r="D2889" s="4" t="s">
        <v>92</v>
      </c>
      <c r="E2889" s="1">
        <v>1225.48</v>
      </c>
      <c r="F2889" s="1">
        <v>49</v>
      </c>
      <c r="G2889" s="1">
        <v>17</v>
      </c>
      <c r="H2889" s="1">
        <v>98.08</v>
      </c>
      <c r="L2889" t="str">
        <f t="shared" si="45"/>
        <v>edb73827</v>
      </c>
      <c r="M2889" s="7">
        <v>47909</v>
      </c>
      <c r="N2889" t="str">
        <f>PROPER(Table1[[#This Row],[Region]])</f>
        <v>East</v>
      </c>
      <c r="O2889" t="str">
        <f>PROPER(Table1[[#This Row],[Product Category]])</f>
        <v>Groceries</v>
      </c>
      <c r="P2889">
        <f>ROUND(Table1[[#This Row],[Sales Amount]],1)</f>
        <v>1225.5</v>
      </c>
      <c r="Q2889">
        <f>Table1[[#This Row],[Quantity Sold]]</f>
        <v>49</v>
      </c>
      <c r="R2889">
        <f>Table1[[#This Row],[Discount (%)]]</f>
        <v>17</v>
      </c>
      <c r="S2889">
        <f>Table1[[#This Row],[Profit]]</f>
        <v>98.08</v>
      </c>
    </row>
    <row r="2890" spans="1:19" ht="13.8">
      <c r="A2890" s="1" t="s">
        <v>2844</v>
      </c>
      <c r="B2890" s="7">
        <v>47910</v>
      </c>
      <c r="C2890" s="2" t="s">
        <v>3944</v>
      </c>
      <c r="D2890" s="4" t="s">
        <v>3945</v>
      </c>
      <c r="E2890" s="1">
        <v>911.47</v>
      </c>
      <c r="F2890" s="1">
        <v>21</v>
      </c>
      <c r="G2890" s="1">
        <v>13</v>
      </c>
      <c r="H2890" s="1">
        <v>1265.75</v>
      </c>
      <c r="L2890" t="str">
        <f t="shared" si="45"/>
        <v>e1b61a0c</v>
      </c>
      <c r="M2890" s="7">
        <v>47910</v>
      </c>
      <c r="N2890" t="str">
        <f>PROPER(Table1[[#This Row],[Region]])</f>
        <v>South</v>
      </c>
      <c r="O2890" t="str">
        <f>PROPER(Table1[[#This Row],[Product Category]])</f>
        <v>Sports</v>
      </c>
      <c r="P2890">
        <f>ROUND(Table1[[#This Row],[Sales Amount]],1)</f>
        <v>911.5</v>
      </c>
      <c r="Q2890">
        <f>Table1[[#This Row],[Quantity Sold]]</f>
        <v>21</v>
      </c>
      <c r="R2890">
        <f>Table1[[#This Row],[Discount (%)]]</f>
        <v>13</v>
      </c>
      <c r="S2890">
        <f>Table1[[#This Row],[Profit]]</f>
        <v>1265.75</v>
      </c>
    </row>
    <row r="2891" spans="1:19" ht="13.8">
      <c r="A2891" s="1" t="s">
        <v>2845</v>
      </c>
      <c r="B2891" s="7">
        <v>47911</v>
      </c>
      <c r="C2891" s="2" t="s">
        <v>3944</v>
      </c>
      <c r="D2891" s="4" t="s">
        <v>92</v>
      </c>
      <c r="E2891" s="1">
        <v>1769.43</v>
      </c>
      <c r="F2891" s="1">
        <v>2</v>
      </c>
      <c r="G2891" s="1">
        <v>33</v>
      </c>
      <c r="H2891" s="1">
        <v>801.99</v>
      </c>
      <c r="L2891" t="str">
        <f t="shared" si="45"/>
        <v>0879235c</v>
      </c>
      <c r="M2891" s="7">
        <v>47911</v>
      </c>
      <c r="N2891" t="str">
        <f>PROPER(Table1[[#This Row],[Region]])</f>
        <v>South</v>
      </c>
      <c r="O2891" t="str">
        <f>PROPER(Table1[[#This Row],[Product Category]])</f>
        <v>Groceries</v>
      </c>
      <c r="P2891">
        <f>ROUND(Table1[[#This Row],[Sales Amount]],1)</f>
        <v>1769.4</v>
      </c>
      <c r="Q2891">
        <f>Table1[[#This Row],[Quantity Sold]]</f>
        <v>2</v>
      </c>
      <c r="R2891">
        <f>Table1[[#This Row],[Discount (%)]]</f>
        <v>33</v>
      </c>
      <c r="S2891">
        <f>Table1[[#This Row],[Profit]]</f>
        <v>801.99</v>
      </c>
    </row>
    <row r="2892" spans="1:19" ht="13.8">
      <c r="A2892" s="1" t="s">
        <v>2846</v>
      </c>
      <c r="B2892" s="7">
        <v>47912</v>
      </c>
      <c r="C2892" s="2" t="s">
        <v>3944</v>
      </c>
      <c r="D2892" s="4" t="s">
        <v>1489</v>
      </c>
      <c r="E2892" s="1">
        <v>1287.57</v>
      </c>
      <c r="F2892" s="1">
        <v>31</v>
      </c>
      <c r="G2892" s="1">
        <v>42</v>
      </c>
      <c r="H2892" s="1">
        <v>1655.17</v>
      </c>
      <c r="L2892" t="str">
        <f t="shared" si="45"/>
        <v>eaf1dc55</v>
      </c>
      <c r="M2892" s="7">
        <v>47912</v>
      </c>
      <c r="N2892" t="str">
        <f>PROPER(Table1[[#This Row],[Region]])</f>
        <v>South</v>
      </c>
      <c r="O2892" t="str">
        <f>PROPER(Table1[[#This Row],[Product Category]])</f>
        <v>Clothing</v>
      </c>
      <c r="P2892">
        <f>ROUND(Table1[[#This Row],[Sales Amount]],1)</f>
        <v>1287.5999999999999</v>
      </c>
      <c r="Q2892">
        <f>Table1[[#This Row],[Quantity Sold]]</f>
        <v>31</v>
      </c>
      <c r="R2892">
        <f>Table1[[#This Row],[Discount (%)]]</f>
        <v>42</v>
      </c>
      <c r="S2892">
        <f>Table1[[#This Row],[Profit]]</f>
        <v>1655.17</v>
      </c>
    </row>
    <row r="2893" spans="1:19" ht="13.8">
      <c r="A2893" s="1" t="s">
        <v>2847</v>
      </c>
      <c r="B2893" s="7">
        <v>47913</v>
      </c>
      <c r="C2893" s="2" t="s">
        <v>3944</v>
      </c>
      <c r="D2893" s="4" t="s">
        <v>3945</v>
      </c>
      <c r="E2893" s="1">
        <v>458.48</v>
      </c>
      <c r="F2893" s="1">
        <v>28</v>
      </c>
      <c r="G2893" s="1">
        <v>41</v>
      </c>
      <c r="H2893" s="1">
        <v>1947.79</v>
      </c>
      <c r="L2893" t="str">
        <f t="shared" si="45"/>
        <v>360c381d</v>
      </c>
      <c r="M2893" s="7">
        <v>47913</v>
      </c>
      <c r="N2893" t="str">
        <f>PROPER(Table1[[#This Row],[Region]])</f>
        <v>South</v>
      </c>
      <c r="O2893" t="str">
        <f>PROPER(Table1[[#This Row],[Product Category]])</f>
        <v>Sports</v>
      </c>
      <c r="P2893">
        <f>ROUND(Table1[[#This Row],[Sales Amount]],1)</f>
        <v>458.5</v>
      </c>
      <c r="Q2893">
        <f>Table1[[#This Row],[Quantity Sold]]</f>
        <v>28</v>
      </c>
      <c r="R2893">
        <f>Table1[[#This Row],[Discount (%)]]</f>
        <v>41</v>
      </c>
      <c r="S2893">
        <f>Table1[[#This Row],[Profit]]</f>
        <v>1947.79</v>
      </c>
    </row>
    <row r="2894" spans="1:19" ht="13.8">
      <c r="A2894" s="1" t="s">
        <v>2848</v>
      </c>
      <c r="B2894" s="7">
        <v>47914</v>
      </c>
      <c r="C2894" s="2" t="s">
        <v>3944</v>
      </c>
      <c r="D2894" s="4" t="s">
        <v>1489</v>
      </c>
      <c r="E2894" s="1">
        <v>2348.41</v>
      </c>
      <c r="F2894" s="1">
        <v>33</v>
      </c>
      <c r="G2894" s="1">
        <v>0</v>
      </c>
      <c r="H2894" s="1">
        <v>1619.77</v>
      </c>
      <c r="L2894" t="str">
        <f t="shared" si="45"/>
        <v>248f3ac2</v>
      </c>
      <c r="M2894" s="7">
        <v>47914</v>
      </c>
      <c r="N2894" t="str">
        <f>PROPER(Table1[[#This Row],[Region]])</f>
        <v>South</v>
      </c>
      <c r="O2894" t="str">
        <f>PROPER(Table1[[#This Row],[Product Category]])</f>
        <v>Clothing</v>
      </c>
      <c r="P2894">
        <f>ROUND(Table1[[#This Row],[Sales Amount]],1)</f>
        <v>2348.4</v>
      </c>
      <c r="Q2894">
        <f>Table1[[#This Row],[Quantity Sold]]</f>
        <v>33</v>
      </c>
      <c r="R2894">
        <f>Table1[[#This Row],[Discount (%)]]</f>
        <v>0</v>
      </c>
      <c r="S2894">
        <f>Table1[[#This Row],[Profit]]</f>
        <v>1619.77</v>
      </c>
    </row>
    <row r="2895" spans="1:19" ht="13.8">
      <c r="A2895" s="1" t="s">
        <v>2849</v>
      </c>
      <c r="B2895" s="7">
        <v>47915</v>
      </c>
      <c r="C2895" s="2" t="s">
        <v>3941</v>
      </c>
      <c r="D2895" s="4" t="s">
        <v>3946</v>
      </c>
      <c r="E2895" s="1">
        <v>3927.72</v>
      </c>
      <c r="F2895" s="1">
        <v>12</v>
      </c>
      <c r="G2895" s="1">
        <v>8</v>
      </c>
      <c r="H2895" s="1">
        <v>1792</v>
      </c>
      <c r="L2895" t="str">
        <f t="shared" si="45"/>
        <v>38a68ec9</v>
      </c>
      <c r="M2895" s="7">
        <v>47915</v>
      </c>
      <c r="N2895" t="str">
        <f>PROPER(Table1[[#This Row],[Region]])</f>
        <v>North</v>
      </c>
      <c r="O2895" t="str">
        <f>PROPER(Table1[[#This Row],[Product Category]])</f>
        <v>Electronics</v>
      </c>
      <c r="P2895">
        <f>ROUND(Table1[[#This Row],[Sales Amount]],1)</f>
        <v>3927.7</v>
      </c>
      <c r="Q2895">
        <f>Table1[[#This Row],[Quantity Sold]]</f>
        <v>12</v>
      </c>
      <c r="R2895">
        <f>Table1[[#This Row],[Discount (%)]]</f>
        <v>8</v>
      </c>
      <c r="S2895">
        <f>Table1[[#This Row],[Profit]]</f>
        <v>1792</v>
      </c>
    </row>
    <row r="2896" spans="1:19" ht="13.8">
      <c r="A2896" s="1" t="s">
        <v>2850</v>
      </c>
      <c r="B2896" s="7">
        <v>47916</v>
      </c>
      <c r="C2896" s="2" t="s">
        <v>3944</v>
      </c>
      <c r="D2896" s="4" t="s">
        <v>1489</v>
      </c>
      <c r="E2896" s="1">
        <v>804.25</v>
      </c>
      <c r="F2896" s="1">
        <v>9</v>
      </c>
      <c r="G2896" s="1">
        <v>9</v>
      </c>
      <c r="H2896" s="1">
        <v>107.36</v>
      </c>
      <c r="L2896" t="str">
        <f t="shared" si="45"/>
        <v>da864537</v>
      </c>
      <c r="M2896" s="7">
        <v>47916</v>
      </c>
      <c r="N2896" t="str">
        <f>PROPER(Table1[[#This Row],[Region]])</f>
        <v>South</v>
      </c>
      <c r="O2896" t="str">
        <f>PROPER(Table1[[#This Row],[Product Category]])</f>
        <v>Clothing</v>
      </c>
      <c r="P2896">
        <f>ROUND(Table1[[#This Row],[Sales Amount]],1)</f>
        <v>804.3</v>
      </c>
      <c r="Q2896">
        <f>Table1[[#This Row],[Quantity Sold]]</f>
        <v>9</v>
      </c>
      <c r="R2896">
        <f>Table1[[#This Row],[Discount (%)]]</f>
        <v>9</v>
      </c>
      <c r="S2896">
        <f>Table1[[#This Row],[Profit]]</f>
        <v>107.36</v>
      </c>
    </row>
    <row r="2897" spans="1:19" ht="13.8">
      <c r="A2897" s="1" t="s">
        <v>2851</v>
      </c>
      <c r="B2897" s="7">
        <v>47917</v>
      </c>
      <c r="C2897" s="2" t="s">
        <v>3944</v>
      </c>
      <c r="D2897" s="4" t="s">
        <v>3946</v>
      </c>
      <c r="E2897" s="1">
        <v>4517.66</v>
      </c>
      <c r="F2897" s="1">
        <v>4</v>
      </c>
      <c r="G2897" s="1">
        <v>33</v>
      </c>
      <c r="H2897" s="1">
        <v>1474.65</v>
      </c>
      <c r="L2897" t="str">
        <f t="shared" si="45"/>
        <v>970e8394</v>
      </c>
      <c r="M2897" s="7">
        <v>47917</v>
      </c>
      <c r="N2897" t="str">
        <f>PROPER(Table1[[#This Row],[Region]])</f>
        <v>South</v>
      </c>
      <c r="O2897" t="str">
        <f>PROPER(Table1[[#This Row],[Product Category]])</f>
        <v>Electronics</v>
      </c>
      <c r="P2897">
        <f>ROUND(Table1[[#This Row],[Sales Amount]],1)</f>
        <v>4517.7</v>
      </c>
      <c r="Q2897">
        <f>Table1[[#This Row],[Quantity Sold]]</f>
        <v>4</v>
      </c>
      <c r="R2897">
        <f>Table1[[#This Row],[Discount (%)]]</f>
        <v>33</v>
      </c>
      <c r="S2897">
        <f>Table1[[#This Row],[Profit]]</f>
        <v>1474.65</v>
      </c>
    </row>
    <row r="2898" spans="1:19" ht="13.8">
      <c r="A2898" s="1" t="s">
        <v>2852</v>
      </c>
      <c r="B2898" s="7">
        <v>47918</v>
      </c>
      <c r="C2898" s="2" t="s">
        <v>3944</v>
      </c>
      <c r="D2898" s="4" t="s">
        <v>92</v>
      </c>
      <c r="E2898" s="1">
        <v>449.04</v>
      </c>
      <c r="F2898" s="1">
        <v>10</v>
      </c>
      <c r="G2898" s="1">
        <v>12</v>
      </c>
      <c r="H2898" s="1">
        <v>272.92</v>
      </c>
      <c r="L2898" t="str">
        <f t="shared" si="45"/>
        <v>80cdd8e2</v>
      </c>
      <c r="M2898" s="7">
        <v>47918</v>
      </c>
      <c r="N2898" t="str">
        <f>PROPER(Table1[[#This Row],[Region]])</f>
        <v>South</v>
      </c>
      <c r="O2898" t="str">
        <f>PROPER(Table1[[#This Row],[Product Category]])</f>
        <v>Groceries</v>
      </c>
      <c r="P2898">
        <f>ROUND(Table1[[#This Row],[Sales Amount]],1)</f>
        <v>449</v>
      </c>
      <c r="Q2898">
        <f>Table1[[#This Row],[Quantity Sold]]</f>
        <v>10</v>
      </c>
      <c r="R2898">
        <f>Table1[[#This Row],[Discount (%)]]</f>
        <v>12</v>
      </c>
      <c r="S2898">
        <f>Table1[[#This Row],[Profit]]</f>
        <v>272.92</v>
      </c>
    </row>
    <row r="2899" spans="1:19" ht="13.8">
      <c r="A2899" s="1" t="s">
        <v>2853</v>
      </c>
      <c r="B2899" s="7">
        <v>47919</v>
      </c>
      <c r="C2899" s="2" t="s">
        <v>3942</v>
      </c>
      <c r="D2899" s="4" t="s">
        <v>3945</v>
      </c>
      <c r="E2899" s="1">
        <v>4430.32</v>
      </c>
      <c r="F2899" s="1">
        <v>9</v>
      </c>
      <c r="G2899" s="1">
        <v>15</v>
      </c>
      <c r="H2899" s="1">
        <v>1459.99</v>
      </c>
      <c r="L2899" t="str">
        <f t="shared" si="45"/>
        <v>e6c948e7</v>
      </c>
      <c r="M2899" s="7">
        <v>47919</v>
      </c>
      <c r="N2899" t="str">
        <f>PROPER(Table1[[#This Row],[Region]])</f>
        <v>West</v>
      </c>
      <c r="O2899" t="str">
        <f>PROPER(Table1[[#This Row],[Product Category]])</f>
        <v>Sports</v>
      </c>
      <c r="P2899">
        <f>ROUND(Table1[[#This Row],[Sales Amount]],1)</f>
        <v>4430.3</v>
      </c>
      <c r="Q2899">
        <f>Table1[[#This Row],[Quantity Sold]]</f>
        <v>9</v>
      </c>
      <c r="R2899">
        <f>Table1[[#This Row],[Discount (%)]]</f>
        <v>15</v>
      </c>
      <c r="S2899">
        <f>Table1[[#This Row],[Profit]]</f>
        <v>1459.99</v>
      </c>
    </row>
    <row r="2900" spans="1:19" ht="13.8">
      <c r="A2900" s="1" t="s">
        <v>2854</v>
      </c>
      <c r="B2900" s="7">
        <v>47920</v>
      </c>
      <c r="C2900" s="2" t="s">
        <v>3944</v>
      </c>
      <c r="D2900" s="4" t="s">
        <v>92</v>
      </c>
      <c r="E2900" s="1">
        <v>2001.91</v>
      </c>
      <c r="F2900" s="1">
        <v>28</v>
      </c>
      <c r="G2900" s="1">
        <v>17</v>
      </c>
      <c r="H2900" s="1">
        <v>1575.47</v>
      </c>
      <c r="L2900" t="str">
        <f t="shared" si="45"/>
        <v>3daff34f</v>
      </c>
      <c r="M2900" s="7">
        <v>47920</v>
      </c>
      <c r="N2900" t="str">
        <f>PROPER(Table1[[#This Row],[Region]])</f>
        <v>South</v>
      </c>
      <c r="O2900" t="str">
        <f>PROPER(Table1[[#This Row],[Product Category]])</f>
        <v>Groceries</v>
      </c>
      <c r="P2900">
        <f>ROUND(Table1[[#This Row],[Sales Amount]],1)</f>
        <v>2001.9</v>
      </c>
      <c r="Q2900">
        <f>Table1[[#This Row],[Quantity Sold]]</f>
        <v>28</v>
      </c>
      <c r="R2900">
        <f>Table1[[#This Row],[Discount (%)]]</f>
        <v>17</v>
      </c>
      <c r="S2900">
        <f>Table1[[#This Row],[Profit]]</f>
        <v>1575.47</v>
      </c>
    </row>
    <row r="2901" spans="1:19" ht="13.8">
      <c r="A2901" s="1" t="s">
        <v>2855</v>
      </c>
      <c r="B2901" s="7">
        <v>47921</v>
      </c>
      <c r="C2901" s="2" t="s">
        <v>3941</v>
      </c>
      <c r="D2901" s="4" t="s">
        <v>92</v>
      </c>
      <c r="E2901" s="1">
        <v>2782.2</v>
      </c>
      <c r="F2901" s="1">
        <v>48</v>
      </c>
      <c r="G2901" s="1">
        <v>17</v>
      </c>
      <c r="H2901" s="1">
        <v>1055.75</v>
      </c>
      <c r="L2901" t="str">
        <f t="shared" si="45"/>
        <v>be0ace69</v>
      </c>
      <c r="M2901" s="7">
        <v>47921</v>
      </c>
      <c r="N2901" t="str">
        <f>PROPER(Table1[[#This Row],[Region]])</f>
        <v>North</v>
      </c>
      <c r="O2901" t="str">
        <f>PROPER(Table1[[#This Row],[Product Category]])</f>
        <v>Groceries</v>
      </c>
      <c r="P2901">
        <f>ROUND(Table1[[#This Row],[Sales Amount]],1)</f>
        <v>2782.2</v>
      </c>
      <c r="Q2901">
        <f>Table1[[#This Row],[Quantity Sold]]</f>
        <v>48</v>
      </c>
      <c r="R2901">
        <f>Table1[[#This Row],[Discount (%)]]</f>
        <v>17</v>
      </c>
      <c r="S2901">
        <f>Table1[[#This Row],[Profit]]</f>
        <v>1055.75</v>
      </c>
    </row>
    <row r="2902" spans="1:19" ht="13.8">
      <c r="A2902" s="1" t="s">
        <v>2856</v>
      </c>
      <c r="B2902" s="7">
        <v>47922</v>
      </c>
      <c r="C2902" s="4" t="s">
        <v>3943</v>
      </c>
      <c r="D2902" s="4" t="s">
        <v>1489</v>
      </c>
      <c r="E2902" s="1">
        <v>3979.31</v>
      </c>
      <c r="F2902" s="1">
        <v>46</v>
      </c>
      <c r="G2902" s="1">
        <v>23</v>
      </c>
      <c r="H2902" s="1">
        <v>1038.07</v>
      </c>
      <c r="L2902" t="str">
        <f t="shared" si="45"/>
        <v>7b2a0039</v>
      </c>
      <c r="M2902" s="7">
        <v>47922</v>
      </c>
      <c r="N2902" t="str">
        <f>PROPER(Table1[[#This Row],[Region]])</f>
        <v>East</v>
      </c>
      <c r="O2902" t="str">
        <f>PROPER(Table1[[#This Row],[Product Category]])</f>
        <v>Clothing</v>
      </c>
      <c r="P2902">
        <f>ROUND(Table1[[#This Row],[Sales Amount]],1)</f>
        <v>3979.3</v>
      </c>
      <c r="Q2902">
        <f>Table1[[#This Row],[Quantity Sold]]</f>
        <v>46</v>
      </c>
      <c r="R2902">
        <f>Table1[[#This Row],[Discount (%)]]</f>
        <v>23</v>
      </c>
      <c r="S2902">
        <f>Table1[[#This Row],[Profit]]</f>
        <v>1038.07</v>
      </c>
    </row>
    <row r="2903" spans="1:19" ht="13.8">
      <c r="A2903" s="1" t="s">
        <v>2857</v>
      </c>
      <c r="B2903" s="7">
        <v>47923</v>
      </c>
      <c r="C2903" s="2" t="s">
        <v>3942</v>
      </c>
      <c r="D2903" s="4" t="s">
        <v>92</v>
      </c>
      <c r="E2903" s="1">
        <v>1994.27</v>
      </c>
      <c r="F2903" s="1">
        <v>1</v>
      </c>
      <c r="G2903" s="1">
        <v>31</v>
      </c>
      <c r="H2903" s="1">
        <v>275.38</v>
      </c>
      <c r="L2903" t="str">
        <f t="shared" si="45"/>
        <v>534fdf52</v>
      </c>
      <c r="M2903" s="7">
        <v>47923</v>
      </c>
      <c r="N2903" t="str">
        <f>PROPER(Table1[[#This Row],[Region]])</f>
        <v>West</v>
      </c>
      <c r="O2903" t="str">
        <f>PROPER(Table1[[#This Row],[Product Category]])</f>
        <v>Groceries</v>
      </c>
      <c r="P2903">
        <f>ROUND(Table1[[#This Row],[Sales Amount]],1)</f>
        <v>1994.3</v>
      </c>
      <c r="Q2903">
        <f>Table1[[#This Row],[Quantity Sold]]</f>
        <v>1</v>
      </c>
      <c r="R2903">
        <f>Table1[[#This Row],[Discount (%)]]</f>
        <v>31</v>
      </c>
      <c r="S2903">
        <f>Table1[[#This Row],[Profit]]</f>
        <v>275.38</v>
      </c>
    </row>
    <row r="2904" spans="1:19" ht="13.8">
      <c r="A2904" s="1" t="s">
        <v>2858</v>
      </c>
      <c r="B2904" s="7">
        <v>47924</v>
      </c>
      <c r="C2904" s="2" t="s">
        <v>3944</v>
      </c>
      <c r="D2904" s="4" t="s">
        <v>3945</v>
      </c>
      <c r="E2904" s="1">
        <v>3491.51</v>
      </c>
      <c r="F2904" s="1">
        <v>12</v>
      </c>
      <c r="G2904" s="1">
        <v>44</v>
      </c>
      <c r="H2904" s="1">
        <v>1630.65</v>
      </c>
      <c r="L2904" t="str">
        <f t="shared" si="45"/>
        <v>af3d545c</v>
      </c>
      <c r="M2904" s="7">
        <v>47924</v>
      </c>
      <c r="N2904" t="str">
        <f>PROPER(Table1[[#This Row],[Region]])</f>
        <v>South</v>
      </c>
      <c r="O2904" t="str">
        <f>PROPER(Table1[[#This Row],[Product Category]])</f>
        <v>Sports</v>
      </c>
      <c r="P2904">
        <f>ROUND(Table1[[#This Row],[Sales Amount]],1)</f>
        <v>3491.5</v>
      </c>
      <c r="Q2904">
        <f>Table1[[#This Row],[Quantity Sold]]</f>
        <v>12</v>
      </c>
      <c r="R2904">
        <f>Table1[[#This Row],[Discount (%)]]</f>
        <v>44</v>
      </c>
      <c r="S2904">
        <f>Table1[[#This Row],[Profit]]</f>
        <v>1630.65</v>
      </c>
    </row>
    <row r="2905" spans="1:19" ht="13.8">
      <c r="A2905" s="1" t="s">
        <v>2859</v>
      </c>
      <c r="B2905" s="7">
        <v>47925</v>
      </c>
      <c r="C2905" s="2" t="s">
        <v>3944</v>
      </c>
      <c r="D2905" s="4" t="s">
        <v>3945</v>
      </c>
      <c r="E2905" s="1">
        <v>3681.55</v>
      </c>
      <c r="F2905" s="1">
        <v>50</v>
      </c>
      <c r="G2905" s="1">
        <v>42</v>
      </c>
      <c r="H2905" s="1">
        <v>452.08</v>
      </c>
      <c r="L2905" t="str">
        <f t="shared" si="45"/>
        <v>19cab2c3</v>
      </c>
      <c r="M2905" s="7">
        <v>47925</v>
      </c>
      <c r="N2905" t="str">
        <f>PROPER(Table1[[#This Row],[Region]])</f>
        <v>South</v>
      </c>
      <c r="O2905" t="str">
        <f>PROPER(Table1[[#This Row],[Product Category]])</f>
        <v>Sports</v>
      </c>
      <c r="P2905">
        <f>ROUND(Table1[[#This Row],[Sales Amount]],1)</f>
        <v>3681.6</v>
      </c>
      <c r="Q2905">
        <f>Table1[[#This Row],[Quantity Sold]]</f>
        <v>50</v>
      </c>
      <c r="R2905">
        <f>Table1[[#This Row],[Discount (%)]]</f>
        <v>42</v>
      </c>
      <c r="S2905">
        <f>Table1[[#This Row],[Profit]]</f>
        <v>452.08</v>
      </c>
    </row>
    <row r="2906" spans="1:19" ht="13.8">
      <c r="A2906" s="1" t="s">
        <v>2860</v>
      </c>
      <c r="B2906" s="7">
        <v>47926</v>
      </c>
      <c r="C2906" s="4" t="s">
        <v>3943</v>
      </c>
      <c r="D2906" s="4" t="s">
        <v>1661</v>
      </c>
      <c r="E2906" s="1">
        <v>2823.3</v>
      </c>
      <c r="F2906" s="1">
        <v>17</v>
      </c>
      <c r="G2906" s="1">
        <v>15</v>
      </c>
      <c r="H2906" s="1">
        <v>1652.44</v>
      </c>
      <c r="L2906" t="str">
        <f t="shared" si="45"/>
        <v>722fb6d7</v>
      </c>
      <c r="M2906" s="7">
        <v>47926</v>
      </c>
      <c r="N2906" t="str">
        <f>PROPER(Table1[[#This Row],[Region]])</f>
        <v>East</v>
      </c>
      <c r="O2906" t="str">
        <f>PROPER(Table1[[#This Row],[Product Category]])</f>
        <v>Furniture</v>
      </c>
      <c r="P2906">
        <f>ROUND(Table1[[#This Row],[Sales Amount]],1)</f>
        <v>2823.3</v>
      </c>
      <c r="Q2906">
        <f>Table1[[#This Row],[Quantity Sold]]</f>
        <v>17</v>
      </c>
      <c r="R2906">
        <f>Table1[[#This Row],[Discount (%)]]</f>
        <v>15</v>
      </c>
      <c r="S2906">
        <f>Table1[[#This Row],[Profit]]</f>
        <v>1652.44</v>
      </c>
    </row>
    <row r="2907" spans="1:19" ht="13.8">
      <c r="A2907" s="1" t="s">
        <v>2861</v>
      </c>
      <c r="B2907" s="7">
        <v>47927</v>
      </c>
      <c r="C2907" s="4" t="s">
        <v>3943</v>
      </c>
      <c r="D2907" s="4" t="s">
        <v>3946</v>
      </c>
      <c r="E2907" s="1">
        <v>2235.8000000000002</v>
      </c>
      <c r="F2907" s="1">
        <v>6</v>
      </c>
      <c r="G2907" s="1">
        <v>46</v>
      </c>
      <c r="H2907" s="1">
        <v>1206.79</v>
      </c>
      <c r="L2907" t="str">
        <f t="shared" si="45"/>
        <v>383c0e38</v>
      </c>
      <c r="M2907" s="7">
        <v>47927</v>
      </c>
      <c r="N2907" t="str">
        <f>PROPER(Table1[[#This Row],[Region]])</f>
        <v>East</v>
      </c>
      <c r="O2907" t="str">
        <f>PROPER(Table1[[#This Row],[Product Category]])</f>
        <v>Electronics</v>
      </c>
      <c r="P2907">
        <f>ROUND(Table1[[#This Row],[Sales Amount]],1)</f>
        <v>2235.8000000000002</v>
      </c>
      <c r="Q2907">
        <f>Table1[[#This Row],[Quantity Sold]]</f>
        <v>6</v>
      </c>
      <c r="R2907">
        <f>Table1[[#This Row],[Discount (%)]]</f>
        <v>46</v>
      </c>
      <c r="S2907">
        <f>Table1[[#This Row],[Profit]]</f>
        <v>1206.79</v>
      </c>
    </row>
    <row r="2908" spans="1:19" ht="13.8">
      <c r="A2908" s="1" t="s">
        <v>2862</v>
      </c>
      <c r="B2908" s="7">
        <v>47928</v>
      </c>
      <c r="C2908" s="4" t="s">
        <v>3943</v>
      </c>
      <c r="D2908" s="4" t="s">
        <v>3945</v>
      </c>
      <c r="E2908" s="1">
        <v>3191.68</v>
      </c>
      <c r="F2908" s="1">
        <v>26</v>
      </c>
      <c r="G2908" s="1">
        <v>39</v>
      </c>
      <c r="H2908" s="1">
        <v>434.3</v>
      </c>
      <c r="L2908" t="str">
        <f t="shared" si="45"/>
        <v>bab32eb4</v>
      </c>
      <c r="M2908" s="7">
        <v>47928</v>
      </c>
      <c r="N2908" t="str">
        <f>PROPER(Table1[[#This Row],[Region]])</f>
        <v>East</v>
      </c>
      <c r="O2908" t="str">
        <f>PROPER(Table1[[#This Row],[Product Category]])</f>
        <v>Sports</v>
      </c>
      <c r="P2908">
        <f>ROUND(Table1[[#This Row],[Sales Amount]],1)</f>
        <v>3191.7</v>
      </c>
      <c r="Q2908">
        <f>Table1[[#This Row],[Quantity Sold]]</f>
        <v>26</v>
      </c>
      <c r="R2908">
        <f>Table1[[#This Row],[Discount (%)]]</f>
        <v>39</v>
      </c>
      <c r="S2908">
        <f>Table1[[#This Row],[Profit]]</f>
        <v>434.3</v>
      </c>
    </row>
    <row r="2909" spans="1:19" ht="13.8">
      <c r="A2909" s="1" t="s">
        <v>2863</v>
      </c>
      <c r="B2909" s="7">
        <v>47929</v>
      </c>
      <c r="C2909" s="2" t="s">
        <v>3941</v>
      </c>
      <c r="D2909" s="4" t="s">
        <v>1661</v>
      </c>
      <c r="E2909" s="1">
        <v>1565.73</v>
      </c>
      <c r="F2909" s="1">
        <v>5</v>
      </c>
      <c r="G2909" s="1">
        <v>34</v>
      </c>
      <c r="H2909" s="1">
        <v>446.21</v>
      </c>
      <c r="L2909" t="str">
        <f t="shared" si="45"/>
        <v>bf5b380d</v>
      </c>
      <c r="M2909" s="7">
        <v>47929</v>
      </c>
      <c r="N2909" t="str">
        <f>PROPER(Table1[[#This Row],[Region]])</f>
        <v>North</v>
      </c>
      <c r="O2909" t="str">
        <f>PROPER(Table1[[#This Row],[Product Category]])</f>
        <v>Furniture</v>
      </c>
      <c r="P2909">
        <f>ROUND(Table1[[#This Row],[Sales Amount]],1)</f>
        <v>1565.7</v>
      </c>
      <c r="Q2909">
        <f>Table1[[#This Row],[Quantity Sold]]</f>
        <v>5</v>
      </c>
      <c r="R2909">
        <f>Table1[[#This Row],[Discount (%)]]</f>
        <v>34</v>
      </c>
      <c r="S2909">
        <f>Table1[[#This Row],[Profit]]</f>
        <v>446.21</v>
      </c>
    </row>
    <row r="2910" spans="1:19" ht="13.8">
      <c r="A2910" s="1" t="s">
        <v>2864</v>
      </c>
      <c r="B2910" s="7">
        <v>47930</v>
      </c>
      <c r="C2910" s="2" t="s">
        <v>3944</v>
      </c>
      <c r="D2910" s="4" t="s">
        <v>3946</v>
      </c>
      <c r="E2910" s="1">
        <v>3975.1</v>
      </c>
      <c r="F2910" s="1">
        <v>36</v>
      </c>
      <c r="G2910" s="1">
        <v>4</v>
      </c>
      <c r="H2910" s="1">
        <v>701.33</v>
      </c>
      <c r="L2910" t="str">
        <f t="shared" si="45"/>
        <v>aee8fa72</v>
      </c>
      <c r="M2910" s="7">
        <v>47930</v>
      </c>
      <c r="N2910" t="str">
        <f>PROPER(Table1[[#This Row],[Region]])</f>
        <v>South</v>
      </c>
      <c r="O2910" t="str">
        <f>PROPER(Table1[[#This Row],[Product Category]])</f>
        <v>Electronics</v>
      </c>
      <c r="P2910">
        <f>ROUND(Table1[[#This Row],[Sales Amount]],1)</f>
        <v>3975.1</v>
      </c>
      <c r="Q2910">
        <f>Table1[[#This Row],[Quantity Sold]]</f>
        <v>36</v>
      </c>
      <c r="R2910">
        <f>Table1[[#This Row],[Discount (%)]]</f>
        <v>4</v>
      </c>
      <c r="S2910">
        <f>Table1[[#This Row],[Profit]]</f>
        <v>701.33</v>
      </c>
    </row>
    <row r="2911" spans="1:19" ht="13.8">
      <c r="A2911" s="1" t="s">
        <v>2865</v>
      </c>
      <c r="B2911" s="7">
        <v>47931</v>
      </c>
      <c r="C2911" s="2" t="s">
        <v>3942</v>
      </c>
      <c r="D2911" s="4" t="s">
        <v>3945</v>
      </c>
      <c r="E2911" s="1">
        <v>4681.32</v>
      </c>
      <c r="F2911" s="1">
        <v>16</v>
      </c>
      <c r="G2911" s="1">
        <v>49</v>
      </c>
      <c r="H2911" s="1">
        <v>1922.25</v>
      </c>
      <c r="L2911" t="str">
        <f t="shared" si="45"/>
        <v>8e0830be</v>
      </c>
      <c r="M2911" s="7">
        <v>47931</v>
      </c>
      <c r="N2911" t="str">
        <f>PROPER(Table1[[#This Row],[Region]])</f>
        <v>West</v>
      </c>
      <c r="O2911" t="str">
        <f>PROPER(Table1[[#This Row],[Product Category]])</f>
        <v>Sports</v>
      </c>
      <c r="P2911">
        <f>ROUND(Table1[[#This Row],[Sales Amount]],1)</f>
        <v>4681.3</v>
      </c>
      <c r="Q2911">
        <f>Table1[[#This Row],[Quantity Sold]]</f>
        <v>16</v>
      </c>
      <c r="R2911">
        <f>Table1[[#This Row],[Discount (%)]]</f>
        <v>49</v>
      </c>
      <c r="S2911">
        <f>Table1[[#This Row],[Profit]]</f>
        <v>1922.25</v>
      </c>
    </row>
    <row r="2912" spans="1:19" ht="13.8">
      <c r="A2912" s="1" t="s">
        <v>2866</v>
      </c>
      <c r="B2912" s="7">
        <v>47932</v>
      </c>
      <c r="C2912" s="2" t="s">
        <v>3944</v>
      </c>
      <c r="D2912" s="4" t="s">
        <v>3945</v>
      </c>
      <c r="E2912" s="1">
        <v>3291.13</v>
      </c>
      <c r="F2912" s="1">
        <v>1</v>
      </c>
      <c r="G2912" s="1">
        <v>21</v>
      </c>
      <c r="H2912" s="1">
        <v>1065.8</v>
      </c>
      <c r="L2912" t="str">
        <f t="shared" si="45"/>
        <v>a928b213</v>
      </c>
      <c r="M2912" s="7">
        <v>47932</v>
      </c>
      <c r="N2912" t="str">
        <f>PROPER(Table1[[#This Row],[Region]])</f>
        <v>South</v>
      </c>
      <c r="O2912" t="str">
        <f>PROPER(Table1[[#This Row],[Product Category]])</f>
        <v>Sports</v>
      </c>
      <c r="P2912">
        <f>ROUND(Table1[[#This Row],[Sales Amount]],1)</f>
        <v>3291.1</v>
      </c>
      <c r="Q2912">
        <f>Table1[[#This Row],[Quantity Sold]]</f>
        <v>1</v>
      </c>
      <c r="R2912">
        <f>Table1[[#This Row],[Discount (%)]]</f>
        <v>21</v>
      </c>
      <c r="S2912">
        <f>Table1[[#This Row],[Profit]]</f>
        <v>1065.8</v>
      </c>
    </row>
    <row r="2913" spans="1:19" ht="13.8">
      <c r="A2913" s="1" t="s">
        <v>2867</v>
      </c>
      <c r="B2913" s="7">
        <v>47933</v>
      </c>
      <c r="C2913" s="2" t="s">
        <v>3941</v>
      </c>
      <c r="D2913" s="4" t="s">
        <v>3946</v>
      </c>
      <c r="E2913" s="1">
        <v>4244.3</v>
      </c>
      <c r="F2913" s="1">
        <v>50</v>
      </c>
      <c r="G2913" s="1">
        <v>29</v>
      </c>
      <c r="H2913" s="1">
        <v>1129.17</v>
      </c>
      <c r="L2913" t="str">
        <f t="shared" si="45"/>
        <v>08946b6e</v>
      </c>
      <c r="M2913" s="7">
        <v>47933</v>
      </c>
      <c r="N2913" t="str">
        <f>PROPER(Table1[[#This Row],[Region]])</f>
        <v>North</v>
      </c>
      <c r="O2913" t="str">
        <f>PROPER(Table1[[#This Row],[Product Category]])</f>
        <v>Electronics</v>
      </c>
      <c r="P2913">
        <f>ROUND(Table1[[#This Row],[Sales Amount]],1)</f>
        <v>4244.3</v>
      </c>
      <c r="Q2913">
        <f>Table1[[#This Row],[Quantity Sold]]</f>
        <v>50</v>
      </c>
      <c r="R2913">
        <f>Table1[[#This Row],[Discount (%)]]</f>
        <v>29</v>
      </c>
      <c r="S2913">
        <f>Table1[[#This Row],[Profit]]</f>
        <v>1129.17</v>
      </c>
    </row>
    <row r="2914" spans="1:19" ht="13.8">
      <c r="A2914" s="1" t="s">
        <v>2868</v>
      </c>
      <c r="B2914" s="7">
        <v>47934</v>
      </c>
      <c r="C2914" s="4" t="s">
        <v>3943</v>
      </c>
      <c r="D2914" s="4" t="s">
        <v>92</v>
      </c>
      <c r="E2914" s="1">
        <v>1804.89</v>
      </c>
      <c r="F2914" s="1">
        <v>17</v>
      </c>
      <c r="G2914" s="1">
        <v>12</v>
      </c>
      <c r="H2914" s="1">
        <v>1214.82</v>
      </c>
      <c r="L2914" t="str">
        <f t="shared" si="45"/>
        <v>21396dbd</v>
      </c>
      <c r="M2914" s="7">
        <v>47934</v>
      </c>
      <c r="N2914" t="str">
        <f>PROPER(Table1[[#This Row],[Region]])</f>
        <v>East</v>
      </c>
      <c r="O2914" t="str">
        <f>PROPER(Table1[[#This Row],[Product Category]])</f>
        <v>Groceries</v>
      </c>
      <c r="P2914">
        <f>ROUND(Table1[[#This Row],[Sales Amount]],1)</f>
        <v>1804.9</v>
      </c>
      <c r="Q2914">
        <f>Table1[[#This Row],[Quantity Sold]]</f>
        <v>17</v>
      </c>
      <c r="R2914">
        <f>Table1[[#This Row],[Discount (%)]]</f>
        <v>12</v>
      </c>
      <c r="S2914">
        <f>Table1[[#This Row],[Profit]]</f>
        <v>1214.82</v>
      </c>
    </row>
    <row r="2915" spans="1:19" ht="13.8">
      <c r="A2915" s="1" t="s">
        <v>2869</v>
      </c>
      <c r="B2915" s="7">
        <v>47935</v>
      </c>
      <c r="C2915" s="4" t="s">
        <v>3943</v>
      </c>
      <c r="D2915" s="4" t="s">
        <v>3945</v>
      </c>
      <c r="E2915" s="1">
        <v>484.49</v>
      </c>
      <c r="F2915" s="1">
        <v>11</v>
      </c>
      <c r="G2915" s="1">
        <v>37</v>
      </c>
      <c r="H2915" s="1">
        <v>1950.71</v>
      </c>
      <c r="L2915" t="str">
        <f t="shared" si="45"/>
        <v>deb21099</v>
      </c>
      <c r="M2915" s="7">
        <v>47935</v>
      </c>
      <c r="N2915" t="str">
        <f>PROPER(Table1[[#This Row],[Region]])</f>
        <v>East</v>
      </c>
      <c r="O2915" t="str">
        <f>PROPER(Table1[[#This Row],[Product Category]])</f>
        <v>Sports</v>
      </c>
      <c r="P2915">
        <f>ROUND(Table1[[#This Row],[Sales Amount]],1)</f>
        <v>484.5</v>
      </c>
      <c r="Q2915">
        <f>Table1[[#This Row],[Quantity Sold]]</f>
        <v>11</v>
      </c>
      <c r="R2915">
        <f>Table1[[#This Row],[Discount (%)]]</f>
        <v>37</v>
      </c>
      <c r="S2915">
        <f>Table1[[#This Row],[Profit]]</f>
        <v>1950.71</v>
      </c>
    </row>
    <row r="2916" spans="1:19" ht="13.8">
      <c r="A2916" s="1" t="s">
        <v>2870</v>
      </c>
      <c r="B2916" s="7">
        <v>47936</v>
      </c>
      <c r="C2916" s="2" t="s">
        <v>3942</v>
      </c>
      <c r="D2916" s="4" t="s">
        <v>1661</v>
      </c>
      <c r="E2916" s="1">
        <v>1996.99</v>
      </c>
      <c r="F2916" s="1">
        <v>12</v>
      </c>
      <c r="G2916" s="1">
        <v>42</v>
      </c>
      <c r="H2916" s="1">
        <v>1121.81</v>
      </c>
      <c r="L2916" t="str">
        <f t="shared" si="45"/>
        <v>619e1710</v>
      </c>
      <c r="M2916" s="7">
        <v>47936</v>
      </c>
      <c r="N2916" t="str">
        <f>PROPER(Table1[[#This Row],[Region]])</f>
        <v>West</v>
      </c>
      <c r="O2916" t="str">
        <f>PROPER(Table1[[#This Row],[Product Category]])</f>
        <v>Furniture</v>
      </c>
      <c r="P2916">
        <f>ROUND(Table1[[#This Row],[Sales Amount]],1)</f>
        <v>1997</v>
      </c>
      <c r="Q2916">
        <f>Table1[[#This Row],[Quantity Sold]]</f>
        <v>12</v>
      </c>
      <c r="R2916">
        <f>Table1[[#This Row],[Discount (%)]]</f>
        <v>42</v>
      </c>
      <c r="S2916">
        <f>Table1[[#This Row],[Profit]]</f>
        <v>1121.81</v>
      </c>
    </row>
    <row r="2917" spans="1:19" ht="13.8">
      <c r="A2917" s="1" t="s">
        <v>2871</v>
      </c>
      <c r="B2917" s="7">
        <v>47937</v>
      </c>
      <c r="C2917" s="4" t="s">
        <v>3943</v>
      </c>
      <c r="D2917" s="4" t="s">
        <v>92</v>
      </c>
      <c r="E2917" s="1">
        <v>4733.3500000000004</v>
      </c>
      <c r="F2917" s="1">
        <v>47</v>
      </c>
      <c r="G2917" s="1">
        <v>21</v>
      </c>
      <c r="H2917" s="1">
        <v>662.73</v>
      </c>
      <c r="L2917" t="str">
        <f t="shared" si="45"/>
        <v>15a1462b</v>
      </c>
      <c r="M2917" s="7">
        <v>47937</v>
      </c>
      <c r="N2917" t="str">
        <f>PROPER(Table1[[#This Row],[Region]])</f>
        <v>East</v>
      </c>
      <c r="O2917" t="str">
        <f>PROPER(Table1[[#This Row],[Product Category]])</f>
        <v>Groceries</v>
      </c>
      <c r="P2917">
        <f>ROUND(Table1[[#This Row],[Sales Amount]],1)</f>
        <v>4733.3999999999996</v>
      </c>
      <c r="Q2917">
        <f>Table1[[#This Row],[Quantity Sold]]</f>
        <v>47</v>
      </c>
      <c r="R2917">
        <f>Table1[[#This Row],[Discount (%)]]</f>
        <v>21</v>
      </c>
      <c r="S2917">
        <f>Table1[[#This Row],[Profit]]</f>
        <v>662.73</v>
      </c>
    </row>
    <row r="2918" spans="1:19" ht="13.8">
      <c r="A2918" s="1" t="s">
        <v>2872</v>
      </c>
      <c r="B2918" s="7">
        <v>47938</v>
      </c>
      <c r="C2918" s="2" t="s">
        <v>3942</v>
      </c>
      <c r="D2918" s="4" t="s">
        <v>1489</v>
      </c>
      <c r="E2918" s="1">
        <v>1183.73</v>
      </c>
      <c r="F2918" s="1">
        <v>42</v>
      </c>
      <c r="G2918" s="1">
        <v>49</v>
      </c>
      <c r="H2918" s="1">
        <v>1365.91</v>
      </c>
      <c r="L2918" t="str">
        <f t="shared" si="45"/>
        <v>02bc2e50</v>
      </c>
      <c r="M2918" s="7">
        <v>47938</v>
      </c>
      <c r="N2918" t="str">
        <f>PROPER(Table1[[#This Row],[Region]])</f>
        <v>West</v>
      </c>
      <c r="O2918" t="str">
        <f>PROPER(Table1[[#This Row],[Product Category]])</f>
        <v>Clothing</v>
      </c>
      <c r="P2918">
        <f>ROUND(Table1[[#This Row],[Sales Amount]],1)</f>
        <v>1183.7</v>
      </c>
      <c r="Q2918">
        <f>Table1[[#This Row],[Quantity Sold]]</f>
        <v>42</v>
      </c>
      <c r="R2918">
        <f>Table1[[#This Row],[Discount (%)]]</f>
        <v>49</v>
      </c>
      <c r="S2918">
        <f>Table1[[#This Row],[Profit]]</f>
        <v>1365.91</v>
      </c>
    </row>
    <row r="2919" spans="1:19" ht="13.8">
      <c r="A2919" s="1" t="s">
        <v>2873</v>
      </c>
      <c r="B2919" s="7">
        <v>47939</v>
      </c>
      <c r="C2919" s="4" t="s">
        <v>3943</v>
      </c>
      <c r="D2919" s="4" t="s">
        <v>1489</v>
      </c>
      <c r="E2919" s="1">
        <v>1266.1300000000001</v>
      </c>
      <c r="F2919" s="1">
        <v>44</v>
      </c>
      <c r="G2919" s="1">
        <v>14</v>
      </c>
      <c r="H2919" s="1">
        <v>1079.57</v>
      </c>
      <c r="L2919" t="str">
        <f t="shared" si="45"/>
        <v>37dbfd04</v>
      </c>
      <c r="M2919" s="7">
        <v>47939</v>
      </c>
      <c r="N2919" t="str">
        <f>PROPER(Table1[[#This Row],[Region]])</f>
        <v>East</v>
      </c>
      <c r="O2919" t="str">
        <f>PROPER(Table1[[#This Row],[Product Category]])</f>
        <v>Clothing</v>
      </c>
      <c r="P2919">
        <f>ROUND(Table1[[#This Row],[Sales Amount]],1)</f>
        <v>1266.0999999999999</v>
      </c>
      <c r="Q2919">
        <f>Table1[[#This Row],[Quantity Sold]]</f>
        <v>44</v>
      </c>
      <c r="R2919">
        <f>Table1[[#This Row],[Discount (%)]]</f>
        <v>14</v>
      </c>
      <c r="S2919">
        <f>Table1[[#This Row],[Profit]]</f>
        <v>1079.57</v>
      </c>
    </row>
    <row r="2920" spans="1:19" ht="13.8">
      <c r="A2920" s="1" t="s">
        <v>2874</v>
      </c>
      <c r="B2920" s="7">
        <v>47940</v>
      </c>
      <c r="C2920" s="2" t="s">
        <v>3942</v>
      </c>
      <c r="D2920" s="4" t="s">
        <v>1489</v>
      </c>
      <c r="E2920" s="1">
        <v>4431.17</v>
      </c>
      <c r="F2920" s="1">
        <v>28</v>
      </c>
      <c r="G2920" s="1">
        <v>25</v>
      </c>
      <c r="H2920" s="1">
        <v>955.73</v>
      </c>
      <c r="L2920" t="str">
        <f t="shared" si="45"/>
        <v>fdbdf9c8</v>
      </c>
      <c r="M2920" s="7">
        <v>47940</v>
      </c>
      <c r="N2920" t="str">
        <f>PROPER(Table1[[#This Row],[Region]])</f>
        <v>West</v>
      </c>
      <c r="O2920" t="str">
        <f>PROPER(Table1[[#This Row],[Product Category]])</f>
        <v>Clothing</v>
      </c>
      <c r="P2920">
        <f>ROUND(Table1[[#This Row],[Sales Amount]],1)</f>
        <v>4431.2</v>
      </c>
      <c r="Q2920">
        <f>Table1[[#This Row],[Quantity Sold]]</f>
        <v>28</v>
      </c>
      <c r="R2920">
        <f>Table1[[#This Row],[Discount (%)]]</f>
        <v>25</v>
      </c>
      <c r="S2920">
        <f>Table1[[#This Row],[Profit]]</f>
        <v>955.73</v>
      </c>
    </row>
    <row r="2921" spans="1:19" ht="13.8">
      <c r="A2921" s="1" t="s">
        <v>2875</v>
      </c>
      <c r="B2921" s="7">
        <v>47941</v>
      </c>
      <c r="C2921" s="2" t="s">
        <v>3942</v>
      </c>
      <c r="D2921" s="4" t="s">
        <v>3945</v>
      </c>
      <c r="E2921" s="1">
        <v>3647.92</v>
      </c>
      <c r="F2921" s="1">
        <v>34</v>
      </c>
      <c r="G2921" s="1">
        <v>29</v>
      </c>
      <c r="H2921" s="1">
        <v>1324.66</v>
      </c>
      <c r="L2921" t="str">
        <f t="shared" si="45"/>
        <v>1051c680</v>
      </c>
      <c r="M2921" s="7">
        <v>47941</v>
      </c>
      <c r="N2921" t="str">
        <f>PROPER(Table1[[#This Row],[Region]])</f>
        <v>West</v>
      </c>
      <c r="O2921" t="str">
        <f>PROPER(Table1[[#This Row],[Product Category]])</f>
        <v>Sports</v>
      </c>
      <c r="P2921">
        <f>ROUND(Table1[[#This Row],[Sales Amount]],1)</f>
        <v>3647.9</v>
      </c>
      <c r="Q2921">
        <f>Table1[[#This Row],[Quantity Sold]]</f>
        <v>34</v>
      </c>
      <c r="R2921">
        <f>Table1[[#This Row],[Discount (%)]]</f>
        <v>29</v>
      </c>
      <c r="S2921">
        <f>Table1[[#This Row],[Profit]]</f>
        <v>1324.66</v>
      </c>
    </row>
    <row r="2922" spans="1:19" ht="13.8">
      <c r="A2922" s="1" t="s">
        <v>2876</v>
      </c>
      <c r="B2922" s="7">
        <v>47942</v>
      </c>
      <c r="C2922" s="4" t="s">
        <v>3943</v>
      </c>
      <c r="D2922" s="4" t="s">
        <v>3945</v>
      </c>
      <c r="E2922" s="1">
        <v>2492.5700000000002</v>
      </c>
      <c r="F2922" s="1">
        <v>11</v>
      </c>
      <c r="G2922" s="1">
        <v>36</v>
      </c>
      <c r="H2922" s="1">
        <v>1172.45</v>
      </c>
      <c r="L2922" t="str">
        <f t="shared" si="45"/>
        <v>86cfb100</v>
      </c>
      <c r="M2922" s="7">
        <v>47942</v>
      </c>
      <c r="N2922" t="str">
        <f>PROPER(Table1[[#This Row],[Region]])</f>
        <v>East</v>
      </c>
      <c r="O2922" t="str">
        <f>PROPER(Table1[[#This Row],[Product Category]])</f>
        <v>Sports</v>
      </c>
      <c r="P2922">
        <f>ROUND(Table1[[#This Row],[Sales Amount]],1)</f>
        <v>2492.6</v>
      </c>
      <c r="Q2922">
        <f>Table1[[#This Row],[Quantity Sold]]</f>
        <v>11</v>
      </c>
      <c r="R2922">
        <f>Table1[[#This Row],[Discount (%)]]</f>
        <v>36</v>
      </c>
      <c r="S2922">
        <f>Table1[[#This Row],[Profit]]</f>
        <v>1172.45</v>
      </c>
    </row>
    <row r="2923" spans="1:19" ht="13.8">
      <c r="A2923" s="1" t="s">
        <v>2877</v>
      </c>
      <c r="B2923" s="7">
        <v>47943</v>
      </c>
      <c r="C2923" s="2" t="s">
        <v>3944</v>
      </c>
      <c r="D2923" s="4" t="s">
        <v>3946</v>
      </c>
      <c r="E2923" s="1">
        <v>477.26</v>
      </c>
      <c r="F2923" s="1">
        <v>13</v>
      </c>
      <c r="G2923" s="1">
        <v>34</v>
      </c>
      <c r="H2923" s="1">
        <v>1873.23</v>
      </c>
      <c r="L2923" t="str">
        <f t="shared" si="45"/>
        <v>281443b9</v>
      </c>
      <c r="M2923" s="7">
        <v>47943</v>
      </c>
      <c r="N2923" t="str">
        <f>PROPER(Table1[[#This Row],[Region]])</f>
        <v>South</v>
      </c>
      <c r="O2923" t="str">
        <f>PROPER(Table1[[#This Row],[Product Category]])</f>
        <v>Electronics</v>
      </c>
      <c r="P2923">
        <f>ROUND(Table1[[#This Row],[Sales Amount]],1)</f>
        <v>477.3</v>
      </c>
      <c r="Q2923">
        <f>Table1[[#This Row],[Quantity Sold]]</f>
        <v>13</v>
      </c>
      <c r="R2923">
        <f>Table1[[#This Row],[Discount (%)]]</f>
        <v>34</v>
      </c>
      <c r="S2923">
        <f>Table1[[#This Row],[Profit]]</f>
        <v>1873.23</v>
      </c>
    </row>
    <row r="2924" spans="1:19" ht="13.8">
      <c r="A2924" s="1" t="s">
        <v>2878</v>
      </c>
      <c r="B2924" s="7">
        <v>47944</v>
      </c>
      <c r="C2924" s="4" t="s">
        <v>3943</v>
      </c>
      <c r="D2924" s="4" t="s">
        <v>3945</v>
      </c>
      <c r="E2924" s="1">
        <v>3504.35</v>
      </c>
      <c r="F2924" s="1">
        <v>33</v>
      </c>
      <c r="G2924" s="1">
        <v>14</v>
      </c>
      <c r="H2924" s="1">
        <v>228.71</v>
      </c>
      <c r="L2924" t="str">
        <f t="shared" si="45"/>
        <v>ca3f567c</v>
      </c>
      <c r="M2924" s="7">
        <v>47944</v>
      </c>
      <c r="N2924" t="str">
        <f>PROPER(Table1[[#This Row],[Region]])</f>
        <v>East</v>
      </c>
      <c r="O2924" t="str">
        <f>PROPER(Table1[[#This Row],[Product Category]])</f>
        <v>Sports</v>
      </c>
      <c r="P2924">
        <f>ROUND(Table1[[#This Row],[Sales Amount]],1)</f>
        <v>3504.4</v>
      </c>
      <c r="Q2924">
        <f>Table1[[#This Row],[Quantity Sold]]</f>
        <v>33</v>
      </c>
      <c r="R2924">
        <f>Table1[[#This Row],[Discount (%)]]</f>
        <v>14</v>
      </c>
      <c r="S2924">
        <f>Table1[[#This Row],[Profit]]</f>
        <v>228.71</v>
      </c>
    </row>
    <row r="2925" spans="1:19" ht="13.8">
      <c r="A2925" s="1" t="s">
        <v>2879</v>
      </c>
      <c r="B2925" s="7">
        <v>47945</v>
      </c>
      <c r="C2925" s="2" t="s">
        <v>3942</v>
      </c>
      <c r="D2925" s="4" t="s">
        <v>3946</v>
      </c>
      <c r="E2925" s="1">
        <v>1060.6199999999999</v>
      </c>
      <c r="F2925" s="1">
        <v>2</v>
      </c>
      <c r="G2925" s="1">
        <v>43</v>
      </c>
      <c r="H2925" s="1">
        <v>198.16</v>
      </c>
      <c r="L2925" t="str">
        <f t="shared" si="45"/>
        <v>f78007e7</v>
      </c>
      <c r="M2925" s="7">
        <v>47945</v>
      </c>
      <c r="N2925" t="str">
        <f>PROPER(Table1[[#This Row],[Region]])</f>
        <v>West</v>
      </c>
      <c r="O2925" t="str">
        <f>PROPER(Table1[[#This Row],[Product Category]])</f>
        <v>Electronics</v>
      </c>
      <c r="P2925">
        <f>ROUND(Table1[[#This Row],[Sales Amount]],1)</f>
        <v>1060.5999999999999</v>
      </c>
      <c r="Q2925">
        <f>Table1[[#This Row],[Quantity Sold]]</f>
        <v>2</v>
      </c>
      <c r="R2925">
        <f>Table1[[#This Row],[Discount (%)]]</f>
        <v>43</v>
      </c>
      <c r="S2925">
        <f>Table1[[#This Row],[Profit]]</f>
        <v>198.16</v>
      </c>
    </row>
    <row r="2926" spans="1:19" ht="13.8">
      <c r="A2926" s="1" t="s">
        <v>2880</v>
      </c>
      <c r="B2926" s="7">
        <v>47946</v>
      </c>
      <c r="C2926" s="2" t="s">
        <v>3944</v>
      </c>
      <c r="D2926" s="4" t="s">
        <v>3946</v>
      </c>
      <c r="E2926" s="1">
        <v>3596.99</v>
      </c>
      <c r="F2926" s="1">
        <v>25</v>
      </c>
      <c r="G2926" s="1">
        <v>48</v>
      </c>
      <c r="H2926" s="1">
        <v>1467.02</v>
      </c>
      <c r="L2926" t="str">
        <f t="shared" si="45"/>
        <v>cb71483a</v>
      </c>
      <c r="M2926" s="7">
        <v>47946</v>
      </c>
      <c r="N2926" t="str">
        <f>PROPER(Table1[[#This Row],[Region]])</f>
        <v>South</v>
      </c>
      <c r="O2926" t="str">
        <f>PROPER(Table1[[#This Row],[Product Category]])</f>
        <v>Electronics</v>
      </c>
      <c r="P2926">
        <f>ROUND(Table1[[#This Row],[Sales Amount]],1)</f>
        <v>3597</v>
      </c>
      <c r="Q2926">
        <f>Table1[[#This Row],[Quantity Sold]]</f>
        <v>25</v>
      </c>
      <c r="R2926">
        <f>Table1[[#This Row],[Discount (%)]]</f>
        <v>48</v>
      </c>
      <c r="S2926">
        <f>Table1[[#This Row],[Profit]]</f>
        <v>1467.02</v>
      </c>
    </row>
    <row r="2927" spans="1:19" ht="13.8">
      <c r="A2927" s="1" t="s">
        <v>2881</v>
      </c>
      <c r="B2927" s="7">
        <v>47947</v>
      </c>
      <c r="C2927" s="2" t="s">
        <v>3944</v>
      </c>
      <c r="D2927" s="4" t="s">
        <v>1489</v>
      </c>
      <c r="E2927" s="1">
        <v>3598.91</v>
      </c>
      <c r="F2927" s="1">
        <v>4</v>
      </c>
      <c r="G2927" s="1">
        <v>37</v>
      </c>
      <c r="H2927" s="1">
        <v>575.49</v>
      </c>
      <c r="L2927" t="str">
        <f t="shared" si="45"/>
        <v>57ac8a97</v>
      </c>
      <c r="M2927" s="7">
        <v>47947</v>
      </c>
      <c r="N2927" t="str">
        <f>PROPER(Table1[[#This Row],[Region]])</f>
        <v>South</v>
      </c>
      <c r="O2927" t="str">
        <f>PROPER(Table1[[#This Row],[Product Category]])</f>
        <v>Clothing</v>
      </c>
      <c r="P2927">
        <f>ROUND(Table1[[#This Row],[Sales Amount]],1)</f>
        <v>3598.9</v>
      </c>
      <c r="Q2927">
        <f>Table1[[#This Row],[Quantity Sold]]</f>
        <v>4</v>
      </c>
      <c r="R2927">
        <f>Table1[[#This Row],[Discount (%)]]</f>
        <v>37</v>
      </c>
      <c r="S2927">
        <f>Table1[[#This Row],[Profit]]</f>
        <v>575.49</v>
      </c>
    </row>
    <row r="2928" spans="1:19" ht="13.8">
      <c r="A2928" s="1" t="s">
        <v>2882</v>
      </c>
      <c r="B2928" s="7">
        <v>47948</v>
      </c>
      <c r="C2928" s="2" t="s">
        <v>3944</v>
      </c>
      <c r="D2928" s="4" t="s">
        <v>1489</v>
      </c>
      <c r="E2928" s="1">
        <v>4723.3100000000004</v>
      </c>
      <c r="F2928" s="1">
        <v>14</v>
      </c>
      <c r="G2928" s="1">
        <v>36</v>
      </c>
      <c r="H2928" s="1">
        <v>1478.33</v>
      </c>
      <c r="L2928" t="str">
        <f t="shared" si="45"/>
        <v>42ae183d</v>
      </c>
      <c r="M2928" s="7">
        <v>47948</v>
      </c>
      <c r="N2928" t="str">
        <f>PROPER(Table1[[#This Row],[Region]])</f>
        <v>South</v>
      </c>
      <c r="O2928" t="str">
        <f>PROPER(Table1[[#This Row],[Product Category]])</f>
        <v>Clothing</v>
      </c>
      <c r="P2928">
        <f>ROUND(Table1[[#This Row],[Sales Amount]],1)</f>
        <v>4723.3</v>
      </c>
      <c r="Q2928">
        <f>Table1[[#This Row],[Quantity Sold]]</f>
        <v>14</v>
      </c>
      <c r="R2928">
        <f>Table1[[#This Row],[Discount (%)]]</f>
        <v>36</v>
      </c>
      <c r="S2928">
        <f>Table1[[#This Row],[Profit]]</f>
        <v>1478.33</v>
      </c>
    </row>
    <row r="2929" spans="1:19" ht="13.8">
      <c r="A2929" s="1" t="s">
        <v>2883</v>
      </c>
      <c r="B2929" s="7">
        <v>47949</v>
      </c>
      <c r="C2929" s="4" t="s">
        <v>3943</v>
      </c>
      <c r="D2929" s="4" t="s">
        <v>3945</v>
      </c>
      <c r="E2929" s="1">
        <v>941.08</v>
      </c>
      <c r="F2929" s="1">
        <v>8</v>
      </c>
      <c r="G2929" s="1">
        <v>41</v>
      </c>
      <c r="H2929" s="1">
        <v>1640.21</v>
      </c>
      <c r="L2929" t="str">
        <f t="shared" si="45"/>
        <v>67ee6a86</v>
      </c>
      <c r="M2929" s="7">
        <v>47949</v>
      </c>
      <c r="N2929" t="str">
        <f>PROPER(Table1[[#This Row],[Region]])</f>
        <v>East</v>
      </c>
      <c r="O2929" t="str">
        <f>PROPER(Table1[[#This Row],[Product Category]])</f>
        <v>Sports</v>
      </c>
      <c r="P2929">
        <f>ROUND(Table1[[#This Row],[Sales Amount]],1)</f>
        <v>941.1</v>
      </c>
      <c r="Q2929">
        <f>Table1[[#This Row],[Quantity Sold]]</f>
        <v>8</v>
      </c>
      <c r="R2929">
        <f>Table1[[#This Row],[Discount (%)]]</f>
        <v>41</v>
      </c>
      <c r="S2929">
        <f>Table1[[#This Row],[Profit]]</f>
        <v>1640.21</v>
      </c>
    </row>
    <row r="2930" spans="1:19" ht="13.8">
      <c r="A2930" s="1" t="s">
        <v>2884</v>
      </c>
      <c r="B2930" s="7">
        <v>47950</v>
      </c>
      <c r="C2930" s="2" t="s">
        <v>3941</v>
      </c>
      <c r="D2930" s="4" t="s">
        <v>3945</v>
      </c>
      <c r="E2930" s="1">
        <v>3328.12</v>
      </c>
      <c r="F2930" s="1">
        <v>11</v>
      </c>
      <c r="G2930" s="1">
        <v>44</v>
      </c>
      <c r="H2930" s="1">
        <v>576.17999999999995</v>
      </c>
      <c r="L2930" t="str">
        <f t="shared" si="45"/>
        <v>74d92495</v>
      </c>
      <c r="M2930" s="7">
        <v>47950</v>
      </c>
      <c r="N2930" t="str">
        <f>PROPER(Table1[[#This Row],[Region]])</f>
        <v>North</v>
      </c>
      <c r="O2930" t="str">
        <f>PROPER(Table1[[#This Row],[Product Category]])</f>
        <v>Sports</v>
      </c>
      <c r="P2930">
        <f>ROUND(Table1[[#This Row],[Sales Amount]],1)</f>
        <v>3328.1</v>
      </c>
      <c r="Q2930">
        <f>Table1[[#This Row],[Quantity Sold]]</f>
        <v>11</v>
      </c>
      <c r="R2930">
        <f>Table1[[#This Row],[Discount (%)]]</f>
        <v>44</v>
      </c>
      <c r="S2930">
        <f>Table1[[#This Row],[Profit]]</f>
        <v>576.17999999999995</v>
      </c>
    </row>
    <row r="2931" spans="1:19" ht="13.8">
      <c r="A2931" s="1" t="s">
        <v>2885</v>
      </c>
      <c r="B2931" s="7">
        <v>47951</v>
      </c>
      <c r="C2931" s="2" t="s">
        <v>3944</v>
      </c>
      <c r="D2931" s="4" t="s">
        <v>92</v>
      </c>
      <c r="E2931" s="1">
        <v>3433.2</v>
      </c>
      <c r="F2931" s="1">
        <v>13</v>
      </c>
      <c r="G2931" s="1">
        <v>42</v>
      </c>
      <c r="H2931" s="1">
        <v>1682.05</v>
      </c>
      <c r="L2931" t="str">
        <f t="shared" si="45"/>
        <v>7c3d0a50</v>
      </c>
      <c r="M2931" s="7">
        <v>47951</v>
      </c>
      <c r="N2931" t="str">
        <f>PROPER(Table1[[#This Row],[Region]])</f>
        <v>South</v>
      </c>
      <c r="O2931" t="str">
        <f>PROPER(Table1[[#This Row],[Product Category]])</f>
        <v>Groceries</v>
      </c>
      <c r="P2931">
        <f>ROUND(Table1[[#This Row],[Sales Amount]],1)</f>
        <v>3433.2</v>
      </c>
      <c r="Q2931">
        <f>Table1[[#This Row],[Quantity Sold]]</f>
        <v>13</v>
      </c>
      <c r="R2931">
        <f>Table1[[#This Row],[Discount (%)]]</f>
        <v>42</v>
      </c>
      <c r="S2931">
        <f>Table1[[#This Row],[Profit]]</f>
        <v>1682.05</v>
      </c>
    </row>
    <row r="2932" spans="1:19" ht="13.8">
      <c r="A2932" s="1" t="s">
        <v>2886</v>
      </c>
      <c r="B2932" s="7">
        <v>47952</v>
      </c>
      <c r="C2932" s="2" t="s">
        <v>3942</v>
      </c>
      <c r="D2932" s="4" t="s">
        <v>1661</v>
      </c>
      <c r="E2932" s="1">
        <v>1586.97</v>
      </c>
      <c r="F2932" s="1">
        <v>44</v>
      </c>
      <c r="G2932" s="1">
        <v>20</v>
      </c>
      <c r="H2932" s="1">
        <v>1930.53</v>
      </c>
      <c r="L2932" t="str">
        <f t="shared" si="45"/>
        <v>43363d49</v>
      </c>
      <c r="M2932" s="7">
        <v>47952</v>
      </c>
      <c r="N2932" t="str">
        <f>PROPER(Table1[[#This Row],[Region]])</f>
        <v>West</v>
      </c>
      <c r="O2932" t="str">
        <f>PROPER(Table1[[#This Row],[Product Category]])</f>
        <v>Furniture</v>
      </c>
      <c r="P2932">
        <f>ROUND(Table1[[#This Row],[Sales Amount]],1)</f>
        <v>1587</v>
      </c>
      <c r="Q2932">
        <f>Table1[[#This Row],[Quantity Sold]]</f>
        <v>44</v>
      </c>
      <c r="R2932">
        <f>Table1[[#This Row],[Discount (%)]]</f>
        <v>20</v>
      </c>
      <c r="S2932">
        <f>Table1[[#This Row],[Profit]]</f>
        <v>1930.53</v>
      </c>
    </row>
    <row r="2933" spans="1:19" ht="13.8">
      <c r="A2933" s="1" t="s">
        <v>2887</v>
      </c>
      <c r="B2933" s="7">
        <v>47953</v>
      </c>
      <c r="C2933" s="2" t="s">
        <v>3941</v>
      </c>
      <c r="D2933" s="4" t="s">
        <v>92</v>
      </c>
      <c r="E2933" s="1">
        <v>2708.39</v>
      </c>
      <c r="F2933" s="1">
        <v>39</v>
      </c>
      <c r="G2933" s="1">
        <v>18</v>
      </c>
      <c r="H2933" s="1">
        <v>603</v>
      </c>
      <c r="L2933" t="str">
        <f t="shared" si="45"/>
        <v>c9af8767</v>
      </c>
      <c r="M2933" s="7">
        <v>47953</v>
      </c>
      <c r="N2933" t="str">
        <f>PROPER(Table1[[#This Row],[Region]])</f>
        <v>North</v>
      </c>
      <c r="O2933" t="str">
        <f>PROPER(Table1[[#This Row],[Product Category]])</f>
        <v>Groceries</v>
      </c>
      <c r="P2933">
        <f>ROUND(Table1[[#This Row],[Sales Amount]],1)</f>
        <v>2708.4</v>
      </c>
      <c r="Q2933">
        <f>Table1[[#This Row],[Quantity Sold]]</f>
        <v>39</v>
      </c>
      <c r="R2933">
        <f>Table1[[#This Row],[Discount (%)]]</f>
        <v>18</v>
      </c>
      <c r="S2933">
        <f>Table1[[#This Row],[Profit]]</f>
        <v>603</v>
      </c>
    </row>
    <row r="2934" spans="1:19" ht="13.8">
      <c r="A2934" s="1" t="s">
        <v>2888</v>
      </c>
      <c r="B2934" s="7">
        <v>47954</v>
      </c>
      <c r="C2934" s="4" t="s">
        <v>3943</v>
      </c>
      <c r="D2934" s="4" t="s">
        <v>92</v>
      </c>
      <c r="E2934" s="1">
        <v>720.17</v>
      </c>
      <c r="F2934" s="1">
        <v>15</v>
      </c>
      <c r="G2934" s="1">
        <v>12</v>
      </c>
      <c r="H2934" s="1">
        <v>1636.56</v>
      </c>
      <c r="L2934" t="str">
        <f t="shared" si="45"/>
        <v>4c031c57</v>
      </c>
      <c r="M2934" s="7">
        <v>47954</v>
      </c>
      <c r="N2934" t="str">
        <f>PROPER(Table1[[#This Row],[Region]])</f>
        <v>East</v>
      </c>
      <c r="O2934" t="str">
        <f>PROPER(Table1[[#This Row],[Product Category]])</f>
        <v>Groceries</v>
      </c>
      <c r="P2934">
        <f>ROUND(Table1[[#This Row],[Sales Amount]],1)</f>
        <v>720.2</v>
      </c>
      <c r="Q2934">
        <f>Table1[[#This Row],[Quantity Sold]]</f>
        <v>15</v>
      </c>
      <c r="R2934">
        <f>Table1[[#This Row],[Discount (%)]]</f>
        <v>12</v>
      </c>
      <c r="S2934">
        <f>Table1[[#This Row],[Profit]]</f>
        <v>1636.56</v>
      </c>
    </row>
    <row r="2935" spans="1:19" ht="13.8">
      <c r="A2935" s="1" t="s">
        <v>2889</v>
      </c>
      <c r="B2935" s="7">
        <v>47955</v>
      </c>
      <c r="C2935" s="2" t="s">
        <v>3942</v>
      </c>
      <c r="D2935" s="4" t="s">
        <v>3945</v>
      </c>
      <c r="E2935" s="1">
        <v>951.78</v>
      </c>
      <c r="F2935" s="1">
        <v>20</v>
      </c>
      <c r="G2935" s="1">
        <v>46</v>
      </c>
      <c r="H2935" s="1">
        <v>416.12</v>
      </c>
      <c r="L2935" t="str">
        <f t="shared" si="45"/>
        <v>4159bb6c</v>
      </c>
      <c r="M2935" s="7">
        <v>47955</v>
      </c>
      <c r="N2935" t="str">
        <f>PROPER(Table1[[#This Row],[Region]])</f>
        <v>West</v>
      </c>
      <c r="O2935" t="str">
        <f>PROPER(Table1[[#This Row],[Product Category]])</f>
        <v>Sports</v>
      </c>
      <c r="P2935">
        <f>ROUND(Table1[[#This Row],[Sales Amount]],1)</f>
        <v>951.8</v>
      </c>
      <c r="Q2935">
        <f>Table1[[#This Row],[Quantity Sold]]</f>
        <v>20</v>
      </c>
      <c r="R2935">
        <f>Table1[[#This Row],[Discount (%)]]</f>
        <v>46</v>
      </c>
      <c r="S2935">
        <f>Table1[[#This Row],[Profit]]</f>
        <v>416.12</v>
      </c>
    </row>
    <row r="2936" spans="1:19" ht="13.8">
      <c r="A2936" s="1">
        <v>59313866</v>
      </c>
      <c r="B2936" s="7">
        <v>47956</v>
      </c>
      <c r="C2936" s="2" t="s">
        <v>3944</v>
      </c>
      <c r="D2936" s="4" t="s">
        <v>3946</v>
      </c>
      <c r="E2936" s="1">
        <v>1642.63</v>
      </c>
      <c r="F2936" s="1">
        <v>7</v>
      </c>
      <c r="G2936" s="1">
        <v>20</v>
      </c>
      <c r="H2936" s="1">
        <v>57.19</v>
      </c>
      <c r="L2936" t="str">
        <f t="shared" si="45"/>
        <v>59313866</v>
      </c>
      <c r="M2936" s="7">
        <v>47956</v>
      </c>
      <c r="N2936" t="str">
        <f>PROPER(Table1[[#This Row],[Region]])</f>
        <v>South</v>
      </c>
      <c r="O2936" t="str">
        <f>PROPER(Table1[[#This Row],[Product Category]])</f>
        <v>Electronics</v>
      </c>
      <c r="P2936">
        <f>ROUND(Table1[[#This Row],[Sales Amount]],1)</f>
        <v>1642.6</v>
      </c>
      <c r="Q2936">
        <f>Table1[[#This Row],[Quantity Sold]]</f>
        <v>7</v>
      </c>
      <c r="R2936">
        <f>Table1[[#This Row],[Discount (%)]]</f>
        <v>20</v>
      </c>
      <c r="S2936">
        <f>Table1[[#This Row],[Profit]]</f>
        <v>57.19</v>
      </c>
    </row>
    <row r="2937" spans="1:19" ht="13.8">
      <c r="A2937" s="1" t="s">
        <v>2890</v>
      </c>
      <c r="B2937" s="7">
        <v>47957</v>
      </c>
      <c r="C2937" s="4" t="s">
        <v>3943</v>
      </c>
      <c r="D2937" s="4" t="s">
        <v>1661</v>
      </c>
      <c r="E2937" s="1">
        <v>1015.57</v>
      </c>
      <c r="F2937" s="1">
        <v>23</v>
      </c>
      <c r="G2937" s="1">
        <v>14</v>
      </c>
      <c r="H2937" s="1">
        <v>133.06</v>
      </c>
      <c r="L2937" t="str">
        <f t="shared" si="45"/>
        <v>3af888ca</v>
      </c>
      <c r="M2937" s="7">
        <v>47957</v>
      </c>
      <c r="N2937" t="str">
        <f>PROPER(Table1[[#This Row],[Region]])</f>
        <v>East</v>
      </c>
      <c r="O2937" t="str">
        <f>PROPER(Table1[[#This Row],[Product Category]])</f>
        <v>Furniture</v>
      </c>
      <c r="P2937">
        <f>ROUND(Table1[[#This Row],[Sales Amount]],1)</f>
        <v>1015.6</v>
      </c>
      <c r="Q2937">
        <f>Table1[[#This Row],[Quantity Sold]]</f>
        <v>23</v>
      </c>
      <c r="R2937">
        <f>Table1[[#This Row],[Discount (%)]]</f>
        <v>14</v>
      </c>
      <c r="S2937">
        <f>Table1[[#This Row],[Profit]]</f>
        <v>133.06</v>
      </c>
    </row>
    <row r="2938" spans="1:19" ht="13.8">
      <c r="A2938" s="1" t="s">
        <v>2891</v>
      </c>
      <c r="B2938" s="7">
        <v>47958</v>
      </c>
      <c r="C2938" s="4" t="s">
        <v>3943</v>
      </c>
      <c r="D2938" s="4" t="s">
        <v>1661</v>
      </c>
      <c r="E2938" s="1">
        <v>4685.1099999999997</v>
      </c>
      <c r="F2938" s="1">
        <v>8</v>
      </c>
      <c r="G2938" s="1">
        <v>7</v>
      </c>
      <c r="H2938" s="1">
        <v>481.5</v>
      </c>
      <c r="L2938" t="str">
        <f t="shared" si="45"/>
        <v>f3879586</v>
      </c>
      <c r="M2938" s="7">
        <v>47958</v>
      </c>
      <c r="N2938" t="str">
        <f>PROPER(Table1[[#This Row],[Region]])</f>
        <v>East</v>
      </c>
      <c r="O2938" t="str">
        <f>PROPER(Table1[[#This Row],[Product Category]])</f>
        <v>Furniture</v>
      </c>
      <c r="P2938">
        <f>ROUND(Table1[[#This Row],[Sales Amount]],1)</f>
        <v>4685.1000000000004</v>
      </c>
      <c r="Q2938">
        <f>Table1[[#This Row],[Quantity Sold]]</f>
        <v>8</v>
      </c>
      <c r="R2938">
        <f>Table1[[#This Row],[Discount (%)]]</f>
        <v>7</v>
      </c>
      <c r="S2938">
        <f>Table1[[#This Row],[Profit]]</f>
        <v>481.5</v>
      </c>
    </row>
    <row r="2939" spans="1:19" ht="13.8">
      <c r="A2939" s="1" t="s">
        <v>2892</v>
      </c>
      <c r="B2939" s="7">
        <v>47959</v>
      </c>
      <c r="C2939" s="2" t="s">
        <v>3941</v>
      </c>
      <c r="D2939" s="4" t="s">
        <v>1489</v>
      </c>
      <c r="E2939" s="1">
        <v>3290.25</v>
      </c>
      <c r="F2939" s="1">
        <v>44</v>
      </c>
      <c r="G2939" s="1">
        <v>28</v>
      </c>
      <c r="H2939" s="1">
        <v>858.18</v>
      </c>
      <c r="L2939" t="str">
        <f t="shared" si="45"/>
        <v>a43cfd36</v>
      </c>
      <c r="M2939" s="7">
        <v>47959</v>
      </c>
      <c r="N2939" t="str">
        <f>PROPER(Table1[[#This Row],[Region]])</f>
        <v>North</v>
      </c>
      <c r="O2939" t="str">
        <f>PROPER(Table1[[#This Row],[Product Category]])</f>
        <v>Clothing</v>
      </c>
      <c r="P2939">
        <f>ROUND(Table1[[#This Row],[Sales Amount]],1)</f>
        <v>3290.3</v>
      </c>
      <c r="Q2939">
        <f>Table1[[#This Row],[Quantity Sold]]</f>
        <v>44</v>
      </c>
      <c r="R2939">
        <f>Table1[[#This Row],[Discount (%)]]</f>
        <v>28</v>
      </c>
      <c r="S2939">
        <f>Table1[[#This Row],[Profit]]</f>
        <v>858.18</v>
      </c>
    </row>
    <row r="2940" spans="1:19" ht="13.8">
      <c r="A2940" s="1" t="s">
        <v>2894</v>
      </c>
      <c r="B2940" s="7">
        <v>47960</v>
      </c>
      <c r="C2940" s="4" t="s">
        <v>3943</v>
      </c>
      <c r="D2940" s="4" t="s">
        <v>1489</v>
      </c>
      <c r="E2940" s="1">
        <v>218.76</v>
      </c>
      <c r="F2940" s="1">
        <v>1</v>
      </c>
      <c r="G2940" s="1">
        <v>13</v>
      </c>
      <c r="H2940" s="1">
        <v>537.71</v>
      </c>
      <c r="L2940" t="str">
        <f t="shared" si="45"/>
        <v>78681c2d</v>
      </c>
      <c r="M2940" s="7">
        <v>47960</v>
      </c>
      <c r="N2940" t="str">
        <f>PROPER(Table1[[#This Row],[Region]])</f>
        <v>East</v>
      </c>
      <c r="O2940" t="str">
        <f>PROPER(Table1[[#This Row],[Product Category]])</f>
        <v>Clothing</v>
      </c>
      <c r="P2940">
        <f>ROUND(Table1[[#This Row],[Sales Amount]],1)</f>
        <v>218.8</v>
      </c>
      <c r="Q2940">
        <f>Table1[[#This Row],[Quantity Sold]]</f>
        <v>1</v>
      </c>
      <c r="R2940">
        <f>Table1[[#This Row],[Discount (%)]]</f>
        <v>13</v>
      </c>
      <c r="S2940">
        <f>Table1[[#This Row],[Profit]]</f>
        <v>537.71</v>
      </c>
    </row>
    <row r="2941" spans="1:19" ht="13.8">
      <c r="A2941" s="1" t="s">
        <v>2895</v>
      </c>
      <c r="B2941" s="7">
        <v>47961</v>
      </c>
      <c r="C2941" s="4" t="s">
        <v>3943</v>
      </c>
      <c r="D2941" s="4" t="s">
        <v>3945</v>
      </c>
      <c r="E2941" s="1">
        <v>3996.5</v>
      </c>
      <c r="F2941" s="1">
        <v>48</v>
      </c>
      <c r="G2941" s="1">
        <v>18</v>
      </c>
      <c r="H2941" s="1">
        <v>1754.17</v>
      </c>
      <c r="L2941" t="str">
        <f t="shared" si="45"/>
        <v>fbda1fcd</v>
      </c>
      <c r="M2941" s="7">
        <v>47961</v>
      </c>
      <c r="N2941" t="str">
        <f>PROPER(Table1[[#This Row],[Region]])</f>
        <v>East</v>
      </c>
      <c r="O2941" t="str">
        <f>PROPER(Table1[[#This Row],[Product Category]])</f>
        <v>Sports</v>
      </c>
      <c r="P2941">
        <f>ROUND(Table1[[#This Row],[Sales Amount]],1)</f>
        <v>3996.5</v>
      </c>
      <c r="Q2941">
        <f>Table1[[#This Row],[Quantity Sold]]</f>
        <v>48</v>
      </c>
      <c r="R2941">
        <f>Table1[[#This Row],[Discount (%)]]</f>
        <v>18</v>
      </c>
      <c r="S2941">
        <f>Table1[[#This Row],[Profit]]</f>
        <v>1754.17</v>
      </c>
    </row>
    <row r="2942" spans="1:19" ht="13.8">
      <c r="A2942" s="1">
        <v>96323514</v>
      </c>
      <c r="B2942" s="7">
        <v>47962</v>
      </c>
      <c r="C2942" s="2" t="s">
        <v>3941</v>
      </c>
      <c r="D2942" s="4" t="s">
        <v>3945</v>
      </c>
      <c r="E2942" s="1">
        <v>3673.96</v>
      </c>
      <c r="F2942" s="1">
        <v>13</v>
      </c>
      <c r="G2942" s="1">
        <v>3</v>
      </c>
      <c r="H2942" s="1">
        <v>1941.45</v>
      </c>
      <c r="L2942" t="str">
        <f t="shared" si="45"/>
        <v>96323514</v>
      </c>
      <c r="M2942" s="7">
        <v>47962</v>
      </c>
      <c r="N2942" t="str">
        <f>PROPER(Table1[[#This Row],[Region]])</f>
        <v>North</v>
      </c>
      <c r="O2942" t="str">
        <f>PROPER(Table1[[#This Row],[Product Category]])</f>
        <v>Sports</v>
      </c>
      <c r="P2942">
        <f>ROUND(Table1[[#This Row],[Sales Amount]],1)</f>
        <v>3674</v>
      </c>
      <c r="Q2942">
        <f>Table1[[#This Row],[Quantity Sold]]</f>
        <v>13</v>
      </c>
      <c r="R2942">
        <f>Table1[[#This Row],[Discount (%)]]</f>
        <v>3</v>
      </c>
      <c r="S2942">
        <f>Table1[[#This Row],[Profit]]</f>
        <v>1941.45</v>
      </c>
    </row>
    <row r="2943" spans="1:19" ht="13.8">
      <c r="A2943" s="1" t="s">
        <v>2896</v>
      </c>
      <c r="B2943" s="7">
        <v>47963</v>
      </c>
      <c r="C2943" s="2" t="s">
        <v>3944</v>
      </c>
      <c r="D2943" s="4" t="s">
        <v>1489</v>
      </c>
      <c r="E2943" s="1">
        <v>3071.32</v>
      </c>
      <c r="F2943" s="1">
        <v>13</v>
      </c>
      <c r="G2943" s="1">
        <v>46</v>
      </c>
      <c r="H2943" s="1">
        <v>415.13</v>
      </c>
      <c r="L2943" t="str">
        <f t="shared" si="45"/>
        <v>2aad46bf</v>
      </c>
      <c r="M2943" s="7">
        <v>47963</v>
      </c>
      <c r="N2943" t="str">
        <f>PROPER(Table1[[#This Row],[Region]])</f>
        <v>South</v>
      </c>
      <c r="O2943" t="str">
        <f>PROPER(Table1[[#This Row],[Product Category]])</f>
        <v>Clothing</v>
      </c>
      <c r="P2943">
        <f>ROUND(Table1[[#This Row],[Sales Amount]],1)</f>
        <v>3071.3</v>
      </c>
      <c r="Q2943">
        <f>Table1[[#This Row],[Quantity Sold]]</f>
        <v>13</v>
      </c>
      <c r="R2943">
        <f>Table1[[#This Row],[Discount (%)]]</f>
        <v>46</v>
      </c>
      <c r="S2943">
        <f>Table1[[#This Row],[Profit]]</f>
        <v>415.13</v>
      </c>
    </row>
    <row r="2944" spans="1:19" ht="13.8">
      <c r="A2944" s="1" t="s">
        <v>2897</v>
      </c>
      <c r="B2944" s="7">
        <v>47964</v>
      </c>
      <c r="C2944" s="4" t="s">
        <v>3943</v>
      </c>
      <c r="D2944" s="4" t="s">
        <v>1661</v>
      </c>
      <c r="E2944" s="1">
        <v>4789.8900000000003</v>
      </c>
      <c r="F2944" s="1">
        <v>45</v>
      </c>
      <c r="G2944" s="1">
        <v>31</v>
      </c>
      <c r="H2944" s="1">
        <v>721.13</v>
      </c>
      <c r="L2944" t="str">
        <f t="shared" si="45"/>
        <v>d42b94e3</v>
      </c>
      <c r="M2944" s="7">
        <v>47964</v>
      </c>
      <c r="N2944" t="str">
        <f>PROPER(Table1[[#This Row],[Region]])</f>
        <v>East</v>
      </c>
      <c r="O2944" t="str">
        <f>PROPER(Table1[[#This Row],[Product Category]])</f>
        <v>Furniture</v>
      </c>
      <c r="P2944">
        <f>ROUND(Table1[[#This Row],[Sales Amount]],1)</f>
        <v>4789.8999999999996</v>
      </c>
      <c r="Q2944">
        <f>Table1[[#This Row],[Quantity Sold]]</f>
        <v>45</v>
      </c>
      <c r="R2944">
        <f>Table1[[#This Row],[Discount (%)]]</f>
        <v>31</v>
      </c>
      <c r="S2944">
        <f>Table1[[#This Row],[Profit]]</f>
        <v>721.13</v>
      </c>
    </row>
    <row r="2945" spans="1:19" ht="13.8">
      <c r="A2945" s="1" t="s">
        <v>2898</v>
      </c>
      <c r="B2945" s="7">
        <v>47965</v>
      </c>
      <c r="C2945" s="2" t="s">
        <v>3941</v>
      </c>
      <c r="D2945" s="4" t="s">
        <v>1661</v>
      </c>
      <c r="E2945" s="1">
        <v>3813.98</v>
      </c>
      <c r="F2945" s="1">
        <v>47</v>
      </c>
      <c r="G2945" s="1">
        <v>47</v>
      </c>
      <c r="H2945" s="1">
        <v>938.34</v>
      </c>
      <c r="L2945" t="str">
        <f t="shared" si="45"/>
        <v>80494b76</v>
      </c>
      <c r="M2945" s="7">
        <v>47965</v>
      </c>
      <c r="N2945" t="str">
        <f>PROPER(Table1[[#This Row],[Region]])</f>
        <v>North</v>
      </c>
      <c r="O2945" t="str">
        <f>PROPER(Table1[[#This Row],[Product Category]])</f>
        <v>Furniture</v>
      </c>
      <c r="P2945">
        <f>ROUND(Table1[[#This Row],[Sales Amount]],1)</f>
        <v>3814</v>
      </c>
      <c r="Q2945">
        <f>Table1[[#This Row],[Quantity Sold]]</f>
        <v>47</v>
      </c>
      <c r="R2945">
        <f>Table1[[#This Row],[Discount (%)]]</f>
        <v>47</v>
      </c>
      <c r="S2945">
        <f>Table1[[#This Row],[Profit]]</f>
        <v>938.34</v>
      </c>
    </row>
    <row r="2946" spans="1:19" ht="13.8">
      <c r="A2946" s="1" t="s">
        <v>2899</v>
      </c>
      <c r="B2946" s="7">
        <v>47966</v>
      </c>
      <c r="C2946" s="2" t="s">
        <v>3944</v>
      </c>
      <c r="D2946" s="4" t="s">
        <v>3946</v>
      </c>
      <c r="E2946" s="1">
        <v>3780.2</v>
      </c>
      <c r="F2946" s="1">
        <v>42</v>
      </c>
      <c r="G2946" s="1">
        <v>28</v>
      </c>
      <c r="H2946" s="1">
        <v>1882.56</v>
      </c>
      <c r="L2946" t="str">
        <f t="shared" ref="L2946:L3009" si="46">TRIM(A2946)</f>
        <v>bc1f0c66</v>
      </c>
      <c r="M2946" s="7">
        <v>47966</v>
      </c>
      <c r="N2946" t="str">
        <f>PROPER(Table1[[#This Row],[Region]])</f>
        <v>South</v>
      </c>
      <c r="O2946" t="str">
        <f>PROPER(Table1[[#This Row],[Product Category]])</f>
        <v>Electronics</v>
      </c>
      <c r="P2946">
        <f>ROUND(Table1[[#This Row],[Sales Amount]],1)</f>
        <v>3780.2</v>
      </c>
      <c r="Q2946">
        <f>Table1[[#This Row],[Quantity Sold]]</f>
        <v>42</v>
      </c>
      <c r="R2946">
        <f>Table1[[#This Row],[Discount (%)]]</f>
        <v>28</v>
      </c>
      <c r="S2946">
        <f>Table1[[#This Row],[Profit]]</f>
        <v>1882.56</v>
      </c>
    </row>
    <row r="2947" spans="1:19" ht="13.8">
      <c r="A2947" s="1" t="s">
        <v>2900</v>
      </c>
      <c r="B2947" s="7">
        <v>47967</v>
      </c>
      <c r="C2947" s="2" t="s">
        <v>3942</v>
      </c>
      <c r="D2947" s="4" t="s">
        <v>3945</v>
      </c>
      <c r="E2947" s="1">
        <v>622.05999999999995</v>
      </c>
      <c r="F2947" s="1">
        <v>43</v>
      </c>
      <c r="G2947" s="1">
        <v>35</v>
      </c>
      <c r="H2947" s="1">
        <v>1193.54</v>
      </c>
      <c r="L2947" t="str">
        <f t="shared" si="46"/>
        <v>74839db8</v>
      </c>
      <c r="M2947" s="7">
        <v>47967</v>
      </c>
      <c r="N2947" t="str">
        <f>PROPER(Table1[[#This Row],[Region]])</f>
        <v>West</v>
      </c>
      <c r="O2947" t="str">
        <f>PROPER(Table1[[#This Row],[Product Category]])</f>
        <v>Sports</v>
      </c>
      <c r="P2947">
        <f>ROUND(Table1[[#This Row],[Sales Amount]],1)</f>
        <v>622.1</v>
      </c>
      <c r="Q2947">
        <f>Table1[[#This Row],[Quantity Sold]]</f>
        <v>43</v>
      </c>
      <c r="R2947">
        <f>Table1[[#This Row],[Discount (%)]]</f>
        <v>35</v>
      </c>
      <c r="S2947">
        <f>Table1[[#This Row],[Profit]]</f>
        <v>1193.54</v>
      </c>
    </row>
    <row r="2948" spans="1:19" ht="13.8">
      <c r="A2948" s="1" t="s">
        <v>2901</v>
      </c>
      <c r="B2948" s="7">
        <v>47968</v>
      </c>
      <c r="C2948" s="2" t="s">
        <v>3941</v>
      </c>
      <c r="D2948" s="4" t="s">
        <v>3945</v>
      </c>
      <c r="E2948" s="1">
        <v>4683.09</v>
      </c>
      <c r="F2948" s="1">
        <v>2</v>
      </c>
      <c r="G2948" s="1">
        <v>41</v>
      </c>
      <c r="H2948" s="1">
        <v>1290.3699999999999</v>
      </c>
      <c r="L2948" t="str">
        <f t="shared" si="46"/>
        <v>7efb428c</v>
      </c>
      <c r="M2948" s="7">
        <v>47968</v>
      </c>
      <c r="N2948" t="str">
        <f>PROPER(Table1[[#This Row],[Region]])</f>
        <v>North</v>
      </c>
      <c r="O2948" t="str">
        <f>PROPER(Table1[[#This Row],[Product Category]])</f>
        <v>Sports</v>
      </c>
      <c r="P2948">
        <f>ROUND(Table1[[#This Row],[Sales Amount]],1)</f>
        <v>4683.1000000000004</v>
      </c>
      <c r="Q2948">
        <f>Table1[[#This Row],[Quantity Sold]]</f>
        <v>2</v>
      </c>
      <c r="R2948">
        <f>Table1[[#This Row],[Discount (%)]]</f>
        <v>41</v>
      </c>
      <c r="S2948">
        <f>Table1[[#This Row],[Profit]]</f>
        <v>1290.3699999999999</v>
      </c>
    </row>
    <row r="2949" spans="1:19" ht="13.8">
      <c r="A2949" s="1" t="s">
        <v>2902</v>
      </c>
      <c r="B2949" s="7">
        <v>47969</v>
      </c>
      <c r="C2949" s="4" t="s">
        <v>3943</v>
      </c>
      <c r="D2949" s="4" t="s">
        <v>92</v>
      </c>
      <c r="E2949" s="1">
        <v>1263.3599999999999</v>
      </c>
      <c r="F2949" s="1">
        <v>28</v>
      </c>
      <c r="G2949" s="1">
        <v>46</v>
      </c>
      <c r="H2949" s="1">
        <v>663.95</v>
      </c>
      <c r="L2949" t="str">
        <f t="shared" si="46"/>
        <v>fd2b02df</v>
      </c>
      <c r="M2949" s="7">
        <v>47969</v>
      </c>
      <c r="N2949" t="str">
        <f>PROPER(Table1[[#This Row],[Region]])</f>
        <v>East</v>
      </c>
      <c r="O2949" t="str">
        <f>PROPER(Table1[[#This Row],[Product Category]])</f>
        <v>Groceries</v>
      </c>
      <c r="P2949">
        <f>ROUND(Table1[[#This Row],[Sales Amount]],1)</f>
        <v>1263.4000000000001</v>
      </c>
      <c r="Q2949">
        <f>Table1[[#This Row],[Quantity Sold]]</f>
        <v>28</v>
      </c>
      <c r="R2949">
        <f>Table1[[#This Row],[Discount (%)]]</f>
        <v>46</v>
      </c>
      <c r="S2949">
        <f>Table1[[#This Row],[Profit]]</f>
        <v>663.95</v>
      </c>
    </row>
    <row r="2950" spans="1:19" ht="13.8">
      <c r="A2950" s="1" t="s">
        <v>2903</v>
      </c>
      <c r="B2950" s="7">
        <v>47970</v>
      </c>
      <c r="C2950" s="2" t="s">
        <v>3941</v>
      </c>
      <c r="D2950" s="4" t="s">
        <v>3946</v>
      </c>
      <c r="E2950" s="1">
        <v>2245.4299999999998</v>
      </c>
      <c r="F2950" s="1">
        <v>35</v>
      </c>
      <c r="G2950" s="1">
        <v>26</v>
      </c>
      <c r="H2950" s="1">
        <v>959.16</v>
      </c>
      <c r="L2950" t="str">
        <f t="shared" si="46"/>
        <v>b5192cd9</v>
      </c>
      <c r="M2950" s="7">
        <v>47970</v>
      </c>
      <c r="N2950" t="str">
        <f>PROPER(Table1[[#This Row],[Region]])</f>
        <v>North</v>
      </c>
      <c r="O2950" t="str">
        <f>PROPER(Table1[[#This Row],[Product Category]])</f>
        <v>Electronics</v>
      </c>
      <c r="P2950">
        <f>ROUND(Table1[[#This Row],[Sales Amount]],1)</f>
        <v>2245.4</v>
      </c>
      <c r="Q2950">
        <f>Table1[[#This Row],[Quantity Sold]]</f>
        <v>35</v>
      </c>
      <c r="R2950">
        <f>Table1[[#This Row],[Discount (%)]]</f>
        <v>26</v>
      </c>
      <c r="S2950">
        <f>Table1[[#This Row],[Profit]]</f>
        <v>959.16</v>
      </c>
    </row>
    <row r="2951" spans="1:19" ht="13.8">
      <c r="A2951" s="1" t="s">
        <v>2904</v>
      </c>
      <c r="B2951" s="7">
        <v>47971</v>
      </c>
      <c r="C2951" s="2" t="s">
        <v>3941</v>
      </c>
      <c r="D2951" s="4" t="s">
        <v>3946</v>
      </c>
      <c r="E2951" s="1">
        <v>4802.8100000000004</v>
      </c>
      <c r="F2951" s="1">
        <v>6</v>
      </c>
      <c r="G2951" s="1">
        <v>14</v>
      </c>
      <c r="H2951" s="1">
        <v>165.8</v>
      </c>
      <c r="L2951" t="str">
        <f t="shared" si="46"/>
        <v>5ec74fae</v>
      </c>
      <c r="M2951" s="7">
        <v>47971</v>
      </c>
      <c r="N2951" t="str">
        <f>PROPER(Table1[[#This Row],[Region]])</f>
        <v>North</v>
      </c>
      <c r="O2951" t="str">
        <f>PROPER(Table1[[#This Row],[Product Category]])</f>
        <v>Electronics</v>
      </c>
      <c r="P2951">
        <f>ROUND(Table1[[#This Row],[Sales Amount]],1)</f>
        <v>4802.8</v>
      </c>
      <c r="Q2951">
        <f>Table1[[#This Row],[Quantity Sold]]</f>
        <v>6</v>
      </c>
      <c r="R2951">
        <f>Table1[[#This Row],[Discount (%)]]</f>
        <v>14</v>
      </c>
      <c r="S2951">
        <f>Table1[[#This Row],[Profit]]</f>
        <v>165.8</v>
      </c>
    </row>
    <row r="2952" spans="1:19" ht="13.8">
      <c r="A2952" s="1" t="s">
        <v>2905</v>
      </c>
      <c r="B2952" s="7">
        <v>47972</v>
      </c>
      <c r="C2952" s="2" t="s">
        <v>3941</v>
      </c>
      <c r="D2952" s="4" t="s">
        <v>3945</v>
      </c>
      <c r="E2952" s="1">
        <v>3159</v>
      </c>
      <c r="F2952" s="1">
        <v>1</v>
      </c>
      <c r="G2952" s="1">
        <v>33</v>
      </c>
      <c r="H2952" s="1">
        <v>1920.19</v>
      </c>
      <c r="L2952" t="str">
        <f t="shared" si="46"/>
        <v>183e41c8</v>
      </c>
      <c r="M2952" s="7">
        <v>47972</v>
      </c>
      <c r="N2952" t="str">
        <f>PROPER(Table1[[#This Row],[Region]])</f>
        <v>North</v>
      </c>
      <c r="O2952" t="str">
        <f>PROPER(Table1[[#This Row],[Product Category]])</f>
        <v>Sports</v>
      </c>
      <c r="P2952">
        <f>ROUND(Table1[[#This Row],[Sales Amount]],1)</f>
        <v>3159</v>
      </c>
      <c r="Q2952">
        <f>Table1[[#This Row],[Quantity Sold]]</f>
        <v>1</v>
      </c>
      <c r="R2952">
        <f>Table1[[#This Row],[Discount (%)]]</f>
        <v>33</v>
      </c>
      <c r="S2952">
        <f>Table1[[#This Row],[Profit]]</f>
        <v>1920.19</v>
      </c>
    </row>
    <row r="2953" spans="1:19" ht="13.8">
      <c r="A2953" s="1" t="s">
        <v>2906</v>
      </c>
      <c r="B2953" s="7">
        <v>47973</v>
      </c>
      <c r="C2953" s="2" t="s">
        <v>3942</v>
      </c>
      <c r="D2953" s="4" t="s">
        <v>3946</v>
      </c>
      <c r="E2953" s="1">
        <v>1917.74</v>
      </c>
      <c r="F2953" s="1">
        <v>16</v>
      </c>
      <c r="G2953" s="1">
        <v>14</v>
      </c>
      <c r="H2953" s="1">
        <v>1773.93</v>
      </c>
      <c r="L2953" t="str">
        <f t="shared" si="46"/>
        <v>3175576b</v>
      </c>
      <c r="M2953" s="7">
        <v>47973</v>
      </c>
      <c r="N2953" t="str">
        <f>PROPER(Table1[[#This Row],[Region]])</f>
        <v>West</v>
      </c>
      <c r="O2953" t="str">
        <f>PROPER(Table1[[#This Row],[Product Category]])</f>
        <v>Electronics</v>
      </c>
      <c r="P2953">
        <f>ROUND(Table1[[#This Row],[Sales Amount]],1)</f>
        <v>1917.7</v>
      </c>
      <c r="Q2953">
        <f>Table1[[#This Row],[Quantity Sold]]</f>
        <v>16</v>
      </c>
      <c r="R2953">
        <f>Table1[[#This Row],[Discount (%)]]</f>
        <v>14</v>
      </c>
      <c r="S2953">
        <f>Table1[[#This Row],[Profit]]</f>
        <v>1773.93</v>
      </c>
    </row>
    <row r="2954" spans="1:19" ht="13.8">
      <c r="A2954" s="1" t="s">
        <v>2907</v>
      </c>
      <c r="B2954" s="7">
        <v>47974</v>
      </c>
      <c r="C2954" s="4" t="s">
        <v>3943</v>
      </c>
      <c r="D2954" s="4" t="s">
        <v>1661</v>
      </c>
      <c r="E2954" s="1">
        <v>1485.24</v>
      </c>
      <c r="F2954" s="1">
        <v>47</v>
      </c>
      <c r="G2954" s="1">
        <v>13</v>
      </c>
      <c r="H2954" s="1">
        <v>1316.69</v>
      </c>
      <c r="L2954" t="str">
        <f t="shared" si="46"/>
        <v>66140f25</v>
      </c>
      <c r="M2954" s="7">
        <v>47974</v>
      </c>
      <c r="N2954" t="str">
        <f>PROPER(Table1[[#This Row],[Region]])</f>
        <v>East</v>
      </c>
      <c r="O2954" t="str">
        <f>PROPER(Table1[[#This Row],[Product Category]])</f>
        <v>Furniture</v>
      </c>
      <c r="P2954">
        <f>ROUND(Table1[[#This Row],[Sales Amount]],1)</f>
        <v>1485.2</v>
      </c>
      <c r="Q2954">
        <f>Table1[[#This Row],[Quantity Sold]]</f>
        <v>47</v>
      </c>
      <c r="R2954">
        <f>Table1[[#This Row],[Discount (%)]]</f>
        <v>13</v>
      </c>
      <c r="S2954">
        <f>Table1[[#This Row],[Profit]]</f>
        <v>1316.69</v>
      </c>
    </row>
    <row r="2955" spans="1:19" ht="13.8">
      <c r="A2955" s="1" t="s">
        <v>2908</v>
      </c>
      <c r="B2955" s="7">
        <v>47975</v>
      </c>
      <c r="C2955" s="2" t="s">
        <v>3941</v>
      </c>
      <c r="D2955" s="4" t="s">
        <v>1489</v>
      </c>
      <c r="E2955" s="1">
        <v>3562.72</v>
      </c>
      <c r="F2955" s="1">
        <v>27</v>
      </c>
      <c r="G2955" s="1">
        <v>24</v>
      </c>
      <c r="H2955" s="1">
        <v>1375.66</v>
      </c>
      <c r="L2955" t="str">
        <f t="shared" si="46"/>
        <v>03ba7aab</v>
      </c>
      <c r="M2955" s="7">
        <v>47975</v>
      </c>
      <c r="N2955" t="str">
        <f>PROPER(Table1[[#This Row],[Region]])</f>
        <v>North</v>
      </c>
      <c r="O2955" t="str">
        <f>PROPER(Table1[[#This Row],[Product Category]])</f>
        <v>Clothing</v>
      </c>
      <c r="P2955">
        <f>ROUND(Table1[[#This Row],[Sales Amount]],1)</f>
        <v>3562.7</v>
      </c>
      <c r="Q2955">
        <f>Table1[[#This Row],[Quantity Sold]]</f>
        <v>27</v>
      </c>
      <c r="R2955">
        <f>Table1[[#This Row],[Discount (%)]]</f>
        <v>24</v>
      </c>
      <c r="S2955">
        <f>Table1[[#This Row],[Profit]]</f>
        <v>1375.66</v>
      </c>
    </row>
    <row r="2956" spans="1:19" ht="13.8">
      <c r="A2956" s="1" t="s">
        <v>2909</v>
      </c>
      <c r="B2956" s="7">
        <v>47976</v>
      </c>
      <c r="C2956" s="4" t="s">
        <v>3943</v>
      </c>
      <c r="D2956" s="4" t="s">
        <v>1489</v>
      </c>
      <c r="E2956" s="1">
        <v>4838.45</v>
      </c>
      <c r="F2956" s="1">
        <v>23</v>
      </c>
      <c r="G2956" s="1">
        <v>9</v>
      </c>
      <c r="H2956" s="1">
        <v>349.06</v>
      </c>
      <c r="L2956" t="str">
        <f t="shared" si="46"/>
        <v>787d22a1</v>
      </c>
      <c r="M2956" s="7">
        <v>47976</v>
      </c>
      <c r="N2956" t="str">
        <f>PROPER(Table1[[#This Row],[Region]])</f>
        <v>East</v>
      </c>
      <c r="O2956" t="str">
        <f>PROPER(Table1[[#This Row],[Product Category]])</f>
        <v>Clothing</v>
      </c>
      <c r="P2956">
        <f>ROUND(Table1[[#This Row],[Sales Amount]],1)</f>
        <v>4838.5</v>
      </c>
      <c r="Q2956">
        <f>Table1[[#This Row],[Quantity Sold]]</f>
        <v>23</v>
      </c>
      <c r="R2956">
        <f>Table1[[#This Row],[Discount (%)]]</f>
        <v>9</v>
      </c>
      <c r="S2956">
        <f>Table1[[#This Row],[Profit]]</f>
        <v>349.06</v>
      </c>
    </row>
    <row r="2957" spans="1:19" ht="13.8">
      <c r="A2957" s="1" t="s">
        <v>2910</v>
      </c>
      <c r="B2957" s="7">
        <v>47977</v>
      </c>
      <c r="C2957" s="4" t="s">
        <v>3943</v>
      </c>
      <c r="D2957" s="4" t="s">
        <v>3946</v>
      </c>
      <c r="E2957" s="1">
        <v>4554.7</v>
      </c>
      <c r="F2957" s="1">
        <v>45</v>
      </c>
      <c r="G2957" s="1">
        <v>27</v>
      </c>
      <c r="H2957" s="1">
        <v>1119.48</v>
      </c>
      <c r="L2957" t="str">
        <f t="shared" si="46"/>
        <v>603ad583</v>
      </c>
      <c r="M2957" s="7">
        <v>47977</v>
      </c>
      <c r="N2957" t="str">
        <f>PROPER(Table1[[#This Row],[Region]])</f>
        <v>East</v>
      </c>
      <c r="O2957" t="str">
        <f>PROPER(Table1[[#This Row],[Product Category]])</f>
        <v>Electronics</v>
      </c>
      <c r="P2957">
        <f>ROUND(Table1[[#This Row],[Sales Amount]],1)</f>
        <v>4554.7</v>
      </c>
      <c r="Q2957">
        <f>Table1[[#This Row],[Quantity Sold]]</f>
        <v>45</v>
      </c>
      <c r="R2957">
        <f>Table1[[#This Row],[Discount (%)]]</f>
        <v>27</v>
      </c>
      <c r="S2957">
        <f>Table1[[#This Row],[Profit]]</f>
        <v>1119.48</v>
      </c>
    </row>
    <row r="2958" spans="1:19" ht="13.8">
      <c r="A2958" s="1" t="s">
        <v>2911</v>
      </c>
      <c r="B2958" s="7">
        <v>47978</v>
      </c>
      <c r="C2958" s="2" t="s">
        <v>3941</v>
      </c>
      <c r="D2958" s="4" t="s">
        <v>1489</v>
      </c>
      <c r="E2958" s="1">
        <v>2247.4</v>
      </c>
      <c r="F2958" s="1">
        <v>40</v>
      </c>
      <c r="G2958" s="1">
        <v>22</v>
      </c>
      <c r="H2958" s="1">
        <v>893.48</v>
      </c>
      <c r="L2958" t="str">
        <f t="shared" si="46"/>
        <v>eb126700</v>
      </c>
      <c r="M2958" s="7">
        <v>47978</v>
      </c>
      <c r="N2958" t="str">
        <f>PROPER(Table1[[#This Row],[Region]])</f>
        <v>North</v>
      </c>
      <c r="O2958" t="str">
        <f>PROPER(Table1[[#This Row],[Product Category]])</f>
        <v>Clothing</v>
      </c>
      <c r="P2958">
        <f>ROUND(Table1[[#This Row],[Sales Amount]],1)</f>
        <v>2247.4</v>
      </c>
      <c r="Q2958">
        <f>Table1[[#This Row],[Quantity Sold]]</f>
        <v>40</v>
      </c>
      <c r="R2958">
        <f>Table1[[#This Row],[Discount (%)]]</f>
        <v>22</v>
      </c>
      <c r="S2958">
        <f>Table1[[#This Row],[Profit]]</f>
        <v>893.48</v>
      </c>
    </row>
    <row r="2959" spans="1:19" ht="13.8">
      <c r="A2959" s="1" t="s">
        <v>2912</v>
      </c>
      <c r="B2959" s="7">
        <v>47979</v>
      </c>
      <c r="C2959" s="2" t="s">
        <v>3944</v>
      </c>
      <c r="D2959" s="4" t="s">
        <v>1489</v>
      </c>
      <c r="E2959" s="1">
        <v>2079.16</v>
      </c>
      <c r="F2959" s="1">
        <v>34</v>
      </c>
      <c r="G2959" s="1">
        <v>37</v>
      </c>
      <c r="H2959" s="1">
        <v>1368.67</v>
      </c>
      <c r="L2959" t="str">
        <f t="shared" si="46"/>
        <v>35adbc38</v>
      </c>
      <c r="M2959" s="7">
        <v>47979</v>
      </c>
      <c r="N2959" t="str">
        <f>PROPER(Table1[[#This Row],[Region]])</f>
        <v>South</v>
      </c>
      <c r="O2959" t="str">
        <f>PROPER(Table1[[#This Row],[Product Category]])</f>
        <v>Clothing</v>
      </c>
      <c r="P2959">
        <f>ROUND(Table1[[#This Row],[Sales Amount]],1)</f>
        <v>2079.1999999999998</v>
      </c>
      <c r="Q2959">
        <f>Table1[[#This Row],[Quantity Sold]]</f>
        <v>34</v>
      </c>
      <c r="R2959">
        <f>Table1[[#This Row],[Discount (%)]]</f>
        <v>37</v>
      </c>
      <c r="S2959">
        <f>Table1[[#This Row],[Profit]]</f>
        <v>1368.67</v>
      </c>
    </row>
    <row r="2960" spans="1:19" ht="13.8">
      <c r="A2960" s="1" t="s">
        <v>2913</v>
      </c>
      <c r="B2960" s="7">
        <v>47980</v>
      </c>
      <c r="C2960" s="4" t="s">
        <v>3943</v>
      </c>
      <c r="D2960" s="4" t="s">
        <v>3945</v>
      </c>
      <c r="E2960" s="1">
        <v>4473.3599999999997</v>
      </c>
      <c r="F2960" s="1">
        <v>42</v>
      </c>
      <c r="G2960" s="1">
        <v>22</v>
      </c>
      <c r="H2960" s="1">
        <v>279.13</v>
      </c>
      <c r="L2960" t="str">
        <f t="shared" si="46"/>
        <v>ce123123</v>
      </c>
      <c r="M2960" s="7">
        <v>47980</v>
      </c>
      <c r="N2960" t="str">
        <f>PROPER(Table1[[#This Row],[Region]])</f>
        <v>East</v>
      </c>
      <c r="O2960" t="str">
        <f>PROPER(Table1[[#This Row],[Product Category]])</f>
        <v>Sports</v>
      </c>
      <c r="P2960">
        <f>ROUND(Table1[[#This Row],[Sales Amount]],1)</f>
        <v>4473.3999999999996</v>
      </c>
      <c r="Q2960">
        <f>Table1[[#This Row],[Quantity Sold]]</f>
        <v>42</v>
      </c>
      <c r="R2960">
        <f>Table1[[#This Row],[Discount (%)]]</f>
        <v>22</v>
      </c>
      <c r="S2960">
        <f>Table1[[#This Row],[Profit]]</f>
        <v>279.13</v>
      </c>
    </row>
    <row r="2961" spans="1:19" ht="13.8">
      <c r="A2961" s="1" t="s">
        <v>2915</v>
      </c>
      <c r="B2961" s="7">
        <v>47981</v>
      </c>
      <c r="C2961" s="2" t="s">
        <v>3941</v>
      </c>
      <c r="D2961" s="4" t="s">
        <v>3945</v>
      </c>
      <c r="E2961" s="1">
        <v>3138.18</v>
      </c>
      <c r="F2961" s="1">
        <v>49</v>
      </c>
      <c r="G2961" s="1">
        <v>20</v>
      </c>
      <c r="H2961" s="1">
        <v>1816.94</v>
      </c>
      <c r="L2961" t="str">
        <f t="shared" si="46"/>
        <v>0a3d9ec4</v>
      </c>
      <c r="M2961" s="7">
        <v>47981</v>
      </c>
      <c r="N2961" t="str">
        <f>PROPER(Table1[[#This Row],[Region]])</f>
        <v>North</v>
      </c>
      <c r="O2961" t="str">
        <f>PROPER(Table1[[#This Row],[Product Category]])</f>
        <v>Sports</v>
      </c>
      <c r="P2961">
        <f>ROUND(Table1[[#This Row],[Sales Amount]],1)</f>
        <v>3138.2</v>
      </c>
      <c r="Q2961">
        <f>Table1[[#This Row],[Quantity Sold]]</f>
        <v>49</v>
      </c>
      <c r="R2961">
        <f>Table1[[#This Row],[Discount (%)]]</f>
        <v>20</v>
      </c>
      <c r="S2961">
        <f>Table1[[#This Row],[Profit]]</f>
        <v>1816.94</v>
      </c>
    </row>
    <row r="2962" spans="1:19" ht="13.8">
      <c r="A2962" s="1" t="s">
        <v>2916</v>
      </c>
      <c r="B2962" s="7">
        <v>47982</v>
      </c>
      <c r="C2962" s="2" t="s">
        <v>3944</v>
      </c>
      <c r="D2962" s="4" t="s">
        <v>3946</v>
      </c>
      <c r="E2962" s="1">
        <v>3176.06</v>
      </c>
      <c r="F2962" s="1">
        <v>11</v>
      </c>
      <c r="G2962" s="1">
        <v>11</v>
      </c>
      <c r="H2962" s="1">
        <v>1795.7</v>
      </c>
      <c r="L2962" t="str">
        <f t="shared" si="46"/>
        <v>fa7be36b</v>
      </c>
      <c r="M2962" s="7">
        <v>47982</v>
      </c>
      <c r="N2962" t="str">
        <f>PROPER(Table1[[#This Row],[Region]])</f>
        <v>South</v>
      </c>
      <c r="O2962" t="str">
        <f>PROPER(Table1[[#This Row],[Product Category]])</f>
        <v>Electronics</v>
      </c>
      <c r="P2962">
        <f>ROUND(Table1[[#This Row],[Sales Amount]],1)</f>
        <v>3176.1</v>
      </c>
      <c r="Q2962">
        <f>Table1[[#This Row],[Quantity Sold]]</f>
        <v>11</v>
      </c>
      <c r="R2962">
        <f>Table1[[#This Row],[Discount (%)]]</f>
        <v>11</v>
      </c>
      <c r="S2962">
        <f>Table1[[#This Row],[Profit]]</f>
        <v>1795.7</v>
      </c>
    </row>
    <row r="2963" spans="1:19" ht="13.8">
      <c r="A2963" s="1" t="s">
        <v>2917</v>
      </c>
      <c r="B2963" s="7">
        <v>47983</v>
      </c>
      <c r="C2963" s="2" t="s">
        <v>3941</v>
      </c>
      <c r="D2963" s="4" t="s">
        <v>3946</v>
      </c>
      <c r="E2963" s="1">
        <v>3084.72</v>
      </c>
      <c r="F2963" s="1">
        <v>43</v>
      </c>
      <c r="G2963" s="1">
        <v>21</v>
      </c>
      <c r="H2963" s="1">
        <v>1147.7</v>
      </c>
      <c r="L2963" t="str">
        <f t="shared" si="46"/>
        <v>ffe10cf3</v>
      </c>
      <c r="M2963" s="7">
        <v>47983</v>
      </c>
      <c r="N2963" t="str">
        <f>PROPER(Table1[[#This Row],[Region]])</f>
        <v>North</v>
      </c>
      <c r="O2963" t="str">
        <f>PROPER(Table1[[#This Row],[Product Category]])</f>
        <v>Electronics</v>
      </c>
      <c r="P2963">
        <f>ROUND(Table1[[#This Row],[Sales Amount]],1)</f>
        <v>3084.7</v>
      </c>
      <c r="Q2963">
        <f>Table1[[#This Row],[Quantity Sold]]</f>
        <v>43</v>
      </c>
      <c r="R2963">
        <f>Table1[[#This Row],[Discount (%)]]</f>
        <v>21</v>
      </c>
      <c r="S2963">
        <f>Table1[[#This Row],[Profit]]</f>
        <v>1147.7</v>
      </c>
    </row>
    <row r="2964" spans="1:19" ht="13.8">
      <c r="A2964" s="1" t="s">
        <v>2918</v>
      </c>
      <c r="B2964" s="7">
        <v>47984</v>
      </c>
      <c r="C2964" s="2" t="s">
        <v>3942</v>
      </c>
      <c r="D2964" s="4" t="s">
        <v>1661</v>
      </c>
      <c r="E2964" s="1">
        <v>4824.8500000000004</v>
      </c>
      <c r="F2964" s="1">
        <v>46</v>
      </c>
      <c r="G2964" s="1">
        <v>43</v>
      </c>
      <c r="H2964" s="1">
        <v>1438.15</v>
      </c>
      <c r="L2964" t="str">
        <f t="shared" si="46"/>
        <v>de887884</v>
      </c>
      <c r="M2964" s="7">
        <v>47984</v>
      </c>
      <c r="N2964" t="str">
        <f>PROPER(Table1[[#This Row],[Region]])</f>
        <v>West</v>
      </c>
      <c r="O2964" t="str">
        <f>PROPER(Table1[[#This Row],[Product Category]])</f>
        <v>Furniture</v>
      </c>
      <c r="P2964">
        <f>ROUND(Table1[[#This Row],[Sales Amount]],1)</f>
        <v>4824.8999999999996</v>
      </c>
      <c r="Q2964">
        <f>Table1[[#This Row],[Quantity Sold]]</f>
        <v>46</v>
      </c>
      <c r="R2964">
        <f>Table1[[#This Row],[Discount (%)]]</f>
        <v>43</v>
      </c>
      <c r="S2964">
        <f>Table1[[#This Row],[Profit]]</f>
        <v>1438.15</v>
      </c>
    </row>
    <row r="2965" spans="1:19" ht="13.8">
      <c r="A2965" s="1" t="s">
        <v>2919</v>
      </c>
      <c r="B2965" s="7">
        <v>47985</v>
      </c>
      <c r="C2965" s="2" t="s">
        <v>3942</v>
      </c>
      <c r="D2965" s="4" t="s">
        <v>92</v>
      </c>
      <c r="E2965" s="1">
        <v>3673.48</v>
      </c>
      <c r="F2965" s="1">
        <v>30</v>
      </c>
      <c r="G2965" s="1">
        <v>46</v>
      </c>
      <c r="H2965" s="1">
        <v>1712.95</v>
      </c>
      <c r="L2965" t="str">
        <f t="shared" si="46"/>
        <v>d17f928b</v>
      </c>
      <c r="M2965" s="7">
        <v>47985</v>
      </c>
      <c r="N2965" t="str">
        <f>PROPER(Table1[[#This Row],[Region]])</f>
        <v>West</v>
      </c>
      <c r="O2965" t="str">
        <f>PROPER(Table1[[#This Row],[Product Category]])</f>
        <v>Groceries</v>
      </c>
      <c r="P2965">
        <f>ROUND(Table1[[#This Row],[Sales Amount]],1)</f>
        <v>3673.5</v>
      </c>
      <c r="Q2965">
        <f>Table1[[#This Row],[Quantity Sold]]</f>
        <v>30</v>
      </c>
      <c r="R2965">
        <f>Table1[[#This Row],[Discount (%)]]</f>
        <v>46</v>
      </c>
      <c r="S2965">
        <f>Table1[[#This Row],[Profit]]</f>
        <v>1712.95</v>
      </c>
    </row>
    <row r="2966" spans="1:19" ht="13.8">
      <c r="A2966" s="1" t="s">
        <v>2920</v>
      </c>
      <c r="B2966" s="7">
        <v>47986</v>
      </c>
      <c r="C2966" s="4" t="s">
        <v>3943</v>
      </c>
      <c r="D2966" s="4" t="s">
        <v>1661</v>
      </c>
      <c r="E2966" s="1">
        <v>4992.0200000000004</v>
      </c>
      <c r="F2966" s="1">
        <v>33</v>
      </c>
      <c r="G2966" s="1">
        <v>43</v>
      </c>
      <c r="H2966" s="1">
        <v>671.47</v>
      </c>
      <c r="L2966" t="str">
        <f t="shared" si="46"/>
        <v>f0769a72</v>
      </c>
      <c r="M2966" s="7">
        <v>47986</v>
      </c>
      <c r="N2966" t="str">
        <f>PROPER(Table1[[#This Row],[Region]])</f>
        <v>East</v>
      </c>
      <c r="O2966" t="str">
        <f>PROPER(Table1[[#This Row],[Product Category]])</f>
        <v>Furniture</v>
      </c>
      <c r="P2966">
        <f>ROUND(Table1[[#This Row],[Sales Amount]],1)</f>
        <v>4992</v>
      </c>
      <c r="Q2966">
        <f>Table1[[#This Row],[Quantity Sold]]</f>
        <v>33</v>
      </c>
      <c r="R2966">
        <f>Table1[[#This Row],[Discount (%)]]</f>
        <v>43</v>
      </c>
      <c r="S2966">
        <f>Table1[[#This Row],[Profit]]</f>
        <v>671.47</v>
      </c>
    </row>
    <row r="2967" spans="1:19" ht="13.8">
      <c r="A2967" s="1" t="s">
        <v>2921</v>
      </c>
      <c r="B2967" s="7">
        <v>47987</v>
      </c>
      <c r="C2967" s="2" t="s">
        <v>3942</v>
      </c>
      <c r="D2967" s="4" t="s">
        <v>3946</v>
      </c>
      <c r="E2967" s="1">
        <v>3901.83</v>
      </c>
      <c r="F2967" s="1">
        <v>2</v>
      </c>
      <c r="G2967" s="1">
        <v>10</v>
      </c>
      <c r="H2967" s="1">
        <v>1965.6</v>
      </c>
      <c r="L2967" t="str">
        <f t="shared" si="46"/>
        <v>002ee221</v>
      </c>
      <c r="M2967" s="7">
        <v>47987</v>
      </c>
      <c r="N2967" t="str">
        <f>PROPER(Table1[[#This Row],[Region]])</f>
        <v>West</v>
      </c>
      <c r="O2967" t="str">
        <f>PROPER(Table1[[#This Row],[Product Category]])</f>
        <v>Electronics</v>
      </c>
      <c r="P2967">
        <f>ROUND(Table1[[#This Row],[Sales Amount]],1)</f>
        <v>3901.8</v>
      </c>
      <c r="Q2967">
        <f>Table1[[#This Row],[Quantity Sold]]</f>
        <v>2</v>
      </c>
      <c r="R2967">
        <f>Table1[[#This Row],[Discount (%)]]</f>
        <v>10</v>
      </c>
      <c r="S2967">
        <f>Table1[[#This Row],[Profit]]</f>
        <v>1965.6</v>
      </c>
    </row>
    <row r="2968" spans="1:19" ht="13.8">
      <c r="A2968" s="1" t="s">
        <v>2922</v>
      </c>
      <c r="B2968" s="7">
        <v>47988</v>
      </c>
      <c r="C2968" s="2" t="s">
        <v>3941</v>
      </c>
      <c r="D2968" s="4" t="s">
        <v>1661</v>
      </c>
      <c r="E2968" s="1">
        <v>4752.51</v>
      </c>
      <c r="F2968" s="1">
        <v>18</v>
      </c>
      <c r="G2968" s="1">
        <v>14</v>
      </c>
      <c r="H2968" s="1">
        <v>1481.37</v>
      </c>
      <c r="L2968" t="str">
        <f t="shared" si="46"/>
        <v>31857a11</v>
      </c>
      <c r="M2968" s="7">
        <v>47988</v>
      </c>
      <c r="N2968" t="str">
        <f>PROPER(Table1[[#This Row],[Region]])</f>
        <v>North</v>
      </c>
      <c r="O2968" t="str">
        <f>PROPER(Table1[[#This Row],[Product Category]])</f>
        <v>Furniture</v>
      </c>
      <c r="P2968">
        <f>ROUND(Table1[[#This Row],[Sales Amount]],1)</f>
        <v>4752.5</v>
      </c>
      <c r="Q2968">
        <f>Table1[[#This Row],[Quantity Sold]]</f>
        <v>18</v>
      </c>
      <c r="R2968">
        <f>Table1[[#This Row],[Discount (%)]]</f>
        <v>14</v>
      </c>
      <c r="S2968">
        <f>Table1[[#This Row],[Profit]]</f>
        <v>1481.37</v>
      </c>
    </row>
    <row r="2969" spans="1:19" ht="13.8">
      <c r="A2969" s="1" t="s">
        <v>2923</v>
      </c>
      <c r="B2969" s="7">
        <v>47989</v>
      </c>
      <c r="C2969" s="2" t="s">
        <v>3942</v>
      </c>
      <c r="D2969" s="4" t="s">
        <v>3945</v>
      </c>
      <c r="E2969" s="1">
        <v>2520.5300000000002</v>
      </c>
      <c r="F2969" s="1">
        <v>48</v>
      </c>
      <c r="G2969" s="1">
        <v>19</v>
      </c>
      <c r="H2969" s="1">
        <v>1435.41</v>
      </c>
      <c r="L2969" t="str">
        <f t="shared" si="46"/>
        <v>16f314c8</v>
      </c>
      <c r="M2969" s="7">
        <v>47989</v>
      </c>
      <c r="N2969" t="str">
        <f>PROPER(Table1[[#This Row],[Region]])</f>
        <v>West</v>
      </c>
      <c r="O2969" t="str">
        <f>PROPER(Table1[[#This Row],[Product Category]])</f>
        <v>Sports</v>
      </c>
      <c r="P2969">
        <f>ROUND(Table1[[#This Row],[Sales Amount]],1)</f>
        <v>2520.5</v>
      </c>
      <c r="Q2969">
        <f>Table1[[#This Row],[Quantity Sold]]</f>
        <v>48</v>
      </c>
      <c r="R2969">
        <f>Table1[[#This Row],[Discount (%)]]</f>
        <v>19</v>
      </c>
      <c r="S2969">
        <f>Table1[[#This Row],[Profit]]</f>
        <v>1435.41</v>
      </c>
    </row>
    <row r="2970" spans="1:19" ht="13.8">
      <c r="A2970" s="1" t="s">
        <v>2924</v>
      </c>
      <c r="B2970" s="7">
        <v>47990</v>
      </c>
      <c r="C2970" s="4" t="s">
        <v>3943</v>
      </c>
      <c r="D2970" s="4" t="s">
        <v>3945</v>
      </c>
      <c r="E2970" s="1">
        <v>1768.69</v>
      </c>
      <c r="F2970" s="1">
        <v>5</v>
      </c>
      <c r="G2970" s="1">
        <v>49</v>
      </c>
      <c r="H2970" s="1">
        <v>419.15</v>
      </c>
      <c r="L2970" t="str">
        <f t="shared" si="46"/>
        <v>b94ea092</v>
      </c>
      <c r="M2970" s="7">
        <v>47990</v>
      </c>
      <c r="N2970" t="str">
        <f>PROPER(Table1[[#This Row],[Region]])</f>
        <v>East</v>
      </c>
      <c r="O2970" t="str">
        <f>PROPER(Table1[[#This Row],[Product Category]])</f>
        <v>Sports</v>
      </c>
      <c r="P2970">
        <f>ROUND(Table1[[#This Row],[Sales Amount]],1)</f>
        <v>1768.7</v>
      </c>
      <c r="Q2970">
        <f>Table1[[#This Row],[Quantity Sold]]</f>
        <v>5</v>
      </c>
      <c r="R2970">
        <f>Table1[[#This Row],[Discount (%)]]</f>
        <v>49</v>
      </c>
      <c r="S2970">
        <f>Table1[[#This Row],[Profit]]</f>
        <v>419.15</v>
      </c>
    </row>
    <row r="2971" spans="1:19" ht="13.8">
      <c r="A2971" s="1" t="s">
        <v>2925</v>
      </c>
      <c r="B2971" s="7">
        <v>47991</v>
      </c>
      <c r="C2971" s="2" t="s">
        <v>3944</v>
      </c>
      <c r="D2971" s="4" t="s">
        <v>92</v>
      </c>
      <c r="E2971" s="1">
        <v>3729.2</v>
      </c>
      <c r="F2971" s="1">
        <v>9</v>
      </c>
      <c r="G2971" s="1">
        <v>47</v>
      </c>
      <c r="H2971" s="1">
        <v>1370.29</v>
      </c>
      <c r="L2971" t="str">
        <f t="shared" si="46"/>
        <v>0f04ab90</v>
      </c>
      <c r="M2971" s="7">
        <v>47991</v>
      </c>
      <c r="N2971" t="str">
        <f>PROPER(Table1[[#This Row],[Region]])</f>
        <v>South</v>
      </c>
      <c r="O2971" t="str">
        <f>PROPER(Table1[[#This Row],[Product Category]])</f>
        <v>Groceries</v>
      </c>
      <c r="P2971">
        <f>ROUND(Table1[[#This Row],[Sales Amount]],1)</f>
        <v>3729.2</v>
      </c>
      <c r="Q2971">
        <f>Table1[[#This Row],[Quantity Sold]]</f>
        <v>9</v>
      </c>
      <c r="R2971">
        <f>Table1[[#This Row],[Discount (%)]]</f>
        <v>47</v>
      </c>
      <c r="S2971">
        <f>Table1[[#This Row],[Profit]]</f>
        <v>1370.29</v>
      </c>
    </row>
    <row r="2972" spans="1:19" ht="13.8">
      <c r="A2972" s="1" t="s">
        <v>2926</v>
      </c>
      <c r="B2972" s="7">
        <v>47992</v>
      </c>
      <c r="C2972" s="2" t="s">
        <v>3942</v>
      </c>
      <c r="D2972" s="4" t="s">
        <v>3945</v>
      </c>
      <c r="E2972" s="1">
        <v>4576.51</v>
      </c>
      <c r="F2972" s="1">
        <v>36</v>
      </c>
      <c r="G2972" s="1">
        <v>32</v>
      </c>
      <c r="H2972" s="1">
        <v>1587.37</v>
      </c>
      <c r="L2972" t="str">
        <f t="shared" si="46"/>
        <v>f8e0cf61</v>
      </c>
      <c r="M2972" s="7">
        <v>47992</v>
      </c>
      <c r="N2972" t="str">
        <f>PROPER(Table1[[#This Row],[Region]])</f>
        <v>West</v>
      </c>
      <c r="O2972" t="str">
        <f>PROPER(Table1[[#This Row],[Product Category]])</f>
        <v>Sports</v>
      </c>
      <c r="P2972">
        <f>ROUND(Table1[[#This Row],[Sales Amount]],1)</f>
        <v>4576.5</v>
      </c>
      <c r="Q2972">
        <f>Table1[[#This Row],[Quantity Sold]]</f>
        <v>36</v>
      </c>
      <c r="R2972">
        <f>Table1[[#This Row],[Discount (%)]]</f>
        <v>32</v>
      </c>
      <c r="S2972">
        <f>Table1[[#This Row],[Profit]]</f>
        <v>1587.37</v>
      </c>
    </row>
    <row r="2973" spans="1:19" ht="13.8">
      <c r="A2973" s="1" t="s">
        <v>2927</v>
      </c>
      <c r="B2973" s="7">
        <v>47993</v>
      </c>
      <c r="C2973" s="2" t="s">
        <v>3944</v>
      </c>
      <c r="D2973" s="4" t="s">
        <v>1661</v>
      </c>
      <c r="E2973" s="1">
        <v>3683.92</v>
      </c>
      <c r="F2973" s="1">
        <v>24</v>
      </c>
      <c r="G2973" s="1">
        <v>25</v>
      </c>
      <c r="H2973" s="1">
        <v>352.4</v>
      </c>
      <c r="L2973" t="str">
        <f t="shared" si="46"/>
        <v>10b704dd</v>
      </c>
      <c r="M2973" s="7">
        <v>47993</v>
      </c>
      <c r="N2973" t="str">
        <f>PROPER(Table1[[#This Row],[Region]])</f>
        <v>South</v>
      </c>
      <c r="O2973" t="str">
        <f>PROPER(Table1[[#This Row],[Product Category]])</f>
        <v>Furniture</v>
      </c>
      <c r="P2973">
        <f>ROUND(Table1[[#This Row],[Sales Amount]],1)</f>
        <v>3683.9</v>
      </c>
      <c r="Q2973">
        <f>Table1[[#This Row],[Quantity Sold]]</f>
        <v>24</v>
      </c>
      <c r="R2973">
        <f>Table1[[#This Row],[Discount (%)]]</f>
        <v>25</v>
      </c>
      <c r="S2973">
        <f>Table1[[#This Row],[Profit]]</f>
        <v>352.4</v>
      </c>
    </row>
    <row r="2974" spans="1:19" ht="13.8">
      <c r="A2974" s="1" t="s">
        <v>2928</v>
      </c>
      <c r="B2974" s="7">
        <v>47994</v>
      </c>
      <c r="C2974" s="4" t="s">
        <v>3943</v>
      </c>
      <c r="D2974" s="4" t="s">
        <v>3946</v>
      </c>
      <c r="E2974" s="1">
        <v>458.43</v>
      </c>
      <c r="F2974" s="1">
        <v>31</v>
      </c>
      <c r="G2974" s="1">
        <v>47</v>
      </c>
      <c r="H2974" s="1">
        <v>63.22</v>
      </c>
      <c r="L2974" t="str">
        <f t="shared" si="46"/>
        <v>2166bb6e</v>
      </c>
      <c r="M2974" s="7">
        <v>47994</v>
      </c>
      <c r="N2974" t="str">
        <f>PROPER(Table1[[#This Row],[Region]])</f>
        <v>East</v>
      </c>
      <c r="O2974" t="str">
        <f>PROPER(Table1[[#This Row],[Product Category]])</f>
        <v>Electronics</v>
      </c>
      <c r="P2974">
        <f>ROUND(Table1[[#This Row],[Sales Amount]],1)</f>
        <v>458.4</v>
      </c>
      <c r="Q2974">
        <f>Table1[[#This Row],[Quantity Sold]]</f>
        <v>31</v>
      </c>
      <c r="R2974">
        <f>Table1[[#This Row],[Discount (%)]]</f>
        <v>47</v>
      </c>
      <c r="S2974">
        <f>Table1[[#This Row],[Profit]]</f>
        <v>63.22</v>
      </c>
    </row>
    <row r="2975" spans="1:19" ht="13.8">
      <c r="A2975" s="1" t="s">
        <v>2929</v>
      </c>
      <c r="B2975" s="7">
        <v>47995</v>
      </c>
      <c r="C2975" s="2" t="s">
        <v>3941</v>
      </c>
      <c r="D2975" s="4" t="s">
        <v>1489</v>
      </c>
      <c r="E2975" s="1">
        <v>745.2</v>
      </c>
      <c r="F2975" s="1">
        <v>1</v>
      </c>
      <c r="G2975" s="1">
        <v>37</v>
      </c>
      <c r="H2975" s="1">
        <v>1950.21</v>
      </c>
      <c r="L2975" t="str">
        <f t="shared" si="46"/>
        <v>ff1c3313</v>
      </c>
      <c r="M2975" s="7">
        <v>47995</v>
      </c>
      <c r="N2975" t="str">
        <f>PROPER(Table1[[#This Row],[Region]])</f>
        <v>North</v>
      </c>
      <c r="O2975" t="str">
        <f>PROPER(Table1[[#This Row],[Product Category]])</f>
        <v>Clothing</v>
      </c>
      <c r="P2975">
        <f>ROUND(Table1[[#This Row],[Sales Amount]],1)</f>
        <v>745.2</v>
      </c>
      <c r="Q2975">
        <f>Table1[[#This Row],[Quantity Sold]]</f>
        <v>1</v>
      </c>
      <c r="R2975">
        <f>Table1[[#This Row],[Discount (%)]]</f>
        <v>37</v>
      </c>
      <c r="S2975">
        <f>Table1[[#This Row],[Profit]]</f>
        <v>1950.21</v>
      </c>
    </row>
    <row r="2976" spans="1:19" ht="13.8">
      <c r="A2976" s="1" t="s">
        <v>2930</v>
      </c>
      <c r="B2976" s="7">
        <v>47996</v>
      </c>
      <c r="C2976" s="2" t="s">
        <v>3941</v>
      </c>
      <c r="D2976" s="4" t="s">
        <v>3945</v>
      </c>
      <c r="E2976" s="1">
        <v>3065.15</v>
      </c>
      <c r="F2976" s="1">
        <v>20</v>
      </c>
      <c r="G2976" s="1">
        <v>8</v>
      </c>
      <c r="H2976" s="1">
        <v>289.32</v>
      </c>
      <c r="L2976" t="str">
        <f t="shared" si="46"/>
        <v>509eb24f</v>
      </c>
      <c r="M2976" s="7">
        <v>47996</v>
      </c>
      <c r="N2976" t="str">
        <f>PROPER(Table1[[#This Row],[Region]])</f>
        <v>North</v>
      </c>
      <c r="O2976" t="str">
        <f>PROPER(Table1[[#This Row],[Product Category]])</f>
        <v>Sports</v>
      </c>
      <c r="P2976">
        <f>ROUND(Table1[[#This Row],[Sales Amount]],1)</f>
        <v>3065.2</v>
      </c>
      <c r="Q2976">
        <f>Table1[[#This Row],[Quantity Sold]]</f>
        <v>20</v>
      </c>
      <c r="R2976">
        <f>Table1[[#This Row],[Discount (%)]]</f>
        <v>8</v>
      </c>
      <c r="S2976">
        <f>Table1[[#This Row],[Profit]]</f>
        <v>289.32</v>
      </c>
    </row>
    <row r="2977" spans="1:19" ht="13.8">
      <c r="A2977" s="1" t="s">
        <v>2931</v>
      </c>
      <c r="B2977" s="7">
        <v>47997</v>
      </c>
      <c r="C2977" s="2" t="s">
        <v>3942</v>
      </c>
      <c r="D2977" s="4" t="s">
        <v>1489</v>
      </c>
      <c r="E2977" s="1">
        <v>1394.17</v>
      </c>
      <c r="F2977" s="1">
        <v>40</v>
      </c>
      <c r="G2977" s="1">
        <v>8</v>
      </c>
      <c r="H2977" s="1">
        <v>141.93</v>
      </c>
      <c r="L2977" t="str">
        <f t="shared" si="46"/>
        <v>b4785898</v>
      </c>
      <c r="M2977" s="7">
        <v>47997</v>
      </c>
      <c r="N2977" t="str">
        <f>PROPER(Table1[[#This Row],[Region]])</f>
        <v>West</v>
      </c>
      <c r="O2977" t="str">
        <f>PROPER(Table1[[#This Row],[Product Category]])</f>
        <v>Clothing</v>
      </c>
      <c r="P2977">
        <f>ROUND(Table1[[#This Row],[Sales Amount]],1)</f>
        <v>1394.2</v>
      </c>
      <c r="Q2977">
        <f>Table1[[#This Row],[Quantity Sold]]</f>
        <v>40</v>
      </c>
      <c r="R2977">
        <f>Table1[[#This Row],[Discount (%)]]</f>
        <v>8</v>
      </c>
      <c r="S2977">
        <f>Table1[[#This Row],[Profit]]</f>
        <v>141.93</v>
      </c>
    </row>
    <row r="2978" spans="1:19" ht="13.8">
      <c r="A2978" s="1" t="s">
        <v>2932</v>
      </c>
      <c r="B2978" s="7">
        <v>47998</v>
      </c>
      <c r="C2978" s="2" t="s">
        <v>3944</v>
      </c>
      <c r="D2978" s="4" t="s">
        <v>92</v>
      </c>
      <c r="E2978" s="1">
        <v>714.67</v>
      </c>
      <c r="F2978" s="1">
        <v>5</v>
      </c>
      <c r="G2978" s="1">
        <v>21</v>
      </c>
      <c r="H2978" s="1">
        <v>23.5</v>
      </c>
      <c r="L2978" t="str">
        <f t="shared" si="46"/>
        <v>250ceeaf</v>
      </c>
      <c r="M2978" s="7">
        <v>47998</v>
      </c>
      <c r="N2978" t="str">
        <f>PROPER(Table1[[#This Row],[Region]])</f>
        <v>South</v>
      </c>
      <c r="O2978" t="str">
        <f>PROPER(Table1[[#This Row],[Product Category]])</f>
        <v>Groceries</v>
      </c>
      <c r="P2978">
        <f>ROUND(Table1[[#This Row],[Sales Amount]],1)</f>
        <v>714.7</v>
      </c>
      <c r="Q2978">
        <f>Table1[[#This Row],[Quantity Sold]]</f>
        <v>5</v>
      </c>
      <c r="R2978">
        <f>Table1[[#This Row],[Discount (%)]]</f>
        <v>21</v>
      </c>
      <c r="S2978">
        <f>Table1[[#This Row],[Profit]]</f>
        <v>23.5</v>
      </c>
    </row>
    <row r="2979" spans="1:19" ht="13.8">
      <c r="A2979" s="1" t="s">
        <v>2933</v>
      </c>
      <c r="B2979" s="7">
        <v>47999</v>
      </c>
      <c r="C2979" s="2" t="s">
        <v>3944</v>
      </c>
      <c r="D2979" s="4" t="s">
        <v>1661</v>
      </c>
      <c r="E2979" s="1">
        <v>320.05</v>
      </c>
      <c r="F2979" s="1">
        <v>42</v>
      </c>
      <c r="G2979" s="1">
        <v>4</v>
      </c>
      <c r="H2979" s="1">
        <v>531.02</v>
      </c>
      <c r="L2979" t="str">
        <f t="shared" si="46"/>
        <v>99a20f2d</v>
      </c>
      <c r="M2979" s="7">
        <v>47999</v>
      </c>
      <c r="N2979" t="str">
        <f>PROPER(Table1[[#This Row],[Region]])</f>
        <v>South</v>
      </c>
      <c r="O2979" t="str">
        <f>PROPER(Table1[[#This Row],[Product Category]])</f>
        <v>Furniture</v>
      </c>
      <c r="P2979">
        <f>ROUND(Table1[[#This Row],[Sales Amount]],1)</f>
        <v>320.10000000000002</v>
      </c>
      <c r="Q2979">
        <f>Table1[[#This Row],[Quantity Sold]]</f>
        <v>42</v>
      </c>
      <c r="R2979">
        <f>Table1[[#This Row],[Discount (%)]]</f>
        <v>4</v>
      </c>
      <c r="S2979">
        <f>Table1[[#This Row],[Profit]]</f>
        <v>531.02</v>
      </c>
    </row>
    <row r="2980" spans="1:19" ht="13.8">
      <c r="A2980" s="1" t="s">
        <v>2934</v>
      </c>
      <c r="B2980" s="7">
        <v>48000</v>
      </c>
      <c r="C2980" s="2" t="s">
        <v>3944</v>
      </c>
      <c r="D2980" s="4" t="s">
        <v>1661</v>
      </c>
      <c r="E2980" s="1">
        <v>2143.87</v>
      </c>
      <c r="F2980" s="1">
        <v>11</v>
      </c>
      <c r="G2980" s="1">
        <v>5</v>
      </c>
      <c r="H2980" s="1">
        <v>308.24</v>
      </c>
      <c r="L2980" t="str">
        <f t="shared" si="46"/>
        <v>c932eb05</v>
      </c>
      <c r="M2980" s="7">
        <v>48000</v>
      </c>
      <c r="N2980" t="str">
        <f>PROPER(Table1[[#This Row],[Region]])</f>
        <v>South</v>
      </c>
      <c r="O2980" t="str">
        <f>PROPER(Table1[[#This Row],[Product Category]])</f>
        <v>Furniture</v>
      </c>
      <c r="P2980">
        <f>ROUND(Table1[[#This Row],[Sales Amount]],1)</f>
        <v>2143.9</v>
      </c>
      <c r="Q2980">
        <f>Table1[[#This Row],[Quantity Sold]]</f>
        <v>11</v>
      </c>
      <c r="R2980">
        <f>Table1[[#This Row],[Discount (%)]]</f>
        <v>5</v>
      </c>
      <c r="S2980">
        <f>Table1[[#This Row],[Profit]]</f>
        <v>308.24</v>
      </c>
    </row>
    <row r="2981" spans="1:19" ht="13.8">
      <c r="A2981" s="1" t="s">
        <v>2935</v>
      </c>
      <c r="B2981" s="7">
        <v>48001</v>
      </c>
      <c r="C2981" s="2" t="s">
        <v>3942</v>
      </c>
      <c r="D2981" s="4" t="s">
        <v>3945</v>
      </c>
      <c r="E2981" s="1">
        <v>4575.0600000000004</v>
      </c>
      <c r="F2981" s="1">
        <v>12</v>
      </c>
      <c r="G2981" s="1">
        <v>48</v>
      </c>
      <c r="H2981" s="1">
        <v>1187.23</v>
      </c>
      <c r="L2981" t="str">
        <f t="shared" si="46"/>
        <v>0f550d0a</v>
      </c>
      <c r="M2981" s="7">
        <v>48001</v>
      </c>
      <c r="N2981" t="str">
        <f>PROPER(Table1[[#This Row],[Region]])</f>
        <v>West</v>
      </c>
      <c r="O2981" t="str">
        <f>PROPER(Table1[[#This Row],[Product Category]])</f>
        <v>Sports</v>
      </c>
      <c r="P2981">
        <f>ROUND(Table1[[#This Row],[Sales Amount]],1)</f>
        <v>4575.1000000000004</v>
      </c>
      <c r="Q2981">
        <f>Table1[[#This Row],[Quantity Sold]]</f>
        <v>12</v>
      </c>
      <c r="R2981">
        <f>Table1[[#This Row],[Discount (%)]]</f>
        <v>48</v>
      </c>
      <c r="S2981">
        <f>Table1[[#This Row],[Profit]]</f>
        <v>1187.23</v>
      </c>
    </row>
    <row r="2982" spans="1:19" ht="13.8">
      <c r="A2982" s="1" t="s">
        <v>2936</v>
      </c>
      <c r="B2982" s="7">
        <v>48002</v>
      </c>
      <c r="C2982" s="2" t="s">
        <v>3944</v>
      </c>
      <c r="D2982" s="4" t="s">
        <v>1661</v>
      </c>
      <c r="E2982" s="1">
        <v>3359.63</v>
      </c>
      <c r="F2982" s="1">
        <v>43</v>
      </c>
      <c r="G2982" s="1">
        <v>21</v>
      </c>
      <c r="H2982" s="1">
        <v>829.19</v>
      </c>
      <c r="L2982" t="str">
        <f t="shared" si="46"/>
        <v>4ff7c901</v>
      </c>
      <c r="M2982" s="7">
        <v>48002</v>
      </c>
      <c r="N2982" t="str">
        <f>PROPER(Table1[[#This Row],[Region]])</f>
        <v>South</v>
      </c>
      <c r="O2982" t="str">
        <f>PROPER(Table1[[#This Row],[Product Category]])</f>
        <v>Furniture</v>
      </c>
      <c r="P2982">
        <f>ROUND(Table1[[#This Row],[Sales Amount]],1)</f>
        <v>3359.6</v>
      </c>
      <c r="Q2982">
        <f>Table1[[#This Row],[Quantity Sold]]</f>
        <v>43</v>
      </c>
      <c r="R2982">
        <f>Table1[[#This Row],[Discount (%)]]</f>
        <v>21</v>
      </c>
      <c r="S2982">
        <f>Table1[[#This Row],[Profit]]</f>
        <v>829.19</v>
      </c>
    </row>
    <row r="2983" spans="1:19" ht="13.8">
      <c r="A2983" s="1" t="s">
        <v>2937</v>
      </c>
      <c r="B2983" s="7">
        <v>48003</v>
      </c>
      <c r="C2983" s="2" t="s">
        <v>3941</v>
      </c>
      <c r="D2983" s="4" t="s">
        <v>3945</v>
      </c>
      <c r="E2983" s="1">
        <v>3882.39</v>
      </c>
      <c r="F2983" s="1">
        <v>24</v>
      </c>
      <c r="G2983" s="1">
        <v>36</v>
      </c>
      <c r="H2983" s="1">
        <v>709.33</v>
      </c>
      <c r="L2983" t="str">
        <f t="shared" si="46"/>
        <v>dea5a3e9</v>
      </c>
      <c r="M2983" s="7">
        <v>48003</v>
      </c>
      <c r="N2983" t="str">
        <f>PROPER(Table1[[#This Row],[Region]])</f>
        <v>North</v>
      </c>
      <c r="O2983" t="str">
        <f>PROPER(Table1[[#This Row],[Product Category]])</f>
        <v>Sports</v>
      </c>
      <c r="P2983">
        <f>ROUND(Table1[[#This Row],[Sales Amount]],1)</f>
        <v>3882.4</v>
      </c>
      <c r="Q2983">
        <f>Table1[[#This Row],[Quantity Sold]]</f>
        <v>24</v>
      </c>
      <c r="R2983">
        <f>Table1[[#This Row],[Discount (%)]]</f>
        <v>36</v>
      </c>
      <c r="S2983">
        <f>Table1[[#This Row],[Profit]]</f>
        <v>709.33</v>
      </c>
    </row>
    <row r="2984" spans="1:19" ht="13.8">
      <c r="A2984" s="1" t="s">
        <v>2938</v>
      </c>
      <c r="B2984" s="7">
        <v>48004</v>
      </c>
      <c r="C2984" s="4" t="s">
        <v>3943</v>
      </c>
      <c r="D2984" s="4" t="s">
        <v>92</v>
      </c>
      <c r="E2984" s="1">
        <v>2998.65</v>
      </c>
      <c r="F2984" s="1">
        <v>24</v>
      </c>
      <c r="G2984" s="1">
        <v>29</v>
      </c>
      <c r="H2984" s="1">
        <v>1830.58</v>
      </c>
      <c r="L2984" t="str">
        <f t="shared" si="46"/>
        <v>c25b0565</v>
      </c>
      <c r="M2984" s="7">
        <v>48004</v>
      </c>
      <c r="N2984" t="str">
        <f>PROPER(Table1[[#This Row],[Region]])</f>
        <v>East</v>
      </c>
      <c r="O2984" t="str">
        <f>PROPER(Table1[[#This Row],[Product Category]])</f>
        <v>Groceries</v>
      </c>
      <c r="P2984">
        <f>ROUND(Table1[[#This Row],[Sales Amount]],1)</f>
        <v>2998.7</v>
      </c>
      <c r="Q2984">
        <f>Table1[[#This Row],[Quantity Sold]]</f>
        <v>24</v>
      </c>
      <c r="R2984">
        <f>Table1[[#This Row],[Discount (%)]]</f>
        <v>29</v>
      </c>
      <c r="S2984">
        <f>Table1[[#This Row],[Profit]]</f>
        <v>1830.58</v>
      </c>
    </row>
    <row r="2985" spans="1:19" ht="13.8">
      <c r="A2985" s="1" t="s">
        <v>2939</v>
      </c>
      <c r="B2985" s="7">
        <v>48005</v>
      </c>
      <c r="C2985" s="2" t="s">
        <v>3942</v>
      </c>
      <c r="D2985" s="4" t="s">
        <v>3946</v>
      </c>
      <c r="E2985" s="1">
        <v>2799.33</v>
      </c>
      <c r="F2985" s="1">
        <v>40</v>
      </c>
      <c r="G2985" s="1">
        <v>4</v>
      </c>
      <c r="H2985" s="1">
        <v>1532.23</v>
      </c>
      <c r="L2985" t="str">
        <f t="shared" si="46"/>
        <v>6cd69895</v>
      </c>
      <c r="M2985" s="7">
        <v>48005</v>
      </c>
      <c r="N2985" t="str">
        <f>PROPER(Table1[[#This Row],[Region]])</f>
        <v>West</v>
      </c>
      <c r="O2985" t="str">
        <f>PROPER(Table1[[#This Row],[Product Category]])</f>
        <v>Electronics</v>
      </c>
      <c r="P2985">
        <f>ROUND(Table1[[#This Row],[Sales Amount]],1)</f>
        <v>2799.3</v>
      </c>
      <c r="Q2985">
        <f>Table1[[#This Row],[Quantity Sold]]</f>
        <v>40</v>
      </c>
      <c r="R2985">
        <f>Table1[[#This Row],[Discount (%)]]</f>
        <v>4</v>
      </c>
      <c r="S2985">
        <f>Table1[[#This Row],[Profit]]</f>
        <v>1532.23</v>
      </c>
    </row>
    <row r="2986" spans="1:19" ht="13.8">
      <c r="A2986" s="1" t="s">
        <v>2940</v>
      </c>
      <c r="B2986" s="7">
        <v>48006</v>
      </c>
      <c r="C2986" s="2" t="s">
        <v>3942</v>
      </c>
      <c r="D2986" s="4" t="s">
        <v>3945</v>
      </c>
      <c r="E2986" s="1">
        <v>3785.05</v>
      </c>
      <c r="F2986" s="1">
        <v>10</v>
      </c>
      <c r="G2986" s="1">
        <v>50</v>
      </c>
      <c r="H2986" s="1">
        <v>1833.64</v>
      </c>
      <c r="L2986" t="str">
        <f t="shared" si="46"/>
        <v>8a3ba3ff</v>
      </c>
      <c r="M2986" s="7">
        <v>48006</v>
      </c>
      <c r="N2986" t="str">
        <f>PROPER(Table1[[#This Row],[Region]])</f>
        <v>West</v>
      </c>
      <c r="O2986" t="str">
        <f>PROPER(Table1[[#This Row],[Product Category]])</f>
        <v>Sports</v>
      </c>
      <c r="P2986">
        <f>ROUND(Table1[[#This Row],[Sales Amount]],1)</f>
        <v>3785.1</v>
      </c>
      <c r="Q2986">
        <f>Table1[[#This Row],[Quantity Sold]]</f>
        <v>10</v>
      </c>
      <c r="R2986">
        <f>Table1[[#This Row],[Discount (%)]]</f>
        <v>50</v>
      </c>
      <c r="S2986">
        <f>Table1[[#This Row],[Profit]]</f>
        <v>1833.64</v>
      </c>
    </row>
    <row r="2987" spans="1:19" ht="13.8">
      <c r="A2987" s="1">
        <v>98598646</v>
      </c>
      <c r="B2987" s="7">
        <v>48007</v>
      </c>
      <c r="C2987" s="2" t="s">
        <v>3941</v>
      </c>
      <c r="D2987" s="4" t="s">
        <v>1661</v>
      </c>
      <c r="E2987" s="1">
        <v>3523.79</v>
      </c>
      <c r="F2987" s="1">
        <v>48</v>
      </c>
      <c r="G2987" s="1">
        <v>41</v>
      </c>
      <c r="H2987" s="1">
        <v>1537.15</v>
      </c>
      <c r="L2987" t="str">
        <f t="shared" si="46"/>
        <v>98598646</v>
      </c>
      <c r="M2987" s="7">
        <v>48007</v>
      </c>
      <c r="N2987" t="str">
        <f>PROPER(Table1[[#This Row],[Region]])</f>
        <v>North</v>
      </c>
      <c r="O2987" t="str">
        <f>PROPER(Table1[[#This Row],[Product Category]])</f>
        <v>Furniture</v>
      </c>
      <c r="P2987">
        <f>ROUND(Table1[[#This Row],[Sales Amount]],1)</f>
        <v>3523.8</v>
      </c>
      <c r="Q2987">
        <f>Table1[[#This Row],[Quantity Sold]]</f>
        <v>48</v>
      </c>
      <c r="R2987">
        <f>Table1[[#This Row],[Discount (%)]]</f>
        <v>41</v>
      </c>
      <c r="S2987">
        <f>Table1[[#This Row],[Profit]]</f>
        <v>1537.15</v>
      </c>
    </row>
    <row r="2988" spans="1:19" ht="13.8">
      <c r="A2988" s="1" t="s">
        <v>2941</v>
      </c>
      <c r="B2988" s="7">
        <v>48008</v>
      </c>
      <c r="C2988" s="4" t="s">
        <v>3943</v>
      </c>
      <c r="D2988" s="4" t="s">
        <v>92</v>
      </c>
      <c r="E2988" s="1">
        <v>3416.63</v>
      </c>
      <c r="F2988" s="1">
        <v>35</v>
      </c>
      <c r="G2988" s="1">
        <v>34</v>
      </c>
      <c r="H2988" s="1">
        <v>1986.04</v>
      </c>
      <c r="L2988" t="str">
        <f t="shared" si="46"/>
        <v>f05a8bdd</v>
      </c>
      <c r="M2988" s="7">
        <v>48008</v>
      </c>
      <c r="N2988" t="str">
        <f>PROPER(Table1[[#This Row],[Region]])</f>
        <v>East</v>
      </c>
      <c r="O2988" t="str">
        <f>PROPER(Table1[[#This Row],[Product Category]])</f>
        <v>Groceries</v>
      </c>
      <c r="P2988">
        <f>ROUND(Table1[[#This Row],[Sales Amount]],1)</f>
        <v>3416.6</v>
      </c>
      <c r="Q2988">
        <f>Table1[[#This Row],[Quantity Sold]]</f>
        <v>35</v>
      </c>
      <c r="R2988">
        <f>Table1[[#This Row],[Discount (%)]]</f>
        <v>34</v>
      </c>
      <c r="S2988">
        <f>Table1[[#This Row],[Profit]]</f>
        <v>1986.04</v>
      </c>
    </row>
    <row r="2989" spans="1:19" ht="13.8">
      <c r="A2989" s="1" t="s">
        <v>2942</v>
      </c>
      <c r="B2989" s="7">
        <v>48009</v>
      </c>
      <c r="C2989" s="2" t="s">
        <v>3941</v>
      </c>
      <c r="D2989" s="4" t="s">
        <v>92</v>
      </c>
      <c r="E2989" s="1">
        <v>4153.6499999999996</v>
      </c>
      <c r="F2989" s="1">
        <v>18</v>
      </c>
      <c r="G2989" s="1">
        <v>2</v>
      </c>
      <c r="H2989" s="1">
        <v>1988.3</v>
      </c>
      <c r="L2989" t="str">
        <f t="shared" si="46"/>
        <v>f35bde1b</v>
      </c>
      <c r="M2989" s="7">
        <v>48009</v>
      </c>
      <c r="N2989" t="str">
        <f>PROPER(Table1[[#This Row],[Region]])</f>
        <v>North</v>
      </c>
      <c r="O2989" t="str">
        <f>PROPER(Table1[[#This Row],[Product Category]])</f>
        <v>Groceries</v>
      </c>
      <c r="P2989">
        <f>ROUND(Table1[[#This Row],[Sales Amount]],1)</f>
        <v>4153.7</v>
      </c>
      <c r="Q2989">
        <f>Table1[[#This Row],[Quantity Sold]]</f>
        <v>18</v>
      </c>
      <c r="R2989">
        <f>Table1[[#This Row],[Discount (%)]]</f>
        <v>2</v>
      </c>
      <c r="S2989">
        <f>Table1[[#This Row],[Profit]]</f>
        <v>1988.3</v>
      </c>
    </row>
    <row r="2990" spans="1:19" ht="13.8">
      <c r="A2990" s="1" t="s">
        <v>2943</v>
      </c>
      <c r="B2990" s="7">
        <v>48010</v>
      </c>
      <c r="C2990" s="2" t="s">
        <v>3942</v>
      </c>
      <c r="D2990" s="4" t="s">
        <v>1661</v>
      </c>
      <c r="E2990" s="1">
        <v>323.42</v>
      </c>
      <c r="F2990" s="1">
        <v>24</v>
      </c>
      <c r="G2990" s="1">
        <v>50</v>
      </c>
      <c r="H2990" s="1">
        <v>992.05</v>
      </c>
      <c r="L2990" t="str">
        <f t="shared" si="46"/>
        <v>18057b83</v>
      </c>
      <c r="M2990" s="7">
        <v>48010</v>
      </c>
      <c r="N2990" t="str">
        <f>PROPER(Table1[[#This Row],[Region]])</f>
        <v>West</v>
      </c>
      <c r="O2990" t="str">
        <f>PROPER(Table1[[#This Row],[Product Category]])</f>
        <v>Furniture</v>
      </c>
      <c r="P2990">
        <f>ROUND(Table1[[#This Row],[Sales Amount]],1)</f>
        <v>323.39999999999998</v>
      </c>
      <c r="Q2990">
        <f>Table1[[#This Row],[Quantity Sold]]</f>
        <v>24</v>
      </c>
      <c r="R2990">
        <f>Table1[[#This Row],[Discount (%)]]</f>
        <v>50</v>
      </c>
      <c r="S2990">
        <f>Table1[[#This Row],[Profit]]</f>
        <v>992.05</v>
      </c>
    </row>
    <row r="2991" spans="1:19" ht="13.8">
      <c r="A2991" s="1" t="s">
        <v>2944</v>
      </c>
      <c r="B2991" s="7">
        <v>48011</v>
      </c>
      <c r="C2991" s="2" t="s">
        <v>3941</v>
      </c>
      <c r="D2991" s="4" t="s">
        <v>1489</v>
      </c>
      <c r="E2991" s="1">
        <v>892.02</v>
      </c>
      <c r="F2991" s="1">
        <v>49</v>
      </c>
      <c r="G2991" s="1">
        <v>38</v>
      </c>
      <c r="H2991" s="1">
        <v>1539.21</v>
      </c>
      <c r="L2991" t="str">
        <f t="shared" si="46"/>
        <v>4e6e9b5e</v>
      </c>
      <c r="M2991" s="7">
        <v>48011</v>
      </c>
      <c r="N2991" t="str">
        <f>PROPER(Table1[[#This Row],[Region]])</f>
        <v>North</v>
      </c>
      <c r="O2991" t="str">
        <f>PROPER(Table1[[#This Row],[Product Category]])</f>
        <v>Clothing</v>
      </c>
      <c r="P2991">
        <f>ROUND(Table1[[#This Row],[Sales Amount]],1)</f>
        <v>892</v>
      </c>
      <c r="Q2991">
        <f>Table1[[#This Row],[Quantity Sold]]</f>
        <v>49</v>
      </c>
      <c r="R2991">
        <f>Table1[[#This Row],[Discount (%)]]</f>
        <v>38</v>
      </c>
      <c r="S2991">
        <f>Table1[[#This Row],[Profit]]</f>
        <v>1539.21</v>
      </c>
    </row>
    <row r="2992" spans="1:19" ht="13.8">
      <c r="A2992" s="1" t="s">
        <v>2945</v>
      </c>
      <c r="B2992" s="7">
        <v>48012</v>
      </c>
      <c r="C2992" s="4" t="s">
        <v>3943</v>
      </c>
      <c r="D2992" s="4" t="s">
        <v>1489</v>
      </c>
      <c r="E2992" s="1">
        <v>4990.78</v>
      </c>
      <c r="F2992" s="1">
        <v>48</v>
      </c>
      <c r="G2992" s="1">
        <v>23</v>
      </c>
      <c r="H2992" s="1">
        <v>1799.53</v>
      </c>
      <c r="L2992" t="str">
        <f t="shared" si="46"/>
        <v>8f8d75ec</v>
      </c>
      <c r="M2992" s="7">
        <v>48012</v>
      </c>
      <c r="N2992" t="str">
        <f>PROPER(Table1[[#This Row],[Region]])</f>
        <v>East</v>
      </c>
      <c r="O2992" t="str">
        <f>PROPER(Table1[[#This Row],[Product Category]])</f>
        <v>Clothing</v>
      </c>
      <c r="P2992">
        <f>ROUND(Table1[[#This Row],[Sales Amount]],1)</f>
        <v>4990.8</v>
      </c>
      <c r="Q2992">
        <f>Table1[[#This Row],[Quantity Sold]]</f>
        <v>48</v>
      </c>
      <c r="R2992">
        <f>Table1[[#This Row],[Discount (%)]]</f>
        <v>23</v>
      </c>
      <c r="S2992">
        <f>Table1[[#This Row],[Profit]]</f>
        <v>1799.53</v>
      </c>
    </row>
    <row r="2993" spans="1:19" ht="13.8">
      <c r="A2993" s="1" t="s">
        <v>2946</v>
      </c>
      <c r="B2993" s="7">
        <v>48013</v>
      </c>
      <c r="C2993" s="4" t="s">
        <v>3943</v>
      </c>
      <c r="D2993" s="4" t="s">
        <v>1661</v>
      </c>
      <c r="E2993" s="1">
        <v>3009.95</v>
      </c>
      <c r="F2993" s="1">
        <v>50</v>
      </c>
      <c r="G2993" s="1">
        <v>40</v>
      </c>
      <c r="H2993" s="1">
        <v>1765.73</v>
      </c>
      <c r="L2993" t="str">
        <f t="shared" si="46"/>
        <v>83e29b90</v>
      </c>
      <c r="M2993" s="7">
        <v>48013</v>
      </c>
      <c r="N2993" t="str">
        <f>PROPER(Table1[[#This Row],[Region]])</f>
        <v>East</v>
      </c>
      <c r="O2993" t="str">
        <f>PROPER(Table1[[#This Row],[Product Category]])</f>
        <v>Furniture</v>
      </c>
      <c r="P2993">
        <f>ROUND(Table1[[#This Row],[Sales Amount]],1)</f>
        <v>3010</v>
      </c>
      <c r="Q2993">
        <f>Table1[[#This Row],[Quantity Sold]]</f>
        <v>50</v>
      </c>
      <c r="R2993">
        <f>Table1[[#This Row],[Discount (%)]]</f>
        <v>40</v>
      </c>
      <c r="S2993">
        <f>Table1[[#This Row],[Profit]]</f>
        <v>1765.73</v>
      </c>
    </row>
    <row r="2994" spans="1:19" ht="13.8">
      <c r="A2994" s="1" t="s">
        <v>2947</v>
      </c>
      <c r="B2994" s="7">
        <v>48014</v>
      </c>
      <c r="C2994" s="4" t="s">
        <v>3943</v>
      </c>
      <c r="D2994" s="4" t="s">
        <v>3946</v>
      </c>
      <c r="E2994" s="1">
        <v>2201.27</v>
      </c>
      <c r="F2994" s="1">
        <v>45</v>
      </c>
      <c r="G2994" s="1">
        <v>47</v>
      </c>
      <c r="H2994" s="1">
        <v>345.64</v>
      </c>
      <c r="L2994" t="str">
        <f t="shared" si="46"/>
        <v>d3fbebb3</v>
      </c>
      <c r="M2994" s="7">
        <v>48014</v>
      </c>
      <c r="N2994" t="str">
        <f>PROPER(Table1[[#This Row],[Region]])</f>
        <v>East</v>
      </c>
      <c r="O2994" t="str">
        <f>PROPER(Table1[[#This Row],[Product Category]])</f>
        <v>Electronics</v>
      </c>
      <c r="P2994">
        <f>ROUND(Table1[[#This Row],[Sales Amount]],1)</f>
        <v>2201.3000000000002</v>
      </c>
      <c r="Q2994">
        <f>Table1[[#This Row],[Quantity Sold]]</f>
        <v>45</v>
      </c>
      <c r="R2994">
        <f>Table1[[#This Row],[Discount (%)]]</f>
        <v>47</v>
      </c>
      <c r="S2994">
        <f>Table1[[#This Row],[Profit]]</f>
        <v>345.64</v>
      </c>
    </row>
    <row r="2995" spans="1:19" ht="13.8">
      <c r="A2995" s="1" t="s">
        <v>2948</v>
      </c>
      <c r="B2995" s="7">
        <v>48015</v>
      </c>
      <c r="C2995" s="2" t="s">
        <v>3942</v>
      </c>
      <c r="D2995" s="4" t="s">
        <v>1661</v>
      </c>
      <c r="E2995" s="1">
        <v>4805.6499999999996</v>
      </c>
      <c r="F2995" s="1">
        <v>8</v>
      </c>
      <c r="G2995" s="1">
        <v>17</v>
      </c>
      <c r="H2995" s="1">
        <v>1307.1199999999999</v>
      </c>
      <c r="L2995" t="str">
        <f t="shared" si="46"/>
        <v>8af5cd16</v>
      </c>
      <c r="M2995" s="7">
        <v>48015</v>
      </c>
      <c r="N2995" t="str">
        <f>PROPER(Table1[[#This Row],[Region]])</f>
        <v>West</v>
      </c>
      <c r="O2995" t="str">
        <f>PROPER(Table1[[#This Row],[Product Category]])</f>
        <v>Furniture</v>
      </c>
      <c r="P2995">
        <f>ROUND(Table1[[#This Row],[Sales Amount]],1)</f>
        <v>4805.7</v>
      </c>
      <c r="Q2995">
        <f>Table1[[#This Row],[Quantity Sold]]</f>
        <v>8</v>
      </c>
      <c r="R2995">
        <f>Table1[[#This Row],[Discount (%)]]</f>
        <v>17</v>
      </c>
      <c r="S2995">
        <f>Table1[[#This Row],[Profit]]</f>
        <v>1307.1199999999999</v>
      </c>
    </row>
    <row r="2996" spans="1:19" ht="13.8">
      <c r="A2996" s="1" t="s">
        <v>2949</v>
      </c>
      <c r="B2996" s="7">
        <v>48016</v>
      </c>
      <c r="C2996" s="2" t="s">
        <v>3942</v>
      </c>
      <c r="D2996" s="4" t="s">
        <v>92</v>
      </c>
      <c r="E2996" s="1">
        <v>1889.94</v>
      </c>
      <c r="F2996" s="1">
        <v>26</v>
      </c>
      <c r="G2996" s="1">
        <v>47</v>
      </c>
      <c r="H2996" s="1">
        <v>1863.08</v>
      </c>
      <c r="L2996" t="str">
        <f t="shared" si="46"/>
        <v>ed81f3c2</v>
      </c>
      <c r="M2996" s="7">
        <v>48016</v>
      </c>
      <c r="N2996" t="str">
        <f>PROPER(Table1[[#This Row],[Region]])</f>
        <v>West</v>
      </c>
      <c r="O2996" t="str">
        <f>PROPER(Table1[[#This Row],[Product Category]])</f>
        <v>Groceries</v>
      </c>
      <c r="P2996">
        <f>ROUND(Table1[[#This Row],[Sales Amount]],1)</f>
        <v>1889.9</v>
      </c>
      <c r="Q2996">
        <f>Table1[[#This Row],[Quantity Sold]]</f>
        <v>26</v>
      </c>
      <c r="R2996">
        <f>Table1[[#This Row],[Discount (%)]]</f>
        <v>47</v>
      </c>
      <c r="S2996">
        <f>Table1[[#This Row],[Profit]]</f>
        <v>1863.08</v>
      </c>
    </row>
    <row r="2997" spans="1:19" ht="13.8">
      <c r="A2997" s="1" t="s">
        <v>2950</v>
      </c>
      <c r="B2997" s="7">
        <v>48017</v>
      </c>
      <c r="C2997" s="4" t="s">
        <v>3943</v>
      </c>
      <c r="D2997" s="4" t="s">
        <v>3945</v>
      </c>
      <c r="E2997" s="1">
        <v>3832.46</v>
      </c>
      <c r="F2997" s="1">
        <v>26</v>
      </c>
      <c r="G2997" s="1">
        <v>47</v>
      </c>
      <c r="H2997" s="1">
        <v>1626.23</v>
      </c>
      <c r="L2997" t="str">
        <f t="shared" si="46"/>
        <v>801eeb0b</v>
      </c>
      <c r="M2997" s="7">
        <v>48017</v>
      </c>
      <c r="N2997" t="str">
        <f>PROPER(Table1[[#This Row],[Region]])</f>
        <v>East</v>
      </c>
      <c r="O2997" t="str">
        <f>PROPER(Table1[[#This Row],[Product Category]])</f>
        <v>Sports</v>
      </c>
      <c r="P2997">
        <f>ROUND(Table1[[#This Row],[Sales Amount]],1)</f>
        <v>3832.5</v>
      </c>
      <c r="Q2997">
        <f>Table1[[#This Row],[Quantity Sold]]</f>
        <v>26</v>
      </c>
      <c r="R2997">
        <f>Table1[[#This Row],[Discount (%)]]</f>
        <v>47</v>
      </c>
      <c r="S2997">
        <f>Table1[[#This Row],[Profit]]</f>
        <v>1626.23</v>
      </c>
    </row>
    <row r="2998" spans="1:19" ht="13.8">
      <c r="A2998" s="1" t="s">
        <v>2951</v>
      </c>
      <c r="B2998" s="7">
        <v>48018</v>
      </c>
      <c r="C2998" s="2" t="s">
        <v>3941</v>
      </c>
      <c r="D2998" s="4" t="s">
        <v>92</v>
      </c>
      <c r="E2998" s="1">
        <v>3842.81</v>
      </c>
      <c r="F2998" s="1">
        <v>47</v>
      </c>
      <c r="G2998" s="1">
        <v>0</v>
      </c>
      <c r="H2998" s="1">
        <v>1019.63</v>
      </c>
      <c r="L2998" t="str">
        <f t="shared" si="46"/>
        <v>4698a92b</v>
      </c>
      <c r="M2998" s="7">
        <v>48018</v>
      </c>
      <c r="N2998" t="str">
        <f>PROPER(Table1[[#This Row],[Region]])</f>
        <v>North</v>
      </c>
      <c r="O2998" t="str">
        <f>PROPER(Table1[[#This Row],[Product Category]])</f>
        <v>Groceries</v>
      </c>
      <c r="P2998">
        <f>ROUND(Table1[[#This Row],[Sales Amount]],1)</f>
        <v>3842.8</v>
      </c>
      <c r="Q2998">
        <f>Table1[[#This Row],[Quantity Sold]]</f>
        <v>47</v>
      </c>
      <c r="R2998">
        <f>Table1[[#This Row],[Discount (%)]]</f>
        <v>0</v>
      </c>
      <c r="S2998">
        <f>Table1[[#This Row],[Profit]]</f>
        <v>1019.63</v>
      </c>
    </row>
    <row r="2999" spans="1:19" ht="13.8">
      <c r="A2999" s="1" t="s">
        <v>2952</v>
      </c>
      <c r="B2999" s="7">
        <v>48019</v>
      </c>
      <c r="C2999" s="2" t="s">
        <v>3942</v>
      </c>
      <c r="D2999" s="4" t="s">
        <v>1661</v>
      </c>
      <c r="E2999" s="1">
        <v>2682.12</v>
      </c>
      <c r="F2999" s="1">
        <v>8</v>
      </c>
      <c r="G2999" s="1">
        <v>25</v>
      </c>
      <c r="H2999" s="1">
        <v>444.12</v>
      </c>
      <c r="L2999" t="str">
        <f t="shared" si="46"/>
        <v>77b79c0e</v>
      </c>
      <c r="M2999" s="7">
        <v>48019</v>
      </c>
      <c r="N2999" t="str">
        <f>PROPER(Table1[[#This Row],[Region]])</f>
        <v>West</v>
      </c>
      <c r="O2999" t="str">
        <f>PROPER(Table1[[#This Row],[Product Category]])</f>
        <v>Furniture</v>
      </c>
      <c r="P2999">
        <f>ROUND(Table1[[#This Row],[Sales Amount]],1)</f>
        <v>2682.1</v>
      </c>
      <c r="Q2999">
        <f>Table1[[#This Row],[Quantity Sold]]</f>
        <v>8</v>
      </c>
      <c r="R2999">
        <f>Table1[[#This Row],[Discount (%)]]</f>
        <v>25</v>
      </c>
      <c r="S2999">
        <f>Table1[[#This Row],[Profit]]</f>
        <v>444.12</v>
      </c>
    </row>
    <row r="3000" spans="1:19" ht="13.8">
      <c r="A3000" s="1" t="s">
        <v>2953</v>
      </c>
      <c r="B3000" s="7">
        <v>48020</v>
      </c>
      <c r="C3000" s="2" t="s">
        <v>3942</v>
      </c>
      <c r="D3000" s="4" t="s">
        <v>3946</v>
      </c>
      <c r="E3000" s="1">
        <v>755.16</v>
      </c>
      <c r="F3000" s="1">
        <v>29</v>
      </c>
      <c r="G3000" s="1">
        <v>33</v>
      </c>
      <c r="H3000" s="1">
        <v>1931.82</v>
      </c>
      <c r="L3000" t="str">
        <f t="shared" si="46"/>
        <v>4aa58b0f</v>
      </c>
      <c r="M3000" s="7">
        <v>48020</v>
      </c>
      <c r="N3000" t="str">
        <f>PROPER(Table1[[#This Row],[Region]])</f>
        <v>West</v>
      </c>
      <c r="O3000" t="str">
        <f>PROPER(Table1[[#This Row],[Product Category]])</f>
        <v>Electronics</v>
      </c>
      <c r="P3000">
        <f>ROUND(Table1[[#This Row],[Sales Amount]],1)</f>
        <v>755.2</v>
      </c>
      <c r="Q3000">
        <f>Table1[[#This Row],[Quantity Sold]]</f>
        <v>29</v>
      </c>
      <c r="R3000">
        <f>Table1[[#This Row],[Discount (%)]]</f>
        <v>33</v>
      </c>
      <c r="S3000">
        <f>Table1[[#This Row],[Profit]]</f>
        <v>1931.82</v>
      </c>
    </row>
    <row r="3001" spans="1:19" ht="13.8">
      <c r="A3001" s="1" t="s">
        <v>2954</v>
      </c>
      <c r="B3001" s="7">
        <v>48021</v>
      </c>
      <c r="C3001" s="4" t="s">
        <v>3943</v>
      </c>
      <c r="D3001" s="4" t="s">
        <v>1661</v>
      </c>
      <c r="E3001" s="1">
        <v>4756.2</v>
      </c>
      <c r="F3001" s="1">
        <v>49</v>
      </c>
      <c r="G3001" s="1">
        <v>14</v>
      </c>
      <c r="H3001" s="1">
        <v>1078.5999999999999</v>
      </c>
      <c r="L3001" t="str">
        <f t="shared" si="46"/>
        <v>e9f4dc8c</v>
      </c>
      <c r="M3001" s="7">
        <v>48021</v>
      </c>
      <c r="N3001" t="str">
        <f>PROPER(Table1[[#This Row],[Region]])</f>
        <v>East</v>
      </c>
      <c r="O3001" t="str">
        <f>PROPER(Table1[[#This Row],[Product Category]])</f>
        <v>Furniture</v>
      </c>
      <c r="P3001">
        <f>ROUND(Table1[[#This Row],[Sales Amount]],1)</f>
        <v>4756.2</v>
      </c>
      <c r="Q3001">
        <f>Table1[[#This Row],[Quantity Sold]]</f>
        <v>49</v>
      </c>
      <c r="R3001">
        <f>Table1[[#This Row],[Discount (%)]]</f>
        <v>14</v>
      </c>
      <c r="S3001">
        <f>Table1[[#This Row],[Profit]]</f>
        <v>1078.5999999999999</v>
      </c>
    </row>
    <row r="3002" spans="1:19" ht="13.8">
      <c r="A3002" s="1" t="s">
        <v>2955</v>
      </c>
      <c r="B3002" s="7">
        <v>48022</v>
      </c>
      <c r="C3002" s="4" t="s">
        <v>3943</v>
      </c>
      <c r="D3002" s="4" t="s">
        <v>3946</v>
      </c>
      <c r="E3002" s="1">
        <v>299.52999999999997</v>
      </c>
      <c r="F3002" s="1">
        <v>32</v>
      </c>
      <c r="G3002" s="1">
        <v>30</v>
      </c>
      <c r="H3002" s="1">
        <v>1343.87</v>
      </c>
      <c r="L3002" t="str">
        <f t="shared" si="46"/>
        <v>e1e60006</v>
      </c>
      <c r="M3002" s="7">
        <v>48022</v>
      </c>
      <c r="N3002" t="str">
        <f>PROPER(Table1[[#This Row],[Region]])</f>
        <v>East</v>
      </c>
      <c r="O3002" t="str">
        <f>PROPER(Table1[[#This Row],[Product Category]])</f>
        <v>Electronics</v>
      </c>
      <c r="P3002">
        <f>ROUND(Table1[[#This Row],[Sales Amount]],1)</f>
        <v>299.5</v>
      </c>
      <c r="Q3002">
        <f>Table1[[#This Row],[Quantity Sold]]</f>
        <v>32</v>
      </c>
      <c r="R3002">
        <f>Table1[[#This Row],[Discount (%)]]</f>
        <v>30</v>
      </c>
      <c r="S3002">
        <f>Table1[[#This Row],[Profit]]</f>
        <v>1343.87</v>
      </c>
    </row>
    <row r="3003" spans="1:19" ht="13.8">
      <c r="A3003" s="1" t="s">
        <v>2956</v>
      </c>
      <c r="B3003" s="7">
        <v>48023</v>
      </c>
      <c r="C3003" s="2" t="s">
        <v>3941</v>
      </c>
      <c r="D3003" s="4" t="s">
        <v>1661</v>
      </c>
      <c r="E3003" s="1">
        <v>525.30999999999995</v>
      </c>
      <c r="F3003" s="1">
        <v>34</v>
      </c>
      <c r="G3003" s="1">
        <v>17</v>
      </c>
      <c r="H3003" s="1">
        <v>1144.21</v>
      </c>
      <c r="L3003" t="str">
        <f t="shared" si="46"/>
        <v>37ce1644</v>
      </c>
      <c r="M3003" s="7">
        <v>48023</v>
      </c>
      <c r="N3003" t="str">
        <f>PROPER(Table1[[#This Row],[Region]])</f>
        <v>North</v>
      </c>
      <c r="O3003" t="str">
        <f>PROPER(Table1[[#This Row],[Product Category]])</f>
        <v>Furniture</v>
      </c>
      <c r="P3003">
        <f>ROUND(Table1[[#This Row],[Sales Amount]],1)</f>
        <v>525.29999999999995</v>
      </c>
      <c r="Q3003">
        <f>Table1[[#This Row],[Quantity Sold]]</f>
        <v>34</v>
      </c>
      <c r="R3003">
        <f>Table1[[#This Row],[Discount (%)]]</f>
        <v>17</v>
      </c>
      <c r="S3003">
        <f>Table1[[#This Row],[Profit]]</f>
        <v>1144.21</v>
      </c>
    </row>
    <row r="3004" spans="1:19" ht="13.8">
      <c r="A3004" s="1" t="s">
        <v>2957</v>
      </c>
      <c r="B3004" s="7">
        <v>48024</v>
      </c>
      <c r="C3004" s="2" t="s">
        <v>3942</v>
      </c>
      <c r="D3004" s="4" t="s">
        <v>3945</v>
      </c>
      <c r="E3004" s="1">
        <v>2119.83</v>
      </c>
      <c r="F3004" s="1">
        <v>20</v>
      </c>
      <c r="G3004" s="1">
        <v>28</v>
      </c>
      <c r="H3004" s="1">
        <v>330.26</v>
      </c>
      <c r="L3004" t="str">
        <f t="shared" si="46"/>
        <v>c27085d7</v>
      </c>
      <c r="M3004" s="7">
        <v>48024</v>
      </c>
      <c r="N3004" t="str">
        <f>PROPER(Table1[[#This Row],[Region]])</f>
        <v>West</v>
      </c>
      <c r="O3004" t="str">
        <f>PROPER(Table1[[#This Row],[Product Category]])</f>
        <v>Sports</v>
      </c>
      <c r="P3004">
        <f>ROUND(Table1[[#This Row],[Sales Amount]],1)</f>
        <v>2119.8000000000002</v>
      </c>
      <c r="Q3004">
        <f>Table1[[#This Row],[Quantity Sold]]</f>
        <v>20</v>
      </c>
      <c r="R3004">
        <f>Table1[[#This Row],[Discount (%)]]</f>
        <v>28</v>
      </c>
      <c r="S3004">
        <f>Table1[[#This Row],[Profit]]</f>
        <v>330.26</v>
      </c>
    </row>
    <row r="3005" spans="1:19" ht="13.8">
      <c r="A3005" s="1" t="s">
        <v>2958</v>
      </c>
      <c r="B3005" s="7">
        <v>48025</v>
      </c>
      <c r="C3005" s="4" t="s">
        <v>3943</v>
      </c>
      <c r="D3005" s="4" t="s">
        <v>3945</v>
      </c>
      <c r="E3005" s="1">
        <v>262.36</v>
      </c>
      <c r="F3005" s="1">
        <v>17</v>
      </c>
      <c r="G3005" s="1">
        <v>42</v>
      </c>
      <c r="H3005" s="1">
        <v>670.39</v>
      </c>
      <c r="L3005" t="str">
        <f t="shared" si="46"/>
        <v>c21d0b60</v>
      </c>
      <c r="M3005" s="7">
        <v>48025</v>
      </c>
      <c r="N3005" t="str">
        <f>PROPER(Table1[[#This Row],[Region]])</f>
        <v>East</v>
      </c>
      <c r="O3005" t="str">
        <f>PROPER(Table1[[#This Row],[Product Category]])</f>
        <v>Sports</v>
      </c>
      <c r="P3005">
        <f>ROUND(Table1[[#This Row],[Sales Amount]],1)</f>
        <v>262.39999999999998</v>
      </c>
      <c r="Q3005">
        <f>Table1[[#This Row],[Quantity Sold]]</f>
        <v>17</v>
      </c>
      <c r="R3005">
        <f>Table1[[#This Row],[Discount (%)]]</f>
        <v>42</v>
      </c>
      <c r="S3005">
        <f>Table1[[#This Row],[Profit]]</f>
        <v>670.39</v>
      </c>
    </row>
    <row r="3006" spans="1:19" ht="13.8">
      <c r="A3006" s="1" t="s">
        <v>2959</v>
      </c>
      <c r="B3006" s="7">
        <v>48026</v>
      </c>
      <c r="C3006" s="2" t="s">
        <v>3942</v>
      </c>
      <c r="D3006" s="4" t="s">
        <v>1489</v>
      </c>
      <c r="E3006" s="1">
        <v>4297.2</v>
      </c>
      <c r="F3006" s="1">
        <v>6</v>
      </c>
      <c r="G3006" s="1">
        <v>29</v>
      </c>
      <c r="H3006" s="1">
        <v>1284.05</v>
      </c>
      <c r="L3006" t="str">
        <f t="shared" si="46"/>
        <v>3655a7d7</v>
      </c>
      <c r="M3006" s="7">
        <v>48026</v>
      </c>
      <c r="N3006" t="str">
        <f>PROPER(Table1[[#This Row],[Region]])</f>
        <v>West</v>
      </c>
      <c r="O3006" t="str">
        <f>PROPER(Table1[[#This Row],[Product Category]])</f>
        <v>Clothing</v>
      </c>
      <c r="P3006">
        <f>ROUND(Table1[[#This Row],[Sales Amount]],1)</f>
        <v>4297.2</v>
      </c>
      <c r="Q3006">
        <f>Table1[[#This Row],[Quantity Sold]]</f>
        <v>6</v>
      </c>
      <c r="R3006">
        <f>Table1[[#This Row],[Discount (%)]]</f>
        <v>29</v>
      </c>
      <c r="S3006">
        <f>Table1[[#This Row],[Profit]]</f>
        <v>1284.05</v>
      </c>
    </row>
    <row r="3007" spans="1:19" ht="13.8">
      <c r="A3007" s="1" t="s">
        <v>2960</v>
      </c>
      <c r="B3007" s="7">
        <v>48027</v>
      </c>
      <c r="C3007" s="4" t="s">
        <v>3943</v>
      </c>
      <c r="D3007" s="4" t="s">
        <v>3945</v>
      </c>
      <c r="E3007" s="1">
        <v>4624.2</v>
      </c>
      <c r="F3007" s="1">
        <v>26</v>
      </c>
      <c r="G3007" s="1">
        <v>35</v>
      </c>
      <c r="H3007" s="1">
        <v>753.44</v>
      </c>
      <c r="L3007" t="str">
        <f t="shared" si="46"/>
        <v>e7267e39</v>
      </c>
      <c r="M3007" s="7">
        <v>48027</v>
      </c>
      <c r="N3007" t="str">
        <f>PROPER(Table1[[#This Row],[Region]])</f>
        <v>East</v>
      </c>
      <c r="O3007" t="str">
        <f>PROPER(Table1[[#This Row],[Product Category]])</f>
        <v>Sports</v>
      </c>
      <c r="P3007">
        <f>ROUND(Table1[[#This Row],[Sales Amount]],1)</f>
        <v>4624.2</v>
      </c>
      <c r="Q3007">
        <f>Table1[[#This Row],[Quantity Sold]]</f>
        <v>26</v>
      </c>
      <c r="R3007">
        <f>Table1[[#This Row],[Discount (%)]]</f>
        <v>35</v>
      </c>
      <c r="S3007">
        <f>Table1[[#This Row],[Profit]]</f>
        <v>753.44</v>
      </c>
    </row>
    <row r="3008" spans="1:19" ht="13.8">
      <c r="A3008" s="1" t="s">
        <v>2961</v>
      </c>
      <c r="B3008" s="7">
        <v>48028</v>
      </c>
      <c r="C3008" s="2" t="s">
        <v>3941</v>
      </c>
      <c r="D3008" s="4" t="s">
        <v>1489</v>
      </c>
      <c r="E3008" s="1">
        <v>3969.82</v>
      </c>
      <c r="F3008" s="1">
        <v>19</v>
      </c>
      <c r="G3008" s="1">
        <v>41</v>
      </c>
      <c r="H3008" s="1">
        <v>1904.83</v>
      </c>
      <c r="L3008" t="str">
        <f t="shared" si="46"/>
        <v>977a2728</v>
      </c>
      <c r="M3008" s="7">
        <v>48028</v>
      </c>
      <c r="N3008" t="str">
        <f>PROPER(Table1[[#This Row],[Region]])</f>
        <v>North</v>
      </c>
      <c r="O3008" t="str">
        <f>PROPER(Table1[[#This Row],[Product Category]])</f>
        <v>Clothing</v>
      </c>
      <c r="P3008">
        <f>ROUND(Table1[[#This Row],[Sales Amount]],1)</f>
        <v>3969.8</v>
      </c>
      <c r="Q3008">
        <f>Table1[[#This Row],[Quantity Sold]]</f>
        <v>19</v>
      </c>
      <c r="R3008">
        <f>Table1[[#This Row],[Discount (%)]]</f>
        <v>41</v>
      </c>
      <c r="S3008">
        <f>Table1[[#This Row],[Profit]]</f>
        <v>1904.83</v>
      </c>
    </row>
    <row r="3009" spans="1:19" ht="13.8">
      <c r="A3009" s="1" t="s">
        <v>2962</v>
      </c>
      <c r="B3009" s="7">
        <v>48029</v>
      </c>
      <c r="C3009" s="2" t="s">
        <v>3942</v>
      </c>
      <c r="D3009" s="4" t="s">
        <v>1661</v>
      </c>
      <c r="E3009" s="1">
        <v>3977.91</v>
      </c>
      <c r="F3009" s="1">
        <v>46</v>
      </c>
      <c r="G3009" s="1">
        <v>15</v>
      </c>
      <c r="H3009" s="1">
        <v>1939</v>
      </c>
      <c r="L3009" t="str">
        <f t="shared" si="46"/>
        <v>01de8a5a</v>
      </c>
      <c r="M3009" s="7">
        <v>48029</v>
      </c>
      <c r="N3009" t="str">
        <f>PROPER(Table1[[#This Row],[Region]])</f>
        <v>West</v>
      </c>
      <c r="O3009" t="str">
        <f>PROPER(Table1[[#This Row],[Product Category]])</f>
        <v>Furniture</v>
      </c>
      <c r="P3009">
        <f>ROUND(Table1[[#This Row],[Sales Amount]],1)</f>
        <v>3977.9</v>
      </c>
      <c r="Q3009">
        <f>Table1[[#This Row],[Quantity Sold]]</f>
        <v>46</v>
      </c>
      <c r="R3009">
        <f>Table1[[#This Row],[Discount (%)]]</f>
        <v>15</v>
      </c>
      <c r="S3009">
        <f>Table1[[#This Row],[Profit]]</f>
        <v>1939</v>
      </c>
    </row>
    <row r="3010" spans="1:19" ht="13.8">
      <c r="A3010" s="1" t="s">
        <v>2963</v>
      </c>
      <c r="B3010" s="7">
        <v>48030</v>
      </c>
      <c r="C3010" s="4" t="s">
        <v>3943</v>
      </c>
      <c r="D3010" s="4" t="s">
        <v>1489</v>
      </c>
      <c r="E3010" s="1">
        <v>2606.17</v>
      </c>
      <c r="F3010" s="1">
        <v>13</v>
      </c>
      <c r="G3010" s="1">
        <v>42</v>
      </c>
      <c r="H3010" s="1">
        <v>1686.22</v>
      </c>
      <c r="L3010" t="str">
        <f t="shared" ref="L3010:L3073" si="47">TRIM(A3010)</f>
        <v>8f6c830a</v>
      </c>
      <c r="M3010" s="7">
        <v>48030</v>
      </c>
      <c r="N3010" t="str">
        <f>PROPER(Table1[[#This Row],[Region]])</f>
        <v>East</v>
      </c>
      <c r="O3010" t="str">
        <f>PROPER(Table1[[#This Row],[Product Category]])</f>
        <v>Clothing</v>
      </c>
      <c r="P3010">
        <f>ROUND(Table1[[#This Row],[Sales Amount]],1)</f>
        <v>2606.1999999999998</v>
      </c>
      <c r="Q3010">
        <f>Table1[[#This Row],[Quantity Sold]]</f>
        <v>13</v>
      </c>
      <c r="R3010">
        <f>Table1[[#This Row],[Discount (%)]]</f>
        <v>42</v>
      </c>
      <c r="S3010">
        <f>Table1[[#This Row],[Profit]]</f>
        <v>1686.22</v>
      </c>
    </row>
    <row r="3011" spans="1:19" ht="13.8">
      <c r="A3011" s="1" t="s">
        <v>2964</v>
      </c>
      <c r="B3011" s="7">
        <v>48031</v>
      </c>
      <c r="C3011" s="2" t="s">
        <v>3941</v>
      </c>
      <c r="D3011" s="4" t="s">
        <v>1489</v>
      </c>
      <c r="E3011" s="1">
        <v>3747.93</v>
      </c>
      <c r="F3011" s="1">
        <v>10</v>
      </c>
      <c r="G3011" s="1">
        <v>30</v>
      </c>
      <c r="H3011" s="1">
        <v>1597.59</v>
      </c>
      <c r="L3011" t="str">
        <f t="shared" si="47"/>
        <v>b7ae46e2</v>
      </c>
      <c r="M3011" s="7">
        <v>48031</v>
      </c>
      <c r="N3011" t="str">
        <f>PROPER(Table1[[#This Row],[Region]])</f>
        <v>North</v>
      </c>
      <c r="O3011" t="str">
        <f>PROPER(Table1[[#This Row],[Product Category]])</f>
        <v>Clothing</v>
      </c>
      <c r="P3011">
        <f>ROUND(Table1[[#This Row],[Sales Amount]],1)</f>
        <v>3747.9</v>
      </c>
      <c r="Q3011">
        <f>Table1[[#This Row],[Quantity Sold]]</f>
        <v>10</v>
      </c>
      <c r="R3011">
        <f>Table1[[#This Row],[Discount (%)]]</f>
        <v>30</v>
      </c>
      <c r="S3011">
        <f>Table1[[#This Row],[Profit]]</f>
        <v>1597.59</v>
      </c>
    </row>
    <row r="3012" spans="1:19" ht="13.8">
      <c r="A3012" s="1" t="s">
        <v>2965</v>
      </c>
      <c r="B3012" s="7">
        <v>48032</v>
      </c>
      <c r="C3012" s="2" t="s">
        <v>3941</v>
      </c>
      <c r="D3012" s="4" t="s">
        <v>3946</v>
      </c>
      <c r="E3012" s="1">
        <v>4763.6499999999996</v>
      </c>
      <c r="F3012" s="1">
        <v>16</v>
      </c>
      <c r="G3012" s="1">
        <v>23</v>
      </c>
      <c r="H3012" s="1">
        <v>948.64</v>
      </c>
      <c r="L3012" t="str">
        <f t="shared" si="47"/>
        <v>5a9a08f8</v>
      </c>
      <c r="M3012" s="7">
        <v>48032</v>
      </c>
      <c r="N3012" t="str">
        <f>PROPER(Table1[[#This Row],[Region]])</f>
        <v>North</v>
      </c>
      <c r="O3012" t="str">
        <f>PROPER(Table1[[#This Row],[Product Category]])</f>
        <v>Electronics</v>
      </c>
      <c r="P3012">
        <f>ROUND(Table1[[#This Row],[Sales Amount]],1)</f>
        <v>4763.7</v>
      </c>
      <c r="Q3012">
        <f>Table1[[#This Row],[Quantity Sold]]</f>
        <v>16</v>
      </c>
      <c r="R3012">
        <f>Table1[[#This Row],[Discount (%)]]</f>
        <v>23</v>
      </c>
      <c r="S3012">
        <f>Table1[[#This Row],[Profit]]</f>
        <v>948.64</v>
      </c>
    </row>
    <row r="3013" spans="1:19" ht="13.8">
      <c r="A3013" s="1" t="s">
        <v>2966</v>
      </c>
      <c r="B3013" s="7">
        <v>48033</v>
      </c>
      <c r="C3013" s="2" t="s">
        <v>3941</v>
      </c>
      <c r="D3013" s="4" t="s">
        <v>3945</v>
      </c>
      <c r="E3013" s="1">
        <v>4335.6099999999997</v>
      </c>
      <c r="F3013" s="1">
        <v>41</v>
      </c>
      <c r="G3013" s="1">
        <v>19</v>
      </c>
      <c r="H3013" s="1">
        <v>1752.4</v>
      </c>
      <c r="L3013" t="str">
        <f t="shared" si="47"/>
        <v>e1c733a3</v>
      </c>
      <c r="M3013" s="7">
        <v>48033</v>
      </c>
      <c r="N3013" t="str">
        <f>PROPER(Table1[[#This Row],[Region]])</f>
        <v>North</v>
      </c>
      <c r="O3013" t="str">
        <f>PROPER(Table1[[#This Row],[Product Category]])</f>
        <v>Sports</v>
      </c>
      <c r="P3013">
        <f>ROUND(Table1[[#This Row],[Sales Amount]],1)</f>
        <v>4335.6000000000004</v>
      </c>
      <c r="Q3013">
        <f>Table1[[#This Row],[Quantity Sold]]</f>
        <v>41</v>
      </c>
      <c r="R3013">
        <f>Table1[[#This Row],[Discount (%)]]</f>
        <v>19</v>
      </c>
      <c r="S3013">
        <f>Table1[[#This Row],[Profit]]</f>
        <v>1752.4</v>
      </c>
    </row>
    <row r="3014" spans="1:19" ht="13.8">
      <c r="A3014" s="1" t="s">
        <v>2967</v>
      </c>
      <c r="B3014" s="7">
        <v>48034</v>
      </c>
      <c r="C3014" s="2" t="s">
        <v>3941</v>
      </c>
      <c r="D3014" s="4" t="s">
        <v>92</v>
      </c>
      <c r="E3014" s="1">
        <v>3020.29</v>
      </c>
      <c r="F3014" s="1">
        <v>16</v>
      </c>
      <c r="G3014" s="1">
        <v>16</v>
      </c>
      <c r="H3014" s="1">
        <v>1260.27</v>
      </c>
      <c r="L3014" t="str">
        <f t="shared" si="47"/>
        <v>0d69950a</v>
      </c>
      <c r="M3014" s="7">
        <v>48034</v>
      </c>
      <c r="N3014" t="str">
        <f>PROPER(Table1[[#This Row],[Region]])</f>
        <v>North</v>
      </c>
      <c r="O3014" t="str">
        <f>PROPER(Table1[[#This Row],[Product Category]])</f>
        <v>Groceries</v>
      </c>
      <c r="P3014">
        <f>ROUND(Table1[[#This Row],[Sales Amount]],1)</f>
        <v>3020.3</v>
      </c>
      <c r="Q3014">
        <f>Table1[[#This Row],[Quantity Sold]]</f>
        <v>16</v>
      </c>
      <c r="R3014">
        <f>Table1[[#This Row],[Discount (%)]]</f>
        <v>16</v>
      </c>
      <c r="S3014">
        <f>Table1[[#This Row],[Profit]]</f>
        <v>1260.27</v>
      </c>
    </row>
    <row r="3015" spans="1:19" ht="13.8">
      <c r="A3015" s="1" t="s">
        <v>2968</v>
      </c>
      <c r="B3015" s="7">
        <v>48035</v>
      </c>
      <c r="C3015" s="2" t="s">
        <v>3942</v>
      </c>
      <c r="D3015" s="4" t="s">
        <v>3946</v>
      </c>
      <c r="E3015" s="1">
        <v>492.36</v>
      </c>
      <c r="F3015" s="1">
        <v>5</v>
      </c>
      <c r="G3015" s="1">
        <v>41</v>
      </c>
      <c r="H3015" s="1">
        <v>1527.07</v>
      </c>
      <c r="L3015" t="str">
        <f t="shared" si="47"/>
        <v>4b314ec1</v>
      </c>
      <c r="M3015" s="7">
        <v>48035</v>
      </c>
      <c r="N3015" t="str">
        <f>PROPER(Table1[[#This Row],[Region]])</f>
        <v>West</v>
      </c>
      <c r="O3015" t="str">
        <f>PROPER(Table1[[#This Row],[Product Category]])</f>
        <v>Electronics</v>
      </c>
      <c r="P3015">
        <f>ROUND(Table1[[#This Row],[Sales Amount]],1)</f>
        <v>492.4</v>
      </c>
      <c r="Q3015">
        <f>Table1[[#This Row],[Quantity Sold]]</f>
        <v>5</v>
      </c>
      <c r="R3015">
        <f>Table1[[#This Row],[Discount (%)]]</f>
        <v>41</v>
      </c>
      <c r="S3015">
        <f>Table1[[#This Row],[Profit]]</f>
        <v>1527.07</v>
      </c>
    </row>
    <row r="3016" spans="1:19" ht="13.8">
      <c r="A3016" s="1" t="s">
        <v>2969</v>
      </c>
      <c r="B3016" s="7">
        <v>48036</v>
      </c>
      <c r="C3016" s="2" t="s">
        <v>3944</v>
      </c>
      <c r="D3016" s="4" t="s">
        <v>1661</v>
      </c>
      <c r="E3016" s="1">
        <v>4255.95</v>
      </c>
      <c r="F3016" s="1">
        <v>40</v>
      </c>
      <c r="G3016" s="1">
        <v>11</v>
      </c>
      <c r="H3016" s="1">
        <v>1536.11</v>
      </c>
      <c r="L3016" t="str">
        <f t="shared" si="47"/>
        <v>ea97acd7</v>
      </c>
      <c r="M3016" s="7">
        <v>48036</v>
      </c>
      <c r="N3016" t="str">
        <f>PROPER(Table1[[#This Row],[Region]])</f>
        <v>South</v>
      </c>
      <c r="O3016" t="str">
        <f>PROPER(Table1[[#This Row],[Product Category]])</f>
        <v>Furniture</v>
      </c>
      <c r="P3016">
        <f>ROUND(Table1[[#This Row],[Sales Amount]],1)</f>
        <v>4256</v>
      </c>
      <c r="Q3016">
        <f>Table1[[#This Row],[Quantity Sold]]</f>
        <v>40</v>
      </c>
      <c r="R3016">
        <f>Table1[[#This Row],[Discount (%)]]</f>
        <v>11</v>
      </c>
      <c r="S3016">
        <f>Table1[[#This Row],[Profit]]</f>
        <v>1536.11</v>
      </c>
    </row>
    <row r="3017" spans="1:19" ht="13.8">
      <c r="A3017" s="1" t="s">
        <v>2970</v>
      </c>
      <c r="B3017" s="7">
        <v>48037</v>
      </c>
      <c r="C3017" s="2" t="s">
        <v>3941</v>
      </c>
      <c r="D3017" s="4" t="s">
        <v>1489</v>
      </c>
      <c r="E3017" s="1">
        <v>2759.35</v>
      </c>
      <c r="F3017" s="1">
        <v>21</v>
      </c>
      <c r="G3017" s="1">
        <v>1</v>
      </c>
      <c r="H3017" s="1">
        <v>995.71</v>
      </c>
      <c r="L3017" t="str">
        <f t="shared" si="47"/>
        <v>18cc8191</v>
      </c>
      <c r="M3017" s="7">
        <v>48037</v>
      </c>
      <c r="N3017" t="str">
        <f>PROPER(Table1[[#This Row],[Region]])</f>
        <v>North</v>
      </c>
      <c r="O3017" t="str">
        <f>PROPER(Table1[[#This Row],[Product Category]])</f>
        <v>Clothing</v>
      </c>
      <c r="P3017">
        <f>ROUND(Table1[[#This Row],[Sales Amount]],1)</f>
        <v>2759.4</v>
      </c>
      <c r="Q3017">
        <f>Table1[[#This Row],[Quantity Sold]]</f>
        <v>21</v>
      </c>
      <c r="R3017">
        <f>Table1[[#This Row],[Discount (%)]]</f>
        <v>1</v>
      </c>
      <c r="S3017">
        <f>Table1[[#This Row],[Profit]]</f>
        <v>995.71</v>
      </c>
    </row>
    <row r="3018" spans="1:19" ht="13.8">
      <c r="A3018" s="1" t="s">
        <v>2971</v>
      </c>
      <c r="B3018" s="7">
        <v>48038</v>
      </c>
      <c r="C3018" s="2" t="s">
        <v>3942</v>
      </c>
      <c r="D3018" s="4" t="s">
        <v>1661</v>
      </c>
      <c r="E3018" s="1">
        <v>3731.08</v>
      </c>
      <c r="F3018" s="1">
        <v>9</v>
      </c>
      <c r="G3018" s="1">
        <v>6</v>
      </c>
      <c r="H3018" s="1">
        <v>498.98</v>
      </c>
      <c r="L3018" t="str">
        <f t="shared" si="47"/>
        <v>430610cb</v>
      </c>
      <c r="M3018" s="7">
        <v>48038</v>
      </c>
      <c r="N3018" t="str">
        <f>PROPER(Table1[[#This Row],[Region]])</f>
        <v>West</v>
      </c>
      <c r="O3018" t="str">
        <f>PROPER(Table1[[#This Row],[Product Category]])</f>
        <v>Furniture</v>
      </c>
      <c r="P3018">
        <f>ROUND(Table1[[#This Row],[Sales Amount]],1)</f>
        <v>3731.1</v>
      </c>
      <c r="Q3018">
        <f>Table1[[#This Row],[Quantity Sold]]</f>
        <v>9</v>
      </c>
      <c r="R3018">
        <f>Table1[[#This Row],[Discount (%)]]</f>
        <v>6</v>
      </c>
      <c r="S3018">
        <f>Table1[[#This Row],[Profit]]</f>
        <v>498.98</v>
      </c>
    </row>
    <row r="3019" spans="1:19" ht="13.8">
      <c r="A3019" s="1" t="s">
        <v>2972</v>
      </c>
      <c r="B3019" s="7">
        <v>48039</v>
      </c>
      <c r="C3019" s="4" t="s">
        <v>3943</v>
      </c>
      <c r="D3019" s="4" t="s">
        <v>92</v>
      </c>
      <c r="E3019" s="1">
        <v>501.26</v>
      </c>
      <c r="F3019" s="1">
        <v>40</v>
      </c>
      <c r="G3019" s="1">
        <v>13</v>
      </c>
      <c r="H3019" s="1">
        <v>298.86</v>
      </c>
      <c r="L3019" t="str">
        <f t="shared" si="47"/>
        <v>3d743256</v>
      </c>
      <c r="M3019" s="7">
        <v>48039</v>
      </c>
      <c r="N3019" t="str">
        <f>PROPER(Table1[[#This Row],[Region]])</f>
        <v>East</v>
      </c>
      <c r="O3019" t="str">
        <f>PROPER(Table1[[#This Row],[Product Category]])</f>
        <v>Groceries</v>
      </c>
      <c r="P3019">
        <f>ROUND(Table1[[#This Row],[Sales Amount]],1)</f>
        <v>501.3</v>
      </c>
      <c r="Q3019">
        <f>Table1[[#This Row],[Quantity Sold]]</f>
        <v>40</v>
      </c>
      <c r="R3019">
        <f>Table1[[#This Row],[Discount (%)]]</f>
        <v>13</v>
      </c>
      <c r="S3019">
        <f>Table1[[#This Row],[Profit]]</f>
        <v>298.86</v>
      </c>
    </row>
    <row r="3020" spans="1:19" ht="13.8">
      <c r="A3020" s="1" t="s">
        <v>2973</v>
      </c>
      <c r="B3020" s="7">
        <v>48040</v>
      </c>
      <c r="C3020" s="2" t="s">
        <v>3942</v>
      </c>
      <c r="D3020" s="4" t="s">
        <v>1661</v>
      </c>
      <c r="E3020" s="1">
        <v>3134.68</v>
      </c>
      <c r="F3020" s="1">
        <v>14</v>
      </c>
      <c r="G3020" s="1">
        <v>29</v>
      </c>
      <c r="H3020" s="1">
        <v>1912.35</v>
      </c>
      <c r="L3020" t="str">
        <f t="shared" si="47"/>
        <v>5a63f467</v>
      </c>
      <c r="M3020" s="7">
        <v>48040</v>
      </c>
      <c r="N3020" t="str">
        <f>PROPER(Table1[[#This Row],[Region]])</f>
        <v>West</v>
      </c>
      <c r="O3020" t="str">
        <f>PROPER(Table1[[#This Row],[Product Category]])</f>
        <v>Furniture</v>
      </c>
      <c r="P3020">
        <f>ROUND(Table1[[#This Row],[Sales Amount]],1)</f>
        <v>3134.7</v>
      </c>
      <c r="Q3020">
        <f>Table1[[#This Row],[Quantity Sold]]</f>
        <v>14</v>
      </c>
      <c r="R3020">
        <f>Table1[[#This Row],[Discount (%)]]</f>
        <v>29</v>
      </c>
      <c r="S3020">
        <f>Table1[[#This Row],[Profit]]</f>
        <v>1912.35</v>
      </c>
    </row>
    <row r="3021" spans="1:19" ht="13.8">
      <c r="A3021" s="1" t="s">
        <v>2974</v>
      </c>
      <c r="B3021" s="7">
        <v>48041</v>
      </c>
      <c r="C3021" s="4" t="s">
        <v>3943</v>
      </c>
      <c r="D3021" s="4" t="s">
        <v>1661</v>
      </c>
      <c r="E3021" s="1">
        <v>4332.8</v>
      </c>
      <c r="F3021" s="1">
        <v>31</v>
      </c>
      <c r="G3021" s="1">
        <v>16</v>
      </c>
      <c r="H3021" s="1">
        <v>1035.21</v>
      </c>
      <c r="L3021" t="str">
        <f t="shared" si="47"/>
        <v>c631284f</v>
      </c>
      <c r="M3021" s="7">
        <v>48041</v>
      </c>
      <c r="N3021" t="str">
        <f>PROPER(Table1[[#This Row],[Region]])</f>
        <v>East</v>
      </c>
      <c r="O3021" t="str">
        <f>PROPER(Table1[[#This Row],[Product Category]])</f>
        <v>Furniture</v>
      </c>
      <c r="P3021">
        <f>ROUND(Table1[[#This Row],[Sales Amount]],1)</f>
        <v>4332.8</v>
      </c>
      <c r="Q3021">
        <f>Table1[[#This Row],[Quantity Sold]]</f>
        <v>31</v>
      </c>
      <c r="R3021">
        <f>Table1[[#This Row],[Discount (%)]]</f>
        <v>16</v>
      </c>
      <c r="S3021">
        <f>Table1[[#This Row],[Profit]]</f>
        <v>1035.21</v>
      </c>
    </row>
    <row r="3022" spans="1:19" ht="13.8">
      <c r="A3022" s="1" t="s">
        <v>2975</v>
      </c>
      <c r="B3022" s="7">
        <v>48042</v>
      </c>
      <c r="C3022" s="2" t="s">
        <v>3942</v>
      </c>
      <c r="D3022" s="4" t="s">
        <v>3945</v>
      </c>
      <c r="E3022" s="1">
        <v>3516.91</v>
      </c>
      <c r="F3022" s="1">
        <v>28</v>
      </c>
      <c r="G3022" s="1">
        <v>23</v>
      </c>
      <c r="H3022" s="1">
        <v>797.68</v>
      </c>
      <c r="L3022" t="str">
        <f t="shared" si="47"/>
        <v>50e739d6</v>
      </c>
      <c r="M3022" s="7">
        <v>48042</v>
      </c>
      <c r="N3022" t="str">
        <f>PROPER(Table1[[#This Row],[Region]])</f>
        <v>West</v>
      </c>
      <c r="O3022" t="str">
        <f>PROPER(Table1[[#This Row],[Product Category]])</f>
        <v>Sports</v>
      </c>
      <c r="P3022">
        <f>ROUND(Table1[[#This Row],[Sales Amount]],1)</f>
        <v>3516.9</v>
      </c>
      <c r="Q3022">
        <f>Table1[[#This Row],[Quantity Sold]]</f>
        <v>28</v>
      </c>
      <c r="R3022">
        <f>Table1[[#This Row],[Discount (%)]]</f>
        <v>23</v>
      </c>
      <c r="S3022">
        <f>Table1[[#This Row],[Profit]]</f>
        <v>797.68</v>
      </c>
    </row>
    <row r="3023" spans="1:19" ht="13.8">
      <c r="A3023" s="1" t="s">
        <v>2976</v>
      </c>
      <c r="B3023" s="7">
        <v>48043</v>
      </c>
      <c r="C3023" s="2" t="s">
        <v>3942</v>
      </c>
      <c r="D3023" s="4" t="s">
        <v>1489</v>
      </c>
      <c r="E3023" s="1">
        <v>2421.06</v>
      </c>
      <c r="F3023" s="1">
        <v>13</v>
      </c>
      <c r="G3023" s="1">
        <v>28</v>
      </c>
      <c r="H3023" s="1">
        <v>646.71</v>
      </c>
      <c r="L3023" t="str">
        <f t="shared" si="47"/>
        <v>3c5b1344</v>
      </c>
      <c r="M3023" s="7">
        <v>48043</v>
      </c>
      <c r="N3023" t="str">
        <f>PROPER(Table1[[#This Row],[Region]])</f>
        <v>West</v>
      </c>
      <c r="O3023" t="str">
        <f>PROPER(Table1[[#This Row],[Product Category]])</f>
        <v>Clothing</v>
      </c>
      <c r="P3023">
        <f>ROUND(Table1[[#This Row],[Sales Amount]],1)</f>
        <v>2421.1</v>
      </c>
      <c r="Q3023">
        <f>Table1[[#This Row],[Quantity Sold]]</f>
        <v>13</v>
      </c>
      <c r="R3023">
        <f>Table1[[#This Row],[Discount (%)]]</f>
        <v>28</v>
      </c>
      <c r="S3023">
        <f>Table1[[#This Row],[Profit]]</f>
        <v>646.71</v>
      </c>
    </row>
    <row r="3024" spans="1:19" ht="13.8">
      <c r="A3024" s="1" t="s">
        <v>2977</v>
      </c>
      <c r="B3024" s="7">
        <v>48044</v>
      </c>
      <c r="C3024" s="4" t="s">
        <v>3943</v>
      </c>
      <c r="D3024" s="4" t="s">
        <v>92</v>
      </c>
      <c r="E3024" s="1">
        <v>1596.07</v>
      </c>
      <c r="F3024" s="1">
        <v>24</v>
      </c>
      <c r="G3024" s="1">
        <v>1</v>
      </c>
      <c r="H3024" s="1">
        <v>377.28</v>
      </c>
      <c r="L3024" t="str">
        <f t="shared" si="47"/>
        <v>9ad37b5b</v>
      </c>
      <c r="M3024" s="7">
        <v>48044</v>
      </c>
      <c r="N3024" t="str">
        <f>PROPER(Table1[[#This Row],[Region]])</f>
        <v>East</v>
      </c>
      <c r="O3024" t="str">
        <f>PROPER(Table1[[#This Row],[Product Category]])</f>
        <v>Groceries</v>
      </c>
      <c r="P3024">
        <f>ROUND(Table1[[#This Row],[Sales Amount]],1)</f>
        <v>1596.1</v>
      </c>
      <c r="Q3024">
        <f>Table1[[#This Row],[Quantity Sold]]</f>
        <v>24</v>
      </c>
      <c r="R3024">
        <f>Table1[[#This Row],[Discount (%)]]</f>
        <v>1</v>
      </c>
      <c r="S3024">
        <f>Table1[[#This Row],[Profit]]</f>
        <v>377.28</v>
      </c>
    </row>
    <row r="3025" spans="1:19" ht="13.8">
      <c r="A3025" s="1" t="s">
        <v>2978</v>
      </c>
      <c r="B3025" s="7">
        <v>48045</v>
      </c>
      <c r="C3025" s="2" t="s">
        <v>3941</v>
      </c>
      <c r="D3025" s="4" t="s">
        <v>1489</v>
      </c>
      <c r="E3025" s="1">
        <v>1409.68</v>
      </c>
      <c r="F3025" s="1">
        <v>13</v>
      </c>
      <c r="G3025" s="1">
        <v>46</v>
      </c>
      <c r="H3025" s="1">
        <v>1688.93</v>
      </c>
      <c r="L3025" t="str">
        <f t="shared" si="47"/>
        <v>ae2b5e95</v>
      </c>
      <c r="M3025" s="7">
        <v>48045</v>
      </c>
      <c r="N3025" t="str">
        <f>PROPER(Table1[[#This Row],[Region]])</f>
        <v>North</v>
      </c>
      <c r="O3025" t="str">
        <f>PROPER(Table1[[#This Row],[Product Category]])</f>
        <v>Clothing</v>
      </c>
      <c r="P3025">
        <f>ROUND(Table1[[#This Row],[Sales Amount]],1)</f>
        <v>1409.7</v>
      </c>
      <c r="Q3025">
        <f>Table1[[#This Row],[Quantity Sold]]</f>
        <v>13</v>
      </c>
      <c r="R3025">
        <f>Table1[[#This Row],[Discount (%)]]</f>
        <v>46</v>
      </c>
      <c r="S3025">
        <f>Table1[[#This Row],[Profit]]</f>
        <v>1688.93</v>
      </c>
    </row>
    <row r="3026" spans="1:19" ht="13.8">
      <c r="A3026" s="1" t="s">
        <v>2979</v>
      </c>
      <c r="B3026" s="7">
        <v>48046</v>
      </c>
      <c r="C3026" s="2" t="s">
        <v>3944</v>
      </c>
      <c r="D3026" s="4" t="s">
        <v>92</v>
      </c>
      <c r="E3026" s="1">
        <v>3258.56</v>
      </c>
      <c r="F3026" s="1">
        <v>42</v>
      </c>
      <c r="G3026" s="1">
        <v>37</v>
      </c>
      <c r="H3026" s="1">
        <v>1386.03</v>
      </c>
      <c r="L3026" t="str">
        <f t="shared" si="47"/>
        <v>7e1ba77e</v>
      </c>
      <c r="M3026" s="7">
        <v>48046</v>
      </c>
      <c r="N3026" t="str">
        <f>PROPER(Table1[[#This Row],[Region]])</f>
        <v>South</v>
      </c>
      <c r="O3026" t="str">
        <f>PROPER(Table1[[#This Row],[Product Category]])</f>
        <v>Groceries</v>
      </c>
      <c r="P3026">
        <f>ROUND(Table1[[#This Row],[Sales Amount]],1)</f>
        <v>3258.6</v>
      </c>
      <c r="Q3026">
        <f>Table1[[#This Row],[Quantity Sold]]</f>
        <v>42</v>
      </c>
      <c r="R3026">
        <f>Table1[[#This Row],[Discount (%)]]</f>
        <v>37</v>
      </c>
      <c r="S3026">
        <f>Table1[[#This Row],[Profit]]</f>
        <v>1386.03</v>
      </c>
    </row>
    <row r="3027" spans="1:19" ht="13.8">
      <c r="A3027" s="1" t="s">
        <v>2980</v>
      </c>
      <c r="B3027" s="7">
        <v>48047</v>
      </c>
      <c r="C3027" s="2" t="s">
        <v>3944</v>
      </c>
      <c r="D3027" s="4" t="s">
        <v>1661</v>
      </c>
      <c r="E3027" s="1">
        <v>910.95</v>
      </c>
      <c r="F3027" s="1">
        <v>10</v>
      </c>
      <c r="G3027" s="1">
        <v>35</v>
      </c>
      <c r="H3027" s="1">
        <v>656.56</v>
      </c>
      <c r="L3027" t="str">
        <f t="shared" si="47"/>
        <v>d11e5cbc</v>
      </c>
      <c r="M3027" s="7">
        <v>48047</v>
      </c>
      <c r="N3027" t="str">
        <f>PROPER(Table1[[#This Row],[Region]])</f>
        <v>South</v>
      </c>
      <c r="O3027" t="str">
        <f>PROPER(Table1[[#This Row],[Product Category]])</f>
        <v>Furniture</v>
      </c>
      <c r="P3027">
        <f>ROUND(Table1[[#This Row],[Sales Amount]],1)</f>
        <v>911</v>
      </c>
      <c r="Q3027">
        <f>Table1[[#This Row],[Quantity Sold]]</f>
        <v>10</v>
      </c>
      <c r="R3027">
        <f>Table1[[#This Row],[Discount (%)]]</f>
        <v>35</v>
      </c>
      <c r="S3027">
        <f>Table1[[#This Row],[Profit]]</f>
        <v>656.56</v>
      </c>
    </row>
    <row r="3028" spans="1:19" ht="13.8">
      <c r="A3028" s="1" t="s">
        <v>2981</v>
      </c>
      <c r="B3028" s="7">
        <v>48048</v>
      </c>
      <c r="C3028" s="2" t="s">
        <v>3941</v>
      </c>
      <c r="D3028" s="4" t="s">
        <v>92</v>
      </c>
      <c r="E3028" s="1">
        <v>2946.26</v>
      </c>
      <c r="F3028" s="1">
        <v>32</v>
      </c>
      <c r="G3028" s="1">
        <v>47</v>
      </c>
      <c r="H3028" s="1">
        <v>166.16</v>
      </c>
      <c r="L3028" t="str">
        <f t="shared" si="47"/>
        <v>6ced6d1a</v>
      </c>
      <c r="M3028" s="7">
        <v>48048</v>
      </c>
      <c r="N3028" t="str">
        <f>PROPER(Table1[[#This Row],[Region]])</f>
        <v>North</v>
      </c>
      <c r="O3028" t="str">
        <f>PROPER(Table1[[#This Row],[Product Category]])</f>
        <v>Groceries</v>
      </c>
      <c r="P3028">
        <f>ROUND(Table1[[#This Row],[Sales Amount]],1)</f>
        <v>2946.3</v>
      </c>
      <c r="Q3028">
        <f>Table1[[#This Row],[Quantity Sold]]</f>
        <v>32</v>
      </c>
      <c r="R3028">
        <f>Table1[[#This Row],[Discount (%)]]</f>
        <v>47</v>
      </c>
      <c r="S3028">
        <f>Table1[[#This Row],[Profit]]</f>
        <v>166.16</v>
      </c>
    </row>
    <row r="3029" spans="1:19" ht="13.8">
      <c r="A3029" s="1" t="s">
        <v>2982</v>
      </c>
      <c r="B3029" s="7">
        <v>48049</v>
      </c>
      <c r="C3029" s="4" t="s">
        <v>3943</v>
      </c>
      <c r="D3029" s="4" t="s">
        <v>3945</v>
      </c>
      <c r="E3029" s="1">
        <v>339.8</v>
      </c>
      <c r="F3029" s="1">
        <v>12</v>
      </c>
      <c r="G3029" s="1">
        <v>32</v>
      </c>
      <c r="H3029" s="1">
        <v>1048.1099999999999</v>
      </c>
      <c r="L3029" t="str">
        <f t="shared" si="47"/>
        <v>0be0bcf8</v>
      </c>
      <c r="M3029" s="7">
        <v>48049</v>
      </c>
      <c r="N3029" t="str">
        <f>PROPER(Table1[[#This Row],[Region]])</f>
        <v>East</v>
      </c>
      <c r="O3029" t="str">
        <f>PROPER(Table1[[#This Row],[Product Category]])</f>
        <v>Sports</v>
      </c>
      <c r="P3029">
        <f>ROUND(Table1[[#This Row],[Sales Amount]],1)</f>
        <v>339.8</v>
      </c>
      <c r="Q3029">
        <f>Table1[[#This Row],[Quantity Sold]]</f>
        <v>12</v>
      </c>
      <c r="R3029">
        <f>Table1[[#This Row],[Discount (%)]]</f>
        <v>32</v>
      </c>
      <c r="S3029">
        <f>Table1[[#This Row],[Profit]]</f>
        <v>1048.1099999999999</v>
      </c>
    </row>
    <row r="3030" spans="1:19" ht="13.8">
      <c r="A3030" s="1" t="s">
        <v>2983</v>
      </c>
      <c r="B3030" s="7">
        <v>48050</v>
      </c>
      <c r="C3030" s="2" t="s">
        <v>3941</v>
      </c>
      <c r="D3030" s="4" t="s">
        <v>3946</v>
      </c>
      <c r="E3030" s="1">
        <v>4596.0600000000004</v>
      </c>
      <c r="F3030" s="1">
        <v>23</v>
      </c>
      <c r="G3030" s="1">
        <v>14</v>
      </c>
      <c r="H3030" s="1">
        <v>1331.3</v>
      </c>
      <c r="L3030" t="str">
        <f t="shared" si="47"/>
        <v>06dd2684</v>
      </c>
      <c r="M3030" s="7">
        <v>48050</v>
      </c>
      <c r="N3030" t="str">
        <f>PROPER(Table1[[#This Row],[Region]])</f>
        <v>North</v>
      </c>
      <c r="O3030" t="str">
        <f>PROPER(Table1[[#This Row],[Product Category]])</f>
        <v>Electronics</v>
      </c>
      <c r="P3030">
        <f>ROUND(Table1[[#This Row],[Sales Amount]],1)</f>
        <v>4596.1000000000004</v>
      </c>
      <c r="Q3030">
        <f>Table1[[#This Row],[Quantity Sold]]</f>
        <v>23</v>
      </c>
      <c r="R3030">
        <f>Table1[[#This Row],[Discount (%)]]</f>
        <v>14</v>
      </c>
      <c r="S3030">
        <f>Table1[[#This Row],[Profit]]</f>
        <v>1331.3</v>
      </c>
    </row>
    <row r="3031" spans="1:19" ht="13.8">
      <c r="A3031" s="1" t="s">
        <v>2984</v>
      </c>
      <c r="B3031" s="7">
        <v>48051</v>
      </c>
      <c r="C3031" s="4" t="s">
        <v>3943</v>
      </c>
      <c r="D3031" s="4" t="s">
        <v>92</v>
      </c>
      <c r="E3031" s="1">
        <v>3050.42</v>
      </c>
      <c r="F3031" s="1">
        <v>36</v>
      </c>
      <c r="G3031" s="1">
        <v>13</v>
      </c>
      <c r="H3031" s="1">
        <v>1832.5</v>
      </c>
      <c r="L3031" t="str">
        <f t="shared" si="47"/>
        <v>d472474b</v>
      </c>
      <c r="M3031" s="7">
        <v>48051</v>
      </c>
      <c r="N3031" t="str">
        <f>PROPER(Table1[[#This Row],[Region]])</f>
        <v>East</v>
      </c>
      <c r="O3031" t="str">
        <f>PROPER(Table1[[#This Row],[Product Category]])</f>
        <v>Groceries</v>
      </c>
      <c r="P3031">
        <f>ROUND(Table1[[#This Row],[Sales Amount]],1)</f>
        <v>3050.4</v>
      </c>
      <c r="Q3031">
        <f>Table1[[#This Row],[Quantity Sold]]</f>
        <v>36</v>
      </c>
      <c r="R3031">
        <f>Table1[[#This Row],[Discount (%)]]</f>
        <v>13</v>
      </c>
      <c r="S3031">
        <f>Table1[[#This Row],[Profit]]</f>
        <v>1832.5</v>
      </c>
    </row>
    <row r="3032" spans="1:19" ht="13.8">
      <c r="A3032" s="1" t="s">
        <v>2985</v>
      </c>
      <c r="B3032" s="7">
        <v>48052</v>
      </c>
      <c r="C3032" s="2" t="s">
        <v>3944</v>
      </c>
      <c r="D3032" s="4" t="s">
        <v>1661</v>
      </c>
      <c r="E3032" s="1">
        <v>1747.42</v>
      </c>
      <c r="F3032" s="1">
        <v>22</v>
      </c>
      <c r="G3032" s="1">
        <v>10</v>
      </c>
      <c r="H3032" s="1">
        <v>297.66000000000003</v>
      </c>
      <c r="L3032" t="str">
        <f t="shared" si="47"/>
        <v>bc3ce7ba</v>
      </c>
      <c r="M3032" s="7">
        <v>48052</v>
      </c>
      <c r="N3032" t="str">
        <f>PROPER(Table1[[#This Row],[Region]])</f>
        <v>South</v>
      </c>
      <c r="O3032" t="str">
        <f>PROPER(Table1[[#This Row],[Product Category]])</f>
        <v>Furniture</v>
      </c>
      <c r="P3032">
        <f>ROUND(Table1[[#This Row],[Sales Amount]],1)</f>
        <v>1747.4</v>
      </c>
      <c r="Q3032">
        <f>Table1[[#This Row],[Quantity Sold]]</f>
        <v>22</v>
      </c>
      <c r="R3032">
        <f>Table1[[#This Row],[Discount (%)]]</f>
        <v>10</v>
      </c>
      <c r="S3032">
        <f>Table1[[#This Row],[Profit]]</f>
        <v>297.66000000000003</v>
      </c>
    </row>
    <row r="3033" spans="1:19" ht="13.8">
      <c r="A3033" s="1" t="s">
        <v>2986</v>
      </c>
      <c r="B3033" s="7">
        <v>48053</v>
      </c>
      <c r="C3033" s="4" t="s">
        <v>3943</v>
      </c>
      <c r="D3033" s="4" t="s">
        <v>1489</v>
      </c>
      <c r="E3033" s="1">
        <v>3330.05</v>
      </c>
      <c r="F3033" s="1">
        <v>47</v>
      </c>
      <c r="G3033" s="1">
        <v>37</v>
      </c>
      <c r="H3033" s="1">
        <v>1442.74</v>
      </c>
      <c r="L3033" t="str">
        <f t="shared" si="47"/>
        <v>7bcff645</v>
      </c>
      <c r="M3033" s="7">
        <v>48053</v>
      </c>
      <c r="N3033" t="str">
        <f>PROPER(Table1[[#This Row],[Region]])</f>
        <v>East</v>
      </c>
      <c r="O3033" t="str">
        <f>PROPER(Table1[[#This Row],[Product Category]])</f>
        <v>Clothing</v>
      </c>
      <c r="P3033">
        <f>ROUND(Table1[[#This Row],[Sales Amount]],1)</f>
        <v>3330.1</v>
      </c>
      <c r="Q3033">
        <f>Table1[[#This Row],[Quantity Sold]]</f>
        <v>47</v>
      </c>
      <c r="R3033">
        <f>Table1[[#This Row],[Discount (%)]]</f>
        <v>37</v>
      </c>
      <c r="S3033">
        <f>Table1[[#This Row],[Profit]]</f>
        <v>1442.74</v>
      </c>
    </row>
    <row r="3034" spans="1:19" ht="13.8">
      <c r="A3034" s="1" t="s">
        <v>2987</v>
      </c>
      <c r="B3034" s="7">
        <v>48054</v>
      </c>
      <c r="C3034" s="4" t="s">
        <v>3943</v>
      </c>
      <c r="D3034" s="4" t="s">
        <v>3945</v>
      </c>
      <c r="E3034" s="1">
        <v>2680.04</v>
      </c>
      <c r="F3034" s="1">
        <v>8</v>
      </c>
      <c r="G3034" s="1">
        <v>26</v>
      </c>
      <c r="H3034" s="1">
        <v>449.09</v>
      </c>
      <c r="L3034" t="str">
        <f t="shared" si="47"/>
        <v>456696d7</v>
      </c>
      <c r="M3034" s="7">
        <v>48054</v>
      </c>
      <c r="N3034" t="str">
        <f>PROPER(Table1[[#This Row],[Region]])</f>
        <v>East</v>
      </c>
      <c r="O3034" t="str">
        <f>PROPER(Table1[[#This Row],[Product Category]])</f>
        <v>Sports</v>
      </c>
      <c r="P3034">
        <f>ROUND(Table1[[#This Row],[Sales Amount]],1)</f>
        <v>2680</v>
      </c>
      <c r="Q3034">
        <f>Table1[[#This Row],[Quantity Sold]]</f>
        <v>8</v>
      </c>
      <c r="R3034">
        <f>Table1[[#This Row],[Discount (%)]]</f>
        <v>26</v>
      </c>
      <c r="S3034">
        <f>Table1[[#This Row],[Profit]]</f>
        <v>449.09</v>
      </c>
    </row>
    <row r="3035" spans="1:19" ht="13.8">
      <c r="A3035" s="1" t="s">
        <v>2988</v>
      </c>
      <c r="B3035" s="7">
        <v>48055</v>
      </c>
      <c r="C3035" s="2" t="s">
        <v>3941</v>
      </c>
      <c r="D3035" s="4" t="s">
        <v>1661</v>
      </c>
      <c r="E3035" s="1">
        <v>2403.61</v>
      </c>
      <c r="F3035" s="1">
        <v>14</v>
      </c>
      <c r="G3035" s="1">
        <v>19</v>
      </c>
      <c r="H3035" s="1">
        <v>1541.26</v>
      </c>
      <c r="L3035" t="str">
        <f t="shared" si="47"/>
        <v>74016ac0</v>
      </c>
      <c r="M3035" s="7">
        <v>48055</v>
      </c>
      <c r="N3035" t="str">
        <f>PROPER(Table1[[#This Row],[Region]])</f>
        <v>North</v>
      </c>
      <c r="O3035" t="str">
        <f>PROPER(Table1[[#This Row],[Product Category]])</f>
        <v>Furniture</v>
      </c>
      <c r="P3035">
        <f>ROUND(Table1[[#This Row],[Sales Amount]],1)</f>
        <v>2403.6</v>
      </c>
      <c r="Q3035">
        <f>Table1[[#This Row],[Quantity Sold]]</f>
        <v>14</v>
      </c>
      <c r="R3035">
        <f>Table1[[#This Row],[Discount (%)]]</f>
        <v>19</v>
      </c>
      <c r="S3035">
        <f>Table1[[#This Row],[Profit]]</f>
        <v>1541.26</v>
      </c>
    </row>
    <row r="3036" spans="1:19" ht="13.8">
      <c r="A3036" s="1" t="s">
        <v>2989</v>
      </c>
      <c r="B3036" s="7">
        <v>48056</v>
      </c>
      <c r="C3036" s="2" t="s">
        <v>3941</v>
      </c>
      <c r="D3036" s="4" t="s">
        <v>1661</v>
      </c>
      <c r="E3036" s="1">
        <v>3690.32</v>
      </c>
      <c r="F3036" s="1">
        <v>42</v>
      </c>
      <c r="G3036" s="1">
        <v>42</v>
      </c>
      <c r="H3036" s="1">
        <v>661.09</v>
      </c>
      <c r="L3036" t="str">
        <f t="shared" si="47"/>
        <v>a7736a76</v>
      </c>
      <c r="M3036" s="7">
        <v>48056</v>
      </c>
      <c r="N3036" t="str">
        <f>PROPER(Table1[[#This Row],[Region]])</f>
        <v>North</v>
      </c>
      <c r="O3036" t="str">
        <f>PROPER(Table1[[#This Row],[Product Category]])</f>
        <v>Furniture</v>
      </c>
      <c r="P3036">
        <f>ROUND(Table1[[#This Row],[Sales Amount]],1)</f>
        <v>3690.3</v>
      </c>
      <c r="Q3036">
        <f>Table1[[#This Row],[Quantity Sold]]</f>
        <v>42</v>
      </c>
      <c r="R3036">
        <f>Table1[[#This Row],[Discount (%)]]</f>
        <v>42</v>
      </c>
      <c r="S3036">
        <f>Table1[[#This Row],[Profit]]</f>
        <v>661.09</v>
      </c>
    </row>
    <row r="3037" spans="1:19" ht="13.8">
      <c r="A3037" s="1" t="s">
        <v>2990</v>
      </c>
      <c r="B3037" s="7">
        <v>48057</v>
      </c>
      <c r="C3037" s="2" t="s">
        <v>3942</v>
      </c>
      <c r="D3037" s="4" t="s">
        <v>92</v>
      </c>
      <c r="E3037" s="1">
        <v>4525.07</v>
      </c>
      <c r="F3037" s="1">
        <v>4</v>
      </c>
      <c r="G3037" s="1">
        <v>14</v>
      </c>
      <c r="H3037" s="1">
        <v>1412.74</v>
      </c>
      <c r="L3037" t="str">
        <f t="shared" si="47"/>
        <v>774bb0eb</v>
      </c>
      <c r="M3037" s="7">
        <v>48057</v>
      </c>
      <c r="N3037" t="str">
        <f>PROPER(Table1[[#This Row],[Region]])</f>
        <v>West</v>
      </c>
      <c r="O3037" t="str">
        <f>PROPER(Table1[[#This Row],[Product Category]])</f>
        <v>Groceries</v>
      </c>
      <c r="P3037">
        <f>ROUND(Table1[[#This Row],[Sales Amount]],1)</f>
        <v>4525.1000000000004</v>
      </c>
      <c r="Q3037">
        <f>Table1[[#This Row],[Quantity Sold]]</f>
        <v>4</v>
      </c>
      <c r="R3037">
        <f>Table1[[#This Row],[Discount (%)]]</f>
        <v>14</v>
      </c>
      <c r="S3037">
        <f>Table1[[#This Row],[Profit]]</f>
        <v>1412.74</v>
      </c>
    </row>
    <row r="3038" spans="1:19" ht="13.8">
      <c r="A3038" s="1" t="s">
        <v>2991</v>
      </c>
      <c r="B3038" s="7">
        <v>48058</v>
      </c>
      <c r="C3038" s="2" t="s">
        <v>3941</v>
      </c>
      <c r="D3038" s="4" t="s">
        <v>1661</v>
      </c>
      <c r="E3038" s="1">
        <v>2286.9299999999998</v>
      </c>
      <c r="F3038" s="1">
        <v>4</v>
      </c>
      <c r="G3038" s="1">
        <v>34</v>
      </c>
      <c r="H3038" s="1">
        <v>994.73</v>
      </c>
      <c r="L3038" t="str">
        <f t="shared" si="47"/>
        <v>620b38fe</v>
      </c>
      <c r="M3038" s="7">
        <v>48058</v>
      </c>
      <c r="N3038" t="str">
        <f>PROPER(Table1[[#This Row],[Region]])</f>
        <v>North</v>
      </c>
      <c r="O3038" t="str">
        <f>PROPER(Table1[[#This Row],[Product Category]])</f>
        <v>Furniture</v>
      </c>
      <c r="P3038">
        <f>ROUND(Table1[[#This Row],[Sales Amount]],1)</f>
        <v>2286.9</v>
      </c>
      <c r="Q3038">
        <f>Table1[[#This Row],[Quantity Sold]]</f>
        <v>4</v>
      </c>
      <c r="R3038">
        <f>Table1[[#This Row],[Discount (%)]]</f>
        <v>34</v>
      </c>
      <c r="S3038">
        <f>Table1[[#This Row],[Profit]]</f>
        <v>994.73</v>
      </c>
    </row>
    <row r="3039" spans="1:19" ht="13.8">
      <c r="A3039" s="1" t="s">
        <v>2992</v>
      </c>
      <c r="B3039" s="7">
        <v>48059</v>
      </c>
      <c r="C3039" s="2" t="s">
        <v>3944</v>
      </c>
      <c r="D3039" s="4" t="s">
        <v>1489</v>
      </c>
      <c r="E3039" s="1">
        <v>3056.12</v>
      </c>
      <c r="F3039" s="1">
        <v>21</v>
      </c>
      <c r="G3039" s="1">
        <v>34</v>
      </c>
      <c r="H3039" s="1">
        <v>1910.36</v>
      </c>
      <c r="L3039" t="str">
        <f t="shared" si="47"/>
        <v>f940a083</v>
      </c>
      <c r="M3039" s="7">
        <v>48059</v>
      </c>
      <c r="N3039" t="str">
        <f>PROPER(Table1[[#This Row],[Region]])</f>
        <v>South</v>
      </c>
      <c r="O3039" t="str">
        <f>PROPER(Table1[[#This Row],[Product Category]])</f>
        <v>Clothing</v>
      </c>
      <c r="P3039">
        <f>ROUND(Table1[[#This Row],[Sales Amount]],1)</f>
        <v>3056.1</v>
      </c>
      <c r="Q3039">
        <f>Table1[[#This Row],[Quantity Sold]]</f>
        <v>21</v>
      </c>
      <c r="R3039">
        <f>Table1[[#This Row],[Discount (%)]]</f>
        <v>34</v>
      </c>
      <c r="S3039">
        <f>Table1[[#This Row],[Profit]]</f>
        <v>1910.36</v>
      </c>
    </row>
    <row r="3040" spans="1:19" ht="13.8">
      <c r="A3040" s="1" t="s">
        <v>2993</v>
      </c>
      <c r="B3040" s="7">
        <v>48060</v>
      </c>
      <c r="C3040" s="2" t="s">
        <v>3944</v>
      </c>
      <c r="D3040" s="4" t="s">
        <v>3945</v>
      </c>
      <c r="E3040" s="1">
        <v>2167.17</v>
      </c>
      <c r="F3040" s="1">
        <v>35</v>
      </c>
      <c r="G3040" s="1">
        <v>27</v>
      </c>
      <c r="H3040" s="1">
        <v>1091.72</v>
      </c>
      <c r="L3040" t="str">
        <f t="shared" si="47"/>
        <v>d20386ec</v>
      </c>
      <c r="M3040" s="7">
        <v>48060</v>
      </c>
      <c r="N3040" t="str">
        <f>PROPER(Table1[[#This Row],[Region]])</f>
        <v>South</v>
      </c>
      <c r="O3040" t="str">
        <f>PROPER(Table1[[#This Row],[Product Category]])</f>
        <v>Sports</v>
      </c>
      <c r="P3040">
        <f>ROUND(Table1[[#This Row],[Sales Amount]],1)</f>
        <v>2167.1999999999998</v>
      </c>
      <c r="Q3040">
        <f>Table1[[#This Row],[Quantity Sold]]</f>
        <v>35</v>
      </c>
      <c r="R3040">
        <f>Table1[[#This Row],[Discount (%)]]</f>
        <v>27</v>
      </c>
      <c r="S3040">
        <f>Table1[[#This Row],[Profit]]</f>
        <v>1091.72</v>
      </c>
    </row>
    <row r="3041" spans="1:19" ht="13.8">
      <c r="A3041" s="1" t="s">
        <v>2994</v>
      </c>
      <c r="B3041" s="7">
        <v>48061</v>
      </c>
      <c r="C3041" s="2" t="s">
        <v>3944</v>
      </c>
      <c r="D3041" s="4" t="s">
        <v>1489</v>
      </c>
      <c r="E3041" s="1">
        <v>3974.99</v>
      </c>
      <c r="F3041" s="1">
        <v>24</v>
      </c>
      <c r="G3041" s="1">
        <v>43</v>
      </c>
      <c r="H3041" s="1">
        <v>1971.49</v>
      </c>
      <c r="L3041" t="str">
        <f t="shared" si="47"/>
        <v>e254d482</v>
      </c>
      <c r="M3041" s="7">
        <v>48061</v>
      </c>
      <c r="N3041" t="str">
        <f>PROPER(Table1[[#This Row],[Region]])</f>
        <v>South</v>
      </c>
      <c r="O3041" t="str">
        <f>PROPER(Table1[[#This Row],[Product Category]])</f>
        <v>Clothing</v>
      </c>
      <c r="P3041">
        <f>ROUND(Table1[[#This Row],[Sales Amount]],1)</f>
        <v>3975</v>
      </c>
      <c r="Q3041">
        <f>Table1[[#This Row],[Quantity Sold]]</f>
        <v>24</v>
      </c>
      <c r="R3041">
        <f>Table1[[#This Row],[Discount (%)]]</f>
        <v>43</v>
      </c>
      <c r="S3041">
        <f>Table1[[#This Row],[Profit]]</f>
        <v>1971.49</v>
      </c>
    </row>
    <row r="3042" spans="1:19" ht="13.8">
      <c r="A3042" s="1" t="s">
        <v>2995</v>
      </c>
      <c r="B3042" s="7">
        <v>48062</v>
      </c>
      <c r="C3042" s="2" t="s">
        <v>3942</v>
      </c>
      <c r="D3042" s="4" t="s">
        <v>1489</v>
      </c>
      <c r="E3042" s="1">
        <v>1364.82</v>
      </c>
      <c r="F3042" s="1">
        <v>36</v>
      </c>
      <c r="G3042" s="1">
        <v>18</v>
      </c>
      <c r="H3042" s="1">
        <v>141.72</v>
      </c>
      <c r="L3042" t="str">
        <f t="shared" si="47"/>
        <v>0153aff8</v>
      </c>
      <c r="M3042" s="7">
        <v>48062</v>
      </c>
      <c r="N3042" t="str">
        <f>PROPER(Table1[[#This Row],[Region]])</f>
        <v>West</v>
      </c>
      <c r="O3042" t="str">
        <f>PROPER(Table1[[#This Row],[Product Category]])</f>
        <v>Clothing</v>
      </c>
      <c r="P3042">
        <f>ROUND(Table1[[#This Row],[Sales Amount]],1)</f>
        <v>1364.8</v>
      </c>
      <c r="Q3042">
        <f>Table1[[#This Row],[Quantity Sold]]</f>
        <v>36</v>
      </c>
      <c r="R3042">
        <f>Table1[[#This Row],[Discount (%)]]</f>
        <v>18</v>
      </c>
      <c r="S3042">
        <f>Table1[[#This Row],[Profit]]</f>
        <v>141.72</v>
      </c>
    </row>
    <row r="3043" spans="1:19" ht="13.8">
      <c r="A3043" s="1" t="s">
        <v>2996</v>
      </c>
      <c r="B3043" s="7">
        <v>48063</v>
      </c>
      <c r="C3043" s="2" t="s">
        <v>3942</v>
      </c>
      <c r="D3043" s="4" t="s">
        <v>92</v>
      </c>
      <c r="E3043" s="1">
        <v>556.16</v>
      </c>
      <c r="F3043" s="1">
        <v>3</v>
      </c>
      <c r="G3043" s="1">
        <v>34</v>
      </c>
      <c r="H3043" s="1">
        <v>1713.3</v>
      </c>
      <c r="L3043" t="str">
        <f t="shared" si="47"/>
        <v>e880da0c</v>
      </c>
      <c r="M3043" s="7">
        <v>48063</v>
      </c>
      <c r="N3043" t="str">
        <f>PROPER(Table1[[#This Row],[Region]])</f>
        <v>West</v>
      </c>
      <c r="O3043" t="str">
        <f>PROPER(Table1[[#This Row],[Product Category]])</f>
        <v>Groceries</v>
      </c>
      <c r="P3043">
        <f>ROUND(Table1[[#This Row],[Sales Amount]],1)</f>
        <v>556.20000000000005</v>
      </c>
      <c r="Q3043">
        <f>Table1[[#This Row],[Quantity Sold]]</f>
        <v>3</v>
      </c>
      <c r="R3043">
        <f>Table1[[#This Row],[Discount (%)]]</f>
        <v>34</v>
      </c>
      <c r="S3043">
        <f>Table1[[#This Row],[Profit]]</f>
        <v>1713.3</v>
      </c>
    </row>
    <row r="3044" spans="1:19" ht="13.8">
      <c r="A3044" s="1" t="s">
        <v>2997</v>
      </c>
      <c r="B3044" s="7">
        <v>48064</v>
      </c>
      <c r="C3044" s="2" t="s">
        <v>3944</v>
      </c>
      <c r="D3044" s="4" t="s">
        <v>3946</v>
      </c>
      <c r="E3044" s="1">
        <v>1817.15</v>
      </c>
      <c r="F3044" s="1">
        <v>3</v>
      </c>
      <c r="G3044" s="1">
        <v>18</v>
      </c>
      <c r="H3044" s="1">
        <v>108.89</v>
      </c>
      <c r="L3044" t="str">
        <f t="shared" si="47"/>
        <v>b8111d60</v>
      </c>
      <c r="M3044" s="7">
        <v>48064</v>
      </c>
      <c r="N3044" t="str">
        <f>PROPER(Table1[[#This Row],[Region]])</f>
        <v>South</v>
      </c>
      <c r="O3044" t="str">
        <f>PROPER(Table1[[#This Row],[Product Category]])</f>
        <v>Electronics</v>
      </c>
      <c r="P3044">
        <f>ROUND(Table1[[#This Row],[Sales Amount]],1)</f>
        <v>1817.2</v>
      </c>
      <c r="Q3044">
        <f>Table1[[#This Row],[Quantity Sold]]</f>
        <v>3</v>
      </c>
      <c r="R3044">
        <f>Table1[[#This Row],[Discount (%)]]</f>
        <v>18</v>
      </c>
      <c r="S3044">
        <f>Table1[[#This Row],[Profit]]</f>
        <v>108.89</v>
      </c>
    </row>
    <row r="3045" spans="1:19" ht="13.8">
      <c r="A3045" s="1" t="s">
        <v>2998</v>
      </c>
      <c r="B3045" s="7">
        <v>48065</v>
      </c>
      <c r="C3045" s="2" t="s">
        <v>3941</v>
      </c>
      <c r="D3045" s="4" t="s">
        <v>3945</v>
      </c>
      <c r="E3045" s="1">
        <v>4621.25</v>
      </c>
      <c r="F3045" s="1">
        <v>50</v>
      </c>
      <c r="G3045" s="1">
        <v>26</v>
      </c>
      <c r="H3045" s="1">
        <v>156.94999999999999</v>
      </c>
      <c r="L3045" t="str">
        <f t="shared" si="47"/>
        <v>6e0e86d4</v>
      </c>
      <c r="M3045" s="7">
        <v>48065</v>
      </c>
      <c r="N3045" t="str">
        <f>PROPER(Table1[[#This Row],[Region]])</f>
        <v>North</v>
      </c>
      <c r="O3045" t="str">
        <f>PROPER(Table1[[#This Row],[Product Category]])</f>
        <v>Sports</v>
      </c>
      <c r="P3045">
        <f>ROUND(Table1[[#This Row],[Sales Amount]],1)</f>
        <v>4621.3</v>
      </c>
      <c r="Q3045">
        <f>Table1[[#This Row],[Quantity Sold]]</f>
        <v>50</v>
      </c>
      <c r="R3045">
        <f>Table1[[#This Row],[Discount (%)]]</f>
        <v>26</v>
      </c>
      <c r="S3045">
        <f>Table1[[#This Row],[Profit]]</f>
        <v>156.94999999999999</v>
      </c>
    </row>
    <row r="3046" spans="1:19" ht="13.8">
      <c r="A3046" s="1" t="s">
        <v>2999</v>
      </c>
      <c r="B3046" s="7">
        <v>48066</v>
      </c>
      <c r="C3046" s="4" t="s">
        <v>3943</v>
      </c>
      <c r="D3046" s="4" t="s">
        <v>92</v>
      </c>
      <c r="E3046" s="1">
        <v>1869.44</v>
      </c>
      <c r="F3046" s="1">
        <v>35</v>
      </c>
      <c r="G3046" s="1">
        <v>22</v>
      </c>
      <c r="H3046" s="1">
        <v>1812.66</v>
      </c>
      <c r="L3046" t="str">
        <f t="shared" si="47"/>
        <v>70e3ad79</v>
      </c>
      <c r="M3046" s="7">
        <v>48066</v>
      </c>
      <c r="N3046" t="str">
        <f>PROPER(Table1[[#This Row],[Region]])</f>
        <v>East</v>
      </c>
      <c r="O3046" t="str">
        <f>PROPER(Table1[[#This Row],[Product Category]])</f>
        <v>Groceries</v>
      </c>
      <c r="P3046">
        <f>ROUND(Table1[[#This Row],[Sales Amount]],1)</f>
        <v>1869.4</v>
      </c>
      <c r="Q3046">
        <f>Table1[[#This Row],[Quantity Sold]]</f>
        <v>35</v>
      </c>
      <c r="R3046">
        <f>Table1[[#This Row],[Discount (%)]]</f>
        <v>22</v>
      </c>
      <c r="S3046">
        <f>Table1[[#This Row],[Profit]]</f>
        <v>1812.66</v>
      </c>
    </row>
    <row r="3047" spans="1:19" ht="13.8">
      <c r="A3047" s="1">
        <v>98153035</v>
      </c>
      <c r="B3047" s="7">
        <v>48067</v>
      </c>
      <c r="C3047" s="2" t="s">
        <v>3942</v>
      </c>
      <c r="D3047" s="4" t="s">
        <v>3946</v>
      </c>
      <c r="E3047" s="1">
        <v>2524.61</v>
      </c>
      <c r="F3047" s="1">
        <v>41</v>
      </c>
      <c r="G3047" s="1">
        <v>14</v>
      </c>
      <c r="H3047" s="1">
        <v>1814.26</v>
      </c>
      <c r="L3047" t="str">
        <f t="shared" si="47"/>
        <v>98153035</v>
      </c>
      <c r="M3047" s="7">
        <v>48067</v>
      </c>
      <c r="N3047" t="str">
        <f>PROPER(Table1[[#This Row],[Region]])</f>
        <v>West</v>
      </c>
      <c r="O3047" t="str">
        <f>PROPER(Table1[[#This Row],[Product Category]])</f>
        <v>Electronics</v>
      </c>
      <c r="P3047">
        <f>ROUND(Table1[[#This Row],[Sales Amount]],1)</f>
        <v>2524.6</v>
      </c>
      <c r="Q3047">
        <f>Table1[[#This Row],[Quantity Sold]]</f>
        <v>41</v>
      </c>
      <c r="R3047">
        <f>Table1[[#This Row],[Discount (%)]]</f>
        <v>14</v>
      </c>
      <c r="S3047">
        <f>Table1[[#This Row],[Profit]]</f>
        <v>1814.26</v>
      </c>
    </row>
    <row r="3048" spans="1:19" ht="13.8">
      <c r="A3048" s="1" t="s">
        <v>3000</v>
      </c>
      <c r="B3048" s="7">
        <v>48068</v>
      </c>
      <c r="C3048" s="4" t="s">
        <v>3943</v>
      </c>
      <c r="D3048" s="4" t="s">
        <v>1489</v>
      </c>
      <c r="E3048" s="1">
        <v>1596.68</v>
      </c>
      <c r="F3048" s="1">
        <v>19</v>
      </c>
      <c r="G3048" s="1">
        <v>23</v>
      </c>
      <c r="H3048" s="1">
        <v>590.44000000000005</v>
      </c>
      <c r="L3048" t="str">
        <f t="shared" si="47"/>
        <v>2f879077</v>
      </c>
      <c r="M3048" s="7">
        <v>48068</v>
      </c>
      <c r="N3048" t="str">
        <f>PROPER(Table1[[#This Row],[Region]])</f>
        <v>East</v>
      </c>
      <c r="O3048" t="str">
        <f>PROPER(Table1[[#This Row],[Product Category]])</f>
        <v>Clothing</v>
      </c>
      <c r="P3048">
        <f>ROUND(Table1[[#This Row],[Sales Amount]],1)</f>
        <v>1596.7</v>
      </c>
      <c r="Q3048">
        <f>Table1[[#This Row],[Quantity Sold]]</f>
        <v>19</v>
      </c>
      <c r="R3048">
        <f>Table1[[#This Row],[Discount (%)]]</f>
        <v>23</v>
      </c>
      <c r="S3048">
        <f>Table1[[#This Row],[Profit]]</f>
        <v>590.44000000000005</v>
      </c>
    </row>
    <row r="3049" spans="1:19" ht="13.8">
      <c r="A3049" s="1" t="s">
        <v>3001</v>
      </c>
      <c r="B3049" s="7">
        <v>48069</v>
      </c>
      <c r="C3049" s="2" t="s">
        <v>3944</v>
      </c>
      <c r="D3049" s="4" t="s">
        <v>92</v>
      </c>
      <c r="E3049" s="1">
        <v>923.79</v>
      </c>
      <c r="F3049" s="1">
        <v>6</v>
      </c>
      <c r="G3049" s="1">
        <v>34</v>
      </c>
      <c r="H3049" s="1">
        <v>828.33</v>
      </c>
      <c r="L3049" t="str">
        <f t="shared" si="47"/>
        <v>00e7faf4</v>
      </c>
      <c r="M3049" s="7">
        <v>48069</v>
      </c>
      <c r="N3049" t="str">
        <f>PROPER(Table1[[#This Row],[Region]])</f>
        <v>South</v>
      </c>
      <c r="O3049" t="str">
        <f>PROPER(Table1[[#This Row],[Product Category]])</f>
        <v>Groceries</v>
      </c>
      <c r="P3049">
        <f>ROUND(Table1[[#This Row],[Sales Amount]],1)</f>
        <v>923.8</v>
      </c>
      <c r="Q3049">
        <f>Table1[[#This Row],[Quantity Sold]]</f>
        <v>6</v>
      </c>
      <c r="R3049">
        <f>Table1[[#This Row],[Discount (%)]]</f>
        <v>34</v>
      </c>
      <c r="S3049">
        <f>Table1[[#This Row],[Profit]]</f>
        <v>828.33</v>
      </c>
    </row>
    <row r="3050" spans="1:19" ht="13.8">
      <c r="A3050" s="1" t="s">
        <v>3002</v>
      </c>
      <c r="B3050" s="7">
        <v>48070</v>
      </c>
      <c r="C3050" s="2" t="s">
        <v>3942</v>
      </c>
      <c r="D3050" s="4" t="s">
        <v>1661</v>
      </c>
      <c r="E3050" s="1">
        <v>1371.08</v>
      </c>
      <c r="F3050" s="1">
        <v>8</v>
      </c>
      <c r="G3050" s="1">
        <v>12</v>
      </c>
      <c r="H3050" s="1">
        <v>1826.43</v>
      </c>
      <c r="L3050" t="str">
        <f t="shared" si="47"/>
        <v>4d6e9dab</v>
      </c>
      <c r="M3050" s="7">
        <v>48070</v>
      </c>
      <c r="N3050" t="str">
        <f>PROPER(Table1[[#This Row],[Region]])</f>
        <v>West</v>
      </c>
      <c r="O3050" t="str">
        <f>PROPER(Table1[[#This Row],[Product Category]])</f>
        <v>Furniture</v>
      </c>
      <c r="P3050">
        <f>ROUND(Table1[[#This Row],[Sales Amount]],1)</f>
        <v>1371.1</v>
      </c>
      <c r="Q3050">
        <f>Table1[[#This Row],[Quantity Sold]]</f>
        <v>8</v>
      </c>
      <c r="R3050">
        <f>Table1[[#This Row],[Discount (%)]]</f>
        <v>12</v>
      </c>
      <c r="S3050">
        <f>Table1[[#This Row],[Profit]]</f>
        <v>1826.43</v>
      </c>
    </row>
    <row r="3051" spans="1:19" ht="13.8">
      <c r="A3051" s="1" t="s">
        <v>3003</v>
      </c>
      <c r="B3051" s="7">
        <v>48071</v>
      </c>
      <c r="C3051" s="2" t="s">
        <v>3942</v>
      </c>
      <c r="D3051" s="4" t="s">
        <v>3945</v>
      </c>
      <c r="E3051" s="1">
        <v>4474.8999999999996</v>
      </c>
      <c r="F3051" s="1">
        <v>28</v>
      </c>
      <c r="G3051" s="1">
        <v>29</v>
      </c>
      <c r="H3051" s="1">
        <v>489.23</v>
      </c>
      <c r="L3051" t="str">
        <f t="shared" si="47"/>
        <v>9d8c3e85</v>
      </c>
      <c r="M3051" s="7">
        <v>48071</v>
      </c>
      <c r="N3051" t="str">
        <f>PROPER(Table1[[#This Row],[Region]])</f>
        <v>West</v>
      </c>
      <c r="O3051" t="str">
        <f>PROPER(Table1[[#This Row],[Product Category]])</f>
        <v>Sports</v>
      </c>
      <c r="P3051">
        <f>ROUND(Table1[[#This Row],[Sales Amount]],1)</f>
        <v>4474.8999999999996</v>
      </c>
      <c r="Q3051">
        <f>Table1[[#This Row],[Quantity Sold]]</f>
        <v>28</v>
      </c>
      <c r="R3051">
        <f>Table1[[#This Row],[Discount (%)]]</f>
        <v>29</v>
      </c>
      <c r="S3051">
        <f>Table1[[#This Row],[Profit]]</f>
        <v>489.23</v>
      </c>
    </row>
    <row r="3052" spans="1:19" ht="13.8">
      <c r="A3052" s="1" t="s">
        <v>3004</v>
      </c>
      <c r="B3052" s="7">
        <v>48072</v>
      </c>
      <c r="C3052" s="2" t="s">
        <v>3941</v>
      </c>
      <c r="D3052" s="4" t="s">
        <v>3945</v>
      </c>
      <c r="E3052" s="1">
        <v>3863.09</v>
      </c>
      <c r="F3052" s="1">
        <v>14</v>
      </c>
      <c r="G3052" s="1">
        <v>37</v>
      </c>
      <c r="H3052" s="1">
        <v>1927.3</v>
      </c>
      <c r="L3052" t="str">
        <f t="shared" si="47"/>
        <v>52940c33</v>
      </c>
      <c r="M3052" s="7">
        <v>48072</v>
      </c>
      <c r="N3052" t="str">
        <f>PROPER(Table1[[#This Row],[Region]])</f>
        <v>North</v>
      </c>
      <c r="O3052" t="str">
        <f>PROPER(Table1[[#This Row],[Product Category]])</f>
        <v>Sports</v>
      </c>
      <c r="P3052">
        <f>ROUND(Table1[[#This Row],[Sales Amount]],1)</f>
        <v>3863.1</v>
      </c>
      <c r="Q3052">
        <f>Table1[[#This Row],[Quantity Sold]]</f>
        <v>14</v>
      </c>
      <c r="R3052">
        <f>Table1[[#This Row],[Discount (%)]]</f>
        <v>37</v>
      </c>
      <c r="S3052">
        <f>Table1[[#This Row],[Profit]]</f>
        <v>1927.3</v>
      </c>
    </row>
    <row r="3053" spans="1:19" ht="13.8">
      <c r="A3053" s="1" t="s">
        <v>3005</v>
      </c>
      <c r="B3053" s="7">
        <v>48073</v>
      </c>
      <c r="C3053" s="2" t="s">
        <v>3944</v>
      </c>
      <c r="D3053" s="4" t="s">
        <v>1489</v>
      </c>
      <c r="E3053" s="1">
        <v>1317.13</v>
      </c>
      <c r="F3053" s="1">
        <v>2</v>
      </c>
      <c r="G3053" s="1">
        <v>47</v>
      </c>
      <c r="H3053" s="1">
        <v>1207.21</v>
      </c>
      <c r="L3053" t="str">
        <f t="shared" si="47"/>
        <v>8bfa7bdd</v>
      </c>
      <c r="M3053" s="7">
        <v>48073</v>
      </c>
      <c r="N3053" t="str">
        <f>PROPER(Table1[[#This Row],[Region]])</f>
        <v>South</v>
      </c>
      <c r="O3053" t="str">
        <f>PROPER(Table1[[#This Row],[Product Category]])</f>
        <v>Clothing</v>
      </c>
      <c r="P3053">
        <f>ROUND(Table1[[#This Row],[Sales Amount]],1)</f>
        <v>1317.1</v>
      </c>
      <c r="Q3053">
        <f>Table1[[#This Row],[Quantity Sold]]</f>
        <v>2</v>
      </c>
      <c r="R3053">
        <f>Table1[[#This Row],[Discount (%)]]</f>
        <v>47</v>
      </c>
      <c r="S3053">
        <f>Table1[[#This Row],[Profit]]</f>
        <v>1207.21</v>
      </c>
    </row>
    <row r="3054" spans="1:19" ht="13.8">
      <c r="A3054" s="1" t="s">
        <v>3006</v>
      </c>
      <c r="B3054" s="7">
        <v>48074</v>
      </c>
      <c r="C3054" s="2" t="s">
        <v>3944</v>
      </c>
      <c r="D3054" s="4" t="s">
        <v>1489</v>
      </c>
      <c r="E3054" s="1">
        <v>3563.32</v>
      </c>
      <c r="F3054" s="1">
        <v>6</v>
      </c>
      <c r="G3054" s="1">
        <v>26</v>
      </c>
      <c r="H3054" s="1">
        <v>224.33</v>
      </c>
      <c r="L3054" t="str">
        <f t="shared" si="47"/>
        <v>d1c96b83</v>
      </c>
      <c r="M3054" s="7">
        <v>48074</v>
      </c>
      <c r="N3054" t="str">
        <f>PROPER(Table1[[#This Row],[Region]])</f>
        <v>South</v>
      </c>
      <c r="O3054" t="str">
        <f>PROPER(Table1[[#This Row],[Product Category]])</f>
        <v>Clothing</v>
      </c>
      <c r="P3054">
        <f>ROUND(Table1[[#This Row],[Sales Amount]],1)</f>
        <v>3563.3</v>
      </c>
      <c r="Q3054">
        <f>Table1[[#This Row],[Quantity Sold]]</f>
        <v>6</v>
      </c>
      <c r="R3054">
        <f>Table1[[#This Row],[Discount (%)]]</f>
        <v>26</v>
      </c>
      <c r="S3054">
        <f>Table1[[#This Row],[Profit]]</f>
        <v>224.33</v>
      </c>
    </row>
    <row r="3055" spans="1:19" ht="13.8">
      <c r="A3055" s="1" t="s">
        <v>3007</v>
      </c>
      <c r="B3055" s="7">
        <v>48075</v>
      </c>
      <c r="C3055" s="2" t="s">
        <v>3942</v>
      </c>
      <c r="D3055" s="4" t="s">
        <v>1489</v>
      </c>
      <c r="E3055" s="1">
        <v>1496.46</v>
      </c>
      <c r="F3055" s="1">
        <v>50</v>
      </c>
      <c r="G3055" s="1">
        <v>43</v>
      </c>
      <c r="H3055" s="1">
        <v>746.29</v>
      </c>
      <c r="L3055" t="str">
        <f t="shared" si="47"/>
        <v>31d9777b</v>
      </c>
      <c r="M3055" s="7">
        <v>48075</v>
      </c>
      <c r="N3055" t="str">
        <f>PROPER(Table1[[#This Row],[Region]])</f>
        <v>West</v>
      </c>
      <c r="O3055" t="str">
        <f>PROPER(Table1[[#This Row],[Product Category]])</f>
        <v>Clothing</v>
      </c>
      <c r="P3055">
        <f>ROUND(Table1[[#This Row],[Sales Amount]],1)</f>
        <v>1496.5</v>
      </c>
      <c r="Q3055">
        <f>Table1[[#This Row],[Quantity Sold]]</f>
        <v>50</v>
      </c>
      <c r="R3055">
        <f>Table1[[#This Row],[Discount (%)]]</f>
        <v>43</v>
      </c>
      <c r="S3055">
        <f>Table1[[#This Row],[Profit]]</f>
        <v>746.29</v>
      </c>
    </row>
    <row r="3056" spans="1:19" ht="13.8">
      <c r="A3056" s="1" t="s">
        <v>3008</v>
      </c>
      <c r="B3056" s="7">
        <v>48076</v>
      </c>
      <c r="C3056" s="2" t="s">
        <v>3941</v>
      </c>
      <c r="D3056" s="4" t="s">
        <v>3945</v>
      </c>
      <c r="E3056" s="1">
        <v>4485.74</v>
      </c>
      <c r="F3056" s="1">
        <v>43</v>
      </c>
      <c r="G3056" s="1">
        <v>19</v>
      </c>
      <c r="H3056" s="1">
        <v>1456.14</v>
      </c>
      <c r="L3056" t="str">
        <f t="shared" si="47"/>
        <v>b619d79e</v>
      </c>
      <c r="M3056" s="7">
        <v>48076</v>
      </c>
      <c r="N3056" t="str">
        <f>PROPER(Table1[[#This Row],[Region]])</f>
        <v>North</v>
      </c>
      <c r="O3056" t="str">
        <f>PROPER(Table1[[#This Row],[Product Category]])</f>
        <v>Sports</v>
      </c>
      <c r="P3056">
        <f>ROUND(Table1[[#This Row],[Sales Amount]],1)</f>
        <v>4485.7</v>
      </c>
      <c r="Q3056">
        <f>Table1[[#This Row],[Quantity Sold]]</f>
        <v>43</v>
      </c>
      <c r="R3056">
        <f>Table1[[#This Row],[Discount (%)]]</f>
        <v>19</v>
      </c>
      <c r="S3056">
        <f>Table1[[#This Row],[Profit]]</f>
        <v>1456.14</v>
      </c>
    </row>
    <row r="3057" spans="1:19" ht="13.8">
      <c r="A3057" s="1" t="s">
        <v>3009</v>
      </c>
      <c r="B3057" s="7">
        <v>48077</v>
      </c>
      <c r="C3057" s="4" t="s">
        <v>3943</v>
      </c>
      <c r="D3057" s="4" t="s">
        <v>1661</v>
      </c>
      <c r="E3057" s="1">
        <v>1664.61</v>
      </c>
      <c r="F3057" s="1">
        <v>21</v>
      </c>
      <c r="G3057" s="1">
        <v>15</v>
      </c>
      <c r="H3057" s="1">
        <v>231.25</v>
      </c>
      <c r="L3057" t="str">
        <f t="shared" si="47"/>
        <v>6c0f69ab</v>
      </c>
      <c r="M3057" s="7">
        <v>48077</v>
      </c>
      <c r="N3057" t="str">
        <f>PROPER(Table1[[#This Row],[Region]])</f>
        <v>East</v>
      </c>
      <c r="O3057" t="str">
        <f>PROPER(Table1[[#This Row],[Product Category]])</f>
        <v>Furniture</v>
      </c>
      <c r="P3057">
        <f>ROUND(Table1[[#This Row],[Sales Amount]],1)</f>
        <v>1664.6</v>
      </c>
      <c r="Q3057">
        <f>Table1[[#This Row],[Quantity Sold]]</f>
        <v>21</v>
      </c>
      <c r="R3057">
        <f>Table1[[#This Row],[Discount (%)]]</f>
        <v>15</v>
      </c>
      <c r="S3057">
        <f>Table1[[#This Row],[Profit]]</f>
        <v>231.25</v>
      </c>
    </row>
    <row r="3058" spans="1:19" ht="13.8">
      <c r="A3058" s="1" t="s">
        <v>3010</v>
      </c>
      <c r="B3058" s="7">
        <v>48078</v>
      </c>
      <c r="C3058" s="4" t="s">
        <v>3943</v>
      </c>
      <c r="D3058" s="4" t="s">
        <v>92</v>
      </c>
      <c r="E3058" s="1">
        <v>4008.82</v>
      </c>
      <c r="F3058" s="1">
        <v>22</v>
      </c>
      <c r="G3058" s="1">
        <v>14</v>
      </c>
      <c r="H3058" s="1">
        <v>1544.71</v>
      </c>
      <c r="L3058" t="str">
        <f t="shared" si="47"/>
        <v>6a43ba76</v>
      </c>
      <c r="M3058" s="7">
        <v>48078</v>
      </c>
      <c r="N3058" t="str">
        <f>PROPER(Table1[[#This Row],[Region]])</f>
        <v>East</v>
      </c>
      <c r="O3058" t="str">
        <f>PROPER(Table1[[#This Row],[Product Category]])</f>
        <v>Groceries</v>
      </c>
      <c r="P3058">
        <f>ROUND(Table1[[#This Row],[Sales Amount]],1)</f>
        <v>4008.8</v>
      </c>
      <c r="Q3058">
        <f>Table1[[#This Row],[Quantity Sold]]</f>
        <v>22</v>
      </c>
      <c r="R3058">
        <f>Table1[[#This Row],[Discount (%)]]</f>
        <v>14</v>
      </c>
      <c r="S3058">
        <f>Table1[[#This Row],[Profit]]</f>
        <v>1544.71</v>
      </c>
    </row>
    <row r="3059" spans="1:19" ht="13.8">
      <c r="A3059" s="1" t="s">
        <v>3011</v>
      </c>
      <c r="B3059" s="7">
        <v>48079</v>
      </c>
      <c r="C3059" s="2" t="s">
        <v>3942</v>
      </c>
      <c r="D3059" s="4" t="s">
        <v>1661</v>
      </c>
      <c r="E3059" s="1">
        <v>4212.1400000000003</v>
      </c>
      <c r="F3059" s="1">
        <v>46</v>
      </c>
      <c r="G3059" s="1">
        <v>50</v>
      </c>
      <c r="H3059" s="1">
        <v>75.34</v>
      </c>
      <c r="L3059" t="str">
        <f t="shared" si="47"/>
        <v>fb51bbf1</v>
      </c>
      <c r="M3059" s="7">
        <v>48079</v>
      </c>
      <c r="N3059" t="str">
        <f>PROPER(Table1[[#This Row],[Region]])</f>
        <v>West</v>
      </c>
      <c r="O3059" t="str">
        <f>PROPER(Table1[[#This Row],[Product Category]])</f>
        <v>Furniture</v>
      </c>
      <c r="P3059">
        <f>ROUND(Table1[[#This Row],[Sales Amount]],1)</f>
        <v>4212.1000000000004</v>
      </c>
      <c r="Q3059">
        <f>Table1[[#This Row],[Quantity Sold]]</f>
        <v>46</v>
      </c>
      <c r="R3059">
        <f>Table1[[#This Row],[Discount (%)]]</f>
        <v>50</v>
      </c>
      <c r="S3059">
        <f>Table1[[#This Row],[Profit]]</f>
        <v>75.34</v>
      </c>
    </row>
    <row r="3060" spans="1:19" ht="13.8">
      <c r="A3060" s="1" t="s">
        <v>3012</v>
      </c>
      <c r="B3060" s="7">
        <v>48080</v>
      </c>
      <c r="C3060" s="4" t="s">
        <v>3943</v>
      </c>
      <c r="D3060" s="4" t="s">
        <v>3945</v>
      </c>
      <c r="E3060" s="1">
        <v>2848.81</v>
      </c>
      <c r="F3060" s="1">
        <v>44</v>
      </c>
      <c r="G3060" s="1">
        <v>23</v>
      </c>
      <c r="H3060" s="1">
        <v>239.48</v>
      </c>
      <c r="L3060" t="str">
        <f t="shared" si="47"/>
        <v>7a4abf7f</v>
      </c>
      <c r="M3060" s="7">
        <v>48080</v>
      </c>
      <c r="N3060" t="str">
        <f>PROPER(Table1[[#This Row],[Region]])</f>
        <v>East</v>
      </c>
      <c r="O3060" t="str">
        <f>PROPER(Table1[[#This Row],[Product Category]])</f>
        <v>Sports</v>
      </c>
      <c r="P3060">
        <f>ROUND(Table1[[#This Row],[Sales Amount]],1)</f>
        <v>2848.8</v>
      </c>
      <c r="Q3060">
        <f>Table1[[#This Row],[Quantity Sold]]</f>
        <v>44</v>
      </c>
      <c r="R3060">
        <f>Table1[[#This Row],[Discount (%)]]</f>
        <v>23</v>
      </c>
      <c r="S3060">
        <f>Table1[[#This Row],[Profit]]</f>
        <v>239.48</v>
      </c>
    </row>
    <row r="3061" spans="1:19" ht="13.8">
      <c r="A3061" s="1" t="s">
        <v>3013</v>
      </c>
      <c r="B3061" s="7">
        <v>48081</v>
      </c>
      <c r="C3061" s="2" t="s">
        <v>3941</v>
      </c>
      <c r="D3061" s="4" t="s">
        <v>92</v>
      </c>
      <c r="E3061" s="1">
        <v>2543.59</v>
      </c>
      <c r="F3061" s="1">
        <v>48</v>
      </c>
      <c r="G3061" s="1">
        <v>30</v>
      </c>
      <c r="H3061" s="1">
        <v>1891.96</v>
      </c>
      <c r="L3061" t="str">
        <f t="shared" si="47"/>
        <v>5124b469</v>
      </c>
      <c r="M3061" s="7">
        <v>48081</v>
      </c>
      <c r="N3061" t="str">
        <f>PROPER(Table1[[#This Row],[Region]])</f>
        <v>North</v>
      </c>
      <c r="O3061" t="str">
        <f>PROPER(Table1[[#This Row],[Product Category]])</f>
        <v>Groceries</v>
      </c>
      <c r="P3061">
        <f>ROUND(Table1[[#This Row],[Sales Amount]],1)</f>
        <v>2543.6</v>
      </c>
      <c r="Q3061">
        <f>Table1[[#This Row],[Quantity Sold]]</f>
        <v>48</v>
      </c>
      <c r="R3061">
        <f>Table1[[#This Row],[Discount (%)]]</f>
        <v>30</v>
      </c>
      <c r="S3061">
        <f>Table1[[#This Row],[Profit]]</f>
        <v>1891.96</v>
      </c>
    </row>
    <row r="3062" spans="1:19" ht="13.8">
      <c r="A3062" s="1" t="s">
        <v>3014</v>
      </c>
      <c r="B3062" s="7">
        <v>48082</v>
      </c>
      <c r="C3062" s="2" t="s">
        <v>3942</v>
      </c>
      <c r="D3062" s="4" t="s">
        <v>92</v>
      </c>
      <c r="E3062" s="1">
        <v>3726.98</v>
      </c>
      <c r="F3062" s="1">
        <v>27</v>
      </c>
      <c r="G3062" s="1">
        <v>35</v>
      </c>
      <c r="H3062" s="1">
        <v>576.1</v>
      </c>
      <c r="L3062" t="str">
        <f t="shared" si="47"/>
        <v>87b63066</v>
      </c>
      <c r="M3062" s="7">
        <v>48082</v>
      </c>
      <c r="N3062" t="str">
        <f>PROPER(Table1[[#This Row],[Region]])</f>
        <v>West</v>
      </c>
      <c r="O3062" t="str">
        <f>PROPER(Table1[[#This Row],[Product Category]])</f>
        <v>Groceries</v>
      </c>
      <c r="P3062">
        <f>ROUND(Table1[[#This Row],[Sales Amount]],1)</f>
        <v>3727</v>
      </c>
      <c r="Q3062">
        <f>Table1[[#This Row],[Quantity Sold]]</f>
        <v>27</v>
      </c>
      <c r="R3062">
        <f>Table1[[#This Row],[Discount (%)]]</f>
        <v>35</v>
      </c>
      <c r="S3062">
        <f>Table1[[#This Row],[Profit]]</f>
        <v>576.1</v>
      </c>
    </row>
    <row r="3063" spans="1:19" ht="13.8">
      <c r="A3063" s="1" t="s">
        <v>3015</v>
      </c>
      <c r="B3063" s="7">
        <v>48083</v>
      </c>
      <c r="C3063" s="2" t="s">
        <v>3941</v>
      </c>
      <c r="D3063" s="4" t="s">
        <v>1661</v>
      </c>
      <c r="E3063" s="1">
        <v>4006.95</v>
      </c>
      <c r="F3063" s="1">
        <v>23</v>
      </c>
      <c r="G3063" s="1">
        <v>21</v>
      </c>
      <c r="H3063" s="1">
        <v>1597.59</v>
      </c>
      <c r="L3063" t="str">
        <f t="shared" si="47"/>
        <v>9f77b354</v>
      </c>
      <c r="M3063" s="7">
        <v>48083</v>
      </c>
      <c r="N3063" t="str">
        <f>PROPER(Table1[[#This Row],[Region]])</f>
        <v>North</v>
      </c>
      <c r="O3063" t="str">
        <f>PROPER(Table1[[#This Row],[Product Category]])</f>
        <v>Furniture</v>
      </c>
      <c r="P3063">
        <f>ROUND(Table1[[#This Row],[Sales Amount]],1)</f>
        <v>4007</v>
      </c>
      <c r="Q3063">
        <f>Table1[[#This Row],[Quantity Sold]]</f>
        <v>23</v>
      </c>
      <c r="R3063">
        <f>Table1[[#This Row],[Discount (%)]]</f>
        <v>21</v>
      </c>
      <c r="S3063">
        <f>Table1[[#This Row],[Profit]]</f>
        <v>1597.59</v>
      </c>
    </row>
    <row r="3064" spans="1:19" ht="13.8">
      <c r="A3064" s="1" t="s">
        <v>3016</v>
      </c>
      <c r="B3064" s="7">
        <v>48084</v>
      </c>
      <c r="C3064" s="2" t="s">
        <v>3942</v>
      </c>
      <c r="D3064" s="4" t="s">
        <v>1489</v>
      </c>
      <c r="E3064" s="1">
        <v>627.36</v>
      </c>
      <c r="F3064" s="1">
        <v>14</v>
      </c>
      <c r="G3064" s="1">
        <v>8</v>
      </c>
      <c r="H3064" s="1">
        <v>910.52</v>
      </c>
      <c r="L3064" t="str">
        <f t="shared" si="47"/>
        <v>5642b20b</v>
      </c>
      <c r="M3064" s="7">
        <v>48084</v>
      </c>
      <c r="N3064" t="str">
        <f>PROPER(Table1[[#This Row],[Region]])</f>
        <v>West</v>
      </c>
      <c r="O3064" t="str">
        <f>PROPER(Table1[[#This Row],[Product Category]])</f>
        <v>Clothing</v>
      </c>
      <c r="P3064">
        <f>ROUND(Table1[[#This Row],[Sales Amount]],1)</f>
        <v>627.4</v>
      </c>
      <c r="Q3064">
        <f>Table1[[#This Row],[Quantity Sold]]</f>
        <v>14</v>
      </c>
      <c r="R3064">
        <f>Table1[[#This Row],[Discount (%)]]</f>
        <v>8</v>
      </c>
      <c r="S3064">
        <f>Table1[[#This Row],[Profit]]</f>
        <v>910.52</v>
      </c>
    </row>
    <row r="3065" spans="1:19" ht="13.8">
      <c r="A3065" s="1" t="s">
        <v>3017</v>
      </c>
      <c r="B3065" s="7">
        <v>48085</v>
      </c>
      <c r="C3065" s="2" t="s">
        <v>3941</v>
      </c>
      <c r="D3065" s="4" t="s">
        <v>3946</v>
      </c>
      <c r="E3065" s="1">
        <v>1994.19</v>
      </c>
      <c r="F3065" s="1">
        <v>26</v>
      </c>
      <c r="G3065" s="1">
        <v>42</v>
      </c>
      <c r="H3065" s="1">
        <v>1604.04</v>
      </c>
      <c r="L3065" t="str">
        <f t="shared" si="47"/>
        <v>bc3be733</v>
      </c>
      <c r="M3065" s="7">
        <v>48085</v>
      </c>
      <c r="N3065" t="str">
        <f>PROPER(Table1[[#This Row],[Region]])</f>
        <v>North</v>
      </c>
      <c r="O3065" t="str">
        <f>PROPER(Table1[[#This Row],[Product Category]])</f>
        <v>Electronics</v>
      </c>
      <c r="P3065">
        <f>ROUND(Table1[[#This Row],[Sales Amount]],1)</f>
        <v>1994.2</v>
      </c>
      <c r="Q3065">
        <f>Table1[[#This Row],[Quantity Sold]]</f>
        <v>26</v>
      </c>
      <c r="R3065">
        <f>Table1[[#This Row],[Discount (%)]]</f>
        <v>42</v>
      </c>
      <c r="S3065">
        <f>Table1[[#This Row],[Profit]]</f>
        <v>1604.04</v>
      </c>
    </row>
    <row r="3066" spans="1:19" ht="13.8">
      <c r="A3066" s="1" t="s">
        <v>3018</v>
      </c>
      <c r="B3066" s="7">
        <v>48086</v>
      </c>
      <c r="C3066" s="2" t="s">
        <v>3941</v>
      </c>
      <c r="D3066" s="4" t="s">
        <v>1489</v>
      </c>
      <c r="E3066" s="1">
        <v>3039.98</v>
      </c>
      <c r="F3066" s="1">
        <v>50</v>
      </c>
      <c r="G3066" s="1">
        <v>0</v>
      </c>
      <c r="H3066" s="1">
        <v>1505.34</v>
      </c>
      <c r="L3066" t="str">
        <f t="shared" si="47"/>
        <v>7b43c193</v>
      </c>
      <c r="M3066" s="7">
        <v>48086</v>
      </c>
      <c r="N3066" t="str">
        <f>PROPER(Table1[[#This Row],[Region]])</f>
        <v>North</v>
      </c>
      <c r="O3066" t="str">
        <f>PROPER(Table1[[#This Row],[Product Category]])</f>
        <v>Clothing</v>
      </c>
      <c r="P3066">
        <f>ROUND(Table1[[#This Row],[Sales Amount]],1)</f>
        <v>3040</v>
      </c>
      <c r="Q3066">
        <f>Table1[[#This Row],[Quantity Sold]]</f>
        <v>50</v>
      </c>
      <c r="R3066">
        <f>Table1[[#This Row],[Discount (%)]]</f>
        <v>0</v>
      </c>
      <c r="S3066">
        <f>Table1[[#This Row],[Profit]]</f>
        <v>1505.34</v>
      </c>
    </row>
    <row r="3067" spans="1:19" ht="13.8">
      <c r="A3067" s="1" t="s">
        <v>3019</v>
      </c>
      <c r="B3067" s="7">
        <v>48087</v>
      </c>
      <c r="C3067" s="4" t="s">
        <v>3943</v>
      </c>
      <c r="D3067" s="4" t="s">
        <v>3946</v>
      </c>
      <c r="E3067" s="1">
        <v>2190.85</v>
      </c>
      <c r="F3067" s="1">
        <v>14</v>
      </c>
      <c r="G3067" s="1">
        <v>5</v>
      </c>
      <c r="H3067" s="1">
        <v>578.41999999999996</v>
      </c>
      <c r="L3067" t="str">
        <f t="shared" si="47"/>
        <v>a96ec566</v>
      </c>
      <c r="M3067" s="7">
        <v>48087</v>
      </c>
      <c r="N3067" t="str">
        <f>PROPER(Table1[[#This Row],[Region]])</f>
        <v>East</v>
      </c>
      <c r="O3067" t="str">
        <f>PROPER(Table1[[#This Row],[Product Category]])</f>
        <v>Electronics</v>
      </c>
      <c r="P3067">
        <f>ROUND(Table1[[#This Row],[Sales Amount]],1)</f>
        <v>2190.9</v>
      </c>
      <c r="Q3067">
        <f>Table1[[#This Row],[Quantity Sold]]</f>
        <v>14</v>
      </c>
      <c r="R3067">
        <f>Table1[[#This Row],[Discount (%)]]</f>
        <v>5</v>
      </c>
      <c r="S3067">
        <f>Table1[[#This Row],[Profit]]</f>
        <v>578.41999999999996</v>
      </c>
    </row>
    <row r="3068" spans="1:19" ht="13.8">
      <c r="A3068" s="1" t="s">
        <v>3020</v>
      </c>
      <c r="B3068" s="7">
        <v>48088</v>
      </c>
      <c r="C3068" s="4" t="s">
        <v>3943</v>
      </c>
      <c r="D3068" s="4" t="s">
        <v>92</v>
      </c>
      <c r="E3068" s="1">
        <v>807.55</v>
      </c>
      <c r="F3068" s="1">
        <v>19</v>
      </c>
      <c r="G3068" s="1">
        <v>19</v>
      </c>
      <c r="H3068" s="1">
        <v>97.53</v>
      </c>
      <c r="L3068" t="str">
        <f t="shared" si="47"/>
        <v>2b226047</v>
      </c>
      <c r="M3068" s="7">
        <v>48088</v>
      </c>
      <c r="N3068" t="str">
        <f>PROPER(Table1[[#This Row],[Region]])</f>
        <v>East</v>
      </c>
      <c r="O3068" t="str">
        <f>PROPER(Table1[[#This Row],[Product Category]])</f>
        <v>Groceries</v>
      </c>
      <c r="P3068">
        <f>ROUND(Table1[[#This Row],[Sales Amount]],1)</f>
        <v>807.6</v>
      </c>
      <c r="Q3068">
        <f>Table1[[#This Row],[Quantity Sold]]</f>
        <v>19</v>
      </c>
      <c r="R3068">
        <f>Table1[[#This Row],[Discount (%)]]</f>
        <v>19</v>
      </c>
      <c r="S3068">
        <f>Table1[[#This Row],[Profit]]</f>
        <v>97.53</v>
      </c>
    </row>
    <row r="3069" spans="1:19" ht="13.8">
      <c r="A3069" s="1" t="s">
        <v>3021</v>
      </c>
      <c r="B3069" s="7">
        <v>48089</v>
      </c>
      <c r="C3069" s="2" t="s">
        <v>3942</v>
      </c>
      <c r="D3069" s="4" t="s">
        <v>3945</v>
      </c>
      <c r="E3069" s="1">
        <v>1837.2</v>
      </c>
      <c r="F3069" s="1">
        <v>11</v>
      </c>
      <c r="G3069" s="1">
        <v>12</v>
      </c>
      <c r="H3069" s="1">
        <v>672.52</v>
      </c>
      <c r="L3069" t="str">
        <f t="shared" si="47"/>
        <v>e3b2ee30</v>
      </c>
      <c r="M3069" s="7">
        <v>48089</v>
      </c>
      <c r="N3069" t="str">
        <f>PROPER(Table1[[#This Row],[Region]])</f>
        <v>West</v>
      </c>
      <c r="O3069" t="str">
        <f>PROPER(Table1[[#This Row],[Product Category]])</f>
        <v>Sports</v>
      </c>
      <c r="P3069">
        <f>ROUND(Table1[[#This Row],[Sales Amount]],1)</f>
        <v>1837.2</v>
      </c>
      <c r="Q3069">
        <f>Table1[[#This Row],[Quantity Sold]]</f>
        <v>11</v>
      </c>
      <c r="R3069">
        <f>Table1[[#This Row],[Discount (%)]]</f>
        <v>12</v>
      </c>
      <c r="S3069">
        <f>Table1[[#This Row],[Profit]]</f>
        <v>672.52</v>
      </c>
    </row>
    <row r="3070" spans="1:19" ht="13.8">
      <c r="A3070" s="1" t="s">
        <v>3022</v>
      </c>
      <c r="B3070" s="7">
        <v>48090</v>
      </c>
      <c r="C3070" s="2" t="s">
        <v>3941</v>
      </c>
      <c r="D3070" s="4" t="s">
        <v>92</v>
      </c>
      <c r="E3070" s="1">
        <v>1862.71</v>
      </c>
      <c r="F3070" s="1">
        <v>30</v>
      </c>
      <c r="G3070" s="1">
        <v>5</v>
      </c>
      <c r="H3070" s="1">
        <v>884.54</v>
      </c>
      <c r="L3070" t="str">
        <f t="shared" si="47"/>
        <v>675c3548</v>
      </c>
      <c r="M3070" s="7">
        <v>48090</v>
      </c>
      <c r="N3070" t="str">
        <f>PROPER(Table1[[#This Row],[Region]])</f>
        <v>North</v>
      </c>
      <c r="O3070" t="str">
        <f>PROPER(Table1[[#This Row],[Product Category]])</f>
        <v>Groceries</v>
      </c>
      <c r="P3070">
        <f>ROUND(Table1[[#This Row],[Sales Amount]],1)</f>
        <v>1862.7</v>
      </c>
      <c r="Q3070">
        <f>Table1[[#This Row],[Quantity Sold]]</f>
        <v>30</v>
      </c>
      <c r="R3070">
        <f>Table1[[#This Row],[Discount (%)]]</f>
        <v>5</v>
      </c>
      <c r="S3070">
        <f>Table1[[#This Row],[Profit]]</f>
        <v>884.54</v>
      </c>
    </row>
    <row r="3071" spans="1:19" ht="13.8">
      <c r="A3071" s="1" t="s">
        <v>3023</v>
      </c>
      <c r="B3071" s="7">
        <v>48091</v>
      </c>
      <c r="C3071" s="2" t="s">
        <v>3942</v>
      </c>
      <c r="D3071" s="4" t="s">
        <v>1489</v>
      </c>
      <c r="E3071" s="1">
        <v>3232.9</v>
      </c>
      <c r="F3071" s="1">
        <v>1</v>
      </c>
      <c r="G3071" s="1">
        <v>23</v>
      </c>
      <c r="H3071" s="1">
        <v>1287.32</v>
      </c>
      <c r="L3071" t="str">
        <f t="shared" si="47"/>
        <v>6c3b5ae7</v>
      </c>
      <c r="M3071" s="7">
        <v>48091</v>
      </c>
      <c r="N3071" t="str">
        <f>PROPER(Table1[[#This Row],[Region]])</f>
        <v>West</v>
      </c>
      <c r="O3071" t="str">
        <f>PROPER(Table1[[#This Row],[Product Category]])</f>
        <v>Clothing</v>
      </c>
      <c r="P3071">
        <f>ROUND(Table1[[#This Row],[Sales Amount]],1)</f>
        <v>3232.9</v>
      </c>
      <c r="Q3071">
        <f>Table1[[#This Row],[Quantity Sold]]</f>
        <v>1</v>
      </c>
      <c r="R3071">
        <f>Table1[[#This Row],[Discount (%)]]</f>
        <v>23</v>
      </c>
      <c r="S3071">
        <f>Table1[[#This Row],[Profit]]</f>
        <v>1287.32</v>
      </c>
    </row>
    <row r="3072" spans="1:19" ht="13.8">
      <c r="A3072" s="1">
        <v>70486511</v>
      </c>
      <c r="B3072" s="7">
        <v>48092</v>
      </c>
      <c r="C3072" s="4" t="s">
        <v>3943</v>
      </c>
      <c r="D3072" s="4" t="s">
        <v>1661</v>
      </c>
      <c r="E3072" s="1">
        <v>3883.83</v>
      </c>
      <c r="F3072" s="1">
        <v>19</v>
      </c>
      <c r="G3072" s="1">
        <v>7</v>
      </c>
      <c r="H3072" s="1">
        <v>800.04</v>
      </c>
      <c r="L3072" t="str">
        <f t="shared" si="47"/>
        <v>70486511</v>
      </c>
      <c r="M3072" s="7">
        <v>48092</v>
      </c>
      <c r="N3072" t="str">
        <f>PROPER(Table1[[#This Row],[Region]])</f>
        <v>East</v>
      </c>
      <c r="O3072" t="str">
        <f>PROPER(Table1[[#This Row],[Product Category]])</f>
        <v>Furniture</v>
      </c>
      <c r="P3072">
        <f>ROUND(Table1[[#This Row],[Sales Amount]],1)</f>
        <v>3883.8</v>
      </c>
      <c r="Q3072">
        <f>Table1[[#This Row],[Quantity Sold]]</f>
        <v>19</v>
      </c>
      <c r="R3072">
        <f>Table1[[#This Row],[Discount (%)]]</f>
        <v>7</v>
      </c>
      <c r="S3072">
        <f>Table1[[#This Row],[Profit]]</f>
        <v>800.04</v>
      </c>
    </row>
    <row r="3073" spans="1:19" ht="13.8">
      <c r="A3073" s="1" t="s">
        <v>3024</v>
      </c>
      <c r="B3073" s="7">
        <v>48093</v>
      </c>
      <c r="C3073" s="2" t="s">
        <v>3941</v>
      </c>
      <c r="D3073" s="4" t="s">
        <v>3945</v>
      </c>
      <c r="E3073" s="1">
        <v>2700.53</v>
      </c>
      <c r="F3073" s="1">
        <v>50</v>
      </c>
      <c r="G3073" s="1">
        <v>45</v>
      </c>
      <c r="H3073" s="1">
        <v>1027.8499999999999</v>
      </c>
      <c r="L3073" t="str">
        <f t="shared" si="47"/>
        <v>1ba9d952</v>
      </c>
      <c r="M3073" s="7">
        <v>48093</v>
      </c>
      <c r="N3073" t="str">
        <f>PROPER(Table1[[#This Row],[Region]])</f>
        <v>North</v>
      </c>
      <c r="O3073" t="str">
        <f>PROPER(Table1[[#This Row],[Product Category]])</f>
        <v>Sports</v>
      </c>
      <c r="P3073">
        <f>ROUND(Table1[[#This Row],[Sales Amount]],1)</f>
        <v>2700.5</v>
      </c>
      <c r="Q3073">
        <f>Table1[[#This Row],[Quantity Sold]]</f>
        <v>50</v>
      </c>
      <c r="R3073">
        <f>Table1[[#This Row],[Discount (%)]]</f>
        <v>45</v>
      </c>
      <c r="S3073">
        <f>Table1[[#This Row],[Profit]]</f>
        <v>1027.8499999999999</v>
      </c>
    </row>
    <row r="3074" spans="1:19" ht="13.8">
      <c r="A3074" s="1" t="s">
        <v>3025</v>
      </c>
      <c r="B3074" s="7">
        <v>48094</v>
      </c>
      <c r="C3074" s="2" t="s">
        <v>3944</v>
      </c>
      <c r="D3074" s="4" t="s">
        <v>92</v>
      </c>
      <c r="E3074" s="1">
        <v>1237.05</v>
      </c>
      <c r="F3074" s="1">
        <v>24</v>
      </c>
      <c r="G3074" s="1">
        <v>14</v>
      </c>
      <c r="H3074" s="1">
        <v>538.75</v>
      </c>
      <c r="L3074" t="str">
        <f t="shared" ref="L3074:L3137" si="48">TRIM(A3074)</f>
        <v>fa032106</v>
      </c>
      <c r="M3074" s="7">
        <v>48094</v>
      </c>
      <c r="N3074" t="str">
        <f>PROPER(Table1[[#This Row],[Region]])</f>
        <v>South</v>
      </c>
      <c r="O3074" t="str">
        <f>PROPER(Table1[[#This Row],[Product Category]])</f>
        <v>Groceries</v>
      </c>
      <c r="P3074">
        <f>ROUND(Table1[[#This Row],[Sales Amount]],1)</f>
        <v>1237.0999999999999</v>
      </c>
      <c r="Q3074">
        <f>Table1[[#This Row],[Quantity Sold]]</f>
        <v>24</v>
      </c>
      <c r="R3074">
        <f>Table1[[#This Row],[Discount (%)]]</f>
        <v>14</v>
      </c>
      <c r="S3074">
        <f>Table1[[#This Row],[Profit]]</f>
        <v>538.75</v>
      </c>
    </row>
    <row r="3075" spans="1:19" ht="13.8">
      <c r="A3075" s="1" t="s">
        <v>3026</v>
      </c>
      <c r="B3075" s="7">
        <v>48095</v>
      </c>
      <c r="C3075" s="4" t="s">
        <v>3943</v>
      </c>
      <c r="D3075" s="4" t="s">
        <v>1661</v>
      </c>
      <c r="E3075" s="1">
        <v>2841.11</v>
      </c>
      <c r="F3075" s="1">
        <v>37</v>
      </c>
      <c r="G3075" s="1">
        <v>15</v>
      </c>
      <c r="H3075" s="1">
        <v>1702.88</v>
      </c>
      <c r="L3075" t="str">
        <f t="shared" si="48"/>
        <v>08a5ac8a</v>
      </c>
      <c r="M3075" s="7">
        <v>48095</v>
      </c>
      <c r="N3075" t="str">
        <f>PROPER(Table1[[#This Row],[Region]])</f>
        <v>East</v>
      </c>
      <c r="O3075" t="str">
        <f>PROPER(Table1[[#This Row],[Product Category]])</f>
        <v>Furniture</v>
      </c>
      <c r="P3075">
        <f>ROUND(Table1[[#This Row],[Sales Amount]],1)</f>
        <v>2841.1</v>
      </c>
      <c r="Q3075">
        <f>Table1[[#This Row],[Quantity Sold]]</f>
        <v>37</v>
      </c>
      <c r="R3075">
        <f>Table1[[#This Row],[Discount (%)]]</f>
        <v>15</v>
      </c>
      <c r="S3075">
        <f>Table1[[#This Row],[Profit]]</f>
        <v>1702.88</v>
      </c>
    </row>
    <row r="3076" spans="1:19" ht="13.8">
      <c r="A3076" s="1" t="s">
        <v>3027</v>
      </c>
      <c r="B3076" s="7">
        <v>48096</v>
      </c>
      <c r="C3076" s="2" t="s">
        <v>3942</v>
      </c>
      <c r="D3076" s="4" t="s">
        <v>3945</v>
      </c>
      <c r="E3076" s="1">
        <v>2893.08</v>
      </c>
      <c r="F3076" s="1">
        <v>39</v>
      </c>
      <c r="G3076" s="1">
        <v>38</v>
      </c>
      <c r="H3076" s="1">
        <v>1541.33</v>
      </c>
      <c r="L3076" t="str">
        <f t="shared" si="48"/>
        <v>b4274c58</v>
      </c>
      <c r="M3076" s="7">
        <v>48096</v>
      </c>
      <c r="N3076" t="str">
        <f>PROPER(Table1[[#This Row],[Region]])</f>
        <v>West</v>
      </c>
      <c r="O3076" t="str">
        <f>PROPER(Table1[[#This Row],[Product Category]])</f>
        <v>Sports</v>
      </c>
      <c r="P3076">
        <f>ROUND(Table1[[#This Row],[Sales Amount]],1)</f>
        <v>2893.1</v>
      </c>
      <c r="Q3076">
        <f>Table1[[#This Row],[Quantity Sold]]</f>
        <v>39</v>
      </c>
      <c r="R3076">
        <f>Table1[[#This Row],[Discount (%)]]</f>
        <v>38</v>
      </c>
      <c r="S3076">
        <f>Table1[[#This Row],[Profit]]</f>
        <v>1541.33</v>
      </c>
    </row>
    <row r="3077" spans="1:19" ht="13.8">
      <c r="A3077" s="1" t="s">
        <v>3028</v>
      </c>
      <c r="B3077" s="7">
        <v>48097</v>
      </c>
      <c r="C3077" s="2" t="s">
        <v>3941</v>
      </c>
      <c r="D3077" s="4" t="s">
        <v>1661</v>
      </c>
      <c r="E3077" s="1">
        <v>2130.69</v>
      </c>
      <c r="F3077" s="1">
        <v>39</v>
      </c>
      <c r="G3077" s="1">
        <v>37</v>
      </c>
      <c r="H3077" s="1">
        <v>31.39</v>
      </c>
      <c r="L3077" t="str">
        <f t="shared" si="48"/>
        <v>cefaf576</v>
      </c>
      <c r="M3077" s="7">
        <v>48097</v>
      </c>
      <c r="N3077" t="str">
        <f>PROPER(Table1[[#This Row],[Region]])</f>
        <v>North</v>
      </c>
      <c r="O3077" t="str">
        <f>PROPER(Table1[[#This Row],[Product Category]])</f>
        <v>Furniture</v>
      </c>
      <c r="P3077">
        <f>ROUND(Table1[[#This Row],[Sales Amount]],1)</f>
        <v>2130.6999999999998</v>
      </c>
      <c r="Q3077">
        <f>Table1[[#This Row],[Quantity Sold]]</f>
        <v>39</v>
      </c>
      <c r="R3077">
        <f>Table1[[#This Row],[Discount (%)]]</f>
        <v>37</v>
      </c>
      <c r="S3077">
        <f>Table1[[#This Row],[Profit]]</f>
        <v>31.39</v>
      </c>
    </row>
    <row r="3078" spans="1:19" ht="13.8">
      <c r="A3078" s="1" t="s">
        <v>3029</v>
      </c>
      <c r="B3078" s="7">
        <v>48098</v>
      </c>
      <c r="C3078" s="4" t="s">
        <v>3943</v>
      </c>
      <c r="D3078" s="4" t="s">
        <v>3946</v>
      </c>
      <c r="E3078" s="1">
        <v>1458.88</v>
      </c>
      <c r="F3078" s="1">
        <v>49</v>
      </c>
      <c r="G3078" s="1">
        <v>30</v>
      </c>
      <c r="H3078" s="1">
        <v>1205.33</v>
      </c>
      <c r="L3078" t="str">
        <f t="shared" si="48"/>
        <v>2a3a98cf</v>
      </c>
      <c r="M3078" s="7">
        <v>48098</v>
      </c>
      <c r="N3078" t="str">
        <f>PROPER(Table1[[#This Row],[Region]])</f>
        <v>East</v>
      </c>
      <c r="O3078" t="str">
        <f>PROPER(Table1[[#This Row],[Product Category]])</f>
        <v>Electronics</v>
      </c>
      <c r="P3078">
        <f>ROUND(Table1[[#This Row],[Sales Amount]],1)</f>
        <v>1458.9</v>
      </c>
      <c r="Q3078">
        <f>Table1[[#This Row],[Quantity Sold]]</f>
        <v>49</v>
      </c>
      <c r="R3078">
        <f>Table1[[#This Row],[Discount (%)]]</f>
        <v>30</v>
      </c>
      <c r="S3078">
        <f>Table1[[#This Row],[Profit]]</f>
        <v>1205.33</v>
      </c>
    </row>
    <row r="3079" spans="1:19" ht="13.8">
      <c r="A3079" s="1" t="s">
        <v>3030</v>
      </c>
      <c r="B3079" s="7">
        <v>48099</v>
      </c>
      <c r="C3079" s="2" t="s">
        <v>3941</v>
      </c>
      <c r="D3079" s="4" t="s">
        <v>92</v>
      </c>
      <c r="E3079" s="1">
        <v>2547.34</v>
      </c>
      <c r="F3079" s="1">
        <v>26</v>
      </c>
      <c r="G3079" s="1">
        <v>29</v>
      </c>
      <c r="H3079" s="1">
        <v>565.97</v>
      </c>
      <c r="L3079" t="str">
        <f t="shared" si="48"/>
        <v>dd748cd7</v>
      </c>
      <c r="M3079" s="7">
        <v>48099</v>
      </c>
      <c r="N3079" t="str">
        <f>PROPER(Table1[[#This Row],[Region]])</f>
        <v>North</v>
      </c>
      <c r="O3079" t="str">
        <f>PROPER(Table1[[#This Row],[Product Category]])</f>
        <v>Groceries</v>
      </c>
      <c r="P3079">
        <f>ROUND(Table1[[#This Row],[Sales Amount]],1)</f>
        <v>2547.3000000000002</v>
      </c>
      <c r="Q3079">
        <f>Table1[[#This Row],[Quantity Sold]]</f>
        <v>26</v>
      </c>
      <c r="R3079">
        <f>Table1[[#This Row],[Discount (%)]]</f>
        <v>29</v>
      </c>
      <c r="S3079">
        <f>Table1[[#This Row],[Profit]]</f>
        <v>565.97</v>
      </c>
    </row>
    <row r="3080" spans="1:19" ht="13.8">
      <c r="A3080" s="1" t="s">
        <v>3031</v>
      </c>
      <c r="B3080" s="7">
        <v>48100</v>
      </c>
      <c r="C3080" s="2" t="s">
        <v>3944</v>
      </c>
      <c r="D3080" s="4" t="s">
        <v>3946</v>
      </c>
      <c r="E3080" s="1">
        <v>3140.01</v>
      </c>
      <c r="F3080" s="1">
        <v>3</v>
      </c>
      <c r="G3080" s="1">
        <v>1</v>
      </c>
      <c r="H3080" s="1">
        <v>664.33</v>
      </c>
      <c r="L3080" t="str">
        <f t="shared" si="48"/>
        <v>ac90560d</v>
      </c>
      <c r="M3080" s="7">
        <v>48100</v>
      </c>
      <c r="N3080" t="str">
        <f>PROPER(Table1[[#This Row],[Region]])</f>
        <v>South</v>
      </c>
      <c r="O3080" t="str">
        <f>PROPER(Table1[[#This Row],[Product Category]])</f>
        <v>Electronics</v>
      </c>
      <c r="P3080">
        <f>ROUND(Table1[[#This Row],[Sales Amount]],1)</f>
        <v>3140</v>
      </c>
      <c r="Q3080">
        <f>Table1[[#This Row],[Quantity Sold]]</f>
        <v>3</v>
      </c>
      <c r="R3080">
        <f>Table1[[#This Row],[Discount (%)]]</f>
        <v>1</v>
      </c>
      <c r="S3080">
        <f>Table1[[#This Row],[Profit]]</f>
        <v>664.33</v>
      </c>
    </row>
    <row r="3081" spans="1:19" ht="13.8">
      <c r="A3081" s="1" t="s">
        <v>3032</v>
      </c>
      <c r="B3081" s="7">
        <v>48101</v>
      </c>
      <c r="C3081" s="4" t="s">
        <v>3943</v>
      </c>
      <c r="D3081" s="4" t="s">
        <v>3946</v>
      </c>
      <c r="E3081" s="1">
        <v>2999.15</v>
      </c>
      <c r="F3081" s="1">
        <v>40</v>
      </c>
      <c r="G3081" s="1">
        <v>33</v>
      </c>
      <c r="H3081" s="1">
        <v>948.46</v>
      </c>
      <c r="L3081" t="str">
        <f t="shared" si="48"/>
        <v>3028a691</v>
      </c>
      <c r="M3081" s="7">
        <v>48101</v>
      </c>
      <c r="N3081" t="str">
        <f>PROPER(Table1[[#This Row],[Region]])</f>
        <v>East</v>
      </c>
      <c r="O3081" t="str">
        <f>PROPER(Table1[[#This Row],[Product Category]])</f>
        <v>Electronics</v>
      </c>
      <c r="P3081">
        <f>ROUND(Table1[[#This Row],[Sales Amount]],1)</f>
        <v>2999.2</v>
      </c>
      <c r="Q3081">
        <f>Table1[[#This Row],[Quantity Sold]]</f>
        <v>40</v>
      </c>
      <c r="R3081">
        <f>Table1[[#This Row],[Discount (%)]]</f>
        <v>33</v>
      </c>
      <c r="S3081">
        <f>Table1[[#This Row],[Profit]]</f>
        <v>948.46</v>
      </c>
    </row>
    <row r="3082" spans="1:19" ht="13.8">
      <c r="A3082" s="1" t="s">
        <v>3033</v>
      </c>
      <c r="B3082" s="7">
        <v>48102</v>
      </c>
      <c r="C3082" s="4" t="s">
        <v>3943</v>
      </c>
      <c r="D3082" s="4" t="s">
        <v>3946</v>
      </c>
      <c r="E3082" s="1">
        <v>3242.14</v>
      </c>
      <c r="F3082" s="1">
        <v>39</v>
      </c>
      <c r="G3082" s="1">
        <v>2</v>
      </c>
      <c r="H3082" s="1">
        <v>1775.74</v>
      </c>
      <c r="L3082" t="str">
        <f t="shared" si="48"/>
        <v>9b54e808</v>
      </c>
      <c r="M3082" s="7">
        <v>48102</v>
      </c>
      <c r="N3082" t="str">
        <f>PROPER(Table1[[#This Row],[Region]])</f>
        <v>East</v>
      </c>
      <c r="O3082" t="str">
        <f>PROPER(Table1[[#This Row],[Product Category]])</f>
        <v>Electronics</v>
      </c>
      <c r="P3082">
        <f>ROUND(Table1[[#This Row],[Sales Amount]],1)</f>
        <v>3242.1</v>
      </c>
      <c r="Q3082">
        <f>Table1[[#This Row],[Quantity Sold]]</f>
        <v>39</v>
      </c>
      <c r="R3082">
        <f>Table1[[#This Row],[Discount (%)]]</f>
        <v>2</v>
      </c>
      <c r="S3082">
        <f>Table1[[#This Row],[Profit]]</f>
        <v>1775.74</v>
      </c>
    </row>
    <row r="3083" spans="1:19" ht="13.8">
      <c r="A3083" s="1">
        <v>8098127</v>
      </c>
      <c r="B3083" s="7">
        <v>48103</v>
      </c>
      <c r="C3083" s="2" t="s">
        <v>3942</v>
      </c>
      <c r="D3083" s="4" t="s">
        <v>3945</v>
      </c>
      <c r="E3083" s="1">
        <v>4207.8</v>
      </c>
      <c r="F3083" s="1">
        <v>22</v>
      </c>
      <c r="G3083" s="1">
        <v>24</v>
      </c>
      <c r="H3083" s="1">
        <v>768.42</v>
      </c>
      <c r="L3083" t="str">
        <f t="shared" si="48"/>
        <v>8098127</v>
      </c>
      <c r="M3083" s="7">
        <v>48103</v>
      </c>
      <c r="N3083" t="str">
        <f>PROPER(Table1[[#This Row],[Region]])</f>
        <v>West</v>
      </c>
      <c r="O3083" t="str">
        <f>PROPER(Table1[[#This Row],[Product Category]])</f>
        <v>Sports</v>
      </c>
      <c r="P3083">
        <f>ROUND(Table1[[#This Row],[Sales Amount]],1)</f>
        <v>4207.8</v>
      </c>
      <c r="Q3083">
        <f>Table1[[#This Row],[Quantity Sold]]</f>
        <v>22</v>
      </c>
      <c r="R3083">
        <f>Table1[[#This Row],[Discount (%)]]</f>
        <v>24</v>
      </c>
      <c r="S3083">
        <f>Table1[[#This Row],[Profit]]</f>
        <v>768.42</v>
      </c>
    </row>
    <row r="3084" spans="1:19" ht="13.8">
      <c r="A3084" s="1" t="s">
        <v>3034</v>
      </c>
      <c r="B3084" s="7">
        <v>48104</v>
      </c>
      <c r="C3084" s="2" t="s">
        <v>3941</v>
      </c>
      <c r="D3084" s="4" t="s">
        <v>1489</v>
      </c>
      <c r="E3084" s="1">
        <v>4744.37</v>
      </c>
      <c r="F3084" s="1">
        <v>22</v>
      </c>
      <c r="G3084" s="1">
        <v>35</v>
      </c>
      <c r="H3084" s="1">
        <v>249.46</v>
      </c>
      <c r="L3084" t="str">
        <f t="shared" si="48"/>
        <v>8439d877</v>
      </c>
      <c r="M3084" s="7">
        <v>48104</v>
      </c>
      <c r="N3084" t="str">
        <f>PROPER(Table1[[#This Row],[Region]])</f>
        <v>North</v>
      </c>
      <c r="O3084" t="str">
        <f>PROPER(Table1[[#This Row],[Product Category]])</f>
        <v>Clothing</v>
      </c>
      <c r="P3084">
        <f>ROUND(Table1[[#This Row],[Sales Amount]],1)</f>
        <v>4744.3999999999996</v>
      </c>
      <c r="Q3084">
        <f>Table1[[#This Row],[Quantity Sold]]</f>
        <v>22</v>
      </c>
      <c r="R3084">
        <f>Table1[[#This Row],[Discount (%)]]</f>
        <v>35</v>
      </c>
      <c r="S3084">
        <f>Table1[[#This Row],[Profit]]</f>
        <v>249.46</v>
      </c>
    </row>
    <row r="3085" spans="1:19" ht="13.8">
      <c r="A3085" s="1" t="s">
        <v>3035</v>
      </c>
      <c r="B3085" s="7">
        <v>48105</v>
      </c>
      <c r="C3085" s="2" t="s">
        <v>3942</v>
      </c>
      <c r="D3085" s="4" t="s">
        <v>1489</v>
      </c>
      <c r="E3085" s="1">
        <v>3672.66</v>
      </c>
      <c r="F3085" s="1">
        <v>2</v>
      </c>
      <c r="G3085" s="1">
        <v>24</v>
      </c>
      <c r="H3085" s="1">
        <v>1480</v>
      </c>
      <c r="L3085" t="str">
        <f t="shared" si="48"/>
        <v>c803b967</v>
      </c>
      <c r="M3085" s="7">
        <v>48105</v>
      </c>
      <c r="N3085" t="str">
        <f>PROPER(Table1[[#This Row],[Region]])</f>
        <v>West</v>
      </c>
      <c r="O3085" t="str">
        <f>PROPER(Table1[[#This Row],[Product Category]])</f>
        <v>Clothing</v>
      </c>
      <c r="P3085">
        <f>ROUND(Table1[[#This Row],[Sales Amount]],1)</f>
        <v>3672.7</v>
      </c>
      <c r="Q3085">
        <f>Table1[[#This Row],[Quantity Sold]]</f>
        <v>2</v>
      </c>
      <c r="R3085">
        <f>Table1[[#This Row],[Discount (%)]]</f>
        <v>24</v>
      </c>
      <c r="S3085">
        <f>Table1[[#This Row],[Profit]]</f>
        <v>1480</v>
      </c>
    </row>
    <row r="3086" spans="1:19" ht="13.8">
      <c r="A3086" s="1" t="s">
        <v>3036</v>
      </c>
      <c r="B3086" s="7">
        <v>48106</v>
      </c>
      <c r="C3086" s="2" t="s">
        <v>3942</v>
      </c>
      <c r="D3086" s="4" t="s">
        <v>3946</v>
      </c>
      <c r="E3086" s="1">
        <v>4946.7700000000004</v>
      </c>
      <c r="F3086" s="1">
        <v>39</v>
      </c>
      <c r="G3086" s="1">
        <v>21</v>
      </c>
      <c r="H3086" s="1">
        <v>869.66</v>
      </c>
      <c r="L3086" t="str">
        <f t="shared" si="48"/>
        <v>ce3df44f</v>
      </c>
      <c r="M3086" s="7">
        <v>48106</v>
      </c>
      <c r="N3086" t="str">
        <f>PROPER(Table1[[#This Row],[Region]])</f>
        <v>West</v>
      </c>
      <c r="O3086" t="str">
        <f>PROPER(Table1[[#This Row],[Product Category]])</f>
        <v>Electronics</v>
      </c>
      <c r="P3086">
        <f>ROUND(Table1[[#This Row],[Sales Amount]],1)</f>
        <v>4946.8</v>
      </c>
      <c r="Q3086">
        <f>Table1[[#This Row],[Quantity Sold]]</f>
        <v>39</v>
      </c>
      <c r="R3086">
        <f>Table1[[#This Row],[Discount (%)]]</f>
        <v>21</v>
      </c>
      <c r="S3086">
        <f>Table1[[#This Row],[Profit]]</f>
        <v>869.66</v>
      </c>
    </row>
    <row r="3087" spans="1:19" ht="13.8">
      <c r="A3087" s="1" t="s">
        <v>3037</v>
      </c>
      <c r="B3087" s="7">
        <v>48107</v>
      </c>
      <c r="C3087" s="2" t="s">
        <v>3944</v>
      </c>
      <c r="D3087" s="4" t="s">
        <v>1661</v>
      </c>
      <c r="E3087" s="1">
        <v>3819.03</v>
      </c>
      <c r="F3087" s="1">
        <v>37</v>
      </c>
      <c r="G3087" s="1">
        <v>45</v>
      </c>
      <c r="H3087" s="1">
        <v>1031.71</v>
      </c>
      <c r="L3087" t="str">
        <f t="shared" si="48"/>
        <v>825a46f7</v>
      </c>
      <c r="M3087" s="7">
        <v>48107</v>
      </c>
      <c r="N3087" t="str">
        <f>PROPER(Table1[[#This Row],[Region]])</f>
        <v>South</v>
      </c>
      <c r="O3087" t="str">
        <f>PROPER(Table1[[#This Row],[Product Category]])</f>
        <v>Furniture</v>
      </c>
      <c r="P3087">
        <f>ROUND(Table1[[#This Row],[Sales Amount]],1)</f>
        <v>3819</v>
      </c>
      <c r="Q3087">
        <f>Table1[[#This Row],[Quantity Sold]]</f>
        <v>37</v>
      </c>
      <c r="R3087">
        <f>Table1[[#This Row],[Discount (%)]]</f>
        <v>45</v>
      </c>
      <c r="S3087">
        <f>Table1[[#This Row],[Profit]]</f>
        <v>1031.71</v>
      </c>
    </row>
    <row r="3088" spans="1:19" ht="13.8">
      <c r="A3088" s="1" t="s">
        <v>3038</v>
      </c>
      <c r="B3088" s="7">
        <v>48108</v>
      </c>
      <c r="C3088" s="2" t="s">
        <v>3942</v>
      </c>
      <c r="D3088" s="4" t="s">
        <v>92</v>
      </c>
      <c r="E3088" s="1">
        <v>3040.95</v>
      </c>
      <c r="F3088" s="1">
        <v>37</v>
      </c>
      <c r="G3088" s="1">
        <v>29</v>
      </c>
      <c r="H3088" s="1">
        <v>225.33</v>
      </c>
      <c r="L3088" t="str">
        <f t="shared" si="48"/>
        <v>f50ced9b</v>
      </c>
      <c r="M3088" s="7">
        <v>48108</v>
      </c>
      <c r="N3088" t="str">
        <f>PROPER(Table1[[#This Row],[Region]])</f>
        <v>West</v>
      </c>
      <c r="O3088" t="str">
        <f>PROPER(Table1[[#This Row],[Product Category]])</f>
        <v>Groceries</v>
      </c>
      <c r="P3088">
        <f>ROUND(Table1[[#This Row],[Sales Amount]],1)</f>
        <v>3041</v>
      </c>
      <c r="Q3088">
        <f>Table1[[#This Row],[Quantity Sold]]</f>
        <v>37</v>
      </c>
      <c r="R3088">
        <f>Table1[[#This Row],[Discount (%)]]</f>
        <v>29</v>
      </c>
      <c r="S3088">
        <f>Table1[[#This Row],[Profit]]</f>
        <v>225.33</v>
      </c>
    </row>
    <row r="3089" spans="1:19" ht="13.8">
      <c r="A3089" s="1" t="s">
        <v>3039</v>
      </c>
      <c r="B3089" s="7">
        <v>48109</v>
      </c>
      <c r="C3089" s="2" t="s">
        <v>3942</v>
      </c>
      <c r="D3089" s="4" t="s">
        <v>1661</v>
      </c>
      <c r="E3089" s="1">
        <v>1707.28</v>
      </c>
      <c r="F3089" s="1">
        <v>8</v>
      </c>
      <c r="G3089" s="1">
        <v>7</v>
      </c>
      <c r="H3089" s="1">
        <v>987.31</v>
      </c>
      <c r="L3089" t="str">
        <f t="shared" si="48"/>
        <v>efb51f79</v>
      </c>
      <c r="M3089" s="7">
        <v>48109</v>
      </c>
      <c r="N3089" t="str">
        <f>PROPER(Table1[[#This Row],[Region]])</f>
        <v>West</v>
      </c>
      <c r="O3089" t="str">
        <f>PROPER(Table1[[#This Row],[Product Category]])</f>
        <v>Furniture</v>
      </c>
      <c r="P3089">
        <f>ROUND(Table1[[#This Row],[Sales Amount]],1)</f>
        <v>1707.3</v>
      </c>
      <c r="Q3089">
        <f>Table1[[#This Row],[Quantity Sold]]</f>
        <v>8</v>
      </c>
      <c r="R3089">
        <f>Table1[[#This Row],[Discount (%)]]</f>
        <v>7</v>
      </c>
      <c r="S3089">
        <f>Table1[[#This Row],[Profit]]</f>
        <v>987.31</v>
      </c>
    </row>
    <row r="3090" spans="1:19" ht="13.8">
      <c r="A3090" s="1" t="s">
        <v>3040</v>
      </c>
      <c r="B3090" s="7">
        <v>48110</v>
      </c>
      <c r="C3090" s="2" t="s">
        <v>3942</v>
      </c>
      <c r="D3090" s="4" t="s">
        <v>92</v>
      </c>
      <c r="E3090" s="1">
        <v>3689.93</v>
      </c>
      <c r="F3090" s="1">
        <v>14</v>
      </c>
      <c r="G3090" s="1">
        <v>50</v>
      </c>
      <c r="H3090" s="1">
        <v>1469.47</v>
      </c>
      <c r="L3090" t="str">
        <f t="shared" si="48"/>
        <v>3a585868</v>
      </c>
      <c r="M3090" s="7">
        <v>48110</v>
      </c>
      <c r="N3090" t="str">
        <f>PROPER(Table1[[#This Row],[Region]])</f>
        <v>West</v>
      </c>
      <c r="O3090" t="str">
        <f>PROPER(Table1[[#This Row],[Product Category]])</f>
        <v>Groceries</v>
      </c>
      <c r="P3090">
        <f>ROUND(Table1[[#This Row],[Sales Amount]],1)</f>
        <v>3689.9</v>
      </c>
      <c r="Q3090">
        <f>Table1[[#This Row],[Quantity Sold]]</f>
        <v>14</v>
      </c>
      <c r="R3090">
        <f>Table1[[#This Row],[Discount (%)]]</f>
        <v>50</v>
      </c>
      <c r="S3090">
        <f>Table1[[#This Row],[Profit]]</f>
        <v>1469.47</v>
      </c>
    </row>
    <row r="3091" spans="1:19" ht="13.8">
      <c r="A3091" s="1" t="s">
        <v>3041</v>
      </c>
      <c r="B3091" s="7">
        <v>48111</v>
      </c>
      <c r="C3091" s="4" t="s">
        <v>3943</v>
      </c>
      <c r="D3091" s="4" t="s">
        <v>1489</v>
      </c>
      <c r="E3091" s="1">
        <v>90.34</v>
      </c>
      <c r="F3091" s="1">
        <v>37</v>
      </c>
      <c r="G3091" s="1">
        <v>10</v>
      </c>
      <c r="H3091" s="1">
        <v>1858.12</v>
      </c>
      <c r="L3091" t="str">
        <f t="shared" si="48"/>
        <v>c071b7f1</v>
      </c>
      <c r="M3091" s="7">
        <v>48111</v>
      </c>
      <c r="N3091" t="str">
        <f>PROPER(Table1[[#This Row],[Region]])</f>
        <v>East</v>
      </c>
      <c r="O3091" t="str">
        <f>PROPER(Table1[[#This Row],[Product Category]])</f>
        <v>Clothing</v>
      </c>
      <c r="P3091">
        <f>ROUND(Table1[[#This Row],[Sales Amount]],1)</f>
        <v>90.3</v>
      </c>
      <c r="Q3091">
        <f>Table1[[#This Row],[Quantity Sold]]</f>
        <v>37</v>
      </c>
      <c r="R3091">
        <f>Table1[[#This Row],[Discount (%)]]</f>
        <v>10</v>
      </c>
      <c r="S3091">
        <f>Table1[[#This Row],[Profit]]</f>
        <v>1858.12</v>
      </c>
    </row>
    <row r="3092" spans="1:19" ht="13.8">
      <c r="A3092" s="1" t="s">
        <v>3042</v>
      </c>
      <c r="B3092" s="7">
        <v>48112</v>
      </c>
      <c r="C3092" s="2" t="s">
        <v>3944</v>
      </c>
      <c r="D3092" s="4" t="s">
        <v>3946</v>
      </c>
      <c r="E3092" s="1">
        <v>1372.16</v>
      </c>
      <c r="F3092" s="1">
        <v>25</v>
      </c>
      <c r="G3092" s="1">
        <v>50</v>
      </c>
      <c r="H3092" s="1">
        <v>1455.63</v>
      </c>
      <c r="L3092" t="str">
        <f t="shared" si="48"/>
        <v>cea492e4</v>
      </c>
      <c r="M3092" s="7">
        <v>48112</v>
      </c>
      <c r="N3092" t="str">
        <f>PROPER(Table1[[#This Row],[Region]])</f>
        <v>South</v>
      </c>
      <c r="O3092" t="str">
        <f>PROPER(Table1[[#This Row],[Product Category]])</f>
        <v>Electronics</v>
      </c>
      <c r="P3092">
        <f>ROUND(Table1[[#This Row],[Sales Amount]],1)</f>
        <v>1372.2</v>
      </c>
      <c r="Q3092">
        <f>Table1[[#This Row],[Quantity Sold]]</f>
        <v>25</v>
      </c>
      <c r="R3092">
        <f>Table1[[#This Row],[Discount (%)]]</f>
        <v>50</v>
      </c>
      <c r="S3092">
        <f>Table1[[#This Row],[Profit]]</f>
        <v>1455.63</v>
      </c>
    </row>
    <row r="3093" spans="1:19" ht="13.8">
      <c r="A3093" s="1" t="s">
        <v>3043</v>
      </c>
      <c r="B3093" s="7">
        <v>48113</v>
      </c>
      <c r="C3093" s="4" t="s">
        <v>3943</v>
      </c>
      <c r="D3093" s="4" t="s">
        <v>92</v>
      </c>
      <c r="E3093" s="1">
        <v>2415.85</v>
      </c>
      <c r="F3093" s="1">
        <v>4</v>
      </c>
      <c r="G3093" s="1">
        <v>25</v>
      </c>
      <c r="H3093" s="1">
        <v>613.53</v>
      </c>
      <c r="L3093" t="str">
        <f t="shared" si="48"/>
        <v>fef22d1c</v>
      </c>
      <c r="M3093" s="7">
        <v>48113</v>
      </c>
      <c r="N3093" t="str">
        <f>PROPER(Table1[[#This Row],[Region]])</f>
        <v>East</v>
      </c>
      <c r="O3093" t="str">
        <f>PROPER(Table1[[#This Row],[Product Category]])</f>
        <v>Groceries</v>
      </c>
      <c r="P3093">
        <f>ROUND(Table1[[#This Row],[Sales Amount]],1)</f>
        <v>2415.9</v>
      </c>
      <c r="Q3093">
        <f>Table1[[#This Row],[Quantity Sold]]</f>
        <v>4</v>
      </c>
      <c r="R3093">
        <f>Table1[[#This Row],[Discount (%)]]</f>
        <v>25</v>
      </c>
      <c r="S3093">
        <f>Table1[[#This Row],[Profit]]</f>
        <v>613.53</v>
      </c>
    </row>
    <row r="3094" spans="1:19" ht="13.8">
      <c r="A3094" s="1" t="s">
        <v>3044</v>
      </c>
      <c r="B3094" s="7">
        <v>48114</v>
      </c>
      <c r="C3094" s="4" t="s">
        <v>3943</v>
      </c>
      <c r="D3094" s="4" t="s">
        <v>1661</v>
      </c>
      <c r="E3094" s="1">
        <v>1038.26</v>
      </c>
      <c r="F3094" s="1">
        <v>40</v>
      </c>
      <c r="G3094" s="1">
        <v>5</v>
      </c>
      <c r="H3094" s="1">
        <v>817.95</v>
      </c>
      <c r="L3094" t="str">
        <f t="shared" si="48"/>
        <v>d95b0e26</v>
      </c>
      <c r="M3094" s="7">
        <v>48114</v>
      </c>
      <c r="N3094" t="str">
        <f>PROPER(Table1[[#This Row],[Region]])</f>
        <v>East</v>
      </c>
      <c r="O3094" t="str">
        <f>PROPER(Table1[[#This Row],[Product Category]])</f>
        <v>Furniture</v>
      </c>
      <c r="P3094">
        <f>ROUND(Table1[[#This Row],[Sales Amount]],1)</f>
        <v>1038.3</v>
      </c>
      <c r="Q3094">
        <f>Table1[[#This Row],[Quantity Sold]]</f>
        <v>40</v>
      </c>
      <c r="R3094">
        <f>Table1[[#This Row],[Discount (%)]]</f>
        <v>5</v>
      </c>
      <c r="S3094">
        <f>Table1[[#This Row],[Profit]]</f>
        <v>817.95</v>
      </c>
    </row>
    <row r="3095" spans="1:19" ht="13.8">
      <c r="A3095" s="1" t="s">
        <v>3045</v>
      </c>
      <c r="B3095" s="7">
        <v>48115</v>
      </c>
      <c r="C3095" s="4" t="s">
        <v>3943</v>
      </c>
      <c r="D3095" s="4" t="s">
        <v>3945</v>
      </c>
      <c r="E3095" s="1">
        <v>4155.79</v>
      </c>
      <c r="F3095" s="1">
        <v>18</v>
      </c>
      <c r="G3095" s="1">
        <v>37</v>
      </c>
      <c r="H3095" s="1">
        <v>1872.66</v>
      </c>
      <c r="L3095" t="str">
        <f t="shared" si="48"/>
        <v>2010c20f</v>
      </c>
      <c r="M3095" s="7">
        <v>48115</v>
      </c>
      <c r="N3095" t="str">
        <f>PROPER(Table1[[#This Row],[Region]])</f>
        <v>East</v>
      </c>
      <c r="O3095" t="str">
        <f>PROPER(Table1[[#This Row],[Product Category]])</f>
        <v>Sports</v>
      </c>
      <c r="P3095">
        <f>ROUND(Table1[[#This Row],[Sales Amount]],1)</f>
        <v>4155.8</v>
      </c>
      <c r="Q3095">
        <f>Table1[[#This Row],[Quantity Sold]]</f>
        <v>18</v>
      </c>
      <c r="R3095">
        <f>Table1[[#This Row],[Discount (%)]]</f>
        <v>37</v>
      </c>
      <c r="S3095">
        <f>Table1[[#This Row],[Profit]]</f>
        <v>1872.66</v>
      </c>
    </row>
    <row r="3096" spans="1:19" ht="13.8">
      <c r="A3096" s="1" t="s">
        <v>3046</v>
      </c>
      <c r="B3096" s="7">
        <v>48116</v>
      </c>
      <c r="C3096" s="2" t="s">
        <v>3941</v>
      </c>
      <c r="D3096" s="4" t="s">
        <v>1661</v>
      </c>
      <c r="E3096" s="1">
        <v>461.33</v>
      </c>
      <c r="F3096" s="1">
        <v>28</v>
      </c>
      <c r="G3096" s="1">
        <v>18</v>
      </c>
      <c r="H3096" s="1">
        <v>1068.47</v>
      </c>
      <c r="L3096" t="str">
        <f t="shared" si="48"/>
        <v>dc8380e1</v>
      </c>
      <c r="M3096" s="7">
        <v>48116</v>
      </c>
      <c r="N3096" t="str">
        <f>PROPER(Table1[[#This Row],[Region]])</f>
        <v>North</v>
      </c>
      <c r="O3096" t="str">
        <f>PROPER(Table1[[#This Row],[Product Category]])</f>
        <v>Furniture</v>
      </c>
      <c r="P3096">
        <f>ROUND(Table1[[#This Row],[Sales Amount]],1)</f>
        <v>461.3</v>
      </c>
      <c r="Q3096">
        <f>Table1[[#This Row],[Quantity Sold]]</f>
        <v>28</v>
      </c>
      <c r="R3096">
        <f>Table1[[#This Row],[Discount (%)]]</f>
        <v>18</v>
      </c>
      <c r="S3096">
        <f>Table1[[#This Row],[Profit]]</f>
        <v>1068.47</v>
      </c>
    </row>
    <row r="3097" spans="1:19" ht="13.8">
      <c r="A3097" s="1" t="s">
        <v>3047</v>
      </c>
      <c r="B3097" s="7">
        <v>48117</v>
      </c>
      <c r="C3097" s="4" t="s">
        <v>3943</v>
      </c>
      <c r="D3097" s="4" t="s">
        <v>3945</v>
      </c>
      <c r="E3097" s="1">
        <v>831.96</v>
      </c>
      <c r="F3097" s="1">
        <v>31</v>
      </c>
      <c r="G3097" s="1">
        <v>35</v>
      </c>
      <c r="H3097" s="1">
        <v>1840.74</v>
      </c>
      <c r="L3097" t="str">
        <f t="shared" si="48"/>
        <v>0d12f70e</v>
      </c>
      <c r="M3097" s="7">
        <v>48117</v>
      </c>
      <c r="N3097" t="str">
        <f>PROPER(Table1[[#This Row],[Region]])</f>
        <v>East</v>
      </c>
      <c r="O3097" t="str">
        <f>PROPER(Table1[[#This Row],[Product Category]])</f>
        <v>Sports</v>
      </c>
      <c r="P3097">
        <f>ROUND(Table1[[#This Row],[Sales Amount]],1)</f>
        <v>832</v>
      </c>
      <c r="Q3097">
        <f>Table1[[#This Row],[Quantity Sold]]</f>
        <v>31</v>
      </c>
      <c r="R3097">
        <f>Table1[[#This Row],[Discount (%)]]</f>
        <v>35</v>
      </c>
      <c r="S3097">
        <f>Table1[[#This Row],[Profit]]</f>
        <v>1840.74</v>
      </c>
    </row>
    <row r="3098" spans="1:19" ht="13.8">
      <c r="A3098" s="1" t="s">
        <v>3048</v>
      </c>
      <c r="B3098" s="7">
        <v>48118</v>
      </c>
      <c r="C3098" s="4" t="s">
        <v>3943</v>
      </c>
      <c r="D3098" s="4" t="s">
        <v>1661</v>
      </c>
      <c r="E3098" s="1">
        <v>3514.57</v>
      </c>
      <c r="F3098" s="1">
        <v>36</v>
      </c>
      <c r="G3098" s="1">
        <v>17</v>
      </c>
      <c r="H3098" s="1">
        <v>1513.33</v>
      </c>
      <c r="L3098" t="str">
        <f t="shared" si="48"/>
        <v>4ff3ee2d</v>
      </c>
      <c r="M3098" s="7">
        <v>48118</v>
      </c>
      <c r="N3098" t="str">
        <f>PROPER(Table1[[#This Row],[Region]])</f>
        <v>East</v>
      </c>
      <c r="O3098" t="str">
        <f>PROPER(Table1[[#This Row],[Product Category]])</f>
        <v>Furniture</v>
      </c>
      <c r="P3098">
        <f>ROUND(Table1[[#This Row],[Sales Amount]],1)</f>
        <v>3514.6</v>
      </c>
      <c r="Q3098">
        <f>Table1[[#This Row],[Quantity Sold]]</f>
        <v>36</v>
      </c>
      <c r="R3098">
        <f>Table1[[#This Row],[Discount (%)]]</f>
        <v>17</v>
      </c>
      <c r="S3098">
        <f>Table1[[#This Row],[Profit]]</f>
        <v>1513.33</v>
      </c>
    </row>
    <row r="3099" spans="1:19" ht="13.8">
      <c r="A3099" s="1" t="s">
        <v>3049</v>
      </c>
      <c r="B3099" s="7">
        <v>48119</v>
      </c>
      <c r="C3099" s="2" t="s">
        <v>3941</v>
      </c>
      <c r="D3099" s="4" t="s">
        <v>1661</v>
      </c>
      <c r="E3099" s="1">
        <v>394.43</v>
      </c>
      <c r="F3099" s="1">
        <v>17</v>
      </c>
      <c r="G3099" s="1">
        <v>38</v>
      </c>
      <c r="H3099" s="1">
        <v>1448.93</v>
      </c>
      <c r="L3099" t="str">
        <f t="shared" si="48"/>
        <v>db1f57fb</v>
      </c>
      <c r="M3099" s="7">
        <v>48119</v>
      </c>
      <c r="N3099" t="str">
        <f>PROPER(Table1[[#This Row],[Region]])</f>
        <v>North</v>
      </c>
      <c r="O3099" t="str">
        <f>PROPER(Table1[[#This Row],[Product Category]])</f>
        <v>Furniture</v>
      </c>
      <c r="P3099">
        <f>ROUND(Table1[[#This Row],[Sales Amount]],1)</f>
        <v>394.4</v>
      </c>
      <c r="Q3099">
        <f>Table1[[#This Row],[Quantity Sold]]</f>
        <v>17</v>
      </c>
      <c r="R3099">
        <f>Table1[[#This Row],[Discount (%)]]</f>
        <v>38</v>
      </c>
      <c r="S3099">
        <f>Table1[[#This Row],[Profit]]</f>
        <v>1448.93</v>
      </c>
    </row>
    <row r="3100" spans="1:19" ht="13.8">
      <c r="A3100" s="1" t="s">
        <v>3050</v>
      </c>
      <c r="B3100" s="7">
        <v>48120</v>
      </c>
      <c r="C3100" s="4" t="s">
        <v>3943</v>
      </c>
      <c r="D3100" s="4" t="s">
        <v>3946</v>
      </c>
      <c r="E3100" s="1">
        <v>730.11</v>
      </c>
      <c r="F3100" s="1">
        <v>34</v>
      </c>
      <c r="G3100" s="1">
        <v>34</v>
      </c>
      <c r="H3100" s="1">
        <v>116.73</v>
      </c>
      <c r="L3100" t="str">
        <f t="shared" si="48"/>
        <v>1b83ed3a</v>
      </c>
      <c r="M3100" s="7">
        <v>48120</v>
      </c>
      <c r="N3100" t="str">
        <f>PROPER(Table1[[#This Row],[Region]])</f>
        <v>East</v>
      </c>
      <c r="O3100" t="str">
        <f>PROPER(Table1[[#This Row],[Product Category]])</f>
        <v>Electronics</v>
      </c>
      <c r="P3100">
        <f>ROUND(Table1[[#This Row],[Sales Amount]],1)</f>
        <v>730.1</v>
      </c>
      <c r="Q3100">
        <f>Table1[[#This Row],[Quantity Sold]]</f>
        <v>34</v>
      </c>
      <c r="R3100">
        <f>Table1[[#This Row],[Discount (%)]]</f>
        <v>34</v>
      </c>
      <c r="S3100">
        <f>Table1[[#This Row],[Profit]]</f>
        <v>116.73</v>
      </c>
    </row>
    <row r="3101" spans="1:19" ht="13.8">
      <c r="A3101" s="1" t="s">
        <v>3051</v>
      </c>
      <c r="B3101" s="7">
        <v>48121</v>
      </c>
      <c r="C3101" s="4" t="s">
        <v>3943</v>
      </c>
      <c r="D3101" s="4" t="s">
        <v>3946</v>
      </c>
      <c r="E3101" s="1">
        <v>825.22</v>
      </c>
      <c r="F3101" s="1">
        <v>14</v>
      </c>
      <c r="G3101" s="1">
        <v>1</v>
      </c>
      <c r="H3101" s="1">
        <v>1037.29</v>
      </c>
      <c r="L3101" t="str">
        <f t="shared" si="48"/>
        <v>7b42c51c</v>
      </c>
      <c r="M3101" s="7">
        <v>48121</v>
      </c>
      <c r="N3101" t="str">
        <f>PROPER(Table1[[#This Row],[Region]])</f>
        <v>East</v>
      </c>
      <c r="O3101" t="str">
        <f>PROPER(Table1[[#This Row],[Product Category]])</f>
        <v>Electronics</v>
      </c>
      <c r="P3101">
        <f>ROUND(Table1[[#This Row],[Sales Amount]],1)</f>
        <v>825.2</v>
      </c>
      <c r="Q3101">
        <f>Table1[[#This Row],[Quantity Sold]]</f>
        <v>14</v>
      </c>
      <c r="R3101">
        <f>Table1[[#This Row],[Discount (%)]]</f>
        <v>1</v>
      </c>
      <c r="S3101">
        <f>Table1[[#This Row],[Profit]]</f>
        <v>1037.29</v>
      </c>
    </row>
    <row r="3102" spans="1:19" ht="13.8">
      <c r="A3102" s="1" t="s">
        <v>3052</v>
      </c>
      <c r="B3102" s="7">
        <v>48122</v>
      </c>
      <c r="C3102" s="4" t="s">
        <v>3943</v>
      </c>
      <c r="D3102" s="4" t="s">
        <v>3946</v>
      </c>
      <c r="E3102" s="1">
        <v>4504.2299999999996</v>
      </c>
      <c r="F3102" s="1">
        <v>10</v>
      </c>
      <c r="G3102" s="1">
        <v>15</v>
      </c>
      <c r="H3102" s="1">
        <v>1581.94</v>
      </c>
      <c r="L3102" t="str">
        <f t="shared" si="48"/>
        <v>4e7c87f1</v>
      </c>
      <c r="M3102" s="7">
        <v>48122</v>
      </c>
      <c r="N3102" t="str">
        <f>PROPER(Table1[[#This Row],[Region]])</f>
        <v>East</v>
      </c>
      <c r="O3102" t="str">
        <f>PROPER(Table1[[#This Row],[Product Category]])</f>
        <v>Electronics</v>
      </c>
      <c r="P3102">
        <f>ROUND(Table1[[#This Row],[Sales Amount]],1)</f>
        <v>4504.2</v>
      </c>
      <c r="Q3102">
        <f>Table1[[#This Row],[Quantity Sold]]</f>
        <v>10</v>
      </c>
      <c r="R3102">
        <f>Table1[[#This Row],[Discount (%)]]</f>
        <v>15</v>
      </c>
      <c r="S3102">
        <f>Table1[[#This Row],[Profit]]</f>
        <v>1581.94</v>
      </c>
    </row>
    <row r="3103" spans="1:19" ht="13.8">
      <c r="A3103" s="1" t="s">
        <v>3053</v>
      </c>
      <c r="B3103" s="7">
        <v>48123</v>
      </c>
      <c r="C3103" s="2" t="s">
        <v>3942</v>
      </c>
      <c r="D3103" s="4" t="s">
        <v>3946</v>
      </c>
      <c r="E3103" s="1">
        <v>1485.51</v>
      </c>
      <c r="F3103" s="1">
        <v>41</v>
      </c>
      <c r="G3103" s="1">
        <v>14</v>
      </c>
      <c r="H3103" s="1">
        <v>610.54999999999995</v>
      </c>
      <c r="L3103" t="str">
        <f t="shared" si="48"/>
        <v>3926fa95</v>
      </c>
      <c r="M3103" s="7">
        <v>48123</v>
      </c>
      <c r="N3103" t="str">
        <f>PROPER(Table1[[#This Row],[Region]])</f>
        <v>West</v>
      </c>
      <c r="O3103" t="str">
        <f>PROPER(Table1[[#This Row],[Product Category]])</f>
        <v>Electronics</v>
      </c>
      <c r="P3103">
        <f>ROUND(Table1[[#This Row],[Sales Amount]],1)</f>
        <v>1485.5</v>
      </c>
      <c r="Q3103">
        <f>Table1[[#This Row],[Quantity Sold]]</f>
        <v>41</v>
      </c>
      <c r="R3103">
        <f>Table1[[#This Row],[Discount (%)]]</f>
        <v>14</v>
      </c>
      <c r="S3103">
        <f>Table1[[#This Row],[Profit]]</f>
        <v>610.54999999999995</v>
      </c>
    </row>
    <row r="3104" spans="1:19" ht="13.8">
      <c r="A3104" s="1" t="s">
        <v>3054</v>
      </c>
      <c r="B3104" s="7">
        <v>48124</v>
      </c>
      <c r="C3104" s="2" t="s">
        <v>3942</v>
      </c>
      <c r="D3104" s="4" t="s">
        <v>1661</v>
      </c>
      <c r="E3104" s="1">
        <v>4865.6000000000004</v>
      </c>
      <c r="F3104" s="1">
        <v>37</v>
      </c>
      <c r="G3104" s="1">
        <v>13</v>
      </c>
      <c r="H3104" s="1">
        <v>1285.3499999999999</v>
      </c>
      <c r="L3104" t="str">
        <f t="shared" si="48"/>
        <v>646f2bb0</v>
      </c>
      <c r="M3104" s="7">
        <v>48124</v>
      </c>
      <c r="N3104" t="str">
        <f>PROPER(Table1[[#This Row],[Region]])</f>
        <v>West</v>
      </c>
      <c r="O3104" t="str">
        <f>PROPER(Table1[[#This Row],[Product Category]])</f>
        <v>Furniture</v>
      </c>
      <c r="P3104">
        <f>ROUND(Table1[[#This Row],[Sales Amount]],1)</f>
        <v>4865.6000000000004</v>
      </c>
      <c r="Q3104">
        <f>Table1[[#This Row],[Quantity Sold]]</f>
        <v>37</v>
      </c>
      <c r="R3104">
        <f>Table1[[#This Row],[Discount (%)]]</f>
        <v>13</v>
      </c>
      <c r="S3104">
        <f>Table1[[#This Row],[Profit]]</f>
        <v>1285.3499999999999</v>
      </c>
    </row>
    <row r="3105" spans="1:19" ht="13.8">
      <c r="A3105" s="1" t="s">
        <v>3055</v>
      </c>
      <c r="B3105" s="7">
        <v>48125</v>
      </c>
      <c r="C3105" s="2" t="s">
        <v>3942</v>
      </c>
      <c r="D3105" s="4" t="s">
        <v>1489</v>
      </c>
      <c r="E3105" s="1">
        <v>2639.5</v>
      </c>
      <c r="F3105" s="1">
        <v>36</v>
      </c>
      <c r="G3105" s="1">
        <v>48</v>
      </c>
      <c r="H3105" s="1">
        <v>1635.6</v>
      </c>
      <c r="L3105" t="str">
        <f t="shared" si="48"/>
        <v>1a0f4893</v>
      </c>
      <c r="M3105" s="7">
        <v>48125</v>
      </c>
      <c r="N3105" t="str">
        <f>PROPER(Table1[[#This Row],[Region]])</f>
        <v>West</v>
      </c>
      <c r="O3105" t="str">
        <f>PROPER(Table1[[#This Row],[Product Category]])</f>
        <v>Clothing</v>
      </c>
      <c r="P3105">
        <f>ROUND(Table1[[#This Row],[Sales Amount]],1)</f>
        <v>2639.5</v>
      </c>
      <c r="Q3105">
        <f>Table1[[#This Row],[Quantity Sold]]</f>
        <v>36</v>
      </c>
      <c r="R3105">
        <f>Table1[[#This Row],[Discount (%)]]</f>
        <v>48</v>
      </c>
      <c r="S3105">
        <f>Table1[[#This Row],[Profit]]</f>
        <v>1635.6</v>
      </c>
    </row>
    <row r="3106" spans="1:19" ht="13.8">
      <c r="A3106" s="1" t="s">
        <v>3056</v>
      </c>
      <c r="B3106" s="7">
        <v>48126</v>
      </c>
      <c r="C3106" s="2" t="s">
        <v>3944</v>
      </c>
      <c r="D3106" s="4" t="s">
        <v>92</v>
      </c>
      <c r="E3106" s="1">
        <v>300.26</v>
      </c>
      <c r="F3106" s="1">
        <v>1</v>
      </c>
      <c r="G3106" s="1">
        <v>41</v>
      </c>
      <c r="H3106" s="1">
        <v>1850.47</v>
      </c>
      <c r="L3106" t="str">
        <f t="shared" si="48"/>
        <v>a5b244f5</v>
      </c>
      <c r="M3106" s="7">
        <v>48126</v>
      </c>
      <c r="N3106" t="str">
        <f>PROPER(Table1[[#This Row],[Region]])</f>
        <v>South</v>
      </c>
      <c r="O3106" t="str">
        <f>PROPER(Table1[[#This Row],[Product Category]])</f>
        <v>Groceries</v>
      </c>
      <c r="P3106">
        <f>ROUND(Table1[[#This Row],[Sales Amount]],1)</f>
        <v>300.3</v>
      </c>
      <c r="Q3106">
        <f>Table1[[#This Row],[Quantity Sold]]</f>
        <v>1</v>
      </c>
      <c r="R3106">
        <f>Table1[[#This Row],[Discount (%)]]</f>
        <v>41</v>
      </c>
      <c r="S3106">
        <f>Table1[[#This Row],[Profit]]</f>
        <v>1850.47</v>
      </c>
    </row>
    <row r="3107" spans="1:19" ht="13.8">
      <c r="A3107" s="1" t="s">
        <v>3057</v>
      </c>
      <c r="B3107" s="7">
        <v>48127</v>
      </c>
      <c r="C3107" s="2" t="s">
        <v>3941</v>
      </c>
      <c r="D3107" s="4" t="s">
        <v>1489</v>
      </c>
      <c r="E3107" s="1">
        <v>4555.8900000000003</v>
      </c>
      <c r="F3107" s="1">
        <v>3</v>
      </c>
      <c r="G3107" s="1">
        <v>10</v>
      </c>
      <c r="H3107" s="1">
        <v>994.7</v>
      </c>
      <c r="L3107" t="str">
        <f t="shared" si="48"/>
        <v>5f256b89</v>
      </c>
      <c r="M3107" s="7">
        <v>48127</v>
      </c>
      <c r="N3107" t="str">
        <f>PROPER(Table1[[#This Row],[Region]])</f>
        <v>North</v>
      </c>
      <c r="O3107" t="str">
        <f>PROPER(Table1[[#This Row],[Product Category]])</f>
        <v>Clothing</v>
      </c>
      <c r="P3107">
        <f>ROUND(Table1[[#This Row],[Sales Amount]],1)</f>
        <v>4555.8999999999996</v>
      </c>
      <c r="Q3107">
        <f>Table1[[#This Row],[Quantity Sold]]</f>
        <v>3</v>
      </c>
      <c r="R3107">
        <f>Table1[[#This Row],[Discount (%)]]</f>
        <v>10</v>
      </c>
      <c r="S3107">
        <f>Table1[[#This Row],[Profit]]</f>
        <v>994.7</v>
      </c>
    </row>
    <row r="3108" spans="1:19" ht="13.8">
      <c r="A3108" s="1" t="s">
        <v>3058</v>
      </c>
      <c r="B3108" s="7">
        <v>48128</v>
      </c>
      <c r="C3108" s="2" t="s">
        <v>3942</v>
      </c>
      <c r="D3108" s="4" t="s">
        <v>1661</v>
      </c>
      <c r="E3108" s="1">
        <v>2266.5700000000002</v>
      </c>
      <c r="F3108" s="1">
        <v>9</v>
      </c>
      <c r="G3108" s="1">
        <v>32</v>
      </c>
      <c r="H3108" s="1">
        <v>856.44</v>
      </c>
      <c r="L3108" t="str">
        <f t="shared" si="48"/>
        <v>fbf05b7e</v>
      </c>
      <c r="M3108" s="7">
        <v>48128</v>
      </c>
      <c r="N3108" t="str">
        <f>PROPER(Table1[[#This Row],[Region]])</f>
        <v>West</v>
      </c>
      <c r="O3108" t="str">
        <f>PROPER(Table1[[#This Row],[Product Category]])</f>
        <v>Furniture</v>
      </c>
      <c r="P3108">
        <f>ROUND(Table1[[#This Row],[Sales Amount]],1)</f>
        <v>2266.6</v>
      </c>
      <c r="Q3108">
        <f>Table1[[#This Row],[Quantity Sold]]</f>
        <v>9</v>
      </c>
      <c r="R3108">
        <f>Table1[[#This Row],[Discount (%)]]</f>
        <v>32</v>
      </c>
      <c r="S3108">
        <f>Table1[[#This Row],[Profit]]</f>
        <v>856.44</v>
      </c>
    </row>
    <row r="3109" spans="1:19" ht="13.8">
      <c r="A3109" s="1" t="s">
        <v>3059</v>
      </c>
      <c r="B3109" s="7">
        <v>48129</v>
      </c>
      <c r="C3109" s="2" t="s">
        <v>3944</v>
      </c>
      <c r="D3109" s="4" t="s">
        <v>3945</v>
      </c>
      <c r="E3109" s="1">
        <v>4798.53</v>
      </c>
      <c r="F3109" s="1">
        <v>17</v>
      </c>
      <c r="G3109" s="1">
        <v>41</v>
      </c>
      <c r="H3109" s="1">
        <v>1307.1300000000001</v>
      </c>
      <c r="L3109" t="str">
        <f t="shared" si="48"/>
        <v>6d40b5dd</v>
      </c>
      <c r="M3109" s="7">
        <v>48129</v>
      </c>
      <c r="N3109" t="str">
        <f>PROPER(Table1[[#This Row],[Region]])</f>
        <v>South</v>
      </c>
      <c r="O3109" t="str">
        <f>PROPER(Table1[[#This Row],[Product Category]])</f>
        <v>Sports</v>
      </c>
      <c r="P3109">
        <f>ROUND(Table1[[#This Row],[Sales Amount]],1)</f>
        <v>4798.5</v>
      </c>
      <c r="Q3109">
        <f>Table1[[#This Row],[Quantity Sold]]</f>
        <v>17</v>
      </c>
      <c r="R3109">
        <f>Table1[[#This Row],[Discount (%)]]</f>
        <v>41</v>
      </c>
      <c r="S3109">
        <f>Table1[[#This Row],[Profit]]</f>
        <v>1307.1300000000001</v>
      </c>
    </row>
    <row r="3110" spans="1:19" ht="13.8">
      <c r="A3110" s="1" t="s">
        <v>3060</v>
      </c>
      <c r="B3110" s="7">
        <v>48130</v>
      </c>
      <c r="C3110" s="4" t="s">
        <v>3943</v>
      </c>
      <c r="D3110" s="4" t="s">
        <v>1489</v>
      </c>
      <c r="E3110" s="1">
        <v>2149.2600000000002</v>
      </c>
      <c r="F3110" s="1">
        <v>27</v>
      </c>
      <c r="G3110" s="1">
        <v>47</v>
      </c>
      <c r="H3110" s="1">
        <v>785.23</v>
      </c>
      <c r="L3110" t="str">
        <f t="shared" si="48"/>
        <v>6e730ccc</v>
      </c>
      <c r="M3110" s="7">
        <v>48130</v>
      </c>
      <c r="N3110" t="str">
        <f>PROPER(Table1[[#This Row],[Region]])</f>
        <v>East</v>
      </c>
      <c r="O3110" t="str">
        <f>PROPER(Table1[[#This Row],[Product Category]])</f>
        <v>Clothing</v>
      </c>
      <c r="P3110">
        <f>ROUND(Table1[[#This Row],[Sales Amount]],1)</f>
        <v>2149.3000000000002</v>
      </c>
      <c r="Q3110">
        <f>Table1[[#This Row],[Quantity Sold]]</f>
        <v>27</v>
      </c>
      <c r="R3110">
        <f>Table1[[#This Row],[Discount (%)]]</f>
        <v>47</v>
      </c>
      <c r="S3110">
        <f>Table1[[#This Row],[Profit]]</f>
        <v>785.23</v>
      </c>
    </row>
    <row r="3111" spans="1:19" ht="13.8">
      <c r="A3111" s="1" t="s">
        <v>3061</v>
      </c>
      <c r="B3111" s="7">
        <v>48131</v>
      </c>
      <c r="C3111" s="4" t="s">
        <v>3943</v>
      </c>
      <c r="D3111" s="4" t="s">
        <v>3945</v>
      </c>
      <c r="E3111" s="1">
        <v>876.49</v>
      </c>
      <c r="F3111" s="1">
        <v>1</v>
      </c>
      <c r="G3111" s="1">
        <v>13</v>
      </c>
      <c r="H3111" s="1">
        <v>540.51</v>
      </c>
      <c r="L3111" t="str">
        <f t="shared" si="48"/>
        <v>31f5f205</v>
      </c>
      <c r="M3111" s="7">
        <v>48131</v>
      </c>
      <c r="N3111" t="str">
        <f>PROPER(Table1[[#This Row],[Region]])</f>
        <v>East</v>
      </c>
      <c r="O3111" t="str">
        <f>PROPER(Table1[[#This Row],[Product Category]])</f>
        <v>Sports</v>
      </c>
      <c r="P3111">
        <f>ROUND(Table1[[#This Row],[Sales Amount]],1)</f>
        <v>876.5</v>
      </c>
      <c r="Q3111">
        <f>Table1[[#This Row],[Quantity Sold]]</f>
        <v>1</v>
      </c>
      <c r="R3111">
        <f>Table1[[#This Row],[Discount (%)]]</f>
        <v>13</v>
      </c>
      <c r="S3111">
        <f>Table1[[#This Row],[Profit]]</f>
        <v>540.51</v>
      </c>
    </row>
    <row r="3112" spans="1:19" ht="13.8">
      <c r="A3112" s="1" t="s">
        <v>3062</v>
      </c>
      <c r="B3112" s="7">
        <v>48132</v>
      </c>
      <c r="C3112" s="4" t="s">
        <v>3943</v>
      </c>
      <c r="D3112" s="4" t="s">
        <v>92</v>
      </c>
      <c r="E3112" s="1">
        <v>805.7</v>
      </c>
      <c r="F3112" s="1">
        <v>48</v>
      </c>
      <c r="G3112" s="1">
        <v>32</v>
      </c>
      <c r="H3112" s="1">
        <v>1033.5899999999999</v>
      </c>
      <c r="L3112" t="str">
        <f t="shared" si="48"/>
        <v>5b4ddb33</v>
      </c>
      <c r="M3112" s="7">
        <v>48132</v>
      </c>
      <c r="N3112" t="str">
        <f>PROPER(Table1[[#This Row],[Region]])</f>
        <v>East</v>
      </c>
      <c r="O3112" t="str">
        <f>PROPER(Table1[[#This Row],[Product Category]])</f>
        <v>Groceries</v>
      </c>
      <c r="P3112">
        <f>ROUND(Table1[[#This Row],[Sales Amount]],1)</f>
        <v>805.7</v>
      </c>
      <c r="Q3112">
        <f>Table1[[#This Row],[Quantity Sold]]</f>
        <v>48</v>
      </c>
      <c r="R3112">
        <f>Table1[[#This Row],[Discount (%)]]</f>
        <v>32</v>
      </c>
      <c r="S3112">
        <f>Table1[[#This Row],[Profit]]</f>
        <v>1033.5899999999999</v>
      </c>
    </row>
    <row r="3113" spans="1:19" ht="13.8">
      <c r="A3113" s="1" t="s">
        <v>3063</v>
      </c>
      <c r="B3113" s="7">
        <v>48133</v>
      </c>
      <c r="C3113" s="2" t="s">
        <v>3941</v>
      </c>
      <c r="D3113" s="4" t="s">
        <v>3946</v>
      </c>
      <c r="E3113" s="1">
        <v>2680.1</v>
      </c>
      <c r="F3113" s="1">
        <v>12</v>
      </c>
      <c r="G3113" s="1">
        <v>43</v>
      </c>
      <c r="H3113" s="1">
        <v>872.95</v>
      </c>
      <c r="L3113" t="str">
        <f t="shared" si="48"/>
        <v>17089ed2</v>
      </c>
      <c r="M3113" s="7">
        <v>48133</v>
      </c>
      <c r="N3113" t="str">
        <f>PROPER(Table1[[#This Row],[Region]])</f>
        <v>North</v>
      </c>
      <c r="O3113" t="str">
        <f>PROPER(Table1[[#This Row],[Product Category]])</f>
        <v>Electronics</v>
      </c>
      <c r="P3113">
        <f>ROUND(Table1[[#This Row],[Sales Amount]],1)</f>
        <v>2680.1</v>
      </c>
      <c r="Q3113">
        <f>Table1[[#This Row],[Quantity Sold]]</f>
        <v>12</v>
      </c>
      <c r="R3113">
        <f>Table1[[#This Row],[Discount (%)]]</f>
        <v>43</v>
      </c>
      <c r="S3113">
        <f>Table1[[#This Row],[Profit]]</f>
        <v>872.95</v>
      </c>
    </row>
    <row r="3114" spans="1:19" ht="13.8">
      <c r="A3114" s="1" t="s">
        <v>3065</v>
      </c>
      <c r="B3114" s="7">
        <v>48134</v>
      </c>
      <c r="C3114" s="2" t="s">
        <v>3941</v>
      </c>
      <c r="D3114" s="4" t="s">
        <v>1489</v>
      </c>
      <c r="E3114" s="1">
        <v>1209.71</v>
      </c>
      <c r="F3114" s="1">
        <v>35</v>
      </c>
      <c r="G3114" s="1">
        <v>48</v>
      </c>
      <c r="H3114" s="1">
        <v>1187.03</v>
      </c>
      <c r="L3114" t="str">
        <f t="shared" si="48"/>
        <v>4a7d332a</v>
      </c>
      <c r="M3114" s="7">
        <v>48134</v>
      </c>
      <c r="N3114" t="str">
        <f>PROPER(Table1[[#This Row],[Region]])</f>
        <v>North</v>
      </c>
      <c r="O3114" t="str">
        <f>PROPER(Table1[[#This Row],[Product Category]])</f>
        <v>Clothing</v>
      </c>
      <c r="P3114">
        <f>ROUND(Table1[[#This Row],[Sales Amount]],1)</f>
        <v>1209.7</v>
      </c>
      <c r="Q3114">
        <f>Table1[[#This Row],[Quantity Sold]]</f>
        <v>35</v>
      </c>
      <c r="R3114">
        <f>Table1[[#This Row],[Discount (%)]]</f>
        <v>48</v>
      </c>
      <c r="S3114">
        <f>Table1[[#This Row],[Profit]]</f>
        <v>1187.03</v>
      </c>
    </row>
    <row r="3115" spans="1:19" ht="13.8">
      <c r="A3115" s="1" t="s">
        <v>3066</v>
      </c>
      <c r="B3115" s="7">
        <v>48135</v>
      </c>
      <c r="C3115" s="2" t="s">
        <v>3942</v>
      </c>
      <c r="D3115" s="4" t="s">
        <v>1661</v>
      </c>
      <c r="E3115" s="1">
        <v>4076.54</v>
      </c>
      <c r="F3115" s="1">
        <v>29</v>
      </c>
      <c r="G3115" s="1">
        <v>35</v>
      </c>
      <c r="H3115" s="1">
        <v>65.83</v>
      </c>
      <c r="L3115" t="str">
        <f t="shared" si="48"/>
        <v>e42346cc</v>
      </c>
      <c r="M3115" s="7">
        <v>48135</v>
      </c>
      <c r="N3115" t="str">
        <f>PROPER(Table1[[#This Row],[Region]])</f>
        <v>West</v>
      </c>
      <c r="O3115" t="str">
        <f>PROPER(Table1[[#This Row],[Product Category]])</f>
        <v>Furniture</v>
      </c>
      <c r="P3115">
        <f>ROUND(Table1[[#This Row],[Sales Amount]],1)</f>
        <v>4076.5</v>
      </c>
      <c r="Q3115">
        <f>Table1[[#This Row],[Quantity Sold]]</f>
        <v>29</v>
      </c>
      <c r="R3115">
        <f>Table1[[#This Row],[Discount (%)]]</f>
        <v>35</v>
      </c>
      <c r="S3115">
        <f>Table1[[#This Row],[Profit]]</f>
        <v>65.83</v>
      </c>
    </row>
    <row r="3116" spans="1:19" ht="13.8">
      <c r="A3116" s="1" t="s">
        <v>3067</v>
      </c>
      <c r="B3116" s="7">
        <v>48136</v>
      </c>
      <c r="C3116" s="4" t="s">
        <v>3943</v>
      </c>
      <c r="D3116" s="4" t="s">
        <v>3945</v>
      </c>
      <c r="E3116" s="1">
        <v>4516.3</v>
      </c>
      <c r="F3116" s="1">
        <v>25</v>
      </c>
      <c r="G3116" s="1">
        <v>39</v>
      </c>
      <c r="H3116" s="1">
        <v>838.56</v>
      </c>
      <c r="L3116" t="str">
        <f t="shared" si="48"/>
        <v>9935f1a3</v>
      </c>
      <c r="M3116" s="7">
        <v>48136</v>
      </c>
      <c r="N3116" t="str">
        <f>PROPER(Table1[[#This Row],[Region]])</f>
        <v>East</v>
      </c>
      <c r="O3116" t="str">
        <f>PROPER(Table1[[#This Row],[Product Category]])</f>
        <v>Sports</v>
      </c>
      <c r="P3116">
        <f>ROUND(Table1[[#This Row],[Sales Amount]],1)</f>
        <v>4516.3</v>
      </c>
      <c r="Q3116">
        <f>Table1[[#This Row],[Quantity Sold]]</f>
        <v>25</v>
      </c>
      <c r="R3116">
        <f>Table1[[#This Row],[Discount (%)]]</f>
        <v>39</v>
      </c>
      <c r="S3116">
        <f>Table1[[#This Row],[Profit]]</f>
        <v>838.56</v>
      </c>
    </row>
    <row r="3117" spans="1:19" ht="13.8">
      <c r="A3117" s="1" t="s">
        <v>3068</v>
      </c>
      <c r="B3117" s="7">
        <v>48137</v>
      </c>
      <c r="C3117" s="4" t="s">
        <v>3943</v>
      </c>
      <c r="D3117" s="4" t="s">
        <v>1489</v>
      </c>
      <c r="E3117" s="1">
        <v>1558.12</v>
      </c>
      <c r="F3117" s="1">
        <v>40</v>
      </c>
      <c r="G3117" s="1">
        <v>15</v>
      </c>
      <c r="H3117" s="1">
        <v>781.89</v>
      </c>
      <c r="L3117" t="str">
        <f t="shared" si="48"/>
        <v>88be379b</v>
      </c>
      <c r="M3117" s="7">
        <v>48137</v>
      </c>
      <c r="N3117" t="str">
        <f>PROPER(Table1[[#This Row],[Region]])</f>
        <v>East</v>
      </c>
      <c r="O3117" t="str">
        <f>PROPER(Table1[[#This Row],[Product Category]])</f>
        <v>Clothing</v>
      </c>
      <c r="P3117">
        <f>ROUND(Table1[[#This Row],[Sales Amount]],1)</f>
        <v>1558.1</v>
      </c>
      <c r="Q3117">
        <f>Table1[[#This Row],[Quantity Sold]]</f>
        <v>40</v>
      </c>
      <c r="R3117">
        <f>Table1[[#This Row],[Discount (%)]]</f>
        <v>15</v>
      </c>
      <c r="S3117">
        <f>Table1[[#This Row],[Profit]]</f>
        <v>781.89</v>
      </c>
    </row>
    <row r="3118" spans="1:19" ht="13.8">
      <c r="A3118" s="1" t="s">
        <v>3069</v>
      </c>
      <c r="B3118" s="7">
        <v>48138</v>
      </c>
      <c r="C3118" s="2" t="s">
        <v>3942</v>
      </c>
      <c r="D3118" s="4" t="s">
        <v>1661</v>
      </c>
      <c r="E3118" s="1">
        <v>4810.71</v>
      </c>
      <c r="F3118" s="1">
        <v>49</v>
      </c>
      <c r="G3118" s="1">
        <v>35</v>
      </c>
      <c r="H3118" s="1">
        <v>275.95</v>
      </c>
      <c r="L3118" t="str">
        <f t="shared" si="48"/>
        <v>e2852c32</v>
      </c>
      <c r="M3118" s="7">
        <v>48138</v>
      </c>
      <c r="N3118" t="str">
        <f>PROPER(Table1[[#This Row],[Region]])</f>
        <v>West</v>
      </c>
      <c r="O3118" t="str">
        <f>PROPER(Table1[[#This Row],[Product Category]])</f>
        <v>Furniture</v>
      </c>
      <c r="P3118">
        <f>ROUND(Table1[[#This Row],[Sales Amount]],1)</f>
        <v>4810.7</v>
      </c>
      <c r="Q3118">
        <f>Table1[[#This Row],[Quantity Sold]]</f>
        <v>49</v>
      </c>
      <c r="R3118">
        <f>Table1[[#This Row],[Discount (%)]]</f>
        <v>35</v>
      </c>
      <c r="S3118">
        <f>Table1[[#This Row],[Profit]]</f>
        <v>275.95</v>
      </c>
    </row>
    <row r="3119" spans="1:19" ht="13.8">
      <c r="A3119" s="1" t="s">
        <v>3070</v>
      </c>
      <c r="B3119" s="7">
        <v>48139</v>
      </c>
      <c r="C3119" s="2" t="s">
        <v>3942</v>
      </c>
      <c r="D3119" s="4" t="s">
        <v>3946</v>
      </c>
      <c r="E3119" s="1">
        <v>2282</v>
      </c>
      <c r="F3119" s="1">
        <v>23</v>
      </c>
      <c r="G3119" s="1">
        <v>17</v>
      </c>
      <c r="H3119" s="1">
        <v>1392.85</v>
      </c>
      <c r="L3119" t="str">
        <f t="shared" si="48"/>
        <v>921b9218</v>
      </c>
      <c r="M3119" s="7">
        <v>48139</v>
      </c>
      <c r="N3119" t="str">
        <f>PROPER(Table1[[#This Row],[Region]])</f>
        <v>West</v>
      </c>
      <c r="O3119" t="str">
        <f>PROPER(Table1[[#This Row],[Product Category]])</f>
        <v>Electronics</v>
      </c>
      <c r="P3119">
        <f>ROUND(Table1[[#This Row],[Sales Amount]],1)</f>
        <v>2282</v>
      </c>
      <c r="Q3119">
        <f>Table1[[#This Row],[Quantity Sold]]</f>
        <v>23</v>
      </c>
      <c r="R3119">
        <f>Table1[[#This Row],[Discount (%)]]</f>
        <v>17</v>
      </c>
      <c r="S3119">
        <f>Table1[[#This Row],[Profit]]</f>
        <v>1392.85</v>
      </c>
    </row>
    <row r="3120" spans="1:19" ht="13.8">
      <c r="A3120" s="1" t="s">
        <v>3071</v>
      </c>
      <c r="B3120" s="7">
        <v>48140</v>
      </c>
      <c r="C3120" s="4" t="s">
        <v>3943</v>
      </c>
      <c r="D3120" s="4" t="s">
        <v>92</v>
      </c>
      <c r="E3120" s="1">
        <v>2655.04</v>
      </c>
      <c r="F3120" s="1">
        <v>38</v>
      </c>
      <c r="G3120" s="1">
        <v>5</v>
      </c>
      <c r="H3120" s="1">
        <v>1694.46</v>
      </c>
      <c r="L3120" t="str">
        <f t="shared" si="48"/>
        <v>3faf0a6f</v>
      </c>
      <c r="M3120" s="7">
        <v>48140</v>
      </c>
      <c r="N3120" t="str">
        <f>PROPER(Table1[[#This Row],[Region]])</f>
        <v>East</v>
      </c>
      <c r="O3120" t="str">
        <f>PROPER(Table1[[#This Row],[Product Category]])</f>
        <v>Groceries</v>
      </c>
      <c r="P3120">
        <f>ROUND(Table1[[#This Row],[Sales Amount]],1)</f>
        <v>2655</v>
      </c>
      <c r="Q3120">
        <f>Table1[[#This Row],[Quantity Sold]]</f>
        <v>38</v>
      </c>
      <c r="R3120">
        <f>Table1[[#This Row],[Discount (%)]]</f>
        <v>5</v>
      </c>
      <c r="S3120">
        <f>Table1[[#This Row],[Profit]]</f>
        <v>1694.46</v>
      </c>
    </row>
    <row r="3121" spans="1:19" ht="13.8">
      <c r="A3121" s="1" t="s">
        <v>3072</v>
      </c>
      <c r="B3121" s="7">
        <v>48141</v>
      </c>
      <c r="C3121" s="2" t="s">
        <v>3944</v>
      </c>
      <c r="D3121" s="4" t="s">
        <v>1489</v>
      </c>
      <c r="E3121" s="1">
        <v>2833.82</v>
      </c>
      <c r="F3121" s="1">
        <v>21</v>
      </c>
      <c r="G3121" s="1">
        <v>45</v>
      </c>
      <c r="H3121" s="1">
        <v>500.74</v>
      </c>
      <c r="L3121" t="str">
        <f t="shared" si="48"/>
        <v>70f87b97</v>
      </c>
      <c r="M3121" s="7">
        <v>48141</v>
      </c>
      <c r="N3121" t="str">
        <f>PROPER(Table1[[#This Row],[Region]])</f>
        <v>South</v>
      </c>
      <c r="O3121" t="str">
        <f>PROPER(Table1[[#This Row],[Product Category]])</f>
        <v>Clothing</v>
      </c>
      <c r="P3121">
        <f>ROUND(Table1[[#This Row],[Sales Amount]],1)</f>
        <v>2833.8</v>
      </c>
      <c r="Q3121">
        <f>Table1[[#This Row],[Quantity Sold]]</f>
        <v>21</v>
      </c>
      <c r="R3121">
        <f>Table1[[#This Row],[Discount (%)]]</f>
        <v>45</v>
      </c>
      <c r="S3121">
        <f>Table1[[#This Row],[Profit]]</f>
        <v>500.74</v>
      </c>
    </row>
    <row r="3122" spans="1:19" ht="13.8">
      <c r="A3122" s="1" t="s">
        <v>3073</v>
      </c>
      <c r="B3122" s="7">
        <v>48142</v>
      </c>
      <c r="C3122" s="2" t="s">
        <v>3941</v>
      </c>
      <c r="D3122" s="4" t="s">
        <v>1489</v>
      </c>
      <c r="E3122" s="1">
        <v>1402.05</v>
      </c>
      <c r="F3122" s="1">
        <v>41</v>
      </c>
      <c r="G3122" s="1">
        <v>25</v>
      </c>
      <c r="H3122" s="1">
        <v>373.68</v>
      </c>
      <c r="L3122" t="str">
        <f t="shared" si="48"/>
        <v>227ca7d4</v>
      </c>
      <c r="M3122" s="7">
        <v>48142</v>
      </c>
      <c r="N3122" t="str">
        <f>PROPER(Table1[[#This Row],[Region]])</f>
        <v>North</v>
      </c>
      <c r="O3122" t="str">
        <f>PROPER(Table1[[#This Row],[Product Category]])</f>
        <v>Clothing</v>
      </c>
      <c r="P3122">
        <f>ROUND(Table1[[#This Row],[Sales Amount]],1)</f>
        <v>1402.1</v>
      </c>
      <c r="Q3122">
        <f>Table1[[#This Row],[Quantity Sold]]</f>
        <v>41</v>
      </c>
      <c r="R3122">
        <f>Table1[[#This Row],[Discount (%)]]</f>
        <v>25</v>
      </c>
      <c r="S3122">
        <f>Table1[[#This Row],[Profit]]</f>
        <v>373.68</v>
      </c>
    </row>
    <row r="3123" spans="1:19" ht="13.8">
      <c r="A3123" s="1" t="s">
        <v>3074</v>
      </c>
      <c r="B3123" s="7">
        <v>48143</v>
      </c>
      <c r="C3123" s="2" t="s">
        <v>3942</v>
      </c>
      <c r="D3123" s="4" t="s">
        <v>3945</v>
      </c>
      <c r="E3123" s="1">
        <v>346.9</v>
      </c>
      <c r="F3123" s="1">
        <v>25</v>
      </c>
      <c r="G3123" s="1">
        <v>20</v>
      </c>
      <c r="H3123" s="1">
        <v>851.34</v>
      </c>
      <c r="L3123" t="str">
        <f t="shared" si="48"/>
        <v>ff7df9e3</v>
      </c>
      <c r="M3123" s="7">
        <v>48143</v>
      </c>
      <c r="N3123" t="str">
        <f>PROPER(Table1[[#This Row],[Region]])</f>
        <v>West</v>
      </c>
      <c r="O3123" t="str">
        <f>PROPER(Table1[[#This Row],[Product Category]])</f>
        <v>Sports</v>
      </c>
      <c r="P3123">
        <f>ROUND(Table1[[#This Row],[Sales Amount]],1)</f>
        <v>346.9</v>
      </c>
      <c r="Q3123">
        <f>Table1[[#This Row],[Quantity Sold]]</f>
        <v>25</v>
      </c>
      <c r="R3123">
        <f>Table1[[#This Row],[Discount (%)]]</f>
        <v>20</v>
      </c>
      <c r="S3123">
        <f>Table1[[#This Row],[Profit]]</f>
        <v>851.34</v>
      </c>
    </row>
    <row r="3124" spans="1:19" ht="13.8">
      <c r="A3124" s="1">
        <v>21156848</v>
      </c>
      <c r="B3124" s="7">
        <v>48144</v>
      </c>
      <c r="C3124" s="4" t="s">
        <v>3943</v>
      </c>
      <c r="D3124" s="4" t="s">
        <v>3945</v>
      </c>
      <c r="E3124" s="1">
        <v>4906.3500000000004</v>
      </c>
      <c r="F3124" s="1">
        <v>2</v>
      </c>
      <c r="G3124" s="1">
        <v>30</v>
      </c>
      <c r="H3124" s="1">
        <v>713.5</v>
      </c>
      <c r="L3124" t="str">
        <f t="shared" si="48"/>
        <v>21156848</v>
      </c>
      <c r="M3124" s="7">
        <v>48144</v>
      </c>
      <c r="N3124" t="str">
        <f>PROPER(Table1[[#This Row],[Region]])</f>
        <v>East</v>
      </c>
      <c r="O3124" t="str">
        <f>PROPER(Table1[[#This Row],[Product Category]])</f>
        <v>Sports</v>
      </c>
      <c r="P3124">
        <f>ROUND(Table1[[#This Row],[Sales Amount]],1)</f>
        <v>4906.3999999999996</v>
      </c>
      <c r="Q3124">
        <f>Table1[[#This Row],[Quantity Sold]]</f>
        <v>2</v>
      </c>
      <c r="R3124">
        <f>Table1[[#This Row],[Discount (%)]]</f>
        <v>30</v>
      </c>
      <c r="S3124">
        <f>Table1[[#This Row],[Profit]]</f>
        <v>713.5</v>
      </c>
    </row>
    <row r="3125" spans="1:19" ht="13.8">
      <c r="A3125" s="1" t="s">
        <v>3075</v>
      </c>
      <c r="B3125" s="7">
        <v>48145</v>
      </c>
      <c r="C3125" s="2" t="s">
        <v>3941</v>
      </c>
      <c r="D3125" s="4" t="s">
        <v>92</v>
      </c>
      <c r="E3125" s="1">
        <v>1923.41</v>
      </c>
      <c r="F3125" s="1">
        <v>21</v>
      </c>
      <c r="G3125" s="1">
        <v>36</v>
      </c>
      <c r="H3125" s="1">
        <v>1102.1300000000001</v>
      </c>
      <c r="L3125" t="str">
        <f t="shared" si="48"/>
        <v>d73de466</v>
      </c>
      <c r="M3125" s="7">
        <v>48145</v>
      </c>
      <c r="N3125" t="str">
        <f>PROPER(Table1[[#This Row],[Region]])</f>
        <v>North</v>
      </c>
      <c r="O3125" t="str">
        <f>PROPER(Table1[[#This Row],[Product Category]])</f>
        <v>Groceries</v>
      </c>
      <c r="P3125">
        <f>ROUND(Table1[[#This Row],[Sales Amount]],1)</f>
        <v>1923.4</v>
      </c>
      <c r="Q3125">
        <f>Table1[[#This Row],[Quantity Sold]]</f>
        <v>21</v>
      </c>
      <c r="R3125">
        <f>Table1[[#This Row],[Discount (%)]]</f>
        <v>36</v>
      </c>
      <c r="S3125">
        <f>Table1[[#This Row],[Profit]]</f>
        <v>1102.1300000000001</v>
      </c>
    </row>
    <row r="3126" spans="1:19" ht="13.8">
      <c r="A3126" s="1" t="s">
        <v>3076</v>
      </c>
      <c r="B3126" s="7">
        <v>48146</v>
      </c>
      <c r="C3126" s="2" t="s">
        <v>3944</v>
      </c>
      <c r="D3126" s="4" t="s">
        <v>1489</v>
      </c>
      <c r="E3126" s="1">
        <v>1223.1300000000001</v>
      </c>
      <c r="F3126" s="1">
        <v>17</v>
      </c>
      <c r="G3126" s="1">
        <v>30</v>
      </c>
      <c r="H3126" s="1">
        <v>1512.77</v>
      </c>
      <c r="L3126" t="str">
        <f t="shared" si="48"/>
        <v>a40db388</v>
      </c>
      <c r="M3126" s="7">
        <v>48146</v>
      </c>
      <c r="N3126" t="str">
        <f>PROPER(Table1[[#This Row],[Region]])</f>
        <v>South</v>
      </c>
      <c r="O3126" t="str">
        <f>PROPER(Table1[[#This Row],[Product Category]])</f>
        <v>Clothing</v>
      </c>
      <c r="P3126">
        <f>ROUND(Table1[[#This Row],[Sales Amount]],1)</f>
        <v>1223.0999999999999</v>
      </c>
      <c r="Q3126">
        <f>Table1[[#This Row],[Quantity Sold]]</f>
        <v>17</v>
      </c>
      <c r="R3126">
        <f>Table1[[#This Row],[Discount (%)]]</f>
        <v>30</v>
      </c>
      <c r="S3126">
        <f>Table1[[#This Row],[Profit]]</f>
        <v>1512.77</v>
      </c>
    </row>
    <row r="3127" spans="1:19" ht="13.8">
      <c r="A3127" s="1" t="s">
        <v>3077</v>
      </c>
      <c r="B3127" s="7">
        <v>48147</v>
      </c>
      <c r="C3127" s="2" t="s">
        <v>3944</v>
      </c>
      <c r="D3127" s="4" t="s">
        <v>3946</v>
      </c>
      <c r="E3127" s="1">
        <v>1650.09</v>
      </c>
      <c r="F3127" s="1">
        <v>31</v>
      </c>
      <c r="G3127" s="1">
        <v>30</v>
      </c>
      <c r="H3127" s="1">
        <v>89.97</v>
      </c>
      <c r="L3127" t="str">
        <f t="shared" si="48"/>
        <v>bf1ed0d7</v>
      </c>
      <c r="M3127" s="7">
        <v>48147</v>
      </c>
      <c r="N3127" t="str">
        <f>PROPER(Table1[[#This Row],[Region]])</f>
        <v>South</v>
      </c>
      <c r="O3127" t="str">
        <f>PROPER(Table1[[#This Row],[Product Category]])</f>
        <v>Electronics</v>
      </c>
      <c r="P3127">
        <f>ROUND(Table1[[#This Row],[Sales Amount]],1)</f>
        <v>1650.1</v>
      </c>
      <c r="Q3127">
        <f>Table1[[#This Row],[Quantity Sold]]</f>
        <v>31</v>
      </c>
      <c r="R3127">
        <f>Table1[[#This Row],[Discount (%)]]</f>
        <v>30</v>
      </c>
      <c r="S3127">
        <f>Table1[[#This Row],[Profit]]</f>
        <v>89.97</v>
      </c>
    </row>
    <row r="3128" spans="1:19" ht="13.8">
      <c r="A3128" s="1" t="s">
        <v>3078</v>
      </c>
      <c r="B3128" s="7">
        <v>48148</v>
      </c>
      <c r="C3128" s="4" t="s">
        <v>3943</v>
      </c>
      <c r="D3128" s="4" t="s">
        <v>92</v>
      </c>
      <c r="E3128" s="1">
        <v>453.96</v>
      </c>
      <c r="F3128" s="1">
        <v>30</v>
      </c>
      <c r="G3128" s="1">
        <v>33</v>
      </c>
      <c r="H3128" s="1">
        <v>1455.15</v>
      </c>
      <c r="L3128" t="str">
        <f t="shared" si="48"/>
        <v>5f3ccaa9</v>
      </c>
      <c r="M3128" s="7">
        <v>48148</v>
      </c>
      <c r="N3128" t="str">
        <f>PROPER(Table1[[#This Row],[Region]])</f>
        <v>East</v>
      </c>
      <c r="O3128" t="str">
        <f>PROPER(Table1[[#This Row],[Product Category]])</f>
        <v>Groceries</v>
      </c>
      <c r="P3128">
        <f>ROUND(Table1[[#This Row],[Sales Amount]],1)</f>
        <v>454</v>
      </c>
      <c r="Q3128">
        <f>Table1[[#This Row],[Quantity Sold]]</f>
        <v>30</v>
      </c>
      <c r="R3128">
        <f>Table1[[#This Row],[Discount (%)]]</f>
        <v>33</v>
      </c>
      <c r="S3128">
        <f>Table1[[#This Row],[Profit]]</f>
        <v>1455.15</v>
      </c>
    </row>
    <row r="3129" spans="1:19" ht="13.8">
      <c r="A3129" s="1" t="s">
        <v>3079</v>
      </c>
      <c r="B3129" s="7">
        <v>48149</v>
      </c>
      <c r="C3129" s="4" t="s">
        <v>3943</v>
      </c>
      <c r="D3129" s="4" t="s">
        <v>3945</v>
      </c>
      <c r="E3129" s="1">
        <v>4309.3599999999997</v>
      </c>
      <c r="F3129" s="1">
        <v>31</v>
      </c>
      <c r="G3129" s="1">
        <v>7</v>
      </c>
      <c r="H3129" s="1">
        <v>1537.48</v>
      </c>
      <c r="L3129" t="str">
        <f t="shared" si="48"/>
        <v>329c66b7</v>
      </c>
      <c r="M3129" s="7">
        <v>48149</v>
      </c>
      <c r="N3129" t="str">
        <f>PROPER(Table1[[#This Row],[Region]])</f>
        <v>East</v>
      </c>
      <c r="O3129" t="str">
        <f>PROPER(Table1[[#This Row],[Product Category]])</f>
        <v>Sports</v>
      </c>
      <c r="P3129">
        <f>ROUND(Table1[[#This Row],[Sales Amount]],1)</f>
        <v>4309.3999999999996</v>
      </c>
      <c r="Q3129">
        <f>Table1[[#This Row],[Quantity Sold]]</f>
        <v>31</v>
      </c>
      <c r="R3129">
        <f>Table1[[#This Row],[Discount (%)]]</f>
        <v>7</v>
      </c>
      <c r="S3129">
        <f>Table1[[#This Row],[Profit]]</f>
        <v>1537.48</v>
      </c>
    </row>
    <row r="3130" spans="1:19" ht="13.8">
      <c r="A3130" s="1" t="s">
        <v>3080</v>
      </c>
      <c r="B3130" s="7">
        <v>48150</v>
      </c>
      <c r="C3130" s="2" t="s">
        <v>3941</v>
      </c>
      <c r="D3130" s="4" t="s">
        <v>92</v>
      </c>
      <c r="E3130" s="1">
        <v>644.5</v>
      </c>
      <c r="F3130" s="1">
        <v>46</v>
      </c>
      <c r="G3130" s="1">
        <v>39</v>
      </c>
      <c r="H3130" s="1">
        <v>892.64</v>
      </c>
      <c r="L3130" t="str">
        <f t="shared" si="48"/>
        <v>bdd041a7</v>
      </c>
      <c r="M3130" s="7">
        <v>48150</v>
      </c>
      <c r="N3130" t="str">
        <f>PROPER(Table1[[#This Row],[Region]])</f>
        <v>North</v>
      </c>
      <c r="O3130" t="str">
        <f>PROPER(Table1[[#This Row],[Product Category]])</f>
        <v>Groceries</v>
      </c>
      <c r="P3130">
        <f>ROUND(Table1[[#This Row],[Sales Amount]],1)</f>
        <v>644.5</v>
      </c>
      <c r="Q3130">
        <f>Table1[[#This Row],[Quantity Sold]]</f>
        <v>46</v>
      </c>
      <c r="R3130">
        <f>Table1[[#This Row],[Discount (%)]]</f>
        <v>39</v>
      </c>
      <c r="S3130">
        <f>Table1[[#This Row],[Profit]]</f>
        <v>892.64</v>
      </c>
    </row>
    <row r="3131" spans="1:19" ht="13.8">
      <c r="A3131" s="1" t="s">
        <v>3081</v>
      </c>
      <c r="B3131" s="7">
        <v>48151</v>
      </c>
      <c r="C3131" s="2" t="s">
        <v>3941</v>
      </c>
      <c r="D3131" s="4" t="s">
        <v>1661</v>
      </c>
      <c r="E3131" s="1">
        <v>2648.77</v>
      </c>
      <c r="F3131" s="1">
        <v>30</v>
      </c>
      <c r="G3131" s="1">
        <v>18</v>
      </c>
      <c r="H3131" s="1">
        <v>308.19</v>
      </c>
      <c r="L3131" t="str">
        <f t="shared" si="48"/>
        <v>80f545db</v>
      </c>
      <c r="M3131" s="7">
        <v>48151</v>
      </c>
      <c r="N3131" t="str">
        <f>PROPER(Table1[[#This Row],[Region]])</f>
        <v>North</v>
      </c>
      <c r="O3131" t="str">
        <f>PROPER(Table1[[#This Row],[Product Category]])</f>
        <v>Furniture</v>
      </c>
      <c r="P3131">
        <f>ROUND(Table1[[#This Row],[Sales Amount]],1)</f>
        <v>2648.8</v>
      </c>
      <c r="Q3131">
        <f>Table1[[#This Row],[Quantity Sold]]</f>
        <v>30</v>
      </c>
      <c r="R3131">
        <f>Table1[[#This Row],[Discount (%)]]</f>
        <v>18</v>
      </c>
      <c r="S3131">
        <f>Table1[[#This Row],[Profit]]</f>
        <v>308.19</v>
      </c>
    </row>
    <row r="3132" spans="1:19" ht="13.8">
      <c r="A3132" s="1" t="s">
        <v>3082</v>
      </c>
      <c r="B3132" s="7">
        <v>48152</v>
      </c>
      <c r="C3132" s="2" t="s">
        <v>3944</v>
      </c>
      <c r="D3132" s="4" t="s">
        <v>3945</v>
      </c>
      <c r="E3132" s="1">
        <v>2893.19</v>
      </c>
      <c r="F3132" s="1">
        <v>4</v>
      </c>
      <c r="G3132" s="1">
        <v>49</v>
      </c>
      <c r="H3132" s="1">
        <v>1143.1500000000001</v>
      </c>
      <c r="L3132" t="str">
        <f t="shared" si="48"/>
        <v>4e3c8024</v>
      </c>
      <c r="M3132" s="7">
        <v>48152</v>
      </c>
      <c r="N3132" t="str">
        <f>PROPER(Table1[[#This Row],[Region]])</f>
        <v>South</v>
      </c>
      <c r="O3132" t="str">
        <f>PROPER(Table1[[#This Row],[Product Category]])</f>
        <v>Sports</v>
      </c>
      <c r="P3132">
        <f>ROUND(Table1[[#This Row],[Sales Amount]],1)</f>
        <v>2893.2</v>
      </c>
      <c r="Q3132">
        <f>Table1[[#This Row],[Quantity Sold]]</f>
        <v>4</v>
      </c>
      <c r="R3132">
        <f>Table1[[#This Row],[Discount (%)]]</f>
        <v>49</v>
      </c>
      <c r="S3132">
        <f>Table1[[#This Row],[Profit]]</f>
        <v>1143.1500000000001</v>
      </c>
    </row>
    <row r="3133" spans="1:19" ht="13.8">
      <c r="A3133" s="1" t="s">
        <v>3083</v>
      </c>
      <c r="B3133" s="7">
        <v>48153</v>
      </c>
      <c r="C3133" s="2" t="s">
        <v>3944</v>
      </c>
      <c r="D3133" s="4" t="s">
        <v>1489</v>
      </c>
      <c r="E3133" s="1">
        <v>620.91</v>
      </c>
      <c r="F3133" s="1">
        <v>13</v>
      </c>
      <c r="G3133" s="1">
        <v>11</v>
      </c>
      <c r="H3133" s="1">
        <v>1607.9</v>
      </c>
      <c r="L3133" t="str">
        <f t="shared" si="48"/>
        <v>eb24ecc5</v>
      </c>
      <c r="M3133" s="7">
        <v>48153</v>
      </c>
      <c r="N3133" t="str">
        <f>PROPER(Table1[[#This Row],[Region]])</f>
        <v>South</v>
      </c>
      <c r="O3133" t="str">
        <f>PROPER(Table1[[#This Row],[Product Category]])</f>
        <v>Clothing</v>
      </c>
      <c r="P3133">
        <f>ROUND(Table1[[#This Row],[Sales Amount]],1)</f>
        <v>620.9</v>
      </c>
      <c r="Q3133">
        <f>Table1[[#This Row],[Quantity Sold]]</f>
        <v>13</v>
      </c>
      <c r="R3133">
        <f>Table1[[#This Row],[Discount (%)]]</f>
        <v>11</v>
      </c>
      <c r="S3133">
        <f>Table1[[#This Row],[Profit]]</f>
        <v>1607.9</v>
      </c>
    </row>
    <row r="3134" spans="1:19" ht="13.8">
      <c r="A3134" s="1" t="s">
        <v>3084</v>
      </c>
      <c r="B3134" s="7">
        <v>48154</v>
      </c>
      <c r="C3134" s="4" t="s">
        <v>3943</v>
      </c>
      <c r="D3134" s="4" t="s">
        <v>92</v>
      </c>
      <c r="E3134" s="1">
        <v>3226.62</v>
      </c>
      <c r="F3134" s="1">
        <v>40</v>
      </c>
      <c r="G3134" s="1">
        <v>33</v>
      </c>
      <c r="H3134" s="1">
        <v>748.9</v>
      </c>
      <c r="L3134" t="str">
        <f t="shared" si="48"/>
        <v>f3e04392</v>
      </c>
      <c r="M3134" s="7">
        <v>48154</v>
      </c>
      <c r="N3134" t="str">
        <f>PROPER(Table1[[#This Row],[Region]])</f>
        <v>East</v>
      </c>
      <c r="O3134" t="str">
        <f>PROPER(Table1[[#This Row],[Product Category]])</f>
        <v>Groceries</v>
      </c>
      <c r="P3134">
        <f>ROUND(Table1[[#This Row],[Sales Amount]],1)</f>
        <v>3226.6</v>
      </c>
      <c r="Q3134">
        <f>Table1[[#This Row],[Quantity Sold]]</f>
        <v>40</v>
      </c>
      <c r="R3134">
        <f>Table1[[#This Row],[Discount (%)]]</f>
        <v>33</v>
      </c>
      <c r="S3134">
        <f>Table1[[#This Row],[Profit]]</f>
        <v>748.9</v>
      </c>
    </row>
    <row r="3135" spans="1:19" ht="13.8">
      <c r="A3135" s="1" t="s">
        <v>3085</v>
      </c>
      <c r="B3135" s="7">
        <v>48155</v>
      </c>
      <c r="C3135" s="4" t="s">
        <v>3943</v>
      </c>
      <c r="D3135" s="4" t="s">
        <v>1661</v>
      </c>
      <c r="E3135" s="1">
        <v>2190.1799999999998</v>
      </c>
      <c r="F3135" s="1">
        <v>20</v>
      </c>
      <c r="G3135" s="1">
        <v>34</v>
      </c>
      <c r="H3135" s="1">
        <v>361.78</v>
      </c>
      <c r="L3135" t="str">
        <f t="shared" si="48"/>
        <v>a74c977f</v>
      </c>
      <c r="M3135" s="7">
        <v>48155</v>
      </c>
      <c r="N3135" t="str">
        <f>PROPER(Table1[[#This Row],[Region]])</f>
        <v>East</v>
      </c>
      <c r="O3135" t="str">
        <f>PROPER(Table1[[#This Row],[Product Category]])</f>
        <v>Furniture</v>
      </c>
      <c r="P3135">
        <f>ROUND(Table1[[#This Row],[Sales Amount]],1)</f>
        <v>2190.1999999999998</v>
      </c>
      <c r="Q3135">
        <f>Table1[[#This Row],[Quantity Sold]]</f>
        <v>20</v>
      </c>
      <c r="R3135">
        <f>Table1[[#This Row],[Discount (%)]]</f>
        <v>34</v>
      </c>
      <c r="S3135">
        <f>Table1[[#This Row],[Profit]]</f>
        <v>361.78</v>
      </c>
    </row>
    <row r="3136" spans="1:19" ht="13.8">
      <c r="A3136" s="1" t="s">
        <v>3086</v>
      </c>
      <c r="B3136" s="7">
        <v>48156</v>
      </c>
      <c r="C3136" s="2" t="s">
        <v>3941</v>
      </c>
      <c r="D3136" s="4" t="s">
        <v>1661</v>
      </c>
      <c r="E3136" s="1">
        <v>1999.25</v>
      </c>
      <c r="F3136" s="1">
        <v>8</v>
      </c>
      <c r="G3136" s="1">
        <v>29</v>
      </c>
      <c r="H3136" s="1">
        <v>911.69</v>
      </c>
      <c r="L3136" t="str">
        <f t="shared" si="48"/>
        <v>a22f3711</v>
      </c>
      <c r="M3136" s="7">
        <v>48156</v>
      </c>
      <c r="N3136" t="str">
        <f>PROPER(Table1[[#This Row],[Region]])</f>
        <v>North</v>
      </c>
      <c r="O3136" t="str">
        <f>PROPER(Table1[[#This Row],[Product Category]])</f>
        <v>Furniture</v>
      </c>
      <c r="P3136">
        <f>ROUND(Table1[[#This Row],[Sales Amount]],1)</f>
        <v>1999.3</v>
      </c>
      <c r="Q3136">
        <f>Table1[[#This Row],[Quantity Sold]]</f>
        <v>8</v>
      </c>
      <c r="R3136">
        <f>Table1[[#This Row],[Discount (%)]]</f>
        <v>29</v>
      </c>
      <c r="S3136">
        <f>Table1[[#This Row],[Profit]]</f>
        <v>911.69</v>
      </c>
    </row>
    <row r="3137" spans="1:19" ht="13.8">
      <c r="A3137" s="1" t="s">
        <v>3087</v>
      </c>
      <c r="B3137" s="7">
        <v>48157</v>
      </c>
      <c r="C3137" s="2" t="s">
        <v>3942</v>
      </c>
      <c r="D3137" s="4" t="s">
        <v>3946</v>
      </c>
      <c r="E3137" s="1">
        <v>2705.91</v>
      </c>
      <c r="F3137" s="1">
        <v>49</v>
      </c>
      <c r="G3137" s="1">
        <v>50</v>
      </c>
      <c r="H3137" s="1">
        <v>1755.2</v>
      </c>
      <c r="L3137" t="str">
        <f t="shared" si="48"/>
        <v>fefcfe55</v>
      </c>
      <c r="M3137" s="7">
        <v>48157</v>
      </c>
      <c r="N3137" t="str">
        <f>PROPER(Table1[[#This Row],[Region]])</f>
        <v>West</v>
      </c>
      <c r="O3137" t="str">
        <f>PROPER(Table1[[#This Row],[Product Category]])</f>
        <v>Electronics</v>
      </c>
      <c r="P3137">
        <f>ROUND(Table1[[#This Row],[Sales Amount]],1)</f>
        <v>2705.9</v>
      </c>
      <c r="Q3137">
        <f>Table1[[#This Row],[Quantity Sold]]</f>
        <v>49</v>
      </c>
      <c r="R3137">
        <f>Table1[[#This Row],[Discount (%)]]</f>
        <v>50</v>
      </c>
      <c r="S3137">
        <f>Table1[[#This Row],[Profit]]</f>
        <v>1755.2</v>
      </c>
    </row>
    <row r="3138" spans="1:19" ht="13.8">
      <c r="A3138" s="1" t="s">
        <v>3088</v>
      </c>
      <c r="B3138" s="7">
        <v>48158</v>
      </c>
      <c r="C3138" s="4" t="s">
        <v>3943</v>
      </c>
      <c r="D3138" s="4" t="s">
        <v>3946</v>
      </c>
      <c r="E3138" s="1">
        <v>899.21</v>
      </c>
      <c r="F3138" s="1">
        <v>34</v>
      </c>
      <c r="G3138" s="1">
        <v>37</v>
      </c>
      <c r="H3138" s="1">
        <v>1805.73</v>
      </c>
      <c r="L3138" t="str">
        <f t="shared" ref="L3138:L3201" si="49">TRIM(A3138)</f>
        <v>507786df</v>
      </c>
      <c r="M3138" s="7">
        <v>48158</v>
      </c>
      <c r="N3138" t="str">
        <f>PROPER(Table1[[#This Row],[Region]])</f>
        <v>East</v>
      </c>
      <c r="O3138" t="str">
        <f>PROPER(Table1[[#This Row],[Product Category]])</f>
        <v>Electronics</v>
      </c>
      <c r="P3138">
        <f>ROUND(Table1[[#This Row],[Sales Amount]],1)</f>
        <v>899.2</v>
      </c>
      <c r="Q3138">
        <f>Table1[[#This Row],[Quantity Sold]]</f>
        <v>34</v>
      </c>
      <c r="R3138">
        <f>Table1[[#This Row],[Discount (%)]]</f>
        <v>37</v>
      </c>
      <c r="S3138">
        <f>Table1[[#This Row],[Profit]]</f>
        <v>1805.73</v>
      </c>
    </row>
    <row r="3139" spans="1:19" ht="13.8">
      <c r="A3139" s="1" t="s">
        <v>3089</v>
      </c>
      <c r="B3139" s="7">
        <v>48159</v>
      </c>
      <c r="C3139" s="2" t="s">
        <v>3942</v>
      </c>
      <c r="D3139" s="4" t="s">
        <v>3946</v>
      </c>
      <c r="E3139" s="1">
        <v>4674.3900000000003</v>
      </c>
      <c r="F3139" s="1">
        <v>31</v>
      </c>
      <c r="G3139" s="1">
        <v>3</v>
      </c>
      <c r="H3139" s="1">
        <v>304.47000000000003</v>
      </c>
      <c r="L3139" t="str">
        <f t="shared" si="49"/>
        <v>e9e67f2d</v>
      </c>
      <c r="M3139" s="7">
        <v>48159</v>
      </c>
      <c r="N3139" t="str">
        <f>PROPER(Table1[[#This Row],[Region]])</f>
        <v>West</v>
      </c>
      <c r="O3139" t="str">
        <f>PROPER(Table1[[#This Row],[Product Category]])</f>
        <v>Electronics</v>
      </c>
      <c r="P3139">
        <f>ROUND(Table1[[#This Row],[Sales Amount]],1)</f>
        <v>4674.3999999999996</v>
      </c>
      <c r="Q3139">
        <f>Table1[[#This Row],[Quantity Sold]]</f>
        <v>31</v>
      </c>
      <c r="R3139">
        <f>Table1[[#This Row],[Discount (%)]]</f>
        <v>3</v>
      </c>
      <c r="S3139">
        <f>Table1[[#This Row],[Profit]]</f>
        <v>304.47000000000003</v>
      </c>
    </row>
    <row r="3140" spans="1:19" ht="13.8">
      <c r="A3140" s="1" t="s">
        <v>3090</v>
      </c>
      <c r="B3140" s="7">
        <v>48160</v>
      </c>
      <c r="C3140" s="2" t="s">
        <v>3942</v>
      </c>
      <c r="D3140" s="4" t="s">
        <v>3946</v>
      </c>
      <c r="E3140" s="1">
        <v>4807.62</v>
      </c>
      <c r="F3140" s="1">
        <v>1</v>
      </c>
      <c r="G3140" s="1">
        <v>50</v>
      </c>
      <c r="H3140" s="1">
        <v>50.27</v>
      </c>
      <c r="L3140" t="str">
        <f t="shared" si="49"/>
        <v>3c0490bd</v>
      </c>
      <c r="M3140" s="7">
        <v>48160</v>
      </c>
      <c r="N3140" t="str">
        <f>PROPER(Table1[[#This Row],[Region]])</f>
        <v>West</v>
      </c>
      <c r="O3140" t="str">
        <f>PROPER(Table1[[#This Row],[Product Category]])</f>
        <v>Electronics</v>
      </c>
      <c r="P3140">
        <f>ROUND(Table1[[#This Row],[Sales Amount]],1)</f>
        <v>4807.6000000000004</v>
      </c>
      <c r="Q3140">
        <f>Table1[[#This Row],[Quantity Sold]]</f>
        <v>1</v>
      </c>
      <c r="R3140">
        <f>Table1[[#This Row],[Discount (%)]]</f>
        <v>50</v>
      </c>
      <c r="S3140">
        <f>Table1[[#This Row],[Profit]]</f>
        <v>50.27</v>
      </c>
    </row>
    <row r="3141" spans="1:19" ht="13.8">
      <c r="A3141" s="1" t="s">
        <v>3091</v>
      </c>
      <c r="B3141" s="7">
        <v>48161</v>
      </c>
      <c r="C3141" s="4" t="s">
        <v>3943</v>
      </c>
      <c r="D3141" s="4" t="s">
        <v>1489</v>
      </c>
      <c r="E3141" s="1">
        <v>4897.24</v>
      </c>
      <c r="F3141" s="1">
        <v>31</v>
      </c>
      <c r="G3141" s="1">
        <v>10</v>
      </c>
      <c r="H3141" s="1">
        <v>613.87</v>
      </c>
      <c r="L3141" t="str">
        <f t="shared" si="49"/>
        <v>971ded8a</v>
      </c>
      <c r="M3141" s="7">
        <v>48161</v>
      </c>
      <c r="N3141" t="str">
        <f>PROPER(Table1[[#This Row],[Region]])</f>
        <v>East</v>
      </c>
      <c r="O3141" t="str">
        <f>PROPER(Table1[[#This Row],[Product Category]])</f>
        <v>Clothing</v>
      </c>
      <c r="P3141">
        <f>ROUND(Table1[[#This Row],[Sales Amount]],1)</f>
        <v>4897.2</v>
      </c>
      <c r="Q3141">
        <f>Table1[[#This Row],[Quantity Sold]]</f>
        <v>31</v>
      </c>
      <c r="R3141">
        <f>Table1[[#This Row],[Discount (%)]]</f>
        <v>10</v>
      </c>
      <c r="S3141">
        <f>Table1[[#This Row],[Profit]]</f>
        <v>613.87</v>
      </c>
    </row>
    <row r="3142" spans="1:19" ht="13.8">
      <c r="A3142" s="1" t="s">
        <v>3092</v>
      </c>
      <c r="B3142" s="7">
        <v>48162</v>
      </c>
      <c r="C3142" s="2" t="s">
        <v>3941</v>
      </c>
      <c r="D3142" s="4" t="s">
        <v>3945</v>
      </c>
      <c r="E3142" s="1">
        <v>2496.88</v>
      </c>
      <c r="F3142" s="1">
        <v>32</v>
      </c>
      <c r="G3142" s="1">
        <v>18</v>
      </c>
      <c r="H3142" s="1">
        <v>1043.77</v>
      </c>
      <c r="L3142" t="str">
        <f t="shared" si="49"/>
        <v>3747323c</v>
      </c>
      <c r="M3142" s="7">
        <v>48162</v>
      </c>
      <c r="N3142" t="str">
        <f>PROPER(Table1[[#This Row],[Region]])</f>
        <v>North</v>
      </c>
      <c r="O3142" t="str">
        <f>PROPER(Table1[[#This Row],[Product Category]])</f>
        <v>Sports</v>
      </c>
      <c r="P3142">
        <f>ROUND(Table1[[#This Row],[Sales Amount]],1)</f>
        <v>2496.9</v>
      </c>
      <c r="Q3142">
        <f>Table1[[#This Row],[Quantity Sold]]</f>
        <v>32</v>
      </c>
      <c r="R3142">
        <f>Table1[[#This Row],[Discount (%)]]</f>
        <v>18</v>
      </c>
      <c r="S3142">
        <f>Table1[[#This Row],[Profit]]</f>
        <v>1043.77</v>
      </c>
    </row>
    <row r="3143" spans="1:19" ht="13.8">
      <c r="A3143" s="1">
        <v>27986651</v>
      </c>
      <c r="B3143" s="7">
        <v>48163</v>
      </c>
      <c r="C3143" s="4" t="s">
        <v>3943</v>
      </c>
      <c r="D3143" s="4" t="s">
        <v>3946</v>
      </c>
      <c r="E3143" s="1">
        <v>4927.49</v>
      </c>
      <c r="F3143" s="1">
        <v>16</v>
      </c>
      <c r="G3143" s="1">
        <v>46</v>
      </c>
      <c r="H3143" s="1">
        <v>310.49</v>
      </c>
      <c r="L3143" t="str">
        <f t="shared" si="49"/>
        <v>27986651</v>
      </c>
      <c r="M3143" s="7">
        <v>48163</v>
      </c>
      <c r="N3143" t="str">
        <f>PROPER(Table1[[#This Row],[Region]])</f>
        <v>East</v>
      </c>
      <c r="O3143" t="str">
        <f>PROPER(Table1[[#This Row],[Product Category]])</f>
        <v>Electronics</v>
      </c>
      <c r="P3143">
        <f>ROUND(Table1[[#This Row],[Sales Amount]],1)</f>
        <v>4927.5</v>
      </c>
      <c r="Q3143">
        <f>Table1[[#This Row],[Quantity Sold]]</f>
        <v>16</v>
      </c>
      <c r="R3143">
        <f>Table1[[#This Row],[Discount (%)]]</f>
        <v>46</v>
      </c>
      <c r="S3143">
        <f>Table1[[#This Row],[Profit]]</f>
        <v>310.49</v>
      </c>
    </row>
    <row r="3144" spans="1:19" ht="13.8">
      <c r="A3144" s="1" t="s">
        <v>3093</v>
      </c>
      <c r="B3144" s="7">
        <v>48164</v>
      </c>
      <c r="C3144" s="2" t="s">
        <v>3941</v>
      </c>
      <c r="D3144" s="4" t="s">
        <v>1661</v>
      </c>
      <c r="E3144" s="1">
        <v>468.24</v>
      </c>
      <c r="F3144" s="1">
        <v>18</v>
      </c>
      <c r="G3144" s="1">
        <v>36</v>
      </c>
      <c r="H3144" s="1">
        <v>1166.6199999999999</v>
      </c>
      <c r="L3144" t="str">
        <f t="shared" si="49"/>
        <v>4fd09d62</v>
      </c>
      <c r="M3144" s="7">
        <v>48164</v>
      </c>
      <c r="N3144" t="str">
        <f>PROPER(Table1[[#This Row],[Region]])</f>
        <v>North</v>
      </c>
      <c r="O3144" t="str">
        <f>PROPER(Table1[[#This Row],[Product Category]])</f>
        <v>Furniture</v>
      </c>
      <c r="P3144">
        <f>ROUND(Table1[[#This Row],[Sales Amount]],1)</f>
        <v>468.2</v>
      </c>
      <c r="Q3144">
        <f>Table1[[#This Row],[Quantity Sold]]</f>
        <v>18</v>
      </c>
      <c r="R3144">
        <f>Table1[[#This Row],[Discount (%)]]</f>
        <v>36</v>
      </c>
      <c r="S3144">
        <f>Table1[[#This Row],[Profit]]</f>
        <v>1166.6199999999999</v>
      </c>
    </row>
    <row r="3145" spans="1:19" ht="13.8">
      <c r="A3145" s="1" t="s">
        <v>3094</v>
      </c>
      <c r="B3145" s="7">
        <v>48165</v>
      </c>
      <c r="C3145" s="2" t="s">
        <v>3944</v>
      </c>
      <c r="D3145" s="4" t="s">
        <v>92</v>
      </c>
      <c r="E3145" s="1">
        <v>2619.27</v>
      </c>
      <c r="F3145" s="1">
        <v>9</v>
      </c>
      <c r="G3145" s="1">
        <v>14</v>
      </c>
      <c r="H3145" s="1">
        <v>772.72</v>
      </c>
      <c r="L3145" t="str">
        <f t="shared" si="49"/>
        <v>b22552d3</v>
      </c>
      <c r="M3145" s="7">
        <v>48165</v>
      </c>
      <c r="N3145" t="str">
        <f>PROPER(Table1[[#This Row],[Region]])</f>
        <v>South</v>
      </c>
      <c r="O3145" t="str">
        <f>PROPER(Table1[[#This Row],[Product Category]])</f>
        <v>Groceries</v>
      </c>
      <c r="P3145">
        <f>ROUND(Table1[[#This Row],[Sales Amount]],1)</f>
        <v>2619.3000000000002</v>
      </c>
      <c r="Q3145">
        <f>Table1[[#This Row],[Quantity Sold]]</f>
        <v>9</v>
      </c>
      <c r="R3145">
        <f>Table1[[#This Row],[Discount (%)]]</f>
        <v>14</v>
      </c>
      <c r="S3145">
        <f>Table1[[#This Row],[Profit]]</f>
        <v>772.72</v>
      </c>
    </row>
    <row r="3146" spans="1:19" ht="13.8">
      <c r="A3146" s="1">
        <v>21456210</v>
      </c>
      <c r="B3146" s="7">
        <v>48166</v>
      </c>
      <c r="C3146" s="2" t="s">
        <v>3941</v>
      </c>
      <c r="D3146" s="4" t="s">
        <v>3946</v>
      </c>
      <c r="E3146" s="1">
        <v>168.37</v>
      </c>
      <c r="F3146" s="1">
        <v>19</v>
      </c>
      <c r="G3146" s="1">
        <v>44</v>
      </c>
      <c r="H3146" s="1">
        <v>10.78</v>
      </c>
      <c r="L3146" t="str">
        <f t="shared" si="49"/>
        <v>21456210</v>
      </c>
      <c r="M3146" s="7">
        <v>48166</v>
      </c>
      <c r="N3146" t="str">
        <f>PROPER(Table1[[#This Row],[Region]])</f>
        <v>North</v>
      </c>
      <c r="O3146" t="str">
        <f>PROPER(Table1[[#This Row],[Product Category]])</f>
        <v>Electronics</v>
      </c>
      <c r="P3146">
        <f>ROUND(Table1[[#This Row],[Sales Amount]],1)</f>
        <v>168.4</v>
      </c>
      <c r="Q3146">
        <f>Table1[[#This Row],[Quantity Sold]]</f>
        <v>19</v>
      </c>
      <c r="R3146">
        <f>Table1[[#This Row],[Discount (%)]]</f>
        <v>44</v>
      </c>
      <c r="S3146">
        <f>Table1[[#This Row],[Profit]]</f>
        <v>10.78</v>
      </c>
    </row>
    <row r="3147" spans="1:19" ht="13.8">
      <c r="A3147" s="1" t="s">
        <v>3095</v>
      </c>
      <c r="B3147" s="7">
        <v>48167</v>
      </c>
      <c r="C3147" s="2" t="s">
        <v>3941</v>
      </c>
      <c r="D3147" s="4" t="s">
        <v>3946</v>
      </c>
      <c r="E3147" s="1">
        <v>3750.54</v>
      </c>
      <c r="F3147" s="1">
        <v>24</v>
      </c>
      <c r="G3147" s="1">
        <v>37</v>
      </c>
      <c r="H3147" s="1">
        <v>259.20999999999998</v>
      </c>
      <c r="L3147" t="str">
        <f t="shared" si="49"/>
        <v>823fd645</v>
      </c>
      <c r="M3147" s="7">
        <v>48167</v>
      </c>
      <c r="N3147" t="str">
        <f>PROPER(Table1[[#This Row],[Region]])</f>
        <v>North</v>
      </c>
      <c r="O3147" t="str">
        <f>PROPER(Table1[[#This Row],[Product Category]])</f>
        <v>Electronics</v>
      </c>
      <c r="P3147">
        <f>ROUND(Table1[[#This Row],[Sales Amount]],1)</f>
        <v>3750.5</v>
      </c>
      <c r="Q3147">
        <f>Table1[[#This Row],[Quantity Sold]]</f>
        <v>24</v>
      </c>
      <c r="R3147">
        <f>Table1[[#This Row],[Discount (%)]]</f>
        <v>37</v>
      </c>
      <c r="S3147">
        <f>Table1[[#This Row],[Profit]]</f>
        <v>259.20999999999998</v>
      </c>
    </row>
    <row r="3148" spans="1:19" ht="13.8">
      <c r="A3148" s="1" t="s">
        <v>3096</v>
      </c>
      <c r="B3148" s="7">
        <v>48168</v>
      </c>
      <c r="C3148" s="2" t="s">
        <v>3944</v>
      </c>
      <c r="D3148" s="4" t="s">
        <v>1489</v>
      </c>
      <c r="E3148" s="1">
        <v>2348.12</v>
      </c>
      <c r="F3148" s="1">
        <v>48</v>
      </c>
      <c r="G3148" s="1">
        <v>33</v>
      </c>
      <c r="H3148" s="1">
        <v>1730.9</v>
      </c>
      <c r="L3148" t="str">
        <f t="shared" si="49"/>
        <v>b407768f</v>
      </c>
      <c r="M3148" s="7">
        <v>48168</v>
      </c>
      <c r="N3148" t="str">
        <f>PROPER(Table1[[#This Row],[Region]])</f>
        <v>South</v>
      </c>
      <c r="O3148" t="str">
        <f>PROPER(Table1[[#This Row],[Product Category]])</f>
        <v>Clothing</v>
      </c>
      <c r="P3148">
        <f>ROUND(Table1[[#This Row],[Sales Amount]],1)</f>
        <v>2348.1</v>
      </c>
      <c r="Q3148">
        <f>Table1[[#This Row],[Quantity Sold]]</f>
        <v>48</v>
      </c>
      <c r="R3148">
        <f>Table1[[#This Row],[Discount (%)]]</f>
        <v>33</v>
      </c>
      <c r="S3148">
        <f>Table1[[#This Row],[Profit]]</f>
        <v>1730.9</v>
      </c>
    </row>
    <row r="3149" spans="1:19" ht="13.8">
      <c r="A3149" s="1" t="s">
        <v>3097</v>
      </c>
      <c r="B3149" s="7">
        <v>48169</v>
      </c>
      <c r="C3149" s="2" t="s">
        <v>3942</v>
      </c>
      <c r="D3149" s="4" t="s">
        <v>3946</v>
      </c>
      <c r="E3149" s="1">
        <v>4819.4399999999996</v>
      </c>
      <c r="F3149" s="1">
        <v>13</v>
      </c>
      <c r="G3149" s="1">
        <v>27</v>
      </c>
      <c r="H3149" s="1">
        <v>1848.62</v>
      </c>
      <c r="L3149" t="str">
        <f t="shared" si="49"/>
        <v>a1714175</v>
      </c>
      <c r="M3149" s="7">
        <v>48169</v>
      </c>
      <c r="N3149" t="str">
        <f>PROPER(Table1[[#This Row],[Region]])</f>
        <v>West</v>
      </c>
      <c r="O3149" t="str">
        <f>PROPER(Table1[[#This Row],[Product Category]])</f>
        <v>Electronics</v>
      </c>
      <c r="P3149">
        <f>ROUND(Table1[[#This Row],[Sales Amount]],1)</f>
        <v>4819.3999999999996</v>
      </c>
      <c r="Q3149">
        <f>Table1[[#This Row],[Quantity Sold]]</f>
        <v>13</v>
      </c>
      <c r="R3149">
        <f>Table1[[#This Row],[Discount (%)]]</f>
        <v>27</v>
      </c>
      <c r="S3149">
        <f>Table1[[#This Row],[Profit]]</f>
        <v>1848.62</v>
      </c>
    </row>
    <row r="3150" spans="1:19" ht="13.8">
      <c r="A3150" s="1" t="s">
        <v>3098</v>
      </c>
      <c r="B3150" s="7">
        <v>48170</v>
      </c>
      <c r="C3150" s="2" t="s">
        <v>3944</v>
      </c>
      <c r="D3150" s="4" t="s">
        <v>3945</v>
      </c>
      <c r="E3150" s="1">
        <v>441.22</v>
      </c>
      <c r="F3150" s="1">
        <v>43</v>
      </c>
      <c r="G3150" s="1">
        <v>24</v>
      </c>
      <c r="H3150" s="1">
        <v>436.65</v>
      </c>
      <c r="L3150" t="str">
        <f t="shared" si="49"/>
        <v>cc120327</v>
      </c>
      <c r="M3150" s="7">
        <v>48170</v>
      </c>
      <c r="N3150" t="str">
        <f>PROPER(Table1[[#This Row],[Region]])</f>
        <v>South</v>
      </c>
      <c r="O3150" t="str">
        <f>PROPER(Table1[[#This Row],[Product Category]])</f>
        <v>Sports</v>
      </c>
      <c r="P3150">
        <f>ROUND(Table1[[#This Row],[Sales Amount]],1)</f>
        <v>441.2</v>
      </c>
      <c r="Q3150">
        <f>Table1[[#This Row],[Quantity Sold]]</f>
        <v>43</v>
      </c>
      <c r="R3150">
        <f>Table1[[#This Row],[Discount (%)]]</f>
        <v>24</v>
      </c>
      <c r="S3150">
        <f>Table1[[#This Row],[Profit]]</f>
        <v>436.65</v>
      </c>
    </row>
    <row r="3151" spans="1:19" ht="13.8">
      <c r="A3151" s="1" t="s">
        <v>3099</v>
      </c>
      <c r="B3151" s="7">
        <v>48171</v>
      </c>
      <c r="C3151" s="4" t="s">
        <v>3943</v>
      </c>
      <c r="D3151" s="4" t="s">
        <v>3946</v>
      </c>
      <c r="E3151" s="1">
        <v>3205.64</v>
      </c>
      <c r="F3151" s="1">
        <v>21</v>
      </c>
      <c r="G3151" s="1">
        <v>36</v>
      </c>
      <c r="H3151" s="1">
        <v>987.27</v>
      </c>
      <c r="L3151" t="str">
        <f t="shared" si="49"/>
        <v>bac920bf</v>
      </c>
      <c r="M3151" s="7">
        <v>48171</v>
      </c>
      <c r="N3151" t="str">
        <f>PROPER(Table1[[#This Row],[Region]])</f>
        <v>East</v>
      </c>
      <c r="O3151" t="str">
        <f>PROPER(Table1[[#This Row],[Product Category]])</f>
        <v>Electronics</v>
      </c>
      <c r="P3151">
        <f>ROUND(Table1[[#This Row],[Sales Amount]],1)</f>
        <v>3205.6</v>
      </c>
      <c r="Q3151">
        <f>Table1[[#This Row],[Quantity Sold]]</f>
        <v>21</v>
      </c>
      <c r="R3151">
        <f>Table1[[#This Row],[Discount (%)]]</f>
        <v>36</v>
      </c>
      <c r="S3151">
        <f>Table1[[#This Row],[Profit]]</f>
        <v>987.27</v>
      </c>
    </row>
    <row r="3152" spans="1:19" ht="13.8">
      <c r="A3152" s="1" t="s">
        <v>3100</v>
      </c>
      <c r="B3152" s="7">
        <v>48172</v>
      </c>
      <c r="C3152" s="2" t="s">
        <v>3941</v>
      </c>
      <c r="D3152" s="4" t="s">
        <v>1661</v>
      </c>
      <c r="E3152" s="1">
        <v>4014.66</v>
      </c>
      <c r="F3152" s="1">
        <v>26</v>
      </c>
      <c r="G3152" s="1">
        <v>3</v>
      </c>
      <c r="H3152" s="1">
        <v>796.65</v>
      </c>
      <c r="L3152" t="str">
        <f t="shared" si="49"/>
        <v>10f25169</v>
      </c>
      <c r="M3152" s="7">
        <v>48172</v>
      </c>
      <c r="N3152" t="str">
        <f>PROPER(Table1[[#This Row],[Region]])</f>
        <v>North</v>
      </c>
      <c r="O3152" t="str">
        <f>PROPER(Table1[[#This Row],[Product Category]])</f>
        <v>Furniture</v>
      </c>
      <c r="P3152">
        <f>ROUND(Table1[[#This Row],[Sales Amount]],1)</f>
        <v>4014.7</v>
      </c>
      <c r="Q3152">
        <f>Table1[[#This Row],[Quantity Sold]]</f>
        <v>26</v>
      </c>
      <c r="R3152">
        <f>Table1[[#This Row],[Discount (%)]]</f>
        <v>3</v>
      </c>
      <c r="S3152">
        <f>Table1[[#This Row],[Profit]]</f>
        <v>796.65</v>
      </c>
    </row>
    <row r="3153" spans="1:19" ht="13.8">
      <c r="A3153" s="1" t="s">
        <v>3101</v>
      </c>
      <c r="B3153" s="7">
        <v>48173</v>
      </c>
      <c r="C3153" s="4" t="s">
        <v>3943</v>
      </c>
      <c r="D3153" s="4" t="s">
        <v>1489</v>
      </c>
      <c r="E3153" s="1">
        <v>1213.03</v>
      </c>
      <c r="F3153" s="1">
        <v>26</v>
      </c>
      <c r="G3153" s="1">
        <v>26</v>
      </c>
      <c r="H3153" s="1">
        <v>1169.32</v>
      </c>
      <c r="L3153" t="str">
        <f t="shared" si="49"/>
        <v>83222da5</v>
      </c>
      <c r="M3153" s="7">
        <v>48173</v>
      </c>
      <c r="N3153" t="str">
        <f>PROPER(Table1[[#This Row],[Region]])</f>
        <v>East</v>
      </c>
      <c r="O3153" t="str">
        <f>PROPER(Table1[[#This Row],[Product Category]])</f>
        <v>Clothing</v>
      </c>
      <c r="P3153">
        <f>ROUND(Table1[[#This Row],[Sales Amount]],1)</f>
        <v>1213</v>
      </c>
      <c r="Q3153">
        <f>Table1[[#This Row],[Quantity Sold]]</f>
        <v>26</v>
      </c>
      <c r="R3153">
        <f>Table1[[#This Row],[Discount (%)]]</f>
        <v>26</v>
      </c>
      <c r="S3153">
        <f>Table1[[#This Row],[Profit]]</f>
        <v>1169.32</v>
      </c>
    </row>
    <row r="3154" spans="1:19" ht="13.8">
      <c r="A3154" s="1" t="s">
        <v>3102</v>
      </c>
      <c r="B3154" s="7">
        <v>48174</v>
      </c>
      <c r="C3154" s="4" t="s">
        <v>3943</v>
      </c>
      <c r="D3154" s="4" t="s">
        <v>3946</v>
      </c>
      <c r="E3154" s="1">
        <v>4097.43</v>
      </c>
      <c r="F3154" s="1">
        <v>40</v>
      </c>
      <c r="G3154" s="1">
        <v>28</v>
      </c>
      <c r="H3154" s="1">
        <v>1921.63</v>
      </c>
      <c r="L3154" t="str">
        <f t="shared" si="49"/>
        <v>7e0f0855</v>
      </c>
      <c r="M3154" s="7">
        <v>48174</v>
      </c>
      <c r="N3154" t="str">
        <f>PROPER(Table1[[#This Row],[Region]])</f>
        <v>East</v>
      </c>
      <c r="O3154" t="str">
        <f>PROPER(Table1[[#This Row],[Product Category]])</f>
        <v>Electronics</v>
      </c>
      <c r="P3154">
        <f>ROUND(Table1[[#This Row],[Sales Amount]],1)</f>
        <v>4097.3999999999996</v>
      </c>
      <c r="Q3154">
        <f>Table1[[#This Row],[Quantity Sold]]</f>
        <v>40</v>
      </c>
      <c r="R3154">
        <f>Table1[[#This Row],[Discount (%)]]</f>
        <v>28</v>
      </c>
      <c r="S3154">
        <f>Table1[[#This Row],[Profit]]</f>
        <v>1921.63</v>
      </c>
    </row>
    <row r="3155" spans="1:19" ht="13.8">
      <c r="A3155" s="1" t="s">
        <v>3103</v>
      </c>
      <c r="B3155" s="7">
        <v>48175</v>
      </c>
      <c r="C3155" s="4" t="s">
        <v>3943</v>
      </c>
      <c r="D3155" s="4" t="s">
        <v>92</v>
      </c>
      <c r="E3155" s="1">
        <v>4619.38</v>
      </c>
      <c r="F3155" s="1">
        <v>2</v>
      </c>
      <c r="G3155" s="1">
        <v>29</v>
      </c>
      <c r="H3155" s="1">
        <v>308.64</v>
      </c>
      <c r="L3155" t="str">
        <f t="shared" si="49"/>
        <v>7e7de194</v>
      </c>
      <c r="M3155" s="7">
        <v>48175</v>
      </c>
      <c r="N3155" t="str">
        <f>PROPER(Table1[[#This Row],[Region]])</f>
        <v>East</v>
      </c>
      <c r="O3155" t="str">
        <f>PROPER(Table1[[#This Row],[Product Category]])</f>
        <v>Groceries</v>
      </c>
      <c r="P3155">
        <f>ROUND(Table1[[#This Row],[Sales Amount]],1)</f>
        <v>4619.3999999999996</v>
      </c>
      <c r="Q3155">
        <f>Table1[[#This Row],[Quantity Sold]]</f>
        <v>2</v>
      </c>
      <c r="R3155">
        <f>Table1[[#This Row],[Discount (%)]]</f>
        <v>29</v>
      </c>
      <c r="S3155">
        <f>Table1[[#This Row],[Profit]]</f>
        <v>308.64</v>
      </c>
    </row>
    <row r="3156" spans="1:19" ht="13.8">
      <c r="A3156" s="1" t="s">
        <v>3104</v>
      </c>
      <c r="B3156" s="7">
        <v>48176</v>
      </c>
      <c r="C3156" s="2" t="s">
        <v>3941</v>
      </c>
      <c r="D3156" s="4" t="s">
        <v>3945</v>
      </c>
      <c r="E3156" s="1">
        <v>1006.62</v>
      </c>
      <c r="F3156" s="1">
        <v>50</v>
      </c>
      <c r="G3156" s="1">
        <v>21</v>
      </c>
      <c r="H3156" s="1">
        <v>1134.71</v>
      </c>
      <c r="L3156" t="str">
        <f t="shared" si="49"/>
        <v>a998aad4</v>
      </c>
      <c r="M3156" s="7">
        <v>48176</v>
      </c>
      <c r="N3156" t="str">
        <f>PROPER(Table1[[#This Row],[Region]])</f>
        <v>North</v>
      </c>
      <c r="O3156" t="str">
        <f>PROPER(Table1[[#This Row],[Product Category]])</f>
        <v>Sports</v>
      </c>
      <c r="P3156">
        <f>ROUND(Table1[[#This Row],[Sales Amount]],1)</f>
        <v>1006.6</v>
      </c>
      <c r="Q3156">
        <f>Table1[[#This Row],[Quantity Sold]]</f>
        <v>50</v>
      </c>
      <c r="R3156">
        <f>Table1[[#This Row],[Discount (%)]]</f>
        <v>21</v>
      </c>
      <c r="S3156">
        <f>Table1[[#This Row],[Profit]]</f>
        <v>1134.71</v>
      </c>
    </row>
    <row r="3157" spans="1:19" ht="13.8">
      <c r="A3157" s="1" t="s">
        <v>3105</v>
      </c>
      <c r="B3157" s="7">
        <v>48177</v>
      </c>
      <c r="C3157" s="4" t="s">
        <v>3943</v>
      </c>
      <c r="D3157" s="4" t="s">
        <v>92</v>
      </c>
      <c r="E3157" s="1">
        <v>4965.26</v>
      </c>
      <c r="F3157" s="1">
        <v>44</v>
      </c>
      <c r="G3157" s="1">
        <v>6</v>
      </c>
      <c r="H3157" s="1">
        <v>1360.23</v>
      </c>
      <c r="L3157" t="str">
        <f t="shared" si="49"/>
        <v>e2daec73</v>
      </c>
      <c r="M3157" s="7">
        <v>48177</v>
      </c>
      <c r="N3157" t="str">
        <f>PROPER(Table1[[#This Row],[Region]])</f>
        <v>East</v>
      </c>
      <c r="O3157" t="str">
        <f>PROPER(Table1[[#This Row],[Product Category]])</f>
        <v>Groceries</v>
      </c>
      <c r="P3157">
        <f>ROUND(Table1[[#This Row],[Sales Amount]],1)</f>
        <v>4965.3</v>
      </c>
      <c r="Q3157">
        <f>Table1[[#This Row],[Quantity Sold]]</f>
        <v>44</v>
      </c>
      <c r="R3157">
        <f>Table1[[#This Row],[Discount (%)]]</f>
        <v>6</v>
      </c>
      <c r="S3157">
        <f>Table1[[#This Row],[Profit]]</f>
        <v>1360.23</v>
      </c>
    </row>
    <row r="3158" spans="1:19" ht="13.8">
      <c r="A3158" s="1" t="s">
        <v>3106</v>
      </c>
      <c r="B3158" s="7">
        <v>48178</v>
      </c>
      <c r="C3158" s="4" t="s">
        <v>3943</v>
      </c>
      <c r="D3158" s="4" t="s">
        <v>1661</v>
      </c>
      <c r="E3158" s="1">
        <v>1023.7</v>
      </c>
      <c r="F3158" s="1">
        <v>6</v>
      </c>
      <c r="G3158" s="1">
        <v>46</v>
      </c>
      <c r="H3158" s="1">
        <v>971.14</v>
      </c>
      <c r="L3158" t="str">
        <f t="shared" si="49"/>
        <v>73af8ca4</v>
      </c>
      <c r="M3158" s="7">
        <v>48178</v>
      </c>
      <c r="N3158" t="str">
        <f>PROPER(Table1[[#This Row],[Region]])</f>
        <v>East</v>
      </c>
      <c r="O3158" t="str">
        <f>PROPER(Table1[[#This Row],[Product Category]])</f>
        <v>Furniture</v>
      </c>
      <c r="P3158">
        <f>ROUND(Table1[[#This Row],[Sales Amount]],1)</f>
        <v>1023.7</v>
      </c>
      <c r="Q3158">
        <f>Table1[[#This Row],[Quantity Sold]]</f>
        <v>6</v>
      </c>
      <c r="R3158">
        <f>Table1[[#This Row],[Discount (%)]]</f>
        <v>46</v>
      </c>
      <c r="S3158">
        <f>Table1[[#This Row],[Profit]]</f>
        <v>971.14</v>
      </c>
    </row>
    <row r="3159" spans="1:19" ht="13.8">
      <c r="A3159" s="1" t="s">
        <v>3107</v>
      </c>
      <c r="B3159" s="7">
        <v>48179</v>
      </c>
      <c r="C3159" s="2" t="s">
        <v>3941</v>
      </c>
      <c r="D3159" s="4" t="s">
        <v>1661</v>
      </c>
      <c r="E3159" s="1">
        <v>1677.17</v>
      </c>
      <c r="F3159" s="1">
        <v>38</v>
      </c>
      <c r="G3159" s="1">
        <v>37</v>
      </c>
      <c r="H3159" s="1">
        <v>561.42999999999995</v>
      </c>
      <c r="L3159" t="str">
        <f t="shared" si="49"/>
        <v>b5d22db1</v>
      </c>
      <c r="M3159" s="7">
        <v>48179</v>
      </c>
      <c r="N3159" t="str">
        <f>PROPER(Table1[[#This Row],[Region]])</f>
        <v>North</v>
      </c>
      <c r="O3159" t="str">
        <f>PROPER(Table1[[#This Row],[Product Category]])</f>
        <v>Furniture</v>
      </c>
      <c r="P3159">
        <f>ROUND(Table1[[#This Row],[Sales Amount]],1)</f>
        <v>1677.2</v>
      </c>
      <c r="Q3159">
        <f>Table1[[#This Row],[Quantity Sold]]</f>
        <v>38</v>
      </c>
      <c r="R3159">
        <f>Table1[[#This Row],[Discount (%)]]</f>
        <v>37</v>
      </c>
      <c r="S3159">
        <f>Table1[[#This Row],[Profit]]</f>
        <v>561.42999999999995</v>
      </c>
    </row>
    <row r="3160" spans="1:19" ht="13.8">
      <c r="A3160" s="1" t="s">
        <v>3108</v>
      </c>
      <c r="B3160" s="7">
        <v>48180</v>
      </c>
      <c r="C3160" s="2" t="s">
        <v>3942</v>
      </c>
      <c r="D3160" s="4" t="s">
        <v>3946</v>
      </c>
      <c r="E3160" s="1">
        <v>1396.36</v>
      </c>
      <c r="F3160" s="1">
        <v>1</v>
      </c>
      <c r="G3160" s="1">
        <v>37</v>
      </c>
      <c r="H3160" s="1">
        <v>389.28</v>
      </c>
      <c r="L3160" t="str">
        <f t="shared" si="49"/>
        <v>e22d372f</v>
      </c>
      <c r="M3160" s="7">
        <v>48180</v>
      </c>
      <c r="N3160" t="str">
        <f>PROPER(Table1[[#This Row],[Region]])</f>
        <v>West</v>
      </c>
      <c r="O3160" t="str">
        <f>PROPER(Table1[[#This Row],[Product Category]])</f>
        <v>Electronics</v>
      </c>
      <c r="P3160">
        <f>ROUND(Table1[[#This Row],[Sales Amount]],1)</f>
        <v>1396.4</v>
      </c>
      <c r="Q3160">
        <f>Table1[[#This Row],[Quantity Sold]]</f>
        <v>1</v>
      </c>
      <c r="R3160">
        <f>Table1[[#This Row],[Discount (%)]]</f>
        <v>37</v>
      </c>
      <c r="S3160">
        <f>Table1[[#This Row],[Profit]]</f>
        <v>389.28</v>
      </c>
    </row>
    <row r="3161" spans="1:19" ht="13.8">
      <c r="A3161" s="1" t="s">
        <v>3109</v>
      </c>
      <c r="B3161" s="7">
        <v>48181</v>
      </c>
      <c r="C3161" s="4" t="s">
        <v>3943</v>
      </c>
      <c r="D3161" s="4" t="s">
        <v>3945</v>
      </c>
      <c r="E3161" s="1">
        <v>1755.61</v>
      </c>
      <c r="F3161" s="1">
        <v>19</v>
      </c>
      <c r="G3161" s="1">
        <v>12</v>
      </c>
      <c r="H3161" s="1">
        <v>1282.05</v>
      </c>
      <c r="L3161" t="str">
        <f t="shared" si="49"/>
        <v>34ce1665</v>
      </c>
      <c r="M3161" s="7">
        <v>48181</v>
      </c>
      <c r="N3161" t="str">
        <f>PROPER(Table1[[#This Row],[Region]])</f>
        <v>East</v>
      </c>
      <c r="O3161" t="str">
        <f>PROPER(Table1[[#This Row],[Product Category]])</f>
        <v>Sports</v>
      </c>
      <c r="P3161">
        <f>ROUND(Table1[[#This Row],[Sales Amount]],1)</f>
        <v>1755.6</v>
      </c>
      <c r="Q3161">
        <f>Table1[[#This Row],[Quantity Sold]]</f>
        <v>19</v>
      </c>
      <c r="R3161">
        <f>Table1[[#This Row],[Discount (%)]]</f>
        <v>12</v>
      </c>
      <c r="S3161">
        <f>Table1[[#This Row],[Profit]]</f>
        <v>1282.05</v>
      </c>
    </row>
    <row r="3162" spans="1:19" ht="13.8">
      <c r="A3162" s="1" t="s">
        <v>3110</v>
      </c>
      <c r="B3162" s="7">
        <v>48182</v>
      </c>
      <c r="C3162" s="2" t="s">
        <v>3941</v>
      </c>
      <c r="D3162" s="4" t="s">
        <v>1661</v>
      </c>
      <c r="E3162" s="1">
        <v>3135.15</v>
      </c>
      <c r="F3162" s="1">
        <v>42</v>
      </c>
      <c r="G3162" s="1">
        <v>44</v>
      </c>
      <c r="H3162" s="1">
        <v>788.46</v>
      </c>
      <c r="L3162" t="str">
        <f t="shared" si="49"/>
        <v>a5029e4c</v>
      </c>
      <c r="M3162" s="7">
        <v>48182</v>
      </c>
      <c r="N3162" t="str">
        <f>PROPER(Table1[[#This Row],[Region]])</f>
        <v>North</v>
      </c>
      <c r="O3162" t="str">
        <f>PROPER(Table1[[#This Row],[Product Category]])</f>
        <v>Furniture</v>
      </c>
      <c r="P3162">
        <f>ROUND(Table1[[#This Row],[Sales Amount]],1)</f>
        <v>3135.2</v>
      </c>
      <c r="Q3162">
        <f>Table1[[#This Row],[Quantity Sold]]</f>
        <v>42</v>
      </c>
      <c r="R3162">
        <f>Table1[[#This Row],[Discount (%)]]</f>
        <v>44</v>
      </c>
      <c r="S3162">
        <f>Table1[[#This Row],[Profit]]</f>
        <v>788.46</v>
      </c>
    </row>
    <row r="3163" spans="1:19" ht="13.8">
      <c r="A3163" s="1" t="s">
        <v>3111</v>
      </c>
      <c r="B3163" s="7">
        <v>48183</v>
      </c>
      <c r="C3163" s="2" t="s">
        <v>3942</v>
      </c>
      <c r="D3163" s="4" t="s">
        <v>1489</v>
      </c>
      <c r="E3163" s="1">
        <v>128.58000000000001</v>
      </c>
      <c r="F3163" s="1">
        <v>1</v>
      </c>
      <c r="G3163" s="1">
        <v>3</v>
      </c>
      <c r="H3163" s="1">
        <v>299.42</v>
      </c>
      <c r="L3163" t="str">
        <f t="shared" si="49"/>
        <v>59b68ad8</v>
      </c>
      <c r="M3163" s="7">
        <v>48183</v>
      </c>
      <c r="N3163" t="str">
        <f>PROPER(Table1[[#This Row],[Region]])</f>
        <v>West</v>
      </c>
      <c r="O3163" t="str">
        <f>PROPER(Table1[[#This Row],[Product Category]])</f>
        <v>Clothing</v>
      </c>
      <c r="P3163">
        <f>ROUND(Table1[[#This Row],[Sales Amount]],1)</f>
        <v>128.6</v>
      </c>
      <c r="Q3163">
        <f>Table1[[#This Row],[Quantity Sold]]</f>
        <v>1</v>
      </c>
      <c r="R3163">
        <f>Table1[[#This Row],[Discount (%)]]</f>
        <v>3</v>
      </c>
      <c r="S3163">
        <f>Table1[[#This Row],[Profit]]</f>
        <v>299.42</v>
      </c>
    </row>
    <row r="3164" spans="1:19" ht="13.8">
      <c r="A3164" s="1" t="s">
        <v>3112</v>
      </c>
      <c r="B3164" s="7">
        <v>48184</v>
      </c>
      <c r="C3164" s="4" t="s">
        <v>3943</v>
      </c>
      <c r="D3164" s="4" t="s">
        <v>92</v>
      </c>
      <c r="E3164" s="1">
        <v>1164.8800000000001</v>
      </c>
      <c r="F3164" s="1">
        <v>42</v>
      </c>
      <c r="G3164" s="1">
        <v>24</v>
      </c>
      <c r="H3164" s="1">
        <v>717.48</v>
      </c>
      <c r="L3164" t="str">
        <f t="shared" si="49"/>
        <v>d541f859</v>
      </c>
      <c r="M3164" s="7">
        <v>48184</v>
      </c>
      <c r="N3164" t="str">
        <f>PROPER(Table1[[#This Row],[Region]])</f>
        <v>East</v>
      </c>
      <c r="O3164" t="str">
        <f>PROPER(Table1[[#This Row],[Product Category]])</f>
        <v>Groceries</v>
      </c>
      <c r="P3164">
        <f>ROUND(Table1[[#This Row],[Sales Amount]],1)</f>
        <v>1164.9000000000001</v>
      </c>
      <c r="Q3164">
        <f>Table1[[#This Row],[Quantity Sold]]</f>
        <v>42</v>
      </c>
      <c r="R3164">
        <f>Table1[[#This Row],[Discount (%)]]</f>
        <v>24</v>
      </c>
      <c r="S3164">
        <f>Table1[[#This Row],[Profit]]</f>
        <v>717.48</v>
      </c>
    </row>
    <row r="3165" spans="1:19" ht="13.8">
      <c r="A3165" s="1" t="s">
        <v>3113</v>
      </c>
      <c r="B3165" s="7">
        <v>48185</v>
      </c>
      <c r="C3165" s="4" t="s">
        <v>3943</v>
      </c>
      <c r="D3165" s="4" t="s">
        <v>3945</v>
      </c>
      <c r="E3165" s="1">
        <v>3227.11</v>
      </c>
      <c r="F3165" s="1">
        <v>43</v>
      </c>
      <c r="G3165" s="1">
        <v>49</v>
      </c>
      <c r="H3165" s="1">
        <v>640.62</v>
      </c>
      <c r="L3165" t="str">
        <f t="shared" si="49"/>
        <v>342d08c2</v>
      </c>
      <c r="M3165" s="7">
        <v>48185</v>
      </c>
      <c r="N3165" t="str">
        <f>PROPER(Table1[[#This Row],[Region]])</f>
        <v>East</v>
      </c>
      <c r="O3165" t="str">
        <f>PROPER(Table1[[#This Row],[Product Category]])</f>
        <v>Sports</v>
      </c>
      <c r="P3165">
        <f>ROUND(Table1[[#This Row],[Sales Amount]],1)</f>
        <v>3227.1</v>
      </c>
      <c r="Q3165">
        <f>Table1[[#This Row],[Quantity Sold]]</f>
        <v>43</v>
      </c>
      <c r="R3165">
        <f>Table1[[#This Row],[Discount (%)]]</f>
        <v>49</v>
      </c>
      <c r="S3165">
        <f>Table1[[#This Row],[Profit]]</f>
        <v>640.62</v>
      </c>
    </row>
    <row r="3166" spans="1:19" ht="13.8">
      <c r="A3166" s="1" t="s">
        <v>3114</v>
      </c>
      <c r="B3166" s="7">
        <v>48186</v>
      </c>
      <c r="C3166" s="4" t="s">
        <v>3943</v>
      </c>
      <c r="D3166" s="4" t="s">
        <v>3946</v>
      </c>
      <c r="E3166" s="1">
        <v>3444.45</v>
      </c>
      <c r="F3166" s="1">
        <v>4</v>
      </c>
      <c r="G3166" s="1">
        <v>13</v>
      </c>
      <c r="H3166" s="1">
        <v>1816.62</v>
      </c>
      <c r="L3166" t="str">
        <f t="shared" si="49"/>
        <v>ea55cb2b</v>
      </c>
      <c r="M3166" s="7">
        <v>48186</v>
      </c>
      <c r="N3166" t="str">
        <f>PROPER(Table1[[#This Row],[Region]])</f>
        <v>East</v>
      </c>
      <c r="O3166" t="str">
        <f>PROPER(Table1[[#This Row],[Product Category]])</f>
        <v>Electronics</v>
      </c>
      <c r="P3166">
        <f>ROUND(Table1[[#This Row],[Sales Amount]],1)</f>
        <v>3444.5</v>
      </c>
      <c r="Q3166">
        <f>Table1[[#This Row],[Quantity Sold]]</f>
        <v>4</v>
      </c>
      <c r="R3166">
        <f>Table1[[#This Row],[Discount (%)]]</f>
        <v>13</v>
      </c>
      <c r="S3166">
        <f>Table1[[#This Row],[Profit]]</f>
        <v>1816.62</v>
      </c>
    </row>
    <row r="3167" spans="1:19" ht="13.8">
      <c r="A3167" s="1" t="s">
        <v>3115</v>
      </c>
      <c r="B3167" s="7">
        <v>48187</v>
      </c>
      <c r="C3167" s="2" t="s">
        <v>3941</v>
      </c>
      <c r="D3167" s="4" t="s">
        <v>1489</v>
      </c>
      <c r="E3167" s="1">
        <v>868.1</v>
      </c>
      <c r="F3167" s="1">
        <v>35</v>
      </c>
      <c r="G3167" s="1">
        <v>41</v>
      </c>
      <c r="H3167" s="1">
        <v>276.49</v>
      </c>
      <c r="L3167" t="str">
        <f t="shared" si="49"/>
        <v>f6817a94</v>
      </c>
      <c r="M3167" s="7">
        <v>48187</v>
      </c>
      <c r="N3167" t="str">
        <f>PROPER(Table1[[#This Row],[Region]])</f>
        <v>North</v>
      </c>
      <c r="O3167" t="str">
        <f>PROPER(Table1[[#This Row],[Product Category]])</f>
        <v>Clothing</v>
      </c>
      <c r="P3167">
        <f>ROUND(Table1[[#This Row],[Sales Amount]],1)</f>
        <v>868.1</v>
      </c>
      <c r="Q3167">
        <f>Table1[[#This Row],[Quantity Sold]]</f>
        <v>35</v>
      </c>
      <c r="R3167">
        <f>Table1[[#This Row],[Discount (%)]]</f>
        <v>41</v>
      </c>
      <c r="S3167">
        <f>Table1[[#This Row],[Profit]]</f>
        <v>276.49</v>
      </c>
    </row>
    <row r="3168" spans="1:19" ht="13.8">
      <c r="A3168" s="1" t="s">
        <v>3116</v>
      </c>
      <c r="B3168" s="7">
        <v>48188</v>
      </c>
      <c r="C3168" s="2" t="s">
        <v>3942</v>
      </c>
      <c r="D3168" s="4" t="s">
        <v>3945</v>
      </c>
      <c r="E3168" s="1">
        <v>1876.98</v>
      </c>
      <c r="F3168" s="1">
        <v>34</v>
      </c>
      <c r="G3168" s="1">
        <v>50</v>
      </c>
      <c r="H3168" s="1">
        <v>1779</v>
      </c>
      <c r="L3168" t="str">
        <f t="shared" si="49"/>
        <v>9576cf0a</v>
      </c>
      <c r="M3168" s="7">
        <v>48188</v>
      </c>
      <c r="N3168" t="str">
        <f>PROPER(Table1[[#This Row],[Region]])</f>
        <v>West</v>
      </c>
      <c r="O3168" t="str">
        <f>PROPER(Table1[[#This Row],[Product Category]])</f>
        <v>Sports</v>
      </c>
      <c r="P3168">
        <f>ROUND(Table1[[#This Row],[Sales Amount]],1)</f>
        <v>1877</v>
      </c>
      <c r="Q3168">
        <f>Table1[[#This Row],[Quantity Sold]]</f>
        <v>34</v>
      </c>
      <c r="R3168">
        <f>Table1[[#This Row],[Discount (%)]]</f>
        <v>50</v>
      </c>
      <c r="S3168">
        <f>Table1[[#This Row],[Profit]]</f>
        <v>1779</v>
      </c>
    </row>
    <row r="3169" spans="1:19" ht="13.8">
      <c r="A3169" s="1" t="s">
        <v>3117</v>
      </c>
      <c r="B3169" s="7">
        <v>48189</v>
      </c>
      <c r="C3169" s="2" t="s">
        <v>3941</v>
      </c>
      <c r="D3169" s="4" t="s">
        <v>92</v>
      </c>
      <c r="E3169" s="1">
        <v>1003.59</v>
      </c>
      <c r="F3169" s="1">
        <v>37</v>
      </c>
      <c r="G3169" s="1">
        <v>20</v>
      </c>
      <c r="H3169" s="1">
        <v>1398.75</v>
      </c>
      <c r="L3169" t="str">
        <f t="shared" si="49"/>
        <v>02cfa194</v>
      </c>
      <c r="M3169" s="7">
        <v>48189</v>
      </c>
      <c r="N3169" t="str">
        <f>PROPER(Table1[[#This Row],[Region]])</f>
        <v>North</v>
      </c>
      <c r="O3169" t="str">
        <f>PROPER(Table1[[#This Row],[Product Category]])</f>
        <v>Groceries</v>
      </c>
      <c r="P3169">
        <f>ROUND(Table1[[#This Row],[Sales Amount]],1)</f>
        <v>1003.6</v>
      </c>
      <c r="Q3169">
        <f>Table1[[#This Row],[Quantity Sold]]</f>
        <v>37</v>
      </c>
      <c r="R3169">
        <f>Table1[[#This Row],[Discount (%)]]</f>
        <v>20</v>
      </c>
      <c r="S3169">
        <f>Table1[[#This Row],[Profit]]</f>
        <v>1398.75</v>
      </c>
    </row>
    <row r="3170" spans="1:19" ht="13.8">
      <c r="A3170" s="1" t="s">
        <v>3118</v>
      </c>
      <c r="B3170" s="7">
        <v>48190</v>
      </c>
      <c r="C3170" s="2" t="s">
        <v>3944</v>
      </c>
      <c r="D3170" s="4" t="s">
        <v>1661</v>
      </c>
      <c r="E3170" s="1">
        <v>4859.71</v>
      </c>
      <c r="F3170" s="1">
        <v>20</v>
      </c>
      <c r="G3170" s="1">
        <v>12</v>
      </c>
      <c r="H3170" s="1">
        <v>1425.42</v>
      </c>
      <c r="L3170" t="str">
        <f t="shared" si="49"/>
        <v>43100c2f</v>
      </c>
      <c r="M3170" s="7">
        <v>48190</v>
      </c>
      <c r="N3170" t="str">
        <f>PROPER(Table1[[#This Row],[Region]])</f>
        <v>South</v>
      </c>
      <c r="O3170" t="str">
        <f>PROPER(Table1[[#This Row],[Product Category]])</f>
        <v>Furniture</v>
      </c>
      <c r="P3170">
        <f>ROUND(Table1[[#This Row],[Sales Amount]],1)</f>
        <v>4859.7</v>
      </c>
      <c r="Q3170">
        <f>Table1[[#This Row],[Quantity Sold]]</f>
        <v>20</v>
      </c>
      <c r="R3170">
        <f>Table1[[#This Row],[Discount (%)]]</f>
        <v>12</v>
      </c>
      <c r="S3170">
        <f>Table1[[#This Row],[Profit]]</f>
        <v>1425.42</v>
      </c>
    </row>
    <row r="3171" spans="1:19" ht="13.8">
      <c r="A3171" s="1" t="s">
        <v>3119</v>
      </c>
      <c r="B3171" s="7">
        <v>48191</v>
      </c>
      <c r="C3171" s="2" t="s">
        <v>3941</v>
      </c>
      <c r="D3171" s="4" t="s">
        <v>92</v>
      </c>
      <c r="E3171" s="1">
        <v>1094.95</v>
      </c>
      <c r="F3171" s="1">
        <v>1</v>
      </c>
      <c r="G3171" s="1">
        <v>9</v>
      </c>
      <c r="H3171" s="1">
        <v>1259.6400000000001</v>
      </c>
      <c r="L3171" t="str">
        <f t="shared" si="49"/>
        <v>828b79e9</v>
      </c>
      <c r="M3171" s="7">
        <v>48191</v>
      </c>
      <c r="N3171" t="str">
        <f>PROPER(Table1[[#This Row],[Region]])</f>
        <v>North</v>
      </c>
      <c r="O3171" t="str">
        <f>PROPER(Table1[[#This Row],[Product Category]])</f>
        <v>Groceries</v>
      </c>
      <c r="P3171">
        <f>ROUND(Table1[[#This Row],[Sales Amount]],1)</f>
        <v>1095</v>
      </c>
      <c r="Q3171">
        <f>Table1[[#This Row],[Quantity Sold]]</f>
        <v>1</v>
      </c>
      <c r="R3171">
        <f>Table1[[#This Row],[Discount (%)]]</f>
        <v>9</v>
      </c>
      <c r="S3171">
        <f>Table1[[#This Row],[Profit]]</f>
        <v>1259.6400000000001</v>
      </c>
    </row>
    <row r="3172" spans="1:19" ht="13.8">
      <c r="A3172" s="1" t="s">
        <v>3120</v>
      </c>
      <c r="B3172" s="7">
        <v>48192</v>
      </c>
      <c r="C3172" s="2" t="s">
        <v>3944</v>
      </c>
      <c r="D3172" s="4" t="s">
        <v>1661</v>
      </c>
      <c r="E3172" s="1">
        <v>3356.41</v>
      </c>
      <c r="F3172" s="1">
        <v>9</v>
      </c>
      <c r="G3172" s="1">
        <v>40</v>
      </c>
      <c r="H3172" s="1">
        <v>1945.6</v>
      </c>
      <c r="L3172" t="str">
        <f t="shared" si="49"/>
        <v>ab1addcf</v>
      </c>
      <c r="M3172" s="7">
        <v>48192</v>
      </c>
      <c r="N3172" t="str">
        <f>PROPER(Table1[[#This Row],[Region]])</f>
        <v>South</v>
      </c>
      <c r="O3172" t="str">
        <f>PROPER(Table1[[#This Row],[Product Category]])</f>
        <v>Furniture</v>
      </c>
      <c r="P3172">
        <f>ROUND(Table1[[#This Row],[Sales Amount]],1)</f>
        <v>3356.4</v>
      </c>
      <c r="Q3172">
        <f>Table1[[#This Row],[Quantity Sold]]</f>
        <v>9</v>
      </c>
      <c r="R3172">
        <f>Table1[[#This Row],[Discount (%)]]</f>
        <v>40</v>
      </c>
      <c r="S3172">
        <f>Table1[[#This Row],[Profit]]</f>
        <v>1945.6</v>
      </c>
    </row>
    <row r="3173" spans="1:19" ht="13.8">
      <c r="A3173" s="1" t="s">
        <v>3121</v>
      </c>
      <c r="B3173" s="7">
        <v>48193</v>
      </c>
      <c r="C3173" s="2" t="s">
        <v>3941</v>
      </c>
      <c r="D3173" s="4" t="s">
        <v>3946</v>
      </c>
      <c r="E3173" s="1">
        <v>718.33</v>
      </c>
      <c r="F3173" s="1">
        <v>9</v>
      </c>
      <c r="G3173" s="1">
        <v>43</v>
      </c>
      <c r="H3173" s="1">
        <v>474.76</v>
      </c>
      <c r="L3173" t="str">
        <f t="shared" si="49"/>
        <v>23ee7364</v>
      </c>
      <c r="M3173" s="7">
        <v>48193</v>
      </c>
      <c r="N3173" t="str">
        <f>PROPER(Table1[[#This Row],[Region]])</f>
        <v>North</v>
      </c>
      <c r="O3173" t="str">
        <f>PROPER(Table1[[#This Row],[Product Category]])</f>
        <v>Electronics</v>
      </c>
      <c r="P3173">
        <f>ROUND(Table1[[#This Row],[Sales Amount]],1)</f>
        <v>718.3</v>
      </c>
      <c r="Q3173">
        <f>Table1[[#This Row],[Quantity Sold]]</f>
        <v>9</v>
      </c>
      <c r="R3173">
        <f>Table1[[#This Row],[Discount (%)]]</f>
        <v>43</v>
      </c>
      <c r="S3173">
        <f>Table1[[#This Row],[Profit]]</f>
        <v>474.76</v>
      </c>
    </row>
    <row r="3174" spans="1:19" ht="13.8">
      <c r="A3174" s="1" t="s">
        <v>3122</v>
      </c>
      <c r="B3174" s="7">
        <v>48194</v>
      </c>
      <c r="C3174" s="2" t="s">
        <v>3944</v>
      </c>
      <c r="D3174" s="4" t="s">
        <v>1489</v>
      </c>
      <c r="E3174" s="1">
        <v>990.22</v>
      </c>
      <c r="F3174" s="1">
        <v>28</v>
      </c>
      <c r="G3174" s="1">
        <v>8</v>
      </c>
      <c r="H3174" s="1">
        <v>1818.72</v>
      </c>
      <c r="L3174" t="str">
        <f t="shared" si="49"/>
        <v>445dbc31</v>
      </c>
      <c r="M3174" s="7">
        <v>48194</v>
      </c>
      <c r="N3174" t="str">
        <f>PROPER(Table1[[#This Row],[Region]])</f>
        <v>South</v>
      </c>
      <c r="O3174" t="str">
        <f>PROPER(Table1[[#This Row],[Product Category]])</f>
        <v>Clothing</v>
      </c>
      <c r="P3174">
        <f>ROUND(Table1[[#This Row],[Sales Amount]],1)</f>
        <v>990.2</v>
      </c>
      <c r="Q3174">
        <f>Table1[[#This Row],[Quantity Sold]]</f>
        <v>28</v>
      </c>
      <c r="R3174">
        <f>Table1[[#This Row],[Discount (%)]]</f>
        <v>8</v>
      </c>
      <c r="S3174">
        <f>Table1[[#This Row],[Profit]]</f>
        <v>1818.72</v>
      </c>
    </row>
    <row r="3175" spans="1:19" ht="13.8">
      <c r="A3175" s="1" t="s">
        <v>3123</v>
      </c>
      <c r="B3175" s="7">
        <v>48195</v>
      </c>
      <c r="C3175" s="2" t="s">
        <v>3944</v>
      </c>
      <c r="D3175" s="4" t="s">
        <v>1661</v>
      </c>
      <c r="E3175" s="1">
        <v>3721.56</v>
      </c>
      <c r="F3175" s="1">
        <v>33</v>
      </c>
      <c r="G3175" s="1">
        <v>16</v>
      </c>
      <c r="H3175" s="1">
        <v>1847.47</v>
      </c>
      <c r="L3175" t="str">
        <f t="shared" si="49"/>
        <v>140b734f</v>
      </c>
      <c r="M3175" s="7">
        <v>48195</v>
      </c>
      <c r="N3175" t="str">
        <f>PROPER(Table1[[#This Row],[Region]])</f>
        <v>South</v>
      </c>
      <c r="O3175" t="str">
        <f>PROPER(Table1[[#This Row],[Product Category]])</f>
        <v>Furniture</v>
      </c>
      <c r="P3175">
        <f>ROUND(Table1[[#This Row],[Sales Amount]],1)</f>
        <v>3721.6</v>
      </c>
      <c r="Q3175">
        <f>Table1[[#This Row],[Quantity Sold]]</f>
        <v>33</v>
      </c>
      <c r="R3175">
        <f>Table1[[#This Row],[Discount (%)]]</f>
        <v>16</v>
      </c>
      <c r="S3175">
        <f>Table1[[#This Row],[Profit]]</f>
        <v>1847.47</v>
      </c>
    </row>
    <row r="3176" spans="1:19" ht="13.8">
      <c r="A3176" s="1" t="s">
        <v>3124</v>
      </c>
      <c r="B3176" s="7">
        <v>48196</v>
      </c>
      <c r="C3176" s="2" t="s">
        <v>3941</v>
      </c>
      <c r="D3176" s="4" t="s">
        <v>1489</v>
      </c>
      <c r="E3176" s="1">
        <v>4362.1899999999996</v>
      </c>
      <c r="F3176" s="1">
        <v>25</v>
      </c>
      <c r="G3176" s="1">
        <v>20</v>
      </c>
      <c r="H3176" s="1">
        <v>290.37</v>
      </c>
      <c r="L3176" t="str">
        <f t="shared" si="49"/>
        <v>cdc980a6</v>
      </c>
      <c r="M3176" s="7">
        <v>48196</v>
      </c>
      <c r="N3176" t="str">
        <f>PROPER(Table1[[#This Row],[Region]])</f>
        <v>North</v>
      </c>
      <c r="O3176" t="str">
        <f>PROPER(Table1[[#This Row],[Product Category]])</f>
        <v>Clothing</v>
      </c>
      <c r="P3176">
        <f>ROUND(Table1[[#This Row],[Sales Amount]],1)</f>
        <v>4362.2</v>
      </c>
      <c r="Q3176">
        <f>Table1[[#This Row],[Quantity Sold]]</f>
        <v>25</v>
      </c>
      <c r="R3176">
        <f>Table1[[#This Row],[Discount (%)]]</f>
        <v>20</v>
      </c>
      <c r="S3176">
        <f>Table1[[#This Row],[Profit]]</f>
        <v>290.37</v>
      </c>
    </row>
    <row r="3177" spans="1:19" ht="13.8">
      <c r="A3177" s="1" t="s">
        <v>3125</v>
      </c>
      <c r="B3177" s="7">
        <v>48197</v>
      </c>
      <c r="C3177" s="2" t="s">
        <v>3942</v>
      </c>
      <c r="D3177" s="4" t="s">
        <v>1489</v>
      </c>
      <c r="E3177" s="1">
        <v>715.72</v>
      </c>
      <c r="F3177" s="1">
        <v>2</v>
      </c>
      <c r="G3177" s="1">
        <v>18</v>
      </c>
      <c r="H3177" s="1">
        <v>416.51</v>
      </c>
      <c r="L3177" t="str">
        <f t="shared" si="49"/>
        <v>e1945db0</v>
      </c>
      <c r="M3177" s="7">
        <v>48197</v>
      </c>
      <c r="N3177" t="str">
        <f>PROPER(Table1[[#This Row],[Region]])</f>
        <v>West</v>
      </c>
      <c r="O3177" t="str">
        <f>PROPER(Table1[[#This Row],[Product Category]])</f>
        <v>Clothing</v>
      </c>
      <c r="P3177">
        <f>ROUND(Table1[[#This Row],[Sales Amount]],1)</f>
        <v>715.7</v>
      </c>
      <c r="Q3177">
        <f>Table1[[#This Row],[Quantity Sold]]</f>
        <v>2</v>
      </c>
      <c r="R3177">
        <f>Table1[[#This Row],[Discount (%)]]</f>
        <v>18</v>
      </c>
      <c r="S3177">
        <f>Table1[[#This Row],[Profit]]</f>
        <v>416.51</v>
      </c>
    </row>
    <row r="3178" spans="1:19" ht="13.8">
      <c r="A3178" s="1" t="s">
        <v>3126</v>
      </c>
      <c r="B3178" s="7">
        <v>48198</v>
      </c>
      <c r="C3178" s="2" t="s">
        <v>3941</v>
      </c>
      <c r="D3178" s="4" t="s">
        <v>3946</v>
      </c>
      <c r="E3178" s="1">
        <v>2478.89</v>
      </c>
      <c r="F3178" s="1">
        <v>15</v>
      </c>
      <c r="G3178" s="1">
        <v>48</v>
      </c>
      <c r="H3178" s="1">
        <v>1843.45</v>
      </c>
      <c r="L3178" t="str">
        <f t="shared" si="49"/>
        <v>bf4425a6</v>
      </c>
      <c r="M3178" s="7">
        <v>48198</v>
      </c>
      <c r="N3178" t="str">
        <f>PROPER(Table1[[#This Row],[Region]])</f>
        <v>North</v>
      </c>
      <c r="O3178" t="str">
        <f>PROPER(Table1[[#This Row],[Product Category]])</f>
        <v>Electronics</v>
      </c>
      <c r="P3178">
        <f>ROUND(Table1[[#This Row],[Sales Amount]],1)</f>
        <v>2478.9</v>
      </c>
      <c r="Q3178">
        <f>Table1[[#This Row],[Quantity Sold]]</f>
        <v>15</v>
      </c>
      <c r="R3178">
        <f>Table1[[#This Row],[Discount (%)]]</f>
        <v>48</v>
      </c>
      <c r="S3178">
        <f>Table1[[#This Row],[Profit]]</f>
        <v>1843.45</v>
      </c>
    </row>
    <row r="3179" spans="1:19" ht="13.8">
      <c r="A3179" s="1" t="s">
        <v>3127</v>
      </c>
      <c r="B3179" s="7">
        <v>48199</v>
      </c>
      <c r="C3179" s="2" t="s">
        <v>3942</v>
      </c>
      <c r="D3179" s="4" t="s">
        <v>3945</v>
      </c>
      <c r="E3179" s="1">
        <v>3936.66</v>
      </c>
      <c r="F3179" s="1">
        <v>40</v>
      </c>
      <c r="G3179" s="1">
        <v>9</v>
      </c>
      <c r="H3179" s="1">
        <v>39.24</v>
      </c>
      <c r="L3179" t="str">
        <f t="shared" si="49"/>
        <v>2701fd7c</v>
      </c>
      <c r="M3179" s="7">
        <v>48199</v>
      </c>
      <c r="N3179" t="str">
        <f>PROPER(Table1[[#This Row],[Region]])</f>
        <v>West</v>
      </c>
      <c r="O3179" t="str">
        <f>PROPER(Table1[[#This Row],[Product Category]])</f>
        <v>Sports</v>
      </c>
      <c r="P3179">
        <f>ROUND(Table1[[#This Row],[Sales Amount]],1)</f>
        <v>3936.7</v>
      </c>
      <c r="Q3179">
        <f>Table1[[#This Row],[Quantity Sold]]</f>
        <v>40</v>
      </c>
      <c r="R3179">
        <f>Table1[[#This Row],[Discount (%)]]</f>
        <v>9</v>
      </c>
      <c r="S3179">
        <f>Table1[[#This Row],[Profit]]</f>
        <v>39.24</v>
      </c>
    </row>
    <row r="3180" spans="1:19" ht="13.8">
      <c r="A3180" s="1" t="s">
        <v>3128</v>
      </c>
      <c r="B3180" s="7">
        <v>48200</v>
      </c>
      <c r="C3180" s="2" t="s">
        <v>3942</v>
      </c>
      <c r="D3180" s="4" t="s">
        <v>1489</v>
      </c>
      <c r="E3180" s="1">
        <v>3245.69</v>
      </c>
      <c r="F3180" s="1">
        <v>16</v>
      </c>
      <c r="G3180" s="1">
        <v>49</v>
      </c>
      <c r="H3180" s="1">
        <v>1809.73</v>
      </c>
      <c r="L3180" t="str">
        <f t="shared" si="49"/>
        <v>4c4068b1</v>
      </c>
      <c r="M3180" s="7">
        <v>48200</v>
      </c>
      <c r="N3180" t="str">
        <f>PROPER(Table1[[#This Row],[Region]])</f>
        <v>West</v>
      </c>
      <c r="O3180" t="str">
        <f>PROPER(Table1[[#This Row],[Product Category]])</f>
        <v>Clothing</v>
      </c>
      <c r="P3180">
        <f>ROUND(Table1[[#This Row],[Sales Amount]],1)</f>
        <v>3245.7</v>
      </c>
      <c r="Q3180">
        <f>Table1[[#This Row],[Quantity Sold]]</f>
        <v>16</v>
      </c>
      <c r="R3180">
        <f>Table1[[#This Row],[Discount (%)]]</f>
        <v>49</v>
      </c>
      <c r="S3180">
        <f>Table1[[#This Row],[Profit]]</f>
        <v>1809.73</v>
      </c>
    </row>
    <row r="3181" spans="1:19" ht="13.8">
      <c r="A3181" s="1" t="s">
        <v>3129</v>
      </c>
      <c r="B3181" s="7">
        <v>48201</v>
      </c>
      <c r="C3181" s="2" t="s">
        <v>3944</v>
      </c>
      <c r="D3181" s="4" t="s">
        <v>3946</v>
      </c>
      <c r="E3181" s="1">
        <v>1254.57</v>
      </c>
      <c r="F3181" s="1">
        <v>7</v>
      </c>
      <c r="G3181" s="1">
        <v>18</v>
      </c>
      <c r="H3181" s="1">
        <v>147.32</v>
      </c>
      <c r="L3181" t="str">
        <f t="shared" si="49"/>
        <v>ea0b98f8</v>
      </c>
      <c r="M3181" s="7">
        <v>48201</v>
      </c>
      <c r="N3181" t="str">
        <f>PROPER(Table1[[#This Row],[Region]])</f>
        <v>South</v>
      </c>
      <c r="O3181" t="str">
        <f>PROPER(Table1[[#This Row],[Product Category]])</f>
        <v>Electronics</v>
      </c>
      <c r="P3181">
        <f>ROUND(Table1[[#This Row],[Sales Amount]],1)</f>
        <v>1254.5999999999999</v>
      </c>
      <c r="Q3181">
        <f>Table1[[#This Row],[Quantity Sold]]</f>
        <v>7</v>
      </c>
      <c r="R3181">
        <f>Table1[[#This Row],[Discount (%)]]</f>
        <v>18</v>
      </c>
      <c r="S3181">
        <f>Table1[[#This Row],[Profit]]</f>
        <v>147.32</v>
      </c>
    </row>
    <row r="3182" spans="1:19" ht="13.8">
      <c r="A3182" s="1" t="s">
        <v>3130</v>
      </c>
      <c r="B3182" s="7">
        <v>48202</v>
      </c>
      <c r="C3182" s="2" t="s">
        <v>3944</v>
      </c>
      <c r="D3182" s="4" t="s">
        <v>1661</v>
      </c>
      <c r="E3182" s="1">
        <v>1037.1600000000001</v>
      </c>
      <c r="F3182" s="1">
        <v>49</v>
      </c>
      <c r="G3182" s="1">
        <v>36</v>
      </c>
      <c r="H3182" s="1">
        <v>425.24</v>
      </c>
      <c r="L3182" t="str">
        <f t="shared" si="49"/>
        <v>53f0f488</v>
      </c>
      <c r="M3182" s="7">
        <v>48202</v>
      </c>
      <c r="N3182" t="str">
        <f>PROPER(Table1[[#This Row],[Region]])</f>
        <v>South</v>
      </c>
      <c r="O3182" t="str">
        <f>PROPER(Table1[[#This Row],[Product Category]])</f>
        <v>Furniture</v>
      </c>
      <c r="P3182">
        <f>ROUND(Table1[[#This Row],[Sales Amount]],1)</f>
        <v>1037.2</v>
      </c>
      <c r="Q3182">
        <f>Table1[[#This Row],[Quantity Sold]]</f>
        <v>49</v>
      </c>
      <c r="R3182">
        <f>Table1[[#This Row],[Discount (%)]]</f>
        <v>36</v>
      </c>
      <c r="S3182">
        <f>Table1[[#This Row],[Profit]]</f>
        <v>425.24</v>
      </c>
    </row>
    <row r="3183" spans="1:19" ht="13.8">
      <c r="A3183" s="1" t="s">
        <v>3131</v>
      </c>
      <c r="B3183" s="7">
        <v>48203</v>
      </c>
      <c r="C3183" s="2" t="s">
        <v>3944</v>
      </c>
      <c r="D3183" s="4" t="s">
        <v>3946</v>
      </c>
      <c r="E3183" s="1">
        <v>1942.19</v>
      </c>
      <c r="F3183" s="1">
        <v>3</v>
      </c>
      <c r="G3183" s="1">
        <v>36</v>
      </c>
      <c r="H3183" s="1">
        <v>755.4</v>
      </c>
      <c r="L3183" t="str">
        <f t="shared" si="49"/>
        <v>89e81894</v>
      </c>
      <c r="M3183" s="7">
        <v>48203</v>
      </c>
      <c r="N3183" t="str">
        <f>PROPER(Table1[[#This Row],[Region]])</f>
        <v>South</v>
      </c>
      <c r="O3183" t="str">
        <f>PROPER(Table1[[#This Row],[Product Category]])</f>
        <v>Electronics</v>
      </c>
      <c r="P3183">
        <f>ROUND(Table1[[#This Row],[Sales Amount]],1)</f>
        <v>1942.2</v>
      </c>
      <c r="Q3183">
        <f>Table1[[#This Row],[Quantity Sold]]</f>
        <v>3</v>
      </c>
      <c r="R3183">
        <f>Table1[[#This Row],[Discount (%)]]</f>
        <v>36</v>
      </c>
      <c r="S3183">
        <f>Table1[[#This Row],[Profit]]</f>
        <v>755.4</v>
      </c>
    </row>
    <row r="3184" spans="1:19" ht="13.8">
      <c r="A3184" s="1" t="s">
        <v>3132</v>
      </c>
      <c r="B3184" s="7">
        <v>48204</v>
      </c>
      <c r="C3184" s="2" t="s">
        <v>3944</v>
      </c>
      <c r="D3184" s="4" t="s">
        <v>1661</v>
      </c>
      <c r="E3184" s="1">
        <v>1344.14</v>
      </c>
      <c r="F3184" s="1">
        <v>27</v>
      </c>
      <c r="G3184" s="1">
        <v>24</v>
      </c>
      <c r="H3184" s="1">
        <v>391.4</v>
      </c>
      <c r="L3184" t="str">
        <f t="shared" si="49"/>
        <v>58557a81</v>
      </c>
      <c r="M3184" s="7">
        <v>48204</v>
      </c>
      <c r="N3184" t="str">
        <f>PROPER(Table1[[#This Row],[Region]])</f>
        <v>South</v>
      </c>
      <c r="O3184" t="str">
        <f>PROPER(Table1[[#This Row],[Product Category]])</f>
        <v>Furniture</v>
      </c>
      <c r="P3184">
        <f>ROUND(Table1[[#This Row],[Sales Amount]],1)</f>
        <v>1344.1</v>
      </c>
      <c r="Q3184">
        <f>Table1[[#This Row],[Quantity Sold]]</f>
        <v>27</v>
      </c>
      <c r="R3184">
        <f>Table1[[#This Row],[Discount (%)]]</f>
        <v>24</v>
      </c>
      <c r="S3184">
        <f>Table1[[#This Row],[Profit]]</f>
        <v>391.4</v>
      </c>
    </row>
    <row r="3185" spans="1:19" ht="13.8">
      <c r="A3185" s="1" t="s">
        <v>3133</v>
      </c>
      <c r="B3185" s="7">
        <v>48205</v>
      </c>
      <c r="C3185" s="2" t="s">
        <v>3941</v>
      </c>
      <c r="D3185" s="4" t="s">
        <v>3945</v>
      </c>
      <c r="E3185" s="1">
        <v>4522.67</v>
      </c>
      <c r="F3185" s="1">
        <v>33</v>
      </c>
      <c r="G3185" s="1">
        <v>9</v>
      </c>
      <c r="H3185" s="1">
        <v>1460.56</v>
      </c>
      <c r="L3185" t="str">
        <f t="shared" si="49"/>
        <v>ba79964d</v>
      </c>
      <c r="M3185" s="7">
        <v>48205</v>
      </c>
      <c r="N3185" t="str">
        <f>PROPER(Table1[[#This Row],[Region]])</f>
        <v>North</v>
      </c>
      <c r="O3185" t="str">
        <f>PROPER(Table1[[#This Row],[Product Category]])</f>
        <v>Sports</v>
      </c>
      <c r="P3185">
        <f>ROUND(Table1[[#This Row],[Sales Amount]],1)</f>
        <v>4522.7</v>
      </c>
      <c r="Q3185">
        <f>Table1[[#This Row],[Quantity Sold]]</f>
        <v>33</v>
      </c>
      <c r="R3185">
        <f>Table1[[#This Row],[Discount (%)]]</f>
        <v>9</v>
      </c>
      <c r="S3185">
        <f>Table1[[#This Row],[Profit]]</f>
        <v>1460.56</v>
      </c>
    </row>
    <row r="3186" spans="1:19" ht="13.8">
      <c r="A3186" s="1" t="s">
        <v>3135</v>
      </c>
      <c r="B3186" s="7">
        <v>48206</v>
      </c>
      <c r="C3186" s="4" t="s">
        <v>3943</v>
      </c>
      <c r="D3186" s="4" t="s">
        <v>1489</v>
      </c>
      <c r="E3186" s="1">
        <v>572.32000000000005</v>
      </c>
      <c r="F3186" s="1">
        <v>16</v>
      </c>
      <c r="G3186" s="1">
        <v>27</v>
      </c>
      <c r="H3186" s="1">
        <v>881.66</v>
      </c>
      <c r="L3186" t="str">
        <f t="shared" si="49"/>
        <v>b4d3fb0d</v>
      </c>
      <c r="M3186" s="7">
        <v>48206</v>
      </c>
      <c r="N3186" t="str">
        <f>PROPER(Table1[[#This Row],[Region]])</f>
        <v>East</v>
      </c>
      <c r="O3186" t="str">
        <f>PROPER(Table1[[#This Row],[Product Category]])</f>
        <v>Clothing</v>
      </c>
      <c r="P3186">
        <f>ROUND(Table1[[#This Row],[Sales Amount]],1)</f>
        <v>572.29999999999995</v>
      </c>
      <c r="Q3186">
        <f>Table1[[#This Row],[Quantity Sold]]</f>
        <v>16</v>
      </c>
      <c r="R3186">
        <f>Table1[[#This Row],[Discount (%)]]</f>
        <v>27</v>
      </c>
      <c r="S3186">
        <f>Table1[[#This Row],[Profit]]</f>
        <v>881.66</v>
      </c>
    </row>
    <row r="3187" spans="1:19" ht="13.8">
      <c r="A3187" s="1" t="s">
        <v>3136</v>
      </c>
      <c r="B3187" s="7">
        <v>48207</v>
      </c>
      <c r="C3187" s="2" t="s">
        <v>3944</v>
      </c>
      <c r="D3187" s="4" t="s">
        <v>3946</v>
      </c>
      <c r="E3187" s="1">
        <v>3223.34</v>
      </c>
      <c r="F3187" s="1">
        <v>8</v>
      </c>
      <c r="G3187" s="1">
        <v>47</v>
      </c>
      <c r="H3187" s="1">
        <v>145.26</v>
      </c>
      <c r="L3187" t="str">
        <f t="shared" si="49"/>
        <v>babec3c4</v>
      </c>
      <c r="M3187" s="7">
        <v>48207</v>
      </c>
      <c r="N3187" t="str">
        <f>PROPER(Table1[[#This Row],[Region]])</f>
        <v>South</v>
      </c>
      <c r="O3187" t="str">
        <f>PROPER(Table1[[#This Row],[Product Category]])</f>
        <v>Electronics</v>
      </c>
      <c r="P3187">
        <f>ROUND(Table1[[#This Row],[Sales Amount]],1)</f>
        <v>3223.3</v>
      </c>
      <c r="Q3187">
        <f>Table1[[#This Row],[Quantity Sold]]</f>
        <v>8</v>
      </c>
      <c r="R3187">
        <f>Table1[[#This Row],[Discount (%)]]</f>
        <v>47</v>
      </c>
      <c r="S3187">
        <f>Table1[[#This Row],[Profit]]</f>
        <v>145.26</v>
      </c>
    </row>
    <row r="3188" spans="1:19" ht="13.8">
      <c r="A3188" s="1" t="s">
        <v>3137</v>
      </c>
      <c r="B3188" s="7">
        <v>48208</v>
      </c>
      <c r="C3188" s="4" t="s">
        <v>3943</v>
      </c>
      <c r="D3188" s="4" t="s">
        <v>3946</v>
      </c>
      <c r="E3188" s="1">
        <v>784.37</v>
      </c>
      <c r="F3188" s="1">
        <v>15</v>
      </c>
      <c r="G3188" s="1">
        <v>7</v>
      </c>
      <c r="H3188" s="1">
        <v>153.91</v>
      </c>
      <c r="L3188" t="str">
        <f t="shared" si="49"/>
        <v>38d68160</v>
      </c>
      <c r="M3188" s="7">
        <v>48208</v>
      </c>
      <c r="N3188" t="str">
        <f>PROPER(Table1[[#This Row],[Region]])</f>
        <v>East</v>
      </c>
      <c r="O3188" t="str">
        <f>PROPER(Table1[[#This Row],[Product Category]])</f>
        <v>Electronics</v>
      </c>
      <c r="P3188">
        <f>ROUND(Table1[[#This Row],[Sales Amount]],1)</f>
        <v>784.4</v>
      </c>
      <c r="Q3188">
        <f>Table1[[#This Row],[Quantity Sold]]</f>
        <v>15</v>
      </c>
      <c r="R3188">
        <f>Table1[[#This Row],[Discount (%)]]</f>
        <v>7</v>
      </c>
      <c r="S3188">
        <f>Table1[[#This Row],[Profit]]</f>
        <v>153.91</v>
      </c>
    </row>
    <row r="3189" spans="1:19" ht="13.8">
      <c r="A3189" s="1">
        <v>3937850</v>
      </c>
      <c r="B3189" s="7">
        <v>48209</v>
      </c>
      <c r="C3189" s="2" t="s">
        <v>3944</v>
      </c>
      <c r="D3189" s="4" t="s">
        <v>1661</v>
      </c>
      <c r="E3189" s="1">
        <v>3109.05</v>
      </c>
      <c r="F3189" s="1">
        <v>30</v>
      </c>
      <c r="G3189" s="1">
        <v>17</v>
      </c>
      <c r="H3189" s="1">
        <v>1934.57</v>
      </c>
      <c r="L3189" t="str">
        <f t="shared" si="49"/>
        <v>3937850</v>
      </c>
      <c r="M3189" s="7">
        <v>48209</v>
      </c>
      <c r="N3189" t="str">
        <f>PROPER(Table1[[#This Row],[Region]])</f>
        <v>South</v>
      </c>
      <c r="O3189" t="str">
        <f>PROPER(Table1[[#This Row],[Product Category]])</f>
        <v>Furniture</v>
      </c>
      <c r="P3189">
        <f>ROUND(Table1[[#This Row],[Sales Amount]],1)</f>
        <v>3109.1</v>
      </c>
      <c r="Q3189">
        <f>Table1[[#This Row],[Quantity Sold]]</f>
        <v>30</v>
      </c>
      <c r="R3189">
        <f>Table1[[#This Row],[Discount (%)]]</f>
        <v>17</v>
      </c>
      <c r="S3189">
        <f>Table1[[#This Row],[Profit]]</f>
        <v>1934.57</v>
      </c>
    </row>
    <row r="3190" spans="1:19" ht="13.8">
      <c r="A3190" s="1" t="s">
        <v>3138</v>
      </c>
      <c r="B3190" s="7">
        <v>48210</v>
      </c>
      <c r="C3190" s="2" t="s">
        <v>3941</v>
      </c>
      <c r="D3190" s="4" t="s">
        <v>3946</v>
      </c>
      <c r="E3190" s="1">
        <v>1190.5899999999999</v>
      </c>
      <c r="F3190" s="1">
        <v>49</v>
      </c>
      <c r="G3190" s="1">
        <v>31</v>
      </c>
      <c r="H3190" s="1">
        <v>455.55</v>
      </c>
      <c r="L3190" t="str">
        <f t="shared" si="49"/>
        <v>1b7bef4b</v>
      </c>
      <c r="M3190" s="7">
        <v>48210</v>
      </c>
      <c r="N3190" t="str">
        <f>PROPER(Table1[[#This Row],[Region]])</f>
        <v>North</v>
      </c>
      <c r="O3190" t="str">
        <f>PROPER(Table1[[#This Row],[Product Category]])</f>
        <v>Electronics</v>
      </c>
      <c r="P3190">
        <f>ROUND(Table1[[#This Row],[Sales Amount]],1)</f>
        <v>1190.5999999999999</v>
      </c>
      <c r="Q3190">
        <f>Table1[[#This Row],[Quantity Sold]]</f>
        <v>49</v>
      </c>
      <c r="R3190">
        <f>Table1[[#This Row],[Discount (%)]]</f>
        <v>31</v>
      </c>
      <c r="S3190">
        <f>Table1[[#This Row],[Profit]]</f>
        <v>455.55</v>
      </c>
    </row>
    <row r="3191" spans="1:19" ht="13.8">
      <c r="A3191" s="1" t="s">
        <v>3139</v>
      </c>
      <c r="B3191" s="7">
        <v>48211</v>
      </c>
      <c r="C3191" s="4" t="s">
        <v>3943</v>
      </c>
      <c r="D3191" s="4" t="s">
        <v>92</v>
      </c>
      <c r="E3191" s="1">
        <v>4020.73</v>
      </c>
      <c r="F3191" s="1">
        <v>31</v>
      </c>
      <c r="G3191" s="1">
        <v>50</v>
      </c>
      <c r="H3191" s="1">
        <v>122.4</v>
      </c>
      <c r="L3191" t="str">
        <f t="shared" si="49"/>
        <v>78ea07d8</v>
      </c>
      <c r="M3191" s="7">
        <v>48211</v>
      </c>
      <c r="N3191" t="str">
        <f>PROPER(Table1[[#This Row],[Region]])</f>
        <v>East</v>
      </c>
      <c r="O3191" t="str">
        <f>PROPER(Table1[[#This Row],[Product Category]])</f>
        <v>Groceries</v>
      </c>
      <c r="P3191">
        <f>ROUND(Table1[[#This Row],[Sales Amount]],1)</f>
        <v>4020.7</v>
      </c>
      <c r="Q3191">
        <f>Table1[[#This Row],[Quantity Sold]]</f>
        <v>31</v>
      </c>
      <c r="R3191">
        <f>Table1[[#This Row],[Discount (%)]]</f>
        <v>50</v>
      </c>
      <c r="S3191">
        <f>Table1[[#This Row],[Profit]]</f>
        <v>122.4</v>
      </c>
    </row>
    <row r="3192" spans="1:19" ht="13.8">
      <c r="A3192" s="1" t="s">
        <v>3140</v>
      </c>
      <c r="B3192" s="7">
        <v>48212</v>
      </c>
      <c r="C3192" s="2" t="s">
        <v>3941</v>
      </c>
      <c r="D3192" s="4" t="s">
        <v>3945</v>
      </c>
      <c r="E3192" s="1">
        <v>4770.42</v>
      </c>
      <c r="F3192" s="1">
        <v>23</v>
      </c>
      <c r="G3192" s="1">
        <v>35</v>
      </c>
      <c r="H3192" s="1">
        <v>1375.09</v>
      </c>
      <c r="L3192" t="str">
        <f t="shared" si="49"/>
        <v>b2aa8122</v>
      </c>
      <c r="M3192" s="7">
        <v>48212</v>
      </c>
      <c r="N3192" t="str">
        <f>PROPER(Table1[[#This Row],[Region]])</f>
        <v>North</v>
      </c>
      <c r="O3192" t="str">
        <f>PROPER(Table1[[#This Row],[Product Category]])</f>
        <v>Sports</v>
      </c>
      <c r="P3192">
        <f>ROUND(Table1[[#This Row],[Sales Amount]],1)</f>
        <v>4770.3999999999996</v>
      </c>
      <c r="Q3192">
        <f>Table1[[#This Row],[Quantity Sold]]</f>
        <v>23</v>
      </c>
      <c r="R3192">
        <f>Table1[[#This Row],[Discount (%)]]</f>
        <v>35</v>
      </c>
      <c r="S3192">
        <f>Table1[[#This Row],[Profit]]</f>
        <v>1375.09</v>
      </c>
    </row>
    <row r="3193" spans="1:19" ht="13.8">
      <c r="A3193" s="1" t="s">
        <v>3141</v>
      </c>
      <c r="B3193" s="7">
        <v>48213</v>
      </c>
      <c r="C3193" s="2" t="s">
        <v>3942</v>
      </c>
      <c r="D3193" s="4" t="s">
        <v>3945</v>
      </c>
      <c r="E3193" s="1">
        <v>3501.33</v>
      </c>
      <c r="F3193" s="1">
        <v>17</v>
      </c>
      <c r="G3193" s="1">
        <v>39</v>
      </c>
      <c r="H3193" s="1">
        <v>700.39</v>
      </c>
      <c r="L3193" t="str">
        <f t="shared" si="49"/>
        <v>d8ddac7c</v>
      </c>
      <c r="M3193" s="7">
        <v>48213</v>
      </c>
      <c r="N3193" t="str">
        <f>PROPER(Table1[[#This Row],[Region]])</f>
        <v>West</v>
      </c>
      <c r="O3193" t="str">
        <f>PROPER(Table1[[#This Row],[Product Category]])</f>
        <v>Sports</v>
      </c>
      <c r="P3193">
        <f>ROUND(Table1[[#This Row],[Sales Amount]],1)</f>
        <v>3501.3</v>
      </c>
      <c r="Q3193">
        <f>Table1[[#This Row],[Quantity Sold]]</f>
        <v>17</v>
      </c>
      <c r="R3193">
        <f>Table1[[#This Row],[Discount (%)]]</f>
        <v>39</v>
      </c>
      <c r="S3193">
        <f>Table1[[#This Row],[Profit]]</f>
        <v>700.39</v>
      </c>
    </row>
    <row r="3194" spans="1:19" ht="13.8">
      <c r="A3194" s="1" t="s">
        <v>3142</v>
      </c>
      <c r="B3194" s="7">
        <v>48214</v>
      </c>
      <c r="C3194" s="2" t="s">
        <v>3941</v>
      </c>
      <c r="D3194" s="4" t="s">
        <v>1489</v>
      </c>
      <c r="E3194" s="1">
        <v>2036.22</v>
      </c>
      <c r="F3194" s="1">
        <v>45</v>
      </c>
      <c r="G3194" s="1">
        <v>45</v>
      </c>
      <c r="H3194" s="1">
        <v>318.29000000000002</v>
      </c>
      <c r="L3194" t="str">
        <f t="shared" si="49"/>
        <v>0ccefef5</v>
      </c>
      <c r="M3194" s="7">
        <v>48214</v>
      </c>
      <c r="N3194" t="str">
        <f>PROPER(Table1[[#This Row],[Region]])</f>
        <v>North</v>
      </c>
      <c r="O3194" t="str">
        <f>PROPER(Table1[[#This Row],[Product Category]])</f>
        <v>Clothing</v>
      </c>
      <c r="P3194">
        <f>ROUND(Table1[[#This Row],[Sales Amount]],1)</f>
        <v>2036.2</v>
      </c>
      <c r="Q3194">
        <f>Table1[[#This Row],[Quantity Sold]]</f>
        <v>45</v>
      </c>
      <c r="R3194">
        <f>Table1[[#This Row],[Discount (%)]]</f>
        <v>45</v>
      </c>
      <c r="S3194">
        <f>Table1[[#This Row],[Profit]]</f>
        <v>318.29000000000002</v>
      </c>
    </row>
    <row r="3195" spans="1:19" ht="13.8">
      <c r="A3195" s="1" t="s">
        <v>3143</v>
      </c>
      <c r="B3195" s="7">
        <v>48215</v>
      </c>
      <c r="C3195" s="2" t="s">
        <v>3944</v>
      </c>
      <c r="D3195" s="4" t="s">
        <v>1489</v>
      </c>
      <c r="E3195" s="1">
        <v>3689.03</v>
      </c>
      <c r="F3195" s="1">
        <v>48</v>
      </c>
      <c r="G3195" s="1">
        <v>1</v>
      </c>
      <c r="H3195" s="1">
        <v>319.06</v>
      </c>
      <c r="L3195" t="str">
        <f t="shared" si="49"/>
        <v>e6eb9b68</v>
      </c>
      <c r="M3195" s="7">
        <v>48215</v>
      </c>
      <c r="N3195" t="str">
        <f>PROPER(Table1[[#This Row],[Region]])</f>
        <v>South</v>
      </c>
      <c r="O3195" t="str">
        <f>PROPER(Table1[[#This Row],[Product Category]])</f>
        <v>Clothing</v>
      </c>
      <c r="P3195">
        <f>ROUND(Table1[[#This Row],[Sales Amount]],1)</f>
        <v>3689</v>
      </c>
      <c r="Q3195">
        <f>Table1[[#This Row],[Quantity Sold]]</f>
        <v>48</v>
      </c>
      <c r="R3195">
        <f>Table1[[#This Row],[Discount (%)]]</f>
        <v>1</v>
      </c>
      <c r="S3195">
        <f>Table1[[#This Row],[Profit]]</f>
        <v>319.06</v>
      </c>
    </row>
    <row r="3196" spans="1:19" ht="13.8">
      <c r="A3196" s="1" t="s">
        <v>3144</v>
      </c>
      <c r="B3196" s="7">
        <v>48216</v>
      </c>
      <c r="C3196" s="2" t="s">
        <v>3944</v>
      </c>
      <c r="D3196" s="4" t="s">
        <v>1489</v>
      </c>
      <c r="E3196" s="1">
        <v>3674.59</v>
      </c>
      <c r="F3196" s="1">
        <v>4</v>
      </c>
      <c r="G3196" s="1">
        <v>10</v>
      </c>
      <c r="H3196" s="1">
        <v>125.49</v>
      </c>
      <c r="L3196" t="str">
        <f t="shared" si="49"/>
        <v>3a964d2f</v>
      </c>
      <c r="M3196" s="7">
        <v>48216</v>
      </c>
      <c r="N3196" t="str">
        <f>PROPER(Table1[[#This Row],[Region]])</f>
        <v>South</v>
      </c>
      <c r="O3196" t="str">
        <f>PROPER(Table1[[#This Row],[Product Category]])</f>
        <v>Clothing</v>
      </c>
      <c r="P3196">
        <f>ROUND(Table1[[#This Row],[Sales Amount]],1)</f>
        <v>3674.6</v>
      </c>
      <c r="Q3196">
        <f>Table1[[#This Row],[Quantity Sold]]</f>
        <v>4</v>
      </c>
      <c r="R3196">
        <f>Table1[[#This Row],[Discount (%)]]</f>
        <v>10</v>
      </c>
      <c r="S3196">
        <f>Table1[[#This Row],[Profit]]</f>
        <v>125.49</v>
      </c>
    </row>
    <row r="3197" spans="1:19" ht="13.8">
      <c r="A3197" s="1" t="s">
        <v>3145</v>
      </c>
      <c r="B3197" s="7">
        <v>48217</v>
      </c>
      <c r="C3197" s="2" t="s">
        <v>3942</v>
      </c>
      <c r="D3197" s="4" t="s">
        <v>3946</v>
      </c>
      <c r="E3197" s="1">
        <v>1963.89</v>
      </c>
      <c r="F3197" s="1">
        <v>48</v>
      </c>
      <c r="G3197" s="1">
        <v>33</v>
      </c>
      <c r="H3197" s="1">
        <v>831.46</v>
      </c>
      <c r="L3197" t="str">
        <f t="shared" si="49"/>
        <v>8f482c7a</v>
      </c>
      <c r="M3197" s="7">
        <v>48217</v>
      </c>
      <c r="N3197" t="str">
        <f>PROPER(Table1[[#This Row],[Region]])</f>
        <v>West</v>
      </c>
      <c r="O3197" t="str">
        <f>PROPER(Table1[[#This Row],[Product Category]])</f>
        <v>Electronics</v>
      </c>
      <c r="P3197">
        <f>ROUND(Table1[[#This Row],[Sales Amount]],1)</f>
        <v>1963.9</v>
      </c>
      <c r="Q3197">
        <f>Table1[[#This Row],[Quantity Sold]]</f>
        <v>48</v>
      </c>
      <c r="R3197">
        <f>Table1[[#This Row],[Discount (%)]]</f>
        <v>33</v>
      </c>
      <c r="S3197">
        <f>Table1[[#This Row],[Profit]]</f>
        <v>831.46</v>
      </c>
    </row>
    <row r="3198" spans="1:19" ht="13.8">
      <c r="A3198" s="1" t="s">
        <v>3146</v>
      </c>
      <c r="B3198" s="7">
        <v>48218</v>
      </c>
      <c r="C3198" s="4" t="s">
        <v>3943</v>
      </c>
      <c r="D3198" s="4" t="s">
        <v>3945</v>
      </c>
      <c r="E3198" s="1">
        <v>585.04</v>
      </c>
      <c r="F3198" s="1">
        <v>6</v>
      </c>
      <c r="G3198" s="1">
        <v>20</v>
      </c>
      <c r="H3198" s="1">
        <v>1320.94</v>
      </c>
      <c r="L3198" t="str">
        <f t="shared" si="49"/>
        <v>6a1f8a77</v>
      </c>
      <c r="M3198" s="7">
        <v>48218</v>
      </c>
      <c r="N3198" t="str">
        <f>PROPER(Table1[[#This Row],[Region]])</f>
        <v>East</v>
      </c>
      <c r="O3198" t="str">
        <f>PROPER(Table1[[#This Row],[Product Category]])</f>
        <v>Sports</v>
      </c>
      <c r="P3198">
        <f>ROUND(Table1[[#This Row],[Sales Amount]],1)</f>
        <v>585</v>
      </c>
      <c r="Q3198">
        <f>Table1[[#This Row],[Quantity Sold]]</f>
        <v>6</v>
      </c>
      <c r="R3198">
        <f>Table1[[#This Row],[Discount (%)]]</f>
        <v>20</v>
      </c>
      <c r="S3198">
        <f>Table1[[#This Row],[Profit]]</f>
        <v>1320.94</v>
      </c>
    </row>
    <row r="3199" spans="1:19" ht="13.8">
      <c r="A3199" s="1" t="s">
        <v>3147</v>
      </c>
      <c r="B3199" s="7">
        <v>48219</v>
      </c>
      <c r="C3199" s="4" t="s">
        <v>3943</v>
      </c>
      <c r="D3199" s="4" t="s">
        <v>3946</v>
      </c>
      <c r="E3199" s="1">
        <v>156.09</v>
      </c>
      <c r="F3199" s="1">
        <v>10</v>
      </c>
      <c r="G3199" s="1">
        <v>30</v>
      </c>
      <c r="H3199" s="1">
        <v>1580.47</v>
      </c>
      <c r="L3199" t="str">
        <f t="shared" si="49"/>
        <v>a59e0918</v>
      </c>
      <c r="M3199" s="7">
        <v>48219</v>
      </c>
      <c r="N3199" t="str">
        <f>PROPER(Table1[[#This Row],[Region]])</f>
        <v>East</v>
      </c>
      <c r="O3199" t="str">
        <f>PROPER(Table1[[#This Row],[Product Category]])</f>
        <v>Electronics</v>
      </c>
      <c r="P3199">
        <f>ROUND(Table1[[#This Row],[Sales Amount]],1)</f>
        <v>156.1</v>
      </c>
      <c r="Q3199">
        <f>Table1[[#This Row],[Quantity Sold]]</f>
        <v>10</v>
      </c>
      <c r="R3199">
        <f>Table1[[#This Row],[Discount (%)]]</f>
        <v>30</v>
      </c>
      <c r="S3199">
        <f>Table1[[#This Row],[Profit]]</f>
        <v>1580.47</v>
      </c>
    </row>
    <row r="3200" spans="1:19" ht="13.8">
      <c r="A3200" s="1" t="s">
        <v>3148</v>
      </c>
      <c r="B3200" s="7">
        <v>48220</v>
      </c>
      <c r="C3200" s="2" t="s">
        <v>3944</v>
      </c>
      <c r="D3200" s="4" t="s">
        <v>92</v>
      </c>
      <c r="E3200" s="1">
        <v>2250.5500000000002</v>
      </c>
      <c r="F3200" s="1">
        <v>30</v>
      </c>
      <c r="G3200" s="1">
        <v>26</v>
      </c>
      <c r="H3200" s="1">
        <v>1759.81</v>
      </c>
      <c r="L3200" t="str">
        <f t="shared" si="49"/>
        <v>7f52516a</v>
      </c>
      <c r="M3200" s="7">
        <v>48220</v>
      </c>
      <c r="N3200" t="str">
        <f>PROPER(Table1[[#This Row],[Region]])</f>
        <v>South</v>
      </c>
      <c r="O3200" t="str">
        <f>PROPER(Table1[[#This Row],[Product Category]])</f>
        <v>Groceries</v>
      </c>
      <c r="P3200">
        <f>ROUND(Table1[[#This Row],[Sales Amount]],1)</f>
        <v>2250.6</v>
      </c>
      <c r="Q3200">
        <f>Table1[[#This Row],[Quantity Sold]]</f>
        <v>30</v>
      </c>
      <c r="R3200">
        <f>Table1[[#This Row],[Discount (%)]]</f>
        <v>26</v>
      </c>
      <c r="S3200">
        <f>Table1[[#This Row],[Profit]]</f>
        <v>1759.81</v>
      </c>
    </row>
    <row r="3201" spans="1:19" ht="13.8">
      <c r="A3201" s="1" t="s">
        <v>3149</v>
      </c>
      <c r="B3201" s="7">
        <v>48221</v>
      </c>
      <c r="C3201" s="4" t="s">
        <v>3943</v>
      </c>
      <c r="D3201" s="4" t="s">
        <v>1489</v>
      </c>
      <c r="E3201" s="1">
        <v>4255.59</v>
      </c>
      <c r="F3201" s="1">
        <v>20</v>
      </c>
      <c r="G3201" s="1">
        <v>8</v>
      </c>
      <c r="H3201" s="1">
        <v>230.39</v>
      </c>
      <c r="L3201" t="str">
        <f t="shared" si="49"/>
        <v>385d3966</v>
      </c>
      <c r="M3201" s="7">
        <v>48221</v>
      </c>
      <c r="N3201" t="str">
        <f>PROPER(Table1[[#This Row],[Region]])</f>
        <v>East</v>
      </c>
      <c r="O3201" t="str">
        <f>PROPER(Table1[[#This Row],[Product Category]])</f>
        <v>Clothing</v>
      </c>
      <c r="P3201">
        <f>ROUND(Table1[[#This Row],[Sales Amount]],1)</f>
        <v>4255.6000000000004</v>
      </c>
      <c r="Q3201">
        <f>Table1[[#This Row],[Quantity Sold]]</f>
        <v>20</v>
      </c>
      <c r="R3201">
        <f>Table1[[#This Row],[Discount (%)]]</f>
        <v>8</v>
      </c>
      <c r="S3201">
        <f>Table1[[#This Row],[Profit]]</f>
        <v>230.39</v>
      </c>
    </row>
    <row r="3202" spans="1:19" ht="13.8">
      <c r="A3202" s="1" t="s">
        <v>3150</v>
      </c>
      <c r="B3202" s="7">
        <v>48222</v>
      </c>
      <c r="C3202" s="2" t="s">
        <v>3941</v>
      </c>
      <c r="D3202" s="4" t="s">
        <v>92</v>
      </c>
      <c r="E3202" s="1">
        <v>149.54</v>
      </c>
      <c r="F3202" s="1">
        <v>14</v>
      </c>
      <c r="G3202" s="1">
        <v>20</v>
      </c>
      <c r="H3202" s="1">
        <v>1164.07</v>
      </c>
      <c r="L3202" t="str">
        <f t="shared" ref="L3202:L3265" si="50">TRIM(A3202)</f>
        <v>fe31a5e7</v>
      </c>
      <c r="M3202" s="7">
        <v>48222</v>
      </c>
      <c r="N3202" t="str">
        <f>PROPER(Table1[[#This Row],[Region]])</f>
        <v>North</v>
      </c>
      <c r="O3202" t="str">
        <f>PROPER(Table1[[#This Row],[Product Category]])</f>
        <v>Groceries</v>
      </c>
      <c r="P3202">
        <f>ROUND(Table1[[#This Row],[Sales Amount]],1)</f>
        <v>149.5</v>
      </c>
      <c r="Q3202">
        <f>Table1[[#This Row],[Quantity Sold]]</f>
        <v>14</v>
      </c>
      <c r="R3202">
        <f>Table1[[#This Row],[Discount (%)]]</f>
        <v>20</v>
      </c>
      <c r="S3202">
        <f>Table1[[#This Row],[Profit]]</f>
        <v>1164.07</v>
      </c>
    </row>
    <row r="3203" spans="1:19" ht="13.8">
      <c r="A3203" s="1" t="s">
        <v>3151</v>
      </c>
      <c r="B3203" s="7">
        <v>48223</v>
      </c>
      <c r="C3203" s="2" t="s">
        <v>3944</v>
      </c>
      <c r="D3203" s="4" t="s">
        <v>3945</v>
      </c>
      <c r="E3203" s="1">
        <v>2772.06</v>
      </c>
      <c r="F3203" s="1">
        <v>44</v>
      </c>
      <c r="G3203" s="1">
        <v>47</v>
      </c>
      <c r="H3203" s="1">
        <v>194.14</v>
      </c>
      <c r="L3203" t="str">
        <f t="shared" si="50"/>
        <v>9ffa311d</v>
      </c>
      <c r="M3203" s="7">
        <v>48223</v>
      </c>
      <c r="N3203" t="str">
        <f>PROPER(Table1[[#This Row],[Region]])</f>
        <v>South</v>
      </c>
      <c r="O3203" t="str">
        <f>PROPER(Table1[[#This Row],[Product Category]])</f>
        <v>Sports</v>
      </c>
      <c r="P3203">
        <f>ROUND(Table1[[#This Row],[Sales Amount]],1)</f>
        <v>2772.1</v>
      </c>
      <c r="Q3203">
        <f>Table1[[#This Row],[Quantity Sold]]</f>
        <v>44</v>
      </c>
      <c r="R3203">
        <f>Table1[[#This Row],[Discount (%)]]</f>
        <v>47</v>
      </c>
      <c r="S3203">
        <f>Table1[[#This Row],[Profit]]</f>
        <v>194.14</v>
      </c>
    </row>
    <row r="3204" spans="1:19" ht="13.8">
      <c r="A3204" s="1" t="s">
        <v>3152</v>
      </c>
      <c r="B3204" s="7">
        <v>48224</v>
      </c>
      <c r="C3204" s="2" t="s">
        <v>3944</v>
      </c>
      <c r="D3204" s="4" t="s">
        <v>3945</v>
      </c>
      <c r="E3204" s="1">
        <v>4177.6099999999997</v>
      </c>
      <c r="F3204" s="1">
        <v>29</v>
      </c>
      <c r="G3204" s="1">
        <v>37</v>
      </c>
      <c r="H3204" s="1">
        <v>1970.17</v>
      </c>
      <c r="L3204" t="str">
        <f t="shared" si="50"/>
        <v>057574a2</v>
      </c>
      <c r="M3204" s="7">
        <v>48224</v>
      </c>
      <c r="N3204" t="str">
        <f>PROPER(Table1[[#This Row],[Region]])</f>
        <v>South</v>
      </c>
      <c r="O3204" t="str">
        <f>PROPER(Table1[[#This Row],[Product Category]])</f>
        <v>Sports</v>
      </c>
      <c r="P3204">
        <f>ROUND(Table1[[#This Row],[Sales Amount]],1)</f>
        <v>4177.6000000000004</v>
      </c>
      <c r="Q3204">
        <f>Table1[[#This Row],[Quantity Sold]]</f>
        <v>29</v>
      </c>
      <c r="R3204">
        <f>Table1[[#This Row],[Discount (%)]]</f>
        <v>37</v>
      </c>
      <c r="S3204">
        <f>Table1[[#This Row],[Profit]]</f>
        <v>1970.17</v>
      </c>
    </row>
    <row r="3205" spans="1:19" ht="13.8">
      <c r="A3205" s="1" t="s">
        <v>3153</v>
      </c>
      <c r="B3205" s="7">
        <v>48225</v>
      </c>
      <c r="C3205" s="2" t="s">
        <v>3944</v>
      </c>
      <c r="D3205" s="4" t="s">
        <v>92</v>
      </c>
      <c r="E3205" s="1">
        <v>2134.5300000000002</v>
      </c>
      <c r="F3205" s="1">
        <v>39</v>
      </c>
      <c r="G3205" s="1">
        <v>5</v>
      </c>
      <c r="H3205" s="1">
        <v>481.83</v>
      </c>
      <c r="L3205" t="str">
        <f t="shared" si="50"/>
        <v>d4f13469</v>
      </c>
      <c r="M3205" s="7">
        <v>48225</v>
      </c>
      <c r="N3205" t="str">
        <f>PROPER(Table1[[#This Row],[Region]])</f>
        <v>South</v>
      </c>
      <c r="O3205" t="str">
        <f>PROPER(Table1[[#This Row],[Product Category]])</f>
        <v>Groceries</v>
      </c>
      <c r="P3205">
        <f>ROUND(Table1[[#This Row],[Sales Amount]],1)</f>
        <v>2134.5</v>
      </c>
      <c r="Q3205">
        <f>Table1[[#This Row],[Quantity Sold]]</f>
        <v>39</v>
      </c>
      <c r="R3205">
        <f>Table1[[#This Row],[Discount (%)]]</f>
        <v>5</v>
      </c>
      <c r="S3205">
        <f>Table1[[#This Row],[Profit]]</f>
        <v>481.83</v>
      </c>
    </row>
    <row r="3206" spans="1:19" ht="13.8">
      <c r="A3206" s="1" t="s">
        <v>3154</v>
      </c>
      <c r="B3206" s="7">
        <v>48226</v>
      </c>
      <c r="C3206" s="2" t="s">
        <v>3944</v>
      </c>
      <c r="D3206" s="4" t="s">
        <v>3946</v>
      </c>
      <c r="E3206" s="1">
        <v>4207.33</v>
      </c>
      <c r="F3206" s="1">
        <v>14</v>
      </c>
      <c r="G3206" s="1">
        <v>10</v>
      </c>
      <c r="H3206" s="1">
        <v>343.44</v>
      </c>
      <c r="L3206" t="str">
        <f t="shared" si="50"/>
        <v>66aebe90</v>
      </c>
      <c r="M3206" s="7">
        <v>48226</v>
      </c>
      <c r="N3206" t="str">
        <f>PROPER(Table1[[#This Row],[Region]])</f>
        <v>South</v>
      </c>
      <c r="O3206" t="str">
        <f>PROPER(Table1[[#This Row],[Product Category]])</f>
        <v>Electronics</v>
      </c>
      <c r="P3206">
        <f>ROUND(Table1[[#This Row],[Sales Amount]],1)</f>
        <v>4207.3</v>
      </c>
      <c r="Q3206">
        <f>Table1[[#This Row],[Quantity Sold]]</f>
        <v>14</v>
      </c>
      <c r="R3206">
        <f>Table1[[#This Row],[Discount (%)]]</f>
        <v>10</v>
      </c>
      <c r="S3206">
        <f>Table1[[#This Row],[Profit]]</f>
        <v>343.44</v>
      </c>
    </row>
    <row r="3207" spans="1:19" ht="13.8">
      <c r="A3207" s="1" t="s">
        <v>3155</v>
      </c>
      <c r="B3207" s="7">
        <v>48227</v>
      </c>
      <c r="C3207" s="2" t="s">
        <v>3944</v>
      </c>
      <c r="D3207" s="4" t="s">
        <v>3945</v>
      </c>
      <c r="E3207" s="1">
        <v>3947.07</v>
      </c>
      <c r="F3207" s="1">
        <v>4</v>
      </c>
      <c r="G3207" s="1">
        <v>47</v>
      </c>
      <c r="H3207" s="1">
        <v>937.33</v>
      </c>
      <c r="L3207" t="str">
        <f t="shared" si="50"/>
        <v>f6f9d475</v>
      </c>
      <c r="M3207" s="7">
        <v>48227</v>
      </c>
      <c r="N3207" t="str">
        <f>PROPER(Table1[[#This Row],[Region]])</f>
        <v>South</v>
      </c>
      <c r="O3207" t="str">
        <f>PROPER(Table1[[#This Row],[Product Category]])</f>
        <v>Sports</v>
      </c>
      <c r="P3207">
        <f>ROUND(Table1[[#This Row],[Sales Amount]],1)</f>
        <v>3947.1</v>
      </c>
      <c r="Q3207">
        <f>Table1[[#This Row],[Quantity Sold]]</f>
        <v>4</v>
      </c>
      <c r="R3207">
        <f>Table1[[#This Row],[Discount (%)]]</f>
        <v>47</v>
      </c>
      <c r="S3207">
        <f>Table1[[#This Row],[Profit]]</f>
        <v>937.33</v>
      </c>
    </row>
    <row r="3208" spans="1:19" ht="13.8">
      <c r="A3208" s="1" t="s">
        <v>3156</v>
      </c>
      <c r="B3208" s="7">
        <v>48228</v>
      </c>
      <c r="C3208" s="2" t="s">
        <v>3941</v>
      </c>
      <c r="D3208" s="4" t="s">
        <v>1661</v>
      </c>
      <c r="E3208" s="1">
        <v>328.45</v>
      </c>
      <c r="F3208" s="1">
        <v>31</v>
      </c>
      <c r="G3208" s="1">
        <v>6</v>
      </c>
      <c r="H3208" s="1">
        <v>827.41</v>
      </c>
      <c r="L3208" t="str">
        <f t="shared" si="50"/>
        <v>433a6101</v>
      </c>
      <c r="M3208" s="7">
        <v>48228</v>
      </c>
      <c r="N3208" t="str">
        <f>PROPER(Table1[[#This Row],[Region]])</f>
        <v>North</v>
      </c>
      <c r="O3208" t="str">
        <f>PROPER(Table1[[#This Row],[Product Category]])</f>
        <v>Furniture</v>
      </c>
      <c r="P3208">
        <f>ROUND(Table1[[#This Row],[Sales Amount]],1)</f>
        <v>328.5</v>
      </c>
      <c r="Q3208">
        <f>Table1[[#This Row],[Quantity Sold]]</f>
        <v>31</v>
      </c>
      <c r="R3208">
        <f>Table1[[#This Row],[Discount (%)]]</f>
        <v>6</v>
      </c>
      <c r="S3208">
        <f>Table1[[#This Row],[Profit]]</f>
        <v>827.41</v>
      </c>
    </row>
    <row r="3209" spans="1:19" ht="13.8">
      <c r="A3209" s="1" t="s">
        <v>3157</v>
      </c>
      <c r="B3209" s="7">
        <v>48229</v>
      </c>
      <c r="C3209" s="2" t="s">
        <v>3944</v>
      </c>
      <c r="D3209" s="4" t="s">
        <v>92</v>
      </c>
      <c r="E3209" s="1">
        <v>3483.66</v>
      </c>
      <c r="F3209" s="1">
        <v>15</v>
      </c>
      <c r="G3209" s="1">
        <v>47</v>
      </c>
      <c r="H3209" s="1">
        <v>1935.92</v>
      </c>
      <c r="L3209" t="str">
        <f t="shared" si="50"/>
        <v>a01a8322</v>
      </c>
      <c r="M3209" s="7">
        <v>48229</v>
      </c>
      <c r="N3209" t="str">
        <f>PROPER(Table1[[#This Row],[Region]])</f>
        <v>South</v>
      </c>
      <c r="O3209" t="str">
        <f>PROPER(Table1[[#This Row],[Product Category]])</f>
        <v>Groceries</v>
      </c>
      <c r="P3209">
        <f>ROUND(Table1[[#This Row],[Sales Amount]],1)</f>
        <v>3483.7</v>
      </c>
      <c r="Q3209">
        <f>Table1[[#This Row],[Quantity Sold]]</f>
        <v>15</v>
      </c>
      <c r="R3209">
        <f>Table1[[#This Row],[Discount (%)]]</f>
        <v>47</v>
      </c>
      <c r="S3209">
        <f>Table1[[#This Row],[Profit]]</f>
        <v>1935.92</v>
      </c>
    </row>
    <row r="3210" spans="1:19" ht="13.8">
      <c r="A3210" s="1" t="s">
        <v>3158</v>
      </c>
      <c r="B3210" s="7">
        <v>48230</v>
      </c>
      <c r="C3210" s="4" t="s">
        <v>3943</v>
      </c>
      <c r="D3210" s="4" t="s">
        <v>92</v>
      </c>
      <c r="E3210" s="1">
        <v>4797.6499999999996</v>
      </c>
      <c r="F3210" s="1">
        <v>23</v>
      </c>
      <c r="G3210" s="1">
        <v>2</v>
      </c>
      <c r="H3210" s="1">
        <v>1083.06</v>
      </c>
      <c r="L3210" t="str">
        <f t="shared" si="50"/>
        <v>52d02a02</v>
      </c>
      <c r="M3210" s="7">
        <v>48230</v>
      </c>
      <c r="N3210" t="str">
        <f>PROPER(Table1[[#This Row],[Region]])</f>
        <v>East</v>
      </c>
      <c r="O3210" t="str">
        <f>PROPER(Table1[[#This Row],[Product Category]])</f>
        <v>Groceries</v>
      </c>
      <c r="P3210">
        <f>ROUND(Table1[[#This Row],[Sales Amount]],1)</f>
        <v>4797.7</v>
      </c>
      <c r="Q3210">
        <f>Table1[[#This Row],[Quantity Sold]]</f>
        <v>23</v>
      </c>
      <c r="R3210">
        <f>Table1[[#This Row],[Discount (%)]]</f>
        <v>2</v>
      </c>
      <c r="S3210">
        <f>Table1[[#This Row],[Profit]]</f>
        <v>1083.06</v>
      </c>
    </row>
    <row r="3211" spans="1:19" ht="13.8">
      <c r="A3211" s="1" t="s">
        <v>3159</v>
      </c>
      <c r="B3211" s="7">
        <v>48231</v>
      </c>
      <c r="C3211" s="2" t="s">
        <v>3941</v>
      </c>
      <c r="D3211" s="4" t="s">
        <v>3945</v>
      </c>
      <c r="E3211" s="1">
        <v>2214.63</v>
      </c>
      <c r="F3211" s="1">
        <v>44</v>
      </c>
      <c r="G3211" s="1">
        <v>40</v>
      </c>
      <c r="H3211" s="1">
        <v>559.42999999999995</v>
      </c>
      <c r="L3211" t="str">
        <f t="shared" si="50"/>
        <v>3b2a5547</v>
      </c>
      <c r="M3211" s="7">
        <v>48231</v>
      </c>
      <c r="N3211" t="str">
        <f>PROPER(Table1[[#This Row],[Region]])</f>
        <v>North</v>
      </c>
      <c r="O3211" t="str">
        <f>PROPER(Table1[[#This Row],[Product Category]])</f>
        <v>Sports</v>
      </c>
      <c r="P3211">
        <f>ROUND(Table1[[#This Row],[Sales Amount]],1)</f>
        <v>2214.6</v>
      </c>
      <c r="Q3211">
        <f>Table1[[#This Row],[Quantity Sold]]</f>
        <v>44</v>
      </c>
      <c r="R3211">
        <f>Table1[[#This Row],[Discount (%)]]</f>
        <v>40</v>
      </c>
      <c r="S3211">
        <f>Table1[[#This Row],[Profit]]</f>
        <v>559.42999999999995</v>
      </c>
    </row>
    <row r="3212" spans="1:19" ht="13.8">
      <c r="A3212" s="1" t="s">
        <v>3160</v>
      </c>
      <c r="B3212" s="7">
        <v>48232</v>
      </c>
      <c r="C3212" s="2" t="s">
        <v>3941</v>
      </c>
      <c r="D3212" s="4" t="s">
        <v>1661</v>
      </c>
      <c r="E3212" s="1">
        <v>1101.95</v>
      </c>
      <c r="F3212" s="1">
        <v>22</v>
      </c>
      <c r="G3212" s="1">
        <v>29</v>
      </c>
      <c r="H3212" s="1">
        <v>411.07</v>
      </c>
      <c r="L3212" t="str">
        <f t="shared" si="50"/>
        <v>80d9a47e</v>
      </c>
      <c r="M3212" s="7">
        <v>48232</v>
      </c>
      <c r="N3212" t="str">
        <f>PROPER(Table1[[#This Row],[Region]])</f>
        <v>North</v>
      </c>
      <c r="O3212" t="str">
        <f>PROPER(Table1[[#This Row],[Product Category]])</f>
        <v>Furniture</v>
      </c>
      <c r="P3212">
        <f>ROUND(Table1[[#This Row],[Sales Amount]],1)</f>
        <v>1102</v>
      </c>
      <c r="Q3212">
        <f>Table1[[#This Row],[Quantity Sold]]</f>
        <v>22</v>
      </c>
      <c r="R3212">
        <f>Table1[[#This Row],[Discount (%)]]</f>
        <v>29</v>
      </c>
      <c r="S3212">
        <f>Table1[[#This Row],[Profit]]</f>
        <v>411.07</v>
      </c>
    </row>
    <row r="3213" spans="1:19" ht="13.8">
      <c r="A3213" s="1" t="s">
        <v>3161</v>
      </c>
      <c r="B3213" s="7">
        <v>48233</v>
      </c>
      <c r="C3213" s="2" t="s">
        <v>3942</v>
      </c>
      <c r="D3213" s="4" t="s">
        <v>1661</v>
      </c>
      <c r="E3213" s="1">
        <v>1356.32</v>
      </c>
      <c r="F3213" s="1">
        <v>47</v>
      </c>
      <c r="G3213" s="1">
        <v>40</v>
      </c>
      <c r="H3213" s="1">
        <v>1078.6300000000001</v>
      </c>
      <c r="L3213" t="str">
        <f t="shared" si="50"/>
        <v>d5b8078a</v>
      </c>
      <c r="M3213" s="7">
        <v>48233</v>
      </c>
      <c r="N3213" t="str">
        <f>PROPER(Table1[[#This Row],[Region]])</f>
        <v>West</v>
      </c>
      <c r="O3213" t="str">
        <f>PROPER(Table1[[#This Row],[Product Category]])</f>
        <v>Furniture</v>
      </c>
      <c r="P3213">
        <f>ROUND(Table1[[#This Row],[Sales Amount]],1)</f>
        <v>1356.3</v>
      </c>
      <c r="Q3213">
        <f>Table1[[#This Row],[Quantity Sold]]</f>
        <v>47</v>
      </c>
      <c r="R3213">
        <f>Table1[[#This Row],[Discount (%)]]</f>
        <v>40</v>
      </c>
      <c r="S3213">
        <f>Table1[[#This Row],[Profit]]</f>
        <v>1078.6300000000001</v>
      </c>
    </row>
    <row r="3214" spans="1:19" ht="13.8">
      <c r="A3214" s="1" t="s">
        <v>3162</v>
      </c>
      <c r="B3214" s="7">
        <v>48234</v>
      </c>
      <c r="C3214" s="2" t="s">
        <v>3944</v>
      </c>
      <c r="D3214" s="4" t="s">
        <v>92</v>
      </c>
      <c r="E3214" s="1">
        <v>4350.8100000000004</v>
      </c>
      <c r="F3214" s="1">
        <v>28</v>
      </c>
      <c r="G3214" s="1">
        <v>17</v>
      </c>
      <c r="H3214" s="1">
        <v>1813.26</v>
      </c>
      <c r="L3214" t="str">
        <f t="shared" si="50"/>
        <v>09a9b895</v>
      </c>
      <c r="M3214" s="7">
        <v>48234</v>
      </c>
      <c r="N3214" t="str">
        <f>PROPER(Table1[[#This Row],[Region]])</f>
        <v>South</v>
      </c>
      <c r="O3214" t="str">
        <f>PROPER(Table1[[#This Row],[Product Category]])</f>
        <v>Groceries</v>
      </c>
      <c r="P3214">
        <f>ROUND(Table1[[#This Row],[Sales Amount]],1)</f>
        <v>4350.8</v>
      </c>
      <c r="Q3214">
        <f>Table1[[#This Row],[Quantity Sold]]</f>
        <v>28</v>
      </c>
      <c r="R3214">
        <f>Table1[[#This Row],[Discount (%)]]</f>
        <v>17</v>
      </c>
      <c r="S3214">
        <f>Table1[[#This Row],[Profit]]</f>
        <v>1813.26</v>
      </c>
    </row>
    <row r="3215" spans="1:19" ht="13.8">
      <c r="A3215" s="1" t="s">
        <v>3163</v>
      </c>
      <c r="B3215" s="7">
        <v>48235</v>
      </c>
      <c r="C3215" s="2" t="s">
        <v>3944</v>
      </c>
      <c r="D3215" s="4" t="s">
        <v>3945</v>
      </c>
      <c r="E3215" s="1">
        <v>3843.87</v>
      </c>
      <c r="F3215" s="1">
        <v>23</v>
      </c>
      <c r="G3215" s="1">
        <v>35</v>
      </c>
      <c r="H3215" s="1">
        <v>740.16</v>
      </c>
      <c r="L3215" t="str">
        <f t="shared" si="50"/>
        <v>45f08403</v>
      </c>
      <c r="M3215" s="7">
        <v>48235</v>
      </c>
      <c r="N3215" t="str">
        <f>PROPER(Table1[[#This Row],[Region]])</f>
        <v>South</v>
      </c>
      <c r="O3215" t="str">
        <f>PROPER(Table1[[#This Row],[Product Category]])</f>
        <v>Sports</v>
      </c>
      <c r="P3215">
        <f>ROUND(Table1[[#This Row],[Sales Amount]],1)</f>
        <v>3843.9</v>
      </c>
      <c r="Q3215">
        <f>Table1[[#This Row],[Quantity Sold]]</f>
        <v>23</v>
      </c>
      <c r="R3215">
        <f>Table1[[#This Row],[Discount (%)]]</f>
        <v>35</v>
      </c>
      <c r="S3215">
        <f>Table1[[#This Row],[Profit]]</f>
        <v>740.16</v>
      </c>
    </row>
    <row r="3216" spans="1:19" ht="13.8">
      <c r="A3216" s="1" t="s">
        <v>3164</v>
      </c>
      <c r="B3216" s="7">
        <v>48236</v>
      </c>
      <c r="C3216" s="2" t="s">
        <v>3944</v>
      </c>
      <c r="D3216" s="4" t="s">
        <v>1489</v>
      </c>
      <c r="E3216" s="1">
        <v>1421.15</v>
      </c>
      <c r="F3216" s="1">
        <v>44</v>
      </c>
      <c r="G3216" s="1">
        <v>29</v>
      </c>
      <c r="H3216" s="1">
        <v>1661.02</v>
      </c>
      <c r="L3216" t="str">
        <f t="shared" si="50"/>
        <v>1a6525d0</v>
      </c>
      <c r="M3216" s="7">
        <v>48236</v>
      </c>
      <c r="N3216" t="str">
        <f>PROPER(Table1[[#This Row],[Region]])</f>
        <v>South</v>
      </c>
      <c r="O3216" t="str">
        <f>PROPER(Table1[[#This Row],[Product Category]])</f>
        <v>Clothing</v>
      </c>
      <c r="P3216">
        <f>ROUND(Table1[[#This Row],[Sales Amount]],1)</f>
        <v>1421.2</v>
      </c>
      <c r="Q3216">
        <f>Table1[[#This Row],[Quantity Sold]]</f>
        <v>44</v>
      </c>
      <c r="R3216">
        <f>Table1[[#This Row],[Discount (%)]]</f>
        <v>29</v>
      </c>
      <c r="S3216">
        <f>Table1[[#This Row],[Profit]]</f>
        <v>1661.02</v>
      </c>
    </row>
    <row r="3217" spans="1:19" ht="13.8">
      <c r="A3217" s="1" t="s">
        <v>3165</v>
      </c>
      <c r="B3217" s="7">
        <v>48237</v>
      </c>
      <c r="C3217" s="4" t="s">
        <v>3943</v>
      </c>
      <c r="D3217" s="4" t="s">
        <v>3945</v>
      </c>
      <c r="E3217" s="1">
        <v>4327.33</v>
      </c>
      <c r="F3217" s="1">
        <v>7</v>
      </c>
      <c r="G3217" s="1">
        <v>42</v>
      </c>
      <c r="H3217" s="1">
        <v>118.37</v>
      </c>
      <c r="L3217" t="str">
        <f t="shared" si="50"/>
        <v>e8184147</v>
      </c>
      <c r="M3217" s="7">
        <v>48237</v>
      </c>
      <c r="N3217" t="str">
        <f>PROPER(Table1[[#This Row],[Region]])</f>
        <v>East</v>
      </c>
      <c r="O3217" t="str">
        <f>PROPER(Table1[[#This Row],[Product Category]])</f>
        <v>Sports</v>
      </c>
      <c r="P3217">
        <f>ROUND(Table1[[#This Row],[Sales Amount]],1)</f>
        <v>4327.3</v>
      </c>
      <c r="Q3217">
        <f>Table1[[#This Row],[Quantity Sold]]</f>
        <v>7</v>
      </c>
      <c r="R3217">
        <f>Table1[[#This Row],[Discount (%)]]</f>
        <v>42</v>
      </c>
      <c r="S3217">
        <f>Table1[[#This Row],[Profit]]</f>
        <v>118.37</v>
      </c>
    </row>
    <row r="3218" spans="1:19" ht="13.8">
      <c r="A3218" s="1" t="s">
        <v>3166</v>
      </c>
      <c r="B3218" s="7">
        <v>48238</v>
      </c>
      <c r="C3218" s="2" t="s">
        <v>3944</v>
      </c>
      <c r="D3218" s="4" t="s">
        <v>3945</v>
      </c>
      <c r="E3218" s="1">
        <v>3898.61</v>
      </c>
      <c r="F3218" s="1">
        <v>26</v>
      </c>
      <c r="G3218" s="1">
        <v>15</v>
      </c>
      <c r="H3218" s="1">
        <v>944.31</v>
      </c>
      <c r="L3218" t="str">
        <f t="shared" si="50"/>
        <v>e70d5814</v>
      </c>
      <c r="M3218" s="7">
        <v>48238</v>
      </c>
      <c r="N3218" t="str">
        <f>PROPER(Table1[[#This Row],[Region]])</f>
        <v>South</v>
      </c>
      <c r="O3218" t="str">
        <f>PROPER(Table1[[#This Row],[Product Category]])</f>
        <v>Sports</v>
      </c>
      <c r="P3218">
        <f>ROUND(Table1[[#This Row],[Sales Amount]],1)</f>
        <v>3898.6</v>
      </c>
      <c r="Q3218">
        <f>Table1[[#This Row],[Quantity Sold]]</f>
        <v>26</v>
      </c>
      <c r="R3218">
        <f>Table1[[#This Row],[Discount (%)]]</f>
        <v>15</v>
      </c>
      <c r="S3218">
        <f>Table1[[#This Row],[Profit]]</f>
        <v>944.31</v>
      </c>
    </row>
    <row r="3219" spans="1:19" ht="13.8">
      <c r="A3219" s="1" t="s">
        <v>3167</v>
      </c>
      <c r="B3219" s="7">
        <v>48239</v>
      </c>
      <c r="C3219" s="2" t="s">
        <v>3941</v>
      </c>
      <c r="D3219" s="4" t="s">
        <v>1661</v>
      </c>
      <c r="E3219" s="1">
        <v>3768.29</v>
      </c>
      <c r="F3219" s="1">
        <v>43</v>
      </c>
      <c r="G3219" s="1">
        <v>15</v>
      </c>
      <c r="H3219" s="1">
        <v>1534.97</v>
      </c>
      <c r="L3219" t="str">
        <f t="shared" si="50"/>
        <v>65847f4b</v>
      </c>
      <c r="M3219" s="7">
        <v>48239</v>
      </c>
      <c r="N3219" t="str">
        <f>PROPER(Table1[[#This Row],[Region]])</f>
        <v>North</v>
      </c>
      <c r="O3219" t="str">
        <f>PROPER(Table1[[#This Row],[Product Category]])</f>
        <v>Furniture</v>
      </c>
      <c r="P3219">
        <f>ROUND(Table1[[#This Row],[Sales Amount]],1)</f>
        <v>3768.3</v>
      </c>
      <c r="Q3219">
        <f>Table1[[#This Row],[Quantity Sold]]</f>
        <v>43</v>
      </c>
      <c r="R3219">
        <f>Table1[[#This Row],[Discount (%)]]</f>
        <v>15</v>
      </c>
      <c r="S3219">
        <f>Table1[[#This Row],[Profit]]</f>
        <v>1534.97</v>
      </c>
    </row>
    <row r="3220" spans="1:19" ht="13.8">
      <c r="A3220" s="1" t="s">
        <v>3168</v>
      </c>
      <c r="B3220" s="7">
        <v>48240</v>
      </c>
      <c r="C3220" s="4" t="s">
        <v>3943</v>
      </c>
      <c r="D3220" s="4" t="s">
        <v>92</v>
      </c>
      <c r="E3220" s="1">
        <v>162.46</v>
      </c>
      <c r="F3220" s="1">
        <v>11</v>
      </c>
      <c r="G3220" s="1">
        <v>47</v>
      </c>
      <c r="H3220" s="1">
        <v>1863.99</v>
      </c>
      <c r="L3220" t="str">
        <f t="shared" si="50"/>
        <v>079ca949</v>
      </c>
      <c r="M3220" s="7">
        <v>48240</v>
      </c>
      <c r="N3220" t="str">
        <f>PROPER(Table1[[#This Row],[Region]])</f>
        <v>East</v>
      </c>
      <c r="O3220" t="str">
        <f>PROPER(Table1[[#This Row],[Product Category]])</f>
        <v>Groceries</v>
      </c>
      <c r="P3220">
        <f>ROUND(Table1[[#This Row],[Sales Amount]],1)</f>
        <v>162.5</v>
      </c>
      <c r="Q3220">
        <f>Table1[[#This Row],[Quantity Sold]]</f>
        <v>11</v>
      </c>
      <c r="R3220">
        <f>Table1[[#This Row],[Discount (%)]]</f>
        <v>47</v>
      </c>
      <c r="S3220">
        <f>Table1[[#This Row],[Profit]]</f>
        <v>1863.99</v>
      </c>
    </row>
    <row r="3221" spans="1:19" ht="13.8">
      <c r="A3221" s="1" t="s">
        <v>3169</v>
      </c>
      <c r="B3221" s="7">
        <v>48241</v>
      </c>
      <c r="C3221" s="4" t="s">
        <v>3943</v>
      </c>
      <c r="D3221" s="4" t="s">
        <v>1489</v>
      </c>
      <c r="E3221" s="1">
        <v>4757.42</v>
      </c>
      <c r="F3221" s="1">
        <v>13</v>
      </c>
      <c r="G3221" s="1">
        <v>47</v>
      </c>
      <c r="H3221" s="1">
        <v>741.02</v>
      </c>
      <c r="L3221" t="str">
        <f t="shared" si="50"/>
        <v>f254757e</v>
      </c>
      <c r="M3221" s="7">
        <v>48241</v>
      </c>
      <c r="N3221" t="str">
        <f>PROPER(Table1[[#This Row],[Region]])</f>
        <v>East</v>
      </c>
      <c r="O3221" t="str">
        <f>PROPER(Table1[[#This Row],[Product Category]])</f>
        <v>Clothing</v>
      </c>
      <c r="P3221">
        <f>ROUND(Table1[[#This Row],[Sales Amount]],1)</f>
        <v>4757.3999999999996</v>
      </c>
      <c r="Q3221">
        <f>Table1[[#This Row],[Quantity Sold]]</f>
        <v>13</v>
      </c>
      <c r="R3221">
        <f>Table1[[#This Row],[Discount (%)]]</f>
        <v>47</v>
      </c>
      <c r="S3221">
        <f>Table1[[#This Row],[Profit]]</f>
        <v>741.02</v>
      </c>
    </row>
    <row r="3222" spans="1:19" ht="13.8">
      <c r="A3222" s="1" t="s">
        <v>3170</v>
      </c>
      <c r="B3222" s="7">
        <v>48242</v>
      </c>
      <c r="C3222" s="2" t="s">
        <v>3941</v>
      </c>
      <c r="D3222" s="4" t="s">
        <v>1489</v>
      </c>
      <c r="E3222" s="1">
        <v>572.09</v>
      </c>
      <c r="F3222" s="1">
        <v>47</v>
      </c>
      <c r="G3222" s="1">
        <v>10</v>
      </c>
      <c r="H3222" s="1">
        <v>1989.16</v>
      </c>
      <c r="L3222" t="str">
        <f t="shared" si="50"/>
        <v>b8c29f3a</v>
      </c>
      <c r="M3222" s="7">
        <v>48242</v>
      </c>
      <c r="N3222" t="str">
        <f>PROPER(Table1[[#This Row],[Region]])</f>
        <v>North</v>
      </c>
      <c r="O3222" t="str">
        <f>PROPER(Table1[[#This Row],[Product Category]])</f>
        <v>Clothing</v>
      </c>
      <c r="P3222">
        <f>ROUND(Table1[[#This Row],[Sales Amount]],1)</f>
        <v>572.1</v>
      </c>
      <c r="Q3222">
        <f>Table1[[#This Row],[Quantity Sold]]</f>
        <v>47</v>
      </c>
      <c r="R3222">
        <f>Table1[[#This Row],[Discount (%)]]</f>
        <v>10</v>
      </c>
      <c r="S3222">
        <f>Table1[[#This Row],[Profit]]</f>
        <v>1989.16</v>
      </c>
    </row>
    <row r="3223" spans="1:19" ht="13.8">
      <c r="A3223" s="1" t="s">
        <v>3171</v>
      </c>
      <c r="B3223" s="7">
        <v>48243</v>
      </c>
      <c r="C3223" s="2" t="s">
        <v>3941</v>
      </c>
      <c r="D3223" s="4" t="s">
        <v>3945</v>
      </c>
      <c r="E3223" s="1">
        <v>232.87</v>
      </c>
      <c r="F3223" s="1">
        <v>25</v>
      </c>
      <c r="G3223" s="1">
        <v>12</v>
      </c>
      <c r="H3223" s="1">
        <v>127.12</v>
      </c>
      <c r="L3223" t="str">
        <f t="shared" si="50"/>
        <v>99cd7f97</v>
      </c>
      <c r="M3223" s="7">
        <v>48243</v>
      </c>
      <c r="N3223" t="str">
        <f>PROPER(Table1[[#This Row],[Region]])</f>
        <v>North</v>
      </c>
      <c r="O3223" t="str">
        <f>PROPER(Table1[[#This Row],[Product Category]])</f>
        <v>Sports</v>
      </c>
      <c r="P3223">
        <f>ROUND(Table1[[#This Row],[Sales Amount]],1)</f>
        <v>232.9</v>
      </c>
      <c r="Q3223">
        <f>Table1[[#This Row],[Quantity Sold]]</f>
        <v>25</v>
      </c>
      <c r="R3223">
        <f>Table1[[#This Row],[Discount (%)]]</f>
        <v>12</v>
      </c>
      <c r="S3223">
        <f>Table1[[#This Row],[Profit]]</f>
        <v>127.12</v>
      </c>
    </row>
    <row r="3224" spans="1:19" ht="13.8">
      <c r="A3224" s="1" t="s">
        <v>3172</v>
      </c>
      <c r="B3224" s="7">
        <v>48244</v>
      </c>
      <c r="C3224" s="2" t="s">
        <v>3941</v>
      </c>
      <c r="D3224" s="4" t="s">
        <v>1661</v>
      </c>
      <c r="E3224" s="1">
        <v>1226.76</v>
      </c>
      <c r="F3224" s="1">
        <v>31</v>
      </c>
      <c r="G3224" s="1">
        <v>28</v>
      </c>
      <c r="H3224" s="1">
        <v>1792.36</v>
      </c>
      <c r="L3224" t="str">
        <f t="shared" si="50"/>
        <v>d191618a</v>
      </c>
      <c r="M3224" s="7">
        <v>48244</v>
      </c>
      <c r="N3224" t="str">
        <f>PROPER(Table1[[#This Row],[Region]])</f>
        <v>North</v>
      </c>
      <c r="O3224" t="str">
        <f>PROPER(Table1[[#This Row],[Product Category]])</f>
        <v>Furniture</v>
      </c>
      <c r="P3224">
        <f>ROUND(Table1[[#This Row],[Sales Amount]],1)</f>
        <v>1226.8</v>
      </c>
      <c r="Q3224">
        <f>Table1[[#This Row],[Quantity Sold]]</f>
        <v>31</v>
      </c>
      <c r="R3224">
        <f>Table1[[#This Row],[Discount (%)]]</f>
        <v>28</v>
      </c>
      <c r="S3224">
        <f>Table1[[#This Row],[Profit]]</f>
        <v>1792.36</v>
      </c>
    </row>
    <row r="3225" spans="1:19" ht="13.8">
      <c r="A3225" s="1" t="s">
        <v>3173</v>
      </c>
      <c r="B3225" s="7">
        <v>48245</v>
      </c>
      <c r="C3225" s="2" t="s">
        <v>3944</v>
      </c>
      <c r="D3225" s="4" t="s">
        <v>3946</v>
      </c>
      <c r="E3225" s="1">
        <v>2838.52</v>
      </c>
      <c r="F3225" s="1">
        <v>2</v>
      </c>
      <c r="G3225" s="1">
        <v>6</v>
      </c>
      <c r="H3225" s="1">
        <v>1253.8</v>
      </c>
      <c r="L3225" t="str">
        <f t="shared" si="50"/>
        <v>e756ffcf</v>
      </c>
      <c r="M3225" s="7">
        <v>48245</v>
      </c>
      <c r="N3225" t="str">
        <f>PROPER(Table1[[#This Row],[Region]])</f>
        <v>South</v>
      </c>
      <c r="O3225" t="str">
        <f>PROPER(Table1[[#This Row],[Product Category]])</f>
        <v>Electronics</v>
      </c>
      <c r="P3225">
        <f>ROUND(Table1[[#This Row],[Sales Amount]],1)</f>
        <v>2838.5</v>
      </c>
      <c r="Q3225">
        <f>Table1[[#This Row],[Quantity Sold]]</f>
        <v>2</v>
      </c>
      <c r="R3225">
        <f>Table1[[#This Row],[Discount (%)]]</f>
        <v>6</v>
      </c>
      <c r="S3225">
        <f>Table1[[#This Row],[Profit]]</f>
        <v>1253.8</v>
      </c>
    </row>
    <row r="3226" spans="1:19" ht="13.8">
      <c r="A3226" s="1" t="s">
        <v>3174</v>
      </c>
      <c r="B3226" s="7">
        <v>48246</v>
      </c>
      <c r="C3226" s="2" t="s">
        <v>3944</v>
      </c>
      <c r="D3226" s="4" t="s">
        <v>3945</v>
      </c>
      <c r="E3226" s="1">
        <v>1870.44</v>
      </c>
      <c r="F3226" s="1">
        <v>33</v>
      </c>
      <c r="G3226" s="1">
        <v>12</v>
      </c>
      <c r="H3226" s="1">
        <v>1635.84</v>
      </c>
      <c r="L3226" t="str">
        <f t="shared" si="50"/>
        <v>762fdc58</v>
      </c>
      <c r="M3226" s="7">
        <v>48246</v>
      </c>
      <c r="N3226" t="str">
        <f>PROPER(Table1[[#This Row],[Region]])</f>
        <v>South</v>
      </c>
      <c r="O3226" t="str">
        <f>PROPER(Table1[[#This Row],[Product Category]])</f>
        <v>Sports</v>
      </c>
      <c r="P3226">
        <f>ROUND(Table1[[#This Row],[Sales Amount]],1)</f>
        <v>1870.4</v>
      </c>
      <c r="Q3226">
        <f>Table1[[#This Row],[Quantity Sold]]</f>
        <v>33</v>
      </c>
      <c r="R3226">
        <f>Table1[[#This Row],[Discount (%)]]</f>
        <v>12</v>
      </c>
      <c r="S3226">
        <f>Table1[[#This Row],[Profit]]</f>
        <v>1635.84</v>
      </c>
    </row>
    <row r="3227" spans="1:19" ht="13.8">
      <c r="A3227" s="1" t="s">
        <v>3175</v>
      </c>
      <c r="B3227" s="7">
        <v>48247</v>
      </c>
      <c r="C3227" s="2" t="s">
        <v>3944</v>
      </c>
      <c r="D3227" s="4" t="s">
        <v>3945</v>
      </c>
      <c r="E3227" s="1">
        <v>603.21</v>
      </c>
      <c r="F3227" s="1">
        <v>30</v>
      </c>
      <c r="G3227" s="1">
        <v>18</v>
      </c>
      <c r="H3227" s="1">
        <v>966.86</v>
      </c>
      <c r="L3227" t="str">
        <f t="shared" si="50"/>
        <v>483719c1</v>
      </c>
      <c r="M3227" s="7">
        <v>48247</v>
      </c>
      <c r="N3227" t="str">
        <f>PROPER(Table1[[#This Row],[Region]])</f>
        <v>South</v>
      </c>
      <c r="O3227" t="str">
        <f>PROPER(Table1[[#This Row],[Product Category]])</f>
        <v>Sports</v>
      </c>
      <c r="P3227">
        <f>ROUND(Table1[[#This Row],[Sales Amount]],1)</f>
        <v>603.20000000000005</v>
      </c>
      <c r="Q3227">
        <f>Table1[[#This Row],[Quantity Sold]]</f>
        <v>30</v>
      </c>
      <c r="R3227">
        <f>Table1[[#This Row],[Discount (%)]]</f>
        <v>18</v>
      </c>
      <c r="S3227">
        <f>Table1[[#This Row],[Profit]]</f>
        <v>966.86</v>
      </c>
    </row>
    <row r="3228" spans="1:19" ht="13.8">
      <c r="A3228" s="1" t="s">
        <v>3176</v>
      </c>
      <c r="B3228" s="7">
        <v>48248</v>
      </c>
      <c r="C3228" s="4" t="s">
        <v>3943</v>
      </c>
      <c r="D3228" s="4" t="s">
        <v>1489</v>
      </c>
      <c r="E3228" s="1">
        <v>3856.69</v>
      </c>
      <c r="F3228" s="1">
        <v>1</v>
      </c>
      <c r="G3228" s="1">
        <v>15</v>
      </c>
      <c r="H3228" s="1">
        <v>1956.89</v>
      </c>
      <c r="L3228" t="str">
        <f t="shared" si="50"/>
        <v>621f90f7</v>
      </c>
      <c r="M3228" s="7">
        <v>48248</v>
      </c>
      <c r="N3228" t="str">
        <f>PROPER(Table1[[#This Row],[Region]])</f>
        <v>East</v>
      </c>
      <c r="O3228" t="str">
        <f>PROPER(Table1[[#This Row],[Product Category]])</f>
        <v>Clothing</v>
      </c>
      <c r="P3228">
        <f>ROUND(Table1[[#This Row],[Sales Amount]],1)</f>
        <v>3856.7</v>
      </c>
      <c r="Q3228">
        <f>Table1[[#This Row],[Quantity Sold]]</f>
        <v>1</v>
      </c>
      <c r="R3228">
        <f>Table1[[#This Row],[Discount (%)]]</f>
        <v>15</v>
      </c>
      <c r="S3228">
        <f>Table1[[#This Row],[Profit]]</f>
        <v>1956.89</v>
      </c>
    </row>
    <row r="3229" spans="1:19" ht="13.8">
      <c r="A3229" s="1" t="s">
        <v>3177</v>
      </c>
      <c r="B3229" s="7">
        <v>48249</v>
      </c>
      <c r="C3229" s="2" t="s">
        <v>3942</v>
      </c>
      <c r="D3229" s="4" t="s">
        <v>3945</v>
      </c>
      <c r="E3229" s="1">
        <v>2317.06</v>
      </c>
      <c r="F3229" s="1">
        <v>16</v>
      </c>
      <c r="G3229" s="1">
        <v>33</v>
      </c>
      <c r="H3229" s="1">
        <v>88.54</v>
      </c>
      <c r="L3229" t="str">
        <f t="shared" si="50"/>
        <v>8a85f6a5</v>
      </c>
      <c r="M3229" s="7">
        <v>48249</v>
      </c>
      <c r="N3229" t="str">
        <f>PROPER(Table1[[#This Row],[Region]])</f>
        <v>West</v>
      </c>
      <c r="O3229" t="str">
        <f>PROPER(Table1[[#This Row],[Product Category]])</f>
        <v>Sports</v>
      </c>
      <c r="P3229">
        <f>ROUND(Table1[[#This Row],[Sales Amount]],1)</f>
        <v>2317.1</v>
      </c>
      <c r="Q3229">
        <f>Table1[[#This Row],[Quantity Sold]]</f>
        <v>16</v>
      </c>
      <c r="R3229">
        <f>Table1[[#This Row],[Discount (%)]]</f>
        <v>33</v>
      </c>
      <c r="S3229">
        <f>Table1[[#This Row],[Profit]]</f>
        <v>88.54</v>
      </c>
    </row>
    <row r="3230" spans="1:19" ht="13.8">
      <c r="A3230" s="1" t="s">
        <v>3178</v>
      </c>
      <c r="B3230" s="7">
        <v>48250</v>
      </c>
      <c r="C3230" s="2" t="s">
        <v>3944</v>
      </c>
      <c r="D3230" s="4" t="s">
        <v>3946</v>
      </c>
      <c r="E3230" s="1">
        <v>3308.02</v>
      </c>
      <c r="F3230" s="1">
        <v>44</v>
      </c>
      <c r="G3230" s="1">
        <v>48</v>
      </c>
      <c r="H3230" s="1">
        <v>1334.64</v>
      </c>
      <c r="L3230" t="str">
        <f t="shared" si="50"/>
        <v>ee58e343</v>
      </c>
      <c r="M3230" s="7">
        <v>48250</v>
      </c>
      <c r="N3230" t="str">
        <f>PROPER(Table1[[#This Row],[Region]])</f>
        <v>South</v>
      </c>
      <c r="O3230" t="str">
        <f>PROPER(Table1[[#This Row],[Product Category]])</f>
        <v>Electronics</v>
      </c>
      <c r="P3230">
        <f>ROUND(Table1[[#This Row],[Sales Amount]],1)</f>
        <v>3308</v>
      </c>
      <c r="Q3230">
        <f>Table1[[#This Row],[Quantity Sold]]</f>
        <v>44</v>
      </c>
      <c r="R3230">
        <f>Table1[[#This Row],[Discount (%)]]</f>
        <v>48</v>
      </c>
      <c r="S3230">
        <f>Table1[[#This Row],[Profit]]</f>
        <v>1334.64</v>
      </c>
    </row>
    <row r="3231" spans="1:19" ht="13.8">
      <c r="A3231" s="1" t="s">
        <v>3179</v>
      </c>
      <c r="B3231" s="7">
        <v>48251</v>
      </c>
      <c r="C3231" s="2" t="s">
        <v>3944</v>
      </c>
      <c r="D3231" s="4" t="s">
        <v>92</v>
      </c>
      <c r="E3231" s="1">
        <v>4304.01</v>
      </c>
      <c r="F3231" s="1">
        <v>6</v>
      </c>
      <c r="G3231" s="1">
        <v>9</v>
      </c>
      <c r="H3231" s="1">
        <v>392.35</v>
      </c>
      <c r="L3231" t="str">
        <f t="shared" si="50"/>
        <v>a54a4966</v>
      </c>
      <c r="M3231" s="7">
        <v>48251</v>
      </c>
      <c r="N3231" t="str">
        <f>PROPER(Table1[[#This Row],[Region]])</f>
        <v>South</v>
      </c>
      <c r="O3231" t="str">
        <f>PROPER(Table1[[#This Row],[Product Category]])</f>
        <v>Groceries</v>
      </c>
      <c r="P3231">
        <f>ROUND(Table1[[#This Row],[Sales Amount]],1)</f>
        <v>4304</v>
      </c>
      <c r="Q3231">
        <f>Table1[[#This Row],[Quantity Sold]]</f>
        <v>6</v>
      </c>
      <c r="R3231">
        <f>Table1[[#This Row],[Discount (%)]]</f>
        <v>9</v>
      </c>
      <c r="S3231">
        <f>Table1[[#This Row],[Profit]]</f>
        <v>392.35</v>
      </c>
    </row>
    <row r="3232" spans="1:19" ht="13.8">
      <c r="A3232" s="5">
        <v>18523000</v>
      </c>
      <c r="B3232" s="7">
        <v>48252</v>
      </c>
      <c r="C3232" s="4" t="s">
        <v>3943</v>
      </c>
      <c r="D3232" s="4" t="s">
        <v>1489</v>
      </c>
      <c r="E3232" s="1">
        <v>3684.64</v>
      </c>
      <c r="F3232" s="1">
        <v>33</v>
      </c>
      <c r="G3232" s="1">
        <v>37</v>
      </c>
      <c r="H3232" s="1">
        <v>1001.06</v>
      </c>
      <c r="L3232" t="str">
        <f t="shared" si="50"/>
        <v>18523000</v>
      </c>
      <c r="M3232" s="7">
        <v>48252</v>
      </c>
      <c r="N3232" t="str">
        <f>PROPER(Table1[[#This Row],[Region]])</f>
        <v>East</v>
      </c>
      <c r="O3232" t="str">
        <f>PROPER(Table1[[#This Row],[Product Category]])</f>
        <v>Clothing</v>
      </c>
      <c r="P3232">
        <f>ROUND(Table1[[#This Row],[Sales Amount]],1)</f>
        <v>3684.6</v>
      </c>
      <c r="Q3232">
        <f>Table1[[#This Row],[Quantity Sold]]</f>
        <v>33</v>
      </c>
      <c r="R3232">
        <f>Table1[[#This Row],[Discount (%)]]</f>
        <v>37</v>
      </c>
      <c r="S3232">
        <f>Table1[[#This Row],[Profit]]</f>
        <v>1001.06</v>
      </c>
    </row>
    <row r="3233" spans="1:19" ht="13.8">
      <c r="A3233" s="1" t="s">
        <v>3180</v>
      </c>
      <c r="B3233" s="7">
        <v>48253</v>
      </c>
      <c r="C3233" s="2" t="s">
        <v>3944</v>
      </c>
      <c r="D3233" s="4" t="s">
        <v>92</v>
      </c>
      <c r="E3233" s="1">
        <v>4223.1400000000003</v>
      </c>
      <c r="F3233" s="1">
        <v>18</v>
      </c>
      <c r="G3233" s="1">
        <v>41</v>
      </c>
      <c r="H3233" s="1">
        <v>971</v>
      </c>
      <c r="L3233" t="str">
        <f t="shared" si="50"/>
        <v>560a63a5</v>
      </c>
      <c r="M3233" s="7">
        <v>48253</v>
      </c>
      <c r="N3233" t="str">
        <f>PROPER(Table1[[#This Row],[Region]])</f>
        <v>South</v>
      </c>
      <c r="O3233" t="str">
        <f>PROPER(Table1[[#This Row],[Product Category]])</f>
        <v>Groceries</v>
      </c>
      <c r="P3233">
        <f>ROUND(Table1[[#This Row],[Sales Amount]],1)</f>
        <v>4223.1000000000004</v>
      </c>
      <c r="Q3233">
        <f>Table1[[#This Row],[Quantity Sold]]</f>
        <v>18</v>
      </c>
      <c r="R3233">
        <f>Table1[[#This Row],[Discount (%)]]</f>
        <v>41</v>
      </c>
      <c r="S3233">
        <f>Table1[[#This Row],[Profit]]</f>
        <v>971</v>
      </c>
    </row>
    <row r="3234" spans="1:19" ht="13.8">
      <c r="A3234" s="1" t="s">
        <v>3181</v>
      </c>
      <c r="B3234" s="7">
        <v>48254</v>
      </c>
      <c r="C3234" s="2" t="s">
        <v>3944</v>
      </c>
      <c r="D3234" s="4" t="s">
        <v>1489</v>
      </c>
      <c r="E3234" s="1">
        <v>3864.52</v>
      </c>
      <c r="F3234" s="1">
        <v>46</v>
      </c>
      <c r="G3234" s="1">
        <v>16</v>
      </c>
      <c r="H3234" s="1">
        <v>1979.92</v>
      </c>
      <c r="L3234" t="str">
        <f t="shared" si="50"/>
        <v>a7761ded</v>
      </c>
      <c r="M3234" s="7">
        <v>48254</v>
      </c>
      <c r="N3234" t="str">
        <f>PROPER(Table1[[#This Row],[Region]])</f>
        <v>South</v>
      </c>
      <c r="O3234" t="str">
        <f>PROPER(Table1[[#This Row],[Product Category]])</f>
        <v>Clothing</v>
      </c>
      <c r="P3234">
        <f>ROUND(Table1[[#This Row],[Sales Amount]],1)</f>
        <v>3864.5</v>
      </c>
      <c r="Q3234">
        <f>Table1[[#This Row],[Quantity Sold]]</f>
        <v>46</v>
      </c>
      <c r="R3234">
        <f>Table1[[#This Row],[Discount (%)]]</f>
        <v>16</v>
      </c>
      <c r="S3234">
        <f>Table1[[#This Row],[Profit]]</f>
        <v>1979.92</v>
      </c>
    </row>
    <row r="3235" spans="1:19" ht="13.8">
      <c r="A3235" s="1" t="s">
        <v>3182</v>
      </c>
      <c r="B3235" s="7">
        <v>48255</v>
      </c>
      <c r="C3235" s="2" t="s">
        <v>3942</v>
      </c>
      <c r="D3235" s="4" t="s">
        <v>3946</v>
      </c>
      <c r="E3235" s="1">
        <v>3433.48</v>
      </c>
      <c r="F3235" s="1">
        <v>27</v>
      </c>
      <c r="G3235" s="1">
        <v>20</v>
      </c>
      <c r="H3235" s="1">
        <v>1084.7</v>
      </c>
      <c r="L3235" t="str">
        <f t="shared" si="50"/>
        <v>e191a4c8</v>
      </c>
      <c r="M3235" s="7">
        <v>48255</v>
      </c>
      <c r="N3235" t="str">
        <f>PROPER(Table1[[#This Row],[Region]])</f>
        <v>West</v>
      </c>
      <c r="O3235" t="str">
        <f>PROPER(Table1[[#This Row],[Product Category]])</f>
        <v>Electronics</v>
      </c>
      <c r="P3235">
        <f>ROUND(Table1[[#This Row],[Sales Amount]],1)</f>
        <v>3433.5</v>
      </c>
      <c r="Q3235">
        <f>Table1[[#This Row],[Quantity Sold]]</f>
        <v>27</v>
      </c>
      <c r="R3235">
        <f>Table1[[#This Row],[Discount (%)]]</f>
        <v>20</v>
      </c>
      <c r="S3235">
        <f>Table1[[#This Row],[Profit]]</f>
        <v>1084.7</v>
      </c>
    </row>
    <row r="3236" spans="1:19" ht="13.8">
      <c r="A3236" s="1" t="s">
        <v>3183</v>
      </c>
      <c r="B3236" s="7">
        <v>48256</v>
      </c>
      <c r="C3236" s="2" t="s">
        <v>3941</v>
      </c>
      <c r="D3236" s="4" t="s">
        <v>1661</v>
      </c>
      <c r="E3236" s="1">
        <v>717.28</v>
      </c>
      <c r="F3236" s="1">
        <v>20</v>
      </c>
      <c r="G3236" s="1">
        <v>46</v>
      </c>
      <c r="H3236" s="1">
        <v>1143.3399999999999</v>
      </c>
      <c r="L3236" t="str">
        <f t="shared" si="50"/>
        <v>d8dbbb74</v>
      </c>
      <c r="M3236" s="7">
        <v>48256</v>
      </c>
      <c r="N3236" t="str">
        <f>PROPER(Table1[[#This Row],[Region]])</f>
        <v>North</v>
      </c>
      <c r="O3236" t="str">
        <f>PROPER(Table1[[#This Row],[Product Category]])</f>
        <v>Furniture</v>
      </c>
      <c r="P3236">
        <f>ROUND(Table1[[#This Row],[Sales Amount]],1)</f>
        <v>717.3</v>
      </c>
      <c r="Q3236">
        <f>Table1[[#This Row],[Quantity Sold]]</f>
        <v>20</v>
      </c>
      <c r="R3236">
        <f>Table1[[#This Row],[Discount (%)]]</f>
        <v>46</v>
      </c>
      <c r="S3236">
        <f>Table1[[#This Row],[Profit]]</f>
        <v>1143.3399999999999</v>
      </c>
    </row>
    <row r="3237" spans="1:19" ht="13.8">
      <c r="A3237" s="1" t="s">
        <v>3184</v>
      </c>
      <c r="B3237" s="7">
        <v>48257</v>
      </c>
      <c r="C3237" s="4" t="s">
        <v>3943</v>
      </c>
      <c r="D3237" s="4" t="s">
        <v>1661</v>
      </c>
      <c r="E3237" s="1">
        <v>3358.3</v>
      </c>
      <c r="F3237" s="1">
        <v>11</v>
      </c>
      <c r="G3237" s="1">
        <v>28</v>
      </c>
      <c r="H3237" s="1">
        <v>586.17999999999995</v>
      </c>
      <c r="L3237" t="str">
        <f t="shared" si="50"/>
        <v>21aa59a3</v>
      </c>
      <c r="M3237" s="7">
        <v>48257</v>
      </c>
      <c r="N3237" t="str">
        <f>PROPER(Table1[[#This Row],[Region]])</f>
        <v>East</v>
      </c>
      <c r="O3237" t="str">
        <f>PROPER(Table1[[#This Row],[Product Category]])</f>
        <v>Furniture</v>
      </c>
      <c r="P3237">
        <f>ROUND(Table1[[#This Row],[Sales Amount]],1)</f>
        <v>3358.3</v>
      </c>
      <c r="Q3237">
        <f>Table1[[#This Row],[Quantity Sold]]</f>
        <v>11</v>
      </c>
      <c r="R3237">
        <f>Table1[[#This Row],[Discount (%)]]</f>
        <v>28</v>
      </c>
      <c r="S3237">
        <f>Table1[[#This Row],[Profit]]</f>
        <v>586.17999999999995</v>
      </c>
    </row>
    <row r="3238" spans="1:19" ht="13.8">
      <c r="A3238" s="1" t="s">
        <v>3185</v>
      </c>
      <c r="B3238" s="7">
        <v>48258</v>
      </c>
      <c r="C3238" s="2" t="s">
        <v>3944</v>
      </c>
      <c r="D3238" s="4" t="s">
        <v>3946</v>
      </c>
      <c r="E3238" s="1">
        <v>3392.79</v>
      </c>
      <c r="F3238" s="1">
        <v>10</v>
      </c>
      <c r="G3238" s="1">
        <v>20</v>
      </c>
      <c r="H3238" s="1">
        <v>41.62</v>
      </c>
      <c r="L3238" t="str">
        <f t="shared" si="50"/>
        <v>d83e91c6</v>
      </c>
      <c r="M3238" s="7">
        <v>48258</v>
      </c>
      <c r="N3238" t="str">
        <f>PROPER(Table1[[#This Row],[Region]])</f>
        <v>South</v>
      </c>
      <c r="O3238" t="str">
        <f>PROPER(Table1[[#This Row],[Product Category]])</f>
        <v>Electronics</v>
      </c>
      <c r="P3238">
        <f>ROUND(Table1[[#This Row],[Sales Amount]],1)</f>
        <v>3392.8</v>
      </c>
      <c r="Q3238">
        <f>Table1[[#This Row],[Quantity Sold]]</f>
        <v>10</v>
      </c>
      <c r="R3238">
        <f>Table1[[#This Row],[Discount (%)]]</f>
        <v>20</v>
      </c>
      <c r="S3238">
        <f>Table1[[#This Row],[Profit]]</f>
        <v>41.62</v>
      </c>
    </row>
    <row r="3239" spans="1:19" ht="13.8">
      <c r="A3239" s="1" t="s">
        <v>3186</v>
      </c>
      <c r="B3239" s="7">
        <v>48259</v>
      </c>
      <c r="C3239" s="2" t="s">
        <v>3944</v>
      </c>
      <c r="D3239" s="4" t="s">
        <v>3946</v>
      </c>
      <c r="E3239" s="1">
        <v>2344.38</v>
      </c>
      <c r="F3239" s="1">
        <v>21</v>
      </c>
      <c r="G3239" s="1">
        <v>39</v>
      </c>
      <c r="H3239" s="1">
        <v>10.25</v>
      </c>
      <c r="L3239" t="str">
        <f t="shared" si="50"/>
        <v>c09e06de</v>
      </c>
      <c r="M3239" s="7">
        <v>48259</v>
      </c>
      <c r="N3239" t="str">
        <f>PROPER(Table1[[#This Row],[Region]])</f>
        <v>South</v>
      </c>
      <c r="O3239" t="str">
        <f>PROPER(Table1[[#This Row],[Product Category]])</f>
        <v>Electronics</v>
      </c>
      <c r="P3239">
        <f>ROUND(Table1[[#This Row],[Sales Amount]],1)</f>
        <v>2344.4</v>
      </c>
      <c r="Q3239">
        <f>Table1[[#This Row],[Quantity Sold]]</f>
        <v>21</v>
      </c>
      <c r="R3239">
        <f>Table1[[#This Row],[Discount (%)]]</f>
        <v>39</v>
      </c>
      <c r="S3239">
        <f>Table1[[#This Row],[Profit]]</f>
        <v>10.25</v>
      </c>
    </row>
    <row r="3240" spans="1:19" ht="13.8">
      <c r="A3240" s="1" t="s">
        <v>3187</v>
      </c>
      <c r="B3240" s="7">
        <v>48260</v>
      </c>
      <c r="C3240" s="4" t="s">
        <v>3943</v>
      </c>
      <c r="D3240" s="4" t="s">
        <v>1661</v>
      </c>
      <c r="E3240" s="1">
        <v>3053.62</v>
      </c>
      <c r="F3240" s="1">
        <v>17</v>
      </c>
      <c r="G3240" s="1">
        <v>24</v>
      </c>
      <c r="H3240" s="1">
        <v>1101.8699999999999</v>
      </c>
      <c r="L3240" t="str">
        <f t="shared" si="50"/>
        <v>afad1207</v>
      </c>
      <c r="M3240" s="7">
        <v>48260</v>
      </c>
      <c r="N3240" t="str">
        <f>PROPER(Table1[[#This Row],[Region]])</f>
        <v>East</v>
      </c>
      <c r="O3240" t="str">
        <f>PROPER(Table1[[#This Row],[Product Category]])</f>
        <v>Furniture</v>
      </c>
      <c r="P3240">
        <f>ROUND(Table1[[#This Row],[Sales Amount]],1)</f>
        <v>3053.6</v>
      </c>
      <c r="Q3240">
        <f>Table1[[#This Row],[Quantity Sold]]</f>
        <v>17</v>
      </c>
      <c r="R3240">
        <f>Table1[[#This Row],[Discount (%)]]</f>
        <v>24</v>
      </c>
      <c r="S3240">
        <f>Table1[[#This Row],[Profit]]</f>
        <v>1101.8699999999999</v>
      </c>
    </row>
    <row r="3241" spans="1:19" ht="13.8">
      <c r="A3241" s="1" t="s">
        <v>3188</v>
      </c>
      <c r="B3241" s="7">
        <v>48261</v>
      </c>
      <c r="C3241" s="4" t="s">
        <v>3943</v>
      </c>
      <c r="D3241" s="4" t="s">
        <v>3946</v>
      </c>
      <c r="E3241" s="1">
        <v>2082.46</v>
      </c>
      <c r="F3241" s="1">
        <v>3</v>
      </c>
      <c r="G3241" s="1">
        <v>41</v>
      </c>
      <c r="H3241" s="1">
        <v>807.32</v>
      </c>
      <c r="L3241" t="str">
        <f t="shared" si="50"/>
        <v>2f1369b8</v>
      </c>
      <c r="M3241" s="7">
        <v>48261</v>
      </c>
      <c r="N3241" t="str">
        <f>PROPER(Table1[[#This Row],[Region]])</f>
        <v>East</v>
      </c>
      <c r="O3241" t="str">
        <f>PROPER(Table1[[#This Row],[Product Category]])</f>
        <v>Electronics</v>
      </c>
      <c r="P3241">
        <f>ROUND(Table1[[#This Row],[Sales Amount]],1)</f>
        <v>2082.5</v>
      </c>
      <c r="Q3241">
        <f>Table1[[#This Row],[Quantity Sold]]</f>
        <v>3</v>
      </c>
      <c r="R3241">
        <f>Table1[[#This Row],[Discount (%)]]</f>
        <v>41</v>
      </c>
      <c r="S3241">
        <f>Table1[[#This Row],[Profit]]</f>
        <v>807.32</v>
      </c>
    </row>
    <row r="3242" spans="1:19" ht="13.8">
      <c r="A3242" s="1" t="s">
        <v>3189</v>
      </c>
      <c r="B3242" s="7">
        <v>48262</v>
      </c>
      <c r="C3242" s="4" t="s">
        <v>3943</v>
      </c>
      <c r="D3242" s="4" t="s">
        <v>92</v>
      </c>
      <c r="E3242" s="1">
        <v>393.85</v>
      </c>
      <c r="F3242" s="1">
        <v>16</v>
      </c>
      <c r="G3242" s="1">
        <v>43</v>
      </c>
      <c r="H3242" s="1">
        <v>795.35</v>
      </c>
      <c r="L3242" t="str">
        <f t="shared" si="50"/>
        <v>2def638d</v>
      </c>
      <c r="M3242" s="7">
        <v>48262</v>
      </c>
      <c r="N3242" t="str">
        <f>PROPER(Table1[[#This Row],[Region]])</f>
        <v>East</v>
      </c>
      <c r="O3242" t="str">
        <f>PROPER(Table1[[#This Row],[Product Category]])</f>
        <v>Groceries</v>
      </c>
      <c r="P3242">
        <f>ROUND(Table1[[#This Row],[Sales Amount]],1)</f>
        <v>393.9</v>
      </c>
      <c r="Q3242">
        <f>Table1[[#This Row],[Quantity Sold]]</f>
        <v>16</v>
      </c>
      <c r="R3242">
        <f>Table1[[#This Row],[Discount (%)]]</f>
        <v>43</v>
      </c>
      <c r="S3242">
        <f>Table1[[#This Row],[Profit]]</f>
        <v>795.35</v>
      </c>
    </row>
    <row r="3243" spans="1:19" ht="13.8">
      <c r="A3243" s="1" t="s">
        <v>3190</v>
      </c>
      <c r="B3243" s="7">
        <v>48263</v>
      </c>
      <c r="C3243" s="4" t="s">
        <v>3943</v>
      </c>
      <c r="D3243" s="4" t="s">
        <v>92</v>
      </c>
      <c r="E3243" s="1">
        <v>1527.85</v>
      </c>
      <c r="F3243" s="1">
        <v>16</v>
      </c>
      <c r="G3243" s="1">
        <v>23</v>
      </c>
      <c r="H3243" s="1">
        <v>655.84</v>
      </c>
      <c r="L3243" t="str">
        <f t="shared" si="50"/>
        <v>9468c0ba</v>
      </c>
      <c r="M3243" s="7">
        <v>48263</v>
      </c>
      <c r="N3243" t="str">
        <f>PROPER(Table1[[#This Row],[Region]])</f>
        <v>East</v>
      </c>
      <c r="O3243" t="str">
        <f>PROPER(Table1[[#This Row],[Product Category]])</f>
        <v>Groceries</v>
      </c>
      <c r="P3243">
        <f>ROUND(Table1[[#This Row],[Sales Amount]],1)</f>
        <v>1527.9</v>
      </c>
      <c r="Q3243">
        <f>Table1[[#This Row],[Quantity Sold]]</f>
        <v>16</v>
      </c>
      <c r="R3243">
        <f>Table1[[#This Row],[Discount (%)]]</f>
        <v>23</v>
      </c>
      <c r="S3243">
        <f>Table1[[#This Row],[Profit]]</f>
        <v>655.84</v>
      </c>
    </row>
    <row r="3244" spans="1:19" ht="13.8">
      <c r="A3244" s="1" t="s">
        <v>3191</v>
      </c>
      <c r="B3244" s="7">
        <v>48264</v>
      </c>
      <c r="C3244" s="2" t="s">
        <v>3941</v>
      </c>
      <c r="D3244" s="4" t="s">
        <v>1661</v>
      </c>
      <c r="E3244" s="1">
        <v>1336.82</v>
      </c>
      <c r="F3244" s="1">
        <v>31</v>
      </c>
      <c r="G3244" s="1">
        <v>4</v>
      </c>
      <c r="H3244" s="1">
        <v>1051.5</v>
      </c>
      <c r="L3244" t="str">
        <f t="shared" si="50"/>
        <v>c4df7331</v>
      </c>
      <c r="M3244" s="7">
        <v>48264</v>
      </c>
      <c r="N3244" t="str">
        <f>PROPER(Table1[[#This Row],[Region]])</f>
        <v>North</v>
      </c>
      <c r="O3244" t="str">
        <f>PROPER(Table1[[#This Row],[Product Category]])</f>
        <v>Furniture</v>
      </c>
      <c r="P3244">
        <f>ROUND(Table1[[#This Row],[Sales Amount]],1)</f>
        <v>1336.8</v>
      </c>
      <c r="Q3244">
        <f>Table1[[#This Row],[Quantity Sold]]</f>
        <v>31</v>
      </c>
      <c r="R3244">
        <f>Table1[[#This Row],[Discount (%)]]</f>
        <v>4</v>
      </c>
      <c r="S3244">
        <f>Table1[[#This Row],[Profit]]</f>
        <v>1051.5</v>
      </c>
    </row>
    <row r="3245" spans="1:19" ht="13.8">
      <c r="A3245" s="1" t="s">
        <v>3192</v>
      </c>
      <c r="B3245" s="7">
        <v>48265</v>
      </c>
      <c r="C3245" s="2" t="s">
        <v>3942</v>
      </c>
      <c r="D3245" s="4" t="s">
        <v>3946</v>
      </c>
      <c r="E3245" s="1">
        <v>2301.16</v>
      </c>
      <c r="F3245" s="1">
        <v>14</v>
      </c>
      <c r="G3245" s="1">
        <v>34</v>
      </c>
      <c r="H3245" s="1">
        <v>505.12</v>
      </c>
      <c r="L3245" t="str">
        <f t="shared" si="50"/>
        <v>3d6b12b9</v>
      </c>
      <c r="M3245" s="7">
        <v>48265</v>
      </c>
      <c r="N3245" t="str">
        <f>PROPER(Table1[[#This Row],[Region]])</f>
        <v>West</v>
      </c>
      <c r="O3245" t="str">
        <f>PROPER(Table1[[#This Row],[Product Category]])</f>
        <v>Electronics</v>
      </c>
      <c r="P3245">
        <f>ROUND(Table1[[#This Row],[Sales Amount]],1)</f>
        <v>2301.1999999999998</v>
      </c>
      <c r="Q3245">
        <f>Table1[[#This Row],[Quantity Sold]]</f>
        <v>14</v>
      </c>
      <c r="R3245">
        <f>Table1[[#This Row],[Discount (%)]]</f>
        <v>34</v>
      </c>
      <c r="S3245">
        <f>Table1[[#This Row],[Profit]]</f>
        <v>505.12</v>
      </c>
    </row>
    <row r="3246" spans="1:19" ht="13.8">
      <c r="A3246" s="1" t="s">
        <v>3193</v>
      </c>
      <c r="B3246" s="7">
        <v>48266</v>
      </c>
      <c r="C3246" s="2" t="s">
        <v>3941</v>
      </c>
      <c r="D3246" s="4" t="s">
        <v>3946</v>
      </c>
      <c r="E3246" s="1">
        <v>4427.05</v>
      </c>
      <c r="F3246" s="1">
        <v>27</v>
      </c>
      <c r="G3246" s="1">
        <v>20</v>
      </c>
      <c r="H3246" s="1">
        <v>530.61</v>
      </c>
      <c r="L3246" t="str">
        <f t="shared" si="50"/>
        <v>0e9d617d</v>
      </c>
      <c r="M3246" s="7">
        <v>48266</v>
      </c>
      <c r="N3246" t="str">
        <f>PROPER(Table1[[#This Row],[Region]])</f>
        <v>North</v>
      </c>
      <c r="O3246" t="str">
        <f>PROPER(Table1[[#This Row],[Product Category]])</f>
        <v>Electronics</v>
      </c>
      <c r="P3246">
        <f>ROUND(Table1[[#This Row],[Sales Amount]],1)</f>
        <v>4427.1000000000004</v>
      </c>
      <c r="Q3246">
        <f>Table1[[#This Row],[Quantity Sold]]</f>
        <v>27</v>
      </c>
      <c r="R3246">
        <f>Table1[[#This Row],[Discount (%)]]</f>
        <v>20</v>
      </c>
      <c r="S3246">
        <f>Table1[[#This Row],[Profit]]</f>
        <v>530.61</v>
      </c>
    </row>
    <row r="3247" spans="1:19" ht="13.8">
      <c r="A3247" s="1" t="s">
        <v>3194</v>
      </c>
      <c r="B3247" s="7">
        <v>48267</v>
      </c>
      <c r="C3247" s="4" t="s">
        <v>3943</v>
      </c>
      <c r="D3247" s="4" t="s">
        <v>1661</v>
      </c>
      <c r="E3247" s="1">
        <v>1303.48</v>
      </c>
      <c r="F3247" s="1">
        <v>5</v>
      </c>
      <c r="G3247" s="1">
        <v>32</v>
      </c>
      <c r="H3247" s="1">
        <v>243.74</v>
      </c>
      <c r="L3247" t="str">
        <f t="shared" si="50"/>
        <v>9ac105e4</v>
      </c>
      <c r="M3247" s="7">
        <v>48267</v>
      </c>
      <c r="N3247" t="str">
        <f>PROPER(Table1[[#This Row],[Region]])</f>
        <v>East</v>
      </c>
      <c r="O3247" t="str">
        <f>PROPER(Table1[[#This Row],[Product Category]])</f>
        <v>Furniture</v>
      </c>
      <c r="P3247">
        <f>ROUND(Table1[[#This Row],[Sales Amount]],1)</f>
        <v>1303.5</v>
      </c>
      <c r="Q3247">
        <f>Table1[[#This Row],[Quantity Sold]]</f>
        <v>5</v>
      </c>
      <c r="R3247">
        <f>Table1[[#This Row],[Discount (%)]]</f>
        <v>32</v>
      </c>
      <c r="S3247">
        <f>Table1[[#This Row],[Profit]]</f>
        <v>243.74</v>
      </c>
    </row>
    <row r="3248" spans="1:19" ht="13.8">
      <c r="A3248" s="1" t="s">
        <v>3195</v>
      </c>
      <c r="B3248" s="7">
        <v>48268</v>
      </c>
      <c r="C3248" s="2" t="s">
        <v>3944</v>
      </c>
      <c r="D3248" s="4" t="s">
        <v>1489</v>
      </c>
      <c r="E3248" s="1">
        <v>191.14</v>
      </c>
      <c r="F3248" s="1">
        <v>1</v>
      </c>
      <c r="G3248" s="1">
        <v>20</v>
      </c>
      <c r="H3248" s="1">
        <v>1991.61</v>
      </c>
      <c r="L3248" t="str">
        <f t="shared" si="50"/>
        <v>62e5e17c</v>
      </c>
      <c r="M3248" s="7">
        <v>48268</v>
      </c>
      <c r="N3248" t="str">
        <f>PROPER(Table1[[#This Row],[Region]])</f>
        <v>South</v>
      </c>
      <c r="O3248" t="str">
        <f>PROPER(Table1[[#This Row],[Product Category]])</f>
        <v>Clothing</v>
      </c>
      <c r="P3248">
        <f>ROUND(Table1[[#This Row],[Sales Amount]],1)</f>
        <v>191.1</v>
      </c>
      <c r="Q3248">
        <f>Table1[[#This Row],[Quantity Sold]]</f>
        <v>1</v>
      </c>
      <c r="R3248">
        <f>Table1[[#This Row],[Discount (%)]]</f>
        <v>20</v>
      </c>
      <c r="S3248">
        <f>Table1[[#This Row],[Profit]]</f>
        <v>1991.61</v>
      </c>
    </row>
    <row r="3249" spans="1:19" ht="13.8">
      <c r="A3249" s="1" t="s">
        <v>3196</v>
      </c>
      <c r="B3249" s="7">
        <v>48269</v>
      </c>
      <c r="C3249" s="2" t="s">
        <v>3941</v>
      </c>
      <c r="D3249" s="4" t="s">
        <v>3945</v>
      </c>
      <c r="E3249" s="1">
        <v>3737.58</v>
      </c>
      <c r="F3249" s="1">
        <v>34</v>
      </c>
      <c r="G3249" s="1">
        <v>34</v>
      </c>
      <c r="H3249" s="1">
        <v>1764.51</v>
      </c>
      <c r="L3249" t="str">
        <f t="shared" si="50"/>
        <v>7dd79697</v>
      </c>
      <c r="M3249" s="7">
        <v>48269</v>
      </c>
      <c r="N3249" t="str">
        <f>PROPER(Table1[[#This Row],[Region]])</f>
        <v>North</v>
      </c>
      <c r="O3249" t="str">
        <f>PROPER(Table1[[#This Row],[Product Category]])</f>
        <v>Sports</v>
      </c>
      <c r="P3249">
        <f>ROUND(Table1[[#This Row],[Sales Amount]],1)</f>
        <v>3737.6</v>
      </c>
      <c r="Q3249">
        <f>Table1[[#This Row],[Quantity Sold]]</f>
        <v>34</v>
      </c>
      <c r="R3249">
        <f>Table1[[#This Row],[Discount (%)]]</f>
        <v>34</v>
      </c>
      <c r="S3249">
        <f>Table1[[#This Row],[Profit]]</f>
        <v>1764.51</v>
      </c>
    </row>
    <row r="3250" spans="1:19" ht="13.8">
      <c r="A3250" s="1" t="s">
        <v>3197</v>
      </c>
      <c r="B3250" s="7">
        <v>48270</v>
      </c>
      <c r="C3250" s="4" t="s">
        <v>3943</v>
      </c>
      <c r="D3250" s="4" t="s">
        <v>1489</v>
      </c>
      <c r="E3250" s="1">
        <v>2511.2399999999998</v>
      </c>
      <c r="F3250" s="1">
        <v>40</v>
      </c>
      <c r="G3250" s="1">
        <v>24</v>
      </c>
      <c r="H3250" s="1">
        <v>645.36</v>
      </c>
      <c r="L3250" t="str">
        <f t="shared" si="50"/>
        <v>88fac09c</v>
      </c>
      <c r="M3250" s="7">
        <v>48270</v>
      </c>
      <c r="N3250" t="str">
        <f>PROPER(Table1[[#This Row],[Region]])</f>
        <v>East</v>
      </c>
      <c r="O3250" t="str">
        <f>PROPER(Table1[[#This Row],[Product Category]])</f>
        <v>Clothing</v>
      </c>
      <c r="P3250">
        <f>ROUND(Table1[[#This Row],[Sales Amount]],1)</f>
        <v>2511.1999999999998</v>
      </c>
      <c r="Q3250">
        <f>Table1[[#This Row],[Quantity Sold]]</f>
        <v>40</v>
      </c>
      <c r="R3250">
        <f>Table1[[#This Row],[Discount (%)]]</f>
        <v>24</v>
      </c>
      <c r="S3250">
        <f>Table1[[#This Row],[Profit]]</f>
        <v>645.36</v>
      </c>
    </row>
    <row r="3251" spans="1:19" ht="13.8">
      <c r="A3251" s="1" t="s">
        <v>3198</v>
      </c>
      <c r="B3251" s="7">
        <v>48271</v>
      </c>
      <c r="C3251" s="2" t="s">
        <v>3941</v>
      </c>
      <c r="D3251" s="4" t="s">
        <v>1489</v>
      </c>
      <c r="E3251" s="1">
        <v>4455.4399999999996</v>
      </c>
      <c r="F3251" s="1">
        <v>12</v>
      </c>
      <c r="G3251" s="1">
        <v>13</v>
      </c>
      <c r="H3251" s="1">
        <v>272.14999999999998</v>
      </c>
      <c r="L3251" t="str">
        <f t="shared" si="50"/>
        <v>2f7cee48</v>
      </c>
      <c r="M3251" s="7">
        <v>48271</v>
      </c>
      <c r="N3251" t="str">
        <f>PROPER(Table1[[#This Row],[Region]])</f>
        <v>North</v>
      </c>
      <c r="O3251" t="str">
        <f>PROPER(Table1[[#This Row],[Product Category]])</f>
        <v>Clothing</v>
      </c>
      <c r="P3251">
        <f>ROUND(Table1[[#This Row],[Sales Amount]],1)</f>
        <v>4455.3999999999996</v>
      </c>
      <c r="Q3251">
        <f>Table1[[#This Row],[Quantity Sold]]</f>
        <v>12</v>
      </c>
      <c r="R3251">
        <f>Table1[[#This Row],[Discount (%)]]</f>
        <v>13</v>
      </c>
      <c r="S3251">
        <f>Table1[[#This Row],[Profit]]</f>
        <v>272.14999999999998</v>
      </c>
    </row>
    <row r="3252" spans="1:19" ht="13.8">
      <c r="A3252" s="1" t="s">
        <v>3199</v>
      </c>
      <c r="B3252" s="7">
        <v>48272</v>
      </c>
      <c r="C3252" s="2" t="s">
        <v>3942</v>
      </c>
      <c r="D3252" s="4" t="s">
        <v>3946</v>
      </c>
      <c r="E3252" s="1">
        <v>3067.32</v>
      </c>
      <c r="F3252" s="1">
        <v>13</v>
      </c>
      <c r="G3252" s="1">
        <v>13</v>
      </c>
      <c r="H3252" s="1">
        <v>590.92999999999995</v>
      </c>
      <c r="L3252" t="str">
        <f t="shared" si="50"/>
        <v>9a07203e</v>
      </c>
      <c r="M3252" s="7">
        <v>48272</v>
      </c>
      <c r="N3252" t="str">
        <f>PROPER(Table1[[#This Row],[Region]])</f>
        <v>West</v>
      </c>
      <c r="O3252" t="str">
        <f>PROPER(Table1[[#This Row],[Product Category]])</f>
        <v>Electronics</v>
      </c>
      <c r="P3252">
        <f>ROUND(Table1[[#This Row],[Sales Amount]],1)</f>
        <v>3067.3</v>
      </c>
      <c r="Q3252">
        <f>Table1[[#This Row],[Quantity Sold]]</f>
        <v>13</v>
      </c>
      <c r="R3252">
        <f>Table1[[#This Row],[Discount (%)]]</f>
        <v>13</v>
      </c>
      <c r="S3252">
        <f>Table1[[#This Row],[Profit]]</f>
        <v>590.92999999999995</v>
      </c>
    </row>
    <row r="3253" spans="1:19" ht="13.8">
      <c r="A3253" s="1" t="s">
        <v>3200</v>
      </c>
      <c r="B3253" s="7">
        <v>48273</v>
      </c>
      <c r="C3253" s="2" t="s">
        <v>3944</v>
      </c>
      <c r="D3253" s="4" t="s">
        <v>92</v>
      </c>
      <c r="E3253" s="1">
        <v>1375.71</v>
      </c>
      <c r="F3253" s="1">
        <v>32</v>
      </c>
      <c r="G3253" s="1">
        <v>4</v>
      </c>
      <c r="H3253" s="1">
        <v>466.4</v>
      </c>
      <c r="L3253" t="str">
        <f t="shared" si="50"/>
        <v>d60f051d</v>
      </c>
      <c r="M3253" s="7">
        <v>48273</v>
      </c>
      <c r="N3253" t="str">
        <f>PROPER(Table1[[#This Row],[Region]])</f>
        <v>South</v>
      </c>
      <c r="O3253" t="str">
        <f>PROPER(Table1[[#This Row],[Product Category]])</f>
        <v>Groceries</v>
      </c>
      <c r="P3253">
        <f>ROUND(Table1[[#This Row],[Sales Amount]],1)</f>
        <v>1375.7</v>
      </c>
      <c r="Q3253">
        <f>Table1[[#This Row],[Quantity Sold]]</f>
        <v>32</v>
      </c>
      <c r="R3253">
        <f>Table1[[#This Row],[Discount (%)]]</f>
        <v>4</v>
      </c>
      <c r="S3253">
        <f>Table1[[#This Row],[Profit]]</f>
        <v>466.4</v>
      </c>
    </row>
    <row r="3254" spans="1:19" ht="13.8">
      <c r="A3254" s="1" t="s">
        <v>3201</v>
      </c>
      <c r="B3254" s="7">
        <v>48274</v>
      </c>
      <c r="C3254" s="2" t="s">
        <v>3944</v>
      </c>
      <c r="D3254" s="4" t="s">
        <v>3946</v>
      </c>
      <c r="E3254" s="1">
        <v>3755.51</v>
      </c>
      <c r="F3254" s="1">
        <v>34</v>
      </c>
      <c r="G3254" s="1">
        <v>29</v>
      </c>
      <c r="H3254" s="1">
        <v>942.56</v>
      </c>
      <c r="L3254" t="str">
        <f t="shared" si="50"/>
        <v>4a0a9dd4</v>
      </c>
      <c r="M3254" s="7">
        <v>48274</v>
      </c>
      <c r="N3254" t="str">
        <f>PROPER(Table1[[#This Row],[Region]])</f>
        <v>South</v>
      </c>
      <c r="O3254" t="str">
        <f>PROPER(Table1[[#This Row],[Product Category]])</f>
        <v>Electronics</v>
      </c>
      <c r="P3254">
        <f>ROUND(Table1[[#This Row],[Sales Amount]],1)</f>
        <v>3755.5</v>
      </c>
      <c r="Q3254">
        <f>Table1[[#This Row],[Quantity Sold]]</f>
        <v>34</v>
      </c>
      <c r="R3254">
        <f>Table1[[#This Row],[Discount (%)]]</f>
        <v>29</v>
      </c>
      <c r="S3254">
        <f>Table1[[#This Row],[Profit]]</f>
        <v>942.56</v>
      </c>
    </row>
    <row r="3255" spans="1:19" ht="13.8">
      <c r="A3255" s="1" t="s">
        <v>3202</v>
      </c>
      <c r="B3255" s="7">
        <v>48275</v>
      </c>
      <c r="C3255" s="4" t="s">
        <v>3943</v>
      </c>
      <c r="D3255" s="4" t="s">
        <v>3946</v>
      </c>
      <c r="E3255" s="1">
        <v>4889.93</v>
      </c>
      <c r="F3255" s="1">
        <v>18</v>
      </c>
      <c r="G3255" s="1">
        <v>12</v>
      </c>
      <c r="H3255" s="1">
        <v>1622.88</v>
      </c>
      <c r="L3255" t="str">
        <f t="shared" si="50"/>
        <v>4ab4fe7e</v>
      </c>
      <c r="M3255" s="7">
        <v>48275</v>
      </c>
      <c r="N3255" t="str">
        <f>PROPER(Table1[[#This Row],[Region]])</f>
        <v>East</v>
      </c>
      <c r="O3255" t="str">
        <f>PROPER(Table1[[#This Row],[Product Category]])</f>
        <v>Electronics</v>
      </c>
      <c r="P3255">
        <f>ROUND(Table1[[#This Row],[Sales Amount]],1)</f>
        <v>4889.8999999999996</v>
      </c>
      <c r="Q3255">
        <f>Table1[[#This Row],[Quantity Sold]]</f>
        <v>18</v>
      </c>
      <c r="R3255">
        <f>Table1[[#This Row],[Discount (%)]]</f>
        <v>12</v>
      </c>
      <c r="S3255">
        <f>Table1[[#This Row],[Profit]]</f>
        <v>1622.88</v>
      </c>
    </row>
    <row r="3256" spans="1:19" ht="13.8">
      <c r="A3256" s="1" t="s">
        <v>3203</v>
      </c>
      <c r="B3256" s="7">
        <v>48276</v>
      </c>
      <c r="C3256" s="2" t="s">
        <v>3944</v>
      </c>
      <c r="D3256" s="4" t="s">
        <v>1489</v>
      </c>
      <c r="E3256" s="1">
        <v>137.62</v>
      </c>
      <c r="F3256" s="1">
        <v>1</v>
      </c>
      <c r="G3256" s="1">
        <v>41</v>
      </c>
      <c r="H3256" s="1">
        <v>973.19</v>
      </c>
      <c r="L3256" t="str">
        <f t="shared" si="50"/>
        <v>f317ed51</v>
      </c>
      <c r="M3256" s="7">
        <v>48276</v>
      </c>
      <c r="N3256" t="str">
        <f>PROPER(Table1[[#This Row],[Region]])</f>
        <v>South</v>
      </c>
      <c r="O3256" t="str">
        <f>PROPER(Table1[[#This Row],[Product Category]])</f>
        <v>Clothing</v>
      </c>
      <c r="P3256">
        <f>ROUND(Table1[[#This Row],[Sales Amount]],1)</f>
        <v>137.6</v>
      </c>
      <c r="Q3256">
        <f>Table1[[#This Row],[Quantity Sold]]</f>
        <v>1</v>
      </c>
      <c r="R3256">
        <f>Table1[[#This Row],[Discount (%)]]</f>
        <v>41</v>
      </c>
      <c r="S3256">
        <f>Table1[[#This Row],[Profit]]</f>
        <v>973.19</v>
      </c>
    </row>
    <row r="3257" spans="1:19" ht="13.8">
      <c r="A3257" s="1" t="s">
        <v>3204</v>
      </c>
      <c r="B3257" s="7">
        <v>48277</v>
      </c>
      <c r="C3257" s="2" t="s">
        <v>3942</v>
      </c>
      <c r="D3257" s="4" t="s">
        <v>3945</v>
      </c>
      <c r="E3257" s="1">
        <v>487.98</v>
      </c>
      <c r="F3257" s="1">
        <v>1</v>
      </c>
      <c r="G3257" s="1">
        <v>27</v>
      </c>
      <c r="H3257" s="1">
        <v>186.18</v>
      </c>
      <c r="L3257" t="str">
        <f t="shared" si="50"/>
        <v>a982e682</v>
      </c>
      <c r="M3257" s="7">
        <v>48277</v>
      </c>
      <c r="N3257" t="str">
        <f>PROPER(Table1[[#This Row],[Region]])</f>
        <v>West</v>
      </c>
      <c r="O3257" t="str">
        <f>PROPER(Table1[[#This Row],[Product Category]])</f>
        <v>Sports</v>
      </c>
      <c r="P3257">
        <f>ROUND(Table1[[#This Row],[Sales Amount]],1)</f>
        <v>488</v>
      </c>
      <c r="Q3257">
        <f>Table1[[#This Row],[Quantity Sold]]</f>
        <v>1</v>
      </c>
      <c r="R3257">
        <f>Table1[[#This Row],[Discount (%)]]</f>
        <v>27</v>
      </c>
      <c r="S3257">
        <f>Table1[[#This Row],[Profit]]</f>
        <v>186.18</v>
      </c>
    </row>
    <row r="3258" spans="1:19" ht="13.8">
      <c r="A3258" s="1" t="s">
        <v>3205</v>
      </c>
      <c r="B3258" s="7">
        <v>48278</v>
      </c>
      <c r="C3258" s="2" t="s">
        <v>3944</v>
      </c>
      <c r="D3258" s="4" t="s">
        <v>92</v>
      </c>
      <c r="E3258" s="1">
        <v>3253.76</v>
      </c>
      <c r="F3258" s="1">
        <v>7</v>
      </c>
      <c r="G3258" s="1">
        <v>7</v>
      </c>
      <c r="H3258" s="1">
        <v>1370.68</v>
      </c>
      <c r="L3258" t="str">
        <f t="shared" si="50"/>
        <v>c52fee59</v>
      </c>
      <c r="M3258" s="7">
        <v>48278</v>
      </c>
      <c r="N3258" t="str">
        <f>PROPER(Table1[[#This Row],[Region]])</f>
        <v>South</v>
      </c>
      <c r="O3258" t="str">
        <f>PROPER(Table1[[#This Row],[Product Category]])</f>
        <v>Groceries</v>
      </c>
      <c r="P3258">
        <f>ROUND(Table1[[#This Row],[Sales Amount]],1)</f>
        <v>3253.8</v>
      </c>
      <c r="Q3258">
        <f>Table1[[#This Row],[Quantity Sold]]</f>
        <v>7</v>
      </c>
      <c r="R3258">
        <f>Table1[[#This Row],[Discount (%)]]</f>
        <v>7</v>
      </c>
      <c r="S3258">
        <f>Table1[[#This Row],[Profit]]</f>
        <v>1370.68</v>
      </c>
    </row>
    <row r="3259" spans="1:19" ht="13.8">
      <c r="A3259" s="1" t="s">
        <v>3206</v>
      </c>
      <c r="B3259" s="7">
        <v>48279</v>
      </c>
      <c r="C3259" s="2" t="s">
        <v>3942</v>
      </c>
      <c r="D3259" s="4" t="s">
        <v>3945</v>
      </c>
      <c r="E3259" s="1">
        <v>266.07</v>
      </c>
      <c r="F3259" s="1">
        <v>31</v>
      </c>
      <c r="G3259" s="1">
        <v>28</v>
      </c>
      <c r="H3259" s="1">
        <v>162.22</v>
      </c>
      <c r="L3259" t="str">
        <f t="shared" si="50"/>
        <v>e8221919</v>
      </c>
      <c r="M3259" s="7">
        <v>48279</v>
      </c>
      <c r="N3259" t="str">
        <f>PROPER(Table1[[#This Row],[Region]])</f>
        <v>West</v>
      </c>
      <c r="O3259" t="str">
        <f>PROPER(Table1[[#This Row],[Product Category]])</f>
        <v>Sports</v>
      </c>
      <c r="P3259">
        <f>ROUND(Table1[[#This Row],[Sales Amount]],1)</f>
        <v>266.10000000000002</v>
      </c>
      <c r="Q3259">
        <f>Table1[[#This Row],[Quantity Sold]]</f>
        <v>31</v>
      </c>
      <c r="R3259">
        <f>Table1[[#This Row],[Discount (%)]]</f>
        <v>28</v>
      </c>
      <c r="S3259">
        <f>Table1[[#This Row],[Profit]]</f>
        <v>162.22</v>
      </c>
    </row>
    <row r="3260" spans="1:19" ht="13.8">
      <c r="A3260" s="1" t="s">
        <v>3207</v>
      </c>
      <c r="B3260" s="7">
        <v>48280</v>
      </c>
      <c r="C3260" s="2" t="s">
        <v>3942</v>
      </c>
      <c r="D3260" s="4" t="s">
        <v>3946</v>
      </c>
      <c r="E3260" s="1">
        <v>3033.79</v>
      </c>
      <c r="F3260" s="1">
        <v>5</v>
      </c>
      <c r="G3260" s="1">
        <v>47</v>
      </c>
      <c r="H3260" s="1">
        <v>427.74</v>
      </c>
      <c r="L3260" t="str">
        <f t="shared" si="50"/>
        <v>3d87f467</v>
      </c>
      <c r="M3260" s="7">
        <v>48280</v>
      </c>
      <c r="N3260" t="str">
        <f>PROPER(Table1[[#This Row],[Region]])</f>
        <v>West</v>
      </c>
      <c r="O3260" t="str">
        <f>PROPER(Table1[[#This Row],[Product Category]])</f>
        <v>Electronics</v>
      </c>
      <c r="P3260">
        <f>ROUND(Table1[[#This Row],[Sales Amount]],1)</f>
        <v>3033.8</v>
      </c>
      <c r="Q3260">
        <f>Table1[[#This Row],[Quantity Sold]]</f>
        <v>5</v>
      </c>
      <c r="R3260">
        <f>Table1[[#This Row],[Discount (%)]]</f>
        <v>47</v>
      </c>
      <c r="S3260">
        <f>Table1[[#This Row],[Profit]]</f>
        <v>427.74</v>
      </c>
    </row>
    <row r="3261" spans="1:19" ht="13.8">
      <c r="A3261" s="1" t="s">
        <v>3208</v>
      </c>
      <c r="B3261" s="7">
        <v>48281</v>
      </c>
      <c r="C3261" s="2" t="s">
        <v>3944</v>
      </c>
      <c r="D3261" s="4" t="s">
        <v>92</v>
      </c>
      <c r="E3261" s="1">
        <v>4368.24</v>
      </c>
      <c r="F3261" s="1">
        <v>15</v>
      </c>
      <c r="G3261" s="1">
        <v>17</v>
      </c>
      <c r="H3261" s="1">
        <v>88.18</v>
      </c>
      <c r="L3261" t="str">
        <f t="shared" si="50"/>
        <v>edae3945</v>
      </c>
      <c r="M3261" s="7">
        <v>48281</v>
      </c>
      <c r="N3261" t="str">
        <f>PROPER(Table1[[#This Row],[Region]])</f>
        <v>South</v>
      </c>
      <c r="O3261" t="str">
        <f>PROPER(Table1[[#This Row],[Product Category]])</f>
        <v>Groceries</v>
      </c>
      <c r="P3261">
        <f>ROUND(Table1[[#This Row],[Sales Amount]],1)</f>
        <v>4368.2</v>
      </c>
      <c r="Q3261">
        <f>Table1[[#This Row],[Quantity Sold]]</f>
        <v>15</v>
      </c>
      <c r="R3261">
        <f>Table1[[#This Row],[Discount (%)]]</f>
        <v>17</v>
      </c>
      <c r="S3261">
        <f>Table1[[#This Row],[Profit]]</f>
        <v>88.18</v>
      </c>
    </row>
    <row r="3262" spans="1:19" ht="13.8">
      <c r="A3262" s="1" t="s">
        <v>3209</v>
      </c>
      <c r="B3262" s="7">
        <v>48282</v>
      </c>
      <c r="C3262" s="2" t="s">
        <v>3942</v>
      </c>
      <c r="D3262" s="4" t="s">
        <v>3946</v>
      </c>
      <c r="E3262" s="1">
        <v>4943.18</v>
      </c>
      <c r="F3262" s="1">
        <v>23</v>
      </c>
      <c r="G3262" s="1">
        <v>45</v>
      </c>
      <c r="H3262" s="1">
        <v>1194.83</v>
      </c>
      <c r="L3262" t="str">
        <f t="shared" si="50"/>
        <v>448eb47d</v>
      </c>
      <c r="M3262" s="7">
        <v>48282</v>
      </c>
      <c r="N3262" t="str">
        <f>PROPER(Table1[[#This Row],[Region]])</f>
        <v>West</v>
      </c>
      <c r="O3262" t="str">
        <f>PROPER(Table1[[#This Row],[Product Category]])</f>
        <v>Electronics</v>
      </c>
      <c r="P3262">
        <f>ROUND(Table1[[#This Row],[Sales Amount]],1)</f>
        <v>4943.2</v>
      </c>
      <c r="Q3262">
        <f>Table1[[#This Row],[Quantity Sold]]</f>
        <v>23</v>
      </c>
      <c r="R3262">
        <f>Table1[[#This Row],[Discount (%)]]</f>
        <v>45</v>
      </c>
      <c r="S3262">
        <f>Table1[[#This Row],[Profit]]</f>
        <v>1194.83</v>
      </c>
    </row>
    <row r="3263" spans="1:19" ht="13.8">
      <c r="A3263" s="1" t="s">
        <v>3210</v>
      </c>
      <c r="B3263" s="7">
        <v>48283</v>
      </c>
      <c r="C3263" s="2" t="s">
        <v>3941</v>
      </c>
      <c r="D3263" s="4" t="s">
        <v>1661</v>
      </c>
      <c r="E3263" s="1">
        <v>288.57</v>
      </c>
      <c r="F3263" s="1">
        <v>26</v>
      </c>
      <c r="G3263" s="1">
        <v>23</v>
      </c>
      <c r="H3263" s="1">
        <v>224.32</v>
      </c>
      <c r="L3263" t="str">
        <f t="shared" si="50"/>
        <v>fab2038b</v>
      </c>
      <c r="M3263" s="7">
        <v>48283</v>
      </c>
      <c r="N3263" t="str">
        <f>PROPER(Table1[[#This Row],[Region]])</f>
        <v>North</v>
      </c>
      <c r="O3263" t="str">
        <f>PROPER(Table1[[#This Row],[Product Category]])</f>
        <v>Furniture</v>
      </c>
      <c r="P3263">
        <f>ROUND(Table1[[#This Row],[Sales Amount]],1)</f>
        <v>288.60000000000002</v>
      </c>
      <c r="Q3263">
        <f>Table1[[#This Row],[Quantity Sold]]</f>
        <v>26</v>
      </c>
      <c r="R3263">
        <f>Table1[[#This Row],[Discount (%)]]</f>
        <v>23</v>
      </c>
      <c r="S3263">
        <f>Table1[[#This Row],[Profit]]</f>
        <v>224.32</v>
      </c>
    </row>
    <row r="3264" spans="1:19" ht="13.8">
      <c r="A3264" s="1" t="s">
        <v>3211</v>
      </c>
      <c r="B3264" s="7">
        <v>48284</v>
      </c>
      <c r="C3264" s="2" t="s">
        <v>3941</v>
      </c>
      <c r="D3264" s="4" t="s">
        <v>92</v>
      </c>
      <c r="E3264" s="1">
        <v>1128.47</v>
      </c>
      <c r="F3264" s="1">
        <v>39</v>
      </c>
      <c r="G3264" s="1">
        <v>19</v>
      </c>
      <c r="H3264" s="1">
        <v>827.52</v>
      </c>
      <c r="L3264" t="str">
        <f t="shared" si="50"/>
        <v>09f981d9</v>
      </c>
      <c r="M3264" s="7">
        <v>48284</v>
      </c>
      <c r="N3264" t="str">
        <f>PROPER(Table1[[#This Row],[Region]])</f>
        <v>North</v>
      </c>
      <c r="O3264" t="str">
        <f>PROPER(Table1[[#This Row],[Product Category]])</f>
        <v>Groceries</v>
      </c>
      <c r="P3264">
        <f>ROUND(Table1[[#This Row],[Sales Amount]],1)</f>
        <v>1128.5</v>
      </c>
      <c r="Q3264">
        <f>Table1[[#This Row],[Quantity Sold]]</f>
        <v>39</v>
      </c>
      <c r="R3264">
        <f>Table1[[#This Row],[Discount (%)]]</f>
        <v>19</v>
      </c>
      <c r="S3264">
        <f>Table1[[#This Row],[Profit]]</f>
        <v>827.52</v>
      </c>
    </row>
    <row r="3265" spans="1:19" ht="13.8">
      <c r="A3265" s="1" t="s">
        <v>3212</v>
      </c>
      <c r="B3265" s="7">
        <v>48285</v>
      </c>
      <c r="C3265" s="2" t="s">
        <v>3944</v>
      </c>
      <c r="D3265" s="4" t="s">
        <v>3946</v>
      </c>
      <c r="E3265" s="1">
        <v>4579.79</v>
      </c>
      <c r="F3265" s="1">
        <v>7</v>
      </c>
      <c r="G3265" s="1">
        <v>42</v>
      </c>
      <c r="H3265" s="1">
        <v>574.67999999999995</v>
      </c>
      <c r="L3265" t="str">
        <f t="shared" si="50"/>
        <v>079b884e</v>
      </c>
      <c r="M3265" s="7">
        <v>48285</v>
      </c>
      <c r="N3265" t="str">
        <f>PROPER(Table1[[#This Row],[Region]])</f>
        <v>South</v>
      </c>
      <c r="O3265" t="str">
        <f>PROPER(Table1[[#This Row],[Product Category]])</f>
        <v>Electronics</v>
      </c>
      <c r="P3265">
        <f>ROUND(Table1[[#This Row],[Sales Amount]],1)</f>
        <v>4579.8</v>
      </c>
      <c r="Q3265">
        <f>Table1[[#This Row],[Quantity Sold]]</f>
        <v>7</v>
      </c>
      <c r="R3265">
        <f>Table1[[#This Row],[Discount (%)]]</f>
        <v>42</v>
      </c>
      <c r="S3265">
        <f>Table1[[#This Row],[Profit]]</f>
        <v>574.67999999999995</v>
      </c>
    </row>
    <row r="3266" spans="1:19" ht="13.8">
      <c r="A3266" s="1">
        <v>12671598</v>
      </c>
      <c r="B3266" s="7">
        <v>48286</v>
      </c>
      <c r="C3266" s="2" t="s">
        <v>3942</v>
      </c>
      <c r="D3266" s="4" t="s">
        <v>1489</v>
      </c>
      <c r="E3266" s="1">
        <v>3312.07</v>
      </c>
      <c r="F3266" s="1">
        <v>24</v>
      </c>
      <c r="G3266" s="1">
        <v>43</v>
      </c>
      <c r="H3266" s="1">
        <v>1359.07</v>
      </c>
      <c r="L3266" t="str">
        <f t="shared" ref="L3266:L3329" si="51">TRIM(A3266)</f>
        <v>12671598</v>
      </c>
      <c r="M3266" s="7">
        <v>48286</v>
      </c>
      <c r="N3266" t="str">
        <f>PROPER(Table1[[#This Row],[Region]])</f>
        <v>West</v>
      </c>
      <c r="O3266" t="str">
        <f>PROPER(Table1[[#This Row],[Product Category]])</f>
        <v>Clothing</v>
      </c>
      <c r="P3266">
        <f>ROUND(Table1[[#This Row],[Sales Amount]],1)</f>
        <v>3312.1</v>
      </c>
      <c r="Q3266">
        <f>Table1[[#This Row],[Quantity Sold]]</f>
        <v>24</v>
      </c>
      <c r="R3266">
        <f>Table1[[#This Row],[Discount (%)]]</f>
        <v>43</v>
      </c>
      <c r="S3266">
        <f>Table1[[#This Row],[Profit]]</f>
        <v>1359.07</v>
      </c>
    </row>
    <row r="3267" spans="1:19" ht="13.8">
      <c r="A3267" s="1" t="s">
        <v>3213</v>
      </c>
      <c r="B3267" s="7">
        <v>48287</v>
      </c>
      <c r="C3267" s="2" t="s">
        <v>3944</v>
      </c>
      <c r="D3267" s="4" t="s">
        <v>1489</v>
      </c>
      <c r="E3267" s="1">
        <v>3076.36</v>
      </c>
      <c r="F3267" s="1">
        <v>33</v>
      </c>
      <c r="G3267" s="1">
        <v>28</v>
      </c>
      <c r="H3267" s="1">
        <v>350.44</v>
      </c>
      <c r="L3267" t="str">
        <f t="shared" si="51"/>
        <v>4bbefeb1</v>
      </c>
      <c r="M3267" s="7">
        <v>48287</v>
      </c>
      <c r="N3267" t="str">
        <f>PROPER(Table1[[#This Row],[Region]])</f>
        <v>South</v>
      </c>
      <c r="O3267" t="str">
        <f>PROPER(Table1[[#This Row],[Product Category]])</f>
        <v>Clothing</v>
      </c>
      <c r="P3267">
        <f>ROUND(Table1[[#This Row],[Sales Amount]],1)</f>
        <v>3076.4</v>
      </c>
      <c r="Q3267">
        <f>Table1[[#This Row],[Quantity Sold]]</f>
        <v>33</v>
      </c>
      <c r="R3267">
        <f>Table1[[#This Row],[Discount (%)]]</f>
        <v>28</v>
      </c>
      <c r="S3267">
        <f>Table1[[#This Row],[Profit]]</f>
        <v>350.44</v>
      </c>
    </row>
    <row r="3268" spans="1:19" ht="13.8">
      <c r="A3268" s="1" t="s">
        <v>3214</v>
      </c>
      <c r="B3268" s="7">
        <v>48288</v>
      </c>
      <c r="C3268" s="4" t="s">
        <v>3943</v>
      </c>
      <c r="D3268" s="4" t="s">
        <v>92</v>
      </c>
      <c r="E3268" s="1">
        <v>4708.6400000000003</v>
      </c>
      <c r="F3268" s="1">
        <v>47</v>
      </c>
      <c r="G3268" s="1">
        <v>25</v>
      </c>
      <c r="H3268" s="1">
        <v>1313.89</v>
      </c>
      <c r="L3268" t="str">
        <f t="shared" si="51"/>
        <v>a8130259</v>
      </c>
      <c r="M3268" s="7">
        <v>48288</v>
      </c>
      <c r="N3268" t="str">
        <f>PROPER(Table1[[#This Row],[Region]])</f>
        <v>East</v>
      </c>
      <c r="O3268" t="str">
        <f>PROPER(Table1[[#This Row],[Product Category]])</f>
        <v>Groceries</v>
      </c>
      <c r="P3268">
        <f>ROUND(Table1[[#This Row],[Sales Amount]],1)</f>
        <v>4708.6000000000004</v>
      </c>
      <c r="Q3268">
        <f>Table1[[#This Row],[Quantity Sold]]</f>
        <v>47</v>
      </c>
      <c r="R3268">
        <f>Table1[[#This Row],[Discount (%)]]</f>
        <v>25</v>
      </c>
      <c r="S3268">
        <f>Table1[[#This Row],[Profit]]</f>
        <v>1313.89</v>
      </c>
    </row>
    <row r="3269" spans="1:19" ht="13.8">
      <c r="A3269" s="1" t="s">
        <v>3215</v>
      </c>
      <c r="B3269" s="7">
        <v>48289</v>
      </c>
      <c r="C3269" s="2" t="s">
        <v>3944</v>
      </c>
      <c r="D3269" s="4" t="s">
        <v>3945</v>
      </c>
      <c r="E3269" s="1">
        <v>1039.68</v>
      </c>
      <c r="F3269" s="1">
        <v>4</v>
      </c>
      <c r="G3269" s="1">
        <v>34</v>
      </c>
      <c r="H3269" s="1">
        <v>1597.05</v>
      </c>
      <c r="L3269" t="str">
        <f t="shared" si="51"/>
        <v>279a1489</v>
      </c>
      <c r="M3269" s="7">
        <v>48289</v>
      </c>
      <c r="N3269" t="str">
        <f>PROPER(Table1[[#This Row],[Region]])</f>
        <v>South</v>
      </c>
      <c r="O3269" t="str">
        <f>PROPER(Table1[[#This Row],[Product Category]])</f>
        <v>Sports</v>
      </c>
      <c r="P3269">
        <f>ROUND(Table1[[#This Row],[Sales Amount]],1)</f>
        <v>1039.7</v>
      </c>
      <c r="Q3269">
        <f>Table1[[#This Row],[Quantity Sold]]</f>
        <v>4</v>
      </c>
      <c r="R3269">
        <f>Table1[[#This Row],[Discount (%)]]</f>
        <v>34</v>
      </c>
      <c r="S3269">
        <f>Table1[[#This Row],[Profit]]</f>
        <v>1597.05</v>
      </c>
    </row>
    <row r="3270" spans="1:19" ht="13.8">
      <c r="A3270" s="1" t="s">
        <v>3216</v>
      </c>
      <c r="B3270" s="7">
        <v>48290</v>
      </c>
      <c r="C3270" s="2" t="s">
        <v>3944</v>
      </c>
      <c r="D3270" s="4" t="s">
        <v>92</v>
      </c>
      <c r="E3270" s="1">
        <v>4730.28</v>
      </c>
      <c r="F3270" s="1">
        <v>10</v>
      </c>
      <c r="G3270" s="1">
        <v>13</v>
      </c>
      <c r="H3270" s="1">
        <v>1692.18</v>
      </c>
      <c r="L3270" t="str">
        <f t="shared" si="51"/>
        <v>1acb5875</v>
      </c>
      <c r="M3270" s="7">
        <v>48290</v>
      </c>
      <c r="N3270" t="str">
        <f>PROPER(Table1[[#This Row],[Region]])</f>
        <v>South</v>
      </c>
      <c r="O3270" t="str">
        <f>PROPER(Table1[[#This Row],[Product Category]])</f>
        <v>Groceries</v>
      </c>
      <c r="P3270">
        <f>ROUND(Table1[[#This Row],[Sales Amount]],1)</f>
        <v>4730.3</v>
      </c>
      <c r="Q3270">
        <f>Table1[[#This Row],[Quantity Sold]]</f>
        <v>10</v>
      </c>
      <c r="R3270">
        <f>Table1[[#This Row],[Discount (%)]]</f>
        <v>13</v>
      </c>
      <c r="S3270">
        <f>Table1[[#This Row],[Profit]]</f>
        <v>1692.18</v>
      </c>
    </row>
    <row r="3271" spans="1:19" ht="13.8">
      <c r="A3271" s="1" t="s">
        <v>3217</v>
      </c>
      <c r="B3271" s="7">
        <v>48291</v>
      </c>
      <c r="C3271" s="2" t="s">
        <v>3944</v>
      </c>
      <c r="D3271" s="4" t="s">
        <v>1489</v>
      </c>
      <c r="E3271" s="1">
        <v>1193.68</v>
      </c>
      <c r="F3271" s="1">
        <v>8</v>
      </c>
      <c r="G3271" s="1">
        <v>33</v>
      </c>
      <c r="H3271" s="1">
        <v>870.91</v>
      </c>
      <c r="L3271" t="str">
        <f t="shared" si="51"/>
        <v>d451c552</v>
      </c>
      <c r="M3271" s="7">
        <v>48291</v>
      </c>
      <c r="N3271" t="str">
        <f>PROPER(Table1[[#This Row],[Region]])</f>
        <v>South</v>
      </c>
      <c r="O3271" t="str">
        <f>PROPER(Table1[[#This Row],[Product Category]])</f>
        <v>Clothing</v>
      </c>
      <c r="P3271">
        <f>ROUND(Table1[[#This Row],[Sales Amount]],1)</f>
        <v>1193.7</v>
      </c>
      <c r="Q3271">
        <f>Table1[[#This Row],[Quantity Sold]]</f>
        <v>8</v>
      </c>
      <c r="R3271">
        <f>Table1[[#This Row],[Discount (%)]]</f>
        <v>33</v>
      </c>
      <c r="S3271">
        <f>Table1[[#This Row],[Profit]]</f>
        <v>870.91</v>
      </c>
    </row>
    <row r="3272" spans="1:19" ht="13.8">
      <c r="A3272" s="1" t="s">
        <v>3218</v>
      </c>
      <c r="B3272" s="7">
        <v>48292</v>
      </c>
      <c r="C3272" s="2" t="s">
        <v>3944</v>
      </c>
      <c r="D3272" s="4" t="s">
        <v>3946</v>
      </c>
      <c r="E3272" s="1">
        <v>4294.92</v>
      </c>
      <c r="F3272" s="1">
        <v>16</v>
      </c>
      <c r="G3272" s="1">
        <v>39</v>
      </c>
      <c r="H3272" s="1">
        <v>468.76</v>
      </c>
      <c r="L3272" t="str">
        <f t="shared" si="51"/>
        <v>932cdb41</v>
      </c>
      <c r="M3272" s="7">
        <v>48292</v>
      </c>
      <c r="N3272" t="str">
        <f>PROPER(Table1[[#This Row],[Region]])</f>
        <v>South</v>
      </c>
      <c r="O3272" t="str">
        <f>PROPER(Table1[[#This Row],[Product Category]])</f>
        <v>Electronics</v>
      </c>
      <c r="P3272">
        <f>ROUND(Table1[[#This Row],[Sales Amount]],1)</f>
        <v>4294.8999999999996</v>
      </c>
      <c r="Q3272">
        <f>Table1[[#This Row],[Quantity Sold]]</f>
        <v>16</v>
      </c>
      <c r="R3272">
        <f>Table1[[#This Row],[Discount (%)]]</f>
        <v>39</v>
      </c>
      <c r="S3272">
        <f>Table1[[#This Row],[Profit]]</f>
        <v>468.76</v>
      </c>
    </row>
    <row r="3273" spans="1:19" ht="13.8">
      <c r="A3273" s="1" t="s">
        <v>3219</v>
      </c>
      <c r="B3273" s="7">
        <v>48293</v>
      </c>
      <c r="C3273" s="2" t="s">
        <v>3941</v>
      </c>
      <c r="D3273" s="4" t="s">
        <v>1489</v>
      </c>
      <c r="E3273" s="1">
        <v>814.51</v>
      </c>
      <c r="F3273" s="1">
        <v>31</v>
      </c>
      <c r="G3273" s="1">
        <v>6</v>
      </c>
      <c r="H3273" s="1">
        <v>476.4</v>
      </c>
      <c r="L3273" t="str">
        <f t="shared" si="51"/>
        <v>00d12276</v>
      </c>
      <c r="M3273" s="7">
        <v>48293</v>
      </c>
      <c r="N3273" t="str">
        <f>PROPER(Table1[[#This Row],[Region]])</f>
        <v>North</v>
      </c>
      <c r="O3273" t="str">
        <f>PROPER(Table1[[#This Row],[Product Category]])</f>
        <v>Clothing</v>
      </c>
      <c r="P3273">
        <f>ROUND(Table1[[#This Row],[Sales Amount]],1)</f>
        <v>814.5</v>
      </c>
      <c r="Q3273">
        <f>Table1[[#This Row],[Quantity Sold]]</f>
        <v>31</v>
      </c>
      <c r="R3273">
        <f>Table1[[#This Row],[Discount (%)]]</f>
        <v>6</v>
      </c>
      <c r="S3273">
        <f>Table1[[#This Row],[Profit]]</f>
        <v>476.4</v>
      </c>
    </row>
    <row r="3274" spans="1:19" ht="13.8">
      <c r="A3274" s="1" t="s">
        <v>3220</v>
      </c>
      <c r="B3274" s="7">
        <v>48294</v>
      </c>
      <c r="C3274" s="4" t="s">
        <v>3943</v>
      </c>
      <c r="D3274" s="4" t="s">
        <v>3945</v>
      </c>
      <c r="E3274" s="1">
        <v>2645.86</v>
      </c>
      <c r="F3274" s="1">
        <v>50</v>
      </c>
      <c r="G3274" s="1">
        <v>20</v>
      </c>
      <c r="H3274" s="1">
        <v>961.35</v>
      </c>
      <c r="L3274" t="str">
        <f t="shared" si="51"/>
        <v>a3ed5eb4</v>
      </c>
      <c r="M3274" s="7">
        <v>48294</v>
      </c>
      <c r="N3274" t="str">
        <f>PROPER(Table1[[#This Row],[Region]])</f>
        <v>East</v>
      </c>
      <c r="O3274" t="str">
        <f>PROPER(Table1[[#This Row],[Product Category]])</f>
        <v>Sports</v>
      </c>
      <c r="P3274">
        <f>ROUND(Table1[[#This Row],[Sales Amount]],1)</f>
        <v>2645.9</v>
      </c>
      <c r="Q3274">
        <f>Table1[[#This Row],[Quantity Sold]]</f>
        <v>50</v>
      </c>
      <c r="R3274">
        <f>Table1[[#This Row],[Discount (%)]]</f>
        <v>20</v>
      </c>
      <c r="S3274">
        <f>Table1[[#This Row],[Profit]]</f>
        <v>961.35</v>
      </c>
    </row>
    <row r="3275" spans="1:19" ht="13.8">
      <c r="A3275" s="1" t="s">
        <v>3221</v>
      </c>
      <c r="B3275" s="7">
        <v>48295</v>
      </c>
      <c r="C3275" s="4" t="s">
        <v>3943</v>
      </c>
      <c r="D3275" s="4" t="s">
        <v>3945</v>
      </c>
      <c r="E3275" s="1">
        <v>2184.25</v>
      </c>
      <c r="F3275" s="1">
        <v>35</v>
      </c>
      <c r="G3275" s="1">
        <v>12</v>
      </c>
      <c r="H3275" s="1">
        <v>1601.93</v>
      </c>
      <c r="L3275" t="str">
        <f t="shared" si="51"/>
        <v>4ead22cc</v>
      </c>
      <c r="M3275" s="7">
        <v>48295</v>
      </c>
      <c r="N3275" t="str">
        <f>PROPER(Table1[[#This Row],[Region]])</f>
        <v>East</v>
      </c>
      <c r="O3275" t="str">
        <f>PROPER(Table1[[#This Row],[Product Category]])</f>
        <v>Sports</v>
      </c>
      <c r="P3275">
        <f>ROUND(Table1[[#This Row],[Sales Amount]],1)</f>
        <v>2184.3000000000002</v>
      </c>
      <c r="Q3275">
        <f>Table1[[#This Row],[Quantity Sold]]</f>
        <v>35</v>
      </c>
      <c r="R3275">
        <f>Table1[[#This Row],[Discount (%)]]</f>
        <v>12</v>
      </c>
      <c r="S3275">
        <f>Table1[[#This Row],[Profit]]</f>
        <v>1601.93</v>
      </c>
    </row>
    <row r="3276" spans="1:19" ht="13.8">
      <c r="A3276" s="1" t="s">
        <v>3222</v>
      </c>
      <c r="B3276" s="7">
        <v>48296</v>
      </c>
      <c r="C3276" s="2" t="s">
        <v>3942</v>
      </c>
      <c r="D3276" s="4" t="s">
        <v>3945</v>
      </c>
      <c r="E3276" s="1">
        <v>3854.58</v>
      </c>
      <c r="F3276" s="1">
        <v>41</v>
      </c>
      <c r="G3276" s="1">
        <v>17</v>
      </c>
      <c r="H3276" s="1">
        <v>1921.99</v>
      </c>
      <c r="L3276" t="str">
        <f t="shared" si="51"/>
        <v>b330e404</v>
      </c>
      <c r="M3276" s="7">
        <v>48296</v>
      </c>
      <c r="N3276" t="str">
        <f>PROPER(Table1[[#This Row],[Region]])</f>
        <v>West</v>
      </c>
      <c r="O3276" t="str">
        <f>PROPER(Table1[[#This Row],[Product Category]])</f>
        <v>Sports</v>
      </c>
      <c r="P3276">
        <f>ROUND(Table1[[#This Row],[Sales Amount]],1)</f>
        <v>3854.6</v>
      </c>
      <c r="Q3276">
        <f>Table1[[#This Row],[Quantity Sold]]</f>
        <v>41</v>
      </c>
      <c r="R3276">
        <f>Table1[[#This Row],[Discount (%)]]</f>
        <v>17</v>
      </c>
      <c r="S3276">
        <f>Table1[[#This Row],[Profit]]</f>
        <v>1921.99</v>
      </c>
    </row>
    <row r="3277" spans="1:19" ht="13.8">
      <c r="A3277" s="1" t="s">
        <v>3223</v>
      </c>
      <c r="B3277" s="7">
        <v>48297</v>
      </c>
      <c r="C3277" s="2" t="s">
        <v>3941</v>
      </c>
      <c r="D3277" s="4" t="s">
        <v>3945</v>
      </c>
      <c r="E3277" s="1">
        <v>3986.72</v>
      </c>
      <c r="F3277" s="1">
        <v>10</v>
      </c>
      <c r="G3277" s="1">
        <v>21</v>
      </c>
      <c r="H3277" s="1">
        <v>1048.23</v>
      </c>
      <c r="L3277" t="str">
        <f t="shared" si="51"/>
        <v>cb4891cf</v>
      </c>
      <c r="M3277" s="7">
        <v>48297</v>
      </c>
      <c r="N3277" t="str">
        <f>PROPER(Table1[[#This Row],[Region]])</f>
        <v>North</v>
      </c>
      <c r="O3277" t="str">
        <f>PROPER(Table1[[#This Row],[Product Category]])</f>
        <v>Sports</v>
      </c>
      <c r="P3277">
        <f>ROUND(Table1[[#This Row],[Sales Amount]],1)</f>
        <v>3986.7</v>
      </c>
      <c r="Q3277">
        <f>Table1[[#This Row],[Quantity Sold]]</f>
        <v>10</v>
      </c>
      <c r="R3277">
        <f>Table1[[#This Row],[Discount (%)]]</f>
        <v>21</v>
      </c>
      <c r="S3277">
        <f>Table1[[#This Row],[Profit]]</f>
        <v>1048.23</v>
      </c>
    </row>
    <row r="3278" spans="1:19" ht="13.8">
      <c r="A3278" s="1" t="s">
        <v>3224</v>
      </c>
      <c r="B3278" s="7">
        <v>48298</v>
      </c>
      <c r="C3278" s="2" t="s">
        <v>3944</v>
      </c>
      <c r="D3278" s="4" t="s">
        <v>1489</v>
      </c>
      <c r="E3278" s="1">
        <v>4395.3100000000004</v>
      </c>
      <c r="F3278" s="1">
        <v>27</v>
      </c>
      <c r="G3278" s="1">
        <v>37</v>
      </c>
      <c r="H3278" s="1">
        <v>943.73</v>
      </c>
      <c r="L3278" t="str">
        <f t="shared" si="51"/>
        <v>e1d245e6</v>
      </c>
      <c r="M3278" s="7">
        <v>48298</v>
      </c>
      <c r="N3278" t="str">
        <f>PROPER(Table1[[#This Row],[Region]])</f>
        <v>South</v>
      </c>
      <c r="O3278" t="str">
        <f>PROPER(Table1[[#This Row],[Product Category]])</f>
        <v>Clothing</v>
      </c>
      <c r="P3278">
        <f>ROUND(Table1[[#This Row],[Sales Amount]],1)</f>
        <v>4395.3</v>
      </c>
      <c r="Q3278">
        <f>Table1[[#This Row],[Quantity Sold]]</f>
        <v>27</v>
      </c>
      <c r="R3278">
        <f>Table1[[#This Row],[Discount (%)]]</f>
        <v>37</v>
      </c>
      <c r="S3278">
        <f>Table1[[#This Row],[Profit]]</f>
        <v>943.73</v>
      </c>
    </row>
    <row r="3279" spans="1:19" ht="13.8">
      <c r="A3279" s="1" t="s">
        <v>3225</v>
      </c>
      <c r="B3279" s="7">
        <v>48299</v>
      </c>
      <c r="C3279" s="2" t="s">
        <v>3942</v>
      </c>
      <c r="D3279" s="4" t="s">
        <v>1489</v>
      </c>
      <c r="E3279" s="1">
        <v>4477.29</v>
      </c>
      <c r="F3279" s="1">
        <v>16</v>
      </c>
      <c r="G3279" s="1">
        <v>14</v>
      </c>
      <c r="H3279" s="1">
        <v>1492.81</v>
      </c>
      <c r="L3279" t="str">
        <f t="shared" si="51"/>
        <v>6e8ecbc7</v>
      </c>
      <c r="M3279" s="7">
        <v>48299</v>
      </c>
      <c r="N3279" t="str">
        <f>PROPER(Table1[[#This Row],[Region]])</f>
        <v>West</v>
      </c>
      <c r="O3279" t="str">
        <f>PROPER(Table1[[#This Row],[Product Category]])</f>
        <v>Clothing</v>
      </c>
      <c r="P3279">
        <f>ROUND(Table1[[#This Row],[Sales Amount]],1)</f>
        <v>4477.3</v>
      </c>
      <c r="Q3279">
        <f>Table1[[#This Row],[Quantity Sold]]</f>
        <v>16</v>
      </c>
      <c r="R3279">
        <f>Table1[[#This Row],[Discount (%)]]</f>
        <v>14</v>
      </c>
      <c r="S3279">
        <f>Table1[[#This Row],[Profit]]</f>
        <v>1492.81</v>
      </c>
    </row>
    <row r="3280" spans="1:19" ht="13.8">
      <c r="A3280" s="1" t="s">
        <v>3226</v>
      </c>
      <c r="B3280" s="7">
        <v>48300</v>
      </c>
      <c r="C3280" s="2" t="s">
        <v>3944</v>
      </c>
      <c r="D3280" s="4" t="s">
        <v>3946</v>
      </c>
      <c r="E3280" s="1">
        <v>2408.6799999999998</v>
      </c>
      <c r="F3280" s="1">
        <v>28</v>
      </c>
      <c r="G3280" s="1">
        <v>34</v>
      </c>
      <c r="H3280" s="1">
        <v>333</v>
      </c>
      <c r="L3280" t="str">
        <f t="shared" si="51"/>
        <v>b02e0dd8</v>
      </c>
      <c r="M3280" s="7">
        <v>48300</v>
      </c>
      <c r="N3280" t="str">
        <f>PROPER(Table1[[#This Row],[Region]])</f>
        <v>South</v>
      </c>
      <c r="O3280" t="str">
        <f>PROPER(Table1[[#This Row],[Product Category]])</f>
        <v>Electronics</v>
      </c>
      <c r="P3280">
        <f>ROUND(Table1[[#This Row],[Sales Amount]],1)</f>
        <v>2408.6999999999998</v>
      </c>
      <c r="Q3280">
        <f>Table1[[#This Row],[Quantity Sold]]</f>
        <v>28</v>
      </c>
      <c r="R3280">
        <f>Table1[[#This Row],[Discount (%)]]</f>
        <v>34</v>
      </c>
      <c r="S3280">
        <f>Table1[[#This Row],[Profit]]</f>
        <v>333</v>
      </c>
    </row>
    <row r="3281" spans="1:19" ht="13.8">
      <c r="A3281" s="1" t="s">
        <v>3227</v>
      </c>
      <c r="B3281" s="7">
        <v>48301</v>
      </c>
      <c r="C3281" s="2" t="s">
        <v>3944</v>
      </c>
      <c r="D3281" s="4" t="s">
        <v>3946</v>
      </c>
      <c r="E3281" s="1">
        <v>2353.0700000000002</v>
      </c>
      <c r="F3281" s="1">
        <v>18</v>
      </c>
      <c r="G3281" s="1">
        <v>10</v>
      </c>
      <c r="H3281" s="1">
        <v>652.19000000000005</v>
      </c>
      <c r="L3281" t="str">
        <f t="shared" si="51"/>
        <v>c4b0ea95</v>
      </c>
      <c r="M3281" s="7">
        <v>48301</v>
      </c>
      <c r="N3281" t="str">
        <f>PROPER(Table1[[#This Row],[Region]])</f>
        <v>South</v>
      </c>
      <c r="O3281" t="str">
        <f>PROPER(Table1[[#This Row],[Product Category]])</f>
        <v>Electronics</v>
      </c>
      <c r="P3281">
        <f>ROUND(Table1[[#This Row],[Sales Amount]],1)</f>
        <v>2353.1</v>
      </c>
      <c r="Q3281">
        <f>Table1[[#This Row],[Quantity Sold]]</f>
        <v>18</v>
      </c>
      <c r="R3281">
        <f>Table1[[#This Row],[Discount (%)]]</f>
        <v>10</v>
      </c>
      <c r="S3281">
        <f>Table1[[#This Row],[Profit]]</f>
        <v>652.19000000000005</v>
      </c>
    </row>
    <row r="3282" spans="1:19" ht="13.8">
      <c r="A3282" s="1" t="s">
        <v>3228</v>
      </c>
      <c r="B3282" s="7">
        <v>48302</v>
      </c>
      <c r="C3282" s="2" t="s">
        <v>3942</v>
      </c>
      <c r="D3282" s="4" t="s">
        <v>3946</v>
      </c>
      <c r="E3282" s="1">
        <v>1112.9100000000001</v>
      </c>
      <c r="F3282" s="1">
        <v>13</v>
      </c>
      <c r="G3282" s="1">
        <v>16</v>
      </c>
      <c r="H3282" s="1">
        <v>216.38</v>
      </c>
      <c r="L3282" t="str">
        <f t="shared" si="51"/>
        <v>4c1b9ccf</v>
      </c>
      <c r="M3282" s="7">
        <v>48302</v>
      </c>
      <c r="N3282" t="str">
        <f>PROPER(Table1[[#This Row],[Region]])</f>
        <v>West</v>
      </c>
      <c r="O3282" t="str">
        <f>PROPER(Table1[[#This Row],[Product Category]])</f>
        <v>Electronics</v>
      </c>
      <c r="P3282">
        <f>ROUND(Table1[[#This Row],[Sales Amount]],1)</f>
        <v>1112.9000000000001</v>
      </c>
      <c r="Q3282">
        <f>Table1[[#This Row],[Quantity Sold]]</f>
        <v>13</v>
      </c>
      <c r="R3282">
        <f>Table1[[#This Row],[Discount (%)]]</f>
        <v>16</v>
      </c>
      <c r="S3282">
        <f>Table1[[#This Row],[Profit]]</f>
        <v>216.38</v>
      </c>
    </row>
    <row r="3283" spans="1:19" ht="13.8">
      <c r="A3283" s="1" t="s">
        <v>3229</v>
      </c>
      <c r="B3283" s="7">
        <v>48303</v>
      </c>
      <c r="C3283" s="2" t="s">
        <v>3944</v>
      </c>
      <c r="D3283" s="4" t="s">
        <v>1661</v>
      </c>
      <c r="E3283" s="1">
        <v>3552.32</v>
      </c>
      <c r="F3283" s="1">
        <v>48</v>
      </c>
      <c r="G3283" s="1">
        <v>1</v>
      </c>
      <c r="H3283" s="1">
        <v>43.19</v>
      </c>
      <c r="L3283" t="str">
        <f t="shared" si="51"/>
        <v>43270db8</v>
      </c>
      <c r="M3283" s="7">
        <v>48303</v>
      </c>
      <c r="N3283" t="str">
        <f>PROPER(Table1[[#This Row],[Region]])</f>
        <v>South</v>
      </c>
      <c r="O3283" t="str">
        <f>PROPER(Table1[[#This Row],[Product Category]])</f>
        <v>Furniture</v>
      </c>
      <c r="P3283">
        <f>ROUND(Table1[[#This Row],[Sales Amount]],1)</f>
        <v>3552.3</v>
      </c>
      <c r="Q3283">
        <f>Table1[[#This Row],[Quantity Sold]]</f>
        <v>48</v>
      </c>
      <c r="R3283">
        <f>Table1[[#This Row],[Discount (%)]]</f>
        <v>1</v>
      </c>
      <c r="S3283">
        <f>Table1[[#This Row],[Profit]]</f>
        <v>43.19</v>
      </c>
    </row>
    <row r="3284" spans="1:19" ht="13.8">
      <c r="A3284" s="1" t="s">
        <v>3230</v>
      </c>
      <c r="B3284" s="7">
        <v>48304</v>
      </c>
      <c r="C3284" s="2" t="s">
        <v>3941</v>
      </c>
      <c r="D3284" s="4" t="s">
        <v>3946</v>
      </c>
      <c r="E3284" s="1">
        <v>1357.24</v>
      </c>
      <c r="F3284" s="1">
        <v>22</v>
      </c>
      <c r="G3284" s="1">
        <v>45</v>
      </c>
      <c r="H3284" s="1">
        <v>1220.17</v>
      </c>
      <c r="L3284" t="str">
        <f t="shared" si="51"/>
        <v>d5c537ae</v>
      </c>
      <c r="M3284" s="7">
        <v>48304</v>
      </c>
      <c r="N3284" t="str">
        <f>PROPER(Table1[[#This Row],[Region]])</f>
        <v>North</v>
      </c>
      <c r="O3284" t="str">
        <f>PROPER(Table1[[#This Row],[Product Category]])</f>
        <v>Electronics</v>
      </c>
      <c r="P3284">
        <f>ROUND(Table1[[#This Row],[Sales Amount]],1)</f>
        <v>1357.2</v>
      </c>
      <c r="Q3284">
        <f>Table1[[#This Row],[Quantity Sold]]</f>
        <v>22</v>
      </c>
      <c r="R3284">
        <f>Table1[[#This Row],[Discount (%)]]</f>
        <v>45</v>
      </c>
      <c r="S3284">
        <f>Table1[[#This Row],[Profit]]</f>
        <v>1220.17</v>
      </c>
    </row>
    <row r="3285" spans="1:19" ht="13.8">
      <c r="A3285" s="1" t="s">
        <v>3231</v>
      </c>
      <c r="B3285" s="7">
        <v>48305</v>
      </c>
      <c r="C3285" s="2" t="s">
        <v>3941</v>
      </c>
      <c r="D3285" s="4" t="s">
        <v>92</v>
      </c>
      <c r="E3285" s="1">
        <v>2276.84</v>
      </c>
      <c r="F3285" s="1">
        <v>20</v>
      </c>
      <c r="G3285" s="1">
        <v>12</v>
      </c>
      <c r="H3285" s="1">
        <v>1706.41</v>
      </c>
      <c r="L3285" t="str">
        <f t="shared" si="51"/>
        <v>d9c275c5</v>
      </c>
      <c r="M3285" s="7">
        <v>48305</v>
      </c>
      <c r="N3285" t="str">
        <f>PROPER(Table1[[#This Row],[Region]])</f>
        <v>North</v>
      </c>
      <c r="O3285" t="str">
        <f>PROPER(Table1[[#This Row],[Product Category]])</f>
        <v>Groceries</v>
      </c>
      <c r="P3285">
        <f>ROUND(Table1[[#This Row],[Sales Amount]],1)</f>
        <v>2276.8000000000002</v>
      </c>
      <c r="Q3285">
        <f>Table1[[#This Row],[Quantity Sold]]</f>
        <v>20</v>
      </c>
      <c r="R3285">
        <f>Table1[[#This Row],[Discount (%)]]</f>
        <v>12</v>
      </c>
      <c r="S3285">
        <f>Table1[[#This Row],[Profit]]</f>
        <v>1706.41</v>
      </c>
    </row>
    <row r="3286" spans="1:19" ht="13.8">
      <c r="A3286" s="1" t="s">
        <v>3232</v>
      </c>
      <c r="B3286" s="7">
        <v>48306</v>
      </c>
      <c r="C3286" s="2" t="s">
        <v>3942</v>
      </c>
      <c r="D3286" s="4" t="s">
        <v>92</v>
      </c>
      <c r="E3286" s="1">
        <v>4020.94</v>
      </c>
      <c r="F3286" s="1">
        <v>48</v>
      </c>
      <c r="G3286" s="1">
        <v>34</v>
      </c>
      <c r="H3286" s="1">
        <v>835.85</v>
      </c>
      <c r="L3286" t="str">
        <f t="shared" si="51"/>
        <v>947ca9b4</v>
      </c>
      <c r="M3286" s="7">
        <v>48306</v>
      </c>
      <c r="N3286" t="str">
        <f>PROPER(Table1[[#This Row],[Region]])</f>
        <v>West</v>
      </c>
      <c r="O3286" t="str">
        <f>PROPER(Table1[[#This Row],[Product Category]])</f>
        <v>Groceries</v>
      </c>
      <c r="P3286">
        <f>ROUND(Table1[[#This Row],[Sales Amount]],1)</f>
        <v>4020.9</v>
      </c>
      <c r="Q3286">
        <f>Table1[[#This Row],[Quantity Sold]]</f>
        <v>48</v>
      </c>
      <c r="R3286">
        <f>Table1[[#This Row],[Discount (%)]]</f>
        <v>34</v>
      </c>
      <c r="S3286">
        <f>Table1[[#This Row],[Profit]]</f>
        <v>835.85</v>
      </c>
    </row>
    <row r="3287" spans="1:19" ht="13.8">
      <c r="A3287" s="1" t="s">
        <v>3233</v>
      </c>
      <c r="B3287" s="7">
        <v>48307</v>
      </c>
      <c r="C3287" s="4" t="s">
        <v>3943</v>
      </c>
      <c r="D3287" s="4" t="s">
        <v>1489</v>
      </c>
      <c r="E3287" s="1">
        <v>4845.59</v>
      </c>
      <c r="F3287" s="1">
        <v>5</v>
      </c>
      <c r="G3287" s="1">
        <v>30</v>
      </c>
      <c r="H3287" s="1">
        <v>1254.26</v>
      </c>
      <c r="L3287" t="str">
        <f t="shared" si="51"/>
        <v>36d00ce0</v>
      </c>
      <c r="M3287" s="7">
        <v>48307</v>
      </c>
      <c r="N3287" t="str">
        <f>PROPER(Table1[[#This Row],[Region]])</f>
        <v>East</v>
      </c>
      <c r="O3287" t="str">
        <f>PROPER(Table1[[#This Row],[Product Category]])</f>
        <v>Clothing</v>
      </c>
      <c r="P3287">
        <f>ROUND(Table1[[#This Row],[Sales Amount]],1)</f>
        <v>4845.6000000000004</v>
      </c>
      <c r="Q3287">
        <f>Table1[[#This Row],[Quantity Sold]]</f>
        <v>5</v>
      </c>
      <c r="R3287">
        <f>Table1[[#This Row],[Discount (%)]]</f>
        <v>30</v>
      </c>
      <c r="S3287">
        <f>Table1[[#This Row],[Profit]]</f>
        <v>1254.26</v>
      </c>
    </row>
    <row r="3288" spans="1:19" ht="13.8">
      <c r="A3288" s="1" t="s">
        <v>3234</v>
      </c>
      <c r="B3288" s="7">
        <v>48308</v>
      </c>
      <c r="C3288" s="4" t="s">
        <v>3943</v>
      </c>
      <c r="D3288" s="4" t="s">
        <v>1489</v>
      </c>
      <c r="E3288" s="1">
        <v>1580.23</v>
      </c>
      <c r="F3288" s="1">
        <v>6</v>
      </c>
      <c r="G3288" s="1">
        <v>3</v>
      </c>
      <c r="H3288" s="1">
        <v>522.07000000000005</v>
      </c>
      <c r="L3288" t="str">
        <f t="shared" si="51"/>
        <v>e4b891cf</v>
      </c>
      <c r="M3288" s="7">
        <v>48308</v>
      </c>
      <c r="N3288" t="str">
        <f>PROPER(Table1[[#This Row],[Region]])</f>
        <v>East</v>
      </c>
      <c r="O3288" t="str">
        <f>PROPER(Table1[[#This Row],[Product Category]])</f>
        <v>Clothing</v>
      </c>
      <c r="P3288">
        <f>ROUND(Table1[[#This Row],[Sales Amount]],1)</f>
        <v>1580.2</v>
      </c>
      <c r="Q3288">
        <f>Table1[[#This Row],[Quantity Sold]]</f>
        <v>6</v>
      </c>
      <c r="R3288">
        <f>Table1[[#This Row],[Discount (%)]]</f>
        <v>3</v>
      </c>
      <c r="S3288">
        <f>Table1[[#This Row],[Profit]]</f>
        <v>522.07000000000005</v>
      </c>
    </row>
    <row r="3289" spans="1:19" ht="13.8">
      <c r="A3289" s="1" t="s">
        <v>3235</v>
      </c>
      <c r="B3289" s="7">
        <v>48309</v>
      </c>
      <c r="C3289" s="2" t="s">
        <v>3942</v>
      </c>
      <c r="D3289" s="4" t="s">
        <v>1661</v>
      </c>
      <c r="E3289" s="1">
        <v>2322.61</v>
      </c>
      <c r="F3289" s="1">
        <v>28</v>
      </c>
      <c r="G3289" s="1">
        <v>9</v>
      </c>
      <c r="H3289" s="1">
        <v>319.52999999999997</v>
      </c>
      <c r="L3289" t="str">
        <f t="shared" si="51"/>
        <v>5dcbd357</v>
      </c>
      <c r="M3289" s="7">
        <v>48309</v>
      </c>
      <c r="N3289" t="str">
        <f>PROPER(Table1[[#This Row],[Region]])</f>
        <v>West</v>
      </c>
      <c r="O3289" t="str">
        <f>PROPER(Table1[[#This Row],[Product Category]])</f>
        <v>Furniture</v>
      </c>
      <c r="P3289">
        <f>ROUND(Table1[[#This Row],[Sales Amount]],1)</f>
        <v>2322.6</v>
      </c>
      <c r="Q3289">
        <f>Table1[[#This Row],[Quantity Sold]]</f>
        <v>28</v>
      </c>
      <c r="R3289">
        <f>Table1[[#This Row],[Discount (%)]]</f>
        <v>9</v>
      </c>
      <c r="S3289">
        <f>Table1[[#This Row],[Profit]]</f>
        <v>319.52999999999997</v>
      </c>
    </row>
    <row r="3290" spans="1:19" ht="13.8">
      <c r="A3290" s="1" t="s">
        <v>3236</v>
      </c>
      <c r="B3290" s="7">
        <v>48310</v>
      </c>
      <c r="C3290" s="2" t="s">
        <v>3944</v>
      </c>
      <c r="D3290" s="4" t="s">
        <v>92</v>
      </c>
      <c r="E3290" s="1">
        <v>231.26</v>
      </c>
      <c r="F3290" s="1">
        <v>42</v>
      </c>
      <c r="G3290" s="1">
        <v>1</v>
      </c>
      <c r="H3290" s="1">
        <v>1747.98</v>
      </c>
      <c r="L3290" t="str">
        <f t="shared" si="51"/>
        <v>01299fdf</v>
      </c>
      <c r="M3290" s="7">
        <v>48310</v>
      </c>
      <c r="N3290" t="str">
        <f>PROPER(Table1[[#This Row],[Region]])</f>
        <v>South</v>
      </c>
      <c r="O3290" t="str">
        <f>PROPER(Table1[[#This Row],[Product Category]])</f>
        <v>Groceries</v>
      </c>
      <c r="P3290">
        <f>ROUND(Table1[[#This Row],[Sales Amount]],1)</f>
        <v>231.3</v>
      </c>
      <c r="Q3290">
        <f>Table1[[#This Row],[Quantity Sold]]</f>
        <v>42</v>
      </c>
      <c r="R3290">
        <f>Table1[[#This Row],[Discount (%)]]</f>
        <v>1</v>
      </c>
      <c r="S3290">
        <f>Table1[[#This Row],[Profit]]</f>
        <v>1747.98</v>
      </c>
    </row>
    <row r="3291" spans="1:19" ht="13.8">
      <c r="A3291" s="1" t="s">
        <v>3237</v>
      </c>
      <c r="B3291" s="7">
        <v>48311</v>
      </c>
      <c r="C3291" s="2" t="s">
        <v>3941</v>
      </c>
      <c r="D3291" s="4" t="s">
        <v>1489</v>
      </c>
      <c r="E3291" s="1">
        <v>4453.91</v>
      </c>
      <c r="F3291" s="1">
        <v>28</v>
      </c>
      <c r="G3291" s="1">
        <v>34</v>
      </c>
      <c r="H3291" s="1">
        <v>191.11</v>
      </c>
      <c r="L3291" t="str">
        <f t="shared" si="51"/>
        <v>1748dd66</v>
      </c>
      <c r="M3291" s="7">
        <v>48311</v>
      </c>
      <c r="N3291" t="str">
        <f>PROPER(Table1[[#This Row],[Region]])</f>
        <v>North</v>
      </c>
      <c r="O3291" t="str">
        <f>PROPER(Table1[[#This Row],[Product Category]])</f>
        <v>Clothing</v>
      </c>
      <c r="P3291">
        <f>ROUND(Table1[[#This Row],[Sales Amount]],1)</f>
        <v>4453.8999999999996</v>
      </c>
      <c r="Q3291">
        <f>Table1[[#This Row],[Quantity Sold]]</f>
        <v>28</v>
      </c>
      <c r="R3291">
        <f>Table1[[#This Row],[Discount (%)]]</f>
        <v>34</v>
      </c>
      <c r="S3291">
        <f>Table1[[#This Row],[Profit]]</f>
        <v>191.11</v>
      </c>
    </row>
    <row r="3292" spans="1:19" ht="13.8">
      <c r="A3292" s="1" t="s">
        <v>3238</v>
      </c>
      <c r="B3292" s="7">
        <v>48312</v>
      </c>
      <c r="C3292" s="2" t="s">
        <v>3944</v>
      </c>
      <c r="D3292" s="4" t="s">
        <v>1661</v>
      </c>
      <c r="E3292" s="1">
        <v>2442.34</v>
      </c>
      <c r="F3292" s="1">
        <v>4</v>
      </c>
      <c r="G3292" s="1">
        <v>30</v>
      </c>
      <c r="H3292" s="1">
        <v>29.03</v>
      </c>
      <c r="L3292" t="str">
        <f t="shared" si="51"/>
        <v>75de28f1</v>
      </c>
      <c r="M3292" s="7">
        <v>48312</v>
      </c>
      <c r="N3292" t="str">
        <f>PROPER(Table1[[#This Row],[Region]])</f>
        <v>South</v>
      </c>
      <c r="O3292" t="str">
        <f>PROPER(Table1[[#This Row],[Product Category]])</f>
        <v>Furniture</v>
      </c>
      <c r="P3292">
        <f>ROUND(Table1[[#This Row],[Sales Amount]],1)</f>
        <v>2442.3000000000002</v>
      </c>
      <c r="Q3292">
        <f>Table1[[#This Row],[Quantity Sold]]</f>
        <v>4</v>
      </c>
      <c r="R3292">
        <f>Table1[[#This Row],[Discount (%)]]</f>
        <v>30</v>
      </c>
      <c r="S3292">
        <f>Table1[[#This Row],[Profit]]</f>
        <v>29.03</v>
      </c>
    </row>
    <row r="3293" spans="1:19" ht="13.8">
      <c r="A3293" s="1" t="s">
        <v>3239</v>
      </c>
      <c r="B3293" s="7">
        <v>48313</v>
      </c>
      <c r="C3293" s="2" t="s">
        <v>3944</v>
      </c>
      <c r="D3293" s="4" t="s">
        <v>1489</v>
      </c>
      <c r="E3293" s="1">
        <v>4948.2700000000004</v>
      </c>
      <c r="F3293" s="1">
        <v>26</v>
      </c>
      <c r="G3293" s="1">
        <v>14</v>
      </c>
      <c r="H3293" s="1">
        <v>1656.15</v>
      </c>
      <c r="L3293" t="str">
        <f t="shared" si="51"/>
        <v>fcafca80</v>
      </c>
      <c r="M3293" s="7">
        <v>48313</v>
      </c>
      <c r="N3293" t="str">
        <f>PROPER(Table1[[#This Row],[Region]])</f>
        <v>South</v>
      </c>
      <c r="O3293" t="str">
        <f>PROPER(Table1[[#This Row],[Product Category]])</f>
        <v>Clothing</v>
      </c>
      <c r="P3293">
        <f>ROUND(Table1[[#This Row],[Sales Amount]],1)</f>
        <v>4948.3</v>
      </c>
      <c r="Q3293">
        <f>Table1[[#This Row],[Quantity Sold]]</f>
        <v>26</v>
      </c>
      <c r="R3293">
        <f>Table1[[#This Row],[Discount (%)]]</f>
        <v>14</v>
      </c>
      <c r="S3293">
        <f>Table1[[#This Row],[Profit]]</f>
        <v>1656.15</v>
      </c>
    </row>
    <row r="3294" spans="1:19" ht="13.8">
      <c r="A3294" s="1" t="s">
        <v>3241</v>
      </c>
      <c r="B3294" s="7">
        <v>48314</v>
      </c>
      <c r="C3294" s="2" t="s">
        <v>3944</v>
      </c>
      <c r="D3294" s="4" t="s">
        <v>3945</v>
      </c>
      <c r="E3294" s="1">
        <v>4331.84</v>
      </c>
      <c r="F3294" s="1">
        <v>3</v>
      </c>
      <c r="G3294" s="1">
        <v>21</v>
      </c>
      <c r="H3294" s="1">
        <v>805.69</v>
      </c>
      <c r="L3294" t="str">
        <f t="shared" si="51"/>
        <v>65d12f78</v>
      </c>
      <c r="M3294" s="7">
        <v>48314</v>
      </c>
      <c r="N3294" t="str">
        <f>PROPER(Table1[[#This Row],[Region]])</f>
        <v>South</v>
      </c>
      <c r="O3294" t="str">
        <f>PROPER(Table1[[#This Row],[Product Category]])</f>
        <v>Sports</v>
      </c>
      <c r="P3294">
        <f>ROUND(Table1[[#This Row],[Sales Amount]],1)</f>
        <v>4331.8</v>
      </c>
      <c r="Q3294">
        <f>Table1[[#This Row],[Quantity Sold]]</f>
        <v>3</v>
      </c>
      <c r="R3294">
        <f>Table1[[#This Row],[Discount (%)]]</f>
        <v>21</v>
      </c>
      <c r="S3294">
        <f>Table1[[#This Row],[Profit]]</f>
        <v>805.69</v>
      </c>
    </row>
    <row r="3295" spans="1:19" ht="13.8">
      <c r="A3295" s="1" t="s">
        <v>3242</v>
      </c>
      <c r="B3295" s="7">
        <v>48315</v>
      </c>
      <c r="C3295" s="2" t="s">
        <v>3942</v>
      </c>
      <c r="D3295" s="4" t="s">
        <v>92</v>
      </c>
      <c r="E3295" s="1">
        <v>4682.37</v>
      </c>
      <c r="F3295" s="1">
        <v>23</v>
      </c>
      <c r="G3295" s="1">
        <v>37</v>
      </c>
      <c r="H3295" s="1">
        <v>1751.81</v>
      </c>
      <c r="L3295" t="str">
        <f t="shared" si="51"/>
        <v>f149d3d2</v>
      </c>
      <c r="M3295" s="7">
        <v>48315</v>
      </c>
      <c r="N3295" t="str">
        <f>PROPER(Table1[[#This Row],[Region]])</f>
        <v>West</v>
      </c>
      <c r="O3295" t="str">
        <f>PROPER(Table1[[#This Row],[Product Category]])</f>
        <v>Groceries</v>
      </c>
      <c r="P3295">
        <f>ROUND(Table1[[#This Row],[Sales Amount]],1)</f>
        <v>4682.3999999999996</v>
      </c>
      <c r="Q3295">
        <f>Table1[[#This Row],[Quantity Sold]]</f>
        <v>23</v>
      </c>
      <c r="R3295">
        <f>Table1[[#This Row],[Discount (%)]]</f>
        <v>37</v>
      </c>
      <c r="S3295">
        <f>Table1[[#This Row],[Profit]]</f>
        <v>1751.81</v>
      </c>
    </row>
    <row r="3296" spans="1:19" ht="13.8">
      <c r="A3296" s="1" t="s">
        <v>3243</v>
      </c>
      <c r="B3296" s="7">
        <v>48316</v>
      </c>
      <c r="C3296" s="2" t="s">
        <v>3944</v>
      </c>
      <c r="D3296" s="4" t="s">
        <v>1489</v>
      </c>
      <c r="E3296" s="1">
        <v>1758.71</v>
      </c>
      <c r="F3296" s="1">
        <v>18</v>
      </c>
      <c r="G3296" s="1">
        <v>45</v>
      </c>
      <c r="H3296" s="1">
        <v>1930.78</v>
      </c>
      <c r="L3296" t="str">
        <f t="shared" si="51"/>
        <v>d84894d7</v>
      </c>
      <c r="M3296" s="7">
        <v>48316</v>
      </c>
      <c r="N3296" t="str">
        <f>PROPER(Table1[[#This Row],[Region]])</f>
        <v>South</v>
      </c>
      <c r="O3296" t="str">
        <f>PROPER(Table1[[#This Row],[Product Category]])</f>
        <v>Clothing</v>
      </c>
      <c r="P3296">
        <f>ROUND(Table1[[#This Row],[Sales Amount]],1)</f>
        <v>1758.7</v>
      </c>
      <c r="Q3296">
        <f>Table1[[#This Row],[Quantity Sold]]</f>
        <v>18</v>
      </c>
      <c r="R3296">
        <f>Table1[[#This Row],[Discount (%)]]</f>
        <v>45</v>
      </c>
      <c r="S3296">
        <f>Table1[[#This Row],[Profit]]</f>
        <v>1930.78</v>
      </c>
    </row>
    <row r="3297" spans="1:19" ht="13.8">
      <c r="A3297" s="1" t="s">
        <v>3244</v>
      </c>
      <c r="B3297" s="7">
        <v>48317</v>
      </c>
      <c r="C3297" s="4" t="s">
        <v>3943</v>
      </c>
      <c r="D3297" s="4" t="s">
        <v>3946</v>
      </c>
      <c r="E3297" s="1">
        <v>4863.32</v>
      </c>
      <c r="F3297" s="1">
        <v>30</v>
      </c>
      <c r="G3297" s="1">
        <v>1</v>
      </c>
      <c r="H3297" s="1">
        <v>1462.21</v>
      </c>
      <c r="L3297" t="str">
        <f t="shared" si="51"/>
        <v>b07fcea4</v>
      </c>
      <c r="M3297" s="7">
        <v>48317</v>
      </c>
      <c r="N3297" t="str">
        <f>PROPER(Table1[[#This Row],[Region]])</f>
        <v>East</v>
      </c>
      <c r="O3297" t="str">
        <f>PROPER(Table1[[#This Row],[Product Category]])</f>
        <v>Electronics</v>
      </c>
      <c r="P3297">
        <f>ROUND(Table1[[#This Row],[Sales Amount]],1)</f>
        <v>4863.3</v>
      </c>
      <c r="Q3297">
        <f>Table1[[#This Row],[Quantity Sold]]</f>
        <v>30</v>
      </c>
      <c r="R3297">
        <f>Table1[[#This Row],[Discount (%)]]</f>
        <v>1</v>
      </c>
      <c r="S3297">
        <f>Table1[[#This Row],[Profit]]</f>
        <v>1462.21</v>
      </c>
    </row>
    <row r="3298" spans="1:19" ht="13.8">
      <c r="A3298" s="1" t="s">
        <v>3245</v>
      </c>
      <c r="B3298" s="7">
        <v>48318</v>
      </c>
      <c r="C3298" s="2" t="s">
        <v>3942</v>
      </c>
      <c r="D3298" s="4" t="s">
        <v>3945</v>
      </c>
      <c r="E3298" s="1">
        <v>3366.39</v>
      </c>
      <c r="F3298" s="1">
        <v>47</v>
      </c>
      <c r="G3298" s="1">
        <v>17</v>
      </c>
      <c r="H3298" s="1">
        <v>1506.81</v>
      </c>
      <c r="L3298" t="str">
        <f t="shared" si="51"/>
        <v>c5a3f8dc</v>
      </c>
      <c r="M3298" s="7">
        <v>48318</v>
      </c>
      <c r="N3298" t="str">
        <f>PROPER(Table1[[#This Row],[Region]])</f>
        <v>West</v>
      </c>
      <c r="O3298" t="str">
        <f>PROPER(Table1[[#This Row],[Product Category]])</f>
        <v>Sports</v>
      </c>
      <c r="P3298">
        <f>ROUND(Table1[[#This Row],[Sales Amount]],1)</f>
        <v>3366.4</v>
      </c>
      <c r="Q3298">
        <f>Table1[[#This Row],[Quantity Sold]]</f>
        <v>47</v>
      </c>
      <c r="R3298">
        <f>Table1[[#This Row],[Discount (%)]]</f>
        <v>17</v>
      </c>
      <c r="S3298">
        <f>Table1[[#This Row],[Profit]]</f>
        <v>1506.81</v>
      </c>
    </row>
    <row r="3299" spans="1:19" ht="13.8">
      <c r="A3299" s="1" t="s">
        <v>3246</v>
      </c>
      <c r="B3299" s="7">
        <v>48319</v>
      </c>
      <c r="C3299" s="4" t="s">
        <v>3943</v>
      </c>
      <c r="D3299" s="4" t="s">
        <v>1489</v>
      </c>
      <c r="E3299" s="1">
        <v>1817.29</v>
      </c>
      <c r="F3299" s="1">
        <v>4</v>
      </c>
      <c r="G3299" s="1">
        <v>29</v>
      </c>
      <c r="H3299" s="1">
        <v>1736.74</v>
      </c>
      <c r="L3299" t="str">
        <f t="shared" si="51"/>
        <v>46fa033e</v>
      </c>
      <c r="M3299" s="7">
        <v>48319</v>
      </c>
      <c r="N3299" t="str">
        <f>PROPER(Table1[[#This Row],[Region]])</f>
        <v>East</v>
      </c>
      <c r="O3299" t="str">
        <f>PROPER(Table1[[#This Row],[Product Category]])</f>
        <v>Clothing</v>
      </c>
      <c r="P3299">
        <f>ROUND(Table1[[#This Row],[Sales Amount]],1)</f>
        <v>1817.3</v>
      </c>
      <c r="Q3299">
        <f>Table1[[#This Row],[Quantity Sold]]</f>
        <v>4</v>
      </c>
      <c r="R3299">
        <f>Table1[[#This Row],[Discount (%)]]</f>
        <v>29</v>
      </c>
      <c r="S3299">
        <f>Table1[[#This Row],[Profit]]</f>
        <v>1736.74</v>
      </c>
    </row>
    <row r="3300" spans="1:19" ht="13.8">
      <c r="A3300" s="1" t="s">
        <v>3247</v>
      </c>
      <c r="B3300" s="7">
        <v>48320</v>
      </c>
      <c r="C3300" s="2" t="s">
        <v>3944</v>
      </c>
      <c r="D3300" s="4" t="s">
        <v>3946</v>
      </c>
      <c r="E3300" s="1">
        <v>1926.5</v>
      </c>
      <c r="F3300" s="1">
        <v>12</v>
      </c>
      <c r="G3300" s="1">
        <v>46</v>
      </c>
      <c r="H3300" s="1">
        <v>1252.8399999999999</v>
      </c>
      <c r="L3300" t="str">
        <f t="shared" si="51"/>
        <v>b55f27ce</v>
      </c>
      <c r="M3300" s="7">
        <v>48320</v>
      </c>
      <c r="N3300" t="str">
        <f>PROPER(Table1[[#This Row],[Region]])</f>
        <v>South</v>
      </c>
      <c r="O3300" t="str">
        <f>PROPER(Table1[[#This Row],[Product Category]])</f>
        <v>Electronics</v>
      </c>
      <c r="P3300">
        <f>ROUND(Table1[[#This Row],[Sales Amount]],1)</f>
        <v>1926.5</v>
      </c>
      <c r="Q3300">
        <f>Table1[[#This Row],[Quantity Sold]]</f>
        <v>12</v>
      </c>
      <c r="R3300">
        <f>Table1[[#This Row],[Discount (%)]]</f>
        <v>46</v>
      </c>
      <c r="S3300">
        <f>Table1[[#This Row],[Profit]]</f>
        <v>1252.8399999999999</v>
      </c>
    </row>
    <row r="3301" spans="1:19" ht="13.8">
      <c r="A3301" s="1" t="s">
        <v>3248</v>
      </c>
      <c r="B3301" s="7">
        <v>48321</v>
      </c>
      <c r="C3301" s="2" t="s">
        <v>3942</v>
      </c>
      <c r="D3301" s="4" t="s">
        <v>1661</v>
      </c>
      <c r="E3301" s="1">
        <v>1217.8499999999999</v>
      </c>
      <c r="F3301" s="1">
        <v>34</v>
      </c>
      <c r="G3301" s="1">
        <v>17</v>
      </c>
      <c r="H3301" s="1">
        <v>1886.4</v>
      </c>
      <c r="L3301" t="str">
        <f t="shared" si="51"/>
        <v>0cc965b5</v>
      </c>
      <c r="M3301" s="7">
        <v>48321</v>
      </c>
      <c r="N3301" t="str">
        <f>PROPER(Table1[[#This Row],[Region]])</f>
        <v>West</v>
      </c>
      <c r="O3301" t="str">
        <f>PROPER(Table1[[#This Row],[Product Category]])</f>
        <v>Furniture</v>
      </c>
      <c r="P3301">
        <f>ROUND(Table1[[#This Row],[Sales Amount]],1)</f>
        <v>1217.9000000000001</v>
      </c>
      <c r="Q3301">
        <f>Table1[[#This Row],[Quantity Sold]]</f>
        <v>34</v>
      </c>
      <c r="R3301">
        <f>Table1[[#This Row],[Discount (%)]]</f>
        <v>17</v>
      </c>
      <c r="S3301">
        <f>Table1[[#This Row],[Profit]]</f>
        <v>1886.4</v>
      </c>
    </row>
    <row r="3302" spans="1:19" ht="13.8">
      <c r="A3302" s="1" t="s">
        <v>3249</v>
      </c>
      <c r="B3302" s="7">
        <v>48322</v>
      </c>
      <c r="C3302" s="2" t="s">
        <v>3942</v>
      </c>
      <c r="D3302" s="4" t="s">
        <v>3946</v>
      </c>
      <c r="E3302" s="1">
        <v>4492.3900000000003</v>
      </c>
      <c r="F3302" s="1">
        <v>2</v>
      </c>
      <c r="G3302" s="1">
        <v>45</v>
      </c>
      <c r="H3302" s="1">
        <v>891.23</v>
      </c>
      <c r="L3302" t="str">
        <f t="shared" si="51"/>
        <v>9e86ab58</v>
      </c>
      <c r="M3302" s="7">
        <v>48322</v>
      </c>
      <c r="N3302" t="str">
        <f>PROPER(Table1[[#This Row],[Region]])</f>
        <v>West</v>
      </c>
      <c r="O3302" t="str">
        <f>PROPER(Table1[[#This Row],[Product Category]])</f>
        <v>Electronics</v>
      </c>
      <c r="P3302">
        <f>ROUND(Table1[[#This Row],[Sales Amount]],1)</f>
        <v>4492.3999999999996</v>
      </c>
      <c r="Q3302">
        <f>Table1[[#This Row],[Quantity Sold]]</f>
        <v>2</v>
      </c>
      <c r="R3302">
        <f>Table1[[#This Row],[Discount (%)]]</f>
        <v>45</v>
      </c>
      <c r="S3302">
        <f>Table1[[#This Row],[Profit]]</f>
        <v>891.23</v>
      </c>
    </row>
    <row r="3303" spans="1:19" ht="13.8">
      <c r="A3303" s="1" t="s">
        <v>3250</v>
      </c>
      <c r="B3303" s="7">
        <v>48323</v>
      </c>
      <c r="C3303" s="2" t="s">
        <v>3942</v>
      </c>
      <c r="D3303" s="4" t="s">
        <v>3946</v>
      </c>
      <c r="E3303" s="1">
        <v>2800.38</v>
      </c>
      <c r="F3303" s="1">
        <v>24</v>
      </c>
      <c r="G3303" s="1">
        <v>14</v>
      </c>
      <c r="H3303" s="1">
        <v>341</v>
      </c>
      <c r="L3303" t="str">
        <f t="shared" si="51"/>
        <v>efe09734</v>
      </c>
      <c r="M3303" s="7">
        <v>48323</v>
      </c>
      <c r="N3303" t="str">
        <f>PROPER(Table1[[#This Row],[Region]])</f>
        <v>West</v>
      </c>
      <c r="O3303" t="str">
        <f>PROPER(Table1[[#This Row],[Product Category]])</f>
        <v>Electronics</v>
      </c>
      <c r="P3303">
        <f>ROUND(Table1[[#This Row],[Sales Amount]],1)</f>
        <v>2800.4</v>
      </c>
      <c r="Q3303">
        <f>Table1[[#This Row],[Quantity Sold]]</f>
        <v>24</v>
      </c>
      <c r="R3303">
        <f>Table1[[#This Row],[Discount (%)]]</f>
        <v>14</v>
      </c>
      <c r="S3303">
        <f>Table1[[#This Row],[Profit]]</f>
        <v>341</v>
      </c>
    </row>
    <row r="3304" spans="1:19" ht="13.8">
      <c r="A3304" s="1" t="s">
        <v>3251</v>
      </c>
      <c r="B3304" s="7">
        <v>48324</v>
      </c>
      <c r="C3304" s="4" t="s">
        <v>3943</v>
      </c>
      <c r="D3304" s="4" t="s">
        <v>3945</v>
      </c>
      <c r="E3304" s="1">
        <v>2423.4899999999998</v>
      </c>
      <c r="F3304" s="1">
        <v>43</v>
      </c>
      <c r="G3304" s="1">
        <v>44</v>
      </c>
      <c r="H3304" s="1">
        <v>1615.3</v>
      </c>
      <c r="L3304" t="str">
        <f t="shared" si="51"/>
        <v>31dd06b3</v>
      </c>
      <c r="M3304" s="7">
        <v>48324</v>
      </c>
      <c r="N3304" t="str">
        <f>PROPER(Table1[[#This Row],[Region]])</f>
        <v>East</v>
      </c>
      <c r="O3304" t="str">
        <f>PROPER(Table1[[#This Row],[Product Category]])</f>
        <v>Sports</v>
      </c>
      <c r="P3304">
        <f>ROUND(Table1[[#This Row],[Sales Amount]],1)</f>
        <v>2423.5</v>
      </c>
      <c r="Q3304">
        <f>Table1[[#This Row],[Quantity Sold]]</f>
        <v>43</v>
      </c>
      <c r="R3304">
        <f>Table1[[#This Row],[Discount (%)]]</f>
        <v>44</v>
      </c>
      <c r="S3304">
        <f>Table1[[#This Row],[Profit]]</f>
        <v>1615.3</v>
      </c>
    </row>
    <row r="3305" spans="1:19" ht="13.8">
      <c r="A3305" s="1" t="s">
        <v>3252</v>
      </c>
      <c r="B3305" s="7">
        <v>48325</v>
      </c>
      <c r="C3305" s="2" t="s">
        <v>3941</v>
      </c>
      <c r="D3305" s="4" t="s">
        <v>3945</v>
      </c>
      <c r="E3305" s="1">
        <v>1420.98</v>
      </c>
      <c r="F3305" s="1">
        <v>10</v>
      </c>
      <c r="G3305" s="1">
        <v>38</v>
      </c>
      <c r="H3305" s="1">
        <v>615.41999999999996</v>
      </c>
      <c r="L3305" t="str">
        <f t="shared" si="51"/>
        <v>37b895bf</v>
      </c>
      <c r="M3305" s="7">
        <v>48325</v>
      </c>
      <c r="N3305" t="str">
        <f>PROPER(Table1[[#This Row],[Region]])</f>
        <v>North</v>
      </c>
      <c r="O3305" t="str">
        <f>PROPER(Table1[[#This Row],[Product Category]])</f>
        <v>Sports</v>
      </c>
      <c r="P3305">
        <f>ROUND(Table1[[#This Row],[Sales Amount]],1)</f>
        <v>1421</v>
      </c>
      <c r="Q3305">
        <f>Table1[[#This Row],[Quantity Sold]]</f>
        <v>10</v>
      </c>
      <c r="R3305">
        <f>Table1[[#This Row],[Discount (%)]]</f>
        <v>38</v>
      </c>
      <c r="S3305">
        <f>Table1[[#This Row],[Profit]]</f>
        <v>615.41999999999996</v>
      </c>
    </row>
    <row r="3306" spans="1:19" ht="13.8">
      <c r="A3306" s="1" t="s">
        <v>3253</v>
      </c>
      <c r="B3306" s="7">
        <v>48326</v>
      </c>
      <c r="C3306" s="2" t="s">
        <v>3944</v>
      </c>
      <c r="D3306" s="4" t="s">
        <v>3945</v>
      </c>
      <c r="E3306" s="1">
        <v>1195.25</v>
      </c>
      <c r="F3306" s="1">
        <v>47</v>
      </c>
      <c r="G3306" s="1">
        <v>15</v>
      </c>
      <c r="H3306" s="1">
        <v>1469.37</v>
      </c>
      <c r="L3306" t="str">
        <f t="shared" si="51"/>
        <v>fad5612e</v>
      </c>
      <c r="M3306" s="7">
        <v>48326</v>
      </c>
      <c r="N3306" t="str">
        <f>PROPER(Table1[[#This Row],[Region]])</f>
        <v>South</v>
      </c>
      <c r="O3306" t="str">
        <f>PROPER(Table1[[#This Row],[Product Category]])</f>
        <v>Sports</v>
      </c>
      <c r="P3306">
        <f>ROUND(Table1[[#This Row],[Sales Amount]],1)</f>
        <v>1195.3</v>
      </c>
      <c r="Q3306">
        <f>Table1[[#This Row],[Quantity Sold]]</f>
        <v>47</v>
      </c>
      <c r="R3306">
        <f>Table1[[#This Row],[Discount (%)]]</f>
        <v>15</v>
      </c>
      <c r="S3306">
        <f>Table1[[#This Row],[Profit]]</f>
        <v>1469.37</v>
      </c>
    </row>
    <row r="3307" spans="1:19" ht="13.8">
      <c r="A3307" s="1" t="s">
        <v>3254</v>
      </c>
      <c r="B3307" s="7">
        <v>48327</v>
      </c>
      <c r="C3307" s="2" t="s">
        <v>3941</v>
      </c>
      <c r="D3307" s="4" t="s">
        <v>1661</v>
      </c>
      <c r="E3307" s="1">
        <v>905.79</v>
      </c>
      <c r="F3307" s="1">
        <v>33</v>
      </c>
      <c r="G3307" s="1">
        <v>25</v>
      </c>
      <c r="H3307" s="1">
        <v>496.7</v>
      </c>
      <c r="L3307" t="str">
        <f t="shared" si="51"/>
        <v>f41a4ae0</v>
      </c>
      <c r="M3307" s="7">
        <v>48327</v>
      </c>
      <c r="N3307" t="str">
        <f>PROPER(Table1[[#This Row],[Region]])</f>
        <v>North</v>
      </c>
      <c r="O3307" t="str">
        <f>PROPER(Table1[[#This Row],[Product Category]])</f>
        <v>Furniture</v>
      </c>
      <c r="P3307">
        <f>ROUND(Table1[[#This Row],[Sales Amount]],1)</f>
        <v>905.8</v>
      </c>
      <c r="Q3307">
        <f>Table1[[#This Row],[Quantity Sold]]</f>
        <v>33</v>
      </c>
      <c r="R3307">
        <f>Table1[[#This Row],[Discount (%)]]</f>
        <v>25</v>
      </c>
      <c r="S3307">
        <f>Table1[[#This Row],[Profit]]</f>
        <v>496.7</v>
      </c>
    </row>
    <row r="3308" spans="1:19" ht="13.8">
      <c r="A3308" s="1" t="s">
        <v>3255</v>
      </c>
      <c r="B3308" s="7">
        <v>48328</v>
      </c>
      <c r="C3308" s="2" t="s">
        <v>3942</v>
      </c>
      <c r="D3308" s="4" t="s">
        <v>1489</v>
      </c>
      <c r="E3308" s="1">
        <v>3391.89</v>
      </c>
      <c r="F3308" s="1">
        <v>8</v>
      </c>
      <c r="G3308" s="1">
        <v>42</v>
      </c>
      <c r="H3308" s="1">
        <v>1030.2</v>
      </c>
      <c r="L3308" t="str">
        <f t="shared" si="51"/>
        <v>7f8eeaf6</v>
      </c>
      <c r="M3308" s="7">
        <v>48328</v>
      </c>
      <c r="N3308" t="str">
        <f>PROPER(Table1[[#This Row],[Region]])</f>
        <v>West</v>
      </c>
      <c r="O3308" t="str">
        <f>PROPER(Table1[[#This Row],[Product Category]])</f>
        <v>Clothing</v>
      </c>
      <c r="P3308">
        <f>ROUND(Table1[[#This Row],[Sales Amount]],1)</f>
        <v>3391.9</v>
      </c>
      <c r="Q3308">
        <f>Table1[[#This Row],[Quantity Sold]]</f>
        <v>8</v>
      </c>
      <c r="R3308">
        <f>Table1[[#This Row],[Discount (%)]]</f>
        <v>42</v>
      </c>
      <c r="S3308">
        <f>Table1[[#This Row],[Profit]]</f>
        <v>1030.2</v>
      </c>
    </row>
    <row r="3309" spans="1:19" ht="13.8">
      <c r="A3309" s="1" t="s">
        <v>3257</v>
      </c>
      <c r="B3309" s="7">
        <v>48329</v>
      </c>
      <c r="C3309" s="2" t="s">
        <v>3944</v>
      </c>
      <c r="D3309" s="4" t="s">
        <v>1661</v>
      </c>
      <c r="E3309" s="1">
        <v>4618.49</v>
      </c>
      <c r="F3309" s="1">
        <v>35</v>
      </c>
      <c r="G3309" s="1">
        <v>48</v>
      </c>
      <c r="H3309" s="1">
        <v>299.32</v>
      </c>
      <c r="L3309" t="str">
        <f t="shared" si="51"/>
        <v>a6e52686</v>
      </c>
      <c r="M3309" s="7">
        <v>48329</v>
      </c>
      <c r="N3309" t="str">
        <f>PROPER(Table1[[#This Row],[Region]])</f>
        <v>South</v>
      </c>
      <c r="O3309" t="str">
        <f>PROPER(Table1[[#This Row],[Product Category]])</f>
        <v>Furniture</v>
      </c>
      <c r="P3309">
        <f>ROUND(Table1[[#This Row],[Sales Amount]],1)</f>
        <v>4618.5</v>
      </c>
      <c r="Q3309">
        <f>Table1[[#This Row],[Quantity Sold]]</f>
        <v>35</v>
      </c>
      <c r="R3309">
        <f>Table1[[#This Row],[Discount (%)]]</f>
        <v>48</v>
      </c>
      <c r="S3309">
        <f>Table1[[#This Row],[Profit]]</f>
        <v>299.32</v>
      </c>
    </row>
    <row r="3310" spans="1:19" ht="13.8">
      <c r="A3310" s="1" t="s">
        <v>3258</v>
      </c>
      <c r="B3310" s="7">
        <v>48330</v>
      </c>
      <c r="C3310" s="4" t="s">
        <v>3943</v>
      </c>
      <c r="D3310" s="4" t="s">
        <v>3945</v>
      </c>
      <c r="E3310" s="1">
        <v>4209.9399999999996</v>
      </c>
      <c r="F3310" s="1">
        <v>21</v>
      </c>
      <c r="G3310" s="1">
        <v>2</v>
      </c>
      <c r="H3310" s="1">
        <v>240.07</v>
      </c>
      <c r="L3310" t="str">
        <f t="shared" si="51"/>
        <v>1813d862</v>
      </c>
      <c r="M3310" s="7">
        <v>48330</v>
      </c>
      <c r="N3310" t="str">
        <f>PROPER(Table1[[#This Row],[Region]])</f>
        <v>East</v>
      </c>
      <c r="O3310" t="str">
        <f>PROPER(Table1[[#This Row],[Product Category]])</f>
        <v>Sports</v>
      </c>
      <c r="P3310">
        <f>ROUND(Table1[[#This Row],[Sales Amount]],1)</f>
        <v>4209.8999999999996</v>
      </c>
      <c r="Q3310">
        <f>Table1[[#This Row],[Quantity Sold]]</f>
        <v>21</v>
      </c>
      <c r="R3310">
        <f>Table1[[#This Row],[Discount (%)]]</f>
        <v>2</v>
      </c>
      <c r="S3310">
        <f>Table1[[#This Row],[Profit]]</f>
        <v>240.07</v>
      </c>
    </row>
    <row r="3311" spans="1:19" ht="13.8">
      <c r="A3311" s="1" t="s">
        <v>3259</v>
      </c>
      <c r="B3311" s="7">
        <v>48331</v>
      </c>
      <c r="C3311" s="2" t="s">
        <v>3941</v>
      </c>
      <c r="D3311" s="4" t="s">
        <v>3945</v>
      </c>
      <c r="E3311" s="1">
        <v>2364.48</v>
      </c>
      <c r="F3311" s="1">
        <v>9</v>
      </c>
      <c r="G3311" s="1">
        <v>19</v>
      </c>
      <c r="H3311" s="1">
        <v>714.96</v>
      </c>
      <c r="L3311" t="str">
        <f t="shared" si="51"/>
        <v>c485f296</v>
      </c>
      <c r="M3311" s="7">
        <v>48331</v>
      </c>
      <c r="N3311" t="str">
        <f>PROPER(Table1[[#This Row],[Region]])</f>
        <v>North</v>
      </c>
      <c r="O3311" t="str">
        <f>PROPER(Table1[[#This Row],[Product Category]])</f>
        <v>Sports</v>
      </c>
      <c r="P3311">
        <f>ROUND(Table1[[#This Row],[Sales Amount]],1)</f>
        <v>2364.5</v>
      </c>
      <c r="Q3311">
        <f>Table1[[#This Row],[Quantity Sold]]</f>
        <v>9</v>
      </c>
      <c r="R3311">
        <f>Table1[[#This Row],[Discount (%)]]</f>
        <v>19</v>
      </c>
      <c r="S3311">
        <f>Table1[[#This Row],[Profit]]</f>
        <v>714.96</v>
      </c>
    </row>
    <row r="3312" spans="1:19" ht="13.8">
      <c r="A3312" s="1" t="s">
        <v>3260</v>
      </c>
      <c r="B3312" s="7">
        <v>48332</v>
      </c>
      <c r="C3312" s="2" t="s">
        <v>3942</v>
      </c>
      <c r="D3312" s="4" t="s">
        <v>3945</v>
      </c>
      <c r="E3312" s="1">
        <v>2838.02</v>
      </c>
      <c r="F3312" s="1">
        <v>42</v>
      </c>
      <c r="G3312" s="1">
        <v>35</v>
      </c>
      <c r="H3312" s="1">
        <v>159.91999999999999</v>
      </c>
      <c r="L3312" t="str">
        <f t="shared" si="51"/>
        <v>0e86a206</v>
      </c>
      <c r="M3312" s="7">
        <v>48332</v>
      </c>
      <c r="N3312" t="str">
        <f>PROPER(Table1[[#This Row],[Region]])</f>
        <v>West</v>
      </c>
      <c r="O3312" t="str">
        <f>PROPER(Table1[[#This Row],[Product Category]])</f>
        <v>Sports</v>
      </c>
      <c r="P3312">
        <f>ROUND(Table1[[#This Row],[Sales Amount]],1)</f>
        <v>2838</v>
      </c>
      <c r="Q3312">
        <f>Table1[[#This Row],[Quantity Sold]]</f>
        <v>42</v>
      </c>
      <c r="R3312">
        <f>Table1[[#This Row],[Discount (%)]]</f>
        <v>35</v>
      </c>
      <c r="S3312">
        <f>Table1[[#This Row],[Profit]]</f>
        <v>159.91999999999999</v>
      </c>
    </row>
    <row r="3313" spans="1:19" ht="13.8">
      <c r="A3313" s="1" t="s">
        <v>3261</v>
      </c>
      <c r="B3313" s="7">
        <v>48333</v>
      </c>
      <c r="C3313" s="4" t="s">
        <v>3943</v>
      </c>
      <c r="D3313" s="4" t="s">
        <v>3946</v>
      </c>
      <c r="E3313" s="1">
        <v>3585.99</v>
      </c>
      <c r="F3313" s="1">
        <v>40</v>
      </c>
      <c r="G3313" s="1">
        <v>16</v>
      </c>
      <c r="H3313" s="1">
        <v>1213.96</v>
      </c>
      <c r="L3313" t="str">
        <f t="shared" si="51"/>
        <v>af22eedb</v>
      </c>
      <c r="M3313" s="7">
        <v>48333</v>
      </c>
      <c r="N3313" t="str">
        <f>PROPER(Table1[[#This Row],[Region]])</f>
        <v>East</v>
      </c>
      <c r="O3313" t="str">
        <f>PROPER(Table1[[#This Row],[Product Category]])</f>
        <v>Electronics</v>
      </c>
      <c r="P3313">
        <f>ROUND(Table1[[#This Row],[Sales Amount]],1)</f>
        <v>3586</v>
      </c>
      <c r="Q3313">
        <f>Table1[[#This Row],[Quantity Sold]]</f>
        <v>40</v>
      </c>
      <c r="R3313">
        <f>Table1[[#This Row],[Discount (%)]]</f>
        <v>16</v>
      </c>
      <c r="S3313">
        <f>Table1[[#This Row],[Profit]]</f>
        <v>1213.96</v>
      </c>
    </row>
    <row r="3314" spans="1:19" ht="13.8">
      <c r="A3314" s="1" t="s">
        <v>3262</v>
      </c>
      <c r="B3314" s="7">
        <v>48334</v>
      </c>
      <c r="C3314" s="4" t="s">
        <v>3943</v>
      </c>
      <c r="D3314" s="4" t="s">
        <v>1661</v>
      </c>
      <c r="E3314" s="1">
        <v>4057.15</v>
      </c>
      <c r="F3314" s="1">
        <v>38</v>
      </c>
      <c r="G3314" s="1">
        <v>46</v>
      </c>
      <c r="H3314" s="1">
        <v>1086.68</v>
      </c>
      <c r="L3314" t="str">
        <f t="shared" si="51"/>
        <v>76b4b7b7</v>
      </c>
      <c r="M3314" s="7">
        <v>48334</v>
      </c>
      <c r="N3314" t="str">
        <f>PROPER(Table1[[#This Row],[Region]])</f>
        <v>East</v>
      </c>
      <c r="O3314" t="str">
        <f>PROPER(Table1[[#This Row],[Product Category]])</f>
        <v>Furniture</v>
      </c>
      <c r="P3314">
        <f>ROUND(Table1[[#This Row],[Sales Amount]],1)</f>
        <v>4057.2</v>
      </c>
      <c r="Q3314">
        <f>Table1[[#This Row],[Quantity Sold]]</f>
        <v>38</v>
      </c>
      <c r="R3314">
        <f>Table1[[#This Row],[Discount (%)]]</f>
        <v>46</v>
      </c>
      <c r="S3314">
        <f>Table1[[#This Row],[Profit]]</f>
        <v>1086.68</v>
      </c>
    </row>
    <row r="3315" spans="1:19" ht="13.8">
      <c r="A3315" s="1" t="s">
        <v>3263</v>
      </c>
      <c r="B3315" s="7">
        <v>48335</v>
      </c>
      <c r="C3315" s="2" t="s">
        <v>3941</v>
      </c>
      <c r="D3315" s="4" t="s">
        <v>3946</v>
      </c>
      <c r="E3315" s="1">
        <v>2879</v>
      </c>
      <c r="F3315" s="1">
        <v>35</v>
      </c>
      <c r="G3315" s="1">
        <v>11</v>
      </c>
      <c r="H3315" s="1">
        <v>472.97</v>
      </c>
      <c r="L3315" t="str">
        <f t="shared" si="51"/>
        <v>72790eae</v>
      </c>
      <c r="M3315" s="7">
        <v>48335</v>
      </c>
      <c r="N3315" t="str">
        <f>PROPER(Table1[[#This Row],[Region]])</f>
        <v>North</v>
      </c>
      <c r="O3315" t="str">
        <f>PROPER(Table1[[#This Row],[Product Category]])</f>
        <v>Electronics</v>
      </c>
      <c r="P3315">
        <f>ROUND(Table1[[#This Row],[Sales Amount]],1)</f>
        <v>2879</v>
      </c>
      <c r="Q3315">
        <f>Table1[[#This Row],[Quantity Sold]]</f>
        <v>35</v>
      </c>
      <c r="R3315">
        <f>Table1[[#This Row],[Discount (%)]]</f>
        <v>11</v>
      </c>
      <c r="S3315">
        <f>Table1[[#This Row],[Profit]]</f>
        <v>472.97</v>
      </c>
    </row>
    <row r="3316" spans="1:19" ht="13.8">
      <c r="A3316" s="1" t="s">
        <v>3264</v>
      </c>
      <c r="B3316" s="7">
        <v>48336</v>
      </c>
      <c r="C3316" s="2" t="s">
        <v>3942</v>
      </c>
      <c r="D3316" s="4" t="s">
        <v>1661</v>
      </c>
      <c r="E3316" s="1">
        <v>3981.73</v>
      </c>
      <c r="F3316" s="1">
        <v>30</v>
      </c>
      <c r="G3316" s="1">
        <v>27</v>
      </c>
      <c r="H3316" s="1">
        <v>929.39</v>
      </c>
      <c r="L3316" t="str">
        <f t="shared" si="51"/>
        <v>209fa79e</v>
      </c>
      <c r="M3316" s="7">
        <v>48336</v>
      </c>
      <c r="N3316" t="str">
        <f>PROPER(Table1[[#This Row],[Region]])</f>
        <v>West</v>
      </c>
      <c r="O3316" t="str">
        <f>PROPER(Table1[[#This Row],[Product Category]])</f>
        <v>Furniture</v>
      </c>
      <c r="P3316">
        <f>ROUND(Table1[[#This Row],[Sales Amount]],1)</f>
        <v>3981.7</v>
      </c>
      <c r="Q3316">
        <f>Table1[[#This Row],[Quantity Sold]]</f>
        <v>30</v>
      </c>
      <c r="R3316">
        <f>Table1[[#This Row],[Discount (%)]]</f>
        <v>27</v>
      </c>
      <c r="S3316">
        <f>Table1[[#This Row],[Profit]]</f>
        <v>929.39</v>
      </c>
    </row>
    <row r="3317" spans="1:19" ht="13.8">
      <c r="A3317" s="1" t="s">
        <v>3265</v>
      </c>
      <c r="B3317" s="7">
        <v>48337</v>
      </c>
      <c r="C3317" s="2" t="s">
        <v>3942</v>
      </c>
      <c r="D3317" s="4" t="s">
        <v>1489</v>
      </c>
      <c r="E3317" s="1">
        <v>4767.07</v>
      </c>
      <c r="F3317" s="1">
        <v>46</v>
      </c>
      <c r="G3317" s="1">
        <v>30</v>
      </c>
      <c r="H3317" s="1">
        <v>311.24</v>
      </c>
      <c r="L3317" t="str">
        <f t="shared" si="51"/>
        <v>dc34427b</v>
      </c>
      <c r="M3317" s="7">
        <v>48337</v>
      </c>
      <c r="N3317" t="str">
        <f>PROPER(Table1[[#This Row],[Region]])</f>
        <v>West</v>
      </c>
      <c r="O3317" t="str">
        <f>PROPER(Table1[[#This Row],[Product Category]])</f>
        <v>Clothing</v>
      </c>
      <c r="P3317">
        <f>ROUND(Table1[[#This Row],[Sales Amount]],1)</f>
        <v>4767.1000000000004</v>
      </c>
      <c r="Q3317">
        <f>Table1[[#This Row],[Quantity Sold]]</f>
        <v>46</v>
      </c>
      <c r="R3317">
        <f>Table1[[#This Row],[Discount (%)]]</f>
        <v>30</v>
      </c>
      <c r="S3317">
        <f>Table1[[#This Row],[Profit]]</f>
        <v>311.24</v>
      </c>
    </row>
    <row r="3318" spans="1:19" ht="13.8">
      <c r="A3318" s="1" t="s">
        <v>3266</v>
      </c>
      <c r="B3318" s="7">
        <v>48338</v>
      </c>
      <c r="C3318" s="2" t="s">
        <v>3944</v>
      </c>
      <c r="D3318" s="4" t="s">
        <v>1489</v>
      </c>
      <c r="E3318" s="1">
        <v>2323.48</v>
      </c>
      <c r="F3318" s="1">
        <v>42</v>
      </c>
      <c r="G3318" s="1">
        <v>17</v>
      </c>
      <c r="H3318" s="1">
        <v>1705.07</v>
      </c>
      <c r="L3318" t="str">
        <f t="shared" si="51"/>
        <v>dfec60fa</v>
      </c>
      <c r="M3318" s="7">
        <v>48338</v>
      </c>
      <c r="N3318" t="str">
        <f>PROPER(Table1[[#This Row],[Region]])</f>
        <v>South</v>
      </c>
      <c r="O3318" t="str">
        <f>PROPER(Table1[[#This Row],[Product Category]])</f>
        <v>Clothing</v>
      </c>
      <c r="P3318">
        <f>ROUND(Table1[[#This Row],[Sales Amount]],1)</f>
        <v>2323.5</v>
      </c>
      <c r="Q3318">
        <f>Table1[[#This Row],[Quantity Sold]]</f>
        <v>42</v>
      </c>
      <c r="R3318">
        <f>Table1[[#This Row],[Discount (%)]]</f>
        <v>17</v>
      </c>
      <c r="S3318">
        <f>Table1[[#This Row],[Profit]]</f>
        <v>1705.07</v>
      </c>
    </row>
    <row r="3319" spans="1:19" ht="13.8">
      <c r="A3319" s="1" t="s">
        <v>3267</v>
      </c>
      <c r="B3319" s="7">
        <v>48339</v>
      </c>
      <c r="C3319" s="4" t="s">
        <v>3943</v>
      </c>
      <c r="D3319" s="4" t="s">
        <v>3946</v>
      </c>
      <c r="E3319" s="1">
        <v>1065.6600000000001</v>
      </c>
      <c r="F3319" s="1">
        <v>6</v>
      </c>
      <c r="G3319" s="1">
        <v>38</v>
      </c>
      <c r="H3319" s="1">
        <v>923.18</v>
      </c>
      <c r="L3319" t="str">
        <f t="shared" si="51"/>
        <v>8c8af026</v>
      </c>
      <c r="M3319" s="7">
        <v>48339</v>
      </c>
      <c r="N3319" t="str">
        <f>PROPER(Table1[[#This Row],[Region]])</f>
        <v>East</v>
      </c>
      <c r="O3319" t="str">
        <f>PROPER(Table1[[#This Row],[Product Category]])</f>
        <v>Electronics</v>
      </c>
      <c r="P3319">
        <f>ROUND(Table1[[#This Row],[Sales Amount]],1)</f>
        <v>1065.7</v>
      </c>
      <c r="Q3319">
        <f>Table1[[#This Row],[Quantity Sold]]</f>
        <v>6</v>
      </c>
      <c r="R3319">
        <f>Table1[[#This Row],[Discount (%)]]</f>
        <v>38</v>
      </c>
      <c r="S3319">
        <f>Table1[[#This Row],[Profit]]</f>
        <v>923.18</v>
      </c>
    </row>
    <row r="3320" spans="1:19" ht="13.8">
      <c r="A3320" s="1" t="s">
        <v>3268</v>
      </c>
      <c r="B3320" s="7">
        <v>48340</v>
      </c>
      <c r="C3320" s="4" t="s">
        <v>3943</v>
      </c>
      <c r="D3320" s="4" t="s">
        <v>3946</v>
      </c>
      <c r="E3320" s="1">
        <v>1800.61</v>
      </c>
      <c r="F3320" s="1">
        <v>22</v>
      </c>
      <c r="G3320" s="1">
        <v>7</v>
      </c>
      <c r="H3320" s="1">
        <v>1503.79</v>
      </c>
      <c r="L3320" t="str">
        <f t="shared" si="51"/>
        <v>edc6bc2d</v>
      </c>
      <c r="M3320" s="7">
        <v>48340</v>
      </c>
      <c r="N3320" t="str">
        <f>PROPER(Table1[[#This Row],[Region]])</f>
        <v>East</v>
      </c>
      <c r="O3320" t="str">
        <f>PROPER(Table1[[#This Row],[Product Category]])</f>
        <v>Electronics</v>
      </c>
      <c r="P3320">
        <f>ROUND(Table1[[#This Row],[Sales Amount]],1)</f>
        <v>1800.6</v>
      </c>
      <c r="Q3320">
        <f>Table1[[#This Row],[Quantity Sold]]</f>
        <v>22</v>
      </c>
      <c r="R3320">
        <f>Table1[[#This Row],[Discount (%)]]</f>
        <v>7</v>
      </c>
      <c r="S3320">
        <f>Table1[[#This Row],[Profit]]</f>
        <v>1503.79</v>
      </c>
    </row>
    <row r="3321" spans="1:19" ht="13.8">
      <c r="A3321" s="5">
        <v>0</v>
      </c>
      <c r="B3321" s="7">
        <v>48341</v>
      </c>
      <c r="C3321" s="4" t="s">
        <v>3943</v>
      </c>
      <c r="D3321" s="4" t="s">
        <v>3946</v>
      </c>
      <c r="E3321" s="1">
        <v>2963.98</v>
      </c>
      <c r="F3321" s="1">
        <v>16</v>
      </c>
      <c r="G3321" s="1">
        <v>4</v>
      </c>
      <c r="H3321" s="1">
        <v>1304.52</v>
      </c>
      <c r="L3321" t="str">
        <f t="shared" si="51"/>
        <v>0</v>
      </c>
      <c r="M3321" s="7">
        <v>48341</v>
      </c>
      <c r="N3321" t="str">
        <f>PROPER(Table1[[#This Row],[Region]])</f>
        <v>East</v>
      </c>
      <c r="O3321" t="str">
        <f>PROPER(Table1[[#This Row],[Product Category]])</f>
        <v>Electronics</v>
      </c>
      <c r="P3321">
        <f>ROUND(Table1[[#This Row],[Sales Amount]],1)</f>
        <v>2964</v>
      </c>
      <c r="Q3321">
        <f>Table1[[#This Row],[Quantity Sold]]</f>
        <v>16</v>
      </c>
      <c r="R3321">
        <f>Table1[[#This Row],[Discount (%)]]</f>
        <v>4</v>
      </c>
      <c r="S3321">
        <f>Table1[[#This Row],[Profit]]</f>
        <v>1304.52</v>
      </c>
    </row>
    <row r="3322" spans="1:19" ht="13.8">
      <c r="A3322" s="1" t="s">
        <v>3269</v>
      </c>
      <c r="B3322" s="7">
        <v>48342</v>
      </c>
      <c r="C3322" s="2" t="s">
        <v>3941</v>
      </c>
      <c r="D3322" s="4" t="s">
        <v>1489</v>
      </c>
      <c r="E3322" s="1">
        <v>234.41</v>
      </c>
      <c r="F3322" s="1">
        <v>11</v>
      </c>
      <c r="G3322" s="1">
        <v>13</v>
      </c>
      <c r="H3322" s="1">
        <v>555.70000000000005</v>
      </c>
      <c r="L3322" t="str">
        <f t="shared" si="51"/>
        <v>c5241633</v>
      </c>
      <c r="M3322" s="7">
        <v>48342</v>
      </c>
      <c r="N3322" t="str">
        <f>PROPER(Table1[[#This Row],[Region]])</f>
        <v>North</v>
      </c>
      <c r="O3322" t="str">
        <f>PROPER(Table1[[#This Row],[Product Category]])</f>
        <v>Clothing</v>
      </c>
      <c r="P3322">
        <f>ROUND(Table1[[#This Row],[Sales Amount]],1)</f>
        <v>234.4</v>
      </c>
      <c r="Q3322">
        <f>Table1[[#This Row],[Quantity Sold]]</f>
        <v>11</v>
      </c>
      <c r="R3322">
        <f>Table1[[#This Row],[Discount (%)]]</f>
        <v>13</v>
      </c>
      <c r="S3322">
        <f>Table1[[#This Row],[Profit]]</f>
        <v>555.70000000000005</v>
      </c>
    </row>
    <row r="3323" spans="1:19" ht="13.8">
      <c r="A3323" s="1" t="s">
        <v>3270</v>
      </c>
      <c r="B3323" s="7">
        <v>48343</v>
      </c>
      <c r="C3323" s="2" t="s">
        <v>3944</v>
      </c>
      <c r="D3323" s="4" t="s">
        <v>3946</v>
      </c>
      <c r="E3323" s="1">
        <v>686.97</v>
      </c>
      <c r="F3323" s="1">
        <v>41</v>
      </c>
      <c r="G3323" s="1">
        <v>28</v>
      </c>
      <c r="H3323" s="1">
        <v>1121.1300000000001</v>
      </c>
      <c r="L3323" t="str">
        <f t="shared" si="51"/>
        <v>a2153b0b</v>
      </c>
      <c r="M3323" s="7">
        <v>48343</v>
      </c>
      <c r="N3323" t="str">
        <f>PROPER(Table1[[#This Row],[Region]])</f>
        <v>South</v>
      </c>
      <c r="O3323" t="str">
        <f>PROPER(Table1[[#This Row],[Product Category]])</f>
        <v>Electronics</v>
      </c>
      <c r="P3323">
        <f>ROUND(Table1[[#This Row],[Sales Amount]],1)</f>
        <v>687</v>
      </c>
      <c r="Q3323">
        <f>Table1[[#This Row],[Quantity Sold]]</f>
        <v>41</v>
      </c>
      <c r="R3323">
        <f>Table1[[#This Row],[Discount (%)]]</f>
        <v>28</v>
      </c>
      <c r="S3323">
        <f>Table1[[#This Row],[Profit]]</f>
        <v>1121.1300000000001</v>
      </c>
    </row>
    <row r="3324" spans="1:19" ht="13.8">
      <c r="A3324" s="1" t="s">
        <v>3271</v>
      </c>
      <c r="B3324" s="7">
        <v>48344</v>
      </c>
      <c r="C3324" s="2" t="s">
        <v>3942</v>
      </c>
      <c r="D3324" s="4" t="s">
        <v>3946</v>
      </c>
      <c r="E3324" s="1">
        <v>4297.51</v>
      </c>
      <c r="F3324" s="1">
        <v>1</v>
      </c>
      <c r="G3324" s="1">
        <v>25</v>
      </c>
      <c r="H3324" s="1">
        <v>1916.93</v>
      </c>
      <c r="L3324" t="str">
        <f t="shared" si="51"/>
        <v>e08b1404</v>
      </c>
      <c r="M3324" s="7">
        <v>48344</v>
      </c>
      <c r="N3324" t="str">
        <f>PROPER(Table1[[#This Row],[Region]])</f>
        <v>West</v>
      </c>
      <c r="O3324" t="str">
        <f>PROPER(Table1[[#This Row],[Product Category]])</f>
        <v>Electronics</v>
      </c>
      <c r="P3324">
        <f>ROUND(Table1[[#This Row],[Sales Amount]],1)</f>
        <v>4297.5</v>
      </c>
      <c r="Q3324">
        <f>Table1[[#This Row],[Quantity Sold]]</f>
        <v>1</v>
      </c>
      <c r="R3324">
        <f>Table1[[#This Row],[Discount (%)]]</f>
        <v>25</v>
      </c>
      <c r="S3324">
        <f>Table1[[#This Row],[Profit]]</f>
        <v>1916.93</v>
      </c>
    </row>
    <row r="3325" spans="1:19" ht="13.8">
      <c r="A3325" s="1" t="s">
        <v>3272</v>
      </c>
      <c r="B3325" s="7">
        <v>48345</v>
      </c>
      <c r="C3325" s="2" t="s">
        <v>3944</v>
      </c>
      <c r="D3325" s="4" t="s">
        <v>1489</v>
      </c>
      <c r="E3325" s="1">
        <v>3319.59</v>
      </c>
      <c r="F3325" s="1">
        <v>21</v>
      </c>
      <c r="G3325" s="1">
        <v>47</v>
      </c>
      <c r="H3325" s="1">
        <v>318.7</v>
      </c>
      <c r="L3325" t="str">
        <f t="shared" si="51"/>
        <v>d79ecfbd</v>
      </c>
      <c r="M3325" s="7">
        <v>48345</v>
      </c>
      <c r="N3325" t="str">
        <f>PROPER(Table1[[#This Row],[Region]])</f>
        <v>South</v>
      </c>
      <c r="O3325" t="str">
        <f>PROPER(Table1[[#This Row],[Product Category]])</f>
        <v>Clothing</v>
      </c>
      <c r="P3325">
        <f>ROUND(Table1[[#This Row],[Sales Amount]],1)</f>
        <v>3319.6</v>
      </c>
      <c r="Q3325">
        <f>Table1[[#This Row],[Quantity Sold]]</f>
        <v>21</v>
      </c>
      <c r="R3325">
        <f>Table1[[#This Row],[Discount (%)]]</f>
        <v>47</v>
      </c>
      <c r="S3325">
        <f>Table1[[#This Row],[Profit]]</f>
        <v>318.7</v>
      </c>
    </row>
    <row r="3326" spans="1:19" ht="13.8">
      <c r="A3326" s="1">
        <v>35456278</v>
      </c>
      <c r="B3326" s="7">
        <v>48346</v>
      </c>
      <c r="C3326" s="2" t="s">
        <v>3944</v>
      </c>
      <c r="D3326" s="4" t="s">
        <v>1661</v>
      </c>
      <c r="E3326" s="1">
        <v>2813.51</v>
      </c>
      <c r="F3326" s="1">
        <v>21</v>
      </c>
      <c r="G3326" s="1">
        <v>12</v>
      </c>
      <c r="H3326" s="1">
        <v>1286.17</v>
      </c>
      <c r="L3326" t="str">
        <f t="shared" si="51"/>
        <v>35456278</v>
      </c>
      <c r="M3326" s="7">
        <v>48346</v>
      </c>
      <c r="N3326" t="str">
        <f>PROPER(Table1[[#This Row],[Region]])</f>
        <v>South</v>
      </c>
      <c r="O3326" t="str">
        <f>PROPER(Table1[[#This Row],[Product Category]])</f>
        <v>Furniture</v>
      </c>
      <c r="P3326">
        <f>ROUND(Table1[[#This Row],[Sales Amount]],1)</f>
        <v>2813.5</v>
      </c>
      <c r="Q3326">
        <f>Table1[[#This Row],[Quantity Sold]]</f>
        <v>21</v>
      </c>
      <c r="R3326">
        <f>Table1[[#This Row],[Discount (%)]]</f>
        <v>12</v>
      </c>
      <c r="S3326">
        <f>Table1[[#This Row],[Profit]]</f>
        <v>1286.17</v>
      </c>
    </row>
    <row r="3327" spans="1:19" ht="13.8">
      <c r="A3327" s="1" t="s">
        <v>3273</v>
      </c>
      <c r="B3327" s="7">
        <v>48347</v>
      </c>
      <c r="C3327" s="2" t="s">
        <v>3944</v>
      </c>
      <c r="D3327" s="4" t="s">
        <v>1489</v>
      </c>
      <c r="E3327" s="1">
        <v>1507.1</v>
      </c>
      <c r="F3327" s="1">
        <v>49</v>
      </c>
      <c r="G3327" s="1">
        <v>15</v>
      </c>
      <c r="H3327" s="1">
        <v>1313.32</v>
      </c>
      <c r="L3327" t="str">
        <f t="shared" si="51"/>
        <v>be0a313e</v>
      </c>
      <c r="M3327" s="7">
        <v>48347</v>
      </c>
      <c r="N3327" t="str">
        <f>PROPER(Table1[[#This Row],[Region]])</f>
        <v>South</v>
      </c>
      <c r="O3327" t="str">
        <f>PROPER(Table1[[#This Row],[Product Category]])</f>
        <v>Clothing</v>
      </c>
      <c r="P3327">
        <f>ROUND(Table1[[#This Row],[Sales Amount]],1)</f>
        <v>1507.1</v>
      </c>
      <c r="Q3327">
        <f>Table1[[#This Row],[Quantity Sold]]</f>
        <v>49</v>
      </c>
      <c r="R3327">
        <f>Table1[[#This Row],[Discount (%)]]</f>
        <v>15</v>
      </c>
      <c r="S3327">
        <f>Table1[[#This Row],[Profit]]</f>
        <v>1313.32</v>
      </c>
    </row>
    <row r="3328" spans="1:19" ht="13.8">
      <c r="A3328" s="1" t="s">
        <v>3274</v>
      </c>
      <c r="B3328" s="7">
        <v>48348</v>
      </c>
      <c r="C3328" s="2" t="s">
        <v>3941</v>
      </c>
      <c r="D3328" s="4" t="s">
        <v>3946</v>
      </c>
      <c r="E3328" s="1">
        <v>2437.12</v>
      </c>
      <c r="F3328" s="1">
        <v>38</v>
      </c>
      <c r="G3328" s="1">
        <v>32</v>
      </c>
      <c r="H3328" s="1">
        <v>1919.52</v>
      </c>
      <c r="L3328" t="str">
        <f t="shared" si="51"/>
        <v>98e29cab</v>
      </c>
      <c r="M3328" s="7">
        <v>48348</v>
      </c>
      <c r="N3328" t="str">
        <f>PROPER(Table1[[#This Row],[Region]])</f>
        <v>North</v>
      </c>
      <c r="O3328" t="str">
        <f>PROPER(Table1[[#This Row],[Product Category]])</f>
        <v>Electronics</v>
      </c>
      <c r="P3328">
        <f>ROUND(Table1[[#This Row],[Sales Amount]],1)</f>
        <v>2437.1</v>
      </c>
      <c r="Q3328">
        <f>Table1[[#This Row],[Quantity Sold]]</f>
        <v>38</v>
      </c>
      <c r="R3328">
        <f>Table1[[#This Row],[Discount (%)]]</f>
        <v>32</v>
      </c>
      <c r="S3328">
        <f>Table1[[#This Row],[Profit]]</f>
        <v>1919.52</v>
      </c>
    </row>
    <row r="3329" spans="1:19" ht="13.8">
      <c r="A3329" s="1" t="s">
        <v>3275</v>
      </c>
      <c r="B3329" s="7">
        <v>48349</v>
      </c>
      <c r="C3329" s="2" t="s">
        <v>3942</v>
      </c>
      <c r="D3329" s="4" t="s">
        <v>1489</v>
      </c>
      <c r="E3329" s="1">
        <v>3666.81</v>
      </c>
      <c r="F3329" s="1">
        <v>11</v>
      </c>
      <c r="G3329" s="1">
        <v>44</v>
      </c>
      <c r="H3329" s="1">
        <v>1309.78</v>
      </c>
      <c r="L3329" t="str">
        <f t="shared" si="51"/>
        <v>08f99c22</v>
      </c>
      <c r="M3329" s="7">
        <v>48349</v>
      </c>
      <c r="N3329" t="str">
        <f>PROPER(Table1[[#This Row],[Region]])</f>
        <v>West</v>
      </c>
      <c r="O3329" t="str">
        <f>PROPER(Table1[[#This Row],[Product Category]])</f>
        <v>Clothing</v>
      </c>
      <c r="P3329">
        <f>ROUND(Table1[[#This Row],[Sales Amount]],1)</f>
        <v>3666.8</v>
      </c>
      <c r="Q3329">
        <f>Table1[[#This Row],[Quantity Sold]]</f>
        <v>11</v>
      </c>
      <c r="R3329">
        <f>Table1[[#This Row],[Discount (%)]]</f>
        <v>44</v>
      </c>
      <c r="S3329">
        <f>Table1[[#This Row],[Profit]]</f>
        <v>1309.78</v>
      </c>
    </row>
    <row r="3330" spans="1:19" ht="13.8">
      <c r="A3330" s="1" t="s">
        <v>3276</v>
      </c>
      <c r="B3330" s="7">
        <v>48350</v>
      </c>
      <c r="C3330" s="2" t="s">
        <v>3944</v>
      </c>
      <c r="D3330" s="4" t="s">
        <v>92</v>
      </c>
      <c r="E3330" s="1">
        <v>663.06</v>
      </c>
      <c r="F3330" s="1">
        <v>35</v>
      </c>
      <c r="G3330" s="1">
        <v>46</v>
      </c>
      <c r="H3330" s="1">
        <v>1483.75</v>
      </c>
      <c r="L3330" t="str">
        <f t="shared" ref="L3330:L3393" si="52">TRIM(A3330)</f>
        <v>ca5018ff</v>
      </c>
      <c r="M3330" s="7">
        <v>48350</v>
      </c>
      <c r="N3330" t="str">
        <f>PROPER(Table1[[#This Row],[Region]])</f>
        <v>South</v>
      </c>
      <c r="O3330" t="str">
        <f>PROPER(Table1[[#This Row],[Product Category]])</f>
        <v>Groceries</v>
      </c>
      <c r="P3330">
        <f>ROUND(Table1[[#This Row],[Sales Amount]],1)</f>
        <v>663.1</v>
      </c>
      <c r="Q3330">
        <f>Table1[[#This Row],[Quantity Sold]]</f>
        <v>35</v>
      </c>
      <c r="R3330">
        <f>Table1[[#This Row],[Discount (%)]]</f>
        <v>46</v>
      </c>
      <c r="S3330">
        <f>Table1[[#This Row],[Profit]]</f>
        <v>1483.75</v>
      </c>
    </row>
    <row r="3331" spans="1:19" ht="13.8">
      <c r="A3331" s="1" t="s">
        <v>3277</v>
      </c>
      <c r="B3331" s="7">
        <v>48351</v>
      </c>
      <c r="C3331" s="2" t="s">
        <v>3941</v>
      </c>
      <c r="D3331" s="4" t="s">
        <v>3945</v>
      </c>
      <c r="E3331" s="1">
        <v>227.44</v>
      </c>
      <c r="F3331" s="1">
        <v>3</v>
      </c>
      <c r="G3331" s="1">
        <v>48</v>
      </c>
      <c r="H3331" s="1">
        <v>1292.6199999999999</v>
      </c>
      <c r="L3331" t="str">
        <f t="shared" si="52"/>
        <v>ff3bbe8b</v>
      </c>
      <c r="M3331" s="7">
        <v>48351</v>
      </c>
      <c r="N3331" t="str">
        <f>PROPER(Table1[[#This Row],[Region]])</f>
        <v>North</v>
      </c>
      <c r="O3331" t="str">
        <f>PROPER(Table1[[#This Row],[Product Category]])</f>
        <v>Sports</v>
      </c>
      <c r="P3331">
        <f>ROUND(Table1[[#This Row],[Sales Amount]],1)</f>
        <v>227.4</v>
      </c>
      <c r="Q3331">
        <f>Table1[[#This Row],[Quantity Sold]]</f>
        <v>3</v>
      </c>
      <c r="R3331">
        <f>Table1[[#This Row],[Discount (%)]]</f>
        <v>48</v>
      </c>
      <c r="S3331">
        <f>Table1[[#This Row],[Profit]]</f>
        <v>1292.6199999999999</v>
      </c>
    </row>
    <row r="3332" spans="1:19" ht="13.8">
      <c r="A3332" s="1" t="s">
        <v>3278</v>
      </c>
      <c r="B3332" s="7">
        <v>48352</v>
      </c>
      <c r="C3332" s="2" t="s">
        <v>3941</v>
      </c>
      <c r="D3332" s="4" t="s">
        <v>3946</v>
      </c>
      <c r="E3332" s="1">
        <v>461.79</v>
      </c>
      <c r="F3332" s="1">
        <v>6</v>
      </c>
      <c r="G3332" s="1">
        <v>43</v>
      </c>
      <c r="H3332" s="1">
        <v>1679.2</v>
      </c>
      <c r="L3332" t="str">
        <f t="shared" si="52"/>
        <v>15bb032a</v>
      </c>
      <c r="M3332" s="7">
        <v>48352</v>
      </c>
      <c r="N3332" t="str">
        <f>PROPER(Table1[[#This Row],[Region]])</f>
        <v>North</v>
      </c>
      <c r="O3332" t="str">
        <f>PROPER(Table1[[#This Row],[Product Category]])</f>
        <v>Electronics</v>
      </c>
      <c r="P3332">
        <f>ROUND(Table1[[#This Row],[Sales Amount]],1)</f>
        <v>461.8</v>
      </c>
      <c r="Q3332">
        <f>Table1[[#This Row],[Quantity Sold]]</f>
        <v>6</v>
      </c>
      <c r="R3332">
        <f>Table1[[#This Row],[Discount (%)]]</f>
        <v>43</v>
      </c>
      <c r="S3332">
        <f>Table1[[#This Row],[Profit]]</f>
        <v>1679.2</v>
      </c>
    </row>
    <row r="3333" spans="1:19" ht="13.8">
      <c r="A3333" s="1" t="s">
        <v>3279</v>
      </c>
      <c r="B3333" s="7">
        <v>48353</v>
      </c>
      <c r="C3333" s="2" t="s">
        <v>3942</v>
      </c>
      <c r="D3333" s="4" t="s">
        <v>1661</v>
      </c>
      <c r="E3333" s="1">
        <v>3544.22</v>
      </c>
      <c r="F3333" s="1">
        <v>11</v>
      </c>
      <c r="G3333" s="1">
        <v>28</v>
      </c>
      <c r="H3333" s="1">
        <v>1059.5899999999999</v>
      </c>
      <c r="L3333" t="str">
        <f t="shared" si="52"/>
        <v>d744f0a0</v>
      </c>
      <c r="M3333" s="7">
        <v>48353</v>
      </c>
      <c r="N3333" t="str">
        <f>PROPER(Table1[[#This Row],[Region]])</f>
        <v>West</v>
      </c>
      <c r="O3333" t="str">
        <f>PROPER(Table1[[#This Row],[Product Category]])</f>
        <v>Furniture</v>
      </c>
      <c r="P3333">
        <f>ROUND(Table1[[#This Row],[Sales Amount]],1)</f>
        <v>3544.2</v>
      </c>
      <c r="Q3333">
        <f>Table1[[#This Row],[Quantity Sold]]</f>
        <v>11</v>
      </c>
      <c r="R3333">
        <f>Table1[[#This Row],[Discount (%)]]</f>
        <v>28</v>
      </c>
      <c r="S3333">
        <f>Table1[[#This Row],[Profit]]</f>
        <v>1059.5899999999999</v>
      </c>
    </row>
    <row r="3334" spans="1:19" ht="13.8">
      <c r="A3334" s="1" t="s">
        <v>3280</v>
      </c>
      <c r="B3334" s="7">
        <v>48354</v>
      </c>
      <c r="C3334" s="4" t="s">
        <v>3943</v>
      </c>
      <c r="D3334" s="4" t="s">
        <v>3945</v>
      </c>
      <c r="E3334" s="1">
        <v>1479.86</v>
      </c>
      <c r="F3334" s="1">
        <v>49</v>
      </c>
      <c r="G3334" s="1">
        <v>24</v>
      </c>
      <c r="H3334" s="1">
        <v>421.02</v>
      </c>
      <c r="L3334" t="str">
        <f t="shared" si="52"/>
        <v>ae8e87cc</v>
      </c>
      <c r="M3334" s="7">
        <v>48354</v>
      </c>
      <c r="N3334" t="str">
        <f>PROPER(Table1[[#This Row],[Region]])</f>
        <v>East</v>
      </c>
      <c r="O3334" t="str">
        <f>PROPER(Table1[[#This Row],[Product Category]])</f>
        <v>Sports</v>
      </c>
      <c r="P3334">
        <f>ROUND(Table1[[#This Row],[Sales Amount]],1)</f>
        <v>1479.9</v>
      </c>
      <c r="Q3334">
        <f>Table1[[#This Row],[Quantity Sold]]</f>
        <v>49</v>
      </c>
      <c r="R3334">
        <f>Table1[[#This Row],[Discount (%)]]</f>
        <v>24</v>
      </c>
      <c r="S3334">
        <f>Table1[[#This Row],[Profit]]</f>
        <v>421.02</v>
      </c>
    </row>
    <row r="3335" spans="1:19" ht="13.8">
      <c r="A3335" s="1" t="s">
        <v>3281</v>
      </c>
      <c r="B3335" s="7">
        <v>48355</v>
      </c>
      <c r="C3335" s="2" t="s">
        <v>3942</v>
      </c>
      <c r="D3335" s="4" t="s">
        <v>1661</v>
      </c>
      <c r="E3335" s="1">
        <v>3478.09</v>
      </c>
      <c r="F3335" s="1">
        <v>14</v>
      </c>
      <c r="G3335" s="1">
        <v>40</v>
      </c>
      <c r="H3335" s="1">
        <v>1102.24</v>
      </c>
      <c r="L3335" t="str">
        <f t="shared" si="52"/>
        <v>9dbf1086</v>
      </c>
      <c r="M3335" s="7">
        <v>48355</v>
      </c>
      <c r="N3335" t="str">
        <f>PROPER(Table1[[#This Row],[Region]])</f>
        <v>West</v>
      </c>
      <c r="O3335" t="str">
        <f>PROPER(Table1[[#This Row],[Product Category]])</f>
        <v>Furniture</v>
      </c>
      <c r="P3335">
        <f>ROUND(Table1[[#This Row],[Sales Amount]],1)</f>
        <v>3478.1</v>
      </c>
      <c r="Q3335">
        <f>Table1[[#This Row],[Quantity Sold]]</f>
        <v>14</v>
      </c>
      <c r="R3335">
        <f>Table1[[#This Row],[Discount (%)]]</f>
        <v>40</v>
      </c>
      <c r="S3335">
        <f>Table1[[#This Row],[Profit]]</f>
        <v>1102.24</v>
      </c>
    </row>
    <row r="3336" spans="1:19" ht="13.8">
      <c r="A3336" s="1" t="s">
        <v>3282</v>
      </c>
      <c r="B3336" s="7">
        <v>48356</v>
      </c>
      <c r="C3336" s="2" t="s">
        <v>3944</v>
      </c>
      <c r="D3336" s="4" t="s">
        <v>92</v>
      </c>
      <c r="E3336" s="1">
        <v>2772.68</v>
      </c>
      <c r="F3336" s="1">
        <v>19</v>
      </c>
      <c r="G3336" s="1">
        <v>16</v>
      </c>
      <c r="H3336" s="1">
        <v>964.77</v>
      </c>
      <c r="L3336" t="str">
        <f t="shared" si="52"/>
        <v>a394b1df</v>
      </c>
      <c r="M3336" s="7">
        <v>48356</v>
      </c>
      <c r="N3336" t="str">
        <f>PROPER(Table1[[#This Row],[Region]])</f>
        <v>South</v>
      </c>
      <c r="O3336" t="str">
        <f>PROPER(Table1[[#This Row],[Product Category]])</f>
        <v>Groceries</v>
      </c>
      <c r="P3336">
        <f>ROUND(Table1[[#This Row],[Sales Amount]],1)</f>
        <v>2772.7</v>
      </c>
      <c r="Q3336">
        <f>Table1[[#This Row],[Quantity Sold]]</f>
        <v>19</v>
      </c>
      <c r="R3336">
        <f>Table1[[#This Row],[Discount (%)]]</f>
        <v>16</v>
      </c>
      <c r="S3336">
        <f>Table1[[#This Row],[Profit]]</f>
        <v>964.77</v>
      </c>
    </row>
    <row r="3337" spans="1:19" ht="13.8">
      <c r="A3337" s="1" t="s">
        <v>3283</v>
      </c>
      <c r="B3337" s="7">
        <v>48357</v>
      </c>
      <c r="C3337" s="4" t="s">
        <v>3943</v>
      </c>
      <c r="D3337" s="4" t="s">
        <v>1489</v>
      </c>
      <c r="E3337" s="1">
        <v>3402.92</v>
      </c>
      <c r="F3337" s="1">
        <v>33</v>
      </c>
      <c r="G3337" s="1">
        <v>50</v>
      </c>
      <c r="H3337" s="1">
        <v>1276.44</v>
      </c>
      <c r="L3337" t="str">
        <f t="shared" si="52"/>
        <v>87358d67</v>
      </c>
      <c r="M3337" s="7">
        <v>48357</v>
      </c>
      <c r="N3337" t="str">
        <f>PROPER(Table1[[#This Row],[Region]])</f>
        <v>East</v>
      </c>
      <c r="O3337" t="str">
        <f>PROPER(Table1[[#This Row],[Product Category]])</f>
        <v>Clothing</v>
      </c>
      <c r="P3337">
        <f>ROUND(Table1[[#This Row],[Sales Amount]],1)</f>
        <v>3402.9</v>
      </c>
      <c r="Q3337">
        <f>Table1[[#This Row],[Quantity Sold]]</f>
        <v>33</v>
      </c>
      <c r="R3337">
        <f>Table1[[#This Row],[Discount (%)]]</f>
        <v>50</v>
      </c>
      <c r="S3337">
        <f>Table1[[#This Row],[Profit]]</f>
        <v>1276.44</v>
      </c>
    </row>
    <row r="3338" spans="1:19" ht="13.8">
      <c r="A3338" s="1" t="s">
        <v>3284</v>
      </c>
      <c r="B3338" s="7">
        <v>48358</v>
      </c>
      <c r="C3338" s="4" t="s">
        <v>3943</v>
      </c>
      <c r="D3338" s="4" t="s">
        <v>3945</v>
      </c>
      <c r="E3338" s="1">
        <v>3272.23</v>
      </c>
      <c r="F3338" s="1">
        <v>19</v>
      </c>
      <c r="G3338" s="1">
        <v>15</v>
      </c>
      <c r="H3338" s="1">
        <v>427.55</v>
      </c>
      <c r="L3338" t="str">
        <f t="shared" si="52"/>
        <v>79a9307e</v>
      </c>
      <c r="M3338" s="7">
        <v>48358</v>
      </c>
      <c r="N3338" t="str">
        <f>PROPER(Table1[[#This Row],[Region]])</f>
        <v>East</v>
      </c>
      <c r="O3338" t="str">
        <f>PROPER(Table1[[#This Row],[Product Category]])</f>
        <v>Sports</v>
      </c>
      <c r="P3338">
        <f>ROUND(Table1[[#This Row],[Sales Amount]],1)</f>
        <v>3272.2</v>
      </c>
      <c r="Q3338">
        <f>Table1[[#This Row],[Quantity Sold]]</f>
        <v>19</v>
      </c>
      <c r="R3338">
        <f>Table1[[#This Row],[Discount (%)]]</f>
        <v>15</v>
      </c>
      <c r="S3338">
        <f>Table1[[#This Row],[Profit]]</f>
        <v>427.55</v>
      </c>
    </row>
    <row r="3339" spans="1:19" ht="13.8">
      <c r="A3339" s="1" t="s">
        <v>3285</v>
      </c>
      <c r="B3339" s="7">
        <v>48359</v>
      </c>
      <c r="C3339" s="2" t="s">
        <v>3942</v>
      </c>
      <c r="D3339" s="4" t="s">
        <v>1661</v>
      </c>
      <c r="E3339" s="1">
        <v>1222.76</v>
      </c>
      <c r="F3339" s="1">
        <v>50</v>
      </c>
      <c r="G3339" s="1">
        <v>46</v>
      </c>
      <c r="H3339" s="1">
        <v>44.18</v>
      </c>
      <c r="L3339" t="str">
        <f t="shared" si="52"/>
        <v>f612b9c0</v>
      </c>
      <c r="M3339" s="7">
        <v>48359</v>
      </c>
      <c r="N3339" t="str">
        <f>PROPER(Table1[[#This Row],[Region]])</f>
        <v>West</v>
      </c>
      <c r="O3339" t="str">
        <f>PROPER(Table1[[#This Row],[Product Category]])</f>
        <v>Furniture</v>
      </c>
      <c r="P3339">
        <f>ROUND(Table1[[#This Row],[Sales Amount]],1)</f>
        <v>1222.8</v>
      </c>
      <c r="Q3339">
        <f>Table1[[#This Row],[Quantity Sold]]</f>
        <v>50</v>
      </c>
      <c r="R3339">
        <f>Table1[[#This Row],[Discount (%)]]</f>
        <v>46</v>
      </c>
      <c r="S3339">
        <f>Table1[[#This Row],[Profit]]</f>
        <v>44.18</v>
      </c>
    </row>
    <row r="3340" spans="1:19" ht="13.8">
      <c r="A3340" s="1" t="s">
        <v>3286</v>
      </c>
      <c r="B3340" s="7">
        <v>48360</v>
      </c>
      <c r="C3340" s="4" t="s">
        <v>3943</v>
      </c>
      <c r="D3340" s="4" t="s">
        <v>1661</v>
      </c>
      <c r="E3340" s="1">
        <v>3936.04</v>
      </c>
      <c r="F3340" s="1">
        <v>14</v>
      </c>
      <c r="G3340" s="1">
        <v>44</v>
      </c>
      <c r="H3340" s="1">
        <v>1732.1</v>
      </c>
      <c r="L3340" t="str">
        <f t="shared" si="52"/>
        <v>a89b38c0</v>
      </c>
      <c r="M3340" s="7">
        <v>48360</v>
      </c>
      <c r="N3340" t="str">
        <f>PROPER(Table1[[#This Row],[Region]])</f>
        <v>East</v>
      </c>
      <c r="O3340" t="str">
        <f>PROPER(Table1[[#This Row],[Product Category]])</f>
        <v>Furniture</v>
      </c>
      <c r="P3340">
        <f>ROUND(Table1[[#This Row],[Sales Amount]],1)</f>
        <v>3936</v>
      </c>
      <c r="Q3340">
        <f>Table1[[#This Row],[Quantity Sold]]</f>
        <v>14</v>
      </c>
      <c r="R3340">
        <f>Table1[[#This Row],[Discount (%)]]</f>
        <v>44</v>
      </c>
      <c r="S3340">
        <f>Table1[[#This Row],[Profit]]</f>
        <v>1732.1</v>
      </c>
    </row>
    <row r="3341" spans="1:19" ht="13.8">
      <c r="A3341" s="1" t="s">
        <v>3287</v>
      </c>
      <c r="B3341" s="7">
        <v>48361</v>
      </c>
      <c r="C3341" s="2" t="s">
        <v>3941</v>
      </c>
      <c r="D3341" s="4" t="s">
        <v>3945</v>
      </c>
      <c r="E3341" s="1">
        <v>4457.1499999999996</v>
      </c>
      <c r="F3341" s="1">
        <v>13</v>
      </c>
      <c r="G3341" s="1">
        <v>9</v>
      </c>
      <c r="H3341" s="1">
        <v>196.67</v>
      </c>
      <c r="L3341" t="str">
        <f t="shared" si="52"/>
        <v>7abe74ec</v>
      </c>
      <c r="M3341" s="7">
        <v>48361</v>
      </c>
      <c r="N3341" t="str">
        <f>PROPER(Table1[[#This Row],[Region]])</f>
        <v>North</v>
      </c>
      <c r="O3341" t="str">
        <f>PROPER(Table1[[#This Row],[Product Category]])</f>
        <v>Sports</v>
      </c>
      <c r="P3341">
        <f>ROUND(Table1[[#This Row],[Sales Amount]],1)</f>
        <v>4457.2</v>
      </c>
      <c r="Q3341">
        <f>Table1[[#This Row],[Quantity Sold]]</f>
        <v>13</v>
      </c>
      <c r="R3341">
        <f>Table1[[#This Row],[Discount (%)]]</f>
        <v>9</v>
      </c>
      <c r="S3341">
        <f>Table1[[#This Row],[Profit]]</f>
        <v>196.67</v>
      </c>
    </row>
    <row r="3342" spans="1:19" ht="13.8">
      <c r="A3342" s="1" t="s">
        <v>3288</v>
      </c>
      <c r="B3342" s="7">
        <v>48362</v>
      </c>
      <c r="C3342" s="2" t="s">
        <v>3942</v>
      </c>
      <c r="D3342" s="4" t="s">
        <v>92</v>
      </c>
      <c r="E3342" s="1">
        <v>4430.29</v>
      </c>
      <c r="F3342" s="1">
        <v>45</v>
      </c>
      <c r="G3342" s="1">
        <v>43</v>
      </c>
      <c r="H3342" s="1">
        <v>1648.55</v>
      </c>
      <c r="L3342" t="str">
        <f t="shared" si="52"/>
        <v>3d17f912</v>
      </c>
      <c r="M3342" s="7">
        <v>48362</v>
      </c>
      <c r="N3342" t="str">
        <f>PROPER(Table1[[#This Row],[Region]])</f>
        <v>West</v>
      </c>
      <c r="O3342" t="str">
        <f>PROPER(Table1[[#This Row],[Product Category]])</f>
        <v>Groceries</v>
      </c>
      <c r="P3342">
        <f>ROUND(Table1[[#This Row],[Sales Amount]],1)</f>
        <v>4430.3</v>
      </c>
      <c r="Q3342">
        <f>Table1[[#This Row],[Quantity Sold]]</f>
        <v>45</v>
      </c>
      <c r="R3342">
        <f>Table1[[#This Row],[Discount (%)]]</f>
        <v>43</v>
      </c>
      <c r="S3342">
        <f>Table1[[#This Row],[Profit]]</f>
        <v>1648.55</v>
      </c>
    </row>
    <row r="3343" spans="1:19" ht="13.8">
      <c r="A3343" s="1" t="s">
        <v>3289</v>
      </c>
      <c r="B3343" s="7">
        <v>48363</v>
      </c>
      <c r="C3343" s="2" t="s">
        <v>3941</v>
      </c>
      <c r="D3343" s="4" t="s">
        <v>1661</v>
      </c>
      <c r="E3343" s="1">
        <v>1119.46</v>
      </c>
      <c r="F3343" s="1">
        <v>35</v>
      </c>
      <c r="G3343" s="1">
        <v>45</v>
      </c>
      <c r="H3343" s="1">
        <v>1037.42</v>
      </c>
      <c r="L3343" t="str">
        <f t="shared" si="52"/>
        <v>4c202628</v>
      </c>
      <c r="M3343" s="7">
        <v>48363</v>
      </c>
      <c r="N3343" t="str">
        <f>PROPER(Table1[[#This Row],[Region]])</f>
        <v>North</v>
      </c>
      <c r="O3343" t="str">
        <f>PROPER(Table1[[#This Row],[Product Category]])</f>
        <v>Furniture</v>
      </c>
      <c r="P3343">
        <f>ROUND(Table1[[#This Row],[Sales Amount]],1)</f>
        <v>1119.5</v>
      </c>
      <c r="Q3343">
        <f>Table1[[#This Row],[Quantity Sold]]</f>
        <v>35</v>
      </c>
      <c r="R3343">
        <f>Table1[[#This Row],[Discount (%)]]</f>
        <v>45</v>
      </c>
      <c r="S3343">
        <f>Table1[[#This Row],[Profit]]</f>
        <v>1037.42</v>
      </c>
    </row>
    <row r="3344" spans="1:19" ht="13.8">
      <c r="A3344" s="1" t="s">
        <v>3290</v>
      </c>
      <c r="B3344" s="7">
        <v>48364</v>
      </c>
      <c r="C3344" s="2" t="s">
        <v>3942</v>
      </c>
      <c r="D3344" s="4" t="s">
        <v>92</v>
      </c>
      <c r="E3344" s="1">
        <v>2512.62</v>
      </c>
      <c r="F3344" s="1">
        <v>41</v>
      </c>
      <c r="G3344" s="1">
        <v>10</v>
      </c>
      <c r="H3344" s="1">
        <v>1117.5899999999999</v>
      </c>
      <c r="L3344" t="str">
        <f t="shared" si="52"/>
        <v>ed2b741d</v>
      </c>
      <c r="M3344" s="7">
        <v>48364</v>
      </c>
      <c r="N3344" t="str">
        <f>PROPER(Table1[[#This Row],[Region]])</f>
        <v>West</v>
      </c>
      <c r="O3344" t="str">
        <f>PROPER(Table1[[#This Row],[Product Category]])</f>
        <v>Groceries</v>
      </c>
      <c r="P3344">
        <f>ROUND(Table1[[#This Row],[Sales Amount]],1)</f>
        <v>2512.6</v>
      </c>
      <c r="Q3344">
        <f>Table1[[#This Row],[Quantity Sold]]</f>
        <v>41</v>
      </c>
      <c r="R3344">
        <f>Table1[[#This Row],[Discount (%)]]</f>
        <v>10</v>
      </c>
      <c r="S3344">
        <f>Table1[[#This Row],[Profit]]</f>
        <v>1117.5899999999999</v>
      </c>
    </row>
    <row r="3345" spans="1:19" ht="13.8">
      <c r="A3345" s="1" t="s">
        <v>3291</v>
      </c>
      <c r="B3345" s="7">
        <v>48365</v>
      </c>
      <c r="C3345" s="2" t="s">
        <v>3941</v>
      </c>
      <c r="D3345" s="4" t="s">
        <v>1489</v>
      </c>
      <c r="E3345" s="1">
        <v>4978.1499999999996</v>
      </c>
      <c r="F3345" s="1">
        <v>32</v>
      </c>
      <c r="G3345" s="1">
        <v>11</v>
      </c>
      <c r="H3345" s="1">
        <v>446.64</v>
      </c>
      <c r="L3345" t="str">
        <f t="shared" si="52"/>
        <v>5b208ae7</v>
      </c>
      <c r="M3345" s="7">
        <v>48365</v>
      </c>
      <c r="N3345" t="str">
        <f>PROPER(Table1[[#This Row],[Region]])</f>
        <v>North</v>
      </c>
      <c r="O3345" t="str">
        <f>PROPER(Table1[[#This Row],[Product Category]])</f>
        <v>Clothing</v>
      </c>
      <c r="P3345">
        <f>ROUND(Table1[[#This Row],[Sales Amount]],1)</f>
        <v>4978.2</v>
      </c>
      <c r="Q3345">
        <f>Table1[[#This Row],[Quantity Sold]]</f>
        <v>32</v>
      </c>
      <c r="R3345">
        <f>Table1[[#This Row],[Discount (%)]]</f>
        <v>11</v>
      </c>
      <c r="S3345">
        <f>Table1[[#This Row],[Profit]]</f>
        <v>446.64</v>
      </c>
    </row>
    <row r="3346" spans="1:19" ht="13.8">
      <c r="A3346" s="1">
        <v>75137379</v>
      </c>
      <c r="B3346" s="7">
        <v>48366</v>
      </c>
      <c r="C3346" s="2" t="s">
        <v>3944</v>
      </c>
      <c r="D3346" s="4" t="s">
        <v>1489</v>
      </c>
      <c r="E3346" s="1">
        <v>1396.94</v>
      </c>
      <c r="F3346" s="1">
        <v>18</v>
      </c>
      <c r="G3346" s="1">
        <v>6</v>
      </c>
      <c r="H3346" s="1">
        <v>998.57</v>
      </c>
      <c r="L3346" t="str">
        <f t="shared" si="52"/>
        <v>75137379</v>
      </c>
      <c r="M3346" s="7">
        <v>48366</v>
      </c>
      <c r="N3346" t="str">
        <f>PROPER(Table1[[#This Row],[Region]])</f>
        <v>South</v>
      </c>
      <c r="O3346" t="str">
        <f>PROPER(Table1[[#This Row],[Product Category]])</f>
        <v>Clothing</v>
      </c>
      <c r="P3346">
        <f>ROUND(Table1[[#This Row],[Sales Amount]],1)</f>
        <v>1396.9</v>
      </c>
      <c r="Q3346">
        <f>Table1[[#This Row],[Quantity Sold]]</f>
        <v>18</v>
      </c>
      <c r="R3346">
        <f>Table1[[#This Row],[Discount (%)]]</f>
        <v>6</v>
      </c>
      <c r="S3346">
        <f>Table1[[#This Row],[Profit]]</f>
        <v>998.57</v>
      </c>
    </row>
    <row r="3347" spans="1:19" ht="13.8">
      <c r="A3347" s="1" t="s">
        <v>3292</v>
      </c>
      <c r="B3347" s="7">
        <v>48367</v>
      </c>
      <c r="C3347" s="4" t="s">
        <v>3943</v>
      </c>
      <c r="D3347" s="4" t="s">
        <v>92</v>
      </c>
      <c r="E3347" s="1">
        <v>2314.3000000000002</v>
      </c>
      <c r="F3347" s="1">
        <v>16</v>
      </c>
      <c r="G3347" s="1">
        <v>12</v>
      </c>
      <c r="H3347" s="1">
        <v>42.32</v>
      </c>
      <c r="L3347" t="str">
        <f t="shared" si="52"/>
        <v>899fb2ae</v>
      </c>
      <c r="M3347" s="7">
        <v>48367</v>
      </c>
      <c r="N3347" t="str">
        <f>PROPER(Table1[[#This Row],[Region]])</f>
        <v>East</v>
      </c>
      <c r="O3347" t="str">
        <f>PROPER(Table1[[#This Row],[Product Category]])</f>
        <v>Groceries</v>
      </c>
      <c r="P3347">
        <f>ROUND(Table1[[#This Row],[Sales Amount]],1)</f>
        <v>2314.3000000000002</v>
      </c>
      <c r="Q3347">
        <f>Table1[[#This Row],[Quantity Sold]]</f>
        <v>16</v>
      </c>
      <c r="R3347">
        <f>Table1[[#This Row],[Discount (%)]]</f>
        <v>12</v>
      </c>
      <c r="S3347">
        <f>Table1[[#This Row],[Profit]]</f>
        <v>42.32</v>
      </c>
    </row>
    <row r="3348" spans="1:19" ht="13.8">
      <c r="A3348" s="1" t="s">
        <v>3293</v>
      </c>
      <c r="B3348" s="7">
        <v>48368</v>
      </c>
      <c r="C3348" s="2" t="s">
        <v>3942</v>
      </c>
      <c r="D3348" s="4" t="s">
        <v>92</v>
      </c>
      <c r="E3348" s="1">
        <v>259.10000000000002</v>
      </c>
      <c r="F3348" s="1">
        <v>21</v>
      </c>
      <c r="G3348" s="1">
        <v>23</v>
      </c>
      <c r="H3348" s="1">
        <v>1444.86</v>
      </c>
      <c r="L3348" t="str">
        <f t="shared" si="52"/>
        <v>ecee55e9</v>
      </c>
      <c r="M3348" s="7">
        <v>48368</v>
      </c>
      <c r="N3348" t="str">
        <f>PROPER(Table1[[#This Row],[Region]])</f>
        <v>West</v>
      </c>
      <c r="O3348" t="str">
        <f>PROPER(Table1[[#This Row],[Product Category]])</f>
        <v>Groceries</v>
      </c>
      <c r="P3348">
        <f>ROUND(Table1[[#This Row],[Sales Amount]],1)</f>
        <v>259.10000000000002</v>
      </c>
      <c r="Q3348">
        <f>Table1[[#This Row],[Quantity Sold]]</f>
        <v>21</v>
      </c>
      <c r="R3348">
        <f>Table1[[#This Row],[Discount (%)]]</f>
        <v>23</v>
      </c>
      <c r="S3348">
        <f>Table1[[#This Row],[Profit]]</f>
        <v>1444.86</v>
      </c>
    </row>
    <row r="3349" spans="1:19" ht="13.8">
      <c r="A3349" s="1" t="s">
        <v>3294</v>
      </c>
      <c r="B3349" s="7">
        <v>48369</v>
      </c>
      <c r="C3349" s="2" t="s">
        <v>3942</v>
      </c>
      <c r="D3349" s="4" t="s">
        <v>1661</v>
      </c>
      <c r="E3349" s="1">
        <v>1779.22</v>
      </c>
      <c r="F3349" s="1">
        <v>37</v>
      </c>
      <c r="G3349" s="1">
        <v>11</v>
      </c>
      <c r="H3349" s="1">
        <v>180.62</v>
      </c>
      <c r="L3349" t="str">
        <f t="shared" si="52"/>
        <v>a88d9ca2</v>
      </c>
      <c r="M3349" s="7">
        <v>48369</v>
      </c>
      <c r="N3349" t="str">
        <f>PROPER(Table1[[#This Row],[Region]])</f>
        <v>West</v>
      </c>
      <c r="O3349" t="str">
        <f>PROPER(Table1[[#This Row],[Product Category]])</f>
        <v>Furniture</v>
      </c>
      <c r="P3349">
        <f>ROUND(Table1[[#This Row],[Sales Amount]],1)</f>
        <v>1779.2</v>
      </c>
      <c r="Q3349">
        <f>Table1[[#This Row],[Quantity Sold]]</f>
        <v>37</v>
      </c>
      <c r="R3349">
        <f>Table1[[#This Row],[Discount (%)]]</f>
        <v>11</v>
      </c>
      <c r="S3349">
        <f>Table1[[#This Row],[Profit]]</f>
        <v>180.62</v>
      </c>
    </row>
    <row r="3350" spans="1:19" ht="13.8">
      <c r="A3350" s="1" t="s">
        <v>3295</v>
      </c>
      <c r="B3350" s="7">
        <v>48370</v>
      </c>
      <c r="C3350" s="4" t="s">
        <v>3943</v>
      </c>
      <c r="D3350" s="4" t="s">
        <v>92</v>
      </c>
      <c r="E3350" s="1">
        <v>4665.82</v>
      </c>
      <c r="F3350" s="1">
        <v>1</v>
      </c>
      <c r="G3350" s="1">
        <v>41</v>
      </c>
      <c r="H3350" s="1">
        <v>259.86</v>
      </c>
      <c r="L3350" t="str">
        <f t="shared" si="52"/>
        <v>f551e79e</v>
      </c>
      <c r="M3350" s="7">
        <v>48370</v>
      </c>
      <c r="N3350" t="str">
        <f>PROPER(Table1[[#This Row],[Region]])</f>
        <v>East</v>
      </c>
      <c r="O3350" t="str">
        <f>PROPER(Table1[[#This Row],[Product Category]])</f>
        <v>Groceries</v>
      </c>
      <c r="P3350">
        <f>ROUND(Table1[[#This Row],[Sales Amount]],1)</f>
        <v>4665.8</v>
      </c>
      <c r="Q3350">
        <f>Table1[[#This Row],[Quantity Sold]]</f>
        <v>1</v>
      </c>
      <c r="R3350">
        <f>Table1[[#This Row],[Discount (%)]]</f>
        <v>41</v>
      </c>
      <c r="S3350">
        <f>Table1[[#This Row],[Profit]]</f>
        <v>259.86</v>
      </c>
    </row>
    <row r="3351" spans="1:19" ht="13.8">
      <c r="A3351" s="1" t="s">
        <v>3296</v>
      </c>
      <c r="B3351" s="7">
        <v>48371</v>
      </c>
      <c r="C3351" s="2" t="s">
        <v>3942</v>
      </c>
      <c r="D3351" s="4" t="s">
        <v>92</v>
      </c>
      <c r="E3351" s="1">
        <v>1043.5999999999999</v>
      </c>
      <c r="F3351" s="1">
        <v>18</v>
      </c>
      <c r="G3351" s="1">
        <v>17</v>
      </c>
      <c r="H3351" s="1">
        <v>292.64999999999998</v>
      </c>
      <c r="L3351" t="str">
        <f t="shared" si="52"/>
        <v>caa4e520</v>
      </c>
      <c r="M3351" s="7">
        <v>48371</v>
      </c>
      <c r="N3351" t="str">
        <f>PROPER(Table1[[#This Row],[Region]])</f>
        <v>West</v>
      </c>
      <c r="O3351" t="str">
        <f>PROPER(Table1[[#This Row],[Product Category]])</f>
        <v>Groceries</v>
      </c>
      <c r="P3351">
        <f>ROUND(Table1[[#This Row],[Sales Amount]],1)</f>
        <v>1043.5999999999999</v>
      </c>
      <c r="Q3351">
        <f>Table1[[#This Row],[Quantity Sold]]</f>
        <v>18</v>
      </c>
      <c r="R3351">
        <f>Table1[[#This Row],[Discount (%)]]</f>
        <v>17</v>
      </c>
      <c r="S3351">
        <f>Table1[[#This Row],[Profit]]</f>
        <v>292.64999999999998</v>
      </c>
    </row>
    <row r="3352" spans="1:19" ht="13.8">
      <c r="A3352" s="1" t="s">
        <v>3297</v>
      </c>
      <c r="B3352" s="7">
        <v>48372</v>
      </c>
      <c r="C3352" s="2" t="s">
        <v>3942</v>
      </c>
      <c r="D3352" s="4" t="s">
        <v>1661</v>
      </c>
      <c r="E3352" s="1">
        <v>2425.34</v>
      </c>
      <c r="F3352" s="1">
        <v>41</v>
      </c>
      <c r="G3352" s="1">
        <v>35</v>
      </c>
      <c r="H3352" s="1">
        <v>1769.89</v>
      </c>
      <c r="L3352" t="str">
        <f t="shared" si="52"/>
        <v>b2337353</v>
      </c>
      <c r="M3352" s="7">
        <v>48372</v>
      </c>
      <c r="N3352" t="str">
        <f>PROPER(Table1[[#This Row],[Region]])</f>
        <v>West</v>
      </c>
      <c r="O3352" t="str">
        <f>PROPER(Table1[[#This Row],[Product Category]])</f>
        <v>Furniture</v>
      </c>
      <c r="P3352">
        <f>ROUND(Table1[[#This Row],[Sales Amount]],1)</f>
        <v>2425.3000000000002</v>
      </c>
      <c r="Q3352">
        <f>Table1[[#This Row],[Quantity Sold]]</f>
        <v>41</v>
      </c>
      <c r="R3352">
        <f>Table1[[#This Row],[Discount (%)]]</f>
        <v>35</v>
      </c>
      <c r="S3352">
        <f>Table1[[#This Row],[Profit]]</f>
        <v>1769.89</v>
      </c>
    </row>
    <row r="3353" spans="1:19" ht="13.8">
      <c r="A3353" s="1" t="s">
        <v>3298</v>
      </c>
      <c r="B3353" s="7">
        <v>48373</v>
      </c>
      <c r="C3353" s="2" t="s">
        <v>3944</v>
      </c>
      <c r="D3353" s="4" t="s">
        <v>1489</v>
      </c>
      <c r="E3353" s="1">
        <v>219.14</v>
      </c>
      <c r="F3353" s="1">
        <v>20</v>
      </c>
      <c r="G3353" s="1">
        <v>0</v>
      </c>
      <c r="H3353" s="1">
        <v>1768.2</v>
      </c>
      <c r="L3353" t="str">
        <f t="shared" si="52"/>
        <v>b3d45910</v>
      </c>
      <c r="M3353" s="7">
        <v>48373</v>
      </c>
      <c r="N3353" t="str">
        <f>PROPER(Table1[[#This Row],[Region]])</f>
        <v>South</v>
      </c>
      <c r="O3353" t="str">
        <f>PROPER(Table1[[#This Row],[Product Category]])</f>
        <v>Clothing</v>
      </c>
      <c r="P3353">
        <f>ROUND(Table1[[#This Row],[Sales Amount]],1)</f>
        <v>219.1</v>
      </c>
      <c r="Q3353">
        <f>Table1[[#This Row],[Quantity Sold]]</f>
        <v>20</v>
      </c>
      <c r="R3353">
        <f>Table1[[#This Row],[Discount (%)]]</f>
        <v>0</v>
      </c>
      <c r="S3353">
        <f>Table1[[#This Row],[Profit]]</f>
        <v>1768.2</v>
      </c>
    </row>
    <row r="3354" spans="1:19" ht="13.8">
      <c r="A3354" s="1" t="s">
        <v>3299</v>
      </c>
      <c r="B3354" s="7">
        <v>48374</v>
      </c>
      <c r="C3354" s="2" t="s">
        <v>3944</v>
      </c>
      <c r="D3354" s="4" t="s">
        <v>3945</v>
      </c>
      <c r="E3354" s="1">
        <v>4735.9799999999996</v>
      </c>
      <c r="F3354" s="1">
        <v>29</v>
      </c>
      <c r="G3354" s="1">
        <v>23</v>
      </c>
      <c r="H3354" s="1">
        <v>501.68</v>
      </c>
      <c r="L3354" t="str">
        <f t="shared" si="52"/>
        <v>5d2254c6</v>
      </c>
      <c r="M3354" s="7">
        <v>48374</v>
      </c>
      <c r="N3354" t="str">
        <f>PROPER(Table1[[#This Row],[Region]])</f>
        <v>South</v>
      </c>
      <c r="O3354" t="str">
        <f>PROPER(Table1[[#This Row],[Product Category]])</f>
        <v>Sports</v>
      </c>
      <c r="P3354">
        <f>ROUND(Table1[[#This Row],[Sales Amount]],1)</f>
        <v>4736</v>
      </c>
      <c r="Q3354">
        <f>Table1[[#This Row],[Quantity Sold]]</f>
        <v>29</v>
      </c>
      <c r="R3354">
        <f>Table1[[#This Row],[Discount (%)]]</f>
        <v>23</v>
      </c>
      <c r="S3354">
        <f>Table1[[#This Row],[Profit]]</f>
        <v>501.68</v>
      </c>
    </row>
    <row r="3355" spans="1:19" ht="13.8">
      <c r="A3355" s="1" t="s">
        <v>3300</v>
      </c>
      <c r="B3355" s="7">
        <v>48375</v>
      </c>
      <c r="C3355" s="4" t="s">
        <v>3943</v>
      </c>
      <c r="D3355" s="4" t="s">
        <v>92</v>
      </c>
      <c r="E3355" s="1">
        <v>3327.6</v>
      </c>
      <c r="F3355" s="1">
        <v>12</v>
      </c>
      <c r="G3355" s="1">
        <v>47</v>
      </c>
      <c r="H3355" s="1">
        <v>942.94</v>
      </c>
      <c r="L3355" t="str">
        <f t="shared" si="52"/>
        <v>5a9c42f1</v>
      </c>
      <c r="M3355" s="7">
        <v>48375</v>
      </c>
      <c r="N3355" t="str">
        <f>PROPER(Table1[[#This Row],[Region]])</f>
        <v>East</v>
      </c>
      <c r="O3355" t="str">
        <f>PROPER(Table1[[#This Row],[Product Category]])</f>
        <v>Groceries</v>
      </c>
      <c r="P3355">
        <f>ROUND(Table1[[#This Row],[Sales Amount]],1)</f>
        <v>3327.6</v>
      </c>
      <c r="Q3355">
        <f>Table1[[#This Row],[Quantity Sold]]</f>
        <v>12</v>
      </c>
      <c r="R3355">
        <f>Table1[[#This Row],[Discount (%)]]</f>
        <v>47</v>
      </c>
      <c r="S3355">
        <f>Table1[[#This Row],[Profit]]</f>
        <v>942.94</v>
      </c>
    </row>
    <row r="3356" spans="1:19" ht="13.8">
      <c r="A3356" s="1" t="s">
        <v>3301</v>
      </c>
      <c r="B3356" s="7">
        <v>48376</v>
      </c>
      <c r="C3356" s="2" t="s">
        <v>3942</v>
      </c>
      <c r="D3356" s="4" t="s">
        <v>1489</v>
      </c>
      <c r="E3356" s="1">
        <v>2156.81</v>
      </c>
      <c r="F3356" s="1">
        <v>19</v>
      </c>
      <c r="G3356" s="1">
        <v>38</v>
      </c>
      <c r="H3356" s="1">
        <v>1845.55</v>
      </c>
      <c r="L3356" t="str">
        <f t="shared" si="52"/>
        <v>d686cafa</v>
      </c>
      <c r="M3356" s="7">
        <v>48376</v>
      </c>
      <c r="N3356" t="str">
        <f>PROPER(Table1[[#This Row],[Region]])</f>
        <v>West</v>
      </c>
      <c r="O3356" t="str">
        <f>PROPER(Table1[[#This Row],[Product Category]])</f>
        <v>Clothing</v>
      </c>
      <c r="P3356">
        <f>ROUND(Table1[[#This Row],[Sales Amount]],1)</f>
        <v>2156.8000000000002</v>
      </c>
      <c r="Q3356">
        <f>Table1[[#This Row],[Quantity Sold]]</f>
        <v>19</v>
      </c>
      <c r="R3356">
        <f>Table1[[#This Row],[Discount (%)]]</f>
        <v>38</v>
      </c>
      <c r="S3356">
        <f>Table1[[#This Row],[Profit]]</f>
        <v>1845.55</v>
      </c>
    </row>
    <row r="3357" spans="1:19" ht="13.8">
      <c r="A3357" s="1" t="s">
        <v>3302</v>
      </c>
      <c r="B3357" s="7">
        <v>48377</v>
      </c>
      <c r="C3357" s="4" t="s">
        <v>3943</v>
      </c>
      <c r="D3357" s="4" t="s">
        <v>1661</v>
      </c>
      <c r="E3357" s="1">
        <v>1543.73</v>
      </c>
      <c r="F3357" s="1">
        <v>49</v>
      </c>
      <c r="G3357" s="1">
        <v>20</v>
      </c>
      <c r="H3357" s="1">
        <v>1001.38</v>
      </c>
      <c r="L3357" t="str">
        <f t="shared" si="52"/>
        <v>c0f64814</v>
      </c>
      <c r="M3357" s="7">
        <v>48377</v>
      </c>
      <c r="N3357" t="str">
        <f>PROPER(Table1[[#This Row],[Region]])</f>
        <v>East</v>
      </c>
      <c r="O3357" t="str">
        <f>PROPER(Table1[[#This Row],[Product Category]])</f>
        <v>Furniture</v>
      </c>
      <c r="P3357">
        <f>ROUND(Table1[[#This Row],[Sales Amount]],1)</f>
        <v>1543.7</v>
      </c>
      <c r="Q3357">
        <f>Table1[[#This Row],[Quantity Sold]]</f>
        <v>49</v>
      </c>
      <c r="R3357">
        <f>Table1[[#This Row],[Discount (%)]]</f>
        <v>20</v>
      </c>
      <c r="S3357">
        <f>Table1[[#This Row],[Profit]]</f>
        <v>1001.38</v>
      </c>
    </row>
    <row r="3358" spans="1:19" ht="13.8">
      <c r="A3358" s="1" t="s">
        <v>3303</v>
      </c>
      <c r="B3358" s="7">
        <v>48378</v>
      </c>
      <c r="C3358" s="2" t="s">
        <v>3941</v>
      </c>
      <c r="D3358" s="4" t="s">
        <v>3946</v>
      </c>
      <c r="E3358" s="1">
        <v>900.88</v>
      </c>
      <c r="F3358" s="1">
        <v>43</v>
      </c>
      <c r="G3358" s="1">
        <v>21</v>
      </c>
      <c r="H3358" s="1">
        <v>259.85000000000002</v>
      </c>
      <c r="L3358" t="str">
        <f t="shared" si="52"/>
        <v>204bd842</v>
      </c>
      <c r="M3358" s="7">
        <v>48378</v>
      </c>
      <c r="N3358" t="str">
        <f>PROPER(Table1[[#This Row],[Region]])</f>
        <v>North</v>
      </c>
      <c r="O3358" t="str">
        <f>PROPER(Table1[[#This Row],[Product Category]])</f>
        <v>Electronics</v>
      </c>
      <c r="P3358">
        <f>ROUND(Table1[[#This Row],[Sales Amount]],1)</f>
        <v>900.9</v>
      </c>
      <c r="Q3358">
        <f>Table1[[#This Row],[Quantity Sold]]</f>
        <v>43</v>
      </c>
      <c r="R3358">
        <f>Table1[[#This Row],[Discount (%)]]</f>
        <v>21</v>
      </c>
      <c r="S3358">
        <f>Table1[[#This Row],[Profit]]</f>
        <v>259.85000000000002</v>
      </c>
    </row>
    <row r="3359" spans="1:19" ht="13.8">
      <c r="A3359" s="1" t="s">
        <v>3304</v>
      </c>
      <c r="B3359" s="7">
        <v>48379</v>
      </c>
      <c r="C3359" s="2" t="s">
        <v>3941</v>
      </c>
      <c r="D3359" s="4" t="s">
        <v>92</v>
      </c>
      <c r="E3359" s="1">
        <v>4613.57</v>
      </c>
      <c r="F3359" s="1">
        <v>9</v>
      </c>
      <c r="G3359" s="1">
        <v>42</v>
      </c>
      <c r="H3359" s="1">
        <v>1708.34</v>
      </c>
      <c r="L3359" t="str">
        <f t="shared" si="52"/>
        <v>03d69fbc</v>
      </c>
      <c r="M3359" s="7">
        <v>48379</v>
      </c>
      <c r="N3359" t="str">
        <f>PROPER(Table1[[#This Row],[Region]])</f>
        <v>North</v>
      </c>
      <c r="O3359" t="str">
        <f>PROPER(Table1[[#This Row],[Product Category]])</f>
        <v>Groceries</v>
      </c>
      <c r="P3359">
        <f>ROUND(Table1[[#This Row],[Sales Amount]],1)</f>
        <v>4613.6000000000004</v>
      </c>
      <c r="Q3359">
        <f>Table1[[#This Row],[Quantity Sold]]</f>
        <v>9</v>
      </c>
      <c r="R3359">
        <f>Table1[[#This Row],[Discount (%)]]</f>
        <v>42</v>
      </c>
      <c r="S3359">
        <f>Table1[[#This Row],[Profit]]</f>
        <v>1708.34</v>
      </c>
    </row>
    <row r="3360" spans="1:19" ht="13.8">
      <c r="A3360" s="1" t="s">
        <v>3305</v>
      </c>
      <c r="B3360" s="7">
        <v>48380</v>
      </c>
      <c r="C3360" s="2" t="s">
        <v>3941</v>
      </c>
      <c r="D3360" s="4" t="s">
        <v>92</v>
      </c>
      <c r="E3360" s="1">
        <v>3416.19</v>
      </c>
      <c r="F3360" s="1">
        <v>37</v>
      </c>
      <c r="G3360" s="1">
        <v>25</v>
      </c>
      <c r="H3360" s="1">
        <v>658.33</v>
      </c>
      <c r="L3360" t="str">
        <f t="shared" si="52"/>
        <v>95ccd668</v>
      </c>
      <c r="M3360" s="7">
        <v>48380</v>
      </c>
      <c r="N3360" t="str">
        <f>PROPER(Table1[[#This Row],[Region]])</f>
        <v>North</v>
      </c>
      <c r="O3360" t="str">
        <f>PROPER(Table1[[#This Row],[Product Category]])</f>
        <v>Groceries</v>
      </c>
      <c r="P3360">
        <f>ROUND(Table1[[#This Row],[Sales Amount]],1)</f>
        <v>3416.2</v>
      </c>
      <c r="Q3360">
        <f>Table1[[#This Row],[Quantity Sold]]</f>
        <v>37</v>
      </c>
      <c r="R3360">
        <f>Table1[[#This Row],[Discount (%)]]</f>
        <v>25</v>
      </c>
      <c r="S3360">
        <f>Table1[[#This Row],[Profit]]</f>
        <v>658.33</v>
      </c>
    </row>
    <row r="3361" spans="1:19" ht="13.8">
      <c r="A3361" s="1" t="s">
        <v>3306</v>
      </c>
      <c r="B3361" s="7">
        <v>48381</v>
      </c>
      <c r="C3361" s="2" t="s">
        <v>3942</v>
      </c>
      <c r="D3361" s="4" t="s">
        <v>3945</v>
      </c>
      <c r="E3361" s="1">
        <v>2450.5300000000002</v>
      </c>
      <c r="F3361" s="1">
        <v>1</v>
      </c>
      <c r="G3361" s="1">
        <v>17</v>
      </c>
      <c r="H3361" s="1">
        <v>1499.13</v>
      </c>
      <c r="L3361" t="str">
        <f t="shared" si="52"/>
        <v>88d6fd7f</v>
      </c>
      <c r="M3361" s="7">
        <v>48381</v>
      </c>
      <c r="N3361" t="str">
        <f>PROPER(Table1[[#This Row],[Region]])</f>
        <v>West</v>
      </c>
      <c r="O3361" t="str">
        <f>PROPER(Table1[[#This Row],[Product Category]])</f>
        <v>Sports</v>
      </c>
      <c r="P3361">
        <f>ROUND(Table1[[#This Row],[Sales Amount]],1)</f>
        <v>2450.5</v>
      </c>
      <c r="Q3361">
        <f>Table1[[#This Row],[Quantity Sold]]</f>
        <v>1</v>
      </c>
      <c r="R3361">
        <f>Table1[[#This Row],[Discount (%)]]</f>
        <v>17</v>
      </c>
      <c r="S3361">
        <f>Table1[[#This Row],[Profit]]</f>
        <v>1499.13</v>
      </c>
    </row>
    <row r="3362" spans="1:19" ht="13.8">
      <c r="A3362" s="1" t="s">
        <v>3307</v>
      </c>
      <c r="B3362" s="7">
        <v>48382</v>
      </c>
      <c r="C3362" s="2" t="s">
        <v>3942</v>
      </c>
      <c r="D3362" s="4" t="s">
        <v>1489</v>
      </c>
      <c r="E3362" s="1">
        <v>2135.16</v>
      </c>
      <c r="F3362" s="1">
        <v>7</v>
      </c>
      <c r="G3362" s="1">
        <v>16</v>
      </c>
      <c r="H3362" s="1">
        <v>701.8</v>
      </c>
      <c r="L3362" t="str">
        <f t="shared" si="52"/>
        <v>b7b88fe9</v>
      </c>
      <c r="M3362" s="7">
        <v>48382</v>
      </c>
      <c r="N3362" t="str">
        <f>PROPER(Table1[[#This Row],[Region]])</f>
        <v>West</v>
      </c>
      <c r="O3362" t="str">
        <f>PROPER(Table1[[#This Row],[Product Category]])</f>
        <v>Clothing</v>
      </c>
      <c r="P3362">
        <f>ROUND(Table1[[#This Row],[Sales Amount]],1)</f>
        <v>2135.1999999999998</v>
      </c>
      <c r="Q3362">
        <f>Table1[[#This Row],[Quantity Sold]]</f>
        <v>7</v>
      </c>
      <c r="R3362">
        <f>Table1[[#This Row],[Discount (%)]]</f>
        <v>16</v>
      </c>
      <c r="S3362">
        <f>Table1[[#This Row],[Profit]]</f>
        <v>701.8</v>
      </c>
    </row>
    <row r="3363" spans="1:19" ht="13.8">
      <c r="A3363" s="1" t="s">
        <v>3308</v>
      </c>
      <c r="B3363" s="7">
        <v>48383</v>
      </c>
      <c r="C3363" s="2" t="s">
        <v>3941</v>
      </c>
      <c r="D3363" s="4" t="s">
        <v>3945</v>
      </c>
      <c r="E3363" s="1">
        <v>4304.57</v>
      </c>
      <c r="F3363" s="1">
        <v>28</v>
      </c>
      <c r="G3363" s="1">
        <v>13</v>
      </c>
      <c r="H3363" s="1">
        <v>1863.71</v>
      </c>
      <c r="L3363" t="str">
        <f t="shared" si="52"/>
        <v>4783c075</v>
      </c>
      <c r="M3363" s="7">
        <v>48383</v>
      </c>
      <c r="N3363" t="str">
        <f>PROPER(Table1[[#This Row],[Region]])</f>
        <v>North</v>
      </c>
      <c r="O3363" t="str">
        <f>PROPER(Table1[[#This Row],[Product Category]])</f>
        <v>Sports</v>
      </c>
      <c r="P3363">
        <f>ROUND(Table1[[#This Row],[Sales Amount]],1)</f>
        <v>4304.6000000000004</v>
      </c>
      <c r="Q3363">
        <f>Table1[[#This Row],[Quantity Sold]]</f>
        <v>28</v>
      </c>
      <c r="R3363">
        <f>Table1[[#This Row],[Discount (%)]]</f>
        <v>13</v>
      </c>
      <c r="S3363">
        <f>Table1[[#This Row],[Profit]]</f>
        <v>1863.71</v>
      </c>
    </row>
    <row r="3364" spans="1:19" ht="13.8">
      <c r="A3364" s="1" t="s">
        <v>3309</v>
      </c>
      <c r="B3364" s="7">
        <v>48384</v>
      </c>
      <c r="C3364" s="2" t="s">
        <v>3944</v>
      </c>
      <c r="D3364" s="4" t="s">
        <v>3946</v>
      </c>
      <c r="E3364" s="1">
        <v>4782.0600000000004</v>
      </c>
      <c r="F3364" s="1">
        <v>14</v>
      </c>
      <c r="G3364" s="1">
        <v>20</v>
      </c>
      <c r="H3364" s="1">
        <v>235.35</v>
      </c>
      <c r="L3364" t="str">
        <f t="shared" si="52"/>
        <v>68a63d96</v>
      </c>
      <c r="M3364" s="7">
        <v>48384</v>
      </c>
      <c r="N3364" t="str">
        <f>PROPER(Table1[[#This Row],[Region]])</f>
        <v>South</v>
      </c>
      <c r="O3364" t="str">
        <f>PROPER(Table1[[#This Row],[Product Category]])</f>
        <v>Electronics</v>
      </c>
      <c r="P3364">
        <f>ROUND(Table1[[#This Row],[Sales Amount]],1)</f>
        <v>4782.1000000000004</v>
      </c>
      <c r="Q3364">
        <f>Table1[[#This Row],[Quantity Sold]]</f>
        <v>14</v>
      </c>
      <c r="R3364">
        <f>Table1[[#This Row],[Discount (%)]]</f>
        <v>20</v>
      </c>
      <c r="S3364">
        <f>Table1[[#This Row],[Profit]]</f>
        <v>235.35</v>
      </c>
    </row>
    <row r="3365" spans="1:19" ht="13.8">
      <c r="A3365" s="1" t="s">
        <v>3310</v>
      </c>
      <c r="B3365" s="7">
        <v>48385</v>
      </c>
      <c r="C3365" s="2" t="s">
        <v>3944</v>
      </c>
      <c r="D3365" s="4" t="s">
        <v>3946</v>
      </c>
      <c r="E3365" s="1">
        <v>3478.83</v>
      </c>
      <c r="F3365" s="1">
        <v>13</v>
      </c>
      <c r="G3365" s="1">
        <v>25</v>
      </c>
      <c r="H3365" s="1">
        <v>736</v>
      </c>
      <c r="L3365" t="str">
        <f t="shared" si="52"/>
        <v>ab935e54</v>
      </c>
      <c r="M3365" s="7">
        <v>48385</v>
      </c>
      <c r="N3365" t="str">
        <f>PROPER(Table1[[#This Row],[Region]])</f>
        <v>South</v>
      </c>
      <c r="O3365" t="str">
        <f>PROPER(Table1[[#This Row],[Product Category]])</f>
        <v>Electronics</v>
      </c>
      <c r="P3365">
        <f>ROUND(Table1[[#This Row],[Sales Amount]],1)</f>
        <v>3478.8</v>
      </c>
      <c r="Q3365">
        <f>Table1[[#This Row],[Quantity Sold]]</f>
        <v>13</v>
      </c>
      <c r="R3365">
        <f>Table1[[#This Row],[Discount (%)]]</f>
        <v>25</v>
      </c>
      <c r="S3365">
        <f>Table1[[#This Row],[Profit]]</f>
        <v>736</v>
      </c>
    </row>
    <row r="3366" spans="1:19" ht="13.8">
      <c r="A3366" s="1" t="s">
        <v>3311</v>
      </c>
      <c r="B3366" s="7">
        <v>48386</v>
      </c>
      <c r="C3366" s="2" t="s">
        <v>3941</v>
      </c>
      <c r="D3366" s="4" t="s">
        <v>3946</v>
      </c>
      <c r="E3366" s="1">
        <v>553.11</v>
      </c>
      <c r="F3366" s="1">
        <v>9</v>
      </c>
      <c r="G3366" s="1">
        <v>35</v>
      </c>
      <c r="H3366" s="1">
        <v>216.43</v>
      </c>
      <c r="L3366" t="str">
        <f t="shared" si="52"/>
        <v>47ed2dad</v>
      </c>
      <c r="M3366" s="7">
        <v>48386</v>
      </c>
      <c r="N3366" t="str">
        <f>PROPER(Table1[[#This Row],[Region]])</f>
        <v>North</v>
      </c>
      <c r="O3366" t="str">
        <f>PROPER(Table1[[#This Row],[Product Category]])</f>
        <v>Electronics</v>
      </c>
      <c r="P3366">
        <f>ROUND(Table1[[#This Row],[Sales Amount]],1)</f>
        <v>553.1</v>
      </c>
      <c r="Q3366">
        <f>Table1[[#This Row],[Quantity Sold]]</f>
        <v>9</v>
      </c>
      <c r="R3366">
        <f>Table1[[#This Row],[Discount (%)]]</f>
        <v>35</v>
      </c>
      <c r="S3366">
        <f>Table1[[#This Row],[Profit]]</f>
        <v>216.43</v>
      </c>
    </row>
    <row r="3367" spans="1:19" ht="13.8">
      <c r="A3367" s="1" t="s">
        <v>3312</v>
      </c>
      <c r="B3367" s="7">
        <v>48387</v>
      </c>
      <c r="C3367" s="2" t="s">
        <v>3944</v>
      </c>
      <c r="D3367" s="4" t="s">
        <v>3945</v>
      </c>
      <c r="E3367" s="1">
        <v>3938.69</v>
      </c>
      <c r="F3367" s="1">
        <v>22</v>
      </c>
      <c r="G3367" s="1">
        <v>41</v>
      </c>
      <c r="H3367" s="1">
        <v>1015.67</v>
      </c>
      <c r="L3367" t="str">
        <f t="shared" si="52"/>
        <v>bf82cf98</v>
      </c>
      <c r="M3367" s="7">
        <v>48387</v>
      </c>
      <c r="N3367" t="str">
        <f>PROPER(Table1[[#This Row],[Region]])</f>
        <v>South</v>
      </c>
      <c r="O3367" t="str">
        <f>PROPER(Table1[[#This Row],[Product Category]])</f>
        <v>Sports</v>
      </c>
      <c r="P3367">
        <f>ROUND(Table1[[#This Row],[Sales Amount]],1)</f>
        <v>3938.7</v>
      </c>
      <c r="Q3367">
        <f>Table1[[#This Row],[Quantity Sold]]</f>
        <v>22</v>
      </c>
      <c r="R3367">
        <f>Table1[[#This Row],[Discount (%)]]</f>
        <v>41</v>
      </c>
      <c r="S3367">
        <f>Table1[[#This Row],[Profit]]</f>
        <v>1015.67</v>
      </c>
    </row>
    <row r="3368" spans="1:19" ht="13.8">
      <c r="A3368" s="1" t="s">
        <v>3313</v>
      </c>
      <c r="B3368" s="7">
        <v>48388</v>
      </c>
      <c r="C3368" s="2" t="s">
        <v>3941</v>
      </c>
      <c r="D3368" s="4" t="s">
        <v>3946</v>
      </c>
      <c r="E3368" s="1">
        <v>2142.14</v>
      </c>
      <c r="F3368" s="1">
        <v>48</v>
      </c>
      <c r="G3368" s="1">
        <v>26</v>
      </c>
      <c r="H3368" s="1">
        <v>488.29</v>
      </c>
      <c r="L3368" t="str">
        <f t="shared" si="52"/>
        <v>8983bfb7</v>
      </c>
      <c r="M3368" s="7">
        <v>48388</v>
      </c>
      <c r="N3368" t="str">
        <f>PROPER(Table1[[#This Row],[Region]])</f>
        <v>North</v>
      </c>
      <c r="O3368" t="str">
        <f>PROPER(Table1[[#This Row],[Product Category]])</f>
        <v>Electronics</v>
      </c>
      <c r="P3368">
        <f>ROUND(Table1[[#This Row],[Sales Amount]],1)</f>
        <v>2142.1</v>
      </c>
      <c r="Q3368">
        <f>Table1[[#This Row],[Quantity Sold]]</f>
        <v>48</v>
      </c>
      <c r="R3368">
        <f>Table1[[#This Row],[Discount (%)]]</f>
        <v>26</v>
      </c>
      <c r="S3368">
        <f>Table1[[#This Row],[Profit]]</f>
        <v>488.29</v>
      </c>
    </row>
    <row r="3369" spans="1:19" ht="13.8">
      <c r="A3369" s="1" t="s">
        <v>3314</v>
      </c>
      <c r="B3369" s="7">
        <v>48389</v>
      </c>
      <c r="C3369" s="2" t="s">
        <v>3941</v>
      </c>
      <c r="D3369" s="4" t="s">
        <v>1489</v>
      </c>
      <c r="E3369" s="1">
        <v>3176.95</v>
      </c>
      <c r="F3369" s="1">
        <v>47</v>
      </c>
      <c r="G3369" s="1">
        <v>21</v>
      </c>
      <c r="H3369" s="1">
        <v>1588.98</v>
      </c>
      <c r="L3369" t="str">
        <f t="shared" si="52"/>
        <v>fc7cf658</v>
      </c>
      <c r="M3369" s="7">
        <v>48389</v>
      </c>
      <c r="N3369" t="str">
        <f>PROPER(Table1[[#This Row],[Region]])</f>
        <v>North</v>
      </c>
      <c r="O3369" t="str">
        <f>PROPER(Table1[[#This Row],[Product Category]])</f>
        <v>Clothing</v>
      </c>
      <c r="P3369">
        <f>ROUND(Table1[[#This Row],[Sales Amount]],1)</f>
        <v>3177</v>
      </c>
      <c r="Q3369">
        <f>Table1[[#This Row],[Quantity Sold]]</f>
        <v>47</v>
      </c>
      <c r="R3369">
        <f>Table1[[#This Row],[Discount (%)]]</f>
        <v>21</v>
      </c>
      <c r="S3369">
        <f>Table1[[#This Row],[Profit]]</f>
        <v>1588.98</v>
      </c>
    </row>
    <row r="3370" spans="1:19" ht="13.8">
      <c r="A3370" s="1" t="s">
        <v>3315</v>
      </c>
      <c r="B3370" s="7">
        <v>48390</v>
      </c>
      <c r="C3370" s="2" t="s">
        <v>3941</v>
      </c>
      <c r="D3370" s="4" t="s">
        <v>3946</v>
      </c>
      <c r="E3370" s="1">
        <v>4643.45</v>
      </c>
      <c r="F3370" s="1">
        <v>13</v>
      </c>
      <c r="G3370" s="1">
        <v>1</v>
      </c>
      <c r="H3370" s="1">
        <v>1261.8699999999999</v>
      </c>
      <c r="L3370" t="str">
        <f t="shared" si="52"/>
        <v>84c6a563</v>
      </c>
      <c r="M3370" s="7">
        <v>48390</v>
      </c>
      <c r="N3370" t="str">
        <f>PROPER(Table1[[#This Row],[Region]])</f>
        <v>North</v>
      </c>
      <c r="O3370" t="str">
        <f>PROPER(Table1[[#This Row],[Product Category]])</f>
        <v>Electronics</v>
      </c>
      <c r="P3370">
        <f>ROUND(Table1[[#This Row],[Sales Amount]],1)</f>
        <v>4643.5</v>
      </c>
      <c r="Q3370">
        <f>Table1[[#This Row],[Quantity Sold]]</f>
        <v>13</v>
      </c>
      <c r="R3370">
        <f>Table1[[#This Row],[Discount (%)]]</f>
        <v>1</v>
      </c>
      <c r="S3370">
        <f>Table1[[#This Row],[Profit]]</f>
        <v>1261.8699999999999</v>
      </c>
    </row>
    <row r="3371" spans="1:19" ht="13.8">
      <c r="A3371" s="1" t="s">
        <v>3316</v>
      </c>
      <c r="B3371" s="7">
        <v>48391</v>
      </c>
      <c r="C3371" s="2" t="s">
        <v>3941</v>
      </c>
      <c r="D3371" s="4" t="s">
        <v>3946</v>
      </c>
      <c r="E3371" s="1">
        <v>1584.27</v>
      </c>
      <c r="F3371" s="1">
        <v>14</v>
      </c>
      <c r="G3371" s="1">
        <v>32</v>
      </c>
      <c r="H3371" s="1">
        <v>1603.97</v>
      </c>
      <c r="L3371" t="str">
        <f t="shared" si="52"/>
        <v>ce54d65d</v>
      </c>
      <c r="M3371" s="7">
        <v>48391</v>
      </c>
      <c r="N3371" t="str">
        <f>PROPER(Table1[[#This Row],[Region]])</f>
        <v>North</v>
      </c>
      <c r="O3371" t="str">
        <f>PROPER(Table1[[#This Row],[Product Category]])</f>
        <v>Electronics</v>
      </c>
      <c r="P3371">
        <f>ROUND(Table1[[#This Row],[Sales Amount]],1)</f>
        <v>1584.3</v>
      </c>
      <c r="Q3371">
        <f>Table1[[#This Row],[Quantity Sold]]</f>
        <v>14</v>
      </c>
      <c r="R3371">
        <f>Table1[[#This Row],[Discount (%)]]</f>
        <v>32</v>
      </c>
      <c r="S3371">
        <f>Table1[[#This Row],[Profit]]</f>
        <v>1603.97</v>
      </c>
    </row>
    <row r="3372" spans="1:19" ht="13.8">
      <c r="A3372" s="1" t="s">
        <v>3317</v>
      </c>
      <c r="B3372" s="7">
        <v>48392</v>
      </c>
      <c r="C3372" s="2" t="s">
        <v>3942</v>
      </c>
      <c r="D3372" s="4" t="s">
        <v>3945</v>
      </c>
      <c r="E3372" s="1">
        <v>779.7</v>
      </c>
      <c r="F3372" s="1">
        <v>49</v>
      </c>
      <c r="G3372" s="1">
        <v>8</v>
      </c>
      <c r="H3372" s="1">
        <v>915.88</v>
      </c>
      <c r="L3372" t="str">
        <f t="shared" si="52"/>
        <v>9f2423ab</v>
      </c>
      <c r="M3372" s="7">
        <v>48392</v>
      </c>
      <c r="N3372" t="str">
        <f>PROPER(Table1[[#This Row],[Region]])</f>
        <v>West</v>
      </c>
      <c r="O3372" t="str">
        <f>PROPER(Table1[[#This Row],[Product Category]])</f>
        <v>Sports</v>
      </c>
      <c r="P3372">
        <f>ROUND(Table1[[#This Row],[Sales Amount]],1)</f>
        <v>779.7</v>
      </c>
      <c r="Q3372">
        <f>Table1[[#This Row],[Quantity Sold]]</f>
        <v>49</v>
      </c>
      <c r="R3372">
        <f>Table1[[#This Row],[Discount (%)]]</f>
        <v>8</v>
      </c>
      <c r="S3372">
        <f>Table1[[#This Row],[Profit]]</f>
        <v>915.88</v>
      </c>
    </row>
    <row r="3373" spans="1:19" ht="13.8">
      <c r="A3373" s="1">
        <v>7031606</v>
      </c>
      <c r="B3373" s="7">
        <v>48393</v>
      </c>
      <c r="C3373" s="2" t="s">
        <v>3941</v>
      </c>
      <c r="D3373" s="4" t="s">
        <v>1489</v>
      </c>
      <c r="E3373" s="1">
        <v>122.44</v>
      </c>
      <c r="F3373" s="1">
        <v>18</v>
      </c>
      <c r="G3373" s="1">
        <v>8</v>
      </c>
      <c r="H3373" s="1">
        <v>377.99</v>
      </c>
      <c r="L3373" t="str">
        <f t="shared" si="52"/>
        <v>7031606</v>
      </c>
      <c r="M3373" s="7">
        <v>48393</v>
      </c>
      <c r="N3373" t="str">
        <f>PROPER(Table1[[#This Row],[Region]])</f>
        <v>North</v>
      </c>
      <c r="O3373" t="str">
        <f>PROPER(Table1[[#This Row],[Product Category]])</f>
        <v>Clothing</v>
      </c>
      <c r="P3373">
        <f>ROUND(Table1[[#This Row],[Sales Amount]],1)</f>
        <v>122.4</v>
      </c>
      <c r="Q3373">
        <f>Table1[[#This Row],[Quantity Sold]]</f>
        <v>18</v>
      </c>
      <c r="R3373">
        <f>Table1[[#This Row],[Discount (%)]]</f>
        <v>8</v>
      </c>
      <c r="S3373">
        <f>Table1[[#This Row],[Profit]]</f>
        <v>377.99</v>
      </c>
    </row>
    <row r="3374" spans="1:19" ht="13.8">
      <c r="A3374" s="1" t="s">
        <v>3318</v>
      </c>
      <c r="B3374" s="7">
        <v>48394</v>
      </c>
      <c r="C3374" s="2" t="s">
        <v>3942</v>
      </c>
      <c r="D3374" s="4" t="s">
        <v>3945</v>
      </c>
      <c r="E3374" s="1">
        <v>629.25</v>
      </c>
      <c r="F3374" s="1">
        <v>19</v>
      </c>
      <c r="G3374" s="1">
        <v>37</v>
      </c>
      <c r="H3374" s="1">
        <v>1462.21</v>
      </c>
      <c r="L3374" t="str">
        <f t="shared" si="52"/>
        <v>e7f65c32</v>
      </c>
      <c r="M3374" s="7">
        <v>48394</v>
      </c>
      <c r="N3374" t="str">
        <f>PROPER(Table1[[#This Row],[Region]])</f>
        <v>West</v>
      </c>
      <c r="O3374" t="str">
        <f>PROPER(Table1[[#This Row],[Product Category]])</f>
        <v>Sports</v>
      </c>
      <c r="P3374">
        <f>ROUND(Table1[[#This Row],[Sales Amount]],1)</f>
        <v>629.29999999999995</v>
      </c>
      <c r="Q3374">
        <f>Table1[[#This Row],[Quantity Sold]]</f>
        <v>19</v>
      </c>
      <c r="R3374">
        <f>Table1[[#This Row],[Discount (%)]]</f>
        <v>37</v>
      </c>
      <c r="S3374">
        <f>Table1[[#This Row],[Profit]]</f>
        <v>1462.21</v>
      </c>
    </row>
    <row r="3375" spans="1:19" ht="13.8">
      <c r="A3375" s="1" t="s">
        <v>3319</v>
      </c>
      <c r="B3375" s="7">
        <v>48395</v>
      </c>
      <c r="C3375" s="2" t="s">
        <v>3942</v>
      </c>
      <c r="D3375" s="4" t="s">
        <v>1661</v>
      </c>
      <c r="E3375" s="1">
        <v>913.95</v>
      </c>
      <c r="F3375" s="1">
        <v>2</v>
      </c>
      <c r="G3375" s="1">
        <v>16</v>
      </c>
      <c r="H3375" s="1">
        <v>855.46</v>
      </c>
      <c r="L3375" t="str">
        <f t="shared" si="52"/>
        <v>c8c24dda</v>
      </c>
      <c r="M3375" s="7">
        <v>48395</v>
      </c>
      <c r="N3375" t="str">
        <f>PROPER(Table1[[#This Row],[Region]])</f>
        <v>West</v>
      </c>
      <c r="O3375" t="str">
        <f>PROPER(Table1[[#This Row],[Product Category]])</f>
        <v>Furniture</v>
      </c>
      <c r="P3375">
        <f>ROUND(Table1[[#This Row],[Sales Amount]],1)</f>
        <v>914</v>
      </c>
      <c r="Q3375">
        <f>Table1[[#This Row],[Quantity Sold]]</f>
        <v>2</v>
      </c>
      <c r="R3375">
        <f>Table1[[#This Row],[Discount (%)]]</f>
        <v>16</v>
      </c>
      <c r="S3375">
        <f>Table1[[#This Row],[Profit]]</f>
        <v>855.46</v>
      </c>
    </row>
    <row r="3376" spans="1:19" ht="13.8">
      <c r="A3376" s="1" t="s">
        <v>3320</v>
      </c>
      <c r="B3376" s="7">
        <v>48396</v>
      </c>
      <c r="C3376" s="4" t="s">
        <v>3943</v>
      </c>
      <c r="D3376" s="4" t="s">
        <v>1661</v>
      </c>
      <c r="E3376" s="1">
        <v>4180.58</v>
      </c>
      <c r="F3376" s="1">
        <v>40</v>
      </c>
      <c r="G3376" s="1">
        <v>10</v>
      </c>
      <c r="H3376" s="1">
        <v>1644.75</v>
      </c>
      <c r="L3376" t="str">
        <f t="shared" si="52"/>
        <v>b9272f17</v>
      </c>
      <c r="M3376" s="7">
        <v>48396</v>
      </c>
      <c r="N3376" t="str">
        <f>PROPER(Table1[[#This Row],[Region]])</f>
        <v>East</v>
      </c>
      <c r="O3376" t="str">
        <f>PROPER(Table1[[#This Row],[Product Category]])</f>
        <v>Furniture</v>
      </c>
      <c r="P3376">
        <f>ROUND(Table1[[#This Row],[Sales Amount]],1)</f>
        <v>4180.6000000000004</v>
      </c>
      <c r="Q3376">
        <f>Table1[[#This Row],[Quantity Sold]]</f>
        <v>40</v>
      </c>
      <c r="R3376">
        <f>Table1[[#This Row],[Discount (%)]]</f>
        <v>10</v>
      </c>
      <c r="S3376">
        <f>Table1[[#This Row],[Profit]]</f>
        <v>1644.75</v>
      </c>
    </row>
    <row r="3377" spans="1:19" ht="13.8">
      <c r="A3377" s="1" t="s">
        <v>3321</v>
      </c>
      <c r="B3377" s="7">
        <v>48397</v>
      </c>
      <c r="C3377" s="2" t="s">
        <v>3941</v>
      </c>
      <c r="D3377" s="4" t="s">
        <v>1661</v>
      </c>
      <c r="E3377" s="1">
        <v>195.69</v>
      </c>
      <c r="F3377" s="1">
        <v>25</v>
      </c>
      <c r="G3377" s="1">
        <v>30</v>
      </c>
      <c r="H3377" s="1">
        <v>106.59</v>
      </c>
      <c r="L3377" t="str">
        <f t="shared" si="52"/>
        <v>92bdd41e</v>
      </c>
      <c r="M3377" s="7">
        <v>48397</v>
      </c>
      <c r="N3377" t="str">
        <f>PROPER(Table1[[#This Row],[Region]])</f>
        <v>North</v>
      </c>
      <c r="O3377" t="str">
        <f>PROPER(Table1[[#This Row],[Product Category]])</f>
        <v>Furniture</v>
      </c>
      <c r="P3377">
        <f>ROUND(Table1[[#This Row],[Sales Amount]],1)</f>
        <v>195.7</v>
      </c>
      <c r="Q3377">
        <f>Table1[[#This Row],[Quantity Sold]]</f>
        <v>25</v>
      </c>
      <c r="R3377">
        <f>Table1[[#This Row],[Discount (%)]]</f>
        <v>30</v>
      </c>
      <c r="S3377">
        <f>Table1[[#This Row],[Profit]]</f>
        <v>106.59</v>
      </c>
    </row>
    <row r="3378" spans="1:19" ht="13.8">
      <c r="A3378" s="1" t="s">
        <v>3322</v>
      </c>
      <c r="B3378" s="7">
        <v>48398</v>
      </c>
      <c r="C3378" s="2" t="s">
        <v>3941</v>
      </c>
      <c r="D3378" s="4" t="s">
        <v>92</v>
      </c>
      <c r="E3378" s="1">
        <v>544.59</v>
      </c>
      <c r="F3378" s="1">
        <v>2</v>
      </c>
      <c r="G3378" s="1">
        <v>23</v>
      </c>
      <c r="H3378" s="1">
        <v>377.61</v>
      </c>
      <c r="L3378" t="str">
        <f t="shared" si="52"/>
        <v>5b0e54bd</v>
      </c>
      <c r="M3378" s="7">
        <v>48398</v>
      </c>
      <c r="N3378" t="str">
        <f>PROPER(Table1[[#This Row],[Region]])</f>
        <v>North</v>
      </c>
      <c r="O3378" t="str">
        <f>PROPER(Table1[[#This Row],[Product Category]])</f>
        <v>Groceries</v>
      </c>
      <c r="P3378">
        <f>ROUND(Table1[[#This Row],[Sales Amount]],1)</f>
        <v>544.6</v>
      </c>
      <c r="Q3378">
        <f>Table1[[#This Row],[Quantity Sold]]</f>
        <v>2</v>
      </c>
      <c r="R3378">
        <f>Table1[[#This Row],[Discount (%)]]</f>
        <v>23</v>
      </c>
      <c r="S3378">
        <f>Table1[[#This Row],[Profit]]</f>
        <v>377.61</v>
      </c>
    </row>
    <row r="3379" spans="1:19" ht="13.8">
      <c r="A3379" s="1" t="s">
        <v>3323</v>
      </c>
      <c r="B3379" s="7">
        <v>48399</v>
      </c>
      <c r="C3379" s="2" t="s">
        <v>3942</v>
      </c>
      <c r="D3379" s="4" t="s">
        <v>3945</v>
      </c>
      <c r="E3379" s="1">
        <v>1947.08</v>
      </c>
      <c r="F3379" s="1">
        <v>10</v>
      </c>
      <c r="G3379" s="1">
        <v>45</v>
      </c>
      <c r="H3379" s="1">
        <v>769.1</v>
      </c>
      <c r="L3379" t="str">
        <f t="shared" si="52"/>
        <v>05a6c579</v>
      </c>
      <c r="M3379" s="7">
        <v>48399</v>
      </c>
      <c r="N3379" t="str">
        <f>PROPER(Table1[[#This Row],[Region]])</f>
        <v>West</v>
      </c>
      <c r="O3379" t="str">
        <f>PROPER(Table1[[#This Row],[Product Category]])</f>
        <v>Sports</v>
      </c>
      <c r="P3379">
        <f>ROUND(Table1[[#This Row],[Sales Amount]],1)</f>
        <v>1947.1</v>
      </c>
      <c r="Q3379">
        <f>Table1[[#This Row],[Quantity Sold]]</f>
        <v>10</v>
      </c>
      <c r="R3379">
        <f>Table1[[#This Row],[Discount (%)]]</f>
        <v>45</v>
      </c>
      <c r="S3379">
        <f>Table1[[#This Row],[Profit]]</f>
        <v>769.1</v>
      </c>
    </row>
    <row r="3380" spans="1:19" ht="13.8">
      <c r="A3380" s="1" t="s">
        <v>3324</v>
      </c>
      <c r="B3380" s="7">
        <v>48400</v>
      </c>
      <c r="C3380" s="2" t="s">
        <v>3944</v>
      </c>
      <c r="D3380" s="4" t="s">
        <v>3946</v>
      </c>
      <c r="E3380" s="1">
        <v>4648.93</v>
      </c>
      <c r="F3380" s="1">
        <v>23</v>
      </c>
      <c r="G3380" s="1">
        <v>45</v>
      </c>
      <c r="H3380" s="1">
        <v>374.46</v>
      </c>
      <c r="L3380" t="str">
        <f t="shared" si="52"/>
        <v>77c75a98</v>
      </c>
      <c r="M3380" s="7">
        <v>48400</v>
      </c>
      <c r="N3380" t="str">
        <f>PROPER(Table1[[#This Row],[Region]])</f>
        <v>South</v>
      </c>
      <c r="O3380" t="str">
        <f>PROPER(Table1[[#This Row],[Product Category]])</f>
        <v>Electronics</v>
      </c>
      <c r="P3380">
        <f>ROUND(Table1[[#This Row],[Sales Amount]],1)</f>
        <v>4648.8999999999996</v>
      </c>
      <c r="Q3380">
        <f>Table1[[#This Row],[Quantity Sold]]</f>
        <v>23</v>
      </c>
      <c r="R3380">
        <f>Table1[[#This Row],[Discount (%)]]</f>
        <v>45</v>
      </c>
      <c r="S3380">
        <f>Table1[[#This Row],[Profit]]</f>
        <v>374.46</v>
      </c>
    </row>
    <row r="3381" spans="1:19" ht="13.8">
      <c r="A3381" s="1" t="s">
        <v>3325</v>
      </c>
      <c r="B3381" s="7">
        <v>48401</v>
      </c>
      <c r="C3381" s="4" t="s">
        <v>3943</v>
      </c>
      <c r="D3381" s="4" t="s">
        <v>3945</v>
      </c>
      <c r="E3381" s="1">
        <v>3597.16</v>
      </c>
      <c r="F3381" s="1">
        <v>15</v>
      </c>
      <c r="G3381" s="1">
        <v>33</v>
      </c>
      <c r="H3381" s="1">
        <v>454.6</v>
      </c>
      <c r="L3381" t="str">
        <f t="shared" si="52"/>
        <v>26e9b9e0</v>
      </c>
      <c r="M3381" s="7">
        <v>48401</v>
      </c>
      <c r="N3381" t="str">
        <f>PROPER(Table1[[#This Row],[Region]])</f>
        <v>East</v>
      </c>
      <c r="O3381" t="str">
        <f>PROPER(Table1[[#This Row],[Product Category]])</f>
        <v>Sports</v>
      </c>
      <c r="P3381">
        <f>ROUND(Table1[[#This Row],[Sales Amount]],1)</f>
        <v>3597.2</v>
      </c>
      <c r="Q3381">
        <f>Table1[[#This Row],[Quantity Sold]]</f>
        <v>15</v>
      </c>
      <c r="R3381">
        <f>Table1[[#This Row],[Discount (%)]]</f>
        <v>33</v>
      </c>
      <c r="S3381">
        <f>Table1[[#This Row],[Profit]]</f>
        <v>454.6</v>
      </c>
    </row>
    <row r="3382" spans="1:19" ht="13.8">
      <c r="A3382" s="1" t="s">
        <v>3326</v>
      </c>
      <c r="B3382" s="7">
        <v>48402</v>
      </c>
      <c r="C3382" s="4" t="s">
        <v>3943</v>
      </c>
      <c r="D3382" s="4" t="s">
        <v>1489</v>
      </c>
      <c r="E3382" s="1">
        <v>3602.98</v>
      </c>
      <c r="F3382" s="1">
        <v>7</v>
      </c>
      <c r="G3382" s="1">
        <v>17</v>
      </c>
      <c r="H3382" s="1">
        <v>128.62</v>
      </c>
      <c r="L3382" t="str">
        <f t="shared" si="52"/>
        <v>41523feb</v>
      </c>
      <c r="M3382" s="7">
        <v>48402</v>
      </c>
      <c r="N3382" t="str">
        <f>PROPER(Table1[[#This Row],[Region]])</f>
        <v>East</v>
      </c>
      <c r="O3382" t="str">
        <f>PROPER(Table1[[#This Row],[Product Category]])</f>
        <v>Clothing</v>
      </c>
      <c r="P3382">
        <f>ROUND(Table1[[#This Row],[Sales Amount]],1)</f>
        <v>3603</v>
      </c>
      <c r="Q3382">
        <f>Table1[[#This Row],[Quantity Sold]]</f>
        <v>7</v>
      </c>
      <c r="R3382">
        <f>Table1[[#This Row],[Discount (%)]]</f>
        <v>17</v>
      </c>
      <c r="S3382">
        <f>Table1[[#This Row],[Profit]]</f>
        <v>128.62</v>
      </c>
    </row>
    <row r="3383" spans="1:19" ht="13.8">
      <c r="A3383" s="1" t="s">
        <v>3327</v>
      </c>
      <c r="B3383" s="7">
        <v>48403</v>
      </c>
      <c r="C3383" s="2" t="s">
        <v>3944</v>
      </c>
      <c r="D3383" s="4" t="s">
        <v>1661</v>
      </c>
      <c r="E3383" s="1">
        <v>524.29999999999995</v>
      </c>
      <c r="F3383" s="1">
        <v>5</v>
      </c>
      <c r="G3383" s="1">
        <v>13</v>
      </c>
      <c r="H3383" s="1">
        <v>340.88</v>
      </c>
      <c r="L3383" t="str">
        <f t="shared" si="52"/>
        <v>96a74dd5</v>
      </c>
      <c r="M3383" s="7">
        <v>48403</v>
      </c>
      <c r="N3383" t="str">
        <f>PROPER(Table1[[#This Row],[Region]])</f>
        <v>South</v>
      </c>
      <c r="O3383" t="str">
        <f>PROPER(Table1[[#This Row],[Product Category]])</f>
        <v>Furniture</v>
      </c>
      <c r="P3383">
        <f>ROUND(Table1[[#This Row],[Sales Amount]],1)</f>
        <v>524.29999999999995</v>
      </c>
      <c r="Q3383">
        <f>Table1[[#This Row],[Quantity Sold]]</f>
        <v>5</v>
      </c>
      <c r="R3383">
        <f>Table1[[#This Row],[Discount (%)]]</f>
        <v>13</v>
      </c>
      <c r="S3383">
        <f>Table1[[#This Row],[Profit]]</f>
        <v>340.88</v>
      </c>
    </row>
    <row r="3384" spans="1:19" ht="13.8">
      <c r="A3384" s="1" t="s">
        <v>3328</v>
      </c>
      <c r="B3384" s="7">
        <v>48404</v>
      </c>
      <c r="C3384" s="2" t="s">
        <v>3944</v>
      </c>
      <c r="D3384" s="4" t="s">
        <v>92</v>
      </c>
      <c r="E3384" s="1">
        <v>1617.57</v>
      </c>
      <c r="F3384" s="1">
        <v>36</v>
      </c>
      <c r="G3384" s="1">
        <v>28</v>
      </c>
      <c r="H3384" s="1">
        <v>553.5</v>
      </c>
      <c r="L3384" t="str">
        <f t="shared" si="52"/>
        <v>50902ec9</v>
      </c>
      <c r="M3384" s="7">
        <v>48404</v>
      </c>
      <c r="N3384" t="str">
        <f>PROPER(Table1[[#This Row],[Region]])</f>
        <v>South</v>
      </c>
      <c r="O3384" t="str">
        <f>PROPER(Table1[[#This Row],[Product Category]])</f>
        <v>Groceries</v>
      </c>
      <c r="P3384">
        <f>ROUND(Table1[[#This Row],[Sales Amount]],1)</f>
        <v>1617.6</v>
      </c>
      <c r="Q3384">
        <f>Table1[[#This Row],[Quantity Sold]]</f>
        <v>36</v>
      </c>
      <c r="R3384">
        <f>Table1[[#This Row],[Discount (%)]]</f>
        <v>28</v>
      </c>
      <c r="S3384">
        <f>Table1[[#This Row],[Profit]]</f>
        <v>553.5</v>
      </c>
    </row>
    <row r="3385" spans="1:19" ht="13.8">
      <c r="A3385" s="1" t="s">
        <v>3329</v>
      </c>
      <c r="B3385" s="7">
        <v>48405</v>
      </c>
      <c r="C3385" s="4" t="s">
        <v>3943</v>
      </c>
      <c r="D3385" s="4" t="s">
        <v>1661</v>
      </c>
      <c r="E3385" s="1">
        <v>2996.46</v>
      </c>
      <c r="F3385" s="1">
        <v>11</v>
      </c>
      <c r="G3385" s="1">
        <v>21</v>
      </c>
      <c r="H3385" s="1">
        <v>1604.11</v>
      </c>
      <c r="L3385" t="str">
        <f t="shared" si="52"/>
        <v>ceb75d03</v>
      </c>
      <c r="M3385" s="7">
        <v>48405</v>
      </c>
      <c r="N3385" t="str">
        <f>PROPER(Table1[[#This Row],[Region]])</f>
        <v>East</v>
      </c>
      <c r="O3385" t="str">
        <f>PROPER(Table1[[#This Row],[Product Category]])</f>
        <v>Furniture</v>
      </c>
      <c r="P3385">
        <f>ROUND(Table1[[#This Row],[Sales Amount]],1)</f>
        <v>2996.5</v>
      </c>
      <c r="Q3385">
        <f>Table1[[#This Row],[Quantity Sold]]</f>
        <v>11</v>
      </c>
      <c r="R3385">
        <f>Table1[[#This Row],[Discount (%)]]</f>
        <v>21</v>
      </c>
      <c r="S3385">
        <f>Table1[[#This Row],[Profit]]</f>
        <v>1604.11</v>
      </c>
    </row>
    <row r="3386" spans="1:19" ht="13.8">
      <c r="A3386" s="1" t="s">
        <v>3330</v>
      </c>
      <c r="B3386" s="7">
        <v>48406</v>
      </c>
      <c r="C3386" s="2" t="s">
        <v>3944</v>
      </c>
      <c r="D3386" s="4" t="s">
        <v>1661</v>
      </c>
      <c r="E3386" s="1">
        <v>1729.65</v>
      </c>
      <c r="F3386" s="1">
        <v>46</v>
      </c>
      <c r="G3386" s="1">
        <v>35</v>
      </c>
      <c r="H3386" s="1">
        <v>578.12</v>
      </c>
      <c r="L3386" t="str">
        <f t="shared" si="52"/>
        <v>80e21d5e</v>
      </c>
      <c r="M3386" s="7">
        <v>48406</v>
      </c>
      <c r="N3386" t="str">
        <f>PROPER(Table1[[#This Row],[Region]])</f>
        <v>South</v>
      </c>
      <c r="O3386" t="str">
        <f>PROPER(Table1[[#This Row],[Product Category]])</f>
        <v>Furniture</v>
      </c>
      <c r="P3386">
        <f>ROUND(Table1[[#This Row],[Sales Amount]],1)</f>
        <v>1729.7</v>
      </c>
      <c r="Q3386">
        <f>Table1[[#This Row],[Quantity Sold]]</f>
        <v>46</v>
      </c>
      <c r="R3386">
        <f>Table1[[#This Row],[Discount (%)]]</f>
        <v>35</v>
      </c>
      <c r="S3386">
        <f>Table1[[#This Row],[Profit]]</f>
        <v>578.12</v>
      </c>
    </row>
    <row r="3387" spans="1:19" ht="13.8">
      <c r="A3387" s="1" t="s">
        <v>3331</v>
      </c>
      <c r="B3387" s="7">
        <v>48407</v>
      </c>
      <c r="C3387" s="2" t="s">
        <v>3944</v>
      </c>
      <c r="D3387" s="4" t="s">
        <v>3946</v>
      </c>
      <c r="E3387" s="1">
        <v>4962.9399999999996</v>
      </c>
      <c r="F3387" s="1">
        <v>49</v>
      </c>
      <c r="G3387" s="1">
        <v>1</v>
      </c>
      <c r="H3387" s="1">
        <v>660.29</v>
      </c>
      <c r="L3387" t="str">
        <f t="shared" si="52"/>
        <v>f6aaded1</v>
      </c>
      <c r="M3387" s="7">
        <v>48407</v>
      </c>
      <c r="N3387" t="str">
        <f>PROPER(Table1[[#This Row],[Region]])</f>
        <v>South</v>
      </c>
      <c r="O3387" t="str">
        <f>PROPER(Table1[[#This Row],[Product Category]])</f>
        <v>Electronics</v>
      </c>
      <c r="P3387">
        <f>ROUND(Table1[[#This Row],[Sales Amount]],1)</f>
        <v>4962.8999999999996</v>
      </c>
      <c r="Q3387">
        <f>Table1[[#This Row],[Quantity Sold]]</f>
        <v>49</v>
      </c>
      <c r="R3387">
        <f>Table1[[#This Row],[Discount (%)]]</f>
        <v>1</v>
      </c>
      <c r="S3387">
        <f>Table1[[#This Row],[Profit]]</f>
        <v>660.29</v>
      </c>
    </row>
    <row r="3388" spans="1:19" ht="13.8">
      <c r="A3388" s="1" t="s">
        <v>3332</v>
      </c>
      <c r="B3388" s="7">
        <v>48408</v>
      </c>
      <c r="C3388" s="2" t="s">
        <v>3941</v>
      </c>
      <c r="D3388" s="4" t="s">
        <v>1489</v>
      </c>
      <c r="E3388" s="1">
        <v>2089.9899999999998</v>
      </c>
      <c r="F3388" s="1">
        <v>46</v>
      </c>
      <c r="G3388" s="1">
        <v>35</v>
      </c>
      <c r="H3388" s="1">
        <v>1694.56</v>
      </c>
      <c r="L3388" t="str">
        <f t="shared" si="52"/>
        <v>d211b3cb</v>
      </c>
      <c r="M3388" s="7">
        <v>48408</v>
      </c>
      <c r="N3388" t="str">
        <f>PROPER(Table1[[#This Row],[Region]])</f>
        <v>North</v>
      </c>
      <c r="O3388" t="str">
        <f>PROPER(Table1[[#This Row],[Product Category]])</f>
        <v>Clothing</v>
      </c>
      <c r="P3388">
        <f>ROUND(Table1[[#This Row],[Sales Amount]],1)</f>
        <v>2090</v>
      </c>
      <c r="Q3388">
        <f>Table1[[#This Row],[Quantity Sold]]</f>
        <v>46</v>
      </c>
      <c r="R3388">
        <f>Table1[[#This Row],[Discount (%)]]</f>
        <v>35</v>
      </c>
      <c r="S3388">
        <f>Table1[[#This Row],[Profit]]</f>
        <v>1694.56</v>
      </c>
    </row>
    <row r="3389" spans="1:19" ht="13.8">
      <c r="A3389" s="1" t="s">
        <v>3333</v>
      </c>
      <c r="B3389" s="7">
        <v>48409</v>
      </c>
      <c r="C3389" s="2" t="s">
        <v>3942</v>
      </c>
      <c r="D3389" s="4" t="s">
        <v>92</v>
      </c>
      <c r="E3389" s="1">
        <v>2962.8</v>
      </c>
      <c r="F3389" s="1">
        <v>44</v>
      </c>
      <c r="G3389" s="1">
        <v>5</v>
      </c>
      <c r="H3389" s="1">
        <v>1654</v>
      </c>
      <c r="L3389" t="str">
        <f t="shared" si="52"/>
        <v>01d6337d</v>
      </c>
      <c r="M3389" s="7">
        <v>48409</v>
      </c>
      <c r="N3389" t="str">
        <f>PROPER(Table1[[#This Row],[Region]])</f>
        <v>West</v>
      </c>
      <c r="O3389" t="str">
        <f>PROPER(Table1[[#This Row],[Product Category]])</f>
        <v>Groceries</v>
      </c>
      <c r="P3389">
        <f>ROUND(Table1[[#This Row],[Sales Amount]],1)</f>
        <v>2962.8</v>
      </c>
      <c r="Q3389">
        <f>Table1[[#This Row],[Quantity Sold]]</f>
        <v>44</v>
      </c>
      <c r="R3389">
        <f>Table1[[#This Row],[Discount (%)]]</f>
        <v>5</v>
      </c>
      <c r="S3389">
        <f>Table1[[#This Row],[Profit]]</f>
        <v>1654</v>
      </c>
    </row>
    <row r="3390" spans="1:19" ht="13.8">
      <c r="A3390" s="1" t="s">
        <v>3334</v>
      </c>
      <c r="B3390" s="7">
        <v>48410</v>
      </c>
      <c r="C3390" s="4" t="s">
        <v>3943</v>
      </c>
      <c r="D3390" s="4" t="s">
        <v>92</v>
      </c>
      <c r="E3390" s="1">
        <v>1067.72</v>
      </c>
      <c r="F3390" s="1">
        <v>40</v>
      </c>
      <c r="G3390" s="1">
        <v>31</v>
      </c>
      <c r="H3390" s="1">
        <v>286.75</v>
      </c>
      <c r="L3390" t="str">
        <f t="shared" si="52"/>
        <v>19b3f0ea</v>
      </c>
      <c r="M3390" s="7">
        <v>48410</v>
      </c>
      <c r="N3390" t="str">
        <f>PROPER(Table1[[#This Row],[Region]])</f>
        <v>East</v>
      </c>
      <c r="O3390" t="str">
        <f>PROPER(Table1[[#This Row],[Product Category]])</f>
        <v>Groceries</v>
      </c>
      <c r="P3390">
        <f>ROUND(Table1[[#This Row],[Sales Amount]],1)</f>
        <v>1067.7</v>
      </c>
      <c r="Q3390">
        <f>Table1[[#This Row],[Quantity Sold]]</f>
        <v>40</v>
      </c>
      <c r="R3390">
        <f>Table1[[#This Row],[Discount (%)]]</f>
        <v>31</v>
      </c>
      <c r="S3390">
        <f>Table1[[#This Row],[Profit]]</f>
        <v>286.75</v>
      </c>
    </row>
    <row r="3391" spans="1:19" ht="13.8">
      <c r="A3391" s="1" t="s">
        <v>3335</v>
      </c>
      <c r="B3391" s="7">
        <v>48411</v>
      </c>
      <c r="C3391" s="2" t="s">
        <v>3941</v>
      </c>
      <c r="D3391" s="4" t="s">
        <v>1661</v>
      </c>
      <c r="E3391" s="1">
        <v>703.08</v>
      </c>
      <c r="F3391" s="1">
        <v>32</v>
      </c>
      <c r="G3391" s="1">
        <v>19</v>
      </c>
      <c r="H3391" s="1">
        <v>843.47</v>
      </c>
      <c r="L3391" t="str">
        <f t="shared" si="52"/>
        <v>a051342d</v>
      </c>
      <c r="M3391" s="7">
        <v>48411</v>
      </c>
      <c r="N3391" t="str">
        <f>PROPER(Table1[[#This Row],[Region]])</f>
        <v>North</v>
      </c>
      <c r="O3391" t="str">
        <f>PROPER(Table1[[#This Row],[Product Category]])</f>
        <v>Furniture</v>
      </c>
      <c r="P3391">
        <f>ROUND(Table1[[#This Row],[Sales Amount]],1)</f>
        <v>703.1</v>
      </c>
      <c r="Q3391">
        <f>Table1[[#This Row],[Quantity Sold]]</f>
        <v>32</v>
      </c>
      <c r="R3391">
        <f>Table1[[#This Row],[Discount (%)]]</f>
        <v>19</v>
      </c>
      <c r="S3391">
        <f>Table1[[#This Row],[Profit]]</f>
        <v>843.47</v>
      </c>
    </row>
    <row r="3392" spans="1:19" ht="13.8">
      <c r="A3392" s="1" t="s">
        <v>3336</v>
      </c>
      <c r="B3392" s="7">
        <v>48412</v>
      </c>
      <c r="C3392" s="2" t="s">
        <v>3941</v>
      </c>
      <c r="D3392" s="4" t="s">
        <v>1661</v>
      </c>
      <c r="E3392" s="1">
        <v>1583.59</v>
      </c>
      <c r="F3392" s="1">
        <v>16</v>
      </c>
      <c r="G3392" s="1">
        <v>40</v>
      </c>
      <c r="H3392" s="1">
        <v>1123.3599999999999</v>
      </c>
      <c r="L3392" t="str">
        <f t="shared" si="52"/>
        <v>4492b260</v>
      </c>
      <c r="M3392" s="7">
        <v>48412</v>
      </c>
      <c r="N3392" t="str">
        <f>PROPER(Table1[[#This Row],[Region]])</f>
        <v>North</v>
      </c>
      <c r="O3392" t="str">
        <f>PROPER(Table1[[#This Row],[Product Category]])</f>
        <v>Furniture</v>
      </c>
      <c r="P3392">
        <f>ROUND(Table1[[#This Row],[Sales Amount]],1)</f>
        <v>1583.6</v>
      </c>
      <c r="Q3392">
        <f>Table1[[#This Row],[Quantity Sold]]</f>
        <v>16</v>
      </c>
      <c r="R3392">
        <f>Table1[[#This Row],[Discount (%)]]</f>
        <v>40</v>
      </c>
      <c r="S3392">
        <f>Table1[[#This Row],[Profit]]</f>
        <v>1123.3599999999999</v>
      </c>
    </row>
    <row r="3393" spans="1:19" ht="13.8">
      <c r="A3393" s="1" t="s">
        <v>3337</v>
      </c>
      <c r="B3393" s="7">
        <v>48413</v>
      </c>
      <c r="C3393" s="4" t="s">
        <v>3943</v>
      </c>
      <c r="D3393" s="4" t="s">
        <v>3945</v>
      </c>
      <c r="E3393" s="1">
        <v>2304.0500000000002</v>
      </c>
      <c r="F3393" s="1">
        <v>24</v>
      </c>
      <c r="G3393" s="1">
        <v>46</v>
      </c>
      <c r="H3393" s="1">
        <v>563.41</v>
      </c>
      <c r="L3393" t="str">
        <f t="shared" si="52"/>
        <v>8530307b</v>
      </c>
      <c r="M3393" s="7">
        <v>48413</v>
      </c>
      <c r="N3393" t="str">
        <f>PROPER(Table1[[#This Row],[Region]])</f>
        <v>East</v>
      </c>
      <c r="O3393" t="str">
        <f>PROPER(Table1[[#This Row],[Product Category]])</f>
        <v>Sports</v>
      </c>
      <c r="P3393">
        <f>ROUND(Table1[[#This Row],[Sales Amount]],1)</f>
        <v>2304.1</v>
      </c>
      <c r="Q3393">
        <f>Table1[[#This Row],[Quantity Sold]]</f>
        <v>24</v>
      </c>
      <c r="R3393">
        <f>Table1[[#This Row],[Discount (%)]]</f>
        <v>46</v>
      </c>
      <c r="S3393">
        <f>Table1[[#This Row],[Profit]]</f>
        <v>563.41</v>
      </c>
    </row>
    <row r="3394" spans="1:19" ht="13.8">
      <c r="A3394" s="1" t="s">
        <v>3338</v>
      </c>
      <c r="B3394" s="7">
        <v>48414</v>
      </c>
      <c r="C3394" s="2" t="s">
        <v>3944</v>
      </c>
      <c r="D3394" s="4" t="s">
        <v>1489</v>
      </c>
      <c r="E3394" s="1">
        <v>1277.78</v>
      </c>
      <c r="F3394" s="1">
        <v>19</v>
      </c>
      <c r="G3394" s="1">
        <v>15</v>
      </c>
      <c r="H3394" s="1">
        <v>1624.44</v>
      </c>
      <c r="L3394" t="str">
        <f t="shared" ref="L3394:L3457" si="53">TRIM(A3394)</f>
        <v>793b375f</v>
      </c>
      <c r="M3394" s="7">
        <v>48414</v>
      </c>
      <c r="N3394" t="str">
        <f>PROPER(Table1[[#This Row],[Region]])</f>
        <v>South</v>
      </c>
      <c r="O3394" t="str">
        <f>PROPER(Table1[[#This Row],[Product Category]])</f>
        <v>Clothing</v>
      </c>
      <c r="P3394">
        <f>ROUND(Table1[[#This Row],[Sales Amount]],1)</f>
        <v>1277.8</v>
      </c>
      <c r="Q3394">
        <f>Table1[[#This Row],[Quantity Sold]]</f>
        <v>19</v>
      </c>
      <c r="R3394">
        <f>Table1[[#This Row],[Discount (%)]]</f>
        <v>15</v>
      </c>
      <c r="S3394">
        <f>Table1[[#This Row],[Profit]]</f>
        <v>1624.44</v>
      </c>
    </row>
    <row r="3395" spans="1:19" ht="13.8">
      <c r="A3395" s="1" t="s">
        <v>3339</v>
      </c>
      <c r="B3395" s="7">
        <v>48415</v>
      </c>
      <c r="C3395" s="2" t="s">
        <v>3941</v>
      </c>
      <c r="D3395" s="4" t="s">
        <v>1661</v>
      </c>
      <c r="E3395" s="1">
        <v>432.59</v>
      </c>
      <c r="F3395" s="1">
        <v>34</v>
      </c>
      <c r="G3395" s="1">
        <v>25</v>
      </c>
      <c r="H3395" s="1">
        <v>194.48</v>
      </c>
      <c r="L3395" t="str">
        <f t="shared" si="53"/>
        <v>eaf34ac7</v>
      </c>
      <c r="M3395" s="7">
        <v>48415</v>
      </c>
      <c r="N3395" t="str">
        <f>PROPER(Table1[[#This Row],[Region]])</f>
        <v>North</v>
      </c>
      <c r="O3395" t="str">
        <f>PROPER(Table1[[#This Row],[Product Category]])</f>
        <v>Furniture</v>
      </c>
      <c r="P3395">
        <f>ROUND(Table1[[#This Row],[Sales Amount]],1)</f>
        <v>432.6</v>
      </c>
      <c r="Q3395">
        <f>Table1[[#This Row],[Quantity Sold]]</f>
        <v>34</v>
      </c>
      <c r="R3395">
        <f>Table1[[#This Row],[Discount (%)]]</f>
        <v>25</v>
      </c>
      <c r="S3395">
        <f>Table1[[#This Row],[Profit]]</f>
        <v>194.48</v>
      </c>
    </row>
    <row r="3396" spans="1:19" ht="13.8">
      <c r="A3396" s="1" t="s">
        <v>3340</v>
      </c>
      <c r="B3396" s="7">
        <v>48416</v>
      </c>
      <c r="C3396" s="2" t="s">
        <v>3944</v>
      </c>
      <c r="D3396" s="4" t="s">
        <v>1661</v>
      </c>
      <c r="E3396" s="1">
        <v>4629.3900000000003</v>
      </c>
      <c r="F3396" s="1">
        <v>42</v>
      </c>
      <c r="G3396" s="1">
        <v>9</v>
      </c>
      <c r="H3396" s="1">
        <v>1277.26</v>
      </c>
      <c r="L3396" t="str">
        <f t="shared" si="53"/>
        <v>01a02d60</v>
      </c>
      <c r="M3396" s="7">
        <v>48416</v>
      </c>
      <c r="N3396" t="str">
        <f>PROPER(Table1[[#This Row],[Region]])</f>
        <v>South</v>
      </c>
      <c r="O3396" t="str">
        <f>PROPER(Table1[[#This Row],[Product Category]])</f>
        <v>Furniture</v>
      </c>
      <c r="P3396">
        <f>ROUND(Table1[[#This Row],[Sales Amount]],1)</f>
        <v>4629.3999999999996</v>
      </c>
      <c r="Q3396">
        <f>Table1[[#This Row],[Quantity Sold]]</f>
        <v>42</v>
      </c>
      <c r="R3396">
        <f>Table1[[#This Row],[Discount (%)]]</f>
        <v>9</v>
      </c>
      <c r="S3396">
        <f>Table1[[#This Row],[Profit]]</f>
        <v>1277.26</v>
      </c>
    </row>
    <row r="3397" spans="1:19" ht="13.8">
      <c r="A3397" s="1" t="s">
        <v>3341</v>
      </c>
      <c r="B3397" s="7">
        <v>48417</v>
      </c>
      <c r="C3397" s="4" t="s">
        <v>3943</v>
      </c>
      <c r="D3397" s="4" t="s">
        <v>1661</v>
      </c>
      <c r="E3397" s="1">
        <v>1556.03</v>
      </c>
      <c r="F3397" s="1">
        <v>25</v>
      </c>
      <c r="G3397" s="1">
        <v>29</v>
      </c>
      <c r="H3397" s="1">
        <v>404.02</v>
      </c>
      <c r="L3397" t="str">
        <f t="shared" si="53"/>
        <v>e6612808</v>
      </c>
      <c r="M3397" s="7">
        <v>48417</v>
      </c>
      <c r="N3397" t="str">
        <f>PROPER(Table1[[#This Row],[Region]])</f>
        <v>East</v>
      </c>
      <c r="O3397" t="str">
        <f>PROPER(Table1[[#This Row],[Product Category]])</f>
        <v>Furniture</v>
      </c>
      <c r="P3397">
        <f>ROUND(Table1[[#This Row],[Sales Amount]],1)</f>
        <v>1556</v>
      </c>
      <c r="Q3397">
        <f>Table1[[#This Row],[Quantity Sold]]</f>
        <v>25</v>
      </c>
      <c r="R3397">
        <f>Table1[[#This Row],[Discount (%)]]</f>
        <v>29</v>
      </c>
      <c r="S3397">
        <f>Table1[[#This Row],[Profit]]</f>
        <v>404.02</v>
      </c>
    </row>
    <row r="3398" spans="1:19" ht="13.8">
      <c r="A3398" s="1" t="s">
        <v>3342</v>
      </c>
      <c r="B3398" s="7">
        <v>48418</v>
      </c>
      <c r="C3398" s="4" t="s">
        <v>3943</v>
      </c>
      <c r="D3398" s="4" t="s">
        <v>3946</v>
      </c>
      <c r="E3398" s="1">
        <v>1552.73</v>
      </c>
      <c r="F3398" s="1">
        <v>19</v>
      </c>
      <c r="G3398" s="1">
        <v>1</v>
      </c>
      <c r="H3398" s="1">
        <v>595.4</v>
      </c>
      <c r="L3398" t="str">
        <f t="shared" si="53"/>
        <v>497db4ad</v>
      </c>
      <c r="M3398" s="7">
        <v>48418</v>
      </c>
      <c r="N3398" t="str">
        <f>PROPER(Table1[[#This Row],[Region]])</f>
        <v>East</v>
      </c>
      <c r="O3398" t="str">
        <f>PROPER(Table1[[#This Row],[Product Category]])</f>
        <v>Electronics</v>
      </c>
      <c r="P3398">
        <f>ROUND(Table1[[#This Row],[Sales Amount]],1)</f>
        <v>1552.7</v>
      </c>
      <c r="Q3398">
        <f>Table1[[#This Row],[Quantity Sold]]</f>
        <v>19</v>
      </c>
      <c r="R3398">
        <f>Table1[[#This Row],[Discount (%)]]</f>
        <v>1</v>
      </c>
      <c r="S3398">
        <f>Table1[[#This Row],[Profit]]</f>
        <v>595.4</v>
      </c>
    </row>
    <row r="3399" spans="1:19" ht="13.8">
      <c r="A3399" s="1" t="s">
        <v>3343</v>
      </c>
      <c r="B3399" s="7">
        <v>48419</v>
      </c>
      <c r="C3399" s="4" t="s">
        <v>3943</v>
      </c>
      <c r="D3399" s="4" t="s">
        <v>1661</v>
      </c>
      <c r="E3399" s="1">
        <v>706.37</v>
      </c>
      <c r="F3399" s="1">
        <v>2</v>
      </c>
      <c r="G3399" s="1">
        <v>10</v>
      </c>
      <c r="H3399" s="1">
        <v>1503.71</v>
      </c>
      <c r="L3399" t="str">
        <f t="shared" si="53"/>
        <v>5b7c3a68</v>
      </c>
      <c r="M3399" s="7">
        <v>48419</v>
      </c>
      <c r="N3399" t="str">
        <f>PROPER(Table1[[#This Row],[Region]])</f>
        <v>East</v>
      </c>
      <c r="O3399" t="str">
        <f>PROPER(Table1[[#This Row],[Product Category]])</f>
        <v>Furniture</v>
      </c>
      <c r="P3399">
        <f>ROUND(Table1[[#This Row],[Sales Amount]],1)</f>
        <v>706.4</v>
      </c>
      <c r="Q3399">
        <f>Table1[[#This Row],[Quantity Sold]]</f>
        <v>2</v>
      </c>
      <c r="R3399">
        <f>Table1[[#This Row],[Discount (%)]]</f>
        <v>10</v>
      </c>
      <c r="S3399">
        <f>Table1[[#This Row],[Profit]]</f>
        <v>1503.71</v>
      </c>
    </row>
    <row r="3400" spans="1:19" ht="13.8">
      <c r="A3400" s="1" t="s">
        <v>3344</v>
      </c>
      <c r="B3400" s="7">
        <v>48420</v>
      </c>
      <c r="C3400" s="2" t="s">
        <v>3941</v>
      </c>
      <c r="D3400" s="4" t="s">
        <v>1661</v>
      </c>
      <c r="E3400" s="1">
        <v>3362.77</v>
      </c>
      <c r="F3400" s="1">
        <v>31</v>
      </c>
      <c r="G3400" s="1">
        <v>33</v>
      </c>
      <c r="H3400" s="1">
        <v>1732.07</v>
      </c>
      <c r="L3400" t="str">
        <f t="shared" si="53"/>
        <v>19c5b07f</v>
      </c>
      <c r="M3400" s="7">
        <v>48420</v>
      </c>
      <c r="N3400" t="str">
        <f>PROPER(Table1[[#This Row],[Region]])</f>
        <v>North</v>
      </c>
      <c r="O3400" t="str">
        <f>PROPER(Table1[[#This Row],[Product Category]])</f>
        <v>Furniture</v>
      </c>
      <c r="P3400">
        <f>ROUND(Table1[[#This Row],[Sales Amount]],1)</f>
        <v>3362.8</v>
      </c>
      <c r="Q3400">
        <f>Table1[[#This Row],[Quantity Sold]]</f>
        <v>31</v>
      </c>
      <c r="R3400">
        <f>Table1[[#This Row],[Discount (%)]]</f>
        <v>33</v>
      </c>
      <c r="S3400">
        <f>Table1[[#This Row],[Profit]]</f>
        <v>1732.07</v>
      </c>
    </row>
    <row r="3401" spans="1:19" ht="13.8">
      <c r="A3401" s="1" t="s">
        <v>3345</v>
      </c>
      <c r="B3401" s="7">
        <v>48421</v>
      </c>
      <c r="C3401" s="2" t="s">
        <v>3941</v>
      </c>
      <c r="D3401" s="4" t="s">
        <v>1661</v>
      </c>
      <c r="E3401" s="1">
        <v>520.71</v>
      </c>
      <c r="F3401" s="1">
        <v>13</v>
      </c>
      <c r="G3401" s="1">
        <v>32</v>
      </c>
      <c r="H3401" s="1">
        <v>555.04</v>
      </c>
      <c r="L3401" t="str">
        <f t="shared" si="53"/>
        <v>f01f0812</v>
      </c>
      <c r="M3401" s="7">
        <v>48421</v>
      </c>
      <c r="N3401" t="str">
        <f>PROPER(Table1[[#This Row],[Region]])</f>
        <v>North</v>
      </c>
      <c r="O3401" t="str">
        <f>PROPER(Table1[[#This Row],[Product Category]])</f>
        <v>Furniture</v>
      </c>
      <c r="P3401">
        <f>ROUND(Table1[[#This Row],[Sales Amount]],1)</f>
        <v>520.70000000000005</v>
      </c>
      <c r="Q3401">
        <f>Table1[[#This Row],[Quantity Sold]]</f>
        <v>13</v>
      </c>
      <c r="R3401">
        <f>Table1[[#This Row],[Discount (%)]]</f>
        <v>32</v>
      </c>
      <c r="S3401">
        <f>Table1[[#This Row],[Profit]]</f>
        <v>555.04</v>
      </c>
    </row>
    <row r="3402" spans="1:19" ht="13.8">
      <c r="A3402" s="1" t="s">
        <v>3346</v>
      </c>
      <c r="B3402" s="7">
        <v>48422</v>
      </c>
      <c r="C3402" s="4" t="s">
        <v>3943</v>
      </c>
      <c r="D3402" s="4" t="s">
        <v>1661</v>
      </c>
      <c r="E3402" s="1">
        <v>1003.33</v>
      </c>
      <c r="F3402" s="1">
        <v>18</v>
      </c>
      <c r="G3402" s="1">
        <v>44</v>
      </c>
      <c r="H3402" s="1">
        <v>710.92</v>
      </c>
      <c r="L3402" t="str">
        <f t="shared" si="53"/>
        <v>5f4637cf</v>
      </c>
      <c r="M3402" s="7">
        <v>48422</v>
      </c>
      <c r="N3402" t="str">
        <f>PROPER(Table1[[#This Row],[Region]])</f>
        <v>East</v>
      </c>
      <c r="O3402" t="str">
        <f>PROPER(Table1[[#This Row],[Product Category]])</f>
        <v>Furniture</v>
      </c>
      <c r="P3402">
        <f>ROUND(Table1[[#This Row],[Sales Amount]],1)</f>
        <v>1003.3</v>
      </c>
      <c r="Q3402">
        <f>Table1[[#This Row],[Quantity Sold]]</f>
        <v>18</v>
      </c>
      <c r="R3402">
        <f>Table1[[#This Row],[Discount (%)]]</f>
        <v>44</v>
      </c>
      <c r="S3402">
        <f>Table1[[#This Row],[Profit]]</f>
        <v>710.92</v>
      </c>
    </row>
    <row r="3403" spans="1:19" ht="13.8">
      <c r="A3403" s="1" t="s">
        <v>3347</v>
      </c>
      <c r="B3403" s="7">
        <v>48423</v>
      </c>
      <c r="C3403" s="2" t="s">
        <v>3944</v>
      </c>
      <c r="D3403" s="4" t="s">
        <v>1489</v>
      </c>
      <c r="E3403" s="1">
        <v>1344.45</v>
      </c>
      <c r="F3403" s="1">
        <v>4</v>
      </c>
      <c r="G3403" s="1">
        <v>3</v>
      </c>
      <c r="H3403" s="1">
        <v>1122.75</v>
      </c>
      <c r="L3403" t="str">
        <f t="shared" si="53"/>
        <v>6735b820</v>
      </c>
      <c r="M3403" s="7">
        <v>48423</v>
      </c>
      <c r="N3403" t="str">
        <f>PROPER(Table1[[#This Row],[Region]])</f>
        <v>South</v>
      </c>
      <c r="O3403" t="str">
        <f>PROPER(Table1[[#This Row],[Product Category]])</f>
        <v>Clothing</v>
      </c>
      <c r="P3403">
        <f>ROUND(Table1[[#This Row],[Sales Amount]],1)</f>
        <v>1344.5</v>
      </c>
      <c r="Q3403">
        <f>Table1[[#This Row],[Quantity Sold]]</f>
        <v>4</v>
      </c>
      <c r="R3403">
        <f>Table1[[#This Row],[Discount (%)]]</f>
        <v>3</v>
      </c>
      <c r="S3403">
        <f>Table1[[#This Row],[Profit]]</f>
        <v>1122.75</v>
      </c>
    </row>
    <row r="3404" spans="1:19" ht="13.8">
      <c r="A3404" s="1" t="s">
        <v>3348</v>
      </c>
      <c r="B3404" s="7">
        <v>48424</v>
      </c>
      <c r="C3404" s="4" t="s">
        <v>3943</v>
      </c>
      <c r="D3404" s="4" t="s">
        <v>3945</v>
      </c>
      <c r="E3404" s="1">
        <v>1237.27</v>
      </c>
      <c r="F3404" s="1">
        <v>6</v>
      </c>
      <c r="G3404" s="1">
        <v>28</v>
      </c>
      <c r="H3404" s="1">
        <v>1262.42</v>
      </c>
      <c r="L3404" t="str">
        <f t="shared" si="53"/>
        <v>cf9817a3</v>
      </c>
      <c r="M3404" s="7">
        <v>48424</v>
      </c>
      <c r="N3404" t="str">
        <f>PROPER(Table1[[#This Row],[Region]])</f>
        <v>East</v>
      </c>
      <c r="O3404" t="str">
        <f>PROPER(Table1[[#This Row],[Product Category]])</f>
        <v>Sports</v>
      </c>
      <c r="P3404">
        <f>ROUND(Table1[[#This Row],[Sales Amount]],1)</f>
        <v>1237.3</v>
      </c>
      <c r="Q3404">
        <f>Table1[[#This Row],[Quantity Sold]]</f>
        <v>6</v>
      </c>
      <c r="R3404">
        <f>Table1[[#This Row],[Discount (%)]]</f>
        <v>28</v>
      </c>
      <c r="S3404">
        <f>Table1[[#This Row],[Profit]]</f>
        <v>1262.42</v>
      </c>
    </row>
    <row r="3405" spans="1:19" ht="13.8">
      <c r="A3405" s="1" t="s">
        <v>3349</v>
      </c>
      <c r="B3405" s="7">
        <v>48425</v>
      </c>
      <c r="C3405" s="2" t="s">
        <v>3941</v>
      </c>
      <c r="D3405" s="4" t="s">
        <v>1661</v>
      </c>
      <c r="E3405" s="1">
        <v>1612.11</v>
      </c>
      <c r="F3405" s="1">
        <v>27</v>
      </c>
      <c r="G3405" s="1">
        <v>26</v>
      </c>
      <c r="H3405" s="1">
        <v>111.92</v>
      </c>
      <c r="L3405" t="str">
        <f t="shared" si="53"/>
        <v>1d23757b</v>
      </c>
      <c r="M3405" s="7">
        <v>48425</v>
      </c>
      <c r="N3405" t="str">
        <f>PROPER(Table1[[#This Row],[Region]])</f>
        <v>North</v>
      </c>
      <c r="O3405" t="str">
        <f>PROPER(Table1[[#This Row],[Product Category]])</f>
        <v>Furniture</v>
      </c>
      <c r="P3405">
        <f>ROUND(Table1[[#This Row],[Sales Amount]],1)</f>
        <v>1612.1</v>
      </c>
      <c r="Q3405">
        <f>Table1[[#This Row],[Quantity Sold]]</f>
        <v>27</v>
      </c>
      <c r="R3405">
        <f>Table1[[#This Row],[Discount (%)]]</f>
        <v>26</v>
      </c>
      <c r="S3405">
        <f>Table1[[#This Row],[Profit]]</f>
        <v>111.92</v>
      </c>
    </row>
    <row r="3406" spans="1:19" ht="13.8">
      <c r="A3406" s="1" t="s">
        <v>3350</v>
      </c>
      <c r="B3406" s="7">
        <v>48426</v>
      </c>
      <c r="C3406" s="4" t="s">
        <v>3943</v>
      </c>
      <c r="D3406" s="4" t="s">
        <v>3945</v>
      </c>
      <c r="E3406" s="1">
        <v>3810.92</v>
      </c>
      <c r="F3406" s="1">
        <v>18</v>
      </c>
      <c r="G3406" s="1">
        <v>40</v>
      </c>
      <c r="H3406" s="1">
        <v>682.59</v>
      </c>
      <c r="L3406" t="str">
        <f t="shared" si="53"/>
        <v>488d35cb</v>
      </c>
      <c r="M3406" s="7">
        <v>48426</v>
      </c>
      <c r="N3406" t="str">
        <f>PROPER(Table1[[#This Row],[Region]])</f>
        <v>East</v>
      </c>
      <c r="O3406" t="str">
        <f>PROPER(Table1[[#This Row],[Product Category]])</f>
        <v>Sports</v>
      </c>
      <c r="P3406">
        <f>ROUND(Table1[[#This Row],[Sales Amount]],1)</f>
        <v>3810.9</v>
      </c>
      <c r="Q3406">
        <f>Table1[[#This Row],[Quantity Sold]]</f>
        <v>18</v>
      </c>
      <c r="R3406">
        <f>Table1[[#This Row],[Discount (%)]]</f>
        <v>40</v>
      </c>
      <c r="S3406">
        <f>Table1[[#This Row],[Profit]]</f>
        <v>682.59</v>
      </c>
    </row>
    <row r="3407" spans="1:19" ht="13.8">
      <c r="A3407" s="1">
        <v>24973429</v>
      </c>
      <c r="B3407" s="7">
        <v>48427</v>
      </c>
      <c r="C3407" s="2" t="s">
        <v>3942</v>
      </c>
      <c r="D3407" s="4" t="s">
        <v>3945</v>
      </c>
      <c r="E3407" s="1">
        <v>3744.64</v>
      </c>
      <c r="F3407" s="1">
        <v>34</v>
      </c>
      <c r="G3407" s="1">
        <v>39</v>
      </c>
      <c r="H3407" s="1">
        <v>250.73</v>
      </c>
      <c r="L3407" t="str">
        <f t="shared" si="53"/>
        <v>24973429</v>
      </c>
      <c r="M3407" s="7">
        <v>48427</v>
      </c>
      <c r="N3407" t="str">
        <f>PROPER(Table1[[#This Row],[Region]])</f>
        <v>West</v>
      </c>
      <c r="O3407" t="str">
        <f>PROPER(Table1[[#This Row],[Product Category]])</f>
        <v>Sports</v>
      </c>
      <c r="P3407">
        <f>ROUND(Table1[[#This Row],[Sales Amount]],1)</f>
        <v>3744.6</v>
      </c>
      <c r="Q3407">
        <f>Table1[[#This Row],[Quantity Sold]]</f>
        <v>34</v>
      </c>
      <c r="R3407">
        <f>Table1[[#This Row],[Discount (%)]]</f>
        <v>39</v>
      </c>
      <c r="S3407">
        <f>Table1[[#This Row],[Profit]]</f>
        <v>250.73</v>
      </c>
    </row>
    <row r="3408" spans="1:19" ht="13.8">
      <c r="A3408" s="1" t="s">
        <v>3351</v>
      </c>
      <c r="B3408" s="7">
        <v>48428</v>
      </c>
      <c r="C3408" s="2" t="s">
        <v>3944</v>
      </c>
      <c r="D3408" s="4" t="s">
        <v>1489</v>
      </c>
      <c r="E3408" s="1">
        <v>2925.11</v>
      </c>
      <c r="F3408" s="1">
        <v>10</v>
      </c>
      <c r="G3408" s="1">
        <v>46</v>
      </c>
      <c r="H3408" s="1">
        <v>1659.23</v>
      </c>
      <c r="L3408" t="str">
        <f t="shared" si="53"/>
        <v>db473c91</v>
      </c>
      <c r="M3408" s="7">
        <v>48428</v>
      </c>
      <c r="N3408" t="str">
        <f>PROPER(Table1[[#This Row],[Region]])</f>
        <v>South</v>
      </c>
      <c r="O3408" t="str">
        <f>PROPER(Table1[[#This Row],[Product Category]])</f>
        <v>Clothing</v>
      </c>
      <c r="P3408">
        <f>ROUND(Table1[[#This Row],[Sales Amount]],1)</f>
        <v>2925.1</v>
      </c>
      <c r="Q3408">
        <f>Table1[[#This Row],[Quantity Sold]]</f>
        <v>10</v>
      </c>
      <c r="R3408">
        <f>Table1[[#This Row],[Discount (%)]]</f>
        <v>46</v>
      </c>
      <c r="S3408">
        <f>Table1[[#This Row],[Profit]]</f>
        <v>1659.23</v>
      </c>
    </row>
    <row r="3409" spans="1:19" ht="13.8">
      <c r="A3409" s="1" t="s">
        <v>3352</v>
      </c>
      <c r="B3409" s="7">
        <v>48429</v>
      </c>
      <c r="C3409" s="2" t="s">
        <v>3944</v>
      </c>
      <c r="D3409" s="4" t="s">
        <v>1489</v>
      </c>
      <c r="E3409" s="1">
        <v>916.39</v>
      </c>
      <c r="F3409" s="1">
        <v>45</v>
      </c>
      <c r="G3409" s="1">
        <v>3</v>
      </c>
      <c r="H3409" s="1">
        <v>1465.24</v>
      </c>
      <c r="L3409" t="str">
        <f t="shared" si="53"/>
        <v>08eee81e</v>
      </c>
      <c r="M3409" s="7">
        <v>48429</v>
      </c>
      <c r="N3409" t="str">
        <f>PROPER(Table1[[#This Row],[Region]])</f>
        <v>South</v>
      </c>
      <c r="O3409" t="str">
        <f>PROPER(Table1[[#This Row],[Product Category]])</f>
        <v>Clothing</v>
      </c>
      <c r="P3409">
        <f>ROUND(Table1[[#This Row],[Sales Amount]],1)</f>
        <v>916.4</v>
      </c>
      <c r="Q3409">
        <f>Table1[[#This Row],[Quantity Sold]]</f>
        <v>45</v>
      </c>
      <c r="R3409">
        <f>Table1[[#This Row],[Discount (%)]]</f>
        <v>3</v>
      </c>
      <c r="S3409">
        <f>Table1[[#This Row],[Profit]]</f>
        <v>1465.24</v>
      </c>
    </row>
    <row r="3410" spans="1:19" ht="13.8">
      <c r="A3410" s="1" t="s">
        <v>3353</v>
      </c>
      <c r="B3410" s="7">
        <v>48430</v>
      </c>
      <c r="C3410" s="2" t="s">
        <v>3941</v>
      </c>
      <c r="D3410" s="4" t="s">
        <v>92</v>
      </c>
      <c r="E3410" s="1">
        <v>4246.1000000000004</v>
      </c>
      <c r="F3410" s="1">
        <v>34</v>
      </c>
      <c r="G3410" s="1">
        <v>25</v>
      </c>
      <c r="H3410" s="1">
        <v>1359.26</v>
      </c>
      <c r="L3410" t="str">
        <f t="shared" si="53"/>
        <v>75c53743</v>
      </c>
      <c r="M3410" s="7">
        <v>48430</v>
      </c>
      <c r="N3410" t="str">
        <f>PROPER(Table1[[#This Row],[Region]])</f>
        <v>North</v>
      </c>
      <c r="O3410" t="str">
        <f>PROPER(Table1[[#This Row],[Product Category]])</f>
        <v>Groceries</v>
      </c>
      <c r="P3410">
        <f>ROUND(Table1[[#This Row],[Sales Amount]],1)</f>
        <v>4246.1000000000004</v>
      </c>
      <c r="Q3410">
        <f>Table1[[#This Row],[Quantity Sold]]</f>
        <v>34</v>
      </c>
      <c r="R3410">
        <f>Table1[[#This Row],[Discount (%)]]</f>
        <v>25</v>
      </c>
      <c r="S3410">
        <f>Table1[[#This Row],[Profit]]</f>
        <v>1359.26</v>
      </c>
    </row>
    <row r="3411" spans="1:19" ht="13.8">
      <c r="A3411" s="1" t="s">
        <v>3354</v>
      </c>
      <c r="B3411" s="7">
        <v>48431</v>
      </c>
      <c r="C3411" s="2" t="s">
        <v>3941</v>
      </c>
      <c r="D3411" s="4" t="s">
        <v>92</v>
      </c>
      <c r="E3411" s="1">
        <v>887.65</v>
      </c>
      <c r="F3411" s="1">
        <v>2</v>
      </c>
      <c r="G3411" s="1">
        <v>25</v>
      </c>
      <c r="H3411" s="1">
        <v>1913.95</v>
      </c>
      <c r="L3411" t="str">
        <f t="shared" si="53"/>
        <v>3136897b</v>
      </c>
      <c r="M3411" s="7">
        <v>48431</v>
      </c>
      <c r="N3411" t="str">
        <f>PROPER(Table1[[#This Row],[Region]])</f>
        <v>North</v>
      </c>
      <c r="O3411" t="str">
        <f>PROPER(Table1[[#This Row],[Product Category]])</f>
        <v>Groceries</v>
      </c>
      <c r="P3411">
        <f>ROUND(Table1[[#This Row],[Sales Amount]],1)</f>
        <v>887.7</v>
      </c>
      <c r="Q3411">
        <f>Table1[[#This Row],[Quantity Sold]]</f>
        <v>2</v>
      </c>
      <c r="R3411">
        <f>Table1[[#This Row],[Discount (%)]]</f>
        <v>25</v>
      </c>
      <c r="S3411">
        <f>Table1[[#This Row],[Profit]]</f>
        <v>1913.95</v>
      </c>
    </row>
    <row r="3412" spans="1:19" ht="13.8">
      <c r="A3412" s="1" t="s">
        <v>3355</v>
      </c>
      <c r="B3412" s="7">
        <v>48432</v>
      </c>
      <c r="C3412" s="2" t="s">
        <v>3942</v>
      </c>
      <c r="D3412" s="4" t="s">
        <v>3945</v>
      </c>
      <c r="E3412" s="1">
        <v>3614.2</v>
      </c>
      <c r="F3412" s="1">
        <v>49</v>
      </c>
      <c r="G3412" s="1">
        <v>34</v>
      </c>
      <c r="H3412" s="1">
        <v>1676.25</v>
      </c>
      <c r="L3412" t="str">
        <f t="shared" si="53"/>
        <v>b0ad0645</v>
      </c>
      <c r="M3412" s="7">
        <v>48432</v>
      </c>
      <c r="N3412" t="str">
        <f>PROPER(Table1[[#This Row],[Region]])</f>
        <v>West</v>
      </c>
      <c r="O3412" t="str">
        <f>PROPER(Table1[[#This Row],[Product Category]])</f>
        <v>Sports</v>
      </c>
      <c r="P3412">
        <f>ROUND(Table1[[#This Row],[Sales Amount]],1)</f>
        <v>3614.2</v>
      </c>
      <c r="Q3412">
        <f>Table1[[#This Row],[Quantity Sold]]</f>
        <v>49</v>
      </c>
      <c r="R3412">
        <f>Table1[[#This Row],[Discount (%)]]</f>
        <v>34</v>
      </c>
      <c r="S3412">
        <f>Table1[[#This Row],[Profit]]</f>
        <v>1676.25</v>
      </c>
    </row>
    <row r="3413" spans="1:19" ht="13.8">
      <c r="A3413" s="1" t="s">
        <v>3356</v>
      </c>
      <c r="B3413" s="7">
        <v>48433</v>
      </c>
      <c r="C3413" s="8" t="s">
        <v>3943</v>
      </c>
      <c r="D3413" s="4" t="s">
        <v>1489</v>
      </c>
      <c r="E3413" s="1">
        <v>3600.64</v>
      </c>
      <c r="F3413" s="1">
        <v>25</v>
      </c>
      <c r="G3413" s="1">
        <v>6</v>
      </c>
      <c r="H3413" s="1">
        <v>445.69</v>
      </c>
      <c r="L3413" t="str">
        <f t="shared" si="53"/>
        <v>6144fede</v>
      </c>
      <c r="M3413" s="7">
        <v>48433</v>
      </c>
      <c r="N3413" t="str">
        <f>PROPER(Table1[[#This Row],[Region]])</f>
        <v>East</v>
      </c>
      <c r="O3413" t="str">
        <f>PROPER(Table1[[#This Row],[Product Category]])</f>
        <v>Clothing</v>
      </c>
      <c r="P3413">
        <f>ROUND(Table1[[#This Row],[Sales Amount]],1)</f>
        <v>3600.6</v>
      </c>
      <c r="Q3413">
        <f>Table1[[#This Row],[Quantity Sold]]</f>
        <v>25</v>
      </c>
      <c r="R3413">
        <f>Table1[[#This Row],[Discount (%)]]</f>
        <v>6</v>
      </c>
      <c r="S3413">
        <f>Table1[[#This Row],[Profit]]</f>
        <v>445.69</v>
      </c>
    </row>
    <row r="3414" spans="1:19" ht="13.8">
      <c r="A3414" s="1" t="s">
        <v>3357</v>
      </c>
      <c r="B3414" s="7">
        <v>48434</v>
      </c>
      <c r="C3414" s="2" t="s">
        <v>3944</v>
      </c>
      <c r="D3414" s="4" t="s">
        <v>1661</v>
      </c>
      <c r="E3414" s="1">
        <v>1566.53</v>
      </c>
      <c r="F3414" s="1">
        <v>28</v>
      </c>
      <c r="G3414" s="1">
        <v>30</v>
      </c>
      <c r="H3414" s="1">
        <v>879.19</v>
      </c>
      <c r="L3414" t="str">
        <f t="shared" si="53"/>
        <v>5b0e7d2c</v>
      </c>
      <c r="M3414" s="7">
        <v>48434</v>
      </c>
      <c r="N3414" t="str">
        <f>PROPER(Table1[[#This Row],[Region]])</f>
        <v>South</v>
      </c>
      <c r="O3414" t="str">
        <f>PROPER(Table1[[#This Row],[Product Category]])</f>
        <v>Furniture</v>
      </c>
      <c r="P3414">
        <f>ROUND(Table1[[#This Row],[Sales Amount]],1)</f>
        <v>1566.5</v>
      </c>
      <c r="Q3414">
        <f>Table1[[#This Row],[Quantity Sold]]</f>
        <v>28</v>
      </c>
      <c r="R3414">
        <f>Table1[[#This Row],[Discount (%)]]</f>
        <v>30</v>
      </c>
      <c r="S3414">
        <f>Table1[[#This Row],[Profit]]</f>
        <v>879.19</v>
      </c>
    </row>
    <row r="3415" spans="1:19" ht="13.8">
      <c r="A3415" s="1" t="s">
        <v>3358</v>
      </c>
      <c r="B3415" s="7">
        <v>48435</v>
      </c>
      <c r="C3415" s="2" t="s">
        <v>3941</v>
      </c>
      <c r="D3415" s="4" t="s">
        <v>1489</v>
      </c>
      <c r="E3415" s="1">
        <v>234.62</v>
      </c>
      <c r="F3415" s="1">
        <v>17</v>
      </c>
      <c r="G3415" s="1">
        <v>29</v>
      </c>
      <c r="H3415" s="1">
        <v>817.22</v>
      </c>
      <c r="L3415" t="str">
        <f t="shared" si="53"/>
        <v>4d6039e1</v>
      </c>
      <c r="M3415" s="7">
        <v>48435</v>
      </c>
      <c r="N3415" t="str">
        <f>PROPER(Table1[[#This Row],[Region]])</f>
        <v>North</v>
      </c>
      <c r="O3415" t="str">
        <f>PROPER(Table1[[#This Row],[Product Category]])</f>
        <v>Clothing</v>
      </c>
      <c r="P3415">
        <f>ROUND(Table1[[#This Row],[Sales Amount]],1)</f>
        <v>234.6</v>
      </c>
      <c r="Q3415">
        <f>Table1[[#This Row],[Quantity Sold]]</f>
        <v>17</v>
      </c>
      <c r="R3415">
        <f>Table1[[#This Row],[Discount (%)]]</f>
        <v>29</v>
      </c>
      <c r="S3415">
        <f>Table1[[#This Row],[Profit]]</f>
        <v>817.22</v>
      </c>
    </row>
    <row r="3416" spans="1:19" ht="13.8">
      <c r="A3416" s="1" t="s">
        <v>3359</v>
      </c>
      <c r="B3416" s="7">
        <v>48436</v>
      </c>
      <c r="C3416" s="2" t="s">
        <v>3944</v>
      </c>
      <c r="D3416" s="4" t="s">
        <v>1489</v>
      </c>
      <c r="E3416" s="1">
        <v>2122.6</v>
      </c>
      <c r="F3416" s="1">
        <v>24</v>
      </c>
      <c r="G3416" s="1">
        <v>45</v>
      </c>
      <c r="H3416" s="1">
        <v>385.28</v>
      </c>
      <c r="L3416" t="str">
        <f t="shared" si="53"/>
        <v>c81f0dfd</v>
      </c>
      <c r="M3416" s="7">
        <v>48436</v>
      </c>
      <c r="N3416" t="str">
        <f>PROPER(Table1[[#This Row],[Region]])</f>
        <v>South</v>
      </c>
      <c r="O3416" t="str">
        <f>PROPER(Table1[[#This Row],[Product Category]])</f>
        <v>Clothing</v>
      </c>
      <c r="P3416">
        <f>ROUND(Table1[[#This Row],[Sales Amount]],1)</f>
        <v>2122.6</v>
      </c>
      <c r="Q3416">
        <f>Table1[[#This Row],[Quantity Sold]]</f>
        <v>24</v>
      </c>
      <c r="R3416">
        <f>Table1[[#This Row],[Discount (%)]]</f>
        <v>45</v>
      </c>
      <c r="S3416">
        <f>Table1[[#This Row],[Profit]]</f>
        <v>385.28</v>
      </c>
    </row>
    <row r="3417" spans="1:19" ht="13.8">
      <c r="A3417" s="1" t="s">
        <v>3360</v>
      </c>
      <c r="B3417" s="7">
        <v>48437</v>
      </c>
      <c r="C3417" s="2" t="s">
        <v>3942</v>
      </c>
      <c r="D3417" s="4" t="s">
        <v>1489</v>
      </c>
      <c r="E3417" s="1">
        <v>1440.49</v>
      </c>
      <c r="F3417" s="1">
        <v>13</v>
      </c>
      <c r="G3417" s="1">
        <v>20</v>
      </c>
      <c r="H3417" s="1">
        <v>189.19</v>
      </c>
      <c r="L3417" t="str">
        <f t="shared" si="53"/>
        <v>79448d98</v>
      </c>
      <c r="M3417" s="7">
        <v>48437</v>
      </c>
      <c r="N3417" t="str">
        <f>PROPER(Table1[[#This Row],[Region]])</f>
        <v>West</v>
      </c>
      <c r="O3417" t="str">
        <f>PROPER(Table1[[#This Row],[Product Category]])</f>
        <v>Clothing</v>
      </c>
      <c r="P3417">
        <f>ROUND(Table1[[#This Row],[Sales Amount]],1)</f>
        <v>1440.5</v>
      </c>
      <c r="Q3417">
        <f>Table1[[#This Row],[Quantity Sold]]</f>
        <v>13</v>
      </c>
      <c r="R3417">
        <f>Table1[[#This Row],[Discount (%)]]</f>
        <v>20</v>
      </c>
      <c r="S3417">
        <f>Table1[[#This Row],[Profit]]</f>
        <v>189.19</v>
      </c>
    </row>
    <row r="3418" spans="1:19" ht="13.8">
      <c r="A3418" s="1" t="s">
        <v>3361</v>
      </c>
      <c r="B3418" s="7">
        <v>48438</v>
      </c>
      <c r="C3418" s="2" t="s">
        <v>3942</v>
      </c>
      <c r="D3418" s="4" t="s">
        <v>92</v>
      </c>
      <c r="E3418" s="1">
        <v>2572.83</v>
      </c>
      <c r="F3418" s="1">
        <v>28</v>
      </c>
      <c r="G3418" s="1">
        <v>17</v>
      </c>
      <c r="H3418" s="1">
        <v>1922.33</v>
      </c>
      <c r="L3418" t="str">
        <f t="shared" si="53"/>
        <v>f437c5a7</v>
      </c>
      <c r="M3418" s="7">
        <v>48438</v>
      </c>
      <c r="N3418" t="str">
        <f>PROPER(Table1[[#This Row],[Region]])</f>
        <v>West</v>
      </c>
      <c r="O3418" t="str">
        <f>PROPER(Table1[[#This Row],[Product Category]])</f>
        <v>Groceries</v>
      </c>
      <c r="P3418">
        <f>ROUND(Table1[[#This Row],[Sales Amount]],1)</f>
        <v>2572.8000000000002</v>
      </c>
      <c r="Q3418">
        <f>Table1[[#This Row],[Quantity Sold]]</f>
        <v>28</v>
      </c>
      <c r="R3418">
        <f>Table1[[#This Row],[Discount (%)]]</f>
        <v>17</v>
      </c>
      <c r="S3418">
        <f>Table1[[#This Row],[Profit]]</f>
        <v>1922.33</v>
      </c>
    </row>
    <row r="3419" spans="1:19" ht="13.8">
      <c r="A3419" s="1" t="s">
        <v>3362</v>
      </c>
      <c r="B3419" s="7">
        <v>48439</v>
      </c>
      <c r="C3419" s="2" t="s">
        <v>3944</v>
      </c>
      <c r="D3419" s="4" t="s">
        <v>1489</v>
      </c>
      <c r="E3419" s="1">
        <v>4248.3500000000004</v>
      </c>
      <c r="F3419" s="1">
        <v>14</v>
      </c>
      <c r="G3419" s="1">
        <v>43</v>
      </c>
      <c r="H3419" s="1">
        <v>112.48</v>
      </c>
      <c r="L3419" t="str">
        <f t="shared" si="53"/>
        <v>ee383142</v>
      </c>
      <c r="M3419" s="7">
        <v>48439</v>
      </c>
      <c r="N3419" t="str">
        <f>PROPER(Table1[[#This Row],[Region]])</f>
        <v>South</v>
      </c>
      <c r="O3419" t="str">
        <f>PROPER(Table1[[#This Row],[Product Category]])</f>
        <v>Clothing</v>
      </c>
      <c r="P3419">
        <f>ROUND(Table1[[#This Row],[Sales Amount]],1)</f>
        <v>4248.3999999999996</v>
      </c>
      <c r="Q3419">
        <f>Table1[[#This Row],[Quantity Sold]]</f>
        <v>14</v>
      </c>
      <c r="R3419">
        <f>Table1[[#This Row],[Discount (%)]]</f>
        <v>43</v>
      </c>
      <c r="S3419">
        <f>Table1[[#This Row],[Profit]]</f>
        <v>112.48</v>
      </c>
    </row>
    <row r="3420" spans="1:19" ht="13.8">
      <c r="A3420" s="1" t="s">
        <v>3363</v>
      </c>
      <c r="B3420" s="7">
        <v>48440</v>
      </c>
      <c r="C3420" s="2" t="s">
        <v>3944</v>
      </c>
      <c r="D3420" s="4" t="s">
        <v>1661</v>
      </c>
      <c r="E3420" s="1">
        <v>2817.92</v>
      </c>
      <c r="F3420" s="1">
        <v>42</v>
      </c>
      <c r="G3420" s="1">
        <v>10</v>
      </c>
      <c r="H3420" s="1">
        <v>1531.19</v>
      </c>
      <c r="L3420" t="str">
        <f t="shared" si="53"/>
        <v>57024d35</v>
      </c>
      <c r="M3420" s="7">
        <v>48440</v>
      </c>
      <c r="N3420" t="str">
        <f>PROPER(Table1[[#This Row],[Region]])</f>
        <v>South</v>
      </c>
      <c r="O3420" t="str">
        <f>PROPER(Table1[[#This Row],[Product Category]])</f>
        <v>Furniture</v>
      </c>
      <c r="P3420">
        <f>ROUND(Table1[[#This Row],[Sales Amount]],1)</f>
        <v>2817.9</v>
      </c>
      <c r="Q3420">
        <f>Table1[[#This Row],[Quantity Sold]]</f>
        <v>42</v>
      </c>
      <c r="R3420">
        <f>Table1[[#This Row],[Discount (%)]]</f>
        <v>10</v>
      </c>
      <c r="S3420">
        <f>Table1[[#This Row],[Profit]]</f>
        <v>1531.19</v>
      </c>
    </row>
    <row r="3421" spans="1:19" ht="13.8">
      <c r="A3421" s="1" t="s">
        <v>3364</v>
      </c>
      <c r="B3421" s="7">
        <v>48441</v>
      </c>
      <c r="C3421" s="8" t="s">
        <v>3943</v>
      </c>
      <c r="D3421" s="4" t="s">
        <v>3945</v>
      </c>
      <c r="E3421" s="1">
        <v>2403.42</v>
      </c>
      <c r="F3421" s="1">
        <v>36</v>
      </c>
      <c r="G3421" s="1">
        <v>1</v>
      </c>
      <c r="H3421" s="1">
        <v>1954.97</v>
      </c>
      <c r="L3421" t="str">
        <f t="shared" si="53"/>
        <v>9e340c5e</v>
      </c>
      <c r="M3421" s="7">
        <v>48441</v>
      </c>
      <c r="N3421" t="str">
        <f>PROPER(Table1[[#This Row],[Region]])</f>
        <v>East</v>
      </c>
      <c r="O3421" t="str">
        <f>PROPER(Table1[[#This Row],[Product Category]])</f>
        <v>Sports</v>
      </c>
      <c r="P3421">
        <f>ROUND(Table1[[#This Row],[Sales Amount]],1)</f>
        <v>2403.4</v>
      </c>
      <c r="Q3421">
        <f>Table1[[#This Row],[Quantity Sold]]</f>
        <v>36</v>
      </c>
      <c r="R3421">
        <f>Table1[[#This Row],[Discount (%)]]</f>
        <v>1</v>
      </c>
      <c r="S3421">
        <f>Table1[[#This Row],[Profit]]</f>
        <v>1954.97</v>
      </c>
    </row>
    <row r="3422" spans="1:19" ht="13.8">
      <c r="A3422" s="1" t="s">
        <v>3365</v>
      </c>
      <c r="B3422" s="7">
        <v>48442</v>
      </c>
      <c r="C3422" s="4" t="s">
        <v>3943</v>
      </c>
      <c r="D3422" s="4" t="s">
        <v>1661</v>
      </c>
      <c r="E3422" s="1">
        <v>2665.81</v>
      </c>
      <c r="F3422" s="1">
        <v>28</v>
      </c>
      <c r="G3422" s="1">
        <v>33</v>
      </c>
      <c r="H3422" s="1">
        <v>1197.3399999999999</v>
      </c>
      <c r="L3422" t="str">
        <f t="shared" si="53"/>
        <v>3f3ede71</v>
      </c>
      <c r="M3422" s="7">
        <v>48442</v>
      </c>
      <c r="N3422" t="str">
        <f>PROPER(Table1[[#This Row],[Region]])</f>
        <v>East</v>
      </c>
      <c r="O3422" t="str">
        <f>PROPER(Table1[[#This Row],[Product Category]])</f>
        <v>Furniture</v>
      </c>
      <c r="P3422">
        <f>ROUND(Table1[[#This Row],[Sales Amount]],1)</f>
        <v>2665.8</v>
      </c>
      <c r="Q3422">
        <f>Table1[[#This Row],[Quantity Sold]]</f>
        <v>28</v>
      </c>
      <c r="R3422">
        <f>Table1[[#This Row],[Discount (%)]]</f>
        <v>33</v>
      </c>
      <c r="S3422">
        <f>Table1[[#This Row],[Profit]]</f>
        <v>1197.3399999999999</v>
      </c>
    </row>
    <row r="3423" spans="1:19" ht="13.8">
      <c r="A3423" s="1" t="s">
        <v>3366</v>
      </c>
      <c r="B3423" s="7">
        <v>48443</v>
      </c>
      <c r="C3423" s="2" t="s">
        <v>3942</v>
      </c>
      <c r="D3423" s="4" t="s">
        <v>3945</v>
      </c>
      <c r="E3423" s="1">
        <v>2086.35</v>
      </c>
      <c r="F3423" s="1">
        <v>38</v>
      </c>
      <c r="G3423" s="1">
        <v>24</v>
      </c>
      <c r="H3423" s="1">
        <v>1393.59</v>
      </c>
      <c r="L3423" t="str">
        <f t="shared" si="53"/>
        <v>42e19c93</v>
      </c>
      <c r="M3423" s="7">
        <v>48443</v>
      </c>
      <c r="N3423" t="str">
        <f>PROPER(Table1[[#This Row],[Region]])</f>
        <v>West</v>
      </c>
      <c r="O3423" t="str">
        <f>PROPER(Table1[[#This Row],[Product Category]])</f>
        <v>Sports</v>
      </c>
      <c r="P3423">
        <f>ROUND(Table1[[#This Row],[Sales Amount]],1)</f>
        <v>2086.4</v>
      </c>
      <c r="Q3423">
        <f>Table1[[#This Row],[Quantity Sold]]</f>
        <v>38</v>
      </c>
      <c r="R3423">
        <f>Table1[[#This Row],[Discount (%)]]</f>
        <v>24</v>
      </c>
      <c r="S3423">
        <f>Table1[[#This Row],[Profit]]</f>
        <v>1393.59</v>
      </c>
    </row>
    <row r="3424" spans="1:19" ht="13.8">
      <c r="A3424" s="1" t="s">
        <v>3367</v>
      </c>
      <c r="B3424" s="7">
        <v>48444</v>
      </c>
      <c r="C3424" s="4" t="s">
        <v>3943</v>
      </c>
      <c r="D3424" s="4" t="s">
        <v>3945</v>
      </c>
      <c r="E3424" s="1">
        <v>1872.95</v>
      </c>
      <c r="F3424" s="1">
        <v>23</v>
      </c>
      <c r="G3424" s="1">
        <v>12</v>
      </c>
      <c r="H3424" s="1">
        <v>234.97</v>
      </c>
      <c r="L3424" t="str">
        <f t="shared" si="53"/>
        <v>1da016a2</v>
      </c>
      <c r="M3424" s="7">
        <v>48444</v>
      </c>
      <c r="N3424" t="str">
        <f>PROPER(Table1[[#This Row],[Region]])</f>
        <v>East</v>
      </c>
      <c r="O3424" t="str">
        <f>PROPER(Table1[[#This Row],[Product Category]])</f>
        <v>Sports</v>
      </c>
      <c r="P3424">
        <f>ROUND(Table1[[#This Row],[Sales Amount]],1)</f>
        <v>1873</v>
      </c>
      <c r="Q3424">
        <f>Table1[[#This Row],[Quantity Sold]]</f>
        <v>23</v>
      </c>
      <c r="R3424">
        <f>Table1[[#This Row],[Discount (%)]]</f>
        <v>12</v>
      </c>
      <c r="S3424">
        <f>Table1[[#This Row],[Profit]]</f>
        <v>234.97</v>
      </c>
    </row>
    <row r="3425" spans="1:19" ht="13.8">
      <c r="A3425" s="1" t="s">
        <v>3368</v>
      </c>
      <c r="B3425" s="7">
        <v>48445</v>
      </c>
      <c r="C3425" s="2" t="s">
        <v>3942</v>
      </c>
      <c r="D3425" s="4" t="s">
        <v>3946</v>
      </c>
      <c r="E3425" s="1">
        <v>3750.23</v>
      </c>
      <c r="F3425" s="1">
        <v>50</v>
      </c>
      <c r="G3425" s="1">
        <v>44</v>
      </c>
      <c r="H3425" s="1">
        <v>296</v>
      </c>
      <c r="L3425" t="str">
        <f t="shared" si="53"/>
        <v>fd5ca087</v>
      </c>
      <c r="M3425" s="7">
        <v>48445</v>
      </c>
      <c r="N3425" t="str">
        <f>PROPER(Table1[[#This Row],[Region]])</f>
        <v>West</v>
      </c>
      <c r="O3425" t="str">
        <f>PROPER(Table1[[#This Row],[Product Category]])</f>
        <v>Electronics</v>
      </c>
      <c r="P3425">
        <f>ROUND(Table1[[#This Row],[Sales Amount]],1)</f>
        <v>3750.2</v>
      </c>
      <c r="Q3425">
        <f>Table1[[#This Row],[Quantity Sold]]</f>
        <v>50</v>
      </c>
      <c r="R3425">
        <f>Table1[[#This Row],[Discount (%)]]</f>
        <v>44</v>
      </c>
      <c r="S3425">
        <f>Table1[[#This Row],[Profit]]</f>
        <v>296</v>
      </c>
    </row>
    <row r="3426" spans="1:19" ht="13.8">
      <c r="A3426" s="1" t="s">
        <v>3369</v>
      </c>
      <c r="B3426" s="7">
        <v>48446</v>
      </c>
      <c r="C3426" s="2" t="s">
        <v>3941</v>
      </c>
      <c r="D3426" s="4" t="s">
        <v>1489</v>
      </c>
      <c r="E3426" s="1">
        <v>870.04</v>
      </c>
      <c r="F3426" s="1">
        <v>19</v>
      </c>
      <c r="G3426" s="1">
        <v>37</v>
      </c>
      <c r="H3426" s="1">
        <v>356.29</v>
      </c>
      <c r="L3426" t="str">
        <f t="shared" si="53"/>
        <v>547894a1</v>
      </c>
      <c r="M3426" s="7">
        <v>48446</v>
      </c>
      <c r="N3426" t="str">
        <f>PROPER(Table1[[#This Row],[Region]])</f>
        <v>North</v>
      </c>
      <c r="O3426" t="str">
        <f>PROPER(Table1[[#This Row],[Product Category]])</f>
        <v>Clothing</v>
      </c>
      <c r="P3426">
        <f>ROUND(Table1[[#This Row],[Sales Amount]],1)</f>
        <v>870</v>
      </c>
      <c r="Q3426">
        <f>Table1[[#This Row],[Quantity Sold]]</f>
        <v>19</v>
      </c>
      <c r="R3426">
        <f>Table1[[#This Row],[Discount (%)]]</f>
        <v>37</v>
      </c>
      <c r="S3426">
        <f>Table1[[#This Row],[Profit]]</f>
        <v>356.29</v>
      </c>
    </row>
    <row r="3427" spans="1:19" ht="13.8">
      <c r="A3427" s="1" t="s">
        <v>3370</v>
      </c>
      <c r="B3427" s="7">
        <v>48447</v>
      </c>
      <c r="C3427" s="2" t="s">
        <v>3941</v>
      </c>
      <c r="D3427" s="4" t="s">
        <v>3945</v>
      </c>
      <c r="E3427" s="1">
        <v>1075.4100000000001</v>
      </c>
      <c r="F3427" s="1">
        <v>45</v>
      </c>
      <c r="G3427" s="1">
        <v>16</v>
      </c>
      <c r="H3427" s="1">
        <v>1403.58</v>
      </c>
      <c r="L3427" t="str">
        <f t="shared" si="53"/>
        <v>892723ff</v>
      </c>
      <c r="M3427" s="7">
        <v>48447</v>
      </c>
      <c r="N3427" t="str">
        <f>PROPER(Table1[[#This Row],[Region]])</f>
        <v>North</v>
      </c>
      <c r="O3427" t="str">
        <f>PROPER(Table1[[#This Row],[Product Category]])</f>
        <v>Sports</v>
      </c>
      <c r="P3427">
        <f>ROUND(Table1[[#This Row],[Sales Amount]],1)</f>
        <v>1075.4000000000001</v>
      </c>
      <c r="Q3427">
        <f>Table1[[#This Row],[Quantity Sold]]</f>
        <v>45</v>
      </c>
      <c r="R3427">
        <f>Table1[[#This Row],[Discount (%)]]</f>
        <v>16</v>
      </c>
      <c r="S3427">
        <f>Table1[[#This Row],[Profit]]</f>
        <v>1403.58</v>
      </c>
    </row>
    <row r="3428" spans="1:19" ht="13.8">
      <c r="A3428" s="1" t="s">
        <v>3371</v>
      </c>
      <c r="B3428" s="7">
        <v>48448</v>
      </c>
      <c r="C3428" s="2" t="s">
        <v>3944</v>
      </c>
      <c r="D3428" s="4" t="s">
        <v>3946</v>
      </c>
      <c r="E3428" s="1">
        <v>506.69</v>
      </c>
      <c r="F3428" s="1">
        <v>38</v>
      </c>
      <c r="G3428" s="1">
        <v>27</v>
      </c>
      <c r="H3428" s="1">
        <v>1442.18</v>
      </c>
      <c r="L3428" t="str">
        <f t="shared" si="53"/>
        <v>fa97def4</v>
      </c>
      <c r="M3428" s="7">
        <v>48448</v>
      </c>
      <c r="N3428" t="str">
        <f>PROPER(Table1[[#This Row],[Region]])</f>
        <v>South</v>
      </c>
      <c r="O3428" t="str">
        <f>PROPER(Table1[[#This Row],[Product Category]])</f>
        <v>Electronics</v>
      </c>
      <c r="P3428">
        <f>ROUND(Table1[[#This Row],[Sales Amount]],1)</f>
        <v>506.7</v>
      </c>
      <c r="Q3428">
        <f>Table1[[#This Row],[Quantity Sold]]</f>
        <v>38</v>
      </c>
      <c r="R3428">
        <f>Table1[[#This Row],[Discount (%)]]</f>
        <v>27</v>
      </c>
      <c r="S3428">
        <f>Table1[[#This Row],[Profit]]</f>
        <v>1442.18</v>
      </c>
    </row>
    <row r="3429" spans="1:19" ht="13.8">
      <c r="A3429" s="1" t="s">
        <v>3372</v>
      </c>
      <c r="B3429" s="7">
        <v>48449</v>
      </c>
      <c r="C3429" s="2" t="s">
        <v>3943</v>
      </c>
      <c r="D3429" s="4" t="s">
        <v>1489</v>
      </c>
      <c r="E3429" s="1">
        <v>873.61</v>
      </c>
      <c r="F3429" s="1">
        <v>24</v>
      </c>
      <c r="G3429" s="1">
        <v>28</v>
      </c>
      <c r="H3429" s="1">
        <v>545.9</v>
      </c>
      <c r="L3429" t="str">
        <f t="shared" si="53"/>
        <v>a86bafbc</v>
      </c>
      <c r="M3429" s="7">
        <v>48449</v>
      </c>
      <c r="N3429" t="str">
        <f>PROPER(Table1[[#This Row],[Region]])</f>
        <v>East</v>
      </c>
      <c r="O3429" t="str">
        <f>PROPER(Table1[[#This Row],[Product Category]])</f>
        <v>Clothing</v>
      </c>
      <c r="P3429">
        <f>ROUND(Table1[[#This Row],[Sales Amount]],1)</f>
        <v>873.6</v>
      </c>
      <c r="Q3429">
        <f>Table1[[#This Row],[Quantity Sold]]</f>
        <v>24</v>
      </c>
      <c r="R3429">
        <f>Table1[[#This Row],[Discount (%)]]</f>
        <v>28</v>
      </c>
      <c r="S3429">
        <f>Table1[[#This Row],[Profit]]</f>
        <v>545.9</v>
      </c>
    </row>
    <row r="3430" spans="1:19" ht="13.8">
      <c r="A3430" s="1" t="s">
        <v>3374</v>
      </c>
      <c r="B3430" s="7">
        <v>48450</v>
      </c>
      <c r="C3430" s="2" t="s">
        <v>3944</v>
      </c>
      <c r="D3430" s="4" t="s">
        <v>1489</v>
      </c>
      <c r="E3430" s="1">
        <v>1511.81</v>
      </c>
      <c r="F3430" s="1">
        <v>45</v>
      </c>
      <c r="G3430" s="1">
        <v>6</v>
      </c>
      <c r="H3430" s="1">
        <v>460.81</v>
      </c>
      <c r="L3430" t="str">
        <f t="shared" si="53"/>
        <v>51a01897</v>
      </c>
      <c r="M3430" s="7">
        <v>48450</v>
      </c>
      <c r="N3430" t="str">
        <f>PROPER(Table1[[#This Row],[Region]])</f>
        <v>South</v>
      </c>
      <c r="O3430" t="str">
        <f>PROPER(Table1[[#This Row],[Product Category]])</f>
        <v>Clothing</v>
      </c>
      <c r="P3430">
        <f>ROUND(Table1[[#This Row],[Sales Amount]],1)</f>
        <v>1511.8</v>
      </c>
      <c r="Q3430">
        <f>Table1[[#This Row],[Quantity Sold]]</f>
        <v>45</v>
      </c>
      <c r="R3430">
        <f>Table1[[#This Row],[Discount (%)]]</f>
        <v>6</v>
      </c>
      <c r="S3430">
        <f>Table1[[#This Row],[Profit]]</f>
        <v>460.81</v>
      </c>
    </row>
    <row r="3431" spans="1:19" ht="13.8">
      <c r="A3431" s="1" t="s">
        <v>3375</v>
      </c>
      <c r="B3431" s="7">
        <v>48451</v>
      </c>
      <c r="C3431" s="2" t="s">
        <v>3941</v>
      </c>
      <c r="D3431" s="4" t="s">
        <v>1489</v>
      </c>
      <c r="E3431" s="1">
        <v>2598.04</v>
      </c>
      <c r="F3431" s="1">
        <v>21</v>
      </c>
      <c r="G3431" s="1">
        <v>9</v>
      </c>
      <c r="H3431" s="1">
        <v>866.87</v>
      </c>
      <c r="L3431" t="str">
        <f t="shared" si="53"/>
        <v>018d49e6</v>
      </c>
      <c r="M3431" s="7">
        <v>48451</v>
      </c>
      <c r="N3431" t="str">
        <f>PROPER(Table1[[#This Row],[Region]])</f>
        <v>North</v>
      </c>
      <c r="O3431" t="str">
        <f>PROPER(Table1[[#This Row],[Product Category]])</f>
        <v>Clothing</v>
      </c>
      <c r="P3431">
        <f>ROUND(Table1[[#This Row],[Sales Amount]],1)</f>
        <v>2598</v>
      </c>
      <c r="Q3431">
        <f>Table1[[#This Row],[Quantity Sold]]</f>
        <v>21</v>
      </c>
      <c r="R3431">
        <f>Table1[[#This Row],[Discount (%)]]</f>
        <v>9</v>
      </c>
      <c r="S3431">
        <f>Table1[[#This Row],[Profit]]</f>
        <v>866.87</v>
      </c>
    </row>
    <row r="3432" spans="1:19" ht="13.8">
      <c r="A3432" s="1" t="s">
        <v>3376</v>
      </c>
      <c r="B3432" s="7">
        <v>48452</v>
      </c>
      <c r="C3432" s="2" t="s">
        <v>3942</v>
      </c>
      <c r="D3432" s="4" t="s">
        <v>3946</v>
      </c>
      <c r="E3432" s="1">
        <v>2450.06</v>
      </c>
      <c r="F3432" s="1">
        <v>38</v>
      </c>
      <c r="G3432" s="1">
        <v>27</v>
      </c>
      <c r="H3432" s="1">
        <v>1529.47</v>
      </c>
      <c r="L3432" t="str">
        <f t="shared" si="53"/>
        <v>1b865a28</v>
      </c>
      <c r="M3432" s="7">
        <v>48452</v>
      </c>
      <c r="N3432" t="str">
        <f>PROPER(Table1[[#This Row],[Region]])</f>
        <v>West</v>
      </c>
      <c r="O3432" t="str">
        <f>PROPER(Table1[[#This Row],[Product Category]])</f>
        <v>Electronics</v>
      </c>
      <c r="P3432">
        <f>ROUND(Table1[[#This Row],[Sales Amount]],1)</f>
        <v>2450.1</v>
      </c>
      <c r="Q3432">
        <f>Table1[[#This Row],[Quantity Sold]]</f>
        <v>38</v>
      </c>
      <c r="R3432">
        <f>Table1[[#This Row],[Discount (%)]]</f>
        <v>27</v>
      </c>
      <c r="S3432">
        <f>Table1[[#This Row],[Profit]]</f>
        <v>1529.47</v>
      </c>
    </row>
    <row r="3433" spans="1:19" ht="13.8">
      <c r="A3433" s="1" t="s">
        <v>3377</v>
      </c>
      <c r="B3433" s="7">
        <v>48453</v>
      </c>
      <c r="C3433" s="2" t="s">
        <v>3942</v>
      </c>
      <c r="D3433" s="4" t="s">
        <v>1489</v>
      </c>
      <c r="E3433" s="1">
        <v>2846.09</v>
      </c>
      <c r="F3433" s="1">
        <v>38</v>
      </c>
      <c r="G3433" s="1">
        <v>42</v>
      </c>
      <c r="H3433" s="1">
        <v>686.21</v>
      </c>
      <c r="L3433" t="str">
        <f t="shared" si="53"/>
        <v>fc856e26</v>
      </c>
      <c r="M3433" s="7">
        <v>48453</v>
      </c>
      <c r="N3433" t="str">
        <f>PROPER(Table1[[#This Row],[Region]])</f>
        <v>West</v>
      </c>
      <c r="O3433" t="str">
        <f>PROPER(Table1[[#This Row],[Product Category]])</f>
        <v>Clothing</v>
      </c>
      <c r="P3433">
        <f>ROUND(Table1[[#This Row],[Sales Amount]],1)</f>
        <v>2846.1</v>
      </c>
      <c r="Q3433">
        <f>Table1[[#This Row],[Quantity Sold]]</f>
        <v>38</v>
      </c>
      <c r="R3433">
        <f>Table1[[#This Row],[Discount (%)]]</f>
        <v>42</v>
      </c>
      <c r="S3433">
        <f>Table1[[#This Row],[Profit]]</f>
        <v>686.21</v>
      </c>
    </row>
    <row r="3434" spans="1:19" ht="13.8">
      <c r="A3434" s="1" t="s">
        <v>3378</v>
      </c>
      <c r="B3434" s="7">
        <v>48454</v>
      </c>
      <c r="C3434" s="2" t="s">
        <v>3941</v>
      </c>
      <c r="D3434" s="4" t="s">
        <v>3945</v>
      </c>
      <c r="E3434" s="1">
        <v>1488.09</v>
      </c>
      <c r="F3434" s="1">
        <v>33</v>
      </c>
      <c r="G3434" s="1">
        <v>25</v>
      </c>
      <c r="H3434" s="1">
        <v>1030.74</v>
      </c>
      <c r="L3434" t="str">
        <f t="shared" si="53"/>
        <v>9f9535a5</v>
      </c>
      <c r="M3434" s="7">
        <v>48454</v>
      </c>
      <c r="N3434" t="str">
        <f>PROPER(Table1[[#This Row],[Region]])</f>
        <v>North</v>
      </c>
      <c r="O3434" t="str">
        <f>PROPER(Table1[[#This Row],[Product Category]])</f>
        <v>Sports</v>
      </c>
      <c r="P3434">
        <f>ROUND(Table1[[#This Row],[Sales Amount]],1)</f>
        <v>1488.1</v>
      </c>
      <c r="Q3434">
        <f>Table1[[#This Row],[Quantity Sold]]</f>
        <v>33</v>
      </c>
      <c r="R3434">
        <f>Table1[[#This Row],[Discount (%)]]</f>
        <v>25</v>
      </c>
      <c r="S3434">
        <f>Table1[[#This Row],[Profit]]</f>
        <v>1030.74</v>
      </c>
    </row>
    <row r="3435" spans="1:19" ht="13.8">
      <c r="A3435" s="1" t="s">
        <v>3379</v>
      </c>
      <c r="B3435" s="7">
        <v>48455</v>
      </c>
      <c r="C3435" s="2" t="s">
        <v>3944</v>
      </c>
      <c r="D3435" s="4" t="s">
        <v>3945</v>
      </c>
      <c r="E3435" s="1">
        <v>2115.9699999999998</v>
      </c>
      <c r="F3435" s="1">
        <v>48</v>
      </c>
      <c r="G3435" s="1">
        <v>21</v>
      </c>
      <c r="H3435" s="1">
        <v>1973.05</v>
      </c>
      <c r="L3435" t="str">
        <f t="shared" si="53"/>
        <v>d6877d82</v>
      </c>
      <c r="M3435" s="7">
        <v>48455</v>
      </c>
      <c r="N3435" t="str">
        <f>PROPER(Table1[[#This Row],[Region]])</f>
        <v>South</v>
      </c>
      <c r="O3435" t="str">
        <f>PROPER(Table1[[#This Row],[Product Category]])</f>
        <v>Sports</v>
      </c>
      <c r="P3435">
        <f>ROUND(Table1[[#This Row],[Sales Amount]],1)</f>
        <v>2116</v>
      </c>
      <c r="Q3435">
        <f>Table1[[#This Row],[Quantity Sold]]</f>
        <v>48</v>
      </c>
      <c r="R3435">
        <f>Table1[[#This Row],[Discount (%)]]</f>
        <v>21</v>
      </c>
      <c r="S3435">
        <f>Table1[[#This Row],[Profit]]</f>
        <v>1973.05</v>
      </c>
    </row>
    <row r="3436" spans="1:19" ht="13.8">
      <c r="A3436" s="1" t="s">
        <v>3380</v>
      </c>
      <c r="B3436" s="7">
        <v>48456</v>
      </c>
      <c r="C3436" s="2" t="s">
        <v>3943</v>
      </c>
      <c r="D3436" s="4" t="s">
        <v>3946</v>
      </c>
      <c r="E3436" s="1">
        <v>4876.9399999999996</v>
      </c>
      <c r="F3436" s="1">
        <v>8</v>
      </c>
      <c r="G3436" s="1">
        <v>44</v>
      </c>
      <c r="H3436" s="1">
        <v>1575.73</v>
      </c>
      <c r="L3436" t="str">
        <f t="shared" si="53"/>
        <v>aab098bd</v>
      </c>
      <c r="M3436" s="7">
        <v>48456</v>
      </c>
      <c r="N3436" t="str">
        <f>PROPER(Table1[[#This Row],[Region]])</f>
        <v>East</v>
      </c>
      <c r="O3436" t="str">
        <f>PROPER(Table1[[#This Row],[Product Category]])</f>
        <v>Electronics</v>
      </c>
      <c r="P3436">
        <f>ROUND(Table1[[#This Row],[Sales Amount]],1)</f>
        <v>4876.8999999999996</v>
      </c>
      <c r="Q3436">
        <f>Table1[[#This Row],[Quantity Sold]]</f>
        <v>8</v>
      </c>
      <c r="R3436">
        <f>Table1[[#This Row],[Discount (%)]]</f>
        <v>44</v>
      </c>
      <c r="S3436">
        <f>Table1[[#This Row],[Profit]]</f>
        <v>1575.73</v>
      </c>
    </row>
    <row r="3437" spans="1:19" ht="13.8">
      <c r="A3437" s="1" t="s">
        <v>3381</v>
      </c>
      <c r="B3437" s="7">
        <v>48457</v>
      </c>
      <c r="C3437" s="2" t="s">
        <v>3941</v>
      </c>
      <c r="D3437" s="4" t="s">
        <v>1489</v>
      </c>
      <c r="E3437" s="1">
        <v>2741.33</v>
      </c>
      <c r="F3437" s="1">
        <v>29</v>
      </c>
      <c r="G3437" s="1">
        <v>43</v>
      </c>
      <c r="H3437" s="1">
        <v>774.42</v>
      </c>
      <c r="L3437" t="str">
        <f t="shared" si="53"/>
        <v>f88d316a</v>
      </c>
      <c r="M3437" s="7">
        <v>48457</v>
      </c>
      <c r="N3437" t="str">
        <f>PROPER(Table1[[#This Row],[Region]])</f>
        <v>North</v>
      </c>
      <c r="O3437" t="str">
        <f>PROPER(Table1[[#This Row],[Product Category]])</f>
        <v>Clothing</v>
      </c>
      <c r="P3437">
        <f>ROUND(Table1[[#This Row],[Sales Amount]],1)</f>
        <v>2741.3</v>
      </c>
      <c r="Q3437">
        <f>Table1[[#This Row],[Quantity Sold]]</f>
        <v>29</v>
      </c>
      <c r="R3437">
        <f>Table1[[#This Row],[Discount (%)]]</f>
        <v>43</v>
      </c>
      <c r="S3437">
        <f>Table1[[#This Row],[Profit]]</f>
        <v>774.42</v>
      </c>
    </row>
    <row r="3438" spans="1:19" ht="13.8">
      <c r="A3438" s="1" t="s">
        <v>3382</v>
      </c>
      <c r="B3438" s="7">
        <v>48458</v>
      </c>
      <c r="C3438" s="2" t="s">
        <v>3942</v>
      </c>
      <c r="D3438" s="4" t="s">
        <v>1489</v>
      </c>
      <c r="E3438" s="1">
        <v>2051.67</v>
      </c>
      <c r="F3438" s="1">
        <v>23</v>
      </c>
      <c r="G3438" s="1">
        <v>44</v>
      </c>
      <c r="H3438" s="1">
        <v>1599.75</v>
      </c>
      <c r="L3438" t="str">
        <f t="shared" si="53"/>
        <v>4ee91f92</v>
      </c>
      <c r="M3438" s="7">
        <v>48458</v>
      </c>
      <c r="N3438" t="str">
        <f>PROPER(Table1[[#This Row],[Region]])</f>
        <v>West</v>
      </c>
      <c r="O3438" t="str">
        <f>PROPER(Table1[[#This Row],[Product Category]])</f>
        <v>Clothing</v>
      </c>
      <c r="P3438">
        <f>ROUND(Table1[[#This Row],[Sales Amount]],1)</f>
        <v>2051.6999999999998</v>
      </c>
      <c r="Q3438">
        <f>Table1[[#This Row],[Quantity Sold]]</f>
        <v>23</v>
      </c>
      <c r="R3438">
        <f>Table1[[#This Row],[Discount (%)]]</f>
        <v>44</v>
      </c>
      <c r="S3438">
        <f>Table1[[#This Row],[Profit]]</f>
        <v>1599.75</v>
      </c>
    </row>
    <row r="3439" spans="1:19" ht="13.8">
      <c r="A3439" s="1" t="s">
        <v>3383</v>
      </c>
      <c r="B3439" s="7">
        <v>48459</v>
      </c>
      <c r="C3439" s="2" t="s">
        <v>3944</v>
      </c>
      <c r="D3439" s="4" t="s">
        <v>3945</v>
      </c>
      <c r="E3439" s="1">
        <v>3459.39</v>
      </c>
      <c r="F3439" s="1">
        <v>12</v>
      </c>
      <c r="G3439" s="1">
        <v>24</v>
      </c>
      <c r="H3439" s="1">
        <v>962.6</v>
      </c>
      <c r="L3439" t="str">
        <f t="shared" si="53"/>
        <v>424f6596</v>
      </c>
      <c r="M3439" s="7">
        <v>48459</v>
      </c>
      <c r="N3439" t="str">
        <f>PROPER(Table1[[#This Row],[Region]])</f>
        <v>South</v>
      </c>
      <c r="O3439" t="str">
        <f>PROPER(Table1[[#This Row],[Product Category]])</f>
        <v>Sports</v>
      </c>
      <c r="P3439">
        <f>ROUND(Table1[[#This Row],[Sales Amount]],1)</f>
        <v>3459.4</v>
      </c>
      <c r="Q3439">
        <f>Table1[[#This Row],[Quantity Sold]]</f>
        <v>12</v>
      </c>
      <c r="R3439">
        <f>Table1[[#This Row],[Discount (%)]]</f>
        <v>24</v>
      </c>
      <c r="S3439">
        <f>Table1[[#This Row],[Profit]]</f>
        <v>962.6</v>
      </c>
    </row>
    <row r="3440" spans="1:19" ht="13.8">
      <c r="A3440" s="1" t="s">
        <v>3384</v>
      </c>
      <c r="B3440" s="7">
        <v>48460</v>
      </c>
      <c r="C3440" s="2" t="s">
        <v>3941</v>
      </c>
      <c r="D3440" s="4" t="s">
        <v>1661</v>
      </c>
      <c r="E3440" s="1">
        <v>4858.08</v>
      </c>
      <c r="F3440" s="1">
        <v>39</v>
      </c>
      <c r="G3440" s="1">
        <v>4</v>
      </c>
      <c r="H3440" s="1">
        <v>761.71</v>
      </c>
      <c r="L3440" t="str">
        <f t="shared" si="53"/>
        <v>2260ab6c</v>
      </c>
      <c r="M3440" s="7">
        <v>48460</v>
      </c>
      <c r="N3440" t="str">
        <f>PROPER(Table1[[#This Row],[Region]])</f>
        <v>North</v>
      </c>
      <c r="O3440" t="str">
        <f>PROPER(Table1[[#This Row],[Product Category]])</f>
        <v>Furniture</v>
      </c>
      <c r="P3440">
        <f>ROUND(Table1[[#This Row],[Sales Amount]],1)</f>
        <v>4858.1000000000004</v>
      </c>
      <c r="Q3440">
        <f>Table1[[#This Row],[Quantity Sold]]</f>
        <v>39</v>
      </c>
      <c r="R3440">
        <f>Table1[[#This Row],[Discount (%)]]</f>
        <v>4</v>
      </c>
      <c r="S3440">
        <f>Table1[[#This Row],[Profit]]</f>
        <v>761.71</v>
      </c>
    </row>
    <row r="3441" spans="1:19" ht="13.8">
      <c r="A3441" s="1" t="s">
        <v>3385</v>
      </c>
      <c r="B3441" s="7">
        <v>48461</v>
      </c>
      <c r="C3441" s="2" t="s">
        <v>3941</v>
      </c>
      <c r="D3441" s="4" t="s">
        <v>1489</v>
      </c>
      <c r="E3441" s="1">
        <v>1448.7</v>
      </c>
      <c r="F3441" s="1">
        <v>27</v>
      </c>
      <c r="G3441" s="1">
        <v>40</v>
      </c>
      <c r="H3441" s="1">
        <v>1663.21</v>
      </c>
      <c r="L3441" t="str">
        <f t="shared" si="53"/>
        <v>ec440190</v>
      </c>
      <c r="M3441" s="7">
        <v>48461</v>
      </c>
      <c r="N3441" t="str">
        <f>PROPER(Table1[[#This Row],[Region]])</f>
        <v>North</v>
      </c>
      <c r="O3441" t="str">
        <f>PROPER(Table1[[#This Row],[Product Category]])</f>
        <v>Clothing</v>
      </c>
      <c r="P3441">
        <f>ROUND(Table1[[#This Row],[Sales Amount]],1)</f>
        <v>1448.7</v>
      </c>
      <c r="Q3441">
        <f>Table1[[#This Row],[Quantity Sold]]</f>
        <v>27</v>
      </c>
      <c r="R3441">
        <f>Table1[[#This Row],[Discount (%)]]</f>
        <v>40</v>
      </c>
      <c r="S3441">
        <f>Table1[[#This Row],[Profit]]</f>
        <v>1663.21</v>
      </c>
    </row>
    <row r="3442" spans="1:19" ht="13.8">
      <c r="A3442" s="1" t="s">
        <v>3386</v>
      </c>
      <c r="B3442" s="7">
        <v>48462</v>
      </c>
      <c r="C3442" s="2" t="s">
        <v>3941</v>
      </c>
      <c r="D3442" s="4" t="s">
        <v>3946</v>
      </c>
      <c r="E3442" s="1">
        <v>255.52</v>
      </c>
      <c r="F3442" s="1">
        <v>15</v>
      </c>
      <c r="G3442" s="1">
        <v>22</v>
      </c>
      <c r="H3442" s="1">
        <v>1860.97</v>
      </c>
      <c r="L3442" t="str">
        <f t="shared" si="53"/>
        <v>5308d287</v>
      </c>
      <c r="M3442" s="7">
        <v>48462</v>
      </c>
      <c r="N3442" t="str">
        <f>PROPER(Table1[[#This Row],[Region]])</f>
        <v>North</v>
      </c>
      <c r="O3442" t="str">
        <f>PROPER(Table1[[#This Row],[Product Category]])</f>
        <v>Electronics</v>
      </c>
      <c r="P3442">
        <f>ROUND(Table1[[#This Row],[Sales Amount]],1)</f>
        <v>255.5</v>
      </c>
      <c r="Q3442">
        <f>Table1[[#This Row],[Quantity Sold]]</f>
        <v>15</v>
      </c>
      <c r="R3442">
        <f>Table1[[#This Row],[Discount (%)]]</f>
        <v>22</v>
      </c>
      <c r="S3442">
        <f>Table1[[#This Row],[Profit]]</f>
        <v>1860.97</v>
      </c>
    </row>
    <row r="3443" spans="1:19" ht="13.8">
      <c r="A3443" s="1" t="s">
        <v>3387</v>
      </c>
      <c r="B3443" s="7">
        <v>48463</v>
      </c>
      <c r="C3443" s="2" t="s">
        <v>3944</v>
      </c>
      <c r="D3443" s="4" t="s">
        <v>1489</v>
      </c>
      <c r="E3443" s="1">
        <v>2814.33</v>
      </c>
      <c r="F3443" s="1">
        <v>26</v>
      </c>
      <c r="G3443" s="1">
        <v>1</v>
      </c>
      <c r="H3443" s="1">
        <v>619.33000000000004</v>
      </c>
      <c r="L3443" t="str">
        <f t="shared" si="53"/>
        <v>4ded3bca</v>
      </c>
      <c r="M3443" s="7">
        <v>48463</v>
      </c>
      <c r="N3443" t="str">
        <f>PROPER(Table1[[#This Row],[Region]])</f>
        <v>South</v>
      </c>
      <c r="O3443" t="str">
        <f>PROPER(Table1[[#This Row],[Product Category]])</f>
        <v>Clothing</v>
      </c>
      <c r="P3443">
        <f>ROUND(Table1[[#This Row],[Sales Amount]],1)</f>
        <v>2814.3</v>
      </c>
      <c r="Q3443">
        <f>Table1[[#This Row],[Quantity Sold]]</f>
        <v>26</v>
      </c>
      <c r="R3443">
        <f>Table1[[#This Row],[Discount (%)]]</f>
        <v>1</v>
      </c>
      <c r="S3443">
        <f>Table1[[#This Row],[Profit]]</f>
        <v>619.33000000000004</v>
      </c>
    </row>
    <row r="3444" spans="1:19" ht="13.8">
      <c r="A3444" s="1" t="s">
        <v>3388</v>
      </c>
      <c r="B3444" s="7">
        <v>48464</v>
      </c>
      <c r="C3444" s="2" t="s">
        <v>3941</v>
      </c>
      <c r="D3444" s="4" t="s">
        <v>3945</v>
      </c>
      <c r="E3444" s="1">
        <v>758.63</v>
      </c>
      <c r="F3444" s="1">
        <v>21</v>
      </c>
      <c r="G3444" s="1">
        <v>5</v>
      </c>
      <c r="H3444" s="1">
        <v>646.28</v>
      </c>
      <c r="L3444" t="str">
        <f t="shared" si="53"/>
        <v>aeb5e2dd</v>
      </c>
      <c r="M3444" s="7">
        <v>48464</v>
      </c>
      <c r="N3444" t="str">
        <f>PROPER(Table1[[#This Row],[Region]])</f>
        <v>North</v>
      </c>
      <c r="O3444" t="str">
        <f>PROPER(Table1[[#This Row],[Product Category]])</f>
        <v>Sports</v>
      </c>
      <c r="P3444">
        <f>ROUND(Table1[[#This Row],[Sales Amount]],1)</f>
        <v>758.6</v>
      </c>
      <c r="Q3444">
        <f>Table1[[#This Row],[Quantity Sold]]</f>
        <v>21</v>
      </c>
      <c r="R3444">
        <f>Table1[[#This Row],[Discount (%)]]</f>
        <v>5</v>
      </c>
      <c r="S3444">
        <f>Table1[[#This Row],[Profit]]</f>
        <v>646.28</v>
      </c>
    </row>
    <row r="3445" spans="1:19" ht="13.8">
      <c r="A3445" s="1" t="s">
        <v>3389</v>
      </c>
      <c r="B3445" s="7">
        <v>48465</v>
      </c>
      <c r="C3445" s="2" t="s">
        <v>3941</v>
      </c>
      <c r="D3445" s="4" t="s">
        <v>92</v>
      </c>
      <c r="E3445" s="1">
        <v>2994.78</v>
      </c>
      <c r="F3445" s="1">
        <v>7</v>
      </c>
      <c r="G3445" s="1">
        <v>9</v>
      </c>
      <c r="H3445" s="1">
        <v>548.35</v>
      </c>
      <c r="L3445" t="str">
        <f t="shared" si="53"/>
        <v>85affaa8</v>
      </c>
      <c r="M3445" s="7">
        <v>48465</v>
      </c>
      <c r="N3445" t="str">
        <f>PROPER(Table1[[#This Row],[Region]])</f>
        <v>North</v>
      </c>
      <c r="O3445" t="str">
        <f>PROPER(Table1[[#This Row],[Product Category]])</f>
        <v>Groceries</v>
      </c>
      <c r="P3445">
        <f>ROUND(Table1[[#This Row],[Sales Amount]],1)</f>
        <v>2994.8</v>
      </c>
      <c r="Q3445">
        <f>Table1[[#This Row],[Quantity Sold]]</f>
        <v>7</v>
      </c>
      <c r="R3445">
        <f>Table1[[#This Row],[Discount (%)]]</f>
        <v>9</v>
      </c>
      <c r="S3445">
        <f>Table1[[#This Row],[Profit]]</f>
        <v>548.35</v>
      </c>
    </row>
    <row r="3446" spans="1:19" ht="13.8">
      <c r="A3446" s="1" t="s">
        <v>3390</v>
      </c>
      <c r="B3446" s="7">
        <v>48466</v>
      </c>
      <c r="C3446" s="2" t="s">
        <v>3943</v>
      </c>
      <c r="D3446" s="4" t="s">
        <v>1661</v>
      </c>
      <c r="E3446" s="1">
        <v>2023.63</v>
      </c>
      <c r="F3446" s="1">
        <v>44</v>
      </c>
      <c r="G3446" s="1">
        <v>28</v>
      </c>
      <c r="H3446" s="1">
        <v>1174.6600000000001</v>
      </c>
      <c r="L3446" t="str">
        <f t="shared" si="53"/>
        <v>f0e7eed0</v>
      </c>
      <c r="M3446" s="7">
        <v>48466</v>
      </c>
      <c r="N3446" t="str">
        <f>PROPER(Table1[[#This Row],[Region]])</f>
        <v>East</v>
      </c>
      <c r="O3446" t="str">
        <f>PROPER(Table1[[#This Row],[Product Category]])</f>
        <v>Furniture</v>
      </c>
      <c r="P3446">
        <f>ROUND(Table1[[#This Row],[Sales Amount]],1)</f>
        <v>2023.6</v>
      </c>
      <c r="Q3446">
        <f>Table1[[#This Row],[Quantity Sold]]</f>
        <v>44</v>
      </c>
      <c r="R3446">
        <f>Table1[[#This Row],[Discount (%)]]</f>
        <v>28</v>
      </c>
      <c r="S3446">
        <f>Table1[[#This Row],[Profit]]</f>
        <v>1174.6600000000001</v>
      </c>
    </row>
    <row r="3447" spans="1:19" ht="13.8">
      <c r="A3447" s="1" t="s">
        <v>3391</v>
      </c>
      <c r="B3447" s="7">
        <v>48467</v>
      </c>
      <c r="C3447" s="2" t="s">
        <v>3942</v>
      </c>
      <c r="D3447" s="4" t="s">
        <v>1489</v>
      </c>
      <c r="E3447" s="1">
        <v>2399.54</v>
      </c>
      <c r="F3447" s="1">
        <v>21</v>
      </c>
      <c r="G3447" s="1">
        <v>31</v>
      </c>
      <c r="H3447" s="1">
        <v>788.04</v>
      </c>
      <c r="L3447" t="str">
        <f t="shared" si="53"/>
        <v>515b7b55</v>
      </c>
      <c r="M3447" s="7">
        <v>48467</v>
      </c>
      <c r="N3447" t="str">
        <f>PROPER(Table1[[#This Row],[Region]])</f>
        <v>West</v>
      </c>
      <c r="O3447" t="str">
        <f>PROPER(Table1[[#This Row],[Product Category]])</f>
        <v>Clothing</v>
      </c>
      <c r="P3447">
        <f>ROUND(Table1[[#This Row],[Sales Amount]],1)</f>
        <v>2399.5</v>
      </c>
      <c r="Q3447">
        <f>Table1[[#This Row],[Quantity Sold]]</f>
        <v>21</v>
      </c>
      <c r="R3447">
        <f>Table1[[#This Row],[Discount (%)]]</f>
        <v>31</v>
      </c>
      <c r="S3447">
        <f>Table1[[#This Row],[Profit]]</f>
        <v>788.04</v>
      </c>
    </row>
    <row r="3448" spans="1:19" ht="13.8">
      <c r="A3448" s="1" t="s">
        <v>3392</v>
      </c>
      <c r="B3448" s="7">
        <v>48468</v>
      </c>
      <c r="C3448" s="2" t="s">
        <v>3944</v>
      </c>
      <c r="D3448" s="4" t="s">
        <v>92</v>
      </c>
      <c r="E3448" s="1">
        <v>3374.21</v>
      </c>
      <c r="F3448" s="1">
        <v>6</v>
      </c>
      <c r="G3448" s="1">
        <v>0</v>
      </c>
      <c r="H3448" s="1">
        <v>1209.25</v>
      </c>
      <c r="L3448" t="str">
        <f t="shared" si="53"/>
        <v>7359054b</v>
      </c>
      <c r="M3448" s="7">
        <v>48468</v>
      </c>
      <c r="N3448" t="str">
        <f>PROPER(Table1[[#This Row],[Region]])</f>
        <v>South</v>
      </c>
      <c r="O3448" t="str">
        <f>PROPER(Table1[[#This Row],[Product Category]])</f>
        <v>Groceries</v>
      </c>
      <c r="P3448">
        <f>ROUND(Table1[[#This Row],[Sales Amount]],1)</f>
        <v>3374.2</v>
      </c>
      <c r="Q3448">
        <f>Table1[[#This Row],[Quantity Sold]]</f>
        <v>6</v>
      </c>
      <c r="R3448">
        <f>Table1[[#This Row],[Discount (%)]]</f>
        <v>0</v>
      </c>
      <c r="S3448">
        <f>Table1[[#This Row],[Profit]]</f>
        <v>1209.25</v>
      </c>
    </row>
    <row r="3449" spans="1:19" ht="13.8">
      <c r="A3449" s="1" t="s">
        <v>3393</v>
      </c>
      <c r="B3449" s="7">
        <v>48469</v>
      </c>
      <c r="C3449" s="2" t="s">
        <v>3943</v>
      </c>
      <c r="D3449" s="4" t="s">
        <v>1661</v>
      </c>
      <c r="E3449" s="1">
        <v>608.04999999999995</v>
      </c>
      <c r="F3449" s="1">
        <v>40</v>
      </c>
      <c r="G3449" s="1">
        <v>30</v>
      </c>
      <c r="H3449" s="1">
        <v>591.04999999999995</v>
      </c>
      <c r="L3449" t="str">
        <f t="shared" si="53"/>
        <v>568d471f</v>
      </c>
      <c r="M3449" s="7">
        <v>48469</v>
      </c>
      <c r="N3449" t="str">
        <f>PROPER(Table1[[#This Row],[Region]])</f>
        <v>East</v>
      </c>
      <c r="O3449" t="str">
        <f>PROPER(Table1[[#This Row],[Product Category]])</f>
        <v>Furniture</v>
      </c>
      <c r="P3449">
        <f>ROUND(Table1[[#This Row],[Sales Amount]],1)</f>
        <v>608.1</v>
      </c>
      <c r="Q3449">
        <f>Table1[[#This Row],[Quantity Sold]]</f>
        <v>40</v>
      </c>
      <c r="R3449">
        <f>Table1[[#This Row],[Discount (%)]]</f>
        <v>30</v>
      </c>
      <c r="S3449">
        <f>Table1[[#This Row],[Profit]]</f>
        <v>591.04999999999995</v>
      </c>
    </row>
    <row r="3450" spans="1:19" ht="13.8">
      <c r="A3450" s="1" t="s">
        <v>3394</v>
      </c>
      <c r="B3450" s="7">
        <v>48470</v>
      </c>
      <c r="C3450" s="2" t="s">
        <v>3944</v>
      </c>
      <c r="D3450" s="4" t="s">
        <v>1489</v>
      </c>
      <c r="E3450" s="1">
        <v>4077.2</v>
      </c>
      <c r="F3450" s="1">
        <v>45</v>
      </c>
      <c r="G3450" s="1">
        <v>5</v>
      </c>
      <c r="H3450" s="1">
        <v>501.45</v>
      </c>
      <c r="L3450" t="str">
        <f t="shared" si="53"/>
        <v>7a4aa2d7</v>
      </c>
      <c r="M3450" s="7">
        <v>48470</v>
      </c>
      <c r="N3450" t="str">
        <f>PROPER(Table1[[#This Row],[Region]])</f>
        <v>South</v>
      </c>
      <c r="O3450" t="str">
        <f>PROPER(Table1[[#This Row],[Product Category]])</f>
        <v>Clothing</v>
      </c>
      <c r="P3450">
        <f>ROUND(Table1[[#This Row],[Sales Amount]],1)</f>
        <v>4077.2</v>
      </c>
      <c r="Q3450">
        <f>Table1[[#This Row],[Quantity Sold]]</f>
        <v>45</v>
      </c>
      <c r="R3450">
        <f>Table1[[#This Row],[Discount (%)]]</f>
        <v>5</v>
      </c>
      <c r="S3450">
        <f>Table1[[#This Row],[Profit]]</f>
        <v>501.45</v>
      </c>
    </row>
    <row r="3451" spans="1:19" ht="13.8">
      <c r="A3451" s="1" t="s">
        <v>3395</v>
      </c>
      <c r="B3451" s="7">
        <v>48471</v>
      </c>
      <c r="C3451" s="2" t="s">
        <v>3943</v>
      </c>
      <c r="D3451" s="4" t="s">
        <v>1489</v>
      </c>
      <c r="E3451" s="1">
        <v>4771.2299999999996</v>
      </c>
      <c r="F3451" s="1">
        <v>14</v>
      </c>
      <c r="G3451" s="1">
        <v>20</v>
      </c>
      <c r="H3451" s="1">
        <v>140.6</v>
      </c>
      <c r="L3451" t="str">
        <f t="shared" si="53"/>
        <v>8e8f234c</v>
      </c>
      <c r="M3451" s="7">
        <v>48471</v>
      </c>
      <c r="N3451" t="str">
        <f>PROPER(Table1[[#This Row],[Region]])</f>
        <v>East</v>
      </c>
      <c r="O3451" t="str">
        <f>PROPER(Table1[[#This Row],[Product Category]])</f>
        <v>Clothing</v>
      </c>
      <c r="P3451">
        <f>ROUND(Table1[[#This Row],[Sales Amount]],1)</f>
        <v>4771.2</v>
      </c>
      <c r="Q3451">
        <f>Table1[[#This Row],[Quantity Sold]]</f>
        <v>14</v>
      </c>
      <c r="R3451">
        <f>Table1[[#This Row],[Discount (%)]]</f>
        <v>20</v>
      </c>
      <c r="S3451">
        <f>Table1[[#This Row],[Profit]]</f>
        <v>140.6</v>
      </c>
    </row>
    <row r="3452" spans="1:19" ht="13.8">
      <c r="A3452" s="1" t="s">
        <v>3396</v>
      </c>
      <c r="B3452" s="7">
        <v>48472</v>
      </c>
      <c r="C3452" s="2" t="s">
        <v>3944</v>
      </c>
      <c r="D3452" s="4" t="s">
        <v>3946</v>
      </c>
      <c r="E3452" s="1">
        <v>4931.93</v>
      </c>
      <c r="F3452" s="1">
        <v>2</v>
      </c>
      <c r="G3452" s="1">
        <v>16</v>
      </c>
      <c r="H3452" s="1">
        <v>1931.16</v>
      </c>
      <c r="L3452" t="str">
        <f t="shared" si="53"/>
        <v>209f3218</v>
      </c>
      <c r="M3452" s="7">
        <v>48472</v>
      </c>
      <c r="N3452" t="str">
        <f>PROPER(Table1[[#This Row],[Region]])</f>
        <v>South</v>
      </c>
      <c r="O3452" t="str">
        <f>PROPER(Table1[[#This Row],[Product Category]])</f>
        <v>Electronics</v>
      </c>
      <c r="P3452">
        <f>ROUND(Table1[[#This Row],[Sales Amount]],1)</f>
        <v>4931.8999999999996</v>
      </c>
      <c r="Q3452">
        <f>Table1[[#This Row],[Quantity Sold]]</f>
        <v>2</v>
      </c>
      <c r="R3452">
        <f>Table1[[#This Row],[Discount (%)]]</f>
        <v>16</v>
      </c>
      <c r="S3452">
        <f>Table1[[#This Row],[Profit]]</f>
        <v>1931.16</v>
      </c>
    </row>
    <row r="3453" spans="1:19" ht="13.8">
      <c r="A3453" s="1" t="s">
        <v>3397</v>
      </c>
      <c r="B3453" s="7">
        <v>48473</v>
      </c>
      <c r="C3453" s="2" t="s">
        <v>3941</v>
      </c>
      <c r="D3453" s="4" t="s">
        <v>92</v>
      </c>
      <c r="E3453" s="1">
        <v>4373.6099999999997</v>
      </c>
      <c r="F3453" s="1">
        <v>3</v>
      </c>
      <c r="G3453" s="1">
        <v>48</v>
      </c>
      <c r="H3453" s="1">
        <v>1570.19</v>
      </c>
      <c r="L3453" t="str">
        <f t="shared" si="53"/>
        <v>51e10f8f</v>
      </c>
      <c r="M3453" s="7">
        <v>48473</v>
      </c>
      <c r="N3453" t="str">
        <f>PROPER(Table1[[#This Row],[Region]])</f>
        <v>North</v>
      </c>
      <c r="O3453" t="str">
        <f>PROPER(Table1[[#This Row],[Product Category]])</f>
        <v>Groceries</v>
      </c>
      <c r="P3453">
        <f>ROUND(Table1[[#This Row],[Sales Amount]],1)</f>
        <v>4373.6000000000004</v>
      </c>
      <c r="Q3453">
        <f>Table1[[#This Row],[Quantity Sold]]</f>
        <v>3</v>
      </c>
      <c r="R3453">
        <f>Table1[[#This Row],[Discount (%)]]</f>
        <v>48</v>
      </c>
      <c r="S3453">
        <f>Table1[[#This Row],[Profit]]</f>
        <v>1570.19</v>
      </c>
    </row>
    <row r="3454" spans="1:19" ht="13.8">
      <c r="A3454" s="1" t="s">
        <v>3398</v>
      </c>
      <c r="B3454" s="7">
        <v>48474</v>
      </c>
      <c r="C3454" s="2" t="s">
        <v>3944</v>
      </c>
      <c r="D3454" s="4" t="s">
        <v>3945</v>
      </c>
      <c r="E3454" s="1">
        <v>2362.23</v>
      </c>
      <c r="F3454" s="1">
        <v>17</v>
      </c>
      <c r="G3454" s="1">
        <v>17</v>
      </c>
      <c r="H3454" s="1">
        <v>1712.85</v>
      </c>
      <c r="L3454" t="str">
        <f t="shared" si="53"/>
        <v>1766c8d4</v>
      </c>
      <c r="M3454" s="7">
        <v>48474</v>
      </c>
      <c r="N3454" t="str">
        <f>PROPER(Table1[[#This Row],[Region]])</f>
        <v>South</v>
      </c>
      <c r="O3454" t="str">
        <f>PROPER(Table1[[#This Row],[Product Category]])</f>
        <v>Sports</v>
      </c>
      <c r="P3454">
        <f>ROUND(Table1[[#This Row],[Sales Amount]],1)</f>
        <v>2362.1999999999998</v>
      </c>
      <c r="Q3454">
        <f>Table1[[#This Row],[Quantity Sold]]</f>
        <v>17</v>
      </c>
      <c r="R3454">
        <f>Table1[[#This Row],[Discount (%)]]</f>
        <v>17</v>
      </c>
      <c r="S3454">
        <f>Table1[[#This Row],[Profit]]</f>
        <v>1712.85</v>
      </c>
    </row>
    <row r="3455" spans="1:19" ht="13.8">
      <c r="A3455" s="1" t="s">
        <v>3399</v>
      </c>
      <c r="B3455" s="7">
        <v>48475</v>
      </c>
      <c r="C3455" s="2" t="s">
        <v>3944</v>
      </c>
      <c r="D3455" s="4" t="s">
        <v>1661</v>
      </c>
      <c r="E3455" s="1">
        <v>395.74</v>
      </c>
      <c r="F3455" s="1">
        <v>36</v>
      </c>
      <c r="G3455" s="1">
        <v>49</v>
      </c>
      <c r="H3455" s="1">
        <v>1699.19</v>
      </c>
      <c r="L3455" t="str">
        <f t="shared" si="53"/>
        <v>0f98cbf2</v>
      </c>
      <c r="M3455" s="7">
        <v>48475</v>
      </c>
      <c r="N3455" t="str">
        <f>PROPER(Table1[[#This Row],[Region]])</f>
        <v>South</v>
      </c>
      <c r="O3455" t="str">
        <f>PROPER(Table1[[#This Row],[Product Category]])</f>
        <v>Furniture</v>
      </c>
      <c r="P3455">
        <f>ROUND(Table1[[#This Row],[Sales Amount]],1)</f>
        <v>395.7</v>
      </c>
      <c r="Q3455">
        <f>Table1[[#This Row],[Quantity Sold]]</f>
        <v>36</v>
      </c>
      <c r="R3455">
        <f>Table1[[#This Row],[Discount (%)]]</f>
        <v>49</v>
      </c>
      <c r="S3455">
        <f>Table1[[#This Row],[Profit]]</f>
        <v>1699.19</v>
      </c>
    </row>
    <row r="3456" spans="1:19" ht="13.8">
      <c r="A3456" s="1" t="s">
        <v>3400</v>
      </c>
      <c r="B3456" s="7">
        <v>48476</v>
      </c>
      <c r="C3456" s="2" t="s">
        <v>3944</v>
      </c>
      <c r="D3456" s="4" t="s">
        <v>3946</v>
      </c>
      <c r="E3456" s="1">
        <v>3187.48</v>
      </c>
      <c r="F3456" s="1">
        <v>48</v>
      </c>
      <c r="G3456" s="1">
        <v>49</v>
      </c>
      <c r="H3456" s="1">
        <v>395.29</v>
      </c>
      <c r="L3456" t="str">
        <f t="shared" si="53"/>
        <v>18cf5f2a</v>
      </c>
      <c r="M3456" s="7">
        <v>48476</v>
      </c>
      <c r="N3456" t="str">
        <f>PROPER(Table1[[#This Row],[Region]])</f>
        <v>South</v>
      </c>
      <c r="O3456" t="str">
        <f>PROPER(Table1[[#This Row],[Product Category]])</f>
        <v>Electronics</v>
      </c>
      <c r="P3456">
        <f>ROUND(Table1[[#This Row],[Sales Amount]],1)</f>
        <v>3187.5</v>
      </c>
      <c r="Q3456">
        <f>Table1[[#This Row],[Quantity Sold]]</f>
        <v>48</v>
      </c>
      <c r="R3456">
        <f>Table1[[#This Row],[Discount (%)]]</f>
        <v>49</v>
      </c>
      <c r="S3456">
        <f>Table1[[#This Row],[Profit]]</f>
        <v>395.29</v>
      </c>
    </row>
    <row r="3457" spans="1:19" ht="13.8">
      <c r="A3457" s="1" t="s">
        <v>3401</v>
      </c>
      <c r="B3457" s="7">
        <v>48477</v>
      </c>
      <c r="C3457" s="2" t="s">
        <v>3942</v>
      </c>
      <c r="D3457" s="4" t="s">
        <v>3945</v>
      </c>
      <c r="E3457" s="1">
        <v>2283.91</v>
      </c>
      <c r="F3457" s="1">
        <v>26</v>
      </c>
      <c r="G3457" s="1">
        <v>9</v>
      </c>
      <c r="H3457" s="1">
        <v>688.35</v>
      </c>
      <c r="L3457" t="str">
        <f t="shared" si="53"/>
        <v>b7647592</v>
      </c>
      <c r="M3457" s="7">
        <v>48477</v>
      </c>
      <c r="N3457" t="str">
        <f>PROPER(Table1[[#This Row],[Region]])</f>
        <v>West</v>
      </c>
      <c r="O3457" t="str">
        <f>PROPER(Table1[[#This Row],[Product Category]])</f>
        <v>Sports</v>
      </c>
      <c r="P3457">
        <f>ROUND(Table1[[#This Row],[Sales Amount]],1)</f>
        <v>2283.9</v>
      </c>
      <c r="Q3457">
        <f>Table1[[#This Row],[Quantity Sold]]</f>
        <v>26</v>
      </c>
      <c r="R3457">
        <f>Table1[[#This Row],[Discount (%)]]</f>
        <v>9</v>
      </c>
      <c r="S3457">
        <f>Table1[[#This Row],[Profit]]</f>
        <v>688.35</v>
      </c>
    </row>
    <row r="3458" spans="1:19" ht="13.8">
      <c r="A3458" s="1" t="s">
        <v>3402</v>
      </c>
      <c r="B3458" s="7">
        <v>48478</v>
      </c>
      <c r="C3458" s="2" t="s">
        <v>3944</v>
      </c>
      <c r="D3458" s="4" t="s">
        <v>3946</v>
      </c>
      <c r="E3458" s="1">
        <v>746.92</v>
      </c>
      <c r="F3458" s="1">
        <v>11</v>
      </c>
      <c r="G3458" s="1">
        <v>20</v>
      </c>
      <c r="H3458" s="1">
        <v>1818.56</v>
      </c>
      <c r="L3458" t="str">
        <f t="shared" ref="L3458:L3521" si="54">TRIM(A3458)</f>
        <v>5cfaf7b8</v>
      </c>
      <c r="M3458" s="7">
        <v>48478</v>
      </c>
      <c r="N3458" t="str">
        <f>PROPER(Table1[[#This Row],[Region]])</f>
        <v>South</v>
      </c>
      <c r="O3458" t="str">
        <f>PROPER(Table1[[#This Row],[Product Category]])</f>
        <v>Electronics</v>
      </c>
      <c r="P3458">
        <f>ROUND(Table1[[#This Row],[Sales Amount]],1)</f>
        <v>746.9</v>
      </c>
      <c r="Q3458">
        <f>Table1[[#This Row],[Quantity Sold]]</f>
        <v>11</v>
      </c>
      <c r="R3458">
        <f>Table1[[#This Row],[Discount (%)]]</f>
        <v>20</v>
      </c>
      <c r="S3458">
        <f>Table1[[#This Row],[Profit]]</f>
        <v>1818.56</v>
      </c>
    </row>
    <row r="3459" spans="1:19" ht="13.8">
      <c r="A3459" s="1" t="s">
        <v>3403</v>
      </c>
      <c r="B3459" s="7">
        <v>48479</v>
      </c>
      <c r="C3459" s="2" t="s">
        <v>3943</v>
      </c>
      <c r="D3459" s="4" t="s">
        <v>92</v>
      </c>
      <c r="E3459" s="1">
        <v>1376.7</v>
      </c>
      <c r="F3459" s="1">
        <v>4</v>
      </c>
      <c r="G3459" s="1">
        <v>35</v>
      </c>
      <c r="H3459" s="1">
        <v>376.45</v>
      </c>
      <c r="L3459" t="str">
        <f t="shared" si="54"/>
        <v>ac061898</v>
      </c>
      <c r="M3459" s="7">
        <v>48479</v>
      </c>
      <c r="N3459" t="str">
        <f>PROPER(Table1[[#This Row],[Region]])</f>
        <v>East</v>
      </c>
      <c r="O3459" t="str">
        <f>PROPER(Table1[[#This Row],[Product Category]])</f>
        <v>Groceries</v>
      </c>
      <c r="P3459">
        <f>ROUND(Table1[[#This Row],[Sales Amount]],1)</f>
        <v>1376.7</v>
      </c>
      <c r="Q3459">
        <f>Table1[[#This Row],[Quantity Sold]]</f>
        <v>4</v>
      </c>
      <c r="R3459">
        <f>Table1[[#This Row],[Discount (%)]]</f>
        <v>35</v>
      </c>
      <c r="S3459">
        <f>Table1[[#This Row],[Profit]]</f>
        <v>376.45</v>
      </c>
    </row>
    <row r="3460" spans="1:19" ht="13.8">
      <c r="A3460" s="1" t="s">
        <v>3404</v>
      </c>
      <c r="B3460" s="7">
        <v>48480</v>
      </c>
      <c r="C3460" s="2" t="s">
        <v>3941</v>
      </c>
      <c r="D3460" s="4" t="s">
        <v>92</v>
      </c>
      <c r="E3460" s="1">
        <v>1650.34</v>
      </c>
      <c r="F3460" s="1">
        <v>20</v>
      </c>
      <c r="G3460" s="1">
        <v>32</v>
      </c>
      <c r="H3460" s="1">
        <v>1196.56</v>
      </c>
      <c r="L3460" t="str">
        <f t="shared" si="54"/>
        <v>118f986a</v>
      </c>
      <c r="M3460" s="7">
        <v>48480</v>
      </c>
      <c r="N3460" t="str">
        <f>PROPER(Table1[[#This Row],[Region]])</f>
        <v>North</v>
      </c>
      <c r="O3460" t="str">
        <f>PROPER(Table1[[#This Row],[Product Category]])</f>
        <v>Groceries</v>
      </c>
      <c r="P3460">
        <f>ROUND(Table1[[#This Row],[Sales Amount]],1)</f>
        <v>1650.3</v>
      </c>
      <c r="Q3460">
        <f>Table1[[#This Row],[Quantity Sold]]</f>
        <v>20</v>
      </c>
      <c r="R3460">
        <f>Table1[[#This Row],[Discount (%)]]</f>
        <v>32</v>
      </c>
      <c r="S3460">
        <f>Table1[[#This Row],[Profit]]</f>
        <v>1196.56</v>
      </c>
    </row>
    <row r="3461" spans="1:19" ht="13.8">
      <c r="A3461" s="1" t="s">
        <v>3405</v>
      </c>
      <c r="B3461" s="7">
        <v>48481</v>
      </c>
      <c r="C3461" s="2" t="s">
        <v>3944</v>
      </c>
      <c r="D3461" s="4" t="s">
        <v>1661</v>
      </c>
      <c r="E3461" s="1">
        <v>712.58</v>
      </c>
      <c r="F3461" s="1">
        <v>36</v>
      </c>
      <c r="G3461" s="1">
        <v>2</v>
      </c>
      <c r="H3461" s="1">
        <v>1948.49</v>
      </c>
      <c r="L3461" t="str">
        <f t="shared" si="54"/>
        <v>95a11e67</v>
      </c>
      <c r="M3461" s="7">
        <v>48481</v>
      </c>
      <c r="N3461" t="str">
        <f>PROPER(Table1[[#This Row],[Region]])</f>
        <v>South</v>
      </c>
      <c r="O3461" t="str">
        <f>PROPER(Table1[[#This Row],[Product Category]])</f>
        <v>Furniture</v>
      </c>
      <c r="P3461">
        <f>ROUND(Table1[[#This Row],[Sales Amount]],1)</f>
        <v>712.6</v>
      </c>
      <c r="Q3461">
        <f>Table1[[#This Row],[Quantity Sold]]</f>
        <v>36</v>
      </c>
      <c r="R3461">
        <f>Table1[[#This Row],[Discount (%)]]</f>
        <v>2</v>
      </c>
      <c r="S3461">
        <f>Table1[[#This Row],[Profit]]</f>
        <v>1948.49</v>
      </c>
    </row>
    <row r="3462" spans="1:19" ht="13.8">
      <c r="A3462" s="1" t="s">
        <v>3406</v>
      </c>
      <c r="B3462" s="7">
        <v>48482</v>
      </c>
      <c r="C3462" s="2" t="s">
        <v>3941</v>
      </c>
      <c r="D3462" s="4" t="s">
        <v>1489</v>
      </c>
      <c r="E3462" s="1">
        <v>3581.25</v>
      </c>
      <c r="F3462" s="1">
        <v>31</v>
      </c>
      <c r="G3462" s="1">
        <v>47</v>
      </c>
      <c r="H3462" s="1">
        <v>1598.74</v>
      </c>
      <c r="L3462" t="str">
        <f t="shared" si="54"/>
        <v>d7ac693d</v>
      </c>
      <c r="M3462" s="7">
        <v>48482</v>
      </c>
      <c r="N3462" t="str">
        <f>PROPER(Table1[[#This Row],[Region]])</f>
        <v>North</v>
      </c>
      <c r="O3462" t="str">
        <f>PROPER(Table1[[#This Row],[Product Category]])</f>
        <v>Clothing</v>
      </c>
      <c r="P3462">
        <f>ROUND(Table1[[#This Row],[Sales Amount]],1)</f>
        <v>3581.3</v>
      </c>
      <c r="Q3462">
        <f>Table1[[#This Row],[Quantity Sold]]</f>
        <v>31</v>
      </c>
      <c r="R3462">
        <f>Table1[[#This Row],[Discount (%)]]</f>
        <v>47</v>
      </c>
      <c r="S3462">
        <f>Table1[[#This Row],[Profit]]</f>
        <v>1598.74</v>
      </c>
    </row>
    <row r="3463" spans="1:19" ht="13.8">
      <c r="A3463" s="1" t="s">
        <v>3407</v>
      </c>
      <c r="B3463" s="7">
        <v>48483</v>
      </c>
      <c r="C3463" s="2" t="s">
        <v>3942</v>
      </c>
      <c r="D3463" s="4" t="s">
        <v>1489</v>
      </c>
      <c r="E3463" s="1">
        <v>343.9</v>
      </c>
      <c r="F3463" s="1">
        <v>26</v>
      </c>
      <c r="G3463" s="1">
        <v>9</v>
      </c>
      <c r="H3463" s="1">
        <v>981.23</v>
      </c>
      <c r="L3463" t="str">
        <f t="shared" si="54"/>
        <v>a303aec5</v>
      </c>
      <c r="M3463" s="7">
        <v>48483</v>
      </c>
      <c r="N3463" t="str">
        <f>PROPER(Table1[[#This Row],[Region]])</f>
        <v>West</v>
      </c>
      <c r="O3463" t="str">
        <f>PROPER(Table1[[#This Row],[Product Category]])</f>
        <v>Clothing</v>
      </c>
      <c r="P3463">
        <f>ROUND(Table1[[#This Row],[Sales Amount]],1)</f>
        <v>343.9</v>
      </c>
      <c r="Q3463">
        <f>Table1[[#This Row],[Quantity Sold]]</f>
        <v>26</v>
      </c>
      <c r="R3463">
        <f>Table1[[#This Row],[Discount (%)]]</f>
        <v>9</v>
      </c>
      <c r="S3463">
        <f>Table1[[#This Row],[Profit]]</f>
        <v>981.23</v>
      </c>
    </row>
    <row r="3464" spans="1:19" ht="13.8">
      <c r="A3464" s="1" t="s">
        <v>3408</v>
      </c>
      <c r="B3464" s="7">
        <v>48484</v>
      </c>
      <c r="C3464" s="2" t="s">
        <v>3942</v>
      </c>
      <c r="D3464" s="4" t="s">
        <v>3945</v>
      </c>
      <c r="E3464" s="1">
        <v>4365.0600000000004</v>
      </c>
      <c r="F3464" s="1">
        <v>26</v>
      </c>
      <c r="G3464" s="1">
        <v>6</v>
      </c>
      <c r="H3464" s="1">
        <v>1719.37</v>
      </c>
      <c r="L3464" t="str">
        <f t="shared" si="54"/>
        <v>5b4c0b14</v>
      </c>
      <c r="M3464" s="7">
        <v>48484</v>
      </c>
      <c r="N3464" t="str">
        <f>PROPER(Table1[[#This Row],[Region]])</f>
        <v>West</v>
      </c>
      <c r="O3464" t="str">
        <f>PROPER(Table1[[#This Row],[Product Category]])</f>
        <v>Sports</v>
      </c>
      <c r="P3464">
        <f>ROUND(Table1[[#This Row],[Sales Amount]],1)</f>
        <v>4365.1000000000004</v>
      </c>
      <c r="Q3464">
        <f>Table1[[#This Row],[Quantity Sold]]</f>
        <v>26</v>
      </c>
      <c r="R3464">
        <f>Table1[[#This Row],[Discount (%)]]</f>
        <v>6</v>
      </c>
      <c r="S3464">
        <f>Table1[[#This Row],[Profit]]</f>
        <v>1719.37</v>
      </c>
    </row>
    <row r="3465" spans="1:19" ht="13.8">
      <c r="A3465" s="1" t="s">
        <v>3409</v>
      </c>
      <c r="B3465" s="7">
        <v>48485</v>
      </c>
      <c r="C3465" s="2" t="s">
        <v>3942</v>
      </c>
      <c r="D3465" s="4" t="s">
        <v>3945</v>
      </c>
      <c r="E3465" s="1">
        <v>1058.8499999999999</v>
      </c>
      <c r="F3465" s="1">
        <v>30</v>
      </c>
      <c r="G3465" s="1">
        <v>14</v>
      </c>
      <c r="H3465" s="1">
        <v>398.64</v>
      </c>
      <c r="L3465" t="str">
        <f t="shared" si="54"/>
        <v>dd823831</v>
      </c>
      <c r="M3465" s="7">
        <v>48485</v>
      </c>
      <c r="N3465" t="str">
        <f>PROPER(Table1[[#This Row],[Region]])</f>
        <v>West</v>
      </c>
      <c r="O3465" t="str">
        <f>PROPER(Table1[[#This Row],[Product Category]])</f>
        <v>Sports</v>
      </c>
      <c r="P3465">
        <f>ROUND(Table1[[#This Row],[Sales Amount]],1)</f>
        <v>1058.9000000000001</v>
      </c>
      <c r="Q3465">
        <f>Table1[[#This Row],[Quantity Sold]]</f>
        <v>30</v>
      </c>
      <c r="R3465">
        <f>Table1[[#This Row],[Discount (%)]]</f>
        <v>14</v>
      </c>
      <c r="S3465">
        <f>Table1[[#This Row],[Profit]]</f>
        <v>398.64</v>
      </c>
    </row>
    <row r="3466" spans="1:19" ht="13.8">
      <c r="A3466" s="1" t="s">
        <v>3410</v>
      </c>
      <c r="B3466" s="7">
        <v>48486</v>
      </c>
      <c r="C3466" s="2" t="s">
        <v>3941</v>
      </c>
      <c r="D3466" s="4" t="s">
        <v>1661</v>
      </c>
      <c r="E3466" s="1">
        <v>2178.38</v>
      </c>
      <c r="F3466" s="1">
        <v>23</v>
      </c>
      <c r="G3466" s="1">
        <v>14</v>
      </c>
      <c r="H3466" s="1">
        <v>1362.61</v>
      </c>
      <c r="L3466" t="str">
        <f t="shared" si="54"/>
        <v>d4716b50</v>
      </c>
      <c r="M3466" s="7">
        <v>48486</v>
      </c>
      <c r="N3466" t="str">
        <f>PROPER(Table1[[#This Row],[Region]])</f>
        <v>North</v>
      </c>
      <c r="O3466" t="str">
        <f>PROPER(Table1[[#This Row],[Product Category]])</f>
        <v>Furniture</v>
      </c>
      <c r="P3466">
        <f>ROUND(Table1[[#This Row],[Sales Amount]],1)</f>
        <v>2178.4</v>
      </c>
      <c r="Q3466">
        <f>Table1[[#This Row],[Quantity Sold]]</f>
        <v>23</v>
      </c>
      <c r="R3466">
        <f>Table1[[#This Row],[Discount (%)]]</f>
        <v>14</v>
      </c>
      <c r="S3466">
        <f>Table1[[#This Row],[Profit]]</f>
        <v>1362.61</v>
      </c>
    </row>
    <row r="3467" spans="1:19" ht="13.8">
      <c r="A3467" s="1" t="s">
        <v>3411</v>
      </c>
      <c r="B3467" s="7">
        <v>48487</v>
      </c>
      <c r="C3467" s="2" t="s">
        <v>3943</v>
      </c>
      <c r="D3467" s="4" t="s">
        <v>3946</v>
      </c>
      <c r="E3467" s="1">
        <v>332.56</v>
      </c>
      <c r="F3467" s="1">
        <v>22</v>
      </c>
      <c r="G3467" s="1">
        <v>14</v>
      </c>
      <c r="H3467" s="1">
        <v>1456.73</v>
      </c>
      <c r="L3467" t="str">
        <f t="shared" si="54"/>
        <v>d0a59b2e</v>
      </c>
      <c r="M3467" s="7">
        <v>48487</v>
      </c>
      <c r="N3467" t="str">
        <f>PROPER(Table1[[#This Row],[Region]])</f>
        <v>East</v>
      </c>
      <c r="O3467" t="str">
        <f>PROPER(Table1[[#This Row],[Product Category]])</f>
        <v>Electronics</v>
      </c>
      <c r="P3467">
        <f>ROUND(Table1[[#This Row],[Sales Amount]],1)</f>
        <v>332.6</v>
      </c>
      <c r="Q3467">
        <f>Table1[[#This Row],[Quantity Sold]]</f>
        <v>22</v>
      </c>
      <c r="R3467">
        <f>Table1[[#This Row],[Discount (%)]]</f>
        <v>14</v>
      </c>
      <c r="S3467">
        <f>Table1[[#This Row],[Profit]]</f>
        <v>1456.73</v>
      </c>
    </row>
    <row r="3468" spans="1:19" ht="13.8">
      <c r="A3468" s="1" t="s">
        <v>3412</v>
      </c>
      <c r="B3468" s="7">
        <v>48488</v>
      </c>
      <c r="C3468" s="2" t="s">
        <v>3941</v>
      </c>
      <c r="D3468" s="4" t="s">
        <v>3945</v>
      </c>
      <c r="E3468" s="1">
        <v>2300.5500000000002</v>
      </c>
      <c r="F3468" s="1">
        <v>32</v>
      </c>
      <c r="G3468" s="1">
        <v>46</v>
      </c>
      <c r="H3468" s="1">
        <v>730.62</v>
      </c>
      <c r="L3468" t="str">
        <f t="shared" si="54"/>
        <v>95a6a48a</v>
      </c>
      <c r="M3468" s="7">
        <v>48488</v>
      </c>
      <c r="N3468" t="str">
        <f>PROPER(Table1[[#This Row],[Region]])</f>
        <v>North</v>
      </c>
      <c r="O3468" t="str">
        <f>PROPER(Table1[[#This Row],[Product Category]])</f>
        <v>Sports</v>
      </c>
      <c r="P3468">
        <f>ROUND(Table1[[#This Row],[Sales Amount]],1)</f>
        <v>2300.6</v>
      </c>
      <c r="Q3468">
        <f>Table1[[#This Row],[Quantity Sold]]</f>
        <v>32</v>
      </c>
      <c r="R3468">
        <f>Table1[[#This Row],[Discount (%)]]</f>
        <v>46</v>
      </c>
      <c r="S3468">
        <f>Table1[[#This Row],[Profit]]</f>
        <v>730.62</v>
      </c>
    </row>
    <row r="3469" spans="1:19" ht="13.8">
      <c r="A3469" s="1" t="s">
        <v>3413</v>
      </c>
      <c r="B3469" s="7">
        <v>48489</v>
      </c>
      <c r="C3469" s="2" t="s">
        <v>3942</v>
      </c>
      <c r="D3469" s="4" t="s">
        <v>3946</v>
      </c>
      <c r="E3469" s="1">
        <v>1755.84</v>
      </c>
      <c r="F3469" s="1">
        <v>7</v>
      </c>
      <c r="G3469" s="1">
        <v>15</v>
      </c>
      <c r="H3469" s="1">
        <v>502.31</v>
      </c>
      <c r="L3469" t="str">
        <f t="shared" si="54"/>
        <v>35a4d509</v>
      </c>
      <c r="M3469" s="7">
        <v>48489</v>
      </c>
      <c r="N3469" t="str">
        <f>PROPER(Table1[[#This Row],[Region]])</f>
        <v>West</v>
      </c>
      <c r="O3469" t="str">
        <f>PROPER(Table1[[#This Row],[Product Category]])</f>
        <v>Electronics</v>
      </c>
      <c r="P3469">
        <f>ROUND(Table1[[#This Row],[Sales Amount]],1)</f>
        <v>1755.8</v>
      </c>
      <c r="Q3469">
        <f>Table1[[#This Row],[Quantity Sold]]</f>
        <v>7</v>
      </c>
      <c r="R3469">
        <f>Table1[[#This Row],[Discount (%)]]</f>
        <v>15</v>
      </c>
      <c r="S3469">
        <f>Table1[[#This Row],[Profit]]</f>
        <v>502.31</v>
      </c>
    </row>
    <row r="3470" spans="1:19" ht="13.8">
      <c r="A3470" s="1" t="s">
        <v>3414</v>
      </c>
      <c r="B3470" s="7">
        <v>48490</v>
      </c>
      <c r="C3470" s="2" t="s">
        <v>3944</v>
      </c>
      <c r="D3470" s="4" t="s">
        <v>3946</v>
      </c>
      <c r="E3470" s="1">
        <v>3122.58</v>
      </c>
      <c r="F3470" s="1">
        <v>25</v>
      </c>
      <c r="G3470" s="1">
        <v>0</v>
      </c>
      <c r="H3470" s="1">
        <v>548.28</v>
      </c>
      <c r="L3470" t="str">
        <f t="shared" si="54"/>
        <v>312eef57</v>
      </c>
      <c r="M3470" s="7">
        <v>48490</v>
      </c>
      <c r="N3470" t="str">
        <f>PROPER(Table1[[#This Row],[Region]])</f>
        <v>South</v>
      </c>
      <c r="O3470" t="str">
        <f>PROPER(Table1[[#This Row],[Product Category]])</f>
        <v>Electronics</v>
      </c>
      <c r="P3470">
        <f>ROUND(Table1[[#This Row],[Sales Amount]],1)</f>
        <v>3122.6</v>
      </c>
      <c r="Q3470">
        <f>Table1[[#This Row],[Quantity Sold]]</f>
        <v>25</v>
      </c>
      <c r="R3470">
        <f>Table1[[#This Row],[Discount (%)]]</f>
        <v>0</v>
      </c>
      <c r="S3470">
        <f>Table1[[#This Row],[Profit]]</f>
        <v>548.28</v>
      </c>
    </row>
    <row r="3471" spans="1:19" ht="13.8">
      <c r="A3471" s="1" t="s">
        <v>3415</v>
      </c>
      <c r="B3471" s="7">
        <v>48491</v>
      </c>
      <c r="C3471" s="2" t="s">
        <v>3942</v>
      </c>
      <c r="D3471" s="4" t="s">
        <v>3945</v>
      </c>
      <c r="E3471" s="1">
        <v>4619.16</v>
      </c>
      <c r="F3471" s="1">
        <v>33</v>
      </c>
      <c r="G3471" s="1">
        <v>35</v>
      </c>
      <c r="H3471" s="1">
        <v>209.34</v>
      </c>
      <c r="L3471" t="str">
        <f t="shared" si="54"/>
        <v>769f48a3</v>
      </c>
      <c r="M3471" s="7">
        <v>48491</v>
      </c>
      <c r="N3471" t="str">
        <f>PROPER(Table1[[#This Row],[Region]])</f>
        <v>West</v>
      </c>
      <c r="O3471" t="str">
        <f>PROPER(Table1[[#This Row],[Product Category]])</f>
        <v>Sports</v>
      </c>
      <c r="P3471">
        <f>ROUND(Table1[[#This Row],[Sales Amount]],1)</f>
        <v>4619.2</v>
      </c>
      <c r="Q3471">
        <f>Table1[[#This Row],[Quantity Sold]]</f>
        <v>33</v>
      </c>
      <c r="R3471">
        <f>Table1[[#This Row],[Discount (%)]]</f>
        <v>35</v>
      </c>
      <c r="S3471">
        <f>Table1[[#This Row],[Profit]]</f>
        <v>209.34</v>
      </c>
    </row>
    <row r="3472" spans="1:19" ht="13.8">
      <c r="A3472" s="1" t="s">
        <v>3416</v>
      </c>
      <c r="B3472" s="7">
        <v>48492</v>
      </c>
      <c r="C3472" s="2" t="s">
        <v>3944</v>
      </c>
      <c r="D3472" s="4" t="s">
        <v>1489</v>
      </c>
      <c r="E3472" s="1">
        <v>836.32</v>
      </c>
      <c r="F3472" s="1">
        <v>3</v>
      </c>
      <c r="G3472" s="1">
        <v>49</v>
      </c>
      <c r="H3472" s="1">
        <v>1641.49</v>
      </c>
      <c r="L3472" t="str">
        <f t="shared" si="54"/>
        <v>ebe1f0bb</v>
      </c>
      <c r="M3472" s="7">
        <v>48492</v>
      </c>
      <c r="N3472" t="str">
        <f>PROPER(Table1[[#This Row],[Region]])</f>
        <v>South</v>
      </c>
      <c r="O3472" t="str">
        <f>PROPER(Table1[[#This Row],[Product Category]])</f>
        <v>Clothing</v>
      </c>
      <c r="P3472">
        <f>ROUND(Table1[[#This Row],[Sales Amount]],1)</f>
        <v>836.3</v>
      </c>
      <c r="Q3472">
        <f>Table1[[#This Row],[Quantity Sold]]</f>
        <v>3</v>
      </c>
      <c r="R3472">
        <f>Table1[[#This Row],[Discount (%)]]</f>
        <v>49</v>
      </c>
      <c r="S3472">
        <f>Table1[[#This Row],[Profit]]</f>
        <v>1641.49</v>
      </c>
    </row>
    <row r="3473" spans="1:19" ht="13.8">
      <c r="A3473" s="1" t="s">
        <v>3417</v>
      </c>
      <c r="B3473" s="7">
        <v>48493</v>
      </c>
      <c r="C3473" s="2" t="s">
        <v>3942</v>
      </c>
      <c r="D3473" s="4" t="s">
        <v>92</v>
      </c>
      <c r="E3473" s="1">
        <v>1283.45</v>
      </c>
      <c r="F3473" s="1">
        <v>17</v>
      </c>
      <c r="G3473" s="1">
        <v>38</v>
      </c>
      <c r="H3473" s="1">
        <v>1692.03</v>
      </c>
      <c r="L3473" t="str">
        <f t="shared" si="54"/>
        <v>260d58de</v>
      </c>
      <c r="M3473" s="7">
        <v>48493</v>
      </c>
      <c r="N3473" t="str">
        <f>PROPER(Table1[[#This Row],[Region]])</f>
        <v>West</v>
      </c>
      <c r="O3473" t="str">
        <f>PROPER(Table1[[#This Row],[Product Category]])</f>
        <v>Groceries</v>
      </c>
      <c r="P3473">
        <f>ROUND(Table1[[#This Row],[Sales Amount]],1)</f>
        <v>1283.5</v>
      </c>
      <c r="Q3473">
        <f>Table1[[#This Row],[Quantity Sold]]</f>
        <v>17</v>
      </c>
      <c r="R3473">
        <f>Table1[[#This Row],[Discount (%)]]</f>
        <v>38</v>
      </c>
      <c r="S3473">
        <f>Table1[[#This Row],[Profit]]</f>
        <v>1692.03</v>
      </c>
    </row>
    <row r="3474" spans="1:19" ht="13.8">
      <c r="A3474" s="1" t="s">
        <v>3418</v>
      </c>
      <c r="B3474" s="7">
        <v>48494</v>
      </c>
      <c r="C3474" s="2" t="s">
        <v>3944</v>
      </c>
      <c r="D3474" s="4" t="s">
        <v>92</v>
      </c>
      <c r="E3474" s="1">
        <v>3426.39</v>
      </c>
      <c r="F3474" s="1">
        <v>37</v>
      </c>
      <c r="G3474" s="1">
        <v>21</v>
      </c>
      <c r="H3474" s="1">
        <v>1777.66</v>
      </c>
      <c r="L3474" t="str">
        <f t="shared" si="54"/>
        <v>83a3f09e</v>
      </c>
      <c r="M3474" s="7">
        <v>48494</v>
      </c>
      <c r="N3474" t="str">
        <f>PROPER(Table1[[#This Row],[Region]])</f>
        <v>South</v>
      </c>
      <c r="O3474" t="str">
        <f>PROPER(Table1[[#This Row],[Product Category]])</f>
        <v>Groceries</v>
      </c>
      <c r="P3474">
        <f>ROUND(Table1[[#This Row],[Sales Amount]],1)</f>
        <v>3426.4</v>
      </c>
      <c r="Q3474">
        <f>Table1[[#This Row],[Quantity Sold]]</f>
        <v>37</v>
      </c>
      <c r="R3474">
        <f>Table1[[#This Row],[Discount (%)]]</f>
        <v>21</v>
      </c>
      <c r="S3474">
        <f>Table1[[#This Row],[Profit]]</f>
        <v>1777.66</v>
      </c>
    </row>
    <row r="3475" spans="1:19" ht="13.8">
      <c r="A3475" s="1" t="s">
        <v>3419</v>
      </c>
      <c r="B3475" s="7">
        <v>48495</v>
      </c>
      <c r="C3475" s="2" t="s">
        <v>3943</v>
      </c>
      <c r="D3475" s="4" t="s">
        <v>92</v>
      </c>
      <c r="E3475" s="1">
        <v>4779.91</v>
      </c>
      <c r="F3475" s="1">
        <v>27</v>
      </c>
      <c r="G3475" s="1">
        <v>20</v>
      </c>
      <c r="H3475" s="1">
        <v>1955.13</v>
      </c>
      <c r="L3475" t="str">
        <f t="shared" si="54"/>
        <v>4facf67a</v>
      </c>
      <c r="M3475" s="7">
        <v>48495</v>
      </c>
      <c r="N3475" t="str">
        <f>PROPER(Table1[[#This Row],[Region]])</f>
        <v>East</v>
      </c>
      <c r="O3475" t="str">
        <f>PROPER(Table1[[#This Row],[Product Category]])</f>
        <v>Groceries</v>
      </c>
      <c r="P3475">
        <f>ROUND(Table1[[#This Row],[Sales Amount]],1)</f>
        <v>4779.8999999999996</v>
      </c>
      <c r="Q3475">
        <f>Table1[[#This Row],[Quantity Sold]]</f>
        <v>27</v>
      </c>
      <c r="R3475">
        <f>Table1[[#This Row],[Discount (%)]]</f>
        <v>20</v>
      </c>
      <c r="S3475">
        <f>Table1[[#This Row],[Profit]]</f>
        <v>1955.13</v>
      </c>
    </row>
    <row r="3476" spans="1:19" ht="13.8">
      <c r="A3476" s="1" t="s">
        <v>3420</v>
      </c>
      <c r="B3476" s="7">
        <v>48496</v>
      </c>
      <c r="C3476" s="2" t="s">
        <v>3941</v>
      </c>
      <c r="D3476" s="4" t="s">
        <v>3945</v>
      </c>
      <c r="E3476" s="1">
        <v>2331.2600000000002</v>
      </c>
      <c r="F3476" s="1">
        <v>31</v>
      </c>
      <c r="G3476" s="1">
        <v>16</v>
      </c>
      <c r="H3476" s="1">
        <v>291.45</v>
      </c>
      <c r="L3476" t="str">
        <f t="shared" si="54"/>
        <v>f38e450b</v>
      </c>
      <c r="M3476" s="7">
        <v>48496</v>
      </c>
      <c r="N3476" t="str">
        <f>PROPER(Table1[[#This Row],[Region]])</f>
        <v>North</v>
      </c>
      <c r="O3476" t="str">
        <f>PROPER(Table1[[#This Row],[Product Category]])</f>
        <v>Sports</v>
      </c>
      <c r="P3476">
        <f>ROUND(Table1[[#This Row],[Sales Amount]],1)</f>
        <v>2331.3000000000002</v>
      </c>
      <c r="Q3476">
        <f>Table1[[#This Row],[Quantity Sold]]</f>
        <v>31</v>
      </c>
      <c r="R3476">
        <f>Table1[[#This Row],[Discount (%)]]</f>
        <v>16</v>
      </c>
      <c r="S3476">
        <f>Table1[[#This Row],[Profit]]</f>
        <v>291.45</v>
      </c>
    </row>
    <row r="3477" spans="1:19" ht="13.8">
      <c r="A3477" s="1" t="s">
        <v>3421</v>
      </c>
      <c r="B3477" s="7">
        <v>48497</v>
      </c>
      <c r="C3477" s="2" t="s">
        <v>3942</v>
      </c>
      <c r="D3477" s="4" t="s">
        <v>1489</v>
      </c>
      <c r="E3477" s="1">
        <v>621.86</v>
      </c>
      <c r="F3477" s="1">
        <v>49</v>
      </c>
      <c r="G3477" s="1">
        <v>12</v>
      </c>
      <c r="H3477" s="1">
        <v>1076.28</v>
      </c>
      <c r="L3477" t="str">
        <f t="shared" si="54"/>
        <v>3c0e5570</v>
      </c>
      <c r="M3477" s="7">
        <v>48497</v>
      </c>
      <c r="N3477" t="str">
        <f>PROPER(Table1[[#This Row],[Region]])</f>
        <v>West</v>
      </c>
      <c r="O3477" t="str">
        <f>PROPER(Table1[[#This Row],[Product Category]])</f>
        <v>Clothing</v>
      </c>
      <c r="P3477">
        <f>ROUND(Table1[[#This Row],[Sales Amount]],1)</f>
        <v>621.9</v>
      </c>
      <c r="Q3477">
        <f>Table1[[#This Row],[Quantity Sold]]</f>
        <v>49</v>
      </c>
      <c r="R3477">
        <f>Table1[[#This Row],[Discount (%)]]</f>
        <v>12</v>
      </c>
      <c r="S3477">
        <f>Table1[[#This Row],[Profit]]</f>
        <v>1076.28</v>
      </c>
    </row>
    <row r="3478" spans="1:19" ht="13.8">
      <c r="A3478" s="1" t="s">
        <v>3422</v>
      </c>
      <c r="B3478" s="7">
        <v>48498</v>
      </c>
      <c r="C3478" s="2" t="s">
        <v>3942</v>
      </c>
      <c r="D3478" s="4" t="s">
        <v>1489</v>
      </c>
      <c r="E3478" s="1">
        <v>70.19</v>
      </c>
      <c r="F3478" s="1">
        <v>7</v>
      </c>
      <c r="G3478" s="1">
        <v>6</v>
      </c>
      <c r="H3478" s="1">
        <v>211.85</v>
      </c>
      <c r="L3478" t="str">
        <f t="shared" si="54"/>
        <v>e1bf5833</v>
      </c>
      <c r="M3478" s="7">
        <v>48498</v>
      </c>
      <c r="N3478" t="str">
        <f>PROPER(Table1[[#This Row],[Region]])</f>
        <v>West</v>
      </c>
      <c r="O3478" t="str">
        <f>PROPER(Table1[[#This Row],[Product Category]])</f>
        <v>Clothing</v>
      </c>
      <c r="P3478">
        <f>ROUND(Table1[[#This Row],[Sales Amount]],1)</f>
        <v>70.2</v>
      </c>
      <c r="Q3478">
        <f>Table1[[#This Row],[Quantity Sold]]</f>
        <v>7</v>
      </c>
      <c r="R3478">
        <f>Table1[[#This Row],[Discount (%)]]</f>
        <v>6</v>
      </c>
      <c r="S3478">
        <f>Table1[[#This Row],[Profit]]</f>
        <v>211.85</v>
      </c>
    </row>
    <row r="3479" spans="1:19" ht="13.8">
      <c r="A3479" s="1" t="s">
        <v>3423</v>
      </c>
      <c r="B3479" s="7">
        <v>48499</v>
      </c>
      <c r="C3479" s="2" t="s">
        <v>3944</v>
      </c>
      <c r="D3479" s="4" t="s">
        <v>92</v>
      </c>
      <c r="E3479" s="1">
        <v>1384.29</v>
      </c>
      <c r="F3479" s="1">
        <v>31</v>
      </c>
      <c r="G3479" s="1">
        <v>39</v>
      </c>
      <c r="H3479" s="1">
        <v>1117.27</v>
      </c>
      <c r="L3479" t="str">
        <f t="shared" si="54"/>
        <v>cb6185fe</v>
      </c>
      <c r="M3479" s="7">
        <v>48499</v>
      </c>
      <c r="N3479" t="str">
        <f>PROPER(Table1[[#This Row],[Region]])</f>
        <v>South</v>
      </c>
      <c r="O3479" t="str">
        <f>PROPER(Table1[[#This Row],[Product Category]])</f>
        <v>Groceries</v>
      </c>
      <c r="P3479">
        <f>ROUND(Table1[[#This Row],[Sales Amount]],1)</f>
        <v>1384.3</v>
      </c>
      <c r="Q3479">
        <f>Table1[[#This Row],[Quantity Sold]]</f>
        <v>31</v>
      </c>
      <c r="R3479">
        <f>Table1[[#This Row],[Discount (%)]]</f>
        <v>39</v>
      </c>
      <c r="S3479">
        <f>Table1[[#This Row],[Profit]]</f>
        <v>1117.27</v>
      </c>
    </row>
    <row r="3480" spans="1:19" ht="13.8">
      <c r="A3480" s="1" t="s">
        <v>3424</v>
      </c>
      <c r="B3480" s="7">
        <v>48500</v>
      </c>
      <c r="C3480" s="2" t="s">
        <v>3944</v>
      </c>
      <c r="D3480" s="4" t="s">
        <v>1661</v>
      </c>
      <c r="E3480" s="1">
        <v>3526.56</v>
      </c>
      <c r="F3480" s="1">
        <v>47</v>
      </c>
      <c r="G3480" s="1">
        <v>33</v>
      </c>
      <c r="H3480" s="1">
        <v>540.95000000000005</v>
      </c>
      <c r="L3480" t="str">
        <f t="shared" si="54"/>
        <v>7eea010c</v>
      </c>
      <c r="M3480" s="7">
        <v>48500</v>
      </c>
      <c r="N3480" t="str">
        <f>PROPER(Table1[[#This Row],[Region]])</f>
        <v>South</v>
      </c>
      <c r="O3480" t="str">
        <f>PROPER(Table1[[#This Row],[Product Category]])</f>
        <v>Furniture</v>
      </c>
      <c r="P3480">
        <f>ROUND(Table1[[#This Row],[Sales Amount]],1)</f>
        <v>3526.6</v>
      </c>
      <c r="Q3480">
        <f>Table1[[#This Row],[Quantity Sold]]</f>
        <v>47</v>
      </c>
      <c r="R3480">
        <f>Table1[[#This Row],[Discount (%)]]</f>
        <v>33</v>
      </c>
      <c r="S3480">
        <f>Table1[[#This Row],[Profit]]</f>
        <v>540.95000000000005</v>
      </c>
    </row>
    <row r="3481" spans="1:19" ht="13.8">
      <c r="A3481" s="1" t="s">
        <v>3425</v>
      </c>
      <c r="B3481" s="7">
        <v>48501</v>
      </c>
      <c r="C3481" s="2" t="s">
        <v>3941</v>
      </c>
      <c r="D3481" s="4" t="s">
        <v>3945</v>
      </c>
      <c r="E3481" s="1">
        <v>3698.84</v>
      </c>
      <c r="F3481" s="1">
        <v>12</v>
      </c>
      <c r="G3481" s="1">
        <v>42</v>
      </c>
      <c r="H3481" s="1">
        <v>636.57000000000005</v>
      </c>
      <c r="L3481" t="str">
        <f t="shared" si="54"/>
        <v>262bf92f</v>
      </c>
      <c r="M3481" s="7">
        <v>48501</v>
      </c>
      <c r="N3481" t="str">
        <f>PROPER(Table1[[#This Row],[Region]])</f>
        <v>North</v>
      </c>
      <c r="O3481" t="str">
        <f>PROPER(Table1[[#This Row],[Product Category]])</f>
        <v>Sports</v>
      </c>
      <c r="P3481">
        <f>ROUND(Table1[[#This Row],[Sales Amount]],1)</f>
        <v>3698.8</v>
      </c>
      <c r="Q3481">
        <f>Table1[[#This Row],[Quantity Sold]]</f>
        <v>12</v>
      </c>
      <c r="R3481">
        <f>Table1[[#This Row],[Discount (%)]]</f>
        <v>42</v>
      </c>
      <c r="S3481">
        <f>Table1[[#This Row],[Profit]]</f>
        <v>636.57000000000005</v>
      </c>
    </row>
    <row r="3482" spans="1:19" ht="13.8">
      <c r="A3482" s="1" t="s">
        <v>3426</v>
      </c>
      <c r="B3482" s="7">
        <v>48502</v>
      </c>
      <c r="C3482" s="2" t="s">
        <v>3941</v>
      </c>
      <c r="D3482" s="4" t="s">
        <v>1489</v>
      </c>
      <c r="E3482" s="1">
        <v>608.85</v>
      </c>
      <c r="F3482" s="1">
        <v>45</v>
      </c>
      <c r="G3482" s="1">
        <v>29</v>
      </c>
      <c r="H3482" s="1">
        <v>1707.37</v>
      </c>
      <c r="L3482" t="str">
        <f t="shared" si="54"/>
        <v>375a2f78</v>
      </c>
      <c r="M3482" s="7">
        <v>48502</v>
      </c>
      <c r="N3482" t="str">
        <f>PROPER(Table1[[#This Row],[Region]])</f>
        <v>North</v>
      </c>
      <c r="O3482" t="str">
        <f>PROPER(Table1[[#This Row],[Product Category]])</f>
        <v>Clothing</v>
      </c>
      <c r="P3482">
        <f>ROUND(Table1[[#This Row],[Sales Amount]],1)</f>
        <v>608.9</v>
      </c>
      <c r="Q3482">
        <f>Table1[[#This Row],[Quantity Sold]]</f>
        <v>45</v>
      </c>
      <c r="R3482">
        <f>Table1[[#This Row],[Discount (%)]]</f>
        <v>29</v>
      </c>
      <c r="S3482">
        <f>Table1[[#This Row],[Profit]]</f>
        <v>1707.37</v>
      </c>
    </row>
    <row r="3483" spans="1:19" ht="13.8">
      <c r="A3483" s="1" t="s">
        <v>3427</v>
      </c>
      <c r="B3483" s="7">
        <v>48503</v>
      </c>
      <c r="C3483" s="2" t="s">
        <v>3943</v>
      </c>
      <c r="D3483" s="4" t="s">
        <v>92</v>
      </c>
      <c r="E3483" s="1">
        <v>2851.88</v>
      </c>
      <c r="F3483" s="1">
        <v>43</v>
      </c>
      <c r="G3483" s="1">
        <v>45</v>
      </c>
      <c r="H3483" s="1">
        <v>1769.2</v>
      </c>
      <c r="L3483" t="str">
        <f t="shared" si="54"/>
        <v>7158a2e3</v>
      </c>
      <c r="M3483" s="7">
        <v>48503</v>
      </c>
      <c r="N3483" t="str">
        <f>PROPER(Table1[[#This Row],[Region]])</f>
        <v>East</v>
      </c>
      <c r="O3483" t="str">
        <f>PROPER(Table1[[#This Row],[Product Category]])</f>
        <v>Groceries</v>
      </c>
      <c r="P3483">
        <f>ROUND(Table1[[#This Row],[Sales Amount]],1)</f>
        <v>2851.9</v>
      </c>
      <c r="Q3483">
        <f>Table1[[#This Row],[Quantity Sold]]</f>
        <v>43</v>
      </c>
      <c r="R3483">
        <f>Table1[[#This Row],[Discount (%)]]</f>
        <v>45</v>
      </c>
      <c r="S3483">
        <f>Table1[[#This Row],[Profit]]</f>
        <v>1769.2</v>
      </c>
    </row>
    <row r="3484" spans="1:19" ht="13.8">
      <c r="A3484" s="1" t="s">
        <v>3428</v>
      </c>
      <c r="B3484" s="7">
        <v>48504</v>
      </c>
      <c r="C3484" s="2" t="s">
        <v>3944</v>
      </c>
      <c r="D3484" s="4" t="s">
        <v>92</v>
      </c>
      <c r="E3484" s="1">
        <v>1583.95</v>
      </c>
      <c r="F3484" s="1">
        <v>8</v>
      </c>
      <c r="G3484" s="1">
        <v>16</v>
      </c>
      <c r="H3484" s="1">
        <v>760.12</v>
      </c>
      <c r="L3484" t="str">
        <f t="shared" si="54"/>
        <v>96c904bd</v>
      </c>
      <c r="M3484" s="7">
        <v>48504</v>
      </c>
      <c r="N3484" t="str">
        <f>PROPER(Table1[[#This Row],[Region]])</f>
        <v>South</v>
      </c>
      <c r="O3484" t="str">
        <f>PROPER(Table1[[#This Row],[Product Category]])</f>
        <v>Groceries</v>
      </c>
      <c r="P3484">
        <f>ROUND(Table1[[#This Row],[Sales Amount]],1)</f>
        <v>1584</v>
      </c>
      <c r="Q3484">
        <f>Table1[[#This Row],[Quantity Sold]]</f>
        <v>8</v>
      </c>
      <c r="R3484">
        <f>Table1[[#This Row],[Discount (%)]]</f>
        <v>16</v>
      </c>
      <c r="S3484">
        <f>Table1[[#This Row],[Profit]]</f>
        <v>760.12</v>
      </c>
    </row>
    <row r="3485" spans="1:19" ht="13.8">
      <c r="A3485" s="1" t="s">
        <v>3429</v>
      </c>
      <c r="B3485" s="7">
        <v>48505</v>
      </c>
      <c r="C3485" s="2" t="s">
        <v>3943</v>
      </c>
      <c r="D3485" s="4" t="s">
        <v>1661</v>
      </c>
      <c r="E3485" s="1">
        <v>991.66</v>
      </c>
      <c r="F3485" s="1">
        <v>19</v>
      </c>
      <c r="G3485" s="1">
        <v>15</v>
      </c>
      <c r="H3485" s="1">
        <v>1795.98</v>
      </c>
      <c r="L3485" t="str">
        <f t="shared" si="54"/>
        <v>7416b009</v>
      </c>
      <c r="M3485" s="7">
        <v>48505</v>
      </c>
      <c r="N3485" t="str">
        <f>PROPER(Table1[[#This Row],[Region]])</f>
        <v>East</v>
      </c>
      <c r="O3485" t="str">
        <f>PROPER(Table1[[#This Row],[Product Category]])</f>
        <v>Furniture</v>
      </c>
      <c r="P3485">
        <f>ROUND(Table1[[#This Row],[Sales Amount]],1)</f>
        <v>991.7</v>
      </c>
      <c r="Q3485">
        <f>Table1[[#This Row],[Quantity Sold]]</f>
        <v>19</v>
      </c>
      <c r="R3485">
        <f>Table1[[#This Row],[Discount (%)]]</f>
        <v>15</v>
      </c>
      <c r="S3485">
        <f>Table1[[#This Row],[Profit]]</f>
        <v>1795.98</v>
      </c>
    </row>
    <row r="3486" spans="1:19" ht="13.8">
      <c r="A3486" s="1" t="s">
        <v>3430</v>
      </c>
      <c r="B3486" s="7">
        <v>48506</v>
      </c>
      <c r="C3486" s="2" t="s">
        <v>3941</v>
      </c>
      <c r="D3486" s="4" t="s">
        <v>92</v>
      </c>
      <c r="E3486" s="1">
        <v>1467.57</v>
      </c>
      <c r="F3486" s="1">
        <v>5</v>
      </c>
      <c r="G3486" s="1">
        <v>31</v>
      </c>
      <c r="H3486" s="1">
        <v>311.83</v>
      </c>
      <c r="L3486" t="str">
        <f t="shared" si="54"/>
        <v>230b3e67</v>
      </c>
      <c r="M3486" s="7">
        <v>48506</v>
      </c>
      <c r="N3486" t="str">
        <f>PROPER(Table1[[#This Row],[Region]])</f>
        <v>North</v>
      </c>
      <c r="O3486" t="str">
        <f>PROPER(Table1[[#This Row],[Product Category]])</f>
        <v>Groceries</v>
      </c>
      <c r="P3486">
        <f>ROUND(Table1[[#This Row],[Sales Amount]],1)</f>
        <v>1467.6</v>
      </c>
      <c r="Q3486">
        <f>Table1[[#This Row],[Quantity Sold]]</f>
        <v>5</v>
      </c>
      <c r="R3486">
        <f>Table1[[#This Row],[Discount (%)]]</f>
        <v>31</v>
      </c>
      <c r="S3486">
        <f>Table1[[#This Row],[Profit]]</f>
        <v>311.83</v>
      </c>
    </row>
    <row r="3487" spans="1:19" ht="13.8">
      <c r="A3487" s="1" t="s">
        <v>3431</v>
      </c>
      <c r="B3487" s="7">
        <v>48507</v>
      </c>
      <c r="C3487" s="2" t="s">
        <v>3941</v>
      </c>
      <c r="D3487" s="4" t="s">
        <v>3946</v>
      </c>
      <c r="E3487" s="1">
        <v>1385.29</v>
      </c>
      <c r="F3487" s="1">
        <v>48</v>
      </c>
      <c r="G3487" s="1">
        <v>32</v>
      </c>
      <c r="H3487" s="1">
        <v>364.03</v>
      </c>
      <c r="L3487" t="str">
        <f t="shared" si="54"/>
        <v>ef78baf8</v>
      </c>
      <c r="M3487" s="7">
        <v>48507</v>
      </c>
      <c r="N3487" t="str">
        <f>PROPER(Table1[[#This Row],[Region]])</f>
        <v>North</v>
      </c>
      <c r="O3487" t="str">
        <f>PROPER(Table1[[#This Row],[Product Category]])</f>
        <v>Electronics</v>
      </c>
      <c r="P3487">
        <f>ROUND(Table1[[#This Row],[Sales Amount]],1)</f>
        <v>1385.3</v>
      </c>
      <c r="Q3487">
        <f>Table1[[#This Row],[Quantity Sold]]</f>
        <v>48</v>
      </c>
      <c r="R3487">
        <f>Table1[[#This Row],[Discount (%)]]</f>
        <v>32</v>
      </c>
      <c r="S3487">
        <f>Table1[[#This Row],[Profit]]</f>
        <v>364.03</v>
      </c>
    </row>
    <row r="3488" spans="1:19" ht="13.8">
      <c r="A3488" s="1" t="s">
        <v>3432</v>
      </c>
      <c r="B3488" s="7">
        <v>48508</v>
      </c>
      <c r="C3488" s="2" t="s">
        <v>3942</v>
      </c>
      <c r="D3488" s="4" t="s">
        <v>1489</v>
      </c>
      <c r="E3488" s="1">
        <v>3935.93</v>
      </c>
      <c r="F3488" s="1">
        <v>20</v>
      </c>
      <c r="G3488" s="1">
        <v>39</v>
      </c>
      <c r="H3488" s="1">
        <v>1135.71</v>
      </c>
      <c r="L3488" t="str">
        <f t="shared" si="54"/>
        <v>e5867069</v>
      </c>
      <c r="M3488" s="7">
        <v>48508</v>
      </c>
      <c r="N3488" t="str">
        <f>PROPER(Table1[[#This Row],[Region]])</f>
        <v>West</v>
      </c>
      <c r="O3488" t="str">
        <f>PROPER(Table1[[#This Row],[Product Category]])</f>
        <v>Clothing</v>
      </c>
      <c r="P3488">
        <f>ROUND(Table1[[#This Row],[Sales Amount]],1)</f>
        <v>3935.9</v>
      </c>
      <c r="Q3488">
        <f>Table1[[#This Row],[Quantity Sold]]</f>
        <v>20</v>
      </c>
      <c r="R3488">
        <f>Table1[[#This Row],[Discount (%)]]</f>
        <v>39</v>
      </c>
      <c r="S3488">
        <f>Table1[[#This Row],[Profit]]</f>
        <v>1135.71</v>
      </c>
    </row>
    <row r="3489" spans="1:19" ht="13.8">
      <c r="A3489" s="1" t="s">
        <v>3433</v>
      </c>
      <c r="B3489" s="7">
        <v>48509</v>
      </c>
      <c r="C3489" s="2" t="s">
        <v>3944</v>
      </c>
      <c r="D3489" s="4" t="s">
        <v>1661</v>
      </c>
      <c r="E3489" s="1">
        <v>1018.33</v>
      </c>
      <c r="F3489" s="1">
        <v>3</v>
      </c>
      <c r="G3489" s="1">
        <v>26</v>
      </c>
      <c r="H3489" s="1">
        <v>1343.23</v>
      </c>
      <c r="L3489" t="str">
        <f t="shared" si="54"/>
        <v>76bb107b</v>
      </c>
      <c r="M3489" s="7">
        <v>48509</v>
      </c>
      <c r="N3489" t="str">
        <f>PROPER(Table1[[#This Row],[Region]])</f>
        <v>South</v>
      </c>
      <c r="O3489" t="str">
        <f>PROPER(Table1[[#This Row],[Product Category]])</f>
        <v>Furniture</v>
      </c>
      <c r="P3489">
        <f>ROUND(Table1[[#This Row],[Sales Amount]],1)</f>
        <v>1018.3</v>
      </c>
      <c r="Q3489">
        <f>Table1[[#This Row],[Quantity Sold]]</f>
        <v>3</v>
      </c>
      <c r="R3489">
        <f>Table1[[#This Row],[Discount (%)]]</f>
        <v>26</v>
      </c>
      <c r="S3489">
        <f>Table1[[#This Row],[Profit]]</f>
        <v>1343.23</v>
      </c>
    </row>
    <row r="3490" spans="1:19" ht="13.8">
      <c r="A3490" s="1" t="s">
        <v>3434</v>
      </c>
      <c r="B3490" s="7">
        <v>48510</v>
      </c>
      <c r="C3490" s="2" t="s">
        <v>3943</v>
      </c>
      <c r="D3490" s="4" t="s">
        <v>92</v>
      </c>
      <c r="E3490" s="1">
        <v>165.09</v>
      </c>
      <c r="F3490" s="1">
        <v>39</v>
      </c>
      <c r="G3490" s="1">
        <v>10</v>
      </c>
      <c r="H3490" s="1">
        <v>1711.43</v>
      </c>
      <c r="L3490" t="str">
        <f t="shared" si="54"/>
        <v>8e3a1169</v>
      </c>
      <c r="M3490" s="7">
        <v>48510</v>
      </c>
      <c r="N3490" t="str">
        <f>PROPER(Table1[[#This Row],[Region]])</f>
        <v>East</v>
      </c>
      <c r="O3490" t="str">
        <f>PROPER(Table1[[#This Row],[Product Category]])</f>
        <v>Groceries</v>
      </c>
      <c r="P3490">
        <f>ROUND(Table1[[#This Row],[Sales Amount]],1)</f>
        <v>165.1</v>
      </c>
      <c r="Q3490">
        <f>Table1[[#This Row],[Quantity Sold]]</f>
        <v>39</v>
      </c>
      <c r="R3490">
        <f>Table1[[#This Row],[Discount (%)]]</f>
        <v>10</v>
      </c>
      <c r="S3490">
        <f>Table1[[#This Row],[Profit]]</f>
        <v>1711.43</v>
      </c>
    </row>
    <row r="3491" spans="1:19" ht="13.8">
      <c r="A3491" s="1" t="s">
        <v>3435</v>
      </c>
      <c r="B3491" s="7">
        <v>48511</v>
      </c>
      <c r="C3491" s="2" t="s">
        <v>3942</v>
      </c>
      <c r="D3491" s="4" t="s">
        <v>92</v>
      </c>
      <c r="E3491" s="1">
        <v>2958.34</v>
      </c>
      <c r="F3491" s="1">
        <v>1</v>
      </c>
      <c r="G3491" s="1">
        <v>32</v>
      </c>
      <c r="H3491" s="1">
        <v>689.64</v>
      </c>
      <c r="L3491" t="str">
        <f t="shared" si="54"/>
        <v>5ad9b5ae</v>
      </c>
      <c r="M3491" s="7">
        <v>48511</v>
      </c>
      <c r="N3491" t="str">
        <f>PROPER(Table1[[#This Row],[Region]])</f>
        <v>West</v>
      </c>
      <c r="O3491" t="str">
        <f>PROPER(Table1[[#This Row],[Product Category]])</f>
        <v>Groceries</v>
      </c>
      <c r="P3491">
        <f>ROUND(Table1[[#This Row],[Sales Amount]],1)</f>
        <v>2958.3</v>
      </c>
      <c r="Q3491">
        <f>Table1[[#This Row],[Quantity Sold]]</f>
        <v>1</v>
      </c>
      <c r="R3491">
        <f>Table1[[#This Row],[Discount (%)]]</f>
        <v>32</v>
      </c>
      <c r="S3491">
        <f>Table1[[#This Row],[Profit]]</f>
        <v>689.64</v>
      </c>
    </row>
    <row r="3492" spans="1:19" ht="13.8">
      <c r="A3492" s="1" t="s">
        <v>3436</v>
      </c>
      <c r="B3492" s="7">
        <v>48512</v>
      </c>
      <c r="C3492" s="2" t="s">
        <v>3944</v>
      </c>
      <c r="D3492" s="4" t="s">
        <v>1489</v>
      </c>
      <c r="E3492" s="1">
        <v>1748.51</v>
      </c>
      <c r="F3492" s="1">
        <v>28</v>
      </c>
      <c r="G3492" s="1">
        <v>6</v>
      </c>
      <c r="H3492" s="1">
        <v>1292.22</v>
      </c>
      <c r="L3492" t="str">
        <f t="shared" si="54"/>
        <v>1d7b4759</v>
      </c>
      <c r="M3492" s="7">
        <v>48512</v>
      </c>
      <c r="N3492" t="str">
        <f>PROPER(Table1[[#This Row],[Region]])</f>
        <v>South</v>
      </c>
      <c r="O3492" t="str">
        <f>PROPER(Table1[[#This Row],[Product Category]])</f>
        <v>Clothing</v>
      </c>
      <c r="P3492">
        <f>ROUND(Table1[[#This Row],[Sales Amount]],1)</f>
        <v>1748.5</v>
      </c>
      <c r="Q3492">
        <f>Table1[[#This Row],[Quantity Sold]]</f>
        <v>28</v>
      </c>
      <c r="R3492">
        <f>Table1[[#This Row],[Discount (%)]]</f>
        <v>6</v>
      </c>
      <c r="S3492">
        <f>Table1[[#This Row],[Profit]]</f>
        <v>1292.22</v>
      </c>
    </row>
    <row r="3493" spans="1:19" ht="13.8">
      <c r="A3493" s="1" t="s">
        <v>3437</v>
      </c>
      <c r="B3493" s="7">
        <v>48513</v>
      </c>
      <c r="C3493" s="2" t="s">
        <v>3943</v>
      </c>
      <c r="D3493" s="4" t="s">
        <v>92</v>
      </c>
      <c r="E3493" s="1">
        <v>485.13</v>
      </c>
      <c r="F3493" s="1">
        <v>7</v>
      </c>
      <c r="G3493" s="1">
        <v>1</v>
      </c>
      <c r="H3493" s="1">
        <v>544.1</v>
      </c>
      <c r="L3493" t="str">
        <f t="shared" si="54"/>
        <v>f6954053</v>
      </c>
      <c r="M3493" s="7">
        <v>48513</v>
      </c>
      <c r="N3493" t="str">
        <f>PROPER(Table1[[#This Row],[Region]])</f>
        <v>East</v>
      </c>
      <c r="O3493" t="str">
        <f>PROPER(Table1[[#This Row],[Product Category]])</f>
        <v>Groceries</v>
      </c>
      <c r="P3493">
        <f>ROUND(Table1[[#This Row],[Sales Amount]],1)</f>
        <v>485.1</v>
      </c>
      <c r="Q3493">
        <f>Table1[[#This Row],[Quantity Sold]]</f>
        <v>7</v>
      </c>
      <c r="R3493">
        <f>Table1[[#This Row],[Discount (%)]]</f>
        <v>1</v>
      </c>
      <c r="S3493">
        <f>Table1[[#This Row],[Profit]]</f>
        <v>544.1</v>
      </c>
    </row>
    <row r="3494" spans="1:19" ht="13.8">
      <c r="A3494" s="1" t="s">
        <v>3438</v>
      </c>
      <c r="B3494" s="7">
        <v>48514</v>
      </c>
      <c r="C3494" s="2" t="s">
        <v>3941</v>
      </c>
      <c r="D3494" s="4" t="s">
        <v>1489</v>
      </c>
      <c r="E3494" s="1">
        <v>3562.71</v>
      </c>
      <c r="F3494" s="1">
        <v>15</v>
      </c>
      <c r="G3494" s="1">
        <v>26</v>
      </c>
      <c r="H3494" s="1">
        <v>1032.01</v>
      </c>
      <c r="L3494" t="str">
        <f t="shared" si="54"/>
        <v>9d14ae61</v>
      </c>
      <c r="M3494" s="7">
        <v>48514</v>
      </c>
      <c r="N3494" t="str">
        <f>PROPER(Table1[[#This Row],[Region]])</f>
        <v>North</v>
      </c>
      <c r="O3494" t="str">
        <f>PROPER(Table1[[#This Row],[Product Category]])</f>
        <v>Clothing</v>
      </c>
      <c r="P3494">
        <f>ROUND(Table1[[#This Row],[Sales Amount]],1)</f>
        <v>3562.7</v>
      </c>
      <c r="Q3494">
        <f>Table1[[#This Row],[Quantity Sold]]</f>
        <v>15</v>
      </c>
      <c r="R3494">
        <f>Table1[[#This Row],[Discount (%)]]</f>
        <v>26</v>
      </c>
      <c r="S3494">
        <f>Table1[[#This Row],[Profit]]</f>
        <v>1032.01</v>
      </c>
    </row>
    <row r="3495" spans="1:19" ht="13.8">
      <c r="A3495" s="1" t="s">
        <v>3439</v>
      </c>
      <c r="B3495" s="7">
        <v>48515</v>
      </c>
      <c r="C3495" s="2" t="s">
        <v>3942</v>
      </c>
      <c r="D3495" s="4" t="s">
        <v>92</v>
      </c>
      <c r="E3495" s="1">
        <v>3619.8</v>
      </c>
      <c r="F3495" s="1">
        <v>23</v>
      </c>
      <c r="G3495" s="1">
        <v>17</v>
      </c>
      <c r="H3495" s="1">
        <v>1810.83</v>
      </c>
      <c r="L3495" t="str">
        <f t="shared" si="54"/>
        <v>fae808a5</v>
      </c>
      <c r="M3495" s="7">
        <v>48515</v>
      </c>
      <c r="N3495" t="str">
        <f>PROPER(Table1[[#This Row],[Region]])</f>
        <v>West</v>
      </c>
      <c r="O3495" t="str">
        <f>PROPER(Table1[[#This Row],[Product Category]])</f>
        <v>Groceries</v>
      </c>
      <c r="P3495">
        <f>ROUND(Table1[[#This Row],[Sales Amount]],1)</f>
        <v>3619.8</v>
      </c>
      <c r="Q3495">
        <f>Table1[[#This Row],[Quantity Sold]]</f>
        <v>23</v>
      </c>
      <c r="R3495">
        <f>Table1[[#This Row],[Discount (%)]]</f>
        <v>17</v>
      </c>
      <c r="S3495">
        <f>Table1[[#This Row],[Profit]]</f>
        <v>1810.83</v>
      </c>
    </row>
    <row r="3496" spans="1:19" ht="13.8">
      <c r="A3496" s="1" t="s">
        <v>3440</v>
      </c>
      <c r="B3496" s="7">
        <v>48516</v>
      </c>
      <c r="C3496" s="2" t="s">
        <v>3941</v>
      </c>
      <c r="D3496" s="4" t="s">
        <v>1489</v>
      </c>
      <c r="E3496" s="1">
        <v>2570.06</v>
      </c>
      <c r="F3496" s="1">
        <v>20</v>
      </c>
      <c r="G3496" s="1">
        <v>30</v>
      </c>
      <c r="H3496" s="1">
        <v>1436.59</v>
      </c>
      <c r="L3496" t="str">
        <f t="shared" si="54"/>
        <v>465f3b4f</v>
      </c>
      <c r="M3496" s="7">
        <v>48516</v>
      </c>
      <c r="N3496" t="str">
        <f>PROPER(Table1[[#This Row],[Region]])</f>
        <v>North</v>
      </c>
      <c r="O3496" t="str">
        <f>PROPER(Table1[[#This Row],[Product Category]])</f>
        <v>Clothing</v>
      </c>
      <c r="P3496">
        <f>ROUND(Table1[[#This Row],[Sales Amount]],1)</f>
        <v>2570.1</v>
      </c>
      <c r="Q3496">
        <f>Table1[[#This Row],[Quantity Sold]]</f>
        <v>20</v>
      </c>
      <c r="R3496">
        <f>Table1[[#This Row],[Discount (%)]]</f>
        <v>30</v>
      </c>
      <c r="S3496">
        <f>Table1[[#This Row],[Profit]]</f>
        <v>1436.59</v>
      </c>
    </row>
    <row r="3497" spans="1:19" ht="13.8">
      <c r="A3497" s="1" t="s">
        <v>3441</v>
      </c>
      <c r="B3497" s="7">
        <v>48517</v>
      </c>
      <c r="C3497" s="2" t="s">
        <v>3941</v>
      </c>
      <c r="D3497" s="4" t="s">
        <v>1489</v>
      </c>
      <c r="E3497" s="1">
        <v>3220.85</v>
      </c>
      <c r="F3497" s="1">
        <v>46</v>
      </c>
      <c r="G3497" s="1">
        <v>1</v>
      </c>
      <c r="H3497" s="1">
        <v>435.87</v>
      </c>
      <c r="L3497" t="str">
        <f t="shared" si="54"/>
        <v>a63c8a41</v>
      </c>
      <c r="M3497" s="7">
        <v>48517</v>
      </c>
      <c r="N3497" t="str">
        <f>PROPER(Table1[[#This Row],[Region]])</f>
        <v>North</v>
      </c>
      <c r="O3497" t="str">
        <f>PROPER(Table1[[#This Row],[Product Category]])</f>
        <v>Clothing</v>
      </c>
      <c r="P3497">
        <f>ROUND(Table1[[#This Row],[Sales Amount]],1)</f>
        <v>3220.9</v>
      </c>
      <c r="Q3497">
        <f>Table1[[#This Row],[Quantity Sold]]</f>
        <v>46</v>
      </c>
      <c r="R3497">
        <f>Table1[[#This Row],[Discount (%)]]</f>
        <v>1</v>
      </c>
      <c r="S3497">
        <f>Table1[[#This Row],[Profit]]</f>
        <v>435.87</v>
      </c>
    </row>
    <row r="3498" spans="1:19" ht="13.8">
      <c r="A3498" s="1" t="s">
        <v>3442</v>
      </c>
      <c r="B3498" s="7">
        <v>48518</v>
      </c>
      <c r="C3498" s="2" t="s">
        <v>3943</v>
      </c>
      <c r="D3498" s="4" t="s">
        <v>3945</v>
      </c>
      <c r="E3498" s="1">
        <v>2470.21</v>
      </c>
      <c r="F3498" s="1">
        <v>33</v>
      </c>
      <c r="G3498" s="1">
        <v>16</v>
      </c>
      <c r="H3498" s="1">
        <v>1340.71</v>
      </c>
      <c r="L3498" t="str">
        <f t="shared" si="54"/>
        <v>241bc458</v>
      </c>
      <c r="M3498" s="7">
        <v>48518</v>
      </c>
      <c r="N3498" t="str">
        <f>PROPER(Table1[[#This Row],[Region]])</f>
        <v>East</v>
      </c>
      <c r="O3498" t="str">
        <f>PROPER(Table1[[#This Row],[Product Category]])</f>
        <v>Sports</v>
      </c>
      <c r="P3498">
        <f>ROUND(Table1[[#This Row],[Sales Amount]],1)</f>
        <v>2470.1999999999998</v>
      </c>
      <c r="Q3498">
        <f>Table1[[#This Row],[Quantity Sold]]</f>
        <v>33</v>
      </c>
      <c r="R3498">
        <f>Table1[[#This Row],[Discount (%)]]</f>
        <v>16</v>
      </c>
      <c r="S3498">
        <f>Table1[[#This Row],[Profit]]</f>
        <v>1340.71</v>
      </c>
    </row>
    <row r="3499" spans="1:19" ht="13.8">
      <c r="A3499" s="1" t="s">
        <v>3443</v>
      </c>
      <c r="B3499" s="7">
        <v>48519</v>
      </c>
      <c r="C3499" s="2" t="s">
        <v>3942</v>
      </c>
      <c r="D3499" s="4" t="s">
        <v>1661</v>
      </c>
      <c r="E3499" s="1">
        <v>4601.29</v>
      </c>
      <c r="F3499" s="1">
        <v>21</v>
      </c>
      <c r="G3499" s="1">
        <v>11</v>
      </c>
      <c r="H3499" s="1">
        <v>1870.9</v>
      </c>
      <c r="L3499" t="str">
        <f t="shared" si="54"/>
        <v>d46d86e2</v>
      </c>
      <c r="M3499" s="7">
        <v>48519</v>
      </c>
      <c r="N3499" t="str">
        <f>PROPER(Table1[[#This Row],[Region]])</f>
        <v>West</v>
      </c>
      <c r="O3499" t="str">
        <f>PROPER(Table1[[#This Row],[Product Category]])</f>
        <v>Furniture</v>
      </c>
      <c r="P3499">
        <f>ROUND(Table1[[#This Row],[Sales Amount]],1)</f>
        <v>4601.3</v>
      </c>
      <c r="Q3499">
        <f>Table1[[#This Row],[Quantity Sold]]</f>
        <v>21</v>
      </c>
      <c r="R3499">
        <f>Table1[[#This Row],[Discount (%)]]</f>
        <v>11</v>
      </c>
      <c r="S3499">
        <f>Table1[[#This Row],[Profit]]</f>
        <v>1870.9</v>
      </c>
    </row>
    <row r="3500" spans="1:19" ht="13.8">
      <c r="A3500" s="1" t="s">
        <v>3444</v>
      </c>
      <c r="B3500" s="7">
        <v>48520</v>
      </c>
      <c r="C3500" s="2" t="s">
        <v>3943</v>
      </c>
      <c r="D3500" s="4" t="s">
        <v>1661</v>
      </c>
      <c r="E3500" s="1">
        <v>494.42</v>
      </c>
      <c r="F3500" s="1">
        <v>43</v>
      </c>
      <c r="G3500" s="1">
        <v>14</v>
      </c>
      <c r="H3500" s="1">
        <v>742.75</v>
      </c>
      <c r="L3500" t="str">
        <f t="shared" si="54"/>
        <v>c83a8538</v>
      </c>
      <c r="M3500" s="7">
        <v>48520</v>
      </c>
      <c r="N3500" t="str">
        <f>PROPER(Table1[[#This Row],[Region]])</f>
        <v>East</v>
      </c>
      <c r="O3500" t="str">
        <f>PROPER(Table1[[#This Row],[Product Category]])</f>
        <v>Furniture</v>
      </c>
      <c r="P3500">
        <f>ROUND(Table1[[#This Row],[Sales Amount]],1)</f>
        <v>494.4</v>
      </c>
      <c r="Q3500">
        <f>Table1[[#This Row],[Quantity Sold]]</f>
        <v>43</v>
      </c>
      <c r="R3500">
        <f>Table1[[#This Row],[Discount (%)]]</f>
        <v>14</v>
      </c>
      <c r="S3500">
        <f>Table1[[#This Row],[Profit]]</f>
        <v>742.75</v>
      </c>
    </row>
    <row r="3501" spans="1:19" ht="13.8">
      <c r="A3501" s="1" t="s">
        <v>3445</v>
      </c>
      <c r="B3501" s="7">
        <v>48521</v>
      </c>
      <c r="C3501" s="2" t="s">
        <v>3942</v>
      </c>
      <c r="D3501" s="4" t="s">
        <v>3945</v>
      </c>
      <c r="E3501" s="1">
        <v>3212</v>
      </c>
      <c r="F3501" s="1">
        <v>24</v>
      </c>
      <c r="G3501" s="1">
        <v>15</v>
      </c>
      <c r="H3501" s="1">
        <v>268.92</v>
      </c>
      <c r="L3501" t="str">
        <f t="shared" si="54"/>
        <v>f77b3bab</v>
      </c>
      <c r="M3501" s="7">
        <v>48521</v>
      </c>
      <c r="N3501" t="str">
        <f>PROPER(Table1[[#This Row],[Region]])</f>
        <v>West</v>
      </c>
      <c r="O3501" t="str">
        <f>PROPER(Table1[[#This Row],[Product Category]])</f>
        <v>Sports</v>
      </c>
      <c r="P3501">
        <f>ROUND(Table1[[#This Row],[Sales Amount]],1)</f>
        <v>3212</v>
      </c>
      <c r="Q3501">
        <f>Table1[[#This Row],[Quantity Sold]]</f>
        <v>24</v>
      </c>
      <c r="R3501">
        <f>Table1[[#This Row],[Discount (%)]]</f>
        <v>15</v>
      </c>
      <c r="S3501">
        <f>Table1[[#This Row],[Profit]]</f>
        <v>268.92</v>
      </c>
    </row>
    <row r="3502" spans="1:19" ht="13.8">
      <c r="A3502" s="1" t="s">
        <v>3446</v>
      </c>
      <c r="B3502" s="7">
        <v>48522</v>
      </c>
      <c r="C3502" s="2" t="s">
        <v>3944</v>
      </c>
      <c r="D3502" s="4" t="s">
        <v>92</v>
      </c>
      <c r="E3502" s="1">
        <v>3161.12</v>
      </c>
      <c r="F3502" s="1">
        <v>34</v>
      </c>
      <c r="G3502" s="1">
        <v>50</v>
      </c>
      <c r="H3502" s="1">
        <v>322.64</v>
      </c>
      <c r="L3502" t="str">
        <f t="shared" si="54"/>
        <v>49ae3b64</v>
      </c>
      <c r="M3502" s="7">
        <v>48522</v>
      </c>
      <c r="N3502" t="str">
        <f>PROPER(Table1[[#This Row],[Region]])</f>
        <v>South</v>
      </c>
      <c r="O3502" t="str">
        <f>PROPER(Table1[[#This Row],[Product Category]])</f>
        <v>Groceries</v>
      </c>
      <c r="P3502">
        <f>ROUND(Table1[[#This Row],[Sales Amount]],1)</f>
        <v>3161.1</v>
      </c>
      <c r="Q3502">
        <f>Table1[[#This Row],[Quantity Sold]]</f>
        <v>34</v>
      </c>
      <c r="R3502">
        <f>Table1[[#This Row],[Discount (%)]]</f>
        <v>50</v>
      </c>
      <c r="S3502">
        <f>Table1[[#This Row],[Profit]]</f>
        <v>322.64</v>
      </c>
    </row>
    <row r="3503" spans="1:19" ht="13.8">
      <c r="A3503" s="1" t="s">
        <v>3447</v>
      </c>
      <c r="B3503" s="7">
        <v>48523</v>
      </c>
      <c r="C3503" s="2" t="s">
        <v>3941</v>
      </c>
      <c r="D3503" s="4" t="s">
        <v>92</v>
      </c>
      <c r="E3503" s="1">
        <v>525.77</v>
      </c>
      <c r="F3503" s="1">
        <v>44</v>
      </c>
      <c r="G3503" s="1">
        <v>5</v>
      </c>
      <c r="H3503" s="1">
        <v>1045.77</v>
      </c>
      <c r="L3503" t="str">
        <f t="shared" si="54"/>
        <v>4e21e954</v>
      </c>
      <c r="M3503" s="7">
        <v>48523</v>
      </c>
      <c r="N3503" t="str">
        <f>PROPER(Table1[[#This Row],[Region]])</f>
        <v>North</v>
      </c>
      <c r="O3503" t="str">
        <f>PROPER(Table1[[#This Row],[Product Category]])</f>
        <v>Groceries</v>
      </c>
      <c r="P3503">
        <f>ROUND(Table1[[#This Row],[Sales Amount]],1)</f>
        <v>525.79999999999995</v>
      </c>
      <c r="Q3503">
        <f>Table1[[#This Row],[Quantity Sold]]</f>
        <v>44</v>
      </c>
      <c r="R3503">
        <f>Table1[[#This Row],[Discount (%)]]</f>
        <v>5</v>
      </c>
      <c r="S3503">
        <f>Table1[[#This Row],[Profit]]</f>
        <v>1045.77</v>
      </c>
    </row>
    <row r="3504" spans="1:19" ht="13.8">
      <c r="A3504" s="1" t="s">
        <v>3448</v>
      </c>
      <c r="B3504" s="7">
        <v>48524</v>
      </c>
      <c r="C3504" s="2" t="s">
        <v>3942</v>
      </c>
      <c r="D3504" s="4" t="s">
        <v>3946</v>
      </c>
      <c r="E3504" s="1">
        <v>2669.79</v>
      </c>
      <c r="F3504" s="1">
        <v>2</v>
      </c>
      <c r="G3504" s="1">
        <v>19</v>
      </c>
      <c r="H3504" s="1">
        <v>132.97999999999999</v>
      </c>
      <c r="L3504" t="str">
        <f t="shared" si="54"/>
        <v>b6c609b8</v>
      </c>
      <c r="M3504" s="7">
        <v>48524</v>
      </c>
      <c r="N3504" t="str">
        <f>PROPER(Table1[[#This Row],[Region]])</f>
        <v>West</v>
      </c>
      <c r="O3504" t="str">
        <f>PROPER(Table1[[#This Row],[Product Category]])</f>
        <v>Electronics</v>
      </c>
      <c r="P3504">
        <f>ROUND(Table1[[#This Row],[Sales Amount]],1)</f>
        <v>2669.8</v>
      </c>
      <c r="Q3504">
        <f>Table1[[#This Row],[Quantity Sold]]</f>
        <v>2</v>
      </c>
      <c r="R3504">
        <f>Table1[[#This Row],[Discount (%)]]</f>
        <v>19</v>
      </c>
      <c r="S3504">
        <f>Table1[[#This Row],[Profit]]</f>
        <v>132.97999999999999</v>
      </c>
    </row>
    <row r="3505" spans="1:19" ht="13.8">
      <c r="A3505" s="1" t="s">
        <v>3449</v>
      </c>
      <c r="B3505" s="7">
        <v>48525</v>
      </c>
      <c r="C3505" s="2" t="s">
        <v>3942</v>
      </c>
      <c r="D3505" s="4" t="s">
        <v>92</v>
      </c>
      <c r="E3505" s="1">
        <v>3497.11</v>
      </c>
      <c r="F3505" s="1">
        <v>6</v>
      </c>
      <c r="G3505" s="1">
        <v>7</v>
      </c>
      <c r="H3505" s="1">
        <v>952.92</v>
      </c>
      <c r="L3505" t="str">
        <f t="shared" si="54"/>
        <v>97dd7334</v>
      </c>
      <c r="M3505" s="7">
        <v>48525</v>
      </c>
      <c r="N3505" t="str">
        <f>PROPER(Table1[[#This Row],[Region]])</f>
        <v>West</v>
      </c>
      <c r="O3505" t="str">
        <f>PROPER(Table1[[#This Row],[Product Category]])</f>
        <v>Groceries</v>
      </c>
      <c r="P3505">
        <f>ROUND(Table1[[#This Row],[Sales Amount]],1)</f>
        <v>3497.1</v>
      </c>
      <c r="Q3505">
        <f>Table1[[#This Row],[Quantity Sold]]</f>
        <v>6</v>
      </c>
      <c r="R3505">
        <f>Table1[[#This Row],[Discount (%)]]</f>
        <v>7</v>
      </c>
      <c r="S3505">
        <f>Table1[[#This Row],[Profit]]</f>
        <v>952.92</v>
      </c>
    </row>
    <row r="3506" spans="1:19" ht="13.8">
      <c r="A3506" s="1" t="s">
        <v>3450</v>
      </c>
      <c r="B3506" s="7">
        <v>48526</v>
      </c>
      <c r="C3506" s="2" t="s">
        <v>3944</v>
      </c>
      <c r="D3506" s="4" t="s">
        <v>1489</v>
      </c>
      <c r="E3506" s="1">
        <v>4324.0600000000004</v>
      </c>
      <c r="F3506" s="1">
        <v>34</v>
      </c>
      <c r="G3506" s="1">
        <v>14</v>
      </c>
      <c r="H3506" s="1">
        <v>150.58000000000001</v>
      </c>
      <c r="L3506" t="str">
        <f t="shared" si="54"/>
        <v>3324bd63</v>
      </c>
      <c r="M3506" s="7">
        <v>48526</v>
      </c>
      <c r="N3506" t="str">
        <f>PROPER(Table1[[#This Row],[Region]])</f>
        <v>South</v>
      </c>
      <c r="O3506" t="str">
        <f>PROPER(Table1[[#This Row],[Product Category]])</f>
        <v>Clothing</v>
      </c>
      <c r="P3506">
        <f>ROUND(Table1[[#This Row],[Sales Amount]],1)</f>
        <v>4324.1000000000004</v>
      </c>
      <c r="Q3506">
        <f>Table1[[#This Row],[Quantity Sold]]</f>
        <v>34</v>
      </c>
      <c r="R3506">
        <f>Table1[[#This Row],[Discount (%)]]</f>
        <v>14</v>
      </c>
      <c r="S3506">
        <f>Table1[[#This Row],[Profit]]</f>
        <v>150.58000000000001</v>
      </c>
    </row>
    <row r="3507" spans="1:19" ht="13.8">
      <c r="A3507" s="1" t="s">
        <v>3451</v>
      </c>
      <c r="B3507" s="7">
        <v>48527</v>
      </c>
      <c r="C3507" s="2" t="s">
        <v>3941</v>
      </c>
      <c r="D3507" s="4" t="s">
        <v>92</v>
      </c>
      <c r="E3507" s="1">
        <v>4529.05</v>
      </c>
      <c r="F3507" s="1">
        <v>9</v>
      </c>
      <c r="G3507" s="1">
        <v>15</v>
      </c>
      <c r="H3507" s="1">
        <v>1406.72</v>
      </c>
      <c r="L3507" t="str">
        <f t="shared" si="54"/>
        <v>d7c04e1c</v>
      </c>
      <c r="M3507" s="7">
        <v>48527</v>
      </c>
      <c r="N3507" t="str">
        <f>PROPER(Table1[[#This Row],[Region]])</f>
        <v>North</v>
      </c>
      <c r="O3507" t="str">
        <f>PROPER(Table1[[#This Row],[Product Category]])</f>
        <v>Groceries</v>
      </c>
      <c r="P3507">
        <f>ROUND(Table1[[#This Row],[Sales Amount]],1)</f>
        <v>4529.1000000000004</v>
      </c>
      <c r="Q3507">
        <f>Table1[[#This Row],[Quantity Sold]]</f>
        <v>9</v>
      </c>
      <c r="R3507">
        <f>Table1[[#This Row],[Discount (%)]]</f>
        <v>15</v>
      </c>
      <c r="S3507">
        <f>Table1[[#This Row],[Profit]]</f>
        <v>1406.72</v>
      </c>
    </row>
    <row r="3508" spans="1:19" ht="13.8">
      <c r="A3508" s="1" t="s">
        <v>3452</v>
      </c>
      <c r="B3508" s="7">
        <v>48528</v>
      </c>
      <c r="C3508" s="2" t="s">
        <v>3943</v>
      </c>
      <c r="D3508" s="4" t="s">
        <v>92</v>
      </c>
      <c r="E3508" s="1">
        <v>3740.01</v>
      </c>
      <c r="F3508" s="1">
        <v>4</v>
      </c>
      <c r="G3508" s="1">
        <v>7</v>
      </c>
      <c r="H3508" s="1">
        <v>1330.3</v>
      </c>
      <c r="L3508" t="str">
        <f t="shared" si="54"/>
        <v>860f2786</v>
      </c>
      <c r="M3508" s="7">
        <v>48528</v>
      </c>
      <c r="N3508" t="str">
        <f>PROPER(Table1[[#This Row],[Region]])</f>
        <v>East</v>
      </c>
      <c r="O3508" t="str">
        <f>PROPER(Table1[[#This Row],[Product Category]])</f>
        <v>Groceries</v>
      </c>
      <c r="P3508">
        <f>ROUND(Table1[[#This Row],[Sales Amount]],1)</f>
        <v>3740</v>
      </c>
      <c r="Q3508">
        <f>Table1[[#This Row],[Quantity Sold]]</f>
        <v>4</v>
      </c>
      <c r="R3508">
        <f>Table1[[#This Row],[Discount (%)]]</f>
        <v>7</v>
      </c>
      <c r="S3508">
        <f>Table1[[#This Row],[Profit]]</f>
        <v>1330.3</v>
      </c>
    </row>
    <row r="3509" spans="1:19" ht="13.8">
      <c r="A3509" s="1" t="s">
        <v>3453</v>
      </c>
      <c r="B3509" s="7">
        <v>48529</v>
      </c>
      <c r="C3509" s="2" t="s">
        <v>3944</v>
      </c>
      <c r="D3509" s="4" t="s">
        <v>1489</v>
      </c>
      <c r="E3509" s="1">
        <v>1741.35</v>
      </c>
      <c r="F3509" s="1">
        <v>32</v>
      </c>
      <c r="G3509" s="1">
        <v>37</v>
      </c>
      <c r="H3509" s="1">
        <v>1195</v>
      </c>
      <c r="L3509" t="str">
        <f t="shared" si="54"/>
        <v>4c8be557</v>
      </c>
      <c r="M3509" s="7">
        <v>48529</v>
      </c>
      <c r="N3509" t="str">
        <f>PROPER(Table1[[#This Row],[Region]])</f>
        <v>South</v>
      </c>
      <c r="O3509" t="str">
        <f>PROPER(Table1[[#This Row],[Product Category]])</f>
        <v>Clothing</v>
      </c>
      <c r="P3509">
        <f>ROUND(Table1[[#This Row],[Sales Amount]],1)</f>
        <v>1741.4</v>
      </c>
      <c r="Q3509">
        <f>Table1[[#This Row],[Quantity Sold]]</f>
        <v>32</v>
      </c>
      <c r="R3509">
        <f>Table1[[#This Row],[Discount (%)]]</f>
        <v>37</v>
      </c>
      <c r="S3509">
        <f>Table1[[#This Row],[Profit]]</f>
        <v>1195</v>
      </c>
    </row>
    <row r="3510" spans="1:19" ht="13.8">
      <c r="A3510" s="1" t="s">
        <v>3454</v>
      </c>
      <c r="B3510" s="7">
        <v>48530</v>
      </c>
      <c r="C3510" s="2" t="s">
        <v>3941</v>
      </c>
      <c r="D3510" s="4" t="s">
        <v>3945</v>
      </c>
      <c r="E3510" s="1">
        <v>3208.93</v>
      </c>
      <c r="F3510" s="1">
        <v>37</v>
      </c>
      <c r="G3510" s="1">
        <v>15</v>
      </c>
      <c r="H3510" s="1">
        <v>212.46</v>
      </c>
      <c r="L3510" t="str">
        <f t="shared" si="54"/>
        <v>33e1d08b</v>
      </c>
      <c r="M3510" s="7">
        <v>48530</v>
      </c>
      <c r="N3510" t="str">
        <f>PROPER(Table1[[#This Row],[Region]])</f>
        <v>North</v>
      </c>
      <c r="O3510" t="str">
        <f>PROPER(Table1[[#This Row],[Product Category]])</f>
        <v>Sports</v>
      </c>
      <c r="P3510">
        <f>ROUND(Table1[[#This Row],[Sales Amount]],1)</f>
        <v>3208.9</v>
      </c>
      <c r="Q3510">
        <f>Table1[[#This Row],[Quantity Sold]]</f>
        <v>37</v>
      </c>
      <c r="R3510">
        <f>Table1[[#This Row],[Discount (%)]]</f>
        <v>15</v>
      </c>
      <c r="S3510">
        <f>Table1[[#This Row],[Profit]]</f>
        <v>212.46</v>
      </c>
    </row>
    <row r="3511" spans="1:19" ht="13.8">
      <c r="A3511" s="1">
        <v>58312223</v>
      </c>
      <c r="B3511" s="7">
        <v>48531</v>
      </c>
      <c r="C3511" s="2" t="s">
        <v>3941</v>
      </c>
      <c r="D3511" s="4" t="s">
        <v>1661</v>
      </c>
      <c r="E3511" s="1">
        <v>4678.6000000000004</v>
      </c>
      <c r="F3511" s="1">
        <v>15</v>
      </c>
      <c r="G3511" s="1">
        <v>31</v>
      </c>
      <c r="H3511" s="1">
        <v>1304.3699999999999</v>
      </c>
      <c r="L3511" t="str">
        <f t="shared" si="54"/>
        <v>58312223</v>
      </c>
      <c r="M3511" s="7">
        <v>48531</v>
      </c>
      <c r="N3511" t="str">
        <f>PROPER(Table1[[#This Row],[Region]])</f>
        <v>North</v>
      </c>
      <c r="O3511" t="str">
        <f>PROPER(Table1[[#This Row],[Product Category]])</f>
        <v>Furniture</v>
      </c>
      <c r="P3511">
        <f>ROUND(Table1[[#This Row],[Sales Amount]],1)</f>
        <v>4678.6000000000004</v>
      </c>
      <c r="Q3511">
        <f>Table1[[#This Row],[Quantity Sold]]</f>
        <v>15</v>
      </c>
      <c r="R3511">
        <f>Table1[[#This Row],[Discount (%)]]</f>
        <v>31</v>
      </c>
      <c r="S3511">
        <f>Table1[[#This Row],[Profit]]</f>
        <v>1304.3699999999999</v>
      </c>
    </row>
    <row r="3512" spans="1:19" ht="13.8">
      <c r="A3512" s="1" t="s">
        <v>3455</v>
      </c>
      <c r="B3512" s="7">
        <v>48532</v>
      </c>
      <c r="C3512" s="2" t="s">
        <v>3941</v>
      </c>
      <c r="D3512" s="4" t="s">
        <v>92</v>
      </c>
      <c r="E3512" s="1">
        <v>4318.76</v>
      </c>
      <c r="F3512" s="1">
        <v>50</v>
      </c>
      <c r="G3512" s="1">
        <v>6</v>
      </c>
      <c r="H3512" s="1">
        <v>213.96</v>
      </c>
      <c r="L3512" t="str">
        <f t="shared" si="54"/>
        <v>d7f5a04e</v>
      </c>
      <c r="M3512" s="7">
        <v>48532</v>
      </c>
      <c r="N3512" t="str">
        <f>PROPER(Table1[[#This Row],[Region]])</f>
        <v>North</v>
      </c>
      <c r="O3512" t="str">
        <f>PROPER(Table1[[#This Row],[Product Category]])</f>
        <v>Groceries</v>
      </c>
      <c r="P3512">
        <f>ROUND(Table1[[#This Row],[Sales Amount]],1)</f>
        <v>4318.8</v>
      </c>
      <c r="Q3512">
        <f>Table1[[#This Row],[Quantity Sold]]</f>
        <v>50</v>
      </c>
      <c r="R3512">
        <f>Table1[[#This Row],[Discount (%)]]</f>
        <v>6</v>
      </c>
      <c r="S3512">
        <f>Table1[[#This Row],[Profit]]</f>
        <v>213.96</v>
      </c>
    </row>
    <row r="3513" spans="1:19" ht="13.8">
      <c r="A3513" s="1" t="s">
        <v>3456</v>
      </c>
      <c r="B3513" s="7">
        <v>48533</v>
      </c>
      <c r="C3513" s="2" t="s">
        <v>3943</v>
      </c>
      <c r="D3513" s="4" t="s">
        <v>1489</v>
      </c>
      <c r="E3513" s="1">
        <v>4402.7700000000004</v>
      </c>
      <c r="F3513" s="1">
        <v>4</v>
      </c>
      <c r="G3513" s="1">
        <v>36</v>
      </c>
      <c r="H3513" s="1">
        <v>61.49</v>
      </c>
      <c r="L3513" t="str">
        <f t="shared" si="54"/>
        <v>28b4302a</v>
      </c>
      <c r="M3513" s="7">
        <v>48533</v>
      </c>
      <c r="N3513" t="str">
        <f>PROPER(Table1[[#This Row],[Region]])</f>
        <v>East</v>
      </c>
      <c r="O3513" t="str">
        <f>PROPER(Table1[[#This Row],[Product Category]])</f>
        <v>Clothing</v>
      </c>
      <c r="P3513">
        <f>ROUND(Table1[[#This Row],[Sales Amount]],1)</f>
        <v>4402.8</v>
      </c>
      <c r="Q3513">
        <f>Table1[[#This Row],[Quantity Sold]]</f>
        <v>4</v>
      </c>
      <c r="R3513">
        <f>Table1[[#This Row],[Discount (%)]]</f>
        <v>36</v>
      </c>
      <c r="S3513">
        <f>Table1[[#This Row],[Profit]]</f>
        <v>61.49</v>
      </c>
    </row>
    <row r="3514" spans="1:19" ht="13.8">
      <c r="A3514" s="1" t="s">
        <v>3457</v>
      </c>
      <c r="B3514" s="7">
        <v>48534</v>
      </c>
      <c r="C3514" s="2" t="s">
        <v>3944</v>
      </c>
      <c r="D3514" s="4" t="s">
        <v>1489</v>
      </c>
      <c r="E3514" s="1">
        <v>92.58</v>
      </c>
      <c r="F3514" s="1">
        <v>41</v>
      </c>
      <c r="G3514" s="1">
        <v>39</v>
      </c>
      <c r="H3514" s="1">
        <v>534.04999999999995</v>
      </c>
      <c r="L3514" t="str">
        <f t="shared" si="54"/>
        <v>fcc37316</v>
      </c>
      <c r="M3514" s="7">
        <v>48534</v>
      </c>
      <c r="N3514" t="str">
        <f>PROPER(Table1[[#This Row],[Region]])</f>
        <v>South</v>
      </c>
      <c r="O3514" t="str">
        <f>PROPER(Table1[[#This Row],[Product Category]])</f>
        <v>Clothing</v>
      </c>
      <c r="P3514">
        <f>ROUND(Table1[[#This Row],[Sales Amount]],1)</f>
        <v>92.6</v>
      </c>
      <c r="Q3514">
        <f>Table1[[#This Row],[Quantity Sold]]</f>
        <v>41</v>
      </c>
      <c r="R3514">
        <f>Table1[[#This Row],[Discount (%)]]</f>
        <v>39</v>
      </c>
      <c r="S3514">
        <f>Table1[[#This Row],[Profit]]</f>
        <v>534.04999999999995</v>
      </c>
    </row>
    <row r="3515" spans="1:19" ht="13.8">
      <c r="A3515" s="1" t="s">
        <v>3458</v>
      </c>
      <c r="B3515" s="7">
        <v>48535</v>
      </c>
      <c r="C3515" s="2" t="s">
        <v>3944</v>
      </c>
      <c r="D3515" s="4" t="s">
        <v>3945</v>
      </c>
      <c r="E3515" s="1">
        <v>2508.59</v>
      </c>
      <c r="F3515" s="1">
        <v>23</v>
      </c>
      <c r="G3515" s="1">
        <v>25</v>
      </c>
      <c r="H3515" s="1">
        <v>1852.47</v>
      </c>
      <c r="L3515" t="str">
        <f t="shared" si="54"/>
        <v>9769d2d6</v>
      </c>
      <c r="M3515" s="7">
        <v>48535</v>
      </c>
      <c r="N3515" t="str">
        <f>PROPER(Table1[[#This Row],[Region]])</f>
        <v>South</v>
      </c>
      <c r="O3515" t="str">
        <f>PROPER(Table1[[#This Row],[Product Category]])</f>
        <v>Sports</v>
      </c>
      <c r="P3515">
        <f>ROUND(Table1[[#This Row],[Sales Amount]],1)</f>
        <v>2508.6</v>
      </c>
      <c r="Q3515">
        <f>Table1[[#This Row],[Quantity Sold]]</f>
        <v>23</v>
      </c>
      <c r="R3515">
        <f>Table1[[#This Row],[Discount (%)]]</f>
        <v>25</v>
      </c>
      <c r="S3515">
        <f>Table1[[#This Row],[Profit]]</f>
        <v>1852.47</v>
      </c>
    </row>
    <row r="3516" spans="1:19" ht="13.8">
      <c r="A3516" s="1" t="s">
        <v>3459</v>
      </c>
      <c r="B3516" s="7">
        <v>48536</v>
      </c>
      <c r="C3516" s="2" t="s">
        <v>3943</v>
      </c>
      <c r="D3516" s="4" t="s">
        <v>3945</v>
      </c>
      <c r="E3516" s="1">
        <v>3399.08</v>
      </c>
      <c r="F3516" s="1">
        <v>24</v>
      </c>
      <c r="G3516" s="1">
        <v>28</v>
      </c>
      <c r="H3516" s="1">
        <v>1782.82</v>
      </c>
      <c r="L3516" t="str">
        <f t="shared" si="54"/>
        <v>7106582d</v>
      </c>
      <c r="M3516" s="7">
        <v>48536</v>
      </c>
      <c r="N3516" t="str">
        <f>PROPER(Table1[[#This Row],[Region]])</f>
        <v>East</v>
      </c>
      <c r="O3516" t="str">
        <f>PROPER(Table1[[#This Row],[Product Category]])</f>
        <v>Sports</v>
      </c>
      <c r="P3516">
        <f>ROUND(Table1[[#This Row],[Sales Amount]],1)</f>
        <v>3399.1</v>
      </c>
      <c r="Q3516">
        <f>Table1[[#This Row],[Quantity Sold]]</f>
        <v>24</v>
      </c>
      <c r="R3516">
        <f>Table1[[#This Row],[Discount (%)]]</f>
        <v>28</v>
      </c>
      <c r="S3516">
        <f>Table1[[#This Row],[Profit]]</f>
        <v>1782.82</v>
      </c>
    </row>
    <row r="3517" spans="1:19" ht="13.8">
      <c r="A3517" s="1" t="s">
        <v>3460</v>
      </c>
      <c r="B3517" s="7">
        <v>48537</v>
      </c>
      <c r="C3517" s="2" t="s">
        <v>3941</v>
      </c>
      <c r="D3517" s="4" t="s">
        <v>1661</v>
      </c>
      <c r="E3517" s="1">
        <v>4153.2</v>
      </c>
      <c r="F3517" s="1">
        <v>31</v>
      </c>
      <c r="G3517" s="1">
        <v>23</v>
      </c>
      <c r="H3517" s="1">
        <v>1542.38</v>
      </c>
      <c r="L3517" t="str">
        <f t="shared" si="54"/>
        <v>89f81270</v>
      </c>
      <c r="M3517" s="7">
        <v>48537</v>
      </c>
      <c r="N3517" t="str">
        <f>PROPER(Table1[[#This Row],[Region]])</f>
        <v>North</v>
      </c>
      <c r="O3517" t="str">
        <f>PROPER(Table1[[#This Row],[Product Category]])</f>
        <v>Furniture</v>
      </c>
      <c r="P3517">
        <f>ROUND(Table1[[#This Row],[Sales Amount]],1)</f>
        <v>4153.2</v>
      </c>
      <c r="Q3517">
        <f>Table1[[#This Row],[Quantity Sold]]</f>
        <v>31</v>
      </c>
      <c r="R3517">
        <f>Table1[[#This Row],[Discount (%)]]</f>
        <v>23</v>
      </c>
      <c r="S3517">
        <f>Table1[[#This Row],[Profit]]</f>
        <v>1542.38</v>
      </c>
    </row>
    <row r="3518" spans="1:19" ht="13.8">
      <c r="A3518" s="1" t="s">
        <v>3461</v>
      </c>
      <c r="B3518" s="7">
        <v>48538</v>
      </c>
      <c r="C3518" s="2" t="s">
        <v>3941</v>
      </c>
      <c r="D3518" s="4" t="s">
        <v>1661</v>
      </c>
      <c r="E3518" s="1">
        <v>3465.45</v>
      </c>
      <c r="F3518" s="1">
        <v>48</v>
      </c>
      <c r="G3518" s="1">
        <v>41</v>
      </c>
      <c r="H3518" s="1">
        <v>1240.19</v>
      </c>
      <c r="L3518" t="str">
        <f t="shared" si="54"/>
        <v>7cf824ab</v>
      </c>
      <c r="M3518" s="7">
        <v>48538</v>
      </c>
      <c r="N3518" t="str">
        <f>PROPER(Table1[[#This Row],[Region]])</f>
        <v>North</v>
      </c>
      <c r="O3518" t="str">
        <f>PROPER(Table1[[#This Row],[Product Category]])</f>
        <v>Furniture</v>
      </c>
      <c r="P3518">
        <f>ROUND(Table1[[#This Row],[Sales Amount]],1)</f>
        <v>3465.5</v>
      </c>
      <c r="Q3518">
        <f>Table1[[#This Row],[Quantity Sold]]</f>
        <v>48</v>
      </c>
      <c r="R3518">
        <f>Table1[[#This Row],[Discount (%)]]</f>
        <v>41</v>
      </c>
      <c r="S3518">
        <f>Table1[[#This Row],[Profit]]</f>
        <v>1240.19</v>
      </c>
    </row>
    <row r="3519" spans="1:19" ht="13.8">
      <c r="A3519" s="1" t="s">
        <v>3462</v>
      </c>
      <c r="B3519" s="7">
        <v>48539</v>
      </c>
      <c r="C3519" s="2" t="s">
        <v>3941</v>
      </c>
      <c r="D3519" s="4" t="s">
        <v>3946</v>
      </c>
      <c r="E3519" s="1">
        <v>4308.8999999999996</v>
      </c>
      <c r="F3519" s="1">
        <v>29</v>
      </c>
      <c r="G3519" s="1">
        <v>32</v>
      </c>
      <c r="H3519" s="1">
        <v>411.99</v>
      </c>
      <c r="L3519" t="str">
        <f t="shared" si="54"/>
        <v>0480fb10</v>
      </c>
      <c r="M3519" s="7">
        <v>48539</v>
      </c>
      <c r="N3519" t="str">
        <f>PROPER(Table1[[#This Row],[Region]])</f>
        <v>North</v>
      </c>
      <c r="O3519" t="str">
        <f>PROPER(Table1[[#This Row],[Product Category]])</f>
        <v>Electronics</v>
      </c>
      <c r="P3519">
        <f>ROUND(Table1[[#This Row],[Sales Amount]],1)</f>
        <v>4308.8999999999996</v>
      </c>
      <c r="Q3519">
        <f>Table1[[#This Row],[Quantity Sold]]</f>
        <v>29</v>
      </c>
      <c r="R3519">
        <f>Table1[[#This Row],[Discount (%)]]</f>
        <v>32</v>
      </c>
      <c r="S3519">
        <f>Table1[[#This Row],[Profit]]</f>
        <v>411.99</v>
      </c>
    </row>
    <row r="3520" spans="1:19" ht="13.8">
      <c r="A3520" s="1" t="s">
        <v>3463</v>
      </c>
      <c r="B3520" s="7">
        <v>48540</v>
      </c>
      <c r="C3520" s="2" t="s">
        <v>3942</v>
      </c>
      <c r="D3520" s="4" t="s">
        <v>3945</v>
      </c>
      <c r="E3520" s="1">
        <v>760.31</v>
      </c>
      <c r="F3520" s="1">
        <v>29</v>
      </c>
      <c r="G3520" s="1">
        <v>38</v>
      </c>
      <c r="H3520" s="1">
        <v>1902.36</v>
      </c>
      <c r="L3520" t="str">
        <f t="shared" si="54"/>
        <v>8bf4368f</v>
      </c>
      <c r="M3520" s="7">
        <v>48540</v>
      </c>
      <c r="N3520" t="str">
        <f>PROPER(Table1[[#This Row],[Region]])</f>
        <v>West</v>
      </c>
      <c r="O3520" t="str">
        <f>PROPER(Table1[[#This Row],[Product Category]])</f>
        <v>Sports</v>
      </c>
      <c r="P3520">
        <f>ROUND(Table1[[#This Row],[Sales Amount]],1)</f>
        <v>760.3</v>
      </c>
      <c r="Q3520">
        <f>Table1[[#This Row],[Quantity Sold]]</f>
        <v>29</v>
      </c>
      <c r="R3520">
        <f>Table1[[#This Row],[Discount (%)]]</f>
        <v>38</v>
      </c>
      <c r="S3520">
        <f>Table1[[#This Row],[Profit]]</f>
        <v>1902.36</v>
      </c>
    </row>
    <row r="3521" spans="1:19" ht="13.8">
      <c r="A3521" s="1" t="s">
        <v>3464</v>
      </c>
      <c r="B3521" s="7">
        <v>48541</v>
      </c>
      <c r="C3521" s="2" t="s">
        <v>3942</v>
      </c>
      <c r="D3521" s="4" t="s">
        <v>1661</v>
      </c>
      <c r="E3521" s="1">
        <v>3296.95</v>
      </c>
      <c r="F3521" s="1">
        <v>20</v>
      </c>
      <c r="G3521" s="1">
        <v>11</v>
      </c>
      <c r="H3521" s="1">
        <v>266.62</v>
      </c>
      <c r="L3521" t="str">
        <f t="shared" si="54"/>
        <v>7d78eeb3</v>
      </c>
      <c r="M3521" s="7">
        <v>48541</v>
      </c>
      <c r="N3521" t="str">
        <f>PROPER(Table1[[#This Row],[Region]])</f>
        <v>West</v>
      </c>
      <c r="O3521" t="str">
        <f>PROPER(Table1[[#This Row],[Product Category]])</f>
        <v>Furniture</v>
      </c>
      <c r="P3521">
        <f>ROUND(Table1[[#This Row],[Sales Amount]],1)</f>
        <v>3297</v>
      </c>
      <c r="Q3521">
        <f>Table1[[#This Row],[Quantity Sold]]</f>
        <v>20</v>
      </c>
      <c r="R3521">
        <f>Table1[[#This Row],[Discount (%)]]</f>
        <v>11</v>
      </c>
      <c r="S3521">
        <f>Table1[[#This Row],[Profit]]</f>
        <v>266.62</v>
      </c>
    </row>
    <row r="3522" spans="1:19" ht="13.8">
      <c r="A3522" s="1" t="s">
        <v>3465</v>
      </c>
      <c r="B3522" s="7">
        <v>48542</v>
      </c>
      <c r="C3522" s="2" t="s">
        <v>3944</v>
      </c>
      <c r="D3522" s="4" t="s">
        <v>3946</v>
      </c>
      <c r="E3522" s="1">
        <v>4645.4799999999996</v>
      </c>
      <c r="F3522" s="1">
        <v>48</v>
      </c>
      <c r="G3522" s="1">
        <v>13</v>
      </c>
      <c r="H3522" s="1">
        <v>1580.77</v>
      </c>
      <c r="L3522" t="str">
        <f t="shared" ref="L3522:L3585" si="55">TRIM(A3522)</f>
        <v>ee1d05c8</v>
      </c>
      <c r="M3522" s="7">
        <v>48542</v>
      </c>
      <c r="N3522" t="str">
        <f>PROPER(Table1[[#This Row],[Region]])</f>
        <v>South</v>
      </c>
      <c r="O3522" t="str">
        <f>PROPER(Table1[[#This Row],[Product Category]])</f>
        <v>Electronics</v>
      </c>
      <c r="P3522">
        <f>ROUND(Table1[[#This Row],[Sales Amount]],1)</f>
        <v>4645.5</v>
      </c>
      <c r="Q3522">
        <f>Table1[[#This Row],[Quantity Sold]]</f>
        <v>48</v>
      </c>
      <c r="R3522">
        <f>Table1[[#This Row],[Discount (%)]]</f>
        <v>13</v>
      </c>
      <c r="S3522">
        <f>Table1[[#This Row],[Profit]]</f>
        <v>1580.77</v>
      </c>
    </row>
    <row r="3523" spans="1:19" ht="13.8">
      <c r="A3523" s="1" t="s">
        <v>3466</v>
      </c>
      <c r="B3523" s="7">
        <v>48543</v>
      </c>
      <c r="C3523" s="2" t="s">
        <v>3943</v>
      </c>
      <c r="D3523" s="4" t="s">
        <v>92</v>
      </c>
      <c r="E3523" s="1">
        <v>4024.06</v>
      </c>
      <c r="F3523" s="1">
        <v>50</v>
      </c>
      <c r="G3523" s="1">
        <v>19</v>
      </c>
      <c r="H3523" s="1">
        <v>886.41</v>
      </c>
      <c r="L3523" t="str">
        <f t="shared" si="55"/>
        <v>d9a0e9bf</v>
      </c>
      <c r="M3523" s="7">
        <v>48543</v>
      </c>
      <c r="N3523" t="str">
        <f>PROPER(Table1[[#This Row],[Region]])</f>
        <v>East</v>
      </c>
      <c r="O3523" t="str">
        <f>PROPER(Table1[[#This Row],[Product Category]])</f>
        <v>Groceries</v>
      </c>
      <c r="P3523">
        <f>ROUND(Table1[[#This Row],[Sales Amount]],1)</f>
        <v>4024.1</v>
      </c>
      <c r="Q3523">
        <f>Table1[[#This Row],[Quantity Sold]]</f>
        <v>50</v>
      </c>
      <c r="R3523">
        <f>Table1[[#This Row],[Discount (%)]]</f>
        <v>19</v>
      </c>
      <c r="S3523">
        <f>Table1[[#This Row],[Profit]]</f>
        <v>886.41</v>
      </c>
    </row>
    <row r="3524" spans="1:19" ht="13.8">
      <c r="A3524" s="1" t="s">
        <v>3467</v>
      </c>
      <c r="B3524" s="7">
        <v>48544</v>
      </c>
      <c r="C3524" s="2" t="s">
        <v>3942</v>
      </c>
      <c r="D3524" s="4" t="s">
        <v>1661</v>
      </c>
      <c r="E3524" s="1">
        <v>2135.91</v>
      </c>
      <c r="F3524" s="1">
        <v>6</v>
      </c>
      <c r="G3524" s="1">
        <v>13</v>
      </c>
      <c r="H3524" s="1">
        <v>1052.1199999999999</v>
      </c>
      <c r="L3524" t="str">
        <f t="shared" si="55"/>
        <v>dd31037e</v>
      </c>
      <c r="M3524" s="7">
        <v>48544</v>
      </c>
      <c r="N3524" t="str">
        <f>PROPER(Table1[[#This Row],[Region]])</f>
        <v>West</v>
      </c>
      <c r="O3524" t="str">
        <f>PROPER(Table1[[#This Row],[Product Category]])</f>
        <v>Furniture</v>
      </c>
      <c r="P3524">
        <f>ROUND(Table1[[#This Row],[Sales Amount]],1)</f>
        <v>2135.9</v>
      </c>
      <c r="Q3524">
        <f>Table1[[#This Row],[Quantity Sold]]</f>
        <v>6</v>
      </c>
      <c r="R3524">
        <f>Table1[[#This Row],[Discount (%)]]</f>
        <v>13</v>
      </c>
      <c r="S3524">
        <f>Table1[[#This Row],[Profit]]</f>
        <v>1052.1199999999999</v>
      </c>
    </row>
    <row r="3525" spans="1:19" ht="13.8">
      <c r="A3525" s="1" t="s">
        <v>3468</v>
      </c>
      <c r="B3525" s="7">
        <v>48545</v>
      </c>
      <c r="C3525" s="2" t="s">
        <v>3942</v>
      </c>
      <c r="D3525" s="4" t="s">
        <v>3946</v>
      </c>
      <c r="E3525" s="1">
        <v>3702.32</v>
      </c>
      <c r="F3525" s="1">
        <v>22</v>
      </c>
      <c r="G3525" s="1">
        <v>14</v>
      </c>
      <c r="H3525" s="1">
        <v>218.6</v>
      </c>
      <c r="L3525" t="str">
        <f t="shared" si="55"/>
        <v>b842e633</v>
      </c>
      <c r="M3525" s="7">
        <v>48545</v>
      </c>
      <c r="N3525" t="str">
        <f>PROPER(Table1[[#This Row],[Region]])</f>
        <v>West</v>
      </c>
      <c r="O3525" t="str">
        <f>PROPER(Table1[[#This Row],[Product Category]])</f>
        <v>Electronics</v>
      </c>
      <c r="P3525">
        <f>ROUND(Table1[[#This Row],[Sales Amount]],1)</f>
        <v>3702.3</v>
      </c>
      <c r="Q3525">
        <f>Table1[[#This Row],[Quantity Sold]]</f>
        <v>22</v>
      </c>
      <c r="R3525">
        <f>Table1[[#This Row],[Discount (%)]]</f>
        <v>14</v>
      </c>
      <c r="S3525">
        <f>Table1[[#This Row],[Profit]]</f>
        <v>218.6</v>
      </c>
    </row>
    <row r="3526" spans="1:19" ht="13.8">
      <c r="A3526" s="1" t="s">
        <v>3469</v>
      </c>
      <c r="B3526" s="7">
        <v>48546</v>
      </c>
      <c r="C3526" s="2" t="s">
        <v>3941</v>
      </c>
      <c r="D3526" s="4" t="s">
        <v>1489</v>
      </c>
      <c r="E3526" s="1">
        <v>1978.92</v>
      </c>
      <c r="F3526" s="1">
        <v>9</v>
      </c>
      <c r="G3526" s="1">
        <v>41</v>
      </c>
      <c r="H3526" s="1">
        <v>750.93</v>
      </c>
      <c r="L3526" t="str">
        <f t="shared" si="55"/>
        <v>5176cb56</v>
      </c>
      <c r="M3526" s="7">
        <v>48546</v>
      </c>
      <c r="N3526" t="str">
        <f>PROPER(Table1[[#This Row],[Region]])</f>
        <v>North</v>
      </c>
      <c r="O3526" t="str">
        <f>PROPER(Table1[[#This Row],[Product Category]])</f>
        <v>Clothing</v>
      </c>
      <c r="P3526">
        <f>ROUND(Table1[[#This Row],[Sales Amount]],1)</f>
        <v>1978.9</v>
      </c>
      <c r="Q3526">
        <f>Table1[[#This Row],[Quantity Sold]]</f>
        <v>9</v>
      </c>
      <c r="R3526">
        <f>Table1[[#This Row],[Discount (%)]]</f>
        <v>41</v>
      </c>
      <c r="S3526">
        <f>Table1[[#This Row],[Profit]]</f>
        <v>750.93</v>
      </c>
    </row>
    <row r="3527" spans="1:19" ht="13.8">
      <c r="A3527" s="1" t="s">
        <v>3470</v>
      </c>
      <c r="B3527" s="7">
        <v>48547</v>
      </c>
      <c r="C3527" s="2" t="s">
        <v>3941</v>
      </c>
      <c r="D3527" s="4" t="s">
        <v>92</v>
      </c>
      <c r="E3527" s="1">
        <v>2952.17</v>
      </c>
      <c r="F3527" s="1">
        <v>40</v>
      </c>
      <c r="G3527" s="1">
        <v>19</v>
      </c>
      <c r="H3527" s="1">
        <v>1677.2</v>
      </c>
      <c r="L3527" t="str">
        <f t="shared" si="55"/>
        <v>ce1a18d7</v>
      </c>
      <c r="M3527" s="7">
        <v>48547</v>
      </c>
      <c r="N3527" t="str">
        <f>PROPER(Table1[[#This Row],[Region]])</f>
        <v>North</v>
      </c>
      <c r="O3527" t="str">
        <f>PROPER(Table1[[#This Row],[Product Category]])</f>
        <v>Groceries</v>
      </c>
      <c r="P3527">
        <f>ROUND(Table1[[#This Row],[Sales Amount]],1)</f>
        <v>2952.2</v>
      </c>
      <c r="Q3527">
        <f>Table1[[#This Row],[Quantity Sold]]</f>
        <v>40</v>
      </c>
      <c r="R3527">
        <f>Table1[[#This Row],[Discount (%)]]</f>
        <v>19</v>
      </c>
      <c r="S3527">
        <f>Table1[[#This Row],[Profit]]</f>
        <v>1677.2</v>
      </c>
    </row>
    <row r="3528" spans="1:19" ht="13.8">
      <c r="A3528" s="1" t="s">
        <v>3471</v>
      </c>
      <c r="B3528" s="7">
        <v>48548</v>
      </c>
      <c r="C3528" s="2" t="s">
        <v>3942</v>
      </c>
      <c r="D3528" s="4" t="s">
        <v>92</v>
      </c>
      <c r="E3528" s="1">
        <v>327.10000000000002</v>
      </c>
      <c r="F3528" s="1">
        <v>19</v>
      </c>
      <c r="G3528" s="1">
        <v>45</v>
      </c>
      <c r="H3528" s="1">
        <v>596.21</v>
      </c>
      <c r="L3528" t="str">
        <f t="shared" si="55"/>
        <v>aca081d5</v>
      </c>
      <c r="M3528" s="7">
        <v>48548</v>
      </c>
      <c r="N3528" t="str">
        <f>PROPER(Table1[[#This Row],[Region]])</f>
        <v>West</v>
      </c>
      <c r="O3528" t="str">
        <f>PROPER(Table1[[#This Row],[Product Category]])</f>
        <v>Groceries</v>
      </c>
      <c r="P3528">
        <f>ROUND(Table1[[#This Row],[Sales Amount]],1)</f>
        <v>327.10000000000002</v>
      </c>
      <c r="Q3528">
        <f>Table1[[#This Row],[Quantity Sold]]</f>
        <v>19</v>
      </c>
      <c r="R3528">
        <f>Table1[[#This Row],[Discount (%)]]</f>
        <v>45</v>
      </c>
      <c r="S3528">
        <f>Table1[[#This Row],[Profit]]</f>
        <v>596.21</v>
      </c>
    </row>
    <row r="3529" spans="1:19" ht="13.8">
      <c r="A3529" s="1" t="s">
        <v>3472</v>
      </c>
      <c r="B3529" s="7">
        <v>48549</v>
      </c>
      <c r="C3529" s="2" t="s">
        <v>3944</v>
      </c>
      <c r="D3529" s="4" t="s">
        <v>1489</v>
      </c>
      <c r="E3529" s="1">
        <v>2313.8200000000002</v>
      </c>
      <c r="F3529" s="1">
        <v>17</v>
      </c>
      <c r="G3529" s="1">
        <v>48</v>
      </c>
      <c r="H3529" s="1">
        <v>181.83</v>
      </c>
      <c r="L3529" t="str">
        <f t="shared" si="55"/>
        <v>fecbf668</v>
      </c>
      <c r="M3529" s="7">
        <v>48549</v>
      </c>
      <c r="N3529" t="str">
        <f>PROPER(Table1[[#This Row],[Region]])</f>
        <v>South</v>
      </c>
      <c r="O3529" t="str">
        <f>PROPER(Table1[[#This Row],[Product Category]])</f>
        <v>Clothing</v>
      </c>
      <c r="P3529">
        <f>ROUND(Table1[[#This Row],[Sales Amount]],1)</f>
        <v>2313.8000000000002</v>
      </c>
      <c r="Q3529">
        <f>Table1[[#This Row],[Quantity Sold]]</f>
        <v>17</v>
      </c>
      <c r="R3529">
        <f>Table1[[#This Row],[Discount (%)]]</f>
        <v>48</v>
      </c>
      <c r="S3529">
        <f>Table1[[#This Row],[Profit]]</f>
        <v>181.83</v>
      </c>
    </row>
    <row r="3530" spans="1:19" ht="13.8">
      <c r="A3530" s="1" t="s">
        <v>3473</v>
      </c>
      <c r="B3530" s="7">
        <v>48550</v>
      </c>
      <c r="C3530" s="2" t="s">
        <v>3943</v>
      </c>
      <c r="D3530" s="4" t="s">
        <v>3945</v>
      </c>
      <c r="E3530" s="1">
        <v>2156.2600000000002</v>
      </c>
      <c r="F3530" s="1">
        <v>18</v>
      </c>
      <c r="G3530" s="1">
        <v>18</v>
      </c>
      <c r="H3530" s="1">
        <v>687.58</v>
      </c>
      <c r="L3530" t="str">
        <f t="shared" si="55"/>
        <v>76af874e</v>
      </c>
      <c r="M3530" s="7">
        <v>48550</v>
      </c>
      <c r="N3530" t="str">
        <f>PROPER(Table1[[#This Row],[Region]])</f>
        <v>East</v>
      </c>
      <c r="O3530" t="str">
        <f>PROPER(Table1[[#This Row],[Product Category]])</f>
        <v>Sports</v>
      </c>
      <c r="P3530">
        <f>ROUND(Table1[[#This Row],[Sales Amount]],1)</f>
        <v>2156.3000000000002</v>
      </c>
      <c r="Q3530">
        <f>Table1[[#This Row],[Quantity Sold]]</f>
        <v>18</v>
      </c>
      <c r="R3530">
        <f>Table1[[#This Row],[Discount (%)]]</f>
        <v>18</v>
      </c>
      <c r="S3530">
        <f>Table1[[#This Row],[Profit]]</f>
        <v>687.58</v>
      </c>
    </row>
    <row r="3531" spans="1:19" ht="13.8">
      <c r="A3531" s="1" t="s">
        <v>3474</v>
      </c>
      <c r="B3531" s="7">
        <v>48551</v>
      </c>
      <c r="C3531" s="2" t="s">
        <v>3941</v>
      </c>
      <c r="D3531" s="4" t="s">
        <v>92</v>
      </c>
      <c r="E3531" s="1">
        <v>739.33</v>
      </c>
      <c r="F3531" s="1">
        <v>36</v>
      </c>
      <c r="G3531" s="1">
        <v>9</v>
      </c>
      <c r="H3531" s="1">
        <v>32.79</v>
      </c>
      <c r="L3531" t="str">
        <f t="shared" si="55"/>
        <v>84787a20</v>
      </c>
      <c r="M3531" s="7">
        <v>48551</v>
      </c>
      <c r="N3531" t="str">
        <f>PROPER(Table1[[#This Row],[Region]])</f>
        <v>North</v>
      </c>
      <c r="O3531" t="str">
        <f>PROPER(Table1[[#This Row],[Product Category]])</f>
        <v>Groceries</v>
      </c>
      <c r="P3531">
        <f>ROUND(Table1[[#This Row],[Sales Amount]],1)</f>
        <v>739.3</v>
      </c>
      <c r="Q3531">
        <f>Table1[[#This Row],[Quantity Sold]]</f>
        <v>36</v>
      </c>
      <c r="R3531">
        <f>Table1[[#This Row],[Discount (%)]]</f>
        <v>9</v>
      </c>
      <c r="S3531">
        <f>Table1[[#This Row],[Profit]]</f>
        <v>32.79</v>
      </c>
    </row>
    <row r="3532" spans="1:19" ht="13.8">
      <c r="A3532" s="1" t="s">
        <v>3475</v>
      </c>
      <c r="B3532" s="7">
        <v>48552</v>
      </c>
      <c r="C3532" s="2" t="s">
        <v>3943</v>
      </c>
      <c r="D3532" s="4" t="s">
        <v>1489</v>
      </c>
      <c r="E3532" s="1">
        <v>1137.32</v>
      </c>
      <c r="F3532" s="1">
        <v>43</v>
      </c>
      <c r="G3532" s="1">
        <v>8</v>
      </c>
      <c r="H3532" s="1">
        <v>833.66</v>
      </c>
      <c r="L3532" t="str">
        <f t="shared" si="55"/>
        <v>10c0996d</v>
      </c>
      <c r="M3532" s="7">
        <v>48552</v>
      </c>
      <c r="N3532" t="str">
        <f>PROPER(Table1[[#This Row],[Region]])</f>
        <v>East</v>
      </c>
      <c r="O3532" t="str">
        <f>PROPER(Table1[[#This Row],[Product Category]])</f>
        <v>Clothing</v>
      </c>
      <c r="P3532">
        <f>ROUND(Table1[[#This Row],[Sales Amount]],1)</f>
        <v>1137.3</v>
      </c>
      <c r="Q3532">
        <f>Table1[[#This Row],[Quantity Sold]]</f>
        <v>43</v>
      </c>
      <c r="R3532">
        <f>Table1[[#This Row],[Discount (%)]]</f>
        <v>8</v>
      </c>
      <c r="S3532">
        <f>Table1[[#This Row],[Profit]]</f>
        <v>833.66</v>
      </c>
    </row>
    <row r="3533" spans="1:19" ht="13.8">
      <c r="A3533" s="1">
        <v>65956734</v>
      </c>
      <c r="B3533" s="7">
        <v>48553</v>
      </c>
      <c r="C3533" s="2" t="s">
        <v>3941</v>
      </c>
      <c r="D3533" s="4" t="s">
        <v>1489</v>
      </c>
      <c r="E3533" s="1">
        <v>3594.02</v>
      </c>
      <c r="F3533" s="1">
        <v>50</v>
      </c>
      <c r="G3533" s="1">
        <v>43</v>
      </c>
      <c r="H3533" s="1">
        <v>1783.65</v>
      </c>
      <c r="L3533" t="str">
        <f t="shared" si="55"/>
        <v>65956734</v>
      </c>
      <c r="M3533" s="7">
        <v>48553</v>
      </c>
      <c r="N3533" t="str">
        <f>PROPER(Table1[[#This Row],[Region]])</f>
        <v>North</v>
      </c>
      <c r="O3533" t="str">
        <f>PROPER(Table1[[#This Row],[Product Category]])</f>
        <v>Clothing</v>
      </c>
      <c r="P3533">
        <f>ROUND(Table1[[#This Row],[Sales Amount]],1)</f>
        <v>3594</v>
      </c>
      <c r="Q3533">
        <f>Table1[[#This Row],[Quantity Sold]]</f>
        <v>50</v>
      </c>
      <c r="R3533">
        <f>Table1[[#This Row],[Discount (%)]]</f>
        <v>43</v>
      </c>
      <c r="S3533">
        <f>Table1[[#This Row],[Profit]]</f>
        <v>1783.65</v>
      </c>
    </row>
    <row r="3534" spans="1:19" ht="13.8">
      <c r="A3534" s="1" t="s">
        <v>3476</v>
      </c>
      <c r="B3534" s="7">
        <v>48554</v>
      </c>
      <c r="C3534" s="2" t="s">
        <v>3942</v>
      </c>
      <c r="D3534" s="4" t="s">
        <v>3945</v>
      </c>
      <c r="E3534" s="1">
        <v>4191.22</v>
      </c>
      <c r="F3534" s="1">
        <v>34</v>
      </c>
      <c r="G3534" s="1">
        <v>37</v>
      </c>
      <c r="H3534" s="1">
        <v>1799.63</v>
      </c>
      <c r="L3534" t="str">
        <f t="shared" si="55"/>
        <v>2aa1bca6</v>
      </c>
      <c r="M3534" s="7">
        <v>48554</v>
      </c>
      <c r="N3534" t="str">
        <f>PROPER(Table1[[#This Row],[Region]])</f>
        <v>West</v>
      </c>
      <c r="O3534" t="str">
        <f>PROPER(Table1[[#This Row],[Product Category]])</f>
        <v>Sports</v>
      </c>
      <c r="P3534">
        <f>ROUND(Table1[[#This Row],[Sales Amount]],1)</f>
        <v>4191.2</v>
      </c>
      <c r="Q3534">
        <f>Table1[[#This Row],[Quantity Sold]]</f>
        <v>34</v>
      </c>
      <c r="R3534">
        <f>Table1[[#This Row],[Discount (%)]]</f>
        <v>37</v>
      </c>
      <c r="S3534">
        <f>Table1[[#This Row],[Profit]]</f>
        <v>1799.63</v>
      </c>
    </row>
    <row r="3535" spans="1:19" ht="13.8">
      <c r="A3535" s="1" t="s">
        <v>3477</v>
      </c>
      <c r="B3535" s="7">
        <v>48555</v>
      </c>
      <c r="C3535" s="2" t="s">
        <v>3941</v>
      </c>
      <c r="D3535" s="4" t="s">
        <v>1489</v>
      </c>
      <c r="E3535" s="1">
        <v>4475.08</v>
      </c>
      <c r="F3535" s="1">
        <v>36</v>
      </c>
      <c r="G3535" s="1">
        <v>42</v>
      </c>
      <c r="H3535" s="1">
        <v>1333.53</v>
      </c>
      <c r="L3535" t="str">
        <f t="shared" si="55"/>
        <v>0ba09d8b</v>
      </c>
      <c r="M3535" s="7">
        <v>48555</v>
      </c>
      <c r="N3535" t="str">
        <f>PROPER(Table1[[#This Row],[Region]])</f>
        <v>North</v>
      </c>
      <c r="O3535" t="str">
        <f>PROPER(Table1[[#This Row],[Product Category]])</f>
        <v>Clothing</v>
      </c>
      <c r="P3535">
        <f>ROUND(Table1[[#This Row],[Sales Amount]],1)</f>
        <v>4475.1000000000004</v>
      </c>
      <c r="Q3535">
        <f>Table1[[#This Row],[Quantity Sold]]</f>
        <v>36</v>
      </c>
      <c r="R3535">
        <f>Table1[[#This Row],[Discount (%)]]</f>
        <v>42</v>
      </c>
      <c r="S3535">
        <f>Table1[[#This Row],[Profit]]</f>
        <v>1333.53</v>
      </c>
    </row>
    <row r="3536" spans="1:19" ht="13.8">
      <c r="A3536" s="1" t="s">
        <v>3478</v>
      </c>
      <c r="B3536" s="7">
        <v>48556</v>
      </c>
      <c r="C3536" s="2" t="s">
        <v>3942</v>
      </c>
      <c r="D3536" s="4" t="s">
        <v>3946</v>
      </c>
      <c r="E3536" s="1">
        <v>1895.14</v>
      </c>
      <c r="F3536" s="1">
        <v>8</v>
      </c>
      <c r="G3536" s="1">
        <v>6</v>
      </c>
      <c r="H3536" s="1">
        <v>1694.06</v>
      </c>
      <c r="L3536" t="str">
        <f t="shared" si="55"/>
        <v>e3a5c778</v>
      </c>
      <c r="M3536" s="7">
        <v>48556</v>
      </c>
      <c r="N3536" t="str">
        <f>PROPER(Table1[[#This Row],[Region]])</f>
        <v>West</v>
      </c>
      <c r="O3536" t="str">
        <f>PROPER(Table1[[#This Row],[Product Category]])</f>
        <v>Electronics</v>
      </c>
      <c r="P3536">
        <f>ROUND(Table1[[#This Row],[Sales Amount]],1)</f>
        <v>1895.1</v>
      </c>
      <c r="Q3536">
        <f>Table1[[#This Row],[Quantity Sold]]</f>
        <v>8</v>
      </c>
      <c r="R3536">
        <f>Table1[[#This Row],[Discount (%)]]</f>
        <v>6</v>
      </c>
      <c r="S3536">
        <f>Table1[[#This Row],[Profit]]</f>
        <v>1694.06</v>
      </c>
    </row>
    <row r="3537" spans="1:19" ht="13.8">
      <c r="A3537" s="1" t="s">
        <v>3479</v>
      </c>
      <c r="B3537" s="7">
        <v>48557</v>
      </c>
      <c r="C3537" s="2" t="s">
        <v>3942</v>
      </c>
      <c r="D3537" s="4" t="s">
        <v>1661</v>
      </c>
      <c r="E3537" s="1">
        <v>1373.03</v>
      </c>
      <c r="F3537" s="1">
        <v>26</v>
      </c>
      <c r="G3537" s="1">
        <v>18</v>
      </c>
      <c r="H3537" s="1">
        <v>111.78</v>
      </c>
      <c r="L3537" t="str">
        <f t="shared" si="55"/>
        <v>66edbc9c</v>
      </c>
      <c r="M3537" s="7">
        <v>48557</v>
      </c>
      <c r="N3537" t="str">
        <f>PROPER(Table1[[#This Row],[Region]])</f>
        <v>West</v>
      </c>
      <c r="O3537" t="str">
        <f>PROPER(Table1[[#This Row],[Product Category]])</f>
        <v>Furniture</v>
      </c>
      <c r="P3537">
        <f>ROUND(Table1[[#This Row],[Sales Amount]],1)</f>
        <v>1373</v>
      </c>
      <c r="Q3537">
        <f>Table1[[#This Row],[Quantity Sold]]</f>
        <v>26</v>
      </c>
      <c r="R3537">
        <f>Table1[[#This Row],[Discount (%)]]</f>
        <v>18</v>
      </c>
      <c r="S3537">
        <f>Table1[[#This Row],[Profit]]</f>
        <v>111.78</v>
      </c>
    </row>
    <row r="3538" spans="1:19" ht="13.8">
      <c r="A3538" s="1" t="s">
        <v>3480</v>
      </c>
      <c r="B3538" s="7">
        <v>48558</v>
      </c>
      <c r="C3538" s="2" t="s">
        <v>3943</v>
      </c>
      <c r="D3538" s="4" t="s">
        <v>3945</v>
      </c>
      <c r="E3538" s="1">
        <v>1119.8699999999999</v>
      </c>
      <c r="F3538" s="1">
        <v>47</v>
      </c>
      <c r="G3538" s="1">
        <v>50</v>
      </c>
      <c r="H3538" s="1">
        <v>1375.28</v>
      </c>
      <c r="L3538" t="str">
        <f t="shared" si="55"/>
        <v>fc1519d0</v>
      </c>
      <c r="M3538" s="7">
        <v>48558</v>
      </c>
      <c r="N3538" t="str">
        <f>PROPER(Table1[[#This Row],[Region]])</f>
        <v>East</v>
      </c>
      <c r="O3538" t="str">
        <f>PROPER(Table1[[#This Row],[Product Category]])</f>
        <v>Sports</v>
      </c>
      <c r="P3538">
        <f>ROUND(Table1[[#This Row],[Sales Amount]],1)</f>
        <v>1119.9000000000001</v>
      </c>
      <c r="Q3538">
        <f>Table1[[#This Row],[Quantity Sold]]</f>
        <v>47</v>
      </c>
      <c r="R3538">
        <f>Table1[[#This Row],[Discount (%)]]</f>
        <v>50</v>
      </c>
      <c r="S3538">
        <f>Table1[[#This Row],[Profit]]</f>
        <v>1375.28</v>
      </c>
    </row>
    <row r="3539" spans="1:19" ht="13.8">
      <c r="A3539" s="1" t="s">
        <v>3481</v>
      </c>
      <c r="B3539" s="7">
        <v>48559</v>
      </c>
      <c r="C3539" s="2" t="s">
        <v>3941</v>
      </c>
      <c r="D3539" s="4" t="s">
        <v>3946</v>
      </c>
      <c r="E3539" s="1">
        <v>2992.98</v>
      </c>
      <c r="F3539" s="1">
        <v>30</v>
      </c>
      <c r="G3539" s="1">
        <v>7</v>
      </c>
      <c r="H3539" s="1">
        <v>1512.66</v>
      </c>
      <c r="L3539" t="str">
        <f t="shared" si="55"/>
        <v>db9c9bb2</v>
      </c>
      <c r="M3539" s="7">
        <v>48559</v>
      </c>
      <c r="N3539" t="str">
        <f>PROPER(Table1[[#This Row],[Region]])</f>
        <v>North</v>
      </c>
      <c r="O3539" t="str">
        <f>PROPER(Table1[[#This Row],[Product Category]])</f>
        <v>Electronics</v>
      </c>
      <c r="P3539">
        <f>ROUND(Table1[[#This Row],[Sales Amount]],1)</f>
        <v>2993</v>
      </c>
      <c r="Q3539">
        <f>Table1[[#This Row],[Quantity Sold]]</f>
        <v>30</v>
      </c>
      <c r="R3539">
        <f>Table1[[#This Row],[Discount (%)]]</f>
        <v>7</v>
      </c>
      <c r="S3539">
        <f>Table1[[#This Row],[Profit]]</f>
        <v>1512.66</v>
      </c>
    </row>
    <row r="3540" spans="1:19" ht="13.8">
      <c r="A3540" s="1" t="s">
        <v>3482</v>
      </c>
      <c r="B3540" s="7">
        <v>48560</v>
      </c>
      <c r="C3540" s="2" t="s">
        <v>3944</v>
      </c>
      <c r="D3540" s="4" t="s">
        <v>1661</v>
      </c>
      <c r="E3540" s="1">
        <v>1014.86</v>
      </c>
      <c r="F3540" s="1">
        <v>26</v>
      </c>
      <c r="G3540" s="1">
        <v>45</v>
      </c>
      <c r="H3540" s="1">
        <v>1562.69</v>
      </c>
      <c r="L3540" t="str">
        <f t="shared" si="55"/>
        <v>76c422c3</v>
      </c>
      <c r="M3540" s="7">
        <v>48560</v>
      </c>
      <c r="N3540" t="str">
        <f>PROPER(Table1[[#This Row],[Region]])</f>
        <v>South</v>
      </c>
      <c r="O3540" t="str">
        <f>PROPER(Table1[[#This Row],[Product Category]])</f>
        <v>Furniture</v>
      </c>
      <c r="P3540">
        <f>ROUND(Table1[[#This Row],[Sales Amount]],1)</f>
        <v>1014.9</v>
      </c>
      <c r="Q3540">
        <f>Table1[[#This Row],[Quantity Sold]]</f>
        <v>26</v>
      </c>
      <c r="R3540">
        <f>Table1[[#This Row],[Discount (%)]]</f>
        <v>45</v>
      </c>
      <c r="S3540">
        <f>Table1[[#This Row],[Profit]]</f>
        <v>1562.69</v>
      </c>
    </row>
    <row r="3541" spans="1:19" ht="13.8">
      <c r="A3541" s="1" t="s">
        <v>3483</v>
      </c>
      <c r="B3541" s="7">
        <v>48561</v>
      </c>
      <c r="C3541" s="2" t="s">
        <v>3944</v>
      </c>
      <c r="D3541" s="4" t="s">
        <v>92</v>
      </c>
      <c r="E3541" s="1">
        <v>3223.34</v>
      </c>
      <c r="F3541" s="1">
        <v>10</v>
      </c>
      <c r="G3541" s="1">
        <v>2</v>
      </c>
      <c r="H3541" s="1">
        <v>548.61</v>
      </c>
      <c r="L3541" t="str">
        <f t="shared" si="55"/>
        <v>d5e59770</v>
      </c>
      <c r="M3541" s="7">
        <v>48561</v>
      </c>
      <c r="N3541" t="str">
        <f>PROPER(Table1[[#This Row],[Region]])</f>
        <v>South</v>
      </c>
      <c r="O3541" t="str">
        <f>PROPER(Table1[[#This Row],[Product Category]])</f>
        <v>Groceries</v>
      </c>
      <c r="P3541">
        <f>ROUND(Table1[[#This Row],[Sales Amount]],1)</f>
        <v>3223.3</v>
      </c>
      <c r="Q3541">
        <f>Table1[[#This Row],[Quantity Sold]]</f>
        <v>10</v>
      </c>
      <c r="R3541">
        <f>Table1[[#This Row],[Discount (%)]]</f>
        <v>2</v>
      </c>
      <c r="S3541">
        <f>Table1[[#This Row],[Profit]]</f>
        <v>548.61</v>
      </c>
    </row>
    <row r="3542" spans="1:19" ht="13.8">
      <c r="A3542" s="1" t="s">
        <v>3484</v>
      </c>
      <c r="B3542" s="7">
        <v>48562</v>
      </c>
      <c r="C3542" s="2" t="s">
        <v>3942</v>
      </c>
      <c r="D3542" s="4" t="s">
        <v>1661</v>
      </c>
      <c r="E3542" s="1">
        <v>2620.83</v>
      </c>
      <c r="F3542" s="1">
        <v>38</v>
      </c>
      <c r="G3542" s="1">
        <v>40</v>
      </c>
      <c r="H3542" s="1">
        <v>616.61</v>
      </c>
      <c r="L3542" t="str">
        <f t="shared" si="55"/>
        <v>80f51466</v>
      </c>
      <c r="M3542" s="7">
        <v>48562</v>
      </c>
      <c r="N3542" t="str">
        <f>PROPER(Table1[[#This Row],[Region]])</f>
        <v>West</v>
      </c>
      <c r="O3542" t="str">
        <f>PROPER(Table1[[#This Row],[Product Category]])</f>
        <v>Furniture</v>
      </c>
      <c r="P3542">
        <f>ROUND(Table1[[#This Row],[Sales Amount]],1)</f>
        <v>2620.8000000000002</v>
      </c>
      <c r="Q3542">
        <f>Table1[[#This Row],[Quantity Sold]]</f>
        <v>38</v>
      </c>
      <c r="R3542">
        <f>Table1[[#This Row],[Discount (%)]]</f>
        <v>40</v>
      </c>
      <c r="S3542">
        <f>Table1[[#This Row],[Profit]]</f>
        <v>616.61</v>
      </c>
    </row>
    <row r="3543" spans="1:19" ht="13.8">
      <c r="A3543" s="1" t="s">
        <v>3485</v>
      </c>
      <c r="B3543" s="7">
        <v>48563</v>
      </c>
      <c r="C3543" s="2" t="s">
        <v>3942</v>
      </c>
      <c r="D3543" s="4" t="s">
        <v>3945</v>
      </c>
      <c r="E3543" s="1">
        <v>4324.1400000000003</v>
      </c>
      <c r="F3543" s="1">
        <v>6</v>
      </c>
      <c r="G3543" s="1">
        <v>7</v>
      </c>
      <c r="H3543" s="1">
        <v>1101.5</v>
      </c>
      <c r="L3543" t="str">
        <f t="shared" si="55"/>
        <v>f3c7809c</v>
      </c>
      <c r="M3543" s="7">
        <v>48563</v>
      </c>
      <c r="N3543" t="str">
        <f>PROPER(Table1[[#This Row],[Region]])</f>
        <v>West</v>
      </c>
      <c r="O3543" t="str">
        <f>PROPER(Table1[[#This Row],[Product Category]])</f>
        <v>Sports</v>
      </c>
      <c r="P3543">
        <f>ROUND(Table1[[#This Row],[Sales Amount]],1)</f>
        <v>4324.1000000000004</v>
      </c>
      <c r="Q3543">
        <f>Table1[[#This Row],[Quantity Sold]]</f>
        <v>6</v>
      </c>
      <c r="R3543">
        <f>Table1[[#This Row],[Discount (%)]]</f>
        <v>7</v>
      </c>
      <c r="S3543">
        <f>Table1[[#This Row],[Profit]]</f>
        <v>1101.5</v>
      </c>
    </row>
    <row r="3544" spans="1:19" ht="13.8">
      <c r="A3544" s="1" t="s">
        <v>3486</v>
      </c>
      <c r="B3544" s="7">
        <v>48564</v>
      </c>
      <c r="C3544" s="2" t="s">
        <v>3944</v>
      </c>
      <c r="D3544" s="4" t="s">
        <v>3945</v>
      </c>
      <c r="E3544" s="1">
        <v>1879.28</v>
      </c>
      <c r="F3544" s="1">
        <v>32</v>
      </c>
      <c r="G3544" s="1">
        <v>26</v>
      </c>
      <c r="H3544" s="1">
        <v>865.49</v>
      </c>
      <c r="L3544" t="str">
        <f t="shared" si="55"/>
        <v>6a881cf0</v>
      </c>
      <c r="M3544" s="7">
        <v>48564</v>
      </c>
      <c r="N3544" t="str">
        <f>PROPER(Table1[[#This Row],[Region]])</f>
        <v>South</v>
      </c>
      <c r="O3544" t="str">
        <f>PROPER(Table1[[#This Row],[Product Category]])</f>
        <v>Sports</v>
      </c>
      <c r="P3544">
        <f>ROUND(Table1[[#This Row],[Sales Amount]],1)</f>
        <v>1879.3</v>
      </c>
      <c r="Q3544">
        <f>Table1[[#This Row],[Quantity Sold]]</f>
        <v>32</v>
      </c>
      <c r="R3544">
        <f>Table1[[#This Row],[Discount (%)]]</f>
        <v>26</v>
      </c>
      <c r="S3544">
        <f>Table1[[#This Row],[Profit]]</f>
        <v>865.49</v>
      </c>
    </row>
    <row r="3545" spans="1:19" ht="13.8">
      <c r="A3545" s="1" t="s">
        <v>3487</v>
      </c>
      <c r="B3545" s="7">
        <v>48565</v>
      </c>
      <c r="C3545" s="2" t="s">
        <v>3944</v>
      </c>
      <c r="D3545" s="4" t="s">
        <v>1661</v>
      </c>
      <c r="E3545" s="1">
        <v>3140.8</v>
      </c>
      <c r="F3545" s="1">
        <v>10</v>
      </c>
      <c r="G3545" s="1">
        <v>45</v>
      </c>
      <c r="H3545" s="1">
        <v>1536.19</v>
      </c>
      <c r="L3545" t="str">
        <f t="shared" si="55"/>
        <v>d3f99353</v>
      </c>
      <c r="M3545" s="7">
        <v>48565</v>
      </c>
      <c r="N3545" t="str">
        <f>PROPER(Table1[[#This Row],[Region]])</f>
        <v>South</v>
      </c>
      <c r="O3545" t="str">
        <f>PROPER(Table1[[#This Row],[Product Category]])</f>
        <v>Furniture</v>
      </c>
      <c r="P3545">
        <f>ROUND(Table1[[#This Row],[Sales Amount]],1)</f>
        <v>3140.8</v>
      </c>
      <c r="Q3545">
        <f>Table1[[#This Row],[Quantity Sold]]</f>
        <v>10</v>
      </c>
      <c r="R3545">
        <f>Table1[[#This Row],[Discount (%)]]</f>
        <v>45</v>
      </c>
      <c r="S3545">
        <f>Table1[[#This Row],[Profit]]</f>
        <v>1536.19</v>
      </c>
    </row>
    <row r="3546" spans="1:19" ht="13.8">
      <c r="A3546" s="1" t="s">
        <v>3488</v>
      </c>
      <c r="B3546" s="7">
        <v>48566</v>
      </c>
      <c r="C3546" s="2" t="s">
        <v>3941</v>
      </c>
      <c r="D3546" s="4" t="s">
        <v>1489</v>
      </c>
      <c r="E3546" s="1">
        <v>3433.44</v>
      </c>
      <c r="F3546" s="1">
        <v>13</v>
      </c>
      <c r="G3546" s="1">
        <v>13</v>
      </c>
      <c r="H3546" s="1">
        <v>744.21</v>
      </c>
      <c r="L3546" t="str">
        <f t="shared" si="55"/>
        <v>61afab5d</v>
      </c>
      <c r="M3546" s="7">
        <v>48566</v>
      </c>
      <c r="N3546" t="str">
        <f>PROPER(Table1[[#This Row],[Region]])</f>
        <v>North</v>
      </c>
      <c r="O3546" t="str">
        <f>PROPER(Table1[[#This Row],[Product Category]])</f>
        <v>Clothing</v>
      </c>
      <c r="P3546">
        <f>ROUND(Table1[[#This Row],[Sales Amount]],1)</f>
        <v>3433.4</v>
      </c>
      <c r="Q3546">
        <f>Table1[[#This Row],[Quantity Sold]]</f>
        <v>13</v>
      </c>
      <c r="R3546">
        <f>Table1[[#This Row],[Discount (%)]]</f>
        <v>13</v>
      </c>
      <c r="S3546">
        <f>Table1[[#This Row],[Profit]]</f>
        <v>744.21</v>
      </c>
    </row>
    <row r="3547" spans="1:19" ht="13.8">
      <c r="A3547" s="1" t="s">
        <v>3489</v>
      </c>
      <c r="B3547" s="7">
        <v>48567</v>
      </c>
      <c r="C3547" s="2" t="s">
        <v>3941</v>
      </c>
      <c r="D3547" s="4" t="s">
        <v>3946</v>
      </c>
      <c r="E3547" s="1">
        <v>1183.04</v>
      </c>
      <c r="F3547" s="1">
        <v>10</v>
      </c>
      <c r="G3547" s="1">
        <v>44</v>
      </c>
      <c r="H3547" s="1">
        <v>160.82</v>
      </c>
      <c r="L3547" t="str">
        <f t="shared" si="55"/>
        <v>62a53f7b</v>
      </c>
      <c r="M3547" s="7">
        <v>48567</v>
      </c>
      <c r="N3547" t="str">
        <f>PROPER(Table1[[#This Row],[Region]])</f>
        <v>North</v>
      </c>
      <c r="O3547" t="str">
        <f>PROPER(Table1[[#This Row],[Product Category]])</f>
        <v>Electronics</v>
      </c>
      <c r="P3547">
        <f>ROUND(Table1[[#This Row],[Sales Amount]],1)</f>
        <v>1183</v>
      </c>
      <c r="Q3547">
        <f>Table1[[#This Row],[Quantity Sold]]</f>
        <v>10</v>
      </c>
      <c r="R3547">
        <f>Table1[[#This Row],[Discount (%)]]</f>
        <v>44</v>
      </c>
      <c r="S3547">
        <f>Table1[[#This Row],[Profit]]</f>
        <v>160.82</v>
      </c>
    </row>
    <row r="3548" spans="1:19" ht="13.8">
      <c r="A3548" s="1" t="s">
        <v>3490</v>
      </c>
      <c r="B3548" s="7">
        <v>48568</v>
      </c>
      <c r="C3548" s="2" t="s">
        <v>3941</v>
      </c>
      <c r="D3548" s="4" t="s">
        <v>3946</v>
      </c>
      <c r="E3548" s="1">
        <v>2439.9299999999998</v>
      </c>
      <c r="F3548" s="1">
        <v>12</v>
      </c>
      <c r="G3548" s="1">
        <v>48</v>
      </c>
      <c r="H3548" s="1">
        <v>1646.45</v>
      </c>
      <c r="L3548" t="str">
        <f t="shared" si="55"/>
        <v>1a60a61c</v>
      </c>
      <c r="M3548" s="7">
        <v>48568</v>
      </c>
      <c r="N3548" t="str">
        <f>PROPER(Table1[[#This Row],[Region]])</f>
        <v>North</v>
      </c>
      <c r="O3548" t="str">
        <f>PROPER(Table1[[#This Row],[Product Category]])</f>
        <v>Electronics</v>
      </c>
      <c r="P3548">
        <f>ROUND(Table1[[#This Row],[Sales Amount]],1)</f>
        <v>2439.9</v>
      </c>
      <c r="Q3548">
        <f>Table1[[#This Row],[Quantity Sold]]</f>
        <v>12</v>
      </c>
      <c r="R3548">
        <f>Table1[[#This Row],[Discount (%)]]</f>
        <v>48</v>
      </c>
      <c r="S3548">
        <f>Table1[[#This Row],[Profit]]</f>
        <v>1646.45</v>
      </c>
    </row>
    <row r="3549" spans="1:19" ht="13.8">
      <c r="A3549" s="1" t="s">
        <v>3491</v>
      </c>
      <c r="B3549" s="7">
        <v>48569</v>
      </c>
      <c r="C3549" s="2" t="s">
        <v>3941</v>
      </c>
      <c r="D3549" s="4" t="s">
        <v>3945</v>
      </c>
      <c r="E3549" s="1">
        <v>2079.5500000000002</v>
      </c>
      <c r="F3549" s="1">
        <v>18</v>
      </c>
      <c r="G3549" s="1">
        <v>3</v>
      </c>
      <c r="H3549" s="1">
        <v>1178.32</v>
      </c>
      <c r="L3549" t="str">
        <f t="shared" si="55"/>
        <v>70f76970</v>
      </c>
      <c r="M3549" s="7">
        <v>48569</v>
      </c>
      <c r="N3549" t="str">
        <f>PROPER(Table1[[#This Row],[Region]])</f>
        <v>North</v>
      </c>
      <c r="O3549" t="str">
        <f>PROPER(Table1[[#This Row],[Product Category]])</f>
        <v>Sports</v>
      </c>
      <c r="P3549">
        <f>ROUND(Table1[[#This Row],[Sales Amount]],1)</f>
        <v>2079.6</v>
      </c>
      <c r="Q3549">
        <f>Table1[[#This Row],[Quantity Sold]]</f>
        <v>18</v>
      </c>
      <c r="R3549">
        <f>Table1[[#This Row],[Discount (%)]]</f>
        <v>3</v>
      </c>
      <c r="S3549">
        <f>Table1[[#This Row],[Profit]]</f>
        <v>1178.32</v>
      </c>
    </row>
    <row r="3550" spans="1:19" ht="13.8">
      <c r="A3550" s="1" t="s">
        <v>3492</v>
      </c>
      <c r="B3550" s="7">
        <v>48570</v>
      </c>
      <c r="C3550" s="2" t="s">
        <v>3944</v>
      </c>
      <c r="D3550" s="4" t="s">
        <v>1661</v>
      </c>
      <c r="E3550" s="1">
        <v>3423</v>
      </c>
      <c r="F3550" s="1">
        <v>39</v>
      </c>
      <c r="G3550" s="1">
        <v>20</v>
      </c>
      <c r="H3550" s="1">
        <v>1169.5899999999999</v>
      </c>
      <c r="L3550" t="str">
        <f t="shared" si="55"/>
        <v>4559ef4d</v>
      </c>
      <c r="M3550" s="7">
        <v>48570</v>
      </c>
      <c r="N3550" t="str">
        <f>PROPER(Table1[[#This Row],[Region]])</f>
        <v>South</v>
      </c>
      <c r="O3550" t="str">
        <f>PROPER(Table1[[#This Row],[Product Category]])</f>
        <v>Furniture</v>
      </c>
      <c r="P3550">
        <f>ROUND(Table1[[#This Row],[Sales Amount]],1)</f>
        <v>3423</v>
      </c>
      <c r="Q3550">
        <f>Table1[[#This Row],[Quantity Sold]]</f>
        <v>39</v>
      </c>
      <c r="R3550">
        <f>Table1[[#This Row],[Discount (%)]]</f>
        <v>20</v>
      </c>
      <c r="S3550">
        <f>Table1[[#This Row],[Profit]]</f>
        <v>1169.5899999999999</v>
      </c>
    </row>
    <row r="3551" spans="1:19" ht="13.8">
      <c r="A3551" s="1" t="s">
        <v>3493</v>
      </c>
      <c r="B3551" s="7">
        <v>48571</v>
      </c>
      <c r="C3551" s="2" t="s">
        <v>3942</v>
      </c>
      <c r="D3551" s="4" t="s">
        <v>3945</v>
      </c>
      <c r="E3551" s="1">
        <v>3447.8</v>
      </c>
      <c r="F3551" s="1">
        <v>41</v>
      </c>
      <c r="G3551" s="1">
        <v>4</v>
      </c>
      <c r="H3551" s="1">
        <v>1751.23</v>
      </c>
      <c r="L3551" t="str">
        <f t="shared" si="55"/>
        <v>3ed4bc17</v>
      </c>
      <c r="M3551" s="7">
        <v>48571</v>
      </c>
      <c r="N3551" t="str">
        <f>PROPER(Table1[[#This Row],[Region]])</f>
        <v>West</v>
      </c>
      <c r="O3551" t="str">
        <f>PROPER(Table1[[#This Row],[Product Category]])</f>
        <v>Sports</v>
      </c>
      <c r="P3551">
        <f>ROUND(Table1[[#This Row],[Sales Amount]],1)</f>
        <v>3447.8</v>
      </c>
      <c r="Q3551">
        <f>Table1[[#This Row],[Quantity Sold]]</f>
        <v>41</v>
      </c>
      <c r="R3551">
        <f>Table1[[#This Row],[Discount (%)]]</f>
        <v>4</v>
      </c>
      <c r="S3551">
        <f>Table1[[#This Row],[Profit]]</f>
        <v>1751.23</v>
      </c>
    </row>
    <row r="3552" spans="1:19" ht="13.8">
      <c r="A3552" s="1" t="s">
        <v>3494</v>
      </c>
      <c r="B3552" s="7">
        <v>48572</v>
      </c>
      <c r="C3552" s="2" t="s">
        <v>3942</v>
      </c>
      <c r="D3552" s="4" t="s">
        <v>3946</v>
      </c>
      <c r="E3552" s="1">
        <v>2086.2800000000002</v>
      </c>
      <c r="F3552" s="1">
        <v>36</v>
      </c>
      <c r="G3552" s="1">
        <v>19</v>
      </c>
      <c r="H3552" s="1">
        <v>841.05</v>
      </c>
      <c r="L3552" t="str">
        <f t="shared" si="55"/>
        <v>017e7eda</v>
      </c>
      <c r="M3552" s="7">
        <v>48572</v>
      </c>
      <c r="N3552" t="str">
        <f>PROPER(Table1[[#This Row],[Region]])</f>
        <v>West</v>
      </c>
      <c r="O3552" t="str">
        <f>PROPER(Table1[[#This Row],[Product Category]])</f>
        <v>Electronics</v>
      </c>
      <c r="P3552">
        <f>ROUND(Table1[[#This Row],[Sales Amount]],1)</f>
        <v>2086.3000000000002</v>
      </c>
      <c r="Q3552">
        <f>Table1[[#This Row],[Quantity Sold]]</f>
        <v>36</v>
      </c>
      <c r="R3552">
        <f>Table1[[#This Row],[Discount (%)]]</f>
        <v>19</v>
      </c>
      <c r="S3552">
        <f>Table1[[#This Row],[Profit]]</f>
        <v>841.05</v>
      </c>
    </row>
    <row r="3553" spans="1:19" ht="13.8">
      <c r="A3553" s="1" t="s">
        <v>3495</v>
      </c>
      <c r="B3553" s="7">
        <v>48573</v>
      </c>
      <c r="C3553" s="2" t="s">
        <v>3942</v>
      </c>
      <c r="D3553" s="4" t="s">
        <v>92</v>
      </c>
      <c r="E3553" s="1">
        <v>2332.65</v>
      </c>
      <c r="F3553" s="1">
        <v>23</v>
      </c>
      <c r="G3553" s="1">
        <v>23</v>
      </c>
      <c r="H3553" s="1">
        <v>357.8</v>
      </c>
      <c r="L3553" t="str">
        <f t="shared" si="55"/>
        <v>6898c6a6</v>
      </c>
      <c r="M3553" s="7">
        <v>48573</v>
      </c>
      <c r="N3553" t="str">
        <f>PROPER(Table1[[#This Row],[Region]])</f>
        <v>West</v>
      </c>
      <c r="O3553" t="str">
        <f>PROPER(Table1[[#This Row],[Product Category]])</f>
        <v>Groceries</v>
      </c>
      <c r="P3553">
        <f>ROUND(Table1[[#This Row],[Sales Amount]],1)</f>
        <v>2332.6999999999998</v>
      </c>
      <c r="Q3553">
        <f>Table1[[#This Row],[Quantity Sold]]</f>
        <v>23</v>
      </c>
      <c r="R3553">
        <f>Table1[[#This Row],[Discount (%)]]</f>
        <v>23</v>
      </c>
      <c r="S3553">
        <f>Table1[[#This Row],[Profit]]</f>
        <v>357.8</v>
      </c>
    </row>
    <row r="3554" spans="1:19" ht="13.8">
      <c r="A3554" s="1" t="s">
        <v>3496</v>
      </c>
      <c r="B3554" s="7">
        <v>48574</v>
      </c>
      <c r="C3554" s="2" t="s">
        <v>3941</v>
      </c>
      <c r="D3554" s="4" t="s">
        <v>3946</v>
      </c>
      <c r="E3554" s="1">
        <v>635.75</v>
      </c>
      <c r="F3554" s="1">
        <v>30</v>
      </c>
      <c r="G3554" s="1">
        <v>16</v>
      </c>
      <c r="H3554" s="1">
        <v>1338.97</v>
      </c>
      <c r="L3554" t="str">
        <f t="shared" si="55"/>
        <v>670d0dd6</v>
      </c>
      <c r="M3554" s="7">
        <v>48574</v>
      </c>
      <c r="N3554" t="str">
        <f>PROPER(Table1[[#This Row],[Region]])</f>
        <v>North</v>
      </c>
      <c r="O3554" t="str">
        <f>PROPER(Table1[[#This Row],[Product Category]])</f>
        <v>Electronics</v>
      </c>
      <c r="P3554">
        <f>ROUND(Table1[[#This Row],[Sales Amount]],1)</f>
        <v>635.79999999999995</v>
      </c>
      <c r="Q3554">
        <f>Table1[[#This Row],[Quantity Sold]]</f>
        <v>30</v>
      </c>
      <c r="R3554">
        <f>Table1[[#This Row],[Discount (%)]]</f>
        <v>16</v>
      </c>
      <c r="S3554">
        <f>Table1[[#This Row],[Profit]]</f>
        <v>1338.97</v>
      </c>
    </row>
    <row r="3555" spans="1:19" ht="13.8">
      <c r="A3555" s="1" t="s">
        <v>3497</v>
      </c>
      <c r="B3555" s="7">
        <v>48575</v>
      </c>
      <c r="C3555" s="2" t="s">
        <v>3944</v>
      </c>
      <c r="D3555" s="4" t="s">
        <v>1661</v>
      </c>
      <c r="E3555" s="1">
        <v>1674.25</v>
      </c>
      <c r="F3555" s="1">
        <v>47</v>
      </c>
      <c r="G3555" s="1">
        <v>11</v>
      </c>
      <c r="H3555" s="1">
        <v>424.46</v>
      </c>
      <c r="L3555" t="str">
        <f t="shared" si="55"/>
        <v>f41c211e</v>
      </c>
      <c r="M3555" s="7">
        <v>48575</v>
      </c>
      <c r="N3555" t="str">
        <f>PROPER(Table1[[#This Row],[Region]])</f>
        <v>South</v>
      </c>
      <c r="O3555" t="str">
        <f>PROPER(Table1[[#This Row],[Product Category]])</f>
        <v>Furniture</v>
      </c>
      <c r="P3555">
        <f>ROUND(Table1[[#This Row],[Sales Amount]],1)</f>
        <v>1674.3</v>
      </c>
      <c r="Q3555">
        <f>Table1[[#This Row],[Quantity Sold]]</f>
        <v>47</v>
      </c>
      <c r="R3555">
        <f>Table1[[#This Row],[Discount (%)]]</f>
        <v>11</v>
      </c>
      <c r="S3555">
        <f>Table1[[#This Row],[Profit]]</f>
        <v>424.46</v>
      </c>
    </row>
    <row r="3556" spans="1:19" ht="13.8">
      <c r="A3556" s="1" t="s">
        <v>3498</v>
      </c>
      <c r="B3556" s="7">
        <v>48576</v>
      </c>
      <c r="C3556" s="2" t="s">
        <v>3944</v>
      </c>
      <c r="D3556" s="4" t="s">
        <v>1661</v>
      </c>
      <c r="E3556" s="1">
        <v>597.20000000000005</v>
      </c>
      <c r="F3556" s="1">
        <v>38</v>
      </c>
      <c r="G3556" s="1">
        <v>41</v>
      </c>
      <c r="H3556" s="1">
        <v>388.69</v>
      </c>
      <c r="L3556" t="str">
        <f t="shared" si="55"/>
        <v>0eb2b7bb</v>
      </c>
      <c r="M3556" s="7">
        <v>48576</v>
      </c>
      <c r="N3556" t="str">
        <f>PROPER(Table1[[#This Row],[Region]])</f>
        <v>South</v>
      </c>
      <c r="O3556" t="str">
        <f>PROPER(Table1[[#This Row],[Product Category]])</f>
        <v>Furniture</v>
      </c>
      <c r="P3556">
        <f>ROUND(Table1[[#This Row],[Sales Amount]],1)</f>
        <v>597.20000000000005</v>
      </c>
      <c r="Q3556">
        <f>Table1[[#This Row],[Quantity Sold]]</f>
        <v>38</v>
      </c>
      <c r="R3556">
        <f>Table1[[#This Row],[Discount (%)]]</f>
        <v>41</v>
      </c>
      <c r="S3556">
        <f>Table1[[#This Row],[Profit]]</f>
        <v>388.69</v>
      </c>
    </row>
    <row r="3557" spans="1:19" ht="13.8">
      <c r="A3557" s="1" t="s">
        <v>3499</v>
      </c>
      <c r="B3557" s="7">
        <v>48577</v>
      </c>
      <c r="C3557" s="2" t="s">
        <v>3941</v>
      </c>
      <c r="D3557" s="4" t="s">
        <v>92</v>
      </c>
      <c r="E3557" s="1">
        <v>3532.22</v>
      </c>
      <c r="F3557" s="1">
        <v>37</v>
      </c>
      <c r="G3557" s="1">
        <v>8</v>
      </c>
      <c r="H3557" s="1">
        <v>621.94000000000005</v>
      </c>
      <c r="L3557" t="str">
        <f t="shared" si="55"/>
        <v>97cd1dc5</v>
      </c>
      <c r="M3557" s="7">
        <v>48577</v>
      </c>
      <c r="N3557" t="str">
        <f>PROPER(Table1[[#This Row],[Region]])</f>
        <v>North</v>
      </c>
      <c r="O3557" t="str">
        <f>PROPER(Table1[[#This Row],[Product Category]])</f>
        <v>Groceries</v>
      </c>
      <c r="P3557">
        <f>ROUND(Table1[[#This Row],[Sales Amount]],1)</f>
        <v>3532.2</v>
      </c>
      <c r="Q3557">
        <f>Table1[[#This Row],[Quantity Sold]]</f>
        <v>37</v>
      </c>
      <c r="R3557">
        <f>Table1[[#This Row],[Discount (%)]]</f>
        <v>8</v>
      </c>
      <c r="S3557">
        <f>Table1[[#This Row],[Profit]]</f>
        <v>621.94000000000005</v>
      </c>
    </row>
    <row r="3558" spans="1:19" ht="13.8">
      <c r="A3558" s="1" t="s">
        <v>3500</v>
      </c>
      <c r="B3558" s="7">
        <v>48578</v>
      </c>
      <c r="C3558" s="2" t="s">
        <v>3942</v>
      </c>
      <c r="D3558" s="4" t="s">
        <v>1661</v>
      </c>
      <c r="E3558" s="1">
        <v>1200.18</v>
      </c>
      <c r="F3558" s="1">
        <v>2</v>
      </c>
      <c r="G3558" s="1">
        <v>33</v>
      </c>
      <c r="H3558" s="1">
        <v>715.85</v>
      </c>
      <c r="L3558" t="str">
        <f t="shared" si="55"/>
        <v>e61307c0</v>
      </c>
      <c r="M3558" s="7">
        <v>48578</v>
      </c>
      <c r="N3558" t="str">
        <f>PROPER(Table1[[#This Row],[Region]])</f>
        <v>West</v>
      </c>
      <c r="O3558" t="str">
        <f>PROPER(Table1[[#This Row],[Product Category]])</f>
        <v>Furniture</v>
      </c>
      <c r="P3558">
        <f>ROUND(Table1[[#This Row],[Sales Amount]],1)</f>
        <v>1200.2</v>
      </c>
      <c r="Q3558">
        <f>Table1[[#This Row],[Quantity Sold]]</f>
        <v>2</v>
      </c>
      <c r="R3558">
        <f>Table1[[#This Row],[Discount (%)]]</f>
        <v>33</v>
      </c>
      <c r="S3558">
        <f>Table1[[#This Row],[Profit]]</f>
        <v>715.85</v>
      </c>
    </row>
    <row r="3559" spans="1:19" ht="13.8">
      <c r="A3559" s="1" t="s">
        <v>3501</v>
      </c>
      <c r="B3559" s="7">
        <v>48579</v>
      </c>
      <c r="C3559" s="2" t="s">
        <v>3944</v>
      </c>
      <c r="D3559" s="4" t="s">
        <v>1489</v>
      </c>
      <c r="E3559" s="1">
        <v>3762.55</v>
      </c>
      <c r="F3559" s="1">
        <v>12</v>
      </c>
      <c r="G3559" s="1">
        <v>30</v>
      </c>
      <c r="H3559" s="1">
        <v>1065.8800000000001</v>
      </c>
      <c r="L3559" t="str">
        <f t="shared" si="55"/>
        <v>320c1403</v>
      </c>
      <c r="M3559" s="7">
        <v>48579</v>
      </c>
      <c r="N3559" t="str">
        <f>PROPER(Table1[[#This Row],[Region]])</f>
        <v>South</v>
      </c>
      <c r="O3559" t="str">
        <f>PROPER(Table1[[#This Row],[Product Category]])</f>
        <v>Clothing</v>
      </c>
      <c r="P3559">
        <f>ROUND(Table1[[#This Row],[Sales Amount]],1)</f>
        <v>3762.6</v>
      </c>
      <c r="Q3559">
        <f>Table1[[#This Row],[Quantity Sold]]</f>
        <v>12</v>
      </c>
      <c r="R3559">
        <f>Table1[[#This Row],[Discount (%)]]</f>
        <v>30</v>
      </c>
      <c r="S3559">
        <f>Table1[[#This Row],[Profit]]</f>
        <v>1065.8800000000001</v>
      </c>
    </row>
    <row r="3560" spans="1:19" ht="13.8">
      <c r="A3560" s="1" t="s">
        <v>3502</v>
      </c>
      <c r="B3560" s="7">
        <v>48580</v>
      </c>
      <c r="C3560" s="2" t="s">
        <v>3944</v>
      </c>
      <c r="D3560" s="4" t="s">
        <v>92</v>
      </c>
      <c r="E3560" s="1">
        <v>1523.9</v>
      </c>
      <c r="F3560" s="1">
        <v>36</v>
      </c>
      <c r="G3560" s="1">
        <v>2</v>
      </c>
      <c r="H3560" s="1">
        <v>770.9</v>
      </c>
      <c r="L3560" t="str">
        <f t="shared" si="55"/>
        <v>dfdb0426</v>
      </c>
      <c r="M3560" s="7">
        <v>48580</v>
      </c>
      <c r="N3560" t="str">
        <f>PROPER(Table1[[#This Row],[Region]])</f>
        <v>South</v>
      </c>
      <c r="O3560" t="str">
        <f>PROPER(Table1[[#This Row],[Product Category]])</f>
        <v>Groceries</v>
      </c>
      <c r="P3560">
        <f>ROUND(Table1[[#This Row],[Sales Amount]],1)</f>
        <v>1523.9</v>
      </c>
      <c r="Q3560">
        <f>Table1[[#This Row],[Quantity Sold]]</f>
        <v>36</v>
      </c>
      <c r="R3560">
        <f>Table1[[#This Row],[Discount (%)]]</f>
        <v>2</v>
      </c>
      <c r="S3560">
        <f>Table1[[#This Row],[Profit]]</f>
        <v>770.9</v>
      </c>
    </row>
    <row r="3561" spans="1:19" ht="13.8">
      <c r="A3561" s="1" t="s">
        <v>3503</v>
      </c>
      <c r="B3561" s="7">
        <v>48581</v>
      </c>
      <c r="C3561" s="2" t="s">
        <v>3942</v>
      </c>
      <c r="D3561" s="4" t="s">
        <v>3946</v>
      </c>
      <c r="E3561" s="1">
        <v>3152.83</v>
      </c>
      <c r="F3561" s="1">
        <v>17</v>
      </c>
      <c r="G3561" s="1">
        <v>16</v>
      </c>
      <c r="H3561" s="1">
        <v>1578.68</v>
      </c>
      <c r="L3561" t="str">
        <f t="shared" si="55"/>
        <v>d7041fbd</v>
      </c>
      <c r="M3561" s="7">
        <v>48581</v>
      </c>
      <c r="N3561" t="str">
        <f>PROPER(Table1[[#This Row],[Region]])</f>
        <v>West</v>
      </c>
      <c r="O3561" t="str">
        <f>PROPER(Table1[[#This Row],[Product Category]])</f>
        <v>Electronics</v>
      </c>
      <c r="P3561">
        <f>ROUND(Table1[[#This Row],[Sales Amount]],1)</f>
        <v>3152.8</v>
      </c>
      <c r="Q3561">
        <f>Table1[[#This Row],[Quantity Sold]]</f>
        <v>17</v>
      </c>
      <c r="R3561">
        <f>Table1[[#This Row],[Discount (%)]]</f>
        <v>16</v>
      </c>
      <c r="S3561">
        <f>Table1[[#This Row],[Profit]]</f>
        <v>1578.68</v>
      </c>
    </row>
    <row r="3562" spans="1:19" ht="13.8">
      <c r="A3562" s="1" t="s">
        <v>3504</v>
      </c>
      <c r="B3562" s="7">
        <v>48582</v>
      </c>
      <c r="C3562" s="2" t="s">
        <v>3943</v>
      </c>
      <c r="D3562" s="4" t="s">
        <v>92</v>
      </c>
      <c r="E3562" s="1">
        <v>1035.1600000000001</v>
      </c>
      <c r="F3562" s="1">
        <v>38</v>
      </c>
      <c r="G3562" s="1">
        <v>32</v>
      </c>
      <c r="H3562" s="1">
        <v>1570.04</v>
      </c>
      <c r="L3562" t="str">
        <f t="shared" si="55"/>
        <v>8bf10b55</v>
      </c>
      <c r="M3562" s="7">
        <v>48582</v>
      </c>
      <c r="N3562" t="str">
        <f>PROPER(Table1[[#This Row],[Region]])</f>
        <v>East</v>
      </c>
      <c r="O3562" t="str">
        <f>PROPER(Table1[[#This Row],[Product Category]])</f>
        <v>Groceries</v>
      </c>
      <c r="P3562">
        <f>ROUND(Table1[[#This Row],[Sales Amount]],1)</f>
        <v>1035.2</v>
      </c>
      <c r="Q3562">
        <f>Table1[[#This Row],[Quantity Sold]]</f>
        <v>38</v>
      </c>
      <c r="R3562">
        <f>Table1[[#This Row],[Discount (%)]]</f>
        <v>32</v>
      </c>
      <c r="S3562">
        <f>Table1[[#This Row],[Profit]]</f>
        <v>1570.04</v>
      </c>
    </row>
    <row r="3563" spans="1:19" ht="13.8">
      <c r="A3563" s="1" t="s">
        <v>3505</v>
      </c>
      <c r="B3563" s="7">
        <v>48583</v>
      </c>
      <c r="C3563" s="2" t="s">
        <v>3941</v>
      </c>
      <c r="D3563" s="4" t="s">
        <v>3946</v>
      </c>
      <c r="E3563" s="1">
        <v>1136.02</v>
      </c>
      <c r="F3563" s="1">
        <v>11</v>
      </c>
      <c r="G3563" s="1">
        <v>41</v>
      </c>
      <c r="H3563" s="1">
        <v>831.58</v>
      </c>
      <c r="L3563" t="str">
        <f t="shared" si="55"/>
        <v>c5331319</v>
      </c>
      <c r="M3563" s="7">
        <v>48583</v>
      </c>
      <c r="N3563" t="str">
        <f>PROPER(Table1[[#This Row],[Region]])</f>
        <v>North</v>
      </c>
      <c r="O3563" t="str">
        <f>PROPER(Table1[[#This Row],[Product Category]])</f>
        <v>Electronics</v>
      </c>
      <c r="P3563">
        <f>ROUND(Table1[[#This Row],[Sales Amount]],1)</f>
        <v>1136</v>
      </c>
      <c r="Q3563">
        <f>Table1[[#This Row],[Quantity Sold]]</f>
        <v>11</v>
      </c>
      <c r="R3563">
        <f>Table1[[#This Row],[Discount (%)]]</f>
        <v>41</v>
      </c>
      <c r="S3563">
        <f>Table1[[#This Row],[Profit]]</f>
        <v>831.58</v>
      </c>
    </row>
    <row r="3564" spans="1:19" ht="13.8">
      <c r="A3564" s="1" t="s">
        <v>3506</v>
      </c>
      <c r="B3564" s="7">
        <v>48584</v>
      </c>
      <c r="C3564" s="2" t="s">
        <v>3941</v>
      </c>
      <c r="D3564" s="4" t="s">
        <v>3945</v>
      </c>
      <c r="E3564" s="1">
        <v>1892.32</v>
      </c>
      <c r="F3564" s="1">
        <v>34</v>
      </c>
      <c r="G3564" s="1">
        <v>25</v>
      </c>
      <c r="H3564" s="1">
        <v>1160.02</v>
      </c>
      <c r="L3564" t="str">
        <f t="shared" si="55"/>
        <v>051a54d3</v>
      </c>
      <c r="M3564" s="7">
        <v>48584</v>
      </c>
      <c r="N3564" t="str">
        <f>PROPER(Table1[[#This Row],[Region]])</f>
        <v>North</v>
      </c>
      <c r="O3564" t="str">
        <f>PROPER(Table1[[#This Row],[Product Category]])</f>
        <v>Sports</v>
      </c>
      <c r="P3564">
        <f>ROUND(Table1[[#This Row],[Sales Amount]],1)</f>
        <v>1892.3</v>
      </c>
      <c r="Q3564">
        <f>Table1[[#This Row],[Quantity Sold]]</f>
        <v>34</v>
      </c>
      <c r="R3564">
        <f>Table1[[#This Row],[Discount (%)]]</f>
        <v>25</v>
      </c>
      <c r="S3564">
        <f>Table1[[#This Row],[Profit]]</f>
        <v>1160.02</v>
      </c>
    </row>
    <row r="3565" spans="1:19" ht="13.8">
      <c r="A3565" s="1" t="s">
        <v>3507</v>
      </c>
      <c r="B3565" s="7">
        <v>48585</v>
      </c>
      <c r="C3565" s="2" t="s">
        <v>3942</v>
      </c>
      <c r="D3565" s="4" t="s">
        <v>92</v>
      </c>
      <c r="E3565" s="1">
        <v>119.86</v>
      </c>
      <c r="F3565" s="1">
        <v>47</v>
      </c>
      <c r="G3565" s="1">
        <v>43</v>
      </c>
      <c r="H3565" s="1">
        <v>914.09</v>
      </c>
      <c r="L3565" t="str">
        <f t="shared" si="55"/>
        <v>dc389e6a</v>
      </c>
      <c r="M3565" s="7">
        <v>48585</v>
      </c>
      <c r="N3565" t="str">
        <f>PROPER(Table1[[#This Row],[Region]])</f>
        <v>West</v>
      </c>
      <c r="O3565" t="str">
        <f>PROPER(Table1[[#This Row],[Product Category]])</f>
        <v>Groceries</v>
      </c>
      <c r="P3565">
        <f>ROUND(Table1[[#This Row],[Sales Amount]],1)</f>
        <v>119.9</v>
      </c>
      <c r="Q3565">
        <f>Table1[[#This Row],[Quantity Sold]]</f>
        <v>47</v>
      </c>
      <c r="R3565">
        <f>Table1[[#This Row],[Discount (%)]]</f>
        <v>43</v>
      </c>
      <c r="S3565">
        <f>Table1[[#This Row],[Profit]]</f>
        <v>914.09</v>
      </c>
    </row>
    <row r="3566" spans="1:19" ht="13.8">
      <c r="A3566" s="1" t="s">
        <v>3508</v>
      </c>
      <c r="B3566" s="7">
        <v>48586</v>
      </c>
      <c r="C3566" s="2" t="s">
        <v>3941</v>
      </c>
      <c r="D3566" s="4" t="s">
        <v>92</v>
      </c>
      <c r="E3566" s="1">
        <v>4134.1499999999996</v>
      </c>
      <c r="F3566" s="1">
        <v>42</v>
      </c>
      <c r="G3566" s="1">
        <v>19</v>
      </c>
      <c r="H3566" s="1">
        <v>715.7</v>
      </c>
      <c r="L3566" t="str">
        <f t="shared" si="55"/>
        <v>3fbe46de</v>
      </c>
      <c r="M3566" s="7">
        <v>48586</v>
      </c>
      <c r="N3566" t="str">
        <f>PROPER(Table1[[#This Row],[Region]])</f>
        <v>North</v>
      </c>
      <c r="O3566" t="str">
        <f>PROPER(Table1[[#This Row],[Product Category]])</f>
        <v>Groceries</v>
      </c>
      <c r="P3566">
        <f>ROUND(Table1[[#This Row],[Sales Amount]],1)</f>
        <v>4134.2</v>
      </c>
      <c r="Q3566">
        <f>Table1[[#This Row],[Quantity Sold]]</f>
        <v>42</v>
      </c>
      <c r="R3566">
        <f>Table1[[#This Row],[Discount (%)]]</f>
        <v>19</v>
      </c>
      <c r="S3566">
        <f>Table1[[#This Row],[Profit]]</f>
        <v>715.7</v>
      </c>
    </row>
    <row r="3567" spans="1:19" ht="13.8">
      <c r="A3567" s="1" t="s">
        <v>3509</v>
      </c>
      <c r="B3567" s="7">
        <v>48587</v>
      </c>
      <c r="C3567" s="2" t="s">
        <v>3941</v>
      </c>
      <c r="D3567" s="4" t="s">
        <v>3946</v>
      </c>
      <c r="E3567" s="1">
        <v>2256.67</v>
      </c>
      <c r="F3567" s="1">
        <v>13</v>
      </c>
      <c r="G3567" s="1">
        <v>23</v>
      </c>
      <c r="H3567" s="1">
        <v>1456.26</v>
      </c>
      <c r="L3567" t="str">
        <f t="shared" si="55"/>
        <v>82f39e45</v>
      </c>
      <c r="M3567" s="7">
        <v>48587</v>
      </c>
      <c r="N3567" t="str">
        <f>PROPER(Table1[[#This Row],[Region]])</f>
        <v>North</v>
      </c>
      <c r="O3567" t="str">
        <f>PROPER(Table1[[#This Row],[Product Category]])</f>
        <v>Electronics</v>
      </c>
      <c r="P3567">
        <f>ROUND(Table1[[#This Row],[Sales Amount]],1)</f>
        <v>2256.6999999999998</v>
      </c>
      <c r="Q3567">
        <f>Table1[[#This Row],[Quantity Sold]]</f>
        <v>13</v>
      </c>
      <c r="R3567">
        <f>Table1[[#This Row],[Discount (%)]]</f>
        <v>23</v>
      </c>
      <c r="S3567">
        <f>Table1[[#This Row],[Profit]]</f>
        <v>1456.26</v>
      </c>
    </row>
    <row r="3568" spans="1:19" ht="13.8">
      <c r="A3568" s="1" t="s">
        <v>3510</v>
      </c>
      <c r="B3568" s="7">
        <v>48588</v>
      </c>
      <c r="C3568" s="2" t="s">
        <v>3944</v>
      </c>
      <c r="D3568" s="4" t="s">
        <v>3946</v>
      </c>
      <c r="E3568" s="1">
        <v>1096.5899999999999</v>
      </c>
      <c r="F3568" s="1">
        <v>4</v>
      </c>
      <c r="G3568" s="1">
        <v>24</v>
      </c>
      <c r="H3568" s="1">
        <v>1766.86</v>
      </c>
      <c r="L3568" t="str">
        <f t="shared" si="55"/>
        <v>398b84fe</v>
      </c>
      <c r="M3568" s="7">
        <v>48588</v>
      </c>
      <c r="N3568" t="str">
        <f>PROPER(Table1[[#This Row],[Region]])</f>
        <v>South</v>
      </c>
      <c r="O3568" t="str">
        <f>PROPER(Table1[[#This Row],[Product Category]])</f>
        <v>Electronics</v>
      </c>
      <c r="P3568">
        <f>ROUND(Table1[[#This Row],[Sales Amount]],1)</f>
        <v>1096.5999999999999</v>
      </c>
      <c r="Q3568">
        <f>Table1[[#This Row],[Quantity Sold]]</f>
        <v>4</v>
      </c>
      <c r="R3568">
        <f>Table1[[#This Row],[Discount (%)]]</f>
        <v>24</v>
      </c>
      <c r="S3568">
        <f>Table1[[#This Row],[Profit]]</f>
        <v>1766.86</v>
      </c>
    </row>
    <row r="3569" spans="1:19" ht="13.8">
      <c r="A3569" s="1" t="s">
        <v>3511</v>
      </c>
      <c r="B3569" s="7">
        <v>48589</v>
      </c>
      <c r="C3569" s="2" t="s">
        <v>3941</v>
      </c>
      <c r="D3569" s="4" t="s">
        <v>3945</v>
      </c>
      <c r="E3569" s="1">
        <v>1696.94</v>
      </c>
      <c r="F3569" s="1">
        <v>38</v>
      </c>
      <c r="G3569" s="1">
        <v>45</v>
      </c>
      <c r="H3569" s="1">
        <v>1666.38</v>
      </c>
      <c r="L3569" t="str">
        <f t="shared" si="55"/>
        <v>ea33a5ca</v>
      </c>
      <c r="M3569" s="7">
        <v>48589</v>
      </c>
      <c r="N3569" t="str">
        <f>PROPER(Table1[[#This Row],[Region]])</f>
        <v>North</v>
      </c>
      <c r="O3569" t="str">
        <f>PROPER(Table1[[#This Row],[Product Category]])</f>
        <v>Sports</v>
      </c>
      <c r="P3569">
        <f>ROUND(Table1[[#This Row],[Sales Amount]],1)</f>
        <v>1696.9</v>
      </c>
      <c r="Q3569">
        <f>Table1[[#This Row],[Quantity Sold]]</f>
        <v>38</v>
      </c>
      <c r="R3569">
        <f>Table1[[#This Row],[Discount (%)]]</f>
        <v>45</v>
      </c>
      <c r="S3569">
        <f>Table1[[#This Row],[Profit]]</f>
        <v>1666.38</v>
      </c>
    </row>
    <row r="3570" spans="1:19" ht="13.8">
      <c r="A3570" s="1" t="s">
        <v>3512</v>
      </c>
      <c r="B3570" s="7">
        <v>48590</v>
      </c>
      <c r="C3570" s="2" t="s">
        <v>3941</v>
      </c>
      <c r="D3570" s="4" t="s">
        <v>92</v>
      </c>
      <c r="E3570" s="1">
        <v>2245.6799999999998</v>
      </c>
      <c r="F3570" s="1">
        <v>2</v>
      </c>
      <c r="G3570" s="1">
        <v>35</v>
      </c>
      <c r="H3570" s="1">
        <v>187.03</v>
      </c>
      <c r="L3570" t="str">
        <f t="shared" si="55"/>
        <v>81c8de6b</v>
      </c>
      <c r="M3570" s="7">
        <v>48590</v>
      </c>
      <c r="N3570" t="str">
        <f>PROPER(Table1[[#This Row],[Region]])</f>
        <v>North</v>
      </c>
      <c r="O3570" t="str">
        <f>PROPER(Table1[[#This Row],[Product Category]])</f>
        <v>Groceries</v>
      </c>
      <c r="P3570">
        <f>ROUND(Table1[[#This Row],[Sales Amount]],1)</f>
        <v>2245.6999999999998</v>
      </c>
      <c r="Q3570">
        <f>Table1[[#This Row],[Quantity Sold]]</f>
        <v>2</v>
      </c>
      <c r="R3570">
        <f>Table1[[#This Row],[Discount (%)]]</f>
        <v>35</v>
      </c>
      <c r="S3570">
        <f>Table1[[#This Row],[Profit]]</f>
        <v>187.03</v>
      </c>
    </row>
    <row r="3571" spans="1:19" ht="13.8">
      <c r="A3571" s="1" t="s">
        <v>3513</v>
      </c>
      <c r="B3571" s="7">
        <v>48591</v>
      </c>
      <c r="C3571" s="2" t="s">
        <v>3942</v>
      </c>
      <c r="D3571" s="4" t="s">
        <v>3946</v>
      </c>
      <c r="E3571" s="1">
        <v>2026.95</v>
      </c>
      <c r="F3571" s="1">
        <v>13</v>
      </c>
      <c r="G3571" s="1">
        <v>22</v>
      </c>
      <c r="H3571" s="1">
        <v>632.55999999999995</v>
      </c>
      <c r="L3571" t="str">
        <f t="shared" si="55"/>
        <v>d6b63adb</v>
      </c>
      <c r="M3571" s="7">
        <v>48591</v>
      </c>
      <c r="N3571" t="str">
        <f>PROPER(Table1[[#This Row],[Region]])</f>
        <v>West</v>
      </c>
      <c r="O3571" t="str">
        <f>PROPER(Table1[[#This Row],[Product Category]])</f>
        <v>Electronics</v>
      </c>
      <c r="P3571">
        <f>ROUND(Table1[[#This Row],[Sales Amount]],1)</f>
        <v>2027</v>
      </c>
      <c r="Q3571">
        <f>Table1[[#This Row],[Quantity Sold]]</f>
        <v>13</v>
      </c>
      <c r="R3571">
        <f>Table1[[#This Row],[Discount (%)]]</f>
        <v>22</v>
      </c>
      <c r="S3571">
        <f>Table1[[#This Row],[Profit]]</f>
        <v>632.55999999999995</v>
      </c>
    </row>
    <row r="3572" spans="1:19" ht="13.8">
      <c r="A3572" s="1" t="s">
        <v>3514</v>
      </c>
      <c r="B3572" s="7">
        <v>48592</v>
      </c>
      <c r="C3572" s="2" t="s">
        <v>3944</v>
      </c>
      <c r="D3572" s="4" t="s">
        <v>3945</v>
      </c>
      <c r="E3572" s="1">
        <v>4728.96</v>
      </c>
      <c r="F3572" s="1">
        <v>26</v>
      </c>
      <c r="G3572" s="1">
        <v>45</v>
      </c>
      <c r="H3572" s="1">
        <v>965.64</v>
      </c>
      <c r="L3572" t="str">
        <f t="shared" si="55"/>
        <v>7d7f882e</v>
      </c>
      <c r="M3572" s="7">
        <v>48592</v>
      </c>
      <c r="N3572" t="str">
        <f>PROPER(Table1[[#This Row],[Region]])</f>
        <v>South</v>
      </c>
      <c r="O3572" t="str">
        <f>PROPER(Table1[[#This Row],[Product Category]])</f>
        <v>Sports</v>
      </c>
      <c r="P3572">
        <f>ROUND(Table1[[#This Row],[Sales Amount]],1)</f>
        <v>4729</v>
      </c>
      <c r="Q3572">
        <f>Table1[[#This Row],[Quantity Sold]]</f>
        <v>26</v>
      </c>
      <c r="R3572">
        <f>Table1[[#This Row],[Discount (%)]]</f>
        <v>45</v>
      </c>
      <c r="S3572">
        <f>Table1[[#This Row],[Profit]]</f>
        <v>965.64</v>
      </c>
    </row>
    <row r="3573" spans="1:19" ht="13.8">
      <c r="A3573" s="1" t="s">
        <v>3515</v>
      </c>
      <c r="B3573" s="7">
        <v>48593</v>
      </c>
      <c r="C3573" s="2" t="s">
        <v>3943</v>
      </c>
      <c r="D3573" s="4" t="s">
        <v>1489</v>
      </c>
      <c r="E3573" s="1">
        <v>1820.43</v>
      </c>
      <c r="F3573" s="1">
        <v>32</v>
      </c>
      <c r="G3573" s="1">
        <v>5</v>
      </c>
      <c r="H3573" s="1">
        <v>225.39</v>
      </c>
      <c r="L3573" t="str">
        <f t="shared" si="55"/>
        <v>5b1402ed</v>
      </c>
      <c r="M3573" s="7">
        <v>48593</v>
      </c>
      <c r="N3573" t="str">
        <f>PROPER(Table1[[#This Row],[Region]])</f>
        <v>East</v>
      </c>
      <c r="O3573" t="str">
        <f>PROPER(Table1[[#This Row],[Product Category]])</f>
        <v>Clothing</v>
      </c>
      <c r="P3573">
        <f>ROUND(Table1[[#This Row],[Sales Amount]],1)</f>
        <v>1820.4</v>
      </c>
      <c r="Q3573">
        <f>Table1[[#This Row],[Quantity Sold]]</f>
        <v>32</v>
      </c>
      <c r="R3573">
        <f>Table1[[#This Row],[Discount (%)]]</f>
        <v>5</v>
      </c>
      <c r="S3573">
        <f>Table1[[#This Row],[Profit]]</f>
        <v>225.39</v>
      </c>
    </row>
    <row r="3574" spans="1:19" ht="13.8">
      <c r="A3574" s="1" t="s">
        <v>3516</v>
      </c>
      <c r="B3574" s="7">
        <v>48594</v>
      </c>
      <c r="C3574" s="2" t="s">
        <v>3941</v>
      </c>
      <c r="D3574" s="4" t="s">
        <v>92</v>
      </c>
      <c r="E3574" s="1">
        <v>787.21</v>
      </c>
      <c r="F3574" s="1">
        <v>19</v>
      </c>
      <c r="G3574" s="1">
        <v>13</v>
      </c>
      <c r="H3574" s="1">
        <v>345.86</v>
      </c>
      <c r="L3574" t="str">
        <f t="shared" si="55"/>
        <v>cb8f94b3</v>
      </c>
      <c r="M3574" s="7">
        <v>48594</v>
      </c>
      <c r="N3574" t="str">
        <f>PROPER(Table1[[#This Row],[Region]])</f>
        <v>North</v>
      </c>
      <c r="O3574" t="str">
        <f>PROPER(Table1[[#This Row],[Product Category]])</f>
        <v>Groceries</v>
      </c>
      <c r="P3574">
        <f>ROUND(Table1[[#This Row],[Sales Amount]],1)</f>
        <v>787.2</v>
      </c>
      <c r="Q3574">
        <f>Table1[[#This Row],[Quantity Sold]]</f>
        <v>19</v>
      </c>
      <c r="R3574">
        <f>Table1[[#This Row],[Discount (%)]]</f>
        <v>13</v>
      </c>
      <c r="S3574">
        <f>Table1[[#This Row],[Profit]]</f>
        <v>345.86</v>
      </c>
    </row>
    <row r="3575" spans="1:19" ht="13.8">
      <c r="A3575" s="1" t="s">
        <v>3517</v>
      </c>
      <c r="B3575" s="7">
        <v>48595</v>
      </c>
      <c r="C3575" s="2" t="s">
        <v>3944</v>
      </c>
      <c r="D3575" s="4" t="s">
        <v>3945</v>
      </c>
      <c r="E3575" s="1">
        <v>4793.8</v>
      </c>
      <c r="F3575" s="1">
        <v>14</v>
      </c>
      <c r="G3575" s="1">
        <v>17</v>
      </c>
      <c r="H3575" s="1">
        <v>851.78</v>
      </c>
      <c r="L3575" t="str">
        <f t="shared" si="55"/>
        <v>01b2a8ea</v>
      </c>
      <c r="M3575" s="7">
        <v>48595</v>
      </c>
      <c r="N3575" t="str">
        <f>PROPER(Table1[[#This Row],[Region]])</f>
        <v>South</v>
      </c>
      <c r="O3575" t="str">
        <f>PROPER(Table1[[#This Row],[Product Category]])</f>
        <v>Sports</v>
      </c>
      <c r="P3575">
        <f>ROUND(Table1[[#This Row],[Sales Amount]],1)</f>
        <v>4793.8</v>
      </c>
      <c r="Q3575">
        <f>Table1[[#This Row],[Quantity Sold]]</f>
        <v>14</v>
      </c>
      <c r="R3575">
        <f>Table1[[#This Row],[Discount (%)]]</f>
        <v>17</v>
      </c>
      <c r="S3575">
        <f>Table1[[#This Row],[Profit]]</f>
        <v>851.78</v>
      </c>
    </row>
    <row r="3576" spans="1:19" ht="13.8">
      <c r="A3576" s="1" t="s">
        <v>3518</v>
      </c>
      <c r="B3576" s="7">
        <v>48596</v>
      </c>
      <c r="C3576" s="2" t="s">
        <v>3944</v>
      </c>
      <c r="D3576" s="4" t="s">
        <v>1489</v>
      </c>
      <c r="E3576" s="1">
        <v>2756.3</v>
      </c>
      <c r="F3576" s="1">
        <v>5</v>
      </c>
      <c r="G3576" s="1">
        <v>36</v>
      </c>
      <c r="H3576" s="1">
        <v>366.49</v>
      </c>
      <c r="L3576" t="str">
        <f t="shared" si="55"/>
        <v>bd46388a</v>
      </c>
      <c r="M3576" s="7">
        <v>48596</v>
      </c>
      <c r="N3576" t="str">
        <f>PROPER(Table1[[#This Row],[Region]])</f>
        <v>South</v>
      </c>
      <c r="O3576" t="str">
        <f>PROPER(Table1[[#This Row],[Product Category]])</f>
        <v>Clothing</v>
      </c>
      <c r="P3576">
        <f>ROUND(Table1[[#This Row],[Sales Amount]],1)</f>
        <v>2756.3</v>
      </c>
      <c r="Q3576">
        <f>Table1[[#This Row],[Quantity Sold]]</f>
        <v>5</v>
      </c>
      <c r="R3576">
        <f>Table1[[#This Row],[Discount (%)]]</f>
        <v>36</v>
      </c>
      <c r="S3576">
        <f>Table1[[#This Row],[Profit]]</f>
        <v>366.49</v>
      </c>
    </row>
    <row r="3577" spans="1:19" ht="13.8">
      <c r="A3577" s="1" t="s">
        <v>3519</v>
      </c>
      <c r="B3577" s="7">
        <v>48597</v>
      </c>
      <c r="C3577" s="2" t="s">
        <v>3944</v>
      </c>
      <c r="D3577" s="4" t="s">
        <v>3945</v>
      </c>
      <c r="E3577" s="1">
        <v>1279.18</v>
      </c>
      <c r="F3577" s="1">
        <v>29</v>
      </c>
      <c r="G3577" s="1">
        <v>13</v>
      </c>
      <c r="H3577" s="1">
        <v>1229.8599999999999</v>
      </c>
      <c r="L3577" t="str">
        <f t="shared" si="55"/>
        <v>9ae5a436</v>
      </c>
      <c r="M3577" s="7">
        <v>48597</v>
      </c>
      <c r="N3577" t="str">
        <f>PROPER(Table1[[#This Row],[Region]])</f>
        <v>South</v>
      </c>
      <c r="O3577" t="str">
        <f>PROPER(Table1[[#This Row],[Product Category]])</f>
        <v>Sports</v>
      </c>
      <c r="P3577">
        <f>ROUND(Table1[[#This Row],[Sales Amount]],1)</f>
        <v>1279.2</v>
      </c>
      <c r="Q3577">
        <f>Table1[[#This Row],[Quantity Sold]]</f>
        <v>29</v>
      </c>
      <c r="R3577">
        <f>Table1[[#This Row],[Discount (%)]]</f>
        <v>13</v>
      </c>
      <c r="S3577">
        <f>Table1[[#This Row],[Profit]]</f>
        <v>1229.8599999999999</v>
      </c>
    </row>
    <row r="3578" spans="1:19" ht="13.8">
      <c r="A3578" s="1" t="s">
        <v>3520</v>
      </c>
      <c r="B3578" s="7">
        <v>48598</v>
      </c>
      <c r="C3578" s="2" t="s">
        <v>3944</v>
      </c>
      <c r="D3578" s="4" t="s">
        <v>92</v>
      </c>
      <c r="E3578" s="1">
        <v>2695.32</v>
      </c>
      <c r="F3578" s="1">
        <v>7</v>
      </c>
      <c r="G3578" s="1">
        <v>18</v>
      </c>
      <c r="H3578" s="1">
        <v>237.19</v>
      </c>
      <c r="L3578" t="str">
        <f t="shared" si="55"/>
        <v>31bc0b23</v>
      </c>
      <c r="M3578" s="7">
        <v>48598</v>
      </c>
      <c r="N3578" t="str">
        <f>PROPER(Table1[[#This Row],[Region]])</f>
        <v>South</v>
      </c>
      <c r="O3578" t="str">
        <f>PROPER(Table1[[#This Row],[Product Category]])</f>
        <v>Groceries</v>
      </c>
      <c r="P3578">
        <f>ROUND(Table1[[#This Row],[Sales Amount]],1)</f>
        <v>2695.3</v>
      </c>
      <c r="Q3578">
        <f>Table1[[#This Row],[Quantity Sold]]</f>
        <v>7</v>
      </c>
      <c r="R3578">
        <f>Table1[[#This Row],[Discount (%)]]</f>
        <v>18</v>
      </c>
      <c r="S3578">
        <f>Table1[[#This Row],[Profit]]</f>
        <v>237.19</v>
      </c>
    </row>
    <row r="3579" spans="1:19" ht="13.8">
      <c r="A3579" s="1" t="s">
        <v>3521</v>
      </c>
      <c r="B3579" s="7">
        <v>48599</v>
      </c>
      <c r="C3579" s="2" t="s">
        <v>3942</v>
      </c>
      <c r="D3579" s="4" t="s">
        <v>3945</v>
      </c>
      <c r="E3579" s="1">
        <v>1422.56</v>
      </c>
      <c r="F3579" s="1">
        <v>44</v>
      </c>
      <c r="G3579" s="1">
        <v>49</v>
      </c>
      <c r="H3579" s="1">
        <v>95.81</v>
      </c>
      <c r="L3579" t="str">
        <f t="shared" si="55"/>
        <v>30ee9776</v>
      </c>
      <c r="M3579" s="7">
        <v>48599</v>
      </c>
      <c r="N3579" t="str">
        <f>PROPER(Table1[[#This Row],[Region]])</f>
        <v>West</v>
      </c>
      <c r="O3579" t="str">
        <f>PROPER(Table1[[#This Row],[Product Category]])</f>
        <v>Sports</v>
      </c>
      <c r="P3579">
        <f>ROUND(Table1[[#This Row],[Sales Amount]],1)</f>
        <v>1422.6</v>
      </c>
      <c r="Q3579">
        <f>Table1[[#This Row],[Quantity Sold]]</f>
        <v>44</v>
      </c>
      <c r="R3579">
        <f>Table1[[#This Row],[Discount (%)]]</f>
        <v>49</v>
      </c>
      <c r="S3579">
        <f>Table1[[#This Row],[Profit]]</f>
        <v>95.81</v>
      </c>
    </row>
    <row r="3580" spans="1:19" ht="13.8">
      <c r="A3580" s="1" t="s">
        <v>3522</v>
      </c>
      <c r="B3580" s="7">
        <v>48600</v>
      </c>
      <c r="C3580" s="2" t="s">
        <v>3943</v>
      </c>
      <c r="D3580" s="4" t="s">
        <v>3945</v>
      </c>
      <c r="E3580" s="1">
        <v>2452.87</v>
      </c>
      <c r="F3580" s="1">
        <v>2</v>
      </c>
      <c r="G3580" s="1">
        <v>8</v>
      </c>
      <c r="H3580" s="1">
        <v>1647.39</v>
      </c>
      <c r="L3580" t="str">
        <f t="shared" si="55"/>
        <v>6872d5f0</v>
      </c>
      <c r="M3580" s="7">
        <v>48600</v>
      </c>
      <c r="N3580" t="str">
        <f>PROPER(Table1[[#This Row],[Region]])</f>
        <v>East</v>
      </c>
      <c r="O3580" t="str">
        <f>PROPER(Table1[[#This Row],[Product Category]])</f>
        <v>Sports</v>
      </c>
      <c r="P3580">
        <f>ROUND(Table1[[#This Row],[Sales Amount]],1)</f>
        <v>2452.9</v>
      </c>
      <c r="Q3580">
        <f>Table1[[#This Row],[Quantity Sold]]</f>
        <v>2</v>
      </c>
      <c r="R3580">
        <f>Table1[[#This Row],[Discount (%)]]</f>
        <v>8</v>
      </c>
      <c r="S3580">
        <f>Table1[[#This Row],[Profit]]</f>
        <v>1647.39</v>
      </c>
    </row>
    <row r="3581" spans="1:19" ht="13.8">
      <c r="A3581" s="1" t="s">
        <v>3523</v>
      </c>
      <c r="B3581" s="7">
        <v>48601</v>
      </c>
      <c r="C3581" s="2" t="s">
        <v>3943</v>
      </c>
      <c r="D3581" s="4" t="s">
        <v>1489</v>
      </c>
      <c r="E3581" s="1">
        <v>415.57</v>
      </c>
      <c r="F3581" s="1">
        <v>9</v>
      </c>
      <c r="G3581" s="1">
        <v>32</v>
      </c>
      <c r="H3581" s="1">
        <v>1506.72</v>
      </c>
      <c r="L3581" t="str">
        <f t="shared" si="55"/>
        <v>af5fffa5</v>
      </c>
      <c r="M3581" s="7">
        <v>48601</v>
      </c>
      <c r="N3581" t="str">
        <f>PROPER(Table1[[#This Row],[Region]])</f>
        <v>East</v>
      </c>
      <c r="O3581" t="str">
        <f>PROPER(Table1[[#This Row],[Product Category]])</f>
        <v>Clothing</v>
      </c>
      <c r="P3581">
        <f>ROUND(Table1[[#This Row],[Sales Amount]],1)</f>
        <v>415.6</v>
      </c>
      <c r="Q3581">
        <f>Table1[[#This Row],[Quantity Sold]]</f>
        <v>9</v>
      </c>
      <c r="R3581">
        <f>Table1[[#This Row],[Discount (%)]]</f>
        <v>32</v>
      </c>
      <c r="S3581">
        <f>Table1[[#This Row],[Profit]]</f>
        <v>1506.72</v>
      </c>
    </row>
    <row r="3582" spans="1:19" ht="13.8">
      <c r="A3582" s="1" t="s">
        <v>3524</v>
      </c>
      <c r="B3582" s="7">
        <v>48602</v>
      </c>
      <c r="C3582" s="2" t="s">
        <v>3943</v>
      </c>
      <c r="D3582" s="4" t="s">
        <v>92</v>
      </c>
      <c r="E3582" s="1">
        <v>4836.67</v>
      </c>
      <c r="F3582" s="1">
        <v>42</v>
      </c>
      <c r="G3582" s="1">
        <v>14</v>
      </c>
      <c r="H3582" s="1">
        <v>1506.77</v>
      </c>
      <c r="L3582" t="str">
        <f t="shared" si="55"/>
        <v>1e164dcc</v>
      </c>
      <c r="M3582" s="7">
        <v>48602</v>
      </c>
      <c r="N3582" t="str">
        <f>PROPER(Table1[[#This Row],[Region]])</f>
        <v>East</v>
      </c>
      <c r="O3582" t="str">
        <f>PROPER(Table1[[#This Row],[Product Category]])</f>
        <v>Groceries</v>
      </c>
      <c r="P3582">
        <f>ROUND(Table1[[#This Row],[Sales Amount]],1)</f>
        <v>4836.7</v>
      </c>
      <c r="Q3582">
        <f>Table1[[#This Row],[Quantity Sold]]</f>
        <v>42</v>
      </c>
      <c r="R3582">
        <f>Table1[[#This Row],[Discount (%)]]</f>
        <v>14</v>
      </c>
      <c r="S3582">
        <f>Table1[[#This Row],[Profit]]</f>
        <v>1506.77</v>
      </c>
    </row>
    <row r="3583" spans="1:19" ht="13.8">
      <c r="A3583" s="1" t="s">
        <v>3525</v>
      </c>
      <c r="B3583" s="7">
        <v>48603</v>
      </c>
      <c r="C3583" s="2" t="s">
        <v>3942</v>
      </c>
      <c r="D3583" s="4" t="s">
        <v>92</v>
      </c>
      <c r="E3583" s="1">
        <v>4192.07</v>
      </c>
      <c r="F3583" s="1">
        <v>7</v>
      </c>
      <c r="G3583" s="1">
        <v>8</v>
      </c>
      <c r="H3583" s="1">
        <v>840.58</v>
      </c>
      <c r="L3583" t="str">
        <f t="shared" si="55"/>
        <v>90a88f3a</v>
      </c>
      <c r="M3583" s="7">
        <v>48603</v>
      </c>
      <c r="N3583" t="str">
        <f>PROPER(Table1[[#This Row],[Region]])</f>
        <v>West</v>
      </c>
      <c r="O3583" t="str">
        <f>PROPER(Table1[[#This Row],[Product Category]])</f>
        <v>Groceries</v>
      </c>
      <c r="P3583">
        <f>ROUND(Table1[[#This Row],[Sales Amount]],1)</f>
        <v>4192.1000000000004</v>
      </c>
      <c r="Q3583">
        <f>Table1[[#This Row],[Quantity Sold]]</f>
        <v>7</v>
      </c>
      <c r="R3583">
        <f>Table1[[#This Row],[Discount (%)]]</f>
        <v>8</v>
      </c>
      <c r="S3583">
        <f>Table1[[#This Row],[Profit]]</f>
        <v>840.58</v>
      </c>
    </row>
    <row r="3584" spans="1:19" ht="13.8">
      <c r="A3584" s="1" t="s">
        <v>3526</v>
      </c>
      <c r="B3584" s="7">
        <v>48604</v>
      </c>
      <c r="C3584" s="2" t="s">
        <v>3943</v>
      </c>
      <c r="D3584" s="4" t="s">
        <v>3945</v>
      </c>
      <c r="E3584" s="1">
        <v>2192.2199999999998</v>
      </c>
      <c r="F3584" s="1">
        <v>12</v>
      </c>
      <c r="G3584" s="1">
        <v>4</v>
      </c>
      <c r="H3584" s="1">
        <v>1770.15</v>
      </c>
      <c r="L3584" t="str">
        <f t="shared" si="55"/>
        <v>9cd64490</v>
      </c>
      <c r="M3584" s="7">
        <v>48604</v>
      </c>
      <c r="N3584" t="str">
        <f>PROPER(Table1[[#This Row],[Region]])</f>
        <v>East</v>
      </c>
      <c r="O3584" t="str">
        <f>PROPER(Table1[[#This Row],[Product Category]])</f>
        <v>Sports</v>
      </c>
      <c r="P3584">
        <f>ROUND(Table1[[#This Row],[Sales Amount]],1)</f>
        <v>2192.1999999999998</v>
      </c>
      <c r="Q3584">
        <f>Table1[[#This Row],[Quantity Sold]]</f>
        <v>12</v>
      </c>
      <c r="R3584">
        <f>Table1[[#This Row],[Discount (%)]]</f>
        <v>4</v>
      </c>
      <c r="S3584">
        <f>Table1[[#This Row],[Profit]]</f>
        <v>1770.15</v>
      </c>
    </row>
    <row r="3585" spans="1:19" ht="13.8">
      <c r="A3585" s="1" t="s">
        <v>3527</v>
      </c>
      <c r="B3585" s="7">
        <v>48605</v>
      </c>
      <c r="C3585" s="2" t="s">
        <v>3943</v>
      </c>
      <c r="D3585" s="4" t="s">
        <v>3946</v>
      </c>
      <c r="E3585" s="1">
        <v>512.15</v>
      </c>
      <c r="F3585" s="1">
        <v>21</v>
      </c>
      <c r="G3585" s="1">
        <v>38</v>
      </c>
      <c r="H3585" s="1">
        <v>818.05</v>
      </c>
      <c r="L3585" t="str">
        <f t="shared" si="55"/>
        <v>5a84bcf4</v>
      </c>
      <c r="M3585" s="7">
        <v>48605</v>
      </c>
      <c r="N3585" t="str">
        <f>PROPER(Table1[[#This Row],[Region]])</f>
        <v>East</v>
      </c>
      <c r="O3585" t="str">
        <f>PROPER(Table1[[#This Row],[Product Category]])</f>
        <v>Electronics</v>
      </c>
      <c r="P3585">
        <f>ROUND(Table1[[#This Row],[Sales Amount]],1)</f>
        <v>512.20000000000005</v>
      </c>
      <c r="Q3585">
        <f>Table1[[#This Row],[Quantity Sold]]</f>
        <v>21</v>
      </c>
      <c r="R3585">
        <f>Table1[[#This Row],[Discount (%)]]</f>
        <v>38</v>
      </c>
      <c r="S3585">
        <f>Table1[[#This Row],[Profit]]</f>
        <v>818.05</v>
      </c>
    </row>
    <row r="3586" spans="1:19" ht="13.8">
      <c r="A3586" s="1" t="s">
        <v>3528</v>
      </c>
      <c r="B3586" s="7">
        <v>48606</v>
      </c>
      <c r="C3586" s="2" t="s">
        <v>3941</v>
      </c>
      <c r="D3586" s="4" t="s">
        <v>1661</v>
      </c>
      <c r="E3586" s="1">
        <v>3198.65</v>
      </c>
      <c r="F3586" s="1">
        <v>20</v>
      </c>
      <c r="G3586" s="1">
        <v>43</v>
      </c>
      <c r="H3586" s="1">
        <v>1846.12</v>
      </c>
      <c r="L3586" t="str">
        <f t="shared" ref="L3586:L3649" si="56">TRIM(A3586)</f>
        <v>61b7deb8</v>
      </c>
      <c r="M3586" s="7">
        <v>48606</v>
      </c>
      <c r="N3586" t="str">
        <f>PROPER(Table1[[#This Row],[Region]])</f>
        <v>North</v>
      </c>
      <c r="O3586" t="str">
        <f>PROPER(Table1[[#This Row],[Product Category]])</f>
        <v>Furniture</v>
      </c>
      <c r="P3586">
        <f>ROUND(Table1[[#This Row],[Sales Amount]],1)</f>
        <v>3198.7</v>
      </c>
      <c r="Q3586">
        <f>Table1[[#This Row],[Quantity Sold]]</f>
        <v>20</v>
      </c>
      <c r="R3586">
        <f>Table1[[#This Row],[Discount (%)]]</f>
        <v>43</v>
      </c>
      <c r="S3586">
        <f>Table1[[#This Row],[Profit]]</f>
        <v>1846.12</v>
      </c>
    </row>
    <row r="3587" spans="1:19" ht="13.8">
      <c r="A3587" s="1" t="s">
        <v>3529</v>
      </c>
      <c r="B3587" s="7">
        <v>48607</v>
      </c>
      <c r="C3587" s="2" t="s">
        <v>3941</v>
      </c>
      <c r="D3587" s="4" t="s">
        <v>3945</v>
      </c>
      <c r="E3587" s="1">
        <v>795.8</v>
      </c>
      <c r="F3587" s="1">
        <v>32</v>
      </c>
      <c r="G3587" s="1">
        <v>17</v>
      </c>
      <c r="H3587" s="1">
        <v>1892.72</v>
      </c>
      <c r="L3587" t="str">
        <f t="shared" si="56"/>
        <v>ac67f5ff</v>
      </c>
      <c r="M3587" s="7">
        <v>48607</v>
      </c>
      <c r="N3587" t="str">
        <f>PROPER(Table1[[#This Row],[Region]])</f>
        <v>North</v>
      </c>
      <c r="O3587" t="str">
        <f>PROPER(Table1[[#This Row],[Product Category]])</f>
        <v>Sports</v>
      </c>
      <c r="P3587">
        <f>ROUND(Table1[[#This Row],[Sales Amount]],1)</f>
        <v>795.8</v>
      </c>
      <c r="Q3587">
        <f>Table1[[#This Row],[Quantity Sold]]</f>
        <v>32</v>
      </c>
      <c r="R3587">
        <f>Table1[[#This Row],[Discount (%)]]</f>
        <v>17</v>
      </c>
      <c r="S3587">
        <f>Table1[[#This Row],[Profit]]</f>
        <v>1892.72</v>
      </c>
    </row>
    <row r="3588" spans="1:19" ht="13.8">
      <c r="A3588" s="1">
        <v>8520593</v>
      </c>
      <c r="B3588" s="7">
        <v>48608</v>
      </c>
      <c r="C3588" s="2" t="s">
        <v>3942</v>
      </c>
      <c r="D3588" s="4" t="s">
        <v>1489</v>
      </c>
      <c r="E3588" s="1">
        <v>3739.72</v>
      </c>
      <c r="F3588" s="1">
        <v>7</v>
      </c>
      <c r="G3588" s="1">
        <v>42</v>
      </c>
      <c r="H3588" s="1">
        <v>769.96</v>
      </c>
      <c r="L3588" t="str">
        <f t="shared" si="56"/>
        <v>8520593</v>
      </c>
      <c r="M3588" s="7">
        <v>48608</v>
      </c>
      <c r="N3588" t="str">
        <f>PROPER(Table1[[#This Row],[Region]])</f>
        <v>West</v>
      </c>
      <c r="O3588" t="str">
        <f>PROPER(Table1[[#This Row],[Product Category]])</f>
        <v>Clothing</v>
      </c>
      <c r="P3588">
        <f>ROUND(Table1[[#This Row],[Sales Amount]],1)</f>
        <v>3739.7</v>
      </c>
      <c r="Q3588">
        <f>Table1[[#This Row],[Quantity Sold]]</f>
        <v>7</v>
      </c>
      <c r="R3588">
        <f>Table1[[#This Row],[Discount (%)]]</f>
        <v>42</v>
      </c>
      <c r="S3588">
        <f>Table1[[#This Row],[Profit]]</f>
        <v>769.96</v>
      </c>
    </row>
    <row r="3589" spans="1:19" ht="13.8">
      <c r="A3589" s="1" t="s">
        <v>3530</v>
      </c>
      <c r="B3589" s="7">
        <v>48609</v>
      </c>
      <c r="C3589" s="2" t="s">
        <v>3942</v>
      </c>
      <c r="D3589" s="4" t="s">
        <v>3946</v>
      </c>
      <c r="E3589" s="1">
        <v>1222.42</v>
      </c>
      <c r="F3589" s="1">
        <v>35</v>
      </c>
      <c r="G3589" s="1">
        <v>5</v>
      </c>
      <c r="H3589" s="1">
        <v>1455.51</v>
      </c>
      <c r="L3589" t="str">
        <f t="shared" si="56"/>
        <v>f4278ce4</v>
      </c>
      <c r="M3589" s="7">
        <v>48609</v>
      </c>
      <c r="N3589" t="str">
        <f>PROPER(Table1[[#This Row],[Region]])</f>
        <v>West</v>
      </c>
      <c r="O3589" t="str">
        <f>PROPER(Table1[[#This Row],[Product Category]])</f>
        <v>Electronics</v>
      </c>
      <c r="P3589">
        <f>ROUND(Table1[[#This Row],[Sales Amount]],1)</f>
        <v>1222.4000000000001</v>
      </c>
      <c r="Q3589">
        <f>Table1[[#This Row],[Quantity Sold]]</f>
        <v>35</v>
      </c>
      <c r="R3589">
        <f>Table1[[#This Row],[Discount (%)]]</f>
        <v>5</v>
      </c>
      <c r="S3589">
        <f>Table1[[#This Row],[Profit]]</f>
        <v>1455.51</v>
      </c>
    </row>
    <row r="3590" spans="1:19" ht="13.8">
      <c r="A3590" s="1" t="s">
        <v>3531</v>
      </c>
      <c r="B3590" s="7">
        <v>48610</v>
      </c>
      <c r="C3590" s="2" t="s">
        <v>3941</v>
      </c>
      <c r="D3590" s="4" t="s">
        <v>1661</v>
      </c>
      <c r="E3590" s="1">
        <v>367.86</v>
      </c>
      <c r="F3590" s="1">
        <v>9</v>
      </c>
      <c r="G3590" s="1">
        <v>13</v>
      </c>
      <c r="H3590" s="1">
        <v>538.54</v>
      </c>
      <c r="L3590" t="str">
        <f t="shared" si="56"/>
        <v>047da045</v>
      </c>
      <c r="M3590" s="7">
        <v>48610</v>
      </c>
      <c r="N3590" t="str">
        <f>PROPER(Table1[[#This Row],[Region]])</f>
        <v>North</v>
      </c>
      <c r="O3590" t="str">
        <f>PROPER(Table1[[#This Row],[Product Category]])</f>
        <v>Furniture</v>
      </c>
      <c r="P3590">
        <f>ROUND(Table1[[#This Row],[Sales Amount]],1)</f>
        <v>367.9</v>
      </c>
      <c r="Q3590">
        <f>Table1[[#This Row],[Quantity Sold]]</f>
        <v>9</v>
      </c>
      <c r="R3590">
        <f>Table1[[#This Row],[Discount (%)]]</f>
        <v>13</v>
      </c>
      <c r="S3590">
        <f>Table1[[#This Row],[Profit]]</f>
        <v>538.54</v>
      </c>
    </row>
    <row r="3591" spans="1:19" ht="13.8">
      <c r="A3591" s="1" t="s">
        <v>3532</v>
      </c>
      <c r="B3591" s="7">
        <v>48611</v>
      </c>
      <c r="C3591" s="2" t="s">
        <v>3943</v>
      </c>
      <c r="D3591" s="4" t="s">
        <v>1489</v>
      </c>
      <c r="E3591" s="1">
        <v>64.89</v>
      </c>
      <c r="F3591" s="1">
        <v>42</v>
      </c>
      <c r="G3591" s="1">
        <v>45</v>
      </c>
      <c r="H3591" s="1">
        <v>247.5</v>
      </c>
      <c r="L3591" t="str">
        <f t="shared" si="56"/>
        <v>f5957f06</v>
      </c>
      <c r="M3591" s="7">
        <v>48611</v>
      </c>
      <c r="N3591" t="str">
        <f>PROPER(Table1[[#This Row],[Region]])</f>
        <v>East</v>
      </c>
      <c r="O3591" t="str">
        <f>PROPER(Table1[[#This Row],[Product Category]])</f>
        <v>Clothing</v>
      </c>
      <c r="P3591">
        <f>ROUND(Table1[[#This Row],[Sales Amount]],1)</f>
        <v>64.900000000000006</v>
      </c>
      <c r="Q3591">
        <f>Table1[[#This Row],[Quantity Sold]]</f>
        <v>42</v>
      </c>
      <c r="R3591">
        <f>Table1[[#This Row],[Discount (%)]]</f>
        <v>45</v>
      </c>
      <c r="S3591">
        <f>Table1[[#This Row],[Profit]]</f>
        <v>247.5</v>
      </c>
    </row>
    <row r="3592" spans="1:19" ht="13.8">
      <c r="A3592" s="1" t="s">
        <v>3533</v>
      </c>
      <c r="B3592" s="7">
        <v>48612</v>
      </c>
      <c r="C3592" s="2" t="s">
        <v>3941</v>
      </c>
      <c r="D3592" s="4" t="s">
        <v>3945</v>
      </c>
      <c r="E3592" s="1">
        <v>393.38</v>
      </c>
      <c r="F3592" s="1">
        <v>38</v>
      </c>
      <c r="G3592" s="1">
        <v>50</v>
      </c>
      <c r="H3592" s="1">
        <v>303.83</v>
      </c>
      <c r="L3592" t="str">
        <f t="shared" si="56"/>
        <v>367173b4</v>
      </c>
      <c r="M3592" s="7">
        <v>48612</v>
      </c>
      <c r="N3592" t="str">
        <f>PROPER(Table1[[#This Row],[Region]])</f>
        <v>North</v>
      </c>
      <c r="O3592" t="str">
        <f>PROPER(Table1[[#This Row],[Product Category]])</f>
        <v>Sports</v>
      </c>
      <c r="P3592">
        <f>ROUND(Table1[[#This Row],[Sales Amount]],1)</f>
        <v>393.4</v>
      </c>
      <c r="Q3592">
        <f>Table1[[#This Row],[Quantity Sold]]</f>
        <v>38</v>
      </c>
      <c r="R3592">
        <f>Table1[[#This Row],[Discount (%)]]</f>
        <v>50</v>
      </c>
      <c r="S3592">
        <f>Table1[[#This Row],[Profit]]</f>
        <v>303.83</v>
      </c>
    </row>
    <row r="3593" spans="1:19" ht="13.8">
      <c r="A3593" s="1" t="s">
        <v>3534</v>
      </c>
      <c r="B3593" s="7">
        <v>48613</v>
      </c>
      <c r="C3593" s="2" t="s">
        <v>3942</v>
      </c>
      <c r="D3593" s="4" t="s">
        <v>92</v>
      </c>
      <c r="E3593" s="1">
        <v>1349.76</v>
      </c>
      <c r="F3593" s="1">
        <v>44</v>
      </c>
      <c r="G3593" s="1">
        <v>24</v>
      </c>
      <c r="H3593" s="1">
        <v>1516.48</v>
      </c>
      <c r="L3593" t="str">
        <f t="shared" si="56"/>
        <v>01f65c2b</v>
      </c>
      <c r="M3593" s="7">
        <v>48613</v>
      </c>
      <c r="N3593" t="str">
        <f>PROPER(Table1[[#This Row],[Region]])</f>
        <v>West</v>
      </c>
      <c r="O3593" t="str">
        <f>PROPER(Table1[[#This Row],[Product Category]])</f>
        <v>Groceries</v>
      </c>
      <c r="P3593">
        <f>ROUND(Table1[[#This Row],[Sales Amount]],1)</f>
        <v>1349.8</v>
      </c>
      <c r="Q3593">
        <f>Table1[[#This Row],[Quantity Sold]]</f>
        <v>44</v>
      </c>
      <c r="R3593">
        <f>Table1[[#This Row],[Discount (%)]]</f>
        <v>24</v>
      </c>
      <c r="S3593">
        <f>Table1[[#This Row],[Profit]]</f>
        <v>1516.48</v>
      </c>
    </row>
    <row r="3594" spans="1:19" ht="13.8">
      <c r="A3594" s="1" t="s">
        <v>3535</v>
      </c>
      <c r="B3594" s="7">
        <v>48614</v>
      </c>
      <c r="C3594" s="2" t="s">
        <v>3944</v>
      </c>
      <c r="D3594" s="4" t="s">
        <v>3945</v>
      </c>
      <c r="E3594" s="1">
        <v>3673.99</v>
      </c>
      <c r="F3594" s="1">
        <v>2</v>
      </c>
      <c r="G3594" s="1">
        <v>6</v>
      </c>
      <c r="H3594" s="1">
        <v>1125.3</v>
      </c>
      <c r="L3594" t="str">
        <f t="shared" si="56"/>
        <v>2f36a3b8</v>
      </c>
      <c r="M3594" s="7">
        <v>48614</v>
      </c>
      <c r="N3594" t="str">
        <f>PROPER(Table1[[#This Row],[Region]])</f>
        <v>South</v>
      </c>
      <c r="O3594" t="str">
        <f>PROPER(Table1[[#This Row],[Product Category]])</f>
        <v>Sports</v>
      </c>
      <c r="P3594">
        <f>ROUND(Table1[[#This Row],[Sales Amount]],1)</f>
        <v>3674</v>
      </c>
      <c r="Q3594">
        <f>Table1[[#This Row],[Quantity Sold]]</f>
        <v>2</v>
      </c>
      <c r="R3594">
        <f>Table1[[#This Row],[Discount (%)]]</f>
        <v>6</v>
      </c>
      <c r="S3594">
        <f>Table1[[#This Row],[Profit]]</f>
        <v>1125.3</v>
      </c>
    </row>
    <row r="3595" spans="1:19" ht="13.8">
      <c r="A3595" s="1" t="s">
        <v>3536</v>
      </c>
      <c r="B3595" s="7">
        <v>48615</v>
      </c>
      <c r="C3595" s="2" t="s">
        <v>3944</v>
      </c>
      <c r="D3595" s="4" t="s">
        <v>1661</v>
      </c>
      <c r="E3595" s="1">
        <v>2148.4</v>
      </c>
      <c r="F3595" s="1">
        <v>10</v>
      </c>
      <c r="G3595" s="1">
        <v>0</v>
      </c>
      <c r="H3595" s="1">
        <v>188.55</v>
      </c>
      <c r="L3595" t="str">
        <f t="shared" si="56"/>
        <v>cf4d97ab</v>
      </c>
      <c r="M3595" s="7">
        <v>48615</v>
      </c>
      <c r="N3595" t="str">
        <f>PROPER(Table1[[#This Row],[Region]])</f>
        <v>South</v>
      </c>
      <c r="O3595" t="str">
        <f>PROPER(Table1[[#This Row],[Product Category]])</f>
        <v>Furniture</v>
      </c>
      <c r="P3595">
        <f>ROUND(Table1[[#This Row],[Sales Amount]],1)</f>
        <v>2148.4</v>
      </c>
      <c r="Q3595">
        <f>Table1[[#This Row],[Quantity Sold]]</f>
        <v>10</v>
      </c>
      <c r="R3595">
        <f>Table1[[#This Row],[Discount (%)]]</f>
        <v>0</v>
      </c>
      <c r="S3595">
        <f>Table1[[#This Row],[Profit]]</f>
        <v>188.55</v>
      </c>
    </row>
    <row r="3596" spans="1:19" ht="13.8">
      <c r="A3596" s="1" t="s">
        <v>3537</v>
      </c>
      <c r="B3596" s="7">
        <v>48616</v>
      </c>
      <c r="C3596" s="2" t="s">
        <v>3943</v>
      </c>
      <c r="D3596" s="4" t="s">
        <v>92</v>
      </c>
      <c r="E3596" s="1">
        <v>2054.37</v>
      </c>
      <c r="F3596" s="1">
        <v>26</v>
      </c>
      <c r="G3596" s="1">
        <v>5</v>
      </c>
      <c r="H3596" s="1">
        <v>1572.73</v>
      </c>
      <c r="L3596" t="str">
        <f t="shared" si="56"/>
        <v>f98c0c84</v>
      </c>
      <c r="M3596" s="7">
        <v>48616</v>
      </c>
      <c r="N3596" t="str">
        <f>PROPER(Table1[[#This Row],[Region]])</f>
        <v>East</v>
      </c>
      <c r="O3596" t="str">
        <f>PROPER(Table1[[#This Row],[Product Category]])</f>
        <v>Groceries</v>
      </c>
      <c r="P3596">
        <f>ROUND(Table1[[#This Row],[Sales Amount]],1)</f>
        <v>2054.4</v>
      </c>
      <c r="Q3596">
        <f>Table1[[#This Row],[Quantity Sold]]</f>
        <v>26</v>
      </c>
      <c r="R3596">
        <f>Table1[[#This Row],[Discount (%)]]</f>
        <v>5</v>
      </c>
      <c r="S3596">
        <f>Table1[[#This Row],[Profit]]</f>
        <v>1572.73</v>
      </c>
    </row>
    <row r="3597" spans="1:19" ht="13.8">
      <c r="A3597" s="1" t="s">
        <v>3538</v>
      </c>
      <c r="B3597" s="7">
        <v>48617</v>
      </c>
      <c r="C3597" s="2" t="s">
        <v>3944</v>
      </c>
      <c r="D3597" s="4" t="s">
        <v>3946</v>
      </c>
      <c r="E3597" s="1">
        <v>66.58</v>
      </c>
      <c r="F3597" s="1">
        <v>40</v>
      </c>
      <c r="G3597" s="1">
        <v>27</v>
      </c>
      <c r="H3597" s="1">
        <v>370.16</v>
      </c>
      <c r="L3597" t="str">
        <f t="shared" si="56"/>
        <v>a0b233ac</v>
      </c>
      <c r="M3597" s="7">
        <v>48617</v>
      </c>
      <c r="N3597" t="str">
        <f>PROPER(Table1[[#This Row],[Region]])</f>
        <v>South</v>
      </c>
      <c r="O3597" t="str">
        <f>PROPER(Table1[[#This Row],[Product Category]])</f>
        <v>Electronics</v>
      </c>
      <c r="P3597">
        <f>ROUND(Table1[[#This Row],[Sales Amount]],1)</f>
        <v>66.599999999999994</v>
      </c>
      <c r="Q3597">
        <f>Table1[[#This Row],[Quantity Sold]]</f>
        <v>40</v>
      </c>
      <c r="R3597">
        <f>Table1[[#This Row],[Discount (%)]]</f>
        <v>27</v>
      </c>
      <c r="S3597">
        <f>Table1[[#This Row],[Profit]]</f>
        <v>370.16</v>
      </c>
    </row>
    <row r="3598" spans="1:19" ht="13.8">
      <c r="A3598" s="1" t="s">
        <v>3539</v>
      </c>
      <c r="B3598" s="7">
        <v>48618</v>
      </c>
      <c r="C3598" s="2" t="s">
        <v>3941</v>
      </c>
      <c r="D3598" s="4" t="s">
        <v>3946</v>
      </c>
      <c r="E3598" s="1">
        <v>2769.97</v>
      </c>
      <c r="F3598" s="1">
        <v>27</v>
      </c>
      <c r="G3598" s="1">
        <v>39</v>
      </c>
      <c r="H3598" s="1">
        <v>964.84</v>
      </c>
      <c r="L3598" t="str">
        <f t="shared" si="56"/>
        <v>70f5917c</v>
      </c>
      <c r="M3598" s="7">
        <v>48618</v>
      </c>
      <c r="N3598" t="str">
        <f>PROPER(Table1[[#This Row],[Region]])</f>
        <v>North</v>
      </c>
      <c r="O3598" t="str">
        <f>PROPER(Table1[[#This Row],[Product Category]])</f>
        <v>Electronics</v>
      </c>
      <c r="P3598">
        <f>ROUND(Table1[[#This Row],[Sales Amount]],1)</f>
        <v>2770</v>
      </c>
      <c r="Q3598">
        <f>Table1[[#This Row],[Quantity Sold]]</f>
        <v>27</v>
      </c>
      <c r="R3598">
        <f>Table1[[#This Row],[Discount (%)]]</f>
        <v>39</v>
      </c>
      <c r="S3598">
        <f>Table1[[#This Row],[Profit]]</f>
        <v>964.84</v>
      </c>
    </row>
    <row r="3599" spans="1:19" ht="13.8">
      <c r="A3599" s="1" t="s">
        <v>3540</v>
      </c>
      <c r="B3599" s="7">
        <v>48619</v>
      </c>
      <c r="C3599" s="2" t="s">
        <v>3942</v>
      </c>
      <c r="D3599" s="4" t="s">
        <v>92</v>
      </c>
      <c r="E3599" s="1">
        <v>3993.22</v>
      </c>
      <c r="F3599" s="1">
        <v>22</v>
      </c>
      <c r="G3599" s="1">
        <v>30</v>
      </c>
      <c r="H3599" s="1">
        <v>1832.25</v>
      </c>
      <c r="L3599" t="str">
        <f t="shared" si="56"/>
        <v>557267b5</v>
      </c>
      <c r="M3599" s="7">
        <v>48619</v>
      </c>
      <c r="N3599" t="str">
        <f>PROPER(Table1[[#This Row],[Region]])</f>
        <v>West</v>
      </c>
      <c r="O3599" t="str">
        <f>PROPER(Table1[[#This Row],[Product Category]])</f>
        <v>Groceries</v>
      </c>
      <c r="P3599">
        <f>ROUND(Table1[[#This Row],[Sales Amount]],1)</f>
        <v>3993.2</v>
      </c>
      <c r="Q3599">
        <f>Table1[[#This Row],[Quantity Sold]]</f>
        <v>22</v>
      </c>
      <c r="R3599">
        <f>Table1[[#This Row],[Discount (%)]]</f>
        <v>30</v>
      </c>
      <c r="S3599">
        <f>Table1[[#This Row],[Profit]]</f>
        <v>1832.25</v>
      </c>
    </row>
    <row r="3600" spans="1:19" ht="13.8">
      <c r="A3600" s="1" t="s">
        <v>3541</v>
      </c>
      <c r="B3600" s="7">
        <v>48620</v>
      </c>
      <c r="C3600" s="2" t="s">
        <v>3942</v>
      </c>
      <c r="D3600" s="4" t="s">
        <v>3945</v>
      </c>
      <c r="E3600" s="1">
        <v>1807.7</v>
      </c>
      <c r="F3600" s="1">
        <v>44</v>
      </c>
      <c r="G3600" s="1">
        <v>43</v>
      </c>
      <c r="H3600" s="1">
        <v>924.75</v>
      </c>
      <c r="L3600" t="str">
        <f t="shared" si="56"/>
        <v>a994fea9</v>
      </c>
      <c r="M3600" s="7">
        <v>48620</v>
      </c>
      <c r="N3600" t="str">
        <f>PROPER(Table1[[#This Row],[Region]])</f>
        <v>West</v>
      </c>
      <c r="O3600" t="str">
        <f>PROPER(Table1[[#This Row],[Product Category]])</f>
        <v>Sports</v>
      </c>
      <c r="P3600">
        <f>ROUND(Table1[[#This Row],[Sales Amount]],1)</f>
        <v>1807.7</v>
      </c>
      <c r="Q3600">
        <f>Table1[[#This Row],[Quantity Sold]]</f>
        <v>44</v>
      </c>
      <c r="R3600">
        <f>Table1[[#This Row],[Discount (%)]]</f>
        <v>43</v>
      </c>
      <c r="S3600">
        <f>Table1[[#This Row],[Profit]]</f>
        <v>924.75</v>
      </c>
    </row>
    <row r="3601" spans="1:19" ht="13.8">
      <c r="A3601" s="1" t="s">
        <v>3542</v>
      </c>
      <c r="B3601" s="7">
        <v>48621</v>
      </c>
      <c r="C3601" s="2" t="s">
        <v>3944</v>
      </c>
      <c r="D3601" s="4" t="s">
        <v>1661</v>
      </c>
      <c r="E3601" s="1">
        <v>2174.9899999999998</v>
      </c>
      <c r="F3601" s="1">
        <v>1</v>
      </c>
      <c r="G3601" s="1">
        <v>32</v>
      </c>
      <c r="H3601" s="1">
        <v>1082.3</v>
      </c>
      <c r="L3601" t="str">
        <f t="shared" si="56"/>
        <v>9353b163</v>
      </c>
      <c r="M3601" s="7">
        <v>48621</v>
      </c>
      <c r="N3601" t="str">
        <f>PROPER(Table1[[#This Row],[Region]])</f>
        <v>South</v>
      </c>
      <c r="O3601" t="str">
        <f>PROPER(Table1[[#This Row],[Product Category]])</f>
        <v>Furniture</v>
      </c>
      <c r="P3601">
        <f>ROUND(Table1[[#This Row],[Sales Amount]],1)</f>
        <v>2175</v>
      </c>
      <c r="Q3601">
        <f>Table1[[#This Row],[Quantity Sold]]</f>
        <v>1</v>
      </c>
      <c r="R3601">
        <f>Table1[[#This Row],[Discount (%)]]</f>
        <v>32</v>
      </c>
      <c r="S3601">
        <f>Table1[[#This Row],[Profit]]</f>
        <v>1082.3</v>
      </c>
    </row>
    <row r="3602" spans="1:19" ht="13.8">
      <c r="A3602" s="1" t="s">
        <v>3543</v>
      </c>
      <c r="B3602" s="7">
        <v>48622</v>
      </c>
      <c r="C3602" s="2" t="s">
        <v>3941</v>
      </c>
      <c r="D3602" s="4" t="s">
        <v>3945</v>
      </c>
      <c r="E3602" s="1">
        <v>3997.07</v>
      </c>
      <c r="F3602" s="1">
        <v>22</v>
      </c>
      <c r="G3602" s="1">
        <v>46</v>
      </c>
      <c r="H3602" s="1">
        <v>429.46</v>
      </c>
      <c r="L3602" t="str">
        <f t="shared" si="56"/>
        <v>449ee495</v>
      </c>
      <c r="M3602" s="7">
        <v>48622</v>
      </c>
      <c r="N3602" t="str">
        <f>PROPER(Table1[[#This Row],[Region]])</f>
        <v>North</v>
      </c>
      <c r="O3602" t="str">
        <f>PROPER(Table1[[#This Row],[Product Category]])</f>
        <v>Sports</v>
      </c>
      <c r="P3602">
        <f>ROUND(Table1[[#This Row],[Sales Amount]],1)</f>
        <v>3997.1</v>
      </c>
      <c r="Q3602">
        <f>Table1[[#This Row],[Quantity Sold]]</f>
        <v>22</v>
      </c>
      <c r="R3602">
        <f>Table1[[#This Row],[Discount (%)]]</f>
        <v>46</v>
      </c>
      <c r="S3602">
        <f>Table1[[#This Row],[Profit]]</f>
        <v>429.46</v>
      </c>
    </row>
    <row r="3603" spans="1:19" ht="13.8">
      <c r="A3603" s="1" t="s">
        <v>3544</v>
      </c>
      <c r="B3603" s="7">
        <v>48623</v>
      </c>
      <c r="C3603" s="2" t="s">
        <v>3941</v>
      </c>
      <c r="D3603" s="4" t="s">
        <v>3945</v>
      </c>
      <c r="E3603" s="1">
        <v>4281.3900000000003</v>
      </c>
      <c r="F3603" s="1">
        <v>1</v>
      </c>
      <c r="G3603" s="1">
        <v>7</v>
      </c>
      <c r="H3603" s="1">
        <v>1076.99</v>
      </c>
      <c r="L3603" t="str">
        <f t="shared" si="56"/>
        <v>b7fa1635</v>
      </c>
      <c r="M3603" s="7">
        <v>48623</v>
      </c>
      <c r="N3603" t="str">
        <f>PROPER(Table1[[#This Row],[Region]])</f>
        <v>North</v>
      </c>
      <c r="O3603" t="str">
        <f>PROPER(Table1[[#This Row],[Product Category]])</f>
        <v>Sports</v>
      </c>
      <c r="P3603">
        <f>ROUND(Table1[[#This Row],[Sales Amount]],1)</f>
        <v>4281.3999999999996</v>
      </c>
      <c r="Q3603">
        <f>Table1[[#This Row],[Quantity Sold]]</f>
        <v>1</v>
      </c>
      <c r="R3603">
        <f>Table1[[#This Row],[Discount (%)]]</f>
        <v>7</v>
      </c>
      <c r="S3603">
        <f>Table1[[#This Row],[Profit]]</f>
        <v>1076.99</v>
      </c>
    </row>
    <row r="3604" spans="1:19" ht="13.8">
      <c r="A3604" s="1" t="s">
        <v>3545</v>
      </c>
      <c r="B3604" s="7">
        <v>48624</v>
      </c>
      <c r="C3604" s="2" t="s">
        <v>3942</v>
      </c>
      <c r="D3604" s="4" t="s">
        <v>3946</v>
      </c>
      <c r="E3604" s="1">
        <v>2613.89</v>
      </c>
      <c r="F3604" s="1">
        <v>40</v>
      </c>
      <c r="G3604" s="1">
        <v>41</v>
      </c>
      <c r="H3604" s="1">
        <v>849.7</v>
      </c>
      <c r="L3604" t="str">
        <f t="shared" si="56"/>
        <v>6194610e</v>
      </c>
      <c r="M3604" s="7">
        <v>48624</v>
      </c>
      <c r="N3604" t="str">
        <f>PROPER(Table1[[#This Row],[Region]])</f>
        <v>West</v>
      </c>
      <c r="O3604" t="str">
        <f>PROPER(Table1[[#This Row],[Product Category]])</f>
        <v>Electronics</v>
      </c>
      <c r="P3604">
        <f>ROUND(Table1[[#This Row],[Sales Amount]],1)</f>
        <v>2613.9</v>
      </c>
      <c r="Q3604">
        <f>Table1[[#This Row],[Quantity Sold]]</f>
        <v>40</v>
      </c>
      <c r="R3604">
        <f>Table1[[#This Row],[Discount (%)]]</f>
        <v>41</v>
      </c>
      <c r="S3604">
        <f>Table1[[#This Row],[Profit]]</f>
        <v>849.7</v>
      </c>
    </row>
    <row r="3605" spans="1:19" ht="13.8">
      <c r="A3605" s="1" t="s">
        <v>3546</v>
      </c>
      <c r="B3605" s="7">
        <v>48625</v>
      </c>
      <c r="C3605" s="2" t="s">
        <v>3943</v>
      </c>
      <c r="D3605" s="4" t="s">
        <v>1489</v>
      </c>
      <c r="E3605" s="1">
        <v>1875.29</v>
      </c>
      <c r="F3605" s="1">
        <v>31</v>
      </c>
      <c r="G3605" s="1">
        <v>10</v>
      </c>
      <c r="H3605" s="1">
        <v>449.78</v>
      </c>
      <c r="L3605" t="str">
        <f t="shared" si="56"/>
        <v>6858f5d7</v>
      </c>
      <c r="M3605" s="7">
        <v>48625</v>
      </c>
      <c r="N3605" t="str">
        <f>PROPER(Table1[[#This Row],[Region]])</f>
        <v>East</v>
      </c>
      <c r="O3605" t="str">
        <f>PROPER(Table1[[#This Row],[Product Category]])</f>
        <v>Clothing</v>
      </c>
      <c r="P3605">
        <f>ROUND(Table1[[#This Row],[Sales Amount]],1)</f>
        <v>1875.3</v>
      </c>
      <c r="Q3605">
        <f>Table1[[#This Row],[Quantity Sold]]</f>
        <v>31</v>
      </c>
      <c r="R3605">
        <f>Table1[[#This Row],[Discount (%)]]</f>
        <v>10</v>
      </c>
      <c r="S3605">
        <f>Table1[[#This Row],[Profit]]</f>
        <v>449.78</v>
      </c>
    </row>
    <row r="3606" spans="1:19" ht="13.8">
      <c r="A3606" s="1" t="s">
        <v>3547</v>
      </c>
      <c r="B3606" s="7">
        <v>48626</v>
      </c>
      <c r="C3606" s="2" t="s">
        <v>3942</v>
      </c>
      <c r="D3606" s="4" t="s">
        <v>1489</v>
      </c>
      <c r="E3606" s="1">
        <v>4007.14</v>
      </c>
      <c r="F3606" s="1">
        <v>14</v>
      </c>
      <c r="G3606" s="1">
        <v>3</v>
      </c>
      <c r="H3606" s="1">
        <v>336.15</v>
      </c>
      <c r="L3606" t="str">
        <f t="shared" si="56"/>
        <v>f4012254</v>
      </c>
      <c r="M3606" s="7">
        <v>48626</v>
      </c>
      <c r="N3606" t="str">
        <f>PROPER(Table1[[#This Row],[Region]])</f>
        <v>West</v>
      </c>
      <c r="O3606" t="str">
        <f>PROPER(Table1[[#This Row],[Product Category]])</f>
        <v>Clothing</v>
      </c>
      <c r="P3606">
        <f>ROUND(Table1[[#This Row],[Sales Amount]],1)</f>
        <v>4007.1</v>
      </c>
      <c r="Q3606">
        <f>Table1[[#This Row],[Quantity Sold]]</f>
        <v>14</v>
      </c>
      <c r="R3606">
        <f>Table1[[#This Row],[Discount (%)]]</f>
        <v>3</v>
      </c>
      <c r="S3606">
        <f>Table1[[#This Row],[Profit]]</f>
        <v>336.15</v>
      </c>
    </row>
    <row r="3607" spans="1:19" ht="13.8">
      <c r="A3607" s="1" t="s">
        <v>3548</v>
      </c>
      <c r="B3607" s="7">
        <v>48627</v>
      </c>
      <c r="C3607" s="2" t="s">
        <v>3941</v>
      </c>
      <c r="D3607" s="4" t="s">
        <v>1489</v>
      </c>
      <c r="E3607" s="1">
        <v>4778.17</v>
      </c>
      <c r="F3607" s="1">
        <v>13</v>
      </c>
      <c r="G3607" s="1">
        <v>13</v>
      </c>
      <c r="H3607" s="1">
        <v>23.69</v>
      </c>
      <c r="L3607" t="str">
        <f t="shared" si="56"/>
        <v>5bfc738a</v>
      </c>
      <c r="M3607" s="7">
        <v>48627</v>
      </c>
      <c r="N3607" t="str">
        <f>PROPER(Table1[[#This Row],[Region]])</f>
        <v>North</v>
      </c>
      <c r="O3607" t="str">
        <f>PROPER(Table1[[#This Row],[Product Category]])</f>
        <v>Clothing</v>
      </c>
      <c r="P3607">
        <f>ROUND(Table1[[#This Row],[Sales Amount]],1)</f>
        <v>4778.2</v>
      </c>
      <c r="Q3607">
        <f>Table1[[#This Row],[Quantity Sold]]</f>
        <v>13</v>
      </c>
      <c r="R3607">
        <f>Table1[[#This Row],[Discount (%)]]</f>
        <v>13</v>
      </c>
      <c r="S3607">
        <f>Table1[[#This Row],[Profit]]</f>
        <v>23.69</v>
      </c>
    </row>
    <row r="3608" spans="1:19" ht="13.8">
      <c r="A3608" s="1" t="s">
        <v>3549</v>
      </c>
      <c r="B3608" s="7">
        <v>48628</v>
      </c>
      <c r="C3608" s="2" t="s">
        <v>3942</v>
      </c>
      <c r="D3608" s="4" t="s">
        <v>92</v>
      </c>
      <c r="E3608" s="1">
        <v>4981.1000000000004</v>
      </c>
      <c r="F3608" s="1">
        <v>29</v>
      </c>
      <c r="G3608" s="1">
        <v>6</v>
      </c>
      <c r="H3608" s="1">
        <v>1447.1</v>
      </c>
      <c r="L3608" t="str">
        <f t="shared" si="56"/>
        <v>d655c72a</v>
      </c>
      <c r="M3608" s="7">
        <v>48628</v>
      </c>
      <c r="N3608" t="str">
        <f>PROPER(Table1[[#This Row],[Region]])</f>
        <v>West</v>
      </c>
      <c r="O3608" t="str">
        <f>PROPER(Table1[[#This Row],[Product Category]])</f>
        <v>Groceries</v>
      </c>
      <c r="P3608">
        <f>ROUND(Table1[[#This Row],[Sales Amount]],1)</f>
        <v>4981.1000000000004</v>
      </c>
      <c r="Q3608">
        <f>Table1[[#This Row],[Quantity Sold]]</f>
        <v>29</v>
      </c>
      <c r="R3608">
        <f>Table1[[#This Row],[Discount (%)]]</f>
        <v>6</v>
      </c>
      <c r="S3608">
        <f>Table1[[#This Row],[Profit]]</f>
        <v>1447.1</v>
      </c>
    </row>
    <row r="3609" spans="1:19" ht="13.8">
      <c r="A3609" s="1" t="s">
        <v>3550</v>
      </c>
      <c r="B3609" s="7">
        <v>48629</v>
      </c>
      <c r="C3609" s="2" t="s">
        <v>3942</v>
      </c>
      <c r="D3609" s="4" t="s">
        <v>3945</v>
      </c>
      <c r="E3609" s="1">
        <v>2946.63</v>
      </c>
      <c r="F3609" s="1">
        <v>10</v>
      </c>
      <c r="G3609" s="1">
        <v>2</v>
      </c>
      <c r="H3609" s="1">
        <v>176.6</v>
      </c>
      <c r="L3609" t="str">
        <f t="shared" si="56"/>
        <v>36fbc4f8</v>
      </c>
      <c r="M3609" s="7">
        <v>48629</v>
      </c>
      <c r="N3609" t="str">
        <f>PROPER(Table1[[#This Row],[Region]])</f>
        <v>West</v>
      </c>
      <c r="O3609" t="str">
        <f>PROPER(Table1[[#This Row],[Product Category]])</f>
        <v>Sports</v>
      </c>
      <c r="P3609">
        <f>ROUND(Table1[[#This Row],[Sales Amount]],1)</f>
        <v>2946.6</v>
      </c>
      <c r="Q3609">
        <f>Table1[[#This Row],[Quantity Sold]]</f>
        <v>10</v>
      </c>
      <c r="R3609">
        <f>Table1[[#This Row],[Discount (%)]]</f>
        <v>2</v>
      </c>
      <c r="S3609">
        <f>Table1[[#This Row],[Profit]]</f>
        <v>176.6</v>
      </c>
    </row>
    <row r="3610" spans="1:19" ht="13.8">
      <c r="A3610" s="1" t="s">
        <v>3551</v>
      </c>
      <c r="B3610" s="7">
        <v>48630</v>
      </c>
      <c r="C3610" s="2" t="s">
        <v>3944</v>
      </c>
      <c r="D3610" s="4" t="s">
        <v>1489</v>
      </c>
      <c r="E3610" s="1">
        <v>2840.01</v>
      </c>
      <c r="F3610" s="1">
        <v>14</v>
      </c>
      <c r="G3610" s="1">
        <v>5</v>
      </c>
      <c r="H3610" s="1">
        <v>1228.26</v>
      </c>
      <c r="L3610" t="str">
        <f t="shared" si="56"/>
        <v>71fe31e0</v>
      </c>
      <c r="M3610" s="7">
        <v>48630</v>
      </c>
      <c r="N3610" t="str">
        <f>PROPER(Table1[[#This Row],[Region]])</f>
        <v>South</v>
      </c>
      <c r="O3610" t="str">
        <f>PROPER(Table1[[#This Row],[Product Category]])</f>
        <v>Clothing</v>
      </c>
      <c r="P3610">
        <f>ROUND(Table1[[#This Row],[Sales Amount]],1)</f>
        <v>2840</v>
      </c>
      <c r="Q3610">
        <f>Table1[[#This Row],[Quantity Sold]]</f>
        <v>14</v>
      </c>
      <c r="R3610">
        <f>Table1[[#This Row],[Discount (%)]]</f>
        <v>5</v>
      </c>
      <c r="S3610">
        <f>Table1[[#This Row],[Profit]]</f>
        <v>1228.26</v>
      </c>
    </row>
    <row r="3611" spans="1:19" ht="13.8">
      <c r="A3611" s="1" t="s">
        <v>3552</v>
      </c>
      <c r="B3611" s="7">
        <v>48631</v>
      </c>
      <c r="C3611" s="2" t="s">
        <v>3944</v>
      </c>
      <c r="D3611" s="4" t="s">
        <v>1661</v>
      </c>
      <c r="E3611" s="1">
        <v>4147.21</v>
      </c>
      <c r="F3611" s="1">
        <v>23</v>
      </c>
      <c r="G3611" s="1">
        <v>19</v>
      </c>
      <c r="H3611" s="1">
        <v>305.36</v>
      </c>
      <c r="L3611" t="str">
        <f t="shared" si="56"/>
        <v>41c8e05b</v>
      </c>
      <c r="M3611" s="7">
        <v>48631</v>
      </c>
      <c r="N3611" t="str">
        <f>PROPER(Table1[[#This Row],[Region]])</f>
        <v>South</v>
      </c>
      <c r="O3611" t="str">
        <f>PROPER(Table1[[#This Row],[Product Category]])</f>
        <v>Furniture</v>
      </c>
      <c r="P3611">
        <f>ROUND(Table1[[#This Row],[Sales Amount]],1)</f>
        <v>4147.2</v>
      </c>
      <c r="Q3611">
        <f>Table1[[#This Row],[Quantity Sold]]</f>
        <v>23</v>
      </c>
      <c r="R3611">
        <f>Table1[[#This Row],[Discount (%)]]</f>
        <v>19</v>
      </c>
      <c r="S3611">
        <f>Table1[[#This Row],[Profit]]</f>
        <v>305.36</v>
      </c>
    </row>
    <row r="3612" spans="1:19" ht="13.8">
      <c r="A3612" s="1" t="s">
        <v>3553</v>
      </c>
      <c r="B3612" s="7">
        <v>48632</v>
      </c>
      <c r="C3612" s="2" t="s">
        <v>3942</v>
      </c>
      <c r="D3612" s="4" t="s">
        <v>1489</v>
      </c>
      <c r="E3612" s="1">
        <v>2702.39</v>
      </c>
      <c r="F3612" s="1">
        <v>9</v>
      </c>
      <c r="G3612" s="1">
        <v>18</v>
      </c>
      <c r="H3612" s="1">
        <v>1968.25</v>
      </c>
      <c r="L3612" t="str">
        <f t="shared" si="56"/>
        <v>7ecfeadb</v>
      </c>
      <c r="M3612" s="7">
        <v>48632</v>
      </c>
      <c r="N3612" t="str">
        <f>PROPER(Table1[[#This Row],[Region]])</f>
        <v>West</v>
      </c>
      <c r="O3612" t="str">
        <f>PROPER(Table1[[#This Row],[Product Category]])</f>
        <v>Clothing</v>
      </c>
      <c r="P3612">
        <f>ROUND(Table1[[#This Row],[Sales Amount]],1)</f>
        <v>2702.4</v>
      </c>
      <c r="Q3612">
        <f>Table1[[#This Row],[Quantity Sold]]</f>
        <v>9</v>
      </c>
      <c r="R3612">
        <f>Table1[[#This Row],[Discount (%)]]</f>
        <v>18</v>
      </c>
      <c r="S3612">
        <f>Table1[[#This Row],[Profit]]</f>
        <v>1968.25</v>
      </c>
    </row>
    <row r="3613" spans="1:19" ht="13.8">
      <c r="A3613" s="1">
        <v>39641095</v>
      </c>
      <c r="B3613" s="7">
        <v>48633</v>
      </c>
      <c r="C3613" s="2" t="s">
        <v>3943</v>
      </c>
      <c r="D3613" s="4" t="s">
        <v>1661</v>
      </c>
      <c r="E3613" s="1">
        <v>3914.65</v>
      </c>
      <c r="F3613" s="1">
        <v>41</v>
      </c>
      <c r="G3613" s="1">
        <v>8</v>
      </c>
      <c r="H3613" s="1">
        <v>1528.3</v>
      </c>
      <c r="L3613" t="str">
        <f t="shared" si="56"/>
        <v>39641095</v>
      </c>
      <c r="M3613" s="7">
        <v>48633</v>
      </c>
      <c r="N3613" t="str">
        <f>PROPER(Table1[[#This Row],[Region]])</f>
        <v>East</v>
      </c>
      <c r="O3613" t="str">
        <f>PROPER(Table1[[#This Row],[Product Category]])</f>
        <v>Furniture</v>
      </c>
      <c r="P3613">
        <f>ROUND(Table1[[#This Row],[Sales Amount]],1)</f>
        <v>3914.7</v>
      </c>
      <c r="Q3613">
        <f>Table1[[#This Row],[Quantity Sold]]</f>
        <v>41</v>
      </c>
      <c r="R3613">
        <f>Table1[[#This Row],[Discount (%)]]</f>
        <v>8</v>
      </c>
      <c r="S3613">
        <f>Table1[[#This Row],[Profit]]</f>
        <v>1528.3</v>
      </c>
    </row>
    <row r="3614" spans="1:19" ht="13.8">
      <c r="A3614" s="1" t="s">
        <v>3554</v>
      </c>
      <c r="B3614" s="7">
        <v>48634</v>
      </c>
      <c r="C3614" s="2" t="s">
        <v>3942</v>
      </c>
      <c r="D3614" s="4" t="s">
        <v>3946</v>
      </c>
      <c r="E3614" s="1">
        <v>2078.41</v>
      </c>
      <c r="F3614" s="1">
        <v>2</v>
      </c>
      <c r="G3614" s="1">
        <v>40</v>
      </c>
      <c r="H3614" s="1">
        <v>45.13</v>
      </c>
      <c r="L3614" t="str">
        <f t="shared" si="56"/>
        <v>62e8bb81</v>
      </c>
      <c r="M3614" s="7">
        <v>48634</v>
      </c>
      <c r="N3614" t="str">
        <f>PROPER(Table1[[#This Row],[Region]])</f>
        <v>West</v>
      </c>
      <c r="O3614" t="str">
        <f>PROPER(Table1[[#This Row],[Product Category]])</f>
        <v>Electronics</v>
      </c>
      <c r="P3614">
        <f>ROUND(Table1[[#This Row],[Sales Amount]],1)</f>
        <v>2078.4</v>
      </c>
      <c r="Q3614">
        <f>Table1[[#This Row],[Quantity Sold]]</f>
        <v>2</v>
      </c>
      <c r="R3614">
        <f>Table1[[#This Row],[Discount (%)]]</f>
        <v>40</v>
      </c>
      <c r="S3614">
        <f>Table1[[#This Row],[Profit]]</f>
        <v>45.13</v>
      </c>
    </row>
    <row r="3615" spans="1:19" ht="13.8">
      <c r="A3615" s="1" t="s">
        <v>3555</v>
      </c>
      <c r="B3615" s="7">
        <v>48635</v>
      </c>
      <c r="C3615" s="2" t="s">
        <v>3943</v>
      </c>
      <c r="D3615" s="4" t="s">
        <v>1661</v>
      </c>
      <c r="E3615" s="1">
        <v>1472.67</v>
      </c>
      <c r="F3615" s="1">
        <v>38</v>
      </c>
      <c r="G3615" s="1">
        <v>33</v>
      </c>
      <c r="H3615" s="1">
        <v>1998.28</v>
      </c>
      <c r="L3615" t="str">
        <f t="shared" si="56"/>
        <v>68fb816d</v>
      </c>
      <c r="M3615" s="7">
        <v>48635</v>
      </c>
      <c r="N3615" t="str">
        <f>PROPER(Table1[[#This Row],[Region]])</f>
        <v>East</v>
      </c>
      <c r="O3615" t="str">
        <f>PROPER(Table1[[#This Row],[Product Category]])</f>
        <v>Furniture</v>
      </c>
      <c r="P3615">
        <f>ROUND(Table1[[#This Row],[Sales Amount]],1)</f>
        <v>1472.7</v>
      </c>
      <c r="Q3615">
        <f>Table1[[#This Row],[Quantity Sold]]</f>
        <v>38</v>
      </c>
      <c r="R3615">
        <f>Table1[[#This Row],[Discount (%)]]</f>
        <v>33</v>
      </c>
      <c r="S3615">
        <f>Table1[[#This Row],[Profit]]</f>
        <v>1998.28</v>
      </c>
    </row>
    <row r="3616" spans="1:19" ht="13.8">
      <c r="A3616" s="1" t="s">
        <v>3556</v>
      </c>
      <c r="B3616" s="7">
        <v>48636</v>
      </c>
      <c r="C3616" s="2" t="s">
        <v>3944</v>
      </c>
      <c r="D3616" s="4" t="s">
        <v>1489</v>
      </c>
      <c r="E3616" s="1">
        <v>4953.96</v>
      </c>
      <c r="F3616" s="1">
        <v>18</v>
      </c>
      <c r="G3616" s="1">
        <v>11</v>
      </c>
      <c r="H3616" s="1">
        <v>479.31</v>
      </c>
      <c r="L3616" t="str">
        <f t="shared" si="56"/>
        <v>f56e76a5</v>
      </c>
      <c r="M3616" s="7">
        <v>48636</v>
      </c>
      <c r="N3616" t="str">
        <f>PROPER(Table1[[#This Row],[Region]])</f>
        <v>South</v>
      </c>
      <c r="O3616" t="str">
        <f>PROPER(Table1[[#This Row],[Product Category]])</f>
        <v>Clothing</v>
      </c>
      <c r="P3616">
        <f>ROUND(Table1[[#This Row],[Sales Amount]],1)</f>
        <v>4954</v>
      </c>
      <c r="Q3616">
        <f>Table1[[#This Row],[Quantity Sold]]</f>
        <v>18</v>
      </c>
      <c r="R3616">
        <f>Table1[[#This Row],[Discount (%)]]</f>
        <v>11</v>
      </c>
      <c r="S3616">
        <f>Table1[[#This Row],[Profit]]</f>
        <v>479.31</v>
      </c>
    </row>
    <row r="3617" spans="1:19" ht="13.8">
      <c r="A3617" s="1" t="s">
        <v>3557</v>
      </c>
      <c r="B3617" s="7">
        <v>48637</v>
      </c>
      <c r="C3617" s="2" t="s">
        <v>3944</v>
      </c>
      <c r="D3617" s="4" t="s">
        <v>3946</v>
      </c>
      <c r="E3617" s="1">
        <v>2952.57</v>
      </c>
      <c r="F3617" s="1">
        <v>2</v>
      </c>
      <c r="G3617" s="1">
        <v>20</v>
      </c>
      <c r="H3617" s="1">
        <v>990.34</v>
      </c>
      <c r="L3617" t="str">
        <f t="shared" si="56"/>
        <v>787cd1bc</v>
      </c>
      <c r="M3617" s="7">
        <v>48637</v>
      </c>
      <c r="N3617" t="str">
        <f>PROPER(Table1[[#This Row],[Region]])</f>
        <v>South</v>
      </c>
      <c r="O3617" t="str">
        <f>PROPER(Table1[[#This Row],[Product Category]])</f>
        <v>Electronics</v>
      </c>
      <c r="P3617">
        <f>ROUND(Table1[[#This Row],[Sales Amount]],1)</f>
        <v>2952.6</v>
      </c>
      <c r="Q3617">
        <f>Table1[[#This Row],[Quantity Sold]]</f>
        <v>2</v>
      </c>
      <c r="R3617">
        <f>Table1[[#This Row],[Discount (%)]]</f>
        <v>20</v>
      </c>
      <c r="S3617">
        <f>Table1[[#This Row],[Profit]]</f>
        <v>990.34</v>
      </c>
    </row>
    <row r="3618" spans="1:19" ht="13.8">
      <c r="A3618" s="1" t="s">
        <v>3558</v>
      </c>
      <c r="B3618" s="7">
        <v>48638</v>
      </c>
      <c r="C3618" s="2" t="s">
        <v>3943</v>
      </c>
      <c r="D3618" s="4" t="s">
        <v>1661</v>
      </c>
      <c r="E3618" s="1">
        <v>294.37</v>
      </c>
      <c r="F3618" s="1">
        <v>41</v>
      </c>
      <c r="G3618" s="1">
        <v>15</v>
      </c>
      <c r="H3618" s="1">
        <v>1770.54</v>
      </c>
      <c r="L3618" t="str">
        <f t="shared" si="56"/>
        <v>e9ada9e0</v>
      </c>
      <c r="M3618" s="7">
        <v>48638</v>
      </c>
      <c r="N3618" t="str">
        <f>PROPER(Table1[[#This Row],[Region]])</f>
        <v>East</v>
      </c>
      <c r="O3618" t="str">
        <f>PROPER(Table1[[#This Row],[Product Category]])</f>
        <v>Furniture</v>
      </c>
      <c r="P3618">
        <f>ROUND(Table1[[#This Row],[Sales Amount]],1)</f>
        <v>294.39999999999998</v>
      </c>
      <c r="Q3618">
        <f>Table1[[#This Row],[Quantity Sold]]</f>
        <v>41</v>
      </c>
      <c r="R3618">
        <f>Table1[[#This Row],[Discount (%)]]</f>
        <v>15</v>
      </c>
      <c r="S3618">
        <f>Table1[[#This Row],[Profit]]</f>
        <v>1770.54</v>
      </c>
    </row>
    <row r="3619" spans="1:19" ht="13.8">
      <c r="A3619" s="1" t="s">
        <v>3559</v>
      </c>
      <c r="B3619" s="7">
        <v>48639</v>
      </c>
      <c r="C3619" s="2" t="s">
        <v>3943</v>
      </c>
      <c r="D3619" s="4" t="s">
        <v>1489</v>
      </c>
      <c r="E3619" s="1">
        <v>4569.6499999999996</v>
      </c>
      <c r="F3619" s="1">
        <v>44</v>
      </c>
      <c r="G3619" s="1">
        <v>2</v>
      </c>
      <c r="H3619" s="1">
        <v>1344.53</v>
      </c>
      <c r="L3619" t="str">
        <f t="shared" si="56"/>
        <v>f95f21a2</v>
      </c>
      <c r="M3619" s="7">
        <v>48639</v>
      </c>
      <c r="N3619" t="str">
        <f>PROPER(Table1[[#This Row],[Region]])</f>
        <v>East</v>
      </c>
      <c r="O3619" t="str">
        <f>PROPER(Table1[[#This Row],[Product Category]])</f>
        <v>Clothing</v>
      </c>
      <c r="P3619">
        <f>ROUND(Table1[[#This Row],[Sales Amount]],1)</f>
        <v>4569.7</v>
      </c>
      <c r="Q3619">
        <f>Table1[[#This Row],[Quantity Sold]]</f>
        <v>44</v>
      </c>
      <c r="R3619">
        <f>Table1[[#This Row],[Discount (%)]]</f>
        <v>2</v>
      </c>
      <c r="S3619">
        <f>Table1[[#This Row],[Profit]]</f>
        <v>1344.53</v>
      </c>
    </row>
    <row r="3620" spans="1:19" ht="13.8">
      <c r="A3620" s="1" t="s">
        <v>3560</v>
      </c>
      <c r="B3620" s="7">
        <v>48640</v>
      </c>
      <c r="C3620" s="2" t="s">
        <v>3944</v>
      </c>
      <c r="D3620" s="4" t="s">
        <v>92</v>
      </c>
      <c r="E3620" s="1">
        <v>4891.75</v>
      </c>
      <c r="F3620" s="1">
        <v>22</v>
      </c>
      <c r="G3620" s="1">
        <v>9</v>
      </c>
      <c r="H3620" s="1">
        <v>1910.47</v>
      </c>
      <c r="L3620" t="str">
        <f t="shared" si="56"/>
        <v>6d6b7ae0</v>
      </c>
      <c r="M3620" s="7">
        <v>48640</v>
      </c>
      <c r="N3620" t="str">
        <f>PROPER(Table1[[#This Row],[Region]])</f>
        <v>South</v>
      </c>
      <c r="O3620" t="str">
        <f>PROPER(Table1[[#This Row],[Product Category]])</f>
        <v>Groceries</v>
      </c>
      <c r="P3620">
        <f>ROUND(Table1[[#This Row],[Sales Amount]],1)</f>
        <v>4891.8</v>
      </c>
      <c r="Q3620">
        <f>Table1[[#This Row],[Quantity Sold]]</f>
        <v>22</v>
      </c>
      <c r="R3620">
        <f>Table1[[#This Row],[Discount (%)]]</f>
        <v>9</v>
      </c>
      <c r="S3620">
        <f>Table1[[#This Row],[Profit]]</f>
        <v>1910.47</v>
      </c>
    </row>
    <row r="3621" spans="1:19" ht="13.8">
      <c r="A3621" s="1" t="s">
        <v>3561</v>
      </c>
      <c r="B3621" s="7">
        <v>48641</v>
      </c>
      <c r="C3621" s="2" t="s">
        <v>3941</v>
      </c>
      <c r="D3621" s="4" t="s">
        <v>3946</v>
      </c>
      <c r="E3621" s="1">
        <v>2624.4</v>
      </c>
      <c r="F3621" s="1">
        <v>47</v>
      </c>
      <c r="G3621" s="1">
        <v>33</v>
      </c>
      <c r="H3621" s="1">
        <v>1503.04</v>
      </c>
      <c r="L3621" t="str">
        <f t="shared" si="56"/>
        <v>b39ba371</v>
      </c>
      <c r="M3621" s="7">
        <v>48641</v>
      </c>
      <c r="N3621" t="str">
        <f>PROPER(Table1[[#This Row],[Region]])</f>
        <v>North</v>
      </c>
      <c r="O3621" t="str">
        <f>PROPER(Table1[[#This Row],[Product Category]])</f>
        <v>Electronics</v>
      </c>
      <c r="P3621">
        <f>ROUND(Table1[[#This Row],[Sales Amount]],1)</f>
        <v>2624.4</v>
      </c>
      <c r="Q3621">
        <f>Table1[[#This Row],[Quantity Sold]]</f>
        <v>47</v>
      </c>
      <c r="R3621">
        <f>Table1[[#This Row],[Discount (%)]]</f>
        <v>33</v>
      </c>
      <c r="S3621">
        <f>Table1[[#This Row],[Profit]]</f>
        <v>1503.04</v>
      </c>
    </row>
    <row r="3622" spans="1:19" ht="13.8">
      <c r="A3622" s="1" t="s">
        <v>3562</v>
      </c>
      <c r="B3622" s="7">
        <v>48642</v>
      </c>
      <c r="C3622" s="2" t="s">
        <v>3944</v>
      </c>
      <c r="D3622" s="4" t="s">
        <v>1489</v>
      </c>
      <c r="E3622" s="1">
        <v>4996.5200000000004</v>
      </c>
      <c r="F3622" s="1">
        <v>19</v>
      </c>
      <c r="G3622" s="1">
        <v>39</v>
      </c>
      <c r="H3622" s="1">
        <v>1168.25</v>
      </c>
      <c r="L3622" t="str">
        <f t="shared" si="56"/>
        <v>0e605dbc</v>
      </c>
      <c r="M3622" s="7">
        <v>48642</v>
      </c>
      <c r="N3622" t="str">
        <f>PROPER(Table1[[#This Row],[Region]])</f>
        <v>South</v>
      </c>
      <c r="O3622" t="str">
        <f>PROPER(Table1[[#This Row],[Product Category]])</f>
        <v>Clothing</v>
      </c>
      <c r="P3622">
        <f>ROUND(Table1[[#This Row],[Sales Amount]],1)</f>
        <v>4996.5</v>
      </c>
      <c r="Q3622">
        <f>Table1[[#This Row],[Quantity Sold]]</f>
        <v>19</v>
      </c>
      <c r="R3622">
        <f>Table1[[#This Row],[Discount (%)]]</f>
        <v>39</v>
      </c>
      <c r="S3622">
        <f>Table1[[#This Row],[Profit]]</f>
        <v>1168.25</v>
      </c>
    </row>
    <row r="3623" spans="1:19" ht="13.8">
      <c r="A3623" s="1" t="s">
        <v>3563</v>
      </c>
      <c r="B3623" s="7">
        <v>48643</v>
      </c>
      <c r="C3623" s="2" t="s">
        <v>3941</v>
      </c>
      <c r="D3623" s="4" t="s">
        <v>3945</v>
      </c>
      <c r="E3623" s="1">
        <v>912.88</v>
      </c>
      <c r="F3623" s="1">
        <v>42</v>
      </c>
      <c r="G3623" s="1">
        <v>32</v>
      </c>
      <c r="H3623" s="1">
        <v>1611.46</v>
      </c>
      <c r="L3623" t="str">
        <f t="shared" si="56"/>
        <v>e4131220</v>
      </c>
      <c r="M3623" s="7">
        <v>48643</v>
      </c>
      <c r="N3623" t="str">
        <f>PROPER(Table1[[#This Row],[Region]])</f>
        <v>North</v>
      </c>
      <c r="O3623" t="str">
        <f>PROPER(Table1[[#This Row],[Product Category]])</f>
        <v>Sports</v>
      </c>
      <c r="P3623">
        <f>ROUND(Table1[[#This Row],[Sales Amount]],1)</f>
        <v>912.9</v>
      </c>
      <c r="Q3623">
        <f>Table1[[#This Row],[Quantity Sold]]</f>
        <v>42</v>
      </c>
      <c r="R3623">
        <f>Table1[[#This Row],[Discount (%)]]</f>
        <v>32</v>
      </c>
      <c r="S3623">
        <f>Table1[[#This Row],[Profit]]</f>
        <v>1611.46</v>
      </c>
    </row>
    <row r="3624" spans="1:19" ht="13.8">
      <c r="A3624" s="1" t="s">
        <v>3564</v>
      </c>
      <c r="B3624" s="7">
        <v>48644</v>
      </c>
      <c r="C3624" s="2" t="s">
        <v>3944</v>
      </c>
      <c r="D3624" s="4" t="s">
        <v>1661</v>
      </c>
      <c r="E3624" s="1">
        <v>2056.8200000000002</v>
      </c>
      <c r="F3624" s="1">
        <v>13</v>
      </c>
      <c r="G3624" s="1">
        <v>40</v>
      </c>
      <c r="H3624" s="1">
        <v>1691.3</v>
      </c>
      <c r="L3624" t="str">
        <f t="shared" si="56"/>
        <v>efb62afc</v>
      </c>
      <c r="M3624" s="7">
        <v>48644</v>
      </c>
      <c r="N3624" t="str">
        <f>PROPER(Table1[[#This Row],[Region]])</f>
        <v>South</v>
      </c>
      <c r="O3624" t="str">
        <f>PROPER(Table1[[#This Row],[Product Category]])</f>
        <v>Furniture</v>
      </c>
      <c r="P3624">
        <f>ROUND(Table1[[#This Row],[Sales Amount]],1)</f>
        <v>2056.8000000000002</v>
      </c>
      <c r="Q3624">
        <f>Table1[[#This Row],[Quantity Sold]]</f>
        <v>13</v>
      </c>
      <c r="R3624">
        <f>Table1[[#This Row],[Discount (%)]]</f>
        <v>40</v>
      </c>
      <c r="S3624">
        <f>Table1[[#This Row],[Profit]]</f>
        <v>1691.3</v>
      </c>
    </row>
    <row r="3625" spans="1:19" ht="13.8">
      <c r="A3625" s="1" t="s">
        <v>3565</v>
      </c>
      <c r="B3625" s="7">
        <v>48645</v>
      </c>
      <c r="C3625" s="2" t="s">
        <v>3942</v>
      </c>
      <c r="D3625" s="4" t="s">
        <v>3945</v>
      </c>
      <c r="E3625" s="1">
        <v>1306.8699999999999</v>
      </c>
      <c r="F3625" s="1">
        <v>7</v>
      </c>
      <c r="G3625" s="1">
        <v>2</v>
      </c>
      <c r="H3625" s="1">
        <v>746.34</v>
      </c>
      <c r="L3625" t="str">
        <f t="shared" si="56"/>
        <v>7cd674ce</v>
      </c>
      <c r="M3625" s="7">
        <v>48645</v>
      </c>
      <c r="N3625" t="str">
        <f>PROPER(Table1[[#This Row],[Region]])</f>
        <v>West</v>
      </c>
      <c r="O3625" t="str">
        <f>PROPER(Table1[[#This Row],[Product Category]])</f>
        <v>Sports</v>
      </c>
      <c r="P3625">
        <f>ROUND(Table1[[#This Row],[Sales Amount]],1)</f>
        <v>1306.9000000000001</v>
      </c>
      <c r="Q3625">
        <f>Table1[[#This Row],[Quantity Sold]]</f>
        <v>7</v>
      </c>
      <c r="R3625">
        <f>Table1[[#This Row],[Discount (%)]]</f>
        <v>2</v>
      </c>
      <c r="S3625">
        <f>Table1[[#This Row],[Profit]]</f>
        <v>746.34</v>
      </c>
    </row>
    <row r="3626" spans="1:19" ht="13.8">
      <c r="A3626" s="1" t="s">
        <v>3566</v>
      </c>
      <c r="B3626" s="7">
        <v>48646</v>
      </c>
      <c r="C3626" s="2" t="s">
        <v>3944</v>
      </c>
      <c r="D3626" s="4" t="s">
        <v>92</v>
      </c>
      <c r="E3626" s="1">
        <v>1882.15</v>
      </c>
      <c r="F3626" s="1">
        <v>23</v>
      </c>
      <c r="G3626" s="1">
        <v>2</v>
      </c>
      <c r="H3626" s="1">
        <v>184.28</v>
      </c>
      <c r="L3626" t="str">
        <f t="shared" si="56"/>
        <v>d4fc2de9</v>
      </c>
      <c r="M3626" s="7">
        <v>48646</v>
      </c>
      <c r="N3626" t="str">
        <f>PROPER(Table1[[#This Row],[Region]])</f>
        <v>South</v>
      </c>
      <c r="O3626" t="str">
        <f>PROPER(Table1[[#This Row],[Product Category]])</f>
        <v>Groceries</v>
      </c>
      <c r="P3626">
        <f>ROUND(Table1[[#This Row],[Sales Amount]],1)</f>
        <v>1882.2</v>
      </c>
      <c r="Q3626">
        <f>Table1[[#This Row],[Quantity Sold]]</f>
        <v>23</v>
      </c>
      <c r="R3626">
        <f>Table1[[#This Row],[Discount (%)]]</f>
        <v>2</v>
      </c>
      <c r="S3626">
        <f>Table1[[#This Row],[Profit]]</f>
        <v>184.28</v>
      </c>
    </row>
    <row r="3627" spans="1:19" ht="13.8">
      <c r="A3627" s="1" t="s">
        <v>3567</v>
      </c>
      <c r="B3627" s="7">
        <v>48647</v>
      </c>
      <c r="C3627" s="2" t="s">
        <v>3942</v>
      </c>
      <c r="D3627" s="4" t="s">
        <v>3945</v>
      </c>
      <c r="E3627" s="1">
        <v>529.33000000000004</v>
      </c>
      <c r="F3627" s="1">
        <v>15</v>
      </c>
      <c r="G3627" s="1">
        <v>8</v>
      </c>
      <c r="H3627" s="1">
        <v>731.48</v>
      </c>
      <c r="L3627" t="str">
        <f t="shared" si="56"/>
        <v>eade649e</v>
      </c>
      <c r="M3627" s="7">
        <v>48647</v>
      </c>
      <c r="N3627" t="str">
        <f>PROPER(Table1[[#This Row],[Region]])</f>
        <v>West</v>
      </c>
      <c r="O3627" t="str">
        <f>PROPER(Table1[[#This Row],[Product Category]])</f>
        <v>Sports</v>
      </c>
      <c r="P3627">
        <f>ROUND(Table1[[#This Row],[Sales Amount]],1)</f>
        <v>529.29999999999995</v>
      </c>
      <c r="Q3627">
        <f>Table1[[#This Row],[Quantity Sold]]</f>
        <v>15</v>
      </c>
      <c r="R3627">
        <f>Table1[[#This Row],[Discount (%)]]</f>
        <v>8</v>
      </c>
      <c r="S3627">
        <f>Table1[[#This Row],[Profit]]</f>
        <v>731.48</v>
      </c>
    </row>
    <row r="3628" spans="1:19" ht="13.8">
      <c r="A3628" s="1" t="s">
        <v>3568</v>
      </c>
      <c r="B3628" s="7">
        <v>48648</v>
      </c>
      <c r="C3628" s="2" t="s">
        <v>3943</v>
      </c>
      <c r="D3628" s="4" t="s">
        <v>1489</v>
      </c>
      <c r="E3628" s="1">
        <v>2849.05</v>
      </c>
      <c r="F3628" s="1">
        <v>36</v>
      </c>
      <c r="G3628" s="1">
        <v>12</v>
      </c>
      <c r="H3628" s="1">
        <v>1568.69</v>
      </c>
      <c r="L3628" t="str">
        <f t="shared" si="56"/>
        <v>fecabcb3</v>
      </c>
      <c r="M3628" s="7">
        <v>48648</v>
      </c>
      <c r="N3628" t="str">
        <f>PROPER(Table1[[#This Row],[Region]])</f>
        <v>East</v>
      </c>
      <c r="O3628" t="str">
        <f>PROPER(Table1[[#This Row],[Product Category]])</f>
        <v>Clothing</v>
      </c>
      <c r="P3628">
        <f>ROUND(Table1[[#This Row],[Sales Amount]],1)</f>
        <v>2849.1</v>
      </c>
      <c r="Q3628">
        <f>Table1[[#This Row],[Quantity Sold]]</f>
        <v>36</v>
      </c>
      <c r="R3628">
        <f>Table1[[#This Row],[Discount (%)]]</f>
        <v>12</v>
      </c>
      <c r="S3628">
        <f>Table1[[#This Row],[Profit]]</f>
        <v>1568.69</v>
      </c>
    </row>
    <row r="3629" spans="1:19" ht="13.8">
      <c r="A3629" s="1" t="s">
        <v>3569</v>
      </c>
      <c r="B3629" s="7">
        <v>48649</v>
      </c>
      <c r="C3629" s="2" t="s">
        <v>3944</v>
      </c>
      <c r="D3629" s="4" t="s">
        <v>1489</v>
      </c>
      <c r="E3629" s="1">
        <v>1818.44</v>
      </c>
      <c r="F3629" s="1">
        <v>30</v>
      </c>
      <c r="G3629" s="1">
        <v>17</v>
      </c>
      <c r="H3629" s="1">
        <v>1661.99</v>
      </c>
      <c r="L3629" t="str">
        <f t="shared" si="56"/>
        <v>52a7c7cc</v>
      </c>
      <c r="M3629" s="7">
        <v>48649</v>
      </c>
      <c r="N3629" t="str">
        <f>PROPER(Table1[[#This Row],[Region]])</f>
        <v>South</v>
      </c>
      <c r="O3629" t="str">
        <f>PROPER(Table1[[#This Row],[Product Category]])</f>
        <v>Clothing</v>
      </c>
      <c r="P3629">
        <f>ROUND(Table1[[#This Row],[Sales Amount]],1)</f>
        <v>1818.4</v>
      </c>
      <c r="Q3629">
        <f>Table1[[#This Row],[Quantity Sold]]</f>
        <v>30</v>
      </c>
      <c r="R3629">
        <f>Table1[[#This Row],[Discount (%)]]</f>
        <v>17</v>
      </c>
      <c r="S3629">
        <f>Table1[[#This Row],[Profit]]</f>
        <v>1661.99</v>
      </c>
    </row>
    <row r="3630" spans="1:19" ht="13.8">
      <c r="A3630" s="1" t="s">
        <v>3570</v>
      </c>
      <c r="B3630" s="7">
        <v>48650</v>
      </c>
      <c r="C3630" s="2" t="s">
        <v>3941</v>
      </c>
      <c r="D3630" s="4" t="s">
        <v>1661</v>
      </c>
      <c r="E3630" s="1">
        <v>2717.27</v>
      </c>
      <c r="F3630" s="1">
        <v>10</v>
      </c>
      <c r="G3630" s="1">
        <v>50</v>
      </c>
      <c r="H3630" s="1">
        <v>667.74</v>
      </c>
      <c r="L3630" t="str">
        <f t="shared" si="56"/>
        <v>7f959491</v>
      </c>
      <c r="M3630" s="7">
        <v>48650</v>
      </c>
      <c r="N3630" t="str">
        <f>PROPER(Table1[[#This Row],[Region]])</f>
        <v>North</v>
      </c>
      <c r="O3630" t="str">
        <f>PROPER(Table1[[#This Row],[Product Category]])</f>
        <v>Furniture</v>
      </c>
      <c r="P3630">
        <f>ROUND(Table1[[#This Row],[Sales Amount]],1)</f>
        <v>2717.3</v>
      </c>
      <c r="Q3630">
        <f>Table1[[#This Row],[Quantity Sold]]</f>
        <v>10</v>
      </c>
      <c r="R3630">
        <f>Table1[[#This Row],[Discount (%)]]</f>
        <v>50</v>
      </c>
      <c r="S3630">
        <f>Table1[[#This Row],[Profit]]</f>
        <v>667.74</v>
      </c>
    </row>
    <row r="3631" spans="1:19" ht="13.8">
      <c r="A3631" s="1" t="s">
        <v>3571</v>
      </c>
      <c r="B3631" s="7">
        <v>48651</v>
      </c>
      <c r="C3631" s="2" t="s">
        <v>3942</v>
      </c>
      <c r="D3631" s="4" t="s">
        <v>1489</v>
      </c>
      <c r="E3631" s="1">
        <v>2819.98</v>
      </c>
      <c r="F3631" s="1">
        <v>25</v>
      </c>
      <c r="G3631" s="1">
        <v>32</v>
      </c>
      <c r="H3631" s="1">
        <v>1943.62</v>
      </c>
      <c r="L3631" t="str">
        <f t="shared" si="56"/>
        <v>24c26157</v>
      </c>
      <c r="M3631" s="7">
        <v>48651</v>
      </c>
      <c r="N3631" t="str">
        <f>PROPER(Table1[[#This Row],[Region]])</f>
        <v>West</v>
      </c>
      <c r="O3631" t="str">
        <f>PROPER(Table1[[#This Row],[Product Category]])</f>
        <v>Clothing</v>
      </c>
      <c r="P3631">
        <f>ROUND(Table1[[#This Row],[Sales Amount]],1)</f>
        <v>2820</v>
      </c>
      <c r="Q3631">
        <f>Table1[[#This Row],[Quantity Sold]]</f>
        <v>25</v>
      </c>
      <c r="R3631">
        <f>Table1[[#This Row],[Discount (%)]]</f>
        <v>32</v>
      </c>
      <c r="S3631">
        <f>Table1[[#This Row],[Profit]]</f>
        <v>1943.62</v>
      </c>
    </row>
    <row r="3632" spans="1:19" ht="13.8">
      <c r="A3632" s="1" t="s">
        <v>3572</v>
      </c>
      <c r="B3632" s="7">
        <v>48652</v>
      </c>
      <c r="C3632" s="2" t="s">
        <v>3941</v>
      </c>
      <c r="D3632" s="4" t="s">
        <v>3946</v>
      </c>
      <c r="E3632" s="1">
        <v>1945.35</v>
      </c>
      <c r="F3632" s="1">
        <v>45</v>
      </c>
      <c r="G3632" s="1">
        <v>14</v>
      </c>
      <c r="H3632" s="1">
        <v>1070.0999999999999</v>
      </c>
      <c r="L3632" t="str">
        <f t="shared" si="56"/>
        <v>7b57b84a</v>
      </c>
      <c r="M3632" s="7">
        <v>48652</v>
      </c>
      <c r="N3632" t="str">
        <f>PROPER(Table1[[#This Row],[Region]])</f>
        <v>North</v>
      </c>
      <c r="O3632" t="str">
        <f>PROPER(Table1[[#This Row],[Product Category]])</f>
        <v>Electronics</v>
      </c>
      <c r="P3632">
        <f>ROUND(Table1[[#This Row],[Sales Amount]],1)</f>
        <v>1945.4</v>
      </c>
      <c r="Q3632">
        <f>Table1[[#This Row],[Quantity Sold]]</f>
        <v>45</v>
      </c>
      <c r="R3632">
        <f>Table1[[#This Row],[Discount (%)]]</f>
        <v>14</v>
      </c>
      <c r="S3632">
        <f>Table1[[#This Row],[Profit]]</f>
        <v>1070.0999999999999</v>
      </c>
    </row>
    <row r="3633" spans="1:19" ht="13.8">
      <c r="A3633" s="1" t="s">
        <v>3573</v>
      </c>
      <c r="B3633" s="7">
        <v>48653</v>
      </c>
      <c r="C3633" s="2" t="s">
        <v>3944</v>
      </c>
      <c r="D3633" s="4" t="s">
        <v>1661</v>
      </c>
      <c r="E3633" s="1">
        <v>2349.25</v>
      </c>
      <c r="F3633" s="1">
        <v>6</v>
      </c>
      <c r="G3633" s="1">
        <v>14</v>
      </c>
      <c r="H3633" s="1">
        <v>149.37</v>
      </c>
      <c r="L3633" t="str">
        <f t="shared" si="56"/>
        <v>dfe89f15</v>
      </c>
      <c r="M3633" s="7">
        <v>48653</v>
      </c>
      <c r="N3633" t="str">
        <f>PROPER(Table1[[#This Row],[Region]])</f>
        <v>South</v>
      </c>
      <c r="O3633" t="str">
        <f>PROPER(Table1[[#This Row],[Product Category]])</f>
        <v>Furniture</v>
      </c>
      <c r="P3633">
        <f>ROUND(Table1[[#This Row],[Sales Amount]],1)</f>
        <v>2349.3000000000002</v>
      </c>
      <c r="Q3633">
        <f>Table1[[#This Row],[Quantity Sold]]</f>
        <v>6</v>
      </c>
      <c r="R3633">
        <f>Table1[[#This Row],[Discount (%)]]</f>
        <v>14</v>
      </c>
      <c r="S3633">
        <f>Table1[[#This Row],[Profit]]</f>
        <v>149.37</v>
      </c>
    </row>
    <row r="3634" spans="1:19" ht="13.8">
      <c r="A3634" s="1">
        <v>76819654</v>
      </c>
      <c r="B3634" s="7">
        <v>48654</v>
      </c>
      <c r="C3634" s="2" t="s">
        <v>3941</v>
      </c>
      <c r="D3634" s="4" t="s">
        <v>1661</v>
      </c>
      <c r="E3634" s="1">
        <v>426.59</v>
      </c>
      <c r="F3634" s="1">
        <v>20</v>
      </c>
      <c r="G3634" s="1">
        <v>26</v>
      </c>
      <c r="H3634" s="1">
        <v>1418.29</v>
      </c>
      <c r="L3634" t="str">
        <f t="shared" si="56"/>
        <v>76819654</v>
      </c>
      <c r="M3634" s="7">
        <v>48654</v>
      </c>
      <c r="N3634" t="str">
        <f>PROPER(Table1[[#This Row],[Region]])</f>
        <v>North</v>
      </c>
      <c r="O3634" t="str">
        <f>PROPER(Table1[[#This Row],[Product Category]])</f>
        <v>Furniture</v>
      </c>
      <c r="P3634">
        <f>ROUND(Table1[[#This Row],[Sales Amount]],1)</f>
        <v>426.6</v>
      </c>
      <c r="Q3634">
        <f>Table1[[#This Row],[Quantity Sold]]</f>
        <v>20</v>
      </c>
      <c r="R3634">
        <f>Table1[[#This Row],[Discount (%)]]</f>
        <v>26</v>
      </c>
      <c r="S3634">
        <f>Table1[[#This Row],[Profit]]</f>
        <v>1418.29</v>
      </c>
    </row>
    <row r="3635" spans="1:19" ht="13.8">
      <c r="A3635" s="1" t="s">
        <v>3574</v>
      </c>
      <c r="B3635" s="7">
        <v>48655</v>
      </c>
      <c r="C3635" s="2" t="s">
        <v>3941</v>
      </c>
      <c r="D3635" s="4" t="s">
        <v>1489</v>
      </c>
      <c r="E3635" s="1">
        <v>2188.4299999999998</v>
      </c>
      <c r="F3635" s="1">
        <v>7</v>
      </c>
      <c r="G3635" s="1">
        <v>38</v>
      </c>
      <c r="H3635" s="1">
        <v>186.37</v>
      </c>
      <c r="L3635" t="str">
        <f t="shared" si="56"/>
        <v>e5275918</v>
      </c>
      <c r="M3635" s="7">
        <v>48655</v>
      </c>
      <c r="N3635" t="str">
        <f>PROPER(Table1[[#This Row],[Region]])</f>
        <v>North</v>
      </c>
      <c r="O3635" t="str">
        <f>PROPER(Table1[[#This Row],[Product Category]])</f>
        <v>Clothing</v>
      </c>
      <c r="P3635">
        <f>ROUND(Table1[[#This Row],[Sales Amount]],1)</f>
        <v>2188.4</v>
      </c>
      <c r="Q3635">
        <f>Table1[[#This Row],[Quantity Sold]]</f>
        <v>7</v>
      </c>
      <c r="R3635">
        <f>Table1[[#This Row],[Discount (%)]]</f>
        <v>38</v>
      </c>
      <c r="S3635">
        <f>Table1[[#This Row],[Profit]]</f>
        <v>186.37</v>
      </c>
    </row>
    <row r="3636" spans="1:19" ht="13.8">
      <c r="A3636" s="1" t="s">
        <v>3575</v>
      </c>
      <c r="B3636" s="7">
        <v>48656</v>
      </c>
      <c r="C3636" s="2" t="s">
        <v>3943</v>
      </c>
      <c r="D3636" s="4" t="s">
        <v>3945</v>
      </c>
      <c r="E3636" s="1">
        <v>4491.32</v>
      </c>
      <c r="F3636" s="1">
        <v>21</v>
      </c>
      <c r="G3636" s="1">
        <v>24</v>
      </c>
      <c r="H3636" s="1">
        <v>1965.18</v>
      </c>
      <c r="L3636" t="str">
        <f t="shared" si="56"/>
        <v>42f4fe1c</v>
      </c>
      <c r="M3636" s="7">
        <v>48656</v>
      </c>
      <c r="N3636" t="str">
        <f>PROPER(Table1[[#This Row],[Region]])</f>
        <v>East</v>
      </c>
      <c r="O3636" t="str">
        <f>PROPER(Table1[[#This Row],[Product Category]])</f>
        <v>Sports</v>
      </c>
      <c r="P3636">
        <f>ROUND(Table1[[#This Row],[Sales Amount]],1)</f>
        <v>4491.3</v>
      </c>
      <c r="Q3636">
        <f>Table1[[#This Row],[Quantity Sold]]</f>
        <v>21</v>
      </c>
      <c r="R3636">
        <f>Table1[[#This Row],[Discount (%)]]</f>
        <v>24</v>
      </c>
      <c r="S3636">
        <f>Table1[[#This Row],[Profit]]</f>
        <v>1965.18</v>
      </c>
    </row>
    <row r="3637" spans="1:19" ht="13.8">
      <c r="A3637" s="1" t="s">
        <v>3576</v>
      </c>
      <c r="B3637" s="7">
        <v>48657</v>
      </c>
      <c r="C3637" s="2" t="s">
        <v>3942</v>
      </c>
      <c r="D3637" s="4" t="s">
        <v>1489</v>
      </c>
      <c r="E3637" s="1">
        <v>2360.14</v>
      </c>
      <c r="F3637" s="1">
        <v>47</v>
      </c>
      <c r="G3637" s="1">
        <v>14</v>
      </c>
      <c r="H3637" s="1">
        <v>855.84</v>
      </c>
      <c r="L3637" t="str">
        <f t="shared" si="56"/>
        <v>5a531e57</v>
      </c>
      <c r="M3637" s="7">
        <v>48657</v>
      </c>
      <c r="N3637" t="str">
        <f>PROPER(Table1[[#This Row],[Region]])</f>
        <v>West</v>
      </c>
      <c r="O3637" t="str">
        <f>PROPER(Table1[[#This Row],[Product Category]])</f>
        <v>Clothing</v>
      </c>
      <c r="P3637">
        <f>ROUND(Table1[[#This Row],[Sales Amount]],1)</f>
        <v>2360.1</v>
      </c>
      <c r="Q3637">
        <f>Table1[[#This Row],[Quantity Sold]]</f>
        <v>47</v>
      </c>
      <c r="R3637">
        <f>Table1[[#This Row],[Discount (%)]]</f>
        <v>14</v>
      </c>
      <c r="S3637">
        <f>Table1[[#This Row],[Profit]]</f>
        <v>855.84</v>
      </c>
    </row>
    <row r="3638" spans="1:19" ht="13.8">
      <c r="A3638" s="1" t="s">
        <v>3577</v>
      </c>
      <c r="B3638" s="7">
        <v>48658</v>
      </c>
      <c r="C3638" s="2" t="s">
        <v>3943</v>
      </c>
      <c r="D3638" s="4" t="s">
        <v>3945</v>
      </c>
      <c r="E3638" s="1">
        <v>2011.28</v>
      </c>
      <c r="F3638" s="1">
        <v>3</v>
      </c>
      <c r="G3638" s="1">
        <v>11</v>
      </c>
      <c r="H3638" s="1">
        <v>1335.17</v>
      </c>
      <c r="L3638" t="str">
        <f t="shared" si="56"/>
        <v>981eb2eb</v>
      </c>
      <c r="M3638" s="7">
        <v>48658</v>
      </c>
      <c r="N3638" t="str">
        <f>PROPER(Table1[[#This Row],[Region]])</f>
        <v>East</v>
      </c>
      <c r="O3638" t="str">
        <f>PROPER(Table1[[#This Row],[Product Category]])</f>
        <v>Sports</v>
      </c>
      <c r="P3638">
        <f>ROUND(Table1[[#This Row],[Sales Amount]],1)</f>
        <v>2011.3</v>
      </c>
      <c r="Q3638">
        <f>Table1[[#This Row],[Quantity Sold]]</f>
        <v>3</v>
      </c>
      <c r="R3638">
        <f>Table1[[#This Row],[Discount (%)]]</f>
        <v>11</v>
      </c>
      <c r="S3638">
        <f>Table1[[#This Row],[Profit]]</f>
        <v>1335.17</v>
      </c>
    </row>
    <row r="3639" spans="1:19" ht="13.8">
      <c r="A3639" s="1" t="s">
        <v>3578</v>
      </c>
      <c r="B3639" s="7">
        <v>48659</v>
      </c>
      <c r="C3639" s="2" t="s">
        <v>3944</v>
      </c>
      <c r="D3639" s="4" t="s">
        <v>3946</v>
      </c>
      <c r="E3639" s="1">
        <v>3901.29</v>
      </c>
      <c r="F3639" s="1">
        <v>29</v>
      </c>
      <c r="G3639" s="1">
        <v>5</v>
      </c>
      <c r="H3639" s="1">
        <v>508.13</v>
      </c>
      <c r="L3639" t="str">
        <f t="shared" si="56"/>
        <v>9b4b665b</v>
      </c>
      <c r="M3639" s="7">
        <v>48659</v>
      </c>
      <c r="N3639" t="str">
        <f>PROPER(Table1[[#This Row],[Region]])</f>
        <v>South</v>
      </c>
      <c r="O3639" t="str">
        <f>PROPER(Table1[[#This Row],[Product Category]])</f>
        <v>Electronics</v>
      </c>
      <c r="P3639">
        <f>ROUND(Table1[[#This Row],[Sales Amount]],1)</f>
        <v>3901.3</v>
      </c>
      <c r="Q3639">
        <f>Table1[[#This Row],[Quantity Sold]]</f>
        <v>29</v>
      </c>
      <c r="R3639">
        <f>Table1[[#This Row],[Discount (%)]]</f>
        <v>5</v>
      </c>
      <c r="S3639">
        <f>Table1[[#This Row],[Profit]]</f>
        <v>508.13</v>
      </c>
    </row>
    <row r="3640" spans="1:19" ht="13.8">
      <c r="A3640" s="5">
        <v>4.7259999999999997E+194</v>
      </c>
      <c r="B3640" s="7">
        <v>48660</v>
      </c>
      <c r="C3640" s="2" t="s">
        <v>3943</v>
      </c>
      <c r="D3640" s="4" t="s">
        <v>1661</v>
      </c>
      <c r="E3640" s="1">
        <v>2982.05</v>
      </c>
      <c r="F3640" s="1">
        <v>45</v>
      </c>
      <c r="G3640" s="1">
        <v>22</v>
      </c>
      <c r="H3640" s="1">
        <v>480.24</v>
      </c>
      <c r="L3640" t="str">
        <f t="shared" si="56"/>
        <v>4.726E+194</v>
      </c>
      <c r="M3640" s="7">
        <v>48660</v>
      </c>
      <c r="N3640" t="str">
        <f>PROPER(Table1[[#This Row],[Region]])</f>
        <v>East</v>
      </c>
      <c r="O3640" t="str">
        <f>PROPER(Table1[[#This Row],[Product Category]])</f>
        <v>Furniture</v>
      </c>
      <c r="P3640">
        <f>ROUND(Table1[[#This Row],[Sales Amount]],1)</f>
        <v>2982.1</v>
      </c>
      <c r="Q3640">
        <f>Table1[[#This Row],[Quantity Sold]]</f>
        <v>45</v>
      </c>
      <c r="R3640">
        <f>Table1[[#This Row],[Discount (%)]]</f>
        <v>22</v>
      </c>
      <c r="S3640">
        <f>Table1[[#This Row],[Profit]]</f>
        <v>480.24</v>
      </c>
    </row>
    <row r="3641" spans="1:19" ht="13.8">
      <c r="A3641" s="1" t="s">
        <v>3579</v>
      </c>
      <c r="B3641" s="7">
        <v>48661</v>
      </c>
      <c r="C3641" s="2" t="s">
        <v>3943</v>
      </c>
      <c r="D3641" s="4" t="s">
        <v>3945</v>
      </c>
      <c r="E3641" s="1">
        <v>1694.65</v>
      </c>
      <c r="F3641" s="1">
        <v>42</v>
      </c>
      <c r="G3641" s="1">
        <v>4</v>
      </c>
      <c r="H3641" s="1">
        <v>1869.98</v>
      </c>
      <c r="L3641" t="str">
        <f t="shared" si="56"/>
        <v>b6a50890</v>
      </c>
      <c r="M3641" s="7">
        <v>48661</v>
      </c>
      <c r="N3641" t="str">
        <f>PROPER(Table1[[#This Row],[Region]])</f>
        <v>East</v>
      </c>
      <c r="O3641" t="str">
        <f>PROPER(Table1[[#This Row],[Product Category]])</f>
        <v>Sports</v>
      </c>
      <c r="P3641">
        <f>ROUND(Table1[[#This Row],[Sales Amount]],1)</f>
        <v>1694.7</v>
      </c>
      <c r="Q3641">
        <f>Table1[[#This Row],[Quantity Sold]]</f>
        <v>42</v>
      </c>
      <c r="R3641">
        <f>Table1[[#This Row],[Discount (%)]]</f>
        <v>4</v>
      </c>
      <c r="S3641">
        <f>Table1[[#This Row],[Profit]]</f>
        <v>1869.98</v>
      </c>
    </row>
    <row r="3642" spans="1:19" ht="13.8">
      <c r="A3642" s="1" t="s">
        <v>3580</v>
      </c>
      <c r="B3642" s="7">
        <v>48662</v>
      </c>
      <c r="C3642" s="2" t="s">
        <v>3941</v>
      </c>
      <c r="D3642" s="4" t="s">
        <v>3946</v>
      </c>
      <c r="E3642" s="1">
        <v>3433.84</v>
      </c>
      <c r="F3642" s="1">
        <v>45</v>
      </c>
      <c r="G3642" s="1">
        <v>45</v>
      </c>
      <c r="H3642" s="1">
        <v>122.66</v>
      </c>
      <c r="L3642" t="str">
        <f t="shared" si="56"/>
        <v>34448d24</v>
      </c>
      <c r="M3642" s="7">
        <v>48662</v>
      </c>
      <c r="N3642" t="str">
        <f>PROPER(Table1[[#This Row],[Region]])</f>
        <v>North</v>
      </c>
      <c r="O3642" t="str">
        <f>PROPER(Table1[[#This Row],[Product Category]])</f>
        <v>Electronics</v>
      </c>
      <c r="P3642">
        <f>ROUND(Table1[[#This Row],[Sales Amount]],1)</f>
        <v>3433.8</v>
      </c>
      <c r="Q3642">
        <f>Table1[[#This Row],[Quantity Sold]]</f>
        <v>45</v>
      </c>
      <c r="R3642">
        <f>Table1[[#This Row],[Discount (%)]]</f>
        <v>45</v>
      </c>
      <c r="S3642">
        <f>Table1[[#This Row],[Profit]]</f>
        <v>122.66</v>
      </c>
    </row>
    <row r="3643" spans="1:19" ht="13.8">
      <c r="A3643" s="1" t="s">
        <v>3581</v>
      </c>
      <c r="B3643" s="7">
        <v>48663</v>
      </c>
      <c r="C3643" s="2" t="s">
        <v>3941</v>
      </c>
      <c r="D3643" s="4" t="s">
        <v>3946</v>
      </c>
      <c r="E3643" s="1">
        <v>4025.69</v>
      </c>
      <c r="F3643" s="1">
        <v>43</v>
      </c>
      <c r="G3643" s="1">
        <v>20</v>
      </c>
      <c r="H3643" s="1">
        <v>1254.69</v>
      </c>
      <c r="L3643" t="str">
        <f t="shared" si="56"/>
        <v>5cc2fd22</v>
      </c>
      <c r="M3643" s="7">
        <v>48663</v>
      </c>
      <c r="N3643" t="str">
        <f>PROPER(Table1[[#This Row],[Region]])</f>
        <v>North</v>
      </c>
      <c r="O3643" t="str">
        <f>PROPER(Table1[[#This Row],[Product Category]])</f>
        <v>Electronics</v>
      </c>
      <c r="P3643">
        <f>ROUND(Table1[[#This Row],[Sales Amount]],1)</f>
        <v>4025.7</v>
      </c>
      <c r="Q3643">
        <f>Table1[[#This Row],[Quantity Sold]]</f>
        <v>43</v>
      </c>
      <c r="R3643">
        <f>Table1[[#This Row],[Discount (%)]]</f>
        <v>20</v>
      </c>
      <c r="S3643">
        <f>Table1[[#This Row],[Profit]]</f>
        <v>1254.69</v>
      </c>
    </row>
    <row r="3644" spans="1:19" ht="13.8">
      <c r="A3644" s="1" t="s">
        <v>3582</v>
      </c>
      <c r="B3644" s="7">
        <v>48664</v>
      </c>
      <c r="C3644" s="2" t="s">
        <v>3942</v>
      </c>
      <c r="D3644" s="4" t="s">
        <v>3946</v>
      </c>
      <c r="E3644" s="1">
        <v>2742.42</v>
      </c>
      <c r="F3644" s="1">
        <v>21</v>
      </c>
      <c r="G3644" s="1">
        <v>42</v>
      </c>
      <c r="H3644" s="1">
        <v>1106.73</v>
      </c>
      <c r="L3644" t="str">
        <f t="shared" si="56"/>
        <v>7af237f5</v>
      </c>
      <c r="M3644" s="7">
        <v>48664</v>
      </c>
      <c r="N3644" t="str">
        <f>PROPER(Table1[[#This Row],[Region]])</f>
        <v>West</v>
      </c>
      <c r="O3644" t="str">
        <f>PROPER(Table1[[#This Row],[Product Category]])</f>
        <v>Electronics</v>
      </c>
      <c r="P3644">
        <f>ROUND(Table1[[#This Row],[Sales Amount]],1)</f>
        <v>2742.4</v>
      </c>
      <c r="Q3644">
        <f>Table1[[#This Row],[Quantity Sold]]</f>
        <v>21</v>
      </c>
      <c r="R3644">
        <f>Table1[[#This Row],[Discount (%)]]</f>
        <v>42</v>
      </c>
      <c r="S3644">
        <f>Table1[[#This Row],[Profit]]</f>
        <v>1106.73</v>
      </c>
    </row>
    <row r="3645" spans="1:19" ht="13.8">
      <c r="A3645" s="1" t="s">
        <v>3583</v>
      </c>
      <c r="B3645" s="7">
        <v>48665</v>
      </c>
      <c r="C3645" s="2" t="s">
        <v>3943</v>
      </c>
      <c r="D3645" s="4" t="s">
        <v>1489</v>
      </c>
      <c r="E3645" s="1">
        <v>129.91</v>
      </c>
      <c r="F3645" s="1">
        <v>40</v>
      </c>
      <c r="G3645" s="1">
        <v>30</v>
      </c>
      <c r="H3645" s="1">
        <v>897.75</v>
      </c>
      <c r="L3645" t="str">
        <f t="shared" si="56"/>
        <v>45f26860</v>
      </c>
      <c r="M3645" s="7">
        <v>48665</v>
      </c>
      <c r="N3645" t="str">
        <f>PROPER(Table1[[#This Row],[Region]])</f>
        <v>East</v>
      </c>
      <c r="O3645" t="str">
        <f>PROPER(Table1[[#This Row],[Product Category]])</f>
        <v>Clothing</v>
      </c>
      <c r="P3645">
        <f>ROUND(Table1[[#This Row],[Sales Amount]],1)</f>
        <v>129.9</v>
      </c>
      <c r="Q3645">
        <f>Table1[[#This Row],[Quantity Sold]]</f>
        <v>40</v>
      </c>
      <c r="R3645">
        <f>Table1[[#This Row],[Discount (%)]]</f>
        <v>30</v>
      </c>
      <c r="S3645">
        <f>Table1[[#This Row],[Profit]]</f>
        <v>897.75</v>
      </c>
    </row>
    <row r="3646" spans="1:19" ht="13.8">
      <c r="A3646" s="1" t="s">
        <v>3585</v>
      </c>
      <c r="B3646" s="7">
        <v>48666</v>
      </c>
      <c r="C3646" s="2" t="s">
        <v>3944</v>
      </c>
      <c r="D3646" s="4" t="s">
        <v>3946</v>
      </c>
      <c r="E3646" s="1">
        <v>4178.3999999999996</v>
      </c>
      <c r="F3646" s="1">
        <v>9</v>
      </c>
      <c r="G3646" s="1">
        <v>19</v>
      </c>
      <c r="H3646" s="1">
        <v>246.58</v>
      </c>
      <c r="L3646" t="str">
        <f t="shared" si="56"/>
        <v>a4c78a5c</v>
      </c>
      <c r="M3646" s="7">
        <v>48666</v>
      </c>
      <c r="N3646" t="str">
        <f>PROPER(Table1[[#This Row],[Region]])</f>
        <v>South</v>
      </c>
      <c r="O3646" t="str">
        <f>PROPER(Table1[[#This Row],[Product Category]])</f>
        <v>Electronics</v>
      </c>
      <c r="P3646">
        <f>ROUND(Table1[[#This Row],[Sales Amount]],1)</f>
        <v>4178.3999999999996</v>
      </c>
      <c r="Q3646">
        <f>Table1[[#This Row],[Quantity Sold]]</f>
        <v>9</v>
      </c>
      <c r="R3646">
        <f>Table1[[#This Row],[Discount (%)]]</f>
        <v>19</v>
      </c>
      <c r="S3646">
        <f>Table1[[#This Row],[Profit]]</f>
        <v>246.58</v>
      </c>
    </row>
    <row r="3647" spans="1:19" ht="13.8">
      <c r="A3647" s="1">
        <v>99711924</v>
      </c>
      <c r="B3647" s="7">
        <v>48667</v>
      </c>
      <c r="C3647" s="2" t="s">
        <v>3941</v>
      </c>
      <c r="D3647" s="4" t="s">
        <v>3945</v>
      </c>
      <c r="E3647" s="1">
        <v>1264.26</v>
      </c>
      <c r="F3647" s="1">
        <v>33</v>
      </c>
      <c r="G3647" s="1">
        <v>9</v>
      </c>
      <c r="H3647" s="1">
        <v>1189.67</v>
      </c>
      <c r="L3647" t="str">
        <f t="shared" si="56"/>
        <v>99711924</v>
      </c>
      <c r="M3647" s="7">
        <v>48667</v>
      </c>
      <c r="N3647" t="str">
        <f>PROPER(Table1[[#This Row],[Region]])</f>
        <v>North</v>
      </c>
      <c r="O3647" t="str">
        <f>PROPER(Table1[[#This Row],[Product Category]])</f>
        <v>Sports</v>
      </c>
      <c r="P3647">
        <f>ROUND(Table1[[#This Row],[Sales Amount]],1)</f>
        <v>1264.3</v>
      </c>
      <c r="Q3647">
        <f>Table1[[#This Row],[Quantity Sold]]</f>
        <v>33</v>
      </c>
      <c r="R3647">
        <f>Table1[[#This Row],[Discount (%)]]</f>
        <v>9</v>
      </c>
      <c r="S3647">
        <f>Table1[[#This Row],[Profit]]</f>
        <v>1189.67</v>
      </c>
    </row>
    <row r="3648" spans="1:19" ht="13.8">
      <c r="A3648" s="1" t="s">
        <v>3586</v>
      </c>
      <c r="B3648" s="7">
        <v>48668</v>
      </c>
      <c r="C3648" s="2" t="s">
        <v>3943</v>
      </c>
      <c r="D3648" s="4" t="s">
        <v>3946</v>
      </c>
      <c r="E3648" s="1">
        <v>2576.37</v>
      </c>
      <c r="F3648" s="1">
        <v>45</v>
      </c>
      <c r="G3648" s="1">
        <v>16</v>
      </c>
      <c r="H3648" s="1">
        <v>519.30999999999995</v>
      </c>
      <c r="L3648" t="str">
        <f t="shared" si="56"/>
        <v>cba47797</v>
      </c>
      <c r="M3648" s="7">
        <v>48668</v>
      </c>
      <c r="N3648" t="str">
        <f>PROPER(Table1[[#This Row],[Region]])</f>
        <v>East</v>
      </c>
      <c r="O3648" t="str">
        <f>PROPER(Table1[[#This Row],[Product Category]])</f>
        <v>Electronics</v>
      </c>
      <c r="P3648">
        <f>ROUND(Table1[[#This Row],[Sales Amount]],1)</f>
        <v>2576.4</v>
      </c>
      <c r="Q3648">
        <f>Table1[[#This Row],[Quantity Sold]]</f>
        <v>45</v>
      </c>
      <c r="R3648">
        <f>Table1[[#This Row],[Discount (%)]]</f>
        <v>16</v>
      </c>
      <c r="S3648">
        <f>Table1[[#This Row],[Profit]]</f>
        <v>519.30999999999995</v>
      </c>
    </row>
    <row r="3649" spans="1:19" ht="13.8">
      <c r="A3649" s="1" t="s">
        <v>3587</v>
      </c>
      <c r="B3649" s="7">
        <v>48669</v>
      </c>
      <c r="C3649" s="2" t="s">
        <v>3942</v>
      </c>
      <c r="D3649" s="4" t="s">
        <v>3946</v>
      </c>
      <c r="E3649" s="1">
        <v>3278.05</v>
      </c>
      <c r="F3649" s="1">
        <v>18</v>
      </c>
      <c r="G3649" s="1">
        <v>7</v>
      </c>
      <c r="H3649" s="1">
        <v>1782.28</v>
      </c>
      <c r="L3649" t="str">
        <f t="shared" si="56"/>
        <v>be55d32d</v>
      </c>
      <c r="M3649" s="7">
        <v>48669</v>
      </c>
      <c r="N3649" t="str">
        <f>PROPER(Table1[[#This Row],[Region]])</f>
        <v>West</v>
      </c>
      <c r="O3649" t="str">
        <f>PROPER(Table1[[#This Row],[Product Category]])</f>
        <v>Electronics</v>
      </c>
      <c r="P3649">
        <f>ROUND(Table1[[#This Row],[Sales Amount]],1)</f>
        <v>3278.1</v>
      </c>
      <c r="Q3649">
        <f>Table1[[#This Row],[Quantity Sold]]</f>
        <v>18</v>
      </c>
      <c r="R3649">
        <f>Table1[[#This Row],[Discount (%)]]</f>
        <v>7</v>
      </c>
      <c r="S3649">
        <f>Table1[[#This Row],[Profit]]</f>
        <v>1782.28</v>
      </c>
    </row>
    <row r="3650" spans="1:19" ht="13.8">
      <c r="A3650" s="1" t="s">
        <v>3589</v>
      </c>
      <c r="B3650" s="7">
        <v>48670</v>
      </c>
      <c r="C3650" s="2" t="s">
        <v>3944</v>
      </c>
      <c r="D3650" s="4" t="s">
        <v>92</v>
      </c>
      <c r="E3650" s="1">
        <v>4010.19</v>
      </c>
      <c r="F3650" s="1">
        <v>33</v>
      </c>
      <c r="G3650" s="1">
        <v>5</v>
      </c>
      <c r="H3650" s="1">
        <v>1279.67</v>
      </c>
      <c r="L3650" t="str">
        <f t="shared" ref="L3650:L3713" si="57">TRIM(A3650)</f>
        <v>61d66c7f</v>
      </c>
      <c r="M3650" s="7">
        <v>48670</v>
      </c>
      <c r="N3650" t="str">
        <f>PROPER(Table1[[#This Row],[Region]])</f>
        <v>South</v>
      </c>
      <c r="O3650" t="str">
        <f>PROPER(Table1[[#This Row],[Product Category]])</f>
        <v>Groceries</v>
      </c>
      <c r="P3650">
        <f>ROUND(Table1[[#This Row],[Sales Amount]],1)</f>
        <v>4010.2</v>
      </c>
      <c r="Q3650">
        <f>Table1[[#This Row],[Quantity Sold]]</f>
        <v>33</v>
      </c>
      <c r="R3650">
        <f>Table1[[#This Row],[Discount (%)]]</f>
        <v>5</v>
      </c>
      <c r="S3650">
        <f>Table1[[#This Row],[Profit]]</f>
        <v>1279.67</v>
      </c>
    </row>
    <row r="3651" spans="1:19" ht="13.8">
      <c r="A3651" s="1" t="s">
        <v>3590</v>
      </c>
      <c r="B3651" s="7">
        <v>48671</v>
      </c>
      <c r="C3651" s="2" t="s">
        <v>3943</v>
      </c>
      <c r="D3651" s="4" t="s">
        <v>1661</v>
      </c>
      <c r="E3651" s="1">
        <v>762.89</v>
      </c>
      <c r="F3651" s="1">
        <v>33</v>
      </c>
      <c r="G3651" s="1">
        <v>1</v>
      </c>
      <c r="H3651" s="1">
        <v>1272.3</v>
      </c>
      <c r="L3651" t="str">
        <f t="shared" si="57"/>
        <v>e1ae5414</v>
      </c>
      <c r="M3651" s="7">
        <v>48671</v>
      </c>
      <c r="N3651" t="str">
        <f>PROPER(Table1[[#This Row],[Region]])</f>
        <v>East</v>
      </c>
      <c r="O3651" t="str">
        <f>PROPER(Table1[[#This Row],[Product Category]])</f>
        <v>Furniture</v>
      </c>
      <c r="P3651">
        <f>ROUND(Table1[[#This Row],[Sales Amount]],1)</f>
        <v>762.9</v>
      </c>
      <c r="Q3651">
        <f>Table1[[#This Row],[Quantity Sold]]</f>
        <v>33</v>
      </c>
      <c r="R3651">
        <f>Table1[[#This Row],[Discount (%)]]</f>
        <v>1</v>
      </c>
      <c r="S3651">
        <f>Table1[[#This Row],[Profit]]</f>
        <v>1272.3</v>
      </c>
    </row>
    <row r="3652" spans="1:19" ht="13.8">
      <c r="A3652" s="1" t="s">
        <v>3591</v>
      </c>
      <c r="B3652" s="7">
        <v>48672</v>
      </c>
      <c r="C3652" s="2" t="s">
        <v>3944</v>
      </c>
      <c r="D3652" s="4" t="s">
        <v>1661</v>
      </c>
      <c r="E3652" s="1">
        <v>3782.72</v>
      </c>
      <c r="F3652" s="1">
        <v>4</v>
      </c>
      <c r="G3652" s="1">
        <v>3</v>
      </c>
      <c r="H3652" s="1">
        <v>1183.8499999999999</v>
      </c>
      <c r="L3652" t="str">
        <f t="shared" si="57"/>
        <v>1ec04c2d</v>
      </c>
      <c r="M3652" s="7">
        <v>48672</v>
      </c>
      <c r="N3652" t="str">
        <f>PROPER(Table1[[#This Row],[Region]])</f>
        <v>South</v>
      </c>
      <c r="O3652" t="str">
        <f>PROPER(Table1[[#This Row],[Product Category]])</f>
        <v>Furniture</v>
      </c>
      <c r="P3652">
        <f>ROUND(Table1[[#This Row],[Sales Amount]],1)</f>
        <v>3782.7</v>
      </c>
      <c r="Q3652">
        <f>Table1[[#This Row],[Quantity Sold]]</f>
        <v>4</v>
      </c>
      <c r="R3652">
        <f>Table1[[#This Row],[Discount (%)]]</f>
        <v>3</v>
      </c>
      <c r="S3652">
        <f>Table1[[#This Row],[Profit]]</f>
        <v>1183.8499999999999</v>
      </c>
    </row>
    <row r="3653" spans="1:19" ht="13.8">
      <c r="A3653" s="1" t="s">
        <v>3592</v>
      </c>
      <c r="B3653" s="7">
        <v>48673</v>
      </c>
      <c r="C3653" s="2" t="s">
        <v>3944</v>
      </c>
      <c r="D3653" s="4" t="s">
        <v>92</v>
      </c>
      <c r="E3653" s="1">
        <v>1708.26</v>
      </c>
      <c r="F3653" s="1">
        <v>41</v>
      </c>
      <c r="G3653" s="1">
        <v>12</v>
      </c>
      <c r="H3653" s="1">
        <v>1558.14</v>
      </c>
      <c r="L3653" t="str">
        <f t="shared" si="57"/>
        <v>83d437f8</v>
      </c>
      <c r="M3653" s="7">
        <v>48673</v>
      </c>
      <c r="N3653" t="str">
        <f>PROPER(Table1[[#This Row],[Region]])</f>
        <v>South</v>
      </c>
      <c r="O3653" t="str">
        <f>PROPER(Table1[[#This Row],[Product Category]])</f>
        <v>Groceries</v>
      </c>
      <c r="P3653">
        <f>ROUND(Table1[[#This Row],[Sales Amount]],1)</f>
        <v>1708.3</v>
      </c>
      <c r="Q3653">
        <f>Table1[[#This Row],[Quantity Sold]]</f>
        <v>41</v>
      </c>
      <c r="R3653">
        <f>Table1[[#This Row],[Discount (%)]]</f>
        <v>12</v>
      </c>
      <c r="S3653">
        <f>Table1[[#This Row],[Profit]]</f>
        <v>1558.14</v>
      </c>
    </row>
    <row r="3654" spans="1:19" ht="13.8">
      <c r="A3654" s="1" t="s">
        <v>3593</v>
      </c>
      <c r="B3654" s="7">
        <v>48674</v>
      </c>
      <c r="C3654" s="2" t="s">
        <v>3941</v>
      </c>
      <c r="D3654" s="4" t="s">
        <v>1661</v>
      </c>
      <c r="E3654" s="1">
        <v>84.88</v>
      </c>
      <c r="F3654" s="1">
        <v>25</v>
      </c>
      <c r="G3654" s="1">
        <v>36</v>
      </c>
      <c r="H3654" s="1">
        <v>799.55</v>
      </c>
      <c r="L3654" t="str">
        <f t="shared" si="57"/>
        <v>f383f776</v>
      </c>
      <c r="M3654" s="7">
        <v>48674</v>
      </c>
      <c r="N3654" t="str">
        <f>PROPER(Table1[[#This Row],[Region]])</f>
        <v>North</v>
      </c>
      <c r="O3654" t="str">
        <f>PROPER(Table1[[#This Row],[Product Category]])</f>
        <v>Furniture</v>
      </c>
      <c r="P3654">
        <f>ROUND(Table1[[#This Row],[Sales Amount]],1)</f>
        <v>84.9</v>
      </c>
      <c r="Q3654">
        <f>Table1[[#This Row],[Quantity Sold]]</f>
        <v>25</v>
      </c>
      <c r="R3654">
        <f>Table1[[#This Row],[Discount (%)]]</f>
        <v>36</v>
      </c>
      <c r="S3654">
        <f>Table1[[#This Row],[Profit]]</f>
        <v>799.55</v>
      </c>
    </row>
    <row r="3655" spans="1:19" ht="13.8">
      <c r="A3655" s="1" t="s">
        <v>3594</v>
      </c>
      <c r="B3655" s="7">
        <v>48675</v>
      </c>
      <c r="C3655" s="2" t="s">
        <v>3941</v>
      </c>
      <c r="D3655" s="4" t="s">
        <v>1661</v>
      </c>
      <c r="E3655" s="1">
        <v>345.95</v>
      </c>
      <c r="F3655" s="1">
        <v>49</v>
      </c>
      <c r="G3655" s="1">
        <v>27</v>
      </c>
      <c r="H3655" s="1">
        <v>1278.9000000000001</v>
      </c>
      <c r="L3655" t="str">
        <f t="shared" si="57"/>
        <v>923790eb</v>
      </c>
      <c r="M3655" s="7">
        <v>48675</v>
      </c>
      <c r="N3655" t="str">
        <f>PROPER(Table1[[#This Row],[Region]])</f>
        <v>North</v>
      </c>
      <c r="O3655" t="str">
        <f>PROPER(Table1[[#This Row],[Product Category]])</f>
        <v>Furniture</v>
      </c>
      <c r="P3655">
        <f>ROUND(Table1[[#This Row],[Sales Amount]],1)</f>
        <v>346</v>
      </c>
      <c r="Q3655">
        <f>Table1[[#This Row],[Quantity Sold]]</f>
        <v>49</v>
      </c>
      <c r="R3655">
        <f>Table1[[#This Row],[Discount (%)]]</f>
        <v>27</v>
      </c>
      <c r="S3655">
        <f>Table1[[#This Row],[Profit]]</f>
        <v>1278.9000000000001</v>
      </c>
    </row>
    <row r="3656" spans="1:19" ht="13.8">
      <c r="A3656" s="1" t="s">
        <v>3595</v>
      </c>
      <c r="B3656" s="7">
        <v>48676</v>
      </c>
      <c r="C3656" s="2" t="s">
        <v>3943</v>
      </c>
      <c r="D3656" s="4" t="s">
        <v>3946</v>
      </c>
      <c r="E3656" s="1">
        <v>774.21</v>
      </c>
      <c r="F3656" s="1">
        <v>43</v>
      </c>
      <c r="G3656" s="1">
        <v>31</v>
      </c>
      <c r="H3656" s="1">
        <v>1413.43</v>
      </c>
      <c r="L3656" t="str">
        <f t="shared" si="57"/>
        <v>465abda2</v>
      </c>
      <c r="M3656" s="7">
        <v>48676</v>
      </c>
      <c r="N3656" t="str">
        <f>PROPER(Table1[[#This Row],[Region]])</f>
        <v>East</v>
      </c>
      <c r="O3656" t="str">
        <f>PROPER(Table1[[#This Row],[Product Category]])</f>
        <v>Electronics</v>
      </c>
      <c r="P3656">
        <f>ROUND(Table1[[#This Row],[Sales Amount]],1)</f>
        <v>774.2</v>
      </c>
      <c r="Q3656">
        <f>Table1[[#This Row],[Quantity Sold]]</f>
        <v>43</v>
      </c>
      <c r="R3656">
        <f>Table1[[#This Row],[Discount (%)]]</f>
        <v>31</v>
      </c>
      <c r="S3656">
        <f>Table1[[#This Row],[Profit]]</f>
        <v>1413.43</v>
      </c>
    </row>
    <row r="3657" spans="1:19" ht="13.8">
      <c r="A3657" s="1" t="s">
        <v>3596</v>
      </c>
      <c r="B3657" s="7">
        <v>48677</v>
      </c>
      <c r="C3657" s="2" t="s">
        <v>3942</v>
      </c>
      <c r="D3657" s="4" t="s">
        <v>1489</v>
      </c>
      <c r="E3657" s="1">
        <v>1329</v>
      </c>
      <c r="F3657" s="1">
        <v>27</v>
      </c>
      <c r="G3657" s="1">
        <v>25</v>
      </c>
      <c r="H3657" s="1">
        <v>943.81</v>
      </c>
      <c r="L3657" t="str">
        <f t="shared" si="57"/>
        <v>e427a70a</v>
      </c>
      <c r="M3657" s="7">
        <v>48677</v>
      </c>
      <c r="N3657" t="str">
        <f>PROPER(Table1[[#This Row],[Region]])</f>
        <v>West</v>
      </c>
      <c r="O3657" t="str">
        <f>PROPER(Table1[[#This Row],[Product Category]])</f>
        <v>Clothing</v>
      </c>
      <c r="P3657">
        <f>ROUND(Table1[[#This Row],[Sales Amount]],1)</f>
        <v>1329</v>
      </c>
      <c r="Q3657">
        <f>Table1[[#This Row],[Quantity Sold]]</f>
        <v>27</v>
      </c>
      <c r="R3657">
        <f>Table1[[#This Row],[Discount (%)]]</f>
        <v>25</v>
      </c>
      <c r="S3657">
        <f>Table1[[#This Row],[Profit]]</f>
        <v>943.81</v>
      </c>
    </row>
    <row r="3658" spans="1:19" ht="13.8">
      <c r="A3658" s="1" t="s">
        <v>3597</v>
      </c>
      <c r="B3658" s="7">
        <v>48678</v>
      </c>
      <c r="C3658" s="2" t="s">
        <v>3942</v>
      </c>
      <c r="D3658" s="4" t="s">
        <v>3946</v>
      </c>
      <c r="E3658" s="1">
        <v>4318.68</v>
      </c>
      <c r="F3658" s="1">
        <v>30</v>
      </c>
      <c r="G3658" s="1">
        <v>24</v>
      </c>
      <c r="H3658" s="1">
        <v>961.97</v>
      </c>
      <c r="L3658" t="str">
        <f t="shared" si="57"/>
        <v>c000bb7b</v>
      </c>
      <c r="M3658" s="7">
        <v>48678</v>
      </c>
      <c r="N3658" t="str">
        <f>PROPER(Table1[[#This Row],[Region]])</f>
        <v>West</v>
      </c>
      <c r="O3658" t="str">
        <f>PROPER(Table1[[#This Row],[Product Category]])</f>
        <v>Electronics</v>
      </c>
      <c r="P3658">
        <f>ROUND(Table1[[#This Row],[Sales Amount]],1)</f>
        <v>4318.7</v>
      </c>
      <c r="Q3658">
        <f>Table1[[#This Row],[Quantity Sold]]</f>
        <v>30</v>
      </c>
      <c r="R3658">
        <f>Table1[[#This Row],[Discount (%)]]</f>
        <v>24</v>
      </c>
      <c r="S3658">
        <f>Table1[[#This Row],[Profit]]</f>
        <v>961.97</v>
      </c>
    </row>
    <row r="3659" spans="1:19" ht="13.8">
      <c r="A3659" s="1" t="s">
        <v>3598</v>
      </c>
      <c r="B3659" s="7">
        <v>48679</v>
      </c>
      <c r="C3659" s="2" t="s">
        <v>3942</v>
      </c>
      <c r="D3659" s="4" t="s">
        <v>3945</v>
      </c>
      <c r="E3659" s="1">
        <v>2928.01</v>
      </c>
      <c r="F3659" s="1">
        <v>15</v>
      </c>
      <c r="G3659" s="1">
        <v>6</v>
      </c>
      <c r="H3659" s="1">
        <v>97.74</v>
      </c>
      <c r="L3659" t="str">
        <f t="shared" si="57"/>
        <v>de60af10</v>
      </c>
      <c r="M3659" s="7">
        <v>48679</v>
      </c>
      <c r="N3659" t="str">
        <f>PROPER(Table1[[#This Row],[Region]])</f>
        <v>West</v>
      </c>
      <c r="O3659" t="str">
        <f>PROPER(Table1[[#This Row],[Product Category]])</f>
        <v>Sports</v>
      </c>
      <c r="P3659">
        <f>ROUND(Table1[[#This Row],[Sales Amount]],1)</f>
        <v>2928</v>
      </c>
      <c r="Q3659">
        <f>Table1[[#This Row],[Quantity Sold]]</f>
        <v>15</v>
      </c>
      <c r="R3659">
        <f>Table1[[#This Row],[Discount (%)]]</f>
        <v>6</v>
      </c>
      <c r="S3659">
        <f>Table1[[#This Row],[Profit]]</f>
        <v>97.74</v>
      </c>
    </row>
    <row r="3660" spans="1:19" ht="13.8">
      <c r="A3660" s="1" t="s">
        <v>3599</v>
      </c>
      <c r="B3660" s="7">
        <v>48680</v>
      </c>
      <c r="C3660" s="2" t="s">
        <v>3941</v>
      </c>
      <c r="D3660" s="4" t="s">
        <v>1489</v>
      </c>
      <c r="E3660" s="1">
        <v>1217.07</v>
      </c>
      <c r="F3660" s="1">
        <v>33</v>
      </c>
      <c r="G3660" s="1">
        <v>12</v>
      </c>
      <c r="H3660" s="1">
        <v>1804.08</v>
      </c>
      <c r="L3660" t="str">
        <f t="shared" si="57"/>
        <v>bc58d86c</v>
      </c>
      <c r="M3660" s="7">
        <v>48680</v>
      </c>
      <c r="N3660" t="str">
        <f>PROPER(Table1[[#This Row],[Region]])</f>
        <v>North</v>
      </c>
      <c r="O3660" t="str">
        <f>PROPER(Table1[[#This Row],[Product Category]])</f>
        <v>Clothing</v>
      </c>
      <c r="P3660">
        <f>ROUND(Table1[[#This Row],[Sales Amount]],1)</f>
        <v>1217.0999999999999</v>
      </c>
      <c r="Q3660">
        <f>Table1[[#This Row],[Quantity Sold]]</f>
        <v>33</v>
      </c>
      <c r="R3660">
        <f>Table1[[#This Row],[Discount (%)]]</f>
        <v>12</v>
      </c>
      <c r="S3660">
        <f>Table1[[#This Row],[Profit]]</f>
        <v>1804.08</v>
      </c>
    </row>
    <row r="3661" spans="1:19" ht="13.8">
      <c r="A3661" s="1" t="s">
        <v>3600</v>
      </c>
      <c r="B3661" s="7">
        <v>48681</v>
      </c>
      <c r="C3661" s="2" t="s">
        <v>3943</v>
      </c>
      <c r="D3661" s="4" t="s">
        <v>1661</v>
      </c>
      <c r="E3661" s="1">
        <v>4949.68</v>
      </c>
      <c r="F3661" s="1">
        <v>20</v>
      </c>
      <c r="G3661" s="1">
        <v>45</v>
      </c>
      <c r="H3661" s="1">
        <v>1519.84</v>
      </c>
      <c r="L3661" t="str">
        <f t="shared" si="57"/>
        <v>85df1c46</v>
      </c>
      <c r="M3661" s="7">
        <v>48681</v>
      </c>
      <c r="N3661" t="str">
        <f>PROPER(Table1[[#This Row],[Region]])</f>
        <v>East</v>
      </c>
      <c r="O3661" t="str">
        <f>PROPER(Table1[[#This Row],[Product Category]])</f>
        <v>Furniture</v>
      </c>
      <c r="P3661">
        <f>ROUND(Table1[[#This Row],[Sales Amount]],1)</f>
        <v>4949.7</v>
      </c>
      <c r="Q3661">
        <f>Table1[[#This Row],[Quantity Sold]]</f>
        <v>20</v>
      </c>
      <c r="R3661">
        <f>Table1[[#This Row],[Discount (%)]]</f>
        <v>45</v>
      </c>
      <c r="S3661">
        <f>Table1[[#This Row],[Profit]]</f>
        <v>1519.84</v>
      </c>
    </row>
    <row r="3662" spans="1:19" ht="13.8">
      <c r="A3662" s="1" t="s">
        <v>3601</v>
      </c>
      <c r="B3662" s="7">
        <v>48682</v>
      </c>
      <c r="C3662" s="2" t="s">
        <v>3944</v>
      </c>
      <c r="D3662" s="4" t="s">
        <v>3945</v>
      </c>
      <c r="E3662" s="1">
        <v>1535.52</v>
      </c>
      <c r="F3662" s="1">
        <v>39</v>
      </c>
      <c r="G3662" s="1">
        <v>32</v>
      </c>
      <c r="H3662" s="1">
        <v>1602.28</v>
      </c>
      <c r="L3662" t="str">
        <f t="shared" si="57"/>
        <v>239d0ee8</v>
      </c>
      <c r="M3662" s="7">
        <v>48682</v>
      </c>
      <c r="N3662" t="str">
        <f>PROPER(Table1[[#This Row],[Region]])</f>
        <v>South</v>
      </c>
      <c r="O3662" t="str">
        <f>PROPER(Table1[[#This Row],[Product Category]])</f>
        <v>Sports</v>
      </c>
      <c r="P3662">
        <f>ROUND(Table1[[#This Row],[Sales Amount]],1)</f>
        <v>1535.5</v>
      </c>
      <c r="Q3662">
        <f>Table1[[#This Row],[Quantity Sold]]</f>
        <v>39</v>
      </c>
      <c r="R3662">
        <f>Table1[[#This Row],[Discount (%)]]</f>
        <v>32</v>
      </c>
      <c r="S3662">
        <f>Table1[[#This Row],[Profit]]</f>
        <v>1602.28</v>
      </c>
    </row>
    <row r="3663" spans="1:19" ht="13.8">
      <c r="A3663" s="1" t="s">
        <v>3602</v>
      </c>
      <c r="B3663" s="7">
        <v>48683</v>
      </c>
      <c r="C3663" s="2" t="s">
        <v>3944</v>
      </c>
      <c r="D3663" s="4" t="s">
        <v>3945</v>
      </c>
      <c r="E3663" s="1">
        <v>998.39</v>
      </c>
      <c r="F3663" s="1">
        <v>48</v>
      </c>
      <c r="G3663" s="1">
        <v>7</v>
      </c>
      <c r="H3663" s="1">
        <v>151.68</v>
      </c>
      <c r="L3663" t="str">
        <f t="shared" si="57"/>
        <v>285aafec</v>
      </c>
      <c r="M3663" s="7">
        <v>48683</v>
      </c>
      <c r="N3663" t="str">
        <f>PROPER(Table1[[#This Row],[Region]])</f>
        <v>South</v>
      </c>
      <c r="O3663" t="str">
        <f>PROPER(Table1[[#This Row],[Product Category]])</f>
        <v>Sports</v>
      </c>
      <c r="P3663">
        <f>ROUND(Table1[[#This Row],[Sales Amount]],1)</f>
        <v>998.4</v>
      </c>
      <c r="Q3663">
        <f>Table1[[#This Row],[Quantity Sold]]</f>
        <v>48</v>
      </c>
      <c r="R3663">
        <f>Table1[[#This Row],[Discount (%)]]</f>
        <v>7</v>
      </c>
      <c r="S3663">
        <f>Table1[[#This Row],[Profit]]</f>
        <v>151.68</v>
      </c>
    </row>
    <row r="3664" spans="1:19" ht="13.8">
      <c r="A3664" s="1" t="s">
        <v>3603</v>
      </c>
      <c r="B3664" s="7">
        <v>48684</v>
      </c>
      <c r="C3664" s="2" t="s">
        <v>3942</v>
      </c>
      <c r="D3664" s="4" t="s">
        <v>92</v>
      </c>
      <c r="E3664" s="1">
        <v>3305.09</v>
      </c>
      <c r="F3664" s="1">
        <v>33</v>
      </c>
      <c r="G3664" s="1">
        <v>6</v>
      </c>
      <c r="H3664" s="1">
        <v>664.17</v>
      </c>
      <c r="L3664" t="str">
        <f t="shared" si="57"/>
        <v>6c8dd9f3</v>
      </c>
      <c r="M3664" s="7">
        <v>48684</v>
      </c>
      <c r="N3664" t="str">
        <f>PROPER(Table1[[#This Row],[Region]])</f>
        <v>West</v>
      </c>
      <c r="O3664" t="str">
        <f>PROPER(Table1[[#This Row],[Product Category]])</f>
        <v>Groceries</v>
      </c>
      <c r="P3664">
        <f>ROUND(Table1[[#This Row],[Sales Amount]],1)</f>
        <v>3305.1</v>
      </c>
      <c r="Q3664">
        <f>Table1[[#This Row],[Quantity Sold]]</f>
        <v>33</v>
      </c>
      <c r="R3664">
        <f>Table1[[#This Row],[Discount (%)]]</f>
        <v>6</v>
      </c>
      <c r="S3664">
        <f>Table1[[#This Row],[Profit]]</f>
        <v>664.17</v>
      </c>
    </row>
    <row r="3665" spans="1:19" ht="13.8">
      <c r="A3665" s="1" t="s">
        <v>3604</v>
      </c>
      <c r="B3665" s="7">
        <v>48685</v>
      </c>
      <c r="C3665" s="2" t="s">
        <v>3941</v>
      </c>
      <c r="D3665" s="4" t="s">
        <v>3945</v>
      </c>
      <c r="E3665" s="1">
        <v>1131.22</v>
      </c>
      <c r="F3665" s="1">
        <v>15</v>
      </c>
      <c r="G3665" s="1">
        <v>29</v>
      </c>
      <c r="H3665" s="1">
        <v>339.7</v>
      </c>
      <c r="L3665" t="str">
        <f t="shared" si="57"/>
        <v>8930b27c</v>
      </c>
      <c r="M3665" s="7">
        <v>48685</v>
      </c>
      <c r="N3665" t="str">
        <f>PROPER(Table1[[#This Row],[Region]])</f>
        <v>North</v>
      </c>
      <c r="O3665" t="str">
        <f>PROPER(Table1[[#This Row],[Product Category]])</f>
        <v>Sports</v>
      </c>
      <c r="P3665">
        <f>ROUND(Table1[[#This Row],[Sales Amount]],1)</f>
        <v>1131.2</v>
      </c>
      <c r="Q3665">
        <f>Table1[[#This Row],[Quantity Sold]]</f>
        <v>15</v>
      </c>
      <c r="R3665">
        <f>Table1[[#This Row],[Discount (%)]]</f>
        <v>29</v>
      </c>
      <c r="S3665">
        <f>Table1[[#This Row],[Profit]]</f>
        <v>339.7</v>
      </c>
    </row>
    <row r="3666" spans="1:19" ht="13.8">
      <c r="A3666" s="1" t="s">
        <v>3605</v>
      </c>
      <c r="B3666" s="7">
        <v>48686</v>
      </c>
      <c r="C3666" s="2" t="s">
        <v>3943</v>
      </c>
      <c r="D3666" s="4" t="s">
        <v>3946</v>
      </c>
      <c r="E3666" s="1">
        <v>836.47</v>
      </c>
      <c r="F3666" s="1">
        <v>12</v>
      </c>
      <c r="G3666" s="1">
        <v>9</v>
      </c>
      <c r="H3666" s="1">
        <v>1152.23</v>
      </c>
      <c r="L3666" t="str">
        <f t="shared" si="57"/>
        <v>3640c85a</v>
      </c>
      <c r="M3666" s="7">
        <v>48686</v>
      </c>
      <c r="N3666" t="str">
        <f>PROPER(Table1[[#This Row],[Region]])</f>
        <v>East</v>
      </c>
      <c r="O3666" t="str">
        <f>PROPER(Table1[[#This Row],[Product Category]])</f>
        <v>Electronics</v>
      </c>
      <c r="P3666">
        <f>ROUND(Table1[[#This Row],[Sales Amount]],1)</f>
        <v>836.5</v>
      </c>
      <c r="Q3666">
        <f>Table1[[#This Row],[Quantity Sold]]</f>
        <v>12</v>
      </c>
      <c r="R3666">
        <f>Table1[[#This Row],[Discount (%)]]</f>
        <v>9</v>
      </c>
      <c r="S3666">
        <f>Table1[[#This Row],[Profit]]</f>
        <v>1152.23</v>
      </c>
    </row>
    <row r="3667" spans="1:19" ht="13.8">
      <c r="A3667" s="1" t="s">
        <v>3606</v>
      </c>
      <c r="B3667" s="7">
        <v>48687</v>
      </c>
      <c r="C3667" s="2" t="s">
        <v>3943</v>
      </c>
      <c r="D3667" s="4" t="s">
        <v>1489</v>
      </c>
      <c r="E3667" s="1">
        <v>199.07</v>
      </c>
      <c r="F3667" s="1">
        <v>28</v>
      </c>
      <c r="G3667" s="1">
        <v>22</v>
      </c>
      <c r="H3667" s="1">
        <v>422.58</v>
      </c>
      <c r="L3667" t="str">
        <f t="shared" si="57"/>
        <v>b064d16d</v>
      </c>
      <c r="M3667" s="7">
        <v>48687</v>
      </c>
      <c r="N3667" t="str">
        <f>PROPER(Table1[[#This Row],[Region]])</f>
        <v>East</v>
      </c>
      <c r="O3667" t="str">
        <f>PROPER(Table1[[#This Row],[Product Category]])</f>
        <v>Clothing</v>
      </c>
      <c r="P3667">
        <f>ROUND(Table1[[#This Row],[Sales Amount]],1)</f>
        <v>199.1</v>
      </c>
      <c r="Q3667">
        <f>Table1[[#This Row],[Quantity Sold]]</f>
        <v>28</v>
      </c>
      <c r="R3667">
        <f>Table1[[#This Row],[Discount (%)]]</f>
        <v>22</v>
      </c>
      <c r="S3667">
        <f>Table1[[#This Row],[Profit]]</f>
        <v>422.58</v>
      </c>
    </row>
    <row r="3668" spans="1:19" ht="13.8">
      <c r="A3668" s="1" t="s">
        <v>3607</v>
      </c>
      <c r="B3668" s="7">
        <v>48688</v>
      </c>
      <c r="C3668" s="2" t="s">
        <v>3941</v>
      </c>
      <c r="D3668" s="4" t="s">
        <v>1489</v>
      </c>
      <c r="E3668" s="1">
        <v>2757.5</v>
      </c>
      <c r="F3668" s="1">
        <v>50</v>
      </c>
      <c r="G3668" s="1">
        <v>33</v>
      </c>
      <c r="H3668" s="1">
        <v>709.5</v>
      </c>
      <c r="L3668" t="str">
        <f t="shared" si="57"/>
        <v>a2afbd25</v>
      </c>
      <c r="M3668" s="7">
        <v>48688</v>
      </c>
      <c r="N3668" t="str">
        <f>PROPER(Table1[[#This Row],[Region]])</f>
        <v>North</v>
      </c>
      <c r="O3668" t="str">
        <f>PROPER(Table1[[#This Row],[Product Category]])</f>
        <v>Clothing</v>
      </c>
      <c r="P3668">
        <f>ROUND(Table1[[#This Row],[Sales Amount]],1)</f>
        <v>2757.5</v>
      </c>
      <c r="Q3668">
        <f>Table1[[#This Row],[Quantity Sold]]</f>
        <v>50</v>
      </c>
      <c r="R3668">
        <f>Table1[[#This Row],[Discount (%)]]</f>
        <v>33</v>
      </c>
      <c r="S3668">
        <f>Table1[[#This Row],[Profit]]</f>
        <v>709.5</v>
      </c>
    </row>
    <row r="3669" spans="1:19" ht="13.8">
      <c r="A3669" s="1" t="s">
        <v>3608</v>
      </c>
      <c r="B3669" s="7">
        <v>48689</v>
      </c>
      <c r="C3669" s="2" t="s">
        <v>3944</v>
      </c>
      <c r="D3669" s="4" t="s">
        <v>1489</v>
      </c>
      <c r="E3669" s="1">
        <v>947.73</v>
      </c>
      <c r="F3669" s="1">
        <v>36</v>
      </c>
      <c r="G3669" s="1">
        <v>31</v>
      </c>
      <c r="H3669" s="1">
        <v>1395.28</v>
      </c>
      <c r="L3669" t="str">
        <f t="shared" si="57"/>
        <v>2a4dce15</v>
      </c>
      <c r="M3669" s="7">
        <v>48689</v>
      </c>
      <c r="N3669" t="str">
        <f>PROPER(Table1[[#This Row],[Region]])</f>
        <v>South</v>
      </c>
      <c r="O3669" t="str">
        <f>PROPER(Table1[[#This Row],[Product Category]])</f>
        <v>Clothing</v>
      </c>
      <c r="P3669">
        <f>ROUND(Table1[[#This Row],[Sales Amount]],1)</f>
        <v>947.7</v>
      </c>
      <c r="Q3669">
        <f>Table1[[#This Row],[Quantity Sold]]</f>
        <v>36</v>
      </c>
      <c r="R3669">
        <f>Table1[[#This Row],[Discount (%)]]</f>
        <v>31</v>
      </c>
      <c r="S3669">
        <f>Table1[[#This Row],[Profit]]</f>
        <v>1395.28</v>
      </c>
    </row>
    <row r="3670" spans="1:19" ht="13.8">
      <c r="A3670" s="1" t="s">
        <v>3609</v>
      </c>
      <c r="B3670" s="7">
        <v>48690</v>
      </c>
      <c r="C3670" s="2" t="s">
        <v>3942</v>
      </c>
      <c r="D3670" s="4" t="s">
        <v>92</v>
      </c>
      <c r="E3670" s="1">
        <v>4163.68</v>
      </c>
      <c r="F3670" s="1">
        <v>27</v>
      </c>
      <c r="G3670" s="1">
        <v>14</v>
      </c>
      <c r="H3670" s="1">
        <v>640.74</v>
      </c>
      <c r="L3670" t="str">
        <f t="shared" si="57"/>
        <v>60dcea81</v>
      </c>
      <c r="M3670" s="7">
        <v>48690</v>
      </c>
      <c r="N3670" t="str">
        <f>PROPER(Table1[[#This Row],[Region]])</f>
        <v>West</v>
      </c>
      <c r="O3670" t="str">
        <f>PROPER(Table1[[#This Row],[Product Category]])</f>
        <v>Groceries</v>
      </c>
      <c r="P3670">
        <f>ROUND(Table1[[#This Row],[Sales Amount]],1)</f>
        <v>4163.7</v>
      </c>
      <c r="Q3670">
        <f>Table1[[#This Row],[Quantity Sold]]</f>
        <v>27</v>
      </c>
      <c r="R3670">
        <f>Table1[[#This Row],[Discount (%)]]</f>
        <v>14</v>
      </c>
      <c r="S3670">
        <f>Table1[[#This Row],[Profit]]</f>
        <v>640.74</v>
      </c>
    </row>
    <row r="3671" spans="1:19" ht="13.8">
      <c r="A3671" s="1" t="s">
        <v>3610</v>
      </c>
      <c r="B3671" s="7">
        <v>48691</v>
      </c>
      <c r="C3671" s="2" t="s">
        <v>3943</v>
      </c>
      <c r="D3671" s="4" t="s">
        <v>3945</v>
      </c>
      <c r="E3671" s="1">
        <v>1686.92</v>
      </c>
      <c r="F3671" s="1">
        <v>18</v>
      </c>
      <c r="G3671" s="1">
        <v>33</v>
      </c>
      <c r="H3671" s="1">
        <v>681.92</v>
      </c>
      <c r="L3671" t="str">
        <f t="shared" si="57"/>
        <v>3625524d</v>
      </c>
      <c r="M3671" s="7">
        <v>48691</v>
      </c>
      <c r="N3671" t="str">
        <f>PROPER(Table1[[#This Row],[Region]])</f>
        <v>East</v>
      </c>
      <c r="O3671" t="str">
        <f>PROPER(Table1[[#This Row],[Product Category]])</f>
        <v>Sports</v>
      </c>
      <c r="P3671">
        <f>ROUND(Table1[[#This Row],[Sales Amount]],1)</f>
        <v>1686.9</v>
      </c>
      <c r="Q3671">
        <f>Table1[[#This Row],[Quantity Sold]]</f>
        <v>18</v>
      </c>
      <c r="R3671">
        <f>Table1[[#This Row],[Discount (%)]]</f>
        <v>33</v>
      </c>
      <c r="S3671">
        <f>Table1[[#This Row],[Profit]]</f>
        <v>681.92</v>
      </c>
    </row>
    <row r="3672" spans="1:19" ht="13.8">
      <c r="A3672" s="1" t="s">
        <v>3611</v>
      </c>
      <c r="B3672" s="7">
        <v>48692</v>
      </c>
      <c r="C3672" s="2" t="s">
        <v>3942</v>
      </c>
      <c r="D3672" s="4" t="s">
        <v>3945</v>
      </c>
      <c r="E3672" s="1">
        <v>2010.41</v>
      </c>
      <c r="F3672" s="1">
        <v>15</v>
      </c>
      <c r="G3672" s="1">
        <v>35</v>
      </c>
      <c r="H3672" s="1">
        <v>42.63</v>
      </c>
      <c r="L3672" t="str">
        <f t="shared" si="57"/>
        <v>efaf3241</v>
      </c>
      <c r="M3672" s="7">
        <v>48692</v>
      </c>
      <c r="N3672" t="str">
        <f>PROPER(Table1[[#This Row],[Region]])</f>
        <v>West</v>
      </c>
      <c r="O3672" t="str">
        <f>PROPER(Table1[[#This Row],[Product Category]])</f>
        <v>Sports</v>
      </c>
      <c r="P3672">
        <f>ROUND(Table1[[#This Row],[Sales Amount]],1)</f>
        <v>2010.4</v>
      </c>
      <c r="Q3672">
        <f>Table1[[#This Row],[Quantity Sold]]</f>
        <v>15</v>
      </c>
      <c r="R3672">
        <f>Table1[[#This Row],[Discount (%)]]</f>
        <v>35</v>
      </c>
      <c r="S3672">
        <f>Table1[[#This Row],[Profit]]</f>
        <v>42.63</v>
      </c>
    </row>
    <row r="3673" spans="1:19" ht="13.8">
      <c r="A3673" s="1" t="s">
        <v>3612</v>
      </c>
      <c r="B3673" s="7">
        <v>48693</v>
      </c>
      <c r="C3673" s="2" t="s">
        <v>3941</v>
      </c>
      <c r="D3673" s="4" t="s">
        <v>1489</v>
      </c>
      <c r="E3673" s="1">
        <v>2516.0100000000002</v>
      </c>
      <c r="F3673" s="1">
        <v>10</v>
      </c>
      <c r="G3673" s="1">
        <v>11</v>
      </c>
      <c r="H3673" s="1">
        <v>249.76</v>
      </c>
      <c r="L3673" t="str">
        <f t="shared" si="57"/>
        <v>ef0221b6</v>
      </c>
      <c r="M3673" s="7">
        <v>48693</v>
      </c>
      <c r="N3673" t="str">
        <f>PROPER(Table1[[#This Row],[Region]])</f>
        <v>North</v>
      </c>
      <c r="O3673" t="str">
        <f>PROPER(Table1[[#This Row],[Product Category]])</f>
        <v>Clothing</v>
      </c>
      <c r="P3673">
        <f>ROUND(Table1[[#This Row],[Sales Amount]],1)</f>
        <v>2516</v>
      </c>
      <c r="Q3673">
        <f>Table1[[#This Row],[Quantity Sold]]</f>
        <v>10</v>
      </c>
      <c r="R3673">
        <f>Table1[[#This Row],[Discount (%)]]</f>
        <v>11</v>
      </c>
      <c r="S3673">
        <f>Table1[[#This Row],[Profit]]</f>
        <v>249.76</v>
      </c>
    </row>
    <row r="3674" spans="1:19" ht="13.8">
      <c r="A3674" s="1" t="s">
        <v>3613</v>
      </c>
      <c r="B3674" s="7">
        <v>48694</v>
      </c>
      <c r="C3674" s="2" t="s">
        <v>3943</v>
      </c>
      <c r="D3674" s="4" t="s">
        <v>92</v>
      </c>
      <c r="E3674" s="1">
        <v>2176.2399999999998</v>
      </c>
      <c r="F3674" s="1">
        <v>45</v>
      </c>
      <c r="G3674" s="1">
        <v>44</v>
      </c>
      <c r="H3674" s="1">
        <v>967.67</v>
      </c>
      <c r="L3674" t="str">
        <f t="shared" si="57"/>
        <v>7c3d76c0</v>
      </c>
      <c r="M3674" s="7">
        <v>48694</v>
      </c>
      <c r="N3674" t="str">
        <f>PROPER(Table1[[#This Row],[Region]])</f>
        <v>East</v>
      </c>
      <c r="O3674" t="str">
        <f>PROPER(Table1[[#This Row],[Product Category]])</f>
        <v>Groceries</v>
      </c>
      <c r="P3674">
        <f>ROUND(Table1[[#This Row],[Sales Amount]],1)</f>
        <v>2176.1999999999998</v>
      </c>
      <c r="Q3674">
        <f>Table1[[#This Row],[Quantity Sold]]</f>
        <v>45</v>
      </c>
      <c r="R3674">
        <f>Table1[[#This Row],[Discount (%)]]</f>
        <v>44</v>
      </c>
      <c r="S3674">
        <f>Table1[[#This Row],[Profit]]</f>
        <v>967.67</v>
      </c>
    </row>
    <row r="3675" spans="1:19" ht="13.8">
      <c r="A3675" s="1" t="s">
        <v>3614</v>
      </c>
      <c r="B3675" s="7">
        <v>48695</v>
      </c>
      <c r="C3675" s="2" t="s">
        <v>3941</v>
      </c>
      <c r="D3675" s="4" t="s">
        <v>3946</v>
      </c>
      <c r="E3675" s="1">
        <v>2879.4</v>
      </c>
      <c r="F3675" s="1">
        <v>50</v>
      </c>
      <c r="G3675" s="1">
        <v>8</v>
      </c>
      <c r="H3675" s="1">
        <v>1489.87</v>
      </c>
      <c r="L3675" t="str">
        <f t="shared" si="57"/>
        <v>9f64a1fb</v>
      </c>
      <c r="M3675" s="7">
        <v>48695</v>
      </c>
      <c r="N3675" t="str">
        <f>PROPER(Table1[[#This Row],[Region]])</f>
        <v>North</v>
      </c>
      <c r="O3675" t="str">
        <f>PROPER(Table1[[#This Row],[Product Category]])</f>
        <v>Electronics</v>
      </c>
      <c r="P3675">
        <f>ROUND(Table1[[#This Row],[Sales Amount]],1)</f>
        <v>2879.4</v>
      </c>
      <c r="Q3675">
        <f>Table1[[#This Row],[Quantity Sold]]</f>
        <v>50</v>
      </c>
      <c r="R3675">
        <f>Table1[[#This Row],[Discount (%)]]</f>
        <v>8</v>
      </c>
      <c r="S3675">
        <f>Table1[[#This Row],[Profit]]</f>
        <v>1489.87</v>
      </c>
    </row>
    <row r="3676" spans="1:19" ht="13.8">
      <c r="A3676" s="1" t="s">
        <v>3615</v>
      </c>
      <c r="B3676" s="7">
        <v>48696</v>
      </c>
      <c r="C3676" s="2" t="s">
        <v>3941</v>
      </c>
      <c r="D3676" s="4" t="s">
        <v>3946</v>
      </c>
      <c r="E3676" s="1">
        <v>2765.56</v>
      </c>
      <c r="F3676" s="1">
        <v>29</v>
      </c>
      <c r="G3676" s="1">
        <v>25</v>
      </c>
      <c r="H3676" s="1">
        <v>1411.56</v>
      </c>
      <c r="L3676" t="str">
        <f t="shared" si="57"/>
        <v>cd7eec6d</v>
      </c>
      <c r="M3676" s="7">
        <v>48696</v>
      </c>
      <c r="N3676" t="str">
        <f>PROPER(Table1[[#This Row],[Region]])</f>
        <v>North</v>
      </c>
      <c r="O3676" t="str">
        <f>PROPER(Table1[[#This Row],[Product Category]])</f>
        <v>Electronics</v>
      </c>
      <c r="P3676">
        <f>ROUND(Table1[[#This Row],[Sales Amount]],1)</f>
        <v>2765.6</v>
      </c>
      <c r="Q3676">
        <f>Table1[[#This Row],[Quantity Sold]]</f>
        <v>29</v>
      </c>
      <c r="R3676">
        <f>Table1[[#This Row],[Discount (%)]]</f>
        <v>25</v>
      </c>
      <c r="S3676">
        <f>Table1[[#This Row],[Profit]]</f>
        <v>1411.56</v>
      </c>
    </row>
    <row r="3677" spans="1:19" ht="13.8">
      <c r="A3677" s="1" t="s">
        <v>3616</v>
      </c>
      <c r="B3677" s="7">
        <v>48697</v>
      </c>
      <c r="C3677" s="2" t="s">
        <v>3941</v>
      </c>
      <c r="D3677" s="4" t="s">
        <v>3945</v>
      </c>
      <c r="E3677" s="1">
        <v>4289.55</v>
      </c>
      <c r="F3677" s="1">
        <v>9</v>
      </c>
      <c r="G3677" s="1">
        <v>45</v>
      </c>
      <c r="H3677" s="1">
        <v>1321.6</v>
      </c>
      <c r="L3677" t="str">
        <f t="shared" si="57"/>
        <v>5bcc2cc1</v>
      </c>
      <c r="M3677" s="7">
        <v>48697</v>
      </c>
      <c r="N3677" t="str">
        <f>PROPER(Table1[[#This Row],[Region]])</f>
        <v>North</v>
      </c>
      <c r="O3677" t="str">
        <f>PROPER(Table1[[#This Row],[Product Category]])</f>
        <v>Sports</v>
      </c>
      <c r="P3677">
        <f>ROUND(Table1[[#This Row],[Sales Amount]],1)</f>
        <v>4289.6000000000004</v>
      </c>
      <c r="Q3677">
        <f>Table1[[#This Row],[Quantity Sold]]</f>
        <v>9</v>
      </c>
      <c r="R3677">
        <f>Table1[[#This Row],[Discount (%)]]</f>
        <v>45</v>
      </c>
      <c r="S3677">
        <f>Table1[[#This Row],[Profit]]</f>
        <v>1321.6</v>
      </c>
    </row>
    <row r="3678" spans="1:19" ht="13.8">
      <c r="A3678" s="1" t="s">
        <v>3617</v>
      </c>
      <c r="B3678" s="7">
        <v>48698</v>
      </c>
      <c r="C3678" s="2" t="s">
        <v>3942</v>
      </c>
      <c r="D3678" s="4" t="s">
        <v>1661</v>
      </c>
      <c r="E3678" s="1">
        <v>320.02999999999997</v>
      </c>
      <c r="F3678" s="1">
        <v>44</v>
      </c>
      <c r="G3678" s="1">
        <v>16</v>
      </c>
      <c r="H3678" s="1">
        <v>353.86</v>
      </c>
      <c r="L3678" t="str">
        <f t="shared" si="57"/>
        <v>70560d9b</v>
      </c>
      <c r="M3678" s="7">
        <v>48698</v>
      </c>
      <c r="N3678" t="str">
        <f>PROPER(Table1[[#This Row],[Region]])</f>
        <v>West</v>
      </c>
      <c r="O3678" t="str">
        <f>PROPER(Table1[[#This Row],[Product Category]])</f>
        <v>Furniture</v>
      </c>
      <c r="P3678">
        <f>ROUND(Table1[[#This Row],[Sales Amount]],1)</f>
        <v>320</v>
      </c>
      <c r="Q3678">
        <f>Table1[[#This Row],[Quantity Sold]]</f>
        <v>44</v>
      </c>
      <c r="R3678">
        <f>Table1[[#This Row],[Discount (%)]]</f>
        <v>16</v>
      </c>
      <c r="S3678">
        <f>Table1[[#This Row],[Profit]]</f>
        <v>353.86</v>
      </c>
    </row>
    <row r="3679" spans="1:19" ht="13.8">
      <c r="A3679" s="1" t="s">
        <v>3618</v>
      </c>
      <c r="B3679" s="7">
        <v>48699</v>
      </c>
      <c r="C3679" s="2" t="s">
        <v>3941</v>
      </c>
      <c r="D3679" s="4" t="s">
        <v>3946</v>
      </c>
      <c r="E3679" s="1">
        <v>202.12</v>
      </c>
      <c r="F3679" s="1">
        <v>31</v>
      </c>
      <c r="G3679" s="1">
        <v>9</v>
      </c>
      <c r="H3679" s="1">
        <v>1964.08</v>
      </c>
      <c r="L3679" t="str">
        <f t="shared" si="57"/>
        <v>5110480e</v>
      </c>
      <c r="M3679" s="7">
        <v>48699</v>
      </c>
      <c r="N3679" t="str">
        <f>PROPER(Table1[[#This Row],[Region]])</f>
        <v>North</v>
      </c>
      <c r="O3679" t="str">
        <f>PROPER(Table1[[#This Row],[Product Category]])</f>
        <v>Electronics</v>
      </c>
      <c r="P3679">
        <f>ROUND(Table1[[#This Row],[Sales Amount]],1)</f>
        <v>202.1</v>
      </c>
      <c r="Q3679">
        <f>Table1[[#This Row],[Quantity Sold]]</f>
        <v>31</v>
      </c>
      <c r="R3679">
        <f>Table1[[#This Row],[Discount (%)]]</f>
        <v>9</v>
      </c>
      <c r="S3679">
        <f>Table1[[#This Row],[Profit]]</f>
        <v>1964.08</v>
      </c>
    </row>
    <row r="3680" spans="1:19" ht="13.8">
      <c r="A3680" s="1" t="s">
        <v>3619</v>
      </c>
      <c r="B3680" s="7">
        <v>48700</v>
      </c>
      <c r="C3680" s="2" t="s">
        <v>3944</v>
      </c>
      <c r="D3680" s="4" t="s">
        <v>1661</v>
      </c>
      <c r="E3680" s="1">
        <v>2519.44</v>
      </c>
      <c r="F3680" s="1">
        <v>41</v>
      </c>
      <c r="G3680" s="1">
        <v>17</v>
      </c>
      <c r="H3680" s="1">
        <v>1892.37</v>
      </c>
      <c r="L3680" t="str">
        <f t="shared" si="57"/>
        <v>1b26b37b</v>
      </c>
      <c r="M3680" s="7">
        <v>48700</v>
      </c>
      <c r="N3680" t="str">
        <f>PROPER(Table1[[#This Row],[Region]])</f>
        <v>South</v>
      </c>
      <c r="O3680" t="str">
        <f>PROPER(Table1[[#This Row],[Product Category]])</f>
        <v>Furniture</v>
      </c>
      <c r="P3680">
        <f>ROUND(Table1[[#This Row],[Sales Amount]],1)</f>
        <v>2519.4</v>
      </c>
      <c r="Q3680">
        <f>Table1[[#This Row],[Quantity Sold]]</f>
        <v>41</v>
      </c>
      <c r="R3680">
        <f>Table1[[#This Row],[Discount (%)]]</f>
        <v>17</v>
      </c>
      <c r="S3680">
        <f>Table1[[#This Row],[Profit]]</f>
        <v>1892.37</v>
      </c>
    </row>
    <row r="3681" spans="1:19" ht="13.8">
      <c r="A3681" s="1">
        <v>70095821</v>
      </c>
      <c r="B3681" s="7">
        <v>48701</v>
      </c>
      <c r="C3681" s="2" t="s">
        <v>3942</v>
      </c>
      <c r="D3681" s="4" t="s">
        <v>1489</v>
      </c>
      <c r="E3681" s="1">
        <v>1323.22</v>
      </c>
      <c r="F3681" s="1">
        <v>8</v>
      </c>
      <c r="G3681" s="1">
        <v>1</v>
      </c>
      <c r="H3681" s="1">
        <v>1240.46</v>
      </c>
      <c r="L3681" t="str">
        <f t="shared" si="57"/>
        <v>70095821</v>
      </c>
      <c r="M3681" s="7">
        <v>48701</v>
      </c>
      <c r="N3681" t="str">
        <f>PROPER(Table1[[#This Row],[Region]])</f>
        <v>West</v>
      </c>
      <c r="O3681" t="str">
        <f>PROPER(Table1[[#This Row],[Product Category]])</f>
        <v>Clothing</v>
      </c>
      <c r="P3681">
        <f>ROUND(Table1[[#This Row],[Sales Amount]],1)</f>
        <v>1323.2</v>
      </c>
      <c r="Q3681">
        <f>Table1[[#This Row],[Quantity Sold]]</f>
        <v>8</v>
      </c>
      <c r="R3681">
        <f>Table1[[#This Row],[Discount (%)]]</f>
        <v>1</v>
      </c>
      <c r="S3681">
        <f>Table1[[#This Row],[Profit]]</f>
        <v>1240.46</v>
      </c>
    </row>
    <row r="3682" spans="1:19" ht="13.8">
      <c r="A3682" s="1" t="s">
        <v>3620</v>
      </c>
      <c r="B3682" s="7">
        <v>48702</v>
      </c>
      <c r="C3682" s="2" t="s">
        <v>3942</v>
      </c>
      <c r="D3682" s="4" t="s">
        <v>92</v>
      </c>
      <c r="E3682" s="1">
        <v>4724.88</v>
      </c>
      <c r="F3682" s="1">
        <v>38</v>
      </c>
      <c r="G3682" s="1">
        <v>21</v>
      </c>
      <c r="H3682" s="1">
        <v>999.18</v>
      </c>
      <c r="L3682" t="str">
        <f t="shared" si="57"/>
        <v>2db8f0e4</v>
      </c>
      <c r="M3682" s="7">
        <v>48702</v>
      </c>
      <c r="N3682" t="str">
        <f>PROPER(Table1[[#This Row],[Region]])</f>
        <v>West</v>
      </c>
      <c r="O3682" t="str">
        <f>PROPER(Table1[[#This Row],[Product Category]])</f>
        <v>Groceries</v>
      </c>
      <c r="P3682">
        <f>ROUND(Table1[[#This Row],[Sales Amount]],1)</f>
        <v>4724.8999999999996</v>
      </c>
      <c r="Q3682">
        <f>Table1[[#This Row],[Quantity Sold]]</f>
        <v>38</v>
      </c>
      <c r="R3682">
        <f>Table1[[#This Row],[Discount (%)]]</f>
        <v>21</v>
      </c>
      <c r="S3682">
        <f>Table1[[#This Row],[Profit]]</f>
        <v>999.18</v>
      </c>
    </row>
    <row r="3683" spans="1:19" ht="13.8">
      <c r="A3683" s="1" t="s">
        <v>3621</v>
      </c>
      <c r="B3683" s="7">
        <v>48703</v>
      </c>
      <c r="C3683" s="2" t="s">
        <v>3943</v>
      </c>
      <c r="D3683" s="4" t="s">
        <v>1489</v>
      </c>
      <c r="E3683" s="1">
        <v>4447.51</v>
      </c>
      <c r="F3683" s="1">
        <v>5</v>
      </c>
      <c r="G3683" s="1">
        <v>47</v>
      </c>
      <c r="H3683" s="1">
        <v>695.33</v>
      </c>
      <c r="L3683" t="str">
        <f t="shared" si="57"/>
        <v>56eb871e</v>
      </c>
      <c r="M3683" s="7">
        <v>48703</v>
      </c>
      <c r="N3683" t="str">
        <f>PROPER(Table1[[#This Row],[Region]])</f>
        <v>East</v>
      </c>
      <c r="O3683" t="str">
        <f>PROPER(Table1[[#This Row],[Product Category]])</f>
        <v>Clothing</v>
      </c>
      <c r="P3683">
        <f>ROUND(Table1[[#This Row],[Sales Amount]],1)</f>
        <v>4447.5</v>
      </c>
      <c r="Q3683">
        <f>Table1[[#This Row],[Quantity Sold]]</f>
        <v>5</v>
      </c>
      <c r="R3683">
        <f>Table1[[#This Row],[Discount (%)]]</f>
        <v>47</v>
      </c>
      <c r="S3683">
        <f>Table1[[#This Row],[Profit]]</f>
        <v>695.33</v>
      </c>
    </row>
    <row r="3684" spans="1:19" ht="13.8">
      <c r="A3684" s="1" t="s">
        <v>3622</v>
      </c>
      <c r="B3684" s="7">
        <v>48704</v>
      </c>
      <c r="C3684" s="2" t="s">
        <v>3943</v>
      </c>
      <c r="D3684" s="4" t="s">
        <v>1489</v>
      </c>
      <c r="E3684" s="1">
        <v>934.17</v>
      </c>
      <c r="F3684" s="1">
        <v>6</v>
      </c>
      <c r="G3684" s="1">
        <v>6</v>
      </c>
      <c r="H3684" s="1">
        <v>1600.13</v>
      </c>
      <c r="L3684" t="str">
        <f t="shared" si="57"/>
        <v>d716c81a</v>
      </c>
      <c r="M3684" s="7">
        <v>48704</v>
      </c>
      <c r="N3684" t="str">
        <f>PROPER(Table1[[#This Row],[Region]])</f>
        <v>East</v>
      </c>
      <c r="O3684" t="str">
        <f>PROPER(Table1[[#This Row],[Product Category]])</f>
        <v>Clothing</v>
      </c>
      <c r="P3684">
        <f>ROUND(Table1[[#This Row],[Sales Amount]],1)</f>
        <v>934.2</v>
      </c>
      <c r="Q3684">
        <f>Table1[[#This Row],[Quantity Sold]]</f>
        <v>6</v>
      </c>
      <c r="R3684">
        <f>Table1[[#This Row],[Discount (%)]]</f>
        <v>6</v>
      </c>
      <c r="S3684">
        <f>Table1[[#This Row],[Profit]]</f>
        <v>1600.13</v>
      </c>
    </row>
    <row r="3685" spans="1:19" ht="13.8">
      <c r="A3685" s="1" t="s">
        <v>3623</v>
      </c>
      <c r="B3685" s="7">
        <v>48705</v>
      </c>
      <c r="C3685" s="2" t="s">
        <v>3941</v>
      </c>
      <c r="D3685" s="4" t="s">
        <v>3946</v>
      </c>
      <c r="E3685" s="1">
        <v>2840.85</v>
      </c>
      <c r="F3685" s="1">
        <v>44</v>
      </c>
      <c r="G3685" s="1">
        <v>38</v>
      </c>
      <c r="H3685" s="1">
        <v>933.96</v>
      </c>
      <c r="L3685" t="str">
        <f t="shared" si="57"/>
        <v>405551c3</v>
      </c>
      <c r="M3685" s="7">
        <v>48705</v>
      </c>
      <c r="N3685" t="str">
        <f>PROPER(Table1[[#This Row],[Region]])</f>
        <v>North</v>
      </c>
      <c r="O3685" t="str">
        <f>PROPER(Table1[[#This Row],[Product Category]])</f>
        <v>Electronics</v>
      </c>
      <c r="P3685">
        <f>ROUND(Table1[[#This Row],[Sales Amount]],1)</f>
        <v>2840.9</v>
      </c>
      <c r="Q3685">
        <f>Table1[[#This Row],[Quantity Sold]]</f>
        <v>44</v>
      </c>
      <c r="R3685">
        <f>Table1[[#This Row],[Discount (%)]]</f>
        <v>38</v>
      </c>
      <c r="S3685">
        <f>Table1[[#This Row],[Profit]]</f>
        <v>933.96</v>
      </c>
    </row>
    <row r="3686" spans="1:19" ht="13.8">
      <c r="A3686" s="1" t="s">
        <v>3624</v>
      </c>
      <c r="B3686" s="7">
        <v>48706</v>
      </c>
      <c r="C3686" s="2" t="s">
        <v>3942</v>
      </c>
      <c r="D3686" s="4" t="s">
        <v>1661</v>
      </c>
      <c r="E3686" s="1">
        <v>2237.16</v>
      </c>
      <c r="F3686" s="1">
        <v>50</v>
      </c>
      <c r="G3686" s="1">
        <v>39</v>
      </c>
      <c r="H3686" s="1">
        <v>1952.58</v>
      </c>
      <c r="L3686" t="str">
        <f t="shared" si="57"/>
        <v>d3379740</v>
      </c>
      <c r="M3686" s="7">
        <v>48706</v>
      </c>
      <c r="N3686" t="str">
        <f>PROPER(Table1[[#This Row],[Region]])</f>
        <v>West</v>
      </c>
      <c r="O3686" t="str">
        <f>PROPER(Table1[[#This Row],[Product Category]])</f>
        <v>Furniture</v>
      </c>
      <c r="P3686">
        <f>ROUND(Table1[[#This Row],[Sales Amount]],1)</f>
        <v>2237.1999999999998</v>
      </c>
      <c r="Q3686">
        <f>Table1[[#This Row],[Quantity Sold]]</f>
        <v>50</v>
      </c>
      <c r="R3686">
        <f>Table1[[#This Row],[Discount (%)]]</f>
        <v>39</v>
      </c>
      <c r="S3686">
        <f>Table1[[#This Row],[Profit]]</f>
        <v>1952.58</v>
      </c>
    </row>
    <row r="3687" spans="1:19" ht="13.8">
      <c r="A3687" s="1" t="s">
        <v>3625</v>
      </c>
      <c r="B3687" s="7">
        <v>48707</v>
      </c>
      <c r="C3687" s="2" t="s">
        <v>3944</v>
      </c>
      <c r="D3687" s="4" t="s">
        <v>3946</v>
      </c>
      <c r="E3687" s="1">
        <v>4059.59</v>
      </c>
      <c r="F3687" s="1">
        <v>36</v>
      </c>
      <c r="G3687" s="1">
        <v>19</v>
      </c>
      <c r="H3687" s="1">
        <v>1473.1</v>
      </c>
      <c r="L3687" t="str">
        <f t="shared" si="57"/>
        <v>056befcd</v>
      </c>
      <c r="M3687" s="7">
        <v>48707</v>
      </c>
      <c r="N3687" t="str">
        <f>PROPER(Table1[[#This Row],[Region]])</f>
        <v>South</v>
      </c>
      <c r="O3687" t="str">
        <f>PROPER(Table1[[#This Row],[Product Category]])</f>
        <v>Electronics</v>
      </c>
      <c r="P3687">
        <f>ROUND(Table1[[#This Row],[Sales Amount]],1)</f>
        <v>4059.6</v>
      </c>
      <c r="Q3687">
        <f>Table1[[#This Row],[Quantity Sold]]</f>
        <v>36</v>
      </c>
      <c r="R3687">
        <f>Table1[[#This Row],[Discount (%)]]</f>
        <v>19</v>
      </c>
      <c r="S3687">
        <f>Table1[[#This Row],[Profit]]</f>
        <v>1473.1</v>
      </c>
    </row>
    <row r="3688" spans="1:19" ht="13.8">
      <c r="A3688" s="1" t="s">
        <v>3626</v>
      </c>
      <c r="B3688" s="7">
        <v>48708</v>
      </c>
      <c r="C3688" s="2" t="s">
        <v>3941</v>
      </c>
      <c r="D3688" s="4" t="s">
        <v>1489</v>
      </c>
      <c r="E3688" s="1">
        <v>1481.13</v>
      </c>
      <c r="F3688" s="1">
        <v>10</v>
      </c>
      <c r="G3688" s="1">
        <v>6</v>
      </c>
      <c r="H3688" s="1">
        <v>1569.25</v>
      </c>
      <c r="L3688" t="str">
        <f t="shared" si="57"/>
        <v>1f4085c6</v>
      </c>
      <c r="M3688" s="7">
        <v>48708</v>
      </c>
      <c r="N3688" t="str">
        <f>PROPER(Table1[[#This Row],[Region]])</f>
        <v>North</v>
      </c>
      <c r="O3688" t="str">
        <f>PROPER(Table1[[#This Row],[Product Category]])</f>
        <v>Clothing</v>
      </c>
      <c r="P3688">
        <f>ROUND(Table1[[#This Row],[Sales Amount]],1)</f>
        <v>1481.1</v>
      </c>
      <c r="Q3688">
        <f>Table1[[#This Row],[Quantity Sold]]</f>
        <v>10</v>
      </c>
      <c r="R3688">
        <f>Table1[[#This Row],[Discount (%)]]</f>
        <v>6</v>
      </c>
      <c r="S3688">
        <f>Table1[[#This Row],[Profit]]</f>
        <v>1569.25</v>
      </c>
    </row>
    <row r="3689" spans="1:19" ht="13.8">
      <c r="A3689" s="1">
        <v>97886538</v>
      </c>
      <c r="B3689" s="7">
        <v>48709</v>
      </c>
      <c r="C3689" s="2" t="s">
        <v>3943</v>
      </c>
      <c r="D3689" s="4" t="s">
        <v>3946</v>
      </c>
      <c r="E3689" s="1">
        <v>1389.66</v>
      </c>
      <c r="F3689" s="1">
        <v>48</v>
      </c>
      <c r="G3689" s="1">
        <v>8</v>
      </c>
      <c r="H3689" s="1">
        <v>883.5</v>
      </c>
      <c r="L3689" t="str">
        <f t="shared" si="57"/>
        <v>97886538</v>
      </c>
      <c r="M3689" s="7">
        <v>48709</v>
      </c>
      <c r="N3689" t="str">
        <f>PROPER(Table1[[#This Row],[Region]])</f>
        <v>East</v>
      </c>
      <c r="O3689" t="str">
        <f>PROPER(Table1[[#This Row],[Product Category]])</f>
        <v>Electronics</v>
      </c>
      <c r="P3689">
        <f>ROUND(Table1[[#This Row],[Sales Amount]],1)</f>
        <v>1389.7</v>
      </c>
      <c r="Q3689">
        <f>Table1[[#This Row],[Quantity Sold]]</f>
        <v>48</v>
      </c>
      <c r="R3689">
        <f>Table1[[#This Row],[Discount (%)]]</f>
        <v>8</v>
      </c>
      <c r="S3689">
        <f>Table1[[#This Row],[Profit]]</f>
        <v>883.5</v>
      </c>
    </row>
    <row r="3690" spans="1:19" ht="13.8">
      <c r="A3690" s="1" t="s">
        <v>3627</v>
      </c>
      <c r="B3690" s="7">
        <v>48710</v>
      </c>
      <c r="C3690" s="2" t="s">
        <v>3944</v>
      </c>
      <c r="D3690" s="4" t="s">
        <v>1489</v>
      </c>
      <c r="E3690" s="1">
        <v>975.84</v>
      </c>
      <c r="F3690" s="1">
        <v>49</v>
      </c>
      <c r="G3690" s="1">
        <v>18</v>
      </c>
      <c r="H3690" s="1">
        <v>1420.06</v>
      </c>
      <c r="L3690" t="str">
        <f t="shared" si="57"/>
        <v>8d6f388e</v>
      </c>
      <c r="M3690" s="7">
        <v>48710</v>
      </c>
      <c r="N3690" t="str">
        <f>PROPER(Table1[[#This Row],[Region]])</f>
        <v>South</v>
      </c>
      <c r="O3690" t="str">
        <f>PROPER(Table1[[#This Row],[Product Category]])</f>
        <v>Clothing</v>
      </c>
      <c r="P3690">
        <f>ROUND(Table1[[#This Row],[Sales Amount]],1)</f>
        <v>975.8</v>
      </c>
      <c r="Q3690">
        <f>Table1[[#This Row],[Quantity Sold]]</f>
        <v>49</v>
      </c>
      <c r="R3690">
        <f>Table1[[#This Row],[Discount (%)]]</f>
        <v>18</v>
      </c>
      <c r="S3690">
        <f>Table1[[#This Row],[Profit]]</f>
        <v>1420.06</v>
      </c>
    </row>
    <row r="3691" spans="1:19" ht="13.8">
      <c r="A3691" s="1" t="s">
        <v>3628</v>
      </c>
      <c r="B3691" s="7">
        <v>48711</v>
      </c>
      <c r="C3691" s="2" t="s">
        <v>3942</v>
      </c>
      <c r="D3691" s="4" t="s">
        <v>3946</v>
      </c>
      <c r="E3691" s="1">
        <v>847.08</v>
      </c>
      <c r="F3691" s="1">
        <v>19</v>
      </c>
      <c r="G3691" s="1">
        <v>0</v>
      </c>
      <c r="H3691" s="1">
        <v>1628.49</v>
      </c>
      <c r="L3691" t="str">
        <f t="shared" si="57"/>
        <v>32db7ea5</v>
      </c>
      <c r="M3691" s="7">
        <v>48711</v>
      </c>
      <c r="N3691" t="str">
        <f>PROPER(Table1[[#This Row],[Region]])</f>
        <v>West</v>
      </c>
      <c r="O3691" t="str">
        <f>PROPER(Table1[[#This Row],[Product Category]])</f>
        <v>Electronics</v>
      </c>
      <c r="P3691">
        <f>ROUND(Table1[[#This Row],[Sales Amount]],1)</f>
        <v>847.1</v>
      </c>
      <c r="Q3691">
        <f>Table1[[#This Row],[Quantity Sold]]</f>
        <v>19</v>
      </c>
      <c r="R3691">
        <f>Table1[[#This Row],[Discount (%)]]</f>
        <v>0</v>
      </c>
      <c r="S3691">
        <f>Table1[[#This Row],[Profit]]</f>
        <v>1628.49</v>
      </c>
    </row>
    <row r="3692" spans="1:19" ht="13.8">
      <c r="A3692" s="1" t="s">
        <v>3629</v>
      </c>
      <c r="B3692" s="7">
        <v>48712</v>
      </c>
      <c r="C3692" s="2" t="s">
        <v>3942</v>
      </c>
      <c r="D3692" s="4" t="s">
        <v>1661</v>
      </c>
      <c r="E3692" s="1">
        <v>4137.66</v>
      </c>
      <c r="F3692" s="1">
        <v>17</v>
      </c>
      <c r="G3692" s="1">
        <v>18</v>
      </c>
      <c r="H3692" s="1">
        <v>1761.72</v>
      </c>
      <c r="L3692" t="str">
        <f t="shared" si="57"/>
        <v>6eebd349</v>
      </c>
      <c r="M3692" s="7">
        <v>48712</v>
      </c>
      <c r="N3692" t="str">
        <f>PROPER(Table1[[#This Row],[Region]])</f>
        <v>West</v>
      </c>
      <c r="O3692" t="str">
        <f>PROPER(Table1[[#This Row],[Product Category]])</f>
        <v>Furniture</v>
      </c>
      <c r="P3692">
        <f>ROUND(Table1[[#This Row],[Sales Amount]],1)</f>
        <v>4137.7</v>
      </c>
      <c r="Q3692">
        <f>Table1[[#This Row],[Quantity Sold]]</f>
        <v>17</v>
      </c>
      <c r="R3692">
        <f>Table1[[#This Row],[Discount (%)]]</f>
        <v>18</v>
      </c>
      <c r="S3692">
        <f>Table1[[#This Row],[Profit]]</f>
        <v>1761.72</v>
      </c>
    </row>
    <row r="3693" spans="1:19" ht="13.8">
      <c r="A3693" s="1" t="s">
        <v>3630</v>
      </c>
      <c r="B3693" s="7">
        <v>48713</v>
      </c>
      <c r="C3693" s="2" t="s">
        <v>3943</v>
      </c>
      <c r="D3693" s="4" t="s">
        <v>3946</v>
      </c>
      <c r="E3693" s="1">
        <v>1807.04</v>
      </c>
      <c r="F3693" s="1">
        <v>39</v>
      </c>
      <c r="G3693" s="1">
        <v>17</v>
      </c>
      <c r="H3693" s="1">
        <v>1515.32</v>
      </c>
      <c r="L3693" t="str">
        <f t="shared" si="57"/>
        <v>e1836fd2</v>
      </c>
      <c r="M3693" s="7">
        <v>48713</v>
      </c>
      <c r="N3693" t="str">
        <f>PROPER(Table1[[#This Row],[Region]])</f>
        <v>East</v>
      </c>
      <c r="O3693" t="str">
        <f>PROPER(Table1[[#This Row],[Product Category]])</f>
        <v>Electronics</v>
      </c>
      <c r="P3693">
        <f>ROUND(Table1[[#This Row],[Sales Amount]],1)</f>
        <v>1807</v>
      </c>
      <c r="Q3693">
        <f>Table1[[#This Row],[Quantity Sold]]</f>
        <v>39</v>
      </c>
      <c r="R3693">
        <f>Table1[[#This Row],[Discount (%)]]</f>
        <v>17</v>
      </c>
      <c r="S3693">
        <f>Table1[[#This Row],[Profit]]</f>
        <v>1515.32</v>
      </c>
    </row>
    <row r="3694" spans="1:19" ht="13.8">
      <c r="A3694" s="1" t="s">
        <v>3631</v>
      </c>
      <c r="B3694" s="7">
        <v>48714</v>
      </c>
      <c r="C3694" s="2" t="s">
        <v>3941</v>
      </c>
      <c r="D3694" s="4" t="s">
        <v>3945</v>
      </c>
      <c r="E3694" s="1">
        <v>2241.77</v>
      </c>
      <c r="F3694" s="1">
        <v>7</v>
      </c>
      <c r="G3694" s="1">
        <v>43</v>
      </c>
      <c r="H3694" s="1">
        <v>107.43</v>
      </c>
      <c r="L3694" t="str">
        <f t="shared" si="57"/>
        <v>192c91b7</v>
      </c>
      <c r="M3694" s="7">
        <v>48714</v>
      </c>
      <c r="N3694" t="str">
        <f>PROPER(Table1[[#This Row],[Region]])</f>
        <v>North</v>
      </c>
      <c r="O3694" t="str">
        <f>PROPER(Table1[[#This Row],[Product Category]])</f>
        <v>Sports</v>
      </c>
      <c r="P3694">
        <f>ROUND(Table1[[#This Row],[Sales Amount]],1)</f>
        <v>2241.8000000000002</v>
      </c>
      <c r="Q3694">
        <f>Table1[[#This Row],[Quantity Sold]]</f>
        <v>7</v>
      </c>
      <c r="R3694">
        <f>Table1[[#This Row],[Discount (%)]]</f>
        <v>43</v>
      </c>
      <c r="S3694">
        <f>Table1[[#This Row],[Profit]]</f>
        <v>107.43</v>
      </c>
    </row>
    <row r="3695" spans="1:19" ht="13.8">
      <c r="A3695" s="1" t="s">
        <v>3632</v>
      </c>
      <c r="B3695" s="7">
        <v>48715</v>
      </c>
      <c r="C3695" s="2" t="s">
        <v>3944</v>
      </c>
      <c r="D3695" s="4" t="s">
        <v>1489</v>
      </c>
      <c r="E3695" s="1">
        <v>3002.42</v>
      </c>
      <c r="F3695" s="1">
        <v>46</v>
      </c>
      <c r="G3695" s="1">
        <v>0</v>
      </c>
      <c r="H3695" s="1">
        <v>509.12</v>
      </c>
      <c r="L3695" t="str">
        <f t="shared" si="57"/>
        <v>155d30dc</v>
      </c>
      <c r="M3695" s="7">
        <v>48715</v>
      </c>
      <c r="N3695" t="str">
        <f>PROPER(Table1[[#This Row],[Region]])</f>
        <v>South</v>
      </c>
      <c r="O3695" t="str">
        <f>PROPER(Table1[[#This Row],[Product Category]])</f>
        <v>Clothing</v>
      </c>
      <c r="P3695">
        <f>ROUND(Table1[[#This Row],[Sales Amount]],1)</f>
        <v>3002.4</v>
      </c>
      <c r="Q3695">
        <f>Table1[[#This Row],[Quantity Sold]]</f>
        <v>46</v>
      </c>
      <c r="R3695">
        <f>Table1[[#This Row],[Discount (%)]]</f>
        <v>0</v>
      </c>
      <c r="S3695">
        <f>Table1[[#This Row],[Profit]]</f>
        <v>509.12</v>
      </c>
    </row>
    <row r="3696" spans="1:19" ht="13.8">
      <c r="A3696" s="1" t="s">
        <v>3633</v>
      </c>
      <c r="B3696" s="7">
        <v>48716</v>
      </c>
      <c r="C3696" s="2" t="s">
        <v>3942</v>
      </c>
      <c r="D3696" s="4" t="s">
        <v>3946</v>
      </c>
      <c r="E3696" s="1">
        <v>1302.83</v>
      </c>
      <c r="F3696" s="1">
        <v>19</v>
      </c>
      <c r="G3696" s="1">
        <v>1</v>
      </c>
      <c r="H3696" s="1">
        <v>419.32</v>
      </c>
      <c r="L3696" t="str">
        <f t="shared" si="57"/>
        <v>8239e19c</v>
      </c>
      <c r="M3696" s="7">
        <v>48716</v>
      </c>
      <c r="N3696" t="str">
        <f>PROPER(Table1[[#This Row],[Region]])</f>
        <v>West</v>
      </c>
      <c r="O3696" t="str">
        <f>PROPER(Table1[[#This Row],[Product Category]])</f>
        <v>Electronics</v>
      </c>
      <c r="P3696">
        <f>ROUND(Table1[[#This Row],[Sales Amount]],1)</f>
        <v>1302.8</v>
      </c>
      <c r="Q3696">
        <f>Table1[[#This Row],[Quantity Sold]]</f>
        <v>19</v>
      </c>
      <c r="R3696">
        <f>Table1[[#This Row],[Discount (%)]]</f>
        <v>1</v>
      </c>
      <c r="S3696">
        <f>Table1[[#This Row],[Profit]]</f>
        <v>419.32</v>
      </c>
    </row>
    <row r="3697" spans="1:19" ht="13.8">
      <c r="A3697" s="1" t="s">
        <v>3634</v>
      </c>
      <c r="B3697" s="7">
        <v>48717</v>
      </c>
      <c r="C3697" s="2" t="s">
        <v>3943</v>
      </c>
      <c r="D3697" s="4" t="s">
        <v>92</v>
      </c>
      <c r="E3697" s="1">
        <v>2926.54</v>
      </c>
      <c r="F3697" s="1">
        <v>36</v>
      </c>
      <c r="G3697" s="1">
        <v>44</v>
      </c>
      <c r="H3697" s="1">
        <v>425.78</v>
      </c>
      <c r="L3697" t="str">
        <f t="shared" si="57"/>
        <v>80cfe928</v>
      </c>
      <c r="M3697" s="7">
        <v>48717</v>
      </c>
      <c r="N3697" t="str">
        <f>PROPER(Table1[[#This Row],[Region]])</f>
        <v>East</v>
      </c>
      <c r="O3697" t="str">
        <f>PROPER(Table1[[#This Row],[Product Category]])</f>
        <v>Groceries</v>
      </c>
      <c r="P3697">
        <f>ROUND(Table1[[#This Row],[Sales Amount]],1)</f>
        <v>2926.5</v>
      </c>
      <c r="Q3697">
        <f>Table1[[#This Row],[Quantity Sold]]</f>
        <v>36</v>
      </c>
      <c r="R3697">
        <f>Table1[[#This Row],[Discount (%)]]</f>
        <v>44</v>
      </c>
      <c r="S3697">
        <f>Table1[[#This Row],[Profit]]</f>
        <v>425.78</v>
      </c>
    </row>
    <row r="3698" spans="1:19" ht="13.8">
      <c r="A3698" s="1" t="s">
        <v>3635</v>
      </c>
      <c r="B3698" s="7">
        <v>48718</v>
      </c>
      <c r="C3698" s="2" t="s">
        <v>3941</v>
      </c>
      <c r="D3698" s="4" t="s">
        <v>92</v>
      </c>
      <c r="E3698" s="1">
        <v>3741.24</v>
      </c>
      <c r="F3698" s="1">
        <v>19</v>
      </c>
      <c r="G3698" s="1">
        <v>26</v>
      </c>
      <c r="H3698" s="1">
        <v>1341.41</v>
      </c>
      <c r="L3698" t="str">
        <f t="shared" si="57"/>
        <v>c0dc87c5</v>
      </c>
      <c r="M3698" s="7">
        <v>48718</v>
      </c>
      <c r="N3698" t="str">
        <f>PROPER(Table1[[#This Row],[Region]])</f>
        <v>North</v>
      </c>
      <c r="O3698" t="str">
        <f>PROPER(Table1[[#This Row],[Product Category]])</f>
        <v>Groceries</v>
      </c>
      <c r="P3698">
        <f>ROUND(Table1[[#This Row],[Sales Amount]],1)</f>
        <v>3741.2</v>
      </c>
      <c r="Q3698">
        <f>Table1[[#This Row],[Quantity Sold]]</f>
        <v>19</v>
      </c>
      <c r="R3698">
        <f>Table1[[#This Row],[Discount (%)]]</f>
        <v>26</v>
      </c>
      <c r="S3698">
        <f>Table1[[#This Row],[Profit]]</f>
        <v>1341.41</v>
      </c>
    </row>
    <row r="3699" spans="1:19" ht="13.8">
      <c r="A3699" s="1" t="s">
        <v>3636</v>
      </c>
      <c r="B3699" s="7">
        <v>48719</v>
      </c>
      <c r="C3699" s="2" t="s">
        <v>3941</v>
      </c>
      <c r="D3699" s="4" t="s">
        <v>1661</v>
      </c>
      <c r="E3699" s="1">
        <v>609.04999999999995</v>
      </c>
      <c r="F3699" s="1">
        <v>40</v>
      </c>
      <c r="G3699" s="1">
        <v>3</v>
      </c>
      <c r="H3699" s="1">
        <v>1195.25</v>
      </c>
      <c r="L3699" t="str">
        <f t="shared" si="57"/>
        <v>517756de</v>
      </c>
      <c r="M3699" s="7">
        <v>48719</v>
      </c>
      <c r="N3699" t="str">
        <f>PROPER(Table1[[#This Row],[Region]])</f>
        <v>North</v>
      </c>
      <c r="O3699" t="str">
        <f>PROPER(Table1[[#This Row],[Product Category]])</f>
        <v>Furniture</v>
      </c>
      <c r="P3699">
        <f>ROUND(Table1[[#This Row],[Sales Amount]],1)</f>
        <v>609.1</v>
      </c>
      <c r="Q3699">
        <f>Table1[[#This Row],[Quantity Sold]]</f>
        <v>40</v>
      </c>
      <c r="R3699">
        <f>Table1[[#This Row],[Discount (%)]]</f>
        <v>3</v>
      </c>
      <c r="S3699">
        <f>Table1[[#This Row],[Profit]]</f>
        <v>1195.25</v>
      </c>
    </row>
    <row r="3700" spans="1:19" ht="13.8">
      <c r="A3700" s="1" t="s">
        <v>3637</v>
      </c>
      <c r="B3700" s="7">
        <v>48720</v>
      </c>
      <c r="C3700" s="2" t="s">
        <v>3942</v>
      </c>
      <c r="D3700" s="4" t="s">
        <v>92</v>
      </c>
      <c r="E3700" s="1">
        <v>4994.49</v>
      </c>
      <c r="F3700" s="1">
        <v>48</v>
      </c>
      <c r="G3700" s="1">
        <v>39</v>
      </c>
      <c r="H3700" s="1">
        <v>792.19</v>
      </c>
      <c r="L3700" t="str">
        <f t="shared" si="57"/>
        <v>8c3137a2</v>
      </c>
      <c r="M3700" s="7">
        <v>48720</v>
      </c>
      <c r="N3700" t="str">
        <f>PROPER(Table1[[#This Row],[Region]])</f>
        <v>West</v>
      </c>
      <c r="O3700" t="str">
        <f>PROPER(Table1[[#This Row],[Product Category]])</f>
        <v>Groceries</v>
      </c>
      <c r="P3700">
        <f>ROUND(Table1[[#This Row],[Sales Amount]],1)</f>
        <v>4994.5</v>
      </c>
      <c r="Q3700">
        <f>Table1[[#This Row],[Quantity Sold]]</f>
        <v>48</v>
      </c>
      <c r="R3700">
        <f>Table1[[#This Row],[Discount (%)]]</f>
        <v>39</v>
      </c>
      <c r="S3700">
        <f>Table1[[#This Row],[Profit]]</f>
        <v>792.19</v>
      </c>
    </row>
    <row r="3701" spans="1:19" ht="13.8">
      <c r="A3701" s="1" t="s">
        <v>3638</v>
      </c>
      <c r="B3701" s="7">
        <v>48721</v>
      </c>
      <c r="C3701" s="2" t="s">
        <v>3944</v>
      </c>
      <c r="D3701" s="4" t="s">
        <v>3945</v>
      </c>
      <c r="E3701" s="1">
        <v>4405.66</v>
      </c>
      <c r="F3701" s="1">
        <v>25</v>
      </c>
      <c r="G3701" s="1">
        <v>10</v>
      </c>
      <c r="H3701" s="1">
        <v>562.35</v>
      </c>
      <c r="L3701" t="str">
        <f t="shared" si="57"/>
        <v>0523164f</v>
      </c>
      <c r="M3701" s="7">
        <v>48721</v>
      </c>
      <c r="N3701" t="str">
        <f>PROPER(Table1[[#This Row],[Region]])</f>
        <v>South</v>
      </c>
      <c r="O3701" t="str">
        <f>PROPER(Table1[[#This Row],[Product Category]])</f>
        <v>Sports</v>
      </c>
      <c r="P3701">
        <f>ROUND(Table1[[#This Row],[Sales Amount]],1)</f>
        <v>4405.7</v>
      </c>
      <c r="Q3701">
        <f>Table1[[#This Row],[Quantity Sold]]</f>
        <v>25</v>
      </c>
      <c r="R3701">
        <f>Table1[[#This Row],[Discount (%)]]</f>
        <v>10</v>
      </c>
      <c r="S3701">
        <f>Table1[[#This Row],[Profit]]</f>
        <v>562.35</v>
      </c>
    </row>
    <row r="3702" spans="1:19" ht="13.8">
      <c r="A3702" s="1" t="s">
        <v>3639</v>
      </c>
      <c r="B3702" s="7">
        <v>48722</v>
      </c>
      <c r="C3702" s="2" t="s">
        <v>3943</v>
      </c>
      <c r="D3702" s="4" t="s">
        <v>92</v>
      </c>
      <c r="E3702" s="1">
        <v>2053.0300000000002</v>
      </c>
      <c r="F3702" s="1">
        <v>15</v>
      </c>
      <c r="G3702" s="1">
        <v>48</v>
      </c>
      <c r="H3702" s="1">
        <v>1348.64</v>
      </c>
      <c r="L3702" t="str">
        <f t="shared" si="57"/>
        <v>8557eccc</v>
      </c>
      <c r="M3702" s="7">
        <v>48722</v>
      </c>
      <c r="N3702" t="str">
        <f>PROPER(Table1[[#This Row],[Region]])</f>
        <v>East</v>
      </c>
      <c r="O3702" t="str">
        <f>PROPER(Table1[[#This Row],[Product Category]])</f>
        <v>Groceries</v>
      </c>
      <c r="P3702">
        <f>ROUND(Table1[[#This Row],[Sales Amount]],1)</f>
        <v>2053</v>
      </c>
      <c r="Q3702">
        <f>Table1[[#This Row],[Quantity Sold]]</f>
        <v>15</v>
      </c>
      <c r="R3702">
        <f>Table1[[#This Row],[Discount (%)]]</f>
        <v>48</v>
      </c>
      <c r="S3702">
        <f>Table1[[#This Row],[Profit]]</f>
        <v>1348.64</v>
      </c>
    </row>
    <row r="3703" spans="1:19" ht="13.8">
      <c r="A3703" s="1" t="s">
        <v>3640</v>
      </c>
      <c r="B3703" s="7">
        <v>48723</v>
      </c>
      <c r="C3703" s="2" t="s">
        <v>3943</v>
      </c>
      <c r="D3703" s="4" t="s">
        <v>3945</v>
      </c>
      <c r="E3703" s="1">
        <v>3773.43</v>
      </c>
      <c r="F3703" s="1">
        <v>20</v>
      </c>
      <c r="G3703" s="1">
        <v>21</v>
      </c>
      <c r="H3703" s="1">
        <v>1855.68</v>
      </c>
      <c r="L3703" t="str">
        <f t="shared" si="57"/>
        <v>ff1e4f18</v>
      </c>
      <c r="M3703" s="7">
        <v>48723</v>
      </c>
      <c r="N3703" t="str">
        <f>PROPER(Table1[[#This Row],[Region]])</f>
        <v>East</v>
      </c>
      <c r="O3703" t="str">
        <f>PROPER(Table1[[#This Row],[Product Category]])</f>
        <v>Sports</v>
      </c>
      <c r="P3703">
        <f>ROUND(Table1[[#This Row],[Sales Amount]],1)</f>
        <v>3773.4</v>
      </c>
      <c r="Q3703">
        <f>Table1[[#This Row],[Quantity Sold]]</f>
        <v>20</v>
      </c>
      <c r="R3703">
        <f>Table1[[#This Row],[Discount (%)]]</f>
        <v>21</v>
      </c>
      <c r="S3703">
        <f>Table1[[#This Row],[Profit]]</f>
        <v>1855.68</v>
      </c>
    </row>
    <row r="3704" spans="1:19" ht="13.8">
      <c r="A3704" s="1" t="s">
        <v>3641</v>
      </c>
      <c r="B3704" s="7">
        <v>48724</v>
      </c>
      <c r="C3704" s="2" t="s">
        <v>3943</v>
      </c>
      <c r="D3704" s="4" t="s">
        <v>3946</v>
      </c>
      <c r="E3704" s="1">
        <v>1720.56</v>
      </c>
      <c r="F3704" s="1">
        <v>37</v>
      </c>
      <c r="G3704" s="1">
        <v>25</v>
      </c>
      <c r="H3704" s="1">
        <v>372.38</v>
      </c>
      <c r="L3704" t="str">
        <f t="shared" si="57"/>
        <v>a42a800c</v>
      </c>
      <c r="M3704" s="7">
        <v>48724</v>
      </c>
      <c r="N3704" t="str">
        <f>PROPER(Table1[[#This Row],[Region]])</f>
        <v>East</v>
      </c>
      <c r="O3704" t="str">
        <f>PROPER(Table1[[#This Row],[Product Category]])</f>
        <v>Electronics</v>
      </c>
      <c r="P3704">
        <f>ROUND(Table1[[#This Row],[Sales Amount]],1)</f>
        <v>1720.6</v>
      </c>
      <c r="Q3704">
        <f>Table1[[#This Row],[Quantity Sold]]</f>
        <v>37</v>
      </c>
      <c r="R3704">
        <f>Table1[[#This Row],[Discount (%)]]</f>
        <v>25</v>
      </c>
      <c r="S3704">
        <f>Table1[[#This Row],[Profit]]</f>
        <v>372.38</v>
      </c>
    </row>
    <row r="3705" spans="1:19" ht="13.8">
      <c r="A3705" s="1" t="s">
        <v>3642</v>
      </c>
      <c r="B3705" s="7">
        <v>48725</v>
      </c>
      <c r="C3705" s="2" t="s">
        <v>3941</v>
      </c>
      <c r="D3705" s="4" t="s">
        <v>1489</v>
      </c>
      <c r="E3705" s="1">
        <v>1153.22</v>
      </c>
      <c r="F3705" s="1">
        <v>22</v>
      </c>
      <c r="G3705" s="1">
        <v>38</v>
      </c>
      <c r="H3705" s="1">
        <v>778.31</v>
      </c>
      <c r="L3705" t="str">
        <f t="shared" si="57"/>
        <v>b4c16369</v>
      </c>
      <c r="M3705" s="7">
        <v>48725</v>
      </c>
      <c r="N3705" t="str">
        <f>PROPER(Table1[[#This Row],[Region]])</f>
        <v>North</v>
      </c>
      <c r="O3705" t="str">
        <f>PROPER(Table1[[#This Row],[Product Category]])</f>
        <v>Clothing</v>
      </c>
      <c r="P3705">
        <f>ROUND(Table1[[#This Row],[Sales Amount]],1)</f>
        <v>1153.2</v>
      </c>
      <c r="Q3705">
        <f>Table1[[#This Row],[Quantity Sold]]</f>
        <v>22</v>
      </c>
      <c r="R3705">
        <f>Table1[[#This Row],[Discount (%)]]</f>
        <v>38</v>
      </c>
      <c r="S3705">
        <f>Table1[[#This Row],[Profit]]</f>
        <v>778.31</v>
      </c>
    </row>
    <row r="3706" spans="1:19" ht="13.8">
      <c r="A3706" s="1" t="s">
        <v>3643</v>
      </c>
      <c r="B3706" s="7">
        <v>48726</v>
      </c>
      <c r="C3706" s="2" t="s">
        <v>3942</v>
      </c>
      <c r="D3706" s="4" t="s">
        <v>3945</v>
      </c>
      <c r="E3706" s="1">
        <v>2030.26</v>
      </c>
      <c r="F3706" s="1">
        <v>31</v>
      </c>
      <c r="G3706" s="1">
        <v>36</v>
      </c>
      <c r="H3706" s="1">
        <v>1002.1</v>
      </c>
      <c r="L3706" t="str">
        <f t="shared" si="57"/>
        <v>86a5a7ba</v>
      </c>
      <c r="M3706" s="7">
        <v>48726</v>
      </c>
      <c r="N3706" t="str">
        <f>PROPER(Table1[[#This Row],[Region]])</f>
        <v>West</v>
      </c>
      <c r="O3706" t="str">
        <f>PROPER(Table1[[#This Row],[Product Category]])</f>
        <v>Sports</v>
      </c>
      <c r="P3706">
        <f>ROUND(Table1[[#This Row],[Sales Amount]],1)</f>
        <v>2030.3</v>
      </c>
      <c r="Q3706">
        <f>Table1[[#This Row],[Quantity Sold]]</f>
        <v>31</v>
      </c>
      <c r="R3706">
        <f>Table1[[#This Row],[Discount (%)]]</f>
        <v>36</v>
      </c>
      <c r="S3706">
        <f>Table1[[#This Row],[Profit]]</f>
        <v>1002.1</v>
      </c>
    </row>
    <row r="3707" spans="1:19" ht="13.8">
      <c r="A3707" s="1" t="s">
        <v>3644</v>
      </c>
      <c r="B3707" s="7">
        <v>48727</v>
      </c>
      <c r="C3707" s="2" t="s">
        <v>3941</v>
      </c>
      <c r="D3707" s="4" t="s">
        <v>1489</v>
      </c>
      <c r="E3707" s="1">
        <v>684.65</v>
      </c>
      <c r="F3707" s="1">
        <v>11</v>
      </c>
      <c r="G3707" s="1">
        <v>0</v>
      </c>
      <c r="H3707" s="1">
        <v>1452.63</v>
      </c>
      <c r="L3707" t="str">
        <f t="shared" si="57"/>
        <v>e6ca0f29</v>
      </c>
      <c r="M3707" s="7">
        <v>48727</v>
      </c>
      <c r="N3707" t="str">
        <f>PROPER(Table1[[#This Row],[Region]])</f>
        <v>North</v>
      </c>
      <c r="O3707" t="str">
        <f>PROPER(Table1[[#This Row],[Product Category]])</f>
        <v>Clothing</v>
      </c>
      <c r="P3707">
        <f>ROUND(Table1[[#This Row],[Sales Amount]],1)</f>
        <v>684.7</v>
      </c>
      <c r="Q3707">
        <f>Table1[[#This Row],[Quantity Sold]]</f>
        <v>11</v>
      </c>
      <c r="R3707">
        <f>Table1[[#This Row],[Discount (%)]]</f>
        <v>0</v>
      </c>
      <c r="S3707">
        <f>Table1[[#This Row],[Profit]]</f>
        <v>1452.63</v>
      </c>
    </row>
    <row r="3708" spans="1:19" ht="13.8">
      <c r="A3708" s="1" t="s">
        <v>3645</v>
      </c>
      <c r="B3708" s="7">
        <v>48728</v>
      </c>
      <c r="C3708" s="2" t="s">
        <v>3944</v>
      </c>
      <c r="D3708" s="4" t="s">
        <v>1489</v>
      </c>
      <c r="E3708" s="1">
        <v>111.82</v>
      </c>
      <c r="F3708" s="1">
        <v>5</v>
      </c>
      <c r="G3708" s="1">
        <v>43</v>
      </c>
      <c r="H3708" s="1">
        <v>1913.78</v>
      </c>
      <c r="L3708" t="str">
        <f t="shared" si="57"/>
        <v>5140c4b4</v>
      </c>
      <c r="M3708" s="7">
        <v>48728</v>
      </c>
      <c r="N3708" t="str">
        <f>PROPER(Table1[[#This Row],[Region]])</f>
        <v>South</v>
      </c>
      <c r="O3708" t="str">
        <f>PROPER(Table1[[#This Row],[Product Category]])</f>
        <v>Clothing</v>
      </c>
      <c r="P3708">
        <f>ROUND(Table1[[#This Row],[Sales Amount]],1)</f>
        <v>111.8</v>
      </c>
      <c r="Q3708">
        <f>Table1[[#This Row],[Quantity Sold]]</f>
        <v>5</v>
      </c>
      <c r="R3708">
        <f>Table1[[#This Row],[Discount (%)]]</f>
        <v>43</v>
      </c>
      <c r="S3708">
        <f>Table1[[#This Row],[Profit]]</f>
        <v>1913.78</v>
      </c>
    </row>
    <row r="3709" spans="1:19" ht="13.8">
      <c r="A3709" s="1" t="s">
        <v>3646</v>
      </c>
      <c r="B3709" s="7">
        <v>48729</v>
      </c>
      <c r="C3709" s="2" t="s">
        <v>3942</v>
      </c>
      <c r="D3709" s="4" t="s">
        <v>92</v>
      </c>
      <c r="E3709" s="1">
        <v>3124.23</v>
      </c>
      <c r="F3709" s="1">
        <v>23</v>
      </c>
      <c r="G3709" s="1">
        <v>39</v>
      </c>
      <c r="H3709" s="1">
        <v>42.63</v>
      </c>
      <c r="L3709" t="str">
        <f t="shared" si="57"/>
        <v>01b65f4f</v>
      </c>
      <c r="M3709" s="7">
        <v>48729</v>
      </c>
      <c r="N3709" t="str">
        <f>PROPER(Table1[[#This Row],[Region]])</f>
        <v>West</v>
      </c>
      <c r="O3709" t="str">
        <f>PROPER(Table1[[#This Row],[Product Category]])</f>
        <v>Groceries</v>
      </c>
      <c r="P3709">
        <f>ROUND(Table1[[#This Row],[Sales Amount]],1)</f>
        <v>3124.2</v>
      </c>
      <c r="Q3709">
        <f>Table1[[#This Row],[Quantity Sold]]</f>
        <v>23</v>
      </c>
      <c r="R3709">
        <f>Table1[[#This Row],[Discount (%)]]</f>
        <v>39</v>
      </c>
      <c r="S3709">
        <f>Table1[[#This Row],[Profit]]</f>
        <v>42.63</v>
      </c>
    </row>
    <row r="3710" spans="1:19" ht="13.8">
      <c r="A3710" s="1" t="s">
        <v>3647</v>
      </c>
      <c r="B3710" s="7">
        <v>48730</v>
      </c>
      <c r="C3710" s="2" t="s">
        <v>3942</v>
      </c>
      <c r="D3710" s="4" t="s">
        <v>1489</v>
      </c>
      <c r="E3710" s="1">
        <v>4512.46</v>
      </c>
      <c r="F3710" s="1">
        <v>18</v>
      </c>
      <c r="G3710" s="1">
        <v>12</v>
      </c>
      <c r="H3710" s="1">
        <v>1502.93</v>
      </c>
      <c r="L3710" t="str">
        <f t="shared" si="57"/>
        <v>06a2ab48</v>
      </c>
      <c r="M3710" s="7">
        <v>48730</v>
      </c>
      <c r="N3710" t="str">
        <f>PROPER(Table1[[#This Row],[Region]])</f>
        <v>West</v>
      </c>
      <c r="O3710" t="str">
        <f>PROPER(Table1[[#This Row],[Product Category]])</f>
        <v>Clothing</v>
      </c>
      <c r="P3710">
        <f>ROUND(Table1[[#This Row],[Sales Amount]],1)</f>
        <v>4512.5</v>
      </c>
      <c r="Q3710">
        <f>Table1[[#This Row],[Quantity Sold]]</f>
        <v>18</v>
      </c>
      <c r="R3710">
        <f>Table1[[#This Row],[Discount (%)]]</f>
        <v>12</v>
      </c>
      <c r="S3710">
        <f>Table1[[#This Row],[Profit]]</f>
        <v>1502.93</v>
      </c>
    </row>
    <row r="3711" spans="1:19" ht="13.8">
      <c r="A3711" s="1" t="s">
        <v>3648</v>
      </c>
      <c r="B3711" s="7">
        <v>48731</v>
      </c>
      <c r="C3711" s="2" t="s">
        <v>3941</v>
      </c>
      <c r="D3711" s="4" t="s">
        <v>1489</v>
      </c>
      <c r="E3711" s="1">
        <v>3275.21</v>
      </c>
      <c r="F3711" s="1">
        <v>47</v>
      </c>
      <c r="G3711" s="1">
        <v>22</v>
      </c>
      <c r="H3711" s="1">
        <v>1426.39</v>
      </c>
      <c r="L3711" t="str">
        <f t="shared" si="57"/>
        <v>7d98571d</v>
      </c>
      <c r="M3711" s="7">
        <v>48731</v>
      </c>
      <c r="N3711" t="str">
        <f>PROPER(Table1[[#This Row],[Region]])</f>
        <v>North</v>
      </c>
      <c r="O3711" t="str">
        <f>PROPER(Table1[[#This Row],[Product Category]])</f>
        <v>Clothing</v>
      </c>
      <c r="P3711">
        <f>ROUND(Table1[[#This Row],[Sales Amount]],1)</f>
        <v>3275.2</v>
      </c>
      <c r="Q3711">
        <f>Table1[[#This Row],[Quantity Sold]]</f>
        <v>47</v>
      </c>
      <c r="R3711">
        <f>Table1[[#This Row],[Discount (%)]]</f>
        <v>22</v>
      </c>
      <c r="S3711">
        <f>Table1[[#This Row],[Profit]]</f>
        <v>1426.39</v>
      </c>
    </row>
    <row r="3712" spans="1:19" ht="13.8">
      <c r="A3712" s="1" t="s">
        <v>3649</v>
      </c>
      <c r="B3712" s="7">
        <v>48732</v>
      </c>
      <c r="C3712" s="2" t="s">
        <v>3944</v>
      </c>
      <c r="D3712" s="4" t="s">
        <v>1661</v>
      </c>
      <c r="E3712" s="1">
        <v>4438.2299999999996</v>
      </c>
      <c r="F3712" s="1">
        <v>33</v>
      </c>
      <c r="G3712" s="1">
        <v>9</v>
      </c>
      <c r="H3712" s="1">
        <v>310.12</v>
      </c>
      <c r="L3712" t="str">
        <f t="shared" si="57"/>
        <v>d80ed0f2</v>
      </c>
      <c r="M3712" s="7">
        <v>48732</v>
      </c>
      <c r="N3712" t="str">
        <f>PROPER(Table1[[#This Row],[Region]])</f>
        <v>South</v>
      </c>
      <c r="O3712" t="str">
        <f>PROPER(Table1[[#This Row],[Product Category]])</f>
        <v>Furniture</v>
      </c>
      <c r="P3712">
        <f>ROUND(Table1[[#This Row],[Sales Amount]],1)</f>
        <v>4438.2</v>
      </c>
      <c r="Q3712">
        <f>Table1[[#This Row],[Quantity Sold]]</f>
        <v>33</v>
      </c>
      <c r="R3712">
        <f>Table1[[#This Row],[Discount (%)]]</f>
        <v>9</v>
      </c>
      <c r="S3712">
        <f>Table1[[#This Row],[Profit]]</f>
        <v>310.12</v>
      </c>
    </row>
    <row r="3713" spans="1:19" ht="13.8">
      <c r="A3713" s="1" t="s">
        <v>3650</v>
      </c>
      <c r="B3713" s="7">
        <v>48733</v>
      </c>
      <c r="C3713" s="2" t="s">
        <v>3943</v>
      </c>
      <c r="D3713" s="4" t="s">
        <v>1489</v>
      </c>
      <c r="E3713" s="1">
        <v>1045.3399999999999</v>
      </c>
      <c r="F3713" s="1">
        <v>49</v>
      </c>
      <c r="G3713" s="1">
        <v>15</v>
      </c>
      <c r="H3713" s="1">
        <v>648.59</v>
      </c>
      <c r="L3713" t="str">
        <f t="shared" si="57"/>
        <v>3dcc2b2b</v>
      </c>
      <c r="M3713" s="7">
        <v>48733</v>
      </c>
      <c r="N3713" t="str">
        <f>PROPER(Table1[[#This Row],[Region]])</f>
        <v>East</v>
      </c>
      <c r="O3713" t="str">
        <f>PROPER(Table1[[#This Row],[Product Category]])</f>
        <v>Clothing</v>
      </c>
      <c r="P3713">
        <f>ROUND(Table1[[#This Row],[Sales Amount]],1)</f>
        <v>1045.3</v>
      </c>
      <c r="Q3713">
        <f>Table1[[#This Row],[Quantity Sold]]</f>
        <v>49</v>
      </c>
      <c r="R3713">
        <f>Table1[[#This Row],[Discount (%)]]</f>
        <v>15</v>
      </c>
      <c r="S3713">
        <f>Table1[[#This Row],[Profit]]</f>
        <v>648.59</v>
      </c>
    </row>
    <row r="3714" spans="1:19" ht="13.8">
      <c r="A3714" s="1" t="s">
        <v>3651</v>
      </c>
      <c r="B3714" s="7">
        <v>48734</v>
      </c>
      <c r="C3714" s="2" t="s">
        <v>3942</v>
      </c>
      <c r="D3714" s="4" t="s">
        <v>3945</v>
      </c>
      <c r="E3714" s="1">
        <v>3306.96</v>
      </c>
      <c r="F3714" s="1">
        <v>42</v>
      </c>
      <c r="G3714" s="1">
        <v>38</v>
      </c>
      <c r="H3714" s="1">
        <v>824.02</v>
      </c>
      <c r="L3714" t="str">
        <f t="shared" ref="L3714:L3777" si="58">TRIM(A3714)</f>
        <v>a16c8f0d</v>
      </c>
      <c r="M3714" s="7">
        <v>48734</v>
      </c>
      <c r="N3714" t="str">
        <f>PROPER(Table1[[#This Row],[Region]])</f>
        <v>West</v>
      </c>
      <c r="O3714" t="str">
        <f>PROPER(Table1[[#This Row],[Product Category]])</f>
        <v>Sports</v>
      </c>
      <c r="P3714">
        <f>ROUND(Table1[[#This Row],[Sales Amount]],1)</f>
        <v>3307</v>
      </c>
      <c r="Q3714">
        <f>Table1[[#This Row],[Quantity Sold]]</f>
        <v>42</v>
      </c>
      <c r="R3714">
        <f>Table1[[#This Row],[Discount (%)]]</f>
        <v>38</v>
      </c>
      <c r="S3714">
        <f>Table1[[#This Row],[Profit]]</f>
        <v>824.02</v>
      </c>
    </row>
    <row r="3715" spans="1:19" ht="13.8">
      <c r="A3715" s="1" t="s">
        <v>3652</v>
      </c>
      <c r="B3715" s="7">
        <v>48735</v>
      </c>
      <c r="C3715" s="2" t="s">
        <v>3944</v>
      </c>
      <c r="D3715" s="4" t="s">
        <v>1661</v>
      </c>
      <c r="E3715" s="1">
        <v>586.53</v>
      </c>
      <c r="F3715" s="1">
        <v>9</v>
      </c>
      <c r="G3715" s="1">
        <v>18</v>
      </c>
      <c r="H3715" s="1">
        <v>1514.27</v>
      </c>
      <c r="L3715" t="str">
        <f t="shared" si="58"/>
        <v>a1b15137</v>
      </c>
      <c r="M3715" s="7">
        <v>48735</v>
      </c>
      <c r="N3715" t="str">
        <f>PROPER(Table1[[#This Row],[Region]])</f>
        <v>South</v>
      </c>
      <c r="O3715" t="str">
        <f>PROPER(Table1[[#This Row],[Product Category]])</f>
        <v>Furniture</v>
      </c>
      <c r="P3715">
        <f>ROUND(Table1[[#This Row],[Sales Amount]],1)</f>
        <v>586.5</v>
      </c>
      <c r="Q3715">
        <f>Table1[[#This Row],[Quantity Sold]]</f>
        <v>9</v>
      </c>
      <c r="R3715">
        <f>Table1[[#This Row],[Discount (%)]]</f>
        <v>18</v>
      </c>
      <c r="S3715">
        <f>Table1[[#This Row],[Profit]]</f>
        <v>1514.27</v>
      </c>
    </row>
    <row r="3716" spans="1:19" ht="13.8">
      <c r="A3716" s="1" t="s">
        <v>3653</v>
      </c>
      <c r="B3716" s="7">
        <v>48736</v>
      </c>
      <c r="C3716" s="2" t="s">
        <v>3942</v>
      </c>
      <c r="D3716" s="4" t="s">
        <v>1661</v>
      </c>
      <c r="E3716" s="1">
        <v>1523.51</v>
      </c>
      <c r="F3716" s="1">
        <v>46</v>
      </c>
      <c r="G3716" s="1">
        <v>22</v>
      </c>
      <c r="H3716" s="1">
        <v>1660.64</v>
      </c>
      <c r="L3716" t="str">
        <f t="shared" si="58"/>
        <v>14dc565e</v>
      </c>
      <c r="M3716" s="7">
        <v>48736</v>
      </c>
      <c r="N3716" t="str">
        <f>PROPER(Table1[[#This Row],[Region]])</f>
        <v>West</v>
      </c>
      <c r="O3716" t="str">
        <f>PROPER(Table1[[#This Row],[Product Category]])</f>
        <v>Furniture</v>
      </c>
      <c r="P3716">
        <f>ROUND(Table1[[#This Row],[Sales Amount]],1)</f>
        <v>1523.5</v>
      </c>
      <c r="Q3716">
        <f>Table1[[#This Row],[Quantity Sold]]</f>
        <v>46</v>
      </c>
      <c r="R3716">
        <f>Table1[[#This Row],[Discount (%)]]</f>
        <v>22</v>
      </c>
      <c r="S3716">
        <f>Table1[[#This Row],[Profit]]</f>
        <v>1660.64</v>
      </c>
    </row>
    <row r="3717" spans="1:19" ht="13.8">
      <c r="A3717" s="1" t="s">
        <v>3654</v>
      </c>
      <c r="B3717" s="7">
        <v>48737</v>
      </c>
      <c r="C3717" s="2" t="s">
        <v>3944</v>
      </c>
      <c r="D3717" s="4" t="s">
        <v>1489</v>
      </c>
      <c r="E3717" s="1">
        <v>1455.64</v>
      </c>
      <c r="F3717" s="1">
        <v>31</v>
      </c>
      <c r="G3717" s="1">
        <v>39</v>
      </c>
      <c r="H3717" s="1">
        <v>916.73</v>
      </c>
      <c r="L3717" t="str">
        <f t="shared" si="58"/>
        <v>65e2d435</v>
      </c>
      <c r="M3717" s="7">
        <v>48737</v>
      </c>
      <c r="N3717" t="str">
        <f>PROPER(Table1[[#This Row],[Region]])</f>
        <v>South</v>
      </c>
      <c r="O3717" t="str">
        <f>PROPER(Table1[[#This Row],[Product Category]])</f>
        <v>Clothing</v>
      </c>
      <c r="P3717">
        <f>ROUND(Table1[[#This Row],[Sales Amount]],1)</f>
        <v>1455.6</v>
      </c>
      <c r="Q3717">
        <f>Table1[[#This Row],[Quantity Sold]]</f>
        <v>31</v>
      </c>
      <c r="R3717">
        <f>Table1[[#This Row],[Discount (%)]]</f>
        <v>39</v>
      </c>
      <c r="S3717">
        <f>Table1[[#This Row],[Profit]]</f>
        <v>916.73</v>
      </c>
    </row>
    <row r="3718" spans="1:19" ht="13.8">
      <c r="A3718" s="1" t="s">
        <v>3655</v>
      </c>
      <c r="B3718" s="7">
        <v>48738</v>
      </c>
      <c r="C3718" s="2" t="s">
        <v>3943</v>
      </c>
      <c r="D3718" s="4" t="s">
        <v>3945</v>
      </c>
      <c r="E3718" s="1">
        <v>4563.76</v>
      </c>
      <c r="F3718" s="1">
        <v>47</v>
      </c>
      <c r="G3718" s="1">
        <v>43</v>
      </c>
      <c r="H3718" s="1">
        <v>434.21</v>
      </c>
      <c r="L3718" t="str">
        <f t="shared" si="58"/>
        <v>6025138b</v>
      </c>
      <c r="M3718" s="7">
        <v>48738</v>
      </c>
      <c r="N3718" t="str">
        <f>PROPER(Table1[[#This Row],[Region]])</f>
        <v>East</v>
      </c>
      <c r="O3718" t="str">
        <f>PROPER(Table1[[#This Row],[Product Category]])</f>
        <v>Sports</v>
      </c>
      <c r="P3718">
        <f>ROUND(Table1[[#This Row],[Sales Amount]],1)</f>
        <v>4563.8</v>
      </c>
      <c r="Q3718">
        <f>Table1[[#This Row],[Quantity Sold]]</f>
        <v>47</v>
      </c>
      <c r="R3718">
        <f>Table1[[#This Row],[Discount (%)]]</f>
        <v>43</v>
      </c>
      <c r="S3718">
        <f>Table1[[#This Row],[Profit]]</f>
        <v>434.21</v>
      </c>
    </row>
    <row r="3719" spans="1:19" ht="13.8">
      <c r="A3719" s="1" t="s">
        <v>3656</v>
      </c>
      <c r="B3719" s="7">
        <v>48739</v>
      </c>
      <c r="C3719" s="2" t="s">
        <v>3944</v>
      </c>
      <c r="D3719" s="4" t="s">
        <v>3945</v>
      </c>
      <c r="E3719" s="1">
        <v>4364.7700000000004</v>
      </c>
      <c r="F3719" s="1">
        <v>26</v>
      </c>
      <c r="G3719" s="1">
        <v>29</v>
      </c>
      <c r="H3719" s="1">
        <v>45.94</v>
      </c>
      <c r="L3719" t="str">
        <f t="shared" si="58"/>
        <v>0db61e6c</v>
      </c>
      <c r="M3719" s="7">
        <v>48739</v>
      </c>
      <c r="N3719" t="str">
        <f>PROPER(Table1[[#This Row],[Region]])</f>
        <v>South</v>
      </c>
      <c r="O3719" t="str">
        <f>PROPER(Table1[[#This Row],[Product Category]])</f>
        <v>Sports</v>
      </c>
      <c r="P3719">
        <f>ROUND(Table1[[#This Row],[Sales Amount]],1)</f>
        <v>4364.8</v>
      </c>
      <c r="Q3719">
        <f>Table1[[#This Row],[Quantity Sold]]</f>
        <v>26</v>
      </c>
      <c r="R3719">
        <f>Table1[[#This Row],[Discount (%)]]</f>
        <v>29</v>
      </c>
      <c r="S3719">
        <f>Table1[[#This Row],[Profit]]</f>
        <v>45.94</v>
      </c>
    </row>
    <row r="3720" spans="1:19" ht="13.8">
      <c r="A3720" s="1" t="s">
        <v>3657</v>
      </c>
      <c r="B3720" s="7">
        <v>48740</v>
      </c>
      <c r="C3720" s="2" t="s">
        <v>3944</v>
      </c>
      <c r="D3720" s="4" t="s">
        <v>1489</v>
      </c>
      <c r="E3720" s="1">
        <v>4618.33</v>
      </c>
      <c r="F3720" s="1">
        <v>43</v>
      </c>
      <c r="G3720" s="1">
        <v>28</v>
      </c>
      <c r="H3720" s="1">
        <v>309.39</v>
      </c>
      <c r="L3720" t="str">
        <f t="shared" si="58"/>
        <v>ab7e20c9</v>
      </c>
      <c r="M3720" s="7">
        <v>48740</v>
      </c>
      <c r="N3720" t="str">
        <f>PROPER(Table1[[#This Row],[Region]])</f>
        <v>South</v>
      </c>
      <c r="O3720" t="str">
        <f>PROPER(Table1[[#This Row],[Product Category]])</f>
        <v>Clothing</v>
      </c>
      <c r="P3720">
        <f>ROUND(Table1[[#This Row],[Sales Amount]],1)</f>
        <v>4618.3</v>
      </c>
      <c r="Q3720">
        <f>Table1[[#This Row],[Quantity Sold]]</f>
        <v>43</v>
      </c>
      <c r="R3720">
        <f>Table1[[#This Row],[Discount (%)]]</f>
        <v>28</v>
      </c>
      <c r="S3720">
        <f>Table1[[#This Row],[Profit]]</f>
        <v>309.39</v>
      </c>
    </row>
    <row r="3721" spans="1:19" ht="13.8">
      <c r="A3721" s="1" t="s">
        <v>3658</v>
      </c>
      <c r="B3721" s="7">
        <v>48741</v>
      </c>
      <c r="C3721" s="2" t="s">
        <v>3942</v>
      </c>
      <c r="D3721" s="4" t="s">
        <v>1661</v>
      </c>
      <c r="E3721" s="1">
        <v>2133.92</v>
      </c>
      <c r="F3721" s="1">
        <v>46</v>
      </c>
      <c r="G3721" s="1">
        <v>25</v>
      </c>
      <c r="H3721" s="1">
        <v>167.31</v>
      </c>
      <c r="L3721" t="str">
        <f t="shared" si="58"/>
        <v>251bc945</v>
      </c>
      <c r="M3721" s="7">
        <v>48741</v>
      </c>
      <c r="N3721" t="str">
        <f>PROPER(Table1[[#This Row],[Region]])</f>
        <v>West</v>
      </c>
      <c r="O3721" t="str">
        <f>PROPER(Table1[[#This Row],[Product Category]])</f>
        <v>Furniture</v>
      </c>
      <c r="P3721">
        <f>ROUND(Table1[[#This Row],[Sales Amount]],1)</f>
        <v>2133.9</v>
      </c>
      <c r="Q3721">
        <f>Table1[[#This Row],[Quantity Sold]]</f>
        <v>46</v>
      </c>
      <c r="R3721">
        <f>Table1[[#This Row],[Discount (%)]]</f>
        <v>25</v>
      </c>
      <c r="S3721">
        <f>Table1[[#This Row],[Profit]]</f>
        <v>167.31</v>
      </c>
    </row>
    <row r="3722" spans="1:19" ht="13.8">
      <c r="A3722" s="1" t="s">
        <v>3659</v>
      </c>
      <c r="B3722" s="7">
        <v>48742</v>
      </c>
      <c r="C3722" s="2" t="s">
        <v>3943</v>
      </c>
      <c r="D3722" s="4" t="s">
        <v>3945</v>
      </c>
      <c r="E3722" s="1">
        <v>2975.45</v>
      </c>
      <c r="F3722" s="1">
        <v>21</v>
      </c>
      <c r="G3722" s="1">
        <v>26</v>
      </c>
      <c r="H3722" s="1">
        <v>1149.5899999999999</v>
      </c>
      <c r="L3722" t="str">
        <f t="shared" si="58"/>
        <v>76f3b6b4</v>
      </c>
      <c r="M3722" s="7">
        <v>48742</v>
      </c>
      <c r="N3722" t="str">
        <f>PROPER(Table1[[#This Row],[Region]])</f>
        <v>East</v>
      </c>
      <c r="O3722" t="str">
        <f>PROPER(Table1[[#This Row],[Product Category]])</f>
        <v>Sports</v>
      </c>
      <c r="P3722">
        <f>ROUND(Table1[[#This Row],[Sales Amount]],1)</f>
        <v>2975.5</v>
      </c>
      <c r="Q3722">
        <f>Table1[[#This Row],[Quantity Sold]]</f>
        <v>21</v>
      </c>
      <c r="R3722">
        <f>Table1[[#This Row],[Discount (%)]]</f>
        <v>26</v>
      </c>
      <c r="S3722">
        <f>Table1[[#This Row],[Profit]]</f>
        <v>1149.5899999999999</v>
      </c>
    </row>
    <row r="3723" spans="1:19" ht="13.8">
      <c r="A3723" s="1" t="s">
        <v>3660</v>
      </c>
      <c r="B3723" s="7">
        <v>48743</v>
      </c>
      <c r="C3723" s="2" t="s">
        <v>3944</v>
      </c>
      <c r="D3723" s="4" t="s">
        <v>3946</v>
      </c>
      <c r="E3723" s="1">
        <v>473.7</v>
      </c>
      <c r="F3723" s="1">
        <v>13</v>
      </c>
      <c r="G3723" s="1">
        <v>26</v>
      </c>
      <c r="H3723" s="1">
        <v>1075.74</v>
      </c>
      <c r="L3723" t="str">
        <f t="shared" si="58"/>
        <v>53203cfb</v>
      </c>
      <c r="M3723" s="7">
        <v>48743</v>
      </c>
      <c r="N3723" t="str">
        <f>PROPER(Table1[[#This Row],[Region]])</f>
        <v>South</v>
      </c>
      <c r="O3723" t="str">
        <f>PROPER(Table1[[#This Row],[Product Category]])</f>
        <v>Electronics</v>
      </c>
      <c r="P3723">
        <f>ROUND(Table1[[#This Row],[Sales Amount]],1)</f>
        <v>473.7</v>
      </c>
      <c r="Q3723">
        <f>Table1[[#This Row],[Quantity Sold]]</f>
        <v>13</v>
      </c>
      <c r="R3723">
        <f>Table1[[#This Row],[Discount (%)]]</f>
        <v>26</v>
      </c>
      <c r="S3723">
        <f>Table1[[#This Row],[Profit]]</f>
        <v>1075.74</v>
      </c>
    </row>
    <row r="3724" spans="1:19" ht="13.8">
      <c r="A3724" s="1" t="s">
        <v>3661</v>
      </c>
      <c r="B3724" s="7">
        <v>48744</v>
      </c>
      <c r="C3724" s="2" t="s">
        <v>3942</v>
      </c>
      <c r="D3724" s="4" t="s">
        <v>3946</v>
      </c>
      <c r="E3724" s="1">
        <v>689.12</v>
      </c>
      <c r="F3724" s="1">
        <v>3</v>
      </c>
      <c r="G3724" s="1">
        <v>35</v>
      </c>
      <c r="H3724" s="1">
        <v>888.66</v>
      </c>
      <c r="L3724" t="str">
        <f t="shared" si="58"/>
        <v>1689b4d6</v>
      </c>
      <c r="M3724" s="7">
        <v>48744</v>
      </c>
      <c r="N3724" t="str">
        <f>PROPER(Table1[[#This Row],[Region]])</f>
        <v>West</v>
      </c>
      <c r="O3724" t="str">
        <f>PROPER(Table1[[#This Row],[Product Category]])</f>
        <v>Electronics</v>
      </c>
      <c r="P3724">
        <f>ROUND(Table1[[#This Row],[Sales Amount]],1)</f>
        <v>689.1</v>
      </c>
      <c r="Q3724">
        <f>Table1[[#This Row],[Quantity Sold]]</f>
        <v>3</v>
      </c>
      <c r="R3724">
        <f>Table1[[#This Row],[Discount (%)]]</f>
        <v>35</v>
      </c>
      <c r="S3724">
        <f>Table1[[#This Row],[Profit]]</f>
        <v>888.66</v>
      </c>
    </row>
    <row r="3725" spans="1:19" ht="13.8">
      <c r="A3725" s="1" t="s">
        <v>3662</v>
      </c>
      <c r="B3725" s="7">
        <v>48745</v>
      </c>
      <c r="C3725" s="2" t="s">
        <v>3941</v>
      </c>
      <c r="D3725" s="4" t="s">
        <v>1661</v>
      </c>
      <c r="E3725" s="1">
        <v>3936.45</v>
      </c>
      <c r="F3725" s="1">
        <v>18</v>
      </c>
      <c r="G3725" s="1">
        <v>2</v>
      </c>
      <c r="H3725" s="1">
        <v>590.41</v>
      </c>
      <c r="L3725" t="str">
        <f t="shared" si="58"/>
        <v>77b14380</v>
      </c>
      <c r="M3725" s="7">
        <v>48745</v>
      </c>
      <c r="N3725" t="str">
        <f>PROPER(Table1[[#This Row],[Region]])</f>
        <v>North</v>
      </c>
      <c r="O3725" t="str">
        <f>PROPER(Table1[[#This Row],[Product Category]])</f>
        <v>Furniture</v>
      </c>
      <c r="P3725">
        <f>ROUND(Table1[[#This Row],[Sales Amount]],1)</f>
        <v>3936.5</v>
      </c>
      <c r="Q3725">
        <f>Table1[[#This Row],[Quantity Sold]]</f>
        <v>18</v>
      </c>
      <c r="R3725">
        <f>Table1[[#This Row],[Discount (%)]]</f>
        <v>2</v>
      </c>
      <c r="S3725">
        <f>Table1[[#This Row],[Profit]]</f>
        <v>590.41</v>
      </c>
    </row>
    <row r="3726" spans="1:19" ht="13.8">
      <c r="A3726" s="5">
        <v>61078500000</v>
      </c>
      <c r="B3726" s="7">
        <v>48746</v>
      </c>
      <c r="C3726" s="2" t="s">
        <v>3942</v>
      </c>
      <c r="D3726" s="4" t="s">
        <v>3946</v>
      </c>
      <c r="E3726" s="1">
        <v>4206.6499999999996</v>
      </c>
      <c r="F3726" s="1">
        <v>23</v>
      </c>
      <c r="G3726" s="1">
        <v>11</v>
      </c>
      <c r="H3726" s="1">
        <v>362.81</v>
      </c>
      <c r="L3726" t="str">
        <f t="shared" si="58"/>
        <v>61078500000</v>
      </c>
      <c r="M3726" s="7">
        <v>48746</v>
      </c>
      <c r="N3726" t="str">
        <f>PROPER(Table1[[#This Row],[Region]])</f>
        <v>West</v>
      </c>
      <c r="O3726" t="str">
        <f>PROPER(Table1[[#This Row],[Product Category]])</f>
        <v>Electronics</v>
      </c>
      <c r="P3726">
        <f>ROUND(Table1[[#This Row],[Sales Amount]],1)</f>
        <v>4206.7</v>
      </c>
      <c r="Q3726">
        <f>Table1[[#This Row],[Quantity Sold]]</f>
        <v>23</v>
      </c>
      <c r="R3726">
        <f>Table1[[#This Row],[Discount (%)]]</f>
        <v>11</v>
      </c>
      <c r="S3726">
        <f>Table1[[#This Row],[Profit]]</f>
        <v>362.81</v>
      </c>
    </row>
    <row r="3727" spans="1:19" ht="13.8">
      <c r="A3727" s="1" t="s">
        <v>3663</v>
      </c>
      <c r="B3727" s="7">
        <v>48747</v>
      </c>
      <c r="C3727" s="2" t="s">
        <v>3942</v>
      </c>
      <c r="D3727" s="4" t="s">
        <v>1489</v>
      </c>
      <c r="E3727" s="1">
        <v>4351.0600000000004</v>
      </c>
      <c r="F3727" s="1">
        <v>41</v>
      </c>
      <c r="G3727" s="1">
        <v>26</v>
      </c>
      <c r="H3727" s="1">
        <v>458.66</v>
      </c>
      <c r="L3727" t="str">
        <f t="shared" si="58"/>
        <v>62f76b50</v>
      </c>
      <c r="M3727" s="7">
        <v>48747</v>
      </c>
      <c r="N3727" t="str">
        <f>PROPER(Table1[[#This Row],[Region]])</f>
        <v>West</v>
      </c>
      <c r="O3727" t="str">
        <f>PROPER(Table1[[#This Row],[Product Category]])</f>
        <v>Clothing</v>
      </c>
      <c r="P3727">
        <f>ROUND(Table1[[#This Row],[Sales Amount]],1)</f>
        <v>4351.1000000000004</v>
      </c>
      <c r="Q3727">
        <f>Table1[[#This Row],[Quantity Sold]]</f>
        <v>41</v>
      </c>
      <c r="R3727">
        <f>Table1[[#This Row],[Discount (%)]]</f>
        <v>26</v>
      </c>
      <c r="S3727">
        <f>Table1[[#This Row],[Profit]]</f>
        <v>458.66</v>
      </c>
    </row>
    <row r="3728" spans="1:19" ht="13.8">
      <c r="A3728" s="1" t="s">
        <v>3664</v>
      </c>
      <c r="B3728" s="7">
        <v>48748</v>
      </c>
      <c r="C3728" s="2" t="s">
        <v>3944</v>
      </c>
      <c r="D3728" s="4" t="s">
        <v>1489</v>
      </c>
      <c r="E3728" s="1">
        <v>1737.65</v>
      </c>
      <c r="F3728" s="1">
        <v>16</v>
      </c>
      <c r="G3728" s="1">
        <v>2</v>
      </c>
      <c r="H3728" s="1">
        <v>1771.89</v>
      </c>
      <c r="L3728" t="str">
        <f t="shared" si="58"/>
        <v>c0469587</v>
      </c>
      <c r="M3728" s="7">
        <v>48748</v>
      </c>
      <c r="N3728" t="str">
        <f>PROPER(Table1[[#This Row],[Region]])</f>
        <v>South</v>
      </c>
      <c r="O3728" t="str">
        <f>PROPER(Table1[[#This Row],[Product Category]])</f>
        <v>Clothing</v>
      </c>
      <c r="P3728">
        <f>ROUND(Table1[[#This Row],[Sales Amount]],1)</f>
        <v>1737.7</v>
      </c>
      <c r="Q3728">
        <f>Table1[[#This Row],[Quantity Sold]]</f>
        <v>16</v>
      </c>
      <c r="R3728">
        <f>Table1[[#This Row],[Discount (%)]]</f>
        <v>2</v>
      </c>
      <c r="S3728">
        <f>Table1[[#This Row],[Profit]]</f>
        <v>1771.89</v>
      </c>
    </row>
    <row r="3729" spans="1:19" ht="13.8">
      <c r="A3729" s="1" t="s">
        <v>3665</v>
      </c>
      <c r="B3729" s="7">
        <v>48749</v>
      </c>
      <c r="C3729" s="2" t="s">
        <v>3944</v>
      </c>
      <c r="D3729" s="4" t="s">
        <v>3946</v>
      </c>
      <c r="E3729" s="1">
        <v>4059.37</v>
      </c>
      <c r="F3729" s="1">
        <v>16</v>
      </c>
      <c r="G3729" s="1">
        <v>50</v>
      </c>
      <c r="H3729" s="1">
        <v>1831.05</v>
      </c>
      <c r="L3729" t="str">
        <f t="shared" si="58"/>
        <v>82ca6783</v>
      </c>
      <c r="M3729" s="7">
        <v>48749</v>
      </c>
      <c r="N3729" t="str">
        <f>PROPER(Table1[[#This Row],[Region]])</f>
        <v>South</v>
      </c>
      <c r="O3729" t="str">
        <f>PROPER(Table1[[#This Row],[Product Category]])</f>
        <v>Electronics</v>
      </c>
      <c r="P3729">
        <f>ROUND(Table1[[#This Row],[Sales Amount]],1)</f>
        <v>4059.4</v>
      </c>
      <c r="Q3729">
        <f>Table1[[#This Row],[Quantity Sold]]</f>
        <v>16</v>
      </c>
      <c r="R3729">
        <f>Table1[[#This Row],[Discount (%)]]</f>
        <v>50</v>
      </c>
      <c r="S3729">
        <f>Table1[[#This Row],[Profit]]</f>
        <v>1831.05</v>
      </c>
    </row>
    <row r="3730" spans="1:19" ht="13.8">
      <c r="A3730" s="1" t="s">
        <v>3666</v>
      </c>
      <c r="B3730" s="7">
        <v>48750</v>
      </c>
      <c r="C3730" s="2" t="s">
        <v>3944</v>
      </c>
      <c r="D3730" s="4" t="s">
        <v>1661</v>
      </c>
      <c r="E3730" s="1">
        <v>2661.71</v>
      </c>
      <c r="F3730" s="1">
        <v>17</v>
      </c>
      <c r="G3730" s="1">
        <v>37</v>
      </c>
      <c r="H3730" s="1">
        <v>1530</v>
      </c>
      <c r="L3730" t="str">
        <f t="shared" si="58"/>
        <v>f1883a6e</v>
      </c>
      <c r="M3730" s="7">
        <v>48750</v>
      </c>
      <c r="N3730" t="str">
        <f>PROPER(Table1[[#This Row],[Region]])</f>
        <v>South</v>
      </c>
      <c r="O3730" t="str">
        <f>PROPER(Table1[[#This Row],[Product Category]])</f>
        <v>Furniture</v>
      </c>
      <c r="P3730">
        <f>ROUND(Table1[[#This Row],[Sales Amount]],1)</f>
        <v>2661.7</v>
      </c>
      <c r="Q3730">
        <f>Table1[[#This Row],[Quantity Sold]]</f>
        <v>17</v>
      </c>
      <c r="R3730">
        <f>Table1[[#This Row],[Discount (%)]]</f>
        <v>37</v>
      </c>
      <c r="S3730">
        <f>Table1[[#This Row],[Profit]]</f>
        <v>1530</v>
      </c>
    </row>
    <row r="3731" spans="1:19" ht="13.8">
      <c r="A3731" s="1" t="s">
        <v>3667</v>
      </c>
      <c r="B3731" s="7">
        <v>48751</v>
      </c>
      <c r="C3731" s="2" t="s">
        <v>3941</v>
      </c>
      <c r="D3731" s="4" t="s">
        <v>92</v>
      </c>
      <c r="E3731" s="1">
        <v>2516.69</v>
      </c>
      <c r="F3731" s="1">
        <v>45</v>
      </c>
      <c r="G3731" s="1">
        <v>25</v>
      </c>
      <c r="H3731" s="1">
        <v>1323.92</v>
      </c>
      <c r="L3731" t="str">
        <f t="shared" si="58"/>
        <v>3c5543d2</v>
      </c>
      <c r="M3731" s="7">
        <v>48751</v>
      </c>
      <c r="N3731" t="str">
        <f>PROPER(Table1[[#This Row],[Region]])</f>
        <v>North</v>
      </c>
      <c r="O3731" t="str">
        <f>PROPER(Table1[[#This Row],[Product Category]])</f>
        <v>Groceries</v>
      </c>
      <c r="P3731">
        <f>ROUND(Table1[[#This Row],[Sales Amount]],1)</f>
        <v>2516.6999999999998</v>
      </c>
      <c r="Q3731">
        <f>Table1[[#This Row],[Quantity Sold]]</f>
        <v>45</v>
      </c>
      <c r="R3731">
        <f>Table1[[#This Row],[Discount (%)]]</f>
        <v>25</v>
      </c>
      <c r="S3731">
        <f>Table1[[#This Row],[Profit]]</f>
        <v>1323.92</v>
      </c>
    </row>
    <row r="3732" spans="1:19" ht="13.8">
      <c r="A3732" s="1" t="s">
        <v>3668</v>
      </c>
      <c r="B3732" s="7">
        <v>48752</v>
      </c>
      <c r="C3732" s="2" t="s">
        <v>3943</v>
      </c>
      <c r="D3732" s="4" t="s">
        <v>92</v>
      </c>
      <c r="E3732" s="1">
        <v>1985.64</v>
      </c>
      <c r="F3732" s="1">
        <v>37</v>
      </c>
      <c r="G3732" s="1">
        <v>45</v>
      </c>
      <c r="H3732" s="1">
        <v>739.25</v>
      </c>
      <c r="L3732" t="str">
        <f t="shared" si="58"/>
        <v>bf595c38</v>
      </c>
      <c r="M3732" s="7">
        <v>48752</v>
      </c>
      <c r="N3732" t="str">
        <f>PROPER(Table1[[#This Row],[Region]])</f>
        <v>East</v>
      </c>
      <c r="O3732" t="str">
        <f>PROPER(Table1[[#This Row],[Product Category]])</f>
        <v>Groceries</v>
      </c>
      <c r="P3732">
        <f>ROUND(Table1[[#This Row],[Sales Amount]],1)</f>
        <v>1985.6</v>
      </c>
      <c r="Q3732">
        <f>Table1[[#This Row],[Quantity Sold]]</f>
        <v>37</v>
      </c>
      <c r="R3732">
        <f>Table1[[#This Row],[Discount (%)]]</f>
        <v>45</v>
      </c>
      <c r="S3732">
        <f>Table1[[#This Row],[Profit]]</f>
        <v>739.25</v>
      </c>
    </row>
    <row r="3733" spans="1:19" ht="13.8">
      <c r="A3733" s="1" t="s">
        <v>3669</v>
      </c>
      <c r="B3733" s="7">
        <v>48753</v>
      </c>
      <c r="C3733" s="2" t="s">
        <v>3943</v>
      </c>
      <c r="D3733" s="4" t="s">
        <v>3946</v>
      </c>
      <c r="E3733" s="1">
        <v>3205.18</v>
      </c>
      <c r="F3733" s="1">
        <v>40</v>
      </c>
      <c r="G3733" s="1">
        <v>26</v>
      </c>
      <c r="H3733" s="1">
        <v>1070.97</v>
      </c>
      <c r="L3733" t="str">
        <f t="shared" si="58"/>
        <v>c943b2c4</v>
      </c>
      <c r="M3733" s="7">
        <v>48753</v>
      </c>
      <c r="N3733" t="str">
        <f>PROPER(Table1[[#This Row],[Region]])</f>
        <v>East</v>
      </c>
      <c r="O3733" t="str">
        <f>PROPER(Table1[[#This Row],[Product Category]])</f>
        <v>Electronics</v>
      </c>
      <c r="P3733">
        <f>ROUND(Table1[[#This Row],[Sales Amount]],1)</f>
        <v>3205.2</v>
      </c>
      <c r="Q3733">
        <f>Table1[[#This Row],[Quantity Sold]]</f>
        <v>40</v>
      </c>
      <c r="R3733">
        <f>Table1[[#This Row],[Discount (%)]]</f>
        <v>26</v>
      </c>
      <c r="S3733">
        <f>Table1[[#This Row],[Profit]]</f>
        <v>1070.97</v>
      </c>
    </row>
    <row r="3734" spans="1:19" ht="13.8">
      <c r="A3734" s="1" t="s">
        <v>3670</v>
      </c>
      <c r="B3734" s="7">
        <v>48754</v>
      </c>
      <c r="C3734" s="2" t="s">
        <v>3942</v>
      </c>
      <c r="D3734" s="4" t="s">
        <v>3946</v>
      </c>
      <c r="E3734" s="1">
        <v>1381.45</v>
      </c>
      <c r="F3734" s="1">
        <v>47</v>
      </c>
      <c r="G3734" s="1">
        <v>30</v>
      </c>
      <c r="H3734" s="1">
        <v>1138.17</v>
      </c>
      <c r="L3734" t="str">
        <f t="shared" si="58"/>
        <v>69e899c3</v>
      </c>
      <c r="M3734" s="7">
        <v>48754</v>
      </c>
      <c r="N3734" t="str">
        <f>PROPER(Table1[[#This Row],[Region]])</f>
        <v>West</v>
      </c>
      <c r="O3734" t="str">
        <f>PROPER(Table1[[#This Row],[Product Category]])</f>
        <v>Electronics</v>
      </c>
      <c r="P3734">
        <f>ROUND(Table1[[#This Row],[Sales Amount]],1)</f>
        <v>1381.5</v>
      </c>
      <c r="Q3734">
        <f>Table1[[#This Row],[Quantity Sold]]</f>
        <v>47</v>
      </c>
      <c r="R3734">
        <f>Table1[[#This Row],[Discount (%)]]</f>
        <v>30</v>
      </c>
      <c r="S3734">
        <f>Table1[[#This Row],[Profit]]</f>
        <v>1138.17</v>
      </c>
    </row>
    <row r="3735" spans="1:19" ht="13.8">
      <c r="A3735" s="1" t="s">
        <v>3671</v>
      </c>
      <c r="B3735" s="7">
        <v>48755</v>
      </c>
      <c r="C3735" s="2" t="s">
        <v>3941</v>
      </c>
      <c r="D3735" s="4" t="s">
        <v>92</v>
      </c>
      <c r="E3735" s="1">
        <v>4433.59</v>
      </c>
      <c r="F3735" s="1">
        <v>6</v>
      </c>
      <c r="G3735" s="1">
        <v>16</v>
      </c>
      <c r="H3735" s="1">
        <v>521.17999999999995</v>
      </c>
      <c r="L3735" t="str">
        <f t="shared" si="58"/>
        <v>dd45b3ec</v>
      </c>
      <c r="M3735" s="7">
        <v>48755</v>
      </c>
      <c r="N3735" t="str">
        <f>PROPER(Table1[[#This Row],[Region]])</f>
        <v>North</v>
      </c>
      <c r="O3735" t="str">
        <f>PROPER(Table1[[#This Row],[Product Category]])</f>
        <v>Groceries</v>
      </c>
      <c r="P3735">
        <f>ROUND(Table1[[#This Row],[Sales Amount]],1)</f>
        <v>4433.6000000000004</v>
      </c>
      <c r="Q3735">
        <f>Table1[[#This Row],[Quantity Sold]]</f>
        <v>6</v>
      </c>
      <c r="R3735">
        <f>Table1[[#This Row],[Discount (%)]]</f>
        <v>16</v>
      </c>
      <c r="S3735">
        <f>Table1[[#This Row],[Profit]]</f>
        <v>521.17999999999995</v>
      </c>
    </row>
    <row r="3736" spans="1:19" ht="13.8">
      <c r="A3736" s="1" t="s">
        <v>3672</v>
      </c>
      <c r="B3736" s="7">
        <v>48756</v>
      </c>
      <c r="C3736" s="2" t="s">
        <v>3942</v>
      </c>
      <c r="D3736" s="4" t="s">
        <v>92</v>
      </c>
      <c r="E3736" s="1">
        <v>365.86</v>
      </c>
      <c r="F3736" s="1">
        <v>33</v>
      </c>
      <c r="G3736" s="1">
        <v>13</v>
      </c>
      <c r="H3736" s="1">
        <v>298.5</v>
      </c>
      <c r="L3736" t="str">
        <f t="shared" si="58"/>
        <v>2735a10b</v>
      </c>
      <c r="M3736" s="7">
        <v>48756</v>
      </c>
      <c r="N3736" t="str">
        <f>PROPER(Table1[[#This Row],[Region]])</f>
        <v>West</v>
      </c>
      <c r="O3736" t="str">
        <f>PROPER(Table1[[#This Row],[Product Category]])</f>
        <v>Groceries</v>
      </c>
      <c r="P3736">
        <f>ROUND(Table1[[#This Row],[Sales Amount]],1)</f>
        <v>365.9</v>
      </c>
      <c r="Q3736">
        <f>Table1[[#This Row],[Quantity Sold]]</f>
        <v>33</v>
      </c>
      <c r="R3736">
        <f>Table1[[#This Row],[Discount (%)]]</f>
        <v>13</v>
      </c>
      <c r="S3736">
        <f>Table1[[#This Row],[Profit]]</f>
        <v>298.5</v>
      </c>
    </row>
    <row r="3737" spans="1:19" ht="13.8">
      <c r="A3737" s="1" t="s">
        <v>3673</v>
      </c>
      <c r="B3737" s="7">
        <v>48757</v>
      </c>
      <c r="C3737" s="2" t="s">
        <v>3944</v>
      </c>
      <c r="D3737" s="4" t="s">
        <v>92</v>
      </c>
      <c r="E3737" s="1">
        <v>1813.97</v>
      </c>
      <c r="F3737" s="1">
        <v>29</v>
      </c>
      <c r="G3737" s="1">
        <v>37</v>
      </c>
      <c r="H3737" s="1">
        <v>1606.57</v>
      </c>
      <c r="L3737" t="str">
        <f t="shared" si="58"/>
        <v>6bf1ad13</v>
      </c>
      <c r="M3737" s="7">
        <v>48757</v>
      </c>
      <c r="N3737" t="str">
        <f>PROPER(Table1[[#This Row],[Region]])</f>
        <v>South</v>
      </c>
      <c r="O3737" t="str">
        <f>PROPER(Table1[[#This Row],[Product Category]])</f>
        <v>Groceries</v>
      </c>
      <c r="P3737">
        <f>ROUND(Table1[[#This Row],[Sales Amount]],1)</f>
        <v>1814</v>
      </c>
      <c r="Q3737">
        <f>Table1[[#This Row],[Quantity Sold]]</f>
        <v>29</v>
      </c>
      <c r="R3737">
        <f>Table1[[#This Row],[Discount (%)]]</f>
        <v>37</v>
      </c>
      <c r="S3737">
        <f>Table1[[#This Row],[Profit]]</f>
        <v>1606.57</v>
      </c>
    </row>
    <row r="3738" spans="1:19" ht="13.8">
      <c r="A3738" s="1" t="s">
        <v>3674</v>
      </c>
      <c r="B3738" s="7">
        <v>48758</v>
      </c>
      <c r="C3738" s="2" t="s">
        <v>3943</v>
      </c>
      <c r="D3738" s="4" t="s">
        <v>1489</v>
      </c>
      <c r="E3738" s="1">
        <v>664.93</v>
      </c>
      <c r="F3738" s="1">
        <v>25</v>
      </c>
      <c r="G3738" s="1">
        <v>10</v>
      </c>
      <c r="H3738" s="1">
        <v>1906.91</v>
      </c>
      <c r="L3738" t="str">
        <f t="shared" si="58"/>
        <v>9ec91ca5</v>
      </c>
      <c r="M3738" s="7">
        <v>48758</v>
      </c>
      <c r="N3738" t="str">
        <f>PROPER(Table1[[#This Row],[Region]])</f>
        <v>East</v>
      </c>
      <c r="O3738" t="str">
        <f>PROPER(Table1[[#This Row],[Product Category]])</f>
        <v>Clothing</v>
      </c>
      <c r="P3738">
        <f>ROUND(Table1[[#This Row],[Sales Amount]],1)</f>
        <v>664.9</v>
      </c>
      <c r="Q3738">
        <f>Table1[[#This Row],[Quantity Sold]]</f>
        <v>25</v>
      </c>
      <c r="R3738">
        <f>Table1[[#This Row],[Discount (%)]]</f>
        <v>10</v>
      </c>
      <c r="S3738">
        <f>Table1[[#This Row],[Profit]]</f>
        <v>1906.91</v>
      </c>
    </row>
    <row r="3739" spans="1:19" ht="13.8">
      <c r="A3739" s="1" t="s">
        <v>3675</v>
      </c>
      <c r="B3739" s="7">
        <v>48759</v>
      </c>
      <c r="C3739" s="2" t="s">
        <v>3943</v>
      </c>
      <c r="D3739" s="4" t="s">
        <v>1489</v>
      </c>
      <c r="E3739" s="1">
        <v>4578.5600000000004</v>
      </c>
      <c r="F3739" s="1">
        <v>11</v>
      </c>
      <c r="G3739" s="1">
        <v>45</v>
      </c>
      <c r="H3739" s="1">
        <v>983.06</v>
      </c>
      <c r="L3739" t="str">
        <f t="shared" si="58"/>
        <v>9e6e1efd</v>
      </c>
      <c r="M3739" s="7">
        <v>48759</v>
      </c>
      <c r="N3739" t="str">
        <f>PROPER(Table1[[#This Row],[Region]])</f>
        <v>East</v>
      </c>
      <c r="O3739" t="str">
        <f>PROPER(Table1[[#This Row],[Product Category]])</f>
        <v>Clothing</v>
      </c>
      <c r="P3739">
        <f>ROUND(Table1[[#This Row],[Sales Amount]],1)</f>
        <v>4578.6000000000004</v>
      </c>
      <c r="Q3739">
        <f>Table1[[#This Row],[Quantity Sold]]</f>
        <v>11</v>
      </c>
      <c r="R3739">
        <f>Table1[[#This Row],[Discount (%)]]</f>
        <v>45</v>
      </c>
      <c r="S3739">
        <f>Table1[[#This Row],[Profit]]</f>
        <v>983.06</v>
      </c>
    </row>
    <row r="3740" spans="1:19" ht="13.8">
      <c r="A3740" s="1">
        <v>3693740</v>
      </c>
      <c r="B3740" s="7">
        <v>48760</v>
      </c>
      <c r="C3740" s="2" t="s">
        <v>3943</v>
      </c>
      <c r="D3740" s="4" t="s">
        <v>3946</v>
      </c>
      <c r="E3740" s="1">
        <v>1315.74</v>
      </c>
      <c r="F3740" s="1">
        <v>25</v>
      </c>
      <c r="G3740" s="1">
        <v>16</v>
      </c>
      <c r="H3740" s="1">
        <v>1915.54</v>
      </c>
      <c r="L3740" t="str">
        <f t="shared" si="58"/>
        <v>3693740</v>
      </c>
      <c r="M3740" s="7">
        <v>48760</v>
      </c>
      <c r="N3740" t="str">
        <f>PROPER(Table1[[#This Row],[Region]])</f>
        <v>East</v>
      </c>
      <c r="O3740" t="str">
        <f>PROPER(Table1[[#This Row],[Product Category]])</f>
        <v>Electronics</v>
      </c>
      <c r="P3740">
        <f>ROUND(Table1[[#This Row],[Sales Amount]],1)</f>
        <v>1315.7</v>
      </c>
      <c r="Q3740">
        <f>Table1[[#This Row],[Quantity Sold]]</f>
        <v>25</v>
      </c>
      <c r="R3740">
        <f>Table1[[#This Row],[Discount (%)]]</f>
        <v>16</v>
      </c>
      <c r="S3740">
        <f>Table1[[#This Row],[Profit]]</f>
        <v>1915.54</v>
      </c>
    </row>
    <row r="3741" spans="1:19" ht="13.8">
      <c r="A3741" s="1" t="s">
        <v>3676</v>
      </c>
      <c r="B3741" s="7">
        <v>48761</v>
      </c>
      <c r="C3741" s="2" t="s">
        <v>3944</v>
      </c>
      <c r="D3741" s="4" t="s">
        <v>1661</v>
      </c>
      <c r="E3741" s="1">
        <v>2257.62</v>
      </c>
      <c r="F3741" s="1">
        <v>6</v>
      </c>
      <c r="G3741" s="1">
        <v>19</v>
      </c>
      <c r="H3741" s="1">
        <v>64.099999999999994</v>
      </c>
      <c r="L3741" t="str">
        <f t="shared" si="58"/>
        <v>c769c2ab</v>
      </c>
      <c r="M3741" s="7">
        <v>48761</v>
      </c>
      <c r="N3741" t="str">
        <f>PROPER(Table1[[#This Row],[Region]])</f>
        <v>South</v>
      </c>
      <c r="O3741" t="str">
        <f>PROPER(Table1[[#This Row],[Product Category]])</f>
        <v>Furniture</v>
      </c>
      <c r="P3741">
        <f>ROUND(Table1[[#This Row],[Sales Amount]],1)</f>
        <v>2257.6</v>
      </c>
      <c r="Q3741">
        <f>Table1[[#This Row],[Quantity Sold]]</f>
        <v>6</v>
      </c>
      <c r="R3741">
        <f>Table1[[#This Row],[Discount (%)]]</f>
        <v>19</v>
      </c>
      <c r="S3741">
        <f>Table1[[#This Row],[Profit]]</f>
        <v>64.099999999999994</v>
      </c>
    </row>
    <row r="3742" spans="1:19" ht="13.8">
      <c r="A3742" s="1" t="s">
        <v>3677</v>
      </c>
      <c r="B3742" s="7">
        <v>48762</v>
      </c>
      <c r="C3742" s="2" t="s">
        <v>3944</v>
      </c>
      <c r="D3742" s="4" t="s">
        <v>1489</v>
      </c>
      <c r="E3742" s="1">
        <v>886.21</v>
      </c>
      <c r="F3742" s="1">
        <v>4</v>
      </c>
      <c r="G3742" s="1">
        <v>47</v>
      </c>
      <c r="H3742" s="1">
        <v>1786.45</v>
      </c>
      <c r="L3742" t="str">
        <f t="shared" si="58"/>
        <v>7dc96e91</v>
      </c>
      <c r="M3742" s="7">
        <v>48762</v>
      </c>
      <c r="N3742" t="str">
        <f>PROPER(Table1[[#This Row],[Region]])</f>
        <v>South</v>
      </c>
      <c r="O3742" t="str">
        <f>PROPER(Table1[[#This Row],[Product Category]])</f>
        <v>Clothing</v>
      </c>
      <c r="P3742">
        <f>ROUND(Table1[[#This Row],[Sales Amount]],1)</f>
        <v>886.2</v>
      </c>
      <c r="Q3742">
        <f>Table1[[#This Row],[Quantity Sold]]</f>
        <v>4</v>
      </c>
      <c r="R3742">
        <f>Table1[[#This Row],[Discount (%)]]</f>
        <v>47</v>
      </c>
      <c r="S3742">
        <f>Table1[[#This Row],[Profit]]</f>
        <v>1786.45</v>
      </c>
    </row>
    <row r="3743" spans="1:19" ht="13.8">
      <c r="A3743" s="1" t="s">
        <v>3678</v>
      </c>
      <c r="B3743" s="7">
        <v>48763</v>
      </c>
      <c r="C3743" s="2" t="s">
        <v>3941</v>
      </c>
      <c r="D3743" s="4" t="s">
        <v>3945</v>
      </c>
      <c r="E3743" s="1">
        <v>1065.31</v>
      </c>
      <c r="F3743" s="1">
        <v>19</v>
      </c>
      <c r="G3743" s="1">
        <v>3</v>
      </c>
      <c r="H3743" s="1">
        <v>1558.97</v>
      </c>
      <c r="L3743" t="str">
        <f t="shared" si="58"/>
        <v>d50bf6d4</v>
      </c>
      <c r="M3743" s="7">
        <v>48763</v>
      </c>
      <c r="N3743" t="str">
        <f>PROPER(Table1[[#This Row],[Region]])</f>
        <v>North</v>
      </c>
      <c r="O3743" t="str">
        <f>PROPER(Table1[[#This Row],[Product Category]])</f>
        <v>Sports</v>
      </c>
      <c r="P3743">
        <f>ROUND(Table1[[#This Row],[Sales Amount]],1)</f>
        <v>1065.3</v>
      </c>
      <c r="Q3743">
        <f>Table1[[#This Row],[Quantity Sold]]</f>
        <v>19</v>
      </c>
      <c r="R3743">
        <f>Table1[[#This Row],[Discount (%)]]</f>
        <v>3</v>
      </c>
      <c r="S3743">
        <f>Table1[[#This Row],[Profit]]</f>
        <v>1558.97</v>
      </c>
    </row>
    <row r="3744" spans="1:19" ht="13.8">
      <c r="A3744" s="1" t="s">
        <v>3679</v>
      </c>
      <c r="B3744" s="7">
        <v>48764</v>
      </c>
      <c r="C3744" s="2" t="s">
        <v>3941</v>
      </c>
      <c r="D3744" s="4" t="s">
        <v>3945</v>
      </c>
      <c r="E3744" s="1">
        <v>1710.23</v>
      </c>
      <c r="F3744" s="1">
        <v>31</v>
      </c>
      <c r="G3744" s="1">
        <v>3</v>
      </c>
      <c r="H3744" s="1">
        <v>1314.62</v>
      </c>
      <c r="L3744" t="str">
        <f t="shared" si="58"/>
        <v>45df5f5f</v>
      </c>
      <c r="M3744" s="7">
        <v>48764</v>
      </c>
      <c r="N3744" t="str">
        <f>PROPER(Table1[[#This Row],[Region]])</f>
        <v>North</v>
      </c>
      <c r="O3744" t="str">
        <f>PROPER(Table1[[#This Row],[Product Category]])</f>
        <v>Sports</v>
      </c>
      <c r="P3744">
        <f>ROUND(Table1[[#This Row],[Sales Amount]],1)</f>
        <v>1710.2</v>
      </c>
      <c r="Q3744">
        <f>Table1[[#This Row],[Quantity Sold]]</f>
        <v>31</v>
      </c>
      <c r="R3744">
        <f>Table1[[#This Row],[Discount (%)]]</f>
        <v>3</v>
      </c>
      <c r="S3744">
        <f>Table1[[#This Row],[Profit]]</f>
        <v>1314.62</v>
      </c>
    </row>
    <row r="3745" spans="1:19" ht="13.8">
      <c r="A3745" s="1">
        <v>67292828</v>
      </c>
      <c r="B3745" s="7">
        <v>48765</v>
      </c>
      <c r="C3745" s="2" t="s">
        <v>3941</v>
      </c>
      <c r="D3745" s="4" t="s">
        <v>1489</v>
      </c>
      <c r="E3745" s="1">
        <v>4928.87</v>
      </c>
      <c r="F3745" s="1">
        <v>27</v>
      </c>
      <c r="G3745" s="1">
        <v>27</v>
      </c>
      <c r="H3745" s="1">
        <v>84.72</v>
      </c>
      <c r="L3745" t="str">
        <f t="shared" si="58"/>
        <v>67292828</v>
      </c>
      <c r="M3745" s="7">
        <v>48765</v>
      </c>
      <c r="N3745" t="str">
        <f>PROPER(Table1[[#This Row],[Region]])</f>
        <v>North</v>
      </c>
      <c r="O3745" t="str">
        <f>PROPER(Table1[[#This Row],[Product Category]])</f>
        <v>Clothing</v>
      </c>
      <c r="P3745">
        <f>ROUND(Table1[[#This Row],[Sales Amount]],1)</f>
        <v>4928.8999999999996</v>
      </c>
      <c r="Q3745">
        <f>Table1[[#This Row],[Quantity Sold]]</f>
        <v>27</v>
      </c>
      <c r="R3745">
        <f>Table1[[#This Row],[Discount (%)]]</f>
        <v>27</v>
      </c>
      <c r="S3745">
        <f>Table1[[#This Row],[Profit]]</f>
        <v>84.72</v>
      </c>
    </row>
    <row r="3746" spans="1:19" ht="13.8">
      <c r="A3746" s="1" t="s">
        <v>3680</v>
      </c>
      <c r="B3746" s="7">
        <v>48766</v>
      </c>
      <c r="C3746" s="2" t="s">
        <v>3943</v>
      </c>
      <c r="D3746" s="4" t="s">
        <v>3946</v>
      </c>
      <c r="E3746" s="1">
        <v>3982.78</v>
      </c>
      <c r="F3746" s="1">
        <v>13</v>
      </c>
      <c r="G3746" s="1">
        <v>8</v>
      </c>
      <c r="H3746" s="1">
        <v>1560.17</v>
      </c>
      <c r="L3746" t="str">
        <f t="shared" si="58"/>
        <v>07b83a00</v>
      </c>
      <c r="M3746" s="7">
        <v>48766</v>
      </c>
      <c r="N3746" t="str">
        <f>PROPER(Table1[[#This Row],[Region]])</f>
        <v>East</v>
      </c>
      <c r="O3746" t="str">
        <f>PROPER(Table1[[#This Row],[Product Category]])</f>
        <v>Electronics</v>
      </c>
      <c r="P3746">
        <f>ROUND(Table1[[#This Row],[Sales Amount]],1)</f>
        <v>3982.8</v>
      </c>
      <c r="Q3746">
        <f>Table1[[#This Row],[Quantity Sold]]</f>
        <v>13</v>
      </c>
      <c r="R3746">
        <f>Table1[[#This Row],[Discount (%)]]</f>
        <v>8</v>
      </c>
      <c r="S3746">
        <f>Table1[[#This Row],[Profit]]</f>
        <v>1560.17</v>
      </c>
    </row>
    <row r="3747" spans="1:19" ht="13.8">
      <c r="A3747" s="1" t="s">
        <v>3681</v>
      </c>
      <c r="B3747" s="7">
        <v>48767</v>
      </c>
      <c r="C3747" s="2" t="s">
        <v>3941</v>
      </c>
      <c r="D3747" s="4" t="s">
        <v>1489</v>
      </c>
      <c r="E3747" s="1">
        <v>2940.82</v>
      </c>
      <c r="F3747" s="1">
        <v>47</v>
      </c>
      <c r="G3747" s="1">
        <v>6</v>
      </c>
      <c r="H3747" s="1">
        <v>943.24</v>
      </c>
      <c r="L3747" t="str">
        <f t="shared" si="58"/>
        <v>c7cd446b</v>
      </c>
      <c r="M3747" s="7">
        <v>48767</v>
      </c>
      <c r="N3747" t="str">
        <f>PROPER(Table1[[#This Row],[Region]])</f>
        <v>North</v>
      </c>
      <c r="O3747" t="str">
        <f>PROPER(Table1[[#This Row],[Product Category]])</f>
        <v>Clothing</v>
      </c>
      <c r="P3747">
        <f>ROUND(Table1[[#This Row],[Sales Amount]],1)</f>
        <v>2940.8</v>
      </c>
      <c r="Q3747">
        <f>Table1[[#This Row],[Quantity Sold]]</f>
        <v>47</v>
      </c>
      <c r="R3747">
        <f>Table1[[#This Row],[Discount (%)]]</f>
        <v>6</v>
      </c>
      <c r="S3747">
        <f>Table1[[#This Row],[Profit]]</f>
        <v>943.24</v>
      </c>
    </row>
    <row r="3748" spans="1:19" ht="13.8">
      <c r="A3748" s="1" t="s">
        <v>3682</v>
      </c>
      <c r="B3748" s="7">
        <v>48768</v>
      </c>
      <c r="C3748" s="2" t="s">
        <v>3943</v>
      </c>
      <c r="D3748" s="4" t="s">
        <v>1661</v>
      </c>
      <c r="E3748" s="1">
        <v>2185.0700000000002</v>
      </c>
      <c r="F3748" s="1">
        <v>6</v>
      </c>
      <c r="G3748" s="1">
        <v>42</v>
      </c>
      <c r="H3748" s="1">
        <v>206.81</v>
      </c>
      <c r="L3748" t="str">
        <f t="shared" si="58"/>
        <v>2d279284</v>
      </c>
      <c r="M3748" s="7">
        <v>48768</v>
      </c>
      <c r="N3748" t="str">
        <f>PROPER(Table1[[#This Row],[Region]])</f>
        <v>East</v>
      </c>
      <c r="O3748" t="str">
        <f>PROPER(Table1[[#This Row],[Product Category]])</f>
        <v>Furniture</v>
      </c>
      <c r="P3748">
        <f>ROUND(Table1[[#This Row],[Sales Amount]],1)</f>
        <v>2185.1</v>
      </c>
      <c r="Q3748">
        <f>Table1[[#This Row],[Quantity Sold]]</f>
        <v>6</v>
      </c>
      <c r="R3748">
        <f>Table1[[#This Row],[Discount (%)]]</f>
        <v>42</v>
      </c>
      <c r="S3748">
        <f>Table1[[#This Row],[Profit]]</f>
        <v>206.81</v>
      </c>
    </row>
    <row r="3749" spans="1:19" ht="13.8">
      <c r="A3749" s="1" t="s">
        <v>3683</v>
      </c>
      <c r="B3749" s="7">
        <v>48769</v>
      </c>
      <c r="C3749" s="2" t="s">
        <v>3942</v>
      </c>
      <c r="D3749" s="4" t="s">
        <v>3946</v>
      </c>
      <c r="E3749" s="1">
        <v>4651.0600000000004</v>
      </c>
      <c r="F3749" s="1">
        <v>8</v>
      </c>
      <c r="G3749" s="1">
        <v>18</v>
      </c>
      <c r="H3749" s="1">
        <v>528.15</v>
      </c>
      <c r="L3749" t="str">
        <f t="shared" si="58"/>
        <v>25a336e8</v>
      </c>
      <c r="M3749" s="7">
        <v>48769</v>
      </c>
      <c r="N3749" t="str">
        <f>PROPER(Table1[[#This Row],[Region]])</f>
        <v>West</v>
      </c>
      <c r="O3749" t="str">
        <f>PROPER(Table1[[#This Row],[Product Category]])</f>
        <v>Electronics</v>
      </c>
      <c r="P3749">
        <f>ROUND(Table1[[#This Row],[Sales Amount]],1)</f>
        <v>4651.1000000000004</v>
      </c>
      <c r="Q3749">
        <f>Table1[[#This Row],[Quantity Sold]]</f>
        <v>8</v>
      </c>
      <c r="R3749">
        <f>Table1[[#This Row],[Discount (%)]]</f>
        <v>18</v>
      </c>
      <c r="S3749">
        <f>Table1[[#This Row],[Profit]]</f>
        <v>528.15</v>
      </c>
    </row>
    <row r="3750" spans="1:19" ht="13.8">
      <c r="A3750" s="1" t="s">
        <v>3684</v>
      </c>
      <c r="B3750" s="7">
        <v>48770</v>
      </c>
      <c r="C3750" s="2" t="s">
        <v>3943</v>
      </c>
      <c r="D3750" s="4" t="s">
        <v>1661</v>
      </c>
      <c r="E3750" s="1">
        <v>1298.81</v>
      </c>
      <c r="F3750" s="1">
        <v>45</v>
      </c>
      <c r="G3750" s="1">
        <v>36</v>
      </c>
      <c r="H3750" s="1">
        <v>1288.48</v>
      </c>
      <c r="L3750" t="str">
        <f t="shared" si="58"/>
        <v>b80bc926</v>
      </c>
      <c r="M3750" s="7">
        <v>48770</v>
      </c>
      <c r="N3750" t="str">
        <f>PROPER(Table1[[#This Row],[Region]])</f>
        <v>East</v>
      </c>
      <c r="O3750" t="str">
        <f>PROPER(Table1[[#This Row],[Product Category]])</f>
        <v>Furniture</v>
      </c>
      <c r="P3750">
        <f>ROUND(Table1[[#This Row],[Sales Amount]],1)</f>
        <v>1298.8</v>
      </c>
      <c r="Q3750">
        <f>Table1[[#This Row],[Quantity Sold]]</f>
        <v>45</v>
      </c>
      <c r="R3750">
        <f>Table1[[#This Row],[Discount (%)]]</f>
        <v>36</v>
      </c>
      <c r="S3750">
        <f>Table1[[#This Row],[Profit]]</f>
        <v>1288.48</v>
      </c>
    </row>
    <row r="3751" spans="1:19" ht="13.8">
      <c r="A3751" s="1" t="s">
        <v>3685</v>
      </c>
      <c r="B3751" s="7">
        <v>48771</v>
      </c>
      <c r="C3751" s="2" t="s">
        <v>3942</v>
      </c>
      <c r="D3751" s="4" t="s">
        <v>1661</v>
      </c>
      <c r="E3751" s="1">
        <v>1227.93</v>
      </c>
      <c r="F3751" s="1">
        <v>40</v>
      </c>
      <c r="G3751" s="1">
        <v>19</v>
      </c>
      <c r="H3751" s="1">
        <v>1767.54</v>
      </c>
      <c r="L3751" t="str">
        <f t="shared" si="58"/>
        <v>7c78ddf5</v>
      </c>
      <c r="M3751" s="7">
        <v>48771</v>
      </c>
      <c r="N3751" t="str">
        <f>PROPER(Table1[[#This Row],[Region]])</f>
        <v>West</v>
      </c>
      <c r="O3751" t="str">
        <f>PROPER(Table1[[#This Row],[Product Category]])</f>
        <v>Furniture</v>
      </c>
      <c r="P3751">
        <f>ROUND(Table1[[#This Row],[Sales Amount]],1)</f>
        <v>1227.9000000000001</v>
      </c>
      <c r="Q3751">
        <f>Table1[[#This Row],[Quantity Sold]]</f>
        <v>40</v>
      </c>
      <c r="R3751">
        <f>Table1[[#This Row],[Discount (%)]]</f>
        <v>19</v>
      </c>
      <c r="S3751">
        <f>Table1[[#This Row],[Profit]]</f>
        <v>1767.54</v>
      </c>
    </row>
    <row r="3752" spans="1:19" ht="13.8">
      <c r="A3752" s="1" t="s">
        <v>3686</v>
      </c>
      <c r="B3752" s="7">
        <v>48772</v>
      </c>
      <c r="C3752" s="2" t="s">
        <v>3942</v>
      </c>
      <c r="D3752" s="4" t="s">
        <v>3945</v>
      </c>
      <c r="E3752" s="1">
        <v>4311.4399999999996</v>
      </c>
      <c r="F3752" s="1">
        <v>41</v>
      </c>
      <c r="G3752" s="1">
        <v>23</v>
      </c>
      <c r="H3752" s="1">
        <v>1074.8599999999999</v>
      </c>
      <c r="L3752" t="str">
        <f t="shared" si="58"/>
        <v>9753c78b</v>
      </c>
      <c r="M3752" s="7">
        <v>48772</v>
      </c>
      <c r="N3752" t="str">
        <f>PROPER(Table1[[#This Row],[Region]])</f>
        <v>West</v>
      </c>
      <c r="O3752" t="str">
        <f>PROPER(Table1[[#This Row],[Product Category]])</f>
        <v>Sports</v>
      </c>
      <c r="P3752">
        <f>ROUND(Table1[[#This Row],[Sales Amount]],1)</f>
        <v>4311.3999999999996</v>
      </c>
      <c r="Q3752">
        <f>Table1[[#This Row],[Quantity Sold]]</f>
        <v>41</v>
      </c>
      <c r="R3752">
        <f>Table1[[#This Row],[Discount (%)]]</f>
        <v>23</v>
      </c>
      <c r="S3752">
        <f>Table1[[#This Row],[Profit]]</f>
        <v>1074.8599999999999</v>
      </c>
    </row>
    <row r="3753" spans="1:19" ht="13.8">
      <c r="A3753" s="1" t="s">
        <v>3687</v>
      </c>
      <c r="B3753" s="7">
        <v>48773</v>
      </c>
      <c r="C3753" s="2" t="s">
        <v>3942</v>
      </c>
      <c r="D3753" s="4" t="s">
        <v>1661</v>
      </c>
      <c r="E3753" s="1">
        <v>4653.53</v>
      </c>
      <c r="F3753" s="1">
        <v>8</v>
      </c>
      <c r="G3753" s="1">
        <v>46</v>
      </c>
      <c r="H3753" s="1">
        <v>828.35</v>
      </c>
      <c r="L3753" t="str">
        <f t="shared" si="58"/>
        <v>bd03ab83</v>
      </c>
      <c r="M3753" s="7">
        <v>48773</v>
      </c>
      <c r="N3753" t="str">
        <f>PROPER(Table1[[#This Row],[Region]])</f>
        <v>West</v>
      </c>
      <c r="O3753" t="str">
        <f>PROPER(Table1[[#This Row],[Product Category]])</f>
        <v>Furniture</v>
      </c>
      <c r="P3753">
        <f>ROUND(Table1[[#This Row],[Sales Amount]],1)</f>
        <v>4653.5</v>
      </c>
      <c r="Q3753">
        <f>Table1[[#This Row],[Quantity Sold]]</f>
        <v>8</v>
      </c>
      <c r="R3753">
        <f>Table1[[#This Row],[Discount (%)]]</f>
        <v>46</v>
      </c>
      <c r="S3753">
        <f>Table1[[#This Row],[Profit]]</f>
        <v>828.35</v>
      </c>
    </row>
    <row r="3754" spans="1:19" ht="13.8">
      <c r="A3754" s="1" t="s">
        <v>3688</v>
      </c>
      <c r="B3754" s="7">
        <v>48774</v>
      </c>
      <c r="C3754" s="2" t="s">
        <v>3944</v>
      </c>
      <c r="D3754" s="4" t="s">
        <v>3946</v>
      </c>
      <c r="E3754" s="1">
        <v>680.03</v>
      </c>
      <c r="F3754" s="1">
        <v>34</v>
      </c>
      <c r="G3754" s="1">
        <v>16</v>
      </c>
      <c r="H3754" s="1">
        <v>1371.94</v>
      </c>
      <c r="L3754" t="str">
        <f t="shared" si="58"/>
        <v>3bac5a20</v>
      </c>
      <c r="M3754" s="7">
        <v>48774</v>
      </c>
      <c r="N3754" t="str">
        <f>PROPER(Table1[[#This Row],[Region]])</f>
        <v>South</v>
      </c>
      <c r="O3754" t="str">
        <f>PROPER(Table1[[#This Row],[Product Category]])</f>
        <v>Electronics</v>
      </c>
      <c r="P3754">
        <f>ROUND(Table1[[#This Row],[Sales Amount]],1)</f>
        <v>680</v>
      </c>
      <c r="Q3754">
        <f>Table1[[#This Row],[Quantity Sold]]</f>
        <v>34</v>
      </c>
      <c r="R3754">
        <f>Table1[[#This Row],[Discount (%)]]</f>
        <v>16</v>
      </c>
      <c r="S3754">
        <f>Table1[[#This Row],[Profit]]</f>
        <v>1371.94</v>
      </c>
    </row>
    <row r="3755" spans="1:19" ht="13.8">
      <c r="A3755" s="1" t="s">
        <v>3689</v>
      </c>
      <c r="B3755" s="7">
        <v>48775</v>
      </c>
      <c r="C3755" s="2" t="s">
        <v>3944</v>
      </c>
      <c r="D3755" s="4" t="s">
        <v>3946</v>
      </c>
      <c r="E3755" s="1">
        <v>1413.92</v>
      </c>
      <c r="F3755" s="1">
        <v>12</v>
      </c>
      <c r="G3755" s="1">
        <v>16</v>
      </c>
      <c r="H3755" s="1">
        <v>1151.6500000000001</v>
      </c>
      <c r="L3755" t="str">
        <f t="shared" si="58"/>
        <v>726861b8</v>
      </c>
      <c r="M3755" s="7">
        <v>48775</v>
      </c>
      <c r="N3755" t="str">
        <f>PROPER(Table1[[#This Row],[Region]])</f>
        <v>South</v>
      </c>
      <c r="O3755" t="str">
        <f>PROPER(Table1[[#This Row],[Product Category]])</f>
        <v>Electronics</v>
      </c>
      <c r="P3755">
        <f>ROUND(Table1[[#This Row],[Sales Amount]],1)</f>
        <v>1413.9</v>
      </c>
      <c r="Q3755">
        <f>Table1[[#This Row],[Quantity Sold]]</f>
        <v>12</v>
      </c>
      <c r="R3755">
        <f>Table1[[#This Row],[Discount (%)]]</f>
        <v>16</v>
      </c>
      <c r="S3755">
        <f>Table1[[#This Row],[Profit]]</f>
        <v>1151.6500000000001</v>
      </c>
    </row>
    <row r="3756" spans="1:19" ht="13.8">
      <c r="A3756" s="1" t="s">
        <v>3690</v>
      </c>
      <c r="B3756" s="7">
        <v>48776</v>
      </c>
      <c r="C3756" s="2" t="s">
        <v>3942</v>
      </c>
      <c r="D3756" s="4" t="s">
        <v>1489</v>
      </c>
      <c r="E3756" s="1">
        <v>642.36</v>
      </c>
      <c r="F3756" s="1">
        <v>9</v>
      </c>
      <c r="G3756" s="1">
        <v>30</v>
      </c>
      <c r="H3756" s="1">
        <v>387.56</v>
      </c>
      <c r="L3756" t="str">
        <f t="shared" si="58"/>
        <v>d0973e69</v>
      </c>
      <c r="M3756" s="7">
        <v>48776</v>
      </c>
      <c r="N3756" t="str">
        <f>PROPER(Table1[[#This Row],[Region]])</f>
        <v>West</v>
      </c>
      <c r="O3756" t="str">
        <f>PROPER(Table1[[#This Row],[Product Category]])</f>
        <v>Clothing</v>
      </c>
      <c r="P3756">
        <f>ROUND(Table1[[#This Row],[Sales Amount]],1)</f>
        <v>642.4</v>
      </c>
      <c r="Q3756">
        <f>Table1[[#This Row],[Quantity Sold]]</f>
        <v>9</v>
      </c>
      <c r="R3756">
        <f>Table1[[#This Row],[Discount (%)]]</f>
        <v>30</v>
      </c>
      <c r="S3756">
        <f>Table1[[#This Row],[Profit]]</f>
        <v>387.56</v>
      </c>
    </row>
    <row r="3757" spans="1:19" ht="13.8">
      <c r="A3757" s="1" t="s">
        <v>3691</v>
      </c>
      <c r="B3757" s="7">
        <v>48777</v>
      </c>
      <c r="C3757" s="2" t="s">
        <v>3942</v>
      </c>
      <c r="D3757" s="4" t="s">
        <v>1661</v>
      </c>
      <c r="E3757" s="1">
        <v>593.33000000000004</v>
      </c>
      <c r="F3757" s="1">
        <v>8</v>
      </c>
      <c r="G3757" s="1">
        <v>30</v>
      </c>
      <c r="H3757" s="1">
        <v>1567.54</v>
      </c>
      <c r="L3757" t="str">
        <f t="shared" si="58"/>
        <v>dbdfd99f</v>
      </c>
      <c r="M3757" s="7">
        <v>48777</v>
      </c>
      <c r="N3757" t="str">
        <f>PROPER(Table1[[#This Row],[Region]])</f>
        <v>West</v>
      </c>
      <c r="O3757" t="str">
        <f>PROPER(Table1[[#This Row],[Product Category]])</f>
        <v>Furniture</v>
      </c>
      <c r="P3757">
        <f>ROUND(Table1[[#This Row],[Sales Amount]],1)</f>
        <v>593.29999999999995</v>
      </c>
      <c r="Q3757">
        <f>Table1[[#This Row],[Quantity Sold]]</f>
        <v>8</v>
      </c>
      <c r="R3757">
        <f>Table1[[#This Row],[Discount (%)]]</f>
        <v>30</v>
      </c>
      <c r="S3757">
        <f>Table1[[#This Row],[Profit]]</f>
        <v>1567.54</v>
      </c>
    </row>
    <row r="3758" spans="1:19" ht="13.8">
      <c r="A3758" s="1" t="s">
        <v>3692</v>
      </c>
      <c r="B3758" s="7">
        <v>48778</v>
      </c>
      <c r="C3758" s="2" t="s">
        <v>3941</v>
      </c>
      <c r="D3758" s="4" t="s">
        <v>92</v>
      </c>
      <c r="E3758" s="1">
        <v>2596.5700000000002</v>
      </c>
      <c r="F3758" s="1">
        <v>8</v>
      </c>
      <c r="G3758" s="1">
        <v>29</v>
      </c>
      <c r="H3758" s="1">
        <v>622.19000000000005</v>
      </c>
      <c r="L3758" t="str">
        <f t="shared" si="58"/>
        <v>589f3af5</v>
      </c>
      <c r="M3758" s="7">
        <v>48778</v>
      </c>
      <c r="N3758" t="str">
        <f>PROPER(Table1[[#This Row],[Region]])</f>
        <v>North</v>
      </c>
      <c r="O3758" t="str">
        <f>PROPER(Table1[[#This Row],[Product Category]])</f>
        <v>Groceries</v>
      </c>
      <c r="P3758">
        <f>ROUND(Table1[[#This Row],[Sales Amount]],1)</f>
        <v>2596.6</v>
      </c>
      <c r="Q3758">
        <f>Table1[[#This Row],[Quantity Sold]]</f>
        <v>8</v>
      </c>
      <c r="R3758">
        <f>Table1[[#This Row],[Discount (%)]]</f>
        <v>29</v>
      </c>
      <c r="S3758">
        <f>Table1[[#This Row],[Profit]]</f>
        <v>622.19000000000005</v>
      </c>
    </row>
    <row r="3759" spans="1:19" ht="13.8">
      <c r="A3759" s="1" t="s">
        <v>3693</v>
      </c>
      <c r="B3759" s="7">
        <v>48779</v>
      </c>
      <c r="C3759" s="2" t="s">
        <v>3944</v>
      </c>
      <c r="D3759" s="4" t="s">
        <v>3945</v>
      </c>
      <c r="E3759" s="1">
        <v>371.06</v>
      </c>
      <c r="F3759" s="1">
        <v>24</v>
      </c>
      <c r="G3759" s="1">
        <v>6</v>
      </c>
      <c r="H3759" s="1">
        <v>1138</v>
      </c>
      <c r="L3759" t="str">
        <f t="shared" si="58"/>
        <v>672acb38</v>
      </c>
      <c r="M3759" s="7">
        <v>48779</v>
      </c>
      <c r="N3759" t="str">
        <f>PROPER(Table1[[#This Row],[Region]])</f>
        <v>South</v>
      </c>
      <c r="O3759" t="str">
        <f>PROPER(Table1[[#This Row],[Product Category]])</f>
        <v>Sports</v>
      </c>
      <c r="P3759">
        <f>ROUND(Table1[[#This Row],[Sales Amount]],1)</f>
        <v>371.1</v>
      </c>
      <c r="Q3759">
        <f>Table1[[#This Row],[Quantity Sold]]</f>
        <v>24</v>
      </c>
      <c r="R3759">
        <f>Table1[[#This Row],[Discount (%)]]</f>
        <v>6</v>
      </c>
      <c r="S3759">
        <f>Table1[[#This Row],[Profit]]</f>
        <v>1138</v>
      </c>
    </row>
    <row r="3760" spans="1:19" ht="13.8">
      <c r="A3760" s="1" t="s">
        <v>3694</v>
      </c>
      <c r="B3760" s="7">
        <v>48780</v>
      </c>
      <c r="C3760" s="2" t="s">
        <v>3943</v>
      </c>
      <c r="D3760" s="4" t="s">
        <v>92</v>
      </c>
      <c r="E3760" s="1">
        <v>540.15</v>
      </c>
      <c r="F3760" s="1">
        <v>40</v>
      </c>
      <c r="G3760" s="1">
        <v>47</v>
      </c>
      <c r="H3760" s="1">
        <v>1586.54</v>
      </c>
      <c r="L3760" t="str">
        <f t="shared" si="58"/>
        <v>ca724393</v>
      </c>
      <c r="M3760" s="7">
        <v>48780</v>
      </c>
      <c r="N3760" t="str">
        <f>PROPER(Table1[[#This Row],[Region]])</f>
        <v>East</v>
      </c>
      <c r="O3760" t="str">
        <f>PROPER(Table1[[#This Row],[Product Category]])</f>
        <v>Groceries</v>
      </c>
      <c r="P3760">
        <f>ROUND(Table1[[#This Row],[Sales Amount]],1)</f>
        <v>540.20000000000005</v>
      </c>
      <c r="Q3760">
        <f>Table1[[#This Row],[Quantity Sold]]</f>
        <v>40</v>
      </c>
      <c r="R3760">
        <f>Table1[[#This Row],[Discount (%)]]</f>
        <v>47</v>
      </c>
      <c r="S3760">
        <f>Table1[[#This Row],[Profit]]</f>
        <v>1586.54</v>
      </c>
    </row>
    <row r="3761" spans="1:19" ht="13.8">
      <c r="A3761" s="1" t="s">
        <v>3695</v>
      </c>
      <c r="B3761" s="7">
        <v>48781</v>
      </c>
      <c r="C3761" s="2" t="s">
        <v>3943</v>
      </c>
      <c r="D3761" s="4" t="s">
        <v>92</v>
      </c>
      <c r="E3761" s="1">
        <v>3164.74</v>
      </c>
      <c r="F3761" s="1">
        <v>22</v>
      </c>
      <c r="G3761" s="1">
        <v>5</v>
      </c>
      <c r="H3761" s="1">
        <v>1552.49</v>
      </c>
      <c r="L3761" t="str">
        <f t="shared" si="58"/>
        <v>21de801c</v>
      </c>
      <c r="M3761" s="7">
        <v>48781</v>
      </c>
      <c r="N3761" t="str">
        <f>PROPER(Table1[[#This Row],[Region]])</f>
        <v>East</v>
      </c>
      <c r="O3761" t="str">
        <f>PROPER(Table1[[#This Row],[Product Category]])</f>
        <v>Groceries</v>
      </c>
      <c r="P3761">
        <f>ROUND(Table1[[#This Row],[Sales Amount]],1)</f>
        <v>3164.7</v>
      </c>
      <c r="Q3761">
        <f>Table1[[#This Row],[Quantity Sold]]</f>
        <v>22</v>
      </c>
      <c r="R3761">
        <f>Table1[[#This Row],[Discount (%)]]</f>
        <v>5</v>
      </c>
      <c r="S3761">
        <f>Table1[[#This Row],[Profit]]</f>
        <v>1552.49</v>
      </c>
    </row>
    <row r="3762" spans="1:19" ht="13.8">
      <c r="A3762" s="1" t="s">
        <v>3696</v>
      </c>
      <c r="B3762" s="7">
        <v>48782</v>
      </c>
      <c r="C3762" s="2" t="s">
        <v>3941</v>
      </c>
      <c r="D3762" s="4" t="s">
        <v>3946</v>
      </c>
      <c r="E3762" s="1">
        <v>3525.84</v>
      </c>
      <c r="F3762" s="1">
        <v>47</v>
      </c>
      <c r="G3762" s="1">
        <v>9</v>
      </c>
      <c r="H3762" s="1">
        <v>599.62</v>
      </c>
      <c r="L3762" t="str">
        <f t="shared" si="58"/>
        <v>6159430b</v>
      </c>
      <c r="M3762" s="7">
        <v>48782</v>
      </c>
      <c r="N3762" t="str">
        <f>PROPER(Table1[[#This Row],[Region]])</f>
        <v>North</v>
      </c>
      <c r="O3762" t="str">
        <f>PROPER(Table1[[#This Row],[Product Category]])</f>
        <v>Electronics</v>
      </c>
      <c r="P3762">
        <f>ROUND(Table1[[#This Row],[Sales Amount]],1)</f>
        <v>3525.8</v>
      </c>
      <c r="Q3762">
        <f>Table1[[#This Row],[Quantity Sold]]</f>
        <v>47</v>
      </c>
      <c r="R3762">
        <f>Table1[[#This Row],[Discount (%)]]</f>
        <v>9</v>
      </c>
      <c r="S3762">
        <f>Table1[[#This Row],[Profit]]</f>
        <v>599.62</v>
      </c>
    </row>
    <row r="3763" spans="1:19" ht="13.8">
      <c r="A3763" s="1" t="s">
        <v>3697</v>
      </c>
      <c r="B3763" s="7">
        <v>48783</v>
      </c>
      <c r="C3763" s="2" t="s">
        <v>3944</v>
      </c>
      <c r="D3763" s="4" t="s">
        <v>1661</v>
      </c>
      <c r="E3763" s="1">
        <v>2132.4299999999998</v>
      </c>
      <c r="F3763" s="1">
        <v>46</v>
      </c>
      <c r="G3763" s="1">
        <v>23</v>
      </c>
      <c r="H3763" s="1">
        <v>1103.5999999999999</v>
      </c>
      <c r="L3763" t="str">
        <f t="shared" si="58"/>
        <v>fdc51c89</v>
      </c>
      <c r="M3763" s="7">
        <v>48783</v>
      </c>
      <c r="N3763" t="str">
        <f>PROPER(Table1[[#This Row],[Region]])</f>
        <v>South</v>
      </c>
      <c r="O3763" t="str">
        <f>PROPER(Table1[[#This Row],[Product Category]])</f>
        <v>Furniture</v>
      </c>
      <c r="P3763">
        <f>ROUND(Table1[[#This Row],[Sales Amount]],1)</f>
        <v>2132.4</v>
      </c>
      <c r="Q3763">
        <f>Table1[[#This Row],[Quantity Sold]]</f>
        <v>46</v>
      </c>
      <c r="R3763">
        <f>Table1[[#This Row],[Discount (%)]]</f>
        <v>23</v>
      </c>
      <c r="S3763">
        <f>Table1[[#This Row],[Profit]]</f>
        <v>1103.5999999999999</v>
      </c>
    </row>
    <row r="3764" spans="1:19" ht="13.8">
      <c r="A3764" s="1" t="s">
        <v>3698</v>
      </c>
      <c r="B3764" s="7">
        <v>48784</v>
      </c>
      <c r="C3764" s="2" t="s">
        <v>3944</v>
      </c>
      <c r="D3764" s="4" t="s">
        <v>92</v>
      </c>
      <c r="E3764" s="1">
        <v>4138.68</v>
      </c>
      <c r="F3764" s="1">
        <v>15</v>
      </c>
      <c r="G3764" s="1">
        <v>26</v>
      </c>
      <c r="H3764" s="1">
        <v>593.87</v>
      </c>
      <c r="L3764" t="str">
        <f t="shared" si="58"/>
        <v>5c185360</v>
      </c>
      <c r="M3764" s="7">
        <v>48784</v>
      </c>
      <c r="N3764" t="str">
        <f>PROPER(Table1[[#This Row],[Region]])</f>
        <v>South</v>
      </c>
      <c r="O3764" t="str">
        <f>PROPER(Table1[[#This Row],[Product Category]])</f>
        <v>Groceries</v>
      </c>
      <c r="P3764">
        <f>ROUND(Table1[[#This Row],[Sales Amount]],1)</f>
        <v>4138.7</v>
      </c>
      <c r="Q3764">
        <f>Table1[[#This Row],[Quantity Sold]]</f>
        <v>15</v>
      </c>
      <c r="R3764">
        <f>Table1[[#This Row],[Discount (%)]]</f>
        <v>26</v>
      </c>
      <c r="S3764">
        <f>Table1[[#This Row],[Profit]]</f>
        <v>593.87</v>
      </c>
    </row>
    <row r="3765" spans="1:19" ht="13.8">
      <c r="A3765" s="1" t="s">
        <v>3699</v>
      </c>
      <c r="B3765" s="7">
        <v>48785</v>
      </c>
      <c r="C3765" s="2" t="s">
        <v>3944</v>
      </c>
      <c r="D3765" s="4" t="s">
        <v>3945</v>
      </c>
      <c r="E3765" s="1">
        <v>3353.68</v>
      </c>
      <c r="F3765" s="1">
        <v>39</v>
      </c>
      <c r="G3765" s="1">
        <v>17</v>
      </c>
      <c r="H3765" s="1">
        <v>1573.62</v>
      </c>
      <c r="L3765" t="str">
        <f t="shared" si="58"/>
        <v>b0e2a1a4</v>
      </c>
      <c r="M3765" s="7">
        <v>48785</v>
      </c>
      <c r="N3765" t="str">
        <f>PROPER(Table1[[#This Row],[Region]])</f>
        <v>South</v>
      </c>
      <c r="O3765" t="str">
        <f>PROPER(Table1[[#This Row],[Product Category]])</f>
        <v>Sports</v>
      </c>
      <c r="P3765">
        <f>ROUND(Table1[[#This Row],[Sales Amount]],1)</f>
        <v>3353.7</v>
      </c>
      <c r="Q3765">
        <f>Table1[[#This Row],[Quantity Sold]]</f>
        <v>39</v>
      </c>
      <c r="R3765">
        <f>Table1[[#This Row],[Discount (%)]]</f>
        <v>17</v>
      </c>
      <c r="S3765">
        <f>Table1[[#This Row],[Profit]]</f>
        <v>1573.62</v>
      </c>
    </row>
    <row r="3766" spans="1:19" ht="13.8">
      <c r="A3766" s="1" t="s">
        <v>3700</v>
      </c>
      <c r="B3766" s="7">
        <v>48786</v>
      </c>
      <c r="C3766" s="2" t="s">
        <v>3941</v>
      </c>
      <c r="D3766" s="4" t="s">
        <v>1661</v>
      </c>
      <c r="E3766" s="1">
        <v>2803.74</v>
      </c>
      <c r="F3766" s="1">
        <v>44</v>
      </c>
      <c r="G3766" s="1">
        <v>49</v>
      </c>
      <c r="H3766" s="1">
        <v>411.17</v>
      </c>
      <c r="L3766" t="str">
        <f t="shared" si="58"/>
        <v>a86aa833</v>
      </c>
      <c r="M3766" s="7">
        <v>48786</v>
      </c>
      <c r="N3766" t="str">
        <f>PROPER(Table1[[#This Row],[Region]])</f>
        <v>North</v>
      </c>
      <c r="O3766" t="str">
        <f>PROPER(Table1[[#This Row],[Product Category]])</f>
        <v>Furniture</v>
      </c>
      <c r="P3766">
        <f>ROUND(Table1[[#This Row],[Sales Amount]],1)</f>
        <v>2803.7</v>
      </c>
      <c r="Q3766">
        <f>Table1[[#This Row],[Quantity Sold]]</f>
        <v>44</v>
      </c>
      <c r="R3766">
        <f>Table1[[#This Row],[Discount (%)]]</f>
        <v>49</v>
      </c>
      <c r="S3766">
        <f>Table1[[#This Row],[Profit]]</f>
        <v>411.17</v>
      </c>
    </row>
    <row r="3767" spans="1:19" ht="13.8">
      <c r="A3767" s="1" t="s">
        <v>3701</v>
      </c>
      <c r="B3767" s="7">
        <v>48787</v>
      </c>
      <c r="C3767" s="2" t="s">
        <v>3944</v>
      </c>
      <c r="D3767" s="4" t="s">
        <v>1489</v>
      </c>
      <c r="E3767" s="1">
        <v>4732.8900000000003</v>
      </c>
      <c r="F3767" s="1">
        <v>50</v>
      </c>
      <c r="G3767" s="1">
        <v>27</v>
      </c>
      <c r="H3767" s="1">
        <v>922.3</v>
      </c>
      <c r="L3767" t="str">
        <f t="shared" si="58"/>
        <v>394a5eeb</v>
      </c>
      <c r="M3767" s="7">
        <v>48787</v>
      </c>
      <c r="N3767" t="str">
        <f>PROPER(Table1[[#This Row],[Region]])</f>
        <v>South</v>
      </c>
      <c r="O3767" t="str">
        <f>PROPER(Table1[[#This Row],[Product Category]])</f>
        <v>Clothing</v>
      </c>
      <c r="P3767">
        <f>ROUND(Table1[[#This Row],[Sales Amount]],1)</f>
        <v>4732.8999999999996</v>
      </c>
      <c r="Q3767">
        <f>Table1[[#This Row],[Quantity Sold]]</f>
        <v>50</v>
      </c>
      <c r="R3767">
        <f>Table1[[#This Row],[Discount (%)]]</f>
        <v>27</v>
      </c>
      <c r="S3767">
        <f>Table1[[#This Row],[Profit]]</f>
        <v>922.3</v>
      </c>
    </row>
    <row r="3768" spans="1:19" ht="13.8">
      <c r="A3768" s="1" t="s">
        <v>3702</v>
      </c>
      <c r="B3768" s="7">
        <v>48788</v>
      </c>
      <c r="C3768" s="2" t="s">
        <v>3942</v>
      </c>
      <c r="D3768" s="4" t="s">
        <v>3946</v>
      </c>
      <c r="E3768" s="1">
        <v>1405.1</v>
      </c>
      <c r="F3768" s="1">
        <v>17</v>
      </c>
      <c r="G3768" s="1">
        <v>9</v>
      </c>
      <c r="H3768" s="1">
        <v>793.13</v>
      </c>
      <c r="L3768" t="str">
        <f t="shared" si="58"/>
        <v>0ff8b619</v>
      </c>
      <c r="M3768" s="7">
        <v>48788</v>
      </c>
      <c r="N3768" t="str">
        <f>PROPER(Table1[[#This Row],[Region]])</f>
        <v>West</v>
      </c>
      <c r="O3768" t="str">
        <f>PROPER(Table1[[#This Row],[Product Category]])</f>
        <v>Electronics</v>
      </c>
      <c r="P3768">
        <f>ROUND(Table1[[#This Row],[Sales Amount]],1)</f>
        <v>1405.1</v>
      </c>
      <c r="Q3768">
        <f>Table1[[#This Row],[Quantity Sold]]</f>
        <v>17</v>
      </c>
      <c r="R3768">
        <f>Table1[[#This Row],[Discount (%)]]</f>
        <v>9</v>
      </c>
      <c r="S3768">
        <f>Table1[[#This Row],[Profit]]</f>
        <v>793.13</v>
      </c>
    </row>
    <row r="3769" spans="1:19" ht="13.8">
      <c r="A3769" s="1" t="s">
        <v>3703</v>
      </c>
      <c r="B3769" s="7">
        <v>48789</v>
      </c>
      <c r="C3769" s="2" t="s">
        <v>3943</v>
      </c>
      <c r="D3769" s="4" t="s">
        <v>92</v>
      </c>
      <c r="E3769" s="1">
        <v>4379.7299999999996</v>
      </c>
      <c r="F3769" s="1">
        <v>1</v>
      </c>
      <c r="G3769" s="1">
        <v>38</v>
      </c>
      <c r="H3769" s="1">
        <v>1973.19</v>
      </c>
      <c r="L3769" t="str">
        <f t="shared" si="58"/>
        <v>04adacba</v>
      </c>
      <c r="M3769" s="7">
        <v>48789</v>
      </c>
      <c r="N3769" t="str">
        <f>PROPER(Table1[[#This Row],[Region]])</f>
        <v>East</v>
      </c>
      <c r="O3769" t="str">
        <f>PROPER(Table1[[#This Row],[Product Category]])</f>
        <v>Groceries</v>
      </c>
      <c r="P3769">
        <f>ROUND(Table1[[#This Row],[Sales Amount]],1)</f>
        <v>4379.7</v>
      </c>
      <c r="Q3769">
        <f>Table1[[#This Row],[Quantity Sold]]</f>
        <v>1</v>
      </c>
      <c r="R3769">
        <f>Table1[[#This Row],[Discount (%)]]</f>
        <v>38</v>
      </c>
      <c r="S3769">
        <f>Table1[[#This Row],[Profit]]</f>
        <v>1973.19</v>
      </c>
    </row>
    <row r="3770" spans="1:19" ht="13.8">
      <c r="A3770" s="1" t="s">
        <v>3704</v>
      </c>
      <c r="B3770" s="7">
        <v>48790</v>
      </c>
      <c r="C3770" s="2" t="s">
        <v>3944</v>
      </c>
      <c r="D3770" s="4" t="s">
        <v>1489</v>
      </c>
      <c r="E3770" s="1">
        <v>4583.59</v>
      </c>
      <c r="F3770" s="1">
        <v>43</v>
      </c>
      <c r="G3770" s="1">
        <v>17</v>
      </c>
      <c r="H3770" s="1">
        <v>1294.98</v>
      </c>
      <c r="L3770" t="str">
        <f t="shared" si="58"/>
        <v>6f86828f</v>
      </c>
      <c r="M3770" s="7">
        <v>48790</v>
      </c>
      <c r="N3770" t="str">
        <f>PROPER(Table1[[#This Row],[Region]])</f>
        <v>South</v>
      </c>
      <c r="O3770" t="str">
        <f>PROPER(Table1[[#This Row],[Product Category]])</f>
        <v>Clothing</v>
      </c>
      <c r="P3770">
        <f>ROUND(Table1[[#This Row],[Sales Amount]],1)</f>
        <v>4583.6000000000004</v>
      </c>
      <c r="Q3770">
        <f>Table1[[#This Row],[Quantity Sold]]</f>
        <v>43</v>
      </c>
      <c r="R3770">
        <f>Table1[[#This Row],[Discount (%)]]</f>
        <v>17</v>
      </c>
      <c r="S3770">
        <f>Table1[[#This Row],[Profit]]</f>
        <v>1294.98</v>
      </c>
    </row>
    <row r="3771" spans="1:19" ht="13.8">
      <c r="A3771" s="1" t="s">
        <v>3705</v>
      </c>
      <c r="B3771" s="7">
        <v>48791</v>
      </c>
      <c r="C3771" s="2" t="s">
        <v>3941</v>
      </c>
      <c r="D3771" s="4" t="s">
        <v>1489</v>
      </c>
      <c r="E3771" s="1">
        <v>4100.22</v>
      </c>
      <c r="F3771" s="1">
        <v>39</v>
      </c>
      <c r="G3771" s="1">
        <v>31</v>
      </c>
      <c r="H3771" s="1">
        <v>672.51</v>
      </c>
      <c r="L3771" t="str">
        <f t="shared" si="58"/>
        <v>e6ac11fe</v>
      </c>
      <c r="M3771" s="7">
        <v>48791</v>
      </c>
      <c r="N3771" t="str">
        <f>PROPER(Table1[[#This Row],[Region]])</f>
        <v>North</v>
      </c>
      <c r="O3771" t="str">
        <f>PROPER(Table1[[#This Row],[Product Category]])</f>
        <v>Clothing</v>
      </c>
      <c r="P3771">
        <f>ROUND(Table1[[#This Row],[Sales Amount]],1)</f>
        <v>4100.2</v>
      </c>
      <c r="Q3771">
        <f>Table1[[#This Row],[Quantity Sold]]</f>
        <v>39</v>
      </c>
      <c r="R3771">
        <f>Table1[[#This Row],[Discount (%)]]</f>
        <v>31</v>
      </c>
      <c r="S3771">
        <f>Table1[[#This Row],[Profit]]</f>
        <v>672.51</v>
      </c>
    </row>
    <row r="3772" spans="1:19" ht="13.8">
      <c r="A3772" s="1" t="s">
        <v>3706</v>
      </c>
      <c r="B3772" s="7">
        <v>48792</v>
      </c>
      <c r="C3772" s="2" t="s">
        <v>3944</v>
      </c>
      <c r="D3772" s="4" t="s">
        <v>1489</v>
      </c>
      <c r="E3772" s="1">
        <v>2504.42</v>
      </c>
      <c r="F3772" s="1">
        <v>5</v>
      </c>
      <c r="G3772" s="1">
        <v>9</v>
      </c>
      <c r="H3772" s="1">
        <v>1961.89</v>
      </c>
      <c r="L3772" t="str">
        <f t="shared" si="58"/>
        <v>e21d0f72</v>
      </c>
      <c r="M3772" s="7">
        <v>48792</v>
      </c>
      <c r="N3772" t="str">
        <f>PROPER(Table1[[#This Row],[Region]])</f>
        <v>South</v>
      </c>
      <c r="O3772" t="str">
        <f>PROPER(Table1[[#This Row],[Product Category]])</f>
        <v>Clothing</v>
      </c>
      <c r="P3772">
        <f>ROUND(Table1[[#This Row],[Sales Amount]],1)</f>
        <v>2504.4</v>
      </c>
      <c r="Q3772">
        <f>Table1[[#This Row],[Quantity Sold]]</f>
        <v>5</v>
      </c>
      <c r="R3772">
        <f>Table1[[#This Row],[Discount (%)]]</f>
        <v>9</v>
      </c>
      <c r="S3772">
        <f>Table1[[#This Row],[Profit]]</f>
        <v>1961.89</v>
      </c>
    </row>
    <row r="3773" spans="1:19" ht="13.8">
      <c r="A3773" s="1" t="s">
        <v>3707</v>
      </c>
      <c r="B3773" s="7">
        <v>48793</v>
      </c>
      <c r="C3773" s="2" t="s">
        <v>3944</v>
      </c>
      <c r="D3773" s="4" t="s">
        <v>1661</v>
      </c>
      <c r="E3773" s="1">
        <v>878.71</v>
      </c>
      <c r="F3773" s="1">
        <v>4</v>
      </c>
      <c r="G3773" s="1">
        <v>7</v>
      </c>
      <c r="H3773" s="1">
        <v>650.14</v>
      </c>
      <c r="L3773" t="str">
        <f t="shared" si="58"/>
        <v>074db9fb</v>
      </c>
      <c r="M3773" s="7">
        <v>48793</v>
      </c>
      <c r="N3773" t="str">
        <f>PROPER(Table1[[#This Row],[Region]])</f>
        <v>South</v>
      </c>
      <c r="O3773" t="str">
        <f>PROPER(Table1[[#This Row],[Product Category]])</f>
        <v>Furniture</v>
      </c>
      <c r="P3773">
        <f>ROUND(Table1[[#This Row],[Sales Amount]],1)</f>
        <v>878.7</v>
      </c>
      <c r="Q3773">
        <f>Table1[[#This Row],[Quantity Sold]]</f>
        <v>4</v>
      </c>
      <c r="R3773">
        <f>Table1[[#This Row],[Discount (%)]]</f>
        <v>7</v>
      </c>
      <c r="S3773">
        <f>Table1[[#This Row],[Profit]]</f>
        <v>650.14</v>
      </c>
    </row>
    <row r="3774" spans="1:19" ht="13.8">
      <c r="A3774" s="1" t="s">
        <v>3708</v>
      </c>
      <c r="B3774" s="7">
        <v>48794</v>
      </c>
      <c r="C3774" s="2" t="s">
        <v>3942</v>
      </c>
      <c r="D3774" s="4" t="s">
        <v>92</v>
      </c>
      <c r="E3774" s="1">
        <v>2560.61</v>
      </c>
      <c r="F3774" s="1">
        <v>16</v>
      </c>
      <c r="G3774" s="1">
        <v>5</v>
      </c>
      <c r="H3774" s="1">
        <v>521.63</v>
      </c>
      <c r="L3774" t="str">
        <f t="shared" si="58"/>
        <v>87b54547</v>
      </c>
      <c r="M3774" s="7">
        <v>48794</v>
      </c>
      <c r="N3774" t="str">
        <f>PROPER(Table1[[#This Row],[Region]])</f>
        <v>West</v>
      </c>
      <c r="O3774" t="str">
        <f>PROPER(Table1[[#This Row],[Product Category]])</f>
        <v>Groceries</v>
      </c>
      <c r="P3774">
        <f>ROUND(Table1[[#This Row],[Sales Amount]],1)</f>
        <v>2560.6</v>
      </c>
      <c r="Q3774">
        <f>Table1[[#This Row],[Quantity Sold]]</f>
        <v>16</v>
      </c>
      <c r="R3774">
        <f>Table1[[#This Row],[Discount (%)]]</f>
        <v>5</v>
      </c>
      <c r="S3774">
        <f>Table1[[#This Row],[Profit]]</f>
        <v>521.63</v>
      </c>
    </row>
    <row r="3775" spans="1:19" ht="13.8">
      <c r="A3775" s="1" t="s">
        <v>3709</v>
      </c>
      <c r="B3775" s="7">
        <v>48795</v>
      </c>
      <c r="C3775" s="2" t="s">
        <v>3942</v>
      </c>
      <c r="D3775" s="4" t="s">
        <v>3946</v>
      </c>
      <c r="E3775" s="1">
        <v>3974.52</v>
      </c>
      <c r="F3775" s="1">
        <v>25</v>
      </c>
      <c r="G3775" s="1">
        <v>50</v>
      </c>
      <c r="H3775" s="1">
        <v>1055.3</v>
      </c>
      <c r="L3775" t="str">
        <f t="shared" si="58"/>
        <v>52acd7a0</v>
      </c>
      <c r="M3775" s="7">
        <v>48795</v>
      </c>
      <c r="N3775" t="str">
        <f>PROPER(Table1[[#This Row],[Region]])</f>
        <v>West</v>
      </c>
      <c r="O3775" t="str">
        <f>PROPER(Table1[[#This Row],[Product Category]])</f>
        <v>Electronics</v>
      </c>
      <c r="P3775">
        <f>ROUND(Table1[[#This Row],[Sales Amount]],1)</f>
        <v>3974.5</v>
      </c>
      <c r="Q3775">
        <f>Table1[[#This Row],[Quantity Sold]]</f>
        <v>25</v>
      </c>
      <c r="R3775">
        <f>Table1[[#This Row],[Discount (%)]]</f>
        <v>50</v>
      </c>
      <c r="S3775">
        <f>Table1[[#This Row],[Profit]]</f>
        <v>1055.3</v>
      </c>
    </row>
    <row r="3776" spans="1:19" ht="13.8">
      <c r="A3776" s="1" t="s">
        <v>3710</v>
      </c>
      <c r="B3776" s="7">
        <v>48796</v>
      </c>
      <c r="C3776" s="2" t="s">
        <v>3943</v>
      </c>
      <c r="D3776" s="4" t="s">
        <v>1661</v>
      </c>
      <c r="E3776" s="1">
        <v>4002.35</v>
      </c>
      <c r="F3776" s="1">
        <v>46</v>
      </c>
      <c r="G3776" s="1">
        <v>14</v>
      </c>
      <c r="H3776" s="1">
        <v>799.19</v>
      </c>
      <c r="L3776" t="str">
        <f t="shared" si="58"/>
        <v>9d2881b9</v>
      </c>
      <c r="M3776" s="7">
        <v>48796</v>
      </c>
      <c r="N3776" t="str">
        <f>PROPER(Table1[[#This Row],[Region]])</f>
        <v>East</v>
      </c>
      <c r="O3776" t="str">
        <f>PROPER(Table1[[#This Row],[Product Category]])</f>
        <v>Furniture</v>
      </c>
      <c r="P3776">
        <f>ROUND(Table1[[#This Row],[Sales Amount]],1)</f>
        <v>4002.4</v>
      </c>
      <c r="Q3776">
        <f>Table1[[#This Row],[Quantity Sold]]</f>
        <v>46</v>
      </c>
      <c r="R3776">
        <f>Table1[[#This Row],[Discount (%)]]</f>
        <v>14</v>
      </c>
      <c r="S3776">
        <f>Table1[[#This Row],[Profit]]</f>
        <v>799.19</v>
      </c>
    </row>
    <row r="3777" spans="1:19" ht="13.8">
      <c r="A3777" s="1" t="s">
        <v>3711</v>
      </c>
      <c r="B3777" s="7">
        <v>48797</v>
      </c>
      <c r="C3777" s="2" t="s">
        <v>3944</v>
      </c>
      <c r="D3777" s="4" t="s">
        <v>92</v>
      </c>
      <c r="E3777" s="1">
        <v>3272.52</v>
      </c>
      <c r="F3777" s="1">
        <v>17</v>
      </c>
      <c r="G3777" s="1">
        <v>30</v>
      </c>
      <c r="H3777" s="1">
        <v>842.14</v>
      </c>
      <c r="L3777" t="str">
        <f t="shared" si="58"/>
        <v>d1d7b0a7</v>
      </c>
      <c r="M3777" s="7">
        <v>48797</v>
      </c>
      <c r="N3777" t="str">
        <f>PROPER(Table1[[#This Row],[Region]])</f>
        <v>South</v>
      </c>
      <c r="O3777" t="str">
        <f>PROPER(Table1[[#This Row],[Product Category]])</f>
        <v>Groceries</v>
      </c>
      <c r="P3777">
        <f>ROUND(Table1[[#This Row],[Sales Amount]],1)</f>
        <v>3272.5</v>
      </c>
      <c r="Q3777">
        <f>Table1[[#This Row],[Quantity Sold]]</f>
        <v>17</v>
      </c>
      <c r="R3777">
        <f>Table1[[#This Row],[Discount (%)]]</f>
        <v>30</v>
      </c>
      <c r="S3777">
        <f>Table1[[#This Row],[Profit]]</f>
        <v>842.14</v>
      </c>
    </row>
    <row r="3778" spans="1:19" ht="13.8">
      <c r="A3778" s="1" t="s">
        <v>3712</v>
      </c>
      <c r="B3778" s="7">
        <v>48798</v>
      </c>
      <c r="C3778" s="2" t="s">
        <v>3943</v>
      </c>
      <c r="D3778" s="4" t="s">
        <v>1489</v>
      </c>
      <c r="E3778" s="1">
        <v>3663.97</v>
      </c>
      <c r="F3778" s="1">
        <v>36</v>
      </c>
      <c r="G3778" s="1">
        <v>39</v>
      </c>
      <c r="H3778" s="1">
        <v>945.05</v>
      </c>
      <c r="L3778" t="str">
        <f t="shared" ref="L3778:L3841" si="59">TRIM(A3778)</f>
        <v>ff1ec44f</v>
      </c>
      <c r="M3778" s="7">
        <v>48798</v>
      </c>
      <c r="N3778" t="str">
        <f>PROPER(Table1[[#This Row],[Region]])</f>
        <v>East</v>
      </c>
      <c r="O3778" t="str">
        <f>PROPER(Table1[[#This Row],[Product Category]])</f>
        <v>Clothing</v>
      </c>
      <c r="P3778">
        <f>ROUND(Table1[[#This Row],[Sales Amount]],1)</f>
        <v>3664</v>
      </c>
      <c r="Q3778">
        <f>Table1[[#This Row],[Quantity Sold]]</f>
        <v>36</v>
      </c>
      <c r="R3778">
        <f>Table1[[#This Row],[Discount (%)]]</f>
        <v>39</v>
      </c>
      <c r="S3778">
        <f>Table1[[#This Row],[Profit]]</f>
        <v>945.05</v>
      </c>
    </row>
    <row r="3779" spans="1:19" ht="13.8">
      <c r="A3779" s="1" t="s">
        <v>3713</v>
      </c>
      <c r="B3779" s="7">
        <v>48799</v>
      </c>
      <c r="C3779" s="2" t="s">
        <v>3941</v>
      </c>
      <c r="D3779" s="4" t="s">
        <v>92</v>
      </c>
      <c r="E3779" s="1">
        <v>329.57</v>
      </c>
      <c r="F3779" s="1">
        <v>36</v>
      </c>
      <c r="G3779" s="1">
        <v>10</v>
      </c>
      <c r="H3779" s="1">
        <v>10.94</v>
      </c>
      <c r="L3779" t="str">
        <f t="shared" si="59"/>
        <v>c2e3210f</v>
      </c>
      <c r="M3779" s="7">
        <v>48799</v>
      </c>
      <c r="N3779" t="str">
        <f>PROPER(Table1[[#This Row],[Region]])</f>
        <v>North</v>
      </c>
      <c r="O3779" t="str">
        <f>PROPER(Table1[[#This Row],[Product Category]])</f>
        <v>Groceries</v>
      </c>
      <c r="P3779">
        <f>ROUND(Table1[[#This Row],[Sales Amount]],1)</f>
        <v>329.6</v>
      </c>
      <c r="Q3779">
        <f>Table1[[#This Row],[Quantity Sold]]</f>
        <v>36</v>
      </c>
      <c r="R3779">
        <f>Table1[[#This Row],[Discount (%)]]</f>
        <v>10</v>
      </c>
      <c r="S3779">
        <f>Table1[[#This Row],[Profit]]</f>
        <v>10.94</v>
      </c>
    </row>
    <row r="3780" spans="1:19" ht="13.8">
      <c r="A3780" s="1" t="s">
        <v>3715</v>
      </c>
      <c r="B3780" s="7">
        <v>48800</v>
      </c>
      <c r="C3780" s="2" t="s">
        <v>3944</v>
      </c>
      <c r="D3780" s="4" t="s">
        <v>3946</v>
      </c>
      <c r="E3780" s="1">
        <v>4078.31</v>
      </c>
      <c r="F3780" s="1">
        <v>4</v>
      </c>
      <c r="G3780" s="1">
        <v>46</v>
      </c>
      <c r="H3780" s="1">
        <v>1012.38</v>
      </c>
      <c r="L3780" t="str">
        <f t="shared" si="59"/>
        <v>e6dbf27d</v>
      </c>
      <c r="M3780" s="7">
        <v>48800</v>
      </c>
      <c r="N3780" t="str">
        <f>PROPER(Table1[[#This Row],[Region]])</f>
        <v>South</v>
      </c>
      <c r="O3780" t="str">
        <f>PROPER(Table1[[#This Row],[Product Category]])</f>
        <v>Electronics</v>
      </c>
      <c r="P3780">
        <f>ROUND(Table1[[#This Row],[Sales Amount]],1)</f>
        <v>4078.3</v>
      </c>
      <c r="Q3780">
        <f>Table1[[#This Row],[Quantity Sold]]</f>
        <v>4</v>
      </c>
      <c r="R3780">
        <f>Table1[[#This Row],[Discount (%)]]</f>
        <v>46</v>
      </c>
      <c r="S3780">
        <f>Table1[[#This Row],[Profit]]</f>
        <v>1012.38</v>
      </c>
    </row>
    <row r="3781" spans="1:19" ht="13.8">
      <c r="A3781" s="1" t="s">
        <v>3716</v>
      </c>
      <c r="B3781" s="7">
        <v>48801</v>
      </c>
      <c r="C3781" s="2" t="s">
        <v>3942</v>
      </c>
      <c r="D3781" s="4" t="s">
        <v>92</v>
      </c>
      <c r="E3781" s="1">
        <v>1643.67</v>
      </c>
      <c r="F3781" s="1">
        <v>24</v>
      </c>
      <c r="G3781" s="1">
        <v>27</v>
      </c>
      <c r="H3781" s="1">
        <v>180.62</v>
      </c>
      <c r="L3781" t="str">
        <f t="shared" si="59"/>
        <v>7a0728ec</v>
      </c>
      <c r="M3781" s="7">
        <v>48801</v>
      </c>
      <c r="N3781" t="str">
        <f>PROPER(Table1[[#This Row],[Region]])</f>
        <v>West</v>
      </c>
      <c r="O3781" t="str">
        <f>PROPER(Table1[[#This Row],[Product Category]])</f>
        <v>Groceries</v>
      </c>
      <c r="P3781">
        <f>ROUND(Table1[[#This Row],[Sales Amount]],1)</f>
        <v>1643.7</v>
      </c>
      <c r="Q3781">
        <f>Table1[[#This Row],[Quantity Sold]]</f>
        <v>24</v>
      </c>
      <c r="R3781">
        <f>Table1[[#This Row],[Discount (%)]]</f>
        <v>27</v>
      </c>
      <c r="S3781">
        <f>Table1[[#This Row],[Profit]]</f>
        <v>180.62</v>
      </c>
    </row>
    <row r="3782" spans="1:19" ht="13.8">
      <c r="A3782" s="1" t="s">
        <v>3718</v>
      </c>
      <c r="B3782" s="7">
        <v>48802</v>
      </c>
      <c r="C3782" s="2" t="s">
        <v>3941</v>
      </c>
      <c r="D3782" s="4" t="s">
        <v>92</v>
      </c>
      <c r="E3782" s="1">
        <v>4286.1400000000003</v>
      </c>
      <c r="F3782" s="1">
        <v>20</v>
      </c>
      <c r="G3782" s="1">
        <v>49</v>
      </c>
      <c r="H3782" s="1">
        <v>44.61</v>
      </c>
      <c r="L3782" t="str">
        <f t="shared" si="59"/>
        <v>cf60c1b8</v>
      </c>
      <c r="M3782" s="7">
        <v>48802</v>
      </c>
      <c r="N3782" t="str">
        <f>PROPER(Table1[[#This Row],[Region]])</f>
        <v>North</v>
      </c>
      <c r="O3782" t="str">
        <f>PROPER(Table1[[#This Row],[Product Category]])</f>
        <v>Groceries</v>
      </c>
      <c r="P3782">
        <f>ROUND(Table1[[#This Row],[Sales Amount]],1)</f>
        <v>4286.1000000000004</v>
      </c>
      <c r="Q3782">
        <f>Table1[[#This Row],[Quantity Sold]]</f>
        <v>20</v>
      </c>
      <c r="R3782">
        <f>Table1[[#This Row],[Discount (%)]]</f>
        <v>49</v>
      </c>
      <c r="S3782">
        <f>Table1[[#This Row],[Profit]]</f>
        <v>44.61</v>
      </c>
    </row>
    <row r="3783" spans="1:19" ht="13.8">
      <c r="A3783" s="1" t="s">
        <v>3719</v>
      </c>
      <c r="B3783" s="7">
        <v>48803</v>
      </c>
      <c r="C3783" s="2" t="s">
        <v>3941</v>
      </c>
      <c r="D3783" s="4" t="s">
        <v>92</v>
      </c>
      <c r="E3783" s="1">
        <v>699.09</v>
      </c>
      <c r="F3783" s="1">
        <v>7</v>
      </c>
      <c r="G3783" s="1">
        <v>24</v>
      </c>
      <c r="H3783" s="1">
        <v>279.42</v>
      </c>
      <c r="L3783" t="str">
        <f t="shared" si="59"/>
        <v>29d8555f</v>
      </c>
      <c r="M3783" s="7">
        <v>48803</v>
      </c>
      <c r="N3783" t="str">
        <f>PROPER(Table1[[#This Row],[Region]])</f>
        <v>North</v>
      </c>
      <c r="O3783" t="str">
        <f>PROPER(Table1[[#This Row],[Product Category]])</f>
        <v>Groceries</v>
      </c>
      <c r="P3783">
        <f>ROUND(Table1[[#This Row],[Sales Amount]],1)</f>
        <v>699.1</v>
      </c>
      <c r="Q3783">
        <f>Table1[[#This Row],[Quantity Sold]]</f>
        <v>7</v>
      </c>
      <c r="R3783">
        <f>Table1[[#This Row],[Discount (%)]]</f>
        <v>24</v>
      </c>
      <c r="S3783">
        <f>Table1[[#This Row],[Profit]]</f>
        <v>279.42</v>
      </c>
    </row>
    <row r="3784" spans="1:19" ht="13.8">
      <c r="A3784" s="1" t="s">
        <v>3720</v>
      </c>
      <c r="B3784" s="7">
        <v>48804</v>
      </c>
      <c r="C3784" s="2" t="s">
        <v>3944</v>
      </c>
      <c r="D3784" s="4" t="s">
        <v>3945</v>
      </c>
      <c r="E3784" s="1">
        <v>2546.4</v>
      </c>
      <c r="F3784" s="1">
        <v>44</v>
      </c>
      <c r="G3784" s="1">
        <v>5</v>
      </c>
      <c r="H3784" s="1">
        <v>796.78</v>
      </c>
      <c r="L3784" t="str">
        <f t="shared" si="59"/>
        <v>f9d24557</v>
      </c>
      <c r="M3784" s="7">
        <v>48804</v>
      </c>
      <c r="N3784" t="str">
        <f>PROPER(Table1[[#This Row],[Region]])</f>
        <v>South</v>
      </c>
      <c r="O3784" t="str">
        <f>PROPER(Table1[[#This Row],[Product Category]])</f>
        <v>Sports</v>
      </c>
      <c r="P3784">
        <f>ROUND(Table1[[#This Row],[Sales Amount]],1)</f>
        <v>2546.4</v>
      </c>
      <c r="Q3784">
        <f>Table1[[#This Row],[Quantity Sold]]</f>
        <v>44</v>
      </c>
      <c r="R3784">
        <f>Table1[[#This Row],[Discount (%)]]</f>
        <v>5</v>
      </c>
      <c r="S3784">
        <f>Table1[[#This Row],[Profit]]</f>
        <v>796.78</v>
      </c>
    </row>
    <row r="3785" spans="1:19" ht="13.8">
      <c r="A3785" s="1" t="s">
        <v>3721</v>
      </c>
      <c r="B3785" s="7">
        <v>48805</v>
      </c>
      <c r="C3785" s="2" t="s">
        <v>3941</v>
      </c>
      <c r="D3785" s="4" t="s">
        <v>3945</v>
      </c>
      <c r="E3785" s="1">
        <v>960.41</v>
      </c>
      <c r="F3785" s="1">
        <v>49</v>
      </c>
      <c r="G3785" s="1">
        <v>26</v>
      </c>
      <c r="H3785" s="1">
        <v>23.08</v>
      </c>
      <c r="L3785" t="str">
        <f t="shared" si="59"/>
        <v>dd17c211</v>
      </c>
      <c r="M3785" s="7">
        <v>48805</v>
      </c>
      <c r="N3785" t="str">
        <f>PROPER(Table1[[#This Row],[Region]])</f>
        <v>North</v>
      </c>
      <c r="O3785" t="str">
        <f>PROPER(Table1[[#This Row],[Product Category]])</f>
        <v>Sports</v>
      </c>
      <c r="P3785">
        <f>ROUND(Table1[[#This Row],[Sales Amount]],1)</f>
        <v>960.4</v>
      </c>
      <c r="Q3785">
        <f>Table1[[#This Row],[Quantity Sold]]</f>
        <v>49</v>
      </c>
      <c r="R3785">
        <f>Table1[[#This Row],[Discount (%)]]</f>
        <v>26</v>
      </c>
      <c r="S3785">
        <f>Table1[[#This Row],[Profit]]</f>
        <v>23.08</v>
      </c>
    </row>
    <row r="3786" spans="1:19" ht="13.8">
      <c r="A3786" s="1" t="s">
        <v>3722</v>
      </c>
      <c r="B3786" s="7">
        <v>48806</v>
      </c>
      <c r="C3786" s="2" t="s">
        <v>3942</v>
      </c>
      <c r="D3786" s="4" t="s">
        <v>3946</v>
      </c>
      <c r="E3786" s="1">
        <v>2921.4</v>
      </c>
      <c r="F3786" s="1">
        <v>50</v>
      </c>
      <c r="G3786" s="1">
        <v>38</v>
      </c>
      <c r="H3786" s="1">
        <v>1300.5999999999999</v>
      </c>
      <c r="L3786" t="str">
        <f t="shared" si="59"/>
        <v>0ccf6ac4</v>
      </c>
      <c r="M3786" s="7">
        <v>48806</v>
      </c>
      <c r="N3786" t="str">
        <f>PROPER(Table1[[#This Row],[Region]])</f>
        <v>West</v>
      </c>
      <c r="O3786" t="str">
        <f>PROPER(Table1[[#This Row],[Product Category]])</f>
        <v>Electronics</v>
      </c>
      <c r="P3786">
        <f>ROUND(Table1[[#This Row],[Sales Amount]],1)</f>
        <v>2921.4</v>
      </c>
      <c r="Q3786">
        <f>Table1[[#This Row],[Quantity Sold]]</f>
        <v>50</v>
      </c>
      <c r="R3786">
        <f>Table1[[#This Row],[Discount (%)]]</f>
        <v>38</v>
      </c>
      <c r="S3786">
        <f>Table1[[#This Row],[Profit]]</f>
        <v>1300.5999999999999</v>
      </c>
    </row>
    <row r="3787" spans="1:19" ht="13.8">
      <c r="A3787" s="1" t="s">
        <v>3723</v>
      </c>
      <c r="B3787" s="7">
        <v>48807</v>
      </c>
      <c r="C3787" s="2" t="s">
        <v>3944</v>
      </c>
      <c r="D3787" s="4" t="s">
        <v>1489</v>
      </c>
      <c r="E3787" s="1">
        <v>52.04</v>
      </c>
      <c r="F3787" s="1">
        <v>45</v>
      </c>
      <c r="G3787" s="1">
        <v>2</v>
      </c>
      <c r="H3787" s="1">
        <v>1529.16</v>
      </c>
      <c r="L3787" t="str">
        <f t="shared" si="59"/>
        <v>1172d8e4</v>
      </c>
      <c r="M3787" s="7">
        <v>48807</v>
      </c>
      <c r="N3787" t="str">
        <f>PROPER(Table1[[#This Row],[Region]])</f>
        <v>South</v>
      </c>
      <c r="O3787" t="str">
        <f>PROPER(Table1[[#This Row],[Product Category]])</f>
        <v>Clothing</v>
      </c>
      <c r="P3787">
        <f>ROUND(Table1[[#This Row],[Sales Amount]],1)</f>
        <v>52</v>
      </c>
      <c r="Q3787">
        <f>Table1[[#This Row],[Quantity Sold]]</f>
        <v>45</v>
      </c>
      <c r="R3787">
        <f>Table1[[#This Row],[Discount (%)]]</f>
        <v>2</v>
      </c>
      <c r="S3787">
        <f>Table1[[#This Row],[Profit]]</f>
        <v>1529.16</v>
      </c>
    </row>
    <row r="3788" spans="1:19" ht="13.8">
      <c r="A3788" s="1" t="s">
        <v>3724</v>
      </c>
      <c r="B3788" s="7">
        <v>48808</v>
      </c>
      <c r="C3788" s="2" t="s">
        <v>3942</v>
      </c>
      <c r="D3788" s="4" t="s">
        <v>3946</v>
      </c>
      <c r="E3788" s="1">
        <v>3757.47</v>
      </c>
      <c r="F3788" s="1">
        <v>11</v>
      </c>
      <c r="G3788" s="1">
        <v>2</v>
      </c>
      <c r="H3788" s="1">
        <v>1316.35</v>
      </c>
      <c r="L3788" t="str">
        <f t="shared" si="59"/>
        <v>3ca3d9d6</v>
      </c>
      <c r="M3788" s="7">
        <v>48808</v>
      </c>
      <c r="N3788" t="str">
        <f>PROPER(Table1[[#This Row],[Region]])</f>
        <v>West</v>
      </c>
      <c r="O3788" t="str">
        <f>PROPER(Table1[[#This Row],[Product Category]])</f>
        <v>Electronics</v>
      </c>
      <c r="P3788">
        <f>ROUND(Table1[[#This Row],[Sales Amount]],1)</f>
        <v>3757.5</v>
      </c>
      <c r="Q3788">
        <f>Table1[[#This Row],[Quantity Sold]]</f>
        <v>11</v>
      </c>
      <c r="R3788">
        <f>Table1[[#This Row],[Discount (%)]]</f>
        <v>2</v>
      </c>
      <c r="S3788">
        <f>Table1[[#This Row],[Profit]]</f>
        <v>1316.35</v>
      </c>
    </row>
    <row r="3789" spans="1:19" ht="13.8">
      <c r="A3789" s="1" t="s">
        <v>3725</v>
      </c>
      <c r="B3789" s="7">
        <v>48809</v>
      </c>
      <c r="C3789" s="2" t="s">
        <v>3943</v>
      </c>
      <c r="D3789" s="4" t="s">
        <v>1489</v>
      </c>
      <c r="E3789" s="1">
        <v>4445.24</v>
      </c>
      <c r="F3789" s="1">
        <v>13</v>
      </c>
      <c r="G3789" s="1">
        <v>18</v>
      </c>
      <c r="H3789" s="1">
        <v>323.95999999999998</v>
      </c>
      <c r="L3789" t="str">
        <f t="shared" si="59"/>
        <v>be776762</v>
      </c>
      <c r="M3789" s="7">
        <v>48809</v>
      </c>
      <c r="N3789" t="str">
        <f>PROPER(Table1[[#This Row],[Region]])</f>
        <v>East</v>
      </c>
      <c r="O3789" t="str">
        <f>PROPER(Table1[[#This Row],[Product Category]])</f>
        <v>Clothing</v>
      </c>
      <c r="P3789">
        <f>ROUND(Table1[[#This Row],[Sales Amount]],1)</f>
        <v>4445.2</v>
      </c>
      <c r="Q3789">
        <f>Table1[[#This Row],[Quantity Sold]]</f>
        <v>13</v>
      </c>
      <c r="R3789">
        <f>Table1[[#This Row],[Discount (%)]]</f>
        <v>18</v>
      </c>
      <c r="S3789">
        <f>Table1[[#This Row],[Profit]]</f>
        <v>323.95999999999998</v>
      </c>
    </row>
    <row r="3790" spans="1:19" ht="13.8">
      <c r="A3790" s="1" t="s">
        <v>3726</v>
      </c>
      <c r="B3790" s="7">
        <v>48810</v>
      </c>
      <c r="C3790" s="2" t="s">
        <v>3943</v>
      </c>
      <c r="D3790" s="4" t="s">
        <v>3945</v>
      </c>
      <c r="E3790" s="1">
        <v>4162.25</v>
      </c>
      <c r="F3790" s="1">
        <v>44</v>
      </c>
      <c r="G3790" s="1">
        <v>35</v>
      </c>
      <c r="H3790" s="1">
        <v>721.67</v>
      </c>
      <c r="L3790" t="str">
        <f t="shared" si="59"/>
        <v>5e9c7453</v>
      </c>
      <c r="M3790" s="7">
        <v>48810</v>
      </c>
      <c r="N3790" t="str">
        <f>PROPER(Table1[[#This Row],[Region]])</f>
        <v>East</v>
      </c>
      <c r="O3790" t="str">
        <f>PROPER(Table1[[#This Row],[Product Category]])</f>
        <v>Sports</v>
      </c>
      <c r="P3790">
        <f>ROUND(Table1[[#This Row],[Sales Amount]],1)</f>
        <v>4162.3</v>
      </c>
      <c r="Q3790">
        <f>Table1[[#This Row],[Quantity Sold]]</f>
        <v>44</v>
      </c>
      <c r="R3790">
        <f>Table1[[#This Row],[Discount (%)]]</f>
        <v>35</v>
      </c>
      <c r="S3790">
        <f>Table1[[#This Row],[Profit]]</f>
        <v>721.67</v>
      </c>
    </row>
    <row r="3791" spans="1:19" ht="13.8">
      <c r="A3791" s="1" t="s">
        <v>3727</v>
      </c>
      <c r="B3791" s="7">
        <v>48811</v>
      </c>
      <c r="C3791" s="2" t="s">
        <v>3941</v>
      </c>
      <c r="D3791" s="4" t="s">
        <v>1489</v>
      </c>
      <c r="E3791" s="1">
        <v>3578.19</v>
      </c>
      <c r="F3791" s="1">
        <v>1</v>
      </c>
      <c r="G3791" s="1">
        <v>6</v>
      </c>
      <c r="H3791" s="1">
        <v>419.29</v>
      </c>
      <c r="L3791" t="str">
        <f t="shared" si="59"/>
        <v>9138c18b</v>
      </c>
      <c r="M3791" s="7">
        <v>48811</v>
      </c>
      <c r="N3791" t="str">
        <f>PROPER(Table1[[#This Row],[Region]])</f>
        <v>North</v>
      </c>
      <c r="O3791" t="str">
        <f>PROPER(Table1[[#This Row],[Product Category]])</f>
        <v>Clothing</v>
      </c>
      <c r="P3791">
        <f>ROUND(Table1[[#This Row],[Sales Amount]],1)</f>
        <v>3578.2</v>
      </c>
      <c r="Q3791">
        <f>Table1[[#This Row],[Quantity Sold]]</f>
        <v>1</v>
      </c>
      <c r="R3791">
        <f>Table1[[#This Row],[Discount (%)]]</f>
        <v>6</v>
      </c>
      <c r="S3791">
        <f>Table1[[#This Row],[Profit]]</f>
        <v>419.29</v>
      </c>
    </row>
    <row r="3792" spans="1:19" ht="13.8">
      <c r="A3792" s="1" t="s">
        <v>3728</v>
      </c>
      <c r="B3792" s="7">
        <v>48812</v>
      </c>
      <c r="C3792" s="2" t="s">
        <v>3943</v>
      </c>
      <c r="D3792" s="4" t="s">
        <v>1489</v>
      </c>
      <c r="E3792" s="1">
        <v>661.18</v>
      </c>
      <c r="F3792" s="1">
        <v>24</v>
      </c>
      <c r="G3792" s="1">
        <v>14</v>
      </c>
      <c r="H3792" s="1">
        <v>1785.98</v>
      </c>
      <c r="L3792" t="str">
        <f t="shared" si="59"/>
        <v>10b8e670</v>
      </c>
      <c r="M3792" s="7">
        <v>48812</v>
      </c>
      <c r="N3792" t="str">
        <f>PROPER(Table1[[#This Row],[Region]])</f>
        <v>East</v>
      </c>
      <c r="O3792" t="str">
        <f>PROPER(Table1[[#This Row],[Product Category]])</f>
        <v>Clothing</v>
      </c>
      <c r="P3792">
        <f>ROUND(Table1[[#This Row],[Sales Amount]],1)</f>
        <v>661.2</v>
      </c>
      <c r="Q3792">
        <f>Table1[[#This Row],[Quantity Sold]]</f>
        <v>24</v>
      </c>
      <c r="R3792">
        <f>Table1[[#This Row],[Discount (%)]]</f>
        <v>14</v>
      </c>
      <c r="S3792">
        <f>Table1[[#This Row],[Profit]]</f>
        <v>1785.98</v>
      </c>
    </row>
    <row r="3793" spans="1:19" ht="13.8">
      <c r="A3793" s="1" t="s">
        <v>3729</v>
      </c>
      <c r="B3793" s="7">
        <v>48813</v>
      </c>
      <c r="C3793" s="2" t="s">
        <v>3942</v>
      </c>
      <c r="D3793" s="4" t="s">
        <v>92</v>
      </c>
      <c r="E3793" s="1">
        <v>1906.95</v>
      </c>
      <c r="F3793" s="1">
        <v>40</v>
      </c>
      <c r="G3793" s="1">
        <v>20</v>
      </c>
      <c r="H3793" s="1">
        <v>561.13</v>
      </c>
      <c r="L3793" t="str">
        <f t="shared" si="59"/>
        <v>ffee52f5</v>
      </c>
      <c r="M3793" s="7">
        <v>48813</v>
      </c>
      <c r="N3793" t="str">
        <f>PROPER(Table1[[#This Row],[Region]])</f>
        <v>West</v>
      </c>
      <c r="O3793" t="str">
        <f>PROPER(Table1[[#This Row],[Product Category]])</f>
        <v>Groceries</v>
      </c>
      <c r="P3793">
        <f>ROUND(Table1[[#This Row],[Sales Amount]],1)</f>
        <v>1907</v>
      </c>
      <c r="Q3793">
        <f>Table1[[#This Row],[Quantity Sold]]</f>
        <v>40</v>
      </c>
      <c r="R3793">
        <f>Table1[[#This Row],[Discount (%)]]</f>
        <v>20</v>
      </c>
      <c r="S3793">
        <f>Table1[[#This Row],[Profit]]</f>
        <v>561.13</v>
      </c>
    </row>
    <row r="3794" spans="1:19" ht="13.8">
      <c r="A3794" s="1" t="s">
        <v>3730</v>
      </c>
      <c r="B3794" s="7">
        <v>48814</v>
      </c>
      <c r="C3794" s="2" t="s">
        <v>3943</v>
      </c>
      <c r="D3794" s="4" t="s">
        <v>3945</v>
      </c>
      <c r="E3794" s="1">
        <v>1555.72</v>
      </c>
      <c r="F3794" s="1">
        <v>40</v>
      </c>
      <c r="G3794" s="1">
        <v>14</v>
      </c>
      <c r="H3794" s="1">
        <v>590.75</v>
      </c>
      <c r="L3794" t="str">
        <f t="shared" si="59"/>
        <v>68b49ca5</v>
      </c>
      <c r="M3794" s="7">
        <v>48814</v>
      </c>
      <c r="N3794" t="str">
        <f>PROPER(Table1[[#This Row],[Region]])</f>
        <v>East</v>
      </c>
      <c r="O3794" t="str">
        <f>PROPER(Table1[[#This Row],[Product Category]])</f>
        <v>Sports</v>
      </c>
      <c r="P3794">
        <f>ROUND(Table1[[#This Row],[Sales Amount]],1)</f>
        <v>1555.7</v>
      </c>
      <c r="Q3794">
        <f>Table1[[#This Row],[Quantity Sold]]</f>
        <v>40</v>
      </c>
      <c r="R3794">
        <f>Table1[[#This Row],[Discount (%)]]</f>
        <v>14</v>
      </c>
      <c r="S3794">
        <f>Table1[[#This Row],[Profit]]</f>
        <v>590.75</v>
      </c>
    </row>
    <row r="3795" spans="1:19" ht="13.8">
      <c r="A3795" s="1" t="s">
        <v>3731</v>
      </c>
      <c r="B3795" s="7">
        <v>48815</v>
      </c>
      <c r="C3795" s="2" t="s">
        <v>3944</v>
      </c>
      <c r="D3795" s="4" t="s">
        <v>3946</v>
      </c>
      <c r="E3795" s="1">
        <v>1464.62</v>
      </c>
      <c r="F3795" s="1">
        <v>21</v>
      </c>
      <c r="G3795" s="1">
        <v>13</v>
      </c>
      <c r="H3795" s="1">
        <v>402.15</v>
      </c>
      <c r="L3795" t="str">
        <f t="shared" si="59"/>
        <v>f1038e66</v>
      </c>
      <c r="M3795" s="7">
        <v>48815</v>
      </c>
      <c r="N3795" t="str">
        <f>PROPER(Table1[[#This Row],[Region]])</f>
        <v>South</v>
      </c>
      <c r="O3795" t="str">
        <f>PROPER(Table1[[#This Row],[Product Category]])</f>
        <v>Electronics</v>
      </c>
      <c r="P3795">
        <f>ROUND(Table1[[#This Row],[Sales Amount]],1)</f>
        <v>1464.6</v>
      </c>
      <c r="Q3795">
        <f>Table1[[#This Row],[Quantity Sold]]</f>
        <v>21</v>
      </c>
      <c r="R3795">
        <f>Table1[[#This Row],[Discount (%)]]</f>
        <v>13</v>
      </c>
      <c r="S3795">
        <f>Table1[[#This Row],[Profit]]</f>
        <v>402.15</v>
      </c>
    </row>
    <row r="3796" spans="1:19" ht="13.8">
      <c r="A3796" s="1" t="s">
        <v>3732</v>
      </c>
      <c r="B3796" s="7">
        <v>48816</v>
      </c>
      <c r="C3796" s="2" t="s">
        <v>3944</v>
      </c>
      <c r="D3796" s="4" t="s">
        <v>3946</v>
      </c>
      <c r="E3796" s="1">
        <v>1120.6500000000001</v>
      </c>
      <c r="F3796" s="1">
        <v>31</v>
      </c>
      <c r="G3796" s="1">
        <v>14</v>
      </c>
      <c r="H3796" s="1">
        <v>1176.03</v>
      </c>
      <c r="L3796" t="str">
        <f t="shared" si="59"/>
        <v>daef7be5</v>
      </c>
      <c r="M3796" s="7">
        <v>48816</v>
      </c>
      <c r="N3796" t="str">
        <f>PROPER(Table1[[#This Row],[Region]])</f>
        <v>South</v>
      </c>
      <c r="O3796" t="str">
        <f>PROPER(Table1[[#This Row],[Product Category]])</f>
        <v>Electronics</v>
      </c>
      <c r="P3796">
        <f>ROUND(Table1[[#This Row],[Sales Amount]],1)</f>
        <v>1120.7</v>
      </c>
      <c r="Q3796">
        <f>Table1[[#This Row],[Quantity Sold]]</f>
        <v>31</v>
      </c>
      <c r="R3796">
        <f>Table1[[#This Row],[Discount (%)]]</f>
        <v>14</v>
      </c>
      <c r="S3796">
        <f>Table1[[#This Row],[Profit]]</f>
        <v>1176.03</v>
      </c>
    </row>
    <row r="3797" spans="1:19" ht="13.8">
      <c r="A3797" s="1" t="s">
        <v>3733</v>
      </c>
      <c r="B3797" s="7">
        <v>48817</v>
      </c>
      <c r="C3797" s="2" t="s">
        <v>3941</v>
      </c>
      <c r="D3797" s="4" t="s">
        <v>1661</v>
      </c>
      <c r="E3797" s="1">
        <v>3892.66</v>
      </c>
      <c r="F3797" s="1">
        <v>7</v>
      </c>
      <c r="G3797" s="1">
        <v>45</v>
      </c>
      <c r="H3797" s="1">
        <v>141.09</v>
      </c>
      <c r="L3797" t="str">
        <f t="shared" si="59"/>
        <v>99d247ed</v>
      </c>
      <c r="M3797" s="7">
        <v>48817</v>
      </c>
      <c r="N3797" t="str">
        <f>PROPER(Table1[[#This Row],[Region]])</f>
        <v>North</v>
      </c>
      <c r="O3797" t="str">
        <f>PROPER(Table1[[#This Row],[Product Category]])</f>
        <v>Furniture</v>
      </c>
      <c r="P3797">
        <f>ROUND(Table1[[#This Row],[Sales Amount]],1)</f>
        <v>3892.7</v>
      </c>
      <c r="Q3797">
        <f>Table1[[#This Row],[Quantity Sold]]</f>
        <v>7</v>
      </c>
      <c r="R3797">
        <f>Table1[[#This Row],[Discount (%)]]</f>
        <v>45</v>
      </c>
      <c r="S3797">
        <f>Table1[[#This Row],[Profit]]</f>
        <v>141.09</v>
      </c>
    </row>
    <row r="3798" spans="1:19" ht="13.8">
      <c r="A3798" s="1" t="s">
        <v>3734</v>
      </c>
      <c r="B3798" s="7">
        <v>48818</v>
      </c>
      <c r="C3798" s="2" t="s">
        <v>3944</v>
      </c>
      <c r="D3798" s="4" t="s">
        <v>1661</v>
      </c>
      <c r="E3798" s="1">
        <v>4629.18</v>
      </c>
      <c r="F3798" s="1">
        <v>29</v>
      </c>
      <c r="G3798" s="1">
        <v>42</v>
      </c>
      <c r="H3798" s="1">
        <v>630.49</v>
      </c>
      <c r="L3798" t="str">
        <f t="shared" si="59"/>
        <v>2133e1c6</v>
      </c>
      <c r="M3798" s="7">
        <v>48818</v>
      </c>
      <c r="N3798" t="str">
        <f>PROPER(Table1[[#This Row],[Region]])</f>
        <v>South</v>
      </c>
      <c r="O3798" t="str">
        <f>PROPER(Table1[[#This Row],[Product Category]])</f>
        <v>Furniture</v>
      </c>
      <c r="P3798">
        <f>ROUND(Table1[[#This Row],[Sales Amount]],1)</f>
        <v>4629.2</v>
      </c>
      <c r="Q3798">
        <f>Table1[[#This Row],[Quantity Sold]]</f>
        <v>29</v>
      </c>
      <c r="R3798">
        <f>Table1[[#This Row],[Discount (%)]]</f>
        <v>42</v>
      </c>
      <c r="S3798">
        <f>Table1[[#This Row],[Profit]]</f>
        <v>630.49</v>
      </c>
    </row>
    <row r="3799" spans="1:19" ht="13.8">
      <c r="A3799" s="1" t="s">
        <v>3735</v>
      </c>
      <c r="B3799" s="7">
        <v>48819</v>
      </c>
      <c r="C3799" s="2" t="s">
        <v>3941</v>
      </c>
      <c r="D3799" s="4" t="s">
        <v>3945</v>
      </c>
      <c r="E3799" s="1">
        <v>2718.41</v>
      </c>
      <c r="F3799" s="1">
        <v>4</v>
      </c>
      <c r="G3799" s="1">
        <v>50</v>
      </c>
      <c r="H3799" s="1">
        <v>311.60000000000002</v>
      </c>
      <c r="L3799" t="str">
        <f t="shared" si="59"/>
        <v>508c4ebd</v>
      </c>
      <c r="M3799" s="7">
        <v>48819</v>
      </c>
      <c r="N3799" t="str">
        <f>PROPER(Table1[[#This Row],[Region]])</f>
        <v>North</v>
      </c>
      <c r="O3799" t="str">
        <f>PROPER(Table1[[#This Row],[Product Category]])</f>
        <v>Sports</v>
      </c>
      <c r="P3799">
        <f>ROUND(Table1[[#This Row],[Sales Amount]],1)</f>
        <v>2718.4</v>
      </c>
      <c r="Q3799">
        <f>Table1[[#This Row],[Quantity Sold]]</f>
        <v>4</v>
      </c>
      <c r="R3799">
        <f>Table1[[#This Row],[Discount (%)]]</f>
        <v>50</v>
      </c>
      <c r="S3799">
        <f>Table1[[#This Row],[Profit]]</f>
        <v>311.60000000000002</v>
      </c>
    </row>
    <row r="3800" spans="1:19" ht="13.8">
      <c r="A3800" s="1" t="s">
        <v>3736</v>
      </c>
      <c r="B3800" s="7">
        <v>48820</v>
      </c>
      <c r="C3800" s="2" t="s">
        <v>3942</v>
      </c>
      <c r="D3800" s="4" t="s">
        <v>3946</v>
      </c>
      <c r="E3800" s="1">
        <v>663.84</v>
      </c>
      <c r="F3800" s="1">
        <v>16</v>
      </c>
      <c r="G3800" s="1">
        <v>13</v>
      </c>
      <c r="H3800" s="1">
        <v>209.56</v>
      </c>
      <c r="L3800" t="str">
        <f t="shared" si="59"/>
        <v>38db6eeb</v>
      </c>
      <c r="M3800" s="7">
        <v>48820</v>
      </c>
      <c r="N3800" t="str">
        <f>PROPER(Table1[[#This Row],[Region]])</f>
        <v>West</v>
      </c>
      <c r="O3800" t="str">
        <f>PROPER(Table1[[#This Row],[Product Category]])</f>
        <v>Electronics</v>
      </c>
      <c r="P3800">
        <f>ROUND(Table1[[#This Row],[Sales Amount]],1)</f>
        <v>663.8</v>
      </c>
      <c r="Q3800">
        <f>Table1[[#This Row],[Quantity Sold]]</f>
        <v>16</v>
      </c>
      <c r="R3800">
        <f>Table1[[#This Row],[Discount (%)]]</f>
        <v>13</v>
      </c>
      <c r="S3800">
        <f>Table1[[#This Row],[Profit]]</f>
        <v>209.56</v>
      </c>
    </row>
    <row r="3801" spans="1:19" ht="13.8">
      <c r="A3801" s="1" t="s">
        <v>3737</v>
      </c>
      <c r="B3801" s="7">
        <v>48821</v>
      </c>
      <c r="C3801" s="2" t="s">
        <v>3943</v>
      </c>
      <c r="D3801" s="4" t="s">
        <v>3946</v>
      </c>
      <c r="E3801" s="1">
        <v>1390.74</v>
      </c>
      <c r="F3801" s="1">
        <v>11</v>
      </c>
      <c r="G3801" s="1">
        <v>32</v>
      </c>
      <c r="H3801" s="1">
        <v>1100.6600000000001</v>
      </c>
      <c r="L3801" t="str">
        <f t="shared" si="59"/>
        <v>31dbdbe2</v>
      </c>
      <c r="M3801" s="7">
        <v>48821</v>
      </c>
      <c r="N3801" t="str">
        <f>PROPER(Table1[[#This Row],[Region]])</f>
        <v>East</v>
      </c>
      <c r="O3801" t="str">
        <f>PROPER(Table1[[#This Row],[Product Category]])</f>
        <v>Electronics</v>
      </c>
      <c r="P3801">
        <f>ROUND(Table1[[#This Row],[Sales Amount]],1)</f>
        <v>1390.7</v>
      </c>
      <c r="Q3801">
        <f>Table1[[#This Row],[Quantity Sold]]</f>
        <v>11</v>
      </c>
      <c r="R3801">
        <f>Table1[[#This Row],[Discount (%)]]</f>
        <v>32</v>
      </c>
      <c r="S3801">
        <f>Table1[[#This Row],[Profit]]</f>
        <v>1100.6600000000001</v>
      </c>
    </row>
    <row r="3802" spans="1:19" ht="13.8">
      <c r="A3802" s="1" t="s">
        <v>3738</v>
      </c>
      <c r="B3802" s="7">
        <v>48822</v>
      </c>
      <c r="C3802" s="2" t="s">
        <v>3942</v>
      </c>
      <c r="D3802" s="4" t="s">
        <v>1489</v>
      </c>
      <c r="E3802" s="1">
        <v>1732.16</v>
      </c>
      <c r="F3802" s="1">
        <v>14</v>
      </c>
      <c r="G3802" s="1">
        <v>13</v>
      </c>
      <c r="H3802" s="1">
        <v>510.07</v>
      </c>
      <c r="L3802" t="str">
        <f t="shared" si="59"/>
        <v>98a4a786</v>
      </c>
      <c r="M3802" s="7">
        <v>48822</v>
      </c>
      <c r="N3802" t="str">
        <f>PROPER(Table1[[#This Row],[Region]])</f>
        <v>West</v>
      </c>
      <c r="O3802" t="str">
        <f>PROPER(Table1[[#This Row],[Product Category]])</f>
        <v>Clothing</v>
      </c>
      <c r="P3802">
        <f>ROUND(Table1[[#This Row],[Sales Amount]],1)</f>
        <v>1732.2</v>
      </c>
      <c r="Q3802">
        <f>Table1[[#This Row],[Quantity Sold]]</f>
        <v>14</v>
      </c>
      <c r="R3802">
        <f>Table1[[#This Row],[Discount (%)]]</f>
        <v>13</v>
      </c>
      <c r="S3802">
        <f>Table1[[#This Row],[Profit]]</f>
        <v>510.07</v>
      </c>
    </row>
    <row r="3803" spans="1:19" ht="13.8">
      <c r="A3803" s="1" t="s">
        <v>3739</v>
      </c>
      <c r="B3803" s="7">
        <v>48823</v>
      </c>
      <c r="C3803" s="2" t="s">
        <v>3943</v>
      </c>
      <c r="D3803" s="4" t="s">
        <v>3946</v>
      </c>
      <c r="E3803" s="1">
        <v>1316.36</v>
      </c>
      <c r="F3803" s="1">
        <v>43</v>
      </c>
      <c r="G3803" s="1">
        <v>20</v>
      </c>
      <c r="H3803" s="1">
        <v>828.51</v>
      </c>
      <c r="L3803" t="str">
        <f t="shared" si="59"/>
        <v>662aa33c</v>
      </c>
      <c r="M3803" s="7">
        <v>48823</v>
      </c>
      <c r="N3803" t="str">
        <f>PROPER(Table1[[#This Row],[Region]])</f>
        <v>East</v>
      </c>
      <c r="O3803" t="str">
        <f>PROPER(Table1[[#This Row],[Product Category]])</f>
        <v>Electronics</v>
      </c>
      <c r="P3803">
        <f>ROUND(Table1[[#This Row],[Sales Amount]],1)</f>
        <v>1316.4</v>
      </c>
      <c r="Q3803">
        <f>Table1[[#This Row],[Quantity Sold]]</f>
        <v>43</v>
      </c>
      <c r="R3803">
        <f>Table1[[#This Row],[Discount (%)]]</f>
        <v>20</v>
      </c>
      <c r="S3803">
        <f>Table1[[#This Row],[Profit]]</f>
        <v>828.51</v>
      </c>
    </row>
    <row r="3804" spans="1:19" ht="13.8">
      <c r="A3804" s="1" t="s">
        <v>3740</v>
      </c>
      <c r="B3804" s="7">
        <v>48824</v>
      </c>
      <c r="C3804" s="2" t="s">
        <v>3943</v>
      </c>
      <c r="D3804" s="4" t="s">
        <v>3946</v>
      </c>
      <c r="E3804" s="1">
        <v>3040.66</v>
      </c>
      <c r="F3804" s="1">
        <v>34</v>
      </c>
      <c r="G3804" s="1">
        <v>40</v>
      </c>
      <c r="H3804" s="1">
        <v>1820.27</v>
      </c>
      <c r="L3804" t="str">
        <f t="shared" si="59"/>
        <v>c6d59570</v>
      </c>
      <c r="M3804" s="7">
        <v>48824</v>
      </c>
      <c r="N3804" t="str">
        <f>PROPER(Table1[[#This Row],[Region]])</f>
        <v>East</v>
      </c>
      <c r="O3804" t="str">
        <f>PROPER(Table1[[#This Row],[Product Category]])</f>
        <v>Electronics</v>
      </c>
      <c r="P3804">
        <f>ROUND(Table1[[#This Row],[Sales Amount]],1)</f>
        <v>3040.7</v>
      </c>
      <c r="Q3804">
        <f>Table1[[#This Row],[Quantity Sold]]</f>
        <v>34</v>
      </c>
      <c r="R3804">
        <f>Table1[[#This Row],[Discount (%)]]</f>
        <v>40</v>
      </c>
      <c r="S3804">
        <f>Table1[[#This Row],[Profit]]</f>
        <v>1820.27</v>
      </c>
    </row>
    <row r="3805" spans="1:19" ht="13.8">
      <c r="A3805" s="1" t="s">
        <v>3741</v>
      </c>
      <c r="B3805" s="7">
        <v>48825</v>
      </c>
      <c r="C3805" s="2" t="s">
        <v>3943</v>
      </c>
      <c r="D3805" s="4" t="s">
        <v>3945</v>
      </c>
      <c r="E3805" s="1">
        <v>2797.38</v>
      </c>
      <c r="F3805" s="1">
        <v>39</v>
      </c>
      <c r="G3805" s="1">
        <v>42</v>
      </c>
      <c r="H3805" s="1">
        <v>1392.26</v>
      </c>
      <c r="L3805" t="str">
        <f t="shared" si="59"/>
        <v>d9b51e4d</v>
      </c>
      <c r="M3805" s="7">
        <v>48825</v>
      </c>
      <c r="N3805" t="str">
        <f>PROPER(Table1[[#This Row],[Region]])</f>
        <v>East</v>
      </c>
      <c r="O3805" t="str">
        <f>PROPER(Table1[[#This Row],[Product Category]])</f>
        <v>Sports</v>
      </c>
      <c r="P3805">
        <f>ROUND(Table1[[#This Row],[Sales Amount]],1)</f>
        <v>2797.4</v>
      </c>
      <c r="Q3805">
        <f>Table1[[#This Row],[Quantity Sold]]</f>
        <v>39</v>
      </c>
      <c r="R3805">
        <f>Table1[[#This Row],[Discount (%)]]</f>
        <v>42</v>
      </c>
      <c r="S3805">
        <f>Table1[[#This Row],[Profit]]</f>
        <v>1392.26</v>
      </c>
    </row>
    <row r="3806" spans="1:19" ht="13.8">
      <c r="A3806" s="1" t="s">
        <v>3742</v>
      </c>
      <c r="B3806" s="7">
        <v>48826</v>
      </c>
      <c r="C3806" s="2" t="s">
        <v>3942</v>
      </c>
      <c r="D3806" s="4" t="s">
        <v>1661</v>
      </c>
      <c r="E3806" s="1">
        <v>4395.96</v>
      </c>
      <c r="F3806" s="1">
        <v>14</v>
      </c>
      <c r="G3806" s="1">
        <v>50</v>
      </c>
      <c r="H3806" s="1">
        <v>648.20000000000005</v>
      </c>
      <c r="L3806" t="str">
        <f t="shared" si="59"/>
        <v>3eeba95f</v>
      </c>
      <c r="M3806" s="7">
        <v>48826</v>
      </c>
      <c r="N3806" t="str">
        <f>PROPER(Table1[[#This Row],[Region]])</f>
        <v>West</v>
      </c>
      <c r="O3806" t="str">
        <f>PROPER(Table1[[#This Row],[Product Category]])</f>
        <v>Furniture</v>
      </c>
      <c r="P3806">
        <f>ROUND(Table1[[#This Row],[Sales Amount]],1)</f>
        <v>4396</v>
      </c>
      <c r="Q3806">
        <f>Table1[[#This Row],[Quantity Sold]]</f>
        <v>14</v>
      </c>
      <c r="R3806">
        <f>Table1[[#This Row],[Discount (%)]]</f>
        <v>50</v>
      </c>
      <c r="S3806">
        <f>Table1[[#This Row],[Profit]]</f>
        <v>648.20000000000005</v>
      </c>
    </row>
    <row r="3807" spans="1:19" ht="13.8">
      <c r="A3807" s="1" t="s">
        <v>3743</v>
      </c>
      <c r="B3807" s="7">
        <v>48827</v>
      </c>
      <c r="C3807" s="2" t="s">
        <v>3943</v>
      </c>
      <c r="D3807" s="4" t="s">
        <v>1661</v>
      </c>
      <c r="E3807" s="1">
        <v>1884.6</v>
      </c>
      <c r="F3807" s="1">
        <v>6</v>
      </c>
      <c r="G3807" s="1">
        <v>17</v>
      </c>
      <c r="H3807" s="1">
        <v>1603.91</v>
      </c>
      <c r="L3807" t="str">
        <f t="shared" si="59"/>
        <v>8ccb8298</v>
      </c>
      <c r="M3807" s="7">
        <v>48827</v>
      </c>
      <c r="N3807" t="str">
        <f>PROPER(Table1[[#This Row],[Region]])</f>
        <v>East</v>
      </c>
      <c r="O3807" t="str">
        <f>PROPER(Table1[[#This Row],[Product Category]])</f>
        <v>Furniture</v>
      </c>
      <c r="P3807">
        <f>ROUND(Table1[[#This Row],[Sales Amount]],1)</f>
        <v>1884.6</v>
      </c>
      <c r="Q3807">
        <f>Table1[[#This Row],[Quantity Sold]]</f>
        <v>6</v>
      </c>
      <c r="R3807">
        <f>Table1[[#This Row],[Discount (%)]]</f>
        <v>17</v>
      </c>
      <c r="S3807">
        <f>Table1[[#This Row],[Profit]]</f>
        <v>1603.91</v>
      </c>
    </row>
    <row r="3808" spans="1:19" ht="13.8">
      <c r="A3808" s="1" t="s">
        <v>3744</v>
      </c>
      <c r="B3808" s="7">
        <v>48828</v>
      </c>
      <c r="C3808" s="2" t="s">
        <v>3941</v>
      </c>
      <c r="D3808" s="4" t="s">
        <v>1661</v>
      </c>
      <c r="E3808" s="1">
        <v>3395.31</v>
      </c>
      <c r="F3808" s="1">
        <v>26</v>
      </c>
      <c r="G3808" s="1">
        <v>7</v>
      </c>
      <c r="H3808" s="1">
        <v>996.53</v>
      </c>
      <c r="L3808" t="str">
        <f t="shared" si="59"/>
        <v>e4f36eaf</v>
      </c>
      <c r="M3808" s="7">
        <v>48828</v>
      </c>
      <c r="N3808" t="str">
        <f>PROPER(Table1[[#This Row],[Region]])</f>
        <v>North</v>
      </c>
      <c r="O3808" t="str">
        <f>PROPER(Table1[[#This Row],[Product Category]])</f>
        <v>Furniture</v>
      </c>
      <c r="P3808">
        <f>ROUND(Table1[[#This Row],[Sales Amount]],1)</f>
        <v>3395.3</v>
      </c>
      <c r="Q3808">
        <f>Table1[[#This Row],[Quantity Sold]]</f>
        <v>26</v>
      </c>
      <c r="R3808">
        <f>Table1[[#This Row],[Discount (%)]]</f>
        <v>7</v>
      </c>
      <c r="S3808">
        <f>Table1[[#This Row],[Profit]]</f>
        <v>996.53</v>
      </c>
    </row>
    <row r="3809" spans="1:19" ht="13.8">
      <c r="A3809" s="1" t="s">
        <v>3745</v>
      </c>
      <c r="B3809" s="7">
        <v>48829</v>
      </c>
      <c r="C3809" s="2" t="s">
        <v>3943</v>
      </c>
      <c r="D3809" s="4" t="s">
        <v>3945</v>
      </c>
      <c r="E3809" s="1">
        <v>1255.74</v>
      </c>
      <c r="F3809" s="1">
        <v>38</v>
      </c>
      <c r="G3809" s="1">
        <v>47</v>
      </c>
      <c r="H3809" s="1">
        <v>1789.06</v>
      </c>
      <c r="L3809" t="str">
        <f t="shared" si="59"/>
        <v>1c914f50</v>
      </c>
      <c r="M3809" s="7">
        <v>48829</v>
      </c>
      <c r="N3809" t="str">
        <f>PROPER(Table1[[#This Row],[Region]])</f>
        <v>East</v>
      </c>
      <c r="O3809" t="str">
        <f>PROPER(Table1[[#This Row],[Product Category]])</f>
        <v>Sports</v>
      </c>
      <c r="P3809">
        <f>ROUND(Table1[[#This Row],[Sales Amount]],1)</f>
        <v>1255.7</v>
      </c>
      <c r="Q3809">
        <f>Table1[[#This Row],[Quantity Sold]]</f>
        <v>38</v>
      </c>
      <c r="R3809">
        <f>Table1[[#This Row],[Discount (%)]]</f>
        <v>47</v>
      </c>
      <c r="S3809">
        <f>Table1[[#This Row],[Profit]]</f>
        <v>1789.06</v>
      </c>
    </row>
    <row r="3810" spans="1:19" ht="13.8">
      <c r="A3810" s="1" t="s">
        <v>3746</v>
      </c>
      <c r="B3810" s="7">
        <v>48830</v>
      </c>
      <c r="C3810" s="2" t="s">
        <v>3943</v>
      </c>
      <c r="D3810" s="4" t="s">
        <v>3946</v>
      </c>
      <c r="E3810" s="1">
        <v>3831.08</v>
      </c>
      <c r="F3810" s="1">
        <v>45</v>
      </c>
      <c r="G3810" s="1">
        <v>32</v>
      </c>
      <c r="H3810" s="1">
        <v>150.33000000000001</v>
      </c>
      <c r="L3810" t="str">
        <f t="shared" si="59"/>
        <v>4d8b40a5</v>
      </c>
      <c r="M3810" s="7">
        <v>48830</v>
      </c>
      <c r="N3810" t="str">
        <f>PROPER(Table1[[#This Row],[Region]])</f>
        <v>East</v>
      </c>
      <c r="O3810" t="str">
        <f>PROPER(Table1[[#This Row],[Product Category]])</f>
        <v>Electronics</v>
      </c>
      <c r="P3810">
        <f>ROUND(Table1[[#This Row],[Sales Amount]],1)</f>
        <v>3831.1</v>
      </c>
      <c r="Q3810">
        <f>Table1[[#This Row],[Quantity Sold]]</f>
        <v>45</v>
      </c>
      <c r="R3810">
        <f>Table1[[#This Row],[Discount (%)]]</f>
        <v>32</v>
      </c>
      <c r="S3810">
        <f>Table1[[#This Row],[Profit]]</f>
        <v>150.33000000000001</v>
      </c>
    </row>
    <row r="3811" spans="1:19" ht="13.8">
      <c r="A3811" s="1" t="s">
        <v>3747</v>
      </c>
      <c r="B3811" s="7">
        <v>48831</v>
      </c>
      <c r="C3811" s="2" t="s">
        <v>3942</v>
      </c>
      <c r="D3811" s="4" t="s">
        <v>3945</v>
      </c>
      <c r="E3811" s="1">
        <v>3143.55</v>
      </c>
      <c r="F3811" s="1">
        <v>44</v>
      </c>
      <c r="G3811" s="1">
        <v>19</v>
      </c>
      <c r="H3811" s="1">
        <v>1230.95</v>
      </c>
      <c r="L3811" t="str">
        <f t="shared" si="59"/>
        <v>db898dd1</v>
      </c>
      <c r="M3811" s="7">
        <v>48831</v>
      </c>
      <c r="N3811" t="str">
        <f>PROPER(Table1[[#This Row],[Region]])</f>
        <v>West</v>
      </c>
      <c r="O3811" t="str">
        <f>PROPER(Table1[[#This Row],[Product Category]])</f>
        <v>Sports</v>
      </c>
      <c r="P3811">
        <f>ROUND(Table1[[#This Row],[Sales Amount]],1)</f>
        <v>3143.6</v>
      </c>
      <c r="Q3811">
        <f>Table1[[#This Row],[Quantity Sold]]</f>
        <v>44</v>
      </c>
      <c r="R3811">
        <f>Table1[[#This Row],[Discount (%)]]</f>
        <v>19</v>
      </c>
      <c r="S3811">
        <f>Table1[[#This Row],[Profit]]</f>
        <v>1230.95</v>
      </c>
    </row>
    <row r="3812" spans="1:19" ht="13.8">
      <c r="A3812" s="1" t="s">
        <v>3748</v>
      </c>
      <c r="B3812" s="7">
        <v>48832</v>
      </c>
      <c r="C3812" s="2" t="s">
        <v>3941</v>
      </c>
      <c r="D3812" s="4" t="s">
        <v>3946</v>
      </c>
      <c r="E3812" s="1">
        <v>1407.02</v>
      </c>
      <c r="F3812" s="1">
        <v>50</v>
      </c>
      <c r="G3812" s="1">
        <v>35</v>
      </c>
      <c r="H3812" s="1">
        <v>1146.1099999999999</v>
      </c>
      <c r="L3812" t="str">
        <f t="shared" si="59"/>
        <v>eebf63a3</v>
      </c>
      <c r="M3812" s="7">
        <v>48832</v>
      </c>
      <c r="N3812" t="str">
        <f>PROPER(Table1[[#This Row],[Region]])</f>
        <v>North</v>
      </c>
      <c r="O3812" t="str">
        <f>PROPER(Table1[[#This Row],[Product Category]])</f>
        <v>Electronics</v>
      </c>
      <c r="P3812">
        <f>ROUND(Table1[[#This Row],[Sales Amount]],1)</f>
        <v>1407</v>
      </c>
      <c r="Q3812">
        <f>Table1[[#This Row],[Quantity Sold]]</f>
        <v>50</v>
      </c>
      <c r="R3812">
        <f>Table1[[#This Row],[Discount (%)]]</f>
        <v>35</v>
      </c>
      <c r="S3812">
        <f>Table1[[#This Row],[Profit]]</f>
        <v>1146.1099999999999</v>
      </c>
    </row>
    <row r="3813" spans="1:19" ht="13.8">
      <c r="A3813" s="1" t="s">
        <v>3749</v>
      </c>
      <c r="B3813" s="7">
        <v>48833</v>
      </c>
      <c r="C3813" s="2" t="s">
        <v>3943</v>
      </c>
      <c r="D3813" s="4" t="s">
        <v>1661</v>
      </c>
      <c r="E3813" s="1">
        <v>4004.13</v>
      </c>
      <c r="F3813" s="1">
        <v>30</v>
      </c>
      <c r="G3813" s="1">
        <v>25</v>
      </c>
      <c r="H3813" s="1">
        <v>679.16</v>
      </c>
      <c r="L3813" t="str">
        <f t="shared" si="59"/>
        <v>ea5f5348</v>
      </c>
      <c r="M3813" s="7">
        <v>48833</v>
      </c>
      <c r="N3813" t="str">
        <f>PROPER(Table1[[#This Row],[Region]])</f>
        <v>East</v>
      </c>
      <c r="O3813" t="str">
        <f>PROPER(Table1[[#This Row],[Product Category]])</f>
        <v>Furniture</v>
      </c>
      <c r="P3813">
        <f>ROUND(Table1[[#This Row],[Sales Amount]],1)</f>
        <v>4004.1</v>
      </c>
      <c r="Q3813">
        <f>Table1[[#This Row],[Quantity Sold]]</f>
        <v>30</v>
      </c>
      <c r="R3813">
        <f>Table1[[#This Row],[Discount (%)]]</f>
        <v>25</v>
      </c>
      <c r="S3813">
        <f>Table1[[#This Row],[Profit]]</f>
        <v>679.16</v>
      </c>
    </row>
    <row r="3814" spans="1:19" ht="13.8">
      <c r="A3814" s="1" t="s">
        <v>3750</v>
      </c>
      <c r="B3814" s="7">
        <v>48834</v>
      </c>
      <c r="C3814" s="2" t="s">
        <v>3942</v>
      </c>
      <c r="D3814" s="4" t="s">
        <v>1489</v>
      </c>
      <c r="E3814" s="1">
        <v>1673.71</v>
      </c>
      <c r="F3814" s="1">
        <v>39</v>
      </c>
      <c r="G3814" s="1">
        <v>47</v>
      </c>
      <c r="H3814" s="1">
        <v>1556.47</v>
      </c>
      <c r="L3814" t="str">
        <f t="shared" si="59"/>
        <v>a7533315</v>
      </c>
      <c r="M3814" s="7">
        <v>48834</v>
      </c>
      <c r="N3814" t="str">
        <f>PROPER(Table1[[#This Row],[Region]])</f>
        <v>West</v>
      </c>
      <c r="O3814" t="str">
        <f>PROPER(Table1[[#This Row],[Product Category]])</f>
        <v>Clothing</v>
      </c>
      <c r="P3814">
        <f>ROUND(Table1[[#This Row],[Sales Amount]],1)</f>
        <v>1673.7</v>
      </c>
      <c r="Q3814">
        <f>Table1[[#This Row],[Quantity Sold]]</f>
        <v>39</v>
      </c>
      <c r="R3814">
        <f>Table1[[#This Row],[Discount (%)]]</f>
        <v>47</v>
      </c>
      <c r="S3814">
        <f>Table1[[#This Row],[Profit]]</f>
        <v>1556.47</v>
      </c>
    </row>
    <row r="3815" spans="1:19" ht="13.8">
      <c r="A3815" s="1" t="s">
        <v>3751</v>
      </c>
      <c r="B3815" s="7">
        <v>48835</v>
      </c>
      <c r="C3815" s="2" t="s">
        <v>3941</v>
      </c>
      <c r="D3815" s="4" t="s">
        <v>1661</v>
      </c>
      <c r="E3815" s="1">
        <v>4059.96</v>
      </c>
      <c r="F3815" s="1">
        <v>15</v>
      </c>
      <c r="G3815" s="1">
        <v>12</v>
      </c>
      <c r="H3815" s="1">
        <v>201.71</v>
      </c>
      <c r="L3815" t="str">
        <f t="shared" si="59"/>
        <v>c202dd9f</v>
      </c>
      <c r="M3815" s="7">
        <v>48835</v>
      </c>
      <c r="N3815" t="str">
        <f>PROPER(Table1[[#This Row],[Region]])</f>
        <v>North</v>
      </c>
      <c r="O3815" t="str">
        <f>PROPER(Table1[[#This Row],[Product Category]])</f>
        <v>Furniture</v>
      </c>
      <c r="P3815">
        <f>ROUND(Table1[[#This Row],[Sales Amount]],1)</f>
        <v>4060</v>
      </c>
      <c r="Q3815">
        <f>Table1[[#This Row],[Quantity Sold]]</f>
        <v>15</v>
      </c>
      <c r="R3815">
        <f>Table1[[#This Row],[Discount (%)]]</f>
        <v>12</v>
      </c>
      <c r="S3815">
        <f>Table1[[#This Row],[Profit]]</f>
        <v>201.71</v>
      </c>
    </row>
    <row r="3816" spans="1:19" ht="13.8">
      <c r="A3816" s="1" t="s">
        <v>3752</v>
      </c>
      <c r="B3816" s="7">
        <v>48836</v>
      </c>
      <c r="C3816" s="2" t="s">
        <v>3943</v>
      </c>
      <c r="D3816" s="4" t="s">
        <v>92</v>
      </c>
      <c r="E3816" s="1">
        <v>3321.6</v>
      </c>
      <c r="F3816" s="1">
        <v>26</v>
      </c>
      <c r="G3816" s="1">
        <v>42</v>
      </c>
      <c r="H3816" s="1">
        <v>1349.51</v>
      </c>
      <c r="L3816" t="str">
        <f t="shared" si="59"/>
        <v>abca2303</v>
      </c>
      <c r="M3816" s="7">
        <v>48836</v>
      </c>
      <c r="N3816" t="str">
        <f>PROPER(Table1[[#This Row],[Region]])</f>
        <v>East</v>
      </c>
      <c r="O3816" t="str">
        <f>PROPER(Table1[[#This Row],[Product Category]])</f>
        <v>Groceries</v>
      </c>
      <c r="P3816">
        <f>ROUND(Table1[[#This Row],[Sales Amount]],1)</f>
        <v>3321.6</v>
      </c>
      <c r="Q3816">
        <f>Table1[[#This Row],[Quantity Sold]]</f>
        <v>26</v>
      </c>
      <c r="R3816">
        <f>Table1[[#This Row],[Discount (%)]]</f>
        <v>42</v>
      </c>
      <c r="S3816">
        <f>Table1[[#This Row],[Profit]]</f>
        <v>1349.51</v>
      </c>
    </row>
    <row r="3817" spans="1:19" ht="13.8">
      <c r="A3817" s="1" t="s">
        <v>3753</v>
      </c>
      <c r="B3817" s="7">
        <v>48837</v>
      </c>
      <c r="C3817" s="2" t="s">
        <v>3944</v>
      </c>
      <c r="D3817" s="4" t="s">
        <v>1661</v>
      </c>
      <c r="E3817" s="1">
        <v>1309.44</v>
      </c>
      <c r="F3817" s="1">
        <v>29</v>
      </c>
      <c r="G3817" s="1">
        <v>27</v>
      </c>
      <c r="H3817" s="1">
        <v>1451.8</v>
      </c>
      <c r="L3817" t="str">
        <f t="shared" si="59"/>
        <v>2620b2ac</v>
      </c>
      <c r="M3817" s="7">
        <v>48837</v>
      </c>
      <c r="N3817" t="str">
        <f>PROPER(Table1[[#This Row],[Region]])</f>
        <v>South</v>
      </c>
      <c r="O3817" t="str">
        <f>PROPER(Table1[[#This Row],[Product Category]])</f>
        <v>Furniture</v>
      </c>
      <c r="P3817">
        <f>ROUND(Table1[[#This Row],[Sales Amount]],1)</f>
        <v>1309.4000000000001</v>
      </c>
      <c r="Q3817">
        <f>Table1[[#This Row],[Quantity Sold]]</f>
        <v>29</v>
      </c>
      <c r="R3817">
        <f>Table1[[#This Row],[Discount (%)]]</f>
        <v>27</v>
      </c>
      <c r="S3817">
        <f>Table1[[#This Row],[Profit]]</f>
        <v>1451.8</v>
      </c>
    </row>
    <row r="3818" spans="1:19" ht="13.8">
      <c r="A3818" s="1" t="s">
        <v>3754</v>
      </c>
      <c r="B3818" s="7">
        <v>48838</v>
      </c>
      <c r="C3818" s="2" t="s">
        <v>3943</v>
      </c>
      <c r="D3818" s="4" t="s">
        <v>1661</v>
      </c>
      <c r="E3818" s="1">
        <v>966.24</v>
      </c>
      <c r="F3818" s="1">
        <v>20</v>
      </c>
      <c r="G3818" s="1">
        <v>48</v>
      </c>
      <c r="H3818" s="1">
        <v>303.56</v>
      </c>
      <c r="L3818" t="str">
        <f t="shared" si="59"/>
        <v>548ab041</v>
      </c>
      <c r="M3818" s="7">
        <v>48838</v>
      </c>
      <c r="N3818" t="str">
        <f>PROPER(Table1[[#This Row],[Region]])</f>
        <v>East</v>
      </c>
      <c r="O3818" t="str">
        <f>PROPER(Table1[[#This Row],[Product Category]])</f>
        <v>Furniture</v>
      </c>
      <c r="P3818">
        <f>ROUND(Table1[[#This Row],[Sales Amount]],1)</f>
        <v>966.2</v>
      </c>
      <c r="Q3818">
        <f>Table1[[#This Row],[Quantity Sold]]</f>
        <v>20</v>
      </c>
      <c r="R3818">
        <f>Table1[[#This Row],[Discount (%)]]</f>
        <v>48</v>
      </c>
      <c r="S3818">
        <f>Table1[[#This Row],[Profit]]</f>
        <v>303.56</v>
      </c>
    </row>
    <row r="3819" spans="1:19" ht="13.8">
      <c r="A3819" s="1" t="s">
        <v>3755</v>
      </c>
      <c r="B3819" s="7">
        <v>48839</v>
      </c>
      <c r="C3819" s="2" t="s">
        <v>3941</v>
      </c>
      <c r="D3819" s="4" t="s">
        <v>1661</v>
      </c>
      <c r="E3819" s="1">
        <v>1632.72</v>
      </c>
      <c r="F3819" s="1">
        <v>26</v>
      </c>
      <c r="G3819" s="1">
        <v>48</v>
      </c>
      <c r="H3819" s="1">
        <v>1132.56</v>
      </c>
      <c r="L3819" t="str">
        <f t="shared" si="59"/>
        <v>89f49470</v>
      </c>
      <c r="M3819" s="7">
        <v>48839</v>
      </c>
      <c r="N3819" t="str">
        <f>PROPER(Table1[[#This Row],[Region]])</f>
        <v>North</v>
      </c>
      <c r="O3819" t="str">
        <f>PROPER(Table1[[#This Row],[Product Category]])</f>
        <v>Furniture</v>
      </c>
      <c r="P3819">
        <f>ROUND(Table1[[#This Row],[Sales Amount]],1)</f>
        <v>1632.7</v>
      </c>
      <c r="Q3819">
        <f>Table1[[#This Row],[Quantity Sold]]</f>
        <v>26</v>
      </c>
      <c r="R3819">
        <f>Table1[[#This Row],[Discount (%)]]</f>
        <v>48</v>
      </c>
      <c r="S3819">
        <f>Table1[[#This Row],[Profit]]</f>
        <v>1132.56</v>
      </c>
    </row>
    <row r="3820" spans="1:19" ht="13.8">
      <c r="A3820" s="1" t="s">
        <v>3756</v>
      </c>
      <c r="B3820" s="7">
        <v>48840</v>
      </c>
      <c r="C3820" s="2" t="s">
        <v>3941</v>
      </c>
      <c r="D3820" s="4" t="s">
        <v>1661</v>
      </c>
      <c r="E3820" s="1">
        <v>341.31</v>
      </c>
      <c r="F3820" s="1">
        <v>2</v>
      </c>
      <c r="G3820" s="1">
        <v>27</v>
      </c>
      <c r="H3820" s="1">
        <v>1308.9000000000001</v>
      </c>
      <c r="L3820" t="str">
        <f t="shared" si="59"/>
        <v>9c9bb801</v>
      </c>
      <c r="M3820" s="7">
        <v>48840</v>
      </c>
      <c r="N3820" t="str">
        <f>PROPER(Table1[[#This Row],[Region]])</f>
        <v>North</v>
      </c>
      <c r="O3820" t="str">
        <f>PROPER(Table1[[#This Row],[Product Category]])</f>
        <v>Furniture</v>
      </c>
      <c r="P3820">
        <f>ROUND(Table1[[#This Row],[Sales Amount]],1)</f>
        <v>341.3</v>
      </c>
      <c r="Q3820">
        <f>Table1[[#This Row],[Quantity Sold]]</f>
        <v>2</v>
      </c>
      <c r="R3820">
        <f>Table1[[#This Row],[Discount (%)]]</f>
        <v>27</v>
      </c>
      <c r="S3820">
        <f>Table1[[#This Row],[Profit]]</f>
        <v>1308.9000000000001</v>
      </c>
    </row>
    <row r="3821" spans="1:19" ht="13.8">
      <c r="A3821" s="1" t="s">
        <v>3757</v>
      </c>
      <c r="B3821" s="7">
        <v>48841</v>
      </c>
      <c r="C3821" s="2" t="s">
        <v>3941</v>
      </c>
      <c r="D3821" s="4" t="s">
        <v>1661</v>
      </c>
      <c r="E3821" s="1">
        <v>2784.42</v>
      </c>
      <c r="F3821" s="1">
        <v>21</v>
      </c>
      <c r="G3821" s="1">
        <v>18</v>
      </c>
      <c r="H3821" s="1">
        <v>386.61</v>
      </c>
      <c r="L3821" t="str">
        <f t="shared" si="59"/>
        <v>a3f3a760</v>
      </c>
      <c r="M3821" s="7">
        <v>48841</v>
      </c>
      <c r="N3821" t="str">
        <f>PROPER(Table1[[#This Row],[Region]])</f>
        <v>North</v>
      </c>
      <c r="O3821" t="str">
        <f>PROPER(Table1[[#This Row],[Product Category]])</f>
        <v>Furniture</v>
      </c>
      <c r="P3821">
        <f>ROUND(Table1[[#This Row],[Sales Amount]],1)</f>
        <v>2784.4</v>
      </c>
      <c r="Q3821">
        <f>Table1[[#This Row],[Quantity Sold]]</f>
        <v>21</v>
      </c>
      <c r="R3821">
        <f>Table1[[#This Row],[Discount (%)]]</f>
        <v>18</v>
      </c>
      <c r="S3821">
        <f>Table1[[#This Row],[Profit]]</f>
        <v>386.61</v>
      </c>
    </row>
    <row r="3822" spans="1:19" ht="13.8">
      <c r="A3822" s="1" t="s">
        <v>3758</v>
      </c>
      <c r="B3822" s="7">
        <v>48842</v>
      </c>
      <c r="C3822" s="2" t="s">
        <v>3941</v>
      </c>
      <c r="D3822" s="4" t="s">
        <v>3946</v>
      </c>
      <c r="E3822" s="1">
        <v>4903.83</v>
      </c>
      <c r="F3822" s="1">
        <v>35</v>
      </c>
      <c r="G3822" s="1">
        <v>48</v>
      </c>
      <c r="H3822" s="1">
        <v>955.6</v>
      </c>
      <c r="L3822" t="str">
        <f t="shared" si="59"/>
        <v>8f8b2585</v>
      </c>
      <c r="M3822" s="7">
        <v>48842</v>
      </c>
      <c r="N3822" t="str">
        <f>PROPER(Table1[[#This Row],[Region]])</f>
        <v>North</v>
      </c>
      <c r="O3822" t="str">
        <f>PROPER(Table1[[#This Row],[Product Category]])</f>
        <v>Electronics</v>
      </c>
      <c r="P3822">
        <f>ROUND(Table1[[#This Row],[Sales Amount]],1)</f>
        <v>4903.8</v>
      </c>
      <c r="Q3822">
        <f>Table1[[#This Row],[Quantity Sold]]</f>
        <v>35</v>
      </c>
      <c r="R3822">
        <f>Table1[[#This Row],[Discount (%)]]</f>
        <v>48</v>
      </c>
      <c r="S3822">
        <f>Table1[[#This Row],[Profit]]</f>
        <v>955.6</v>
      </c>
    </row>
    <row r="3823" spans="1:19" ht="13.8">
      <c r="A3823" s="1" t="s">
        <v>3759</v>
      </c>
      <c r="B3823" s="7">
        <v>48843</v>
      </c>
      <c r="C3823" s="2" t="s">
        <v>3942</v>
      </c>
      <c r="D3823" s="4" t="s">
        <v>3946</v>
      </c>
      <c r="E3823" s="1">
        <v>2827.85</v>
      </c>
      <c r="F3823" s="1">
        <v>17</v>
      </c>
      <c r="G3823" s="1">
        <v>28</v>
      </c>
      <c r="H3823" s="1">
        <v>1627.17</v>
      </c>
      <c r="L3823" t="str">
        <f t="shared" si="59"/>
        <v>ce8ccc60</v>
      </c>
      <c r="M3823" s="7">
        <v>48843</v>
      </c>
      <c r="N3823" t="str">
        <f>PROPER(Table1[[#This Row],[Region]])</f>
        <v>West</v>
      </c>
      <c r="O3823" t="str">
        <f>PROPER(Table1[[#This Row],[Product Category]])</f>
        <v>Electronics</v>
      </c>
      <c r="P3823">
        <f>ROUND(Table1[[#This Row],[Sales Amount]],1)</f>
        <v>2827.9</v>
      </c>
      <c r="Q3823">
        <f>Table1[[#This Row],[Quantity Sold]]</f>
        <v>17</v>
      </c>
      <c r="R3823">
        <f>Table1[[#This Row],[Discount (%)]]</f>
        <v>28</v>
      </c>
      <c r="S3823">
        <f>Table1[[#This Row],[Profit]]</f>
        <v>1627.17</v>
      </c>
    </row>
    <row r="3824" spans="1:19" ht="13.8">
      <c r="A3824" s="1" t="s">
        <v>3760</v>
      </c>
      <c r="B3824" s="7">
        <v>48844</v>
      </c>
      <c r="C3824" s="2" t="s">
        <v>3943</v>
      </c>
      <c r="D3824" s="4" t="s">
        <v>92</v>
      </c>
      <c r="E3824" s="1">
        <v>3103.32</v>
      </c>
      <c r="F3824" s="1">
        <v>10</v>
      </c>
      <c r="G3824" s="1">
        <v>6</v>
      </c>
      <c r="H3824" s="1">
        <v>56.03</v>
      </c>
      <c r="L3824" t="str">
        <f t="shared" si="59"/>
        <v>5ba7a300</v>
      </c>
      <c r="M3824" s="7">
        <v>48844</v>
      </c>
      <c r="N3824" t="str">
        <f>PROPER(Table1[[#This Row],[Region]])</f>
        <v>East</v>
      </c>
      <c r="O3824" t="str">
        <f>PROPER(Table1[[#This Row],[Product Category]])</f>
        <v>Groceries</v>
      </c>
      <c r="P3824">
        <f>ROUND(Table1[[#This Row],[Sales Amount]],1)</f>
        <v>3103.3</v>
      </c>
      <c r="Q3824">
        <f>Table1[[#This Row],[Quantity Sold]]</f>
        <v>10</v>
      </c>
      <c r="R3824">
        <f>Table1[[#This Row],[Discount (%)]]</f>
        <v>6</v>
      </c>
      <c r="S3824">
        <f>Table1[[#This Row],[Profit]]</f>
        <v>56.03</v>
      </c>
    </row>
    <row r="3825" spans="1:19" ht="13.8">
      <c r="A3825" s="1" t="s">
        <v>3761</v>
      </c>
      <c r="B3825" s="7">
        <v>48845</v>
      </c>
      <c r="C3825" s="2" t="s">
        <v>3944</v>
      </c>
      <c r="D3825" s="4" t="s">
        <v>3945</v>
      </c>
      <c r="E3825" s="1">
        <v>3880.71</v>
      </c>
      <c r="F3825" s="1">
        <v>35</v>
      </c>
      <c r="G3825" s="1">
        <v>19</v>
      </c>
      <c r="H3825" s="1">
        <v>951.16</v>
      </c>
      <c r="L3825" t="str">
        <f t="shared" si="59"/>
        <v>6f642804</v>
      </c>
      <c r="M3825" s="7">
        <v>48845</v>
      </c>
      <c r="N3825" t="str">
        <f>PROPER(Table1[[#This Row],[Region]])</f>
        <v>South</v>
      </c>
      <c r="O3825" t="str">
        <f>PROPER(Table1[[#This Row],[Product Category]])</f>
        <v>Sports</v>
      </c>
      <c r="P3825">
        <f>ROUND(Table1[[#This Row],[Sales Amount]],1)</f>
        <v>3880.7</v>
      </c>
      <c r="Q3825">
        <f>Table1[[#This Row],[Quantity Sold]]</f>
        <v>35</v>
      </c>
      <c r="R3825">
        <f>Table1[[#This Row],[Discount (%)]]</f>
        <v>19</v>
      </c>
      <c r="S3825">
        <f>Table1[[#This Row],[Profit]]</f>
        <v>951.16</v>
      </c>
    </row>
    <row r="3826" spans="1:19" ht="13.8">
      <c r="A3826" s="1" t="s">
        <v>3762</v>
      </c>
      <c r="B3826" s="7">
        <v>48846</v>
      </c>
      <c r="C3826" s="2" t="s">
        <v>3942</v>
      </c>
      <c r="D3826" s="4" t="s">
        <v>1661</v>
      </c>
      <c r="E3826" s="1">
        <v>1632.72</v>
      </c>
      <c r="F3826" s="1">
        <v>4</v>
      </c>
      <c r="G3826" s="1">
        <v>21</v>
      </c>
      <c r="H3826" s="1">
        <v>1953.79</v>
      </c>
      <c r="L3826" t="str">
        <f t="shared" si="59"/>
        <v>2ebb1647</v>
      </c>
      <c r="M3826" s="7">
        <v>48846</v>
      </c>
      <c r="N3826" t="str">
        <f>PROPER(Table1[[#This Row],[Region]])</f>
        <v>West</v>
      </c>
      <c r="O3826" t="str">
        <f>PROPER(Table1[[#This Row],[Product Category]])</f>
        <v>Furniture</v>
      </c>
      <c r="P3826">
        <f>ROUND(Table1[[#This Row],[Sales Amount]],1)</f>
        <v>1632.7</v>
      </c>
      <c r="Q3826">
        <f>Table1[[#This Row],[Quantity Sold]]</f>
        <v>4</v>
      </c>
      <c r="R3826">
        <f>Table1[[#This Row],[Discount (%)]]</f>
        <v>21</v>
      </c>
      <c r="S3826">
        <f>Table1[[#This Row],[Profit]]</f>
        <v>1953.79</v>
      </c>
    </row>
    <row r="3827" spans="1:19" ht="13.8">
      <c r="A3827" s="1" t="s">
        <v>3763</v>
      </c>
      <c r="B3827" s="7">
        <v>48847</v>
      </c>
      <c r="C3827" s="2" t="s">
        <v>3944</v>
      </c>
      <c r="D3827" s="4" t="s">
        <v>3945</v>
      </c>
      <c r="E3827" s="1">
        <v>4679.47</v>
      </c>
      <c r="F3827" s="1">
        <v>8</v>
      </c>
      <c r="G3827" s="1">
        <v>44</v>
      </c>
      <c r="H3827" s="1">
        <v>592.49</v>
      </c>
      <c r="L3827" t="str">
        <f t="shared" si="59"/>
        <v>0f0cb43a</v>
      </c>
      <c r="M3827" s="7">
        <v>48847</v>
      </c>
      <c r="N3827" t="str">
        <f>PROPER(Table1[[#This Row],[Region]])</f>
        <v>South</v>
      </c>
      <c r="O3827" t="str">
        <f>PROPER(Table1[[#This Row],[Product Category]])</f>
        <v>Sports</v>
      </c>
      <c r="P3827">
        <f>ROUND(Table1[[#This Row],[Sales Amount]],1)</f>
        <v>4679.5</v>
      </c>
      <c r="Q3827">
        <f>Table1[[#This Row],[Quantity Sold]]</f>
        <v>8</v>
      </c>
      <c r="R3827">
        <f>Table1[[#This Row],[Discount (%)]]</f>
        <v>44</v>
      </c>
      <c r="S3827">
        <f>Table1[[#This Row],[Profit]]</f>
        <v>592.49</v>
      </c>
    </row>
    <row r="3828" spans="1:19" ht="13.8">
      <c r="A3828" s="1" t="s">
        <v>3764</v>
      </c>
      <c r="B3828" s="7">
        <v>48848</v>
      </c>
      <c r="C3828" s="2" t="s">
        <v>3942</v>
      </c>
      <c r="D3828" s="4" t="s">
        <v>3946</v>
      </c>
      <c r="E3828" s="1">
        <v>2645.97</v>
      </c>
      <c r="F3828" s="1">
        <v>4</v>
      </c>
      <c r="G3828" s="1">
        <v>39</v>
      </c>
      <c r="H3828" s="1">
        <v>1385.78</v>
      </c>
      <c r="L3828" t="str">
        <f t="shared" si="59"/>
        <v>695f7814</v>
      </c>
      <c r="M3828" s="7">
        <v>48848</v>
      </c>
      <c r="N3828" t="str">
        <f>PROPER(Table1[[#This Row],[Region]])</f>
        <v>West</v>
      </c>
      <c r="O3828" t="str">
        <f>PROPER(Table1[[#This Row],[Product Category]])</f>
        <v>Electronics</v>
      </c>
      <c r="P3828">
        <f>ROUND(Table1[[#This Row],[Sales Amount]],1)</f>
        <v>2646</v>
      </c>
      <c r="Q3828">
        <f>Table1[[#This Row],[Quantity Sold]]</f>
        <v>4</v>
      </c>
      <c r="R3828">
        <f>Table1[[#This Row],[Discount (%)]]</f>
        <v>39</v>
      </c>
      <c r="S3828">
        <f>Table1[[#This Row],[Profit]]</f>
        <v>1385.78</v>
      </c>
    </row>
    <row r="3829" spans="1:19" ht="13.8">
      <c r="A3829" s="1" t="s">
        <v>3765</v>
      </c>
      <c r="B3829" s="7">
        <v>48849</v>
      </c>
      <c r="C3829" s="2" t="s">
        <v>3942</v>
      </c>
      <c r="D3829" s="4" t="s">
        <v>3946</v>
      </c>
      <c r="E3829" s="1">
        <v>4686.7299999999996</v>
      </c>
      <c r="F3829" s="1">
        <v>32</v>
      </c>
      <c r="G3829" s="1">
        <v>5</v>
      </c>
      <c r="H3829" s="1">
        <v>63.88</v>
      </c>
      <c r="L3829" t="str">
        <f t="shared" si="59"/>
        <v>5c4b047d</v>
      </c>
      <c r="M3829" s="7">
        <v>48849</v>
      </c>
      <c r="N3829" t="str">
        <f>PROPER(Table1[[#This Row],[Region]])</f>
        <v>West</v>
      </c>
      <c r="O3829" t="str">
        <f>PROPER(Table1[[#This Row],[Product Category]])</f>
        <v>Electronics</v>
      </c>
      <c r="P3829">
        <f>ROUND(Table1[[#This Row],[Sales Amount]],1)</f>
        <v>4686.7</v>
      </c>
      <c r="Q3829">
        <f>Table1[[#This Row],[Quantity Sold]]</f>
        <v>32</v>
      </c>
      <c r="R3829">
        <f>Table1[[#This Row],[Discount (%)]]</f>
        <v>5</v>
      </c>
      <c r="S3829">
        <f>Table1[[#This Row],[Profit]]</f>
        <v>63.88</v>
      </c>
    </row>
    <row r="3830" spans="1:19" ht="13.8">
      <c r="A3830" s="1" t="s">
        <v>3766</v>
      </c>
      <c r="B3830" s="7">
        <v>48850</v>
      </c>
      <c r="C3830" s="2" t="s">
        <v>3943</v>
      </c>
      <c r="D3830" s="4" t="s">
        <v>1489</v>
      </c>
      <c r="E3830" s="1">
        <v>1022.83</v>
      </c>
      <c r="F3830" s="1">
        <v>1</v>
      </c>
      <c r="G3830" s="1">
        <v>7</v>
      </c>
      <c r="H3830" s="1">
        <v>1908.02</v>
      </c>
      <c r="L3830" t="str">
        <f t="shared" si="59"/>
        <v>e13f2b22</v>
      </c>
      <c r="M3830" s="7">
        <v>48850</v>
      </c>
      <c r="N3830" t="str">
        <f>PROPER(Table1[[#This Row],[Region]])</f>
        <v>East</v>
      </c>
      <c r="O3830" t="str">
        <f>PROPER(Table1[[#This Row],[Product Category]])</f>
        <v>Clothing</v>
      </c>
      <c r="P3830">
        <f>ROUND(Table1[[#This Row],[Sales Amount]],1)</f>
        <v>1022.8</v>
      </c>
      <c r="Q3830">
        <f>Table1[[#This Row],[Quantity Sold]]</f>
        <v>1</v>
      </c>
      <c r="R3830">
        <f>Table1[[#This Row],[Discount (%)]]</f>
        <v>7</v>
      </c>
      <c r="S3830">
        <f>Table1[[#This Row],[Profit]]</f>
        <v>1908.02</v>
      </c>
    </row>
    <row r="3831" spans="1:19" ht="13.8">
      <c r="A3831" s="1" t="s">
        <v>3767</v>
      </c>
      <c r="B3831" s="7">
        <v>48851</v>
      </c>
      <c r="C3831" s="2" t="s">
        <v>3942</v>
      </c>
      <c r="D3831" s="4" t="s">
        <v>3945</v>
      </c>
      <c r="E3831" s="1">
        <v>4565.2700000000004</v>
      </c>
      <c r="F3831" s="1">
        <v>7</v>
      </c>
      <c r="G3831" s="1">
        <v>6</v>
      </c>
      <c r="H3831" s="1">
        <v>266.61</v>
      </c>
      <c r="L3831" t="str">
        <f t="shared" si="59"/>
        <v>1c6cdf76</v>
      </c>
      <c r="M3831" s="7">
        <v>48851</v>
      </c>
      <c r="N3831" t="str">
        <f>PROPER(Table1[[#This Row],[Region]])</f>
        <v>West</v>
      </c>
      <c r="O3831" t="str">
        <f>PROPER(Table1[[#This Row],[Product Category]])</f>
        <v>Sports</v>
      </c>
      <c r="P3831">
        <f>ROUND(Table1[[#This Row],[Sales Amount]],1)</f>
        <v>4565.3</v>
      </c>
      <c r="Q3831">
        <f>Table1[[#This Row],[Quantity Sold]]</f>
        <v>7</v>
      </c>
      <c r="R3831">
        <f>Table1[[#This Row],[Discount (%)]]</f>
        <v>6</v>
      </c>
      <c r="S3831">
        <f>Table1[[#This Row],[Profit]]</f>
        <v>266.61</v>
      </c>
    </row>
    <row r="3832" spans="1:19" ht="13.8">
      <c r="A3832" s="1" t="s">
        <v>3768</v>
      </c>
      <c r="B3832" s="7">
        <v>48852</v>
      </c>
      <c r="C3832" s="2" t="s">
        <v>3941</v>
      </c>
      <c r="D3832" s="4" t="s">
        <v>3946</v>
      </c>
      <c r="E3832" s="1">
        <v>4099.13</v>
      </c>
      <c r="F3832" s="1">
        <v>42</v>
      </c>
      <c r="G3832" s="1">
        <v>29</v>
      </c>
      <c r="H3832" s="1">
        <v>1493.08</v>
      </c>
      <c r="L3832" t="str">
        <f t="shared" si="59"/>
        <v>49372b78</v>
      </c>
      <c r="M3832" s="7">
        <v>48852</v>
      </c>
      <c r="N3832" t="str">
        <f>PROPER(Table1[[#This Row],[Region]])</f>
        <v>North</v>
      </c>
      <c r="O3832" t="str">
        <f>PROPER(Table1[[#This Row],[Product Category]])</f>
        <v>Electronics</v>
      </c>
      <c r="P3832">
        <f>ROUND(Table1[[#This Row],[Sales Amount]],1)</f>
        <v>4099.1000000000004</v>
      </c>
      <c r="Q3832">
        <f>Table1[[#This Row],[Quantity Sold]]</f>
        <v>42</v>
      </c>
      <c r="R3832">
        <f>Table1[[#This Row],[Discount (%)]]</f>
        <v>29</v>
      </c>
      <c r="S3832">
        <f>Table1[[#This Row],[Profit]]</f>
        <v>1493.08</v>
      </c>
    </row>
    <row r="3833" spans="1:19" ht="13.8">
      <c r="A3833" s="1" t="s">
        <v>3769</v>
      </c>
      <c r="B3833" s="7">
        <v>48853</v>
      </c>
      <c r="C3833" s="2" t="s">
        <v>3943</v>
      </c>
      <c r="D3833" s="4" t="s">
        <v>1661</v>
      </c>
      <c r="E3833" s="1">
        <v>4132.3500000000004</v>
      </c>
      <c r="F3833" s="1">
        <v>49</v>
      </c>
      <c r="G3833" s="1">
        <v>8</v>
      </c>
      <c r="H3833" s="1">
        <v>1578.88</v>
      </c>
      <c r="L3833" t="str">
        <f t="shared" si="59"/>
        <v>d7d64f68</v>
      </c>
      <c r="M3833" s="7">
        <v>48853</v>
      </c>
      <c r="N3833" t="str">
        <f>PROPER(Table1[[#This Row],[Region]])</f>
        <v>East</v>
      </c>
      <c r="O3833" t="str">
        <f>PROPER(Table1[[#This Row],[Product Category]])</f>
        <v>Furniture</v>
      </c>
      <c r="P3833">
        <f>ROUND(Table1[[#This Row],[Sales Amount]],1)</f>
        <v>4132.3999999999996</v>
      </c>
      <c r="Q3833">
        <f>Table1[[#This Row],[Quantity Sold]]</f>
        <v>49</v>
      </c>
      <c r="R3833">
        <f>Table1[[#This Row],[Discount (%)]]</f>
        <v>8</v>
      </c>
      <c r="S3833">
        <f>Table1[[#This Row],[Profit]]</f>
        <v>1578.88</v>
      </c>
    </row>
    <row r="3834" spans="1:19" ht="13.8">
      <c r="A3834" s="1" t="s">
        <v>3770</v>
      </c>
      <c r="B3834" s="7">
        <v>48854</v>
      </c>
      <c r="C3834" s="2" t="s">
        <v>3943</v>
      </c>
      <c r="D3834" s="4" t="s">
        <v>3946</v>
      </c>
      <c r="E3834" s="1">
        <v>4450.83</v>
      </c>
      <c r="F3834" s="1">
        <v>30</v>
      </c>
      <c r="G3834" s="1">
        <v>14</v>
      </c>
      <c r="H3834" s="1">
        <v>541.71</v>
      </c>
      <c r="L3834" t="str">
        <f t="shared" si="59"/>
        <v>ad9703ef</v>
      </c>
      <c r="M3834" s="7">
        <v>48854</v>
      </c>
      <c r="N3834" t="str">
        <f>PROPER(Table1[[#This Row],[Region]])</f>
        <v>East</v>
      </c>
      <c r="O3834" t="str">
        <f>PROPER(Table1[[#This Row],[Product Category]])</f>
        <v>Electronics</v>
      </c>
      <c r="P3834">
        <f>ROUND(Table1[[#This Row],[Sales Amount]],1)</f>
        <v>4450.8</v>
      </c>
      <c r="Q3834">
        <f>Table1[[#This Row],[Quantity Sold]]</f>
        <v>30</v>
      </c>
      <c r="R3834">
        <f>Table1[[#This Row],[Discount (%)]]</f>
        <v>14</v>
      </c>
      <c r="S3834">
        <f>Table1[[#This Row],[Profit]]</f>
        <v>541.71</v>
      </c>
    </row>
    <row r="3835" spans="1:19" ht="13.8">
      <c r="A3835" s="1" t="s">
        <v>3771</v>
      </c>
      <c r="B3835" s="7">
        <v>48855</v>
      </c>
      <c r="C3835" s="2" t="s">
        <v>3941</v>
      </c>
      <c r="D3835" s="4" t="s">
        <v>1661</v>
      </c>
      <c r="E3835" s="1">
        <v>2147.87</v>
      </c>
      <c r="F3835" s="1">
        <v>23</v>
      </c>
      <c r="G3835" s="1">
        <v>21</v>
      </c>
      <c r="H3835" s="1">
        <v>975.32</v>
      </c>
      <c r="L3835" t="str">
        <f t="shared" si="59"/>
        <v>0733d52a</v>
      </c>
      <c r="M3835" s="7">
        <v>48855</v>
      </c>
      <c r="N3835" t="str">
        <f>PROPER(Table1[[#This Row],[Region]])</f>
        <v>North</v>
      </c>
      <c r="O3835" t="str">
        <f>PROPER(Table1[[#This Row],[Product Category]])</f>
        <v>Furniture</v>
      </c>
      <c r="P3835">
        <f>ROUND(Table1[[#This Row],[Sales Amount]],1)</f>
        <v>2147.9</v>
      </c>
      <c r="Q3835">
        <f>Table1[[#This Row],[Quantity Sold]]</f>
        <v>23</v>
      </c>
      <c r="R3835">
        <f>Table1[[#This Row],[Discount (%)]]</f>
        <v>21</v>
      </c>
      <c r="S3835">
        <f>Table1[[#This Row],[Profit]]</f>
        <v>975.32</v>
      </c>
    </row>
    <row r="3836" spans="1:19" ht="13.8">
      <c r="A3836" s="1" t="s">
        <v>3772</v>
      </c>
      <c r="B3836" s="7">
        <v>48856</v>
      </c>
      <c r="C3836" s="2" t="s">
        <v>3944</v>
      </c>
      <c r="D3836" s="4" t="s">
        <v>1489</v>
      </c>
      <c r="E3836" s="1">
        <v>2023.44</v>
      </c>
      <c r="F3836" s="1">
        <v>25</v>
      </c>
      <c r="G3836" s="1">
        <v>29</v>
      </c>
      <c r="H3836" s="1">
        <v>1293.6400000000001</v>
      </c>
      <c r="L3836" t="str">
        <f t="shared" si="59"/>
        <v>e7a8361b</v>
      </c>
      <c r="M3836" s="7">
        <v>48856</v>
      </c>
      <c r="N3836" t="str">
        <f>PROPER(Table1[[#This Row],[Region]])</f>
        <v>South</v>
      </c>
      <c r="O3836" t="str">
        <f>PROPER(Table1[[#This Row],[Product Category]])</f>
        <v>Clothing</v>
      </c>
      <c r="P3836">
        <f>ROUND(Table1[[#This Row],[Sales Amount]],1)</f>
        <v>2023.4</v>
      </c>
      <c r="Q3836">
        <f>Table1[[#This Row],[Quantity Sold]]</f>
        <v>25</v>
      </c>
      <c r="R3836">
        <f>Table1[[#This Row],[Discount (%)]]</f>
        <v>29</v>
      </c>
      <c r="S3836">
        <f>Table1[[#This Row],[Profit]]</f>
        <v>1293.6400000000001</v>
      </c>
    </row>
    <row r="3837" spans="1:19" ht="13.8">
      <c r="A3837" s="1" t="s">
        <v>3773</v>
      </c>
      <c r="B3837" s="7">
        <v>48857</v>
      </c>
      <c r="C3837" s="2" t="s">
        <v>3943</v>
      </c>
      <c r="D3837" s="4" t="s">
        <v>92</v>
      </c>
      <c r="E3837" s="1">
        <v>1314.49</v>
      </c>
      <c r="F3837" s="1">
        <v>24</v>
      </c>
      <c r="G3837" s="1">
        <v>27</v>
      </c>
      <c r="H3837" s="1">
        <v>321.11</v>
      </c>
      <c r="L3837" t="str">
        <f t="shared" si="59"/>
        <v>f42de0fc</v>
      </c>
      <c r="M3837" s="7">
        <v>48857</v>
      </c>
      <c r="N3837" t="str">
        <f>PROPER(Table1[[#This Row],[Region]])</f>
        <v>East</v>
      </c>
      <c r="O3837" t="str">
        <f>PROPER(Table1[[#This Row],[Product Category]])</f>
        <v>Groceries</v>
      </c>
      <c r="P3837">
        <f>ROUND(Table1[[#This Row],[Sales Amount]],1)</f>
        <v>1314.5</v>
      </c>
      <c r="Q3837">
        <f>Table1[[#This Row],[Quantity Sold]]</f>
        <v>24</v>
      </c>
      <c r="R3837">
        <f>Table1[[#This Row],[Discount (%)]]</f>
        <v>27</v>
      </c>
      <c r="S3837">
        <f>Table1[[#This Row],[Profit]]</f>
        <v>321.11</v>
      </c>
    </row>
    <row r="3838" spans="1:19" ht="13.8">
      <c r="A3838" s="1" t="s">
        <v>3774</v>
      </c>
      <c r="B3838" s="7">
        <v>48858</v>
      </c>
      <c r="C3838" s="2" t="s">
        <v>3942</v>
      </c>
      <c r="D3838" s="4" t="s">
        <v>1661</v>
      </c>
      <c r="E3838" s="1">
        <v>3845.43</v>
      </c>
      <c r="F3838" s="1">
        <v>44</v>
      </c>
      <c r="G3838" s="1">
        <v>26</v>
      </c>
      <c r="H3838" s="1">
        <v>1822.37</v>
      </c>
      <c r="L3838" t="str">
        <f t="shared" si="59"/>
        <v>e4a347cc</v>
      </c>
      <c r="M3838" s="7">
        <v>48858</v>
      </c>
      <c r="N3838" t="str">
        <f>PROPER(Table1[[#This Row],[Region]])</f>
        <v>West</v>
      </c>
      <c r="O3838" t="str">
        <f>PROPER(Table1[[#This Row],[Product Category]])</f>
        <v>Furniture</v>
      </c>
      <c r="P3838">
        <f>ROUND(Table1[[#This Row],[Sales Amount]],1)</f>
        <v>3845.4</v>
      </c>
      <c r="Q3838">
        <f>Table1[[#This Row],[Quantity Sold]]</f>
        <v>44</v>
      </c>
      <c r="R3838">
        <f>Table1[[#This Row],[Discount (%)]]</f>
        <v>26</v>
      </c>
      <c r="S3838">
        <f>Table1[[#This Row],[Profit]]</f>
        <v>1822.37</v>
      </c>
    </row>
    <row r="3839" spans="1:19" ht="13.8">
      <c r="A3839" s="1" t="s">
        <v>3775</v>
      </c>
      <c r="B3839" s="7">
        <v>48859</v>
      </c>
      <c r="C3839" s="2" t="s">
        <v>3944</v>
      </c>
      <c r="D3839" s="4" t="s">
        <v>3945</v>
      </c>
      <c r="E3839" s="1">
        <v>2841.41</v>
      </c>
      <c r="F3839" s="1">
        <v>10</v>
      </c>
      <c r="G3839" s="1">
        <v>17</v>
      </c>
      <c r="H3839" s="1">
        <v>1936.36</v>
      </c>
      <c r="L3839" t="str">
        <f t="shared" si="59"/>
        <v>7d625193</v>
      </c>
      <c r="M3839" s="7">
        <v>48859</v>
      </c>
      <c r="N3839" t="str">
        <f>PROPER(Table1[[#This Row],[Region]])</f>
        <v>South</v>
      </c>
      <c r="O3839" t="str">
        <f>PROPER(Table1[[#This Row],[Product Category]])</f>
        <v>Sports</v>
      </c>
      <c r="P3839">
        <f>ROUND(Table1[[#This Row],[Sales Amount]],1)</f>
        <v>2841.4</v>
      </c>
      <c r="Q3839">
        <f>Table1[[#This Row],[Quantity Sold]]</f>
        <v>10</v>
      </c>
      <c r="R3839">
        <f>Table1[[#This Row],[Discount (%)]]</f>
        <v>17</v>
      </c>
      <c r="S3839">
        <f>Table1[[#This Row],[Profit]]</f>
        <v>1936.36</v>
      </c>
    </row>
    <row r="3840" spans="1:19" ht="13.8">
      <c r="A3840" s="1" t="s">
        <v>3776</v>
      </c>
      <c r="B3840" s="7">
        <v>48860</v>
      </c>
      <c r="C3840" s="2" t="s">
        <v>3943</v>
      </c>
      <c r="D3840" s="4" t="s">
        <v>1661</v>
      </c>
      <c r="E3840" s="1">
        <v>4935.78</v>
      </c>
      <c r="F3840" s="1">
        <v>26</v>
      </c>
      <c r="G3840" s="1">
        <v>32</v>
      </c>
      <c r="H3840" s="1">
        <v>178.92</v>
      </c>
      <c r="L3840" t="str">
        <f t="shared" si="59"/>
        <v>ce5538e5</v>
      </c>
      <c r="M3840" s="7">
        <v>48860</v>
      </c>
      <c r="N3840" t="str">
        <f>PROPER(Table1[[#This Row],[Region]])</f>
        <v>East</v>
      </c>
      <c r="O3840" t="str">
        <f>PROPER(Table1[[#This Row],[Product Category]])</f>
        <v>Furniture</v>
      </c>
      <c r="P3840">
        <f>ROUND(Table1[[#This Row],[Sales Amount]],1)</f>
        <v>4935.8</v>
      </c>
      <c r="Q3840">
        <f>Table1[[#This Row],[Quantity Sold]]</f>
        <v>26</v>
      </c>
      <c r="R3840">
        <f>Table1[[#This Row],[Discount (%)]]</f>
        <v>32</v>
      </c>
      <c r="S3840">
        <f>Table1[[#This Row],[Profit]]</f>
        <v>178.92</v>
      </c>
    </row>
    <row r="3841" spans="1:19" ht="13.8">
      <c r="A3841" s="1" t="s">
        <v>3777</v>
      </c>
      <c r="B3841" s="7">
        <v>48861</v>
      </c>
      <c r="C3841" s="2" t="s">
        <v>3941</v>
      </c>
      <c r="D3841" s="4" t="s">
        <v>1661</v>
      </c>
      <c r="E3841" s="1">
        <v>1531.92</v>
      </c>
      <c r="F3841" s="1">
        <v>45</v>
      </c>
      <c r="G3841" s="1">
        <v>49</v>
      </c>
      <c r="H3841" s="1">
        <v>1442.38</v>
      </c>
      <c r="L3841" t="str">
        <f t="shared" si="59"/>
        <v>18ad41a5</v>
      </c>
      <c r="M3841" s="7">
        <v>48861</v>
      </c>
      <c r="N3841" t="str">
        <f>PROPER(Table1[[#This Row],[Region]])</f>
        <v>North</v>
      </c>
      <c r="O3841" t="str">
        <f>PROPER(Table1[[#This Row],[Product Category]])</f>
        <v>Furniture</v>
      </c>
      <c r="P3841">
        <f>ROUND(Table1[[#This Row],[Sales Amount]],1)</f>
        <v>1531.9</v>
      </c>
      <c r="Q3841">
        <f>Table1[[#This Row],[Quantity Sold]]</f>
        <v>45</v>
      </c>
      <c r="R3841">
        <f>Table1[[#This Row],[Discount (%)]]</f>
        <v>49</v>
      </c>
      <c r="S3841">
        <f>Table1[[#This Row],[Profit]]</f>
        <v>1442.38</v>
      </c>
    </row>
    <row r="3842" spans="1:19" ht="13.8">
      <c r="A3842" s="1" t="s">
        <v>3778</v>
      </c>
      <c r="B3842" s="7">
        <v>48862</v>
      </c>
      <c r="C3842" s="2" t="s">
        <v>3943</v>
      </c>
      <c r="D3842" s="4" t="s">
        <v>92</v>
      </c>
      <c r="E3842" s="1">
        <v>2502.09</v>
      </c>
      <c r="F3842" s="1">
        <v>9</v>
      </c>
      <c r="G3842" s="1">
        <v>5</v>
      </c>
      <c r="H3842" s="1">
        <v>204.52</v>
      </c>
      <c r="L3842" t="str">
        <f t="shared" ref="L3842:L3905" si="60">TRIM(A3842)</f>
        <v>ba3fd68c</v>
      </c>
      <c r="M3842" s="7">
        <v>48862</v>
      </c>
      <c r="N3842" t="str">
        <f>PROPER(Table1[[#This Row],[Region]])</f>
        <v>East</v>
      </c>
      <c r="O3842" t="str">
        <f>PROPER(Table1[[#This Row],[Product Category]])</f>
        <v>Groceries</v>
      </c>
      <c r="P3842">
        <f>ROUND(Table1[[#This Row],[Sales Amount]],1)</f>
        <v>2502.1</v>
      </c>
      <c r="Q3842">
        <f>Table1[[#This Row],[Quantity Sold]]</f>
        <v>9</v>
      </c>
      <c r="R3842">
        <f>Table1[[#This Row],[Discount (%)]]</f>
        <v>5</v>
      </c>
      <c r="S3842">
        <f>Table1[[#This Row],[Profit]]</f>
        <v>204.52</v>
      </c>
    </row>
    <row r="3843" spans="1:19" ht="13.8">
      <c r="A3843" s="1" t="s">
        <v>3779</v>
      </c>
      <c r="B3843" s="7">
        <v>48863</v>
      </c>
      <c r="C3843" s="2" t="s">
        <v>3942</v>
      </c>
      <c r="D3843" s="4" t="s">
        <v>3945</v>
      </c>
      <c r="E3843" s="1">
        <v>2313.3000000000002</v>
      </c>
      <c r="F3843" s="1">
        <v>50</v>
      </c>
      <c r="G3843" s="1">
        <v>9</v>
      </c>
      <c r="H3843" s="1">
        <v>1860.42</v>
      </c>
      <c r="L3843" t="str">
        <f t="shared" si="60"/>
        <v>de3bfc45</v>
      </c>
      <c r="M3843" s="7">
        <v>48863</v>
      </c>
      <c r="N3843" t="str">
        <f>PROPER(Table1[[#This Row],[Region]])</f>
        <v>West</v>
      </c>
      <c r="O3843" t="str">
        <f>PROPER(Table1[[#This Row],[Product Category]])</f>
        <v>Sports</v>
      </c>
      <c r="P3843">
        <f>ROUND(Table1[[#This Row],[Sales Amount]],1)</f>
        <v>2313.3000000000002</v>
      </c>
      <c r="Q3843">
        <f>Table1[[#This Row],[Quantity Sold]]</f>
        <v>50</v>
      </c>
      <c r="R3843">
        <f>Table1[[#This Row],[Discount (%)]]</f>
        <v>9</v>
      </c>
      <c r="S3843">
        <f>Table1[[#This Row],[Profit]]</f>
        <v>1860.42</v>
      </c>
    </row>
    <row r="3844" spans="1:19" ht="13.8">
      <c r="A3844" s="1" t="s">
        <v>3780</v>
      </c>
      <c r="B3844" s="7">
        <v>48864</v>
      </c>
      <c r="C3844" s="2" t="s">
        <v>3943</v>
      </c>
      <c r="D3844" s="4" t="s">
        <v>3945</v>
      </c>
      <c r="E3844" s="1">
        <v>1019.59</v>
      </c>
      <c r="F3844" s="1">
        <v>47</v>
      </c>
      <c r="G3844" s="1">
        <v>31</v>
      </c>
      <c r="H3844" s="1">
        <v>507.03</v>
      </c>
      <c r="L3844" t="str">
        <f t="shared" si="60"/>
        <v>f023cfa2</v>
      </c>
      <c r="M3844" s="7">
        <v>48864</v>
      </c>
      <c r="N3844" t="str">
        <f>PROPER(Table1[[#This Row],[Region]])</f>
        <v>East</v>
      </c>
      <c r="O3844" t="str">
        <f>PROPER(Table1[[#This Row],[Product Category]])</f>
        <v>Sports</v>
      </c>
      <c r="P3844">
        <f>ROUND(Table1[[#This Row],[Sales Amount]],1)</f>
        <v>1019.6</v>
      </c>
      <c r="Q3844">
        <f>Table1[[#This Row],[Quantity Sold]]</f>
        <v>47</v>
      </c>
      <c r="R3844">
        <f>Table1[[#This Row],[Discount (%)]]</f>
        <v>31</v>
      </c>
      <c r="S3844">
        <f>Table1[[#This Row],[Profit]]</f>
        <v>507.03</v>
      </c>
    </row>
    <row r="3845" spans="1:19" ht="13.8">
      <c r="A3845" s="1" t="s">
        <v>3781</v>
      </c>
      <c r="B3845" s="7">
        <v>48865</v>
      </c>
      <c r="C3845" s="2" t="s">
        <v>3941</v>
      </c>
      <c r="D3845" s="4" t="s">
        <v>3946</v>
      </c>
      <c r="E3845" s="1">
        <v>2297.23</v>
      </c>
      <c r="F3845" s="1">
        <v>34</v>
      </c>
      <c r="G3845" s="1">
        <v>28</v>
      </c>
      <c r="H3845" s="1">
        <v>99.06</v>
      </c>
      <c r="L3845" t="str">
        <f t="shared" si="60"/>
        <v>80e11f61</v>
      </c>
      <c r="M3845" s="7">
        <v>48865</v>
      </c>
      <c r="N3845" t="str">
        <f>PROPER(Table1[[#This Row],[Region]])</f>
        <v>North</v>
      </c>
      <c r="O3845" t="str">
        <f>PROPER(Table1[[#This Row],[Product Category]])</f>
        <v>Electronics</v>
      </c>
      <c r="P3845">
        <f>ROUND(Table1[[#This Row],[Sales Amount]],1)</f>
        <v>2297.1999999999998</v>
      </c>
      <c r="Q3845">
        <f>Table1[[#This Row],[Quantity Sold]]</f>
        <v>34</v>
      </c>
      <c r="R3845">
        <f>Table1[[#This Row],[Discount (%)]]</f>
        <v>28</v>
      </c>
      <c r="S3845">
        <f>Table1[[#This Row],[Profit]]</f>
        <v>99.06</v>
      </c>
    </row>
    <row r="3846" spans="1:19" ht="13.8">
      <c r="A3846" s="1" t="s">
        <v>3782</v>
      </c>
      <c r="B3846" s="7">
        <v>48866</v>
      </c>
      <c r="C3846" s="2" t="s">
        <v>3944</v>
      </c>
      <c r="D3846" s="4" t="s">
        <v>92</v>
      </c>
      <c r="E3846" s="1">
        <v>3624.58</v>
      </c>
      <c r="F3846" s="1">
        <v>23</v>
      </c>
      <c r="G3846" s="1">
        <v>43</v>
      </c>
      <c r="H3846" s="1">
        <v>1445.62</v>
      </c>
      <c r="L3846" t="str">
        <f t="shared" si="60"/>
        <v>2e402fbd</v>
      </c>
      <c r="M3846" s="7">
        <v>48866</v>
      </c>
      <c r="N3846" t="str">
        <f>PROPER(Table1[[#This Row],[Region]])</f>
        <v>South</v>
      </c>
      <c r="O3846" t="str">
        <f>PROPER(Table1[[#This Row],[Product Category]])</f>
        <v>Groceries</v>
      </c>
      <c r="P3846">
        <f>ROUND(Table1[[#This Row],[Sales Amount]],1)</f>
        <v>3624.6</v>
      </c>
      <c r="Q3846">
        <f>Table1[[#This Row],[Quantity Sold]]</f>
        <v>23</v>
      </c>
      <c r="R3846">
        <f>Table1[[#This Row],[Discount (%)]]</f>
        <v>43</v>
      </c>
      <c r="S3846">
        <f>Table1[[#This Row],[Profit]]</f>
        <v>1445.62</v>
      </c>
    </row>
    <row r="3847" spans="1:19" ht="13.8">
      <c r="A3847" s="1" t="s">
        <v>3783</v>
      </c>
      <c r="B3847" s="7">
        <v>48867</v>
      </c>
      <c r="C3847" s="2" t="s">
        <v>3944</v>
      </c>
      <c r="D3847" s="4" t="s">
        <v>3946</v>
      </c>
      <c r="E3847" s="1">
        <v>4058.66</v>
      </c>
      <c r="F3847" s="1">
        <v>14</v>
      </c>
      <c r="G3847" s="1">
        <v>36</v>
      </c>
      <c r="H3847" s="1">
        <v>297.13</v>
      </c>
      <c r="L3847" t="str">
        <f t="shared" si="60"/>
        <v>5bb3a298</v>
      </c>
      <c r="M3847" s="7">
        <v>48867</v>
      </c>
      <c r="N3847" t="str">
        <f>PROPER(Table1[[#This Row],[Region]])</f>
        <v>South</v>
      </c>
      <c r="O3847" t="str">
        <f>PROPER(Table1[[#This Row],[Product Category]])</f>
        <v>Electronics</v>
      </c>
      <c r="P3847">
        <f>ROUND(Table1[[#This Row],[Sales Amount]],1)</f>
        <v>4058.7</v>
      </c>
      <c r="Q3847">
        <f>Table1[[#This Row],[Quantity Sold]]</f>
        <v>14</v>
      </c>
      <c r="R3847">
        <f>Table1[[#This Row],[Discount (%)]]</f>
        <v>36</v>
      </c>
      <c r="S3847">
        <f>Table1[[#This Row],[Profit]]</f>
        <v>297.13</v>
      </c>
    </row>
    <row r="3848" spans="1:19" ht="13.8">
      <c r="A3848" s="1" t="s">
        <v>3784</v>
      </c>
      <c r="B3848" s="7">
        <v>48868</v>
      </c>
      <c r="C3848" s="2" t="s">
        <v>3944</v>
      </c>
      <c r="D3848" s="4" t="s">
        <v>1661</v>
      </c>
      <c r="E3848" s="1">
        <v>1728.34</v>
      </c>
      <c r="F3848" s="1">
        <v>10</v>
      </c>
      <c r="G3848" s="1">
        <v>42</v>
      </c>
      <c r="H3848" s="1">
        <v>109.64</v>
      </c>
      <c r="L3848" t="str">
        <f t="shared" si="60"/>
        <v>1fde0731</v>
      </c>
      <c r="M3848" s="7">
        <v>48868</v>
      </c>
      <c r="N3848" t="str">
        <f>PROPER(Table1[[#This Row],[Region]])</f>
        <v>South</v>
      </c>
      <c r="O3848" t="str">
        <f>PROPER(Table1[[#This Row],[Product Category]])</f>
        <v>Furniture</v>
      </c>
      <c r="P3848">
        <f>ROUND(Table1[[#This Row],[Sales Amount]],1)</f>
        <v>1728.3</v>
      </c>
      <c r="Q3848">
        <f>Table1[[#This Row],[Quantity Sold]]</f>
        <v>10</v>
      </c>
      <c r="R3848">
        <f>Table1[[#This Row],[Discount (%)]]</f>
        <v>42</v>
      </c>
      <c r="S3848">
        <f>Table1[[#This Row],[Profit]]</f>
        <v>109.64</v>
      </c>
    </row>
    <row r="3849" spans="1:19" ht="13.8">
      <c r="A3849" s="1" t="s">
        <v>3785</v>
      </c>
      <c r="B3849" s="7">
        <v>48869</v>
      </c>
      <c r="C3849" s="2" t="s">
        <v>3944</v>
      </c>
      <c r="D3849" s="4" t="s">
        <v>3945</v>
      </c>
      <c r="E3849" s="1">
        <v>259.93</v>
      </c>
      <c r="F3849" s="1">
        <v>49</v>
      </c>
      <c r="G3849" s="1">
        <v>32</v>
      </c>
      <c r="H3849" s="1">
        <v>1948.09</v>
      </c>
      <c r="L3849" t="str">
        <f t="shared" si="60"/>
        <v>3e49e08e</v>
      </c>
      <c r="M3849" s="7">
        <v>48869</v>
      </c>
      <c r="N3849" t="str">
        <f>PROPER(Table1[[#This Row],[Region]])</f>
        <v>South</v>
      </c>
      <c r="O3849" t="str">
        <f>PROPER(Table1[[#This Row],[Product Category]])</f>
        <v>Sports</v>
      </c>
      <c r="P3849">
        <f>ROUND(Table1[[#This Row],[Sales Amount]],1)</f>
        <v>259.89999999999998</v>
      </c>
      <c r="Q3849">
        <f>Table1[[#This Row],[Quantity Sold]]</f>
        <v>49</v>
      </c>
      <c r="R3849">
        <f>Table1[[#This Row],[Discount (%)]]</f>
        <v>32</v>
      </c>
      <c r="S3849">
        <f>Table1[[#This Row],[Profit]]</f>
        <v>1948.09</v>
      </c>
    </row>
    <row r="3850" spans="1:19" ht="13.8">
      <c r="A3850" s="1" t="s">
        <v>3786</v>
      </c>
      <c r="B3850" s="7">
        <v>48870</v>
      </c>
      <c r="C3850" s="2" t="s">
        <v>3944</v>
      </c>
      <c r="D3850" s="4" t="s">
        <v>1661</v>
      </c>
      <c r="E3850" s="1">
        <v>4004.88</v>
      </c>
      <c r="F3850" s="1">
        <v>49</v>
      </c>
      <c r="G3850" s="1">
        <v>17</v>
      </c>
      <c r="H3850" s="1">
        <v>729.6</v>
      </c>
      <c r="L3850" t="str">
        <f t="shared" si="60"/>
        <v>34ae5a45</v>
      </c>
      <c r="M3850" s="7">
        <v>48870</v>
      </c>
      <c r="N3850" t="str">
        <f>PROPER(Table1[[#This Row],[Region]])</f>
        <v>South</v>
      </c>
      <c r="O3850" t="str">
        <f>PROPER(Table1[[#This Row],[Product Category]])</f>
        <v>Furniture</v>
      </c>
      <c r="P3850">
        <f>ROUND(Table1[[#This Row],[Sales Amount]],1)</f>
        <v>4004.9</v>
      </c>
      <c r="Q3850">
        <f>Table1[[#This Row],[Quantity Sold]]</f>
        <v>49</v>
      </c>
      <c r="R3850">
        <f>Table1[[#This Row],[Discount (%)]]</f>
        <v>17</v>
      </c>
      <c r="S3850">
        <f>Table1[[#This Row],[Profit]]</f>
        <v>729.6</v>
      </c>
    </row>
    <row r="3851" spans="1:19" ht="13.8">
      <c r="A3851" s="1" t="s">
        <v>3787</v>
      </c>
      <c r="B3851" s="7">
        <v>48871</v>
      </c>
      <c r="C3851" s="2" t="s">
        <v>3942</v>
      </c>
      <c r="D3851" s="4" t="s">
        <v>92</v>
      </c>
      <c r="E3851" s="1">
        <v>3809.01</v>
      </c>
      <c r="F3851" s="1">
        <v>46</v>
      </c>
      <c r="G3851" s="1">
        <v>23</v>
      </c>
      <c r="H3851" s="1">
        <v>711.21</v>
      </c>
      <c r="L3851" t="str">
        <f t="shared" si="60"/>
        <v>6884168e</v>
      </c>
      <c r="M3851" s="7">
        <v>48871</v>
      </c>
      <c r="N3851" t="str">
        <f>PROPER(Table1[[#This Row],[Region]])</f>
        <v>West</v>
      </c>
      <c r="O3851" t="str">
        <f>PROPER(Table1[[#This Row],[Product Category]])</f>
        <v>Groceries</v>
      </c>
      <c r="P3851">
        <f>ROUND(Table1[[#This Row],[Sales Amount]],1)</f>
        <v>3809</v>
      </c>
      <c r="Q3851">
        <f>Table1[[#This Row],[Quantity Sold]]</f>
        <v>46</v>
      </c>
      <c r="R3851">
        <f>Table1[[#This Row],[Discount (%)]]</f>
        <v>23</v>
      </c>
      <c r="S3851">
        <f>Table1[[#This Row],[Profit]]</f>
        <v>711.21</v>
      </c>
    </row>
    <row r="3852" spans="1:19" ht="13.8">
      <c r="A3852" s="1" t="s">
        <v>3788</v>
      </c>
      <c r="B3852" s="7">
        <v>48872</v>
      </c>
      <c r="C3852" s="2" t="s">
        <v>3944</v>
      </c>
      <c r="D3852" s="4" t="s">
        <v>3945</v>
      </c>
      <c r="E3852" s="1">
        <v>872.87</v>
      </c>
      <c r="F3852" s="1">
        <v>7</v>
      </c>
      <c r="G3852" s="1">
        <v>35</v>
      </c>
      <c r="H3852" s="1">
        <v>1403.64</v>
      </c>
      <c r="L3852" t="str">
        <f t="shared" si="60"/>
        <v>9bb8753c</v>
      </c>
      <c r="M3852" s="7">
        <v>48872</v>
      </c>
      <c r="N3852" t="str">
        <f>PROPER(Table1[[#This Row],[Region]])</f>
        <v>South</v>
      </c>
      <c r="O3852" t="str">
        <f>PROPER(Table1[[#This Row],[Product Category]])</f>
        <v>Sports</v>
      </c>
      <c r="P3852">
        <f>ROUND(Table1[[#This Row],[Sales Amount]],1)</f>
        <v>872.9</v>
      </c>
      <c r="Q3852">
        <f>Table1[[#This Row],[Quantity Sold]]</f>
        <v>7</v>
      </c>
      <c r="R3852">
        <f>Table1[[#This Row],[Discount (%)]]</f>
        <v>35</v>
      </c>
      <c r="S3852">
        <f>Table1[[#This Row],[Profit]]</f>
        <v>1403.64</v>
      </c>
    </row>
    <row r="3853" spans="1:19" ht="13.8">
      <c r="A3853" s="1" t="s">
        <v>3789</v>
      </c>
      <c r="B3853" s="7">
        <v>48873</v>
      </c>
      <c r="C3853" s="2" t="s">
        <v>3944</v>
      </c>
      <c r="D3853" s="4" t="s">
        <v>1661</v>
      </c>
      <c r="E3853" s="1">
        <v>4497.51</v>
      </c>
      <c r="F3853" s="1">
        <v>26</v>
      </c>
      <c r="G3853" s="1">
        <v>8</v>
      </c>
      <c r="H3853" s="1">
        <v>915.55</v>
      </c>
      <c r="L3853" t="str">
        <f t="shared" si="60"/>
        <v>1a664ffc</v>
      </c>
      <c r="M3853" s="7">
        <v>48873</v>
      </c>
      <c r="N3853" t="str">
        <f>PROPER(Table1[[#This Row],[Region]])</f>
        <v>South</v>
      </c>
      <c r="O3853" t="str">
        <f>PROPER(Table1[[#This Row],[Product Category]])</f>
        <v>Furniture</v>
      </c>
      <c r="P3853">
        <f>ROUND(Table1[[#This Row],[Sales Amount]],1)</f>
        <v>4497.5</v>
      </c>
      <c r="Q3853">
        <f>Table1[[#This Row],[Quantity Sold]]</f>
        <v>26</v>
      </c>
      <c r="R3853">
        <f>Table1[[#This Row],[Discount (%)]]</f>
        <v>8</v>
      </c>
      <c r="S3853">
        <f>Table1[[#This Row],[Profit]]</f>
        <v>915.55</v>
      </c>
    </row>
    <row r="3854" spans="1:19" ht="13.8">
      <c r="A3854" s="1" t="s">
        <v>3790</v>
      </c>
      <c r="B3854" s="7">
        <v>48874</v>
      </c>
      <c r="C3854" s="2" t="s">
        <v>3943</v>
      </c>
      <c r="D3854" s="4" t="s">
        <v>1489</v>
      </c>
      <c r="E3854" s="1">
        <v>1013.45</v>
      </c>
      <c r="F3854" s="1">
        <v>9</v>
      </c>
      <c r="G3854" s="1">
        <v>42</v>
      </c>
      <c r="H3854" s="1">
        <v>969.45</v>
      </c>
      <c r="L3854" t="str">
        <f t="shared" si="60"/>
        <v>950c0a70</v>
      </c>
      <c r="M3854" s="7">
        <v>48874</v>
      </c>
      <c r="N3854" t="str">
        <f>PROPER(Table1[[#This Row],[Region]])</f>
        <v>East</v>
      </c>
      <c r="O3854" t="str">
        <f>PROPER(Table1[[#This Row],[Product Category]])</f>
        <v>Clothing</v>
      </c>
      <c r="P3854">
        <f>ROUND(Table1[[#This Row],[Sales Amount]],1)</f>
        <v>1013.5</v>
      </c>
      <c r="Q3854">
        <f>Table1[[#This Row],[Quantity Sold]]</f>
        <v>9</v>
      </c>
      <c r="R3854">
        <f>Table1[[#This Row],[Discount (%)]]</f>
        <v>42</v>
      </c>
      <c r="S3854">
        <f>Table1[[#This Row],[Profit]]</f>
        <v>969.45</v>
      </c>
    </row>
    <row r="3855" spans="1:19" ht="13.8">
      <c r="A3855" s="1" t="s">
        <v>3791</v>
      </c>
      <c r="B3855" s="7">
        <v>48875</v>
      </c>
      <c r="C3855" s="2" t="s">
        <v>3943</v>
      </c>
      <c r="D3855" s="4" t="s">
        <v>1489</v>
      </c>
      <c r="E3855" s="1">
        <v>3359.38</v>
      </c>
      <c r="F3855" s="1">
        <v>5</v>
      </c>
      <c r="G3855" s="1">
        <v>25</v>
      </c>
      <c r="H3855" s="1">
        <v>1424.97</v>
      </c>
      <c r="L3855" t="str">
        <f t="shared" si="60"/>
        <v>56abb22a</v>
      </c>
      <c r="M3855" s="7">
        <v>48875</v>
      </c>
      <c r="N3855" t="str">
        <f>PROPER(Table1[[#This Row],[Region]])</f>
        <v>East</v>
      </c>
      <c r="O3855" t="str">
        <f>PROPER(Table1[[#This Row],[Product Category]])</f>
        <v>Clothing</v>
      </c>
      <c r="P3855">
        <f>ROUND(Table1[[#This Row],[Sales Amount]],1)</f>
        <v>3359.4</v>
      </c>
      <c r="Q3855">
        <f>Table1[[#This Row],[Quantity Sold]]</f>
        <v>5</v>
      </c>
      <c r="R3855">
        <f>Table1[[#This Row],[Discount (%)]]</f>
        <v>25</v>
      </c>
      <c r="S3855">
        <f>Table1[[#This Row],[Profit]]</f>
        <v>1424.97</v>
      </c>
    </row>
    <row r="3856" spans="1:19" ht="13.8">
      <c r="A3856" s="1" t="s">
        <v>3792</v>
      </c>
      <c r="B3856" s="7">
        <v>48876</v>
      </c>
      <c r="C3856" s="2" t="s">
        <v>3944</v>
      </c>
      <c r="D3856" s="4" t="s">
        <v>3945</v>
      </c>
      <c r="E3856" s="1">
        <v>4874.0600000000004</v>
      </c>
      <c r="F3856" s="1">
        <v>47</v>
      </c>
      <c r="G3856" s="1">
        <v>27</v>
      </c>
      <c r="H3856" s="1">
        <v>1500.6</v>
      </c>
      <c r="L3856" t="str">
        <f t="shared" si="60"/>
        <v>0de3e5a7</v>
      </c>
      <c r="M3856" s="7">
        <v>48876</v>
      </c>
      <c r="N3856" t="str">
        <f>PROPER(Table1[[#This Row],[Region]])</f>
        <v>South</v>
      </c>
      <c r="O3856" t="str">
        <f>PROPER(Table1[[#This Row],[Product Category]])</f>
        <v>Sports</v>
      </c>
      <c r="P3856">
        <f>ROUND(Table1[[#This Row],[Sales Amount]],1)</f>
        <v>4874.1000000000004</v>
      </c>
      <c r="Q3856">
        <f>Table1[[#This Row],[Quantity Sold]]</f>
        <v>47</v>
      </c>
      <c r="R3856">
        <f>Table1[[#This Row],[Discount (%)]]</f>
        <v>27</v>
      </c>
      <c r="S3856">
        <f>Table1[[#This Row],[Profit]]</f>
        <v>1500.6</v>
      </c>
    </row>
    <row r="3857" spans="1:19" ht="13.8">
      <c r="A3857" s="1" t="s">
        <v>3793</v>
      </c>
      <c r="B3857" s="7">
        <v>48877</v>
      </c>
      <c r="C3857" s="2" t="s">
        <v>3944</v>
      </c>
      <c r="D3857" s="4" t="s">
        <v>1661</v>
      </c>
      <c r="E3857" s="1">
        <v>1099.19</v>
      </c>
      <c r="F3857" s="1">
        <v>3</v>
      </c>
      <c r="G3857" s="1">
        <v>20</v>
      </c>
      <c r="H3857" s="1">
        <v>1151.0899999999999</v>
      </c>
      <c r="L3857" t="str">
        <f t="shared" si="60"/>
        <v>9eec136a</v>
      </c>
      <c r="M3857" s="7">
        <v>48877</v>
      </c>
      <c r="N3857" t="str">
        <f>PROPER(Table1[[#This Row],[Region]])</f>
        <v>South</v>
      </c>
      <c r="O3857" t="str">
        <f>PROPER(Table1[[#This Row],[Product Category]])</f>
        <v>Furniture</v>
      </c>
      <c r="P3857">
        <f>ROUND(Table1[[#This Row],[Sales Amount]],1)</f>
        <v>1099.2</v>
      </c>
      <c r="Q3857">
        <f>Table1[[#This Row],[Quantity Sold]]</f>
        <v>3</v>
      </c>
      <c r="R3857">
        <f>Table1[[#This Row],[Discount (%)]]</f>
        <v>20</v>
      </c>
      <c r="S3857">
        <f>Table1[[#This Row],[Profit]]</f>
        <v>1151.0899999999999</v>
      </c>
    </row>
    <row r="3858" spans="1:19" ht="13.8">
      <c r="A3858" s="1" t="s">
        <v>3794</v>
      </c>
      <c r="B3858" s="7">
        <v>48878</v>
      </c>
      <c r="C3858" s="2" t="s">
        <v>3944</v>
      </c>
      <c r="D3858" s="4" t="s">
        <v>92</v>
      </c>
      <c r="E3858" s="1">
        <v>2023.47</v>
      </c>
      <c r="F3858" s="1">
        <v>29</v>
      </c>
      <c r="G3858" s="1">
        <v>33</v>
      </c>
      <c r="H3858" s="1">
        <v>1541.46</v>
      </c>
      <c r="L3858" t="str">
        <f t="shared" si="60"/>
        <v>8688d51d</v>
      </c>
      <c r="M3858" s="7">
        <v>48878</v>
      </c>
      <c r="N3858" t="str">
        <f>PROPER(Table1[[#This Row],[Region]])</f>
        <v>South</v>
      </c>
      <c r="O3858" t="str">
        <f>PROPER(Table1[[#This Row],[Product Category]])</f>
        <v>Groceries</v>
      </c>
      <c r="P3858">
        <f>ROUND(Table1[[#This Row],[Sales Amount]],1)</f>
        <v>2023.5</v>
      </c>
      <c r="Q3858">
        <f>Table1[[#This Row],[Quantity Sold]]</f>
        <v>29</v>
      </c>
      <c r="R3858">
        <f>Table1[[#This Row],[Discount (%)]]</f>
        <v>33</v>
      </c>
      <c r="S3858">
        <f>Table1[[#This Row],[Profit]]</f>
        <v>1541.46</v>
      </c>
    </row>
    <row r="3859" spans="1:19" ht="13.8">
      <c r="A3859" s="1" t="s">
        <v>3795</v>
      </c>
      <c r="B3859" s="7">
        <v>48879</v>
      </c>
      <c r="C3859" s="2" t="s">
        <v>3941</v>
      </c>
      <c r="D3859" s="4" t="s">
        <v>1661</v>
      </c>
      <c r="E3859" s="1">
        <v>4348.43</v>
      </c>
      <c r="F3859" s="1">
        <v>34</v>
      </c>
      <c r="G3859" s="1">
        <v>16</v>
      </c>
      <c r="H3859" s="1">
        <v>1151.25</v>
      </c>
      <c r="L3859" t="str">
        <f t="shared" si="60"/>
        <v>1f64efe0</v>
      </c>
      <c r="M3859" s="7">
        <v>48879</v>
      </c>
      <c r="N3859" t="str">
        <f>PROPER(Table1[[#This Row],[Region]])</f>
        <v>North</v>
      </c>
      <c r="O3859" t="str">
        <f>PROPER(Table1[[#This Row],[Product Category]])</f>
        <v>Furniture</v>
      </c>
      <c r="P3859">
        <f>ROUND(Table1[[#This Row],[Sales Amount]],1)</f>
        <v>4348.3999999999996</v>
      </c>
      <c r="Q3859">
        <f>Table1[[#This Row],[Quantity Sold]]</f>
        <v>34</v>
      </c>
      <c r="R3859">
        <f>Table1[[#This Row],[Discount (%)]]</f>
        <v>16</v>
      </c>
      <c r="S3859">
        <f>Table1[[#This Row],[Profit]]</f>
        <v>1151.25</v>
      </c>
    </row>
    <row r="3860" spans="1:19" ht="13.8">
      <c r="A3860" s="1" t="s">
        <v>3796</v>
      </c>
      <c r="B3860" s="7">
        <v>48880</v>
      </c>
      <c r="C3860" s="2" t="s">
        <v>3943</v>
      </c>
      <c r="D3860" s="4" t="s">
        <v>1489</v>
      </c>
      <c r="E3860" s="1">
        <v>3822.62</v>
      </c>
      <c r="F3860" s="1">
        <v>39</v>
      </c>
      <c r="G3860" s="1">
        <v>42</v>
      </c>
      <c r="H3860" s="1">
        <v>262.08</v>
      </c>
      <c r="L3860" t="str">
        <f t="shared" si="60"/>
        <v>504fb53e</v>
      </c>
      <c r="M3860" s="7">
        <v>48880</v>
      </c>
      <c r="N3860" t="str">
        <f>PROPER(Table1[[#This Row],[Region]])</f>
        <v>East</v>
      </c>
      <c r="O3860" t="str">
        <f>PROPER(Table1[[#This Row],[Product Category]])</f>
        <v>Clothing</v>
      </c>
      <c r="P3860">
        <f>ROUND(Table1[[#This Row],[Sales Amount]],1)</f>
        <v>3822.6</v>
      </c>
      <c r="Q3860">
        <f>Table1[[#This Row],[Quantity Sold]]</f>
        <v>39</v>
      </c>
      <c r="R3860">
        <f>Table1[[#This Row],[Discount (%)]]</f>
        <v>42</v>
      </c>
      <c r="S3860">
        <f>Table1[[#This Row],[Profit]]</f>
        <v>262.08</v>
      </c>
    </row>
    <row r="3861" spans="1:19" ht="13.8">
      <c r="A3861" s="1" t="s">
        <v>3797</v>
      </c>
      <c r="B3861" s="7">
        <v>48881</v>
      </c>
      <c r="C3861" s="2" t="s">
        <v>3944</v>
      </c>
      <c r="D3861" s="4" t="s">
        <v>3946</v>
      </c>
      <c r="E3861" s="1">
        <v>3874.7</v>
      </c>
      <c r="F3861" s="1">
        <v>24</v>
      </c>
      <c r="G3861" s="1">
        <v>33</v>
      </c>
      <c r="H3861" s="1">
        <v>1286</v>
      </c>
      <c r="L3861" t="str">
        <f t="shared" si="60"/>
        <v>f8142cfe</v>
      </c>
      <c r="M3861" s="7">
        <v>48881</v>
      </c>
      <c r="N3861" t="str">
        <f>PROPER(Table1[[#This Row],[Region]])</f>
        <v>South</v>
      </c>
      <c r="O3861" t="str">
        <f>PROPER(Table1[[#This Row],[Product Category]])</f>
        <v>Electronics</v>
      </c>
      <c r="P3861">
        <f>ROUND(Table1[[#This Row],[Sales Amount]],1)</f>
        <v>3874.7</v>
      </c>
      <c r="Q3861">
        <f>Table1[[#This Row],[Quantity Sold]]</f>
        <v>24</v>
      </c>
      <c r="R3861">
        <f>Table1[[#This Row],[Discount (%)]]</f>
        <v>33</v>
      </c>
      <c r="S3861">
        <f>Table1[[#This Row],[Profit]]</f>
        <v>1286</v>
      </c>
    </row>
    <row r="3862" spans="1:19" ht="13.8">
      <c r="A3862" s="1" t="s">
        <v>3798</v>
      </c>
      <c r="B3862" s="7">
        <v>48882</v>
      </c>
      <c r="C3862" s="2" t="s">
        <v>3944</v>
      </c>
      <c r="D3862" s="4" t="s">
        <v>1489</v>
      </c>
      <c r="E3862" s="1">
        <v>1262.06</v>
      </c>
      <c r="F3862" s="1">
        <v>46</v>
      </c>
      <c r="G3862" s="1">
        <v>36</v>
      </c>
      <c r="H3862" s="1">
        <v>1365.88</v>
      </c>
      <c r="L3862" t="str">
        <f t="shared" si="60"/>
        <v>a6fdd872</v>
      </c>
      <c r="M3862" s="7">
        <v>48882</v>
      </c>
      <c r="N3862" t="str">
        <f>PROPER(Table1[[#This Row],[Region]])</f>
        <v>South</v>
      </c>
      <c r="O3862" t="str">
        <f>PROPER(Table1[[#This Row],[Product Category]])</f>
        <v>Clothing</v>
      </c>
      <c r="P3862">
        <f>ROUND(Table1[[#This Row],[Sales Amount]],1)</f>
        <v>1262.0999999999999</v>
      </c>
      <c r="Q3862">
        <f>Table1[[#This Row],[Quantity Sold]]</f>
        <v>46</v>
      </c>
      <c r="R3862">
        <f>Table1[[#This Row],[Discount (%)]]</f>
        <v>36</v>
      </c>
      <c r="S3862">
        <f>Table1[[#This Row],[Profit]]</f>
        <v>1365.88</v>
      </c>
    </row>
    <row r="3863" spans="1:19" ht="13.8">
      <c r="A3863" s="1" t="s">
        <v>3799</v>
      </c>
      <c r="B3863" s="7">
        <v>48883</v>
      </c>
      <c r="C3863" s="2" t="s">
        <v>3941</v>
      </c>
      <c r="D3863" s="4" t="s">
        <v>92</v>
      </c>
      <c r="E3863" s="1">
        <v>4971.0200000000004</v>
      </c>
      <c r="F3863" s="1">
        <v>20</v>
      </c>
      <c r="G3863" s="1">
        <v>18</v>
      </c>
      <c r="H3863" s="1">
        <v>1856.21</v>
      </c>
      <c r="L3863" t="str">
        <f t="shared" si="60"/>
        <v>8a65b98f</v>
      </c>
      <c r="M3863" s="7">
        <v>48883</v>
      </c>
      <c r="N3863" t="str">
        <f>PROPER(Table1[[#This Row],[Region]])</f>
        <v>North</v>
      </c>
      <c r="O3863" t="str">
        <f>PROPER(Table1[[#This Row],[Product Category]])</f>
        <v>Groceries</v>
      </c>
      <c r="P3863">
        <f>ROUND(Table1[[#This Row],[Sales Amount]],1)</f>
        <v>4971</v>
      </c>
      <c r="Q3863">
        <f>Table1[[#This Row],[Quantity Sold]]</f>
        <v>20</v>
      </c>
      <c r="R3863">
        <f>Table1[[#This Row],[Discount (%)]]</f>
        <v>18</v>
      </c>
      <c r="S3863">
        <f>Table1[[#This Row],[Profit]]</f>
        <v>1856.21</v>
      </c>
    </row>
    <row r="3864" spans="1:19" ht="13.8">
      <c r="A3864" s="1" t="s">
        <v>3800</v>
      </c>
      <c r="B3864" s="7">
        <v>48884</v>
      </c>
      <c r="C3864" s="2" t="s">
        <v>3941</v>
      </c>
      <c r="D3864" s="4" t="s">
        <v>1489</v>
      </c>
      <c r="E3864" s="1">
        <v>4949.17</v>
      </c>
      <c r="F3864" s="1">
        <v>45</v>
      </c>
      <c r="G3864" s="1">
        <v>16</v>
      </c>
      <c r="H3864" s="1">
        <v>580.12</v>
      </c>
      <c r="L3864" t="str">
        <f t="shared" si="60"/>
        <v>f28d5a78</v>
      </c>
      <c r="M3864" s="7">
        <v>48884</v>
      </c>
      <c r="N3864" t="str">
        <f>PROPER(Table1[[#This Row],[Region]])</f>
        <v>North</v>
      </c>
      <c r="O3864" t="str">
        <f>PROPER(Table1[[#This Row],[Product Category]])</f>
        <v>Clothing</v>
      </c>
      <c r="P3864">
        <f>ROUND(Table1[[#This Row],[Sales Amount]],1)</f>
        <v>4949.2</v>
      </c>
      <c r="Q3864">
        <f>Table1[[#This Row],[Quantity Sold]]</f>
        <v>45</v>
      </c>
      <c r="R3864">
        <f>Table1[[#This Row],[Discount (%)]]</f>
        <v>16</v>
      </c>
      <c r="S3864">
        <f>Table1[[#This Row],[Profit]]</f>
        <v>580.12</v>
      </c>
    </row>
    <row r="3865" spans="1:19" ht="13.8">
      <c r="A3865" s="1" t="s">
        <v>3801</v>
      </c>
      <c r="B3865" s="7">
        <v>48885</v>
      </c>
      <c r="C3865" s="2" t="s">
        <v>3943</v>
      </c>
      <c r="D3865" s="4" t="s">
        <v>3946</v>
      </c>
      <c r="E3865" s="1">
        <v>1964.34</v>
      </c>
      <c r="F3865" s="1">
        <v>44</v>
      </c>
      <c r="G3865" s="1">
        <v>1</v>
      </c>
      <c r="H3865" s="1">
        <v>1236.54</v>
      </c>
      <c r="L3865" t="str">
        <f t="shared" si="60"/>
        <v>70d17e07</v>
      </c>
      <c r="M3865" s="7">
        <v>48885</v>
      </c>
      <c r="N3865" t="str">
        <f>PROPER(Table1[[#This Row],[Region]])</f>
        <v>East</v>
      </c>
      <c r="O3865" t="str">
        <f>PROPER(Table1[[#This Row],[Product Category]])</f>
        <v>Electronics</v>
      </c>
      <c r="P3865">
        <f>ROUND(Table1[[#This Row],[Sales Amount]],1)</f>
        <v>1964.3</v>
      </c>
      <c r="Q3865">
        <f>Table1[[#This Row],[Quantity Sold]]</f>
        <v>44</v>
      </c>
      <c r="R3865">
        <f>Table1[[#This Row],[Discount (%)]]</f>
        <v>1</v>
      </c>
      <c r="S3865">
        <f>Table1[[#This Row],[Profit]]</f>
        <v>1236.54</v>
      </c>
    </row>
    <row r="3866" spans="1:19" ht="13.8">
      <c r="A3866" s="1" t="s">
        <v>3802</v>
      </c>
      <c r="B3866" s="7">
        <v>48886</v>
      </c>
      <c r="C3866" s="2" t="s">
        <v>3944</v>
      </c>
      <c r="D3866" s="4" t="s">
        <v>1489</v>
      </c>
      <c r="E3866" s="1">
        <v>1250.05</v>
      </c>
      <c r="F3866" s="1">
        <v>44</v>
      </c>
      <c r="G3866" s="1">
        <v>24</v>
      </c>
      <c r="H3866" s="1">
        <v>1782.89</v>
      </c>
      <c r="L3866" t="str">
        <f t="shared" si="60"/>
        <v>ff45eae6</v>
      </c>
      <c r="M3866" s="7">
        <v>48886</v>
      </c>
      <c r="N3866" t="str">
        <f>PROPER(Table1[[#This Row],[Region]])</f>
        <v>South</v>
      </c>
      <c r="O3866" t="str">
        <f>PROPER(Table1[[#This Row],[Product Category]])</f>
        <v>Clothing</v>
      </c>
      <c r="P3866">
        <f>ROUND(Table1[[#This Row],[Sales Amount]],1)</f>
        <v>1250.0999999999999</v>
      </c>
      <c r="Q3866">
        <f>Table1[[#This Row],[Quantity Sold]]</f>
        <v>44</v>
      </c>
      <c r="R3866">
        <f>Table1[[#This Row],[Discount (%)]]</f>
        <v>24</v>
      </c>
      <c r="S3866">
        <f>Table1[[#This Row],[Profit]]</f>
        <v>1782.89</v>
      </c>
    </row>
    <row r="3867" spans="1:19" ht="13.8">
      <c r="A3867" s="1" t="s">
        <v>3803</v>
      </c>
      <c r="B3867" s="7">
        <v>48887</v>
      </c>
      <c r="C3867" s="2" t="s">
        <v>3944</v>
      </c>
      <c r="D3867" s="4" t="s">
        <v>3945</v>
      </c>
      <c r="E3867" s="1">
        <v>1762.86</v>
      </c>
      <c r="F3867" s="1">
        <v>37</v>
      </c>
      <c r="G3867" s="1">
        <v>49</v>
      </c>
      <c r="H3867" s="1">
        <v>151.12</v>
      </c>
      <c r="L3867" t="str">
        <f t="shared" si="60"/>
        <v>8c2940d0</v>
      </c>
      <c r="M3867" s="7">
        <v>48887</v>
      </c>
      <c r="N3867" t="str">
        <f>PROPER(Table1[[#This Row],[Region]])</f>
        <v>South</v>
      </c>
      <c r="O3867" t="str">
        <f>PROPER(Table1[[#This Row],[Product Category]])</f>
        <v>Sports</v>
      </c>
      <c r="P3867">
        <f>ROUND(Table1[[#This Row],[Sales Amount]],1)</f>
        <v>1762.9</v>
      </c>
      <c r="Q3867">
        <f>Table1[[#This Row],[Quantity Sold]]</f>
        <v>37</v>
      </c>
      <c r="R3867">
        <f>Table1[[#This Row],[Discount (%)]]</f>
        <v>49</v>
      </c>
      <c r="S3867">
        <f>Table1[[#This Row],[Profit]]</f>
        <v>151.12</v>
      </c>
    </row>
    <row r="3868" spans="1:19" ht="13.8">
      <c r="A3868" s="1" t="s">
        <v>3804</v>
      </c>
      <c r="B3868" s="7">
        <v>48888</v>
      </c>
      <c r="C3868" s="2" t="s">
        <v>3943</v>
      </c>
      <c r="D3868" s="4" t="s">
        <v>1489</v>
      </c>
      <c r="E3868" s="1">
        <v>4934.91</v>
      </c>
      <c r="F3868" s="1">
        <v>37</v>
      </c>
      <c r="G3868" s="1">
        <v>45</v>
      </c>
      <c r="H3868" s="1">
        <v>1762.25</v>
      </c>
      <c r="L3868" t="str">
        <f t="shared" si="60"/>
        <v>c3397268</v>
      </c>
      <c r="M3868" s="7">
        <v>48888</v>
      </c>
      <c r="N3868" t="str">
        <f>PROPER(Table1[[#This Row],[Region]])</f>
        <v>East</v>
      </c>
      <c r="O3868" t="str">
        <f>PROPER(Table1[[#This Row],[Product Category]])</f>
        <v>Clothing</v>
      </c>
      <c r="P3868">
        <f>ROUND(Table1[[#This Row],[Sales Amount]],1)</f>
        <v>4934.8999999999996</v>
      </c>
      <c r="Q3868">
        <f>Table1[[#This Row],[Quantity Sold]]</f>
        <v>37</v>
      </c>
      <c r="R3868">
        <f>Table1[[#This Row],[Discount (%)]]</f>
        <v>45</v>
      </c>
      <c r="S3868">
        <f>Table1[[#This Row],[Profit]]</f>
        <v>1762.25</v>
      </c>
    </row>
    <row r="3869" spans="1:19" ht="13.8">
      <c r="A3869" s="1" t="s">
        <v>3805</v>
      </c>
      <c r="B3869" s="7">
        <v>48889</v>
      </c>
      <c r="C3869" s="2" t="s">
        <v>3944</v>
      </c>
      <c r="D3869" s="4" t="s">
        <v>1661</v>
      </c>
      <c r="E3869" s="1">
        <v>2044.12</v>
      </c>
      <c r="F3869" s="1">
        <v>6</v>
      </c>
      <c r="G3869" s="1">
        <v>46</v>
      </c>
      <c r="H3869" s="1">
        <v>1211.55</v>
      </c>
      <c r="L3869" t="str">
        <f t="shared" si="60"/>
        <v>841eb714</v>
      </c>
      <c r="M3869" s="7">
        <v>48889</v>
      </c>
      <c r="N3869" t="str">
        <f>PROPER(Table1[[#This Row],[Region]])</f>
        <v>South</v>
      </c>
      <c r="O3869" t="str">
        <f>PROPER(Table1[[#This Row],[Product Category]])</f>
        <v>Furniture</v>
      </c>
      <c r="P3869">
        <f>ROUND(Table1[[#This Row],[Sales Amount]],1)</f>
        <v>2044.1</v>
      </c>
      <c r="Q3869">
        <f>Table1[[#This Row],[Quantity Sold]]</f>
        <v>6</v>
      </c>
      <c r="R3869">
        <f>Table1[[#This Row],[Discount (%)]]</f>
        <v>46</v>
      </c>
      <c r="S3869">
        <f>Table1[[#This Row],[Profit]]</f>
        <v>1211.55</v>
      </c>
    </row>
    <row r="3870" spans="1:19" ht="13.8">
      <c r="A3870" s="1" t="s">
        <v>3806</v>
      </c>
      <c r="B3870" s="7">
        <v>48890</v>
      </c>
      <c r="C3870" s="2" t="s">
        <v>3942</v>
      </c>
      <c r="D3870" s="4" t="s">
        <v>1489</v>
      </c>
      <c r="E3870" s="1">
        <v>622.22</v>
      </c>
      <c r="F3870" s="1">
        <v>43</v>
      </c>
      <c r="G3870" s="1">
        <v>14</v>
      </c>
      <c r="H3870" s="1">
        <v>1674.34</v>
      </c>
      <c r="L3870" t="str">
        <f t="shared" si="60"/>
        <v>bb9fb3e2</v>
      </c>
      <c r="M3870" s="7">
        <v>48890</v>
      </c>
      <c r="N3870" t="str">
        <f>PROPER(Table1[[#This Row],[Region]])</f>
        <v>West</v>
      </c>
      <c r="O3870" t="str">
        <f>PROPER(Table1[[#This Row],[Product Category]])</f>
        <v>Clothing</v>
      </c>
      <c r="P3870">
        <f>ROUND(Table1[[#This Row],[Sales Amount]],1)</f>
        <v>622.20000000000005</v>
      </c>
      <c r="Q3870">
        <f>Table1[[#This Row],[Quantity Sold]]</f>
        <v>43</v>
      </c>
      <c r="R3870">
        <f>Table1[[#This Row],[Discount (%)]]</f>
        <v>14</v>
      </c>
      <c r="S3870">
        <f>Table1[[#This Row],[Profit]]</f>
        <v>1674.34</v>
      </c>
    </row>
    <row r="3871" spans="1:19" ht="13.8">
      <c r="A3871" s="1" t="s">
        <v>3807</v>
      </c>
      <c r="B3871" s="7">
        <v>48891</v>
      </c>
      <c r="C3871" s="2" t="s">
        <v>3941</v>
      </c>
      <c r="D3871" s="4" t="s">
        <v>3945</v>
      </c>
      <c r="E3871" s="1">
        <v>4245.68</v>
      </c>
      <c r="F3871" s="1">
        <v>35</v>
      </c>
      <c r="G3871" s="1">
        <v>43</v>
      </c>
      <c r="H3871" s="1">
        <v>779.45</v>
      </c>
      <c r="L3871" t="str">
        <f t="shared" si="60"/>
        <v>b77dc819</v>
      </c>
      <c r="M3871" s="7">
        <v>48891</v>
      </c>
      <c r="N3871" t="str">
        <f>PROPER(Table1[[#This Row],[Region]])</f>
        <v>North</v>
      </c>
      <c r="O3871" t="str">
        <f>PROPER(Table1[[#This Row],[Product Category]])</f>
        <v>Sports</v>
      </c>
      <c r="P3871">
        <f>ROUND(Table1[[#This Row],[Sales Amount]],1)</f>
        <v>4245.7</v>
      </c>
      <c r="Q3871">
        <f>Table1[[#This Row],[Quantity Sold]]</f>
        <v>35</v>
      </c>
      <c r="R3871">
        <f>Table1[[#This Row],[Discount (%)]]</f>
        <v>43</v>
      </c>
      <c r="S3871">
        <f>Table1[[#This Row],[Profit]]</f>
        <v>779.45</v>
      </c>
    </row>
    <row r="3872" spans="1:19" ht="13.8">
      <c r="A3872" s="1" t="s">
        <v>3808</v>
      </c>
      <c r="B3872" s="7">
        <v>48892</v>
      </c>
      <c r="C3872" s="2" t="s">
        <v>3944</v>
      </c>
      <c r="D3872" s="4" t="s">
        <v>1661</v>
      </c>
      <c r="E3872" s="1">
        <v>1438.86</v>
      </c>
      <c r="F3872" s="1">
        <v>46</v>
      </c>
      <c r="G3872" s="1">
        <v>26</v>
      </c>
      <c r="H3872" s="1">
        <v>1164.81</v>
      </c>
      <c r="L3872" t="str">
        <f t="shared" si="60"/>
        <v>b9c4eb71</v>
      </c>
      <c r="M3872" s="7">
        <v>48892</v>
      </c>
      <c r="N3872" t="str">
        <f>PROPER(Table1[[#This Row],[Region]])</f>
        <v>South</v>
      </c>
      <c r="O3872" t="str">
        <f>PROPER(Table1[[#This Row],[Product Category]])</f>
        <v>Furniture</v>
      </c>
      <c r="P3872">
        <f>ROUND(Table1[[#This Row],[Sales Amount]],1)</f>
        <v>1438.9</v>
      </c>
      <c r="Q3872">
        <f>Table1[[#This Row],[Quantity Sold]]</f>
        <v>46</v>
      </c>
      <c r="R3872">
        <f>Table1[[#This Row],[Discount (%)]]</f>
        <v>26</v>
      </c>
      <c r="S3872">
        <f>Table1[[#This Row],[Profit]]</f>
        <v>1164.81</v>
      </c>
    </row>
    <row r="3873" spans="1:19" ht="13.8">
      <c r="A3873" s="1" t="s">
        <v>3809</v>
      </c>
      <c r="B3873" s="7">
        <v>48893</v>
      </c>
      <c r="C3873" s="2" t="s">
        <v>3944</v>
      </c>
      <c r="D3873" s="4" t="s">
        <v>92</v>
      </c>
      <c r="E3873" s="1">
        <v>1434.83</v>
      </c>
      <c r="F3873" s="1">
        <v>4</v>
      </c>
      <c r="G3873" s="1">
        <v>46</v>
      </c>
      <c r="H3873" s="1">
        <v>922.04</v>
      </c>
      <c r="L3873" t="str">
        <f t="shared" si="60"/>
        <v>47b7ac91</v>
      </c>
      <c r="M3873" s="7">
        <v>48893</v>
      </c>
      <c r="N3873" t="str">
        <f>PROPER(Table1[[#This Row],[Region]])</f>
        <v>South</v>
      </c>
      <c r="O3873" t="str">
        <f>PROPER(Table1[[#This Row],[Product Category]])</f>
        <v>Groceries</v>
      </c>
      <c r="P3873">
        <f>ROUND(Table1[[#This Row],[Sales Amount]],1)</f>
        <v>1434.8</v>
      </c>
      <c r="Q3873">
        <f>Table1[[#This Row],[Quantity Sold]]</f>
        <v>4</v>
      </c>
      <c r="R3873">
        <f>Table1[[#This Row],[Discount (%)]]</f>
        <v>46</v>
      </c>
      <c r="S3873">
        <f>Table1[[#This Row],[Profit]]</f>
        <v>922.04</v>
      </c>
    </row>
    <row r="3874" spans="1:19" ht="13.8">
      <c r="A3874" s="1" t="s">
        <v>3810</v>
      </c>
      <c r="B3874" s="7">
        <v>48894</v>
      </c>
      <c r="C3874" s="2" t="s">
        <v>3942</v>
      </c>
      <c r="D3874" s="4" t="s">
        <v>1489</v>
      </c>
      <c r="E3874" s="1">
        <v>4030.63</v>
      </c>
      <c r="F3874" s="1">
        <v>21</v>
      </c>
      <c r="G3874" s="1">
        <v>17</v>
      </c>
      <c r="H3874" s="1">
        <v>348.15</v>
      </c>
      <c r="L3874" t="str">
        <f t="shared" si="60"/>
        <v>f5a0bb63</v>
      </c>
      <c r="M3874" s="7">
        <v>48894</v>
      </c>
      <c r="N3874" t="str">
        <f>PROPER(Table1[[#This Row],[Region]])</f>
        <v>West</v>
      </c>
      <c r="O3874" t="str">
        <f>PROPER(Table1[[#This Row],[Product Category]])</f>
        <v>Clothing</v>
      </c>
      <c r="P3874">
        <f>ROUND(Table1[[#This Row],[Sales Amount]],1)</f>
        <v>4030.6</v>
      </c>
      <c r="Q3874">
        <f>Table1[[#This Row],[Quantity Sold]]</f>
        <v>21</v>
      </c>
      <c r="R3874">
        <f>Table1[[#This Row],[Discount (%)]]</f>
        <v>17</v>
      </c>
      <c r="S3874">
        <f>Table1[[#This Row],[Profit]]</f>
        <v>348.15</v>
      </c>
    </row>
    <row r="3875" spans="1:19" ht="13.8">
      <c r="A3875" s="1" t="s">
        <v>3811</v>
      </c>
      <c r="B3875" s="7">
        <v>48895</v>
      </c>
      <c r="C3875" s="2" t="s">
        <v>3941</v>
      </c>
      <c r="D3875" s="4" t="s">
        <v>3946</v>
      </c>
      <c r="E3875" s="1">
        <v>3101.82</v>
      </c>
      <c r="F3875" s="1">
        <v>35</v>
      </c>
      <c r="G3875" s="1">
        <v>8</v>
      </c>
      <c r="H3875" s="1">
        <v>800.42</v>
      </c>
      <c r="L3875" t="str">
        <f t="shared" si="60"/>
        <v>212409fd</v>
      </c>
      <c r="M3875" s="7">
        <v>48895</v>
      </c>
      <c r="N3875" t="str">
        <f>PROPER(Table1[[#This Row],[Region]])</f>
        <v>North</v>
      </c>
      <c r="O3875" t="str">
        <f>PROPER(Table1[[#This Row],[Product Category]])</f>
        <v>Electronics</v>
      </c>
      <c r="P3875">
        <f>ROUND(Table1[[#This Row],[Sales Amount]],1)</f>
        <v>3101.8</v>
      </c>
      <c r="Q3875">
        <f>Table1[[#This Row],[Quantity Sold]]</f>
        <v>35</v>
      </c>
      <c r="R3875">
        <f>Table1[[#This Row],[Discount (%)]]</f>
        <v>8</v>
      </c>
      <c r="S3875">
        <f>Table1[[#This Row],[Profit]]</f>
        <v>800.42</v>
      </c>
    </row>
    <row r="3876" spans="1:19" ht="13.8">
      <c r="A3876" s="1" t="s">
        <v>3812</v>
      </c>
      <c r="B3876" s="7">
        <v>48896</v>
      </c>
      <c r="C3876" s="2" t="s">
        <v>3943</v>
      </c>
      <c r="D3876" s="4" t="s">
        <v>3945</v>
      </c>
      <c r="E3876" s="1">
        <v>4661.75</v>
      </c>
      <c r="F3876" s="1">
        <v>17</v>
      </c>
      <c r="G3876" s="1">
        <v>24</v>
      </c>
      <c r="H3876" s="1">
        <v>1511.39</v>
      </c>
      <c r="L3876" t="str">
        <f t="shared" si="60"/>
        <v>7cc9a7e1</v>
      </c>
      <c r="M3876" s="7">
        <v>48896</v>
      </c>
      <c r="N3876" t="str">
        <f>PROPER(Table1[[#This Row],[Region]])</f>
        <v>East</v>
      </c>
      <c r="O3876" t="str">
        <f>PROPER(Table1[[#This Row],[Product Category]])</f>
        <v>Sports</v>
      </c>
      <c r="P3876">
        <f>ROUND(Table1[[#This Row],[Sales Amount]],1)</f>
        <v>4661.8</v>
      </c>
      <c r="Q3876">
        <f>Table1[[#This Row],[Quantity Sold]]</f>
        <v>17</v>
      </c>
      <c r="R3876">
        <f>Table1[[#This Row],[Discount (%)]]</f>
        <v>24</v>
      </c>
      <c r="S3876">
        <f>Table1[[#This Row],[Profit]]</f>
        <v>1511.39</v>
      </c>
    </row>
    <row r="3877" spans="1:19" ht="13.8">
      <c r="A3877" s="1" t="s">
        <v>3813</v>
      </c>
      <c r="B3877" s="7">
        <v>48897</v>
      </c>
      <c r="C3877" s="2" t="s">
        <v>3941</v>
      </c>
      <c r="D3877" s="4" t="s">
        <v>92</v>
      </c>
      <c r="E3877" s="1">
        <v>3372.36</v>
      </c>
      <c r="F3877" s="1">
        <v>7</v>
      </c>
      <c r="G3877" s="1">
        <v>4</v>
      </c>
      <c r="H3877" s="1">
        <v>171.5</v>
      </c>
      <c r="L3877" t="str">
        <f t="shared" si="60"/>
        <v>5d437bc4</v>
      </c>
      <c r="M3877" s="7">
        <v>48897</v>
      </c>
      <c r="N3877" t="str">
        <f>PROPER(Table1[[#This Row],[Region]])</f>
        <v>North</v>
      </c>
      <c r="O3877" t="str">
        <f>PROPER(Table1[[#This Row],[Product Category]])</f>
        <v>Groceries</v>
      </c>
      <c r="P3877">
        <f>ROUND(Table1[[#This Row],[Sales Amount]],1)</f>
        <v>3372.4</v>
      </c>
      <c r="Q3877">
        <f>Table1[[#This Row],[Quantity Sold]]</f>
        <v>7</v>
      </c>
      <c r="R3877">
        <f>Table1[[#This Row],[Discount (%)]]</f>
        <v>4</v>
      </c>
      <c r="S3877">
        <f>Table1[[#This Row],[Profit]]</f>
        <v>171.5</v>
      </c>
    </row>
    <row r="3878" spans="1:19" ht="13.8">
      <c r="A3878" s="1" t="s">
        <v>3814</v>
      </c>
      <c r="B3878" s="7">
        <v>48898</v>
      </c>
      <c r="C3878" s="2" t="s">
        <v>3943</v>
      </c>
      <c r="D3878" s="4" t="s">
        <v>1661</v>
      </c>
      <c r="E3878" s="1">
        <v>4051.66</v>
      </c>
      <c r="F3878" s="1">
        <v>29</v>
      </c>
      <c r="G3878" s="1">
        <v>22</v>
      </c>
      <c r="H3878" s="1">
        <v>1822.99</v>
      </c>
      <c r="L3878" t="str">
        <f t="shared" si="60"/>
        <v>88230a1d</v>
      </c>
      <c r="M3878" s="7">
        <v>48898</v>
      </c>
      <c r="N3878" t="str">
        <f>PROPER(Table1[[#This Row],[Region]])</f>
        <v>East</v>
      </c>
      <c r="O3878" t="str">
        <f>PROPER(Table1[[#This Row],[Product Category]])</f>
        <v>Furniture</v>
      </c>
      <c r="P3878">
        <f>ROUND(Table1[[#This Row],[Sales Amount]],1)</f>
        <v>4051.7</v>
      </c>
      <c r="Q3878">
        <f>Table1[[#This Row],[Quantity Sold]]</f>
        <v>29</v>
      </c>
      <c r="R3878">
        <f>Table1[[#This Row],[Discount (%)]]</f>
        <v>22</v>
      </c>
      <c r="S3878">
        <f>Table1[[#This Row],[Profit]]</f>
        <v>1822.99</v>
      </c>
    </row>
    <row r="3879" spans="1:19" ht="13.8">
      <c r="A3879" s="1" t="s">
        <v>3815</v>
      </c>
      <c r="B3879" s="7">
        <v>48899</v>
      </c>
      <c r="C3879" s="2" t="s">
        <v>3941</v>
      </c>
      <c r="D3879" s="4" t="s">
        <v>3946</v>
      </c>
      <c r="E3879" s="1">
        <v>3650.79</v>
      </c>
      <c r="F3879" s="1">
        <v>12</v>
      </c>
      <c r="G3879" s="1">
        <v>3</v>
      </c>
      <c r="H3879" s="1">
        <v>1911.39</v>
      </c>
      <c r="L3879" t="str">
        <f t="shared" si="60"/>
        <v>66e8d81c</v>
      </c>
      <c r="M3879" s="7">
        <v>48899</v>
      </c>
      <c r="N3879" t="str">
        <f>PROPER(Table1[[#This Row],[Region]])</f>
        <v>North</v>
      </c>
      <c r="O3879" t="str">
        <f>PROPER(Table1[[#This Row],[Product Category]])</f>
        <v>Electronics</v>
      </c>
      <c r="P3879">
        <f>ROUND(Table1[[#This Row],[Sales Amount]],1)</f>
        <v>3650.8</v>
      </c>
      <c r="Q3879">
        <f>Table1[[#This Row],[Quantity Sold]]</f>
        <v>12</v>
      </c>
      <c r="R3879">
        <f>Table1[[#This Row],[Discount (%)]]</f>
        <v>3</v>
      </c>
      <c r="S3879">
        <f>Table1[[#This Row],[Profit]]</f>
        <v>1911.39</v>
      </c>
    </row>
    <row r="3880" spans="1:19" ht="13.8">
      <c r="A3880" s="1" t="s">
        <v>3816</v>
      </c>
      <c r="B3880" s="7">
        <v>48900</v>
      </c>
      <c r="C3880" s="2" t="s">
        <v>3942</v>
      </c>
      <c r="D3880" s="4" t="s">
        <v>92</v>
      </c>
      <c r="E3880" s="1">
        <v>4166.96</v>
      </c>
      <c r="F3880" s="1">
        <v>34</v>
      </c>
      <c r="G3880" s="1">
        <v>9</v>
      </c>
      <c r="H3880" s="1">
        <v>1764.24</v>
      </c>
      <c r="L3880" t="str">
        <f t="shared" si="60"/>
        <v>8e8c20bf</v>
      </c>
      <c r="M3880" s="7">
        <v>48900</v>
      </c>
      <c r="N3880" t="str">
        <f>PROPER(Table1[[#This Row],[Region]])</f>
        <v>West</v>
      </c>
      <c r="O3880" t="str">
        <f>PROPER(Table1[[#This Row],[Product Category]])</f>
        <v>Groceries</v>
      </c>
      <c r="P3880">
        <f>ROUND(Table1[[#This Row],[Sales Amount]],1)</f>
        <v>4167</v>
      </c>
      <c r="Q3880">
        <f>Table1[[#This Row],[Quantity Sold]]</f>
        <v>34</v>
      </c>
      <c r="R3880">
        <f>Table1[[#This Row],[Discount (%)]]</f>
        <v>9</v>
      </c>
      <c r="S3880">
        <f>Table1[[#This Row],[Profit]]</f>
        <v>1764.24</v>
      </c>
    </row>
    <row r="3881" spans="1:19" ht="13.8">
      <c r="A3881" s="1" t="s">
        <v>3817</v>
      </c>
      <c r="B3881" s="7">
        <v>48901</v>
      </c>
      <c r="C3881" s="2" t="s">
        <v>3944</v>
      </c>
      <c r="D3881" s="4" t="s">
        <v>3946</v>
      </c>
      <c r="E3881" s="1">
        <v>853.52</v>
      </c>
      <c r="F3881" s="1">
        <v>35</v>
      </c>
      <c r="G3881" s="1">
        <v>23</v>
      </c>
      <c r="H3881" s="1">
        <v>193.82</v>
      </c>
      <c r="L3881" t="str">
        <f t="shared" si="60"/>
        <v>0d6d164c</v>
      </c>
      <c r="M3881" s="7">
        <v>48901</v>
      </c>
      <c r="N3881" t="str">
        <f>PROPER(Table1[[#This Row],[Region]])</f>
        <v>South</v>
      </c>
      <c r="O3881" t="str">
        <f>PROPER(Table1[[#This Row],[Product Category]])</f>
        <v>Electronics</v>
      </c>
      <c r="P3881">
        <f>ROUND(Table1[[#This Row],[Sales Amount]],1)</f>
        <v>853.5</v>
      </c>
      <c r="Q3881">
        <f>Table1[[#This Row],[Quantity Sold]]</f>
        <v>35</v>
      </c>
      <c r="R3881">
        <f>Table1[[#This Row],[Discount (%)]]</f>
        <v>23</v>
      </c>
      <c r="S3881">
        <f>Table1[[#This Row],[Profit]]</f>
        <v>193.82</v>
      </c>
    </row>
    <row r="3882" spans="1:19" ht="13.8">
      <c r="A3882" s="1" t="s">
        <v>3818</v>
      </c>
      <c r="B3882" s="7">
        <v>48902</v>
      </c>
      <c r="C3882" s="2" t="s">
        <v>3942</v>
      </c>
      <c r="D3882" s="4" t="s">
        <v>3946</v>
      </c>
      <c r="E3882" s="1">
        <v>4733.0600000000004</v>
      </c>
      <c r="F3882" s="1">
        <v>19</v>
      </c>
      <c r="G3882" s="1">
        <v>8</v>
      </c>
      <c r="H3882" s="1">
        <v>559.52</v>
      </c>
      <c r="L3882" t="str">
        <f t="shared" si="60"/>
        <v>4dbbf308</v>
      </c>
      <c r="M3882" s="7">
        <v>48902</v>
      </c>
      <c r="N3882" t="str">
        <f>PROPER(Table1[[#This Row],[Region]])</f>
        <v>West</v>
      </c>
      <c r="O3882" t="str">
        <f>PROPER(Table1[[#This Row],[Product Category]])</f>
        <v>Electronics</v>
      </c>
      <c r="P3882">
        <f>ROUND(Table1[[#This Row],[Sales Amount]],1)</f>
        <v>4733.1000000000004</v>
      </c>
      <c r="Q3882">
        <f>Table1[[#This Row],[Quantity Sold]]</f>
        <v>19</v>
      </c>
      <c r="R3882">
        <f>Table1[[#This Row],[Discount (%)]]</f>
        <v>8</v>
      </c>
      <c r="S3882">
        <f>Table1[[#This Row],[Profit]]</f>
        <v>559.52</v>
      </c>
    </row>
    <row r="3883" spans="1:19" ht="13.8">
      <c r="A3883" s="1" t="s">
        <v>3819</v>
      </c>
      <c r="B3883" s="7">
        <v>48903</v>
      </c>
      <c r="C3883" s="2" t="s">
        <v>3943</v>
      </c>
      <c r="D3883" s="4" t="s">
        <v>1489</v>
      </c>
      <c r="E3883" s="1">
        <v>1572.85</v>
      </c>
      <c r="F3883" s="1">
        <v>40</v>
      </c>
      <c r="G3883" s="1">
        <v>45</v>
      </c>
      <c r="H3883" s="1">
        <v>1915.33</v>
      </c>
      <c r="L3883" t="str">
        <f t="shared" si="60"/>
        <v>f26208be</v>
      </c>
      <c r="M3883" s="7">
        <v>48903</v>
      </c>
      <c r="N3883" t="str">
        <f>PROPER(Table1[[#This Row],[Region]])</f>
        <v>East</v>
      </c>
      <c r="O3883" t="str">
        <f>PROPER(Table1[[#This Row],[Product Category]])</f>
        <v>Clothing</v>
      </c>
      <c r="P3883">
        <f>ROUND(Table1[[#This Row],[Sales Amount]],1)</f>
        <v>1572.9</v>
      </c>
      <c r="Q3883">
        <f>Table1[[#This Row],[Quantity Sold]]</f>
        <v>40</v>
      </c>
      <c r="R3883">
        <f>Table1[[#This Row],[Discount (%)]]</f>
        <v>45</v>
      </c>
      <c r="S3883">
        <f>Table1[[#This Row],[Profit]]</f>
        <v>1915.33</v>
      </c>
    </row>
    <row r="3884" spans="1:19" ht="13.8">
      <c r="A3884" s="1" t="s">
        <v>3820</v>
      </c>
      <c r="B3884" s="7">
        <v>48904</v>
      </c>
      <c r="C3884" s="2" t="s">
        <v>3944</v>
      </c>
      <c r="D3884" s="4" t="s">
        <v>3945</v>
      </c>
      <c r="E3884" s="1">
        <v>1643.33</v>
      </c>
      <c r="F3884" s="1">
        <v>40</v>
      </c>
      <c r="G3884" s="1">
        <v>43</v>
      </c>
      <c r="H3884" s="1">
        <v>1690.41</v>
      </c>
      <c r="L3884" t="str">
        <f t="shared" si="60"/>
        <v>ef0250f3</v>
      </c>
      <c r="M3884" s="7">
        <v>48904</v>
      </c>
      <c r="N3884" t="str">
        <f>PROPER(Table1[[#This Row],[Region]])</f>
        <v>South</v>
      </c>
      <c r="O3884" t="str">
        <f>PROPER(Table1[[#This Row],[Product Category]])</f>
        <v>Sports</v>
      </c>
      <c r="P3884">
        <f>ROUND(Table1[[#This Row],[Sales Amount]],1)</f>
        <v>1643.3</v>
      </c>
      <c r="Q3884">
        <f>Table1[[#This Row],[Quantity Sold]]</f>
        <v>40</v>
      </c>
      <c r="R3884">
        <f>Table1[[#This Row],[Discount (%)]]</f>
        <v>43</v>
      </c>
      <c r="S3884">
        <f>Table1[[#This Row],[Profit]]</f>
        <v>1690.41</v>
      </c>
    </row>
    <row r="3885" spans="1:19" ht="13.8">
      <c r="A3885" s="1" t="s">
        <v>3821</v>
      </c>
      <c r="B3885" s="7">
        <v>48905</v>
      </c>
      <c r="C3885" s="2" t="s">
        <v>3943</v>
      </c>
      <c r="D3885" s="4" t="s">
        <v>3946</v>
      </c>
      <c r="E3885" s="1">
        <v>101.94</v>
      </c>
      <c r="F3885" s="1">
        <v>8</v>
      </c>
      <c r="G3885" s="1">
        <v>31</v>
      </c>
      <c r="H3885" s="1">
        <v>1933.01</v>
      </c>
      <c r="L3885" t="str">
        <f t="shared" si="60"/>
        <v>01e17d20</v>
      </c>
      <c r="M3885" s="7">
        <v>48905</v>
      </c>
      <c r="N3885" t="str">
        <f>PROPER(Table1[[#This Row],[Region]])</f>
        <v>East</v>
      </c>
      <c r="O3885" t="str">
        <f>PROPER(Table1[[#This Row],[Product Category]])</f>
        <v>Electronics</v>
      </c>
      <c r="P3885">
        <f>ROUND(Table1[[#This Row],[Sales Amount]],1)</f>
        <v>101.9</v>
      </c>
      <c r="Q3885">
        <f>Table1[[#This Row],[Quantity Sold]]</f>
        <v>8</v>
      </c>
      <c r="R3885">
        <f>Table1[[#This Row],[Discount (%)]]</f>
        <v>31</v>
      </c>
      <c r="S3885">
        <f>Table1[[#This Row],[Profit]]</f>
        <v>1933.01</v>
      </c>
    </row>
    <row r="3886" spans="1:19" ht="13.8">
      <c r="A3886" s="1" t="s">
        <v>3822</v>
      </c>
      <c r="B3886" s="7">
        <v>48906</v>
      </c>
      <c r="C3886" s="2" t="s">
        <v>3943</v>
      </c>
      <c r="D3886" s="4" t="s">
        <v>92</v>
      </c>
      <c r="E3886" s="1">
        <v>1519.64</v>
      </c>
      <c r="F3886" s="1">
        <v>50</v>
      </c>
      <c r="G3886" s="1">
        <v>41</v>
      </c>
      <c r="H3886" s="1">
        <v>123.16</v>
      </c>
      <c r="L3886" t="str">
        <f t="shared" si="60"/>
        <v>9bd11759</v>
      </c>
      <c r="M3886" s="7">
        <v>48906</v>
      </c>
      <c r="N3886" t="str">
        <f>PROPER(Table1[[#This Row],[Region]])</f>
        <v>East</v>
      </c>
      <c r="O3886" t="str">
        <f>PROPER(Table1[[#This Row],[Product Category]])</f>
        <v>Groceries</v>
      </c>
      <c r="P3886">
        <f>ROUND(Table1[[#This Row],[Sales Amount]],1)</f>
        <v>1519.6</v>
      </c>
      <c r="Q3886">
        <f>Table1[[#This Row],[Quantity Sold]]</f>
        <v>50</v>
      </c>
      <c r="R3886">
        <f>Table1[[#This Row],[Discount (%)]]</f>
        <v>41</v>
      </c>
      <c r="S3886">
        <f>Table1[[#This Row],[Profit]]</f>
        <v>123.16</v>
      </c>
    </row>
    <row r="3887" spans="1:19" ht="13.8">
      <c r="A3887" s="1" t="s">
        <v>3823</v>
      </c>
      <c r="B3887" s="7">
        <v>48907</v>
      </c>
      <c r="C3887" s="2" t="s">
        <v>3943</v>
      </c>
      <c r="D3887" s="4" t="s">
        <v>3945</v>
      </c>
      <c r="E3887" s="1">
        <v>2930.03</v>
      </c>
      <c r="F3887" s="1">
        <v>16</v>
      </c>
      <c r="G3887" s="1">
        <v>43</v>
      </c>
      <c r="H3887" s="1">
        <v>1869.11</v>
      </c>
      <c r="L3887" t="str">
        <f t="shared" si="60"/>
        <v>f0ea6099</v>
      </c>
      <c r="M3887" s="7">
        <v>48907</v>
      </c>
      <c r="N3887" t="str">
        <f>PROPER(Table1[[#This Row],[Region]])</f>
        <v>East</v>
      </c>
      <c r="O3887" t="str">
        <f>PROPER(Table1[[#This Row],[Product Category]])</f>
        <v>Sports</v>
      </c>
      <c r="P3887">
        <f>ROUND(Table1[[#This Row],[Sales Amount]],1)</f>
        <v>2930</v>
      </c>
      <c r="Q3887">
        <f>Table1[[#This Row],[Quantity Sold]]</f>
        <v>16</v>
      </c>
      <c r="R3887">
        <f>Table1[[#This Row],[Discount (%)]]</f>
        <v>43</v>
      </c>
      <c r="S3887">
        <f>Table1[[#This Row],[Profit]]</f>
        <v>1869.11</v>
      </c>
    </row>
    <row r="3888" spans="1:19" ht="13.8">
      <c r="A3888" s="1" t="s">
        <v>3824</v>
      </c>
      <c r="B3888" s="7">
        <v>48908</v>
      </c>
      <c r="C3888" s="2" t="s">
        <v>3943</v>
      </c>
      <c r="D3888" s="4" t="s">
        <v>1489</v>
      </c>
      <c r="E3888" s="1">
        <v>3254.94</v>
      </c>
      <c r="F3888" s="1">
        <v>16</v>
      </c>
      <c r="G3888" s="1">
        <v>26</v>
      </c>
      <c r="H3888" s="1">
        <v>991.57</v>
      </c>
      <c r="L3888" t="str">
        <f t="shared" si="60"/>
        <v>a3aed7df</v>
      </c>
      <c r="M3888" s="7">
        <v>48908</v>
      </c>
      <c r="N3888" t="str">
        <f>PROPER(Table1[[#This Row],[Region]])</f>
        <v>East</v>
      </c>
      <c r="O3888" t="str">
        <f>PROPER(Table1[[#This Row],[Product Category]])</f>
        <v>Clothing</v>
      </c>
      <c r="P3888">
        <f>ROUND(Table1[[#This Row],[Sales Amount]],1)</f>
        <v>3254.9</v>
      </c>
      <c r="Q3888">
        <f>Table1[[#This Row],[Quantity Sold]]</f>
        <v>16</v>
      </c>
      <c r="R3888">
        <f>Table1[[#This Row],[Discount (%)]]</f>
        <v>26</v>
      </c>
      <c r="S3888">
        <f>Table1[[#This Row],[Profit]]</f>
        <v>991.57</v>
      </c>
    </row>
    <row r="3889" spans="1:19" ht="13.8">
      <c r="A3889" s="1" t="s">
        <v>3825</v>
      </c>
      <c r="B3889" s="7">
        <v>48909</v>
      </c>
      <c r="C3889" s="2" t="s">
        <v>3942</v>
      </c>
      <c r="D3889" s="4" t="s">
        <v>3946</v>
      </c>
      <c r="E3889" s="1">
        <v>2558.65</v>
      </c>
      <c r="F3889" s="1">
        <v>10</v>
      </c>
      <c r="G3889" s="1">
        <v>15</v>
      </c>
      <c r="H3889" s="1">
        <v>1147.3599999999999</v>
      </c>
      <c r="L3889" t="str">
        <f t="shared" si="60"/>
        <v>05b4b9d7</v>
      </c>
      <c r="M3889" s="7">
        <v>48909</v>
      </c>
      <c r="N3889" t="str">
        <f>PROPER(Table1[[#This Row],[Region]])</f>
        <v>West</v>
      </c>
      <c r="O3889" t="str">
        <f>PROPER(Table1[[#This Row],[Product Category]])</f>
        <v>Electronics</v>
      </c>
      <c r="P3889">
        <f>ROUND(Table1[[#This Row],[Sales Amount]],1)</f>
        <v>2558.6999999999998</v>
      </c>
      <c r="Q3889">
        <f>Table1[[#This Row],[Quantity Sold]]</f>
        <v>10</v>
      </c>
      <c r="R3889">
        <f>Table1[[#This Row],[Discount (%)]]</f>
        <v>15</v>
      </c>
      <c r="S3889">
        <f>Table1[[#This Row],[Profit]]</f>
        <v>1147.3599999999999</v>
      </c>
    </row>
    <row r="3890" spans="1:19" ht="13.8">
      <c r="A3890" s="1" t="s">
        <v>3826</v>
      </c>
      <c r="B3890" s="7">
        <v>48910</v>
      </c>
      <c r="C3890" s="2" t="s">
        <v>3943</v>
      </c>
      <c r="D3890" s="4" t="s">
        <v>1489</v>
      </c>
      <c r="E3890" s="1">
        <v>4778.66</v>
      </c>
      <c r="F3890" s="1">
        <v>25</v>
      </c>
      <c r="G3890" s="1">
        <v>24</v>
      </c>
      <c r="H3890" s="1">
        <v>1633.91</v>
      </c>
      <c r="L3890" t="str">
        <f t="shared" si="60"/>
        <v>2a3bee37</v>
      </c>
      <c r="M3890" s="7">
        <v>48910</v>
      </c>
      <c r="N3890" t="str">
        <f>PROPER(Table1[[#This Row],[Region]])</f>
        <v>East</v>
      </c>
      <c r="O3890" t="str">
        <f>PROPER(Table1[[#This Row],[Product Category]])</f>
        <v>Clothing</v>
      </c>
      <c r="P3890">
        <f>ROUND(Table1[[#This Row],[Sales Amount]],1)</f>
        <v>4778.7</v>
      </c>
      <c r="Q3890">
        <f>Table1[[#This Row],[Quantity Sold]]</f>
        <v>25</v>
      </c>
      <c r="R3890">
        <f>Table1[[#This Row],[Discount (%)]]</f>
        <v>24</v>
      </c>
      <c r="S3890">
        <f>Table1[[#This Row],[Profit]]</f>
        <v>1633.91</v>
      </c>
    </row>
    <row r="3891" spans="1:19" ht="13.8">
      <c r="A3891" s="1" t="s">
        <v>3827</v>
      </c>
      <c r="B3891" s="7">
        <v>48911</v>
      </c>
      <c r="C3891" s="2" t="s">
        <v>3944</v>
      </c>
      <c r="D3891" s="4" t="s">
        <v>3945</v>
      </c>
      <c r="E3891" s="1">
        <v>2954.41</v>
      </c>
      <c r="F3891" s="1">
        <v>44</v>
      </c>
      <c r="G3891" s="1">
        <v>13</v>
      </c>
      <c r="H3891" s="1">
        <v>736.04</v>
      </c>
      <c r="L3891" t="str">
        <f t="shared" si="60"/>
        <v>c6c1b30d</v>
      </c>
      <c r="M3891" s="7">
        <v>48911</v>
      </c>
      <c r="N3891" t="str">
        <f>PROPER(Table1[[#This Row],[Region]])</f>
        <v>South</v>
      </c>
      <c r="O3891" t="str">
        <f>PROPER(Table1[[#This Row],[Product Category]])</f>
        <v>Sports</v>
      </c>
      <c r="P3891">
        <f>ROUND(Table1[[#This Row],[Sales Amount]],1)</f>
        <v>2954.4</v>
      </c>
      <c r="Q3891">
        <f>Table1[[#This Row],[Quantity Sold]]</f>
        <v>44</v>
      </c>
      <c r="R3891">
        <f>Table1[[#This Row],[Discount (%)]]</f>
        <v>13</v>
      </c>
      <c r="S3891">
        <f>Table1[[#This Row],[Profit]]</f>
        <v>736.04</v>
      </c>
    </row>
    <row r="3892" spans="1:19" ht="13.8">
      <c r="A3892" s="1" t="s">
        <v>3828</v>
      </c>
      <c r="B3892" s="7">
        <v>48912</v>
      </c>
      <c r="C3892" s="2" t="s">
        <v>3941</v>
      </c>
      <c r="D3892" s="4" t="s">
        <v>3945</v>
      </c>
      <c r="E3892" s="1">
        <v>992.57</v>
      </c>
      <c r="F3892" s="1">
        <v>30</v>
      </c>
      <c r="G3892" s="1">
        <v>13</v>
      </c>
      <c r="H3892" s="1">
        <v>72</v>
      </c>
      <c r="L3892" t="str">
        <f t="shared" si="60"/>
        <v>4ea43fb1</v>
      </c>
      <c r="M3892" s="7">
        <v>48912</v>
      </c>
      <c r="N3892" t="str">
        <f>PROPER(Table1[[#This Row],[Region]])</f>
        <v>North</v>
      </c>
      <c r="O3892" t="str">
        <f>PROPER(Table1[[#This Row],[Product Category]])</f>
        <v>Sports</v>
      </c>
      <c r="P3892">
        <f>ROUND(Table1[[#This Row],[Sales Amount]],1)</f>
        <v>992.6</v>
      </c>
      <c r="Q3892">
        <f>Table1[[#This Row],[Quantity Sold]]</f>
        <v>30</v>
      </c>
      <c r="R3892">
        <f>Table1[[#This Row],[Discount (%)]]</f>
        <v>13</v>
      </c>
      <c r="S3892">
        <f>Table1[[#This Row],[Profit]]</f>
        <v>72</v>
      </c>
    </row>
    <row r="3893" spans="1:19" ht="13.8">
      <c r="A3893" s="1" t="s">
        <v>3829</v>
      </c>
      <c r="B3893" s="7">
        <v>48913</v>
      </c>
      <c r="C3893" s="2" t="s">
        <v>3944</v>
      </c>
      <c r="D3893" s="4" t="s">
        <v>3946</v>
      </c>
      <c r="E3893" s="1">
        <v>2658.89</v>
      </c>
      <c r="F3893" s="1">
        <v>25</v>
      </c>
      <c r="G3893" s="1">
        <v>10</v>
      </c>
      <c r="H3893" s="1">
        <v>1748.42</v>
      </c>
      <c r="L3893" t="str">
        <f t="shared" si="60"/>
        <v>c8e35be9</v>
      </c>
      <c r="M3893" s="7">
        <v>48913</v>
      </c>
      <c r="N3893" t="str">
        <f>PROPER(Table1[[#This Row],[Region]])</f>
        <v>South</v>
      </c>
      <c r="O3893" t="str">
        <f>PROPER(Table1[[#This Row],[Product Category]])</f>
        <v>Electronics</v>
      </c>
      <c r="P3893">
        <f>ROUND(Table1[[#This Row],[Sales Amount]],1)</f>
        <v>2658.9</v>
      </c>
      <c r="Q3893">
        <f>Table1[[#This Row],[Quantity Sold]]</f>
        <v>25</v>
      </c>
      <c r="R3893">
        <f>Table1[[#This Row],[Discount (%)]]</f>
        <v>10</v>
      </c>
      <c r="S3893">
        <f>Table1[[#This Row],[Profit]]</f>
        <v>1748.42</v>
      </c>
    </row>
    <row r="3894" spans="1:19" ht="13.8">
      <c r="A3894" s="1" t="s">
        <v>3830</v>
      </c>
      <c r="B3894" s="7">
        <v>48914</v>
      </c>
      <c r="C3894" s="2" t="s">
        <v>3941</v>
      </c>
      <c r="D3894" s="4" t="s">
        <v>3945</v>
      </c>
      <c r="E3894" s="1">
        <v>4088.94</v>
      </c>
      <c r="F3894" s="1">
        <v>44</v>
      </c>
      <c r="G3894" s="1">
        <v>2</v>
      </c>
      <c r="H3894" s="1">
        <v>442.6</v>
      </c>
      <c r="L3894" t="str">
        <f t="shared" si="60"/>
        <v>343a5571</v>
      </c>
      <c r="M3894" s="7">
        <v>48914</v>
      </c>
      <c r="N3894" t="str">
        <f>PROPER(Table1[[#This Row],[Region]])</f>
        <v>North</v>
      </c>
      <c r="O3894" t="str">
        <f>PROPER(Table1[[#This Row],[Product Category]])</f>
        <v>Sports</v>
      </c>
      <c r="P3894">
        <f>ROUND(Table1[[#This Row],[Sales Amount]],1)</f>
        <v>4088.9</v>
      </c>
      <c r="Q3894">
        <f>Table1[[#This Row],[Quantity Sold]]</f>
        <v>44</v>
      </c>
      <c r="R3894">
        <f>Table1[[#This Row],[Discount (%)]]</f>
        <v>2</v>
      </c>
      <c r="S3894">
        <f>Table1[[#This Row],[Profit]]</f>
        <v>442.6</v>
      </c>
    </row>
    <row r="3895" spans="1:19" ht="13.8">
      <c r="A3895" s="1" t="s">
        <v>3832</v>
      </c>
      <c r="B3895" s="7">
        <v>48915</v>
      </c>
      <c r="C3895" s="2" t="s">
        <v>3944</v>
      </c>
      <c r="D3895" s="4" t="s">
        <v>3946</v>
      </c>
      <c r="E3895" s="1">
        <v>3604.22</v>
      </c>
      <c r="F3895" s="1">
        <v>17</v>
      </c>
      <c r="G3895" s="1">
        <v>4</v>
      </c>
      <c r="H3895" s="1">
        <v>1587.18</v>
      </c>
      <c r="L3895" t="str">
        <f t="shared" si="60"/>
        <v>fae540fd</v>
      </c>
      <c r="M3895" s="7">
        <v>48915</v>
      </c>
      <c r="N3895" t="str">
        <f>PROPER(Table1[[#This Row],[Region]])</f>
        <v>South</v>
      </c>
      <c r="O3895" t="str">
        <f>PROPER(Table1[[#This Row],[Product Category]])</f>
        <v>Electronics</v>
      </c>
      <c r="P3895">
        <f>ROUND(Table1[[#This Row],[Sales Amount]],1)</f>
        <v>3604.2</v>
      </c>
      <c r="Q3895">
        <f>Table1[[#This Row],[Quantity Sold]]</f>
        <v>17</v>
      </c>
      <c r="R3895">
        <f>Table1[[#This Row],[Discount (%)]]</f>
        <v>4</v>
      </c>
      <c r="S3895">
        <f>Table1[[#This Row],[Profit]]</f>
        <v>1587.18</v>
      </c>
    </row>
    <row r="3896" spans="1:19" ht="13.8">
      <c r="A3896" s="1" t="s">
        <v>3833</v>
      </c>
      <c r="B3896" s="7">
        <v>48916</v>
      </c>
      <c r="C3896" s="2" t="s">
        <v>3941</v>
      </c>
      <c r="D3896" s="4" t="s">
        <v>92</v>
      </c>
      <c r="E3896" s="1">
        <v>4812.18</v>
      </c>
      <c r="F3896" s="1">
        <v>9</v>
      </c>
      <c r="G3896" s="1">
        <v>42</v>
      </c>
      <c r="H3896" s="1">
        <v>847.56</v>
      </c>
      <c r="L3896" t="str">
        <f t="shared" si="60"/>
        <v>62f64ed4</v>
      </c>
      <c r="M3896" s="7">
        <v>48916</v>
      </c>
      <c r="N3896" t="str">
        <f>PROPER(Table1[[#This Row],[Region]])</f>
        <v>North</v>
      </c>
      <c r="O3896" t="str">
        <f>PROPER(Table1[[#This Row],[Product Category]])</f>
        <v>Groceries</v>
      </c>
      <c r="P3896">
        <f>ROUND(Table1[[#This Row],[Sales Amount]],1)</f>
        <v>4812.2</v>
      </c>
      <c r="Q3896">
        <f>Table1[[#This Row],[Quantity Sold]]</f>
        <v>9</v>
      </c>
      <c r="R3896">
        <f>Table1[[#This Row],[Discount (%)]]</f>
        <v>42</v>
      </c>
      <c r="S3896">
        <f>Table1[[#This Row],[Profit]]</f>
        <v>847.56</v>
      </c>
    </row>
    <row r="3897" spans="1:19" ht="13.8">
      <c r="A3897" s="1" t="s">
        <v>3834</v>
      </c>
      <c r="B3897" s="7">
        <v>48917</v>
      </c>
      <c r="C3897" s="2" t="s">
        <v>3943</v>
      </c>
      <c r="D3897" s="4" t="s">
        <v>1489</v>
      </c>
      <c r="E3897" s="1">
        <v>721.44</v>
      </c>
      <c r="F3897" s="1">
        <v>30</v>
      </c>
      <c r="G3897" s="1">
        <v>31</v>
      </c>
      <c r="H3897" s="1">
        <v>1233.51</v>
      </c>
      <c r="L3897" t="str">
        <f t="shared" si="60"/>
        <v>3aa93d62</v>
      </c>
      <c r="M3897" s="7">
        <v>48917</v>
      </c>
      <c r="N3897" t="str">
        <f>PROPER(Table1[[#This Row],[Region]])</f>
        <v>East</v>
      </c>
      <c r="O3897" t="str">
        <f>PROPER(Table1[[#This Row],[Product Category]])</f>
        <v>Clothing</v>
      </c>
      <c r="P3897">
        <f>ROUND(Table1[[#This Row],[Sales Amount]],1)</f>
        <v>721.4</v>
      </c>
      <c r="Q3897">
        <f>Table1[[#This Row],[Quantity Sold]]</f>
        <v>30</v>
      </c>
      <c r="R3897">
        <f>Table1[[#This Row],[Discount (%)]]</f>
        <v>31</v>
      </c>
      <c r="S3897">
        <f>Table1[[#This Row],[Profit]]</f>
        <v>1233.51</v>
      </c>
    </row>
    <row r="3898" spans="1:19" ht="13.8">
      <c r="A3898" s="1" t="s">
        <v>3835</v>
      </c>
      <c r="B3898" s="7">
        <v>48918</v>
      </c>
      <c r="C3898" s="2" t="s">
        <v>3944</v>
      </c>
      <c r="D3898" s="4" t="s">
        <v>1489</v>
      </c>
      <c r="E3898" s="1">
        <v>1318.51</v>
      </c>
      <c r="F3898" s="1">
        <v>42</v>
      </c>
      <c r="G3898" s="1">
        <v>45</v>
      </c>
      <c r="H3898" s="1">
        <v>924.25</v>
      </c>
      <c r="L3898" t="str">
        <f t="shared" si="60"/>
        <v>79ee1271</v>
      </c>
      <c r="M3898" s="7">
        <v>48918</v>
      </c>
      <c r="N3898" t="str">
        <f>PROPER(Table1[[#This Row],[Region]])</f>
        <v>South</v>
      </c>
      <c r="O3898" t="str">
        <f>PROPER(Table1[[#This Row],[Product Category]])</f>
        <v>Clothing</v>
      </c>
      <c r="P3898">
        <f>ROUND(Table1[[#This Row],[Sales Amount]],1)</f>
        <v>1318.5</v>
      </c>
      <c r="Q3898">
        <f>Table1[[#This Row],[Quantity Sold]]</f>
        <v>42</v>
      </c>
      <c r="R3898">
        <f>Table1[[#This Row],[Discount (%)]]</f>
        <v>45</v>
      </c>
      <c r="S3898">
        <f>Table1[[#This Row],[Profit]]</f>
        <v>924.25</v>
      </c>
    </row>
    <row r="3899" spans="1:19" ht="13.8">
      <c r="A3899" s="1" t="s">
        <v>3836</v>
      </c>
      <c r="B3899" s="7">
        <v>48919</v>
      </c>
      <c r="C3899" s="2" t="s">
        <v>3943</v>
      </c>
      <c r="D3899" s="4" t="s">
        <v>3945</v>
      </c>
      <c r="E3899" s="1">
        <v>1744.85</v>
      </c>
      <c r="F3899" s="1">
        <v>47</v>
      </c>
      <c r="G3899" s="1">
        <v>27</v>
      </c>
      <c r="H3899" s="1">
        <v>1922.61</v>
      </c>
      <c r="L3899" t="str">
        <f t="shared" si="60"/>
        <v>97612d13</v>
      </c>
      <c r="M3899" s="7">
        <v>48919</v>
      </c>
      <c r="N3899" t="str">
        <f>PROPER(Table1[[#This Row],[Region]])</f>
        <v>East</v>
      </c>
      <c r="O3899" t="str">
        <f>PROPER(Table1[[#This Row],[Product Category]])</f>
        <v>Sports</v>
      </c>
      <c r="P3899">
        <f>ROUND(Table1[[#This Row],[Sales Amount]],1)</f>
        <v>1744.9</v>
      </c>
      <c r="Q3899">
        <f>Table1[[#This Row],[Quantity Sold]]</f>
        <v>47</v>
      </c>
      <c r="R3899">
        <f>Table1[[#This Row],[Discount (%)]]</f>
        <v>27</v>
      </c>
      <c r="S3899">
        <f>Table1[[#This Row],[Profit]]</f>
        <v>1922.61</v>
      </c>
    </row>
    <row r="3900" spans="1:19" ht="13.8">
      <c r="A3900" s="1" t="s">
        <v>3837</v>
      </c>
      <c r="B3900" s="7">
        <v>48920</v>
      </c>
      <c r="C3900" s="2" t="s">
        <v>3942</v>
      </c>
      <c r="D3900" s="4" t="s">
        <v>3945</v>
      </c>
      <c r="E3900" s="1">
        <v>1345.04</v>
      </c>
      <c r="F3900" s="1">
        <v>50</v>
      </c>
      <c r="G3900" s="1">
        <v>24</v>
      </c>
      <c r="H3900" s="1">
        <v>1861.92</v>
      </c>
      <c r="L3900" t="str">
        <f t="shared" si="60"/>
        <v>f3ff3822</v>
      </c>
      <c r="M3900" s="7">
        <v>48920</v>
      </c>
      <c r="N3900" t="str">
        <f>PROPER(Table1[[#This Row],[Region]])</f>
        <v>West</v>
      </c>
      <c r="O3900" t="str">
        <f>PROPER(Table1[[#This Row],[Product Category]])</f>
        <v>Sports</v>
      </c>
      <c r="P3900">
        <f>ROUND(Table1[[#This Row],[Sales Amount]],1)</f>
        <v>1345</v>
      </c>
      <c r="Q3900">
        <f>Table1[[#This Row],[Quantity Sold]]</f>
        <v>50</v>
      </c>
      <c r="R3900">
        <f>Table1[[#This Row],[Discount (%)]]</f>
        <v>24</v>
      </c>
      <c r="S3900">
        <f>Table1[[#This Row],[Profit]]</f>
        <v>1861.92</v>
      </c>
    </row>
    <row r="3901" spans="1:19" ht="13.8">
      <c r="A3901" s="1" t="s">
        <v>3838</v>
      </c>
      <c r="B3901" s="7">
        <v>48921</v>
      </c>
      <c r="C3901" s="2" t="s">
        <v>3944</v>
      </c>
      <c r="D3901" s="4" t="s">
        <v>1489</v>
      </c>
      <c r="E3901" s="1">
        <v>1308.8599999999999</v>
      </c>
      <c r="F3901" s="1">
        <v>8</v>
      </c>
      <c r="G3901" s="1">
        <v>18</v>
      </c>
      <c r="H3901" s="1">
        <v>632.6</v>
      </c>
      <c r="L3901" t="str">
        <f t="shared" si="60"/>
        <v>c27bf627</v>
      </c>
      <c r="M3901" s="7">
        <v>48921</v>
      </c>
      <c r="N3901" t="str">
        <f>PROPER(Table1[[#This Row],[Region]])</f>
        <v>South</v>
      </c>
      <c r="O3901" t="str">
        <f>PROPER(Table1[[#This Row],[Product Category]])</f>
        <v>Clothing</v>
      </c>
      <c r="P3901">
        <f>ROUND(Table1[[#This Row],[Sales Amount]],1)</f>
        <v>1308.9000000000001</v>
      </c>
      <c r="Q3901">
        <f>Table1[[#This Row],[Quantity Sold]]</f>
        <v>8</v>
      </c>
      <c r="R3901">
        <f>Table1[[#This Row],[Discount (%)]]</f>
        <v>18</v>
      </c>
      <c r="S3901">
        <f>Table1[[#This Row],[Profit]]</f>
        <v>632.6</v>
      </c>
    </row>
    <row r="3902" spans="1:19" ht="13.8">
      <c r="A3902" s="1" t="s">
        <v>3839</v>
      </c>
      <c r="B3902" s="7">
        <v>48922</v>
      </c>
      <c r="C3902" s="2" t="s">
        <v>3943</v>
      </c>
      <c r="D3902" s="4" t="s">
        <v>3946</v>
      </c>
      <c r="E3902" s="1">
        <v>3406.19</v>
      </c>
      <c r="F3902" s="1">
        <v>34</v>
      </c>
      <c r="G3902" s="1">
        <v>42</v>
      </c>
      <c r="H3902" s="1">
        <v>1665.37</v>
      </c>
      <c r="L3902" t="str">
        <f t="shared" si="60"/>
        <v>6e9e6298</v>
      </c>
      <c r="M3902" s="7">
        <v>48922</v>
      </c>
      <c r="N3902" t="str">
        <f>PROPER(Table1[[#This Row],[Region]])</f>
        <v>East</v>
      </c>
      <c r="O3902" t="str">
        <f>PROPER(Table1[[#This Row],[Product Category]])</f>
        <v>Electronics</v>
      </c>
      <c r="P3902">
        <f>ROUND(Table1[[#This Row],[Sales Amount]],1)</f>
        <v>3406.2</v>
      </c>
      <c r="Q3902">
        <f>Table1[[#This Row],[Quantity Sold]]</f>
        <v>34</v>
      </c>
      <c r="R3902">
        <f>Table1[[#This Row],[Discount (%)]]</f>
        <v>42</v>
      </c>
      <c r="S3902">
        <f>Table1[[#This Row],[Profit]]</f>
        <v>1665.37</v>
      </c>
    </row>
    <row r="3903" spans="1:19" ht="13.8">
      <c r="A3903" s="1" t="s">
        <v>3840</v>
      </c>
      <c r="B3903" s="7">
        <v>48923</v>
      </c>
      <c r="C3903" s="2" t="s">
        <v>3943</v>
      </c>
      <c r="D3903" s="4" t="s">
        <v>3946</v>
      </c>
      <c r="E3903" s="1">
        <v>2460.02</v>
      </c>
      <c r="F3903" s="1">
        <v>38</v>
      </c>
      <c r="G3903" s="1">
        <v>18</v>
      </c>
      <c r="H3903" s="1">
        <v>1863.97</v>
      </c>
      <c r="L3903" t="str">
        <f t="shared" si="60"/>
        <v>0a473d36</v>
      </c>
      <c r="M3903" s="7">
        <v>48923</v>
      </c>
      <c r="N3903" t="str">
        <f>PROPER(Table1[[#This Row],[Region]])</f>
        <v>East</v>
      </c>
      <c r="O3903" t="str">
        <f>PROPER(Table1[[#This Row],[Product Category]])</f>
        <v>Electronics</v>
      </c>
      <c r="P3903">
        <f>ROUND(Table1[[#This Row],[Sales Amount]],1)</f>
        <v>2460</v>
      </c>
      <c r="Q3903">
        <f>Table1[[#This Row],[Quantity Sold]]</f>
        <v>38</v>
      </c>
      <c r="R3903">
        <f>Table1[[#This Row],[Discount (%)]]</f>
        <v>18</v>
      </c>
      <c r="S3903">
        <f>Table1[[#This Row],[Profit]]</f>
        <v>1863.97</v>
      </c>
    </row>
    <row r="3904" spans="1:19" ht="13.8">
      <c r="A3904" s="1" t="s">
        <v>3841</v>
      </c>
      <c r="B3904" s="7">
        <v>48924</v>
      </c>
      <c r="C3904" s="2" t="s">
        <v>3942</v>
      </c>
      <c r="D3904" s="4" t="s">
        <v>3946</v>
      </c>
      <c r="E3904" s="1">
        <v>4730.1400000000003</v>
      </c>
      <c r="F3904" s="1">
        <v>15</v>
      </c>
      <c r="G3904" s="1">
        <v>25</v>
      </c>
      <c r="H3904" s="1">
        <v>721.16</v>
      </c>
      <c r="L3904" t="str">
        <f t="shared" si="60"/>
        <v>9d869c46</v>
      </c>
      <c r="M3904" s="7">
        <v>48924</v>
      </c>
      <c r="N3904" t="str">
        <f>PROPER(Table1[[#This Row],[Region]])</f>
        <v>West</v>
      </c>
      <c r="O3904" t="str">
        <f>PROPER(Table1[[#This Row],[Product Category]])</f>
        <v>Electronics</v>
      </c>
      <c r="P3904">
        <f>ROUND(Table1[[#This Row],[Sales Amount]],1)</f>
        <v>4730.1000000000004</v>
      </c>
      <c r="Q3904">
        <f>Table1[[#This Row],[Quantity Sold]]</f>
        <v>15</v>
      </c>
      <c r="R3904">
        <f>Table1[[#This Row],[Discount (%)]]</f>
        <v>25</v>
      </c>
      <c r="S3904">
        <f>Table1[[#This Row],[Profit]]</f>
        <v>721.16</v>
      </c>
    </row>
    <row r="3905" spans="1:19" ht="13.8">
      <c r="A3905" s="1" t="s">
        <v>3842</v>
      </c>
      <c r="B3905" s="7">
        <v>48925</v>
      </c>
      <c r="C3905" s="2" t="s">
        <v>3941</v>
      </c>
      <c r="D3905" s="4" t="s">
        <v>3946</v>
      </c>
      <c r="E3905" s="1">
        <v>451</v>
      </c>
      <c r="F3905" s="1">
        <v>23</v>
      </c>
      <c r="G3905" s="1">
        <v>26</v>
      </c>
      <c r="H3905" s="1">
        <v>1950.23</v>
      </c>
      <c r="L3905" t="str">
        <f t="shared" si="60"/>
        <v>58df1150</v>
      </c>
      <c r="M3905" s="7">
        <v>48925</v>
      </c>
      <c r="N3905" t="str">
        <f>PROPER(Table1[[#This Row],[Region]])</f>
        <v>North</v>
      </c>
      <c r="O3905" t="str">
        <f>PROPER(Table1[[#This Row],[Product Category]])</f>
        <v>Electronics</v>
      </c>
      <c r="P3905">
        <f>ROUND(Table1[[#This Row],[Sales Amount]],1)</f>
        <v>451</v>
      </c>
      <c r="Q3905">
        <f>Table1[[#This Row],[Quantity Sold]]</f>
        <v>23</v>
      </c>
      <c r="R3905">
        <f>Table1[[#This Row],[Discount (%)]]</f>
        <v>26</v>
      </c>
      <c r="S3905">
        <f>Table1[[#This Row],[Profit]]</f>
        <v>1950.23</v>
      </c>
    </row>
    <row r="3906" spans="1:19" ht="13.8">
      <c r="A3906" s="1" t="s">
        <v>3843</v>
      </c>
      <c r="B3906" s="7">
        <v>48926</v>
      </c>
      <c r="C3906" s="2" t="s">
        <v>3944</v>
      </c>
      <c r="D3906" s="4" t="s">
        <v>92</v>
      </c>
      <c r="E3906" s="1">
        <v>1056.6099999999999</v>
      </c>
      <c r="F3906" s="1">
        <v>1</v>
      </c>
      <c r="G3906" s="1">
        <v>8</v>
      </c>
      <c r="H3906" s="1">
        <v>705.75</v>
      </c>
      <c r="L3906" t="str">
        <f t="shared" ref="L3906:L3969" si="61">TRIM(A3906)</f>
        <v>33c2993a</v>
      </c>
      <c r="M3906" s="7">
        <v>48926</v>
      </c>
      <c r="N3906" t="str">
        <f>PROPER(Table1[[#This Row],[Region]])</f>
        <v>South</v>
      </c>
      <c r="O3906" t="str">
        <f>PROPER(Table1[[#This Row],[Product Category]])</f>
        <v>Groceries</v>
      </c>
      <c r="P3906">
        <f>ROUND(Table1[[#This Row],[Sales Amount]],1)</f>
        <v>1056.5999999999999</v>
      </c>
      <c r="Q3906">
        <f>Table1[[#This Row],[Quantity Sold]]</f>
        <v>1</v>
      </c>
      <c r="R3906">
        <f>Table1[[#This Row],[Discount (%)]]</f>
        <v>8</v>
      </c>
      <c r="S3906">
        <f>Table1[[#This Row],[Profit]]</f>
        <v>705.75</v>
      </c>
    </row>
    <row r="3907" spans="1:19" ht="13.8">
      <c r="A3907" s="1" t="s">
        <v>3844</v>
      </c>
      <c r="B3907" s="7">
        <v>48927</v>
      </c>
      <c r="C3907" s="2" t="s">
        <v>3942</v>
      </c>
      <c r="D3907" s="4" t="s">
        <v>92</v>
      </c>
      <c r="E3907" s="1">
        <v>2215.52</v>
      </c>
      <c r="F3907" s="1">
        <v>37</v>
      </c>
      <c r="G3907" s="1">
        <v>12</v>
      </c>
      <c r="H3907" s="1">
        <v>1571.29</v>
      </c>
      <c r="L3907" t="str">
        <f t="shared" si="61"/>
        <v>6586d994</v>
      </c>
      <c r="M3907" s="7">
        <v>48927</v>
      </c>
      <c r="N3907" t="str">
        <f>PROPER(Table1[[#This Row],[Region]])</f>
        <v>West</v>
      </c>
      <c r="O3907" t="str">
        <f>PROPER(Table1[[#This Row],[Product Category]])</f>
        <v>Groceries</v>
      </c>
      <c r="P3907">
        <f>ROUND(Table1[[#This Row],[Sales Amount]],1)</f>
        <v>2215.5</v>
      </c>
      <c r="Q3907">
        <f>Table1[[#This Row],[Quantity Sold]]</f>
        <v>37</v>
      </c>
      <c r="R3907">
        <f>Table1[[#This Row],[Discount (%)]]</f>
        <v>12</v>
      </c>
      <c r="S3907">
        <f>Table1[[#This Row],[Profit]]</f>
        <v>1571.29</v>
      </c>
    </row>
    <row r="3908" spans="1:19" ht="13.8">
      <c r="A3908" s="1" t="s">
        <v>3845</v>
      </c>
      <c r="B3908" s="7">
        <v>48928</v>
      </c>
      <c r="C3908" s="2" t="s">
        <v>3941</v>
      </c>
      <c r="D3908" s="4" t="s">
        <v>3946</v>
      </c>
      <c r="E3908" s="1">
        <v>439.95</v>
      </c>
      <c r="F3908" s="1">
        <v>15</v>
      </c>
      <c r="G3908" s="1">
        <v>16</v>
      </c>
      <c r="H3908" s="1">
        <v>1768.28</v>
      </c>
      <c r="L3908" t="str">
        <f t="shared" si="61"/>
        <v>3c40a819</v>
      </c>
      <c r="M3908" s="7">
        <v>48928</v>
      </c>
      <c r="N3908" t="str">
        <f>PROPER(Table1[[#This Row],[Region]])</f>
        <v>North</v>
      </c>
      <c r="O3908" t="str">
        <f>PROPER(Table1[[#This Row],[Product Category]])</f>
        <v>Electronics</v>
      </c>
      <c r="P3908">
        <f>ROUND(Table1[[#This Row],[Sales Amount]],1)</f>
        <v>440</v>
      </c>
      <c r="Q3908">
        <f>Table1[[#This Row],[Quantity Sold]]</f>
        <v>15</v>
      </c>
      <c r="R3908">
        <f>Table1[[#This Row],[Discount (%)]]</f>
        <v>16</v>
      </c>
      <c r="S3908">
        <f>Table1[[#This Row],[Profit]]</f>
        <v>1768.28</v>
      </c>
    </row>
    <row r="3909" spans="1:19" ht="13.8">
      <c r="A3909" s="1" t="s">
        <v>3846</v>
      </c>
      <c r="B3909" s="7">
        <v>48929</v>
      </c>
      <c r="C3909" s="2" t="s">
        <v>3944</v>
      </c>
      <c r="D3909" s="4" t="s">
        <v>1661</v>
      </c>
      <c r="E3909" s="1">
        <v>770.52</v>
      </c>
      <c r="F3909" s="1">
        <v>24</v>
      </c>
      <c r="G3909" s="1">
        <v>40</v>
      </c>
      <c r="H3909" s="1">
        <v>1743.43</v>
      </c>
      <c r="L3909" t="str">
        <f t="shared" si="61"/>
        <v>d0f3c634</v>
      </c>
      <c r="M3909" s="7">
        <v>48929</v>
      </c>
      <c r="N3909" t="str">
        <f>PROPER(Table1[[#This Row],[Region]])</f>
        <v>South</v>
      </c>
      <c r="O3909" t="str">
        <f>PROPER(Table1[[#This Row],[Product Category]])</f>
        <v>Furniture</v>
      </c>
      <c r="P3909">
        <f>ROUND(Table1[[#This Row],[Sales Amount]],1)</f>
        <v>770.5</v>
      </c>
      <c r="Q3909">
        <f>Table1[[#This Row],[Quantity Sold]]</f>
        <v>24</v>
      </c>
      <c r="R3909">
        <f>Table1[[#This Row],[Discount (%)]]</f>
        <v>40</v>
      </c>
      <c r="S3909">
        <f>Table1[[#This Row],[Profit]]</f>
        <v>1743.43</v>
      </c>
    </row>
    <row r="3910" spans="1:19" ht="13.8">
      <c r="A3910" s="1" t="s">
        <v>3847</v>
      </c>
      <c r="B3910" s="7">
        <v>48930</v>
      </c>
      <c r="C3910" s="2" t="s">
        <v>3942</v>
      </c>
      <c r="D3910" s="4" t="s">
        <v>3946</v>
      </c>
      <c r="E3910" s="1">
        <v>2543.5300000000002</v>
      </c>
      <c r="F3910" s="1">
        <v>34</v>
      </c>
      <c r="G3910" s="1">
        <v>24</v>
      </c>
      <c r="H3910" s="1">
        <v>1817.91</v>
      </c>
      <c r="L3910" t="str">
        <f t="shared" si="61"/>
        <v>23edef68</v>
      </c>
      <c r="M3910" s="7">
        <v>48930</v>
      </c>
      <c r="N3910" t="str">
        <f>PROPER(Table1[[#This Row],[Region]])</f>
        <v>West</v>
      </c>
      <c r="O3910" t="str">
        <f>PROPER(Table1[[#This Row],[Product Category]])</f>
        <v>Electronics</v>
      </c>
      <c r="P3910">
        <f>ROUND(Table1[[#This Row],[Sales Amount]],1)</f>
        <v>2543.5</v>
      </c>
      <c r="Q3910">
        <f>Table1[[#This Row],[Quantity Sold]]</f>
        <v>34</v>
      </c>
      <c r="R3910">
        <f>Table1[[#This Row],[Discount (%)]]</f>
        <v>24</v>
      </c>
      <c r="S3910">
        <f>Table1[[#This Row],[Profit]]</f>
        <v>1817.91</v>
      </c>
    </row>
    <row r="3911" spans="1:19" ht="13.8">
      <c r="A3911" s="1" t="s">
        <v>3848</v>
      </c>
      <c r="B3911" s="7">
        <v>48931</v>
      </c>
      <c r="C3911" s="2" t="s">
        <v>3944</v>
      </c>
      <c r="D3911" s="4" t="s">
        <v>3946</v>
      </c>
      <c r="E3911" s="1">
        <v>3701.98</v>
      </c>
      <c r="F3911" s="1">
        <v>39</v>
      </c>
      <c r="G3911" s="1">
        <v>36</v>
      </c>
      <c r="H3911" s="1">
        <v>1764.73</v>
      </c>
      <c r="L3911" t="str">
        <f t="shared" si="61"/>
        <v>422b39b5</v>
      </c>
      <c r="M3911" s="7">
        <v>48931</v>
      </c>
      <c r="N3911" t="str">
        <f>PROPER(Table1[[#This Row],[Region]])</f>
        <v>South</v>
      </c>
      <c r="O3911" t="str">
        <f>PROPER(Table1[[#This Row],[Product Category]])</f>
        <v>Electronics</v>
      </c>
      <c r="P3911">
        <f>ROUND(Table1[[#This Row],[Sales Amount]],1)</f>
        <v>3702</v>
      </c>
      <c r="Q3911">
        <f>Table1[[#This Row],[Quantity Sold]]</f>
        <v>39</v>
      </c>
      <c r="R3911">
        <f>Table1[[#This Row],[Discount (%)]]</f>
        <v>36</v>
      </c>
      <c r="S3911">
        <f>Table1[[#This Row],[Profit]]</f>
        <v>1764.73</v>
      </c>
    </row>
    <row r="3912" spans="1:19" ht="13.8">
      <c r="A3912" s="1" t="s">
        <v>3849</v>
      </c>
      <c r="B3912" s="7">
        <v>48932</v>
      </c>
      <c r="C3912" s="2" t="s">
        <v>3944</v>
      </c>
      <c r="D3912" s="4" t="s">
        <v>3945</v>
      </c>
      <c r="E3912" s="1">
        <v>2620.0300000000002</v>
      </c>
      <c r="F3912" s="1">
        <v>38</v>
      </c>
      <c r="G3912" s="1">
        <v>34</v>
      </c>
      <c r="H3912" s="1">
        <v>1440.88</v>
      </c>
      <c r="L3912" t="str">
        <f t="shared" si="61"/>
        <v>8fb3ba19</v>
      </c>
      <c r="M3912" s="7">
        <v>48932</v>
      </c>
      <c r="N3912" t="str">
        <f>PROPER(Table1[[#This Row],[Region]])</f>
        <v>South</v>
      </c>
      <c r="O3912" t="str">
        <f>PROPER(Table1[[#This Row],[Product Category]])</f>
        <v>Sports</v>
      </c>
      <c r="P3912">
        <f>ROUND(Table1[[#This Row],[Sales Amount]],1)</f>
        <v>2620</v>
      </c>
      <c r="Q3912">
        <f>Table1[[#This Row],[Quantity Sold]]</f>
        <v>38</v>
      </c>
      <c r="R3912">
        <f>Table1[[#This Row],[Discount (%)]]</f>
        <v>34</v>
      </c>
      <c r="S3912">
        <f>Table1[[#This Row],[Profit]]</f>
        <v>1440.88</v>
      </c>
    </row>
    <row r="3913" spans="1:19" ht="13.8">
      <c r="A3913" s="1" t="s">
        <v>3850</v>
      </c>
      <c r="B3913" s="7">
        <v>48933</v>
      </c>
      <c r="C3913" s="2" t="s">
        <v>3944</v>
      </c>
      <c r="D3913" s="4" t="s">
        <v>92</v>
      </c>
      <c r="E3913" s="1">
        <v>3009.43</v>
      </c>
      <c r="F3913" s="1">
        <v>36</v>
      </c>
      <c r="G3913" s="1">
        <v>35</v>
      </c>
      <c r="H3913" s="1">
        <v>1662.47</v>
      </c>
      <c r="L3913" t="str">
        <f t="shared" si="61"/>
        <v>28d4d76b</v>
      </c>
      <c r="M3913" s="7">
        <v>48933</v>
      </c>
      <c r="N3913" t="str">
        <f>PROPER(Table1[[#This Row],[Region]])</f>
        <v>South</v>
      </c>
      <c r="O3913" t="str">
        <f>PROPER(Table1[[#This Row],[Product Category]])</f>
        <v>Groceries</v>
      </c>
      <c r="P3913">
        <f>ROUND(Table1[[#This Row],[Sales Amount]],1)</f>
        <v>3009.4</v>
      </c>
      <c r="Q3913">
        <f>Table1[[#This Row],[Quantity Sold]]</f>
        <v>36</v>
      </c>
      <c r="R3913">
        <f>Table1[[#This Row],[Discount (%)]]</f>
        <v>35</v>
      </c>
      <c r="S3913">
        <f>Table1[[#This Row],[Profit]]</f>
        <v>1662.47</v>
      </c>
    </row>
    <row r="3914" spans="1:19" ht="13.8">
      <c r="A3914" s="1" t="s">
        <v>3851</v>
      </c>
      <c r="B3914" s="7">
        <v>48934</v>
      </c>
      <c r="C3914" s="2" t="s">
        <v>3942</v>
      </c>
      <c r="D3914" s="4" t="s">
        <v>1489</v>
      </c>
      <c r="E3914" s="1">
        <v>2104.66</v>
      </c>
      <c r="F3914" s="1">
        <v>3</v>
      </c>
      <c r="G3914" s="1">
        <v>24</v>
      </c>
      <c r="H3914" s="1">
        <v>1370.92</v>
      </c>
      <c r="L3914" t="str">
        <f t="shared" si="61"/>
        <v>40674a8a</v>
      </c>
      <c r="M3914" s="7">
        <v>48934</v>
      </c>
      <c r="N3914" t="str">
        <f>PROPER(Table1[[#This Row],[Region]])</f>
        <v>West</v>
      </c>
      <c r="O3914" t="str">
        <f>PROPER(Table1[[#This Row],[Product Category]])</f>
        <v>Clothing</v>
      </c>
      <c r="P3914">
        <f>ROUND(Table1[[#This Row],[Sales Amount]],1)</f>
        <v>2104.6999999999998</v>
      </c>
      <c r="Q3914">
        <f>Table1[[#This Row],[Quantity Sold]]</f>
        <v>3</v>
      </c>
      <c r="R3914">
        <f>Table1[[#This Row],[Discount (%)]]</f>
        <v>24</v>
      </c>
      <c r="S3914">
        <f>Table1[[#This Row],[Profit]]</f>
        <v>1370.92</v>
      </c>
    </row>
    <row r="3915" spans="1:19" ht="13.8">
      <c r="A3915" s="1" t="s">
        <v>3852</v>
      </c>
      <c r="B3915" s="7">
        <v>48935</v>
      </c>
      <c r="C3915" s="2" t="s">
        <v>3944</v>
      </c>
      <c r="D3915" s="4" t="s">
        <v>92</v>
      </c>
      <c r="E3915" s="1">
        <v>1645.7</v>
      </c>
      <c r="F3915" s="1">
        <v>28</v>
      </c>
      <c r="G3915" s="1">
        <v>41</v>
      </c>
      <c r="H3915" s="1">
        <v>1913.96</v>
      </c>
      <c r="L3915" t="str">
        <f t="shared" si="61"/>
        <v>07e09f3b</v>
      </c>
      <c r="M3915" s="7">
        <v>48935</v>
      </c>
      <c r="N3915" t="str">
        <f>PROPER(Table1[[#This Row],[Region]])</f>
        <v>South</v>
      </c>
      <c r="O3915" t="str">
        <f>PROPER(Table1[[#This Row],[Product Category]])</f>
        <v>Groceries</v>
      </c>
      <c r="P3915">
        <f>ROUND(Table1[[#This Row],[Sales Amount]],1)</f>
        <v>1645.7</v>
      </c>
      <c r="Q3915">
        <f>Table1[[#This Row],[Quantity Sold]]</f>
        <v>28</v>
      </c>
      <c r="R3915">
        <f>Table1[[#This Row],[Discount (%)]]</f>
        <v>41</v>
      </c>
      <c r="S3915">
        <f>Table1[[#This Row],[Profit]]</f>
        <v>1913.96</v>
      </c>
    </row>
    <row r="3916" spans="1:19" ht="13.8">
      <c r="A3916" s="1" t="s">
        <v>3853</v>
      </c>
      <c r="B3916" s="7">
        <v>48936</v>
      </c>
      <c r="C3916" s="2" t="s">
        <v>3942</v>
      </c>
      <c r="D3916" s="4" t="s">
        <v>1661</v>
      </c>
      <c r="E3916" s="1">
        <v>2371.5</v>
      </c>
      <c r="F3916" s="1">
        <v>31</v>
      </c>
      <c r="G3916" s="1">
        <v>26</v>
      </c>
      <c r="H3916" s="1">
        <v>1893.96</v>
      </c>
      <c r="L3916" t="str">
        <f t="shared" si="61"/>
        <v>3ba24bff</v>
      </c>
      <c r="M3916" s="7">
        <v>48936</v>
      </c>
      <c r="N3916" t="str">
        <f>PROPER(Table1[[#This Row],[Region]])</f>
        <v>West</v>
      </c>
      <c r="O3916" t="str">
        <f>PROPER(Table1[[#This Row],[Product Category]])</f>
        <v>Furniture</v>
      </c>
      <c r="P3916">
        <f>ROUND(Table1[[#This Row],[Sales Amount]],1)</f>
        <v>2371.5</v>
      </c>
      <c r="Q3916">
        <f>Table1[[#This Row],[Quantity Sold]]</f>
        <v>31</v>
      </c>
      <c r="R3916">
        <f>Table1[[#This Row],[Discount (%)]]</f>
        <v>26</v>
      </c>
      <c r="S3916">
        <f>Table1[[#This Row],[Profit]]</f>
        <v>1893.96</v>
      </c>
    </row>
    <row r="3917" spans="1:19" ht="13.8">
      <c r="A3917" s="1" t="s">
        <v>3854</v>
      </c>
      <c r="B3917" s="7">
        <v>48937</v>
      </c>
      <c r="C3917" s="2" t="s">
        <v>3941</v>
      </c>
      <c r="D3917" s="4" t="s">
        <v>1489</v>
      </c>
      <c r="E3917" s="1">
        <v>4784.25</v>
      </c>
      <c r="F3917" s="1">
        <v>19</v>
      </c>
      <c r="G3917" s="1">
        <v>34</v>
      </c>
      <c r="H3917" s="1">
        <v>418.05</v>
      </c>
      <c r="L3917" t="str">
        <f t="shared" si="61"/>
        <v>3ca53a9a</v>
      </c>
      <c r="M3917" s="7">
        <v>48937</v>
      </c>
      <c r="N3917" t="str">
        <f>PROPER(Table1[[#This Row],[Region]])</f>
        <v>North</v>
      </c>
      <c r="O3917" t="str">
        <f>PROPER(Table1[[#This Row],[Product Category]])</f>
        <v>Clothing</v>
      </c>
      <c r="P3917">
        <f>ROUND(Table1[[#This Row],[Sales Amount]],1)</f>
        <v>4784.3</v>
      </c>
      <c r="Q3917">
        <f>Table1[[#This Row],[Quantity Sold]]</f>
        <v>19</v>
      </c>
      <c r="R3917">
        <f>Table1[[#This Row],[Discount (%)]]</f>
        <v>34</v>
      </c>
      <c r="S3917">
        <f>Table1[[#This Row],[Profit]]</f>
        <v>418.05</v>
      </c>
    </row>
    <row r="3918" spans="1:19" ht="13.8">
      <c r="A3918" s="1" t="s">
        <v>3855</v>
      </c>
      <c r="B3918" s="7">
        <v>48938</v>
      </c>
      <c r="C3918" s="2" t="s">
        <v>3943</v>
      </c>
      <c r="D3918" s="4" t="s">
        <v>1661</v>
      </c>
      <c r="E3918" s="1">
        <v>397.58</v>
      </c>
      <c r="F3918" s="1">
        <v>39</v>
      </c>
      <c r="G3918" s="1">
        <v>25</v>
      </c>
      <c r="H3918" s="1">
        <v>1405.74</v>
      </c>
      <c r="L3918" t="str">
        <f t="shared" si="61"/>
        <v>e1d0a226</v>
      </c>
      <c r="M3918" s="7">
        <v>48938</v>
      </c>
      <c r="N3918" t="str">
        <f>PROPER(Table1[[#This Row],[Region]])</f>
        <v>East</v>
      </c>
      <c r="O3918" t="str">
        <f>PROPER(Table1[[#This Row],[Product Category]])</f>
        <v>Furniture</v>
      </c>
      <c r="P3918">
        <f>ROUND(Table1[[#This Row],[Sales Amount]],1)</f>
        <v>397.6</v>
      </c>
      <c r="Q3918">
        <f>Table1[[#This Row],[Quantity Sold]]</f>
        <v>39</v>
      </c>
      <c r="R3918">
        <f>Table1[[#This Row],[Discount (%)]]</f>
        <v>25</v>
      </c>
      <c r="S3918">
        <f>Table1[[#This Row],[Profit]]</f>
        <v>1405.74</v>
      </c>
    </row>
    <row r="3919" spans="1:19" ht="13.8">
      <c r="A3919" s="1" t="s">
        <v>3856</v>
      </c>
      <c r="B3919" s="7">
        <v>48939</v>
      </c>
      <c r="C3919" s="2" t="s">
        <v>3941</v>
      </c>
      <c r="D3919" s="4" t="s">
        <v>3945</v>
      </c>
      <c r="E3919" s="1">
        <v>2647</v>
      </c>
      <c r="F3919" s="1">
        <v>5</v>
      </c>
      <c r="G3919" s="1">
        <v>24</v>
      </c>
      <c r="H3919" s="1">
        <v>221.52</v>
      </c>
      <c r="L3919" t="str">
        <f t="shared" si="61"/>
        <v>cf04c1fd</v>
      </c>
      <c r="M3919" s="7">
        <v>48939</v>
      </c>
      <c r="N3919" t="str">
        <f>PROPER(Table1[[#This Row],[Region]])</f>
        <v>North</v>
      </c>
      <c r="O3919" t="str">
        <f>PROPER(Table1[[#This Row],[Product Category]])</f>
        <v>Sports</v>
      </c>
      <c r="P3919">
        <f>ROUND(Table1[[#This Row],[Sales Amount]],1)</f>
        <v>2647</v>
      </c>
      <c r="Q3919">
        <f>Table1[[#This Row],[Quantity Sold]]</f>
        <v>5</v>
      </c>
      <c r="R3919">
        <f>Table1[[#This Row],[Discount (%)]]</f>
        <v>24</v>
      </c>
      <c r="S3919">
        <f>Table1[[#This Row],[Profit]]</f>
        <v>221.52</v>
      </c>
    </row>
    <row r="3920" spans="1:19" ht="13.8">
      <c r="A3920" s="1" t="s">
        <v>3857</v>
      </c>
      <c r="B3920" s="7">
        <v>48940</v>
      </c>
      <c r="C3920" s="2" t="s">
        <v>3942</v>
      </c>
      <c r="D3920" s="4" t="s">
        <v>92</v>
      </c>
      <c r="E3920" s="1">
        <v>942.52</v>
      </c>
      <c r="F3920" s="1">
        <v>34</v>
      </c>
      <c r="G3920" s="1">
        <v>44</v>
      </c>
      <c r="H3920" s="1">
        <v>278.88</v>
      </c>
      <c r="L3920" t="str">
        <f t="shared" si="61"/>
        <v>e5999c51</v>
      </c>
      <c r="M3920" s="7">
        <v>48940</v>
      </c>
      <c r="N3920" t="str">
        <f>PROPER(Table1[[#This Row],[Region]])</f>
        <v>West</v>
      </c>
      <c r="O3920" t="str">
        <f>PROPER(Table1[[#This Row],[Product Category]])</f>
        <v>Groceries</v>
      </c>
      <c r="P3920">
        <f>ROUND(Table1[[#This Row],[Sales Amount]],1)</f>
        <v>942.5</v>
      </c>
      <c r="Q3920">
        <f>Table1[[#This Row],[Quantity Sold]]</f>
        <v>34</v>
      </c>
      <c r="R3920">
        <f>Table1[[#This Row],[Discount (%)]]</f>
        <v>44</v>
      </c>
      <c r="S3920">
        <f>Table1[[#This Row],[Profit]]</f>
        <v>278.88</v>
      </c>
    </row>
    <row r="3921" spans="1:19" ht="13.8">
      <c r="A3921" s="1" t="s">
        <v>3858</v>
      </c>
      <c r="B3921" s="7">
        <v>48941</v>
      </c>
      <c r="C3921" s="2" t="s">
        <v>3943</v>
      </c>
      <c r="D3921" s="4" t="s">
        <v>3946</v>
      </c>
      <c r="E3921" s="1">
        <v>191.23</v>
      </c>
      <c r="F3921" s="1">
        <v>12</v>
      </c>
      <c r="G3921" s="1">
        <v>9</v>
      </c>
      <c r="H3921" s="1">
        <v>985.59</v>
      </c>
      <c r="L3921" t="str">
        <f t="shared" si="61"/>
        <v>60516c45</v>
      </c>
      <c r="M3921" s="7">
        <v>48941</v>
      </c>
      <c r="N3921" t="str">
        <f>PROPER(Table1[[#This Row],[Region]])</f>
        <v>East</v>
      </c>
      <c r="O3921" t="str">
        <f>PROPER(Table1[[#This Row],[Product Category]])</f>
        <v>Electronics</v>
      </c>
      <c r="P3921">
        <f>ROUND(Table1[[#This Row],[Sales Amount]],1)</f>
        <v>191.2</v>
      </c>
      <c r="Q3921">
        <f>Table1[[#This Row],[Quantity Sold]]</f>
        <v>12</v>
      </c>
      <c r="R3921">
        <f>Table1[[#This Row],[Discount (%)]]</f>
        <v>9</v>
      </c>
      <c r="S3921">
        <f>Table1[[#This Row],[Profit]]</f>
        <v>985.59</v>
      </c>
    </row>
    <row r="3922" spans="1:19" ht="13.8">
      <c r="A3922" s="1" t="s">
        <v>3859</v>
      </c>
      <c r="B3922" s="7">
        <v>48942</v>
      </c>
      <c r="C3922" s="2" t="s">
        <v>3944</v>
      </c>
      <c r="D3922" s="4" t="s">
        <v>3946</v>
      </c>
      <c r="E3922" s="1">
        <v>4212.17</v>
      </c>
      <c r="F3922" s="1">
        <v>6</v>
      </c>
      <c r="G3922" s="1">
        <v>5</v>
      </c>
      <c r="H3922" s="1">
        <v>312</v>
      </c>
      <c r="L3922" t="str">
        <f t="shared" si="61"/>
        <v>25b50dce</v>
      </c>
      <c r="M3922" s="7">
        <v>48942</v>
      </c>
      <c r="N3922" t="str">
        <f>PROPER(Table1[[#This Row],[Region]])</f>
        <v>South</v>
      </c>
      <c r="O3922" t="str">
        <f>PROPER(Table1[[#This Row],[Product Category]])</f>
        <v>Electronics</v>
      </c>
      <c r="P3922">
        <f>ROUND(Table1[[#This Row],[Sales Amount]],1)</f>
        <v>4212.2</v>
      </c>
      <c r="Q3922">
        <f>Table1[[#This Row],[Quantity Sold]]</f>
        <v>6</v>
      </c>
      <c r="R3922">
        <f>Table1[[#This Row],[Discount (%)]]</f>
        <v>5</v>
      </c>
      <c r="S3922">
        <f>Table1[[#This Row],[Profit]]</f>
        <v>312</v>
      </c>
    </row>
    <row r="3923" spans="1:19" ht="13.8">
      <c r="A3923" s="1" t="s">
        <v>3860</v>
      </c>
      <c r="B3923" s="7">
        <v>48943</v>
      </c>
      <c r="C3923" s="2" t="s">
        <v>3941</v>
      </c>
      <c r="D3923" s="4" t="s">
        <v>1489</v>
      </c>
      <c r="E3923" s="1">
        <v>3438.68</v>
      </c>
      <c r="F3923" s="1">
        <v>37</v>
      </c>
      <c r="G3923" s="1">
        <v>39</v>
      </c>
      <c r="H3923" s="1">
        <v>1064.28</v>
      </c>
      <c r="L3923" t="str">
        <f t="shared" si="61"/>
        <v>9920dddf</v>
      </c>
      <c r="M3923" s="7">
        <v>48943</v>
      </c>
      <c r="N3923" t="str">
        <f>PROPER(Table1[[#This Row],[Region]])</f>
        <v>North</v>
      </c>
      <c r="O3923" t="str">
        <f>PROPER(Table1[[#This Row],[Product Category]])</f>
        <v>Clothing</v>
      </c>
      <c r="P3923">
        <f>ROUND(Table1[[#This Row],[Sales Amount]],1)</f>
        <v>3438.7</v>
      </c>
      <c r="Q3923">
        <f>Table1[[#This Row],[Quantity Sold]]</f>
        <v>37</v>
      </c>
      <c r="R3923">
        <f>Table1[[#This Row],[Discount (%)]]</f>
        <v>39</v>
      </c>
      <c r="S3923">
        <f>Table1[[#This Row],[Profit]]</f>
        <v>1064.28</v>
      </c>
    </row>
    <row r="3924" spans="1:19" ht="13.8">
      <c r="A3924" s="1" t="s">
        <v>3861</v>
      </c>
      <c r="B3924" s="7">
        <v>48944</v>
      </c>
      <c r="C3924" s="2" t="s">
        <v>3944</v>
      </c>
      <c r="D3924" s="4" t="s">
        <v>1661</v>
      </c>
      <c r="E3924" s="1">
        <v>51.9</v>
      </c>
      <c r="F3924" s="1">
        <v>6</v>
      </c>
      <c r="G3924" s="1">
        <v>19</v>
      </c>
      <c r="H3924" s="1">
        <v>755.22</v>
      </c>
      <c r="L3924" t="str">
        <f t="shared" si="61"/>
        <v>a047c581</v>
      </c>
      <c r="M3924" s="7">
        <v>48944</v>
      </c>
      <c r="N3924" t="str">
        <f>PROPER(Table1[[#This Row],[Region]])</f>
        <v>South</v>
      </c>
      <c r="O3924" t="str">
        <f>PROPER(Table1[[#This Row],[Product Category]])</f>
        <v>Furniture</v>
      </c>
      <c r="P3924">
        <f>ROUND(Table1[[#This Row],[Sales Amount]],1)</f>
        <v>51.9</v>
      </c>
      <c r="Q3924">
        <f>Table1[[#This Row],[Quantity Sold]]</f>
        <v>6</v>
      </c>
      <c r="R3924">
        <f>Table1[[#This Row],[Discount (%)]]</f>
        <v>19</v>
      </c>
      <c r="S3924">
        <f>Table1[[#This Row],[Profit]]</f>
        <v>755.22</v>
      </c>
    </row>
    <row r="3925" spans="1:19" ht="13.8">
      <c r="A3925" s="1" t="s">
        <v>3862</v>
      </c>
      <c r="B3925" s="7">
        <v>48945</v>
      </c>
      <c r="C3925" s="2" t="s">
        <v>3941</v>
      </c>
      <c r="D3925" s="4" t="s">
        <v>1661</v>
      </c>
      <c r="E3925" s="1">
        <v>166.5</v>
      </c>
      <c r="F3925" s="1">
        <v>43</v>
      </c>
      <c r="G3925" s="1">
        <v>25</v>
      </c>
      <c r="H3925" s="1">
        <v>967.62</v>
      </c>
      <c r="L3925" t="str">
        <f t="shared" si="61"/>
        <v>e5642d83</v>
      </c>
      <c r="M3925" s="7">
        <v>48945</v>
      </c>
      <c r="N3925" t="str">
        <f>PROPER(Table1[[#This Row],[Region]])</f>
        <v>North</v>
      </c>
      <c r="O3925" t="str">
        <f>PROPER(Table1[[#This Row],[Product Category]])</f>
        <v>Furniture</v>
      </c>
      <c r="P3925">
        <f>ROUND(Table1[[#This Row],[Sales Amount]],1)</f>
        <v>166.5</v>
      </c>
      <c r="Q3925">
        <f>Table1[[#This Row],[Quantity Sold]]</f>
        <v>43</v>
      </c>
      <c r="R3925">
        <f>Table1[[#This Row],[Discount (%)]]</f>
        <v>25</v>
      </c>
      <c r="S3925">
        <f>Table1[[#This Row],[Profit]]</f>
        <v>967.62</v>
      </c>
    </row>
    <row r="3926" spans="1:19" ht="13.8">
      <c r="A3926" s="1" t="s">
        <v>3863</v>
      </c>
      <c r="B3926" s="7">
        <v>48946</v>
      </c>
      <c r="C3926" s="2" t="s">
        <v>3942</v>
      </c>
      <c r="D3926" s="4" t="s">
        <v>1489</v>
      </c>
      <c r="E3926" s="1">
        <v>2740.46</v>
      </c>
      <c r="F3926" s="1">
        <v>31</v>
      </c>
      <c r="G3926" s="1">
        <v>13</v>
      </c>
      <c r="H3926" s="1">
        <v>51.57</v>
      </c>
      <c r="L3926" t="str">
        <f t="shared" si="61"/>
        <v>8213e6f6</v>
      </c>
      <c r="M3926" s="7">
        <v>48946</v>
      </c>
      <c r="N3926" t="str">
        <f>PROPER(Table1[[#This Row],[Region]])</f>
        <v>West</v>
      </c>
      <c r="O3926" t="str">
        <f>PROPER(Table1[[#This Row],[Product Category]])</f>
        <v>Clothing</v>
      </c>
      <c r="P3926">
        <f>ROUND(Table1[[#This Row],[Sales Amount]],1)</f>
        <v>2740.5</v>
      </c>
      <c r="Q3926">
        <f>Table1[[#This Row],[Quantity Sold]]</f>
        <v>31</v>
      </c>
      <c r="R3926">
        <f>Table1[[#This Row],[Discount (%)]]</f>
        <v>13</v>
      </c>
      <c r="S3926">
        <f>Table1[[#This Row],[Profit]]</f>
        <v>51.57</v>
      </c>
    </row>
    <row r="3927" spans="1:19" ht="13.8">
      <c r="A3927" s="1" t="s">
        <v>3864</v>
      </c>
      <c r="B3927" s="7">
        <v>48947</v>
      </c>
      <c r="C3927" s="2" t="s">
        <v>3944</v>
      </c>
      <c r="D3927" s="4" t="s">
        <v>92</v>
      </c>
      <c r="E3927" s="1">
        <v>2217.0700000000002</v>
      </c>
      <c r="F3927" s="1">
        <v>5</v>
      </c>
      <c r="G3927" s="1">
        <v>29</v>
      </c>
      <c r="H3927" s="1">
        <v>874.22</v>
      </c>
      <c r="L3927" t="str">
        <f t="shared" si="61"/>
        <v>21d5c743</v>
      </c>
      <c r="M3927" s="7">
        <v>48947</v>
      </c>
      <c r="N3927" t="str">
        <f>PROPER(Table1[[#This Row],[Region]])</f>
        <v>South</v>
      </c>
      <c r="O3927" t="str">
        <f>PROPER(Table1[[#This Row],[Product Category]])</f>
        <v>Groceries</v>
      </c>
      <c r="P3927">
        <f>ROUND(Table1[[#This Row],[Sales Amount]],1)</f>
        <v>2217.1</v>
      </c>
      <c r="Q3927">
        <f>Table1[[#This Row],[Quantity Sold]]</f>
        <v>5</v>
      </c>
      <c r="R3927">
        <f>Table1[[#This Row],[Discount (%)]]</f>
        <v>29</v>
      </c>
      <c r="S3927">
        <f>Table1[[#This Row],[Profit]]</f>
        <v>874.22</v>
      </c>
    </row>
    <row r="3928" spans="1:19" ht="13.8">
      <c r="A3928" s="1" t="s">
        <v>3865</v>
      </c>
      <c r="B3928" s="7">
        <v>48948</v>
      </c>
      <c r="C3928" s="2" t="s">
        <v>3941</v>
      </c>
      <c r="D3928" s="4" t="s">
        <v>3945</v>
      </c>
      <c r="E3928" s="1">
        <v>926.24</v>
      </c>
      <c r="F3928" s="1">
        <v>24</v>
      </c>
      <c r="G3928" s="1">
        <v>2</v>
      </c>
      <c r="H3928" s="1">
        <v>217.71</v>
      </c>
      <c r="L3928" t="str">
        <f t="shared" si="61"/>
        <v>59c245d7</v>
      </c>
      <c r="M3928" s="7">
        <v>48948</v>
      </c>
      <c r="N3928" t="str">
        <f>PROPER(Table1[[#This Row],[Region]])</f>
        <v>North</v>
      </c>
      <c r="O3928" t="str">
        <f>PROPER(Table1[[#This Row],[Product Category]])</f>
        <v>Sports</v>
      </c>
      <c r="P3928">
        <f>ROUND(Table1[[#This Row],[Sales Amount]],1)</f>
        <v>926.2</v>
      </c>
      <c r="Q3928">
        <f>Table1[[#This Row],[Quantity Sold]]</f>
        <v>24</v>
      </c>
      <c r="R3928">
        <f>Table1[[#This Row],[Discount (%)]]</f>
        <v>2</v>
      </c>
      <c r="S3928">
        <f>Table1[[#This Row],[Profit]]</f>
        <v>217.71</v>
      </c>
    </row>
    <row r="3929" spans="1:19" ht="13.8">
      <c r="A3929" s="1" t="s">
        <v>3866</v>
      </c>
      <c r="B3929" s="7">
        <v>48949</v>
      </c>
      <c r="C3929" s="2" t="s">
        <v>3944</v>
      </c>
      <c r="D3929" s="4" t="s">
        <v>3945</v>
      </c>
      <c r="E3929" s="1">
        <v>4430.03</v>
      </c>
      <c r="F3929" s="1">
        <v>39</v>
      </c>
      <c r="G3929" s="1">
        <v>14</v>
      </c>
      <c r="H3929" s="1">
        <v>1971.96</v>
      </c>
      <c r="L3929" t="str">
        <f t="shared" si="61"/>
        <v>a0132f01</v>
      </c>
      <c r="M3929" s="7">
        <v>48949</v>
      </c>
      <c r="N3929" t="str">
        <f>PROPER(Table1[[#This Row],[Region]])</f>
        <v>South</v>
      </c>
      <c r="O3929" t="str">
        <f>PROPER(Table1[[#This Row],[Product Category]])</f>
        <v>Sports</v>
      </c>
      <c r="P3929">
        <f>ROUND(Table1[[#This Row],[Sales Amount]],1)</f>
        <v>4430</v>
      </c>
      <c r="Q3929">
        <f>Table1[[#This Row],[Quantity Sold]]</f>
        <v>39</v>
      </c>
      <c r="R3929">
        <f>Table1[[#This Row],[Discount (%)]]</f>
        <v>14</v>
      </c>
      <c r="S3929">
        <f>Table1[[#This Row],[Profit]]</f>
        <v>1971.96</v>
      </c>
    </row>
    <row r="3930" spans="1:19" ht="13.8">
      <c r="A3930" s="1" t="s">
        <v>3867</v>
      </c>
      <c r="B3930" s="7">
        <v>48950</v>
      </c>
      <c r="C3930" s="2" t="s">
        <v>3943</v>
      </c>
      <c r="D3930" s="4" t="s">
        <v>1661</v>
      </c>
      <c r="E3930" s="1">
        <v>3921.43</v>
      </c>
      <c r="F3930" s="1">
        <v>39</v>
      </c>
      <c r="G3930" s="1">
        <v>9</v>
      </c>
      <c r="H3930" s="1">
        <v>1540.73</v>
      </c>
      <c r="L3930" t="str">
        <f t="shared" si="61"/>
        <v>5ce5eb97</v>
      </c>
      <c r="M3930" s="7">
        <v>48950</v>
      </c>
      <c r="N3930" t="str">
        <f>PROPER(Table1[[#This Row],[Region]])</f>
        <v>East</v>
      </c>
      <c r="O3930" t="str">
        <f>PROPER(Table1[[#This Row],[Product Category]])</f>
        <v>Furniture</v>
      </c>
      <c r="P3930">
        <f>ROUND(Table1[[#This Row],[Sales Amount]],1)</f>
        <v>3921.4</v>
      </c>
      <c r="Q3930">
        <f>Table1[[#This Row],[Quantity Sold]]</f>
        <v>39</v>
      </c>
      <c r="R3930">
        <f>Table1[[#This Row],[Discount (%)]]</f>
        <v>9</v>
      </c>
      <c r="S3930">
        <f>Table1[[#This Row],[Profit]]</f>
        <v>1540.73</v>
      </c>
    </row>
    <row r="3931" spans="1:19" ht="13.8">
      <c r="A3931" s="1" t="s">
        <v>3868</v>
      </c>
      <c r="B3931" s="7">
        <v>48951</v>
      </c>
      <c r="C3931" s="2" t="s">
        <v>3941</v>
      </c>
      <c r="D3931" s="4" t="s">
        <v>1489</v>
      </c>
      <c r="E3931" s="1">
        <v>1522.09</v>
      </c>
      <c r="F3931" s="1">
        <v>47</v>
      </c>
      <c r="G3931" s="1">
        <v>44</v>
      </c>
      <c r="H3931" s="1">
        <v>1298.54</v>
      </c>
      <c r="L3931" t="str">
        <f t="shared" si="61"/>
        <v>6c455e1e</v>
      </c>
      <c r="M3931" s="7">
        <v>48951</v>
      </c>
      <c r="N3931" t="str">
        <f>PROPER(Table1[[#This Row],[Region]])</f>
        <v>North</v>
      </c>
      <c r="O3931" t="str">
        <f>PROPER(Table1[[#This Row],[Product Category]])</f>
        <v>Clothing</v>
      </c>
      <c r="P3931">
        <f>ROUND(Table1[[#This Row],[Sales Amount]],1)</f>
        <v>1522.1</v>
      </c>
      <c r="Q3931">
        <f>Table1[[#This Row],[Quantity Sold]]</f>
        <v>47</v>
      </c>
      <c r="R3931">
        <f>Table1[[#This Row],[Discount (%)]]</f>
        <v>44</v>
      </c>
      <c r="S3931">
        <f>Table1[[#This Row],[Profit]]</f>
        <v>1298.54</v>
      </c>
    </row>
    <row r="3932" spans="1:19" ht="13.8">
      <c r="A3932" s="1">
        <v>14732738</v>
      </c>
      <c r="B3932" s="7">
        <v>48952</v>
      </c>
      <c r="C3932" s="2" t="s">
        <v>3941</v>
      </c>
      <c r="D3932" s="4" t="s">
        <v>1661</v>
      </c>
      <c r="E3932" s="1">
        <v>3462.87</v>
      </c>
      <c r="F3932" s="1">
        <v>14</v>
      </c>
      <c r="G3932" s="1">
        <v>45</v>
      </c>
      <c r="H3932" s="1">
        <v>1854.04</v>
      </c>
      <c r="L3932" t="str">
        <f t="shared" si="61"/>
        <v>14732738</v>
      </c>
      <c r="M3932" s="7">
        <v>48952</v>
      </c>
      <c r="N3932" t="str">
        <f>PROPER(Table1[[#This Row],[Region]])</f>
        <v>North</v>
      </c>
      <c r="O3932" t="str">
        <f>PROPER(Table1[[#This Row],[Product Category]])</f>
        <v>Furniture</v>
      </c>
      <c r="P3932">
        <f>ROUND(Table1[[#This Row],[Sales Amount]],1)</f>
        <v>3462.9</v>
      </c>
      <c r="Q3932">
        <f>Table1[[#This Row],[Quantity Sold]]</f>
        <v>14</v>
      </c>
      <c r="R3932">
        <f>Table1[[#This Row],[Discount (%)]]</f>
        <v>45</v>
      </c>
      <c r="S3932">
        <f>Table1[[#This Row],[Profit]]</f>
        <v>1854.04</v>
      </c>
    </row>
    <row r="3933" spans="1:19" ht="13.8">
      <c r="A3933" s="1" t="s">
        <v>3869</v>
      </c>
      <c r="B3933" s="7">
        <v>48953</v>
      </c>
      <c r="C3933" s="2" t="s">
        <v>3942</v>
      </c>
      <c r="D3933" s="4" t="s">
        <v>1661</v>
      </c>
      <c r="E3933" s="1">
        <v>4833.99</v>
      </c>
      <c r="F3933" s="1">
        <v>9</v>
      </c>
      <c r="G3933" s="1">
        <v>1</v>
      </c>
      <c r="H3933" s="1">
        <v>588.17999999999995</v>
      </c>
      <c r="L3933" t="str">
        <f t="shared" si="61"/>
        <v>3a9d6a2f</v>
      </c>
      <c r="M3933" s="7">
        <v>48953</v>
      </c>
      <c r="N3933" t="str">
        <f>PROPER(Table1[[#This Row],[Region]])</f>
        <v>West</v>
      </c>
      <c r="O3933" t="str">
        <f>PROPER(Table1[[#This Row],[Product Category]])</f>
        <v>Furniture</v>
      </c>
      <c r="P3933">
        <f>ROUND(Table1[[#This Row],[Sales Amount]],1)</f>
        <v>4834</v>
      </c>
      <c r="Q3933">
        <f>Table1[[#This Row],[Quantity Sold]]</f>
        <v>9</v>
      </c>
      <c r="R3933">
        <f>Table1[[#This Row],[Discount (%)]]</f>
        <v>1</v>
      </c>
      <c r="S3933">
        <f>Table1[[#This Row],[Profit]]</f>
        <v>588.17999999999995</v>
      </c>
    </row>
    <row r="3934" spans="1:19" ht="13.8">
      <c r="A3934" s="1" t="s">
        <v>3870</v>
      </c>
      <c r="B3934" s="7">
        <v>48954</v>
      </c>
      <c r="C3934" s="2" t="s">
        <v>3943</v>
      </c>
      <c r="D3934" s="4" t="s">
        <v>3946</v>
      </c>
      <c r="E3934" s="1">
        <v>987.98</v>
      </c>
      <c r="F3934" s="1">
        <v>29</v>
      </c>
      <c r="G3934" s="1">
        <v>32</v>
      </c>
      <c r="H3934" s="1">
        <v>1952.37</v>
      </c>
      <c r="L3934" t="str">
        <f t="shared" si="61"/>
        <v>afcf7a1f</v>
      </c>
      <c r="M3934" s="7">
        <v>48954</v>
      </c>
      <c r="N3934" t="str">
        <f>PROPER(Table1[[#This Row],[Region]])</f>
        <v>East</v>
      </c>
      <c r="O3934" t="str">
        <f>PROPER(Table1[[#This Row],[Product Category]])</f>
        <v>Electronics</v>
      </c>
      <c r="P3934">
        <f>ROUND(Table1[[#This Row],[Sales Amount]],1)</f>
        <v>988</v>
      </c>
      <c r="Q3934">
        <f>Table1[[#This Row],[Quantity Sold]]</f>
        <v>29</v>
      </c>
      <c r="R3934">
        <f>Table1[[#This Row],[Discount (%)]]</f>
        <v>32</v>
      </c>
      <c r="S3934">
        <f>Table1[[#This Row],[Profit]]</f>
        <v>1952.37</v>
      </c>
    </row>
    <row r="3935" spans="1:19" ht="13.8">
      <c r="A3935" s="1" t="s">
        <v>3871</v>
      </c>
      <c r="B3935" s="7">
        <v>48955</v>
      </c>
      <c r="C3935" s="2" t="s">
        <v>3942</v>
      </c>
      <c r="D3935" s="4" t="s">
        <v>1489</v>
      </c>
      <c r="E3935" s="1">
        <v>4441.6400000000003</v>
      </c>
      <c r="F3935" s="1">
        <v>45</v>
      </c>
      <c r="G3935" s="1">
        <v>11</v>
      </c>
      <c r="H3935" s="1">
        <v>828.69</v>
      </c>
      <c r="L3935" t="str">
        <f t="shared" si="61"/>
        <v>2bd8d469</v>
      </c>
      <c r="M3935" s="7">
        <v>48955</v>
      </c>
      <c r="N3935" t="str">
        <f>PROPER(Table1[[#This Row],[Region]])</f>
        <v>West</v>
      </c>
      <c r="O3935" t="str">
        <f>PROPER(Table1[[#This Row],[Product Category]])</f>
        <v>Clothing</v>
      </c>
      <c r="P3935">
        <f>ROUND(Table1[[#This Row],[Sales Amount]],1)</f>
        <v>4441.6000000000004</v>
      </c>
      <c r="Q3935">
        <f>Table1[[#This Row],[Quantity Sold]]</f>
        <v>45</v>
      </c>
      <c r="R3935">
        <f>Table1[[#This Row],[Discount (%)]]</f>
        <v>11</v>
      </c>
      <c r="S3935">
        <f>Table1[[#This Row],[Profit]]</f>
        <v>828.69</v>
      </c>
    </row>
    <row r="3936" spans="1:19" ht="13.8">
      <c r="A3936" s="1" t="s">
        <v>3872</v>
      </c>
      <c r="B3936" s="7">
        <v>48956</v>
      </c>
      <c r="C3936" s="2" t="s">
        <v>3943</v>
      </c>
      <c r="D3936" s="4" t="s">
        <v>3946</v>
      </c>
      <c r="E3936" s="1">
        <v>1066.51</v>
      </c>
      <c r="F3936" s="1">
        <v>5</v>
      </c>
      <c r="G3936" s="1">
        <v>12</v>
      </c>
      <c r="H3936" s="1">
        <v>1007.7</v>
      </c>
      <c r="L3936" t="str">
        <f t="shared" si="61"/>
        <v>5a12f7b4</v>
      </c>
      <c r="M3936" s="7">
        <v>48956</v>
      </c>
      <c r="N3936" t="str">
        <f>PROPER(Table1[[#This Row],[Region]])</f>
        <v>East</v>
      </c>
      <c r="O3936" t="str">
        <f>PROPER(Table1[[#This Row],[Product Category]])</f>
        <v>Electronics</v>
      </c>
      <c r="P3936">
        <f>ROUND(Table1[[#This Row],[Sales Amount]],1)</f>
        <v>1066.5</v>
      </c>
      <c r="Q3936">
        <f>Table1[[#This Row],[Quantity Sold]]</f>
        <v>5</v>
      </c>
      <c r="R3936">
        <f>Table1[[#This Row],[Discount (%)]]</f>
        <v>12</v>
      </c>
      <c r="S3936">
        <f>Table1[[#This Row],[Profit]]</f>
        <v>1007.7</v>
      </c>
    </row>
    <row r="3937" spans="1:19" ht="13.8">
      <c r="A3937" s="1" t="s">
        <v>3873</v>
      </c>
      <c r="B3937" s="7">
        <v>48957</v>
      </c>
      <c r="C3937" s="2" t="s">
        <v>3941</v>
      </c>
      <c r="D3937" s="4" t="s">
        <v>1661</v>
      </c>
      <c r="E3937" s="1">
        <v>1255.3</v>
      </c>
      <c r="F3937" s="1">
        <v>38</v>
      </c>
      <c r="G3937" s="1">
        <v>46</v>
      </c>
      <c r="H3937" s="1">
        <v>1914.59</v>
      </c>
      <c r="L3937" t="str">
        <f t="shared" si="61"/>
        <v>4913300e</v>
      </c>
      <c r="M3937" s="7">
        <v>48957</v>
      </c>
      <c r="N3937" t="str">
        <f>PROPER(Table1[[#This Row],[Region]])</f>
        <v>North</v>
      </c>
      <c r="O3937" t="str">
        <f>PROPER(Table1[[#This Row],[Product Category]])</f>
        <v>Furniture</v>
      </c>
      <c r="P3937">
        <f>ROUND(Table1[[#This Row],[Sales Amount]],1)</f>
        <v>1255.3</v>
      </c>
      <c r="Q3937">
        <f>Table1[[#This Row],[Quantity Sold]]</f>
        <v>38</v>
      </c>
      <c r="R3937">
        <f>Table1[[#This Row],[Discount (%)]]</f>
        <v>46</v>
      </c>
      <c r="S3937">
        <f>Table1[[#This Row],[Profit]]</f>
        <v>1914.59</v>
      </c>
    </row>
    <row r="3938" spans="1:19" ht="13.8">
      <c r="A3938" s="1" t="s">
        <v>3874</v>
      </c>
      <c r="B3938" s="7">
        <v>48958</v>
      </c>
      <c r="C3938" s="2" t="s">
        <v>3941</v>
      </c>
      <c r="D3938" s="4" t="s">
        <v>3945</v>
      </c>
      <c r="E3938" s="1">
        <v>2936.18</v>
      </c>
      <c r="F3938" s="1">
        <v>15</v>
      </c>
      <c r="G3938" s="1">
        <v>27</v>
      </c>
      <c r="H3938" s="1">
        <v>98.28</v>
      </c>
      <c r="L3938" t="str">
        <f t="shared" si="61"/>
        <v>0f6dc32c</v>
      </c>
      <c r="M3938" s="7">
        <v>48958</v>
      </c>
      <c r="N3938" t="str">
        <f>PROPER(Table1[[#This Row],[Region]])</f>
        <v>North</v>
      </c>
      <c r="O3938" t="str">
        <f>PROPER(Table1[[#This Row],[Product Category]])</f>
        <v>Sports</v>
      </c>
      <c r="P3938">
        <f>ROUND(Table1[[#This Row],[Sales Amount]],1)</f>
        <v>2936.2</v>
      </c>
      <c r="Q3938">
        <f>Table1[[#This Row],[Quantity Sold]]</f>
        <v>15</v>
      </c>
      <c r="R3938">
        <f>Table1[[#This Row],[Discount (%)]]</f>
        <v>27</v>
      </c>
      <c r="S3938">
        <f>Table1[[#This Row],[Profit]]</f>
        <v>98.28</v>
      </c>
    </row>
    <row r="3939" spans="1:19" ht="13.8">
      <c r="A3939" s="1" t="s">
        <v>3875</v>
      </c>
      <c r="B3939" s="7">
        <v>48959</v>
      </c>
      <c r="C3939" s="2" t="s">
        <v>3944</v>
      </c>
      <c r="D3939" s="4" t="s">
        <v>3945</v>
      </c>
      <c r="E3939" s="1">
        <v>757.49</v>
      </c>
      <c r="F3939" s="1">
        <v>17</v>
      </c>
      <c r="G3939" s="1">
        <v>19</v>
      </c>
      <c r="H3939" s="1">
        <v>429.25</v>
      </c>
      <c r="L3939" t="str">
        <f t="shared" si="61"/>
        <v>bc9b5114</v>
      </c>
      <c r="M3939" s="7">
        <v>48959</v>
      </c>
      <c r="N3939" t="str">
        <f>PROPER(Table1[[#This Row],[Region]])</f>
        <v>South</v>
      </c>
      <c r="O3939" t="str">
        <f>PROPER(Table1[[#This Row],[Product Category]])</f>
        <v>Sports</v>
      </c>
      <c r="P3939">
        <f>ROUND(Table1[[#This Row],[Sales Amount]],1)</f>
        <v>757.5</v>
      </c>
      <c r="Q3939">
        <f>Table1[[#This Row],[Quantity Sold]]</f>
        <v>17</v>
      </c>
      <c r="R3939">
        <f>Table1[[#This Row],[Discount (%)]]</f>
        <v>19</v>
      </c>
      <c r="S3939">
        <f>Table1[[#This Row],[Profit]]</f>
        <v>429.25</v>
      </c>
    </row>
    <row r="3940" spans="1:19" ht="13.8">
      <c r="A3940" s="1" t="s">
        <v>3876</v>
      </c>
      <c r="B3940" s="7">
        <v>48960</v>
      </c>
      <c r="C3940" s="2" t="s">
        <v>3944</v>
      </c>
      <c r="D3940" s="4" t="s">
        <v>1489</v>
      </c>
      <c r="E3940" s="1">
        <v>474.03</v>
      </c>
      <c r="F3940" s="1">
        <v>46</v>
      </c>
      <c r="G3940" s="1">
        <v>42</v>
      </c>
      <c r="H3940" s="1">
        <v>1681.08</v>
      </c>
      <c r="L3940" t="str">
        <f t="shared" si="61"/>
        <v>8a243d8b</v>
      </c>
      <c r="M3940" s="7">
        <v>48960</v>
      </c>
      <c r="N3940" t="str">
        <f>PROPER(Table1[[#This Row],[Region]])</f>
        <v>South</v>
      </c>
      <c r="O3940" t="str">
        <f>PROPER(Table1[[#This Row],[Product Category]])</f>
        <v>Clothing</v>
      </c>
      <c r="P3940">
        <f>ROUND(Table1[[#This Row],[Sales Amount]],1)</f>
        <v>474</v>
      </c>
      <c r="Q3940">
        <f>Table1[[#This Row],[Quantity Sold]]</f>
        <v>46</v>
      </c>
      <c r="R3940">
        <f>Table1[[#This Row],[Discount (%)]]</f>
        <v>42</v>
      </c>
      <c r="S3940">
        <f>Table1[[#This Row],[Profit]]</f>
        <v>1681.08</v>
      </c>
    </row>
    <row r="3941" spans="1:19" ht="13.8">
      <c r="A3941" s="1" t="s">
        <v>3877</v>
      </c>
      <c r="B3941" s="7">
        <v>48961</v>
      </c>
      <c r="C3941" s="2" t="s">
        <v>3941</v>
      </c>
      <c r="D3941" s="4" t="s">
        <v>1489</v>
      </c>
      <c r="E3941" s="1">
        <v>4511.67</v>
      </c>
      <c r="F3941" s="1">
        <v>42</v>
      </c>
      <c r="G3941" s="1">
        <v>24</v>
      </c>
      <c r="H3941" s="1">
        <v>1368.32</v>
      </c>
      <c r="L3941" t="str">
        <f t="shared" si="61"/>
        <v>080b9eba</v>
      </c>
      <c r="M3941" s="7">
        <v>48961</v>
      </c>
      <c r="N3941" t="str">
        <f>PROPER(Table1[[#This Row],[Region]])</f>
        <v>North</v>
      </c>
      <c r="O3941" t="str">
        <f>PROPER(Table1[[#This Row],[Product Category]])</f>
        <v>Clothing</v>
      </c>
      <c r="P3941">
        <f>ROUND(Table1[[#This Row],[Sales Amount]],1)</f>
        <v>4511.7</v>
      </c>
      <c r="Q3941">
        <f>Table1[[#This Row],[Quantity Sold]]</f>
        <v>42</v>
      </c>
      <c r="R3941">
        <f>Table1[[#This Row],[Discount (%)]]</f>
        <v>24</v>
      </c>
      <c r="S3941">
        <f>Table1[[#This Row],[Profit]]</f>
        <v>1368.32</v>
      </c>
    </row>
    <row r="3942" spans="1:19" ht="13.8">
      <c r="A3942" s="1" t="s">
        <v>3878</v>
      </c>
      <c r="B3942" s="7">
        <v>48962</v>
      </c>
      <c r="C3942" s="2" t="s">
        <v>3941</v>
      </c>
      <c r="D3942" s="4" t="s">
        <v>3945</v>
      </c>
      <c r="E3942" s="1">
        <v>2757.46</v>
      </c>
      <c r="F3942" s="1">
        <v>42</v>
      </c>
      <c r="G3942" s="1">
        <v>35</v>
      </c>
      <c r="H3942" s="1">
        <v>707.14</v>
      </c>
      <c r="L3942" t="str">
        <f t="shared" si="61"/>
        <v>f370f348</v>
      </c>
      <c r="M3942" s="7">
        <v>48962</v>
      </c>
      <c r="N3942" t="str">
        <f>PROPER(Table1[[#This Row],[Region]])</f>
        <v>North</v>
      </c>
      <c r="O3942" t="str">
        <f>PROPER(Table1[[#This Row],[Product Category]])</f>
        <v>Sports</v>
      </c>
      <c r="P3942">
        <f>ROUND(Table1[[#This Row],[Sales Amount]],1)</f>
        <v>2757.5</v>
      </c>
      <c r="Q3942">
        <f>Table1[[#This Row],[Quantity Sold]]</f>
        <v>42</v>
      </c>
      <c r="R3942">
        <f>Table1[[#This Row],[Discount (%)]]</f>
        <v>35</v>
      </c>
      <c r="S3942">
        <f>Table1[[#This Row],[Profit]]</f>
        <v>707.14</v>
      </c>
    </row>
    <row r="3943" spans="1:19" ht="13.8">
      <c r="A3943" s="1" t="s">
        <v>3879</v>
      </c>
      <c r="B3943" s="7">
        <v>48963</v>
      </c>
      <c r="C3943" s="2" t="s">
        <v>3941</v>
      </c>
      <c r="D3943" s="4" t="s">
        <v>1489</v>
      </c>
      <c r="E3943" s="1">
        <v>3636.63</v>
      </c>
      <c r="F3943" s="1">
        <v>30</v>
      </c>
      <c r="G3943" s="1">
        <v>44</v>
      </c>
      <c r="H3943" s="1">
        <v>1002.41</v>
      </c>
      <c r="L3943" t="str">
        <f t="shared" si="61"/>
        <v>c120b4d2</v>
      </c>
      <c r="M3943" s="7">
        <v>48963</v>
      </c>
      <c r="N3943" t="str">
        <f>PROPER(Table1[[#This Row],[Region]])</f>
        <v>North</v>
      </c>
      <c r="O3943" t="str">
        <f>PROPER(Table1[[#This Row],[Product Category]])</f>
        <v>Clothing</v>
      </c>
      <c r="P3943">
        <f>ROUND(Table1[[#This Row],[Sales Amount]],1)</f>
        <v>3636.6</v>
      </c>
      <c r="Q3943">
        <f>Table1[[#This Row],[Quantity Sold]]</f>
        <v>30</v>
      </c>
      <c r="R3943">
        <f>Table1[[#This Row],[Discount (%)]]</f>
        <v>44</v>
      </c>
      <c r="S3943">
        <f>Table1[[#This Row],[Profit]]</f>
        <v>1002.41</v>
      </c>
    </row>
    <row r="3944" spans="1:19" ht="13.8">
      <c r="A3944" s="1" t="s">
        <v>3880</v>
      </c>
      <c r="B3944" s="7">
        <v>48964</v>
      </c>
      <c r="C3944" s="2" t="s">
        <v>3943</v>
      </c>
      <c r="D3944" s="4" t="s">
        <v>1661</v>
      </c>
      <c r="E3944" s="1">
        <v>4423.04</v>
      </c>
      <c r="F3944" s="1">
        <v>20</v>
      </c>
      <c r="G3944" s="1">
        <v>25</v>
      </c>
      <c r="H3944" s="1">
        <v>770.82</v>
      </c>
      <c r="L3944" t="str">
        <f t="shared" si="61"/>
        <v>412282d3</v>
      </c>
      <c r="M3944" s="7">
        <v>48964</v>
      </c>
      <c r="N3944" t="str">
        <f>PROPER(Table1[[#This Row],[Region]])</f>
        <v>East</v>
      </c>
      <c r="O3944" t="str">
        <f>PROPER(Table1[[#This Row],[Product Category]])</f>
        <v>Furniture</v>
      </c>
      <c r="P3944">
        <f>ROUND(Table1[[#This Row],[Sales Amount]],1)</f>
        <v>4423</v>
      </c>
      <c r="Q3944">
        <f>Table1[[#This Row],[Quantity Sold]]</f>
        <v>20</v>
      </c>
      <c r="R3944">
        <f>Table1[[#This Row],[Discount (%)]]</f>
        <v>25</v>
      </c>
      <c r="S3944">
        <f>Table1[[#This Row],[Profit]]</f>
        <v>770.82</v>
      </c>
    </row>
    <row r="3945" spans="1:19" ht="13.8">
      <c r="A3945" s="1" t="s">
        <v>3881</v>
      </c>
      <c r="B3945" s="7">
        <v>48965</v>
      </c>
      <c r="C3945" s="2" t="s">
        <v>3942</v>
      </c>
      <c r="D3945" s="4" t="s">
        <v>3946</v>
      </c>
      <c r="E3945" s="1">
        <v>2040.08</v>
      </c>
      <c r="F3945" s="1">
        <v>37</v>
      </c>
      <c r="G3945" s="1">
        <v>4</v>
      </c>
      <c r="H3945" s="1">
        <v>218.25</v>
      </c>
      <c r="L3945" t="str">
        <f t="shared" si="61"/>
        <v>2338b3c0</v>
      </c>
      <c r="M3945" s="7">
        <v>48965</v>
      </c>
      <c r="N3945" t="str">
        <f>PROPER(Table1[[#This Row],[Region]])</f>
        <v>West</v>
      </c>
      <c r="O3945" t="str">
        <f>PROPER(Table1[[#This Row],[Product Category]])</f>
        <v>Electronics</v>
      </c>
      <c r="P3945">
        <f>ROUND(Table1[[#This Row],[Sales Amount]],1)</f>
        <v>2040.1</v>
      </c>
      <c r="Q3945">
        <f>Table1[[#This Row],[Quantity Sold]]</f>
        <v>37</v>
      </c>
      <c r="R3945">
        <f>Table1[[#This Row],[Discount (%)]]</f>
        <v>4</v>
      </c>
      <c r="S3945">
        <f>Table1[[#This Row],[Profit]]</f>
        <v>218.25</v>
      </c>
    </row>
    <row r="3946" spans="1:19" ht="13.8">
      <c r="A3946" s="1" t="s">
        <v>3882</v>
      </c>
      <c r="B3946" s="7">
        <v>48966</v>
      </c>
      <c r="C3946" s="2" t="s">
        <v>3942</v>
      </c>
      <c r="D3946" s="4" t="s">
        <v>1661</v>
      </c>
      <c r="E3946" s="1">
        <v>761.76</v>
      </c>
      <c r="F3946" s="1">
        <v>23</v>
      </c>
      <c r="G3946" s="1">
        <v>21</v>
      </c>
      <c r="H3946" s="1">
        <v>650.13</v>
      </c>
      <c r="L3946" t="str">
        <f t="shared" si="61"/>
        <v>3612c764</v>
      </c>
      <c r="M3946" s="7">
        <v>48966</v>
      </c>
      <c r="N3946" t="str">
        <f>PROPER(Table1[[#This Row],[Region]])</f>
        <v>West</v>
      </c>
      <c r="O3946" t="str">
        <f>PROPER(Table1[[#This Row],[Product Category]])</f>
        <v>Furniture</v>
      </c>
      <c r="P3946">
        <f>ROUND(Table1[[#This Row],[Sales Amount]],1)</f>
        <v>761.8</v>
      </c>
      <c r="Q3946">
        <f>Table1[[#This Row],[Quantity Sold]]</f>
        <v>23</v>
      </c>
      <c r="R3946">
        <f>Table1[[#This Row],[Discount (%)]]</f>
        <v>21</v>
      </c>
      <c r="S3946">
        <f>Table1[[#This Row],[Profit]]</f>
        <v>650.13</v>
      </c>
    </row>
    <row r="3947" spans="1:19" ht="13.8">
      <c r="A3947" s="1" t="s">
        <v>3883</v>
      </c>
      <c r="B3947" s="7">
        <v>48967</v>
      </c>
      <c r="C3947" s="2" t="s">
        <v>3941</v>
      </c>
      <c r="D3947" s="4" t="s">
        <v>1661</v>
      </c>
      <c r="E3947" s="1">
        <v>445.31</v>
      </c>
      <c r="F3947" s="1">
        <v>10</v>
      </c>
      <c r="G3947" s="1">
        <v>1</v>
      </c>
      <c r="H3947" s="1">
        <v>1437.06</v>
      </c>
      <c r="L3947" t="str">
        <f t="shared" si="61"/>
        <v>e2cd1853</v>
      </c>
      <c r="M3947" s="7">
        <v>48967</v>
      </c>
      <c r="N3947" t="str">
        <f>PROPER(Table1[[#This Row],[Region]])</f>
        <v>North</v>
      </c>
      <c r="O3947" t="str">
        <f>PROPER(Table1[[#This Row],[Product Category]])</f>
        <v>Furniture</v>
      </c>
      <c r="P3947">
        <f>ROUND(Table1[[#This Row],[Sales Amount]],1)</f>
        <v>445.3</v>
      </c>
      <c r="Q3947">
        <f>Table1[[#This Row],[Quantity Sold]]</f>
        <v>10</v>
      </c>
      <c r="R3947">
        <f>Table1[[#This Row],[Discount (%)]]</f>
        <v>1</v>
      </c>
      <c r="S3947">
        <f>Table1[[#This Row],[Profit]]</f>
        <v>1437.06</v>
      </c>
    </row>
    <row r="3948" spans="1:19" ht="13.8">
      <c r="A3948" s="1" t="s">
        <v>3884</v>
      </c>
      <c r="B3948" s="7">
        <v>48968</v>
      </c>
      <c r="C3948" s="2" t="s">
        <v>3941</v>
      </c>
      <c r="D3948" s="4" t="s">
        <v>1661</v>
      </c>
      <c r="E3948" s="1">
        <v>3051.77</v>
      </c>
      <c r="F3948" s="1">
        <v>25</v>
      </c>
      <c r="G3948" s="1">
        <v>14</v>
      </c>
      <c r="H3948" s="1">
        <v>1386.99</v>
      </c>
      <c r="L3948" t="str">
        <f t="shared" si="61"/>
        <v>bbbffa9d</v>
      </c>
      <c r="M3948" s="7">
        <v>48968</v>
      </c>
      <c r="N3948" t="str">
        <f>PROPER(Table1[[#This Row],[Region]])</f>
        <v>North</v>
      </c>
      <c r="O3948" t="str">
        <f>PROPER(Table1[[#This Row],[Product Category]])</f>
        <v>Furniture</v>
      </c>
      <c r="P3948">
        <f>ROUND(Table1[[#This Row],[Sales Amount]],1)</f>
        <v>3051.8</v>
      </c>
      <c r="Q3948">
        <f>Table1[[#This Row],[Quantity Sold]]</f>
        <v>25</v>
      </c>
      <c r="R3948">
        <f>Table1[[#This Row],[Discount (%)]]</f>
        <v>14</v>
      </c>
      <c r="S3948">
        <f>Table1[[#This Row],[Profit]]</f>
        <v>1386.99</v>
      </c>
    </row>
    <row r="3949" spans="1:19" ht="13.8">
      <c r="A3949" s="1" t="s">
        <v>3885</v>
      </c>
      <c r="B3949" s="7">
        <v>48969</v>
      </c>
      <c r="C3949" s="2" t="s">
        <v>3941</v>
      </c>
      <c r="D3949" s="4" t="s">
        <v>3945</v>
      </c>
      <c r="E3949" s="1">
        <v>1129.05</v>
      </c>
      <c r="F3949" s="1">
        <v>3</v>
      </c>
      <c r="G3949" s="1">
        <v>30</v>
      </c>
      <c r="H3949" s="1">
        <v>1561.12</v>
      </c>
      <c r="L3949" t="str">
        <f t="shared" si="61"/>
        <v>2625f85d</v>
      </c>
      <c r="M3949" s="7">
        <v>48969</v>
      </c>
      <c r="N3949" t="str">
        <f>PROPER(Table1[[#This Row],[Region]])</f>
        <v>North</v>
      </c>
      <c r="O3949" t="str">
        <f>PROPER(Table1[[#This Row],[Product Category]])</f>
        <v>Sports</v>
      </c>
      <c r="P3949">
        <f>ROUND(Table1[[#This Row],[Sales Amount]],1)</f>
        <v>1129.0999999999999</v>
      </c>
      <c r="Q3949">
        <f>Table1[[#This Row],[Quantity Sold]]</f>
        <v>3</v>
      </c>
      <c r="R3949">
        <f>Table1[[#This Row],[Discount (%)]]</f>
        <v>30</v>
      </c>
      <c r="S3949">
        <f>Table1[[#This Row],[Profit]]</f>
        <v>1561.12</v>
      </c>
    </row>
    <row r="3950" spans="1:19" ht="13.8">
      <c r="A3950" s="1" t="s">
        <v>3886</v>
      </c>
      <c r="B3950" s="7">
        <v>48970</v>
      </c>
      <c r="C3950" s="2" t="s">
        <v>3942</v>
      </c>
      <c r="D3950" s="4" t="s">
        <v>1489</v>
      </c>
      <c r="E3950" s="1">
        <v>972.19</v>
      </c>
      <c r="F3950" s="1">
        <v>38</v>
      </c>
      <c r="G3950" s="1">
        <v>17</v>
      </c>
      <c r="H3950" s="1">
        <v>1717.69</v>
      </c>
      <c r="L3950" t="str">
        <f t="shared" si="61"/>
        <v>3872e624</v>
      </c>
      <c r="M3950" s="7">
        <v>48970</v>
      </c>
      <c r="N3950" t="str">
        <f>PROPER(Table1[[#This Row],[Region]])</f>
        <v>West</v>
      </c>
      <c r="O3950" t="str">
        <f>PROPER(Table1[[#This Row],[Product Category]])</f>
        <v>Clothing</v>
      </c>
      <c r="P3950">
        <f>ROUND(Table1[[#This Row],[Sales Amount]],1)</f>
        <v>972.2</v>
      </c>
      <c r="Q3950">
        <f>Table1[[#This Row],[Quantity Sold]]</f>
        <v>38</v>
      </c>
      <c r="R3950">
        <f>Table1[[#This Row],[Discount (%)]]</f>
        <v>17</v>
      </c>
      <c r="S3950">
        <f>Table1[[#This Row],[Profit]]</f>
        <v>1717.69</v>
      </c>
    </row>
    <row r="3951" spans="1:19" ht="13.8">
      <c r="A3951" s="1" t="s">
        <v>3887</v>
      </c>
      <c r="B3951" s="7">
        <v>48971</v>
      </c>
      <c r="C3951" s="2" t="s">
        <v>3944</v>
      </c>
      <c r="D3951" s="4" t="s">
        <v>3946</v>
      </c>
      <c r="E3951" s="1">
        <v>2846.39</v>
      </c>
      <c r="F3951" s="1">
        <v>44</v>
      </c>
      <c r="G3951" s="1">
        <v>38</v>
      </c>
      <c r="H3951" s="1">
        <v>1619.34</v>
      </c>
      <c r="L3951" t="str">
        <f t="shared" si="61"/>
        <v>69d7311b</v>
      </c>
      <c r="M3951" s="7">
        <v>48971</v>
      </c>
      <c r="N3951" t="str">
        <f>PROPER(Table1[[#This Row],[Region]])</f>
        <v>South</v>
      </c>
      <c r="O3951" t="str">
        <f>PROPER(Table1[[#This Row],[Product Category]])</f>
        <v>Electronics</v>
      </c>
      <c r="P3951">
        <f>ROUND(Table1[[#This Row],[Sales Amount]],1)</f>
        <v>2846.4</v>
      </c>
      <c r="Q3951">
        <f>Table1[[#This Row],[Quantity Sold]]</f>
        <v>44</v>
      </c>
      <c r="R3951">
        <f>Table1[[#This Row],[Discount (%)]]</f>
        <v>38</v>
      </c>
      <c r="S3951">
        <f>Table1[[#This Row],[Profit]]</f>
        <v>1619.34</v>
      </c>
    </row>
    <row r="3952" spans="1:19" ht="13.8">
      <c r="A3952" s="1" t="s">
        <v>3888</v>
      </c>
      <c r="B3952" s="7">
        <v>48972</v>
      </c>
      <c r="C3952" s="2" t="s">
        <v>3941</v>
      </c>
      <c r="D3952" s="4" t="s">
        <v>1489</v>
      </c>
      <c r="E3952" s="1">
        <v>879.73</v>
      </c>
      <c r="F3952" s="1">
        <v>49</v>
      </c>
      <c r="G3952" s="1">
        <v>24</v>
      </c>
      <c r="H3952" s="1">
        <v>496.71</v>
      </c>
      <c r="L3952" t="str">
        <f t="shared" si="61"/>
        <v>18aa6eea</v>
      </c>
      <c r="M3952" s="7">
        <v>48972</v>
      </c>
      <c r="N3952" t="str">
        <f>PROPER(Table1[[#This Row],[Region]])</f>
        <v>North</v>
      </c>
      <c r="O3952" t="str">
        <f>PROPER(Table1[[#This Row],[Product Category]])</f>
        <v>Clothing</v>
      </c>
      <c r="P3952">
        <f>ROUND(Table1[[#This Row],[Sales Amount]],1)</f>
        <v>879.7</v>
      </c>
      <c r="Q3952">
        <f>Table1[[#This Row],[Quantity Sold]]</f>
        <v>49</v>
      </c>
      <c r="R3952">
        <f>Table1[[#This Row],[Discount (%)]]</f>
        <v>24</v>
      </c>
      <c r="S3952">
        <f>Table1[[#This Row],[Profit]]</f>
        <v>496.71</v>
      </c>
    </row>
    <row r="3953" spans="1:19" ht="13.8">
      <c r="A3953" s="1" t="s">
        <v>3889</v>
      </c>
      <c r="B3953" s="7">
        <v>48973</v>
      </c>
      <c r="C3953" s="2" t="s">
        <v>3941</v>
      </c>
      <c r="D3953" s="4" t="s">
        <v>3946</v>
      </c>
      <c r="E3953" s="1">
        <v>1973.54</v>
      </c>
      <c r="F3953" s="1">
        <v>31</v>
      </c>
      <c r="G3953" s="1">
        <v>37</v>
      </c>
      <c r="H3953" s="1">
        <v>956.39</v>
      </c>
      <c r="L3953" t="str">
        <f t="shared" si="61"/>
        <v>964a2e5a</v>
      </c>
      <c r="M3953" s="7">
        <v>48973</v>
      </c>
      <c r="N3953" t="str">
        <f>PROPER(Table1[[#This Row],[Region]])</f>
        <v>North</v>
      </c>
      <c r="O3953" t="str">
        <f>PROPER(Table1[[#This Row],[Product Category]])</f>
        <v>Electronics</v>
      </c>
      <c r="P3953">
        <f>ROUND(Table1[[#This Row],[Sales Amount]],1)</f>
        <v>1973.5</v>
      </c>
      <c r="Q3953">
        <f>Table1[[#This Row],[Quantity Sold]]</f>
        <v>31</v>
      </c>
      <c r="R3953">
        <f>Table1[[#This Row],[Discount (%)]]</f>
        <v>37</v>
      </c>
      <c r="S3953">
        <f>Table1[[#This Row],[Profit]]</f>
        <v>956.39</v>
      </c>
    </row>
    <row r="3954" spans="1:19" ht="13.8">
      <c r="A3954" s="1" t="s">
        <v>3890</v>
      </c>
      <c r="B3954" s="7">
        <v>48974</v>
      </c>
      <c r="C3954" s="2" t="s">
        <v>3943</v>
      </c>
      <c r="D3954" s="4" t="s">
        <v>1489</v>
      </c>
      <c r="E3954" s="1">
        <v>4538</v>
      </c>
      <c r="F3954" s="1">
        <v>1</v>
      </c>
      <c r="G3954" s="1">
        <v>1</v>
      </c>
      <c r="H3954" s="1">
        <v>886.12</v>
      </c>
      <c r="L3954" t="str">
        <f t="shared" si="61"/>
        <v>2d670ed5</v>
      </c>
      <c r="M3954" s="7">
        <v>48974</v>
      </c>
      <c r="N3954" t="str">
        <f>PROPER(Table1[[#This Row],[Region]])</f>
        <v>East</v>
      </c>
      <c r="O3954" t="str">
        <f>PROPER(Table1[[#This Row],[Product Category]])</f>
        <v>Clothing</v>
      </c>
      <c r="P3954">
        <f>ROUND(Table1[[#This Row],[Sales Amount]],1)</f>
        <v>4538</v>
      </c>
      <c r="Q3954">
        <f>Table1[[#This Row],[Quantity Sold]]</f>
        <v>1</v>
      </c>
      <c r="R3954">
        <f>Table1[[#This Row],[Discount (%)]]</f>
        <v>1</v>
      </c>
      <c r="S3954">
        <f>Table1[[#This Row],[Profit]]</f>
        <v>886.12</v>
      </c>
    </row>
    <row r="3955" spans="1:19" ht="13.8">
      <c r="A3955" s="1" t="s">
        <v>3891</v>
      </c>
      <c r="B3955" s="7">
        <v>48975</v>
      </c>
      <c r="C3955" s="2" t="s">
        <v>3941</v>
      </c>
      <c r="D3955" s="4" t="s">
        <v>1489</v>
      </c>
      <c r="E3955" s="1">
        <v>3092.66</v>
      </c>
      <c r="F3955" s="1">
        <v>13</v>
      </c>
      <c r="G3955" s="1">
        <v>26</v>
      </c>
      <c r="H3955" s="1">
        <v>335.43</v>
      </c>
      <c r="L3955" t="str">
        <f t="shared" si="61"/>
        <v>f184ffc1</v>
      </c>
      <c r="M3955" s="7">
        <v>48975</v>
      </c>
      <c r="N3955" t="str">
        <f>PROPER(Table1[[#This Row],[Region]])</f>
        <v>North</v>
      </c>
      <c r="O3955" t="str">
        <f>PROPER(Table1[[#This Row],[Product Category]])</f>
        <v>Clothing</v>
      </c>
      <c r="P3955">
        <f>ROUND(Table1[[#This Row],[Sales Amount]],1)</f>
        <v>3092.7</v>
      </c>
      <c r="Q3955">
        <f>Table1[[#This Row],[Quantity Sold]]</f>
        <v>13</v>
      </c>
      <c r="R3955">
        <f>Table1[[#This Row],[Discount (%)]]</f>
        <v>26</v>
      </c>
      <c r="S3955">
        <f>Table1[[#This Row],[Profit]]</f>
        <v>335.43</v>
      </c>
    </row>
    <row r="3956" spans="1:19" ht="13.8">
      <c r="A3956" s="1" t="s">
        <v>3892</v>
      </c>
      <c r="B3956" s="7">
        <v>48976</v>
      </c>
      <c r="C3956" s="2" t="s">
        <v>3942</v>
      </c>
      <c r="D3956" s="4" t="s">
        <v>3945</v>
      </c>
      <c r="E3956" s="1">
        <v>160.11000000000001</v>
      </c>
      <c r="F3956" s="1">
        <v>3</v>
      </c>
      <c r="G3956" s="1">
        <v>9</v>
      </c>
      <c r="H3956" s="1">
        <v>1615.28</v>
      </c>
      <c r="L3956" t="str">
        <f t="shared" si="61"/>
        <v>1148c311</v>
      </c>
      <c r="M3956" s="7">
        <v>48976</v>
      </c>
      <c r="N3956" t="str">
        <f>PROPER(Table1[[#This Row],[Region]])</f>
        <v>West</v>
      </c>
      <c r="O3956" t="str">
        <f>PROPER(Table1[[#This Row],[Product Category]])</f>
        <v>Sports</v>
      </c>
      <c r="P3956">
        <f>ROUND(Table1[[#This Row],[Sales Amount]],1)</f>
        <v>160.1</v>
      </c>
      <c r="Q3956">
        <f>Table1[[#This Row],[Quantity Sold]]</f>
        <v>3</v>
      </c>
      <c r="R3956">
        <f>Table1[[#This Row],[Discount (%)]]</f>
        <v>9</v>
      </c>
      <c r="S3956">
        <f>Table1[[#This Row],[Profit]]</f>
        <v>1615.28</v>
      </c>
    </row>
    <row r="3957" spans="1:19" ht="13.8">
      <c r="A3957" s="1" t="s">
        <v>3893</v>
      </c>
      <c r="B3957" s="7">
        <v>48977</v>
      </c>
      <c r="C3957" s="2" t="s">
        <v>3943</v>
      </c>
      <c r="D3957" s="4" t="s">
        <v>3945</v>
      </c>
      <c r="E3957" s="1">
        <v>718.84</v>
      </c>
      <c r="F3957" s="1">
        <v>24</v>
      </c>
      <c r="G3957" s="1">
        <v>47</v>
      </c>
      <c r="H3957" s="1">
        <v>321.06</v>
      </c>
      <c r="L3957" t="str">
        <f t="shared" si="61"/>
        <v>ea674bad</v>
      </c>
      <c r="M3957" s="7">
        <v>48977</v>
      </c>
      <c r="N3957" t="str">
        <f>PROPER(Table1[[#This Row],[Region]])</f>
        <v>East</v>
      </c>
      <c r="O3957" t="str">
        <f>PROPER(Table1[[#This Row],[Product Category]])</f>
        <v>Sports</v>
      </c>
      <c r="P3957">
        <f>ROUND(Table1[[#This Row],[Sales Amount]],1)</f>
        <v>718.8</v>
      </c>
      <c r="Q3957">
        <f>Table1[[#This Row],[Quantity Sold]]</f>
        <v>24</v>
      </c>
      <c r="R3957">
        <f>Table1[[#This Row],[Discount (%)]]</f>
        <v>47</v>
      </c>
      <c r="S3957">
        <f>Table1[[#This Row],[Profit]]</f>
        <v>321.06</v>
      </c>
    </row>
    <row r="3958" spans="1:19" ht="13.8">
      <c r="A3958" s="1" t="s">
        <v>3894</v>
      </c>
      <c r="B3958" s="7">
        <v>48978</v>
      </c>
      <c r="C3958" s="2" t="s">
        <v>3943</v>
      </c>
      <c r="D3958" s="4" t="s">
        <v>3945</v>
      </c>
      <c r="E3958" s="1">
        <v>1330.99</v>
      </c>
      <c r="F3958" s="1">
        <v>15</v>
      </c>
      <c r="G3958" s="1">
        <v>41</v>
      </c>
      <c r="H3958" s="1">
        <v>1925.83</v>
      </c>
      <c r="L3958" t="str">
        <f t="shared" si="61"/>
        <v>45edfd8a</v>
      </c>
      <c r="M3958" s="7">
        <v>48978</v>
      </c>
      <c r="N3958" t="str">
        <f>PROPER(Table1[[#This Row],[Region]])</f>
        <v>East</v>
      </c>
      <c r="O3958" t="str">
        <f>PROPER(Table1[[#This Row],[Product Category]])</f>
        <v>Sports</v>
      </c>
      <c r="P3958">
        <f>ROUND(Table1[[#This Row],[Sales Amount]],1)</f>
        <v>1331</v>
      </c>
      <c r="Q3958">
        <f>Table1[[#This Row],[Quantity Sold]]</f>
        <v>15</v>
      </c>
      <c r="R3958">
        <f>Table1[[#This Row],[Discount (%)]]</f>
        <v>41</v>
      </c>
      <c r="S3958">
        <f>Table1[[#This Row],[Profit]]</f>
        <v>1925.83</v>
      </c>
    </row>
    <row r="3959" spans="1:19" ht="13.8">
      <c r="A3959" s="1" t="s">
        <v>3895</v>
      </c>
      <c r="B3959" s="7">
        <v>48979</v>
      </c>
      <c r="C3959" s="2" t="s">
        <v>3944</v>
      </c>
      <c r="D3959" s="4" t="s">
        <v>1661</v>
      </c>
      <c r="E3959" s="1">
        <v>4655.5200000000004</v>
      </c>
      <c r="F3959" s="1">
        <v>22</v>
      </c>
      <c r="G3959" s="1">
        <v>24</v>
      </c>
      <c r="H3959" s="1">
        <v>833.07</v>
      </c>
      <c r="L3959" t="str">
        <f t="shared" si="61"/>
        <v>bedce7fa</v>
      </c>
      <c r="M3959" s="7">
        <v>48979</v>
      </c>
      <c r="N3959" t="str">
        <f>PROPER(Table1[[#This Row],[Region]])</f>
        <v>South</v>
      </c>
      <c r="O3959" t="str">
        <f>PROPER(Table1[[#This Row],[Product Category]])</f>
        <v>Furniture</v>
      </c>
      <c r="P3959">
        <f>ROUND(Table1[[#This Row],[Sales Amount]],1)</f>
        <v>4655.5</v>
      </c>
      <c r="Q3959">
        <f>Table1[[#This Row],[Quantity Sold]]</f>
        <v>22</v>
      </c>
      <c r="R3959">
        <f>Table1[[#This Row],[Discount (%)]]</f>
        <v>24</v>
      </c>
      <c r="S3959">
        <f>Table1[[#This Row],[Profit]]</f>
        <v>833.07</v>
      </c>
    </row>
    <row r="3960" spans="1:19" ht="13.8">
      <c r="A3960" s="1" t="s">
        <v>3896</v>
      </c>
      <c r="B3960" s="7">
        <v>48980</v>
      </c>
      <c r="C3960" s="2" t="s">
        <v>3941</v>
      </c>
      <c r="D3960" s="4" t="s">
        <v>3946</v>
      </c>
      <c r="E3960" s="1">
        <v>4297.79</v>
      </c>
      <c r="F3960" s="1">
        <v>40</v>
      </c>
      <c r="G3960" s="1">
        <v>3</v>
      </c>
      <c r="H3960" s="1">
        <v>1110.25</v>
      </c>
      <c r="L3960" t="str">
        <f t="shared" si="61"/>
        <v>ec732002</v>
      </c>
      <c r="M3960" s="7">
        <v>48980</v>
      </c>
      <c r="N3960" t="str">
        <f>PROPER(Table1[[#This Row],[Region]])</f>
        <v>North</v>
      </c>
      <c r="O3960" t="str">
        <f>PROPER(Table1[[#This Row],[Product Category]])</f>
        <v>Electronics</v>
      </c>
      <c r="P3960">
        <f>ROUND(Table1[[#This Row],[Sales Amount]],1)</f>
        <v>4297.8</v>
      </c>
      <c r="Q3960">
        <f>Table1[[#This Row],[Quantity Sold]]</f>
        <v>40</v>
      </c>
      <c r="R3960">
        <f>Table1[[#This Row],[Discount (%)]]</f>
        <v>3</v>
      </c>
      <c r="S3960">
        <f>Table1[[#This Row],[Profit]]</f>
        <v>1110.25</v>
      </c>
    </row>
    <row r="3961" spans="1:19" ht="13.8">
      <c r="A3961" s="1" t="s">
        <v>3897</v>
      </c>
      <c r="B3961" s="7">
        <v>48981</v>
      </c>
      <c r="C3961" s="2" t="s">
        <v>3941</v>
      </c>
      <c r="D3961" s="4" t="s">
        <v>1489</v>
      </c>
      <c r="E3961" s="1">
        <v>1584.19</v>
      </c>
      <c r="F3961" s="1">
        <v>22</v>
      </c>
      <c r="G3961" s="1">
        <v>37</v>
      </c>
      <c r="H3961" s="1">
        <v>362.82</v>
      </c>
      <c r="L3961" t="str">
        <f t="shared" si="61"/>
        <v>e73a6e8f</v>
      </c>
      <c r="M3961" s="7">
        <v>48981</v>
      </c>
      <c r="N3961" t="str">
        <f>PROPER(Table1[[#This Row],[Region]])</f>
        <v>North</v>
      </c>
      <c r="O3961" t="str">
        <f>PROPER(Table1[[#This Row],[Product Category]])</f>
        <v>Clothing</v>
      </c>
      <c r="P3961">
        <f>ROUND(Table1[[#This Row],[Sales Amount]],1)</f>
        <v>1584.2</v>
      </c>
      <c r="Q3961">
        <f>Table1[[#This Row],[Quantity Sold]]</f>
        <v>22</v>
      </c>
      <c r="R3961">
        <f>Table1[[#This Row],[Discount (%)]]</f>
        <v>37</v>
      </c>
      <c r="S3961">
        <f>Table1[[#This Row],[Profit]]</f>
        <v>362.82</v>
      </c>
    </row>
    <row r="3962" spans="1:19" ht="13.8">
      <c r="A3962" s="1" t="s">
        <v>3898</v>
      </c>
      <c r="B3962" s="7">
        <v>48982</v>
      </c>
      <c r="C3962" s="2" t="s">
        <v>3944</v>
      </c>
      <c r="D3962" s="4" t="s">
        <v>3945</v>
      </c>
      <c r="E3962" s="1">
        <v>542.48</v>
      </c>
      <c r="F3962" s="1">
        <v>3</v>
      </c>
      <c r="G3962" s="1">
        <v>37</v>
      </c>
      <c r="H3962" s="1">
        <v>662.18</v>
      </c>
      <c r="L3962" t="str">
        <f t="shared" si="61"/>
        <v>4cf3c248</v>
      </c>
      <c r="M3962" s="7">
        <v>48982</v>
      </c>
      <c r="N3962" t="str">
        <f>PROPER(Table1[[#This Row],[Region]])</f>
        <v>South</v>
      </c>
      <c r="O3962" t="str">
        <f>PROPER(Table1[[#This Row],[Product Category]])</f>
        <v>Sports</v>
      </c>
      <c r="P3962">
        <f>ROUND(Table1[[#This Row],[Sales Amount]],1)</f>
        <v>542.5</v>
      </c>
      <c r="Q3962">
        <f>Table1[[#This Row],[Quantity Sold]]</f>
        <v>3</v>
      </c>
      <c r="R3962">
        <f>Table1[[#This Row],[Discount (%)]]</f>
        <v>37</v>
      </c>
      <c r="S3962">
        <f>Table1[[#This Row],[Profit]]</f>
        <v>662.18</v>
      </c>
    </row>
    <row r="3963" spans="1:19" ht="13.8">
      <c r="A3963" s="1" t="s">
        <v>3899</v>
      </c>
      <c r="B3963" s="7">
        <v>48983</v>
      </c>
      <c r="C3963" s="2" t="s">
        <v>3942</v>
      </c>
      <c r="D3963" s="4" t="s">
        <v>3946</v>
      </c>
      <c r="E3963" s="1">
        <v>4789.42</v>
      </c>
      <c r="F3963" s="1">
        <v>31</v>
      </c>
      <c r="G3963" s="1">
        <v>37</v>
      </c>
      <c r="H3963" s="1">
        <v>1702.98</v>
      </c>
      <c r="L3963" t="str">
        <f t="shared" si="61"/>
        <v>165778df</v>
      </c>
      <c r="M3963" s="7">
        <v>48983</v>
      </c>
      <c r="N3963" t="str">
        <f>PROPER(Table1[[#This Row],[Region]])</f>
        <v>West</v>
      </c>
      <c r="O3963" t="str">
        <f>PROPER(Table1[[#This Row],[Product Category]])</f>
        <v>Electronics</v>
      </c>
      <c r="P3963">
        <f>ROUND(Table1[[#This Row],[Sales Amount]],1)</f>
        <v>4789.3999999999996</v>
      </c>
      <c r="Q3963">
        <f>Table1[[#This Row],[Quantity Sold]]</f>
        <v>31</v>
      </c>
      <c r="R3963">
        <f>Table1[[#This Row],[Discount (%)]]</f>
        <v>37</v>
      </c>
      <c r="S3963">
        <f>Table1[[#This Row],[Profit]]</f>
        <v>1702.98</v>
      </c>
    </row>
    <row r="3964" spans="1:19" ht="13.8">
      <c r="A3964" s="1" t="s">
        <v>3900</v>
      </c>
      <c r="B3964" s="7">
        <v>48984</v>
      </c>
      <c r="C3964" s="2" t="s">
        <v>3941</v>
      </c>
      <c r="D3964" s="4" t="s">
        <v>1489</v>
      </c>
      <c r="E3964" s="1">
        <v>4457.93</v>
      </c>
      <c r="F3964" s="1">
        <v>34</v>
      </c>
      <c r="G3964" s="1">
        <v>15</v>
      </c>
      <c r="H3964" s="1">
        <v>1442.49</v>
      </c>
      <c r="L3964" t="str">
        <f t="shared" si="61"/>
        <v>c87cebb8</v>
      </c>
      <c r="M3964" s="7">
        <v>48984</v>
      </c>
      <c r="N3964" t="str">
        <f>PROPER(Table1[[#This Row],[Region]])</f>
        <v>North</v>
      </c>
      <c r="O3964" t="str">
        <f>PROPER(Table1[[#This Row],[Product Category]])</f>
        <v>Clothing</v>
      </c>
      <c r="P3964">
        <f>ROUND(Table1[[#This Row],[Sales Amount]],1)</f>
        <v>4457.8999999999996</v>
      </c>
      <c r="Q3964">
        <f>Table1[[#This Row],[Quantity Sold]]</f>
        <v>34</v>
      </c>
      <c r="R3964">
        <f>Table1[[#This Row],[Discount (%)]]</f>
        <v>15</v>
      </c>
      <c r="S3964">
        <f>Table1[[#This Row],[Profit]]</f>
        <v>1442.49</v>
      </c>
    </row>
    <row r="3965" spans="1:19" ht="13.8">
      <c r="A3965" s="1" t="s">
        <v>3901</v>
      </c>
      <c r="B3965" s="7">
        <v>48985</v>
      </c>
      <c r="C3965" s="2" t="s">
        <v>3944</v>
      </c>
      <c r="D3965" s="4" t="s">
        <v>3945</v>
      </c>
      <c r="E3965" s="1">
        <v>2795.08</v>
      </c>
      <c r="F3965" s="1">
        <v>21</v>
      </c>
      <c r="G3965" s="1">
        <v>46</v>
      </c>
      <c r="H3965" s="1">
        <v>768.94</v>
      </c>
      <c r="L3965" t="str">
        <f t="shared" si="61"/>
        <v>6e3ebad7</v>
      </c>
      <c r="M3965" s="7">
        <v>48985</v>
      </c>
      <c r="N3965" t="str">
        <f>PROPER(Table1[[#This Row],[Region]])</f>
        <v>South</v>
      </c>
      <c r="O3965" t="str">
        <f>PROPER(Table1[[#This Row],[Product Category]])</f>
        <v>Sports</v>
      </c>
      <c r="P3965">
        <f>ROUND(Table1[[#This Row],[Sales Amount]],1)</f>
        <v>2795.1</v>
      </c>
      <c r="Q3965">
        <f>Table1[[#This Row],[Quantity Sold]]</f>
        <v>21</v>
      </c>
      <c r="R3965">
        <f>Table1[[#This Row],[Discount (%)]]</f>
        <v>46</v>
      </c>
      <c r="S3965">
        <f>Table1[[#This Row],[Profit]]</f>
        <v>768.94</v>
      </c>
    </row>
    <row r="3966" spans="1:19" ht="13.8">
      <c r="A3966" s="1" t="s">
        <v>3902</v>
      </c>
      <c r="B3966" s="7">
        <v>48986</v>
      </c>
      <c r="C3966" s="2" t="s">
        <v>3942</v>
      </c>
      <c r="D3966" s="4" t="s">
        <v>92</v>
      </c>
      <c r="E3966" s="1">
        <v>1561.75</v>
      </c>
      <c r="F3966" s="1">
        <v>46</v>
      </c>
      <c r="G3966" s="1">
        <v>28</v>
      </c>
      <c r="H3966" s="1">
        <v>1067.04</v>
      </c>
      <c r="L3966" t="str">
        <f t="shared" si="61"/>
        <v>ae6fe4dd</v>
      </c>
      <c r="M3966" s="7">
        <v>48986</v>
      </c>
      <c r="N3966" t="str">
        <f>PROPER(Table1[[#This Row],[Region]])</f>
        <v>West</v>
      </c>
      <c r="O3966" t="str">
        <f>PROPER(Table1[[#This Row],[Product Category]])</f>
        <v>Groceries</v>
      </c>
      <c r="P3966">
        <f>ROUND(Table1[[#This Row],[Sales Amount]],1)</f>
        <v>1561.8</v>
      </c>
      <c r="Q3966">
        <f>Table1[[#This Row],[Quantity Sold]]</f>
        <v>46</v>
      </c>
      <c r="R3966">
        <f>Table1[[#This Row],[Discount (%)]]</f>
        <v>28</v>
      </c>
      <c r="S3966">
        <f>Table1[[#This Row],[Profit]]</f>
        <v>1067.04</v>
      </c>
    </row>
    <row r="3967" spans="1:19" ht="13.8">
      <c r="A3967" s="1" t="s">
        <v>3903</v>
      </c>
      <c r="B3967" s="7">
        <v>48987</v>
      </c>
      <c r="C3967" s="2" t="s">
        <v>3942</v>
      </c>
      <c r="D3967" s="4" t="s">
        <v>1661</v>
      </c>
      <c r="E3967" s="1">
        <v>132.74</v>
      </c>
      <c r="F3967" s="1">
        <v>26</v>
      </c>
      <c r="G3967" s="1">
        <v>29</v>
      </c>
      <c r="H3967" s="1">
        <v>1252.47</v>
      </c>
      <c r="L3967" t="str">
        <f t="shared" si="61"/>
        <v>394a3571</v>
      </c>
      <c r="M3967" s="7">
        <v>48987</v>
      </c>
      <c r="N3967" t="str">
        <f>PROPER(Table1[[#This Row],[Region]])</f>
        <v>West</v>
      </c>
      <c r="O3967" t="str">
        <f>PROPER(Table1[[#This Row],[Product Category]])</f>
        <v>Furniture</v>
      </c>
      <c r="P3967">
        <f>ROUND(Table1[[#This Row],[Sales Amount]],1)</f>
        <v>132.69999999999999</v>
      </c>
      <c r="Q3967">
        <f>Table1[[#This Row],[Quantity Sold]]</f>
        <v>26</v>
      </c>
      <c r="R3967">
        <f>Table1[[#This Row],[Discount (%)]]</f>
        <v>29</v>
      </c>
      <c r="S3967">
        <f>Table1[[#This Row],[Profit]]</f>
        <v>1252.47</v>
      </c>
    </row>
    <row r="3968" spans="1:19" ht="13.8">
      <c r="A3968" s="1" t="s">
        <v>3904</v>
      </c>
      <c r="B3968" s="7">
        <v>48988</v>
      </c>
      <c r="C3968" s="2" t="s">
        <v>3943</v>
      </c>
      <c r="D3968" s="4" t="s">
        <v>3945</v>
      </c>
      <c r="E3968" s="1">
        <v>2706.53</v>
      </c>
      <c r="F3968" s="1">
        <v>32</v>
      </c>
      <c r="G3968" s="1">
        <v>28</v>
      </c>
      <c r="H3968" s="1">
        <v>1922.47</v>
      </c>
      <c r="L3968" t="str">
        <f t="shared" si="61"/>
        <v>1591af84</v>
      </c>
      <c r="M3968" s="7">
        <v>48988</v>
      </c>
      <c r="N3968" t="str">
        <f>PROPER(Table1[[#This Row],[Region]])</f>
        <v>East</v>
      </c>
      <c r="O3968" t="str">
        <f>PROPER(Table1[[#This Row],[Product Category]])</f>
        <v>Sports</v>
      </c>
      <c r="P3968">
        <f>ROUND(Table1[[#This Row],[Sales Amount]],1)</f>
        <v>2706.5</v>
      </c>
      <c r="Q3968">
        <f>Table1[[#This Row],[Quantity Sold]]</f>
        <v>32</v>
      </c>
      <c r="R3968">
        <f>Table1[[#This Row],[Discount (%)]]</f>
        <v>28</v>
      </c>
      <c r="S3968">
        <f>Table1[[#This Row],[Profit]]</f>
        <v>1922.47</v>
      </c>
    </row>
    <row r="3969" spans="1:19" ht="13.8">
      <c r="A3969" s="1" t="s">
        <v>3905</v>
      </c>
      <c r="B3969" s="7">
        <v>48989</v>
      </c>
      <c r="C3969" s="2" t="s">
        <v>3943</v>
      </c>
      <c r="D3969" s="4" t="s">
        <v>1489</v>
      </c>
      <c r="E3969" s="1">
        <v>1969.86</v>
      </c>
      <c r="F3969" s="1">
        <v>48</v>
      </c>
      <c r="G3969" s="1">
        <v>16</v>
      </c>
      <c r="H3969" s="1">
        <v>294.29000000000002</v>
      </c>
      <c r="L3969" t="str">
        <f t="shared" si="61"/>
        <v>7a2ed6f5</v>
      </c>
      <c r="M3969" s="7">
        <v>48989</v>
      </c>
      <c r="N3969" t="str">
        <f>PROPER(Table1[[#This Row],[Region]])</f>
        <v>East</v>
      </c>
      <c r="O3969" t="str">
        <f>PROPER(Table1[[#This Row],[Product Category]])</f>
        <v>Clothing</v>
      </c>
      <c r="P3969">
        <f>ROUND(Table1[[#This Row],[Sales Amount]],1)</f>
        <v>1969.9</v>
      </c>
      <c r="Q3969">
        <f>Table1[[#This Row],[Quantity Sold]]</f>
        <v>48</v>
      </c>
      <c r="R3969">
        <f>Table1[[#This Row],[Discount (%)]]</f>
        <v>16</v>
      </c>
      <c r="S3969">
        <f>Table1[[#This Row],[Profit]]</f>
        <v>294.29000000000002</v>
      </c>
    </row>
    <row r="3970" spans="1:19" ht="13.8">
      <c r="A3970" s="1" t="s">
        <v>3906</v>
      </c>
      <c r="B3970" s="7">
        <v>48990</v>
      </c>
      <c r="C3970" s="2" t="s">
        <v>3943</v>
      </c>
      <c r="D3970" s="4" t="s">
        <v>3946</v>
      </c>
      <c r="E3970" s="1">
        <v>3228.19</v>
      </c>
      <c r="F3970" s="1">
        <v>42</v>
      </c>
      <c r="G3970" s="1">
        <v>39</v>
      </c>
      <c r="H3970" s="1">
        <v>324.58999999999997</v>
      </c>
      <c r="L3970" t="str">
        <f t="shared" ref="L3970:L4001" si="62">TRIM(A3970)</f>
        <v>1f982a7d</v>
      </c>
      <c r="M3970" s="7">
        <v>48990</v>
      </c>
      <c r="N3970" t="str">
        <f>PROPER(Table1[[#This Row],[Region]])</f>
        <v>East</v>
      </c>
      <c r="O3970" t="str">
        <f>PROPER(Table1[[#This Row],[Product Category]])</f>
        <v>Electronics</v>
      </c>
      <c r="P3970">
        <f>ROUND(Table1[[#This Row],[Sales Amount]],1)</f>
        <v>3228.2</v>
      </c>
      <c r="Q3970">
        <f>Table1[[#This Row],[Quantity Sold]]</f>
        <v>42</v>
      </c>
      <c r="R3970">
        <f>Table1[[#This Row],[Discount (%)]]</f>
        <v>39</v>
      </c>
      <c r="S3970">
        <f>Table1[[#This Row],[Profit]]</f>
        <v>324.58999999999997</v>
      </c>
    </row>
    <row r="3971" spans="1:19" ht="13.8">
      <c r="A3971" s="1" t="s">
        <v>3907</v>
      </c>
      <c r="B3971" s="7">
        <v>48991</v>
      </c>
      <c r="C3971" s="2" t="s">
        <v>3944</v>
      </c>
      <c r="D3971" s="4" t="s">
        <v>1489</v>
      </c>
      <c r="E3971" s="1">
        <v>1132.6199999999999</v>
      </c>
      <c r="F3971" s="1">
        <v>48</v>
      </c>
      <c r="G3971" s="1">
        <v>38</v>
      </c>
      <c r="H3971" s="1">
        <v>1682.41</v>
      </c>
      <c r="L3971" t="str">
        <f t="shared" si="62"/>
        <v>d6f087d6</v>
      </c>
      <c r="M3971" s="7">
        <v>48991</v>
      </c>
      <c r="N3971" t="str">
        <f>PROPER(Table1[[#This Row],[Region]])</f>
        <v>South</v>
      </c>
      <c r="O3971" t="str">
        <f>PROPER(Table1[[#This Row],[Product Category]])</f>
        <v>Clothing</v>
      </c>
      <c r="P3971">
        <f>ROUND(Table1[[#This Row],[Sales Amount]],1)</f>
        <v>1132.5999999999999</v>
      </c>
      <c r="Q3971">
        <f>Table1[[#This Row],[Quantity Sold]]</f>
        <v>48</v>
      </c>
      <c r="R3971">
        <f>Table1[[#This Row],[Discount (%)]]</f>
        <v>38</v>
      </c>
      <c r="S3971">
        <f>Table1[[#This Row],[Profit]]</f>
        <v>1682.41</v>
      </c>
    </row>
    <row r="3972" spans="1:19" ht="13.8">
      <c r="A3972" s="1" t="s">
        <v>3908</v>
      </c>
      <c r="B3972" s="7">
        <v>48992</v>
      </c>
      <c r="C3972" s="2" t="s">
        <v>3944</v>
      </c>
      <c r="D3972" s="4" t="s">
        <v>1489</v>
      </c>
      <c r="E3972" s="1">
        <v>1048.48</v>
      </c>
      <c r="F3972" s="1">
        <v>25</v>
      </c>
      <c r="G3972" s="1">
        <v>49</v>
      </c>
      <c r="H3972" s="1">
        <v>296.93</v>
      </c>
      <c r="L3972" t="str">
        <f t="shared" si="62"/>
        <v>262fa640</v>
      </c>
      <c r="M3972" s="7">
        <v>48992</v>
      </c>
      <c r="N3972" t="str">
        <f>PROPER(Table1[[#This Row],[Region]])</f>
        <v>South</v>
      </c>
      <c r="O3972" t="str">
        <f>PROPER(Table1[[#This Row],[Product Category]])</f>
        <v>Clothing</v>
      </c>
      <c r="P3972">
        <f>ROUND(Table1[[#This Row],[Sales Amount]],1)</f>
        <v>1048.5</v>
      </c>
      <c r="Q3972">
        <f>Table1[[#This Row],[Quantity Sold]]</f>
        <v>25</v>
      </c>
      <c r="R3972">
        <f>Table1[[#This Row],[Discount (%)]]</f>
        <v>49</v>
      </c>
      <c r="S3972">
        <f>Table1[[#This Row],[Profit]]</f>
        <v>296.93</v>
      </c>
    </row>
    <row r="3973" spans="1:19" ht="13.8">
      <c r="A3973" s="1" t="s">
        <v>3909</v>
      </c>
      <c r="B3973" s="7">
        <v>48993</v>
      </c>
      <c r="C3973" s="2" t="s">
        <v>3943</v>
      </c>
      <c r="D3973" s="4" t="s">
        <v>1489</v>
      </c>
      <c r="E3973" s="1">
        <v>315.23</v>
      </c>
      <c r="F3973" s="1">
        <v>13</v>
      </c>
      <c r="G3973" s="1">
        <v>27</v>
      </c>
      <c r="H3973" s="1">
        <v>954.53</v>
      </c>
      <c r="L3973" t="str">
        <f t="shared" si="62"/>
        <v>f38d8f63</v>
      </c>
      <c r="M3973" s="7">
        <v>48993</v>
      </c>
      <c r="N3973" t="str">
        <f>PROPER(Table1[[#This Row],[Region]])</f>
        <v>East</v>
      </c>
      <c r="O3973" t="str">
        <f>PROPER(Table1[[#This Row],[Product Category]])</f>
        <v>Clothing</v>
      </c>
      <c r="P3973">
        <f>ROUND(Table1[[#This Row],[Sales Amount]],1)</f>
        <v>315.2</v>
      </c>
      <c r="Q3973">
        <f>Table1[[#This Row],[Quantity Sold]]</f>
        <v>13</v>
      </c>
      <c r="R3973">
        <f>Table1[[#This Row],[Discount (%)]]</f>
        <v>27</v>
      </c>
      <c r="S3973">
        <f>Table1[[#This Row],[Profit]]</f>
        <v>954.53</v>
      </c>
    </row>
    <row r="3974" spans="1:19" ht="13.8">
      <c r="A3974" s="1" t="s">
        <v>3910</v>
      </c>
      <c r="B3974" s="7">
        <v>48994</v>
      </c>
      <c r="C3974" s="2" t="s">
        <v>3943</v>
      </c>
      <c r="D3974" s="4" t="s">
        <v>1489</v>
      </c>
      <c r="E3974" s="1">
        <v>2628.65</v>
      </c>
      <c r="F3974" s="1">
        <v>17</v>
      </c>
      <c r="G3974" s="1">
        <v>9</v>
      </c>
      <c r="H3974" s="1">
        <v>842.71</v>
      </c>
      <c r="L3974" t="str">
        <f t="shared" si="62"/>
        <v>01eac9e9</v>
      </c>
      <c r="M3974" s="7">
        <v>48994</v>
      </c>
      <c r="N3974" t="str">
        <f>PROPER(Table1[[#This Row],[Region]])</f>
        <v>East</v>
      </c>
      <c r="O3974" t="str">
        <f>PROPER(Table1[[#This Row],[Product Category]])</f>
        <v>Clothing</v>
      </c>
      <c r="P3974">
        <f>ROUND(Table1[[#This Row],[Sales Amount]],1)</f>
        <v>2628.7</v>
      </c>
      <c r="Q3974">
        <f>Table1[[#This Row],[Quantity Sold]]</f>
        <v>17</v>
      </c>
      <c r="R3974">
        <f>Table1[[#This Row],[Discount (%)]]</f>
        <v>9</v>
      </c>
      <c r="S3974">
        <f>Table1[[#This Row],[Profit]]</f>
        <v>842.71</v>
      </c>
    </row>
    <row r="3975" spans="1:19" ht="13.8">
      <c r="A3975" s="1">
        <v>83189243</v>
      </c>
      <c r="B3975" s="7">
        <v>48995</v>
      </c>
      <c r="C3975" s="2" t="s">
        <v>3944</v>
      </c>
      <c r="D3975" s="4" t="s">
        <v>3946</v>
      </c>
      <c r="E3975" s="1">
        <v>2665.6</v>
      </c>
      <c r="F3975" s="1">
        <v>50</v>
      </c>
      <c r="G3975" s="1">
        <v>27</v>
      </c>
      <c r="H3975" s="1">
        <v>828.3</v>
      </c>
      <c r="L3975" t="str">
        <f t="shared" si="62"/>
        <v>83189243</v>
      </c>
      <c r="M3975" s="7">
        <v>48995</v>
      </c>
      <c r="N3975" t="str">
        <f>PROPER(Table1[[#This Row],[Region]])</f>
        <v>South</v>
      </c>
      <c r="O3975" t="str">
        <f>PROPER(Table1[[#This Row],[Product Category]])</f>
        <v>Electronics</v>
      </c>
      <c r="P3975">
        <f>ROUND(Table1[[#This Row],[Sales Amount]],1)</f>
        <v>2665.6</v>
      </c>
      <c r="Q3975">
        <f>Table1[[#This Row],[Quantity Sold]]</f>
        <v>50</v>
      </c>
      <c r="R3975">
        <f>Table1[[#This Row],[Discount (%)]]</f>
        <v>27</v>
      </c>
      <c r="S3975">
        <f>Table1[[#This Row],[Profit]]</f>
        <v>828.3</v>
      </c>
    </row>
    <row r="3976" spans="1:19" ht="13.8">
      <c r="A3976" s="1" t="s">
        <v>3911</v>
      </c>
      <c r="B3976" s="7">
        <v>48996</v>
      </c>
      <c r="C3976" s="2" t="s">
        <v>3944</v>
      </c>
      <c r="D3976" s="4" t="s">
        <v>92</v>
      </c>
      <c r="E3976" s="1">
        <v>3403.89</v>
      </c>
      <c r="F3976" s="1">
        <v>19</v>
      </c>
      <c r="G3976" s="1">
        <v>46</v>
      </c>
      <c r="H3976" s="1">
        <v>1588.43</v>
      </c>
      <c r="L3976" t="str">
        <f t="shared" si="62"/>
        <v>8d3f2f3b</v>
      </c>
      <c r="M3976" s="7">
        <v>48996</v>
      </c>
      <c r="N3976" t="str">
        <f>PROPER(Table1[[#This Row],[Region]])</f>
        <v>South</v>
      </c>
      <c r="O3976" t="str">
        <f>PROPER(Table1[[#This Row],[Product Category]])</f>
        <v>Groceries</v>
      </c>
      <c r="P3976">
        <f>ROUND(Table1[[#This Row],[Sales Amount]],1)</f>
        <v>3403.9</v>
      </c>
      <c r="Q3976">
        <f>Table1[[#This Row],[Quantity Sold]]</f>
        <v>19</v>
      </c>
      <c r="R3976">
        <f>Table1[[#This Row],[Discount (%)]]</f>
        <v>46</v>
      </c>
      <c r="S3976">
        <f>Table1[[#This Row],[Profit]]</f>
        <v>1588.43</v>
      </c>
    </row>
    <row r="3977" spans="1:19" ht="13.8">
      <c r="A3977" s="1" t="s">
        <v>3912</v>
      </c>
      <c r="B3977" s="7">
        <v>48997</v>
      </c>
      <c r="C3977" s="2" t="s">
        <v>3944</v>
      </c>
      <c r="D3977" s="4" t="s">
        <v>1661</v>
      </c>
      <c r="E3977" s="1">
        <v>4172.0600000000004</v>
      </c>
      <c r="F3977" s="1">
        <v>32</v>
      </c>
      <c r="G3977" s="1">
        <v>30</v>
      </c>
      <c r="H3977" s="1">
        <v>1358.35</v>
      </c>
      <c r="L3977" t="str">
        <f t="shared" si="62"/>
        <v>8d2c8818</v>
      </c>
      <c r="M3977" s="7">
        <v>48997</v>
      </c>
      <c r="N3977" t="str">
        <f>PROPER(Table1[[#This Row],[Region]])</f>
        <v>South</v>
      </c>
      <c r="O3977" t="str">
        <f>PROPER(Table1[[#This Row],[Product Category]])</f>
        <v>Furniture</v>
      </c>
      <c r="P3977">
        <f>ROUND(Table1[[#This Row],[Sales Amount]],1)</f>
        <v>4172.1000000000004</v>
      </c>
      <c r="Q3977">
        <f>Table1[[#This Row],[Quantity Sold]]</f>
        <v>32</v>
      </c>
      <c r="R3977">
        <f>Table1[[#This Row],[Discount (%)]]</f>
        <v>30</v>
      </c>
      <c r="S3977">
        <f>Table1[[#This Row],[Profit]]</f>
        <v>1358.35</v>
      </c>
    </row>
    <row r="3978" spans="1:19" ht="13.8">
      <c r="A3978" s="1" t="s">
        <v>3914</v>
      </c>
      <c r="B3978" s="7">
        <v>48998</v>
      </c>
      <c r="C3978" s="2" t="s">
        <v>3943</v>
      </c>
      <c r="D3978" s="4" t="s">
        <v>92</v>
      </c>
      <c r="E3978" s="1">
        <v>1769.71</v>
      </c>
      <c r="F3978" s="1">
        <v>35</v>
      </c>
      <c r="G3978" s="1">
        <v>19</v>
      </c>
      <c r="H3978" s="1">
        <v>1908.05</v>
      </c>
      <c r="L3978" t="str">
        <f t="shared" si="62"/>
        <v>2e120555</v>
      </c>
      <c r="M3978" s="7">
        <v>48998</v>
      </c>
      <c r="N3978" t="str">
        <f>PROPER(Table1[[#This Row],[Region]])</f>
        <v>East</v>
      </c>
      <c r="O3978" t="str">
        <f>PROPER(Table1[[#This Row],[Product Category]])</f>
        <v>Groceries</v>
      </c>
      <c r="P3978">
        <f>ROUND(Table1[[#This Row],[Sales Amount]],1)</f>
        <v>1769.7</v>
      </c>
      <c r="Q3978">
        <f>Table1[[#This Row],[Quantity Sold]]</f>
        <v>35</v>
      </c>
      <c r="R3978">
        <f>Table1[[#This Row],[Discount (%)]]</f>
        <v>19</v>
      </c>
      <c r="S3978">
        <f>Table1[[#This Row],[Profit]]</f>
        <v>1908.05</v>
      </c>
    </row>
    <row r="3979" spans="1:19" ht="13.8">
      <c r="A3979" s="1" t="s">
        <v>3915</v>
      </c>
      <c r="B3979" s="7">
        <v>48999</v>
      </c>
      <c r="C3979" s="8" t="s">
        <v>3943</v>
      </c>
      <c r="D3979" s="4" t="s">
        <v>1489</v>
      </c>
      <c r="E3979" s="1">
        <v>4322.84</v>
      </c>
      <c r="F3979" s="1">
        <v>44</v>
      </c>
      <c r="G3979" s="1">
        <v>40</v>
      </c>
      <c r="H3979" s="1">
        <v>1776.15</v>
      </c>
      <c r="L3979" t="str">
        <f t="shared" si="62"/>
        <v>a2d4ed33</v>
      </c>
      <c r="M3979" s="7">
        <v>48999</v>
      </c>
      <c r="N3979" t="str">
        <f>PROPER(Table1[[#This Row],[Region]])</f>
        <v>East</v>
      </c>
      <c r="O3979" t="str">
        <f>PROPER(Table1[[#This Row],[Product Category]])</f>
        <v>Clothing</v>
      </c>
      <c r="P3979">
        <f>ROUND(Table1[[#This Row],[Sales Amount]],1)</f>
        <v>4322.8</v>
      </c>
      <c r="Q3979">
        <f>Table1[[#This Row],[Quantity Sold]]</f>
        <v>44</v>
      </c>
      <c r="R3979">
        <f>Table1[[#This Row],[Discount (%)]]</f>
        <v>40</v>
      </c>
      <c r="S3979">
        <f>Table1[[#This Row],[Profit]]</f>
        <v>1776.15</v>
      </c>
    </row>
    <row r="3980" spans="1:19" ht="13.8">
      <c r="A3980" s="1" t="s">
        <v>3917</v>
      </c>
      <c r="B3980" s="7">
        <v>49000</v>
      </c>
      <c r="C3980" s="2" t="s">
        <v>3944</v>
      </c>
      <c r="D3980" s="4" t="s">
        <v>3945</v>
      </c>
      <c r="E3980" s="1">
        <v>4193.5</v>
      </c>
      <c r="F3980" s="1">
        <v>34</v>
      </c>
      <c r="G3980" s="1">
        <v>28</v>
      </c>
      <c r="H3980" s="1">
        <v>89.65</v>
      </c>
      <c r="L3980" t="str">
        <f t="shared" si="62"/>
        <v>460e9a9e</v>
      </c>
      <c r="M3980" s="7">
        <v>49000</v>
      </c>
      <c r="N3980" t="str">
        <f>PROPER(Table1[[#This Row],[Region]])</f>
        <v>South</v>
      </c>
      <c r="O3980" t="str">
        <f>PROPER(Table1[[#This Row],[Product Category]])</f>
        <v>Sports</v>
      </c>
      <c r="P3980">
        <f>ROUND(Table1[[#This Row],[Sales Amount]],1)</f>
        <v>4193.5</v>
      </c>
      <c r="Q3980">
        <f>Table1[[#This Row],[Quantity Sold]]</f>
        <v>34</v>
      </c>
      <c r="R3980">
        <f>Table1[[#This Row],[Discount (%)]]</f>
        <v>28</v>
      </c>
      <c r="S3980">
        <f>Table1[[#This Row],[Profit]]</f>
        <v>89.65</v>
      </c>
    </row>
    <row r="3981" spans="1:19" ht="13.8">
      <c r="A3981" s="1" t="s">
        <v>3918</v>
      </c>
      <c r="B3981" s="7">
        <v>49001</v>
      </c>
      <c r="C3981" s="2" t="s">
        <v>3941</v>
      </c>
      <c r="D3981" s="4" t="s">
        <v>1489</v>
      </c>
      <c r="E3981" s="1">
        <v>2926.33</v>
      </c>
      <c r="F3981" s="1">
        <v>50</v>
      </c>
      <c r="G3981" s="1">
        <v>7</v>
      </c>
      <c r="H3981" s="1">
        <v>576.58000000000004</v>
      </c>
      <c r="L3981" t="str">
        <f t="shared" si="62"/>
        <v>20bc05d8</v>
      </c>
      <c r="M3981" s="7">
        <v>49001</v>
      </c>
      <c r="N3981" t="str">
        <f>PROPER(Table1[[#This Row],[Region]])</f>
        <v>North</v>
      </c>
      <c r="O3981" t="str">
        <f>PROPER(Table1[[#This Row],[Product Category]])</f>
        <v>Clothing</v>
      </c>
      <c r="P3981">
        <f>ROUND(Table1[[#This Row],[Sales Amount]],1)</f>
        <v>2926.3</v>
      </c>
      <c r="Q3981">
        <f>Table1[[#This Row],[Quantity Sold]]</f>
        <v>50</v>
      </c>
      <c r="R3981">
        <f>Table1[[#This Row],[Discount (%)]]</f>
        <v>7</v>
      </c>
      <c r="S3981">
        <f>Table1[[#This Row],[Profit]]</f>
        <v>576.58000000000004</v>
      </c>
    </row>
    <row r="3982" spans="1:19" ht="13.8">
      <c r="A3982" s="1" t="s">
        <v>3919</v>
      </c>
      <c r="B3982" s="7">
        <v>49002</v>
      </c>
      <c r="C3982" s="2" t="s">
        <v>3944</v>
      </c>
      <c r="D3982" s="4" t="s">
        <v>1489</v>
      </c>
      <c r="E3982" s="1">
        <v>2155.2199999999998</v>
      </c>
      <c r="F3982" s="1">
        <v>39</v>
      </c>
      <c r="G3982" s="1">
        <v>16</v>
      </c>
      <c r="H3982" s="1">
        <v>1114.21</v>
      </c>
      <c r="L3982" t="str">
        <f t="shared" si="62"/>
        <v>f547483f</v>
      </c>
      <c r="M3982" s="7">
        <v>49002</v>
      </c>
      <c r="N3982" t="str">
        <f>PROPER(Table1[[#This Row],[Region]])</f>
        <v>South</v>
      </c>
      <c r="O3982" t="str">
        <f>PROPER(Table1[[#This Row],[Product Category]])</f>
        <v>Clothing</v>
      </c>
      <c r="P3982">
        <f>ROUND(Table1[[#This Row],[Sales Amount]],1)</f>
        <v>2155.1999999999998</v>
      </c>
      <c r="Q3982">
        <f>Table1[[#This Row],[Quantity Sold]]</f>
        <v>39</v>
      </c>
      <c r="R3982">
        <f>Table1[[#This Row],[Discount (%)]]</f>
        <v>16</v>
      </c>
      <c r="S3982">
        <f>Table1[[#This Row],[Profit]]</f>
        <v>1114.21</v>
      </c>
    </row>
    <row r="3983" spans="1:19" ht="13.8">
      <c r="A3983" s="1" t="s">
        <v>3920</v>
      </c>
      <c r="B3983" s="7">
        <v>49003</v>
      </c>
      <c r="C3983" s="4" t="s">
        <v>3943</v>
      </c>
      <c r="D3983" s="4" t="s">
        <v>1489</v>
      </c>
      <c r="E3983" s="1">
        <v>732.73</v>
      </c>
      <c r="F3983" s="1">
        <v>19</v>
      </c>
      <c r="G3983" s="1">
        <v>24</v>
      </c>
      <c r="H3983" s="1">
        <v>696.01</v>
      </c>
      <c r="L3983" t="str">
        <f t="shared" si="62"/>
        <v>1971890d</v>
      </c>
      <c r="M3983" s="7">
        <v>49003</v>
      </c>
      <c r="N3983" t="str">
        <f>PROPER(Table1[[#This Row],[Region]])</f>
        <v>East</v>
      </c>
      <c r="O3983" t="str">
        <f>PROPER(Table1[[#This Row],[Product Category]])</f>
        <v>Clothing</v>
      </c>
      <c r="P3983">
        <f>ROUND(Table1[[#This Row],[Sales Amount]],1)</f>
        <v>732.7</v>
      </c>
      <c r="Q3983">
        <f>Table1[[#This Row],[Quantity Sold]]</f>
        <v>19</v>
      </c>
      <c r="R3983">
        <f>Table1[[#This Row],[Discount (%)]]</f>
        <v>24</v>
      </c>
      <c r="S3983">
        <f>Table1[[#This Row],[Profit]]</f>
        <v>696.01</v>
      </c>
    </row>
    <row r="3984" spans="1:19" ht="13.8">
      <c r="A3984" s="1" t="s">
        <v>3921</v>
      </c>
      <c r="B3984" s="7">
        <v>49004</v>
      </c>
      <c r="C3984" s="2" t="s">
        <v>3944</v>
      </c>
      <c r="D3984" s="4" t="s">
        <v>3945</v>
      </c>
      <c r="E3984" s="1">
        <v>3748.77</v>
      </c>
      <c r="F3984" s="1">
        <v>34</v>
      </c>
      <c r="G3984" s="1">
        <v>37</v>
      </c>
      <c r="H3984" s="1">
        <v>1436.07</v>
      </c>
      <c r="L3984" t="str">
        <f t="shared" si="62"/>
        <v>ed0abed7</v>
      </c>
      <c r="M3984" s="7">
        <v>49004</v>
      </c>
      <c r="N3984" t="str">
        <f>PROPER(Table1[[#This Row],[Region]])</f>
        <v>South</v>
      </c>
      <c r="O3984" t="str">
        <f>PROPER(Table1[[#This Row],[Product Category]])</f>
        <v>Sports</v>
      </c>
      <c r="P3984">
        <f>ROUND(Table1[[#This Row],[Sales Amount]],1)</f>
        <v>3748.8</v>
      </c>
      <c r="Q3984">
        <f>Table1[[#This Row],[Quantity Sold]]</f>
        <v>34</v>
      </c>
      <c r="R3984">
        <f>Table1[[#This Row],[Discount (%)]]</f>
        <v>37</v>
      </c>
      <c r="S3984">
        <f>Table1[[#This Row],[Profit]]</f>
        <v>1436.07</v>
      </c>
    </row>
    <row r="3985" spans="1:19" ht="13.8">
      <c r="A3985" s="1" t="s">
        <v>3922</v>
      </c>
      <c r="B3985" s="7">
        <v>49005</v>
      </c>
      <c r="C3985" s="2" t="s">
        <v>3942</v>
      </c>
      <c r="D3985" s="4" t="s">
        <v>1489</v>
      </c>
      <c r="E3985" s="1">
        <v>1146.17</v>
      </c>
      <c r="F3985" s="1">
        <v>49</v>
      </c>
      <c r="G3985" s="1">
        <v>47</v>
      </c>
      <c r="H3985" s="1">
        <v>948.05</v>
      </c>
      <c r="L3985" t="str">
        <f t="shared" si="62"/>
        <v>557b4ee2</v>
      </c>
      <c r="M3985" s="7">
        <v>49005</v>
      </c>
      <c r="N3985" t="str">
        <f>PROPER(Table1[[#This Row],[Region]])</f>
        <v>West</v>
      </c>
      <c r="O3985" t="str">
        <f>PROPER(Table1[[#This Row],[Product Category]])</f>
        <v>Clothing</v>
      </c>
      <c r="P3985">
        <f>ROUND(Table1[[#This Row],[Sales Amount]],1)</f>
        <v>1146.2</v>
      </c>
      <c r="Q3985">
        <f>Table1[[#This Row],[Quantity Sold]]</f>
        <v>49</v>
      </c>
      <c r="R3985">
        <f>Table1[[#This Row],[Discount (%)]]</f>
        <v>47</v>
      </c>
      <c r="S3985">
        <f>Table1[[#This Row],[Profit]]</f>
        <v>948.05</v>
      </c>
    </row>
    <row r="3986" spans="1:19" ht="13.8">
      <c r="A3986" s="1" t="s">
        <v>3923</v>
      </c>
      <c r="B3986" s="7">
        <v>49006</v>
      </c>
      <c r="C3986" s="2" t="s">
        <v>3944</v>
      </c>
      <c r="D3986" s="4" t="s">
        <v>1661</v>
      </c>
      <c r="E3986" s="1">
        <v>3451.25</v>
      </c>
      <c r="F3986" s="1">
        <v>7</v>
      </c>
      <c r="G3986" s="1">
        <v>28</v>
      </c>
      <c r="H3986" s="1">
        <v>69.55</v>
      </c>
      <c r="L3986" t="str">
        <f t="shared" si="62"/>
        <v>cada0363</v>
      </c>
      <c r="M3986" s="7">
        <v>49006</v>
      </c>
      <c r="N3986" t="str">
        <f>PROPER(Table1[[#This Row],[Region]])</f>
        <v>South</v>
      </c>
      <c r="O3986" t="str">
        <f>PROPER(Table1[[#This Row],[Product Category]])</f>
        <v>Furniture</v>
      </c>
      <c r="P3986">
        <f>ROUND(Table1[[#This Row],[Sales Amount]],1)</f>
        <v>3451.3</v>
      </c>
      <c r="Q3986">
        <f>Table1[[#This Row],[Quantity Sold]]</f>
        <v>7</v>
      </c>
      <c r="R3986">
        <f>Table1[[#This Row],[Discount (%)]]</f>
        <v>28</v>
      </c>
      <c r="S3986">
        <f>Table1[[#This Row],[Profit]]</f>
        <v>69.55</v>
      </c>
    </row>
    <row r="3987" spans="1:19" ht="13.8">
      <c r="A3987" s="1" t="s">
        <v>3924</v>
      </c>
      <c r="B3987" s="7">
        <v>49007</v>
      </c>
      <c r="C3987" s="2" t="s">
        <v>3942</v>
      </c>
      <c r="D3987" s="4" t="s">
        <v>92</v>
      </c>
      <c r="E3987" s="1">
        <v>3897.72</v>
      </c>
      <c r="F3987" s="1">
        <v>42</v>
      </c>
      <c r="G3987" s="1">
        <v>35</v>
      </c>
      <c r="H3987" s="1">
        <v>1232.5999999999999</v>
      </c>
      <c r="L3987" t="str">
        <f t="shared" si="62"/>
        <v>ce3d8ebe</v>
      </c>
      <c r="M3987" s="7">
        <v>49007</v>
      </c>
      <c r="N3987" t="str">
        <f>PROPER(Table1[[#This Row],[Region]])</f>
        <v>West</v>
      </c>
      <c r="O3987" t="str">
        <f>PROPER(Table1[[#This Row],[Product Category]])</f>
        <v>Groceries</v>
      </c>
      <c r="P3987">
        <f>ROUND(Table1[[#This Row],[Sales Amount]],1)</f>
        <v>3897.7</v>
      </c>
      <c r="Q3987">
        <f>Table1[[#This Row],[Quantity Sold]]</f>
        <v>42</v>
      </c>
      <c r="R3987">
        <f>Table1[[#This Row],[Discount (%)]]</f>
        <v>35</v>
      </c>
      <c r="S3987">
        <f>Table1[[#This Row],[Profit]]</f>
        <v>1232.5999999999999</v>
      </c>
    </row>
    <row r="3988" spans="1:19" ht="13.8">
      <c r="A3988" s="1" t="s">
        <v>3925</v>
      </c>
      <c r="B3988" s="7">
        <v>49008</v>
      </c>
      <c r="C3988" s="4" t="s">
        <v>3943</v>
      </c>
      <c r="D3988" s="4" t="s">
        <v>1489</v>
      </c>
      <c r="E3988" s="1">
        <v>2410.4499999999998</v>
      </c>
      <c r="F3988" s="1">
        <v>23</v>
      </c>
      <c r="G3988" s="1">
        <v>48</v>
      </c>
      <c r="H3988" s="1">
        <v>1427.01</v>
      </c>
      <c r="L3988" t="str">
        <f t="shared" si="62"/>
        <v>04c90c62</v>
      </c>
      <c r="M3988" s="7">
        <v>49008</v>
      </c>
      <c r="N3988" t="str">
        <f>PROPER(Table1[[#This Row],[Region]])</f>
        <v>East</v>
      </c>
      <c r="O3988" t="str">
        <f>PROPER(Table1[[#This Row],[Product Category]])</f>
        <v>Clothing</v>
      </c>
      <c r="P3988">
        <f>ROUND(Table1[[#This Row],[Sales Amount]],1)</f>
        <v>2410.5</v>
      </c>
      <c r="Q3988">
        <f>Table1[[#This Row],[Quantity Sold]]</f>
        <v>23</v>
      </c>
      <c r="R3988">
        <f>Table1[[#This Row],[Discount (%)]]</f>
        <v>48</v>
      </c>
      <c r="S3988">
        <f>Table1[[#This Row],[Profit]]</f>
        <v>1427.01</v>
      </c>
    </row>
    <row r="3989" spans="1:19" ht="13.8">
      <c r="A3989" s="1" t="s">
        <v>3926</v>
      </c>
      <c r="B3989" s="7">
        <v>49009</v>
      </c>
      <c r="C3989" s="4" t="s">
        <v>3943</v>
      </c>
      <c r="D3989" s="4" t="s">
        <v>92</v>
      </c>
      <c r="E3989" s="1">
        <v>673.63</v>
      </c>
      <c r="F3989" s="1">
        <v>48</v>
      </c>
      <c r="G3989" s="1">
        <v>24</v>
      </c>
      <c r="H3989" s="1">
        <v>570.29999999999995</v>
      </c>
      <c r="L3989" t="str">
        <f t="shared" si="62"/>
        <v>45d845d8</v>
      </c>
      <c r="M3989" s="7">
        <v>49009</v>
      </c>
      <c r="N3989" t="str">
        <f>PROPER(Table1[[#This Row],[Region]])</f>
        <v>East</v>
      </c>
      <c r="O3989" t="str">
        <f>PROPER(Table1[[#This Row],[Product Category]])</f>
        <v>Groceries</v>
      </c>
      <c r="P3989">
        <f>ROUND(Table1[[#This Row],[Sales Amount]],1)</f>
        <v>673.6</v>
      </c>
      <c r="Q3989">
        <f>Table1[[#This Row],[Quantity Sold]]</f>
        <v>48</v>
      </c>
      <c r="R3989">
        <f>Table1[[#This Row],[Discount (%)]]</f>
        <v>24</v>
      </c>
      <c r="S3989">
        <f>Table1[[#This Row],[Profit]]</f>
        <v>570.29999999999995</v>
      </c>
    </row>
    <row r="3990" spans="1:19" ht="13.8">
      <c r="A3990" s="1" t="s">
        <v>3927</v>
      </c>
      <c r="B3990" s="7">
        <v>49010</v>
      </c>
      <c r="C3990" s="2" t="s">
        <v>3942</v>
      </c>
      <c r="D3990" s="4" t="s">
        <v>92</v>
      </c>
      <c r="E3990" s="1">
        <v>3146.78</v>
      </c>
      <c r="F3990" s="1">
        <v>13</v>
      </c>
      <c r="G3990" s="1">
        <v>24</v>
      </c>
      <c r="H3990" s="1">
        <v>791.07</v>
      </c>
      <c r="L3990" t="str">
        <f t="shared" si="62"/>
        <v>27665d02</v>
      </c>
      <c r="M3990" s="7">
        <v>49010</v>
      </c>
      <c r="N3990" t="str">
        <f>PROPER(Table1[[#This Row],[Region]])</f>
        <v>West</v>
      </c>
      <c r="O3990" t="str">
        <f>PROPER(Table1[[#This Row],[Product Category]])</f>
        <v>Groceries</v>
      </c>
      <c r="P3990">
        <f>ROUND(Table1[[#This Row],[Sales Amount]],1)</f>
        <v>3146.8</v>
      </c>
      <c r="Q3990">
        <f>Table1[[#This Row],[Quantity Sold]]</f>
        <v>13</v>
      </c>
      <c r="R3990">
        <f>Table1[[#This Row],[Discount (%)]]</f>
        <v>24</v>
      </c>
      <c r="S3990">
        <f>Table1[[#This Row],[Profit]]</f>
        <v>791.07</v>
      </c>
    </row>
    <row r="3991" spans="1:19" ht="13.8">
      <c r="A3991" s="1" t="s">
        <v>3928</v>
      </c>
      <c r="B3991" s="7">
        <v>49011</v>
      </c>
      <c r="C3991" s="2" t="s">
        <v>3944</v>
      </c>
      <c r="D3991" s="4" t="s">
        <v>3946</v>
      </c>
      <c r="E3991" s="1">
        <v>454.3</v>
      </c>
      <c r="F3991" s="1">
        <v>5</v>
      </c>
      <c r="G3991" s="1">
        <v>42</v>
      </c>
      <c r="H3991" s="1">
        <v>44.5</v>
      </c>
      <c r="L3991" t="str">
        <f t="shared" si="62"/>
        <v>ca36ba1c</v>
      </c>
      <c r="M3991" s="7">
        <v>49011</v>
      </c>
      <c r="N3991" t="str">
        <f>PROPER(Table1[[#This Row],[Region]])</f>
        <v>South</v>
      </c>
      <c r="O3991" t="str">
        <f>PROPER(Table1[[#This Row],[Product Category]])</f>
        <v>Electronics</v>
      </c>
      <c r="P3991">
        <f>ROUND(Table1[[#This Row],[Sales Amount]],1)</f>
        <v>454.3</v>
      </c>
      <c r="Q3991">
        <f>Table1[[#This Row],[Quantity Sold]]</f>
        <v>5</v>
      </c>
      <c r="R3991">
        <f>Table1[[#This Row],[Discount (%)]]</f>
        <v>42</v>
      </c>
      <c r="S3991">
        <f>Table1[[#This Row],[Profit]]</f>
        <v>44.5</v>
      </c>
    </row>
    <row r="3992" spans="1:19" ht="13.8">
      <c r="A3992" s="1" t="s">
        <v>3929</v>
      </c>
      <c r="B3992" s="7">
        <v>49012</v>
      </c>
      <c r="C3992" s="2" t="s">
        <v>3941</v>
      </c>
      <c r="D3992" s="4" t="s">
        <v>92</v>
      </c>
      <c r="E3992" s="1">
        <v>3271.44</v>
      </c>
      <c r="F3992" s="1">
        <v>41</v>
      </c>
      <c r="G3992" s="1">
        <v>42</v>
      </c>
      <c r="H3992" s="1">
        <v>1167.25</v>
      </c>
      <c r="L3992" t="str">
        <f t="shared" si="62"/>
        <v>87d1c01f</v>
      </c>
      <c r="M3992" s="7">
        <v>49012</v>
      </c>
      <c r="N3992" t="str">
        <f>PROPER(Table1[[#This Row],[Region]])</f>
        <v>North</v>
      </c>
      <c r="O3992" t="str">
        <f>PROPER(Table1[[#This Row],[Product Category]])</f>
        <v>Groceries</v>
      </c>
      <c r="P3992">
        <f>ROUND(Table1[[#This Row],[Sales Amount]],1)</f>
        <v>3271.4</v>
      </c>
      <c r="Q3992">
        <f>Table1[[#This Row],[Quantity Sold]]</f>
        <v>41</v>
      </c>
      <c r="R3992">
        <f>Table1[[#This Row],[Discount (%)]]</f>
        <v>42</v>
      </c>
      <c r="S3992">
        <f>Table1[[#This Row],[Profit]]</f>
        <v>1167.25</v>
      </c>
    </row>
    <row r="3993" spans="1:19" ht="13.8">
      <c r="A3993" s="1" t="s">
        <v>3930</v>
      </c>
      <c r="B3993" s="7">
        <v>49013</v>
      </c>
      <c r="C3993" s="2" t="s">
        <v>3942</v>
      </c>
      <c r="D3993" s="4" t="s">
        <v>92</v>
      </c>
      <c r="E3993" s="1">
        <v>3190.45</v>
      </c>
      <c r="F3993" s="1">
        <v>4</v>
      </c>
      <c r="G3993" s="1">
        <v>11</v>
      </c>
      <c r="H3993" s="1">
        <v>1977.34</v>
      </c>
      <c r="L3993" t="str">
        <f t="shared" si="62"/>
        <v>09bce2ac</v>
      </c>
      <c r="M3993" s="7">
        <v>49013</v>
      </c>
      <c r="N3993" t="str">
        <f>PROPER(Table1[[#This Row],[Region]])</f>
        <v>West</v>
      </c>
      <c r="O3993" t="str">
        <f>PROPER(Table1[[#This Row],[Product Category]])</f>
        <v>Groceries</v>
      </c>
      <c r="P3993">
        <f>ROUND(Table1[[#This Row],[Sales Amount]],1)</f>
        <v>3190.5</v>
      </c>
      <c r="Q3993">
        <f>Table1[[#This Row],[Quantity Sold]]</f>
        <v>4</v>
      </c>
      <c r="R3993">
        <f>Table1[[#This Row],[Discount (%)]]</f>
        <v>11</v>
      </c>
      <c r="S3993">
        <f>Table1[[#This Row],[Profit]]</f>
        <v>1977.34</v>
      </c>
    </row>
    <row r="3994" spans="1:19" ht="13.8">
      <c r="A3994" s="1" t="s">
        <v>3931</v>
      </c>
      <c r="B3994" s="7">
        <v>49014</v>
      </c>
      <c r="C3994" s="2" t="s">
        <v>3941</v>
      </c>
      <c r="D3994" s="4" t="s">
        <v>1489</v>
      </c>
      <c r="E3994" s="1">
        <v>4281.74</v>
      </c>
      <c r="F3994" s="1">
        <v>28</v>
      </c>
      <c r="G3994" s="1">
        <v>41</v>
      </c>
      <c r="H3994" s="1">
        <v>57.17</v>
      </c>
      <c r="L3994" t="str">
        <f t="shared" si="62"/>
        <v>fc6797ce</v>
      </c>
      <c r="M3994" s="7">
        <v>49014</v>
      </c>
      <c r="N3994" t="str">
        <f>PROPER(Table1[[#This Row],[Region]])</f>
        <v>North</v>
      </c>
      <c r="O3994" t="str">
        <f>PROPER(Table1[[#This Row],[Product Category]])</f>
        <v>Clothing</v>
      </c>
      <c r="P3994">
        <f>ROUND(Table1[[#This Row],[Sales Amount]],1)</f>
        <v>4281.7</v>
      </c>
      <c r="Q3994">
        <f>Table1[[#This Row],[Quantity Sold]]</f>
        <v>28</v>
      </c>
      <c r="R3994">
        <f>Table1[[#This Row],[Discount (%)]]</f>
        <v>41</v>
      </c>
      <c r="S3994">
        <f>Table1[[#This Row],[Profit]]</f>
        <v>57.17</v>
      </c>
    </row>
    <row r="3995" spans="1:19" ht="13.8">
      <c r="A3995" s="1" t="s">
        <v>3932</v>
      </c>
      <c r="B3995" s="7">
        <v>49015</v>
      </c>
      <c r="C3995" s="2" t="s">
        <v>3941</v>
      </c>
      <c r="D3995" s="4" t="s">
        <v>1489</v>
      </c>
      <c r="E3995" s="1">
        <v>1423.92</v>
      </c>
      <c r="F3995" s="1">
        <v>42</v>
      </c>
      <c r="G3995" s="1">
        <v>21</v>
      </c>
      <c r="H3995" s="1">
        <v>1702.66</v>
      </c>
      <c r="L3995" t="str">
        <f t="shared" si="62"/>
        <v>58bc2f23</v>
      </c>
      <c r="M3995" s="7">
        <v>49015</v>
      </c>
      <c r="N3995" t="str">
        <f>PROPER(Table1[[#This Row],[Region]])</f>
        <v>North</v>
      </c>
      <c r="O3995" t="str">
        <f>PROPER(Table1[[#This Row],[Product Category]])</f>
        <v>Clothing</v>
      </c>
      <c r="P3995">
        <f>ROUND(Table1[[#This Row],[Sales Amount]],1)</f>
        <v>1423.9</v>
      </c>
      <c r="Q3995">
        <f>Table1[[#This Row],[Quantity Sold]]</f>
        <v>42</v>
      </c>
      <c r="R3995">
        <f>Table1[[#This Row],[Discount (%)]]</f>
        <v>21</v>
      </c>
      <c r="S3995">
        <f>Table1[[#This Row],[Profit]]</f>
        <v>1702.66</v>
      </c>
    </row>
    <row r="3996" spans="1:19" ht="13.8">
      <c r="A3996" s="1" t="s">
        <v>3933</v>
      </c>
      <c r="B3996" s="7">
        <v>49016</v>
      </c>
      <c r="C3996" s="4" t="s">
        <v>3943</v>
      </c>
      <c r="D3996" s="4" t="s">
        <v>92</v>
      </c>
      <c r="E3996" s="1">
        <v>1368.84</v>
      </c>
      <c r="F3996" s="1">
        <v>36</v>
      </c>
      <c r="G3996" s="1">
        <v>18</v>
      </c>
      <c r="H3996" s="1">
        <v>866</v>
      </c>
      <c r="L3996" t="str">
        <f t="shared" si="62"/>
        <v>e0e2604c</v>
      </c>
      <c r="M3996" s="7">
        <v>49016</v>
      </c>
      <c r="N3996" t="str">
        <f>PROPER(Table1[[#This Row],[Region]])</f>
        <v>East</v>
      </c>
      <c r="O3996" t="str">
        <f>PROPER(Table1[[#This Row],[Product Category]])</f>
        <v>Groceries</v>
      </c>
      <c r="P3996">
        <f>ROUND(Table1[[#This Row],[Sales Amount]],1)</f>
        <v>1368.8</v>
      </c>
      <c r="Q3996">
        <f>Table1[[#This Row],[Quantity Sold]]</f>
        <v>36</v>
      </c>
      <c r="R3996">
        <f>Table1[[#This Row],[Discount (%)]]</f>
        <v>18</v>
      </c>
      <c r="S3996">
        <f>Table1[[#This Row],[Profit]]</f>
        <v>866</v>
      </c>
    </row>
    <row r="3997" spans="1:19" ht="13.8">
      <c r="A3997" s="1" t="s">
        <v>3934</v>
      </c>
      <c r="B3997" s="7">
        <v>49017</v>
      </c>
      <c r="C3997" s="2" t="s">
        <v>3944</v>
      </c>
      <c r="D3997" s="4" t="s">
        <v>1489</v>
      </c>
      <c r="E3997" s="1">
        <v>4987.16</v>
      </c>
      <c r="F3997" s="1">
        <v>31</v>
      </c>
      <c r="G3997" s="1">
        <v>33</v>
      </c>
      <c r="H3997" s="1">
        <v>1147.55</v>
      </c>
      <c r="L3997" t="str">
        <f t="shared" si="62"/>
        <v>6387264b</v>
      </c>
      <c r="M3997" s="7">
        <v>49017</v>
      </c>
      <c r="N3997" t="str">
        <f>PROPER(Table1[[#This Row],[Region]])</f>
        <v>South</v>
      </c>
      <c r="O3997" t="str">
        <f>PROPER(Table1[[#This Row],[Product Category]])</f>
        <v>Clothing</v>
      </c>
      <c r="P3997">
        <f>ROUND(Table1[[#This Row],[Sales Amount]],1)</f>
        <v>4987.2</v>
      </c>
      <c r="Q3997">
        <f>Table1[[#This Row],[Quantity Sold]]</f>
        <v>31</v>
      </c>
      <c r="R3997">
        <f>Table1[[#This Row],[Discount (%)]]</f>
        <v>33</v>
      </c>
      <c r="S3997">
        <f>Table1[[#This Row],[Profit]]</f>
        <v>1147.55</v>
      </c>
    </row>
    <row r="3998" spans="1:19" ht="13.8">
      <c r="A3998" s="1" t="s">
        <v>3935</v>
      </c>
      <c r="B3998" s="7">
        <v>49018</v>
      </c>
      <c r="C3998" s="2" t="s">
        <v>3944</v>
      </c>
      <c r="D3998" s="4" t="s">
        <v>3946</v>
      </c>
      <c r="E3998" s="1">
        <v>371.47</v>
      </c>
      <c r="F3998" s="1">
        <v>39</v>
      </c>
      <c r="G3998" s="1">
        <v>27</v>
      </c>
      <c r="H3998" s="1">
        <v>438.58</v>
      </c>
      <c r="L3998" t="str">
        <f t="shared" si="62"/>
        <v>695ef54c</v>
      </c>
      <c r="M3998" s="7">
        <v>49018</v>
      </c>
      <c r="N3998" t="str">
        <f>PROPER(Table1[[#This Row],[Region]])</f>
        <v>South</v>
      </c>
      <c r="O3998" t="str">
        <f>PROPER(Table1[[#This Row],[Product Category]])</f>
        <v>Electronics</v>
      </c>
      <c r="P3998">
        <f>ROUND(Table1[[#This Row],[Sales Amount]],1)</f>
        <v>371.5</v>
      </c>
      <c r="Q3998">
        <f>Table1[[#This Row],[Quantity Sold]]</f>
        <v>39</v>
      </c>
      <c r="R3998">
        <f>Table1[[#This Row],[Discount (%)]]</f>
        <v>27</v>
      </c>
      <c r="S3998">
        <f>Table1[[#This Row],[Profit]]</f>
        <v>438.58</v>
      </c>
    </row>
    <row r="3999" spans="1:19" ht="13.8">
      <c r="A3999" s="1" t="s">
        <v>3936</v>
      </c>
      <c r="B3999" s="7">
        <v>49019</v>
      </c>
      <c r="C3999" s="2" t="s">
        <v>3941</v>
      </c>
      <c r="D3999" s="4" t="s">
        <v>3945</v>
      </c>
      <c r="E3999" s="1">
        <v>2726.21</v>
      </c>
      <c r="F3999" s="1">
        <v>31</v>
      </c>
      <c r="G3999" s="1">
        <v>22</v>
      </c>
      <c r="H3999" s="1">
        <v>1228.3599999999999</v>
      </c>
      <c r="L3999" t="str">
        <f t="shared" si="62"/>
        <v>8359c09f</v>
      </c>
      <c r="M3999" s="7">
        <v>49019</v>
      </c>
      <c r="N3999" t="str">
        <f>PROPER(Table1[[#This Row],[Region]])</f>
        <v>North</v>
      </c>
      <c r="O3999" t="str">
        <f>PROPER(Table1[[#This Row],[Product Category]])</f>
        <v>Sports</v>
      </c>
      <c r="P3999">
        <f>ROUND(Table1[[#This Row],[Sales Amount]],1)</f>
        <v>2726.2</v>
      </c>
      <c r="Q3999">
        <f>Table1[[#This Row],[Quantity Sold]]</f>
        <v>31</v>
      </c>
      <c r="R3999">
        <f>Table1[[#This Row],[Discount (%)]]</f>
        <v>22</v>
      </c>
      <c r="S3999">
        <f>Table1[[#This Row],[Profit]]</f>
        <v>1228.3599999999999</v>
      </c>
    </row>
    <row r="4000" spans="1:19" ht="13.8">
      <c r="A4000" s="1" t="s">
        <v>3937</v>
      </c>
      <c r="B4000" s="7">
        <v>49020</v>
      </c>
      <c r="C4000" s="2" t="s">
        <v>3942</v>
      </c>
      <c r="D4000" s="4" t="s">
        <v>3945</v>
      </c>
      <c r="E4000" s="1">
        <v>953.78</v>
      </c>
      <c r="F4000" s="1">
        <v>41</v>
      </c>
      <c r="G4000" s="1">
        <v>28</v>
      </c>
      <c r="H4000" s="1">
        <v>469.11</v>
      </c>
      <c r="L4000" t="str">
        <f t="shared" si="62"/>
        <v>60b85fbe</v>
      </c>
      <c r="M4000" s="7">
        <v>49020</v>
      </c>
      <c r="N4000" t="str">
        <f>PROPER(Table1[[#This Row],[Region]])</f>
        <v>West</v>
      </c>
      <c r="O4000" t="str">
        <f>PROPER(Table1[[#This Row],[Product Category]])</f>
        <v>Sports</v>
      </c>
      <c r="P4000">
        <f>ROUND(Table1[[#This Row],[Sales Amount]],1)</f>
        <v>953.8</v>
      </c>
      <c r="Q4000">
        <f>Table1[[#This Row],[Quantity Sold]]</f>
        <v>41</v>
      </c>
      <c r="R4000">
        <f>Table1[[#This Row],[Discount (%)]]</f>
        <v>28</v>
      </c>
      <c r="S4000">
        <f>Table1[[#This Row],[Profit]]</f>
        <v>469.11</v>
      </c>
    </row>
    <row r="4001" spans="1:19" ht="13.8">
      <c r="A4001" s="1" t="s">
        <v>3938</v>
      </c>
      <c r="B4001" s="7">
        <v>49021</v>
      </c>
      <c r="C4001" s="4" t="s">
        <v>3943</v>
      </c>
      <c r="D4001" s="4" t="s">
        <v>1661</v>
      </c>
      <c r="E4001" s="1">
        <v>2975.86</v>
      </c>
      <c r="F4001" s="1">
        <v>29</v>
      </c>
      <c r="G4001" s="1">
        <v>37</v>
      </c>
      <c r="H4001" s="1">
        <v>1870.61</v>
      </c>
      <c r="L4001" t="str">
        <f t="shared" si="62"/>
        <v>da37cf04</v>
      </c>
      <c r="M4001" s="7">
        <v>49021</v>
      </c>
      <c r="N4001" t="str">
        <f>PROPER(Table1[[#This Row],[Region]])</f>
        <v>East</v>
      </c>
      <c r="O4001" t="str">
        <f>PROPER(Table1[[#This Row],[Product Category]])</f>
        <v>Furniture</v>
      </c>
      <c r="P4001">
        <f>ROUND(Table1[[#This Row],[Sales Amount]],1)</f>
        <v>2975.9</v>
      </c>
      <c r="Q4001">
        <f>Table1[[#This Row],[Quantity Sold]]</f>
        <v>29</v>
      </c>
      <c r="R4001">
        <f>Table1[[#This Row],[Discount (%)]]</f>
        <v>37</v>
      </c>
      <c r="S4001">
        <f>Table1[[#This Row],[Profit]]</f>
        <v>1870.61</v>
      </c>
    </row>
  </sheetData>
  <pageMargins left="0.7" right="0.7" top="0.75" bottom="0.75" header="0.3" footer="0.3"/>
  <pageSetup orientation="portrait" r:id="rId1"/>
  <tableParts count="2">
    <tablePart r:id="rId2"/>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8E13F9-BA18-484A-9799-C25F7B224F12}">
  <dimension ref="A1:K3998"/>
  <sheetViews>
    <sheetView workbookViewId="0">
      <selection activeCell="K6" sqref="K6"/>
    </sheetView>
  </sheetViews>
  <sheetFormatPr defaultRowHeight="45"/>
  <cols>
    <col min="1" max="1" width="10.109375" bestFit="1" customWidth="1"/>
    <col min="2" max="2" width="12.88671875" bestFit="1" customWidth="1"/>
    <col min="3" max="3" width="9.33203125" bestFit="1" customWidth="1"/>
    <col min="4" max="4" width="18.88671875" bestFit="1" customWidth="1"/>
    <col min="5" max="5" width="15.33203125" bestFit="1" customWidth="1"/>
    <col min="6" max="6" width="15.109375" bestFit="1" customWidth="1"/>
    <col min="7" max="7" width="13.33203125" bestFit="1" customWidth="1"/>
    <col min="8" max="8" width="8" bestFit="1" customWidth="1"/>
    <col min="11" max="11" width="17.5546875" style="48" bestFit="1" customWidth="1"/>
  </cols>
  <sheetData>
    <row r="1" spans="1:11">
      <c r="A1" s="10" t="s">
        <v>3940</v>
      </c>
      <c r="B1" s="1" t="s">
        <v>1</v>
      </c>
      <c r="C1" s="10" t="s">
        <v>2</v>
      </c>
      <c r="D1" s="10" t="s">
        <v>3</v>
      </c>
      <c r="E1" s="10" t="s">
        <v>4</v>
      </c>
      <c r="F1" s="10" t="s">
        <v>5</v>
      </c>
      <c r="G1" s="10" t="s">
        <v>3947</v>
      </c>
      <c r="H1" s="10" t="s">
        <v>3948</v>
      </c>
    </row>
    <row r="2" spans="1:11">
      <c r="A2" s="11" t="s">
        <v>8</v>
      </c>
      <c r="B2" s="7">
        <v>45022</v>
      </c>
      <c r="C2" t="str">
        <f>PROPER(Table1[[#This Row],[Region]])</f>
        <v>North</v>
      </c>
      <c r="D2" t="str">
        <f>PROPER(Table1[[#This Row],[Product Category]])</f>
        <v>Groceries</v>
      </c>
      <c r="E2">
        <f>ROUND(Table1[[#This Row],[Sales Amount]],1)</f>
        <v>859.3</v>
      </c>
      <c r="F2">
        <f>Table1[[#This Row],[Quantity Sold]]</f>
        <v>44</v>
      </c>
      <c r="G2">
        <f>Table1[[#This Row],[Discount (%)]]</f>
        <v>37</v>
      </c>
      <c r="H2">
        <f>Table1[[#This Row],[Profit]]</f>
        <v>1653.87</v>
      </c>
      <c r="K2" s="48" t="s">
        <v>3983</v>
      </c>
    </row>
    <row r="3" spans="1:11">
      <c r="A3" s="11" t="s">
        <v>11</v>
      </c>
      <c r="B3" s="7">
        <v>45023</v>
      </c>
      <c r="C3" t="str">
        <f>PROPER(Table1[[#This Row],[Region]])</f>
        <v>West</v>
      </c>
      <c r="D3" t="str">
        <f>PROPER(Table1[[#This Row],[Product Category]])</f>
        <v>Groceries</v>
      </c>
      <c r="E3">
        <f>ROUND(Table1[[#This Row],[Sales Amount]],1)</f>
        <v>1546.8</v>
      </c>
      <c r="F3">
        <f>Table1[[#This Row],[Quantity Sold]]</f>
        <v>23</v>
      </c>
      <c r="G3">
        <f>Table1[[#This Row],[Discount (%)]]</f>
        <v>33</v>
      </c>
      <c r="H3">
        <f>Table1[[#This Row],[Profit]]</f>
        <v>1932.71</v>
      </c>
    </row>
    <row r="4" spans="1:11">
      <c r="A4" s="11">
        <v>19395924</v>
      </c>
      <c r="B4" s="7">
        <v>45024</v>
      </c>
      <c r="C4" t="str">
        <f>PROPER(Table1[[#This Row],[Region]])</f>
        <v>East</v>
      </c>
      <c r="D4" t="str">
        <f>PROPER(Table1[[#This Row],[Product Category]])</f>
        <v>Groceries</v>
      </c>
      <c r="E4">
        <f>ROUND(Table1[[#This Row],[Sales Amount]],1)</f>
        <v>4703.6000000000004</v>
      </c>
      <c r="F4">
        <f>Table1[[#This Row],[Quantity Sold]]</f>
        <v>31</v>
      </c>
      <c r="G4">
        <f>Table1[[#This Row],[Discount (%)]]</f>
        <v>15</v>
      </c>
      <c r="H4">
        <f>Table1[[#This Row],[Profit]]</f>
        <v>527.47</v>
      </c>
    </row>
    <row r="5" spans="1:11">
      <c r="A5" s="11" t="s">
        <v>14</v>
      </c>
      <c r="B5" s="7">
        <v>45025</v>
      </c>
      <c r="C5" t="str">
        <f>PROPER(Table1[[#This Row],[Region]])</f>
        <v>East</v>
      </c>
      <c r="D5" t="str">
        <f>PROPER(Table1[[#This Row],[Product Category]])</f>
        <v>Groceries</v>
      </c>
      <c r="E5">
        <f>ROUND(Table1[[#This Row],[Sales Amount]],1)</f>
        <v>3377.2</v>
      </c>
      <c r="F5">
        <f>Table1[[#This Row],[Quantity Sold]]</f>
        <v>47</v>
      </c>
      <c r="G5">
        <f>Table1[[#This Row],[Discount (%)]]</f>
        <v>3</v>
      </c>
      <c r="H5">
        <f>Table1[[#This Row],[Profit]]</f>
        <v>482.65</v>
      </c>
    </row>
    <row r="6" spans="1:11">
      <c r="A6" s="11" t="s">
        <v>15</v>
      </c>
      <c r="B6" s="7">
        <v>45026</v>
      </c>
      <c r="C6" t="str">
        <f>PROPER(Table1[[#This Row],[Region]])</f>
        <v>South</v>
      </c>
      <c r="D6" t="str">
        <f>PROPER(Table1[[#This Row],[Product Category]])</f>
        <v>Clothing</v>
      </c>
      <c r="E6">
        <f>ROUND(Table1[[#This Row],[Sales Amount]],1)</f>
        <v>3517.5</v>
      </c>
      <c r="F6">
        <f>Table1[[#This Row],[Quantity Sold]]</f>
        <v>6</v>
      </c>
      <c r="G6">
        <f>Table1[[#This Row],[Discount (%)]]</f>
        <v>28</v>
      </c>
      <c r="H6">
        <f>Table1[[#This Row],[Profit]]</f>
        <v>748.72</v>
      </c>
    </row>
    <row r="7" spans="1:11">
      <c r="A7" s="11" t="s">
        <v>18</v>
      </c>
      <c r="B7" s="7">
        <v>45027</v>
      </c>
      <c r="C7" t="str">
        <f>PROPER(Table1[[#This Row],[Region]])</f>
        <v>East</v>
      </c>
      <c r="D7" t="str">
        <f>PROPER(Table1[[#This Row],[Product Category]])</f>
        <v>Furniture</v>
      </c>
      <c r="E7">
        <f>ROUND(Table1[[#This Row],[Sales Amount]],1)</f>
        <v>362.6</v>
      </c>
      <c r="F7">
        <f>Table1[[#This Row],[Quantity Sold]]</f>
        <v>19</v>
      </c>
      <c r="G7">
        <f>Table1[[#This Row],[Discount (%)]]</f>
        <v>50</v>
      </c>
      <c r="H7">
        <f>Table1[[#This Row],[Profit]]</f>
        <v>314.70999999999998</v>
      </c>
    </row>
    <row r="8" spans="1:11">
      <c r="A8" s="11" t="s">
        <v>20</v>
      </c>
      <c r="B8" s="7">
        <v>45028</v>
      </c>
      <c r="C8" t="str">
        <f>PROPER(Table1[[#This Row],[Region]])</f>
        <v>East</v>
      </c>
      <c r="D8" t="str">
        <f>PROPER(Table1[[#This Row],[Product Category]])</f>
        <v>Sports</v>
      </c>
      <c r="E8">
        <f>ROUND(Table1[[#This Row],[Sales Amount]],1)</f>
        <v>4811.2</v>
      </c>
      <c r="F8">
        <f>Table1[[#This Row],[Quantity Sold]]</f>
        <v>22</v>
      </c>
      <c r="G8">
        <f>Table1[[#This Row],[Discount (%)]]</f>
        <v>18</v>
      </c>
      <c r="H8">
        <f>Table1[[#This Row],[Profit]]</f>
        <v>1372.89</v>
      </c>
    </row>
    <row r="9" spans="1:11">
      <c r="A9" s="11" t="s">
        <v>22</v>
      </c>
      <c r="B9" s="7">
        <v>45029</v>
      </c>
      <c r="C9" t="str">
        <f>PROPER(Table1[[#This Row],[Region]])</f>
        <v>West</v>
      </c>
      <c r="D9" t="str">
        <f>PROPER(Table1[[#This Row],[Product Category]])</f>
        <v>Electronics</v>
      </c>
      <c r="E9">
        <f>ROUND(Table1[[#This Row],[Sales Amount]],1)</f>
        <v>3565.2</v>
      </c>
      <c r="F9">
        <f>Table1[[#This Row],[Quantity Sold]]</f>
        <v>22</v>
      </c>
      <c r="G9">
        <f>Table1[[#This Row],[Discount (%)]]</f>
        <v>16</v>
      </c>
      <c r="H9">
        <f>Table1[[#This Row],[Profit]]</f>
        <v>1437.3</v>
      </c>
    </row>
    <row r="10" spans="1:11">
      <c r="A10" s="11" t="s">
        <v>24</v>
      </c>
      <c r="B10" s="7">
        <v>45030</v>
      </c>
      <c r="C10" t="str">
        <f>PROPER(Table1[[#This Row],[Region]])</f>
        <v>East</v>
      </c>
      <c r="D10" t="str">
        <f>PROPER(Table1[[#This Row],[Product Category]])</f>
        <v>Clothing</v>
      </c>
      <c r="E10">
        <f>ROUND(Table1[[#This Row],[Sales Amount]],1)</f>
        <v>3805.3</v>
      </c>
      <c r="F10">
        <f>Table1[[#This Row],[Quantity Sold]]</f>
        <v>19</v>
      </c>
      <c r="G10">
        <f>Table1[[#This Row],[Discount (%)]]</f>
        <v>3</v>
      </c>
      <c r="H10">
        <f>Table1[[#This Row],[Profit]]</f>
        <v>1537.28</v>
      </c>
    </row>
    <row r="11" spans="1:11">
      <c r="A11" s="11" t="s">
        <v>25</v>
      </c>
      <c r="B11" s="7">
        <v>45031</v>
      </c>
      <c r="C11" t="str">
        <f>PROPER(Table1[[#This Row],[Region]])</f>
        <v>South</v>
      </c>
      <c r="D11" t="str">
        <f>PROPER(Table1[[#This Row],[Product Category]])</f>
        <v>Clothing</v>
      </c>
      <c r="E11">
        <f>ROUND(Table1[[#This Row],[Sales Amount]],1)</f>
        <v>2178.6999999999998</v>
      </c>
      <c r="F11">
        <f>Table1[[#This Row],[Quantity Sold]]</f>
        <v>15</v>
      </c>
      <c r="G11">
        <f>Table1[[#This Row],[Discount (%)]]</f>
        <v>24</v>
      </c>
      <c r="H11">
        <f>Table1[[#This Row],[Profit]]</f>
        <v>1696.65</v>
      </c>
    </row>
    <row r="12" spans="1:11">
      <c r="A12" s="11" t="s">
        <v>26</v>
      </c>
      <c r="B12" s="7">
        <v>45032</v>
      </c>
      <c r="C12" t="str">
        <f>PROPER(Table1[[#This Row],[Region]])</f>
        <v>West</v>
      </c>
      <c r="D12" t="str">
        <f>PROPER(Table1[[#This Row],[Product Category]])</f>
        <v>Groceries</v>
      </c>
      <c r="E12">
        <f>ROUND(Table1[[#This Row],[Sales Amount]],1)</f>
        <v>2844.9</v>
      </c>
      <c r="F12">
        <f>Table1[[#This Row],[Quantity Sold]]</f>
        <v>34</v>
      </c>
      <c r="G12">
        <f>Table1[[#This Row],[Discount (%)]]</f>
        <v>12</v>
      </c>
      <c r="H12">
        <f>Table1[[#This Row],[Profit]]</f>
        <v>1166.3900000000001</v>
      </c>
    </row>
    <row r="13" spans="1:11">
      <c r="A13" s="11" t="s">
        <v>27</v>
      </c>
      <c r="B13" s="7">
        <v>45033</v>
      </c>
      <c r="C13" t="str">
        <f>PROPER(Table1[[#This Row],[Region]])</f>
        <v>West</v>
      </c>
      <c r="D13" t="str">
        <f>PROPER(Table1[[#This Row],[Product Category]])</f>
        <v>Electronics</v>
      </c>
      <c r="E13">
        <f>ROUND(Table1[[#This Row],[Sales Amount]],1)</f>
        <v>3600</v>
      </c>
      <c r="F13">
        <f>Table1[[#This Row],[Quantity Sold]]</f>
        <v>10</v>
      </c>
      <c r="G13">
        <f>Table1[[#This Row],[Discount (%)]]</f>
        <v>2</v>
      </c>
      <c r="H13">
        <f>Table1[[#This Row],[Profit]]</f>
        <v>1632.75</v>
      </c>
    </row>
    <row r="14" spans="1:11">
      <c r="A14" s="11" t="s">
        <v>28</v>
      </c>
      <c r="B14" s="7">
        <v>45034</v>
      </c>
      <c r="C14" t="str">
        <f>PROPER(Table1[[#This Row],[Region]])</f>
        <v>East</v>
      </c>
      <c r="D14" t="str">
        <f>PROPER(Table1[[#This Row],[Product Category]])</f>
        <v>Sports</v>
      </c>
      <c r="E14">
        <f>ROUND(Table1[[#This Row],[Sales Amount]],1)</f>
        <v>941.9</v>
      </c>
      <c r="F14">
        <f>Table1[[#This Row],[Quantity Sold]]</f>
        <v>13</v>
      </c>
      <c r="G14">
        <f>Table1[[#This Row],[Discount (%)]]</f>
        <v>28</v>
      </c>
      <c r="H14">
        <f>Table1[[#This Row],[Profit]]</f>
        <v>646.49</v>
      </c>
    </row>
    <row r="15" spans="1:11">
      <c r="A15" s="11" t="s">
        <v>30</v>
      </c>
      <c r="B15" s="7">
        <v>45035</v>
      </c>
      <c r="C15" t="str">
        <f>PROPER(Table1[[#This Row],[Region]])</f>
        <v>South</v>
      </c>
      <c r="D15" t="str">
        <f>PROPER(Table1[[#This Row],[Product Category]])</f>
        <v>Sports</v>
      </c>
      <c r="E15">
        <f>ROUND(Table1[[#This Row],[Sales Amount]],1)</f>
        <v>3300.9</v>
      </c>
      <c r="F15">
        <f>Table1[[#This Row],[Quantity Sold]]</f>
        <v>1</v>
      </c>
      <c r="G15">
        <f>Table1[[#This Row],[Discount (%)]]</f>
        <v>48</v>
      </c>
      <c r="H15">
        <f>Table1[[#This Row],[Profit]]</f>
        <v>86.9</v>
      </c>
    </row>
    <row r="16" spans="1:11">
      <c r="A16" s="11" t="s">
        <v>31</v>
      </c>
      <c r="B16" s="7">
        <v>45036</v>
      </c>
      <c r="C16" t="str">
        <f>PROPER(Table1[[#This Row],[Region]])</f>
        <v>East</v>
      </c>
      <c r="D16" t="str">
        <f>PROPER(Table1[[#This Row],[Product Category]])</f>
        <v>Groceries</v>
      </c>
      <c r="E16">
        <f>ROUND(Table1[[#This Row],[Sales Amount]],1)</f>
        <v>1081.5999999999999</v>
      </c>
      <c r="F16">
        <f>Table1[[#This Row],[Quantity Sold]]</f>
        <v>4</v>
      </c>
      <c r="G16">
        <f>Table1[[#This Row],[Discount (%)]]</f>
        <v>19</v>
      </c>
      <c r="H16">
        <f>Table1[[#This Row],[Profit]]</f>
        <v>611.05999999999995</v>
      </c>
    </row>
    <row r="17" spans="1:8">
      <c r="A17" s="11" t="s">
        <v>32</v>
      </c>
      <c r="B17" s="7">
        <v>45037</v>
      </c>
      <c r="C17" t="str">
        <f>PROPER(Table1[[#This Row],[Region]])</f>
        <v>East</v>
      </c>
      <c r="D17" t="str">
        <f>PROPER(Table1[[#This Row],[Product Category]])</f>
        <v>Furniture</v>
      </c>
      <c r="E17">
        <f>ROUND(Table1[[#This Row],[Sales Amount]],1)</f>
        <v>3455.7</v>
      </c>
      <c r="F17">
        <f>Table1[[#This Row],[Quantity Sold]]</f>
        <v>39</v>
      </c>
      <c r="G17">
        <f>Table1[[#This Row],[Discount (%)]]</f>
        <v>21</v>
      </c>
      <c r="H17">
        <f>Table1[[#This Row],[Profit]]</f>
        <v>208.1</v>
      </c>
    </row>
    <row r="18" spans="1:8">
      <c r="A18" s="11" t="s">
        <v>33</v>
      </c>
      <c r="B18" s="7">
        <v>45038</v>
      </c>
      <c r="C18" t="str">
        <f>PROPER(Table1[[#This Row],[Region]])</f>
        <v>South</v>
      </c>
      <c r="D18" t="str">
        <f>PROPER(Table1[[#This Row],[Product Category]])</f>
        <v>Groceries</v>
      </c>
      <c r="E18">
        <f>ROUND(Table1[[#This Row],[Sales Amount]],1)</f>
        <v>2381.5</v>
      </c>
      <c r="F18">
        <f>Table1[[#This Row],[Quantity Sold]]</f>
        <v>16</v>
      </c>
      <c r="G18">
        <f>Table1[[#This Row],[Discount (%)]]</f>
        <v>39</v>
      </c>
      <c r="H18">
        <f>Table1[[#This Row],[Profit]]</f>
        <v>1083.96</v>
      </c>
    </row>
    <row r="19" spans="1:8">
      <c r="A19" s="11" t="s">
        <v>34</v>
      </c>
      <c r="B19" s="7">
        <v>45039</v>
      </c>
      <c r="C19" t="str">
        <f>PROPER(Table1[[#This Row],[Region]])</f>
        <v>North</v>
      </c>
      <c r="D19" t="str">
        <f>PROPER(Table1[[#This Row],[Product Category]])</f>
        <v>Clothing</v>
      </c>
      <c r="E19">
        <f>ROUND(Table1[[#This Row],[Sales Amount]],1)</f>
        <v>2784.8</v>
      </c>
      <c r="F19">
        <f>Table1[[#This Row],[Quantity Sold]]</f>
        <v>35</v>
      </c>
      <c r="G19">
        <f>Table1[[#This Row],[Discount (%)]]</f>
        <v>40</v>
      </c>
      <c r="H19">
        <f>Table1[[#This Row],[Profit]]</f>
        <v>999.6</v>
      </c>
    </row>
    <row r="20" spans="1:8">
      <c r="A20" s="11">
        <v>31676338</v>
      </c>
      <c r="B20" s="7">
        <v>45040</v>
      </c>
      <c r="C20" t="str">
        <f>PROPER(Table1[[#This Row],[Region]])</f>
        <v>South</v>
      </c>
      <c r="D20" t="str">
        <f>PROPER(Table1[[#This Row],[Product Category]])</f>
        <v>Clothing</v>
      </c>
      <c r="E20">
        <f>ROUND(Table1[[#This Row],[Sales Amount]],1)</f>
        <v>1083</v>
      </c>
      <c r="F20">
        <f>Table1[[#This Row],[Quantity Sold]]</f>
        <v>8</v>
      </c>
      <c r="G20">
        <f>Table1[[#This Row],[Discount (%)]]</f>
        <v>11</v>
      </c>
      <c r="H20">
        <f>Table1[[#This Row],[Profit]]</f>
        <v>1604.19</v>
      </c>
    </row>
    <row r="21" spans="1:8">
      <c r="A21" s="11" t="s">
        <v>35</v>
      </c>
      <c r="B21" s="7">
        <v>45041</v>
      </c>
      <c r="C21" t="str">
        <f>PROPER(Table1[[#This Row],[Region]])</f>
        <v>East</v>
      </c>
      <c r="D21" t="str">
        <f>PROPER(Table1[[#This Row],[Product Category]])</f>
        <v>Clothing</v>
      </c>
      <c r="E21">
        <f>ROUND(Table1[[#This Row],[Sales Amount]],1)</f>
        <v>787.8</v>
      </c>
      <c r="F21">
        <f>Table1[[#This Row],[Quantity Sold]]</f>
        <v>47</v>
      </c>
      <c r="G21">
        <f>Table1[[#This Row],[Discount (%)]]</f>
        <v>18</v>
      </c>
      <c r="H21">
        <f>Table1[[#This Row],[Profit]]</f>
        <v>1313.33</v>
      </c>
    </row>
    <row r="22" spans="1:8">
      <c r="A22" s="11" t="s">
        <v>36</v>
      </c>
      <c r="B22" s="7">
        <v>45042</v>
      </c>
      <c r="C22" t="str">
        <f>PROPER(Table1[[#This Row],[Region]])</f>
        <v>South</v>
      </c>
      <c r="D22" t="str">
        <f>PROPER(Table1[[#This Row],[Product Category]])</f>
        <v>Furniture</v>
      </c>
      <c r="E22">
        <f>ROUND(Table1[[#This Row],[Sales Amount]],1)</f>
        <v>312.7</v>
      </c>
      <c r="F22">
        <f>Table1[[#This Row],[Quantity Sold]]</f>
        <v>36</v>
      </c>
      <c r="G22">
        <f>Table1[[#This Row],[Discount (%)]]</f>
        <v>43</v>
      </c>
      <c r="H22">
        <f>Table1[[#This Row],[Profit]]</f>
        <v>559.52</v>
      </c>
    </row>
    <row r="23" spans="1:8">
      <c r="A23" s="11" t="s">
        <v>37</v>
      </c>
      <c r="B23" s="7">
        <v>45043</v>
      </c>
      <c r="C23" t="str">
        <f>PROPER(Table1[[#This Row],[Region]])</f>
        <v>East</v>
      </c>
      <c r="D23" t="str">
        <f>PROPER(Table1[[#This Row],[Product Category]])</f>
        <v>Sports</v>
      </c>
      <c r="E23">
        <f>ROUND(Table1[[#This Row],[Sales Amount]],1)</f>
        <v>265.3</v>
      </c>
      <c r="F23">
        <f>Table1[[#This Row],[Quantity Sold]]</f>
        <v>21</v>
      </c>
      <c r="G23">
        <f>Table1[[#This Row],[Discount (%)]]</f>
        <v>36</v>
      </c>
      <c r="H23">
        <f>Table1[[#This Row],[Profit]]</f>
        <v>595.91</v>
      </c>
    </row>
    <row r="24" spans="1:8">
      <c r="A24" s="11" t="s">
        <v>38</v>
      </c>
      <c r="B24" s="7">
        <v>45044</v>
      </c>
      <c r="C24" t="str">
        <f>PROPER(Table1[[#This Row],[Region]])</f>
        <v>West</v>
      </c>
      <c r="D24" t="str">
        <f>PROPER(Table1[[#This Row],[Product Category]])</f>
        <v>Furniture</v>
      </c>
      <c r="E24">
        <f>ROUND(Table1[[#This Row],[Sales Amount]],1)</f>
        <v>1253.5999999999999</v>
      </c>
      <c r="F24">
        <f>Table1[[#This Row],[Quantity Sold]]</f>
        <v>35</v>
      </c>
      <c r="G24">
        <f>Table1[[#This Row],[Discount (%)]]</f>
        <v>14</v>
      </c>
      <c r="H24">
        <f>Table1[[#This Row],[Profit]]</f>
        <v>1653.66</v>
      </c>
    </row>
    <row r="25" spans="1:8">
      <c r="A25" s="11" t="s">
        <v>39</v>
      </c>
      <c r="B25" s="7">
        <v>45045</v>
      </c>
      <c r="C25" t="str">
        <f>PROPER(Table1[[#This Row],[Region]])</f>
        <v>West</v>
      </c>
      <c r="D25" t="str">
        <f>PROPER(Table1[[#This Row],[Product Category]])</f>
        <v>Clothing</v>
      </c>
      <c r="E25">
        <f>ROUND(Table1[[#This Row],[Sales Amount]],1)</f>
        <v>1874.1</v>
      </c>
      <c r="F25">
        <f>Table1[[#This Row],[Quantity Sold]]</f>
        <v>28</v>
      </c>
      <c r="G25">
        <f>Table1[[#This Row],[Discount (%)]]</f>
        <v>23</v>
      </c>
      <c r="H25">
        <f>Table1[[#This Row],[Profit]]</f>
        <v>1783.26</v>
      </c>
    </row>
    <row r="26" spans="1:8">
      <c r="A26" s="11" t="s">
        <v>40</v>
      </c>
      <c r="B26" s="7">
        <v>45046</v>
      </c>
      <c r="C26" t="str">
        <f>PROPER(Table1[[#This Row],[Region]])</f>
        <v>East</v>
      </c>
      <c r="D26" t="str">
        <f>PROPER(Table1[[#This Row],[Product Category]])</f>
        <v>Clothing</v>
      </c>
      <c r="E26">
        <f>ROUND(Table1[[#This Row],[Sales Amount]],1)</f>
        <v>2561.6999999999998</v>
      </c>
      <c r="F26">
        <f>Table1[[#This Row],[Quantity Sold]]</f>
        <v>44</v>
      </c>
      <c r="G26">
        <f>Table1[[#This Row],[Discount (%)]]</f>
        <v>10</v>
      </c>
      <c r="H26">
        <f>Table1[[#This Row],[Profit]]</f>
        <v>800.82</v>
      </c>
    </row>
    <row r="27" spans="1:8">
      <c r="A27" s="11" t="s">
        <v>41</v>
      </c>
      <c r="B27" s="7">
        <v>45047</v>
      </c>
      <c r="C27" t="str">
        <f>PROPER(Table1[[#This Row],[Region]])</f>
        <v>West</v>
      </c>
      <c r="D27" t="str">
        <f>PROPER(Table1[[#This Row],[Product Category]])</f>
        <v>Sports</v>
      </c>
      <c r="E27">
        <f>ROUND(Table1[[#This Row],[Sales Amount]],1)</f>
        <v>1960.7</v>
      </c>
      <c r="F27">
        <f>Table1[[#This Row],[Quantity Sold]]</f>
        <v>50</v>
      </c>
      <c r="G27">
        <f>Table1[[#This Row],[Discount (%)]]</f>
        <v>6</v>
      </c>
      <c r="H27">
        <f>Table1[[#This Row],[Profit]]</f>
        <v>1530.61</v>
      </c>
    </row>
    <row r="28" spans="1:8">
      <c r="A28" s="11" t="s">
        <v>42</v>
      </c>
      <c r="B28" s="7">
        <v>45048</v>
      </c>
      <c r="C28" t="str">
        <f>PROPER(Table1[[#This Row],[Region]])</f>
        <v>East</v>
      </c>
      <c r="D28" t="str">
        <f>PROPER(Table1[[#This Row],[Product Category]])</f>
        <v>Electronics</v>
      </c>
      <c r="E28">
        <f>ROUND(Table1[[#This Row],[Sales Amount]],1)</f>
        <v>2415.4</v>
      </c>
      <c r="F28">
        <f>Table1[[#This Row],[Quantity Sold]]</f>
        <v>35</v>
      </c>
      <c r="G28">
        <f>Table1[[#This Row],[Discount (%)]]</f>
        <v>14</v>
      </c>
      <c r="H28">
        <f>Table1[[#This Row],[Profit]]</f>
        <v>335.57</v>
      </c>
    </row>
    <row r="29" spans="1:8">
      <c r="A29" s="11" t="s">
        <v>43</v>
      </c>
      <c r="B29" s="7">
        <v>45049</v>
      </c>
      <c r="C29" t="str">
        <f>PROPER(Table1[[#This Row],[Region]])</f>
        <v>East</v>
      </c>
      <c r="D29" t="str">
        <f>PROPER(Table1[[#This Row],[Product Category]])</f>
        <v>Electronics</v>
      </c>
      <c r="E29">
        <f>ROUND(Table1[[#This Row],[Sales Amount]],1)</f>
        <v>2284.1999999999998</v>
      </c>
      <c r="F29">
        <f>Table1[[#This Row],[Quantity Sold]]</f>
        <v>8</v>
      </c>
      <c r="G29">
        <f>Table1[[#This Row],[Discount (%)]]</f>
        <v>41</v>
      </c>
      <c r="H29">
        <f>Table1[[#This Row],[Profit]]</f>
        <v>1866.59</v>
      </c>
    </row>
    <row r="30" spans="1:8">
      <c r="A30" s="11" t="s">
        <v>44</v>
      </c>
      <c r="B30" s="7">
        <v>45050</v>
      </c>
      <c r="C30" t="str">
        <f>PROPER(Table1[[#This Row],[Region]])</f>
        <v>West</v>
      </c>
      <c r="D30" t="str">
        <f>PROPER(Table1[[#This Row],[Product Category]])</f>
        <v>Sports</v>
      </c>
      <c r="E30">
        <f>ROUND(Table1[[#This Row],[Sales Amount]],1)</f>
        <v>2118.6</v>
      </c>
      <c r="F30">
        <f>Table1[[#This Row],[Quantity Sold]]</f>
        <v>29</v>
      </c>
      <c r="G30">
        <f>Table1[[#This Row],[Discount (%)]]</f>
        <v>24</v>
      </c>
      <c r="H30">
        <f>Table1[[#This Row],[Profit]]</f>
        <v>702.15</v>
      </c>
    </row>
    <row r="31" spans="1:8">
      <c r="A31" s="11" t="s">
        <v>45</v>
      </c>
      <c r="B31" s="7">
        <v>45051</v>
      </c>
      <c r="C31" t="str">
        <f>PROPER(Table1[[#This Row],[Region]])</f>
        <v>South</v>
      </c>
      <c r="D31" t="str">
        <f>PROPER(Table1[[#This Row],[Product Category]])</f>
        <v>Groceries</v>
      </c>
      <c r="E31">
        <f>ROUND(Table1[[#This Row],[Sales Amount]],1)</f>
        <v>4803.6000000000004</v>
      </c>
      <c r="F31">
        <f>Table1[[#This Row],[Quantity Sold]]</f>
        <v>11</v>
      </c>
      <c r="G31">
        <f>Table1[[#This Row],[Discount (%)]]</f>
        <v>12</v>
      </c>
      <c r="H31">
        <f>Table1[[#This Row],[Profit]]</f>
        <v>1086.74</v>
      </c>
    </row>
    <row r="32" spans="1:8">
      <c r="A32" s="11" t="s">
        <v>46</v>
      </c>
      <c r="B32" s="7">
        <v>45052</v>
      </c>
      <c r="C32" t="str">
        <f>PROPER(Table1[[#This Row],[Region]])</f>
        <v>North</v>
      </c>
      <c r="D32" t="str">
        <f>PROPER(Table1[[#This Row],[Product Category]])</f>
        <v>Groceries</v>
      </c>
      <c r="E32">
        <f>ROUND(Table1[[#This Row],[Sales Amount]],1)</f>
        <v>4297</v>
      </c>
      <c r="F32">
        <f>Table1[[#This Row],[Quantity Sold]]</f>
        <v>17</v>
      </c>
      <c r="G32">
        <f>Table1[[#This Row],[Discount (%)]]</f>
        <v>49</v>
      </c>
      <c r="H32">
        <f>Table1[[#This Row],[Profit]]</f>
        <v>678.7</v>
      </c>
    </row>
    <row r="33" spans="1:8">
      <c r="A33" s="11" t="s">
        <v>47</v>
      </c>
      <c r="B33" s="7">
        <v>45053</v>
      </c>
      <c r="C33" t="str">
        <f>PROPER(Table1[[#This Row],[Region]])</f>
        <v>East</v>
      </c>
      <c r="D33" t="str">
        <f>PROPER(Table1[[#This Row],[Product Category]])</f>
        <v>Sports</v>
      </c>
      <c r="E33">
        <f>ROUND(Table1[[#This Row],[Sales Amount]],1)</f>
        <v>804.6</v>
      </c>
      <c r="F33">
        <f>Table1[[#This Row],[Quantity Sold]]</f>
        <v>43</v>
      </c>
      <c r="G33">
        <f>Table1[[#This Row],[Discount (%)]]</f>
        <v>1</v>
      </c>
      <c r="H33">
        <f>Table1[[#This Row],[Profit]]</f>
        <v>60.68</v>
      </c>
    </row>
    <row r="34" spans="1:8">
      <c r="A34" s="11" t="s">
        <v>48</v>
      </c>
      <c r="B34" s="7">
        <v>45054</v>
      </c>
      <c r="C34" t="str">
        <f>PROPER(Table1[[#This Row],[Region]])</f>
        <v>West</v>
      </c>
      <c r="D34" t="str">
        <f>PROPER(Table1[[#This Row],[Product Category]])</f>
        <v>Clothing</v>
      </c>
      <c r="E34">
        <f>ROUND(Table1[[#This Row],[Sales Amount]],1)</f>
        <v>2903.8</v>
      </c>
      <c r="F34">
        <f>Table1[[#This Row],[Quantity Sold]]</f>
        <v>16</v>
      </c>
      <c r="G34">
        <f>Table1[[#This Row],[Discount (%)]]</f>
        <v>31</v>
      </c>
      <c r="H34">
        <f>Table1[[#This Row],[Profit]]</f>
        <v>27.53</v>
      </c>
    </row>
    <row r="35" spans="1:8">
      <c r="A35" s="11" t="s">
        <v>49</v>
      </c>
      <c r="B35" s="7">
        <v>45055</v>
      </c>
      <c r="C35" t="str">
        <f>PROPER(Table1[[#This Row],[Region]])</f>
        <v>East</v>
      </c>
      <c r="D35" t="str">
        <f>PROPER(Table1[[#This Row],[Product Category]])</f>
        <v>Electronics</v>
      </c>
      <c r="E35">
        <f>ROUND(Table1[[#This Row],[Sales Amount]],1)</f>
        <v>3436.8</v>
      </c>
      <c r="F35">
        <f>Table1[[#This Row],[Quantity Sold]]</f>
        <v>21</v>
      </c>
      <c r="G35">
        <f>Table1[[#This Row],[Discount (%)]]</f>
        <v>27</v>
      </c>
      <c r="H35">
        <f>Table1[[#This Row],[Profit]]</f>
        <v>75.19</v>
      </c>
    </row>
    <row r="36" spans="1:8">
      <c r="A36" s="11" t="s">
        <v>50</v>
      </c>
      <c r="B36" s="7">
        <v>45056</v>
      </c>
      <c r="C36" t="str">
        <f>PROPER(Table1[[#This Row],[Region]])</f>
        <v>South</v>
      </c>
      <c r="D36" t="str">
        <f>PROPER(Table1[[#This Row],[Product Category]])</f>
        <v>Electronics</v>
      </c>
      <c r="E36">
        <f>ROUND(Table1[[#This Row],[Sales Amount]],1)</f>
        <v>581.5</v>
      </c>
      <c r="F36">
        <f>Table1[[#This Row],[Quantity Sold]]</f>
        <v>39</v>
      </c>
      <c r="G36">
        <f>Table1[[#This Row],[Discount (%)]]</f>
        <v>34</v>
      </c>
      <c r="H36">
        <f>Table1[[#This Row],[Profit]]</f>
        <v>863</v>
      </c>
    </row>
    <row r="37" spans="1:8">
      <c r="A37" s="11" t="s">
        <v>51</v>
      </c>
      <c r="B37" s="7">
        <v>45057</v>
      </c>
      <c r="C37" t="str">
        <f>PROPER(Table1[[#This Row],[Region]])</f>
        <v>West</v>
      </c>
      <c r="D37" t="str">
        <f>PROPER(Table1[[#This Row],[Product Category]])</f>
        <v>Electronics</v>
      </c>
      <c r="E37">
        <f>ROUND(Table1[[#This Row],[Sales Amount]],1)</f>
        <v>1939.1</v>
      </c>
      <c r="F37">
        <f>Table1[[#This Row],[Quantity Sold]]</f>
        <v>26</v>
      </c>
      <c r="G37">
        <f>Table1[[#This Row],[Discount (%)]]</f>
        <v>47</v>
      </c>
      <c r="H37">
        <f>Table1[[#This Row],[Profit]]</f>
        <v>1273.29</v>
      </c>
    </row>
    <row r="38" spans="1:8">
      <c r="A38" s="11" t="s">
        <v>52</v>
      </c>
      <c r="B38" s="7">
        <v>45058</v>
      </c>
      <c r="C38" t="str">
        <f>PROPER(Table1[[#This Row],[Region]])</f>
        <v>South</v>
      </c>
      <c r="D38" t="str">
        <f>PROPER(Table1[[#This Row],[Product Category]])</f>
        <v>Furniture</v>
      </c>
      <c r="E38">
        <f>ROUND(Table1[[#This Row],[Sales Amount]],1)</f>
        <v>3252.5</v>
      </c>
      <c r="F38">
        <f>Table1[[#This Row],[Quantity Sold]]</f>
        <v>24</v>
      </c>
      <c r="G38">
        <f>Table1[[#This Row],[Discount (%)]]</f>
        <v>4</v>
      </c>
      <c r="H38">
        <f>Table1[[#This Row],[Profit]]</f>
        <v>1643.65</v>
      </c>
    </row>
    <row r="39" spans="1:8">
      <c r="A39" s="11" t="s">
        <v>53</v>
      </c>
      <c r="B39" s="7">
        <v>45059</v>
      </c>
      <c r="C39" t="str">
        <f>PROPER(Table1[[#This Row],[Region]])</f>
        <v>North</v>
      </c>
      <c r="D39" t="str">
        <f>PROPER(Table1[[#This Row],[Product Category]])</f>
        <v>Clothing</v>
      </c>
      <c r="E39">
        <f>ROUND(Table1[[#This Row],[Sales Amount]],1)</f>
        <v>3153.7</v>
      </c>
      <c r="F39">
        <f>Table1[[#This Row],[Quantity Sold]]</f>
        <v>2</v>
      </c>
      <c r="G39">
        <f>Table1[[#This Row],[Discount (%)]]</f>
        <v>13</v>
      </c>
      <c r="H39">
        <f>Table1[[#This Row],[Profit]]</f>
        <v>101.03</v>
      </c>
    </row>
    <row r="40" spans="1:8">
      <c r="A40" s="11" t="s">
        <v>54</v>
      </c>
      <c r="B40" s="7">
        <v>45060</v>
      </c>
      <c r="C40" t="str">
        <f>PROPER(Table1[[#This Row],[Region]])</f>
        <v>East</v>
      </c>
      <c r="D40" t="str">
        <f>PROPER(Table1[[#This Row],[Product Category]])</f>
        <v>Electronics</v>
      </c>
      <c r="E40">
        <f>ROUND(Table1[[#This Row],[Sales Amount]],1)</f>
        <v>322.60000000000002</v>
      </c>
      <c r="F40">
        <f>Table1[[#This Row],[Quantity Sold]]</f>
        <v>25</v>
      </c>
      <c r="G40">
        <f>Table1[[#This Row],[Discount (%)]]</f>
        <v>39</v>
      </c>
      <c r="H40">
        <f>Table1[[#This Row],[Profit]]</f>
        <v>556.48</v>
      </c>
    </row>
    <row r="41" spans="1:8">
      <c r="A41" s="11" t="s">
        <v>55</v>
      </c>
      <c r="B41" s="7">
        <v>45061</v>
      </c>
      <c r="C41" t="str">
        <f>PROPER(Table1[[#This Row],[Region]])</f>
        <v>East</v>
      </c>
      <c r="D41" t="str">
        <f>PROPER(Table1[[#This Row],[Product Category]])</f>
        <v>Furniture</v>
      </c>
      <c r="E41">
        <f>ROUND(Table1[[#This Row],[Sales Amount]],1)</f>
        <v>2100.5</v>
      </c>
      <c r="F41">
        <f>Table1[[#This Row],[Quantity Sold]]</f>
        <v>5</v>
      </c>
      <c r="G41">
        <f>Table1[[#This Row],[Discount (%)]]</f>
        <v>13</v>
      </c>
      <c r="H41">
        <f>Table1[[#This Row],[Profit]]</f>
        <v>1047.83</v>
      </c>
    </row>
    <row r="42" spans="1:8">
      <c r="A42" s="11" t="s">
        <v>56</v>
      </c>
      <c r="B42" s="7">
        <v>45062</v>
      </c>
      <c r="C42" t="str">
        <f>PROPER(Table1[[#This Row],[Region]])</f>
        <v>West</v>
      </c>
      <c r="D42" t="str">
        <f>PROPER(Table1[[#This Row],[Product Category]])</f>
        <v>Electronics</v>
      </c>
      <c r="E42">
        <f>ROUND(Table1[[#This Row],[Sales Amount]],1)</f>
        <v>2210.9</v>
      </c>
      <c r="F42">
        <f>Table1[[#This Row],[Quantity Sold]]</f>
        <v>9</v>
      </c>
      <c r="G42">
        <f>Table1[[#This Row],[Discount (%)]]</f>
        <v>49</v>
      </c>
      <c r="H42">
        <f>Table1[[#This Row],[Profit]]</f>
        <v>1646.08</v>
      </c>
    </row>
    <row r="43" spans="1:8">
      <c r="A43" s="11" t="s">
        <v>57</v>
      </c>
      <c r="B43" s="7">
        <v>45063</v>
      </c>
      <c r="C43" t="str">
        <f>PROPER(Table1[[#This Row],[Region]])</f>
        <v>East</v>
      </c>
      <c r="D43" t="str">
        <f>PROPER(Table1[[#This Row],[Product Category]])</f>
        <v>Clothing</v>
      </c>
      <c r="E43">
        <f>ROUND(Table1[[#This Row],[Sales Amount]],1)</f>
        <v>2128.6</v>
      </c>
      <c r="F43">
        <f>Table1[[#This Row],[Quantity Sold]]</f>
        <v>46</v>
      </c>
      <c r="G43">
        <f>Table1[[#This Row],[Discount (%)]]</f>
        <v>13</v>
      </c>
      <c r="H43">
        <f>Table1[[#This Row],[Profit]]</f>
        <v>1671.36</v>
      </c>
    </row>
    <row r="44" spans="1:8">
      <c r="A44" s="11" t="s">
        <v>58</v>
      </c>
      <c r="B44" s="7">
        <v>45064</v>
      </c>
      <c r="C44" t="str">
        <f>PROPER(Table1[[#This Row],[Region]])</f>
        <v>South</v>
      </c>
      <c r="D44" t="str">
        <f>PROPER(Table1[[#This Row],[Product Category]])</f>
        <v>Furniture</v>
      </c>
      <c r="E44">
        <f>ROUND(Table1[[#This Row],[Sales Amount]],1)</f>
        <v>3242.9</v>
      </c>
      <c r="F44">
        <f>Table1[[#This Row],[Quantity Sold]]</f>
        <v>22</v>
      </c>
      <c r="G44">
        <f>Table1[[#This Row],[Discount (%)]]</f>
        <v>7</v>
      </c>
      <c r="H44">
        <f>Table1[[#This Row],[Profit]]</f>
        <v>1746.32</v>
      </c>
    </row>
    <row r="45" spans="1:8">
      <c r="A45" s="11" t="s">
        <v>59</v>
      </c>
      <c r="B45" s="7">
        <v>45065</v>
      </c>
      <c r="C45" t="str">
        <f>PROPER(Table1[[#This Row],[Region]])</f>
        <v>East</v>
      </c>
      <c r="D45" t="str">
        <f>PROPER(Table1[[#This Row],[Product Category]])</f>
        <v>Electronics</v>
      </c>
      <c r="E45">
        <f>ROUND(Table1[[#This Row],[Sales Amount]],1)</f>
        <v>229.7</v>
      </c>
      <c r="F45">
        <f>Table1[[#This Row],[Quantity Sold]]</f>
        <v>2</v>
      </c>
      <c r="G45">
        <f>Table1[[#This Row],[Discount (%)]]</f>
        <v>2</v>
      </c>
      <c r="H45">
        <f>Table1[[#This Row],[Profit]]</f>
        <v>417.82</v>
      </c>
    </row>
    <row r="46" spans="1:8">
      <c r="A46" s="11" t="s">
        <v>60</v>
      </c>
      <c r="B46" s="7">
        <v>45066</v>
      </c>
      <c r="C46" t="str">
        <f>PROPER(Table1[[#This Row],[Region]])</f>
        <v>North</v>
      </c>
      <c r="D46" t="str">
        <f>PROPER(Table1[[#This Row],[Product Category]])</f>
        <v>Sports</v>
      </c>
      <c r="E46">
        <f>ROUND(Table1[[#This Row],[Sales Amount]],1)</f>
        <v>424.6</v>
      </c>
      <c r="F46">
        <f>Table1[[#This Row],[Quantity Sold]]</f>
        <v>6</v>
      </c>
      <c r="G46">
        <f>Table1[[#This Row],[Discount (%)]]</f>
        <v>27</v>
      </c>
      <c r="H46">
        <f>Table1[[#This Row],[Profit]]</f>
        <v>1509.87</v>
      </c>
    </row>
    <row r="47" spans="1:8">
      <c r="A47" s="11" t="s">
        <v>61</v>
      </c>
      <c r="B47" s="7">
        <v>45067</v>
      </c>
      <c r="C47" t="str">
        <f>PROPER(Table1[[#This Row],[Region]])</f>
        <v>East</v>
      </c>
      <c r="D47" t="str">
        <f>PROPER(Table1[[#This Row],[Product Category]])</f>
        <v>Electronics</v>
      </c>
      <c r="E47">
        <f>ROUND(Table1[[#This Row],[Sales Amount]],1)</f>
        <v>636.4</v>
      </c>
      <c r="F47">
        <f>Table1[[#This Row],[Quantity Sold]]</f>
        <v>30</v>
      </c>
      <c r="G47">
        <f>Table1[[#This Row],[Discount (%)]]</f>
        <v>10</v>
      </c>
      <c r="H47">
        <f>Table1[[#This Row],[Profit]]</f>
        <v>1965.35</v>
      </c>
    </row>
    <row r="48" spans="1:8">
      <c r="A48" s="11" t="s">
        <v>62</v>
      </c>
      <c r="B48" s="7">
        <v>45068</v>
      </c>
      <c r="C48" t="str">
        <f>PROPER(Table1[[#This Row],[Region]])</f>
        <v>East</v>
      </c>
      <c r="D48" t="str">
        <f>PROPER(Table1[[#This Row],[Product Category]])</f>
        <v>Sports</v>
      </c>
      <c r="E48">
        <f>ROUND(Table1[[#This Row],[Sales Amount]],1)</f>
        <v>82.8</v>
      </c>
      <c r="F48">
        <f>Table1[[#This Row],[Quantity Sold]]</f>
        <v>3</v>
      </c>
      <c r="G48">
        <f>Table1[[#This Row],[Discount (%)]]</f>
        <v>33</v>
      </c>
      <c r="H48">
        <f>Table1[[#This Row],[Profit]]</f>
        <v>1416.52</v>
      </c>
    </row>
    <row r="49" spans="1:8">
      <c r="A49" s="11" t="s">
        <v>63</v>
      </c>
      <c r="B49" s="7">
        <v>45069</v>
      </c>
      <c r="C49" t="str">
        <f>PROPER(Table1[[#This Row],[Region]])</f>
        <v>East</v>
      </c>
      <c r="D49" t="str">
        <f>PROPER(Table1[[#This Row],[Product Category]])</f>
        <v>Sports</v>
      </c>
      <c r="E49">
        <f>ROUND(Table1[[#This Row],[Sales Amount]],1)</f>
        <v>3666.9</v>
      </c>
      <c r="F49">
        <f>Table1[[#This Row],[Quantity Sold]]</f>
        <v>42</v>
      </c>
      <c r="G49">
        <f>Table1[[#This Row],[Discount (%)]]</f>
        <v>2</v>
      </c>
      <c r="H49">
        <f>Table1[[#This Row],[Profit]]</f>
        <v>1455.39</v>
      </c>
    </row>
    <row r="50" spans="1:8">
      <c r="A50" s="11" t="s">
        <v>64</v>
      </c>
      <c r="B50" s="7">
        <v>45070</v>
      </c>
      <c r="C50" t="str">
        <f>PROPER(Table1[[#This Row],[Region]])</f>
        <v>East</v>
      </c>
      <c r="D50" t="str">
        <f>PROPER(Table1[[#This Row],[Product Category]])</f>
        <v>Groceries</v>
      </c>
      <c r="E50">
        <f>ROUND(Table1[[#This Row],[Sales Amount]],1)</f>
        <v>1865</v>
      </c>
      <c r="F50">
        <f>Table1[[#This Row],[Quantity Sold]]</f>
        <v>35</v>
      </c>
      <c r="G50">
        <f>Table1[[#This Row],[Discount (%)]]</f>
        <v>5</v>
      </c>
      <c r="H50">
        <f>Table1[[#This Row],[Profit]]</f>
        <v>766.36</v>
      </c>
    </row>
    <row r="51" spans="1:8">
      <c r="A51" s="11" t="s">
        <v>65</v>
      </c>
      <c r="B51" s="7">
        <v>45071</v>
      </c>
      <c r="C51" t="str">
        <f>PROPER(Table1[[#This Row],[Region]])</f>
        <v>East</v>
      </c>
      <c r="D51" t="str">
        <f>PROPER(Table1[[#This Row],[Product Category]])</f>
        <v>Electronics</v>
      </c>
      <c r="E51">
        <f>ROUND(Table1[[#This Row],[Sales Amount]],1)</f>
        <v>1992.2</v>
      </c>
      <c r="F51">
        <f>Table1[[#This Row],[Quantity Sold]]</f>
        <v>1</v>
      </c>
      <c r="G51">
        <f>Table1[[#This Row],[Discount (%)]]</f>
        <v>43</v>
      </c>
      <c r="H51">
        <f>Table1[[#This Row],[Profit]]</f>
        <v>1273.72</v>
      </c>
    </row>
    <row r="52" spans="1:8">
      <c r="A52" s="11" t="s">
        <v>66</v>
      </c>
      <c r="B52" s="7">
        <v>45072</v>
      </c>
      <c r="C52" t="str">
        <f>PROPER(Table1[[#This Row],[Region]])</f>
        <v>West</v>
      </c>
      <c r="D52" t="str">
        <f>PROPER(Table1[[#This Row],[Product Category]])</f>
        <v>Sports</v>
      </c>
      <c r="E52">
        <f>ROUND(Table1[[#This Row],[Sales Amount]],1)</f>
        <v>1154.5</v>
      </c>
      <c r="F52">
        <f>Table1[[#This Row],[Quantity Sold]]</f>
        <v>41</v>
      </c>
      <c r="G52">
        <f>Table1[[#This Row],[Discount (%)]]</f>
        <v>25</v>
      </c>
      <c r="H52">
        <f>Table1[[#This Row],[Profit]]</f>
        <v>402.81</v>
      </c>
    </row>
    <row r="53" spans="1:8">
      <c r="A53" s="11" t="s">
        <v>67</v>
      </c>
      <c r="B53" s="7">
        <v>45073</v>
      </c>
      <c r="C53" t="str">
        <f>PROPER(Table1[[#This Row],[Region]])</f>
        <v>South</v>
      </c>
      <c r="D53" t="str">
        <f>PROPER(Table1[[#This Row],[Product Category]])</f>
        <v>Electronics</v>
      </c>
      <c r="E53">
        <f>ROUND(Table1[[#This Row],[Sales Amount]],1)</f>
        <v>875.3</v>
      </c>
      <c r="F53">
        <f>Table1[[#This Row],[Quantity Sold]]</f>
        <v>34</v>
      </c>
      <c r="G53">
        <f>Table1[[#This Row],[Discount (%)]]</f>
        <v>30</v>
      </c>
      <c r="H53">
        <f>Table1[[#This Row],[Profit]]</f>
        <v>1216.75</v>
      </c>
    </row>
    <row r="54" spans="1:8">
      <c r="A54" s="11" t="s">
        <v>68</v>
      </c>
      <c r="B54" s="7">
        <v>45074</v>
      </c>
      <c r="C54" t="str">
        <f>PROPER(Table1[[#This Row],[Region]])</f>
        <v>South</v>
      </c>
      <c r="D54" t="str">
        <f>PROPER(Table1[[#This Row],[Product Category]])</f>
        <v>Electronics</v>
      </c>
      <c r="E54">
        <f>ROUND(Table1[[#This Row],[Sales Amount]],1)</f>
        <v>3395.9</v>
      </c>
      <c r="F54">
        <f>Table1[[#This Row],[Quantity Sold]]</f>
        <v>43</v>
      </c>
      <c r="G54">
        <f>Table1[[#This Row],[Discount (%)]]</f>
        <v>11</v>
      </c>
      <c r="H54">
        <f>Table1[[#This Row],[Profit]]</f>
        <v>755.41</v>
      </c>
    </row>
    <row r="55" spans="1:8">
      <c r="A55" s="11" t="s">
        <v>69</v>
      </c>
      <c r="B55" s="7">
        <v>45075</v>
      </c>
      <c r="C55" t="str">
        <f>PROPER(Table1[[#This Row],[Region]])</f>
        <v>West</v>
      </c>
      <c r="D55" t="str">
        <f>PROPER(Table1[[#This Row],[Product Category]])</f>
        <v>Clothing</v>
      </c>
      <c r="E55">
        <f>ROUND(Table1[[#This Row],[Sales Amount]],1)</f>
        <v>2559.1999999999998</v>
      </c>
      <c r="F55">
        <f>Table1[[#This Row],[Quantity Sold]]</f>
        <v>43</v>
      </c>
      <c r="G55">
        <f>Table1[[#This Row],[Discount (%)]]</f>
        <v>4</v>
      </c>
      <c r="H55">
        <f>Table1[[#This Row],[Profit]]</f>
        <v>432.75</v>
      </c>
    </row>
    <row r="56" spans="1:8">
      <c r="A56" s="11" t="s">
        <v>70</v>
      </c>
      <c r="B56" s="7">
        <v>45076</v>
      </c>
      <c r="C56" t="str">
        <f>PROPER(Table1[[#This Row],[Region]])</f>
        <v>North</v>
      </c>
      <c r="D56" t="str">
        <f>PROPER(Table1[[#This Row],[Product Category]])</f>
        <v>Groceries</v>
      </c>
      <c r="E56">
        <f>ROUND(Table1[[#This Row],[Sales Amount]],1)</f>
        <v>1803.6</v>
      </c>
      <c r="F56">
        <f>Table1[[#This Row],[Quantity Sold]]</f>
        <v>5</v>
      </c>
      <c r="G56">
        <f>Table1[[#This Row],[Discount (%)]]</f>
        <v>17</v>
      </c>
      <c r="H56">
        <f>Table1[[#This Row],[Profit]]</f>
        <v>457.27</v>
      </c>
    </row>
    <row r="57" spans="1:8">
      <c r="A57" s="11" t="s">
        <v>71</v>
      </c>
      <c r="B57" s="7">
        <v>45077</v>
      </c>
      <c r="C57" t="str">
        <f>PROPER(Table1[[#This Row],[Region]])</f>
        <v>North</v>
      </c>
      <c r="D57" t="str">
        <f>PROPER(Table1[[#This Row],[Product Category]])</f>
        <v>Electronics</v>
      </c>
      <c r="E57">
        <f>ROUND(Table1[[#This Row],[Sales Amount]],1)</f>
        <v>2676.4</v>
      </c>
      <c r="F57">
        <f>Table1[[#This Row],[Quantity Sold]]</f>
        <v>43</v>
      </c>
      <c r="G57">
        <f>Table1[[#This Row],[Discount (%)]]</f>
        <v>36</v>
      </c>
      <c r="H57">
        <f>Table1[[#This Row],[Profit]]</f>
        <v>877.09</v>
      </c>
    </row>
    <row r="58" spans="1:8">
      <c r="A58" s="11" t="s">
        <v>72</v>
      </c>
      <c r="B58" s="7">
        <v>45078</v>
      </c>
      <c r="C58" t="str">
        <f>PROPER(Table1[[#This Row],[Region]])</f>
        <v>South</v>
      </c>
      <c r="D58" t="str">
        <f>PROPER(Table1[[#This Row],[Product Category]])</f>
        <v>Electronics</v>
      </c>
      <c r="E58">
        <f>ROUND(Table1[[#This Row],[Sales Amount]],1)</f>
        <v>1696.8</v>
      </c>
      <c r="F58">
        <f>Table1[[#This Row],[Quantity Sold]]</f>
        <v>4</v>
      </c>
      <c r="G58">
        <f>Table1[[#This Row],[Discount (%)]]</f>
        <v>34</v>
      </c>
      <c r="H58">
        <f>Table1[[#This Row],[Profit]]</f>
        <v>1342.89</v>
      </c>
    </row>
    <row r="59" spans="1:8">
      <c r="A59" s="11" t="s">
        <v>73</v>
      </c>
      <c r="B59" s="7">
        <v>45079</v>
      </c>
      <c r="C59" t="str">
        <f>PROPER(Table1[[#This Row],[Region]])</f>
        <v>South</v>
      </c>
      <c r="D59" t="str">
        <f>PROPER(Table1[[#This Row],[Product Category]])</f>
        <v>Sports</v>
      </c>
      <c r="E59">
        <f>ROUND(Table1[[#This Row],[Sales Amount]],1)</f>
        <v>4694.5</v>
      </c>
      <c r="F59">
        <f>Table1[[#This Row],[Quantity Sold]]</f>
        <v>43</v>
      </c>
      <c r="G59">
        <f>Table1[[#This Row],[Discount (%)]]</f>
        <v>18</v>
      </c>
      <c r="H59">
        <f>Table1[[#This Row],[Profit]]</f>
        <v>1318.49</v>
      </c>
    </row>
    <row r="60" spans="1:8">
      <c r="A60" s="11" t="s">
        <v>74</v>
      </c>
      <c r="B60" s="7">
        <v>45080</v>
      </c>
      <c r="C60" t="str">
        <f>PROPER(Table1[[#This Row],[Region]])</f>
        <v>West</v>
      </c>
      <c r="D60" t="str">
        <f>PROPER(Table1[[#This Row],[Product Category]])</f>
        <v>Electronics</v>
      </c>
      <c r="E60">
        <f>ROUND(Table1[[#This Row],[Sales Amount]],1)</f>
        <v>72.099999999999994</v>
      </c>
      <c r="F60">
        <f>Table1[[#This Row],[Quantity Sold]]</f>
        <v>36</v>
      </c>
      <c r="G60">
        <f>Table1[[#This Row],[Discount (%)]]</f>
        <v>36</v>
      </c>
      <c r="H60">
        <f>Table1[[#This Row],[Profit]]</f>
        <v>1470.42</v>
      </c>
    </row>
    <row r="61" spans="1:8">
      <c r="A61" s="11" t="s">
        <v>75</v>
      </c>
      <c r="B61" s="7">
        <v>45081</v>
      </c>
      <c r="C61" t="str">
        <f>PROPER(Table1[[#This Row],[Region]])</f>
        <v>West</v>
      </c>
      <c r="D61" t="str">
        <f>PROPER(Table1[[#This Row],[Product Category]])</f>
        <v>Sports</v>
      </c>
      <c r="E61">
        <f>ROUND(Table1[[#This Row],[Sales Amount]],1)</f>
        <v>3510.2</v>
      </c>
      <c r="F61">
        <f>Table1[[#This Row],[Quantity Sold]]</f>
        <v>22</v>
      </c>
      <c r="G61">
        <f>Table1[[#This Row],[Discount (%)]]</f>
        <v>37</v>
      </c>
      <c r="H61">
        <f>Table1[[#This Row],[Profit]]</f>
        <v>313.22000000000003</v>
      </c>
    </row>
    <row r="62" spans="1:8">
      <c r="A62" s="11" t="s">
        <v>76</v>
      </c>
      <c r="B62" s="7">
        <v>45082</v>
      </c>
      <c r="C62" t="str">
        <f>PROPER(Table1[[#This Row],[Region]])</f>
        <v>East</v>
      </c>
      <c r="D62" t="str">
        <f>PROPER(Table1[[#This Row],[Product Category]])</f>
        <v>Furniture</v>
      </c>
      <c r="E62">
        <f>ROUND(Table1[[#This Row],[Sales Amount]],1)</f>
        <v>1269</v>
      </c>
      <c r="F62">
        <f>Table1[[#This Row],[Quantity Sold]]</f>
        <v>10</v>
      </c>
      <c r="G62">
        <f>Table1[[#This Row],[Discount (%)]]</f>
        <v>28</v>
      </c>
      <c r="H62">
        <f>Table1[[#This Row],[Profit]]</f>
        <v>1193.02</v>
      </c>
    </row>
    <row r="63" spans="1:8">
      <c r="A63" s="11" t="s">
        <v>77</v>
      </c>
      <c r="B63" s="7">
        <v>45083</v>
      </c>
      <c r="C63" t="str">
        <f>PROPER(Table1[[#This Row],[Region]])</f>
        <v>West</v>
      </c>
      <c r="D63" t="str">
        <f>PROPER(Table1[[#This Row],[Product Category]])</f>
        <v>Electronics</v>
      </c>
      <c r="E63">
        <f>ROUND(Table1[[#This Row],[Sales Amount]],1)</f>
        <v>397.8</v>
      </c>
      <c r="F63">
        <f>Table1[[#This Row],[Quantity Sold]]</f>
        <v>49</v>
      </c>
      <c r="G63">
        <f>Table1[[#This Row],[Discount (%)]]</f>
        <v>5</v>
      </c>
      <c r="H63">
        <f>Table1[[#This Row],[Profit]]</f>
        <v>335.09</v>
      </c>
    </row>
    <row r="64" spans="1:8">
      <c r="A64" s="11" t="s">
        <v>78</v>
      </c>
      <c r="B64" s="7">
        <v>45084</v>
      </c>
      <c r="C64" t="str">
        <f>PROPER(Table1[[#This Row],[Region]])</f>
        <v>South</v>
      </c>
      <c r="D64" t="str">
        <f>PROPER(Table1[[#This Row],[Product Category]])</f>
        <v>Sports</v>
      </c>
      <c r="E64">
        <f>ROUND(Table1[[#This Row],[Sales Amount]],1)</f>
        <v>2946.7</v>
      </c>
      <c r="F64">
        <f>Table1[[#This Row],[Quantity Sold]]</f>
        <v>45</v>
      </c>
      <c r="G64">
        <f>Table1[[#This Row],[Discount (%)]]</f>
        <v>32</v>
      </c>
      <c r="H64">
        <f>Table1[[#This Row],[Profit]]</f>
        <v>1418.29</v>
      </c>
    </row>
    <row r="65" spans="1:8">
      <c r="A65" s="11" t="s">
        <v>79</v>
      </c>
      <c r="B65" s="7">
        <v>45085</v>
      </c>
      <c r="C65" t="str">
        <f>PROPER(Table1[[#This Row],[Region]])</f>
        <v>North</v>
      </c>
      <c r="D65" t="str">
        <f>PROPER(Table1[[#This Row],[Product Category]])</f>
        <v>Furniture</v>
      </c>
      <c r="E65">
        <f>ROUND(Table1[[#This Row],[Sales Amount]],1)</f>
        <v>3271</v>
      </c>
      <c r="F65">
        <f>Table1[[#This Row],[Quantity Sold]]</f>
        <v>47</v>
      </c>
      <c r="G65">
        <f>Table1[[#This Row],[Discount (%)]]</f>
        <v>11</v>
      </c>
      <c r="H65">
        <f>Table1[[#This Row],[Profit]]</f>
        <v>1784.1</v>
      </c>
    </row>
    <row r="66" spans="1:8">
      <c r="A66" s="11" t="s">
        <v>80</v>
      </c>
      <c r="B66" s="7">
        <v>45086</v>
      </c>
      <c r="C66" t="str">
        <f>PROPER(Table1[[#This Row],[Region]])</f>
        <v>East</v>
      </c>
      <c r="D66" t="str">
        <f>PROPER(Table1[[#This Row],[Product Category]])</f>
        <v>Electronics</v>
      </c>
      <c r="E66">
        <f>ROUND(Table1[[#This Row],[Sales Amount]],1)</f>
        <v>2968.5</v>
      </c>
      <c r="F66">
        <f>Table1[[#This Row],[Quantity Sold]]</f>
        <v>27</v>
      </c>
      <c r="G66">
        <f>Table1[[#This Row],[Discount (%)]]</f>
        <v>47</v>
      </c>
      <c r="H66">
        <f>Table1[[#This Row],[Profit]]</f>
        <v>1340.85</v>
      </c>
    </row>
    <row r="67" spans="1:8">
      <c r="A67" s="11" t="s">
        <v>81</v>
      </c>
      <c r="B67" s="7">
        <v>45087</v>
      </c>
      <c r="C67" t="str">
        <f>PROPER(Table1[[#This Row],[Region]])</f>
        <v>North</v>
      </c>
      <c r="D67" t="str">
        <f>PROPER(Table1[[#This Row],[Product Category]])</f>
        <v>Electronics</v>
      </c>
      <c r="E67">
        <f>ROUND(Table1[[#This Row],[Sales Amount]],1)</f>
        <v>3430.9</v>
      </c>
      <c r="F67">
        <f>Table1[[#This Row],[Quantity Sold]]</f>
        <v>24</v>
      </c>
      <c r="G67">
        <f>Table1[[#This Row],[Discount (%)]]</f>
        <v>11</v>
      </c>
      <c r="H67">
        <f>Table1[[#This Row],[Profit]]</f>
        <v>1885.85</v>
      </c>
    </row>
    <row r="68" spans="1:8">
      <c r="A68" s="11" t="s">
        <v>82</v>
      </c>
      <c r="B68" s="7">
        <v>45088</v>
      </c>
      <c r="C68" t="str">
        <f>PROPER(Table1[[#This Row],[Region]])</f>
        <v>North</v>
      </c>
      <c r="D68" t="str">
        <f>PROPER(Table1[[#This Row],[Product Category]])</f>
        <v>Groceries</v>
      </c>
      <c r="E68">
        <f>ROUND(Table1[[#This Row],[Sales Amount]],1)</f>
        <v>2806.2</v>
      </c>
      <c r="F68">
        <f>Table1[[#This Row],[Quantity Sold]]</f>
        <v>38</v>
      </c>
      <c r="G68">
        <f>Table1[[#This Row],[Discount (%)]]</f>
        <v>41</v>
      </c>
      <c r="H68">
        <f>Table1[[#This Row],[Profit]]</f>
        <v>1710.11</v>
      </c>
    </row>
    <row r="69" spans="1:8">
      <c r="A69" s="11" t="s">
        <v>83</v>
      </c>
      <c r="B69" s="7">
        <v>45089</v>
      </c>
      <c r="C69" t="str">
        <f>PROPER(Table1[[#This Row],[Region]])</f>
        <v>North</v>
      </c>
      <c r="D69" t="str">
        <f>PROPER(Table1[[#This Row],[Product Category]])</f>
        <v>Furniture</v>
      </c>
      <c r="E69">
        <f>ROUND(Table1[[#This Row],[Sales Amount]],1)</f>
        <v>1356.6</v>
      </c>
      <c r="F69">
        <f>Table1[[#This Row],[Quantity Sold]]</f>
        <v>2</v>
      </c>
      <c r="G69">
        <f>Table1[[#This Row],[Discount (%)]]</f>
        <v>21</v>
      </c>
      <c r="H69">
        <f>Table1[[#This Row],[Profit]]</f>
        <v>1213.3399999999999</v>
      </c>
    </row>
    <row r="70" spans="1:8">
      <c r="A70" s="11">
        <v>76740552</v>
      </c>
      <c r="B70" s="7">
        <v>45090</v>
      </c>
      <c r="C70" t="str">
        <f>PROPER(Table1[[#This Row],[Region]])</f>
        <v>South</v>
      </c>
      <c r="D70" t="str">
        <f>PROPER(Table1[[#This Row],[Product Category]])</f>
        <v>Electronics</v>
      </c>
      <c r="E70">
        <f>ROUND(Table1[[#This Row],[Sales Amount]],1)</f>
        <v>2905.8</v>
      </c>
      <c r="F70">
        <f>Table1[[#This Row],[Quantity Sold]]</f>
        <v>20</v>
      </c>
      <c r="G70">
        <f>Table1[[#This Row],[Discount (%)]]</f>
        <v>10</v>
      </c>
      <c r="H70">
        <f>Table1[[#This Row],[Profit]]</f>
        <v>1417.43</v>
      </c>
    </row>
    <row r="71" spans="1:8">
      <c r="A71" s="11" t="s">
        <v>84</v>
      </c>
      <c r="B71" s="7">
        <v>45091</v>
      </c>
      <c r="C71" t="str">
        <f>PROPER(Table1[[#This Row],[Region]])</f>
        <v>South</v>
      </c>
      <c r="D71" t="str">
        <f>PROPER(Table1[[#This Row],[Product Category]])</f>
        <v>Furniture</v>
      </c>
      <c r="E71">
        <f>ROUND(Table1[[#This Row],[Sales Amount]],1)</f>
        <v>2065.4</v>
      </c>
      <c r="F71">
        <f>Table1[[#This Row],[Quantity Sold]]</f>
        <v>22</v>
      </c>
      <c r="G71">
        <f>Table1[[#This Row],[Discount (%)]]</f>
        <v>15</v>
      </c>
      <c r="H71">
        <f>Table1[[#This Row],[Profit]]</f>
        <v>787.51</v>
      </c>
    </row>
    <row r="72" spans="1:8">
      <c r="A72" s="11" t="s">
        <v>85</v>
      </c>
      <c r="B72" s="7">
        <v>45092</v>
      </c>
      <c r="C72" t="str">
        <f>PROPER(Table1[[#This Row],[Region]])</f>
        <v>East</v>
      </c>
      <c r="D72" t="str">
        <f>PROPER(Table1[[#This Row],[Product Category]])</f>
        <v>Clothing</v>
      </c>
      <c r="E72">
        <f>ROUND(Table1[[#This Row],[Sales Amount]],1)</f>
        <v>272.89999999999998</v>
      </c>
      <c r="F72">
        <f>Table1[[#This Row],[Quantity Sold]]</f>
        <v>47</v>
      </c>
      <c r="G72">
        <f>Table1[[#This Row],[Discount (%)]]</f>
        <v>29</v>
      </c>
      <c r="H72">
        <f>Table1[[#This Row],[Profit]]</f>
        <v>1208.68</v>
      </c>
    </row>
    <row r="73" spans="1:8">
      <c r="A73" s="11" t="s">
        <v>86</v>
      </c>
      <c r="B73" s="7">
        <v>45093</v>
      </c>
      <c r="C73" t="str">
        <f>PROPER(Table1[[#This Row],[Region]])</f>
        <v>East</v>
      </c>
      <c r="D73" t="str">
        <f>PROPER(Table1[[#This Row],[Product Category]])</f>
        <v>Clothing</v>
      </c>
      <c r="E73">
        <f>ROUND(Table1[[#This Row],[Sales Amount]],1)</f>
        <v>4126.3999999999996</v>
      </c>
      <c r="F73">
        <f>Table1[[#This Row],[Quantity Sold]]</f>
        <v>34</v>
      </c>
      <c r="G73">
        <f>Table1[[#This Row],[Discount (%)]]</f>
        <v>13</v>
      </c>
      <c r="H73">
        <f>Table1[[#This Row],[Profit]]</f>
        <v>1690.11</v>
      </c>
    </row>
    <row r="74" spans="1:8">
      <c r="A74" s="11" t="s">
        <v>87</v>
      </c>
      <c r="B74" s="7">
        <v>45094</v>
      </c>
      <c r="C74" t="str">
        <f>PROPER(Table1[[#This Row],[Region]])</f>
        <v>North</v>
      </c>
      <c r="D74" t="str">
        <f>PROPER(Table1[[#This Row],[Product Category]])</f>
        <v>Furniture</v>
      </c>
      <c r="E74">
        <f>ROUND(Table1[[#This Row],[Sales Amount]],1)</f>
        <v>4204.6000000000004</v>
      </c>
      <c r="F74">
        <f>Table1[[#This Row],[Quantity Sold]]</f>
        <v>49</v>
      </c>
      <c r="G74">
        <f>Table1[[#This Row],[Discount (%)]]</f>
        <v>1</v>
      </c>
      <c r="H74">
        <f>Table1[[#This Row],[Profit]]</f>
        <v>1534.82</v>
      </c>
    </row>
    <row r="75" spans="1:8">
      <c r="A75" s="11" t="s">
        <v>88</v>
      </c>
      <c r="B75" s="7">
        <v>45095</v>
      </c>
      <c r="C75" t="str">
        <f>PROPER(Table1[[#This Row],[Region]])</f>
        <v>West</v>
      </c>
      <c r="D75" t="str">
        <f>PROPER(Table1[[#This Row],[Product Category]])</f>
        <v>Clothing</v>
      </c>
      <c r="E75">
        <f>ROUND(Table1[[#This Row],[Sales Amount]],1)</f>
        <v>2131</v>
      </c>
      <c r="F75">
        <f>Table1[[#This Row],[Quantity Sold]]</f>
        <v>7</v>
      </c>
      <c r="G75">
        <f>Table1[[#This Row],[Discount (%)]]</f>
        <v>29</v>
      </c>
      <c r="H75">
        <f>Table1[[#This Row],[Profit]]</f>
        <v>679.16</v>
      </c>
    </row>
    <row r="76" spans="1:8">
      <c r="A76" s="11" t="s">
        <v>89</v>
      </c>
      <c r="B76" s="7">
        <v>45096</v>
      </c>
      <c r="C76" t="str">
        <f>PROPER(Table1[[#This Row],[Region]])</f>
        <v>South</v>
      </c>
      <c r="D76" t="str">
        <f>PROPER(Table1[[#This Row],[Product Category]])</f>
        <v>Furniture</v>
      </c>
      <c r="E76">
        <f>ROUND(Table1[[#This Row],[Sales Amount]],1)</f>
        <v>1253.3</v>
      </c>
      <c r="F76">
        <f>Table1[[#This Row],[Quantity Sold]]</f>
        <v>4</v>
      </c>
      <c r="G76">
        <f>Table1[[#This Row],[Discount (%)]]</f>
        <v>48</v>
      </c>
      <c r="H76">
        <f>Table1[[#This Row],[Profit]]</f>
        <v>317.33</v>
      </c>
    </row>
    <row r="77" spans="1:8">
      <c r="A77" s="11" t="s">
        <v>90</v>
      </c>
      <c r="B77" s="7">
        <v>45097</v>
      </c>
      <c r="C77" t="str">
        <f>PROPER(Table1[[#This Row],[Region]])</f>
        <v>South</v>
      </c>
      <c r="D77" t="str">
        <f>PROPER(Table1[[#This Row],[Product Category]])</f>
        <v>Sports</v>
      </c>
      <c r="E77">
        <f>ROUND(Table1[[#This Row],[Sales Amount]],1)</f>
        <v>1050.3</v>
      </c>
      <c r="F77">
        <f>Table1[[#This Row],[Quantity Sold]]</f>
        <v>30</v>
      </c>
      <c r="G77">
        <f>Table1[[#This Row],[Discount (%)]]</f>
        <v>4</v>
      </c>
      <c r="H77">
        <f>Table1[[#This Row],[Profit]]</f>
        <v>423.5</v>
      </c>
    </row>
    <row r="78" spans="1:8">
      <c r="A78" s="11" t="s">
        <v>91</v>
      </c>
      <c r="B78" s="7">
        <v>45098</v>
      </c>
      <c r="C78" t="str">
        <f>PROPER(Table1[[#This Row],[Region]])</f>
        <v>North</v>
      </c>
      <c r="D78" t="str">
        <f>PROPER(Table1[[#This Row],[Product Category]])</f>
        <v>Furniture</v>
      </c>
      <c r="E78">
        <f>ROUND(Table1[[#This Row],[Sales Amount]],1)</f>
        <v>1269.0999999999999</v>
      </c>
      <c r="F78">
        <f>Table1[[#This Row],[Quantity Sold]]</f>
        <v>3</v>
      </c>
      <c r="G78">
        <f>Table1[[#This Row],[Discount (%)]]</f>
        <v>7</v>
      </c>
      <c r="H78">
        <f>Table1[[#This Row],[Profit]]</f>
        <v>1819.88</v>
      </c>
    </row>
    <row r="79" spans="1:8">
      <c r="A79" s="12">
        <v>8642940000</v>
      </c>
      <c r="B79" s="7">
        <v>45099</v>
      </c>
      <c r="C79" t="str">
        <f>PROPER(Table1[[#This Row],[Region]])</f>
        <v>West</v>
      </c>
      <c r="D79" t="str">
        <f>PROPER(Table1[[#This Row],[Product Category]])</f>
        <v>Groceries</v>
      </c>
      <c r="E79">
        <f>ROUND(Table1[[#This Row],[Sales Amount]],1)</f>
        <v>4229.5</v>
      </c>
      <c r="F79">
        <f>Table1[[#This Row],[Quantity Sold]]</f>
        <v>3</v>
      </c>
      <c r="G79">
        <f>Table1[[#This Row],[Discount (%)]]</f>
        <v>9</v>
      </c>
      <c r="H79">
        <f>Table1[[#This Row],[Profit]]</f>
        <v>11.29</v>
      </c>
    </row>
    <row r="80" spans="1:8">
      <c r="A80" s="11" t="s">
        <v>93</v>
      </c>
      <c r="B80" s="7">
        <v>45100</v>
      </c>
      <c r="C80" t="str">
        <f>PROPER(Table1[[#This Row],[Region]])</f>
        <v>South</v>
      </c>
      <c r="D80" t="str">
        <f>PROPER(Table1[[#This Row],[Product Category]])</f>
        <v>Groceries</v>
      </c>
      <c r="E80">
        <f>ROUND(Table1[[#This Row],[Sales Amount]],1)</f>
        <v>3767.6</v>
      </c>
      <c r="F80">
        <f>Table1[[#This Row],[Quantity Sold]]</f>
        <v>30</v>
      </c>
      <c r="G80">
        <f>Table1[[#This Row],[Discount (%)]]</f>
        <v>41</v>
      </c>
      <c r="H80">
        <f>Table1[[#This Row],[Profit]]</f>
        <v>1031.74</v>
      </c>
    </row>
    <row r="81" spans="1:8">
      <c r="A81" s="11" t="s">
        <v>94</v>
      </c>
      <c r="B81" s="7">
        <v>45101</v>
      </c>
      <c r="C81" t="str">
        <f>PROPER(Table1[[#This Row],[Region]])</f>
        <v>West</v>
      </c>
      <c r="D81" t="str">
        <f>PROPER(Table1[[#This Row],[Product Category]])</f>
        <v>Sports</v>
      </c>
      <c r="E81">
        <f>ROUND(Table1[[#This Row],[Sales Amount]],1)</f>
        <v>640.9</v>
      </c>
      <c r="F81">
        <f>Table1[[#This Row],[Quantity Sold]]</f>
        <v>19</v>
      </c>
      <c r="G81">
        <f>Table1[[#This Row],[Discount (%)]]</f>
        <v>19</v>
      </c>
      <c r="H81">
        <f>Table1[[#This Row],[Profit]]</f>
        <v>1148.6199999999999</v>
      </c>
    </row>
    <row r="82" spans="1:8">
      <c r="A82" s="11" t="s">
        <v>95</v>
      </c>
      <c r="B82" s="7">
        <v>45102</v>
      </c>
      <c r="C82" t="str">
        <f>PROPER(Table1[[#This Row],[Region]])</f>
        <v>North</v>
      </c>
      <c r="D82" t="str">
        <f>PROPER(Table1[[#This Row],[Product Category]])</f>
        <v>Furniture</v>
      </c>
      <c r="E82">
        <f>ROUND(Table1[[#This Row],[Sales Amount]],1)</f>
        <v>2958</v>
      </c>
      <c r="F82">
        <f>Table1[[#This Row],[Quantity Sold]]</f>
        <v>4</v>
      </c>
      <c r="G82">
        <f>Table1[[#This Row],[Discount (%)]]</f>
        <v>22</v>
      </c>
      <c r="H82">
        <f>Table1[[#This Row],[Profit]]</f>
        <v>1968.62</v>
      </c>
    </row>
    <row r="83" spans="1:8">
      <c r="A83" s="11" t="s">
        <v>96</v>
      </c>
      <c r="B83" s="7">
        <v>45103</v>
      </c>
      <c r="C83" t="str">
        <f>PROPER(Table1[[#This Row],[Region]])</f>
        <v>West</v>
      </c>
      <c r="D83" t="str">
        <f>PROPER(Table1[[#This Row],[Product Category]])</f>
        <v>Sports</v>
      </c>
      <c r="E83">
        <f>ROUND(Table1[[#This Row],[Sales Amount]],1)</f>
        <v>4049.5</v>
      </c>
      <c r="F83">
        <f>Table1[[#This Row],[Quantity Sold]]</f>
        <v>5</v>
      </c>
      <c r="G83">
        <f>Table1[[#This Row],[Discount (%)]]</f>
        <v>1</v>
      </c>
      <c r="H83">
        <f>Table1[[#This Row],[Profit]]</f>
        <v>1151.9000000000001</v>
      </c>
    </row>
    <row r="84" spans="1:8">
      <c r="A84" s="11" t="s">
        <v>97</v>
      </c>
      <c r="B84" s="7">
        <v>45104</v>
      </c>
      <c r="C84" t="str">
        <f>PROPER(Table1[[#This Row],[Region]])</f>
        <v>North</v>
      </c>
      <c r="D84" t="str">
        <f>PROPER(Table1[[#This Row],[Product Category]])</f>
        <v>Sports</v>
      </c>
      <c r="E84">
        <f>ROUND(Table1[[#This Row],[Sales Amount]],1)</f>
        <v>4155</v>
      </c>
      <c r="F84">
        <f>Table1[[#This Row],[Quantity Sold]]</f>
        <v>32</v>
      </c>
      <c r="G84">
        <f>Table1[[#This Row],[Discount (%)]]</f>
        <v>5</v>
      </c>
      <c r="H84">
        <f>Table1[[#This Row],[Profit]]</f>
        <v>1637.7</v>
      </c>
    </row>
    <row r="85" spans="1:8">
      <c r="A85" s="11" t="s">
        <v>98</v>
      </c>
      <c r="B85" s="7">
        <v>45105</v>
      </c>
      <c r="C85" t="str">
        <f>PROPER(Table1[[#This Row],[Region]])</f>
        <v>North</v>
      </c>
      <c r="D85" t="str">
        <f>PROPER(Table1[[#This Row],[Product Category]])</f>
        <v>Furniture</v>
      </c>
      <c r="E85">
        <f>ROUND(Table1[[#This Row],[Sales Amount]],1)</f>
        <v>2011.4</v>
      </c>
      <c r="F85">
        <f>Table1[[#This Row],[Quantity Sold]]</f>
        <v>44</v>
      </c>
      <c r="G85">
        <f>Table1[[#This Row],[Discount (%)]]</f>
        <v>10</v>
      </c>
      <c r="H85">
        <f>Table1[[#This Row],[Profit]]</f>
        <v>829.69</v>
      </c>
    </row>
    <row r="86" spans="1:8">
      <c r="A86" s="11" t="s">
        <v>99</v>
      </c>
      <c r="B86" s="7">
        <v>45106</v>
      </c>
      <c r="C86" t="str">
        <f>PROPER(Table1[[#This Row],[Region]])</f>
        <v>West</v>
      </c>
      <c r="D86" t="str">
        <f>PROPER(Table1[[#This Row],[Product Category]])</f>
        <v>Electronics</v>
      </c>
      <c r="E86">
        <f>ROUND(Table1[[#This Row],[Sales Amount]],1)</f>
        <v>2365.1999999999998</v>
      </c>
      <c r="F86">
        <f>Table1[[#This Row],[Quantity Sold]]</f>
        <v>10</v>
      </c>
      <c r="G86">
        <f>Table1[[#This Row],[Discount (%)]]</f>
        <v>33</v>
      </c>
      <c r="H86">
        <f>Table1[[#This Row],[Profit]]</f>
        <v>1970.1</v>
      </c>
    </row>
    <row r="87" spans="1:8">
      <c r="A87" s="11" t="s">
        <v>100</v>
      </c>
      <c r="B87" s="7">
        <v>45107</v>
      </c>
      <c r="C87" t="str">
        <f>PROPER(Table1[[#This Row],[Region]])</f>
        <v>South</v>
      </c>
      <c r="D87" t="str">
        <f>PROPER(Table1[[#This Row],[Product Category]])</f>
        <v>Clothing</v>
      </c>
      <c r="E87">
        <f>ROUND(Table1[[#This Row],[Sales Amount]],1)</f>
        <v>2615.8000000000002</v>
      </c>
      <c r="F87">
        <f>Table1[[#This Row],[Quantity Sold]]</f>
        <v>31</v>
      </c>
      <c r="G87">
        <f>Table1[[#This Row],[Discount (%)]]</f>
        <v>9</v>
      </c>
      <c r="H87">
        <f>Table1[[#This Row],[Profit]]</f>
        <v>1276.8699999999999</v>
      </c>
    </row>
    <row r="88" spans="1:8">
      <c r="A88" s="11" t="s">
        <v>101</v>
      </c>
      <c r="B88" s="7">
        <v>45108</v>
      </c>
      <c r="C88" t="str">
        <f>PROPER(Table1[[#This Row],[Region]])</f>
        <v>West</v>
      </c>
      <c r="D88" t="str">
        <f>PROPER(Table1[[#This Row],[Product Category]])</f>
        <v>Clothing</v>
      </c>
      <c r="E88">
        <f>ROUND(Table1[[#This Row],[Sales Amount]],1)</f>
        <v>4954.3</v>
      </c>
      <c r="F88">
        <f>Table1[[#This Row],[Quantity Sold]]</f>
        <v>26</v>
      </c>
      <c r="G88">
        <f>Table1[[#This Row],[Discount (%)]]</f>
        <v>43</v>
      </c>
      <c r="H88">
        <f>Table1[[#This Row],[Profit]]</f>
        <v>1723.31</v>
      </c>
    </row>
    <row r="89" spans="1:8">
      <c r="A89" s="11" t="s">
        <v>102</v>
      </c>
      <c r="B89" s="7">
        <v>45109</v>
      </c>
      <c r="C89" t="str">
        <f>PROPER(Table1[[#This Row],[Region]])</f>
        <v>North</v>
      </c>
      <c r="D89" t="str">
        <f>PROPER(Table1[[#This Row],[Product Category]])</f>
        <v>Clothing</v>
      </c>
      <c r="E89">
        <f>ROUND(Table1[[#This Row],[Sales Amount]],1)</f>
        <v>1969.4</v>
      </c>
      <c r="F89">
        <f>Table1[[#This Row],[Quantity Sold]]</f>
        <v>27</v>
      </c>
      <c r="G89">
        <f>Table1[[#This Row],[Discount (%)]]</f>
        <v>11</v>
      </c>
      <c r="H89">
        <f>Table1[[#This Row],[Profit]]</f>
        <v>1532.9</v>
      </c>
    </row>
    <row r="90" spans="1:8">
      <c r="A90" s="11" t="s">
        <v>103</v>
      </c>
      <c r="B90" s="7">
        <v>45110</v>
      </c>
      <c r="C90" t="str">
        <f>PROPER(Table1[[#This Row],[Region]])</f>
        <v>North</v>
      </c>
      <c r="D90" t="str">
        <f>PROPER(Table1[[#This Row],[Product Category]])</f>
        <v>Clothing</v>
      </c>
      <c r="E90">
        <f>ROUND(Table1[[#This Row],[Sales Amount]],1)</f>
        <v>2083</v>
      </c>
      <c r="F90">
        <f>Table1[[#This Row],[Quantity Sold]]</f>
        <v>49</v>
      </c>
      <c r="G90">
        <f>Table1[[#This Row],[Discount (%)]]</f>
        <v>11</v>
      </c>
      <c r="H90">
        <f>Table1[[#This Row],[Profit]]</f>
        <v>105.26</v>
      </c>
    </row>
    <row r="91" spans="1:8">
      <c r="A91" s="11" t="s">
        <v>104</v>
      </c>
      <c r="B91" s="7">
        <v>45111</v>
      </c>
      <c r="C91" t="str">
        <f>PROPER(Table1[[#This Row],[Region]])</f>
        <v>South</v>
      </c>
      <c r="D91" t="str">
        <f>PROPER(Table1[[#This Row],[Product Category]])</f>
        <v>Electronics</v>
      </c>
      <c r="E91">
        <f>ROUND(Table1[[#This Row],[Sales Amount]],1)</f>
        <v>4752.5</v>
      </c>
      <c r="F91">
        <f>Table1[[#This Row],[Quantity Sold]]</f>
        <v>36</v>
      </c>
      <c r="G91">
        <f>Table1[[#This Row],[Discount (%)]]</f>
        <v>8</v>
      </c>
      <c r="H91">
        <f>Table1[[#This Row],[Profit]]</f>
        <v>1903.35</v>
      </c>
    </row>
    <row r="92" spans="1:8">
      <c r="A92" s="11" t="s">
        <v>105</v>
      </c>
      <c r="B92" s="7">
        <v>45112</v>
      </c>
      <c r="C92" t="str">
        <f>PROPER(Table1[[#This Row],[Region]])</f>
        <v>North</v>
      </c>
      <c r="D92" t="str">
        <f>PROPER(Table1[[#This Row],[Product Category]])</f>
        <v>Clothing</v>
      </c>
      <c r="E92">
        <f>ROUND(Table1[[#This Row],[Sales Amount]],1)</f>
        <v>4031.5</v>
      </c>
      <c r="F92">
        <f>Table1[[#This Row],[Quantity Sold]]</f>
        <v>20</v>
      </c>
      <c r="G92">
        <f>Table1[[#This Row],[Discount (%)]]</f>
        <v>4</v>
      </c>
      <c r="H92">
        <f>Table1[[#This Row],[Profit]]</f>
        <v>1722.65</v>
      </c>
    </row>
    <row r="93" spans="1:8">
      <c r="A93" s="11" t="s">
        <v>106</v>
      </c>
      <c r="B93" s="7">
        <v>45113</v>
      </c>
      <c r="C93" t="str">
        <f>PROPER(Table1[[#This Row],[Region]])</f>
        <v>East</v>
      </c>
      <c r="D93" t="str">
        <f>PROPER(Table1[[#This Row],[Product Category]])</f>
        <v>Furniture</v>
      </c>
      <c r="E93">
        <f>ROUND(Table1[[#This Row],[Sales Amount]],1)</f>
        <v>3299.2</v>
      </c>
      <c r="F93">
        <f>Table1[[#This Row],[Quantity Sold]]</f>
        <v>22</v>
      </c>
      <c r="G93">
        <f>Table1[[#This Row],[Discount (%)]]</f>
        <v>45</v>
      </c>
      <c r="H93">
        <f>Table1[[#This Row],[Profit]]</f>
        <v>1352.78</v>
      </c>
    </row>
    <row r="94" spans="1:8">
      <c r="A94" s="11" t="s">
        <v>107</v>
      </c>
      <c r="B94" s="7">
        <v>45114</v>
      </c>
      <c r="C94" t="str">
        <f>PROPER(Table1[[#This Row],[Region]])</f>
        <v>North</v>
      </c>
      <c r="D94" t="str">
        <f>PROPER(Table1[[#This Row],[Product Category]])</f>
        <v>Clothing</v>
      </c>
      <c r="E94">
        <f>ROUND(Table1[[#This Row],[Sales Amount]],1)</f>
        <v>4132.1000000000004</v>
      </c>
      <c r="F94">
        <f>Table1[[#This Row],[Quantity Sold]]</f>
        <v>4</v>
      </c>
      <c r="G94">
        <f>Table1[[#This Row],[Discount (%)]]</f>
        <v>19</v>
      </c>
      <c r="H94">
        <f>Table1[[#This Row],[Profit]]</f>
        <v>763.86</v>
      </c>
    </row>
    <row r="95" spans="1:8">
      <c r="A95" s="11" t="s">
        <v>108</v>
      </c>
      <c r="B95" s="7">
        <v>45115</v>
      </c>
      <c r="C95" t="str">
        <f>PROPER(Table1[[#This Row],[Region]])</f>
        <v>South</v>
      </c>
      <c r="D95" t="str">
        <f>PROPER(Table1[[#This Row],[Product Category]])</f>
        <v>Electronics</v>
      </c>
      <c r="E95">
        <f>ROUND(Table1[[#This Row],[Sales Amount]],1)</f>
        <v>1053.2</v>
      </c>
      <c r="F95">
        <f>Table1[[#This Row],[Quantity Sold]]</f>
        <v>22</v>
      </c>
      <c r="G95">
        <f>Table1[[#This Row],[Discount (%)]]</f>
        <v>20</v>
      </c>
      <c r="H95">
        <f>Table1[[#This Row],[Profit]]</f>
        <v>570.11</v>
      </c>
    </row>
    <row r="96" spans="1:8">
      <c r="A96" s="11" t="s">
        <v>109</v>
      </c>
      <c r="B96" s="7">
        <v>45116</v>
      </c>
      <c r="C96" t="str">
        <f>PROPER(Table1[[#This Row],[Region]])</f>
        <v>North</v>
      </c>
      <c r="D96" t="str">
        <f>PROPER(Table1[[#This Row],[Product Category]])</f>
        <v>Electronics</v>
      </c>
      <c r="E96">
        <f>ROUND(Table1[[#This Row],[Sales Amount]],1)</f>
        <v>3864.3</v>
      </c>
      <c r="F96">
        <f>Table1[[#This Row],[Quantity Sold]]</f>
        <v>22</v>
      </c>
      <c r="G96">
        <f>Table1[[#This Row],[Discount (%)]]</f>
        <v>28</v>
      </c>
      <c r="H96">
        <f>Table1[[#This Row],[Profit]]</f>
        <v>908.02</v>
      </c>
    </row>
    <row r="97" spans="1:8">
      <c r="A97" s="11" t="s">
        <v>110</v>
      </c>
      <c r="B97" s="7">
        <v>45117</v>
      </c>
      <c r="C97" t="str">
        <f>PROPER(Table1[[#This Row],[Region]])</f>
        <v>East</v>
      </c>
      <c r="D97" t="str">
        <f>PROPER(Table1[[#This Row],[Product Category]])</f>
        <v>Clothing</v>
      </c>
      <c r="E97">
        <f>ROUND(Table1[[#This Row],[Sales Amount]],1)</f>
        <v>554.29999999999995</v>
      </c>
      <c r="F97">
        <f>Table1[[#This Row],[Quantity Sold]]</f>
        <v>17</v>
      </c>
      <c r="G97">
        <f>Table1[[#This Row],[Discount (%)]]</f>
        <v>7</v>
      </c>
      <c r="H97">
        <f>Table1[[#This Row],[Profit]]</f>
        <v>1898.3</v>
      </c>
    </row>
    <row r="98" spans="1:8">
      <c r="A98" s="11" t="s">
        <v>111</v>
      </c>
      <c r="B98" s="7">
        <v>45118</v>
      </c>
      <c r="C98" t="str">
        <f>PROPER(Table1[[#This Row],[Region]])</f>
        <v>North</v>
      </c>
      <c r="D98" t="str">
        <f>PROPER(Table1[[#This Row],[Product Category]])</f>
        <v>Groceries</v>
      </c>
      <c r="E98">
        <f>ROUND(Table1[[#This Row],[Sales Amount]],1)</f>
        <v>1781.9</v>
      </c>
      <c r="F98">
        <f>Table1[[#This Row],[Quantity Sold]]</f>
        <v>36</v>
      </c>
      <c r="G98">
        <f>Table1[[#This Row],[Discount (%)]]</f>
        <v>39</v>
      </c>
      <c r="H98">
        <f>Table1[[#This Row],[Profit]]</f>
        <v>795.64</v>
      </c>
    </row>
    <row r="99" spans="1:8">
      <c r="A99" s="11" t="s">
        <v>112</v>
      </c>
      <c r="B99" s="7">
        <v>45119</v>
      </c>
      <c r="C99" t="str">
        <f>PROPER(Table1[[#This Row],[Region]])</f>
        <v>South</v>
      </c>
      <c r="D99" t="str">
        <f>PROPER(Table1[[#This Row],[Product Category]])</f>
        <v>Groceries</v>
      </c>
      <c r="E99">
        <f>ROUND(Table1[[#This Row],[Sales Amount]],1)</f>
        <v>558.20000000000005</v>
      </c>
      <c r="F99">
        <f>Table1[[#This Row],[Quantity Sold]]</f>
        <v>35</v>
      </c>
      <c r="G99">
        <f>Table1[[#This Row],[Discount (%)]]</f>
        <v>13</v>
      </c>
      <c r="H99">
        <f>Table1[[#This Row],[Profit]]</f>
        <v>1101.43</v>
      </c>
    </row>
    <row r="100" spans="1:8">
      <c r="A100" s="11" t="s">
        <v>113</v>
      </c>
      <c r="B100" s="7">
        <v>45120</v>
      </c>
      <c r="C100" t="str">
        <f>PROPER(Table1[[#This Row],[Region]])</f>
        <v>South</v>
      </c>
      <c r="D100" t="str">
        <f>PROPER(Table1[[#This Row],[Product Category]])</f>
        <v>Electronics</v>
      </c>
      <c r="E100">
        <f>ROUND(Table1[[#This Row],[Sales Amount]],1)</f>
        <v>1132.3</v>
      </c>
      <c r="F100">
        <f>Table1[[#This Row],[Quantity Sold]]</f>
        <v>24</v>
      </c>
      <c r="G100">
        <f>Table1[[#This Row],[Discount (%)]]</f>
        <v>45</v>
      </c>
      <c r="H100">
        <f>Table1[[#This Row],[Profit]]</f>
        <v>1667.35</v>
      </c>
    </row>
    <row r="101" spans="1:8">
      <c r="A101" s="11" t="s">
        <v>114</v>
      </c>
      <c r="B101" s="7">
        <v>45121</v>
      </c>
      <c r="C101" t="str">
        <f>PROPER(Table1[[#This Row],[Region]])</f>
        <v>West</v>
      </c>
      <c r="D101" t="str">
        <f>PROPER(Table1[[#This Row],[Product Category]])</f>
        <v>Furniture</v>
      </c>
      <c r="E101">
        <f>ROUND(Table1[[#This Row],[Sales Amount]],1)</f>
        <v>4271</v>
      </c>
      <c r="F101">
        <f>Table1[[#This Row],[Quantity Sold]]</f>
        <v>3</v>
      </c>
      <c r="G101">
        <f>Table1[[#This Row],[Discount (%)]]</f>
        <v>37</v>
      </c>
      <c r="H101">
        <f>Table1[[#This Row],[Profit]]</f>
        <v>49.76</v>
      </c>
    </row>
    <row r="102" spans="1:8">
      <c r="A102" s="11" t="s">
        <v>115</v>
      </c>
      <c r="B102" s="7">
        <v>45122</v>
      </c>
      <c r="C102" t="str">
        <f>PROPER(Table1[[#This Row],[Region]])</f>
        <v>West</v>
      </c>
      <c r="D102" t="str">
        <f>PROPER(Table1[[#This Row],[Product Category]])</f>
        <v>Electronics</v>
      </c>
      <c r="E102">
        <f>ROUND(Table1[[#This Row],[Sales Amount]],1)</f>
        <v>633.79999999999995</v>
      </c>
      <c r="F102">
        <f>Table1[[#This Row],[Quantity Sold]]</f>
        <v>13</v>
      </c>
      <c r="G102">
        <f>Table1[[#This Row],[Discount (%)]]</f>
        <v>10</v>
      </c>
      <c r="H102">
        <f>Table1[[#This Row],[Profit]]</f>
        <v>1830.09</v>
      </c>
    </row>
    <row r="103" spans="1:8">
      <c r="A103" s="11" t="s">
        <v>116</v>
      </c>
      <c r="B103" s="7">
        <v>45123</v>
      </c>
      <c r="C103" t="str">
        <f>PROPER(Table1[[#This Row],[Region]])</f>
        <v>West</v>
      </c>
      <c r="D103" t="str">
        <f>PROPER(Table1[[#This Row],[Product Category]])</f>
        <v>Sports</v>
      </c>
      <c r="E103">
        <f>ROUND(Table1[[#This Row],[Sales Amount]],1)</f>
        <v>1024.7</v>
      </c>
      <c r="F103">
        <f>Table1[[#This Row],[Quantity Sold]]</f>
        <v>33</v>
      </c>
      <c r="G103">
        <f>Table1[[#This Row],[Discount (%)]]</f>
        <v>47</v>
      </c>
      <c r="H103">
        <f>Table1[[#This Row],[Profit]]</f>
        <v>241.15</v>
      </c>
    </row>
    <row r="104" spans="1:8">
      <c r="A104" s="11" t="s">
        <v>117</v>
      </c>
      <c r="B104" s="7">
        <v>45124</v>
      </c>
      <c r="C104" t="str">
        <f>PROPER(Table1[[#This Row],[Region]])</f>
        <v>North</v>
      </c>
      <c r="D104" t="str">
        <f>PROPER(Table1[[#This Row],[Product Category]])</f>
        <v>Furniture</v>
      </c>
      <c r="E104">
        <f>ROUND(Table1[[#This Row],[Sales Amount]],1)</f>
        <v>218.8</v>
      </c>
      <c r="F104">
        <f>Table1[[#This Row],[Quantity Sold]]</f>
        <v>7</v>
      </c>
      <c r="G104">
        <f>Table1[[#This Row],[Discount (%)]]</f>
        <v>13</v>
      </c>
      <c r="H104">
        <f>Table1[[#This Row],[Profit]]</f>
        <v>863.98</v>
      </c>
    </row>
    <row r="105" spans="1:8">
      <c r="A105" s="11" t="s">
        <v>118</v>
      </c>
      <c r="B105" s="7">
        <v>45125</v>
      </c>
      <c r="C105" t="str">
        <f>PROPER(Table1[[#This Row],[Region]])</f>
        <v>South</v>
      </c>
      <c r="D105" t="str">
        <f>PROPER(Table1[[#This Row],[Product Category]])</f>
        <v>Sports</v>
      </c>
      <c r="E105">
        <f>ROUND(Table1[[#This Row],[Sales Amount]],1)</f>
        <v>3563.3</v>
      </c>
      <c r="F105">
        <f>Table1[[#This Row],[Quantity Sold]]</f>
        <v>14</v>
      </c>
      <c r="G105">
        <f>Table1[[#This Row],[Discount (%)]]</f>
        <v>3</v>
      </c>
      <c r="H105">
        <f>Table1[[#This Row],[Profit]]</f>
        <v>1939.69</v>
      </c>
    </row>
    <row r="106" spans="1:8">
      <c r="A106" s="11" t="s">
        <v>119</v>
      </c>
      <c r="B106" s="7">
        <v>45126</v>
      </c>
      <c r="C106" t="str">
        <f>PROPER(Table1[[#This Row],[Region]])</f>
        <v>West</v>
      </c>
      <c r="D106" t="str">
        <f>PROPER(Table1[[#This Row],[Product Category]])</f>
        <v>Sports</v>
      </c>
      <c r="E106">
        <f>ROUND(Table1[[#This Row],[Sales Amount]],1)</f>
        <v>879.6</v>
      </c>
      <c r="F106">
        <f>Table1[[#This Row],[Quantity Sold]]</f>
        <v>45</v>
      </c>
      <c r="G106">
        <f>Table1[[#This Row],[Discount (%)]]</f>
        <v>15</v>
      </c>
      <c r="H106">
        <f>Table1[[#This Row],[Profit]]</f>
        <v>1898.75</v>
      </c>
    </row>
    <row r="107" spans="1:8">
      <c r="A107" s="11" t="s">
        <v>120</v>
      </c>
      <c r="B107" s="7">
        <v>45127</v>
      </c>
      <c r="C107" t="str">
        <f>PROPER(Table1[[#This Row],[Region]])</f>
        <v>South</v>
      </c>
      <c r="D107" t="str">
        <f>PROPER(Table1[[#This Row],[Product Category]])</f>
        <v>Furniture</v>
      </c>
      <c r="E107">
        <f>ROUND(Table1[[#This Row],[Sales Amount]],1)</f>
        <v>239.3</v>
      </c>
      <c r="F107">
        <f>Table1[[#This Row],[Quantity Sold]]</f>
        <v>45</v>
      </c>
      <c r="G107">
        <f>Table1[[#This Row],[Discount (%)]]</f>
        <v>6</v>
      </c>
      <c r="H107">
        <f>Table1[[#This Row],[Profit]]</f>
        <v>434.28</v>
      </c>
    </row>
    <row r="108" spans="1:8">
      <c r="A108" s="11" t="s">
        <v>121</v>
      </c>
      <c r="B108" s="7">
        <v>45128</v>
      </c>
      <c r="C108" t="str">
        <f>PROPER(Table1[[#This Row],[Region]])</f>
        <v>South</v>
      </c>
      <c r="D108" t="str">
        <f>PROPER(Table1[[#This Row],[Product Category]])</f>
        <v>Groceries</v>
      </c>
      <c r="E108">
        <f>ROUND(Table1[[#This Row],[Sales Amount]],1)</f>
        <v>795.3</v>
      </c>
      <c r="F108">
        <f>Table1[[#This Row],[Quantity Sold]]</f>
        <v>31</v>
      </c>
      <c r="G108">
        <f>Table1[[#This Row],[Discount (%)]]</f>
        <v>9</v>
      </c>
      <c r="H108">
        <f>Table1[[#This Row],[Profit]]</f>
        <v>1251.72</v>
      </c>
    </row>
    <row r="109" spans="1:8">
      <c r="A109" s="11" t="s">
        <v>122</v>
      </c>
      <c r="B109" s="7">
        <v>45129</v>
      </c>
      <c r="C109" t="str">
        <f>PROPER(Table1[[#This Row],[Region]])</f>
        <v>East</v>
      </c>
      <c r="D109" t="str">
        <f>PROPER(Table1[[#This Row],[Product Category]])</f>
        <v>Electronics</v>
      </c>
      <c r="E109">
        <f>ROUND(Table1[[#This Row],[Sales Amount]],1)</f>
        <v>1607</v>
      </c>
      <c r="F109">
        <f>Table1[[#This Row],[Quantity Sold]]</f>
        <v>10</v>
      </c>
      <c r="G109">
        <f>Table1[[#This Row],[Discount (%)]]</f>
        <v>14</v>
      </c>
      <c r="H109">
        <f>Table1[[#This Row],[Profit]]</f>
        <v>1127.8599999999999</v>
      </c>
    </row>
    <row r="110" spans="1:8">
      <c r="A110" s="11" t="s">
        <v>123</v>
      </c>
      <c r="B110" s="7">
        <v>45130</v>
      </c>
      <c r="C110" t="str">
        <f>PROPER(Table1[[#This Row],[Region]])</f>
        <v>South</v>
      </c>
      <c r="D110" t="str">
        <f>PROPER(Table1[[#This Row],[Product Category]])</f>
        <v>Groceries</v>
      </c>
      <c r="E110">
        <f>ROUND(Table1[[#This Row],[Sales Amount]],1)</f>
        <v>4480.7</v>
      </c>
      <c r="F110">
        <f>Table1[[#This Row],[Quantity Sold]]</f>
        <v>16</v>
      </c>
      <c r="G110">
        <f>Table1[[#This Row],[Discount (%)]]</f>
        <v>48</v>
      </c>
      <c r="H110">
        <f>Table1[[#This Row],[Profit]]</f>
        <v>45.94</v>
      </c>
    </row>
    <row r="111" spans="1:8">
      <c r="A111" s="11" t="s">
        <v>124</v>
      </c>
      <c r="B111" s="7">
        <v>45131</v>
      </c>
      <c r="C111" t="str">
        <f>PROPER(Table1[[#This Row],[Region]])</f>
        <v>East</v>
      </c>
      <c r="D111" t="str">
        <f>PROPER(Table1[[#This Row],[Product Category]])</f>
        <v>Furniture</v>
      </c>
      <c r="E111">
        <f>ROUND(Table1[[#This Row],[Sales Amount]],1)</f>
        <v>3901.3</v>
      </c>
      <c r="F111">
        <f>Table1[[#This Row],[Quantity Sold]]</f>
        <v>36</v>
      </c>
      <c r="G111">
        <f>Table1[[#This Row],[Discount (%)]]</f>
        <v>17</v>
      </c>
      <c r="H111">
        <f>Table1[[#This Row],[Profit]]</f>
        <v>1250.83</v>
      </c>
    </row>
    <row r="112" spans="1:8">
      <c r="A112" s="11" t="s">
        <v>125</v>
      </c>
      <c r="B112" s="7">
        <v>45132</v>
      </c>
      <c r="C112" t="str">
        <f>PROPER(Table1[[#This Row],[Region]])</f>
        <v>East</v>
      </c>
      <c r="D112" t="str">
        <f>PROPER(Table1[[#This Row],[Product Category]])</f>
        <v>Sports</v>
      </c>
      <c r="E112">
        <f>ROUND(Table1[[#This Row],[Sales Amount]],1)</f>
        <v>2584.6999999999998</v>
      </c>
      <c r="F112">
        <f>Table1[[#This Row],[Quantity Sold]]</f>
        <v>25</v>
      </c>
      <c r="G112">
        <f>Table1[[#This Row],[Discount (%)]]</f>
        <v>14</v>
      </c>
      <c r="H112">
        <f>Table1[[#This Row],[Profit]]</f>
        <v>834.99</v>
      </c>
    </row>
    <row r="113" spans="1:8">
      <c r="A113" s="11" t="s">
        <v>126</v>
      </c>
      <c r="B113" s="7">
        <v>45133</v>
      </c>
      <c r="C113" t="str">
        <f>PROPER(Table1[[#This Row],[Region]])</f>
        <v>West</v>
      </c>
      <c r="D113" t="str">
        <f>PROPER(Table1[[#This Row],[Product Category]])</f>
        <v>Furniture</v>
      </c>
      <c r="E113">
        <f>ROUND(Table1[[#This Row],[Sales Amount]],1)</f>
        <v>1894.1</v>
      </c>
      <c r="F113">
        <f>Table1[[#This Row],[Quantity Sold]]</f>
        <v>22</v>
      </c>
      <c r="G113">
        <f>Table1[[#This Row],[Discount (%)]]</f>
        <v>1</v>
      </c>
      <c r="H113">
        <f>Table1[[#This Row],[Profit]]</f>
        <v>778.98</v>
      </c>
    </row>
    <row r="114" spans="1:8">
      <c r="A114" s="11" t="s">
        <v>127</v>
      </c>
      <c r="B114" s="7">
        <v>45134</v>
      </c>
      <c r="C114" t="str">
        <f>PROPER(Table1[[#This Row],[Region]])</f>
        <v>South</v>
      </c>
      <c r="D114" t="str">
        <f>PROPER(Table1[[#This Row],[Product Category]])</f>
        <v>Furniture</v>
      </c>
      <c r="E114">
        <f>ROUND(Table1[[#This Row],[Sales Amount]],1)</f>
        <v>2748.4</v>
      </c>
      <c r="F114">
        <f>Table1[[#This Row],[Quantity Sold]]</f>
        <v>43</v>
      </c>
      <c r="G114">
        <f>Table1[[#This Row],[Discount (%)]]</f>
        <v>40</v>
      </c>
      <c r="H114">
        <f>Table1[[#This Row],[Profit]]</f>
        <v>821.39</v>
      </c>
    </row>
    <row r="115" spans="1:8">
      <c r="A115" s="11" t="s">
        <v>128</v>
      </c>
      <c r="B115" s="7">
        <v>45135</v>
      </c>
      <c r="C115" t="str">
        <f>PROPER(Table1[[#This Row],[Region]])</f>
        <v>South</v>
      </c>
      <c r="D115" t="str">
        <f>PROPER(Table1[[#This Row],[Product Category]])</f>
        <v>Electronics</v>
      </c>
      <c r="E115">
        <f>ROUND(Table1[[#This Row],[Sales Amount]],1)</f>
        <v>4464.8999999999996</v>
      </c>
      <c r="F115">
        <f>Table1[[#This Row],[Quantity Sold]]</f>
        <v>36</v>
      </c>
      <c r="G115">
        <f>Table1[[#This Row],[Discount (%)]]</f>
        <v>24</v>
      </c>
      <c r="H115">
        <f>Table1[[#This Row],[Profit]]</f>
        <v>695.05</v>
      </c>
    </row>
    <row r="116" spans="1:8">
      <c r="A116" s="11" t="s">
        <v>129</v>
      </c>
      <c r="B116" s="7">
        <v>45136</v>
      </c>
      <c r="C116" t="str">
        <f>PROPER(Table1[[#This Row],[Region]])</f>
        <v>North</v>
      </c>
      <c r="D116" t="str">
        <f>PROPER(Table1[[#This Row],[Product Category]])</f>
        <v>Furniture</v>
      </c>
      <c r="E116">
        <f>ROUND(Table1[[#This Row],[Sales Amount]],1)</f>
        <v>2387</v>
      </c>
      <c r="F116">
        <f>Table1[[#This Row],[Quantity Sold]]</f>
        <v>39</v>
      </c>
      <c r="G116">
        <f>Table1[[#This Row],[Discount (%)]]</f>
        <v>24</v>
      </c>
      <c r="H116">
        <f>Table1[[#This Row],[Profit]]</f>
        <v>1353.49</v>
      </c>
    </row>
    <row r="117" spans="1:8">
      <c r="A117" s="11" t="s">
        <v>130</v>
      </c>
      <c r="B117" s="7">
        <v>45137</v>
      </c>
      <c r="C117" t="str">
        <f>PROPER(Table1[[#This Row],[Region]])</f>
        <v>West</v>
      </c>
      <c r="D117" t="str">
        <f>PROPER(Table1[[#This Row],[Product Category]])</f>
        <v>Electronics</v>
      </c>
      <c r="E117">
        <f>ROUND(Table1[[#This Row],[Sales Amount]],1)</f>
        <v>1283.8</v>
      </c>
      <c r="F117">
        <f>Table1[[#This Row],[Quantity Sold]]</f>
        <v>19</v>
      </c>
      <c r="G117">
        <f>Table1[[#This Row],[Discount (%)]]</f>
        <v>2</v>
      </c>
      <c r="H117">
        <f>Table1[[#This Row],[Profit]]</f>
        <v>1911.6</v>
      </c>
    </row>
    <row r="118" spans="1:8">
      <c r="A118" s="11" t="s">
        <v>131</v>
      </c>
      <c r="B118" s="7">
        <v>45138</v>
      </c>
      <c r="C118" t="str">
        <f>PROPER(Table1[[#This Row],[Region]])</f>
        <v>East</v>
      </c>
      <c r="D118" t="str">
        <f>PROPER(Table1[[#This Row],[Product Category]])</f>
        <v>Furniture</v>
      </c>
      <c r="E118">
        <f>ROUND(Table1[[#This Row],[Sales Amount]],1)</f>
        <v>3030.6</v>
      </c>
      <c r="F118">
        <f>Table1[[#This Row],[Quantity Sold]]</f>
        <v>43</v>
      </c>
      <c r="G118">
        <f>Table1[[#This Row],[Discount (%)]]</f>
        <v>47</v>
      </c>
      <c r="H118">
        <f>Table1[[#This Row],[Profit]]</f>
        <v>491.17</v>
      </c>
    </row>
    <row r="119" spans="1:8">
      <c r="A119" s="11" t="s">
        <v>132</v>
      </c>
      <c r="B119" s="7">
        <v>45139</v>
      </c>
      <c r="C119" t="str">
        <f>PROPER(Table1[[#This Row],[Region]])</f>
        <v>South</v>
      </c>
      <c r="D119" t="str">
        <f>PROPER(Table1[[#This Row],[Product Category]])</f>
        <v>Furniture</v>
      </c>
      <c r="E119">
        <f>ROUND(Table1[[#This Row],[Sales Amount]],1)</f>
        <v>1729.5</v>
      </c>
      <c r="F119">
        <f>Table1[[#This Row],[Quantity Sold]]</f>
        <v>13</v>
      </c>
      <c r="G119">
        <f>Table1[[#This Row],[Discount (%)]]</f>
        <v>29</v>
      </c>
      <c r="H119">
        <f>Table1[[#This Row],[Profit]]</f>
        <v>1892.43</v>
      </c>
    </row>
    <row r="120" spans="1:8">
      <c r="A120" s="11" t="s">
        <v>133</v>
      </c>
      <c r="B120" s="7">
        <v>45140</v>
      </c>
      <c r="C120" t="str">
        <f>PROPER(Table1[[#This Row],[Region]])</f>
        <v>South</v>
      </c>
      <c r="D120" t="str">
        <f>PROPER(Table1[[#This Row],[Product Category]])</f>
        <v>Electronics</v>
      </c>
      <c r="E120">
        <f>ROUND(Table1[[#This Row],[Sales Amount]],1)</f>
        <v>2206.9</v>
      </c>
      <c r="F120">
        <f>Table1[[#This Row],[Quantity Sold]]</f>
        <v>40</v>
      </c>
      <c r="G120">
        <f>Table1[[#This Row],[Discount (%)]]</f>
        <v>3</v>
      </c>
      <c r="H120">
        <f>Table1[[#This Row],[Profit]]</f>
        <v>87.05</v>
      </c>
    </row>
    <row r="121" spans="1:8">
      <c r="A121" s="11" t="s">
        <v>134</v>
      </c>
      <c r="B121" s="7">
        <v>45141</v>
      </c>
      <c r="C121" t="str">
        <f>PROPER(Table1[[#This Row],[Region]])</f>
        <v>East</v>
      </c>
      <c r="D121" t="str">
        <f>PROPER(Table1[[#This Row],[Product Category]])</f>
        <v>Electronics</v>
      </c>
      <c r="E121">
        <f>ROUND(Table1[[#This Row],[Sales Amount]],1)</f>
        <v>2723.3</v>
      </c>
      <c r="F121">
        <f>Table1[[#This Row],[Quantity Sold]]</f>
        <v>22</v>
      </c>
      <c r="G121">
        <f>Table1[[#This Row],[Discount (%)]]</f>
        <v>15</v>
      </c>
      <c r="H121">
        <f>Table1[[#This Row],[Profit]]</f>
        <v>1190.99</v>
      </c>
    </row>
    <row r="122" spans="1:8">
      <c r="A122" s="11" t="s">
        <v>135</v>
      </c>
      <c r="B122" s="7">
        <v>45142</v>
      </c>
      <c r="C122" t="str">
        <f>PROPER(Table1[[#This Row],[Region]])</f>
        <v>East</v>
      </c>
      <c r="D122" t="str">
        <f>PROPER(Table1[[#This Row],[Product Category]])</f>
        <v>Furniture</v>
      </c>
      <c r="E122">
        <f>ROUND(Table1[[#This Row],[Sales Amount]],1)</f>
        <v>3835.6</v>
      </c>
      <c r="F122">
        <f>Table1[[#This Row],[Quantity Sold]]</f>
        <v>27</v>
      </c>
      <c r="G122">
        <f>Table1[[#This Row],[Discount (%)]]</f>
        <v>17</v>
      </c>
      <c r="H122">
        <f>Table1[[#This Row],[Profit]]</f>
        <v>1205.8900000000001</v>
      </c>
    </row>
    <row r="123" spans="1:8">
      <c r="A123" s="11" t="s">
        <v>136</v>
      </c>
      <c r="B123" s="7">
        <v>45143</v>
      </c>
      <c r="C123" t="str">
        <f>PROPER(Table1[[#This Row],[Region]])</f>
        <v>North</v>
      </c>
      <c r="D123" t="str">
        <f>PROPER(Table1[[#This Row],[Product Category]])</f>
        <v>Clothing</v>
      </c>
      <c r="E123">
        <f>ROUND(Table1[[#This Row],[Sales Amount]],1)</f>
        <v>1348.8</v>
      </c>
      <c r="F123">
        <f>Table1[[#This Row],[Quantity Sold]]</f>
        <v>47</v>
      </c>
      <c r="G123">
        <f>Table1[[#This Row],[Discount (%)]]</f>
        <v>14</v>
      </c>
      <c r="H123">
        <f>Table1[[#This Row],[Profit]]</f>
        <v>110.54</v>
      </c>
    </row>
    <row r="124" spans="1:8">
      <c r="A124" s="11" t="s">
        <v>137</v>
      </c>
      <c r="B124" s="7">
        <v>45144</v>
      </c>
      <c r="C124" t="str">
        <f>PROPER(Table1[[#This Row],[Region]])</f>
        <v>North</v>
      </c>
      <c r="D124" t="str">
        <f>PROPER(Table1[[#This Row],[Product Category]])</f>
        <v>Furniture</v>
      </c>
      <c r="E124">
        <f>ROUND(Table1[[#This Row],[Sales Amount]],1)</f>
        <v>487.7</v>
      </c>
      <c r="F124">
        <f>Table1[[#This Row],[Quantity Sold]]</f>
        <v>16</v>
      </c>
      <c r="G124">
        <f>Table1[[#This Row],[Discount (%)]]</f>
        <v>42</v>
      </c>
      <c r="H124">
        <f>Table1[[#This Row],[Profit]]</f>
        <v>810.07</v>
      </c>
    </row>
    <row r="125" spans="1:8">
      <c r="A125" s="11" t="s">
        <v>138</v>
      </c>
      <c r="B125" s="7">
        <v>45145</v>
      </c>
      <c r="C125" t="str">
        <f>PROPER(Table1[[#This Row],[Region]])</f>
        <v>North</v>
      </c>
      <c r="D125" t="str">
        <f>PROPER(Table1[[#This Row],[Product Category]])</f>
        <v>Sports</v>
      </c>
      <c r="E125">
        <f>ROUND(Table1[[#This Row],[Sales Amount]],1)</f>
        <v>3338.3</v>
      </c>
      <c r="F125">
        <f>Table1[[#This Row],[Quantity Sold]]</f>
        <v>45</v>
      </c>
      <c r="G125">
        <f>Table1[[#This Row],[Discount (%)]]</f>
        <v>6</v>
      </c>
      <c r="H125">
        <f>Table1[[#This Row],[Profit]]</f>
        <v>1639.12</v>
      </c>
    </row>
    <row r="126" spans="1:8">
      <c r="A126" s="11" t="s">
        <v>139</v>
      </c>
      <c r="B126" s="7">
        <v>45146</v>
      </c>
      <c r="C126" t="str">
        <f>PROPER(Table1[[#This Row],[Region]])</f>
        <v>East</v>
      </c>
      <c r="D126" t="str">
        <f>PROPER(Table1[[#This Row],[Product Category]])</f>
        <v>Groceries</v>
      </c>
      <c r="E126">
        <f>ROUND(Table1[[#This Row],[Sales Amount]],1)</f>
        <v>50.8</v>
      </c>
      <c r="F126">
        <f>Table1[[#This Row],[Quantity Sold]]</f>
        <v>10</v>
      </c>
      <c r="G126">
        <f>Table1[[#This Row],[Discount (%)]]</f>
        <v>43</v>
      </c>
      <c r="H126">
        <f>Table1[[#This Row],[Profit]]</f>
        <v>121.05</v>
      </c>
    </row>
    <row r="127" spans="1:8">
      <c r="A127" s="11" t="s">
        <v>140</v>
      </c>
      <c r="B127" s="7">
        <v>45147</v>
      </c>
      <c r="C127" t="str">
        <f>PROPER(Table1[[#This Row],[Region]])</f>
        <v>North</v>
      </c>
      <c r="D127" t="str">
        <f>PROPER(Table1[[#This Row],[Product Category]])</f>
        <v>Furniture</v>
      </c>
      <c r="E127">
        <f>ROUND(Table1[[#This Row],[Sales Amount]],1)</f>
        <v>906.4</v>
      </c>
      <c r="F127">
        <f>Table1[[#This Row],[Quantity Sold]]</f>
        <v>47</v>
      </c>
      <c r="G127">
        <f>Table1[[#This Row],[Discount (%)]]</f>
        <v>26</v>
      </c>
      <c r="H127">
        <f>Table1[[#This Row],[Profit]]</f>
        <v>1853.84</v>
      </c>
    </row>
    <row r="128" spans="1:8">
      <c r="A128" s="11" t="s">
        <v>141</v>
      </c>
      <c r="B128" s="7">
        <v>45148</v>
      </c>
      <c r="C128" t="str">
        <f>PROPER(Table1[[#This Row],[Region]])</f>
        <v>South</v>
      </c>
      <c r="D128" t="str">
        <f>PROPER(Table1[[#This Row],[Product Category]])</f>
        <v>Sports</v>
      </c>
      <c r="E128">
        <f>ROUND(Table1[[#This Row],[Sales Amount]],1)</f>
        <v>657.6</v>
      </c>
      <c r="F128">
        <f>Table1[[#This Row],[Quantity Sold]]</f>
        <v>22</v>
      </c>
      <c r="G128">
        <f>Table1[[#This Row],[Discount (%)]]</f>
        <v>0</v>
      </c>
      <c r="H128">
        <f>Table1[[#This Row],[Profit]]</f>
        <v>104.11</v>
      </c>
    </row>
    <row r="129" spans="1:8">
      <c r="A129" s="11" t="s">
        <v>142</v>
      </c>
      <c r="B129" s="7">
        <v>45149</v>
      </c>
      <c r="C129" t="str">
        <f>PROPER(Table1[[#This Row],[Region]])</f>
        <v>North</v>
      </c>
      <c r="D129" t="str">
        <f>PROPER(Table1[[#This Row],[Product Category]])</f>
        <v>Furniture</v>
      </c>
      <c r="E129">
        <f>ROUND(Table1[[#This Row],[Sales Amount]],1)</f>
        <v>2252.1</v>
      </c>
      <c r="F129">
        <f>Table1[[#This Row],[Quantity Sold]]</f>
        <v>23</v>
      </c>
      <c r="G129">
        <f>Table1[[#This Row],[Discount (%)]]</f>
        <v>38</v>
      </c>
      <c r="H129">
        <f>Table1[[#This Row],[Profit]]</f>
        <v>1529.45</v>
      </c>
    </row>
    <row r="130" spans="1:8">
      <c r="A130" s="11" t="s">
        <v>143</v>
      </c>
      <c r="B130" s="7">
        <v>45150</v>
      </c>
      <c r="C130" t="str">
        <f>PROPER(Table1[[#This Row],[Region]])</f>
        <v>East</v>
      </c>
      <c r="D130" t="str">
        <f>PROPER(Table1[[#This Row],[Product Category]])</f>
        <v>Sports</v>
      </c>
      <c r="E130">
        <f>ROUND(Table1[[#This Row],[Sales Amount]],1)</f>
        <v>714</v>
      </c>
      <c r="F130">
        <f>Table1[[#This Row],[Quantity Sold]]</f>
        <v>25</v>
      </c>
      <c r="G130">
        <f>Table1[[#This Row],[Discount (%)]]</f>
        <v>15</v>
      </c>
      <c r="H130">
        <f>Table1[[#This Row],[Profit]]</f>
        <v>78.73</v>
      </c>
    </row>
    <row r="131" spans="1:8">
      <c r="A131" s="11" t="s">
        <v>144</v>
      </c>
      <c r="B131" s="7">
        <v>45151</v>
      </c>
      <c r="C131" t="str">
        <f>PROPER(Table1[[#This Row],[Region]])</f>
        <v>West</v>
      </c>
      <c r="D131" t="str">
        <f>PROPER(Table1[[#This Row],[Product Category]])</f>
        <v>Groceries</v>
      </c>
      <c r="E131">
        <f>ROUND(Table1[[#This Row],[Sales Amount]],1)</f>
        <v>3155.7</v>
      </c>
      <c r="F131">
        <f>Table1[[#This Row],[Quantity Sold]]</f>
        <v>43</v>
      </c>
      <c r="G131">
        <f>Table1[[#This Row],[Discount (%)]]</f>
        <v>13</v>
      </c>
      <c r="H131">
        <f>Table1[[#This Row],[Profit]]</f>
        <v>393.8</v>
      </c>
    </row>
    <row r="132" spans="1:8">
      <c r="A132" s="11" t="s">
        <v>145</v>
      </c>
      <c r="B132" s="7">
        <v>45152</v>
      </c>
      <c r="C132" t="str">
        <f>PROPER(Table1[[#This Row],[Region]])</f>
        <v>North</v>
      </c>
      <c r="D132" t="str">
        <f>PROPER(Table1[[#This Row],[Product Category]])</f>
        <v>Clothing</v>
      </c>
      <c r="E132">
        <f>ROUND(Table1[[#This Row],[Sales Amount]],1)</f>
        <v>427.5</v>
      </c>
      <c r="F132">
        <f>Table1[[#This Row],[Quantity Sold]]</f>
        <v>8</v>
      </c>
      <c r="G132">
        <f>Table1[[#This Row],[Discount (%)]]</f>
        <v>22</v>
      </c>
      <c r="H132">
        <f>Table1[[#This Row],[Profit]]</f>
        <v>220.36</v>
      </c>
    </row>
    <row r="133" spans="1:8">
      <c r="A133" s="11" t="s">
        <v>146</v>
      </c>
      <c r="B133" s="7">
        <v>45153</v>
      </c>
      <c r="C133" t="str">
        <f>PROPER(Table1[[#This Row],[Region]])</f>
        <v>East</v>
      </c>
      <c r="D133" t="str">
        <f>PROPER(Table1[[#This Row],[Product Category]])</f>
        <v>Furniture</v>
      </c>
      <c r="E133">
        <f>ROUND(Table1[[#This Row],[Sales Amount]],1)</f>
        <v>2997</v>
      </c>
      <c r="F133">
        <f>Table1[[#This Row],[Quantity Sold]]</f>
        <v>13</v>
      </c>
      <c r="G133">
        <f>Table1[[#This Row],[Discount (%)]]</f>
        <v>0</v>
      </c>
      <c r="H133">
        <f>Table1[[#This Row],[Profit]]</f>
        <v>684.39</v>
      </c>
    </row>
    <row r="134" spans="1:8">
      <c r="A134" s="11" t="s">
        <v>147</v>
      </c>
      <c r="B134" s="7">
        <v>45154</v>
      </c>
      <c r="C134" t="str">
        <f>PROPER(Table1[[#This Row],[Region]])</f>
        <v>North</v>
      </c>
      <c r="D134" t="str">
        <f>PROPER(Table1[[#This Row],[Product Category]])</f>
        <v>Electronics</v>
      </c>
      <c r="E134">
        <f>ROUND(Table1[[#This Row],[Sales Amount]],1)</f>
        <v>1485.7</v>
      </c>
      <c r="F134">
        <f>Table1[[#This Row],[Quantity Sold]]</f>
        <v>41</v>
      </c>
      <c r="G134">
        <f>Table1[[#This Row],[Discount (%)]]</f>
        <v>8</v>
      </c>
      <c r="H134">
        <f>Table1[[#This Row],[Profit]]</f>
        <v>30.51</v>
      </c>
    </row>
    <row r="135" spans="1:8">
      <c r="A135" s="11" t="s">
        <v>148</v>
      </c>
      <c r="B135" s="7">
        <v>45155</v>
      </c>
      <c r="C135" t="str">
        <f>PROPER(Table1[[#This Row],[Region]])</f>
        <v>East</v>
      </c>
      <c r="D135" t="str">
        <f>PROPER(Table1[[#This Row],[Product Category]])</f>
        <v>Clothing</v>
      </c>
      <c r="E135">
        <f>ROUND(Table1[[#This Row],[Sales Amount]],1)</f>
        <v>2607.6</v>
      </c>
      <c r="F135">
        <f>Table1[[#This Row],[Quantity Sold]]</f>
        <v>25</v>
      </c>
      <c r="G135">
        <f>Table1[[#This Row],[Discount (%)]]</f>
        <v>16</v>
      </c>
      <c r="H135">
        <f>Table1[[#This Row],[Profit]]</f>
        <v>940.4</v>
      </c>
    </row>
    <row r="136" spans="1:8">
      <c r="A136" s="11" t="s">
        <v>149</v>
      </c>
      <c r="B136" s="7">
        <v>45156</v>
      </c>
      <c r="C136" t="str">
        <f>PROPER(Table1[[#This Row],[Region]])</f>
        <v>East</v>
      </c>
      <c r="D136" t="str">
        <f>PROPER(Table1[[#This Row],[Product Category]])</f>
        <v>Furniture</v>
      </c>
      <c r="E136">
        <f>ROUND(Table1[[#This Row],[Sales Amount]],1)</f>
        <v>1351.3</v>
      </c>
      <c r="F136">
        <f>Table1[[#This Row],[Quantity Sold]]</f>
        <v>50</v>
      </c>
      <c r="G136">
        <f>Table1[[#This Row],[Discount (%)]]</f>
        <v>17</v>
      </c>
      <c r="H136">
        <f>Table1[[#This Row],[Profit]]</f>
        <v>863.33</v>
      </c>
    </row>
    <row r="137" spans="1:8">
      <c r="A137" s="11" t="s">
        <v>150</v>
      </c>
      <c r="B137" s="7">
        <v>45157</v>
      </c>
      <c r="C137" t="str">
        <f>PROPER(Table1[[#This Row],[Region]])</f>
        <v>North</v>
      </c>
      <c r="D137" t="str">
        <f>PROPER(Table1[[#This Row],[Product Category]])</f>
        <v>Clothing</v>
      </c>
      <c r="E137">
        <f>ROUND(Table1[[#This Row],[Sales Amount]],1)</f>
        <v>2901.7</v>
      </c>
      <c r="F137">
        <f>Table1[[#This Row],[Quantity Sold]]</f>
        <v>15</v>
      </c>
      <c r="G137">
        <f>Table1[[#This Row],[Discount (%)]]</f>
        <v>18</v>
      </c>
      <c r="H137">
        <f>Table1[[#This Row],[Profit]]</f>
        <v>1362.08</v>
      </c>
    </row>
    <row r="138" spans="1:8">
      <c r="A138" s="11" t="s">
        <v>151</v>
      </c>
      <c r="B138" s="7">
        <v>45158</v>
      </c>
      <c r="C138" t="str">
        <f>PROPER(Table1[[#This Row],[Region]])</f>
        <v>North</v>
      </c>
      <c r="D138" t="str">
        <f>PROPER(Table1[[#This Row],[Product Category]])</f>
        <v>Sports</v>
      </c>
      <c r="E138">
        <f>ROUND(Table1[[#This Row],[Sales Amount]],1)</f>
        <v>215.3</v>
      </c>
      <c r="F138">
        <f>Table1[[#This Row],[Quantity Sold]]</f>
        <v>37</v>
      </c>
      <c r="G138">
        <f>Table1[[#This Row],[Discount (%)]]</f>
        <v>0</v>
      </c>
      <c r="H138">
        <f>Table1[[#This Row],[Profit]]</f>
        <v>1665.67</v>
      </c>
    </row>
    <row r="139" spans="1:8">
      <c r="A139" s="11" t="s">
        <v>152</v>
      </c>
      <c r="B139" s="7">
        <v>45159</v>
      </c>
      <c r="C139" t="str">
        <f>PROPER(Table1[[#This Row],[Region]])</f>
        <v>North</v>
      </c>
      <c r="D139" t="str">
        <f>PROPER(Table1[[#This Row],[Product Category]])</f>
        <v>Sports</v>
      </c>
      <c r="E139">
        <f>ROUND(Table1[[#This Row],[Sales Amount]],1)</f>
        <v>3359</v>
      </c>
      <c r="F139">
        <f>Table1[[#This Row],[Quantity Sold]]</f>
        <v>2</v>
      </c>
      <c r="G139">
        <f>Table1[[#This Row],[Discount (%)]]</f>
        <v>28</v>
      </c>
      <c r="H139">
        <f>Table1[[#This Row],[Profit]]</f>
        <v>1942.48</v>
      </c>
    </row>
    <row r="140" spans="1:8">
      <c r="A140" s="11" t="s">
        <v>153</v>
      </c>
      <c r="B140" s="7">
        <v>45160</v>
      </c>
      <c r="C140" t="str">
        <f>PROPER(Table1[[#This Row],[Region]])</f>
        <v>West</v>
      </c>
      <c r="D140" t="str">
        <f>PROPER(Table1[[#This Row],[Product Category]])</f>
        <v>Furniture</v>
      </c>
      <c r="E140">
        <f>ROUND(Table1[[#This Row],[Sales Amount]],1)</f>
        <v>300.60000000000002</v>
      </c>
      <c r="F140">
        <f>Table1[[#This Row],[Quantity Sold]]</f>
        <v>30</v>
      </c>
      <c r="G140">
        <f>Table1[[#This Row],[Discount (%)]]</f>
        <v>19</v>
      </c>
      <c r="H140">
        <f>Table1[[#This Row],[Profit]]</f>
        <v>376.97</v>
      </c>
    </row>
    <row r="141" spans="1:8">
      <c r="A141" s="11" t="s">
        <v>154</v>
      </c>
      <c r="B141" s="7">
        <v>45161</v>
      </c>
      <c r="C141" t="str">
        <f>PROPER(Table1[[#This Row],[Region]])</f>
        <v>West</v>
      </c>
      <c r="D141" t="str">
        <f>PROPER(Table1[[#This Row],[Product Category]])</f>
        <v>Sports</v>
      </c>
      <c r="E141">
        <f>ROUND(Table1[[#This Row],[Sales Amount]],1)</f>
        <v>1077</v>
      </c>
      <c r="F141">
        <f>Table1[[#This Row],[Quantity Sold]]</f>
        <v>1</v>
      </c>
      <c r="G141">
        <f>Table1[[#This Row],[Discount (%)]]</f>
        <v>5</v>
      </c>
      <c r="H141">
        <f>Table1[[#This Row],[Profit]]</f>
        <v>837.87</v>
      </c>
    </row>
    <row r="142" spans="1:8">
      <c r="A142" s="11" t="s">
        <v>155</v>
      </c>
      <c r="B142" s="7">
        <v>45162</v>
      </c>
      <c r="C142" t="str">
        <f>PROPER(Table1[[#This Row],[Region]])</f>
        <v>East</v>
      </c>
      <c r="D142" t="str">
        <f>PROPER(Table1[[#This Row],[Product Category]])</f>
        <v>Electronics</v>
      </c>
      <c r="E142">
        <f>ROUND(Table1[[#This Row],[Sales Amount]],1)</f>
        <v>1740</v>
      </c>
      <c r="F142">
        <f>Table1[[#This Row],[Quantity Sold]]</f>
        <v>26</v>
      </c>
      <c r="G142">
        <f>Table1[[#This Row],[Discount (%)]]</f>
        <v>2</v>
      </c>
      <c r="H142">
        <f>Table1[[#This Row],[Profit]]</f>
        <v>1112.49</v>
      </c>
    </row>
    <row r="143" spans="1:8">
      <c r="A143" s="11" t="s">
        <v>156</v>
      </c>
      <c r="B143" s="7">
        <v>45163</v>
      </c>
      <c r="C143" t="str">
        <f>PROPER(Table1[[#This Row],[Region]])</f>
        <v>East</v>
      </c>
      <c r="D143" t="str">
        <f>PROPER(Table1[[#This Row],[Product Category]])</f>
        <v>Sports</v>
      </c>
      <c r="E143">
        <f>ROUND(Table1[[#This Row],[Sales Amount]],1)</f>
        <v>3047.3</v>
      </c>
      <c r="F143">
        <f>Table1[[#This Row],[Quantity Sold]]</f>
        <v>18</v>
      </c>
      <c r="G143">
        <f>Table1[[#This Row],[Discount (%)]]</f>
        <v>13</v>
      </c>
      <c r="H143">
        <f>Table1[[#This Row],[Profit]]</f>
        <v>1639.74</v>
      </c>
    </row>
    <row r="144" spans="1:8">
      <c r="A144" s="11" t="s">
        <v>157</v>
      </c>
      <c r="B144" s="7">
        <v>45164</v>
      </c>
      <c r="C144" t="str">
        <f>PROPER(Table1[[#This Row],[Region]])</f>
        <v>East</v>
      </c>
      <c r="D144" t="str">
        <f>PROPER(Table1[[#This Row],[Product Category]])</f>
        <v>Clothing</v>
      </c>
      <c r="E144">
        <f>ROUND(Table1[[#This Row],[Sales Amount]],1)</f>
        <v>1014.8</v>
      </c>
      <c r="F144">
        <f>Table1[[#This Row],[Quantity Sold]]</f>
        <v>4</v>
      </c>
      <c r="G144">
        <f>Table1[[#This Row],[Discount (%)]]</f>
        <v>9</v>
      </c>
      <c r="H144">
        <f>Table1[[#This Row],[Profit]]</f>
        <v>1269.54</v>
      </c>
    </row>
    <row r="145" spans="1:8">
      <c r="A145" s="11" t="s">
        <v>158</v>
      </c>
      <c r="B145" s="7">
        <v>45165</v>
      </c>
      <c r="C145" t="str">
        <f>PROPER(Table1[[#This Row],[Region]])</f>
        <v>West</v>
      </c>
      <c r="D145" t="str">
        <f>PROPER(Table1[[#This Row],[Product Category]])</f>
        <v>Clothing</v>
      </c>
      <c r="E145">
        <f>ROUND(Table1[[#This Row],[Sales Amount]],1)</f>
        <v>4764.2</v>
      </c>
      <c r="F145">
        <f>Table1[[#This Row],[Quantity Sold]]</f>
        <v>11</v>
      </c>
      <c r="G145">
        <f>Table1[[#This Row],[Discount (%)]]</f>
        <v>31</v>
      </c>
      <c r="H145">
        <f>Table1[[#This Row],[Profit]]</f>
        <v>1056.49</v>
      </c>
    </row>
    <row r="146" spans="1:8">
      <c r="A146" s="11" t="s">
        <v>159</v>
      </c>
      <c r="B146" s="7">
        <v>45166</v>
      </c>
      <c r="C146" t="str">
        <f>PROPER(Table1[[#This Row],[Region]])</f>
        <v>East</v>
      </c>
      <c r="D146" t="str">
        <f>PROPER(Table1[[#This Row],[Product Category]])</f>
        <v>Electronics</v>
      </c>
      <c r="E146">
        <f>ROUND(Table1[[#This Row],[Sales Amount]],1)</f>
        <v>3930.1</v>
      </c>
      <c r="F146">
        <f>Table1[[#This Row],[Quantity Sold]]</f>
        <v>23</v>
      </c>
      <c r="G146">
        <f>Table1[[#This Row],[Discount (%)]]</f>
        <v>29</v>
      </c>
      <c r="H146">
        <f>Table1[[#This Row],[Profit]]</f>
        <v>1968.25</v>
      </c>
    </row>
    <row r="147" spans="1:8">
      <c r="A147" s="11" t="s">
        <v>160</v>
      </c>
      <c r="B147" s="7">
        <v>45167</v>
      </c>
      <c r="C147" t="str">
        <f>PROPER(Table1[[#This Row],[Region]])</f>
        <v>South</v>
      </c>
      <c r="D147" t="str">
        <f>PROPER(Table1[[#This Row],[Product Category]])</f>
        <v>Groceries</v>
      </c>
      <c r="E147">
        <f>ROUND(Table1[[#This Row],[Sales Amount]],1)</f>
        <v>874</v>
      </c>
      <c r="F147">
        <f>Table1[[#This Row],[Quantity Sold]]</f>
        <v>41</v>
      </c>
      <c r="G147">
        <f>Table1[[#This Row],[Discount (%)]]</f>
        <v>15</v>
      </c>
      <c r="H147">
        <f>Table1[[#This Row],[Profit]]</f>
        <v>213.98</v>
      </c>
    </row>
    <row r="148" spans="1:8">
      <c r="A148" s="11" t="s">
        <v>161</v>
      </c>
      <c r="B148" s="7">
        <v>45168</v>
      </c>
      <c r="C148" t="str">
        <f>PROPER(Table1[[#This Row],[Region]])</f>
        <v>South</v>
      </c>
      <c r="D148" t="str">
        <f>PROPER(Table1[[#This Row],[Product Category]])</f>
        <v>Groceries</v>
      </c>
      <c r="E148">
        <f>ROUND(Table1[[#This Row],[Sales Amount]],1)</f>
        <v>959</v>
      </c>
      <c r="F148">
        <f>Table1[[#This Row],[Quantity Sold]]</f>
        <v>1</v>
      </c>
      <c r="G148">
        <f>Table1[[#This Row],[Discount (%)]]</f>
        <v>18</v>
      </c>
      <c r="H148">
        <f>Table1[[#This Row],[Profit]]</f>
        <v>1832.28</v>
      </c>
    </row>
    <row r="149" spans="1:8">
      <c r="A149" s="11" t="s">
        <v>162</v>
      </c>
      <c r="B149" s="7">
        <v>45169</v>
      </c>
      <c r="C149" t="str">
        <f>PROPER(Table1[[#This Row],[Region]])</f>
        <v>West</v>
      </c>
      <c r="D149" t="str">
        <f>PROPER(Table1[[#This Row],[Product Category]])</f>
        <v>Furniture</v>
      </c>
      <c r="E149">
        <f>ROUND(Table1[[#This Row],[Sales Amount]],1)</f>
        <v>1586.7</v>
      </c>
      <c r="F149">
        <f>Table1[[#This Row],[Quantity Sold]]</f>
        <v>26</v>
      </c>
      <c r="G149">
        <f>Table1[[#This Row],[Discount (%)]]</f>
        <v>3</v>
      </c>
      <c r="H149">
        <f>Table1[[#This Row],[Profit]]</f>
        <v>1090.6400000000001</v>
      </c>
    </row>
    <row r="150" spans="1:8">
      <c r="A150" s="11" t="s">
        <v>163</v>
      </c>
      <c r="B150" s="7">
        <v>45170</v>
      </c>
      <c r="C150" t="str">
        <f>PROPER(Table1[[#This Row],[Region]])</f>
        <v>South</v>
      </c>
      <c r="D150" t="str">
        <f>PROPER(Table1[[#This Row],[Product Category]])</f>
        <v>Furniture</v>
      </c>
      <c r="E150">
        <f>ROUND(Table1[[#This Row],[Sales Amount]],1)</f>
        <v>1453.8</v>
      </c>
      <c r="F150">
        <f>Table1[[#This Row],[Quantity Sold]]</f>
        <v>13</v>
      </c>
      <c r="G150">
        <f>Table1[[#This Row],[Discount (%)]]</f>
        <v>16</v>
      </c>
      <c r="H150">
        <f>Table1[[#This Row],[Profit]]</f>
        <v>385.22</v>
      </c>
    </row>
    <row r="151" spans="1:8">
      <c r="A151" s="11">
        <v>61831599</v>
      </c>
      <c r="B151" s="7">
        <v>45171</v>
      </c>
      <c r="C151" t="str">
        <f>PROPER(Table1[[#This Row],[Region]])</f>
        <v>East</v>
      </c>
      <c r="D151" t="str">
        <f>PROPER(Table1[[#This Row],[Product Category]])</f>
        <v>Sports</v>
      </c>
      <c r="E151">
        <f>ROUND(Table1[[#This Row],[Sales Amount]],1)</f>
        <v>4889.5</v>
      </c>
      <c r="F151">
        <f>Table1[[#This Row],[Quantity Sold]]</f>
        <v>1</v>
      </c>
      <c r="G151">
        <f>Table1[[#This Row],[Discount (%)]]</f>
        <v>20</v>
      </c>
      <c r="H151">
        <f>Table1[[#This Row],[Profit]]</f>
        <v>807.13</v>
      </c>
    </row>
    <row r="152" spans="1:8">
      <c r="A152" s="11" t="s">
        <v>164</v>
      </c>
      <c r="B152" s="7">
        <v>45172</v>
      </c>
      <c r="C152" t="str">
        <f>PROPER(Table1[[#This Row],[Region]])</f>
        <v>East</v>
      </c>
      <c r="D152" t="str">
        <f>PROPER(Table1[[#This Row],[Product Category]])</f>
        <v>Sports</v>
      </c>
      <c r="E152">
        <f>ROUND(Table1[[#This Row],[Sales Amount]],1)</f>
        <v>2548.9</v>
      </c>
      <c r="F152">
        <f>Table1[[#This Row],[Quantity Sold]]</f>
        <v>3</v>
      </c>
      <c r="G152">
        <f>Table1[[#This Row],[Discount (%)]]</f>
        <v>7</v>
      </c>
      <c r="H152">
        <f>Table1[[#This Row],[Profit]]</f>
        <v>694.24</v>
      </c>
    </row>
    <row r="153" spans="1:8">
      <c r="A153" s="11" t="s">
        <v>165</v>
      </c>
      <c r="B153" s="7">
        <v>45173</v>
      </c>
      <c r="C153" t="str">
        <f>PROPER(Table1[[#This Row],[Region]])</f>
        <v>South</v>
      </c>
      <c r="D153" t="str">
        <f>PROPER(Table1[[#This Row],[Product Category]])</f>
        <v>Clothing</v>
      </c>
      <c r="E153">
        <f>ROUND(Table1[[#This Row],[Sales Amount]],1)</f>
        <v>3804.8</v>
      </c>
      <c r="F153">
        <f>Table1[[#This Row],[Quantity Sold]]</f>
        <v>31</v>
      </c>
      <c r="G153">
        <f>Table1[[#This Row],[Discount (%)]]</f>
        <v>47</v>
      </c>
      <c r="H153">
        <f>Table1[[#This Row],[Profit]]</f>
        <v>185.46</v>
      </c>
    </row>
    <row r="154" spans="1:8">
      <c r="A154" s="11" t="s">
        <v>166</v>
      </c>
      <c r="B154" s="7">
        <v>45174</v>
      </c>
      <c r="C154" t="str">
        <f>PROPER(Table1[[#This Row],[Region]])</f>
        <v>East</v>
      </c>
      <c r="D154" t="str">
        <f>PROPER(Table1[[#This Row],[Product Category]])</f>
        <v>Groceries</v>
      </c>
      <c r="E154">
        <f>ROUND(Table1[[#This Row],[Sales Amount]],1)</f>
        <v>372.5</v>
      </c>
      <c r="F154">
        <f>Table1[[#This Row],[Quantity Sold]]</f>
        <v>19</v>
      </c>
      <c r="G154">
        <f>Table1[[#This Row],[Discount (%)]]</f>
        <v>13</v>
      </c>
      <c r="H154">
        <f>Table1[[#This Row],[Profit]]</f>
        <v>232.82</v>
      </c>
    </row>
    <row r="155" spans="1:8">
      <c r="A155" s="11" t="s">
        <v>167</v>
      </c>
      <c r="B155" s="7">
        <v>45175</v>
      </c>
      <c r="C155" t="str">
        <f>PROPER(Table1[[#This Row],[Region]])</f>
        <v>North</v>
      </c>
      <c r="D155" t="str">
        <f>PROPER(Table1[[#This Row],[Product Category]])</f>
        <v>Electronics</v>
      </c>
      <c r="E155">
        <f>ROUND(Table1[[#This Row],[Sales Amount]],1)</f>
        <v>2573.6</v>
      </c>
      <c r="F155">
        <f>Table1[[#This Row],[Quantity Sold]]</f>
        <v>48</v>
      </c>
      <c r="G155">
        <f>Table1[[#This Row],[Discount (%)]]</f>
        <v>36</v>
      </c>
      <c r="H155">
        <f>Table1[[#This Row],[Profit]]</f>
        <v>1707.54</v>
      </c>
    </row>
    <row r="156" spans="1:8">
      <c r="A156" s="11" t="s">
        <v>168</v>
      </c>
      <c r="B156" s="7">
        <v>45176</v>
      </c>
      <c r="C156" t="str">
        <f>PROPER(Table1[[#This Row],[Region]])</f>
        <v>West</v>
      </c>
      <c r="D156" t="str">
        <f>PROPER(Table1[[#This Row],[Product Category]])</f>
        <v>Clothing</v>
      </c>
      <c r="E156">
        <f>ROUND(Table1[[#This Row],[Sales Amount]],1)</f>
        <v>1761.3</v>
      </c>
      <c r="F156">
        <f>Table1[[#This Row],[Quantity Sold]]</f>
        <v>27</v>
      </c>
      <c r="G156">
        <f>Table1[[#This Row],[Discount (%)]]</f>
        <v>12</v>
      </c>
      <c r="H156">
        <f>Table1[[#This Row],[Profit]]</f>
        <v>492.03</v>
      </c>
    </row>
    <row r="157" spans="1:8">
      <c r="A157" s="11" t="s">
        <v>169</v>
      </c>
      <c r="B157" s="7">
        <v>45177</v>
      </c>
      <c r="C157" t="str">
        <f>PROPER(Table1[[#This Row],[Region]])</f>
        <v>East</v>
      </c>
      <c r="D157" t="str">
        <f>PROPER(Table1[[#This Row],[Product Category]])</f>
        <v>Groceries</v>
      </c>
      <c r="E157">
        <f>ROUND(Table1[[#This Row],[Sales Amount]],1)</f>
        <v>4113.3999999999996</v>
      </c>
      <c r="F157">
        <f>Table1[[#This Row],[Quantity Sold]]</f>
        <v>32</v>
      </c>
      <c r="G157">
        <f>Table1[[#This Row],[Discount (%)]]</f>
        <v>3</v>
      </c>
      <c r="H157">
        <f>Table1[[#This Row],[Profit]]</f>
        <v>1726.09</v>
      </c>
    </row>
    <row r="158" spans="1:8">
      <c r="A158" s="11" t="s">
        <v>171</v>
      </c>
      <c r="B158" s="7">
        <v>45178</v>
      </c>
      <c r="C158" t="str">
        <f>PROPER(Table1[[#This Row],[Region]])</f>
        <v>West</v>
      </c>
      <c r="D158" t="str">
        <f>PROPER(Table1[[#This Row],[Product Category]])</f>
        <v>Electronics</v>
      </c>
      <c r="E158">
        <f>ROUND(Table1[[#This Row],[Sales Amount]],1)</f>
        <v>202.2</v>
      </c>
      <c r="F158">
        <f>Table1[[#This Row],[Quantity Sold]]</f>
        <v>6</v>
      </c>
      <c r="G158">
        <f>Table1[[#This Row],[Discount (%)]]</f>
        <v>43</v>
      </c>
      <c r="H158">
        <f>Table1[[#This Row],[Profit]]</f>
        <v>734.47</v>
      </c>
    </row>
    <row r="159" spans="1:8">
      <c r="A159" s="11" t="s">
        <v>172</v>
      </c>
      <c r="B159" s="7">
        <v>45179</v>
      </c>
      <c r="C159" t="str">
        <f>PROPER(Table1[[#This Row],[Region]])</f>
        <v>North</v>
      </c>
      <c r="D159" t="str">
        <f>PROPER(Table1[[#This Row],[Product Category]])</f>
        <v>Sports</v>
      </c>
      <c r="E159">
        <f>ROUND(Table1[[#This Row],[Sales Amount]],1)</f>
        <v>4347.2</v>
      </c>
      <c r="F159">
        <f>Table1[[#This Row],[Quantity Sold]]</f>
        <v>20</v>
      </c>
      <c r="G159">
        <f>Table1[[#This Row],[Discount (%)]]</f>
        <v>34</v>
      </c>
      <c r="H159">
        <f>Table1[[#This Row],[Profit]]</f>
        <v>1392.45</v>
      </c>
    </row>
    <row r="160" spans="1:8">
      <c r="A160" s="11" t="s">
        <v>173</v>
      </c>
      <c r="B160" s="7">
        <v>45180</v>
      </c>
      <c r="C160" t="str">
        <f>PROPER(Table1[[#This Row],[Region]])</f>
        <v>West</v>
      </c>
      <c r="D160" t="str">
        <f>PROPER(Table1[[#This Row],[Product Category]])</f>
        <v>Clothing</v>
      </c>
      <c r="E160">
        <f>ROUND(Table1[[#This Row],[Sales Amount]],1)</f>
        <v>4992.8</v>
      </c>
      <c r="F160">
        <f>Table1[[#This Row],[Quantity Sold]]</f>
        <v>2</v>
      </c>
      <c r="G160">
        <f>Table1[[#This Row],[Discount (%)]]</f>
        <v>28</v>
      </c>
      <c r="H160">
        <f>Table1[[#This Row],[Profit]]</f>
        <v>1468.94</v>
      </c>
    </row>
    <row r="161" spans="1:8">
      <c r="A161" s="11" t="s">
        <v>174</v>
      </c>
      <c r="B161" s="7">
        <v>45181</v>
      </c>
      <c r="C161" t="str">
        <f>PROPER(Table1[[#This Row],[Region]])</f>
        <v>East</v>
      </c>
      <c r="D161" t="str">
        <f>PROPER(Table1[[#This Row],[Product Category]])</f>
        <v>Sports</v>
      </c>
      <c r="E161">
        <f>ROUND(Table1[[#This Row],[Sales Amount]],1)</f>
        <v>1387.2</v>
      </c>
      <c r="F161">
        <f>Table1[[#This Row],[Quantity Sold]]</f>
        <v>28</v>
      </c>
      <c r="G161">
        <f>Table1[[#This Row],[Discount (%)]]</f>
        <v>9</v>
      </c>
      <c r="H161">
        <f>Table1[[#This Row],[Profit]]</f>
        <v>381.96</v>
      </c>
    </row>
    <row r="162" spans="1:8">
      <c r="A162" s="11" t="s">
        <v>175</v>
      </c>
      <c r="B162" s="7">
        <v>45182</v>
      </c>
      <c r="C162" t="str">
        <f>PROPER(Table1[[#This Row],[Region]])</f>
        <v>North</v>
      </c>
      <c r="D162" t="str">
        <f>PROPER(Table1[[#This Row],[Product Category]])</f>
        <v>Clothing</v>
      </c>
      <c r="E162">
        <f>ROUND(Table1[[#This Row],[Sales Amount]],1)</f>
        <v>4642.8999999999996</v>
      </c>
      <c r="F162">
        <f>Table1[[#This Row],[Quantity Sold]]</f>
        <v>35</v>
      </c>
      <c r="G162">
        <f>Table1[[#This Row],[Discount (%)]]</f>
        <v>14</v>
      </c>
      <c r="H162">
        <f>Table1[[#This Row],[Profit]]</f>
        <v>216.96</v>
      </c>
    </row>
    <row r="163" spans="1:8">
      <c r="A163" s="11" t="s">
        <v>176</v>
      </c>
      <c r="B163" s="7">
        <v>45183</v>
      </c>
      <c r="C163" t="str">
        <f>PROPER(Table1[[#This Row],[Region]])</f>
        <v>East</v>
      </c>
      <c r="D163" t="str">
        <f>PROPER(Table1[[#This Row],[Product Category]])</f>
        <v>Electronics</v>
      </c>
      <c r="E163">
        <f>ROUND(Table1[[#This Row],[Sales Amount]],1)</f>
        <v>4879.8999999999996</v>
      </c>
      <c r="F163">
        <f>Table1[[#This Row],[Quantity Sold]]</f>
        <v>37</v>
      </c>
      <c r="G163">
        <f>Table1[[#This Row],[Discount (%)]]</f>
        <v>5</v>
      </c>
      <c r="H163">
        <f>Table1[[#This Row],[Profit]]</f>
        <v>1424.1</v>
      </c>
    </row>
    <row r="164" spans="1:8">
      <c r="A164" s="11" t="s">
        <v>177</v>
      </c>
      <c r="B164" s="7">
        <v>45184</v>
      </c>
      <c r="C164" t="str">
        <f>PROPER(Table1[[#This Row],[Region]])</f>
        <v>East</v>
      </c>
      <c r="D164" t="str">
        <f>PROPER(Table1[[#This Row],[Product Category]])</f>
        <v>Electronics</v>
      </c>
      <c r="E164">
        <f>ROUND(Table1[[#This Row],[Sales Amount]],1)</f>
        <v>932.1</v>
      </c>
      <c r="F164">
        <f>Table1[[#This Row],[Quantity Sold]]</f>
        <v>36</v>
      </c>
      <c r="G164">
        <f>Table1[[#This Row],[Discount (%)]]</f>
        <v>4</v>
      </c>
      <c r="H164">
        <f>Table1[[#This Row],[Profit]]</f>
        <v>833.05</v>
      </c>
    </row>
    <row r="165" spans="1:8">
      <c r="A165" s="11" t="s">
        <v>178</v>
      </c>
      <c r="B165" s="7">
        <v>45185</v>
      </c>
      <c r="C165" t="str">
        <f>PROPER(Table1[[#This Row],[Region]])</f>
        <v>West</v>
      </c>
      <c r="D165" t="str">
        <f>PROPER(Table1[[#This Row],[Product Category]])</f>
        <v>Electronics</v>
      </c>
      <c r="E165">
        <f>ROUND(Table1[[#This Row],[Sales Amount]],1)</f>
        <v>3673</v>
      </c>
      <c r="F165">
        <f>Table1[[#This Row],[Quantity Sold]]</f>
        <v>33</v>
      </c>
      <c r="G165">
        <f>Table1[[#This Row],[Discount (%)]]</f>
        <v>31</v>
      </c>
      <c r="H165">
        <f>Table1[[#This Row],[Profit]]</f>
        <v>344.49</v>
      </c>
    </row>
    <row r="166" spans="1:8">
      <c r="A166" s="11" t="s">
        <v>179</v>
      </c>
      <c r="B166" s="7">
        <v>45186</v>
      </c>
      <c r="C166" t="str">
        <f>PROPER(Table1[[#This Row],[Region]])</f>
        <v>East</v>
      </c>
      <c r="D166" t="str">
        <f>PROPER(Table1[[#This Row],[Product Category]])</f>
        <v>Electronics</v>
      </c>
      <c r="E166">
        <f>ROUND(Table1[[#This Row],[Sales Amount]],1)</f>
        <v>1275</v>
      </c>
      <c r="F166">
        <f>Table1[[#This Row],[Quantity Sold]]</f>
        <v>30</v>
      </c>
      <c r="G166">
        <f>Table1[[#This Row],[Discount (%)]]</f>
        <v>27</v>
      </c>
      <c r="H166">
        <f>Table1[[#This Row],[Profit]]</f>
        <v>362.35</v>
      </c>
    </row>
    <row r="167" spans="1:8">
      <c r="A167" s="11" t="s">
        <v>180</v>
      </c>
      <c r="B167" s="7">
        <v>45187</v>
      </c>
      <c r="C167" t="str">
        <f>PROPER(Table1[[#This Row],[Region]])</f>
        <v>North</v>
      </c>
      <c r="D167" t="str">
        <f>PROPER(Table1[[#This Row],[Product Category]])</f>
        <v>Groceries</v>
      </c>
      <c r="E167">
        <f>ROUND(Table1[[#This Row],[Sales Amount]],1)</f>
        <v>2552.9</v>
      </c>
      <c r="F167">
        <f>Table1[[#This Row],[Quantity Sold]]</f>
        <v>31</v>
      </c>
      <c r="G167">
        <f>Table1[[#This Row],[Discount (%)]]</f>
        <v>31</v>
      </c>
      <c r="H167">
        <f>Table1[[#This Row],[Profit]]</f>
        <v>1907.44</v>
      </c>
    </row>
    <row r="168" spans="1:8">
      <c r="A168" s="11" t="s">
        <v>181</v>
      </c>
      <c r="B168" s="7">
        <v>45188</v>
      </c>
      <c r="C168" t="str">
        <f>PROPER(Table1[[#This Row],[Region]])</f>
        <v>West</v>
      </c>
      <c r="D168" t="str">
        <f>PROPER(Table1[[#This Row],[Product Category]])</f>
        <v>Furniture</v>
      </c>
      <c r="E168">
        <f>ROUND(Table1[[#This Row],[Sales Amount]],1)</f>
        <v>1034.3</v>
      </c>
      <c r="F168">
        <f>Table1[[#This Row],[Quantity Sold]]</f>
        <v>16</v>
      </c>
      <c r="G168">
        <f>Table1[[#This Row],[Discount (%)]]</f>
        <v>50</v>
      </c>
      <c r="H168">
        <f>Table1[[#This Row],[Profit]]</f>
        <v>1699.35</v>
      </c>
    </row>
    <row r="169" spans="1:8">
      <c r="A169" s="11" t="s">
        <v>182</v>
      </c>
      <c r="B169" s="7">
        <v>45189</v>
      </c>
      <c r="C169" t="str">
        <f>PROPER(Table1[[#This Row],[Region]])</f>
        <v>North</v>
      </c>
      <c r="D169" t="str">
        <f>PROPER(Table1[[#This Row],[Product Category]])</f>
        <v>Electronics</v>
      </c>
      <c r="E169">
        <f>ROUND(Table1[[#This Row],[Sales Amount]],1)</f>
        <v>1844.2</v>
      </c>
      <c r="F169">
        <f>Table1[[#This Row],[Quantity Sold]]</f>
        <v>37</v>
      </c>
      <c r="G169">
        <f>Table1[[#This Row],[Discount (%)]]</f>
        <v>35</v>
      </c>
      <c r="H169">
        <f>Table1[[#This Row],[Profit]]</f>
        <v>900.79</v>
      </c>
    </row>
    <row r="170" spans="1:8">
      <c r="A170" s="11" t="s">
        <v>183</v>
      </c>
      <c r="B170" s="7">
        <v>45190</v>
      </c>
      <c r="C170" t="str">
        <f>PROPER(Table1[[#This Row],[Region]])</f>
        <v>North</v>
      </c>
      <c r="D170" t="str">
        <f>PROPER(Table1[[#This Row],[Product Category]])</f>
        <v>Electronics</v>
      </c>
      <c r="E170">
        <f>ROUND(Table1[[#This Row],[Sales Amount]],1)</f>
        <v>2034.6</v>
      </c>
      <c r="F170">
        <f>Table1[[#This Row],[Quantity Sold]]</f>
        <v>25</v>
      </c>
      <c r="G170">
        <f>Table1[[#This Row],[Discount (%)]]</f>
        <v>22</v>
      </c>
      <c r="H170">
        <f>Table1[[#This Row],[Profit]]</f>
        <v>983.94</v>
      </c>
    </row>
    <row r="171" spans="1:8">
      <c r="A171" s="11" t="s">
        <v>184</v>
      </c>
      <c r="B171" s="7">
        <v>45191</v>
      </c>
      <c r="C171" t="str">
        <f>PROPER(Table1[[#This Row],[Region]])</f>
        <v>West</v>
      </c>
      <c r="D171" t="str">
        <f>PROPER(Table1[[#This Row],[Product Category]])</f>
        <v>Furniture</v>
      </c>
      <c r="E171">
        <f>ROUND(Table1[[#This Row],[Sales Amount]],1)</f>
        <v>2299.8000000000002</v>
      </c>
      <c r="F171">
        <f>Table1[[#This Row],[Quantity Sold]]</f>
        <v>8</v>
      </c>
      <c r="G171">
        <f>Table1[[#This Row],[Discount (%)]]</f>
        <v>3</v>
      </c>
      <c r="H171">
        <f>Table1[[#This Row],[Profit]]</f>
        <v>522.23</v>
      </c>
    </row>
    <row r="172" spans="1:8">
      <c r="A172" s="11" t="s">
        <v>185</v>
      </c>
      <c r="B172" s="7">
        <v>45192</v>
      </c>
      <c r="C172" t="str">
        <f>PROPER(Table1[[#This Row],[Region]])</f>
        <v>West</v>
      </c>
      <c r="D172" t="str">
        <f>PROPER(Table1[[#This Row],[Product Category]])</f>
        <v>Furniture</v>
      </c>
      <c r="E172">
        <f>ROUND(Table1[[#This Row],[Sales Amount]],1)</f>
        <v>3658</v>
      </c>
      <c r="F172">
        <f>Table1[[#This Row],[Quantity Sold]]</f>
        <v>43</v>
      </c>
      <c r="G172">
        <f>Table1[[#This Row],[Discount (%)]]</f>
        <v>27</v>
      </c>
      <c r="H172">
        <f>Table1[[#This Row],[Profit]]</f>
        <v>956.92</v>
      </c>
    </row>
    <row r="173" spans="1:8">
      <c r="A173" s="11" t="s">
        <v>186</v>
      </c>
      <c r="B173" s="7">
        <v>45193</v>
      </c>
      <c r="C173" t="str">
        <f>PROPER(Table1[[#This Row],[Region]])</f>
        <v>East</v>
      </c>
      <c r="D173" t="str">
        <f>PROPER(Table1[[#This Row],[Product Category]])</f>
        <v>Electronics</v>
      </c>
      <c r="E173">
        <f>ROUND(Table1[[#This Row],[Sales Amount]],1)</f>
        <v>2853</v>
      </c>
      <c r="F173">
        <f>Table1[[#This Row],[Quantity Sold]]</f>
        <v>4</v>
      </c>
      <c r="G173">
        <f>Table1[[#This Row],[Discount (%)]]</f>
        <v>5</v>
      </c>
      <c r="H173">
        <f>Table1[[#This Row],[Profit]]</f>
        <v>418.25</v>
      </c>
    </row>
    <row r="174" spans="1:8">
      <c r="A174" s="11" t="s">
        <v>187</v>
      </c>
      <c r="B174" s="7">
        <v>45194</v>
      </c>
      <c r="C174" t="str">
        <f>PROPER(Table1[[#This Row],[Region]])</f>
        <v>South</v>
      </c>
      <c r="D174" t="str">
        <f>PROPER(Table1[[#This Row],[Product Category]])</f>
        <v>Groceries</v>
      </c>
      <c r="E174">
        <f>ROUND(Table1[[#This Row],[Sales Amount]],1)</f>
        <v>2168.5</v>
      </c>
      <c r="F174">
        <f>Table1[[#This Row],[Quantity Sold]]</f>
        <v>16</v>
      </c>
      <c r="G174">
        <f>Table1[[#This Row],[Discount (%)]]</f>
        <v>0</v>
      </c>
      <c r="H174">
        <f>Table1[[#This Row],[Profit]]</f>
        <v>1301.1199999999999</v>
      </c>
    </row>
    <row r="175" spans="1:8">
      <c r="A175" s="11" t="s">
        <v>188</v>
      </c>
      <c r="B175" s="7">
        <v>45195</v>
      </c>
      <c r="C175" t="str">
        <f>PROPER(Table1[[#This Row],[Region]])</f>
        <v>North</v>
      </c>
      <c r="D175" t="str">
        <f>PROPER(Table1[[#This Row],[Product Category]])</f>
        <v>Clothing</v>
      </c>
      <c r="E175">
        <f>ROUND(Table1[[#This Row],[Sales Amount]],1)</f>
        <v>2152.8000000000002</v>
      </c>
      <c r="F175">
        <f>Table1[[#This Row],[Quantity Sold]]</f>
        <v>19</v>
      </c>
      <c r="G175">
        <f>Table1[[#This Row],[Discount (%)]]</f>
        <v>16</v>
      </c>
      <c r="H175">
        <f>Table1[[#This Row],[Profit]]</f>
        <v>1396.93</v>
      </c>
    </row>
    <row r="176" spans="1:8">
      <c r="A176" s="11" t="s">
        <v>189</v>
      </c>
      <c r="B176" s="7">
        <v>45196</v>
      </c>
      <c r="C176" t="str">
        <f>PROPER(Table1[[#This Row],[Region]])</f>
        <v>East</v>
      </c>
      <c r="D176" t="str">
        <f>PROPER(Table1[[#This Row],[Product Category]])</f>
        <v>Groceries</v>
      </c>
      <c r="E176">
        <f>ROUND(Table1[[#This Row],[Sales Amount]],1)</f>
        <v>497.8</v>
      </c>
      <c r="F176">
        <f>Table1[[#This Row],[Quantity Sold]]</f>
        <v>20</v>
      </c>
      <c r="G176">
        <f>Table1[[#This Row],[Discount (%)]]</f>
        <v>31</v>
      </c>
      <c r="H176">
        <f>Table1[[#This Row],[Profit]]</f>
        <v>853.81</v>
      </c>
    </row>
    <row r="177" spans="1:8">
      <c r="A177" s="11" t="s">
        <v>190</v>
      </c>
      <c r="B177" s="7">
        <v>45197</v>
      </c>
      <c r="C177" t="str">
        <f>PROPER(Table1[[#This Row],[Region]])</f>
        <v>West</v>
      </c>
      <c r="D177" t="str">
        <f>PROPER(Table1[[#This Row],[Product Category]])</f>
        <v>Furniture</v>
      </c>
      <c r="E177">
        <f>ROUND(Table1[[#This Row],[Sales Amount]],1)</f>
        <v>1611.3</v>
      </c>
      <c r="F177">
        <f>Table1[[#This Row],[Quantity Sold]]</f>
        <v>39</v>
      </c>
      <c r="G177">
        <f>Table1[[#This Row],[Discount (%)]]</f>
        <v>42</v>
      </c>
      <c r="H177">
        <f>Table1[[#This Row],[Profit]]</f>
        <v>1038.25</v>
      </c>
    </row>
    <row r="178" spans="1:8">
      <c r="A178" s="11" t="s">
        <v>191</v>
      </c>
      <c r="B178" s="7">
        <v>45198</v>
      </c>
      <c r="C178" t="str">
        <f>PROPER(Table1[[#This Row],[Region]])</f>
        <v>West</v>
      </c>
      <c r="D178" t="str">
        <f>PROPER(Table1[[#This Row],[Product Category]])</f>
        <v>Furniture</v>
      </c>
      <c r="E178">
        <f>ROUND(Table1[[#This Row],[Sales Amount]],1)</f>
        <v>4586.3</v>
      </c>
      <c r="F178">
        <f>Table1[[#This Row],[Quantity Sold]]</f>
        <v>1</v>
      </c>
      <c r="G178">
        <f>Table1[[#This Row],[Discount (%)]]</f>
        <v>20</v>
      </c>
      <c r="H178">
        <f>Table1[[#This Row],[Profit]]</f>
        <v>105.86</v>
      </c>
    </row>
    <row r="179" spans="1:8">
      <c r="A179" s="11" t="s">
        <v>192</v>
      </c>
      <c r="B179" s="7">
        <v>45199</v>
      </c>
      <c r="C179" t="str">
        <f>PROPER(Table1[[#This Row],[Region]])</f>
        <v>West</v>
      </c>
      <c r="D179" t="str">
        <f>PROPER(Table1[[#This Row],[Product Category]])</f>
        <v>Sports</v>
      </c>
      <c r="E179">
        <f>ROUND(Table1[[#This Row],[Sales Amount]],1)</f>
        <v>4680.2</v>
      </c>
      <c r="F179">
        <f>Table1[[#This Row],[Quantity Sold]]</f>
        <v>17</v>
      </c>
      <c r="G179">
        <f>Table1[[#This Row],[Discount (%)]]</f>
        <v>7</v>
      </c>
      <c r="H179">
        <f>Table1[[#This Row],[Profit]]</f>
        <v>1891.83</v>
      </c>
    </row>
    <row r="180" spans="1:8">
      <c r="A180" s="11" t="s">
        <v>193</v>
      </c>
      <c r="B180" s="7">
        <v>45200</v>
      </c>
      <c r="C180" t="str">
        <f>PROPER(Table1[[#This Row],[Region]])</f>
        <v>West</v>
      </c>
      <c r="D180" t="str">
        <f>PROPER(Table1[[#This Row],[Product Category]])</f>
        <v>Sports</v>
      </c>
      <c r="E180">
        <f>ROUND(Table1[[#This Row],[Sales Amount]],1)</f>
        <v>2420.4</v>
      </c>
      <c r="F180">
        <f>Table1[[#This Row],[Quantity Sold]]</f>
        <v>22</v>
      </c>
      <c r="G180">
        <f>Table1[[#This Row],[Discount (%)]]</f>
        <v>11</v>
      </c>
      <c r="H180">
        <f>Table1[[#This Row],[Profit]]</f>
        <v>326.32</v>
      </c>
    </row>
    <row r="181" spans="1:8">
      <c r="A181" s="11" t="s">
        <v>194</v>
      </c>
      <c r="B181" s="7">
        <v>45201</v>
      </c>
      <c r="C181" t="str">
        <f>PROPER(Table1[[#This Row],[Region]])</f>
        <v>North</v>
      </c>
      <c r="D181" t="str">
        <f>PROPER(Table1[[#This Row],[Product Category]])</f>
        <v>Groceries</v>
      </c>
      <c r="E181">
        <f>ROUND(Table1[[#This Row],[Sales Amount]],1)</f>
        <v>2366.6999999999998</v>
      </c>
      <c r="F181">
        <f>Table1[[#This Row],[Quantity Sold]]</f>
        <v>46</v>
      </c>
      <c r="G181">
        <f>Table1[[#This Row],[Discount (%)]]</f>
        <v>2</v>
      </c>
      <c r="H181">
        <f>Table1[[#This Row],[Profit]]</f>
        <v>719.48</v>
      </c>
    </row>
    <row r="182" spans="1:8">
      <c r="A182" s="11" t="s">
        <v>195</v>
      </c>
      <c r="B182" s="7">
        <v>45202</v>
      </c>
      <c r="C182" t="str">
        <f>PROPER(Table1[[#This Row],[Region]])</f>
        <v>South</v>
      </c>
      <c r="D182" t="str">
        <f>PROPER(Table1[[#This Row],[Product Category]])</f>
        <v>Groceries</v>
      </c>
      <c r="E182">
        <f>ROUND(Table1[[#This Row],[Sales Amount]],1)</f>
        <v>2762.7</v>
      </c>
      <c r="F182">
        <f>Table1[[#This Row],[Quantity Sold]]</f>
        <v>35</v>
      </c>
      <c r="G182">
        <f>Table1[[#This Row],[Discount (%)]]</f>
        <v>30</v>
      </c>
      <c r="H182">
        <f>Table1[[#This Row],[Profit]]</f>
        <v>422.52</v>
      </c>
    </row>
    <row r="183" spans="1:8">
      <c r="A183" s="11" t="s">
        <v>196</v>
      </c>
      <c r="B183" s="7">
        <v>45203</v>
      </c>
      <c r="C183" t="str">
        <f>PROPER(Table1[[#This Row],[Region]])</f>
        <v>South</v>
      </c>
      <c r="D183" t="str">
        <f>PROPER(Table1[[#This Row],[Product Category]])</f>
        <v>Clothing</v>
      </c>
      <c r="E183">
        <f>ROUND(Table1[[#This Row],[Sales Amount]],1)</f>
        <v>1559.9</v>
      </c>
      <c r="F183">
        <f>Table1[[#This Row],[Quantity Sold]]</f>
        <v>33</v>
      </c>
      <c r="G183">
        <f>Table1[[#This Row],[Discount (%)]]</f>
        <v>43</v>
      </c>
      <c r="H183">
        <f>Table1[[#This Row],[Profit]]</f>
        <v>1731.83</v>
      </c>
    </row>
    <row r="184" spans="1:8">
      <c r="A184" s="11" t="s">
        <v>197</v>
      </c>
      <c r="B184" s="7">
        <v>45204</v>
      </c>
      <c r="C184" t="str">
        <f>PROPER(Table1[[#This Row],[Region]])</f>
        <v>West</v>
      </c>
      <c r="D184" t="str">
        <f>PROPER(Table1[[#This Row],[Product Category]])</f>
        <v>Groceries</v>
      </c>
      <c r="E184">
        <f>ROUND(Table1[[#This Row],[Sales Amount]],1)</f>
        <v>2680.1</v>
      </c>
      <c r="F184">
        <f>Table1[[#This Row],[Quantity Sold]]</f>
        <v>5</v>
      </c>
      <c r="G184">
        <f>Table1[[#This Row],[Discount (%)]]</f>
        <v>16</v>
      </c>
      <c r="H184">
        <f>Table1[[#This Row],[Profit]]</f>
        <v>1116.5</v>
      </c>
    </row>
    <row r="185" spans="1:8">
      <c r="A185" s="11" t="s">
        <v>198</v>
      </c>
      <c r="B185" s="7">
        <v>45205</v>
      </c>
      <c r="C185" t="str">
        <f>PROPER(Table1[[#This Row],[Region]])</f>
        <v>West</v>
      </c>
      <c r="D185" t="str">
        <f>PROPER(Table1[[#This Row],[Product Category]])</f>
        <v>Clothing</v>
      </c>
      <c r="E185">
        <f>ROUND(Table1[[#This Row],[Sales Amount]],1)</f>
        <v>4248.8</v>
      </c>
      <c r="F185">
        <f>Table1[[#This Row],[Quantity Sold]]</f>
        <v>48</v>
      </c>
      <c r="G185">
        <f>Table1[[#This Row],[Discount (%)]]</f>
        <v>23</v>
      </c>
      <c r="H185">
        <f>Table1[[#This Row],[Profit]]</f>
        <v>1078.77</v>
      </c>
    </row>
    <row r="186" spans="1:8">
      <c r="A186" s="11" t="s">
        <v>199</v>
      </c>
      <c r="B186" s="7">
        <v>45206</v>
      </c>
      <c r="C186" t="str">
        <f>PROPER(Table1[[#This Row],[Region]])</f>
        <v>West</v>
      </c>
      <c r="D186" t="str">
        <f>PROPER(Table1[[#This Row],[Product Category]])</f>
        <v>Electronics</v>
      </c>
      <c r="E186">
        <f>ROUND(Table1[[#This Row],[Sales Amount]],1)</f>
        <v>3946.9</v>
      </c>
      <c r="F186">
        <f>Table1[[#This Row],[Quantity Sold]]</f>
        <v>36</v>
      </c>
      <c r="G186">
        <f>Table1[[#This Row],[Discount (%)]]</f>
        <v>44</v>
      </c>
      <c r="H186">
        <f>Table1[[#This Row],[Profit]]</f>
        <v>823.62</v>
      </c>
    </row>
    <row r="187" spans="1:8">
      <c r="A187" s="11" t="s">
        <v>200</v>
      </c>
      <c r="B187" s="7">
        <v>45207</v>
      </c>
      <c r="C187" t="str">
        <f>PROPER(Table1[[#This Row],[Region]])</f>
        <v>North</v>
      </c>
      <c r="D187" t="str">
        <f>PROPER(Table1[[#This Row],[Product Category]])</f>
        <v>Sports</v>
      </c>
      <c r="E187">
        <f>ROUND(Table1[[#This Row],[Sales Amount]],1)</f>
        <v>478.8</v>
      </c>
      <c r="F187">
        <f>Table1[[#This Row],[Quantity Sold]]</f>
        <v>50</v>
      </c>
      <c r="G187">
        <f>Table1[[#This Row],[Discount (%)]]</f>
        <v>15</v>
      </c>
      <c r="H187">
        <f>Table1[[#This Row],[Profit]]</f>
        <v>1421.97</v>
      </c>
    </row>
    <row r="188" spans="1:8">
      <c r="A188" s="11" t="s">
        <v>201</v>
      </c>
      <c r="B188" s="7">
        <v>45208</v>
      </c>
      <c r="C188" t="str">
        <f>PROPER(Table1[[#This Row],[Region]])</f>
        <v>North</v>
      </c>
      <c r="D188" t="str">
        <f>PROPER(Table1[[#This Row],[Product Category]])</f>
        <v>Sports</v>
      </c>
      <c r="E188">
        <f>ROUND(Table1[[#This Row],[Sales Amount]],1)</f>
        <v>2323.8000000000002</v>
      </c>
      <c r="F188">
        <f>Table1[[#This Row],[Quantity Sold]]</f>
        <v>11</v>
      </c>
      <c r="G188">
        <f>Table1[[#This Row],[Discount (%)]]</f>
        <v>18</v>
      </c>
      <c r="H188">
        <f>Table1[[#This Row],[Profit]]</f>
        <v>440.68</v>
      </c>
    </row>
    <row r="189" spans="1:8">
      <c r="A189" s="11" t="s">
        <v>202</v>
      </c>
      <c r="B189" s="7">
        <v>45209</v>
      </c>
      <c r="C189" t="str">
        <f>PROPER(Table1[[#This Row],[Region]])</f>
        <v>South</v>
      </c>
      <c r="D189" t="str">
        <f>PROPER(Table1[[#This Row],[Product Category]])</f>
        <v>Groceries</v>
      </c>
      <c r="E189">
        <f>ROUND(Table1[[#This Row],[Sales Amount]],1)</f>
        <v>2332.9</v>
      </c>
      <c r="F189">
        <f>Table1[[#This Row],[Quantity Sold]]</f>
        <v>10</v>
      </c>
      <c r="G189">
        <f>Table1[[#This Row],[Discount (%)]]</f>
        <v>4</v>
      </c>
      <c r="H189">
        <f>Table1[[#This Row],[Profit]]</f>
        <v>1656.79</v>
      </c>
    </row>
    <row r="190" spans="1:8">
      <c r="A190" s="11" t="s">
        <v>203</v>
      </c>
      <c r="B190" s="7">
        <v>45210</v>
      </c>
      <c r="C190" t="str">
        <f>PROPER(Table1[[#This Row],[Region]])</f>
        <v>East</v>
      </c>
      <c r="D190" t="str">
        <f>PROPER(Table1[[#This Row],[Product Category]])</f>
        <v>Groceries</v>
      </c>
      <c r="E190">
        <f>ROUND(Table1[[#This Row],[Sales Amount]],1)</f>
        <v>293.3</v>
      </c>
      <c r="F190">
        <f>Table1[[#This Row],[Quantity Sold]]</f>
        <v>7</v>
      </c>
      <c r="G190">
        <f>Table1[[#This Row],[Discount (%)]]</f>
        <v>17</v>
      </c>
      <c r="H190">
        <f>Table1[[#This Row],[Profit]]</f>
        <v>1730.03</v>
      </c>
    </row>
    <row r="191" spans="1:8">
      <c r="A191" s="11" t="s">
        <v>204</v>
      </c>
      <c r="B191" s="7">
        <v>45211</v>
      </c>
      <c r="C191" t="str">
        <f>PROPER(Table1[[#This Row],[Region]])</f>
        <v>South</v>
      </c>
      <c r="D191" t="str">
        <f>PROPER(Table1[[#This Row],[Product Category]])</f>
        <v>Clothing</v>
      </c>
      <c r="E191">
        <f>ROUND(Table1[[#This Row],[Sales Amount]],1)</f>
        <v>2710.6</v>
      </c>
      <c r="F191">
        <f>Table1[[#This Row],[Quantity Sold]]</f>
        <v>50</v>
      </c>
      <c r="G191">
        <f>Table1[[#This Row],[Discount (%)]]</f>
        <v>13</v>
      </c>
      <c r="H191">
        <f>Table1[[#This Row],[Profit]]</f>
        <v>1478.8</v>
      </c>
    </row>
    <row r="192" spans="1:8">
      <c r="A192" s="11" t="s">
        <v>205</v>
      </c>
      <c r="B192" s="7">
        <v>45212</v>
      </c>
      <c r="C192" t="str">
        <f>PROPER(Table1[[#This Row],[Region]])</f>
        <v>West</v>
      </c>
      <c r="D192" t="str">
        <f>PROPER(Table1[[#This Row],[Product Category]])</f>
        <v>Electronics</v>
      </c>
      <c r="E192">
        <f>ROUND(Table1[[#This Row],[Sales Amount]],1)</f>
        <v>3521.4</v>
      </c>
      <c r="F192">
        <f>Table1[[#This Row],[Quantity Sold]]</f>
        <v>15</v>
      </c>
      <c r="G192">
        <f>Table1[[#This Row],[Discount (%)]]</f>
        <v>9</v>
      </c>
      <c r="H192">
        <f>Table1[[#This Row],[Profit]]</f>
        <v>1124.96</v>
      </c>
    </row>
    <row r="193" spans="1:8">
      <c r="A193" s="11" t="s">
        <v>206</v>
      </c>
      <c r="B193" s="7">
        <v>45213</v>
      </c>
      <c r="C193" t="str">
        <f>PROPER(Table1[[#This Row],[Region]])</f>
        <v>South</v>
      </c>
      <c r="D193" t="str">
        <f>PROPER(Table1[[#This Row],[Product Category]])</f>
        <v>Furniture</v>
      </c>
      <c r="E193">
        <f>ROUND(Table1[[#This Row],[Sales Amount]],1)</f>
        <v>82.1</v>
      </c>
      <c r="F193">
        <f>Table1[[#This Row],[Quantity Sold]]</f>
        <v>36</v>
      </c>
      <c r="G193">
        <f>Table1[[#This Row],[Discount (%)]]</f>
        <v>33</v>
      </c>
      <c r="H193">
        <f>Table1[[#This Row],[Profit]]</f>
        <v>828.16</v>
      </c>
    </row>
    <row r="194" spans="1:8">
      <c r="A194" s="11" t="s">
        <v>207</v>
      </c>
      <c r="B194" s="7">
        <v>45214</v>
      </c>
      <c r="C194" t="str">
        <f>PROPER(Table1[[#This Row],[Region]])</f>
        <v>South</v>
      </c>
      <c r="D194" t="str">
        <f>PROPER(Table1[[#This Row],[Product Category]])</f>
        <v>Electronics</v>
      </c>
      <c r="E194">
        <f>ROUND(Table1[[#This Row],[Sales Amount]],1)</f>
        <v>3767.5</v>
      </c>
      <c r="F194">
        <f>Table1[[#This Row],[Quantity Sold]]</f>
        <v>11</v>
      </c>
      <c r="G194">
        <f>Table1[[#This Row],[Discount (%)]]</f>
        <v>0</v>
      </c>
      <c r="H194">
        <f>Table1[[#This Row],[Profit]]</f>
        <v>922.22</v>
      </c>
    </row>
    <row r="195" spans="1:8">
      <c r="A195" s="11" t="s">
        <v>208</v>
      </c>
      <c r="B195" s="7">
        <v>45215</v>
      </c>
      <c r="C195" t="str">
        <f>PROPER(Table1[[#This Row],[Region]])</f>
        <v>West</v>
      </c>
      <c r="D195" t="str">
        <f>PROPER(Table1[[#This Row],[Product Category]])</f>
        <v>Electronics</v>
      </c>
      <c r="E195">
        <f>ROUND(Table1[[#This Row],[Sales Amount]],1)</f>
        <v>2821.3</v>
      </c>
      <c r="F195">
        <f>Table1[[#This Row],[Quantity Sold]]</f>
        <v>7</v>
      </c>
      <c r="G195">
        <f>Table1[[#This Row],[Discount (%)]]</f>
        <v>50</v>
      </c>
      <c r="H195">
        <f>Table1[[#This Row],[Profit]]</f>
        <v>519.76</v>
      </c>
    </row>
    <row r="196" spans="1:8">
      <c r="A196" s="11" t="s">
        <v>209</v>
      </c>
      <c r="B196" s="7">
        <v>45216</v>
      </c>
      <c r="C196" t="str">
        <f>PROPER(Table1[[#This Row],[Region]])</f>
        <v>East</v>
      </c>
      <c r="D196" t="str">
        <f>PROPER(Table1[[#This Row],[Product Category]])</f>
        <v>Groceries</v>
      </c>
      <c r="E196">
        <f>ROUND(Table1[[#This Row],[Sales Amount]],1)</f>
        <v>4353</v>
      </c>
      <c r="F196">
        <f>Table1[[#This Row],[Quantity Sold]]</f>
        <v>16</v>
      </c>
      <c r="G196">
        <f>Table1[[#This Row],[Discount (%)]]</f>
        <v>3</v>
      </c>
      <c r="H196">
        <f>Table1[[#This Row],[Profit]]</f>
        <v>1870.83</v>
      </c>
    </row>
    <row r="197" spans="1:8">
      <c r="A197" s="11" t="s">
        <v>210</v>
      </c>
      <c r="B197" s="7">
        <v>45217</v>
      </c>
      <c r="C197" t="str">
        <f>PROPER(Table1[[#This Row],[Region]])</f>
        <v>South</v>
      </c>
      <c r="D197" t="str">
        <f>PROPER(Table1[[#This Row],[Product Category]])</f>
        <v>Sports</v>
      </c>
      <c r="E197">
        <f>ROUND(Table1[[#This Row],[Sales Amount]],1)</f>
        <v>3680.4</v>
      </c>
      <c r="F197">
        <f>Table1[[#This Row],[Quantity Sold]]</f>
        <v>41</v>
      </c>
      <c r="G197">
        <f>Table1[[#This Row],[Discount (%)]]</f>
        <v>43</v>
      </c>
      <c r="H197">
        <f>Table1[[#This Row],[Profit]]</f>
        <v>847.16</v>
      </c>
    </row>
    <row r="198" spans="1:8">
      <c r="A198" s="11" t="s">
        <v>211</v>
      </c>
      <c r="B198" s="7">
        <v>45218</v>
      </c>
      <c r="C198" t="str">
        <f>PROPER(Table1[[#This Row],[Region]])</f>
        <v>South</v>
      </c>
      <c r="D198" t="str">
        <f>PROPER(Table1[[#This Row],[Product Category]])</f>
        <v>Electronics</v>
      </c>
      <c r="E198">
        <f>ROUND(Table1[[#This Row],[Sales Amount]],1)</f>
        <v>1251.4000000000001</v>
      </c>
      <c r="F198">
        <f>Table1[[#This Row],[Quantity Sold]]</f>
        <v>2</v>
      </c>
      <c r="G198">
        <f>Table1[[#This Row],[Discount (%)]]</f>
        <v>11</v>
      </c>
      <c r="H198">
        <f>Table1[[#This Row],[Profit]]</f>
        <v>185.29</v>
      </c>
    </row>
    <row r="199" spans="1:8">
      <c r="A199" s="11" t="s">
        <v>212</v>
      </c>
      <c r="B199" s="7">
        <v>45219</v>
      </c>
      <c r="C199" t="str">
        <f>PROPER(Table1[[#This Row],[Region]])</f>
        <v>North</v>
      </c>
      <c r="D199" t="str">
        <f>PROPER(Table1[[#This Row],[Product Category]])</f>
        <v>Clothing</v>
      </c>
      <c r="E199">
        <f>ROUND(Table1[[#This Row],[Sales Amount]],1)</f>
        <v>2925.3</v>
      </c>
      <c r="F199">
        <f>Table1[[#This Row],[Quantity Sold]]</f>
        <v>24</v>
      </c>
      <c r="G199">
        <f>Table1[[#This Row],[Discount (%)]]</f>
        <v>4</v>
      </c>
      <c r="H199">
        <f>Table1[[#This Row],[Profit]]</f>
        <v>1753.87</v>
      </c>
    </row>
    <row r="200" spans="1:8">
      <c r="A200" s="12">
        <v>37431000</v>
      </c>
      <c r="B200" s="7">
        <v>45220</v>
      </c>
      <c r="C200" t="str">
        <f>PROPER(Table1[[#This Row],[Region]])</f>
        <v>South</v>
      </c>
      <c r="D200" t="str">
        <f>PROPER(Table1[[#This Row],[Product Category]])</f>
        <v>Groceries</v>
      </c>
      <c r="E200">
        <f>ROUND(Table1[[#This Row],[Sales Amount]],1)</f>
        <v>2454.6999999999998</v>
      </c>
      <c r="F200">
        <f>Table1[[#This Row],[Quantity Sold]]</f>
        <v>10</v>
      </c>
      <c r="G200">
        <f>Table1[[#This Row],[Discount (%)]]</f>
        <v>28</v>
      </c>
      <c r="H200">
        <f>Table1[[#This Row],[Profit]]</f>
        <v>47.54</v>
      </c>
    </row>
    <row r="201" spans="1:8">
      <c r="A201" s="11" t="s">
        <v>213</v>
      </c>
      <c r="B201" s="7">
        <v>45221</v>
      </c>
      <c r="C201" t="str">
        <f>PROPER(Table1[[#This Row],[Region]])</f>
        <v>North</v>
      </c>
      <c r="D201" t="str">
        <f>PROPER(Table1[[#This Row],[Product Category]])</f>
        <v>Groceries</v>
      </c>
      <c r="E201">
        <f>ROUND(Table1[[#This Row],[Sales Amount]],1)</f>
        <v>4662.5</v>
      </c>
      <c r="F201">
        <f>Table1[[#This Row],[Quantity Sold]]</f>
        <v>13</v>
      </c>
      <c r="G201">
        <f>Table1[[#This Row],[Discount (%)]]</f>
        <v>22</v>
      </c>
      <c r="H201">
        <f>Table1[[#This Row],[Profit]]</f>
        <v>735.39</v>
      </c>
    </row>
    <row r="202" spans="1:8">
      <c r="A202" s="11" t="s">
        <v>214</v>
      </c>
      <c r="B202" s="7">
        <v>45222</v>
      </c>
      <c r="C202" t="str">
        <f>PROPER(Table1[[#This Row],[Region]])</f>
        <v>West</v>
      </c>
      <c r="D202" t="str">
        <f>PROPER(Table1[[#This Row],[Product Category]])</f>
        <v>Clothing</v>
      </c>
      <c r="E202">
        <f>ROUND(Table1[[#This Row],[Sales Amount]],1)</f>
        <v>2943.3</v>
      </c>
      <c r="F202">
        <f>Table1[[#This Row],[Quantity Sold]]</f>
        <v>45</v>
      </c>
      <c r="G202">
        <f>Table1[[#This Row],[Discount (%)]]</f>
        <v>8</v>
      </c>
      <c r="H202">
        <f>Table1[[#This Row],[Profit]]</f>
        <v>571.04</v>
      </c>
    </row>
    <row r="203" spans="1:8">
      <c r="A203" s="11" t="s">
        <v>215</v>
      </c>
      <c r="B203" s="7">
        <v>45223</v>
      </c>
      <c r="C203" t="str">
        <f>PROPER(Table1[[#This Row],[Region]])</f>
        <v>South</v>
      </c>
      <c r="D203" t="str">
        <f>PROPER(Table1[[#This Row],[Product Category]])</f>
        <v>Groceries</v>
      </c>
      <c r="E203">
        <f>ROUND(Table1[[#This Row],[Sales Amount]],1)</f>
        <v>2261.5</v>
      </c>
      <c r="F203">
        <f>Table1[[#This Row],[Quantity Sold]]</f>
        <v>46</v>
      </c>
      <c r="G203">
        <f>Table1[[#This Row],[Discount (%)]]</f>
        <v>39</v>
      </c>
      <c r="H203">
        <f>Table1[[#This Row],[Profit]]</f>
        <v>373.45</v>
      </c>
    </row>
    <row r="204" spans="1:8">
      <c r="A204" s="11" t="s">
        <v>216</v>
      </c>
      <c r="B204" s="7">
        <v>45224</v>
      </c>
      <c r="C204" t="str">
        <f>PROPER(Table1[[#This Row],[Region]])</f>
        <v>North</v>
      </c>
      <c r="D204" t="str">
        <f>PROPER(Table1[[#This Row],[Product Category]])</f>
        <v>Sports</v>
      </c>
      <c r="E204">
        <f>ROUND(Table1[[#This Row],[Sales Amount]],1)</f>
        <v>2679.5</v>
      </c>
      <c r="F204">
        <f>Table1[[#This Row],[Quantity Sold]]</f>
        <v>36</v>
      </c>
      <c r="G204">
        <f>Table1[[#This Row],[Discount (%)]]</f>
        <v>6</v>
      </c>
      <c r="H204">
        <f>Table1[[#This Row],[Profit]]</f>
        <v>1471</v>
      </c>
    </row>
    <row r="205" spans="1:8">
      <c r="A205" s="11" t="s">
        <v>217</v>
      </c>
      <c r="B205" s="7">
        <v>45225</v>
      </c>
      <c r="C205" t="str">
        <f>PROPER(Table1[[#This Row],[Region]])</f>
        <v>East</v>
      </c>
      <c r="D205" t="str">
        <f>PROPER(Table1[[#This Row],[Product Category]])</f>
        <v>Electronics</v>
      </c>
      <c r="E205">
        <f>ROUND(Table1[[#This Row],[Sales Amount]],1)</f>
        <v>1290.7</v>
      </c>
      <c r="F205">
        <f>Table1[[#This Row],[Quantity Sold]]</f>
        <v>46</v>
      </c>
      <c r="G205">
        <f>Table1[[#This Row],[Discount (%)]]</f>
        <v>8</v>
      </c>
      <c r="H205">
        <f>Table1[[#This Row],[Profit]]</f>
        <v>147.38999999999999</v>
      </c>
    </row>
    <row r="206" spans="1:8">
      <c r="A206" s="11" t="s">
        <v>218</v>
      </c>
      <c r="B206" s="7">
        <v>45226</v>
      </c>
      <c r="C206" t="str">
        <f>PROPER(Table1[[#This Row],[Region]])</f>
        <v>East</v>
      </c>
      <c r="D206" t="str">
        <f>PROPER(Table1[[#This Row],[Product Category]])</f>
        <v>Groceries</v>
      </c>
      <c r="E206">
        <f>ROUND(Table1[[#This Row],[Sales Amount]],1)</f>
        <v>211.3</v>
      </c>
      <c r="F206">
        <f>Table1[[#This Row],[Quantity Sold]]</f>
        <v>45</v>
      </c>
      <c r="G206">
        <f>Table1[[#This Row],[Discount (%)]]</f>
        <v>48</v>
      </c>
      <c r="H206">
        <f>Table1[[#This Row],[Profit]]</f>
        <v>1844.45</v>
      </c>
    </row>
    <row r="207" spans="1:8">
      <c r="A207" s="11" t="s">
        <v>219</v>
      </c>
      <c r="B207" s="7">
        <v>45227</v>
      </c>
      <c r="C207" t="str">
        <f>PROPER(Table1[[#This Row],[Region]])</f>
        <v>West</v>
      </c>
      <c r="D207" t="str">
        <f>PROPER(Table1[[#This Row],[Product Category]])</f>
        <v>Furniture</v>
      </c>
      <c r="E207">
        <f>ROUND(Table1[[#This Row],[Sales Amount]],1)</f>
        <v>3582.9</v>
      </c>
      <c r="F207">
        <f>Table1[[#This Row],[Quantity Sold]]</f>
        <v>42</v>
      </c>
      <c r="G207">
        <f>Table1[[#This Row],[Discount (%)]]</f>
        <v>48</v>
      </c>
      <c r="H207">
        <f>Table1[[#This Row],[Profit]]</f>
        <v>1359.36</v>
      </c>
    </row>
    <row r="208" spans="1:8">
      <c r="A208" s="11" t="s">
        <v>220</v>
      </c>
      <c r="B208" s="7">
        <v>45228</v>
      </c>
      <c r="C208" t="str">
        <f>PROPER(Table1[[#This Row],[Region]])</f>
        <v>West</v>
      </c>
      <c r="D208" t="str">
        <f>PROPER(Table1[[#This Row],[Product Category]])</f>
        <v>Furniture</v>
      </c>
      <c r="E208">
        <f>ROUND(Table1[[#This Row],[Sales Amount]],1)</f>
        <v>419.9</v>
      </c>
      <c r="F208">
        <f>Table1[[#This Row],[Quantity Sold]]</f>
        <v>12</v>
      </c>
      <c r="G208">
        <f>Table1[[#This Row],[Discount (%)]]</f>
        <v>22</v>
      </c>
      <c r="H208">
        <f>Table1[[#This Row],[Profit]]</f>
        <v>1047.8</v>
      </c>
    </row>
    <row r="209" spans="1:8">
      <c r="A209" s="11" t="s">
        <v>221</v>
      </c>
      <c r="B209" s="7">
        <v>45229</v>
      </c>
      <c r="C209" t="str">
        <f>PROPER(Table1[[#This Row],[Region]])</f>
        <v>East</v>
      </c>
      <c r="D209" t="str">
        <f>PROPER(Table1[[#This Row],[Product Category]])</f>
        <v>Sports</v>
      </c>
      <c r="E209">
        <f>ROUND(Table1[[#This Row],[Sales Amount]],1)</f>
        <v>4422.2</v>
      </c>
      <c r="F209">
        <f>Table1[[#This Row],[Quantity Sold]]</f>
        <v>14</v>
      </c>
      <c r="G209">
        <f>Table1[[#This Row],[Discount (%)]]</f>
        <v>33</v>
      </c>
      <c r="H209">
        <f>Table1[[#This Row],[Profit]]</f>
        <v>237.47</v>
      </c>
    </row>
    <row r="210" spans="1:8">
      <c r="A210" s="11" t="s">
        <v>222</v>
      </c>
      <c r="B210" s="7">
        <v>45230</v>
      </c>
      <c r="C210" t="str">
        <f>PROPER(Table1[[#This Row],[Region]])</f>
        <v>East</v>
      </c>
      <c r="D210" t="str">
        <f>PROPER(Table1[[#This Row],[Product Category]])</f>
        <v>Furniture</v>
      </c>
      <c r="E210">
        <f>ROUND(Table1[[#This Row],[Sales Amount]],1)</f>
        <v>3277.5</v>
      </c>
      <c r="F210">
        <f>Table1[[#This Row],[Quantity Sold]]</f>
        <v>11</v>
      </c>
      <c r="G210">
        <f>Table1[[#This Row],[Discount (%)]]</f>
        <v>2</v>
      </c>
      <c r="H210">
        <f>Table1[[#This Row],[Profit]]</f>
        <v>379.92</v>
      </c>
    </row>
    <row r="211" spans="1:8">
      <c r="A211" s="11" t="s">
        <v>223</v>
      </c>
      <c r="B211" s="7">
        <v>45231</v>
      </c>
      <c r="C211" t="str">
        <f>PROPER(Table1[[#This Row],[Region]])</f>
        <v>North</v>
      </c>
      <c r="D211" t="str">
        <f>PROPER(Table1[[#This Row],[Product Category]])</f>
        <v>Clothing</v>
      </c>
      <c r="E211">
        <f>ROUND(Table1[[#This Row],[Sales Amount]],1)</f>
        <v>4264.3999999999996</v>
      </c>
      <c r="F211">
        <f>Table1[[#This Row],[Quantity Sold]]</f>
        <v>31</v>
      </c>
      <c r="G211">
        <f>Table1[[#This Row],[Discount (%)]]</f>
        <v>24</v>
      </c>
      <c r="H211">
        <f>Table1[[#This Row],[Profit]]</f>
        <v>1179.93</v>
      </c>
    </row>
    <row r="212" spans="1:8">
      <c r="A212" s="11" t="s">
        <v>224</v>
      </c>
      <c r="B212" s="7">
        <v>45232</v>
      </c>
      <c r="C212" t="str">
        <f>PROPER(Table1[[#This Row],[Region]])</f>
        <v>South</v>
      </c>
      <c r="D212" t="str">
        <f>PROPER(Table1[[#This Row],[Product Category]])</f>
        <v>Furniture</v>
      </c>
      <c r="E212">
        <f>ROUND(Table1[[#This Row],[Sales Amount]],1)</f>
        <v>647.4</v>
      </c>
      <c r="F212">
        <f>Table1[[#This Row],[Quantity Sold]]</f>
        <v>16</v>
      </c>
      <c r="G212">
        <f>Table1[[#This Row],[Discount (%)]]</f>
        <v>34</v>
      </c>
      <c r="H212">
        <f>Table1[[#This Row],[Profit]]</f>
        <v>1937.88</v>
      </c>
    </row>
    <row r="213" spans="1:8">
      <c r="A213" s="11" t="s">
        <v>225</v>
      </c>
      <c r="B213" s="7">
        <v>45233</v>
      </c>
      <c r="C213" t="str">
        <f>PROPER(Table1[[#This Row],[Region]])</f>
        <v>East</v>
      </c>
      <c r="D213" t="str">
        <f>PROPER(Table1[[#This Row],[Product Category]])</f>
        <v>Groceries</v>
      </c>
      <c r="E213">
        <f>ROUND(Table1[[#This Row],[Sales Amount]],1)</f>
        <v>3097.4</v>
      </c>
      <c r="F213">
        <f>Table1[[#This Row],[Quantity Sold]]</f>
        <v>17</v>
      </c>
      <c r="G213">
        <f>Table1[[#This Row],[Discount (%)]]</f>
        <v>42</v>
      </c>
      <c r="H213">
        <f>Table1[[#This Row],[Profit]]</f>
        <v>33.520000000000003</v>
      </c>
    </row>
    <row r="214" spans="1:8">
      <c r="A214" s="11" t="s">
        <v>226</v>
      </c>
      <c r="B214" s="7">
        <v>45234</v>
      </c>
      <c r="C214" t="str">
        <f>PROPER(Table1[[#This Row],[Region]])</f>
        <v>North</v>
      </c>
      <c r="D214" t="str">
        <f>PROPER(Table1[[#This Row],[Product Category]])</f>
        <v>Sports</v>
      </c>
      <c r="E214">
        <f>ROUND(Table1[[#This Row],[Sales Amount]],1)</f>
        <v>619.79999999999995</v>
      </c>
      <c r="F214">
        <f>Table1[[#This Row],[Quantity Sold]]</f>
        <v>38</v>
      </c>
      <c r="G214">
        <f>Table1[[#This Row],[Discount (%)]]</f>
        <v>41</v>
      </c>
      <c r="H214">
        <f>Table1[[#This Row],[Profit]]</f>
        <v>926.27</v>
      </c>
    </row>
    <row r="215" spans="1:8">
      <c r="A215" s="11" t="s">
        <v>227</v>
      </c>
      <c r="B215" s="7">
        <v>45235</v>
      </c>
      <c r="C215" t="str">
        <f>PROPER(Table1[[#This Row],[Region]])</f>
        <v>North</v>
      </c>
      <c r="D215" t="str">
        <f>PROPER(Table1[[#This Row],[Product Category]])</f>
        <v>Clothing</v>
      </c>
      <c r="E215">
        <f>ROUND(Table1[[#This Row],[Sales Amount]],1)</f>
        <v>3698</v>
      </c>
      <c r="F215">
        <f>Table1[[#This Row],[Quantity Sold]]</f>
        <v>8</v>
      </c>
      <c r="G215">
        <f>Table1[[#This Row],[Discount (%)]]</f>
        <v>21</v>
      </c>
      <c r="H215">
        <f>Table1[[#This Row],[Profit]]</f>
        <v>941.76</v>
      </c>
    </row>
    <row r="216" spans="1:8">
      <c r="A216" s="11" t="s">
        <v>228</v>
      </c>
      <c r="B216" s="7">
        <v>45236</v>
      </c>
      <c r="C216" t="str">
        <f>PROPER(Table1[[#This Row],[Region]])</f>
        <v>South</v>
      </c>
      <c r="D216" t="str">
        <f>PROPER(Table1[[#This Row],[Product Category]])</f>
        <v>Clothing</v>
      </c>
      <c r="E216">
        <f>ROUND(Table1[[#This Row],[Sales Amount]],1)</f>
        <v>4559.2</v>
      </c>
      <c r="F216">
        <f>Table1[[#This Row],[Quantity Sold]]</f>
        <v>14</v>
      </c>
      <c r="G216">
        <f>Table1[[#This Row],[Discount (%)]]</f>
        <v>29</v>
      </c>
      <c r="H216">
        <f>Table1[[#This Row],[Profit]]</f>
        <v>1055.8599999999999</v>
      </c>
    </row>
    <row r="217" spans="1:8">
      <c r="A217" s="11">
        <v>60839616</v>
      </c>
      <c r="B217" s="7">
        <v>45237</v>
      </c>
      <c r="C217" t="str">
        <f>PROPER(Table1[[#This Row],[Region]])</f>
        <v>South</v>
      </c>
      <c r="D217" t="str">
        <f>PROPER(Table1[[#This Row],[Product Category]])</f>
        <v>Sports</v>
      </c>
      <c r="E217">
        <f>ROUND(Table1[[#This Row],[Sales Amount]],1)</f>
        <v>1787.1</v>
      </c>
      <c r="F217">
        <f>Table1[[#This Row],[Quantity Sold]]</f>
        <v>11</v>
      </c>
      <c r="G217">
        <f>Table1[[#This Row],[Discount (%)]]</f>
        <v>19</v>
      </c>
      <c r="H217">
        <f>Table1[[#This Row],[Profit]]</f>
        <v>40.81</v>
      </c>
    </row>
    <row r="218" spans="1:8">
      <c r="A218" s="11" t="s">
        <v>229</v>
      </c>
      <c r="B218" s="7">
        <v>45238</v>
      </c>
      <c r="C218" t="str">
        <f>PROPER(Table1[[#This Row],[Region]])</f>
        <v>West</v>
      </c>
      <c r="D218" t="str">
        <f>PROPER(Table1[[#This Row],[Product Category]])</f>
        <v>Furniture</v>
      </c>
      <c r="E218">
        <f>ROUND(Table1[[#This Row],[Sales Amount]],1)</f>
        <v>901.7</v>
      </c>
      <c r="F218">
        <f>Table1[[#This Row],[Quantity Sold]]</f>
        <v>7</v>
      </c>
      <c r="G218">
        <f>Table1[[#This Row],[Discount (%)]]</f>
        <v>48</v>
      </c>
      <c r="H218">
        <f>Table1[[#This Row],[Profit]]</f>
        <v>903.11</v>
      </c>
    </row>
    <row r="219" spans="1:8">
      <c r="A219" s="11" t="s">
        <v>230</v>
      </c>
      <c r="B219" s="7">
        <v>45239</v>
      </c>
      <c r="C219" t="str">
        <f>PROPER(Table1[[#This Row],[Region]])</f>
        <v>North</v>
      </c>
      <c r="D219" t="str">
        <f>PROPER(Table1[[#This Row],[Product Category]])</f>
        <v>Electronics</v>
      </c>
      <c r="E219">
        <f>ROUND(Table1[[#This Row],[Sales Amount]],1)</f>
        <v>2934.7</v>
      </c>
      <c r="F219">
        <f>Table1[[#This Row],[Quantity Sold]]</f>
        <v>20</v>
      </c>
      <c r="G219">
        <f>Table1[[#This Row],[Discount (%)]]</f>
        <v>12</v>
      </c>
      <c r="H219">
        <f>Table1[[#This Row],[Profit]]</f>
        <v>528.02</v>
      </c>
    </row>
    <row r="220" spans="1:8">
      <c r="A220" s="11" t="s">
        <v>231</v>
      </c>
      <c r="B220" s="7">
        <v>45240</v>
      </c>
      <c r="C220" t="str">
        <f>PROPER(Table1[[#This Row],[Region]])</f>
        <v>West</v>
      </c>
      <c r="D220" t="str">
        <f>PROPER(Table1[[#This Row],[Product Category]])</f>
        <v>Groceries</v>
      </c>
      <c r="E220">
        <f>ROUND(Table1[[#This Row],[Sales Amount]],1)</f>
        <v>1058.5999999999999</v>
      </c>
      <c r="F220">
        <f>Table1[[#This Row],[Quantity Sold]]</f>
        <v>6</v>
      </c>
      <c r="G220">
        <f>Table1[[#This Row],[Discount (%)]]</f>
        <v>13</v>
      </c>
      <c r="H220">
        <f>Table1[[#This Row],[Profit]]</f>
        <v>697.72</v>
      </c>
    </row>
    <row r="221" spans="1:8">
      <c r="A221" s="11" t="s">
        <v>232</v>
      </c>
      <c r="B221" s="7">
        <v>45241</v>
      </c>
      <c r="C221" t="str">
        <f>PROPER(Table1[[#This Row],[Region]])</f>
        <v>East</v>
      </c>
      <c r="D221" t="str">
        <f>PROPER(Table1[[#This Row],[Product Category]])</f>
        <v>Furniture</v>
      </c>
      <c r="E221">
        <f>ROUND(Table1[[#This Row],[Sales Amount]],1)</f>
        <v>3988.4</v>
      </c>
      <c r="F221">
        <f>Table1[[#This Row],[Quantity Sold]]</f>
        <v>36</v>
      </c>
      <c r="G221">
        <f>Table1[[#This Row],[Discount (%)]]</f>
        <v>1</v>
      </c>
      <c r="H221">
        <f>Table1[[#This Row],[Profit]]</f>
        <v>1637.88</v>
      </c>
    </row>
    <row r="222" spans="1:8">
      <c r="A222" s="11" t="s">
        <v>233</v>
      </c>
      <c r="B222" s="7">
        <v>45242</v>
      </c>
      <c r="C222" t="str">
        <f>PROPER(Table1[[#This Row],[Region]])</f>
        <v>South</v>
      </c>
      <c r="D222" t="str">
        <f>PROPER(Table1[[#This Row],[Product Category]])</f>
        <v>Sports</v>
      </c>
      <c r="E222">
        <f>ROUND(Table1[[#This Row],[Sales Amount]],1)</f>
        <v>2727.5</v>
      </c>
      <c r="F222">
        <f>Table1[[#This Row],[Quantity Sold]]</f>
        <v>35</v>
      </c>
      <c r="G222">
        <f>Table1[[#This Row],[Discount (%)]]</f>
        <v>1</v>
      </c>
      <c r="H222">
        <f>Table1[[#This Row],[Profit]]</f>
        <v>1875.23</v>
      </c>
    </row>
    <row r="223" spans="1:8">
      <c r="A223" s="11" t="s">
        <v>234</v>
      </c>
      <c r="B223" s="7">
        <v>45243</v>
      </c>
      <c r="C223" t="str">
        <f>PROPER(Table1[[#This Row],[Region]])</f>
        <v>South</v>
      </c>
      <c r="D223" t="str">
        <f>PROPER(Table1[[#This Row],[Product Category]])</f>
        <v>Groceries</v>
      </c>
      <c r="E223">
        <f>ROUND(Table1[[#This Row],[Sales Amount]],1)</f>
        <v>1765.5</v>
      </c>
      <c r="F223">
        <f>Table1[[#This Row],[Quantity Sold]]</f>
        <v>13</v>
      </c>
      <c r="G223">
        <f>Table1[[#This Row],[Discount (%)]]</f>
        <v>24</v>
      </c>
      <c r="H223">
        <f>Table1[[#This Row],[Profit]]</f>
        <v>1951.72</v>
      </c>
    </row>
    <row r="224" spans="1:8">
      <c r="A224" s="11" t="s">
        <v>235</v>
      </c>
      <c r="B224" s="7">
        <v>45244</v>
      </c>
      <c r="C224" t="str">
        <f>PROPER(Table1[[#This Row],[Region]])</f>
        <v>North</v>
      </c>
      <c r="D224" t="str">
        <f>PROPER(Table1[[#This Row],[Product Category]])</f>
        <v>Furniture</v>
      </c>
      <c r="E224">
        <f>ROUND(Table1[[#This Row],[Sales Amount]],1)</f>
        <v>4383.8</v>
      </c>
      <c r="F224">
        <f>Table1[[#This Row],[Quantity Sold]]</f>
        <v>40</v>
      </c>
      <c r="G224">
        <f>Table1[[#This Row],[Discount (%)]]</f>
        <v>21</v>
      </c>
      <c r="H224">
        <f>Table1[[#This Row],[Profit]]</f>
        <v>1013.33</v>
      </c>
    </row>
    <row r="225" spans="1:8">
      <c r="A225" s="11" t="s">
        <v>236</v>
      </c>
      <c r="B225" s="7">
        <v>45245</v>
      </c>
      <c r="C225" t="str">
        <f>PROPER(Table1[[#This Row],[Region]])</f>
        <v>South</v>
      </c>
      <c r="D225" t="str">
        <f>PROPER(Table1[[#This Row],[Product Category]])</f>
        <v>Groceries</v>
      </c>
      <c r="E225">
        <f>ROUND(Table1[[#This Row],[Sales Amount]],1)</f>
        <v>4240.6000000000004</v>
      </c>
      <c r="F225">
        <f>Table1[[#This Row],[Quantity Sold]]</f>
        <v>49</v>
      </c>
      <c r="G225">
        <f>Table1[[#This Row],[Discount (%)]]</f>
        <v>14</v>
      </c>
      <c r="H225">
        <f>Table1[[#This Row],[Profit]]</f>
        <v>1765.62</v>
      </c>
    </row>
    <row r="226" spans="1:8">
      <c r="A226" s="11" t="s">
        <v>237</v>
      </c>
      <c r="B226" s="7">
        <v>45246</v>
      </c>
      <c r="C226" t="str">
        <f>PROPER(Table1[[#This Row],[Region]])</f>
        <v>South</v>
      </c>
      <c r="D226" t="str">
        <f>PROPER(Table1[[#This Row],[Product Category]])</f>
        <v>Furniture</v>
      </c>
      <c r="E226">
        <f>ROUND(Table1[[#This Row],[Sales Amount]],1)</f>
        <v>273.8</v>
      </c>
      <c r="F226">
        <f>Table1[[#This Row],[Quantity Sold]]</f>
        <v>44</v>
      </c>
      <c r="G226">
        <f>Table1[[#This Row],[Discount (%)]]</f>
        <v>29</v>
      </c>
      <c r="H226">
        <f>Table1[[#This Row],[Profit]]</f>
        <v>821</v>
      </c>
    </row>
    <row r="227" spans="1:8">
      <c r="A227" s="11" t="s">
        <v>238</v>
      </c>
      <c r="B227" s="7">
        <v>45247</v>
      </c>
      <c r="C227" t="str">
        <f>PROPER(Table1[[#This Row],[Region]])</f>
        <v>East</v>
      </c>
      <c r="D227" t="str">
        <f>PROPER(Table1[[#This Row],[Product Category]])</f>
        <v>Sports</v>
      </c>
      <c r="E227">
        <f>ROUND(Table1[[#This Row],[Sales Amount]],1)</f>
        <v>152.5</v>
      </c>
      <c r="F227">
        <f>Table1[[#This Row],[Quantity Sold]]</f>
        <v>10</v>
      </c>
      <c r="G227">
        <f>Table1[[#This Row],[Discount (%)]]</f>
        <v>16</v>
      </c>
      <c r="H227">
        <f>Table1[[#This Row],[Profit]]</f>
        <v>1958.8</v>
      </c>
    </row>
    <row r="228" spans="1:8">
      <c r="A228" s="11" t="s">
        <v>239</v>
      </c>
      <c r="B228" s="7">
        <v>45248</v>
      </c>
      <c r="C228" t="str">
        <f>PROPER(Table1[[#This Row],[Region]])</f>
        <v>West</v>
      </c>
      <c r="D228" t="str">
        <f>PROPER(Table1[[#This Row],[Product Category]])</f>
        <v>Groceries</v>
      </c>
      <c r="E228">
        <f>ROUND(Table1[[#This Row],[Sales Amount]],1)</f>
        <v>1408</v>
      </c>
      <c r="F228">
        <f>Table1[[#This Row],[Quantity Sold]]</f>
        <v>26</v>
      </c>
      <c r="G228">
        <f>Table1[[#This Row],[Discount (%)]]</f>
        <v>35</v>
      </c>
      <c r="H228">
        <f>Table1[[#This Row],[Profit]]</f>
        <v>978.17</v>
      </c>
    </row>
    <row r="229" spans="1:8">
      <c r="A229" s="11" t="s">
        <v>240</v>
      </c>
      <c r="B229" s="7">
        <v>45249</v>
      </c>
      <c r="C229" t="str">
        <f>PROPER(Table1[[#This Row],[Region]])</f>
        <v>West</v>
      </c>
      <c r="D229" t="str">
        <f>PROPER(Table1[[#This Row],[Product Category]])</f>
        <v>Furniture</v>
      </c>
      <c r="E229">
        <f>ROUND(Table1[[#This Row],[Sales Amount]],1)</f>
        <v>4083.3</v>
      </c>
      <c r="F229">
        <f>Table1[[#This Row],[Quantity Sold]]</f>
        <v>22</v>
      </c>
      <c r="G229">
        <f>Table1[[#This Row],[Discount (%)]]</f>
        <v>40</v>
      </c>
      <c r="H229">
        <f>Table1[[#This Row],[Profit]]</f>
        <v>1003.31</v>
      </c>
    </row>
    <row r="230" spans="1:8">
      <c r="A230" s="11" t="s">
        <v>241</v>
      </c>
      <c r="B230" s="7">
        <v>45250</v>
      </c>
      <c r="C230" t="str">
        <f>PROPER(Table1[[#This Row],[Region]])</f>
        <v>West</v>
      </c>
      <c r="D230" t="str">
        <f>PROPER(Table1[[#This Row],[Product Category]])</f>
        <v>Furniture</v>
      </c>
      <c r="E230">
        <f>ROUND(Table1[[#This Row],[Sales Amount]],1)</f>
        <v>2147.9</v>
      </c>
      <c r="F230">
        <f>Table1[[#This Row],[Quantity Sold]]</f>
        <v>7</v>
      </c>
      <c r="G230">
        <f>Table1[[#This Row],[Discount (%)]]</f>
        <v>1</v>
      </c>
      <c r="H230">
        <f>Table1[[#This Row],[Profit]]</f>
        <v>1704.65</v>
      </c>
    </row>
    <row r="231" spans="1:8">
      <c r="A231" s="11" t="s">
        <v>242</v>
      </c>
      <c r="B231" s="7">
        <v>45251</v>
      </c>
      <c r="C231" t="str">
        <f>PROPER(Table1[[#This Row],[Region]])</f>
        <v>East</v>
      </c>
      <c r="D231" t="str">
        <f>PROPER(Table1[[#This Row],[Product Category]])</f>
        <v>Clothing</v>
      </c>
      <c r="E231">
        <f>ROUND(Table1[[#This Row],[Sales Amount]],1)</f>
        <v>4147.3999999999996</v>
      </c>
      <c r="F231">
        <f>Table1[[#This Row],[Quantity Sold]]</f>
        <v>49</v>
      </c>
      <c r="G231">
        <f>Table1[[#This Row],[Discount (%)]]</f>
        <v>29</v>
      </c>
      <c r="H231">
        <f>Table1[[#This Row],[Profit]]</f>
        <v>1416.19</v>
      </c>
    </row>
    <row r="232" spans="1:8">
      <c r="A232" s="11" t="s">
        <v>243</v>
      </c>
      <c r="B232" s="7">
        <v>45252</v>
      </c>
      <c r="C232" t="str">
        <f>PROPER(Table1[[#This Row],[Region]])</f>
        <v>North</v>
      </c>
      <c r="D232" t="str">
        <f>PROPER(Table1[[#This Row],[Product Category]])</f>
        <v>Clothing</v>
      </c>
      <c r="E232">
        <f>ROUND(Table1[[#This Row],[Sales Amount]],1)</f>
        <v>1000.3</v>
      </c>
      <c r="F232">
        <f>Table1[[#This Row],[Quantity Sold]]</f>
        <v>9</v>
      </c>
      <c r="G232">
        <f>Table1[[#This Row],[Discount (%)]]</f>
        <v>48</v>
      </c>
      <c r="H232">
        <f>Table1[[#This Row],[Profit]]</f>
        <v>1107.1300000000001</v>
      </c>
    </row>
    <row r="233" spans="1:8">
      <c r="A233" s="11" t="s">
        <v>244</v>
      </c>
      <c r="B233" s="7">
        <v>45253</v>
      </c>
      <c r="C233" t="str">
        <f>PROPER(Table1[[#This Row],[Region]])</f>
        <v>North</v>
      </c>
      <c r="D233" t="str">
        <f>PROPER(Table1[[#This Row],[Product Category]])</f>
        <v>Groceries</v>
      </c>
      <c r="E233">
        <f>ROUND(Table1[[#This Row],[Sales Amount]],1)</f>
        <v>464</v>
      </c>
      <c r="F233">
        <f>Table1[[#This Row],[Quantity Sold]]</f>
        <v>25</v>
      </c>
      <c r="G233">
        <f>Table1[[#This Row],[Discount (%)]]</f>
        <v>14</v>
      </c>
      <c r="H233">
        <f>Table1[[#This Row],[Profit]]</f>
        <v>772.55</v>
      </c>
    </row>
    <row r="234" spans="1:8">
      <c r="A234" s="11" t="s">
        <v>245</v>
      </c>
      <c r="B234" s="7">
        <v>45254</v>
      </c>
      <c r="C234" t="str">
        <f>PROPER(Table1[[#This Row],[Region]])</f>
        <v>South</v>
      </c>
      <c r="D234" t="str">
        <f>PROPER(Table1[[#This Row],[Product Category]])</f>
        <v>Clothing</v>
      </c>
      <c r="E234">
        <f>ROUND(Table1[[#This Row],[Sales Amount]],1)</f>
        <v>1591.6</v>
      </c>
      <c r="F234">
        <f>Table1[[#This Row],[Quantity Sold]]</f>
        <v>30</v>
      </c>
      <c r="G234">
        <f>Table1[[#This Row],[Discount (%)]]</f>
        <v>9</v>
      </c>
      <c r="H234">
        <f>Table1[[#This Row],[Profit]]</f>
        <v>534.29999999999995</v>
      </c>
    </row>
    <row r="235" spans="1:8">
      <c r="A235" s="11" t="s">
        <v>246</v>
      </c>
      <c r="B235" s="7">
        <v>45255</v>
      </c>
      <c r="C235" t="str">
        <f>PROPER(Table1[[#This Row],[Region]])</f>
        <v>North</v>
      </c>
      <c r="D235" t="str">
        <f>PROPER(Table1[[#This Row],[Product Category]])</f>
        <v>Electronics</v>
      </c>
      <c r="E235">
        <f>ROUND(Table1[[#This Row],[Sales Amount]],1)</f>
        <v>4954.6000000000004</v>
      </c>
      <c r="F235">
        <f>Table1[[#This Row],[Quantity Sold]]</f>
        <v>34</v>
      </c>
      <c r="G235">
        <f>Table1[[#This Row],[Discount (%)]]</f>
        <v>30</v>
      </c>
      <c r="H235">
        <f>Table1[[#This Row],[Profit]]</f>
        <v>1244.4000000000001</v>
      </c>
    </row>
    <row r="236" spans="1:8">
      <c r="A236" s="11" t="s">
        <v>247</v>
      </c>
      <c r="B236" s="7">
        <v>45256</v>
      </c>
      <c r="C236" t="str">
        <f>PROPER(Table1[[#This Row],[Region]])</f>
        <v>East</v>
      </c>
      <c r="D236" t="str">
        <f>PROPER(Table1[[#This Row],[Product Category]])</f>
        <v>Groceries</v>
      </c>
      <c r="E236">
        <f>ROUND(Table1[[#This Row],[Sales Amount]],1)</f>
        <v>325.2</v>
      </c>
      <c r="F236">
        <f>Table1[[#This Row],[Quantity Sold]]</f>
        <v>22</v>
      </c>
      <c r="G236">
        <f>Table1[[#This Row],[Discount (%)]]</f>
        <v>33</v>
      </c>
      <c r="H236">
        <f>Table1[[#This Row],[Profit]]</f>
        <v>508.36</v>
      </c>
    </row>
    <row r="237" spans="1:8">
      <c r="A237" s="11" t="s">
        <v>249</v>
      </c>
      <c r="B237" s="7">
        <v>45257</v>
      </c>
      <c r="C237" t="str">
        <f>PROPER(Table1[[#This Row],[Region]])</f>
        <v>North</v>
      </c>
      <c r="D237" t="str">
        <f>PROPER(Table1[[#This Row],[Product Category]])</f>
        <v>Clothing</v>
      </c>
      <c r="E237">
        <f>ROUND(Table1[[#This Row],[Sales Amount]],1)</f>
        <v>4535.8999999999996</v>
      </c>
      <c r="F237">
        <f>Table1[[#This Row],[Quantity Sold]]</f>
        <v>26</v>
      </c>
      <c r="G237">
        <f>Table1[[#This Row],[Discount (%)]]</f>
        <v>36</v>
      </c>
      <c r="H237">
        <f>Table1[[#This Row],[Profit]]</f>
        <v>1062.1300000000001</v>
      </c>
    </row>
    <row r="238" spans="1:8">
      <c r="A238" s="11" t="s">
        <v>250</v>
      </c>
      <c r="B238" s="7">
        <v>45258</v>
      </c>
      <c r="C238" t="str">
        <f>PROPER(Table1[[#This Row],[Region]])</f>
        <v>East</v>
      </c>
      <c r="D238" t="str">
        <f>PROPER(Table1[[#This Row],[Product Category]])</f>
        <v>Clothing</v>
      </c>
      <c r="E238">
        <f>ROUND(Table1[[#This Row],[Sales Amount]],1)</f>
        <v>296.60000000000002</v>
      </c>
      <c r="F238">
        <f>Table1[[#This Row],[Quantity Sold]]</f>
        <v>22</v>
      </c>
      <c r="G238">
        <f>Table1[[#This Row],[Discount (%)]]</f>
        <v>34</v>
      </c>
      <c r="H238">
        <f>Table1[[#This Row],[Profit]]</f>
        <v>1144.07</v>
      </c>
    </row>
    <row r="239" spans="1:8">
      <c r="A239" s="11" t="s">
        <v>251</v>
      </c>
      <c r="B239" s="7">
        <v>45259</v>
      </c>
      <c r="C239" t="str">
        <f>PROPER(Table1[[#This Row],[Region]])</f>
        <v>East</v>
      </c>
      <c r="D239" t="str">
        <f>PROPER(Table1[[#This Row],[Product Category]])</f>
        <v>Groceries</v>
      </c>
      <c r="E239">
        <f>ROUND(Table1[[#This Row],[Sales Amount]],1)</f>
        <v>1395.7</v>
      </c>
      <c r="F239">
        <f>Table1[[#This Row],[Quantity Sold]]</f>
        <v>34</v>
      </c>
      <c r="G239">
        <f>Table1[[#This Row],[Discount (%)]]</f>
        <v>38</v>
      </c>
      <c r="H239">
        <f>Table1[[#This Row],[Profit]]</f>
        <v>1804.57</v>
      </c>
    </row>
    <row r="240" spans="1:8">
      <c r="A240" s="11" t="s">
        <v>252</v>
      </c>
      <c r="B240" s="7">
        <v>45260</v>
      </c>
      <c r="C240" t="str">
        <f>PROPER(Table1[[#This Row],[Region]])</f>
        <v>West</v>
      </c>
      <c r="D240" t="str">
        <f>PROPER(Table1[[#This Row],[Product Category]])</f>
        <v>Furniture</v>
      </c>
      <c r="E240">
        <f>ROUND(Table1[[#This Row],[Sales Amount]],1)</f>
        <v>2443.8000000000002</v>
      </c>
      <c r="F240">
        <f>Table1[[#This Row],[Quantity Sold]]</f>
        <v>37</v>
      </c>
      <c r="G240">
        <f>Table1[[#This Row],[Discount (%)]]</f>
        <v>38</v>
      </c>
      <c r="H240">
        <f>Table1[[#This Row],[Profit]]</f>
        <v>411.73</v>
      </c>
    </row>
    <row r="241" spans="1:8">
      <c r="A241" s="11" t="s">
        <v>253</v>
      </c>
      <c r="B241" s="7">
        <v>45261</v>
      </c>
      <c r="C241" t="str">
        <f>PROPER(Table1[[#This Row],[Region]])</f>
        <v>West</v>
      </c>
      <c r="D241" t="str">
        <f>PROPER(Table1[[#This Row],[Product Category]])</f>
        <v>Groceries</v>
      </c>
      <c r="E241">
        <f>ROUND(Table1[[#This Row],[Sales Amount]],1)</f>
        <v>2050</v>
      </c>
      <c r="F241">
        <f>Table1[[#This Row],[Quantity Sold]]</f>
        <v>28</v>
      </c>
      <c r="G241">
        <f>Table1[[#This Row],[Discount (%)]]</f>
        <v>20</v>
      </c>
      <c r="H241">
        <f>Table1[[#This Row],[Profit]]</f>
        <v>1712.2</v>
      </c>
    </row>
    <row r="242" spans="1:8">
      <c r="A242" s="11" t="s">
        <v>254</v>
      </c>
      <c r="B242" s="7">
        <v>45262</v>
      </c>
      <c r="C242" t="str">
        <f>PROPER(Table1[[#This Row],[Region]])</f>
        <v>East</v>
      </c>
      <c r="D242" t="str">
        <f>PROPER(Table1[[#This Row],[Product Category]])</f>
        <v>Groceries</v>
      </c>
      <c r="E242">
        <f>ROUND(Table1[[#This Row],[Sales Amount]],1)</f>
        <v>2692</v>
      </c>
      <c r="F242">
        <f>Table1[[#This Row],[Quantity Sold]]</f>
        <v>50</v>
      </c>
      <c r="G242">
        <f>Table1[[#This Row],[Discount (%)]]</f>
        <v>44</v>
      </c>
      <c r="H242">
        <f>Table1[[#This Row],[Profit]]</f>
        <v>891.49</v>
      </c>
    </row>
    <row r="243" spans="1:8">
      <c r="A243" s="11" t="s">
        <v>255</v>
      </c>
      <c r="B243" s="7">
        <v>45263</v>
      </c>
      <c r="C243" t="str">
        <f>PROPER(Table1[[#This Row],[Region]])</f>
        <v>East</v>
      </c>
      <c r="D243" t="str">
        <f>PROPER(Table1[[#This Row],[Product Category]])</f>
        <v>Clothing</v>
      </c>
      <c r="E243">
        <f>ROUND(Table1[[#This Row],[Sales Amount]],1)</f>
        <v>2045.8</v>
      </c>
      <c r="F243">
        <f>Table1[[#This Row],[Quantity Sold]]</f>
        <v>27</v>
      </c>
      <c r="G243">
        <f>Table1[[#This Row],[Discount (%)]]</f>
        <v>0</v>
      </c>
      <c r="H243">
        <f>Table1[[#This Row],[Profit]]</f>
        <v>96.23</v>
      </c>
    </row>
    <row r="244" spans="1:8">
      <c r="A244" s="11" t="s">
        <v>256</v>
      </c>
      <c r="B244" s="7">
        <v>45264</v>
      </c>
      <c r="C244" t="str">
        <f>PROPER(Table1[[#This Row],[Region]])</f>
        <v>East</v>
      </c>
      <c r="D244" t="str">
        <f>PROPER(Table1[[#This Row],[Product Category]])</f>
        <v>Sports</v>
      </c>
      <c r="E244">
        <f>ROUND(Table1[[#This Row],[Sales Amount]],1)</f>
        <v>4115.8999999999996</v>
      </c>
      <c r="F244">
        <f>Table1[[#This Row],[Quantity Sold]]</f>
        <v>50</v>
      </c>
      <c r="G244">
        <f>Table1[[#This Row],[Discount (%)]]</f>
        <v>48</v>
      </c>
      <c r="H244">
        <f>Table1[[#This Row],[Profit]]</f>
        <v>741.85</v>
      </c>
    </row>
    <row r="245" spans="1:8">
      <c r="A245" s="11" t="s">
        <v>257</v>
      </c>
      <c r="B245" s="7">
        <v>45265</v>
      </c>
      <c r="C245" t="str">
        <f>PROPER(Table1[[#This Row],[Region]])</f>
        <v>North</v>
      </c>
      <c r="D245" t="str">
        <f>PROPER(Table1[[#This Row],[Product Category]])</f>
        <v>Clothing</v>
      </c>
      <c r="E245">
        <f>ROUND(Table1[[#This Row],[Sales Amount]],1)</f>
        <v>3825</v>
      </c>
      <c r="F245">
        <f>Table1[[#This Row],[Quantity Sold]]</f>
        <v>23</v>
      </c>
      <c r="G245">
        <f>Table1[[#This Row],[Discount (%)]]</f>
        <v>17</v>
      </c>
      <c r="H245">
        <f>Table1[[#This Row],[Profit]]</f>
        <v>578.6</v>
      </c>
    </row>
    <row r="246" spans="1:8">
      <c r="A246" s="11" t="s">
        <v>258</v>
      </c>
      <c r="B246" s="7">
        <v>45266</v>
      </c>
      <c r="C246" t="str">
        <f>PROPER(Table1[[#This Row],[Region]])</f>
        <v>West</v>
      </c>
      <c r="D246" t="str">
        <f>PROPER(Table1[[#This Row],[Product Category]])</f>
        <v>Electronics</v>
      </c>
      <c r="E246">
        <f>ROUND(Table1[[#This Row],[Sales Amount]],1)</f>
        <v>4031.1</v>
      </c>
      <c r="F246">
        <f>Table1[[#This Row],[Quantity Sold]]</f>
        <v>33</v>
      </c>
      <c r="G246">
        <f>Table1[[#This Row],[Discount (%)]]</f>
        <v>4</v>
      </c>
      <c r="H246">
        <f>Table1[[#This Row],[Profit]]</f>
        <v>1132.46</v>
      </c>
    </row>
    <row r="247" spans="1:8">
      <c r="A247" s="11" t="s">
        <v>259</v>
      </c>
      <c r="B247" s="7">
        <v>45267</v>
      </c>
      <c r="C247" t="str">
        <f>PROPER(Table1[[#This Row],[Region]])</f>
        <v>East</v>
      </c>
      <c r="D247" t="str">
        <f>PROPER(Table1[[#This Row],[Product Category]])</f>
        <v>Sports</v>
      </c>
      <c r="E247">
        <f>ROUND(Table1[[#This Row],[Sales Amount]],1)</f>
        <v>1875.7</v>
      </c>
      <c r="F247">
        <f>Table1[[#This Row],[Quantity Sold]]</f>
        <v>6</v>
      </c>
      <c r="G247">
        <f>Table1[[#This Row],[Discount (%)]]</f>
        <v>42</v>
      </c>
      <c r="H247">
        <f>Table1[[#This Row],[Profit]]</f>
        <v>405.84</v>
      </c>
    </row>
    <row r="248" spans="1:8">
      <c r="A248" s="11" t="s">
        <v>260</v>
      </c>
      <c r="B248" s="7">
        <v>45268</v>
      </c>
      <c r="C248" t="str">
        <f>PROPER(Table1[[#This Row],[Region]])</f>
        <v>East</v>
      </c>
      <c r="D248" t="str">
        <f>PROPER(Table1[[#This Row],[Product Category]])</f>
        <v>Furniture</v>
      </c>
      <c r="E248">
        <f>ROUND(Table1[[#This Row],[Sales Amount]],1)</f>
        <v>59</v>
      </c>
      <c r="F248">
        <f>Table1[[#This Row],[Quantity Sold]]</f>
        <v>50</v>
      </c>
      <c r="G248">
        <f>Table1[[#This Row],[Discount (%)]]</f>
        <v>44</v>
      </c>
      <c r="H248">
        <f>Table1[[#This Row],[Profit]]</f>
        <v>781.02</v>
      </c>
    </row>
    <row r="249" spans="1:8">
      <c r="A249" s="11" t="s">
        <v>261</v>
      </c>
      <c r="B249" s="7">
        <v>45269</v>
      </c>
      <c r="C249" t="str">
        <f>PROPER(Table1[[#This Row],[Region]])</f>
        <v>East</v>
      </c>
      <c r="D249" t="str">
        <f>PROPER(Table1[[#This Row],[Product Category]])</f>
        <v>Electronics</v>
      </c>
      <c r="E249">
        <f>ROUND(Table1[[#This Row],[Sales Amount]],1)</f>
        <v>4748.7</v>
      </c>
      <c r="F249">
        <f>Table1[[#This Row],[Quantity Sold]]</f>
        <v>40</v>
      </c>
      <c r="G249">
        <f>Table1[[#This Row],[Discount (%)]]</f>
        <v>49</v>
      </c>
      <c r="H249">
        <f>Table1[[#This Row],[Profit]]</f>
        <v>488</v>
      </c>
    </row>
    <row r="250" spans="1:8">
      <c r="A250" s="11" t="s">
        <v>262</v>
      </c>
      <c r="B250" s="7">
        <v>45270</v>
      </c>
      <c r="C250" t="str">
        <f>PROPER(Table1[[#This Row],[Region]])</f>
        <v>South</v>
      </c>
      <c r="D250" t="str">
        <f>PROPER(Table1[[#This Row],[Product Category]])</f>
        <v>Furniture</v>
      </c>
      <c r="E250">
        <f>ROUND(Table1[[#This Row],[Sales Amount]],1)</f>
        <v>3074.3</v>
      </c>
      <c r="F250">
        <f>Table1[[#This Row],[Quantity Sold]]</f>
        <v>37</v>
      </c>
      <c r="G250">
        <f>Table1[[#This Row],[Discount (%)]]</f>
        <v>29</v>
      </c>
      <c r="H250">
        <f>Table1[[#This Row],[Profit]]</f>
        <v>352.22</v>
      </c>
    </row>
    <row r="251" spans="1:8">
      <c r="A251" s="11" t="s">
        <v>263</v>
      </c>
      <c r="B251" s="7">
        <v>45271</v>
      </c>
      <c r="C251" t="str">
        <f>PROPER(Table1[[#This Row],[Region]])</f>
        <v>North</v>
      </c>
      <c r="D251" t="str">
        <f>PROPER(Table1[[#This Row],[Product Category]])</f>
        <v>Electronics</v>
      </c>
      <c r="E251">
        <f>ROUND(Table1[[#This Row],[Sales Amount]],1)</f>
        <v>4723.8999999999996</v>
      </c>
      <c r="F251">
        <f>Table1[[#This Row],[Quantity Sold]]</f>
        <v>38</v>
      </c>
      <c r="G251">
        <f>Table1[[#This Row],[Discount (%)]]</f>
        <v>29</v>
      </c>
      <c r="H251">
        <f>Table1[[#This Row],[Profit]]</f>
        <v>681.75</v>
      </c>
    </row>
    <row r="252" spans="1:8">
      <c r="A252" s="11" t="s">
        <v>264</v>
      </c>
      <c r="B252" s="7">
        <v>45272</v>
      </c>
      <c r="C252" t="str">
        <f>PROPER(Table1[[#This Row],[Region]])</f>
        <v>South</v>
      </c>
      <c r="D252" t="str">
        <f>PROPER(Table1[[#This Row],[Product Category]])</f>
        <v>Groceries</v>
      </c>
      <c r="E252">
        <f>ROUND(Table1[[#This Row],[Sales Amount]],1)</f>
        <v>2765.7</v>
      </c>
      <c r="F252">
        <f>Table1[[#This Row],[Quantity Sold]]</f>
        <v>45</v>
      </c>
      <c r="G252">
        <f>Table1[[#This Row],[Discount (%)]]</f>
        <v>10</v>
      </c>
      <c r="H252">
        <f>Table1[[#This Row],[Profit]]</f>
        <v>1624.51</v>
      </c>
    </row>
    <row r="253" spans="1:8">
      <c r="A253" s="11" t="s">
        <v>265</v>
      </c>
      <c r="B253" s="7">
        <v>45273</v>
      </c>
      <c r="C253" t="str">
        <f>PROPER(Table1[[#This Row],[Region]])</f>
        <v>East</v>
      </c>
      <c r="D253" t="str">
        <f>PROPER(Table1[[#This Row],[Product Category]])</f>
        <v>Sports</v>
      </c>
      <c r="E253">
        <f>ROUND(Table1[[#This Row],[Sales Amount]],1)</f>
        <v>4798.7</v>
      </c>
      <c r="F253">
        <f>Table1[[#This Row],[Quantity Sold]]</f>
        <v>37</v>
      </c>
      <c r="G253">
        <f>Table1[[#This Row],[Discount (%)]]</f>
        <v>28</v>
      </c>
      <c r="H253">
        <f>Table1[[#This Row],[Profit]]</f>
        <v>156.88</v>
      </c>
    </row>
    <row r="254" spans="1:8">
      <c r="A254" s="11" t="s">
        <v>266</v>
      </c>
      <c r="B254" s="7">
        <v>45274</v>
      </c>
      <c r="C254" t="str">
        <f>PROPER(Table1[[#This Row],[Region]])</f>
        <v>South</v>
      </c>
      <c r="D254" t="str">
        <f>PROPER(Table1[[#This Row],[Product Category]])</f>
        <v>Sports</v>
      </c>
      <c r="E254">
        <f>ROUND(Table1[[#This Row],[Sales Amount]],1)</f>
        <v>1903.3</v>
      </c>
      <c r="F254">
        <f>Table1[[#This Row],[Quantity Sold]]</f>
        <v>23</v>
      </c>
      <c r="G254">
        <f>Table1[[#This Row],[Discount (%)]]</f>
        <v>8</v>
      </c>
      <c r="H254">
        <f>Table1[[#This Row],[Profit]]</f>
        <v>266.18</v>
      </c>
    </row>
    <row r="255" spans="1:8">
      <c r="A255" s="11" t="s">
        <v>267</v>
      </c>
      <c r="B255" s="7">
        <v>45275</v>
      </c>
      <c r="C255" t="str">
        <f>PROPER(Table1[[#This Row],[Region]])</f>
        <v>East</v>
      </c>
      <c r="D255" t="str">
        <f>PROPER(Table1[[#This Row],[Product Category]])</f>
        <v>Furniture</v>
      </c>
      <c r="E255">
        <f>ROUND(Table1[[#This Row],[Sales Amount]],1)</f>
        <v>1728.2</v>
      </c>
      <c r="F255">
        <f>Table1[[#This Row],[Quantity Sold]]</f>
        <v>18</v>
      </c>
      <c r="G255">
        <f>Table1[[#This Row],[Discount (%)]]</f>
        <v>2</v>
      </c>
      <c r="H255">
        <f>Table1[[#This Row],[Profit]]</f>
        <v>1527.95</v>
      </c>
    </row>
    <row r="256" spans="1:8">
      <c r="A256" s="11" t="s">
        <v>268</v>
      </c>
      <c r="B256" s="7">
        <v>45276</v>
      </c>
      <c r="C256" t="str">
        <f>PROPER(Table1[[#This Row],[Region]])</f>
        <v>East</v>
      </c>
      <c r="D256" t="str">
        <f>PROPER(Table1[[#This Row],[Product Category]])</f>
        <v>Sports</v>
      </c>
      <c r="E256">
        <f>ROUND(Table1[[#This Row],[Sales Amount]],1)</f>
        <v>1169.2</v>
      </c>
      <c r="F256">
        <f>Table1[[#This Row],[Quantity Sold]]</f>
        <v>8</v>
      </c>
      <c r="G256">
        <f>Table1[[#This Row],[Discount (%)]]</f>
        <v>24</v>
      </c>
      <c r="H256">
        <f>Table1[[#This Row],[Profit]]</f>
        <v>563.23</v>
      </c>
    </row>
    <row r="257" spans="1:8">
      <c r="A257" s="11" t="s">
        <v>269</v>
      </c>
      <c r="B257" s="7">
        <v>45277</v>
      </c>
      <c r="C257" t="str">
        <f>PROPER(Table1[[#This Row],[Region]])</f>
        <v>East</v>
      </c>
      <c r="D257" t="str">
        <f>PROPER(Table1[[#This Row],[Product Category]])</f>
        <v>Groceries</v>
      </c>
      <c r="E257">
        <f>ROUND(Table1[[#This Row],[Sales Amount]],1)</f>
        <v>1976.5</v>
      </c>
      <c r="F257">
        <f>Table1[[#This Row],[Quantity Sold]]</f>
        <v>15</v>
      </c>
      <c r="G257">
        <f>Table1[[#This Row],[Discount (%)]]</f>
        <v>16</v>
      </c>
      <c r="H257">
        <f>Table1[[#This Row],[Profit]]</f>
        <v>729.2</v>
      </c>
    </row>
    <row r="258" spans="1:8">
      <c r="A258" s="11" t="s">
        <v>270</v>
      </c>
      <c r="B258" s="7">
        <v>45278</v>
      </c>
      <c r="C258" t="str">
        <f>PROPER(Table1[[#This Row],[Region]])</f>
        <v>North</v>
      </c>
      <c r="D258" t="str">
        <f>PROPER(Table1[[#This Row],[Product Category]])</f>
        <v>Clothing</v>
      </c>
      <c r="E258">
        <f>ROUND(Table1[[#This Row],[Sales Amount]],1)</f>
        <v>3714.2</v>
      </c>
      <c r="F258">
        <f>Table1[[#This Row],[Quantity Sold]]</f>
        <v>32</v>
      </c>
      <c r="G258">
        <f>Table1[[#This Row],[Discount (%)]]</f>
        <v>41</v>
      </c>
      <c r="H258">
        <f>Table1[[#This Row],[Profit]]</f>
        <v>1992.87</v>
      </c>
    </row>
    <row r="259" spans="1:8">
      <c r="A259" s="11" t="s">
        <v>271</v>
      </c>
      <c r="B259" s="7">
        <v>45279</v>
      </c>
      <c r="C259" t="str">
        <f>PROPER(Table1[[#This Row],[Region]])</f>
        <v>North</v>
      </c>
      <c r="D259" t="str">
        <f>PROPER(Table1[[#This Row],[Product Category]])</f>
        <v>Sports</v>
      </c>
      <c r="E259">
        <f>ROUND(Table1[[#This Row],[Sales Amount]],1)</f>
        <v>3563.2</v>
      </c>
      <c r="F259">
        <f>Table1[[#This Row],[Quantity Sold]]</f>
        <v>31</v>
      </c>
      <c r="G259">
        <f>Table1[[#This Row],[Discount (%)]]</f>
        <v>9</v>
      </c>
      <c r="H259">
        <f>Table1[[#This Row],[Profit]]</f>
        <v>1647.33</v>
      </c>
    </row>
    <row r="260" spans="1:8">
      <c r="A260" s="11" t="s">
        <v>272</v>
      </c>
      <c r="B260" s="7">
        <v>45280</v>
      </c>
      <c r="C260" t="str">
        <f>PROPER(Table1[[#This Row],[Region]])</f>
        <v>North</v>
      </c>
      <c r="D260" t="str">
        <f>PROPER(Table1[[#This Row],[Product Category]])</f>
        <v>Groceries</v>
      </c>
      <c r="E260">
        <f>ROUND(Table1[[#This Row],[Sales Amount]],1)</f>
        <v>3986.9</v>
      </c>
      <c r="F260">
        <f>Table1[[#This Row],[Quantity Sold]]</f>
        <v>18</v>
      </c>
      <c r="G260">
        <f>Table1[[#This Row],[Discount (%)]]</f>
        <v>24</v>
      </c>
      <c r="H260">
        <f>Table1[[#This Row],[Profit]]</f>
        <v>432.51</v>
      </c>
    </row>
    <row r="261" spans="1:8">
      <c r="A261" s="11" t="s">
        <v>273</v>
      </c>
      <c r="B261" s="7">
        <v>45281</v>
      </c>
      <c r="C261" t="str">
        <f>PROPER(Table1[[#This Row],[Region]])</f>
        <v>South</v>
      </c>
      <c r="D261" t="str">
        <f>PROPER(Table1[[#This Row],[Product Category]])</f>
        <v>Electronics</v>
      </c>
      <c r="E261">
        <f>ROUND(Table1[[#This Row],[Sales Amount]],1)</f>
        <v>661.8</v>
      </c>
      <c r="F261">
        <f>Table1[[#This Row],[Quantity Sold]]</f>
        <v>21</v>
      </c>
      <c r="G261">
        <f>Table1[[#This Row],[Discount (%)]]</f>
        <v>28</v>
      </c>
      <c r="H261">
        <f>Table1[[#This Row],[Profit]]</f>
        <v>849.94</v>
      </c>
    </row>
    <row r="262" spans="1:8">
      <c r="A262" s="11" t="s">
        <v>274</v>
      </c>
      <c r="B262" s="7">
        <v>45282</v>
      </c>
      <c r="C262" t="str">
        <f>PROPER(Table1[[#This Row],[Region]])</f>
        <v>East</v>
      </c>
      <c r="D262" t="str">
        <f>PROPER(Table1[[#This Row],[Product Category]])</f>
        <v>Sports</v>
      </c>
      <c r="E262">
        <f>ROUND(Table1[[#This Row],[Sales Amount]],1)</f>
        <v>2388.8000000000002</v>
      </c>
      <c r="F262">
        <f>Table1[[#This Row],[Quantity Sold]]</f>
        <v>40</v>
      </c>
      <c r="G262">
        <f>Table1[[#This Row],[Discount (%)]]</f>
        <v>12</v>
      </c>
      <c r="H262">
        <f>Table1[[#This Row],[Profit]]</f>
        <v>1868.2</v>
      </c>
    </row>
    <row r="263" spans="1:8">
      <c r="A263" s="11" t="s">
        <v>275</v>
      </c>
      <c r="B263" s="7">
        <v>45283</v>
      </c>
      <c r="C263" t="str">
        <f>PROPER(Table1[[#This Row],[Region]])</f>
        <v>West</v>
      </c>
      <c r="D263" t="str">
        <f>PROPER(Table1[[#This Row],[Product Category]])</f>
        <v>Electronics</v>
      </c>
      <c r="E263">
        <f>ROUND(Table1[[#This Row],[Sales Amount]],1)</f>
        <v>3419.8</v>
      </c>
      <c r="F263">
        <f>Table1[[#This Row],[Quantity Sold]]</f>
        <v>7</v>
      </c>
      <c r="G263">
        <f>Table1[[#This Row],[Discount (%)]]</f>
        <v>35</v>
      </c>
      <c r="H263">
        <f>Table1[[#This Row],[Profit]]</f>
        <v>1567.08</v>
      </c>
    </row>
    <row r="264" spans="1:8">
      <c r="A264" s="11" t="s">
        <v>276</v>
      </c>
      <c r="B264" s="7">
        <v>45284</v>
      </c>
      <c r="C264" t="str">
        <f>PROPER(Table1[[#This Row],[Region]])</f>
        <v>North</v>
      </c>
      <c r="D264" t="str">
        <f>PROPER(Table1[[#This Row],[Product Category]])</f>
        <v>Groceries</v>
      </c>
      <c r="E264">
        <f>ROUND(Table1[[#This Row],[Sales Amount]],1)</f>
        <v>3525.3</v>
      </c>
      <c r="F264">
        <f>Table1[[#This Row],[Quantity Sold]]</f>
        <v>29</v>
      </c>
      <c r="G264">
        <f>Table1[[#This Row],[Discount (%)]]</f>
        <v>45</v>
      </c>
      <c r="H264">
        <f>Table1[[#This Row],[Profit]]</f>
        <v>278.89999999999998</v>
      </c>
    </row>
    <row r="265" spans="1:8">
      <c r="A265" s="11" t="s">
        <v>277</v>
      </c>
      <c r="B265" s="7">
        <v>45285</v>
      </c>
      <c r="C265" t="str">
        <f>PROPER(Table1[[#This Row],[Region]])</f>
        <v>West</v>
      </c>
      <c r="D265" t="str">
        <f>PROPER(Table1[[#This Row],[Product Category]])</f>
        <v>Electronics</v>
      </c>
      <c r="E265">
        <f>ROUND(Table1[[#This Row],[Sales Amount]],1)</f>
        <v>438.5</v>
      </c>
      <c r="F265">
        <f>Table1[[#This Row],[Quantity Sold]]</f>
        <v>14</v>
      </c>
      <c r="G265">
        <f>Table1[[#This Row],[Discount (%)]]</f>
        <v>14</v>
      </c>
      <c r="H265">
        <f>Table1[[#This Row],[Profit]]</f>
        <v>55.24</v>
      </c>
    </row>
    <row r="266" spans="1:8">
      <c r="A266" s="11" t="s">
        <v>278</v>
      </c>
      <c r="B266" s="7">
        <v>45286</v>
      </c>
      <c r="C266" t="str">
        <f>PROPER(Table1[[#This Row],[Region]])</f>
        <v>South</v>
      </c>
      <c r="D266" t="str">
        <f>PROPER(Table1[[#This Row],[Product Category]])</f>
        <v>Electronics</v>
      </c>
      <c r="E266">
        <f>ROUND(Table1[[#This Row],[Sales Amount]],1)</f>
        <v>1947.6</v>
      </c>
      <c r="F266">
        <f>Table1[[#This Row],[Quantity Sold]]</f>
        <v>24</v>
      </c>
      <c r="G266">
        <f>Table1[[#This Row],[Discount (%)]]</f>
        <v>16</v>
      </c>
      <c r="H266">
        <f>Table1[[#This Row],[Profit]]</f>
        <v>1387.77</v>
      </c>
    </row>
    <row r="267" spans="1:8">
      <c r="A267" s="11" t="s">
        <v>279</v>
      </c>
      <c r="B267" s="7">
        <v>45287</v>
      </c>
      <c r="C267" t="str">
        <f>PROPER(Table1[[#This Row],[Region]])</f>
        <v>West</v>
      </c>
      <c r="D267" t="str">
        <f>PROPER(Table1[[#This Row],[Product Category]])</f>
        <v>Clothing</v>
      </c>
      <c r="E267">
        <f>ROUND(Table1[[#This Row],[Sales Amount]],1)</f>
        <v>4684.2</v>
      </c>
      <c r="F267">
        <f>Table1[[#This Row],[Quantity Sold]]</f>
        <v>16</v>
      </c>
      <c r="G267">
        <f>Table1[[#This Row],[Discount (%)]]</f>
        <v>30</v>
      </c>
      <c r="H267">
        <f>Table1[[#This Row],[Profit]]</f>
        <v>1607.78</v>
      </c>
    </row>
    <row r="268" spans="1:8">
      <c r="A268" s="11" t="s">
        <v>280</v>
      </c>
      <c r="B268" s="7">
        <v>45288</v>
      </c>
      <c r="C268" t="str">
        <f>PROPER(Table1[[#This Row],[Region]])</f>
        <v>North</v>
      </c>
      <c r="D268" t="str">
        <f>PROPER(Table1[[#This Row],[Product Category]])</f>
        <v>Electronics</v>
      </c>
      <c r="E268">
        <f>ROUND(Table1[[#This Row],[Sales Amount]],1)</f>
        <v>118.1</v>
      </c>
      <c r="F268">
        <f>Table1[[#This Row],[Quantity Sold]]</f>
        <v>34</v>
      </c>
      <c r="G268">
        <f>Table1[[#This Row],[Discount (%)]]</f>
        <v>35</v>
      </c>
      <c r="H268">
        <f>Table1[[#This Row],[Profit]]</f>
        <v>1266.5899999999999</v>
      </c>
    </row>
    <row r="269" spans="1:8">
      <c r="A269" s="11" t="s">
        <v>281</v>
      </c>
      <c r="B269" s="7">
        <v>45289</v>
      </c>
      <c r="C269" t="str">
        <f>PROPER(Table1[[#This Row],[Region]])</f>
        <v>West</v>
      </c>
      <c r="D269" t="str">
        <f>PROPER(Table1[[#This Row],[Product Category]])</f>
        <v>Electronics</v>
      </c>
      <c r="E269">
        <f>ROUND(Table1[[#This Row],[Sales Amount]],1)</f>
        <v>4683</v>
      </c>
      <c r="F269">
        <f>Table1[[#This Row],[Quantity Sold]]</f>
        <v>31</v>
      </c>
      <c r="G269">
        <f>Table1[[#This Row],[Discount (%)]]</f>
        <v>47</v>
      </c>
      <c r="H269">
        <f>Table1[[#This Row],[Profit]]</f>
        <v>945.65</v>
      </c>
    </row>
    <row r="270" spans="1:8">
      <c r="A270" s="11" t="s">
        <v>282</v>
      </c>
      <c r="B270" s="7">
        <v>45290</v>
      </c>
      <c r="C270" t="str">
        <f>PROPER(Table1[[#This Row],[Region]])</f>
        <v>West</v>
      </c>
      <c r="D270" t="str">
        <f>PROPER(Table1[[#This Row],[Product Category]])</f>
        <v>Sports</v>
      </c>
      <c r="E270">
        <f>ROUND(Table1[[#This Row],[Sales Amount]],1)</f>
        <v>2731.3</v>
      </c>
      <c r="F270">
        <f>Table1[[#This Row],[Quantity Sold]]</f>
        <v>29</v>
      </c>
      <c r="G270">
        <f>Table1[[#This Row],[Discount (%)]]</f>
        <v>5</v>
      </c>
      <c r="H270">
        <f>Table1[[#This Row],[Profit]]</f>
        <v>795.38</v>
      </c>
    </row>
    <row r="271" spans="1:8">
      <c r="A271" s="11" t="s">
        <v>283</v>
      </c>
      <c r="B271" s="7">
        <v>45291</v>
      </c>
      <c r="C271" t="str">
        <f>PROPER(Table1[[#This Row],[Region]])</f>
        <v>East</v>
      </c>
      <c r="D271" t="str">
        <f>PROPER(Table1[[#This Row],[Product Category]])</f>
        <v>Furniture</v>
      </c>
      <c r="E271">
        <f>ROUND(Table1[[#This Row],[Sales Amount]],1)</f>
        <v>3012.9</v>
      </c>
      <c r="F271">
        <f>Table1[[#This Row],[Quantity Sold]]</f>
        <v>16</v>
      </c>
      <c r="G271">
        <f>Table1[[#This Row],[Discount (%)]]</f>
        <v>16</v>
      </c>
      <c r="H271">
        <f>Table1[[#This Row],[Profit]]</f>
        <v>789.81</v>
      </c>
    </row>
    <row r="272" spans="1:8">
      <c r="A272" s="12">
        <v>6.7764999999999998E+71</v>
      </c>
      <c r="B272" s="7">
        <v>45292</v>
      </c>
      <c r="C272" t="str">
        <f>PROPER(Table1[[#This Row],[Region]])</f>
        <v>North</v>
      </c>
      <c r="D272" t="str">
        <f>PROPER(Table1[[#This Row],[Product Category]])</f>
        <v>Clothing</v>
      </c>
      <c r="E272">
        <f>ROUND(Table1[[#This Row],[Sales Amount]],1)</f>
        <v>1877.4</v>
      </c>
      <c r="F272">
        <f>Table1[[#This Row],[Quantity Sold]]</f>
        <v>40</v>
      </c>
      <c r="G272">
        <f>Table1[[#This Row],[Discount (%)]]</f>
        <v>46</v>
      </c>
      <c r="H272">
        <f>Table1[[#This Row],[Profit]]</f>
        <v>730.86</v>
      </c>
    </row>
    <row r="273" spans="1:8">
      <c r="A273" s="11" t="s">
        <v>284</v>
      </c>
      <c r="B273" s="7">
        <v>45293</v>
      </c>
      <c r="C273" t="str">
        <f>PROPER(Table1[[#This Row],[Region]])</f>
        <v>West</v>
      </c>
      <c r="D273" t="str">
        <f>PROPER(Table1[[#This Row],[Product Category]])</f>
        <v>Electronics</v>
      </c>
      <c r="E273">
        <f>ROUND(Table1[[#This Row],[Sales Amount]],1)</f>
        <v>2634.2</v>
      </c>
      <c r="F273">
        <f>Table1[[#This Row],[Quantity Sold]]</f>
        <v>19</v>
      </c>
      <c r="G273">
        <f>Table1[[#This Row],[Discount (%)]]</f>
        <v>35</v>
      </c>
      <c r="H273">
        <f>Table1[[#This Row],[Profit]]</f>
        <v>38.85</v>
      </c>
    </row>
    <row r="274" spans="1:8">
      <c r="A274" s="11" t="s">
        <v>285</v>
      </c>
      <c r="B274" s="7">
        <v>45294</v>
      </c>
      <c r="C274" t="str">
        <f>PROPER(Table1[[#This Row],[Region]])</f>
        <v>East</v>
      </c>
      <c r="D274" t="str">
        <f>PROPER(Table1[[#This Row],[Product Category]])</f>
        <v>Sports</v>
      </c>
      <c r="E274">
        <f>ROUND(Table1[[#This Row],[Sales Amount]],1)</f>
        <v>2112.4</v>
      </c>
      <c r="F274">
        <f>Table1[[#This Row],[Quantity Sold]]</f>
        <v>29</v>
      </c>
      <c r="G274">
        <f>Table1[[#This Row],[Discount (%)]]</f>
        <v>15</v>
      </c>
      <c r="H274">
        <f>Table1[[#This Row],[Profit]]</f>
        <v>1063.3699999999999</v>
      </c>
    </row>
    <row r="275" spans="1:8">
      <c r="A275" s="11" t="s">
        <v>286</v>
      </c>
      <c r="B275" s="7">
        <v>45295</v>
      </c>
      <c r="C275" t="str">
        <f>PROPER(Table1[[#This Row],[Region]])</f>
        <v>North</v>
      </c>
      <c r="D275" t="str">
        <f>PROPER(Table1[[#This Row],[Product Category]])</f>
        <v>Groceries</v>
      </c>
      <c r="E275">
        <f>ROUND(Table1[[#This Row],[Sales Amount]],1)</f>
        <v>1184.5999999999999</v>
      </c>
      <c r="F275">
        <f>Table1[[#This Row],[Quantity Sold]]</f>
        <v>10</v>
      </c>
      <c r="G275">
        <f>Table1[[#This Row],[Discount (%)]]</f>
        <v>32</v>
      </c>
      <c r="H275">
        <f>Table1[[#This Row],[Profit]]</f>
        <v>1911.66</v>
      </c>
    </row>
    <row r="276" spans="1:8">
      <c r="A276" s="11" t="s">
        <v>287</v>
      </c>
      <c r="B276" s="7">
        <v>45296</v>
      </c>
      <c r="C276" t="str">
        <f>PROPER(Table1[[#This Row],[Region]])</f>
        <v>South</v>
      </c>
      <c r="D276" t="str">
        <f>PROPER(Table1[[#This Row],[Product Category]])</f>
        <v>Electronics</v>
      </c>
      <c r="E276">
        <f>ROUND(Table1[[#This Row],[Sales Amount]],1)</f>
        <v>3836.5</v>
      </c>
      <c r="F276">
        <f>Table1[[#This Row],[Quantity Sold]]</f>
        <v>17</v>
      </c>
      <c r="G276">
        <f>Table1[[#This Row],[Discount (%)]]</f>
        <v>14</v>
      </c>
      <c r="H276">
        <f>Table1[[#This Row],[Profit]]</f>
        <v>1856.22</v>
      </c>
    </row>
    <row r="277" spans="1:8">
      <c r="A277" s="11" t="s">
        <v>288</v>
      </c>
      <c r="B277" s="7">
        <v>45297</v>
      </c>
      <c r="C277" t="str">
        <f>PROPER(Table1[[#This Row],[Region]])</f>
        <v>West</v>
      </c>
      <c r="D277" t="str">
        <f>PROPER(Table1[[#This Row],[Product Category]])</f>
        <v>Groceries</v>
      </c>
      <c r="E277">
        <f>ROUND(Table1[[#This Row],[Sales Amount]],1)</f>
        <v>781.3</v>
      </c>
      <c r="F277">
        <f>Table1[[#This Row],[Quantity Sold]]</f>
        <v>22</v>
      </c>
      <c r="G277">
        <f>Table1[[#This Row],[Discount (%)]]</f>
        <v>8</v>
      </c>
      <c r="H277">
        <f>Table1[[#This Row],[Profit]]</f>
        <v>229.41</v>
      </c>
    </row>
    <row r="278" spans="1:8">
      <c r="A278" s="11" t="s">
        <v>289</v>
      </c>
      <c r="B278" s="7">
        <v>45298</v>
      </c>
      <c r="C278" t="str">
        <f>PROPER(Table1[[#This Row],[Region]])</f>
        <v>South</v>
      </c>
      <c r="D278" t="str">
        <f>PROPER(Table1[[#This Row],[Product Category]])</f>
        <v>Electronics</v>
      </c>
      <c r="E278">
        <f>ROUND(Table1[[#This Row],[Sales Amount]],1)</f>
        <v>2175.4</v>
      </c>
      <c r="F278">
        <f>Table1[[#This Row],[Quantity Sold]]</f>
        <v>22</v>
      </c>
      <c r="G278">
        <f>Table1[[#This Row],[Discount (%)]]</f>
        <v>50</v>
      </c>
      <c r="H278">
        <f>Table1[[#This Row],[Profit]]</f>
        <v>1763.89</v>
      </c>
    </row>
    <row r="279" spans="1:8">
      <c r="A279" s="11" t="s">
        <v>290</v>
      </c>
      <c r="B279" s="7">
        <v>45299</v>
      </c>
      <c r="C279" t="str">
        <f>PROPER(Table1[[#This Row],[Region]])</f>
        <v>North</v>
      </c>
      <c r="D279" t="str">
        <f>PROPER(Table1[[#This Row],[Product Category]])</f>
        <v>Groceries</v>
      </c>
      <c r="E279">
        <f>ROUND(Table1[[#This Row],[Sales Amount]],1)</f>
        <v>840.4</v>
      </c>
      <c r="F279">
        <f>Table1[[#This Row],[Quantity Sold]]</f>
        <v>50</v>
      </c>
      <c r="G279">
        <f>Table1[[#This Row],[Discount (%)]]</f>
        <v>9</v>
      </c>
      <c r="H279">
        <f>Table1[[#This Row],[Profit]]</f>
        <v>593.4</v>
      </c>
    </row>
    <row r="280" spans="1:8">
      <c r="A280" s="11" t="s">
        <v>291</v>
      </c>
      <c r="B280" s="7">
        <v>45300</v>
      </c>
      <c r="C280" t="str">
        <f>PROPER(Table1[[#This Row],[Region]])</f>
        <v>South</v>
      </c>
      <c r="D280" t="str">
        <f>PROPER(Table1[[#This Row],[Product Category]])</f>
        <v>Electronics</v>
      </c>
      <c r="E280">
        <f>ROUND(Table1[[#This Row],[Sales Amount]],1)</f>
        <v>1375.1</v>
      </c>
      <c r="F280">
        <f>Table1[[#This Row],[Quantity Sold]]</f>
        <v>18</v>
      </c>
      <c r="G280">
        <f>Table1[[#This Row],[Discount (%)]]</f>
        <v>42</v>
      </c>
      <c r="H280">
        <f>Table1[[#This Row],[Profit]]</f>
        <v>1337.36</v>
      </c>
    </row>
    <row r="281" spans="1:8">
      <c r="A281" s="11" t="s">
        <v>292</v>
      </c>
      <c r="B281" s="7">
        <v>45301</v>
      </c>
      <c r="C281" t="str">
        <f>PROPER(Table1[[#This Row],[Region]])</f>
        <v>North</v>
      </c>
      <c r="D281" t="str">
        <f>PROPER(Table1[[#This Row],[Product Category]])</f>
        <v>Electronics</v>
      </c>
      <c r="E281">
        <f>ROUND(Table1[[#This Row],[Sales Amount]],1)</f>
        <v>4338.8999999999996</v>
      </c>
      <c r="F281">
        <f>Table1[[#This Row],[Quantity Sold]]</f>
        <v>5</v>
      </c>
      <c r="G281">
        <f>Table1[[#This Row],[Discount (%)]]</f>
        <v>28</v>
      </c>
      <c r="H281">
        <f>Table1[[#This Row],[Profit]]</f>
        <v>483.38</v>
      </c>
    </row>
    <row r="282" spans="1:8">
      <c r="A282" s="11" t="s">
        <v>293</v>
      </c>
      <c r="B282" s="7">
        <v>45302</v>
      </c>
      <c r="C282" t="str">
        <f>PROPER(Table1[[#This Row],[Region]])</f>
        <v>East</v>
      </c>
      <c r="D282" t="str">
        <f>PROPER(Table1[[#This Row],[Product Category]])</f>
        <v>Electronics</v>
      </c>
      <c r="E282">
        <f>ROUND(Table1[[#This Row],[Sales Amount]],1)</f>
        <v>877.7</v>
      </c>
      <c r="F282">
        <f>Table1[[#This Row],[Quantity Sold]]</f>
        <v>36</v>
      </c>
      <c r="G282">
        <f>Table1[[#This Row],[Discount (%)]]</f>
        <v>7</v>
      </c>
      <c r="H282">
        <f>Table1[[#This Row],[Profit]]</f>
        <v>534.41999999999996</v>
      </c>
    </row>
    <row r="283" spans="1:8">
      <c r="A283" s="11" t="s">
        <v>294</v>
      </c>
      <c r="B283" s="7">
        <v>45303</v>
      </c>
      <c r="C283" t="str">
        <f>PROPER(Table1[[#This Row],[Region]])</f>
        <v>East</v>
      </c>
      <c r="D283" t="str">
        <f>PROPER(Table1[[#This Row],[Product Category]])</f>
        <v>Clothing</v>
      </c>
      <c r="E283">
        <f>ROUND(Table1[[#This Row],[Sales Amount]],1)</f>
        <v>2915.1</v>
      </c>
      <c r="F283">
        <f>Table1[[#This Row],[Quantity Sold]]</f>
        <v>34</v>
      </c>
      <c r="G283">
        <f>Table1[[#This Row],[Discount (%)]]</f>
        <v>25</v>
      </c>
      <c r="H283">
        <f>Table1[[#This Row],[Profit]]</f>
        <v>748.57</v>
      </c>
    </row>
    <row r="284" spans="1:8">
      <c r="A284" s="11" t="s">
        <v>295</v>
      </c>
      <c r="B284" s="7">
        <v>45304</v>
      </c>
      <c r="C284" t="str">
        <f>PROPER(Table1[[#This Row],[Region]])</f>
        <v>North</v>
      </c>
      <c r="D284" t="str">
        <f>PROPER(Table1[[#This Row],[Product Category]])</f>
        <v>Sports</v>
      </c>
      <c r="E284">
        <f>ROUND(Table1[[#This Row],[Sales Amount]],1)</f>
        <v>1825.2</v>
      </c>
      <c r="F284">
        <f>Table1[[#This Row],[Quantity Sold]]</f>
        <v>31</v>
      </c>
      <c r="G284">
        <f>Table1[[#This Row],[Discount (%)]]</f>
        <v>11</v>
      </c>
      <c r="H284">
        <f>Table1[[#This Row],[Profit]]</f>
        <v>1217.25</v>
      </c>
    </row>
    <row r="285" spans="1:8">
      <c r="A285" s="11" t="s">
        <v>296</v>
      </c>
      <c r="B285" s="7">
        <v>45305</v>
      </c>
      <c r="C285" t="str">
        <f>PROPER(Table1[[#This Row],[Region]])</f>
        <v>West</v>
      </c>
      <c r="D285" t="str">
        <f>PROPER(Table1[[#This Row],[Product Category]])</f>
        <v>Electronics</v>
      </c>
      <c r="E285">
        <f>ROUND(Table1[[#This Row],[Sales Amount]],1)</f>
        <v>1240.9000000000001</v>
      </c>
      <c r="F285">
        <f>Table1[[#This Row],[Quantity Sold]]</f>
        <v>18</v>
      </c>
      <c r="G285">
        <f>Table1[[#This Row],[Discount (%)]]</f>
        <v>28</v>
      </c>
      <c r="H285">
        <f>Table1[[#This Row],[Profit]]</f>
        <v>174.4</v>
      </c>
    </row>
    <row r="286" spans="1:8">
      <c r="A286" s="11" t="s">
        <v>298</v>
      </c>
      <c r="B286" s="7">
        <v>45306</v>
      </c>
      <c r="C286" t="str">
        <f>PROPER(Table1[[#This Row],[Region]])</f>
        <v>East</v>
      </c>
      <c r="D286" t="str">
        <f>PROPER(Table1[[#This Row],[Product Category]])</f>
        <v>Sports</v>
      </c>
      <c r="E286">
        <f>ROUND(Table1[[#This Row],[Sales Amount]],1)</f>
        <v>1749</v>
      </c>
      <c r="F286">
        <f>Table1[[#This Row],[Quantity Sold]]</f>
        <v>43</v>
      </c>
      <c r="G286">
        <f>Table1[[#This Row],[Discount (%)]]</f>
        <v>39</v>
      </c>
      <c r="H286">
        <f>Table1[[#This Row],[Profit]]</f>
        <v>932.44</v>
      </c>
    </row>
    <row r="287" spans="1:8">
      <c r="A287" s="11" t="s">
        <v>299</v>
      </c>
      <c r="B287" s="7">
        <v>45307</v>
      </c>
      <c r="C287" t="str">
        <f>PROPER(Table1[[#This Row],[Region]])</f>
        <v>North</v>
      </c>
      <c r="D287" t="str">
        <f>PROPER(Table1[[#This Row],[Product Category]])</f>
        <v>Sports</v>
      </c>
      <c r="E287">
        <f>ROUND(Table1[[#This Row],[Sales Amount]],1)</f>
        <v>509.4</v>
      </c>
      <c r="F287">
        <f>Table1[[#This Row],[Quantity Sold]]</f>
        <v>33</v>
      </c>
      <c r="G287">
        <f>Table1[[#This Row],[Discount (%)]]</f>
        <v>5</v>
      </c>
      <c r="H287">
        <f>Table1[[#This Row],[Profit]]</f>
        <v>1985.69</v>
      </c>
    </row>
    <row r="288" spans="1:8">
      <c r="A288" s="11" t="s">
        <v>300</v>
      </c>
      <c r="B288" s="7">
        <v>45308</v>
      </c>
      <c r="C288" t="str">
        <f>PROPER(Table1[[#This Row],[Region]])</f>
        <v>East</v>
      </c>
      <c r="D288" t="str">
        <f>PROPER(Table1[[#This Row],[Product Category]])</f>
        <v>Groceries</v>
      </c>
      <c r="E288">
        <f>ROUND(Table1[[#This Row],[Sales Amount]],1)</f>
        <v>1853.8</v>
      </c>
      <c r="F288">
        <f>Table1[[#This Row],[Quantity Sold]]</f>
        <v>2</v>
      </c>
      <c r="G288">
        <f>Table1[[#This Row],[Discount (%)]]</f>
        <v>16</v>
      </c>
      <c r="H288">
        <f>Table1[[#This Row],[Profit]]</f>
        <v>947.28</v>
      </c>
    </row>
    <row r="289" spans="1:8">
      <c r="A289" s="11" t="s">
        <v>301</v>
      </c>
      <c r="B289" s="7">
        <v>45309</v>
      </c>
      <c r="C289" t="str">
        <f>PROPER(Table1[[#This Row],[Region]])</f>
        <v>North</v>
      </c>
      <c r="D289" t="str">
        <f>PROPER(Table1[[#This Row],[Product Category]])</f>
        <v>Groceries</v>
      </c>
      <c r="E289">
        <f>ROUND(Table1[[#This Row],[Sales Amount]],1)</f>
        <v>1306.0999999999999</v>
      </c>
      <c r="F289">
        <f>Table1[[#This Row],[Quantity Sold]]</f>
        <v>15</v>
      </c>
      <c r="G289">
        <f>Table1[[#This Row],[Discount (%)]]</f>
        <v>22</v>
      </c>
      <c r="H289">
        <f>Table1[[#This Row],[Profit]]</f>
        <v>349.72</v>
      </c>
    </row>
    <row r="290" spans="1:8">
      <c r="A290" s="11" t="s">
        <v>302</v>
      </c>
      <c r="B290" s="7">
        <v>45310</v>
      </c>
      <c r="C290" t="str">
        <f>PROPER(Table1[[#This Row],[Region]])</f>
        <v>West</v>
      </c>
      <c r="D290" t="str">
        <f>PROPER(Table1[[#This Row],[Product Category]])</f>
        <v>Clothing</v>
      </c>
      <c r="E290">
        <f>ROUND(Table1[[#This Row],[Sales Amount]],1)</f>
        <v>2633.4</v>
      </c>
      <c r="F290">
        <f>Table1[[#This Row],[Quantity Sold]]</f>
        <v>21</v>
      </c>
      <c r="G290">
        <f>Table1[[#This Row],[Discount (%)]]</f>
        <v>24</v>
      </c>
      <c r="H290">
        <f>Table1[[#This Row],[Profit]]</f>
        <v>629.91999999999996</v>
      </c>
    </row>
    <row r="291" spans="1:8">
      <c r="A291" s="11" t="s">
        <v>303</v>
      </c>
      <c r="B291" s="7">
        <v>45311</v>
      </c>
      <c r="C291" t="str">
        <f>PROPER(Table1[[#This Row],[Region]])</f>
        <v>East</v>
      </c>
      <c r="D291" t="str">
        <f>PROPER(Table1[[#This Row],[Product Category]])</f>
        <v>Clothing</v>
      </c>
      <c r="E291">
        <f>ROUND(Table1[[#This Row],[Sales Amount]],1)</f>
        <v>3938.1</v>
      </c>
      <c r="F291">
        <f>Table1[[#This Row],[Quantity Sold]]</f>
        <v>18</v>
      </c>
      <c r="G291">
        <f>Table1[[#This Row],[Discount (%)]]</f>
        <v>31</v>
      </c>
      <c r="H291">
        <f>Table1[[#This Row],[Profit]]</f>
        <v>1531.84</v>
      </c>
    </row>
    <row r="292" spans="1:8">
      <c r="A292" s="11" t="s">
        <v>304</v>
      </c>
      <c r="B292" s="7">
        <v>45312</v>
      </c>
      <c r="C292" t="str">
        <f>PROPER(Table1[[#This Row],[Region]])</f>
        <v>South</v>
      </c>
      <c r="D292" t="str">
        <f>PROPER(Table1[[#This Row],[Product Category]])</f>
        <v>Sports</v>
      </c>
      <c r="E292">
        <f>ROUND(Table1[[#This Row],[Sales Amount]],1)</f>
        <v>4400.2</v>
      </c>
      <c r="F292">
        <f>Table1[[#This Row],[Quantity Sold]]</f>
        <v>48</v>
      </c>
      <c r="G292">
        <f>Table1[[#This Row],[Discount (%)]]</f>
        <v>44</v>
      </c>
      <c r="H292">
        <f>Table1[[#This Row],[Profit]]</f>
        <v>1530.14</v>
      </c>
    </row>
    <row r="293" spans="1:8">
      <c r="A293" s="11" t="s">
        <v>305</v>
      </c>
      <c r="B293" s="7">
        <v>45313</v>
      </c>
      <c r="C293" t="str">
        <f>PROPER(Table1[[#This Row],[Region]])</f>
        <v>East</v>
      </c>
      <c r="D293" t="str">
        <f>PROPER(Table1[[#This Row],[Product Category]])</f>
        <v>Groceries</v>
      </c>
      <c r="E293">
        <f>ROUND(Table1[[#This Row],[Sales Amount]],1)</f>
        <v>2004.2</v>
      </c>
      <c r="F293">
        <f>Table1[[#This Row],[Quantity Sold]]</f>
        <v>35</v>
      </c>
      <c r="G293">
        <f>Table1[[#This Row],[Discount (%)]]</f>
        <v>41</v>
      </c>
      <c r="H293">
        <f>Table1[[#This Row],[Profit]]</f>
        <v>1396.22</v>
      </c>
    </row>
    <row r="294" spans="1:8">
      <c r="A294" s="11" t="s">
        <v>306</v>
      </c>
      <c r="B294" s="7">
        <v>45314</v>
      </c>
      <c r="C294" t="str">
        <f>PROPER(Table1[[#This Row],[Region]])</f>
        <v>North</v>
      </c>
      <c r="D294" t="str">
        <f>PROPER(Table1[[#This Row],[Product Category]])</f>
        <v>Electronics</v>
      </c>
      <c r="E294">
        <f>ROUND(Table1[[#This Row],[Sales Amount]],1)</f>
        <v>1878.2</v>
      </c>
      <c r="F294">
        <f>Table1[[#This Row],[Quantity Sold]]</f>
        <v>20</v>
      </c>
      <c r="G294">
        <f>Table1[[#This Row],[Discount (%)]]</f>
        <v>36</v>
      </c>
      <c r="H294">
        <f>Table1[[#This Row],[Profit]]</f>
        <v>1653.07</v>
      </c>
    </row>
    <row r="295" spans="1:8">
      <c r="A295" s="11" t="s">
        <v>307</v>
      </c>
      <c r="B295" s="7">
        <v>45315</v>
      </c>
      <c r="C295" t="str">
        <f>PROPER(Table1[[#This Row],[Region]])</f>
        <v>North</v>
      </c>
      <c r="D295" t="str">
        <f>PROPER(Table1[[#This Row],[Product Category]])</f>
        <v>Sports</v>
      </c>
      <c r="E295">
        <f>ROUND(Table1[[#This Row],[Sales Amount]],1)</f>
        <v>821</v>
      </c>
      <c r="F295">
        <f>Table1[[#This Row],[Quantity Sold]]</f>
        <v>24</v>
      </c>
      <c r="G295">
        <f>Table1[[#This Row],[Discount (%)]]</f>
        <v>50</v>
      </c>
      <c r="H295">
        <f>Table1[[#This Row],[Profit]]</f>
        <v>193.79</v>
      </c>
    </row>
    <row r="296" spans="1:8">
      <c r="A296" s="11" t="s">
        <v>308</v>
      </c>
      <c r="B296" s="7">
        <v>45316</v>
      </c>
      <c r="C296" t="str">
        <f>PROPER(Table1[[#This Row],[Region]])</f>
        <v>South</v>
      </c>
      <c r="D296" t="str">
        <f>PROPER(Table1[[#This Row],[Product Category]])</f>
        <v>Electronics</v>
      </c>
      <c r="E296">
        <f>ROUND(Table1[[#This Row],[Sales Amount]],1)</f>
        <v>3688.5</v>
      </c>
      <c r="F296">
        <f>Table1[[#This Row],[Quantity Sold]]</f>
        <v>31</v>
      </c>
      <c r="G296">
        <f>Table1[[#This Row],[Discount (%)]]</f>
        <v>39</v>
      </c>
      <c r="H296">
        <f>Table1[[#This Row],[Profit]]</f>
        <v>1916.28</v>
      </c>
    </row>
    <row r="297" spans="1:8">
      <c r="A297" s="11" t="s">
        <v>309</v>
      </c>
      <c r="B297" s="7">
        <v>45317</v>
      </c>
      <c r="C297" t="str">
        <f>PROPER(Table1[[#This Row],[Region]])</f>
        <v>South</v>
      </c>
      <c r="D297" t="str">
        <f>PROPER(Table1[[#This Row],[Product Category]])</f>
        <v>Groceries</v>
      </c>
      <c r="E297">
        <f>ROUND(Table1[[#This Row],[Sales Amount]],1)</f>
        <v>2626.8</v>
      </c>
      <c r="F297">
        <f>Table1[[#This Row],[Quantity Sold]]</f>
        <v>48</v>
      </c>
      <c r="G297">
        <f>Table1[[#This Row],[Discount (%)]]</f>
        <v>22</v>
      </c>
      <c r="H297">
        <f>Table1[[#This Row],[Profit]]</f>
        <v>1996.41</v>
      </c>
    </row>
    <row r="298" spans="1:8">
      <c r="A298" s="11" t="s">
        <v>310</v>
      </c>
      <c r="B298" s="7">
        <v>45318</v>
      </c>
      <c r="C298" t="str">
        <f>PROPER(Table1[[#This Row],[Region]])</f>
        <v>North</v>
      </c>
      <c r="D298" t="str">
        <f>PROPER(Table1[[#This Row],[Product Category]])</f>
        <v>Clothing</v>
      </c>
      <c r="E298">
        <f>ROUND(Table1[[#This Row],[Sales Amount]],1)</f>
        <v>2909</v>
      </c>
      <c r="F298">
        <f>Table1[[#This Row],[Quantity Sold]]</f>
        <v>50</v>
      </c>
      <c r="G298">
        <f>Table1[[#This Row],[Discount (%)]]</f>
        <v>11</v>
      </c>
      <c r="H298">
        <f>Table1[[#This Row],[Profit]]</f>
        <v>1249.3399999999999</v>
      </c>
    </row>
    <row r="299" spans="1:8">
      <c r="A299" s="11" t="s">
        <v>311</v>
      </c>
      <c r="B299" s="7">
        <v>45319</v>
      </c>
      <c r="C299" t="str">
        <f>PROPER(Table1[[#This Row],[Region]])</f>
        <v>West</v>
      </c>
      <c r="D299" t="str">
        <f>PROPER(Table1[[#This Row],[Product Category]])</f>
        <v>Electronics</v>
      </c>
      <c r="E299">
        <f>ROUND(Table1[[#This Row],[Sales Amount]],1)</f>
        <v>1208.0999999999999</v>
      </c>
      <c r="F299">
        <f>Table1[[#This Row],[Quantity Sold]]</f>
        <v>10</v>
      </c>
      <c r="G299">
        <f>Table1[[#This Row],[Discount (%)]]</f>
        <v>32</v>
      </c>
      <c r="H299">
        <f>Table1[[#This Row],[Profit]]</f>
        <v>1456.4</v>
      </c>
    </row>
    <row r="300" spans="1:8">
      <c r="A300" s="11" t="s">
        <v>312</v>
      </c>
      <c r="B300" s="7">
        <v>45320</v>
      </c>
      <c r="C300" t="str">
        <f>PROPER(Table1[[#This Row],[Region]])</f>
        <v>West</v>
      </c>
      <c r="D300" t="str">
        <f>PROPER(Table1[[#This Row],[Product Category]])</f>
        <v>Furniture</v>
      </c>
      <c r="E300">
        <f>ROUND(Table1[[#This Row],[Sales Amount]],1)</f>
        <v>3040.6</v>
      </c>
      <c r="F300">
        <f>Table1[[#This Row],[Quantity Sold]]</f>
        <v>12</v>
      </c>
      <c r="G300">
        <f>Table1[[#This Row],[Discount (%)]]</f>
        <v>44</v>
      </c>
      <c r="H300">
        <f>Table1[[#This Row],[Profit]]</f>
        <v>1568.86</v>
      </c>
    </row>
    <row r="301" spans="1:8">
      <c r="A301" s="11" t="s">
        <v>313</v>
      </c>
      <c r="B301" s="7">
        <v>45321</v>
      </c>
      <c r="C301" t="str">
        <f>PROPER(Table1[[#This Row],[Region]])</f>
        <v>West</v>
      </c>
      <c r="D301" t="str">
        <f>PROPER(Table1[[#This Row],[Product Category]])</f>
        <v>Electronics</v>
      </c>
      <c r="E301">
        <f>ROUND(Table1[[#This Row],[Sales Amount]],1)</f>
        <v>3113.5</v>
      </c>
      <c r="F301">
        <f>Table1[[#This Row],[Quantity Sold]]</f>
        <v>6</v>
      </c>
      <c r="G301">
        <f>Table1[[#This Row],[Discount (%)]]</f>
        <v>48</v>
      </c>
      <c r="H301">
        <f>Table1[[#This Row],[Profit]]</f>
        <v>1108.21</v>
      </c>
    </row>
    <row r="302" spans="1:8">
      <c r="A302" s="11" t="s">
        <v>314</v>
      </c>
      <c r="B302" s="7">
        <v>45322</v>
      </c>
      <c r="C302" t="str">
        <f>PROPER(Table1[[#This Row],[Region]])</f>
        <v>North</v>
      </c>
      <c r="D302" t="str">
        <f>PROPER(Table1[[#This Row],[Product Category]])</f>
        <v>Electronics</v>
      </c>
      <c r="E302">
        <f>ROUND(Table1[[#This Row],[Sales Amount]],1)</f>
        <v>1925.1</v>
      </c>
      <c r="F302">
        <f>Table1[[#This Row],[Quantity Sold]]</f>
        <v>21</v>
      </c>
      <c r="G302">
        <f>Table1[[#This Row],[Discount (%)]]</f>
        <v>1</v>
      </c>
      <c r="H302">
        <f>Table1[[#This Row],[Profit]]</f>
        <v>460.01</v>
      </c>
    </row>
    <row r="303" spans="1:8">
      <c r="A303" s="11" t="s">
        <v>315</v>
      </c>
      <c r="B303" s="7">
        <v>45323</v>
      </c>
      <c r="C303" t="str">
        <f>PROPER(Table1[[#This Row],[Region]])</f>
        <v>North</v>
      </c>
      <c r="D303" t="str">
        <f>PROPER(Table1[[#This Row],[Product Category]])</f>
        <v>Furniture</v>
      </c>
      <c r="E303">
        <f>ROUND(Table1[[#This Row],[Sales Amount]],1)</f>
        <v>586.4</v>
      </c>
      <c r="F303">
        <f>Table1[[#This Row],[Quantity Sold]]</f>
        <v>26</v>
      </c>
      <c r="G303">
        <f>Table1[[#This Row],[Discount (%)]]</f>
        <v>13</v>
      </c>
      <c r="H303">
        <f>Table1[[#This Row],[Profit]]</f>
        <v>1477.88</v>
      </c>
    </row>
    <row r="304" spans="1:8">
      <c r="A304" s="11" t="s">
        <v>316</v>
      </c>
      <c r="B304" s="7">
        <v>45324</v>
      </c>
      <c r="C304" t="str">
        <f>PROPER(Table1[[#This Row],[Region]])</f>
        <v>West</v>
      </c>
      <c r="D304" t="str">
        <f>PROPER(Table1[[#This Row],[Product Category]])</f>
        <v>Electronics</v>
      </c>
      <c r="E304">
        <f>ROUND(Table1[[#This Row],[Sales Amount]],1)</f>
        <v>3918.2</v>
      </c>
      <c r="F304">
        <f>Table1[[#This Row],[Quantity Sold]]</f>
        <v>26</v>
      </c>
      <c r="G304">
        <f>Table1[[#This Row],[Discount (%)]]</f>
        <v>22</v>
      </c>
      <c r="H304">
        <f>Table1[[#This Row],[Profit]]</f>
        <v>564.46</v>
      </c>
    </row>
    <row r="305" spans="1:8">
      <c r="A305" s="11" t="s">
        <v>317</v>
      </c>
      <c r="B305" s="7">
        <v>45325</v>
      </c>
      <c r="C305" t="str">
        <f>PROPER(Table1[[#This Row],[Region]])</f>
        <v>East</v>
      </c>
      <c r="D305" t="str">
        <f>PROPER(Table1[[#This Row],[Product Category]])</f>
        <v>Groceries</v>
      </c>
      <c r="E305">
        <f>ROUND(Table1[[#This Row],[Sales Amount]],1)</f>
        <v>1081.3</v>
      </c>
      <c r="F305">
        <f>Table1[[#This Row],[Quantity Sold]]</f>
        <v>18</v>
      </c>
      <c r="G305">
        <f>Table1[[#This Row],[Discount (%)]]</f>
        <v>28</v>
      </c>
      <c r="H305">
        <f>Table1[[#This Row],[Profit]]</f>
        <v>993.98</v>
      </c>
    </row>
    <row r="306" spans="1:8">
      <c r="A306" s="11" t="s">
        <v>318</v>
      </c>
      <c r="B306" s="7">
        <v>45326</v>
      </c>
      <c r="C306" t="str">
        <f>PROPER(Table1[[#This Row],[Region]])</f>
        <v>East</v>
      </c>
      <c r="D306" t="str">
        <f>PROPER(Table1[[#This Row],[Product Category]])</f>
        <v>Sports</v>
      </c>
      <c r="E306">
        <f>ROUND(Table1[[#This Row],[Sales Amount]],1)</f>
        <v>3764.4</v>
      </c>
      <c r="F306">
        <f>Table1[[#This Row],[Quantity Sold]]</f>
        <v>36</v>
      </c>
      <c r="G306">
        <f>Table1[[#This Row],[Discount (%)]]</f>
        <v>21</v>
      </c>
      <c r="H306">
        <f>Table1[[#This Row],[Profit]]</f>
        <v>1553.93</v>
      </c>
    </row>
    <row r="307" spans="1:8">
      <c r="A307" s="11" t="s">
        <v>319</v>
      </c>
      <c r="B307" s="7">
        <v>45327</v>
      </c>
      <c r="C307" t="str">
        <f>PROPER(Table1[[#This Row],[Region]])</f>
        <v>West</v>
      </c>
      <c r="D307" t="str">
        <f>PROPER(Table1[[#This Row],[Product Category]])</f>
        <v>Electronics</v>
      </c>
      <c r="E307">
        <f>ROUND(Table1[[#This Row],[Sales Amount]],1)</f>
        <v>1054</v>
      </c>
      <c r="F307">
        <f>Table1[[#This Row],[Quantity Sold]]</f>
        <v>13</v>
      </c>
      <c r="G307">
        <f>Table1[[#This Row],[Discount (%)]]</f>
        <v>39</v>
      </c>
      <c r="H307">
        <f>Table1[[#This Row],[Profit]]</f>
        <v>126.62</v>
      </c>
    </row>
    <row r="308" spans="1:8">
      <c r="A308" s="11" t="s">
        <v>320</v>
      </c>
      <c r="B308" s="7">
        <v>45328</v>
      </c>
      <c r="C308" t="str">
        <f>PROPER(Table1[[#This Row],[Region]])</f>
        <v>East</v>
      </c>
      <c r="D308" t="str">
        <f>PROPER(Table1[[#This Row],[Product Category]])</f>
        <v>Sports</v>
      </c>
      <c r="E308">
        <f>ROUND(Table1[[#This Row],[Sales Amount]],1)</f>
        <v>478</v>
      </c>
      <c r="F308">
        <f>Table1[[#This Row],[Quantity Sold]]</f>
        <v>28</v>
      </c>
      <c r="G308">
        <f>Table1[[#This Row],[Discount (%)]]</f>
        <v>29</v>
      </c>
      <c r="H308">
        <f>Table1[[#This Row],[Profit]]</f>
        <v>1057.74</v>
      </c>
    </row>
    <row r="309" spans="1:8">
      <c r="A309" s="11" t="s">
        <v>321</v>
      </c>
      <c r="B309" s="7">
        <v>45329</v>
      </c>
      <c r="C309" t="str">
        <f>PROPER(Table1[[#This Row],[Region]])</f>
        <v>South</v>
      </c>
      <c r="D309" t="str">
        <f>PROPER(Table1[[#This Row],[Product Category]])</f>
        <v>Sports</v>
      </c>
      <c r="E309">
        <f>ROUND(Table1[[#This Row],[Sales Amount]],1)</f>
        <v>3815.6</v>
      </c>
      <c r="F309">
        <f>Table1[[#This Row],[Quantity Sold]]</f>
        <v>8</v>
      </c>
      <c r="G309">
        <f>Table1[[#This Row],[Discount (%)]]</f>
        <v>6</v>
      </c>
      <c r="H309">
        <f>Table1[[#This Row],[Profit]]</f>
        <v>642.87</v>
      </c>
    </row>
    <row r="310" spans="1:8">
      <c r="A310" s="11" t="s">
        <v>322</v>
      </c>
      <c r="B310" s="7">
        <v>45330</v>
      </c>
      <c r="C310" t="str">
        <f>PROPER(Table1[[#This Row],[Region]])</f>
        <v>East</v>
      </c>
      <c r="D310" t="str">
        <f>PROPER(Table1[[#This Row],[Product Category]])</f>
        <v>Sports</v>
      </c>
      <c r="E310">
        <f>ROUND(Table1[[#This Row],[Sales Amount]],1)</f>
        <v>2045</v>
      </c>
      <c r="F310">
        <f>Table1[[#This Row],[Quantity Sold]]</f>
        <v>34</v>
      </c>
      <c r="G310">
        <f>Table1[[#This Row],[Discount (%)]]</f>
        <v>3</v>
      </c>
      <c r="H310">
        <f>Table1[[#This Row],[Profit]]</f>
        <v>960.79</v>
      </c>
    </row>
    <row r="311" spans="1:8">
      <c r="A311" s="11" t="s">
        <v>323</v>
      </c>
      <c r="B311" s="7">
        <v>45331</v>
      </c>
      <c r="C311" t="str">
        <f>PROPER(Table1[[#This Row],[Region]])</f>
        <v>West</v>
      </c>
      <c r="D311" t="str">
        <f>PROPER(Table1[[#This Row],[Product Category]])</f>
        <v>Groceries</v>
      </c>
      <c r="E311">
        <f>ROUND(Table1[[#This Row],[Sales Amount]],1)</f>
        <v>2231.1999999999998</v>
      </c>
      <c r="F311">
        <f>Table1[[#This Row],[Quantity Sold]]</f>
        <v>22</v>
      </c>
      <c r="G311">
        <f>Table1[[#This Row],[Discount (%)]]</f>
        <v>10</v>
      </c>
      <c r="H311">
        <f>Table1[[#This Row],[Profit]]</f>
        <v>688.14</v>
      </c>
    </row>
    <row r="312" spans="1:8">
      <c r="A312" s="11" t="s">
        <v>324</v>
      </c>
      <c r="B312" s="7">
        <v>45332</v>
      </c>
      <c r="C312" t="str">
        <f>PROPER(Table1[[#This Row],[Region]])</f>
        <v>South</v>
      </c>
      <c r="D312" t="str">
        <f>PROPER(Table1[[#This Row],[Product Category]])</f>
        <v>Clothing</v>
      </c>
      <c r="E312">
        <f>ROUND(Table1[[#This Row],[Sales Amount]],1)</f>
        <v>835.3</v>
      </c>
      <c r="F312">
        <f>Table1[[#This Row],[Quantity Sold]]</f>
        <v>13</v>
      </c>
      <c r="G312">
        <f>Table1[[#This Row],[Discount (%)]]</f>
        <v>36</v>
      </c>
      <c r="H312">
        <f>Table1[[#This Row],[Profit]]</f>
        <v>1674.81</v>
      </c>
    </row>
    <row r="313" spans="1:8">
      <c r="A313" s="11" t="s">
        <v>325</v>
      </c>
      <c r="B313" s="7">
        <v>45333</v>
      </c>
      <c r="C313" t="str">
        <f>PROPER(Table1[[#This Row],[Region]])</f>
        <v>East</v>
      </c>
      <c r="D313" t="str">
        <f>PROPER(Table1[[#This Row],[Product Category]])</f>
        <v>Electronics</v>
      </c>
      <c r="E313">
        <f>ROUND(Table1[[#This Row],[Sales Amount]],1)</f>
        <v>565.9</v>
      </c>
      <c r="F313">
        <f>Table1[[#This Row],[Quantity Sold]]</f>
        <v>10</v>
      </c>
      <c r="G313">
        <f>Table1[[#This Row],[Discount (%)]]</f>
        <v>27</v>
      </c>
      <c r="H313">
        <f>Table1[[#This Row],[Profit]]</f>
        <v>1181.33</v>
      </c>
    </row>
    <row r="314" spans="1:8">
      <c r="A314" s="11" t="s">
        <v>326</v>
      </c>
      <c r="B314" s="7">
        <v>45334</v>
      </c>
      <c r="C314" t="str">
        <f>PROPER(Table1[[#This Row],[Region]])</f>
        <v>West</v>
      </c>
      <c r="D314" t="str">
        <f>PROPER(Table1[[#This Row],[Product Category]])</f>
        <v>Groceries</v>
      </c>
      <c r="E314">
        <f>ROUND(Table1[[#This Row],[Sales Amount]],1)</f>
        <v>3180</v>
      </c>
      <c r="F314">
        <f>Table1[[#This Row],[Quantity Sold]]</f>
        <v>21</v>
      </c>
      <c r="G314">
        <f>Table1[[#This Row],[Discount (%)]]</f>
        <v>48</v>
      </c>
      <c r="H314">
        <f>Table1[[#This Row],[Profit]]</f>
        <v>1183.27</v>
      </c>
    </row>
    <row r="315" spans="1:8">
      <c r="A315" s="11" t="s">
        <v>327</v>
      </c>
      <c r="B315" s="7">
        <v>45335</v>
      </c>
      <c r="C315" t="str">
        <f>PROPER(Table1[[#This Row],[Region]])</f>
        <v>West</v>
      </c>
      <c r="D315" t="str">
        <f>PROPER(Table1[[#This Row],[Product Category]])</f>
        <v>Groceries</v>
      </c>
      <c r="E315">
        <f>ROUND(Table1[[#This Row],[Sales Amount]],1)</f>
        <v>1510.9</v>
      </c>
      <c r="F315">
        <f>Table1[[#This Row],[Quantity Sold]]</f>
        <v>5</v>
      </c>
      <c r="G315">
        <f>Table1[[#This Row],[Discount (%)]]</f>
        <v>23</v>
      </c>
      <c r="H315">
        <f>Table1[[#This Row],[Profit]]</f>
        <v>835.6</v>
      </c>
    </row>
    <row r="316" spans="1:8">
      <c r="A316" s="11" t="s">
        <v>328</v>
      </c>
      <c r="B316" s="7">
        <v>45336</v>
      </c>
      <c r="C316" t="str">
        <f>PROPER(Table1[[#This Row],[Region]])</f>
        <v>West</v>
      </c>
      <c r="D316" t="str">
        <f>PROPER(Table1[[#This Row],[Product Category]])</f>
        <v>Groceries</v>
      </c>
      <c r="E316">
        <f>ROUND(Table1[[#This Row],[Sales Amount]],1)</f>
        <v>1717.9</v>
      </c>
      <c r="F316">
        <f>Table1[[#This Row],[Quantity Sold]]</f>
        <v>34</v>
      </c>
      <c r="G316">
        <f>Table1[[#This Row],[Discount (%)]]</f>
        <v>5</v>
      </c>
      <c r="H316">
        <f>Table1[[#This Row],[Profit]]</f>
        <v>528.35</v>
      </c>
    </row>
    <row r="317" spans="1:8">
      <c r="A317" s="11" t="s">
        <v>329</v>
      </c>
      <c r="B317" s="7">
        <v>45337</v>
      </c>
      <c r="C317" t="str">
        <f>PROPER(Table1[[#This Row],[Region]])</f>
        <v>West</v>
      </c>
      <c r="D317" t="str">
        <f>PROPER(Table1[[#This Row],[Product Category]])</f>
        <v>Sports</v>
      </c>
      <c r="E317">
        <f>ROUND(Table1[[#This Row],[Sales Amount]],1)</f>
        <v>2608.1</v>
      </c>
      <c r="F317">
        <f>Table1[[#This Row],[Quantity Sold]]</f>
        <v>34</v>
      </c>
      <c r="G317">
        <f>Table1[[#This Row],[Discount (%)]]</f>
        <v>41</v>
      </c>
      <c r="H317">
        <f>Table1[[#This Row],[Profit]]</f>
        <v>1273.28</v>
      </c>
    </row>
    <row r="318" spans="1:8">
      <c r="A318" s="11" t="s">
        <v>330</v>
      </c>
      <c r="B318" s="7">
        <v>45338</v>
      </c>
      <c r="C318" t="str">
        <f>PROPER(Table1[[#This Row],[Region]])</f>
        <v>West</v>
      </c>
      <c r="D318" t="str">
        <f>PROPER(Table1[[#This Row],[Product Category]])</f>
        <v>Groceries</v>
      </c>
      <c r="E318">
        <f>ROUND(Table1[[#This Row],[Sales Amount]],1)</f>
        <v>2453.8000000000002</v>
      </c>
      <c r="F318">
        <f>Table1[[#This Row],[Quantity Sold]]</f>
        <v>39</v>
      </c>
      <c r="G318">
        <f>Table1[[#This Row],[Discount (%)]]</f>
        <v>11</v>
      </c>
      <c r="H318">
        <f>Table1[[#This Row],[Profit]]</f>
        <v>1442.04</v>
      </c>
    </row>
    <row r="319" spans="1:8">
      <c r="A319" s="11" t="s">
        <v>331</v>
      </c>
      <c r="B319" s="7">
        <v>45339</v>
      </c>
      <c r="C319" t="str">
        <f>PROPER(Table1[[#This Row],[Region]])</f>
        <v>South</v>
      </c>
      <c r="D319" t="str">
        <f>PROPER(Table1[[#This Row],[Product Category]])</f>
        <v>Sports</v>
      </c>
      <c r="E319">
        <f>ROUND(Table1[[#This Row],[Sales Amount]],1)</f>
        <v>1954.4</v>
      </c>
      <c r="F319">
        <f>Table1[[#This Row],[Quantity Sold]]</f>
        <v>10</v>
      </c>
      <c r="G319">
        <f>Table1[[#This Row],[Discount (%)]]</f>
        <v>14</v>
      </c>
      <c r="H319">
        <f>Table1[[#This Row],[Profit]]</f>
        <v>1433.28</v>
      </c>
    </row>
    <row r="320" spans="1:8">
      <c r="A320" s="11" t="s">
        <v>332</v>
      </c>
      <c r="B320" s="7">
        <v>45340</v>
      </c>
      <c r="C320" t="str">
        <f>PROPER(Table1[[#This Row],[Region]])</f>
        <v>East</v>
      </c>
      <c r="D320" t="str">
        <f>PROPER(Table1[[#This Row],[Product Category]])</f>
        <v>Clothing</v>
      </c>
      <c r="E320">
        <f>ROUND(Table1[[#This Row],[Sales Amount]],1)</f>
        <v>4784.1000000000004</v>
      </c>
      <c r="F320">
        <f>Table1[[#This Row],[Quantity Sold]]</f>
        <v>40</v>
      </c>
      <c r="G320">
        <f>Table1[[#This Row],[Discount (%)]]</f>
        <v>37</v>
      </c>
      <c r="H320">
        <f>Table1[[#This Row],[Profit]]</f>
        <v>985.48</v>
      </c>
    </row>
    <row r="321" spans="1:8">
      <c r="A321" s="11" t="s">
        <v>333</v>
      </c>
      <c r="B321" s="7">
        <v>45341</v>
      </c>
      <c r="C321" t="str">
        <f>PROPER(Table1[[#This Row],[Region]])</f>
        <v>West</v>
      </c>
      <c r="D321" t="str">
        <f>PROPER(Table1[[#This Row],[Product Category]])</f>
        <v>Groceries</v>
      </c>
      <c r="E321">
        <f>ROUND(Table1[[#This Row],[Sales Amount]],1)</f>
        <v>1608.1</v>
      </c>
      <c r="F321">
        <f>Table1[[#This Row],[Quantity Sold]]</f>
        <v>31</v>
      </c>
      <c r="G321">
        <f>Table1[[#This Row],[Discount (%)]]</f>
        <v>31</v>
      </c>
      <c r="H321">
        <f>Table1[[#This Row],[Profit]]</f>
        <v>1758.35</v>
      </c>
    </row>
    <row r="322" spans="1:8">
      <c r="A322" s="11" t="s">
        <v>334</v>
      </c>
      <c r="B322" s="7">
        <v>45342</v>
      </c>
      <c r="C322" t="str">
        <f>PROPER(Table1[[#This Row],[Region]])</f>
        <v>East</v>
      </c>
      <c r="D322" t="str">
        <f>PROPER(Table1[[#This Row],[Product Category]])</f>
        <v>Electronics</v>
      </c>
      <c r="E322">
        <f>ROUND(Table1[[#This Row],[Sales Amount]],1)</f>
        <v>687.3</v>
      </c>
      <c r="F322">
        <f>Table1[[#This Row],[Quantity Sold]]</f>
        <v>43</v>
      </c>
      <c r="G322">
        <f>Table1[[#This Row],[Discount (%)]]</f>
        <v>21</v>
      </c>
      <c r="H322">
        <f>Table1[[#This Row],[Profit]]</f>
        <v>1555.12</v>
      </c>
    </row>
    <row r="323" spans="1:8">
      <c r="A323" s="11" t="s">
        <v>335</v>
      </c>
      <c r="B323" s="7">
        <v>45343</v>
      </c>
      <c r="C323" t="str">
        <f>PROPER(Table1[[#This Row],[Region]])</f>
        <v>West</v>
      </c>
      <c r="D323" t="str">
        <f>PROPER(Table1[[#This Row],[Product Category]])</f>
        <v>Furniture</v>
      </c>
      <c r="E323">
        <f>ROUND(Table1[[#This Row],[Sales Amount]],1)</f>
        <v>71.8</v>
      </c>
      <c r="F323">
        <f>Table1[[#This Row],[Quantity Sold]]</f>
        <v>36</v>
      </c>
      <c r="G323">
        <f>Table1[[#This Row],[Discount (%)]]</f>
        <v>42</v>
      </c>
      <c r="H323">
        <f>Table1[[#This Row],[Profit]]</f>
        <v>1546.7</v>
      </c>
    </row>
    <row r="324" spans="1:8">
      <c r="A324" s="11" t="s">
        <v>336</v>
      </c>
      <c r="B324" s="7">
        <v>45344</v>
      </c>
      <c r="C324" t="str">
        <f>PROPER(Table1[[#This Row],[Region]])</f>
        <v>West</v>
      </c>
      <c r="D324" t="str">
        <f>PROPER(Table1[[#This Row],[Product Category]])</f>
        <v>Furniture</v>
      </c>
      <c r="E324">
        <f>ROUND(Table1[[#This Row],[Sales Amount]],1)</f>
        <v>2747.2</v>
      </c>
      <c r="F324">
        <f>Table1[[#This Row],[Quantity Sold]]</f>
        <v>21</v>
      </c>
      <c r="G324">
        <f>Table1[[#This Row],[Discount (%)]]</f>
        <v>12</v>
      </c>
      <c r="H324">
        <f>Table1[[#This Row],[Profit]]</f>
        <v>1465.3</v>
      </c>
    </row>
    <row r="325" spans="1:8">
      <c r="A325" s="11" t="s">
        <v>337</v>
      </c>
      <c r="B325" s="7">
        <v>45345</v>
      </c>
      <c r="C325" t="str">
        <f>PROPER(Table1[[#This Row],[Region]])</f>
        <v>West</v>
      </c>
      <c r="D325" t="str">
        <f>PROPER(Table1[[#This Row],[Product Category]])</f>
        <v>Groceries</v>
      </c>
      <c r="E325">
        <f>ROUND(Table1[[#This Row],[Sales Amount]],1)</f>
        <v>1387.7</v>
      </c>
      <c r="F325">
        <f>Table1[[#This Row],[Quantity Sold]]</f>
        <v>18</v>
      </c>
      <c r="G325">
        <f>Table1[[#This Row],[Discount (%)]]</f>
        <v>30</v>
      </c>
      <c r="H325">
        <f>Table1[[#This Row],[Profit]]</f>
        <v>904.34</v>
      </c>
    </row>
    <row r="326" spans="1:8">
      <c r="A326" s="11" t="s">
        <v>338</v>
      </c>
      <c r="B326" s="7">
        <v>45346</v>
      </c>
      <c r="C326" t="str">
        <f>PROPER(Table1[[#This Row],[Region]])</f>
        <v>West</v>
      </c>
      <c r="D326" t="str">
        <f>PROPER(Table1[[#This Row],[Product Category]])</f>
        <v>Sports</v>
      </c>
      <c r="E326">
        <f>ROUND(Table1[[#This Row],[Sales Amount]],1)</f>
        <v>2530.8000000000002</v>
      </c>
      <c r="F326">
        <f>Table1[[#This Row],[Quantity Sold]]</f>
        <v>39</v>
      </c>
      <c r="G326">
        <f>Table1[[#This Row],[Discount (%)]]</f>
        <v>42</v>
      </c>
      <c r="H326">
        <f>Table1[[#This Row],[Profit]]</f>
        <v>651.95000000000005</v>
      </c>
    </row>
    <row r="327" spans="1:8">
      <c r="A327" s="11" t="s">
        <v>339</v>
      </c>
      <c r="B327" s="7">
        <v>45347</v>
      </c>
      <c r="C327" t="str">
        <f>PROPER(Table1[[#This Row],[Region]])</f>
        <v>South</v>
      </c>
      <c r="D327" t="str">
        <f>PROPER(Table1[[#This Row],[Product Category]])</f>
        <v>Sports</v>
      </c>
      <c r="E327">
        <f>ROUND(Table1[[#This Row],[Sales Amount]],1)</f>
        <v>2529.9</v>
      </c>
      <c r="F327">
        <f>Table1[[#This Row],[Quantity Sold]]</f>
        <v>12</v>
      </c>
      <c r="G327">
        <f>Table1[[#This Row],[Discount (%)]]</f>
        <v>2</v>
      </c>
      <c r="H327">
        <f>Table1[[#This Row],[Profit]]</f>
        <v>1235.71</v>
      </c>
    </row>
    <row r="328" spans="1:8">
      <c r="A328" s="11" t="s">
        <v>340</v>
      </c>
      <c r="B328" s="7">
        <v>45348</v>
      </c>
      <c r="C328" t="str">
        <f>PROPER(Table1[[#This Row],[Region]])</f>
        <v>North</v>
      </c>
      <c r="D328" t="str">
        <f>PROPER(Table1[[#This Row],[Product Category]])</f>
        <v>Electronics</v>
      </c>
      <c r="E328">
        <f>ROUND(Table1[[#This Row],[Sales Amount]],1)</f>
        <v>605.20000000000005</v>
      </c>
      <c r="F328">
        <f>Table1[[#This Row],[Quantity Sold]]</f>
        <v>46</v>
      </c>
      <c r="G328">
        <f>Table1[[#This Row],[Discount (%)]]</f>
        <v>2</v>
      </c>
      <c r="H328">
        <f>Table1[[#This Row],[Profit]]</f>
        <v>1626.74</v>
      </c>
    </row>
    <row r="329" spans="1:8">
      <c r="A329" s="11" t="s">
        <v>341</v>
      </c>
      <c r="B329" s="7">
        <v>45349</v>
      </c>
      <c r="C329" t="str">
        <f>PROPER(Table1[[#This Row],[Region]])</f>
        <v>West</v>
      </c>
      <c r="D329" t="str">
        <f>PROPER(Table1[[#This Row],[Product Category]])</f>
        <v>Furniture</v>
      </c>
      <c r="E329">
        <f>ROUND(Table1[[#This Row],[Sales Amount]],1)</f>
        <v>3012.4</v>
      </c>
      <c r="F329">
        <f>Table1[[#This Row],[Quantity Sold]]</f>
        <v>4</v>
      </c>
      <c r="G329">
        <f>Table1[[#This Row],[Discount (%)]]</f>
        <v>31</v>
      </c>
      <c r="H329">
        <f>Table1[[#This Row],[Profit]]</f>
        <v>430.04</v>
      </c>
    </row>
    <row r="330" spans="1:8">
      <c r="A330" s="11" t="s">
        <v>342</v>
      </c>
      <c r="B330" s="7">
        <v>45350</v>
      </c>
      <c r="C330" t="str">
        <f>PROPER(Table1[[#This Row],[Region]])</f>
        <v>North</v>
      </c>
      <c r="D330" t="str">
        <f>PROPER(Table1[[#This Row],[Product Category]])</f>
        <v>Furniture</v>
      </c>
      <c r="E330">
        <f>ROUND(Table1[[#This Row],[Sales Amount]],1)</f>
        <v>4914.1000000000004</v>
      </c>
      <c r="F330">
        <f>Table1[[#This Row],[Quantity Sold]]</f>
        <v>29</v>
      </c>
      <c r="G330">
        <f>Table1[[#This Row],[Discount (%)]]</f>
        <v>37</v>
      </c>
      <c r="H330">
        <f>Table1[[#This Row],[Profit]]</f>
        <v>1316.83</v>
      </c>
    </row>
    <row r="331" spans="1:8">
      <c r="A331" s="11" t="s">
        <v>343</v>
      </c>
      <c r="B331" s="7">
        <v>45351</v>
      </c>
      <c r="C331" t="str">
        <f>PROPER(Table1[[#This Row],[Region]])</f>
        <v>East</v>
      </c>
      <c r="D331" t="str">
        <f>PROPER(Table1[[#This Row],[Product Category]])</f>
        <v>Furniture</v>
      </c>
      <c r="E331">
        <f>ROUND(Table1[[#This Row],[Sales Amount]],1)</f>
        <v>3146.6</v>
      </c>
      <c r="F331">
        <f>Table1[[#This Row],[Quantity Sold]]</f>
        <v>10</v>
      </c>
      <c r="G331">
        <f>Table1[[#This Row],[Discount (%)]]</f>
        <v>6</v>
      </c>
      <c r="H331">
        <f>Table1[[#This Row],[Profit]]</f>
        <v>1696.32</v>
      </c>
    </row>
    <row r="332" spans="1:8">
      <c r="A332" s="11" t="s">
        <v>344</v>
      </c>
      <c r="B332" s="7">
        <v>45352</v>
      </c>
      <c r="C332" t="str">
        <f>PROPER(Table1[[#This Row],[Region]])</f>
        <v>North</v>
      </c>
      <c r="D332" t="str">
        <f>PROPER(Table1[[#This Row],[Product Category]])</f>
        <v>Groceries</v>
      </c>
      <c r="E332">
        <f>ROUND(Table1[[#This Row],[Sales Amount]],1)</f>
        <v>2024</v>
      </c>
      <c r="F332">
        <f>Table1[[#This Row],[Quantity Sold]]</f>
        <v>42</v>
      </c>
      <c r="G332">
        <f>Table1[[#This Row],[Discount (%)]]</f>
        <v>23</v>
      </c>
      <c r="H332">
        <f>Table1[[#This Row],[Profit]]</f>
        <v>1272.7</v>
      </c>
    </row>
    <row r="333" spans="1:8">
      <c r="A333" s="11" t="s">
        <v>345</v>
      </c>
      <c r="B333" s="7">
        <v>45353</v>
      </c>
      <c r="C333" t="str">
        <f>PROPER(Table1[[#This Row],[Region]])</f>
        <v>East</v>
      </c>
      <c r="D333" t="str">
        <f>PROPER(Table1[[#This Row],[Product Category]])</f>
        <v>Sports</v>
      </c>
      <c r="E333">
        <f>ROUND(Table1[[#This Row],[Sales Amount]],1)</f>
        <v>4451.1000000000004</v>
      </c>
      <c r="F333">
        <f>Table1[[#This Row],[Quantity Sold]]</f>
        <v>29</v>
      </c>
      <c r="G333">
        <f>Table1[[#This Row],[Discount (%)]]</f>
        <v>26</v>
      </c>
      <c r="H333">
        <f>Table1[[#This Row],[Profit]]</f>
        <v>1002.86</v>
      </c>
    </row>
    <row r="334" spans="1:8">
      <c r="A334" s="11" t="s">
        <v>346</v>
      </c>
      <c r="B334" s="7">
        <v>45354</v>
      </c>
      <c r="C334" t="str">
        <f>PROPER(Table1[[#This Row],[Region]])</f>
        <v>South</v>
      </c>
      <c r="D334" t="str">
        <f>PROPER(Table1[[#This Row],[Product Category]])</f>
        <v>Electronics</v>
      </c>
      <c r="E334">
        <f>ROUND(Table1[[#This Row],[Sales Amount]],1)</f>
        <v>2843.6</v>
      </c>
      <c r="F334">
        <f>Table1[[#This Row],[Quantity Sold]]</f>
        <v>22</v>
      </c>
      <c r="G334">
        <f>Table1[[#This Row],[Discount (%)]]</f>
        <v>22</v>
      </c>
      <c r="H334">
        <f>Table1[[#This Row],[Profit]]</f>
        <v>419.23</v>
      </c>
    </row>
    <row r="335" spans="1:8">
      <c r="A335" s="11" t="s">
        <v>347</v>
      </c>
      <c r="B335" s="7">
        <v>45355</v>
      </c>
      <c r="C335" t="str">
        <f>PROPER(Table1[[#This Row],[Region]])</f>
        <v>West</v>
      </c>
      <c r="D335" t="str">
        <f>PROPER(Table1[[#This Row],[Product Category]])</f>
        <v>Clothing</v>
      </c>
      <c r="E335">
        <f>ROUND(Table1[[#This Row],[Sales Amount]],1)</f>
        <v>3288.6</v>
      </c>
      <c r="F335">
        <f>Table1[[#This Row],[Quantity Sold]]</f>
        <v>21</v>
      </c>
      <c r="G335">
        <f>Table1[[#This Row],[Discount (%)]]</f>
        <v>21</v>
      </c>
      <c r="H335">
        <f>Table1[[#This Row],[Profit]]</f>
        <v>366.8</v>
      </c>
    </row>
    <row r="336" spans="1:8">
      <c r="A336" s="11" t="s">
        <v>348</v>
      </c>
      <c r="B336" s="7">
        <v>45356</v>
      </c>
      <c r="C336" t="str">
        <f>PROPER(Table1[[#This Row],[Region]])</f>
        <v>South</v>
      </c>
      <c r="D336" t="str">
        <f>PROPER(Table1[[#This Row],[Product Category]])</f>
        <v>Electronics</v>
      </c>
      <c r="E336">
        <f>ROUND(Table1[[#This Row],[Sales Amount]],1)</f>
        <v>3947.4</v>
      </c>
      <c r="F336">
        <f>Table1[[#This Row],[Quantity Sold]]</f>
        <v>26</v>
      </c>
      <c r="G336">
        <f>Table1[[#This Row],[Discount (%)]]</f>
        <v>6</v>
      </c>
      <c r="H336">
        <f>Table1[[#This Row],[Profit]]</f>
        <v>1041.68</v>
      </c>
    </row>
    <row r="337" spans="1:8">
      <c r="A337" s="11" t="s">
        <v>349</v>
      </c>
      <c r="B337" s="7">
        <v>45357</v>
      </c>
      <c r="C337" t="str">
        <f>PROPER(Table1[[#This Row],[Region]])</f>
        <v>North</v>
      </c>
      <c r="D337" t="str">
        <f>PROPER(Table1[[#This Row],[Product Category]])</f>
        <v>Sports</v>
      </c>
      <c r="E337">
        <f>ROUND(Table1[[#This Row],[Sales Amount]],1)</f>
        <v>1899.5</v>
      </c>
      <c r="F337">
        <f>Table1[[#This Row],[Quantity Sold]]</f>
        <v>24</v>
      </c>
      <c r="G337">
        <f>Table1[[#This Row],[Discount (%)]]</f>
        <v>12</v>
      </c>
      <c r="H337">
        <f>Table1[[#This Row],[Profit]]</f>
        <v>154.47999999999999</v>
      </c>
    </row>
    <row r="338" spans="1:8">
      <c r="A338" s="11" t="s">
        <v>350</v>
      </c>
      <c r="B338" s="7">
        <v>45358</v>
      </c>
      <c r="C338" t="str">
        <f>PROPER(Table1[[#This Row],[Region]])</f>
        <v>West</v>
      </c>
      <c r="D338" t="str">
        <f>PROPER(Table1[[#This Row],[Product Category]])</f>
        <v>Sports</v>
      </c>
      <c r="E338">
        <f>ROUND(Table1[[#This Row],[Sales Amount]],1)</f>
        <v>3347.5</v>
      </c>
      <c r="F338">
        <f>Table1[[#This Row],[Quantity Sold]]</f>
        <v>11</v>
      </c>
      <c r="G338">
        <f>Table1[[#This Row],[Discount (%)]]</f>
        <v>30</v>
      </c>
      <c r="H338">
        <f>Table1[[#This Row],[Profit]]</f>
        <v>1814.86</v>
      </c>
    </row>
    <row r="339" spans="1:8">
      <c r="A339" s="11" t="s">
        <v>351</v>
      </c>
      <c r="B339" s="7">
        <v>45359</v>
      </c>
      <c r="C339" t="str">
        <f>PROPER(Table1[[#This Row],[Region]])</f>
        <v>East</v>
      </c>
      <c r="D339" t="str">
        <f>PROPER(Table1[[#This Row],[Product Category]])</f>
        <v>Furniture</v>
      </c>
      <c r="E339">
        <f>ROUND(Table1[[#This Row],[Sales Amount]],1)</f>
        <v>2832.2</v>
      </c>
      <c r="F339">
        <f>Table1[[#This Row],[Quantity Sold]]</f>
        <v>40</v>
      </c>
      <c r="G339">
        <f>Table1[[#This Row],[Discount (%)]]</f>
        <v>27</v>
      </c>
      <c r="H339">
        <f>Table1[[#This Row],[Profit]]</f>
        <v>1043.3599999999999</v>
      </c>
    </row>
    <row r="340" spans="1:8">
      <c r="A340" s="11" t="s">
        <v>352</v>
      </c>
      <c r="B340" s="7">
        <v>45360</v>
      </c>
      <c r="C340" t="str">
        <f>PROPER(Table1[[#This Row],[Region]])</f>
        <v>North</v>
      </c>
      <c r="D340" t="str">
        <f>PROPER(Table1[[#This Row],[Product Category]])</f>
        <v>Clothing</v>
      </c>
      <c r="E340">
        <f>ROUND(Table1[[#This Row],[Sales Amount]],1)</f>
        <v>101.4</v>
      </c>
      <c r="F340">
        <f>Table1[[#This Row],[Quantity Sold]]</f>
        <v>38</v>
      </c>
      <c r="G340">
        <f>Table1[[#This Row],[Discount (%)]]</f>
        <v>48</v>
      </c>
      <c r="H340">
        <f>Table1[[#This Row],[Profit]]</f>
        <v>1637.71</v>
      </c>
    </row>
    <row r="341" spans="1:8">
      <c r="A341" s="11" t="s">
        <v>353</v>
      </c>
      <c r="B341" s="7">
        <v>45361</v>
      </c>
      <c r="C341" t="str">
        <f>PROPER(Table1[[#This Row],[Region]])</f>
        <v>North</v>
      </c>
      <c r="D341" t="str">
        <f>PROPER(Table1[[#This Row],[Product Category]])</f>
        <v>Groceries</v>
      </c>
      <c r="E341">
        <f>ROUND(Table1[[#This Row],[Sales Amount]],1)</f>
        <v>2627.5</v>
      </c>
      <c r="F341">
        <f>Table1[[#This Row],[Quantity Sold]]</f>
        <v>25</v>
      </c>
      <c r="G341">
        <f>Table1[[#This Row],[Discount (%)]]</f>
        <v>2</v>
      </c>
      <c r="H341">
        <f>Table1[[#This Row],[Profit]]</f>
        <v>1064.03</v>
      </c>
    </row>
    <row r="342" spans="1:8">
      <c r="A342" s="11" t="s">
        <v>354</v>
      </c>
      <c r="B342" s="7">
        <v>45362</v>
      </c>
      <c r="C342" t="str">
        <f>PROPER(Table1[[#This Row],[Region]])</f>
        <v>North</v>
      </c>
      <c r="D342" t="str">
        <f>PROPER(Table1[[#This Row],[Product Category]])</f>
        <v>Furniture</v>
      </c>
      <c r="E342">
        <f>ROUND(Table1[[#This Row],[Sales Amount]],1)</f>
        <v>1562.9</v>
      </c>
      <c r="F342">
        <f>Table1[[#This Row],[Quantity Sold]]</f>
        <v>38</v>
      </c>
      <c r="G342">
        <f>Table1[[#This Row],[Discount (%)]]</f>
        <v>31</v>
      </c>
      <c r="H342">
        <f>Table1[[#This Row],[Profit]]</f>
        <v>749</v>
      </c>
    </row>
    <row r="343" spans="1:8">
      <c r="A343" s="11" t="s">
        <v>355</v>
      </c>
      <c r="B343" s="7">
        <v>45363</v>
      </c>
      <c r="C343" t="str">
        <f>PROPER(Table1[[#This Row],[Region]])</f>
        <v>West</v>
      </c>
      <c r="D343" t="str">
        <f>PROPER(Table1[[#This Row],[Product Category]])</f>
        <v>Electronics</v>
      </c>
      <c r="E343">
        <f>ROUND(Table1[[#This Row],[Sales Amount]],1)</f>
        <v>2368.9</v>
      </c>
      <c r="F343">
        <f>Table1[[#This Row],[Quantity Sold]]</f>
        <v>36</v>
      </c>
      <c r="G343">
        <f>Table1[[#This Row],[Discount (%)]]</f>
        <v>6</v>
      </c>
      <c r="H343">
        <f>Table1[[#This Row],[Profit]]</f>
        <v>1274.07</v>
      </c>
    </row>
    <row r="344" spans="1:8">
      <c r="A344" s="11" t="s">
        <v>356</v>
      </c>
      <c r="B344" s="7">
        <v>45364</v>
      </c>
      <c r="C344" t="str">
        <f>PROPER(Table1[[#This Row],[Region]])</f>
        <v>North</v>
      </c>
      <c r="D344" t="str">
        <f>PROPER(Table1[[#This Row],[Product Category]])</f>
        <v>Sports</v>
      </c>
      <c r="E344">
        <f>ROUND(Table1[[#This Row],[Sales Amount]],1)</f>
        <v>2670.3</v>
      </c>
      <c r="F344">
        <f>Table1[[#This Row],[Quantity Sold]]</f>
        <v>48</v>
      </c>
      <c r="G344">
        <f>Table1[[#This Row],[Discount (%)]]</f>
        <v>6</v>
      </c>
      <c r="H344">
        <f>Table1[[#This Row],[Profit]]</f>
        <v>1618.28</v>
      </c>
    </row>
    <row r="345" spans="1:8">
      <c r="A345" s="11" t="s">
        <v>357</v>
      </c>
      <c r="B345" s="7">
        <v>45365</v>
      </c>
      <c r="C345" t="str">
        <f>PROPER(Table1[[#This Row],[Region]])</f>
        <v>East</v>
      </c>
      <c r="D345" t="str">
        <f>PROPER(Table1[[#This Row],[Product Category]])</f>
        <v>Sports</v>
      </c>
      <c r="E345">
        <f>ROUND(Table1[[#This Row],[Sales Amount]],1)</f>
        <v>1316.9</v>
      </c>
      <c r="F345">
        <f>Table1[[#This Row],[Quantity Sold]]</f>
        <v>10</v>
      </c>
      <c r="G345">
        <f>Table1[[#This Row],[Discount (%)]]</f>
        <v>15</v>
      </c>
      <c r="H345">
        <f>Table1[[#This Row],[Profit]]</f>
        <v>190.62</v>
      </c>
    </row>
    <row r="346" spans="1:8">
      <c r="A346" s="11" t="s">
        <v>358</v>
      </c>
      <c r="B346" s="7">
        <v>45366</v>
      </c>
      <c r="C346" t="str">
        <f>PROPER(Table1[[#This Row],[Region]])</f>
        <v>North</v>
      </c>
      <c r="D346" t="str">
        <f>PROPER(Table1[[#This Row],[Product Category]])</f>
        <v>Electronics</v>
      </c>
      <c r="E346">
        <f>ROUND(Table1[[#This Row],[Sales Amount]],1)</f>
        <v>599.6</v>
      </c>
      <c r="F346">
        <f>Table1[[#This Row],[Quantity Sold]]</f>
        <v>23</v>
      </c>
      <c r="G346">
        <f>Table1[[#This Row],[Discount (%)]]</f>
        <v>29</v>
      </c>
      <c r="H346">
        <f>Table1[[#This Row],[Profit]]</f>
        <v>1250.29</v>
      </c>
    </row>
    <row r="347" spans="1:8">
      <c r="A347" s="11" t="s">
        <v>359</v>
      </c>
      <c r="B347" s="7">
        <v>45367</v>
      </c>
      <c r="C347" t="str">
        <f>PROPER(Table1[[#This Row],[Region]])</f>
        <v>West</v>
      </c>
      <c r="D347" t="str">
        <f>PROPER(Table1[[#This Row],[Product Category]])</f>
        <v>Clothing</v>
      </c>
      <c r="E347">
        <f>ROUND(Table1[[#This Row],[Sales Amount]],1)</f>
        <v>158.30000000000001</v>
      </c>
      <c r="F347">
        <f>Table1[[#This Row],[Quantity Sold]]</f>
        <v>28</v>
      </c>
      <c r="G347">
        <f>Table1[[#This Row],[Discount (%)]]</f>
        <v>44</v>
      </c>
      <c r="H347">
        <f>Table1[[#This Row],[Profit]]</f>
        <v>726.79</v>
      </c>
    </row>
    <row r="348" spans="1:8">
      <c r="A348" s="11" t="s">
        <v>360</v>
      </c>
      <c r="B348" s="7">
        <v>45368</v>
      </c>
      <c r="C348" t="str">
        <f>PROPER(Table1[[#This Row],[Region]])</f>
        <v>West</v>
      </c>
      <c r="D348" t="str">
        <f>PROPER(Table1[[#This Row],[Product Category]])</f>
        <v>Electronics</v>
      </c>
      <c r="E348">
        <f>ROUND(Table1[[#This Row],[Sales Amount]],1)</f>
        <v>4751.1000000000004</v>
      </c>
      <c r="F348">
        <f>Table1[[#This Row],[Quantity Sold]]</f>
        <v>31</v>
      </c>
      <c r="G348">
        <f>Table1[[#This Row],[Discount (%)]]</f>
        <v>18</v>
      </c>
      <c r="H348">
        <f>Table1[[#This Row],[Profit]]</f>
        <v>1085.8900000000001</v>
      </c>
    </row>
    <row r="349" spans="1:8">
      <c r="A349" s="11" t="s">
        <v>361</v>
      </c>
      <c r="B349" s="7">
        <v>45369</v>
      </c>
      <c r="C349" t="str">
        <f>PROPER(Table1[[#This Row],[Region]])</f>
        <v>East</v>
      </c>
      <c r="D349" t="str">
        <f>PROPER(Table1[[#This Row],[Product Category]])</f>
        <v>Electronics</v>
      </c>
      <c r="E349">
        <f>ROUND(Table1[[#This Row],[Sales Amount]],1)</f>
        <v>3048</v>
      </c>
      <c r="F349">
        <f>Table1[[#This Row],[Quantity Sold]]</f>
        <v>36</v>
      </c>
      <c r="G349">
        <f>Table1[[#This Row],[Discount (%)]]</f>
        <v>21</v>
      </c>
      <c r="H349">
        <f>Table1[[#This Row],[Profit]]</f>
        <v>740.43</v>
      </c>
    </row>
    <row r="350" spans="1:8">
      <c r="A350" s="11" t="s">
        <v>362</v>
      </c>
      <c r="B350" s="7">
        <v>45370</v>
      </c>
      <c r="C350" t="str">
        <f>PROPER(Table1[[#This Row],[Region]])</f>
        <v>East</v>
      </c>
      <c r="D350" t="str">
        <f>PROPER(Table1[[#This Row],[Product Category]])</f>
        <v>Clothing</v>
      </c>
      <c r="E350">
        <f>ROUND(Table1[[#This Row],[Sales Amount]],1)</f>
        <v>3474.1</v>
      </c>
      <c r="F350">
        <f>Table1[[#This Row],[Quantity Sold]]</f>
        <v>31</v>
      </c>
      <c r="G350">
        <f>Table1[[#This Row],[Discount (%)]]</f>
        <v>2</v>
      </c>
      <c r="H350">
        <f>Table1[[#This Row],[Profit]]</f>
        <v>830.26</v>
      </c>
    </row>
    <row r="351" spans="1:8">
      <c r="A351" s="11" t="s">
        <v>363</v>
      </c>
      <c r="B351" s="7">
        <v>45371</v>
      </c>
      <c r="C351" t="str">
        <f>PROPER(Table1[[#This Row],[Region]])</f>
        <v>West</v>
      </c>
      <c r="D351" t="str">
        <f>PROPER(Table1[[#This Row],[Product Category]])</f>
        <v>Sports</v>
      </c>
      <c r="E351">
        <f>ROUND(Table1[[#This Row],[Sales Amount]],1)</f>
        <v>1313.4</v>
      </c>
      <c r="F351">
        <f>Table1[[#This Row],[Quantity Sold]]</f>
        <v>7</v>
      </c>
      <c r="G351">
        <f>Table1[[#This Row],[Discount (%)]]</f>
        <v>28</v>
      </c>
      <c r="H351">
        <f>Table1[[#This Row],[Profit]]</f>
        <v>709.47</v>
      </c>
    </row>
    <row r="352" spans="1:8">
      <c r="A352" s="11" t="s">
        <v>364</v>
      </c>
      <c r="B352" s="7">
        <v>45372</v>
      </c>
      <c r="C352" t="str">
        <f>PROPER(Table1[[#This Row],[Region]])</f>
        <v>South</v>
      </c>
      <c r="D352" t="str">
        <f>PROPER(Table1[[#This Row],[Product Category]])</f>
        <v>Clothing</v>
      </c>
      <c r="E352">
        <f>ROUND(Table1[[#This Row],[Sales Amount]],1)</f>
        <v>318.8</v>
      </c>
      <c r="F352">
        <f>Table1[[#This Row],[Quantity Sold]]</f>
        <v>40</v>
      </c>
      <c r="G352">
        <f>Table1[[#This Row],[Discount (%)]]</f>
        <v>50</v>
      </c>
      <c r="H352">
        <f>Table1[[#This Row],[Profit]]</f>
        <v>1754.87</v>
      </c>
    </row>
    <row r="353" spans="1:8">
      <c r="A353" s="11" t="s">
        <v>365</v>
      </c>
      <c r="B353" s="7">
        <v>45373</v>
      </c>
      <c r="C353" t="str">
        <f>PROPER(Table1[[#This Row],[Region]])</f>
        <v>North</v>
      </c>
      <c r="D353" t="str">
        <f>PROPER(Table1[[#This Row],[Product Category]])</f>
        <v>Electronics</v>
      </c>
      <c r="E353">
        <f>ROUND(Table1[[#This Row],[Sales Amount]],1)</f>
        <v>3933.4</v>
      </c>
      <c r="F353">
        <f>Table1[[#This Row],[Quantity Sold]]</f>
        <v>48</v>
      </c>
      <c r="G353">
        <f>Table1[[#This Row],[Discount (%)]]</f>
        <v>38</v>
      </c>
      <c r="H353">
        <f>Table1[[#This Row],[Profit]]</f>
        <v>244.78</v>
      </c>
    </row>
    <row r="354" spans="1:8">
      <c r="A354" s="11" t="s">
        <v>366</v>
      </c>
      <c r="B354" s="7">
        <v>45374</v>
      </c>
      <c r="C354" t="str">
        <f>PROPER(Table1[[#This Row],[Region]])</f>
        <v>South</v>
      </c>
      <c r="D354" t="str">
        <f>PROPER(Table1[[#This Row],[Product Category]])</f>
        <v>Furniture</v>
      </c>
      <c r="E354">
        <f>ROUND(Table1[[#This Row],[Sales Amount]],1)</f>
        <v>882.3</v>
      </c>
      <c r="F354">
        <f>Table1[[#This Row],[Quantity Sold]]</f>
        <v>23</v>
      </c>
      <c r="G354">
        <f>Table1[[#This Row],[Discount (%)]]</f>
        <v>41</v>
      </c>
      <c r="H354">
        <f>Table1[[#This Row],[Profit]]</f>
        <v>1037.78</v>
      </c>
    </row>
    <row r="355" spans="1:8">
      <c r="A355" s="11" t="s">
        <v>367</v>
      </c>
      <c r="B355" s="7">
        <v>45375</v>
      </c>
      <c r="C355" t="str">
        <f>PROPER(Table1[[#This Row],[Region]])</f>
        <v>South</v>
      </c>
      <c r="D355" t="str">
        <f>PROPER(Table1[[#This Row],[Product Category]])</f>
        <v>Sports</v>
      </c>
      <c r="E355">
        <f>ROUND(Table1[[#This Row],[Sales Amount]],1)</f>
        <v>4588</v>
      </c>
      <c r="F355">
        <f>Table1[[#This Row],[Quantity Sold]]</f>
        <v>34</v>
      </c>
      <c r="G355">
        <f>Table1[[#This Row],[Discount (%)]]</f>
        <v>38</v>
      </c>
      <c r="H355">
        <f>Table1[[#This Row],[Profit]]</f>
        <v>1352.15</v>
      </c>
    </row>
    <row r="356" spans="1:8">
      <c r="A356" s="11" t="s">
        <v>368</v>
      </c>
      <c r="B356" s="7">
        <v>45376</v>
      </c>
      <c r="C356" t="str">
        <f>PROPER(Table1[[#This Row],[Region]])</f>
        <v>North</v>
      </c>
      <c r="D356" t="str">
        <f>PROPER(Table1[[#This Row],[Product Category]])</f>
        <v>Sports</v>
      </c>
      <c r="E356">
        <f>ROUND(Table1[[#This Row],[Sales Amount]],1)</f>
        <v>3805.9</v>
      </c>
      <c r="F356">
        <f>Table1[[#This Row],[Quantity Sold]]</f>
        <v>10</v>
      </c>
      <c r="G356">
        <f>Table1[[#This Row],[Discount (%)]]</f>
        <v>3</v>
      </c>
      <c r="H356">
        <f>Table1[[#This Row],[Profit]]</f>
        <v>905.63</v>
      </c>
    </row>
    <row r="357" spans="1:8">
      <c r="A357" s="11" t="s">
        <v>369</v>
      </c>
      <c r="B357" s="7">
        <v>45377</v>
      </c>
      <c r="C357" t="str">
        <f>PROPER(Table1[[#This Row],[Region]])</f>
        <v>South</v>
      </c>
      <c r="D357" t="str">
        <f>PROPER(Table1[[#This Row],[Product Category]])</f>
        <v>Groceries</v>
      </c>
      <c r="E357">
        <f>ROUND(Table1[[#This Row],[Sales Amount]],1)</f>
        <v>1119.5</v>
      </c>
      <c r="F357">
        <f>Table1[[#This Row],[Quantity Sold]]</f>
        <v>1</v>
      </c>
      <c r="G357">
        <f>Table1[[#This Row],[Discount (%)]]</f>
        <v>23</v>
      </c>
      <c r="H357">
        <f>Table1[[#This Row],[Profit]]</f>
        <v>427.52</v>
      </c>
    </row>
    <row r="358" spans="1:8">
      <c r="A358" s="11" t="s">
        <v>370</v>
      </c>
      <c r="B358" s="7">
        <v>45378</v>
      </c>
      <c r="C358" t="str">
        <f>PROPER(Table1[[#This Row],[Region]])</f>
        <v>South</v>
      </c>
      <c r="D358" t="str">
        <f>PROPER(Table1[[#This Row],[Product Category]])</f>
        <v>Clothing</v>
      </c>
      <c r="E358">
        <f>ROUND(Table1[[#This Row],[Sales Amount]],1)</f>
        <v>4095.1</v>
      </c>
      <c r="F358">
        <f>Table1[[#This Row],[Quantity Sold]]</f>
        <v>16</v>
      </c>
      <c r="G358">
        <f>Table1[[#This Row],[Discount (%)]]</f>
        <v>15</v>
      </c>
      <c r="H358">
        <f>Table1[[#This Row],[Profit]]</f>
        <v>1952.45</v>
      </c>
    </row>
    <row r="359" spans="1:8">
      <c r="A359" s="11" t="s">
        <v>371</v>
      </c>
      <c r="B359" s="7">
        <v>45379</v>
      </c>
      <c r="C359" t="str">
        <f>PROPER(Table1[[#This Row],[Region]])</f>
        <v>West</v>
      </c>
      <c r="D359" t="str">
        <f>PROPER(Table1[[#This Row],[Product Category]])</f>
        <v>Clothing</v>
      </c>
      <c r="E359">
        <f>ROUND(Table1[[#This Row],[Sales Amount]],1)</f>
        <v>587.70000000000005</v>
      </c>
      <c r="F359">
        <f>Table1[[#This Row],[Quantity Sold]]</f>
        <v>2</v>
      </c>
      <c r="G359">
        <f>Table1[[#This Row],[Discount (%)]]</f>
        <v>38</v>
      </c>
      <c r="H359">
        <f>Table1[[#This Row],[Profit]]</f>
        <v>1307.5</v>
      </c>
    </row>
    <row r="360" spans="1:8">
      <c r="A360" s="11" t="s">
        <v>372</v>
      </c>
      <c r="B360" s="7">
        <v>45380</v>
      </c>
      <c r="C360" t="str">
        <f>PROPER(Table1[[#This Row],[Region]])</f>
        <v>East</v>
      </c>
      <c r="D360" t="str">
        <f>PROPER(Table1[[#This Row],[Product Category]])</f>
        <v>Clothing</v>
      </c>
      <c r="E360">
        <f>ROUND(Table1[[#This Row],[Sales Amount]],1)</f>
        <v>276</v>
      </c>
      <c r="F360">
        <f>Table1[[#This Row],[Quantity Sold]]</f>
        <v>34</v>
      </c>
      <c r="G360">
        <f>Table1[[#This Row],[Discount (%)]]</f>
        <v>14</v>
      </c>
      <c r="H360">
        <f>Table1[[#This Row],[Profit]]</f>
        <v>1454.19</v>
      </c>
    </row>
    <row r="361" spans="1:8">
      <c r="A361" s="11" t="s">
        <v>373</v>
      </c>
      <c r="B361" s="7">
        <v>45381</v>
      </c>
      <c r="C361" t="str">
        <f>PROPER(Table1[[#This Row],[Region]])</f>
        <v>West</v>
      </c>
      <c r="D361" t="str">
        <f>PROPER(Table1[[#This Row],[Product Category]])</f>
        <v>Electronics</v>
      </c>
      <c r="E361">
        <f>ROUND(Table1[[#This Row],[Sales Amount]],1)</f>
        <v>4655.8</v>
      </c>
      <c r="F361">
        <f>Table1[[#This Row],[Quantity Sold]]</f>
        <v>35</v>
      </c>
      <c r="G361">
        <f>Table1[[#This Row],[Discount (%)]]</f>
        <v>43</v>
      </c>
      <c r="H361">
        <f>Table1[[#This Row],[Profit]]</f>
        <v>41.95</v>
      </c>
    </row>
    <row r="362" spans="1:8">
      <c r="A362" s="11" t="s">
        <v>374</v>
      </c>
      <c r="B362" s="7">
        <v>45382</v>
      </c>
      <c r="C362" t="str">
        <f>PROPER(Table1[[#This Row],[Region]])</f>
        <v>West</v>
      </c>
      <c r="D362" t="str">
        <f>PROPER(Table1[[#This Row],[Product Category]])</f>
        <v>Electronics</v>
      </c>
      <c r="E362">
        <f>ROUND(Table1[[#This Row],[Sales Amount]],1)</f>
        <v>1811.5</v>
      </c>
      <c r="F362">
        <f>Table1[[#This Row],[Quantity Sold]]</f>
        <v>25</v>
      </c>
      <c r="G362">
        <f>Table1[[#This Row],[Discount (%)]]</f>
        <v>4</v>
      </c>
      <c r="H362">
        <f>Table1[[#This Row],[Profit]]</f>
        <v>1166.17</v>
      </c>
    </row>
    <row r="363" spans="1:8">
      <c r="A363" s="11" t="s">
        <v>375</v>
      </c>
      <c r="B363" s="7">
        <v>45383</v>
      </c>
      <c r="C363" t="str">
        <f>PROPER(Table1[[#This Row],[Region]])</f>
        <v>East</v>
      </c>
      <c r="D363" t="str">
        <f>PROPER(Table1[[#This Row],[Product Category]])</f>
        <v>Sports</v>
      </c>
      <c r="E363">
        <f>ROUND(Table1[[#This Row],[Sales Amount]],1)</f>
        <v>1352.2</v>
      </c>
      <c r="F363">
        <f>Table1[[#This Row],[Quantity Sold]]</f>
        <v>50</v>
      </c>
      <c r="G363">
        <f>Table1[[#This Row],[Discount (%)]]</f>
        <v>26</v>
      </c>
      <c r="H363">
        <f>Table1[[#This Row],[Profit]]</f>
        <v>1076.04</v>
      </c>
    </row>
    <row r="364" spans="1:8">
      <c r="A364" s="11" t="s">
        <v>376</v>
      </c>
      <c r="B364" s="7">
        <v>45384</v>
      </c>
      <c r="C364" t="str">
        <f>PROPER(Table1[[#This Row],[Region]])</f>
        <v>South</v>
      </c>
      <c r="D364" t="str">
        <f>PROPER(Table1[[#This Row],[Product Category]])</f>
        <v>Sports</v>
      </c>
      <c r="E364">
        <f>ROUND(Table1[[#This Row],[Sales Amount]],1)</f>
        <v>2542.8000000000002</v>
      </c>
      <c r="F364">
        <f>Table1[[#This Row],[Quantity Sold]]</f>
        <v>48</v>
      </c>
      <c r="G364">
        <f>Table1[[#This Row],[Discount (%)]]</f>
        <v>32</v>
      </c>
      <c r="H364">
        <f>Table1[[#This Row],[Profit]]</f>
        <v>543.46</v>
      </c>
    </row>
    <row r="365" spans="1:8">
      <c r="A365" s="11" t="s">
        <v>377</v>
      </c>
      <c r="B365" s="7">
        <v>45385</v>
      </c>
      <c r="C365" t="str">
        <f>PROPER(Table1[[#This Row],[Region]])</f>
        <v>East</v>
      </c>
      <c r="D365" t="str">
        <f>PROPER(Table1[[#This Row],[Product Category]])</f>
        <v>Electronics</v>
      </c>
      <c r="E365">
        <f>ROUND(Table1[[#This Row],[Sales Amount]],1)</f>
        <v>3678.5</v>
      </c>
      <c r="F365">
        <f>Table1[[#This Row],[Quantity Sold]]</f>
        <v>46</v>
      </c>
      <c r="G365">
        <f>Table1[[#This Row],[Discount (%)]]</f>
        <v>4</v>
      </c>
      <c r="H365">
        <f>Table1[[#This Row],[Profit]]</f>
        <v>1829.99</v>
      </c>
    </row>
    <row r="366" spans="1:8">
      <c r="A366" s="11" t="s">
        <v>378</v>
      </c>
      <c r="B366" s="7">
        <v>45386</v>
      </c>
      <c r="C366" t="str">
        <f>PROPER(Table1[[#This Row],[Region]])</f>
        <v>North</v>
      </c>
      <c r="D366" t="str">
        <f>PROPER(Table1[[#This Row],[Product Category]])</f>
        <v>Electronics</v>
      </c>
      <c r="E366">
        <f>ROUND(Table1[[#This Row],[Sales Amount]],1)</f>
        <v>1858.1</v>
      </c>
      <c r="F366">
        <f>Table1[[#This Row],[Quantity Sold]]</f>
        <v>42</v>
      </c>
      <c r="G366">
        <f>Table1[[#This Row],[Discount (%)]]</f>
        <v>38</v>
      </c>
      <c r="H366">
        <f>Table1[[#This Row],[Profit]]</f>
        <v>294.99</v>
      </c>
    </row>
    <row r="367" spans="1:8">
      <c r="A367" s="11" t="s">
        <v>379</v>
      </c>
      <c r="B367" s="7">
        <v>45387</v>
      </c>
      <c r="C367" t="str">
        <f>PROPER(Table1[[#This Row],[Region]])</f>
        <v>South</v>
      </c>
      <c r="D367" t="str">
        <f>PROPER(Table1[[#This Row],[Product Category]])</f>
        <v>Sports</v>
      </c>
      <c r="E367">
        <f>ROUND(Table1[[#This Row],[Sales Amount]],1)</f>
        <v>1643.5</v>
      </c>
      <c r="F367">
        <f>Table1[[#This Row],[Quantity Sold]]</f>
        <v>30</v>
      </c>
      <c r="G367">
        <f>Table1[[#This Row],[Discount (%)]]</f>
        <v>13</v>
      </c>
      <c r="H367">
        <f>Table1[[#This Row],[Profit]]</f>
        <v>227.54</v>
      </c>
    </row>
    <row r="368" spans="1:8">
      <c r="A368" s="11" t="s">
        <v>380</v>
      </c>
      <c r="B368" s="7">
        <v>45388</v>
      </c>
      <c r="C368" t="str">
        <f>PROPER(Table1[[#This Row],[Region]])</f>
        <v>West</v>
      </c>
      <c r="D368" t="str">
        <f>PROPER(Table1[[#This Row],[Product Category]])</f>
        <v>Sports</v>
      </c>
      <c r="E368">
        <f>ROUND(Table1[[#This Row],[Sales Amount]],1)</f>
        <v>3596</v>
      </c>
      <c r="F368">
        <f>Table1[[#This Row],[Quantity Sold]]</f>
        <v>34</v>
      </c>
      <c r="G368">
        <f>Table1[[#This Row],[Discount (%)]]</f>
        <v>6</v>
      </c>
      <c r="H368">
        <f>Table1[[#This Row],[Profit]]</f>
        <v>1366.01</v>
      </c>
    </row>
    <row r="369" spans="1:8">
      <c r="A369" s="11" t="s">
        <v>381</v>
      </c>
      <c r="B369" s="7">
        <v>45389</v>
      </c>
      <c r="C369" t="str">
        <f>PROPER(Table1[[#This Row],[Region]])</f>
        <v>North</v>
      </c>
      <c r="D369" t="str">
        <f>PROPER(Table1[[#This Row],[Product Category]])</f>
        <v>Furniture</v>
      </c>
      <c r="E369">
        <f>ROUND(Table1[[#This Row],[Sales Amount]],1)</f>
        <v>623.4</v>
      </c>
      <c r="F369">
        <f>Table1[[#This Row],[Quantity Sold]]</f>
        <v>9</v>
      </c>
      <c r="G369">
        <f>Table1[[#This Row],[Discount (%)]]</f>
        <v>30</v>
      </c>
      <c r="H369">
        <f>Table1[[#This Row],[Profit]]</f>
        <v>1597.5</v>
      </c>
    </row>
    <row r="370" spans="1:8">
      <c r="A370" s="11" t="s">
        <v>382</v>
      </c>
      <c r="B370" s="7">
        <v>45390</v>
      </c>
      <c r="C370" t="str">
        <f>PROPER(Table1[[#This Row],[Region]])</f>
        <v>West</v>
      </c>
      <c r="D370" t="str">
        <f>PROPER(Table1[[#This Row],[Product Category]])</f>
        <v>Electronics</v>
      </c>
      <c r="E370">
        <f>ROUND(Table1[[#This Row],[Sales Amount]],1)</f>
        <v>4159.3999999999996</v>
      </c>
      <c r="F370">
        <f>Table1[[#This Row],[Quantity Sold]]</f>
        <v>33</v>
      </c>
      <c r="G370">
        <f>Table1[[#This Row],[Discount (%)]]</f>
        <v>45</v>
      </c>
      <c r="H370">
        <f>Table1[[#This Row],[Profit]]</f>
        <v>564.71</v>
      </c>
    </row>
    <row r="371" spans="1:8">
      <c r="A371" s="11" t="s">
        <v>383</v>
      </c>
      <c r="B371" s="7">
        <v>45391</v>
      </c>
      <c r="C371" t="str">
        <f>PROPER(Table1[[#This Row],[Region]])</f>
        <v>East</v>
      </c>
      <c r="D371" t="str">
        <f>PROPER(Table1[[#This Row],[Product Category]])</f>
        <v>Sports</v>
      </c>
      <c r="E371">
        <f>ROUND(Table1[[#This Row],[Sales Amount]],1)</f>
        <v>422.5</v>
      </c>
      <c r="F371">
        <f>Table1[[#This Row],[Quantity Sold]]</f>
        <v>46</v>
      </c>
      <c r="G371">
        <f>Table1[[#This Row],[Discount (%)]]</f>
        <v>24</v>
      </c>
      <c r="H371">
        <f>Table1[[#This Row],[Profit]]</f>
        <v>1658.28</v>
      </c>
    </row>
    <row r="372" spans="1:8">
      <c r="A372" s="11" t="s">
        <v>384</v>
      </c>
      <c r="B372" s="7">
        <v>45392</v>
      </c>
      <c r="C372" t="str">
        <f>PROPER(Table1[[#This Row],[Region]])</f>
        <v>West</v>
      </c>
      <c r="D372" t="str">
        <f>PROPER(Table1[[#This Row],[Product Category]])</f>
        <v>Sports</v>
      </c>
      <c r="E372">
        <f>ROUND(Table1[[#This Row],[Sales Amount]],1)</f>
        <v>4636.6000000000004</v>
      </c>
      <c r="F372">
        <f>Table1[[#This Row],[Quantity Sold]]</f>
        <v>27</v>
      </c>
      <c r="G372">
        <f>Table1[[#This Row],[Discount (%)]]</f>
        <v>40</v>
      </c>
      <c r="H372">
        <f>Table1[[#This Row],[Profit]]</f>
        <v>923.03</v>
      </c>
    </row>
    <row r="373" spans="1:8">
      <c r="A373" s="11" t="s">
        <v>385</v>
      </c>
      <c r="B373" s="7">
        <v>45393</v>
      </c>
      <c r="C373" t="str">
        <f>PROPER(Table1[[#This Row],[Region]])</f>
        <v>North</v>
      </c>
      <c r="D373" t="str">
        <f>PROPER(Table1[[#This Row],[Product Category]])</f>
        <v>Groceries</v>
      </c>
      <c r="E373">
        <f>ROUND(Table1[[#This Row],[Sales Amount]],1)</f>
        <v>2858.1</v>
      </c>
      <c r="F373">
        <f>Table1[[#This Row],[Quantity Sold]]</f>
        <v>18</v>
      </c>
      <c r="G373">
        <f>Table1[[#This Row],[Discount (%)]]</f>
        <v>14</v>
      </c>
      <c r="H373">
        <f>Table1[[#This Row],[Profit]]</f>
        <v>750.32</v>
      </c>
    </row>
    <row r="374" spans="1:8">
      <c r="A374" s="11" t="s">
        <v>386</v>
      </c>
      <c r="B374" s="7">
        <v>45394</v>
      </c>
      <c r="C374" t="str">
        <f>PROPER(Table1[[#This Row],[Region]])</f>
        <v>North</v>
      </c>
      <c r="D374" t="str">
        <f>PROPER(Table1[[#This Row],[Product Category]])</f>
        <v>Electronics</v>
      </c>
      <c r="E374">
        <f>ROUND(Table1[[#This Row],[Sales Amount]],1)</f>
        <v>213.5</v>
      </c>
      <c r="F374">
        <f>Table1[[#This Row],[Quantity Sold]]</f>
        <v>8</v>
      </c>
      <c r="G374">
        <f>Table1[[#This Row],[Discount (%)]]</f>
        <v>46</v>
      </c>
      <c r="H374">
        <f>Table1[[#This Row],[Profit]]</f>
        <v>1519.28</v>
      </c>
    </row>
    <row r="375" spans="1:8">
      <c r="A375" s="11" t="s">
        <v>387</v>
      </c>
      <c r="B375" s="7">
        <v>45395</v>
      </c>
      <c r="C375" t="str">
        <f>PROPER(Table1[[#This Row],[Region]])</f>
        <v>North</v>
      </c>
      <c r="D375" t="str">
        <f>PROPER(Table1[[#This Row],[Product Category]])</f>
        <v>Groceries</v>
      </c>
      <c r="E375">
        <f>ROUND(Table1[[#This Row],[Sales Amount]],1)</f>
        <v>1488.4</v>
      </c>
      <c r="F375">
        <f>Table1[[#This Row],[Quantity Sold]]</f>
        <v>25</v>
      </c>
      <c r="G375">
        <f>Table1[[#This Row],[Discount (%)]]</f>
        <v>21</v>
      </c>
      <c r="H375">
        <f>Table1[[#This Row],[Profit]]</f>
        <v>1720.51</v>
      </c>
    </row>
    <row r="376" spans="1:8">
      <c r="A376" s="11" t="s">
        <v>388</v>
      </c>
      <c r="B376" s="7">
        <v>45396</v>
      </c>
      <c r="C376" t="str">
        <f>PROPER(Table1[[#This Row],[Region]])</f>
        <v>North</v>
      </c>
      <c r="D376" t="str">
        <f>PROPER(Table1[[#This Row],[Product Category]])</f>
        <v>Sports</v>
      </c>
      <c r="E376">
        <f>ROUND(Table1[[#This Row],[Sales Amount]],1)</f>
        <v>2936.8</v>
      </c>
      <c r="F376">
        <f>Table1[[#This Row],[Quantity Sold]]</f>
        <v>16</v>
      </c>
      <c r="G376">
        <f>Table1[[#This Row],[Discount (%)]]</f>
        <v>1</v>
      </c>
      <c r="H376">
        <f>Table1[[#This Row],[Profit]]</f>
        <v>1066.45</v>
      </c>
    </row>
    <row r="377" spans="1:8">
      <c r="A377" s="11" t="s">
        <v>389</v>
      </c>
      <c r="B377" s="7">
        <v>45397</v>
      </c>
      <c r="C377" t="str">
        <f>PROPER(Table1[[#This Row],[Region]])</f>
        <v>East</v>
      </c>
      <c r="D377" t="str">
        <f>PROPER(Table1[[#This Row],[Product Category]])</f>
        <v>Groceries</v>
      </c>
      <c r="E377">
        <f>ROUND(Table1[[#This Row],[Sales Amount]],1)</f>
        <v>2270.9</v>
      </c>
      <c r="F377">
        <f>Table1[[#This Row],[Quantity Sold]]</f>
        <v>49</v>
      </c>
      <c r="G377">
        <f>Table1[[#This Row],[Discount (%)]]</f>
        <v>21</v>
      </c>
      <c r="H377">
        <f>Table1[[#This Row],[Profit]]</f>
        <v>1044.47</v>
      </c>
    </row>
    <row r="378" spans="1:8">
      <c r="A378" s="11" t="s">
        <v>390</v>
      </c>
      <c r="B378" s="7">
        <v>45398</v>
      </c>
      <c r="C378" t="str">
        <f>PROPER(Table1[[#This Row],[Region]])</f>
        <v>East</v>
      </c>
      <c r="D378" t="str">
        <f>PROPER(Table1[[#This Row],[Product Category]])</f>
        <v>Clothing</v>
      </c>
      <c r="E378">
        <f>ROUND(Table1[[#This Row],[Sales Amount]],1)</f>
        <v>872.6</v>
      </c>
      <c r="F378">
        <f>Table1[[#This Row],[Quantity Sold]]</f>
        <v>7</v>
      </c>
      <c r="G378">
        <f>Table1[[#This Row],[Discount (%)]]</f>
        <v>3</v>
      </c>
      <c r="H378">
        <f>Table1[[#This Row],[Profit]]</f>
        <v>440.81</v>
      </c>
    </row>
    <row r="379" spans="1:8">
      <c r="A379" s="11" t="s">
        <v>391</v>
      </c>
      <c r="B379" s="7">
        <v>45399</v>
      </c>
      <c r="C379" t="str">
        <f>PROPER(Table1[[#This Row],[Region]])</f>
        <v>West</v>
      </c>
      <c r="D379" t="str">
        <f>PROPER(Table1[[#This Row],[Product Category]])</f>
        <v>Sports</v>
      </c>
      <c r="E379">
        <f>ROUND(Table1[[#This Row],[Sales Amount]],1)</f>
        <v>3090.4</v>
      </c>
      <c r="F379">
        <f>Table1[[#This Row],[Quantity Sold]]</f>
        <v>36</v>
      </c>
      <c r="G379">
        <f>Table1[[#This Row],[Discount (%)]]</f>
        <v>18</v>
      </c>
      <c r="H379">
        <f>Table1[[#This Row],[Profit]]</f>
        <v>958.92</v>
      </c>
    </row>
    <row r="380" spans="1:8">
      <c r="A380" s="11" t="s">
        <v>392</v>
      </c>
      <c r="B380" s="7">
        <v>45400</v>
      </c>
      <c r="C380" t="str">
        <f>PROPER(Table1[[#This Row],[Region]])</f>
        <v>East</v>
      </c>
      <c r="D380" t="str">
        <f>PROPER(Table1[[#This Row],[Product Category]])</f>
        <v>Groceries</v>
      </c>
      <c r="E380">
        <f>ROUND(Table1[[#This Row],[Sales Amount]],1)</f>
        <v>3915.9</v>
      </c>
      <c r="F380">
        <f>Table1[[#This Row],[Quantity Sold]]</f>
        <v>20</v>
      </c>
      <c r="G380">
        <f>Table1[[#This Row],[Discount (%)]]</f>
        <v>16</v>
      </c>
      <c r="H380">
        <f>Table1[[#This Row],[Profit]]</f>
        <v>1076.21</v>
      </c>
    </row>
    <row r="381" spans="1:8">
      <c r="A381" s="11" t="s">
        <v>393</v>
      </c>
      <c r="B381" s="7">
        <v>45401</v>
      </c>
      <c r="C381" t="str">
        <f>PROPER(Table1[[#This Row],[Region]])</f>
        <v>South</v>
      </c>
      <c r="D381" t="str">
        <f>PROPER(Table1[[#This Row],[Product Category]])</f>
        <v>Sports</v>
      </c>
      <c r="E381">
        <f>ROUND(Table1[[#This Row],[Sales Amount]],1)</f>
        <v>4548.3999999999996</v>
      </c>
      <c r="F381">
        <f>Table1[[#This Row],[Quantity Sold]]</f>
        <v>29</v>
      </c>
      <c r="G381">
        <f>Table1[[#This Row],[Discount (%)]]</f>
        <v>50</v>
      </c>
      <c r="H381">
        <f>Table1[[#This Row],[Profit]]</f>
        <v>1639.81</v>
      </c>
    </row>
    <row r="382" spans="1:8">
      <c r="A382" s="11" t="s">
        <v>394</v>
      </c>
      <c r="B382" s="7">
        <v>45402</v>
      </c>
      <c r="C382" t="str">
        <f>PROPER(Table1[[#This Row],[Region]])</f>
        <v>North</v>
      </c>
      <c r="D382" t="str">
        <f>PROPER(Table1[[#This Row],[Product Category]])</f>
        <v>Groceries</v>
      </c>
      <c r="E382">
        <f>ROUND(Table1[[#This Row],[Sales Amount]],1)</f>
        <v>1736.1</v>
      </c>
      <c r="F382">
        <f>Table1[[#This Row],[Quantity Sold]]</f>
        <v>23</v>
      </c>
      <c r="G382">
        <f>Table1[[#This Row],[Discount (%)]]</f>
        <v>11</v>
      </c>
      <c r="H382">
        <f>Table1[[#This Row],[Profit]]</f>
        <v>821.24</v>
      </c>
    </row>
    <row r="383" spans="1:8">
      <c r="A383" s="11" t="s">
        <v>395</v>
      </c>
      <c r="B383" s="7">
        <v>45403</v>
      </c>
      <c r="C383" t="str">
        <f>PROPER(Table1[[#This Row],[Region]])</f>
        <v>North</v>
      </c>
      <c r="D383" t="str">
        <f>PROPER(Table1[[#This Row],[Product Category]])</f>
        <v>Furniture</v>
      </c>
      <c r="E383">
        <f>ROUND(Table1[[#This Row],[Sales Amount]],1)</f>
        <v>3030.3</v>
      </c>
      <c r="F383">
        <f>Table1[[#This Row],[Quantity Sold]]</f>
        <v>18</v>
      </c>
      <c r="G383">
        <f>Table1[[#This Row],[Discount (%)]]</f>
        <v>12</v>
      </c>
      <c r="H383">
        <f>Table1[[#This Row],[Profit]]</f>
        <v>1882.67</v>
      </c>
    </row>
    <row r="384" spans="1:8">
      <c r="A384" s="11" t="s">
        <v>396</v>
      </c>
      <c r="B384" s="7">
        <v>45404</v>
      </c>
      <c r="C384" t="str">
        <f>PROPER(Table1[[#This Row],[Region]])</f>
        <v>North</v>
      </c>
      <c r="D384" t="str">
        <f>PROPER(Table1[[#This Row],[Product Category]])</f>
        <v>Electronics</v>
      </c>
      <c r="E384">
        <f>ROUND(Table1[[#This Row],[Sales Amount]],1)</f>
        <v>3844.9</v>
      </c>
      <c r="F384">
        <f>Table1[[#This Row],[Quantity Sold]]</f>
        <v>38</v>
      </c>
      <c r="G384">
        <f>Table1[[#This Row],[Discount (%)]]</f>
        <v>11</v>
      </c>
      <c r="H384">
        <f>Table1[[#This Row],[Profit]]</f>
        <v>258.93</v>
      </c>
    </row>
    <row r="385" spans="1:8">
      <c r="A385" s="11" t="s">
        <v>397</v>
      </c>
      <c r="B385" s="7">
        <v>45405</v>
      </c>
      <c r="C385" t="str">
        <f>PROPER(Table1[[#This Row],[Region]])</f>
        <v>West</v>
      </c>
      <c r="D385" t="str">
        <f>PROPER(Table1[[#This Row],[Product Category]])</f>
        <v>Furniture</v>
      </c>
      <c r="E385">
        <f>ROUND(Table1[[#This Row],[Sales Amount]],1)</f>
        <v>3149.9</v>
      </c>
      <c r="F385">
        <f>Table1[[#This Row],[Quantity Sold]]</f>
        <v>45</v>
      </c>
      <c r="G385">
        <f>Table1[[#This Row],[Discount (%)]]</f>
        <v>41</v>
      </c>
      <c r="H385">
        <f>Table1[[#This Row],[Profit]]</f>
        <v>362.73</v>
      </c>
    </row>
    <row r="386" spans="1:8">
      <c r="A386" s="11" t="s">
        <v>398</v>
      </c>
      <c r="B386" s="7">
        <v>45406</v>
      </c>
      <c r="C386" t="str">
        <f>PROPER(Table1[[#This Row],[Region]])</f>
        <v>West</v>
      </c>
      <c r="D386" t="str">
        <f>PROPER(Table1[[#This Row],[Product Category]])</f>
        <v>Clothing</v>
      </c>
      <c r="E386">
        <f>ROUND(Table1[[#This Row],[Sales Amount]],1)</f>
        <v>196.7</v>
      </c>
      <c r="F386">
        <f>Table1[[#This Row],[Quantity Sold]]</f>
        <v>32</v>
      </c>
      <c r="G386">
        <f>Table1[[#This Row],[Discount (%)]]</f>
        <v>3</v>
      </c>
      <c r="H386">
        <f>Table1[[#This Row],[Profit]]</f>
        <v>112.75</v>
      </c>
    </row>
    <row r="387" spans="1:8">
      <c r="A387" s="11" t="s">
        <v>399</v>
      </c>
      <c r="B387" s="7">
        <v>45407</v>
      </c>
      <c r="C387" t="str">
        <f>PROPER(Table1[[#This Row],[Region]])</f>
        <v>North</v>
      </c>
      <c r="D387" t="str">
        <f>PROPER(Table1[[#This Row],[Product Category]])</f>
        <v>Electronics</v>
      </c>
      <c r="E387">
        <f>ROUND(Table1[[#This Row],[Sales Amount]],1)</f>
        <v>2104.6999999999998</v>
      </c>
      <c r="F387">
        <f>Table1[[#This Row],[Quantity Sold]]</f>
        <v>44</v>
      </c>
      <c r="G387">
        <f>Table1[[#This Row],[Discount (%)]]</f>
        <v>15</v>
      </c>
      <c r="H387">
        <f>Table1[[#This Row],[Profit]]</f>
        <v>539.63</v>
      </c>
    </row>
    <row r="388" spans="1:8">
      <c r="A388" s="11" t="s">
        <v>400</v>
      </c>
      <c r="B388" s="7">
        <v>45408</v>
      </c>
      <c r="C388" t="str">
        <f>PROPER(Table1[[#This Row],[Region]])</f>
        <v>West</v>
      </c>
      <c r="D388" t="str">
        <f>PROPER(Table1[[#This Row],[Product Category]])</f>
        <v>Electronics</v>
      </c>
      <c r="E388">
        <f>ROUND(Table1[[#This Row],[Sales Amount]],1)</f>
        <v>1973.6</v>
      </c>
      <c r="F388">
        <f>Table1[[#This Row],[Quantity Sold]]</f>
        <v>13</v>
      </c>
      <c r="G388">
        <f>Table1[[#This Row],[Discount (%)]]</f>
        <v>9</v>
      </c>
      <c r="H388">
        <f>Table1[[#This Row],[Profit]]</f>
        <v>915.14</v>
      </c>
    </row>
    <row r="389" spans="1:8">
      <c r="A389" s="11" t="s">
        <v>401</v>
      </c>
      <c r="B389" s="7">
        <v>45409</v>
      </c>
      <c r="C389" t="str">
        <f>PROPER(Table1[[#This Row],[Region]])</f>
        <v>West</v>
      </c>
      <c r="D389" t="str">
        <f>PROPER(Table1[[#This Row],[Product Category]])</f>
        <v>Groceries</v>
      </c>
      <c r="E389">
        <f>ROUND(Table1[[#This Row],[Sales Amount]],1)</f>
        <v>1997.6</v>
      </c>
      <c r="F389">
        <f>Table1[[#This Row],[Quantity Sold]]</f>
        <v>4</v>
      </c>
      <c r="G389">
        <f>Table1[[#This Row],[Discount (%)]]</f>
        <v>9</v>
      </c>
      <c r="H389">
        <f>Table1[[#This Row],[Profit]]</f>
        <v>1392.8</v>
      </c>
    </row>
    <row r="390" spans="1:8">
      <c r="A390" s="11" t="s">
        <v>402</v>
      </c>
      <c r="B390" s="7">
        <v>45410</v>
      </c>
      <c r="C390" t="str">
        <f>PROPER(Table1[[#This Row],[Region]])</f>
        <v>South</v>
      </c>
      <c r="D390" t="str">
        <f>PROPER(Table1[[#This Row],[Product Category]])</f>
        <v>Sports</v>
      </c>
      <c r="E390">
        <f>ROUND(Table1[[#This Row],[Sales Amount]],1)</f>
        <v>1585.3</v>
      </c>
      <c r="F390">
        <f>Table1[[#This Row],[Quantity Sold]]</f>
        <v>5</v>
      </c>
      <c r="G390">
        <f>Table1[[#This Row],[Discount (%)]]</f>
        <v>20</v>
      </c>
      <c r="H390">
        <f>Table1[[#This Row],[Profit]]</f>
        <v>928.27</v>
      </c>
    </row>
    <row r="391" spans="1:8">
      <c r="A391" s="11" t="s">
        <v>403</v>
      </c>
      <c r="B391" s="7">
        <v>45411</v>
      </c>
      <c r="C391" t="str">
        <f>PROPER(Table1[[#This Row],[Region]])</f>
        <v>East</v>
      </c>
      <c r="D391" t="str">
        <f>PROPER(Table1[[#This Row],[Product Category]])</f>
        <v>Electronics</v>
      </c>
      <c r="E391">
        <f>ROUND(Table1[[#This Row],[Sales Amount]],1)</f>
        <v>1629.5</v>
      </c>
      <c r="F391">
        <f>Table1[[#This Row],[Quantity Sold]]</f>
        <v>29</v>
      </c>
      <c r="G391">
        <f>Table1[[#This Row],[Discount (%)]]</f>
        <v>4</v>
      </c>
      <c r="H391">
        <f>Table1[[#This Row],[Profit]]</f>
        <v>758.45</v>
      </c>
    </row>
    <row r="392" spans="1:8">
      <c r="A392" s="11" t="s">
        <v>404</v>
      </c>
      <c r="B392" s="7">
        <v>45412</v>
      </c>
      <c r="C392" t="str">
        <f>PROPER(Table1[[#This Row],[Region]])</f>
        <v>West</v>
      </c>
      <c r="D392" t="str">
        <f>PROPER(Table1[[#This Row],[Product Category]])</f>
        <v>Furniture</v>
      </c>
      <c r="E392">
        <f>ROUND(Table1[[#This Row],[Sales Amount]],1)</f>
        <v>3200.5</v>
      </c>
      <c r="F392">
        <f>Table1[[#This Row],[Quantity Sold]]</f>
        <v>35</v>
      </c>
      <c r="G392">
        <f>Table1[[#This Row],[Discount (%)]]</f>
        <v>44</v>
      </c>
      <c r="H392">
        <f>Table1[[#This Row],[Profit]]</f>
        <v>1908.14</v>
      </c>
    </row>
    <row r="393" spans="1:8">
      <c r="A393" s="11" t="s">
        <v>405</v>
      </c>
      <c r="B393" s="7">
        <v>45413</v>
      </c>
      <c r="C393" t="str">
        <f>PROPER(Table1[[#This Row],[Region]])</f>
        <v>North</v>
      </c>
      <c r="D393" t="str">
        <f>PROPER(Table1[[#This Row],[Product Category]])</f>
        <v>Sports</v>
      </c>
      <c r="E393">
        <f>ROUND(Table1[[#This Row],[Sales Amount]],1)</f>
        <v>2612</v>
      </c>
      <c r="F393">
        <f>Table1[[#This Row],[Quantity Sold]]</f>
        <v>12</v>
      </c>
      <c r="G393">
        <f>Table1[[#This Row],[Discount (%)]]</f>
        <v>9</v>
      </c>
      <c r="H393">
        <f>Table1[[#This Row],[Profit]]</f>
        <v>264.14</v>
      </c>
    </row>
    <row r="394" spans="1:8">
      <c r="A394" s="11" t="s">
        <v>406</v>
      </c>
      <c r="B394" s="7">
        <v>45414</v>
      </c>
      <c r="C394" t="str">
        <f>PROPER(Table1[[#This Row],[Region]])</f>
        <v>West</v>
      </c>
      <c r="D394" t="str">
        <f>PROPER(Table1[[#This Row],[Product Category]])</f>
        <v>Furniture</v>
      </c>
      <c r="E394">
        <f>ROUND(Table1[[#This Row],[Sales Amount]],1)</f>
        <v>701.4</v>
      </c>
      <c r="F394">
        <f>Table1[[#This Row],[Quantity Sold]]</f>
        <v>18</v>
      </c>
      <c r="G394">
        <f>Table1[[#This Row],[Discount (%)]]</f>
        <v>23</v>
      </c>
      <c r="H394">
        <f>Table1[[#This Row],[Profit]]</f>
        <v>1853.85</v>
      </c>
    </row>
    <row r="395" spans="1:8">
      <c r="A395" s="11" t="s">
        <v>407</v>
      </c>
      <c r="B395" s="7">
        <v>45415</v>
      </c>
      <c r="C395" t="str">
        <f>PROPER(Table1[[#This Row],[Region]])</f>
        <v>West</v>
      </c>
      <c r="D395" t="str">
        <f>PROPER(Table1[[#This Row],[Product Category]])</f>
        <v>Clothing</v>
      </c>
      <c r="E395">
        <f>ROUND(Table1[[#This Row],[Sales Amount]],1)</f>
        <v>579.1</v>
      </c>
      <c r="F395">
        <f>Table1[[#This Row],[Quantity Sold]]</f>
        <v>18</v>
      </c>
      <c r="G395">
        <f>Table1[[#This Row],[Discount (%)]]</f>
        <v>0</v>
      </c>
      <c r="H395">
        <f>Table1[[#This Row],[Profit]]</f>
        <v>482.13</v>
      </c>
    </row>
    <row r="396" spans="1:8">
      <c r="A396" s="11" t="s">
        <v>408</v>
      </c>
      <c r="B396" s="7">
        <v>45416</v>
      </c>
      <c r="C396" t="str">
        <f>PROPER(Table1[[#This Row],[Region]])</f>
        <v>North</v>
      </c>
      <c r="D396" t="str">
        <f>PROPER(Table1[[#This Row],[Product Category]])</f>
        <v>Clothing</v>
      </c>
      <c r="E396">
        <f>ROUND(Table1[[#This Row],[Sales Amount]],1)</f>
        <v>1543.7</v>
      </c>
      <c r="F396">
        <f>Table1[[#This Row],[Quantity Sold]]</f>
        <v>2</v>
      </c>
      <c r="G396">
        <f>Table1[[#This Row],[Discount (%)]]</f>
        <v>11</v>
      </c>
      <c r="H396">
        <f>Table1[[#This Row],[Profit]]</f>
        <v>1745.53</v>
      </c>
    </row>
    <row r="397" spans="1:8">
      <c r="A397" s="11" t="s">
        <v>409</v>
      </c>
      <c r="B397" s="7">
        <v>45417</v>
      </c>
      <c r="C397" t="str">
        <f>PROPER(Table1[[#This Row],[Region]])</f>
        <v>South</v>
      </c>
      <c r="D397" t="str">
        <f>PROPER(Table1[[#This Row],[Product Category]])</f>
        <v>Clothing</v>
      </c>
      <c r="E397">
        <f>ROUND(Table1[[#This Row],[Sales Amount]],1)</f>
        <v>3242.2</v>
      </c>
      <c r="F397">
        <f>Table1[[#This Row],[Quantity Sold]]</f>
        <v>37</v>
      </c>
      <c r="G397">
        <f>Table1[[#This Row],[Discount (%)]]</f>
        <v>49</v>
      </c>
      <c r="H397">
        <f>Table1[[#This Row],[Profit]]</f>
        <v>447.53</v>
      </c>
    </row>
    <row r="398" spans="1:8">
      <c r="A398" s="11" t="s">
        <v>410</v>
      </c>
      <c r="B398" s="7">
        <v>45418</v>
      </c>
      <c r="C398" t="str">
        <f>PROPER(Table1[[#This Row],[Region]])</f>
        <v>West</v>
      </c>
      <c r="D398" t="str">
        <f>PROPER(Table1[[#This Row],[Product Category]])</f>
        <v>Sports</v>
      </c>
      <c r="E398">
        <f>ROUND(Table1[[#This Row],[Sales Amount]],1)</f>
        <v>3205.6</v>
      </c>
      <c r="F398">
        <f>Table1[[#This Row],[Quantity Sold]]</f>
        <v>9</v>
      </c>
      <c r="G398">
        <f>Table1[[#This Row],[Discount (%)]]</f>
        <v>26</v>
      </c>
      <c r="H398">
        <f>Table1[[#This Row],[Profit]]</f>
        <v>1403</v>
      </c>
    </row>
    <row r="399" spans="1:8">
      <c r="A399" s="11" t="s">
        <v>411</v>
      </c>
      <c r="B399" s="7">
        <v>45419</v>
      </c>
      <c r="C399" t="str">
        <f>PROPER(Table1[[#This Row],[Region]])</f>
        <v>West</v>
      </c>
      <c r="D399" t="str">
        <f>PROPER(Table1[[#This Row],[Product Category]])</f>
        <v>Sports</v>
      </c>
      <c r="E399">
        <f>ROUND(Table1[[#This Row],[Sales Amount]],1)</f>
        <v>4327</v>
      </c>
      <c r="F399">
        <f>Table1[[#This Row],[Quantity Sold]]</f>
        <v>25</v>
      </c>
      <c r="G399">
        <f>Table1[[#This Row],[Discount (%)]]</f>
        <v>44</v>
      </c>
      <c r="H399">
        <f>Table1[[#This Row],[Profit]]</f>
        <v>683.97</v>
      </c>
    </row>
    <row r="400" spans="1:8">
      <c r="A400" s="11" t="s">
        <v>412</v>
      </c>
      <c r="B400" s="7">
        <v>45420</v>
      </c>
      <c r="C400" t="str">
        <f>PROPER(Table1[[#This Row],[Region]])</f>
        <v>West</v>
      </c>
      <c r="D400" t="str">
        <f>PROPER(Table1[[#This Row],[Product Category]])</f>
        <v>Groceries</v>
      </c>
      <c r="E400">
        <f>ROUND(Table1[[#This Row],[Sales Amount]],1)</f>
        <v>4238</v>
      </c>
      <c r="F400">
        <f>Table1[[#This Row],[Quantity Sold]]</f>
        <v>28</v>
      </c>
      <c r="G400">
        <f>Table1[[#This Row],[Discount (%)]]</f>
        <v>46</v>
      </c>
      <c r="H400">
        <f>Table1[[#This Row],[Profit]]</f>
        <v>1882.05</v>
      </c>
    </row>
    <row r="401" spans="1:8">
      <c r="A401" s="11">
        <v>34219740</v>
      </c>
      <c r="B401" s="7">
        <v>45421</v>
      </c>
      <c r="C401" t="str">
        <f>PROPER(Table1[[#This Row],[Region]])</f>
        <v>East</v>
      </c>
      <c r="D401" t="str">
        <f>PROPER(Table1[[#This Row],[Product Category]])</f>
        <v>Clothing</v>
      </c>
      <c r="E401">
        <f>ROUND(Table1[[#This Row],[Sales Amount]],1)</f>
        <v>2654.9</v>
      </c>
      <c r="F401">
        <f>Table1[[#This Row],[Quantity Sold]]</f>
        <v>27</v>
      </c>
      <c r="G401">
        <f>Table1[[#This Row],[Discount (%)]]</f>
        <v>6</v>
      </c>
      <c r="H401">
        <f>Table1[[#This Row],[Profit]]</f>
        <v>386.79</v>
      </c>
    </row>
    <row r="402" spans="1:8">
      <c r="A402" s="11" t="s">
        <v>413</v>
      </c>
      <c r="B402" s="7">
        <v>45422</v>
      </c>
      <c r="C402" t="str">
        <f>PROPER(Table1[[#This Row],[Region]])</f>
        <v>North</v>
      </c>
      <c r="D402" t="str">
        <f>PROPER(Table1[[#This Row],[Product Category]])</f>
        <v>Electronics</v>
      </c>
      <c r="E402">
        <f>ROUND(Table1[[#This Row],[Sales Amount]],1)</f>
        <v>4725.3</v>
      </c>
      <c r="F402">
        <f>Table1[[#This Row],[Quantity Sold]]</f>
        <v>30</v>
      </c>
      <c r="G402">
        <f>Table1[[#This Row],[Discount (%)]]</f>
        <v>36</v>
      </c>
      <c r="H402">
        <f>Table1[[#This Row],[Profit]]</f>
        <v>143.62</v>
      </c>
    </row>
    <row r="403" spans="1:8">
      <c r="A403" s="11" t="s">
        <v>414</v>
      </c>
      <c r="B403" s="7">
        <v>45423</v>
      </c>
      <c r="C403" t="str">
        <f>PROPER(Table1[[#This Row],[Region]])</f>
        <v>West</v>
      </c>
      <c r="D403" t="str">
        <f>PROPER(Table1[[#This Row],[Product Category]])</f>
        <v>Sports</v>
      </c>
      <c r="E403">
        <f>ROUND(Table1[[#This Row],[Sales Amount]],1)</f>
        <v>4913.3999999999996</v>
      </c>
      <c r="F403">
        <f>Table1[[#This Row],[Quantity Sold]]</f>
        <v>6</v>
      </c>
      <c r="G403">
        <f>Table1[[#This Row],[Discount (%)]]</f>
        <v>29</v>
      </c>
      <c r="H403">
        <f>Table1[[#This Row],[Profit]]</f>
        <v>1526.48</v>
      </c>
    </row>
    <row r="404" spans="1:8">
      <c r="A404" s="11" t="s">
        <v>415</v>
      </c>
      <c r="B404" s="7">
        <v>45424</v>
      </c>
      <c r="C404" t="str">
        <f>PROPER(Table1[[#This Row],[Region]])</f>
        <v>South</v>
      </c>
      <c r="D404" t="str">
        <f>PROPER(Table1[[#This Row],[Product Category]])</f>
        <v>Electronics</v>
      </c>
      <c r="E404">
        <f>ROUND(Table1[[#This Row],[Sales Amount]],1)</f>
        <v>3606.9</v>
      </c>
      <c r="F404">
        <f>Table1[[#This Row],[Quantity Sold]]</f>
        <v>23</v>
      </c>
      <c r="G404">
        <f>Table1[[#This Row],[Discount (%)]]</f>
        <v>15</v>
      </c>
      <c r="H404">
        <f>Table1[[#This Row],[Profit]]</f>
        <v>296.83999999999997</v>
      </c>
    </row>
    <row r="405" spans="1:8">
      <c r="A405" s="11" t="s">
        <v>416</v>
      </c>
      <c r="B405" s="7">
        <v>45425</v>
      </c>
      <c r="C405" t="str">
        <f>PROPER(Table1[[#This Row],[Region]])</f>
        <v>West</v>
      </c>
      <c r="D405" t="str">
        <f>PROPER(Table1[[#This Row],[Product Category]])</f>
        <v>Furniture</v>
      </c>
      <c r="E405">
        <f>ROUND(Table1[[#This Row],[Sales Amount]],1)</f>
        <v>3181.7</v>
      </c>
      <c r="F405">
        <f>Table1[[#This Row],[Quantity Sold]]</f>
        <v>34</v>
      </c>
      <c r="G405">
        <f>Table1[[#This Row],[Discount (%)]]</f>
        <v>9</v>
      </c>
      <c r="H405">
        <f>Table1[[#This Row],[Profit]]</f>
        <v>488.45</v>
      </c>
    </row>
    <row r="406" spans="1:8">
      <c r="A406" s="11" t="s">
        <v>417</v>
      </c>
      <c r="B406" s="7">
        <v>45426</v>
      </c>
      <c r="C406" t="str">
        <f>PROPER(Table1[[#This Row],[Region]])</f>
        <v>West</v>
      </c>
      <c r="D406" t="str">
        <f>PROPER(Table1[[#This Row],[Product Category]])</f>
        <v>Groceries</v>
      </c>
      <c r="E406">
        <f>ROUND(Table1[[#This Row],[Sales Amount]],1)</f>
        <v>2379.5</v>
      </c>
      <c r="F406">
        <f>Table1[[#This Row],[Quantity Sold]]</f>
        <v>39</v>
      </c>
      <c r="G406">
        <f>Table1[[#This Row],[Discount (%)]]</f>
        <v>5</v>
      </c>
      <c r="H406">
        <f>Table1[[#This Row],[Profit]]</f>
        <v>1714.22</v>
      </c>
    </row>
    <row r="407" spans="1:8">
      <c r="A407" s="11" t="s">
        <v>418</v>
      </c>
      <c r="B407" s="7">
        <v>45427</v>
      </c>
      <c r="C407" t="str">
        <f>PROPER(Table1[[#This Row],[Region]])</f>
        <v>South</v>
      </c>
      <c r="D407" t="str">
        <f>PROPER(Table1[[#This Row],[Product Category]])</f>
        <v>Sports</v>
      </c>
      <c r="E407">
        <f>ROUND(Table1[[#This Row],[Sales Amount]],1)</f>
        <v>1467.1</v>
      </c>
      <c r="F407">
        <f>Table1[[#This Row],[Quantity Sold]]</f>
        <v>11</v>
      </c>
      <c r="G407">
        <f>Table1[[#This Row],[Discount (%)]]</f>
        <v>5</v>
      </c>
      <c r="H407">
        <f>Table1[[#This Row],[Profit]]</f>
        <v>400.53</v>
      </c>
    </row>
    <row r="408" spans="1:8">
      <c r="A408" s="11" t="s">
        <v>419</v>
      </c>
      <c r="B408" s="7">
        <v>45428</v>
      </c>
      <c r="C408" t="str">
        <f>PROPER(Table1[[#This Row],[Region]])</f>
        <v>South</v>
      </c>
      <c r="D408" t="str">
        <f>PROPER(Table1[[#This Row],[Product Category]])</f>
        <v>Sports</v>
      </c>
      <c r="E408">
        <f>ROUND(Table1[[#This Row],[Sales Amount]],1)</f>
        <v>2869.7</v>
      </c>
      <c r="F408">
        <f>Table1[[#This Row],[Quantity Sold]]</f>
        <v>9</v>
      </c>
      <c r="G408">
        <f>Table1[[#This Row],[Discount (%)]]</f>
        <v>8</v>
      </c>
      <c r="H408">
        <f>Table1[[#This Row],[Profit]]</f>
        <v>675.46</v>
      </c>
    </row>
    <row r="409" spans="1:8">
      <c r="A409" s="11" t="s">
        <v>420</v>
      </c>
      <c r="B409" s="7">
        <v>45429</v>
      </c>
      <c r="C409" t="str">
        <f>PROPER(Table1[[#This Row],[Region]])</f>
        <v>North</v>
      </c>
      <c r="D409" t="str">
        <f>PROPER(Table1[[#This Row],[Product Category]])</f>
        <v>Clothing</v>
      </c>
      <c r="E409">
        <f>ROUND(Table1[[#This Row],[Sales Amount]],1)</f>
        <v>275.39999999999998</v>
      </c>
      <c r="F409">
        <f>Table1[[#This Row],[Quantity Sold]]</f>
        <v>29</v>
      </c>
      <c r="G409">
        <f>Table1[[#This Row],[Discount (%)]]</f>
        <v>25</v>
      </c>
      <c r="H409">
        <f>Table1[[#This Row],[Profit]]</f>
        <v>1860.04</v>
      </c>
    </row>
    <row r="410" spans="1:8">
      <c r="A410" s="11" t="s">
        <v>421</v>
      </c>
      <c r="B410" s="7">
        <v>45430</v>
      </c>
      <c r="C410" t="str">
        <f>PROPER(Table1[[#This Row],[Region]])</f>
        <v>East</v>
      </c>
      <c r="D410" t="str">
        <f>PROPER(Table1[[#This Row],[Product Category]])</f>
        <v>Clothing</v>
      </c>
      <c r="E410">
        <f>ROUND(Table1[[#This Row],[Sales Amount]],1)</f>
        <v>3956.3</v>
      </c>
      <c r="F410">
        <f>Table1[[#This Row],[Quantity Sold]]</f>
        <v>38</v>
      </c>
      <c r="G410">
        <f>Table1[[#This Row],[Discount (%)]]</f>
        <v>48</v>
      </c>
      <c r="H410">
        <f>Table1[[#This Row],[Profit]]</f>
        <v>472.99</v>
      </c>
    </row>
    <row r="411" spans="1:8">
      <c r="A411" s="11" t="s">
        <v>422</v>
      </c>
      <c r="B411" s="7">
        <v>45431</v>
      </c>
      <c r="C411" t="str">
        <f>PROPER(Table1[[#This Row],[Region]])</f>
        <v>West</v>
      </c>
      <c r="D411" t="str">
        <f>PROPER(Table1[[#This Row],[Product Category]])</f>
        <v>Furniture</v>
      </c>
      <c r="E411">
        <f>ROUND(Table1[[#This Row],[Sales Amount]],1)</f>
        <v>777.8</v>
      </c>
      <c r="F411">
        <f>Table1[[#This Row],[Quantity Sold]]</f>
        <v>39</v>
      </c>
      <c r="G411">
        <f>Table1[[#This Row],[Discount (%)]]</f>
        <v>29</v>
      </c>
      <c r="H411">
        <f>Table1[[#This Row],[Profit]]</f>
        <v>437.32</v>
      </c>
    </row>
    <row r="412" spans="1:8">
      <c r="A412" s="11" t="s">
        <v>423</v>
      </c>
      <c r="B412" s="7">
        <v>45432</v>
      </c>
      <c r="C412" t="str">
        <f>PROPER(Table1[[#This Row],[Region]])</f>
        <v>West</v>
      </c>
      <c r="D412" t="str">
        <f>PROPER(Table1[[#This Row],[Product Category]])</f>
        <v>Furniture</v>
      </c>
      <c r="E412">
        <f>ROUND(Table1[[#This Row],[Sales Amount]],1)</f>
        <v>2033.7</v>
      </c>
      <c r="F412">
        <f>Table1[[#This Row],[Quantity Sold]]</f>
        <v>21</v>
      </c>
      <c r="G412">
        <f>Table1[[#This Row],[Discount (%)]]</f>
        <v>12</v>
      </c>
      <c r="H412">
        <f>Table1[[#This Row],[Profit]]</f>
        <v>455.32</v>
      </c>
    </row>
    <row r="413" spans="1:8">
      <c r="A413" s="11" t="s">
        <v>424</v>
      </c>
      <c r="B413" s="7">
        <v>45433</v>
      </c>
      <c r="C413" t="str">
        <f>PROPER(Table1[[#This Row],[Region]])</f>
        <v>South</v>
      </c>
      <c r="D413" t="str">
        <f>PROPER(Table1[[#This Row],[Product Category]])</f>
        <v>Furniture</v>
      </c>
      <c r="E413">
        <f>ROUND(Table1[[#This Row],[Sales Amount]],1)</f>
        <v>2067.5</v>
      </c>
      <c r="F413">
        <f>Table1[[#This Row],[Quantity Sold]]</f>
        <v>44</v>
      </c>
      <c r="G413">
        <f>Table1[[#This Row],[Discount (%)]]</f>
        <v>21</v>
      </c>
      <c r="H413">
        <f>Table1[[#This Row],[Profit]]</f>
        <v>972.12</v>
      </c>
    </row>
    <row r="414" spans="1:8">
      <c r="A414" s="11" t="s">
        <v>425</v>
      </c>
      <c r="B414" s="7">
        <v>45434</v>
      </c>
      <c r="C414" t="str">
        <f>PROPER(Table1[[#This Row],[Region]])</f>
        <v>North</v>
      </c>
      <c r="D414" t="str">
        <f>PROPER(Table1[[#This Row],[Product Category]])</f>
        <v>Furniture</v>
      </c>
      <c r="E414">
        <f>ROUND(Table1[[#This Row],[Sales Amount]],1)</f>
        <v>804.3</v>
      </c>
      <c r="F414">
        <f>Table1[[#This Row],[Quantity Sold]]</f>
        <v>17</v>
      </c>
      <c r="G414">
        <f>Table1[[#This Row],[Discount (%)]]</f>
        <v>42</v>
      </c>
      <c r="H414">
        <f>Table1[[#This Row],[Profit]]</f>
        <v>219.6</v>
      </c>
    </row>
    <row r="415" spans="1:8">
      <c r="A415" s="11" t="s">
        <v>426</v>
      </c>
      <c r="B415" s="7">
        <v>45435</v>
      </c>
      <c r="C415" t="str">
        <f>PROPER(Table1[[#This Row],[Region]])</f>
        <v>West</v>
      </c>
      <c r="D415" t="str">
        <f>PROPER(Table1[[#This Row],[Product Category]])</f>
        <v>Clothing</v>
      </c>
      <c r="E415">
        <f>ROUND(Table1[[#This Row],[Sales Amount]],1)</f>
        <v>3192.9</v>
      </c>
      <c r="F415">
        <f>Table1[[#This Row],[Quantity Sold]]</f>
        <v>26</v>
      </c>
      <c r="G415">
        <f>Table1[[#This Row],[Discount (%)]]</f>
        <v>43</v>
      </c>
      <c r="H415">
        <f>Table1[[#This Row],[Profit]]</f>
        <v>1184.28</v>
      </c>
    </row>
    <row r="416" spans="1:8">
      <c r="A416" s="11" t="s">
        <v>427</v>
      </c>
      <c r="B416" s="7">
        <v>45436</v>
      </c>
      <c r="C416" t="str">
        <f>PROPER(Table1[[#This Row],[Region]])</f>
        <v>South</v>
      </c>
      <c r="D416" t="str">
        <f>PROPER(Table1[[#This Row],[Product Category]])</f>
        <v>Groceries</v>
      </c>
      <c r="E416">
        <f>ROUND(Table1[[#This Row],[Sales Amount]],1)</f>
        <v>3961.5</v>
      </c>
      <c r="F416">
        <f>Table1[[#This Row],[Quantity Sold]]</f>
        <v>22</v>
      </c>
      <c r="G416">
        <f>Table1[[#This Row],[Discount (%)]]</f>
        <v>49</v>
      </c>
      <c r="H416">
        <f>Table1[[#This Row],[Profit]]</f>
        <v>62.46</v>
      </c>
    </row>
    <row r="417" spans="1:8">
      <c r="A417" s="11" t="s">
        <v>428</v>
      </c>
      <c r="B417" s="7">
        <v>45437</v>
      </c>
      <c r="C417" t="str">
        <f>PROPER(Table1[[#This Row],[Region]])</f>
        <v>East</v>
      </c>
      <c r="D417" t="str">
        <f>PROPER(Table1[[#This Row],[Product Category]])</f>
        <v>Groceries</v>
      </c>
      <c r="E417">
        <f>ROUND(Table1[[#This Row],[Sales Amount]],1)</f>
        <v>4673.8999999999996</v>
      </c>
      <c r="F417">
        <f>Table1[[#This Row],[Quantity Sold]]</f>
        <v>36</v>
      </c>
      <c r="G417">
        <f>Table1[[#This Row],[Discount (%)]]</f>
        <v>37</v>
      </c>
      <c r="H417">
        <f>Table1[[#This Row],[Profit]]</f>
        <v>598.58000000000004</v>
      </c>
    </row>
    <row r="418" spans="1:8">
      <c r="A418" s="11" t="s">
        <v>429</v>
      </c>
      <c r="B418" s="7">
        <v>45438</v>
      </c>
      <c r="C418" t="str">
        <f>PROPER(Table1[[#This Row],[Region]])</f>
        <v>North</v>
      </c>
      <c r="D418" t="str">
        <f>PROPER(Table1[[#This Row],[Product Category]])</f>
        <v>Sports</v>
      </c>
      <c r="E418">
        <f>ROUND(Table1[[#This Row],[Sales Amount]],1)</f>
        <v>3075.5</v>
      </c>
      <c r="F418">
        <f>Table1[[#This Row],[Quantity Sold]]</f>
        <v>33</v>
      </c>
      <c r="G418">
        <f>Table1[[#This Row],[Discount (%)]]</f>
        <v>29</v>
      </c>
      <c r="H418">
        <f>Table1[[#This Row],[Profit]]</f>
        <v>757.09</v>
      </c>
    </row>
    <row r="419" spans="1:8">
      <c r="A419" s="11" t="s">
        <v>430</v>
      </c>
      <c r="B419" s="7">
        <v>45439</v>
      </c>
      <c r="C419" t="str">
        <f>PROPER(Table1[[#This Row],[Region]])</f>
        <v>West</v>
      </c>
      <c r="D419" t="str">
        <f>PROPER(Table1[[#This Row],[Product Category]])</f>
        <v>Clothing</v>
      </c>
      <c r="E419">
        <f>ROUND(Table1[[#This Row],[Sales Amount]],1)</f>
        <v>4298.2</v>
      </c>
      <c r="F419">
        <f>Table1[[#This Row],[Quantity Sold]]</f>
        <v>40</v>
      </c>
      <c r="G419">
        <f>Table1[[#This Row],[Discount (%)]]</f>
        <v>45</v>
      </c>
      <c r="H419">
        <f>Table1[[#This Row],[Profit]]</f>
        <v>1874.36</v>
      </c>
    </row>
    <row r="420" spans="1:8">
      <c r="A420" s="11" t="s">
        <v>431</v>
      </c>
      <c r="B420" s="7">
        <v>45440</v>
      </c>
      <c r="C420" t="str">
        <f>PROPER(Table1[[#This Row],[Region]])</f>
        <v>South</v>
      </c>
      <c r="D420" t="str">
        <f>PROPER(Table1[[#This Row],[Product Category]])</f>
        <v>Electronics</v>
      </c>
      <c r="E420">
        <f>ROUND(Table1[[#This Row],[Sales Amount]],1)</f>
        <v>3687</v>
      </c>
      <c r="F420">
        <f>Table1[[#This Row],[Quantity Sold]]</f>
        <v>15</v>
      </c>
      <c r="G420">
        <f>Table1[[#This Row],[Discount (%)]]</f>
        <v>44</v>
      </c>
      <c r="H420">
        <f>Table1[[#This Row],[Profit]]</f>
        <v>1554.25</v>
      </c>
    </row>
    <row r="421" spans="1:8">
      <c r="A421" s="11" t="s">
        <v>432</v>
      </c>
      <c r="B421" s="7">
        <v>45441</v>
      </c>
      <c r="C421" t="str">
        <f>PROPER(Table1[[#This Row],[Region]])</f>
        <v>North</v>
      </c>
      <c r="D421" t="str">
        <f>PROPER(Table1[[#This Row],[Product Category]])</f>
        <v>Clothing</v>
      </c>
      <c r="E421">
        <f>ROUND(Table1[[#This Row],[Sales Amount]],1)</f>
        <v>2440.9</v>
      </c>
      <c r="F421">
        <f>Table1[[#This Row],[Quantity Sold]]</f>
        <v>44</v>
      </c>
      <c r="G421">
        <f>Table1[[#This Row],[Discount (%)]]</f>
        <v>49</v>
      </c>
      <c r="H421">
        <f>Table1[[#This Row],[Profit]]</f>
        <v>349.44</v>
      </c>
    </row>
    <row r="422" spans="1:8">
      <c r="A422" s="11" t="s">
        <v>433</v>
      </c>
      <c r="B422" s="7">
        <v>45442</v>
      </c>
      <c r="C422" t="str">
        <f>PROPER(Table1[[#This Row],[Region]])</f>
        <v>North</v>
      </c>
      <c r="D422" t="str">
        <f>PROPER(Table1[[#This Row],[Product Category]])</f>
        <v>Sports</v>
      </c>
      <c r="E422">
        <f>ROUND(Table1[[#This Row],[Sales Amount]],1)</f>
        <v>1958.1</v>
      </c>
      <c r="F422">
        <f>Table1[[#This Row],[Quantity Sold]]</f>
        <v>44</v>
      </c>
      <c r="G422">
        <f>Table1[[#This Row],[Discount (%)]]</f>
        <v>21</v>
      </c>
      <c r="H422">
        <f>Table1[[#This Row],[Profit]]</f>
        <v>972.58</v>
      </c>
    </row>
    <row r="423" spans="1:8">
      <c r="A423" s="11" t="s">
        <v>434</v>
      </c>
      <c r="B423" s="7">
        <v>45443</v>
      </c>
      <c r="C423" t="str">
        <f>PROPER(Table1[[#This Row],[Region]])</f>
        <v>South</v>
      </c>
      <c r="D423" t="str">
        <f>PROPER(Table1[[#This Row],[Product Category]])</f>
        <v>Sports</v>
      </c>
      <c r="E423">
        <f>ROUND(Table1[[#This Row],[Sales Amount]],1)</f>
        <v>1011.3</v>
      </c>
      <c r="F423">
        <f>Table1[[#This Row],[Quantity Sold]]</f>
        <v>6</v>
      </c>
      <c r="G423">
        <f>Table1[[#This Row],[Discount (%)]]</f>
        <v>14</v>
      </c>
      <c r="H423">
        <f>Table1[[#This Row],[Profit]]</f>
        <v>369.32</v>
      </c>
    </row>
    <row r="424" spans="1:8">
      <c r="A424" s="11" t="s">
        <v>435</v>
      </c>
      <c r="B424" s="7">
        <v>45444</v>
      </c>
      <c r="C424" t="str">
        <f>PROPER(Table1[[#This Row],[Region]])</f>
        <v>North</v>
      </c>
      <c r="D424" t="str">
        <f>PROPER(Table1[[#This Row],[Product Category]])</f>
        <v>Clothing</v>
      </c>
      <c r="E424">
        <f>ROUND(Table1[[#This Row],[Sales Amount]],1)</f>
        <v>2472.1</v>
      </c>
      <c r="F424">
        <f>Table1[[#This Row],[Quantity Sold]]</f>
        <v>45</v>
      </c>
      <c r="G424">
        <f>Table1[[#This Row],[Discount (%)]]</f>
        <v>40</v>
      </c>
      <c r="H424">
        <f>Table1[[#This Row],[Profit]]</f>
        <v>635.9</v>
      </c>
    </row>
    <row r="425" spans="1:8">
      <c r="A425" s="11" t="s">
        <v>436</v>
      </c>
      <c r="B425" s="7">
        <v>45445</v>
      </c>
      <c r="C425" t="str">
        <f>PROPER(Table1[[#This Row],[Region]])</f>
        <v>South</v>
      </c>
      <c r="D425" t="str">
        <f>PROPER(Table1[[#This Row],[Product Category]])</f>
        <v>Electronics</v>
      </c>
      <c r="E425">
        <f>ROUND(Table1[[#This Row],[Sales Amount]],1)</f>
        <v>4762.3</v>
      </c>
      <c r="F425">
        <f>Table1[[#This Row],[Quantity Sold]]</f>
        <v>44</v>
      </c>
      <c r="G425">
        <f>Table1[[#This Row],[Discount (%)]]</f>
        <v>47</v>
      </c>
      <c r="H425">
        <f>Table1[[#This Row],[Profit]]</f>
        <v>1384.65</v>
      </c>
    </row>
    <row r="426" spans="1:8">
      <c r="A426" s="11" t="s">
        <v>437</v>
      </c>
      <c r="B426" s="7">
        <v>45446</v>
      </c>
      <c r="C426" t="str">
        <f>PROPER(Table1[[#This Row],[Region]])</f>
        <v>North</v>
      </c>
      <c r="D426" t="str">
        <f>PROPER(Table1[[#This Row],[Product Category]])</f>
        <v>Furniture</v>
      </c>
      <c r="E426">
        <f>ROUND(Table1[[#This Row],[Sales Amount]],1)</f>
        <v>4551.5</v>
      </c>
      <c r="F426">
        <f>Table1[[#This Row],[Quantity Sold]]</f>
        <v>4</v>
      </c>
      <c r="G426">
        <f>Table1[[#This Row],[Discount (%)]]</f>
        <v>0</v>
      </c>
      <c r="H426">
        <f>Table1[[#This Row],[Profit]]</f>
        <v>1384.53</v>
      </c>
    </row>
    <row r="427" spans="1:8">
      <c r="A427" s="11" t="s">
        <v>438</v>
      </c>
      <c r="B427" s="7">
        <v>45447</v>
      </c>
      <c r="C427" t="str">
        <f>PROPER(Table1[[#This Row],[Region]])</f>
        <v>West</v>
      </c>
      <c r="D427" t="str">
        <f>PROPER(Table1[[#This Row],[Product Category]])</f>
        <v>Clothing</v>
      </c>
      <c r="E427">
        <f>ROUND(Table1[[#This Row],[Sales Amount]],1)</f>
        <v>778.3</v>
      </c>
      <c r="F427">
        <f>Table1[[#This Row],[Quantity Sold]]</f>
        <v>28</v>
      </c>
      <c r="G427">
        <f>Table1[[#This Row],[Discount (%)]]</f>
        <v>31</v>
      </c>
      <c r="H427">
        <f>Table1[[#This Row],[Profit]]</f>
        <v>110.66</v>
      </c>
    </row>
    <row r="428" spans="1:8">
      <c r="A428" s="11" t="s">
        <v>439</v>
      </c>
      <c r="B428" s="7">
        <v>45448</v>
      </c>
      <c r="C428" t="str">
        <f>PROPER(Table1[[#This Row],[Region]])</f>
        <v>West</v>
      </c>
      <c r="D428" t="str">
        <f>PROPER(Table1[[#This Row],[Product Category]])</f>
        <v>Clothing</v>
      </c>
      <c r="E428">
        <f>ROUND(Table1[[#This Row],[Sales Amount]],1)</f>
        <v>3323.7</v>
      </c>
      <c r="F428">
        <f>Table1[[#This Row],[Quantity Sold]]</f>
        <v>29</v>
      </c>
      <c r="G428">
        <f>Table1[[#This Row],[Discount (%)]]</f>
        <v>38</v>
      </c>
      <c r="H428">
        <f>Table1[[#This Row],[Profit]]</f>
        <v>1390.5</v>
      </c>
    </row>
    <row r="429" spans="1:8">
      <c r="A429" s="11" t="s">
        <v>440</v>
      </c>
      <c r="B429" s="7">
        <v>45449</v>
      </c>
      <c r="C429" t="str">
        <f>PROPER(Table1[[#This Row],[Region]])</f>
        <v>East</v>
      </c>
      <c r="D429" t="str">
        <f>PROPER(Table1[[#This Row],[Product Category]])</f>
        <v>Clothing</v>
      </c>
      <c r="E429">
        <f>ROUND(Table1[[#This Row],[Sales Amount]],1)</f>
        <v>4040.9</v>
      </c>
      <c r="F429">
        <f>Table1[[#This Row],[Quantity Sold]]</f>
        <v>2</v>
      </c>
      <c r="G429">
        <f>Table1[[#This Row],[Discount (%)]]</f>
        <v>7</v>
      </c>
      <c r="H429">
        <f>Table1[[#This Row],[Profit]]</f>
        <v>1717.12</v>
      </c>
    </row>
    <row r="430" spans="1:8">
      <c r="A430" s="11" t="s">
        <v>441</v>
      </c>
      <c r="B430" s="7">
        <v>45450</v>
      </c>
      <c r="C430" t="str">
        <f>PROPER(Table1[[#This Row],[Region]])</f>
        <v>West</v>
      </c>
      <c r="D430" t="str">
        <f>PROPER(Table1[[#This Row],[Product Category]])</f>
        <v>Furniture</v>
      </c>
      <c r="E430">
        <f>ROUND(Table1[[#This Row],[Sales Amount]],1)</f>
        <v>1870.4</v>
      </c>
      <c r="F430">
        <f>Table1[[#This Row],[Quantity Sold]]</f>
        <v>45</v>
      </c>
      <c r="G430">
        <f>Table1[[#This Row],[Discount (%)]]</f>
        <v>6</v>
      </c>
      <c r="H430">
        <f>Table1[[#This Row],[Profit]]</f>
        <v>1800.42</v>
      </c>
    </row>
    <row r="431" spans="1:8">
      <c r="A431" s="11" t="s">
        <v>442</v>
      </c>
      <c r="B431" s="7">
        <v>45451</v>
      </c>
      <c r="C431" t="str">
        <f>PROPER(Table1[[#This Row],[Region]])</f>
        <v>West</v>
      </c>
      <c r="D431" t="str">
        <f>PROPER(Table1[[#This Row],[Product Category]])</f>
        <v>Groceries</v>
      </c>
      <c r="E431">
        <f>ROUND(Table1[[#This Row],[Sales Amount]],1)</f>
        <v>3142.5</v>
      </c>
      <c r="F431">
        <f>Table1[[#This Row],[Quantity Sold]]</f>
        <v>42</v>
      </c>
      <c r="G431">
        <f>Table1[[#This Row],[Discount (%)]]</f>
        <v>7</v>
      </c>
      <c r="H431">
        <f>Table1[[#This Row],[Profit]]</f>
        <v>1981.52</v>
      </c>
    </row>
    <row r="432" spans="1:8">
      <c r="A432" s="11" t="s">
        <v>443</v>
      </c>
      <c r="B432" s="7">
        <v>45452</v>
      </c>
      <c r="C432" t="str">
        <f>PROPER(Table1[[#This Row],[Region]])</f>
        <v>East</v>
      </c>
      <c r="D432" t="str">
        <f>PROPER(Table1[[#This Row],[Product Category]])</f>
        <v>Clothing</v>
      </c>
      <c r="E432">
        <f>ROUND(Table1[[#This Row],[Sales Amount]],1)</f>
        <v>4466.6000000000004</v>
      </c>
      <c r="F432">
        <f>Table1[[#This Row],[Quantity Sold]]</f>
        <v>40</v>
      </c>
      <c r="G432">
        <f>Table1[[#This Row],[Discount (%)]]</f>
        <v>38</v>
      </c>
      <c r="H432">
        <f>Table1[[#This Row],[Profit]]</f>
        <v>214.72</v>
      </c>
    </row>
    <row r="433" spans="1:8">
      <c r="A433" s="11" t="s">
        <v>444</v>
      </c>
      <c r="B433" s="7">
        <v>45453</v>
      </c>
      <c r="C433" t="str">
        <f>PROPER(Table1[[#This Row],[Region]])</f>
        <v>East</v>
      </c>
      <c r="D433" t="str">
        <f>PROPER(Table1[[#This Row],[Product Category]])</f>
        <v>Electronics</v>
      </c>
      <c r="E433">
        <f>ROUND(Table1[[#This Row],[Sales Amount]],1)</f>
        <v>2986.4</v>
      </c>
      <c r="F433">
        <f>Table1[[#This Row],[Quantity Sold]]</f>
        <v>31</v>
      </c>
      <c r="G433">
        <f>Table1[[#This Row],[Discount (%)]]</f>
        <v>20</v>
      </c>
      <c r="H433">
        <f>Table1[[#This Row],[Profit]]</f>
        <v>659.21</v>
      </c>
    </row>
    <row r="434" spans="1:8">
      <c r="A434" s="11" t="s">
        <v>445</v>
      </c>
      <c r="B434" s="7">
        <v>45454</v>
      </c>
      <c r="C434" t="str">
        <f>PROPER(Table1[[#This Row],[Region]])</f>
        <v>East</v>
      </c>
      <c r="D434" t="str">
        <f>PROPER(Table1[[#This Row],[Product Category]])</f>
        <v>Sports</v>
      </c>
      <c r="E434">
        <f>ROUND(Table1[[#This Row],[Sales Amount]],1)</f>
        <v>1987</v>
      </c>
      <c r="F434">
        <f>Table1[[#This Row],[Quantity Sold]]</f>
        <v>6</v>
      </c>
      <c r="G434">
        <f>Table1[[#This Row],[Discount (%)]]</f>
        <v>33</v>
      </c>
      <c r="H434">
        <f>Table1[[#This Row],[Profit]]</f>
        <v>1890.48</v>
      </c>
    </row>
    <row r="435" spans="1:8">
      <c r="A435" s="11" t="s">
        <v>446</v>
      </c>
      <c r="B435" s="7">
        <v>45455</v>
      </c>
      <c r="C435" t="str">
        <f>PROPER(Table1[[#This Row],[Region]])</f>
        <v>West</v>
      </c>
      <c r="D435" t="str">
        <f>PROPER(Table1[[#This Row],[Product Category]])</f>
        <v>Clothing</v>
      </c>
      <c r="E435">
        <f>ROUND(Table1[[#This Row],[Sales Amount]],1)</f>
        <v>2093.9</v>
      </c>
      <c r="F435">
        <f>Table1[[#This Row],[Quantity Sold]]</f>
        <v>6</v>
      </c>
      <c r="G435">
        <f>Table1[[#This Row],[Discount (%)]]</f>
        <v>31</v>
      </c>
      <c r="H435">
        <f>Table1[[#This Row],[Profit]]</f>
        <v>486.63</v>
      </c>
    </row>
    <row r="436" spans="1:8">
      <c r="A436" s="11" t="s">
        <v>447</v>
      </c>
      <c r="B436" s="7">
        <v>45456</v>
      </c>
      <c r="C436" t="str">
        <f>PROPER(Table1[[#This Row],[Region]])</f>
        <v>West</v>
      </c>
      <c r="D436" t="str">
        <f>PROPER(Table1[[#This Row],[Product Category]])</f>
        <v>Electronics</v>
      </c>
      <c r="E436">
        <f>ROUND(Table1[[#This Row],[Sales Amount]],1)</f>
        <v>4584.6000000000004</v>
      </c>
      <c r="F436">
        <f>Table1[[#This Row],[Quantity Sold]]</f>
        <v>3</v>
      </c>
      <c r="G436">
        <f>Table1[[#This Row],[Discount (%)]]</f>
        <v>25</v>
      </c>
      <c r="H436">
        <f>Table1[[#This Row],[Profit]]</f>
        <v>1530.29</v>
      </c>
    </row>
    <row r="437" spans="1:8">
      <c r="A437" s="11" t="s">
        <v>448</v>
      </c>
      <c r="B437" s="7">
        <v>45457</v>
      </c>
      <c r="C437" t="str">
        <f>PROPER(Table1[[#This Row],[Region]])</f>
        <v>East</v>
      </c>
      <c r="D437" t="str">
        <f>PROPER(Table1[[#This Row],[Product Category]])</f>
        <v>Clothing</v>
      </c>
      <c r="E437">
        <f>ROUND(Table1[[#This Row],[Sales Amount]],1)</f>
        <v>974.9</v>
      </c>
      <c r="F437">
        <f>Table1[[#This Row],[Quantity Sold]]</f>
        <v>38</v>
      </c>
      <c r="G437">
        <f>Table1[[#This Row],[Discount (%)]]</f>
        <v>48</v>
      </c>
      <c r="H437">
        <f>Table1[[#This Row],[Profit]]</f>
        <v>871.02</v>
      </c>
    </row>
    <row r="438" spans="1:8">
      <c r="A438" s="11" t="s">
        <v>449</v>
      </c>
      <c r="B438" s="7">
        <v>45458</v>
      </c>
      <c r="C438" t="str">
        <f>PROPER(Table1[[#This Row],[Region]])</f>
        <v>South</v>
      </c>
      <c r="D438" t="str">
        <f>PROPER(Table1[[#This Row],[Product Category]])</f>
        <v>Electronics</v>
      </c>
      <c r="E438">
        <f>ROUND(Table1[[#This Row],[Sales Amount]],1)</f>
        <v>1313.2</v>
      </c>
      <c r="F438">
        <f>Table1[[#This Row],[Quantity Sold]]</f>
        <v>48</v>
      </c>
      <c r="G438">
        <f>Table1[[#This Row],[Discount (%)]]</f>
        <v>8</v>
      </c>
      <c r="H438">
        <f>Table1[[#This Row],[Profit]]</f>
        <v>1906.22</v>
      </c>
    </row>
    <row r="439" spans="1:8">
      <c r="A439" s="11" t="s">
        <v>450</v>
      </c>
      <c r="B439" s="7">
        <v>45459</v>
      </c>
      <c r="C439" t="str">
        <f>PROPER(Table1[[#This Row],[Region]])</f>
        <v>South</v>
      </c>
      <c r="D439" t="str">
        <f>PROPER(Table1[[#This Row],[Product Category]])</f>
        <v>Groceries</v>
      </c>
      <c r="E439">
        <f>ROUND(Table1[[#This Row],[Sales Amount]],1)</f>
        <v>4212.2</v>
      </c>
      <c r="F439">
        <f>Table1[[#This Row],[Quantity Sold]]</f>
        <v>21</v>
      </c>
      <c r="G439">
        <f>Table1[[#This Row],[Discount (%)]]</f>
        <v>41</v>
      </c>
      <c r="H439">
        <f>Table1[[#This Row],[Profit]]</f>
        <v>1806.23</v>
      </c>
    </row>
    <row r="440" spans="1:8">
      <c r="A440" s="11" t="s">
        <v>451</v>
      </c>
      <c r="B440" s="7">
        <v>45460</v>
      </c>
      <c r="C440" t="str">
        <f>PROPER(Table1[[#This Row],[Region]])</f>
        <v>West</v>
      </c>
      <c r="D440" t="str">
        <f>PROPER(Table1[[#This Row],[Product Category]])</f>
        <v>Electronics</v>
      </c>
      <c r="E440">
        <f>ROUND(Table1[[#This Row],[Sales Amount]],1)</f>
        <v>2406.1999999999998</v>
      </c>
      <c r="F440">
        <f>Table1[[#This Row],[Quantity Sold]]</f>
        <v>37</v>
      </c>
      <c r="G440">
        <f>Table1[[#This Row],[Discount (%)]]</f>
        <v>18</v>
      </c>
      <c r="H440">
        <f>Table1[[#This Row],[Profit]]</f>
        <v>616.26</v>
      </c>
    </row>
    <row r="441" spans="1:8">
      <c r="A441" s="11" t="s">
        <v>452</v>
      </c>
      <c r="B441" s="7">
        <v>45461</v>
      </c>
      <c r="C441" t="str">
        <f>PROPER(Table1[[#This Row],[Region]])</f>
        <v>East</v>
      </c>
      <c r="D441" t="str">
        <f>PROPER(Table1[[#This Row],[Product Category]])</f>
        <v>Furniture</v>
      </c>
      <c r="E441">
        <f>ROUND(Table1[[#This Row],[Sales Amount]],1)</f>
        <v>3494.4</v>
      </c>
      <c r="F441">
        <f>Table1[[#This Row],[Quantity Sold]]</f>
        <v>13</v>
      </c>
      <c r="G441">
        <f>Table1[[#This Row],[Discount (%)]]</f>
        <v>13</v>
      </c>
      <c r="H441">
        <f>Table1[[#This Row],[Profit]]</f>
        <v>561.04</v>
      </c>
    </row>
    <row r="442" spans="1:8">
      <c r="A442" s="11" t="s">
        <v>453</v>
      </c>
      <c r="B442" s="7">
        <v>45462</v>
      </c>
      <c r="C442" t="str">
        <f>PROPER(Table1[[#This Row],[Region]])</f>
        <v>South</v>
      </c>
      <c r="D442" t="str">
        <f>PROPER(Table1[[#This Row],[Product Category]])</f>
        <v>Clothing</v>
      </c>
      <c r="E442">
        <f>ROUND(Table1[[#This Row],[Sales Amount]],1)</f>
        <v>3724.5</v>
      </c>
      <c r="F442">
        <f>Table1[[#This Row],[Quantity Sold]]</f>
        <v>42</v>
      </c>
      <c r="G442">
        <f>Table1[[#This Row],[Discount (%)]]</f>
        <v>13</v>
      </c>
      <c r="H442">
        <f>Table1[[#This Row],[Profit]]</f>
        <v>1947.91</v>
      </c>
    </row>
    <row r="443" spans="1:8">
      <c r="A443" s="11" t="s">
        <v>454</v>
      </c>
      <c r="B443" s="7">
        <v>45463</v>
      </c>
      <c r="C443" t="str">
        <f>PROPER(Table1[[#This Row],[Region]])</f>
        <v>East</v>
      </c>
      <c r="D443" t="str">
        <f>PROPER(Table1[[#This Row],[Product Category]])</f>
        <v>Furniture</v>
      </c>
      <c r="E443">
        <f>ROUND(Table1[[#This Row],[Sales Amount]],1)</f>
        <v>4350.3999999999996</v>
      </c>
      <c r="F443">
        <f>Table1[[#This Row],[Quantity Sold]]</f>
        <v>3</v>
      </c>
      <c r="G443">
        <f>Table1[[#This Row],[Discount (%)]]</f>
        <v>14</v>
      </c>
      <c r="H443">
        <f>Table1[[#This Row],[Profit]]</f>
        <v>513.85</v>
      </c>
    </row>
    <row r="444" spans="1:8">
      <c r="A444" s="11" t="s">
        <v>455</v>
      </c>
      <c r="B444" s="7">
        <v>45464</v>
      </c>
      <c r="C444" t="str">
        <f>PROPER(Table1[[#This Row],[Region]])</f>
        <v>West</v>
      </c>
      <c r="D444" t="str">
        <f>PROPER(Table1[[#This Row],[Product Category]])</f>
        <v>Clothing</v>
      </c>
      <c r="E444">
        <f>ROUND(Table1[[#This Row],[Sales Amount]],1)</f>
        <v>4373.8</v>
      </c>
      <c r="F444">
        <f>Table1[[#This Row],[Quantity Sold]]</f>
        <v>24</v>
      </c>
      <c r="G444">
        <f>Table1[[#This Row],[Discount (%)]]</f>
        <v>29</v>
      </c>
      <c r="H444">
        <f>Table1[[#This Row],[Profit]]</f>
        <v>631.04</v>
      </c>
    </row>
    <row r="445" spans="1:8">
      <c r="A445" s="11" t="s">
        <v>456</v>
      </c>
      <c r="B445" s="7">
        <v>45465</v>
      </c>
      <c r="C445" t="str">
        <f>PROPER(Table1[[#This Row],[Region]])</f>
        <v>West</v>
      </c>
      <c r="D445" t="str">
        <f>PROPER(Table1[[#This Row],[Product Category]])</f>
        <v>Sports</v>
      </c>
      <c r="E445">
        <f>ROUND(Table1[[#This Row],[Sales Amount]],1)</f>
        <v>4101</v>
      </c>
      <c r="F445">
        <f>Table1[[#This Row],[Quantity Sold]]</f>
        <v>34</v>
      </c>
      <c r="G445">
        <f>Table1[[#This Row],[Discount (%)]]</f>
        <v>3</v>
      </c>
      <c r="H445">
        <f>Table1[[#This Row],[Profit]]</f>
        <v>1751.16</v>
      </c>
    </row>
    <row r="446" spans="1:8">
      <c r="A446" s="11" t="s">
        <v>457</v>
      </c>
      <c r="B446" s="7">
        <v>45466</v>
      </c>
      <c r="C446" t="str">
        <f>PROPER(Table1[[#This Row],[Region]])</f>
        <v>South</v>
      </c>
      <c r="D446" t="str">
        <f>PROPER(Table1[[#This Row],[Product Category]])</f>
        <v>Groceries</v>
      </c>
      <c r="E446">
        <f>ROUND(Table1[[#This Row],[Sales Amount]],1)</f>
        <v>3326</v>
      </c>
      <c r="F446">
        <f>Table1[[#This Row],[Quantity Sold]]</f>
        <v>8</v>
      </c>
      <c r="G446">
        <f>Table1[[#This Row],[Discount (%)]]</f>
        <v>4</v>
      </c>
      <c r="H446">
        <f>Table1[[#This Row],[Profit]]</f>
        <v>482.77</v>
      </c>
    </row>
    <row r="447" spans="1:8">
      <c r="A447" s="11" t="s">
        <v>458</v>
      </c>
      <c r="B447" s="7">
        <v>45467</v>
      </c>
      <c r="C447" t="str">
        <f>PROPER(Table1[[#This Row],[Region]])</f>
        <v>East</v>
      </c>
      <c r="D447" t="str">
        <f>PROPER(Table1[[#This Row],[Product Category]])</f>
        <v>Groceries</v>
      </c>
      <c r="E447">
        <f>ROUND(Table1[[#This Row],[Sales Amount]],1)</f>
        <v>669.8</v>
      </c>
      <c r="F447">
        <f>Table1[[#This Row],[Quantity Sold]]</f>
        <v>34</v>
      </c>
      <c r="G447">
        <f>Table1[[#This Row],[Discount (%)]]</f>
        <v>8</v>
      </c>
      <c r="H447">
        <f>Table1[[#This Row],[Profit]]</f>
        <v>720.04</v>
      </c>
    </row>
    <row r="448" spans="1:8">
      <c r="A448" s="11" t="s">
        <v>459</v>
      </c>
      <c r="B448" s="7">
        <v>45468</v>
      </c>
      <c r="C448" t="str">
        <f>PROPER(Table1[[#This Row],[Region]])</f>
        <v>North</v>
      </c>
      <c r="D448" t="str">
        <f>PROPER(Table1[[#This Row],[Product Category]])</f>
        <v>Furniture</v>
      </c>
      <c r="E448">
        <f>ROUND(Table1[[#This Row],[Sales Amount]],1)</f>
        <v>2906.8</v>
      </c>
      <c r="F448">
        <f>Table1[[#This Row],[Quantity Sold]]</f>
        <v>31</v>
      </c>
      <c r="G448">
        <f>Table1[[#This Row],[Discount (%)]]</f>
        <v>33</v>
      </c>
      <c r="H448">
        <f>Table1[[#This Row],[Profit]]</f>
        <v>130.99</v>
      </c>
    </row>
    <row r="449" spans="1:8">
      <c r="A449" s="11" t="s">
        <v>460</v>
      </c>
      <c r="B449" s="7">
        <v>45469</v>
      </c>
      <c r="C449" t="str">
        <f>PROPER(Table1[[#This Row],[Region]])</f>
        <v>East</v>
      </c>
      <c r="D449" t="str">
        <f>PROPER(Table1[[#This Row],[Product Category]])</f>
        <v>Groceries</v>
      </c>
      <c r="E449">
        <f>ROUND(Table1[[#This Row],[Sales Amount]],1)</f>
        <v>1083.3</v>
      </c>
      <c r="F449">
        <f>Table1[[#This Row],[Quantity Sold]]</f>
        <v>6</v>
      </c>
      <c r="G449">
        <f>Table1[[#This Row],[Discount (%)]]</f>
        <v>12</v>
      </c>
      <c r="H449">
        <f>Table1[[#This Row],[Profit]]</f>
        <v>1002.46</v>
      </c>
    </row>
    <row r="450" spans="1:8">
      <c r="A450" s="11" t="s">
        <v>461</v>
      </c>
      <c r="B450" s="7">
        <v>45470</v>
      </c>
      <c r="C450" t="str">
        <f>PROPER(Table1[[#This Row],[Region]])</f>
        <v>South</v>
      </c>
      <c r="D450" t="str">
        <f>PROPER(Table1[[#This Row],[Product Category]])</f>
        <v>Groceries</v>
      </c>
      <c r="E450">
        <f>ROUND(Table1[[#This Row],[Sales Amount]],1)</f>
        <v>193.6</v>
      </c>
      <c r="F450">
        <f>Table1[[#This Row],[Quantity Sold]]</f>
        <v>36</v>
      </c>
      <c r="G450">
        <f>Table1[[#This Row],[Discount (%)]]</f>
        <v>17</v>
      </c>
      <c r="H450">
        <f>Table1[[#This Row],[Profit]]</f>
        <v>818.94</v>
      </c>
    </row>
    <row r="451" spans="1:8">
      <c r="A451" s="11">
        <v>84809441</v>
      </c>
      <c r="B451" s="7">
        <v>45471</v>
      </c>
      <c r="C451" t="str">
        <f>PROPER(Table1[[#This Row],[Region]])</f>
        <v>West</v>
      </c>
      <c r="D451" t="str">
        <f>PROPER(Table1[[#This Row],[Product Category]])</f>
        <v>Groceries</v>
      </c>
      <c r="E451">
        <f>ROUND(Table1[[#This Row],[Sales Amount]],1)</f>
        <v>3154.3</v>
      </c>
      <c r="F451">
        <f>Table1[[#This Row],[Quantity Sold]]</f>
        <v>43</v>
      </c>
      <c r="G451">
        <f>Table1[[#This Row],[Discount (%)]]</f>
        <v>28</v>
      </c>
      <c r="H451">
        <f>Table1[[#This Row],[Profit]]</f>
        <v>467.13</v>
      </c>
    </row>
    <row r="452" spans="1:8">
      <c r="A452" s="11" t="s">
        <v>462</v>
      </c>
      <c r="B452" s="7">
        <v>45472</v>
      </c>
      <c r="C452" t="str">
        <f>PROPER(Table1[[#This Row],[Region]])</f>
        <v>West</v>
      </c>
      <c r="D452" t="str">
        <f>PROPER(Table1[[#This Row],[Product Category]])</f>
        <v>Furniture</v>
      </c>
      <c r="E452">
        <f>ROUND(Table1[[#This Row],[Sales Amount]],1)</f>
        <v>4809.3</v>
      </c>
      <c r="F452">
        <f>Table1[[#This Row],[Quantity Sold]]</f>
        <v>15</v>
      </c>
      <c r="G452">
        <f>Table1[[#This Row],[Discount (%)]]</f>
        <v>37</v>
      </c>
      <c r="H452">
        <f>Table1[[#This Row],[Profit]]</f>
        <v>274.91000000000003</v>
      </c>
    </row>
    <row r="453" spans="1:8">
      <c r="A453" s="11" t="s">
        <v>463</v>
      </c>
      <c r="B453" s="7">
        <v>45473</v>
      </c>
      <c r="C453" t="str">
        <f>PROPER(Table1[[#This Row],[Region]])</f>
        <v>South</v>
      </c>
      <c r="D453" t="str">
        <f>PROPER(Table1[[#This Row],[Product Category]])</f>
        <v>Clothing</v>
      </c>
      <c r="E453">
        <f>ROUND(Table1[[#This Row],[Sales Amount]],1)</f>
        <v>2267.4</v>
      </c>
      <c r="F453">
        <f>Table1[[#This Row],[Quantity Sold]]</f>
        <v>4</v>
      </c>
      <c r="G453">
        <f>Table1[[#This Row],[Discount (%)]]</f>
        <v>23</v>
      </c>
      <c r="H453">
        <f>Table1[[#This Row],[Profit]]</f>
        <v>606.70000000000005</v>
      </c>
    </row>
    <row r="454" spans="1:8">
      <c r="A454" s="11" t="s">
        <v>464</v>
      </c>
      <c r="B454" s="7">
        <v>45474</v>
      </c>
      <c r="C454" t="str">
        <f>PROPER(Table1[[#This Row],[Region]])</f>
        <v>South</v>
      </c>
      <c r="D454" t="str">
        <f>PROPER(Table1[[#This Row],[Product Category]])</f>
        <v>Electronics</v>
      </c>
      <c r="E454">
        <f>ROUND(Table1[[#This Row],[Sales Amount]],1)</f>
        <v>398.1</v>
      </c>
      <c r="F454">
        <f>Table1[[#This Row],[Quantity Sold]]</f>
        <v>42</v>
      </c>
      <c r="G454">
        <f>Table1[[#This Row],[Discount (%)]]</f>
        <v>17</v>
      </c>
      <c r="H454">
        <f>Table1[[#This Row],[Profit]]</f>
        <v>908.46</v>
      </c>
    </row>
    <row r="455" spans="1:8">
      <c r="A455" s="11" t="s">
        <v>465</v>
      </c>
      <c r="B455" s="7">
        <v>45475</v>
      </c>
      <c r="C455" t="str">
        <f>PROPER(Table1[[#This Row],[Region]])</f>
        <v>West</v>
      </c>
      <c r="D455" t="str">
        <f>PROPER(Table1[[#This Row],[Product Category]])</f>
        <v>Electronics</v>
      </c>
      <c r="E455">
        <f>ROUND(Table1[[#This Row],[Sales Amount]],1)</f>
        <v>1692.8</v>
      </c>
      <c r="F455">
        <f>Table1[[#This Row],[Quantity Sold]]</f>
        <v>12</v>
      </c>
      <c r="G455">
        <f>Table1[[#This Row],[Discount (%)]]</f>
        <v>50</v>
      </c>
      <c r="H455">
        <f>Table1[[#This Row],[Profit]]</f>
        <v>447.22</v>
      </c>
    </row>
    <row r="456" spans="1:8">
      <c r="A456" s="11" t="s">
        <v>466</v>
      </c>
      <c r="B456" s="7">
        <v>45476</v>
      </c>
      <c r="C456" t="str">
        <f>PROPER(Table1[[#This Row],[Region]])</f>
        <v>West</v>
      </c>
      <c r="D456" t="str">
        <f>PROPER(Table1[[#This Row],[Product Category]])</f>
        <v>Sports</v>
      </c>
      <c r="E456">
        <f>ROUND(Table1[[#This Row],[Sales Amount]],1)</f>
        <v>1834.4</v>
      </c>
      <c r="F456">
        <f>Table1[[#This Row],[Quantity Sold]]</f>
        <v>48</v>
      </c>
      <c r="G456">
        <f>Table1[[#This Row],[Discount (%)]]</f>
        <v>30</v>
      </c>
      <c r="H456">
        <f>Table1[[#This Row],[Profit]]</f>
        <v>1710.58</v>
      </c>
    </row>
    <row r="457" spans="1:8">
      <c r="A457" s="11" t="s">
        <v>467</v>
      </c>
      <c r="B457" s="7">
        <v>45477</v>
      </c>
      <c r="C457" t="str">
        <f>PROPER(Table1[[#This Row],[Region]])</f>
        <v>South</v>
      </c>
      <c r="D457" t="str">
        <f>PROPER(Table1[[#This Row],[Product Category]])</f>
        <v>Groceries</v>
      </c>
      <c r="E457">
        <f>ROUND(Table1[[#This Row],[Sales Amount]],1)</f>
        <v>2753.3</v>
      </c>
      <c r="F457">
        <f>Table1[[#This Row],[Quantity Sold]]</f>
        <v>47</v>
      </c>
      <c r="G457">
        <f>Table1[[#This Row],[Discount (%)]]</f>
        <v>40</v>
      </c>
      <c r="H457">
        <f>Table1[[#This Row],[Profit]]</f>
        <v>1174.1400000000001</v>
      </c>
    </row>
    <row r="458" spans="1:8">
      <c r="A458" s="11" t="s">
        <v>468</v>
      </c>
      <c r="B458" s="7">
        <v>45478</v>
      </c>
      <c r="C458" t="str">
        <f>PROPER(Table1[[#This Row],[Region]])</f>
        <v>East</v>
      </c>
      <c r="D458" t="str">
        <f>PROPER(Table1[[#This Row],[Product Category]])</f>
        <v>Clothing</v>
      </c>
      <c r="E458">
        <f>ROUND(Table1[[#This Row],[Sales Amount]],1)</f>
        <v>4388.7</v>
      </c>
      <c r="F458">
        <f>Table1[[#This Row],[Quantity Sold]]</f>
        <v>42</v>
      </c>
      <c r="G458">
        <f>Table1[[#This Row],[Discount (%)]]</f>
        <v>24</v>
      </c>
      <c r="H458">
        <f>Table1[[#This Row],[Profit]]</f>
        <v>15.98</v>
      </c>
    </row>
    <row r="459" spans="1:8">
      <c r="A459" s="11" t="s">
        <v>469</v>
      </c>
      <c r="B459" s="7">
        <v>45479</v>
      </c>
      <c r="C459" t="str">
        <f>PROPER(Table1[[#This Row],[Region]])</f>
        <v>East</v>
      </c>
      <c r="D459" t="str">
        <f>PROPER(Table1[[#This Row],[Product Category]])</f>
        <v>Electronics</v>
      </c>
      <c r="E459">
        <f>ROUND(Table1[[#This Row],[Sales Amount]],1)</f>
        <v>4667.8999999999996</v>
      </c>
      <c r="F459">
        <f>Table1[[#This Row],[Quantity Sold]]</f>
        <v>24</v>
      </c>
      <c r="G459">
        <f>Table1[[#This Row],[Discount (%)]]</f>
        <v>11</v>
      </c>
      <c r="H459">
        <f>Table1[[#This Row],[Profit]]</f>
        <v>916.86</v>
      </c>
    </row>
    <row r="460" spans="1:8">
      <c r="A460" s="11" t="s">
        <v>471</v>
      </c>
      <c r="B460" s="7">
        <v>45480</v>
      </c>
      <c r="C460" t="str">
        <f>PROPER(Table1[[#This Row],[Region]])</f>
        <v>West</v>
      </c>
      <c r="D460" t="str">
        <f>PROPER(Table1[[#This Row],[Product Category]])</f>
        <v>Sports</v>
      </c>
      <c r="E460">
        <f>ROUND(Table1[[#This Row],[Sales Amount]],1)</f>
        <v>976.1</v>
      </c>
      <c r="F460">
        <f>Table1[[#This Row],[Quantity Sold]]</f>
        <v>13</v>
      </c>
      <c r="G460">
        <f>Table1[[#This Row],[Discount (%)]]</f>
        <v>15</v>
      </c>
      <c r="H460">
        <f>Table1[[#This Row],[Profit]]</f>
        <v>129.28</v>
      </c>
    </row>
    <row r="461" spans="1:8">
      <c r="A461" s="11" t="s">
        <v>473</v>
      </c>
      <c r="B461" s="7">
        <v>45481</v>
      </c>
      <c r="C461" t="str">
        <f>PROPER(Table1[[#This Row],[Region]])</f>
        <v>East</v>
      </c>
      <c r="D461" t="str">
        <f>PROPER(Table1[[#This Row],[Product Category]])</f>
        <v>Electronics</v>
      </c>
      <c r="E461">
        <f>ROUND(Table1[[#This Row],[Sales Amount]],1)</f>
        <v>281.39999999999998</v>
      </c>
      <c r="F461">
        <f>Table1[[#This Row],[Quantity Sold]]</f>
        <v>2</v>
      </c>
      <c r="G461">
        <f>Table1[[#This Row],[Discount (%)]]</f>
        <v>41</v>
      </c>
      <c r="H461">
        <f>Table1[[#This Row],[Profit]]</f>
        <v>1128.3</v>
      </c>
    </row>
    <row r="462" spans="1:8">
      <c r="A462" s="11" t="s">
        <v>474</v>
      </c>
      <c r="B462" s="7">
        <v>45482</v>
      </c>
      <c r="C462" t="str">
        <f>PROPER(Table1[[#This Row],[Region]])</f>
        <v>East</v>
      </c>
      <c r="D462" t="str">
        <f>PROPER(Table1[[#This Row],[Product Category]])</f>
        <v>Electronics</v>
      </c>
      <c r="E462">
        <f>ROUND(Table1[[#This Row],[Sales Amount]],1)</f>
        <v>1460.1</v>
      </c>
      <c r="F462">
        <f>Table1[[#This Row],[Quantity Sold]]</f>
        <v>38</v>
      </c>
      <c r="G462">
        <f>Table1[[#This Row],[Discount (%)]]</f>
        <v>17</v>
      </c>
      <c r="H462">
        <f>Table1[[#This Row],[Profit]]</f>
        <v>319.16000000000003</v>
      </c>
    </row>
    <row r="463" spans="1:8">
      <c r="A463" s="11" t="s">
        <v>475</v>
      </c>
      <c r="B463" s="7">
        <v>45483</v>
      </c>
      <c r="C463" t="str">
        <f>PROPER(Table1[[#This Row],[Region]])</f>
        <v>West</v>
      </c>
      <c r="D463" t="str">
        <f>PROPER(Table1[[#This Row],[Product Category]])</f>
        <v>Clothing</v>
      </c>
      <c r="E463">
        <f>ROUND(Table1[[#This Row],[Sales Amount]],1)</f>
        <v>1022</v>
      </c>
      <c r="F463">
        <f>Table1[[#This Row],[Quantity Sold]]</f>
        <v>38</v>
      </c>
      <c r="G463">
        <f>Table1[[#This Row],[Discount (%)]]</f>
        <v>20</v>
      </c>
      <c r="H463">
        <f>Table1[[#This Row],[Profit]]</f>
        <v>1355.93</v>
      </c>
    </row>
    <row r="464" spans="1:8">
      <c r="A464" s="11" t="s">
        <v>476</v>
      </c>
      <c r="B464" s="7">
        <v>45484</v>
      </c>
      <c r="C464" t="str">
        <f>PROPER(Table1[[#This Row],[Region]])</f>
        <v>North</v>
      </c>
      <c r="D464" t="str">
        <f>PROPER(Table1[[#This Row],[Product Category]])</f>
        <v>Clothing</v>
      </c>
      <c r="E464">
        <f>ROUND(Table1[[#This Row],[Sales Amount]],1)</f>
        <v>2637.4</v>
      </c>
      <c r="F464">
        <f>Table1[[#This Row],[Quantity Sold]]</f>
        <v>45</v>
      </c>
      <c r="G464">
        <f>Table1[[#This Row],[Discount (%)]]</f>
        <v>33</v>
      </c>
      <c r="H464">
        <f>Table1[[#This Row],[Profit]]</f>
        <v>1725.56</v>
      </c>
    </row>
    <row r="465" spans="1:8">
      <c r="A465" s="11" t="s">
        <v>477</v>
      </c>
      <c r="B465" s="7">
        <v>45485</v>
      </c>
      <c r="C465" t="str">
        <f>PROPER(Table1[[#This Row],[Region]])</f>
        <v>East</v>
      </c>
      <c r="D465" t="str">
        <f>PROPER(Table1[[#This Row],[Product Category]])</f>
        <v>Sports</v>
      </c>
      <c r="E465">
        <f>ROUND(Table1[[#This Row],[Sales Amount]],1)</f>
        <v>1538.3</v>
      </c>
      <c r="F465">
        <f>Table1[[#This Row],[Quantity Sold]]</f>
        <v>13</v>
      </c>
      <c r="G465">
        <f>Table1[[#This Row],[Discount (%)]]</f>
        <v>34</v>
      </c>
      <c r="H465">
        <f>Table1[[#This Row],[Profit]]</f>
        <v>607.27</v>
      </c>
    </row>
    <row r="466" spans="1:8">
      <c r="A466" s="11" t="s">
        <v>478</v>
      </c>
      <c r="B466" s="7">
        <v>45486</v>
      </c>
      <c r="C466" t="str">
        <f>PROPER(Table1[[#This Row],[Region]])</f>
        <v>East</v>
      </c>
      <c r="D466" t="str">
        <f>PROPER(Table1[[#This Row],[Product Category]])</f>
        <v>Groceries</v>
      </c>
      <c r="E466">
        <f>ROUND(Table1[[#This Row],[Sales Amount]],1)</f>
        <v>3269.1</v>
      </c>
      <c r="F466">
        <f>Table1[[#This Row],[Quantity Sold]]</f>
        <v>50</v>
      </c>
      <c r="G466">
        <f>Table1[[#This Row],[Discount (%)]]</f>
        <v>9</v>
      </c>
      <c r="H466">
        <f>Table1[[#This Row],[Profit]]</f>
        <v>810.69</v>
      </c>
    </row>
    <row r="467" spans="1:8">
      <c r="A467" s="11" t="s">
        <v>479</v>
      </c>
      <c r="B467" s="7">
        <v>45487</v>
      </c>
      <c r="C467" t="str">
        <f>PROPER(Table1[[#This Row],[Region]])</f>
        <v>North</v>
      </c>
      <c r="D467" t="str">
        <f>PROPER(Table1[[#This Row],[Product Category]])</f>
        <v>Electronics</v>
      </c>
      <c r="E467">
        <f>ROUND(Table1[[#This Row],[Sales Amount]],1)</f>
        <v>417.5</v>
      </c>
      <c r="F467">
        <f>Table1[[#This Row],[Quantity Sold]]</f>
        <v>1</v>
      </c>
      <c r="G467">
        <f>Table1[[#This Row],[Discount (%)]]</f>
        <v>11</v>
      </c>
      <c r="H467">
        <f>Table1[[#This Row],[Profit]]</f>
        <v>1447.27</v>
      </c>
    </row>
    <row r="468" spans="1:8">
      <c r="A468" s="11" t="s">
        <v>480</v>
      </c>
      <c r="B468" s="7">
        <v>45488</v>
      </c>
      <c r="C468" t="str">
        <f>PROPER(Table1[[#This Row],[Region]])</f>
        <v>East</v>
      </c>
      <c r="D468" t="str">
        <f>PROPER(Table1[[#This Row],[Product Category]])</f>
        <v>Groceries</v>
      </c>
      <c r="E468">
        <f>ROUND(Table1[[#This Row],[Sales Amount]],1)</f>
        <v>4804.3999999999996</v>
      </c>
      <c r="F468">
        <f>Table1[[#This Row],[Quantity Sold]]</f>
        <v>41</v>
      </c>
      <c r="G468">
        <f>Table1[[#This Row],[Discount (%)]]</f>
        <v>41</v>
      </c>
      <c r="H468">
        <f>Table1[[#This Row],[Profit]]</f>
        <v>429.51</v>
      </c>
    </row>
    <row r="469" spans="1:8">
      <c r="A469" s="11" t="s">
        <v>481</v>
      </c>
      <c r="B469" s="7">
        <v>45489</v>
      </c>
      <c r="C469" t="str">
        <f>PROPER(Table1[[#This Row],[Region]])</f>
        <v>North</v>
      </c>
      <c r="D469" t="str">
        <f>PROPER(Table1[[#This Row],[Product Category]])</f>
        <v>Furniture</v>
      </c>
      <c r="E469">
        <f>ROUND(Table1[[#This Row],[Sales Amount]],1)</f>
        <v>109.6</v>
      </c>
      <c r="F469">
        <f>Table1[[#This Row],[Quantity Sold]]</f>
        <v>37</v>
      </c>
      <c r="G469">
        <f>Table1[[#This Row],[Discount (%)]]</f>
        <v>35</v>
      </c>
      <c r="H469">
        <f>Table1[[#This Row],[Profit]]</f>
        <v>1367.03</v>
      </c>
    </row>
    <row r="470" spans="1:8">
      <c r="A470" s="11">
        <v>24848155</v>
      </c>
      <c r="B470" s="7">
        <v>45490</v>
      </c>
      <c r="C470" t="str">
        <f>PROPER(Table1[[#This Row],[Region]])</f>
        <v>East</v>
      </c>
      <c r="D470" t="str">
        <f>PROPER(Table1[[#This Row],[Product Category]])</f>
        <v>Electronics</v>
      </c>
      <c r="E470">
        <f>ROUND(Table1[[#This Row],[Sales Amount]],1)</f>
        <v>1304.7</v>
      </c>
      <c r="F470">
        <f>Table1[[#This Row],[Quantity Sold]]</f>
        <v>48</v>
      </c>
      <c r="G470">
        <f>Table1[[#This Row],[Discount (%)]]</f>
        <v>34</v>
      </c>
      <c r="H470">
        <f>Table1[[#This Row],[Profit]]</f>
        <v>675.29</v>
      </c>
    </row>
    <row r="471" spans="1:8">
      <c r="A471" s="11" t="s">
        <v>482</v>
      </c>
      <c r="B471" s="7">
        <v>45491</v>
      </c>
      <c r="C471" t="str">
        <f>PROPER(Table1[[#This Row],[Region]])</f>
        <v>West</v>
      </c>
      <c r="D471" t="str">
        <f>PROPER(Table1[[#This Row],[Product Category]])</f>
        <v>Electronics</v>
      </c>
      <c r="E471">
        <f>ROUND(Table1[[#This Row],[Sales Amount]],1)</f>
        <v>841.4</v>
      </c>
      <c r="F471">
        <f>Table1[[#This Row],[Quantity Sold]]</f>
        <v>29</v>
      </c>
      <c r="G471">
        <f>Table1[[#This Row],[Discount (%)]]</f>
        <v>5</v>
      </c>
      <c r="H471">
        <f>Table1[[#This Row],[Profit]]</f>
        <v>223.56</v>
      </c>
    </row>
    <row r="472" spans="1:8">
      <c r="A472" s="11" t="s">
        <v>483</v>
      </c>
      <c r="B472" s="7">
        <v>45492</v>
      </c>
      <c r="C472" t="str">
        <f>PROPER(Table1[[#This Row],[Region]])</f>
        <v>North</v>
      </c>
      <c r="D472" t="str">
        <f>PROPER(Table1[[#This Row],[Product Category]])</f>
        <v>Electronics</v>
      </c>
      <c r="E472">
        <f>ROUND(Table1[[#This Row],[Sales Amount]],1)</f>
        <v>242.9</v>
      </c>
      <c r="F472">
        <f>Table1[[#This Row],[Quantity Sold]]</f>
        <v>49</v>
      </c>
      <c r="G472">
        <f>Table1[[#This Row],[Discount (%)]]</f>
        <v>6</v>
      </c>
      <c r="H472">
        <f>Table1[[#This Row],[Profit]]</f>
        <v>1099.3800000000001</v>
      </c>
    </row>
    <row r="473" spans="1:8">
      <c r="A473" s="11" t="s">
        <v>484</v>
      </c>
      <c r="B473" s="7">
        <v>45493</v>
      </c>
      <c r="C473" t="str">
        <f>PROPER(Table1[[#This Row],[Region]])</f>
        <v>South</v>
      </c>
      <c r="D473" t="str">
        <f>PROPER(Table1[[#This Row],[Product Category]])</f>
        <v>Clothing</v>
      </c>
      <c r="E473">
        <f>ROUND(Table1[[#This Row],[Sales Amount]],1)</f>
        <v>1107.8</v>
      </c>
      <c r="F473">
        <f>Table1[[#This Row],[Quantity Sold]]</f>
        <v>31</v>
      </c>
      <c r="G473">
        <f>Table1[[#This Row],[Discount (%)]]</f>
        <v>5</v>
      </c>
      <c r="H473">
        <f>Table1[[#This Row],[Profit]]</f>
        <v>590.08000000000004</v>
      </c>
    </row>
    <row r="474" spans="1:8">
      <c r="A474" s="11" t="s">
        <v>485</v>
      </c>
      <c r="B474" s="7">
        <v>45494</v>
      </c>
      <c r="C474" t="str">
        <f>PROPER(Table1[[#This Row],[Region]])</f>
        <v>North</v>
      </c>
      <c r="D474" t="str">
        <f>PROPER(Table1[[#This Row],[Product Category]])</f>
        <v>Groceries</v>
      </c>
      <c r="E474">
        <f>ROUND(Table1[[#This Row],[Sales Amount]],1)</f>
        <v>2154.6999999999998</v>
      </c>
      <c r="F474">
        <f>Table1[[#This Row],[Quantity Sold]]</f>
        <v>35</v>
      </c>
      <c r="G474">
        <f>Table1[[#This Row],[Discount (%)]]</f>
        <v>36</v>
      </c>
      <c r="H474">
        <f>Table1[[#This Row],[Profit]]</f>
        <v>569.14</v>
      </c>
    </row>
    <row r="475" spans="1:8">
      <c r="A475" s="11" t="s">
        <v>486</v>
      </c>
      <c r="B475" s="7">
        <v>45495</v>
      </c>
      <c r="C475" t="str">
        <f>PROPER(Table1[[#This Row],[Region]])</f>
        <v>West</v>
      </c>
      <c r="D475" t="str">
        <f>PROPER(Table1[[#This Row],[Product Category]])</f>
        <v>Furniture</v>
      </c>
      <c r="E475">
        <f>ROUND(Table1[[#This Row],[Sales Amount]],1)</f>
        <v>4722.3999999999996</v>
      </c>
      <c r="F475">
        <f>Table1[[#This Row],[Quantity Sold]]</f>
        <v>12</v>
      </c>
      <c r="G475">
        <f>Table1[[#This Row],[Discount (%)]]</f>
        <v>41</v>
      </c>
      <c r="H475">
        <f>Table1[[#This Row],[Profit]]</f>
        <v>1992.71</v>
      </c>
    </row>
    <row r="476" spans="1:8">
      <c r="A476" s="11" t="s">
        <v>487</v>
      </c>
      <c r="B476" s="7">
        <v>45496</v>
      </c>
      <c r="C476" t="str">
        <f>PROPER(Table1[[#This Row],[Region]])</f>
        <v>East</v>
      </c>
      <c r="D476" t="str">
        <f>PROPER(Table1[[#This Row],[Product Category]])</f>
        <v>Clothing</v>
      </c>
      <c r="E476">
        <f>ROUND(Table1[[#This Row],[Sales Amount]],1)</f>
        <v>4055.6</v>
      </c>
      <c r="F476">
        <f>Table1[[#This Row],[Quantity Sold]]</f>
        <v>17</v>
      </c>
      <c r="G476">
        <f>Table1[[#This Row],[Discount (%)]]</f>
        <v>48</v>
      </c>
      <c r="H476">
        <f>Table1[[#This Row],[Profit]]</f>
        <v>1536.46</v>
      </c>
    </row>
    <row r="477" spans="1:8">
      <c r="A477" s="11" t="s">
        <v>488</v>
      </c>
      <c r="B477" s="7">
        <v>45497</v>
      </c>
      <c r="C477" t="str">
        <f>PROPER(Table1[[#This Row],[Region]])</f>
        <v>East</v>
      </c>
      <c r="D477" t="str">
        <f>PROPER(Table1[[#This Row],[Product Category]])</f>
        <v>Clothing</v>
      </c>
      <c r="E477">
        <f>ROUND(Table1[[#This Row],[Sales Amount]],1)</f>
        <v>4581.8</v>
      </c>
      <c r="F477">
        <f>Table1[[#This Row],[Quantity Sold]]</f>
        <v>30</v>
      </c>
      <c r="G477">
        <f>Table1[[#This Row],[Discount (%)]]</f>
        <v>46</v>
      </c>
      <c r="H477">
        <f>Table1[[#This Row],[Profit]]</f>
        <v>1556.48</v>
      </c>
    </row>
    <row r="478" spans="1:8">
      <c r="A478" s="11" t="s">
        <v>489</v>
      </c>
      <c r="B478" s="7">
        <v>45498</v>
      </c>
      <c r="C478" t="str">
        <f>PROPER(Table1[[#This Row],[Region]])</f>
        <v>West</v>
      </c>
      <c r="D478" t="str">
        <f>PROPER(Table1[[#This Row],[Product Category]])</f>
        <v>Electronics</v>
      </c>
      <c r="E478">
        <f>ROUND(Table1[[#This Row],[Sales Amount]],1)</f>
        <v>714.8</v>
      </c>
      <c r="F478">
        <f>Table1[[#This Row],[Quantity Sold]]</f>
        <v>22</v>
      </c>
      <c r="G478">
        <f>Table1[[#This Row],[Discount (%)]]</f>
        <v>40</v>
      </c>
      <c r="H478">
        <f>Table1[[#This Row],[Profit]]</f>
        <v>660.57</v>
      </c>
    </row>
    <row r="479" spans="1:8">
      <c r="A479" s="11" t="s">
        <v>490</v>
      </c>
      <c r="B479" s="7">
        <v>45499</v>
      </c>
      <c r="C479" t="str">
        <f>PROPER(Table1[[#This Row],[Region]])</f>
        <v>East</v>
      </c>
      <c r="D479" t="str">
        <f>PROPER(Table1[[#This Row],[Product Category]])</f>
        <v>Furniture</v>
      </c>
      <c r="E479">
        <f>ROUND(Table1[[#This Row],[Sales Amount]],1)</f>
        <v>3971</v>
      </c>
      <c r="F479">
        <f>Table1[[#This Row],[Quantity Sold]]</f>
        <v>45</v>
      </c>
      <c r="G479">
        <f>Table1[[#This Row],[Discount (%)]]</f>
        <v>37</v>
      </c>
      <c r="H479">
        <f>Table1[[#This Row],[Profit]]</f>
        <v>1437.34</v>
      </c>
    </row>
    <row r="480" spans="1:8">
      <c r="A480" s="11" t="s">
        <v>491</v>
      </c>
      <c r="B480" s="7">
        <v>45500</v>
      </c>
      <c r="C480" t="str">
        <f>PROPER(Table1[[#This Row],[Region]])</f>
        <v>North</v>
      </c>
      <c r="D480" t="str">
        <f>PROPER(Table1[[#This Row],[Product Category]])</f>
        <v>Furniture</v>
      </c>
      <c r="E480">
        <f>ROUND(Table1[[#This Row],[Sales Amount]],1)</f>
        <v>756.3</v>
      </c>
      <c r="F480">
        <f>Table1[[#This Row],[Quantity Sold]]</f>
        <v>44</v>
      </c>
      <c r="G480">
        <f>Table1[[#This Row],[Discount (%)]]</f>
        <v>7</v>
      </c>
      <c r="H480">
        <f>Table1[[#This Row],[Profit]]</f>
        <v>839.15</v>
      </c>
    </row>
    <row r="481" spans="1:8">
      <c r="A481" s="11" t="s">
        <v>492</v>
      </c>
      <c r="B481" s="7">
        <v>45501</v>
      </c>
      <c r="C481" t="str">
        <f>PROPER(Table1[[#This Row],[Region]])</f>
        <v>South</v>
      </c>
      <c r="D481" t="str">
        <f>PROPER(Table1[[#This Row],[Product Category]])</f>
        <v>Groceries</v>
      </c>
      <c r="E481">
        <f>ROUND(Table1[[#This Row],[Sales Amount]],1)</f>
        <v>3932</v>
      </c>
      <c r="F481">
        <f>Table1[[#This Row],[Quantity Sold]]</f>
        <v>47</v>
      </c>
      <c r="G481">
        <f>Table1[[#This Row],[Discount (%)]]</f>
        <v>40</v>
      </c>
      <c r="H481">
        <f>Table1[[#This Row],[Profit]]</f>
        <v>892.77</v>
      </c>
    </row>
    <row r="482" spans="1:8">
      <c r="A482" s="11" t="s">
        <v>493</v>
      </c>
      <c r="B482" s="7">
        <v>45502</v>
      </c>
      <c r="C482" t="str">
        <f>PROPER(Table1[[#This Row],[Region]])</f>
        <v>North</v>
      </c>
      <c r="D482" t="str">
        <f>PROPER(Table1[[#This Row],[Product Category]])</f>
        <v>Sports</v>
      </c>
      <c r="E482">
        <f>ROUND(Table1[[#This Row],[Sales Amount]],1)</f>
        <v>4313</v>
      </c>
      <c r="F482">
        <f>Table1[[#This Row],[Quantity Sold]]</f>
        <v>33</v>
      </c>
      <c r="G482">
        <f>Table1[[#This Row],[Discount (%)]]</f>
        <v>19</v>
      </c>
      <c r="H482">
        <f>Table1[[#This Row],[Profit]]</f>
        <v>873.86</v>
      </c>
    </row>
    <row r="483" spans="1:8">
      <c r="A483" s="11" t="s">
        <v>494</v>
      </c>
      <c r="B483" s="7">
        <v>45503</v>
      </c>
      <c r="C483" t="str">
        <f>PROPER(Table1[[#This Row],[Region]])</f>
        <v>West</v>
      </c>
      <c r="D483" t="str">
        <f>PROPER(Table1[[#This Row],[Product Category]])</f>
        <v>Electronics</v>
      </c>
      <c r="E483">
        <f>ROUND(Table1[[#This Row],[Sales Amount]],1)</f>
        <v>2880.2</v>
      </c>
      <c r="F483">
        <f>Table1[[#This Row],[Quantity Sold]]</f>
        <v>49</v>
      </c>
      <c r="G483">
        <f>Table1[[#This Row],[Discount (%)]]</f>
        <v>15</v>
      </c>
      <c r="H483">
        <f>Table1[[#This Row],[Profit]]</f>
        <v>1742.36</v>
      </c>
    </row>
    <row r="484" spans="1:8">
      <c r="A484" s="11" t="s">
        <v>495</v>
      </c>
      <c r="B484" s="7">
        <v>45504</v>
      </c>
      <c r="C484" t="str">
        <f>PROPER(Table1[[#This Row],[Region]])</f>
        <v>East</v>
      </c>
      <c r="D484" t="str">
        <f>PROPER(Table1[[#This Row],[Product Category]])</f>
        <v>Groceries</v>
      </c>
      <c r="E484">
        <f>ROUND(Table1[[#This Row],[Sales Amount]],1)</f>
        <v>443.7</v>
      </c>
      <c r="F484">
        <f>Table1[[#This Row],[Quantity Sold]]</f>
        <v>43</v>
      </c>
      <c r="G484">
        <f>Table1[[#This Row],[Discount (%)]]</f>
        <v>7</v>
      </c>
      <c r="H484">
        <f>Table1[[#This Row],[Profit]]</f>
        <v>261.14999999999998</v>
      </c>
    </row>
    <row r="485" spans="1:8">
      <c r="A485" s="11" t="s">
        <v>496</v>
      </c>
      <c r="B485" s="7">
        <v>45505</v>
      </c>
      <c r="C485" t="str">
        <f>PROPER(Table1[[#This Row],[Region]])</f>
        <v>South</v>
      </c>
      <c r="D485" t="str">
        <f>PROPER(Table1[[#This Row],[Product Category]])</f>
        <v>Clothing</v>
      </c>
      <c r="E485">
        <f>ROUND(Table1[[#This Row],[Sales Amount]],1)</f>
        <v>751</v>
      </c>
      <c r="F485">
        <f>Table1[[#This Row],[Quantity Sold]]</f>
        <v>46</v>
      </c>
      <c r="G485">
        <f>Table1[[#This Row],[Discount (%)]]</f>
        <v>6</v>
      </c>
      <c r="H485">
        <f>Table1[[#This Row],[Profit]]</f>
        <v>1346.95</v>
      </c>
    </row>
    <row r="486" spans="1:8">
      <c r="A486" s="11" t="s">
        <v>497</v>
      </c>
      <c r="B486" s="7">
        <v>45506</v>
      </c>
      <c r="C486" t="str">
        <f>PROPER(Table1[[#This Row],[Region]])</f>
        <v>West</v>
      </c>
      <c r="D486" t="str">
        <f>PROPER(Table1[[#This Row],[Product Category]])</f>
        <v>Electronics</v>
      </c>
      <c r="E486">
        <f>ROUND(Table1[[#This Row],[Sales Amount]],1)</f>
        <v>4836.8999999999996</v>
      </c>
      <c r="F486">
        <f>Table1[[#This Row],[Quantity Sold]]</f>
        <v>20</v>
      </c>
      <c r="G486">
        <f>Table1[[#This Row],[Discount (%)]]</f>
        <v>40</v>
      </c>
      <c r="H486">
        <f>Table1[[#This Row],[Profit]]</f>
        <v>466.79</v>
      </c>
    </row>
    <row r="487" spans="1:8">
      <c r="A487" s="11" t="s">
        <v>498</v>
      </c>
      <c r="B487" s="7">
        <v>45507</v>
      </c>
      <c r="C487" t="str">
        <f>PROPER(Table1[[#This Row],[Region]])</f>
        <v>West</v>
      </c>
      <c r="D487" t="str">
        <f>PROPER(Table1[[#This Row],[Product Category]])</f>
        <v>Sports</v>
      </c>
      <c r="E487">
        <f>ROUND(Table1[[#This Row],[Sales Amount]],1)</f>
        <v>1283.9000000000001</v>
      </c>
      <c r="F487">
        <f>Table1[[#This Row],[Quantity Sold]]</f>
        <v>49</v>
      </c>
      <c r="G487">
        <f>Table1[[#This Row],[Discount (%)]]</f>
        <v>1</v>
      </c>
      <c r="H487">
        <f>Table1[[#This Row],[Profit]]</f>
        <v>1740.72</v>
      </c>
    </row>
    <row r="488" spans="1:8">
      <c r="A488" s="11" t="s">
        <v>499</v>
      </c>
      <c r="B488" s="7">
        <v>45508</v>
      </c>
      <c r="C488" t="str">
        <f>PROPER(Table1[[#This Row],[Region]])</f>
        <v>South</v>
      </c>
      <c r="D488" t="str">
        <f>PROPER(Table1[[#This Row],[Product Category]])</f>
        <v>Clothing</v>
      </c>
      <c r="E488">
        <f>ROUND(Table1[[#This Row],[Sales Amount]],1)</f>
        <v>4424.5</v>
      </c>
      <c r="F488">
        <f>Table1[[#This Row],[Quantity Sold]]</f>
        <v>41</v>
      </c>
      <c r="G488">
        <f>Table1[[#This Row],[Discount (%)]]</f>
        <v>46</v>
      </c>
      <c r="H488">
        <f>Table1[[#This Row],[Profit]]</f>
        <v>374.9</v>
      </c>
    </row>
    <row r="489" spans="1:8">
      <c r="A489" s="11" t="s">
        <v>500</v>
      </c>
      <c r="B489" s="7">
        <v>45509</v>
      </c>
      <c r="C489" t="str">
        <f>PROPER(Table1[[#This Row],[Region]])</f>
        <v>East</v>
      </c>
      <c r="D489" t="str">
        <f>PROPER(Table1[[#This Row],[Product Category]])</f>
        <v>Electronics</v>
      </c>
      <c r="E489">
        <f>ROUND(Table1[[#This Row],[Sales Amount]],1)</f>
        <v>3156.4</v>
      </c>
      <c r="F489">
        <f>Table1[[#This Row],[Quantity Sold]]</f>
        <v>2</v>
      </c>
      <c r="G489">
        <f>Table1[[#This Row],[Discount (%)]]</f>
        <v>12</v>
      </c>
      <c r="H489">
        <f>Table1[[#This Row],[Profit]]</f>
        <v>89.58</v>
      </c>
    </row>
    <row r="490" spans="1:8">
      <c r="A490" s="11" t="s">
        <v>501</v>
      </c>
      <c r="B490" s="7">
        <v>45510</v>
      </c>
      <c r="C490" t="str">
        <f>PROPER(Table1[[#This Row],[Region]])</f>
        <v>North</v>
      </c>
      <c r="D490" t="str">
        <f>PROPER(Table1[[#This Row],[Product Category]])</f>
        <v>Furniture</v>
      </c>
      <c r="E490">
        <f>ROUND(Table1[[#This Row],[Sales Amount]],1)</f>
        <v>2642.2</v>
      </c>
      <c r="F490">
        <f>Table1[[#This Row],[Quantity Sold]]</f>
        <v>9</v>
      </c>
      <c r="G490">
        <f>Table1[[#This Row],[Discount (%)]]</f>
        <v>20</v>
      </c>
      <c r="H490">
        <f>Table1[[#This Row],[Profit]]</f>
        <v>1152.94</v>
      </c>
    </row>
    <row r="491" spans="1:8">
      <c r="A491" s="11" t="s">
        <v>502</v>
      </c>
      <c r="B491" s="7">
        <v>45511</v>
      </c>
      <c r="C491" t="str">
        <f>PROPER(Table1[[#This Row],[Region]])</f>
        <v>North</v>
      </c>
      <c r="D491" t="str">
        <f>PROPER(Table1[[#This Row],[Product Category]])</f>
        <v>Groceries</v>
      </c>
      <c r="E491">
        <f>ROUND(Table1[[#This Row],[Sales Amount]],1)</f>
        <v>89.8</v>
      </c>
      <c r="F491">
        <f>Table1[[#This Row],[Quantity Sold]]</f>
        <v>8</v>
      </c>
      <c r="G491">
        <f>Table1[[#This Row],[Discount (%)]]</f>
        <v>29</v>
      </c>
      <c r="H491">
        <f>Table1[[#This Row],[Profit]]</f>
        <v>1421.27</v>
      </c>
    </row>
    <row r="492" spans="1:8">
      <c r="A492" s="11" t="s">
        <v>503</v>
      </c>
      <c r="B492" s="7">
        <v>45512</v>
      </c>
      <c r="C492" t="str">
        <f>PROPER(Table1[[#This Row],[Region]])</f>
        <v>South</v>
      </c>
      <c r="D492" t="str">
        <f>PROPER(Table1[[#This Row],[Product Category]])</f>
        <v>Furniture</v>
      </c>
      <c r="E492">
        <f>ROUND(Table1[[#This Row],[Sales Amount]],1)</f>
        <v>2010.1</v>
      </c>
      <c r="F492">
        <f>Table1[[#This Row],[Quantity Sold]]</f>
        <v>31</v>
      </c>
      <c r="G492">
        <f>Table1[[#This Row],[Discount (%)]]</f>
        <v>13</v>
      </c>
      <c r="H492">
        <f>Table1[[#This Row],[Profit]]</f>
        <v>622.95000000000005</v>
      </c>
    </row>
    <row r="493" spans="1:8">
      <c r="A493" s="11" t="s">
        <v>504</v>
      </c>
      <c r="B493" s="7">
        <v>45513</v>
      </c>
      <c r="C493" t="str">
        <f>PROPER(Table1[[#This Row],[Region]])</f>
        <v>East</v>
      </c>
      <c r="D493" t="str">
        <f>PROPER(Table1[[#This Row],[Product Category]])</f>
        <v>Groceries</v>
      </c>
      <c r="E493">
        <f>ROUND(Table1[[#This Row],[Sales Amount]],1)</f>
        <v>2175</v>
      </c>
      <c r="F493">
        <f>Table1[[#This Row],[Quantity Sold]]</f>
        <v>31</v>
      </c>
      <c r="G493">
        <f>Table1[[#This Row],[Discount (%)]]</f>
        <v>9</v>
      </c>
      <c r="H493">
        <f>Table1[[#This Row],[Profit]]</f>
        <v>1022.89</v>
      </c>
    </row>
    <row r="494" spans="1:8">
      <c r="A494" s="11" t="s">
        <v>505</v>
      </c>
      <c r="B494" s="7">
        <v>45514</v>
      </c>
      <c r="C494" t="str">
        <f>PROPER(Table1[[#This Row],[Region]])</f>
        <v>South</v>
      </c>
      <c r="D494" t="str">
        <f>PROPER(Table1[[#This Row],[Product Category]])</f>
        <v>Groceries</v>
      </c>
      <c r="E494">
        <f>ROUND(Table1[[#This Row],[Sales Amount]],1)</f>
        <v>1684.3</v>
      </c>
      <c r="F494">
        <f>Table1[[#This Row],[Quantity Sold]]</f>
        <v>2</v>
      </c>
      <c r="G494">
        <f>Table1[[#This Row],[Discount (%)]]</f>
        <v>37</v>
      </c>
      <c r="H494">
        <f>Table1[[#This Row],[Profit]]</f>
        <v>1995.53</v>
      </c>
    </row>
    <row r="495" spans="1:8">
      <c r="A495" s="11" t="s">
        <v>506</v>
      </c>
      <c r="B495" s="7">
        <v>45515</v>
      </c>
      <c r="C495" t="str">
        <f>PROPER(Table1[[#This Row],[Region]])</f>
        <v>North</v>
      </c>
      <c r="D495" t="str">
        <f>PROPER(Table1[[#This Row],[Product Category]])</f>
        <v>Clothing</v>
      </c>
      <c r="E495">
        <f>ROUND(Table1[[#This Row],[Sales Amount]],1)</f>
        <v>1246.9000000000001</v>
      </c>
      <c r="F495">
        <f>Table1[[#This Row],[Quantity Sold]]</f>
        <v>44</v>
      </c>
      <c r="G495">
        <f>Table1[[#This Row],[Discount (%)]]</f>
        <v>45</v>
      </c>
      <c r="H495">
        <f>Table1[[#This Row],[Profit]]</f>
        <v>1338.04</v>
      </c>
    </row>
    <row r="496" spans="1:8">
      <c r="A496" s="11" t="s">
        <v>507</v>
      </c>
      <c r="B496" s="7">
        <v>45516</v>
      </c>
      <c r="C496" t="str">
        <f>PROPER(Table1[[#This Row],[Region]])</f>
        <v>East</v>
      </c>
      <c r="D496" t="str">
        <f>PROPER(Table1[[#This Row],[Product Category]])</f>
        <v>Clothing</v>
      </c>
      <c r="E496">
        <f>ROUND(Table1[[#This Row],[Sales Amount]],1)</f>
        <v>3341.2</v>
      </c>
      <c r="F496">
        <f>Table1[[#This Row],[Quantity Sold]]</f>
        <v>43</v>
      </c>
      <c r="G496">
        <f>Table1[[#This Row],[Discount (%)]]</f>
        <v>20</v>
      </c>
      <c r="H496">
        <f>Table1[[#This Row],[Profit]]</f>
        <v>1604.84</v>
      </c>
    </row>
    <row r="497" spans="1:8">
      <c r="A497" s="11" t="s">
        <v>508</v>
      </c>
      <c r="B497" s="7">
        <v>45517</v>
      </c>
      <c r="C497" t="str">
        <f>PROPER(Table1[[#This Row],[Region]])</f>
        <v>East</v>
      </c>
      <c r="D497" t="str">
        <f>PROPER(Table1[[#This Row],[Product Category]])</f>
        <v>Sports</v>
      </c>
      <c r="E497">
        <f>ROUND(Table1[[#This Row],[Sales Amount]],1)</f>
        <v>734.1</v>
      </c>
      <c r="F497">
        <f>Table1[[#This Row],[Quantity Sold]]</f>
        <v>4</v>
      </c>
      <c r="G497">
        <f>Table1[[#This Row],[Discount (%)]]</f>
        <v>21</v>
      </c>
      <c r="H497">
        <f>Table1[[#This Row],[Profit]]</f>
        <v>1579.6</v>
      </c>
    </row>
    <row r="498" spans="1:8">
      <c r="A498" s="11" t="s">
        <v>509</v>
      </c>
      <c r="B498" s="7">
        <v>45518</v>
      </c>
      <c r="C498" t="str">
        <f>PROPER(Table1[[#This Row],[Region]])</f>
        <v>East</v>
      </c>
      <c r="D498" t="str">
        <f>PROPER(Table1[[#This Row],[Product Category]])</f>
        <v>Clothing</v>
      </c>
      <c r="E498">
        <f>ROUND(Table1[[#This Row],[Sales Amount]],1)</f>
        <v>3713.2</v>
      </c>
      <c r="F498">
        <f>Table1[[#This Row],[Quantity Sold]]</f>
        <v>23</v>
      </c>
      <c r="G498">
        <f>Table1[[#This Row],[Discount (%)]]</f>
        <v>35</v>
      </c>
      <c r="H498">
        <f>Table1[[#This Row],[Profit]]</f>
        <v>778.03</v>
      </c>
    </row>
    <row r="499" spans="1:8">
      <c r="A499" s="11" t="s">
        <v>510</v>
      </c>
      <c r="B499" s="7">
        <v>45519</v>
      </c>
      <c r="C499" t="str">
        <f>PROPER(Table1[[#This Row],[Region]])</f>
        <v>North</v>
      </c>
      <c r="D499" t="str">
        <f>PROPER(Table1[[#This Row],[Product Category]])</f>
        <v>Electronics</v>
      </c>
      <c r="E499">
        <f>ROUND(Table1[[#This Row],[Sales Amount]],1)</f>
        <v>1847.3</v>
      </c>
      <c r="F499">
        <f>Table1[[#This Row],[Quantity Sold]]</f>
        <v>49</v>
      </c>
      <c r="G499">
        <f>Table1[[#This Row],[Discount (%)]]</f>
        <v>44</v>
      </c>
      <c r="H499">
        <f>Table1[[#This Row],[Profit]]</f>
        <v>1068.56</v>
      </c>
    </row>
    <row r="500" spans="1:8">
      <c r="A500" s="11" t="s">
        <v>511</v>
      </c>
      <c r="B500" s="7">
        <v>45520</v>
      </c>
      <c r="C500" t="str">
        <f>PROPER(Table1[[#This Row],[Region]])</f>
        <v>South</v>
      </c>
      <c r="D500" t="str">
        <f>PROPER(Table1[[#This Row],[Product Category]])</f>
        <v>Clothing</v>
      </c>
      <c r="E500">
        <f>ROUND(Table1[[#This Row],[Sales Amount]],1)</f>
        <v>1072.5999999999999</v>
      </c>
      <c r="F500">
        <f>Table1[[#This Row],[Quantity Sold]]</f>
        <v>33</v>
      </c>
      <c r="G500">
        <f>Table1[[#This Row],[Discount (%)]]</f>
        <v>9</v>
      </c>
      <c r="H500">
        <f>Table1[[#This Row],[Profit]]</f>
        <v>1702.79</v>
      </c>
    </row>
    <row r="501" spans="1:8">
      <c r="A501" s="11">
        <v>38640410</v>
      </c>
      <c r="B501" s="7">
        <v>45521</v>
      </c>
      <c r="C501" t="str">
        <f>PROPER(Table1[[#This Row],[Region]])</f>
        <v>North</v>
      </c>
      <c r="D501" t="str">
        <f>PROPER(Table1[[#This Row],[Product Category]])</f>
        <v>Electronics</v>
      </c>
      <c r="E501">
        <f>ROUND(Table1[[#This Row],[Sales Amount]],1)</f>
        <v>1290.4000000000001</v>
      </c>
      <c r="F501">
        <f>Table1[[#This Row],[Quantity Sold]]</f>
        <v>50</v>
      </c>
      <c r="G501">
        <f>Table1[[#This Row],[Discount (%)]]</f>
        <v>17</v>
      </c>
      <c r="H501">
        <f>Table1[[#This Row],[Profit]]</f>
        <v>1855.82</v>
      </c>
    </row>
    <row r="502" spans="1:8">
      <c r="A502" s="11" t="s">
        <v>512</v>
      </c>
      <c r="B502" s="7">
        <v>45522</v>
      </c>
      <c r="C502" t="str">
        <f>PROPER(Table1[[#This Row],[Region]])</f>
        <v>South</v>
      </c>
      <c r="D502" t="str">
        <f>PROPER(Table1[[#This Row],[Product Category]])</f>
        <v>Groceries</v>
      </c>
      <c r="E502">
        <f>ROUND(Table1[[#This Row],[Sales Amount]],1)</f>
        <v>594.70000000000005</v>
      </c>
      <c r="F502">
        <f>Table1[[#This Row],[Quantity Sold]]</f>
        <v>36</v>
      </c>
      <c r="G502">
        <f>Table1[[#This Row],[Discount (%)]]</f>
        <v>16</v>
      </c>
      <c r="H502">
        <f>Table1[[#This Row],[Profit]]</f>
        <v>1673.95</v>
      </c>
    </row>
    <row r="503" spans="1:8">
      <c r="A503" s="11" t="s">
        <v>513</v>
      </c>
      <c r="B503" s="7">
        <v>45523</v>
      </c>
      <c r="C503" t="str">
        <f>PROPER(Table1[[#This Row],[Region]])</f>
        <v>West</v>
      </c>
      <c r="D503" t="str">
        <f>PROPER(Table1[[#This Row],[Product Category]])</f>
        <v>Groceries</v>
      </c>
      <c r="E503">
        <f>ROUND(Table1[[#This Row],[Sales Amount]],1)</f>
        <v>3029.4</v>
      </c>
      <c r="F503">
        <f>Table1[[#This Row],[Quantity Sold]]</f>
        <v>14</v>
      </c>
      <c r="G503">
        <f>Table1[[#This Row],[Discount (%)]]</f>
        <v>46</v>
      </c>
      <c r="H503">
        <f>Table1[[#This Row],[Profit]]</f>
        <v>731.82</v>
      </c>
    </row>
    <row r="504" spans="1:8">
      <c r="A504" s="11" t="s">
        <v>514</v>
      </c>
      <c r="B504" s="7">
        <v>45524</v>
      </c>
      <c r="C504" t="str">
        <f>PROPER(Table1[[#This Row],[Region]])</f>
        <v>West</v>
      </c>
      <c r="D504" t="str">
        <f>PROPER(Table1[[#This Row],[Product Category]])</f>
        <v>Groceries</v>
      </c>
      <c r="E504">
        <f>ROUND(Table1[[#This Row],[Sales Amount]],1)</f>
        <v>1133.7</v>
      </c>
      <c r="F504">
        <f>Table1[[#This Row],[Quantity Sold]]</f>
        <v>41</v>
      </c>
      <c r="G504">
        <f>Table1[[#This Row],[Discount (%)]]</f>
        <v>5</v>
      </c>
      <c r="H504">
        <f>Table1[[#This Row],[Profit]]</f>
        <v>1083.6500000000001</v>
      </c>
    </row>
    <row r="505" spans="1:8">
      <c r="A505" s="11" t="s">
        <v>515</v>
      </c>
      <c r="B505" s="7">
        <v>45525</v>
      </c>
      <c r="C505" t="str">
        <f>PROPER(Table1[[#This Row],[Region]])</f>
        <v>South</v>
      </c>
      <c r="D505" t="str">
        <f>PROPER(Table1[[#This Row],[Product Category]])</f>
        <v>Groceries</v>
      </c>
      <c r="E505">
        <f>ROUND(Table1[[#This Row],[Sales Amount]],1)</f>
        <v>1715.3</v>
      </c>
      <c r="F505">
        <f>Table1[[#This Row],[Quantity Sold]]</f>
        <v>12</v>
      </c>
      <c r="G505">
        <f>Table1[[#This Row],[Discount (%)]]</f>
        <v>12</v>
      </c>
      <c r="H505">
        <f>Table1[[#This Row],[Profit]]</f>
        <v>1454.94</v>
      </c>
    </row>
    <row r="506" spans="1:8">
      <c r="A506" s="11" t="s">
        <v>516</v>
      </c>
      <c r="B506" s="7">
        <v>45526</v>
      </c>
      <c r="C506" t="str">
        <f>PROPER(Table1[[#This Row],[Region]])</f>
        <v>West</v>
      </c>
      <c r="D506" t="str">
        <f>PROPER(Table1[[#This Row],[Product Category]])</f>
        <v>Electronics</v>
      </c>
      <c r="E506">
        <f>ROUND(Table1[[#This Row],[Sales Amount]],1)</f>
        <v>3001.9</v>
      </c>
      <c r="F506">
        <f>Table1[[#This Row],[Quantity Sold]]</f>
        <v>45</v>
      </c>
      <c r="G506">
        <f>Table1[[#This Row],[Discount (%)]]</f>
        <v>41</v>
      </c>
      <c r="H506">
        <f>Table1[[#This Row],[Profit]]</f>
        <v>1125.27</v>
      </c>
    </row>
    <row r="507" spans="1:8">
      <c r="A507" s="11" t="s">
        <v>517</v>
      </c>
      <c r="B507" s="7">
        <v>45527</v>
      </c>
      <c r="C507" t="str">
        <f>PROPER(Table1[[#This Row],[Region]])</f>
        <v>East</v>
      </c>
      <c r="D507" t="str">
        <f>PROPER(Table1[[#This Row],[Product Category]])</f>
        <v>Groceries</v>
      </c>
      <c r="E507">
        <f>ROUND(Table1[[#This Row],[Sales Amount]],1)</f>
        <v>3981.2</v>
      </c>
      <c r="F507">
        <f>Table1[[#This Row],[Quantity Sold]]</f>
        <v>43</v>
      </c>
      <c r="G507">
        <f>Table1[[#This Row],[Discount (%)]]</f>
        <v>34</v>
      </c>
      <c r="H507">
        <f>Table1[[#This Row],[Profit]]</f>
        <v>1545.1</v>
      </c>
    </row>
    <row r="508" spans="1:8">
      <c r="A508" s="11" t="s">
        <v>518</v>
      </c>
      <c r="B508" s="7">
        <v>45528</v>
      </c>
      <c r="C508" t="str">
        <f>PROPER(Table1[[#This Row],[Region]])</f>
        <v>South</v>
      </c>
      <c r="D508" t="str">
        <f>PROPER(Table1[[#This Row],[Product Category]])</f>
        <v>Furniture</v>
      </c>
      <c r="E508">
        <f>ROUND(Table1[[#This Row],[Sales Amount]],1)</f>
        <v>4835.7</v>
      </c>
      <c r="F508">
        <f>Table1[[#This Row],[Quantity Sold]]</f>
        <v>17</v>
      </c>
      <c r="G508">
        <f>Table1[[#This Row],[Discount (%)]]</f>
        <v>15</v>
      </c>
      <c r="H508">
        <f>Table1[[#This Row],[Profit]]</f>
        <v>140.03</v>
      </c>
    </row>
    <row r="509" spans="1:8">
      <c r="A509" s="11" t="s">
        <v>519</v>
      </c>
      <c r="B509" s="7">
        <v>45529</v>
      </c>
      <c r="C509" t="str">
        <f>PROPER(Table1[[#This Row],[Region]])</f>
        <v>West</v>
      </c>
      <c r="D509" t="str">
        <f>PROPER(Table1[[#This Row],[Product Category]])</f>
        <v>Furniture</v>
      </c>
      <c r="E509">
        <f>ROUND(Table1[[#This Row],[Sales Amount]],1)</f>
        <v>807.6</v>
      </c>
      <c r="F509">
        <f>Table1[[#This Row],[Quantity Sold]]</f>
        <v>26</v>
      </c>
      <c r="G509">
        <f>Table1[[#This Row],[Discount (%)]]</f>
        <v>9</v>
      </c>
      <c r="H509">
        <f>Table1[[#This Row],[Profit]]</f>
        <v>1887.56</v>
      </c>
    </row>
    <row r="510" spans="1:8">
      <c r="A510" s="11" t="s">
        <v>520</v>
      </c>
      <c r="B510" s="7">
        <v>45530</v>
      </c>
      <c r="C510" t="str">
        <f>PROPER(Table1[[#This Row],[Region]])</f>
        <v>South</v>
      </c>
      <c r="D510" t="str">
        <f>PROPER(Table1[[#This Row],[Product Category]])</f>
        <v>Electronics</v>
      </c>
      <c r="E510">
        <f>ROUND(Table1[[#This Row],[Sales Amount]],1)</f>
        <v>4846.7</v>
      </c>
      <c r="F510">
        <f>Table1[[#This Row],[Quantity Sold]]</f>
        <v>48</v>
      </c>
      <c r="G510">
        <f>Table1[[#This Row],[Discount (%)]]</f>
        <v>13</v>
      </c>
      <c r="H510">
        <f>Table1[[#This Row],[Profit]]</f>
        <v>484.77</v>
      </c>
    </row>
    <row r="511" spans="1:8">
      <c r="A511" s="11" t="s">
        <v>521</v>
      </c>
      <c r="B511" s="7">
        <v>45531</v>
      </c>
      <c r="C511" t="str">
        <f>PROPER(Table1[[#This Row],[Region]])</f>
        <v>South</v>
      </c>
      <c r="D511" t="str">
        <f>PROPER(Table1[[#This Row],[Product Category]])</f>
        <v>Electronics</v>
      </c>
      <c r="E511">
        <f>ROUND(Table1[[#This Row],[Sales Amount]],1)</f>
        <v>942.5</v>
      </c>
      <c r="F511">
        <f>Table1[[#This Row],[Quantity Sold]]</f>
        <v>27</v>
      </c>
      <c r="G511">
        <f>Table1[[#This Row],[Discount (%)]]</f>
        <v>29</v>
      </c>
      <c r="H511">
        <f>Table1[[#This Row],[Profit]]</f>
        <v>234.32</v>
      </c>
    </row>
    <row r="512" spans="1:8">
      <c r="A512" s="11" t="s">
        <v>522</v>
      </c>
      <c r="B512" s="7">
        <v>45532</v>
      </c>
      <c r="C512" t="str">
        <f>PROPER(Table1[[#This Row],[Region]])</f>
        <v>North</v>
      </c>
      <c r="D512" t="str">
        <f>PROPER(Table1[[#This Row],[Product Category]])</f>
        <v>Groceries</v>
      </c>
      <c r="E512">
        <f>ROUND(Table1[[#This Row],[Sales Amount]],1)</f>
        <v>4468.1000000000004</v>
      </c>
      <c r="F512">
        <f>Table1[[#This Row],[Quantity Sold]]</f>
        <v>31</v>
      </c>
      <c r="G512">
        <f>Table1[[#This Row],[Discount (%)]]</f>
        <v>27</v>
      </c>
      <c r="H512">
        <f>Table1[[#This Row],[Profit]]</f>
        <v>413.69</v>
      </c>
    </row>
    <row r="513" spans="1:8">
      <c r="A513" s="11" t="s">
        <v>523</v>
      </c>
      <c r="B513" s="7">
        <v>45533</v>
      </c>
      <c r="C513" t="str">
        <f>PROPER(Table1[[#This Row],[Region]])</f>
        <v>North</v>
      </c>
      <c r="D513" t="str">
        <f>PROPER(Table1[[#This Row],[Product Category]])</f>
        <v>Electronics</v>
      </c>
      <c r="E513">
        <f>ROUND(Table1[[#This Row],[Sales Amount]],1)</f>
        <v>1539.4</v>
      </c>
      <c r="F513">
        <f>Table1[[#This Row],[Quantity Sold]]</f>
        <v>41</v>
      </c>
      <c r="G513">
        <f>Table1[[#This Row],[Discount (%)]]</f>
        <v>24</v>
      </c>
      <c r="H513">
        <f>Table1[[#This Row],[Profit]]</f>
        <v>735.2</v>
      </c>
    </row>
    <row r="514" spans="1:8">
      <c r="A514" s="11" t="s">
        <v>524</v>
      </c>
      <c r="B514" s="7">
        <v>45534</v>
      </c>
      <c r="C514" t="str">
        <f>PROPER(Table1[[#This Row],[Region]])</f>
        <v>West</v>
      </c>
      <c r="D514" t="str">
        <f>PROPER(Table1[[#This Row],[Product Category]])</f>
        <v>Electronics</v>
      </c>
      <c r="E514">
        <f>ROUND(Table1[[#This Row],[Sales Amount]],1)</f>
        <v>4432.7</v>
      </c>
      <c r="F514">
        <f>Table1[[#This Row],[Quantity Sold]]</f>
        <v>17</v>
      </c>
      <c r="G514">
        <f>Table1[[#This Row],[Discount (%)]]</f>
        <v>2</v>
      </c>
      <c r="H514">
        <f>Table1[[#This Row],[Profit]]</f>
        <v>70.95</v>
      </c>
    </row>
    <row r="515" spans="1:8">
      <c r="A515" s="11" t="s">
        <v>525</v>
      </c>
      <c r="B515" s="7">
        <v>45535</v>
      </c>
      <c r="C515" t="str">
        <f>PROPER(Table1[[#This Row],[Region]])</f>
        <v>North</v>
      </c>
      <c r="D515" t="str">
        <f>PROPER(Table1[[#This Row],[Product Category]])</f>
        <v>Sports</v>
      </c>
      <c r="E515">
        <f>ROUND(Table1[[#This Row],[Sales Amount]],1)</f>
        <v>3665.8</v>
      </c>
      <c r="F515">
        <f>Table1[[#This Row],[Quantity Sold]]</f>
        <v>19</v>
      </c>
      <c r="G515">
        <f>Table1[[#This Row],[Discount (%)]]</f>
        <v>26</v>
      </c>
      <c r="H515">
        <f>Table1[[#This Row],[Profit]]</f>
        <v>1962.26</v>
      </c>
    </row>
    <row r="516" spans="1:8">
      <c r="A516" s="11" t="s">
        <v>526</v>
      </c>
      <c r="B516" s="7">
        <v>45536</v>
      </c>
      <c r="C516" t="str">
        <f>PROPER(Table1[[#This Row],[Region]])</f>
        <v>East</v>
      </c>
      <c r="D516" t="str">
        <f>PROPER(Table1[[#This Row],[Product Category]])</f>
        <v>Sports</v>
      </c>
      <c r="E516">
        <f>ROUND(Table1[[#This Row],[Sales Amount]],1)</f>
        <v>3570.6</v>
      </c>
      <c r="F516">
        <f>Table1[[#This Row],[Quantity Sold]]</f>
        <v>4</v>
      </c>
      <c r="G516">
        <f>Table1[[#This Row],[Discount (%)]]</f>
        <v>23</v>
      </c>
      <c r="H516">
        <f>Table1[[#This Row],[Profit]]</f>
        <v>819.96</v>
      </c>
    </row>
    <row r="517" spans="1:8">
      <c r="A517" s="11" t="s">
        <v>527</v>
      </c>
      <c r="B517" s="7">
        <v>45537</v>
      </c>
      <c r="C517" t="str">
        <f>PROPER(Table1[[#This Row],[Region]])</f>
        <v>South</v>
      </c>
      <c r="D517" t="str">
        <f>PROPER(Table1[[#This Row],[Product Category]])</f>
        <v>Clothing</v>
      </c>
      <c r="E517">
        <f>ROUND(Table1[[#This Row],[Sales Amount]],1)</f>
        <v>1365.4</v>
      </c>
      <c r="F517">
        <f>Table1[[#This Row],[Quantity Sold]]</f>
        <v>49</v>
      </c>
      <c r="G517">
        <f>Table1[[#This Row],[Discount (%)]]</f>
        <v>49</v>
      </c>
      <c r="H517">
        <f>Table1[[#This Row],[Profit]]</f>
        <v>966.61</v>
      </c>
    </row>
    <row r="518" spans="1:8">
      <c r="A518" s="11" t="s">
        <v>528</v>
      </c>
      <c r="B518" s="7">
        <v>45538</v>
      </c>
      <c r="C518" t="str">
        <f>PROPER(Table1[[#This Row],[Region]])</f>
        <v>North</v>
      </c>
      <c r="D518" t="str">
        <f>PROPER(Table1[[#This Row],[Product Category]])</f>
        <v>Clothing</v>
      </c>
      <c r="E518">
        <f>ROUND(Table1[[#This Row],[Sales Amount]],1)</f>
        <v>2187.3000000000002</v>
      </c>
      <c r="F518">
        <f>Table1[[#This Row],[Quantity Sold]]</f>
        <v>41</v>
      </c>
      <c r="G518">
        <f>Table1[[#This Row],[Discount (%)]]</f>
        <v>33</v>
      </c>
      <c r="H518">
        <f>Table1[[#This Row],[Profit]]</f>
        <v>891.68</v>
      </c>
    </row>
    <row r="519" spans="1:8">
      <c r="A519" s="11" t="s">
        <v>529</v>
      </c>
      <c r="B519" s="7">
        <v>45539</v>
      </c>
      <c r="C519" t="str">
        <f>PROPER(Table1[[#This Row],[Region]])</f>
        <v>North</v>
      </c>
      <c r="D519" t="str">
        <f>PROPER(Table1[[#This Row],[Product Category]])</f>
        <v>Clothing</v>
      </c>
      <c r="E519">
        <f>ROUND(Table1[[#This Row],[Sales Amount]],1)</f>
        <v>4619.6000000000004</v>
      </c>
      <c r="F519">
        <f>Table1[[#This Row],[Quantity Sold]]</f>
        <v>34</v>
      </c>
      <c r="G519">
        <f>Table1[[#This Row],[Discount (%)]]</f>
        <v>7</v>
      </c>
      <c r="H519">
        <f>Table1[[#This Row],[Profit]]</f>
        <v>1034.5</v>
      </c>
    </row>
    <row r="520" spans="1:8">
      <c r="A520" s="11" t="s">
        <v>530</v>
      </c>
      <c r="B520" s="7">
        <v>45540</v>
      </c>
      <c r="C520" t="str">
        <f>PROPER(Table1[[#This Row],[Region]])</f>
        <v>West</v>
      </c>
      <c r="D520" t="str">
        <f>PROPER(Table1[[#This Row],[Product Category]])</f>
        <v>Sports</v>
      </c>
      <c r="E520">
        <f>ROUND(Table1[[#This Row],[Sales Amount]],1)</f>
        <v>666</v>
      </c>
      <c r="F520">
        <f>Table1[[#This Row],[Quantity Sold]]</f>
        <v>20</v>
      </c>
      <c r="G520">
        <f>Table1[[#This Row],[Discount (%)]]</f>
        <v>25</v>
      </c>
      <c r="H520">
        <f>Table1[[#This Row],[Profit]]</f>
        <v>615.03</v>
      </c>
    </row>
    <row r="521" spans="1:8">
      <c r="A521" s="11" t="s">
        <v>531</v>
      </c>
      <c r="B521" s="7">
        <v>45541</v>
      </c>
      <c r="C521" t="str">
        <f>PROPER(Table1[[#This Row],[Region]])</f>
        <v>South</v>
      </c>
      <c r="D521" t="str">
        <f>PROPER(Table1[[#This Row],[Product Category]])</f>
        <v>Clothing</v>
      </c>
      <c r="E521">
        <f>ROUND(Table1[[#This Row],[Sales Amount]],1)</f>
        <v>2224.1999999999998</v>
      </c>
      <c r="F521">
        <f>Table1[[#This Row],[Quantity Sold]]</f>
        <v>37</v>
      </c>
      <c r="G521">
        <f>Table1[[#This Row],[Discount (%)]]</f>
        <v>47</v>
      </c>
      <c r="H521">
        <f>Table1[[#This Row],[Profit]]</f>
        <v>407.87</v>
      </c>
    </row>
    <row r="522" spans="1:8">
      <c r="A522" s="11" t="s">
        <v>532</v>
      </c>
      <c r="B522" s="7">
        <v>45542</v>
      </c>
      <c r="C522" t="str">
        <f>PROPER(Table1[[#This Row],[Region]])</f>
        <v>South</v>
      </c>
      <c r="D522" t="str">
        <f>PROPER(Table1[[#This Row],[Product Category]])</f>
        <v>Furniture</v>
      </c>
      <c r="E522">
        <f>ROUND(Table1[[#This Row],[Sales Amount]],1)</f>
        <v>1552</v>
      </c>
      <c r="F522">
        <f>Table1[[#This Row],[Quantity Sold]]</f>
        <v>18</v>
      </c>
      <c r="G522">
        <f>Table1[[#This Row],[Discount (%)]]</f>
        <v>24</v>
      </c>
      <c r="H522">
        <f>Table1[[#This Row],[Profit]]</f>
        <v>1316.94</v>
      </c>
    </row>
    <row r="523" spans="1:8">
      <c r="A523" s="11" t="s">
        <v>533</v>
      </c>
      <c r="B523" s="7">
        <v>45543</v>
      </c>
      <c r="C523" t="str">
        <f>PROPER(Table1[[#This Row],[Region]])</f>
        <v>South</v>
      </c>
      <c r="D523" t="str">
        <f>PROPER(Table1[[#This Row],[Product Category]])</f>
        <v>Electronics</v>
      </c>
      <c r="E523">
        <f>ROUND(Table1[[#This Row],[Sales Amount]],1)</f>
        <v>2958.9</v>
      </c>
      <c r="F523">
        <f>Table1[[#This Row],[Quantity Sold]]</f>
        <v>44</v>
      </c>
      <c r="G523">
        <f>Table1[[#This Row],[Discount (%)]]</f>
        <v>37</v>
      </c>
      <c r="H523">
        <f>Table1[[#This Row],[Profit]]</f>
        <v>1330.37</v>
      </c>
    </row>
    <row r="524" spans="1:8">
      <c r="A524" s="11" t="s">
        <v>534</v>
      </c>
      <c r="B524" s="7">
        <v>45544</v>
      </c>
      <c r="C524" t="str">
        <f>PROPER(Table1[[#This Row],[Region]])</f>
        <v>South</v>
      </c>
      <c r="D524" t="str">
        <f>PROPER(Table1[[#This Row],[Product Category]])</f>
        <v>Groceries</v>
      </c>
      <c r="E524">
        <f>ROUND(Table1[[#This Row],[Sales Amount]],1)</f>
        <v>4314.8999999999996</v>
      </c>
      <c r="F524">
        <f>Table1[[#This Row],[Quantity Sold]]</f>
        <v>39</v>
      </c>
      <c r="G524">
        <f>Table1[[#This Row],[Discount (%)]]</f>
        <v>40</v>
      </c>
      <c r="H524">
        <f>Table1[[#This Row],[Profit]]</f>
        <v>1365.13</v>
      </c>
    </row>
    <row r="525" spans="1:8">
      <c r="A525" s="11" t="s">
        <v>535</v>
      </c>
      <c r="B525" s="7">
        <v>45545</v>
      </c>
      <c r="C525" t="str">
        <f>PROPER(Table1[[#This Row],[Region]])</f>
        <v>West</v>
      </c>
      <c r="D525" t="str">
        <f>PROPER(Table1[[#This Row],[Product Category]])</f>
        <v>Sports</v>
      </c>
      <c r="E525">
        <f>ROUND(Table1[[#This Row],[Sales Amount]],1)</f>
        <v>1496</v>
      </c>
      <c r="F525">
        <f>Table1[[#This Row],[Quantity Sold]]</f>
        <v>41</v>
      </c>
      <c r="G525">
        <f>Table1[[#This Row],[Discount (%)]]</f>
        <v>15</v>
      </c>
      <c r="H525">
        <f>Table1[[#This Row],[Profit]]</f>
        <v>106.27</v>
      </c>
    </row>
    <row r="526" spans="1:8">
      <c r="A526" s="11" t="s">
        <v>536</v>
      </c>
      <c r="B526" s="7">
        <v>45546</v>
      </c>
      <c r="C526" t="str">
        <f>PROPER(Table1[[#This Row],[Region]])</f>
        <v>West</v>
      </c>
      <c r="D526" t="str">
        <f>PROPER(Table1[[#This Row],[Product Category]])</f>
        <v>Furniture</v>
      </c>
      <c r="E526">
        <f>ROUND(Table1[[#This Row],[Sales Amount]],1)</f>
        <v>4212</v>
      </c>
      <c r="F526">
        <f>Table1[[#This Row],[Quantity Sold]]</f>
        <v>38</v>
      </c>
      <c r="G526">
        <f>Table1[[#This Row],[Discount (%)]]</f>
        <v>20</v>
      </c>
      <c r="H526">
        <f>Table1[[#This Row],[Profit]]</f>
        <v>737.78</v>
      </c>
    </row>
    <row r="527" spans="1:8">
      <c r="A527" s="11" t="s">
        <v>537</v>
      </c>
      <c r="B527" s="7">
        <v>45547</v>
      </c>
      <c r="C527" t="str">
        <f>PROPER(Table1[[#This Row],[Region]])</f>
        <v>West</v>
      </c>
      <c r="D527" t="str">
        <f>PROPER(Table1[[#This Row],[Product Category]])</f>
        <v>Sports</v>
      </c>
      <c r="E527">
        <f>ROUND(Table1[[#This Row],[Sales Amount]],1)</f>
        <v>3878.9</v>
      </c>
      <c r="F527">
        <f>Table1[[#This Row],[Quantity Sold]]</f>
        <v>40</v>
      </c>
      <c r="G527">
        <f>Table1[[#This Row],[Discount (%)]]</f>
        <v>48</v>
      </c>
      <c r="H527">
        <f>Table1[[#This Row],[Profit]]</f>
        <v>1048.33</v>
      </c>
    </row>
    <row r="528" spans="1:8">
      <c r="A528" s="11" t="s">
        <v>538</v>
      </c>
      <c r="B528" s="7">
        <v>45548</v>
      </c>
      <c r="C528" t="str">
        <f>PROPER(Table1[[#This Row],[Region]])</f>
        <v>North</v>
      </c>
      <c r="D528" t="str">
        <f>PROPER(Table1[[#This Row],[Product Category]])</f>
        <v>Electronics</v>
      </c>
      <c r="E528">
        <f>ROUND(Table1[[#This Row],[Sales Amount]],1)</f>
        <v>1979.4</v>
      </c>
      <c r="F528">
        <f>Table1[[#This Row],[Quantity Sold]]</f>
        <v>21</v>
      </c>
      <c r="G528">
        <f>Table1[[#This Row],[Discount (%)]]</f>
        <v>13</v>
      </c>
      <c r="H528">
        <f>Table1[[#This Row],[Profit]]</f>
        <v>907.03</v>
      </c>
    </row>
    <row r="529" spans="1:8">
      <c r="A529" s="11" t="s">
        <v>539</v>
      </c>
      <c r="B529" s="7">
        <v>45549</v>
      </c>
      <c r="C529" t="str">
        <f>PROPER(Table1[[#This Row],[Region]])</f>
        <v>North</v>
      </c>
      <c r="D529" t="str">
        <f>PROPER(Table1[[#This Row],[Product Category]])</f>
        <v>Furniture</v>
      </c>
      <c r="E529">
        <f>ROUND(Table1[[#This Row],[Sales Amount]],1)</f>
        <v>306.8</v>
      </c>
      <c r="F529">
        <f>Table1[[#This Row],[Quantity Sold]]</f>
        <v>10</v>
      </c>
      <c r="G529">
        <f>Table1[[#This Row],[Discount (%)]]</f>
        <v>16</v>
      </c>
      <c r="H529">
        <f>Table1[[#This Row],[Profit]]</f>
        <v>1607.25</v>
      </c>
    </row>
    <row r="530" spans="1:8">
      <c r="A530" s="11" t="s">
        <v>540</v>
      </c>
      <c r="B530" s="7">
        <v>45550</v>
      </c>
      <c r="C530" t="str">
        <f>PROPER(Table1[[#This Row],[Region]])</f>
        <v>North</v>
      </c>
      <c r="D530" t="str">
        <f>PROPER(Table1[[#This Row],[Product Category]])</f>
        <v>Clothing</v>
      </c>
      <c r="E530">
        <f>ROUND(Table1[[#This Row],[Sales Amount]],1)</f>
        <v>1511.4</v>
      </c>
      <c r="F530">
        <f>Table1[[#This Row],[Quantity Sold]]</f>
        <v>37</v>
      </c>
      <c r="G530">
        <f>Table1[[#This Row],[Discount (%)]]</f>
        <v>3</v>
      </c>
      <c r="H530">
        <f>Table1[[#This Row],[Profit]]</f>
        <v>1648.83</v>
      </c>
    </row>
    <row r="531" spans="1:8">
      <c r="A531" s="11" t="s">
        <v>541</v>
      </c>
      <c r="B531" s="7">
        <v>45551</v>
      </c>
      <c r="C531" t="str">
        <f>PROPER(Table1[[#This Row],[Region]])</f>
        <v>West</v>
      </c>
      <c r="D531" t="str">
        <f>PROPER(Table1[[#This Row],[Product Category]])</f>
        <v>Electronics</v>
      </c>
      <c r="E531">
        <f>ROUND(Table1[[#This Row],[Sales Amount]],1)</f>
        <v>3419.3</v>
      </c>
      <c r="F531">
        <f>Table1[[#This Row],[Quantity Sold]]</f>
        <v>3</v>
      </c>
      <c r="G531">
        <f>Table1[[#This Row],[Discount (%)]]</f>
        <v>41</v>
      </c>
      <c r="H531">
        <f>Table1[[#This Row],[Profit]]</f>
        <v>1524.02</v>
      </c>
    </row>
    <row r="532" spans="1:8">
      <c r="A532" s="11" t="s">
        <v>542</v>
      </c>
      <c r="B532" s="7">
        <v>45552</v>
      </c>
      <c r="C532" t="str">
        <f>PROPER(Table1[[#This Row],[Region]])</f>
        <v>North</v>
      </c>
      <c r="D532" t="str">
        <f>PROPER(Table1[[#This Row],[Product Category]])</f>
        <v>Furniture</v>
      </c>
      <c r="E532">
        <f>ROUND(Table1[[#This Row],[Sales Amount]],1)</f>
        <v>4656.7</v>
      </c>
      <c r="F532">
        <f>Table1[[#This Row],[Quantity Sold]]</f>
        <v>10</v>
      </c>
      <c r="G532">
        <f>Table1[[#This Row],[Discount (%)]]</f>
        <v>41</v>
      </c>
      <c r="H532">
        <f>Table1[[#This Row],[Profit]]</f>
        <v>1672.8</v>
      </c>
    </row>
    <row r="533" spans="1:8">
      <c r="A533" s="11" t="s">
        <v>544</v>
      </c>
      <c r="B533" s="7">
        <v>45553</v>
      </c>
      <c r="C533" t="str">
        <f>PROPER(Table1[[#This Row],[Region]])</f>
        <v>East</v>
      </c>
      <c r="D533" t="str">
        <f>PROPER(Table1[[#This Row],[Product Category]])</f>
        <v>Groceries</v>
      </c>
      <c r="E533">
        <f>ROUND(Table1[[#This Row],[Sales Amount]],1)</f>
        <v>414.9</v>
      </c>
      <c r="F533">
        <f>Table1[[#This Row],[Quantity Sold]]</f>
        <v>49</v>
      </c>
      <c r="G533">
        <f>Table1[[#This Row],[Discount (%)]]</f>
        <v>14</v>
      </c>
      <c r="H533">
        <f>Table1[[#This Row],[Profit]]</f>
        <v>962.56</v>
      </c>
    </row>
    <row r="534" spans="1:8">
      <c r="A534" s="11" t="s">
        <v>545</v>
      </c>
      <c r="B534" s="7">
        <v>45554</v>
      </c>
      <c r="C534" t="str">
        <f>PROPER(Table1[[#This Row],[Region]])</f>
        <v>East</v>
      </c>
      <c r="D534" t="str">
        <f>PROPER(Table1[[#This Row],[Product Category]])</f>
        <v>Groceries</v>
      </c>
      <c r="E534">
        <f>ROUND(Table1[[#This Row],[Sales Amount]],1)</f>
        <v>886.6</v>
      </c>
      <c r="F534">
        <f>Table1[[#This Row],[Quantity Sold]]</f>
        <v>15</v>
      </c>
      <c r="G534">
        <f>Table1[[#This Row],[Discount (%)]]</f>
        <v>10</v>
      </c>
      <c r="H534">
        <f>Table1[[#This Row],[Profit]]</f>
        <v>1483.68</v>
      </c>
    </row>
    <row r="535" spans="1:8">
      <c r="A535" s="11" t="s">
        <v>546</v>
      </c>
      <c r="B535" s="7">
        <v>45555</v>
      </c>
      <c r="C535" t="str">
        <f>PROPER(Table1[[#This Row],[Region]])</f>
        <v>South</v>
      </c>
      <c r="D535" t="str">
        <f>PROPER(Table1[[#This Row],[Product Category]])</f>
        <v>Groceries</v>
      </c>
      <c r="E535">
        <f>ROUND(Table1[[#This Row],[Sales Amount]],1)</f>
        <v>1043.8</v>
      </c>
      <c r="F535">
        <f>Table1[[#This Row],[Quantity Sold]]</f>
        <v>15</v>
      </c>
      <c r="G535">
        <f>Table1[[#This Row],[Discount (%)]]</f>
        <v>40</v>
      </c>
      <c r="H535">
        <f>Table1[[#This Row],[Profit]]</f>
        <v>409.33</v>
      </c>
    </row>
    <row r="536" spans="1:8">
      <c r="A536" s="11" t="s">
        <v>547</v>
      </c>
      <c r="B536" s="7">
        <v>45556</v>
      </c>
      <c r="C536" t="str">
        <f>PROPER(Table1[[#This Row],[Region]])</f>
        <v>East</v>
      </c>
      <c r="D536" t="str">
        <f>PROPER(Table1[[#This Row],[Product Category]])</f>
        <v>Furniture</v>
      </c>
      <c r="E536">
        <f>ROUND(Table1[[#This Row],[Sales Amount]],1)</f>
        <v>1549.7</v>
      </c>
      <c r="F536">
        <f>Table1[[#This Row],[Quantity Sold]]</f>
        <v>37</v>
      </c>
      <c r="G536">
        <f>Table1[[#This Row],[Discount (%)]]</f>
        <v>46</v>
      </c>
      <c r="H536">
        <f>Table1[[#This Row],[Profit]]</f>
        <v>1238.28</v>
      </c>
    </row>
    <row r="537" spans="1:8">
      <c r="A537" s="11" t="s">
        <v>548</v>
      </c>
      <c r="B537" s="7">
        <v>45557</v>
      </c>
      <c r="C537" t="str">
        <f>PROPER(Table1[[#This Row],[Region]])</f>
        <v>North</v>
      </c>
      <c r="D537" t="str">
        <f>PROPER(Table1[[#This Row],[Product Category]])</f>
        <v>Furniture</v>
      </c>
      <c r="E537">
        <f>ROUND(Table1[[#This Row],[Sales Amount]],1)</f>
        <v>2272.6</v>
      </c>
      <c r="F537">
        <f>Table1[[#This Row],[Quantity Sold]]</f>
        <v>44</v>
      </c>
      <c r="G537">
        <f>Table1[[#This Row],[Discount (%)]]</f>
        <v>20</v>
      </c>
      <c r="H537">
        <f>Table1[[#This Row],[Profit]]</f>
        <v>221.94</v>
      </c>
    </row>
    <row r="538" spans="1:8">
      <c r="A538" s="11" t="s">
        <v>549</v>
      </c>
      <c r="B538" s="7">
        <v>45558</v>
      </c>
      <c r="C538" t="str">
        <f>PROPER(Table1[[#This Row],[Region]])</f>
        <v>West</v>
      </c>
      <c r="D538" t="str">
        <f>PROPER(Table1[[#This Row],[Product Category]])</f>
        <v>Furniture</v>
      </c>
      <c r="E538">
        <f>ROUND(Table1[[#This Row],[Sales Amount]],1)</f>
        <v>4916.3</v>
      </c>
      <c r="F538">
        <f>Table1[[#This Row],[Quantity Sold]]</f>
        <v>11</v>
      </c>
      <c r="G538">
        <f>Table1[[#This Row],[Discount (%)]]</f>
        <v>40</v>
      </c>
      <c r="H538">
        <f>Table1[[#This Row],[Profit]]</f>
        <v>1054.3900000000001</v>
      </c>
    </row>
    <row r="539" spans="1:8">
      <c r="A539" s="11" t="s">
        <v>550</v>
      </c>
      <c r="B539" s="7">
        <v>45559</v>
      </c>
      <c r="C539" t="str">
        <f>PROPER(Table1[[#This Row],[Region]])</f>
        <v>South</v>
      </c>
      <c r="D539" t="str">
        <f>PROPER(Table1[[#This Row],[Product Category]])</f>
        <v>Groceries</v>
      </c>
      <c r="E539">
        <f>ROUND(Table1[[#This Row],[Sales Amount]],1)</f>
        <v>55.3</v>
      </c>
      <c r="F539">
        <f>Table1[[#This Row],[Quantity Sold]]</f>
        <v>41</v>
      </c>
      <c r="G539">
        <f>Table1[[#This Row],[Discount (%)]]</f>
        <v>45</v>
      </c>
      <c r="H539">
        <f>Table1[[#This Row],[Profit]]</f>
        <v>1699.31</v>
      </c>
    </row>
    <row r="540" spans="1:8">
      <c r="A540" s="11" t="s">
        <v>551</v>
      </c>
      <c r="B540" s="7">
        <v>45560</v>
      </c>
      <c r="C540" t="str">
        <f>PROPER(Table1[[#This Row],[Region]])</f>
        <v>West</v>
      </c>
      <c r="D540" t="str">
        <f>PROPER(Table1[[#This Row],[Product Category]])</f>
        <v>Groceries</v>
      </c>
      <c r="E540">
        <f>ROUND(Table1[[#This Row],[Sales Amount]],1)</f>
        <v>3625</v>
      </c>
      <c r="F540">
        <f>Table1[[#This Row],[Quantity Sold]]</f>
        <v>33</v>
      </c>
      <c r="G540">
        <f>Table1[[#This Row],[Discount (%)]]</f>
        <v>13</v>
      </c>
      <c r="H540">
        <f>Table1[[#This Row],[Profit]]</f>
        <v>1335.03</v>
      </c>
    </row>
    <row r="541" spans="1:8">
      <c r="A541" s="11" t="s">
        <v>552</v>
      </c>
      <c r="B541" s="7">
        <v>45561</v>
      </c>
      <c r="C541" t="str">
        <f>PROPER(Table1[[#This Row],[Region]])</f>
        <v>South</v>
      </c>
      <c r="D541" t="str">
        <f>PROPER(Table1[[#This Row],[Product Category]])</f>
        <v>Sports</v>
      </c>
      <c r="E541">
        <f>ROUND(Table1[[#This Row],[Sales Amount]],1)</f>
        <v>4509.3999999999996</v>
      </c>
      <c r="F541">
        <f>Table1[[#This Row],[Quantity Sold]]</f>
        <v>49</v>
      </c>
      <c r="G541">
        <f>Table1[[#This Row],[Discount (%)]]</f>
        <v>33</v>
      </c>
      <c r="H541">
        <f>Table1[[#This Row],[Profit]]</f>
        <v>732.88</v>
      </c>
    </row>
    <row r="542" spans="1:8">
      <c r="A542" s="11" t="s">
        <v>553</v>
      </c>
      <c r="B542" s="7">
        <v>45562</v>
      </c>
      <c r="C542" t="str">
        <f>PROPER(Table1[[#This Row],[Region]])</f>
        <v>North</v>
      </c>
      <c r="D542" t="str">
        <f>PROPER(Table1[[#This Row],[Product Category]])</f>
        <v>Electronics</v>
      </c>
      <c r="E542">
        <f>ROUND(Table1[[#This Row],[Sales Amount]],1)</f>
        <v>3734.6</v>
      </c>
      <c r="F542">
        <f>Table1[[#This Row],[Quantity Sold]]</f>
        <v>48</v>
      </c>
      <c r="G542">
        <f>Table1[[#This Row],[Discount (%)]]</f>
        <v>22</v>
      </c>
      <c r="H542">
        <f>Table1[[#This Row],[Profit]]</f>
        <v>451.93</v>
      </c>
    </row>
    <row r="543" spans="1:8">
      <c r="A543" s="11" t="s">
        <v>554</v>
      </c>
      <c r="B543" s="7">
        <v>45563</v>
      </c>
      <c r="C543" t="str">
        <f>PROPER(Table1[[#This Row],[Region]])</f>
        <v>North</v>
      </c>
      <c r="D543" t="str">
        <f>PROPER(Table1[[#This Row],[Product Category]])</f>
        <v>Groceries</v>
      </c>
      <c r="E543">
        <f>ROUND(Table1[[#This Row],[Sales Amount]],1)</f>
        <v>4434</v>
      </c>
      <c r="F543">
        <f>Table1[[#This Row],[Quantity Sold]]</f>
        <v>3</v>
      </c>
      <c r="G543">
        <f>Table1[[#This Row],[Discount (%)]]</f>
        <v>10</v>
      </c>
      <c r="H543">
        <f>Table1[[#This Row],[Profit]]</f>
        <v>757.74</v>
      </c>
    </row>
    <row r="544" spans="1:8">
      <c r="A544" s="11" t="s">
        <v>555</v>
      </c>
      <c r="B544" s="7">
        <v>45564</v>
      </c>
      <c r="C544" t="str">
        <f>PROPER(Table1[[#This Row],[Region]])</f>
        <v>West</v>
      </c>
      <c r="D544" t="str">
        <f>PROPER(Table1[[#This Row],[Product Category]])</f>
        <v>Sports</v>
      </c>
      <c r="E544">
        <f>ROUND(Table1[[#This Row],[Sales Amount]],1)</f>
        <v>867.7</v>
      </c>
      <c r="F544">
        <f>Table1[[#This Row],[Quantity Sold]]</f>
        <v>38</v>
      </c>
      <c r="G544">
        <f>Table1[[#This Row],[Discount (%)]]</f>
        <v>41</v>
      </c>
      <c r="H544">
        <f>Table1[[#This Row],[Profit]]</f>
        <v>1625.2</v>
      </c>
    </row>
    <row r="545" spans="1:8">
      <c r="A545" s="11" t="s">
        <v>556</v>
      </c>
      <c r="B545" s="7">
        <v>45565</v>
      </c>
      <c r="C545" t="str">
        <f>PROPER(Table1[[#This Row],[Region]])</f>
        <v>West</v>
      </c>
      <c r="D545" t="str">
        <f>PROPER(Table1[[#This Row],[Product Category]])</f>
        <v>Electronics</v>
      </c>
      <c r="E545">
        <f>ROUND(Table1[[#This Row],[Sales Amount]],1)</f>
        <v>3023.7</v>
      </c>
      <c r="F545">
        <f>Table1[[#This Row],[Quantity Sold]]</f>
        <v>41</v>
      </c>
      <c r="G545">
        <f>Table1[[#This Row],[Discount (%)]]</f>
        <v>8</v>
      </c>
      <c r="H545">
        <f>Table1[[#This Row],[Profit]]</f>
        <v>455.26</v>
      </c>
    </row>
    <row r="546" spans="1:8">
      <c r="A546" s="11" t="s">
        <v>557</v>
      </c>
      <c r="B546" s="7">
        <v>45566</v>
      </c>
      <c r="C546" t="str">
        <f>PROPER(Table1[[#This Row],[Region]])</f>
        <v>South</v>
      </c>
      <c r="D546" t="str">
        <f>PROPER(Table1[[#This Row],[Product Category]])</f>
        <v>Groceries</v>
      </c>
      <c r="E546">
        <f>ROUND(Table1[[#This Row],[Sales Amount]],1)</f>
        <v>2426.6</v>
      </c>
      <c r="F546">
        <f>Table1[[#This Row],[Quantity Sold]]</f>
        <v>3</v>
      </c>
      <c r="G546">
        <f>Table1[[#This Row],[Discount (%)]]</f>
        <v>2</v>
      </c>
      <c r="H546">
        <f>Table1[[#This Row],[Profit]]</f>
        <v>1634.05</v>
      </c>
    </row>
    <row r="547" spans="1:8">
      <c r="A547" s="11" t="s">
        <v>558</v>
      </c>
      <c r="B547" s="7">
        <v>45567</v>
      </c>
      <c r="C547" t="str">
        <f>PROPER(Table1[[#This Row],[Region]])</f>
        <v>South</v>
      </c>
      <c r="D547" t="str">
        <f>PROPER(Table1[[#This Row],[Product Category]])</f>
        <v>Groceries</v>
      </c>
      <c r="E547">
        <f>ROUND(Table1[[#This Row],[Sales Amount]],1)</f>
        <v>3068.3</v>
      </c>
      <c r="F547">
        <f>Table1[[#This Row],[Quantity Sold]]</f>
        <v>45</v>
      </c>
      <c r="G547">
        <f>Table1[[#This Row],[Discount (%)]]</f>
        <v>23</v>
      </c>
      <c r="H547">
        <f>Table1[[#This Row],[Profit]]</f>
        <v>107.33</v>
      </c>
    </row>
    <row r="548" spans="1:8">
      <c r="A548" s="11" t="s">
        <v>559</v>
      </c>
      <c r="B548" s="7">
        <v>45568</v>
      </c>
      <c r="C548" t="str">
        <f>PROPER(Table1[[#This Row],[Region]])</f>
        <v>South</v>
      </c>
      <c r="D548" t="str">
        <f>PROPER(Table1[[#This Row],[Product Category]])</f>
        <v>Sports</v>
      </c>
      <c r="E548">
        <f>ROUND(Table1[[#This Row],[Sales Amount]],1)</f>
        <v>2828.3</v>
      </c>
      <c r="F548">
        <f>Table1[[#This Row],[Quantity Sold]]</f>
        <v>5</v>
      </c>
      <c r="G548">
        <f>Table1[[#This Row],[Discount (%)]]</f>
        <v>44</v>
      </c>
      <c r="H548">
        <f>Table1[[#This Row],[Profit]]</f>
        <v>1759.06</v>
      </c>
    </row>
    <row r="549" spans="1:8">
      <c r="A549" s="11" t="s">
        <v>560</v>
      </c>
      <c r="B549" s="7">
        <v>45569</v>
      </c>
      <c r="C549" t="str">
        <f>PROPER(Table1[[#This Row],[Region]])</f>
        <v>North</v>
      </c>
      <c r="D549" t="str">
        <f>PROPER(Table1[[#This Row],[Product Category]])</f>
        <v>Sports</v>
      </c>
      <c r="E549">
        <f>ROUND(Table1[[#This Row],[Sales Amount]],1)</f>
        <v>2085.5</v>
      </c>
      <c r="F549">
        <f>Table1[[#This Row],[Quantity Sold]]</f>
        <v>42</v>
      </c>
      <c r="G549">
        <f>Table1[[#This Row],[Discount (%)]]</f>
        <v>19</v>
      </c>
      <c r="H549">
        <f>Table1[[#This Row],[Profit]]</f>
        <v>716.16</v>
      </c>
    </row>
    <row r="550" spans="1:8">
      <c r="A550" s="11" t="s">
        <v>561</v>
      </c>
      <c r="B550" s="7">
        <v>45570</v>
      </c>
      <c r="C550" t="str">
        <f>PROPER(Table1[[#This Row],[Region]])</f>
        <v>North</v>
      </c>
      <c r="D550" t="str">
        <f>PROPER(Table1[[#This Row],[Product Category]])</f>
        <v>Groceries</v>
      </c>
      <c r="E550">
        <f>ROUND(Table1[[#This Row],[Sales Amount]],1)</f>
        <v>142.6</v>
      </c>
      <c r="F550">
        <f>Table1[[#This Row],[Quantity Sold]]</f>
        <v>23</v>
      </c>
      <c r="G550">
        <f>Table1[[#This Row],[Discount (%)]]</f>
        <v>50</v>
      </c>
      <c r="H550">
        <f>Table1[[#This Row],[Profit]]</f>
        <v>993.32</v>
      </c>
    </row>
    <row r="551" spans="1:8">
      <c r="A551" s="11" t="s">
        <v>562</v>
      </c>
      <c r="B551" s="7">
        <v>45571</v>
      </c>
      <c r="C551" t="str">
        <f>PROPER(Table1[[#This Row],[Region]])</f>
        <v>West</v>
      </c>
      <c r="D551" t="str">
        <f>PROPER(Table1[[#This Row],[Product Category]])</f>
        <v>Furniture</v>
      </c>
      <c r="E551">
        <f>ROUND(Table1[[#This Row],[Sales Amount]],1)</f>
        <v>2926.6</v>
      </c>
      <c r="F551">
        <f>Table1[[#This Row],[Quantity Sold]]</f>
        <v>23</v>
      </c>
      <c r="G551">
        <f>Table1[[#This Row],[Discount (%)]]</f>
        <v>1</v>
      </c>
      <c r="H551">
        <f>Table1[[#This Row],[Profit]]</f>
        <v>1421.39</v>
      </c>
    </row>
    <row r="552" spans="1:8">
      <c r="A552" s="11" t="s">
        <v>563</v>
      </c>
      <c r="B552" s="7">
        <v>45572</v>
      </c>
      <c r="C552" t="str">
        <f>PROPER(Table1[[#This Row],[Region]])</f>
        <v>West</v>
      </c>
      <c r="D552" t="str">
        <f>PROPER(Table1[[#This Row],[Product Category]])</f>
        <v>Sports</v>
      </c>
      <c r="E552">
        <f>ROUND(Table1[[#This Row],[Sales Amount]],1)</f>
        <v>3504.6</v>
      </c>
      <c r="F552">
        <f>Table1[[#This Row],[Quantity Sold]]</f>
        <v>11</v>
      </c>
      <c r="G552">
        <f>Table1[[#This Row],[Discount (%)]]</f>
        <v>4</v>
      </c>
      <c r="H552">
        <f>Table1[[#This Row],[Profit]]</f>
        <v>1269.1400000000001</v>
      </c>
    </row>
    <row r="553" spans="1:8">
      <c r="A553" s="11" t="s">
        <v>564</v>
      </c>
      <c r="B553" s="7">
        <v>45573</v>
      </c>
      <c r="C553" t="str">
        <f>PROPER(Table1[[#This Row],[Region]])</f>
        <v>North</v>
      </c>
      <c r="D553" t="str">
        <f>PROPER(Table1[[#This Row],[Product Category]])</f>
        <v>Sports</v>
      </c>
      <c r="E553">
        <f>ROUND(Table1[[#This Row],[Sales Amount]],1)</f>
        <v>3806.8</v>
      </c>
      <c r="F553">
        <f>Table1[[#This Row],[Quantity Sold]]</f>
        <v>2</v>
      </c>
      <c r="G553">
        <f>Table1[[#This Row],[Discount (%)]]</f>
        <v>44</v>
      </c>
      <c r="H553">
        <f>Table1[[#This Row],[Profit]]</f>
        <v>401.76</v>
      </c>
    </row>
    <row r="554" spans="1:8">
      <c r="A554" s="11" t="s">
        <v>565</v>
      </c>
      <c r="B554" s="7">
        <v>45574</v>
      </c>
      <c r="C554" t="str">
        <f>PROPER(Table1[[#This Row],[Region]])</f>
        <v>South</v>
      </c>
      <c r="D554" t="str">
        <f>PROPER(Table1[[#This Row],[Product Category]])</f>
        <v>Furniture</v>
      </c>
      <c r="E554">
        <f>ROUND(Table1[[#This Row],[Sales Amount]],1)</f>
        <v>4630.6000000000004</v>
      </c>
      <c r="F554">
        <f>Table1[[#This Row],[Quantity Sold]]</f>
        <v>19</v>
      </c>
      <c r="G554">
        <f>Table1[[#This Row],[Discount (%)]]</f>
        <v>30</v>
      </c>
      <c r="H554">
        <f>Table1[[#This Row],[Profit]]</f>
        <v>501.61</v>
      </c>
    </row>
    <row r="555" spans="1:8">
      <c r="A555" s="12">
        <v>6.9314000000000002E+27</v>
      </c>
      <c r="B555" s="7">
        <v>45575</v>
      </c>
      <c r="C555" t="str">
        <f>PROPER(Table1[[#This Row],[Region]])</f>
        <v>West</v>
      </c>
      <c r="D555" t="str">
        <f>PROPER(Table1[[#This Row],[Product Category]])</f>
        <v>Electronics</v>
      </c>
      <c r="E555">
        <f>ROUND(Table1[[#This Row],[Sales Amount]],1)</f>
        <v>562.70000000000005</v>
      </c>
      <c r="F555">
        <f>Table1[[#This Row],[Quantity Sold]]</f>
        <v>46</v>
      </c>
      <c r="G555">
        <f>Table1[[#This Row],[Discount (%)]]</f>
        <v>42</v>
      </c>
      <c r="H555">
        <f>Table1[[#This Row],[Profit]]</f>
        <v>348.54</v>
      </c>
    </row>
    <row r="556" spans="1:8">
      <c r="A556" s="11" t="s">
        <v>566</v>
      </c>
      <c r="B556" s="7">
        <v>45576</v>
      </c>
      <c r="C556" t="str">
        <f>PROPER(Table1[[#This Row],[Region]])</f>
        <v>South</v>
      </c>
      <c r="D556" t="str">
        <f>PROPER(Table1[[#This Row],[Product Category]])</f>
        <v>Groceries</v>
      </c>
      <c r="E556">
        <f>ROUND(Table1[[#This Row],[Sales Amount]],1)</f>
        <v>1023.8</v>
      </c>
      <c r="F556">
        <f>Table1[[#This Row],[Quantity Sold]]</f>
        <v>5</v>
      </c>
      <c r="G556">
        <f>Table1[[#This Row],[Discount (%)]]</f>
        <v>12</v>
      </c>
      <c r="H556">
        <f>Table1[[#This Row],[Profit]]</f>
        <v>1985.69</v>
      </c>
    </row>
    <row r="557" spans="1:8">
      <c r="A557" s="11" t="s">
        <v>567</v>
      </c>
      <c r="B557" s="7">
        <v>45577</v>
      </c>
      <c r="C557" t="str">
        <f>PROPER(Table1[[#This Row],[Region]])</f>
        <v>East</v>
      </c>
      <c r="D557" t="str">
        <f>PROPER(Table1[[#This Row],[Product Category]])</f>
        <v>Furniture</v>
      </c>
      <c r="E557">
        <f>ROUND(Table1[[#This Row],[Sales Amount]],1)</f>
        <v>3652.6</v>
      </c>
      <c r="F557">
        <f>Table1[[#This Row],[Quantity Sold]]</f>
        <v>35</v>
      </c>
      <c r="G557">
        <f>Table1[[#This Row],[Discount (%)]]</f>
        <v>30</v>
      </c>
      <c r="H557">
        <f>Table1[[#This Row],[Profit]]</f>
        <v>402.83</v>
      </c>
    </row>
    <row r="558" spans="1:8">
      <c r="A558" s="11" t="s">
        <v>568</v>
      </c>
      <c r="B558" s="7">
        <v>45578</v>
      </c>
      <c r="C558" t="str">
        <f>PROPER(Table1[[#This Row],[Region]])</f>
        <v>East</v>
      </c>
      <c r="D558" t="str">
        <f>PROPER(Table1[[#This Row],[Product Category]])</f>
        <v>Groceries</v>
      </c>
      <c r="E558">
        <f>ROUND(Table1[[#This Row],[Sales Amount]],1)</f>
        <v>1655.4</v>
      </c>
      <c r="F558">
        <f>Table1[[#This Row],[Quantity Sold]]</f>
        <v>25</v>
      </c>
      <c r="G558">
        <f>Table1[[#This Row],[Discount (%)]]</f>
        <v>32</v>
      </c>
      <c r="H558">
        <f>Table1[[#This Row],[Profit]]</f>
        <v>1183.5999999999999</v>
      </c>
    </row>
    <row r="559" spans="1:8">
      <c r="A559" s="11" t="s">
        <v>569</v>
      </c>
      <c r="B559" s="7">
        <v>45579</v>
      </c>
      <c r="C559" t="str">
        <f>PROPER(Table1[[#This Row],[Region]])</f>
        <v>South</v>
      </c>
      <c r="D559" t="str">
        <f>PROPER(Table1[[#This Row],[Product Category]])</f>
        <v>Clothing</v>
      </c>
      <c r="E559">
        <f>ROUND(Table1[[#This Row],[Sales Amount]],1)</f>
        <v>378.6</v>
      </c>
      <c r="F559">
        <f>Table1[[#This Row],[Quantity Sold]]</f>
        <v>17</v>
      </c>
      <c r="G559">
        <f>Table1[[#This Row],[Discount (%)]]</f>
        <v>32</v>
      </c>
      <c r="H559">
        <f>Table1[[#This Row],[Profit]]</f>
        <v>1801.88</v>
      </c>
    </row>
    <row r="560" spans="1:8">
      <c r="A560" s="11" t="s">
        <v>570</v>
      </c>
      <c r="B560" s="7">
        <v>45580</v>
      </c>
      <c r="C560" t="str">
        <f>PROPER(Table1[[#This Row],[Region]])</f>
        <v>East</v>
      </c>
      <c r="D560" t="str">
        <f>PROPER(Table1[[#This Row],[Product Category]])</f>
        <v>Groceries</v>
      </c>
      <c r="E560">
        <f>ROUND(Table1[[#This Row],[Sales Amount]],1)</f>
        <v>4052.5</v>
      </c>
      <c r="F560">
        <f>Table1[[#This Row],[Quantity Sold]]</f>
        <v>35</v>
      </c>
      <c r="G560">
        <f>Table1[[#This Row],[Discount (%)]]</f>
        <v>36</v>
      </c>
      <c r="H560">
        <f>Table1[[#This Row],[Profit]]</f>
        <v>354.12</v>
      </c>
    </row>
    <row r="561" spans="1:8">
      <c r="A561" s="11" t="s">
        <v>571</v>
      </c>
      <c r="B561" s="7">
        <v>45581</v>
      </c>
      <c r="C561" t="str">
        <f>PROPER(Table1[[#This Row],[Region]])</f>
        <v>East</v>
      </c>
      <c r="D561" t="str">
        <f>PROPER(Table1[[#This Row],[Product Category]])</f>
        <v>Sports</v>
      </c>
      <c r="E561">
        <f>ROUND(Table1[[#This Row],[Sales Amount]],1)</f>
        <v>1807</v>
      </c>
      <c r="F561">
        <f>Table1[[#This Row],[Quantity Sold]]</f>
        <v>14</v>
      </c>
      <c r="G561">
        <f>Table1[[#This Row],[Discount (%)]]</f>
        <v>39</v>
      </c>
      <c r="H561">
        <f>Table1[[#This Row],[Profit]]</f>
        <v>91.85</v>
      </c>
    </row>
    <row r="562" spans="1:8">
      <c r="A562" s="11" t="s">
        <v>572</v>
      </c>
      <c r="B562" s="7">
        <v>45582</v>
      </c>
      <c r="C562" t="str">
        <f>PROPER(Table1[[#This Row],[Region]])</f>
        <v>North</v>
      </c>
      <c r="D562" t="str">
        <f>PROPER(Table1[[#This Row],[Product Category]])</f>
        <v>Groceries</v>
      </c>
      <c r="E562">
        <f>ROUND(Table1[[#This Row],[Sales Amount]],1)</f>
        <v>2918.3</v>
      </c>
      <c r="F562">
        <f>Table1[[#This Row],[Quantity Sold]]</f>
        <v>6</v>
      </c>
      <c r="G562">
        <f>Table1[[#This Row],[Discount (%)]]</f>
        <v>15</v>
      </c>
      <c r="H562">
        <f>Table1[[#This Row],[Profit]]</f>
        <v>1902.42</v>
      </c>
    </row>
    <row r="563" spans="1:8">
      <c r="A563" s="11" t="s">
        <v>573</v>
      </c>
      <c r="B563" s="7">
        <v>45583</v>
      </c>
      <c r="C563" t="str">
        <f>PROPER(Table1[[#This Row],[Region]])</f>
        <v>South</v>
      </c>
      <c r="D563" t="str">
        <f>PROPER(Table1[[#This Row],[Product Category]])</f>
        <v>Electronics</v>
      </c>
      <c r="E563">
        <f>ROUND(Table1[[#This Row],[Sales Amount]],1)</f>
        <v>411.4</v>
      </c>
      <c r="F563">
        <f>Table1[[#This Row],[Quantity Sold]]</f>
        <v>11</v>
      </c>
      <c r="G563">
        <f>Table1[[#This Row],[Discount (%)]]</f>
        <v>36</v>
      </c>
      <c r="H563">
        <f>Table1[[#This Row],[Profit]]</f>
        <v>959.11</v>
      </c>
    </row>
    <row r="564" spans="1:8">
      <c r="A564" s="11">
        <v>42331582</v>
      </c>
      <c r="B564" s="7">
        <v>45584</v>
      </c>
      <c r="C564" t="str">
        <f>PROPER(Table1[[#This Row],[Region]])</f>
        <v>West</v>
      </c>
      <c r="D564" t="str">
        <f>PROPER(Table1[[#This Row],[Product Category]])</f>
        <v>Clothing</v>
      </c>
      <c r="E564">
        <f>ROUND(Table1[[#This Row],[Sales Amount]],1)</f>
        <v>2899.7</v>
      </c>
      <c r="F564">
        <f>Table1[[#This Row],[Quantity Sold]]</f>
        <v>8</v>
      </c>
      <c r="G564">
        <f>Table1[[#This Row],[Discount (%)]]</f>
        <v>11</v>
      </c>
      <c r="H564">
        <f>Table1[[#This Row],[Profit]]</f>
        <v>335.03</v>
      </c>
    </row>
    <row r="565" spans="1:8">
      <c r="A565" s="11" t="s">
        <v>574</v>
      </c>
      <c r="B565" s="7">
        <v>45585</v>
      </c>
      <c r="C565" t="str">
        <f>PROPER(Table1[[#This Row],[Region]])</f>
        <v>South</v>
      </c>
      <c r="D565" t="str">
        <f>PROPER(Table1[[#This Row],[Product Category]])</f>
        <v>Clothing</v>
      </c>
      <c r="E565">
        <f>ROUND(Table1[[#This Row],[Sales Amount]],1)</f>
        <v>566.5</v>
      </c>
      <c r="F565">
        <f>Table1[[#This Row],[Quantity Sold]]</f>
        <v>11</v>
      </c>
      <c r="G565">
        <f>Table1[[#This Row],[Discount (%)]]</f>
        <v>22</v>
      </c>
      <c r="H565">
        <f>Table1[[#This Row],[Profit]]</f>
        <v>443.67</v>
      </c>
    </row>
    <row r="566" spans="1:8">
      <c r="A566" s="11" t="s">
        <v>575</v>
      </c>
      <c r="B566" s="7">
        <v>45586</v>
      </c>
      <c r="C566" t="str">
        <f>PROPER(Table1[[#This Row],[Region]])</f>
        <v>North</v>
      </c>
      <c r="D566" t="str">
        <f>PROPER(Table1[[#This Row],[Product Category]])</f>
        <v>Clothing</v>
      </c>
      <c r="E566">
        <f>ROUND(Table1[[#This Row],[Sales Amount]],1)</f>
        <v>3281.5</v>
      </c>
      <c r="F566">
        <f>Table1[[#This Row],[Quantity Sold]]</f>
        <v>17</v>
      </c>
      <c r="G566">
        <f>Table1[[#This Row],[Discount (%)]]</f>
        <v>4</v>
      </c>
      <c r="H566">
        <f>Table1[[#This Row],[Profit]]</f>
        <v>414.48</v>
      </c>
    </row>
    <row r="567" spans="1:8">
      <c r="A567" s="11" t="s">
        <v>576</v>
      </c>
      <c r="B567" s="7">
        <v>45587</v>
      </c>
      <c r="C567" t="str">
        <f>PROPER(Table1[[#This Row],[Region]])</f>
        <v>East</v>
      </c>
      <c r="D567" t="str">
        <f>PROPER(Table1[[#This Row],[Product Category]])</f>
        <v>Electronics</v>
      </c>
      <c r="E567">
        <f>ROUND(Table1[[#This Row],[Sales Amount]],1)</f>
        <v>1914.2</v>
      </c>
      <c r="F567">
        <f>Table1[[#This Row],[Quantity Sold]]</f>
        <v>38</v>
      </c>
      <c r="G567">
        <f>Table1[[#This Row],[Discount (%)]]</f>
        <v>22</v>
      </c>
      <c r="H567">
        <f>Table1[[#This Row],[Profit]]</f>
        <v>1117.1199999999999</v>
      </c>
    </row>
    <row r="568" spans="1:8">
      <c r="A568" s="11" t="s">
        <v>577</v>
      </c>
      <c r="B568" s="7">
        <v>45588</v>
      </c>
      <c r="C568" t="str">
        <f>PROPER(Table1[[#This Row],[Region]])</f>
        <v>West</v>
      </c>
      <c r="D568" t="str">
        <f>PROPER(Table1[[#This Row],[Product Category]])</f>
        <v>Electronics</v>
      </c>
      <c r="E568">
        <f>ROUND(Table1[[#This Row],[Sales Amount]],1)</f>
        <v>377.7</v>
      </c>
      <c r="F568">
        <f>Table1[[#This Row],[Quantity Sold]]</f>
        <v>23</v>
      </c>
      <c r="G568">
        <f>Table1[[#This Row],[Discount (%)]]</f>
        <v>22</v>
      </c>
      <c r="H568">
        <f>Table1[[#This Row],[Profit]]</f>
        <v>1911.22</v>
      </c>
    </row>
    <row r="569" spans="1:8">
      <c r="A569" s="11" t="s">
        <v>578</v>
      </c>
      <c r="B569" s="7">
        <v>45589</v>
      </c>
      <c r="C569" t="str">
        <f>PROPER(Table1[[#This Row],[Region]])</f>
        <v>South</v>
      </c>
      <c r="D569" t="str">
        <f>PROPER(Table1[[#This Row],[Product Category]])</f>
        <v>Groceries</v>
      </c>
      <c r="E569">
        <f>ROUND(Table1[[#This Row],[Sales Amount]],1)</f>
        <v>4117.8</v>
      </c>
      <c r="F569">
        <f>Table1[[#This Row],[Quantity Sold]]</f>
        <v>21</v>
      </c>
      <c r="G569">
        <f>Table1[[#This Row],[Discount (%)]]</f>
        <v>8</v>
      </c>
      <c r="H569">
        <f>Table1[[#This Row],[Profit]]</f>
        <v>646.32000000000005</v>
      </c>
    </row>
    <row r="570" spans="1:8">
      <c r="A570" s="11" t="s">
        <v>579</v>
      </c>
      <c r="B570" s="7">
        <v>45590</v>
      </c>
      <c r="C570" t="str">
        <f>PROPER(Table1[[#This Row],[Region]])</f>
        <v>East</v>
      </c>
      <c r="D570" t="str">
        <f>PROPER(Table1[[#This Row],[Product Category]])</f>
        <v>Furniture</v>
      </c>
      <c r="E570">
        <f>ROUND(Table1[[#This Row],[Sales Amount]],1)</f>
        <v>4574.1000000000004</v>
      </c>
      <c r="F570">
        <f>Table1[[#This Row],[Quantity Sold]]</f>
        <v>41</v>
      </c>
      <c r="G570">
        <f>Table1[[#This Row],[Discount (%)]]</f>
        <v>49</v>
      </c>
      <c r="H570">
        <f>Table1[[#This Row],[Profit]]</f>
        <v>1647.44</v>
      </c>
    </row>
    <row r="571" spans="1:8">
      <c r="A571" s="11" t="s">
        <v>580</v>
      </c>
      <c r="B571" s="7">
        <v>45591</v>
      </c>
      <c r="C571" t="str">
        <f>PROPER(Table1[[#This Row],[Region]])</f>
        <v>East</v>
      </c>
      <c r="D571" t="str">
        <f>PROPER(Table1[[#This Row],[Product Category]])</f>
        <v>Electronics</v>
      </c>
      <c r="E571">
        <f>ROUND(Table1[[#This Row],[Sales Amount]],1)</f>
        <v>2565.1</v>
      </c>
      <c r="F571">
        <f>Table1[[#This Row],[Quantity Sold]]</f>
        <v>31</v>
      </c>
      <c r="G571">
        <f>Table1[[#This Row],[Discount (%)]]</f>
        <v>45</v>
      </c>
      <c r="H571">
        <f>Table1[[#This Row],[Profit]]</f>
        <v>1193.1400000000001</v>
      </c>
    </row>
    <row r="572" spans="1:8">
      <c r="A572" s="11" t="s">
        <v>581</v>
      </c>
      <c r="B572" s="7">
        <v>45592</v>
      </c>
      <c r="C572" t="str">
        <f>PROPER(Table1[[#This Row],[Region]])</f>
        <v>North</v>
      </c>
      <c r="D572" t="str">
        <f>PROPER(Table1[[#This Row],[Product Category]])</f>
        <v>Electronics</v>
      </c>
      <c r="E572">
        <f>ROUND(Table1[[#This Row],[Sales Amount]],1)</f>
        <v>238.9</v>
      </c>
      <c r="F572">
        <f>Table1[[#This Row],[Quantity Sold]]</f>
        <v>5</v>
      </c>
      <c r="G572">
        <f>Table1[[#This Row],[Discount (%)]]</f>
        <v>46</v>
      </c>
      <c r="H572">
        <f>Table1[[#This Row],[Profit]]</f>
        <v>669.05</v>
      </c>
    </row>
    <row r="573" spans="1:8">
      <c r="A573" s="11" t="s">
        <v>582</v>
      </c>
      <c r="B573" s="7">
        <v>45593</v>
      </c>
      <c r="C573" t="str">
        <f>PROPER(Table1[[#This Row],[Region]])</f>
        <v>East</v>
      </c>
      <c r="D573" t="str">
        <f>PROPER(Table1[[#This Row],[Product Category]])</f>
        <v>Sports</v>
      </c>
      <c r="E573">
        <f>ROUND(Table1[[#This Row],[Sales Amount]],1)</f>
        <v>4016.8</v>
      </c>
      <c r="F573">
        <f>Table1[[#This Row],[Quantity Sold]]</f>
        <v>13</v>
      </c>
      <c r="G573">
        <f>Table1[[#This Row],[Discount (%)]]</f>
        <v>9</v>
      </c>
      <c r="H573">
        <f>Table1[[#This Row],[Profit]]</f>
        <v>113.09</v>
      </c>
    </row>
    <row r="574" spans="1:8">
      <c r="A574" s="11" t="s">
        <v>583</v>
      </c>
      <c r="B574" s="7">
        <v>45594</v>
      </c>
      <c r="C574" t="str">
        <f>PROPER(Table1[[#This Row],[Region]])</f>
        <v>North</v>
      </c>
      <c r="D574" t="str">
        <f>PROPER(Table1[[#This Row],[Product Category]])</f>
        <v>Groceries</v>
      </c>
      <c r="E574">
        <f>ROUND(Table1[[#This Row],[Sales Amount]],1)</f>
        <v>1654.9</v>
      </c>
      <c r="F574">
        <f>Table1[[#This Row],[Quantity Sold]]</f>
        <v>6</v>
      </c>
      <c r="G574">
        <f>Table1[[#This Row],[Discount (%)]]</f>
        <v>6</v>
      </c>
      <c r="H574">
        <f>Table1[[#This Row],[Profit]]</f>
        <v>662.08</v>
      </c>
    </row>
    <row r="575" spans="1:8">
      <c r="A575" s="11" t="s">
        <v>584</v>
      </c>
      <c r="B575" s="7">
        <v>45595</v>
      </c>
      <c r="C575" t="str">
        <f>PROPER(Table1[[#This Row],[Region]])</f>
        <v>West</v>
      </c>
      <c r="D575" t="str">
        <f>PROPER(Table1[[#This Row],[Product Category]])</f>
        <v>Furniture</v>
      </c>
      <c r="E575">
        <f>ROUND(Table1[[#This Row],[Sales Amount]],1)</f>
        <v>3493.5</v>
      </c>
      <c r="F575">
        <f>Table1[[#This Row],[Quantity Sold]]</f>
        <v>2</v>
      </c>
      <c r="G575">
        <f>Table1[[#This Row],[Discount (%)]]</f>
        <v>0</v>
      </c>
      <c r="H575">
        <f>Table1[[#This Row],[Profit]]</f>
        <v>1324.31</v>
      </c>
    </row>
    <row r="576" spans="1:8">
      <c r="A576" s="11" t="s">
        <v>585</v>
      </c>
      <c r="B576" s="7">
        <v>45596</v>
      </c>
      <c r="C576" t="str">
        <f>PROPER(Table1[[#This Row],[Region]])</f>
        <v>East</v>
      </c>
      <c r="D576" t="str">
        <f>PROPER(Table1[[#This Row],[Product Category]])</f>
        <v>Sports</v>
      </c>
      <c r="E576">
        <f>ROUND(Table1[[#This Row],[Sales Amount]],1)</f>
        <v>3964.5</v>
      </c>
      <c r="F576">
        <f>Table1[[#This Row],[Quantity Sold]]</f>
        <v>18</v>
      </c>
      <c r="G576">
        <f>Table1[[#This Row],[Discount (%)]]</f>
        <v>0</v>
      </c>
      <c r="H576">
        <f>Table1[[#This Row],[Profit]]</f>
        <v>554.66999999999996</v>
      </c>
    </row>
    <row r="577" spans="1:8">
      <c r="A577" s="11" t="s">
        <v>586</v>
      </c>
      <c r="B577" s="7">
        <v>45597</v>
      </c>
      <c r="C577" t="str">
        <f>PROPER(Table1[[#This Row],[Region]])</f>
        <v>South</v>
      </c>
      <c r="D577" t="str">
        <f>PROPER(Table1[[#This Row],[Product Category]])</f>
        <v>Sports</v>
      </c>
      <c r="E577">
        <f>ROUND(Table1[[#This Row],[Sales Amount]],1)</f>
        <v>4829.2</v>
      </c>
      <c r="F577">
        <f>Table1[[#This Row],[Quantity Sold]]</f>
        <v>6</v>
      </c>
      <c r="G577">
        <f>Table1[[#This Row],[Discount (%)]]</f>
        <v>10</v>
      </c>
      <c r="H577">
        <f>Table1[[#This Row],[Profit]]</f>
        <v>1214.3499999999999</v>
      </c>
    </row>
    <row r="578" spans="1:8">
      <c r="A578" s="11" t="s">
        <v>587</v>
      </c>
      <c r="B578" s="7">
        <v>45598</v>
      </c>
      <c r="C578" t="str">
        <f>PROPER(Table1[[#This Row],[Region]])</f>
        <v>East</v>
      </c>
      <c r="D578" t="str">
        <f>PROPER(Table1[[#This Row],[Product Category]])</f>
        <v>Clothing</v>
      </c>
      <c r="E578">
        <f>ROUND(Table1[[#This Row],[Sales Amount]],1)</f>
        <v>1750.5</v>
      </c>
      <c r="F578">
        <f>Table1[[#This Row],[Quantity Sold]]</f>
        <v>35</v>
      </c>
      <c r="G578">
        <f>Table1[[#This Row],[Discount (%)]]</f>
        <v>33</v>
      </c>
      <c r="H578">
        <f>Table1[[#This Row],[Profit]]</f>
        <v>658.25</v>
      </c>
    </row>
    <row r="579" spans="1:8">
      <c r="A579" s="11" t="s">
        <v>588</v>
      </c>
      <c r="B579" s="7">
        <v>45599</v>
      </c>
      <c r="C579" t="str">
        <f>PROPER(Table1[[#This Row],[Region]])</f>
        <v>West</v>
      </c>
      <c r="D579" t="str">
        <f>PROPER(Table1[[#This Row],[Product Category]])</f>
        <v>Electronics</v>
      </c>
      <c r="E579">
        <f>ROUND(Table1[[#This Row],[Sales Amount]],1)</f>
        <v>2553.4</v>
      </c>
      <c r="F579">
        <f>Table1[[#This Row],[Quantity Sold]]</f>
        <v>37</v>
      </c>
      <c r="G579">
        <f>Table1[[#This Row],[Discount (%)]]</f>
        <v>19</v>
      </c>
      <c r="H579">
        <f>Table1[[#This Row],[Profit]]</f>
        <v>60.86</v>
      </c>
    </row>
    <row r="580" spans="1:8">
      <c r="A580" s="11" t="s">
        <v>589</v>
      </c>
      <c r="B580" s="7">
        <v>45600</v>
      </c>
      <c r="C580" t="str">
        <f>PROPER(Table1[[#This Row],[Region]])</f>
        <v>North</v>
      </c>
      <c r="D580" t="str">
        <f>PROPER(Table1[[#This Row],[Product Category]])</f>
        <v>Clothing</v>
      </c>
      <c r="E580">
        <f>ROUND(Table1[[#This Row],[Sales Amount]],1)</f>
        <v>3447.7</v>
      </c>
      <c r="F580">
        <f>Table1[[#This Row],[Quantity Sold]]</f>
        <v>46</v>
      </c>
      <c r="G580">
        <f>Table1[[#This Row],[Discount (%)]]</f>
        <v>32</v>
      </c>
      <c r="H580">
        <f>Table1[[#This Row],[Profit]]</f>
        <v>786.37</v>
      </c>
    </row>
    <row r="581" spans="1:8">
      <c r="A581" s="11" t="s">
        <v>590</v>
      </c>
      <c r="B581" s="7">
        <v>45601</v>
      </c>
      <c r="C581" t="str">
        <f>PROPER(Table1[[#This Row],[Region]])</f>
        <v>North</v>
      </c>
      <c r="D581" t="str">
        <f>PROPER(Table1[[#This Row],[Product Category]])</f>
        <v>Furniture</v>
      </c>
      <c r="E581">
        <f>ROUND(Table1[[#This Row],[Sales Amount]],1)</f>
        <v>3709.5</v>
      </c>
      <c r="F581">
        <f>Table1[[#This Row],[Quantity Sold]]</f>
        <v>2</v>
      </c>
      <c r="G581">
        <f>Table1[[#This Row],[Discount (%)]]</f>
        <v>8</v>
      </c>
      <c r="H581">
        <f>Table1[[#This Row],[Profit]]</f>
        <v>639.24</v>
      </c>
    </row>
    <row r="582" spans="1:8">
      <c r="A582" s="11" t="s">
        <v>591</v>
      </c>
      <c r="B582" s="7">
        <v>45602</v>
      </c>
      <c r="C582" t="str">
        <f>PROPER(Table1[[#This Row],[Region]])</f>
        <v>South</v>
      </c>
      <c r="D582" t="str">
        <f>PROPER(Table1[[#This Row],[Product Category]])</f>
        <v>Clothing</v>
      </c>
      <c r="E582">
        <f>ROUND(Table1[[#This Row],[Sales Amount]],1)</f>
        <v>1304.7</v>
      </c>
      <c r="F582">
        <f>Table1[[#This Row],[Quantity Sold]]</f>
        <v>10</v>
      </c>
      <c r="G582">
        <f>Table1[[#This Row],[Discount (%)]]</f>
        <v>27</v>
      </c>
      <c r="H582">
        <f>Table1[[#This Row],[Profit]]</f>
        <v>364.52</v>
      </c>
    </row>
    <row r="583" spans="1:8">
      <c r="A583" s="11" t="s">
        <v>592</v>
      </c>
      <c r="B583" s="7">
        <v>45603</v>
      </c>
      <c r="C583" t="str">
        <f>PROPER(Table1[[#This Row],[Region]])</f>
        <v>South</v>
      </c>
      <c r="D583" t="str">
        <f>PROPER(Table1[[#This Row],[Product Category]])</f>
        <v>Furniture</v>
      </c>
      <c r="E583">
        <f>ROUND(Table1[[#This Row],[Sales Amount]],1)</f>
        <v>4084</v>
      </c>
      <c r="F583">
        <f>Table1[[#This Row],[Quantity Sold]]</f>
        <v>17</v>
      </c>
      <c r="G583">
        <f>Table1[[#This Row],[Discount (%)]]</f>
        <v>48</v>
      </c>
      <c r="H583">
        <f>Table1[[#This Row],[Profit]]</f>
        <v>596.29</v>
      </c>
    </row>
    <row r="584" spans="1:8">
      <c r="A584" s="11" t="s">
        <v>593</v>
      </c>
      <c r="B584" s="7">
        <v>45604</v>
      </c>
      <c r="C584" t="str">
        <f>PROPER(Table1[[#This Row],[Region]])</f>
        <v>West</v>
      </c>
      <c r="D584" t="str">
        <f>PROPER(Table1[[#This Row],[Product Category]])</f>
        <v>Electronics</v>
      </c>
      <c r="E584">
        <f>ROUND(Table1[[#This Row],[Sales Amount]],1)</f>
        <v>2596.8000000000002</v>
      </c>
      <c r="F584">
        <f>Table1[[#This Row],[Quantity Sold]]</f>
        <v>16</v>
      </c>
      <c r="G584">
        <f>Table1[[#This Row],[Discount (%)]]</f>
        <v>5</v>
      </c>
      <c r="H584">
        <f>Table1[[#This Row],[Profit]]</f>
        <v>558.45000000000005</v>
      </c>
    </row>
    <row r="585" spans="1:8">
      <c r="A585" s="11" t="s">
        <v>594</v>
      </c>
      <c r="B585" s="7">
        <v>45605</v>
      </c>
      <c r="C585" t="str">
        <f>PROPER(Table1[[#This Row],[Region]])</f>
        <v>South</v>
      </c>
      <c r="D585" t="str">
        <f>PROPER(Table1[[#This Row],[Product Category]])</f>
        <v>Furniture</v>
      </c>
      <c r="E585">
        <f>ROUND(Table1[[#This Row],[Sales Amount]],1)</f>
        <v>3442.2</v>
      </c>
      <c r="F585">
        <f>Table1[[#This Row],[Quantity Sold]]</f>
        <v>1</v>
      </c>
      <c r="G585">
        <f>Table1[[#This Row],[Discount (%)]]</f>
        <v>25</v>
      </c>
      <c r="H585">
        <f>Table1[[#This Row],[Profit]]</f>
        <v>1527.65</v>
      </c>
    </row>
    <row r="586" spans="1:8">
      <c r="A586" s="11" t="s">
        <v>595</v>
      </c>
      <c r="B586" s="7">
        <v>45606</v>
      </c>
      <c r="C586" t="str">
        <f>PROPER(Table1[[#This Row],[Region]])</f>
        <v>West</v>
      </c>
      <c r="D586" t="str">
        <f>PROPER(Table1[[#This Row],[Product Category]])</f>
        <v>Clothing</v>
      </c>
      <c r="E586">
        <f>ROUND(Table1[[#This Row],[Sales Amount]],1)</f>
        <v>1413.9</v>
      </c>
      <c r="F586">
        <f>Table1[[#This Row],[Quantity Sold]]</f>
        <v>31</v>
      </c>
      <c r="G586">
        <f>Table1[[#This Row],[Discount (%)]]</f>
        <v>1</v>
      </c>
      <c r="H586">
        <f>Table1[[#This Row],[Profit]]</f>
        <v>1102.28</v>
      </c>
    </row>
    <row r="587" spans="1:8">
      <c r="A587" s="11" t="s">
        <v>596</v>
      </c>
      <c r="B587" s="7">
        <v>45607</v>
      </c>
      <c r="C587" t="str">
        <f>PROPER(Table1[[#This Row],[Region]])</f>
        <v>North</v>
      </c>
      <c r="D587" t="str">
        <f>PROPER(Table1[[#This Row],[Product Category]])</f>
        <v>Electronics</v>
      </c>
      <c r="E587">
        <f>ROUND(Table1[[#This Row],[Sales Amount]],1)</f>
        <v>4068.2</v>
      </c>
      <c r="F587">
        <f>Table1[[#This Row],[Quantity Sold]]</f>
        <v>4</v>
      </c>
      <c r="G587">
        <f>Table1[[#This Row],[Discount (%)]]</f>
        <v>39</v>
      </c>
      <c r="H587">
        <f>Table1[[#This Row],[Profit]]</f>
        <v>452.97</v>
      </c>
    </row>
    <row r="588" spans="1:8">
      <c r="A588" s="11" t="s">
        <v>597</v>
      </c>
      <c r="B588" s="7">
        <v>45608</v>
      </c>
      <c r="C588" t="str">
        <f>PROPER(Table1[[#This Row],[Region]])</f>
        <v>East</v>
      </c>
      <c r="D588" t="str">
        <f>PROPER(Table1[[#This Row],[Product Category]])</f>
        <v>Groceries</v>
      </c>
      <c r="E588">
        <f>ROUND(Table1[[#This Row],[Sales Amount]],1)</f>
        <v>3478.4</v>
      </c>
      <c r="F588">
        <f>Table1[[#This Row],[Quantity Sold]]</f>
        <v>13</v>
      </c>
      <c r="G588">
        <f>Table1[[#This Row],[Discount (%)]]</f>
        <v>39</v>
      </c>
      <c r="H588">
        <f>Table1[[#This Row],[Profit]]</f>
        <v>1714.89</v>
      </c>
    </row>
    <row r="589" spans="1:8">
      <c r="A589" s="11" t="s">
        <v>598</v>
      </c>
      <c r="B589" s="7">
        <v>45609</v>
      </c>
      <c r="C589" t="str">
        <f>PROPER(Table1[[#This Row],[Region]])</f>
        <v>East</v>
      </c>
      <c r="D589" t="str">
        <f>PROPER(Table1[[#This Row],[Product Category]])</f>
        <v>Electronics</v>
      </c>
      <c r="E589">
        <f>ROUND(Table1[[#This Row],[Sales Amount]],1)</f>
        <v>172.1</v>
      </c>
      <c r="F589">
        <f>Table1[[#This Row],[Quantity Sold]]</f>
        <v>31</v>
      </c>
      <c r="G589">
        <f>Table1[[#This Row],[Discount (%)]]</f>
        <v>7</v>
      </c>
      <c r="H589">
        <f>Table1[[#This Row],[Profit]]</f>
        <v>1434.94</v>
      </c>
    </row>
    <row r="590" spans="1:8">
      <c r="A590" s="11" t="s">
        <v>599</v>
      </c>
      <c r="B590" s="7">
        <v>45610</v>
      </c>
      <c r="C590" t="str">
        <f>PROPER(Table1[[#This Row],[Region]])</f>
        <v>South</v>
      </c>
      <c r="D590" t="str">
        <f>PROPER(Table1[[#This Row],[Product Category]])</f>
        <v>Sports</v>
      </c>
      <c r="E590">
        <f>ROUND(Table1[[#This Row],[Sales Amount]],1)</f>
        <v>2052.8000000000002</v>
      </c>
      <c r="F590">
        <f>Table1[[#This Row],[Quantity Sold]]</f>
        <v>10</v>
      </c>
      <c r="G590">
        <f>Table1[[#This Row],[Discount (%)]]</f>
        <v>49</v>
      </c>
      <c r="H590">
        <f>Table1[[#This Row],[Profit]]</f>
        <v>1524</v>
      </c>
    </row>
    <row r="591" spans="1:8">
      <c r="A591" s="11" t="s">
        <v>600</v>
      </c>
      <c r="B591" s="7">
        <v>45611</v>
      </c>
      <c r="C591" t="str">
        <f>PROPER(Table1[[#This Row],[Region]])</f>
        <v>North</v>
      </c>
      <c r="D591" t="str">
        <f>PROPER(Table1[[#This Row],[Product Category]])</f>
        <v>Clothing</v>
      </c>
      <c r="E591">
        <f>ROUND(Table1[[#This Row],[Sales Amount]],1)</f>
        <v>1524.5</v>
      </c>
      <c r="F591">
        <f>Table1[[#This Row],[Quantity Sold]]</f>
        <v>29</v>
      </c>
      <c r="G591">
        <f>Table1[[#This Row],[Discount (%)]]</f>
        <v>6</v>
      </c>
      <c r="H591">
        <f>Table1[[#This Row],[Profit]]</f>
        <v>1342.96</v>
      </c>
    </row>
    <row r="592" spans="1:8">
      <c r="A592" s="11" t="s">
        <v>601</v>
      </c>
      <c r="B592" s="7">
        <v>45612</v>
      </c>
      <c r="C592" t="str">
        <f>PROPER(Table1[[#This Row],[Region]])</f>
        <v>North</v>
      </c>
      <c r="D592" t="str">
        <f>PROPER(Table1[[#This Row],[Product Category]])</f>
        <v>Sports</v>
      </c>
      <c r="E592">
        <f>ROUND(Table1[[#This Row],[Sales Amount]],1)</f>
        <v>211.5</v>
      </c>
      <c r="F592">
        <f>Table1[[#This Row],[Quantity Sold]]</f>
        <v>34</v>
      </c>
      <c r="G592">
        <f>Table1[[#This Row],[Discount (%)]]</f>
        <v>3</v>
      </c>
      <c r="H592">
        <f>Table1[[#This Row],[Profit]]</f>
        <v>1767.47</v>
      </c>
    </row>
    <row r="593" spans="1:8">
      <c r="A593" s="11" t="s">
        <v>602</v>
      </c>
      <c r="B593" s="7">
        <v>45613</v>
      </c>
      <c r="C593" t="str">
        <f>PROPER(Table1[[#This Row],[Region]])</f>
        <v>West</v>
      </c>
      <c r="D593" t="str">
        <f>PROPER(Table1[[#This Row],[Product Category]])</f>
        <v>Clothing</v>
      </c>
      <c r="E593">
        <f>ROUND(Table1[[#This Row],[Sales Amount]],1)</f>
        <v>3026.4</v>
      </c>
      <c r="F593">
        <f>Table1[[#This Row],[Quantity Sold]]</f>
        <v>19</v>
      </c>
      <c r="G593">
        <f>Table1[[#This Row],[Discount (%)]]</f>
        <v>9</v>
      </c>
      <c r="H593">
        <f>Table1[[#This Row],[Profit]]</f>
        <v>1437.9</v>
      </c>
    </row>
    <row r="594" spans="1:8">
      <c r="A594" s="11" t="s">
        <v>603</v>
      </c>
      <c r="B594" s="7">
        <v>45614</v>
      </c>
      <c r="C594" t="str">
        <f>PROPER(Table1[[#This Row],[Region]])</f>
        <v>North</v>
      </c>
      <c r="D594" t="str">
        <f>PROPER(Table1[[#This Row],[Product Category]])</f>
        <v>Furniture</v>
      </c>
      <c r="E594">
        <f>ROUND(Table1[[#This Row],[Sales Amount]],1)</f>
        <v>3958.9</v>
      </c>
      <c r="F594">
        <f>Table1[[#This Row],[Quantity Sold]]</f>
        <v>24</v>
      </c>
      <c r="G594">
        <f>Table1[[#This Row],[Discount (%)]]</f>
        <v>32</v>
      </c>
      <c r="H594">
        <f>Table1[[#This Row],[Profit]]</f>
        <v>287.31</v>
      </c>
    </row>
    <row r="595" spans="1:8">
      <c r="A595" s="11" t="s">
        <v>604</v>
      </c>
      <c r="B595" s="7">
        <v>45615</v>
      </c>
      <c r="C595" t="str">
        <f>PROPER(Table1[[#This Row],[Region]])</f>
        <v>West</v>
      </c>
      <c r="D595" t="str">
        <f>PROPER(Table1[[#This Row],[Product Category]])</f>
        <v>Sports</v>
      </c>
      <c r="E595">
        <f>ROUND(Table1[[#This Row],[Sales Amount]],1)</f>
        <v>1436.9</v>
      </c>
      <c r="F595">
        <f>Table1[[#This Row],[Quantity Sold]]</f>
        <v>9</v>
      </c>
      <c r="G595">
        <f>Table1[[#This Row],[Discount (%)]]</f>
        <v>33</v>
      </c>
      <c r="H595">
        <f>Table1[[#This Row],[Profit]]</f>
        <v>404.82</v>
      </c>
    </row>
    <row r="596" spans="1:8">
      <c r="A596" s="11" t="s">
        <v>605</v>
      </c>
      <c r="B596" s="7">
        <v>45616</v>
      </c>
      <c r="C596" t="str">
        <f>PROPER(Table1[[#This Row],[Region]])</f>
        <v>West</v>
      </c>
      <c r="D596" t="str">
        <f>PROPER(Table1[[#This Row],[Product Category]])</f>
        <v>Clothing</v>
      </c>
      <c r="E596">
        <f>ROUND(Table1[[#This Row],[Sales Amount]],1)</f>
        <v>1949.5</v>
      </c>
      <c r="F596">
        <f>Table1[[#This Row],[Quantity Sold]]</f>
        <v>28</v>
      </c>
      <c r="G596">
        <f>Table1[[#This Row],[Discount (%)]]</f>
        <v>8</v>
      </c>
      <c r="H596">
        <f>Table1[[#This Row],[Profit]]</f>
        <v>1349.58</v>
      </c>
    </row>
    <row r="597" spans="1:8">
      <c r="A597" s="11" t="s">
        <v>606</v>
      </c>
      <c r="B597" s="7">
        <v>45617</v>
      </c>
      <c r="C597" t="str">
        <f>PROPER(Table1[[#This Row],[Region]])</f>
        <v>South</v>
      </c>
      <c r="D597" t="str">
        <f>PROPER(Table1[[#This Row],[Product Category]])</f>
        <v>Clothing</v>
      </c>
      <c r="E597">
        <f>ROUND(Table1[[#This Row],[Sales Amount]],1)</f>
        <v>2580.6</v>
      </c>
      <c r="F597">
        <f>Table1[[#This Row],[Quantity Sold]]</f>
        <v>3</v>
      </c>
      <c r="G597">
        <f>Table1[[#This Row],[Discount (%)]]</f>
        <v>27</v>
      </c>
      <c r="H597">
        <f>Table1[[#This Row],[Profit]]</f>
        <v>291.3</v>
      </c>
    </row>
    <row r="598" spans="1:8">
      <c r="A598" s="11" t="s">
        <v>607</v>
      </c>
      <c r="B598" s="7">
        <v>45618</v>
      </c>
      <c r="C598" t="str">
        <f>PROPER(Table1[[#This Row],[Region]])</f>
        <v>South</v>
      </c>
      <c r="D598" t="str">
        <f>PROPER(Table1[[#This Row],[Product Category]])</f>
        <v>Electronics</v>
      </c>
      <c r="E598">
        <f>ROUND(Table1[[#This Row],[Sales Amount]],1)</f>
        <v>2880</v>
      </c>
      <c r="F598">
        <f>Table1[[#This Row],[Quantity Sold]]</f>
        <v>16</v>
      </c>
      <c r="G598">
        <f>Table1[[#This Row],[Discount (%)]]</f>
        <v>17</v>
      </c>
      <c r="H598">
        <f>Table1[[#This Row],[Profit]]</f>
        <v>740.84</v>
      </c>
    </row>
    <row r="599" spans="1:8">
      <c r="A599" s="11" t="s">
        <v>608</v>
      </c>
      <c r="B599" s="7">
        <v>45619</v>
      </c>
      <c r="C599" t="str">
        <f>PROPER(Table1[[#This Row],[Region]])</f>
        <v>West</v>
      </c>
      <c r="D599" t="str">
        <f>PROPER(Table1[[#This Row],[Product Category]])</f>
        <v>Clothing</v>
      </c>
      <c r="E599">
        <f>ROUND(Table1[[#This Row],[Sales Amount]],1)</f>
        <v>1079.8</v>
      </c>
      <c r="F599">
        <f>Table1[[#This Row],[Quantity Sold]]</f>
        <v>9</v>
      </c>
      <c r="G599">
        <f>Table1[[#This Row],[Discount (%)]]</f>
        <v>1</v>
      </c>
      <c r="H599">
        <f>Table1[[#This Row],[Profit]]</f>
        <v>1343.05</v>
      </c>
    </row>
    <row r="600" spans="1:8">
      <c r="A600" s="11" t="s">
        <v>609</v>
      </c>
      <c r="B600" s="7">
        <v>45620</v>
      </c>
      <c r="C600" t="str">
        <f>PROPER(Table1[[#This Row],[Region]])</f>
        <v>East</v>
      </c>
      <c r="D600" t="str">
        <f>PROPER(Table1[[#This Row],[Product Category]])</f>
        <v>Electronics</v>
      </c>
      <c r="E600">
        <f>ROUND(Table1[[#This Row],[Sales Amount]],1)</f>
        <v>4808.5</v>
      </c>
      <c r="F600">
        <f>Table1[[#This Row],[Quantity Sold]]</f>
        <v>29</v>
      </c>
      <c r="G600">
        <f>Table1[[#This Row],[Discount (%)]]</f>
        <v>4</v>
      </c>
      <c r="H600">
        <f>Table1[[#This Row],[Profit]]</f>
        <v>556.36</v>
      </c>
    </row>
    <row r="601" spans="1:8">
      <c r="A601" s="11" t="s">
        <v>610</v>
      </c>
      <c r="B601" s="7">
        <v>45621</v>
      </c>
      <c r="C601" t="str">
        <f>PROPER(Table1[[#This Row],[Region]])</f>
        <v>East</v>
      </c>
      <c r="D601" t="str">
        <f>PROPER(Table1[[#This Row],[Product Category]])</f>
        <v>Clothing</v>
      </c>
      <c r="E601">
        <f>ROUND(Table1[[#This Row],[Sales Amount]],1)</f>
        <v>4773.3</v>
      </c>
      <c r="F601">
        <f>Table1[[#This Row],[Quantity Sold]]</f>
        <v>22</v>
      </c>
      <c r="G601">
        <f>Table1[[#This Row],[Discount (%)]]</f>
        <v>24</v>
      </c>
      <c r="H601">
        <f>Table1[[#This Row],[Profit]]</f>
        <v>675.89</v>
      </c>
    </row>
    <row r="602" spans="1:8">
      <c r="A602" s="11" t="s">
        <v>612</v>
      </c>
      <c r="B602" s="7">
        <v>45622</v>
      </c>
      <c r="C602" t="str">
        <f>PROPER(Table1[[#This Row],[Region]])</f>
        <v>East</v>
      </c>
      <c r="D602" t="str">
        <f>PROPER(Table1[[#This Row],[Product Category]])</f>
        <v>Sports</v>
      </c>
      <c r="E602">
        <f>ROUND(Table1[[#This Row],[Sales Amount]],1)</f>
        <v>3692.3</v>
      </c>
      <c r="F602">
        <f>Table1[[#This Row],[Quantity Sold]]</f>
        <v>13</v>
      </c>
      <c r="G602">
        <f>Table1[[#This Row],[Discount (%)]]</f>
        <v>12</v>
      </c>
      <c r="H602">
        <f>Table1[[#This Row],[Profit]]</f>
        <v>775.85</v>
      </c>
    </row>
    <row r="603" spans="1:8">
      <c r="A603" s="11" t="s">
        <v>613</v>
      </c>
      <c r="B603" s="7">
        <v>45623</v>
      </c>
      <c r="C603" t="str">
        <f>PROPER(Table1[[#This Row],[Region]])</f>
        <v>West</v>
      </c>
      <c r="D603" t="str">
        <f>PROPER(Table1[[#This Row],[Product Category]])</f>
        <v>Sports</v>
      </c>
      <c r="E603">
        <f>ROUND(Table1[[#This Row],[Sales Amount]],1)</f>
        <v>247.6</v>
      </c>
      <c r="F603">
        <f>Table1[[#This Row],[Quantity Sold]]</f>
        <v>44</v>
      </c>
      <c r="G603">
        <f>Table1[[#This Row],[Discount (%)]]</f>
        <v>39</v>
      </c>
      <c r="H603">
        <f>Table1[[#This Row],[Profit]]</f>
        <v>1134.8399999999999</v>
      </c>
    </row>
    <row r="604" spans="1:8">
      <c r="A604" s="11" t="s">
        <v>614</v>
      </c>
      <c r="B604" s="7">
        <v>45624</v>
      </c>
      <c r="C604" t="str">
        <f>PROPER(Table1[[#This Row],[Region]])</f>
        <v>South</v>
      </c>
      <c r="D604" t="str">
        <f>PROPER(Table1[[#This Row],[Product Category]])</f>
        <v>Groceries</v>
      </c>
      <c r="E604">
        <f>ROUND(Table1[[#This Row],[Sales Amount]],1)</f>
        <v>2692.9</v>
      </c>
      <c r="F604">
        <f>Table1[[#This Row],[Quantity Sold]]</f>
        <v>50</v>
      </c>
      <c r="G604">
        <f>Table1[[#This Row],[Discount (%)]]</f>
        <v>35</v>
      </c>
      <c r="H604">
        <f>Table1[[#This Row],[Profit]]</f>
        <v>1242.97</v>
      </c>
    </row>
    <row r="605" spans="1:8">
      <c r="A605" s="11" t="s">
        <v>615</v>
      </c>
      <c r="B605" s="7">
        <v>45625</v>
      </c>
      <c r="C605" t="str">
        <f>PROPER(Table1[[#This Row],[Region]])</f>
        <v>East</v>
      </c>
      <c r="D605" t="str">
        <f>PROPER(Table1[[#This Row],[Product Category]])</f>
        <v>Groceries</v>
      </c>
      <c r="E605">
        <f>ROUND(Table1[[#This Row],[Sales Amount]],1)</f>
        <v>672.8</v>
      </c>
      <c r="F605">
        <f>Table1[[#This Row],[Quantity Sold]]</f>
        <v>3</v>
      </c>
      <c r="G605">
        <f>Table1[[#This Row],[Discount (%)]]</f>
        <v>3</v>
      </c>
      <c r="H605">
        <f>Table1[[#This Row],[Profit]]</f>
        <v>1885.71</v>
      </c>
    </row>
    <row r="606" spans="1:8">
      <c r="A606" s="11" t="s">
        <v>616</v>
      </c>
      <c r="B606" s="7">
        <v>45626</v>
      </c>
      <c r="C606" t="str">
        <f>PROPER(Table1[[#This Row],[Region]])</f>
        <v>North</v>
      </c>
      <c r="D606" t="str">
        <f>PROPER(Table1[[#This Row],[Product Category]])</f>
        <v>Clothing</v>
      </c>
      <c r="E606">
        <f>ROUND(Table1[[#This Row],[Sales Amount]],1)</f>
        <v>1517.8</v>
      </c>
      <c r="F606">
        <f>Table1[[#This Row],[Quantity Sold]]</f>
        <v>36</v>
      </c>
      <c r="G606">
        <f>Table1[[#This Row],[Discount (%)]]</f>
        <v>34</v>
      </c>
      <c r="H606">
        <f>Table1[[#This Row],[Profit]]</f>
        <v>57.77</v>
      </c>
    </row>
    <row r="607" spans="1:8">
      <c r="A607" s="11" t="s">
        <v>617</v>
      </c>
      <c r="B607" s="7">
        <v>45627</v>
      </c>
      <c r="C607" t="str">
        <f>PROPER(Table1[[#This Row],[Region]])</f>
        <v>East</v>
      </c>
      <c r="D607" t="str">
        <f>PROPER(Table1[[#This Row],[Product Category]])</f>
        <v>Groceries</v>
      </c>
      <c r="E607">
        <f>ROUND(Table1[[#This Row],[Sales Amount]],1)</f>
        <v>4911.2</v>
      </c>
      <c r="F607">
        <f>Table1[[#This Row],[Quantity Sold]]</f>
        <v>2</v>
      </c>
      <c r="G607">
        <f>Table1[[#This Row],[Discount (%)]]</f>
        <v>4</v>
      </c>
      <c r="H607">
        <f>Table1[[#This Row],[Profit]]</f>
        <v>1616.17</v>
      </c>
    </row>
    <row r="608" spans="1:8">
      <c r="A608" s="11" t="s">
        <v>618</v>
      </c>
      <c r="B608" s="7">
        <v>45628</v>
      </c>
      <c r="C608" t="str">
        <f>PROPER(Table1[[#This Row],[Region]])</f>
        <v>West</v>
      </c>
      <c r="D608" t="str">
        <f>PROPER(Table1[[#This Row],[Product Category]])</f>
        <v>Furniture</v>
      </c>
      <c r="E608">
        <f>ROUND(Table1[[#This Row],[Sales Amount]],1)</f>
        <v>2203.6999999999998</v>
      </c>
      <c r="F608">
        <f>Table1[[#This Row],[Quantity Sold]]</f>
        <v>48</v>
      </c>
      <c r="G608">
        <f>Table1[[#This Row],[Discount (%)]]</f>
        <v>7</v>
      </c>
      <c r="H608">
        <f>Table1[[#This Row],[Profit]]</f>
        <v>426.65</v>
      </c>
    </row>
    <row r="609" spans="1:8">
      <c r="A609" s="11" t="s">
        <v>619</v>
      </c>
      <c r="B609" s="7">
        <v>45629</v>
      </c>
      <c r="C609" t="str">
        <f>PROPER(Table1[[#This Row],[Region]])</f>
        <v>East</v>
      </c>
      <c r="D609" t="str">
        <f>PROPER(Table1[[#This Row],[Product Category]])</f>
        <v>Furniture</v>
      </c>
      <c r="E609">
        <f>ROUND(Table1[[#This Row],[Sales Amount]],1)</f>
        <v>1020.2</v>
      </c>
      <c r="F609">
        <f>Table1[[#This Row],[Quantity Sold]]</f>
        <v>16</v>
      </c>
      <c r="G609">
        <f>Table1[[#This Row],[Discount (%)]]</f>
        <v>42</v>
      </c>
      <c r="H609">
        <f>Table1[[#This Row],[Profit]]</f>
        <v>1981</v>
      </c>
    </row>
    <row r="610" spans="1:8">
      <c r="A610" s="11" t="s">
        <v>620</v>
      </c>
      <c r="B610" s="7">
        <v>45630</v>
      </c>
      <c r="C610" t="str">
        <f>PROPER(Table1[[#This Row],[Region]])</f>
        <v>East</v>
      </c>
      <c r="D610" t="str">
        <f>PROPER(Table1[[#This Row],[Product Category]])</f>
        <v>Sports</v>
      </c>
      <c r="E610">
        <f>ROUND(Table1[[#This Row],[Sales Amount]],1)</f>
        <v>97.6</v>
      </c>
      <c r="F610">
        <f>Table1[[#This Row],[Quantity Sold]]</f>
        <v>15</v>
      </c>
      <c r="G610">
        <f>Table1[[#This Row],[Discount (%)]]</f>
        <v>8</v>
      </c>
      <c r="H610">
        <f>Table1[[#This Row],[Profit]]</f>
        <v>1198.93</v>
      </c>
    </row>
    <row r="611" spans="1:8">
      <c r="A611" s="11" t="s">
        <v>621</v>
      </c>
      <c r="B611" s="7">
        <v>45631</v>
      </c>
      <c r="C611" t="str">
        <f>PROPER(Table1[[#This Row],[Region]])</f>
        <v>West</v>
      </c>
      <c r="D611" t="str">
        <f>PROPER(Table1[[#This Row],[Product Category]])</f>
        <v>Clothing</v>
      </c>
      <c r="E611">
        <f>ROUND(Table1[[#This Row],[Sales Amount]],1)</f>
        <v>1558.5</v>
      </c>
      <c r="F611">
        <f>Table1[[#This Row],[Quantity Sold]]</f>
        <v>1</v>
      </c>
      <c r="G611">
        <f>Table1[[#This Row],[Discount (%)]]</f>
        <v>14</v>
      </c>
      <c r="H611">
        <f>Table1[[#This Row],[Profit]]</f>
        <v>1472.67</v>
      </c>
    </row>
    <row r="612" spans="1:8">
      <c r="A612" s="11" t="s">
        <v>622</v>
      </c>
      <c r="B612" s="7">
        <v>45632</v>
      </c>
      <c r="C612" t="str">
        <f>PROPER(Table1[[#This Row],[Region]])</f>
        <v>South</v>
      </c>
      <c r="D612" t="str">
        <f>PROPER(Table1[[#This Row],[Product Category]])</f>
        <v>Sports</v>
      </c>
      <c r="E612">
        <f>ROUND(Table1[[#This Row],[Sales Amount]],1)</f>
        <v>3179.7</v>
      </c>
      <c r="F612">
        <f>Table1[[#This Row],[Quantity Sold]]</f>
        <v>15</v>
      </c>
      <c r="G612">
        <f>Table1[[#This Row],[Discount (%)]]</f>
        <v>19</v>
      </c>
      <c r="H612">
        <f>Table1[[#This Row],[Profit]]</f>
        <v>593.1</v>
      </c>
    </row>
    <row r="613" spans="1:8">
      <c r="A613" s="11" t="s">
        <v>623</v>
      </c>
      <c r="B613" s="7">
        <v>45633</v>
      </c>
      <c r="C613" t="str">
        <f>PROPER(Table1[[#This Row],[Region]])</f>
        <v>West</v>
      </c>
      <c r="D613" t="str">
        <f>PROPER(Table1[[#This Row],[Product Category]])</f>
        <v>Groceries</v>
      </c>
      <c r="E613">
        <f>ROUND(Table1[[#This Row],[Sales Amount]],1)</f>
        <v>4179.1000000000004</v>
      </c>
      <c r="F613">
        <f>Table1[[#This Row],[Quantity Sold]]</f>
        <v>48</v>
      </c>
      <c r="G613">
        <f>Table1[[#This Row],[Discount (%)]]</f>
        <v>12</v>
      </c>
      <c r="H613">
        <f>Table1[[#This Row],[Profit]]</f>
        <v>223.86</v>
      </c>
    </row>
    <row r="614" spans="1:8">
      <c r="A614" s="11" t="s">
        <v>624</v>
      </c>
      <c r="B614" s="7">
        <v>45634</v>
      </c>
      <c r="C614" t="str">
        <f>PROPER(Table1[[#This Row],[Region]])</f>
        <v>East</v>
      </c>
      <c r="D614" t="str">
        <f>PROPER(Table1[[#This Row],[Product Category]])</f>
        <v>Electronics</v>
      </c>
      <c r="E614">
        <f>ROUND(Table1[[#This Row],[Sales Amount]],1)</f>
        <v>3248.4</v>
      </c>
      <c r="F614">
        <f>Table1[[#This Row],[Quantity Sold]]</f>
        <v>7</v>
      </c>
      <c r="G614">
        <f>Table1[[#This Row],[Discount (%)]]</f>
        <v>4</v>
      </c>
      <c r="H614">
        <f>Table1[[#This Row],[Profit]]</f>
        <v>894.86</v>
      </c>
    </row>
    <row r="615" spans="1:8">
      <c r="A615" s="11" t="s">
        <v>625</v>
      </c>
      <c r="B615" s="7">
        <v>45635</v>
      </c>
      <c r="C615" t="str">
        <f>PROPER(Table1[[#This Row],[Region]])</f>
        <v>South</v>
      </c>
      <c r="D615" t="str">
        <f>PROPER(Table1[[#This Row],[Product Category]])</f>
        <v>Sports</v>
      </c>
      <c r="E615">
        <f>ROUND(Table1[[#This Row],[Sales Amount]],1)</f>
        <v>319.5</v>
      </c>
      <c r="F615">
        <f>Table1[[#This Row],[Quantity Sold]]</f>
        <v>44</v>
      </c>
      <c r="G615">
        <f>Table1[[#This Row],[Discount (%)]]</f>
        <v>48</v>
      </c>
      <c r="H615">
        <f>Table1[[#This Row],[Profit]]</f>
        <v>380.72</v>
      </c>
    </row>
    <row r="616" spans="1:8">
      <c r="A616" s="11" t="s">
        <v>626</v>
      </c>
      <c r="B616" s="7">
        <v>45636</v>
      </c>
      <c r="C616" t="str">
        <f>PROPER(Table1[[#This Row],[Region]])</f>
        <v>South</v>
      </c>
      <c r="D616" t="str">
        <f>PROPER(Table1[[#This Row],[Product Category]])</f>
        <v>Clothing</v>
      </c>
      <c r="E616">
        <f>ROUND(Table1[[#This Row],[Sales Amount]],1)</f>
        <v>4085.9</v>
      </c>
      <c r="F616">
        <f>Table1[[#This Row],[Quantity Sold]]</f>
        <v>42</v>
      </c>
      <c r="G616">
        <f>Table1[[#This Row],[Discount (%)]]</f>
        <v>21</v>
      </c>
      <c r="H616">
        <f>Table1[[#This Row],[Profit]]</f>
        <v>577.83000000000004</v>
      </c>
    </row>
    <row r="617" spans="1:8">
      <c r="A617" s="11" t="s">
        <v>627</v>
      </c>
      <c r="B617" s="7">
        <v>45637</v>
      </c>
      <c r="C617" t="str">
        <f>PROPER(Table1[[#This Row],[Region]])</f>
        <v>South</v>
      </c>
      <c r="D617" t="str">
        <f>PROPER(Table1[[#This Row],[Product Category]])</f>
        <v>Furniture</v>
      </c>
      <c r="E617">
        <f>ROUND(Table1[[#This Row],[Sales Amount]],1)</f>
        <v>3987.2</v>
      </c>
      <c r="F617">
        <f>Table1[[#This Row],[Quantity Sold]]</f>
        <v>4</v>
      </c>
      <c r="G617">
        <f>Table1[[#This Row],[Discount (%)]]</f>
        <v>16</v>
      </c>
      <c r="H617">
        <f>Table1[[#This Row],[Profit]]</f>
        <v>1545.85</v>
      </c>
    </row>
    <row r="618" spans="1:8">
      <c r="A618" s="11" t="s">
        <v>628</v>
      </c>
      <c r="B618" s="7">
        <v>45638</v>
      </c>
      <c r="C618" t="str">
        <f>PROPER(Table1[[#This Row],[Region]])</f>
        <v>South</v>
      </c>
      <c r="D618" t="str">
        <f>PROPER(Table1[[#This Row],[Product Category]])</f>
        <v>Furniture</v>
      </c>
      <c r="E618">
        <f>ROUND(Table1[[#This Row],[Sales Amount]],1)</f>
        <v>4856.7</v>
      </c>
      <c r="F618">
        <f>Table1[[#This Row],[Quantity Sold]]</f>
        <v>29</v>
      </c>
      <c r="G618">
        <f>Table1[[#This Row],[Discount (%)]]</f>
        <v>6</v>
      </c>
      <c r="H618">
        <f>Table1[[#This Row],[Profit]]</f>
        <v>569.9</v>
      </c>
    </row>
    <row r="619" spans="1:8">
      <c r="A619" s="11" t="s">
        <v>629</v>
      </c>
      <c r="B619" s="7">
        <v>45639</v>
      </c>
      <c r="C619" t="str">
        <f>PROPER(Table1[[#This Row],[Region]])</f>
        <v>South</v>
      </c>
      <c r="D619" t="str">
        <f>PROPER(Table1[[#This Row],[Product Category]])</f>
        <v>Electronics</v>
      </c>
      <c r="E619">
        <f>ROUND(Table1[[#This Row],[Sales Amount]],1)</f>
        <v>60.6</v>
      </c>
      <c r="F619">
        <f>Table1[[#This Row],[Quantity Sold]]</f>
        <v>36</v>
      </c>
      <c r="G619">
        <f>Table1[[#This Row],[Discount (%)]]</f>
        <v>25</v>
      </c>
      <c r="H619">
        <f>Table1[[#This Row],[Profit]]</f>
        <v>1647.95</v>
      </c>
    </row>
    <row r="620" spans="1:8">
      <c r="A620" s="11" t="s">
        <v>630</v>
      </c>
      <c r="B620" s="7">
        <v>45640</v>
      </c>
      <c r="C620" t="str">
        <f>PROPER(Table1[[#This Row],[Region]])</f>
        <v>South</v>
      </c>
      <c r="D620" t="str">
        <f>PROPER(Table1[[#This Row],[Product Category]])</f>
        <v>Furniture</v>
      </c>
      <c r="E620">
        <f>ROUND(Table1[[#This Row],[Sales Amount]],1)</f>
        <v>1507.5</v>
      </c>
      <c r="F620">
        <f>Table1[[#This Row],[Quantity Sold]]</f>
        <v>44</v>
      </c>
      <c r="G620">
        <f>Table1[[#This Row],[Discount (%)]]</f>
        <v>50</v>
      </c>
      <c r="H620">
        <f>Table1[[#This Row],[Profit]]</f>
        <v>1644.04</v>
      </c>
    </row>
    <row r="621" spans="1:8">
      <c r="A621" s="11" t="s">
        <v>631</v>
      </c>
      <c r="B621" s="7">
        <v>45641</v>
      </c>
      <c r="C621" t="str">
        <f>PROPER(Table1[[#This Row],[Region]])</f>
        <v>East</v>
      </c>
      <c r="D621" t="str">
        <f>PROPER(Table1[[#This Row],[Product Category]])</f>
        <v>Furniture</v>
      </c>
      <c r="E621">
        <f>ROUND(Table1[[#This Row],[Sales Amount]],1)</f>
        <v>766.7</v>
      </c>
      <c r="F621">
        <f>Table1[[#This Row],[Quantity Sold]]</f>
        <v>49</v>
      </c>
      <c r="G621">
        <f>Table1[[#This Row],[Discount (%)]]</f>
        <v>38</v>
      </c>
      <c r="H621">
        <f>Table1[[#This Row],[Profit]]</f>
        <v>727.74</v>
      </c>
    </row>
    <row r="622" spans="1:8">
      <c r="A622" s="11" t="s">
        <v>632</v>
      </c>
      <c r="B622" s="7">
        <v>45642</v>
      </c>
      <c r="C622" t="str">
        <f>PROPER(Table1[[#This Row],[Region]])</f>
        <v>West</v>
      </c>
      <c r="D622" t="str">
        <f>PROPER(Table1[[#This Row],[Product Category]])</f>
        <v>Groceries</v>
      </c>
      <c r="E622">
        <f>ROUND(Table1[[#This Row],[Sales Amount]],1)</f>
        <v>2057.3000000000002</v>
      </c>
      <c r="F622">
        <f>Table1[[#This Row],[Quantity Sold]]</f>
        <v>24</v>
      </c>
      <c r="G622">
        <f>Table1[[#This Row],[Discount (%)]]</f>
        <v>44</v>
      </c>
      <c r="H622">
        <f>Table1[[#This Row],[Profit]]</f>
        <v>155.36000000000001</v>
      </c>
    </row>
    <row r="623" spans="1:8">
      <c r="A623" s="11" t="s">
        <v>633</v>
      </c>
      <c r="B623" s="7">
        <v>45643</v>
      </c>
      <c r="C623" t="str">
        <f>PROPER(Table1[[#This Row],[Region]])</f>
        <v>East</v>
      </c>
      <c r="D623" t="str">
        <f>PROPER(Table1[[#This Row],[Product Category]])</f>
        <v>Clothing</v>
      </c>
      <c r="E623">
        <f>ROUND(Table1[[#This Row],[Sales Amount]],1)</f>
        <v>2779.5</v>
      </c>
      <c r="F623">
        <f>Table1[[#This Row],[Quantity Sold]]</f>
        <v>30</v>
      </c>
      <c r="G623">
        <f>Table1[[#This Row],[Discount (%)]]</f>
        <v>35</v>
      </c>
      <c r="H623">
        <f>Table1[[#This Row],[Profit]]</f>
        <v>1728.82</v>
      </c>
    </row>
    <row r="624" spans="1:8">
      <c r="A624" s="11" t="s">
        <v>634</v>
      </c>
      <c r="B624" s="7">
        <v>45644</v>
      </c>
      <c r="C624" t="str">
        <f>PROPER(Table1[[#This Row],[Region]])</f>
        <v>West</v>
      </c>
      <c r="D624" t="str">
        <f>PROPER(Table1[[#This Row],[Product Category]])</f>
        <v>Furniture</v>
      </c>
      <c r="E624">
        <f>ROUND(Table1[[#This Row],[Sales Amount]],1)</f>
        <v>4639.1000000000004</v>
      </c>
      <c r="F624">
        <f>Table1[[#This Row],[Quantity Sold]]</f>
        <v>16</v>
      </c>
      <c r="G624">
        <f>Table1[[#This Row],[Discount (%)]]</f>
        <v>45</v>
      </c>
      <c r="H624">
        <f>Table1[[#This Row],[Profit]]</f>
        <v>312.23</v>
      </c>
    </row>
    <row r="625" spans="1:8">
      <c r="A625" s="11" t="s">
        <v>635</v>
      </c>
      <c r="B625" s="7">
        <v>45645</v>
      </c>
      <c r="C625" t="str">
        <f>PROPER(Table1[[#This Row],[Region]])</f>
        <v>South</v>
      </c>
      <c r="D625" t="str">
        <f>PROPER(Table1[[#This Row],[Product Category]])</f>
        <v>Groceries</v>
      </c>
      <c r="E625">
        <f>ROUND(Table1[[#This Row],[Sales Amount]],1)</f>
        <v>3589.6</v>
      </c>
      <c r="F625">
        <f>Table1[[#This Row],[Quantity Sold]]</f>
        <v>22</v>
      </c>
      <c r="G625">
        <f>Table1[[#This Row],[Discount (%)]]</f>
        <v>21</v>
      </c>
      <c r="H625">
        <f>Table1[[#This Row],[Profit]]</f>
        <v>1651.85</v>
      </c>
    </row>
    <row r="626" spans="1:8">
      <c r="A626" s="11" t="s">
        <v>636</v>
      </c>
      <c r="B626" s="7">
        <v>45646</v>
      </c>
      <c r="C626" t="str">
        <f>PROPER(Table1[[#This Row],[Region]])</f>
        <v>North</v>
      </c>
      <c r="D626" t="str">
        <f>PROPER(Table1[[#This Row],[Product Category]])</f>
        <v>Electronics</v>
      </c>
      <c r="E626">
        <f>ROUND(Table1[[#This Row],[Sales Amount]],1)</f>
        <v>3216.8</v>
      </c>
      <c r="F626">
        <f>Table1[[#This Row],[Quantity Sold]]</f>
        <v>26</v>
      </c>
      <c r="G626">
        <f>Table1[[#This Row],[Discount (%)]]</f>
        <v>15</v>
      </c>
      <c r="H626">
        <f>Table1[[#This Row],[Profit]]</f>
        <v>1560.98</v>
      </c>
    </row>
    <row r="627" spans="1:8">
      <c r="A627" s="11" t="s">
        <v>637</v>
      </c>
      <c r="B627" s="7">
        <v>45647</v>
      </c>
      <c r="C627" t="str">
        <f>PROPER(Table1[[#This Row],[Region]])</f>
        <v>North</v>
      </c>
      <c r="D627" t="str">
        <f>PROPER(Table1[[#This Row],[Product Category]])</f>
        <v>Sports</v>
      </c>
      <c r="E627">
        <f>ROUND(Table1[[#This Row],[Sales Amount]],1)</f>
        <v>1343</v>
      </c>
      <c r="F627">
        <f>Table1[[#This Row],[Quantity Sold]]</f>
        <v>32</v>
      </c>
      <c r="G627">
        <f>Table1[[#This Row],[Discount (%)]]</f>
        <v>21</v>
      </c>
      <c r="H627">
        <f>Table1[[#This Row],[Profit]]</f>
        <v>1885.05</v>
      </c>
    </row>
    <row r="628" spans="1:8">
      <c r="A628" s="11" t="s">
        <v>638</v>
      </c>
      <c r="B628" s="7">
        <v>45648</v>
      </c>
      <c r="C628" t="str">
        <f>PROPER(Table1[[#This Row],[Region]])</f>
        <v>South</v>
      </c>
      <c r="D628" t="str">
        <f>PROPER(Table1[[#This Row],[Product Category]])</f>
        <v>Electronics</v>
      </c>
      <c r="E628">
        <f>ROUND(Table1[[#This Row],[Sales Amount]],1)</f>
        <v>1609.2</v>
      </c>
      <c r="F628">
        <f>Table1[[#This Row],[Quantity Sold]]</f>
        <v>15</v>
      </c>
      <c r="G628">
        <f>Table1[[#This Row],[Discount (%)]]</f>
        <v>30</v>
      </c>
      <c r="H628">
        <f>Table1[[#This Row],[Profit]]</f>
        <v>272.51</v>
      </c>
    </row>
    <row r="629" spans="1:8">
      <c r="A629" s="11" t="s">
        <v>639</v>
      </c>
      <c r="B629" s="7">
        <v>45649</v>
      </c>
      <c r="C629" t="str">
        <f>PROPER(Table1[[#This Row],[Region]])</f>
        <v>North</v>
      </c>
      <c r="D629" t="str">
        <f>PROPER(Table1[[#This Row],[Product Category]])</f>
        <v>Furniture</v>
      </c>
      <c r="E629">
        <f>ROUND(Table1[[#This Row],[Sales Amount]],1)</f>
        <v>3556</v>
      </c>
      <c r="F629">
        <f>Table1[[#This Row],[Quantity Sold]]</f>
        <v>24</v>
      </c>
      <c r="G629">
        <f>Table1[[#This Row],[Discount (%)]]</f>
        <v>19</v>
      </c>
      <c r="H629">
        <f>Table1[[#This Row],[Profit]]</f>
        <v>818.92</v>
      </c>
    </row>
    <row r="630" spans="1:8">
      <c r="A630" s="12">
        <v>413500</v>
      </c>
      <c r="B630" s="7">
        <v>45650</v>
      </c>
      <c r="C630" t="str">
        <f>PROPER(Table1[[#This Row],[Region]])</f>
        <v>West</v>
      </c>
      <c r="D630" t="str">
        <f>PROPER(Table1[[#This Row],[Product Category]])</f>
        <v>Groceries</v>
      </c>
      <c r="E630">
        <f>ROUND(Table1[[#This Row],[Sales Amount]],1)</f>
        <v>4004.6</v>
      </c>
      <c r="F630">
        <f>Table1[[#This Row],[Quantity Sold]]</f>
        <v>24</v>
      </c>
      <c r="G630">
        <f>Table1[[#This Row],[Discount (%)]]</f>
        <v>27</v>
      </c>
      <c r="H630">
        <f>Table1[[#This Row],[Profit]]</f>
        <v>1817.26</v>
      </c>
    </row>
    <row r="631" spans="1:8">
      <c r="A631" s="11" t="s">
        <v>640</v>
      </c>
      <c r="B631" s="7">
        <v>45651</v>
      </c>
      <c r="C631" t="str">
        <f>PROPER(Table1[[#This Row],[Region]])</f>
        <v>East</v>
      </c>
      <c r="D631" t="str">
        <f>PROPER(Table1[[#This Row],[Product Category]])</f>
        <v>Sports</v>
      </c>
      <c r="E631">
        <f>ROUND(Table1[[#This Row],[Sales Amount]],1)</f>
        <v>3149.4</v>
      </c>
      <c r="F631">
        <f>Table1[[#This Row],[Quantity Sold]]</f>
        <v>6</v>
      </c>
      <c r="G631">
        <f>Table1[[#This Row],[Discount (%)]]</f>
        <v>12</v>
      </c>
      <c r="H631">
        <f>Table1[[#This Row],[Profit]]</f>
        <v>1455.18</v>
      </c>
    </row>
    <row r="632" spans="1:8">
      <c r="A632" s="11" t="s">
        <v>641</v>
      </c>
      <c r="B632" s="7">
        <v>45652</v>
      </c>
      <c r="C632" t="str">
        <f>PROPER(Table1[[#This Row],[Region]])</f>
        <v>East</v>
      </c>
      <c r="D632" t="str">
        <f>PROPER(Table1[[#This Row],[Product Category]])</f>
        <v>Electronics</v>
      </c>
      <c r="E632">
        <f>ROUND(Table1[[#This Row],[Sales Amount]],1)</f>
        <v>2681.1</v>
      </c>
      <c r="F632">
        <f>Table1[[#This Row],[Quantity Sold]]</f>
        <v>17</v>
      </c>
      <c r="G632">
        <f>Table1[[#This Row],[Discount (%)]]</f>
        <v>19</v>
      </c>
      <c r="H632">
        <f>Table1[[#This Row],[Profit]]</f>
        <v>995.24</v>
      </c>
    </row>
    <row r="633" spans="1:8">
      <c r="A633" s="11" t="s">
        <v>642</v>
      </c>
      <c r="B633" s="7">
        <v>45653</v>
      </c>
      <c r="C633" t="str">
        <f>PROPER(Table1[[#This Row],[Region]])</f>
        <v>North</v>
      </c>
      <c r="D633" t="str">
        <f>PROPER(Table1[[#This Row],[Product Category]])</f>
        <v>Clothing</v>
      </c>
      <c r="E633">
        <f>ROUND(Table1[[#This Row],[Sales Amount]],1)</f>
        <v>4537.3</v>
      </c>
      <c r="F633">
        <f>Table1[[#This Row],[Quantity Sold]]</f>
        <v>18</v>
      </c>
      <c r="G633">
        <f>Table1[[#This Row],[Discount (%)]]</f>
        <v>20</v>
      </c>
      <c r="H633">
        <f>Table1[[#This Row],[Profit]]</f>
        <v>1144.02</v>
      </c>
    </row>
    <row r="634" spans="1:8">
      <c r="A634" s="11">
        <v>56712128</v>
      </c>
      <c r="B634" s="7">
        <v>45654</v>
      </c>
      <c r="C634" t="str">
        <f>PROPER(Table1[[#This Row],[Region]])</f>
        <v>East</v>
      </c>
      <c r="D634" t="str">
        <f>PROPER(Table1[[#This Row],[Product Category]])</f>
        <v>Furniture</v>
      </c>
      <c r="E634">
        <f>ROUND(Table1[[#This Row],[Sales Amount]],1)</f>
        <v>759</v>
      </c>
      <c r="F634">
        <f>Table1[[#This Row],[Quantity Sold]]</f>
        <v>34</v>
      </c>
      <c r="G634">
        <f>Table1[[#This Row],[Discount (%)]]</f>
        <v>19</v>
      </c>
      <c r="H634">
        <f>Table1[[#This Row],[Profit]]</f>
        <v>1770.4</v>
      </c>
    </row>
    <row r="635" spans="1:8">
      <c r="A635" s="11">
        <v>52502049</v>
      </c>
      <c r="B635" s="7">
        <v>45655</v>
      </c>
      <c r="C635" t="str">
        <f>PROPER(Table1[[#This Row],[Region]])</f>
        <v>East</v>
      </c>
      <c r="D635" t="str">
        <f>PROPER(Table1[[#This Row],[Product Category]])</f>
        <v>Sports</v>
      </c>
      <c r="E635">
        <f>ROUND(Table1[[#This Row],[Sales Amount]],1)</f>
        <v>4270.3999999999996</v>
      </c>
      <c r="F635">
        <f>Table1[[#This Row],[Quantity Sold]]</f>
        <v>44</v>
      </c>
      <c r="G635">
        <f>Table1[[#This Row],[Discount (%)]]</f>
        <v>6</v>
      </c>
      <c r="H635">
        <f>Table1[[#This Row],[Profit]]</f>
        <v>763.55</v>
      </c>
    </row>
    <row r="636" spans="1:8">
      <c r="A636" s="11" t="s">
        <v>643</v>
      </c>
      <c r="B636" s="7">
        <v>45656</v>
      </c>
      <c r="C636" t="str">
        <f>PROPER(Table1[[#This Row],[Region]])</f>
        <v>West</v>
      </c>
      <c r="D636" t="str">
        <f>PROPER(Table1[[#This Row],[Product Category]])</f>
        <v>Furniture</v>
      </c>
      <c r="E636">
        <f>ROUND(Table1[[#This Row],[Sales Amount]],1)</f>
        <v>4549.3</v>
      </c>
      <c r="F636">
        <f>Table1[[#This Row],[Quantity Sold]]</f>
        <v>50</v>
      </c>
      <c r="G636">
        <f>Table1[[#This Row],[Discount (%)]]</f>
        <v>20</v>
      </c>
      <c r="H636">
        <f>Table1[[#This Row],[Profit]]</f>
        <v>1790.15</v>
      </c>
    </row>
    <row r="637" spans="1:8">
      <c r="A637" s="11" t="s">
        <v>644</v>
      </c>
      <c r="B637" s="7">
        <v>45657</v>
      </c>
      <c r="C637" t="str">
        <f>PROPER(Table1[[#This Row],[Region]])</f>
        <v>West</v>
      </c>
      <c r="D637" t="str">
        <f>PROPER(Table1[[#This Row],[Product Category]])</f>
        <v>Sports</v>
      </c>
      <c r="E637">
        <f>ROUND(Table1[[#This Row],[Sales Amount]],1)</f>
        <v>2927.1</v>
      </c>
      <c r="F637">
        <f>Table1[[#This Row],[Quantity Sold]]</f>
        <v>17</v>
      </c>
      <c r="G637">
        <f>Table1[[#This Row],[Discount (%)]]</f>
        <v>25</v>
      </c>
      <c r="H637">
        <f>Table1[[#This Row],[Profit]]</f>
        <v>1366.81</v>
      </c>
    </row>
    <row r="638" spans="1:8">
      <c r="A638" s="11" t="s">
        <v>645</v>
      </c>
      <c r="B638" s="7">
        <v>45658</v>
      </c>
      <c r="C638" t="str">
        <f>PROPER(Table1[[#This Row],[Region]])</f>
        <v>North</v>
      </c>
      <c r="D638" t="str">
        <f>PROPER(Table1[[#This Row],[Product Category]])</f>
        <v>Groceries</v>
      </c>
      <c r="E638">
        <f>ROUND(Table1[[#This Row],[Sales Amount]],1)</f>
        <v>1540</v>
      </c>
      <c r="F638">
        <f>Table1[[#This Row],[Quantity Sold]]</f>
        <v>5</v>
      </c>
      <c r="G638">
        <f>Table1[[#This Row],[Discount (%)]]</f>
        <v>18</v>
      </c>
      <c r="H638">
        <f>Table1[[#This Row],[Profit]]</f>
        <v>575.62</v>
      </c>
    </row>
    <row r="639" spans="1:8">
      <c r="A639" s="11" t="s">
        <v>646</v>
      </c>
      <c r="B639" s="7">
        <v>45659</v>
      </c>
      <c r="C639" t="str">
        <f>PROPER(Table1[[#This Row],[Region]])</f>
        <v>North</v>
      </c>
      <c r="D639" t="str">
        <f>PROPER(Table1[[#This Row],[Product Category]])</f>
        <v>Furniture</v>
      </c>
      <c r="E639">
        <f>ROUND(Table1[[#This Row],[Sales Amount]],1)</f>
        <v>2773.4</v>
      </c>
      <c r="F639">
        <f>Table1[[#This Row],[Quantity Sold]]</f>
        <v>21</v>
      </c>
      <c r="G639">
        <f>Table1[[#This Row],[Discount (%)]]</f>
        <v>29</v>
      </c>
      <c r="H639">
        <f>Table1[[#This Row],[Profit]]</f>
        <v>919.37</v>
      </c>
    </row>
    <row r="640" spans="1:8">
      <c r="A640" s="11" t="s">
        <v>647</v>
      </c>
      <c r="B640" s="7">
        <v>45660</v>
      </c>
      <c r="C640" t="str">
        <f>PROPER(Table1[[#This Row],[Region]])</f>
        <v>North</v>
      </c>
      <c r="D640" t="str">
        <f>PROPER(Table1[[#This Row],[Product Category]])</f>
        <v>Sports</v>
      </c>
      <c r="E640">
        <f>ROUND(Table1[[#This Row],[Sales Amount]],1)</f>
        <v>1366.3</v>
      </c>
      <c r="F640">
        <f>Table1[[#This Row],[Quantity Sold]]</f>
        <v>6</v>
      </c>
      <c r="G640">
        <f>Table1[[#This Row],[Discount (%)]]</f>
        <v>29</v>
      </c>
      <c r="H640">
        <f>Table1[[#This Row],[Profit]]</f>
        <v>1877.11</v>
      </c>
    </row>
    <row r="641" spans="1:8">
      <c r="A641" s="11" t="s">
        <v>648</v>
      </c>
      <c r="B641" s="7">
        <v>45661</v>
      </c>
      <c r="C641" t="str">
        <f>PROPER(Table1[[#This Row],[Region]])</f>
        <v>South</v>
      </c>
      <c r="D641" t="str">
        <f>PROPER(Table1[[#This Row],[Product Category]])</f>
        <v>Electronics</v>
      </c>
      <c r="E641">
        <f>ROUND(Table1[[#This Row],[Sales Amount]],1)</f>
        <v>2651.9</v>
      </c>
      <c r="F641">
        <f>Table1[[#This Row],[Quantity Sold]]</f>
        <v>9</v>
      </c>
      <c r="G641">
        <f>Table1[[#This Row],[Discount (%)]]</f>
        <v>38</v>
      </c>
      <c r="H641">
        <f>Table1[[#This Row],[Profit]]</f>
        <v>820.33</v>
      </c>
    </row>
    <row r="642" spans="1:8">
      <c r="A642" s="11" t="s">
        <v>649</v>
      </c>
      <c r="B642" s="7">
        <v>45662</v>
      </c>
      <c r="C642" t="str">
        <f>PROPER(Table1[[#This Row],[Region]])</f>
        <v>East</v>
      </c>
      <c r="D642" t="str">
        <f>PROPER(Table1[[#This Row],[Product Category]])</f>
        <v>Electronics</v>
      </c>
      <c r="E642">
        <f>ROUND(Table1[[#This Row],[Sales Amount]],1)</f>
        <v>2406</v>
      </c>
      <c r="F642">
        <f>Table1[[#This Row],[Quantity Sold]]</f>
        <v>4</v>
      </c>
      <c r="G642">
        <f>Table1[[#This Row],[Discount (%)]]</f>
        <v>44</v>
      </c>
      <c r="H642">
        <f>Table1[[#This Row],[Profit]]</f>
        <v>153.94</v>
      </c>
    </row>
    <row r="643" spans="1:8">
      <c r="A643" s="11" t="s">
        <v>650</v>
      </c>
      <c r="B643" s="7">
        <v>45663</v>
      </c>
      <c r="C643" t="str">
        <f>PROPER(Table1[[#This Row],[Region]])</f>
        <v>North</v>
      </c>
      <c r="D643" t="str">
        <f>PROPER(Table1[[#This Row],[Product Category]])</f>
        <v>Furniture</v>
      </c>
      <c r="E643">
        <f>ROUND(Table1[[#This Row],[Sales Amount]],1)</f>
        <v>1862.3</v>
      </c>
      <c r="F643">
        <f>Table1[[#This Row],[Quantity Sold]]</f>
        <v>37</v>
      </c>
      <c r="G643">
        <f>Table1[[#This Row],[Discount (%)]]</f>
        <v>50</v>
      </c>
      <c r="H643">
        <f>Table1[[#This Row],[Profit]]</f>
        <v>889</v>
      </c>
    </row>
    <row r="644" spans="1:8">
      <c r="A644" s="11" t="s">
        <v>651</v>
      </c>
      <c r="B644" s="7">
        <v>45664</v>
      </c>
      <c r="C644" t="str">
        <f>PROPER(Table1[[#This Row],[Region]])</f>
        <v>South</v>
      </c>
      <c r="D644" t="str">
        <f>PROPER(Table1[[#This Row],[Product Category]])</f>
        <v>Sports</v>
      </c>
      <c r="E644">
        <f>ROUND(Table1[[#This Row],[Sales Amount]],1)</f>
        <v>4871.5</v>
      </c>
      <c r="F644">
        <f>Table1[[#This Row],[Quantity Sold]]</f>
        <v>44</v>
      </c>
      <c r="G644">
        <f>Table1[[#This Row],[Discount (%)]]</f>
        <v>44</v>
      </c>
      <c r="H644">
        <f>Table1[[#This Row],[Profit]]</f>
        <v>1085.83</v>
      </c>
    </row>
    <row r="645" spans="1:8">
      <c r="A645" s="11" t="s">
        <v>652</v>
      </c>
      <c r="B645" s="7">
        <v>45665</v>
      </c>
      <c r="C645" t="str">
        <f>PROPER(Table1[[#This Row],[Region]])</f>
        <v>West</v>
      </c>
      <c r="D645" t="str">
        <f>PROPER(Table1[[#This Row],[Product Category]])</f>
        <v>Electronics</v>
      </c>
      <c r="E645">
        <f>ROUND(Table1[[#This Row],[Sales Amount]],1)</f>
        <v>4096.7</v>
      </c>
      <c r="F645">
        <f>Table1[[#This Row],[Quantity Sold]]</f>
        <v>22</v>
      </c>
      <c r="G645">
        <f>Table1[[#This Row],[Discount (%)]]</f>
        <v>13</v>
      </c>
      <c r="H645">
        <f>Table1[[#This Row],[Profit]]</f>
        <v>111.18</v>
      </c>
    </row>
    <row r="646" spans="1:8">
      <c r="A646" s="11" t="s">
        <v>653</v>
      </c>
      <c r="B646" s="7">
        <v>45666</v>
      </c>
      <c r="C646" t="str">
        <f>PROPER(Table1[[#This Row],[Region]])</f>
        <v>North</v>
      </c>
      <c r="D646" t="str">
        <f>PROPER(Table1[[#This Row],[Product Category]])</f>
        <v>Clothing</v>
      </c>
      <c r="E646">
        <f>ROUND(Table1[[#This Row],[Sales Amount]],1)</f>
        <v>4977.1000000000004</v>
      </c>
      <c r="F646">
        <f>Table1[[#This Row],[Quantity Sold]]</f>
        <v>21</v>
      </c>
      <c r="G646">
        <f>Table1[[#This Row],[Discount (%)]]</f>
        <v>25</v>
      </c>
      <c r="H646">
        <f>Table1[[#This Row],[Profit]]</f>
        <v>1405.67</v>
      </c>
    </row>
    <row r="647" spans="1:8">
      <c r="A647" s="11" t="s">
        <v>654</v>
      </c>
      <c r="B647" s="7">
        <v>45667</v>
      </c>
      <c r="C647" t="str">
        <f>PROPER(Table1[[#This Row],[Region]])</f>
        <v>West</v>
      </c>
      <c r="D647" t="str">
        <f>PROPER(Table1[[#This Row],[Product Category]])</f>
        <v>Sports</v>
      </c>
      <c r="E647">
        <f>ROUND(Table1[[#This Row],[Sales Amount]],1)</f>
        <v>874.6</v>
      </c>
      <c r="F647">
        <f>Table1[[#This Row],[Quantity Sold]]</f>
        <v>22</v>
      </c>
      <c r="G647">
        <f>Table1[[#This Row],[Discount (%)]]</f>
        <v>28</v>
      </c>
      <c r="H647">
        <f>Table1[[#This Row],[Profit]]</f>
        <v>774.03</v>
      </c>
    </row>
    <row r="648" spans="1:8">
      <c r="A648" s="11" t="s">
        <v>655</v>
      </c>
      <c r="B648" s="7">
        <v>45668</v>
      </c>
      <c r="C648" t="str">
        <f>PROPER(Table1[[#This Row],[Region]])</f>
        <v>West</v>
      </c>
      <c r="D648" t="str">
        <f>PROPER(Table1[[#This Row],[Product Category]])</f>
        <v>Furniture</v>
      </c>
      <c r="E648">
        <f>ROUND(Table1[[#This Row],[Sales Amount]],1)</f>
        <v>3707.3</v>
      </c>
      <c r="F648">
        <f>Table1[[#This Row],[Quantity Sold]]</f>
        <v>16</v>
      </c>
      <c r="G648">
        <f>Table1[[#This Row],[Discount (%)]]</f>
        <v>41</v>
      </c>
      <c r="H648">
        <f>Table1[[#This Row],[Profit]]</f>
        <v>1438.79</v>
      </c>
    </row>
    <row r="649" spans="1:8">
      <c r="A649" s="11" t="s">
        <v>656</v>
      </c>
      <c r="B649" s="7">
        <v>45669</v>
      </c>
      <c r="C649" t="str">
        <f>PROPER(Table1[[#This Row],[Region]])</f>
        <v>North</v>
      </c>
      <c r="D649" t="str">
        <f>PROPER(Table1[[#This Row],[Product Category]])</f>
        <v>Groceries</v>
      </c>
      <c r="E649">
        <f>ROUND(Table1[[#This Row],[Sales Amount]],1)</f>
        <v>4452.5</v>
      </c>
      <c r="F649">
        <f>Table1[[#This Row],[Quantity Sold]]</f>
        <v>22</v>
      </c>
      <c r="G649">
        <f>Table1[[#This Row],[Discount (%)]]</f>
        <v>29</v>
      </c>
      <c r="H649">
        <f>Table1[[#This Row],[Profit]]</f>
        <v>414.87</v>
      </c>
    </row>
    <row r="650" spans="1:8">
      <c r="A650" s="11" t="s">
        <v>657</v>
      </c>
      <c r="B650" s="7">
        <v>45670</v>
      </c>
      <c r="C650" t="str">
        <f>PROPER(Table1[[#This Row],[Region]])</f>
        <v>North</v>
      </c>
      <c r="D650" t="str">
        <f>PROPER(Table1[[#This Row],[Product Category]])</f>
        <v>Furniture</v>
      </c>
      <c r="E650">
        <f>ROUND(Table1[[#This Row],[Sales Amount]],1)</f>
        <v>4113.8</v>
      </c>
      <c r="F650">
        <f>Table1[[#This Row],[Quantity Sold]]</f>
        <v>6</v>
      </c>
      <c r="G650">
        <f>Table1[[#This Row],[Discount (%)]]</f>
        <v>41</v>
      </c>
      <c r="H650">
        <f>Table1[[#This Row],[Profit]]</f>
        <v>1894.47</v>
      </c>
    </row>
    <row r="651" spans="1:8">
      <c r="A651" s="11" t="s">
        <v>658</v>
      </c>
      <c r="B651" s="7">
        <v>45671</v>
      </c>
      <c r="C651" t="str">
        <f>PROPER(Table1[[#This Row],[Region]])</f>
        <v>East</v>
      </c>
      <c r="D651" t="str">
        <f>PROPER(Table1[[#This Row],[Product Category]])</f>
        <v>Furniture</v>
      </c>
      <c r="E651">
        <f>ROUND(Table1[[#This Row],[Sales Amount]],1)</f>
        <v>391.4</v>
      </c>
      <c r="F651">
        <f>Table1[[#This Row],[Quantity Sold]]</f>
        <v>16</v>
      </c>
      <c r="G651">
        <f>Table1[[#This Row],[Discount (%)]]</f>
        <v>10</v>
      </c>
      <c r="H651">
        <f>Table1[[#This Row],[Profit]]</f>
        <v>436.1</v>
      </c>
    </row>
    <row r="652" spans="1:8">
      <c r="A652" s="11" t="s">
        <v>659</v>
      </c>
      <c r="B652" s="7">
        <v>45672</v>
      </c>
      <c r="C652" t="str">
        <f>PROPER(Table1[[#This Row],[Region]])</f>
        <v>East</v>
      </c>
      <c r="D652" t="str">
        <f>PROPER(Table1[[#This Row],[Product Category]])</f>
        <v>Electronics</v>
      </c>
      <c r="E652">
        <f>ROUND(Table1[[#This Row],[Sales Amount]],1)</f>
        <v>4045.3</v>
      </c>
      <c r="F652">
        <f>Table1[[#This Row],[Quantity Sold]]</f>
        <v>7</v>
      </c>
      <c r="G652">
        <f>Table1[[#This Row],[Discount (%)]]</f>
        <v>23</v>
      </c>
      <c r="H652">
        <f>Table1[[#This Row],[Profit]]</f>
        <v>1298.47</v>
      </c>
    </row>
    <row r="653" spans="1:8">
      <c r="A653" s="11">
        <v>28104822</v>
      </c>
      <c r="B653" s="7">
        <v>45673</v>
      </c>
      <c r="C653" t="str">
        <f>PROPER(Table1[[#This Row],[Region]])</f>
        <v>West</v>
      </c>
      <c r="D653" t="str">
        <f>PROPER(Table1[[#This Row],[Product Category]])</f>
        <v>Groceries</v>
      </c>
      <c r="E653">
        <f>ROUND(Table1[[#This Row],[Sales Amount]],1)</f>
        <v>3336.8</v>
      </c>
      <c r="F653">
        <f>Table1[[#This Row],[Quantity Sold]]</f>
        <v>12</v>
      </c>
      <c r="G653">
        <f>Table1[[#This Row],[Discount (%)]]</f>
        <v>9</v>
      </c>
      <c r="H653">
        <f>Table1[[#This Row],[Profit]]</f>
        <v>1459.86</v>
      </c>
    </row>
    <row r="654" spans="1:8">
      <c r="A654" s="11">
        <v>97800517</v>
      </c>
      <c r="B654" s="7">
        <v>45674</v>
      </c>
      <c r="C654" t="str">
        <f>PROPER(Table1[[#This Row],[Region]])</f>
        <v>West</v>
      </c>
      <c r="D654" t="str">
        <f>PROPER(Table1[[#This Row],[Product Category]])</f>
        <v>Furniture</v>
      </c>
      <c r="E654">
        <f>ROUND(Table1[[#This Row],[Sales Amount]],1)</f>
        <v>1419.8</v>
      </c>
      <c r="F654">
        <f>Table1[[#This Row],[Quantity Sold]]</f>
        <v>4</v>
      </c>
      <c r="G654">
        <f>Table1[[#This Row],[Discount (%)]]</f>
        <v>21</v>
      </c>
      <c r="H654">
        <f>Table1[[#This Row],[Profit]]</f>
        <v>1310.3399999999999</v>
      </c>
    </row>
    <row r="655" spans="1:8">
      <c r="A655" s="11" t="s">
        <v>660</v>
      </c>
      <c r="B655" s="7">
        <v>45675</v>
      </c>
      <c r="C655" t="str">
        <f>PROPER(Table1[[#This Row],[Region]])</f>
        <v>East</v>
      </c>
      <c r="D655" t="str">
        <f>PROPER(Table1[[#This Row],[Product Category]])</f>
        <v>Furniture</v>
      </c>
      <c r="E655">
        <f>ROUND(Table1[[#This Row],[Sales Amount]],1)</f>
        <v>3853.5</v>
      </c>
      <c r="F655">
        <f>Table1[[#This Row],[Quantity Sold]]</f>
        <v>42</v>
      </c>
      <c r="G655">
        <f>Table1[[#This Row],[Discount (%)]]</f>
        <v>31</v>
      </c>
      <c r="H655">
        <f>Table1[[#This Row],[Profit]]</f>
        <v>762.66</v>
      </c>
    </row>
    <row r="656" spans="1:8">
      <c r="A656" s="11" t="s">
        <v>661</v>
      </c>
      <c r="B656" s="7">
        <v>45676</v>
      </c>
      <c r="C656" t="str">
        <f>PROPER(Table1[[#This Row],[Region]])</f>
        <v>West</v>
      </c>
      <c r="D656" t="str">
        <f>PROPER(Table1[[#This Row],[Product Category]])</f>
        <v>Electronics</v>
      </c>
      <c r="E656">
        <f>ROUND(Table1[[#This Row],[Sales Amount]],1)</f>
        <v>3480.4</v>
      </c>
      <c r="F656">
        <f>Table1[[#This Row],[Quantity Sold]]</f>
        <v>5</v>
      </c>
      <c r="G656">
        <f>Table1[[#This Row],[Discount (%)]]</f>
        <v>8</v>
      </c>
      <c r="H656">
        <f>Table1[[#This Row],[Profit]]</f>
        <v>1708.24</v>
      </c>
    </row>
    <row r="657" spans="1:8">
      <c r="A657" s="11" t="s">
        <v>662</v>
      </c>
      <c r="B657" s="7">
        <v>45677</v>
      </c>
      <c r="C657" t="str">
        <f>PROPER(Table1[[#This Row],[Region]])</f>
        <v>West</v>
      </c>
      <c r="D657" t="str">
        <f>PROPER(Table1[[#This Row],[Product Category]])</f>
        <v>Sports</v>
      </c>
      <c r="E657">
        <f>ROUND(Table1[[#This Row],[Sales Amount]],1)</f>
        <v>3897.7</v>
      </c>
      <c r="F657">
        <f>Table1[[#This Row],[Quantity Sold]]</f>
        <v>11</v>
      </c>
      <c r="G657">
        <f>Table1[[#This Row],[Discount (%)]]</f>
        <v>10</v>
      </c>
      <c r="H657">
        <f>Table1[[#This Row],[Profit]]</f>
        <v>109.22</v>
      </c>
    </row>
    <row r="658" spans="1:8">
      <c r="A658" s="11" t="s">
        <v>663</v>
      </c>
      <c r="B658" s="7">
        <v>45678</v>
      </c>
      <c r="C658" t="str">
        <f>PROPER(Table1[[#This Row],[Region]])</f>
        <v>East</v>
      </c>
      <c r="D658" t="str">
        <f>PROPER(Table1[[#This Row],[Product Category]])</f>
        <v>Groceries</v>
      </c>
      <c r="E658">
        <f>ROUND(Table1[[#This Row],[Sales Amount]],1)</f>
        <v>1068.0999999999999</v>
      </c>
      <c r="F658">
        <f>Table1[[#This Row],[Quantity Sold]]</f>
        <v>35</v>
      </c>
      <c r="G658">
        <f>Table1[[#This Row],[Discount (%)]]</f>
        <v>35</v>
      </c>
      <c r="H658">
        <f>Table1[[#This Row],[Profit]]</f>
        <v>75.05</v>
      </c>
    </row>
    <row r="659" spans="1:8">
      <c r="A659" s="11" t="s">
        <v>664</v>
      </c>
      <c r="B659" s="7">
        <v>45679</v>
      </c>
      <c r="C659" t="str">
        <f>PROPER(Table1[[#This Row],[Region]])</f>
        <v>South</v>
      </c>
      <c r="D659" t="str">
        <f>PROPER(Table1[[#This Row],[Product Category]])</f>
        <v>Groceries</v>
      </c>
      <c r="E659">
        <f>ROUND(Table1[[#This Row],[Sales Amount]],1)</f>
        <v>1423.5</v>
      </c>
      <c r="F659">
        <f>Table1[[#This Row],[Quantity Sold]]</f>
        <v>18</v>
      </c>
      <c r="G659">
        <f>Table1[[#This Row],[Discount (%)]]</f>
        <v>3</v>
      </c>
      <c r="H659">
        <f>Table1[[#This Row],[Profit]]</f>
        <v>1936.82</v>
      </c>
    </row>
    <row r="660" spans="1:8">
      <c r="A660" s="11" t="s">
        <v>665</v>
      </c>
      <c r="B660" s="7">
        <v>45680</v>
      </c>
      <c r="C660" t="str">
        <f>PROPER(Table1[[#This Row],[Region]])</f>
        <v>West</v>
      </c>
      <c r="D660" t="str">
        <f>PROPER(Table1[[#This Row],[Product Category]])</f>
        <v>Furniture</v>
      </c>
      <c r="E660">
        <f>ROUND(Table1[[#This Row],[Sales Amount]],1)</f>
        <v>4605.3</v>
      </c>
      <c r="F660">
        <f>Table1[[#This Row],[Quantity Sold]]</f>
        <v>35</v>
      </c>
      <c r="G660">
        <f>Table1[[#This Row],[Discount (%)]]</f>
        <v>1</v>
      </c>
      <c r="H660">
        <f>Table1[[#This Row],[Profit]]</f>
        <v>251.25</v>
      </c>
    </row>
    <row r="661" spans="1:8">
      <c r="A661" s="11" t="s">
        <v>666</v>
      </c>
      <c r="B661" s="7">
        <v>45681</v>
      </c>
      <c r="C661" t="str">
        <f>PROPER(Table1[[#This Row],[Region]])</f>
        <v>East</v>
      </c>
      <c r="D661" t="str">
        <f>PROPER(Table1[[#This Row],[Product Category]])</f>
        <v>Groceries</v>
      </c>
      <c r="E661">
        <f>ROUND(Table1[[#This Row],[Sales Amount]],1)</f>
        <v>2071.6999999999998</v>
      </c>
      <c r="F661">
        <f>Table1[[#This Row],[Quantity Sold]]</f>
        <v>38</v>
      </c>
      <c r="G661">
        <f>Table1[[#This Row],[Discount (%)]]</f>
        <v>12</v>
      </c>
      <c r="H661">
        <f>Table1[[#This Row],[Profit]]</f>
        <v>173.32</v>
      </c>
    </row>
    <row r="662" spans="1:8">
      <c r="A662" s="11" t="s">
        <v>667</v>
      </c>
      <c r="B662" s="7">
        <v>45682</v>
      </c>
      <c r="C662" t="str">
        <f>PROPER(Table1[[#This Row],[Region]])</f>
        <v>West</v>
      </c>
      <c r="D662" t="str">
        <f>PROPER(Table1[[#This Row],[Product Category]])</f>
        <v>Clothing</v>
      </c>
      <c r="E662">
        <f>ROUND(Table1[[#This Row],[Sales Amount]],1)</f>
        <v>2846.3</v>
      </c>
      <c r="F662">
        <f>Table1[[#This Row],[Quantity Sold]]</f>
        <v>4</v>
      </c>
      <c r="G662">
        <f>Table1[[#This Row],[Discount (%)]]</f>
        <v>36</v>
      </c>
      <c r="H662">
        <f>Table1[[#This Row],[Profit]]</f>
        <v>1461.22</v>
      </c>
    </row>
    <row r="663" spans="1:8">
      <c r="A663" s="11" t="s">
        <v>668</v>
      </c>
      <c r="B663" s="7">
        <v>45683</v>
      </c>
      <c r="C663" t="str">
        <f>PROPER(Table1[[#This Row],[Region]])</f>
        <v>East</v>
      </c>
      <c r="D663" t="str">
        <f>PROPER(Table1[[#This Row],[Product Category]])</f>
        <v>Clothing</v>
      </c>
      <c r="E663">
        <f>ROUND(Table1[[#This Row],[Sales Amount]],1)</f>
        <v>1977.7</v>
      </c>
      <c r="F663">
        <f>Table1[[#This Row],[Quantity Sold]]</f>
        <v>27</v>
      </c>
      <c r="G663">
        <f>Table1[[#This Row],[Discount (%)]]</f>
        <v>5</v>
      </c>
      <c r="H663">
        <f>Table1[[#This Row],[Profit]]</f>
        <v>419.59</v>
      </c>
    </row>
    <row r="664" spans="1:8">
      <c r="A664" s="11" t="s">
        <v>669</v>
      </c>
      <c r="B664" s="7">
        <v>45684</v>
      </c>
      <c r="C664" t="str">
        <f>PROPER(Table1[[#This Row],[Region]])</f>
        <v>South</v>
      </c>
      <c r="D664" t="str">
        <f>PROPER(Table1[[#This Row],[Product Category]])</f>
        <v>Sports</v>
      </c>
      <c r="E664">
        <f>ROUND(Table1[[#This Row],[Sales Amount]],1)</f>
        <v>540.70000000000005</v>
      </c>
      <c r="F664">
        <f>Table1[[#This Row],[Quantity Sold]]</f>
        <v>39</v>
      </c>
      <c r="G664">
        <f>Table1[[#This Row],[Discount (%)]]</f>
        <v>5</v>
      </c>
      <c r="H664">
        <f>Table1[[#This Row],[Profit]]</f>
        <v>676.4</v>
      </c>
    </row>
    <row r="665" spans="1:8">
      <c r="A665" s="11" t="s">
        <v>670</v>
      </c>
      <c r="B665" s="7">
        <v>45685</v>
      </c>
      <c r="C665" t="str">
        <f>PROPER(Table1[[#This Row],[Region]])</f>
        <v>South</v>
      </c>
      <c r="D665" t="str">
        <f>PROPER(Table1[[#This Row],[Product Category]])</f>
        <v>Furniture</v>
      </c>
      <c r="E665">
        <f>ROUND(Table1[[#This Row],[Sales Amount]],1)</f>
        <v>2921.7</v>
      </c>
      <c r="F665">
        <f>Table1[[#This Row],[Quantity Sold]]</f>
        <v>6</v>
      </c>
      <c r="G665">
        <f>Table1[[#This Row],[Discount (%)]]</f>
        <v>19</v>
      </c>
      <c r="H665">
        <f>Table1[[#This Row],[Profit]]</f>
        <v>739.34</v>
      </c>
    </row>
    <row r="666" spans="1:8">
      <c r="A666" s="11" t="s">
        <v>671</v>
      </c>
      <c r="B666" s="7">
        <v>45686</v>
      </c>
      <c r="C666" t="str">
        <f>PROPER(Table1[[#This Row],[Region]])</f>
        <v>East</v>
      </c>
      <c r="D666" t="str">
        <f>PROPER(Table1[[#This Row],[Product Category]])</f>
        <v>Furniture</v>
      </c>
      <c r="E666">
        <f>ROUND(Table1[[#This Row],[Sales Amount]],1)</f>
        <v>2124.3000000000002</v>
      </c>
      <c r="F666">
        <f>Table1[[#This Row],[Quantity Sold]]</f>
        <v>36</v>
      </c>
      <c r="G666">
        <f>Table1[[#This Row],[Discount (%)]]</f>
        <v>15</v>
      </c>
      <c r="H666">
        <f>Table1[[#This Row],[Profit]]</f>
        <v>677.53</v>
      </c>
    </row>
    <row r="667" spans="1:8">
      <c r="A667" s="11" t="s">
        <v>672</v>
      </c>
      <c r="B667" s="7">
        <v>45687</v>
      </c>
      <c r="C667" t="str">
        <f>PROPER(Table1[[#This Row],[Region]])</f>
        <v>West</v>
      </c>
      <c r="D667" t="str">
        <f>PROPER(Table1[[#This Row],[Product Category]])</f>
        <v>Electronics</v>
      </c>
      <c r="E667">
        <f>ROUND(Table1[[#This Row],[Sales Amount]],1)</f>
        <v>4225.8999999999996</v>
      </c>
      <c r="F667">
        <f>Table1[[#This Row],[Quantity Sold]]</f>
        <v>38</v>
      </c>
      <c r="G667">
        <f>Table1[[#This Row],[Discount (%)]]</f>
        <v>13</v>
      </c>
      <c r="H667">
        <f>Table1[[#This Row],[Profit]]</f>
        <v>425.34</v>
      </c>
    </row>
    <row r="668" spans="1:8">
      <c r="A668" s="11" t="s">
        <v>673</v>
      </c>
      <c r="B668" s="7">
        <v>45688</v>
      </c>
      <c r="C668" t="str">
        <f>PROPER(Table1[[#This Row],[Region]])</f>
        <v>East</v>
      </c>
      <c r="D668" t="str">
        <f>PROPER(Table1[[#This Row],[Product Category]])</f>
        <v>Furniture</v>
      </c>
      <c r="E668">
        <f>ROUND(Table1[[#This Row],[Sales Amount]],1)</f>
        <v>279.39999999999998</v>
      </c>
      <c r="F668">
        <f>Table1[[#This Row],[Quantity Sold]]</f>
        <v>50</v>
      </c>
      <c r="G668">
        <f>Table1[[#This Row],[Discount (%)]]</f>
        <v>32</v>
      </c>
      <c r="H668">
        <f>Table1[[#This Row],[Profit]]</f>
        <v>1091.49</v>
      </c>
    </row>
    <row r="669" spans="1:8">
      <c r="A669" s="11" t="s">
        <v>674</v>
      </c>
      <c r="B669" s="7">
        <v>45689</v>
      </c>
      <c r="C669" t="str">
        <f>PROPER(Table1[[#This Row],[Region]])</f>
        <v>North</v>
      </c>
      <c r="D669" t="str">
        <f>PROPER(Table1[[#This Row],[Product Category]])</f>
        <v>Clothing</v>
      </c>
      <c r="E669">
        <f>ROUND(Table1[[#This Row],[Sales Amount]],1)</f>
        <v>1016.8</v>
      </c>
      <c r="F669">
        <f>Table1[[#This Row],[Quantity Sold]]</f>
        <v>27</v>
      </c>
      <c r="G669">
        <f>Table1[[#This Row],[Discount (%)]]</f>
        <v>47</v>
      </c>
      <c r="H669">
        <f>Table1[[#This Row],[Profit]]</f>
        <v>252.06</v>
      </c>
    </row>
    <row r="670" spans="1:8">
      <c r="A670" s="11" t="s">
        <v>675</v>
      </c>
      <c r="B670" s="7">
        <v>45690</v>
      </c>
      <c r="C670" t="str">
        <f>PROPER(Table1[[#This Row],[Region]])</f>
        <v>West</v>
      </c>
      <c r="D670" t="str">
        <f>PROPER(Table1[[#This Row],[Product Category]])</f>
        <v>Clothing</v>
      </c>
      <c r="E670">
        <f>ROUND(Table1[[#This Row],[Sales Amount]],1)</f>
        <v>127.1</v>
      </c>
      <c r="F670">
        <f>Table1[[#This Row],[Quantity Sold]]</f>
        <v>11</v>
      </c>
      <c r="G670">
        <f>Table1[[#This Row],[Discount (%)]]</f>
        <v>18</v>
      </c>
      <c r="H670">
        <f>Table1[[#This Row],[Profit]]</f>
        <v>1889.27</v>
      </c>
    </row>
    <row r="671" spans="1:8">
      <c r="A671" s="11" t="s">
        <v>676</v>
      </c>
      <c r="B671" s="7">
        <v>45691</v>
      </c>
      <c r="C671" t="str">
        <f>PROPER(Table1[[#This Row],[Region]])</f>
        <v>North</v>
      </c>
      <c r="D671" t="str">
        <f>PROPER(Table1[[#This Row],[Product Category]])</f>
        <v>Furniture</v>
      </c>
      <c r="E671">
        <f>ROUND(Table1[[#This Row],[Sales Amount]],1)</f>
        <v>2094.3000000000002</v>
      </c>
      <c r="F671">
        <f>Table1[[#This Row],[Quantity Sold]]</f>
        <v>3</v>
      </c>
      <c r="G671">
        <f>Table1[[#This Row],[Discount (%)]]</f>
        <v>27</v>
      </c>
      <c r="H671">
        <f>Table1[[#This Row],[Profit]]</f>
        <v>1442.95</v>
      </c>
    </row>
    <row r="672" spans="1:8">
      <c r="A672" s="11" t="s">
        <v>677</v>
      </c>
      <c r="B672" s="7">
        <v>45692</v>
      </c>
      <c r="C672" t="str">
        <f>PROPER(Table1[[#This Row],[Region]])</f>
        <v>West</v>
      </c>
      <c r="D672" t="str">
        <f>PROPER(Table1[[#This Row],[Product Category]])</f>
        <v>Clothing</v>
      </c>
      <c r="E672">
        <f>ROUND(Table1[[#This Row],[Sales Amount]],1)</f>
        <v>4812.8999999999996</v>
      </c>
      <c r="F672">
        <f>Table1[[#This Row],[Quantity Sold]]</f>
        <v>46</v>
      </c>
      <c r="G672">
        <f>Table1[[#This Row],[Discount (%)]]</f>
        <v>37</v>
      </c>
      <c r="H672">
        <f>Table1[[#This Row],[Profit]]</f>
        <v>1699.76</v>
      </c>
    </row>
    <row r="673" spans="1:8">
      <c r="A673" s="11" t="s">
        <v>678</v>
      </c>
      <c r="B673" s="7">
        <v>45693</v>
      </c>
      <c r="C673" t="str">
        <f>PROPER(Table1[[#This Row],[Region]])</f>
        <v>East</v>
      </c>
      <c r="D673" t="str">
        <f>PROPER(Table1[[#This Row],[Product Category]])</f>
        <v>Electronics</v>
      </c>
      <c r="E673">
        <f>ROUND(Table1[[#This Row],[Sales Amount]],1)</f>
        <v>2836.3</v>
      </c>
      <c r="F673">
        <f>Table1[[#This Row],[Quantity Sold]]</f>
        <v>14</v>
      </c>
      <c r="G673">
        <f>Table1[[#This Row],[Discount (%)]]</f>
        <v>34</v>
      </c>
      <c r="H673">
        <f>Table1[[#This Row],[Profit]]</f>
        <v>1699.89</v>
      </c>
    </row>
    <row r="674" spans="1:8">
      <c r="A674" s="11" t="s">
        <v>679</v>
      </c>
      <c r="B674" s="7">
        <v>45694</v>
      </c>
      <c r="C674" t="str">
        <f>PROPER(Table1[[#This Row],[Region]])</f>
        <v>North</v>
      </c>
      <c r="D674" t="str">
        <f>PROPER(Table1[[#This Row],[Product Category]])</f>
        <v>Groceries</v>
      </c>
      <c r="E674">
        <f>ROUND(Table1[[#This Row],[Sales Amount]],1)</f>
        <v>2222.8000000000002</v>
      </c>
      <c r="F674">
        <f>Table1[[#This Row],[Quantity Sold]]</f>
        <v>25</v>
      </c>
      <c r="G674">
        <f>Table1[[#This Row],[Discount (%)]]</f>
        <v>39</v>
      </c>
      <c r="H674">
        <f>Table1[[#This Row],[Profit]]</f>
        <v>86.1</v>
      </c>
    </row>
    <row r="675" spans="1:8">
      <c r="A675" s="11" t="s">
        <v>680</v>
      </c>
      <c r="B675" s="7">
        <v>45695</v>
      </c>
      <c r="C675" t="str">
        <f>PROPER(Table1[[#This Row],[Region]])</f>
        <v>West</v>
      </c>
      <c r="D675" t="str">
        <f>PROPER(Table1[[#This Row],[Product Category]])</f>
        <v>Electronics</v>
      </c>
      <c r="E675">
        <f>ROUND(Table1[[#This Row],[Sales Amount]],1)</f>
        <v>2717.3</v>
      </c>
      <c r="F675">
        <f>Table1[[#This Row],[Quantity Sold]]</f>
        <v>10</v>
      </c>
      <c r="G675">
        <f>Table1[[#This Row],[Discount (%)]]</f>
        <v>21</v>
      </c>
      <c r="H675">
        <f>Table1[[#This Row],[Profit]]</f>
        <v>455.13</v>
      </c>
    </row>
    <row r="676" spans="1:8">
      <c r="A676" s="11" t="s">
        <v>681</v>
      </c>
      <c r="B676" s="7">
        <v>45696</v>
      </c>
      <c r="C676" t="str">
        <f>PROPER(Table1[[#This Row],[Region]])</f>
        <v>South</v>
      </c>
      <c r="D676" t="str">
        <f>PROPER(Table1[[#This Row],[Product Category]])</f>
        <v>Sports</v>
      </c>
      <c r="E676">
        <f>ROUND(Table1[[#This Row],[Sales Amount]],1)</f>
        <v>3144.6</v>
      </c>
      <c r="F676">
        <f>Table1[[#This Row],[Quantity Sold]]</f>
        <v>21</v>
      </c>
      <c r="G676">
        <f>Table1[[#This Row],[Discount (%)]]</f>
        <v>43</v>
      </c>
      <c r="H676">
        <f>Table1[[#This Row],[Profit]]</f>
        <v>878.72</v>
      </c>
    </row>
    <row r="677" spans="1:8">
      <c r="A677" s="11" t="s">
        <v>682</v>
      </c>
      <c r="B677" s="7">
        <v>45697</v>
      </c>
      <c r="C677" t="str">
        <f>PROPER(Table1[[#This Row],[Region]])</f>
        <v>North</v>
      </c>
      <c r="D677" t="str">
        <f>PROPER(Table1[[#This Row],[Product Category]])</f>
        <v>Sports</v>
      </c>
      <c r="E677">
        <f>ROUND(Table1[[#This Row],[Sales Amount]],1)</f>
        <v>4920.8</v>
      </c>
      <c r="F677">
        <f>Table1[[#This Row],[Quantity Sold]]</f>
        <v>7</v>
      </c>
      <c r="G677">
        <f>Table1[[#This Row],[Discount (%)]]</f>
        <v>46</v>
      </c>
      <c r="H677">
        <f>Table1[[#This Row],[Profit]]</f>
        <v>547.64</v>
      </c>
    </row>
    <row r="678" spans="1:8">
      <c r="A678" s="11" t="s">
        <v>683</v>
      </c>
      <c r="B678" s="7">
        <v>45698</v>
      </c>
      <c r="C678" t="str">
        <f>PROPER(Table1[[#This Row],[Region]])</f>
        <v>East</v>
      </c>
      <c r="D678" t="str">
        <f>PROPER(Table1[[#This Row],[Product Category]])</f>
        <v>Electronics</v>
      </c>
      <c r="E678">
        <f>ROUND(Table1[[#This Row],[Sales Amount]],1)</f>
        <v>91.9</v>
      </c>
      <c r="F678">
        <f>Table1[[#This Row],[Quantity Sold]]</f>
        <v>15</v>
      </c>
      <c r="G678">
        <f>Table1[[#This Row],[Discount (%)]]</f>
        <v>26</v>
      </c>
      <c r="H678">
        <f>Table1[[#This Row],[Profit]]</f>
        <v>1642.44</v>
      </c>
    </row>
    <row r="679" spans="1:8">
      <c r="A679" s="11" t="s">
        <v>684</v>
      </c>
      <c r="B679" s="7">
        <v>45699</v>
      </c>
      <c r="C679" t="str">
        <f>PROPER(Table1[[#This Row],[Region]])</f>
        <v>West</v>
      </c>
      <c r="D679" t="str">
        <f>PROPER(Table1[[#This Row],[Product Category]])</f>
        <v>Sports</v>
      </c>
      <c r="E679">
        <f>ROUND(Table1[[#This Row],[Sales Amount]],1)</f>
        <v>3050.9</v>
      </c>
      <c r="F679">
        <f>Table1[[#This Row],[Quantity Sold]]</f>
        <v>5</v>
      </c>
      <c r="G679">
        <f>Table1[[#This Row],[Discount (%)]]</f>
        <v>37</v>
      </c>
      <c r="H679">
        <f>Table1[[#This Row],[Profit]]</f>
        <v>1759.17</v>
      </c>
    </row>
    <row r="680" spans="1:8">
      <c r="A680" s="11" t="s">
        <v>685</v>
      </c>
      <c r="B680" s="7">
        <v>45700</v>
      </c>
      <c r="C680" t="str">
        <f>PROPER(Table1[[#This Row],[Region]])</f>
        <v>East</v>
      </c>
      <c r="D680" t="str">
        <f>PROPER(Table1[[#This Row],[Product Category]])</f>
        <v>Electronics</v>
      </c>
      <c r="E680">
        <f>ROUND(Table1[[#This Row],[Sales Amount]],1)</f>
        <v>4011.2</v>
      </c>
      <c r="F680">
        <f>Table1[[#This Row],[Quantity Sold]]</f>
        <v>13</v>
      </c>
      <c r="G680">
        <f>Table1[[#This Row],[Discount (%)]]</f>
        <v>39</v>
      </c>
      <c r="H680">
        <f>Table1[[#This Row],[Profit]]</f>
        <v>286.27</v>
      </c>
    </row>
    <row r="681" spans="1:8">
      <c r="A681" s="11" t="s">
        <v>686</v>
      </c>
      <c r="B681" s="7">
        <v>45701</v>
      </c>
      <c r="C681" t="str">
        <f>PROPER(Table1[[#This Row],[Region]])</f>
        <v>East</v>
      </c>
      <c r="D681" t="str">
        <f>PROPER(Table1[[#This Row],[Product Category]])</f>
        <v>Electronics</v>
      </c>
      <c r="E681">
        <f>ROUND(Table1[[#This Row],[Sales Amount]],1)</f>
        <v>3727.7</v>
      </c>
      <c r="F681">
        <f>Table1[[#This Row],[Quantity Sold]]</f>
        <v>33</v>
      </c>
      <c r="G681">
        <f>Table1[[#This Row],[Discount (%)]]</f>
        <v>40</v>
      </c>
      <c r="H681">
        <f>Table1[[#This Row],[Profit]]</f>
        <v>613.41</v>
      </c>
    </row>
    <row r="682" spans="1:8">
      <c r="A682" s="11" t="s">
        <v>687</v>
      </c>
      <c r="B682" s="7">
        <v>45702</v>
      </c>
      <c r="C682" t="str">
        <f>PROPER(Table1[[#This Row],[Region]])</f>
        <v>West</v>
      </c>
      <c r="D682" t="str">
        <f>PROPER(Table1[[#This Row],[Product Category]])</f>
        <v>Sports</v>
      </c>
      <c r="E682">
        <f>ROUND(Table1[[#This Row],[Sales Amount]],1)</f>
        <v>295.8</v>
      </c>
      <c r="F682">
        <f>Table1[[#This Row],[Quantity Sold]]</f>
        <v>1</v>
      </c>
      <c r="G682">
        <f>Table1[[#This Row],[Discount (%)]]</f>
        <v>28</v>
      </c>
      <c r="H682">
        <f>Table1[[#This Row],[Profit]]</f>
        <v>763.82</v>
      </c>
    </row>
    <row r="683" spans="1:8">
      <c r="A683" s="11" t="s">
        <v>688</v>
      </c>
      <c r="B683" s="7">
        <v>45703</v>
      </c>
      <c r="C683" t="str">
        <f>PROPER(Table1[[#This Row],[Region]])</f>
        <v>South</v>
      </c>
      <c r="D683" t="str">
        <f>PROPER(Table1[[#This Row],[Product Category]])</f>
        <v>Sports</v>
      </c>
      <c r="E683">
        <f>ROUND(Table1[[#This Row],[Sales Amount]],1)</f>
        <v>1637.4</v>
      </c>
      <c r="F683">
        <f>Table1[[#This Row],[Quantity Sold]]</f>
        <v>42</v>
      </c>
      <c r="G683">
        <f>Table1[[#This Row],[Discount (%)]]</f>
        <v>17</v>
      </c>
      <c r="H683">
        <f>Table1[[#This Row],[Profit]]</f>
        <v>1392.95</v>
      </c>
    </row>
    <row r="684" spans="1:8">
      <c r="A684" s="11" t="s">
        <v>689</v>
      </c>
      <c r="B684" s="7">
        <v>45704</v>
      </c>
      <c r="C684" t="str">
        <f>PROPER(Table1[[#This Row],[Region]])</f>
        <v>North</v>
      </c>
      <c r="D684" t="str">
        <f>PROPER(Table1[[#This Row],[Product Category]])</f>
        <v>Furniture</v>
      </c>
      <c r="E684">
        <f>ROUND(Table1[[#This Row],[Sales Amount]],1)</f>
        <v>4408.7</v>
      </c>
      <c r="F684">
        <f>Table1[[#This Row],[Quantity Sold]]</f>
        <v>40</v>
      </c>
      <c r="G684">
        <f>Table1[[#This Row],[Discount (%)]]</f>
        <v>8</v>
      </c>
      <c r="H684">
        <f>Table1[[#This Row],[Profit]]</f>
        <v>1878.2</v>
      </c>
    </row>
    <row r="685" spans="1:8">
      <c r="A685" s="11" t="s">
        <v>690</v>
      </c>
      <c r="B685" s="7">
        <v>45705</v>
      </c>
      <c r="C685" t="str">
        <f>PROPER(Table1[[#This Row],[Region]])</f>
        <v>South</v>
      </c>
      <c r="D685" t="str">
        <f>PROPER(Table1[[#This Row],[Product Category]])</f>
        <v>Clothing</v>
      </c>
      <c r="E685">
        <f>ROUND(Table1[[#This Row],[Sales Amount]],1)</f>
        <v>3507.8</v>
      </c>
      <c r="F685">
        <f>Table1[[#This Row],[Quantity Sold]]</f>
        <v>2</v>
      </c>
      <c r="G685">
        <f>Table1[[#This Row],[Discount (%)]]</f>
        <v>10</v>
      </c>
      <c r="H685">
        <f>Table1[[#This Row],[Profit]]</f>
        <v>1280</v>
      </c>
    </row>
    <row r="686" spans="1:8">
      <c r="A686" s="11" t="s">
        <v>691</v>
      </c>
      <c r="B686" s="7">
        <v>45706</v>
      </c>
      <c r="C686" t="str">
        <f>PROPER(Table1[[#This Row],[Region]])</f>
        <v>East</v>
      </c>
      <c r="D686" t="str">
        <f>PROPER(Table1[[#This Row],[Product Category]])</f>
        <v>Sports</v>
      </c>
      <c r="E686">
        <f>ROUND(Table1[[#This Row],[Sales Amount]],1)</f>
        <v>3219.1</v>
      </c>
      <c r="F686">
        <f>Table1[[#This Row],[Quantity Sold]]</f>
        <v>40</v>
      </c>
      <c r="G686">
        <f>Table1[[#This Row],[Discount (%)]]</f>
        <v>47</v>
      </c>
      <c r="H686">
        <f>Table1[[#This Row],[Profit]]</f>
        <v>410.95</v>
      </c>
    </row>
    <row r="687" spans="1:8">
      <c r="A687" s="11" t="s">
        <v>692</v>
      </c>
      <c r="B687" s="7">
        <v>45707</v>
      </c>
      <c r="C687" t="str">
        <f>PROPER(Table1[[#This Row],[Region]])</f>
        <v>East</v>
      </c>
      <c r="D687" t="str">
        <f>PROPER(Table1[[#This Row],[Product Category]])</f>
        <v>Sports</v>
      </c>
      <c r="E687">
        <f>ROUND(Table1[[#This Row],[Sales Amount]],1)</f>
        <v>4974.5</v>
      </c>
      <c r="F687">
        <f>Table1[[#This Row],[Quantity Sold]]</f>
        <v>13</v>
      </c>
      <c r="G687">
        <f>Table1[[#This Row],[Discount (%)]]</f>
        <v>40</v>
      </c>
      <c r="H687">
        <f>Table1[[#This Row],[Profit]]</f>
        <v>1839.91</v>
      </c>
    </row>
    <row r="688" spans="1:8">
      <c r="A688" s="11" t="s">
        <v>693</v>
      </c>
      <c r="B688" s="7">
        <v>45708</v>
      </c>
      <c r="C688" t="str">
        <f>PROPER(Table1[[#This Row],[Region]])</f>
        <v>East</v>
      </c>
      <c r="D688" t="str">
        <f>PROPER(Table1[[#This Row],[Product Category]])</f>
        <v>Sports</v>
      </c>
      <c r="E688">
        <f>ROUND(Table1[[#This Row],[Sales Amount]],1)</f>
        <v>2970.9</v>
      </c>
      <c r="F688">
        <f>Table1[[#This Row],[Quantity Sold]]</f>
        <v>38</v>
      </c>
      <c r="G688">
        <f>Table1[[#This Row],[Discount (%)]]</f>
        <v>11</v>
      </c>
      <c r="H688">
        <f>Table1[[#This Row],[Profit]]</f>
        <v>1108.1099999999999</v>
      </c>
    </row>
    <row r="689" spans="1:8">
      <c r="A689" s="11" t="s">
        <v>694</v>
      </c>
      <c r="B689" s="7">
        <v>45709</v>
      </c>
      <c r="C689" t="str">
        <f>PROPER(Table1[[#This Row],[Region]])</f>
        <v>North</v>
      </c>
      <c r="D689" t="str">
        <f>PROPER(Table1[[#This Row],[Product Category]])</f>
        <v>Groceries</v>
      </c>
      <c r="E689">
        <f>ROUND(Table1[[#This Row],[Sales Amount]],1)</f>
        <v>234</v>
      </c>
      <c r="F689">
        <f>Table1[[#This Row],[Quantity Sold]]</f>
        <v>36</v>
      </c>
      <c r="G689">
        <f>Table1[[#This Row],[Discount (%)]]</f>
        <v>30</v>
      </c>
      <c r="H689">
        <f>Table1[[#This Row],[Profit]]</f>
        <v>1731.08</v>
      </c>
    </row>
    <row r="690" spans="1:8">
      <c r="A690" s="11" t="s">
        <v>695</v>
      </c>
      <c r="B690" s="7">
        <v>45710</v>
      </c>
      <c r="C690" t="str">
        <f>PROPER(Table1[[#This Row],[Region]])</f>
        <v>West</v>
      </c>
      <c r="D690" t="str">
        <f>PROPER(Table1[[#This Row],[Product Category]])</f>
        <v>Electronics</v>
      </c>
      <c r="E690">
        <f>ROUND(Table1[[#This Row],[Sales Amount]],1)</f>
        <v>2440.6</v>
      </c>
      <c r="F690">
        <f>Table1[[#This Row],[Quantity Sold]]</f>
        <v>18</v>
      </c>
      <c r="G690">
        <f>Table1[[#This Row],[Discount (%)]]</f>
        <v>1</v>
      </c>
      <c r="H690">
        <f>Table1[[#This Row],[Profit]]</f>
        <v>1077.8699999999999</v>
      </c>
    </row>
    <row r="691" spans="1:8">
      <c r="A691" s="11" t="s">
        <v>696</v>
      </c>
      <c r="B691" s="7">
        <v>45711</v>
      </c>
      <c r="C691" t="str">
        <f>PROPER(Table1[[#This Row],[Region]])</f>
        <v>South</v>
      </c>
      <c r="D691" t="str">
        <f>PROPER(Table1[[#This Row],[Product Category]])</f>
        <v>Clothing</v>
      </c>
      <c r="E691">
        <f>ROUND(Table1[[#This Row],[Sales Amount]],1)</f>
        <v>2555.1999999999998</v>
      </c>
      <c r="F691">
        <f>Table1[[#This Row],[Quantity Sold]]</f>
        <v>31</v>
      </c>
      <c r="G691">
        <f>Table1[[#This Row],[Discount (%)]]</f>
        <v>31</v>
      </c>
      <c r="H691">
        <f>Table1[[#This Row],[Profit]]</f>
        <v>1960.03</v>
      </c>
    </row>
    <row r="692" spans="1:8">
      <c r="A692" s="11" t="s">
        <v>697</v>
      </c>
      <c r="B692" s="7">
        <v>45712</v>
      </c>
      <c r="C692" t="str">
        <f>PROPER(Table1[[#This Row],[Region]])</f>
        <v>South</v>
      </c>
      <c r="D692" t="str">
        <f>PROPER(Table1[[#This Row],[Product Category]])</f>
        <v>Electronics</v>
      </c>
      <c r="E692">
        <f>ROUND(Table1[[#This Row],[Sales Amount]],1)</f>
        <v>420</v>
      </c>
      <c r="F692">
        <f>Table1[[#This Row],[Quantity Sold]]</f>
        <v>24</v>
      </c>
      <c r="G692">
        <f>Table1[[#This Row],[Discount (%)]]</f>
        <v>18</v>
      </c>
      <c r="H692">
        <f>Table1[[#This Row],[Profit]]</f>
        <v>475.42</v>
      </c>
    </row>
    <row r="693" spans="1:8">
      <c r="A693" s="11" t="s">
        <v>698</v>
      </c>
      <c r="B693" s="7">
        <v>45713</v>
      </c>
      <c r="C693" t="str">
        <f>PROPER(Table1[[#This Row],[Region]])</f>
        <v>East</v>
      </c>
      <c r="D693" t="str">
        <f>PROPER(Table1[[#This Row],[Product Category]])</f>
        <v>Sports</v>
      </c>
      <c r="E693">
        <f>ROUND(Table1[[#This Row],[Sales Amount]],1)</f>
        <v>4460.5</v>
      </c>
      <c r="F693">
        <f>Table1[[#This Row],[Quantity Sold]]</f>
        <v>5</v>
      </c>
      <c r="G693">
        <f>Table1[[#This Row],[Discount (%)]]</f>
        <v>39</v>
      </c>
      <c r="H693">
        <f>Table1[[#This Row],[Profit]]</f>
        <v>1925.9</v>
      </c>
    </row>
    <row r="694" spans="1:8">
      <c r="A694" s="11" t="s">
        <v>699</v>
      </c>
      <c r="B694" s="7">
        <v>45714</v>
      </c>
      <c r="C694" t="str">
        <f>PROPER(Table1[[#This Row],[Region]])</f>
        <v>North</v>
      </c>
      <c r="D694" t="str">
        <f>PROPER(Table1[[#This Row],[Product Category]])</f>
        <v>Furniture</v>
      </c>
      <c r="E694">
        <f>ROUND(Table1[[#This Row],[Sales Amount]],1)</f>
        <v>4419</v>
      </c>
      <c r="F694">
        <f>Table1[[#This Row],[Quantity Sold]]</f>
        <v>38</v>
      </c>
      <c r="G694">
        <f>Table1[[#This Row],[Discount (%)]]</f>
        <v>11</v>
      </c>
      <c r="H694">
        <f>Table1[[#This Row],[Profit]]</f>
        <v>1967.53</v>
      </c>
    </row>
    <row r="695" spans="1:8">
      <c r="A695" s="11" t="s">
        <v>701</v>
      </c>
      <c r="B695" s="7">
        <v>45715</v>
      </c>
      <c r="C695" t="str">
        <f>PROPER(Table1[[#This Row],[Region]])</f>
        <v>East</v>
      </c>
      <c r="D695" t="str">
        <f>PROPER(Table1[[#This Row],[Product Category]])</f>
        <v>Electronics</v>
      </c>
      <c r="E695">
        <f>ROUND(Table1[[#This Row],[Sales Amount]],1)</f>
        <v>1704.1</v>
      </c>
      <c r="F695">
        <f>Table1[[#This Row],[Quantity Sold]]</f>
        <v>27</v>
      </c>
      <c r="G695">
        <f>Table1[[#This Row],[Discount (%)]]</f>
        <v>17</v>
      </c>
      <c r="H695">
        <f>Table1[[#This Row],[Profit]]</f>
        <v>1824.27</v>
      </c>
    </row>
    <row r="696" spans="1:8">
      <c r="A696" s="11" t="s">
        <v>702</v>
      </c>
      <c r="B696" s="7">
        <v>45716</v>
      </c>
      <c r="C696" t="str">
        <f>PROPER(Table1[[#This Row],[Region]])</f>
        <v>East</v>
      </c>
      <c r="D696" t="str">
        <f>PROPER(Table1[[#This Row],[Product Category]])</f>
        <v>Sports</v>
      </c>
      <c r="E696">
        <f>ROUND(Table1[[#This Row],[Sales Amount]],1)</f>
        <v>745.4</v>
      </c>
      <c r="F696">
        <f>Table1[[#This Row],[Quantity Sold]]</f>
        <v>2</v>
      </c>
      <c r="G696">
        <f>Table1[[#This Row],[Discount (%)]]</f>
        <v>19</v>
      </c>
      <c r="H696">
        <f>Table1[[#This Row],[Profit]]</f>
        <v>1100.8399999999999</v>
      </c>
    </row>
    <row r="697" spans="1:8">
      <c r="A697" s="11" t="s">
        <v>703</v>
      </c>
      <c r="B697" s="7">
        <v>45717</v>
      </c>
      <c r="C697" t="str">
        <f>PROPER(Table1[[#This Row],[Region]])</f>
        <v>West</v>
      </c>
      <c r="D697" t="str">
        <f>PROPER(Table1[[#This Row],[Product Category]])</f>
        <v>Sports</v>
      </c>
      <c r="E697">
        <f>ROUND(Table1[[#This Row],[Sales Amount]],1)</f>
        <v>649.29999999999995</v>
      </c>
      <c r="F697">
        <f>Table1[[#This Row],[Quantity Sold]]</f>
        <v>40</v>
      </c>
      <c r="G697">
        <f>Table1[[#This Row],[Discount (%)]]</f>
        <v>14</v>
      </c>
      <c r="H697">
        <f>Table1[[#This Row],[Profit]]</f>
        <v>757</v>
      </c>
    </row>
    <row r="698" spans="1:8">
      <c r="A698" s="11" t="s">
        <v>704</v>
      </c>
      <c r="B698" s="7">
        <v>45718</v>
      </c>
      <c r="C698" t="str">
        <f>PROPER(Table1[[#This Row],[Region]])</f>
        <v>North</v>
      </c>
      <c r="D698" t="str">
        <f>PROPER(Table1[[#This Row],[Product Category]])</f>
        <v>Sports</v>
      </c>
      <c r="E698">
        <f>ROUND(Table1[[#This Row],[Sales Amount]],1)</f>
        <v>2409</v>
      </c>
      <c r="F698">
        <f>Table1[[#This Row],[Quantity Sold]]</f>
        <v>21</v>
      </c>
      <c r="G698">
        <f>Table1[[#This Row],[Discount (%)]]</f>
        <v>37</v>
      </c>
      <c r="H698">
        <f>Table1[[#This Row],[Profit]]</f>
        <v>29.78</v>
      </c>
    </row>
    <row r="699" spans="1:8">
      <c r="A699" s="11" t="s">
        <v>705</v>
      </c>
      <c r="B699" s="7">
        <v>45719</v>
      </c>
      <c r="C699" t="str">
        <f>PROPER(Table1[[#This Row],[Region]])</f>
        <v>East</v>
      </c>
      <c r="D699" t="str">
        <f>PROPER(Table1[[#This Row],[Product Category]])</f>
        <v>Groceries</v>
      </c>
      <c r="E699">
        <f>ROUND(Table1[[#This Row],[Sales Amount]],1)</f>
        <v>4082.8</v>
      </c>
      <c r="F699">
        <f>Table1[[#This Row],[Quantity Sold]]</f>
        <v>12</v>
      </c>
      <c r="G699">
        <f>Table1[[#This Row],[Discount (%)]]</f>
        <v>29</v>
      </c>
      <c r="H699">
        <f>Table1[[#This Row],[Profit]]</f>
        <v>851.16</v>
      </c>
    </row>
    <row r="700" spans="1:8">
      <c r="A700" s="11" t="s">
        <v>706</v>
      </c>
      <c r="B700" s="7">
        <v>45720</v>
      </c>
      <c r="C700" t="str">
        <f>PROPER(Table1[[#This Row],[Region]])</f>
        <v>South</v>
      </c>
      <c r="D700" t="str">
        <f>PROPER(Table1[[#This Row],[Product Category]])</f>
        <v>Clothing</v>
      </c>
      <c r="E700">
        <f>ROUND(Table1[[#This Row],[Sales Amount]],1)</f>
        <v>3010</v>
      </c>
      <c r="F700">
        <f>Table1[[#This Row],[Quantity Sold]]</f>
        <v>37</v>
      </c>
      <c r="G700">
        <f>Table1[[#This Row],[Discount (%)]]</f>
        <v>20</v>
      </c>
      <c r="H700">
        <f>Table1[[#This Row],[Profit]]</f>
        <v>1487.33</v>
      </c>
    </row>
    <row r="701" spans="1:8">
      <c r="A701" s="11" t="s">
        <v>707</v>
      </c>
      <c r="B701" s="7">
        <v>45721</v>
      </c>
      <c r="C701" t="str">
        <f>PROPER(Table1[[#This Row],[Region]])</f>
        <v>South</v>
      </c>
      <c r="D701" t="str">
        <f>PROPER(Table1[[#This Row],[Product Category]])</f>
        <v>Electronics</v>
      </c>
      <c r="E701">
        <f>ROUND(Table1[[#This Row],[Sales Amount]],1)</f>
        <v>871.8</v>
      </c>
      <c r="F701">
        <f>Table1[[#This Row],[Quantity Sold]]</f>
        <v>15</v>
      </c>
      <c r="G701">
        <f>Table1[[#This Row],[Discount (%)]]</f>
        <v>21</v>
      </c>
      <c r="H701">
        <f>Table1[[#This Row],[Profit]]</f>
        <v>1061.26</v>
      </c>
    </row>
    <row r="702" spans="1:8">
      <c r="A702" s="11" t="s">
        <v>708</v>
      </c>
      <c r="B702" s="7">
        <v>45722</v>
      </c>
      <c r="C702" t="str">
        <f>PROPER(Table1[[#This Row],[Region]])</f>
        <v>South</v>
      </c>
      <c r="D702" t="str">
        <f>PROPER(Table1[[#This Row],[Product Category]])</f>
        <v>Electronics</v>
      </c>
      <c r="E702">
        <f>ROUND(Table1[[#This Row],[Sales Amount]],1)</f>
        <v>3463.7</v>
      </c>
      <c r="F702">
        <f>Table1[[#This Row],[Quantity Sold]]</f>
        <v>3</v>
      </c>
      <c r="G702">
        <f>Table1[[#This Row],[Discount (%)]]</f>
        <v>10</v>
      </c>
      <c r="H702">
        <f>Table1[[#This Row],[Profit]]</f>
        <v>1056.5</v>
      </c>
    </row>
    <row r="703" spans="1:8">
      <c r="A703" s="11" t="s">
        <v>709</v>
      </c>
      <c r="B703" s="7">
        <v>45723</v>
      </c>
      <c r="C703" t="str">
        <f>PROPER(Table1[[#This Row],[Region]])</f>
        <v>South</v>
      </c>
      <c r="D703" t="str">
        <f>PROPER(Table1[[#This Row],[Product Category]])</f>
        <v>Groceries</v>
      </c>
      <c r="E703">
        <f>ROUND(Table1[[#This Row],[Sales Amount]],1)</f>
        <v>102.9</v>
      </c>
      <c r="F703">
        <f>Table1[[#This Row],[Quantity Sold]]</f>
        <v>10</v>
      </c>
      <c r="G703">
        <f>Table1[[#This Row],[Discount (%)]]</f>
        <v>18</v>
      </c>
      <c r="H703">
        <f>Table1[[#This Row],[Profit]]</f>
        <v>75.510000000000005</v>
      </c>
    </row>
    <row r="704" spans="1:8">
      <c r="A704" s="11" t="s">
        <v>710</v>
      </c>
      <c r="B704" s="7">
        <v>45724</v>
      </c>
      <c r="C704" t="str">
        <f>PROPER(Table1[[#This Row],[Region]])</f>
        <v>West</v>
      </c>
      <c r="D704" t="str">
        <f>PROPER(Table1[[#This Row],[Product Category]])</f>
        <v>Clothing</v>
      </c>
      <c r="E704">
        <f>ROUND(Table1[[#This Row],[Sales Amount]],1)</f>
        <v>575.79999999999995</v>
      </c>
      <c r="F704">
        <f>Table1[[#This Row],[Quantity Sold]]</f>
        <v>30</v>
      </c>
      <c r="G704">
        <f>Table1[[#This Row],[Discount (%)]]</f>
        <v>36</v>
      </c>
      <c r="H704">
        <f>Table1[[#This Row],[Profit]]</f>
        <v>595.99</v>
      </c>
    </row>
    <row r="705" spans="1:8">
      <c r="A705" s="11" t="s">
        <v>711</v>
      </c>
      <c r="B705" s="7">
        <v>45725</v>
      </c>
      <c r="C705" t="str">
        <f>PROPER(Table1[[#This Row],[Region]])</f>
        <v>South</v>
      </c>
      <c r="D705" t="str">
        <f>PROPER(Table1[[#This Row],[Product Category]])</f>
        <v>Groceries</v>
      </c>
      <c r="E705">
        <f>ROUND(Table1[[#This Row],[Sales Amount]],1)</f>
        <v>1045.9000000000001</v>
      </c>
      <c r="F705">
        <f>Table1[[#This Row],[Quantity Sold]]</f>
        <v>14</v>
      </c>
      <c r="G705">
        <f>Table1[[#This Row],[Discount (%)]]</f>
        <v>35</v>
      </c>
      <c r="H705">
        <f>Table1[[#This Row],[Profit]]</f>
        <v>949.18</v>
      </c>
    </row>
    <row r="706" spans="1:8">
      <c r="A706" s="11" t="s">
        <v>712</v>
      </c>
      <c r="B706" s="7">
        <v>45726</v>
      </c>
      <c r="C706" t="str">
        <f>PROPER(Table1[[#This Row],[Region]])</f>
        <v>North</v>
      </c>
      <c r="D706" t="str">
        <f>PROPER(Table1[[#This Row],[Product Category]])</f>
        <v>Electronics</v>
      </c>
      <c r="E706">
        <f>ROUND(Table1[[#This Row],[Sales Amount]],1)</f>
        <v>2534.1999999999998</v>
      </c>
      <c r="F706">
        <f>Table1[[#This Row],[Quantity Sold]]</f>
        <v>48</v>
      </c>
      <c r="G706">
        <f>Table1[[#This Row],[Discount (%)]]</f>
        <v>14</v>
      </c>
      <c r="H706">
        <f>Table1[[#This Row],[Profit]]</f>
        <v>1945.75</v>
      </c>
    </row>
    <row r="707" spans="1:8">
      <c r="A707" s="11" t="s">
        <v>713</v>
      </c>
      <c r="B707" s="7">
        <v>45727</v>
      </c>
      <c r="C707" t="str">
        <f>PROPER(Table1[[#This Row],[Region]])</f>
        <v>North</v>
      </c>
      <c r="D707" t="str">
        <f>PROPER(Table1[[#This Row],[Product Category]])</f>
        <v>Electronics</v>
      </c>
      <c r="E707">
        <f>ROUND(Table1[[#This Row],[Sales Amount]],1)</f>
        <v>1960.3</v>
      </c>
      <c r="F707">
        <f>Table1[[#This Row],[Quantity Sold]]</f>
        <v>11</v>
      </c>
      <c r="G707">
        <f>Table1[[#This Row],[Discount (%)]]</f>
        <v>13</v>
      </c>
      <c r="H707">
        <f>Table1[[#This Row],[Profit]]</f>
        <v>748.75</v>
      </c>
    </row>
    <row r="708" spans="1:8">
      <c r="A708" s="11" t="s">
        <v>714</v>
      </c>
      <c r="B708" s="7">
        <v>45728</v>
      </c>
      <c r="C708" t="str">
        <f>PROPER(Table1[[#This Row],[Region]])</f>
        <v>South</v>
      </c>
      <c r="D708" t="str">
        <f>PROPER(Table1[[#This Row],[Product Category]])</f>
        <v>Furniture</v>
      </c>
      <c r="E708">
        <f>ROUND(Table1[[#This Row],[Sales Amount]],1)</f>
        <v>2596.3000000000002</v>
      </c>
      <c r="F708">
        <f>Table1[[#This Row],[Quantity Sold]]</f>
        <v>31</v>
      </c>
      <c r="G708">
        <f>Table1[[#This Row],[Discount (%)]]</f>
        <v>43</v>
      </c>
      <c r="H708">
        <f>Table1[[#This Row],[Profit]]</f>
        <v>987.08</v>
      </c>
    </row>
    <row r="709" spans="1:8">
      <c r="A709" s="11" t="s">
        <v>715</v>
      </c>
      <c r="B709" s="7">
        <v>45729</v>
      </c>
      <c r="C709" t="str">
        <f>PROPER(Table1[[#This Row],[Region]])</f>
        <v>West</v>
      </c>
      <c r="D709" t="str">
        <f>PROPER(Table1[[#This Row],[Product Category]])</f>
        <v>Furniture</v>
      </c>
      <c r="E709">
        <f>ROUND(Table1[[#This Row],[Sales Amount]],1)</f>
        <v>3169.8</v>
      </c>
      <c r="F709">
        <f>Table1[[#This Row],[Quantity Sold]]</f>
        <v>2</v>
      </c>
      <c r="G709">
        <f>Table1[[#This Row],[Discount (%)]]</f>
        <v>23</v>
      </c>
      <c r="H709">
        <f>Table1[[#This Row],[Profit]]</f>
        <v>469.5</v>
      </c>
    </row>
    <row r="710" spans="1:8">
      <c r="A710" s="11" t="s">
        <v>716</v>
      </c>
      <c r="B710" s="7">
        <v>45730</v>
      </c>
      <c r="C710" t="str">
        <f>PROPER(Table1[[#This Row],[Region]])</f>
        <v>North</v>
      </c>
      <c r="D710" t="str">
        <f>PROPER(Table1[[#This Row],[Product Category]])</f>
        <v>Sports</v>
      </c>
      <c r="E710">
        <f>ROUND(Table1[[#This Row],[Sales Amount]],1)</f>
        <v>4786.8</v>
      </c>
      <c r="F710">
        <f>Table1[[#This Row],[Quantity Sold]]</f>
        <v>49</v>
      </c>
      <c r="G710">
        <f>Table1[[#This Row],[Discount (%)]]</f>
        <v>31</v>
      </c>
      <c r="H710">
        <f>Table1[[#This Row],[Profit]]</f>
        <v>1157.44</v>
      </c>
    </row>
    <row r="711" spans="1:8">
      <c r="A711" s="11" t="s">
        <v>717</v>
      </c>
      <c r="B711" s="7">
        <v>45731</v>
      </c>
      <c r="C711" t="str">
        <f>PROPER(Table1[[#This Row],[Region]])</f>
        <v>South</v>
      </c>
      <c r="D711" t="str">
        <f>PROPER(Table1[[#This Row],[Product Category]])</f>
        <v>Groceries</v>
      </c>
      <c r="E711">
        <f>ROUND(Table1[[#This Row],[Sales Amount]],1)</f>
        <v>4174.5</v>
      </c>
      <c r="F711">
        <f>Table1[[#This Row],[Quantity Sold]]</f>
        <v>13</v>
      </c>
      <c r="G711">
        <f>Table1[[#This Row],[Discount (%)]]</f>
        <v>45</v>
      </c>
      <c r="H711">
        <f>Table1[[#This Row],[Profit]]</f>
        <v>1421.91</v>
      </c>
    </row>
    <row r="712" spans="1:8">
      <c r="A712" s="11" t="s">
        <v>718</v>
      </c>
      <c r="B712" s="7">
        <v>45732</v>
      </c>
      <c r="C712" t="str">
        <f>PROPER(Table1[[#This Row],[Region]])</f>
        <v>West</v>
      </c>
      <c r="D712" t="str">
        <f>PROPER(Table1[[#This Row],[Product Category]])</f>
        <v>Clothing</v>
      </c>
      <c r="E712">
        <f>ROUND(Table1[[#This Row],[Sales Amount]],1)</f>
        <v>1539.6</v>
      </c>
      <c r="F712">
        <f>Table1[[#This Row],[Quantity Sold]]</f>
        <v>32</v>
      </c>
      <c r="G712">
        <f>Table1[[#This Row],[Discount (%)]]</f>
        <v>8</v>
      </c>
      <c r="H712">
        <f>Table1[[#This Row],[Profit]]</f>
        <v>1760.12</v>
      </c>
    </row>
    <row r="713" spans="1:8">
      <c r="A713" s="11" t="s">
        <v>719</v>
      </c>
      <c r="B713" s="7">
        <v>45733</v>
      </c>
      <c r="C713" t="str">
        <f>PROPER(Table1[[#This Row],[Region]])</f>
        <v>East</v>
      </c>
      <c r="D713" t="str">
        <f>PROPER(Table1[[#This Row],[Product Category]])</f>
        <v>Electronics</v>
      </c>
      <c r="E713">
        <f>ROUND(Table1[[#This Row],[Sales Amount]],1)</f>
        <v>2444.6</v>
      </c>
      <c r="F713">
        <f>Table1[[#This Row],[Quantity Sold]]</f>
        <v>18</v>
      </c>
      <c r="G713">
        <f>Table1[[#This Row],[Discount (%)]]</f>
        <v>22</v>
      </c>
      <c r="H713">
        <f>Table1[[#This Row],[Profit]]</f>
        <v>1353.85</v>
      </c>
    </row>
    <row r="714" spans="1:8">
      <c r="A714" s="11" t="s">
        <v>720</v>
      </c>
      <c r="B714" s="7">
        <v>45734</v>
      </c>
      <c r="C714" t="str">
        <f>PROPER(Table1[[#This Row],[Region]])</f>
        <v>North</v>
      </c>
      <c r="D714" t="str">
        <f>PROPER(Table1[[#This Row],[Product Category]])</f>
        <v>Sports</v>
      </c>
      <c r="E714">
        <f>ROUND(Table1[[#This Row],[Sales Amount]],1)</f>
        <v>838</v>
      </c>
      <c r="F714">
        <f>Table1[[#This Row],[Quantity Sold]]</f>
        <v>46</v>
      </c>
      <c r="G714">
        <f>Table1[[#This Row],[Discount (%)]]</f>
        <v>7</v>
      </c>
      <c r="H714">
        <f>Table1[[#This Row],[Profit]]</f>
        <v>927.43</v>
      </c>
    </row>
    <row r="715" spans="1:8">
      <c r="A715" s="11" t="s">
        <v>721</v>
      </c>
      <c r="B715" s="7">
        <v>45735</v>
      </c>
      <c r="C715" t="str">
        <f>PROPER(Table1[[#This Row],[Region]])</f>
        <v>North</v>
      </c>
      <c r="D715" t="str">
        <f>PROPER(Table1[[#This Row],[Product Category]])</f>
        <v>Furniture</v>
      </c>
      <c r="E715">
        <f>ROUND(Table1[[#This Row],[Sales Amount]],1)</f>
        <v>2482</v>
      </c>
      <c r="F715">
        <f>Table1[[#This Row],[Quantity Sold]]</f>
        <v>36</v>
      </c>
      <c r="G715">
        <f>Table1[[#This Row],[Discount (%)]]</f>
        <v>34</v>
      </c>
      <c r="H715">
        <f>Table1[[#This Row],[Profit]]</f>
        <v>942.28</v>
      </c>
    </row>
    <row r="716" spans="1:8">
      <c r="A716" s="11" t="s">
        <v>722</v>
      </c>
      <c r="B716" s="7">
        <v>45736</v>
      </c>
      <c r="C716" t="str">
        <f>PROPER(Table1[[#This Row],[Region]])</f>
        <v>East</v>
      </c>
      <c r="D716" t="str">
        <f>PROPER(Table1[[#This Row],[Product Category]])</f>
        <v>Furniture</v>
      </c>
      <c r="E716">
        <f>ROUND(Table1[[#This Row],[Sales Amount]],1)</f>
        <v>3040.4</v>
      </c>
      <c r="F716">
        <f>Table1[[#This Row],[Quantity Sold]]</f>
        <v>23</v>
      </c>
      <c r="G716">
        <f>Table1[[#This Row],[Discount (%)]]</f>
        <v>1</v>
      </c>
      <c r="H716">
        <f>Table1[[#This Row],[Profit]]</f>
        <v>1393.42</v>
      </c>
    </row>
    <row r="717" spans="1:8">
      <c r="A717" s="11" t="s">
        <v>723</v>
      </c>
      <c r="B717" s="7">
        <v>45737</v>
      </c>
      <c r="C717" t="str">
        <f>PROPER(Table1[[#This Row],[Region]])</f>
        <v>West</v>
      </c>
      <c r="D717" t="str">
        <f>PROPER(Table1[[#This Row],[Product Category]])</f>
        <v>Sports</v>
      </c>
      <c r="E717">
        <f>ROUND(Table1[[#This Row],[Sales Amount]],1)</f>
        <v>4123.2</v>
      </c>
      <c r="F717">
        <f>Table1[[#This Row],[Quantity Sold]]</f>
        <v>33</v>
      </c>
      <c r="G717">
        <f>Table1[[#This Row],[Discount (%)]]</f>
        <v>4</v>
      </c>
      <c r="H717">
        <f>Table1[[#This Row],[Profit]]</f>
        <v>1284.49</v>
      </c>
    </row>
    <row r="718" spans="1:8">
      <c r="A718" s="11" t="s">
        <v>724</v>
      </c>
      <c r="B718" s="7">
        <v>45738</v>
      </c>
      <c r="C718" t="str">
        <f>PROPER(Table1[[#This Row],[Region]])</f>
        <v>West</v>
      </c>
      <c r="D718" t="str">
        <f>PROPER(Table1[[#This Row],[Product Category]])</f>
        <v>Sports</v>
      </c>
      <c r="E718">
        <f>ROUND(Table1[[#This Row],[Sales Amount]],1)</f>
        <v>3769</v>
      </c>
      <c r="F718">
        <f>Table1[[#This Row],[Quantity Sold]]</f>
        <v>27</v>
      </c>
      <c r="G718">
        <f>Table1[[#This Row],[Discount (%)]]</f>
        <v>48</v>
      </c>
      <c r="H718">
        <f>Table1[[#This Row],[Profit]]</f>
        <v>322.49</v>
      </c>
    </row>
    <row r="719" spans="1:8">
      <c r="A719" s="11">
        <v>9977840</v>
      </c>
      <c r="B719" s="7">
        <v>45739</v>
      </c>
      <c r="C719" t="str">
        <f>PROPER(Table1[[#This Row],[Region]])</f>
        <v>West</v>
      </c>
      <c r="D719" t="str">
        <f>PROPER(Table1[[#This Row],[Product Category]])</f>
        <v>Electronics</v>
      </c>
      <c r="E719">
        <f>ROUND(Table1[[#This Row],[Sales Amount]],1)</f>
        <v>3415.2</v>
      </c>
      <c r="F719">
        <f>Table1[[#This Row],[Quantity Sold]]</f>
        <v>22</v>
      </c>
      <c r="G719">
        <f>Table1[[#This Row],[Discount (%)]]</f>
        <v>16</v>
      </c>
      <c r="H719">
        <f>Table1[[#This Row],[Profit]]</f>
        <v>1209.3800000000001</v>
      </c>
    </row>
    <row r="720" spans="1:8">
      <c r="A720" s="11" t="s">
        <v>725</v>
      </c>
      <c r="B720" s="7">
        <v>45740</v>
      </c>
      <c r="C720" t="str">
        <f>PROPER(Table1[[#This Row],[Region]])</f>
        <v>East</v>
      </c>
      <c r="D720" t="str">
        <f>PROPER(Table1[[#This Row],[Product Category]])</f>
        <v>Furniture</v>
      </c>
      <c r="E720">
        <f>ROUND(Table1[[#This Row],[Sales Amount]],1)</f>
        <v>4197.1000000000004</v>
      </c>
      <c r="F720">
        <f>Table1[[#This Row],[Quantity Sold]]</f>
        <v>7</v>
      </c>
      <c r="G720">
        <f>Table1[[#This Row],[Discount (%)]]</f>
        <v>1</v>
      </c>
      <c r="H720">
        <f>Table1[[#This Row],[Profit]]</f>
        <v>786.25</v>
      </c>
    </row>
    <row r="721" spans="1:8">
      <c r="A721" s="11">
        <v>89985341</v>
      </c>
      <c r="B721" s="7">
        <v>45741</v>
      </c>
      <c r="C721" t="str">
        <f>PROPER(Table1[[#This Row],[Region]])</f>
        <v>West</v>
      </c>
      <c r="D721" t="str">
        <f>PROPER(Table1[[#This Row],[Product Category]])</f>
        <v>Sports</v>
      </c>
      <c r="E721">
        <f>ROUND(Table1[[#This Row],[Sales Amount]],1)</f>
        <v>550.29999999999995</v>
      </c>
      <c r="F721">
        <f>Table1[[#This Row],[Quantity Sold]]</f>
        <v>47</v>
      </c>
      <c r="G721">
        <f>Table1[[#This Row],[Discount (%)]]</f>
        <v>43</v>
      </c>
      <c r="H721">
        <f>Table1[[#This Row],[Profit]]</f>
        <v>266.73</v>
      </c>
    </row>
    <row r="722" spans="1:8">
      <c r="A722" s="11" t="s">
        <v>726</v>
      </c>
      <c r="B722" s="7">
        <v>45742</v>
      </c>
      <c r="C722" t="str">
        <f>PROPER(Table1[[#This Row],[Region]])</f>
        <v>South</v>
      </c>
      <c r="D722" t="str">
        <f>PROPER(Table1[[#This Row],[Product Category]])</f>
        <v>Groceries</v>
      </c>
      <c r="E722">
        <f>ROUND(Table1[[#This Row],[Sales Amount]],1)</f>
        <v>2850.9</v>
      </c>
      <c r="F722">
        <f>Table1[[#This Row],[Quantity Sold]]</f>
        <v>32</v>
      </c>
      <c r="G722">
        <f>Table1[[#This Row],[Discount (%)]]</f>
        <v>43</v>
      </c>
      <c r="H722">
        <f>Table1[[#This Row],[Profit]]</f>
        <v>1655.2</v>
      </c>
    </row>
    <row r="723" spans="1:8">
      <c r="A723" s="11" t="s">
        <v>727</v>
      </c>
      <c r="B723" s="7">
        <v>45743</v>
      </c>
      <c r="C723" t="str">
        <f>PROPER(Table1[[#This Row],[Region]])</f>
        <v>West</v>
      </c>
      <c r="D723" t="str">
        <f>PROPER(Table1[[#This Row],[Product Category]])</f>
        <v>Groceries</v>
      </c>
      <c r="E723">
        <f>ROUND(Table1[[#This Row],[Sales Amount]],1)</f>
        <v>2978.6</v>
      </c>
      <c r="F723">
        <f>Table1[[#This Row],[Quantity Sold]]</f>
        <v>39</v>
      </c>
      <c r="G723">
        <f>Table1[[#This Row],[Discount (%)]]</f>
        <v>2</v>
      </c>
      <c r="H723">
        <f>Table1[[#This Row],[Profit]]</f>
        <v>1192.78</v>
      </c>
    </row>
    <row r="724" spans="1:8">
      <c r="A724" s="11" t="s">
        <v>728</v>
      </c>
      <c r="B724" s="7">
        <v>45744</v>
      </c>
      <c r="C724" t="str">
        <f>PROPER(Table1[[#This Row],[Region]])</f>
        <v>East</v>
      </c>
      <c r="D724" t="str">
        <f>PROPER(Table1[[#This Row],[Product Category]])</f>
        <v>Groceries</v>
      </c>
      <c r="E724">
        <f>ROUND(Table1[[#This Row],[Sales Amount]],1)</f>
        <v>4096.7</v>
      </c>
      <c r="F724">
        <f>Table1[[#This Row],[Quantity Sold]]</f>
        <v>3</v>
      </c>
      <c r="G724">
        <f>Table1[[#This Row],[Discount (%)]]</f>
        <v>34</v>
      </c>
      <c r="H724">
        <f>Table1[[#This Row],[Profit]]</f>
        <v>197.9</v>
      </c>
    </row>
    <row r="725" spans="1:8">
      <c r="A725" s="11" t="s">
        <v>729</v>
      </c>
      <c r="B725" s="7">
        <v>45745</v>
      </c>
      <c r="C725" t="str">
        <f>PROPER(Table1[[#This Row],[Region]])</f>
        <v>North</v>
      </c>
      <c r="D725" t="str">
        <f>PROPER(Table1[[#This Row],[Product Category]])</f>
        <v>Clothing</v>
      </c>
      <c r="E725">
        <f>ROUND(Table1[[#This Row],[Sales Amount]],1)</f>
        <v>3270.3</v>
      </c>
      <c r="F725">
        <f>Table1[[#This Row],[Quantity Sold]]</f>
        <v>5</v>
      </c>
      <c r="G725">
        <f>Table1[[#This Row],[Discount (%)]]</f>
        <v>34</v>
      </c>
      <c r="H725">
        <f>Table1[[#This Row],[Profit]]</f>
        <v>1791.93</v>
      </c>
    </row>
    <row r="726" spans="1:8">
      <c r="A726" s="11" t="s">
        <v>730</v>
      </c>
      <c r="B726" s="7">
        <v>45746</v>
      </c>
      <c r="C726" t="str">
        <f>PROPER(Table1[[#This Row],[Region]])</f>
        <v>South</v>
      </c>
      <c r="D726" t="str">
        <f>PROPER(Table1[[#This Row],[Product Category]])</f>
        <v>Electronics</v>
      </c>
      <c r="E726">
        <f>ROUND(Table1[[#This Row],[Sales Amount]],1)</f>
        <v>2019.6</v>
      </c>
      <c r="F726">
        <f>Table1[[#This Row],[Quantity Sold]]</f>
        <v>29</v>
      </c>
      <c r="G726">
        <f>Table1[[#This Row],[Discount (%)]]</f>
        <v>40</v>
      </c>
      <c r="H726">
        <f>Table1[[#This Row],[Profit]]</f>
        <v>1315.87</v>
      </c>
    </row>
    <row r="727" spans="1:8">
      <c r="A727" s="11" t="s">
        <v>731</v>
      </c>
      <c r="B727" s="7">
        <v>45747</v>
      </c>
      <c r="C727" t="str">
        <f>PROPER(Table1[[#This Row],[Region]])</f>
        <v>South</v>
      </c>
      <c r="D727" t="str">
        <f>PROPER(Table1[[#This Row],[Product Category]])</f>
        <v>Furniture</v>
      </c>
      <c r="E727">
        <f>ROUND(Table1[[#This Row],[Sales Amount]],1)</f>
        <v>2384.8000000000002</v>
      </c>
      <c r="F727">
        <f>Table1[[#This Row],[Quantity Sold]]</f>
        <v>6</v>
      </c>
      <c r="G727">
        <f>Table1[[#This Row],[Discount (%)]]</f>
        <v>13</v>
      </c>
      <c r="H727">
        <f>Table1[[#This Row],[Profit]]</f>
        <v>1023.93</v>
      </c>
    </row>
    <row r="728" spans="1:8">
      <c r="A728" s="11" t="s">
        <v>732</v>
      </c>
      <c r="B728" s="7">
        <v>45748</v>
      </c>
      <c r="C728" t="str">
        <f>PROPER(Table1[[#This Row],[Region]])</f>
        <v>North</v>
      </c>
      <c r="D728" t="str">
        <f>PROPER(Table1[[#This Row],[Product Category]])</f>
        <v>Furniture</v>
      </c>
      <c r="E728">
        <f>ROUND(Table1[[#This Row],[Sales Amount]],1)</f>
        <v>2520.8000000000002</v>
      </c>
      <c r="F728">
        <f>Table1[[#This Row],[Quantity Sold]]</f>
        <v>4</v>
      </c>
      <c r="G728">
        <f>Table1[[#This Row],[Discount (%)]]</f>
        <v>4</v>
      </c>
      <c r="H728">
        <f>Table1[[#This Row],[Profit]]</f>
        <v>205.64</v>
      </c>
    </row>
    <row r="729" spans="1:8">
      <c r="A729" s="11" t="s">
        <v>733</v>
      </c>
      <c r="B729" s="7">
        <v>45749</v>
      </c>
      <c r="C729" t="str">
        <f>PROPER(Table1[[#This Row],[Region]])</f>
        <v>East</v>
      </c>
      <c r="D729" t="str">
        <f>PROPER(Table1[[#This Row],[Product Category]])</f>
        <v>Groceries</v>
      </c>
      <c r="E729">
        <f>ROUND(Table1[[#This Row],[Sales Amount]],1)</f>
        <v>2739.2</v>
      </c>
      <c r="F729">
        <f>Table1[[#This Row],[Quantity Sold]]</f>
        <v>50</v>
      </c>
      <c r="G729">
        <f>Table1[[#This Row],[Discount (%)]]</f>
        <v>19</v>
      </c>
      <c r="H729">
        <f>Table1[[#This Row],[Profit]]</f>
        <v>1283.8599999999999</v>
      </c>
    </row>
    <row r="730" spans="1:8">
      <c r="A730" s="11" t="s">
        <v>734</v>
      </c>
      <c r="B730" s="7">
        <v>45750</v>
      </c>
      <c r="C730" t="str">
        <f>PROPER(Table1[[#This Row],[Region]])</f>
        <v>East</v>
      </c>
      <c r="D730" t="str">
        <f>PROPER(Table1[[#This Row],[Product Category]])</f>
        <v>Furniture</v>
      </c>
      <c r="E730">
        <f>ROUND(Table1[[#This Row],[Sales Amount]],1)</f>
        <v>3613.9</v>
      </c>
      <c r="F730">
        <f>Table1[[#This Row],[Quantity Sold]]</f>
        <v>20</v>
      </c>
      <c r="G730">
        <f>Table1[[#This Row],[Discount (%)]]</f>
        <v>40</v>
      </c>
      <c r="H730">
        <f>Table1[[#This Row],[Profit]]</f>
        <v>818.36</v>
      </c>
    </row>
    <row r="731" spans="1:8">
      <c r="A731" s="11" t="s">
        <v>735</v>
      </c>
      <c r="B731" s="7">
        <v>45751</v>
      </c>
      <c r="C731" t="str">
        <f>PROPER(Table1[[#This Row],[Region]])</f>
        <v>West</v>
      </c>
      <c r="D731" t="str">
        <f>PROPER(Table1[[#This Row],[Product Category]])</f>
        <v>Electronics</v>
      </c>
      <c r="E731">
        <f>ROUND(Table1[[#This Row],[Sales Amount]],1)</f>
        <v>3609.7</v>
      </c>
      <c r="F731">
        <f>Table1[[#This Row],[Quantity Sold]]</f>
        <v>34</v>
      </c>
      <c r="G731">
        <f>Table1[[#This Row],[Discount (%)]]</f>
        <v>23</v>
      </c>
      <c r="H731">
        <f>Table1[[#This Row],[Profit]]</f>
        <v>1827.57</v>
      </c>
    </row>
    <row r="732" spans="1:8">
      <c r="A732" s="11" t="s">
        <v>736</v>
      </c>
      <c r="B732" s="7">
        <v>45752</v>
      </c>
      <c r="C732" t="str">
        <f>PROPER(Table1[[#This Row],[Region]])</f>
        <v>North</v>
      </c>
      <c r="D732" t="str">
        <f>PROPER(Table1[[#This Row],[Product Category]])</f>
        <v>Groceries</v>
      </c>
      <c r="E732">
        <f>ROUND(Table1[[#This Row],[Sales Amount]],1)</f>
        <v>3954.1</v>
      </c>
      <c r="F732">
        <f>Table1[[#This Row],[Quantity Sold]]</f>
        <v>6</v>
      </c>
      <c r="G732">
        <f>Table1[[#This Row],[Discount (%)]]</f>
        <v>26</v>
      </c>
      <c r="H732">
        <f>Table1[[#This Row],[Profit]]</f>
        <v>391.85</v>
      </c>
    </row>
    <row r="733" spans="1:8">
      <c r="A733" s="11" t="s">
        <v>737</v>
      </c>
      <c r="B733" s="7">
        <v>45753</v>
      </c>
      <c r="C733" t="str">
        <f>PROPER(Table1[[#This Row],[Region]])</f>
        <v>South</v>
      </c>
      <c r="D733" t="str">
        <f>PROPER(Table1[[#This Row],[Product Category]])</f>
        <v>Furniture</v>
      </c>
      <c r="E733">
        <f>ROUND(Table1[[#This Row],[Sales Amount]],1)</f>
        <v>1660</v>
      </c>
      <c r="F733">
        <f>Table1[[#This Row],[Quantity Sold]]</f>
        <v>48</v>
      </c>
      <c r="G733">
        <f>Table1[[#This Row],[Discount (%)]]</f>
        <v>2</v>
      </c>
      <c r="H733">
        <f>Table1[[#This Row],[Profit]]</f>
        <v>1496.45</v>
      </c>
    </row>
    <row r="734" spans="1:8">
      <c r="A734" s="11" t="s">
        <v>738</v>
      </c>
      <c r="B734" s="7">
        <v>45754</v>
      </c>
      <c r="C734" t="str">
        <f>PROPER(Table1[[#This Row],[Region]])</f>
        <v>West</v>
      </c>
      <c r="D734" t="str">
        <f>PROPER(Table1[[#This Row],[Product Category]])</f>
        <v>Clothing</v>
      </c>
      <c r="E734">
        <f>ROUND(Table1[[#This Row],[Sales Amount]],1)</f>
        <v>499</v>
      </c>
      <c r="F734">
        <f>Table1[[#This Row],[Quantity Sold]]</f>
        <v>19</v>
      </c>
      <c r="G734">
        <f>Table1[[#This Row],[Discount (%)]]</f>
        <v>10</v>
      </c>
      <c r="H734">
        <f>Table1[[#This Row],[Profit]]</f>
        <v>362.15</v>
      </c>
    </row>
    <row r="735" spans="1:8">
      <c r="A735" s="11" t="s">
        <v>739</v>
      </c>
      <c r="B735" s="7">
        <v>45755</v>
      </c>
      <c r="C735" t="str">
        <f>PROPER(Table1[[#This Row],[Region]])</f>
        <v>South</v>
      </c>
      <c r="D735" t="str">
        <f>PROPER(Table1[[#This Row],[Product Category]])</f>
        <v>Electronics</v>
      </c>
      <c r="E735">
        <f>ROUND(Table1[[#This Row],[Sales Amount]],1)</f>
        <v>3763.1</v>
      </c>
      <c r="F735">
        <f>Table1[[#This Row],[Quantity Sold]]</f>
        <v>14</v>
      </c>
      <c r="G735">
        <f>Table1[[#This Row],[Discount (%)]]</f>
        <v>42</v>
      </c>
      <c r="H735">
        <f>Table1[[#This Row],[Profit]]</f>
        <v>1467.49</v>
      </c>
    </row>
    <row r="736" spans="1:8">
      <c r="A736" s="11" t="s">
        <v>740</v>
      </c>
      <c r="B736" s="7">
        <v>45756</v>
      </c>
      <c r="C736" t="str">
        <f>PROPER(Table1[[#This Row],[Region]])</f>
        <v>South</v>
      </c>
      <c r="D736" t="str">
        <f>PROPER(Table1[[#This Row],[Product Category]])</f>
        <v>Clothing</v>
      </c>
      <c r="E736">
        <f>ROUND(Table1[[#This Row],[Sales Amount]],1)</f>
        <v>2839.8</v>
      </c>
      <c r="F736">
        <f>Table1[[#This Row],[Quantity Sold]]</f>
        <v>43</v>
      </c>
      <c r="G736">
        <f>Table1[[#This Row],[Discount (%)]]</f>
        <v>18</v>
      </c>
      <c r="H736">
        <f>Table1[[#This Row],[Profit]]</f>
        <v>1688.64</v>
      </c>
    </row>
    <row r="737" spans="1:8">
      <c r="A737" s="11" t="s">
        <v>741</v>
      </c>
      <c r="B737" s="7">
        <v>45757</v>
      </c>
      <c r="C737" t="str">
        <f>PROPER(Table1[[#This Row],[Region]])</f>
        <v>South</v>
      </c>
      <c r="D737" t="str">
        <f>PROPER(Table1[[#This Row],[Product Category]])</f>
        <v>Groceries</v>
      </c>
      <c r="E737">
        <f>ROUND(Table1[[#This Row],[Sales Amount]],1)</f>
        <v>2965.8</v>
      </c>
      <c r="F737">
        <f>Table1[[#This Row],[Quantity Sold]]</f>
        <v>13</v>
      </c>
      <c r="G737">
        <f>Table1[[#This Row],[Discount (%)]]</f>
        <v>1</v>
      </c>
      <c r="H737">
        <f>Table1[[#This Row],[Profit]]</f>
        <v>1761.57</v>
      </c>
    </row>
    <row r="738" spans="1:8">
      <c r="A738" s="11" t="s">
        <v>742</v>
      </c>
      <c r="B738" s="7">
        <v>45758</v>
      </c>
      <c r="C738" t="str">
        <f>PROPER(Table1[[#This Row],[Region]])</f>
        <v>West</v>
      </c>
      <c r="D738" t="str">
        <f>PROPER(Table1[[#This Row],[Product Category]])</f>
        <v>Electronics</v>
      </c>
      <c r="E738">
        <f>ROUND(Table1[[#This Row],[Sales Amount]],1)</f>
        <v>3470.1</v>
      </c>
      <c r="F738">
        <f>Table1[[#This Row],[Quantity Sold]]</f>
        <v>35</v>
      </c>
      <c r="G738">
        <f>Table1[[#This Row],[Discount (%)]]</f>
        <v>23</v>
      </c>
      <c r="H738">
        <f>Table1[[#This Row],[Profit]]</f>
        <v>1432.91</v>
      </c>
    </row>
    <row r="739" spans="1:8">
      <c r="A739" s="11" t="s">
        <v>743</v>
      </c>
      <c r="B739" s="7">
        <v>45759</v>
      </c>
      <c r="C739" t="str">
        <f>PROPER(Table1[[#This Row],[Region]])</f>
        <v>West</v>
      </c>
      <c r="D739" t="str">
        <f>PROPER(Table1[[#This Row],[Product Category]])</f>
        <v>Furniture</v>
      </c>
      <c r="E739">
        <f>ROUND(Table1[[#This Row],[Sales Amount]],1)</f>
        <v>4342.6000000000004</v>
      </c>
      <c r="F739">
        <f>Table1[[#This Row],[Quantity Sold]]</f>
        <v>2</v>
      </c>
      <c r="G739">
        <f>Table1[[#This Row],[Discount (%)]]</f>
        <v>50</v>
      </c>
      <c r="H739">
        <f>Table1[[#This Row],[Profit]]</f>
        <v>1344.2</v>
      </c>
    </row>
    <row r="740" spans="1:8">
      <c r="A740" s="11" t="s">
        <v>744</v>
      </c>
      <c r="B740" s="7">
        <v>45760</v>
      </c>
      <c r="C740" t="str">
        <f>PROPER(Table1[[#This Row],[Region]])</f>
        <v>West</v>
      </c>
      <c r="D740" t="str">
        <f>PROPER(Table1[[#This Row],[Product Category]])</f>
        <v>Sports</v>
      </c>
      <c r="E740">
        <f>ROUND(Table1[[#This Row],[Sales Amount]],1)</f>
        <v>398.4</v>
      </c>
      <c r="F740">
        <f>Table1[[#This Row],[Quantity Sold]]</f>
        <v>24</v>
      </c>
      <c r="G740">
        <f>Table1[[#This Row],[Discount (%)]]</f>
        <v>26</v>
      </c>
      <c r="H740">
        <f>Table1[[#This Row],[Profit]]</f>
        <v>920.9</v>
      </c>
    </row>
    <row r="741" spans="1:8">
      <c r="A741" s="11" t="s">
        <v>745</v>
      </c>
      <c r="B741" s="7">
        <v>45761</v>
      </c>
      <c r="C741" t="str">
        <f>PROPER(Table1[[#This Row],[Region]])</f>
        <v>North</v>
      </c>
      <c r="D741" t="str">
        <f>PROPER(Table1[[#This Row],[Product Category]])</f>
        <v>Electronics</v>
      </c>
      <c r="E741">
        <f>ROUND(Table1[[#This Row],[Sales Amount]],1)</f>
        <v>1816</v>
      </c>
      <c r="F741">
        <f>Table1[[#This Row],[Quantity Sold]]</f>
        <v>47</v>
      </c>
      <c r="G741">
        <f>Table1[[#This Row],[Discount (%)]]</f>
        <v>1</v>
      </c>
      <c r="H741">
        <f>Table1[[#This Row],[Profit]]</f>
        <v>99.96</v>
      </c>
    </row>
    <row r="742" spans="1:8">
      <c r="A742" s="11">
        <v>27795224</v>
      </c>
      <c r="B742" s="7">
        <v>45762</v>
      </c>
      <c r="C742" t="str">
        <f>PROPER(Table1[[#This Row],[Region]])</f>
        <v>East</v>
      </c>
      <c r="D742" t="str">
        <f>PROPER(Table1[[#This Row],[Product Category]])</f>
        <v>Electronics</v>
      </c>
      <c r="E742">
        <f>ROUND(Table1[[#This Row],[Sales Amount]],1)</f>
        <v>4417.7</v>
      </c>
      <c r="F742">
        <f>Table1[[#This Row],[Quantity Sold]]</f>
        <v>44</v>
      </c>
      <c r="G742">
        <f>Table1[[#This Row],[Discount (%)]]</f>
        <v>19</v>
      </c>
      <c r="H742">
        <f>Table1[[#This Row],[Profit]]</f>
        <v>326.76</v>
      </c>
    </row>
    <row r="743" spans="1:8">
      <c r="A743" s="11" t="s">
        <v>746</v>
      </c>
      <c r="B743" s="7">
        <v>45763</v>
      </c>
      <c r="C743" t="str">
        <f>PROPER(Table1[[#This Row],[Region]])</f>
        <v>East</v>
      </c>
      <c r="D743" t="str">
        <f>PROPER(Table1[[#This Row],[Product Category]])</f>
        <v>Groceries</v>
      </c>
      <c r="E743">
        <f>ROUND(Table1[[#This Row],[Sales Amount]],1)</f>
        <v>729.5</v>
      </c>
      <c r="F743">
        <f>Table1[[#This Row],[Quantity Sold]]</f>
        <v>49</v>
      </c>
      <c r="G743">
        <f>Table1[[#This Row],[Discount (%)]]</f>
        <v>38</v>
      </c>
      <c r="H743">
        <f>Table1[[#This Row],[Profit]]</f>
        <v>954.07</v>
      </c>
    </row>
    <row r="744" spans="1:8">
      <c r="A744" s="11" t="s">
        <v>747</v>
      </c>
      <c r="B744" s="7">
        <v>45764</v>
      </c>
      <c r="C744" t="str">
        <f>PROPER(Table1[[#This Row],[Region]])</f>
        <v>East</v>
      </c>
      <c r="D744" t="str">
        <f>PROPER(Table1[[#This Row],[Product Category]])</f>
        <v>Furniture</v>
      </c>
      <c r="E744">
        <f>ROUND(Table1[[#This Row],[Sales Amount]],1)</f>
        <v>4492.5</v>
      </c>
      <c r="F744">
        <f>Table1[[#This Row],[Quantity Sold]]</f>
        <v>21</v>
      </c>
      <c r="G744">
        <f>Table1[[#This Row],[Discount (%)]]</f>
        <v>37</v>
      </c>
      <c r="H744">
        <f>Table1[[#This Row],[Profit]]</f>
        <v>398.28</v>
      </c>
    </row>
    <row r="745" spans="1:8">
      <c r="A745" s="12">
        <v>5.9949999999999999E+274</v>
      </c>
      <c r="B745" s="7">
        <v>45765</v>
      </c>
      <c r="C745" t="str">
        <f>PROPER(Table1[[#This Row],[Region]])</f>
        <v>West</v>
      </c>
      <c r="D745" t="str">
        <f>PROPER(Table1[[#This Row],[Product Category]])</f>
        <v>Groceries</v>
      </c>
      <c r="E745">
        <f>ROUND(Table1[[#This Row],[Sales Amount]],1)</f>
        <v>2168</v>
      </c>
      <c r="F745">
        <f>Table1[[#This Row],[Quantity Sold]]</f>
        <v>29</v>
      </c>
      <c r="G745">
        <f>Table1[[#This Row],[Discount (%)]]</f>
        <v>13</v>
      </c>
      <c r="H745">
        <f>Table1[[#This Row],[Profit]]</f>
        <v>1596.7</v>
      </c>
    </row>
    <row r="746" spans="1:8">
      <c r="A746" s="11" t="s">
        <v>748</v>
      </c>
      <c r="B746" s="7">
        <v>45766</v>
      </c>
      <c r="C746" t="str">
        <f>PROPER(Table1[[#This Row],[Region]])</f>
        <v>North</v>
      </c>
      <c r="D746" t="str">
        <f>PROPER(Table1[[#This Row],[Product Category]])</f>
        <v>Furniture</v>
      </c>
      <c r="E746">
        <f>ROUND(Table1[[#This Row],[Sales Amount]],1)</f>
        <v>3231.3</v>
      </c>
      <c r="F746">
        <f>Table1[[#This Row],[Quantity Sold]]</f>
        <v>25</v>
      </c>
      <c r="G746">
        <f>Table1[[#This Row],[Discount (%)]]</f>
        <v>7</v>
      </c>
      <c r="H746">
        <f>Table1[[#This Row],[Profit]]</f>
        <v>566.1</v>
      </c>
    </row>
    <row r="747" spans="1:8">
      <c r="A747" s="11" t="s">
        <v>749</v>
      </c>
      <c r="B747" s="7">
        <v>45767</v>
      </c>
      <c r="C747" t="str">
        <f>PROPER(Table1[[#This Row],[Region]])</f>
        <v>East</v>
      </c>
      <c r="D747" t="str">
        <f>PROPER(Table1[[#This Row],[Product Category]])</f>
        <v>Furniture</v>
      </c>
      <c r="E747">
        <f>ROUND(Table1[[#This Row],[Sales Amount]],1)</f>
        <v>1765.6</v>
      </c>
      <c r="F747">
        <f>Table1[[#This Row],[Quantity Sold]]</f>
        <v>16</v>
      </c>
      <c r="G747">
        <f>Table1[[#This Row],[Discount (%)]]</f>
        <v>2</v>
      </c>
      <c r="H747">
        <f>Table1[[#This Row],[Profit]]</f>
        <v>1999.08</v>
      </c>
    </row>
    <row r="748" spans="1:8">
      <c r="A748" s="11" t="s">
        <v>750</v>
      </c>
      <c r="B748" s="7">
        <v>45768</v>
      </c>
      <c r="C748" t="str">
        <f>PROPER(Table1[[#This Row],[Region]])</f>
        <v>East</v>
      </c>
      <c r="D748" t="str">
        <f>PROPER(Table1[[#This Row],[Product Category]])</f>
        <v>Furniture</v>
      </c>
      <c r="E748">
        <f>ROUND(Table1[[#This Row],[Sales Amount]],1)</f>
        <v>2864.3</v>
      </c>
      <c r="F748">
        <f>Table1[[#This Row],[Quantity Sold]]</f>
        <v>44</v>
      </c>
      <c r="G748">
        <f>Table1[[#This Row],[Discount (%)]]</f>
        <v>15</v>
      </c>
      <c r="H748">
        <f>Table1[[#This Row],[Profit]]</f>
        <v>191.74</v>
      </c>
    </row>
    <row r="749" spans="1:8">
      <c r="A749" s="11" t="s">
        <v>751</v>
      </c>
      <c r="B749" s="7">
        <v>45769</v>
      </c>
      <c r="C749" t="str">
        <f>PROPER(Table1[[#This Row],[Region]])</f>
        <v>West</v>
      </c>
      <c r="D749" t="str">
        <f>PROPER(Table1[[#This Row],[Product Category]])</f>
        <v>Clothing</v>
      </c>
      <c r="E749">
        <f>ROUND(Table1[[#This Row],[Sales Amount]],1)</f>
        <v>3885.5</v>
      </c>
      <c r="F749">
        <f>Table1[[#This Row],[Quantity Sold]]</f>
        <v>30</v>
      </c>
      <c r="G749">
        <f>Table1[[#This Row],[Discount (%)]]</f>
        <v>41</v>
      </c>
      <c r="H749">
        <f>Table1[[#This Row],[Profit]]</f>
        <v>1692.24</v>
      </c>
    </row>
    <row r="750" spans="1:8">
      <c r="A750" s="11" t="s">
        <v>752</v>
      </c>
      <c r="B750" s="7">
        <v>45770</v>
      </c>
      <c r="C750" t="str">
        <f>PROPER(Table1[[#This Row],[Region]])</f>
        <v>South</v>
      </c>
      <c r="D750" t="str">
        <f>PROPER(Table1[[#This Row],[Product Category]])</f>
        <v>Sports</v>
      </c>
      <c r="E750">
        <f>ROUND(Table1[[#This Row],[Sales Amount]],1)</f>
        <v>1430.7</v>
      </c>
      <c r="F750">
        <f>Table1[[#This Row],[Quantity Sold]]</f>
        <v>45</v>
      </c>
      <c r="G750">
        <f>Table1[[#This Row],[Discount (%)]]</f>
        <v>12</v>
      </c>
      <c r="H750">
        <f>Table1[[#This Row],[Profit]]</f>
        <v>1707.93</v>
      </c>
    </row>
    <row r="751" spans="1:8">
      <c r="A751" s="11" t="s">
        <v>753</v>
      </c>
      <c r="B751" s="7">
        <v>45771</v>
      </c>
      <c r="C751" t="str">
        <f>PROPER(Table1[[#This Row],[Region]])</f>
        <v>East</v>
      </c>
      <c r="D751" t="str">
        <f>PROPER(Table1[[#This Row],[Product Category]])</f>
        <v>Groceries</v>
      </c>
      <c r="E751">
        <f>ROUND(Table1[[#This Row],[Sales Amount]],1)</f>
        <v>2627.5</v>
      </c>
      <c r="F751">
        <f>Table1[[#This Row],[Quantity Sold]]</f>
        <v>32</v>
      </c>
      <c r="G751">
        <f>Table1[[#This Row],[Discount (%)]]</f>
        <v>7</v>
      </c>
      <c r="H751">
        <f>Table1[[#This Row],[Profit]]</f>
        <v>706.65</v>
      </c>
    </row>
    <row r="752" spans="1:8">
      <c r="A752" s="11" t="s">
        <v>754</v>
      </c>
      <c r="B752" s="7">
        <v>45772</v>
      </c>
      <c r="C752" t="str">
        <f>PROPER(Table1[[#This Row],[Region]])</f>
        <v>West</v>
      </c>
      <c r="D752" t="str">
        <f>PROPER(Table1[[#This Row],[Product Category]])</f>
        <v>Clothing</v>
      </c>
      <c r="E752">
        <f>ROUND(Table1[[#This Row],[Sales Amount]],1)</f>
        <v>3686.5</v>
      </c>
      <c r="F752">
        <f>Table1[[#This Row],[Quantity Sold]]</f>
        <v>31</v>
      </c>
      <c r="G752">
        <f>Table1[[#This Row],[Discount (%)]]</f>
        <v>18</v>
      </c>
      <c r="H752">
        <f>Table1[[#This Row],[Profit]]</f>
        <v>716.82</v>
      </c>
    </row>
    <row r="753" spans="1:8">
      <c r="A753" s="11" t="s">
        <v>755</v>
      </c>
      <c r="B753" s="7">
        <v>45773</v>
      </c>
      <c r="C753" t="str">
        <f>PROPER(Table1[[#This Row],[Region]])</f>
        <v>North</v>
      </c>
      <c r="D753" t="str">
        <f>PROPER(Table1[[#This Row],[Product Category]])</f>
        <v>Electronics</v>
      </c>
      <c r="E753">
        <f>ROUND(Table1[[#This Row],[Sales Amount]],1)</f>
        <v>849.8</v>
      </c>
      <c r="F753">
        <f>Table1[[#This Row],[Quantity Sold]]</f>
        <v>31</v>
      </c>
      <c r="G753">
        <f>Table1[[#This Row],[Discount (%)]]</f>
        <v>41</v>
      </c>
      <c r="H753">
        <f>Table1[[#This Row],[Profit]]</f>
        <v>1857.13</v>
      </c>
    </row>
    <row r="754" spans="1:8">
      <c r="A754" s="11" t="s">
        <v>756</v>
      </c>
      <c r="B754" s="7">
        <v>45774</v>
      </c>
      <c r="C754" t="str">
        <f>PROPER(Table1[[#This Row],[Region]])</f>
        <v>North</v>
      </c>
      <c r="D754" t="str">
        <f>PROPER(Table1[[#This Row],[Product Category]])</f>
        <v>Clothing</v>
      </c>
      <c r="E754">
        <f>ROUND(Table1[[#This Row],[Sales Amount]],1)</f>
        <v>781.2</v>
      </c>
      <c r="F754">
        <f>Table1[[#This Row],[Quantity Sold]]</f>
        <v>23</v>
      </c>
      <c r="G754">
        <f>Table1[[#This Row],[Discount (%)]]</f>
        <v>7</v>
      </c>
      <c r="H754">
        <f>Table1[[#This Row],[Profit]]</f>
        <v>799.28</v>
      </c>
    </row>
    <row r="755" spans="1:8">
      <c r="A755" s="11" t="s">
        <v>757</v>
      </c>
      <c r="B755" s="7">
        <v>45775</v>
      </c>
      <c r="C755" t="str">
        <f>PROPER(Table1[[#This Row],[Region]])</f>
        <v>West</v>
      </c>
      <c r="D755" t="str">
        <f>PROPER(Table1[[#This Row],[Product Category]])</f>
        <v>Furniture</v>
      </c>
      <c r="E755">
        <f>ROUND(Table1[[#This Row],[Sales Amount]],1)</f>
        <v>1571.6</v>
      </c>
      <c r="F755">
        <f>Table1[[#This Row],[Quantity Sold]]</f>
        <v>23</v>
      </c>
      <c r="G755">
        <f>Table1[[#This Row],[Discount (%)]]</f>
        <v>49</v>
      </c>
      <c r="H755">
        <f>Table1[[#This Row],[Profit]]</f>
        <v>1897.04</v>
      </c>
    </row>
    <row r="756" spans="1:8">
      <c r="A756" s="11" t="s">
        <v>758</v>
      </c>
      <c r="B756" s="7">
        <v>45776</v>
      </c>
      <c r="C756" t="str">
        <f>PROPER(Table1[[#This Row],[Region]])</f>
        <v>East</v>
      </c>
      <c r="D756" t="str">
        <f>PROPER(Table1[[#This Row],[Product Category]])</f>
        <v>Clothing</v>
      </c>
      <c r="E756">
        <f>ROUND(Table1[[#This Row],[Sales Amount]],1)</f>
        <v>1707.5</v>
      </c>
      <c r="F756">
        <f>Table1[[#This Row],[Quantity Sold]]</f>
        <v>4</v>
      </c>
      <c r="G756">
        <f>Table1[[#This Row],[Discount (%)]]</f>
        <v>10</v>
      </c>
      <c r="H756">
        <f>Table1[[#This Row],[Profit]]</f>
        <v>1690.55</v>
      </c>
    </row>
    <row r="757" spans="1:8">
      <c r="A757" s="11" t="s">
        <v>759</v>
      </c>
      <c r="B757" s="7">
        <v>45777</v>
      </c>
      <c r="C757" t="str">
        <f>PROPER(Table1[[#This Row],[Region]])</f>
        <v>North</v>
      </c>
      <c r="D757" t="str">
        <f>PROPER(Table1[[#This Row],[Product Category]])</f>
        <v>Sports</v>
      </c>
      <c r="E757">
        <f>ROUND(Table1[[#This Row],[Sales Amount]],1)</f>
        <v>1305.0999999999999</v>
      </c>
      <c r="F757">
        <f>Table1[[#This Row],[Quantity Sold]]</f>
        <v>30</v>
      </c>
      <c r="G757">
        <f>Table1[[#This Row],[Discount (%)]]</f>
        <v>38</v>
      </c>
      <c r="H757">
        <f>Table1[[#This Row],[Profit]]</f>
        <v>861.67</v>
      </c>
    </row>
    <row r="758" spans="1:8">
      <c r="A758" s="11" t="s">
        <v>760</v>
      </c>
      <c r="B758" s="7">
        <v>45778</v>
      </c>
      <c r="C758" t="str">
        <f>PROPER(Table1[[#This Row],[Region]])</f>
        <v>North</v>
      </c>
      <c r="D758" t="str">
        <f>PROPER(Table1[[#This Row],[Product Category]])</f>
        <v>Electronics</v>
      </c>
      <c r="E758">
        <f>ROUND(Table1[[#This Row],[Sales Amount]],1)</f>
        <v>2462.6</v>
      </c>
      <c r="F758">
        <f>Table1[[#This Row],[Quantity Sold]]</f>
        <v>1</v>
      </c>
      <c r="G758">
        <f>Table1[[#This Row],[Discount (%)]]</f>
        <v>7</v>
      </c>
      <c r="H758">
        <f>Table1[[#This Row],[Profit]]</f>
        <v>1191.19</v>
      </c>
    </row>
    <row r="759" spans="1:8">
      <c r="A759" s="11" t="s">
        <v>761</v>
      </c>
      <c r="B759" s="7">
        <v>45779</v>
      </c>
      <c r="C759" t="str">
        <f>PROPER(Table1[[#This Row],[Region]])</f>
        <v>West</v>
      </c>
      <c r="D759" t="str">
        <f>PROPER(Table1[[#This Row],[Product Category]])</f>
        <v>Groceries</v>
      </c>
      <c r="E759">
        <f>ROUND(Table1[[#This Row],[Sales Amount]],1)</f>
        <v>1450.9</v>
      </c>
      <c r="F759">
        <f>Table1[[#This Row],[Quantity Sold]]</f>
        <v>31</v>
      </c>
      <c r="G759">
        <f>Table1[[#This Row],[Discount (%)]]</f>
        <v>33</v>
      </c>
      <c r="H759">
        <f>Table1[[#This Row],[Profit]]</f>
        <v>1868.26</v>
      </c>
    </row>
    <row r="760" spans="1:8">
      <c r="A760" s="11" t="s">
        <v>762</v>
      </c>
      <c r="B760" s="7">
        <v>45780</v>
      </c>
      <c r="C760" t="str">
        <f>PROPER(Table1[[#This Row],[Region]])</f>
        <v>South</v>
      </c>
      <c r="D760" t="str">
        <f>PROPER(Table1[[#This Row],[Product Category]])</f>
        <v>Clothing</v>
      </c>
      <c r="E760">
        <f>ROUND(Table1[[#This Row],[Sales Amount]],1)</f>
        <v>3750.8</v>
      </c>
      <c r="F760">
        <f>Table1[[#This Row],[Quantity Sold]]</f>
        <v>20</v>
      </c>
      <c r="G760">
        <f>Table1[[#This Row],[Discount (%)]]</f>
        <v>4</v>
      </c>
      <c r="H760">
        <f>Table1[[#This Row],[Profit]]</f>
        <v>221.78</v>
      </c>
    </row>
    <row r="761" spans="1:8">
      <c r="A761" s="11" t="s">
        <v>763</v>
      </c>
      <c r="B761" s="7">
        <v>45781</v>
      </c>
      <c r="C761" t="str">
        <f>PROPER(Table1[[#This Row],[Region]])</f>
        <v>West</v>
      </c>
      <c r="D761" t="str">
        <f>PROPER(Table1[[#This Row],[Product Category]])</f>
        <v>Sports</v>
      </c>
      <c r="E761">
        <f>ROUND(Table1[[#This Row],[Sales Amount]],1)</f>
        <v>4652.8999999999996</v>
      </c>
      <c r="F761">
        <f>Table1[[#This Row],[Quantity Sold]]</f>
        <v>33</v>
      </c>
      <c r="G761">
        <f>Table1[[#This Row],[Discount (%)]]</f>
        <v>27</v>
      </c>
      <c r="H761">
        <f>Table1[[#This Row],[Profit]]</f>
        <v>520.48</v>
      </c>
    </row>
    <row r="762" spans="1:8">
      <c r="A762" s="11">
        <v>15320453</v>
      </c>
      <c r="B762" s="7">
        <v>45782</v>
      </c>
      <c r="C762" t="str">
        <f>PROPER(Table1[[#This Row],[Region]])</f>
        <v>East</v>
      </c>
      <c r="D762" t="str">
        <f>PROPER(Table1[[#This Row],[Product Category]])</f>
        <v>Furniture</v>
      </c>
      <c r="E762">
        <f>ROUND(Table1[[#This Row],[Sales Amount]],1)</f>
        <v>464.8</v>
      </c>
      <c r="F762">
        <f>Table1[[#This Row],[Quantity Sold]]</f>
        <v>26</v>
      </c>
      <c r="G762">
        <f>Table1[[#This Row],[Discount (%)]]</f>
        <v>6</v>
      </c>
      <c r="H762">
        <f>Table1[[#This Row],[Profit]]</f>
        <v>965.83</v>
      </c>
    </row>
    <row r="763" spans="1:8">
      <c r="A763" s="11" t="s">
        <v>764</v>
      </c>
      <c r="B763" s="7">
        <v>45783</v>
      </c>
      <c r="C763" t="str">
        <f>PROPER(Table1[[#This Row],[Region]])</f>
        <v>South</v>
      </c>
      <c r="D763" t="str">
        <f>PROPER(Table1[[#This Row],[Product Category]])</f>
        <v>Clothing</v>
      </c>
      <c r="E763">
        <f>ROUND(Table1[[#This Row],[Sales Amount]],1)</f>
        <v>4156.3999999999996</v>
      </c>
      <c r="F763">
        <f>Table1[[#This Row],[Quantity Sold]]</f>
        <v>9</v>
      </c>
      <c r="G763">
        <f>Table1[[#This Row],[Discount (%)]]</f>
        <v>50</v>
      </c>
      <c r="H763">
        <f>Table1[[#This Row],[Profit]]</f>
        <v>680.52</v>
      </c>
    </row>
    <row r="764" spans="1:8">
      <c r="A764" s="11" t="s">
        <v>765</v>
      </c>
      <c r="B764" s="7">
        <v>45784</v>
      </c>
      <c r="C764" t="str">
        <f>PROPER(Table1[[#This Row],[Region]])</f>
        <v>West</v>
      </c>
      <c r="D764" t="str">
        <f>PROPER(Table1[[#This Row],[Product Category]])</f>
        <v>Furniture</v>
      </c>
      <c r="E764">
        <f>ROUND(Table1[[#This Row],[Sales Amount]],1)</f>
        <v>4442.5</v>
      </c>
      <c r="F764">
        <f>Table1[[#This Row],[Quantity Sold]]</f>
        <v>34</v>
      </c>
      <c r="G764">
        <f>Table1[[#This Row],[Discount (%)]]</f>
        <v>7</v>
      </c>
      <c r="H764">
        <f>Table1[[#This Row],[Profit]]</f>
        <v>1151.1500000000001</v>
      </c>
    </row>
    <row r="765" spans="1:8">
      <c r="A765" s="11" t="s">
        <v>766</v>
      </c>
      <c r="B765" s="7">
        <v>45785</v>
      </c>
      <c r="C765" t="str">
        <f>PROPER(Table1[[#This Row],[Region]])</f>
        <v>North</v>
      </c>
      <c r="D765" t="str">
        <f>PROPER(Table1[[#This Row],[Product Category]])</f>
        <v>Electronics</v>
      </c>
      <c r="E765">
        <f>ROUND(Table1[[#This Row],[Sales Amount]],1)</f>
        <v>1786.2</v>
      </c>
      <c r="F765">
        <f>Table1[[#This Row],[Quantity Sold]]</f>
        <v>11</v>
      </c>
      <c r="G765">
        <f>Table1[[#This Row],[Discount (%)]]</f>
        <v>45</v>
      </c>
      <c r="H765">
        <f>Table1[[#This Row],[Profit]]</f>
        <v>1425.69</v>
      </c>
    </row>
    <row r="766" spans="1:8">
      <c r="A766" s="11" t="s">
        <v>767</v>
      </c>
      <c r="B766" s="7">
        <v>45786</v>
      </c>
      <c r="C766" t="str">
        <f>PROPER(Table1[[#This Row],[Region]])</f>
        <v>South</v>
      </c>
      <c r="D766" t="str">
        <f>PROPER(Table1[[#This Row],[Product Category]])</f>
        <v>Sports</v>
      </c>
      <c r="E766">
        <f>ROUND(Table1[[#This Row],[Sales Amount]],1)</f>
        <v>1605.2</v>
      </c>
      <c r="F766">
        <f>Table1[[#This Row],[Quantity Sold]]</f>
        <v>24</v>
      </c>
      <c r="G766">
        <f>Table1[[#This Row],[Discount (%)]]</f>
        <v>41</v>
      </c>
      <c r="H766">
        <f>Table1[[#This Row],[Profit]]</f>
        <v>1023.58</v>
      </c>
    </row>
    <row r="767" spans="1:8">
      <c r="A767" s="11" t="s">
        <v>768</v>
      </c>
      <c r="B767" s="7">
        <v>45787</v>
      </c>
      <c r="C767" t="str">
        <f>PROPER(Table1[[#This Row],[Region]])</f>
        <v>West</v>
      </c>
      <c r="D767" t="str">
        <f>PROPER(Table1[[#This Row],[Product Category]])</f>
        <v>Electronics</v>
      </c>
      <c r="E767">
        <f>ROUND(Table1[[#This Row],[Sales Amount]],1)</f>
        <v>339.6</v>
      </c>
      <c r="F767">
        <f>Table1[[#This Row],[Quantity Sold]]</f>
        <v>18</v>
      </c>
      <c r="G767">
        <f>Table1[[#This Row],[Discount (%)]]</f>
        <v>3</v>
      </c>
      <c r="H767">
        <f>Table1[[#This Row],[Profit]]</f>
        <v>75.47</v>
      </c>
    </row>
    <row r="768" spans="1:8">
      <c r="A768" s="11" t="s">
        <v>769</v>
      </c>
      <c r="B768" s="7">
        <v>45788</v>
      </c>
      <c r="C768" t="str">
        <f>PROPER(Table1[[#This Row],[Region]])</f>
        <v>West</v>
      </c>
      <c r="D768" t="str">
        <f>PROPER(Table1[[#This Row],[Product Category]])</f>
        <v>Groceries</v>
      </c>
      <c r="E768">
        <f>ROUND(Table1[[#This Row],[Sales Amount]],1)</f>
        <v>3325.6</v>
      </c>
      <c r="F768">
        <f>Table1[[#This Row],[Quantity Sold]]</f>
        <v>33</v>
      </c>
      <c r="G768">
        <f>Table1[[#This Row],[Discount (%)]]</f>
        <v>42</v>
      </c>
      <c r="H768">
        <f>Table1[[#This Row],[Profit]]</f>
        <v>696.61</v>
      </c>
    </row>
    <row r="769" spans="1:8">
      <c r="A769" s="11" t="s">
        <v>770</v>
      </c>
      <c r="B769" s="7">
        <v>45789</v>
      </c>
      <c r="C769" t="str">
        <f>PROPER(Table1[[#This Row],[Region]])</f>
        <v>North</v>
      </c>
      <c r="D769" t="str">
        <f>PROPER(Table1[[#This Row],[Product Category]])</f>
        <v>Sports</v>
      </c>
      <c r="E769">
        <f>ROUND(Table1[[#This Row],[Sales Amount]],1)</f>
        <v>3278</v>
      </c>
      <c r="F769">
        <f>Table1[[#This Row],[Quantity Sold]]</f>
        <v>46</v>
      </c>
      <c r="G769">
        <f>Table1[[#This Row],[Discount (%)]]</f>
        <v>36</v>
      </c>
      <c r="H769">
        <f>Table1[[#This Row],[Profit]]</f>
        <v>165.3</v>
      </c>
    </row>
    <row r="770" spans="1:8">
      <c r="A770" s="11" t="s">
        <v>771</v>
      </c>
      <c r="B770" s="7">
        <v>45790</v>
      </c>
      <c r="C770" t="str">
        <f>PROPER(Table1[[#This Row],[Region]])</f>
        <v>West</v>
      </c>
      <c r="D770" t="str">
        <f>PROPER(Table1[[#This Row],[Product Category]])</f>
        <v>Electronics</v>
      </c>
      <c r="E770">
        <f>ROUND(Table1[[#This Row],[Sales Amount]],1)</f>
        <v>2960.3</v>
      </c>
      <c r="F770">
        <f>Table1[[#This Row],[Quantity Sold]]</f>
        <v>25</v>
      </c>
      <c r="G770">
        <f>Table1[[#This Row],[Discount (%)]]</f>
        <v>7</v>
      </c>
      <c r="H770">
        <f>Table1[[#This Row],[Profit]]</f>
        <v>1764.7</v>
      </c>
    </row>
    <row r="771" spans="1:8">
      <c r="A771" s="11">
        <v>93843623</v>
      </c>
      <c r="B771" s="7">
        <v>45791</v>
      </c>
      <c r="C771" t="str">
        <f>PROPER(Table1[[#This Row],[Region]])</f>
        <v>East</v>
      </c>
      <c r="D771" t="str">
        <f>PROPER(Table1[[#This Row],[Product Category]])</f>
        <v>Electronics</v>
      </c>
      <c r="E771">
        <f>ROUND(Table1[[#This Row],[Sales Amount]],1)</f>
        <v>4064.2</v>
      </c>
      <c r="F771">
        <f>Table1[[#This Row],[Quantity Sold]]</f>
        <v>46</v>
      </c>
      <c r="G771">
        <f>Table1[[#This Row],[Discount (%)]]</f>
        <v>20</v>
      </c>
      <c r="H771">
        <f>Table1[[#This Row],[Profit]]</f>
        <v>622.95000000000005</v>
      </c>
    </row>
    <row r="772" spans="1:8">
      <c r="A772" s="11" t="s">
        <v>772</v>
      </c>
      <c r="B772" s="7">
        <v>45792</v>
      </c>
      <c r="C772" t="str">
        <f>PROPER(Table1[[#This Row],[Region]])</f>
        <v>South</v>
      </c>
      <c r="D772" t="str">
        <f>PROPER(Table1[[#This Row],[Product Category]])</f>
        <v>Groceries</v>
      </c>
      <c r="E772">
        <f>ROUND(Table1[[#This Row],[Sales Amount]],1)</f>
        <v>1047.9000000000001</v>
      </c>
      <c r="F772">
        <f>Table1[[#This Row],[Quantity Sold]]</f>
        <v>8</v>
      </c>
      <c r="G772">
        <f>Table1[[#This Row],[Discount (%)]]</f>
        <v>8</v>
      </c>
      <c r="H772">
        <f>Table1[[#This Row],[Profit]]</f>
        <v>1988.63</v>
      </c>
    </row>
    <row r="773" spans="1:8">
      <c r="A773" s="11" t="s">
        <v>773</v>
      </c>
      <c r="B773" s="7">
        <v>45793</v>
      </c>
      <c r="C773" t="str">
        <f>PROPER(Table1[[#This Row],[Region]])</f>
        <v>North</v>
      </c>
      <c r="D773" t="str">
        <f>PROPER(Table1[[#This Row],[Product Category]])</f>
        <v>Furniture</v>
      </c>
      <c r="E773">
        <f>ROUND(Table1[[#This Row],[Sales Amount]],1)</f>
        <v>3294.9</v>
      </c>
      <c r="F773">
        <f>Table1[[#This Row],[Quantity Sold]]</f>
        <v>26</v>
      </c>
      <c r="G773">
        <f>Table1[[#This Row],[Discount (%)]]</f>
        <v>29</v>
      </c>
      <c r="H773">
        <f>Table1[[#This Row],[Profit]]</f>
        <v>1886.15</v>
      </c>
    </row>
    <row r="774" spans="1:8">
      <c r="A774" s="11" t="s">
        <v>774</v>
      </c>
      <c r="B774" s="7">
        <v>45794</v>
      </c>
      <c r="C774" t="str">
        <f>PROPER(Table1[[#This Row],[Region]])</f>
        <v>North</v>
      </c>
      <c r="D774" t="str">
        <f>PROPER(Table1[[#This Row],[Product Category]])</f>
        <v>Clothing</v>
      </c>
      <c r="E774">
        <f>ROUND(Table1[[#This Row],[Sales Amount]],1)</f>
        <v>4175.1000000000004</v>
      </c>
      <c r="F774">
        <f>Table1[[#This Row],[Quantity Sold]]</f>
        <v>13</v>
      </c>
      <c r="G774">
        <f>Table1[[#This Row],[Discount (%)]]</f>
        <v>26</v>
      </c>
      <c r="H774">
        <f>Table1[[#This Row],[Profit]]</f>
        <v>1067.78</v>
      </c>
    </row>
    <row r="775" spans="1:8">
      <c r="A775" s="11" t="s">
        <v>775</v>
      </c>
      <c r="B775" s="7">
        <v>45795</v>
      </c>
      <c r="C775" t="str">
        <f>PROPER(Table1[[#This Row],[Region]])</f>
        <v>East</v>
      </c>
      <c r="D775" t="str">
        <f>PROPER(Table1[[#This Row],[Product Category]])</f>
        <v>Clothing</v>
      </c>
      <c r="E775">
        <f>ROUND(Table1[[#This Row],[Sales Amount]],1)</f>
        <v>4196.5</v>
      </c>
      <c r="F775">
        <f>Table1[[#This Row],[Quantity Sold]]</f>
        <v>47</v>
      </c>
      <c r="G775">
        <f>Table1[[#This Row],[Discount (%)]]</f>
        <v>21</v>
      </c>
      <c r="H775">
        <f>Table1[[#This Row],[Profit]]</f>
        <v>221.75</v>
      </c>
    </row>
    <row r="776" spans="1:8">
      <c r="A776" s="11">
        <v>78169840</v>
      </c>
      <c r="B776" s="7">
        <v>45796</v>
      </c>
      <c r="C776" t="str">
        <f>PROPER(Table1[[#This Row],[Region]])</f>
        <v>North</v>
      </c>
      <c r="D776" t="str">
        <f>PROPER(Table1[[#This Row],[Product Category]])</f>
        <v>Furniture</v>
      </c>
      <c r="E776">
        <f>ROUND(Table1[[#This Row],[Sales Amount]],1)</f>
        <v>2624.1</v>
      </c>
      <c r="F776">
        <f>Table1[[#This Row],[Quantity Sold]]</f>
        <v>46</v>
      </c>
      <c r="G776">
        <f>Table1[[#This Row],[Discount (%)]]</f>
        <v>35</v>
      </c>
      <c r="H776">
        <f>Table1[[#This Row],[Profit]]</f>
        <v>329.35</v>
      </c>
    </row>
    <row r="777" spans="1:8">
      <c r="A777" s="11" t="s">
        <v>776</v>
      </c>
      <c r="B777" s="7">
        <v>45797</v>
      </c>
      <c r="C777" t="str">
        <f>PROPER(Table1[[#This Row],[Region]])</f>
        <v>South</v>
      </c>
      <c r="D777" t="str">
        <f>PROPER(Table1[[#This Row],[Product Category]])</f>
        <v>Sports</v>
      </c>
      <c r="E777">
        <f>ROUND(Table1[[#This Row],[Sales Amount]],1)</f>
        <v>4961</v>
      </c>
      <c r="F777">
        <f>Table1[[#This Row],[Quantity Sold]]</f>
        <v>18</v>
      </c>
      <c r="G777">
        <f>Table1[[#This Row],[Discount (%)]]</f>
        <v>38</v>
      </c>
      <c r="H777">
        <f>Table1[[#This Row],[Profit]]</f>
        <v>1824.68</v>
      </c>
    </row>
    <row r="778" spans="1:8">
      <c r="A778" s="11">
        <v>66593948</v>
      </c>
      <c r="B778" s="7">
        <v>45798</v>
      </c>
      <c r="C778" t="str">
        <f>PROPER(Table1[[#This Row],[Region]])</f>
        <v>North</v>
      </c>
      <c r="D778" t="str">
        <f>PROPER(Table1[[#This Row],[Product Category]])</f>
        <v>Groceries</v>
      </c>
      <c r="E778">
        <f>ROUND(Table1[[#This Row],[Sales Amount]],1)</f>
        <v>891.1</v>
      </c>
      <c r="F778">
        <f>Table1[[#This Row],[Quantity Sold]]</f>
        <v>39</v>
      </c>
      <c r="G778">
        <f>Table1[[#This Row],[Discount (%)]]</f>
        <v>25</v>
      </c>
      <c r="H778">
        <f>Table1[[#This Row],[Profit]]</f>
        <v>1544</v>
      </c>
    </row>
    <row r="779" spans="1:8">
      <c r="A779" s="11" t="s">
        <v>777</v>
      </c>
      <c r="B779" s="7">
        <v>45799</v>
      </c>
      <c r="C779" t="str">
        <f>PROPER(Table1[[#This Row],[Region]])</f>
        <v>North</v>
      </c>
      <c r="D779" t="str">
        <f>PROPER(Table1[[#This Row],[Product Category]])</f>
        <v>Furniture</v>
      </c>
      <c r="E779">
        <f>ROUND(Table1[[#This Row],[Sales Amount]],1)</f>
        <v>1068.2</v>
      </c>
      <c r="F779">
        <f>Table1[[#This Row],[Quantity Sold]]</f>
        <v>18</v>
      </c>
      <c r="G779">
        <f>Table1[[#This Row],[Discount (%)]]</f>
        <v>15</v>
      </c>
      <c r="H779">
        <f>Table1[[#This Row],[Profit]]</f>
        <v>275.36</v>
      </c>
    </row>
    <row r="780" spans="1:8">
      <c r="A780" s="11" t="s">
        <v>778</v>
      </c>
      <c r="B780" s="7">
        <v>45800</v>
      </c>
      <c r="C780" t="str">
        <f>PROPER(Table1[[#This Row],[Region]])</f>
        <v>East</v>
      </c>
      <c r="D780" t="str">
        <f>PROPER(Table1[[#This Row],[Product Category]])</f>
        <v>Clothing</v>
      </c>
      <c r="E780">
        <f>ROUND(Table1[[#This Row],[Sales Amount]],1)</f>
        <v>1333.4</v>
      </c>
      <c r="F780">
        <f>Table1[[#This Row],[Quantity Sold]]</f>
        <v>22</v>
      </c>
      <c r="G780">
        <f>Table1[[#This Row],[Discount (%)]]</f>
        <v>21</v>
      </c>
      <c r="H780">
        <f>Table1[[#This Row],[Profit]]</f>
        <v>880.79</v>
      </c>
    </row>
    <row r="781" spans="1:8">
      <c r="A781" s="11" t="s">
        <v>779</v>
      </c>
      <c r="B781" s="7">
        <v>45801</v>
      </c>
      <c r="C781" t="str">
        <f>PROPER(Table1[[#This Row],[Region]])</f>
        <v>East</v>
      </c>
      <c r="D781" t="str">
        <f>PROPER(Table1[[#This Row],[Product Category]])</f>
        <v>Electronics</v>
      </c>
      <c r="E781">
        <f>ROUND(Table1[[#This Row],[Sales Amount]],1)</f>
        <v>2925.3</v>
      </c>
      <c r="F781">
        <f>Table1[[#This Row],[Quantity Sold]]</f>
        <v>36</v>
      </c>
      <c r="G781">
        <f>Table1[[#This Row],[Discount (%)]]</f>
        <v>21</v>
      </c>
      <c r="H781">
        <f>Table1[[#This Row],[Profit]]</f>
        <v>369.46</v>
      </c>
    </row>
    <row r="782" spans="1:8">
      <c r="A782" s="11" t="s">
        <v>780</v>
      </c>
      <c r="B782" s="7">
        <v>45802</v>
      </c>
      <c r="C782" t="str">
        <f>PROPER(Table1[[#This Row],[Region]])</f>
        <v>North</v>
      </c>
      <c r="D782" t="str">
        <f>PROPER(Table1[[#This Row],[Product Category]])</f>
        <v>Clothing</v>
      </c>
      <c r="E782">
        <f>ROUND(Table1[[#This Row],[Sales Amount]],1)</f>
        <v>2898.6</v>
      </c>
      <c r="F782">
        <f>Table1[[#This Row],[Quantity Sold]]</f>
        <v>13</v>
      </c>
      <c r="G782">
        <f>Table1[[#This Row],[Discount (%)]]</f>
        <v>24</v>
      </c>
      <c r="H782">
        <f>Table1[[#This Row],[Profit]]</f>
        <v>1966.69</v>
      </c>
    </row>
    <row r="783" spans="1:8">
      <c r="A783" s="11" t="s">
        <v>781</v>
      </c>
      <c r="B783" s="7">
        <v>45803</v>
      </c>
      <c r="C783" t="str">
        <f>PROPER(Table1[[#This Row],[Region]])</f>
        <v>South</v>
      </c>
      <c r="D783" t="str">
        <f>PROPER(Table1[[#This Row],[Product Category]])</f>
        <v>Groceries</v>
      </c>
      <c r="E783">
        <f>ROUND(Table1[[#This Row],[Sales Amount]],1)</f>
        <v>4056.5</v>
      </c>
      <c r="F783">
        <f>Table1[[#This Row],[Quantity Sold]]</f>
        <v>34</v>
      </c>
      <c r="G783">
        <f>Table1[[#This Row],[Discount (%)]]</f>
        <v>43</v>
      </c>
      <c r="H783">
        <f>Table1[[#This Row],[Profit]]</f>
        <v>981.37</v>
      </c>
    </row>
    <row r="784" spans="1:8">
      <c r="A784" s="11" t="s">
        <v>782</v>
      </c>
      <c r="B784" s="7">
        <v>45804</v>
      </c>
      <c r="C784" t="str">
        <f>PROPER(Table1[[#This Row],[Region]])</f>
        <v>South</v>
      </c>
      <c r="D784" t="str">
        <f>PROPER(Table1[[#This Row],[Product Category]])</f>
        <v>Clothing</v>
      </c>
      <c r="E784">
        <f>ROUND(Table1[[#This Row],[Sales Amount]],1)</f>
        <v>139.5</v>
      </c>
      <c r="F784">
        <f>Table1[[#This Row],[Quantity Sold]]</f>
        <v>9</v>
      </c>
      <c r="G784">
        <f>Table1[[#This Row],[Discount (%)]]</f>
        <v>34</v>
      </c>
      <c r="H784">
        <f>Table1[[#This Row],[Profit]]</f>
        <v>480.55</v>
      </c>
    </row>
    <row r="785" spans="1:8">
      <c r="A785" s="11" t="s">
        <v>783</v>
      </c>
      <c r="B785" s="7">
        <v>45805</v>
      </c>
      <c r="C785" t="str">
        <f>PROPER(Table1[[#This Row],[Region]])</f>
        <v>North</v>
      </c>
      <c r="D785" t="str">
        <f>PROPER(Table1[[#This Row],[Product Category]])</f>
        <v>Clothing</v>
      </c>
      <c r="E785">
        <f>ROUND(Table1[[#This Row],[Sales Amount]],1)</f>
        <v>435.9</v>
      </c>
      <c r="F785">
        <f>Table1[[#This Row],[Quantity Sold]]</f>
        <v>37</v>
      </c>
      <c r="G785">
        <f>Table1[[#This Row],[Discount (%)]]</f>
        <v>34</v>
      </c>
      <c r="H785">
        <f>Table1[[#This Row],[Profit]]</f>
        <v>1130.1300000000001</v>
      </c>
    </row>
    <row r="786" spans="1:8">
      <c r="A786" s="11" t="s">
        <v>784</v>
      </c>
      <c r="B786" s="7">
        <v>45806</v>
      </c>
      <c r="C786" t="str">
        <f>PROPER(Table1[[#This Row],[Region]])</f>
        <v>West</v>
      </c>
      <c r="D786" t="str">
        <f>PROPER(Table1[[#This Row],[Product Category]])</f>
        <v>Clothing</v>
      </c>
      <c r="E786">
        <f>ROUND(Table1[[#This Row],[Sales Amount]],1)</f>
        <v>2530.6</v>
      </c>
      <c r="F786">
        <f>Table1[[#This Row],[Quantity Sold]]</f>
        <v>19</v>
      </c>
      <c r="G786">
        <f>Table1[[#This Row],[Discount (%)]]</f>
        <v>6</v>
      </c>
      <c r="H786">
        <f>Table1[[#This Row],[Profit]]</f>
        <v>1288.56</v>
      </c>
    </row>
    <row r="787" spans="1:8">
      <c r="A787" s="11" t="s">
        <v>785</v>
      </c>
      <c r="B787" s="7">
        <v>45807</v>
      </c>
      <c r="C787" t="str">
        <f>PROPER(Table1[[#This Row],[Region]])</f>
        <v>East</v>
      </c>
      <c r="D787" t="str">
        <f>PROPER(Table1[[#This Row],[Product Category]])</f>
        <v>Furniture</v>
      </c>
      <c r="E787">
        <f>ROUND(Table1[[#This Row],[Sales Amount]],1)</f>
        <v>1953.7</v>
      </c>
      <c r="F787">
        <f>Table1[[#This Row],[Quantity Sold]]</f>
        <v>39</v>
      </c>
      <c r="G787">
        <f>Table1[[#This Row],[Discount (%)]]</f>
        <v>49</v>
      </c>
      <c r="H787">
        <f>Table1[[#This Row],[Profit]]</f>
        <v>548.37</v>
      </c>
    </row>
    <row r="788" spans="1:8">
      <c r="A788" s="11" t="s">
        <v>786</v>
      </c>
      <c r="B788" s="7">
        <v>45808</v>
      </c>
      <c r="C788" t="str">
        <f>PROPER(Table1[[#This Row],[Region]])</f>
        <v>North</v>
      </c>
      <c r="D788" t="str">
        <f>PROPER(Table1[[#This Row],[Product Category]])</f>
        <v>Sports</v>
      </c>
      <c r="E788">
        <f>ROUND(Table1[[#This Row],[Sales Amount]],1)</f>
        <v>4573.2</v>
      </c>
      <c r="F788">
        <f>Table1[[#This Row],[Quantity Sold]]</f>
        <v>21</v>
      </c>
      <c r="G788">
        <f>Table1[[#This Row],[Discount (%)]]</f>
        <v>37</v>
      </c>
      <c r="H788">
        <f>Table1[[#This Row],[Profit]]</f>
        <v>369.12</v>
      </c>
    </row>
    <row r="789" spans="1:8">
      <c r="A789" s="11" t="s">
        <v>787</v>
      </c>
      <c r="B789" s="7">
        <v>45809</v>
      </c>
      <c r="C789" t="str">
        <f>PROPER(Table1[[#This Row],[Region]])</f>
        <v>East</v>
      </c>
      <c r="D789" t="str">
        <f>PROPER(Table1[[#This Row],[Product Category]])</f>
        <v>Electronics</v>
      </c>
      <c r="E789">
        <f>ROUND(Table1[[#This Row],[Sales Amount]],1)</f>
        <v>3475.4</v>
      </c>
      <c r="F789">
        <f>Table1[[#This Row],[Quantity Sold]]</f>
        <v>1</v>
      </c>
      <c r="G789">
        <f>Table1[[#This Row],[Discount (%)]]</f>
        <v>32</v>
      </c>
      <c r="H789">
        <f>Table1[[#This Row],[Profit]]</f>
        <v>1732.75</v>
      </c>
    </row>
    <row r="790" spans="1:8">
      <c r="A790" s="11" t="s">
        <v>788</v>
      </c>
      <c r="B790" s="7">
        <v>45810</v>
      </c>
      <c r="C790" t="str">
        <f>PROPER(Table1[[#This Row],[Region]])</f>
        <v>North</v>
      </c>
      <c r="D790" t="str">
        <f>PROPER(Table1[[#This Row],[Product Category]])</f>
        <v>Groceries</v>
      </c>
      <c r="E790">
        <f>ROUND(Table1[[#This Row],[Sales Amount]],1)</f>
        <v>3241.9</v>
      </c>
      <c r="F790">
        <f>Table1[[#This Row],[Quantity Sold]]</f>
        <v>25</v>
      </c>
      <c r="G790">
        <f>Table1[[#This Row],[Discount (%)]]</f>
        <v>44</v>
      </c>
      <c r="H790">
        <f>Table1[[#This Row],[Profit]]</f>
        <v>120.21</v>
      </c>
    </row>
    <row r="791" spans="1:8">
      <c r="A791" s="11" t="s">
        <v>789</v>
      </c>
      <c r="B791" s="7">
        <v>45811</v>
      </c>
      <c r="C791" t="str">
        <f>PROPER(Table1[[#This Row],[Region]])</f>
        <v>East</v>
      </c>
      <c r="D791" t="str">
        <f>PROPER(Table1[[#This Row],[Product Category]])</f>
        <v>Electronics</v>
      </c>
      <c r="E791">
        <f>ROUND(Table1[[#This Row],[Sales Amount]],1)</f>
        <v>4697.3</v>
      </c>
      <c r="F791">
        <f>Table1[[#This Row],[Quantity Sold]]</f>
        <v>41</v>
      </c>
      <c r="G791">
        <f>Table1[[#This Row],[Discount (%)]]</f>
        <v>49</v>
      </c>
      <c r="H791">
        <f>Table1[[#This Row],[Profit]]</f>
        <v>1686.33</v>
      </c>
    </row>
    <row r="792" spans="1:8">
      <c r="A792" s="11" t="s">
        <v>790</v>
      </c>
      <c r="B792" s="7">
        <v>45812</v>
      </c>
      <c r="C792" t="str">
        <f>PROPER(Table1[[#This Row],[Region]])</f>
        <v>North</v>
      </c>
      <c r="D792" t="str">
        <f>PROPER(Table1[[#This Row],[Product Category]])</f>
        <v>Groceries</v>
      </c>
      <c r="E792">
        <f>ROUND(Table1[[#This Row],[Sales Amount]],1)</f>
        <v>2296.4</v>
      </c>
      <c r="F792">
        <f>Table1[[#This Row],[Quantity Sold]]</f>
        <v>18</v>
      </c>
      <c r="G792">
        <f>Table1[[#This Row],[Discount (%)]]</f>
        <v>9</v>
      </c>
      <c r="H792">
        <f>Table1[[#This Row],[Profit]]</f>
        <v>959.38</v>
      </c>
    </row>
    <row r="793" spans="1:8">
      <c r="A793" s="11" t="s">
        <v>791</v>
      </c>
      <c r="B793" s="7">
        <v>45813</v>
      </c>
      <c r="C793" t="str">
        <f>PROPER(Table1[[#This Row],[Region]])</f>
        <v>East</v>
      </c>
      <c r="D793" t="str">
        <f>PROPER(Table1[[#This Row],[Product Category]])</f>
        <v>Groceries</v>
      </c>
      <c r="E793">
        <f>ROUND(Table1[[#This Row],[Sales Amount]],1)</f>
        <v>2708</v>
      </c>
      <c r="F793">
        <f>Table1[[#This Row],[Quantity Sold]]</f>
        <v>1</v>
      </c>
      <c r="G793">
        <f>Table1[[#This Row],[Discount (%)]]</f>
        <v>50</v>
      </c>
      <c r="H793">
        <f>Table1[[#This Row],[Profit]]</f>
        <v>768.51</v>
      </c>
    </row>
    <row r="794" spans="1:8">
      <c r="A794" s="11" t="s">
        <v>792</v>
      </c>
      <c r="B794" s="7">
        <v>45814</v>
      </c>
      <c r="C794" t="str">
        <f>PROPER(Table1[[#This Row],[Region]])</f>
        <v>North</v>
      </c>
      <c r="D794" t="str">
        <f>PROPER(Table1[[#This Row],[Product Category]])</f>
        <v>Furniture</v>
      </c>
      <c r="E794">
        <f>ROUND(Table1[[#This Row],[Sales Amount]],1)</f>
        <v>2674.8</v>
      </c>
      <c r="F794">
        <f>Table1[[#This Row],[Quantity Sold]]</f>
        <v>30</v>
      </c>
      <c r="G794">
        <f>Table1[[#This Row],[Discount (%)]]</f>
        <v>30</v>
      </c>
      <c r="H794">
        <f>Table1[[#This Row],[Profit]]</f>
        <v>700.3</v>
      </c>
    </row>
    <row r="795" spans="1:8">
      <c r="A795" s="11" t="s">
        <v>793</v>
      </c>
      <c r="B795" s="7">
        <v>45815</v>
      </c>
      <c r="C795" t="str">
        <f>PROPER(Table1[[#This Row],[Region]])</f>
        <v>West</v>
      </c>
      <c r="D795" t="str">
        <f>PROPER(Table1[[#This Row],[Product Category]])</f>
        <v>Groceries</v>
      </c>
      <c r="E795">
        <f>ROUND(Table1[[#This Row],[Sales Amount]],1)</f>
        <v>573.29999999999995</v>
      </c>
      <c r="F795">
        <f>Table1[[#This Row],[Quantity Sold]]</f>
        <v>22</v>
      </c>
      <c r="G795">
        <f>Table1[[#This Row],[Discount (%)]]</f>
        <v>12</v>
      </c>
      <c r="H795">
        <f>Table1[[#This Row],[Profit]]</f>
        <v>624.6</v>
      </c>
    </row>
    <row r="796" spans="1:8">
      <c r="A796" s="11" t="s">
        <v>794</v>
      </c>
      <c r="B796" s="7">
        <v>45816</v>
      </c>
      <c r="C796" t="str">
        <f>PROPER(Table1[[#This Row],[Region]])</f>
        <v>South</v>
      </c>
      <c r="D796" t="str">
        <f>PROPER(Table1[[#This Row],[Product Category]])</f>
        <v>Groceries</v>
      </c>
      <c r="E796">
        <f>ROUND(Table1[[#This Row],[Sales Amount]],1)</f>
        <v>4504.8999999999996</v>
      </c>
      <c r="F796">
        <f>Table1[[#This Row],[Quantity Sold]]</f>
        <v>41</v>
      </c>
      <c r="G796">
        <f>Table1[[#This Row],[Discount (%)]]</f>
        <v>22</v>
      </c>
      <c r="H796">
        <f>Table1[[#This Row],[Profit]]</f>
        <v>1990.12</v>
      </c>
    </row>
    <row r="797" spans="1:8">
      <c r="A797" s="11" t="s">
        <v>795</v>
      </c>
      <c r="B797" s="7">
        <v>45817</v>
      </c>
      <c r="C797" t="str">
        <f>PROPER(Table1[[#This Row],[Region]])</f>
        <v>North</v>
      </c>
      <c r="D797" t="str">
        <f>PROPER(Table1[[#This Row],[Product Category]])</f>
        <v>Clothing</v>
      </c>
      <c r="E797">
        <f>ROUND(Table1[[#This Row],[Sales Amount]],1)</f>
        <v>1030.3</v>
      </c>
      <c r="F797">
        <f>Table1[[#This Row],[Quantity Sold]]</f>
        <v>3</v>
      </c>
      <c r="G797">
        <f>Table1[[#This Row],[Discount (%)]]</f>
        <v>17</v>
      </c>
      <c r="H797">
        <f>Table1[[#This Row],[Profit]]</f>
        <v>1400.39</v>
      </c>
    </row>
    <row r="798" spans="1:8">
      <c r="A798" s="11" t="s">
        <v>796</v>
      </c>
      <c r="B798" s="7">
        <v>45818</v>
      </c>
      <c r="C798" t="str">
        <f>PROPER(Table1[[#This Row],[Region]])</f>
        <v>South</v>
      </c>
      <c r="D798" t="str">
        <f>PROPER(Table1[[#This Row],[Product Category]])</f>
        <v>Clothing</v>
      </c>
      <c r="E798">
        <f>ROUND(Table1[[#This Row],[Sales Amount]],1)</f>
        <v>4703.6000000000004</v>
      </c>
      <c r="F798">
        <f>Table1[[#This Row],[Quantity Sold]]</f>
        <v>7</v>
      </c>
      <c r="G798">
        <f>Table1[[#This Row],[Discount (%)]]</f>
        <v>3</v>
      </c>
      <c r="H798">
        <f>Table1[[#This Row],[Profit]]</f>
        <v>757.91</v>
      </c>
    </row>
    <row r="799" spans="1:8">
      <c r="A799" s="11" t="s">
        <v>797</v>
      </c>
      <c r="B799" s="7">
        <v>45819</v>
      </c>
      <c r="C799" t="str">
        <f>PROPER(Table1[[#This Row],[Region]])</f>
        <v>North</v>
      </c>
      <c r="D799" t="str">
        <f>PROPER(Table1[[#This Row],[Product Category]])</f>
        <v>Sports</v>
      </c>
      <c r="E799">
        <f>ROUND(Table1[[#This Row],[Sales Amount]],1)</f>
        <v>625.5</v>
      </c>
      <c r="F799">
        <f>Table1[[#This Row],[Quantity Sold]]</f>
        <v>35</v>
      </c>
      <c r="G799">
        <f>Table1[[#This Row],[Discount (%)]]</f>
        <v>22</v>
      </c>
      <c r="H799">
        <f>Table1[[#This Row],[Profit]]</f>
        <v>1692.13</v>
      </c>
    </row>
    <row r="800" spans="1:8">
      <c r="A800" s="11" t="s">
        <v>798</v>
      </c>
      <c r="B800" s="7">
        <v>45820</v>
      </c>
      <c r="C800" t="str">
        <f>PROPER(Table1[[#This Row],[Region]])</f>
        <v>South</v>
      </c>
      <c r="D800" t="str">
        <f>PROPER(Table1[[#This Row],[Product Category]])</f>
        <v>Clothing</v>
      </c>
      <c r="E800">
        <f>ROUND(Table1[[#This Row],[Sales Amount]],1)</f>
        <v>441.2</v>
      </c>
      <c r="F800">
        <f>Table1[[#This Row],[Quantity Sold]]</f>
        <v>35</v>
      </c>
      <c r="G800">
        <f>Table1[[#This Row],[Discount (%)]]</f>
        <v>39</v>
      </c>
      <c r="H800">
        <f>Table1[[#This Row],[Profit]]</f>
        <v>1552.73</v>
      </c>
    </row>
    <row r="801" spans="1:8">
      <c r="A801" s="11" t="s">
        <v>799</v>
      </c>
      <c r="B801" s="7">
        <v>45821</v>
      </c>
      <c r="C801" t="str">
        <f>PROPER(Table1[[#This Row],[Region]])</f>
        <v>West</v>
      </c>
      <c r="D801" t="str">
        <f>PROPER(Table1[[#This Row],[Product Category]])</f>
        <v>Electronics</v>
      </c>
      <c r="E801">
        <f>ROUND(Table1[[#This Row],[Sales Amount]],1)</f>
        <v>4886.8999999999996</v>
      </c>
      <c r="F801">
        <f>Table1[[#This Row],[Quantity Sold]]</f>
        <v>43</v>
      </c>
      <c r="G801">
        <f>Table1[[#This Row],[Discount (%)]]</f>
        <v>35</v>
      </c>
      <c r="H801">
        <f>Table1[[#This Row],[Profit]]</f>
        <v>1856.72</v>
      </c>
    </row>
    <row r="802" spans="1:8">
      <c r="A802" s="11" t="s">
        <v>800</v>
      </c>
      <c r="B802" s="7">
        <v>45822</v>
      </c>
      <c r="C802" t="str">
        <f>PROPER(Table1[[#This Row],[Region]])</f>
        <v>East</v>
      </c>
      <c r="D802" t="str">
        <f>PROPER(Table1[[#This Row],[Product Category]])</f>
        <v>Sports</v>
      </c>
      <c r="E802">
        <f>ROUND(Table1[[#This Row],[Sales Amount]],1)</f>
        <v>1684.4</v>
      </c>
      <c r="F802">
        <f>Table1[[#This Row],[Quantity Sold]]</f>
        <v>44</v>
      </c>
      <c r="G802">
        <f>Table1[[#This Row],[Discount (%)]]</f>
        <v>11</v>
      </c>
      <c r="H802">
        <f>Table1[[#This Row],[Profit]]</f>
        <v>524.86</v>
      </c>
    </row>
    <row r="803" spans="1:8">
      <c r="A803" s="11" t="s">
        <v>801</v>
      </c>
      <c r="B803" s="7">
        <v>45823</v>
      </c>
      <c r="C803" t="str">
        <f>PROPER(Table1[[#This Row],[Region]])</f>
        <v>East</v>
      </c>
      <c r="D803" t="str">
        <f>PROPER(Table1[[#This Row],[Product Category]])</f>
        <v>Groceries</v>
      </c>
      <c r="E803">
        <f>ROUND(Table1[[#This Row],[Sales Amount]],1)</f>
        <v>4619.2</v>
      </c>
      <c r="F803">
        <f>Table1[[#This Row],[Quantity Sold]]</f>
        <v>16</v>
      </c>
      <c r="G803">
        <f>Table1[[#This Row],[Discount (%)]]</f>
        <v>29</v>
      </c>
      <c r="H803">
        <f>Table1[[#This Row],[Profit]]</f>
        <v>192.04</v>
      </c>
    </row>
    <row r="804" spans="1:8">
      <c r="A804" s="11" t="s">
        <v>802</v>
      </c>
      <c r="B804" s="7">
        <v>45824</v>
      </c>
      <c r="C804" t="str">
        <f>PROPER(Table1[[#This Row],[Region]])</f>
        <v>East</v>
      </c>
      <c r="D804" t="str">
        <f>PROPER(Table1[[#This Row],[Product Category]])</f>
        <v>Electronics</v>
      </c>
      <c r="E804">
        <f>ROUND(Table1[[#This Row],[Sales Amount]],1)</f>
        <v>562.79999999999995</v>
      </c>
      <c r="F804">
        <f>Table1[[#This Row],[Quantity Sold]]</f>
        <v>6</v>
      </c>
      <c r="G804">
        <f>Table1[[#This Row],[Discount (%)]]</f>
        <v>35</v>
      </c>
      <c r="H804">
        <f>Table1[[#This Row],[Profit]]</f>
        <v>1979.08</v>
      </c>
    </row>
    <row r="805" spans="1:8">
      <c r="A805" s="11" t="s">
        <v>803</v>
      </c>
      <c r="B805" s="7">
        <v>45825</v>
      </c>
      <c r="C805" t="str">
        <f>PROPER(Table1[[#This Row],[Region]])</f>
        <v>South</v>
      </c>
      <c r="D805" t="str">
        <f>PROPER(Table1[[#This Row],[Product Category]])</f>
        <v>Groceries</v>
      </c>
      <c r="E805">
        <f>ROUND(Table1[[#This Row],[Sales Amount]],1)</f>
        <v>170.5</v>
      </c>
      <c r="F805">
        <f>Table1[[#This Row],[Quantity Sold]]</f>
        <v>13</v>
      </c>
      <c r="G805">
        <f>Table1[[#This Row],[Discount (%)]]</f>
        <v>49</v>
      </c>
      <c r="H805">
        <f>Table1[[#This Row],[Profit]]</f>
        <v>740.95</v>
      </c>
    </row>
    <row r="806" spans="1:8">
      <c r="A806" s="11" t="s">
        <v>804</v>
      </c>
      <c r="B806" s="7">
        <v>45826</v>
      </c>
      <c r="C806" t="str">
        <f>PROPER(Table1[[#This Row],[Region]])</f>
        <v>East</v>
      </c>
      <c r="D806" t="str">
        <f>PROPER(Table1[[#This Row],[Product Category]])</f>
        <v>Furniture</v>
      </c>
      <c r="E806">
        <f>ROUND(Table1[[#This Row],[Sales Amount]],1)</f>
        <v>4718.8</v>
      </c>
      <c r="F806">
        <f>Table1[[#This Row],[Quantity Sold]]</f>
        <v>15</v>
      </c>
      <c r="G806">
        <f>Table1[[#This Row],[Discount (%)]]</f>
        <v>26</v>
      </c>
      <c r="H806">
        <f>Table1[[#This Row],[Profit]]</f>
        <v>1500.35</v>
      </c>
    </row>
    <row r="807" spans="1:8">
      <c r="A807" s="11" t="s">
        <v>805</v>
      </c>
      <c r="B807" s="7">
        <v>45827</v>
      </c>
      <c r="C807" t="str">
        <f>PROPER(Table1[[#This Row],[Region]])</f>
        <v>North</v>
      </c>
      <c r="D807" t="str">
        <f>PROPER(Table1[[#This Row],[Product Category]])</f>
        <v>Sports</v>
      </c>
      <c r="E807">
        <f>ROUND(Table1[[#This Row],[Sales Amount]],1)</f>
        <v>4051.5</v>
      </c>
      <c r="F807">
        <f>Table1[[#This Row],[Quantity Sold]]</f>
        <v>9</v>
      </c>
      <c r="G807">
        <f>Table1[[#This Row],[Discount (%)]]</f>
        <v>3</v>
      </c>
      <c r="H807">
        <f>Table1[[#This Row],[Profit]]</f>
        <v>1690.46</v>
      </c>
    </row>
    <row r="808" spans="1:8">
      <c r="A808" s="11" t="s">
        <v>806</v>
      </c>
      <c r="B808" s="7">
        <v>45828</v>
      </c>
      <c r="C808" t="str">
        <f>PROPER(Table1[[#This Row],[Region]])</f>
        <v>North</v>
      </c>
      <c r="D808" t="str">
        <f>PROPER(Table1[[#This Row],[Product Category]])</f>
        <v>Furniture</v>
      </c>
      <c r="E808">
        <f>ROUND(Table1[[#This Row],[Sales Amount]],1)</f>
        <v>4549.2</v>
      </c>
      <c r="F808">
        <f>Table1[[#This Row],[Quantity Sold]]</f>
        <v>49</v>
      </c>
      <c r="G808">
        <f>Table1[[#This Row],[Discount (%)]]</f>
        <v>29</v>
      </c>
      <c r="H808">
        <f>Table1[[#This Row],[Profit]]</f>
        <v>1186.3599999999999</v>
      </c>
    </row>
    <row r="809" spans="1:8">
      <c r="A809" s="11" t="s">
        <v>807</v>
      </c>
      <c r="B809" s="7">
        <v>45829</v>
      </c>
      <c r="C809" t="str">
        <f>PROPER(Table1[[#This Row],[Region]])</f>
        <v>South</v>
      </c>
      <c r="D809" t="str">
        <f>PROPER(Table1[[#This Row],[Product Category]])</f>
        <v>Furniture</v>
      </c>
      <c r="E809">
        <f>ROUND(Table1[[#This Row],[Sales Amount]],1)</f>
        <v>2008.3</v>
      </c>
      <c r="F809">
        <f>Table1[[#This Row],[Quantity Sold]]</f>
        <v>26</v>
      </c>
      <c r="G809">
        <f>Table1[[#This Row],[Discount (%)]]</f>
        <v>4</v>
      </c>
      <c r="H809">
        <f>Table1[[#This Row],[Profit]]</f>
        <v>1993.55</v>
      </c>
    </row>
    <row r="810" spans="1:8">
      <c r="A810" s="11" t="s">
        <v>808</v>
      </c>
      <c r="B810" s="7">
        <v>45830</v>
      </c>
      <c r="C810" t="str">
        <f>PROPER(Table1[[#This Row],[Region]])</f>
        <v>West</v>
      </c>
      <c r="D810" t="str">
        <f>PROPER(Table1[[#This Row],[Product Category]])</f>
        <v>Sports</v>
      </c>
      <c r="E810">
        <f>ROUND(Table1[[#This Row],[Sales Amount]],1)</f>
        <v>3422.9</v>
      </c>
      <c r="F810">
        <f>Table1[[#This Row],[Quantity Sold]]</f>
        <v>9</v>
      </c>
      <c r="G810">
        <f>Table1[[#This Row],[Discount (%)]]</f>
        <v>23</v>
      </c>
      <c r="H810">
        <f>Table1[[#This Row],[Profit]]</f>
        <v>1225.55</v>
      </c>
    </row>
    <row r="811" spans="1:8">
      <c r="A811" s="11" t="s">
        <v>809</v>
      </c>
      <c r="B811" s="7">
        <v>45831</v>
      </c>
      <c r="C811" t="str">
        <f>PROPER(Table1[[#This Row],[Region]])</f>
        <v>West</v>
      </c>
      <c r="D811" t="str">
        <f>PROPER(Table1[[#This Row],[Product Category]])</f>
        <v>Electronics</v>
      </c>
      <c r="E811">
        <f>ROUND(Table1[[#This Row],[Sales Amount]],1)</f>
        <v>2176.6</v>
      </c>
      <c r="F811">
        <f>Table1[[#This Row],[Quantity Sold]]</f>
        <v>34</v>
      </c>
      <c r="G811">
        <f>Table1[[#This Row],[Discount (%)]]</f>
        <v>12</v>
      </c>
      <c r="H811">
        <f>Table1[[#This Row],[Profit]]</f>
        <v>1706.65</v>
      </c>
    </row>
    <row r="812" spans="1:8">
      <c r="A812" s="11" t="s">
        <v>810</v>
      </c>
      <c r="B812" s="7">
        <v>45832</v>
      </c>
      <c r="C812" t="str">
        <f>PROPER(Table1[[#This Row],[Region]])</f>
        <v>North</v>
      </c>
      <c r="D812" t="str">
        <f>PROPER(Table1[[#This Row],[Product Category]])</f>
        <v>Clothing</v>
      </c>
      <c r="E812">
        <f>ROUND(Table1[[#This Row],[Sales Amount]],1)</f>
        <v>3686.6</v>
      </c>
      <c r="F812">
        <f>Table1[[#This Row],[Quantity Sold]]</f>
        <v>10</v>
      </c>
      <c r="G812">
        <f>Table1[[#This Row],[Discount (%)]]</f>
        <v>17</v>
      </c>
      <c r="H812">
        <f>Table1[[#This Row],[Profit]]</f>
        <v>1494.88</v>
      </c>
    </row>
    <row r="813" spans="1:8">
      <c r="A813" s="11" t="s">
        <v>811</v>
      </c>
      <c r="B813" s="7">
        <v>45833</v>
      </c>
      <c r="C813" t="str">
        <f>PROPER(Table1[[#This Row],[Region]])</f>
        <v>East</v>
      </c>
      <c r="D813" t="str">
        <f>PROPER(Table1[[#This Row],[Product Category]])</f>
        <v>Furniture</v>
      </c>
      <c r="E813">
        <f>ROUND(Table1[[#This Row],[Sales Amount]],1)</f>
        <v>4013.5</v>
      </c>
      <c r="F813">
        <f>Table1[[#This Row],[Quantity Sold]]</f>
        <v>33</v>
      </c>
      <c r="G813">
        <f>Table1[[#This Row],[Discount (%)]]</f>
        <v>7</v>
      </c>
      <c r="H813">
        <f>Table1[[#This Row],[Profit]]</f>
        <v>114.35</v>
      </c>
    </row>
    <row r="814" spans="1:8">
      <c r="A814" s="11" t="s">
        <v>812</v>
      </c>
      <c r="B814" s="7">
        <v>45834</v>
      </c>
      <c r="C814" t="str">
        <f>PROPER(Table1[[#This Row],[Region]])</f>
        <v>North</v>
      </c>
      <c r="D814" t="str">
        <f>PROPER(Table1[[#This Row],[Product Category]])</f>
        <v>Electronics</v>
      </c>
      <c r="E814">
        <f>ROUND(Table1[[#This Row],[Sales Amount]],1)</f>
        <v>3772</v>
      </c>
      <c r="F814">
        <f>Table1[[#This Row],[Quantity Sold]]</f>
        <v>11</v>
      </c>
      <c r="G814">
        <f>Table1[[#This Row],[Discount (%)]]</f>
        <v>2</v>
      </c>
      <c r="H814">
        <f>Table1[[#This Row],[Profit]]</f>
        <v>373.85</v>
      </c>
    </row>
    <row r="815" spans="1:8">
      <c r="A815" s="11" t="s">
        <v>813</v>
      </c>
      <c r="B815" s="7">
        <v>45835</v>
      </c>
      <c r="C815" t="str">
        <f>PROPER(Table1[[#This Row],[Region]])</f>
        <v>East</v>
      </c>
      <c r="D815" t="str">
        <f>PROPER(Table1[[#This Row],[Product Category]])</f>
        <v>Groceries</v>
      </c>
      <c r="E815">
        <f>ROUND(Table1[[#This Row],[Sales Amount]],1)</f>
        <v>4424.3</v>
      </c>
      <c r="F815">
        <f>Table1[[#This Row],[Quantity Sold]]</f>
        <v>39</v>
      </c>
      <c r="G815">
        <f>Table1[[#This Row],[Discount (%)]]</f>
        <v>33</v>
      </c>
      <c r="H815">
        <f>Table1[[#This Row],[Profit]]</f>
        <v>274.54000000000002</v>
      </c>
    </row>
    <row r="816" spans="1:8">
      <c r="A816" s="11" t="s">
        <v>814</v>
      </c>
      <c r="B816" s="7">
        <v>45836</v>
      </c>
      <c r="C816" t="str">
        <f>PROPER(Table1[[#This Row],[Region]])</f>
        <v>North</v>
      </c>
      <c r="D816" t="str">
        <f>PROPER(Table1[[#This Row],[Product Category]])</f>
        <v>Clothing</v>
      </c>
      <c r="E816">
        <f>ROUND(Table1[[#This Row],[Sales Amount]],1)</f>
        <v>1091.4000000000001</v>
      </c>
      <c r="F816">
        <f>Table1[[#This Row],[Quantity Sold]]</f>
        <v>32</v>
      </c>
      <c r="G816">
        <f>Table1[[#This Row],[Discount (%)]]</f>
        <v>26</v>
      </c>
      <c r="H816">
        <f>Table1[[#This Row],[Profit]]</f>
        <v>1491.83</v>
      </c>
    </row>
    <row r="817" spans="1:8">
      <c r="A817" s="11" t="s">
        <v>815</v>
      </c>
      <c r="B817" s="7">
        <v>45837</v>
      </c>
      <c r="C817" t="str">
        <f>PROPER(Table1[[#This Row],[Region]])</f>
        <v>East</v>
      </c>
      <c r="D817" t="str">
        <f>PROPER(Table1[[#This Row],[Product Category]])</f>
        <v>Groceries</v>
      </c>
      <c r="E817">
        <f>ROUND(Table1[[#This Row],[Sales Amount]],1)</f>
        <v>2865</v>
      </c>
      <c r="F817">
        <f>Table1[[#This Row],[Quantity Sold]]</f>
        <v>2</v>
      </c>
      <c r="G817">
        <f>Table1[[#This Row],[Discount (%)]]</f>
        <v>22</v>
      </c>
      <c r="H817">
        <f>Table1[[#This Row],[Profit]]</f>
        <v>1480.43</v>
      </c>
    </row>
    <row r="818" spans="1:8">
      <c r="A818" s="11" t="s">
        <v>816</v>
      </c>
      <c r="B818" s="7">
        <v>45838</v>
      </c>
      <c r="C818" t="str">
        <f>PROPER(Table1[[#This Row],[Region]])</f>
        <v>South</v>
      </c>
      <c r="D818" t="str">
        <f>PROPER(Table1[[#This Row],[Product Category]])</f>
        <v>Sports</v>
      </c>
      <c r="E818">
        <f>ROUND(Table1[[#This Row],[Sales Amount]],1)</f>
        <v>945</v>
      </c>
      <c r="F818">
        <f>Table1[[#This Row],[Quantity Sold]]</f>
        <v>32</v>
      </c>
      <c r="G818">
        <f>Table1[[#This Row],[Discount (%)]]</f>
        <v>29</v>
      </c>
      <c r="H818">
        <f>Table1[[#This Row],[Profit]]</f>
        <v>590.91</v>
      </c>
    </row>
    <row r="819" spans="1:8">
      <c r="A819" s="11" t="s">
        <v>817</v>
      </c>
      <c r="B819" s="7">
        <v>45839</v>
      </c>
      <c r="C819" t="str">
        <f>PROPER(Table1[[#This Row],[Region]])</f>
        <v>West</v>
      </c>
      <c r="D819" t="str">
        <f>PROPER(Table1[[#This Row],[Product Category]])</f>
        <v>Clothing</v>
      </c>
      <c r="E819">
        <f>ROUND(Table1[[#This Row],[Sales Amount]],1)</f>
        <v>2668.6</v>
      </c>
      <c r="F819">
        <f>Table1[[#This Row],[Quantity Sold]]</f>
        <v>10</v>
      </c>
      <c r="G819">
        <f>Table1[[#This Row],[Discount (%)]]</f>
        <v>41</v>
      </c>
      <c r="H819">
        <f>Table1[[#This Row],[Profit]]</f>
        <v>1673.95</v>
      </c>
    </row>
    <row r="820" spans="1:8">
      <c r="A820" s="11" t="s">
        <v>818</v>
      </c>
      <c r="B820" s="7">
        <v>45840</v>
      </c>
      <c r="C820" t="str">
        <f>PROPER(Table1[[#This Row],[Region]])</f>
        <v>South</v>
      </c>
      <c r="D820" t="str">
        <f>PROPER(Table1[[#This Row],[Product Category]])</f>
        <v>Groceries</v>
      </c>
      <c r="E820">
        <f>ROUND(Table1[[#This Row],[Sales Amount]],1)</f>
        <v>3379.7</v>
      </c>
      <c r="F820">
        <f>Table1[[#This Row],[Quantity Sold]]</f>
        <v>22</v>
      </c>
      <c r="G820">
        <f>Table1[[#This Row],[Discount (%)]]</f>
        <v>33</v>
      </c>
      <c r="H820">
        <f>Table1[[#This Row],[Profit]]</f>
        <v>56.76</v>
      </c>
    </row>
    <row r="821" spans="1:8">
      <c r="A821" s="11" t="s">
        <v>819</v>
      </c>
      <c r="B821" s="7">
        <v>45841</v>
      </c>
      <c r="C821" t="str">
        <f>PROPER(Table1[[#This Row],[Region]])</f>
        <v>North</v>
      </c>
      <c r="D821" t="str">
        <f>PROPER(Table1[[#This Row],[Product Category]])</f>
        <v>Furniture</v>
      </c>
      <c r="E821">
        <f>ROUND(Table1[[#This Row],[Sales Amount]],1)</f>
        <v>1878.6</v>
      </c>
      <c r="F821">
        <f>Table1[[#This Row],[Quantity Sold]]</f>
        <v>16</v>
      </c>
      <c r="G821">
        <f>Table1[[#This Row],[Discount (%)]]</f>
        <v>39</v>
      </c>
      <c r="H821">
        <f>Table1[[#This Row],[Profit]]</f>
        <v>1303.4000000000001</v>
      </c>
    </row>
    <row r="822" spans="1:8">
      <c r="A822" s="11" t="s">
        <v>820</v>
      </c>
      <c r="B822" s="7">
        <v>45842</v>
      </c>
      <c r="C822" t="str">
        <f>PROPER(Table1[[#This Row],[Region]])</f>
        <v>East</v>
      </c>
      <c r="D822" t="str">
        <f>PROPER(Table1[[#This Row],[Product Category]])</f>
        <v>Groceries</v>
      </c>
      <c r="E822">
        <f>ROUND(Table1[[#This Row],[Sales Amount]],1)</f>
        <v>4764.6000000000004</v>
      </c>
      <c r="F822">
        <f>Table1[[#This Row],[Quantity Sold]]</f>
        <v>8</v>
      </c>
      <c r="G822">
        <f>Table1[[#This Row],[Discount (%)]]</f>
        <v>43</v>
      </c>
      <c r="H822">
        <f>Table1[[#This Row],[Profit]]</f>
        <v>999.53</v>
      </c>
    </row>
    <row r="823" spans="1:8">
      <c r="A823" s="11" t="s">
        <v>821</v>
      </c>
      <c r="B823" s="7">
        <v>45843</v>
      </c>
      <c r="C823" t="str">
        <f>PROPER(Table1[[#This Row],[Region]])</f>
        <v>West</v>
      </c>
      <c r="D823" t="str">
        <f>PROPER(Table1[[#This Row],[Product Category]])</f>
        <v>Furniture</v>
      </c>
      <c r="E823">
        <f>ROUND(Table1[[#This Row],[Sales Amount]],1)</f>
        <v>3950.2</v>
      </c>
      <c r="F823">
        <f>Table1[[#This Row],[Quantity Sold]]</f>
        <v>43</v>
      </c>
      <c r="G823">
        <f>Table1[[#This Row],[Discount (%)]]</f>
        <v>48</v>
      </c>
      <c r="H823">
        <f>Table1[[#This Row],[Profit]]</f>
        <v>1805.76</v>
      </c>
    </row>
    <row r="824" spans="1:8">
      <c r="A824" s="11" t="s">
        <v>822</v>
      </c>
      <c r="B824" s="7">
        <v>45844</v>
      </c>
      <c r="C824" t="str">
        <f>PROPER(Table1[[#This Row],[Region]])</f>
        <v>West</v>
      </c>
      <c r="D824" t="str">
        <f>PROPER(Table1[[#This Row],[Product Category]])</f>
        <v>Furniture</v>
      </c>
      <c r="E824">
        <f>ROUND(Table1[[#This Row],[Sales Amount]],1)</f>
        <v>2558.6</v>
      </c>
      <c r="F824">
        <f>Table1[[#This Row],[Quantity Sold]]</f>
        <v>23</v>
      </c>
      <c r="G824">
        <f>Table1[[#This Row],[Discount (%)]]</f>
        <v>42</v>
      </c>
      <c r="H824">
        <f>Table1[[#This Row],[Profit]]</f>
        <v>878.34</v>
      </c>
    </row>
    <row r="825" spans="1:8">
      <c r="A825" s="11" t="s">
        <v>823</v>
      </c>
      <c r="B825" s="7">
        <v>45845</v>
      </c>
      <c r="C825" t="str">
        <f>PROPER(Table1[[#This Row],[Region]])</f>
        <v>North</v>
      </c>
      <c r="D825" t="str">
        <f>PROPER(Table1[[#This Row],[Product Category]])</f>
        <v>Clothing</v>
      </c>
      <c r="E825">
        <f>ROUND(Table1[[#This Row],[Sales Amount]],1)</f>
        <v>2177.6999999999998</v>
      </c>
      <c r="F825">
        <f>Table1[[#This Row],[Quantity Sold]]</f>
        <v>1</v>
      </c>
      <c r="G825">
        <f>Table1[[#This Row],[Discount (%)]]</f>
        <v>11</v>
      </c>
      <c r="H825">
        <f>Table1[[#This Row],[Profit]]</f>
        <v>1068.29</v>
      </c>
    </row>
    <row r="826" spans="1:8">
      <c r="A826" s="11" t="s">
        <v>824</v>
      </c>
      <c r="B826" s="7">
        <v>45846</v>
      </c>
      <c r="C826" t="str">
        <f>PROPER(Table1[[#This Row],[Region]])</f>
        <v>North</v>
      </c>
      <c r="D826" t="str">
        <f>PROPER(Table1[[#This Row],[Product Category]])</f>
        <v>Electronics</v>
      </c>
      <c r="E826">
        <f>ROUND(Table1[[#This Row],[Sales Amount]],1)</f>
        <v>2934.8</v>
      </c>
      <c r="F826">
        <f>Table1[[#This Row],[Quantity Sold]]</f>
        <v>15</v>
      </c>
      <c r="G826">
        <f>Table1[[#This Row],[Discount (%)]]</f>
        <v>18</v>
      </c>
      <c r="H826">
        <f>Table1[[#This Row],[Profit]]</f>
        <v>300.43</v>
      </c>
    </row>
    <row r="827" spans="1:8">
      <c r="A827" s="11" t="s">
        <v>825</v>
      </c>
      <c r="B827" s="7">
        <v>45847</v>
      </c>
      <c r="C827" t="str">
        <f>PROPER(Table1[[#This Row],[Region]])</f>
        <v>North</v>
      </c>
      <c r="D827" t="str">
        <f>PROPER(Table1[[#This Row],[Product Category]])</f>
        <v>Sports</v>
      </c>
      <c r="E827">
        <f>ROUND(Table1[[#This Row],[Sales Amount]],1)</f>
        <v>2745.4</v>
      </c>
      <c r="F827">
        <f>Table1[[#This Row],[Quantity Sold]]</f>
        <v>44</v>
      </c>
      <c r="G827">
        <f>Table1[[#This Row],[Discount (%)]]</f>
        <v>1</v>
      </c>
      <c r="H827">
        <f>Table1[[#This Row],[Profit]]</f>
        <v>1568.88</v>
      </c>
    </row>
    <row r="828" spans="1:8">
      <c r="A828" s="11" t="s">
        <v>826</v>
      </c>
      <c r="B828" s="7">
        <v>45848</v>
      </c>
      <c r="C828" t="str">
        <f>PROPER(Table1[[#This Row],[Region]])</f>
        <v>West</v>
      </c>
      <c r="D828" t="str">
        <f>PROPER(Table1[[#This Row],[Product Category]])</f>
        <v>Groceries</v>
      </c>
      <c r="E828">
        <f>ROUND(Table1[[#This Row],[Sales Amount]],1)</f>
        <v>2859.1</v>
      </c>
      <c r="F828">
        <f>Table1[[#This Row],[Quantity Sold]]</f>
        <v>40</v>
      </c>
      <c r="G828">
        <f>Table1[[#This Row],[Discount (%)]]</f>
        <v>29</v>
      </c>
      <c r="H828">
        <f>Table1[[#This Row],[Profit]]</f>
        <v>568</v>
      </c>
    </row>
    <row r="829" spans="1:8">
      <c r="A829" s="11" t="s">
        <v>827</v>
      </c>
      <c r="B829" s="7">
        <v>45849</v>
      </c>
      <c r="C829" t="str">
        <f>PROPER(Table1[[#This Row],[Region]])</f>
        <v>North</v>
      </c>
      <c r="D829" t="str">
        <f>PROPER(Table1[[#This Row],[Product Category]])</f>
        <v>Furniture</v>
      </c>
      <c r="E829">
        <f>ROUND(Table1[[#This Row],[Sales Amount]],1)</f>
        <v>3305.2</v>
      </c>
      <c r="F829">
        <f>Table1[[#This Row],[Quantity Sold]]</f>
        <v>42</v>
      </c>
      <c r="G829">
        <f>Table1[[#This Row],[Discount (%)]]</f>
        <v>28</v>
      </c>
      <c r="H829">
        <f>Table1[[#This Row],[Profit]]</f>
        <v>1931.74</v>
      </c>
    </row>
    <row r="830" spans="1:8">
      <c r="A830" s="11" t="s">
        <v>828</v>
      </c>
      <c r="B830" s="7">
        <v>45850</v>
      </c>
      <c r="C830" t="str">
        <f>PROPER(Table1[[#This Row],[Region]])</f>
        <v>West</v>
      </c>
      <c r="D830" t="str">
        <f>PROPER(Table1[[#This Row],[Product Category]])</f>
        <v>Sports</v>
      </c>
      <c r="E830">
        <f>ROUND(Table1[[#This Row],[Sales Amount]],1)</f>
        <v>2827.8</v>
      </c>
      <c r="F830">
        <f>Table1[[#This Row],[Quantity Sold]]</f>
        <v>46</v>
      </c>
      <c r="G830">
        <f>Table1[[#This Row],[Discount (%)]]</f>
        <v>31</v>
      </c>
      <c r="H830">
        <f>Table1[[#This Row],[Profit]]</f>
        <v>1584.93</v>
      </c>
    </row>
    <row r="831" spans="1:8">
      <c r="A831" s="11" t="s">
        <v>829</v>
      </c>
      <c r="B831" s="7">
        <v>45851</v>
      </c>
      <c r="C831" t="str">
        <f>PROPER(Table1[[#This Row],[Region]])</f>
        <v>West</v>
      </c>
      <c r="D831" t="str">
        <f>PROPER(Table1[[#This Row],[Product Category]])</f>
        <v>Groceries</v>
      </c>
      <c r="E831">
        <f>ROUND(Table1[[#This Row],[Sales Amount]],1)</f>
        <v>3480.9</v>
      </c>
      <c r="F831">
        <f>Table1[[#This Row],[Quantity Sold]]</f>
        <v>41</v>
      </c>
      <c r="G831">
        <f>Table1[[#This Row],[Discount (%)]]</f>
        <v>24</v>
      </c>
      <c r="H831">
        <f>Table1[[#This Row],[Profit]]</f>
        <v>1849.09</v>
      </c>
    </row>
    <row r="832" spans="1:8">
      <c r="A832" s="11" t="s">
        <v>830</v>
      </c>
      <c r="B832" s="7">
        <v>45852</v>
      </c>
      <c r="C832" t="str">
        <f>PROPER(Table1[[#This Row],[Region]])</f>
        <v>South</v>
      </c>
      <c r="D832" t="str">
        <f>PROPER(Table1[[#This Row],[Product Category]])</f>
        <v>Clothing</v>
      </c>
      <c r="E832">
        <f>ROUND(Table1[[#This Row],[Sales Amount]],1)</f>
        <v>4247.6000000000004</v>
      </c>
      <c r="F832">
        <f>Table1[[#This Row],[Quantity Sold]]</f>
        <v>44</v>
      </c>
      <c r="G832">
        <f>Table1[[#This Row],[Discount (%)]]</f>
        <v>12</v>
      </c>
      <c r="H832">
        <f>Table1[[#This Row],[Profit]]</f>
        <v>1609.05</v>
      </c>
    </row>
    <row r="833" spans="1:8">
      <c r="A833" s="11">
        <v>84329757</v>
      </c>
      <c r="B833" s="7">
        <v>45853</v>
      </c>
      <c r="C833" t="str">
        <f>PROPER(Table1[[#This Row],[Region]])</f>
        <v>North</v>
      </c>
      <c r="D833" t="str">
        <f>PROPER(Table1[[#This Row],[Product Category]])</f>
        <v>Electronics</v>
      </c>
      <c r="E833">
        <f>ROUND(Table1[[#This Row],[Sales Amount]],1)</f>
        <v>3825.6</v>
      </c>
      <c r="F833">
        <f>Table1[[#This Row],[Quantity Sold]]</f>
        <v>47</v>
      </c>
      <c r="G833">
        <f>Table1[[#This Row],[Discount (%)]]</f>
        <v>32</v>
      </c>
      <c r="H833">
        <f>Table1[[#This Row],[Profit]]</f>
        <v>681.35</v>
      </c>
    </row>
    <row r="834" spans="1:8">
      <c r="A834" s="11" t="s">
        <v>831</v>
      </c>
      <c r="B834" s="7">
        <v>45854</v>
      </c>
      <c r="C834" t="str">
        <f>PROPER(Table1[[#This Row],[Region]])</f>
        <v>East</v>
      </c>
      <c r="D834" t="str">
        <f>PROPER(Table1[[#This Row],[Product Category]])</f>
        <v>Clothing</v>
      </c>
      <c r="E834">
        <f>ROUND(Table1[[#This Row],[Sales Amount]],1)</f>
        <v>1973.5</v>
      </c>
      <c r="F834">
        <f>Table1[[#This Row],[Quantity Sold]]</f>
        <v>29</v>
      </c>
      <c r="G834">
        <f>Table1[[#This Row],[Discount (%)]]</f>
        <v>4</v>
      </c>
      <c r="H834">
        <f>Table1[[#This Row],[Profit]]</f>
        <v>791.29</v>
      </c>
    </row>
    <row r="835" spans="1:8">
      <c r="A835" s="11" t="s">
        <v>832</v>
      </c>
      <c r="B835" s="7">
        <v>45855</v>
      </c>
      <c r="C835" t="str">
        <f>PROPER(Table1[[#This Row],[Region]])</f>
        <v>North</v>
      </c>
      <c r="D835" t="str">
        <f>PROPER(Table1[[#This Row],[Product Category]])</f>
        <v>Sports</v>
      </c>
      <c r="E835">
        <f>ROUND(Table1[[#This Row],[Sales Amount]],1)</f>
        <v>3923.1</v>
      </c>
      <c r="F835">
        <f>Table1[[#This Row],[Quantity Sold]]</f>
        <v>4</v>
      </c>
      <c r="G835">
        <f>Table1[[#This Row],[Discount (%)]]</f>
        <v>29</v>
      </c>
      <c r="H835">
        <f>Table1[[#This Row],[Profit]]</f>
        <v>1835.57</v>
      </c>
    </row>
    <row r="836" spans="1:8">
      <c r="A836" s="11" t="s">
        <v>833</v>
      </c>
      <c r="B836" s="7">
        <v>45856</v>
      </c>
      <c r="C836" t="str">
        <f>PROPER(Table1[[#This Row],[Region]])</f>
        <v>East</v>
      </c>
      <c r="D836" t="str">
        <f>PROPER(Table1[[#This Row],[Product Category]])</f>
        <v>Groceries</v>
      </c>
      <c r="E836">
        <f>ROUND(Table1[[#This Row],[Sales Amount]],1)</f>
        <v>3173.4</v>
      </c>
      <c r="F836">
        <f>Table1[[#This Row],[Quantity Sold]]</f>
        <v>25</v>
      </c>
      <c r="G836">
        <f>Table1[[#This Row],[Discount (%)]]</f>
        <v>4</v>
      </c>
      <c r="H836">
        <f>Table1[[#This Row],[Profit]]</f>
        <v>1853.29</v>
      </c>
    </row>
    <row r="837" spans="1:8">
      <c r="A837" s="11" t="s">
        <v>834</v>
      </c>
      <c r="B837" s="7">
        <v>45857</v>
      </c>
      <c r="C837" t="str">
        <f>PROPER(Table1[[#This Row],[Region]])</f>
        <v>North</v>
      </c>
      <c r="D837" t="str">
        <f>PROPER(Table1[[#This Row],[Product Category]])</f>
        <v>Furniture</v>
      </c>
      <c r="E837">
        <f>ROUND(Table1[[#This Row],[Sales Amount]],1)</f>
        <v>1198.4000000000001</v>
      </c>
      <c r="F837">
        <f>Table1[[#This Row],[Quantity Sold]]</f>
        <v>24</v>
      </c>
      <c r="G837">
        <f>Table1[[#This Row],[Discount (%)]]</f>
        <v>13</v>
      </c>
      <c r="H837">
        <f>Table1[[#This Row],[Profit]]</f>
        <v>1422.59</v>
      </c>
    </row>
    <row r="838" spans="1:8">
      <c r="A838" s="11" t="s">
        <v>835</v>
      </c>
      <c r="B838" s="7">
        <v>45858</v>
      </c>
      <c r="C838" t="str">
        <f>PROPER(Table1[[#This Row],[Region]])</f>
        <v>East</v>
      </c>
      <c r="D838" t="str">
        <f>PROPER(Table1[[#This Row],[Product Category]])</f>
        <v>Electronics</v>
      </c>
      <c r="E838">
        <f>ROUND(Table1[[#This Row],[Sales Amount]],1)</f>
        <v>610.5</v>
      </c>
      <c r="F838">
        <f>Table1[[#This Row],[Quantity Sold]]</f>
        <v>27</v>
      </c>
      <c r="G838">
        <f>Table1[[#This Row],[Discount (%)]]</f>
        <v>9</v>
      </c>
      <c r="H838">
        <f>Table1[[#This Row],[Profit]]</f>
        <v>1833.67</v>
      </c>
    </row>
    <row r="839" spans="1:8">
      <c r="A839" s="11" t="s">
        <v>836</v>
      </c>
      <c r="B839" s="7">
        <v>45859</v>
      </c>
      <c r="C839" t="str">
        <f>PROPER(Table1[[#This Row],[Region]])</f>
        <v>North</v>
      </c>
      <c r="D839" t="str">
        <f>PROPER(Table1[[#This Row],[Product Category]])</f>
        <v>Clothing</v>
      </c>
      <c r="E839">
        <f>ROUND(Table1[[#This Row],[Sales Amount]],1)</f>
        <v>1101.9000000000001</v>
      </c>
      <c r="F839">
        <f>Table1[[#This Row],[Quantity Sold]]</f>
        <v>44</v>
      </c>
      <c r="G839">
        <f>Table1[[#This Row],[Discount (%)]]</f>
        <v>1</v>
      </c>
      <c r="H839">
        <f>Table1[[#This Row],[Profit]]</f>
        <v>673.23</v>
      </c>
    </row>
    <row r="840" spans="1:8">
      <c r="A840" s="11" t="s">
        <v>837</v>
      </c>
      <c r="B840" s="7">
        <v>45860</v>
      </c>
      <c r="C840" t="str">
        <f>PROPER(Table1[[#This Row],[Region]])</f>
        <v>South</v>
      </c>
      <c r="D840" t="str">
        <f>PROPER(Table1[[#This Row],[Product Category]])</f>
        <v>Electronics</v>
      </c>
      <c r="E840">
        <f>ROUND(Table1[[#This Row],[Sales Amount]],1)</f>
        <v>1908.9</v>
      </c>
      <c r="F840">
        <f>Table1[[#This Row],[Quantity Sold]]</f>
        <v>8</v>
      </c>
      <c r="G840">
        <f>Table1[[#This Row],[Discount (%)]]</f>
        <v>3</v>
      </c>
      <c r="H840">
        <f>Table1[[#This Row],[Profit]]</f>
        <v>1555.86</v>
      </c>
    </row>
    <row r="841" spans="1:8">
      <c r="A841" s="12">
        <v>9.9440000000000001E+80</v>
      </c>
      <c r="B841" s="7">
        <v>45861</v>
      </c>
      <c r="C841" t="str">
        <f>PROPER(Table1[[#This Row],[Region]])</f>
        <v>North</v>
      </c>
      <c r="D841" t="str">
        <f>PROPER(Table1[[#This Row],[Product Category]])</f>
        <v>Electronics</v>
      </c>
      <c r="E841">
        <f>ROUND(Table1[[#This Row],[Sales Amount]],1)</f>
        <v>1177.3</v>
      </c>
      <c r="F841">
        <f>Table1[[#This Row],[Quantity Sold]]</f>
        <v>23</v>
      </c>
      <c r="G841">
        <f>Table1[[#This Row],[Discount (%)]]</f>
        <v>30</v>
      </c>
      <c r="H841">
        <f>Table1[[#This Row],[Profit]]</f>
        <v>1827.85</v>
      </c>
    </row>
    <row r="842" spans="1:8">
      <c r="A842" s="11" t="s">
        <v>838</v>
      </c>
      <c r="B842" s="7">
        <v>45862</v>
      </c>
      <c r="C842" t="str">
        <f>PROPER(Table1[[#This Row],[Region]])</f>
        <v>South</v>
      </c>
      <c r="D842" t="str">
        <f>PROPER(Table1[[#This Row],[Product Category]])</f>
        <v>Electronics</v>
      </c>
      <c r="E842">
        <f>ROUND(Table1[[#This Row],[Sales Amount]],1)</f>
        <v>577.9</v>
      </c>
      <c r="F842">
        <f>Table1[[#This Row],[Quantity Sold]]</f>
        <v>49</v>
      </c>
      <c r="G842">
        <f>Table1[[#This Row],[Discount (%)]]</f>
        <v>19</v>
      </c>
      <c r="H842">
        <f>Table1[[#This Row],[Profit]]</f>
        <v>267.72000000000003</v>
      </c>
    </row>
    <row r="843" spans="1:8">
      <c r="A843" s="11" t="s">
        <v>839</v>
      </c>
      <c r="B843" s="7">
        <v>45863</v>
      </c>
      <c r="C843" t="str">
        <f>PROPER(Table1[[#This Row],[Region]])</f>
        <v>North</v>
      </c>
      <c r="D843" t="str">
        <f>PROPER(Table1[[#This Row],[Product Category]])</f>
        <v>Electronics</v>
      </c>
      <c r="E843">
        <f>ROUND(Table1[[#This Row],[Sales Amount]],1)</f>
        <v>1745.3</v>
      </c>
      <c r="F843">
        <f>Table1[[#This Row],[Quantity Sold]]</f>
        <v>42</v>
      </c>
      <c r="G843">
        <f>Table1[[#This Row],[Discount (%)]]</f>
        <v>20</v>
      </c>
      <c r="H843">
        <f>Table1[[#This Row],[Profit]]</f>
        <v>1616.6</v>
      </c>
    </row>
    <row r="844" spans="1:8">
      <c r="A844" s="11" t="s">
        <v>840</v>
      </c>
      <c r="B844" s="7">
        <v>45864</v>
      </c>
      <c r="C844" t="str">
        <f>PROPER(Table1[[#This Row],[Region]])</f>
        <v>West</v>
      </c>
      <c r="D844" t="str">
        <f>PROPER(Table1[[#This Row],[Product Category]])</f>
        <v>Furniture</v>
      </c>
      <c r="E844">
        <f>ROUND(Table1[[#This Row],[Sales Amount]],1)</f>
        <v>674.6</v>
      </c>
      <c r="F844">
        <f>Table1[[#This Row],[Quantity Sold]]</f>
        <v>13</v>
      </c>
      <c r="G844">
        <f>Table1[[#This Row],[Discount (%)]]</f>
        <v>21</v>
      </c>
      <c r="H844">
        <f>Table1[[#This Row],[Profit]]</f>
        <v>1870.95</v>
      </c>
    </row>
    <row r="845" spans="1:8">
      <c r="A845" s="11" t="s">
        <v>841</v>
      </c>
      <c r="B845" s="7">
        <v>45865</v>
      </c>
      <c r="C845" t="str">
        <f>PROPER(Table1[[#This Row],[Region]])</f>
        <v>West</v>
      </c>
      <c r="D845" t="str">
        <f>PROPER(Table1[[#This Row],[Product Category]])</f>
        <v>Sports</v>
      </c>
      <c r="E845">
        <f>ROUND(Table1[[#This Row],[Sales Amount]],1)</f>
        <v>4196.1000000000004</v>
      </c>
      <c r="F845">
        <f>Table1[[#This Row],[Quantity Sold]]</f>
        <v>12</v>
      </c>
      <c r="G845">
        <f>Table1[[#This Row],[Discount (%)]]</f>
        <v>23</v>
      </c>
      <c r="H845">
        <f>Table1[[#This Row],[Profit]]</f>
        <v>1028.43</v>
      </c>
    </row>
    <row r="846" spans="1:8">
      <c r="A846" s="11" t="s">
        <v>842</v>
      </c>
      <c r="B846" s="7">
        <v>45866</v>
      </c>
      <c r="C846" t="str">
        <f>PROPER(Table1[[#This Row],[Region]])</f>
        <v>East</v>
      </c>
      <c r="D846" t="str">
        <f>PROPER(Table1[[#This Row],[Product Category]])</f>
        <v>Electronics</v>
      </c>
      <c r="E846">
        <f>ROUND(Table1[[#This Row],[Sales Amount]],1)</f>
        <v>2394.1999999999998</v>
      </c>
      <c r="F846">
        <f>Table1[[#This Row],[Quantity Sold]]</f>
        <v>10</v>
      </c>
      <c r="G846">
        <f>Table1[[#This Row],[Discount (%)]]</f>
        <v>30</v>
      </c>
      <c r="H846">
        <f>Table1[[#This Row],[Profit]]</f>
        <v>1184.17</v>
      </c>
    </row>
    <row r="847" spans="1:8">
      <c r="A847" s="11" t="s">
        <v>843</v>
      </c>
      <c r="B847" s="7">
        <v>45867</v>
      </c>
      <c r="C847" t="str">
        <f>PROPER(Table1[[#This Row],[Region]])</f>
        <v>South</v>
      </c>
      <c r="D847" t="str">
        <f>PROPER(Table1[[#This Row],[Product Category]])</f>
        <v>Clothing</v>
      </c>
      <c r="E847">
        <f>ROUND(Table1[[#This Row],[Sales Amount]],1)</f>
        <v>2646.2</v>
      </c>
      <c r="F847">
        <f>Table1[[#This Row],[Quantity Sold]]</f>
        <v>31</v>
      </c>
      <c r="G847">
        <f>Table1[[#This Row],[Discount (%)]]</f>
        <v>35</v>
      </c>
      <c r="H847">
        <f>Table1[[#This Row],[Profit]]</f>
        <v>1525.72</v>
      </c>
    </row>
    <row r="848" spans="1:8">
      <c r="A848" s="11" t="s">
        <v>844</v>
      </c>
      <c r="B848" s="7">
        <v>45868</v>
      </c>
      <c r="C848" t="str">
        <f>PROPER(Table1[[#This Row],[Region]])</f>
        <v>West</v>
      </c>
      <c r="D848" t="str">
        <f>PROPER(Table1[[#This Row],[Product Category]])</f>
        <v>Electronics</v>
      </c>
      <c r="E848">
        <f>ROUND(Table1[[#This Row],[Sales Amount]],1)</f>
        <v>3225.4</v>
      </c>
      <c r="F848">
        <f>Table1[[#This Row],[Quantity Sold]]</f>
        <v>45</v>
      </c>
      <c r="G848">
        <f>Table1[[#This Row],[Discount (%)]]</f>
        <v>11</v>
      </c>
      <c r="H848">
        <f>Table1[[#This Row],[Profit]]</f>
        <v>1101.6199999999999</v>
      </c>
    </row>
    <row r="849" spans="1:8">
      <c r="A849" s="11" t="s">
        <v>845</v>
      </c>
      <c r="B849" s="7">
        <v>45869</v>
      </c>
      <c r="C849" t="str">
        <f>PROPER(Table1[[#This Row],[Region]])</f>
        <v>East</v>
      </c>
      <c r="D849" t="str">
        <f>PROPER(Table1[[#This Row],[Product Category]])</f>
        <v>Sports</v>
      </c>
      <c r="E849">
        <f>ROUND(Table1[[#This Row],[Sales Amount]],1)</f>
        <v>3693.8</v>
      </c>
      <c r="F849">
        <f>Table1[[#This Row],[Quantity Sold]]</f>
        <v>18</v>
      </c>
      <c r="G849">
        <f>Table1[[#This Row],[Discount (%)]]</f>
        <v>32</v>
      </c>
      <c r="H849">
        <f>Table1[[#This Row],[Profit]]</f>
        <v>160.03</v>
      </c>
    </row>
    <row r="850" spans="1:8">
      <c r="A850" s="11" t="s">
        <v>846</v>
      </c>
      <c r="B850" s="7">
        <v>45870</v>
      </c>
      <c r="C850" t="str">
        <f>PROPER(Table1[[#This Row],[Region]])</f>
        <v>West</v>
      </c>
      <c r="D850" t="str">
        <f>PROPER(Table1[[#This Row],[Product Category]])</f>
        <v>Groceries</v>
      </c>
      <c r="E850">
        <f>ROUND(Table1[[#This Row],[Sales Amount]],1)</f>
        <v>4848.3999999999996</v>
      </c>
      <c r="F850">
        <f>Table1[[#This Row],[Quantity Sold]]</f>
        <v>47</v>
      </c>
      <c r="G850">
        <f>Table1[[#This Row],[Discount (%)]]</f>
        <v>7</v>
      </c>
      <c r="H850">
        <f>Table1[[#This Row],[Profit]]</f>
        <v>158.30000000000001</v>
      </c>
    </row>
    <row r="851" spans="1:8">
      <c r="A851" s="11" t="s">
        <v>847</v>
      </c>
      <c r="B851" s="7">
        <v>45871</v>
      </c>
      <c r="C851" t="str">
        <f>PROPER(Table1[[#This Row],[Region]])</f>
        <v>East</v>
      </c>
      <c r="D851" t="str">
        <f>PROPER(Table1[[#This Row],[Product Category]])</f>
        <v>Clothing</v>
      </c>
      <c r="E851">
        <f>ROUND(Table1[[#This Row],[Sales Amount]],1)</f>
        <v>2730.3</v>
      </c>
      <c r="F851">
        <f>Table1[[#This Row],[Quantity Sold]]</f>
        <v>4</v>
      </c>
      <c r="G851">
        <f>Table1[[#This Row],[Discount (%)]]</f>
        <v>19</v>
      </c>
      <c r="H851">
        <f>Table1[[#This Row],[Profit]]</f>
        <v>1713.66</v>
      </c>
    </row>
    <row r="852" spans="1:8">
      <c r="A852" s="11" t="s">
        <v>848</v>
      </c>
      <c r="B852" s="7">
        <v>45872</v>
      </c>
      <c r="C852" t="str">
        <f>PROPER(Table1[[#This Row],[Region]])</f>
        <v>North</v>
      </c>
      <c r="D852" t="str">
        <f>PROPER(Table1[[#This Row],[Product Category]])</f>
        <v>Sports</v>
      </c>
      <c r="E852">
        <f>ROUND(Table1[[#This Row],[Sales Amount]],1)</f>
        <v>4807.6000000000004</v>
      </c>
      <c r="F852">
        <f>Table1[[#This Row],[Quantity Sold]]</f>
        <v>21</v>
      </c>
      <c r="G852">
        <f>Table1[[#This Row],[Discount (%)]]</f>
        <v>16</v>
      </c>
      <c r="H852">
        <f>Table1[[#This Row],[Profit]]</f>
        <v>174.32</v>
      </c>
    </row>
    <row r="853" spans="1:8">
      <c r="A853" s="11" t="s">
        <v>849</v>
      </c>
      <c r="B853" s="7">
        <v>45873</v>
      </c>
      <c r="C853" t="str">
        <f>PROPER(Table1[[#This Row],[Region]])</f>
        <v>East</v>
      </c>
      <c r="D853" t="str">
        <f>PROPER(Table1[[#This Row],[Product Category]])</f>
        <v>Furniture</v>
      </c>
      <c r="E853">
        <f>ROUND(Table1[[#This Row],[Sales Amount]],1)</f>
        <v>974.2</v>
      </c>
      <c r="F853">
        <f>Table1[[#This Row],[Quantity Sold]]</f>
        <v>39</v>
      </c>
      <c r="G853">
        <f>Table1[[#This Row],[Discount (%)]]</f>
        <v>45</v>
      </c>
      <c r="H853">
        <f>Table1[[#This Row],[Profit]]</f>
        <v>1048.24</v>
      </c>
    </row>
    <row r="854" spans="1:8">
      <c r="A854" s="11" t="s">
        <v>850</v>
      </c>
      <c r="B854" s="7">
        <v>45874</v>
      </c>
      <c r="C854" t="str">
        <f>PROPER(Table1[[#This Row],[Region]])</f>
        <v>East</v>
      </c>
      <c r="D854" t="str">
        <f>PROPER(Table1[[#This Row],[Product Category]])</f>
        <v>Furniture</v>
      </c>
      <c r="E854">
        <f>ROUND(Table1[[#This Row],[Sales Amount]],1)</f>
        <v>4592.7</v>
      </c>
      <c r="F854">
        <f>Table1[[#This Row],[Quantity Sold]]</f>
        <v>23</v>
      </c>
      <c r="G854">
        <f>Table1[[#This Row],[Discount (%)]]</f>
        <v>15</v>
      </c>
      <c r="H854">
        <f>Table1[[#This Row],[Profit]]</f>
        <v>469.37</v>
      </c>
    </row>
    <row r="855" spans="1:8">
      <c r="A855" s="11" t="s">
        <v>851</v>
      </c>
      <c r="B855" s="7">
        <v>45875</v>
      </c>
      <c r="C855" t="str">
        <f>PROPER(Table1[[#This Row],[Region]])</f>
        <v>South</v>
      </c>
      <c r="D855" t="str">
        <f>PROPER(Table1[[#This Row],[Product Category]])</f>
        <v>Furniture</v>
      </c>
      <c r="E855">
        <f>ROUND(Table1[[#This Row],[Sales Amount]],1)</f>
        <v>1956.6</v>
      </c>
      <c r="F855">
        <f>Table1[[#This Row],[Quantity Sold]]</f>
        <v>8</v>
      </c>
      <c r="G855">
        <f>Table1[[#This Row],[Discount (%)]]</f>
        <v>19</v>
      </c>
      <c r="H855">
        <f>Table1[[#This Row],[Profit]]</f>
        <v>1850.2</v>
      </c>
    </row>
    <row r="856" spans="1:8">
      <c r="A856" s="11" t="s">
        <v>852</v>
      </c>
      <c r="B856" s="7">
        <v>45876</v>
      </c>
      <c r="C856" t="str">
        <f>PROPER(Table1[[#This Row],[Region]])</f>
        <v>East</v>
      </c>
      <c r="D856" t="str">
        <f>PROPER(Table1[[#This Row],[Product Category]])</f>
        <v>Clothing</v>
      </c>
      <c r="E856">
        <f>ROUND(Table1[[#This Row],[Sales Amount]],1)</f>
        <v>4223.5</v>
      </c>
      <c r="F856">
        <f>Table1[[#This Row],[Quantity Sold]]</f>
        <v>13</v>
      </c>
      <c r="G856">
        <f>Table1[[#This Row],[Discount (%)]]</f>
        <v>0</v>
      </c>
      <c r="H856">
        <f>Table1[[#This Row],[Profit]]</f>
        <v>1080.68</v>
      </c>
    </row>
    <row r="857" spans="1:8">
      <c r="A857" s="11" t="s">
        <v>853</v>
      </c>
      <c r="B857" s="7">
        <v>45877</v>
      </c>
      <c r="C857" t="str">
        <f>PROPER(Table1[[#This Row],[Region]])</f>
        <v>North</v>
      </c>
      <c r="D857" t="str">
        <f>PROPER(Table1[[#This Row],[Product Category]])</f>
        <v>Electronics</v>
      </c>
      <c r="E857">
        <f>ROUND(Table1[[#This Row],[Sales Amount]],1)</f>
        <v>4472.5</v>
      </c>
      <c r="F857">
        <f>Table1[[#This Row],[Quantity Sold]]</f>
        <v>16</v>
      </c>
      <c r="G857">
        <f>Table1[[#This Row],[Discount (%)]]</f>
        <v>11</v>
      </c>
      <c r="H857">
        <f>Table1[[#This Row],[Profit]]</f>
        <v>534.88</v>
      </c>
    </row>
    <row r="858" spans="1:8">
      <c r="A858" s="11" t="s">
        <v>854</v>
      </c>
      <c r="B858" s="7">
        <v>45878</v>
      </c>
      <c r="C858" t="str">
        <f>PROPER(Table1[[#This Row],[Region]])</f>
        <v>East</v>
      </c>
      <c r="D858" t="str">
        <f>PROPER(Table1[[#This Row],[Product Category]])</f>
        <v>Sports</v>
      </c>
      <c r="E858">
        <f>ROUND(Table1[[#This Row],[Sales Amount]],1)</f>
        <v>2694.5</v>
      </c>
      <c r="F858">
        <f>Table1[[#This Row],[Quantity Sold]]</f>
        <v>19</v>
      </c>
      <c r="G858">
        <f>Table1[[#This Row],[Discount (%)]]</f>
        <v>21</v>
      </c>
      <c r="H858">
        <f>Table1[[#This Row],[Profit]]</f>
        <v>474.82</v>
      </c>
    </row>
    <row r="859" spans="1:8">
      <c r="A859" s="11" t="s">
        <v>855</v>
      </c>
      <c r="B859" s="7">
        <v>45879</v>
      </c>
      <c r="C859" t="str">
        <f>PROPER(Table1[[#This Row],[Region]])</f>
        <v>South</v>
      </c>
      <c r="D859" t="str">
        <f>PROPER(Table1[[#This Row],[Product Category]])</f>
        <v>Groceries</v>
      </c>
      <c r="E859">
        <f>ROUND(Table1[[#This Row],[Sales Amount]],1)</f>
        <v>3850.1</v>
      </c>
      <c r="F859">
        <f>Table1[[#This Row],[Quantity Sold]]</f>
        <v>35</v>
      </c>
      <c r="G859">
        <f>Table1[[#This Row],[Discount (%)]]</f>
        <v>17</v>
      </c>
      <c r="H859">
        <f>Table1[[#This Row],[Profit]]</f>
        <v>1192.07</v>
      </c>
    </row>
    <row r="860" spans="1:8">
      <c r="A860" s="11" t="s">
        <v>856</v>
      </c>
      <c r="B860" s="7">
        <v>45880</v>
      </c>
      <c r="C860" t="str">
        <f>PROPER(Table1[[#This Row],[Region]])</f>
        <v>North</v>
      </c>
      <c r="D860" t="str">
        <f>PROPER(Table1[[#This Row],[Product Category]])</f>
        <v>Sports</v>
      </c>
      <c r="E860">
        <f>ROUND(Table1[[#This Row],[Sales Amount]],1)</f>
        <v>1743.3</v>
      </c>
      <c r="F860">
        <f>Table1[[#This Row],[Quantity Sold]]</f>
        <v>33</v>
      </c>
      <c r="G860">
        <f>Table1[[#This Row],[Discount (%)]]</f>
        <v>22</v>
      </c>
      <c r="H860">
        <f>Table1[[#This Row],[Profit]]</f>
        <v>1108.52</v>
      </c>
    </row>
    <row r="861" spans="1:8">
      <c r="A861" s="11" t="s">
        <v>857</v>
      </c>
      <c r="B861" s="7">
        <v>45881</v>
      </c>
      <c r="C861" t="str">
        <f>PROPER(Table1[[#This Row],[Region]])</f>
        <v>North</v>
      </c>
      <c r="D861" t="str">
        <f>PROPER(Table1[[#This Row],[Product Category]])</f>
        <v>Furniture</v>
      </c>
      <c r="E861">
        <f>ROUND(Table1[[#This Row],[Sales Amount]],1)</f>
        <v>1638.1</v>
      </c>
      <c r="F861">
        <f>Table1[[#This Row],[Quantity Sold]]</f>
        <v>7</v>
      </c>
      <c r="G861">
        <f>Table1[[#This Row],[Discount (%)]]</f>
        <v>13</v>
      </c>
      <c r="H861">
        <f>Table1[[#This Row],[Profit]]</f>
        <v>34.020000000000003</v>
      </c>
    </row>
    <row r="862" spans="1:8">
      <c r="A862" s="11" t="s">
        <v>858</v>
      </c>
      <c r="B862" s="7">
        <v>45882</v>
      </c>
      <c r="C862" t="str">
        <f>PROPER(Table1[[#This Row],[Region]])</f>
        <v>North</v>
      </c>
      <c r="D862" t="str">
        <f>PROPER(Table1[[#This Row],[Product Category]])</f>
        <v>Electronics</v>
      </c>
      <c r="E862">
        <f>ROUND(Table1[[#This Row],[Sales Amount]],1)</f>
        <v>2209.1999999999998</v>
      </c>
      <c r="F862">
        <f>Table1[[#This Row],[Quantity Sold]]</f>
        <v>38</v>
      </c>
      <c r="G862">
        <f>Table1[[#This Row],[Discount (%)]]</f>
        <v>48</v>
      </c>
      <c r="H862">
        <f>Table1[[#This Row],[Profit]]</f>
        <v>346.98</v>
      </c>
    </row>
    <row r="863" spans="1:8">
      <c r="A863" s="11" t="s">
        <v>859</v>
      </c>
      <c r="B863" s="7">
        <v>45883</v>
      </c>
      <c r="C863" t="str">
        <f>PROPER(Table1[[#This Row],[Region]])</f>
        <v>South</v>
      </c>
      <c r="D863" t="str">
        <f>PROPER(Table1[[#This Row],[Product Category]])</f>
        <v>Groceries</v>
      </c>
      <c r="E863">
        <f>ROUND(Table1[[#This Row],[Sales Amount]],1)</f>
        <v>887.5</v>
      </c>
      <c r="F863">
        <f>Table1[[#This Row],[Quantity Sold]]</f>
        <v>40</v>
      </c>
      <c r="G863">
        <f>Table1[[#This Row],[Discount (%)]]</f>
        <v>42</v>
      </c>
      <c r="H863">
        <f>Table1[[#This Row],[Profit]]</f>
        <v>986.59</v>
      </c>
    </row>
    <row r="864" spans="1:8">
      <c r="A864" s="11" t="s">
        <v>860</v>
      </c>
      <c r="B864" s="7">
        <v>45884</v>
      </c>
      <c r="C864" t="str">
        <f>PROPER(Table1[[#This Row],[Region]])</f>
        <v>West</v>
      </c>
      <c r="D864" t="str">
        <f>PROPER(Table1[[#This Row],[Product Category]])</f>
        <v>Groceries</v>
      </c>
      <c r="E864">
        <f>ROUND(Table1[[#This Row],[Sales Amount]],1)</f>
        <v>2085.4</v>
      </c>
      <c r="F864">
        <f>Table1[[#This Row],[Quantity Sold]]</f>
        <v>30</v>
      </c>
      <c r="G864">
        <f>Table1[[#This Row],[Discount (%)]]</f>
        <v>47</v>
      </c>
      <c r="H864">
        <f>Table1[[#This Row],[Profit]]</f>
        <v>362.86</v>
      </c>
    </row>
    <row r="865" spans="1:8">
      <c r="A865" s="11" t="s">
        <v>861</v>
      </c>
      <c r="B865" s="7">
        <v>45885</v>
      </c>
      <c r="C865" t="str">
        <f>PROPER(Table1[[#This Row],[Region]])</f>
        <v>East</v>
      </c>
      <c r="D865" t="str">
        <f>PROPER(Table1[[#This Row],[Product Category]])</f>
        <v>Furniture</v>
      </c>
      <c r="E865">
        <f>ROUND(Table1[[#This Row],[Sales Amount]],1)</f>
        <v>402.4</v>
      </c>
      <c r="F865">
        <f>Table1[[#This Row],[Quantity Sold]]</f>
        <v>37</v>
      </c>
      <c r="G865">
        <f>Table1[[#This Row],[Discount (%)]]</f>
        <v>36</v>
      </c>
      <c r="H865">
        <f>Table1[[#This Row],[Profit]]</f>
        <v>258.83</v>
      </c>
    </row>
    <row r="866" spans="1:8">
      <c r="A866" s="11" t="s">
        <v>862</v>
      </c>
      <c r="B866" s="7">
        <v>45886</v>
      </c>
      <c r="C866" t="str">
        <f>PROPER(Table1[[#This Row],[Region]])</f>
        <v>West</v>
      </c>
      <c r="D866" t="str">
        <f>PROPER(Table1[[#This Row],[Product Category]])</f>
        <v>Clothing</v>
      </c>
      <c r="E866">
        <f>ROUND(Table1[[#This Row],[Sales Amount]],1)</f>
        <v>1783.5</v>
      </c>
      <c r="F866">
        <f>Table1[[#This Row],[Quantity Sold]]</f>
        <v>21</v>
      </c>
      <c r="G866">
        <f>Table1[[#This Row],[Discount (%)]]</f>
        <v>7</v>
      </c>
      <c r="H866">
        <f>Table1[[#This Row],[Profit]]</f>
        <v>1919.15</v>
      </c>
    </row>
    <row r="867" spans="1:8">
      <c r="A867" s="11" t="s">
        <v>863</v>
      </c>
      <c r="B867" s="7">
        <v>45887</v>
      </c>
      <c r="C867" t="str">
        <f>PROPER(Table1[[#This Row],[Region]])</f>
        <v>East</v>
      </c>
      <c r="D867" t="str">
        <f>PROPER(Table1[[#This Row],[Product Category]])</f>
        <v>Electronics</v>
      </c>
      <c r="E867">
        <f>ROUND(Table1[[#This Row],[Sales Amount]],1)</f>
        <v>2738.1</v>
      </c>
      <c r="F867">
        <f>Table1[[#This Row],[Quantity Sold]]</f>
        <v>27</v>
      </c>
      <c r="G867">
        <f>Table1[[#This Row],[Discount (%)]]</f>
        <v>10</v>
      </c>
      <c r="H867">
        <f>Table1[[#This Row],[Profit]]</f>
        <v>1530.62</v>
      </c>
    </row>
    <row r="868" spans="1:8">
      <c r="A868" s="11" t="s">
        <v>864</v>
      </c>
      <c r="B868" s="7">
        <v>45888</v>
      </c>
      <c r="C868" t="str">
        <f>PROPER(Table1[[#This Row],[Region]])</f>
        <v>East</v>
      </c>
      <c r="D868" t="str">
        <f>PROPER(Table1[[#This Row],[Product Category]])</f>
        <v>Furniture</v>
      </c>
      <c r="E868">
        <f>ROUND(Table1[[#This Row],[Sales Amount]],1)</f>
        <v>297.3</v>
      </c>
      <c r="F868">
        <f>Table1[[#This Row],[Quantity Sold]]</f>
        <v>3</v>
      </c>
      <c r="G868">
        <f>Table1[[#This Row],[Discount (%)]]</f>
        <v>40</v>
      </c>
      <c r="H868">
        <f>Table1[[#This Row],[Profit]]</f>
        <v>524.30999999999995</v>
      </c>
    </row>
    <row r="869" spans="1:8">
      <c r="A869" s="11" t="s">
        <v>865</v>
      </c>
      <c r="B869" s="7">
        <v>45889</v>
      </c>
      <c r="C869" t="str">
        <f>PROPER(Table1[[#This Row],[Region]])</f>
        <v>South</v>
      </c>
      <c r="D869" t="str">
        <f>PROPER(Table1[[#This Row],[Product Category]])</f>
        <v>Electronics</v>
      </c>
      <c r="E869">
        <f>ROUND(Table1[[#This Row],[Sales Amount]],1)</f>
        <v>2587.9</v>
      </c>
      <c r="F869">
        <f>Table1[[#This Row],[Quantity Sold]]</f>
        <v>28</v>
      </c>
      <c r="G869">
        <f>Table1[[#This Row],[Discount (%)]]</f>
        <v>20</v>
      </c>
      <c r="H869">
        <f>Table1[[#This Row],[Profit]]</f>
        <v>747.37</v>
      </c>
    </row>
    <row r="870" spans="1:8">
      <c r="A870" s="11">
        <v>17888688</v>
      </c>
      <c r="B870" s="7">
        <v>45890</v>
      </c>
      <c r="C870" t="str">
        <f>PROPER(Table1[[#This Row],[Region]])</f>
        <v>West</v>
      </c>
      <c r="D870" t="str">
        <f>PROPER(Table1[[#This Row],[Product Category]])</f>
        <v>Furniture</v>
      </c>
      <c r="E870">
        <f>ROUND(Table1[[#This Row],[Sales Amount]],1)</f>
        <v>109</v>
      </c>
      <c r="F870">
        <f>Table1[[#This Row],[Quantity Sold]]</f>
        <v>46</v>
      </c>
      <c r="G870">
        <f>Table1[[#This Row],[Discount (%)]]</f>
        <v>12</v>
      </c>
      <c r="H870">
        <f>Table1[[#This Row],[Profit]]</f>
        <v>691.24</v>
      </c>
    </row>
    <row r="871" spans="1:8">
      <c r="A871" s="11" t="s">
        <v>866</v>
      </c>
      <c r="B871" s="7">
        <v>45891</v>
      </c>
      <c r="C871" t="str">
        <f>PROPER(Table1[[#This Row],[Region]])</f>
        <v>East</v>
      </c>
      <c r="D871" t="str">
        <f>PROPER(Table1[[#This Row],[Product Category]])</f>
        <v>Furniture</v>
      </c>
      <c r="E871">
        <f>ROUND(Table1[[#This Row],[Sales Amount]],1)</f>
        <v>3294.7</v>
      </c>
      <c r="F871">
        <f>Table1[[#This Row],[Quantity Sold]]</f>
        <v>29</v>
      </c>
      <c r="G871">
        <f>Table1[[#This Row],[Discount (%)]]</f>
        <v>3</v>
      </c>
      <c r="H871">
        <f>Table1[[#This Row],[Profit]]</f>
        <v>1834.46</v>
      </c>
    </row>
    <row r="872" spans="1:8">
      <c r="A872" s="11">
        <v>83640645</v>
      </c>
      <c r="B872" s="7">
        <v>45892</v>
      </c>
      <c r="C872" t="str">
        <f>PROPER(Table1[[#This Row],[Region]])</f>
        <v>West</v>
      </c>
      <c r="D872" t="str">
        <f>PROPER(Table1[[#This Row],[Product Category]])</f>
        <v>Furniture</v>
      </c>
      <c r="E872">
        <f>ROUND(Table1[[#This Row],[Sales Amount]],1)</f>
        <v>1076.3</v>
      </c>
      <c r="F872">
        <f>Table1[[#This Row],[Quantity Sold]]</f>
        <v>42</v>
      </c>
      <c r="G872">
        <f>Table1[[#This Row],[Discount (%)]]</f>
        <v>37</v>
      </c>
      <c r="H872">
        <f>Table1[[#This Row],[Profit]]</f>
        <v>679.55</v>
      </c>
    </row>
    <row r="873" spans="1:8">
      <c r="A873" s="11" t="s">
        <v>867</v>
      </c>
      <c r="B873" s="7">
        <v>45893</v>
      </c>
      <c r="C873" t="str">
        <f>PROPER(Table1[[#This Row],[Region]])</f>
        <v>South</v>
      </c>
      <c r="D873" t="str">
        <f>PROPER(Table1[[#This Row],[Product Category]])</f>
        <v>Furniture</v>
      </c>
      <c r="E873">
        <f>ROUND(Table1[[#This Row],[Sales Amount]],1)</f>
        <v>1336.8</v>
      </c>
      <c r="F873">
        <f>Table1[[#This Row],[Quantity Sold]]</f>
        <v>32</v>
      </c>
      <c r="G873">
        <f>Table1[[#This Row],[Discount (%)]]</f>
        <v>14</v>
      </c>
      <c r="H873">
        <f>Table1[[#This Row],[Profit]]</f>
        <v>47.56</v>
      </c>
    </row>
    <row r="874" spans="1:8">
      <c r="A874" s="11" t="s">
        <v>868</v>
      </c>
      <c r="B874" s="7">
        <v>45894</v>
      </c>
      <c r="C874" t="str">
        <f>PROPER(Table1[[#This Row],[Region]])</f>
        <v>East</v>
      </c>
      <c r="D874" t="str">
        <f>PROPER(Table1[[#This Row],[Product Category]])</f>
        <v>Clothing</v>
      </c>
      <c r="E874">
        <f>ROUND(Table1[[#This Row],[Sales Amount]],1)</f>
        <v>4895.3</v>
      </c>
      <c r="F874">
        <f>Table1[[#This Row],[Quantity Sold]]</f>
        <v>14</v>
      </c>
      <c r="G874">
        <f>Table1[[#This Row],[Discount (%)]]</f>
        <v>17</v>
      </c>
      <c r="H874">
        <f>Table1[[#This Row],[Profit]]</f>
        <v>1821.84</v>
      </c>
    </row>
    <row r="875" spans="1:8">
      <c r="A875" s="11" t="s">
        <v>869</v>
      </c>
      <c r="B875" s="7">
        <v>45895</v>
      </c>
      <c r="C875" t="str">
        <f>PROPER(Table1[[#This Row],[Region]])</f>
        <v>East</v>
      </c>
      <c r="D875" t="str">
        <f>PROPER(Table1[[#This Row],[Product Category]])</f>
        <v>Clothing</v>
      </c>
      <c r="E875">
        <f>ROUND(Table1[[#This Row],[Sales Amount]],1)</f>
        <v>3580.6</v>
      </c>
      <c r="F875">
        <f>Table1[[#This Row],[Quantity Sold]]</f>
        <v>30</v>
      </c>
      <c r="G875">
        <f>Table1[[#This Row],[Discount (%)]]</f>
        <v>12</v>
      </c>
      <c r="H875">
        <f>Table1[[#This Row],[Profit]]</f>
        <v>904.3</v>
      </c>
    </row>
    <row r="876" spans="1:8">
      <c r="A876" s="11" t="s">
        <v>870</v>
      </c>
      <c r="B876" s="7">
        <v>45896</v>
      </c>
      <c r="C876" t="str">
        <f>PROPER(Table1[[#This Row],[Region]])</f>
        <v>West</v>
      </c>
      <c r="D876" t="str">
        <f>PROPER(Table1[[#This Row],[Product Category]])</f>
        <v>Furniture</v>
      </c>
      <c r="E876">
        <f>ROUND(Table1[[#This Row],[Sales Amount]],1)</f>
        <v>498.9</v>
      </c>
      <c r="F876">
        <f>Table1[[#This Row],[Quantity Sold]]</f>
        <v>4</v>
      </c>
      <c r="G876">
        <f>Table1[[#This Row],[Discount (%)]]</f>
        <v>6</v>
      </c>
      <c r="H876">
        <f>Table1[[#This Row],[Profit]]</f>
        <v>668.54</v>
      </c>
    </row>
    <row r="877" spans="1:8">
      <c r="A877" s="11" t="s">
        <v>871</v>
      </c>
      <c r="B877" s="7">
        <v>45897</v>
      </c>
      <c r="C877" t="str">
        <f>PROPER(Table1[[#This Row],[Region]])</f>
        <v>North</v>
      </c>
      <c r="D877" t="str">
        <f>PROPER(Table1[[#This Row],[Product Category]])</f>
        <v>Sports</v>
      </c>
      <c r="E877">
        <f>ROUND(Table1[[#This Row],[Sales Amount]],1)</f>
        <v>3036.5</v>
      </c>
      <c r="F877">
        <f>Table1[[#This Row],[Quantity Sold]]</f>
        <v>23</v>
      </c>
      <c r="G877">
        <f>Table1[[#This Row],[Discount (%)]]</f>
        <v>0</v>
      </c>
      <c r="H877">
        <f>Table1[[#This Row],[Profit]]</f>
        <v>1299.29</v>
      </c>
    </row>
    <row r="878" spans="1:8">
      <c r="A878" s="11" t="s">
        <v>872</v>
      </c>
      <c r="B878" s="7">
        <v>45898</v>
      </c>
      <c r="C878" t="str">
        <f>PROPER(Table1[[#This Row],[Region]])</f>
        <v>East</v>
      </c>
      <c r="D878" t="str">
        <f>PROPER(Table1[[#This Row],[Product Category]])</f>
        <v>Electronics</v>
      </c>
      <c r="E878">
        <f>ROUND(Table1[[#This Row],[Sales Amount]],1)</f>
        <v>4987.8</v>
      </c>
      <c r="F878">
        <f>Table1[[#This Row],[Quantity Sold]]</f>
        <v>36</v>
      </c>
      <c r="G878">
        <f>Table1[[#This Row],[Discount (%)]]</f>
        <v>22</v>
      </c>
      <c r="H878">
        <f>Table1[[#This Row],[Profit]]</f>
        <v>1007.52</v>
      </c>
    </row>
    <row r="879" spans="1:8">
      <c r="A879" s="11" t="s">
        <v>874</v>
      </c>
      <c r="B879" s="7">
        <v>45899</v>
      </c>
      <c r="C879" t="str">
        <f>PROPER(Table1[[#This Row],[Region]])</f>
        <v>East</v>
      </c>
      <c r="D879" t="str">
        <f>PROPER(Table1[[#This Row],[Product Category]])</f>
        <v>Groceries</v>
      </c>
      <c r="E879">
        <f>ROUND(Table1[[#This Row],[Sales Amount]],1)</f>
        <v>2375.6</v>
      </c>
      <c r="F879">
        <f>Table1[[#This Row],[Quantity Sold]]</f>
        <v>20</v>
      </c>
      <c r="G879">
        <f>Table1[[#This Row],[Discount (%)]]</f>
        <v>17</v>
      </c>
      <c r="H879">
        <f>Table1[[#This Row],[Profit]]</f>
        <v>1729.4</v>
      </c>
    </row>
    <row r="880" spans="1:8">
      <c r="A880" s="11" t="s">
        <v>875</v>
      </c>
      <c r="B880" s="7">
        <v>45900</v>
      </c>
      <c r="C880" t="str">
        <f>PROPER(Table1[[#This Row],[Region]])</f>
        <v>West</v>
      </c>
      <c r="D880" t="str">
        <f>PROPER(Table1[[#This Row],[Product Category]])</f>
        <v>Groceries</v>
      </c>
      <c r="E880">
        <f>ROUND(Table1[[#This Row],[Sales Amount]],1)</f>
        <v>1407.2</v>
      </c>
      <c r="F880">
        <f>Table1[[#This Row],[Quantity Sold]]</f>
        <v>29</v>
      </c>
      <c r="G880">
        <f>Table1[[#This Row],[Discount (%)]]</f>
        <v>13</v>
      </c>
      <c r="H880">
        <f>Table1[[#This Row],[Profit]]</f>
        <v>1305.0999999999999</v>
      </c>
    </row>
    <row r="881" spans="1:8">
      <c r="A881" s="11" t="s">
        <v>876</v>
      </c>
      <c r="B881" s="7">
        <v>45901</v>
      </c>
      <c r="C881" t="str">
        <f>PROPER(Table1[[#This Row],[Region]])</f>
        <v>South</v>
      </c>
      <c r="D881" t="str">
        <f>PROPER(Table1[[#This Row],[Product Category]])</f>
        <v>Furniture</v>
      </c>
      <c r="E881">
        <f>ROUND(Table1[[#This Row],[Sales Amount]],1)</f>
        <v>1602.3</v>
      </c>
      <c r="F881">
        <f>Table1[[#This Row],[Quantity Sold]]</f>
        <v>18</v>
      </c>
      <c r="G881">
        <f>Table1[[#This Row],[Discount (%)]]</f>
        <v>15</v>
      </c>
      <c r="H881">
        <f>Table1[[#This Row],[Profit]]</f>
        <v>833.3</v>
      </c>
    </row>
    <row r="882" spans="1:8">
      <c r="A882" s="11" t="s">
        <v>877</v>
      </c>
      <c r="B882" s="7">
        <v>45902</v>
      </c>
      <c r="C882" t="str">
        <f>PROPER(Table1[[#This Row],[Region]])</f>
        <v>South</v>
      </c>
      <c r="D882" t="str">
        <f>PROPER(Table1[[#This Row],[Product Category]])</f>
        <v>Groceries</v>
      </c>
      <c r="E882">
        <f>ROUND(Table1[[#This Row],[Sales Amount]],1)</f>
        <v>4735.2</v>
      </c>
      <c r="F882">
        <f>Table1[[#This Row],[Quantity Sold]]</f>
        <v>46</v>
      </c>
      <c r="G882">
        <f>Table1[[#This Row],[Discount (%)]]</f>
        <v>34</v>
      </c>
      <c r="H882">
        <f>Table1[[#This Row],[Profit]]</f>
        <v>1395.2</v>
      </c>
    </row>
    <row r="883" spans="1:8">
      <c r="A883" s="11" t="s">
        <v>878</v>
      </c>
      <c r="B883" s="7">
        <v>45903</v>
      </c>
      <c r="C883" t="str">
        <f>PROPER(Table1[[#This Row],[Region]])</f>
        <v>West</v>
      </c>
      <c r="D883" t="str">
        <f>PROPER(Table1[[#This Row],[Product Category]])</f>
        <v>Groceries</v>
      </c>
      <c r="E883">
        <f>ROUND(Table1[[#This Row],[Sales Amount]],1)</f>
        <v>1036.7</v>
      </c>
      <c r="F883">
        <f>Table1[[#This Row],[Quantity Sold]]</f>
        <v>34</v>
      </c>
      <c r="G883">
        <f>Table1[[#This Row],[Discount (%)]]</f>
        <v>25</v>
      </c>
      <c r="H883">
        <f>Table1[[#This Row],[Profit]]</f>
        <v>470.03</v>
      </c>
    </row>
    <row r="884" spans="1:8">
      <c r="A884" s="11" t="s">
        <v>879</v>
      </c>
      <c r="B884" s="7">
        <v>45904</v>
      </c>
      <c r="C884" t="str">
        <f>PROPER(Table1[[#This Row],[Region]])</f>
        <v>West</v>
      </c>
      <c r="D884" t="str">
        <f>PROPER(Table1[[#This Row],[Product Category]])</f>
        <v>Furniture</v>
      </c>
      <c r="E884">
        <f>ROUND(Table1[[#This Row],[Sales Amount]],1)</f>
        <v>4743.3</v>
      </c>
      <c r="F884">
        <f>Table1[[#This Row],[Quantity Sold]]</f>
        <v>46</v>
      </c>
      <c r="G884">
        <f>Table1[[#This Row],[Discount (%)]]</f>
        <v>35</v>
      </c>
      <c r="H884">
        <f>Table1[[#This Row],[Profit]]</f>
        <v>1490.4</v>
      </c>
    </row>
    <row r="885" spans="1:8">
      <c r="A885" s="11" t="s">
        <v>880</v>
      </c>
      <c r="B885" s="7">
        <v>45905</v>
      </c>
      <c r="C885" t="str">
        <f>PROPER(Table1[[#This Row],[Region]])</f>
        <v>East</v>
      </c>
      <c r="D885" t="str">
        <f>PROPER(Table1[[#This Row],[Product Category]])</f>
        <v>Groceries</v>
      </c>
      <c r="E885">
        <f>ROUND(Table1[[#This Row],[Sales Amount]],1)</f>
        <v>1095.4000000000001</v>
      </c>
      <c r="F885">
        <f>Table1[[#This Row],[Quantity Sold]]</f>
        <v>9</v>
      </c>
      <c r="G885">
        <f>Table1[[#This Row],[Discount (%)]]</f>
        <v>0</v>
      </c>
      <c r="H885">
        <f>Table1[[#This Row],[Profit]]</f>
        <v>444.96</v>
      </c>
    </row>
    <row r="886" spans="1:8">
      <c r="A886" s="11">
        <v>61280585</v>
      </c>
      <c r="B886" s="7">
        <v>45906</v>
      </c>
      <c r="C886" t="str">
        <f>PROPER(Table1[[#This Row],[Region]])</f>
        <v>North</v>
      </c>
      <c r="D886" t="str">
        <f>PROPER(Table1[[#This Row],[Product Category]])</f>
        <v>Clothing</v>
      </c>
      <c r="E886">
        <f>ROUND(Table1[[#This Row],[Sales Amount]],1)</f>
        <v>3342.2</v>
      </c>
      <c r="F886">
        <f>Table1[[#This Row],[Quantity Sold]]</f>
        <v>18</v>
      </c>
      <c r="G886">
        <f>Table1[[#This Row],[Discount (%)]]</f>
        <v>20</v>
      </c>
      <c r="H886">
        <f>Table1[[#This Row],[Profit]]</f>
        <v>957.86</v>
      </c>
    </row>
    <row r="887" spans="1:8">
      <c r="A887" s="11" t="s">
        <v>881</v>
      </c>
      <c r="B887" s="7">
        <v>45907</v>
      </c>
      <c r="C887" t="str">
        <f>PROPER(Table1[[#This Row],[Region]])</f>
        <v>West</v>
      </c>
      <c r="D887" t="str">
        <f>PROPER(Table1[[#This Row],[Product Category]])</f>
        <v>Electronics</v>
      </c>
      <c r="E887">
        <f>ROUND(Table1[[#This Row],[Sales Amount]],1)</f>
        <v>2865.7</v>
      </c>
      <c r="F887">
        <f>Table1[[#This Row],[Quantity Sold]]</f>
        <v>28</v>
      </c>
      <c r="G887">
        <f>Table1[[#This Row],[Discount (%)]]</f>
        <v>28</v>
      </c>
      <c r="H887">
        <f>Table1[[#This Row],[Profit]]</f>
        <v>73.989999999999995</v>
      </c>
    </row>
    <row r="888" spans="1:8">
      <c r="A888" s="11" t="s">
        <v>882</v>
      </c>
      <c r="B888" s="7">
        <v>45908</v>
      </c>
      <c r="C888" t="str">
        <f>PROPER(Table1[[#This Row],[Region]])</f>
        <v>South</v>
      </c>
      <c r="D888" t="str">
        <f>PROPER(Table1[[#This Row],[Product Category]])</f>
        <v>Clothing</v>
      </c>
      <c r="E888">
        <f>ROUND(Table1[[#This Row],[Sales Amount]],1)</f>
        <v>930.7</v>
      </c>
      <c r="F888">
        <f>Table1[[#This Row],[Quantity Sold]]</f>
        <v>10</v>
      </c>
      <c r="G888">
        <f>Table1[[#This Row],[Discount (%)]]</f>
        <v>16</v>
      </c>
      <c r="H888">
        <f>Table1[[#This Row],[Profit]]</f>
        <v>1275.1500000000001</v>
      </c>
    </row>
    <row r="889" spans="1:8">
      <c r="A889" s="11" t="s">
        <v>883</v>
      </c>
      <c r="B889" s="7">
        <v>45909</v>
      </c>
      <c r="C889" t="str">
        <f>PROPER(Table1[[#This Row],[Region]])</f>
        <v>South</v>
      </c>
      <c r="D889" t="str">
        <f>PROPER(Table1[[#This Row],[Product Category]])</f>
        <v>Clothing</v>
      </c>
      <c r="E889">
        <f>ROUND(Table1[[#This Row],[Sales Amount]],1)</f>
        <v>4037.3</v>
      </c>
      <c r="F889">
        <f>Table1[[#This Row],[Quantity Sold]]</f>
        <v>10</v>
      </c>
      <c r="G889">
        <f>Table1[[#This Row],[Discount (%)]]</f>
        <v>2</v>
      </c>
      <c r="H889">
        <f>Table1[[#This Row],[Profit]]</f>
        <v>1075.04</v>
      </c>
    </row>
    <row r="890" spans="1:8">
      <c r="A890" s="11" t="s">
        <v>884</v>
      </c>
      <c r="B890" s="7">
        <v>45910</v>
      </c>
      <c r="C890" t="str">
        <f>PROPER(Table1[[#This Row],[Region]])</f>
        <v>South</v>
      </c>
      <c r="D890" t="str">
        <f>PROPER(Table1[[#This Row],[Product Category]])</f>
        <v>Electronics</v>
      </c>
      <c r="E890">
        <f>ROUND(Table1[[#This Row],[Sales Amount]],1)</f>
        <v>4617.2</v>
      </c>
      <c r="F890">
        <f>Table1[[#This Row],[Quantity Sold]]</f>
        <v>8</v>
      </c>
      <c r="G890">
        <f>Table1[[#This Row],[Discount (%)]]</f>
        <v>10</v>
      </c>
      <c r="H890">
        <f>Table1[[#This Row],[Profit]]</f>
        <v>532.32000000000005</v>
      </c>
    </row>
    <row r="891" spans="1:8">
      <c r="A891" s="11" t="s">
        <v>885</v>
      </c>
      <c r="B891" s="7">
        <v>45911</v>
      </c>
      <c r="C891" t="str">
        <f>PROPER(Table1[[#This Row],[Region]])</f>
        <v>North</v>
      </c>
      <c r="D891" t="str">
        <f>PROPER(Table1[[#This Row],[Product Category]])</f>
        <v>Groceries</v>
      </c>
      <c r="E891">
        <f>ROUND(Table1[[#This Row],[Sales Amount]],1)</f>
        <v>4250.8999999999996</v>
      </c>
      <c r="F891">
        <f>Table1[[#This Row],[Quantity Sold]]</f>
        <v>1</v>
      </c>
      <c r="G891">
        <f>Table1[[#This Row],[Discount (%)]]</f>
        <v>48</v>
      </c>
      <c r="H891">
        <f>Table1[[#This Row],[Profit]]</f>
        <v>608.16</v>
      </c>
    </row>
    <row r="892" spans="1:8">
      <c r="A892" s="11" t="s">
        <v>886</v>
      </c>
      <c r="B892" s="7">
        <v>45912</v>
      </c>
      <c r="C892" t="str">
        <f>PROPER(Table1[[#This Row],[Region]])</f>
        <v>North</v>
      </c>
      <c r="D892" t="str">
        <f>PROPER(Table1[[#This Row],[Product Category]])</f>
        <v>Clothing</v>
      </c>
      <c r="E892">
        <f>ROUND(Table1[[#This Row],[Sales Amount]],1)</f>
        <v>4407.3</v>
      </c>
      <c r="F892">
        <f>Table1[[#This Row],[Quantity Sold]]</f>
        <v>14</v>
      </c>
      <c r="G892">
        <f>Table1[[#This Row],[Discount (%)]]</f>
        <v>38</v>
      </c>
      <c r="H892">
        <f>Table1[[#This Row],[Profit]]</f>
        <v>528.52</v>
      </c>
    </row>
    <row r="893" spans="1:8">
      <c r="A893" s="11" t="s">
        <v>887</v>
      </c>
      <c r="B893" s="7">
        <v>45913</v>
      </c>
      <c r="C893" t="str">
        <f>PROPER(Table1[[#This Row],[Region]])</f>
        <v>North</v>
      </c>
      <c r="D893" t="str">
        <f>PROPER(Table1[[#This Row],[Product Category]])</f>
        <v>Sports</v>
      </c>
      <c r="E893">
        <f>ROUND(Table1[[#This Row],[Sales Amount]],1)</f>
        <v>1400.7</v>
      </c>
      <c r="F893">
        <f>Table1[[#This Row],[Quantity Sold]]</f>
        <v>43</v>
      </c>
      <c r="G893">
        <f>Table1[[#This Row],[Discount (%)]]</f>
        <v>14</v>
      </c>
      <c r="H893">
        <f>Table1[[#This Row],[Profit]]</f>
        <v>238.11</v>
      </c>
    </row>
    <row r="894" spans="1:8">
      <c r="A894" s="11" t="s">
        <v>888</v>
      </c>
      <c r="B894" s="7">
        <v>45914</v>
      </c>
      <c r="C894" t="str">
        <f>PROPER(Table1[[#This Row],[Region]])</f>
        <v>West</v>
      </c>
      <c r="D894" t="str">
        <f>PROPER(Table1[[#This Row],[Product Category]])</f>
        <v>Sports</v>
      </c>
      <c r="E894">
        <f>ROUND(Table1[[#This Row],[Sales Amount]],1)</f>
        <v>1710.5</v>
      </c>
      <c r="F894">
        <f>Table1[[#This Row],[Quantity Sold]]</f>
        <v>23</v>
      </c>
      <c r="G894">
        <f>Table1[[#This Row],[Discount (%)]]</f>
        <v>7</v>
      </c>
      <c r="H894">
        <f>Table1[[#This Row],[Profit]]</f>
        <v>1738.71</v>
      </c>
    </row>
    <row r="895" spans="1:8">
      <c r="A895" s="11" t="s">
        <v>889</v>
      </c>
      <c r="B895" s="7">
        <v>45915</v>
      </c>
      <c r="C895" t="str">
        <f>PROPER(Table1[[#This Row],[Region]])</f>
        <v>East</v>
      </c>
      <c r="D895" t="str">
        <f>PROPER(Table1[[#This Row],[Product Category]])</f>
        <v>Groceries</v>
      </c>
      <c r="E895">
        <f>ROUND(Table1[[#This Row],[Sales Amount]],1)</f>
        <v>4056.6</v>
      </c>
      <c r="F895">
        <f>Table1[[#This Row],[Quantity Sold]]</f>
        <v>11</v>
      </c>
      <c r="G895">
        <f>Table1[[#This Row],[Discount (%)]]</f>
        <v>18</v>
      </c>
      <c r="H895">
        <f>Table1[[#This Row],[Profit]]</f>
        <v>1106.29</v>
      </c>
    </row>
    <row r="896" spans="1:8">
      <c r="A896" s="11" t="s">
        <v>890</v>
      </c>
      <c r="B896" s="7">
        <v>45916</v>
      </c>
      <c r="C896" t="str">
        <f>PROPER(Table1[[#This Row],[Region]])</f>
        <v>North</v>
      </c>
      <c r="D896" t="str">
        <f>PROPER(Table1[[#This Row],[Product Category]])</f>
        <v>Groceries</v>
      </c>
      <c r="E896">
        <f>ROUND(Table1[[#This Row],[Sales Amount]],1)</f>
        <v>2942.1</v>
      </c>
      <c r="F896">
        <f>Table1[[#This Row],[Quantity Sold]]</f>
        <v>21</v>
      </c>
      <c r="G896">
        <f>Table1[[#This Row],[Discount (%)]]</f>
        <v>15</v>
      </c>
      <c r="H896">
        <f>Table1[[#This Row],[Profit]]</f>
        <v>1685.68</v>
      </c>
    </row>
    <row r="897" spans="1:8">
      <c r="A897" s="11" t="s">
        <v>891</v>
      </c>
      <c r="B897" s="7">
        <v>45917</v>
      </c>
      <c r="C897" t="str">
        <f>PROPER(Table1[[#This Row],[Region]])</f>
        <v>East</v>
      </c>
      <c r="D897" t="str">
        <f>PROPER(Table1[[#This Row],[Product Category]])</f>
        <v>Sports</v>
      </c>
      <c r="E897">
        <f>ROUND(Table1[[#This Row],[Sales Amount]],1)</f>
        <v>423.3</v>
      </c>
      <c r="F897">
        <f>Table1[[#This Row],[Quantity Sold]]</f>
        <v>33</v>
      </c>
      <c r="G897">
        <f>Table1[[#This Row],[Discount (%)]]</f>
        <v>15</v>
      </c>
      <c r="H897">
        <f>Table1[[#This Row],[Profit]]</f>
        <v>1287.8399999999999</v>
      </c>
    </row>
    <row r="898" spans="1:8">
      <c r="A898" s="11" t="s">
        <v>892</v>
      </c>
      <c r="B898" s="7">
        <v>45918</v>
      </c>
      <c r="C898" t="str">
        <f>PROPER(Table1[[#This Row],[Region]])</f>
        <v>South</v>
      </c>
      <c r="D898" t="str">
        <f>PROPER(Table1[[#This Row],[Product Category]])</f>
        <v>Groceries</v>
      </c>
      <c r="E898">
        <f>ROUND(Table1[[#This Row],[Sales Amount]],1)</f>
        <v>4954.8999999999996</v>
      </c>
      <c r="F898">
        <f>Table1[[#This Row],[Quantity Sold]]</f>
        <v>36</v>
      </c>
      <c r="G898">
        <f>Table1[[#This Row],[Discount (%)]]</f>
        <v>50</v>
      </c>
      <c r="H898">
        <f>Table1[[#This Row],[Profit]]</f>
        <v>1916.19</v>
      </c>
    </row>
    <row r="899" spans="1:8">
      <c r="A899" s="11">
        <v>46843679</v>
      </c>
      <c r="B899" s="7">
        <v>45919</v>
      </c>
      <c r="C899" t="str">
        <f>PROPER(Table1[[#This Row],[Region]])</f>
        <v>North</v>
      </c>
      <c r="D899" t="str">
        <f>PROPER(Table1[[#This Row],[Product Category]])</f>
        <v>Groceries</v>
      </c>
      <c r="E899">
        <f>ROUND(Table1[[#This Row],[Sales Amount]],1)</f>
        <v>1910.4</v>
      </c>
      <c r="F899">
        <f>Table1[[#This Row],[Quantity Sold]]</f>
        <v>32</v>
      </c>
      <c r="G899">
        <f>Table1[[#This Row],[Discount (%)]]</f>
        <v>18</v>
      </c>
      <c r="H899">
        <f>Table1[[#This Row],[Profit]]</f>
        <v>835.58</v>
      </c>
    </row>
    <row r="900" spans="1:8">
      <c r="A900" s="11" t="s">
        <v>893</v>
      </c>
      <c r="B900" s="7">
        <v>45920</v>
      </c>
      <c r="C900" t="str">
        <f>PROPER(Table1[[#This Row],[Region]])</f>
        <v>North</v>
      </c>
      <c r="D900" t="str">
        <f>PROPER(Table1[[#This Row],[Product Category]])</f>
        <v>Clothing</v>
      </c>
      <c r="E900">
        <f>ROUND(Table1[[#This Row],[Sales Amount]],1)</f>
        <v>2761.8</v>
      </c>
      <c r="F900">
        <f>Table1[[#This Row],[Quantity Sold]]</f>
        <v>5</v>
      </c>
      <c r="G900">
        <f>Table1[[#This Row],[Discount (%)]]</f>
        <v>48</v>
      </c>
      <c r="H900">
        <f>Table1[[#This Row],[Profit]]</f>
        <v>1046.47</v>
      </c>
    </row>
    <row r="901" spans="1:8">
      <c r="A901" s="11" t="s">
        <v>894</v>
      </c>
      <c r="B901" s="7">
        <v>45921</v>
      </c>
      <c r="C901" t="str">
        <f>PROPER(Table1[[#This Row],[Region]])</f>
        <v>South</v>
      </c>
      <c r="D901" t="str">
        <f>PROPER(Table1[[#This Row],[Product Category]])</f>
        <v>Electronics</v>
      </c>
      <c r="E901">
        <f>ROUND(Table1[[#This Row],[Sales Amount]],1)</f>
        <v>3015.1</v>
      </c>
      <c r="F901">
        <f>Table1[[#This Row],[Quantity Sold]]</f>
        <v>2</v>
      </c>
      <c r="G901">
        <f>Table1[[#This Row],[Discount (%)]]</f>
        <v>36</v>
      </c>
      <c r="H901">
        <f>Table1[[#This Row],[Profit]]</f>
        <v>1256.97</v>
      </c>
    </row>
    <row r="902" spans="1:8">
      <c r="A902" s="11" t="s">
        <v>895</v>
      </c>
      <c r="B902" s="7">
        <v>45922</v>
      </c>
      <c r="C902" t="str">
        <f>PROPER(Table1[[#This Row],[Region]])</f>
        <v>West</v>
      </c>
      <c r="D902" t="str">
        <f>PROPER(Table1[[#This Row],[Product Category]])</f>
        <v>Groceries</v>
      </c>
      <c r="E902">
        <f>ROUND(Table1[[#This Row],[Sales Amount]],1)</f>
        <v>4206.3</v>
      </c>
      <c r="F902">
        <f>Table1[[#This Row],[Quantity Sold]]</f>
        <v>1</v>
      </c>
      <c r="G902">
        <f>Table1[[#This Row],[Discount (%)]]</f>
        <v>20</v>
      </c>
      <c r="H902">
        <f>Table1[[#This Row],[Profit]]</f>
        <v>1088.83</v>
      </c>
    </row>
    <row r="903" spans="1:8">
      <c r="A903" s="11" t="s">
        <v>896</v>
      </c>
      <c r="B903" s="7">
        <v>45923</v>
      </c>
      <c r="C903" t="str">
        <f>PROPER(Table1[[#This Row],[Region]])</f>
        <v>South</v>
      </c>
      <c r="D903" t="str">
        <f>PROPER(Table1[[#This Row],[Product Category]])</f>
        <v>Furniture</v>
      </c>
      <c r="E903">
        <f>ROUND(Table1[[#This Row],[Sales Amount]],1)</f>
        <v>1888.8</v>
      </c>
      <c r="F903">
        <f>Table1[[#This Row],[Quantity Sold]]</f>
        <v>31</v>
      </c>
      <c r="G903">
        <f>Table1[[#This Row],[Discount (%)]]</f>
        <v>40</v>
      </c>
      <c r="H903">
        <f>Table1[[#This Row],[Profit]]</f>
        <v>660.19</v>
      </c>
    </row>
    <row r="904" spans="1:8">
      <c r="A904" s="11" t="s">
        <v>897</v>
      </c>
      <c r="B904" s="7">
        <v>45924</v>
      </c>
      <c r="C904" t="str">
        <f>PROPER(Table1[[#This Row],[Region]])</f>
        <v>North</v>
      </c>
      <c r="D904" t="str">
        <f>PROPER(Table1[[#This Row],[Product Category]])</f>
        <v>Furniture</v>
      </c>
      <c r="E904">
        <f>ROUND(Table1[[#This Row],[Sales Amount]],1)</f>
        <v>1422.2</v>
      </c>
      <c r="F904">
        <f>Table1[[#This Row],[Quantity Sold]]</f>
        <v>5</v>
      </c>
      <c r="G904">
        <f>Table1[[#This Row],[Discount (%)]]</f>
        <v>48</v>
      </c>
      <c r="H904">
        <f>Table1[[#This Row],[Profit]]</f>
        <v>1217.92</v>
      </c>
    </row>
    <row r="905" spans="1:8">
      <c r="A905" s="11" t="s">
        <v>898</v>
      </c>
      <c r="B905" s="7">
        <v>45925</v>
      </c>
      <c r="C905" t="str">
        <f>PROPER(Table1[[#This Row],[Region]])</f>
        <v>West</v>
      </c>
      <c r="D905" t="str">
        <f>PROPER(Table1[[#This Row],[Product Category]])</f>
        <v>Groceries</v>
      </c>
      <c r="E905">
        <f>ROUND(Table1[[#This Row],[Sales Amount]],1)</f>
        <v>3177</v>
      </c>
      <c r="F905">
        <f>Table1[[#This Row],[Quantity Sold]]</f>
        <v>17</v>
      </c>
      <c r="G905">
        <f>Table1[[#This Row],[Discount (%)]]</f>
        <v>25</v>
      </c>
      <c r="H905">
        <f>Table1[[#This Row],[Profit]]</f>
        <v>1100.1400000000001</v>
      </c>
    </row>
    <row r="906" spans="1:8">
      <c r="A906" s="11" t="s">
        <v>899</v>
      </c>
      <c r="B906" s="7">
        <v>45926</v>
      </c>
      <c r="C906" t="str">
        <f>PROPER(Table1[[#This Row],[Region]])</f>
        <v>North</v>
      </c>
      <c r="D906" t="str">
        <f>PROPER(Table1[[#This Row],[Product Category]])</f>
        <v>Furniture</v>
      </c>
      <c r="E906">
        <f>ROUND(Table1[[#This Row],[Sales Amount]],1)</f>
        <v>4417.6000000000004</v>
      </c>
      <c r="F906">
        <f>Table1[[#This Row],[Quantity Sold]]</f>
        <v>40</v>
      </c>
      <c r="G906">
        <f>Table1[[#This Row],[Discount (%)]]</f>
        <v>42</v>
      </c>
      <c r="H906">
        <f>Table1[[#This Row],[Profit]]</f>
        <v>417.29</v>
      </c>
    </row>
    <row r="907" spans="1:8">
      <c r="A907" s="11" t="s">
        <v>900</v>
      </c>
      <c r="B907" s="7">
        <v>45927</v>
      </c>
      <c r="C907" t="str">
        <f>PROPER(Table1[[#This Row],[Region]])</f>
        <v>North</v>
      </c>
      <c r="D907" t="str">
        <f>PROPER(Table1[[#This Row],[Product Category]])</f>
        <v>Groceries</v>
      </c>
      <c r="E907">
        <f>ROUND(Table1[[#This Row],[Sales Amount]],1)</f>
        <v>2627.1</v>
      </c>
      <c r="F907">
        <f>Table1[[#This Row],[Quantity Sold]]</f>
        <v>43</v>
      </c>
      <c r="G907">
        <f>Table1[[#This Row],[Discount (%)]]</f>
        <v>46</v>
      </c>
      <c r="H907">
        <f>Table1[[#This Row],[Profit]]</f>
        <v>1121.27</v>
      </c>
    </row>
    <row r="908" spans="1:8">
      <c r="A908" s="11" t="s">
        <v>901</v>
      </c>
      <c r="B908" s="7">
        <v>45928</v>
      </c>
      <c r="C908" t="str">
        <f>PROPER(Table1[[#This Row],[Region]])</f>
        <v>North</v>
      </c>
      <c r="D908" t="str">
        <f>PROPER(Table1[[#This Row],[Product Category]])</f>
        <v>Sports</v>
      </c>
      <c r="E908">
        <f>ROUND(Table1[[#This Row],[Sales Amount]],1)</f>
        <v>4474.6000000000004</v>
      </c>
      <c r="F908">
        <f>Table1[[#This Row],[Quantity Sold]]</f>
        <v>17</v>
      </c>
      <c r="G908">
        <f>Table1[[#This Row],[Discount (%)]]</f>
        <v>18</v>
      </c>
      <c r="H908">
        <f>Table1[[#This Row],[Profit]]</f>
        <v>448.04</v>
      </c>
    </row>
    <row r="909" spans="1:8">
      <c r="A909" s="11" t="s">
        <v>902</v>
      </c>
      <c r="B909" s="7">
        <v>45929</v>
      </c>
      <c r="C909" t="str">
        <f>PROPER(Table1[[#This Row],[Region]])</f>
        <v>North</v>
      </c>
      <c r="D909" t="str">
        <f>PROPER(Table1[[#This Row],[Product Category]])</f>
        <v>Furniture</v>
      </c>
      <c r="E909">
        <f>ROUND(Table1[[#This Row],[Sales Amount]],1)</f>
        <v>4965.1000000000004</v>
      </c>
      <c r="F909">
        <f>Table1[[#This Row],[Quantity Sold]]</f>
        <v>31</v>
      </c>
      <c r="G909">
        <f>Table1[[#This Row],[Discount (%)]]</f>
        <v>12</v>
      </c>
      <c r="H909">
        <f>Table1[[#This Row],[Profit]]</f>
        <v>765.35</v>
      </c>
    </row>
    <row r="910" spans="1:8">
      <c r="A910" s="11" t="s">
        <v>903</v>
      </c>
      <c r="B910" s="7">
        <v>45930</v>
      </c>
      <c r="C910" t="str">
        <f>PROPER(Table1[[#This Row],[Region]])</f>
        <v>East</v>
      </c>
      <c r="D910" t="str">
        <f>PROPER(Table1[[#This Row],[Product Category]])</f>
        <v>Clothing</v>
      </c>
      <c r="E910">
        <f>ROUND(Table1[[#This Row],[Sales Amount]],1)</f>
        <v>4516.5</v>
      </c>
      <c r="F910">
        <f>Table1[[#This Row],[Quantity Sold]]</f>
        <v>15</v>
      </c>
      <c r="G910">
        <f>Table1[[#This Row],[Discount (%)]]</f>
        <v>26</v>
      </c>
      <c r="H910">
        <f>Table1[[#This Row],[Profit]]</f>
        <v>1216.1600000000001</v>
      </c>
    </row>
    <row r="911" spans="1:8">
      <c r="A911" s="11" t="s">
        <v>904</v>
      </c>
      <c r="B911" s="7">
        <v>45931</v>
      </c>
      <c r="C911" t="str">
        <f>PROPER(Table1[[#This Row],[Region]])</f>
        <v>East</v>
      </c>
      <c r="D911" t="str">
        <f>PROPER(Table1[[#This Row],[Product Category]])</f>
        <v>Sports</v>
      </c>
      <c r="E911">
        <f>ROUND(Table1[[#This Row],[Sales Amount]],1)</f>
        <v>4140.3</v>
      </c>
      <c r="F911">
        <f>Table1[[#This Row],[Quantity Sold]]</f>
        <v>1</v>
      </c>
      <c r="G911">
        <f>Table1[[#This Row],[Discount (%)]]</f>
        <v>50</v>
      </c>
      <c r="H911">
        <f>Table1[[#This Row],[Profit]]</f>
        <v>514.32000000000005</v>
      </c>
    </row>
    <row r="912" spans="1:8">
      <c r="A912" s="11" t="s">
        <v>905</v>
      </c>
      <c r="B912" s="7">
        <v>45932</v>
      </c>
      <c r="C912" t="str">
        <f>PROPER(Table1[[#This Row],[Region]])</f>
        <v>East</v>
      </c>
      <c r="D912" t="str">
        <f>PROPER(Table1[[#This Row],[Product Category]])</f>
        <v>Groceries</v>
      </c>
      <c r="E912">
        <f>ROUND(Table1[[#This Row],[Sales Amount]],1)</f>
        <v>3184.4</v>
      </c>
      <c r="F912">
        <f>Table1[[#This Row],[Quantity Sold]]</f>
        <v>24</v>
      </c>
      <c r="G912">
        <f>Table1[[#This Row],[Discount (%)]]</f>
        <v>45</v>
      </c>
      <c r="H912">
        <f>Table1[[#This Row],[Profit]]</f>
        <v>1396.16</v>
      </c>
    </row>
    <row r="913" spans="1:8">
      <c r="A913" s="11" t="s">
        <v>906</v>
      </c>
      <c r="B913" s="7">
        <v>45933</v>
      </c>
      <c r="C913" t="str">
        <f>PROPER(Table1[[#This Row],[Region]])</f>
        <v>West</v>
      </c>
      <c r="D913" t="str">
        <f>PROPER(Table1[[#This Row],[Product Category]])</f>
        <v>Electronics</v>
      </c>
      <c r="E913">
        <f>ROUND(Table1[[#This Row],[Sales Amount]],1)</f>
        <v>4408.3999999999996</v>
      </c>
      <c r="F913">
        <f>Table1[[#This Row],[Quantity Sold]]</f>
        <v>39</v>
      </c>
      <c r="G913">
        <f>Table1[[#This Row],[Discount (%)]]</f>
        <v>46</v>
      </c>
      <c r="H913">
        <f>Table1[[#This Row],[Profit]]</f>
        <v>1346.37</v>
      </c>
    </row>
    <row r="914" spans="1:8">
      <c r="A914" s="11" t="s">
        <v>907</v>
      </c>
      <c r="B914" s="7">
        <v>45934</v>
      </c>
      <c r="C914" t="str">
        <f>PROPER(Table1[[#This Row],[Region]])</f>
        <v>East</v>
      </c>
      <c r="D914" t="str">
        <f>PROPER(Table1[[#This Row],[Product Category]])</f>
        <v>Electronics</v>
      </c>
      <c r="E914">
        <f>ROUND(Table1[[#This Row],[Sales Amount]],1)</f>
        <v>514.29999999999995</v>
      </c>
      <c r="F914">
        <f>Table1[[#This Row],[Quantity Sold]]</f>
        <v>18</v>
      </c>
      <c r="G914">
        <f>Table1[[#This Row],[Discount (%)]]</f>
        <v>13</v>
      </c>
      <c r="H914">
        <f>Table1[[#This Row],[Profit]]</f>
        <v>1260.46</v>
      </c>
    </row>
    <row r="915" spans="1:8">
      <c r="A915" s="11" t="s">
        <v>908</v>
      </c>
      <c r="B915" s="7">
        <v>45935</v>
      </c>
      <c r="C915" t="str">
        <f>PROPER(Table1[[#This Row],[Region]])</f>
        <v>West</v>
      </c>
      <c r="D915" t="str">
        <f>PROPER(Table1[[#This Row],[Product Category]])</f>
        <v>Sports</v>
      </c>
      <c r="E915">
        <f>ROUND(Table1[[#This Row],[Sales Amount]],1)</f>
        <v>660.6</v>
      </c>
      <c r="F915">
        <f>Table1[[#This Row],[Quantity Sold]]</f>
        <v>17</v>
      </c>
      <c r="G915">
        <f>Table1[[#This Row],[Discount (%)]]</f>
        <v>19</v>
      </c>
      <c r="H915">
        <f>Table1[[#This Row],[Profit]]</f>
        <v>1429.54</v>
      </c>
    </row>
    <row r="916" spans="1:8">
      <c r="A916" s="11" t="s">
        <v>909</v>
      </c>
      <c r="B916" s="7">
        <v>45936</v>
      </c>
      <c r="C916" t="str">
        <f>PROPER(Table1[[#This Row],[Region]])</f>
        <v>North</v>
      </c>
      <c r="D916" t="str">
        <f>PROPER(Table1[[#This Row],[Product Category]])</f>
        <v>Electronics</v>
      </c>
      <c r="E916">
        <f>ROUND(Table1[[#This Row],[Sales Amount]],1)</f>
        <v>2967.6</v>
      </c>
      <c r="F916">
        <f>Table1[[#This Row],[Quantity Sold]]</f>
        <v>50</v>
      </c>
      <c r="G916">
        <f>Table1[[#This Row],[Discount (%)]]</f>
        <v>1</v>
      </c>
      <c r="H916">
        <f>Table1[[#This Row],[Profit]]</f>
        <v>1160.77</v>
      </c>
    </row>
    <row r="917" spans="1:8">
      <c r="A917" s="11" t="s">
        <v>910</v>
      </c>
      <c r="B917" s="7">
        <v>45937</v>
      </c>
      <c r="C917" t="str">
        <f>PROPER(Table1[[#This Row],[Region]])</f>
        <v>East</v>
      </c>
      <c r="D917" t="str">
        <f>PROPER(Table1[[#This Row],[Product Category]])</f>
        <v>Furniture</v>
      </c>
      <c r="E917">
        <f>ROUND(Table1[[#This Row],[Sales Amount]],1)</f>
        <v>3124.8</v>
      </c>
      <c r="F917">
        <f>Table1[[#This Row],[Quantity Sold]]</f>
        <v>38</v>
      </c>
      <c r="G917">
        <f>Table1[[#This Row],[Discount (%)]]</f>
        <v>32</v>
      </c>
      <c r="H917">
        <f>Table1[[#This Row],[Profit]]</f>
        <v>172.63</v>
      </c>
    </row>
    <row r="918" spans="1:8">
      <c r="A918" s="11" t="s">
        <v>911</v>
      </c>
      <c r="B918" s="7">
        <v>45938</v>
      </c>
      <c r="C918" t="str">
        <f>PROPER(Table1[[#This Row],[Region]])</f>
        <v>North</v>
      </c>
      <c r="D918" t="str">
        <f>PROPER(Table1[[#This Row],[Product Category]])</f>
        <v>Groceries</v>
      </c>
      <c r="E918">
        <f>ROUND(Table1[[#This Row],[Sales Amount]],1)</f>
        <v>3937</v>
      </c>
      <c r="F918">
        <f>Table1[[#This Row],[Quantity Sold]]</f>
        <v>3</v>
      </c>
      <c r="G918">
        <f>Table1[[#This Row],[Discount (%)]]</f>
        <v>18</v>
      </c>
      <c r="H918">
        <f>Table1[[#This Row],[Profit]]</f>
        <v>691.25</v>
      </c>
    </row>
    <row r="919" spans="1:8">
      <c r="A919" s="11" t="s">
        <v>912</v>
      </c>
      <c r="B919" s="7">
        <v>45939</v>
      </c>
      <c r="C919" t="str">
        <f>PROPER(Table1[[#This Row],[Region]])</f>
        <v>East</v>
      </c>
      <c r="D919" t="str">
        <f>PROPER(Table1[[#This Row],[Product Category]])</f>
        <v>Electronics</v>
      </c>
      <c r="E919">
        <f>ROUND(Table1[[#This Row],[Sales Amount]],1)</f>
        <v>212.2</v>
      </c>
      <c r="F919">
        <f>Table1[[#This Row],[Quantity Sold]]</f>
        <v>48</v>
      </c>
      <c r="G919">
        <f>Table1[[#This Row],[Discount (%)]]</f>
        <v>6</v>
      </c>
      <c r="H919">
        <f>Table1[[#This Row],[Profit]]</f>
        <v>1123.5999999999999</v>
      </c>
    </row>
    <row r="920" spans="1:8">
      <c r="A920" s="11" t="s">
        <v>913</v>
      </c>
      <c r="B920" s="7">
        <v>45940</v>
      </c>
      <c r="C920" t="str">
        <f>PROPER(Table1[[#This Row],[Region]])</f>
        <v>West</v>
      </c>
      <c r="D920" t="str">
        <f>PROPER(Table1[[#This Row],[Product Category]])</f>
        <v>Furniture</v>
      </c>
      <c r="E920">
        <f>ROUND(Table1[[#This Row],[Sales Amount]],1)</f>
        <v>3812.7</v>
      </c>
      <c r="F920">
        <f>Table1[[#This Row],[Quantity Sold]]</f>
        <v>47</v>
      </c>
      <c r="G920">
        <f>Table1[[#This Row],[Discount (%)]]</f>
        <v>2</v>
      </c>
      <c r="H920">
        <f>Table1[[#This Row],[Profit]]</f>
        <v>206.18</v>
      </c>
    </row>
    <row r="921" spans="1:8">
      <c r="A921" s="11" t="s">
        <v>914</v>
      </c>
      <c r="B921" s="7">
        <v>45941</v>
      </c>
      <c r="C921" t="str">
        <f>PROPER(Table1[[#This Row],[Region]])</f>
        <v>West</v>
      </c>
      <c r="D921" t="str">
        <f>PROPER(Table1[[#This Row],[Product Category]])</f>
        <v>Clothing</v>
      </c>
      <c r="E921">
        <f>ROUND(Table1[[#This Row],[Sales Amount]],1)</f>
        <v>2318.4</v>
      </c>
      <c r="F921">
        <f>Table1[[#This Row],[Quantity Sold]]</f>
        <v>27</v>
      </c>
      <c r="G921">
        <f>Table1[[#This Row],[Discount (%)]]</f>
        <v>27</v>
      </c>
      <c r="H921">
        <f>Table1[[#This Row],[Profit]]</f>
        <v>1876.92</v>
      </c>
    </row>
    <row r="922" spans="1:8">
      <c r="A922" s="11" t="s">
        <v>915</v>
      </c>
      <c r="B922" s="7">
        <v>45942</v>
      </c>
      <c r="C922" t="str">
        <f>PROPER(Table1[[#This Row],[Region]])</f>
        <v>South</v>
      </c>
      <c r="D922" t="str">
        <f>PROPER(Table1[[#This Row],[Product Category]])</f>
        <v>Clothing</v>
      </c>
      <c r="E922">
        <f>ROUND(Table1[[#This Row],[Sales Amount]],1)</f>
        <v>4004.6</v>
      </c>
      <c r="F922">
        <f>Table1[[#This Row],[Quantity Sold]]</f>
        <v>44</v>
      </c>
      <c r="G922">
        <f>Table1[[#This Row],[Discount (%)]]</f>
        <v>18</v>
      </c>
      <c r="H922">
        <f>Table1[[#This Row],[Profit]]</f>
        <v>247.9</v>
      </c>
    </row>
    <row r="923" spans="1:8">
      <c r="A923" s="11" t="s">
        <v>916</v>
      </c>
      <c r="B923" s="7">
        <v>45943</v>
      </c>
      <c r="C923" t="str">
        <f>PROPER(Table1[[#This Row],[Region]])</f>
        <v>North</v>
      </c>
      <c r="D923" t="str">
        <f>PROPER(Table1[[#This Row],[Product Category]])</f>
        <v>Electronics</v>
      </c>
      <c r="E923">
        <f>ROUND(Table1[[#This Row],[Sales Amount]],1)</f>
        <v>3812.6</v>
      </c>
      <c r="F923">
        <f>Table1[[#This Row],[Quantity Sold]]</f>
        <v>4</v>
      </c>
      <c r="G923">
        <f>Table1[[#This Row],[Discount (%)]]</f>
        <v>23</v>
      </c>
      <c r="H923">
        <f>Table1[[#This Row],[Profit]]</f>
        <v>1965.68</v>
      </c>
    </row>
    <row r="924" spans="1:8">
      <c r="A924" s="11" t="s">
        <v>917</v>
      </c>
      <c r="B924" s="7">
        <v>45944</v>
      </c>
      <c r="C924" t="str">
        <f>PROPER(Table1[[#This Row],[Region]])</f>
        <v>East</v>
      </c>
      <c r="D924" t="str">
        <f>PROPER(Table1[[#This Row],[Product Category]])</f>
        <v>Clothing</v>
      </c>
      <c r="E924">
        <f>ROUND(Table1[[#This Row],[Sales Amount]],1)</f>
        <v>3588.9</v>
      </c>
      <c r="F924">
        <f>Table1[[#This Row],[Quantity Sold]]</f>
        <v>12</v>
      </c>
      <c r="G924">
        <f>Table1[[#This Row],[Discount (%)]]</f>
        <v>15</v>
      </c>
      <c r="H924">
        <f>Table1[[#This Row],[Profit]]</f>
        <v>251.25</v>
      </c>
    </row>
    <row r="925" spans="1:8">
      <c r="A925" s="11" t="s">
        <v>918</v>
      </c>
      <c r="B925" s="7">
        <v>45945</v>
      </c>
      <c r="C925" t="str">
        <f>PROPER(Table1[[#This Row],[Region]])</f>
        <v>East</v>
      </c>
      <c r="D925" t="str">
        <f>PROPER(Table1[[#This Row],[Product Category]])</f>
        <v>Electronics</v>
      </c>
      <c r="E925">
        <f>ROUND(Table1[[#This Row],[Sales Amount]],1)</f>
        <v>2522.9</v>
      </c>
      <c r="F925">
        <f>Table1[[#This Row],[Quantity Sold]]</f>
        <v>25</v>
      </c>
      <c r="G925">
        <f>Table1[[#This Row],[Discount (%)]]</f>
        <v>38</v>
      </c>
      <c r="H925">
        <f>Table1[[#This Row],[Profit]]</f>
        <v>1603.77</v>
      </c>
    </row>
    <row r="926" spans="1:8">
      <c r="A926" s="11" t="s">
        <v>919</v>
      </c>
      <c r="B926" s="7">
        <v>45946</v>
      </c>
      <c r="C926" t="str">
        <f>PROPER(Table1[[#This Row],[Region]])</f>
        <v>North</v>
      </c>
      <c r="D926" t="str">
        <f>PROPER(Table1[[#This Row],[Product Category]])</f>
        <v>Clothing</v>
      </c>
      <c r="E926">
        <f>ROUND(Table1[[#This Row],[Sales Amount]],1)</f>
        <v>4966.3</v>
      </c>
      <c r="F926">
        <f>Table1[[#This Row],[Quantity Sold]]</f>
        <v>35</v>
      </c>
      <c r="G926">
        <f>Table1[[#This Row],[Discount (%)]]</f>
        <v>15</v>
      </c>
      <c r="H926">
        <f>Table1[[#This Row],[Profit]]</f>
        <v>1289.54</v>
      </c>
    </row>
    <row r="927" spans="1:8">
      <c r="A927" s="11" t="s">
        <v>920</v>
      </c>
      <c r="B927" s="7">
        <v>45947</v>
      </c>
      <c r="C927" t="str">
        <f>PROPER(Table1[[#This Row],[Region]])</f>
        <v>West</v>
      </c>
      <c r="D927" t="str">
        <f>PROPER(Table1[[#This Row],[Product Category]])</f>
        <v>Furniture</v>
      </c>
      <c r="E927">
        <f>ROUND(Table1[[#This Row],[Sales Amount]],1)</f>
        <v>2535.3000000000002</v>
      </c>
      <c r="F927">
        <f>Table1[[#This Row],[Quantity Sold]]</f>
        <v>15</v>
      </c>
      <c r="G927">
        <f>Table1[[#This Row],[Discount (%)]]</f>
        <v>13</v>
      </c>
      <c r="H927">
        <f>Table1[[#This Row],[Profit]]</f>
        <v>1635.53</v>
      </c>
    </row>
    <row r="928" spans="1:8">
      <c r="A928" s="11" t="s">
        <v>921</v>
      </c>
      <c r="B928" s="7">
        <v>45948</v>
      </c>
      <c r="C928" t="str">
        <f>PROPER(Table1[[#This Row],[Region]])</f>
        <v>West</v>
      </c>
      <c r="D928" t="str">
        <f>PROPER(Table1[[#This Row],[Product Category]])</f>
        <v>Electronics</v>
      </c>
      <c r="E928">
        <f>ROUND(Table1[[#This Row],[Sales Amount]],1)</f>
        <v>2454.4</v>
      </c>
      <c r="F928">
        <f>Table1[[#This Row],[Quantity Sold]]</f>
        <v>11</v>
      </c>
      <c r="G928">
        <f>Table1[[#This Row],[Discount (%)]]</f>
        <v>25</v>
      </c>
      <c r="H928">
        <f>Table1[[#This Row],[Profit]]</f>
        <v>1798.12</v>
      </c>
    </row>
    <row r="929" spans="1:8">
      <c r="A929" s="11">
        <v>6461924</v>
      </c>
      <c r="B929" s="7">
        <v>45949</v>
      </c>
      <c r="C929" t="str">
        <f>PROPER(Table1[[#This Row],[Region]])</f>
        <v>East</v>
      </c>
      <c r="D929" t="str">
        <f>PROPER(Table1[[#This Row],[Product Category]])</f>
        <v>Furniture</v>
      </c>
      <c r="E929">
        <f>ROUND(Table1[[#This Row],[Sales Amount]],1)</f>
        <v>2746.4</v>
      </c>
      <c r="F929">
        <f>Table1[[#This Row],[Quantity Sold]]</f>
        <v>7</v>
      </c>
      <c r="G929">
        <f>Table1[[#This Row],[Discount (%)]]</f>
        <v>13</v>
      </c>
      <c r="H929">
        <f>Table1[[#This Row],[Profit]]</f>
        <v>1908.35</v>
      </c>
    </row>
    <row r="930" spans="1:8">
      <c r="A930" s="11" t="s">
        <v>922</v>
      </c>
      <c r="B930" s="7">
        <v>45950</v>
      </c>
      <c r="C930" t="str">
        <f>PROPER(Table1[[#This Row],[Region]])</f>
        <v>South</v>
      </c>
      <c r="D930" t="str">
        <f>PROPER(Table1[[#This Row],[Product Category]])</f>
        <v>Furniture</v>
      </c>
      <c r="E930">
        <f>ROUND(Table1[[#This Row],[Sales Amount]],1)</f>
        <v>1416</v>
      </c>
      <c r="F930">
        <f>Table1[[#This Row],[Quantity Sold]]</f>
        <v>37</v>
      </c>
      <c r="G930">
        <f>Table1[[#This Row],[Discount (%)]]</f>
        <v>46</v>
      </c>
      <c r="H930">
        <f>Table1[[#This Row],[Profit]]</f>
        <v>456.31</v>
      </c>
    </row>
    <row r="931" spans="1:8">
      <c r="A931" s="11" t="s">
        <v>923</v>
      </c>
      <c r="B931" s="7">
        <v>45951</v>
      </c>
      <c r="C931" t="str">
        <f>PROPER(Table1[[#This Row],[Region]])</f>
        <v>North</v>
      </c>
      <c r="D931" t="str">
        <f>PROPER(Table1[[#This Row],[Product Category]])</f>
        <v>Electronics</v>
      </c>
      <c r="E931">
        <f>ROUND(Table1[[#This Row],[Sales Amount]],1)</f>
        <v>4695.8999999999996</v>
      </c>
      <c r="F931">
        <f>Table1[[#This Row],[Quantity Sold]]</f>
        <v>12</v>
      </c>
      <c r="G931">
        <f>Table1[[#This Row],[Discount (%)]]</f>
        <v>31</v>
      </c>
      <c r="H931">
        <f>Table1[[#This Row],[Profit]]</f>
        <v>1346.31</v>
      </c>
    </row>
    <row r="932" spans="1:8">
      <c r="A932" s="11" t="s">
        <v>924</v>
      </c>
      <c r="B932" s="7">
        <v>45952</v>
      </c>
      <c r="C932" t="str">
        <f>PROPER(Table1[[#This Row],[Region]])</f>
        <v>East</v>
      </c>
      <c r="D932" t="str">
        <f>PROPER(Table1[[#This Row],[Product Category]])</f>
        <v>Furniture</v>
      </c>
      <c r="E932">
        <f>ROUND(Table1[[#This Row],[Sales Amount]],1)</f>
        <v>3984.2</v>
      </c>
      <c r="F932">
        <f>Table1[[#This Row],[Quantity Sold]]</f>
        <v>24</v>
      </c>
      <c r="G932">
        <f>Table1[[#This Row],[Discount (%)]]</f>
        <v>34</v>
      </c>
      <c r="H932">
        <f>Table1[[#This Row],[Profit]]</f>
        <v>399.04</v>
      </c>
    </row>
    <row r="933" spans="1:8">
      <c r="A933" s="11" t="s">
        <v>925</v>
      </c>
      <c r="B933" s="7">
        <v>45953</v>
      </c>
      <c r="C933" t="str">
        <f>PROPER(Table1[[#This Row],[Region]])</f>
        <v>East</v>
      </c>
      <c r="D933" t="str">
        <f>PROPER(Table1[[#This Row],[Product Category]])</f>
        <v>Furniture</v>
      </c>
      <c r="E933">
        <f>ROUND(Table1[[#This Row],[Sales Amount]],1)</f>
        <v>2495.5</v>
      </c>
      <c r="F933">
        <f>Table1[[#This Row],[Quantity Sold]]</f>
        <v>21</v>
      </c>
      <c r="G933">
        <f>Table1[[#This Row],[Discount (%)]]</f>
        <v>48</v>
      </c>
      <c r="H933">
        <f>Table1[[#This Row],[Profit]]</f>
        <v>248.85</v>
      </c>
    </row>
    <row r="934" spans="1:8">
      <c r="A934" s="11" t="s">
        <v>926</v>
      </c>
      <c r="B934" s="7">
        <v>45954</v>
      </c>
      <c r="C934" t="str">
        <f>PROPER(Table1[[#This Row],[Region]])</f>
        <v>North</v>
      </c>
      <c r="D934" t="str">
        <f>PROPER(Table1[[#This Row],[Product Category]])</f>
        <v>Sports</v>
      </c>
      <c r="E934">
        <f>ROUND(Table1[[#This Row],[Sales Amount]],1)</f>
        <v>1254.2</v>
      </c>
      <c r="F934">
        <f>Table1[[#This Row],[Quantity Sold]]</f>
        <v>40</v>
      </c>
      <c r="G934">
        <f>Table1[[#This Row],[Discount (%)]]</f>
        <v>0</v>
      </c>
      <c r="H934">
        <f>Table1[[#This Row],[Profit]]</f>
        <v>218.12</v>
      </c>
    </row>
    <row r="935" spans="1:8">
      <c r="A935" s="11" t="s">
        <v>927</v>
      </c>
      <c r="B935" s="7">
        <v>45955</v>
      </c>
      <c r="C935" t="str">
        <f>PROPER(Table1[[#This Row],[Region]])</f>
        <v>South</v>
      </c>
      <c r="D935" t="str">
        <f>PROPER(Table1[[#This Row],[Product Category]])</f>
        <v>Electronics</v>
      </c>
      <c r="E935">
        <f>ROUND(Table1[[#This Row],[Sales Amount]],1)</f>
        <v>2623.2</v>
      </c>
      <c r="F935">
        <f>Table1[[#This Row],[Quantity Sold]]</f>
        <v>39</v>
      </c>
      <c r="G935">
        <f>Table1[[#This Row],[Discount (%)]]</f>
        <v>22</v>
      </c>
      <c r="H935">
        <f>Table1[[#This Row],[Profit]]</f>
        <v>561.27</v>
      </c>
    </row>
    <row r="936" spans="1:8">
      <c r="A936" s="11" t="s">
        <v>928</v>
      </c>
      <c r="B936" s="7">
        <v>45956</v>
      </c>
      <c r="C936" t="str">
        <f>PROPER(Table1[[#This Row],[Region]])</f>
        <v>West</v>
      </c>
      <c r="D936" t="str">
        <f>PROPER(Table1[[#This Row],[Product Category]])</f>
        <v>Electronics</v>
      </c>
      <c r="E936">
        <f>ROUND(Table1[[#This Row],[Sales Amount]],1)</f>
        <v>2697.4</v>
      </c>
      <c r="F936">
        <f>Table1[[#This Row],[Quantity Sold]]</f>
        <v>10</v>
      </c>
      <c r="G936">
        <f>Table1[[#This Row],[Discount (%)]]</f>
        <v>44</v>
      </c>
      <c r="H936">
        <f>Table1[[#This Row],[Profit]]</f>
        <v>1654.37</v>
      </c>
    </row>
    <row r="937" spans="1:8">
      <c r="A937" s="11" t="s">
        <v>929</v>
      </c>
      <c r="B937" s="7">
        <v>45957</v>
      </c>
      <c r="C937" t="str">
        <f>PROPER(Table1[[#This Row],[Region]])</f>
        <v>South</v>
      </c>
      <c r="D937" t="str">
        <f>PROPER(Table1[[#This Row],[Product Category]])</f>
        <v>Clothing</v>
      </c>
      <c r="E937">
        <f>ROUND(Table1[[#This Row],[Sales Amount]],1)</f>
        <v>4013.3</v>
      </c>
      <c r="F937">
        <f>Table1[[#This Row],[Quantity Sold]]</f>
        <v>33</v>
      </c>
      <c r="G937">
        <f>Table1[[#This Row],[Discount (%)]]</f>
        <v>1</v>
      </c>
      <c r="H937">
        <f>Table1[[#This Row],[Profit]]</f>
        <v>144.05000000000001</v>
      </c>
    </row>
    <row r="938" spans="1:8">
      <c r="A938" s="11" t="s">
        <v>930</v>
      </c>
      <c r="B938" s="7">
        <v>45958</v>
      </c>
      <c r="C938" t="str">
        <f>PROPER(Table1[[#This Row],[Region]])</f>
        <v>West</v>
      </c>
      <c r="D938" t="str">
        <f>PROPER(Table1[[#This Row],[Product Category]])</f>
        <v>Groceries</v>
      </c>
      <c r="E938">
        <f>ROUND(Table1[[#This Row],[Sales Amount]],1)</f>
        <v>4200.7</v>
      </c>
      <c r="F938">
        <f>Table1[[#This Row],[Quantity Sold]]</f>
        <v>37</v>
      </c>
      <c r="G938">
        <f>Table1[[#This Row],[Discount (%)]]</f>
        <v>31</v>
      </c>
      <c r="H938">
        <f>Table1[[#This Row],[Profit]]</f>
        <v>1709.79</v>
      </c>
    </row>
    <row r="939" spans="1:8">
      <c r="A939" s="11" t="s">
        <v>931</v>
      </c>
      <c r="B939" s="7">
        <v>45959</v>
      </c>
      <c r="C939" t="str">
        <f>PROPER(Table1[[#This Row],[Region]])</f>
        <v>East</v>
      </c>
      <c r="D939" t="str">
        <f>PROPER(Table1[[#This Row],[Product Category]])</f>
        <v>Clothing</v>
      </c>
      <c r="E939">
        <f>ROUND(Table1[[#This Row],[Sales Amount]],1)</f>
        <v>920.4</v>
      </c>
      <c r="F939">
        <f>Table1[[#This Row],[Quantity Sold]]</f>
        <v>12</v>
      </c>
      <c r="G939">
        <f>Table1[[#This Row],[Discount (%)]]</f>
        <v>39</v>
      </c>
      <c r="H939">
        <f>Table1[[#This Row],[Profit]]</f>
        <v>1209.6500000000001</v>
      </c>
    </row>
    <row r="940" spans="1:8">
      <c r="A940" s="11" t="s">
        <v>932</v>
      </c>
      <c r="B940" s="7">
        <v>45960</v>
      </c>
      <c r="C940" t="str">
        <f>PROPER(Table1[[#This Row],[Region]])</f>
        <v>South</v>
      </c>
      <c r="D940" t="str">
        <f>PROPER(Table1[[#This Row],[Product Category]])</f>
        <v>Clothing</v>
      </c>
      <c r="E940">
        <f>ROUND(Table1[[#This Row],[Sales Amount]],1)</f>
        <v>3268.1</v>
      </c>
      <c r="F940">
        <f>Table1[[#This Row],[Quantity Sold]]</f>
        <v>41</v>
      </c>
      <c r="G940">
        <f>Table1[[#This Row],[Discount (%)]]</f>
        <v>28</v>
      </c>
      <c r="H940">
        <f>Table1[[#This Row],[Profit]]</f>
        <v>1799.32</v>
      </c>
    </row>
    <row r="941" spans="1:8">
      <c r="A941" s="11" t="s">
        <v>933</v>
      </c>
      <c r="B941" s="7">
        <v>45961</v>
      </c>
      <c r="C941" t="str">
        <f>PROPER(Table1[[#This Row],[Region]])</f>
        <v>West</v>
      </c>
      <c r="D941" t="str">
        <f>PROPER(Table1[[#This Row],[Product Category]])</f>
        <v>Electronics</v>
      </c>
      <c r="E941">
        <f>ROUND(Table1[[#This Row],[Sales Amount]],1)</f>
        <v>1072.7</v>
      </c>
      <c r="F941">
        <f>Table1[[#This Row],[Quantity Sold]]</f>
        <v>46</v>
      </c>
      <c r="G941">
        <f>Table1[[#This Row],[Discount (%)]]</f>
        <v>34</v>
      </c>
      <c r="H941">
        <f>Table1[[#This Row],[Profit]]</f>
        <v>925.07</v>
      </c>
    </row>
    <row r="942" spans="1:8">
      <c r="A942" s="11" t="s">
        <v>934</v>
      </c>
      <c r="B942" s="7">
        <v>45962</v>
      </c>
      <c r="C942" t="str">
        <f>PROPER(Table1[[#This Row],[Region]])</f>
        <v>East</v>
      </c>
      <c r="D942" t="str">
        <f>PROPER(Table1[[#This Row],[Product Category]])</f>
        <v>Electronics</v>
      </c>
      <c r="E942">
        <f>ROUND(Table1[[#This Row],[Sales Amount]],1)</f>
        <v>4668.5</v>
      </c>
      <c r="F942">
        <f>Table1[[#This Row],[Quantity Sold]]</f>
        <v>49</v>
      </c>
      <c r="G942">
        <f>Table1[[#This Row],[Discount (%)]]</f>
        <v>16</v>
      </c>
      <c r="H942">
        <f>Table1[[#This Row],[Profit]]</f>
        <v>1211.3499999999999</v>
      </c>
    </row>
    <row r="943" spans="1:8">
      <c r="A943" s="11" t="s">
        <v>935</v>
      </c>
      <c r="B943" s="7">
        <v>45963</v>
      </c>
      <c r="C943" t="str">
        <f>PROPER(Table1[[#This Row],[Region]])</f>
        <v>North</v>
      </c>
      <c r="D943" t="str">
        <f>PROPER(Table1[[#This Row],[Product Category]])</f>
        <v>Sports</v>
      </c>
      <c r="E943">
        <f>ROUND(Table1[[#This Row],[Sales Amount]],1)</f>
        <v>485.3</v>
      </c>
      <c r="F943">
        <f>Table1[[#This Row],[Quantity Sold]]</f>
        <v>47</v>
      </c>
      <c r="G943">
        <f>Table1[[#This Row],[Discount (%)]]</f>
        <v>27</v>
      </c>
      <c r="H943">
        <f>Table1[[#This Row],[Profit]]</f>
        <v>616.30999999999995</v>
      </c>
    </row>
    <row r="944" spans="1:8">
      <c r="A944" s="11" t="s">
        <v>936</v>
      </c>
      <c r="B944" s="7">
        <v>45964</v>
      </c>
      <c r="C944" t="str">
        <f>PROPER(Table1[[#This Row],[Region]])</f>
        <v>South</v>
      </c>
      <c r="D944" t="str">
        <f>PROPER(Table1[[#This Row],[Product Category]])</f>
        <v>Furniture</v>
      </c>
      <c r="E944">
        <f>ROUND(Table1[[#This Row],[Sales Amount]],1)</f>
        <v>1201.9000000000001</v>
      </c>
      <c r="F944">
        <f>Table1[[#This Row],[Quantity Sold]]</f>
        <v>34</v>
      </c>
      <c r="G944">
        <f>Table1[[#This Row],[Discount (%)]]</f>
        <v>38</v>
      </c>
      <c r="H944">
        <f>Table1[[#This Row],[Profit]]</f>
        <v>754.86</v>
      </c>
    </row>
    <row r="945" spans="1:8">
      <c r="A945" s="11" t="s">
        <v>937</v>
      </c>
      <c r="B945" s="7">
        <v>45965</v>
      </c>
      <c r="C945" t="str">
        <f>PROPER(Table1[[#This Row],[Region]])</f>
        <v>East</v>
      </c>
      <c r="D945" t="str">
        <f>PROPER(Table1[[#This Row],[Product Category]])</f>
        <v>Sports</v>
      </c>
      <c r="E945">
        <f>ROUND(Table1[[#This Row],[Sales Amount]],1)</f>
        <v>2418.1999999999998</v>
      </c>
      <c r="F945">
        <f>Table1[[#This Row],[Quantity Sold]]</f>
        <v>26</v>
      </c>
      <c r="G945">
        <f>Table1[[#This Row],[Discount (%)]]</f>
        <v>26</v>
      </c>
      <c r="H945">
        <f>Table1[[#This Row],[Profit]]</f>
        <v>361.27</v>
      </c>
    </row>
    <row r="946" spans="1:8">
      <c r="A946" s="11" t="s">
        <v>938</v>
      </c>
      <c r="B946" s="7">
        <v>45966</v>
      </c>
      <c r="C946" t="str">
        <f>PROPER(Table1[[#This Row],[Region]])</f>
        <v>West</v>
      </c>
      <c r="D946" t="str">
        <f>PROPER(Table1[[#This Row],[Product Category]])</f>
        <v>Furniture</v>
      </c>
      <c r="E946">
        <f>ROUND(Table1[[#This Row],[Sales Amount]],1)</f>
        <v>644.70000000000005</v>
      </c>
      <c r="F946">
        <f>Table1[[#This Row],[Quantity Sold]]</f>
        <v>35</v>
      </c>
      <c r="G946">
        <f>Table1[[#This Row],[Discount (%)]]</f>
        <v>31</v>
      </c>
      <c r="H946">
        <f>Table1[[#This Row],[Profit]]</f>
        <v>1025.1600000000001</v>
      </c>
    </row>
    <row r="947" spans="1:8">
      <c r="A947" s="11" t="s">
        <v>939</v>
      </c>
      <c r="B947" s="7">
        <v>45967</v>
      </c>
      <c r="C947" t="str">
        <f>PROPER(Table1[[#This Row],[Region]])</f>
        <v>South</v>
      </c>
      <c r="D947" t="str">
        <f>PROPER(Table1[[#This Row],[Product Category]])</f>
        <v>Groceries</v>
      </c>
      <c r="E947">
        <f>ROUND(Table1[[#This Row],[Sales Amount]],1)</f>
        <v>1568.3</v>
      </c>
      <c r="F947">
        <f>Table1[[#This Row],[Quantity Sold]]</f>
        <v>3</v>
      </c>
      <c r="G947">
        <f>Table1[[#This Row],[Discount (%)]]</f>
        <v>45</v>
      </c>
      <c r="H947">
        <f>Table1[[#This Row],[Profit]]</f>
        <v>350.6</v>
      </c>
    </row>
    <row r="948" spans="1:8">
      <c r="A948" s="11" t="s">
        <v>940</v>
      </c>
      <c r="B948" s="7">
        <v>45968</v>
      </c>
      <c r="C948" t="str">
        <f>PROPER(Table1[[#This Row],[Region]])</f>
        <v>East</v>
      </c>
      <c r="D948" t="str">
        <f>PROPER(Table1[[#This Row],[Product Category]])</f>
        <v>Clothing</v>
      </c>
      <c r="E948">
        <f>ROUND(Table1[[#This Row],[Sales Amount]],1)</f>
        <v>311</v>
      </c>
      <c r="F948">
        <f>Table1[[#This Row],[Quantity Sold]]</f>
        <v>47</v>
      </c>
      <c r="G948">
        <f>Table1[[#This Row],[Discount (%)]]</f>
        <v>21</v>
      </c>
      <c r="H948">
        <f>Table1[[#This Row],[Profit]]</f>
        <v>867.21</v>
      </c>
    </row>
    <row r="949" spans="1:8">
      <c r="A949" s="11" t="s">
        <v>941</v>
      </c>
      <c r="B949" s="7">
        <v>45969</v>
      </c>
      <c r="C949" t="str">
        <f>PROPER(Table1[[#This Row],[Region]])</f>
        <v>North</v>
      </c>
      <c r="D949" t="str">
        <f>PROPER(Table1[[#This Row],[Product Category]])</f>
        <v>Electronics</v>
      </c>
      <c r="E949">
        <f>ROUND(Table1[[#This Row],[Sales Amount]],1)</f>
        <v>1452.7</v>
      </c>
      <c r="F949">
        <f>Table1[[#This Row],[Quantity Sold]]</f>
        <v>39</v>
      </c>
      <c r="G949">
        <f>Table1[[#This Row],[Discount (%)]]</f>
        <v>23</v>
      </c>
      <c r="H949">
        <f>Table1[[#This Row],[Profit]]</f>
        <v>1503.52</v>
      </c>
    </row>
    <row r="950" spans="1:8">
      <c r="A950" s="11" t="s">
        <v>942</v>
      </c>
      <c r="B950" s="7">
        <v>45970</v>
      </c>
      <c r="C950" t="str">
        <f>PROPER(Table1[[#This Row],[Region]])</f>
        <v>West</v>
      </c>
      <c r="D950" t="str">
        <f>PROPER(Table1[[#This Row],[Product Category]])</f>
        <v>Clothing</v>
      </c>
      <c r="E950">
        <f>ROUND(Table1[[#This Row],[Sales Amount]],1)</f>
        <v>3685.2</v>
      </c>
      <c r="F950">
        <f>Table1[[#This Row],[Quantity Sold]]</f>
        <v>41</v>
      </c>
      <c r="G950">
        <f>Table1[[#This Row],[Discount (%)]]</f>
        <v>13</v>
      </c>
      <c r="H950">
        <f>Table1[[#This Row],[Profit]]</f>
        <v>346.29</v>
      </c>
    </row>
    <row r="951" spans="1:8">
      <c r="A951" s="11" t="s">
        <v>943</v>
      </c>
      <c r="B951" s="7">
        <v>45971</v>
      </c>
      <c r="C951" t="str">
        <f>PROPER(Table1[[#This Row],[Region]])</f>
        <v>South</v>
      </c>
      <c r="D951" t="str">
        <f>PROPER(Table1[[#This Row],[Product Category]])</f>
        <v>Furniture</v>
      </c>
      <c r="E951">
        <f>ROUND(Table1[[#This Row],[Sales Amount]],1)</f>
        <v>1397.1</v>
      </c>
      <c r="F951">
        <f>Table1[[#This Row],[Quantity Sold]]</f>
        <v>35</v>
      </c>
      <c r="G951">
        <f>Table1[[#This Row],[Discount (%)]]</f>
        <v>42</v>
      </c>
      <c r="H951">
        <f>Table1[[#This Row],[Profit]]</f>
        <v>1549.06</v>
      </c>
    </row>
    <row r="952" spans="1:8">
      <c r="A952" s="11" t="s">
        <v>944</v>
      </c>
      <c r="B952" s="7">
        <v>45972</v>
      </c>
      <c r="C952" t="str">
        <f>PROPER(Table1[[#This Row],[Region]])</f>
        <v>East</v>
      </c>
      <c r="D952" t="str">
        <f>PROPER(Table1[[#This Row],[Product Category]])</f>
        <v>Furniture</v>
      </c>
      <c r="E952">
        <f>ROUND(Table1[[#This Row],[Sales Amount]],1)</f>
        <v>997.8</v>
      </c>
      <c r="F952">
        <f>Table1[[#This Row],[Quantity Sold]]</f>
        <v>8</v>
      </c>
      <c r="G952">
        <f>Table1[[#This Row],[Discount (%)]]</f>
        <v>43</v>
      </c>
      <c r="H952">
        <f>Table1[[#This Row],[Profit]]</f>
        <v>1877.75</v>
      </c>
    </row>
    <row r="953" spans="1:8">
      <c r="A953" s="11" t="s">
        <v>945</v>
      </c>
      <c r="B953" s="7">
        <v>45973</v>
      </c>
      <c r="C953" t="str">
        <f>PROPER(Table1[[#This Row],[Region]])</f>
        <v>West</v>
      </c>
      <c r="D953" t="str">
        <f>PROPER(Table1[[#This Row],[Product Category]])</f>
        <v>Groceries</v>
      </c>
      <c r="E953">
        <f>ROUND(Table1[[#This Row],[Sales Amount]],1)</f>
        <v>1066.2</v>
      </c>
      <c r="F953">
        <f>Table1[[#This Row],[Quantity Sold]]</f>
        <v>46</v>
      </c>
      <c r="G953">
        <f>Table1[[#This Row],[Discount (%)]]</f>
        <v>41</v>
      </c>
      <c r="H953">
        <f>Table1[[#This Row],[Profit]]</f>
        <v>420.09</v>
      </c>
    </row>
    <row r="954" spans="1:8">
      <c r="A954" s="11" t="s">
        <v>946</v>
      </c>
      <c r="B954" s="7">
        <v>45974</v>
      </c>
      <c r="C954" t="str">
        <f>PROPER(Table1[[#This Row],[Region]])</f>
        <v>North</v>
      </c>
      <c r="D954" t="str">
        <f>PROPER(Table1[[#This Row],[Product Category]])</f>
        <v>Sports</v>
      </c>
      <c r="E954">
        <f>ROUND(Table1[[#This Row],[Sales Amount]],1)</f>
        <v>4110.3999999999996</v>
      </c>
      <c r="F954">
        <f>Table1[[#This Row],[Quantity Sold]]</f>
        <v>42</v>
      </c>
      <c r="G954">
        <f>Table1[[#This Row],[Discount (%)]]</f>
        <v>1</v>
      </c>
      <c r="H954">
        <f>Table1[[#This Row],[Profit]]</f>
        <v>1656.23</v>
      </c>
    </row>
    <row r="955" spans="1:8">
      <c r="A955" s="11" t="s">
        <v>947</v>
      </c>
      <c r="B955" s="7">
        <v>45975</v>
      </c>
      <c r="C955" t="str">
        <f>PROPER(Table1[[#This Row],[Region]])</f>
        <v>South</v>
      </c>
      <c r="D955" t="str">
        <f>PROPER(Table1[[#This Row],[Product Category]])</f>
        <v>Furniture</v>
      </c>
      <c r="E955">
        <f>ROUND(Table1[[#This Row],[Sales Amount]],1)</f>
        <v>3418.2</v>
      </c>
      <c r="F955">
        <f>Table1[[#This Row],[Quantity Sold]]</f>
        <v>23</v>
      </c>
      <c r="G955">
        <f>Table1[[#This Row],[Discount (%)]]</f>
        <v>49</v>
      </c>
      <c r="H955">
        <f>Table1[[#This Row],[Profit]]</f>
        <v>1109.8699999999999</v>
      </c>
    </row>
    <row r="956" spans="1:8">
      <c r="A956" s="11" t="s">
        <v>948</v>
      </c>
      <c r="B956" s="7">
        <v>45976</v>
      </c>
      <c r="C956" t="str">
        <f>PROPER(Table1[[#This Row],[Region]])</f>
        <v>North</v>
      </c>
      <c r="D956" t="str">
        <f>PROPER(Table1[[#This Row],[Product Category]])</f>
        <v>Electronics</v>
      </c>
      <c r="E956">
        <f>ROUND(Table1[[#This Row],[Sales Amount]],1)</f>
        <v>986.9</v>
      </c>
      <c r="F956">
        <f>Table1[[#This Row],[Quantity Sold]]</f>
        <v>11</v>
      </c>
      <c r="G956">
        <f>Table1[[#This Row],[Discount (%)]]</f>
        <v>17</v>
      </c>
      <c r="H956">
        <f>Table1[[#This Row],[Profit]]</f>
        <v>1301.3699999999999</v>
      </c>
    </row>
    <row r="957" spans="1:8">
      <c r="A957" s="11" t="s">
        <v>949</v>
      </c>
      <c r="B957" s="7">
        <v>45977</v>
      </c>
      <c r="C957" t="str">
        <f>PROPER(Table1[[#This Row],[Region]])</f>
        <v>South</v>
      </c>
      <c r="D957" t="str">
        <f>PROPER(Table1[[#This Row],[Product Category]])</f>
        <v>Sports</v>
      </c>
      <c r="E957">
        <f>ROUND(Table1[[#This Row],[Sales Amount]],1)</f>
        <v>382.3</v>
      </c>
      <c r="F957">
        <f>Table1[[#This Row],[Quantity Sold]]</f>
        <v>34</v>
      </c>
      <c r="G957">
        <f>Table1[[#This Row],[Discount (%)]]</f>
        <v>15</v>
      </c>
      <c r="H957">
        <f>Table1[[#This Row],[Profit]]</f>
        <v>1807.08</v>
      </c>
    </row>
    <row r="958" spans="1:8">
      <c r="A958" s="11" t="s">
        <v>950</v>
      </c>
      <c r="B958" s="7">
        <v>45978</v>
      </c>
      <c r="C958" t="str">
        <f>PROPER(Table1[[#This Row],[Region]])</f>
        <v>West</v>
      </c>
      <c r="D958" t="str">
        <f>PROPER(Table1[[#This Row],[Product Category]])</f>
        <v>Groceries</v>
      </c>
      <c r="E958">
        <f>ROUND(Table1[[#This Row],[Sales Amount]],1)</f>
        <v>1720.1</v>
      </c>
      <c r="F958">
        <f>Table1[[#This Row],[Quantity Sold]]</f>
        <v>34</v>
      </c>
      <c r="G958">
        <f>Table1[[#This Row],[Discount (%)]]</f>
        <v>50</v>
      </c>
      <c r="H958">
        <f>Table1[[#This Row],[Profit]]</f>
        <v>1510.83</v>
      </c>
    </row>
    <row r="959" spans="1:8">
      <c r="A959" s="11" t="s">
        <v>951</v>
      </c>
      <c r="B959" s="7">
        <v>45979</v>
      </c>
      <c r="C959" t="str">
        <f>PROPER(Table1[[#This Row],[Region]])</f>
        <v>West</v>
      </c>
      <c r="D959" t="str">
        <f>PROPER(Table1[[#This Row],[Product Category]])</f>
        <v>Furniture</v>
      </c>
      <c r="E959">
        <f>ROUND(Table1[[#This Row],[Sales Amount]],1)</f>
        <v>3580.7</v>
      </c>
      <c r="F959">
        <f>Table1[[#This Row],[Quantity Sold]]</f>
        <v>30</v>
      </c>
      <c r="G959">
        <f>Table1[[#This Row],[Discount (%)]]</f>
        <v>29</v>
      </c>
      <c r="H959">
        <f>Table1[[#This Row],[Profit]]</f>
        <v>1069.17</v>
      </c>
    </row>
    <row r="960" spans="1:8">
      <c r="A960" s="11" t="s">
        <v>952</v>
      </c>
      <c r="B960" s="7">
        <v>45980</v>
      </c>
      <c r="C960" t="str">
        <f>PROPER(Table1[[#This Row],[Region]])</f>
        <v>East</v>
      </c>
      <c r="D960" t="str">
        <f>PROPER(Table1[[#This Row],[Product Category]])</f>
        <v>Sports</v>
      </c>
      <c r="E960">
        <f>ROUND(Table1[[#This Row],[Sales Amount]],1)</f>
        <v>2593.3000000000002</v>
      </c>
      <c r="F960">
        <f>Table1[[#This Row],[Quantity Sold]]</f>
        <v>16</v>
      </c>
      <c r="G960">
        <f>Table1[[#This Row],[Discount (%)]]</f>
        <v>34</v>
      </c>
      <c r="H960">
        <f>Table1[[#This Row],[Profit]]</f>
        <v>535.99</v>
      </c>
    </row>
    <row r="961" spans="1:8">
      <c r="A961" s="11" t="s">
        <v>953</v>
      </c>
      <c r="B961" s="7">
        <v>45981</v>
      </c>
      <c r="C961" t="str">
        <f>PROPER(Table1[[#This Row],[Region]])</f>
        <v>West</v>
      </c>
      <c r="D961" t="str">
        <f>PROPER(Table1[[#This Row],[Product Category]])</f>
        <v>Furniture</v>
      </c>
      <c r="E961">
        <f>ROUND(Table1[[#This Row],[Sales Amount]],1)</f>
        <v>3737.3</v>
      </c>
      <c r="F961">
        <f>Table1[[#This Row],[Quantity Sold]]</f>
        <v>48</v>
      </c>
      <c r="G961">
        <f>Table1[[#This Row],[Discount (%)]]</f>
        <v>17</v>
      </c>
      <c r="H961">
        <f>Table1[[#This Row],[Profit]]</f>
        <v>1820.81</v>
      </c>
    </row>
    <row r="962" spans="1:8">
      <c r="A962" s="11" t="s">
        <v>954</v>
      </c>
      <c r="B962" s="7">
        <v>45982</v>
      </c>
      <c r="C962" t="str">
        <f>PROPER(Table1[[#This Row],[Region]])</f>
        <v>South</v>
      </c>
      <c r="D962" t="str">
        <f>PROPER(Table1[[#This Row],[Product Category]])</f>
        <v>Furniture</v>
      </c>
      <c r="E962">
        <f>ROUND(Table1[[#This Row],[Sales Amount]],1)</f>
        <v>4115.8999999999996</v>
      </c>
      <c r="F962">
        <f>Table1[[#This Row],[Quantity Sold]]</f>
        <v>48</v>
      </c>
      <c r="G962">
        <f>Table1[[#This Row],[Discount (%)]]</f>
        <v>42</v>
      </c>
      <c r="H962">
        <f>Table1[[#This Row],[Profit]]</f>
        <v>1037.1199999999999</v>
      </c>
    </row>
    <row r="963" spans="1:8">
      <c r="A963" s="11" t="s">
        <v>955</v>
      </c>
      <c r="B963" s="7">
        <v>45983</v>
      </c>
      <c r="C963" t="str">
        <f>PROPER(Table1[[#This Row],[Region]])</f>
        <v>West</v>
      </c>
      <c r="D963" t="str">
        <f>PROPER(Table1[[#This Row],[Product Category]])</f>
        <v>Electronics</v>
      </c>
      <c r="E963">
        <f>ROUND(Table1[[#This Row],[Sales Amount]],1)</f>
        <v>3533.1</v>
      </c>
      <c r="F963">
        <f>Table1[[#This Row],[Quantity Sold]]</f>
        <v>36</v>
      </c>
      <c r="G963">
        <f>Table1[[#This Row],[Discount (%)]]</f>
        <v>15</v>
      </c>
      <c r="H963">
        <f>Table1[[#This Row],[Profit]]</f>
        <v>281.88</v>
      </c>
    </row>
    <row r="964" spans="1:8">
      <c r="A964" s="11" t="s">
        <v>956</v>
      </c>
      <c r="B964" s="7">
        <v>45984</v>
      </c>
      <c r="C964" t="str">
        <f>PROPER(Table1[[#This Row],[Region]])</f>
        <v>South</v>
      </c>
      <c r="D964" t="str">
        <f>PROPER(Table1[[#This Row],[Product Category]])</f>
        <v>Sports</v>
      </c>
      <c r="E964">
        <f>ROUND(Table1[[#This Row],[Sales Amount]],1)</f>
        <v>3668.1</v>
      </c>
      <c r="F964">
        <f>Table1[[#This Row],[Quantity Sold]]</f>
        <v>19</v>
      </c>
      <c r="G964">
        <f>Table1[[#This Row],[Discount (%)]]</f>
        <v>28</v>
      </c>
      <c r="H964">
        <f>Table1[[#This Row],[Profit]]</f>
        <v>1312.96</v>
      </c>
    </row>
    <row r="965" spans="1:8">
      <c r="A965" s="11" t="s">
        <v>957</v>
      </c>
      <c r="B965" s="7">
        <v>45985</v>
      </c>
      <c r="C965" t="str">
        <f>PROPER(Table1[[#This Row],[Region]])</f>
        <v>North</v>
      </c>
      <c r="D965" t="str">
        <f>PROPER(Table1[[#This Row],[Product Category]])</f>
        <v>Electronics</v>
      </c>
      <c r="E965">
        <f>ROUND(Table1[[#This Row],[Sales Amount]],1)</f>
        <v>3948.2</v>
      </c>
      <c r="F965">
        <f>Table1[[#This Row],[Quantity Sold]]</f>
        <v>3</v>
      </c>
      <c r="G965">
        <f>Table1[[#This Row],[Discount (%)]]</f>
        <v>31</v>
      </c>
      <c r="H965">
        <f>Table1[[#This Row],[Profit]]</f>
        <v>1000.64</v>
      </c>
    </row>
    <row r="966" spans="1:8">
      <c r="A966" s="11" t="s">
        <v>958</v>
      </c>
      <c r="B966" s="7">
        <v>45986</v>
      </c>
      <c r="C966" t="str">
        <f>PROPER(Table1[[#This Row],[Region]])</f>
        <v>South</v>
      </c>
      <c r="D966" t="str">
        <f>PROPER(Table1[[#This Row],[Product Category]])</f>
        <v>Groceries</v>
      </c>
      <c r="E966">
        <f>ROUND(Table1[[#This Row],[Sales Amount]],1)</f>
        <v>750.5</v>
      </c>
      <c r="F966">
        <f>Table1[[#This Row],[Quantity Sold]]</f>
        <v>1</v>
      </c>
      <c r="G966">
        <f>Table1[[#This Row],[Discount (%)]]</f>
        <v>3</v>
      </c>
      <c r="H966">
        <f>Table1[[#This Row],[Profit]]</f>
        <v>1555.43</v>
      </c>
    </row>
    <row r="967" spans="1:8">
      <c r="A967" s="11" t="s">
        <v>959</v>
      </c>
      <c r="B967" s="7">
        <v>45987</v>
      </c>
      <c r="C967" t="str">
        <f>PROPER(Table1[[#This Row],[Region]])</f>
        <v>South</v>
      </c>
      <c r="D967" t="str">
        <f>PROPER(Table1[[#This Row],[Product Category]])</f>
        <v>Sports</v>
      </c>
      <c r="E967">
        <f>ROUND(Table1[[#This Row],[Sales Amount]],1)</f>
        <v>3845.1</v>
      </c>
      <c r="F967">
        <f>Table1[[#This Row],[Quantity Sold]]</f>
        <v>22</v>
      </c>
      <c r="G967">
        <f>Table1[[#This Row],[Discount (%)]]</f>
        <v>34</v>
      </c>
      <c r="H967">
        <f>Table1[[#This Row],[Profit]]</f>
        <v>904.99</v>
      </c>
    </row>
    <row r="968" spans="1:8">
      <c r="A968" s="11" t="s">
        <v>960</v>
      </c>
      <c r="B968" s="7">
        <v>45988</v>
      </c>
      <c r="C968" t="str">
        <f>PROPER(Table1[[#This Row],[Region]])</f>
        <v>South</v>
      </c>
      <c r="D968" t="str">
        <f>PROPER(Table1[[#This Row],[Product Category]])</f>
        <v>Furniture</v>
      </c>
      <c r="E968">
        <f>ROUND(Table1[[#This Row],[Sales Amount]],1)</f>
        <v>807.3</v>
      </c>
      <c r="F968">
        <f>Table1[[#This Row],[Quantity Sold]]</f>
        <v>28</v>
      </c>
      <c r="G968">
        <f>Table1[[#This Row],[Discount (%)]]</f>
        <v>27</v>
      </c>
      <c r="H968">
        <f>Table1[[#This Row],[Profit]]</f>
        <v>1040.05</v>
      </c>
    </row>
    <row r="969" spans="1:8">
      <c r="A969" s="11" t="s">
        <v>961</v>
      </c>
      <c r="B969" s="7">
        <v>45989</v>
      </c>
      <c r="C969" t="str">
        <f>PROPER(Table1[[#This Row],[Region]])</f>
        <v>East</v>
      </c>
      <c r="D969" t="str">
        <f>PROPER(Table1[[#This Row],[Product Category]])</f>
        <v>Groceries</v>
      </c>
      <c r="E969">
        <f>ROUND(Table1[[#This Row],[Sales Amount]],1)</f>
        <v>3455.6</v>
      </c>
      <c r="F969">
        <f>Table1[[#This Row],[Quantity Sold]]</f>
        <v>19</v>
      </c>
      <c r="G969">
        <f>Table1[[#This Row],[Discount (%)]]</f>
        <v>34</v>
      </c>
      <c r="H969">
        <f>Table1[[#This Row],[Profit]]</f>
        <v>95.39</v>
      </c>
    </row>
    <row r="970" spans="1:8">
      <c r="A970" s="11" t="s">
        <v>962</v>
      </c>
      <c r="B970" s="7">
        <v>45990</v>
      </c>
      <c r="C970" t="str">
        <f>PROPER(Table1[[#This Row],[Region]])</f>
        <v>South</v>
      </c>
      <c r="D970" t="str">
        <f>PROPER(Table1[[#This Row],[Product Category]])</f>
        <v>Electronics</v>
      </c>
      <c r="E970">
        <f>ROUND(Table1[[#This Row],[Sales Amount]],1)</f>
        <v>885.3</v>
      </c>
      <c r="F970">
        <f>Table1[[#This Row],[Quantity Sold]]</f>
        <v>19</v>
      </c>
      <c r="G970">
        <f>Table1[[#This Row],[Discount (%)]]</f>
        <v>1</v>
      </c>
      <c r="H970">
        <f>Table1[[#This Row],[Profit]]</f>
        <v>338.11</v>
      </c>
    </row>
    <row r="971" spans="1:8">
      <c r="A971" s="11" t="s">
        <v>963</v>
      </c>
      <c r="B971" s="7">
        <v>45991</v>
      </c>
      <c r="C971" t="str">
        <f>PROPER(Table1[[#This Row],[Region]])</f>
        <v>East</v>
      </c>
      <c r="D971" t="str">
        <f>PROPER(Table1[[#This Row],[Product Category]])</f>
        <v>Furniture</v>
      </c>
      <c r="E971">
        <f>ROUND(Table1[[#This Row],[Sales Amount]],1)</f>
        <v>69</v>
      </c>
      <c r="F971">
        <f>Table1[[#This Row],[Quantity Sold]]</f>
        <v>5</v>
      </c>
      <c r="G971">
        <f>Table1[[#This Row],[Discount (%)]]</f>
        <v>43</v>
      </c>
      <c r="H971">
        <f>Table1[[#This Row],[Profit]]</f>
        <v>1292.3399999999999</v>
      </c>
    </row>
    <row r="972" spans="1:8">
      <c r="A972" s="11" t="s">
        <v>964</v>
      </c>
      <c r="B972" s="7">
        <v>45992</v>
      </c>
      <c r="C972" t="str">
        <f>PROPER(Table1[[#This Row],[Region]])</f>
        <v>East</v>
      </c>
      <c r="D972" t="str">
        <f>PROPER(Table1[[#This Row],[Product Category]])</f>
        <v>Clothing</v>
      </c>
      <c r="E972">
        <f>ROUND(Table1[[#This Row],[Sales Amount]],1)</f>
        <v>3873.3</v>
      </c>
      <c r="F972">
        <f>Table1[[#This Row],[Quantity Sold]]</f>
        <v>40</v>
      </c>
      <c r="G972">
        <f>Table1[[#This Row],[Discount (%)]]</f>
        <v>39</v>
      </c>
      <c r="H972">
        <f>Table1[[#This Row],[Profit]]</f>
        <v>1683.5</v>
      </c>
    </row>
    <row r="973" spans="1:8">
      <c r="A973" s="11" t="s">
        <v>965</v>
      </c>
      <c r="B973" s="7">
        <v>45993</v>
      </c>
      <c r="C973" t="str">
        <f>PROPER(Table1[[#This Row],[Region]])</f>
        <v>West</v>
      </c>
      <c r="D973" t="str">
        <f>PROPER(Table1[[#This Row],[Product Category]])</f>
        <v>Clothing</v>
      </c>
      <c r="E973">
        <f>ROUND(Table1[[#This Row],[Sales Amount]],1)</f>
        <v>419.5</v>
      </c>
      <c r="F973">
        <f>Table1[[#This Row],[Quantity Sold]]</f>
        <v>47</v>
      </c>
      <c r="G973">
        <f>Table1[[#This Row],[Discount (%)]]</f>
        <v>18</v>
      </c>
      <c r="H973">
        <f>Table1[[#This Row],[Profit]]</f>
        <v>1709.86</v>
      </c>
    </row>
    <row r="974" spans="1:8">
      <c r="A974" s="11" t="s">
        <v>966</v>
      </c>
      <c r="B974" s="7">
        <v>45994</v>
      </c>
      <c r="C974" t="str">
        <f>PROPER(Table1[[#This Row],[Region]])</f>
        <v>West</v>
      </c>
      <c r="D974" t="str">
        <f>PROPER(Table1[[#This Row],[Product Category]])</f>
        <v>Electronics</v>
      </c>
      <c r="E974">
        <f>ROUND(Table1[[#This Row],[Sales Amount]],1)</f>
        <v>4193.8</v>
      </c>
      <c r="F974">
        <f>Table1[[#This Row],[Quantity Sold]]</f>
        <v>14</v>
      </c>
      <c r="G974">
        <f>Table1[[#This Row],[Discount (%)]]</f>
        <v>5</v>
      </c>
      <c r="H974">
        <f>Table1[[#This Row],[Profit]]</f>
        <v>1873.81</v>
      </c>
    </row>
    <row r="975" spans="1:8">
      <c r="A975" s="11" t="s">
        <v>967</v>
      </c>
      <c r="B975" s="7">
        <v>45995</v>
      </c>
      <c r="C975" t="str">
        <f>PROPER(Table1[[#This Row],[Region]])</f>
        <v>East</v>
      </c>
      <c r="D975" t="str">
        <f>PROPER(Table1[[#This Row],[Product Category]])</f>
        <v>Sports</v>
      </c>
      <c r="E975">
        <f>ROUND(Table1[[#This Row],[Sales Amount]],1)</f>
        <v>53</v>
      </c>
      <c r="F975">
        <f>Table1[[#This Row],[Quantity Sold]]</f>
        <v>47</v>
      </c>
      <c r="G975">
        <f>Table1[[#This Row],[Discount (%)]]</f>
        <v>16</v>
      </c>
      <c r="H975">
        <f>Table1[[#This Row],[Profit]]</f>
        <v>1960.53</v>
      </c>
    </row>
    <row r="976" spans="1:8">
      <c r="A976" s="11" t="s">
        <v>968</v>
      </c>
      <c r="B976" s="7">
        <v>45996</v>
      </c>
      <c r="C976" t="str">
        <f>PROPER(Table1[[#This Row],[Region]])</f>
        <v>West</v>
      </c>
      <c r="D976" t="str">
        <f>PROPER(Table1[[#This Row],[Product Category]])</f>
        <v>Furniture</v>
      </c>
      <c r="E976">
        <f>ROUND(Table1[[#This Row],[Sales Amount]],1)</f>
        <v>1456.8</v>
      </c>
      <c r="F976">
        <f>Table1[[#This Row],[Quantity Sold]]</f>
        <v>31</v>
      </c>
      <c r="G976">
        <f>Table1[[#This Row],[Discount (%)]]</f>
        <v>10</v>
      </c>
      <c r="H976">
        <f>Table1[[#This Row],[Profit]]</f>
        <v>203.72</v>
      </c>
    </row>
    <row r="977" spans="1:8">
      <c r="A977" s="11" t="s">
        <v>969</v>
      </c>
      <c r="B977" s="7">
        <v>45997</v>
      </c>
      <c r="C977" t="str">
        <f>PROPER(Table1[[#This Row],[Region]])</f>
        <v>West</v>
      </c>
      <c r="D977" t="str">
        <f>PROPER(Table1[[#This Row],[Product Category]])</f>
        <v>Furniture</v>
      </c>
      <c r="E977">
        <f>ROUND(Table1[[#This Row],[Sales Amount]],1)</f>
        <v>1361.7</v>
      </c>
      <c r="F977">
        <f>Table1[[#This Row],[Quantity Sold]]</f>
        <v>33</v>
      </c>
      <c r="G977">
        <f>Table1[[#This Row],[Discount (%)]]</f>
        <v>41</v>
      </c>
      <c r="H977">
        <f>Table1[[#This Row],[Profit]]</f>
        <v>620.35</v>
      </c>
    </row>
    <row r="978" spans="1:8">
      <c r="A978" s="11" t="s">
        <v>971</v>
      </c>
      <c r="B978" s="7">
        <v>45998</v>
      </c>
      <c r="C978" t="str">
        <f>PROPER(Table1[[#This Row],[Region]])</f>
        <v>North</v>
      </c>
      <c r="D978" t="str">
        <f>PROPER(Table1[[#This Row],[Product Category]])</f>
        <v>Electronics</v>
      </c>
      <c r="E978">
        <f>ROUND(Table1[[#This Row],[Sales Amount]],1)</f>
        <v>2753</v>
      </c>
      <c r="F978">
        <f>Table1[[#This Row],[Quantity Sold]]</f>
        <v>4</v>
      </c>
      <c r="G978">
        <f>Table1[[#This Row],[Discount (%)]]</f>
        <v>8</v>
      </c>
      <c r="H978">
        <f>Table1[[#This Row],[Profit]]</f>
        <v>900.03</v>
      </c>
    </row>
    <row r="979" spans="1:8">
      <c r="A979" s="11" t="s">
        <v>972</v>
      </c>
      <c r="B979" s="7">
        <v>45999</v>
      </c>
      <c r="C979" t="str">
        <f>PROPER(Table1[[#This Row],[Region]])</f>
        <v>North</v>
      </c>
      <c r="D979" t="str">
        <f>PROPER(Table1[[#This Row],[Product Category]])</f>
        <v>Furniture</v>
      </c>
      <c r="E979">
        <f>ROUND(Table1[[#This Row],[Sales Amount]],1)</f>
        <v>2384.6</v>
      </c>
      <c r="F979">
        <f>Table1[[#This Row],[Quantity Sold]]</f>
        <v>46</v>
      </c>
      <c r="G979">
        <f>Table1[[#This Row],[Discount (%)]]</f>
        <v>13</v>
      </c>
      <c r="H979">
        <f>Table1[[#This Row],[Profit]]</f>
        <v>191.19</v>
      </c>
    </row>
    <row r="980" spans="1:8">
      <c r="A980" s="11" t="s">
        <v>973</v>
      </c>
      <c r="B980" s="7">
        <v>46000</v>
      </c>
      <c r="C980" t="str">
        <f>PROPER(Table1[[#This Row],[Region]])</f>
        <v>West</v>
      </c>
      <c r="D980" t="str">
        <f>PROPER(Table1[[#This Row],[Product Category]])</f>
        <v>Sports</v>
      </c>
      <c r="E980">
        <f>ROUND(Table1[[#This Row],[Sales Amount]],1)</f>
        <v>151</v>
      </c>
      <c r="F980">
        <f>Table1[[#This Row],[Quantity Sold]]</f>
        <v>45</v>
      </c>
      <c r="G980">
        <f>Table1[[#This Row],[Discount (%)]]</f>
        <v>34</v>
      </c>
      <c r="H980">
        <f>Table1[[#This Row],[Profit]]</f>
        <v>1732.91</v>
      </c>
    </row>
    <row r="981" spans="1:8">
      <c r="A981" s="11" t="s">
        <v>974</v>
      </c>
      <c r="B981" s="7">
        <v>46001</v>
      </c>
      <c r="C981" t="str">
        <f>PROPER(Table1[[#This Row],[Region]])</f>
        <v>West</v>
      </c>
      <c r="D981" t="str">
        <f>PROPER(Table1[[#This Row],[Product Category]])</f>
        <v>Furniture</v>
      </c>
      <c r="E981">
        <f>ROUND(Table1[[#This Row],[Sales Amount]],1)</f>
        <v>1407.5</v>
      </c>
      <c r="F981">
        <f>Table1[[#This Row],[Quantity Sold]]</f>
        <v>23</v>
      </c>
      <c r="G981">
        <f>Table1[[#This Row],[Discount (%)]]</f>
        <v>15</v>
      </c>
      <c r="H981">
        <f>Table1[[#This Row],[Profit]]</f>
        <v>728.54</v>
      </c>
    </row>
    <row r="982" spans="1:8">
      <c r="A982" s="11" t="s">
        <v>975</v>
      </c>
      <c r="B982" s="7">
        <v>46002</v>
      </c>
      <c r="C982" t="str">
        <f>PROPER(Table1[[#This Row],[Region]])</f>
        <v>East</v>
      </c>
      <c r="D982" t="str">
        <f>PROPER(Table1[[#This Row],[Product Category]])</f>
        <v>Electronics</v>
      </c>
      <c r="E982">
        <f>ROUND(Table1[[#This Row],[Sales Amount]],1)</f>
        <v>4411.2</v>
      </c>
      <c r="F982">
        <f>Table1[[#This Row],[Quantity Sold]]</f>
        <v>4</v>
      </c>
      <c r="G982">
        <f>Table1[[#This Row],[Discount (%)]]</f>
        <v>12</v>
      </c>
      <c r="H982">
        <f>Table1[[#This Row],[Profit]]</f>
        <v>206.61</v>
      </c>
    </row>
    <row r="983" spans="1:8">
      <c r="A983" s="11" t="s">
        <v>976</v>
      </c>
      <c r="B983" s="7">
        <v>46003</v>
      </c>
      <c r="C983" t="str">
        <f>PROPER(Table1[[#This Row],[Region]])</f>
        <v>North</v>
      </c>
      <c r="D983" t="str">
        <f>PROPER(Table1[[#This Row],[Product Category]])</f>
        <v>Electronics</v>
      </c>
      <c r="E983">
        <f>ROUND(Table1[[#This Row],[Sales Amount]],1)</f>
        <v>1437</v>
      </c>
      <c r="F983">
        <f>Table1[[#This Row],[Quantity Sold]]</f>
        <v>16</v>
      </c>
      <c r="G983">
        <f>Table1[[#This Row],[Discount (%)]]</f>
        <v>29</v>
      </c>
      <c r="H983">
        <f>Table1[[#This Row],[Profit]]</f>
        <v>1648.95</v>
      </c>
    </row>
    <row r="984" spans="1:8">
      <c r="A984" s="11" t="s">
        <v>977</v>
      </c>
      <c r="B984" s="7">
        <v>46004</v>
      </c>
      <c r="C984" t="str">
        <f>PROPER(Table1[[#This Row],[Region]])</f>
        <v>South</v>
      </c>
      <c r="D984" t="str">
        <f>PROPER(Table1[[#This Row],[Product Category]])</f>
        <v>Furniture</v>
      </c>
      <c r="E984">
        <f>ROUND(Table1[[#This Row],[Sales Amount]],1)</f>
        <v>2052.6999999999998</v>
      </c>
      <c r="F984">
        <f>Table1[[#This Row],[Quantity Sold]]</f>
        <v>24</v>
      </c>
      <c r="G984">
        <f>Table1[[#This Row],[Discount (%)]]</f>
        <v>16</v>
      </c>
      <c r="H984">
        <f>Table1[[#This Row],[Profit]]</f>
        <v>337.63</v>
      </c>
    </row>
    <row r="985" spans="1:8">
      <c r="A985" s="11" t="s">
        <v>978</v>
      </c>
      <c r="B985" s="7">
        <v>46005</v>
      </c>
      <c r="C985" t="str">
        <f>PROPER(Table1[[#This Row],[Region]])</f>
        <v>West</v>
      </c>
      <c r="D985" t="str">
        <f>PROPER(Table1[[#This Row],[Product Category]])</f>
        <v>Groceries</v>
      </c>
      <c r="E985">
        <f>ROUND(Table1[[#This Row],[Sales Amount]],1)</f>
        <v>2380.5</v>
      </c>
      <c r="F985">
        <f>Table1[[#This Row],[Quantity Sold]]</f>
        <v>21</v>
      </c>
      <c r="G985">
        <f>Table1[[#This Row],[Discount (%)]]</f>
        <v>49</v>
      </c>
      <c r="H985">
        <f>Table1[[#This Row],[Profit]]</f>
        <v>979.86</v>
      </c>
    </row>
    <row r="986" spans="1:8">
      <c r="A986" s="11" t="s">
        <v>979</v>
      </c>
      <c r="B986" s="7">
        <v>46006</v>
      </c>
      <c r="C986" t="str">
        <f>PROPER(Table1[[#This Row],[Region]])</f>
        <v>North</v>
      </c>
      <c r="D986" t="str">
        <f>PROPER(Table1[[#This Row],[Product Category]])</f>
        <v>Groceries</v>
      </c>
      <c r="E986">
        <f>ROUND(Table1[[#This Row],[Sales Amount]],1)</f>
        <v>3438.5</v>
      </c>
      <c r="F986">
        <f>Table1[[#This Row],[Quantity Sold]]</f>
        <v>14</v>
      </c>
      <c r="G986">
        <f>Table1[[#This Row],[Discount (%)]]</f>
        <v>26</v>
      </c>
      <c r="H986">
        <f>Table1[[#This Row],[Profit]]</f>
        <v>483.67</v>
      </c>
    </row>
    <row r="987" spans="1:8">
      <c r="A987" s="11" t="s">
        <v>980</v>
      </c>
      <c r="B987" s="7">
        <v>46007</v>
      </c>
      <c r="C987" t="str">
        <f>PROPER(Table1[[#This Row],[Region]])</f>
        <v>South</v>
      </c>
      <c r="D987" t="str">
        <f>PROPER(Table1[[#This Row],[Product Category]])</f>
        <v>Groceries</v>
      </c>
      <c r="E987">
        <f>ROUND(Table1[[#This Row],[Sales Amount]],1)</f>
        <v>927.9</v>
      </c>
      <c r="F987">
        <f>Table1[[#This Row],[Quantity Sold]]</f>
        <v>19</v>
      </c>
      <c r="G987">
        <f>Table1[[#This Row],[Discount (%)]]</f>
        <v>15</v>
      </c>
      <c r="H987">
        <f>Table1[[#This Row],[Profit]]</f>
        <v>1146.1099999999999</v>
      </c>
    </row>
    <row r="988" spans="1:8">
      <c r="A988" s="11" t="s">
        <v>981</v>
      </c>
      <c r="B988" s="7">
        <v>46008</v>
      </c>
      <c r="C988" t="str">
        <f>PROPER(Table1[[#This Row],[Region]])</f>
        <v>West</v>
      </c>
      <c r="D988" t="str">
        <f>PROPER(Table1[[#This Row],[Product Category]])</f>
        <v>Sports</v>
      </c>
      <c r="E988">
        <f>ROUND(Table1[[#This Row],[Sales Amount]],1)</f>
        <v>4744.7</v>
      </c>
      <c r="F988">
        <f>Table1[[#This Row],[Quantity Sold]]</f>
        <v>49</v>
      </c>
      <c r="G988">
        <f>Table1[[#This Row],[Discount (%)]]</f>
        <v>4</v>
      </c>
      <c r="H988">
        <f>Table1[[#This Row],[Profit]]</f>
        <v>327.16000000000003</v>
      </c>
    </row>
    <row r="989" spans="1:8">
      <c r="A989" s="11" t="s">
        <v>982</v>
      </c>
      <c r="B989" s="7">
        <v>46009</v>
      </c>
      <c r="C989" t="str">
        <f>PROPER(Table1[[#This Row],[Region]])</f>
        <v>North</v>
      </c>
      <c r="D989" t="str">
        <f>PROPER(Table1[[#This Row],[Product Category]])</f>
        <v>Clothing</v>
      </c>
      <c r="E989">
        <f>ROUND(Table1[[#This Row],[Sales Amount]],1)</f>
        <v>2201.4</v>
      </c>
      <c r="F989">
        <f>Table1[[#This Row],[Quantity Sold]]</f>
        <v>23</v>
      </c>
      <c r="G989">
        <f>Table1[[#This Row],[Discount (%)]]</f>
        <v>12</v>
      </c>
      <c r="H989">
        <f>Table1[[#This Row],[Profit]]</f>
        <v>1543.25</v>
      </c>
    </row>
    <row r="990" spans="1:8">
      <c r="A990" s="11" t="s">
        <v>983</v>
      </c>
      <c r="B990" s="7">
        <v>46010</v>
      </c>
      <c r="C990" t="str">
        <f>PROPER(Table1[[#This Row],[Region]])</f>
        <v>East</v>
      </c>
      <c r="D990" t="str">
        <f>PROPER(Table1[[#This Row],[Product Category]])</f>
        <v>Electronics</v>
      </c>
      <c r="E990">
        <f>ROUND(Table1[[#This Row],[Sales Amount]],1)</f>
        <v>3928</v>
      </c>
      <c r="F990">
        <f>Table1[[#This Row],[Quantity Sold]]</f>
        <v>30</v>
      </c>
      <c r="G990">
        <f>Table1[[#This Row],[Discount (%)]]</f>
        <v>37</v>
      </c>
      <c r="H990">
        <f>Table1[[#This Row],[Profit]]</f>
        <v>163.81</v>
      </c>
    </row>
    <row r="991" spans="1:8">
      <c r="A991" s="11" t="s">
        <v>984</v>
      </c>
      <c r="B991" s="7">
        <v>46011</v>
      </c>
      <c r="C991" t="str">
        <f>PROPER(Table1[[#This Row],[Region]])</f>
        <v>West</v>
      </c>
      <c r="D991" t="str">
        <f>PROPER(Table1[[#This Row],[Product Category]])</f>
        <v>Clothing</v>
      </c>
      <c r="E991">
        <f>ROUND(Table1[[#This Row],[Sales Amount]],1)</f>
        <v>2923.3</v>
      </c>
      <c r="F991">
        <f>Table1[[#This Row],[Quantity Sold]]</f>
        <v>43</v>
      </c>
      <c r="G991">
        <f>Table1[[#This Row],[Discount (%)]]</f>
        <v>14</v>
      </c>
      <c r="H991">
        <f>Table1[[#This Row],[Profit]]</f>
        <v>234.79</v>
      </c>
    </row>
    <row r="992" spans="1:8">
      <c r="A992" s="11" t="s">
        <v>985</v>
      </c>
      <c r="B992" s="7">
        <v>46012</v>
      </c>
      <c r="C992" t="str">
        <f>PROPER(Table1[[#This Row],[Region]])</f>
        <v>South</v>
      </c>
      <c r="D992" t="str">
        <f>PROPER(Table1[[#This Row],[Product Category]])</f>
        <v>Electronics</v>
      </c>
      <c r="E992">
        <f>ROUND(Table1[[#This Row],[Sales Amount]],1)</f>
        <v>2160.8000000000002</v>
      </c>
      <c r="F992">
        <f>Table1[[#This Row],[Quantity Sold]]</f>
        <v>41</v>
      </c>
      <c r="G992">
        <f>Table1[[#This Row],[Discount (%)]]</f>
        <v>39</v>
      </c>
      <c r="H992">
        <f>Table1[[#This Row],[Profit]]</f>
        <v>222.18</v>
      </c>
    </row>
    <row r="993" spans="1:8">
      <c r="A993" s="11" t="s">
        <v>986</v>
      </c>
      <c r="B993" s="7">
        <v>46013</v>
      </c>
      <c r="C993" t="str">
        <f>PROPER(Table1[[#This Row],[Region]])</f>
        <v>North</v>
      </c>
      <c r="D993" t="str">
        <f>PROPER(Table1[[#This Row],[Product Category]])</f>
        <v>Groceries</v>
      </c>
      <c r="E993">
        <f>ROUND(Table1[[#This Row],[Sales Amount]],1)</f>
        <v>2011.1</v>
      </c>
      <c r="F993">
        <f>Table1[[#This Row],[Quantity Sold]]</f>
        <v>22</v>
      </c>
      <c r="G993">
        <f>Table1[[#This Row],[Discount (%)]]</f>
        <v>50</v>
      </c>
      <c r="H993">
        <f>Table1[[#This Row],[Profit]]</f>
        <v>1499.53</v>
      </c>
    </row>
    <row r="994" spans="1:8">
      <c r="A994" s="11" t="s">
        <v>987</v>
      </c>
      <c r="B994" s="7">
        <v>46014</v>
      </c>
      <c r="C994" t="str">
        <f>PROPER(Table1[[#This Row],[Region]])</f>
        <v>South</v>
      </c>
      <c r="D994" t="str">
        <f>PROPER(Table1[[#This Row],[Product Category]])</f>
        <v>Electronics</v>
      </c>
      <c r="E994">
        <f>ROUND(Table1[[#This Row],[Sales Amount]],1)</f>
        <v>4861.2</v>
      </c>
      <c r="F994">
        <f>Table1[[#This Row],[Quantity Sold]]</f>
        <v>41</v>
      </c>
      <c r="G994">
        <f>Table1[[#This Row],[Discount (%)]]</f>
        <v>4</v>
      </c>
      <c r="H994">
        <f>Table1[[#This Row],[Profit]]</f>
        <v>534.63</v>
      </c>
    </row>
    <row r="995" spans="1:8">
      <c r="A995" s="11" t="s">
        <v>988</v>
      </c>
      <c r="B995" s="7">
        <v>46015</v>
      </c>
      <c r="C995" t="str">
        <f>PROPER(Table1[[#This Row],[Region]])</f>
        <v>South</v>
      </c>
      <c r="D995" t="str">
        <f>PROPER(Table1[[#This Row],[Product Category]])</f>
        <v>Electronics</v>
      </c>
      <c r="E995">
        <f>ROUND(Table1[[#This Row],[Sales Amount]],1)</f>
        <v>995.3</v>
      </c>
      <c r="F995">
        <f>Table1[[#This Row],[Quantity Sold]]</f>
        <v>1</v>
      </c>
      <c r="G995">
        <f>Table1[[#This Row],[Discount (%)]]</f>
        <v>17</v>
      </c>
      <c r="H995">
        <f>Table1[[#This Row],[Profit]]</f>
        <v>1047.3499999999999</v>
      </c>
    </row>
    <row r="996" spans="1:8">
      <c r="A996" s="11" t="s">
        <v>989</v>
      </c>
      <c r="B996" s="7">
        <v>46016</v>
      </c>
      <c r="C996" t="str">
        <f>PROPER(Table1[[#This Row],[Region]])</f>
        <v>South</v>
      </c>
      <c r="D996" t="str">
        <f>PROPER(Table1[[#This Row],[Product Category]])</f>
        <v>Furniture</v>
      </c>
      <c r="E996">
        <f>ROUND(Table1[[#This Row],[Sales Amount]],1)</f>
        <v>3205.9</v>
      </c>
      <c r="F996">
        <f>Table1[[#This Row],[Quantity Sold]]</f>
        <v>22</v>
      </c>
      <c r="G996">
        <f>Table1[[#This Row],[Discount (%)]]</f>
        <v>22</v>
      </c>
      <c r="H996">
        <f>Table1[[#This Row],[Profit]]</f>
        <v>1924.7</v>
      </c>
    </row>
    <row r="997" spans="1:8">
      <c r="A997" s="11" t="s">
        <v>990</v>
      </c>
      <c r="B997" s="7">
        <v>46017</v>
      </c>
      <c r="C997" t="str">
        <f>PROPER(Table1[[#This Row],[Region]])</f>
        <v>West</v>
      </c>
      <c r="D997" t="str">
        <f>PROPER(Table1[[#This Row],[Product Category]])</f>
        <v>Groceries</v>
      </c>
      <c r="E997">
        <f>ROUND(Table1[[#This Row],[Sales Amount]],1)</f>
        <v>4656.1000000000004</v>
      </c>
      <c r="F997">
        <f>Table1[[#This Row],[Quantity Sold]]</f>
        <v>4</v>
      </c>
      <c r="G997">
        <f>Table1[[#This Row],[Discount (%)]]</f>
        <v>34</v>
      </c>
      <c r="H997">
        <f>Table1[[#This Row],[Profit]]</f>
        <v>1821.29</v>
      </c>
    </row>
    <row r="998" spans="1:8">
      <c r="A998" s="11" t="s">
        <v>991</v>
      </c>
      <c r="B998" s="7">
        <v>46018</v>
      </c>
      <c r="C998" t="str">
        <f>PROPER(Table1[[#This Row],[Region]])</f>
        <v>West</v>
      </c>
      <c r="D998" t="str">
        <f>PROPER(Table1[[#This Row],[Product Category]])</f>
        <v>Groceries</v>
      </c>
      <c r="E998">
        <f>ROUND(Table1[[#This Row],[Sales Amount]],1)</f>
        <v>4144.7</v>
      </c>
      <c r="F998">
        <f>Table1[[#This Row],[Quantity Sold]]</f>
        <v>25</v>
      </c>
      <c r="G998">
        <f>Table1[[#This Row],[Discount (%)]]</f>
        <v>32</v>
      </c>
      <c r="H998">
        <f>Table1[[#This Row],[Profit]]</f>
        <v>1807.07</v>
      </c>
    </row>
    <row r="999" spans="1:8">
      <c r="A999" s="11" t="s">
        <v>992</v>
      </c>
      <c r="B999" s="7">
        <v>46019</v>
      </c>
      <c r="C999" t="str">
        <f>PROPER(Table1[[#This Row],[Region]])</f>
        <v>West</v>
      </c>
      <c r="D999" t="str">
        <f>PROPER(Table1[[#This Row],[Product Category]])</f>
        <v>Furniture</v>
      </c>
      <c r="E999">
        <f>ROUND(Table1[[#This Row],[Sales Amount]],1)</f>
        <v>2296.6999999999998</v>
      </c>
      <c r="F999">
        <f>Table1[[#This Row],[Quantity Sold]]</f>
        <v>1</v>
      </c>
      <c r="G999">
        <f>Table1[[#This Row],[Discount (%)]]</f>
        <v>17</v>
      </c>
      <c r="H999">
        <f>Table1[[#This Row],[Profit]]</f>
        <v>34.880000000000003</v>
      </c>
    </row>
    <row r="1000" spans="1:8">
      <c r="A1000" s="11" t="s">
        <v>993</v>
      </c>
      <c r="B1000" s="7">
        <v>46020</v>
      </c>
      <c r="C1000" t="str">
        <f>PROPER(Table1[[#This Row],[Region]])</f>
        <v>West</v>
      </c>
      <c r="D1000" t="str">
        <f>PROPER(Table1[[#This Row],[Product Category]])</f>
        <v>Clothing</v>
      </c>
      <c r="E1000">
        <f>ROUND(Table1[[#This Row],[Sales Amount]],1)</f>
        <v>2067.6999999999998</v>
      </c>
      <c r="F1000">
        <f>Table1[[#This Row],[Quantity Sold]]</f>
        <v>15</v>
      </c>
      <c r="G1000">
        <f>Table1[[#This Row],[Discount (%)]]</f>
        <v>35</v>
      </c>
      <c r="H1000">
        <f>Table1[[#This Row],[Profit]]</f>
        <v>1117.82</v>
      </c>
    </row>
    <row r="1001" spans="1:8">
      <c r="A1001" s="11" t="s">
        <v>994</v>
      </c>
      <c r="B1001" s="7">
        <v>46021</v>
      </c>
      <c r="C1001" t="str">
        <f>PROPER(Table1[[#This Row],[Region]])</f>
        <v>South</v>
      </c>
      <c r="D1001" t="str">
        <f>PROPER(Table1[[#This Row],[Product Category]])</f>
        <v>Sports</v>
      </c>
      <c r="E1001">
        <f>ROUND(Table1[[#This Row],[Sales Amount]],1)</f>
        <v>3804.4</v>
      </c>
      <c r="F1001">
        <f>Table1[[#This Row],[Quantity Sold]]</f>
        <v>24</v>
      </c>
      <c r="G1001">
        <f>Table1[[#This Row],[Discount (%)]]</f>
        <v>50</v>
      </c>
      <c r="H1001">
        <f>Table1[[#This Row],[Profit]]</f>
        <v>606.65</v>
      </c>
    </row>
    <row r="1002" spans="1:8">
      <c r="A1002" s="11" t="s">
        <v>995</v>
      </c>
      <c r="B1002" s="7">
        <v>46022</v>
      </c>
      <c r="C1002" t="str">
        <f>PROPER(Table1[[#This Row],[Region]])</f>
        <v>East</v>
      </c>
      <c r="D1002" t="str">
        <f>PROPER(Table1[[#This Row],[Product Category]])</f>
        <v>Furniture</v>
      </c>
      <c r="E1002">
        <f>ROUND(Table1[[#This Row],[Sales Amount]],1)</f>
        <v>3229.8</v>
      </c>
      <c r="F1002">
        <f>Table1[[#This Row],[Quantity Sold]]</f>
        <v>41</v>
      </c>
      <c r="G1002">
        <f>Table1[[#This Row],[Discount (%)]]</f>
        <v>28</v>
      </c>
      <c r="H1002">
        <f>Table1[[#This Row],[Profit]]</f>
        <v>1143.74</v>
      </c>
    </row>
    <row r="1003" spans="1:8">
      <c r="A1003" s="11" t="s">
        <v>996</v>
      </c>
      <c r="B1003" s="7">
        <v>46023</v>
      </c>
      <c r="C1003" t="str">
        <f>PROPER(Table1[[#This Row],[Region]])</f>
        <v>North</v>
      </c>
      <c r="D1003" t="str">
        <f>PROPER(Table1[[#This Row],[Product Category]])</f>
        <v>Furniture</v>
      </c>
      <c r="E1003">
        <f>ROUND(Table1[[#This Row],[Sales Amount]],1)</f>
        <v>1049.8</v>
      </c>
      <c r="F1003">
        <f>Table1[[#This Row],[Quantity Sold]]</f>
        <v>45</v>
      </c>
      <c r="G1003">
        <f>Table1[[#This Row],[Discount (%)]]</f>
        <v>9</v>
      </c>
      <c r="H1003">
        <f>Table1[[#This Row],[Profit]]</f>
        <v>411.38</v>
      </c>
    </row>
    <row r="1004" spans="1:8">
      <c r="A1004" s="11" t="s">
        <v>997</v>
      </c>
      <c r="B1004" s="7">
        <v>46024</v>
      </c>
      <c r="C1004" t="str">
        <f>PROPER(Table1[[#This Row],[Region]])</f>
        <v>South</v>
      </c>
      <c r="D1004" t="str">
        <f>PROPER(Table1[[#This Row],[Product Category]])</f>
        <v>Electronics</v>
      </c>
      <c r="E1004">
        <f>ROUND(Table1[[#This Row],[Sales Amount]],1)</f>
        <v>4796.5</v>
      </c>
      <c r="F1004">
        <f>Table1[[#This Row],[Quantity Sold]]</f>
        <v>1</v>
      </c>
      <c r="G1004">
        <f>Table1[[#This Row],[Discount (%)]]</f>
        <v>14</v>
      </c>
      <c r="H1004">
        <f>Table1[[#This Row],[Profit]]</f>
        <v>1877.74</v>
      </c>
    </row>
    <row r="1005" spans="1:8">
      <c r="A1005" s="11" t="s">
        <v>998</v>
      </c>
      <c r="B1005" s="7">
        <v>46025</v>
      </c>
      <c r="C1005" t="str">
        <f>PROPER(Table1[[#This Row],[Region]])</f>
        <v>West</v>
      </c>
      <c r="D1005" t="str">
        <f>PROPER(Table1[[#This Row],[Product Category]])</f>
        <v>Clothing</v>
      </c>
      <c r="E1005">
        <f>ROUND(Table1[[#This Row],[Sales Amount]],1)</f>
        <v>156.9</v>
      </c>
      <c r="F1005">
        <f>Table1[[#This Row],[Quantity Sold]]</f>
        <v>13</v>
      </c>
      <c r="G1005">
        <f>Table1[[#This Row],[Discount (%)]]</f>
        <v>34</v>
      </c>
      <c r="H1005">
        <f>Table1[[#This Row],[Profit]]</f>
        <v>1837.33</v>
      </c>
    </row>
    <row r="1006" spans="1:8">
      <c r="A1006" s="11" t="s">
        <v>999</v>
      </c>
      <c r="B1006" s="7">
        <v>46026</v>
      </c>
      <c r="C1006" t="str">
        <f>PROPER(Table1[[#This Row],[Region]])</f>
        <v>South</v>
      </c>
      <c r="D1006" t="str">
        <f>PROPER(Table1[[#This Row],[Product Category]])</f>
        <v>Sports</v>
      </c>
      <c r="E1006">
        <f>ROUND(Table1[[#This Row],[Sales Amount]],1)</f>
        <v>3001</v>
      </c>
      <c r="F1006">
        <f>Table1[[#This Row],[Quantity Sold]]</f>
        <v>27</v>
      </c>
      <c r="G1006">
        <f>Table1[[#This Row],[Discount (%)]]</f>
        <v>48</v>
      </c>
      <c r="H1006">
        <f>Table1[[#This Row],[Profit]]</f>
        <v>109.42</v>
      </c>
    </row>
    <row r="1007" spans="1:8">
      <c r="A1007" s="11">
        <v>80511009</v>
      </c>
      <c r="B1007" s="7">
        <v>46027</v>
      </c>
      <c r="C1007" t="str">
        <f>PROPER(Table1[[#This Row],[Region]])</f>
        <v>West</v>
      </c>
      <c r="D1007" t="str">
        <f>PROPER(Table1[[#This Row],[Product Category]])</f>
        <v>Groceries</v>
      </c>
      <c r="E1007">
        <f>ROUND(Table1[[#This Row],[Sales Amount]],1)</f>
        <v>2168.6999999999998</v>
      </c>
      <c r="F1007">
        <f>Table1[[#This Row],[Quantity Sold]]</f>
        <v>46</v>
      </c>
      <c r="G1007">
        <f>Table1[[#This Row],[Discount (%)]]</f>
        <v>18</v>
      </c>
      <c r="H1007">
        <f>Table1[[#This Row],[Profit]]</f>
        <v>252.03</v>
      </c>
    </row>
    <row r="1008" spans="1:8">
      <c r="A1008" s="11" t="s">
        <v>1000</v>
      </c>
      <c r="B1008" s="7">
        <v>46028</v>
      </c>
      <c r="C1008" t="str">
        <f>PROPER(Table1[[#This Row],[Region]])</f>
        <v>East</v>
      </c>
      <c r="D1008" t="str">
        <f>PROPER(Table1[[#This Row],[Product Category]])</f>
        <v>Clothing</v>
      </c>
      <c r="E1008">
        <f>ROUND(Table1[[#This Row],[Sales Amount]],1)</f>
        <v>3794.4</v>
      </c>
      <c r="F1008">
        <f>Table1[[#This Row],[Quantity Sold]]</f>
        <v>5</v>
      </c>
      <c r="G1008">
        <f>Table1[[#This Row],[Discount (%)]]</f>
        <v>21</v>
      </c>
      <c r="H1008">
        <f>Table1[[#This Row],[Profit]]</f>
        <v>1181.53</v>
      </c>
    </row>
    <row r="1009" spans="1:8">
      <c r="A1009" s="11" t="s">
        <v>1001</v>
      </c>
      <c r="B1009" s="7">
        <v>46029</v>
      </c>
      <c r="C1009" t="str">
        <f>PROPER(Table1[[#This Row],[Region]])</f>
        <v>East</v>
      </c>
      <c r="D1009" t="str">
        <f>PROPER(Table1[[#This Row],[Product Category]])</f>
        <v>Electronics</v>
      </c>
      <c r="E1009">
        <f>ROUND(Table1[[#This Row],[Sales Amount]],1)</f>
        <v>2400</v>
      </c>
      <c r="F1009">
        <f>Table1[[#This Row],[Quantity Sold]]</f>
        <v>44</v>
      </c>
      <c r="G1009">
        <f>Table1[[#This Row],[Discount (%)]]</f>
        <v>43</v>
      </c>
      <c r="H1009">
        <f>Table1[[#This Row],[Profit]]</f>
        <v>857.03</v>
      </c>
    </row>
    <row r="1010" spans="1:8">
      <c r="A1010" s="11" t="s">
        <v>1002</v>
      </c>
      <c r="B1010" s="7">
        <v>46030</v>
      </c>
      <c r="C1010" t="str">
        <f>PROPER(Table1[[#This Row],[Region]])</f>
        <v>North</v>
      </c>
      <c r="D1010" t="str">
        <f>PROPER(Table1[[#This Row],[Product Category]])</f>
        <v>Electronics</v>
      </c>
      <c r="E1010">
        <f>ROUND(Table1[[#This Row],[Sales Amount]],1)</f>
        <v>4331.6000000000004</v>
      </c>
      <c r="F1010">
        <f>Table1[[#This Row],[Quantity Sold]]</f>
        <v>37</v>
      </c>
      <c r="G1010">
        <f>Table1[[#This Row],[Discount (%)]]</f>
        <v>48</v>
      </c>
      <c r="H1010">
        <f>Table1[[#This Row],[Profit]]</f>
        <v>1822.77</v>
      </c>
    </row>
    <row r="1011" spans="1:8">
      <c r="A1011" s="11" t="s">
        <v>1003</v>
      </c>
      <c r="B1011" s="7">
        <v>46031</v>
      </c>
      <c r="C1011" t="str">
        <f>PROPER(Table1[[#This Row],[Region]])</f>
        <v>East</v>
      </c>
      <c r="D1011" t="str">
        <f>PROPER(Table1[[#This Row],[Product Category]])</f>
        <v>Electronics</v>
      </c>
      <c r="E1011">
        <f>ROUND(Table1[[#This Row],[Sales Amount]],1)</f>
        <v>2795.9</v>
      </c>
      <c r="F1011">
        <f>Table1[[#This Row],[Quantity Sold]]</f>
        <v>12</v>
      </c>
      <c r="G1011">
        <f>Table1[[#This Row],[Discount (%)]]</f>
        <v>4</v>
      </c>
      <c r="H1011">
        <f>Table1[[#This Row],[Profit]]</f>
        <v>362.45</v>
      </c>
    </row>
    <row r="1012" spans="1:8">
      <c r="A1012" s="11" t="s">
        <v>1004</v>
      </c>
      <c r="B1012" s="7">
        <v>46032</v>
      </c>
      <c r="C1012" t="str">
        <f>PROPER(Table1[[#This Row],[Region]])</f>
        <v>North</v>
      </c>
      <c r="D1012" t="str">
        <f>PROPER(Table1[[#This Row],[Product Category]])</f>
        <v>Clothing</v>
      </c>
      <c r="E1012">
        <f>ROUND(Table1[[#This Row],[Sales Amount]],1)</f>
        <v>3928.7</v>
      </c>
      <c r="F1012">
        <f>Table1[[#This Row],[Quantity Sold]]</f>
        <v>9</v>
      </c>
      <c r="G1012">
        <f>Table1[[#This Row],[Discount (%)]]</f>
        <v>18</v>
      </c>
      <c r="H1012">
        <f>Table1[[#This Row],[Profit]]</f>
        <v>1894.16</v>
      </c>
    </row>
    <row r="1013" spans="1:8">
      <c r="A1013" s="11" t="s">
        <v>1005</v>
      </c>
      <c r="B1013" s="7">
        <v>46033</v>
      </c>
      <c r="C1013" t="str">
        <f>PROPER(Table1[[#This Row],[Region]])</f>
        <v>North</v>
      </c>
      <c r="D1013" t="str">
        <f>PROPER(Table1[[#This Row],[Product Category]])</f>
        <v>Clothing</v>
      </c>
      <c r="E1013">
        <f>ROUND(Table1[[#This Row],[Sales Amount]],1)</f>
        <v>1765.1</v>
      </c>
      <c r="F1013">
        <f>Table1[[#This Row],[Quantity Sold]]</f>
        <v>42</v>
      </c>
      <c r="G1013">
        <f>Table1[[#This Row],[Discount (%)]]</f>
        <v>18</v>
      </c>
      <c r="H1013">
        <f>Table1[[#This Row],[Profit]]</f>
        <v>709.48</v>
      </c>
    </row>
    <row r="1014" spans="1:8">
      <c r="A1014" s="11" t="s">
        <v>1006</v>
      </c>
      <c r="B1014" s="7">
        <v>46034</v>
      </c>
      <c r="C1014" t="str">
        <f>PROPER(Table1[[#This Row],[Region]])</f>
        <v>North</v>
      </c>
      <c r="D1014" t="str">
        <f>PROPER(Table1[[#This Row],[Product Category]])</f>
        <v>Groceries</v>
      </c>
      <c r="E1014">
        <f>ROUND(Table1[[#This Row],[Sales Amount]],1)</f>
        <v>2760.3</v>
      </c>
      <c r="F1014">
        <f>Table1[[#This Row],[Quantity Sold]]</f>
        <v>14</v>
      </c>
      <c r="G1014">
        <f>Table1[[#This Row],[Discount (%)]]</f>
        <v>40</v>
      </c>
      <c r="H1014">
        <f>Table1[[#This Row],[Profit]]</f>
        <v>183.57</v>
      </c>
    </row>
    <row r="1015" spans="1:8">
      <c r="A1015" s="11" t="s">
        <v>1007</v>
      </c>
      <c r="B1015" s="7">
        <v>46035</v>
      </c>
      <c r="C1015" t="str">
        <f>PROPER(Table1[[#This Row],[Region]])</f>
        <v>West</v>
      </c>
      <c r="D1015" t="str">
        <f>PROPER(Table1[[#This Row],[Product Category]])</f>
        <v>Groceries</v>
      </c>
      <c r="E1015">
        <f>ROUND(Table1[[#This Row],[Sales Amount]],1)</f>
        <v>4469.5</v>
      </c>
      <c r="F1015">
        <f>Table1[[#This Row],[Quantity Sold]]</f>
        <v>12</v>
      </c>
      <c r="G1015">
        <f>Table1[[#This Row],[Discount (%)]]</f>
        <v>43</v>
      </c>
      <c r="H1015">
        <f>Table1[[#This Row],[Profit]]</f>
        <v>252.99</v>
      </c>
    </row>
    <row r="1016" spans="1:8">
      <c r="A1016" s="11" t="s">
        <v>1008</v>
      </c>
      <c r="B1016" s="7">
        <v>46036</v>
      </c>
      <c r="C1016" t="str">
        <f>PROPER(Table1[[#This Row],[Region]])</f>
        <v>North</v>
      </c>
      <c r="D1016" t="str">
        <f>PROPER(Table1[[#This Row],[Product Category]])</f>
        <v>Clothing</v>
      </c>
      <c r="E1016">
        <f>ROUND(Table1[[#This Row],[Sales Amount]],1)</f>
        <v>4598</v>
      </c>
      <c r="F1016">
        <f>Table1[[#This Row],[Quantity Sold]]</f>
        <v>41</v>
      </c>
      <c r="G1016">
        <f>Table1[[#This Row],[Discount (%)]]</f>
        <v>37</v>
      </c>
      <c r="H1016">
        <f>Table1[[#This Row],[Profit]]</f>
        <v>462.82</v>
      </c>
    </row>
    <row r="1017" spans="1:8">
      <c r="A1017" s="11" t="s">
        <v>1009</v>
      </c>
      <c r="B1017" s="7">
        <v>46037</v>
      </c>
      <c r="C1017" t="str">
        <f>PROPER(Table1[[#This Row],[Region]])</f>
        <v>South</v>
      </c>
      <c r="D1017" t="str">
        <f>PROPER(Table1[[#This Row],[Product Category]])</f>
        <v>Electronics</v>
      </c>
      <c r="E1017">
        <f>ROUND(Table1[[#This Row],[Sales Amount]],1)</f>
        <v>4079.6</v>
      </c>
      <c r="F1017">
        <f>Table1[[#This Row],[Quantity Sold]]</f>
        <v>41</v>
      </c>
      <c r="G1017">
        <f>Table1[[#This Row],[Discount (%)]]</f>
        <v>11</v>
      </c>
      <c r="H1017">
        <f>Table1[[#This Row],[Profit]]</f>
        <v>1406.79</v>
      </c>
    </row>
    <row r="1018" spans="1:8">
      <c r="A1018" s="11" t="s">
        <v>1010</v>
      </c>
      <c r="B1018" s="7">
        <v>46038</v>
      </c>
      <c r="C1018" t="str">
        <f>PROPER(Table1[[#This Row],[Region]])</f>
        <v>East</v>
      </c>
      <c r="D1018" t="str">
        <f>PROPER(Table1[[#This Row],[Product Category]])</f>
        <v>Sports</v>
      </c>
      <c r="E1018">
        <f>ROUND(Table1[[#This Row],[Sales Amount]],1)</f>
        <v>3438.7</v>
      </c>
      <c r="F1018">
        <f>Table1[[#This Row],[Quantity Sold]]</f>
        <v>26</v>
      </c>
      <c r="G1018">
        <f>Table1[[#This Row],[Discount (%)]]</f>
        <v>8</v>
      </c>
      <c r="H1018">
        <f>Table1[[#This Row],[Profit]]</f>
        <v>53.56</v>
      </c>
    </row>
    <row r="1019" spans="1:8">
      <c r="A1019" s="11" t="s">
        <v>1011</v>
      </c>
      <c r="B1019" s="7">
        <v>46039</v>
      </c>
      <c r="C1019" t="str">
        <f>PROPER(Table1[[#This Row],[Region]])</f>
        <v>South</v>
      </c>
      <c r="D1019" t="str">
        <f>PROPER(Table1[[#This Row],[Product Category]])</f>
        <v>Furniture</v>
      </c>
      <c r="E1019">
        <f>ROUND(Table1[[#This Row],[Sales Amount]],1)</f>
        <v>2111</v>
      </c>
      <c r="F1019">
        <f>Table1[[#This Row],[Quantity Sold]]</f>
        <v>26</v>
      </c>
      <c r="G1019">
        <f>Table1[[#This Row],[Discount (%)]]</f>
        <v>43</v>
      </c>
      <c r="H1019">
        <f>Table1[[#This Row],[Profit]]</f>
        <v>489.13</v>
      </c>
    </row>
    <row r="1020" spans="1:8">
      <c r="A1020" s="11" t="s">
        <v>1012</v>
      </c>
      <c r="B1020" s="7">
        <v>46040</v>
      </c>
      <c r="C1020" t="str">
        <f>PROPER(Table1[[#This Row],[Region]])</f>
        <v>North</v>
      </c>
      <c r="D1020" t="str">
        <f>PROPER(Table1[[#This Row],[Product Category]])</f>
        <v>Electronics</v>
      </c>
      <c r="E1020">
        <f>ROUND(Table1[[#This Row],[Sales Amount]],1)</f>
        <v>2876.9</v>
      </c>
      <c r="F1020">
        <f>Table1[[#This Row],[Quantity Sold]]</f>
        <v>5</v>
      </c>
      <c r="G1020">
        <f>Table1[[#This Row],[Discount (%)]]</f>
        <v>4</v>
      </c>
      <c r="H1020">
        <f>Table1[[#This Row],[Profit]]</f>
        <v>1028.77</v>
      </c>
    </row>
    <row r="1021" spans="1:8">
      <c r="A1021" s="11" t="s">
        <v>1013</v>
      </c>
      <c r="B1021" s="7">
        <v>46041</v>
      </c>
      <c r="C1021" t="str">
        <f>PROPER(Table1[[#This Row],[Region]])</f>
        <v>North</v>
      </c>
      <c r="D1021" t="str">
        <f>PROPER(Table1[[#This Row],[Product Category]])</f>
        <v>Furniture</v>
      </c>
      <c r="E1021">
        <f>ROUND(Table1[[#This Row],[Sales Amount]],1)</f>
        <v>3041.4</v>
      </c>
      <c r="F1021">
        <f>Table1[[#This Row],[Quantity Sold]]</f>
        <v>24</v>
      </c>
      <c r="G1021">
        <f>Table1[[#This Row],[Discount (%)]]</f>
        <v>33</v>
      </c>
      <c r="H1021">
        <f>Table1[[#This Row],[Profit]]</f>
        <v>668.22</v>
      </c>
    </row>
    <row r="1022" spans="1:8">
      <c r="A1022" s="11" t="s">
        <v>1014</v>
      </c>
      <c r="B1022" s="7">
        <v>46042</v>
      </c>
      <c r="C1022" t="str">
        <f>PROPER(Table1[[#This Row],[Region]])</f>
        <v>West</v>
      </c>
      <c r="D1022" t="str">
        <f>PROPER(Table1[[#This Row],[Product Category]])</f>
        <v>Electronics</v>
      </c>
      <c r="E1022">
        <f>ROUND(Table1[[#This Row],[Sales Amount]],1)</f>
        <v>389.1</v>
      </c>
      <c r="F1022">
        <f>Table1[[#This Row],[Quantity Sold]]</f>
        <v>14</v>
      </c>
      <c r="G1022">
        <f>Table1[[#This Row],[Discount (%)]]</f>
        <v>22</v>
      </c>
      <c r="H1022">
        <f>Table1[[#This Row],[Profit]]</f>
        <v>118.73</v>
      </c>
    </row>
    <row r="1023" spans="1:8">
      <c r="A1023" s="11" t="s">
        <v>1015</v>
      </c>
      <c r="B1023" s="7">
        <v>46043</v>
      </c>
      <c r="C1023" t="str">
        <f>PROPER(Table1[[#This Row],[Region]])</f>
        <v>South</v>
      </c>
      <c r="D1023" t="str">
        <f>PROPER(Table1[[#This Row],[Product Category]])</f>
        <v>Sports</v>
      </c>
      <c r="E1023">
        <f>ROUND(Table1[[#This Row],[Sales Amount]],1)</f>
        <v>596.20000000000005</v>
      </c>
      <c r="F1023">
        <f>Table1[[#This Row],[Quantity Sold]]</f>
        <v>39</v>
      </c>
      <c r="G1023">
        <f>Table1[[#This Row],[Discount (%)]]</f>
        <v>15</v>
      </c>
      <c r="H1023">
        <f>Table1[[#This Row],[Profit]]</f>
        <v>1136.1500000000001</v>
      </c>
    </row>
    <row r="1024" spans="1:8">
      <c r="A1024" s="11" t="s">
        <v>1016</v>
      </c>
      <c r="B1024" s="7">
        <v>46044</v>
      </c>
      <c r="C1024" t="str">
        <f>PROPER(Table1[[#This Row],[Region]])</f>
        <v>South</v>
      </c>
      <c r="D1024" t="str">
        <f>PROPER(Table1[[#This Row],[Product Category]])</f>
        <v>Furniture</v>
      </c>
      <c r="E1024">
        <f>ROUND(Table1[[#This Row],[Sales Amount]],1)</f>
        <v>2431.6999999999998</v>
      </c>
      <c r="F1024">
        <f>Table1[[#This Row],[Quantity Sold]]</f>
        <v>24</v>
      </c>
      <c r="G1024">
        <f>Table1[[#This Row],[Discount (%)]]</f>
        <v>18</v>
      </c>
      <c r="H1024">
        <f>Table1[[#This Row],[Profit]]</f>
        <v>866.99</v>
      </c>
    </row>
    <row r="1025" spans="1:8">
      <c r="A1025" s="11" t="s">
        <v>1017</v>
      </c>
      <c r="B1025" s="7">
        <v>46045</v>
      </c>
      <c r="C1025" t="str">
        <f>PROPER(Table1[[#This Row],[Region]])</f>
        <v>South</v>
      </c>
      <c r="D1025" t="str">
        <f>PROPER(Table1[[#This Row],[Product Category]])</f>
        <v>Sports</v>
      </c>
      <c r="E1025">
        <f>ROUND(Table1[[#This Row],[Sales Amount]],1)</f>
        <v>428.4</v>
      </c>
      <c r="F1025">
        <f>Table1[[#This Row],[Quantity Sold]]</f>
        <v>28</v>
      </c>
      <c r="G1025">
        <f>Table1[[#This Row],[Discount (%)]]</f>
        <v>49</v>
      </c>
      <c r="H1025">
        <f>Table1[[#This Row],[Profit]]</f>
        <v>141.13</v>
      </c>
    </row>
    <row r="1026" spans="1:8">
      <c r="A1026" s="11" t="s">
        <v>1018</v>
      </c>
      <c r="B1026" s="7">
        <v>46046</v>
      </c>
      <c r="C1026" t="str">
        <f>PROPER(Table1[[#This Row],[Region]])</f>
        <v>South</v>
      </c>
      <c r="D1026" t="str">
        <f>PROPER(Table1[[#This Row],[Product Category]])</f>
        <v>Clothing</v>
      </c>
      <c r="E1026">
        <f>ROUND(Table1[[#This Row],[Sales Amount]],1)</f>
        <v>4670.3999999999996</v>
      </c>
      <c r="F1026">
        <f>Table1[[#This Row],[Quantity Sold]]</f>
        <v>22</v>
      </c>
      <c r="G1026">
        <f>Table1[[#This Row],[Discount (%)]]</f>
        <v>3</v>
      </c>
      <c r="H1026">
        <f>Table1[[#This Row],[Profit]]</f>
        <v>306.32</v>
      </c>
    </row>
    <row r="1027" spans="1:8">
      <c r="A1027" s="11" t="s">
        <v>1019</v>
      </c>
      <c r="B1027" s="7">
        <v>46047</v>
      </c>
      <c r="C1027" t="str">
        <f>PROPER(Table1[[#This Row],[Region]])</f>
        <v>South</v>
      </c>
      <c r="D1027" t="str">
        <f>PROPER(Table1[[#This Row],[Product Category]])</f>
        <v>Clothing</v>
      </c>
      <c r="E1027">
        <f>ROUND(Table1[[#This Row],[Sales Amount]],1)</f>
        <v>196.2</v>
      </c>
      <c r="F1027">
        <f>Table1[[#This Row],[Quantity Sold]]</f>
        <v>15</v>
      </c>
      <c r="G1027">
        <f>Table1[[#This Row],[Discount (%)]]</f>
        <v>12</v>
      </c>
      <c r="H1027">
        <f>Table1[[#This Row],[Profit]]</f>
        <v>1957.85</v>
      </c>
    </row>
    <row r="1028" spans="1:8">
      <c r="A1028" s="11" t="s">
        <v>1020</v>
      </c>
      <c r="B1028" s="7">
        <v>46048</v>
      </c>
      <c r="C1028" t="str">
        <f>PROPER(Table1[[#This Row],[Region]])</f>
        <v>North</v>
      </c>
      <c r="D1028" t="str">
        <f>PROPER(Table1[[#This Row],[Product Category]])</f>
        <v>Groceries</v>
      </c>
      <c r="E1028">
        <f>ROUND(Table1[[#This Row],[Sales Amount]],1)</f>
        <v>3188.1</v>
      </c>
      <c r="F1028">
        <f>Table1[[#This Row],[Quantity Sold]]</f>
        <v>12</v>
      </c>
      <c r="G1028">
        <f>Table1[[#This Row],[Discount (%)]]</f>
        <v>14</v>
      </c>
      <c r="H1028">
        <f>Table1[[#This Row],[Profit]]</f>
        <v>1446.21</v>
      </c>
    </row>
    <row r="1029" spans="1:8">
      <c r="A1029" s="11" t="s">
        <v>1021</v>
      </c>
      <c r="B1029" s="7">
        <v>46049</v>
      </c>
      <c r="C1029" t="str">
        <f>PROPER(Table1[[#This Row],[Region]])</f>
        <v>West</v>
      </c>
      <c r="D1029" t="str">
        <f>PROPER(Table1[[#This Row],[Product Category]])</f>
        <v>Clothing</v>
      </c>
      <c r="E1029">
        <f>ROUND(Table1[[#This Row],[Sales Amount]],1)</f>
        <v>4875.2</v>
      </c>
      <c r="F1029">
        <f>Table1[[#This Row],[Quantity Sold]]</f>
        <v>17</v>
      </c>
      <c r="G1029">
        <f>Table1[[#This Row],[Discount (%)]]</f>
        <v>25</v>
      </c>
      <c r="H1029">
        <f>Table1[[#This Row],[Profit]]</f>
        <v>1769.25</v>
      </c>
    </row>
    <row r="1030" spans="1:8">
      <c r="A1030" s="11" t="s">
        <v>1022</v>
      </c>
      <c r="B1030" s="7">
        <v>46050</v>
      </c>
      <c r="C1030" t="str">
        <f>PROPER(Table1[[#This Row],[Region]])</f>
        <v>South</v>
      </c>
      <c r="D1030" t="str">
        <f>PROPER(Table1[[#This Row],[Product Category]])</f>
        <v>Clothing</v>
      </c>
      <c r="E1030">
        <f>ROUND(Table1[[#This Row],[Sales Amount]],1)</f>
        <v>3023</v>
      </c>
      <c r="F1030">
        <f>Table1[[#This Row],[Quantity Sold]]</f>
        <v>41</v>
      </c>
      <c r="G1030">
        <f>Table1[[#This Row],[Discount (%)]]</f>
        <v>21</v>
      </c>
      <c r="H1030">
        <f>Table1[[#This Row],[Profit]]</f>
        <v>139.22</v>
      </c>
    </row>
    <row r="1031" spans="1:8">
      <c r="A1031" s="11" t="s">
        <v>1023</v>
      </c>
      <c r="B1031" s="7">
        <v>46051</v>
      </c>
      <c r="C1031" t="str">
        <f>PROPER(Table1[[#This Row],[Region]])</f>
        <v>West</v>
      </c>
      <c r="D1031" t="str">
        <f>PROPER(Table1[[#This Row],[Product Category]])</f>
        <v>Furniture</v>
      </c>
      <c r="E1031">
        <f>ROUND(Table1[[#This Row],[Sales Amount]],1)</f>
        <v>4185.1000000000004</v>
      </c>
      <c r="F1031">
        <f>Table1[[#This Row],[Quantity Sold]]</f>
        <v>14</v>
      </c>
      <c r="G1031">
        <f>Table1[[#This Row],[Discount (%)]]</f>
        <v>9</v>
      </c>
      <c r="H1031">
        <f>Table1[[#This Row],[Profit]]</f>
        <v>1080.9000000000001</v>
      </c>
    </row>
    <row r="1032" spans="1:8">
      <c r="A1032" s="11" t="s">
        <v>1024</v>
      </c>
      <c r="B1032" s="7">
        <v>46052</v>
      </c>
      <c r="C1032" t="str">
        <f>PROPER(Table1[[#This Row],[Region]])</f>
        <v>East</v>
      </c>
      <c r="D1032" t="str">
        <f>PROPER(Table1[[#This Row],[Product Category]])</f>
        <v>Furniture</v>
      </c>
      <c r="E1032">
        <f>ROUND(Table1[[#This Row],[Sales Amount]],1)</f>
        <v>2000</v>
      </c>
      <c r="F1032">
        <f>Table1[[#This Row],[Quantity Sold]]</f>
        <v>29</v>
      </c>
      <c r="G1032">
        <f>Table1[[#This Row],[Discount (%)]]</f>
        <v>31</v>
      </c>
      <c r="H1032">
        <f>Table1[[#This Row],[Profit]]</f>
        <v>578.14</v>
      </c>
    </row>
    <row r="1033" spans="1:8">
      <c r="A1033" s="11" t="s">
        <v>1025</v>
      </c>
      <c r="B1033" s="7">
        <v>46053</v>
      </c>
      <c r="C1033" t="str">
        <f>PROPER(Table1[[#This Row],[Region]])</f>
        <v>West</v>
      </c>
      <c r="D1033" t="str">
        <f>PROPER(Table1[[#This Row],[Product Category]])</f>
        <v>Clothing</v>
      </c>
      <c r="E1033">
        <f>ROUND(Table1[[#This Row],[Sales Amount]],1)</f>
        <v>1569.1</v>
      </c>
      <c r="F1033">
        <f>Table1[[#This Row],[Quantity Sold]]</f>
        <v>17</v>
      </c>
      <c r="G1033">
        <f>Table1[[#This Row],[Discount (%)]]</f>
        <v>8</v>
      </c>
      <c r="H1033">
        <f>Table1[[#This Row],[Profit]]</f>
        <v>65.239999999999995</v>
      </c>
    </row>
    <row r="1034" spans="1:8">
      <c r="A1034" s="11" t="s">
        <v>1026</v>
      </c>
      <c r="B1034" s="7">
        <v>46054</v>
      </c>
      <c r="C1034" t="str">
        <f>PROPER(Table1[[#This Row],[Region]])</f>
        <v>East</v>
      </c>
      <c r="D1034" t="str">
        <f>PROPER(Table1[[#This Row],[Product Category]])</f>
        <v>Electronics</v>
      </c>
      <c r="E1034">
        <f>ROUND(Table1[[#This Row],[Sales Amount]],1)</f>
        <v>2031.2</v>
      </c>
      <c r="F1034">
        <f>Table1[[#This Row],[Quantity Sold]]</f>
        <v>38</v>
      </c>
      <c r="G1034">
        <f>Table1[[#This Row],[Discount (%)]]</f>
        <v>13</v>
      </c>
      <c r="H1034">
        <f>Table1[[#This Row],[Profit]]</f>
        <v>1624.56</v>
      </c>
    </row>
    <row r="1035" spans="1:8">
      <c r="A1035" s="11" t="s">
        <v>1027</v>
      </c>
      <c r="B1035" s="7">
        <v>46055</v>
      </c>
      <c r="C1035" t="str">
        <f>PROPER(Table1[[#This Row],[Region]])</f>
        <v>East</v>
      </c>
      <c r="D1035" t="str">
        <f>PROPER(Table1[[#This Row],[Product Category]])</f>
        <v>Sports</v>
      </c>
      <c r="E1035">
        <f>ROUND(Table1[[#This Row],[Sales Amount]],1)</f>
        <v>1612.5</v>
      </c>
      <c r="F1035">
        <f>Table1[[#This Row],[Quantity Sold]]</f>
        <v>16</v>
      </c>
      <c r="G1035">
        <f>Table1[[#This Row],[Discount (%)]]</f>
        <v>42</v>
      </c>
      <c r="H1035">
        <f>Table1[[#This Row],[Profit]]</f>
        <v>381.13</v>
      </c>
    </row>
    <row r="1036" spans="1:8">
      <c r="A1036" s="11" t="s">
        <v>1028</v>
      </c>
      <c r="B1036" s="7">
        <v>46056</v>
      </c>
      <c r="C1036" t="str">
        <f>PROPER(Table1[[#This Row],[Region]])</f>
        <v>North</v>
      </c>
      <c r="D1036" t="str">
        <f>PROPER(Table1[[#This Row],[Product Category]])</f>
        <v>Furniture</v>
      </c>
      <c r="E1036">
        <f>ROUND(Table1[[#This Row],[Sales Amount]],1)</f>
        <v>416.7</v>
      </c>
      <c r="F1036">
        <f>Table1[[#This Row],[Quantity Sold]]</f>
        <v>47</v>
      </c>
      <c r="G1036">
        <f>Table1[[#This Row],[Discount (%)]]</f>
        <v>16</v>
      </c>
      <c r="H1036">
        <f>Table1[[#This Row],[Profit]]</f>
        <v>804.14</v>
      </c>
    </row>
    <row r="1037" spans="1:8">
      <c r="A1037" s="11" t="s">
        <v>1029</v>
      </c>
      <c r="B1037" s="7">
        <v>46057</v>
      </c>
      <c r="C1037" t="str">
        <f>PROPER(Table1[[#This Row],[Region]])</f>
        <v>East</v>
      </c>
      <c r="D1037" t="str">
        <f>PROPER(Table1[[#This Row],[Product Category]])</f>
        <v>Furniture</v>
      </c>
      <c r="E1037">
        <f>ROUND(Table1[[#This Row],[Sales Amount]],1)</f>
        <v>4100.5</v>
      </c>
      <c r="F1037">
        <f>Table1[[#This Row],[Quantity Sold]]</f>
        <v>39</v>
      </c>
      <c r="G1037">
        <f>Table1[[#This Row],[Discount (%)]]</f>
        <v>42</v>
      </c>
      <c r="H1037">
        <f>Table1[[#This Row],[Profit]]</f>
        <v>207.93</v>
      </c>
    </row>
    <row r="1038" spans="1:8">
      <c r="A1038" s="11" t="s">
        <v>1030</v>
      </c>
      <c r="B1038" s="7">
        <v>46058</v>
      </c>
      <c r="C1038" t="str">
        <f>PROPER(Table1[[#This Row],[Region]])</f>
        <v>North</v>
      </c>
      <c r="D1038" t="str">
        <f>PROPER(Table1[[#This Row],[Product Category]])</f>
        <v>Electronics</v>
      </c>
      <c r="E1038">
        <f>ROUND(Table1[[#This Row],[Sales Amount]],1)</f>
        <v>2927.8</v>
      </c>
      <c r="F1038">
        <f>Table1[[#This Row],[Quantity Sold]]</f>
        <v>24</v>
      </c>
      <c r="G1038">
        <f>Table1[[#This Row],[Discount (%)]]</f>
        <v>37</v>
      </c>
      <c r="H1038">
        <f>Table1[[#This Row],[Profit]]</f>
        <v>898.04</v>
      </c>
    </row>
    <row r="1039" spans="1:8">
      <c r="A1039" s="11" t="s">
        <v>1031</v>
      </c>
      <c r="B1039" s="7">
        <v>46059</v>
      </c>
      <c r="C1039" t="str">
        <f>PROPER(Table1[[#This Row],[Region]])</f>
        <v>East</v>
      </c>
      <c r="D1039" t="str">
        <f>PROPER(Table1[[#This Row],[Product Category]])</f>
        <v>Sports</v>
      </c>
      <c r="E1039">
        <f>ROUND(Table1[[#This Row],[Sales Amount]],1)</f>
        <v>3693.8</v>
      </c>
      <c r="F1039">
        <f>Table1[[#This Row],[Quantity Sold]]</f>
        <v>48</v>
      </c>
      <c r="G1039">
        <f>Table1[[#This Row],[Discount (%)]]</f>
        <v>32</v>
      </c>
      <c r="H1039">
        <f>Table1[[#This Row],[Profit]]</f>
        <v>1371.56</v>
      </c>
    </row>
    <row r="1040" spans="1:8">
      <c r="A1040" s="11" t="s">
        <v>1032</v>
      </c>
      <c r="B1040" s="7">
        <v>46060</v>
      </c>
      <c r="C1040" t="str">
        <f>PROPER(Table1[[#This Row],[Region]])</f>
        <v>West</v>
      </c>
      <c r="D1040" t="str">
        <f>PROPER(Table1[[#This Row],[Product Category]])</f>
        <v>Groceries</v>
      </c>
      <c r="E1040">
        <f>ROUND(Table1[[#This Row],[Sales Amount]],1)</f>
        <v>2904.1</v>
      </c>
      <c r="F1040">
        <f>Table1[[#This Row],[Quantity Sold]]</f>
        <v>48</v>
      </c>
      <c r="G1040">
        <f>Table1[[#This Row],[Discount (%)]]</f>
        <v>29</v>
      </c>
      <c r="H1040">
        <f>Table1[[#This Row],[Profit]]</f>
        <v>1427.41</v>
      </c>
    </row>
    <row r="1041" spans="1:8">
      <c r="A1041" s="11" t="s">
        <v>1033</v>
      </c>
      <c r="B1041" s="7">
        <v>46061</v>
      </c>
      <c r="C1041" t="str">
        <f>PROPER(Table1[[#This Row],[Region]])</f>
        <v>East</v>
      </c>
      <c r="D1041" t="str">
        <f>PROPER(Table1[[#This Row],[Product Category]])</f>
        <v>Sports</v>
      </c>
      <c r="E1041">
        <f>ROUND(Table1[[#This Row],[Sales Amount]],1)</f>
        <v>3204</v>
      </c>
      <c r="F1041">
        <f>Table1[[#This Row],[Quantity Sold]]</f>
        <v>4</v>
      </c>
      <c r="G1041">
        <f>Table1[[#This Row],[Discount (%)]]</f>
        <v>19</v>
      </c>
      <c r="H1041">
        <f>Table1[[#This Row],[Profit]]</f>
        <v>1514.5</v>
      </c>
    </row>
    <row r="1042" spans="1:8">
      <c r="A1042" s="11">
        <v>39525927</v>
      </c>
      <c r="B1042" s="7">
        <v>46062</v>
      </c>
      <c r="C1042" t="str">
        <f>PROPER(Table1[[#This Row],[Region]])</f>
        <v>North</v>
      </c>
      <c r="D1042" t="str">
        <f>PROPER(Table1[[#This Row],[Product Category]])</f>
        <v>Furniture</v>
      </c>
      <c r="E1042">
        <f>ROUND(Table1[[#This Row],[Sales Amount]],1)</f>
        <v>1947.1</v>
      </c>
      <c r="F1042">
        <f>Table1[[#This Row],[Quantity Sold]]</f>
        <v>22</v>
      </c>
      <c r="G1042">
        <f>Table1[[#This Row],[Discount (%)]]</f>
        <v>4</v>
      </c>
      <c r="H1042">
        <f>Table1[[#This Row],[Profit]]</f>
        <v>1967.15</v>
      </c>
    </row>
    <row r="1043" spans="1:8">
      <c r="A1043" s="11" t="s">
        <v>1034</v>
      </c>
      <c r="B1043" s="7">
        <v>46063</v>
      </c>
      <c r="C1043" t="str">
        <f>PROPER(Table1[[#This Row],[Region]])</f>
        <v>South</v>
      </c>
      <c r="D1043" t="str">
        <f>PROPER(Table1[[#This Row],[Product Category]])</f>
        <v>Electronics</v>
      </c>
      <c r="E1043">
        <f>ROUND(Table1[[#This Row],[Sales Amount]],1)</f>
        <v>1594.3</v>
      </c>
      <c r="F1043">
        <f>Table1[[#This Row],[Quantity Sold]]</f>
        <v>22</v>
      </c>
      <c r="G1043">
        <f>Table1[[#This Row],[Discount (%)]]</f>
        <v>3</v>
      </c>
      <c r="H1043">
        <f>Table1[[#This Row],[Profit]]</f>
        <v>194.61</v>
      </c>
    </row>
    <row r="1044" spans="1:8">
      <c r="A1044" s="11" t="s">
        <v>1035</v>
      </c>
      <c r="B1044" s="7">
        <v>46064</v>
      </c>
      <c r="C1044" t="str">
        <f>PROPER(Table1[[#This Row],[Region]])</f>
        <v>South</v>
      </c>
      <c r="D1044" t="str">
        <f>PROPER(Table1[[#This Row],[Product Category]])</f>
        <v>Groceries</v>
      </c>
      <c r="E1044">
        <f>ROUND(Table1[[#This Row],[Sales Amount]],1)</f>
        <v>3684.9</v>
      </c>
      <c r="F1044">
        <f>Table1[[#This Row],[Quantity Sold]]</f>
        <v>31</v>
      </c>
      <c r="G1044">
        <f>Table1[[#This Row],[Discount (%)]]</f>
        <v>29</v>
      </c>
      <c r="H1044">
        <f>Table1[[#This Row],[Profit]]</f>
        <v>829.81</v>
      </c>
    </row>
    <row r="1045" spans="1:8">
      <c r="A1045" s="11" t="s">
        <v>1036</v>
      </c>
      <c r="B1045" s="7">
        <v>46065</v>
      </c>
      <c r="C1045" t="str">
        <f>PROPER(Table1[[#This Row],[Region]])</f>
        <v>South</v>
      </c>
      <c r="D1045" t="str">
        <f>PROPER(Table1[[#This Row],[Product Category]])</f>
        <v>Furniture</v>
      </c>
      <c r="E1045">
        <f>ROUND(Table1[[#This Row],[Sales Amount]],1)</f>
        <v>741.6</v>
      </c>
      <c r="F1045">
        <f>Table1[[#This Row],[Quantity Sold]]</f>
        <v>37</v>
      </c>
      <c r="G1045">
        <f>Table1[[#This Row],[Discount (%)]]</f>
        <v>29</v>
      </c>
      <c r="H1045">
        <f>Table1[[#This Row],[Profit]]</f>
        <v>1528.55</v>
      </c>
    </row>
    <row r="1046" spans="1:8">
      <c r="A1046" s="11" t="s">
        <v>1037</v>
      </c>
      <c r="B1046" s="7">
        <v>46066</v>
      </c>
      <c r="C1046" t="str">
        <f>PROPER(Table1[[#This Row],[Region]])</f>
        <v>West</v>
      </c>
      <c r="D1046" t="str">
        <f>PROPER(Table1[[#This Row],[Product Category]])</f>
        <v>Groceries</v>
      </c>
      <c r="E1046">
        <f>ROUND(Table1[[#This Row],[Sales Amount]],1)</f>
        <v>3291.2</v>
      </c>
      <c r="F1046">
        <f>Table1[[#This Row],[Quantity Sold]]</f>
        <v>38</v>
      </c>
      <c r="G1046">
        <f>Table1[[#This Row],[Discount (%)]]</f>
        <v>43</v>
      </c>
      <c r="H1046">
        <f>Table1[[#This Row],[Profit]]</f>
        <v>1654.57</v>
      </c>
    </row>
    <row r="1047" spans="1:8">
      <c r="A1047" s="11" t="s">
        <v>1038</v>
      </c>
      <c r="B1047" s="7">
        <v>46067</v>
      </c>
      <c r="C1047" t="str">
        <f>PROPER(Table1[[#This Row],[Region]])</f>
        <v>East</v>
      </c>
      <c r="D1047" t="str">
        <f>PROPER(Table1[[#This Row],[Product Category]])</f>
        <v>Groceries</v>
      </c>
      <c r="E1047">
        <f>ROUND(Table1[[#This Row],[Sales Amount]],1)</f>
        <v>3384.1</v>
      </c>
      <c r="F1047">
        <f>Table1[[#This Row],[Quantity Sold]]</f>
        <v>14</v>
      </c>
      <c r="G1047">
        <f>Table1[[#This Row],[Discount (%)]]</f>
        <v>11</v>
      </c>
      <c r="H1047">
        <f>Table1[[#This Row],[Profit]]</f>
        <v>1049.8800000000001</v>
      </c>
    </row>
    <row r="1048" spans="1:8">
      <c r="A1048" s="11" t="s">
        <v>1039</v>
      </c>
      <c r="B1048" s="7">
        <v>46068</v>
      </c>
      <c r="C1048" t="str">
        <f>PROPER(Table1[[#This Row],[Region]])</f>
        <v>South</v>
      </c>
      <c r="D1048" t="str">
        <f>PROPER(Table1[[#This Row],[Product Category]])</f>
        <v>Sports</v>
      </c>
      <c r="E1048">
        <f>ROUND(Table1[[#This Row],[Sales Amount]],1)</f>
        <v>1685.4</v>
      </c>
      <c r="F1048">
        <f>Table1[[#This Row],[Quantity Sold]]</f>
        <v>47</v>
      </c>
      <c r="G1048">
        <f>Table1[[#This Row],[Discount (%)]]</f>
        <v>39</v>
      </c>
      <c r="H1048">
        <f>Table1[[#This Row],[Profit]]</f>
        <v>577.51</v>
      </c>
    </row>
    <row r="1049" spans="1:8">
      <c r="A1049" s="11" t="s">
        <v>1040</v>
      </c>
      <c r="B1049" s="7">
        <v>46069</v>
      </c>
      <c r="C1049" t="str">
        <f>PROPER(Table1[[#This Row],[Region]])</f>
        <v>South</v>
      </c>
      <c r="D1049" t="str">
        <f>PROPER(Table1[[#This Row],[Product Category]])</f>
        <v>Groceries</v>
      </c>
      <c r="E1049">
        <f>ROUND(Table1[[#This Row],[Sales Amount]],1)</f>
        <v>295.7</v>
      </c>
      <c r="F1049">
        <f>Table1[[#This Row],[Quantity Sold]]</f>
        <v>7</v>
      </c>
      <c r="G1049">
        <f>Table1[[#This Row],[Discount (%)]]</f>
        <v>48</v>
      </c>
      <c r="H1049">
        <f>Table1[[#This Row],[Profit]]</f>
        <v>1533.66</v>
      </c>
    </row>
    <row r="1050" spans="1:8">
      <c r="A1050" s="11" t="s">
        <v>1041</v>
      </c>
      <c r="B1050" s="7">
        <v>46070</v>
      </c>
      <c r="C1050" t="str">
        <f>PROPER(Table1[[#This Row],[Region]])</f>
        <v>North</v>
      </c>
      <c r="D1050" t="str">
        <f>PROPER(Table1[[#This Row],[Product Category]])</f>
        <v>Groceries</v>
      </c>
      <c r="E1050">
        <f>ROUND(Table1[[#This Row],[Sales Amount]],1)</f>
        <v>923.5</v>
      </c>
      <c r="F1050">
        <f>Table1[[#This Row],[Quantity Sold]]</f>
        <v>17</v>
      </c>
      <c r="G1050">
        <f>Table1[[#This Row],[Discount (%)]]</f>
        <v>24</v>
      </c>
      <c r="H1050">
        <f>Table1[[#This Row],[Profit]]</f>
        <v>441.64</v>
      </c>
    </row>
    <row r="1051" spans="1:8">
      <c r="A1051" s="11" t="s">
        <v>1042</v>
      </c>
      <c r="B1051" s="7">
        <v>46071</v>
      </c>
      <c r="C1051" t="str">
        <f>PROPER(Table1[[#This Row],[Region]])</f>
        <v>North</v>
      </c>
      <c r="D1051" t="str">
        <f>PROPER(Table1[[#This Row],[Product Category]])</f>
        <v>Groceries</v>
      </c>
      <c r="E1051">
        <f>ROUND(Table1[[#This Row],[Sales Amount]],1)</f>
        <v>1847.7</v>
      </c>
      <c r="F1051">
        <f>Table1[[#This Row],[Quantity Sold]]</f>
        <v>44</v>
      </c>
      <c r="G1051">
        <f>Table1[[#This Row],[Discount (%)]]</f>
        <v>44</v>
      </c>
      <c r="H1051">
        <f>Table1[[#This Row],[Profit]]</f>
        <v>479.8</v>
      </c>
    </row>
    <row r="1052" spans="1:8">
      <c r="A1052" s="11" t="s">
        <v>1043</v>
      </c>
      <c r="B1052" s="7">
        <v>46072</v>
      </c>
      <c r="C1052" t="str">
        <f>PROPER(Table1[[#This Row],[Region]])</f>
        <v>South</v>
      </c>
      <c r="D1052" t="str">
        <f>PROPER(Table1[[#This Row],[Product Category]])</f>
        <v>Electronics</v>
      </c>
      <c r="E1052">
        <f>ROUND(Table1[[#This Row],[Sales Amount]],1)</f>
        <v>2175.1999999999998</v>
      </c>
      <c r="F1052">
        <f>Table1[[#This Row],[Quantity Sold]]</f>
        <v>2</v>
      </c>
      <c r="G1052">
        <f>Table1[[#This Row],[Discount (%)]]</f>
        <v>48</v>
      </c>
      <c r="H1052">
        <f>Table1[[#This Row],[Profit]]</f>
        <v>197.95</v>
      </c>
    </row>
    <row r="1053" spans="1:8">
      <c r="A1053" s="11" t="s">
        <v>1044</v>
      </c>
      <c r="B1053" s="7">
        <v>46073</v>
      </c>
      <c r="C1053" t="str">
        <f>PROPER(Table1[[#This Row],[Region]])</f>
        <v>North</v>
      </c>
      <c r="D1053" t="str">
        <f>PROPER(Table1[[#This Row],[Product Category]])</f>
        <v>Furniture</v>
      </c>
      <c r="E1053">
        <f>ROUND(Table1[[#This Row],[Sales Amount]],1)</f>
        <v>3731.3</v>
      </c>
      <c r="F1053">
        <f>Table1[[#This Row],[Quantity Sold]]</f>
        <v>48</v>
      </c>
      <c r="G1053">
        <f>Table1[[#This Row],[Discount (%)]]</f>
        <v>13</v>
      </c>
      <c r="H1053">
        <f>Table1[[#This Row],[Profit]]</f>
        <v>321.77999999999997</v>
      </c>
    </row>
    <row r="1054" spans="1:8">
      <c r="A1054" s="11" t="s">
        <v>1045</v>
      </c>
      <c r="B1054" s="7">
        <v>46074</v>
      </c>
      <c r="C1054" t="str">
        <f>PROPER(Table1[[#This Row],[Region]])</f>
        <v>South</v>
      </c>
      <c r="D1054" t="str">
        <f>PROPER(Table1[[#This Row],[Product Category]])</f>
        <v>Clothing</v>
      </c>
      <c r="E1054">
        <f>ROUND(Table1[[#This Row],[Sales Amount]],1)</f>
        <v>2385.9</v>
      </c>
      <c r="F1054">
        <f>Table1[[#This Row],[Quantity Sold]]</f>
        <v>10</v>
      </c>
      <c r="G1054">
        <f>Table1[[#This Row],[Discount (%)]]</f>
        <v>23</v>
      </c>
      <c r="H1054">
        <f>Table1[[#This Row],[Profit]]</f>
        <v>212.65</v>
      </c>
    </row>
    <row r="1055" spans="1:8">
      <c r="A1055" s="11" t="s">
        <v>1046</v>
      </c>
      <c r="B1055" s="7">
        <v>46075</v>
      </c>
      <c r="C1055" t="str">
        <f>PROPER(Table1[[#This Row],[Region]])</f>
        <v>North</v>
      </c>
      <c r="D1055" t="str">
        <f>PROPER(Table1[[#This Row],[Product Category]])</f>
        <v>Groceries</v>
      </c>
      <c r="E1055">
        <f>ROUND(Table1[[#This Row],[Sales Amount]],1)</f>
        <v>4033.8</v>
      </c>
      <c r="F1055">
        <f>Table1[[#This Row],[Quantity Sold]]</f>
        <v>25</v>
      </c>
      <c r="G1055">
        <f>Table1[[#This Row],[Discount (%)]]</f>
        <v>18</v>
      </c>
      <c r="H1055">
        <f>Table1[[#This Row],[Profit]]</f>
        <v>948.57</v>
      </c>
    </row>
    <row r="1056" spans="1:8">
      <c r="A1056" s="11" t="s">
        <v>1047</v>
      </c>
      <c r="B1056" s="7">
        <v>46076</v>
      </c>
      <c r="C1056" t="str">
        <f>PROPER(Table1[[#This Row],[Region]])</f>
        <v>West</v>
      </c>
      <c r="D1056" t="str">
        <f>PROPER(Table1[[#This Row],[Product Category]])</f>
        <v>Groceries</v>
      </c>
      <c r="E1056">
        <f>ROUND(Table1[[#This Row],[Sales Amount]],1)</f>
        <v>2413.1</v>
      </c>
      <c r="F1056">
        <f>Table1[[#This Row],[Quantity Sold]]</f>
        <v>39</v>
      </c>
      <c r="G1056">
        <f>Table1[[#This Row],[Discount (%)]]</f>
        <v>41</v>
      </c>
      <c r="H1056">
        <f>Table1[[#This Row],[Profit]]</f>
        <v>283.54000000000002</v>
      </c>
    </row>
    <row r="1057" spans="1:8">
      <c r="A1057" s="11" t="s">
        <v>1048</v>
      </c>
      <c r="B1057" s="7">
        <v>46077</v>
      </c>
      <c r="C1057" t="str">
        <f>PROPER(Table1[[#This Row],[Region]])</f>
        <v>South</v>
      </c>
      <c r="D1057" t="str">
        <f>PROPER(Table1[[#This Row],[Product Category]])</f>
        <v>Groceries</v>
      </c>
      <c r="E1057">
        <f>ROUND(Table1[[#This Row],[Sales Amount]],1)</f>
        <v>3072.6</v>
      </c>
      <c r="F1057">
        <f>Table1[[#This Row],[Quantity Sold]]</f>
        <v>18</v>
      </c>
      <c r="G1057">
        <f>Table1[[#This Row],[Discount (%)]]</f>
        <v>18</v>
      </c>
      <c r="H1057">
        <f>Table1[[#This Row],[Profit]]</f>
        <v>1996.48</v>
      </c>
    </row>
    <row r="1058" spans="1:8">
      <c r="A1058" s="11" t="s">
        <v>1049</v>
      </c>
      <c r="B1058" s="7">
        <v>46078</v>
      </c>
      <c r="C1058" t="str">
        <f>PROPER(Table1[[#This Row],[Region]])</f>
        <v>South</v>
      </c>
      <c r="D1058" t="str">
        <f>PROPER(Table1[[#This Row],[Product Category]])</f>
        <v>Electronics</v>
      </c>
      <c r="E1058">
        <f>ROUND(Table1[[#This Row],[Sales Amount]],1)</f>
        <v>2703.7</v>
      </c>
      <c r="F1058">
        <f>Table1[[#This Row],[Quantity Sold]]</f>
        <v>16</v>
      </c>
      <c r="G1058">
        <f>Table1[[#This Row],[Discount (%)]]</f>
        <v>47</v>
      </c>
      <c r="H1058">
        <f>Table1[[#This Row],[Profit]]</f>
        <v>1354.89</v>
      </c>
    </row>
    <row r="1059" spans="1:8">
      <c r="A1059" s="11" t="s">
        <v>1050</v>
      </c>
      <c r="B1059" s="7">
        <v>46079</v>
      </c>
      <c r="C1059" t="str">
        <f>PROPER(Table1[[#This Row],[Region]])</f>
        <v>North</v>
      </c>
      <c r="D1059" t="str">
        <f>PROPER(Table1[[#This Row],[Product Category]])</f>
        <v>Sports</v>
      </c>
      <c r="E1059">
        <f>ROUND(Table1[[#This Row],[Sales Amount]],1)</f>
        <v>1265.9000000000001</v>
      </c>
      <c r="F1059">
        <f>Table1[[#This Row],[Quantity Sold]]</f>
        <v>38</v>
      </c>
      <c r="G1059">
        <f>Table1[[#This Row],[Discount (%)]]</f>
        <v>45</v>
      </c>
      <c r="H1059">
        <f>Table1[[#This Row],[Profit]]</f>
        <v>379.23</v>
      </c>
    </row>
    <row r="1060" spans="1:8">
      <c r="A1060" s="11" t="s">
        <v>1051</v>
      </c>
      <c r="B1060" s="7">
        <v>46080</v>
      </c>
      <c r="C1060" t="str">
        <f>PROPER(Table1[[#This Row],[Region]])</f>
        <v>North</v>
      </c>
      <c r="D1060" t="str">
        <f>PROPER(Table1[[#This Row],[Product Category]])</f>
        <v>Groceries</v>
      </c>
      <c r="E1060">
        <f>ROUND(Table1[[#This Row],[Sales Amount]],1)</f>
        <v>2168</v>
      </c>
      <c r="F1060">
        <f>Table1[[#This Row],[Quantity Sold]]</f>
        <v>9</v>
      </c>
      <c r="G1060">
        <f>Table1[[#This Row],[Discount (%)]]</f>
        <v>30</v>
      </c>
      <c r="H1060">
        <f>Table1[[#This Row],[Profit]]</f>
        <v>1220.45</v>
      </c>
    </row>
    <row r="1061" spans="1:8">
      <c r="A1061" s="11" t="s">
        <v>1052</v>
      </c>
      <c r="B1061" s="7">
        <v>46081</v>
      </c>
      <c r="C1061" t="str">
        <f>PROPER(Table1[[#This Row],[Region]])</f>
        <v>South</v>
      </c>
      <c r="D1061" t="str">
        <f>PROPER(Table1[[#This Row],[Product Category]])</f>
        <v>Groceries</v>
      </c>
      <c r="E1061">
        <f>ROUND(Table1[[#This Row],[Sales Amount]],1)</f>
        <v>2985.9</v>
      </c>
      <c r="F1061">
        <f>Table1[[#This Row],[Quantity Sold]]</f>
        <v>50</v>
      </c>
      <c r="G1061">
        <f>Table1[[#This Row],[Discount (%)]]</f>
        <v>36</v>
      </c>
      <c r="H1061">
        <f>Table1[[#This Row],[Profit]]</f>
        <v>60.3</v>
      </c>
    </row>
    <row r="1062" spans="1:8">
      <c r="A1062" s="11" t="s">
        <v>1053</v>
      </c>
      <c r="B1062" s="7">
        <v>46082</v>
      </c>
      <c r="C1062" t="str">
        <f>PROPER(Table1[[#This Row],[Region]])</f>
        <v>East</v>
      </c>
      <c r="D1062" t="str">
        <f>PROPER(Table1[[#This Row],[Product Category]])</f>
        <v>Electronics</v>
      </c>
      <c r="E1062">
        <f>ROUND(Table1[[#This Row],[Sales Amount]],1)</f>
        <v>299.89999999999998</v>
      </c>
      <c r="F1062">
        <f>Table1[[#This Row],[Quantity Sold]]</f>
        <v>5</v>
      </c>
      <c r="G1062">
        <f>Table1[[#This Row],[Discount (%)]]</f>
        <v>24</v>
      </c>
      <c r="H1062">
        <f>Table1[[#This Row],[Profit]]</f>
        <v>1239.52</v>
      </c>
    </row>
    <row r="1063" spans="1:8">
      <c r="A1063" s="11" t="s">
        <v>1054</v>
      </c>
      <c r="B1063" s="7">
        <v>46083</v>
      </c>
      <c r="C1063" t="str">
        <f>PROPER(Table1[[#This Row],[Region]])</f>
        <v>East</v>
      </c>
      <c r="D1063" t="str">
        <f>PROPER(Table1[[#This Row],[Product Category]])</f>
        <v>Electronics</v>
      </c>
      <c r="E1063">
        <f>ROUND(Table1[[#This Row],[Sales Amount]],1)</f>
        <v>3990.6</v>
      </c>
      <c r="F1063">
        <f>Table1[[#This Row],[Quantity Sold]]</f>
        <v>31</v>
      </c>
      <c r="G1063">
        <f>Table1[[#This Row],[Discount (%)]]</f>
        <v>44</v>
      </c>
      <c r="H1063">
        <f>Table1[[#This Row],[Profit]]</f>
        <v>1035.93</v>
      </c>
    </row>
    <row r="1064" spans="1:8">
      <c r="A1064" s="11" t="s">
        <v>1055</v>
      </c>
      <c r="B1064" s="7">
        <v>46084</v>
      </c>
      <c r="C1064" t="str">
        <f>PROPER(Table1[[#This Row],[Region]])</f>
        <v>North</v>
      </c>
      <c r="D1064" t="str">
        <f>PROPER(Table1[[#This Row],[Product Category]])</f>
        <v>Groceries</v>
      </c>
      <c r="E1064">
        <f>ROUND(Table1[[#This Row],[Sales Amount]],1)</f>
        <v>3933.7</v>
      </c>
      <c r="F1064">
        <f>Table1[[#This Row],[Quantity Sold]]</f>
        <v>2</v>
      </c>
      <c r="G1064">
        <f>Table1[[#This Row],[Discount (%)]]</f>
        <v>27</v>
      </c>
      <c r="H1064">
        <f>Table1[[#This Row],[Profit]]</f>
        <v>683.06</v>
      </c>
    </row>
    <row r="1065" spans="1:8">
      <c r="A1065" s="11" t="s">
        <v>1056</v>
      </c>
      <c r="B1065" s="7">
        <v>46085</v>
      </c>
      <c r="C1065" t="str">
        <f>PROPER(Table1[[#This Row],[Region]])</f>
        <v>North</v>
      </c>
      <c r="D1065" t="str">
        <f>PROPER(Table1[[#This Row],[Product Category]])</f>
        <v>Electronics</v>
      </c>
      <c r="E1065">
        <f>ROUND(Table1[[#This Row],[Sales Amount]],1)</f>
        <v>365.6</v>
      </c>
      <c r="F1065">
        <f>Table1[[#This Row],[Quantity Sold]]</f>
        <v>38</v>
      </c>
      <c r="G1065">
        <f>Table1[[#This Row],[Discount (%)]]</f>
        <v>2</v>
      </c>
      <c r="H1065">
        <f>Table1[[#This Row],[Profit]]</f>
        <v>1035.03</v>
      </c>
    </row>
    <row r="1066" spans="1:8">
      <c r="A1066" s="11" t="s">
        <v>1057</v>
      </c>
      <c r="B1066" s="7">
        <v>46086</v>
      </c>
      <c r="C1066" t="str">
        <f>PROPER(Table1[[#This Row],[Region]])</f>
        <v>West</v>
      </c>
      <c r="D1066" t="str">
        <f>PROPER(Table1[[#This Row],[Product Category]])</f>
        <v>Furniture</v>
      </c>
      <c r="E1066">
        <f>ROUND(Table1[[#This Row],[Sales Amount]],1)</f>
        <v>3123.3</v>
      </c>
      <c r="F1066">
        <f>Table1[[#This Row],[Quantity Sold]]</f>
        <v>10</v>
      </c>
      <c r="G1066">
        <f>Table1[[#This Row],[Discount (%)]]</f>
        <v>9</v>
      </c>
      <c r="H1066">
        <f>Table1[[#This Row],[Profit]]</f>
        <v>1433.05</v>
      </c>
    </row>
    <row r="1067" spans="1:8">
      <c r="A1067" s="11" t="s">
        <v>1058</v>
      </c>
      <c r="B1067" s="7">
        <v>46087</v>
      </c>
      <c r="C1067" t="str">
        <f>PROPER(Table1[[#This Row],[Region]])</f>
        <v>South</v>
      </c>
      <c r="D1067" t="str">
        <f>PROPER(Table1[[#This Row],[Product Category]])</f>
        <v>Clothing</v>
      </c>
      <c r="E1067">
        <f>ROUND(Table1[[#This Row],[Sales Amount]],1)</f>
        <v>3384.9</v>
      </c>
      <c r="F1067">
        <f>Table1[[#This Row],[Quantity Sold]]</f>
        <v>47</v>
      </c>
      <c r="G1067">
        <f>Table1[[#This Row],[Discount (%)]]</f>
        <v>45</v>
      </c>
      <c r="H1067">
        <f>Table1[[#This Row],[Profit]]</f>
        <v>946.11</v>
      </c>
    </row>
    <row r="1068" spans="1:8">
      <c r="A1068" s="11" t="s">
        <v>1059</v>
      </c>
      <c r="B1068" s="7">
        <v>46088</v>
      </c>
      <c r="C1068" t="str">
        <f>PROPER(Table1[[#This Row],[Region]])</f>
        <v>South</v>
      </c>
      <c r="D1068" t="str">
        <f>PROPER(Table1[[#This Row],[Product Category]])</f>
        <v>Sports</v>
      </c>
      <c r="E1068">
        <f>ROUND(Table1[[#This Row],[Sales Amount]],1)</f>
        <v>3395.3</v>
      </c>
      <c r="F1068">
        <f>Table1[[#This Row],[Quantity Sold]]</f>
        <v>29</v>
      </c>
      <c r="G1068">
        <f>Table1[[#This Row],[Discount (%)]]</f>
        <v>28</v>
      </c>
      <c r="H1068">
        <f>Table1[[#This Row],[Profit]]</f>
        <v>1395.92</v>
      </c>
    </row>
    <row r="1069" spans="1:8">
      <c r="A1069" s="11" t="s">
        <v>1061</v>
      </c>
      <c r="B1069" s="7">
        <v>46089</v>
      </c>
      <c r="C1069" t="str">
        <f>PROPER(Table1[[#This Row],[Region]])</f>
        <v>South</v>
      </c>
      <c r="D1069" t="str">
        <f>PROPER(Table1[[#This Row],[Product Category]])</f>
        <v>Electronics</v>
      </c>
      <c r="E1069">
        <f>ROUND(Table1[[#This Row],[Sales Amount]],1)</f>
        <v>2156.9</v>
      </c>
      <c r="F1069">
        <f>Table1[[#This Row],[Quantity Sold]]</f>
        <v>20</v>
      </c>
      <c r="G1069">
        <f>Table1[[#This Row],[Discount (%)]]</f>
        <v>34</v>
      </c>
      <c r="H1069">
        <f>Table1[[#This Row],[Profit]]</f>
        <v>183.51</v>
      </c>
    </row>
    <row r="1070" spans="1:8">
      <c r="A1070" s="11" t="s">
        <v>1062</v>
      </c>
      <c r="B1070" s="7">
        <v>46090</v>
      </c>
      <c r="C1070" t="str">
        <f>PROPER(Table1[[#This Row],[Region]])</f>
        <v>West</v>
      </c>
      <c r="D1070" t="str">
        <f>PROPER(Table1[[#This Row],[Product Category]])</f>
        <v>Furniture</v>
      </c>
      <c r="E1070">
        <f>ROUND(Table1[[#This Row],[Sales Amount]],1)</f>
        <v>2709.8</v>
      </c>
      <c r="F1070">
        <f>Table1[[#This Row],[Quantity Sold]]</f>
        <v>6</v>
      </c>
      <c r="G1070">
        <f>Table1[[#This Row],[Discount (%)]]</f>
        <v>47</v>
      </c>
      <c r="H1070">
        <f>Table1[[#This Row],[Profit]]</f>
        <v>727.32</v>
      </c>
    </row>
    <row r="1071" spans="1:8">
      <c r="A1071" s="11" t="s">
        <v>1063</v>
      </c>
      <c r="B1071" s="7">
        <v>46091</v>
      </c>
      <c r="C1071" t="str">
        <f>PROPER(Table1[[#This Row],[Region]])</f>
        <v>West</v>
      </c>
      <c r="D1071" t="str">
        <f>PROPER(Table1[[#This Row],[Product Category]])</f>
        <v>Clothing</v>
      </c>
      <c r="E1071">
        <f>ROUND(Table1[[#This Row],[Sales Amount]],1)</f>
        <v>4696.1000000000004</v>
      </c>
      <c r="F1071">
        <f>Table1[[#This Row],[Quantity Sold]]</f>
        <v>27</v>
      </c>
      <c r="G1071">
        <f>Table1[[#This Row],[Discount (%)]]</f>
        <v>39</v>
      </c>
      <c r="H1071">
        <f>Table1[[#This Row],[Profit]]</f>
        <v>270.3</v>
      </c>
    </row>
    <row r="1072" spans="1:8">
      <c r="A1072" s="12">
        <v>4.7047000000000003E+69</v>
      </c>
      <c r="B1072" s="7">
        <v>46092</v>
      </c>
      <c r="C1072" t="str">
        <f>PROPER(Table1[[#This Row],[Region]])</f>
        <v>East</v>
      </c>
      <c r="D1072" t="str">
        <f>PROPER(Table1[[#This Row],[Product Category]])</f>
        <v>Sports</v>
      </c>
      <c r="E1072">
        <f>ROUND(Table1[[#This Row],[Sales Amount]],1)</f>
        <v>1033.7</v>
      </c>
      <c r="F1072">
        <f>Table1[[#This Row],[Quantity Sold]]</f>
        <v>9</v>
      </c>
      <c r="G1072">
        <f>Table1[[#This Row],[Discount (%)]]</f>
        <v>32</v>
      </c>
      <c r="H1072">
        <f>Table1[[#This Row],[Profit]]</f>
        <v>646.04999999999995</v>
      </c>
    </row>
    <row r="1073" spans="1:8">
      <c r="A1073" s="11" t="s">
        <v>1064</v>
      </c>
      <c r="B1073" s="7">
        <v>46093</v>
      </c>
      <c r="C1073" t="str">
        <f>PROPER(Table1[[#This Row],[Region]])</f>
        <v>South</v>
      </c>
      <c r="D1073" t="str">
        <f>PROPER(Table1[[#This Row],[Product Category]])</f>
        <v>Furniture</v>
      </c>
      <c r="E1073">
        <f>ROUND(Table1[[#This Row],[Sales Amount]],1)</f>
        <v>3869.9</v>
      </c>
      <c r="F1073">
        <f>Table1[[#This Row],[Quantity Sold]]</f>
        <v>5</v>
      </c>
      <c r="G1073">
        <f>Table1[[#This Row],[Discount (%)]]</f>
        <v>12</v>
      </c>
      <c r="H1073">
        <f>Table1[[#This Row],[Profit]]</f>
        <v>718.54</v>
      </c>
    </row>
    <row r="1074" spans="1:8">
      <c r="A1074" s="11" t="s">
        <v>1065</v>
      </c>
      <c r="B1074" s="7">
        <v>46094</v>
      </c>
      <c r="C1074" t="str">
        <f>PROPER(Table1[[#This Row],[Region]])</f>
        <v>North</v>
      </c>
      <c r="D1074" t="str">
        <f>PROPER(Table1[[#This Row],[Product Category]])</f>
        <v>Groceries</v>
      </c>
      <c r="E1074">
        <f>ROUND(Table1[[#This Row],[Sales Amount]],1)</f>
        <v>3098</v>
      </c>
      <c r="F1074">
        <f>Table1[[#This Row],[Quantity Sold]]</f>
        <v>6</v>
      </c>
      <c r="G1074">
        <f>Table1[[#This Row],[Discount (%)]]</f>
        <v>8</v>
      </c>
      <c r="H1074">
        <f>Table1[[#This Row],[Profit]]</f>
        <v>700.82</v>
      </c>
    </row>
    <row r="1075" spans="1:8">
      <c r="A1075" s="11" t="s">
        <v>1066</v>
      </c>
      <c r="B1075" s="7">
        <v>46095</v>
      </c>
      <c r="C1075" t="str">
        <f>PROPER(Table1[[#This Row],[Region]])</f>
        <v>North</v>
      </c>
      <c r="D1075" t="str">
        <f>PROPER(Table1[[#This Row],[Product Category]])</f>
        <v>Electronics</v>
      </c>
      <c r="E1075">
        <f>ROUND(Table1[[#This Row],[Sales Amount]],1)</f>
        <v>2439.6999999999998</v>
      </c>
      <c r="F1075">
        <f>Table1[[#This Row],[Quantity Sold]]</f>
        <v>38</v>
      </c>
      <c r="G1075">
        <f>Table1[[#This Row],[Discount (%)]]</f>
        <v>33</v>
      </c>
      <c r="H1075">
        <f>Table1[[#This Row],[Profit]]</f>
        <v>1647.74</v>
      </c>
    </row>
    <row r="1076" spans="1:8">
      <c r="A1076" s="11" t="s">
        <v>1067</v>
      </c>
      <c r="B1076" s="7">
        <v>46096</v>
      </c>
      <c r="C1076" t="str">
        <f>PROPER(Table1[[#This Row],[Region]])</f>
        <v>West</v>
      </c>
      <c r="D1076" t="str">
        <f>PROPER(Table1[[#This Row],[Product Category]])</f>
        <v>Furniture</v>
      </c>
      <c r="E1076">
        <f>ROUND(Table1[[#This Row],[Sales Amount]],1)</f>
        <v>842.8</v>
      </c>
      <c r="F1076">
        <f>Table1[[#This Row],[Quantity Sold]]</f>
        <v>40</v>
      </c>
      <c r="G1076">
        <f>Table1[[#This Row],[Discount (%)]]</f>
        <v>19</v>
      </c>
      <c r="H1076">
        <f>Table1[[#This Row],[Profit]]</f>
        <v>583.15</v>
      </c>
    </row>
    <row r="1077" spans="1:8">
      <c r="A1077" s="11" t="s">
        <v>1068</v>
      </c>
      <c r="B1077" s="7">
        <v>46097</v>
      </c>
      <c r="C1077" t="str">
        <f>PROPER(Table1[[#This Row],[Region]])</f>
        <v>East</v>
      </c>
      <c r="D1077" t="str">
        <f>PROPER(Table1[[#This Row],[Product Category]])</f>
        <v>Furniture</v>
      </c>
      <c r="E1077">
        <f>ROUND(Table1[[#This Row],[Sales Amount]],1)</f>
        <v>2458.1999999999998</v>
      </c>
      <c r="F1077">
        <f>Table1[[#This Row],[Quantity Sold]]</f>
        <v>34</v>
      </c>
      <c r="G1077">
        <f>Table1[[#This Row],[Discount (%)]]</f>
        <v>4</v>
      </c>
      <c r="H1077">
        <f>Table1[[#This Row],[Profit]]</f>
        <v>1909</v>
      </c>
    </row>
    <row r="1078" spans="1:8">
      <c r="A1078" s="11" t="s">
        <v>1069</v>
      </c>
      <c r="B1078" s="7">
        <v>46098</v>
      </c>
      <c r="C1078" t="str">
        <f>PROPER(Table1[[#This Row],[Region]])</f>
        <v>North</v>
      </c>
      <c r="D1078" t="str">
        <f>PROPER(Table1[[#This Row],[Product Category]])</f>
        <v>Furniture</v>
      </c>
      <c r="E1078">
        <f>ROUND(Table1[[#This Row],[Sales Amount]],1)</f>
        <v>975.1</v>
      </c>
      <c r="F1078">
        <f>Table1[[#This Row],[Quantity Sold]]</f>
        <v>39</v>
      </c>
      <c r="G1078">
        <f>Table1[[#This Row],[Discount (%)]]</f>
        <v>24</v>
      </c>
      <c r="H1078">
        <f>Table1[[#This Row],[Profit]]</f>
        <v>737.78</v>
      </c>
    </row>
    <row r="1079" spans="1:8">
      <c r="A1079" s="11" t="s">
        <v>1070</v>
      </c>
      <c r="B1079" s="7">
        <v>46099</v>
      </c>
      <c r="C1079" t="str">
        <f>PROPER(Table1[[#This Row],[Region]])</f>
        <v>South</v>
      </c>
      <c r="D1079" t="str">
        <f>PROPER(Table1[[#This Row],[Product Category]])</f>
        <v>Sports</v>
      </c>
      <c r="E1079">
        <f>ROUND(Table1[[#This Row],[Sales Amount]],1)</f>
        <v>3202.7</v>
      </c>
      <c r="F1079">
        <f>Table1[[#This Row],[Quantity Sold]]</f>
        <v>24</v>
      </c>
      <c r="G1079">
        <f>Table1[[#This Row],[Discount (%)]]</f>
        <v>33</v>
      </c>
      <c r="H1079">
        <f>Table1[[#This Row],[Profit]]</f>
        <v>539.78</v>
      </c>
    </row>
    <row r="1080" spans="1:8">
      <c r="A1080" s="11" t="s">
        <v>1071</v>
      </c>
      <c r="B1080" s="7">
        <v>46100</v>
      </c>
      <c r="C1080" t="str">
        <f>PROPER(Table1[[#This Row],[Region]])</f>
        <v>East</v>
      </c>
      <c r="D1080" t="str">
        <f>PROPER(Table1[[#This Row],[Product Category]])</f>
        <v>Furniture</v>
      </c>
      <c r="E1080">
        <f>ROUND(Table1[[#This Row],[Sales Amount]],1)</f>
        <v>2594.1999999999998</v>
      </c>
      <c r="F1080">
        <f>Table1[[#This Row],[Quantity Sold]]</f>
        <v>33</v>
      </c>
      <c r="G1080">
        <f>Table1[[#This Row],[Discount (%)]]</f>
        <v>16</v>
      </c>
      <c r="H1080">
        <f>Table1[[#This Row],[Profit]]</f>
        <v>1914.86</v>
      </c>
    </row>
    <row r="1081" spans="1:8">
      <c r="A1081" s="11" t="s">
        <v>1072</v>
      </c>
      <c r="B1081" s="7">
        <v>46101</v>
      </c>
      <c r="C1081" t="str">
        <f>PROPER(Table1[[#This Row],[Region]])</f>
        <v>West</v>
      </c>
      <c r="D1081" t="str">
        <f>PROPER(Table1[[#This Row],[Product Category]])</f>
        <v>Furniture</v>
      </c>
      <c r="E1081">
        <f>ROUND(Table1[[#This Row],[Sales Amount]],1)</f>
        <v>2210.6999999999998</v>
      </c>
      <c r="F1081">
        <f>Table1[[#This Row],[Quantity Sold]]</f>
        <v>38</v>
      </c>
      <c r="G1081">
        <f>Table1[[#This Row],[Discount (%)]]</f>
        <v>20</v>
      </c>
      <c r="H1081">
        <f>Table1[[#This Row],[Profit]]</f>
        <v>1818.17</v>
      </c>
    </row>
    <row r="1082" spans="1:8">
      <c r="A1082" s="11" t="s">
        <v>1073</v>
      </c>
      <c r="B1082" s="7">
        <v>46102</v>
      </c>
      <c r="C1082" t="str">
        <f>PROPER(Table1[[#This Row],[Region]])</f>
        <v>North</v>
      </c>
      <c r="D1082" t="str">
        <f>PROPER(Table1[[#This Row],[Product Category]])</f>
        <v>Electronics</v>
      </c>
      <c r="E1082">
        <f>ROUND(Table1[[#This Row],[Sales Amount]],1)</f>
        <v>4415.8999999999996</v>
      </c>
      <c r="F1082">
        <f>Table1[[#This Row],[Quantity Sold]]</f>
        <v>28</v>
      </c>
      <c r="G1082">
        <f>Table1[[#This Row],[Discount (%)]]</f>
        <v>46</v>
      </c>
      <c r="H1082">
        <f>Table1[[#This Row],[Profit]]</f>
        <v>1028.93</v>
      </c>
    </row>
    <row r="1083" spans="1:8">
      <c r="A1083" s="11" t="s">
        <v>1074</v>
      </c>
      <c r="B1083" s="7">
        <v>46103</v>
      </c>
      <c r="C1083" t="str">
        <f>PROPER(Table1[[#This Row],[Region]])</f>
        <v>East</v>
      </c>
      <c r="D1083" t="str">
        <f>PROPER(Table1[[#This Row],[Product Category]])</f>
        <v>Groceries</v>
      </c>
      <c r="E1083">
        <f>ROUND(Table1[[#This Row],[Sales Amount]],1)</f>
        <v>2247.6999999999998</v>
      </c>
      <c r="F1083">
        <f>Table1[[#This Row],[Quantity Sold]]</f>
        <v>18</v>
      </c>
      <c r="G1083">
        <f>Table1[[#This Row],[Discount (%)]]</f>
        <v>28</v>
      </c>
      <c r="H1083">
        <f>Table1[[#This Row],[Profit]]</f>
        <v>742.35</v>
      </c>
    </row>
    <row r="1084" spans="1:8">
      <c r="A1084" s="11" t="s">
        <v>1075</v>
      </c>
      <c r="B1084" s="7">
        <v>46104</v>
      </c>
      <c r="C1084" t="str">
        <f>PROPER(Table1[[#This Row],[Region]])</f>
        <v>South</v>
      </c>
      <c r="D1084" t="str">
        <f>PROPER(Table1[[#This Row],[Product Category]])</f>
        <v>Clothing</v>
      </c>
      <c r="E1084">
        <f>ROUND(Table1[[#This Row],[Sales Amount]],1)</f>
        <v>4664.7</v>
      </c>
      <c r="F1084">
        <f>Table1[[#This Row],[Quantity Sold]]</f>
        <v>11</v>
      </c>
      <c r="G1084">
        <f>Table1[[#This Row],[Discount (%)]]</f>
        <v>42</v>
      </c>
      <c r="H1084">
        <f>Table1[[#This Row],[Profit]]</f>
        <v>915.1</v>
      </c>
    </row>
    <row r="1085" spans="1:8">
      <c r="A1085" s="11" t="s">
        <v>1076</v>
      </c>
      <c r="B1085" s="7">
        <v>46105</v>
      </c>
      <c r="C1085" t="str">
        <f>PROPER(Table1[[#This Row],[Region]])</f>
        <v>West</v>
      </c>
      <c r="D1085" t="str">
        <f>PROPER(Table1[[#This Row],[Product Category]])</f>
        <v>Groceries</v>
      </c>
      <c r="E1085">
        <f>ROUND(Table1[[#This Row],[Sales Amount]],1)</f>
        <v>2945.2</v>
      </c>
      <c r="F1085">
        <f>Table1[[#This Row],[Quantity Sold]]</f>
        <v>28</v>
      </c>
      <c r="G1085">
        <f>Table1[[#This Row],[Discount (%)]]</f>
        <v>11</v>
      </c>
      <c r="H1085">
        <f>Table1[[#This Row],[Profit]]</f>
        <v>1167.69</v>
      </c>
    </row>
    <row r="1086" spans="1:8">
      <c r="A1086" s="11" t="s">
        <v>1077</v>
      </c>
      <c r="B1086" s="7">
        <v>46106</v>
      </c>
      <c r="C1086" t="str">
        <f>PROPER(Table1[[#This Row],[Region]])</f>
        <v>West</v>
      </c>
      <c r="D1086" t="str">
        <f>PROPER(Table1[[#This Row],[Product Category]])</f>
        <v>Clothing</v>
      </c>
      <c r="E1086">
        <f>ROUND(Table1[[#This Row],[Sales Amount]],1)</f>
        <v>4648.1000000000004</v>
      </c>
      <c r="F1086">
        <f>Table1[[#This Row],[Quantity Sold]]</f>
        <v>27</v>
      </c>
      <c r="G1086">
        <f>Table1[[#This Row],[Discount (%)]]</f>
        <v>26</v>
      </c>
      <c r="H1086">
        <f>Table1[[#This Row],[Profit]]</f>
        <v>896.94</v>
      </c>
    </row>
    <row r="1087" spans="1:8">
      <c r="A1087" s="11" t="s">
        <v>1078</v>
      </c>
      <c r="B1087" s="7">
        <v>46107</v>
      </c>
      <c r="C1087" t="str">
        <f>PROPER(Table1[[#This Row],[Region]])</f>
        <v>South</v>
      </c>
      <c r="D1087" t="str">
        <f>PROPER(Table1[[#This Row],[Product Category]])</f>
        <v>Clothing</v>
      </c>
      <c r="E1087">
        <f>ROUND(Table1[[#This Row],[Sales Amount]],1)</f>
        <v>4686.3</v>
      </c>
      <c r="F1087">
        <f>Table1[[#This Row],[Quantity Sold]]</f>
        <v>14</v>
      </c>
      <c r="G1087">
        <f>Table1[[#This Row],[Discount (%)]]</f>
        <v>28</v>
      </c>
      <c r="H1087">
        <f>Table1[[#This Row],[Profit]]</f>
        <v>377.92</v>
      </c>
    </row>
    <row r="1088" spans="1:8">
      <c r="A1088" s="11" t="s">
        <v>1079</v>
      </c>
      <c r="B1088" s="7">
        <v>46108</v>
      </c>
      <c r="C1088" t="str">
        <f>PROPER(Table1[[#This Row],[Region]])</f>
        <v>East</v>
      </c>
      <c r="D1088" t="str">
        <f>PROPER(Table1[[#This Row],[Product Category]])</f>
        <v>Furniture</v>
      </c>
      <c r="E1088">
        <f>ROUND(Table1[[#This Row],[Sales Amount]],1)</f>
        <v>2365.9</v>
      </c>
      <c r="F1088">
        <f>Table1[[#This Row],[Quantity Sold]]</f>
        <v>21</v>
      </c>
      <c r="G1088">
        <f>Table1[[#This Row],[Discount (%)]]</f>
        <v>12</v>
      </c>
      <c r="H1088">
        <f>Table1[[#This Row],[Profit]]</f>
        <v>1126.51</v>
      </c>
    </row>
    <row r="1089" spans="1:8">
      <c r="A1089" s="11" t="s">
        <v>1080</v>
      </c>
      <c r="B1089" s="7">
        <v>46109</v>
      </c>
      <c r="C1089" t="str">
        <f>PROPER(Table1[[#This Row],[Region]])</f>
        <v>North</v>
      </c>
      <c r="D1089" t="str">
        <f>PROPER(Table1[[#This Row],[Product Category]])</f>
        <v>Groceries</v>
      </c>
      <c r="E1089">
        <f>ROUND(Table1[[#This Row],[Sales Amount]],1)</f>
        <v>4883.7</v>
      </c>
      <c r="F1089">
        <f>Table1[[#This Row],[Quantity Sold]]</f>
        <v>16</v>
      </c>
      <c r="G1089">
        <f>Table1[[#This Row],[Discount (%)]]</f>
        <v>9</v>
      </c>
      <c r="H1089">
        <f>Table1[[#This Row],[Profit]]</f>
        <v>1926.65</v>
      </c>
    </row>
    <row r="1090" spans="1:8">
      <c r="A1090" s="11" t="s">
        <v>1081</v>
      </c>
      <c r="B1090" s="7">
        <v>46110</v>
      </c>
      <c r="C1090" t="str">
        <f>PROPER(Table1[[#This Row],[Region]])</f>
        <v>North</v>
      </c>
      <c r="D1090" t="str">
        <f>PROPER(Table1[[#This Row],[Product Category]])</f>
        <v>Clothing</v>
      </c>
      <c r="E1090">
        <f>ROUND(Table1[[#This Row],[Sales Amount]],1)</f>
        <v>1705.3</v>
      </c>
      <c r="F1090">
        <f>Table1[[#This Row],[Quantity Sold]]</f>
        <v>49</v>
      </c>
      <c r="G1090">
        <f>Table1[[#This Row],[Discount (%)]]</f>
        <v>46</v>
      </c>
      <c r="H1090">
        <f>Table1[[#This Row],[Profit]]</f>
        <v>145.30000000000001</v>
      </c>
    </row>
    <row r="1091" spans="1:8">
      <c r="A1091" s="11" t="s">
        <v>1082</v>
      </c>
      <c r="B1091" s="7">
        <v>46111</v>
      </c>
      <c r="C1091" t="str">
        <f>PROPER(Table1[[#This Row],[Region]])</f>
        <v>East</v>
      </c>
      <c r="D1091" t="str">
        <f>PROPER(Table1[[#This Row],[Product Category]])</f>
        <v>Sports</v>
      </c>
      <c r="E1091">
        <f>ROUND(Table1[[#This Row],[Sales Amount]],1)</f>
        <v>218.4</v>
      </c>
      <c r="F1091">
        <f>Table1[[#This Row],[Quantity Sold]]</f>
        <v>31</v>
      </c>
      <c r="G1091">
        <f>Table1[[#This Row],[Discount (%)]]</f>
        <v>35</v>
      </c>
      <c r="H1091">
        <f>Table1[[#This Row],[Profit]]</f>
        <v>1777.78</v>
      </c>
    </row>
    <row r="1092" spans="1:8">
      <c r="A1092" s="11" t="s">
        <v>1083</v>
      </c>
      <c r="B1092" s="7">
        <v>46112</v>
      </c>
      <c r="C1092" t="str">
        <f>PROPER(Table1[[#This Row],[Region]])</f>
        <v>North</v>
      </c>
      <c r="D1092" t="str">
        <f>PROPER(Table1[[#This Row],[Product Category]])</f>
        <v>Electronics</v>
      </c>
      <c r="E1092">
        <f>ROUND(Table1[[#This Row],[Sales Amount]],1)</f>
        <v>3098.4</v>
      </c>
      <c r="F1092">
        <f>Table1[[#This Row],[Quantity Sold]]</f>
        <v>18</v>
      </c>
      <c r="G1092">
        <f>Table1[[#This Row],[Discount (%)]]</f>
        <v>41</v>
      </c>
      <c r="H1092">
        <f>Table1[[#This Row],[Profit]]</f>
        <v>892.04</v>
      </c>
    </row>
    <row r="1093" spans="1:8">
      <c r="A1093" s="11" t="s">
        <v>1084</v>
      </c>
      <c r="B1093" s="7">
        <v>46113</v>
      </c>
      <c r="C1093" t="str">
        <f>PROPER(Table1[[#This Row],[Region]])</f>
        <v>North</v>
      </c>
      <c r="D1093" t="str">
        <f>PROPER(Table1[[#This Row],[Product Category]])</f>
        <v>Furniture</v>
      </c>
      <c r="E1093">
        <f>ROUND(Table1[[#This Row],[Sales Amount]],1)</f>
        <v>4189.3999999999996</v>
      </c>
      <c r="F1093">
        <f>Table1[[#This Row],[Quantity Sold]]</f>
        <v>31</v>
      </c>
      <c r="G1093">
        <f>Table1[[#This Row],[Discount (%)]]</f>
        <v>49</v>
      </c>
      <c r="H1093">
        <f>Table1[[#This Row],[Profit]]</f>
        <v>1436.1</v>
      </c>
    </row>
    <row r="1094" spans="1:8">
      <c r="A1094" s="11" t="s">
        <v>1085</v>
      </c>
      <c r="B1094" s="7">
        <v>46114</v>
      </c>
      <c r="C1094" t="str">
        <f>PROPER(Table1[[#This Row],[Region]])</f>
        <v>South</v>
      </c>
      <c r="D1094" t="str">
        <f>PROPER(Table1[[#This Row],[Product Category]])</f>
        <v>Groceries</v>
      </c>
      <c r="E1094">
        <f>ROUND(Table1[[#This Row],[Sales Amount]],1)</f>
        <v>3375.4</v>
      </c>
      <c r="F1094">
        <f>Table1[[#This Row],[Quantity Sold]]</f>
        <v>5</v>
      </c>
      <c r="G1094">
        <f>Table1[[#This Row],[Discount (%)]]</f>
        <v>50</v>
      </c>
      <c r="H1094">
        <f>Table1[[#This Row],[Profit]]</f>
        <v>819.64</v>
      </c>
    </row>
    <row r="1095" spans="1:8">
      <c r="A1095" s="11" t="s">
        <v>1086</v>
      </c>
      <c r="B1095" s="7">
        <v>46115</v>
      </c>
      <c r="C1095" t="str">
        <f>PROPER(Table1[[#This Row],[Region]])</f>
        <v>South</v>
      </c>
      <c r="D1095" t="str">
        <f>PROPER(Table1[[#This Row],[Product Category]])</f>
        <v>Electronics</v>
      </c>
      <c r="E1095">
        <f>ROUND(Table1[[#This Row],[Sales Amount]],1)</f>
        <v>1084</v>
      </c>
      <c r="F1095">
        <f>Table1[[#This Row],[Quantity Sold]]</f>
        <v>27</v>
      </c>
      <c r="G1095">
        <f>Table1[[#This Row],[Discount (%)]]</f>
        <v>33</v>
      </c>
      <c r="H1095">
        <f>Table1[[#This Row],[Profit]]</f>
        <v>1074.57</v>
      </c>
    </row>
    <row r="1096" spans="1:8">
      <c r="A1096" s="11" t="s">
        <v>1087</v>
      </c>
      <c r="B1096" s="7">
        <v>46116</v>
      </c>
      <c r="C1096" t="str">
        <f>PROPER(Table1[[#This Row],[Region]])</f>
        <v>North</v>
      </c>
      <c r="D1096" t="str">
        <f>PROPER(Table1[[#This Row],[Product Category]])</f>
        <v>Sports</v>
      </c>
      <c r="E1096">
        <f>ROUND(Table1[[#This Row],[Sales Amount]],1)</f>
        <v>2160.8000000000002</v>
      </c>
      <c r="F1096">
        <f>Table1[[#This Row],[Quantity Sold]]</f>
        <v>37</v>
      </c>
      <c r="G1096">
        <f>Table1[[#This Row],[Discount (%)]]</f>
        <v>8</v>
      </c>
      <c r="H1096">
        <f>Table1[[#This Row],[Profit]]</f>
        <v>620.03</v>
      </c>
    </row>
    <row r="1097" spans="1:8">
      <c r="A1097" s="11" t="s">
        <v>1088</v>
      </c>
      <c r="B1097" s="7">
        <v>46117</v>
      </c>
      <c r="C1097" t="str">
        <f>PROPER(Table1[[#This Row],[Region]])</f>
        <v>West</v>
      </c>
      <c r="D1097" t="str">
        <f>PROPER(Table1[[#This Row],[Product Category]])</f>
        <v>Clothing</v>
      </c>
      <c r="E1097">
        <f>ROUND(Table1[[#This Row],[Sales Amount]],1)</f>
        <v>2904.2</v>
      </c>
      <c r="F1097">
        <f>Table1[[#This Row],[Quantity Sold]]</f>
        <v>2</v>
      </c>
      <c r="G1097">
        <f>Table1[[#This Row],[Discount (%)]]</f>
        <v>0</v>
      </c>
      <c r="H1097">
        <f>Table1[[#This Row],[Profit]]</f>
        <v>1792.12</v>
      </c>
    </row>
    <row r="1098" spans="1:8">
      <c r="A1098" s="11" t="s">
        <v>1089</v>
      </c>
      <c r="B1098" s="7">
        <v>46118</v>
      </c>
      <c r="C1098" t="str">
        <f>PROPER(Table1[[#This Row],[Region]])</f>
        <v>South</v>
      </c>
      <c r="D1098" t="str">
        <f>PROPER(Table1[[#This Row],[Product Category]])</f>
        <v>Electronics</v>
      </c>
      <c r="E1098">
        <f>ROUND(Table1[[#This Row],[Sales Amount]],1)</f>
        <v>1030.5</v>
      </c>
      <c r="F1098">
        <f>Table1[[#This Row],[Quantity Sold]]</f>
        <v>13</v>
      </c>
      <c r="G1098">
        <f>Table1[[#This Row],[Discount (%)]]</f>
        <v>49</v>
      </c>
      <c r="H1098">
        <f>Table1[[#This Row],[Profit]]</f>
        <v>218.93</v>
      </c>
    </row>
    <row r="1099" spans="1:8">
      <c r="A1099" s="11" t="s">
        <v>1090</v>
      </c>
      <c r="B1099" s="7">
        <v>46119</v>
      </c>
      <c r="C1099" t="str">
        <f>PROPER(Table1[[#This Row],[Region]])</f>
        <v>South</v>
      </c>
      <c r="D1099" t="str">
        <f>PROPER(Table1[[#This Row],[Product Category]])</f>
        <v>Groceries</v>
      </c>
      <c r="E1099">
        <f>ROUND(Table1[[#This Row],[Sales Amount]],1)</f>
        <v>158.5</v>
      </c>
      <c r="F1099">
        <f>Table1[[#This Row],[Quantity Sold]]</f>
        <v>4</v>
      </c>
      <c r="G1099">
        <f>Table1[[#This Row],[Discount (%)]]</f>
        <v>34</v>
      </c>
      <c r="H1099">
        <f>Table1[[#This Row],[Profit]]</f>
        <v>563.86</v>
      </c>
    </row>
    <row r="1100" spans="1:8">
      <c r="A1100" s="11" t="s">
        <v>1091</v>
      </c>
      <c r="B1100" s="7">
        <v>46120</v>
      </c>
      <c r="C1100" t="str">
        <f>PROPER(Table1[[#This Row],[Region]])</f>
        <v>South</v>
      </c>
      <c r="D1100" t="str">
        <f>PROPER(Table1[[#This Row],[Product Category]])</f>
        <v>Clothing</v>
      </c>
      <c r="E1100">
        <f>ROUND(Table1[[#This Row],[Sales Amount]],1)</f>
        <v>1754.4</v>
      </c>
      <c r="F1100">
        <f>Table1[[#This Row],[Quantity Sold]]</f>
        <v>41</v>
      </c>
      <c r="G1100">
        <f>Table1[[#This Row],[Discount (%)]]</f>
        <v>32</v>
      </c>
      <c r="H1100">
        <f>Table1[[#This Row],[Profit]]</f>
        <v>1114.8699999999999</v>
      </c>
    </row>
    <row r="1101" spans="1:8">
      <c r="A1101" s="11" t="s">
        <v>1092</v>
      </c>
      <c r="B1101" s="7">
        <v>46121</v>
      </c>
      <c r="C1101" t="str">
        <f>PROPER(Table1[[#This Row],[Region]])</f>
        <v>South</v>
      </c>
      <c r="D1101" t="str">
        <f>PROPER(Table1[[#This Row],[Product Category]])</f>
        <v>Groceries</v>
      </c>
      <c r="E1101">
        <f>ROUND(Table1[[#This Row],[Sales Amount]],1)</f>
        <v>4684.1000000000004</v>
      </c>
      <c r="F1101">
        <f>Table1[[#This Row],[Quantity Sold]]</f>
        <v>46</v>
      </c>
      <c r="G1101">
        <f>Table1[[#This Row],[Discount (%)]]</f>
        <v>41</v>
      </c>
      <c r="H1101">
        <f>Table1[[#This Row],[Profit]]</f>
        <v>1707.46</v>
      </c>
    </row>
    <row r="1102" spans="1:8">
      <c r="A1102" s="11" t="s">
        <v>1093</v>
      </c>
      <c r="B1102" s="7">
        <v>46122</v>
      </c>
      <c r="C1102" t="str">
        <f>PROPER(Table1[[#This Row],[Region]])</f>
        <v>East</v>
      </c>
      <c r="D1102" t="str">
        <f>PROPER(Table1[[#This Row],[Product Category]])</f>
        <v>Electronics</v>
      </c>
      <c r="E1102">
        <f>ROUND(Table1[[#This Row],[Sales Amount]],1)</f>
        <v>2555.5</v>
      </c>
      <c r="F1102">
        <f>Table1[[#This Row],[Quantity Sold]]</f>
        <v>27</v>
      </c>
      <c r="G1102">
        <f>Table1[[#This Row],[Discount (%)]]</f>
        <v>17</v>
      </c>
      <c r="H1102">
        <f>Table1[[#This Row],[Profit]]</f>
        <v>1564.32</v>
      </c>
    </row>
    <row r="1103" spans="1:8">
      <c r="A1103" s="11" t="s">
        <v>1094</v>
      </c>
      <c r="B1103" s="7">
        <v>46123</v>
      </c>
      <c r="C1103" t="str">
        <f>PROPER(Table1[[#This Row],[Region]])</f>
        <v>West</v>
      </c>
      <c r="D1103" t="str">
        <f>PROPER(Table1[[#This Row],[Product Category]])</f>
        <v>Sports</v>
      </c>
      <c r="E1103">
        <f>ROUND(Table1[[#This Row],[Sales Amount]],1)</f>
        <v>478.1</v>
      </c>
      <c r="F1103">
        <f>Table1[[#This Row],[Quantity Sold]]</f>
        <v>7</v>
      </c>
      <c r="G1103">
        <f>Table1[[#This Row],[Discount (%)]]</f>
        <v>6</v>
      </c>
      <c r="H1103">
        <f>Table1[[#This Row],[Profit]]</f>
        <v>391.37</v>
      </c>
    </row>
    <row r="1104" spans="1:8">
      <c r="A1104" s="11" t="s">
        <v>1095</v>
      </c>
      <c r="B1104" s="7">
        <v>46124</v>
      </c>
      <c r="C1104" t="str">
        <f>PROPER(Table1[[#This Row],[Region]])</f>
        <v>North</v>
      </c>
      <c r="D1104" t="str">
        <f>PROPER(Table1[[#This Row],[Product Category]])</f>
        <v>Clothing</v>
      </c>
      <c r="E1104">
        <f>ROUND(Table1[[#This Row],[Sales Amount]],1)</f>
        <v>2308.3000000000002</v>
      </c>
      <c r="F1104">
        <f>Table1[[#This Row],[Quantity Sold]]</f>
        <v>46</v>
      </c>
      <c r="G1104">
        <f>Table1[[#This Row],[Discount (%)]]</f>
        <v>33</v>
      </c>
      <c r="H1104">
        <f>Table1[[#This Row],[Profit]]</f>
        <v>126.21</v>
      </c>
    </row>
    <row r="1105" spans="1:8">
      <c r="A1105" s="11" t="s">
        <v>1096</v>
      </c>
      <c r="B1105" s="7">
        <v>46125</v>
      </c>
      <c r="C1105" t="str">
        <f>PROPER(Table1[[#This Row],[Region]])</f>
        <v>West</v>
      </c>
      <c r="D1105" t="str">
        <f>PROPER(Table1[[#This Row],[Product Category]])</f>
        <v>Furniture</v>
      </c>
      <c r="E1105">
        <f>ROUND(Table1[[#This Row],[Sales Amount]],1)</f>
        <v>1204.4000000000001</v>
      </c>
      <c r="F1105">
        <f>Table1[[#This Row],[Quantity Sold]]</f>
        <v>42</v>
      </c>
      <c r="G1105">
        <f>Table1[[#This Row],[Discount (%)]]</f>
        <v>41</v>
      </c>
      <c r="H1105">
        <f>Table1[[#This Row],[Profit]]</f>
        <v>376.23</v>
      </c>
    </row>
    <row r="1106" spans="1:8">
      <c r="A1106" s="11" t="s">
        <v>1097</v>
      </c>
      <c r="B1106" s="7">
        <v>46126</v>
      </c>
      <c r="C1106" t="str">
        <f>PROPER(Table1[[#This Row],[Region]])</f>
        <v>West</v>
      </c>
      <c r="D1106" t="str">
        <f>PROPER(Table1[[#This Row],[Product Category]])</f>
        <v>Sports</v>
      </c>
      <c r="E1106">
        <f>ROUND(Table1[[#This Row],[Sales Amount]],1)</f>
        <v>1932.8</v>
      </c>
      <c r="F1106">
        <f>Table1[[#This Row],[Quantity Sold]]</f>
        <v>6</v>
      </c>
      <c r="G1106">
        <f>Table1[[#This Row],[Discount (%)]]</f>
        <v>39</v>
      </c>
      <c r="H1106">
        <f>Table1[[#This Row],[Profit]]</f>
        <v>62.83</v>
      </c>
    </row>
    <row r="1107" spans="1:8">
      <c r="A1107" s="11" t="s">
        <v>1098</v>
      </c>
      <c r="B1107" s="7">
        <v>46127</v>
      </c>
      <c r="C1107" t="str">
        <f>PROPER(Table1[[#This Row],[Region]])</f>
        <v>South</v>
      </c>
      <c r="D1107" t="str">
        <f>PROPER(Table1[[#This Row],[Product Category]])</f>
        <v>Furniture</v>
      </c>
      <c r="E1107">
        <f>ROUND(Table1[[#This Row],[Sales Amount]],1)</f>
        <v>472</v>
      </c>
      <c r="F1107">
        <f>Table1[[#This Row],[Quantity Sold]]</f>
        <v>19</v>
      </c>
      <c r="G1107">
        <f>Table1[[#This Row],[Discount (%)]]</f>
        <v>9</v>
      </c>
      <c r="H1107">
        <f>Table1[[#This Row],[Profit]]</f>
        <v>1820.79</v>
      </c>
    </row>
    <row r="1108" spans="1:8">
      <c r="A1108" s="11" t="s">
        <v>1099</v>
      </c>
      <c r="B1108" s="7">
        <v>46128</v>
      </c>
      <c r="C1108" t="str">
        <f>PROPER(Table1[[#This Row],[Region]])</f>
        <v>East</v>
      </c>
      <c r="D1108" t="str">
        <f>PROPER(Table1[[#This Row],[Product Category]])</f>
        <v>Furniture</v>
      </c>
      <c r="E1108">
        <f>ROUND(Table1[[#This Row],[Sales Amount]],1)</f>
        <v>4419.6000000000004</v>
      </c>
      <c r="F1108">
        <f>Table1[[#This Row],[Quantity Sold]]</f>
        <v>6</v>
      </c>
      <c r="G1108">
        <f>Table1[[#This Row],[Discount (%)]]</f>
        <v>44</v>
      </c>
      <c r="H1108">
        <f>Table1[[#This Row],[Profit]]</f>
        <v>356.85</v>
      </c>
    </row>
    <row r="1109" spans="1:8">
      <c r="A1109" s="11" t="s">
        <v>1100</v>
      </c>
      <c r="B1109" s="7">
        <v>46129</v>
      </c>
      <c r="C1109" t="str">
        <f>PROPER(Table1[[#This Row],[Region]])</f>
        <v>West</v>
      </c>
      <c r="D1109" t="str">
        <f>PROPER(Table1[[#This Row],[Product Category]])</f>
        <v>Electronics</v>
      </c>
      <c r="E1109">
        <f>ROUND(Table1[[#This Row],[Sales Amount]],1)</f>
        <v>3340.4</v>
      </c>
      <c r="F1109">
        <f>Table1[[#This Row],[Quantity Sold]]</f>
        <v>11</v>
      </c>
      <c r="G1109">
        <f>Table1[[#This Row],[Discount (%)]]</f>
        <v>46</v>
      </c>
      <c r="H1109">
        <f>Table1[[#This Row],[Profit]]</f>
        <v>523.11</v>
      </c>
    </row>
    <row r="1110" spans="1:8">
      <c r="A1110" s="11" t="s">
        <v>1101</v>
      </c>
      <c r="B1110" s="7">
        <v>46130</v>
      </c>
      <c r="C1110" t="str">
        <f>PROPER(Table1[[#This Row],[Region]])</f>
        <v>East</v>
      </c>
      <c r="D1110" t="str">
        <f>PROPER(Table1[[#This Row],[Product Category]])</f>
        <v>Clothing</v>
      </c>
      <c r="E1110">
        <f>ROUND(Table1[[#This Row],[Sales Amount]],1)</f>
        <v>3103.5</v>
      </c>
      <c r="F1110">
        <f>Table1[[#This Row],[Quantity Sold]]</f>
        <v>35</v>
      </c>
      <c r="G1110">
        <f>Table1[[#This Row],[Discount (%)]]</f>
        <v>23</v>
      </c>
      <c r="H1110">
        <f>Table1[[#This Row],[Profit]]</f>
        <v>921.38</v>
      </c>
    </row>
    <row r="1111" spans="1:8">
      <c r="A1111" s="11" t="s">
        <v>1102</v>
      </c>
      <c r="B1111" s="7">
        <v>46131</v>
      </c>
      <c r="C1111" t="str">
        <f>PROPER(Table1[[#This Row],[Region]])</f>
        <v>West</v>
      </c>
      <c r="D1111" t="str">
        <f>PROPER(Table1[[#This Row],[Product Category]])</f>
        <v>Furniture</v>
      </c>
      <c r="E1111">
        <f>ROUND(Table1[[#This Row],[Sales Amount]],1)</f>
        <v>3124</v>
      </c>
      <c r="F1111">
        <f>Table1[[#This Row],[Quantity Sold]]</f>
        <v>35</v>
      </c>
      <c r="G1111">
        <f>Table1[[#This Row],[Discount (%)]]</f>
        <v>23</v>
      </c>
      <c r="H1111">
        <f>Table1[[#This Row],[Profit]]</f>
        <v>1988.58</v>
      </c>
    </row>
    <row r="1112" spans="1:8">
      <c r="A1112" s="11" t="s">
        <v>1103</v>
      </c>
      <c r="B1112" s="7">
        <v>46132</v>
      </c>
      <c r="C1112" t="str">
        <f>PROPER(Table1[[#This Row],[Region]])</f>
        <v>South</v>
      </c>
      <c r="D1112" t="str">
        <f>PROPER(Table1[[#This Row],[Product Category]])</f>
        <v>Electronics</v>
      </c>
      <c r="E1112">
        <f>ROUND(Table1[[#This Row],[Sales Amount]],1)</f>
        <v>291.3</v>
      </c>
      <c r="F1112">
        <f>Table1[[#This Row],[Quantity Sold]]</f>
        <v>7</v>
      </c>
      <c r="G1112">
        <f>Table1[[#This Row],[Discount (%)]]</f>
        <v>38</v>
      </c>
      <c r="H1112">
        <f>Table1[[#This Row],[Profit]]</f>
        <v>859.53</v>
      </c>
    </row>
    <row r="1113" spans="1:8">
      <c r="A1113" s="11" t="s">
        <v>1104</v>
      </c>
      <c r="B1113" s="7">
        <v>46133</v>
      </c>
      <c r="C1113" t="str">
        <f>PROPER(Table1[[#This Row],[Region]])</f>
        <v>East</v>
      </c>
      <c r="D1113" t="str">
        <f>PROPER(Table1[[#This Row],[Product Category]])</f>
        <v>Furniture</v>
      </c>
      <c r="E1113">
        <f>ROUND(Table1[[#This Row],[Sales Amount]],1)</f>
        <v>1349.7</v>
      </c>
      <c r="F1113">
        <f>Table1[[#This Row],[Quantity Sold]]</f>
        <v>9</v>
      </c>
      <c r="G1113">
        <f>Table1[[#This Row],[Discount (%)]]</f>
        <v>5</v>
      </c>
      <c r="H1113">
        <f>Table1[[#This Row],[Profit]]</f>
        <v>1855.37</v>
      </c>
    </row>
    <row r="1114" spans="1:8">
      <c r="A1114" s="11" t="s">
        <v>1105</v>
      </c>
      <c r="B1114" s="7">
        <v>46134</v>
      </c>
      <c r="C1114" t="str">
        <f>PROPER(Table1[[#This Row],[Region]])</f>
        <v>South</v>
      </c>
      <c r="D1114" t="str">
        <f>PROPER(Table1[[#This Row],[Product Category]])</f>
        <v>Groceries</v>
      </c>
      <c r="E1114">
        <f>ROUND(Table1[[#This Row],[Sales Amount]],1)</f>
        <v>2340.4</v>
      </c>
      <c r="F1114">
        <f>Table1[[#This Row],[Quantity Sold]]</f>
        <v>23</v>
      </c>
      <c r="G1114">
        <f>Table1[[#This Row],[Discount (%)]]</f>
        <v>9</v>
      </c>
      <c r="H1114">
        <f>Table1[[#This Row],[Profit]]</f>
        <v>267.12</v>
      </c>
    </row>
    <row r="1115" spans="1:8">
      <c r="A1115" s="11" t="s">
        <v>1106</v>
      </c>
      <c r="B1115" s="7">
        <v>46135</v>
      </c>
      <c r="C1115" t="str">
        <f>PROPER(Table1[[#This Row],[Region]])</f>
        <v>North</v>
      </c>
      <c r="D1115" t="str">
        <f>PROPER(Table1[[#This Row],[Product Category]])</f>
        <v>Groceries</v>
      </c>
      <c r="E1115">
        <f>ROUND(Table1[[#This Row],[Sales Amount]],1)</f>
        <v>483.4</v>
      </c>
      <c r="F1115">
        <f>Table1[[#This Row],[Quantity Sold]]</f>
        <v>5</v>
      </c>
      <c r="G1115">
        <f>Table1[[#This Row],[Discount (%)]]</f>
        <v>13</v>
      </c>
      <c r="H1115">
        <f>Table1[[#This Row],[Profit]]</f>
        <v>246.8</v>
      </c>
    </row>
    <row r="1116" spans="1:8">
      <c r="A1116" s="11" t="s">
        <v>1107</v>
      </c>
      <c r="B1116" s="7">
        <v>46136</v>
      </c>
      <c r="C1116" t="str">
        <f>PROPER(Table1[[#This Row],[Region]])</f>
        <v>North</v>
      </c>
      <c r="D1116" t="str">
        <f>PROPER(Table1[[#This Row],[Product Category]])</f>
        <v>Sports</v>
      </c>
      <c r="E1116">
        <f>ROUND(Table1[[#This Row],[Sales Amount]],1)</f>
        <v>1805.3</v>
      </c>
      <c r="F1116">
        <f>Table1[[#This Row],[Quantity Sold]]</f>
        <v>46</v>
      </c>
      <c r="G1116">
        <f>Table1[[#This Row],[Discount (%)]]</f>
        <v>16</v>
      </c>
      <c r="H1116">
        <f>Table1[[#This Row],[Profit]]</f>
        <v>1309.8699999999999</v>
      </c>
    </row>
    <row r="1117" spans="1:8">
      <c r="A1117" s="11" t="s">
        <v>1108</v>
      </c>
      <c r="B1117" s="7">
        <v>46137</v>
      </c>
      <c r="C1117" t="str">
        <f>PROPER(Table1[[#This Row],[Region]])</f>
        <v>South</v>
      </c>
      <c r="D1117" t="str">
        <f>PROPER(Table1[[#This Row],[Product Category]])</f>
        <v>Furniture</v>
      </c>
      <c r="E1117">
        <f>ROUND(Table1[[#This Row],[Sales Amount]],1)</f>
        <v>2218.3000000000002</v>
      </c>
      <c r="F1117">
        <f>Table1[[#This Row],[Quantity Sold]]</f>
        <v>50</v>
      </c>
      <c r="G1117">
        <f>Table1[[#This Row],[Discount (%)]]</f>
        <v>42</v>
      </c>
      <c r="H1117">
        <f>Table1[[#This Row],[Profit]]</f>
        <v>1682.52</v>
      </c>
    </row>
    <row r="1118" spans="1:8">
      <c r="A1118" s="11" t="s">
        <v>1109</v>
      </c>
      <c r="B1118" s="7">
        <v>46138</v>
      </c>
      <c r="C1118" t="str">
        <f>PROPER(Table1[[#This Row],[Region]])</f>
        <v>West</v>
      </c>
      <c r="D1118" t="str">
        <f>PROPER(Table1[[#This Row],[Product Category]])</f>
        <v>Sports</v>
      </c>
      <c r="E1118">
        <f>ROUND(Table1[[#This Row],[Sales Amount]],1)</f>
        <v>1281.5999999999999</v>
      </c>
      <c r="F1118">
        <f>Table1[[#This Row],[Quantity Sold]]</f>
        <v>24</v>
      </c>
      <c r="G1118">
        <f>Table1[[#This Row],[Discount (%)]]</f>
        <v>42</v>
      </c>
      <c r="H1118">
        <f>Table1[[#This Row],[Profit]]</f>
        <v>356</v>
      </c>
    </row>
    <row r="1119" spans="1:8">
      <c r="A1119" s="11" t="s">
        <v>1110</v>
      </c>
      <c r="B1119" s="7">
        <v>46139</v>
      </c>
      <c r="C1119" t="str">
        <f>PROPER(Table1[[#This Row],[Region]])</f>
        <v>East</v>
      </c>
      <c r="D1119" t="str">
        <f>PROPER(Table1[[#This Row],[Product Category]])</f>
        <v>Groceries</v>
      </c>
      <c r="E1119">
        <f>ROUND(Table1[[#This Row],[Sales Amount]],1)</f>
        <v>3111.4</v>
      </c>
      <c r="F1119">
        <f>Table1[[#This Row],[Quantity Sold]]</f>
        <v>43</v>
      </c>
      <c r="G1119">
        <f>Table1[[#This Row],[Discount (%)]]</f>
        <v>11</v>
      </c>
      <c r="H1119">
        <f>Table1[[#This Row],[Profit]]</f>
        <v>1835.81</v>
      </c>
    </row>
    <row r="1120" spans="1:8">
      <c r="A1120" s="11" t="s">
        <v>1111</v>
      </c>
      <c r="B1120" s="7">
        <v>46140</v>
      </c>
      <c r="C1120" t="str">
        <f>PROPER(Table1[[#This Row],[Region]])</f>
        <v>East</v>
      </c>
      <c r="D1120" t="str">
        <f>PROPER(Table1[[#This Row],[Product Category]])</f>
        <v>Electronics</v>
      </c>
      <c r="E1120">
        <f>ROUND(Table1[[#This Row],[Sales Amount]],1)</f>
        <v>3090.3</v>
      </c>
      <c r="F1120">
        <f>Table1[[#This Row],[Quantity Sold]]</f>
        <v>20</v>
      </c>
      <c r="G1120">
        <f>Table1[[#This Row],[Discount (%)]]</f>
        <v>18</v>
      </c>
      <c r="H1120">
        <f>Table1[[#This Row],[Profit]]</f>
        <v>1323.39</v>
      </c>
    </row>
    <row r="1121" spans="1:8">
      <c r="A1121" s="11" t="s">
        <v>1112</v>
      </c>
      <c r="B1121" s="7">
        <v>46141</v>
      </c>
      <c r="C1121" t="str">
        <f>PROPER(Table1[[#This Row],[Region]])</f>
        <v>North</v>
      </c>
      <c r="D1121" t="str">
        <f>PROPER(Table1[[#This Row],[Product Category]])</f>
        <v>Clothing</v>
      </c>
      <c r="E1121">
        <f>ROUND(Table1[[#This Row],[Sales Amount]],1)</f>
        <v>193.7</v>
      </c>
      <c r="F1121">
        <f>Table1[[#This Row],[Quantity Sold]]</f>
        <v>19</v>
      </c>
      <c r="G1121">
        <f>Table1[[#This Row],[Discount (%)]]</f>
        <v>0</v>
      </c>
      <c r="H1121">
        <f>Table1[[#This Row],[Profit]]</f>
        <v>1875.33</v>
      </c>
    </row>
    <row r="1122" spans="1:8">
      <c r="A1122" s="11" t="s">
        <v>1113</v>
      </c>
      <c r="B1122" s="7">
        <v>46142</v>
      </c>
      <c r="C1122" t="str">
        <f>PROPER(Table1[[#This Row],[Region]])</f>
        <v>East</v>
      </c>
      <c r="D1122" t="str">
        <f>PROPER(Table1[[#This Row],[Product Category]])</f>
        <v>Electronics</v>
      </c>
      <c r="E1122">
        <f>ROUND(Table1[[#This Row],[Sales Amount]],1)</f>
        <v>1380.4</v>
      </c>
      <c r="F1122">
        <f>Table1[[#This Row],[Quantity Sold]]</f>
        <v>31</v>
      </c>
      <c r="G1122">
        <f>Table1[[#This Row],[Discount (%)]]</f>
        <v>37</v>
      </c>
      <c r="H1122">
        <f>Table1[[#This Row],[Profit]]</f>
        <v>828.3</v>
      </c>
    </row>
    <row r="1123" spans="1:8">
      <c r="A1123" s="11" t="s">
        <v>1114</v>
      </c>
      <c r="B1123" s="7">
        <v>46143</v>
      </c>
      <c r="C1123" t="str">
        <f>PROPER(Table1[[#This Row],[Region]])</f>
        <v>East</v>
      </c>
      <c r="D1123" t="str">
        <f>PROPER(Table1[[#This Row],[Product Category]])</f>
        <v>Clothing</v>
      </c>
      <c r="E1123">
        <f>ROUND(Table1[[#This Row],[Sales Amount]],1)</f>
        <v>1770.5</v>
      </c>
      <c r="F1123">
        <f>Table1[[#This Row],[Quantity Sold]]</f>
        <v>25</v>
      </c>
      <c r="G1123">
        <f>Table1[[#This Row],[Discount (%)]]</f>
        <v>0</v>
      </c>
      <c r="H1123">
        <f>Table1[[#This Row],[Profit]]</f>
        <v>1129.96</v>
      </c>
    </row>
    <row r="1124" spans="1:8">
      <c r="A1124" s="11" t="s">
        <v>1115</v>
      </c>
      <c r="B1124" s="7">
        <v>46144</v>
      </c>
      <c r="C1124" t="str">
        <f>PROPER(Table1[[#This Row],[Region]])</f>
        <v>East</v>
      </c>
      <c r="D1124" t="str">
        <f>PROPER(Table1[[#This Row],[Product Category]])</f>
        <v>Clothing</v>
      </c>
      <c r="E1124">
        <f>ROUND(Table1[[#This Row],[Sales Amount]],1)</f>
        <v>4834.1000000000004</v>
      </c>
      <c r="F1124">
        <f>Table1[[#This Row],[Quantity Sold]]</f>
        <v>25</v>
      </c>
      <c r="G1124">
        <f>Table1[[#This Row],[Discount (%)]]</f>
        <v>49</v>
      </c>
      <c r="H1124">
        <f>Table1[[#This Row],[Profit]]</f>
        <v>902.53</v>
      </c>
    </row>
    <row r="1125" spans="1:8">
      <c r="A1125" s="11" t="s">
        <v>1116</v>
      </c>
      <c r="B1125" s="7">
        <v>46145</v>
      </c>
      <c r="C1125" t="str">
        <f>PROPER(Table1[[#This Row],[Region]])</f>
        <v>South</v>
      </c>
      <c r="D1125" t="str">
        <f>PROPER(Table1[[#This Row],[Product Category]])</f>
        <v>Groceries</v>
      </c>
      <c r="E1125">
        <f>ROUND(Table1[[#This Row],[Sales Amount]],1)</f>
        <v>1407.7</v>
      </c>
      <c r="F1125">
        <f>Table1[[#This Row],[Quantity Sold]]</f>
        <v>21</v>
      </c>
      <c r="G1125">
        <f>Table1[[#This Row],[Discount (%)]]</f>
        <v>24</v>
      </c>
      <c r="H1125">
        <f>Table1[[#This Row],[Profit]]</f>
        <v>1914.05</v>
      </c>
    </row>
    <row r="1126" spans="1:8">
      <c r="A1126" s="11" t="s">
        <v>1117</v>
      </c>
      <c r="B1126" s="7">
        <v>46146</v>
      </c>
      <c r="C1126" t="str">
        <f>PROPER(Table1[[#This Row],[Region]])</f>
        <v>South</v>
      </c>
      <c r="D1126" t="str">
        <f>PROPER(Table1[[#This Row],[Product Category]])</f>
        <v>Furniture</v>
      </c>
      <c r="E1126">
        <f>ROUND(Table1[[#This Row],[Sales Amount]],1)</f>
        <v>2969.1</v>
      </c>
      <c r="F1126">
        <f>Table1[[#This Row],[Quantity Sold]]</f>
        <v>26</v>
      </c>
      <c r="G1126">
        <f>Table1[[#This Row],[Discount (%)]]</f>
        <v>19</v>
      </c>
      <c r="H1126">
        <f>Table1[[#This Row],[Profit]]</f>
        <v>1949.21</v>
      </c>
    </row>
    <row r="1127" spans="1:8">
      <c r="A1127" s="11" t="s">
        <v>1118</v>
      </c>
      <c r="B1127" s="7">
        <v>46147</v>
      </c>
      <c r="C1127" t="str">
        <f>PROPER(Table1[[#This Row],[Region]])</f>
        <v>North</v>
      </c>
      <c r="D1127" t="str">
        <f>PROPER(Table1[[#This Row],[Product Category]])</f>
        <v>Clothing</v>
      </c>
      <c r="E1127">
        <f>ROUND(Table1[[#This Row],[Sales Amount]],1)</f>
        <v>1980.8</v>
      </c>
      <c r="F1127">
        <f>Table1[[#This Row],[Quantity Sold]]</f>
        <v>26</v>
      </c>
      <c r="G1127">
        <f>Table1[[#This Row],[Discount (%)]]</f>
        <v>42</v>
      </c>
      <c r="H1127">
        <f>Table1[[#This Row],[Profit]]</f>
        <v>430.37</v>
      </c>
    </row>
    <row r="1128" spans="1:8">
      <c r="A1128" s="11" t="s">
        <v>1119</v>
      </c>
      <c r="B1128" s="7">
        <v>46148</v>
      </c>
      <c r="C1128" t="str">
        <f>PROPER(Table1[[#This Row],[Region]])</f>
        <v>West</v>
      </c>
      <c r="D1128" t="str">
        <f>PROPER(Table1[[#This Row],[Product Category]])</f>
        <v>Clothing</v>
      </c>
      <c r="E1128">
        <f>ROUND(Table1[[#This Row],[Sales Amount]],1)</f>
        <v>3133.6</v>
      </c>
      <c r="F1128">
        <f>Table1[[#This Row],[Quantity Sold]]</f>
        <v>9</v>
      </c>
      <c r="G1128">
        <f>Table1[[#This Row],[Discount (%)]]</f>
        <v>26</v>
      </c>
      <c r="H1128">
        <f>Table1[[#This Row],[Profit]]</f>
        <v>885.18</v>
      </c>
    </row>
    <row r="1129" spans="1:8">
      <c r="A1129" s="11" t="s">
        <v>1120</v>
      </c>
      <c r="B1129" s="7">
        <v>46149</v>
      </c>
      <c r="C1129" t="str">
        <f>PROPER(Table1[[#This Row],[Region]])</f>
        <v>West</v>
      </c>
      <c r="D1129" t="str">
        <f>PROPER(Table1[[#This Row],[Product Category]])</f>
        <v>Clothing</v>
      </c>
      <c r="E1129">
        <f>ROUND(Table1[[#This Row],[Sales Amount]],1)</f>
        <v>3753.2</v>
      </c>
      <c r="F1129">
        <f>Table1[[#This Row],[Quantity Sold]]</f>
        <v>18</v>
      </c>
      <c r="G1129">
        <f>Table1[[#This Row],[Discount (%)]]</f>
        <v>18</v>
      </c>
      <c r="H1129">
        <f>Table1[[#This Row],[Profit]]</f>
        <v>210.34</v>
      </c>
    </row>
    <row r="1130" spans="1:8">
      <c r="A1130" s="11" t="s">
        <v>1121</v>
      </c>
      <c r="B1130" s="7">
        <v>46150</v>
      </c>
      <c r="C1130" t="str">
        <f>PROPER(Table1[[#This Row],[Region]])</f>
        <v>North</v>
      </c>
      <c r="D1130" t="str">
        <f>PROPER(Table1[[#This Row],[Product Category]])</f>
        <v>Sports</v>
      </c>
      <c r="E1130">
        <f>ROUND(Table1[[#This Row],[Sales Amount]],1)</f>
        <v>341.8</v>
      </c>
      <c r="F1130">
        <f>Table1[[#This Row],[Quantity Sold]]</f>
        <v>34</v>
      </c>
      <c r="G1130">
        <f>Table1[[#This Row],[Discount (%)]]</f>
        <v>19</v>
      </c>
      <c r="H1130">
        <f>Table1[[#This Row],[Profit]]</f>
        <v>1350.66</v>
      </c>
    </row>
    <row r="1131" spans="1:8">
      <c r="A1131" s="11" t="s">
        <v>1122</v>
      </c>
      <c r="B1131" s="7">
        <v>46151</v>
      </c>
      <c r="C1131" t="str">
        <f>PROPER(Table1[[#This Row],[Region]])</f>
        <v>North</v>
      </c>
      <c r="D1131" t="str">
        <f>PROPER(Table1[[#This Row],[Product Category]])</f>
        <v>Sports</v>
      </c>
      <c r="E1131">
        <f>ROUND(Table1[[#This Row],[Sales Amount]],1)</f>
        <v>1604.2</v>
      </c>
      <c r="F1131">
        <f>Table1[[#This Row],[Quantity Sold]]</f>
        <v>16</v>
      </c>
      <c r="G1131">
        <f>Table1[[#This Row],[Discount (%)]]</f>
        <v>50</v>
      </c>
      <c r="H1131">
        <f>Table1[[#This Row],[Profit]]</f>
        <v>1924.99</v>
      </c>
    </row>
    <row r="1132" spans="1:8">
      <c r="A1132" s="11" t="s">
        <v>1124</v>
      </c>
      <c r="B1132" s="7">
        <v>46152</v>
      </c>
      <c r="C1132" t="str">
        <f>PROPER(Table1[[#This Row],[Region]])</f>
        <v>North</v>
      </c>
      <c r="D1132" t="str">
        <f>PROPER(Table1[[#This Row],[Product Category]])</f>
        <v>Electronics</v>
      </c>
      <c r="E1132">
        <f>ROUND(Table1[[#This Row],[Sales Amount]],1)</f>
        <v>4084.5</v>
      </c>
      <c r="F1132">
        <f>Table1[[#This Row],[Quantity Sold]]</f>
        <v>46</v>
      </c>
      <c r="G1132">
        <f>Table1[[#This Row],[Discount (%)]]</f>
        <v>19</v>
      </c>
      <c r="H1132">
        <f>Table1[[#This Row],[Profit]]</f>
        <v>273.3</v>
      </c>
    </row>
    <row r="1133" spans="1:8">
      <c r="A1133" s="11" t="s">
        <v>1125</v>
      </c>
      <c r="B1133" s="7">
        <v>46153</v>
      </c>
      <c r="C1133" t="str">
        <f>PROPER(Table1[[#This Row],[Region]])</f>
        <v>West</v>
      </c>
      <c r="D1133" t="str">
        <f>PROPER(Table1[[#This Row],[Product Category]])</f>
        <v>Furniture</v>
      </c>
      <c r="E1133">
        <f>ROUND(Table1[[#This Row],[Sales Amount]],1)</f>
        <v>73.3</v>
      </c>
      <c r="F1133">
        <f>Table1[[#This Row],[Quantity Sold]]</f>
        <v>36</v>
      </c>
      <c r="G1133">
        <f>Table1[[#This Row],[Discount (%)]]</f>
        <v>37</v>
      </c>
      <c r="H1133">
        <f>Table1[[#This Row],[Profit]]</f>
        <v>1360.99</v>
      </c>
    </row>
    <row r="1134" spans="1:8">
      <c r="A1134" s="11" t="s">
        <v>1126</v>
      </c>
      <c r="B1134" s="7">
        <v>46154</v>
      </c>
      <c r="C1134" t="str">
        <f>PROPER(Table1[[#This Row],[Region]])</f>
        <v>East</v>
      </c>
      <c r="D1134" t="str">
        <f>PROPER(Table1[[#This Row],[Product Category]])</f>
        <v>Furniture</v>
      </c>
      <c r="E1134">
        <f>ROUND(Table1[[#This Row],[Sales Amount]],1)</f>
        <v>1143.4000000000001</v>
      </c>
      <c r="F1134">
        <f>Table1[[#This Row],[Quantity Sold]]</f>
        <v>19</v>
      </c>
      <c r="G1134">
        <f>Table1[[#This Row],[Discount (%)]]</f>
        <v>43</v>
      </c>
      <c r="H1134">
        <f>Table1[[#This Row],[Profit]]</f>
        <v>488.64</v>
      </c>
    </row>
    <row r="1135" spans="1:8">
      <c r="A1135" s="11" t="s">
        <v>1127</v>
      </c>
      <c r="B1135" s="7">
        <v>46155</v>
      </c>
      <c r="C1135" t="str">
        <f>PROPER(Table1[[#This Row],[Region]])</f>
        <v>North</v>
      </c>
      <c r="D1135" t="str">
        <f>PROPER(Table1[[#This Row],[Product Category]])</f>
        <v>Sports</v>
      </c>
      <c r="E1135">
        <f>ROUND(Table1[[#This Row],[Sales Amount]],1)</f>
        <v>4698.2</v>
      </c>
      <c r="F1135">
        <f>Table1[[#This Row],[Quantity Sold]]</f>
        <v>50</v>
      </c>
      <c r="G1135">
        <f>Table1[[#This Row],[Discount (%)]]</f>
        <v>19</v>
      </c>
      <c r="H1135">
        <f>Table1[[#This Row],[Profit]]</f>
        <v>1982.02</v>
      </c>
    </row>
    <row r="1136" spans="1:8">
      <c r="A1136" s="11" t="s">
        <v>1128</v>
      </c>
      <c r="B1136" s="7">
        <v>46156</v>
      </c>
      <c r="C1136" t="str">
        <f>PROPER(Table1[[#This Row],[Region]])</f>
        <v>North</v>
      </c>
      <c r="D1136" t="str">
        <f>PROPER(Table1[[#This Row],[Product Category]])</f>
        <v>Clothing</v>
      </c>
      <c r="E1136">
        <f>ROUND(Table1[[#This Row],[Sales Amount]],1)</f>
        <v>1850.4</v>
      </c>
      <c r="F1136">
        <f>Table1[[#This Row],[Quantity Sold]]</f>
        <v>29</v>
      </c>
      <c r="G1136">
        <f>Table1[[#This Row],[Discount (%)]]</f>
        <v>33</v>
      </c>
      <c r="H1136">
        <f>Table1[[#This Row],[Profit]]</f>
        <v>1976.42</v>
      </c>
    </row>
    <row r="1137" spans="1:8">
      <c r="A1137" s="11" t="s">
        <v>1129</v>
      </c>
      <c r="B1137" s="7">
        <v>46157</v>
      </c>
      <c r="C1137" t="str">
        <f>PROPER(Table1[[#This Row],[Region]])</f>
        <v>East</v>
      </c>
      <c r="D1137" t="str">
        <f>PROPER(Table1[[#This Row],[Product Category]])</f>
        <v>Furniture</v>
      </c>
      <c r="E1137">
        <f>ROUND(Table1[[#This Row],[Sales Amount]],1)</f>
        <v>4459</v>
      </c>
      <c r="F1137">
        <f>Table1[[#This Row],[Quantity Sold]]</f>
        <v>45</v>
      </c>
      <c r="G1137">
        <f>Table1[[#This Row],[Discount (%)]]</f>
        <v>8</v>
      </c>
      <c r="H1137">
        <f>Table1[[#This Row],[Profit]]</f>
        <v>95.81</v>
      </c>
    </row>
    <row r="1138" spans="1:8">
      <c r="A1138" s="11" t="s">
        <v>1130</v>
      </c>
      <c r="B1138" s="7">
        <v>46158</v>
      </c>
      <c r="C1138" t="str">
        <f>PROPER(Table1[[#This Row],[Region]])</f>
        <v>South</v>
      </c>
      <c r="D1138" t="str">
        <f>PROPER(Table1[[#This Row],[Product Category]])</f>
        <v>Clothing</v>
      </c>
      <c r="E1138">
        <f>ROUND(Table1[[#This Row],[Sales Amount]],1)</f>
        <v>543.5</v>
      </c>
      <c r="F1138">
        <f>Table1[[#This Row],[Quantity Sold]]</f>
        <v>25</v>
      </c>
      <c r="G1138">
        <f>Table1[[#This Row],[Discount (%)]]</f>
        <v>31</v>
      </c>
      <c r="H1138">
        <f>Table1[[#This Row],[Profit]]</f>
        <v>1293.48</v>
      </c>
    </row>
    <row r="1139" spans="1:8">
      <c r="A1139" s="11" t="s">
        <v>1131</v>
      </c>
      <c r="B1139" s="7">
        <v>46159</v>
      </c>
      <c r="C1139" t="str">
        <f>PROPER(Table1[[#This Row],[Region]])</f>
        <v>East</v>
      </c>
      <c r="D1139" t="str">
        <f>PROPER(Table1[[#This Row],[Product Category]])</f>
        <v>Sports</v>
      </c>
      <c r="E1139">
        <f>ROUND(Table1[[#This Row],[Sales Amount]],1)</f>
        <v>3114.3</v>
      </c>
      <c r="F1139">
        <f>Table1[[#This Row],[Quantity Sold]]</f>
        <v>18</v>
      </c>
      <c r="G1139">
        <f>Table1[[#This Row],[Discount (%)]]</f>
        <v>6</v>
      </c>
      <c r="H1139">
        <f>Table1[[#This Row],[Profit]]</f>
        <v>698.55</v>
      </c>
    </row>
    <row r="1140" spans="1:8">
      <c r="A1140" s="11" t="s">
        <v>1132</v>
      </c>
      <c r="B1140" s="7">
        <v>46160</v>
      </c>
      <c r="C1140" t="str">
        <f>PROPER(Table1[[#This Row],[Region]])</f>
        <v>East</v>
      </c>
      <c r="D1140" t="str">
        <f>PROPER(Table1[[#This Row],[Product Category]])</f>
        <v>Clothing</v>
      </c>
      <c r="E1140">
        <f>ROUND(Table1[[#This Row],[Sales Amount]],1)</f>
        <v>2610.4</v>
      </c>
      <c r="F1140">
        <f>Table1[[#This Row],[Quantity Sold]]</f>
        <v>19</v>
      </c>
      <c r="G1140">
        <f>Table1[[#This Row],[Discount (%)]]</f>
        <v>6</v>
      </c>
      <c r="H1140">
        <f>Table1[[#This Row],[Profit]]</f>
        <v>1655.31</v>
      </c>
    </row>
    <row r="1141" spans="1:8">
      <c r="A1141" s="11" t="s">
        <v>1133</v>
      </c>
      <c r="B1141" s="7">
        <v>46161</v>
      </c>
      <c r="C1141" t="str">
        <f>PROPER(Table1[[#This Row],[Region]])</f>
        <v>West</v>
      </c>
      <c r="D1141" t="str">
        <f>PROPER(Table1[[#This Row],[Product Category]])</f>
        <v>Sports</v>
      </c>
      <c r="E1141">
        <f>ROUND(Table1[[#This Row],[Sales Amount]],1)</f>
        <v>780.5</v>
      </c>
      <c r="F1141">
        <f>Table1[[#This Row],[Quantity Sold]]</f>
        <v>4</v>
      </c>
      <c r="G1141">
        <f>Table1[[#This Row],[Discount (%)]]</f>
        <v>34</v>
      </c>
      <c r="H1141">
        <f>Table1[[#This Row],[Profit]]</f>
        <v>1223.19</v>
      </c>
    </row>
    <row r="1142" spans="1:8">
      <c r="A1142" s="11" t="s">
        <v>1134</v>
      </c>
      <c r="B1142" s="7">
        <v>46162</v>
      </c>
      <c r="C1142" t="str">
        <f>PROPER(Table1[[#This Row],[Region]])</f>
        <v>East</v>
      </c>
      <c r="D1142" t="str">
        <f>PROPER(Table1[[#This Row],[Product Category]])</f>
        <v>Groceries</v>
      </c>
      <c r="E1142">
        <f>ROUND(Table1[[#This Row],[Sales Amount]],1)</f>
        <v>4457.3999999999996</v>
      </c>
      <c r="F1142">
        <f>Table1[[#This Row],[Quantity Sold]]</f>
        <v>34</v>
      </c>
      <c r="G1142">
        <f>Table1[[#This Row],[Discount (%)]]</f>
        <v>48</v>
      </c>
      <c r="H1142">
        <f>Table1[[#This Row],[Profit]]</f>
        <v>1086.8599999999999</v>
      </c>
    </row>
    <row r="1143" spans="1:8">
      <c r="A1143" s="11" t="s">
        <v>1135</v>
      </c>
      <c r="B1143" s="7">
        <v>46163</v>
      </c>
      <c r="C1143" t="str">
        <f>PROPER(Table1[[#This Row],[Region]])</f>
        <v>North</v>
      </c>
      <c r="D1143" t="str">
        <f>PROPER(Table1[[#This Row],[Product Category]])</f>
        <v>Sports</v>
      </c>
      <c r="E1143">
        <f>ROUND(Table1[[#This Row],[Sales Amount]],1)</f>
        <v>3373.2</v>
      </c>
      <c r="F1143">
        <f>Table1[[#This Row],[Quantity Sold]]</f>
        <v>2</v>
      </c>
      <c r="G1143">
        <f>Table1[[#This Row],[Discount (%)]]</f>
        <v>0</v>
      </c>
      <c r="H1143">
        <f>Table1[[#This Row],[Profit]]</f>
        <v>910.24</v>
      </c>
    </row>
    <row r="1144" spans="1:8">
      <c r="A1144" s="11">
        <v>60890709</v>
      </c>
      <c r="B1144" s="7">
        <v>46164</v>
      </c>
      <c r="C1144" t="str">
        <f>PROPER(Table1[[#This Row],[Region]])</f>
        <v>North</v>
      </c>
      <c r="D1144" t="str">
        <f>PROPER(Table1[[#This Row],[Product Category]])</f>
        <v>Electronics</v>
      </c>
      <c r="E1144">
        <f>ROUND(Table1[[#This Row],[Sales Amount]],1)</f>
        <v>835.1</v>
      </c>
      <c r="F1144">
        <f>Table1[[#This Row],[Quantity Sold]]</f>
        <v>29</v>
      </c>
      <c r="G1144">
        <f>Table1[[#This Row],[Discount (%)]]</f>
        <v>1</v>
      </c>
      <c r="H1144">
        <f>Table1[[#This Row],[Profit]]</f>
        <v>588.48</v>
      </c>
    </row>
    <row r="1145" spans="1:8">
      <c r="A1145" s="11" t="s">
        <v>1136</v>
      </c>
      <c r="B1145" s="7">
        <v>46165</v>
      </c>
      <c r="C1145" t="str">
        <f>PROPER(Table1[[#This Row],[Region]])</f>
        <v>East</v>
      </c>
      <c r="D1145" t="str">
        <f>PROPER(Table1[[#This Row],[Product Category]])</f>
        <v>Electronics</v>
      </c>
      <c r="E1145">
        <f>ROUND(Table1[[#This Row],[Sales Amount]],1)</f>
        <v>1841.9</v>
      </c>
      <c r="F1145">
        <f>Table1[[#This Row],[Quantity Sold]]</f>
        <v>13</v>
      </c>
      <c r="G1145">
        <f>Table1[[#This Row],[Discount (%)]]</f>
        <v>38</v>
      </c>
      <c r="H1145">
        <f>Table1[[#This Row],[Profit]]</f>
        <v>1852.78</v>
      </c>
    </row>
    <row r="1146" spans="1:8">
      <c r="A1146" s="11" t="s">
        <v>1137</v>
      </c>
      <c r="B1146" s="7">
        <v>46166</v>
      </c>
      <c r="C1146" t="str">
        <f>PROPER(Table1[[#This Row],[Region]])</f>
        <v>West</v>
      </c>
      <c r="D1146" t="str">
        <f>PROPER(Table1[[#This Row],[Product Category]])</f>
        <v>Clothing</v>
      </c>
      <c r="E1146">
        <f>ROUND(Table1[[#This Row],[Sales Amount]],1)</f>
        <v>1957</v>
      </c>
      <c r="F1146">
        <f>Table1[[#This Row],[Quantity Sold]]</f>
        <v>22</v>
      </c>
      <c r="G1146">
        <f>Table1[[#This Row],[Discount (%)]]</f>
        <v>42</v>
      </c>
      <c r="H1146">
        <f>Table1[[#This Row],[Profit]]</f>
        <v>347.15</v>
      </c>
    </row>
    <row r="1147" spans="1:8">
      <c r="A1147" s="11" t="s">
        <v>1138</v>
      </c>
      <c r="B1147" s="7">
        <v>46167</v>
      </c>
      <c r="C1147" t="str">
        <f>PROPER(Table1[[#This Row],[Region]])</f>
        <v>East</v>
      </c>
      <c r="D1147" t="str">
        <f>PROPER(Table1[[#This Row],[Product Category]])</f>
        <v>Groceries</v>
      </c>
      <c r="E1147">
        <f>ROUND(Table1[[#This Row],[Sales Amount]],1)</f>
        <v>3402.6</v>
      </c>
      <c r="F1147">
        <f>Table1[[#This Row],[Quantity Sold]]</f>
        <v>7</v>
      </c>
      <c r="G1147">
        <f>Table1[[#This Row],[Discount (%)]]</f>
        <v>7</v>
      </c>
      <c r="H1147">
        <f>Table1[[#This Row],[Profit]]</f>
        <v>1336.57</v>
      </c>
    </row>
    <row r="1148" spans="1:8">
      <c r="A1148" s="11" t="s">
        <v>1139</v>
      </c>
      <c r="B1148" s="7">
        <v>46168</v>
      </c>
      <c r="C1148" t="str">
        <f>PROPER(Table1[[#This Row],[Region]])</f>
        <v>South</v>
      </c>
      <c r="D1148" t="str">
        <f>PROPER(Table1[[#This Row],[Product Category]])</f>
        <v>Sports</v>
      </c>
      <c r="E1148">
        <f>ROUND(Table1[[#This Row],[Sales Amount]],1)</f>
        <v>4385.3</v>
      </c>
      <c r="F1148">
        <f>Table1[[#This Row],[Quantity Sold]]</f>
        <v>33</v>
      </c>
      <c r="G1148">
        <f>Table1[[#This Row],[Discount (%)]]</f>
        <v>36</v>
      </c>
      <c r="H1148">
        <f>Table1[[#This Row],[Profit]]</f>
        <v>350.61</v>
      </c>
    </row>
    <row r="1149" spans="1:8">
      <c r="A1149" s="11" t="s">
        <v>1140</v>
      </c>
      <c r="B1149" s="7">
        <v>46169</v>
      </c>
      <c r="C1149" t="str">
        <f>PROPER(Table1[[#This Row],[Region]])</f>
        <v>North</v>
      </c>
      <c r="D1149" t="str">
        <f>PROPER(Table1[[#This Row],[Product Category]])</f>
        <v>Clothing</v>
      </c>
      <c r="E1149">
        <f>ROUND(Table1[[#This Row],[Sales Amount]],1)</f>
        <v>3316.2</v>
      </c>
      <c r="F1149">
        <f>Table1[[#This Row],[Quantity Sold]]</f>
        <v>29</v>
      </c>
      <c r="G1149">
        <f>Table1[[#This Row],[Discount (%)]]</f>
        <v>47</v>
      </c>
      <c r="H1149">
        <f>Table1[[#This Row],[Profit]]</f>
        <v>1660.38</v>
      </c>
    </row>
    <row r="1150" spans="1:8">
      <c r="A1150" s="11" t="s">
        <v>1141</v>
      </c>
      <c r="B1150" s="7">
        <v>46170</v>
      </c>
      <c r="C1150" t="str">
        <f>PROPER(Table1[[#This Row],[Region]])</f>
        <v>East</v>
      </c>
      <c r="D1150" t="str">
        <f>PROPER(Table1[[#This Row],[Product Category]])</f>
        <v>Electronics</v>
      </c>
      <c r="E1150">
        <f>ROUND(Table1[[#This Row],[Sales Amount]],1)</f>
        <v>287.8</v>
      </c>
      <c r="F1150">
        <f>Table1[[#This Row],[Quantity Sold]]</f>
        <v>34</v>
      </c>
      <c r="G1150">
        <f>Table1[[#This Row],[Discount (%)]]</f>
        <v>28</v>
      </c>
      <c r="H1150">
        <f>Table1[[#This Row],[Profit]]</f>
        <v>1417.07</v>
      </c>
    </row>
    <row r="1151" spans="1:8">
      <c r="A1151" s="11" t="s">
        <v>1142</v>
      </c>
      <c r="B1151" s="7">
        <v>46171</v>
      </c>
      <c r="C1151" t="str">
        <f>PROPER(Table1[[#This Row],[Region]])</f>
        <v>North</v>
      </c>
      <c r="D1151" t="str">
        <f>PROPER(Table1[[#This Row],[Product Category]])</f>
        <v>Clothing</v>
      </c>
      <c r="E1151">
        <f>ROUND(Table1[[#This Row],[Sales Amount]],1)</f>
        <v>2007.3</v>
      </c>
      <c r="F1151">
        <f>Table1[[#This Row],[Quantity Sold]]</f>
        <v>10</v>
      </c>
      <c r="G1151">
        <f>Table1[[#This Row],[Discount (%)]]</f>
        <v>30</v>
      </c>
      <c r="H1151">
        <f>Table1[[#This Row],[Profit]]</f>
        <v>1525.15</v>
      </c>
    </row>
    <row r="1152" spans="1:8">
      <c r="A1152" s="11" t="s">
        <v>1143</v>
      </c>
      <c r="B1152" s="7">
        <v>46172</v>
      </c>
      <c r="C1152" t="str">
        <f>PROPER(Table1[[#This Row],[Region]])</f>
        <v>East</v>
      </c>
      <c r="D1152" t="str">
        <f>PROPER(Table1[[#This Row],[Product Category]])</f>
        <v>Clothing</v>
      </c>
      <c r="E1152">
        <f>ROUND(Table1[[#This Row],[Sales Amount]],1)</f>
        <v>2899.6</v>
      </c>
      <c r="F1152">
        <f>Table1[[#This Row],[Quantity Sold]]</f>
        <v>8</v>
      </c>
      <c r="G1152">
        <f>Table1[[#This Row],[Discount (%)]]</f>
        <v>30</v>
      </c>
      <c r="H1152">
        <f>Table1[[#This Row],[Profit]]</f>
        <v>857.31</v>
      </c>
    </row>
    <row r="1153" spans="1:8">
      <c r="A1153" s="11" t="s">
        <v>1144</v>
      </c>
      <c r="B1153" s="7">
        <v>46173</v>
      </c>
      <c r="C1153" t="str">
        <f>PROPER(Table1[[#This Row],[Region]])</f>
        <v>South</v>
      </c>
      <c r="D1153" t="str">
        <f>PROPER(Table1[[#This Row],[Product Category]])</f>
        <v>Clothing</v>
      </c>
      <c r="E1153">
        <f>ROUND(Table1[[#This Row],[Sales Amount]],1)</f>
        <v>1109.9000000000001</v>
      </c>
      <c r="F1153">
        <f>Table1[[#This Row],[Quantity Sold]]</f>
        <v>3</v>
      </c>
      <c r="G1153">
        <f>Table1[[#This Row],[Discount (%)]]</f>
        <v>49</v>
      </c>
      <c r="H1153">
        <f>Table1[[#This Row],[Profit]]</f>
        <v>998.32</v>
      </c>
    </row>
    <row r="1154" spans="1:8">
      <c r="A1154" s="11" t="s">
        <v>1145</v>
      </c>
      <c r="B1154" s="7">
        <v>46174</v>
      </c>
      <c r="C1154" t="str">
        <f>PROPER(Table1[[#This Row],[Region]])</f>
        <v>East</v>
      </c>
      <c r="D1154" t="str">
        <f>PROPER(Table1[[#This Row],[Product Category]])</f>
        <v>Furniture</v>
      </c>
      <c r="E1154">
        <f>ROUND(Table1[[#This Row],[Sales Amount]],1)</f>
        <v>3249.5</v>
      </c>
      <c r="F1154">
        <f>Table1[[#This Row],[Quantity Sold]]</f>
        <v>33</v>
      </c>
      <c r="G1154">
        <f>Table1[[#This Row],[Discount (%)]]</f>
        <v>5</v>
      </c>
      <c r="H1154">
        <f>Table1[[#This Row],[Profit]]</f>
        <v>1233.76</v>
      </c>
    </row>
    <row r="1155" spans="1:8">
      <c r="A1155" s="11" t="s">
        <v>1146</v>
      </c>
      <c r="B1155" s="7">
        <v>46175</v>
      </c>
      <c r="C1155" t="str">
        <f>PROPER(Table1[[#This Row],[Region]])</f>
        <v>East</v>
      </c>
      <c r="D1155" t="str">
        <f>PROPER(Table1[[#This Row],[Product Category]])</f>
        <v>Clothing</v>
      </c>
      <c r="E1155">
        <f>ROUND(Table1[[#This Row],[Sales Amount]],1)</f>
        <v>313.60000000000002</v>
      </c>
      <c r="F1155">
        <f>Table1[[#This Row],[Quantity Sold]]</f>
        <v>47</v>
      </c>
      <c r="G1155">
        <f>Table1[[#This Row],[Discount (%)]]</f>
        <v>3</v>
      </c>
      <c r="H1155">
        <f>Table1[[#This Row],[Profit]]</f>
        <v>979.63</v>
      </c>
    </row>
    <row r="1156" spans="1:8">
      <c r="A1156" s="11" t="s">
        <v>1147</v>
      </c>
      <c r="B1156" s="7">
        <v>46176</v>
      </c>
      <c r="C1156" t="str">
        <f>PROPER(Table1[[#This Row],[Region]])</f>
        <v>West</v>
      </c>
      <c r="D1156" t="str">
        <f>PROPER(Table1[[#This Row],[Product Category]])</f>
        <v>Electronics</v>
      </c>
      <c r="E1156">
        <f>ROUND(Table1[[#This Row],[Sales Amount]],1)</f>
        <v>633.79999999999995</v>
      </c>
      <c r="F1156">
        <f>Table1[[#This Row],[Quantity Sold]]</f>
        <v>6</v>
      </c>
      <c r="G1156">
        <f>Table1[[#This Row],[Discount (%)]]</f>
        <v>14</v>
      </c>
      <c r="H1156">
        <f>Table1[[#This Row],[Profit]]</f>
        <v>1024.8499999999999</v>
      </c>
    </row>
    <row r="1157" spans="1:8">
      <c r="A1157" s="11" t="s">
        <v>1148</v>
      </c>
      <c r="B1157" s="7">
        <v>46177</v>
      </c>
      <c r="C1157" t="str">
        <f>PROPER(Table1[[#This Row],[Region]])</f>
        <v>East</v>
      </c>
      <c r="D1157" t="str">
        <f>PROPER(Table1[[#This Row],[Product Category]])</f>
        <v>Clothing</v>
      </c>
      <c r="E1157">
        <f>ROUND(Table1[[#This Row],[Sales Amount]],1)</f>
        <v>122.1</v>
      </c>
      <c r="F1157">
        <f>Table1[[#This Row],[Quantity Sold]]</f>
        <v>31</v>
      </c>
      <c r="G1157">
        <f>Table1[[#This Row],[Discount (%)]]</f>
        <v>4</v>
      </c>
      <c r="H1157">
        <f>Table1[[#This Row],[Profit]]</f>
        <v>1324.66</v>
      </c>
    </row>
    <row r="1158" spans="1:8">
      <c r="A1158" s="11" t="s">
        <v>1149</v>
      </c>
      <c r="B1158" s="7">
        <v>46178</v>
      </c>
      <c r="C1158" t="str">
        <f>PROPER(Table1[[#This Row],[Region]])</f>
        <v>East</v>
      </c>
      <c r="D1158" t="str">
        <f>PROPER(Table1[[#This Row],[Product Category]])</f>
        <v>Clothing</v>
      </c>
      <c r="E1158">
        <f>ROUND(Table1[[#This Row],[Sales Amount]],1)</f>
        <v>263.8</v>
      </c>
      <c r="F1158">
        <f>Table1[[#This Row],[Quantity Sold]]</f>
        <v>50</v>
      </c>
      <c r="G1158">
        <f>Table1[[#This Row],[Discount (%)]]</f>
        <v>22</v>
      </c>
      <c r="H1158">
        <f>Table1[[#This Row],[Profit]]</f>
        <v>423.34</v>
      </c>
    </row>
    <row r="1159" spans="1:8">
      <c r="A1159" s="11" t="s">
        <v>1150</v>
      </c>
      <c r="B1159" s="7">
        <v>46179</v>
      </c>
      <c r="C1159" t="str">
        <f>PROPER(Table1[[#This Row],[Region]])</f>
        <v>West</v>
      </c>
      <c r="D1159" t="str">
        <f>PROPER(Table1[[#This Row],[Product Category]])</f>
        <v>Sports</v>
      </c>
      <c r="E1159">
        <f>ROUND(Table1[[#This Row],[Sales Amount]],1)</f>
        <v>1977.2</v>
      </c>
      <c r="F1159">
        <f>Table1[[#This Row],[Quantity Sold]]</f>
        <v>29</v>
      </c>
      <c r="G1159">
        <f>Table1[[#This Row],[Discount (%)]]</f>
        <v>27</v>
      </c>
      <c r="H1159">
        <f>Table1[[#This Row],[Profit]]</f>
        <v>1282.01</v>
      </c>
    </row>
    <row r="1160" spans="1:8">
      <c r="A1160" s="11" t="s">
        <v>1151</v>
      </c>
      <c r="B1160" s="7">
        <v>46180</v>
      </c>
      <c r="C1160" t="str">
        <f>PROPER(Table1[[#This Row],[Region]])</f>
        <v>West</v>
      </c>
      <c r="D1160" t="str">
        <f>PROPER(Table1[[#This Row],[Product Category]])</f>
        <v>Sports</v>
      </c>
      <c r="E1160">
        <f>ROUND(Table1[[#This Row],[Sales Amount]],1)</f>
        <v>1225.4000000000001</v>
      </c>
      <c r="F1160">
        <f>Table1[[#This Row],[Quantity Sold]]</f>
        <v>43</v>
      </c>
      <c r="G1160">
        <f>Table1[[#This Row],[Discount (%)]]</f>
        <v>19</v>
      </c>
      <c r="H1160">
        <f>Table1[[#This Row],[Profit]]</f>
        <v>1479.16</v>
      </c>
    </row>
    <row r="1161" spans="1:8">
      <c r="A1161" s="11" t="s">
        <v>1152</v>
      </c>
      <c r="B1161" s="7">
        <v>46181</v>
      </c>
      <c r="C1161" t="str">
        <f>PROPER(Table1[[#This Row],[Region]])</f>
        <v>East</v>
      </c>
      <c r="D1161" t="str">
        <f>PROPER(Table1[[#This Row],[Product Category]])</f>
        <v>Groceries</v>
      </c>
      <c r="E1161">
        <f>ROUND(Table1[[#This Row],[Sales Amount]],1)</f>
        <v>4593.3</v>
      </c>
      <c r="F1161">
        <f>Table1[[#This Row],[Quantity Sold]]</f>
        <v>15</v>
      </c>
      <c r="G1161">
        <f>Table1[[#This Row],[Discount (%)]]</f>
        <v>48</v>
      </c>
      <c r="H1161">
        <f>Table1[[#This Row],[Profit]]</f>
        <v>665.86</v>
      </c>
    </row>
    <row r="1162" spans="1:8">
      <c r="A1162" s="11" t="s">
        <v>1153</v>
      </c>
      <c r="B1162" s="7">
        <v>46182</v>
      </c>
      <c r="C1162" t="str">
        <f>PROPER(Table1[[#This Row],[Region]])</f>
        <v>South</v>
      </c>
      <c r="D1162" t="str">
        <f>PROPER(Table1[[#This Row],[Product Category]])</f>
        <v>Sports</v>
      </c>
      <c r="E1162">
        <f>ROUND(Table1[[#This Row],[Sales Amount]],1)</f>
        <v>1443.4</v>
      </c>
      <c r="F1162">
        <f>Table1[[#This Row],[Quantity Sold]]</f>
        <v>27</v>
      </c>
      <c r="G1162">
        <f>Table1[[#This Row],[Discount (%)]]</f>
        <v>31</v>
      </c>
      <c r="H1162">
        <f>Table1[[#This Row],[Profit]]</f>
        <v>909.94</v>
      </c>
    </row>
    <row r="1163" spans="1:8">
      <c r="A1163" s="11" t="s">
        <v>1154</v>
      </c>
      <c r="B1163" s="7">
        <v>46183</v>
      </c>
      <c r="C1163" t="str">
        <f>PROPER(Table1[[#This Row],[Region]])</f>
        <v>West</v>
      </c>
      <c r="D1163" t="str">
        <f>PROPER(Table1[[#This Row],[Product Category]])</f>
        <v>Sports</v>
      </c>
      <c r="E1163">
        <f>ROUND(Table1[[#This Row],[Sales Amount]],1)</f>
        <v>3459</v>
      </c>
      <c r="F1163">
        <f>Table1[[#This Row],[Quantity Sold]]</f>
        <v>42</v>
      </c>
      <c r="G1163">
        <f>Table1[[#This Row],[Discount (%)]]</f>
        <v>43</v>
      </c>
      <c r="H1163">
        <f>Table1[[#This Row],[Profit]]</f>
        <v>1795.8</v>
      </c>
    </row>
    <row r="1164" spans="1:8">
      <c r="A1164" s="11" t="s">
        <v>1155</v>
      </c>
      <c r="B1164" s="7">
        <v>46184</v>
      </c>
      <c r="C1164" t="str">
        <f>PROPER(Table1[[#This Row],[Region]])</f>
        <v>South</v>
      </c>
      <c r="D1164" t="str">
        <f>PROPER(Table1[[#This Row],[Product Category]])</f>
        <v>Sports</v>
      </c>
      <c r="E1164">
        <f>ROUND(Table1[[#This Row],[Sales Amount]],1)</f>
        <v>205.2</v>
      </c>
      <c r="F1164">
        <f>Table1[[#This Row],[Quantity Sold]]</f>
        <v>11</v>
      </c>
      <c r="G1164">
        <f>Table1[[#This Row],[Discount (%)]]</f>
        <v>1</v>
      </c>
      <c r="H1164">
        <f>Table1[[#This Row],[Profit]]</f>
        <v>1910.25</v>
      </c>
    </row>
    <row r="1165" spans="1:8">
      <c r="A1165" s="11" t="s">
        <v>1156</v>
      </c>
      <c r="B1165" s="7">
        <v>46185</v>
      </c>
      <c r="C1165" t="str">
        <f>PROPER(Table1[[#This Row],[Region]])</f>
        <v>West</v>
      </c>
      <c r="D1165" t="str">
        <f>PROPER(Table1[[#This Row],[Product Category]])</f>
        <v>Sports</v>
      </c>
      <c r="E1165">
        <f>ROUND(Table1[[#This Row],[Sales Amount]],1)</f>
        <v>3771.4</v>
      </c>
      <c r="F1165">
        <f>Table1[[#This Row],[Quantity Sold]]</f>
        <v>30</v>
      </c>
      <c r="G1165">
        <f>Table1[[#This Row],[Discount (%)]]</f>
        <v>30</v>
      </c>
      <c r="H1165">
        <f>Table1[[#This Row],[Profit]]</f>
        <v>1729.39</v>
      </c>
    </row>
    <row r="1166" spans="1:8">
      <c r="A1166" s="11" t="s">
        <v>1157</v>
      </c>
      <c r="B1166" s="7">
        <v>46186</v>
      </c>
      <c r="C1166" t="str">
        <f>PROPER(Table1[[#This Row],[Region]])</f>
        <v>North</v>
      </c>
      <c r="D1166" t="str">
        <f>PROPER(Table1[[#This Row],[Product Category]])</f>
        <v>Electronics</v>
      </c>
      <c r="E1166">
        <f>ROUND(Table1[[#This Row],[Sales Amount]],1)</f>
        <v>644.4</v>
      </c>
      <c r="F1166">
        <f>Table1[[#This Row],[Quantity Sold]]</f>
        <v>18</v>
      </c>
      <c r="G1166">
        <f>Table1[[#This Row],[Discount (%)]]</f>
        <v>0</v>
      </c>
      <c r="H1166">
        <f>Table1[[#This Row],[Profit]]</f>
        <v>208.35</v>
      </c>
    </row>
    <row r="1167" spans="1:8">
      <c r="A1167" s="11" t="s">
        <v>1158</v>
      </c>
      <c r="B1167" s="7">
        <v>46187</v>
      </c>
      <c r="C1167" t="str">
        <f>PROPER(Table1[[#This Row],[Region]])</f>
        <v>East</v>
      </c>
      <c r="D1167" t="str">
        <f>PROPER(Table1[[#This Row],[Product Category]])</f>
        <v>Electronics</v>
      </c>
      <c r="E1167">
        <f>ROUND(Table1[[#This Row],[Sales Amount]],1)</f>
        <v>2477.9</v>
      </c>
      <c r="F1167">
        <f>Table1[[#This Row],[Quantity Sold]]</f>
        <v>26</v>
      </c>
      <c r="G1167">
        <f>Table1[[#This Row],[Discount (%)]]</f>
        <v>44</v>
      </c>
      <c r="H1167">
        <f>Table1[[#This Row],[Profit]]</f>
        <v>334.53</v>
      </c>
    </row>
    <row r="1168" spans="1:8">
      <c r="A1168" s="11" t="s">
        <v>1159</v>
      </c>
      <c r="B1168" s="7">
        <v>46188</v>
      </c>
      <c r="C1168" t="str">
        <f>PROPER(Table1[[#This Row],[Region]])</f>
        <v>South</v>
      </c>
      <c r="D1168" t="str">
        <f>PROPER(Table1[[#This Row],[Product Category]])</f>
        <v>Groceries</v>
      </c>
      <c r="E1168">
        <f>ROUND(Table1[[#This Row],[Sales Amount]],1)</f>
        <v>3962.3</v>
      </c>
      <c r="F1168">
        <f>Table1[[#This Row],[Quantity Sold]]</f>
        <v>26</v>
      </c>
      <c r="G1168">
        <f>Table1[[#This Row],[Discount (%)]]</f>
        <v>33</v>
      </c>
      <c r="H1168">
        <f>Table1[[#This Row],[Profit]]</f>
        <v>913.97</v>
      </c>
    </row>
    <row r="1169" spans="1:8">
      <c r="A1169" s="11" t="s">
        <v>1160</v>
      </c>
      <c r="B1169" s="7">
        <v>46189</v>
      </c>
      <c r="C1169" t="str">
        <f>PROPER(Table1[[#This Row],[Region]])</f>
        <v>West</v>
      </c>
      <c r="D1169" t="str">
        <f>PROPER(Table1[[#This Row],[Product Category]])</f>
        <v>Electronics</v>
      </c>
      <c r="E1169">
        <f>ROUND(Table1[[#This Row],[Sales Amount]],1)</f>
        <v>1502.7</v>
      </c>
      <c r="F1169">
        <f>Table1[[#This Row],[Quantity Sold]]</f>
        <v>22</v>
      </c>
      <c r="G1169">
        <f>Table1[[#This Row],[Discount (%)]]</f>
        <v>0</v>
      </c>
      <c r="H1169">
        <f>Table1[[#This Row],[Profit]]</f>
        <v>309.07</v>
      </c>
    </row>
    <row r="1170" spans="1:8">
      <c r="A1170" s="11" t="s">
        <v>1161</v>
      </c>
      <c r="B1170" s="7">
        <v>46190</v>
      </c>
      <c r="C1170" t="str">
        <f>PROPER(Table1[[#This Row],[Region]])</f>
        <v>South</v>
      </c>
      <c r="D1170" t="str">
        <f>PROPER(Table1[[#This Row],[Product Category]])</f>
        <v>Groceries</v>
      </c>
      <c r="E1170">
        <f>ROUND(Table1[[#This Row],[Sales Amount]],1)</f>
        <v>1662.7</v>
      </c>
      <c r="F1170">
        <f>Table1[[#This Row],[Quantity Sold]]</f>
        <v>4</v>
      </c>
      <c r="G1170">
        <f>Table1[[#This Row],[Discount (%)]]</f>
        <v>43</v>
      </c>
      <c r="H1170">
        <f>Table1[[#This Row],[Profit]]</f>
        <v>88.64</v>
      </c>
    </row>
    <row r="1171" spans="1:8">
      <c r="A1171" s="11" t="s">
        <v>1162</v>
      </c>
      <c r="B1171" s="7">
        <v>46191</v>
      </c>
      <c r="C1171" t="str">
        <f>PROPER(Table1[[#This Row],[Region]])</f>
        <v>West</v>
      </c>
      <c r="D1171" t="str">
        <f>PROPER(Table1[[#This Row],[Product Category]])</f>
        <v>Sports</v>
      </c>
      <c r="E1171">
        <f>ROUND(Table1[[#This Row],[Sales Amount]],1)</f>
        <v>1679.2</v>
      </c>
      <c r="F1171">
        <f>Table1[[#This Row],[Quantity Sold]]</f>
        <v>8</v>
      </c>
      <c r="G1171">
        <f>Table1[[#This Row],[Discount (%)]]</f>
        <v>38</v>
      </c>
      <c r="H1171">
        <f>Table1[[#This Row],[Profit]]</f>
        <v>848.04</v>
      </c>
    </row>
    <row r="1172" spans="1:8">
      <c r="A1172" s="11" t="s">
        <v>1163</v>
      </c>
      <c r="B1172" s="7">
        <v>46192</v>
      </c>
      <c r="C1172" t="str">
        <f>PROPER(Table1[[#This Row],[Region]])</f>
        <v>West</v>
      </c>
      <c r="D1172" t="str">
        <f>PROPER(Table1[[#This Row],[Product Category]])</f>
        <v>Sports</v>
      </c>
      <c r="E1172">
        <f>ROUND(Table1[[#This Row],[Sales Amount]],1)</f>
        <v>723.7</v>
      </c>
      <c r="F1172">
        <f>Table1[[#This Row],[Quantity Sold]]</f>
        <v>8</v>
      </c>
      <c r="G1172">
        <f>Table1[[#This Row],[Discount (%)]]</f>
        <v>8</v>
      </c>
      <c r="H1172">
        <f>Table1[[#This Row],[Profit]]</f>
        <v>1834.39</v>
      </c>
    </row>
    <row r="1173" spans="1:8">
      <c r="A1173" s="11" t="s">
        <v>1164</v>
      </c>
      <c r="B1173" s="7">
        <v>46193</v>
      </c>
      <c r="C1173" t="str">
        <f>PROPER(Table1[[#This Row],[Region]])</f>
        <v>West</v>
      </c>
      <c r="D1173" t="str">
        <f>PROPER(Table1[[#This Row],[Product Category]])</f>
        <v>Furniture</v>
      </c>
      <c r="E1173">
        <f>ROUND(Table1[[#This Row],[Sales Amount]],1)</f>
        <v>4560.3999999999996</v>
      </c>
      <c r="F1173">
        <f>Table1[[#This Row],[Quantity Sold]]</f>
        <v>12</v>
      </c>
      <c r="G1173">
        <f>Table1[[#This Row],[Discount (%)]]</f>
        <v>14</v>
      </c>
      <c r="H1173">
        <f>Table1[[#This Row],[Profit]]</f>
        <v>296.12</v>
      </c>
    </row>
    <row r="1174" spans="1:8">
      <c r="A1174" s="11" t="s">
        <v>1165</v>
      </c>
      <c r="B1174" s="7">
        <v>46194</v>
      </c>
      <c r="C1174" t="str">
        <f>PROPER(Table1[[#This Row],[Region]])</f>
        <v>South</v>
      </c>
      <c r="D1174" t="str">
        <f>PROPER(Table1[[#This Row],[Product Category]])</f>
        <v>Sports</v>
      </c>
      <c r="E1174">
        <f>ROUND(Table1[[#This Row],[Sales Amount]],1)</f>
        <v>1620.8</v>
      </c>
      <c r="F1174">
        <f>Table1[[#This Row],[Quantity Sold]]</f>
        <v>22</v>
      </c>
      <c r="G1174">
        <f>Table1[[#This Row],[Discount (%)]]</f>
        <v>43</v>
      </c>
      <c r="H1174">
        <f>Table1[[#This Row],[Profit]]</f>
        <v>1385.67</v>
      </c>
    </row>
    <row r="1175" spans="1:8">
      <c r="A1175" s="11" t="s">
        <v>1166</v>
      </c>
      <c r="B1175" s="7">
        <v>46195</v>
      </c>
      <c r="C1175" t="str">
        <f>PROPER(Table1[[#This Row],[Region]])</f>
        <v>East</v>
      </c>
      <c r="D1175" t="str">
        <f>PROPER(Table1[[#This Row],[Product Category]])</f>
        <v>Clothing</v>
      </c>
      <c r="E1175">
        <f>ROUND(Table1[[#This Row],[Sales Amount]],1)</f>
        <v>3028.3</v>
      </c>
      <c r="F1175">
        <f>Table1[[#This Row],[Quantity Sold]]</f>
        <v>43</v>
      </c>
      <c r="G1175">
        <f>Table1[[#This Row],[Discount (%)]]</f>
        <v>31</v>
      </c>
      <c r="H1175">
        <f>Table1[[#This Row],[Profit]]</f>
        <v>1123.3599999999999</v>
      </c>
    </row>
    <row r="1176" spans="1:8">
      <c r="A1176" s="11" t="s">
        <v>1167</v>
      </c>
      <c r="B1176" s="7">
        <v>46196</v>
      </c>
      <c r="C1176" t="str">
        <f>PROPER(Table1[[#This Row],[Region]])</f>
        <v>West</v>
      </c>
      <c r="D1176" t="str">
        <f>PROPER(Table1[[#This Row],[Product Category]])</f>
        <v>Furniture</v>
      </c>
      <c r="E1176">
        <f>ROUND(Table1[[#This Row],[Sales Amount]],1)</f>
        <v>196.9</v>
      </c>
      <c r="F1176">
        <f>Table1[[#This Row],[Quantity Sold]]</f>
        <v>42</v>
      </c>
      <c r="G1176">
        <f>Table1[[#This Row],[Discount (%)]]</f>
        <v>34</v>
      </c>
      <c r="H1176">
        <f>Table1[[#This Row],[Profit]]</f>
        <v>1468.8</v>
      </c>
    </row>
    <row r="1177" spans="1:8">
      <c r="A1177" s="11" t="s">
        <v>1168</v>
      </c>
      <c r="B1177" s="7">
        <v>46197</v>
      </c>
      <c r="C1177" t="str">
        <f>PROPER(Table1[[#This Row],[Region]])</f>
        <v>North</v>
      </c>
      <c r="D1177" t="str">
        <f>PROPER(Table1[[#This Row],[Product Category]])</f>
        <v>Furniture</v>
      </c>
      <c r="E1177">
        <f>ROUND(Table1[[#This Row],[Sales Amount]],1)</f>
        <v>2069.9</v>
      </c>
      <c r="F1177">
        <f>Table1[[#This Row],[Quantity Sold]]</f>
        <v>18</v>
      </c>
      <c r="G1177">
        <f>Table1[[#This Row],[Discount (%)]]</f>
        <v>37</v>
      </c>
      <c r="H1177">
        <f>Table1[[#This Row],[Profit]]</f>
        <v>855.29</v>
      </c>
    </row>
    <row r="1178" spans="1:8">
      <c r="A1178" s="11" t="s">
        <v>1169</v>
      </c>
      <c r="B1178" s="7">
        <v>46198</v>
      </c>
      <c r="C1178" t="str">
        <f>PROPER(Table1[[#This Row],[Region]])</f>
        <v>South</v>
      </c>
      <c r="D1178" t="str">
        <f>PROPER(Table1[[#This Row],[Product Category]])</f>
        <v>Clothing</v>
      </c>
      <c r="E1178">
        <f>ROUND(Table1[[#This Row],[Sales Amount]],1)</f>
        <v>812.2</v>
      </c>
      <c r="F1178">
        <f>Table1[[#This Row],[Quantity Sold]]</f>
        <v>22</v>
      </c>
      <c r="G1178">
        <f>Table1[[#This Row],[Discount (%)]]</f>
        <v>1</v>
      </c>
      <c r="H1178">
        <f>Table1[[#This Row],[Profit]]</f>
        <v>1410.54</v>
      </c>
    </row>
    <row r="1179" spans="1:8">
      <c r="A1179" s="11" t="s">
        <v>1170</v>
      </c>
      <c r="B1179" s="7">
        <v>46199</v>
      </c>
      <c r="C1179" t="str">
        <f>PROPER(Table1[[#This Row],[Region]])</f>
        <v>South</v>
      </c>
      <c r="D1179" t="str">
        <f>PROPER(Table1[[#This Row],[Product Category]])</f>
        <v>Groceries</v>
      </c>
      <c r="E1179">
        <f>ROUND(Table1[[#This Row],[Sales Amount]],1)</f>
        <v>2211.3000000000002</v>
      </c>
      <c r="F1179">
        <f>Table1[[#This Row],[Quantity Sold]]</f>
        <v>18</v>
      </c>
      <c r="G1179">
        <f>Table1[[#This Row],[Discount (%)]]</f>
        <v>22</v>
      </c>
      <c r="H1179">
        <f>Table1[[#This Row],[Profit]]</f>
        <v>1095.67</v>
      </c>
    </row>
    <row r="1180" spans="1:8">
      <c r="A1180" s="11" t="s">
        <v>1171</v>
      </c>
      <c r="B1180" s="7">
        <v>46200</v>
      </c>
      <c r="C1180" t="str">
        <f>PROPER(Table1[[#This Row],[Region]])</f>
        <v>South</v>
      </c>
      <c r="D1180" t="str">
        <f>PROPER(Table1[[#This Row],[Product Category]])</f>
        <v>Sports</v>
      </c>
      <c r="E1180">
        <f>ROUND(Table1[[#This Row],[Sales Amount]],1)</f>
        <v>3570.7</v>
      </c>
      <c r="F1180">
        <f>Table1[[#This Row],[Quantity Sold]]</f>
        <v>38</v>
      </c>
      <c r="G1180">
        <f>Table1[[#This Row],[Discount (%)]]</f>
        <v>33</v>
      </c>
      <c r="H1180">
        <f>Table1[[#This Row],[Profit]]</f>
        <v>47.63</v>
      </c>
    </row>
    <row r="1181" spans="1:8">
      <c r="A1181" s="11" t="s">
        <v>1172</v>
      </c>
      <c r="B1181" s="7">
        <v>46201</v>
      </c>
      <c r="C1181" t="str">
        <f>PROPER(Table1[[#This Row],[Region]])</f>
        <v>North</v>
      </c>
      <c r="D1181" t="str">
        <f>PROPER(Table1[[#This Row],[Product Category]])</f>
        <v>Electronics</v>
      </c>
      <c r="E1181">
        <f>ROUND(Table1[[#This Row],[Sales Amount]],1)</f>
        <v>3207.9</v>
      </c>
      <c r="F1181">
        <f>Table1[[#This Row],[Quantity Sold]]</f>
        <v>44</v>
      </c>
      <c r="G1181">
        <f>Table1[[#This Row],[Discount (%)]]</f>
        <v>49</v>
      </c>
      <c r="H1181">
        <f>Table1[[#This Row],[Profit]]</f>
        <v>1218.68</v>
      </c>
    </row>
    <row r="1182" spans="1:8">
      <c r="A1182" s="11" t="s">
        <v>1173</v>
      </c>
      <c r="B1182" s="7">
        <v>46202</v>
      </c>
      <c r="C1182" t="str">
        <f>PROPER(Table1[[#This Row],[Region]])</f>
        <v>West</v>
      </c>
      <c r="D1182" t="str">
        <f>PROPER(Table1[[#This Row],[Product Category]])</f>
        <v>Sports</v>
      </c>
      <c r="E1182">
        <f>ROUND(Table1[[#This Row],[Sales Amount]],1)</f>
        <v>2039.6</v>
      </c>
      <c r="F1182">
        <f>Table1[[#This Row],[Quantity Sold]]</f>
        <v>33</v>
      </c>
      <c r="G1182">
        <f>Table1[[#This Row],[Discount (%)]]</f>
        <v>39</v>
      </c>
      <c r="H1182">
        <f>Table1[[#This Row],[Profit]]</f>
        <v>1562.37</v>
      </c>
    </row>
    <row r="1183" spans="1:8">
      <c r="A1183" s="11" t="s">
        <v>1174</v>
      </c>
      <c r="B1183" s="7">
        <v>46203</v>
      </c>
      <c r="C1183" t="str">
        <f>PROPER(Table1[[#This Row],[Region]])</f>
        <v>East</v>
      </c>
      <c r="D1183" t="str">
        <f>PROPER(Table1[[#This Row],[Product Category]])</f>
        <v>Sports</v>
      </c>
      <c r="E1183">
        <f>ROUND(Table1[[#This Row],[Sales Amount]],1)</f>
        <v>2649.9</v>
      </c>
      <c r="F1183">
        <f>Table1[[#This Row],[Quantity Sold]]</f>
        <v>27</v>
      </c>
      <c r="G1183">
        <f>Table1[[#This Row],[Discount (%)]]</f>
        <v>46</v>
      </c>
      <c r="H1183">
        <f>Table1[[#This Row],[Profit]]</f>
        <v>1833.96</v>
      </c>
    </row>
    <row r="1184" spans="1:8">
      <c r="A1184" s="11" t="s">
        <v>1175</v>
      </c>
      <c r="B1184" s="7">
        <v>46204</v>
      </c>
      <c r="C1184" t="str">
        <f>PROPER(Table1[[#This Row],[Region]])</f>
        <v>North</v>
      </c>
      <c r="D1184" t="str">
        <f>PROPER(Table1[[#This Row],[Product Category]])</f>
        <v>Sports</v>
      </c>
      <c r="E1184">
        <f>ROUND(Table1[[#This Row],[Sales Amount]],1)</f>
        <v>174.1</v>
      </c>
      <c r="F1184">
        <f>Table1[[#This Row],[Quantity Sold]]</f>
        <v>20</v>
      </c>
      <c r="G1184">
        <f>Table1[[#This Row],[Discount (%)]]</f>
        <v>50</v>
      </c>
      <c r="H1184">
        <f>Table1[[#This Row],[Profit]]</f>
        <v>217.89</v>
      </c>
    </row>
    <row r="1185" spans="1:8">
      <c r="A1185" s="11" t="s">
        <v>1176</v>
      </c>
      <c r="B1185" s="7">
        <v>46205</v>
      </c>
      <c r="C1185" t="str">
        <f>PROPER(Table1[[#This Row],[Region]])</f>
        <v>East</v>
      </c>
      <c r="D1185" t="str">
        <f>PROPER(Table1[[#This Row],[Product Category]])</f>
        <v>Electronics</v>
      </c>
      <c r="E1185">
        <f>ROUND(Table1[[#This Row],[Sales Amount]],1)</f>
        <v>2988.6</v>
      </c>
      <c r="F1185">
        <f>Table1[[#This Row],[Quantity Sold]]</f>
        <v>8</v>
      </c>
      <c r="G1185">
        <f>Table1[[#This Row],[Discount (%)]]</f>
        <v>16</v>
      </c>
      <c r="H1185">
        <f>Table1[[#This Row],[Profit]]</f>
        <v>820.98</v>
      </c>
    </row>
    <row r="1186" spans="1:8">
      <c r="A1186" s="11" t="s">
        <v>1177</v>
      </c>
      <c r="B1186" s="7">
        <v>46206</v>
      </c>
      <c r="C1186" t="str">
        <f>PROPER(Table1[[#This Row],[Region]])</f>
        <v>North</v>
      </c>
      <c r="D1186" t="str">
        <f>PROPER(Table1[[#This Row],[Product Category]])</f>
        <v>Electronics</v>
      </c>
      <c r="E1186">
        <f>ROUND(Table1[[#This Row],[Sales Amount]],1)</f>
        <v>4191.7</v>
      </c>
      <c r="F1186">
        <f>Table1[[#This Row],[Quantity Sold]]</f>
        <v>8</v>
      </c>
      <c r="G1186">
        <f>Table1[[#This Row],[Discount (%)]]</f>
        <v>44</v>
      </c>
      <c r="H1186">
        <f>Table1[[#This Row],[Profit]]</f>
        <v>1265.8900000000001</v>
      </c>
    </row>
    <row r="1187" spans="1:8">
      <c r="A1187" s="11">
        <v>79415639</v>
      </c>
      <c r="B1187" s="7">
        <v>46207</v>
      </c>
      <c r="C1187" t="str">
        <f>PROPER(Table1[[#This Row],[Region]])</f>
        <v>East</v>
      </c>
      <c r="D1187" t="str">
        <f>PROPER(Table1[[#This Row],[Product Category]])</f>
        <v>Groceries</v>
      </c>
      <c r="E1187">
        <f>ROUND(Table1[[#This Row],[Sales Amount]],1)</f>
        <v>852.2</v>
      </c>
      <c r="F1187">
        <f>Table1[[#This Row],[Quantity Sold]]</f>
        <v>37</v>
      </c>
      <c r="G1187">
        <f>Table1[[#This Row],[Discount (%)]]</f>
        <v>0</v>
      </c>
      <c r="H1187">
        <f>Table1[[#This Row],[Profit]]</f>
        <v>1345.09</v>
      </c>
    </row>
    <row r="1188" spans="1:8">
      <c r="A1188" s="11" t="s">
        <v>1178</v>
      </c>
      <c r="B1188" s="7">
        <v>46208</v>
      </c>
      <c r="C1188" t="str">
        <f>PROPER(Table1[[#This Row],[Region]])</f>
        <v>West</v>
      </c>
      <c r="D1188" t="str">
        <f>PROPER(Table1[[#This Row],[Product Category]])</f>
        <v>Sports</v>
      </c>
      <c r="E1188">
        <f>ROUND(Table1[[#This Row],[Sales Amount]],1)</f>
        <v>688.3</v>
      </c>
      <c r="F1188">
        <f>Table1[[#This Row],[Quantity Sold]]</f>
        <v>50</v>
      </c>
      <c r="G1188">
        <f>Table1[[#This Row],[Discount (%)]]</f>
        <v>43</v>
      </c>
      <c r="H1188">
        <f>Table1[[#This Row],[Profit]]</f>
        <v>544.16999999999996</v>
      </c>
    </row>
    <row r="1189" spans="1:8">
      <c r="A1189" s="11" t="s">
        <v>1179</v>
      </c>
      <c r="B1189" s="7">
        <v>46209</v>
      </c>
      <c r="C1189" t="str">
        <f>PROPER(Table1[[#This Row],[Region]])</f>
        <v>South</v>
      </c>
      <c r="D1189" t="str">
        <f>PROPER(Table1[[#This Row],[Product Category]])</f>
        <v>Sports</v>
      </c>
      <c r="E1189">
        <f>ROUND(Table1[[#This Row],[Sales Amount]],1)</f>
        <v>2957.1</v>
      </c>
      <c r="F1189">
        <f>Table1[[#This Row],[Quantity Sold]]</f>
        <v>32</v>
      </c>
      <c r="G1189">
        <f>Table1[[#This Row],[Discount (%)]]</f>
        <v>34</v>
      </c>
      <c r="H1189">
        <f>Table1[[#This Row],[Profit]]</f>
        <v>571.13</v>
      </c>
    </row>
    <row r="1190" spans="1:8">
      <c r="A1190" s="11" t="s">
        <v>1180</v>
      </c>
      <c r="B1190" s="7">
        <v>46210</v>
      </c>
      <c r="C1190" t="str">
        <f>PROPER(Table1[[#This Row],[Region]])</f>
        <v>West</v>
      </c>
      <c r="D1190" t="str">
        <f>PROPER(Table1[[#This Row],[Product Category]])</f>
        <v>Clothing</v>
      </c>
      <c r="E1190">
        <f>ROUND(Table1[[#This Row],[Sales Amount]],1)</f>
        <v>1675.6</v>
      </c>
      <c r="F1190">
        <f>Table1[[#This Row],[Quantity Sold]]</f>
        <v>49</v>
      </c>
      <c r="G1190">
        <f>Table1[[#This Row],[Discount (%)]]</f>
        <v>33</v>
      </c>
      <c r="H1190">
        <f>Table1[[#This Row],[Profit]]</f>
        <v>865.34</v>
      </c>
    </row>
    <row r="1191" spans="1:8">
      <c r="A1191" s="11" t="s">
        <v>1181</v>
      </c>
      <c r="B1191" s="7">
        <v>46211</v>
      </c>
      <c r="C1191" t="str">
        <f>PROPER(Table1[[#This Row],[Region]])</f>
        <v>South</v>
      </c>
      <c r="D1191" t="str">
        <f>PROPER(Table1[[#This Row],[Product Category]])</f>
        <v>Clothing</v>
      </c>
      <c r="E1191">
        <f>ROUND(Table1[[#This Row],[Sales Amount]],1)</f>
        <v>1180.2</v>
      </c>
      <c r="F1191">
        <f>Table1[[#This Row],[Quantity Sold]]</f>
        <v>46</v>
      </c>
      <c r="G1191">
        <f>Table1[[#This Row],[Discount (%)]]</f>
        <v>21</v>
      </c>
      <c r="H1191">
        <f>Table1[[#This Row],[Profit]]</f>
        <v>801.23</v>
      </c>
    </row>
    <row r="1192" spans="1:8">
      <c r="A1192" s="11" t="s">
        <v>1182</v>
      </c>
      <c r="B1192" s="7">
        <v>46212</v>
      </c>
      <c r="C1192" t="str">
        <f>PROPER(Table1[[#This Row],[Region]])</f>
        <v>North</v>
      </c>
      <c r="D1192" t="str">
        <f>PROPER(Table1[[#This Row],[Product Category]])</f>
        <v>Groceries</v>
      </c>
      <c r="E1192">
        <f>ROUND(Table1[[#This Row],[Sales Amount]],1)</f>
        <v>3244</v>
      </c>
      <c r="F1192">
        <f>Table1[[#This Row],[Quantity Sold]]</f>
        <v>22</v>
      </c>
      <c r="G1192">
        <f>Table1[[#This Row],[Discount (%)]]</f>
        <v>4</v>
      </c>
      <c r="H1192">
        <f>Table1[[#This Row],[Profit]]</f>
        <v>1114.55</v>
      </c>
    </row>
    <row r="1193" spans="1:8">
      <c r="A1193" s="11" t="s">
        <v>1183</v>
      </c>
      <c r="B1193" s="7">
        <v>46213</v>
      </c>
      <c r="C1193" t="str">
        <f>PROPER(Table1[[#This Row],[Region]])</f>
        <v>South</v>
      </c>
      <c r="D1193" t="str">
        <f>PROPER(Table1[[#This Row],[Product Category]])</f>
        <v>Groceries</v>
      </c>
      <c r="E1193">
        <f>ROUND(Table1[[#This Row],[Sales Amount]],1)</f>
        <v>4488.1000000000004</v>
      </c>
      <c r="F1193">
        <f>Table1[[#This Row],[Quantity Sold]]</f>
        <v>3</v>
      </c>
      <c r="G1193">
        <f>Table1[[#This Row],[Discount (%)]]</f>
        <v>36</v>
      </c>
      <c r="H1193">
        <f>Table1[[#This Row],[Profit]]</f>
        <v>1551.14</v>
      </c>
    </row>
    <row r="1194" spans="1:8">
      <c r="A1194" s="11">
        <v>79811939</v>
      </c>
      <c r="B1194" s="7">
        <v>46214</v>
      </c>
      <c r="C1194" t="str">
        <f>PROPER(Table1[[#This Row],[Region]])</f>
        <v>North</v>
      </c>
      <c r="D1194" t="str">
        <f>PROPER(Table1[[#This Row],[Product Category]])</f>
        <v>Groceries</v>
      </c>
      <c r="E1194">
        <f>ROUND(Table1[[#This Row],[Sales Amount]],1)</f>
        <v>2607.6</v>
      </c>
      <c r="F1194">
        <f>Table1[[#This Row],[Quantity Sold]]</f>
        <v>42</v>
      </c>
      <c r="G1194">
        <f>Table1[[#This Row],[Discount (%)]]</f>
        <v>47</v>
      </c>
      <c r="H1194">
        <f>Table1[[#This Row],[Profit]]</f>
        <v>71.47</v>
      </c>
    </row>
    <row r="1195" spans="1:8">
      <c r="A1195" s="11" t="s">
        <v>1184</v>
      </c>
      <c r="B1195" s="7">
        <v>46215</v>
      </c>
      <c r="C1195" t="str">
        <f>PROPER(Table1[[#This Row],[Region]])</f>
        <v>North</v>
      </c>
      <c r="D1195" t="str">
        <f>PROPER(Table1[[#This Row],[Product Category]])</f>
        <v>Groceries</v>
      </c>
      <c r="E1195">
        <f>ROUND(Table1[[#This Row],[Sales Amount]],1)</f>
        <v>2766.2</v>
      </c>
      <c r="F1195">
        <f>Table1[[#This Row],[Quantity Sold]]</f>
        <v>36</v>
      </c>
      <c r="G1195">
        <f>Table1[[#This Row],[Discount (%)]]</f>
        <v>25</v>
      </c>
      <c r="H1195">
        <f>Table1[[#This Row],[Profit]]</f>
        <v>1983.99</v>
      </c>
    </row>
    <row r="1196" spans="1:8">
      <c r="A1196" s="11" t="s">
        <v>1185</v>
      </c>
      <c r="B1196" s="7">
        <v>46216</v>
      </c>
      <c r="C1196" t="str">
        <f>PROPER(Table1[[#This Row],[Region]])</f>
        <v>North</v>
      </c>
      <c r="D1196" t="str">
        <f>PROPER(Table1[[#This Row],[Product Category]])</f>
        <v>Electronics</v>
      </c>
      <c r="E1196">
        <f>ROUND(Table1[[#This Row],[Sales Amount]],1)</f>
        <v>1367.8</v>
      </c>
      <c r="F1196">
        <f>Table1[[#This Row],[Quantity Sold]]</f>
        <v>20</v>
      </c>
      <c r="G1196">
        <f>Table1[[#This Row],[Discount (%)]]</f>
        <v>24</v>
      </c>
      <c r="H1196">
        <f>Table1[[#This Row],[Profit]]</f>
        <v>740.59</v>
      </c>
    </row>
    <row r="1197" spans="1:8">
      <c r="A1197" s="11" t="s">
        <v>1186</v>
      </c>
      <c r="B1197" s="7">
        <v>46217</v>
      </c>
      <c r="C1197" t="str">
        <f>PROPER(Table1[[#This Row],[Region]])</f>
        <v>East</v>
      </c>
      <c r="D1197" t="str">
        <f>PROPER(Table1[[#This Row],[Product Category]])</f>
        <v>Groceries</v>
      </c>
      <c r="E1197">
        <f>ROUND(Table1[[#This Row],[Sales Amount]],1)</f>
        <v>4585.7</v>
      </c>
      <c r="F1197">
        <f>Table1[[#This Row],[Quantity Sold]]</f>
        <v>48</v>
      </c>
      <c r="G1197">
        <f>Table1[[#This Row],[Discount (%)]]</f>
        <v>25</v>
      </c>
      <c r="H1197">
        <f>Table1[[#This Row],[Profit]]</f>
        <v>1799.14</v>
      </c>
    </row>
    <row r="1198" spans="1:8">
      <c r="A1198" s="11" t="s">
        <v>1187</v>
      </c>
      <c r="B1198" s="7">
        <v>46218</v>
      </c>
      <c r="C1198" t="str">
        <f>PROPER(Table1[[#This Row],[Region]])</f>
        <v>North</v>
      </c>
      <c r="D1198" t="str">
        <f>PROPER(Table1[[#This Row],[Product Category]])</f>
        <v>Electronics</v>
      </c>
      <c r="E1198">
        <f>ROUND(Table1[[#This Row],[Sales Amount]],1)</f>
        <v>1060.9000000000001</v>
      </c>
      <c r="F1198">
        <f>Table1[[#This Row],[Quantity Sold]]</f>
        <v>47</v>
      </c>
      <c r="G1198">
        <f>Table1[[#This Row],[Discount (%)]]</f>
        <v>17</v>
      </c>
      <c r="H1198">
        <f>Table1[[#This Row],[Profit]]</f>
        <v>1789.34</v>
      </c>
    </row>
    <row r="1199" spans="1:8">
      <c r="A1199" s="11" t="s">
        <v>1188</v>
      </c>
      <c r="B1199" s="7">
        <v>46219</v>
      </c>
      <c r="C1199" t="str">
        <f>PROPER(Table1[[#This Row],[Region]])</f>
        <v>West</v>
      </c>
      <c r="D1199" t="str">
        <f>PROPER(Table1[[#This Row],[Product Category]])</f>
        <v>Electronics</v>
      </c>
      <c r="E1199">
        <f>ROUND(Table1[[#This Row],[Sales Amount]],1)</f>
        <v>182.5</v>
      </c>
      <c r="F1199">
        <f>Table1[[#This Row],[Quantity Sold]]</f>
        <v>18</v>
      </c>
      <c r="G1199">
        <f>Table1[[#This Row],[Discount (%)]]</f>
        <v>32</v>
      </c>
      <c r="H1199">
        <f>Table1[[#This Row],[Profit]]</f>
        <v>1002.95</v>
      </c>
    </row>
    <row r="1200" spans="1:8">
      <c r="A1200" s="11" t="s">
        <v>1189</v>
      </c>
      <c r="B1200" s="7">
        <v>46220</v>
      </c>
      <c r="C1200" t="str">
        <f>PROPER(Table1[[#This Row],[Region]])</f>
        <v>North</v>
      </c>
      <c r="D1200" t="str">
        <f>PROPER(Table1[[#This Row],[Product Category]])</f>
        <v>Electronics</v>
      </c>
      <c r="E1200">
        <f>ROUND(Table1[[#This Row],[Sales Amount]],1)</f>
        <v>3866.8</v>
      </c>
      <c r="F1200">
        <f>Table1[[#This Row],[Quantity Sold]]</f>
        <v>46</v>
      </c>
      <c r="G1200">
        <f>Table1[[#This Row],[Discount (%)]]</f>
        <v>21</v>
      </c>
      <c r="H1200">
        <f>Table1[[#This Row],[Profit]]</f>
        <v>1505.37</v>
      </c>
    </row>
    <row r="1201" spans="1:8">
      <c r="A1201" s="11" t="s">
        <v>1190</v>
      </c>
      <c r="B1201" s="7">
        <v>46221</v>
      </c>
      <c r="C1201" t="str">
        <f>PROPER(Table1[[#This Row],[Region]])</f>
        <v>North</v>
      </c>
      <c r="D1201" t="str">
        <f>PROPER(Table1[[#This Row],[Product Category]])</f>
        <v>Electronics</v>
      </c>
      <c r="E1201">
        <f>ROUND(Table1[[#This Row],[Sales Amount]],1)</f>
        <v>1384.3</v>
      </c>
      <c r="F1201">
        <f>Table1[[#This Row],[Quantity Sold]]</f>
        <v>12</v>
      </c>
      <c r="G1201">
        <f>Table1[[#This Row],[Discount (%)]]</f>
        <v>6</v>
      </c>
      <c r="H1201">
        <f>Table1[[#This Row],[Profit]]</f>
        <v>583.66</v>
      </c>
    </row>
    <row r="1202" spans="1:8">
      <c r="A1202" s="11" t="s">
        <v>1191</v>
      </c>
      <c r="B1202" s="7">
        <v>46222</v>
      </c>
      <c r="C1202" t="str">
        <f>PROPER(Table1[[#This Row],[Region]])</f>
        <v>East</v>
      </c>
      <c r="D1202" t="str">
        <f>PROPER(Table1[[#This Row],[Product Category]])</f>
        <v>Sports</v>
      </c>
      <c r="E1202">
        <f>ROUND(Table1[[#This Row],[Sales Amount]],1)</f>
        <v>4839.1000000000004</v>
      </c>
      <c r="F1202">
        <f>Table1[[#This Row],[Quantity Sold]]</f>
        <v>23</v>
      </c>
      <c r="G1202">
        <f>Table1[[#This Row],[Discount (%)]]</f>
        <v>13</v>
      </c>
      <c r="H1202">
        <f>Table1[[#This Row],[Profit]]</f>
        <v>1845.77</v>
      </c>
    </row>
    <row r="1203" spans="1:8">
      <c r="A1203" s="11" t="s">
        <v>1192</v>
      </c>
      <c r="B1203" s="7">
        <v>46223</v>
      </c>
      <c r="C1203" t="str">
        <f>PROPER(Table1[[#This Row],[Region]])</f>
        <v>East</v>
      </c>
      <c r="D1203" t="str">
        <f>PROPER(Table1[[#This Row],[Product Category]])</f>
        <v>Furniture</v>
      </c>
      <c r="E1203">
        <f>ROUND(Table1[[#This Row],[Sales Amount]],1)</f>
        <v>2219</v>
      </c>
      <c r="F1203">
        <f>Table1[[#This Row],[Quantity Sold]]</f>
        <v>17</v>
      </c>
      <c r="G1203">
        <f>Table1[[#This Row],[Discount (%)]]</f>
        <v>33</v>
      </c>
      <c r="H1203">
        <f>Table1[[#This Row],[Profit]]</f>
        <v>1740.26</v>
      </c>
    </row>
    <row r="1204" spans="1:8">
      <c r="A1204" s="11" t="s">
        <v>1193</v>
      </c>
      <c r="B1204" s="7">
        <v>46224</v>
      </c>
      <c r="C1204" t="str">
        <f>PROPER(Table1[[#This Row],[Region]])</f>
        <v>West</v>
      </c>
      <c r="D1204" t="str">
        <f>PROPER(Table1[[#This Row],[Product Category]])</f>
        <v>Furniture</v>
      </c>
      <c r="E1204">
        <f>ROUND(Table1[[#This Row],[Sales Amount]],1)</f>
        <v>3675.4</v>
      </c>
      <c r="F1204">
        <f>Table1[[#This Row],[Quantity Sold]]</f>
        <v>3</v>
      </c>
      <c r="G1204">
        <f>Table1[[#This Row],[Discount (%)]]</f>
        <v>21</v>
      </c>
      <c r="H1204">
        <f>Table1[[#This Row],[Profit]]</f>
        <v>1356</v>
      </c>
    </row>
    <row r="1205" spans="1:8">
      <c r="A1205" s="11" t="s">
        <v>1194</v>
      </c>
      <c r="B1205" s="7">
        <v>46225</v>
      </c>
      <c r="C1205" t="str">
        <f>PROPER(Table1[[#This Row],[Region]])</f>
        <v>East</v>
      </c>
      <c r="D1205" t="str">
        <f>PROPER(Table1[[#This Row],[Product Category]])</f>
        <v>Groceries</v>
      </c>
      <c r="E1205">
        <f>ROUND(Table1[[#This Row],[Sales Amount]],1)</f>
        <v>3575.5</v>
      </c>
      <c r="F1205">
        <f>Table1[[#This Row],[Quantity Sold]]</f>
        <v>40</v>
      </c>
      <c r="G1205">
        <f>Table1[[#This Row],[Discount (%)]]</f>
        <v>20</v>
      </c>
      <c r="H1205">
        <f>Table1[[#This Row],[Profit]]</f>
        <v>1080.6300000000001</v>
      </c>
    </row>
    <row r="1206" spans="1:8">
      <c r="A1206" s="11" t="s">
        <v>1195</v>
      </c>
      <c r="B1206" s="7">
        <v>46226</v>
      </c>
      <c r="C1206" t="str">
        <f>PROPER(Table1[[#This Row],[Region]])</f>
        <v>North</v>
      </c>
      <c r="D1206" t="str">
        <f>PROPER(Table1[[#This Row],[Product Category]])</f>
        <v>Groceries</v>
      </c>
      <c r="E1206">
        <f>ROUND(Table1[[#This Row],[Sales Amount]],1)</f>
        <v>4753.6000000000004</v>
      </c>
      <c r="F1206">
        <f>Table1[[#This Row],[Quantity Sold]]</f>
        <v>46</v>
      </c>
      <c r="G1206">
        <f>Table1[[#This Row],[Discount (%)]]</f>
        <v>13</v>
      </c>
      <c r="H1206">
        <f>Table1[[#This Row],[Profit]]</f>
        <v>1180.3800000000001</v>
      </c>
    </row>
    <row r="1207" spans="1:8">
      <c r="A1207" s="11" t="s">
        <v>1196</v>
      </c>
      <c r="B1207" s="7">
        <v>46227</v>
      </c>
      <c r="C1207" t="str">
        <f>PROPER(Table1[[#This Row],[Region]])</f>
        <v>North</v>
      </c>
      <c r="D1207" t="str">
        <f>PROPER(Table1[[#This Row],[Product Category]])</f>
        <v>Electronics</v>
      </c>
      <c r="E1207">
        <f>ROUND(Table1[[#This Row],[Sales Amount]],1)</f>
        <v>3571.3</v>
      </c>
      <c r="F1207">
        <f>Table1[[#This Row],[Quantity Sold]]</f>
        <v>26</v>
      </c>
      <c r="G1207">
        <f>Table1[[#This Row],[Discount (%)]]</f>
        <v>21</v>
      </c>
      <c r="H1207">
        <f>Table1[[#This Row],[Profit]]</f>
        <v>1059.25</v>
      </c>
    </row>
    <row r="1208" spans="1:8">
      <c r="A1208" s="11" t="s">
        <v>1197</v>
      </c>
      <c r="B1208" s="7">
        <v>46228</v>
      </c>
      <c r="C1208" t="str">
        <f>PROPER(Table1[[#This Row],[Region]])</f>
        <v>East</v>
      </c>
      <c r="D1208" t="str">
        <f>PROPER(Table1[[#This Row],[Product Category]])</f>
        <v>Sports</v>
      </c>
      <c r="E1208">
        <f>ROUND(Table1[[#This Row],[Sales Amount]],1)</f>
        <v>597.5</v>
      </c>
      <c r="F1208">
        <f>Table1[[#This Row],[Quantity Sold]]</f>
        <v>15</v>
      </c>
      <c r="G1208">
        <f>Table1[[#This Row],[Discount (%)]]</f>
        <v>29</v>
      </c>
      <c r="H1208">
        <f>Table1[[#This Row],[Profit]]</f>
        <v>101.44</v>
      </c>
    </row>
    <row r="1209" spans="1:8">
      <c r="A1209" s="11" t="s">
        <v>1198</v>
      </c>
      <c r="B1209" s="7">
        <v>46229</v>
      </c>
      <c r="C1209" t="str">
        <f>PROPER(Table1[[#This Row],[Region]])</f>
        <v>East</v>
      </c>
      <c r="D1209" t="str">
        <f>PROPER(Table1[[#This Row],[Product Category]])</f>
        <v>Groceries</v>
      </c>
      <c r="E1209">
        <f>ROUND(Table1[[#This Row],[Sales Amount]],1)</f>
        <v>1913.9</v>
      </c>
      <c r="F1209">
        <f>Table1[[#This Row],[Quantity Sold]]</f>
        <v>44</v>
      </c>
      <c r="G1209">
        <f>Table1[[#This Row],[Discount (%)]]</f>
        <v>26</v>
      </c>
      <c r="H1209">
        <f>Table1[[#This Row],[Profit]]</f>
        <v>200.84</v>
      </c>
    </row>
    <row r="1210" spans="1:8">
      <c r="A1210" s="11" t="s">
        <v>1199</v>
      </c>
      <c r="B1210" s="7">
        <v>46230</v>
      </c>
      <c r="C1210" t="str">
        <f>PROPER(Table1[[#This Row],[Region]])</f>
        <v>South</v>
      </c>
      <c r="D1210" t="str">
        <f>PROPER(Table1[[#This Row],[Product Category]])</f>
        <v>Furniture</v>
      </c>
      <c r="E1210">
        <f>ROUND(Table1[[#This Row],[Sales Amount]],1)</f>
        <v>209.8</v>
      </c>
      <c r="F1210">
        <f>Table1[[#This Row],[Quantity Sold]]</f>
        <v>12</v>
      </c>
      <c r="G1210">
        <f>Table1[[#This Row],[Discount (%)]]</f>
        <v>14</v>
      </c>
      <c r="H1210">
        <f>Table1[[#This Row],[Profit]]</f>
        <v>665.03</v>
      </c>
    </row>
    <row r="1211" spans="1:8">
      <c r="A1211" s="11" t="s">
        <v>1200</v>
      </c>
      <c r="B1211" s="7">
        <v>46231</v>
      </c>
      <c r="C1211" t="str">
        <f>PROPER(Table1[[#This Row],[Region]])</f>
        <v>West</v>
      </c>
      <c r="D1211" t="str">
        <f>PROPER(Table1[[#This Row],[Product Category]])</f>
        <v>Groceries</v>
      </c>
      <c r="E1211">
        <f>ROUND(Table1[[#This Row],[Sales Amount]],1)</f>
        <v>1418.6</v>
      </c>
      <c r="F1211">
        <f>Table1[[#This Row],[Quantity Sold]]</f>
        <v>45</v>
      </c>
      <c r="G1211">
        <f>Table1[[#This Row],[Discount (%)]]</f>
        <v>1</v>
      </c>
      <c r="H1211">
        <f>Table1[[#This Row],[Profit]]</f>
        <v>656.65</v>
      </c>
    </row>
    <row r="1212" spans="1:8">
      <c r="A1212" s="11" t="s">
        <v>1201</v>
      </c>
      <c r="B1212" s="7">
        <v>46232</v>
      </c>
      <c r="C1212" t="str">
        <f>PROPER(Table1[[#This Row],[Region]])</f>
        <v>East</v>
      </c>
      <c r="D1212" t="str">
        <f>PROPER(Table1[[#This Row],[Product Category]])</f>
        <v>Sports</v>
      </c>
      <c r="E1212">
        <f>ROUND(Table1[[#This Row],[Sales Amount]],1)</f>
        <v>1125.5</v>
      </c>
      <c r="F1212">
        <f>Table1[[#This Row],[Quantity Sold]]</f>
        <v>12</v>
      </c>
      <c r="G1212">
        <f>Table1[[#This Row],[Discount (%)]]</f>
        <v>43</v>
      </c>
      <c r="H1212">
        <f>Table1[[#This Row],[Profit]]</f>
        <v>1161.8</v>
      </c>
    </row>
    <row r="1213" spans="1:8">
      <c r="A1213" s="11" t="s">
        <v>1202</v>
      </c>
      <c r="B1213" s="7">
        <v>46233</v>
      </c>
      <c r="C1213" t="str">
        <f>PROPER(Table1[[#This Row],[Region]])</f>
        <v>East</v>
      </c>
      <c r="D1213" t="str">
        <f>PROPER(Table1[[#This Row],[Product Category]])</f>
        <v>Clothing</v>
      </c>
      <c r="E1213">
        <f>ROUND(Table1[[#This Row],[Sales Amount]],1)</f>
        <v>2201.8000000000002</v>
      </c>
      <c r="F1213">
        <f>Table1[[#This Row],[Quantity Sold]]</f>
        <v>48</v>
      </c>
      <c r="G1213">
        <f>Table1[[#This Row],[Discount (%)]]</f>
        <v>20</v>
      </c>
      <c r="H1213">
        <f>Table1[[#This Row],[Profit]]</f>
        <v>1394.56</v>
      </c>
    </row>
    <row r="1214" spans="1:8">
      <c r="A1214" s="11" t="s">
        <v>1203</v>
      </c>
      <c r="B1214" s="7">
        <v>46234</v>
      </c>
      <c r="C1214" t="str">
        <f>PROPER(Table1[[#This Row],[Region]])</f>
        <v>South</v>
      </c>
      <c r="D1214" t="str">
        <f>PROPER(Table1[[#This Row],[Product Category]])</f>
        <v>Sports</v>
      </c>
      <c r="E1214">
        <f>ROUND(Table1[[#This Row],[Sales Amount]],1)</f>
        <v>1325.4</v>
      </c>
      <c r="F1214">
        <f>Table1[[#This Row],[Quantity Sold]]</f>
        <v>20</v>
      </c>
      <c r="G1214">
        <f>Table1[[#This Row],[Discount (%)]]</f>
        <v>40</v>
      </c>
      <c r="H1214">
        <f>Table1[[#This Row],[Profit]]</f>
        <v>1203.69</v>
      </c>
    </row>
    <row r="1215" spans="1:8">
      <c r="A1215" s="11" t="s">
        <v>1204</v>
      </c>
      <c r="B1215" s="7">
        <v>46235</v>
      </c>
      <c r="C1215" t="str">
        <f>PROPER(Table1[[#This Row],[Region]])</f>
        <v>North</v>
      </c>
      <c r="D1215" t="str">
        <f>PROPER(Table1[[#This Row],[Product Category]])</f>
        <v>Furniture</v>
      </c>
      <c r="E1215">
        <f>ROUND(Table1[[#This Row],[Sales Amount]],1)</f>
        <v>221.1</v>
      </c>
      <c r="F1215">
        <f>Table1[[#This Row],[Quantity Sold]]</f>
        <v>47</v>
      </c>
      <c r="G1215">
        <f>Table1[[#This Row],[Discount (%)]]</f>
        <v>26</v>
      </c>
      <c r="H1215">
        <f>Table1[[#This Row],[Profit]]</f>
        <v>1057.94</v>
      </c>
    </row>
    <row r="1216" spans="1:8">
      <c r="A1216" s="11" t="s">
        <v>1205</v>
      </c>
      <c r="B1216" s="7">
        <v>46236</v>
      </c>
      <c r="C1216" t="str">
        <f>PROPER(Table1[[#This Row],[Region]])</f>
        <v>South</v>
      </c>
      <c r="D1216" t="str">
        <f>PROPER(Table1[[#This Row],[Product Category]])</f>
        <v>Groceries</v>
      </c>
      <c r="E1216">
        <f>ROUND(Table1[[#This Row],[Sales Amount]],1)</f>
        <v>1251.9000000000001</v>
      </c>
      <c r="F1216">
        <f>Table1[[#This Row],[Quantity Sold]]</f>
        <v>15</v>
      </c>
      <c r="G1216">
        <f>Table1[[#This Row],[Discount (%)]]</f>
        <v>16</v>
      </c>
      <c r="H1216">
        <f>Table1[[#This Row],[Profit]]</f>
        <v>218.88</v>
      </c>
    </row>
    <row r="1217" spans="1:8">
      <c r="A1217" s="11" t="s">
        <v>1206</v>
      </c>
      <c r="B1217" s="7">
        <v>46237</v>
      </c>
      <c r="C1217" t="str">
        <f>PROPER(Table1[[#This Row],[Region]])</f>
        <v>East</v>
      </c>
      <c r="D1217" t="str">
        <f>PROPER(Table1[[#This Row],[Product Category]])</f>
        <v>Electronics</v>
      </c>
      <c r="E1217">
        <f>ROUND(Table1[[#This Row],[Sales Amount]],1)</f>
        <v>695</v>
      </c>
      <c r="F1217">
        <f>Table1[[#This Row],[Quantity Sold]]</f>
        <v>25</v>
      </c>
      <c r="G1217">
        <f>Table1[[#This Row],[Discount (%)]]</f>
        <v>15</v>
      </c>
      <c r="H1217">
        <f>Table1[[#This Row],[Profit]]</f>
        <v>191.57</v>
      </c>
    </row>
    <row r="1218" spans="1:8">
      <c r="A1218" s="12">
        <v>0</v>
      </c>
      <c r="B1218" s="7">
        <v>46238</v>
      </c>
      <c r="C1218" t="str">
        <f>PROPER(Table1[[#This Row],[Region]])</f>
        <v>South</v>
      </c>
      <c r="D1218" t="str">
        <f>PROPER(Table1[[#This Row],[Product Category]])</f>
        <v>Clothing</v>
      </c>
      <c r="E1218">
        <f>ROUND(Table1[[#This Row],[Sales Amount]],1)</f>
        <v>2236.9</v>
      </c>
      <c r="F1218">
        <f>Table1[[#This Row],[Quantity Sold]]</f>
        <v>10</v>
      </c>
      <c r="G1218">
        <f>Table1[[#This Row],[Discount (%)]]</f>
        <v>44</v>
      </c>
      <c r="H1218">
        <f>Table1[[#This Row],[Profit]]</f>
        <v>18.75</v>
      </c>
    </row>
    <row r="1219" spans="1:8">
      <c r="A1219" s="11" t="s">
        <v>1207</v>
      </c>
      <c r="B1219" s="7">
        <v>46239</v>
      </c>
      <c r="C1219" t="str">
        <f>PROPER(Table1[[#This Row],[Region]])</f>
        <v>South</v>
      </c>
      <c r="D1219" t="str">
        <f>PROPER(Table1[[#This Row],[Product Category]])</f>
        <v>Electronics</v>
      </c>
      <c r="E1219">
        <f>ROUND(Table1[[#This Row],[Sales Amount]],1)</f>
        <v>4432.3</v>
      </c>
      <c r="F1219">
        <f>Table1[[#This Row],[Quantity Sold]]</f>
        <v>49</v>
      </c>
      <c r="G1219">
        <f>Table1[[#This Row],[Discount (%)]]</f>
        <v>39</v>
      </c>
      <c r="H1219">
        <f>Table1[[#This Row],[Profit]]</f>
        <v>233.98</v>
      </c>
    </row>
    <row r="1220" spans="1:8">
      <c r="A1220" s="11" t="s">
        <v>1208</v>
      </c>
      <c r="B1220" s="7">
        <v>46240</v>
      </c>
      <c r="C1220" t="str">
        <f>PROPER(Table1[[#This Row],[Region]])</f>
        <v>North</v>
      </c>
      <c r="D1220" t="str">
        <f>PROPER(Table1[[#This Row],[Product Category]])</f>
        <v>Groceries</v>
      </c>
      <c r="E1220">
        <f>ROUND(Table1[[#This Row],[Sales Amount]],1)</f>
        <v>188.6</v>
      </c>
      <c r="F1220">
        <f>Table1[[#This Row],[Quantity Sold]]</f>
        <v>20</v>
      </c>
      <c r="G1220">
        <f>Table1[[#This Row],[Discount (%)]]</f>
        <v>33</v>
      </c>
      <c r="H1220">
        <f>Table1[[#This Row],[Profit]]</f>
        <v>191.51</v>
      </c>
    </row>
    <row r="1221" spans="1:8">
      <c r="A1221" s="11" t="s">
        <v>1209</v>
      </c>
      <c r="B1221" s="7">
        <v>46241</v>
      </c>
      <c r="C1221" t="str">
        <f>PROPER(Table1[[#This Row],[Region]])</f>
        <v>East</v>
      </c>
      <c r="D1221" t="str">
        <f>PROPER(Table1[[#This Row],[Product Category]])</f>
        <v>Furniture</v>
      </c>
      <c r="E1221">
        <f>ROUND(Table1[[#This Row],[Sales Amount]],1)</f>
        <v>2204.9</v>
      </c>
      <c r="F1221">
        <f>Table1[[#This Row],[Quantity Sold]]</f>
        <v>22</v>
      </c>
      <c r="G1221">
        <f>Table1[[#This Row],[Discount (%)]]</f>
        <v>28</v>
      </c>
      <c r="H1221">
        <f>Table1[[#This Row],[Profit]]</f>
        <v>1277.6099999999999</v>
      </c>
    </row>
    <row r="1222" spans="1:8">
      <c r="A1222" s="11" t="s">
        <v>1210</v>
      </c>
      <c r="B1222" s="7">
        <v>46242</v>
      </c>
      <c r="C1222" t="str">
        <f>PROPER(Table1[[#This Row],[Region]])</f>
        <v>West</v>
      </c>
      <c r="D1222" t="str">
        <f>PROPER(Table1[[#This Row],[Product Category]])</f>
        <v>Sports</v>
      </c>
      <c r="E1222">
        <f>ROUND(Table1[[#This Row],[Sales Amount]],1)</f>
        <v>1583.1</v>
      </c>
      <c r="F1222">
        <f>Table1[[#This Row],[Quantity Sold]]</f>
        <v>47</v>
      </c>
      <c r="G1222">
        <f>Table1[[#This Row],[Discount (%)]]</f>
        <v>41</v>
      </c>
      <c r="H1222">
        <f>Table1[[#This Row],[Profit]]</f>
        <v>1718.06</v>
      </c>
    </row>
    <row r="1223" spans="1:8">
      <c r="A1223" s="11" t="s">
        <v>1211</v>
      </c>
      <c r="B1223" s="7">
        <v>46243</v>
      </c>
      <c r="C1223" t="str">
        <f>PROPER(Table1[[#This Row],[Region]])</f>
        <v>South</v>
      </c>
      <c r="D1223" t="str">
        <f>PROPER(Table1[[#This Row],[Product Category]])</f>
        <v>Furniture</v>
      </c>
      <c r="E1223">
        <f>ROUND(Table1[[#This Row],[Sales Amount]],1)</f>
        <v>3775.6</v>
      </c>
      <c r="F1223">
        <f>Table1[[#This Row],[Quantity Sold]]</f>
        <v>5</v>
      </c>
      <c r="G1223">
        <f>Table1[[#This Row],[Discount (%)]]</f>
        <v>15</v>
      </c>
      <c r="H1223">
        <f>Table1[[#This Row],[Profit]]</f>
        <v>1399.06</v>
      </c>
    </row>
    <row r="1224" spans="1:8">
      <c r="A1224" s="11" t="s">
        <v>1212</v>
      </c>
      <c r="B1224" s="7">
        <v>46244</v>
      </c>
      <c r="C1224" t="str">
        <f>PROPER(Table1[[#This Row],[Region]])</f>
        <v>West</v>
      </c>
      <c r="D1224" t="str">
        <f>PROPER(Table1[[#This Row],[Product Category]])</f>
        <v>Clothing</v>
      </c>
      <c r="E1224">
        <f>ROUND(Table1[[#This Row],[Sales Amount]],1)</f>
        <v>2185.1</v>
      </c>
      <c r="F1224">
        <f>Table1[[#This Row],[Quantity Sold]]</f>
        <v>11</v>
      </c>
      <c r="G1224">
        <f>Table1[[#This Row],[Discount (%)]]</f>
        <v>9</v>
      </c>
      <c r="H1224">
        <f>Table1[[#This Row],[Profit]]</f>
        <v>1571.82</v>
      </c>
    </row>
    <row r="1225" spans="1:8">
      <c r="A1225" s="11" t="s">
        <v>1213</v>
      </c>
      <c r="B1225" s="7">
        <v>46245</v>
      </c>
      <c r="C1225" t="str">
        <f>PROPER(Table1[[#This Row],[Region]])</f>
        <v>South</v>
      </c>
      <c r="D1225" t="str">
        <f>PROPER(Table1[[#This Row],[Product Category]])</f>
        <v>Sports</v>
      </c>
      <c r="E1225">
        <f>ROUND(Table1[[#This Row],[Sales Amount]],1)</f>
        <v>987.1</v>
      </c>
      <c r="F1225">
        <f>Table1[[#This Row],[Quantity Sold]]</f>
        <v>14</v>
      </c>
      <c r="G1225">
        <f>Table1[[#This Row],[Discount (%)]]</f>
        <v>33</v>
      </c>
      <c r="H1225">
        <f>Table1[[#This Row],[Profit]]</f>
        <v>1096.76</v>
      </c>
    </row>
    <row r="1226" spans="1:8">
      <c r="A1226" s="11" t="s">
        <v>1214</v>
      </c>
      <c r="B1226" s="7">
        <v>46246</v>
      </c>
      <c r="C1226" t="str">
        <f>PROPER(Table1[[#This Row],[Region]])</f>
        <v>South</v>
      </c>
      <c r="D1226" t="str">
        <f>PROPER(Table1[[#This Row],[Product Category]])</f>
        <v>Groceries</v>
      </c>
      <c r="E1226">
        <f>ROUND(Table1[[#This Row],[Sales Amount]],1)</f>
        <v>2609.1</v>
      </c>
      <c r="F1226">
        <f>Table1[[#This Row],[Quantity Sold]]</f>
        <v>12</v>
      </c>
      <c r="G1226">
        <f>Table1[[#This Row],[Discount (%)]]</f>
        <v>2</v>
      </c>
      <c r="H1226">
        <f>Table1[[#This Row],[Profit]]</f>
        <v>105.37</v>
      </c>
    </row>
    <row r="1227" spans="1:8">
      <c r="A1227" s="11" t="s">
        <v>1215</v>
      </c>
      <c r="B1227" s="7">
        <v>46247</v>
      </c>
      <c r="C1227" t="str">
        <f>PROPER(Table1[[#This Row],[Region]])</f>
        <v>West</v>
      </c>
      <c r="D1227" t="str">
        <f>PROPER(Table1[[#This Row],[Product Category]])</f>
        <v>Furniture</v>
      </c>
      <c r="E1227">
        <f>ROUND(Table1[[#This Row],[Sales Amount]],1)</f>
        <v>1245.2</v>
      </c>
      <c r="F1227">
        <f>Table1[[#This Row],[Quantity Sold]]</f>
        <v>21</v>
      </c>
      <c r="G1227">
        <f>Table1[[#This Row],[Discount (%)]]</f>
        <v>44</v>
      </c>
      <c r="H1227">
        <f>Table1[[#This Row],[Profit]]</f>
        <v>1061.0899999999999</v>
      </c>
    </row>
    <row r="1228" spans="1:8">
      <c r="A1228" s="11" t="s">
        <v>1216</v>
      </c>
      <c r="B1228" s="7">
        <v>46248</v>
      </c>
      <c r="C1228" t="str">
        <f>PROPER(Table1[[#This Row],[Region]])</f>
        <v>South</v>
      </c>
      <c r="D1228" t="str">
        <f>PROPER(Table1[[#This Row],[Product Category]])</f>
        <v>Furniture</v>
      </c>
      <c r="E1228">
        <f>ROUND(Table1[[#This Row],[Sales Amount]],1)</f>
        <v>1196.5</v>
      </c>
      <c r="F1228">
        <f>Table1[[#This Row],[Quantity Sold]]</f>
        <v>33</v>
      </c>
      <c r="G1228">
        <f>Table1[[#This Row],[Discount (%)]]</f>
        <v>0</v>
      </c>
      <c r="H1228">
        <f>Table1[[#This Row],[Profit]]</f>
        <v>1152.1600000000001</v>
      </c>
    </row>
    <row r="1229" spans="1:8">
      <c r="A1229" s="11" t="s">
        <v>1217</v>
      </c>
      <c r="B1229" s="7">
        <v>46249</v>
      </c>
      <c r="C1229" t="str">
        <f>PROPER(Table1[[#This Row],[Region]])</f>
        <v>North</v>
      </c>
      <c r="D1229" t="str">
        <f>PROPER(Table1[[#This Row],[Product Category]])</f>
        <v>Clothing</v>
      </c>
      <c r="E1229">
        <f>ROUND(Table1[[#This Row],[Sales Amount]],1)</f>
        <v>3748.2</v>
      </c>
      <c r="F1229">
        <f>Table1[[#This Row],[Quantity Sold]]</f>
        <v>35</v>
      </c>
      <c r="G1229">
        <f>Table1[[#This Row],[Discount (%)]]</f>
        <v>25</v>
      </c>
      <c r="H1229">
        <f>Table1[[#This Row],[Profit]]</f>
        <v>1313.73</v>
      </c>
    </row>
    <row r="1230" spans="1:8">
      <c r="A1230" s="11" t="s">
        <v>1218</v>
      </c>
      <c r="B1230" s="7">
        <v>46250</v>
      </c>
      <c r="C1230" t="str">
        <f>PROPER(Table1[[#This Row],[Region]])</f>
        <v>North</v>
      </c>
      <c r="D1230" t="str">
        <f>PROPER(Table1[[#This Row],[Product Category]])</f>
        <v>Sports</v>
      </c>
      <c r="E1230">
        <f>ROUND(Table1[[#This Row],[Sales Amount]],1)</f>
        <v>2270</v>
      </c>
      <c r="F1230">
        <f>Table1[[#This Row],[Quantity Sold]]</f>
        <v>23</v>
      </c>
      <c r="G1230">
        <f>Table1[[#This Row],[Discount (%)]]</f>
        <v>5</v>
      </c>
      <c r="H1230">
        <f>Table1[[#This Row],[Profit]]</f>
        <v>1183.1199999999999</v>
      </c>
    </row>
    <row r="1231" spans="1:8">
      <c r="A1231" s="11" t="s">
        <v>1219</v>
      </c>
      <c r="B1231" s="7">
        <v>46251</v>
      </c>
      <c r="C1231" t="str">
        <f>PROPER(Table1[[#This Row],[Region]])</f>
        <v>South</v>
      </c>
      <c r="D1231" t="str">
        <f>PROPER(Table1[[#This Row],[Product Category]])</f>
        <v>Groceries</v>
      </c>
      <c r="E1231">
        <f>ROUND(Table1[[#This Row],[Sales Amount]],1)</f>
        <v>2736.8</v>
      </c>
      <c r="F1231">
        <f>Table1[[#This Row],[Quantity Sold]]</f>
        <v>32</v>
      </c>
      <c r="G1231">
        <f>Table1[[#This Row],[Discount (%)]]</f>
        <v>45</v>
      </c>
      <c r="H1231">
        <f>Table1[[#This Row],[Profit]]</f>
        <v>1968.19</v>
      </c>
    </row>
    <row r="1232" spans="1:8">
      <c r="A1232" s="11" t="s">
        <v>1220</v>
      </c>
      <c r="B1232" s="7">
        <v>46252</v>
      </c>
      <c r="C1232" t="str">
        <f>PROPER(Table1[[#This Row],[Region]])</f>
        <v>West</v>
      </c>
      <c r="D1232" t="str">
        <f>PROPER(Table1[[#This Row],[Product Category]])</f>
        <v>Groceries</v>
      </c>
      <c r="E1232">
        <f>ROUND(Table1[[#This Row],[Sales Amount]],1)</f>
        <v>4073.1</v>
      </c>
      <c r="F1232">
        <f>Table1[[#This Row],[Quantity Sold]]</f>
        <v>6</v>
      </c>
      <c r="G1232">
        <f>Table1[[#This Row],[Discount (%)]]</f>
        <v>16</v>
      </c>
      <c r="H1232">
        <f>Table1[[#This Row],[Profit]]</f>
        <v>282.82</v>
      </c>
    </row>
    <row r="1233" spans="1:8">
      <c r="A1233" s="11">
        <v>42241356</v>
      </c>
      <c r="B1233" s="7">
        <v>46253</v>
      </c>
      <c r="C1233" t="str">
        <f>PROPER(Table1[[#This Row],[Region]])</f>
        <v>West</v>
      </c>
      <c r="D1233" t="str">
        <f>PROPER(Table1[[#This Row],[Product Category]])</f>
        <v>Clothing</v>
      </c>
      <c r="E1233">
        <f>ROUND(Table1[[#This Row],[Sales Amount]],1)</f>
        <v>4998.8</v>
      </c>
      <c r="F1233">
        <f>Table1[[#This Row],[Quantity Sold]]</f>
        <v>31</v>
      </c>
      <c r="G1233">
        <f>Table1[[#This Row],[Discount (%)]]</f>
        <v>39</v>
      </c>
      <c r="H1233">
        <f>Table1[[#This Row],[Profit]]</f>
        <v>695.21</v>
      </c>
    </row>
    <row r="1234" spans="1:8">
      <c r="A1234" s="11">
        <v>69724905</v>
      </c>
      <c r="B1234" s="7">
        <v>46254</v>
      </c>
      <c r="C1234" t="str">
        <f>PROPER(Table1[[#This Row],[Region]])</f>
        <v>East</v>
      </c>
      <c r="D1234" t="str">
        <f>PROPER(Table1[[#This Row],[Product Category]])</f>
        <v>Groceries</v>
      </c>
      <c r="E1234">
        <f>ROUND(Table1[[#This Row],[Sales Amount]],1)</f>
        <v>2607.9</v>
      </c>
      <c r="F1234">
        <f>Table1[[#This Row],[Quantity Sold]]</f>
        <v>18</v>
      </c>
      <c r="G1234">
        <f>Table1[[#This Row],[Discount (%)]]</f>
        <v>47</v>
      </c>
      <c r="H1234">
        <f>Table1[[#This Row],[Profit]]</f>
        <v>116.81</v>
      </c>
    </row>
    <row r="1235" spans="1:8">
      <c r="A1235" s="11" t="s">
        <v>1221</v>
      </c>
      <c r="B1235" s="7">
        <v>46255</v>
      </c>
      <c r="C1235" t="str">
        <f>PROPER(Table1[[#This Row],[Region]])</f>
        <v>North</v>
      </c>
      <c r="D1235" t="str">
        <f>PROPER(Table1[[#This Row],[Product Category]])</f>
        <v>Furniture</v>
      </c>
      <c r="E1235">
        <f>ROUND(Table1[[#This Row],[Sales Amount]],1)</f>
        <v>2590.1999999999998</v>
      </c>
      <c r="F1235">
        <f>Table1[[#This Row],[Quantity Sold]]</f>
        <v>32</v>
      </c>
      <c r="G1235">
        <f>Table1[[#This Row],[Discount (%)]]</f>
        <v>11</v>
      </c>
      <c r="H1235">
        <f>Table1[[#This Row],[Profit]]</f>
        <v>598.26</v>
      </c>
    </row>
    <row r="1236" spans="1:8">
      <c r="A1236" s="11" t="s">
        <v>1222</v>
      </c>
      <c r="B1236" s="7">
        <v>46256</v>
      </c>
      <c r="C1236" t="str">
        <f>PROPER(Table1[[#This Row],[Region]])</f>
        <v>East</v>
      </c>
      <c r="D1236" t="str">
        <f>PROPER(Table1[[#This Row],[Product Category]])</f>
        <v>Furniture</v>
      </c>
      <c r="E1236">
        <f>ROUND(Table1[[#This Row],[Sales Amount]],1)</f>
        <v>2395.6</v>
      </c>
      <c r="F1236">
        <f>Table1[[#This Row],[Quantity Sold]]</f>
        <v>5</v>
      </c>
      <c r="G1236">
        <f>Table1[[#This Row],[Discount (%)]]</f>
        <v>30</v>
      </c>
      <c r="H1236">
        <f>Table1[[#This Row],[Profit]]</f>
        <v>1774.77</v>
      </c>
    </row>
    <row r="1237" spans="1:8">
      <c r="A1237" s="11" t="s">
        <v>1223</v>
      </c>
      <c r="B1237" s="7">
        <v>46257</v>
      </c>
      <c r="C1237" t="str">
        <f>PROPER(Table1[[#This Row],[Region]])</f>
        <v>South</v>
      </c>
      <c r="D1237" t="str">
        <f>PROPER(Table1[[#This Row],[Product Category]])</f>
        <v>Groceries</v>
      </c>
      <c r="E1237">
        <f>ROUND(Table1[[#This Row],[Sales Amount]],1)</f>
        <v>3082.3</v>
      </c>
      <c r="F1237">
        <f>Table1[[#This Row],[Quantity Sold]]</f>
        <v>20</v>
      </c>
      <c r="G1237">
        <f>Table1[[#This Row],[Discount (%)]]</f>
        <v>20</v>
      </c>
      <c r="H1237">
        <f>Table1[[#This Row],[Profit]]</f>
        <v>1024.4100000000001</v>
      </c>
    </row>
    <row r="1238" spans="1:8">
      <c r="A1238" s="11" t="s">
        <v>1224</v>
      </c>
      <c r="B1238" s="7">
        <v>46258</v>
      </c>
      <c r="C1238" t="str">
        <f>PROPER(Table1[[#This Row],[Region]])</f>
        <v>North</v>
      </c>
      <c r="D1238" t="str">
        <f>PROPER(Table1[[#This Row],[Product Category]])</f>
        <v>Furniture</v>
      </c>
      <c r="E1238">
        <f>ROUND(Table1[[#This Row],[Sales Amount]],1)</f>
        <v>2009.1</v>
      </c>
      <c r="F1238">
        <f>Table1[[#This Row],[Quantity Sold]]</f>
        <v>41</v>
      </c>
      <c r="G1238">
        <f>Table1[[#This Row],[Discount (%)]]</f>
        <v>23</v>
      </c>
      <c r="H1238">
        <f>Table1[[#This Row],[Profit]]</f>
        <v>197.04</v>
      </c>
    </row>
    <row r="1239" spans="1:8">
      <c r="A1239" s="11" t="s">
        <v>1225</v>
      </c>
      <c r="B1239" s="7">
        <v>46259</v>
      </c>
      <c r="C1239" t="str">
        <f>PROPER(Table1[[#This Row],[Region]])</f>
        <v>South</v>
      </c>
      <c r="D1239" t="str">
        <f>PROPER(Table1[[#This Row],[Product Category]])</f>
        <v>Clothing</v>
      </c>
      <c r="E1239">
        <f>ROUND(Table1[[#This Row],[Sales Amount]],1)</f>
        <v>3605.7</v>
      </c>
      <c r="F1239">
        <f>Table1[[#This Row],[Quantity Sold]]</f>
        <v>33</v>
      </c>
      <c r="G1239">
        <f>Table1[[#This Row],[Discount (%)]]</f>
        <v>30</v>
      </c>
      <c r="H1239">
        <f>Table1[[#This Row],[Profit]]</f>
        <v>1536.9</v>
      </c>
    </row>
    <row r="1240" spans="1:8">
      <c r="A1240" s="11" t="s">
        <v>1226</v>
      </c>
      <c r="B1240" s="7">
        <v>46260</v>
      </c>
      <c r="C1240" t="str">
        <f>PROPER(Table1[[#This Row],[Region]])</f>
        <v>West</v>
      </c>
      <c r="D1240" t="str">
        <f>PROPER(Table1[[#This Row],[Product Category]])</f>
        <v>Groceries</v>
      </c>
      <c r="E1240">
        <f>ROUND(Table1[[#This Row],[Sales Amount]],1)</f>
        <v>2581.1</v>
      </c>
      <c r="F1240">
        <f>Table1[[#This Row],[Quantity Sold]]</f>
        <v>5</v>
      </c>
      <c r="G1240">
        <f>Table1[[#This Row],[Discount (%)]]</f>
        <v>38</v>
      </c>
      <c r="H1240">
        <f>Table1[[#This Row],[Profit]]</f>
        <v>1377.92</v>
      </c>
    </row>
    <row r="1241" spans="1:8">
      <c r="A1241" s="11" t="s">
        <v>1227</v>
      </c>
      <c r="B1241" s="7">
        <v>46261</v>
      </c>
      <c r="C1241" t="str">
        <f>PROPER(Table1[[#This Row],[Region]])</f>
        <v>North</v>
      </c>
      <c r="D1241" t="str">
        <f>PROPER(Table1[[#This Row],[Product Category]])</f>
        <v>Electronics</v>
      </c>
      <c r="E1241">
        <f>ROUND(Table1[[#This Row],[Sales Amount]],1)</f>
        <v>1141.5</v>
      </c>
      <c r="F1241">
        <f>Table1[[#This Row],[Quantity Sold]]</f>
        <v>17</v>
      </c>
      <c r="G1241">
        <f>Table1[[#This Row],[Discount (%)]]</f>
        <v>24</v>
      </c>
      <c r="H1241">
        <f>Table1[[#This Row],[Profit]]</f>
        <v>951.58</v>
      </c>
    </row>
    <row r="1242" spans="1:8">
      <c r="A1242" s="11" t="s">
        <v>1228</v>
      </c>
      <c r="B1242" s="7">
        <v>46262</v>
      </c>
      <c r="C1242" t="str">
        <f>PROPER(Table1[[#This Row],[Region]])</f>
        <v>North</v>
      </c>
      <c r="D1242" t="str">
        <f>PROPER(Table1[[#This Row],[Product Category]])</f>
        <v>Groceries</v>
      </c>
      <c r="E1242">
        <f>ROUND(Table1[[#This Row],[Sales Amount]],1)</f>
        <v>288.7</v>
      </c>
      <c r="F1242">
        <f>Table1[[#This Row],[Quantity Sold]]</f>
        <v>50</v>
      </c>
      <c r="G1242">
        <f>Table1[[#This Row],[Discount (%)]]</f>
        <v>24</v>
      </c>
      <c r="H1242">
        <f>Table1[[#This Row],[Profit]]</f>
        <v>1295.33</v>
      </c>
    </row>
    <row r="1243" spans="1:8">
      <c r="A1243" s="11">
        <v>46064789</v>
      </c>
      <c r="B1243" s="7">
        <v>46263</v>
      </c>
      <c r="C1243" t="str">
        <f>PROPER(Table1[[#This Row],[Region]])</f>
        <v>East</v>
      </c>
      <c r="D1243" t="str">
        <f>PROPER(Table1[[#This Row],[Product Category]])</f>
        <v>Electronics</v>
      </c>
      <c r="E1243">
        <f>ROUND(Table1[[#This Row],[Sales Amount]],1)</f>
        <v>171.8</v>
      </c>
      <c r="F1243">
        <f>Table1[[#This Row],[Quantity Sold]]</f>
        <v>14</v>
      </c>
      <c r="G1243">
        <f>Table1[[#This Row],[Discount (%)]]</f>
        <v>26</v>
      </c>
      <c r="H1243">
        <f>Table1[[#This Row],[Profit]]</f>
        <v>228.81</v>
      </c>
    </row>
    <row r="1244" spans="1:8">
      <c r="A1244" s="11" t="s">
        <v>1229</v>
      </c>
      <c r="B1244" s="7">
        <v>46264</v>
      </c>
      <c r="C1244" t="str">
        <f>PROPER(Table1[[#This Row],[Region]])</f>
        <v>North</v>
      </c>
      <c r="D1244" t="str">
        <f>PROPER(Table1[[#This Row],[Product Category]])</f>
        <v>Groceries</v>
      </c>
      <c r="E1244">
        <f>ROUND(Table1[[#This Row],[Sales Amount]],1)</f>
        <v>1910.8</v>
      </c>
      <c r="F1244">
        <f>Table1[[#This Row],[Quantity Sold]]</f>
        <v>39</v>
      </c>
      <c r="G1244">
        <f>Table1[[#This Row],[Discount (%)]]</f>
        <v>13</v>
      </c>
      <c r="H1244">
        <f>Table1[[#This Row],[Profit]]</f>
        <v>1170.5999999999999</v>
      </c>
    </row>
    <row r="1245" spans="1:8">
      <c r="A1245" s="11" t="s">
        <v>1230</v>
      </c>
      <c r="B1245" s="7">
        <v>46265</v>
      </c>
      <c r="C1245" t="str">
        <f>PROPER(Table1[[#This Row],[Region]])</f>
        <v>North</v>
      </c>
      <c r="D1245" t="str">
        <f>PROPER(Table1[[#This Row],[Product Category]])</f>
        <v>Furniture</v>
      </c>
      <c r="E1245">
        <f>ROUND(Table1[[#This Row],[Sales Amount]],1)</f>
        <v>4323.2</v>
      </c>
      <c r="F1245">
        <f>Table1[[#This Row],[Quantity Sold]]</f>
        <v>31</v>
      </c>
      <c r="G1245">
        <f>Table1[[#This Row],[Discount (%)]]</f>
        <v>5</v>
      </c>
      <c r="H1245">
        <f>Table1[[#This Row],[Profit]]</f>
        <v>830.31</v>
      </c>
    </row>
    <row r="1246" spans="1:8">
      <c r="A1246" s="11" t="s">
        <v>1231</v>
      </c>
      <c r="B1246" s="7">
        <v>46266</v>
      </c>
      <c r="C1246" t="str">
        <f>PROPER(Table1[[#This Row],[Region]])</f>
        <v>West</v>
      </c>
      <c r="D1246" t="str">
        <f>PROPER(Table1[[#This Row],[Product Category]])</f>
        <v>Groceries</v>
      </c>
      <c r="E1246">
        <f>ROUND(Table1[[#This Row],[Sales Amount]],1)</f>
        <v>4370.6000000000004</v>
      </c>
      <c r="F1246">
        <f>Table1[[#This Row],[Quantity Sold]]</f>
        <v>13</v>
      </c>
      <c r="G1246">
        <f>Table1[[#This Row],[Discount (%)]]</f>
        <v>1</v>
      </c>
      <c r="H1246">
        <f>Table1[[#This Row],[Profit]]</f>
        <v>923.92</v>
      </c>
    </row>
    <row r="1247" spans="1:8">
      <c r="A1247" s="11" t="s">
        <v>1232</v>
      </c>
      <c r="B1247" s="7">
        <v>46267</v>
      </c>
      <c r="C1247" t="str">
        <f>PROPER(Table1[[#This Row],[Region]])</f>
        <v>South</v>
      </c>
      <c r="D1247" t="str">
        <f>PROPER(Table1[[#This Row],[Product Category]])</f>
        <v>Furniture</v>
      </c>
      <c r="E1247">
        <f>ROUND(Table1[[#This Row],[Sales Amount]],1)</f>
        <v>688.4</v>
      </c>
      <c r="F1247">
        <f>Table1[[#This Row],[Quantity Sold]]</f>
        <v>12</v>
      </c>
      <c r="G1247">
        <f>Table1[[#This Row],[Discount (%)]]</f>
        <v>10</v>
      </c>
      <c r="H1247">
        <f>Table1[[#This Row],[Profit]]</f>
        <v>628.25</v>
      </c>
    </row>
    <row r="1248" spans="1:8">
      <c r="A1248" s="11" t="s">
        <v>1233</v>
      </c>
      <c r="B1248" s="7">
        <v>46268</v>
      </c>
      <c r="C1248" t="str">
        <f>PROPER(Table1[[#This Row],[Region]])</f>
        <v>South</v>
      </c>
      <c r="D1248" t="str">
        <f>PROPER(Table1[[#This Row],[Product Category]])</f>
        <v>Electronics</v>
      </c>
      <c r="E1248">
        <f>ROUND(Table1[[#This Row],[Sales Amount]],1)</f>
        <v>3977.7</v>
      </c>
      <c r="F1248">
        <f>Table1[[#This Row],[Quantity Sold]]</f>
        <v>5</v>
      </c>
      <c r="G1248">
        <f>Table1[[#This Row],[Discount (%)]]</f>
        <v>48</v>
      </c>
      <c r="H1248">
        <f>Table1[[#This Row],[Profit]]</f>
        <v>1993.18</v>
      </c>
    </row>
    <row r="1249" spans="1:8">
      <c r="A1249" s="11" t="s">
        <v>1234</v>
      </c>
      <c r="B1249" s="7">
        <v>46269</v>
      </c>
      <c r="C1249" t="str">
        <f>PROPER(Table1[[#This Row],[Region]])</f>
        <v>East</v>
      </c>
      <c r="D1249" t="str">
        <f>PROPER(Table1[[#This Row],[Product Category]])</f>
        <v>Electronics</v>
      </c>
      <c r="E1249">
        <f>ROUND(Table1[[#This Row],[Sales Amount]],1)</f>
        <v>1575.8</v>
      </c>
      <c r="F1249">
        <f>Table1[[#This Row],[Quantity Sold]]</f>
        <v>37</v>
      </c>
      <c r="G1249">
        <f>Table1[[#This Row],[Discount (%)]]</f>
        <v>34</v>
      </c>
      <c r="H1249">
        <f>Table1[[#This Row],[Profit]]</f>
        <v>166.74</v>
      </c>
    </row>
    <row r="1250" spans="1:8">
      <c r="A1250" s="11" t="s">
        <v>1236</v>
      </c>
      <c r="B1250" s="7">
        <v>46270</v>
      </c>
      <c r="C1250" t="str">
        <f>PROPER(Table1[[#This Row],[Region]])</f>
        <v>South</v>
      </c>
      <c r="D1250" t="str">
        <f>PROPER(Table1[[#This Row],[Product Category]])</f>
        <v>Electronics</v>
      </c>
      <c r="E1250">
        <f>ROUND(Table1[[#This Row],[Sales Amount]],1)</f>
        <v>4851.6000000000004</v>
      </c>
      <c r="F1250">
        <f>Table1[[#This Row],[Quantity Sold]]</f>
        <v>41</v>
      </c>
      <c r="G1250">
        <f>Table1[[#This Row],[Discount (%)]]</f>
        <v>7</v>
      </c>
      <c r="H1250">
        <f>Table1[[#This Row],[Profit]]</f>
        <v>1640.76</v>
      </c>
    </row>
    <row r="1251" spans="1:8">
      <c r="A1251" s="11" t="s">
        <v>1237</v>
      </c>
      <c r="B1251" s="7">
        <v>46271</v>
      </c>
      <c r="C1251" t="str">
        <f>PROPER(Table1[[#This Row],[Region]])</f>
        <v>South</v>
      </c>
      <c r="D1251" t="str">
        <f>PROPER(Table1[[#This Row],[Product Category]])</f>
        <v>Clothing</v>
      </c>
      <c r="E1251">
        <f>ROUND(Table1[[#This Row],[Sales Amount]],1)</f>
        <v>251.2</v>
      </c>
      <c r="F1251">
        <f>Table1[[#This Row],[Quantity Sold]]</f>
        <v>15</v>
      </c>
      <c r="G1251">
        <f>Table1[[#This Row],[Discount (%)]]</f>
        <v>32</v>
      </c>
      <c r="H1251">
        <f>Table1[[#This Row],[Profit]]</f>
        <v>308.82</v>
      </c>
    </row>
    <row r="1252" spans="1:8">
      <c r="A1252" s="11" t="s">
        <v>1238</v>
      </c>
      <c r="B1252" s="7">
        <v>46272</v>
      </c>
      <c r="C1252" t="str">
        <f>PROPER(Table1[[#This Row],[Region]])</f>
        <v>North</v>
      </c>
      <c r="D1252" t="str">
        <f>PROPER(Table1[[#This Row],[Product Category]])</f>
        <v>Groceries</v>
      </c>
      <c r="E1252">
        <f>ROUND(Table1[[#This Row],[Sales Amount]],1)</f>
        <v>3687.3</v>
      </c>
      <c r="F1252">
        <f>Table1[[#This Row],[Quantity Sold]]</f>
        <v>17</v>
      </c>
      <c r="G1252">
        <f>Table1[[#This Row],[Discount (%)]]</f>
        <v>12</v>
      </c>
      <c r="H1252">
        <f>Table1[[#This Row],[Profit]]</f>
        <v>1122.3</v>
      </c>
    </row>
    <row r="1253" spans="1:8">
      <c r="A1253" s="11">
        <v>95357268</v>
      </c>
      <c r="B1253" s="7">
        <v>46273</v>
      </c>
      <c r="C1253" t="str">
        <f>PROPER(Table1[[#This Row],[Region]])</f>
        <v>East</v>
      </c>
      <c r="D1253" t="str">
        <f>PROPER(Table1[[#This Row],[Product Category]])</f>
        <v>Sports</v>
      </c>
      <c r="E1253">
        <f>ROUND(Table1[[#This Row],[Sales Amount]],1)</f>
        <v>3255.8</v>
      </c>
      <c r="F1253">
        <f>Table1[[#This Row],[Quantity Sold]]</f>
        <v>28</v>
      </c>
      <c r="G1253">
        <f>Table1[[#This Row],[Discount (%)]]</f>
        <v>46</v>
      </c>
      <c r="H1253">
        <f>Table1[[#This Row],[Profit]]</f>
        <v>701.62</v>
      </c>
    </row>
    <row r="1254" spans="1:8">
      <c r="A1254" s="11" t="s">
        <v>1239</v>
      </c>
      <c r="B1254" s="7">
        <v>46274</v>
      </c>
      <c r="C1254" t="str">
        <f>PROPER(Table1[[#This Row],[Region]])</f>
        <v>North</v>
      </c>
      <c r="D1254" t="str">
        <f>PROPER(Table1[[#This Row],[Product Category]])</f>
        <v>Clothing</v>
      </c>
      <c r="E1254">
        <f>ROUND(Table1[[#This Row],[Sales Amount]],1)</f>
        <v>3827.6</v>
      </c>
      <c r="F1254">
        <f>Table1[[#This Row],[Quantity Sold]]</f>
        <v>7</v>
      </c>
      <c r="G1254">
        <f>Table1[[#This Row],[Discount (%)]]</f>
        <v>32</v>
      </c>
      <c r="H1254">
        <f>Table1[[#This Row],[Profit]]</f>
        <v>1882.42</v>
      </c>
    </row>
    <row r="1255" spans="1:8">
      <c r="A1255" s="11" t="s">
        <v>1240</v>
      </c>
      <c r="B1255" s="7">
        <v>46275</v>
      </c>
      <c r="C1255" t="str">
        <f>PROPER(Table1[[#This Row],[Region]])</f>
        <v>West</v>
      </c>
      <c r="D1255" t="str">
        <f>PROPER(Table1[[#This Row],[Product Category]])</f>
        <v>Electronics</v>
      </c>
      <c r="E1255">
        <f>ROUND(Table1[[#This Row],[Sales Amount]],1)</f>
        <v>2771.1</v>
      </c>
      <c r="F1255">
        <f>Table1[[#This Row],[Quantity Sold]]</f>
        <v>47</v>
      </c>
      <c r="G1255">
        <f>Table1[[#This Row],[Discount (%)]]</f>
        <v>36</v>
      </c>
      <c r="H1255">
        <f>Table1[[#This Row],[Profit]]</f>
        <v>337.21</v>
      </c>
    </row>
    <row r="1256" spans="1:8">
      <c r="A1256" s="11" t="s">
        <v>1241</v>
      </c>
      <c r="B1256" s="7">
        <v>46276</v>
      </c>
      <c r="C1256" t="str">
        <f>PROPER(Table1[[#This Row],[Region]])</f>
        <v>South</v>
      </c>
      <c r="D1256" t="str">
        <f>PROPER(Table1[[#This Row],[Product Category]])</f>
        <v>Clothing</v>
      </c>
      <c r="E1256">
        <f>ROUND(Table1[[#This Row],[Sales Amount]],1)</f>
        <v>2605</v>
      </c>
      <c r="F1256">
        <f>Table1[[#This Row],[Quantity Sold]]</f>
        <v>3</v>
      </c>
      <c r="G1256">
        <f>Table1[[#This Row],[Discount (%)]]</f>
        <v>30</v>
      </c>
      <c r="H1256">
        <f>Table1[[#This Row],[Profit]]</f>
        <v>1070.22</v>
      </c>
    </row>
    <row r="1257" spans="1:8">
      <c r="A1257" s="11" t="s">
        <v>1242</v>
      </c>
      <c r="B1257" s="7">
        <v>46277</v>
      </c>
      <c r="C1257" t="str">
        <f>PROPER(Table1[[#This Row],[Region]])</f>
        <v>West</v>
      </c>
      <c r="D1257" t="str">
        <f>PROPER(Table1[[#This Row],[Product Category]])</f>
        <v>Clothing</v>
      </c>
      <c r="E1257">
        <f>ROUND(Table1[[#This Row],[Sales Amount]],1)</f>
        <v>3358.6</v>
      </c>
      <c r="F1257">
        <f>Table1[[#This Row],[Quantity Sold]]</f>
        <v>1</v>
      </c>
      <c r="G1257">
        <f>Table1[[#This Row],[Discount (%)]]</f>
        <v>25</v>
      </c>
      <c r="H1257">
        <f>Table1[[#This Row],[Profit]]</f>
        <v>1633.14</v>
      </c>
    </row>
    <row r="1258" spans="1:8">
      <c r="A1258" s="11" t="s">
        <v>1243</v>
      </c>
      <c r="B1258" s="7">
        <v>46278</v>
      </c>
      <c r="C1258" t="str">
        <f>PROPER(Table1[[#This Row],[Region]])</f>
        <v>East</v>
      </c>
      <c r="D1258" t="str">
        <f>PROPER(Table1[[#This Row],[Product Category]])</f>
        <v>Furniture</v>
      </c>
      <c r="E1258">
        <f>ROUND(Table1[[#This Row],[Sales Amount]],1)</f>
        <v>3419.4</v>
      </c>
      <c r="F1258">
        <f>Table1[[#This Row],[Quantity Sold]]</f>
        <v>15</v>
      </c>
      <c r="G1258">
        <f>Table1[[#This Row],[Discount (%)]]</f>
        <v>30</v>
      </c>
      <c r="H1258">
        <f>Table1[[#This Row],[Profit]]</f>
        <v>1811.72</v>
      </c>
    </row>
    <row r="1259" spans="1:8">
      <c r="A1259" s="11" t="s">
        <v>1244</v>
      </c>
      <c r="B1259" s="7">
        <v>46279</v>
      </c>
      <c r="C1259" t="str">
        <f>PROPER(Table1[[#This Row],[Region]])</f>
        <v>West</v>
      </c>
      <c r="D1259" t="str">
        <f>PROPER(Table1[[#This Row],[Product Category]])</f>
        <v>Groceries</v>
      </c>
      <c r="E1259">
        <f>ROUND(Table1[[#This Row],[Sales Amount]],1)</f>
        <v>4826.3999999999996</v>
      </c>
      <c r="F1259">
        <f>Table1[[#This Row],[Quantity Sold]]</f>
        <v>11</v>
      </c>
      <c r="G1259">
        <f>Table1[[#This Row],[Discount (%)]]</f>
        <v>41</v>
      </c>
      <c r="H1259">
        <f>Table1[[#This Row],[Profit]]</f>
        <v>242.63</v>
      </c>
    </row>
    <row r="1260" spans="1:8">
      <c r="A1260" s="11" t="s">
        <v>1245</v>
      </c>
      <c r="B1260" s="7">
        <v>46280</v>
      </c>
      <c r="C1260" t="str">
        <f>PROPER(Table1[[#This Row],[Region]])</f>
        <v>North</v>
      </c>
      <c r="D1260" t="str">
        <f>PROPER(Table1[[#This Row],[Product Category]])</f>
        <v>Groceries</v>
      </c>
      <c r="E1260">
        <f>ROUND(Table1[[#This Row],[Sales Amount]],1)</f>
        <v>4369.5</v>
      </c>
      <c r="F1260">
        <f>Table1[[#This Row],[Quantity Sold]]</f>
        <v>16</v>
      </c>
      <c r="G1260">
        <f>Table1[[#This Row],[Discount (%)]]</f>
        <v>32</v>
      </c>
      <c r="H1260">
        <f>Table1[[#This Row],[Profit]]</f>
        <v>157.03</v>
      </c>
    </row>
    <row r="1261" spans="1:8">
      <c r="A1261" s="11" t="s">
        <v>1246</v>
      </c>
      <c r="B1261" s="7">
        <v>46281</v>
      </c>
      <c r="C1261" t="str">
        <f>PROPER(Table1[[#This Row],[Region]])</f>
        <v>East</v>
      </c>
      <c r="D1261" t="str">
        <f>PROPER(Table1[[#This Row],[Product Category]])</f>
        <v>Clothing</v>
      </c>
      <c r="E1261">
        <f>ROUND(Table1[[#This Row],[Sales Amount]],1)</f>
        <v>1473.6</v>
      </c>
      <c r="F1261">
        <f>Table1[[#This Row],[Quantity Sold]]</f>
        <v>21</v>
      </c>
      <c r="G1261">
        <f>Table1[[#This Row],[Discount (%)]]</f>
        <v>6</v>
      </c>
      <c r="H1261">
        <f>Table1[[#This Row],[Profit]]</f>
        <v>34.340000000000003</v>
      </c>
    </row>
    <row r="1262" spans="1:8">
      <c r="A1262" s="11" t="s">
        <v>1247</v>
      </c>
      <c r="B1262" s="7">
        <v>46282</v>
      </c>
      <c r="C1262" t="str">
        <f>PROPER(Table1[[#This Row],[Region]])</f>
        <v>North</v>
      </c>
      <c r="D1262" t="str">
        <f>PROPER(Table1[[#This Row],[Product Category]])</f>
        <v>Groceries</v>
      </c>
      <c r="E1262">
        <f>ROUND(Table1[[#This Row],[Sales Amount]],1)</f>
        <v>4339.8999999999996</v>
      </c>
      <c r="F1262">
        <f>Table1[[#This Row],[Quantity Sold]]</f>
        <v>18</v>
      </c>
      <c r="G1262">
        <f>Table1[[#This Row],[Discount (%)]]</f>
        <v>32</v>
      </c>
      <c r="H1262">
        <f>Table1[[#This Row],[Profit]]</f>
        <v>358.19</v>
      </c>
    </row>
    <row r="1263" spans="1:8">
      <c r="A1263" s="11">
        <v>42980136</v>
      </c>
      <c r="B1263" s="7">
        <v>46283</v>
      </c>
      <c r="C1263" t="str">
        <f>PROPER(Table1[[#This Row],[Region]])</f>
        <v>South</v>
      </c>
      <c r="D1263" t="str">
        <f>PROPER(Table1[[#This Row],[Product Category]])</f>
        <v>Furniture</v>
      </c>
      <c r="E1263">
        <f>ROUND(Table1[[#This Row],[Sales Amount]],1)</f>
        <v>3911.8</v>
      </c>
      <c r="F1263">
        <f>Table1[[#This Row],[Quantity Sold]]</f>
        <v>19</v>
      </c>
      <c r="G1263">
        <f>Table1[[#This Row],[Discount (%)]]</f>
        <v>19</v>
      </c>
      <c r="H1263">
        <f>Table1[[#This Row],[Profit]]</f>
        <v>981.88</v>
      </c>
    </row>
    <row r="1264" spans="1:8">
      <c r="A1264" s="11" t="s">
        <v>1248</v>
      </c>
      <c r="B1264" s="7">
        <v>46284</v>
      </c>
      <c r="C1264" t="str">
        <f>PROPER(Table1[[#This Row],[Region]])</f>
        <v>East</v>
      </c>
      <c r="D1264" t="str">
        <f>PROPER(Table1[[#This Row],[Product Category]])</f>
        <v>Electronics</v>
      </c>
      <c r="E1264">
        <f>ROUND(Table1[[#This Row],[Sales Amount]],1)</f>
        <v>220.2</v>
      </c>
      <c r="F1264">
        <f>Table1[[#This Row],[Quantity Sold]]</f>
        <v>6</v>
      </c>
      <c r="G1264">
        <f>Table1[[#This Row],[Discount (%)]]</f>
        <v>44</v>
      </c>
      <c r="H1264">
        <f>Table1[[#This Row],[Profit]]</f>
        <v>1410.73</v>
      </c>
    </row>
    <row r="1265" spans="1:8">
      <c r="A1265" s="11" t="s">
        <v>1249</v>
      </c>
      <c r="B1265" s="7">
        <v>46285</v>
      </c>
      <c r="C1265" t="str">
        <f>PROPER(Table1[[#This Row],[Region]])</f>
        <v>West</v>
      </c>
      <c r="D1265" t="str">
        <f>PROPER(Table1[[#This Row],[Product Category]])</f>
        <v>Electronics</v>
      </c>
      <c r="E1265">
        <f>ROUND(Table1[[#This Row],[Sales Amount]],1)</f>
        <v>4454.3999999999996</v>
      </c>
      <c r="F1265">
        <f>Table1[[#This Row],[Quantity Sold]]</f>
        <v>6</v>
      </c>
      <c r="G1265">
        <f>Table1[[#This Row],[Discount (%)]]</f>
        <v>15</v>
      </c>
      <c r="H1265">
        <f>Table1[[#This Row],[Profit]]</f>
        <v>1941.77</v>
      </c>
    </row>
    <row r="1266" spans="1:8">
      <c r="A1266" s="11" t="s">
        <v>1250</v>
      </c>
      <c r="B1266" s="7">
        <v>46286</v>
      </c>
      <c r="C1266" t="str">
        <f>PROPER(Table1[[#This Row],[Region]])</f>
        <v>South</v>
      </c>
      <c r="D1266" t="str">
        <f>PROPER(Table1[[#This Row],[Product Category]])</f>
        <v>Electronics</v>
      </c>
      <c r="E1266">
        <f>ROUND(Table1[[#This Row],[Sales Amount]],1)</f>
        <v>1399.3</v>
      </c>
      <c r="F1266">
        <f>Table1[[#This Row],[Quantity Sold]]</f>
        <v>22</v>
      </c>
      <c r="G1266">
        <f>Table1[[#This Row],[Discount (%)]]</f>
        <v>28</v>
      </c>
      <c r="H1266">
        <f>Table1[[#This Row],[Profit]]</f>
        <v>975.59</v>
      </c>
    </row>
    <row r="1267" spans="1:8">
      <c r="A1267" s="11" t="s">
        <v>1251</v>
      </c>
      <c r="B1267" s="7">
        <v>46287</v>
      </c>
      <c r="C1267" t="str">
        <f>PROPER(Table1[[#This Row],[Region]])</f>
        <v>South</v>
      </c>
      <c r="D1267" t="str">
        <f>PROPER(Table1[[#This Row],[Product Category]])</f>
        <v>Furniture</v>
      </c>
      <c r="E1267">
        <f>ROUND(Table1[[#This Row],[Sales Amount]],1)</f>
        <v>4862.2</v>
      </c>
      <c r="F1267">
        <f>Table1[[#This Row],[Quantity Sold]]</f>
        <v>38</v>
      </c>
      <c r="G1267">
        <f>Table1[[#This Row],[Discount (%)]]</f>
        <v>36</v>
      </c>
      <c r="H1267">
        <f>Table1[[#This Row],[Profit]]</f>
        <v>694.03</v>
      </c>
    </row>
    <row r="1268" spans="1:8">
      <c r="A1268" s="11" t="s">
        <v>1252</v>
      </c>
      <c r="B1268" s="7">
        <v>46288</v>
      </c>
      <c r="C1268" t="str">
        <f>PROPER(Table1[[#This Row],[Region]])</f>
        <v>South</v>
      </c>
      <c r="D1268" t="str">
        <f>PROPER(Table1[[#This Row],[Product Category]])</f>
        <v>Electronics</v>
      </c>
      <c r="E1268">
        <f>ROUND(Table1[[#This Row],[Sales Amount]],1)</f>
        <v>4053.5</v>
      </c>
      <c r="F1268">
        <f>Table1[[#This Row],[Quantity Sold]]</f>
        <v>5</v>
      </c>
      <c r="G1268">
        <f>Table1[[#This Row],[Discount (%)]]</f>
        <v>2</v>
      </c>
      <c r="H1268">
        <f>Table1[[#This Row],[Profit]]</f>
        <v>771.91</v>
      </c>
    </row>
    <row r="1269" spans="1:8">
      <c r="A1269" s="11" t="s">
        <v>1253</v>
      </c>
      <c r="B1269" s="7">
        <v>46289</v>
      </c>
      <c r="C1269" t="str">
        <f>PROPER(Table1[[#This Row],[Region]])</f>
        <v>North</v>
      </c>
      <c r="D1269" t="str">
        <f>PROPER(Table1[[#This Row],[Product Category]])</f>
        <v>Groceries</v>
      </c>
      <c r="E1269">
        <f>ROUND(Table1[[#This Row],[Sales Amount]],1)</f>
        <v>4598.3999999999996</v>
      </c>
      <c r="F1269">
        <f>Table1[[#This Row],[Quantity Sold]]</f>
        <v>22</v>
      </c>
      <c r="G1269">
        <f>Table1[[#This Row],[Discount (%)]]</f>
        <v>15</v>
      </c>
      <c r="H1269">
        <f>Table1[[#This Row],[Profit]]</f>
        <v>443.45</v>
      </c>
    </row>
    <row r="1270" spans="1:8">
      <c r="A1270" s="11" t="s">
        <v>1254</v>
      </c>
      <c r="B1270" s="7">
        <v>46290</v>
      </c>
      <c r="C1270" t="str">
        <f>PROPER(Table1[[#This Row],[Region]])</f>
        <v>South</v>
      </c>
      <c r="D1270" t="str">
        <f>PROPER(Table1[[#This Row],[Product Category]])</f>
        <v>Clothing</v>
      </c>
      <c r="E1270">
        <f>ROUND(Table1[[#This Row],[Sales Amount]],1)</f>
        <v>4362</v>
      </c>
      <c r="F1270">
        <f>Table1[[#This Row],[Quantity Sold]]</f>
        <v>31</v>
      </c>
      <c r="G1270">
        <f>Table1[[#This Row],[Discount (%)]]</f>
        <v>11</v>
      </c>
      <c r="H1270">
        <f>Table1[[#This Row],[Profit]]</f>
        <v>1823.1</v>
      </c>
    </row>
    <row r="1271" spans="1:8">
      <c r="A1271" s="11" t="s">
        <v>1255</v>
      </c>
      <c r="B1271" s="7">
        <v>46291</v>
      </c>
      <c r="C1271" t="str">
        <f>PROPER(Table1[[#This Row],[Region]])</f>
        <v>East</v>
      </c>
      <c r="D1271" t="str">
        <f>PROPER(Table1[[#This Row],[Product Category]])</f>
        <v>Sports</v>
      </c>
      <c r="E1271">
        <f>ROUND(Table1[[#This Row],[Sales Amount]],1)</f>
        <v>4021.5</v>
      </c>
      <c r="F1271">
        <f>Table1[[#This Row],[Quantity Sold]]</f>
        <v>5</v>
      </c>
      <c r="G1271">
        <f>Table1[[#This Row],[Discount (%)]]</f>
        <v>31</v>
      </c>
      <c r="H1271">
        <f>Table1[[#This Row],[Profit]]</f>
        <v>197.93</v>
      </c>
    </row>
    <row r="1272" spans="1:8">
      <c r="A1272" s="11" t="s">
        <v>1256</v>
      </c>
      <c r="B1272" s="7">
        <v>46292</v>
      </c>
      <c r="C1272" t="str">
        <f>PROPER(Table1[[#This Row],[Region]])</f>
        <v>South</v>
      </c>
      <c r="D1272" t="str">
        <f>PROPER(Table1[[#This Row],[Product Category]])</f>
        <v>Sports</v>
      </c>
      <c r="E1272">
        <f>ROUND(Table1[[#This Row],[Sales Amount]],1)</f>
        <v>3352</v>
      </c>
      <c r="F1272">
        <f>Table1[[#This Row],[Quantity Sold]]</f>
        <v>47</v>
      </c>
      <c r="G1272">
        <f>Table1[[#This Row],[Discount (%)]]</f>
        <v>38</v>
      </c>
      <c r="H1272">
        <f>Table1[[#This Row],[Profit]]</f>
        <v>310.45999999999998</v>
      </c>
    </row>
    <row r="1273" spans="1:8">
      <c r="A1273" s="11" t="s">
        <v>1257</v>
      </c>
      <c r="B1273" s="7">
        <v>46293</v>
      </c>
      <c r="C1273" t="str">
        <f>PROPER(Table1[[#This Row],[Region]])</f>
        <v>North</v>
      </c>
      <c r="D1273" t="str">
        <f>PROPER(Table1[[#This Row],[Product Category]])</f>
        <v>Electronics</v>
      </c>
      <c r="E1273">
        <f>ROUND(Table1[[#This Row],[Sales Amount]],1)</f>
        <v>2285.6999999999998</v>
      </c>
      <c r="F1273">
        <f>Table1[[#This Row],[Quantity Sold]]</f>
        <v>50</v>
      </c>
      <c r="G1273">
        <f>Table1[[#This Row],[Discount (%)]]</f>
        <v>19</v>
      </c>
      <c r="H1273">
        <f>Table1[[#This Row],[Profit]]</f>
        <v>782.51</v>
      </c>
    </row>
    <row r="1274" spans="1:8">
      <c r="A1274" s="11" t="s">
        <v>1258</v>
      </c>
      <c r="B1274" s="7">
        <v>46294</v>
      </c>
      <c r="C1274" t="str">
        <f>PROPER(Table1[[#This Row],[Region]])</f>
        <v>East</v>
      </c>
      <c r="D1274" t="str">
        <f>PROPER(Table1[[#This Row],[Product Category]])</f>
        <v>Clothing</v>
      </c>
      <c r="E1274">
        <f>ROUND(Table1[[#This Row],[Sales Amount]],1)</f>
        <v>2055.3000000000002</v>
      </c>
      <c r="F1274">
        <f>Table1[[#This Row],[Quantity Sold]]</f>
        <v>20</v>
      </c>
      <c r="G1274">
        <f>Table1[[#This Row],[Discount (%)]]</f>
        <v>0</v>
      </c>
      <c r="H1274">
        <f>Table1[[#This Row],[Profit]]</f>
        <v>199.86</v>
      </c>
    </row>
    <row r="1275" spans="1:8">
      <c r="A1275" s="11" t="s">
        <v>1259</v>
      </c>
      <c r="B1275" s="7">
        <v>46295</v>
      </c>
      <c r="C1275" t="str">
        <f>PROPER(Table1[[#This Row],[Region]])</f>
        <v>East</v>
      </c>
      <c r="D1275" t="str">
        <f>PROPER(Table1[[#This Row],[Product Category]])</f>
        <v>Furniture</v>
      </c>
      <c r="E1275">
        <f>ROUND(Table1[[#This Row],[Sales Amount]],1)</f>
        <v>4390.6000000000004</v>
      </c>
      <c r="F1275">
        <f>Table1[[#This Row],[Quantity Sold]]</f>
        <v>8</v>
      </c>
      <c r="G1275">
        <f>Table1[[#This Row],[Discount (%)]]</f>
        <v>43</v>
      </c>
      <c r="H1275">
        <f>Table1[[#This Row],[Profit]]</f>
        <v>908.01</v>
      </c>
    </row>
    <row r="1276" spans="1:8">
      <c r="A1276" s="11" t="s">
        <v>1260</v>
      </c>
      <c r="B1276" s="7">
        <v>46296</v>
      </c>
      <c r="C1276" t="str">
        <f>PROPER(Table1[[#This Row],[Region]])</f>
        <v>South</v>
      </c>
      <c r="D1276" t="str">
        <f>PROPER(Table1[[#This Row],[Product Category]])</f>
        <v>Clothing</v>
      </c>
      <c r="E1276">
        <f>ROUND(Table1[[#This Row],[Sales Amount]],1)</f>
        <v>1743.5</v>
      </c>
      <c r="F1276">
        <f>Table1[[#This Row],[Quantity Sold]]</f>
        <v>4</v>
      </c>
      <c r="G1276">
        <f>Table1[[#This Row],[Discount (%)]]</f>
        <v>37</v>
      </c>
      <c r="H1276">
        <f>Table1[[#This Row],[Profit]]</f>
        <v>193.62</v>
      </c>
    </row>
    <row r="1277" spans="1:8">
      <c r="A1277" s="11" t="s">
        <v>1261</v>
      </c>
      <c r="B1277" s="7">
        <v>46297</v>
      </c>
      <c r="C1277" t="str">
        <f>PROPER(Table1[[#This Row],[Region]])</f>
        <v>South</v>
      </c>
      <c r="D1277" t="str">
        <f>PROPER(Table1[[#This Row],[Product Category]])</f>
        <v>Clothing</v>
      </c>
      <c r="E1277">
        <f>ROUND(Table1[[#This Row],[Sales Amount]],1)</f>
        <v>4143.5</v>
      </c>
      <c r="F1277">
        <f>Table1[[#This Row],[Quantity Sold]]</f>
        <v>25</v>
      </c>
      <c r="G1277">
        <f>Table1[[#This Row],[Discount (%)]]</f>
        <v>20</v>
      </c>
      <c r="H1277">
        <f>Table1[[#This Row],[Profit]]</f>
        <v>1562.31</v>
      </c>
    </row>
    <row r="1278" spans="1:8">
      <c r="A1278" s="11" t="s">
        <v>1262</v>
      </c>
      <c r="B1278" s="7">
        <v>46298</v>
      </c>
      <c r="C1278" t="str">
        <f>PROPER(Table1[[#This Row],[Region]])</f>
        <v>North</v>
      </c>
      <c r="D1278" t="str">
        <f>PROPER(Table1[[#This Row],[Product Category]])</f>
        <v>Electronics</v>
      </c>
      <c r="E1278">
        <f>ROUND(Table1[[#This Row],[Sales Amount]],1)</f>
        <v>1008</v>
      </c>
      <c r="F1278">
        <f>Table1[[#This Row],[Quantity Sold]]</f>
        <v>4</v>
      </c>
      <c r="G1278">
        <f>Table1[[#This Row],[Discount (%)]]</f>
        <v>11</v>
      </c>
      <c r="H1278">
        <f>Table1[[#This Row],[Profit]]</f>
        <v>1704.44</v>
      </c>
    </row>
    <row r="1279" spans="1:8">
      <c r="A1279" s="11" t="s">
        <v>1263</v>
      </c>
      <c r="B1279" s="7">
        <v>46299</v>
      </c>
      <c r="C1279" t="str">
        <f>PROPER(Table1[[#This Row],[Region]])</f>
        <v>East</v>
      </c>
      <c r="D1279" t="str">
        <f>PROPER(Table1[[#This Row],[Product Category]])</f>
        <v>Electronics</v>
      </c>
      <c r="E1279">
        <f>ROUND(Table1[[#This Row],[Sales Amount]],1)</f>
        <v>1614.9</v>
      </c>
      <c r="F1279">
        <f>Table1[[#This Row],[Quantity Sold]]</f>
        <v>24</v>
      </c>
      <c r="G1279">
        <f>Table1[[#This Row],[Discount (%)]]</f>
        <v>26</v>
      </c>
      <c r="H1279">
        <f>Table1[[#This Row],[Profit]]</f>
        <v>1880.3</v>
      </c>
    </row>
    <row r="1280" spans="1:8">
      <c r="A1280" s="11" t="s">
        <v>1264</v>
      </c>
      <c r="B1280" s="7">
        <v>46300</v>
      </c>
      <c r="C1280" t="str">
        <f>PROPER(Table1[[#This Row],[Region]])</f>
        <v>South</v>
      </c>
      <c r="D1280" t="str">
        <f>PROPER(Table1[[#This Row],[Product Category]])</f>
        <v>Clothing</v>
      </c>
      <c r="E1280">
        <f>ROUND(Table1[[#This Row],[Sales Amount]],1)</f>
        <v>1086.0999999999999</v>
      </c>
      <c r="F1280">
        <f>Table1[[#This Row],[Quantity Sold]]</f>
        <v>24</v>
      </c>
      <c r="G1280">
        <f>Table1[[#This Row],[Discount (%)]]</f>
        <v>37</v>
      </c>
      <c r="H1280">
        <f>Table1[[#This Row],[Profit]]</f>
        <v>354.73</v>
      </c>
    </row>
    <row r="1281" spans="1:8">
      <c r="A1281" s="11" t="s">
        <v>1265</v>
      </c>
      <c r="B1281" s="7">
        <v>46301</v>
      </c>
      <c r="C1281" t="str">
        <f>PROPER(Table1[[#This Row],[Region]])</f>
        <v>East</v>
      </c>
      <c r="D1281" t="str">
        <f>PROPER(Table1[[#This Row],[Product Category]])</f>
        <v>Groceries</v>
      </c>
      <c r="E1281">
        <f>ROUND(Table1[[#This Row],[Sales Amount]],1)</f>
        <v>2215.5</v>
      </c>
      <c r="F1281">
        <f>Table1[[#This Row],[Quantity Sold]]</f>
        <v>27</v>
      </c>
      <c r="G1281">
        <f>Table1[[#This Row],[Discount (%)]]</f>
        <v>12</v>
      </c>
      <c r="H1281">
        <f>Table1[[#This Row],[Profit]]</f>
        <v>791.45</v>
      </c>
    </row>
    <row r="1282" spans="1:8">
      <c r="A1282" s="12">
        <v>780704000000000</v>
      </c>
      <c r="B1282" s="7">
        <v>46302</v>
      </c>
      <c r="C1282" t="str">
        <f>PROPER(Table1[[#This Row],[Region]])</f>
        <v>East</v>
      </c>
      <c r="D1282" t="str">
        <f>PROPER(Table1[[#This Row],[Product Category]])</f>
        <v>Sports</v>
      </c>
      <c r="E1282">
        <f>ROUND(Table1[[#This Row],[Sales Amount]],1)</f>
        <v>2182.3000000000002</v>
      </c>
      <c r="F1282">
        <f>Table1[[#This Row],[Quantity Sold]]</f>
        <v>49</v>
      </c>
      <c r="G1282">
        <f>Table1[[#This Row],[Discount (%)]]</f>
        <v>13</v>
      </c>
      <c r="H1282">
        <f>Table1[[#This Row],[Profit]]</f>
        <v>351.14</v>
      </c>
    </row>
    <row r="1283" spans="1:8">
      <c r="A1283" s="11" t="s">
        <v>1266</v>
      </c>
      <c r="B1283" s="7">
        <v>46303</v>
      </c>
      <c r="C1283" t="str">
        <f>PROPER(Table1[[#This Row],[Region]])</f>
        <v>North</v>
      </c>
      <c r="D1283" t="str">
        <f>PROPER(Table1[[#This Row],[Product Category]])</f>
        <v>Groceries</v>
      </c>
      <c r="E1283">
        <f>ROUND(Table1[[#This Row],[Sales Amount]],1)</f>
        <v>3067.6</v>
      </c>
      <c r="F1283">
        <f>Table1[[#This Row],[Quantity Sold]]</f>
        <v>18</v>
      </c>
      <c r="G1283">
        <f>Table1[[#This Row],[Discount (%)]]</f>
        <v>9</v>
      </c>
      <c r="H1283">
        <f>Table1[[#This Row],[Profit]]</f>
        <v>853.51</v>
      </c>
    </row>
    <row r="1284" spans="1:8">
      <c r="A1284" s="11" t="s">
        <v>1267</v>
      </c>
      <c r="B1284" s="7">
        <v>46304</v>
      </c>
      <c r="C1284" t="str">
        <f>PROPER(Table1[[#This Row],[Region]])</f>
        <v>East</v>
      </c>
      <c r="D1284" t="str">
        <f>PROPER(Table1[[#This Row],[Product Category]])</f>
        <v>Furniture</v>
      </c>
      <c r="E1284">
        <f>ROUND(Table1[[#This Row],[Sales Amount]],1)</f>
        <v>750</v>
      </c>
      <c r="F1284">
        <f>Table1[[#This Row],[Quantity Sold]]</f>
        <v>21</v>
      </c>
      <c r="G1284">
        <f>Table1[[#This Row],[Discount (%)]]</f>
        <v>30</v>
      </c>
      <c r="H1284">
        <f>Table1[[#This Row],[Profit]]</f>
        <v>1346.06</v>
      </c>
    </row>
    <row r="1285" spans="1:8">
      <c r="A1285" s="11" t="s">
        <v>1268</v>
      </c>
      <c r="B1285" s="7">
        <v>46305</v>
      </c>
      <c r="C1285" t="str">
        <f>PROPER(Table1[[#This Row],[Region]])</f>
        <v>West</v>
      </c>
      <c r="D1285" t="str">
        <f>PROPER(Table1[[#This Row],[Product Category]])</f>
        <v>Electronics</v>
      </c>
      <c r="E1285">
        <f>ROUND(Table1[[#This Row],[Sales Amount]],1)</f>
        <v>4417.5</v>
      </c>
      <c r="F1285">
        <f>Table1[[#This Row],[Quantity Sold]]</f>
        <v>2</v>
      </c>
      <c r="G1285">
        <f>Table1[[#This Row],[Discount (%)]]</f>
        <v>12</v>
      </c>
      <c r="H1285">
        <f>Table1[[#This Row],[Profit]]</f>
        <v>1441.28</v>
      </c>
    </row>
    <row r="1286" spans="1:8">
      <c r="A1286" s="11" t="s">
        <v>1269</v>
      </c>
      <c r="B1286" s="7">
        <v>46306</v>
      </c>
      <c r="C1286" t="str">
        <f>PROPER(Table1[[#This Row],[Region]])</f>
        <v>East</v>
      </c>
      <c r="D1286" t="str">
        <f>PROPER(Table1[[#This Row],[Product Category]])</f>
        <v>Sports</v>
      </c>
      <c r="E1286">
        <f>ROUND(Table1[[#This Row],[Sales Amount]],1)</f>
        <v>2161.8000000000002</v>
      </c>
      <c r="F1286">
        <f>Table1[[#This Row],[Quantity Sold]]</f>
        <v>36</v>
      </c>
      <c r="G1286">
        <f>Table1[[#This Row],[Discount (%)]]</f>
        <v>26</v>
      </c>
      <c r="H1286">
        <f>Table1[[#This Row],[Profit]]</f>
        <v>975.04</v>
      </c>
    </row>
    <row r="1287" spans="1:8">
      <c r="A1287" s="11" t="s">
        <v>1270</v>
      </c>
      <c r="B1287" s="7">
        <v>46307</v>
      </c>
      <c r="C1287" t="str">
        <f>PROPER(Table1[[#This Row],[Region]])</f>
        <v>East</v>
      </c>
      <c r="D1287" t="str">
        <f>PROPER(Table1[[#This Row],[Product Category]])</f>
        <v>Sports</v>
      </c>
      <c r="E1287">
        <f>ROUND(Table1[[#This Row],[Sales Amount]],1)</f>
        <v>3517.8</v>
      </c>
      <c r="F1287">
        <f>Table1[[#This Row],[Quantity Sold]]</f>
        <v>43</v>
      </c>
      <c r="G1287">
        <f>Table1[[#This Row],[Discount (%)]]</f>
        <v>3</v>
      </c>
      <c r="H1287">
        <f>Table1[[#This Row],[Profit]]</f>
        <v>128.35</v>
      </c>
    </row>
    <row r="1288" spans="1:8">
      <c r="A1288" s="11" t="s">
        <v>1271</v>
      </c>
      <c r="B1288" s="7">
        <v>46308</v>
      </c>
      <c r="C1288" t="str">
        <f>PROPER(Table1[[#This Row],[Region]])</f>
        <v>North</v>
      </c>
      <c r="D1288" t="str">
        <f>PROPER(Table1[[#This Row],[Product Category]])</f>
        <v>Clothing</v>
      </c>
      <c r="E1288">
        <f>ROUND(Table1[[#This Row],[Sales Amount]],1)</f>
        <v>3810.6</v>
      </c>
      <c r="F1288">
        <f>Table1[[#This Row],[Quantity Sold]]</f>
        <v>13</v>
      </c>
      <c r="G1288">
        <f>Table1[[#This Row],[Discount (%)]]</f>
        <v>16</v>
      </c>
      <c r="H1288">
        <f>Table1[[#This Row],[Profit]]</f>
        <v>254.1</v>
      </c>
    </row>
    <row r="1289" spans="1:8">
      <c r="A1289" s="11" t="s">
        <v>1272</v>
      </c>
      <c r="B1289" s="7">
        <v>46309</v>
      </c>
      <c r="C1289" t="str">
        <f>PROPER(Table1[[#This Row],[Region]])</f>
        <v>East</v>
      </c>
      <c r="D1289" t="str">
        <f>PROPER(Table1[[#This Row],[Product Category]])</f>
        <v>Electronics</v>
      </c>
      <c r="E1289">
        <f>ROUND(Table1[[#This Row],[Sales Amount]],1)</f>
        <v>2639.7</v>
      </c>
      <c r="F1289">
        <f>Table1[[#This Row],[Quantity Sold]]</f>
        <v>46</v>
      </c>
      <c r="G1289">
        <f>Table1[[#This Row],[Discount (%)]]</f>
        <v>30</v>
      </c>
      <c r="H1289">
        <f>Table1[[#This Row],[Profit]]</f>
        <v>1555.72</v>
      </c>
    </row>
    <row r="1290" spans="1:8">
      <c r="A1290" s="11" t="s">
        <v>1273</v>
      </c>
      <c r="B1290" s="7">
        <v>46310</v>
      </c>
      <c r="C1290" t="str">
        <f>PROPER(Table1[[#This Row],[Region]])</f>
        <v>North</v>
      </c>
      <c r="D1290" t="str">
        <f>PROPER(Table1[[#This Row],[Product Category]])</f>
        <v>Groceries</v>
      </c>
      <c r="E1290">
        <f>ROUND(Table1[[#This Row],[Sales Amount]],1)</f>
        <v>295</v>
      </c>
      <c r="F1290">
        <f>Table1[[#This Row],[Quantity Sold]]</f>
        <v>50</v>
      </c>
      <c r="G1290">
        <f>Table1[[#This Row],[Discount (%)]]</f>
        <v>7</v>
      </c>
      <c r="H1290">
        <f>Table1[[#This Row],[Profit]]</f>
        <v>363.31</v>
      </c>
    </row>
    <row r="1291" spans="1:8">
      <c r="A1291" s="11" t="s">
        <v>1274</v>
      </c>
      <c r="B1291" s="7">
        <v>46311</v>
      </c>
      <c r="C1291" t="str">
        <f>PROPER(Table1[[#This Row],[Region]])</f>
        <v>West</v>
      </c>
      <c r="D1291" t="str">
        <f>PROPER(Table1[[#This Row],[Product Category]])</f>
        <v>Electronics</v>
      </c>
      <c r="E1291">
        <f>ROUND(Table1[[#This Row],[Sales Amount]],1)</f>
        <v>2739.6</v>
      </c>
      <c r="F1291">
        <f>Table1[[#This Row],[Quantity Sold]]</f>
        <v>12</v>
      </c>
      <c r="G1291">
        <f>Table1[[#This Row],[Discount (%)]]</f>
        <v>21</v>
      </c>
      <c r="H1291">
        <f>Table1[[#This Row],[Profit]]</f>
        <v>1564.34</v>
      </c>
    </row>
    <row r="1292" spans="1:8">
      <c r="A1292" s="11" t="s">
        <v>1275</v>
      </c>
      <c r="B1292" s="7">
        <v>46312</v>
      </c>
      <c r="C1292" t="str">
        <f>PROPER(Table1[[#This Row],[Region]])</f>
        <v>West</v>
      </c>
      <c r="D1292" t="str">
        <f>PROPER(Table1[[#This Row],[Product Category]])</f>
        <v>Groceries</v>
      </c>
      <c r="E1292">
        <f>ROUND(Table1[[#This Row],[Sales Amount]],1)</f>
        <v>2880.8</v>
      </c>
      <c r="F1292">
        <f>Table1[[#This Row],[Quantity Sold]]</f>
        <v>43</v>
      </c>
      <c r="G1292">
        <f>Table1[[#This Row],[Discount (%)]]</f>
        <v>7</v>
      </c>
      <c r="H1292">
        <f>Table1[[#This Row],[Profit]]</f>
        <v>329.91</v>
      </c>
    </row>
    <row r="1293" spans="1:8">
      <c r="A1293" s="11" t="s">
        <v>1276</v>
      </c>
      <c r="B1293" s="7">
        <v>46313</v>
      </c>
      <c r="C1293" t="str">
        <f>PROPER(Table1[[#This Row],[Region]])</f>
        <v>West</v>
      </c>
      <c r="D1293" t="str">
        <f>PROPER(Table1[[#This Row],[Product Category]])</f>
        <v>Groceries</v>
      </c>
      <c r="E1293">
        <f>ROUND(Table1[[#This Row],[Sales Amount]],1)</f>
        <v>1921.9</v>
      </c>
      <c r="F1293">
        <f>Table1[[#This Row],[Quantity Sold]]</f>
        <v>12</v>
      </c>
      <c r="G1293">
        <f>Table1[[#This Row],[Discount (%)]]</f>
        <v>34</v>
      </c>
      <c r="H1293">
        <f>Table1[[#This Row],[Profit]]</f>
        <v>923.73</v>
      </c>
    </row>
    <row r="1294" spans="1:8">
      <c r="A1294" s="11" t="s">
        <v>1277</v>
      </c>
      <c r="B1294" s="7">
        <v>46314</v>
      </c>
      <c r="C1294" t="str">
        <f>PROPER(Table1[[#This Row],[Region]])</f>
        <v>North</v>
      </c>
      <c r="D1294" t="str">
        <f>PROPER(Table1[[#This Row],[Product Category]])</f>
        <v>Groceries</v>
      </c>
      <c r="E1294">
        <f>ROUND(Table1[[#This Row],[Sales Amount]],1)</f>
        <v>1977.6</v>
      </c>
      <c r="F1294">
        <f>Table1[[#This Row],[Quantity Sold]]</f>
        <v>26</v>
      </c>
      <c r="G1294">
        <f>Table1[[#This Row],[Discount (%)]]</f>
        <v>23</v>
      </c>
      <c r="H1294">
        <f>Table1[[#This Row],[Profit]]</f>
        <v>1139.29</v>
      </c>
    </row>
    <row r="1295" spans="1:8">
      <c r="A1295" s="11" t="s">
        <v>1278</v>
      </c>
      <c r="B1295" s="7">
        <v>46315</v>
      </c>
      <c r="C1295" t="str">
        <f>PROPER(Table1[[#This Row],[Region]])</f>
        <v>West</v>
      </c>
      <c r="D1295" t="str">
        <f>PROPER(Table1[[#This Row],[Product Category]])</f>
        <v>Groceries</v>
      </c>
      <c r="E1295">
        <f>ROUND(Table1[[#This Row],[Sales Amount]],1)</f>
        <v>3950.2</v>
      </c>
      <c r="F1295">
        <f>Table1[[#This Row],[Quantity Sold]]</f>
        <v>15</v>
      </c>
      <c r="G1295">
        <f>Table1[[#This Row],[Discount (%)]]</f>
        <v>17</v>
      </c>
      <c r="H1295">
        <f>Table1[[#This Row],[Profit]]</f>
        <v>165.55</v>
      </c>
    </row>
    <row r="1296" spans="1:8">
      <c r="A1296" s="11" t="s">
        <v>1279</v>
      </c>
      <c r="B1296" s="7">
        <v>46316</v>
      </c>
      <c r="C1296" t="str">
        <f>PROPER(Table1[[#This Row],[Region]])</f>
        <v>North</v>
      </c>
      <c r="D1296" t="str">
        <f>PROPER(Table1[[#This Row],[Product Category]])</f>
        <v>Furniture</v>
      </c>
      <c r="E1296">
        <f>ROUND(Table1[[#This Row],[Sales Amount]],1)</f>
        <v>4320.7</v>
      </c>
      <c r="F1296">
        <f>Table1[[#This Row],[Quantity Sold]]</f>
        <v>1</v>
      </c>
      <c r="G1296">
        <f>Table1[[#This Row],[Discount (%)]]</f>
        <v>46</v>
      </c>
      <c r="H1296">
        <f>Table1[[#This Row],[Profit]]</f>
        <v>344.41</v>
      </c>
    </row>
    <row r="1297" spans="1:8">
      <c r="A1297" s="11" t="s">
        <v>1280</v>
      </c>
      <c r="B1297" s="7">
        <v>46317</v>
      </c>
      <c r="C1297" t="str">
        <f>PROPER(Table1[[#This Row],[Region]])</f>
        <v>East</v>
      </c>
      <c r="D1297" t="str">
        <f>PROPER(Table1[[#This Row],[Product Category]])</f>
        <v>Furniture</v>
      </c>
      <c r="E1297">
        <f>ROUND(Table1[[#This Row],[Sales Amount]],1)</f>
        <v>3465.6</v>
      </c>
      <c r="F1297">
        <f>Table1[[#This Row],[Quantity Sold]]</f>
        <v>50</v>
      </c>
      <c r="G1297">
        <f>Table1[[#This Row],[Discount (%)]]</f>
        <v>24</v>
      </c>
      <c r="H1297">
        <f>Table1[[#This Row],[Profit]]</f>
        <v>142.71</v>
      </c>
    </row>
    <row r="1298" spans="1:8">
      <c r="A1298" s="11" t="s">
        <v>1281</v>
      </c>
      <c r="B1298" s="7">
        <v>46318</v>
      </c>
      <c r="C1298" t="str">
        <f>PROPER(Table1[[#This Row],[Region]])</f>
        <v>North</v>
      </c>
      <c r="D1298" t="str">
        <f>PROPER(Table1[[#This Row],[Product Category]])</f>
        <v>Groceries</v>
      </c>
      <c r="E1298">
        <f>ROUND(Table1[[#This Row],[Sales Amount]],1)</f>
        <v>1638.7</v>
      </c>
      <c r="F1298">
        <f>Table1[[#This Row],[Quantity Sold]]</f>
        <v>3</v>
      </c>
      <c r="G1298">
        <f>Table1[[#This Row],[Discount (%)]]</f>
        <v>1</v>
      </c>
      <c r="H1298">
        <f>Table1[[#This Row],[Profit]]</f>
        <v>48.36</v>
      </c>
    </row>
    <row r="1299" spans="1:8">
      <c r="A1299" s="11" t="s">
        <v>1282</v>
      </c>
      <c r="B1299" s="7">
        <v>46319</v>
      </c>
      <c r="C1299" t="str">
        <f>PROPER(Table1[[#This Row],[Region]])</f>
        <v>East</v>
      </c>
      <c r="D1299" t="str">
        <f>PROPER(Table1[[#This Row],[Product Category]])</f>
        <v>Electronics</v>
      </c>
      <c r="E1299">
        <f>ROUND(Table1[[#This Row],[Sales Amount]],1)</f>
        <v>4708.3999999999996</v>
      </c>
      <c r="F1299">
        <f>Table1[[#This Row],[Quantity Sold]]</f>
        <v>16</v>
      </c>
      <c r="G1299">
        <f>Table1[[#This Row],[Discount (%)]]</f>
        <v>24</v>
      </c>
      <c r="H1299">
        <f>Table1[[#This Row],[Profit]]</f>
        <v>10.1</v>
      </c>
    </row>
    <row r="1300" spans="1:8">
      <c r="A1300" s="11" t="s">
        <v>1283</v>
      </c>
      <c r="B1300" s="7">
        <v>46320</v>
      </c>
      <c r="C1300" t="str">
        <f>PROPER(Table1[[#This Row],[Region]])</f>
        <v>South</v>
      </c>
      <c r="D1300" t="str">
        <f>PROPER(Table1[[#This Row],[Product Category]])</f>
        <v>Clothing</v>
      </c>
      <c r="E1300">
        <f>ROUND(Table1[[#This Row],[Sales Amount]],1)</f>
        <v>3424.3</v>
      </c>
      <c r="F1300">
        <f>Table1[[#This Row],[Quantity Sold]]</f>
        <v>16</v>
      </c>
      <c r="G1300">
        <f>Table1[[#This Row],[Discount (%)]]</f>
        <v>21</v>
      </c>
      <c r="H1300">
        <f>Table1[[#This Row],[Profit]]</f>
        <v>1302.8900000000001</v>
      </c>
    </row>
    <row r="1301" spans="1:8">
      <c r="A1301" s="11" t="s">
        <v>1284</v>
      </c>
      <c r="B1301" s="7">
        <v>46321</v>
      </c>
      <c r="C1301" t="str">
        <f>PROPER(Table1[[#This Row],[Region]])</f>
        <v>West</v>
      </c>
      <c r="D1301" t="str">
        <f>PROPER(Table1[[#This Row],[Product Category]])</f>
        <v>Clothing</v>
      </c>
      <c r="E1301">
        <f>ROUND(Table1[[#This Row],[Sales Amount]],1)</f>
        <v>4482.1000000000004</v>
      </c>
      <c r="F1301">
        <f>Table1[[#This Row],[Quantity Sold]]</f>
        <v>35</v>
      </c>
      <c r="G1301">
        <f>Table1[[#This Row],[Discount (%)]]</f>
        <v>40</v>
      </c>
      <c r="H1301">
        <f>Table1[[#This Row],[Profit]]</f>
        <v>1075.79</v>
      </c>
    </row>
    <row r="1302" spans="1:8">
      <c r="A1302" s="11" t="s">
        <v>1285</v>
      </c>
      <c r="B1302" s="7">
        <v>46322</v>
      </c>
      <c r="C1302" t="str">
        <f>PROPER(Table1[[#This Row],[Region]])</f>
        <v>North</v>
      </c>
      <c r="D1302" t="str">
        <f>PROPER(Table1[[#This Row],[Product Category]])</f>
        <v>Furniture</v>
      </c>
      <c r="E1302">
        <f>ROUND(Table1[[#This Row],[Sales Amount]],1)</f>
        <v>4763.8999999999996</v>
      </c>
      <c r="F1302">
        <f>Table1[[#This Row],[Quantity Sold]]</f>
        <v>25</v>
      </c>
      <c r="G1302">
        <f>Table1[[#This Row],[Discount (%)]]</f>
        <v>42</v>
      </c>
      <c r="H1302">
        <f>Table1[[#This Row],[Profit]]</f>
        <v>1172.1199999999999</v>
      </c>
    </row>
    <row r="1303" spans="1:8">
      <c r="A1303" s="11" t="s">
        <v>1287</v>
      </c>
      <c r="B1303" s="7">
        <v>46323</v>
      </c>
      <c r="C1303" t="str">
        <f>PROPER(Table1[[#This Row],[Region]])</f>
        <v>South</v>
      </c>
      <c r="D1303" t="str">
        <f>PROPER(Table1[[#This Row],[Product Category]])</f>
        <v>Furniture</v>
      </c>
      <c r="E1303">
        <f>ROUND(Table1[[#This Row],[Sales Amount]],1)</f>
        <v>1379.2</v>
      </c>
      <c r="F1303">
        <f>Table1[[#This Row],[Quantity Sold]]</f>
        <v>28</v>
      </c>
      <c r="G1303">
        <f>Table1[[#This Row],[Discount (%)]]</f>
        <v>36</v>
      </c>
      <c r="H1303">
        <f>Table1[[#This Row],[Profit]]</f>
        <v>1602.01</v>
      </c>
    </row>
    <row r="1304" spans="1:8">
      <c r="A1304" s="11" t="s">
        <v>1288</v>
      </c>
      <c r="B1304" s="7">
        <v>46324</v>
      </c>
      <c r="C1304" t="str">
        <f>PROPER(Table1[[#This Row],[Region]])</f>
        <v>South</v>
      </c>
      <c r="D1304" t="str">
        <f>PROPER(Table1[[#This Row],[Product Category]])</f>
        <v>Clothing</v>
      </c>
      <c r="E1304">
        <f>ROUND(Table1[[#This Row],[Sales Amount]],1)</f>
        <v>2494.8000000000002</v>
      </c>
      <c r="F1304">
        <f>Table1[[#This Row],[Quantity Sold]]</f>
        <v>12</v>
      </c>
      <c r="G1304">
        <f>Table1[[#This Row],[Discount (%)]]</f>
        <v>14</v>
      </c>
      <c r="H1304">
        <f>Table1[[#This Row],[Profit]]</f>
        <v>751.38</v>
      </c>
    </row>
    <row r="1305" spans="1:8">
      <c r="A1305" s="11" t="s">
        <v>1289</v>
      </c>
      <c r="B1305" s="7">
        <v>46325</v>
      </c>
      <c r="C1305" t="str">
        <f>PROPER(Table1[[#This Row],[Region]])</f>
        <v>East</v>
      </c>
      <c r="D1305" t="str">
        <f>PROPER(Table1[[#This Row],[Product Category]])</f>
        <v>Sports</v>
      </c>
      <c r="E1305">
        <f>ROUND(Table1[[#This Row],[Sales Amount]],1)</f>
        <v>829.7</v>
      </c>
      <c r="F1305">
        <f>Table1[[#This Row],[Quantity Sold]]</f>
        <v>24</v>
      </c>
      <c r="G1305">
        <f>Table1[[#This Row],[Discount (%)]]</f>
        <v>14</v>
      </c>
      <c r="H1305">
        <f>Table1[[#This Row],[Profit]]</f>
        <v>178.75</v>
      </c>
    </row>
    <row r="1306" spans="1:8">
      <c r="A1306" s="11" t="s">
        <v>1290</v>
      </c>
      <c r="B1306" s="7">
        <v>46326</v>
      </c>
      <c r="C1306" t="str">
        <f>PROPER(Table1[[#This Row],[Region]])</f>
        <v>West</v>
      </c>
      <c r="D1306" t="str">
        <f>PROPER(Table1[[#This Row],[Product Category]])</f>
        <v>Clothing</v>
      </c>
      <c r="E1306">
        <f>ROUND(Table1[[#This Row],[Sales Amount]],1)</f>
        <v>2566.6</v>
      </c>
      <c r="F1306">
        <f>Table1[[#This Row],[Quantity Sold]]</f>
        <v>39</v>
      </c>
      <c r="G1306">
        <f>Table1[[#This Row],[Discount (%)]]</f>
        <v>21</v>
      </c>
      <c r="H1306">
        <f>Table1[[#This Row],[Profit]]</f>
        <v>210.39</v>
      </c>
    </row>
    <row r="1307" spans="1:8">
      <c r="A1307" s="11" t="s">
        <v>1291</v>
      </c>
      <c r="B1307" s="7">
        <v>46327</v>
      </c>
      <c r="C1307" t="str">
        <f>PROPER(Table1[[#This Row],[Region]])</f>
        <v>South</v>
      </c>
      <c r="D1307" t="str">
        <f>PROPER(Table1[[#This Row],[Product Category]])</f>
        <v>Clothing</v>
      </c>
      <c r="E1307">
        <f>ROUND(Table1[[#This Row],[Sales Amount]],1)</f>
        <v>4214.8</v>
      </c>
      <c r="F1307">
        <f>Table1[[#This Row],[Quantity Sold]]</f>
        <v>18</v>
      </c>
      <c r="G1307">
        <f>Table1[[#This Row],[Discount (%)]]</f>
        <v>12</v>
      </c>
      <c r="H1307">
        <f>Table1[[#This Row],[Profit]]</f>
        <v>1552.69</v>
      </c>
    </row>
    <row r="1308" spans="1:8">
      <c r="A1308" s="11" t="s">
        <v>1292</v>
      </c>
      <c r="B1308" s="7">
        <v>46328</v>
      </c>
      <c r="C1308" t="str">
        <f>PROPER(Table1[[#This Row],[Region]])</f>
        <v>East</v>
      </c>
      <c r="D1308" t="str">
        <f>PROPER(Table1[[#This Row],[Product Category]])</f>
        <v>Furniture</v>
      </c>
      <c r="E1308">
        <f>ROUND(Table1[[#This Row],[Sales Amount]],1)</f>
        <v>3174.2</v>
      </c>
      <c r="F1308">
        <f>Table1[[#This Row],[Quantity Sold]]</f>
        <v>45</v>
      </c>
      <c r="G1308">
        <f>Table1[[#This Row],[Discount (%)]]</f>
        <v>0</v>
      </c>
      <c r="H1308">
        <f>Table1[[#This Row],[Profit]]</f>
        <v>742.98</v>
      </c>
    </row>
    <row r="1309" spans="1:8">
      <c r="A1309" s="11" t="s">
        <v>1293</v>
      </c>
      <c r="B1309" s="7">
        <v>46329</v>
      </c>
      <c r="C1309" t="str">
        <f>PROPER(Table1[[#This Row],[Region]])</f>
        <v>North</v>
      </c>
      <c r="D1309" t="str">
        <f>PROPER(Table1[[#This Row],[Product Category]])</f>
        <v>Furniture</v>
      </c>
      <c r="E1309">
        <f>ROUND(Table1[[#This Row],[Sales Amount]],1)</f>
        <v>1559</v>
      </c>
      <c r="F1309">
        <f>Table1[[#This Row],[Quantity Sold]]</f>
        <v>5</v>
      </c>
      <c r="G1309">
        <f>Table1[[#This Row],[Discount (%)]]</f>
        <v>2</v>
      </c>
      <c r="H1309">
        <f>Table1[[#This Row],[Profit]]</f>
        <v>1848.24</v>
      </c>
    </row>
    <row r="1310" spans="1:8">
      <c r="A1310" s="11" t="s">
        <v>1294</v>
      </c>
      <c r="B1310" s="7">
        <v>46330</v>
      </c>
      <c r="C1310" t="str">
        <f>PROPER(Table1[[#This Row],[Region]])</f>
        <v>West</v>
      </c>
      <c r="D1310" t="str">
        <f>PROPER(Table1[[#This Row],[Product Category]])</f>
        <v>Furniture</v>
      </c>
      <c r="E1310">
        <f>ROUND(Table1[[#This Row],[Sales Amount]],1)</f>
        <v>2204.3000000000002</v>
      </c>
      <c r="F1310">
        <f>Table1[[#This Row],[Quantity Sold]]</f>
        <v>49</v>
      </c>
      <c r="G1310">
        <f>Table1[[#This Row],[Discount (%)]]</f>
        <v>36</v>
      </c>
      <c r="H1310">
        <f>Table1[[#This Row],[Profit]]</f>
        <v>1381.65</v>
      </c>
    </row>
    <row r="1311" spans="1:8">
      <c r="A1311" s="11" t="s">
        <v>1295</v>
      </c>
      <c r="B1311" s="7">
        <v>46331</v>
      </c>
      <c r="C1311" t="str">
        <f>PROPER(Table1[[#This Row],[Region]])</f>
        <v>North</v>
      </c>
      <c r="D1311" t="str">
        <f>PROPER(Table1[[#This Row],[Product Category]])</f>
        <v>Electronics</v>
      </c>
      <c r="E1311">
        <f>ROUND(Table1[[#This Row],[Sales Amount]],1)</f>
        <v>1127.2</v>
      </c>
      <c r="F1311">
        <f>Table1[[#This Row],[Quantity Sold]]</f>
        <v>44</v>
      </c>
      <c r="G1311">
        <f>Table1[[#This Row],[Discount (%)]]</f>
        <v>40</v>
      </c>
      <c r="H1311">
        <f>Table1[[#This Row],[Profit]]</f>
        <v>1182.18</v>
      </c>
    </row>
    <row r="1312" spans="1:8">
      <c r="A1312" s="11" t="s">
        <v>1296</v>
      </c>
      <c r="B1312" s="7">
        <v>46332</v>
      </c>
      <c r="C1312" t="str">
        <f>PROPER(Table1[[#This Row],[Region]])</f>
        <v>North</v>
      </c>
      <c r="D1312" t="str">
        <f>PROPER(Table1[[#This Row],[Product Category]])</f>
        <v>Furniture</v>
      </c>
      <c r="E1312">
        <f>ROUND(Table1[[#This Row],[Sales Amount]],1)</f>
        <v>2560.5</v>
      </c>
      <c r="F1312">
        <f>Table1[[#This Row],[Quantity Sold]]</f>
        <v>32</v>
      </c>
      <c r="G1312">
        <f>Table1[[#This Row],[Discount (%)]]</f>
        <v>49</v>
      </c>
      <c r="H1312">
        <f>Table1[[#This Row],[Profit]]</f>
        <v>1794.23</v>
      </c>
    </row>
    <row r="1313" spans="1:8">
      <c r="A1313" s="11" t="s">
        <v>1297</v>
      </c>
      <c r="B1313" s="7">
        <v>46333</v>
      </c>
      <c r="C1313" t="str">
        <f>PROPER(Table1[[#This Row],[Region]])</f>
        <v>West</v>
      </c>
      <c r="D1313" t="str">
        <f>PROPER(Table1[[#This Row],[Product Category]])</f>
        <v>Groceries</v>
      </c>
      <c r="E1313">
        <f>ROUND(Table1[[#This Row],[Sales Amount]],1)</f>
        <v>1317.6</v>
      </c>
      <c r="F1313">
        <f>Table1[[#This Row],[Quantity Sold]]</f>
        <v>13</v>
      </c>
      <c r="G1313">
        <f>Table1[[#This Row],[Discount (%)]]</f>
        <v>6</v>
      </c>
      <c r="H1313">
        <f>Table1[[#This Row],[Profit]]</f>
        <v>747.78</v>
      </c>
    </row>
    <row r="1314" spans="1:8">
      <c r="A1314" s="11" t="s">
        <v>1298</v>
      </c>
      <c r="B1314" s="7">
        <v>46334</v>
      </c>
      <c r="C1314" t="str">
        <f>PROPER(Table1[[#This Row],[Region]])</f>
        <v>East</v>
      </c>
      <c r="D1314" t="str">
        <f>PROPER(Table1[[#This Row],[Product Category]])</f>
        <v>Electronics</v>
      </c>
      <c r="E1314">
        <f>ROUND(Table1[[#This Row],[Sales Amount]],1)</f>
        <v>719</v>
      </c>
      <c r="F1314">
        <f>Table1[[#This Row],[Quantity Sold]]</f>
        <v>3</v>
      </c>
      <c r="G1314">
        <f>Table1[[#This Row],[Discount (%)]]</f>
        <v>0</v>
      </c>
      <c r="H1314">
        <f>Table1[[#This Row],[Profit]]</f>
        <v>411.07</v>
      </c>
    </row>
    <row r="1315" spans="1:8">
      <c r="A1315" s="11" t="s">
        <v>1299</v>
      </c>
      <c r="B1315" s="7">
        <v>46335</v>
      </c>
      <c r="C1315" t="str">
        <f>PROPER(Table1[[#This Row],[Region]])</f>
        <v>East</v>
      </c>
      <c r="D1315" t="str">
        <f>PROPER(Table1[[#This Row],[Product Category]])</f>
        <v>Furniture</v>
      </c>
      <c r="E1315">
        <f>ROUND(Table1[[#This Row],[Sales Amount]],1)</f>
        <v>4351.2</v>
      </c>
      <c r="F1315">
        <f>Table1[[#This Row],[Quantity Sold]]</f>
        <v>5</v>
      </c>
      <c r="G1315">
        <f>Table1[[#This Row],[Discount (%)]]</f>
        <v>3</v>
      </c>
      <c r="H1315">
        <f>Table1[[#This Row],[Profit]]</f>
        <v>1770.1</v>
      </c>
    </row>
    <row r="1316" spans="1:8">
      <c r="A1316" s="11" t="s">
        <v>1300</v>
      </c>
      <c r="B1316" s="7">
        <v>46336</v>
      </c>
      <c r="C1316" t="str">
        <f>PROPER(Table1[[#This Row],[Region]])</f>
        <v>West</v>
      </c>
      <c r="D1316" t="str">
        <f>PROPER(Table1[[#This Row],[Product Category]])</f>
        <v>Clothing</v>
      </c>
      <c r="E1316">
        <f>ROUND(Table1[[#This Row],[Sales Amount]],1)</f>
        <v>3946.9</v>
      </c>
      <c r="F1316">
        <f>Table1[[#This Row],[Quantity Sold]]</f>
        <v>31</v>
      </c>
      <c r="G1316">
        <f>Table1[[#This Row],[Discount (%)]]</f>
        <v>35</v>
      </c>
      <c r="H1316">
        <f>Table1[[#This Row],[Profit]]</f>
        <v>289.89999999999998</v>
      </c>
    </row>
    <row r="1317" spans="1:8">
      <c r="A1317" s="11" t="s">
        <v>1301</v>
      </c>
      <c r="B1317" s="7">
        <v>46337</v>
      </c>
      <c r="C1317" t="str">
        <f>PROPER(Table1[[#This Row],[Region]])</f>
        <v>South</v>
      </c>
      <c r="D1317" t="str">
        <f>PROPER(Table1[[#This Row],[Product Category]])</f>
        <v>Electronics</v>
      </c>
      <c r="E1317">
        <f>ROUND(Table1[[#This Row],[Sales Amount]],1)</f>
        <v>1284.8</v>
      </c>
      <c r="F1317">
        <f>Table1[[#This Row],[Quantity Sold]]</f>
        <v>47</v>
      </c>
      <c r="G1317">
        <f>Table1[[#This Row],[Discount (%)]]</f>
        <v>34</v>
      </c>
      <c r="H1317">
        <f>Table1[[#This Row],[Profit]]</f>
        <v>1759.99</v>
      </c>
    </row>
    <row r="1318" spans="1:8">
      <c r="A1318" s="11" t="s">
        <v>1302</v>
      </c>
      <c r="B1318" s="7">
        <v>46338</v>
      </c>
      <c r="C1318" t="str">
        <f>PROPER(Table1[[#This Row],[Region]])</f>
        <v>South</v>
      </c>
      <c r="D1318" t="str">
        <f>PROPER(Table1[[#This Row],[Product Category]])</f>
        <v>Groceries</v>
      </c>
      <c r="E1318">
        <f>ROUND(Table1[[#This Row],[Sales Amount]],1)</f>
        <v>2400.6999999999998</v>
      </c>
      <c r="F1318">
        <f>Table1[[#This Row],[Quantity Sold]]</f>
        <v>9</v>
      </c>
      <c r="G1318">
        <f>Table1[[#This Row],[Discount (%)]]</f>
        <v>42</v>
      </c>
      <c r="H1318">
        <f>Table1[[#This Row],[Profit]]</f>
        <v>1963.09</v>
      </c>
    </row>
    <row r="1319" spans="1:8">
      <c r="A1319" s="11" t="s">
        <v>1303</v>
      </c>
      <c r="B1319" s="7">
        <v>46339</v>
      </c>
      <c r="C1319" t="str">
        <f>PROPER(Table1[[#This Row],[Region]])</f>
        <v>West</v>
      </c>
      <c r="D1319" t="str">
        <f>PROPER(Table1[[#This Row],[Product Category]])</f>
        <v>Furniture</v>
      </c>
      <c r="E1319">
        <f>ROUND(Table1[[#This Row],[Sales Amount]],1)</f>
        <v>2673</v>
      </c>
      <c r="F1319">
        <f>Table1[[#This Row],[Quantity Sold]]</f>
        <v>49</v>
      </c>
      <c r="G1319">
        <f>Table1[[#This Row],[Discount (%)]]</f>
        <v>21</v>
      </c>
      <c r="H1319">
        <f>Table1[[#This Row],[Profit]]</f>
        <v>1156.1099999999999</v>
      </c>
    </row>
    <row r="1320" spans="1:8">
      <c r="A1320" s="11" t="s">
        <v>1304</v>
      </c>
      <c r="B1320" s="7">
        <v>46340</v>
      </c>
      <c r="C1320" t="str">
        <f>PROPER(Table1[[#This Row],[Region]])</f>
        <v>West</v>
      </c>
      <c r="D1320" t="str">
        <f>PROPER(Table1[[#This Row],[Product Category]])</f>
        <v>Sports</v>
      </c>
      <c r="E1320">
        <f>ROUND(Table1[[#This Row],[Sales Amount]],1)</f>
        <v>3661.6</v>
      </c>
      <c r="F1320">
        <f>Table1[[#This Row],[Quantity Sold]]</f>
        <v>4</v>
      </c>
      <c r="G1320">
        <f>Table1[[#This Row],[Discount (%)]]</f>
        <v>46</v>
      </c>
      <c r="H1320">
        <f>Table1[[#This Row],[Profit]]</f>
        <v>1553.37</v>
      </c>
    </row>
    <row r="1321" spans="1:8">
      <c r="A1321" s="11" t="s">
        <v>1305</v>
      </c>
      <c r="B1321" s="7">
        <v>46341</v>
      </c>
      <c r="C1321" t="str">
        <f>PROPER(Table1[[#This Row],[Region]])</f>
        <v>East</v>
      </c>
      <c r="D1321" t="str">
        <f>PROPER(Table1[[#This Row],[Product Category]])</f>
        <v>Electronics</v>
      </c>
      <c r="E1321">
        <f>ROUND(Table1[[#This Row],[Sales Amount]],1)</f>
        <v>4428.8</v>
      </c>
      <c r="F1321">
        <f>Table1[[#This Row],[Quantity Sold]]</f>
        <v>21</v>
      </c>
      <c r="G1321">
        <f>Table1[[#This Row],[Discount (%)]]</f>
        <v>3</v>
      </c>
      <c r="H1321">
        <f>Table1[[#This Row],[Profit]]</f>
        <v>1393.26</v>
      </c>
    </row>
    <row r="1322" spans="1:8">
      <c r="A1322" s="11" t="s">
        <v>1306</v>
      </c>
      <c r="B1322" s="7">
        <v>46342</v>
      </c>
      <c r="C1322" t="str">
        <f>PROPER(Table1[[#This Row],[Region]])</f>
        <v>South</v>
      </c>
      <c r="D1322" t="str">
        <f>PROPER(Table1[[#This Row],[Product Category]])</f>
        <v>Electronics</v>
      </c>
      <c r="E1322">
        <f>ROUND(Table1[[#This Row],[Sales Amount]],1)</f>
        <v>3500.9</v>
      </c>
      <c r="F1322">
        <f>Table1[[#This Row],[Quantity Sold]]</f>
        <v>18</v>
      </c>
      <c r="G1322">
        <f>Table1[[#This Row],[Discount (%)]]</f>
        <v>5</v>
      </c>
      <c r="H1322">
        <f>Table1[[#This Row],[Profit]]</f>
        <v>1097.3599999999999</v>
      </c>
    </row>
    <row r="1323" spans="1:8">
      <c r="A1323" s="11" t="s">
        <v>1307</v>
      </c>
      <c r="B1323" s="7">
        <v>46343</v>
      </c>
      <c r="C1323" t="str">
        <f>PROPER(Table1[[#This Row],[Region]])</f>
        <v>South</v>
      </c>
      <c r="D1323" t="str">
        <f>PROPER(Table1[[#This Row],[Product Category]])</f>
        <v>Electronics</v>
      </c>
      <c r="E1323">
        <f>ROUND(Table1[[#This Row],[Sales Amount]],1)</f>
        <v>2940</v>
      </c>
      <c r="F1323">
        <f>Table1[[#This Row],[Quantity Sold]]</f>
        <v>15</v>
      </c>
      <c r="G1323">
        <f>Table1[[#This Row],[Discount (%)]]</f>
        <v>21</v>
      </c>
      <c r="H1323">
        <f>Table1[[#This Row],[Profit]]</f>
        <v>1347.47</v>
      </c>
    </row>
    <row r="1324" spans="1:8">
      <c r="A1324" s="11" t="s">
        <v>1308</v>
      </c>
      <c r="B1324" s="7">
        <v>46344</v>
      </c>
      <c r="C1324" t="str">
        <f>PROPER(Table1[[#This Row],[Region]])</f>
        <v>West</v>
      </c>
      <c r="D1324" t="str">
        <f>PROPER(Table1[[#This Row],[Product Category]])</f>
        <v>Groceries</v>
      </c>
      <c r="E1324">
        <f>ROUND(Table1[[#This Row],[Sales Amount]],1)</f>
        <v>4427.3</v>
      </c>
      <c r="F1324">
        <f>Table1[[#This Row],[Quantity Sold]]</f>
        <v>49</v>
      </c>
      <c r="G1324">
        <f>Table1[[#This Row],[Discount (%)]]</f>
        <v>26</v>
      </c>
      <c r="H1324">
        <f>Table1[[#This Row],[Profit]]</f>
        <v>950.48</v>
      </c>
    </row>
    <row r="1325" spans="1:8">
      <c r="A1325" s="11" t="s">
        <v>1309</v>
      </c>
      <c r="B1325" s="7">
        <v>46345</v>
      </c>
      <c r="C1325" t="str">
        <f>PROPER(Table1[[#This Row],[Region]])</f>
        <v>West</v>
      </c>
      <c r="D1325" t="str">
        <f>PROPER(Table1[[#This Row],[Product Category]])</f>
        <v>Groceries</v>
      </c>
      <c r="E1325">
        <f>ROUND(Table1[[#This Row],[Sales Amount]],1)</f>
        <v>4449.6000000000004</v>
      </c>
      <c r="F1325">
        <f>Table1[[#This Row],[Quantity Sold]]</f>
        <v>46</v>
      </c>
      <c r="G1325">
        <f>Table1[[#This Row],[Discount (%)]]</f>
        <v>45</v>
      </c>
      <c r="H1325">
        <f>Table1[[#This Row],[Profit]]</f>
        <v>1910.42</v>
      </c>
    </row>
    <row r="1326" spans="1:8">
      <c r="A1326" s="11" t="s">
        <v>1310</v>
      </c>
      <c r="B1326" s="7">
        <v>46346</v>
      </c>
      <c r="C1326" t="str">
        <f>PROPER(Table1[[#This Row],[Region]])</f>
        <v>East</v>
      </c>
      <c r="D1326" t="str">
        <f>PROPER(Table1[[#This Row],[Product Category]])</f>
        <v>Groceries</v>
      </c>
      <c r="E1326">
        <f>ROUND(Table1[[#This Row],[Sales Amount]],1)</f>
        <v>2350.3000000000002</v>
      </c>
      <c r="F1326">
        <f>Table1[[#This Row],[Quantity Sold]]</f>
        <v>24</v>
      </c>
      <c r="G1326">
        <f>Table1[[#This Row],[Discount (%)]]</f>
        <v>5</v>
      </c>
      <c r="H1326">
        <f>Table1[[#This Row],[Profit]]</f>
        <v>1309.21</v>
      </c>
    </row>
    <row r="1327" spans="1:8">
      <c r="A1327" s="11" t="s">
        <v>1311</v>
      </c>
      <c r="B1327" s="7">
        <v>46347</v>
      </c>
      <c r="C1327" t="str">
        <f>PROPER(Table1[[#This Row],[Region]])</f>
        <v>North</v>
      </c>
      <c r="D1327" t="str">
        <f>PROPER(Table1[[#This Row],[Product Category]])</f>
        <v>Clothing</v>
      </c>
      <c r="E1327">
        <f>ROUND(Table1[[#This Row],[Sales Amount]],1)</f>
        <v>3743.5</v>
      </c>
      <c r="F1327">
        <f>Table1[[#This Row],[Quantity Sold]]</f>
        <v>23</v>
      </c>
      <c r="G1327">
        <f>Table1[[#This Row],[Discount (%)]]</f>
        <v>49</v>
      </c>
      <c r="H1327">
        <f>Table1[[#This Row],[Profit]]</f>
        <v>446.49</v>
      </c>
    </row>
    <row r="1328" spans="1:8">
      <c r="A1328" s="11" t="s">
        <v>1312</v>
      </c>
      <c r="B1328" s="7">
        <v>46348</v>
      </c>
      <c r="C1328" t="str">
        <f>PROPER(Table1[[#This Row],[Region]])</f>
        <v>South</v>
      </c>
      <c r="D1328" t="str">
        <f>PROPER(Table1[[#This Row],[Product Category]])</f>
        <v>Groceries</v>
      </c>
      <c r="E1328">
        <f>ROUND(Table1[[#This Row],[Sales Amount]],1)</f>
        <v>3806.9</v>
      </c>
      <c r="F1328">
        <f>Table1[[#This Row],[Quantity Sold]]</f>
        <v>2</v>
      </c>
      <c r="G1328">
        <f>Table1[[#This Row],[Discount (%)]]</f>
        <v>22</v>
      </c>
      <c r="H1328">
        <f>Table1[[#This Row],[Profit]]</f>
        <v>83.31</v>
      </c>
    </row>
    <row r="1329" spans="1:8">
      <c r="A1329" s="11" t="s">
        <v>1314</v>
      </c>
      <c r="B1329" s="7">
        <v>46349</v>
      </c>
      <c r="C1329" t="str">
        <f>PROPER(Table1[[#This Row],[Region]])</f>
        <v>South</v>
      </c>
      <c r="D1329" t="str">
        <f>PROPER(Table1[[#This Row],[Product Category]])</f>
        <v>Sports</v>
      </c>
      <c r="E1329">
        <f>ROUND(Table1[[#This Row],[Sales Amount]],1)</f>
        <v>1934.1</v>
      </c>
      <c r="F1329">
        <f>Table1[[#This Row],[Quantity Sold]]</f>
        <v>24</v>
      </c>
      <c r="G1329">
        <f>Table1[[#This Row],[Discount (%)]]</f>
        <v>31</v>
      </c>
      <c r="H1329">
        <f>Table1[[#This Row],[Profit]]</f>
        <v>1071.96</v>
      </c>
    </row>
    <row r="1330" spans="1:8">
      <c r="A1330" s="11" t="s">
        <v>1315</v>
      </c>
      <c r="B1330" s="7">
        <v>46350</v>
      </c>
      <c r="C1330" t="str">
        <f>PROPER(Table1[[#This Row],[Region]])</f>
        <v>South</v>
      </c>
      <c r="D1330" t="str">
        <f>PROPER(Table1[[#This Row],[Product Category]])</f>
        <v>Furniture</v>
      </c>
      <c r="E1330">
        <f>ROUND(Table1[[#This Row],[Sales Amount]],1)</f>
        <v>4482.1000000000004</v>
      </c>
      <c r="F1330">
        <f>Table1[[#This Row],[Quantity Sold]]</f>
        <v>28</v>
      </c>
      <c r="G1330">
        <f>Table1[[#This Row],[Discount (%)]]</f>
        <v>15</v>
      </c>
      <c r="H1330">
        <f>Table1[[#This Row],[Profit]]</f>
        <v>616.22</v>
      </c>
    </row>
    <row r="1331" spans="1:8">
      <c r="A1331" s="11" t="s">
        <v>1316</v>
      </c>
      <c r="B1331" s="7">
        <v>46351</v>
      </c>
      <c r="C1331" t="str">
        <f>PROPER(Table1[[#This Row],[Region]])</f>
        <v>East</v>
      </c>
      <c r="D1331" t="str">
        <f>PROPER(Table1[[#This Row],[Product Category]])</f>
        <v>Furniture</v>
      </c>
      <c r="E1331">
        <f>ROUND(Table1[[#This Row],[Sales Amount]],1)</f>
        <v>2595.1999999999998</v>
      </c>
      <c r="F1331">
        <f>Table1[[#This Row],[Quantity Sold]]</f>
        <v>22</v>
      </c>
      <c r="G1331">
        <f>Table1[[#This Row],[Discount (%)]]</f>
        <v>39</v>
      </c>
      <c r="H1331">
        <f>Table1[[#This Row],[Profit]]</f>
        <v>290.56</v>
      </c>
    </row>
    <row r="1332" spans="1:8">
      <c r="A1332" s="11" t="s">
        <v>1317</v>
      </c>
      <c r="B1332" s="7">
        <v>46352</v>
      </c>
      <c r="C1332" t="str">
        <f>PROPER(Table1[[#This Row],[Region]])</f>
        <v>East</v>
      </c>
      <c r="D1332" t="str">
        <f>PROPER(Table1[[#This Row],[Product Category]])</f>
        <v>Furniture</v>
      </c>
      <c r="E1332">
        <f>ROUND(Table1[[#This Row],[Sales Amount]],1)</f>
        <v>1244.5</v>
      </c>
      <c r="F1332">
        <f>Table1[[#This Row],[Quantity Sold]]</f>
        <v>3</v>
      </c>
      <c r="G1332">
        <f>Table1[[#This Row],[Discount (%)]]</f>
        <v>18</v>
      </c>
      <c r="H1332">
        <f>Table1[[#This Row],[Profit]]</f>
        <v>1667.38</v>
      </c>
    </row>
    <row r="1333" spans="1:8">
      <c r="A1333" s="11" t="s">
        <v>1318</v>
      </c>
      <c r="B1333" s="7">
        <v>46353</v>
      </c>
      <c r="C1333" t="str">
        <f>PROPER(Table1[[#This Row],[Region]])</f>
        <v>East</v>
      </c>
      <c r="D1333" t="str">
        <f>PROPER(Table1[[#This Row],[Product Category]])</f>
        <v>Furniture</v>
      </c>
      <c r="E1333">
        <f>ROUND(Table1[[#This Row],[Sales Amount]],1)</f>
        <v>2995.2</v>
      </c>
      <c r="F1333">
        <f>Table1[[#This Row],[Quantity Sold]]</f>
        <v>39</v>
      </c>
      <c r="G1333">
        <f>Table1[[#This Row],[Discount (%)]]</f>
        <v>30</v>
      </c>
      <c r="H1333">
        <f>Table1[[#This Row],[Profit]]</f>
        <v>573.37</v>
      </c>
    </row>
    <row r="1334" spans="1:8">
      <c r="A1334" s="11" t="s">
        <v>1319</v>
      </c>
      <c r="B1334" s="7">
        <v>46354</v>
      </c>
      <c r="C1334" t="str">
        <f>PROPER(Table1[[#This Row],[Region]])</f>
        <v>South</v>
      </c>
      <c r="D1334" t="str">
        <f>PROPER(Table1[[#This Row],[Product Category]])</f>
        <v>Furniture</v>
      </c>
      <c r="E1334">
        <f>ROUND(Table1[[#This Row],[Sales Amount]],1)</f>
        <v>1812.4</v>
      </c>
      <c r="F1334">
        <f>Table1[[#This Row],[Quantity Sold]]</f>
        <v>20</v>
      </c>
      <c r="G1334">
        <f>Table1[[#This Row],[Discount (%)]]</f>
        <v>34</v>
      </c>
      <c r="H1334">
        <f>Table1[[#This Row],[Profit]]</f>
        <v>880.06</v>
      </c>
    </row>
    <row r="1335" spans="1:8">
      <c r="A1335" s="11" t="s">
        <v>1320</v>
      </c>
      <c r="B1335" s="7">
        <v>46355</v>
      </c>
      <c r="C1335" t="str">
        <f>PROPER(Table1[[#This Row],[Region]])</f>
        <v>North</v>
      </c>
      <c r="D1335" t="str">
        <f>PROPER(Table1[[#This Row],[Product Category]])</f>
        <v>Clothing</v>
      </c>
      <c r="E1335">
        <f>ROUND(Table1[[#This Row],[Sales Amount]],1)</f>
        <v>3919.7</v>
      </c>
      <c r="F1335">
        <f>Table1[[#This Row],[Quantity Sold]]</f>
        <v>38</v>
      </c>
      <c r="G1335">
        <f>Table1[[#This Row],[Discount (%)]]</f>
        <v>32</v>
      </c>
      <c r="H1335">
        <f>Table1[[#This Row],[Profit]]</f>
        <v>811.54</v>
      </c>
    </row>
    <row r="1336" spans="1:8">
      <c r="A1336" s="11">
        <v>88657436</v>
      </c>
      <c r="B1336" s="7">
        <v>46356</v>
      </c>
      <c r="C1336" t="str">
        <f>PROPER(Table1[[#This Row],[Region]])</f>
        <v>West</v>
      </c>
      <c r="D1336" t="str">
        <f>PROPER(Table1[[#This Row],[Product Category]])</f>
        <v>Sports</v>
      </c>
      <c r="E1336">
        <f>ROUND(Table1[[#This Row],[Sales Amount]],1)</f>
        <v>2097.1999999999998</v>
      </c>
      <c r="F1336">
        <f>Table1[[#This Row],[Quantity Sold]]</f>
        <v>25</v>
      </c>
      <c r="G1336">
        <f>Table1[[#This Row],[Discount (%)]]</f>
        <v>5</v>
      </c>
      <c r="H1336">
        <f>Table1[[#This Row],[Profit]]</f>
        <v>500.01</v>
      </c>
    </row>
    <row r="1337" spans="1:8">
      <c r="A1337" s="11" t="s">
        <v>1321</v>
      </c>
      <c r="B1337" s="7">
        <v>46357</v>
      </c>
      <c r="C1337" t="str">
        <f>PROPER(Table1[[#This Row],[Region]])</f>
        <v>East</v>
      </c>
      <c r="D1337" t="str">
        <f>PROPER(Table1[[#This Row],[Product Category]])</f>
        <v>Sports</v>
      </c>
      <c r="E1337">
        <f>ROUND(Table1[[#This Row],[Sales Amount]],1)</f>
        <v>3545.2</v>
      </c>
      <c r="F1337">
        <f>Table1[[#This Row],[Quantity Sold]]</f>
        <v>48</v>
      </c>
      <c r="G1337">
        <f>Table1[[#This Row],[Discount (%)]]</f>
        <v>18</v>
      </c>
      <c r="H1337">
        <f>Table1[[#This Row],[Profit]]</f>
        <v>1506.67</v>
      </c>
    </row>
    <row r="1338" spans="1:8">
      <c r="A1338" s="11" t="s">
        <v>1322</v>
      </c>
      <c r="B1338" s="7">
        <v>46358</v>
      </c>
      <c r="C1338" t="str">
        <f>PROPER(Table1[[#This Row],[Region]])</f>
        <v>West</v>
      </c>
      <c r="D1338" t="str">
        <f>PROPER(Table1[[#This Row],[Product Category]])</f>
        <v>Clothing</v>
      </c>
      <c r="E1338">
        <f>ROUND(Table1[[#This Row],[Sales Amount]],1)</f>
        <v>4812.8</v>
      </c>
      <c r="F1338">
        <f>Table1[[#This Row],[Quantity Sold]]</f>
        <v>9</v>
      </c>
      <c r="G1338">
        <f>Table1[[#This Row],[Discount (%)]]</f>
        <v>25</v>
      </c>
      <c r="H1338">
        <f>Table1[[#This Row],[Profit]]</f>
        <v>745.43</v>
      </c>
    </row>
    <row r="1339" spans="1:8">
      <c r="A1339" s="11" t="s">
        <v>1323</v>
      </c>
      <c r="B1339" s="7">
        <v>46359</v>
      </c>
      <c r="C1339" t="str">
        <f>PROPER(Table1[[#This Row],[Region]])</f>
        <v>South</v>
      </c>
      <c r="D1339" t="str">
        <f>PROPER(Table1[[#This Row],[Product Category]])</f>
        <v>Electronics</v>
      </c>
      <c r="E1339">
        <f>ROUND(Table1[[#This Row],[Sales Amount]],1)</f>
        <v>445.1</v>
      </c>
      <c r="F1339">
        <f>Table1[[#This Row],[Quantity Sold]]</f>
        <v>27</v>
      </c>
      <c r="G1339">
        <f>Table1[[#This Row],[Discount (%)]]</f>
        <v>31</v>
      </c>
      <c r="H1339">
        <f>Table1[[#This Row],[Profit]]</f>
        <v>48.17</v>
      </c>
    </row>
    <row r="1340" spans="1:8">
      <c r="A1340" s="11" t="s">
        <v>1324</v>
      </c>
      <c r="B1340" s="7">
        <v>46360</v>
      </c>
      <c r="C1340" t="str">
        <f>PROPER(Table1[[#This Row],[Region]])</f>
        <v>North</v>
      </c>
      <c r="D1340" t="str">
        <f>PROPER(Table1[[#This Row],[Product Category]])</f>
        <v>Groceries</v>
      </c>
      <c r="E1340">
        <f>ROUND(Table1[[#This Row],[Sales Amount]],1)</f>
        <v>2311.8000000000002</v>
      </c>
      <c r="F1340">
        <f>Table1[[#This Row],[Quantity Sold]]</f>
        <v>25</v>
      </c>
      <c r="G1340">
        <f>Table1[[#This Row],[Discount (%)]]</f>
        <v>42</v>
      </c>
      <c r="H1340">
        <f>Table1[[#This Row],[Profit]]</f>
        <v>319.37</v>
      </c>
    </row>
    <row r="1341" spans="1:8">
      <c r="A1341" s="11" t="s">
        <v>1325</v>
      </c>
      <c r="B1341" s="7">
        <v>46361</v>
      </c>
      <c r="C1341" t="str">
        <f>PROPER(Table1[[#This Row],[Region]])</f>
        <v>North</v>
      </c>
      <c r="D1341" t="str">
        <f>PROPER(Table1[[#This Row],[Product Category]])</f>
        <v>Sports</v>
      </c>
      <c r="E1341">
        <f>ROUND(Table1[[#This Row],[Sales Amount]],1)</f>
        <v>4539.2</v>
      </c>
      <c r="F1341">
        <f>Table1[[#This Row],[Quantity Sold]]</f>
        <v>5</v>
      </c>
      <c r="G1341">
        <f>Table1[[#This Row],[Discount (%)]]</f>
        <v>1</v>
      </c>
      <c r="H1341">
        <f>Table1[[#This Row],[Profit]]</f>
        <v>1965.88</v>
      </c>
    </row>
    <row r="1342" spans="1:8">
      <c r="A1342" s="11" t="s">
        <v>1326</v>
      </c>
      <c r="B1342" s="7">
        <v>46362</v>
      </c>
      <c r="C1342" t="str">
        <f>PROPER(Table1[[#This Row],[Region]])</f>
        <v>North</v>
      </c>
      <c r="D1342" t="str">
        <f>PROPER(Table1[[#This Row],[Product Category]])</f>
        <v>Clothing</v>
      </c>
      <c r="E1342">
        <f>ROUND(Table1[[#This Row],[Sales Amount]],1)</f>
        <v>894.3</v>
      </c>
      <c r="F1342">
        <f>Table1[[#This Row],[Quantity Sold]]</f>
        <v>50</v>
      </c>
      <c r="G1342">
        <f>Table1[[#This Row],[Discount (%)]]</f>
        <v>6</v>
      </c>
      <c r="H1342">
        <f>Table1[[#This Row],[Profit]]</f>
        <v>602.28</v>
      </c>
    </row>
    <row r="1343" spans="1:8">
      <c r="A1343" s="11" t="s">
        <v>1327</v>
      </c>
      <c r="B1343" s="7">
        <v>46363</v>
      </c>
      <c r="C1343" t="str">
        <f>PROPER(Table1[[#This Row],[Region]])</f>
        <v>North</v>
      </c>
      <c r="D1343" t="str">
        <f>PROPER(Table1[[#This Row],[Product Category]])</f>
        <v>Groceries</v>
      </c>
      <c r="E1343">
        <f>ROUND(Table1[[#This Row],[Sales Amount]],1)</f>
        <v>4007.1</v>
      </c>
      <c r="F1343">
        <f>Table1[[#This Row],[Quantity Sold]]</f>
        <v>6</v>
      </c>
      <c r="G1343">
        <f>Table1[[#This Row],[Discount (%)]]</f>
        <v>14</v>
      </c>
      <c r="H1343">
        <f>Table1[[#This Row],[Profit]]</f>
        <v>1953.09</v>
      </c>
    </row>
    <row r="1344" spans="1:8">
      <c r="A1344" s="11" t="s">
        <v>1328</v>
      </c>
      <c r="B1344" s="7">
        <v>46364</v>
      </c>
      <c r="C1344" t="str">
        <f>PROPER(Table1[[#This Row],[Region]])</f>
        <v>East</v>
      </c>
      <c r="D1344" t="str">
        <f>PROPER(Table1[[#This Row],[Product Category]])</f>
        <v>Clothing</v>
      </c>
      <c r="E1344">
        <f>ROUND(Table1[[#This Row],[Sales Amount]],1)</f>
        <v>162.19999999999999</v>
      </c>
      <c r="F1344">
        <f>Table1[[#This Row],[Quantity Sold]]</f>
        <v>35</v>
      </c>
      <c r="G1344">
        <f>Table1[[#This Row],[Discount (%)]]</f>
        <v>22</v>
      </c>
      <c r="H1344">
        <f>Table1[[#This Row],[Profit]]</f>
        <v>866.25</v>
      </c>
    </row>
    <row r="1345" spans="1:8">
      <c r="A1345" s="11" t="s">
        <v>1329</v>
      </c>
      <c r="B1345" s="7">
        <v>46365</v>
      </c>
      <c r="C1345" t="str">
        <f>PROPER(Table1[[#This Row],[Region]])</f>
        <v>West</v>
      </c>
      <c r="D1345" t="str">
        <f>PROPER(Table1[[#This Row],[Product Category]])</f>
        <v>Clothing</v>
      </c>
      <c r="E1345">
        <f>ROUND(Table1[[#This Row],[Sales Amount]],1)</f>
        <v>2834.5</v>
      </c>
      <c r="F1345">
        <f>Table1[[#This Row],[Quantity Sold]]</f>
        <v>50</v>
      </c>
      <c r="G1345">
        <f>Table1[[#This Row],[Discount (%)]]</f>
        <v>11</v>
      </c>
      <c r="H1345">
        <f>Table1[[#This Row],[Profit]]</f>
        <v>1820.27</v>
      </c>
    </row>
    <row r="1346" spans="1:8">
      <c r="A1346" s="11" t="s">
        <v>1330</v>
      </c>
      <c r="B1346" s="7">
        <v>46366</v>
      </c>
      <c r="C1346" t="str">
        <f>PROPER(Table1[[#This Row],[Region]])</f>
        <v>West</v>
      </c>
      <c r="D1346" t="str">
        <f>PROPER(Table1[[#This Row],[Product Category]])</f>
        <v>Sports</v>
      </c>
      <c r="E1346">
        <f>ROUND(Table1[[#This Row],[Sales Amount]],1)</f>
        <v>4895.5</v>
      </c>
      <c r="F1346">
        <f>Table1[[#This Row],[Quantity Sold]]</f>
        <v>25</v>
      </c>
      <c r="G1346">
        <f>Table1[[#This Row],[Discount (%)]]</f>
        <v>4</v>
      </c>
      <c r="H1346">
        <f>Table1[[#This Row],[Profit]]</f>
        <v>1365.78</v>
      </c>
    </row>
    <row r="1347" spans="1:8">
      <c r="A1347" s="11" t="s">
        <v>1331</v>
      </c>
      <c r="B1347" s="7">
        <v>46367</v>
      </c>
      <c r="C1347" t="str">
        <f>PROPER(Table1[[#This Row],[Region]])</f>
        <v>East</v>
      </c>
      <c r="D1347" t="str">
        <f>PROPER(Table1[[#This Row],[Product Category]])</f>
        <v>Groceries</v>
      </c>
      <c r="E1347">
        <f>ROUND(Table1[[#This Row],[Sales Amount]],1)</f>
        <v>4540.3999999999996</v>
      </c>
      <c r="F1347">
        <f>Table1[[#This Row],[Quantity Sold]]</f>
        <v>28</v>
      </c>
      <c r="G1347">
        <f>Table1[[#This Row],[Discount (%)]]</f>
        <v>36</v>
      </c>
      <c r="H1347">
        <f>Table1[[#This Row],[Profit]]</f>
        <v>433.01</v>
      </c>
    </row>
    <row r="1348" spans="1:8">
      <c r="A1348" s="11" t="s">
        <v>1332</v>
      </c>
      <c r="B1348" s="7">
        <v>46368</v>
      </c>
      <c r="C1348" t="str">
        <f>PROPER(Table1[[#This Row],[Region]])</f>
        <v>East</v>
      </c>
      <c r="D1348" t="str">
        <f>PROPER(Table1[[#This Row],[Product Category]])</f>
        <v>Sports</v>
      </c>
      <c r="E1348">
        <f>ROUND(Table1[[#This Row],[Sales Amount]],1)</f>
        <v>3100.8</v>
      </c>
      <c r="F1348">
        <f>Table1[[#This Row],[Quantity Sold]]</f>
        <v>43</v>
      </c>
      <c r="G1348">
        <f>Table1[[#This Row],[Discount (%)]]</f>
        <v>17</v>
      </c>
      <c r="H1348">
        <f>Table1[[#This Row],[Profit]]</f>
        <v>487.45</v>
      </c>
    </row>
    <row r="1349" spans="1:8">
      <c r="A1349" s="11" t="s">
        <v>1333</v>
      </c>
      <c r="B1349" s="7">
        <v>46369</v>
      </c>
      <c r="C1349" t="str">
        <f>PROPER(Table1[[#This Row],[Region]])</f>
        <v>North</v>
      </c>
      <c r="D1349" t="str">
        <f>PROPER(Table1[[#This Row],[Product Category]])</f>
        <v>Sports</v>
      </c>
      <c r="E1349">
        <f>ROUND(Table1[[#This Row],[Sales Amount]],1)</f>
        <v>3321.2</v>
      </c>
      <c r="F1349">
        <f>Table1[[#This Row],[Quantity Sold]]</f>
        <v>30</v>
      </c>
      <c r="G1349">
        <f>Table1[[#This Row],[Discount (%)]]</f>
        <v>48</v>
      </c>
      <c r="H1349">
        <f>Table1[[#This Row],[Profit]]</f>
        <v>10.39</v>
      </c>
    </row>
    <row r="1350" spans="1:8">
      <c r="A1350" s="11" t="s">
        <v>1334</v>
      </c>
      <c r="B1350" s="7">
        <v>46370</v>
      </c>
      <c r="C1350" t="str">
        <f>PROPER(Table1[[#This Row],[Region]])</f>
        <v>North</v>
      </c>
      <c r="D1350" t="str">
        <f>PROPER(Table1[[#This Row],[Product Category]])</f>
        <v>Groceries</v>
      </c>
      <c r="E1350">
        <f>ROUND(Table1[[#This Row],[Sales Amount]],1)</f>
        <v>930.3</v>
      </c>
      <c r="F1350">
        <f>Table1[[#This Row],[Quantity Sold]]</f>
        <v>5</v>
      </c>
      <c r="G1350">
        <f>Table1[[#This Row],[Discount (%)]]</f>
        <v>20</v>
      </c>
      <c r="H1350">
        <f>Table1[[#This Row],[Profit]]</f>
        <v>1945.72</v>
      </c>
    </row>
    <row r="1351" spans="1:8">
      <c r="A1351" s="11" t="s">
        <v>1335</v>
      </c>
      <c r="B1351" s="7">
        <v>46371</v>
      </c>
      <c r="C1351" t="str">
        <f>PROPER(Table1[[#This Row],[Region]])</f>
        <v>South</v>
      </c>
      <c r="D1351" t="str">
        <f>PROPER(Table1[[#This Row],[Product Category]])</f>
        <v>Electronics</v>
      </c>
      <c r="E1351">
        <f>ROUND(Table1[[#This Row],[Sales Amount]],1)</f>
        <v>962.1</v>
      </c>
      <c r="F1351">
        <f>Table1[[#This Row],[Quantity Sold]]</f>
        <v>27</v>
      </c>
      <c r="G1351">
        <f>Table1[[#This Row],[Discount (%)]]</f>
        <v>34</v>
      </c>
      <c r="H1351">
        <f>Table1[[#This Row],[Profit]]</f>
        <v>1823.22</v>
      </c>
    </row>
    <row r="1352" spans="1:8">
      <c r="A1352" s="11" t="s">
        <v>1336</v>
      </c>
      <c r="B1352" s="7">
        <v>46372</v>
      </c>
      <c r="C1352" t="str">
        <f>PROPER(Table1[[#This Row],[Region]])</f>
        <v>West</v>
      </c>
      <c r="D1352" t="str">
        <f>PROPER(Table1[[#This Row],[Product Category]])</f>
        <v>Clothing</v>
      </c>
      <c r="E1352">
        <f>ROUND(Table1[[#This Row],[Sales Amount]],1)</f>
        <v>1159.9000000000001</v>
      </c>
      <c r="F1352">
        <f>Table1[[#This Row],[Quantity Sold]]</f>
        <v>15</v>
      </c>
      <c r="G1352">
        <f>Table1[[#This Row],[Discount (%)]]</f>
        <v>16</v>
      </c>
      <c r="H1352">
        <f>Table1[[#This Row],[Profit]]</f>
        <v>1918.66</v>
      </c>
    </row>
    <row r="1353" spans="1:8">
      <c r="A1353" s="11" t="s">
        <v>1337</v>
      </c>
      <c r="B1353" s="7">
        <v>46373</v>
      </c>
      <c r="C1353" t="str">
        <f>PROPER(Table1[[#This Row],[Region]])</f>
        <v>East</v>
      </c>
      <c r="D1353" t="str">
        <f>PROPER(Table1[[#This Row],[Product Category]])</f>
        <v>Sports</v>
      </c>
      <c r="E1353">
        <f>ROUND(Table1[[#This Row],[Sales Amount]],1)</f>
        <v>1068.5</v>
      </c>
      <c r="F1353">
        <f>Table1[[#This Row],[Quantity Sold]]</f>
        <v>36</v>
      </c>
      <c r="G1353">
        <f>Table1[[#This Row],[Discount (%)]]</f>
        <v>23</v>
      </c>
      <c r="H1353">
        <f>Table1[[#This Row],[Profit]]</f>
        <v>133.88</v>
      </c>
    </row>
    <row r="1354" spans="1:8">
      <c r="A1354" s="11" t="s">
        <v>1338</v>
      </c>
      <c r="B1354" s="7">
        <v>46374</v>
      </c>
      <c r="C1354" t="str">
        <f>PROPER(Table1[[#This Row],[Region]])</f>
        <v>North</v>
      </c>
      <c r="D1354" t="str">
        <f>PROPER(Table1[[#This Row],[Product Category]])</f>
        <v>Electronics</v>
      </c>
      <c r="E1354">
        <f>ROUND(Table1[[#This Row],[Sales Amount]],1)</f>
        <v>583.79999999999995</v>
      </c>
      <c r="F1354">
        <f>Table1[[#This Row],[Quantity Sold]]</f>
        <v>37</v>
      </c>
      <c r="G1354">
        <f>Table1[[#This Row],[Discount (%)]]</f>
        <v>40</v>
      </c>
      <c r="H1354">
        <f>Table1[[#This Row],[Profit]]</f>
        <v>545.59</v>
      </c>
    </row>
    <row r="1355" spans="1:8">
      <c r="A1355" s="11" t="s">
        <v>1339</v>
      </c>
      <c r="B1355" s="7">
        <v>46375</v>
      </c>
      <c r="C1355" t="str">
        <f>PROPER(Table1[[#This Row],[Region]])</f>
        <v>West</v>
      </c>
      <c r="D1355" t="str">
        <f>PROPER(Table1[[#This Row],[Product Category]])</f>
        <v>Furniture</v>
      </c>
      <c r="E1355">
        <f>ROUND(Table1[[#This Row],[Sales Amount]],1)</f>
        <v>2210.1999999999998</v>
      </c>
      <c r="F1355">
        <f>Table1[[#This Row],[Quantity Sold]]</f>
        <v>48</v>
      </c>
      <c r="G1355">
        <f>Table1[[#This Row],[Discount (%)]]</f>
        <v>40</v>
      </c>
      <c r="H1355">
        <f>Table1[[#This Row],[Profit]]</f>
        <v>71.680000000000007</v>
      </c>
    </row>
    <row r="1356" spans="1:8">
      <c r="A1356" s="11" t="s">
        <v>1340</v>
      </c>
      <c r="B1356" s="7">
        <v>46376</v>
      </c>
      <c r="C1356" t="str">
        <f>PROPER(Table1[[#This Row],[Region]])</f>
        <v>North</v>
      </c>
      <c r="D1356" t="str">
        <f>PROPER(Table1[[#This Row],[Product Category]])</f>
        <v>Sports</v>
      </c>
      <c r="E1356">
        <f>ROUND(Table1[[#This Row],[Sales Amount]],1)</f>
        <v>3042.6</v>
      </c>
      <c r="F1356">
        <f>Table1[[#This Row],[Quantity Sold]]</f>
        <v>38</v>
      </c>
      <c r="G1356">
        <f>Table1[[#This Row],[Discount (%)]]</f>
        <v>45</v>
      </c>
      <c r="H1356">
        <f>Table1[[#This Row],[Profit]]</f>
        <v>430.87</v>
      </c>
    </row>
    <row r="1357" spans="1:8">
      <c r="A1357" s="11" t="s">
        <v>1341</v>
      </c>
      <c r="B1357" s="7">
        <v>46377</v>
      </c>
      <c r="C1357" t="str">
        <f>PROPER(Table1[[#This Row],[Region]])</f>
        <v>North</v>
      </c>
      <c r="D1357" t="str">
        <f>PROPER(Table1[[#This Row],[Product Category]])</f>
        <v>Groceries</v>
      </c>
      <c r="E1357">
        <f>ROUND(Table1[[#This Row],[Sales Amount]],1)</f>
        <v>3336.9</v>
      </c>
      <c r="F1357">
        <f>Table1[[#This Row],[Quantity Sold]]</f>
        <v>26</v>
      </c>
      <c r="G1357">
        <f>Table1[[#This Row],[Discount (%)]]</f>
        <v>47</v>
      </c>
      <c r="H1357">
        <f>Table1[[#This Row],[Profit]]</f>
        <v>1886.2</v>
      </c>
    </row>
    <row r="1358" spans="1:8">
      <c r="A1358" s="11" t="s">
        <v>1342</v>
      </c>
      <c r="B1358" s="7">
        <v>46378</v>
      </c>
      <c r="C1358" t="str">
        <f>PROPER(Table1[[#This Row],[Region]])</f>
        <v>North</v>
      </c>
      <c r="D1358" t="str">
        <f>PROPER(Table1[[#This Row],[Product Category]])</f>
        <v>Furniture</v>
      </c>
      <c r="E1358">
        <f>ROUND(Table1[[#This Row],[Sales Amount]],1)</f>
        <v>3099.5</v>
      </c>
      <c r="F1358">
        <f>Table1[[#This Row],[Quantity Sold]]</f>
        <v>38</v>
      </c>
      <c r="G1358">
        <f>Table1[[#This Row],[Discount (%)]]</f>
        <v>27</v>
      </c>
      <c r="H1358">
        <f>Table1[[#This Row],[Profit]]</f>
        <v>1110.5</v>
      </c>
    </row>
    <row r="1359" spans="1:8">
      <c r="A1359" s="11" t="s">
        <v>1343</v>
      </c>
      <c r="B1359" s="7">
        <v>46379</v>
      </c>
      <c r="C1359" t="str">
        <f>PROPER(Table1[[#This Row],[Region]])</f>
        <v>North</v>
      </c>
      <c r="D1359" t="str">
        <f>PROPER(Table1[[#This Row],[Product Category]])</f>
        <v>Sports</v>
      </c>
      <c r="E1359">
        <f>ROUND(Table1[[#This Row],[Sales Amount]],1)</f>
        <v>3022.8</v>
      </c>
      <c r="F1359">
        <f>Table1[[#This Row],[Quantity Sold]]</f>
        <v>21</v>
      </c>
      <c r="G1359">
        <f>Table1[[#This Row],[Discount (%)]]</f>
        <v>37</v>
      </c>
      <c r="H1359">
        <f>Table1[[#This Row],[Profit]]</f>
        <v>1869.19</v>
      </c>
    </row>
    <row r="1360" spans="1:8">
      <c r="A1360" s="11" t="s">
        <v>1344</v>
      </c>
      <c r="B1360" s="7">
        <v>46380</v>
      </c>
      <c r="C1360" t="str">
        <f>PROPER(Table1[[#This Row],[Region]])</f>
        <v>South</v>
      </c>
      <c r="D1360" t="str">
        <f>PROPER(Table1[[#This Row],[Product Category]])</f>
        <v>Sports</v>
      </c>
      <c r="E1360">
        <f>ROUND(Table1[[#This Row],[Sales Amount]],1)</f>
        <v>1549.3</v>
      </c>
      <c r="F1360">
        <f>Table1[[#This Row],[Quantity Sold]]</f>
        <v>40</v>
      </c>
      <c r="G1360">
        <f>Table1[[#This Row],[Discount (%)]]</f>
        <v>33</v>
      </c>
      <c r="H1360">
        <f>Table1[[#This Row],[Profit]]</f>
        <v>1466.18</v>
      </c>
    </row>
    <row r="1361" spans="1:8">
      <c r="A1361" s="11" t="s">
        <v>1345</v>
      </c>
      <c r="B1361" s="7">
        <v>46381</v>
      </c>
      <c r="C1361" t="str">
        <f>PROPER(Table1[[#This Row],[Region]])</f>
        <v>North</v>
      </c>
      <c r="D1361" t="str">
        <f>PROPER(Table1[[#This Row],[Product Category]])</f>
        <v>Furniture</v>
      </c>
      <c r="E1361">
        <f>ROUND(Table1[[#This Row],[Sales Amount]],1)</f>
        <v>218</v>
      </c>
      <c r="F1361">
        <f>Table1[[#This Row],[Quantity Sold]]</f>
        <v>23</v>
      </c>
      <c r="G1361">
        <f>Table1[[#This Row],[Discount (%)]]</f>
        <v>3</v>
      </c>
      <c r="H1361">
        <f>Table1[[#This Row],[Profit]]</f>
        <v>617.59</v>
      </c>
    </row>
    <row r="1362" spans="1:8">
      <c r="A1362" s="11" t="s">
        <v>1346</v>
      </c>
      <c r="B1362" s="7">
        <v>46382</v>
      </c>
      <c r="C1362" t="str">
        <f>PROPER(Table1[[#This Row],[Region]])</f>
        <v>North</v>
      </c>
      <c r="D1362" t="str">
        <f>PROPER(Table1[[#This Row],[Product Category]])</f>
        <v>Sports</v>
      </c>
      <c r="E1362">
        <f>ROUND(Table1[[#This Row],[Sales Amount]],1)</f>
        <v>2118.8000000000002</v>
      </c>
      <c r="F1362">
        <f>Table1[[#This Row],[Quantity Sold]]</f>
        <v>8</v>
      </c>
      <c r="G1362">
        <f>Table1[[#This Row],[Discount (%)]]</f>
        <v>42</v>
      </c>
      <c r="H1362">
        <f>Table1[[#This Row],[Profit]]</f>
        <v>1488.45</v>
      </c>
    </row>
    <row r="1363" spans="1:8">
      <c r="A1363" s="11" t="s">
        <v>1347</v>
      </c>
      <c r="B1363" s="7">
        <v>46383</v>
      </c>
      <c r="C1363" t="str">
        <f>PROPER(Table1[[#This Row],[Region]])</f>
        <v>West</v>
      </c>
      <c r="D1363" t="str">
        <f>PROPER(Table1[[#This Row],[Product Category]])</f>
        <v>Clothing</v>
      </c>
      <c r="E1363">
        <f>ROUND(Table1[[#This Row],[Sales Amount]],1)</f>
        <v>624.6</v>
      </c>
      <c r="F1363">
        <f>Table1[[#This Row],[Quantity Sold]]</f>
        <v>7</v>
      </c>
      <c r="G1363">
        <f>Table1[[#This Row],[Discount (%)]]</f>
        <v>1</v>
      </c>
      <c r="H1363">
        <f>Table1[[#This Row],[Profit]]</f>
        <v>1657.73</v>
      </c>
    </row>
    <row r="1364" spans="1:8">
      <c r="A1364" s="11" t="s">
        <v>1348</v>
      </c>
      <c r="B1364" s="7">
        <v>46384</v>
      </c>
      <c r="C1364" t="str">
        <f>PROPER(Table1[[#This Row],[Region]])</f>
        <v>South</v>
      </c>
      <c r="D1364" t="str">
        <f>PROPER(Table1[[#This Row],[Product Category]])</f>
        <v>Groceries</v>
      </c>
      <c r="E1364">
        <f>ROUND(Table1[[#This Row],[Sales Amount]],1)</f>
        <v>1283.9000000000001</v>
      </c>
      <c r="F1364">
        <f>Table1[[#This Row],[Quantity Sold]]</f>
        <v>43</v>
      </c>
      <c r="G1364">
        <f>Table1[[#This Row],[Discount (%)]]</f>
        <v>17</v>
      </c>
      <c r="H1364">
        <f>Table1[[#This Row],[Profit]]</f>
        <v>779.17</v>
      </c>
    </row>
    <row r="1365" spans="1:8">
      <c r="A1365" s="11">
        <v>41420708</v>
      </c>
      <c r="B1365" s="7">
        <v>46385</v>
      </c>
      <c r="C1365" t="str">
        <f>PROPER(Table1[[#This Row],[Region]])</f>
        <v>West</v>
      </c>
      <c r="D1365" t="str">
        <f>PROPER(Table1[[#This Row],[Product Category]])</f>
        <v>Sports</v>
      </c>
      <c r="E1365">
        <f>ROUND(Table1[[#This Row],[Sales Amount]],1)</f>
        <v>4463.8999999999996</v>
      </c>
      <c r="F1365">
        <f>Table1[[#This Row],[Quantity Sold]]</f>
        <v>45</v>
      </c>
      <c r="G1365">
        <f>Table1[[#This Row],[Discount (%)]]</f>
        <v>4</v>
      </c>
      <c r="H1365">
        <f>Table1[[#This Row],[Profit]]</f>
        <v>1824.82</v>
      </c>
    </row>
    <row r="1366" spans="1:8">
      <c r="A1366" s="11" t="s">
        <v>1349</v>
      </c>
      <c r="B1366" s="7">
        <v>46386</v>
      </c>
      <c r="C1366" t="str">
        <f>PROPER(Table1[[#This Row],[Region]])</f>
        <v>North</v>
      </c>
      <c r="D1366" t="str">
        <f>PROPER(Table1[[#This Row],[Product Category]])</f>
        <v>Sports</v>
      </c>
      <c r="E1366">
        <f>ROUND(Table1[[#This Row],[Sales Amount]],1)</f>
        <v>726.2</v>
      </c>
      <c r="F1366">
        <f>Table1[[#This Row],[Quantity Sold]]</f>
        <v>8</v>
      </c>
      <c r="G1366">
        <f>Table1[[#This Row],[Discount (%)]]</f>
        <v>28</v>
      </c>
      <c r="H1366">
        <f>Table1[[#This Row],[Profit]]</f>
        <v>30.92</v>
      </c>
    </row>
    <row r="1367" spans="1:8">
      <c r="A1367" s="11" t="s">
        <v>1350</v>
      </c>
      <c r="B1367" s="7">
        <v>46387</v>
      </c>
      <c r="C1367" t="str">
        <f>PROPER(Table1[[#This Row],[Region]])</f>
        <v>East</v>
      </c>
      <c r="D1367" t="str">
        <f>PROPER(Table1[[#This Row],[Product Category]])</f>
        <v>Sports</v>
      </c>
      <c r="E1367">
        <f>ROUND(Table1[[#This Row],[Sales Amount]],1)</f>
        <v>2601.8000000000002</v>
      </c>
      <c r="F1367">
        <f>Table1[[#This Row],[Quantity Sold]]</f>
        <v>40</v>
      </c>
      <c r="G1367">
        <f>Table1[[#This Row],[Discount (%)]]</f>
        <v>18</v>
      </c>
      <c r="H1367">
        <f>Table1[[#This Row],[Profit]]</f>
        <v>573.85</v>
      </c>
    </row>
    <row r="1368" spans="1:8">
      <c r="A1368" s="11">
        <v>87174708</v>
      </c>
      <c r="B1368" s="7">
        <v>46388</v>
      </c>
      <c r="C1368" t="str">
        <f>PROPER(Table1[[#This Row],[Region]])</f>
        <v>West</v>
      </c>
      <c r="D1368" t="str">
        <f>PROPER(Table1[[#This Row],[Product Category]])</f>
        <v>Electronics</v>
      </c>
      <c r="E1368">
        <f>ROUND(Table1[[#This Row],[Sales Amount]],1)</f>
        <v>1691.1</v>
      </c>
      <c r="F1368">
        <f>Table1[[#This Row],[Quantity Sold]]</f>
        <v>35</v>
      </c>
      <c r="G1368">
        <f>Table1[[#This Row],[Discount (%)]]</f>
        <v>8</v>
      </c>
      <c r="H1368">
        <f>Table1[[#This Row],[Profit]]</f>
        <v>1579.94</v>
      </c>
    </row>
    <row r="1369" spans="1:8">
      <c r="A1369" s="11" t="s">
        <v>1351</v>
      </c>
      <c r="B1369" s="7">
        <v>46389</v>
      </c>
      <c r="C1369" t="str">
        <f>PROPER(Table1[[#This Row],[Region]])</f>
        <v>West</v>
      </c>
      <c r="D1369" t="str">
        <f>PROPER(Table1[[#This Row],[Product Category]])</f>
        <v>Sports</v>
      </c>
      <c r="E1369">
        <f>ROUND(Table1[[#This Row],[Sales Amount]],1)</f>
        <v>4995.1000000000004</v>
      </c>
      <c r="F1369">
        <f>Table1[[#This Row],[Quantity Sold]]</f>
        <v>34</v>
      </c>
      <c r="G1369">
        <f>Table1[[#This Row],[Discount (%)]]</f>
        <v>14</v>
      </c>
      <c r="H1369">
        <f>Table1[[#This Row],[Profit]]</f>
        <v>1761.55</v>
      </c>
    </row>
    <row r="1370" spans="1:8">
      <c r="A1370" s="11" t="s">
        <v>1352</v>
      </c>
      <c r="B1370" s="7">
        <v>46390</v>
      </c>
      <c r="C1370" t="str">
        <f>PROPER(Table1[[#This Row],[Region]])</f>
        <v>West</v>
      </c>
      <c r="D1370" t="str">
        <f>PROPER(Table1[[#This Row],[Product Category]])</f>
        <v>Groceries</v>
      </c>
      <c r="E1370">
        <f>ROUND(Table1[[#This Row],[Sales Amount]],1)</f>
        <v>761.7</v>
      </c>
      <c r="F1370">
        <f>Table1[[#This Row],[Quantity Sold]]</f>
        <v>50</v>
      </c>
      <c r="G1370">
        <f>Table1[[#This Row],[Discount (%)]]</f>
        <v>12</v>
      </c>
      <c r="H1370">
        <f>Table1[[#This Row],[Profit]]</f>
        <v>1074.04</v>
      </c>
    </row>
    <row r="1371" spans="1:8">
      <c r="A1371" s="11" t="s">
        <v>1353</v>
      </c>
      <c r="B1371" s="7">
        <v>46391</v>
      </c>
      <c r="C1371" t="str">
        <f>PROPER(Table1[[#This Row],[Region]])</f>
        <v>East</v>
      </c>
      <c r="D1371" t="str">
        <f>PROPER(Table1[[#This Row],[Product Category]])</f>
        <v>Clothing</v>
      </c>
      <c r="E1371">
        <f>ROUND(Table1[[#This Row],[Sales Amount]],1)</f>
        <v>4483</v>
      </c>
      <c r="F1371">
        <f>Table1[[#This Row],[Quantity Sold]]</f>
        <v>40</v>
      </c>
      <c r="G1371">
        <f>Table1[[#This Row],[Discount (%)]]</f>
        <v>12</v>
      </c>
      <c r="H1371">
        <f>Table1[[#This Row],[Profit]]</f>
        <v>1729.21</v>
      </c>
    </row>
    <row r="1372" spans="1:8">
      <c r="A1372" s="11">
        <v>75184046</v>
      </c>
      <c r="B1372" s="7">
        <v>46392</v>
      </c>
      <c r="C1372" t="str">
        <f>PROPER(Table1[[#This Row],[Region]])</f>
        <v>East</v>
      </c>
      <c r="D1372" t="str">
        <f>PROPER(Table1[[#This Row],[Product Category]])</f>
        <v>Sports</v>
      </c>
      <c r="E1372">
        <f>ROUND(Table1[[#This Row],[Sales Amount]],1)</f>
        <v>340.4</v>
      </c>
      <c r="F1372">
        <f>Table1[[#This Row],[Quantity Sold]]</f>
        <v>46</v>
      </c>
      <c r="G1372">
        <f>Table1[[#This Row],[Discount (%)]]</f>
        <v>36</v>
      </c>
      <c r="H1372">
        <f>Table1[[#This Row],[Profit]]</f>
        <v>947.13</v>
      </c>
    </row>
    <row r="1373" spans="1:8">
      <c r="A1373" s="11" t="s">
        <v>1354</v>
      </c>
      <c r="B1373" s="7">
        <v>46393</v>
      </c>
      <c r="C1373" t="str">
        <f>PROPER(Table1[[#This Row],[Region]])</f>
        <v>East</v>
      </c>
      <c r="D1373" t="str">
        <f>PROPER(Table1[[#This Row],[Product Category]])</f>
        <v>Clothing</v>
      </c>
      <c r="E1373">
        <f>ROUND(Table1[[#This Row],[Sales Amount]],1)</f>
        <v>1844.1</v>
      </c>
      <c r="F1373">
        <f>Table1[[#This Row],[Quantity Sold]]</f>
        <v>8</v>
      </c>
      <c r="G1373">
        <f>Table1[[#This Row],[Discount (%)]]</f>
        <v>50</v>
      </c>
      <c r="H1373">
        <f>Table1[[#This Row],[Profit]]</f>
        <v>822.24</v>
      </c>
    </row>
    <row r="1374" spans="1:8">
      <c r="A1374" s="11" t="s">
        <v>1355</v>
      </c>
      <c r="B1374" s="7">
        <v>46394</v>
      </c>
      <c r="C1374" t="str">
        <f>PROPER(Table1[[#This Row],[Region]])</f>
        <v>East</v>
      </c>
      <c r="D1374" t="str">
        <f>PROPER(Table1[[#This Row],[Product Category]])</f>
        <v>Groceries</v>
      </c>
      <c r="E1374">
        <f>ROUND(Table1[[#This Row],[Sales Amount]],1)</f>
        <v>2397.1</v>
      </c>
      <c r="F1374">
        <f>Table1[[#This Row],[Quantity Sold]]</f>
        <v>14</v>
      </c>
      <c r="G1374">
        <f>Table1[[#This Row],[Discount (%)]]</f>
        <v>39</v>
      </c>
      <c r="H1374">
        <f>Table1[[#This Row],[Profit]]</f>
        <v>1832.21</v>
      </c>
    </row>
    <row r="1375" spans="1:8">
      <c r="A1375" s="11" t="s">
        <v>1356</v>
      </c>
      <c r="B1375" s="7">
        <v>46395</v>
      </c>
      <c r="C1375" t="str">
        <f>PROPER(Table1[[#This Row],[Region]])</f>
        <v>North</v>
      </c>
      <c r="D1375" t="str">
        <f>PROPER(Table1[[#This Row],[Product Category]])</f>
        <v>Electronics</v>
      </c>
      <c r="E1375">
        <f>ROUND(Table1[[#This Row],[Sales Amount]],1)</f>
        <v>2045.1</v>
      </c>
      <c r="F1375">
        <f>Table1[[#This Row],[Quantity Sold]]</f>
        <v>15</v>
      </c>
      <c r="G1375">
        <f>Table1[[#This Row],[Discount (%)]]</f>
        <v>41</v>
      </c>
      <c r="H1375">
        <f>Table1[[#This Row],[Profit]]</f>
        <v>1499.48</v>
      </c>
    </row>
    <row r="1376" spans="1:8">
      <c r="A1376" s="11" t="s">
        <v>1357</v>
      </c>
      <c r="B1376" s="7">
        <v>46396</v>
      </c>
      <c r="C1376" t="str">
        <f>PROPER(Table1[[#This Row],[Region]])</f>
        <v>South</v>
      </c>
      <c r="D1376" t="str">
        <f>PROPER(Table1[[#This Row],[Product Category]])</f>
        <v>Furniture</v>
      </c>
      <c r="E1376">
        <f>ROUND(Table1[[#This Row],[Sales Amount]],1)</f>
        <v>922.4</v>
      </c>
      <c r="F1376">
        <f>Table1[[#This Row],[Quantity Sold]]</f>
        <v>20</v>
      </c>
      <c r="G1376">
        <f>Table1[[#This Row],[Discount (%)]]</f>
        <v>25</v>
      </c>
      <c r="H1376">
        <f>Table1[[#This Row],[Profit]]</f>
        <v>156.44999999999999</v>
      </c>
    </row>
    <row r="1377" spans="1:8">
      <c r="A1377" s="11" t="s">
        <v>1358</v>
      </c>
      <c r="B1377" s="7">
        <v>46397</v>
      </c>
      <c r="C1377" t="str">
        <f>PROPER(Table1[[#This Row],[Region]])</f>
        <v>North</v>
      </c>
      <c r="D1377" t="str">
        <f>PROPER(Table1[[#This Row],[Product Category]])</f>
        <v>Electronics</v>
      </c>
      <c r="E1377">
        <f>ROUND(Table1[[#This Row],[Sales Amount]],1)</f>
        <v>4698</v>
      </c>
      <c r="F1377">
        <f>Table1[[#This Row],[Quantity Sold]]</f>
        <v>48</v>
      </c>
      <c r="G1377">
        <f>Table1[[#This Row],[Discount (%)]]</f>
        <v>41</v>
      </c>
      <c r="H1377">
        <f>Table1[[#This Row],[Profit]]</f>
        <v>762.97</v>
      </c>
    </row>
    <row r="1378" spans="1:8">
      <c r="A1378" s="11" t="s">
        <v>1359</v>
      </c>
      <c r="B1378" s="7">
        <v>46398</v>
      </c>
      <c r="C1378" t="str">
        <f>PROPER(Table1[[#This Row],[Region]])</f>
        <v>West</v>
      </c>
      <c r="D1378" t="str">
        <f>PROPER(Table1[[#This Row],[Product Category]])</f>
        <v>Groceries</v>
      </c>
      <c r="E1378">
        <f>ROUND(Table1[[#This Row],[Sales Amount]],1)</f>
        <v>4794.2</v>
      </c>
      <c r="F1378">
        <f>Table1[[#This Row],[Quantity Sold]]</f>
        <v>36</v>
      </c>
      <c r="G1378">
        <f>Table1[[#This Row],[Discount (%)]]</f>
        <v>34</v>
      </c>
      <c r="H1378">
        <f>Table1[[#This Row],[Profit]]</f>
        <v>647.94000000000005</v>
      </c>
    </row>
    <row r="1379" spans="1:8">
      <c r="A1379" s="11" t="s">
        <v>1360</v>
      </c>
      <c r="B1379" s="7">
        <v>46399</v>
      </c>
      <c r="C1379" t="str">
        <f>PROPER(Table1[[#This Row],[Region]])</f>
        <v>East</v>
      </c>
      <c r="D1379" t="str">
        <f>PROPER(Table1[[#This Row],[Product Category]])</f>
        <v>Furniture</v>
      </c>
      <c r="E1379">
        <f>ROUND(Table1[[#This Row],[Sales Amount]],1)</f>
        <v>2007.7</v>
      </c>
      <c r="F1379">
        <f>Table1[[#This Row],[Quantity Sold]]</f>
        <v>10</v>
      </c>
      <c r="G1379">
        <f>Table1[[#This Row],[Discount (%)]]</f>
        <v>47</v>
      </c>
      <c r="H1379">
        <f>Table1[[#This Row],[Profit]]</f>
        <v>490.49</v>
      </c>
    </row>
    <row r="1380" spans="1:8">
      <c r="A1380" s="11" t="s">
        <v>1361</v>
      </c>
      <c r="B1380" s="7">
        <v>46400</v>
      </c>
      <c r="C1380" t="str">
        <f>PROPER(Table1[[#This Row],[Region]])</f>
        <v>West</v>
      </c>
      <c r="D1380" t="str">
        <f>PROPER(Table1[[#This Row],[Product Category]])</f>
        <v>Clothing</v>
      </c>
      <c r="E1380">
        <f>ROUND(Table1[[#This Row],[Sales Amount]],1)</f>
        <v>4209.5</v>
      </c>
      <c r="F1380">
        <f>Table1[[#This Row],[Quantity Sold]]</f>
        <v>12</v>
      </c>
      <c r="G1380">
        <f>Table1[[#This Row],[Discount (%)]]</f>
        <v>37</v>
      </c>
      <c r="H1380">
        <f>Table1[[#This Row],[Profit]]</f>
        <v>1529.14</v>
      </c>
    </row>
    <row r="1381" spans="1:8">
      <c r="A1381" s="11" t="s">
        <v>1362</v>
      </c>
      <c r="B1381" s="7">
        <v>46401</v>
      </c>
      <c r="C1381" t="str">
        <f>PROPER(Table1[[#This Row],[Region]])</f>
        <v>East</v>
      </c>
      <c r="D1381" t="str">
        <f>PROPER(Table1[[#This Row],[Product Category]])</f>
        <v>Clothing</v>
      </c>
      <c r="E1381">
        <f>ROUND(Table1[[#This Row],[Sales Amount]],1)</f>
        <v>1168</v>
      </c>
      <c r="F1381">
        <f>Table1[[#This Row],[Quantity Sold]]</f>
        <v>21</v>
      </c>
      <c r="G1381">
        <f>Table1[[#This Row],[Discount (%)]]</f>
        <v>34</v>
      </c>
      <c r="H1381">
        <f>Table1[[#This Row],[Profit]]</f>
        <v>1923.05</v>
      </c>
    </row>
    <row r="1382" spans="1:8">
      <c r="A1382" s="11" t="s">
        <v>1363</v>
      </c>
      <c r="B1382" s="7">
        <v>46402</v>
      </c>
      <c r="C1382" t="str">
        <f>PROPER(Table1[[#This Row],[Region]])</f>
        <v>East</v>
      </c>
      <c r="D1382" t="str">
        <f>PROPER(Table1[[#This Row],[Product Category]])</f>
        <v>Clothing</v>
      </c>
      <c r="E1382">
        <f>ROUND(Table1[[#This Row],[Sales Amount]],1)</f>
        <v>1993</v>
      </c>
      <c r="F1382">
        <f>Table1[[#This Row],[Quantity Sold]]</f>
        <v>14</v>
      </c>
      <c r="G1382">
        <f>Table1[[#This Row],[Discount (%)]]</f>
        <v>30</v>
      </c>
      <c r="H1382">
        <f>Table1[[#This Row],[Profit]]</f>
        <v>659.67</v>
      </c>
    </row>
    <row r="1383" spans="1:8">
      <c r="A1383" s="11" t="s">
        <v>1364</v>
      </c>
      <c r="B1383" s="7">
        <v>46403</v>
      </c>
      <c r="C1383" t="str">
        <f>PROPER(Table1[[#This Row],[Region]])</f>
        <v>South</v>
      </c>
      <c r="D1383" t="str">
        <f>PROPER(Table1[[#This Row],[Product Category]])</f>
        <v>Groceries</v>
      </c>
      <c r="E1383">
        <f>ROUND(Table1[[#This Row],[Sales Amount]],1)</f>
        <v>1585.8</v>
      </c>
      <c r="F1383">
        <f>Table1[[#This Row],[Quantity Sold]]</f>
        <v>30</v>
      </c>
      <c r="G1383">
        <f>Table1[[#This Row],[Discount (%)]]</f>
        <v>18</v>
      </c>
      <c r="H1383">
        <f>Table1[[#This Row],[Profit]]</f>
        <v>1727.63</v>
      </c>
    </row>
    <row r="1384" spans="1:8">
      <c r="A1384" s="11" t="s">
        <v>1365</v>
      </c>
      <c r="B1384" s="7">
        <v>46404</v>
      </c>
      <c r="C1384" t="str">
        <f>PROPER(Table1[[#This Row],[Region]])</f>
        <v>North</v>
      </c>
      <c r="D1384" t="str">
        <f>PROPER(Table1[[#This Row],[Product Category]])</f>
        <v>Furniture</v>
      </c>
      <c r="E1384">
        <f>ROUND(Table1[[#This Row],[Sales Amount]],1)</f>
        <v>998.3</v>
      </c>
      <c r="F1384">
        <f>Table1[[#This Row],[Quantity Sold]]</f>
        <v>26</v>
      </c>
      <c r="G1384">
        <f>Table1[[#This Row],[Discount (%)]]</f>
        <v>1</v>
      </c>
      <c r="H1384">
        <f>Table1[[#This Row],[Profit]]</f>
        <v>1891.6</v>
      </c>
    </row>
    <row r="1385" spans="1:8">
      <c r="A1385" s="11" t="s">
        <v>1366</v>
      </c>
      <c r="B1385" s="7">
        <v>46405</v>
      </c>
      <c r="C1385" t="str">
        <f>PROPER(Table1[[#This Row],[Region]])</f>
        <v>West</v>
      </c>
      <c r="D1385" t="str">
        <f>PROPER(Table1[[#This Row],[Product Category]])</f>
        <v>Clothing</v>
      </c>
      <c r="E1385">
        <f>ROUND(Table1[[#This Row],[Sales Amount]],1)</f>
        <v>4053.7</v>
      </c>
      <c r="F1385">
        <f>Table1[[#This Row],[Quantity Sold]]</f>
        <v>28</v>
      </c>
      <c r="G1385">
        <f>Table1[[#This Row],[Discount (%)]]</f>
        <v>27</v>
      </c>
      <c r="H1385">
        <f>Table1[[#This Row],[Profit]]</f>
        <v>247.53</v>
      </c>
    </row>
    <row r="1386" spans="1:8">
      <c r="A1386" s="11" t="s">
        <v>1367</v>
      </c>
      <c r="B1386" s="7">
        <v>46406</v>
      </c>
      <c r="C1386" t="str">
        <f>PROPER(Table1[[#This Row],[Region]])</f>
        <v>East</v>
      </c>
      <c r="D1386" t="str">
        <f>PROPER(Table1[[#This Row],[Product Category]])</f>
        <v>Groceries</v>
      </c>
      <c r="E1386">
        <f>ROUND(Table1[[#This Row],[Sales Amount]],1)</f>
        <v>744.2</v>
      </c>
      <c r="F1386">
        <f>Table1[[#This Row],[Quantity Sold]]</f>
        <v>20</v>
      </c>
      <c r="G1386">
        <f>Table1[[#This Row],[Discount (%)]]</f>
        <v>13</v>
      </c>
      <c r="H1386">
        <f>Table1[[#This Row],[Profit]]</f>
        <v>1674.88</v>
      </c>
    </row>
    <row r="1387" spans="1:8">
      <c r="A1387" s="11" t="s">
        <v>1368</v>
      </c>
      <c r="B1387" s="7">
        <v>46407</v>
      </c>
      <c r="C1387" t="str">
        <f>PROPER(Table1[[#This Row],[Region]])</f>
        <v>East</v>
      </c>
      <c r="D1387" t="str">
        <f>PROPER(Table1[[#This Row],[Product Category]])</f>
        <v>Clothing</v>
      </c>
      <c r="E1387">
        <f>ROUND(Table1[[#This Row],[Sales Amount]],1)</f>
        <v>2037.5</v>
      </c>
      <c r="F1387">
        <f>Table1[[#This Row],[Quantity Sold]]</f>
        <v>13</v>
      </c>
      <c r="G1387">
        <f>Table1[[#This Row],[Discount (%)]]</f>
        <v>3</v>
      </c>
      <c r="H1387">
        <f>Table1[[#This Row],[Profit]]</f>
        <v>595.89</v>
      </c>
    </row>
    <row r="1388" spans="1:8">
      <c r="A1388" s="11" t="s">
        <v>1369</v>
      </c>
      <c r="B1388" s="7">
        <v>46408</v>
      </c>
      <c r="C1388" t="str">
        <f>PROPER(Table1[[#This Row],[Region]])</f>
        <v>North</v>
      </c>
      <c r="D1388" t="str">
        <f>PROPER(Table1[[#This Row],[Product Category]])</f>
        <v>Clothing</v>
      </c>
      <c r="E1388">
        <f>ROUND(Table1[[#This Row],[Sales Amount]],1)</f>
        <v>4564.6000000000004</v>
      </c>
      <c r="F1388">
        <f>Table1[[#This Row],[Quantity Sold]]</f>
        <v>45</v>
      </c>
      <c r="G1388">
        <f>Table1[[#This Row],[Discount (%)]]</f>
        <v>34</v>
      </c>
      <c r="H1388">
        <f>Table1[[#This Row],[Profit]]</f>
        <v>255.79</v>
      </c>
    </row>
    <row r="1389" spans="1:8">
      <c r="A1389" s="11" t="s">
        <v>1370</v>
      </c>
      <c r="B1389" s="7">
        <v>46409</v>
      </c>
      <c r="C1389" t="str">
        <f>PROPER(Table1[[#This Row],[Region]])</f>
        <v>North</v>
      </c>
      <c r="D1389" t="str">
        <f>PROPER(Table1[[#This Row],[Product Category]])</f>
        <v>Sports</v>
      </c>
      <c r="E1389">
        <f>ROUND(Table1[[#This Row],[Sales Amount]],1)</f>
        <v>2602.1</v>
      </c>
      <c r="F1389">
        <f>Table1[[#This Row],[Quantity Sold]]</f>
        <v>7</v>
      </c>
      <c r="G1389">
        <f>Table1[[#This Row],[Discount (%)]]</f>
        <v>29</v>
      </c>
      <c r="H1389">
        <f>Table1[[#This Row],[Profit]]</f>
        <v>762.16</v>
      </c>
    </row>
    <row r="1390" spans="1:8">
      <c r="A1390" s="11" t="s">
        <v>1371</v>
      </c>
      <c r="B1390" s="7">
        <v>46410</v>
      </c>
      <c r="C1390" t="str">
        <f>PROPER(Table1[[#This Row],[Region]])</f>
        <v>North</v>
      </c>
      <c r="D1390" t="str">
        <f>PROPER(Table1[[#This Row],[Product Category]])</f>
        <v>Furniture</v>
      </c>
      <c r="E1390">
        <f>ROUND(Table1[[#This Row],[Sales Amount]],1)</f>
        <v>2497.9</v>
      </c>
      <c r="F1390">
        <f>Table1[[#This Row],[Quantity Sold]]</f>
        <v>31</v>
      </c>
      <c r="G1390">
        <f>Table1[[#This Row],[Discount (%)]]</f>
        <v>6</v>
      </c>
      <c r="H1390">
        <f>Table1[[#This Row],[Profit]]</f>
        <v>808.27</v>
      </c>
    </row>
    <row r="1391" spans="1:8">
      <c r="A1391" s="11" t="s">
        <v>1372</v>
      </c>
      <c r="B1391" s="7">
        <v>46411</v>
      </c>
      <c r="C1391" t="str">
        <f>PROPER(Table1[[#This Row],[Region]])</f>
        <v>North</v>
      </c>
      <c r="D1391" t="str">
        <f>PROPER(Table1[[#This Row],[Product Category]])</f>
        <v>Furniture</v>
      </c>
      <c r="E1391">
        <f>ROUND(Table1[[#This Row],[Sales Amount]],1)</f>
        <v>2478.1</v>
      </c>
      <c r="F1391">
        <f>Table1[[#This Row],[Quantity Sold]]</f>
        <v>39</v>
      </c>
      <c r="G1391">
        <f>Table1[[#This Row],[Discount (%)]]</f>
        <v>0</v>
      </c>
      <c r="H1391">
        <f>Table1[[#This Row],[Profit]]</f>
        <v>692.89</v>
      </c>
    </row>
    <row r="1392" spans="1:8">
      <c r="A1392" s="11" t="s">
        <v>1373</v>
      </c>
      <c r="B1392" s="7">
        <v>46412</v>
      </c>
      <c r="C1392" t="str">
        <f>PROPER(Table1[[#This Row],[Region]])</f>
        <v>North</v>
      </c>
      <c r="D1392" t="str">
        <f>PROPER(Table1[[#This Row],[Product Category]])</f>
        <v>Clothing</v>
      </c>
      <c r="E1392">
        <f>ROUND(Table1[[#This Row],[Sales Amount]],1)</f>
        <v>2485.3000000000002</v>
      </c>
      <c r="F1392">
        <f>Table1[[#This Row],[Quantity Sold]]</f>
        <v>27</v>
      </c>
      <c r="G1392">
        <f>Table1[[#This Row],[Discount (%)]]</f>
        <v>46</v>
      </c>
      <c r="H1392">
        <f>Table1[[#This Row],[Profit]]</f>
        <v>18.940000000000001</v>
      </c>
    </row>
    <row r="1393" spans="1:8">
      <c r="A1393" s="11" t="s">
        <v>1374</v>
      </c>
      <c r="B1393" s="7">
        <v>46413</v>
      </c>
      <c r="C1393" t="str">
        <f>PROPER(Table1[[#This Row],[Region]])</f>
        <v>South</v>
      </c>
      <c r="D1393" t="str">
        <f>PROPER(Table1[[#This Row],[Product Category]])</f>
        <v>Sports</v>
      </c>
      <c r="E1393">
        <f>ROUND(Table1[[#This Row],[Sales Amount]],1)</f>
        <v>4593.3999999999996</v>
      </c>
      <c r="F1393">
        <f>Table1[[#This Row],[Quantity Sold]]</f>
        <v>14</v>
      </c>
      <c r="G1393">
        <f>Table1[[#This Row],[Discount (%)]]</f>
        <v>23</v>
      </c>
      <c r="H1393">
        <f>Table1[[#This Row],[Profit]]</f>
        <v>209.99</v>
      </c>
    </row>
    <row r="1394" spans="1:8">
      <c r="A1394" s="11" t="s">
        <v>1375</v>
      </c>
      <c r="B1394" s="7">
        <v>46414</v>
      </c>
      <c r="C1394" t="str">
        <f>PROPER(Table1[[#This Row],[Region]])</f>
        <v>East</v>
      </c>
      <c r="D1394" t="str">
        <f>PROPER(Table1[[#This Row],[Product Category]])</f>
        <v>Electronics</v>
      </c>
      <c r="E1394">
        <f>ROUND(Table1[[#This Row],[Sales Amount]],1)</f>
        <v>2685</v>
      </c>
      <c r="F1394">
        <f>Table1[[#This Row],[Quantity Sold]]</f>
        <v>1</v>
      </c>
      <c r="G1394">
        <f>Table1[[#This Row],[Discount (%)]]</f>
        <v>27</v>
      </c>
      <c r="H1394">
        <f>Table1[[#This Row],[Profit]]</f>
        <v>624.84</v>
      </c>
    </row>
    <row r="1395" spans="1:8">
      <c r="A1395" s="11" t="s">
        <v>1376</v>
      </c>
      <c r="B1395" s="7">
        <v>46415</v>
      </c>
      <c r="C1395" t="str">
        <f>PROPER(Table1[[#This Row],[Region]])</f>
        <v>West</v>
      </c>
      <c r="D1395" t="str">
        <f>PROPER(Table1[[#This Row],[Product Category]])</f>
        <v>Groceries</v>
      </c>
      <c r="E1395">
        <f>ROUND(Table1[[#This Row],[Sales Amount]],1)</f>
        <v>4536.3</v>
      </c>
      <c r="F1395">
        <f>Table1[[#This Row],[Quantity Sold]]</f>
        <v>3</v>
      </c>
      <c r="G1395">
        <f>Table1[[#This Row],[Discount (%)]]</f>
        <v>32</v>
      </c>
      <c r="H1395">
        <f>Table1[[#This Row],[Profit]]</f>
        <v>1523.44</v>
      </c>
    </row>
    <row r="1396" spans="1:8">
      <c r="A1396" s="11" t="s">
        <v>1377</v>
      </c>
      <c r="B1396" s="7">
        <v>46416</v>
      </c>
      <c r="C1396" t="str">
        <f>PROPER(Table1[[#This Row],[Region]])</f>
        <v>East</v>
      </c>
      <c r="D1396" t="str">
        <f>PROPER(Table1[[#This Row],[Product Category]])</f>
        <v>Groceries</v>
      </c>
      <c r="E1396">
        <f>ROUND(Table1[[#This Row],[Sales Amount]],1)</f>
        <v>515.70000000000005</v>
      </c>
      <c r="F1396">
        <f>Table1[[#This Row],[Quantity Sold]]</f>
        <v>41</v>
      </c>
      <c r="G1396">
        <f>Table1[[#This Row],[Discount (%)]]</f>
        <v>46</v>
      </c>
      <c r="H1396">
        <f>Table1[[#This Row],[Profit]]</f>
        <v>1744.41</v>
      </c>
    </row>
    <row r="1397" spans="1:8">
      <c r="A1397" s="11" t="s">
        <v>1378</v>
      </c>
      <c r="B1397" s="7">
        <v>46417</v>
      </c>
      <c r="C1397" t="str">
        <f>PROPER(Table1[[#This Row],[Region]])</f>
        <v>East</v>
      </c>
      <c r="D1397" t="str">
        <f>PROPER(Table1[[#This Row],[Product Category]])</f>
        <v>Clothing</v>
      </c>
      <c r="E1397">
        <f>ROUND(Table1[[#This Row],[Sales Amount]],1)</f>
        <v>4830.8999999999996</v>
      </c>
      <c r="F1397">
        <f>Table1[[#This Row],[Quantity Sold]]</f>
        <v>1</v>
      </c>
      <c r="G1397">
        <f>Table1[[#This Row],[Discount (%)]]</f>
        <v>17</v>
      </c>
      <c r="H1397">
        <f>Table1[[#This Row],[Profit]]</f>
        <v>378.86</v>
      </c>
    </row>
    <row r="1398" spans="1:8">
      <c r="A1398" s="11" t="s">
        <v>1379</v>
      </c>
      <c r="B1398" s="7">
        <v>46418</v>
      </c>
      <c r="C1398" t="str">
        <f>PROPER(Table1[[#This Row],[Region]])</f>
        <v>North</v>
      </c>
      <c r="D1398" t="str">
        <f>PROPER(Table1[[#This Row],[Product Category]])</f>
        <v>Sports</v>
      </c>
      <c r="E1398">
        <f>ROUND(Table1[[#This Row],[Sales Amount]],1)</f>
        <v>2602.5</v>
      </c>
      <c r="F1398">
        <f>Table1[[#This Row],[Quantity Sold]]</f>
        <v>36</v>
      </c>
      <c r="G1398">
        <f>Table1[[#This Row],[Discount (%)]]</f>
        <v>3</v>
      </c>
      <c r="H1398">
        <f>Table1[[#This Row],[Profit]]</f>
        <v>1559.66</v>
      </c>
    </row>
    <row r="1399" spans="1:8">
      <c r="A1399" s="11" t="s">
        <v>1380</v>
      </c>
      <c r="B1399" s="7">
        <v>46419</v>
      </c>
      <c r="C1399" t="str">
        <f>PROPER(Table1[[#This Row],[Region]])</f>
        <v>North</v>
      </c>
      <c r="D1399" t="str">
        <f>PROPER(Table1[[#This Row],[Product Category]])</f>
        <v>Furniture</v>
      </c>
      <c r="E1399">
        <f>ROUND(Table1[[#This Row],[Sales Amount]],1)</f>
        <v>3894.9</v>
      </c>
      <c r="F1399">
        <f>Table1[[#This Row],[Quantity Sold]]</f>
        <v>45</v>
      </c>
      <c r="G1399">
        <f>Table1[[#This Row],[Discount (%)]]</f>
        <v>20</v>
      </c>
      <c r="H1399">
        <f>Table1[[#This Row],[Profit]]</f>
        <v>1569.7</v>
      </c>
    </row>
    <row r="1400" spans="1:8">
      <c r="A1400" s="11" t="s">
        <v>1381</v>
      </c>
      <c r="B1400" s="7">
        <v>46420</v>
      </c>
      <c r="C1400" t="str">
        <f>PROPER(Table1[[#This Row],[Region]])</f>
        <v>North</v>
      </c>
      <c r="D1400" t="str">
        <f>PROPER(Table1[[#This Row],[Product Category]])</f>
        <v>Clothing</v>
      </c>
      <c r="E1400">
        <f>ROUND(Table1[[#This Row],[Sales Amount]],1)</f>
        <v>1694.6</v>
      </c>
      <c r="F1400">
        <f>Table1[[#This Row],[Quantity Sold]]</f>
        <v>37</v>
      </c>
      <c r="G1400">
        <f>Table1[[#This Row],[Discount (%)]]</f>
        <v>2</v>
      </c>
      <c r="H1400">
        <f>Table1[[#This Row],[Profit]]</f>
        <v>252.97</v>
      </c>
    </row>
    <row r="1401" spans="1:8">
      <c r="A1401" s="11" t="s">
        <v>1382</v>
      </c>
      <c r="B1401" s="7">
        <v>46421</v>
      </c>
      <c r="C1401" t="str">
        <f>PROPER(Table1[[#This Row],[Region]])</f>
        <v>West</v>
      </c>
      <c r="D1401" t="str">
        <f>PROPER(Table1[[#This Row],[Product Category]])</f>
        <v>Sports</v>
      </c>
      <c r="E1401">
        <f>ROUND(Table1[[#This Row],[Sales Amount]],1)</f>
        <v>1389.1</v>
      </c>
      <c r="F1401">
        <f>Table1[[#This Row],[Quantity Sold]]</f>
        <v>32</v>
      </c>
      <c r="G1401">
        <f>Table1[[#This Row],[Discount (%)]]</f>
        <v>0</v>
      </c>
      <c r="H1401">
        <f>Table1[[#This Row],[Profit]]</f>
        <v>1048.32</v>
      </c>
    </row>
    <row r="1402" spans="1:8">
      <c r="A1402" s="11" t="s">
        <v>1383</v>
      </c>
      <c r="B1402" s="7">
        <v>46422</v>
      </c>
      <c r="C1402" t="str">
        <f>PROPER(Table1[[#This Row],[Region]])</f>
        <v>East</v>
      </c>
      <c r="D1402" t="str">
        <f>PROPER(Table1[[#This Row],[Product Category]])</f>
        <v>Clothing</v>
      </c>
      <c r="E1402">
        <f>ROUND(Table1[[#This Row],[Sales Amount]],1)</f>
        <v>4483.2</v>
      </c>
      <c r="F1402">
        <f>Table1[[#This Row],[Quantity Sold]]</f>
        <v>8</v>
      </c>
      <c r="G1402">
        <f>Table1[[#This Row],[Discount (%)]]</f>
        <v>39</v>
      </c>
      <c r="H1402">
        <f>Table1[[#This Row],[Profit]]</f>
        <v>1064.94</v>
      </c>
    </row>
    <row r="1403" spans="1:8">
      <c r="A1403" s="11" t="s">
        <v>1384</v>
      </c>
      <c r="B1403" s="7">
        <v>46423</v>
      </c>
      <c r="C1403" t="str">
        <f>PROPER(Table1[[#This Row],[Region]])</f>
        <v>South</v>
      </c>
      <c r="D1403" t="str">
        <f>PROPER(Table1[[#This Row],[Product Category]])</f>
        <v>Groceries</v>
      </c>
      <c r="E1403">
        <f>ROUND(Table1[[#This Row],[Sales Amount]],1)</f>
        <v>1942</v>
      </c>
      <c r="F1403">
        <f>Table1[[#This Row],[Quantity Sold]]</f>
        <v>35</v>
      </c>
      <c r="G1403">
        <f>Table1[[#This Row],[Discount (%)]]</f>
        <v>44</v>
      </c>
      <c r="H1403">
        <f>Table1[[#This Row],[Profit]]</f>
        <v>568.22</v>
      </c>
    </row>
    <row r="1404" spans="1:8">
      <c r="A1404" s="11" t="s">
        <v>1385</v>
      </c>
      <c r="B1404" s="7">
        <v>46424</v>
      </c>
      <c r="C1404" t="str">
        <f>PROPER(Table1[[#This Row],[Region]])</f>
        <v>West</v>
      </c>
      <c r="D1404" t="str">
        <f>PROPER(Table1[[#This Row],[Product Category]])</f>
        <v>Electronics</v>
      </c>
      <c r="E1404">
        <f>ROUND(Table1[[#This Row],[Sales Amount]],1)</f>
        <v>462.1</v>
      </c>
      <c r="F1404">
        <f>Table1[[#This Row],[Quantity Sold]]</f>
        <v>45</v>
      </c>
      <c r="G1404">
        <f>Table1[[#This Row],[Discount (%)]]</f>
        <v>15</v>
      </c>
      <c r="H1404">
        <f>Table1[[#This Row],[Profit]]</f>
        <v>1196.9000000000001</v>
      </c>
    </row>
    <row r="1405" spans="1:8">
      <c r="A1405" s="11" t="s">
        <v>1386</v>
      </c>
      <c r="B1405" s="7">
        <v>46425</v>
      </c>
      <c r="C1405" t="str">
        <f>PROPER(Table1[[#This Row],[Region]])</f>
        <v>South</v>
      </c>
      <c r="D1405" t="str">
        <f>PROPER(Table1[[#This Row],[Product Category]])</f>
        <v>Groceries</v>
      </c>
      <c r="E1405">
        <f>ROUND(Table1[[#This Row],[Sales Amount]],1)</f>
        <v>475.8</v>
      </c>
      <c r="F1405">
        <f>Table1[[#This Row],[Quantity Sold]]</f>
        <v>38</v>
      </c>
      <c r="G1405">
        <f>Table1[[#This Row],[Discount (%)]]</f>
        <v>45</v>
      </c>
      <c r="H1405">
        <f>Table1[[#This Row],[Profit]]</f>
        <v>1771.52</v>
      </c>
    </row>
    <row r="1406" spans="1:8">
      <c r="A1406" s="11" t="s">
        <v>1387</v>
      </c>
      <c r="B1406" s="7">
        <v>46426</v>
      </c>
      <c r="C1406" t="str">
        <f>PROPER(Table1[[#This Row],[Region]])</f>
        <v>North</v>
      </c>
      <c r="D1406" t="str">
        <f>PROPER(Table1[[#This Row],[Product Category]])</f>
        <v>Clothing</v>
      </c>
      <c r="E1406">
        <f>ROUND(Table1[[#This Row],[Sales Amount]],1)</f>
        <v>2169.8000000000002</v>
      </c>
      <c r="F1406">
        <f>Table1[[#This Row],[Quantity Sold]]</f>
        <v>13</v>
      </c>
      <c r="G1406">
        <f>Table1[[#This Row],[Discount (%)]]</f>
        <v>34</v>
      </c>
      <c r="H1406">
        <f>Table1[[#This Row],[Profit]]</f>
        <v>1242.75</v>
      </c>
    </row>
    <row r="1407" spans="1:8">
      <c r="A1407" s="11" t="s">
        <v>1388</v>
      </c>
      <c r="B1407" s="7">
        <v>46427</v>
      </c>
      <c r="C1407" t="str">
        <f>PROPER(Table1[[#This Row],[Region]])</f>
        <v>North</v>
      </c>
      <c r="D1407" t="str">
        <f>PROPER(Table1[[#This Row],[Product Category]])</f>
        <v>Sports</v>
      </c>
      <c r="E1407">
        <f>ROUND(Table1[[#This Row],[Sales Amount]],1)</f>
        <v>304.3</v>
      </c>
      <c r="F1407">
        <f>Table1[[#This Row],[Quantity Sold]]</f>
        <v>22</v>
      </c>
      <c r="G1407">
        <f>Table1[[#This Row],[Discount (%)]]</f>
        <v>42</v>
      </c>
      <c r="H1407">
        <f>Table1[[#This Row],[Profit]]</f>
        <v>1822.13</v>
      </c>
    </row>
    <row r="1408" spans="1:8">
      <c r="A1408" s="11" t="s">
        <v>1389</v>
      </c>
      <c r="B1408" s="7">
        <v>46428</v>
      </c>
      <c r="C1408" t="str">
        <f>PROPER(Table1[[#This Row],[Region]])</f>
        <v>South</v>
      </c>
      <c r="D1408" t="str">
        <f>PROPER(Table1[[#This Row],[Product Category]])</f>
        <v>Furniture</v>
      </c>
      <c r="E1408">
        <f>ROUND(Table1[[#This Row],[Sales Amount]],1)</f>
        <v>3035.6</v>
      </c>
      <c r="F1408">
        <f>Table1[[#This Row],[Quantity Sold]]</f>
        <v>37</v>
      </c>
      <c r="G1408">
        <f>Table1[[#This Row],[Discount (%)]]</f>
        <v>19</v>
      </c>
      <c r="H1408">
        <f>Table1[[#This Row],[Profit]]</f>
        <v>459.77</v>
      </c>
    </row>
    <row r="1409" spans="1:8">
      <c r="A1409" s="11" t="s">
        <v>1390</v>
      </c>
      <c r="B1409" s="7">
        <v>46429</v>
      </c>
      <c r="C1409" t="str">
        <f>PROPER(Table1[[#This Row],[Region]])</f>
        <v>North</v>
      </c>
      <c r="D1409" t="str">
        <f>PROPER(Table1[[#This Row],[Product Category]])</f>
        <v>Clothing</v>
      </c>
      <c r="E1409">
        <f>ROUND(Table1[[#This Row],[Sales Amount]],1)</f>
        <v>3016.9</v>
      </c>
      <c r="F1409">
        <f>Table1[[#This Row],[Quantity Sold]]</f>
        <v>29</v>
      </c>
      <c r="G1409">
        <f>Table1[[#This Row],[Discount (%)]]</f>
        <v>14</v>
      </c>
      <c r="H1409">
        <f>Table1[[#This Row],[Profit]]</f>
        <v>268.89</v>
      </c>
    </row>
    <row r="1410" spans="1:8">
      <c r="A1410" s="11" t="s">
        <v>1391</v>
      </c>
      <c r="B1410" s="7">
        <v>46430</v>
      </c>
      <c r="C1410" t="str">
        <f>PROPER(Table1[[#This Row],[Region]])</f>
        <v>East</v>
      </c>
      <c r="D1410" t="str">
        <f>PROPER(Table1[[#This Row],[Product Category]])</f>
        <v>Electronics</v>
      </c>
      <c r="E1410">
        <f>ROUND(Table1[[#This Row],[Sales Amount]],1)</f>
        <v>2495.4</v>
      </c>
      <c r="F1410">
        <f>Table1[[#This Row],[Quantity Sold]]</f>
        <v>49</v>
      </c>
      <c r="G1410">
        <f>Table1[[#This Row],[Discount (%)]]</f>
        <v>7</v>
      </c>
      <c r="H1410">
        <f>Table1[[#This Row],[Profit]]</f>
        <v>888.37</v>
      </c>
    </row>
    <row r="1411" spans="1:8">
      <c r="A1411" s="11" t="s">
        <v>1392</v>
      </c>
      <c r="B1411" s="7">
        <v>46431</v>
      </c>
      <c r="C1411" t="str">
        <f>PROPER(Table1[[#This Row],[Region]])</f>
        <v>West</v>
      </c>
      <c r="D1411" t="str">
        <f>PROPER(Table1[[#This Row],[Product Category]])</f>
        <v>Furniture</v>
      </c>
      <c r="E1411">
        <f>ROUND(Table1[[#This Row],[Sales Amount]],1)</f>
        <v>925.7</v>
      </c>
      <c r="F1411">
        <f>Table1[[#This Row],[Quantity Sold]]</f>
        <v>45</v>
      </c>
      <c r="G1411">
        <f>Table1[[#This Row],[Discount (%)]]</f>
        <v>5</v>
      </c>
      <c r="H1411">
        <f>Table1[[#This Row],[Profit]]</f>
        <v>127.62</v>
      </c>
    </row>
    <row r="1412" spans="1:8">
      <c r="A1412" s="11" t="s">
        <v>1393</v>
      </c>
      <c r="B1412" s="7">
        <v>46432</v>
      </c>
      <c r="C1412" t="str">
        <f>PROPER(Table1[[#This Row],[Region]])</f>
        <v>West</v>
      </c>
      <c r="D1412" t="str">
        <f>PROPER(Table1[[#This Row],[Product Category]])</f>
        <v>Sports</v>
      </c>
      <c r="E1412">
        <f>ROUND(Table1[[#This Row],[Sales Amount]],1)</f>
        <v>437.6</v>
      </c>
      <c r="F1412">
        <f>Table1[[#This Row],[Quantity Sold]]</f>
        <v>36</v>
      </c>
      <c r="G1412">
        <f>Table1[[#This Row],[Discount (%)]]</f>
        <v>48</v>
      </c>
      <c r="H1412">
        <f>Table1[[#This Row],[Profit]]</f>
        <v>1893.16</v>
      </c>
    </row>
    <row r="1413" spans="1:8">
      <c r="A1413" s="11" t="s">
        <v>1394</v>
      </c>
      <c r="B1413" s="7">
        <v>46433</v>
      </c>
      <c r="C1413" t="str">
        <f>PROPER(Table1[[#This Row],[Region]])</f>
        <v>North</v>
      </c>
      <c r="D1413" t="str">
        <f>PROPER(Table1[[#This Row],[Product Category]])</f>
        <v>Electronics</v>
      </c>
      <c r="E1413">
        <f>ROUND(Table1[[#This Row],[Sales Amount]],1)</f>
        <v>2648.3</v>
      </c>
      <c r="F1413">
        <f>Table1[[#This Row],[Quantity Sold]]</f>
        <v>20</v>
      </c>
      <c r="G1413">
        <f>Table1[[#This Row],[Discount (%)]]</f>
        <v>37</v>
      </c>
      <c r="H1413">
        <f>Table1[[#This Row],[Profit]]</f>
        <v>1807.77</v>
      </c>
    </row>
    <row r="1414" spans="1:8">
      <c r="A1414" s="11" t="s">
        <v>1395</v>
      </c>
      <c r="B1414" s="7">
        <v>46434</v>
      </c>
      <c r="C1414" t="str">
        <f>PROPER(Table1[[#This Row],[Region]])</f>
        <v>East</v>
      </c>
      <c r="D1414" t="str">
        <f>PROPER(Table1[[#This Row],[Product Category]])</f>
        <v>Sports</v>
      </c>
      <c r="E1414">
        <f>ROUND(Table1[[#This Row],[Sales Amount]],1)</f>
        <v>2012.3</v>
      </c>
      <c r="F1414">
        <f>Table1[[#This Row],[Quantity Sold]]</f>
        <v>40</v>
      </c>
      <c r="G1414">
        <f>Table1[[#This Row],[Discount (%)]]</f>
        <v>22</v>
      </c>
      <c r="H1414">
        <f>Table1[[#This Row],[Profit]]</f>
        <v>1015.6</v>
      </c>
    </row>
    <row r="1415" spans="1:8">
      <c r="A1415" s="11" t="s">
        <v>1396</v>
      </c>
      <c r="B1415" s="7">
        <v>46435</v>
      </c>
      <c r="C1415" t="str">
        <f>PROPER(Table1[[#This Row],[Region]])</f>
        <v>West</v>
      </c>
      <c r="D1415" t="str">
        <f>PROPER(Table1[[#This Row],[Product Category]])</f>
        <v>Electronics</v>
      </c>
      <c r="E1415">
        <f>ROUND(Table1[[#This Row],[Sales Amount]],1)</f>
        <v>4945</v>
      </c>
      <c r="F1415">
        <f>Table1[[#This Row],[Quantity Sold]]</f>
        <v>19</v>
      </c>
      <c r="G1415">
        <f>Table1[[#This Row],[Discount (%)]]</f>
        <v>33</v>
      </c>
      <c r="H1415">
        <f>Table1[[#This Row],[Profit]]</f>
        <v>914.04</v>
      </c>
    </row>
    <row r="1416" spans="1:8">
      <c r="A1416" s="11" t="s">
        <v>1397</v>
      </c>
      <c r="B1416" s="7">
        <v>46436</v>
      </c>
      <c r="C1416" t="str">
        <f>PROPER(Table1[[#This Row],[Region]])</f>
        <v>West</v>
      </c>
      <c r="D1416" t="str">
        <f>PROPER(Table1[[#This Row],[Product Category]])</f>
        <v>Groceries</v>
      </c>
      <c r="E1416">
        <f>ROUND(Table1[[#This Row],[Sales Amount]],1)</f>
        <v>1953.8</v>
      </c>
      <c r="F1416">
        <f>Table1[[#This Row],[Quantity Sold]]</f>
        <v>42</v>
      </c>
      <c r="G1416">
        <f>Table1[[#This Row],[Discount (%)]]</f>
        <v>36</v>
      </c>
      <c r="H1416">
        <f>Table1[[#This Row],[Profit]]</f>
        <v>1061.5999999999999</v>
      </c>
    </row>
    <row r="1417" spans="1:8">
      <c r="A1417" s="11" t="s">
        <v>1398</v>
      </c>
      <c r="B1417" s="7">
        <v>46437</v>
      </c>
      <c r="C1417" t="str">
        <f>PROPER(Table1[[#This Row],[Region]])</f>
        <v>South</v>
      </c>
      <c r="D1417" t="str">
        <f>PROPER(Table1[[#This Row],[Product Category]])</f>
        <v>Sports</v>
      </c>
      <c r="E1417">
        <f>ROUND(Table1[[#This Row],[Sales Amount]],1)</f>
        <v>1722.3</v>
      </c>
      <c r="F1417">
        <f>Table1[[#This Row],[Quantity Sold]]</f>
        <v>20</v>
      </c>
      <c r="G1417">
        <f>Table1[[#This Row],[Discount (%)]]</f>
        <v>13</v>
      </c>
      <c r="H1417">
        <f>Table1[[#This Row],[Profit]]</f>
        <v>1753.85</v>
      </c>
    </row>
    <row r="1418" spans="1:8">
      <c r="A1418" s="11" t="s">
        <v>1399</v>
      </c>
      <c r="B1418" s="7">
        <v>46438</v>
      </c>
      <c r="C1418" t="str">
        <f>PROPER(Table1[[#This Row],[Region]])</f>
        <v>North</v>
      </c>
      <c r="D1418" t="str">
        <f>PROPER(Table1[[#This Row],[Product Category]])</f>
        <v>Sports</v>
      </c>
      <c r="E1418">
        <f>ROUND(Table1[[#This Row],[Sales Amount]],1)</f>
        <v>720.1</v>
      </c>
      <c r="F1418">
        <f>Table1[[#This Row],[Quantity Sold]]</f>
        <v>6</v>
      </c>
      <c r="G1418">
        <f>Table1[[#This Row],[Discount (%)]]</f>
        <v>24</v>
      </c>
      <c r="H1418">
        <f>Table1[[#This Row],[Profit]]</f>
        <v>202.07</v>
      </c>
    </row>
    <row r="1419" spans="1:8">
      <c r="A1419" s="11" t="s">
        <v>1400</v>
      </c>
      <c r="B1419" s="7">
        <v>46439</v>
      </c>
      <c r="C1419" t="str">
        <f>PROPER(Table1[[#This Row],[Region]])</f>
        <v>East</v>
      </c>
      <c r="D1419" t="str">
        <f>PROPER(Table1[[#This Row],[Product Category]])</f>
        <v>Sports</v>
      </c>
      <c r="E1419">
        <f>ROUND(Table1[[#This Row],[Sales Amount]],1)</f>
        <v>3941.5</v>
      </c>
      <c r="F1419">
        <f>Table1[[#This Row],[Quantity Sold]]</f>
        <v>23</v>
      </c>
      <c r="G1419">
        <f>Table1[[#This Row],[Discount (%)]]</f>
        <v>22</v>
      </c>
      <c r="H1419">
        <f>Table1[[#This Row],[Profit]]</f>
        <v>484.4</v>
      </c>
    </row>
    <row r="1420" spans="1:8">
      <c r="A1420" s="11" t="s">
        <v>1401</v>
      </c>
      <c r="B1420" s="7">
        <v>46440</v>
      </c>
      <c r="C1420" t="str">
        <f>PROPER(Table1[[#This Row],[Region]])</f>
        <v>East</v>
      </c>
      <c r="D1420" t="str">
        <f>PROPER(Table1[[#This Row],[Product Category]])</f>
        <v>Sports</v>
      </c>
      <c r="E1420">
        <f>ROUND(Table1[[#This Row],[Sales Amount]],1)</f>
        <v>4697.5</v>
      </c>
      <c r="F1420">
        <f>Table1[[#This Row],[Quantity Sold]]</f>
        <v>21</v>
      </c>
      <c r="G1420">
        <f>Table1[[#This Row],[Discount (%)]]</f>
        <v>36</v>
      </c>
      <c r="H1420">
        <f>Table1[[#This Row],[Profit]]</f>
        <v>351.07</v>
      </c>
    </row>
    <row r="1421" spans="1:8">
      <c r="A1421" s="11" t="s">
        <v>1402</v>
      </c>
      <c r="B1421" s="7">
        <v>46441</v>
      </c>
      <c r="C1421" t="str">
        <f>PROPER(Table1[[#This Row],[Region]])</f>
        <v>West</v>
      </c>
      <c r="D1421" t="str">
        <f>PROPER(Table1[[#This Row],[Product Category]])</f>
        <v>Clothing</v>
      </c>
      <c r="E1421">
        <f>ROUND(Table1[[#This Row],[Sales Amount]],1)</f>
        <v>2496.4</v>
      </c>
      <c r="F1421">
        <f>Table1[[#This Row],[Quantity Sold]]</f>
        <v>33</v>
      </c>
      <c r="G1421">
        <f>Table1[[#This Row],[Discount (%)]]</f>
        <v>7</v>
      </c>
      <c r="H1421">
        <f>Table1[[#This Row],[Profit]]</f>
        <v>1695.33</v>
      </c>
    </row>
    <row r="1422" spans="1:8">
      <c r="A1422" s="11" t="s">
        <v>1403</v>
      </c>
      <c r="B1422" s="7">
        <v>46442</v>
      </c>
      <c r="C1422" t="str">
        <f>PROPER(Table1[[#This Row],[Region]])</f>
        <v>East</v>
      </c>
      <c r="D1422" t="str">
        <f>PROPER(Table1[[#This Row],[Product Category]])</f>
        <v>Clothing</v>
      </c>
      <c r="E1422">
        <f>ROUND(Table1[[#This Row],[Sales Amount]],1)</f>
        <v>2106.8000000000002</v>
      </c>
      <c r="F1422">
        <f>Table1[[#This Row],[Quantity Sold]]</f>
        <v>34</v>
      </c>
      <c r="G1422">
        <f>Table1[[#This Row],[Discount (%)]]</f>
        <v>38</v>
      </c>
      <c r="H1422">
        <f>Table1[[#This Row],[Profit]]</f>
        <v>484.06</v>
      </c>
    </row>
    <row r="1423" spans="1:8">
      <c r="A1423" s="11" t="s">
        <v>1404</v>
      </c>
      <c r="B1423" s="7">
        <v>46443</v>
      </c>
      <c r="C1423" t="str">
        <f>PROPER(Table1[[#This Row],[Region]])</f>
        <v>East</v>
      </c>
      <c r="D1423" t="str">
        <f>PROPER(Table1[[#This Row],[Product Category]])</f>
        <v>Sports</v>
      </c>
      <c r="E1423">
        <f>ROUND(Table1[[#This Row],[Sales Amount]],1)</f>
        <v>793.2</v>
      </c>
      <c r="F1423">
        <f>Table1[[#This Row],[Quantity Sold]]</f>
        <v>7</v>
      </c>
      <c r="G1423">
        <f>Table1[[#This Row],[Discount (%)]]</f>
        <v>13</v>
      </c>
      <c r="H1423">
        <f>Table1[[#This Row],[Profit]]</f>
        <v>1903.31</v>
      </c>
    </row>
    <row r="1424" spans="1:8">
      <c r="A1424" s="11" t="s">
        <v>1405</v>
      </c>
      <c r="B1424" s="7">
        <v>46444</v>
      </c>
      <c r="C1424" t="str">
        <f>PROPER(Table1[[#This Row],[Region]])</f>
        <v>South</v>
      </c>
      <c r="D1424" t="str">
        <f>PROPER(Table1[[#This Row],[Product Category]])</f>
        <v>Furniture</v>
      </c>
      <c r="E1424">
        <f>ROUND(Table1[[#This Row],[Sales Amount]],1)</f>
        <v>222.6</v>
      </c>
      <c r="F1424">
        <f>Table1[[#This Row],[Quantity Sold]]</f>
        <v>37</v>
      </c>
      <c r="G1424">
        <f>Table1[[#This Row],[Discount (%)]]</f>
        <v>39</v>
      </c>
      <c r="H1424">
        <f>Table1[[#This Row],[Profit]]</f>
        <v>854.73</v>
      </c>
    </row>
    <row r="1425" spans="1:8">
      <c r="A1425" s="11" t="s">
        <v>1406</v>
      </c>
      <c r="B1425" s="7">
        <v>46445</v>
      </c>
      <c r="C1425" t="str">
        <f>PROPER(Table1[[#This Row],[Region]])</f>
        <v>North</v>
      </c>
      <c r="D1425" t="str">
        <f>PROPER(Table1[[#This Row],[Product Category]])</f>
        <v>Furniture</v>
      </c>
      <c r="E1425">
        <f>ROUND(Table1[[#This Row],[Sales Amount]],1)</f>
        <v>2530.1</v>
      </c>
      <c r="F1425">
        <f>Table1[[#This Row],[Quantity Sold]]</f>
        <v>48</v>
      </c>
      <c r="G1425">
        <f>Table1[[#This Row],[Discount (%)]]</f>
        <v>20</v>
      </c>
      <c r="H1425">
        <f>Table1[[#This Row],[Profit]]</f>
        <v>1204.8399999999999</v>
      </c>
    </row>
    <row r="1426" spans="1:8">
      <c r="A1426" s="11" t="s">
        <v>1407</v>
      </c>
      <c r="B1426" s="7">
        <v>46446</v>
      </c>
      <c r="C1426" t="str">
        <f>PROPER(Table1[[#This Row],[Region]])</f>
        <v>West</v>
      </c>
      <c r="D1426" t="str">
        <f>PROPER(Table1[[#This Row],[Product Category]])</f>
        <v>Furniture</v>
      </c>
      <c r="E1426">
        <f>ROUND(Table1[[#This Row],[Sales Amount]],1)</f>
        <v>2478.6</v>
      </c>
      <c r="F1426">
        <f>Table1[[#This Row],[Quantity Sold]]</f>
        <v>21</v>
      </c>
      <c r="G1426">
        <f>Table1[[#This Row],[Discount (%)]]</f>
        <v>13</v>
      </c>
      <c r="H1426">
        <f>Table1[[#This Row],[Profit]]</f>
        <v>1176.05</v>
      </c>
    </row>
    <row r="1427" spans="1:8">
      <c r="A1427" s="11" t="s">
        <v>1408</v>
      </c>
      <c r="B1427" s="7">
        <v>46447</v>
      </c>
      <c r="C1427" t="str">
        <f>PROPER(Table1[[#This Row],[Region]])</f>
        <v>East</v>
      </c>
      <c r="D1427" t="str">
        <f>PROPER(Table1[[#This Row],[Product Category]])</f>
        <v>Clothing</v>
      </c>
      <c r="E1427">
        <f>ROUND(Table1[[#This Row],[Sales Amount]],1)</f>
        <v>3332.1</v>
      </c>
      <c r="F1427">
        <f>Table1[[#This Row],[Quantity Sold]]</f>
        <v>22</v>
      </c>
      <c r="G1427">
        <f>Table1[[#This Row],[Discount (%)]]</f>
        <v>21</v>
      </c>
      <c r="H1427">
        <f>Table1[[#This Row],[Profit]]</f>
        <v>1349.69</v>
      </c>
    </row>
    <row r="1428" spans="1:8">
      <c r="A1428" s="11" t="s">
        <v>1409</v>
      </c>
      <c r="B1428" s="7">
        <v>46448</v>
      </c>
      <c r="C1428" t="str">
        <f>PROPER(Table1[[#This Row],[Region]])</f>
        <v>West</v>
      </c>
      <c r="D1428" t="str">
        <f>PROPER(Table1[[#This Row],[Product Category]])</f>
        <v>Furniture</v>
      </c>
      <c r="E1428">
        <f>ROUND(Table1[[#This Row],[Sales Amount]],1)</f>
        <v>4259.6000000000004</v>
      </c>
      <c r="F1428">
        <f>Table1[[#This Row],[Quantity Sold]]</f>
        <v>39</v>
      </c>
      <c r="G1428">
        <f>Table1[[#This Row],[Discount (%)]]</f>
        <v>31</v>
      </c>
      <c r="H1428">
        <f>Table1[[#This Row],[Profit]]</f>
        <v>718.37</v>
      </c>
    </row>
    <row r="1429" spans="1:8">
      <c r="A1429" s="11" t="s">
        <v>1410</v>
      </c>
      <c r="B1429" s="7">
        <v>46449</v>
      </c>
      <c r="C1429" t="str">
        <f>PROPER(Table1[[#This Row],[Region]])</f>
        <v>South</v>
      </c>
      <c r="D1429" t="str">
        <f>PROPER(Table1[[#This Row],[Product Category]])</f>
        <v>Clothing</v>
      </c>
      <c r="E1429">
        <f>ROUND(Table1[[#This Row],[Sales Amount]],1)</f>
        <v>503.5</v>
      </c>
      <c r="F1429">
        <f>Table1[[#This Row],[Quantity Sold]]</f>
        <v>29</v>
      </c>
      <c r="G1429">
        <f>Table1[[#This Row],[Discount (%)]]</f>
        <v>25</v>
      </c>
      <c r="H1429">
        <f>Table1[[#This Row],[Profit]]</f>
        <v>1524.35</v>
      </c>
    </row>
    <row r="1430" spans="1:8">
      <c r="A1430" s="11" t="s">
        <v>1411</v>
      </c>
      <c r="B1430" s="7">
        <v>46450</v>
      </c>
      <c r="C1430" t="str">
        <f>PROPER(Table1[[#This Row],[Region]])</f>
        <v>South</v>
      </c>
      <c r="D1430" t="str">
        <f>PROPER(Table1[[#This Row],[Product Category]])</f>
        <v>Electronics</v>
      </c>
      <c r="E1430">
        <f>ROUND(Table1[[#This Row],[Sales Amount]],1)</f>
        <v>672.3</v>
      </c>
      <c r="F1430">
        <f>Table1[[#This Row],[Quantity Sold]]</f>
        <v>33</v>
      </c>
      <c r="G1430">
        <f>Table1[[#This Row],[Discount (%)]]</f>
        <v>28</v>
      </c>
      <c r="H1430">
        <f>Table1[[#This Row],[Profit]]</f>
        <v>1560.25</v>
      </c>
    </row>
    <row r="1431" spans="1:8">
      <c r="A1431" s="11" t="s">
        <v>1412</v>
      </c>
      <c r="B1431" s="7">
        <v>46451</v>
      </c>
      <c r="C1431" t="str">
        <f>PROPER(Table1[[#This Row],[Region]])</f>
        <v>West</v>
      </c>
      <c r="D1431" t="str">
        <f>PROPER(Table1[[#This Row],[Product Category]])</f>
        <v>Furniture</v>
      </c>
      <c r="E1431">
        <f>ROUND(Table1[[#This Row],[Sales Amount]],1)</f>
        <v>3225.8</v>
      </c>
      <c r="F1431">
        <f>Table1[[#This Row],[Quantity Sold]]</f>
        <v>42</v>
      </c>
      <c r="G1431">
        <f>Table1[[#This Row],[Discount (%)]]</f>
        <v>36</v>
      </c>
      <c r="H1431">
        <f>Table1[[#This Row],[Profit]]</f>
        <v>565.72</v>
      </c>
    </row>
    <row r="1432" spans="1:8">
      <c r="A1432" s="11" t="s">
        <v>1413</v>
      </c>
      <c r="B1432" s="7">
        <v>46452</v>
      </c>
      <c r="C1432" t="str">
        <f>PROPER(Table1[[#This Row],[Region]])</f>
        <v>West</v>
      </c>
      <c r="D1432" t="str">
        <f>PROPER(Table1[[#This Row],[Product Category]])</f>
        <v>Groceries</v>
      </c>
      <c r="E1432">
        <f>ROUND(Table1[[#This Row],[Sales Amount]],1)</f>
        <v>1631.5</v>
      </c>
      <c r="F1432">
        <f>Table1[[#This Row],[Quantity Sold]]</f>
        <v>5</v>
      </c>
      <c r="G1432">
        <f>Table1[[#This Row],[Discount (%)]]</f>
        <v>25</v>
      </c>
      <c r="H1432">
        <f>Table1[[#This Row],[Profit]]</f>
        <v>1766.5</v>
      </c>
    </row>
    <row r="1433" spans="1:8">
      <c r="A1433" s="11" t="s">
        <v>1414</v>
      </c>
      <c r="B1433" s="7">
        <v>46453</v>
      </c>
      <c r="C1433" t="str">
        <f>PROPER(Table1[[#This Row],[Region]])</f>
        <v>East</v>
      </c>
      <c r="D1433" t="str">
        <f>PROPER(Table1[[#This Row],[Product Category]])</f>
        <v>Sports</v>
      </c>
      <c r="E1433">
        <f>ROUND(Table1[[#This Row],[Sales Amount]],1)</f>
        <v>3682.9</v>
      </c>
      <c r="F1433">
        <f>Table1[[#This Row],[Quantity Sold]]</f>
        <v>23</v>
      </c>
      <c r="G1433">
        <f>Table1[[#This Row],[Discount (%)]]</f>
        <v>19</v>
      </c>
      <c r="H1433">
        <f>Table1[[#This Row],[Profit]]</f>
        <v>35.49</v>
      </c>
    </row>
    <row r="1434" spans="1:8">
      <c r="A1434" s="11" t="s">
        <v>1415</v>
      </c>
      <c r="B1434" s="7">
        <v>46454</v>
      </c>
      <c r="C1434" t="str">
        <f>PROPER(Table1[[#This Row],[Region]])</f>
        <v>West</v>
      </c>
      <c r="D1434" t="str">
        <f>PROPER(Table1[[#This Row],[Product Category]])</f>
        <v>Electronics</v>
      </c>
      <c r="E1434">
        <f>ROUND(Table1[[#This Row],[Sales Amount]],1)</f>
        <v>1533.7</v>
      </c>
      <c r="F1434">
        <f>Table1[[#This Row],[Quantity Sold]]</f>
        <v>26</v>
      </c>
      <c r="G1434">
        <f>Table1[[#This Row],[Discount (%)]]</f>
        <v>47</v>
      </c>
      <c r="H1434">
        <f>Table1[[#This Row],[Profit]]</f>
        <v>358.22</v>
      </c>
    </row>
    <row r="1435" spans="1:8">
      <c r="A1435" s="11" t="s">
        <v>1416</v>
      </c>
      <c r="B1435" s="7">
        <v>46455</v>
      </c>
      <c r="C1435" t="str">
        <f>PROPER(Table1[[#This Row],[Region]])</f>
        <v>North</v>
      </c>
      <c r="D1435" t="str">
        <f>PROPER(Table1[[#This Row],[Product Category]])</f>
        <v>Furniture</v>
      </c>
      <c r="E1435">
        <f>ROUND(Table1[[#This Row],[Sales Amount]],1)</f>
        <v>3932.3</v>
      </c>
      <c r="F1435">
        <f>Table1[[#This Row],[Quantity Sold]]</f>
        <v>47</v>
      </c>
      <c r="G1435">
        <f>Table1[[#This Row],[Discount (%)]]</f>
        <v>26</v>
      </c>
      <c r="H1435">
        <f>Table1[[#This Row],[Profit]]</f>
        <v>1125.1300000000001</v>
      </c>
    </row>
    <row r="1436" spans="1:8">
      <c r="A1436" s="11" t="s">
        <v>1417</v>
      </c>
      <c r="B1436" s="7">
        <v>46456</v>
      </c>
      <c r="C1436" t="str">
        <f>PROPER(Table1[[#This Row],[Region]])</f>
        <v>North</v>
      </c>
      <c r="D1436" t="str">
        <f>PROPER(Table1[[#This Row],[Product Category]])</f>
        <v>Electronics</v>
      </c>
      <c r="E1436">
        <f>ROUND(Table1[[#This Row],[Sales Amount]],1)</f>
        <v>1658.3</v>
      </c>
      <c r="F1436">
        <f>Table1[[#This Row],[Quantity Sold]]</f>
        <v>32</v>
      </c>
      <c r="G1436">
        <f>Table1[[#This Row],[Discount (%)]]</f>
        <v>27</v>
      </c>
      <c r="H1436">
        <f>Table1[[#This Row],[Profit]]</f>
        <v>1902.61</v>
      </c>
    </row>
    <row r="1437" spans="1:8">
      <c r="A1437" s="11" t="s">
        <v>1418</v>
      </c>
      <c r="B1437" s="7">
        <v>46457</v>
      </c>
      <c r="C1437" t="str">
        <f>PROPER(Table1[[#This Row],[Region]])</f>
        <v>South</v>
      </c>
      <c r="D1437" t="str">
        <f>PROPER(Table1[[#This Row],[Product Category]])</f>
        <v>Electronics</v>
      </c>
      <c r="E1437">
        <f>ROUND(Table1[[#This Row],[Sales Amount]],1)</f>
        <v>4352.8999999999996</v>
      </c>
      <c r="F1437">
        <f>Table1[[#This Row],[Quantity Sold]]</f>
        <v>20</v>
      </c>
      <c r="G1437">
        <f>Table1[[#This Row],[Discount (%)]]</f>
        <v>29</v>
      </c>
      <c r="H1437">
        <f>Table1[[#This Row],[Profit]]</f>
        <v>1264.1099999999999</v>
      </c>
    </row>
    <row r="1438" spans="1:8">
      <c r="A1438" s="11" t="s">
        <v>1419</v>
      </c>
      <c r="B1438" s="7">
        <v>46458</v>
      </c>
      <c r="C1438" t="str">
        <f>PROPER(Table1[[#This Row],[Region]])</f>
        <v>West</v>
      </c>
      <c r="D1438" t="str">
        <f>PROPER(Table1[[#This Row],[Product Category]])</f>
        <v>Electronics</v>
      </c>
      <c r="E1438">
        <f>ROUND(Table1[[#This Row],[Sales Amount]],1)</f>
        <v>4455.5</v>
      </c>
      <c r="F1438">
        <f>Table1[[#This Row],[Quantity Sold]]</f>
        <v>47</v>
      </c>
      <c r="G1438">
        <f>Table1[[#This Row],[Discount (%)]]</f>
        <v>22</v>
      </c>
      <c r="H1438">
        <f>Table1[[#This Row],[Profit]]</f>
        <v>128.4</v>
      </c>
    </row>
    <row r="1439" spans="1:8">
      <c r="A1439" s="11" t="s">
        <v>1420</v>
      </c>
      <c r="B1439" s="7">
        <v>46459</v>
      </c>
      <c r="C1439" t="str">
        <f>PROPER(Table1[[#This Row],[Region]])</f>
        <v>South</v>
      </c>
      <c r="D1439" t="str">
        <f>PROPER(Table1[[#This Row],[Product Category]])</f>
        <v>Sports</v>
      </c>
      <c r="E1439">
        <f>ROUND(Table1[[#This Row],[Sales Amount]],1)</f>
        <v>1344.3</v>
      </c>
      <c r="F1439">
        <f>Table1[[#This Row],[Quantity Sold]]</f>
        <v>20</v>
      </c>
      <c r="G1439">
        <f>Table1[[#This Row],[Discount (%)]]</f>
        <v>20</v>
      </c>
      <c r="H1439">
        <f>Table1[[#This Row],[Profit]]</f>
        <v>891.28</v>
      </c>
    </row>
    <row r="1440" spans="1:8">
      <c r="A1440" s="11" t="s">
        <v>1421</v>
      </c>
      <c r="B1440" s="7">
        <v>46460</v>
      </c>
      <c r="C1440" t="str">
        <f>PROPER(Table1[[#This Row],[Region]])</f>
        <v>East</v>
      </c>
      <c r="D1440" t="str">
        <f>PROPER(Table1[[#This Row],[Product Category]])</f>
        <v>Sports</v>
      </c>
      <c r="E1440">
        <f>ROUND(Table1[[#This Row],[Sales Amount]],1)</f>
        <v>2253.1</v>
      </c>
      <c r="F1440">
        <f>Table1[[#This Row],[Quantity Sold]]</f>
        <v>2</v>
      </c>
      <c r="G1440">
        <f>Table1[[#This Row],[Discount (%)]]</f>
        <v>12</v>
      </c>
      <c r="H1440">
        <f>Table1[[#This Row],[Profit]]</f>
        <v>1752.24</v>
      </c>
    </row>
    <row r="1441" spans="1:8">
      <c r="A1441" s="11" t="s">
        <v>1422</v>
      </c>
      <c r="B1441" s="7">
        <v>46461</v>
      </c>
      <c r="C1441" t="str">
        <f>PROPER(Table1[[#This Row],[Region]])</f>
        <v>North</v>
      </c>
      <c r="D1441" t="str">
        <f>PROPER(Table1[[#This Row],[Product Category]])</f>
        <v>Sports</v>
      </c>
      <c r="E1441">
        <f>ROUND(Table1[[#This Row],[Sales Amount]],1)</f>
        <v>4500.8</v>
      </c>
      <c r="F1441">
        <f>Table1[[#This Row],[Quantity Sold]]</f>
        <v>48</v>
      </c>
      <c r="G1441">
        <f>Table1[[#This Row],[Discount (%)]]</f>
        <v>38</v>
      </c>
      <c r="H1441">
        <f>Table1[[#This Row],[Profit]]</f>
        <v>1849.74</v>
      </c>
    </row>
    <row r="1442" spans="1:8">
      <c r="A1442" s="11" t="s">
        <v>1423</v>
      </c>
      <c r="B1442" s="7">
        <v>46462</v>
      </c>
      <c r="C1442" t="str">
        <f>PROPER(Table1[[#This Row],[Region]])</f>
        <v>West</v>
      </c>
      <c r="D1442" t="str">
        <f>PROPER(Table1[[#This Row],[Product Category]])</f>
        <v>Furniture</v>
      </c>
      <c r="E1442">
        <f>ROUND(Table1[[#This Row],[Sales Amount]],1)</f>
        <v>2856.7</v>
      </c>
      <c r="F1442">
        <f>Table1[[#This Row],[Quantity Sold]]</f>
        <v>23</v>
      </c>
      <c r="G1442">
        <f>Table1[[#This Row],[Discount (%)]]</f>
        <v>29</v>
      </c>
      <c r="H1442">
        <f>Table1[[#This Row],[Profit]]</f>
        <v>1823.89</v>
      </c>
    </row>
    <row r="1443" spans="1:8">
      <c r="A1443" s="11" t="s">
        <v>1424</v>
      </c>
      <c r="B1443" s="7">
        <v>46463</v>
      </c>
      <c r="C1443" t="str">
        <f>PROPER(Table1[[#This Row],[Region]])</f>
        <v>West</v>
      </c>
      <c r="D1443" t="str">
        <f>PROPER(Table1[[#This Row],[Product Category]])</f>
        <v>Electronics</v>
      </c>
      <c r="E1443">
        <f>ROUND(Table1[[#This Row],[Sales Amount]],1)</f>
        <v>4830.8999999999996</v>
      </c>
      <c r="F1443">
        <f>Table1[[#This Row],[Quantity Sold]]</f>
        <v>42</v>
      </c>
      <c r="G1443">
        <f>Table1[[#This Row],[Discount (%)]]</f>
        <v>22</v>
      </c>
      <c r="H1443">
        <f>Table1[[#This Row],[Profit]]</f>
        <v>298.87</v>
      </c>
    </row>
    <row r="1444" spans="1:8">
      <c r="A1444" s="11" t="s">
        <v>1425</v>
      </c>
      <c r="B1444" s="7">
        <v>46464</v>
      </c>
      <c r="C1444" t="str">
        <f>PROPER(Table1[[#This Row],[Region]])</f>
        <v>West</v>
      </c>
      <c r="D1444" t="str">
        <f>PROPER(Table1[[#This Row],[Product Category]])</f>
        <v>Clothing</v>
      </c>
      <c r="E1444">
        <f>ROUND(Table1[[#This Row],[Sales Amount]],1)</f>
        <v>1157.7</v>
      </c>
      <c r="F1444">
        <f>Table1[[#This Row],[Quantity Sold]]</f>
        <v>2</v>
      </c>
      <c r="G1444">
        <f>Table1[[#This Row],[Discount (%)]]</f>
        <v>42</v>
      </c>
      <c r="H1444">
        <f>Table1[[#This Row],[Profit]]</f>
        <v>1687.38</v>
      </c>
    </row>
    <row r="1445" spans="1:8">
      <c r="A1445" s="11" t="s">
        <v>1426</v>
      </c>
      <c r="B1445" s="7">
        <v>46465</v>
      </c>
      <c r="C1445" t="str">
        <f>PROPER(Table1[[#This Row],[Region]])</f>
        <v>South</v>
      </c>
      <c r="D1445" t="str">
        <f>PROPER(Table1[[#This Row],[Product Category]])</f>
        <v>Furniture</v>
      </c>
      <c r="E1445">
        <f>ROUND(Table1[[#This Row],[Sales Amount]],1)</f>
        <v>1588.6</v>
      </c>
      <c r="F1445">
        <f>Table1[[#This Row],[Quantity Sold]]</f>
        <v>23</v>
      </c>
      <c r="G1445">
        <f>Table1[[#This Row],[Discount (%)]]</f>
        <v>50</v>
      </c>
      <c r="H1445">
        <f>Table1[[#This Row],[Profit]]</f>
        <v>1434.3</v>
      </c>
    </row>
    <row r="1446" spans="1:8">
      <c r="A1446" s="11" t="s">
        <v>1427</v>
      </c>
      <c r="B1446" s="7">
        <v>46466</v>
      </c>
      <c r="C1446" t="str">
        <f>PROPER(Table1[[#This Row],[Region]])</f>
        <v>West</v>
      </c>
      <c r="D1446" t="str">
        <f>PROPER(Table1[[#This Row],[Product Category]])</f>
        <v>Clothing</v>
      </c>
      <c r="E1446">
        <f>ROUND(Table1[[#This Row],[Sales Amount]],1)</f>
        <v>1933.1</v>
      </c>
      <c r="F1446">
        <f>Table1[[#This Row],[Quantity Sold]]</f>
        <v>45</v>
      </c>
      <c r="G1446">
        <f>Table1[[#This Row],[Discount (%)]]</f>
        <v>23</v>
      </c>
      <c r="H1446">
        <f>Table1[[#This Row],[Profit]]</f>
        <v>1607.78</v>
      </c>
    </row>
    <row r="1447" spans="1:8">
      <c r="A1447" s="11" t="s">
        <v>1428</v>
      </c>
      <c r="B1447" s="7">
        <v>46467</v>
      </c>
      <c r="C1447" t="str">
        <f>PROPER(Table1[[#This Row],[Region]])</f>
        <v>South</v>
      </c>
      <c r="D1447" t="str">
        <f>PROPER(Table1[[#This Row],[Product Category]])</f>
        <v>Sports</v>
      </c>
      <c r="E1447">
        <f>ROUND(Table1[[#This Row],[Sales Amount]],1)</f>
        <v>2956</v>
      </c>
      <c r="F1447">
        <f>Table1[[#This Row],[Quantity Sold]]</f>
        <v>32</v>
      </c>
      <c r="G1447">
        <f>Table1[[#This Row],[Discount (%)]]</f>
        <v>46</v>
      </c>
      <c r="H1447">
        <f>Table1[[#This Row],[Profit]]</f>
        <v>1636.85</v>
      </c>
    </row>
    <row r="1448" spans="1:8">
      <c r="A1448" s="11" t="s">
        <v>1429</v>
      </c>
      <c r="B1448" s="7">
        <v>46468</v>
      </c>
      <c r="C1448" t="str">
        <f>PROPER(Table1[[#This Row],[Region]])</f>
        <v>East</v>
      </c>
      <c r="D1448" t="str">
        <f>PROPER(Table1[[#This Row],[Product Category]])</f>
        <v>Electronics</v>
      </c>
      <c r="E1448">
        <f>ROUND(Table1[[#This Row],[Sales Amount]],1)</f>
        <v>357.4</v>
      </c>
      <c r="F1448">
        <f>Table1[[#This Row],[Quantity Sold]]</f>
        <v>21</v>
      </c>
      <c r="G1448">
        <f>Table1[[#This Row],[Discount (%)]]</f>
        <v>29</v>
      </c>
      <c r="H1448">
        <f>Table1[[#This Row],[Profit]]</f>
        <v>147.85</v>
      </c>
    </row>
    <row r="1449" spans="1:8">
      <c r="A1449" s="11" t="s">
        <v>1430</v>
      </c>
      <c r="B1449" s="7">
        <v>46469</v>
      </c>
      <c r="C1449" t="str">
        <f>PROPER(Table1[[#This Row],[Region]])</f>
        <v>North</v>
      </c>
      <c r="D1449" t="str">
        <f>PROPER(Table1[[#This Row],[Product Category]])</f>
        <v>Electronics</v>
      </c>
      <c r="E1449">
        <f>ROUND(Table1[[#This Row],[Sales Amount]],1)</f>
        <v>2848.9</v>
      </c>
      <c r="F1449">
        <f>Table1[[#This Row],[Quantity Sold]]</f>
        <v>21</v>
      </c>
      <c r="G1449">
        <f>Table1[[#This Row],[Discount (%)]]</f>
        <v>5</v>
      </c>
      <c r="H1449">
        <f>Table1[[#This Row],[Profit]]</f>
        <v>1786.83</v>
      </c>
    </row>
    <row r="1450" spans="1:8">
      <c r="A1450" s="11" t="s">
        <v>1431</v>
      </c>
      <c r="B1450" s="7">
        <v>46470</v>
      </c>
      <c r="C1450" t="str">
        <f>PROPER(Table1[[#This Row],[Region]])</f>
        <v>South</v>
      </c>
      <c r="D1450" t="str">
        <f>PROPER(Table1[[#This Row],[Product Category]])</f>
        <v>Furniture</v>
      </c>
      <c r="E1450">
        <f>ROUND(Table1[[#This Row],[Sales Amount]],1)</f>
        <v>149.69999999999999</v>
      </c>
      <c r="F1450">
        <f>Table1[[#This Row],[Quantity Sold]]</f>
        <v>15</v>
      </c>
      <c r="G1450">
        <f>Table1[[#This Row],[Discount (%)]]</f>
        <v>19</v>
      </c>
      <c r="H1450">
        <f>Table1[[#This Row],[Profit]]</f>
        <v>1413.08</v>
      </c>
    </row>
    <row r="1451" spans="1:8">
      <c r="A1451" s="11" t="s">
        <v>1432</v>
      </c>
      <c r="B1451" s="7">
        <v>46471</v>
      </c>
      <c r="C1451" t="str">
        <f>PROPER(Table1[[#This Row],[Region]])</f>
        <v>West</v>
      </c>
      <c r="D1451" t="str">
        <f>PROPER(Table1[[#This Row],[Product Category]])</f>
        <v>Clothing</v>
      </c>
      <c r="E1451">
        <f>ROUND(Table1[[#This Row],[Sales Amount]],1)</f>
        <v>2677.1</v>
      </c>
      <c r="F1451">
        <f>Table1[[#This Row],[Quantity Sold]]</f>
        <v>1</v>
      </c>
      <c r="G1451">
        <f>Table1[[#This Row],[Discount (%)]]</f>
        <v>26</v>
      </c>
      <c r="H1451">
        <f>Table1[[#This Row],[Profit]]</f>
        <v>1084.7</v>
      </c>
    </row>
    <row r="1452" spans="1:8">
      <c r="A1452" s="11" t="s">
        <v>1433</v>
      </c>
      <c r="B1452" s="7">
        <v>46472</v>
      </c>
      <c r="C1452" t="str">
        <f>PROPER(Table1[[#This Row],[Region]])</f>
        <v>North</v>
      </c>
      <c r="D1452" t="str">
        <f>PROPER(Table1[[#This Row],[Product Category]])</f>
        <v>Sports</v>
      </c>
      <c r="E1452">
        <f>ROUND(Table1[[#This Row],[Sales Amount]],1)</f>
        <v>3908.4</v>
      </c>
      <c r="F1452">
        <f>Table1[[#This Row],[Quantity Sold]]</f>
        <v>49</v>
      </c>
      <c r="G1452">
        <f>Table1[[#This Row],[Discount (%)]]</f>
        <v>0</v>
      </c>
      <c r="H1452">
        <f>Table1[[#This Row],[Profit]]</f>
        <v>1002.73</v>
      </c>
    </row>
    <row r="1453" spans="1:8">
      <c r="A1453" s="11" t="s">
        <v>1434</v>
      </c>
      <c r="B1453" s="7">
        <v>46473</v>
      </c>
      <c r="C1453" t="str">
        <f>PROPER(Table1[[#This Row],[Region]])</f>
        <v>North</v>
      </c>
      <c r="D1453" t="str">
        <f>PROPER(Table1[[#This Row],[Product Category]])</f>
        <v>Electronics</v>
      </c>
      <c r="E1453">
        <f>ROUND(Table1[[#This Row],[Sales Amount]],1)</f>
        <v>311.8</v>
      </c>
      <c r="F1453">
        <f>Table1[[#This Row],[Quantity Sold]]</f>
        <v>45</v>
      </c>
      <c r="G1453">
        <f>Table1[[#This Row],[Discount (%)]]</f>
        <v>19</v>
      </c>
      <c r="H1453">
        <f>Table1[[#This Row],[Profit]]</f>
        <v>1755.81</v>
      </c>
    </row>
    <row r="1454" spans="1:8">
      <c r="A1454" s="11" t="s">
        <v>1435</v>
      </c>
      <c r="B1454" s="7">
        <v>46474</v>
      </c>
      <c r="C1454" t="str">
        <f>PROPER(Table1[[#This Row],[Region]])</f>
        <v>East</v>
      </c>
      <c r="D1454" t="str">
        <f>PROPER(Table1[[#This Row],[Product Category]])</f>
        <v>Electronics</v>
      </c>
      <c r="E1454">
        <f>ROUND(Table1[[#This Row],[Sales Amount]],1)</f>
        <v>2311.4</v>
      </c>
      <c r="F1454">
        <f>Table1[[#This Row],[Quantity Sold]]</f>
        <v>41</v>
      </c>
      <c r="G1454">
        <f>Table1[[#This Row],[Discount (%)]]</f>
        <v>27</v>
      </c>
      <c r="H1454">
        <f>Table1[[#This Row],[Profit]]</f>
        <v>1462.44</v>
      </c>
    </row>
    <row r="1455" spans="1:8">
      <c r="A1455" s="11" t="s">
        <v>1436</v>
      </c>
      <c r="B1455" s="7">
        <v>46475</v>
      </c>
      <c r="C1455" t="str">
        <f>PROPER(Table1[[#This Row],[Region]])</f>
        <v>East</v>
      </c>
      <c r="D1455" t="str">
        <f>PROPER(Table1[[#This Row],[Product Category]])</f>
        <v>Electronics</v>
      </c>
      <c r="E1455">
        <f>ROUND(Table1[[#This Row],[Sales Amount]],1)</f>
        <v>1987.9</v>
      </c>
      <c r="F1455">
        <f>Table1[[#This Row],[Quantity Sold]]</f>
        <v>49</v>
      </c>
      <c r="G1455">
        <f>Table1[[#This Row],[Discount (%)]]</f>
        <v>20</v>
      </c>
      <c r="H1455">
        <f>Table1[[#This Row],[Profit]]</f>
        <v>487.58</v>
      </c>
    </row>
    <row r="1456" spans="1:8">
      <c r="A1456" s="11" t="s">
        <v>1437</v>
      </c>
      <c r="B1456" s="7">
        <v>46476</v>
      </c>
      <c r="C1456" t="str">
        <f>PROPER(Table1[[#This Row],[Region]])</f>
        <v>East</v>
      </c>
      <c r="D1456" t="str">
        <f>PROPER(Table1[[#This Row],[Product Category]])</f>
        <v>Groceries</v>
      </c>
      <c r="E1456">
        <f>ROUND(Table1[[#This Row],[Sales Amount]],1)</f>
        <v>2928</v>
      </c>
      <c r="F1456">
        <f>Table1[[#This Row],[Quantity Sold]]</f>
        <v>35</v>
      </c>
      <c r="G1456">
        <f>Table1[[#This Row],[Discount (%)]]</f>
        <v>14</v>
      </c>
      <c r="H1456">
        <f>Table1[[#This Row],[Profit]]</f>
        <v>858.63</v>
      </c>
    </row>
    <row r="1457" spans="1:8">
      <c r="A1457" s="11" t="s">
        <v>1438</v>
      </c>
      <c r="B1457" s="7">
        <v>46477</v>
      </c>
      <c r="C1457" t="str">
        <f>PROPER(Table1[[#This Row],[Region]])</f>
        <v>South</v>
      </c>
      <c r="D1457" t="str">
        <f>PROPER(Table1[[#This Row],[Product Category]])</f>
        <v>Furniture</v>
      </c>
      <c r="E1457">
        <f>ROUND(Table1[[#This Row],[Sales Amount]],1)</f>
        <v>804</v>
      </c>
      <c r="F1457">
        <f>Table1[[#This Row],[Quantity Sold]]</f>
        <v>2</v>
      </c>
      <c r="G1457">
        <f>Table1[[#This Row],[Discount (%)]]</f>
        <v>20</v>
      </c>
      <c r="H1457">
        <f>Table1[[#This Row],[Profit]]</f>
        <v>607.92999999999995</v>
      </c>
    </row>
    <row r="1458" spans="1:8">
      <c r="A1458" s="11" t="s">
        <v>1439</v>
      </c>
      <c r="B1458" s="7">
        <v>46478</v>
      </c>
      <c r="C1458" t="str">
        <f>PROPER(Table1[[#This Row],[Region]])</f>
        <v>East</v>
      </c>
      <c r="D1458" t="str">
        <f>PROPER(Table1[[#This Row],[Product Category]])</f>
        <v>Furniture</v>
      </c>
      <c r="E1458">
        <f>ROUND(Table1[[#This Row],[Sales Amount]],1)</f>
        <v>4936.3</v>
      </c>
      <c r="F1458">
        <f>Table1[[#This Row],[Quantity Sold]]</f>
        <v>23</v>
      </c>
      <c r="G1458">
        <f>Table1[[#This Row],[Discount (%)]]</f>
        <v>42</v>
      </c>
      <c r="H1458">
        <f>Table1[[#This Row],[Profit]]</f>
        <v>1092.3499999999999</v>
      </c>
    </row>
    <row r="1459" spans="1:8">
      <c r="A1459" s="11" t="s">
        <v>1440</v>
      </c>
      <c r="B1459" s="7">
        <v>46479</v>
      </c>
      <c r="C1459" t="str">
        <f>PROPER(Table1[[#This Row],[Region]])</f>
        <v>North</v>
      </c>
      <c r="D1459" t="str">
        <f>PROPER(Table1[[#This Row],[Product Category]])</f>
        <v>Sports</v>
      </c>
      <c r="E1459">
        <f>ROUND(Table1[[#This Row],[Sales Amount]],1)</f>
        <v>4578.3999999999996</v>
      </c>
      <c r="F1459">
        <f>Table1[[#This Row],[Quantity Sold]]</f>
        <v>28</v>
      </c>
      <c r="G1459">
        <f>Table1[[#This Row],[Discount (%)]]</f>
        <v>45</v>
      </c>
      <c r="H1459">
        <f>Table1[[#This Row],[Profit]]</f>
        <v>1644.55</v>
      </c>
    </row>
    <row r="1460" spans="1:8">
      <c r="A1460" s="11" t="s">
        <v>1441</v>
      </c>
      <c r="B1460" s="7">
        <v>46480</v>
      </c>
      <c r="C1460" t="str">
        <f>PROPER(Table1[[#This Row],[Region]])</f>
        <v>North</v>
      </c>
      <c r="D1460" t="str">
        <f>PROPER(Table1[[#This Row],[Product Category]])</f>
        <v>Furniture</v>
      </c>
      <c r="E1460">
        <f>ROUND(Table1[[#This Row],[Sales Amount]],1)</f>
        <v>4218.7</v>
      </c>
      <c r="F1460">
        <f>Table1[[#This Row],[Quantity Sold]]</f>
        <v>33</v>
      </c>
      <c r="G1460">
        <f>Table1[[#This Row],[Discount (%)]]</f>
        <v>49</v>
      </c>
      <c r="H1460">
        <f>Table1[[#This Row],[Profit]]</f>
        <v>165.55</v>
      </c>
    </row>
    <row r="1461" spans="1:8">
      <c r="A1461" s="11" t="s">
        <v>1442</v>
      </c>
      <c r="B1461" s="7">
        <v>46481</v>
      </c>
      <c r="C1461" t="str">
        <f>PROPER(Table1[[#This Row],[Region]])</f>
        <v>South</v>
      </c>
      <c r="D1461" t="str">
        <f>PROPER(Table1[[#This Row],[Product Category]])</f>
        <v>Electronics</v>
      </c>
      <c r="E1461">
        <f>ROUND(Table1[[#This Row],[Sales Amount]],1)</f>
        <v>1694.1</v>
      </c>
      <c r="F1461">
        <f>Table1[[#This Row],[Quantity Sold]]</f>
        <v>22</v>
      </c>
      <c r="G1461">
        <f>Table1[[#This Row],[Discount (%)]]</f>
        <v>41</v>
      </c>
      <c r="H1461">
        <f>Table1[[#This Row],[Profit]]</f>
        <v>742.08</v>
      </c>
    </row>
    <row r="1462" spans="1:8">
      <c r="A1462" s="11" t="s">
        <v>1443</v>
      </c>
      <c r="B1462" s="7">
        <v>46482</v>
      </c>
      <c r="C1462" t="str">
        <f>PROPER(Table1[[#This Row],[Region]])</f>
        <v>West</v>
      </c>
      <c r="D1462" t="str">
        <f>PROPER(Table1[[#This Row],[Product Category]])</f>
        <v>Furniture</v>
      </c>
      <c r="E1462">
        <f>ROUND(Table1[[#This Row],[Sales Amount]],1)</f>
        <v>748.6</v>
      </c>
      <c r="F1462">
        <f>Table1[[#This Row],[Quantity Sold]]</f>
        <v>36</v>
      </c>
      <c r="G1462">
        <f>Table1[[#This Row],[Discount (%)]]</f>
        <v>19</v>
      </c>
      <c r="H1462">
        <f>Table1[[#This Row],[Profit]]</f>
        <v>357.25</v>
      </c>
    </row>
    <row r="1463" spans="1:8">
      <c r="A1463" s="11" t="s">
        <v>1444</v>
      </c>
      <c r="B1463" s="7">
        <v>46483</v>
      </c>
      <c r="C1463" t="str">
        <f>PROPER(Table1[[#This Row],[Region]])</f>
        <v>South</v>
      </c>
      <c r="D1463" t="str">
        <f>PROPER(Table1[[#This Row],[Product Category]])</f>
        <v>Sports</v>
      </c>
      <c r="E1463">
        <f>ROUND(Table1[[#This Row],[Sales Amount]],1)</f>
        <v>1470.6</v>
      </c>
      <c r="F1463">
        <f>Table1[[#This Row],[Quantity Sold]]</f>
        <v>14</v>
      </c>
      <c r="G1463">
        <f>Table1[[#This Row],[Discount (%)]]</f>
        <v>31</v>
      </c>
      <c r="H1463">
        <f>Table1[[#This Row],[Profit]]</f>
        <v>1509.74</v>
      </c>
    </row>
    <row r="1464" spans="1:8">
      <c r="A1464" s="11" t="s">
        <v>1445</v>
      </c>
      <c r="B1464" s="7">
        <v>46484</v>
      </c>
      <c r="C1464" t="str">
        <f>PROPER(Table1[[#This Row],[Region]])</f>
        <v>West</v>
      </c>
      <c r="D1464" t="str">
        <f>PROPER(Table1[[#This Row],[Product Category]])</f>
        <v>Groceries</v>
      </c>
      <c r="E1464">
        <f>ROUND(Table1[[#This Row],[Sales Amount]],1)</f>
        <v>4781.8999999999996</v>
      </c>
      <c r="F1464">
        <f>Table1[[#This Row],[Quantity Sold]]</f>
        <v>12</v>
      </c>
      <c r="G1464">
        <f>Table1[[#This Row],[Discount (%)]]</f>
        <v>27</v>
      </c>
      <c r="H1464">
        <f>Table1[[#This Row],[Profit]]</f>
        <v>1434.66</v>
      </c>
    </row>
    <row r="1465" spans="1:8">
      <c r="A1465" s="11" t="s">
        <v>1446</v>
      </c>
      <c r="B1465" s="7">
        <v>46485</v>
      </c>
      <c r="C1465" t="str">
        <f>PROPER(Table1[[#This Row],[Region]])</f>
        <v>East</v>
      </c>
      <c r="D1465" t="str">
        <f>PROPER(Table1[[#This Row],[Product Category]])</f>
        <v>Sports</v>
      </c>
      <c r="E1465">
        <f>ROUND(Table1[[#This Row],[Sales Amount]],1)</f>
        <v>1556.2</v>
      </c>
      <c r="F1465">
        <f>Table1[[#This Row],[Quantity Sold]]</f>
        <v>31</v>
      </c>
      <c r="G1465">
        <f>Table1[[#This Row],[Discount (%)]]</f>
        <v>10</v>
      </c>
      <c r="H1465">
        <f>Table1[[#This Row],[Profit]]</f>
        <v>324.52</v>
      </c>
    </row>
    <row r="1466" spans="1:8">
      <c r="A1466" s="11" t="s">
        <v>1447</v>
      </c>
      <c r="B1466" s="7">
        <v>46486</v>
      </c>
      <c r="C1466" t="str">
        <f>PROPER(Table1[[#This Row],[Region]])</f>
        <v>North</v>
      </c>
      <c r="D1466" t="str">
        <f>PROPER(Table1[[#This Row],[Product Category]])</f>
        <v>Electronics</v>
      </c>
      <c r="E1466">
        <f>ROUND(Table1[[#This Row],[Sales Amount]],1)</f>
        <v>4099.1000000000004</v>
      </c>
      <c r="F1466">
        <f>Table1[[#This Row],[Quantity Sold]]</f>
        <v>48</v>
      </c>
      <c r="G1466">
        <f>Table1[[#This Row],[Discount (%)]]</f>
        <v>35</v>
      </c>
      <c r="H1466">
        <f>Table1[[#This Row],[Profit]]</f>
        <v>1513.6</v>
      </c>
    </row>
    <row r="1467" spans="1:8">
      <c r="A1467" s="11" t="s">
        <v>1448</v>
      </c>
      <c r="B1467" s="7">
        <v>46487</v>
      </c>
      <c r="C1467" t="str">
        <f>PROPER(Table1[[#This Row],[Region]])</f>
        <v>North</v>
      </c>
      <c r="D1467" t="str">
        <f>PROPER(Table1[[#This Row],[Product Category]])</f>
        <v>Electronics</v>
      </c>
      <c r="E1467">
        <f>ROUND(Table1[[#This Row],[Sales Amount]],1)</f>
        <v>328</v>
      </c>
      <c r="F1467">
        <f>Table1[[#This Row],[Quantity Sold]]</f>
        <v>3</v>
      </c>
      <c r="G1467">
        <f>Table1[[#This Row],[Discount (%)]]</f>
        <v>16</v>
      </c>
      <c r="H1467">
        <f>Table1[[#This Row],[Profit]]</f>
        <v>1427.39</v>
      </c>
    </row>
    <row r="1468" spans="1:8">
      <c r="A1468" s="11" t="s">
        <v>1449</v>
      </c>
      <c r="B1468" s="7">
        <v>46488</v>
      </c>
      <c r="C1468" t="str">
        <f>PROPER(Table1[[#This Row],[Region]])</f>
        <v>West</v>
      </c>
      <c r="D1468" t="str">
        <f>PROPER(Table1[[#This Row],[Product Category]])</f>
        <v>Groceries</v>
      </c>
      <c r="E1468">
        <f>ROUND(Table1[[#This Row],[Sales Amount]],1)</f>
        <v>535</v>
      </c>
      <c r="F1468">
        <f>Table1[[#This Row],[Quantity Sold]]</f>
        <v>43</v>
      </c>
      <c r="G1468">
        <f>Table1[[#This Row],[Discount (%)]]</f>
        <v>0</v>
      </c>
      <c r="H1468">
        <f>Table1[[#This Row],[Profit]]</f>
        <v>1369.45</v>
      </c>
    </row>
    <row r="1469" spans="1:8">
      <c r="A1469" s="11" t="s">
        <v>1450</v>
      </c>
      <c r="B1469" s="7">
        <v>46489</v>
      </c>
      <c r="C1469" t="str">
        <f>PROPER(Table1[[#This Row],[Region]])</f>
        <v>West</v>
      </c>
      <c r="D1469" t="str">
        <f>PROPER(Table1[[#This Row],[Product Category]])</f>
        <v>Electronics</v>
      </c>
      <c r="E1469">
        <f>ROUND(Table1[[#This Row],[Sales Amount]],1)</f>
        <v>2170.5</v>
      </c>
      <c r="F1469">
        <f>Table1[[#This Row],[Quantity Sold]]</f>
        <v>1</v>
      </c>
      <c r="G1469">
        <f>Table1[[#This Row],[Discount (%)]]</f>
        <v>3</v>
      </c>
      <c r="H1469">
        <f>Table1[[#This Row],[Profit]]</f>
        <v>1022.06</v>
      </c>
    </row>
    <row r="1470" spans="1:8">
      <c r="A1470" s="11" t="s">
        <v>1451</v>
      </c>
      <c r="B1470" s="7">
        <v>46490</v>
      </c>
      <c r="C1470" t="str">
        <f>PROPER(Table1[[#This Row],[Region]])</f>
        <v>South</v>
      </c>
      <c r="D1470" t="str">
        <f>PROPER(Table1[[#This Row],[Product Category]])</f>
        <v>Sports</v>
      </c>
      <c r="E1470">
        <f>ROUND(Table1[[#This Row],[Sales Amount]],1)</f>
        <v>347</v>
      </c>
      <c r="F1470">
        <f>Table1[[#This Row],[Quantity Sold]]</f>
        <v>50</v>
      </c>
      <c r="G1470">
        <f>Table1[[#This Row],[Discount (%)]]</f>
        <v>32</v>
      </c>
      <c r="H1470">
        <f>Table1[[#This Row],[Profit]]</f>
        <v>1682.89</v>
      </c>
    </row>
    <row r="1471" spans="1:8">
      <c r="A1471" s="11" t="s">
        <v>1452</v>
      </c>
      <c r="B1471" s="7">
        <v>46491</v>
      </c>
      <c r="C1471" t="str">
        <f>PROPER(Table1[[#This Row],[Region]])</f>
        <v>North</v>
      </c>
      <c r="D1471" t="str">
        <f>PROPER(Table1[[#This Row],[Product Category]])</f>
        <v>Electronics</v>
      </c>
      <c r="E1471">
        <f>ROUND(Table1[[#This Row],[Sales Amount]],1)</f>
        <v>4482.8999999999996</v>
      </c>
      <c r="F1471">
        <f>Table1[[#This Row],[Quantity Sold]]</f>
        <v>23</v>
      </c>
      <c r="G1471">
        <f>Table1[[#This Row],[Discount (%)]]</f>
        <v>38</v>
      </c>
      <c r="H1471">
        <f>Table1[[#This Row],[Profit]]</f>
        <v>1450.92</v>
      </c>
    </row>
    <row r="1472" spans="1:8">
      <c r="A1472" s="11" t="s">
        <v>1453</v>
      </c>
      <c r="B1472" s="7">
        <v>46492</v>
      </c>
      <c r="C1472" t="str">
        <f>PROPER(Table1[[#This Row],[Region]])</f>
        <v>North</v>
      </c>
      <c r="D1472" t="str">
        <f>PROPER(Table1[[#This Row],[Product Category]])</f>
        <v>Sports</v>
      </c>
      <c r="E1472">
        <f>ROUND(Table1[[#This Row],[Sales Amount]],1)</f>
        <v>4067.9</v>
      </c>
      <c r="F1472">
        <f>Table1[[#This Row],[Quantity Sold]]</f>
        <v>12</v>
      </c>
      <c r="G1472">
        <f>Table1[[#This Row],[Discount (%)]]</f>
        <v>14</v>
      </c>
      <c r="H1472">
        <f>Table1[[#This Row],[Profit]]</f>
        <v>788.17</v>
      </c>
    </row>
    <row r="1473" spans="1:8">
      <c r="A1473" s="11" t="s">
        <v>1454</v>
      </c>
      <c r="B1473" s="7">
        <v>46493</v>
      </c>
      <c r="C1473" t="str">
        <f>PROPER(Table1[[#This Row],[Region]])</f>
        <v>West</v>
      </c>
      <c r="D1473" t="str">
        <f>PROPER(Table1[[#This Row],[Product Category]])</f>
        <v>Groceries</v>
      </c>
      <c r="E1473">
        <f>ROUND(Table1[[#This Row],[Sales Amount]],1)</f>
        <v>1513.3</v>
      </c>
      <c r="F1473">
        <f>Table1[[#This Row],[Quantity Sold]]</f>
        <v>49</v>
      </c>
      <c r="G1473">
        <f>Table1[[#This Row],[Discount (%)]]</f>
        <v>23</v>
      </c>
      <c r="H1473">
        <f>Table1[[#This Row],[Profit]]</f>
        <v>1551.6</v>
      </c>
    </row>
    <row r="1474" spans="1:8">
      <c r="A1474" s="11" t="s">
        <v>1455</v>
      </c>
      <c r="B1474" s="7">
        <v>46494</v>
      </c>
      <c r="C1474" t="str">
        <f>PROPER(Table1[[#This Row],[Region]])</f>
        <v>South</v>
      </c>
      <c r="D1474" t="str">
        <f>PROPER(Table1[[#This Row],[Product Category]])</f>
        <v>Furniture</v>
      </c>
      <c r="E1474">
        <f>ROUND(Table1[[#This Row],[Sales Amount]],1)</f>
        <v>3502.6</v>
      </c>
      <c r="F1474">
        <f>Table1[[#This Row],[Quantity Sold]]</f>
        <v>20</v>
      </c>
      <c r="G1474">
        <f>Table1[[#This Row],[Discount (%)]]</f>
        <v>33</v>
      </c>
      <c r="H1474">
        <f>Table1[[#This Row],[Profit]]</f>
        <v>646.16</v>
      </c>
    </row>
    <row r="1475" spans="1:8">
      <c r="A1475" s="11" t="s">
        <v>1456</v>
      </c>
      <c r="B1475" s="7">
        <v>46495</v>
      </c>
      <c r="C1475" t="str">
        <f>PROPER(Table1[[#This Row],[Region]])</f>
        <v>South</v>
      </c>
      <c r="D1475" t="str">
        <f>PROPER(Table1[[#This Row],[Product Category]])</f>
        <v>Groceries</v>
      </c>
      <c r="E1475">
        <f>ROUND(Table1[[#This Row],[Sales Amount]],1)</f>
        <v>2319.6</v>
      </c>
      <c r="F1475">
        <f>Table1[[#This Row],[Quantity Sold]]</f>
        <v>32</v>
      </c>
      <c r="G1475">
        <f>Table1[[#This Row],[Discount (%)]]</f>
        <v>44</v>
      </c>
      <c r="H1475">
        <f>Table1[[#This Row],[Profit]]</f>
        <v>154.83000000000001</v>
      </c>
    </row>
    <row r="1476" spans="1:8">
      <c r="A1476" s="11" t="s">
        <v>1457</v>
      </c>
      <c r="B1476" s="7">
        <v>46496</v>
      </c>
      <c r="C1476" t="str">
        <f>PROPER(Table1[[#This Row],[Region]])</f>
        <v>East</v>
      </c>
      <c r="D1476" t="str">
        <f>PROPER(Table1[[#This Row],[Product Category]])</f>
        <v>Electronics</v>
      </c>
      <c r="E1476">
        <f>ROUND(Table1[[#This Row],[Sales Amount]],1)</f>
        <v>432.1</v>
      </c>
      <c r="F1476">
        <f>Table1[[#This Row],[Quantity Sold]]</f>
        <v>27</v>
      </c>
      <c r="G1476">
        <f>Table1[[#This Row],[Discount (%)]]</f>
        <v>25</v>
      </c>
      <c r="H1476">
        <f>Table1[[#This Row],[Profit]]</f>
        <v>1120.3</v>
      </c>
    </row>
    <row r="1477" spans="1:8">
      <c r="A1477" s="11" t="s">
        <v>1458</v>
      </c>
      <c r="B1477" s="7">
        <v>46497</v>
      </c>
      <c r="C1477" t="str">
        <f>PROPER(Table1[[#This Row],[Region]])</f>
        <v>East</v>
      </c>
      <c r="D1477" t="str">
        <f>PROPER(Table1[[#This Row],[Product Category]])</f>
        <v>Sports</v>
      </c>
      <c r="E1477">
        <f>ROUND(Table1[[#This Row],[Sales Amount]],1)</f>
        <v>291.8</v>
      </c>
      <c r="F1477">
        <f>Table1[[#This Row],[Quantity Sold]]</f>
        <v>3</v>
      </c>
      <c r="G1477">
        <f>Table1[[#This Row],[Discount (%)]]</f>
        <v>42</v>
      </c>
      <c r="H1477">
        <f>Table1[[#This Row],[Profit]]</f>
        <v>1346.07</v>
      </c>
    </row>
    <row r="1478" spans="1:8">
      <c r="A1478" s="11" t="s">
        <v>1459</v>
      </c>
      <c r="B1478" s="7">
        <v>46498</v>
      </c>
      <c r="C1478" t="str">
        <f>PROPER(Table1[[#This Row],[Region]])</f>
        <v>East</v>
      </c>
      <c r="D1478" t="str">
        <f>PROPER(Table1[[#This Row],[Product Category]])</f>
        <v>Sports</v>
      </c>
      <c r="E1478">
        <f>ROUND(Table1[[#This Row],[Sales Amount]],1)</f>
        <v>1204.3</v>
      </c>
      <c r="F1478">
        <f>Table1[[#This Row],[Quantity Sold]]</f>
        <v>9</v>
      </c>
      <c r="G1478">
        <f>Table1[[#This Row],[Discount (%)]]</f>
        <v>9</v>
      </c>
      <c r="H1478">
        <f>Table1[[#This Row],[Profit]]</f>
        <v>1045.3</v>
      </c>
    </row>
    <row r="1479" spans="1:8">
      <c r="A1479" s="11" t="s">
        <v>1460</v>
      </c>
      <c r="B1479" s="7">
        <v>46499</v>
      </c>
      <c r="C1479" t="str">
        <f>PROPER(Table1[[#This Row],[Region]])</f>
        <v>North</v>
      </c>
      <c r="D1479" t="str">
        <f>PROPER(Table1[[#This Row],[Product Category]])</f>
        <v>Clothing</v>
      </c>
      <c r="E1479">
        <f>ROUND(Table1[[#This Row],[Sales Amount]],1)</f>
        <v>2554.9</v>
      </c>
      <c r="F1479">
        <f>Table1[[#This Row],[Quantity Sold]]</f>
        <v>7</v>
      </c>
      <c r="G1479">
        <f>Table1[[#This Row],[Discount (%)]]</f>
        <v>37</v>
      </c>
      <c r="H1479">
        <f>Table1[[#This Row],[Profit]]</f>
        <v>813.66</v>
      </c>
    </row>
    <row r="1480" spans="1:8">
      <c r="A1480" s="11" t="s">
        <v>1461</v>
      </c>
      <c r="B1480" s="7">
        <v>46500</v>
      </c>
      <c r="C1480" t="str">
        <f>PROPER(Table1[[#This Row],[Region]])</f>
        <v>West</v>
      </c>
      <c r="D1480" t="str">
        <f>PROPER(Table1[[#This Row],[Product Category]])</f>
        <v>Electronics</v>
      </c>
      <c r="E1480">
        <f>ROUND(Table1[[#This Row],[Sales Amount]],1)</f>
        <v>3892.4</v>
      </c>
      <c r="F1480">
        <f>Table1[[#This Row],[Quantity Sold]]</f>
        <v>22</v>
      </c>
      <c r="G1480">
        <f>Table1[[#This Row],[Discount (%)]]</f>
        <v>21</v>
      </c>
      <c r="H1480">
        <f>Table1[[#This Row],[Profit]]</f>
        <v>876.58</v>
      </c>
    </row>
    <row r="1481" spans="1:8">
      <c r="A1481" s="11" t="s">
        <v>1462</v>
      </c>
      <c r="B1481" s="7">
        <v>46501</v>
      </c>
      <c r="C1481" t="str">
        <f>PROPER(Table1[[#This Row],[Region]])</f>
        <v>North</v>
      </c>
      <c r="D1481" t="str">
        <f>PROPER(Table1[[#This Row],[Product Category]])</f>
        <v>Clothing</v>
      </c>
      <c r="E1481">
        <f>ROUND(Table1[[#This Row],[Sales Amount]],1)</f>
        <v>4887</v>
      </c>
      <c r="F1481">
        <f>Table1[[#This Row],[Quantity Sold]]</f>
        <v>43</v>
      </c>
      <c r="G1481">
        <f>Table1[[#This Row],[Discount (%)]]</f>
        <v>15</v>
      </c>
      <c r="H1481">
        <f>Table1[[#This Row],[Profit]]</f>
        <v>622.71</v>
      </c>
    </row>
    <row r="1482" spans="1:8">
      <c r="A1482" s="11" t="s">
        <v>1463</v>
      </c>
      <c r="B1482" s="7">
        <v>46502</v>
      </c>
      <c r="C1482" t="str">
        <f>PROPER(Table1[[#This Row],[Region]])</f>
        <v>South</v>
      </c>
      <c r="D1482" t="str">
        <f>PROPER(Table1[[#This Row],[Product Category]])</f>
        <v>Electronics</v>
      </c>
      <c r="E1482">
        <f>ROUND(Table1[[#This Row],[Sales Amount]],1)</f>
        <v>2668.4</v>
      </c>
      <c r="F1482">
        <f>Table1[[#This Row],[Quantity Sold]]</f>
        <v>27</v>
      </c>
      <c r="G1482">
        <f>Table1[[#This Row],[Discount (%)]]</f>
        <v>17</v>
      </c>
      <c r="H1482">
        <f>Table1[[#This Row],[Profit]]</f>
        <v>1838.25</v>
      </c>
    </row>
    <row r="1483" spans="1:8">
      <c r="A1483" s="11" t="s">
        <v>1464</v>
      </c>
      <c r="B1483" s="7">
        <v>46503</v>
      </c>
      <c r="C1483" t="str">
        <f>PROPER(Table1[[#This Row],[Region]])</f>
        <v>South</v>
      </c>
      <c r="D1483" t="str">
        <f>PROPER(Table1[[#This Row],[Product Category]])</f>
        <v>Clothing</v>
      </c>
      <c r="E1483">
        <f>ROUND(Table1[[#This Row],[Sales Amount]],1)</f>
        <v>3079.8</v>
      </c>
      <c r="F1483">
        <f>Table1[[#This Row],[Quantity Sold]]</f>
        <v>28</v>
      </c>
      <c r="G1483">
        <f>Table1[[#This Row],[Discount (%)]]</f>
        <v>45</v>
      </c>
      <c r="H1483">
        <f>Table1[[#This Row],[Profit]]</f>
        <v>152.55000000000001</v>
      </c>
    </row>
    <row r="1484" spans="1:8">
      <c r="A1484" s="11" t="s">
        <v>1465</v>
      </c>
      <c r="B1484" s="7">
        <v>46504</v>
      </c>
      <c r="C1484" t="str">
        <f>PROPER(Table1[[#This Row],[Region]])</f>
        <v>North</v>
      </c>
      <c r="D1484" t="str">
        <f>PROPER(Table1[[#This Row],[Product Category]])</f>
        <v>Electronics</v>
      </c>
      <c r="E1484">
        <f>ROUND(Table1[[#This Row],[Sales Amount]],1)</f>
        <v>4836.6000000000004</v>
      </c>
      <c r="F1484">
        <f>Table1[[#This Row],[Quantity Sold]]</f>
        <v>30</v>
      </c>
      <c r="G1484">
        <f>Table1[[#This Row],[Discount (%)]]</f>
        <v>26</v>
      </c>
      <c r="H1484">
        <f>Table1[[#This Row],[Profit]]</f>
        <v>953.36</v>
      </c>
    </row>
    <row r="1485" spans="1:8">
      <c r="A1485" s="11" t="s">
        <v>1466</v>
      </c>
      <c r="B1485" s="7">
        <v>46505</v>
      </c>
      <c r="C1485" t="str">
        <f>PROPER(Table1[[#This Row],[Region]])</f>
        <v>East</v>
      </c>
      <c r="D1485" t="str">
        <f>PROPER(Table1[[#This Row],[Product Category]])</f>
        <v>Clothing</v>
      </c>
      <c r="E1485">
        <f>ROUND(Table1[[#This Row],[Sales Amount]],1)</f>
        <v>3523.4</v>
      </c>
      <c r="F1485">
        <f>Table1[[#This Row],[Quantity Sold]]</f>
        <v>50</v>
      </c>
      <c r="G1485">
        <f>Table1[[#This Row],[Discount (%)]]</f>
        <v>43</v>
      </c>
      <c r="H1485">
        <f>Table1[[#This Row],[Profit]]</f>
        <v>1489.03</v>
      </c>
    </row>
    <row r="1486" spans="1:8">
      <c r="A1486" s="11" t="s">
        <v>1467</v>
      </c>
      <c r="B1486" s="7">
        <v>46506</v>
      </c>
      <c r="C1486" t="str">
        <f>PROPER(Table1[[#This Row],[Region]])</f>
        <v>East</v>
      </c>
      <c r="D1486" t="str">
        <f>PROPER(Table1[[#This Row],[Product Category]])</f>
        <v>Clothing</v>
      </c>
      <c r="E1486">
        <f>ROUND(Table1[[#This Row],[Sales Amount]],1)</f>
        <v>1762.3</v>
      </c>
      <c r="F1486">
        <f>Table1[[#This Row],[Quantity Sold]]</f>
        <v>40</v>
      </c>
      <c r="G1486">
        <f>Table1[[#This Row],[Discount (%)]]</f>
        <v>33</v>
      </c>
      <c r="H1486">
        <f>Table1[[#This Row],[Profit]]</f>
        <v>1481.68</v>
      </c>
    </row>
    <row r="1487" spans="1:8">
      <c r="A1487" s="11" t="s">
        <v>1468</v>
      </c>
      <c r="B1487" s="7">
        <v>46507</v>
      </c>
      <c r="C1487" t="str">
        <f>PROPER(Table1[[#This Row],[Region]])</f>
        <v>North</v>
      </c>
      <c r="D1487" t="str">
        <f>PROPER(Table1[[#This Row],[Product Category]])</f>
        <v>Groceries</v>
      </c>
      <c r="E1487">
        <f>ROUND(Table1[[#This Row],[Sales Amount]],1)</f>
        <v>454</v>
      </c>
      <c r="F1487">
        <f>Table1[[#This Row],[Quantity Sold]]</f>
        <v>46</v>
      </c>
      <c r="G1487">
        <f>Table1[[#This Row],[Discount (%)]]</f>
        <v>28</v>
      </c>
      <c r="H1487">
        <f>Table1[[#This Row],[Profit]]</f>
        <v>735.87</v>
      </c>
    </row>
    <row r="1488" spans="1:8">
      <c r="A1488" s="11" t="s">
        <v>1469</v>
      </c>
      <c r="B1488" s="7">
        <v>46508</v>
      </c>
      <c r="C1488" t="str">
        <f>PROPER(Table1[[#This Row],[Region]])</f>
        <v>East</v>
      </c>
      <c r="D1488" t="str">
        <f>PROPER(Table1[[#This Row],[Product Category]])</f>
        <v>Furniture</v>
      </c>
      <c r="E1488">
        <f>ROUND(Table1[[#This Row],[Sales Amount]],1)</f>
        <v>1320.5</v>
      </c>
      <c r="F1488">
        <f>Table1[[#This Row],[Quantity Sold]]</f>
        <v>1</v>
      </c>
      <c r="G1488">
        <f>Table1[[#This Row],[Discount (%)]]</f>
        <v>14</v>
      </c>
      <c r="H1488">
        <f>Table1[[#This Row],[Profit]]</f>
        <v>1165.23</v>
      </c>
    </row>
    <row r="1489" spans="1:8">
      <c r="A1489" s="11" t="s">
        <v>1470</v>
      </c>
      <c r="B1489" s="7">
        <v>46509</v>
      </c>
      <c r="C1489" t="str">
        <f>PROPER(Table1[[#This Row],[Region]])</f>
        <v>South</v>
      </c>
      <c r="D1489" t="str">
        <f>PROPER(Table1[[#This Row],[Product Category]])</f>
        <v>Groceries</v>
      </c>
      <c r="E1489">
        <f>ROUND(Table1[[#This Row],[Sales Amount]],1)</f>
        <v>3574.1</v>
      </c>
      <c r="F1489">
        <f>Table1[[#This Row],[Quantity Sold]]</f>
        <v>35</v>
      </c>
      <c r="G1489">
        <f>Table1[[#This Row],[Discount (%)]]</f>
        <v>21</v>
      </c>
      <c r="H1489">
        <f>Table1[[#This Row],[Profit]]</f>
        <v>552.28</v>
      </c>
    </row>
    <row r="1490" spans="1:8">
      <c r="A1490" s="11" t="s">
        <v>1471</v>
      </c>
      <c r="B1490" s="7">
        <v>46510</v>
      </c>
      <c r="C1490" t="str">
        <f>PROPER(Table1[[#This Row],[Region]])</f>
        <v>North</v>
      </c>
      <c r="D1490" t="str">
        <f>PROPER(Table1[[#This Row],[Product Category]])</f>
        <v>Clothing</v>
      </c>
      <c r="E1490">
        <f>ROUND(Table1[[#This Row],[Sales Amount]],1)</f>
        <v>1897.6</v>
      </c>
      <c r="F1490">
        <f>Table1[[#This Row],[Quantity Sold]]</f>
        <v>48</v>
      </c>
      <c r="G1490">
        <f>Table1[[#This Row],[Discount (%)]]</f>
        <v>18</v>
      </c>
      <c r="H1490">
        <f>Table1[[#This Row],[Profit]]</f>
        <v>210.36</v>
      </c>
    </row>
    <row r="1491" spans="1:8">
      <c r="A1491" s="11" t="s">
        <v>1472</v>
      </c>
      <c r="B1491" s="7">
        <v>46511</v>
      </c>
      <c r="C1491" t="str">
        <f>PROPER(Table1[[#This Row],[Region]])</f>
        <v>North</v>
      </c>
      <c r="D1491" t="str">
        <f>PROPER(Table1[[#This Row],[Product Category]])</f>
        <v>Clothing</v>
      </c>
      <c r="E1491">
        <f>ROUND(Table1[[#This Row],[Sales Amount]],1)</f>
        <v>733.5</v>
      </c>
      <c r="F1491">
        <f>Table1[[#This Row],[Quantity Sold]]</f>
        <v>12</v>
      </c>
      <c r="G1491">
        <f>Table1[[#This Row],[Discount (%)]]</f>
        <v>49</v>
      </c>
      <c r="H1491">
        <f>Table1[[#This Row],[Profit]]</f>
        <v>1481.25</v>
      </c>
    </row>
    <row r="1492" spans="1:8">
      <c r="A1492" s="11" t="s">
        <v>1473</v>
      </c>
      <c r="B1492" s="7">
        <v>46512</v>
      </c>
      <c r="C1492" t="str">
        <f>PROPER(Table1[[#This Row],[Region]])</f>
        <v>East</v>
      </c>
      <c r="D1492" t="str">
        <f>PROPER(Table1[[#This Row],[Product Category]])</f>
        <v>Sports</v>
      </c>
      <c r="E1492">
        <f>ROUND(Table1[[#This Row],[Sales Amount]],1)</f>
        <v>3212</v>
      </c>
      <c r="F1492">
        <f>Table1[[#This Row],[Quantity Sold]]</f>
        <v>24</v>
      </c>
      <c r="G1492">
        <f>Table1[[#This Row],[Discount (%)]]</f>
        <v>11</v>
      </c>
      <c r="H1492">
        <f>Table1[[#This Row],[Profit]]</f>
        <v>725.16</v>
      </c>
    </row>
    <row r="1493" spans="1:8">
      <c r="A1493" s="11" t="s">
        <v>1474</v>
      </c>
      <c r="B1493" s="7">
        <v>46513</v>
      </c>
      <c r="C1493" t="str">
        <f>PROPER(Table1[[#This Row],[Region]])</f>
        <v>North</v>
      </c>
      <c r="D1493" t="str">
        <f>PROPER(Table1[[#This Row],[Product Category]])</f>
        <v>Furniture</v>
      </c>
      <c r="E1493">
        <f>ROUND(Table1[[#This Row],[Sales Amount]],1)</f>
        <v>488.5</v>
      </c>
      <c r="F1493">
        <f>Table1[[#This Row],[Quantity Sold]]</f>
        <v>43</v>
      </c>
      <c r="G1493">
        <f>Table1[[#This Row],[Discount (%)]]</f>
        <v>10</v>
      </c>
      <c r="H1493">
        <f>Table1[[#This Row],[Profit]]</f>
        <v>790.51</v>
      </c>
    </row>
    <row r="1494" spans="1:8">
      <c r="A1494" s="11" t="s">
        <v>1475</v>
      </c>
      <c r="B1494" s="7">
        <v>46514</v>
      </c>
      <c r="C1494" t="str">
        <f>PROPER(Table1[[#This Row],[Region]])</f>
        <v>North</v>
      </c>
      <c r="D1494" t="str">
        <f>PROPER(Table1[[#This Row],[Product Category]])</f>
        <v>Groceries</v>
      </c>
      <c r="E1494">
        <f>ROUND(Table1[[#This Row],[Sales Amount]],1)</f>
        <v>769.5</v>
      </c>
      <c r="F1494">
        <f>Table1[[#This Row],[Quantity Sold]]</f>
        <v>45</v>
      </c>
      <c r="G1494">
        <f>Table1[[#This Row],[Discount (%)]]</f>
        <v>26</v>
      </c>
      <c r="H1494">
        <f>Table1[[#This Row],[Profit]]</f>
        <v>1947.22</v>
      </c>
    </row>
    <row r="1495" spans="1:8">
      <c r="A1495" s="11" t="s">
        <v>1476</v>
      </c>
      <c r="B1495" s="7">
        <v>46515</v>
      </c>
      <c r="C1495" t="str">
        <f>PROPER(Table1[[#This Row],[Region]])</f>
        <v>South</v>
      </c>
      <c r="D1495" t="str">
        <f>PROPER(Table1[[#This Row],[Product Category]])</f>
        <v>Furniture</v>
      </c>
      <c r="E1495">
        <f>ROUND(Table1[[#This Row],[Sales Amount]],1)</f>
        <v>1420.6</v>
      </c>
      <c r="F1495">
        <f>Table1[[#This Row],[Quantity Sold]]</f>
        <v>6</v>
      </c>
      <c r="G1495">
        <f>Table1[[#This Row],[Discount (%)]]</f>
        <v>46</v>
      </c>
      <c r="H1495">
        <f>Table1[[#This Row],[Profit]]</f>
        <v>1740.49</v>
      </c>
    </row>
    <row r="1496" spans="1:8">
      <c r="A1496" s="11" t="s">
        <v>1477</v>
      </c>
      <c r="B1496" s="7">
        <v>46516</v>
      </c>
      <c r="C1496" t="str">
        <f>PROPER(Table1[[#This Row],[Region]])</f>
        <v>South</v>
      </c>
      <c r="D1496" t="str">
        <f>PROPER(Table1[[#This Row],[Product Category]])</f>
        <v>Sports</v>
      </c>
      <c r="E1496">
        <f>ROUND(Table1[[#This Row],[Sales Amount]],1)</f>
        <v>3275.1</v>
      </c>
      <c r="F1496">
        <f>Table1[[#This Row],[Quantity Sold]]</f>
        <v>20</v>
      </c>
      <c r="G1496">
        <f>Table1[[#This Row],[Discount (%)]]</f>
        <v>31</v>
      </c>
      <c r="H1496">
        <f>Table1[[#This Row],[Profit]]</f>
        <v>1415.22</v>
      </c>
    </row>
    <row r="1497" spans="1:8">
      <c r="A1497" s="11" t="s">
        <v>1478</v>
      </c>
      <c r="B1497" s="7">
        <v>46517</v>
      </c>
      <c r="C1497" t="str">
        <f>PROPER(Table1[[#This Row],[Region]])</f>
        <v>North</v>
      </c>
      <c r="D1497" t="str">
        <f>PROPER(Table1[[#This Row],[Product Category]])</f>
        <v>Clothing</v>
      </c>
      <c r="E1497">
        <f>ROUND(Table1[[#This Row],[Sales Amount]],1)</f>
        <v>3789.6</v>
      </c>
      <c r="F1497">
        <f>Table1[[#This Row],[Quantity Sold]]</f>
        <v>14</v>
      </c>
      <c r="G1497">
        <f>Table1[[#This Row],[Discount (%)]]</f>
        <v>40</v>
      </c>
      <c r="H1497">
        <f>Table1[[#This Row],[Profit]]</f>
        <v>365.04</v>
      </c>
    </row>
    <row r="1498" spans="1:8">
      <c r="A1498" s="11" t="s">
        <v>1479</v>
      </c>
      <c r="B1498" s="7">
        <v>46518</v>
      </c>
      <c r="C1498" t="str">
        <f>PROPER(Table1[[#This Row],[Region]])</f>
        <v>North</v>
      </c>
      <c r="D1498" t="str">
        <f>PROPER(Table1[[#This Row],[Product Category]])</f>
        <v>Electronics</v>
      </c>
      <c r="E1498">
        <f>ROUND(Table1[[#This Row],[Sales Amount]],1)</f>
        <v>4636.5</v>
      </c>
      <c r="F1498">
        <f>Table1[[#This Row],[Quantity Sold]]</f>
        <v>49</v>
      </c>
      <c r="G1498">
        <f>Table1[[#This Row],[Discount (%)]]</f>
        <v>48</v>
      </c>
      <c r="H1498">
        <f>Table1[[#This Row],[Profit]]</f>
        <v>1497.29</v>
      </c>
    </row>
    <row r="1499" spans="1:8">
      <c r="A1499" s="11" t="s">
        <v>1480</v>
      </c>
      <c r="B1499" s="7">
        <v>46519</v>
      </c>
      <c r="C1499" t="str">
        <f>PROPER(Table1[[#This Row],[Region]])</f>
        <v>East</v>
      </c>
      <c r="D1499" t="str">
        <f>PROPER(Table1[[#This Row],[Product Category]])</f>
        <v>Sports</v>
      </c>
      <c r="E1499">
        <f>ROUND(Table1[[#This Row],[Sales Amount]],1)</f>
        <v>2040.4</v>
      </c>
      <c r="F1499">
        <f>Table1[[#This Row],[Quantity Sold]]</f>
        <v>18</v>
      </c>
      <c r="G1499">
        <f>Table1[[#This Row],[Discount (%)]]</f>
        <v>5</v>
      </c>
      <c r="H1499">
        <f>Table1[[#This Row],[Profit]]</f>
        <v>359.33</v>
      </c>
    </row>
    <row r="1500" spans="1:8">
      <c r="A1500" s="11" t="s">
        <v>1481</v>
      </c>
      <c r="B1500" s="7">
        <v>46520</v>
      </c>
      <c r="C1500" t="str">
        <f>PROPER(Table1[[#This Row],[Region]])</f>
        <v>East</v>
      </c>
      <c r="D1500" t="str">
        <f>PROPER(Table1[[#This Row],[Product Category]])</f>
        <v>Furniture</v>
      </c>
      <c r="E1500">
        <f>ROUND(Table1[[#This Row],[Sales Amount]],1)</f>
        <v>2011.9</v>
      </c>
      <c r="F1500">
        <f>Table1[[#This Row],[Quantity Sold]]</f>
        <v>29</v>
      </c>
      <c r="G1500">
        <f>Table1[[#This Row],[Discount (%)]]</f>
        <v>33</v>
      </c>
      <c r="H1500">
        <f>Table1[[#This Row],[Profit]]</f>
        <v>730.07</v>
      </c>
    </row>
    <row r="1501" spans="1:8">
      <c r="A1501" s="11" t="s">
        <v>1482</v>
      </c>
      <c r="B1501" s="7">
        <v>46521</v>
      </c>
      <c r="C1501" t="str">
        <f>PROPER(Table1[[#This Row],[Region]])</f>
        <v>South</v>
      </c>
      <c r="D1501" t="str">
        <f>PROPER(Table1[[#This Row],[Product Category]])</f>
        <v>Groceries</v>
      </c>
      <c r="E1501">
        <f>ROUND(Table1[[#This Row],[Sales Amount]],1)</f>
        <v>1614.5</v>
      </c>
      <c r="F1501">
        <f>Table1[[#This Row],[Quantity Sold]]</f>
        <v>35</v>
      </c>
      <c r="G1501">
        <f>Table1[[#This Row],[Discount (%)]]</f>
        <v>41</v>
      </c>
      <c r="H1501">
        <f>Table1[[#This Row],[Profit]]</f>
        <v>1401.22</v>
      </c>
    </row>
    <row r="1502" spans="1:8">
      <c r="A1502" s="11" t="s">
        <v>1483</v>
      </c>
      <c r="B1502" s="7">
        <v>46522</v>
      </c>
      <c r="C1502" t="str">
        <f>PROPER(Table1[[#This Row],[Region]])</f>
        <v>West</v>
      </c>
      <c r="D1502" t="str">
        <f>PROPER(Table1[[#This Row],[Product Category]])</f>
        <v>Furniture</v>
      </c>
      <c r="E1502">
        <f>ROUND(Table1[[#This Row],[Sales Amount]],1)</f>
        <v>2226.1</v>
      </c>
      <c r="F1502">
        <f>Table1[[#This Row],[Quantity Sold]]</f>
        <v>30</v>
      </c>
      <c r="G1502">
        <f>Table1[[#This Row],[Discount (%)]]</f>
        <v>2</v>
      </c>
      <c r="H1502">
        <f>Table1[[#This Row],[Profit]]</f>
        <v>1245.67</v>
      </c>
    </row>
    <row r="1503" spans="1:8">
      <c r="A1503" s="11" t="s">
        <v>1484</v>
      </c>
      <c r="B1503" s="7">
        <v>46523</v>
      </c>
      <c r="C1503" t="str">
        <f>PROPER(Table1[[#This Row],[Region]])</f>
        <v>West</v>
      </c>
      <c r="D1503" t="str">
        <f>PROPER(Table1[[#This Row],[Product Category]])</f>
        <v>Electronics</v>
      </c>
      <c r="E1503">
        <f>ROUND(Table1[[#This Row],[Sales Amount]],1)</f>
        <v>51.7</v>
      </c>
      <c r="F1503">
        <f>Table1[[#This Row],[Quantity Sold]]</f>
        <v>29</v>
      </c>
      <c r="G1503">
        <f>Table1[[#This Row],[Discount (%)]]</f>
        <v>48</v>
      </c>
      <c r="H1503">
        <f>Table1[[#This Row],[Profit]]</f>
        <v>1410.62</v>
      </c>
    </row>
    <row r="1504" spans="1:8">
      <c r="A1504" s="11" t="s">
        <v>1485</v>
      </c>
      <c r="B1504" s="7">
        <v>46524</v>
      </c>
      <c r="C1504" t="str">
        <f>PROPER(Table1[[#This Row],[Region]])</f>
        <v>North</v>
      </c>
      <c r="D1504" t="str">
        <f>PROPER(Table1[[#This Row],[Product Category]])</f>
        <v>Clothing</v>
      </c>
      <c r="E1504">
        <f>ROUND(Table1[[#This Row],[Sales Amount]],1)</f>
        <v>640.70000000000005</v>
      </c>
      <c r="F1504">
        <f>Table1[[#This Row],[Quantity Sold]]</f>
        <v>25</v>
      </c>
      <c r="G1504">
        <f>Table1[[#This Row],[Discount (%)]]</f>
        <v>5</v>
      </c>
      <c r="H1504">
        <f>Table1[[#This Row],[Profit]]</f>
        <v>816.53</v>
      </c>
    </row>
    <row r="1505" spans="1:8">
      <c r="A1505" s="11" t="s">
        <v>1486</v>
      </c>
      <c r="B1505" s="7">
        <v>46525</v>
      </c>
      <c r="C1505" t="str">
        <f>PROPER(Table1[[#This Row],[Region]])</f>
        <v>South</v>
      </c>
      <c r="D1505" t="str">
        <f>PROPER(Table1[[#This Row],[Product Category]])</f>
        <v>Electronics</v>
      </c>
      <c r="E1505">
        <f>ROUND(Table1[[#This Row],[Sales Amount]],1)</f>
        <v>3443.7</v>
      </c>
      <c r="F1505">
        <f>Table1[[#This Row],[Quantity Sold]]</f>
        <v>26</v>
      </c>
      <c r="G1505">
        <f>Table1[[#This Row],[Discount (%)]]</f>
        <v>5</v>
      </c>
      <c r="H1505">
        <f>Table1[[#This Row],[Profit]]</f>
        <v>257.23</v>
      </c>
    </row>
    <row r="1506" spans="1:8">
      <c r="A1506" s="11" t="s">
        <v>1487</v>
      </c>
      <c r="B1506" s="7">
        <v>46526</v>
      </c>
      <c r="C1506" t="str">
        <f>PROPER(Table1[[#This Row],[Region]])</f>
        <v>South</v>
      </c>
      <c r="D1506" t="str">
        <f>PROPER(Table1[[#This Row],[Product Category]])</f>
        <v>Clothing</v>
      </c>
      <c r="E1506">
        <f>ROUND(Table1[[#This Row],[Sales Amount]],1)</f>
        <v>2018.7</v>
      </c>
      <c r="F1506">
        <f>Table1[[#This Row],[Quantity Sold]]</f>
        <v>9</v>
      </c>
      <c r="G1506">
        <f>Table1[[#This Row],[Discount (%)]]</f>
        <v>47</v>
      </c>
      <c r="H1506">
        <f>Table1[[#This Row],[Profit]]</f>
        <v>293.99</v>
      </c>
    </row>
    <row r="1507" spans="1:8">
      <c r="A1507" s="11" t="s">
        <v>1488</v>
      </c>
      <c r="B1507" s="7">
        <v>46527</v>
      </c>
      <c r="C1507" t="str">
        <f>PROPER(Table1[[#This Row],[Region]])</f>
        <v>West</v>
      </c>
      <c r="D1507" t="str">
        <f>PROPER(Table1[[#This Row],[Product Category]])</f>
        <v>Clothing</v>
      </c>
      <c r="E1507">
        <f>ROUND(Table1[[#This Row],[Sales Amount]],1)</f>
        <v>118.9</v>
      </c>
      <c r="F1507">
        <f>Table1[[#This Row],[Quantity Sold]]</f>
        <v>14</v>
      </c>
      <c r="G1507">
        <f>Table1[[#This Row],[Discount (%)]]</f>
        <v>37</v>
      </c>
      <c r="H1507">
        <f>Table1[[#This Row],[Profit]]</f>
        <v>1587.17</v>
      </c>
    </row>
    <row r="1508" spans="1:8">
      <c r="A1508" s="11" t="s">
        <v>1490</v>
      </c>
      <c r="B1508" s="7">
        <v>46528</v>
      </c>
      <c r="C1508" t="str">
        <f>PROPER(Table1[[#This Row],[Region]])</f>
        <v>North</v>
      </c>
      <c r="D1508" t="str">
        <f>PROPER(Table1[[#This Row],[Product Category]])</f>
        <v>Clothing</v>
      </c>
      <c r="E1508">
        <f>ROUND(Table1[[#This Row],[Sales Amount]],1)</f>
        <v>3647.1</v>
      </c>
      <c r="F1508">
        <f>Table1[[#This Row],[Quantity Sold]]</f>
        <v>3</v>
      </c>
      <c r="G1508">
        <f>Table1[[#This Row],[Discount (%)]]</f>
        <v>32</v>
      </c>
      <c r="H1508">
        <f>Table1[[#This Row],[Profit]]</f>
        <v>1391.41</v>
      </c>
    </row>
    <row r="1509" spans="1:8">
      <c r="A1509" s="11" t="s">
        <v>1491</v>
      </c>
      <c r="B1509" s="7">
        <v>46529</v>
      </c>
      <c r="C1509" t="str">
        <f>PROPER(Table1[[#This Row],[Region]])</f>
        <v>North</v>
      </c>
      <c r="D1509" t="str">
        <f>PROPER(Table1[[#This Row],[Product Category]])</f>
        <v>Clothing</v>
      </c>
      <c r="E1509">
        <f>ROUND(Table1[[#This Row],[Sales Amount]],1)</f>
        <v>3926.2</v>
      </c>
      <c r="F1509">
        <f>Table1[[#This Row],[Quantity Sold]]</f>
        <v>44</v>
      </c>
      <c r="G1509">
        <f>Table1[[#This Row],[Discount (%)]]</f>
        <v>28</v>
      </c>
      <c r="H1509">
        <f>Table1[[#This Row],[Profit]]</f>
        <v>1411.26</v>
      </c>
    </row>
    <row r="1510" spans="1:8">
      <c r="A1510" s="11" t="s">
        <v>1492</v>
      </c>
      <c r="B1510" s="7">
        <v>46530</v>
      </c>
      <c r="C1510" t="str">
        <f>PROPER(Table1[[#This Row],[Region]])</f>
        <v>North</v>
      </c>
      <c r="D1510" t="str">
        <f>PROPER(Table1[[#This Row],[Product Category]])</f>
        <v>Electronics</v>
      </c>
      <c r="E1510">
        <f>ROUND(Table1[[#This Row],[Sales Amount]],1)</f>
        <v>3860.5</v>
      </c>
      <c r="F1510">
        <f>Table1[[#This Row],[Quantity Sold]]</f>
        <v>28</v>
      </c>
      <c r="G1510">
        <f>Table1[[#This Row],[Discount (%)]]</f>
        <v>39</v>
      </c>
      <c r="H1510">
        <f>Table1[[#This Row],[Profit]]</f>
        <v>385.81</v>
      </c>
    </row>
    <row r="1511" spans="1:8">
      <c r="A1511" s="11" t="s">
        <v>1493</v>
      </c>
      <c r="B1511" s="7">
        <v>46531</v>
      </c>
      <c r="C1511" t="str">
        <f>PROPER(Table1[[#This Row],[Region]])</f>
        <v>West</v>
      </c>
      <c r="D1511" t="str">
        <f>PROPER(Table1[[#This Row],[Product Category]])</f>
        <v>Furniture</v>
      </c>
      <c r="E1511">
        <f>ROUND(Table1[[#This Row],[Sales Amount]],1)</f>
        <v>3309.8</v>
      </c>
      <c r="F1511">
        <f>Table1[[#This Row],[Quantity Sold]]</f>
        <v>14</v>
      </c>
      <c r="G1511">
        <f>Table1[[#This Row],[Discount (%)]]</f>
        <v>15</v>
      </c>
      <c r="H1511">
        <f>Table1[[#This Row],[Profit]]</f>
        <v>693.38</v>
      </c>
    </row>
    <row r="1512" spans="1:8">
      <c r="A1512" s="11" t="s">
        <v>1494</v>
      </c>
      <c r="B1512" s="7">
        <v>46532</v>
      </c>
      <c r="C1512" t="str">
        <f>PROPER(Table1[[#This Row],[Region]])</f>
        <v>East</v>
      </c>
      <c r="D1512" t="str">
        <f>PROPER(Table1[[#This Row],[Product Category]])</f>
        <v>Groceries</v>
      </c>
      <c r="E1512">
        <f>ROUND(Table1[[#This Row],[Sales Amount]],1)</f>
        <v>3641.5</v>
      </c>
      <c r="F1512">
        <f>Table1[[#This Row],[Quantity Sold]]</f>
        <v>27</v>
      </c>
      <c r="G1512">
        <f>Table1[[#This Row],[Discount (%)]]</f>
        <v>37</v>
      </c>
      <c r="H1512">
        <f>Table1[[#This Row],[Profit]]</f>
        <v>1981.07</v>
      </c>
    </row>
    <row r="1513" spans="1:8">
      <c r="A1513" s="11" t="s">
        <v>1495</v>
      </c>
      <c r="B1513" s="7">
        <v>46533</v>
      </c>
      <c r="C1513" t="str">
        <f>PROPER(Table1[[#This Row],[Region]])</f>
        <v>South</v>
      </c>
      <c r="D1513" t="str">
        <f>PROPER(Table1[[#This Row],[Product Category]])</f>
        <v>Sports</v>
      </c>
      <c r="E1513">
        <f>ROUND(Table1[[#This Row],[Sales Amount]],1)</f>
        <v>789.5</v>
      </c>
      <c r="F1513">
        <f>Table1[[#This Row],[Quantity Sold]]</f>
        <v>27</v>
      </c>
      <c r="G1513">
        <f>Table1[[#This Row],[Discount (%)]]</f>
        <v>14</v>
      </c>
      <c r="H1513">
        <f>Table1[[#This Row],[Profit]]</f>
        <v>1993.27</v>
      </c>
    </row>
    <row r="1514" spans="1:8">
      <c r="A1514" s="11" t="s">
        <v>1496</v>
      </c>
      <c r="B1514" s="7">
        <v>46534</v>
      </c>
      <c r="C1514" t="str">
        <f>PROPER(Table1[[#This Row],[Region]])</f>
        <v>South</v>
      </c>
      <c r="D1514" t="str">
        <f>PROPER(Table1[[#This Row],[Product Category]])</f>
        <v>Clothing</v>
      </c>
      <c r="E1514">
        <f>ROUND(Table1[[#This Row],[Sales Amount]],1)</f>
        <v>2833</v>
      </c>
      <c r="F1514">
        <f>Table1[[#This Row],[Quantity Sold]]</f>
        <v>50</v>
      </c>
      <c r="G1514">
        <f>Table1[[#This Row],[Discount (%)]]</f>
        <v>27</v>
      </c>
      <c r="H1514">
        <f>Table1[[#This Row],[Profit]]</f>
        <v>765.08</v>
      </c>
    </row>
    <row r="1515" spans="1:8">
      <c r="A1515" s="11" t="s">
        <v>1497</v>
      </c>
      <c r="B1515" s="7">
        <v>46535</v>
      </c>
      <c r="C1515" t="str">
        <f>PROPER(Table1[[#This Row],[Region]])</f>
        <v>East</v>
      </c>
      <c r="D1515" t="str">
        <f>PROPER(Table1[[#This Row],[Product Category]])</f>
        <v>Groceries</v>
      </c>
      <c r="E1515">
        <f>ROUND(Table1[[#This Row],[Sales Amount]],1)</f>
        <v>3458.9</v>
      </c>
      <c r="F1515">
        <f>Table1[[#This Row],[Quantity Sold]]</f>
        <v>43</v>
      </c>
      <c r="G1515">
        <f>Table1[[#This Row],[Discount (%)]]</f>
        <v>49</v>
      </c>
      <c r="H1515">
        <f>Table1[[#This Row],[Profit]]</f>
        <v>498.8</v>
      </c>
    </row>
    <row r="1516" spans="1:8">
      <c r="A1516" s="11" t="s">
        <v>1498</v>
      </c>
      <c r="B1516" s="7">
        <v>46536</v>
      </c>
      <c r="C1516" t="str">
        <f>PROPER(Table1[[#This Row],[Region]])</f>
        <v>North</v>
      </c>
      <c r="D1516" t="str">
        <f>PROPER(Table1[[#This Row],[Product Category]])</f>
        <v>Groceries</v>
      </c>
      <c r="E1516">
        <f>ROUND(Table1[[#This Row],[Sales Amount]],1)</f>
        <v>3674.4</v>
      </c>
      <c r="F1516">
        <f>Table1[[#This Row],[Quantity Sold]]</f>
        <v>13</v>
      </c>
      <c r="G1516">
        <f>Table1[[#This Row],[Discount (%)]]</f>
        <v>25</v>
      </c>
      <c r="H1516">
        <f>Table1[[#This Row],[Profit]]</f>
        <v>116.99</v>
      </c>
    </row>
    <row r="1517" spans="1:8">
      <c r="A1517" s="11" t="s">
        <v>1499</v>
      </c>
      <c r="B1517" s="7">
        <v>46537</v>
      </c>
      <c r="C1517" t="str">
        <f>PROPER(Table1[[#This Row],[Region]])</f>
        <v>North</v>
      </c>
      <c r="D1517" t="str">
        <f>PROPER(Table1[[#This Row],[Product Category]])</f>
        <v>Electronics</v>
      </c>
      <c r="E1517">
        <f>ROUND(Table1[[#This Row],[Sales Amount]],1)</f>
        <v>4674.5</v>
      </c>
      <c r="F1517">
        <f>Table1[[#This Row],[Quantity Sold]]</f>
        <v>16</v>
      </c>
      <c r="G1517">
        <f>Table1[[#This Row],[Discount (%)]]</f>
        <v>22</v>
      </c>
      <c r="H1517">
        <f>Table1[[#This Row],[Profit]]</f>
        <v>225.33</v>
      </c>
    </row>
    <row r="1518" spans="1:8">
      <c r="A1518" s="11" t="s">
        <v>1500</v>
      </c>
      <c r="B1518" s="7">
        <v>46538</v>
      </c>
      <c r="C1518" t="str">
        <f>PROPER(Table1[[#This Row],[Region]])</f>
        <v>North</v>
      </c>
      <c r="D1518" t="str">
        <f>PROPER(Table1[[#This Row],[Product Category]])</f>
        <v>Furniture</v>
      </c>
      <c r="E1518">
        <f>ROUND(Table1[[#This Row],[Sales Amount]],1)</f>
        <v>1753.6</v>
      </c>
      <c r="F1518">
        <f>Table1[[#This Row],[Quantity Sold]]</f>
        <v>16</v>
      </c>
      <c r="G1518">
        <f>Table1[[#This Row],[Discount (%)]]</f>
        <v>34</v>
      </c>
      <c r="H1518">
        <f>Table1[[#This Row],[Profit]]</f>
        <v>1576.42</v>
      </c>
    </row>
    <row r="1519" spans="1:8">
      <c r="A1519" s="11" t="s">
        <v>1501</v>
      </c>
      <c r="B1519" s="7">
        <v>46539</v>
      </c>
      <c r="C1519" t="str">
        <f>PROPER(Table1[[#This Row],[Region]])</f>
        <v>North</v>
      </c>
      <c r="D1519" t="str">
        <f>PROPER(Table1[[#This Row],[Product Category]])</f>
        <v>Furniture</v>
      </c>
      <c r="E1519">
        <f>ROUND(Table1[[#This Row],[Sales Amount]],1)</f>
        <v>4371.5</v>
      </c>
      <c r="F1519">
        <f>Table1[[#This Row],[Quantity Sold]]</f>
        <v>8</v>
      </c>
      <c r="G1519">
        <f>Table1[[#This Row],[Discount (%)]]</f>
        <v>8</v>
      </c>
      <c r="H1519">
        <f>Table1[[#This Row],[Profit]]</f>
        <v>714.47</v>
      </c>
    </row>
    <row r="1520" spans="1:8">
      <c r="A1520" s="11" t="s">
        <v>1502</v>
      </c>
      <c r="B1520" s="7">
        <v>46540</v>
      </c>
      <c r="C1520" t="str">
        <f>PROPER(Table1[[#This Row],[Region]])</f>
        <v>South</v>
      </c>
      <c r="D1520" t="str">
        <f>PROPER(Table1[[#This Row],[Product Category]])</f>
        <v>Electronics</v>
      </c>
      <c r="E1520">
        <f>ROUND(Table1[[#This Row],[Sales Amount]],1)</f>
        <v>425</v>
      </c>
      <c r="F1520">
        <f>Table1[[#This Row],[Quantity Sold]]</f>
        <v>29</v>
      </c>
      <c r="G1520">
        <f>Table1[[#This Row],[Discount (%)]]</f>
        <v>33</v>
      </c>
      <c r="H1520">
        <f>Table1[[#This Row],[Profit]]</f>
        <v>1414.04</v>
      </c>
    </row>
    <row r="1521" spans="1:8">
      <c r="A1521" s="11" t="s">
        <v>1503</v>
      </c>
      <c r="B1521" s="7">
        <v>46541</v>
      </c>
      <c r="C1521" t="str">
        <f>PROPER(Table1[[#This Row],[Region]])</f>
        <v>South</v>
      </c>
      <c r="D1521" t="str">
        <f>PROPER(Table1[[#This Row],[Product Category]])</f>
        <v>Electronics</v>
      </c>
      <c r="E1521">
        <f>ROUND(Table1[[#This Row],[Sales Amount]],1)</f>
        <v>3384.7</v>
      </c>
      <c r="F1521">
        <f>Table1[[#This Row],[Quantity Sold]]</f>
        <v>22</v>
      </c>
      <c r="G1521">
        <f>Table1[[#This Row],[Discount (%)]]</f>
        <v>4</v>
      </c>
      <c r="H1521">
        <f>Table1[[#This Row],[Profit]]</f>
        <v>1252.93</v>
      </c>
    </row>
    <row r="1522" spans="1:8">
      <c r="A1522" s="11" t="s">
        <v>1504</v>
      </c>
      <c r="B1522" s="7">
        <v>46542</v>
      </c>
      <c r="C1522" t="str">
        <f>PROPER(Table1[[#This Row],[Region]])</f>
        <v>North</v>
      </c>
      <c r="D1522" t="str">
        <f>PROPER(Table1[[#This Row],[Product Category]])</f>
        <v>Groceries</v>
      </c>
      <c r="E1522">
        <f>ROUND(Table1[[#This Row],[Sales Amount]],1)</f>
        <v>2167.8000000000002</v>
      </c>
      <c r="F1522">
        <f>Table1[[#This Row],[Quantity Sold]]</f>
        <v>36</v>
      </c>
      <c r="G1522">
        <f>Table1[[#This Row],[Discount (%)]]</f>
        <v>36</v>
      </c>
      <c r="H1522">
        <f>Table1[[#This Row],[Profit]]</f>
        <v>1021.22</v>
      </c>
    </row>
    <row r="1523" spans="1:8">
      <c r="A1523" s="11" t="s">
        <v>1505</v>
      </c>
      <c r="B1523" s="7">
        <v>46543</v>
      </c>
      <c r="C1523" t="str">
        <f>PROPER(Table1[[#This Row],[Region]])</f>
        <v>West</v>
      </c>
      <c r="D1523" t="str">
        <f>PROPER(Table1[[#This Row],[Product Category]])</f>
        <v>Furniture</v>
      </c>
      <c r="E1523">
        <f>ROUND(Table1[[#This Row],[Sales Amount]],1)</f>
        <v>2853.8</v>
      </c>
      <c r="F1523">
        <f>Table1[[#This Row],[Quantity Sold]]</f>
        <v>19</v>
      </c>
      <c r="G1523">
        <f>Table1[[#This Row],[Discount (%)]]</f>
        <v>22</v>
      </c>
      <c r="H1523">
        <f>Table1[[#This Row],[Profit]]</f>
        <v>1663.45</v>
      </c>
    </row>
    <row r="1524" spans="1:8">
      <c r="A1524" s="11" t="s">
        <v>1506</v>
      </c>
      <c r="B1524" s="7">
        <v>46544</v>
      </c>
      <c r="C1524" t="str">
        <f>PROPER(Table1[[#This Row],[Region]])</f>
        <v>South</v>
      </c>
      <c r="D1524" t="str">
        <f>PROPER(Table1[[#This Row],[Product Category]])</f>
        <v>Sports</v>
      </c>
      <c r="E1524">
        <f>ROUND(Table1[[#This Row],[Sales Amount]],1)</f>
        <v>3584.5</v>
      </c>
      <c r="F1524">
        <f>Table1[[#This Row],[Quantity Sold]]</f>
        <v>40</v>
      </c>
      <c r="G1524">
        <f>Table1[[#This Row],[Discount (%)]]</f>
        <v>35</v>
      </c>
      <c r="H1524">
        <f>Table1[[#This Row],[Profit]]</f>
        <v>973.65</v>
      </c>
    </row>
    <row r="1525" spans="1:8">
      <c r="A1525" s="11" t="s">
        <v>1507</v>
      </c>
      <c r="B1525" s="7">
        <v>46545</v>
      </c>
      <c r="C1525" t="str">
        <f>PROPER(Table1[[#This Row],[Region]])</f>
        <v>West</v>
      </c>
      <c r="D1525" t="str">
        <f>PROPER(Table1[[#This Row],[Product Category]])</f>
        <v>Furniture</v>
      </c>
      <c r="E1525">
        <f>ROUND(Table1[[#This Row],[Sales Amount]],1)</f>
        <v>2607.4</v>
      </c>
      <c r="F1525">
        <f>Table1[[#This Row],[Quantity Sold]]</f>
        <v>50</v>
      </c>
      <c r="G1525">
        <f>Table1[[#This Row],[Discount (%)]]</f>
        <v>31</v>
      </c>
      <c r="H1525">
        <f>Table1[[#This Row],[Profit]]</f>
        <v>968.72</v>
      </c>
    </row>
    <row r="1526" spans="1:8">
      <c r="A1526" s="11" t="s">
        <v>1508</v>
      </c>
      <c r="B1526" s="7">
        <v>46546</v>
      </c>
      <c r="C1526" t="str">
        <f>PROPER(Table1[[#This Row],[Region]])</f>
        <v>West</v>
      </c>
      <c r="D1526" t="str">
        <f>PROPER(Table1[[#This Row],[Product Category]])</f>
        <v>Groceries</v>
      </c>
      <c r="E1526">
        <f>ROUND(Table1[[#This Row],[Sales Amount]],1)</f>
        <v>2049.8000000000002</v>
      </c>
      <c r="F1526">
        <f>Table1[[#This Row],[Quantity Sold]]</f>
        <v>15</v>
      </c>
      <c r="G1526">
        <f>Table1[[#This Row],[Discount (%)]]</f>
        <v>12</v>
      </c>
      <c r="H1526">
        <f>Table1[[#This Row],[Profit]]</f>
        <v>904.01</v>
      </c>
    </row>
    <row r="1527" spans="1:8">
      <c r="A1527" s="11" t="s">
        <v>1509</v>
      </c>
      <c r="B1527" s="7">
        <v>46547</v>
      </c>
      <c r="C1527" t="str">
        <f>PROPER(Table1[[#This Row],[Region]])</f>
        <v>South</v>
      </c>
      <c r="D1527" t="str">
        <f>PROPER(Table1[[#This Row],[Product Category]])</f>
        <v>Groceries</v>
      </c>
      <c r="E1527">
        <f>ROUND(Table1[[#This Row],[Sales Amount]],1)</f>
        <v>794.2</v>
      </c>
      <c r="F1527">
        <f>Table1[[#This Row],[Quantity Sold]]</f>
        <v>5</v>
      </c>
      <c r="G1527">
        <f>Table1[[#This Row],[Discount (%)]]</f>
        <v>35</v>
      </c>
      <c r="H1527">
        <f>Table1[[#This Row],[Profit]]</f>
        <v>181.61</v>
      </c>
    </row>
    <row r="1528" spans="1:8">
      <c r="A1528" s="11" t="s">
        <v>1510</v>
      </c>
      <c r="B1528" s="7">
        <v>46548</v>
      </c>
      <c r="C1528" t="str">
        <f>PROPER(Table1[[#This Row],[Region]])</f>
        <v>East</v>
      </c>
      <c r="D1528" t="str">
        <f>PROPER(Table1[[#This Row],[Product Category]])</f>
        <v>Electronics</v>
      </c>
      <c r="E1528">
        <f>ROUND(Table1[[#This Row],[Sales Amount]],1)</f>
        <v>1415.7</v>
      </c>
      <c r="F1528">
        <f>Table1[[#This Row],[Quantity Sold]]</f>
        <v>41</v>
      </c>
      <c r="G1528">
        <f>Table1[[#This Row],[Discount (%)]]</f>
        <v>11</v>
      </c>
      <c r="H1528">
        <f>Table1[[#This Row],[Profit]]</f>
        <v>1440.87</v>
      </c>
    </row>
    <row r="1529" spans="1:8">
      <c r="A1529" s="11" t="s">
        <v>1511</v>
      </c>
      <c r="B1529" s="7">
        <v>46549</v>
      </c>
      <c r="C1529" t="str">
        <f>PROPER(Table1[[#This Row],[Region]])</f>
        <v>South</v>
      </c>
      <c r="D1529" t="str">
        <f>PROPER(Table1[[#This Row],[Product Category]])</f>
        <v>Sports</v>
      </c>
      <c r="E1529">
        <f>ROUND(Table1[[#This Row],[Sales Amount]],1)</f>
        <v>1995.2</v>
      </c>
      <c r="F1529">
        <f>Table1[[#This Row],[Quantity Sold]]</f>
        <v>18</v>
      </c>
      <c r="G1529">
        <f>Table1[[#This Row],[Discount (%)]]</f>
        <v>8</v>
      </c>
      <c r="H1529">
        <f>Table1[[#This Row],[Profit]]</f>
        <v>168.4</v>
      </c>
    </row>
    <row r="1530" spans="1:8">
      <c r="A1530" s="11" t="s">
        <v>1512</v>
      </c>
      <c r="B1530" s="7">
        <v>46550</v>
      </c>
      <c r="C1530" t="str">
        <f>PROPER(Table1[[#This Row],[Region]])</f>
        <v>South</v>
      </c>
      <c r="D1530" t="str">
        <f>PROPER(Table1[[#This Row],[Product Category]])</f>
        <v>Sports</v>
      </c>
      <c r="E1530">
        <f>ROUND(Table1[[#This Row],[Sales Amount]],1)</f>
        <v>1111.0999999999999</v>
      </c>
      <c r="F1530">
        <f>Table1[[#This Row],[Quantity Sold]]</f>
        <v>34</v>
      </c>
      <c r="G1530">
        <f>Table1[[#This Row],[Discount (%)]]</f>
        <v>19</v>
      </c>
      <c r="H1530">
        <f>Table1[[#This Row],[Profit]]</f>
        <v>1854.41</v>
      </c>
    </row>
    <row r="1531" spans="1:8">
      <c r="A1531" s="11" t="s">
        <v>1513</v>
      </c>
      <c r="B1531" s="7">
        <v>46551</v>
      </c>
      <c r="C1531" t="str">
        <f>PROPER(Table1[[#This Row],[Region]])</f>
        <v>West</v>
      </c>
      <c r="D1531" t="str">
        <f>PROPER(Table1[[#This Row],[Product Category]])</f>
        <v>Furniture</v>
      </c>
      <c r="E1531">
        <f>ROUND(Table1[[#This Row],[Sales Amount]],1)</f>
        <v>2934.9</v>
      </c>
      <c r="F1531">
        <f>Table1[[#This Row],[Quantity Sold]]</f>
        <v>44</v>
      </c>
      <c r="G1531">
        <f>Table1[[#This Row],[Discount (%)]]</f>
        <v>4</v>
      </c>
      <c r="H1531">
        <f>Table1[[#This Row],[Profit]]</f>
        <v>1983.5</v>
      </c>
    </row>
    <row r="1532" spans="1:8">
      <c r="A1532" s="11" t="s">
        <v>1514</v>
      </c>
      <c r="B1532" s="7">
        <v>46552</v>
      </c>
      <c r="C1532" t="str">
        <f>PROPER(Table1[[#This Row],[Region]])</f>
        <v>South</v>
      </c>
      <c r="D1532" t="str">
        <f>PROPER(Table1[[#This Row],[Product Category]])</f>
        <v>Furniture</v>
      </c>
      <c r="E1532">
        <f>ROUND(Table1[[#This Row],[Sales Amount]],1)</f>
        <v>4839.6000000000004</v>
      </c>
      <c r="F1532">
        <f>Table1[[#This Row],[Quantity Sold]]</f>
        <v>23</v>
      </c>
      <c r="G1532">
        <f>Table1[[#This Row],[Discount (%)]]</f>
        <v>49</v>
      </c>
      <c r="H1532">
        <f>Table1[[#This Row],[Profit]]</f>
        <v>1606.02</v>
      </c>
    </row>
    <row r="1533" spans="1:8">
      <c r="A1533" s="11" t="s">
        <v>1515</v>
      </c>
      <c r="B1533" s="7">
        <v>46553</v>
      </c>
      <c r="C1533" t="str">
        <f>PROPER(Table1[[#This Row],[Region]])</f>
        <v>East</v>
      </c>
      <c r="D1533" t="str">
        <f>PROPER(Table1[[#This Row],[Product Category]])</f>
        <v>Sports</v>
      </c>
      <c r="E1533">
        <f>ROUND(Table1[[#This Row],[Sales Amount]],1)</f>
        <v>2843.4</v>
      </c>
      <c r="F1533">
        <f>Table1[[#This Row],[Quantity Sold]]</f>
        <v>16</v>
      </c>
      <c r="G1533">
        <f>Table1[[#This Row],[Discount (%)]]</f>
        <v>28</v>
      </c>
      <c r="H1533">
        <f>Table1[[#This Row],[Profit]]</f>
        <v>1028.01</v>
      </c>
    </row>
    <row r="1534" spans="1:8">
      <c r="A1534" s="11" t="s">
        <v>1516</v>
      </c>
      <c r="B1534" s="7">
        <v>46554</v>
      </c>
      <c r="C1534" t="str">
        <f>PROPER(Table1[[#This Row],[Region]])</f>
        <v>West</v>
      </c>
      <c r="D1534" t="str">
        <f>PROPER(Table1[[#This Row],[Product Category]])</f>
        <v>Furniture</v>
      </c>
      <c r="E1534">
        <f>ROUND(Table1[[#This Row],[Sales Amount]],1)</f>
        <v>1797.1</v>
      </c>
      <c r="F1534">
        <f>Table1[[#This Row],[Quantity Sold]]</f>
        <v>33</v>
      </c>
      <c r="G1534">
        <f>Table1[[#This Row],[Discount (%)]]</f>
        <v>50</v>
      </c>
      <c r="H1534">
        <f>Table1[[#This Row],[Profit]]</f>
        <v>79.45</v>
      </c>
    </row>
    <row r="1535" spans="1:8">
      <c r="A1535" s="11" t="s">
        <v>1517</v>
      </c>
      <c r="B1535" s="7">
        <v>46556</v>
      </c>
      <c r="C1535" t="str">
        <f>PROPER(Table1[[#This Row],[Region]])</f>
        <v>East</v>
      </c>
      <c r="D1535" t="str">
        <f>PROPER(Table1[[#This Row],[Product Category]])</f>
        <v>Sports</v>
      </c>
      <c r="E1535">
        <f>ROUND(Table1[[#This Row],[Sales Amount]],1)</f>
        <v>2815</v>
      </c>
      <c r="F1535">
        <f>Table1[[#This Row],[Quantity Sold]]</f>
        <v>18</v>
      </c>
      <c r="G1535">
        <f>Table1[[#This Row],[Discount (%)]]</f>
        <v>45</v>
      </c>
      <c r="H1535">
        <f>Table1[[#This Row],[Profit]]</f>
        <v>691.46</v>
      </c>
    </row>
    <row r="1536" spans="1:8">
      <c r="A1536" s="11" t="s">
        <v>1518</v>
      </c>
      <c r="B1536" s="7">
        <v>46557</v>
      </c>
      <c r="C1536" t="str">
        <f>PROPER(Table1[[#This Row],[Region]])</f>
        <v>North</v>
      </c>
      <c r="D1536" t="str">
        <f>PROPER(Table1[[#This Row],[Product Category]])</f>
        <v>Furniture</v>
      </c>
      <c r="E1536">
        <f>ROUND(Table1[[#This Row],[Sales Amount]],1)</f>
        <v>366.8</v>
      </c>
      <c r="F1536">
        <f>Table1[[#This Row],[Quantity Sold]]</f>
        <v>31</v>
      </c>
      <c r="G1536">
        <f>Table1[[#This Row],[Discount (%)]]</f>
        <v>46</v>
      </c>
      <c r="H1536">
        <f>Table1[[#This Row],[Profit]]</f>
        <v>544.41999999999996</v>
      </c>
    </row>
    <row r="1537" spans="1:8">
      <c r="A1537" s="11" t="s">
        <v>1519</v>
      </c>
      <c r="B1537" s="7">
        <v>46558</v>
      </c>
      <c r="C1537" t="str">
        <f>PROPER(Table1[[#This Row],[Region]])</f>
        <v>North</v>
      </c>
      <c r="D1537" t="str">
        <f>PROPER(Table1[[#This Row],[Product Category]])</f>
        <v>Sports</v>
      </c>
      <c r="E1537">
        <f>ROUND(Table1[[#This Row],[Sales Amount]],1)</f>
        <v>4234.8999999999996</v>
      </c>
      <c r="F1537">
        <f>Table1[[#This Row],[Quantity Sold]]</f>
        <v>43</v>
      </c>
      <c r="G1537">
        <f>Table1[[#This Row],[Discount (%)]]</f>
        <v>7</v>
      </c>
      <c r="H1537">
        <f>Table1[[#This Row],[Profit]]</f>
        <v>1979.19</v>
      </c>
    </row>
    <row r="1538" spans="1:8">
      <c r="A1538" s="11" t="s">
        <v>1520</v>
      </c>
      <c r="B1538" s="7">
        <v>46559</v>
      </c>
      <c r="C1538" t="str">
        <f>PROPER(Table1[[#This Row],[Region]])</f>
        <v>South</v>
      </c>
      <c r="D1538" t="str">
        <f>PROPER(Table1[[#This Row],[Product Category]])</f>
        <v>Furniture</v>
      </c>
      <c r="E1538">
        <f>ROUND(Table1[[#This Row],[Sales Amount]],1)</f>
        <v>1570.4</v>
      </c>
      <c r="F1538">
        <f>Table1[[#This Row],[Quantity Sold]]</f>
        <v>50</v>
      </c>
      <c r="G1538">
        <f>Table1[[#This Row],[Discount (%)]]</f>
        <v>26</v>
      </c>
      <c r="H1538">
        <f>Table1[[#This Row],[Profit]]</f>
        <v>1003.46</v>
      </c>
    </row>
    <row r="1539" spans="1:8">
      <c r="A1539" s="11" t="s">
        <v>1521</v>
      </c>
      <c r="B1539" s="7">
        <v>46560</v>
      </c>
      <c r="C1539" t="str">
        <f>PROPER(Table1[[#This Row],[Region]])</f>
        <v>South</v>
      </c>
      <c r="D1539" t="str">
        <f>PROPER(Table1[[#This Row],[Product Category]])</f>
        <v>Electronics</v>
      </c>
      <c r="E1539">
        <f>ROUND(Table1[[#This Row],[Sales Amount]],1)</f>
        <v>985.1</v>
      </c>
      <c r="F1539">
        <f>Table1[[#This Row],[Quantity Sold]]</f>
        <v>49</v>
      </c>
      <c r="G1539">
        <f>Table1[[#This Row],[Discount (%)]]</f>
        <v>23</v>
      </c>
      <c r="H1539">
        <f>Table1[[#This Row],[Profit]]</f>
        <v>1562.08</v>
      </c>
    </row>
    <row r="1540" spans="1:8">
      <c r="A1540" s="11" t="s">
        <v>1522</v>
      </c>
      <c r="B1540" s="7">
        <v>46561</v>
      </c>
      <c r="C1540" t="str">
        <f>PROPER(Table1[[#This Row],[Region]])</f>
        <v>North</v>
      </c>
      <c r="D1540" t="str">
        <f>PROPER(Table1[[#This Row],[Product Category]])</f>
        <v>Furniture</v>
      </c>
      <c r="E1540">
        <f>ROUND(Table1[[#This Row],[Sales Amount]],1)</f>
        <v>2020.2</v>
      </c>
      <c r="F1540">
        <f>Table1[[#This Row],[Quantity Sold]]</f>
        <v>23</v>
      </c>
      <c r="G1540">
        <f>Table1[[#This Row],[Discount (%)]]</f>
        <v>9</v>
      </c>
      <c r="H1540">
        <f>Table1[[#This Row],[Profit]]</f>
        <v>128.91</v>
      </c>
    </row>
    <row r="1541" spans="1:8">
      <c r="A1541" s="11" t="s">
        <v>1523</v>
      </c>
      <c r="B1541" s="7">
        <v>46562</v>
      </c>
      <c r="C1541" t="str">
        <f>PROPER(Table1[[#This Row],[Region]])</f>
        <v>West</v>
      </c>
      <c r="D1541" t="str">
        <f>PROPER(Table1[[#This Row],[Product Category]])</f>
        <v>Groceries</v>
      </c>
      <c r="E1541">
        <f>ROUND(Table1[[#This Row],[Sales Amount]],1)</f>
        <v>1432</v>
      </c>
      <c r="F1541">
        <f>Table1[[#This Row],[Quantity Sold]]</f>
        <v>46</v>
      </c>
      <c r="G1541">
        <f>Table1[[#This Row],[Discount (%)]]</f>
        <v>47</v>
      </c>
      <c r="H1541">
        <f>Table1[[#This Row],[Profit]]</f>
        <v>1886.95</v>
      </c>
    </row>
    <row r="1542" spans="1:8">
      <c r="A1542" s="11" t="s">
        <v>1524</v>
      </c>
      <c r="B1542" s="7">
        <v>46563</v>
      </c>
      <c r="C1542" t="str">
        <f>PROPER(Table1[[#This Row],[Region]])</f>
        <v>East</v>
      </c>
      <c r="D1542" t="str">
        <f>PROPER(Table1[[#This Row],[Product Category]])</f>
        <v>Electronics</v>
      </c>
      <c r="E1542">
        <f>ROUND(Table1[[#This Row],[Sales Amount]],1)</f>
        <v>1992</v>
      </c>
      <c r="F1542">
        <f>Table1[[#This Row],[Quantity Sold]]</f>
        <v>39</v>
      </c>
      <c r="G1542">
        <f>Table1[[#This Row],[Discount (%)]]</f>
        <v>45</v>
      </c>
      <c r="H1542">
        <f>Table1[[#This Row],[Profit]]</f>
        <v>711.25</v>
      </c>
    </row>
    <row r="1543" spans="1:8">
      <c r="A1543" s="11" t="s">
        <v>1525</v>
      </c>
      <c r="B1543" s="7">
        <v>46564</v>
      </c>
      <c r="C1543" t="str">
        <f>PROPER(Table1[[#This Row],[Region]])</f>
        <v>East</v>
      </c>
      <c r="D1543" t="str">
        <f>PROPER(Table1[[#This Row],[Product Category]])</f>
        <v>Sports</v>
      </c>
      <c r="E1543">
        <f>ROUND(Table1[[#This Row],[Sales Amount]],1)</f>
        <v>421.3</v>
      </c>
      <c r="F1543">
        <f>Table1[[#This Row],[Quantity Sold]]</f>
        <v>32</v>
      </c>
      <c r="G1543">
        <f>Table1[[#This Row],[Discount (%)]]</f>
        <v>23</v>
      </c>
      <c r="H1543">
        <f>Table1[[#This Row],[Profit]]</f>
        <v>1013.94</v>
      </c>
    </row>
    <row r="1544" spans="1:8">
      <c r="A1544" s="11" t="s">
        <v>1526</v>
      </c>
      <c r="B1544" s="7">
        <v>46565</v>
      </c>
      <c r="C1544" t="str">
        <f>PROPER(Table1[[#This Row],[Region]])</f>
        <v>East</v>
      </c>
      <c r="D1544" t="str">
        <f>PROPER(Table1[[#This Row],[Product Category]])</f>
        <v>Furniture</v>
      </c>
      <c r="E1544">
        <f>ROUND(Table1[[#This Row],[Sales Amount]],1)</f>
        <v>4414.3999999999996</v>
      </c>
      <c r="F1544">
        <f>Table1[[#This Row],[Quantity Sold]]</f>
        <v>27</v>
      </c>
      <c r="G1544">
        <f>Table1[[#This Row],[Discount (%)]]</f>
        <v>36</v>
      </c>
      <c r="H1544">
        <f>Table1[[#This Row],[Profit]]</f>
        <v>612.23</v>
      </c>
    </row>
    <row r="1545" spans="1:8">
      <c r="A1545" s="11" t="s">
        <v>1527</v>
      </c>
      <c r="B1545" s="7">
        <v>46566</v>
      </c>
      <c r="C1545" t="str">
        <f>PROPER(Table1[[#This Row],[Region]])</f>
        <v>North</v>
      </c>
      <c r="D1545" t="str">
        <f>PROPER(Table1[[#This Row],[Product Category]])</f>
        <v>Clothing</v>
      </c>
      <c r="E1545">
        <f>ROUND(Table1[[#This Row],[Sales Amount]],1)</f>
        <v>1920.8</v>
      </c>
      <c r="F1545">
        <f>Table1[[#This Row],[Quantity Sold]]</f>
        <v>25</v>
      </c>
      <c r="G1545">
        <f>Table1[[#This Row],[Discount (%)]]</f>
        <v>15</v>
      </c>
      <c r="H1545">
        <f>Table1[[#This Row],[Profit]]</f>
        <v>900.95</v>
      </c>
    </row>
    <row r="1546" spans="1:8">
      <c r="A1546" s="11" t="s">
        <v>1528</v>
      </c>
      <c r="B1546" s="7">
        <v>46567</v>
      </c>
      <c r="C1546" t="str">
        <f>PROPER(Table1[[#This Row],[Region]])</f>
        <v>East</v>
      </c>
      <c r="D1546" t="str">
        <f>PROPER(Table1[[#This Row],[Product Category]])</f>
        <v>Furniture</v>
      </c>
      <c r="E1546">
        <f>ROUND(Table1[[#This Row],[Sales Amount]],1)</f>
        <v>4731.8</v>
      </c>
      <c r="F1546">
        <f>Table1[[#This Row],[Quantity Sold]]</f>
        <v>21</v>
      </c>
      <c r="G1546">
        <f>Table1[[#This Row],[Discount (%)]]</f>
        <v>39</v>
      </c>
      <c r="H1546">
        <f>Table1[[#This Row],[Profit]]</f>
        <v>861.11</v>
      </c>
    </row>
    <row r="1547" spans="1:8">
      <c r="A1547" s="11" t="s">
        <v>1529</v>
      </c>
      <c r="B1547" s="7">
        <v>46568</v>
      </c>
      <c r="C1547" t="str">
        <f>PROPER(Table1[[#This Row],[Region]])</f>
        <v>East</v>
      </c>
      <c r="D1547" t="str">
        <f>PROPER(Table1[[#This Row],[Product Category]])</f>
        <v>Sports</v>
      </c>
      <c r="E1547">
        <f>ROUND(Table1[[#This Row],[Sales Amount]],1)</f>
        <v>422.7</v>
      </c>
      <c r="F1547">
        <f>Table1[[#This Row],[Quantity Sold]]</f>
        <v>42</v>
      </c>
      <c r="G1547">
        <f>Table1[[#This Row],[Discount (%)]]</f>
        <v>48</v>
      </c>
      <c r="H1547">
        <f>Table1[[#This Row],[Profit]]</f>
        <v>699.49</v>
      </c>
    </row>
    <row r="1548" spans="1:8">
      <c r="A1548" s="11" t="s">
        <v>1530</v>
      </c>
      <c r="B1548" s="7">
        <v>46569</v>
      </c>
      <c r="C1548" t="str">
        <f>PROPER(Table1[[#This Row],[Region]])</f>
        <v>East</v>
      </c>
      <c r="D1548" t="str">
        <f>PROPER(Table1[[#This Row],[Product Category]])</f>
        <v>Electronics</v>
      </c>
      <c r="E1548">
        <f>ROUND(Table1[[#This Row],[Sales Amount]],1)</f>
        <v>1156.3</v>
      </c>
      <c r="F1548">
        <f>Table1[[#This Row],[Quantity Sold]]</f>
        <v>26</v>
      </c>
      <c r="G1548">
        <f>Table1[[#This Row],[Discount (%)]]</f>
        <v>0</v>
      </c>
      <c r="H1548">
        <f>Table1[[#This Row],[Profit]]</f>
        <v>196.86</v>
      </c>
    </row>
    <row r="1549" spans="1:8">
      <c r="A1549" s="11" t="s">
        <v>1531</v>
      </c>
      <c r="B1549" s="7">
        <v>46570</v>
      </c>
      <c r="C1549" t="str">
        <f>PROPER(Table1[[#This Row],[Region]])</f>
        <v>South</v>
      </c>
      <c r="D1549" t="str">
        <f>PROPER(Table1[[#This Row],[Product Category]])</f>
        <v>Sports</v>
      </c>
      <c r="E1549">
        <f>ROUND(Table1[[#This Row],[Sales Amount]],1)</f>
        <v>4438</v>
      </c>
      <c r="F1549">
        <f>Table1[[#This Row],[Quantity Sold]]</f>
        <v>19</v>
      </c>
      <c r="G1549">
        <f>Table1[[#This Row],[Discount (%)]]</f>
        <v>26</v>
      </c>
      <c r="H1549">
        <f>Table1[[#This Row],[Profit]]</f>
        <v>348.13</v>
      </c>
    </row>
    <row r="1550" spans="1:8">
      <c r="A1550" s="11" t="s">
        <v>1532</v>
      </c>
      <c r="B1550" s="7">
        <v>46571</v>
      </c>
      <c r="C1550" t="str">
        <f>PROPER(Table1[[#This Row],[Region]])</f>
        <v>West</v>
      </c>
      <c r="D1550" t="str">
        <f>PROPER(Table1[[#This Row],[Product Category]])</f>
        <v>Clothing</v>
      </c>
      <c r="E1550">
        <f>ROUND(Table1[[#This Row],[Sales Amount]],1)</f>
        <v>3233.2</v>
      </c>
      <c r="F1550">
        <f>Table1[[#This Row],[Quantity Sold]]</f>
        <v>14</v>
      </c>
      <c r="G1550">
        <f>Table1[[#This Row],[Discount (%)]]</f>
        <v>50</v>
      </c>
      <c r="H1550">
        <f>Table1[[#This Row],[Profit]]</f>
        <v>1247.03</v>
      </c>
    </row>
    <row r="1551" spans="1:8">
      <c r="A1551" s="11" t="s">
        <v>1533</v>
      </c>
      <c r="B1551" s="7">
        <v>46572</v>
      </c>
      <c r="C1551" t="str">
        <f>PROPER(Table1[[#This Row],[Region]])</f>
        <v>West</v>
      </c>
      <c r="D1551" t="str">
        <f>PROPER(Table1[[#This Row],[Product Category]])</f>
        <v>Electronics</v>
      </c>
      <c r="E1551">
        <f>ROUND(Table1[[#This Row],[Sales Amount]],1)</f>
        <v>3946.5</v>
      </c>
      <c r="F1551">
        <f>Table1[[#This Row],[Quantity Sold]]</f>
        <v>44</v>
      </c>
      <c r="G1551">
        <f>Table1[[#This Row],[Discount (%)]]</f>
        <v>22</v>
      </c>
      <c r="H1551">
        <f>Table1[[#This Row],[Profit]]</f>
        <v>1167.01</v>
      </c>
    </row>
    <row r="1552" spans="1:8">
      <c r="A1552" s="11" t="s">
        <v>1534</v>
      </c>
      <c r="B1552" s="7">
        <v>46573</v>
      </c>
      <c r="C1552" t="str">
        <f>PROPER(Table1[[#This Row],[Region]])</f>
        <v>West</v>
      </c>
      <c r="D1552" t="str">
        <f>PROPER(Table1[[#This Row],[Product Category]])</f>
        <v>Sports</v>
      </c>
      <c r="E1552">
        <f>ROUND(Table1[[#This Row],[Sales Amount]],1)</f>
        <v>104</v>
      </c>
      <c r="F1552">
        <f>Table1[[#This Row],[Quantity Sold]]</f>
        <v>5</v>
      </c>
      <c r="G1552">
        <f>Table1[[#This Row],[Discount (%)]]</f>
        <v>27</v>
      </c>
      <c r="H1552">
        <f>Table1[[#This Row],[Profit]]</f>
        <v>1547.59</v>
      </c>
    </row>
    <row r="1553" spans="1:8">
      <c r="A1553" s="11" t="s">
        <v>1535</v>
      </c>
      <c r="B1553" s="7">
        <v>46574</v>
      </c>
      <c r="C1553" t="str">
        <f>PROPER(Table1[[#This Row],[Region]])</f>
        <v>South</v>
      </c>
      <c r="D1553" t="str">
        <f>PROPER(Table1[[#This Row],[Product Category]])</f>
        <v>Furniture</v>
      </c>
      <c r="E1553">
        <f>ROUND(Table1[[#This Row],[Sales Amount]],1)</f>
        <v>3198.6</v>
      </c>
      <c r="F1553">
        <f>Table1[[#This Row],[Quantity Sold]]</f>
        <v>21</v>
      </c>
      <c r="G1553">
        <f>Table1[[#This Row],[Discount (%)]]</f>
        <v>37</v>
      </c>
      <c r="H1553">
        <f>Table1[[#This Row],[Profit]]</f>
        <v>1948.6</v>
      </c>
    </row>
    <row r="1554" spans="1:8">
      <c r="A1554" s="11" t="s">
        <v>1536</v>
      </c>
      <c r="B1554" s="7">
        <v>46575</v>
      </c>
      <c r="C1554" t="str">
        <f>PROPER(Table1[[#This Row],[Region]])</f>
        <v>East</v>
      </c>
      <c r="D1554" t="str">
        <f>PROPER(Table1[[#This Row],[Product Category]])</f>
        <v>Furniture</v>
      </c>
      <c r="E1554">
        <f>ROUND(Table1[[#This Row],[Sales Amount]],1)</f>
        <v>1784.2</v>
      </c>
      <c r="F1554">
        <f>Table1[[#This Row],[Quantity Sold]]</f>
        <v>17</v>
      </c>
      <c r="G1554">
        <f>Table1[[#This Row],[Discount (%)]]</f>
        <v>26</v>
      </c>
      <c r="H1554">
        <f>Table1[[#This Row],[Profit]]</f>
        <v>1447.69</v>
      </c>
    </row>
    <row r="1555" spans="1:8">
      <c r="A1555" s="11" t="s">
        <v>1537</v>
      </c>
      <c r="B1555" s="7">
        <v>46576</v>
      </c>
      <c r="C1555" t="str">
        <f>PROPER(Table1[[#This Row],[Region]])</f>
        <v>South</v>
      </c>
      <c r="D1555" t="str">
        <f>PROPER(Table1[[#This Row],[Product Category]])</f>
        <v>Electronics</v>
      </c>
      <c r="E1555">
        <f>ROUND(Table1[[#This Row],[Sales Amount]],1)</f>
        <v>2939.4</v>
      </c>
      <c r="F1555">
        <f>Table1[[#This Row],[Quantity Sold]]</f>
        <v>27</v>
      </c>
      <c r="G1555">
        <f>Table1[[#This Row],[Discount (%)]]</f>
        <v>29</v>
      </c>
      <c r="H1555">
        <f>Table1[[#This Row],[Profit]]</f>
        <v>167.82</v>
      </c>
    </row>
    <row r="1556" spans="1:8">
      <c r="A1556" s="11">
        <v>22840559</v>
      </c>
      <c r="B1556" s="7">
        <v>46577</v>
      </c>
      <c r="C1556" t="str">
        <f>PROPER(Table1[[#This Row],[Region]])</f>
        <v>West</v>
      </c>
      <c r="D1556" t="str">
        <f>PROPER(Table1[[#This Row],[Product Category]])</f>
        <v>Electronics</v>
      </c>
      <c r="E1556">
        <f>ROUND(Table1[[#This Row],[Sales Amount]],1)</f>
        <v>3765.5</v>
      </c>
      <c r="F1556">
        <f>Table1[[#This Row],[Quantity Sold]]</f>
        <v>28</v>
      </c>
      <c r="G1556">
        <f>Table1[[#This Row],[Discount (%)]]</f>
        <v>50</v>
      </c>
      <c r="H1556">
        <f>Table1[[#This Row],[Profit]]</f>
        <v>1259.94</v>
      </c>
    </row>
    <row r="1557" spans="1:8">
      <c r="A1557" s="11" t="s">
        <v>1538</v>
      </c>
      <c r="B1557" s="7">
        <v>46578</v>
      </c>
      <c r="C1557" t="str">
        <f>PROPER(Table1[[#This Row],[Region]])</f>
        <v>East</v>
      </c>
      <c r="D1557" t="str">
        <f>PROPER(Table1[[#This Row],[Product Category]])</f>
        <v>Furniture</v>
      </c>
      <c r="E1557">
        <f>ROUND(Table1[[#This Row],[Sales Amount]],1)</f>
        <v>3603</v>
      </c>
      <c r="F1557">
        <f>Table1[[#This Row],[Quantity Sold]]</f>
        <v>3</v>
      </c>
      <c r="G1557">
        <f>Table1[[#This Row],[Discount (%)]]</f>
        <v>0</v>
      </c>
      <c r="H1557">
        <f>Table1[[#This Row],[Profit]]</f>
        <v>1108.81</v>
      </c>
    </row>
    <row r="1558" spans="1:8">
      <c r="A1558" s="11" t="s">
        <v>1539</v>
      </c>
      <c r="B1558" s="7">
        <v>46579</v>
      </c>
      <c r="C1558" t="str">
        <f>PROPER(Table1[[#This Row],[Region]])</f>
        <v>East</v>
      </c>
      <c r="D1558" t="str">
        <f>PROPER(Table1[[#This Row],[Product Category]])</f>
        <v>Groceries</v>
      </c>
      <c r="E1558">
        <f>ROUND(Table1[[#This Row],[Sales Amount]],1)</f>
        <v>1665.4</v>
      </c>
      <c r="F1558">
        <f>Table1[[#This Row],[Quantity Sold]]</f>
        <v>38</v>
      </c>
      <c r="G1558">
        <f>Table1[[#This Row],[Discount (%)]]</f>
        <v>11</v>
      </c>
      <c r="H1558">
        <f>Table1[[#This Row],[Profit]]</f>
        <v>577.57000000000005</v>
      </c>
    </row>
    <row r="1559" spans="1:8">
      <c r="A1559" s="11" t="s">
        <v>1540</v>
      </c>
      <c r="B1559" s="7">
        <v>46580</v>
      </c>
      <c r="C1559" t="str">
        <f>PROPER(Table1[[#This Row],[Region]])</f>
        <v>East</v>
      </c>
      <c r="D1559" t="str">
        <f>PROPER(Table1[[#This Row],[Product Category]])</f>
        <v>Clothing</v>
      </c>
      <c r="E1559">
        <f>ROUND(Table1[[#This Row],[Sales Amount]],1)</f>
        <v>1640.4</v>
      </c>
      <c r="F1559">
        <f>Table1[[#This Row],[Quantity Sold]]</f>
        <v>21</v>
      </c>
      <c r="G1559">
        <f>Table1[[#This Row],[Discount (%)]]</f>
        <v>8</v>
      </c>
      <c r="H1559">
        <f>Table1[[#This Row],[Profit]]</f>
        <v>1780.15</v>
      </c>
    </row>
    <row r="1560" spans="1:8">
      <c r="A1560" s="11" t="s">
        <v>1541</v>
      </c>
      <c r="B1560" s="7">
        <v>46581</v>
      </c>
      <c r="C1560" t="str">
        <f>PROPER(Table1[[#This Row],[Region]])</f>
        <v>North</v>
      </c>
      <c r="D1560" t="str">
        <f>PROPER(Table1[[#This Row],[Product Category]])</f>
        <v>Furniture</v>
      </c>
      <c r="E1560">
        <f>ROUND(Table1[[#This Row],[Sales Amount]],1)</f>
        <v>1799.6</v>
      </c>
      <c r="F1560">
        <f>Table1[[#This Row],[Quantity Sold]]</f>
        <v>17</v>
      </c>
      <c r="G1560">
        <f>Table1[[#This Row],[Discount (%)]]</f>
        <v>7</v>
      </c>
      <c r="H1560">
        <f>Table1[[#This Row],[Profit]]</f>
        <v>194.08</v>
      </c>
    </row>
    <row r="1561" spans="1:8">
      <c r="A1561" s="11" t="s">
        <v>1542</v>
      </c>
      <c r="B1561" s="7">
        <v>46582</v>
      </c>
      <c r="C1561" t="str">
        <f>PROPER(Table1[[#This Row],[Region]])</f>
        <v>West</v>
      </c>
      <c r="D1561" t="str">
        <f>PROPER(Table1[[#This Row],[Product Category]])</f>
        <v>Furniture</v>
      </c>
      <c r="E1561">
        <f>ROUND(Table1[[#This Row],[Sales Amount]],1)</f>
        <v>2213.1999999999998</v>
      </c>
      <c r="F1561">
        <f>Table1[[#This Row],[Quantity Sold]]</f>
        <v>33</v>
      </c>
      <c r="G1561">
        <f>Table1[[#This Row],[Discount (%)]]</f>
        <v>7</v>
      </c>
      <c r="H1561">
        <f>Table1[[#This Row],[Profit]]</f>
        <v>823.69</v>
      </c>
    </row>
    <row r="1562" spans="1:8">
      <c r="A1562" s="11" t="s">
        <v>1543</v>
      </c>
      <c r="B1562" s="7">
        <v>46583</v>
      </c>
      <c r="C1562" t="str">
        <f>PROPER(Table1[[#This Row],[Region]])</f>
        <v>West</v>
      </c>
      <c r="D1562" t="str">
        <f>PROPER(Table1[[#This Row],[Product Category]])</f>
        <v>Clothing</v>
      </c>
      <c r="E1562">
        <f>ROUND(Table1[[#This Row],[Sales Amount]],1)</f>
        <v>1197.5</v>
      </c>
      <c r="F1562">
        <f>Table1[[#This Row],[Quantity Sold]]</f>
        <v>28</v>
      </c>
      <c r="G1562">
        <f>Table1[[#This Row],[Discount (%)]]</f>
        <v>1</v>
      </c>
      <c r="H1562">
        <f>Table1[[#This Row],[Profit]]</f>
        <v>274.83999999999997</v>
      </c>
    </row>
    <row r="1563" spans="1:8">
      <c r="A1563" s="11" t="s">
        <v>1544</v>
      </c>
      <c r="B1563" s="7">
        <v>46584</v>
      </c>
      <c r="C1563" t="str">
        <f>PROPER(Table1[[#This Row],[Region]])</f>
        <v>West</v>
      </c>
      <c r="D1563" t="str">
        <f>PROPER(Table1[[#This Row],[Product Category]])</f>
        <v>Electronics</v>
      </c>
      <c r="E1563">
        <f>ROUND(Table1[[#This Row],[Sales Amount]],1)</f>
        <v>3139.1</v>
      </c>
      <c r="F1563">
        <f>Table1[[#This Row],[Quantity Sold]]</f>
        <v>48</v>
      </c>
      <c r="G1563">
        <f>Table1[[#This Row],[Discount (%)]]</f>
        <v>31</v>
      </c>
      <c r="H1563">
        <f>Table1[[#This Row],[Profit]]</f>
        <v>715.2</v>
      </c>
    </row>
    <row r="1564" spans="1:8">
      <c r="A1564" s="11" t="s">
        <v>1545</v>
      </c>
      <c r="B1564" s="7">
        <v>46585</v>
      </c>
      <c r="C1564" t="str">
        <f>PROPER(Table1[[#This Row],[Region]])</f>
        <v>South</v>
      </c>
      <c r="D1564" t="str">
        <f>PROPER(Table1[[#This Row],[Product Category]])</f>
        <v>Electronics</v>
      </c>
      <c r="E1564">
        <f>ROUND(Table1[[#This Row],[Sales Amount]],1)</f>
        <v>438.3</v>
      </c>
      <c r="F1564">
        <f>Table1[[#This Row],[Quantity Sold]]</f>
        <v>29</v>
      </c>
      <c r="G1564">
        <f>Table1[[#This Row],[Discount (%)]]</f>
        <v>1</v>
      </c>
      <c r="H1564">
        <f>Table1[[#This Row],[Profit]]</f>
        <v>444.16</v>
      </c>
    </row>
    <row r="1565" spans="1:8">
      <c r="A1565" s="11">
        <v>96027120</v>
      </c>
      <c r="B1565" s="7">
        <v>46586</v>
      </c>
      <c r="C1565" t="str">
        <f>PROPER(Table1[[#This Row],[Region]])</f>
        <v>East</v>
      </c>
      <c r="D1565" t="str">
        <f>PROPER(Table1[[#This Row],[Product Category]])</f>
        <v>Clothing</v>
      </c>
      <c r="E1565">
        <f>ROUND(Table1[[#This Row],[Sales Amount]],1)</f>
        <v>2361.3000000000002</v>
      </c>
      <c r="F1565">
        <f>Table1[[#This Row],[Quantity Sold]]</f>
        <v>18</v>
      </c>
      <c r="G1565">
        <f>Table1[[#This Row],[Discount (%)]]</f>
        <v>48</v>
      </c>
      <c r="H1565">
        <f>Table1[[#This Row],[Profit]]</f>
        <v>517.23</v>
      </c>
    </row>
    <row r="1566" spans="1:8">
      <c r="A1566" s="11" t="s">
        <v>1547</v>
      </c>
      <c r="B1566" s="7">
        <v>46587</v>
      </c>
      <c r="C1566" t="str">
        <f>PROPER(Table1[[#This Row],[Region]])</f>
        <v>South</v>
      </c>
      <c r="D1566" t="str">
        <f>PROPER(Table1[[#This Row],[Product Category]])</f>
        <v>Sports</v>
      </c>
      <c r="E1566">
        <f>ROUND(Table1[[#This Row],[Sales Amount]],1)</f>
        <v>1084.8</v>
      </c>
      <c r="F1566">
        <f>Table1[[#This Row],[Quantity Sold]]</f>
        <v>10</v>
      </c>
      <c r="G1566">
        <f>Table1[[#This Row],[Discount (%)]]</f>
        <v>35</v>
      </c>
      <c r="H1566">
        <f>Table1[[#This Row],[Profit]]</f>
        <v>1177.96</v>
      </c>
    </row>
    <row r="1567" spans="1:8">
      <c r="A1567" s="11" t="s">
        <v>1548</v>
      </c>
      <c r="B1567" s="7">
        <v>46588</v>
      </c>
      <c r="C1567" t="str">
        <f>PROPER(Table1[[#This Row],[Region]])</f>
        <v>East</v>
      </c>
      <c r="D1567" t="str">
        <f>PROPER(Table1[[#This Row],[Product Category]])</f>
        <v>Sports</v>
      </c>
      <c r="E1567">
        <f>ROUND(Table1[[#This Row],[Sales Amount]],1)</f>
        <v>955.3</v>
      </c>
      <c r="F1567">
        <f>Table1[[#This Row],[Quantity Sold]]</f>
        <v>36</v>
      </c>
      <c r="G1567">
        <f>Table1[[#This Row],[Discount (%)]]</f>
        <v>9</v>
      </c>
      <c r="H1567">
        <f>Table1[[#This Row],[Profit]]</f>
        <v>926.45</v>
      </c>
    </row>
    <row r="1568" spans="1:8">
      <c r="A1568" s="11" t="s">
        <v>1549</v>
      </c>
      <c r="B1568" s="7">
        <v>46589</v>
      </c>
      <c r="C1568" t="str">
        <f>PROPER(Table1[[#This Row],[Region]])</f>
        <v>North</v>
      </c>
      <c r="D1568" t="str">
        <f>PROPER(Table1[[#This Row],[Product Category]])</f>
        <v>Clothing</v>
      </c>
      <c r="E1568">
        <f>ROUND(Table1[[#This Row],[Sales Amount]],1)</f>
        <v>3871.3</v>
      </c>
      <c r="F1568">
        <f>Table1[[#This Row],[Quantity Sold]]</f>
        <v>41</v>
      </c>
      <c r="G1568">
        <f>Table1[[#This Row],[Discount (%)]]</f>
        <v>20</v>
      </c>
      <c r="H1568">
        <f>Table1[[#This Row],[Profit]]</f>
        <v>1622.21</v>
      </c>
    </row>
    <row r="1569" spans="1:8">
      <c r="A1569" s="11" t="s">
        <v>1550</v>
      </c>
      <c r="B1569" s="7">
        <v>46590</v>
      </c>
      <c r="C1569" t="str">
        <f>PROPER(Table1[[#This Row],[Region]])</f>
        <v>North</v>
      </c>
      <c r="D1569" t="str">
        <f>PROPER(Table1[[#This Row],[Product Category]])</f>
        <v>Groceries</v>
      </c>
      <c r="E1569">
        <f>ROUND(Table1[[#This Row],[Sales Amount]],1)</f>
        <v>3546.3</v>
      </c>
      <c r="F1569">
        <f>Table1[[#This Row],[Quantity Sold]]</f>
        <v>15</v>
      </c>
      <c r="G1569">
        <f>Table1[[#This Row],[Discount (%)]]</f>
        <v>35</v>
      </c>
      <c r="H1569">
        <f>Table1[[#This Row],[Profit]]</f>
        <v>458.64</v>
      </c>
    </row>
    <row r="1570" spans="1:8">
      <c r="A1570" s="11">
        <v>96425131</v>
      </c>
      <c r="B1570" s="7">
        <v>46591</v>
      </c>
      <c r="C1570" t="str">
        <f>PROPER(Table1[[#This Row],[Region]])</f>
        <v>East</v>
      </c>
      <c r="D1570" t="str">
        <f>PROPER(Table1[[#This Row],[Product Category]])</f>
        <v>Sports</v>
      </c>
      <c r="E1570">
        <f>ROUND(Table1[[#This Row],[Sales Amount]],1)</f>
        <v>1551.6</v>
      </c>
      <c r="F1570">
        <f>Table1[[#This Row],[Quantity Sold]]</f>
        <v>13</v>
      </c>
      <c r="G1570">
        <f>Table1[[#This Row],[Discount (%)]]</f>
        <v>20</v>
      </c>
      <c r="H1570">
        <f>Table1[[#This Row],[Profit]]</f>
        <v>1260.1500000000001</v>
      </c>
    </row>
    <row r="1571" spans="1:8">
      <c r="A1571" s="11" t="s">
        <v>1551</v>
      </c>
      <c r="B1571" s="7">
        <v>46592</v>
      </c>
      <c r="C1571" t="str">
        <f>PROPER(Table1[[#This Row],[Region]])</f>
        <v>East</v>
      </c>
      <c r="D1571" t="str">
        <f>PROPER(Table1[[#This Row],[Product Category]])</f>
        <v>Sports</v>
      </c>
      <c r="E1571">
        <f>ROUND(Table1[[#This Row],[Sales Amount]],1)</f>
        <v>3248.4</v>
      </c>
      <c r="F1571">
        <f>Table1[[#This Row],[Quantity Sold]]</f>
        <v>7</v>
      </c>
      <c r="G1571">
        <f>Table1[[#This Row],[Discount (%)]]</f>
        <v>7</v>
      </c>
      <c r="H1571">
        <f>Table1[[#This Row],[Profit]]</f>
        <v>1285.1400000000001</v>
      </c>
    </row>
    <row r="1572" spans="1:8">
      <c r="A1572" s="11" t="s">
        <v>1552</v>
      </c>
      <c r="B1572" s="7">
        <v>46593</v>
      </c>
      <c r="C1572" t="str">
        <f>PROPER(Table1[[#This Row],[Region]])</f>
        <v>East</v>
      </c>
      <c r="D1572" t="str">
        <f>PROPER(Table1[[#This Row],[Product Category]])</f>
        <v>Sports</v>
      </c>
      <c r="E1572">
        <f>ROUND(Table1[[#This Row],[Sales Amount]],1)</f>
        <v>2938.9</v>
      </c>
      <c r="F1572">
        <f>Table1[[#This Row],[Quantity Sold]]</f>
        <v>3</v>
      </c>
      <c r="G1572">
        <f>Table1[[#This Row],[Discount (%)]]</f>
        <v>33</v>
      </c>
      <c r="H1572">
        <f>Table1[[#This Row],[Profit]]</f>
        <v>1159.26</v>
      </c>
    </row>
    <row r="1573" spans="1:8">
      <c r="A1573" s="11" t="s">
        <v>1553</v>
      </c>
      <c r="B1573" s="7">
        <v>46594</v>
      </c>
      <c r="C1573" t="str">
        <f>PROPER(Table1[[#This Row],[Region]])</f>
        <v>West</v>
      </c>
      <c r="D1573" t="str">
        <f>PROPER(Table1[[#This Row],[Product Category]])</f>
        <v>Clothing</v>
      </c>
      <c r="E1573">
        <f>ROUND(Table1[[#This Row],[Sales Amount]],1)</f>
        <v>344.9</v>
      </c>
      <c r="F1573">
        <f>Table1[[#This Row],[Quantity Sold]]</f>
        <v>29</v>
      </c>
      <c r="G1573">
        <f>Table1[[#This Row],[Discount (%)]]</f>
        <v>19</v>
      </c>
      <c r="H1573">
        <f>Table1[[#This Row],[Profit]]</f>
        <v>1565.39</v>
      </c>
    </row>
    <row r="1574" spans="1:8">
      <c r="A1574" s="11" t="s">
        <v>1554</v>
      </c>
      <c r="B1574" s="7">
        <v>46595</v>
      </c>
      <c r="C1574" t="str">
        <f>PROPER(Table1[[#This Row],[Region]])</f>
        <v>East</v>
      </c>
      <c r="D1574" t="str">
        <f>PROPER(Table1[[#This Row],[Product Category]])</f>
        <v>Furniture</v>
      </c>
      <c r="E1574">
        <f>ROUND(Table1[[#This Row],[Sales Amount]],1)</f>
        <v>4225.1000000000004</v>
      </c>
      <c r="F1574">
        <f>Table1[[#This Row],[Quantity Sold]]</f>
        <v>2</v>
      </c>
      <c r="G1574">
        <f>Table1[[#This Row],[Discount (%)]]</f>
        <v>26</v>
      </c>
      <c r="H1574">
        <f>Table1[[#This Row],[Profit]]</f>
        <v>1816.08</v>
      </c>
    </row>
    <row r="1575" spans="1:8">
      <c r="A1575" s="11" t="s">
        <v>1555</v>
      </c>
      <c r="B1575" s="7">
        <v>46596</v>
      </c>
      <c r="C1575" t="str">
        <f>PROPER(Table1[[#This Row],[Region]])</f>
        <v>North</v>
      </c>
      <c r="D1575" t="str">
        <f>PROPER(Table1[[#This Row],[Product Category]])</f>
        <v>Sports</v>
      </c>
      <c r="E1575">
        <f>ROUND(Table1[[#This Row],[Sales Amount]],1)</f>
        <v>4831.8</v>
      </c>
      <c r="F1575">
        <f>Table1[[#This Row],[Quantity Sold]]</f>
        <v>39</v>
      </c>
      <c r="G1575">
        <f>Table1[[#This Row],[Discount (%)]]</f>
        <v>19</v>
      </c>
      <c r="H1575">
        <f>Table1[[#This Row],[Profit]]</f>
        <v>208.92</v>
      </c>
    </row>
    <row r="1576" spans="1:8">
      <c r="A1576" s="11" t="s">
        <v>1556</v>
      </c>
      <c r="B1576" s="7">
        <v>46597</v>
      </c>
      <c r="C1576" t="str">
        <f>PROPER(Table1[[#This Row],[Region]])</f>
        <v>South</v>
      </c>
      <c r="D1576" t="str">
        <f>PROPER(Table1[[#This Row],[Product Category]])</f>
        <v>Furniture</v>
      </c>
      <c r="E1576">
        <f>ROUND(Table1[[#This Row],[Sales Amount]],1)</f>
        <v>2346.8000000000002</v>
      </c>
      <c r="F1576">
        <f>Table1[[#This Row],[Quantity Sold]]</f>
        <v>22</v>
      </c>
      <c r="G1576">
        <f>Table1[[#This Row],[Discount (%)]]</f>
        <v>45</v>
      </c>
      <c r="H1576">
        <f>Table1[[#This Row],[Profit]]</f>
        <v>87.81</v>
      </c>
    </row>
    <row r="1577" spans="1:8">
      <c r="A1577" s="11" t="s">
        <v>1557</v>
      </c>
      <c r="B1577" s="7">
        <v>46598</v>
      </c>
      <c r="C1577" t="str">
        <f>PROPER(Table1[[#This Row],[Region]])</f>
        <v>North</v>
      </c>
      <c r="D1577" t="str">
        <f>PROPER(Table1[[#This Row],[Product Category]])</f>
        <v>Sports</v>
      </c>
      <c r="E1577">
        <f>ROUND(Table1[[#This Row],[Sales Amount]],1)</f>
        <v>3429.7</v>
      </c>
      <c r="F1577">
        <f>Table1[[#This Row],[Quantity Sold]]</f>
        <v>40</v>
      </c>
      <c r="G1577">
        <f>Table1[[#This Row],[Discount (%)]]</f>
        <v>10</v>
      </c>
      <c r="H1577">
        <f>Table1[[#This Row],[Profit]]</f>
        <v>1847.64</v>
      </c>
    </row>
    <row r="1578" spans="1:8">
      <c r="A1578" s="11" t="s">
        <v>1558</v>
      </c>
      <c r="B1578" s="7">
        <v>46599</v>
      </c>
      <c r="C1578" t="str">
        <f>PROPER(Table1[[#This Row],[Region]])</f>
        <v>West</v>
      </c>
      <c r="D1578" t="str">
        <f>PROPER(Table1[[#This Row],[Product Category]])</f>
        <v>Sports</v>
      </c>
      <c r="E1578">
        <f>ROUND(Table1[[#This Row],[Sales Amount]],1)</f>
        <v>2754.2</v>
      </c>
      <c r="F1578">
        <f>Table1[[#This Row],[Quantity Sold]]</f>
        <v>17</v>
      </c>
      <c r="G1578">
        <f>Table1[[#This Row],[Discount (%)]]</f>
        <v>33</v>
      </c>
      <c r="H1578">
        <f>Table1[[#This Row],[Profit]]</f>
        <v>1460.22</v>
      </c>
    </row>
    <row r="1579" spans="1:8">
      <c r="A1579" s="11" t="s">
        <v>1559</v>
      </c>
      <c r="B1579" s="7">
        <v>46600</v>
      </c>
      <c r="C1579" t="str">
        <f>PROPER(Table1[[#This Row],[Region]])</f>
        <v>South</v>
      </c>
      <c r="D1579" t="str">
        <f>PROPER(Table1[[#This Row],[Product Category]])</f>
        <v>Groceries</v>
      </c>
      <c r="E1579">
        <f>ROUND(Table1[[#This Row],[Sales Amount]],1)</f>
        <v>4698.7</v>
      </c>
      <c r="F1579">
        <f>Table1[[#This Row],[Quantity Sold]]</f>
        <v>39</v>
      </c>
      <c r="G1579">
        <f>Table1[[#This Row],[Discount (%)]]</f>
        <v>40</v>
      </c>
      <c r="H1579">
        <f>Table1[[#This Row],[Profit]]</f>
        <v>632.41</v>
      </c>
    </row>
    <row r="1580" spans="1:8">
      <c r="A1580" s="11" t="s">
        <v>1560</v>
      </c>
      <c r="B1580" s="7">
        <v>46601</v>
      </c>
      <c r="C1580" t="str">
        <f>PROPER(Table1[[#This Row],[Region]])</f>
        <v>West</v>
      </c>
      <c r="D1580" t="str">
        <f>PROPER(Table1[[#This Row],[Product Category]])</f>
        <v>Groceries</v>
      </c>
      <c r="E1580">
        <f>ROUND(Table1[[#This Row],[Sales Amount]],1)</f>
        <v>2785.2</v>
      </c>
      <c r="F1580">
        <f>Table1[[#This Row],[Quantity Sold]]</f>
        <v>24</v>
      </c>
      <c r="G1580">
        <f>Table1[[#This Row],[Discount (%)]]</f>
        <v>33</v>
      </c>
      <c r="H1580">
        <f>Table1[[#This Row],[Profit]]</f>
        <v>1768.88</v>
      </c>
    </row>
    <row r="1581" spans="1:8">
      <c r="A1581" s="11" t="s">
        <v>1561</v>
      </c>
      <c r="B1581" s="7">
        <v>46602</v>
      </c>
      <c r="C1581" t="str">
        <f>PROPER(Table1[[#This Row],[Region]])</f>
        <v>North</v>
      </c>
      <c r="D1581" t="str">
        <f>PROPER(Table1[[#This Row],[Product Category]])</f>
        <v>Clothing</v>
      </c>
      <c r="E1581">
        <f>ROUND(Table1[[#This Row],[Sales Amount]],1)</f>
        <v>732.4</v>
      </c>
      <c r="F1581">
        <f>Table1[[#This Row],[Quantity Sold]]</f>
        <v>42</v>
      </c>
      <c r="G1581">
        <f>Table1[[#This Row],[Discount (%)]]</f>
        <v>35</v>
      </c>
      <c r="H1581">
        <f>Table1[[#This Row],[Profit]]</f>
        <v>683.56</v>
      </c>
    </row>
    <row r="1582" spans="1:8">
      <c r="A1582" s="11" t="s">
        <v>1562</v>
      </c>
      <c r="B1582" s="7">
        <v>46603</v>
      </c>
      <c r="C1582" t="str">
        <f>PROPER(Table1[[#This Row],[Region]])</f>
        <v>South</v>
      </c>
      <c r="D1582" t="str">
        <f>PROPER(Table1[[#This Row],[Product Category]])</f>
        <v>Furniture</v>
      </c>
      <c r="E1582">
        <f>ROUND(Table1[[#This Row],[Sales Amount]],1)</f>
        <v>3911.8</v>
      </c>
      <c r="F1582">
        <f>Table1[[#This Row],[Quantity Sold]]</f>
        <v>47</v>
      </c>
      <c r="G1582">
        <f>Table1[[#This Row],[Discount (%)]]</f>
        <v>8</v>
      </c>
      <c r="H1582">
        <f>Table1[[#This Row],[Profit]]</f>
        <v>603.30999999999995</v>
      </c>
    </row>
    <row r="1583" spans="1:8">
      <c r="A1583" s="11" t="s">
        <v>1563</v>
      </c>
      <c r="B1583" s="7">
        <v>46604</v>
      </c>
      <c r="C1583" t="str">
        <f>PROPER(Table1[[#This Row],[Region]])</f>
        <v>East</v>
      </c>
      <c r="D1583" t="str">
        <f>PROPER(Table1[[#This Row],[Product Category]])</f>
        <v>Groceries</v>
      </c>
      <c r="E1583">
        <f>ROUND(Table1[[#This Row],[Sales Amount]],1)</f>
        <v>4179.7</v>
      </c>
      <c r="F1583">
        <f>Table1[[#This Row],[Quantity Sold]]</f>
        <v>32</v>
      </c>
      <c r="G1583">
        <f>Table1[[#This Row],[Discount (%)]]</f>
        <v>45</v>
      </c>
      <c r="H1583">
        <f>Table1[[#This Row],[Profit]]</f>
        <v>1809.82</v>
      </c>
    </row>
    <row r="1584" spans="1:8">
      <c r="A1584" s="11" t="s">
        <v>1564</v>
      </c>
      <c r="B1584" s="7">
        <v>46605</v>
      </c>
      <c r="C1584" t="str">
        <f>PROPER(Table1[[#This Row],[Region]])</f>
        <v>West</v>
      </c>
      <c r="D1584" t="str">
        <f>PROPER(Table1[[#This Row],[Product Category]])</f>
        <v>Furniture</v>
      </c>
      <c r="E1584">
        <f>ROUND(Table1[[#This Row],[Sales Amount]],1)</f>
        <v>3457.9</v>
      </c>
      <c r="F1584">
        <f>Table1[[#This Row],[Quantity Sold]]</f>
        <v>30</v>
      </c>
      <c r="G1584">
        <f>Table1[[#This Row],[Discount (%)]]</f>
        <v>2</v>
      </c>
      <c r="H1584">
        <f>Table1[[#This Row],[Profit]]</f>
        <v>1101.01</v>
      </c>
    </row>
    <row r="1585" spans="1:8">
      <c r="A1585" s="11" t="s">
        <v>1565</v>
      </c>
      <c r="B1585" s="7">
        <v>46606</v>
      </c>
      <c r="C1585" t="str">
        <f>PROPER(Table1[[#This Row],[Region]])</f>
        <v>South</v>
      </c>
      <c r="D1585" t="str">
        <f>PROPER(Table1[[#This Row],[Product Category]])</f>
        <v>Electronics</v>
      </c>
      <c r="E1585">
        <f>ROUND(Table1[[#This Row],[Sales Amount]],1)</f>
        <v>4425.3999999999996</v>
      </c>
      <c r="F1585">
        <f>Table1[[#This Row],[Quantity Sold]]</f>
        <v>39</v>
      </c>
      <c r="G1585">
        <f>Table1[[#This Row],[Discount (%)]]</f>
        <v>9</v>
      </c>
      <c r="H1585">
        <f>Table1[[#This Row],[Profit]]</f>
        <v>1751.32</v>
      </c>
    </row>
    <row r="1586" spans="1:8">
      <c r="A1586" s="11" t="s">
        <v>1566</v>
      </c>
      <c r="B1586" s="7">
        <v>46607</v>
      </c>
      <c r="C1586" t="str">
        <f>PROPER(Table1[[#This Row],[Region]])</f>
        <v>East</v>
      </c>
      <c r="D1586" t="str">
        <f>PROPER(Table1[[#This Row],[Product Category]])</f>
        <v>Electronics</v>
      </c>
      <c r="E1586">
        <f>ROUND(Table1[[#This Row],[Sales Amount]],1)</f>
        <v>3011.2</v>
      </c>
      <c r="F1586">
        <f>Table1[[#This Row],[Quantity Sold]]</f>
        <v>13</v>
      </c>
      <c r="G1586">
        <f>Table1[[#This Row],[Discount (%)]]</f>
        <v>47</v>
      </c>
      <c r="H1586">
        <f>Table1[[#This Row],[Profit]]</f>
        <v>796.12</v>
      </c>
    </row>
    <row r="1587" spans="1:8">
      <c r="A1587" s="11" t="s">
        <v>1567</v>
      </c>
      <c r="B1587" s="7">
        <v>46608</v>
      </c>
      <c r="C1587" t="str">
        <f>PROPER(Table1[[#This Row],[Region]])</f>
        <v>East</v>
      </c>
      <c r="D1587" t="str">
        <f>PROPER(Table1[[#This Row],[Product Category]])</f>
        <v>Sports</v>
      </c>
      <c r="E1587">
        <f>ROUND(Table1[[#This Row],[Sales Amount]],1)</f>
        <v>1857.9</v>
      </c>
      <c r="F1587">
        <f>Table1[[#This Row],[Quantity Sold]]</f>
        <v>8</v>
      </c>
      <c r="G1587">
        <f>Table1[[#This Row],[Discount (%)]]</f>
        <v>15</v>
      </c>
      <c r="H1587">
        <f>Table1[[#This Row],[Profit]]</f>
        <v>471.67</v>
      </c>
    </row>
    <row r="1588" spans="1:8">
      <c r="A1588" s="11" t="s">
        <v>1568</v>
      </c>
      <c r="B1588" s="7">
        <v>46609</v>
      </c>
      <c r="C1588" t="str">
        <f>PROPER(Table1[[#This Row],[Region]])</f>
        <v>West</v>
      </c>
      <c r="D1588" t="str">
        <f>PROPER(Table1[[#This Row],[Product Category]])</f>
        <v>Electronics</v>
      </c>
      <c r="E1588">
        <f>ROUND(Table1[[#This Row],[Sales Amount]],1)</f>
        <v>4973.2</v>
      </c>
      <c r="F1588">
        <f>Table1[[#This Row],[Quantity Sold]]</f>
        <v>16</v>
      </c>
      <c r="G1588">
        <f>Table1[[#This Row],[Discount (%)]]</f>
        <v>1</v>
      </c>
      <c r="H1588">
        <f>Table1[[#This Row],[Profit]]</f>
        <v>1928.3</v>
      </c>
    </row>
    <row r="1589" spans="1:8">
      <c r="A1589" s="11" t="s">
        <v>1569</v>
      </c>
      <c r="B1589" s="7">
        <v>46610</v>
      </c>
      <c r="C1589" t="str">
        <f>PROPER(Table1[[#This Row],[Region]])</f>
        <v>South</v>
      </c>
      <c r="D1589" t="str">
        <f>PROPER(Table1[[#This Row],[Product Category]])</f>
        <v>Groceries</v>
      </c>
      <c r="E1589">
        <f>ROUND(Table1[[#This Row],[Sales Amount]],1)</f>
        <v>913.1</v>
      </c>
      <c r="F1589">
        <f>Table1[[#This Row],[Quantity Sold]]</f>
        <v>39</v>
      </c>
      <c r="G1589">
        <f>Table1[[#This Row],[Discount (%)]]</f>
        <v>2</v>
      </c>
      <c r="H1589">
        <f>Table1[[#This Row],[Profit]]</f>
        <v>1279.3699999999999</v>
      </c>
    </row>
    <row r="1590" spans="1:8">
      <c r="A1590" s="11" t="s">
        <v>1570</v>
      </c>
      <c r="B1590" s="7">
        <v>46611</v>
      </c>
      <c r="C1590" t="str">
        <f>PROPER(Table1[[#This Row],[Region]])</f>
        <v>East</v>
      </c>
      <c r="D1590" t="str">
        <f>PROPER(Table1[[#This Row],[Product Category]])</f>
        <v>Sports</v>
      </c>
      <c r="E1590">
        <f>ROUND(Table1[[#This Row],[Sales Amount]],1)</f>
        <v>1574.6</v>
      </c>
      <c r="F1590">
        <f>Table1[[#This Row],[Quantity Sold]]</f>
        <v>38</v>
      </c>
      <c r="G1590">
        <f>Table1[[#This Row],[Discount (%)]]</f>
        <v>0</v>
      </c>
      <c r="H1590">
        <f>Table1[[#This Row],[Profit]]</f>
        <v>1855.81</v>
      </c>
    </row>
    <row r="1591" spans="1:8">
      <c r="A1591" s="11" t="s">
        <v>1571</v>
      </c>
      <c r="B1591" s="7">
        <v>46612</v>
      </c>
      <c r="C1591" t="str">
        <f>PROPER(Table1[[#This Row],[Region]])</f>
        <v>West</v>
      </c>
      <c r="D1591" t="str">
        <f>PROPER(Table1[[#This Row],[Product Category]])</f>
        <v>Groceries</v>
      </c>
      <c r="E1591">
        <f>ROUND(Table1[[#This Row],[Sales Amount]],1)</f>
        <v>1182.0999999999999</v>
      </c>
      <c r="F1591">
        <f>Table1[[#This Row],[Quantity Sold]]</f>
        <v>21</v>
      </c>
      <c r="G1591">
        <f>Table1[[#This Row],[Discount (%)]]</f>
        <v>43</v>
      </c>
      <c r="H1591">
        <f>Table1[[#This Row],[Profit]]</f>
        <v>91.07</v>
      </c>
    </row>
    <row r="1592" spans="1:8">
      <c r="A1592" s="11" t="s">
        <v>1572</v>
      </c>
      <c r="B1592" s="7">
        <v>46613</v>
      </c>
      <c r="C1592" t="str">
        <f>PROPER(Table1[[#This Row],[Region]])</f>
        <v>West</v>
      </c>
      <c r="D1592" t="str">
        <f>PROPER(Table1[[#This Row],[Product Category]])</f>
        <v>Electronics</v>
      </c>
      <c r="E1592">
        <f>ROUND(Table1[[#This Row],[Sales Amount]],1)</f>
        <v>1773.8</v>
      </c>
      <c r="F1592">
        <f>Table1[[#This Row],[Quantity Sold]]</f>
        <v>15</v>
      </c>
      <c r="G1592">
        <f>Table1[[#This Row],[Discount (%)]]</f>
        <v>27</v>
      </c>
      <c r="H1592">
        <f>Table1[[#This Row],[Profit]]</f>
        <v>1045.1300000000001</v>
      </c>
    </row>
    <row r="1593" spans="1:8">
      <c r="A1593" s="11" t="s">
        <v>1573</v>
      </c>
      <c r="B1593" s="7">
        <v>46614</v>
      </c>
      <c r="C1593" t="str">
        <f>PROPER(Table1[[#This Row],[Region]])</f>
        <v>South</v>
      </c>
      <c r="D1593" t="str">
        <f>PROPER(Table1[[#This Row],[Product Category]])</f>
        <v>Electronics</v>
      </c>
      <c r="E1593">
        <f>ROUND(Table1[[#This Row],[Sales Amount]],1)</f>
        <v>1940.9</v>
      </c>
      <c r="F1593">
        <f>Table1[[#This Row],[Quantity Sold]]</f>
        <v>35</v>
      </c>
      <c r="G1593">
        <f>Table1[[#This Row],[Discount (%)]]</f>
        <v>12</v>
      </c>
      <c r="H1593">
        <f>Table1[[#This Row],[Profit]]</f>
        <v>243.14</v>
      </c>
    </row>
    <row r="1594" spans="1:8">
      <c r="A1594" s="11" t="s">
        <v>1574</v>
      </c>
      <c r="B1594" s="7">
        <v>46615</v>
      </c>
      <c r="C1594" t="str">
        <f>PROPER(Table1[[#This Row],[Region]])</f>
        <v>North</v>
      </c>
      <c r="D1594" t="str">
        <f>PROPER(Table1[[#This Row],[Product Category]])</f>
        <v>Sports</v>
      </c>
      <c r="E1594">
        <f>ROUND(Table1[[#This Row],[Sales Amount]],1)</f>
        <v>2652</v>
      </c>
      <c r="F1594">
        <f>Table1[[#This Row],[Quantity Sold]]</f>
        <v>7</v>
      </c>
      <c r="G1594">
        <f>Table1[[#This Row],[Discount (%)]]</f>
        <v>32</v>
      </c>
      <c r="H1594">
        <f>Table1[[#This Row],[Profit]]</f>
        <v>579.33000000000004</v>
      </c>
    </row>
    <row r="1595" spans="1:8">
      <c r="A1595" s="11" t="s">
        <v>1575</v>
      </c>
      <c r="B1595" s="7">
        <v>46616</v>
      </c>
      <c r="C1595" t="str">
        <f>PROPER(Table1[[#This Row],[Region]])</f>
        <v>South</v>
      </c>
      <c r="D1595" t="str">
        <f>PROPER(Table1[[#This Row],[Product Category]])</f>
        <v>Groceries</v>
      </c>
      <c r="E1595">
        <f>ROUND(Table1[[#This Row],[Sales Amount]],1)</f>
        <v>114.5</v>
      </c>
      <c r="F1595">
        <f>Table1[[#This Row],[Quantity Sold]]</f>
        <v>10</v>
      </c>
      <c r="G1595">
        <f>Table1[[#This Row],[Discount (%)]]</f>
        <v>20</v>
      </c>
      <c r="H1595">
        <f>Table1[[#This Row],[Profit]]</f>
        <v>1744.22</v>
      </c>
    </row>
    <row r="1596" spans="1:8">
      <c r="A1596" s="11" t="s">
        <v>1576</v>
      </c>
      <c r="B1596" s="7">
        <v>46617</v>
      </c>
      <c r="C1596" t="str">
        <f>PROPER(Table1[[#This Row],[Region]])</f>
        <v>West</v>
      </c>
      <c r="D1596" t="str">
        <f>PROPER(Table1[[#This Row],[Product Category]])</f>
        <v>Sports</v>
      </c>
      <c r="E1596">
        <f>ROUND(Table1[[#This Row],[Sales Amount]],1)</f>
        <v>1941.2</v>
      </c>
      <c r="F1596">
        <f>Table1[[#This Row],[Quantity Sold]]</f>
        <v>8</v>
      </c>
      <c r="G1596">
        <f>Table1[[#This Row],[Discount (%)]]</f>
        <v>1</v>
      </c>
      <c r="H1596">
        <f>Table1[[#This Row],[Profit]]</f>
        <v>1591.36</v>
      </c>
    </row>
    <row r="1597" spans="1:8">
      <c r="A1597" s="11" t="s">
        <v>1577</v>
      </c>
      <c r="B1597" s="7">
        <v>46618</v>
      </c>
      <c r="C1597" t="str">
        <f>PROPER(Table1[[#This Row],[Region]])</f>
        <v>North</v>
      </c>
      <c r="D1597" t="str">
        <f>PROPER(Table1[[#This Row],[Product Category]])</f>
        <v>Clothing</v>
      </c>
      <c r="E1597">
        <f>ROUND(Table1[[#This Row],[Sales Amount]],1)</f>
        <v>1767.3</v>
      </c>
      <c r="F1597">
        <f>Table1[[#This Row],[Quantity Sold]]</f>
        <v>22</v>
      </c>
      <c r="G1597">
        <f>Table1[[#This Row],[Discount (%)]]</f>
        <v>45</v>
      </c>
      <c r="H1597">
        <f>Table1[[#This Row],[Profit]]</f>
        <v>769.07</v>
      </c>
    </row>
    <row r="1598" spans="1:8">
      <c r="A1598" s="11" t="s">
        <v>1578</v>
      </c>
      <c r="B1598" s="7">
        <v>46619</v>
      </c>
      <c r="C1598" t="str">
        <f>PROPER(Table1[[#This Row],[Region]])</f>
        <v>South</v>
      </c>
      <c r="D1598" t="str">
        <f>PROPER(Table1[[#This Row],[Product Category]])</f>
        <v>Electronics</v>
      </c>
      <c r="E1598">
        <f>ROUND(Table1[[#This Row],[Sales Amount]],1)</f>
        <v>4699</v>
      </c>
      <c r="F1598">
        <f>Table1[[#This Row],[Quantity Sold]]</f>
        <v>19</v>
      </c>
      <c r="G1598">
        <f>Table1[[#This Row],[Discount (%)]]</f>
        <v>48</v>
      </c>
      <c r="H1598">
        <f>Table1[[#This Row],[Profit]]</f>
        <v>404.7</v>
      </c>
    </row>
    <row r="1599" spans="1:8">
      <c r="A1599" s="11" t="s">
        <v>1579</v>
      </c>
      <c r="B1599" s="7">
        <v>46620</v>
      </c>
      <c r="C1599" t="str">
        <f>PROPER(Table1[[#This Row],[Region]])</f>
        <v>North</v>
      </c>
      <c r="D1599" t="str">
        <f>PROPER(Table1[[#This Row],[Product Category]])</f>
        <v>Clothing</v>
      </c>
      <c r="E1599">
        <f>ROUND(Table1[[#This Row],[Sales Amount]],1)</f>
        <v>3476.3</v>
      </c>
      <c r="F1599">
        <f>Table1[[#This Row],[Quantity Sold]]</f>
        <v>18</v>
      </c>
      <c r="G1599">
        <f>Table1[[#This Row],[Discount (%)]]</f>
        <v>4</v>
      </c>
      <c r="H1599">
        <f>Table1[[#This Row],[Profit]]</f>
        <v>856.47</v>
      </c>
    </row>
    <row r="1600" spans="1:8">
      <c r="A1600" s="11" t="s">
        <v>1580</v>
      </c>
      <c r="B1600" s="7">
        <v>46621</v>
      </c>
      <c r="C1600" t="str">
        <f>PROPER(Table1[[#This Row],[Region]])</f>
        <v>South</v>
      </c>
      <c r="D1600" t="str">
        <f>PROPER(Table1[[#This Row],[Product Category]])</f>
        <v>Electronics</v>
      </c>
      <c r="E1600">
        <f>ROUND(Table1[[#This Row],[Sales Amount]],1)</f>
        <v>3542.3</v>
      </c>
      <c r="F1600">
        <f>Table1[[#This Row],[Quantity Sold]]</f>
        <v>22</v>
      </c>
      <c r="G1600">
        <f>Table1[[#This Row],[Discount (%)]]</f>
        <v>10</v>
      </c>
      <c r="H1600">
        <f>Table1[[#This Row],[Profit]]</f>
        <v>132.93</v>
      </c>
    </row>
    <row r="1601" spans="1:8">
      <c r="A1601" s="11" t="s">
        <v>1581</v>
      </c>
      <c r="B1601" s="7">
        <v>46622</v>
      </c>
      <c r="C1601" t="str">
        <f>PROPER(Table1[[#This Row],[Region]])</f>
        <v>East</v>
      </c>
      <c r="D1601" t="str">
        <f>PROPER(Table1[[#This Row],[Product Category]])</f>
        <v>Furniture</v>
      </c>
      <c r="E1601">
        <f>ROUND(Table1[[#This Row],[Sales Amount]],1)</f>
        <v>778.7</v>
      </c>
      <c r="F1601">
        <f>Table1[[#This Row],[Quantity Sold]]</f>
        <v>5</v>
      </c>
      <c r="G1601">
        <f>Table1[[#This Row],[Discount (%)]]</f>
        <v>22</v>
      </c>
      <c r="H1601">
        <f>Table1[[#This Row],[Profit]]</f>
        <v>55.95</v>
      </c>
    </row>
    <row r="1602" spans="1:8">
      <c r="A1602" s="11" t="s">
        <v>1582</v>
      </c>
      <c r="B1602" s="7">
        <v>46623</v>
      </c>
      <c r="C1602" t="str">
        <f>PROPER(Table1[[#This Row],[Region]])</f>
        <v>South</v>
      </c>
      <c r="D1602" t="str">
        <f>PROPER(Table1[[#This Row],[Product Category]])</f>
        <v>Sports</v>
      </c>
      <c r="E1602">
        <f>ROUND(Table1[[#This Row],[Sales Amount]],1)</f>
        <v>4708.8999999999996</v>
      </c>
      <c r="F1602">
        <f>Table1[[#This Row],[Quantity Sold]]</f>
        <v>45</v>
      </c>
      <c r="G1602">
        <f>Table1[[#This Row],[Discount (%)]]</f>
        <v>45</v>
      </c>
      <c r="H1602">
        <f>Table1[[#This Row],[Profit]]</f>
        <v>1588.98</v>
      </c>
    </row>
    <row r="1603" spans="1:8">
      <c r="A1603" s="11" t="s">
        <v>1583</v>
      </c>
      <c r="B1603" s="7">
        <v>46624</v>
      </c>
      <c r="C1603" t="str">
        <f>PROPER(Table1[[#This Row],[Region]])</f>
        <v>North</v>
      </c>
      <c r="D1603" t="str">
        <f>PROPER(Table1[[#This Row],[Product Category]])</f>
        <v>Electronics</v>
      </c>
      <c r="E1603">
        <f>ROUND(Table1[[#This Row],[Sales Amount]],1)</f>
        <v>2110.6999999999998</v>
      </c>
      <c r="F1603">
        <f>Table1[[#This Row],[Quantity Sold]]</f>
        <v>2</v>
      </c>
      <c r="G1603">
        <f>Table1[[#This Row],[Discount (%)]]</f>
        <v>21</v>
      </c>
      <c r="H1603">
        <f>Table1[[#This Row],[Profit]]</f>
        <v>457.35</v>
      </c>
    </row>
    <row r="1604" spans="1:8">
      <c r="A1604" s="11" t="s">
        <v>1584</v>
      </c>
      <c r="B1604" s="7">
        <v>46625</v>
      </c>
      <c r="C1604" t="str">
        <f>PROPER(Table1[[#This Row],[Region]])</f>
        <v>South</v>
      </c>
      <c r="D1604" t="str">
        <f>PROPER(Table1[[#This Row],[Product Category]])</f>
        <v>Sports</v>
      </c>
      <c r="E1604">
        <f>ROUND(Table1[[#This Row],[Sales Amount]],1)</f>
        <v>1229.0999999999999</v>
      </c>
      <c r="F1604">
        <f>Table1[[#This Row],[Quantity Sold]]</f>
        <v>38</v>
      </c>
      <c r="G1604">
        <f>Table1[[#This Row],[Discount (%)]]</f>
        <v>18</v>
      </c>
      <c r="H1604">
        <f>Table1[[#This Row],[Profit]]</f>
        <v>934.65</v>
      </c>
    </row>
    <row r="1605" spans="1:8">
      <c r="A1605" s="11" t="s">
        <v>1585</v>
      </c>
      <c r="B1605" s="7">
        <v>46626</v>
      </c>
      <c r="C1605" t="str">
        <f>PROPER(Table1[[#This Row],[Region]])</f>
        <v>East</v>
      </c>
      <c r="D1605" t="str">
        <f>PROPER(Table1[[#This Row],[Product Category]])</f>
        <v>Clothing</v>
      </c>
      <c r="E1605">
        <f>ROUND(Table1[[#This Row],[Sales Amount]],1)</f>
        <v>2238.1999999999998</v>
      </c>
      <c r="F1605">
        <f>Table1[[#This Row],[Quantity Sold]]</f>
        <v>31</v>
      </c>
      <c r="G1605">
        <f>Table1[[#This Row],[Discount (%)]]</f>
        <v>31</v>
      </c>
      <c r="H1605">
        <f>Table1[[#This Row],[Profit]]</f>
        <v>1268.19</v>
      </c>
    </row>
    <row r="1606" spans="1:8">
      <c r="A1606" s="11" t="s">
        <v>1586</v>
      </c>
      <c r="B1606" s="7">
        <v>46627</v>
      </c>
      <c r="C1606" t="str">
        <f>PROPER(Table1[[#This Row],[Region]])</f>
        <v>West</v>
      </c>
      <c r="D1606" t="str">
        <f>PROPER(Table1[[#This Row],[Product Category]])</f>
        <v>Groceries</v>
      </c>
      <c r="E1606">
        <f>ROUND(Table1[[#This Row],[Sales Amount]],1)</f>
        <v>4538.6000000000004</v>
      </c>
      <c r="F1606">
        <f>Table1[[#This Row],[Quantity Sold]]</f>
        <v>37</v>
      </c>
      <c r="G1606">
        <f>Table1[[#This Row],[Discount (%)]]</f>
        <v>14</v>
      </c>
      <c r="H1606">
        <f>Table1[[#This Row],[Profit]]</f>
        <v>1786.86</v>
      </c>
    </row>
    <row r="1607" spans="1:8">
      <c r="A1607" s="11" t="s">
        <v>1587</v>
      </c>
      <c r="B1607" s="7">
        <v>46628</v>
      </c>
      <c r="C1607" t="str">
        <f>PROPER(Table1[[#This Row],[Region]])</f>
        <v>North</v>
      </c>
      <c r="D1607" t="str">
        <f>PROPER(Table1[[#This Row],[Product Category]])</f>
        <v>Groceries</v>
      </c>
      <c r="E1607">
        <f>ROUND(Table1[[#This Row],[Sales Amount]],1)</f>
        <v>1234</v>
      </c>
      <c r="F1607">
        <f>Table1[[#This Row],[Quantity Sold]]</f>
        <v>29</v>
      </c>
      <c r="G1607">
        <f>Table1[[#This Row],[Discount (%)]]</f>
        <v>12</v>
      </c>
      <c r="H1607">
        <f>Table1[[#This Row],[Profit]]</f>
        <v>1363.83</v>
      </c>
    </row>
    <row r="1608" spans="1:8">
      <c r="A1608" s="11" t="s">
        <v>1588</v>
      </c>
      <c r="B1608" s="7">
        <v>46629</v>
      </c>
      <c r="C1608" t="str">
        <f>PROPER(Table1[[#This Row],[Region]])</f>
        <v>East</v>
      </c>
      <c r="D1608" t="str">
        <f>PROPER(Table1[[#This Row],[Product Category]])</f>
        <v>Sports</v>
      </c>
      <c r="E1608">
        <f>ROUND(Table1[[#This Row],[Sales Amount]],1)</f>
        <v>2901.4</v>
      </c>
      <c r="F1608">
        <f>Table1[[#This Row],[Quantity Sold]]</f>
        <v>6</v>
      </c>
      <c r="G1608">
        <f>Table1[[#This Row],[Discount (%)]]</f>
        <v>17</v>
      </c>
      <c r="H1608">
        <f>Table1[[#This Row],[Profit]]</f>
        <v>77.67</v>
      </c>
    </row>
    <row r="1609" spans="1:8">
      <c r="A1609" s="11" t="s">
        <v>1589</v>
      </c>
      <c r="B1609" s="7">
        <v>46630</v>
      </c>
      <c r="C1609" t="str">
        <f>PROPER(Table1[[#This Row],[Region]])</f>
        <v>North</v>
      </c>
      <c r="D1609" t="str">
        <f>PROPER(Table1[[#This Row],[Product Category]])</f>
        <v>Furniture</v>
      </c>
      <c r="E1609">
        <f>ROUND(Table1[[#This Row],[Sales Amount]],1)</f>
        <v>4191.3</v>
      </c>
      <c r="F1609">
        <f>Table1[[#This Row],[Quantity Sold]]</f>
        <v>17</v>
      </c>
      <c r="G1609">
        <f>Table1[[#This Row],[Discount (%)]]</f>
        <v>29</v>
      </c>
      <c r="H1609">
        <f>Table1[[#This Row],[Profit]]</f>
        <v>31.5</v>
      </c>
    </row>
    <row r="1610" spans="1:8">
      <c r="A1610" s="12">
        <v>4.2900000000000004E+202</v>
      </c>
      <c r="B1610" s="7">
        <v>46631</v>
      </c>
      <c r="C1610" t="str">
        <f>PROPER(Table1[[#This Row],[Region]])</f>
        <v>North</v>
      </c>
      <c r="D1610" t="str">
        <f>PROPER(Table1[[#This Row],[Product Category]])</f>
        <v>Groceries</v>
      </c>
      <c r="E1610">
        <f>ROUND(Table1[[#This Row],[Sales Amount]],1)</f>
        <v>4178.5</v>
      </c>
      <c r="F1610">
        <f>Table1[[#This Row],[Quantity Sold]]</f>
        <v>31</v>
      </c>
      <c r="G1610">
        <f>Table1[[#This Row],[Discount (%)]]</f>
        <v>5</v>
      </c>
      <c r="H1610">
        <f>Table1[[#This Row],[Profit]]</f>
        <v>1723.96</v>
      </c>
    </row>
    <row r="1611" spans="1:8">
      <c r="A1611" s="11" t="s">
        <v>1590</v>
      </c>
      <c r="B1611" s="7">
        <v>46632</v>
      </c>
      <c r="C1611" t="str">
        <f>PROPER(Table1[[#This Row],[Region]])</f>
        <v>West</v>
      </c>
      <c r="D1611" t="str">
        <f>PROPER(Table1[[#This Row],[Product Category]])</f>
        <v>Sports</v>
      </c>
      <c r="E1611">
        <f>ROUND(Table1[[#This Row],[Sales Amount]],1)</f>
        <v>4587.8999999999996</v>
      </c>
      <c r="F1611">
        <f>Table1[[#This Row],[Quantity Sold]]</f>
        <v>11</v>
      </c>
      <c r="G1611">
        <f>Table1[[#This Row],[Discount (%)]]</f>
        <v>16</v>
      </c>
      <c r="H1611">
        <f>Table1[[#This Row],[Profit]]</f>
        <v>1695.12</v>
      </c>
    </row>
    <row r="1612" spans="1:8">
      <c r="A1612" s="11" t="s">
        <v>1591</v>
      </c>
      <c r="B1612" s="7">
        <v>46633</v>
      </c>
      <c r="C1612" t="str">
        <f>PROPER(Table1[[#This Row],[Region]])</f>
        <v>East</v>
      </c>
      <c r="D1612" t="str">
        <f>PROPER(Table1[[#This Row],[Product Category]])</f>
        <v>Clothing</v>
      </c>
      <c r="E1612">
        <f>ROUND(Table1[[#This Row],[Sales Amount]],1)</f>
        <v>3099.9</v>
      </c>
      <c r="F1612">
        <f>Table1[[#This Row],[Quantity Sold]]</f>
        <v>2</v>
      </c>
      <c r="G1612">
        <f>Table1[[#This Row],[Discount (%)]]</f>
        <v>41</v>
      </c>
      <c r="H1612">
        <f>Table1[[#This Row],[Profit]]</f>
        <v>1793.85</v>
      </c>
    </row>
    <row r="1613" spans="1:8">
      <c r="A1613" s="11" t="s">
        <v>1592</v>
      </c>
      <c r="B1613" s="7">
        <v>46634</v>
      </c>
      <c r="C1613" t="str">
        <f>PROPER(Table1[[#This Row],[Region]])</f>
        <v>North</v>
      </c>
      <c r="D1613" t="str">
        <f>PROPER(Table1[[#This Row],[Product Category]])</f>
        <v>Groceries</v>
      </c>
      <c r="E1613">
        <f>ROUND(Table1[[#This Row],[Sales Amount]],1)</f>
        <v>3848.2</v>
      </c>
      <c r="F1613">
        <f>Table1[[#This Row],[Quantity Sold]]</f>
        <v>30</v>
      </c>
      <c r="G1613">
        <f>Table1[[#This Row],[Discount (%)]]</f>
        <v>32</v>
      </c>
      <c r="H1613">
        <f>Table1[[#This Row],[Profit]]</f>
        <v>1628.15</v>
      </c>
    </row>
    <row r="1614" spans="1:8">
      <c r="A1614" s="11" t="s">
        <v>1593</v>
      </c>
      <c r="B1614" s="7">
        <v>46635</v>
      </c>
      <c r="C1614" t="str">
        <f>PROPER(Table1[[#This Row],[Region]])</f>
        <v>South</v>
      </c>
      <c r="D1614" t="str">
        <f>PROPER(Table1[[#This Row],[Product Category]])</f>
        <v>Electronics</v>
      </c>
      <c r="E1614">
        <f>ROUND(Table1[[#This Row],[Sales Amount]],1)</f>
        <v>319.7</v>
      </c>
      <c r="F1614">
        <f>Table1[[#This Row],[Quantity Sold]]</f>
        <v>49</v>
      </c>
      <c r="G1614">
        <f>Table1[[#This Row],[Discount (%)]]</f>
        <v>13</v>
      </c>
      <c r="H1614">
        <f>Table1[[#This Row],[Profit]]</f>
        <v>678.71</v>
      </c>
    </row>
    <row r="1615" spans="1:8">
      <c r="A1615" s="11" t="s">
        <v>1594</v>
      </c>
      <c r="B1615" s="7">
        <v>46636</v>
      </c>
      <c r="C1615" t="str">
        <f>PROPER(Table1[[#This Row],[Region]])</f>
        <v>North</v>
      </c>
      <c r="D1615" t="str">
        <f>PROPER(Table1[[#This Row],[Product Category]])</f>
        <v>Electronics</v>
      </c>
      <c r="E1615">
        <f>ROUND(Table1[[#This Row],[Sales Amount]],1)</f>
        <v>989.3</v>
      </c>
      <c r="F1615">
        <f>Table1[[#This Row],[Quantity Sold]]</f>
        <v>41</v>
      </c>
      <c r="G1615">
        <f>Table1[[#This Row],[Discount (%)]]</f>
        <v>12</v>
      </c>
      <c r="H1615">
        <f>Table1[[#This Row],[Profit]]</f>
        <v>963.88</v>
      </c>
    </row>
    <row r="1616" spans="1:8">
      <c r="A1616" s="11" t="s">
        <v>1595</v>
      </c>
      <c r="B1616" s="7">
        <v>46637</v>
      </c>
      <c r="C1616" t="str">
        <f>PROPER(Table1[[#This Row],[Region]])</f>
        <v>South</v>
      </c>
      <c r="D1616" t="str">
        <f>PROPER(Table1[[#This Row],[Product Category]])</f>
        <v>Furniture</v>
      </c>
      <c r="E1616">
        <f>ROUND(Table1[[#This Row],[Sales Amount]],1)</f>
        <v>597.79999999999995</v>
      </c>
      <c r="F1616">
        <f>Table1[[#This Row],[Quantity Sold]]</f>
        <v>8</v>
      </c>
      <c r="G1616">
        <f>Table1[[#This Row],[Discount (%)]]</f>
        <v>3</v>
      </c>
      <c r="H1616">
        <f>Table1[[#This Row],[Profit]]</f>
        <v>430.32</v>
      </c>
    </row>
    <row r="1617" spans="1:8">
      <c r="A1617" s="11" t="s">
        <v>1596</v>
      </c>
      <c r="B1617" s="7">
        <v>46638</v>
      </c>
      <c r="C1617" t="str">
        <f>PROPER(Table1[[#This Row],[Region]])</f>
        <v>South</v>
      </c>
      <c r="D1617" t="str">
        <f>PROPER(Table1[[#This Row],[Product Category]])</f>
        <v>Electronics</v>
      </c>
      <c r="E1617">
        <f>ROUND(Table1[[#This Row],[Sales Amount]],1)</f>
        <v>1759.6</v>
      </c>
      <c r="F1617">
        <f>Table1[[#This Row],[Quantity Sold]]</f>
        <v>20</v>
      </c>
      <c r="G1617">
        <f>Table1[[#This Row],[Discount (%)]]</f>
        <v>0</v>
      </c>
      <c r="H1617">
        <f>Table1[[#This Row],[Profit]]</f>
        <v>398.37</v>
      </c>
    </row>
    <row r="1618" spans="1:8">
      <c r="A1618" s="11" t="s">
        <v>1597</v>
      </c>
      <c r="B1618" s="7">
        <v>46639</v>
      </c>
      <c r="C1618" t="str">
        <f>PROPER(Table1[[#This Row],[Region]])</f>
        <v>West</v>
      </c>
      <c r="D1618" t="str">
        <f>PROPER(Table1[[#This Row],[Product Category]])</f>
        <v>Sports</v>
      </c>
      <c r="E1618">
        <f>ROUND(Table1[[#This Row],[Sales Amount]],1)</f>
        <v>3310.7</v>
      </c>
      <c r="F1618">
        <f>Table1[[#This Row],[Quantity Sold]]</f>
        <v>31</v>
      </c>
      <c r="G1618">
        <f>Table1[[#This Row],[Discount (%)]]</f>
        <v>45</v>
      </c>
      <c r="H1618">
        <f>Table1[[#This Row],[Profit]]</f>
        <v>770.72</v>
      </c>
    </row>
    <row r="1619" spans="1:8">
      <c r="A1619" s="11" t="s">
        <v>1598</v>
      </c>
      <c r="B1619" s="7">
        <v>46640</v>
      </c>
      <c r="C1619" t="str">
        <f>PROPER(Table1[[#This Row],[Region]])</f>
        <v>South</v>
      </c>
      <c r="D1619" t="str">
        <f>PROPER(Table1[[#This Row],[Product Category]])</f>
        <v>Groceries</v>
      </c>
      <c r="E1619">
        <f>ROUND(Table1[[#This Row],[Sales Amount]],1)</f>
        <v>3313</v>
      </c>
      <c r="F1619">
        <f>Table1[[#This Row],[Quantity Sold]]</f>
        <v>21</v>
      </c>
      <c r="G1619">
        <f>Table1[[#This Row],[Discount (%)]]</f>
        <v>35</v>
      </c>
      <c r="H1619">
        <f>Table1[[#This Row],[Profit]]</f>
        <v>1445.44</v>
      </c>
    </row>
    <row r="1620" spans="1:8">
      <c r="A1620" s="11" t="s">
        <v>1599</v>
      </c>
      <c r="B1620" s="7">
        <v>46641</v>
      </c>
      <c r="C1620" t="str">
        <f>PROPER(Table1[[#This Row],[Region]])</f>
        <v>South</v>
      </c>
      <c r="D1620" t="str">
        <f>PROPER(Table1[[#This Row],[Product Category]])</f>
        <v>Sports</v>
      </c>
      <c r="E1620">
        <f>ROUND(Table1[[#This Row],[Sales Amount]],1)</f>
        <v>2855.8</v>
      </c>
      <c r="F1620">
        <f>Table1[[#This Row],[Quantity Sold]]</f>
        <v>12</v>
      </c>
      <c r="G1620">
        <f>Table1[[#This Row],[Discount (%)]]</f>
        <v>7</v>
      </c>
      <c r="H1620">
        <f>Table1[[#This Row],[Profit]]</f>
        <v>16.55</v>
      </c>
    </row>
    <row r="1621" spans="1:8">
      <c r="A1621" s="11" t="s">
        <v>1600</v>
      </c>
      <c r="B1621" s="7">
        <v>46642</v>
      </c>
      <c r="C1621" t="str">
        <f>PROPER(Table1[[#This Row],[Region]])</f>
        <v>South</v>
      </c>
      <c r="D1621" t="str">
        <f>PROPER(Table1[[#This Row],[Product Category]])</f>
        <v>Clothing</v>
      </c>
      <c r="E1621">
        <f>ROUND(Table1[[#This Row],[Sales Amount]],1)</f>
        <v>71</v>
      </c>
      <c r="F1621">
        <f>Table1[[#This Row],[Quantity Sold]]</f>
        <v>24</v>
      </c>
      <c r="G1621">
        <f>Table1[[#This Row],[Discount (%)]]</f>
        <v>33</v>
      </c>
      <c r="H1621">
        <f>Table1[[#This Row],[Profit]]</f>
        <v>1207.25</v>
      </c>
    </row>
    <row r="1622" spans="1:8">
      <c r="A1622" s="11" t="s">
        <v>1601</v>
      </c>
      <c r="B1622" s="7">
        <v>46643</v>
      </c>
      <c r="C1622" t="str">
        <f>PROPER(Table1[[#This Row],[Region]])</f>
        <v>North</v>
      </c>
      <c r="D1622" t="str">
        <f>PROPER(Table1[[#This Row],[Product Category]])</f>
        <v>Clothing</v>
      </c>
      <c r="E1622">
        <f>ROUND(Table1[[#This Row],[Sales Amount]],1)</f>
        <v>1042</v>
      </c>
      <c r="F1622">
        <f>Table1[[#This Row],[Quantity Sold]]</f>
        <v>15</v>
      </c>
      <c r="G1622">
        <f>Table1[[#This Row],[Discount (%)]]</f>
        <v>21</v>
      </c>
      <c r="H1622">
        <f>Table1[[#This Row],[Profit]]</f>
        <v>1449.52</v>
      </c>
    </row>
    <row r="1623" spans="1:8">
      <c r="A1623" s="11" t="s">
        <v>1602</v>
      </c>
      <c r="B1623" s="7">
        <v>46644</v>
      </c>
      <c r="C1623" t="str">
        <f>PROPER(Table1[[#This Row],[Region]])</f>
        <v>South</v>
      </c>
      <c r="D1623" t="str">
        <f>PROPER(Table1[[#This Row],[Product Category]])</f>
        <v>Electronics</v>
      </c>
      <c r="E1623">
        <f>ROUND(Table1[[#This Row],[Sales Amount]],1)</f>
        <v>3569</v>
      </c>
      <c r="F1623">
        <f>Table1[[#This Row],[Quantity Sold]]</f>
        <v>35</v>
      </c>
      <c r="G1623">
        <f>Table1[[#This Row],[Discount (%)]]</f>
        <v>13</v>
      </c>
      <c r="H1623">
        <f>Table1[[#This Row],[Profit]]</f>
        <v>306.83</v>
      </c>
    </row>
    <row r="1624" spans="1:8">
      <c r="A1624" s="12">
        <v>35360400000000</v>
      </c>
      <c r="B1624" s="7">
        <v>46645</v>
      </c>
      <c r="C1624" t="str">
        <f>PROPER(Table1[[#This Row],[Region]])</f>
        <v>East</v>
      </c>
      <c r="D1624" t="str">
        <f>PROPER(Table1[[#This Row],[Product Category]])</f>
        <v>Sports</v>
      </c>
      <c r="E1624">
        <f>ROUND(Table1[[#This Row],[Sales Amount]],1)</f>
        <v>4274.3</v>
      </c>
      <c r="F1624">
        <f>Table1[[#This Row],[Quantity Sold]]</f>
        <v>12</v>
      </c>
      <c r="G1624">
        <f>Table1[[#This Row],[Discount (%)]]</f>
        <v>16</v>
      </c>
      <c r="H1624">
        <f>Table1[[#This Row],[Profit]]</f>
        <v>666.14</v>
      </c>
    </row>
    <row r="1625" spans="1:8">
      <c r="A1625" s="11">
        <v>94079253</v>
      </c>
      <c r="B1625" s="7">
        <v>46646</v>
      </c>
      <c r="C1625" t="str">
        <f>PROPER(Table1[[#This Row],[Region]])</f>
        <v>West</v>
      </c>
      <c r="D1625" t="str">
        <f>PROPER(Table1[[#This Row],[Product Category]])</f>
        <v>Clothing</v>
      </c>
      <c r="E1625">
        <f>ROUND(Table1[[#This Row],[Sales Amount]],1)</f>
        <v>2616.1</v>
      </c>
      <c r="F1625">
        <f>Table1[[#This Row],[Quantity Sold]]</f>
        <v>34</v>
      </c>
      <c r="G1625">
        <f>Table1[[#This Row],[Discount (%)]]</f>
        <v>50</v>
      </c>
      <c r="H1625">
        <f>Table1[[#This Row],[Profit]]</f>
        <v>1718.67</v>
      </c>
    </row>
    <row r="1626" spans="1:8">
      <c r="A1626" s="11" t="s">
        <v>1603</v>
      </c>
      <c r="B1626" s="7">
        <v>46647</v>
      </c>
      <c r="C1626" t="str">
        <f>PROPER(Table1[[#This Row],[Region]])</f>
        <v>North</v>
      </c>
      <c r="D1626" t="str">
        <f>PROPER(Table1[[#This Row],[Product Category]])</f>
        <v>Groceries</v>
      </c>
      <c r="E1626">
        <f>ROUND(Table1[[#This Row],[Sales Amount]],1)</f>
        <v>3691.8</v>
      </c>
      <c r="F1626">
        <f>Table1[[#This Row],[Quantity Sold]]</f>
        <v>37</v>
      </c>
      <c r="G1626">
        <f>Table1[[#This Row],[Discount (%)]]</f>
        <v>23</v>
      </c>
      <c r="H1626">
        <f>Table1[[#This Row],[Profit]]</f>
        <v>253.84</v>
      </c>
    </row>
    <row r="1627" spans="1:8">
      <c r="A1627" s="11" t="s">
        <v>1604</v>
      </c>
      <c r="B1627" s="7">
        <v>46648</v>
      </c>
      <c r="C1627" t="str">
        <f>PROPER(Table1[[#This Row],[Region]])</f>
        <v>West</v>
      </c>
      <c r="D1627" t="str">
        <f>PROPER(Table1[[#This Row],[Product Category]])</f>
        <v>Groceries</v>
      </c>
      <c r="E1627">
        <f>ROUND(Table1[[#This Row],[Sales Amount]],1)</f>
        <v>3283.2</v>
      </c>
      <c r="F1627">
        <f>Table1[[#This Row],[Quantity Sold]]</f>
        <v>8</v>
      </c>
      <c r="G1627">
        <f>Table1[[#This Row],[Discount (%)]]</f>
        <v>29</v>
      </c>
      <c r="H1627">
        <f>Table1[[#This Row],[Profit]]</f>
        <v>659.22</v>
      </c>
    </row>
    <row r="1628" spans="1:8">
      <c r="A1628" s="11" t="s">
        <v>1605</v>
      </c>
      <c r="B1628" s="7">
        <v>46649</v>
      </c>
      <c r="C1628" t="str">
        <f>PROPER(Table1[[#This Row],[Region]])</f>
        <v>West</v>
      </c>
      <c r="D1628" t="str">
        <f>PROPER(Table1[[#This Row],[Product Category]])</f>
        <v>Furniture</v>
      </c>
      <c r="E1628">
        <f>ROUND(Table1[[#This Row],[Sales Amount]],1)</f>
        <v>562.29999999999995</v>
      </c>
      <c r="F1628">
        <f>Table1[[#This Row],[Quantity Sold]]</f>
        <v>21</v>
      </c>
      <c r="G1628">
        <f>Table1[[#This Row],[Discount (%)]]</f>
        <v>33</v>
      </c>
      <c r="H1628">
        <f>Table1[[#This Row],[Profit]]</f>
        <v>1334.25</v>
      </c>
    </row>
    <row r="1629" spans="1:8">
      <c r="A1629" s="11" t="s">
        <v>1606</v>
      </c>
      <c r="B1629" s="7">
        <v>46650</v>
      </c>
      <c r="C1629" t="str">
        <f>PROPER(Table1[[#This Row],[Region]])</f>
        <v>West</v>
      </c>
      <c r="D1629" t="str">
        <f>PROPER(Table1[[#This Row],[Product Category]])</f>
        <v>Furniture</v>
      </c>
      <c r="E1629">
        <f>ROUND(Table1[[#This Row],[Sales Amount]],1)</f>
        <v>4802.3</v>
      </c>
      <c r="F1629">
        <f>Table1[[#This Row],[Quantity Sold]]</f>
        <v>34</v>
      </c>
      <c r="G1629">
        <f>Table1[[#This Row],[Discount (%)]]</f>
        <v>26</v>
      </c>
      <c r="H1629">
        <f>Table1[[#This Row],[Profit]]</f>
        <v>1776.04</v>
      </c>
    </row>
    <row r="1630" spans="1:8">
      <c r="A1630" s="11" t="s">
        <v>1607</v>
      </c>
      <c r="B1630" s="7">
        <v>46651</v>
      </c>
      <c r="C1630" t="str">
        <f>PROPER(Table1[[#This Row],[Region]])</f>
        <v>East</v>
      </c>
      <c r="D1630" t="str">
        <f>PROPER(Table1[[#This Row],[Product Category]])</f>
        <v>Furniture</v>
      </c>
      <c r="E1630">
        <f>ROUND(Table1[[#This Row],[Sales Amount]],1)</f>
        <v>2814.3</v>
      </c>
      <c r="F1630">
        <f>Table1[[#This Row],[Quantity Sold]]</f>
        <v>17</v>
      </c>
      <c r="G1630">
        <f>Table1[[#This Row],[Discount (%)]]</f>
        <v>7</v>
      </c>
      <c r="H1630">
        <f>Table1[[#This Row],[Profit]]</f>
        <v>1750.9</v>
      </c>
    </row>
    <row r="1631" spans="1:8">
      <c r="A1631" s="11" t="s">
        <v>1608</v>
      </c>
      <c r="B1631" s="7">
        <v>46652</v>
      </c>
      <c r="C1631" t="str">
        <f>PROPER(Table1[[#This Row],[Region]])</f>
        <v>West</v>
      </c>
      <c r="D1631" t="str">
        <f>PROPER(Table1[[#This Row],[Product Category]])</f>
        <v>Furniture</v>
      </c>
      <c r="E1631">
        <f>ROUND(Table1[[#This Row],[Sales Amount]],1)</f>
        <v>3735.4</v>
      </c>
      <c r="F1631">
        <f>Table1[[#This Row],[Quantity Sold]]</f>
        <v>46</v>
      </c>
      <c r="G1631">
        <f>Table1[[#This Row],[Discount (%)]]</f>
        <v>50</v>
      </c>
      <c r="H1631">
        <f>Table1[[#This Row],[Profit]]</f>
        <v>765.58</v>
      </c>
    </row>
    <row r="1632" spans="1:8">
      <c r="A1632" s="11" t="s">
        <v>1609</v>
      </c>
      <c r="B1632" s="7">
        <v>46653</v>
      </c>
      <c r="C1632" t="str">
        <f>PROPER(Table1[[#This Row],[Region]])</f>
        <v>West</v>
      </c>
      <c r="D1632" t="str">
        <f>PROPER(Table1[[#This Row],[Product Category]])</f>
        <v>Clothing</v>
      </c>
      <c r="E1632">
        <f>ROUND(Table1[[#This Row],[Sales Amount]],1)</f>
        <v>3580.5</v>
      </c>
      <c r="F1632">
        <f>Table1[[#This Row],[Quantity Sold]]</f>
        <v>4</v>
      </c>
      <c r="G1632">
        <f>Table1[[#This Row],[Discount (%)]]</f>
        <v>19</v>
      </c>
      <c r="H1632">
        <f>Table1[[#This Row],[Profit]]</f>
        <v>1315.15</v>
      </c>
    </row>
    <row r="1633" spans="1:8">
      <c r="A1633" s="11" t="s">
        <v>1610</v>
      </c>
      <c r="B1633" s="7">
        <v>46654</v>
      </c>
      <c r="C1633" t="str">
        <f>PROPER(Table1[[#This Row],[Region]])</f>
        <v>West</v>
      </c>
      <c r="D1633" t="str">
        <f>PROPER(Table1[[#This Row],[Product Category]])</f>
        <v>Clothing</v>
      </c>
      <c r="E1633">
        <f>ROUND(Table1[[#This Row],[Sales Amount]],1)</f>
        <v>1553.8</v>
      </c>
      <c r="F1633">
        <f>Table1[[#This Row],[Quantity Sold]]</f>
        <v>41</v>
      </c>
      <c r="G1633">
        <f>Table1[[#This Row],[Discount (%)]]</f>
        <v>24</v>
      </c>
      <c r="H1633">
        <f>Table1[[#This Row],[Profit]]</f>
        <v>1770.43</v>
      </c>
    </row>
    <row r="1634" spans="1:8">
      <c r="A1634" s="11" t="s">
        <v>1611</v>
      </c>
      <c r="B1634" s="7">
        <v>46655</v>
      </c>
      <c r="C1634" t="str">
        <f>PROPER(Table1[[#This Row],[Region]])</f>
        <v>West</v>
      </c>
      <c r="D1634" t="str">
        <f>PROPER(Table1[[#This Row],[Product Category]])</f>
        <v>Furniture</v>
      </c>
      <c r="E1634">
        <f>ROUND(Table1[[#This Row],[Sales Amount]],1)</f>
        <v>1184</v>
      </c>
      <c r="F1634">
        <f>Table1[[#This Row],[Quantity Sold]]</f>
        <v>25</v>
      </c>
      <c r="G1634">
        <f>Table1[[#This Row],[Discount (%)]]</f>
        <v>44</v>
      </c>
      <c r="H1634">
        <f>Table1[[#This Row],[Profit]]</f>
        <v>608.02</v>
      </c>
    </row>
    <row r="1635" spans="1:8">
      <c r="A1635" s="11" t="s">
        <v>1612</v>
      </c>
      <c r="B1635" s="7">
        <v>46656</v>
      </c>
      <c r="C1635" t="str">
        <f>PROPER(Table1[[#This Row],[Region]])</f>
        <v>West</v>
      </c>
      <c r="D1635" t="str">
        <f>PROPER(Table1[[#This Row],[Product Category]])</f>
        <v>Clothing</v>
      </c>
      <c r="E1635">
        <f>ROUND(Table1[[#This Row],[Sales Amount]],1)</f>
        <v>621.20000000000005</v>
      </c>
      <c r="F1635">
        <f>Table1[[#This Row],[Quantity Sold]]</f>
        <v>48</v>
      </c>
      <c r="G1635">
        <f>Table1[[#This Row],[Discount (%)]]</f>
        <v>48</v>
      </c>
      <c r="H1635">
        <f>Table1[[#This Row],[Profit]]</f>
        <v>1877.26</v>
      </c>
    </row>
    <row r="1636" spans="1:8">
      <c r="A1636" s="11" t="s">
        <v>1613</v>
      </c>
      <c r="B1636" s="7">
        <v>46657</v>
      </c>
      <c r="C1636" t="str">
        <f>PROPER(Table1[[#This Row],[Region]])</f>
        <v>South</v>
      </c>
      <c r="D1636" t="str">
        <f>PROPER(Table1[[#This Row],[Product Category]])</f>
        <v>Sports</v>
      </c>
      <c r="E1636">
        <f>ROUND(Table1[[#This Row],[Sales Amount]],1)</f>
        <v>2755.9</v>
      </c>
      <c r="F1636">
        <f>Table1[[#This Row],[Quantity Sold]]</f>
        <v>5</v>
      </c>
      <c r="G1636">
        <f>Table1[[#This Row],[Discount (%)]]</f>
        <v>35</v>
      </c>
      <c r="H1636">
        <f>Table1[[#This Row],[Profit]]</f>
        <v>1671.68</v>
      </c>
    </row>
    <row r="1637" spans="1:8">
      <c r="A1637" s="11" t="s">
        <v>1614</v>
      </c>
      <c r="B1637" s="7">
        <v>46658</v>
      </c>
      <c r="C1637" t="str">
        <f>PROPER(Table1[[#This Row],[Region]])</f>
        <v>South</v>
      </c>
      <c r="D1637" t="str">
        <f>PROPER(Table1[[#This Row],[Product Category]])</f>
        <v>Electronics</v>
      </c>
      <c r="E1637">
        <f>ROUND(Table1[[#This Row],[Sales Amount]],1)</f>
        <v>1488.1</v>
      </c>
      <c r="F1637">
        <f>Table1[[#This Row],[Quantity Sold]]</f>
        <v>37</v>
      </c>
      <c r="G1637">
        <f>Table1[[#This Row],[Discount (%)]]</f>
        <v>1</v>
      </c>
      <c r="H1637">
        <f>Table1[[#This Row],[Profit]]</f>
        <v>1425.57</v>
      </c>
    </row>
    <row r="1638" spans="1:8">
      <c r="A1638" s="11" t="s">
        <v>1615</v>
      </c>
      <c r="B1638" s="7">
        <v>46659</v>
      </c>
      <c r="C1638" t="str">
        <f>PROPER(Table1[[#This Row],[Region]])</f>
        <v>South</v>
      </c>
      <c r="D1638" t="str">
        <f>PROPER(Table1[[#This Row],[Product Category]])</f>
        <v>Electronics</v>
      </c>
      <c r="E1638">
        <f>ROUND(Table1[[#This Row],[Sales Amount]],1)</f>
        <v>981</v>
      </c>
      <c r="F1638">
        <f>Table1[[#This Row],[Quantity Sold]]</f>
        <v>44</v>
      </c>
      <c r="G1638">
        <f>Table1[[#This Row],[Discount (%)]]</f>
        <v>47</v>
      </c>
      <c r="H1638">
        <f>Table1[[#This Row],[Profit]]</f>
        <v>232.96</v>
      </c>
    </row>
    <row r="1639" spans="1:8">
      <c r="A1639" s="11" t="s">
        <v>1616</v>
      </c>
      <c r="B1639" s="7">
        <v>46660</v>
      </c>
      <c r="C1639" t="str">
        <f>PROPER(Table1[[#This Row],[Region]])</f>
        <v>West</v>
      </c>
      <c r="D1639" t="str">
        <f>PROPER(Table1[[#This Row],[Product Category]])</f>
        <v>Groceries</v>
      </c>
      <c r="E1639">
        <f>ROUND(Table1[[#This Row],[Sales Amount]],1)</f>
        <v>3025.4</v>
      </c>
      <c r="F1639">
        <f>Table1[[#This Row],[Quantity Sold]]</f>
        <v>8</v>
      </c>
      <c r="G1639">
        <f>Table1[[#This Row],[Discount (%)]]</f>
        <v>4</v>
      </c>
      <c r="H1639">
        <f>Table1[[#This Row],[Profit]]</f>
        <v>38.18</v>
      </c>
    </row>
    <row r="1640" spans="1:8">
      <c r="A1640" s="11" t="s">
        <v>1617</v>
      </c>
      <c r="B1640" s="7">
        <v>46661</v>
      </c>
      <c r="C1640" t="str">
        <f>PROPER(Table1[[#This Row],[Region]])</f>
        <v>West</v>
      </c>
      <c r="D1640" t="str">
        <f>PROPER(Table1[[#This Row],[Product Category]])</f>
        <v>Electronics</v>
      </c>
      <c r="E1640">
        <f>ROUND(Table1[[#This Row],[Sales Amount]],1)</f>
        <v>1845.6</v>
      </c>
      <c r="F1640">
        <f>Table1[[#This Row],[Quantity Sold]]</f>
        <v>24</v>
      </c>
      <c r="G1640">
        <f>Table1[[#This Row],[Discount (%)]]</f>
        <v>29</v>
      </c>
      <c r="H1640">
        <f>Table1[[#This Row],[Profit]]</f>
        <v>594.44000000000005</v>
      </c>
    </row>
    <row r="1641" spans="1:8">
      <c r="A1641" s="11" t="s">
        <v>1618</v>
      </c>
      <c r="B1641" s="7">
        <v>46662</v>
      </c>
      <c r="C1641" t="str">
        <f>PROPER(Table1[[#This Row],[Region]])</f>
        <v>East</v>
      </c>
      <c r="D1641" t="str">
        <f>PROPER(Table1[[#This Row],[Product Category]])</f>
        <v>Clothing</v>
      </c>
      <c r="E1641">
        <f>ROUND(Table1[[#This Row],[Sales Amount]],1)</f>
        <v>865.9</v>
      </c>
      <c r="F1641">
        <f>Table1[[#This Row],[Quantity Sold]]</f>
        <v>39</v>
      </c>
      <c r="G1641">
        <f>Table1[[#This Row],[Discount (%)]]</f>
        <v>50</v>
      </c>
      <c r="H1641">
        <f>Table1[[#This Row],[Profit]]</f>
        <v>1012.72</v>
      </c>
    </row>
    <row r="1642" spans="1:8">
      <c r="A1642" s="11">
        <v>3322932</v>
      </c>
      <c r="B1642" s="7">
        <v>46663</v>
      </c>
      <c r="C1642" t="str">
        <f>PROPER(Table1[[#This Row],[Region]])</f>
        <v>North</v>
      </c>
      <c r="D1642" t="str">
        <f>PROPER(Table1[[#This Row],[Product Category]])</f>
        <v>Furniture</v>
      </c>
      <c r="E1642">
        <f>ROUND(Table1[[#This Row],[Sales Amount]],1)</f>
        <v>2018.3</v>
      </c>
      <c r="F1642">
        <f>Table1[[#This Row],[Quantity Sold]]</f>
        <v>13</v>
      </c>
      <c r="G1642">
        <f>Table1[[#This Row],[Discount (%)]]</f>
        <v>30</v>
      </c>
      <c r="H1642">
        <f>Table1[[#This Row],[Profit]]</f>
        <v>1100.6099999999999</v>
      </c>
    </row>
    <row r="1643" spans="1:8">
      <c r="A1643" s="11" t="s">
        <v>1619</v>
      </c>
      <c r="B1643" s="7">
        <v>46664</v>
      </c>
      <c r="C1643" t="str">
        <f>PROPER(Table1[[#This Row],[Region]])</f>
        <v>East</v>
      </c>
      <c r="D1643" t="str">
        <f>PROPER(Table1[[#This Row],[Product Category]])</f>
        <v>Groceries</v>
      </c>
      <c r="E1643">
        <f>ROUND(Table1[[#This Row],[Sales Amount]],1)</f>
        <v>3179</v>
      </c>
      <c r="F1643">
        <f>Table1[[#This Row],[Quantity Sold]]</f>
        <v>36</v>
      </c>
      <c r="G1643">
        <f>Table1[[#This Row],[Discount (%)]]</f>
        <v>50</v>
      </c>
      <c r="H1643">
        <f>Table1[[#This Row],[Profit]]</f>
        <v>441.67</v>
      </c>
    </row>
    <row r="1644" spans="1:8">
      <c r="A1644" s="11" t="s">
        <v>1620</v>
      </c>
      <c r="B1644" s="7">
        <v>46665</v>
      </c>
      <c r="C1644" t="str">
        <f>PROPER(Table1[[#This Row],[Region]])</f>
        <v>North</v>
      </c>
      <c r="D1644" t="str">
        <f>PROPER(Table1[[#This Row],[Product Category]])</f>
        <v>Groceries</v>
      </c>
      <c r="E1644">
        <f>ROUND(Table1[[#This Row],[Sales Amount]],1)</f>
        <v>3495.7</v>
      </c>
      <c r="F1644">
        <f>Table1[[#This Row],[Quantity Sold]]</f>
        <v>10</v>
      </c>
      <c r="G1644">
        <f>Table1[[#This Row],[Discount (%)]]</f>
        <v>14</v>
      </c>
      <c r="H1644">
        <f>Table1[[#This Row],[Profit]]</f>
        <v>332.87</v>
      </c>
    </row>
    <row r="1645" spans="1:8">
      <c r="A1645" s="11" t="s">
        <v>1621</v>
      </c>
      <c r="B1645" s="7">
        <v>46666</v>
      </c>
      <c r="C1645" t="str">
        <f>PROPER(Table1[[#This Row],[Region]])</f>
        <v>North</v>
      </c>
      <c r="D1645" t="str">
        <f>PROPER(Table1[[#This Row],[Product Category]])</f>
        <v>Furniture</v>
      </c>
      <c r="E1645">
        <f>ROUND(Table1[[#This Row],[Sales Amount]],1)</f>
        <v>4607.8</v>
      </c>
      <c r="F1645">
        <f>Table1[[#This Row],[Quantity Sold]]</f>
        <v>28</v>
      </c>
      <c r="G1645">
        <f>Table1[[#This Row],[Discount (%)]]</f>
        <v>33</v>
      </c>
      <c r="H1645">
        <f>Table1[[#This Row],[Profit]]</f>
        <v>1033.44</v>
      </c>
    </row>
    <row r="1646" spans="1:8">
      <c r="A1646" s="11" t="s">
        <v>1622</v>
      </c>
      <c r="B1646" s="7">
        <v>46667</v>
      </c>
      <c r="C1646" t="str">
        <f>PROPER(Table1[[#This Row],[Region]])</f>
        <v>South</v>
      </c>
      <c r="D1646" t="str">
        <f>PROPER(Table1[[#This Row],[Product Category]])</f>
        <v>Electronics</v>
      </c>
      <c r="E1646">
        <f>ROUND(Table1[[#This Row],[Sales Amount]],1)</f>
        <v>4094.9</v>
      </c>
      <c r="F1646">
        <f>Table1[[#This Row],[Quantity Sold]]</f>
        <v>17</v>
      </c>
      <c r="G1646">
        <f>Table1[[#This Row],[Discount (%)]]</f>
        <v>32</v>
      </c>
      <c r="H1646">
        <f>Table1[[#This Row],[Profit]]</f>
        <v>540.11</v>
      </c>
    </row>
    <row r="1647" spans="1:8">
      <c r="A1647" s="11" t="s">
        <v>1623</v>
      </c>
      <c r="B1647" s="7">
        <v>46668</v>
      </c>
      <c r="C1647" t="str">
        <f>PROPER(Table1[[#This Row],[Region]])</f>
        <v>West</v>
      </c>
      <c r="D1647" t="str">
        <f>PROPER(Table1[[#This Row],[Product Category]])</f>
        <v>Groceries</v>
      </c>
      <c r="E1647">
        <f>ROUND(Table1[[#This Row],[Sales Amount]],1)</f>
        <v>1406.2</v>
      </c>
      <c r="F1647">
        <f>Table1[[#This Row],[Quantity Sold]]</f>
        <v>30</v>
      </c>
      <c r="G1647">
        <f>Table1[[#This Row],[Discount (%)]]</f>
        <v>17</v>
      </c>
      <c r="H1647">
        <f>Table1[[#This Row],[Profit]]</f>
        <v>888.43</v>
      </c>
    </row>
    <row r="1648" spans="1:8">
      <c r="A1648" s="11" t="s">
        <v>1624</v>
      </c>
      <c r="B1648" s="7">
        <v>46669</v>
      </c>
      <c r="C1648" t="str">
        <f>PROPER(Table1[[#This Row],[Region]])</f>
        <v>South</v>
      </c>
      <c r="D1648" t="str">
        <f>PROPER(Table1[[#This Row],[Product Category]])</f>
        <v>Groceries</v>
      </c>
      <c r="E1648">
        <f>ROUND(Table1[[#This Row],[Sales Amount]],1)</f>
        <v>1131.8</v>
      </c>
      <c r="F1648">
        <f>Table1[[#This Row],[Quantity Sold]]</f>
        <v>24</v>
      </c>
      <c r="G1648">
        <f>Table1[[#This Row],[Discount (%)]]</f>
        <v>9</v>
      </c>
      <c r="H1648">
        <f>Table1[[#This Row],[Profit]]</f>
        <v>1662.66</v>
      </c>
    </row>
    <row r="1649" spans="1:8">
      <c r="A1649" s="11" t="s">
        <v>1625</v>
      </c>
      <c r="B1649" s="7">
        <v>46670</v>
      </c>
      <c r="C1649" t="str">
        <f>PROPER(Table1[[#This Row],[Region]])</f>
        <v>North</v>
      </c>
      <c r="D1649" t="str">
        <f>PROPER(Table1[[#This Row],[Product Category]])</f>
        <v>Groceries</v>
      </c>
      <c r="E1649">
        <f>ROUND(Table1[[#This Row],[Sales Amount]],1)</f>
        <v>848</v>
      </c>
      <c r="F1649">
        <f>Table1[[#This Row],[Quantity Sold]]</f>
        <v>49</v>
      </c>
      <c r="G1649">
        <f>Table1[[#This Row],[Discount (%)]]</f>
        <v>40</v>
      </c>
      <c r="H1649">
        <f>Table1[[#This Row],[Profit]]</f>
        <v>1155.5899999999999</v>
      </c>
    </row>
    <row r="1650" spans="1:8">
      <c r="A1650" s="11" t="s">
        <v>1626</v>
      </c>
      <c r="B1650" s="7">
        <v>46671</v>
      </c>
      <c r="C1650" t="str">
        <f>PROPER(Table1[[#This Row],[Region]])</f>
        <v>North</v>
      </c>
      <c r="D1650" t="str">
        <f>PROPER(Table1[[#This Row],[Product Category]])</f>
        <v>Electronics</v>
      </c>
      <c r="E1650">
        <f>ROUND(Table1[[#This Row],[Sales Amount]],1)</f>
        <v>111.4</v>
      </c>
      <c r="F1650">
        <f>Table1[[#This Row],[Quantity Sold]]</f>
        <v>18</v>
      </c>
      <c r="G1650">
        <f>Table1[[#This Row],[Discount (%)]]</f>
        <v>2</v>
      </c>
      <c r="H1650">
        <f>Table1[[#This Row],[Profit]]</f>
        <v>274.87</v>
      </c>
    </row>
    <row r="1651" spans="1:8">
      <c r="A1651" s="11" t="s">
        <v>1627</v>
      </c>
      <c r="B1651" s="7">
        <v>46672</v>
      </c>
      <c r="C1651" t="str">
        <f>PROPER(Table1[[#This Row],[Region]])</f>
        <v>South</v>
      </c>
      <c r="D1651" t="str">
        <f>PROPER(Table1[[#This Row],[Product Category]])</f>
        <v>Groceries</v>
      </c>
      <c r="E1651">
        <f>ROUND(Table1[[#This Row],[Sales Amount]],1)</f>
        <v>3286.8</v>
      </c>
      <c r="F1651">
        <f>Table1[[#This Row],[Quantity Sold]]</f>
        <v>2</v>
      </c>
      <c r="G1651">
        <f>Table1[[#This Row],[Discount (%)]]</f>
        <v>16</v>
      </c>
      <c r="H1651">
        <f>Table1[[#This Row],[Profit]]</f>
        <v>829.98</v>
      </c>
    </row>
    <row r="1652" spans="1:8">
      <c r="A1652" s="11" t="s">
        <v>1628</v>
      </c>
      <c r="B1652" s="7">
        <v>46673</v>
      </c>
      <c r="C1652" t="str">
        <f>PROPER(Table1[[#This Row],[Region]])</f>
        <v>West</v>
      </c>
      <c r="D1652" t="str">
        <f>PROPER(Table1[[#This Row],[Product Category]])</f>
        <v>Sports</v>
      </c>
      <c r="E1652">
        <f>ROUND(Table1[[#This Row],[Sales Amount]],1)</f>
        <v>1495.8</v>
      </c>
      <c r="F1652">
        <f>Table1[[#This Row],[Quantity Sold]]</f>
        <v>38</v>
      </c>
      <c r="G1652">
        <f>Table1[[#This Row],[Discount (%)]]</f>
        <v>2</v>
      </c>
      <c r="H1652">
        <f>Table1[[#This Row],[Profit]]</f>
        <v>1541.97</v>
      </c>
    </row>
    <row r="1653" spans="1:8">
      <c r="A1653" s="11" t="s">
        <v>1629</v>
      </c>
      <c r="B1653" s="7">
        <v>46674</v>
      </c>
      <c r="C1653" t="str">
        <f>PROPER(Table1[[#This Row],[Region]])</f>
        <v>West</v>
      </c>
      <c r="D1653" t="str">
        <f>PROPER(Table1[[#This Row],[Product Category]])</f>
        <v>Clothing</v>
      </c>
      <c r="E1653">
        <f>ROUND(Table1[[#This Row],[Sales Amount]],1)</f>
        <v>2648.6</v>
      </c>
      <c r="F1653">
        <f>Table1[[#This Row],[Quantity Sold]]</f>
        <v>47</v>
      </c>
      <c r="G1653">
        <f>Table1[[#This Row],[Discount (%)]]</f>
        <v>9</v>
      </c>
      <c r="H1653">
        <f>Table1[[#This Row],[Profit]]</f>
        <v>1999.91</v>
      </c>
    </row>
    <row r="1654" spans="1:8">
      <c r="A1654" s="11" t="s">
        <v>1630</v>
      </c>
      <c r="B1654" s="7">
        <v>46675</v>
      </c>
      <c r="C1654" t="str">
        <f>PROPER(Table1[[#This Row],[Region]])</f>
        <v>North</v>
      </c>
      <c r="D1654" t="str">
        <f>PROPER(Table1[[#This Row],[Product Category]])</f>
        <v>Electronics</v>
      </c>
      <c r="E1654">
        <f>ROUND(Table1[[#This Row],[Sales Amount]],1)</f>
        <v>3012.9</v>
      </c>
      <c r="F1654">
        <f>Table1[[#This Row],[Quantity Sold]]</f>
        <v>27</v>
      </c>
      <c r="G1654">
        <f>Table1[[#This Row],[Discount (%)]]</f>
        <v>48</v>
      </c>
      <c r="H1654">
        <f>Table1[[#This Row],[Profit]]</f>
        <v>1242.71</v>
      </c>
    </row>
    <row r="1655" spans="1:8">
      <c r="A1655" s="11" t="s">
        <v>1631</v>
      </c>
      <c r="B1655" s="7">
        <v>46676</v>
      </c>
      <c r="C1655" t="str">
        <f>PROPER(Table1[[#This Row],[Region]])</f>
        <v>North</v>
      </c>
      <c r="D1655" t="str">
        <f>PROPER(Table1[[#This Row],[Product Category]])</f>
        <v>Clothing</v>
      </c>
      <c r="E1655">
        <f>ROUND(Table1[[#This Row],[Sales Amount]],1)</f>
        <v>1225.7</v>
      </c>
      <c r="F1655">
        <f>Table1[[#This Row],[Quantity Sold]]</f>
        <v>45</v>
      </c>
      <c r="G1655">
        <f>Table1[[#This Row],[Discount (%)]]</f>
        <v>36</v>
      </c>
      <c r="H1655">
        <f>Table1[[#This Row],[Profit]]</f>
        <v>1716.71</v>
      </c>
    </row>
    <row r="1656" spans="1:8">
      <c r="A1656" s="11" t="s">
        <v>1632</v>
      </c>
      <c r="B1656" s="7">
        <v>46677</v>
      </c>
      <c r="C1656" t="str">
        <f>PROPER(Table1[[#This Row],[Region]])</f>
        <v>West</v>
      </c>
      <c r="D1656" t="str">
        <f>PROPER(Table1[[#This Row],[Product Category]])</f>
        <v>Sports</v>
      </c>
      <c r="E1656">
        <f>ROUND(Table1[[#This Row],[Sales Amount]],1)</f>
        <v>4719.2</v>
      </c>
      <c r="F1656">
        <f>Table1[[#This Row],[Quantity Sold]]</f>
        <v>17</v>
      </c>
      <c r="G1656">
        <f>Table1[[#This Row],[Discount (%)]]</f>
        <v>11</v>
      </c>
      <c r="H1656">
        <f>Table1[[#This Row],[Profit]]</f>
        <v>1273.51</v>
      </c>
    </row>
    <row r="1657" spans="1:8">
      <c r="A1657" s="11" t="s">
        <v>1633</v>
      </c>
      <c r="B1657" s="7">
        <v>46678</v>
      </c>
      <c r="C1657" t="str">
        <f>PROPER(Table1[[#This Row],[Region]])</f>
        <v>West</v>
      </c>
      <c r="D1657" t="str">
        <f>PROPER(Table1[[#This Row],[Product Category]])</f>
        <v>Furniture</v>
      </c>
      <c r="E1657">
        <f>ROUND(Table1[[#This Row],[Sales Amount]],1)</f>
        <v>1067.5</v>
      </c>
      <c r="F1657">
        <f>Table1[[#This Row],[Quantity Sold]]</f>
        <v>42</v>
      </c>
      <c r="G1657">
        <f>Table1[[#This Row],[Discount (%)]]</f>
        <v>20</v>
      </c>
      <c r="H1657">
        <f>Table1[[#This Row],[Profit]]</f>
        <v>1903.98</v>
      </c>
    </row>
    <row r="1658" spans="1:8">
      <c r="A1658" s="11" t="s">
        <v>1634</v>
      </c>
      <c r="B1658" s="7">
        <v>46679</v>
      </c>
      <c r="C1658" t="str">
        <f>PROPER(Table1[[#This Row],[Region]])</f>
        <v>South</v>
      </c>
      <c r="D1658" t="str">
        <f>PROPER(Table1[[#This Row],[Product Category]])</f>
        <v>Groceries</v>
      </c>
      <c r="E1658">
        <f>ROUND(Table1[[#This Row],[Sales Amount]],1)</f>
        <v>4268.8999999999996</v>
      </c>
      <c r="F1658">
        <f>Table1[[#This Row],[Quantity Sold]]</f>
        <v>40</v>
      </c>
      <c r="G1658">
        <f>Table1[[#This Row],[Discount (%)]]</f>
        <v>29</v>
      </c>
      <c r="H1658">
        <f>Table1[[#This Row],[Profit]]</f>
        <v>284.06</v>
      </c>
    </row>
    <row r="1659" spans="1:8">
      <c r="A1659" s="11" t="s">
        <v>1635</v>
      </c>
      <c r="B1659" s="7">
        <v>46680</v>
      </c>
      <c r="C1659" t="str">
        <f>PROPER(Table1[[#This Row],[Region]])</f>
        <v>South</v>
      </c>
      <c r="D1659" t="str">
        <f>PROPER(Table1[[#This Row],[Product Category]])</f>
        <v>Sports</v>
      </c>
      <c r="E1659">
        <f>ROUND(Table1[[#This Row],[Sales Amount]],1)</f>
        <v>2588.6</v>
      </c>
      <c r="F1659">
        <f>Table1[[#This Row],[Quantity Sold]]</f>
        <v>14</v>
      </c>
      <c r="G1659">
        <f>Table1[[#This Row],[Discount (%)]]</f>
        <v>28</v>
      </c>
      <c r="H1659">
        <f>Table1[[#This Row],[Profit]]</f>
        <v>50.86</v>
      </c>
    </row>
    <row r="1660" spans="1:8">
      <c r="A1660" s="11" t="s">
        <v>1636</v>
      </c>
      <c r="B1660" s="7">
        <v>46681</v>
      </c>
      <c r="C1660" t="str">
        <f>PROPER(Table1[[#This Row],[Region]])</f>
        <v>East</v>
      </c>
      <c r="D1660" t="str">
        <f>PROPER(Table1[[#This Row],[Product Category]])</f>
        <v>Clothing</v>
      </c>
      <c r="E1660">
        <f>ROUND(Table1[[#This Row],[Sales Amount]],1)</f>
        <v>3599.8</v>
      </c>
      <c r="F1660">
        <f>Table1[[#This Row],[Quantity Sold]]</f>
        <v>46</v>
      </c>
      <c r="G1660">
        <f>Table1[[#This Row],[Discount (%)]]</f>
        <v>20</v>
      </c>
      <c r="H1660">
        <f>Table1[[#This Row],[Profit]]</f>
        <v>971.69</v>
      </c>
    </row>
    <row r="1661" spans="1:8">
      <c r="A1661" s="11" t="s">
        <v>1637</v>
      </c>
      <c r="B1661" s="7">
        <v>46682</v>
      </c>
      <c r="C1661" t="str">
        <f>PROPER(Table1[[#This Row],[Region]])</f>
        <v>East</v>
      </c>
      <c r="D1661" t="str">
        <f>PROPER(Table1[[#This Row],[Product Category]])</f>
        <v>Furniture</v>
      </c>
      <c r="E1661">
        <f>ROUND(Table1[[#This Row],[Sales Amount]],1)</f>
        <v>3903.2</v>
      </c>
      <c r="F1661">
        <f>Table1[[#This Row],[Quantity Sold]]</f>
        <v>1</v>
      </c>
      <c r="G1661">
        <f>Table1[[#This Row],[Discount (%)]]</f>
        <v>48</v>
      </c>
      <c r="H1661">
        <f>Table1[[#This Row],[Profit]]</f>
        <v>246.66</v>
      </c>
    </row>
    <row r="1662" spans="1:8">
      <c r="A1662" s="11" t="s">
        <v>1638</v>
      </c>
      <c r="B1662" s="7">
        <v>46683</v>
      </c>
      <c r="C1662" t="str">
        <f>PROPER(Table1[[#This Row],[Region]])</f>
        <v>South</v>
      </c>
      <c r="D1662" t="str">
        <f>PROPER(Table1[[#This Row],[Product Category]])</f>
        <v>Electronics</v>
      </c>
      <c r="E1662">
        <f>ROUND(Table1[[#This Row],[Sales Amount]],1)</f>
        <v>180.6</v>
      </c>
      <c r="F1662">
        <f>Table1[[#This Row],[Quantity Sold]]</f>
        <v>33</v>
      </c>
      <c r="G1662">
        <f>Table1[[#This Row],[Discount (%)]]</f>
        <v>4</v>
      </c>
      <c r="H1662">
        <f>Table1[[#This Row],[Profit]]</f>
        <v>1922.22</v>
      </c>
    </row>
    <row r="1663" spans="1:8">
      <c r="A1663" s="11" t="s">
        <v>1639</v>
      </c>
      <c r="B1663" s="7">
        <v>46684</v>
      </c>
      <c r="C1663" t="str">
        <f>PROPER(Table1[[#This Row],[Region]])</f>
        <v>West</v>
      </c>
      <c r="D1663" t="str">
        <f>PROPER(Table1[[#This Row],[Product Category]])</f>
        <v>Groceries</v>
      </c>
      <c r="E1663">
        <f>ROUND(Table1[[#This Row],[Sales Amount]],1)</f>
        <v>2707.6</v>
      </c>
      <c r="F1663">
        <f>Table1[[#This Row],[Quantity Sold]]</f>
        <v>49</v>
      </c>
      <c r="G1663">
        <f>Table1[[#This Row],[Discount (%)]]</f>
        <v>5</v>
      </c>
      <c r="H1663">
        <f>Table1[[#This Row],[Profit]]</f>
        <v>208.99</v>
      </c>
    </row>
    <row r="1664" spans="1:8">
      <c r="A1664" s="11" t="s">
        <v>1640</v>
      </c>
      <c r="B1664" s="7">
        <v>46685</v>
      </c>
      <c r="C1664" t="str">
        <f>PROPER(Table1[[#This Row],[Region]])</f>
        <v>East</v>
      </c>
      <c r="D1664" t="str">
        <f>PROPER(Table1[[#This Row],[Product Category]])</f>
        <v>Furniture</v>
      </c>
      <c r="E1664">
        <f>ROUND(Table1[[#This Row],[Sales Amount]],1)</f>
        <v>65.099999999999994</v>
      </c>
      <c r="F1664">
        <f>Table1[[#This Row],[Quantity Sold]]</f>
        <v>12</v>
      </c>
      <c r="G1664">
        <f>Table1[[#This Row],[Discount (%)]]</f>
        <v>32</v>
      </c>
      <c r="H1664">
        <f>Table1[[#This Row],[Profit]]</f>
        <v>335.89</v>
      </c>
    </row>
    <row r="1665" spans="1:8">
      <c r="A1665" s="11" t="s">
        <v>1641</v>
      </c>
      <c r="B1665" s="7">
        <v>46686</v>
      </c>
      <c r="C1665" t="str">
        <f>PROPER(Table1[[#This Row],[Region]])</f>
        <v>East</v>
      </c>
      <c r="D1665" t="str">
        <f>PROPER(Table1[[#This Row],[Product Category]])</f>
        <v>Furniture</v>
      </c>
      <c r="E1665">
        <f>ROUND(Table1[[#This Row],[Sales Amount]],1)</f>
        <v>811.8</v>
      </c>
      <c r="F1665">
        <f>Table1[[#This Row],[Quantity Sold]]</f>
        <v>34</v>
      </c>
      <c r="G1665">
        <f>Table1[[#This Row],[Discount (%)]]</f>
        <v>43</v>
      </c>
      <c r="H1665">
        <f>Table1[[#This Row],[Profit]]</f>
        <v>504.92</v>
      </c>
    </row>
    <row r="1666" spans="1:8">
      <c r="A1666" s="11" t="s">
        <v>1642</v>
      </c>
      <c r="B1666" s="7">
        <v>46687</v>
      </c>
      <c r="C1666" t="str">
        <f>PROPER(Table1[[#This Row],[Region]])</f>
        <v>North</v>
      </c>
      <c r="D1666" t="str">
        <f>PROPER(Table1[[#This Row],[Product Category]])</f>
        <v>Sports</v>
      </c>
      <c r="E1666">
        <f>ROUND(Table1[[#This Row],[Sales Amount]],1)</f>
        <v>1160.7</v>
      </c>
      <c r="F1666">
        <f>Table1[[#This Row],[Quantity Sold]]</f>
        <v>31</v>
      </c>
      <c r="G1666">
        <f>Table1[[#This Row],[Discount (%)]]</f>
        <v>35</v>
      </c>
      <c r="H1666">
        <f>Table1[[#This Row],[Profit]]</f>
        <v>1146.74</v>
      </c>
    </row>
    <row r="1667" spans="1:8">
      <c r="A1667" s="11" t="s">
        <v>1643</v>
      </c>
      <c r="B1667" s="7">
        <v>46688</v>
      </c>
      <c r="C1667" t="str">
        <f>PROPER(Table1[[#This Row],[Region]])</f>
        <v>East</v>
      </c>
      <c r="D1667" t="str">
        <f>PROPER(Table1[[#This Row],[Product Category]])</f>
        <v>Furniture</v>
      </c>
      <c r="E1667">
        <f>ROUND(Table1[[#This Row],[Sales Amount]],1)</f>
        <v>561.5</v>
      </c>
      <c r="F1667">
        <f>Table1[[#This Row],[Quantity Sold]]</f>
        <v>45</v>
      </c>
      <c r="G1667">
        <f>Table1[[#This Row],[Discount (%)]]</f>
        <v>50</v>
      </c>
      <c r="H1667">
        <f>Table1[[#This Row],[Profit]]</f>
        <v>1594.82</v>
      </c>
    </row>
    <row r="1668" spans="1:8">
      <c r="A1668" s="11" t="s">
        <v>1644</v>
      </c>
      <c r="B1668" s="7">
        <v>46689</v>
      </c>
      <c r="C1668" t="str">
        <f>PROPER(Table1[[#This Row],[Region]])</f>
        <v>East</v>
      </c>
      <c r="D1668" t="str">
        <f>PROPER(Table1[[#This Row],[Product Category]])</f>
        <v>Groceries</v>
      </c>
      <c r="E1668">
        <f>ROUND(Table1[[#This Row],[Sales Amount]],1)</f>
        <v>1407.5</v>
      </c>
      <c r="F1668">
        <f>Table1[[#This Row],[Quantity Sold]]</f>
        <v>42</v>
      </c>
      <c r="G1668">
        <f>Table1[[#This Row],[Discount (%)]]</f>
        <v>35</v>
      </c>
      <c r="H1668">
        <f>Table1[[#This Row],[Profit]]</f>
        <v>1808.37</v>
      </c>
    </row>
    <row r="1669" spans="1:8">
      <c r="A1669" s="11">
        <v>49844294</v>
      </c>
      <c r="B1669" s="7">
        <v>46690</v>
      </c>
      <c r="C1669" t="str">
        <f>PROPER(Table1[[#This Row],[Region]])</f>
        <v>West</v>
      </c>
      <c r="D1669" t="str">
        <f>PROPER(Table1[[#This Row],[Product Category]])</f>
        <v>Furniture</v>
      </c>
      <c r="E1669">
        <f>ROUND(Table1[[#This Row],[Sales Amount]],1)</f>
        <v>352.9</v>
      </c>
      <c r="F1669">
        <f>Table1[[#This Row],[Quantity Sold]]</f>
        <v>23</v>
      </c>
      <c r="G1669">
        <f>Table1[[#This Row],[Discount (%)]]</f>
        <v>3</v>
      </c>
      <c r="H1669">
        <f>Table1[[#This Row],[Profit]]</f>
        <v>512.44000000000005</v>
      </c>
    </row>
    <row r="1670" spans="1:8">
      <c r="A1670" s="11" t="s">
        <v>1645</v>
      </c>
      <c r="B1670" s="7">
        <v>46691</v>
      </c>
      <c r="C1670" t="str">
        <f>PROPER(Table1[[#This Row],[Region]])</f>
        <v>West</v>
      </c>
      <c r="D1670" t="str">
        <f>PROPER(Table1[[#This Row],[Product Category]])</f>
        <v>Clothing</v>
      </c>
      <c r="E1670">
        <f>ROUND(Table1[[#This Row],[Sales Amount]],1)</f>
        <v>2636</v>
      </c>
      <c r="F1670">
        <f>Table1[[#This Row],[Quantity Sold]]</f>
        <v>42</v>
      </c>
      <c r="G1670">
        <f>Table1[[#This Row],[Discount (%)]]</f>
        <v>16</v>
      </c>
      <c r="H1670">
        <f>Table1[[#This Row],[Profit]]</f>
        <v>1726.64</v>
      </c>
    </row>
    <row r="1671" spans="1:8">
      <c r="A1671" s="11" t="s">
        <v>1646</v>
      </c>
      <c r="B1671" s="7">
        <v>46692</v>
      </c>
      <c r="C1671" t="str">
        <f>PROPER(Table1[[#This Row],[Region]])</f>
        <v>West</v>
      </c>
      <c r="D1671" t="str">
        <f>PROPER(Table1[[#This Row],[Product Category]])</f>
        <v>Sports</v>
      </c>
      <c r="E1671">
        <f>ROUND(Table1[[#This Row],[Sales Amount]],1)</f>
        <v>2182.4</v>
      </c>
      <c r="F1671">
        <f>Table1[[#This Row],[Quantity Sold]]</f>
        <v>24</v>
      </c>
      <c r="G1671">
        <f>Table1[[#This Row],[Discount (%)]]</f>
        <v>12</v>
      </c>
      <c r="H1671">
        <f>Table1[[#This Row],[Profit]]</f>
        <v>716.28</v>
      </c>
    </row>
    <row r="1672" spans="1:8">
      <c r="A1672" s="11" t="s">
        <v>1647</v>
      </c>
      <c r="B1672" s="7">
        <v>46693</v>
      </c>
      <c r="C1672" t="str">
        <f>PROPER(Table1[[#This Row],[Region]])</f>
        <v>East</v>
      </c>
      <c r="D1672" t="str">
        <f>PROPER(Table1[[#This Row],[Product Category]])</f>
        <v>Furniture</v>
      </c>
      <c r="E1672">
        <f>ROUND(Table1[[#This Row],[Sales Amount]],1)</f>
        <v>223.3</v>
      </c>
      <c r="F1672">
        <f>Table1[[#This Row],[Quantity Sold]]</f>
        <v>11</v>
      </c>
      <c r="G1672">
        <f>Table1[[#This Row],[Discount (%)]]</f>
        <v>25</v>
      </c>
      <c r="H1672">
        <f>Table1[[#This Row],[Profit]]</f>
        <v>1933.72</v>
      </c>
    </row>
    <row r="1673" spans="1:8">
      <c r="A1673" s="11" t="s">
        <v>1648</v>
      </c>
      <c r="B1673" s="7">
        <v>46694</v>
      </c>
      <c r="C1673" t="str">
        <f>PROPER(Table1[[#This Row],[Region]])</f>
        <v>North</v>
      </c>
      <c r="D1673" t="str">
        <f>PROPER(Table1[[#This Row],[Product Category]])</f>
        <v>Groceries</v>
      </c>
      <c r="E1673">
        <f>ROUND(Table1[[#This Row],[Sales Amount]],1)</f>
        <v>102</v>
      </c>
      <c r="F1673">
        <f>Table1[[#This Row],[Quantity Sold]]</f>
        <v>45</v>
      </c>
      <c r="G1673">
        <f>Table1[[#This Row],[Discount (%)]]</f>
        <v>47</v>
      </c>
      <c r="H1673">
        <f>Table1[[#This Row],[Profit]]</f>
        <v>1878.03</v>
      </c>
    </row>
    <row r="1674" spans="1:8">
      <c r="A1674" s="11" t="s">
        <v>1649</v>
      </c>
      <c r="B1674" s="7">
        <v>46695</v>
      </c>
      <c r="C1674" t="str">
        <f>PROPER(Table1[[#This Row],[Region]])</f>
        <v>South</v>
      </c>
      <c r="D1674" t="str">
        <f>PROPER(Table1[[#This Row],[Product Category]])</f>
        <v>Electronics</v>
      </c>
      <c r="E1674">
        <f>ROUND(Table1[[#This Row],[Sales Amount]],1)</f>
        <v>1962.7</v>
      </c>
      <c r="F1674">
        <f>Table1[[#This Row],[Quantity Sold]]</f>
        <v>27</v>
      </c>
      <c r="G1674">
        <f>Table1[[#This Row],[Discount (%)]]</f>
        <v>3</v>
      </c>
      <c r="H1674">
        <f>Table1[[#This Row],[Profit]]</f>
        <v>394.39</v>
      </c>
    </row>
    <row r="1675" spans="1:8">
      <c r="A1675" s="11" t="s">
        <v>1651</v>
      </c>
      <c r="B1675" s="7">
        <v>46696</v>
      </c>
      <c r="C1675" t="str">
        <f>PROPER(Table1[[#This Row],[Region]])</f>
        <v>West</v>
      </c>
      <c r="D1675" t="str">
        <f>PROPER(Table1[[#This Row],[Product Category]])</f>
        <v>Electronics</v>
      </c>
      <c r="E1675">
        <f>ROUND(Table1[[#This Row],[Sales Amount]],1)</f>
        <v>2588.6999999999998</v>
      </c>
      <c r="F1675">
        <f>Table1[[#This Row],[Quantity Sold]]</f>
        <v>9</v>
      </c>
      <c r="G1675">
        <f>Table1[[#This Row],[Discount (%)]]</f>
        <v>11</v>
      </c>
      <c r="H1675">
        <f>Table1[[#This Row],[Profit]]</f>
        <v>382.41</v>
      </c>
    </row>
    <row r="1676" spans="1:8">
      <c r="A1676" s="11" t="s">
        <v>1652</v>
      </c>
      <c r="B1676" s="7">
        <v>46697</v>
      </c>
      <c r="C1676" t="str">
        <f>PROPER(Table1[[#This Row],[Region]])</f>
        <v>North</v>
      </c>
      <c r="D1676" t="str">
        <f>PROPER(Table1[[#This Row],[Product Category]])</f>
        <v>Sports</v>
      </c>
      <c r="E1676">
        <f>ROUND(Table1[[#This Row],[Sales Amount]],1)</f>
        <v>4140.7</v>
      </c>
      <c r="F1676">
        <f>Table1[[#This Row],[Quantity Sold]]</f>
        <v>49</v>
      </c>
      <c r="G1676">
        <f>Table1[[#This Row],[Discount (%)]]</f>
        <v>2</v>
      </c>
      <c r="H1676">
        <f>Table1[[#This Row],[Profit]]</f>
        <v>1658.12</v>
      </c>
    </row>
    <row r="1677" spans="1:8">
      <c r="A1677" s="11" t="s">
        <v>1653</v>
      </c>
      <c r="B1677" s="7">
        <v>46698</v>
      </c>
      <c r="C1677" t="str">
        <f>PROPER(Table1[[#This Row],[Region]])</f>
        <v>East</v>
      </c>
      <c r="D1677" t="str">
        <f>PROPER(Table1[[#This Row],[Product Category]])</f>
        <v>Sports</v>
      </c>
      <c r="E1677">
        <f>ROUND(Table1[[#This Row],[Sales Amount]],1)</f>
        <v>3417.7</v>
      </c>
      <c r="F1677">
        <f>Table1[[#This Row],[Quantity Sold]]</f>
        <v>9</v>
      </c>
      <c r="G1677">
        <f>Table1[[#This Row],[Discount (%)]]</f>
        <v>17</v>
      </c>
      <c r="H1677">
        <f>Table1[[#This Row],[Profit]]</f>
        <v>1088.74</v>
      </c>
    </row>
    <row r="1678" spans="1:8">
      <c r="A1678" s="11" t="s">
        <v>1654</v>
      </c>
      <c r="B1678" s="7">
        <v>46699</v>
      </c>
      <c r="C1678" t="str">
        <f>PROPER(Table1[[#This Row],[Region]])</f>
        <v>South</v>
      </c>
      <c r="D1678" t="str">
        <f>PROPER(Table1[[#This Row],[Product Category]])</f>
        <v>Sports</v>
      </c>
      <c r="E1678">
        <f>ROUND(Table1[[#This Row],[Sales Amount]],1)</f>
        <v>2045.6</v>
      </c>
      <c r="F1678">
        <f>Table1[[#This Row],[Quantity Sold]]</f>
        <v>48</v>
      </c>
      <c r="G1678">
        <f>Table1[[#This Row],[Discount (%)]]</f>
        <v>30</v>
      </c>
      <c r="H1678">
        <f>Table1[[#This Row],[Profit]]</f>
        <v>639.82000000000005</v>
      </c>
    </row>
    <row r="1679" spans="1:8">
      <c r="A1679" s="11" t="s">
        <v>1655</v>
      </c>
      <c r="B1679" s="7">
        <v>46700</v>
      </c>
      <c r="C1679" t="str">
        <f>PROPER(Table1[[#This Row],[Region]])</f>
        <v>South</v>
      </c>
      <c r="D1679" t="str">
        <f>PROPER(Table1[[#This Row],[Product Category]])</f>
        <v>Sports</v>
      </c>
      <c r="E1679">
        <f>ROUND(Table1[[#This Row],[Sales Amount]],1)</f>
        <v>3271.4</v>
      </c>
      <c r="F1679">
        <f>Table1[[#This Row],[Quantity Sold]]</f>
        <v>19</v>
      </c>
      <c r="G1679">
        <f>Table1[[#This Row],[Discount (%)]]</f>
        <v>2</v>
      </c>
      <c r="H1679">
        <f>Table1[[#This Row],[Profit]]</f>
        <v>1406.01</v>
      </c>
    </row>
    <row r="1680" spans="1:8">
      <c r="A1680" s="11" t="s">
        <v>1656</v>
      </c>
      <c r="B1680" s="7">
        <v>46701</v>
      </c>
      <c r="C1680" t="str">
        <f>PROPER(Table1[[#This Row],[Region]])</f>
        <v>North</v>
      </c>
      <c r="D1680" t="str">
        <f>PROPER(Table1[[#This Row],[Product Category]])</f>
        <v>Electronics</v>
      </c>
      <c r="E1680">
        <f>ROUND(Table1[[#This Row],[Sales Amount]],1)</f>
        <v>4959.7</v>
      </c>
      <c r="F1680">
        <f>Table1[[#This Row],[Quantity Sold]]</f>
        <v>24</v>
      </c>
      <c r="G1680">
        <f>Table1[[#This Row],[Discount (%)]]</f>
        <v>33</v>
      </c>
      <c r="H1680">
        <f>Table1[[#This Row],[Profit]]</f>
        <v>1201.2</v>
      </c>
    </row>
    <row r="1681" spans="1:8">
      <c r="A1681" s="11" t="s">
        <v>1657</v>
      </c>
      <c r="B1681" s="7">
        <v>46702</v>
      </c>
      <c r="C1681" t="str">
        <f>PROPER(Table1[[#This Row],[Region]])</f>
        <v>West</v>
      </c>
      <c r="D1681" t="str">
        <f>PROPER(Table1[[#This Row],[Product Category]])</f>
        <v>Groceries</v>
      </c>
      <c r="E1681">
        <f>ROUND(Table1[[#This Row],[Sales Amount]],1)</f>
        <v>1851.5</v>
      </c>
      <c r="F1681">
        <f>Table1[[#This Row],[Quantity Sold]]</f>
        <v>19</v>
      </c>
      <c r="G1681">
        <f>Table1[[#This Row],[Discount (%)]]</f>
        <v>30</v>
      </c>
      <c r="H1681">
        <f>Table1[[#This Row],[Profit]]</f>
        <v>1004.26</v>
      </c>
    </row>
    <row r="1682" spans="1:8">
      <c r="A1682" s="11" t="s">
        <v>1658</v>
      </c>
      <c r="B1682" s="7">
        <v>46703</v>
      </c>
      <c r="C1682" t="str">
        <f>PROPER(Table1[[#This Row],[Region]])</f>
        <v>South</v>
      </c>
      <c r="D1682" t="str">
        <f>PROPER(Table1[[#This Row],[Product Category]])</f>
        <v>Groceries</v>
      </c>
      <c r="E1682">
        <f>ROUND(Table1[[#This Row],[Sales Amount]],1)</f>
        <v>372</v>
      </c>
      <c r="F1682">
        <f>Table1[[#This Row],[Quantity Sold]]</f>
        <v>34</v>
      </c>
      <c r="G1682">
        <f>Table1[[#This Row],[Discount (%)]]</f>
        <v>4</v>
      </c>
      <c r="H1682">
        <f>Table1[[#This Row],[Profit]]</f>
        <v>40.86</v>
      </c>
    </row>
    <row r="1683" spans="1:8">
      <c r="A1683" s="11" t="s">
        <v>1659</v>
      </c>
      <c r="B1683" s="7">
        <v>46704</v>
      </c>
      <c r="C1683" t="str">
        <f>PROPER(Table1[[#This Row],[Region]])</f>
        <v>North</v>
      </c>
      <c r="D1683" t="str">
        <f>PROPER(Table1[[#This Row],[Product Category]])</f>
        <v>Electronics</v>
      </c>
      <c r="E1683">
        <f>ROUND(Table1[[#This Row],[Sales Amount]],1)</f>
        <v>2952.9</v>
      </c>
      <c r="F1683">
        <f>Table1[[#This Row],[Quantity Sold]]</f>
        <v>39</v>
      </c>
      <c r="G1683">
        <f>Table1[[#This Row],[Discount (%)]]</f>
        <v>39</v>
      </c>
      <c r="H1683">
        <f>Table1[[#This Row],[Profit]]</f>
        <v>451.49</v>
      </c>
    </row>
    <row r="1684" spans="1:8">
      <c r="A1684" s="11" t="s">
        <v>1660</v>
      </c>
      <c r="B1684" s="7">
        <v>46705</v>
      </c>
      <c r="C1684" t="str">
        <f>PROPER(Table1[[#This Row],[Region]])</f>
        <v>South</v>
      </c>
      <c r="D1684" t="str">
        <f>PROPER(Table1[[#This Row],[Product Category]])</f>
        <v>Clothing</v>
      </c>
      <c r="E1684">
        <f>ROUND(Table1[[#This Row],[Sales Amount]],1)</f>
        <v>3436.7</v>
      </c>
      <c r="F1684">
        <f>Table1[[#This Row],[Quantity Sold]]</f>
        <v>35</v>
      </c>
      <c r="G1684">
        <f>Table1[[#This Row],[Discount (%)]]</f>
        <v>39</v>
      </c>
      <c r="H1684">
        <f>Table1[[#This Row],[Profit]]</f>
        <v>1894.72</v>
      </c>
    </row>
    <row r="1685" spans="1:8">
      <c r="A1685" s="11" t="s">
        <v>1662</v>
      </c>
      <c r="B1685" s="7">
        <v>46706</v>
      </c>
      <c r="C1685" t="str">
        <f>PROPER(Table1[[#This Row],[Region]])</f>
        <v>West</v>
      </c>
      <c r="D1685" t="str">
        <f>PROPER(Table1[[#This Row],[Product Category]])</f>
        <v>Furniture</v>
      </c>
      <c r="E1685">
        <f>ROUND(Table1[[#This Row],[Sales Amount]],1)</f>
        <v>2322.4</v>
      </c>
      <c r="F1685">
        <f>Table1[[#This Row],[Quantity Sold]]</f>
        <v>14</v>
      </c>
      <c r="G1685">
        <f>Table1[[#This Row],[Discount (%)]]</f>
        <v>17</v>
      </c>
      <c r="H1685">
        <f>Table1[[#This Row],[Profit]]</f>
        <v>205.94</v>
      </c>
    </row>
    <row r="1686" spans="1:8">
      <c r="A1686" s="11" t="s">
        <v>1663</v>
      </c>
      <c r="B1686" s="7">
        <v>46707</v>
      </c>
      <c r="C1686" t="str">
        <f>PROPER(Table1[[#This Row],[Region]])</f>
        <v>East</v>
      </c>
      <c r="D1686" t="str">
        <f>PROPER(Table1[[#This Row],[Product Category]])</f>
        <v>Clothing</v>
      </c>
      <c r="E1686">
        <f>ROUND(Table1[[#This Row],[Sales Amount]],1)</f>
        <v>3910.2</v>
      </c>
      <c r="F1686">
        <f>Table1[[#This Row],[Quantity Sold]]</f>
        <v>34</v>
      </c>
      <c r="G1686">
        <f>Table1[[#This Row],[Discount (%)]]</f>
        <v>31</v>
      </c>
      <c r="H1686">
        <f>Table1[[#This Row],[Profit]]</f>
        <v>876.59</v>
      </c>
    </row>
    <row r="1687" spans="1:8">
      <c r="A1687" s="11" t="s">
        <v>1664</v>
      </c>
      <c r="B1687" s="7">
        <v>46708</v>
      </c>
      <c r="C1687" t="str">
        <f>PROPER(Table1[[#This Row],[Region]])</f>
        <v>South</v>
      </c>
      <c r="D1687" t="str">
        <f>PROPER(Table1[[#This Row],[Product Category]])</f>
        <v>Furniture</v>
      </c>
      <c r="E1687">
        <f>ROUND(Table1[[#This Row],[Sales Amount]],1)</f>
        <v>1520.3</v>
      </c>
      <c r="F1687">
        <f>Table1[[#This Row],[Quantity Sold]]</f>
        <v>38</v>
      </c>
      <c r="G1687">
        <f>Table1[[#This Row],[Discount (%)]]</f>
        <v>14</v>
      </c>
      <c r="H1687">
        <f>Table1[[#This Row],[Profit]]</f>
        <v>998.09</v>
      </c>
    </row>
    <row r="1688" spans="1:8">
      <c r="A1688" s="11" t="s">
        <v>1665</v>
      </c>
      <c r="B1688" s="7">
        <v>46709</v>
      </c>
      <c r="C1688" t="str">
        <f>PROPER(Table1[[#This Row],[Region]])</f>
        <v>North</v>
      </c>
      <c r="D1688" t="str">
        <f>PROPER(Table1[[#This Row],[Product Category]])</f>
        <v>Furniture</v>
      </c>
      <c r="E1688">
        <f>ROUND(Table1[[#This Row],[Sales Amount]],1)</f>
        <v>546.9</v>
      </c>
      <c r="F1688">
        <f>Table1[[#This Row],[Quantity Sold]]</f>
        <v>31</v>
      </c>
      <c r="G1688">
        <f>Table1[[#This Row],[Discount (%)]]</f>
        <v>9</v>
      </c>
      <c r="H1688">
        <f>Table1[[#This Row],[Profit]]</f>
        <v>1032.83</v>
      </c>
    </row>
    <row r="1689" spans="1:8">
      <c r="A1689" s="11" t="s">
        <v>1666</v>
      </c>
      <c r="B1689" s="7">
        <v>46710</v>
      </c>
      <c r="C1689" t="str">
        <f>PROPER(Table1[[#This Row],[Region]])</f>
        <v>East</v>
      </c>
      <c r="D1689" t="str">
        <f>PROPER(Table1[[#This Row],[Product Category]])</f>
        <v>Groceries</v>
      </c>
      <c r="E1689">
        <f>ROUND(Table1[[#This Row],[Sales Amount]],1)</f>
        <v>3024.4</v>
      </c>
      <c r="F1689">
        <f>Table1[[#This Row],[Quantity Sold]]</f>
        <v>18</v>
      </c>
      <c r="G1689">
        <f>Table1[[#This Row],[Discount (%)]]</f>
        <v>12</v>
      </c>
      <c r="H1689">
        <f>Table1[[#This Row],[Profit]]</f>
        <v>918.96</v>
      </c>
    </row>
    <row r="1690" spans="1:8">
      <c r="A1690" s="11" t="s">
        <v>1667</v>
      </c>
      <c r="B1690" s="7">
        <v>46711</v>
      </c>
      <c r="C1690" t="str">
        <f>PROPER(Table1[[#This Row],[Region]])</f>
        <v>South</v>
      </c>
      <c r="D1690" t="str">
        <f>PROPER(Table1[[#This Row],[Product Category]])</f>
        <v>Clothing</v>
      </c>
      <c r="E1690">
        <f>ROUND(Table1[[#This Row],[Sales Amount]],1)</f>
        <v>4239.1000000000004</v>
      </c>
      <c r="F1690">
        <f>Table1[[#This Row],[Quantity Sold]]</f>
        <v>43</v>
      </c>
      <c r="G1690">
        <f>Table1[[#This Row],[Discount (%)]]</f>
        <v>19</v>
      </c>
      <c r="H1690">
        <f>Table1[[#This Row],[Profit]]</f>
        <v>492.13</v>
      </c>
    </row>
    <row r="1691" spans="1:8">
      <c r="A1691" s="11" t="s">
        <v>1668</v>
      </c>
      <c r="B1691" s="7">
        <v>46712</v>
      </c>
      <c r="C1691" t="str">
        <f>PROPER(Table1[[#This Row],[Region]])</f>
        <v>East</v>
      </c>
      <c r="D1691" t="str">
        <f>PROPER(Table1[[#This Row],[Product Category]])</f>
        <v>Sports</v>
      </c>
      <c r="E1691">
        <f>ROUND(Table1[[#This Row],[Sales Amount]],1)</f>
        <v>1406.3</v>
      </c>
      <c r="F1691">
        <f>Table1[[#This Row],[Quantity Sold]]</f>
        <v>19</v>
      </c>
      <c r="G1691">
        <f>Table1[[#This Row],[Discount (%)]]</f>
        <v>12</v>
      </c>
      <c r="H1691">
        <f>Table1[[#This Row],[Profit]]</f>
        <v>476.46</v>
      </c>
    </row>
    <row r="1692" spans="1:8">
      <c r="A1692" s="11" t="s">
        <v>1669</v>
      </c>
      <c r="B1692" s="7">
        <v>46713</v>
      </c>
      <c r="C1692" t="str">
        <f>PROPER(Table1[[#This Row],[Region]])</f>
        <v>South</v>
      </c>
      <c r="D1692" t="str">
        <f>PROPER(Table1[[#This Row],[Product Category]])</f>
        <v>Clothing</v>
      </c>
      <c r="E1692">
        <f>ROUND(Table1[[#This Row],[Sales Amount]],1)</f>
        <v>549.4</v>
      </c>
      <c r="F1692">
        <f>Table1[[#This Row],[Quantity Sold]]</f>
        <v>10</v>
      </c>
      <c r="G1692">
        <f>Table1[[#This Row],[Discount (%)]]</f>
        <v>13</v>
      </c>
      <c r="H1692">
        <f>Table1[[#This Row],[Profit]]</f>
        <v>1831.68</v>
      </c>
    </row>
    <row r="1693" spans="1:8">
      <c r="A1693" s="11" t="s">
        <v>1670</v>
      </c>
      <c r="B1693" s="7">
        <v>46714</v>
      </c>
      <c r="C1693" t="str">
        <f>PROPER(Table1[[#This Row],[Region]])</f>
        <v>North</v>
      </c>
      <c r="D1693" t="str">
        <f>PROPER(Table1[[#This Row],[Product Category]])</f>
        <v>Furniture</v>
      </c>
      <c r="E1693">
        <f>ROUND(Table1[[#This Row],[Sales Amount]],1)</f>
        <v>3847.2</v>
      </c>
      <c r="F1693">
        <f>Table1[[#This Row],[Quantity Sold]]</f>
        <v>18</v>
      </c>
      <c r="G1693">
        <f>Table1[[#This Row],[Discount (%)]]</f>
        <v>29</v>
      </c>
      <c r="H1693">
        <f>Table1[[#This Row],[Profit]]</f>
        <v>850.29</v>
      </c>
    </row>
    <row r="1694" spans="1:8">
      <c r="A1694" s="11" t="s">
        <v>1671</v>
      </c>
      <c r="B1694" s="7">
        <v>46715</v>
      </c>
      <c r="C1694" t="str">
        <f>PROPER(Table1[[#This Row],[Region]])</f>
        <v>North</v>
      </c>
      <c r="D1694" t="str">
        <f>PROPER(Table1[[#This Row],[Product Category]])</f>
        <v>Clothing</v>
      </c>
      <c r="E1694">
        <f>ROUND(Table1[[#This Row],[Sales Amount]],1)</f>
        <v>4524.8</v>
      </c>
      <c r="F1694">
        <f>Table1[[#This Row],[Quantity Sold]]</f>
        <v>30</v>
      </c>
      <c r="G1694">
        <f>Table1[[#This Row],[Discount (%)]]</f>
        <v>50</v>
      </c>
      <c r="H1694">
        <f>Table1[[#This Row],[Profit]]</f>
        <v>1776.54</v>
      </c>
    </row>
    <row r="1695" spans="1:8">
      <c r="A1695" s="11" t="s">
        <v>1672</v>
      </c>
      <c r="B1695" s="7">
        <v>46716</v>
      </c>
      <c r="C1695" t="str">
        <f>PROPER(Table1[[#This Row],[Region]])</f>
        <v>South</v>
      </c>
      <c r="D1695" t="str">
        <f>PROPER(Table1[[#This Row],[Product Category]])</f>
        <v>Clothing</v>
      </c>
      <c r="E1695">
        <f>ROUND(Table1[[#This Row],[Sales Amount]],1)</f>
        <v>3934.8</v>
      </c>
      <c r="F1695">
        <f>Table1[[#This Row],[Quantity Sold]]</f>
        <v>28</v>
      </c>
      <c r="G1695">
        <f>Table1[[#This Row],[Discount (%)]]</f>
        <v>10</v>
      </c>
      <c r="H1695">
        <f>Table1[[#This Row],[Profit]]</f>
        <v>1167.23</v>
      </c>
    </row>
    <row r="1696" spans="1:8">
      <c r="A1696" s="11" t="s">
        <v>1673</v>
      </c>
      <c r="B1696" s="7">
        <v>46717</v>
      </c>
      <c r="C1696" t="str">
        <f>PROPER(Table1[[#This Row],[Region]])</f>
        <v>West</v>
      </c>
      <c r="D1696" t="str">
        <f>PROPER(Table1[[#This Row],[Product Category]])</f>
        <v>Electronics</v>
      </c>
      <c r="E1696">
        <f>ROUND(Table1[[#This Row],[Sales Amount]],1)</f>
        <v>4579.8</v>
      </c>
      <c r="F1696">
        <f>Table1[[#This Row],[Quantity Sold]]</f>
        <v>35</v>
      </c>
      <c r="G1696">
        <f>Table1[[#This Row],[Discount (%)]]</f>
        <v>42</v>
      </c>
      <c r="H1696">
        <f>Table1[[#This Row],[Profit]]</f>
        <v>1540.99</v>
      </c>
    </row>
    <row r="1697" spans="1:8">
      <c r="A1697" s="11" t="s">
        <v>1674</v>
      </c>
      <c r="B1697" s="7">
        <v>46718</v>
      </c>
      <c r="C1697" t="str">
        <f>PROPER(Table1[[#This Row],[Region]])</f>
        <v>South</v>
      </c>
      <c r="D1697" t="str">
        <f>PROPER(Table1[[#This Row],[Product Category]])</f>
        <v>Clothing</v>
      </c>
      <c r="E1697">
        <f>ROUND(Table1[[#This Row],[Sales Amount]],1)</f>
        <v>2499.6999999999998</v>
      </c>
      <c r="F1697">
        <f>Table1[[#This Row],[Quantity Sold]]</f>
        <v>27</v>
      </c>
      <c r="G1697">
        <f>Table1[[#This Row],[Discount (%)]]</f>
        <v>28</v>
      </c>
      <c r="H1697">
        <f>Table1[[#This Row],[Profit]]</f>
        <v>1754.88</v>
      </c>
    </row>
    <row r="1698" spans="1:8">
      <c r="A1698" s="11" t="s">
        <v>1675</v>
      </c>
      <c r="B1698" s="7">
        <v>46719</v>
      </c>
      <c r="C1698" t="str">
        <f>PROPER(Table1[[#This Row],[Region]])</f>
        <v>South</v>
      </c>
      <c r="D1698" t="str">
        <f>PROPER(Table1[[#This Row],[Product Category]])</f>
        <v>Groceries</v>
      </c>
      <c r="E1698">
        <f>ROUND(Table1[[#This Row],[Sales Amount]],1)</f>
        <v>743.6</v>
      </c>
      <c r="F1698">
        <f>Table1[[#This Row],[Quantity Sold]]</f>
        <v>31</v>
      </c>
      <c r="G1698">
        <f>Table1[[#This Row],[Discount (%)]]</f>
        <v>39</v>
      </c>
      <c r="H1698">
        <f>Table1[[#This Row],[Profit]]</f>
        <v>925.6</v>
      </c>
    </row>
    <row r="1699" spans="1:8">
      <c r="A1699" s="11" t="s">
        <v>1676</v>
      </c>
      <c r="B1699" s="7">
        <v>46720</v>
      </c>
      <c r="C1699" t="str">
        <f>PROPER(Table1[[#This Row],[Region]])</f>
        <v>East</v>
      </c>
      <c r="D1699" t="str">
        <f>PROPER(Table1[[#This Row],[Product Category]])</f>
        <v>Groceries</v>
      </c>
      <c r="E1699">
        <f>ROUND(Table1[[#This Row],[Sales Amount]],1)</f>
        <v>2394.1999999999998</v>
      </c>
      <c r="F1699">
        <f>Table1[[#This Row],[Quantity Sold]]</f>
        <v>43</v>
      </c>
      <c r="G1699">
        <f>Table1[[#This Row],[Discount (%)]]</f>
        <v>26</v>
      </c>
      <c r="H1699">
        <f>Table1[[#This Row],[Profit]]</f>
        <v>1033.1300000000001</v>
      </c>
    </row>
    <row r="1700" spans="1:8">
      <c r="A1700" s="11" t="s">
        <v>1677</v>
      </c>
      <c r="B1700" s="7">
        <v>46721</v>
      </c>
      <c r="C1700" t="str">
        <f>PROPER(Table1[[#This Row],[Region]])</f>
        <v>North</v>
      </c>
      <c r="D1700" t="str">
        <f>PROPER(Table1[[#This Row],[Product Category]])</f>
        <v>Groceries</v>
      </c>
      <c r="E1700">
        <f>ROUND(Table1[[#This Row],[Sales Amount]],1)</f>
        <v>1545.1</v>
      </c>
      <c r="F1700">
        <f>Table1[[#This Row],[Quantity Sold]]</f>
        <v>12</v>
      </c>
      <c r="G1700">
        <f>Table1[[#This Row],[Discount (%)]]</f>
        <v>1</v>
      </c>
      <c r="H1700">
        <f>Table1[[#This Row],[Profit]]</f>
        <v>605.27</v>
      </c>
    </row>
    <row r="1701" spans="1:8">
      <c r="A1701" s="11" t="s">
        <v>1678</v>
      </c>
      <c r="B1701" s="7">
        <v>46722</v>
      </c>
      <c r="C1701" t="str">
        <f>PROPER(Table1[[#This Row],[Region]])</f>
        <v>North</v>
      </c>
      <c r="D1701" t="str">
        <f>PROPER(Table1[[#This Row],[Product Category]])</f>
        <v>Groceries</v>
      </c>
      <c r="E1701">
        <f>ROUND(Table1[[#This Row],[Sales Amount]],1)</f>
        <v>1495.8</v>
      </c>
      <c r="F1701">
        <f>Table1[[#This Row],[Quantity Sold]]</f>
        <v>19</v>
      </c>
      <c r="G1701">
        <f>Table1[[#This Row],[Discount (%)]]</f>
        <v>48</v>
      </c>
      <c r="H1701">
        <f>Table1[[#This Row],[Profit]]</f>
        <v>223.07</v>
      </c>
    </row>
    <row r="1702" spans="1:8">
      <c r="A1702" s="11" t="s">
        <v>1679</v>
      </c>
      <c r="B1702" s="7">
        <v>46723</v>
      </c>
      <c r="C1702" t="str">
        <f>PROPER(Table1[[#This Row],[Region]])</f>
        <v>North</v>
      </c>
      <c r="D1702" t="str">
        <f>PROPER(Table1[[#This Row],[Product Category]])</f>
        <v>Clothing</v>
      </c>
      <c r="E1702">
        <f>ROUND(Table1[[#This Row],[Sales Amount]],1)</f>
        <v>506</v>
      </c>
      <c r="F1702">
        <f>Table1[[#This Row],[Quantity Sold]]</f>
        <v>32</v>
      </c>
      <c r="G1702">
        <f>Table1[[#This Row],[Discount (%)]]</f>
        <v>22</v>
      </c>
      <c r="H1702">
        <f>Table1[[#This Row],[Profit]]</f>
        <v>72.77</v>
      </c>
    </row>
    <row r="1703" spans="1:8">
      <c r="A1703" s="11" t="s">
        <v>1680</v>
      </c>
      <c r="B1703" s="7">
        <v>46724</v>
      </c>
      <c r="C1703" t="str">
        <f>PROPER(Table1[[#This Row],[Region]])</f>
        <v>West</v>
      </c>
      <c r="D1703" t="str">
        <f>PROPER(Table1[[#This Row],[Product Category]])</f>
        <v>Electronics</v>
      </c>
      <c r="E1703">
        <f>ROUND(Table1[[#This Row],[Sales Amount]],1)</f>
        <v>3458.8</v>
      </c>
      <c r="F1703">
        <f>Table1[[#This Row],[Quantity Sold]]</f>
        <v>41</v>
      </c>
      <c r="G1703">
        <f>Table1[[#This Row],[Discount (%)]]</f>
        <v>5</v>
      </c>
      <c r="H1703">
        <f>Table1[[#This Row],[Profit]]</f>
        <v>990.89</v>
      </c>
    </row>
    <row r="1704" spans="1:8">
      <c r="A1704" s="11" t="s">
        <v>1681</v>
      </c>
      <c r="B1704" s="7">
        <v>46725</v>
      </c>
      <c r="C1704" t="str">
        <f>PROPER(Table1[[#This Row],[Region]])</f>
        <v>East</v>
      </c>
      <c r="D1704" t="str">
        <f>PROPER(Table1[[#This Row],[Product Category]])</f>
        <v>Clothing</v>
      </c>
      <c r="E1704">
        <f>ROUND(Table1[[#This Row],[Sales Amount]],1)</f>
        <v>2084.8000000000002</v>
      </c>
      <c r="F1704">
        <f>Table1[[#This Row],[Quantity Sold]]</f>
        <v>12</v>
      </c>
      <c r="G1704">
        <f>Table1[[#This Row],[Discount (%)]]</f>
        <v>3</v>
      </c>
      <c r="H1704">
        <f>Table1[[#This Row],[Profit]]</f>
        <v>284.17</v>
      </c>
    </row>
    <row r="1705" spans="1:8">
      <c r="A1705" s="11" t="s">
        <v>1682</v>
      </c>
      <c r="B1705" s="7">
        <v>46726</v>
      </c>
      <c r="C1705" t="str">
        <f>PROPER(Table1[[#This Row],[Region]])</f>
        <v>North</v>
      </c>
      <c r="D1705" t="str">
        <f>PROPER(Table1[[#This Row],[Product Category]])</f>
        <v>Electronics</v>
      </c>
      <c r="E1705">
        <f>ROUND(Table1[[#This Row],[Sales Amount]],1)</f>
        <v>4969.6000000000004</v>
      </c>
      <c r="F1705">
        <f>Table1[[#This Row],[Quantity Sold]]</f>
        <v>9</v>
      </c>
      <c r="G1705">
        <f>Table1[[#This Row],[Discount (%)]]</f>
        <v>16</v>
      </c>
      <c r="H1705">
        <f>Table1[[#This Row],[Profit]]</f>
        <v>812.73</v>
      </c>
    </row>
    <row r="1706" spans="1:8">
      <c r="A1706" s="11" t="s">
        <v>1683</v>
      </c>
      <c r="B1706" s="7">
        <v>46727</v>
      </c>
      <c r="C1706" t="str">
        <f>PROPER(Table1[[#This Row],[Region]])</f>
        <v>South</v>
      </c>
      <c r="D1706" t="str">
        <f>PROPER(Table1[[#This Row],[Product Category]])</f>
        <v>Furniture</v>
      </c>
      <c r="E1706">
        <f>ROUND(Table1[[#This Row],[Sales Amount]],1)</f>
        <v>3457.5</v>
      </c>
      <c r="F1706">
        <f>Table1[[#This Row],[Quantity Sold]]</f>
        <v>44</v>
      </c>
      <c r="G1706">
        <f>Table1[[#This Row],[Discount (%)]]</f>
        <v>35</v>
      </c>
      <c r="H1706">
        <f>Table1[[#This Row],[Profit]]</f>
        <v>103.97</v>
      </c>
    </row>
    <row r="1707" spans="1:8">
      <c r="A1707" s="11" t="s">
        <v>1684</v>
      </c>
      <c r="B1707" s="7">
        <v>46728</v>
      </c>
      <c r="C1707" t="str">
        <f>PROPER(Table1[[#This Row],[Region]])</f>
        <v>North</v>
      </c>
      <c r="D1707" t="str">
        <f>PROPER(Table1[[#This Row],[Product Category]])</f>
        <v>Electronics</v>
      </c>
      <c r="E1707">
        <f>ROUND(Table1[[#This Row],[Sales Amount]],1)</f>
        <v>4116.3</v>
      </c>
      <c r="F1707">
        <f>Table1[[#This Row],[Quantity Sold]]</f>
        <v>21</v>
      </c>
      <c r="G1707">
        <f>Table1[[#This Row],[Discount (%)]]</f>
        <v>29</v>
      </c>
      <c r="H1707">
        <f>Table1[[#This Row],[Profit]]</f>
        <v>630.14</v>
      </c>
    </row>
    <row r="1708" spans="1:8">
      <c r="A1708" s="11" t="s">
        <v>1685</v>
      </c>
      <c r="B1708" s="7">
        <v>46729</v>
      </c>
      <c r="C1708" t="str">
        <f>PROPER(Table1[[#This Row],[Region]])</f>
        <v>East</v>
      </c>
      <c r="D1708" t="str">
        <f>PROPER(Table1[[#This Row],[Product Category]])</f>
        <v>Groceries</v>
      </c>
      <c r="E1708">
        <f>ROUND(Table1[[#This Row],[Sales Amount]],1)</f>
        <v>4283.2</v>
      </c>
      <c r="F1708">
        <f>Table1[[#This Row],[Quantity Sold]]</f>
        <v>38</v>
      </c>
      <c r="G1708">
        <f>Table1[[#This Row],[Discount (%)]]</f>
        <v>20</v>
      </c>
      <c r="H1708">
        <f>Table1[[#This Row],[Profit]]</f>
        <v>1597.66</v>
      </c>
    </row>
    <row r="1709" spans="1:8">
      <c r="A1709" s="11" t="s">
        <v>1686</v>
      </c>
      <c r="B1709" s="7">
        <v>46730</v>
      </c>
      <c r="C1709" t="str">
        <f>PROPER(Table1[[#This Row],[Region]])</f>
        <v>North</v>
      </c>
      <c r="D1709" t="str">
        <f>PROPER(Table1[[#This Row],[Product Category]])</f>
        <v>Electronics</v>
      </c>
      <c r="E1709">
        <f>ROUND(Table1[[#This Row],[Sales Amount]],1)</f>
        <v>3778.9</v>
      </c>
      <c r="F1709">
        <f>Table1[[#This Row],[Quantity Sold]]</f>
        <v>41</v>
      </c>
      <c r="G1709">
        <f>Table1[[#This Row],[Discount (%)]]</f>
        <v>47</v>
      </c>
      <c r="H1709">
        <f>Table1[[#This Row],[Profit]]</f>
        <v>63.29</v>
      </c>
    </row>
    <row r="1710" spans="1:8">
      <c r="A1710" s="11" t="s">
        <v>1687</v>
      </c>
      <c r="B1710" s="7">
        <v>46731</v>
      </c>
      <c r="C1710" t="str">
        <f>PROPER(Table1[[#This Row],[Region]])</f>
        <v>West</v>
      </c>
      <c r="D1710" t="str">
        <f>PROPER(Table1[[#This Row],[Product Category]])</f>
        <v>Furniture</v>
      </c>
      <c r="E1710">
        <f>ROUND(Table1[[#This Row],[Sales Amount]],1)</f>
        <v>4058.3</v>
      </c>
      <c r="F1710">
        <f>Table1[[#This Row],[Quantity Sold]]</f>
        <v>32</v>
      </c>
      <c r="G1710">
        <f>Table1[[#This Row],[Discount (%)]]</f>
        <v>26</v>
      </c>
      <c r="H1710">
        <f>Table1[[#This Row],[Profit]]</f>
        <v>1390.12</v>
      </c>
    </row>
    <row r="1711" spans="1:8">
      <c r="A1711" s="11" t="s">
        <v>1688</v>
      </c>
      <c r="B1711" s="7">
        <v>46732</v>
      </c>
      <c r="C1711" t="str">
        <f>PROPER(Table1[[#This Row],[Region]])</f>
        <v>East</v>
      </c>
      <c r="D1711" t="str">
        <f>PROPER(Table1[[#This Row],[Product Category]])</f>
        <v>Clothing</v>
      </c>
      <c r="E1711">
        <f>ROUND(Table1[[#This Row],[Sales Amount]],1)</f>
        <v>2214</v>
      </c>
      <c r="F1711">
        <f>Table1[[#This Row],[Quantity Sold]]</f>
        <v>35</v>
      </c>
      <c r="G1711">
        <f>Table1[[#This Row],[Discount (%)]]</f>
        <v>3</v>
      </c>
      <c r="H1711">
        <f>Table1[[#This Row],[Profit]]</f>
        <v>1638.98</v>
      </c>
    </row>
    <row r="1712" spans="1:8">
      <c r="A1712" s="11" t="s">
        <v>1689</v>
      </c>
      <c r="B1712" s="7">
        <v>46733</v>
      </c>
      <c r="C1712" t="str">
        <f>PROPER(Table1[[#This Row],[Region]])</f>
        <v>South</v>
      </c>
      <c r="D1712" t="str">
        <f>PROPER(Table1[[#This Row],[Product Category]])</f>
        <v>Groceries</v>
      </c>
      <c r="E1712">
        <f>ROUND(Table1[[#This Row],[Sales Amount]],1)</f>
        <v>4369.3999999999996</v>
      </c>
      <c r="F1712">
        <f>Table1[[#This Row],[Quantity Sold]]</f>
        <v>26</v>
      </c>
      <c r="G1712">
        <f>Table1[[#This Row],[Discount (%)]]</f>
        <v>14</v>
      </c>
      <c r="H1712">
        <f>Table1[[#This Row],[Profit]]</f>
        <v>1302.75</v>
      </c>
    </row>
    <row r="1713" spans="1:8">
      <c r="A1713" s="11" t="s">
        <v>1690</v>
      </c>
      <c r="B1713" s="7">
        <v>46734</v>
      </c>
      <c r="C1713" t="str">
        <f>PROPER(Table1[[#This Row],[Region]])</f>
        <v>South</v>
      </c>
      <c r="D1713" t="str">
        <f>PROPER(Table1[[#This Row],[Product Category]])</f>
        <v>Furniture</v>
      </c>
      <c r="E1713">
        <f>ROUND(Table1[[#This Row],[Sales Amount]],1)</f>
        <v>4858.1000000000004</v>
      </c>
      <c r="F1713">
        <f>Table1[[#This Row],[Quantity Sold]]</f>
        <v>8</v>
      </c>
      <c r="G1713">
        <f>Table1[[#This Row],[Discount (%)]]</f>
        <v>8</v>
      </c>
      <c r="H1713">
        <f>Table1[[#This Row],[Profit]]</f>
        <v>1324.48</v>
      </c>
    </row>
    <row r="1714" spans="1:8">
      <c r="A1714" s="11" t="s">
        <v>1691</v>
      </c>
      <c r="B1714" s="7">
        <v>46735</v>
      </c>
      <c r="C1714" t="str">
        <f>PROPER(Table1[[#This Row],[Region]])</f>
        <v>North</v>
      </c>
      <c r="D1714" t="str">
        <f>PROPER(Table1[[#This Row],[Product Category]])</f>
        <v>Clothing</v>
      </c>
      <c r="E1714">
        <f>ROUND(Table1[[#This Row],[Sales Amount]],1)</f>
        <v>4725</v>
      </c>
      <c r="F1714">
        <f>Table1[[#This Row],[Quantity Sold]]</f>
        <v>45</v>
      </c>
      <c r="G1714">
        <f>Table1[[#This Row],[Discount (%)]]</f>
        <v>0</v>
      </c>
      <c r="H1714">
        <f>Table1[[#This Row],[Profit]]</f>
        <v>539.99</v>
      </c>
    </row>
    <row r="1715" spans="1:8">
      <c r="A1715" s="11" t="s">
        <v>1692</v>
      </c>
      <c r="B1715" s="7">
        <v>46736</v>
      </c>
      <c r="C1715" t="str">
        <f>PROPER(Table1[[#This Row],[Region]])</f>
        <v>West</v>
      </c>
      <c r="D1715" t="str">
        <f>PROPER(Table1[[#This Row],[Product Category]])</f>
        <v>Clothing</v>
      </c>
      <c r="E1715">
        <f>ROUND(Table1[[#This Row],[Sales Amount]],1)</f>
        <v>2284.8000000000002</v>
      </c>
      <c r="F1715">
        <f>Table1[[#This Row],[Quantity Sold]]</f>
        <v>34</v>
      </c>
      <c r="G1715">
        <f>Table1[[#This Row],[Discount (%)]]</f>
        <v>33</v>
      </c>
      <c r="H1715">
        <f>Table1[[#This Row],[Profit]]</f>
        <v>1352.4</v>
      </c>
    </row>
    <row r="1716" spans="1:8">
      <c r="A1716" s="11" t="s">
        <v>1693</v>
      </c>
      <c r="B1716" s="7">
        <v>46737</v>
      </c>
      <c r="C1716" t="str">
        <f>PROPER(Table1[[#This Row],[Region]])</f>
        <v>East</v>
      </c>
      <c r="D1716" t="str">
        <f>PROPER(Table1[[#This Row],[Product Category]])</f>
        <v>Furniture</v>
      </c>
      <c r="E1716">
        <f>ROUND(Table1[[#This Row],[Sales Amount]],1)</f>
        <v>1060.7</v>
      </c>
      <c r="F1716">
        <f>Table1[[#This Row],[Quantity Sold]]</f>
        <v>41</v>
      </c>
      <c r="G1716">
        <f>Table1[[#This Row],[Discount (%)]]</f>
        <v>23</v>
      </c>
      <c r="H1716">
        <f>Table1[[#This Row],[Profit]]</f>
        <v>102.63</v>
      </c>
    </row>
    <row r="1717" spans="1:8">
      <c r="A1717" s="11" t="s">
        <v>1694</v>
      </c>
      <c r="B1717" s="7">
        <v>46738</v>
      </c>
      <c r="C1717" t="str">
        <f>PROPER(Table1[[#This Row],[Region]])</f>
        <v>West</v>
      </c>
      <c r="D1717" t="str">
        <f>PROPER(Table1[[#This Row],[Product Category]])</f>
        <v>Groceries</v>
      </c>
      <c r="E1717">
        <f>ROUND(Table1[[#This Row],[Sales Amount]],1)</f>
        <v>2993.8</v>
      </c>
      <c r="F1717">
        <f>Table1[[#This Row],[Quantity Sold]]</f>
        <v>49</v>
      </c>
      <c r="G1717">
        <f>Table1[[#This Row],[Discount (%)]]</f>
        <v>47</v>
      </c>
      <c r="H1717">
        <f>Table1[[#This Row],[Profit]]</f>
        <v>545.79999999999995</v>
      </c>
    </row>
    <row r="1718" spans="1:8">
      <c r="A1718" s="11" t="s">
        <v>1695</v>
      </c>
      <c r="B1718" s="7">
        <v>46739</v>
      </c>
      <c r="C1718" t="str">
        <f>PROPER(Table1[[#This Row],[Region]])</f>
        <v>South</v>
      </c>
      <c r="D1718" t="str">
        <f>PROPER(Table1[[#This Row],[Product Category]])</f>
        <v>Electronics</v>
      </c>
      <c r="E1718">
        <f>ROUND(Table1[[#This Row],[Sales Amount]],1)</f>
        <v>2708.7</v>
      </c>
      <c r="F1718">
        <f>Table1[[#This Row],[Quantity Sold]]</f>
        <v>18</v>
      </c>
      <c r="G1718">
        <f>Table1[[#This Row],[Discount (%)]]</f>
        <v>23</v>
      </c>
      <c r="H1718">
        <f>Table1[[#This Row],[Profit]]</f>
        <v>528.42999999999995</v>
      </c>
    </row>
    <row r="1719" spans="1:8">
      <c r="A1719" s="11" t="s">
        <v>1696</v>
      </c>
      <c r="B1719" s="7">
        <v>46740</v>
      </c>
      <c r="C1719" t="str">
        <f>PROPER(Table1[[#This Row],[Region]])</f>
        <v>West</v>
      </c>
      <c r="D1719" t="str">
        <f>PROPER(Table1[[#This Row],[Product Category]])</f>
        <v>Sports</v>
      </c>
      <c r="E1719">
        <f>ROUND(Table1[[#This Row],[Sales Amount]],1)</f>
        <v>3431.7</v>
      </c>
      <c r="F1719">
        <f>Table1[[#This Row],[Quantity Sold]]</f>
        <v>12</v>
      </c>
      <c r="G1719">
        <f>Table1[[#This Row],[Discount (%)]]</f>
        <v>38</v>
      </c>
      <c r="H1719">
        <f>Table1[[#This Row],[Profit]]</f>
        <v>97.53</v>
      </c>
    </row>
    <row r="1720" spans="1:8">
      <c r="A1720" s="11" t="s">
        <v>1697</v>
      </c>
      <c r="B1720" s="7">
        <v>46741</v>
      </c>
      <c r="C1720" t="str">
        <f>PROPER(Table1[[#This Row],[Region]])</f>
        <v>West</v>
      </c>
      <c r="D1720" t="str">
        <f>PROPER(Table1[[#This Row],[Product Category]])</f>
        <v>Clothing</v>
      </c>
      <c r="E1720">
        <f>ROUND(Table1[[#This Row],[Sales Amount]],1)</f>
        <v>1328.7</v>
      </c>
      <c r="F1720">
        <f>Table1[[#This Row],[Quantity Sold]]</f>
        <v>47</v>
      </c>
      <c r="G1720">
        <f>Table1[[#This Row],[Discount (%)]]</f>
        <v>2</v>
      </c>
      <c r="H1720">
        <f>Table1[[#This Row],[Profit]]</f>
        <v>368.03</v>
      </c>
    </row>
    <row r="1721" spans="1:8">
      <c r="A1721" s="11" t="s">
        <v>1698</v>
      </c>
      <c r="B1721" s="7">
        <v>46742</v>
      </c>
      <c r="C1721" t="str">
        <f>PROPER(Table1[[#This Row],[Region]])</f>
        <v>South</v>
      </c>
      <c r="D1721" t="str">
        <f>PROPER(Table1[[#This Row],[Product Category]])</f>
        <v>Furniture</v>
      </c>
      <c r="E1721">
        <f>ROUND(Table1[[#This Row],[Sales Amount]],1)</f>
        <v>4737.2</v>
      </c>
      <c r="F1721">
        <f>Table1[[#This Row],[Quantity Sold]]</f>
        <v>12</v>
      </c>
      <c r="G1721">
        <f>Table1[[#This Row],[Discount (%)]]</f>
        <v>49</v>
      </c>
      <c r="H1721">
        <f>Table1[[#This Row],[Profit]]</f>
        <v>622.65</v>
      </c>
    </row>
    <row r="1722" spans="1:8">
      <c r="A1722" s="11" t="s">
        <v>1699</v>
      </c>
      <c r="B1722" s="7">
        <v>46743</v>
      </c>
      <c r="C1722" t="str">
        <f>PROPER(Table1[[#This Row],[Region]])</f>
        <v>North</v>
      </c>
      <c r="D1722" t="str">
        <f>PROPER(Table1[[#This Row],[Product Category]])</f>
        <v>Furniture</v>
      </c>
      <c r="E1722">
        <f>ROUND(Table1[[#This Row],[Sales Amount]],1)</f>
        <v>2775.6</v>
      </c>
      <c r="F1722">
        <f>Table1[[#This Row],[Quantity Sold]]</f>
        <v>44</v>
      </c>
      <c r="G1722">
        <f>Table1[[#This Row],[Discount (%)]]</f>
        <v>42</v>
      </c>
      <c r="H1722">
        <f>Table1[[#This Row],[Profit]]</f>
        <v>1437.67</v>
      </c>
    </row>
    <row r="1723" spans="1:8">
      <c r="A1723" s="11">
        <v>95115678</v>
      </c>
      <c r="B1723" s="7">
        <v>46744</v>
      </c>
      <c r="C1723" t="str">
        <f>PROPER(Table1[[#This Row],[Region]])</f>
        <v>West</v>
      </c>
      <c r="D1723" t="str">
        <f>PROPER(Table1[[#This Row],[Product Category]])</f>
        <v>Sports</v>
      </c>
      <c r="E1723">
        <f>ROUND(Table1[[#This Row],[Sales Amount]],1)</f>
        <v>4687.3999999999996</v>
      </c>
      <c r="F1723">
        <f>Table1[[#This Row],[Quantity Sold]]</f>
        <v>10</v>
      </c>
      <c r="G1723">
        <f>Table1[[#This Row],[Discount (%)]]</f>
        <v>34</v>
      </c>
      <c r="H1723">
        <f>Table1[[#This Row],[Profit]]</f>
        <v>1368.14</v>
      </c>
    </row>
    <row r="1724" spans="1:8">
      <c r="A1724" s="11" t="s">
        <v>1700</v>
      </c>
      <c r="B1724" s="7">
        <v>46745</v>
      </c>
      <c r="C1724" t="str">
        <f>PROPER(Table1[[#This Row],[Region]])</f>
        <v>West</v>
      </c>
      <c r="D1724" t="str">
        <f>PROPER(Table1[[#This Row],[Product Category]])</f>
        <v>Electronics</v>
      </c>
      <c r="E1724">
        <f>ROUND(Table1[[#This Row],[Sales Amount]],1)</f>
        <v>4735.8999999999996</v>
      </c>
      <c r="F1724">
        <f>Table1[[#This Row],[Quantity Sold]]</f>
        <v>36</v>
      </c>
      <c r="G1724">
        <f>Table1[[#This Row],[Discount (%)]]</f>
        <v>35</v>
      </c>
      <c r="H1724">
        <f>Table1[[#This Row],[Profit]]</f>
        <v>904.72</v>
      </c>
    </row>
    <row r="1725" spans="1:8">
      <c r="A1725" s="11" t="s">
        <v>1701</v>
      </c>
      <c r="B1725" s="7">
        <v>46746</v>
      </c>
      <c r="C1725" t="str">
        <f>PROPER(Table1[[#This Row],[Region]])</f>
        <v>East</v>
      </c>
      <c r="D1725" t="str">
        <f>PROPER(Table1[[#This Row],[Product Category]])</f>
        <v>Electronics</v>
      </c>
      <c r="E1725">
        <f>ROUND(Table1[[#This Row],[Sales Amount]],1)</f>
        <v>2545.3000000000002</v>
      </c>
      <c r="F1725">
        <f>Table1[[#This Row],[Quantity Sold]]</f>
        <v>15</v>
      </c>
      <c r="G1725">
        <f>Table1[[#This Row],[Discount (%)]]</f>
        <v>19</v>
      </c>
      <c r="H1725">
        <f>Table1[[#This Row],[Profit]]</f>
        <v>470.11</v>
      </c>
    </row>
    <row r="1726" spans="1:8">
      <c r="A1726" s="11" t="s">
        <v>1702</v>
      </c>
      <c r="B1726" s="7">
        <v>46747</v>
      </c>
      <c r="C1726" t="str">
        <f>PROPER(Table1[[#This Row],[Region]])</f>
        <v>South</v>
      </c>
      <c r="D1726" t="str">
        <f>PROPER(Table1[[#This Row],[Product Category]])</f>
        <v>Electronics</v>
      </c>
      <c r="E1726">
        <f>ROUND(Table1[[#This Row],[Sales Amount]],1)</f>
        <v>4226.2</v>
      </c>
      <c r="F1726">
        <f>Table1[[#This Row],[Quantity Sold]]</f>
        <v>12</v>
      </c>
      <c r="G1726">
        <f>Table1[[#This Row],[Discount (%)]]</f>
        <v>37</v>
      </c>
      <c r="H1726">
        <f>Table1[[#This Row],[Profit]]</f>
        <v>1247.98</v>
      </c>
    </row>
    <row r="1727" spans="1:8">
      <c r="A1727" s="11" t="s">
        <v>1703</v>
      </c>
      <c r="B1727" s="7">
        <v>46748</v>
      </c>
      <c r="C1727" t="str">
        <f>PROPER(Table1[[#This Row],[Region]])</f>
        <v>North</v>
      </c>
      <c r="D1727" t="str">
        <f>PROPER(Table1[[#This Row],[Product Category]])</f>
        <v>Sports</v>
      </c>
      <c r="E1727">
        <f>ROUND(Table1[[#This Row],[Sales Amount]],1)</f>
        <v>1391.6</v>
      </c>
      <c r="F1727">
        <f>Table1[[#This Row],[Quantity Sold]]</f>
        <v>22</v>
      </c>
      <c r="G1727">
        <f>Table1[[#This Row],[Discount (%)]]</f>
        <v>27</v>
      </c>
      <c r="H1727">
        <f>Table1[[#This Row],[Profit]]</f>
        <v>523.75</v>
      </c>
    </row>
    <row r="1728" spans="1:8">
      <c r="A1728" s="11" t="s">
        <v>1704</v>
      </c>
      <c r="B1728" s="7">
        <v>46749</v>
      </c>
      <c r="C1728" t="str">
        <f>PROPER(Table1[[#This Row],[Region]])</f>
        <v>East</v>
      </c>
      <c r="D1728" t="str">
        <f>PROPER(Table1[[#This Row],[Product Category]])</f>
        <v>Groceries</v>
      </c>
      <c r="E1728">
        <f>ROUND(Table1[[#This Row],[Sales Amount]],1)</f>
        <v>1013.2</v>
      </c>
      <c r="F1728">
        <f>Table1[[#This Row],[Quantity Sold]]</f>
        <v>7</v>
      </c>
      <c r="G1728">
        <f>Table1[[#This Row],[Discount (%)]]</f>
        <v>50</v>
      </c>
      <c r="H1728">
        <f>Table1[[#This Row],[Profit]]</f>
        <v>76.680000000000007</v>
      </c>
    </row>
    <row r="1729" spans="1:8">
      <c r="A1729" s="11" t="s">
        <v>1705</v>
      </c>
      <c r="B1729" s="7">
        <v>46750</v>
      </c>
      <c r="C1729" t="str">
        <f>PROPER(Table1[[#This Row],[Region]])</f>
        <v>East</v>
      </c>
      <c r="D1729" t="str">
        <f>PROPER(Table1[[#This Row],[Product Category]])</f>
        <v>Groceries</v>
      </c>
      <c r="E1729">
        <f>ROUND(Table1[[#This Row],[Sales Amount]],1)</f>
        <v>3476.1</v>
      </c>
      <c r="F1729">
        <f>Table1[[#This Row],[Quantity Sold]]</f>
        <v>48</v>
      </c>
      <c r="G1729">
        <f>Table1[[#This Row],[Discount (%)]]</f>
        <v>36</v>
      </c>
      <c r="H1729">
        <f>Table1[[#This Row],[Profit]]</f>
        <v>229.17</v>
      </c>
    </row>
    <row r="1730" spans="1:8">
      <c r="A1730" s="11" t="s">
        <v>1706</v>
      </c>
      <c r="B1730" s="7">
        <v>46751</v>
      </c>
      <c r="C1730" t="str">
        <f>PROPER(Table1[[#This Row],[Region]])</f>
        <v>North</v>
      </c>
      <c r="D1730" t="str">
        <f>PROPER(Table1[[#This Row],[Product Category]])</f>
        <v>Groceries</v>
      </c>
      <c r="E1730">
        <f>ROUND(Table1[[#This Row],[Sales Amount]],1)</f>
        <v>2711.6</v>
      </c>
      <c r="F1730">
        <f>Table1[[#This Row],[Quantity Sold]]</f>
        <v>20</v>
      </c>
      <c r="G1730">
        <f>Table1[[#This Row],[Discount (%)]]</f>
        <v>24</v>
      </c>
      <c r="H1730">
        <f>Table1[[#This Row],[Profit]]</f>
        <v>1597.84</v>
      </c>
    </row>
    <row r="1731" spans="1:8">
      <c r="A1731" s="11" t="s">
        <v>1707</v>
      </c>
      <c r="B1731" s="7">
        <v>46752</v>
      </c>
      <c r="C1731" t="str">
        <f>PROPER(Table1[[#This Row],[Region]])</f>
        <v>North</v>
      </c>
      <c r="D1731" t="str">
        <f>PROPER(Table1[[#This Row],[Product Category]])</f>
        <v>Furniture</v>
      </c>
      <c r="E1731">
        <f>ROUND(Table1[[#This Row],[Sales Amount]],1)</f>
        <v>2233.3000000000002</v>
      </c>
      <c r="F1731">
        <f>Table1[[#This Row],[Quantity Sold]]</f>
        <v>13</v>
      </c>
      <c r="G1731">
        <f>Table1[[#This Row],[Discount (%)]]</f>
        <v>14</v>
      </c>
      <c r="H1731">
        <f>Table1[[#This Row],[Profit]]</f>
        <v>1797.73</v>
      </c>
    </row>
    <row r="1732" spans="1:8">
      <c r="A1732" s="11" t="s">
        <v>1708</v>
      </c>
      <c r="B1732" s="7">
        <v>46753</v>
      </c>
      <c r="C1732" t="str">
        <f>PROPER(Table1[[#This Row],[Region]])</f>
        <v>South</v>
      </c>
      <c r="D1732" t="str">
        <f>PROPER(Table1[[#This Row],[Product Category]])</f>
        <v>Groceries</v>
      </c>
      <c r="E1732">
        <f>ROUND(Table1[[#This Row],[Sales Amount]],1)</f>
        <v>3995.8</v>
      </c>
      <c r="F1732">
        <f>Table1[[#This Row],[Quantity Sold]]</f>
        <v>37</v>
      </c>
      <c r="G1732">
        <f>Table1[[#This Row],[Discount (%)]]</f>
        <v>24</v>
      </c>
      <c r="H1732">
        <f>Table1[[#This Row],[Profit]]</f>
        <v>1139.69</v>
      </c>
    </row>
    <row r="1733" spans="1:8">
      <c r="A1733" s="11" t="s">
        <v>1709</v>
      </c>
      <c r="B1733" s="7">
        <v>46754</v>
      </c>
      <c r="C1733" t="str">
        <f>PROPER(Table1[[#This Row],[Region]])</f>
        <v>West</v>
      </c>
      <c r="D1733" t="str">
        <f>PROPER(Table1[[#This Row],[Product Category]])</f>
        <v>Clothing</v>
      </c>
      <c r="E1733">
        <f>ROUND(Table1[[#This Row],[Sales Amount]],1)</f>
        <v>4729</v>
      </c>
      <c r="F1733">
        <f>Table1[[#This Row],[Quantity Sold]]</f>
        <v>27</v>
      </c>
      <c r="G1733">
        <f>Table1[[#This Row],[Discount (%)]]</f>
        <v>45</v>
      </c>
      <c r="H1733">
        <f>Table1[[#This Row],[Profit]]</f>
        <v>644.38</v>
      </c>
    </row>
    <row r="1734" spans="1:8">
      <c r="A1734" s="11" t="s">
        <v>1710</v>
      </c>
      <c r="B1734" s="7">
        <v>46755</v>
      </c>
      <c r="C1734" t="str">
        <f>PROPER(Table1[[#This Row],[Region]])</f>
        <v>North</v>
      </c>
      <c r="D1734" t="str">
        <f>PROPER(Table1[[#This Row],[Product Category]])</f>
        <v>Groceries</v>
      </c>
      <c r="E1734">
        <f>ROUND(Table1[[#This Row],[Sales Amount]],1)</f>
        <v>3336</v>
      </c>
      <c r="F1734">
        <f>Table1[[#This Row],[Quantity Sold]]</f>
        <v>6</v>
      </c>
      <c r="G1734">
        <f>Table1[[#This Row],[Discount (%)]]</f>
        <v>5</v>
      </c>
      <c r="H1734">
        <f>Table1[[#This Row],[Profit]]</f>
        <v>1075.53</v>
      </c>
    </row>
    <row r="1735" spans="1:8">
      <c r="A1735" s="11" t="s">
        <v>1711</v>
      </c>
      <c r="B1735" s="7">
        <v>46756</v>
      </c>
      <c r="C1735" t="str">
        <f>PROPER(Table1[[#This Row],[Region]])</f>
        <v>North</v>
      </c>
      <c r="D1735" t="str">
        <f>PROPER(Table1[[#This Row],[Product Category]])</f>
        <v>Furniture</v>
      </c>
      <c r="E1735">
        <f>ROUND(Table1[[#This Row],[Sales Amount]],1)</f>
        <v>4290.3999999999996</v>
      </c>
      <c r="F1735">
        <f>Table1[[#This Row],[Quantity Sold]]</f>
        <v>15</v>
      </c>
      <c r="G1735">
        <f>Table1[[#This Row],[Discount (%)]]</f>
        <v>47</v>
      </c>
      <c r="H1735">
        <f>Table1[[#This Row],[Profit]]</f>
        <v>620.72</v>
      </c>
    </row>
    <row r="1736" spans="1:8">
      <c r="A1736" s="11" t="s">
        <v>1712</v>
      </c>
      <c r="B1736" s="7">
        <v>46757</v>
      </c>
      <c r="C1736" t="str">
        <f>PROPER(Table1[[#This Row],[Region]])</f>
        <v>East</v>
      </c>
      <c r="D1736" t="str">
        <f>PROPER(Table1[[#This Row],[Product Category]])</f>
        <v>Sports</v>
      </c>
      <c r="E1736">
        <f>ROUND(Table1[[#This Row],[Sales Amount]],1)</f>
        <v>4856.7</v>
      </c>
      <c r="F1736">
        <f>Table1[[#This Row],[Quantity Sold]]</f>
        <v>1</v>
      </c>
      <c r="G1736">
        <f>Table1[[#This Row],[Discount (%)]]</f>
        <v>23</v>
      </c>
      <c r="H1736">
        <f>Table1[[#This Row],[Profit]]</f>
        <v>1698.82</v>
      </c>
    </row>
    <row r="1737" spans="1:8">
      <c r="A1737" s="11" t="s">
        <v>1713</v>
      </c>
      <c r="B1737" s="7">
        <v>46758</v>
      </c>
      <c r="C1737" t="str">
        <f>PROPER(Table1[[#This Row],[Region]])</f>
        <v>North</v>
      </c>
      <c r="D1737" t="str">
        <f>PROPER(Table1[[#This Row],[Product Category]])</f>
        <v>Clothing</v>
      </c>
      <c r="E1737">
        <f>ROUND(Table1[[#This Row],[Sales Amount]],1)</f>
        <v>4480.5</v>
      </c>
      <c r="F1737">
        <f>Table1[[#This Row],[Quantity Sold]]</f>
        <v>4</v>
      </c>
      <c r="G1737">
        <f>Table1[[#This Row],[Discount (%)]]</f>
        <v>33</v>
      </c>
      <c r="H1737">
        <f>Table1[[#This Row],[Profit]]</f>
        <v>502.39</v>
      </c>
    </row>
    <row r="1738" spans="1:8">
      <c r="A1738" s="11" t="s">
        <v>1714</v>
      </c>
      <c r="B1738" s="7">
        <v>46759</v>
      </c>
      <c r="C1738" t="str">
        <f>PROPER(Table1[[#This Row],[Region]])</f>
        <v>South</v>
      </c>
      <c r="D1738" t="str">
        <f>PROPER(Table1[[#This Row],[Product Category]])</f>
        <v>Furniture</v>
      </c>
      <c r="E1738">
        <f>ROUND(Table1[[#This Row],[Sales Amount]],1)</f>
        <v>4858.8999999999996</v>
      </c>
      <c r="F1738">
        <f>Table1[[#This Row],[Quantity Sold]]</f>
        <v>33</v>
      </c>
      <c r="G1738">
        <f>Table1[[#This Row],[Discount (%)]]</f>
        <v>7</v>
      </c>
      <c r="H1738">
        <f>Table1[[#This Row],[Profit]]</f>
        <v>1872.58</v>
      </c>
    </row>
    <row r="1739" spans="1:8">
      <c r="A1739" s="11" t="s">
        <v>1715</v>
      </c>
      <c r="B1739" s="7">
        <v>46760</v>
      </c>
      <c r="C1739" t="str">
        <f>PROPER(Table1[[#This Row],[Region]])</f>
        <v>East</v>
      </c>
      <c r="D1739" t="str">
        <f>PROPER(Table1[[#This Row],[Product Category]])</f>
        <v>Sports</v>
      </c>
      <c r="E1739">
        <f>ROUND(Table1[[#This Row],[Sales Amount]],1)</f>
        <v>4625.2</v>
      </c>
      <c r="F1739">
        <f>Table1[[#This Row],[Quantity Sold]]</f>
        <v>21</v>
      </c>
      <c r="G1739">
        <f>Table1[[#This Row],[Discount (%)]]</f>
        <v>3</v>
      </c>
      <c r="H1739">
        <f>Table1[[#This Row],[Profit]]</f>
        <v>858.54</v>
      </c>
    </row>
    <row r="1740" spans="1:8">
      <c r="A1740" s="11" t="s">
        <v>1716</v>
      </c>
      <c r="B1740" s="7">
        <v>46761</v>
      </c>
      <c r="C1740" t="str">
        <f>PROPER(Table1[[#This Row],[Region]])</f>
        <v>West</v>
      </c>
      <c r="D1740" t="str">
        <f>PROPER(Table1[[#This Row],[Product Category]])</f>
        <v>Groceries</v>
      </c>
      <c r="E1740">
        <f>ROUND(Table1[[#This Row],[Sales Amount]],1)</f>
        <v>3587.2</v>
      </c>
      <c r="F1740">
        <f>Table1[[#This Row],[Quantity Sold]]</f>
        <v>10</v>
      </c>
      <c r="G1740">
        <f>Table1[[#This Row],[Discount (%)]]</f>
        <v>13</v>
      </c>
      <c r="H1740">
        <f>Table1[[#This Row],[Profit]]</f>
        <v>540.5</v>
      </c>
    </row>
    <row r="1741" spans="1:8">
      <c r="A1741" s="11" t="s">
        <v>1718</v>
      </c>
      <c r="B1741" s="7">
        <v>46762</v>
      </c>
      <c r="C1741" t="str">
        <f>PROPER(Table1[[#This Row],[Region]])</f>
        <v>South</v>
      </c>
      <c r="D1741" t="str">
        <f>PROPER(Table1[[#This Row],[Product Category]])</f>
        <v>Sports</v>
      </c>
      <c r="E1741">
        <f>ROUND(Table1[[#This Row],[Sales Amount]],1)</f>
        <v>3577.2</v>
      </c>
      <c r="F1741">
        <f>Table1[[#This Row],[Quantity Sold]]</f>
        <v>9</v>
      </c>
      <c r="G1741">
        <f>Table1[[#This Row],[Discount (%)]]</f>
        <v>35</v>
      </c>
      <c r="H1741">
        <f>Table1[[#This Row],[Profit]]</f>
        <v>1872.95</v>
      </c>
    </row>
    <row r="1742" spans="1:8">
      <c r="A1742" s="11" t="s">
        <v>1719</v>
      </c>
      <c r="B1742" s="7">
        <v>46763</v>
      </c>
      <c r="C1742" t="str">
        <f>PROPER(Table1[[#This Row],[Region]])</f>
        <v>West</v>
      </c>
      <c r="D1742" t="str">
        <f>PROPER(Table1[[#This Row],[Product Category]])</f>
        <v>Electronics</v>
      </c>
      <c r="E1742">
        <f>ROUND(Table1[[#This Row],[Sales Amount]],1)</f>
        <v>972.7</v>
      </c>
      <c r="F1742">
        <f>Table1[[#This Row],[Quantity Sold]]</f>
        <v>31</v>
      </c>
      <c r="G1742">
        <f>Table1[[#This Row],[Discount (%)]]</f>
        <v>47</v>
      </c>
      <c r="H1742">
        <f>Table1[[#This Row],[Profit]]</f>
        <v>1039.47</v>
      </c>
    </row>
    <row r="1743" spans="1:8">
      <c r="A1743" s="11" t="s">
        <v>1720</v>
      </c>
      <c r="B1743" s="7">
        <v>46764</v>
      </c>
      <c r="C1743" t="str">
        <f>PROPER(Table1[[#This Row],[Region]])</f>
        <v>East</v>
      </c>
      <c r="D1743" t="str">
        <f>PROPER(Table1[[#This Row],[Product Category]])</f>
        <v>Sports</v>
      </c>
      <c r="E1743">
        <f>ROUND(Table1[[#This Row],[Sales Amount]],1)</f>
        <v>2325.3000000000002</v>
      </c>
      <c r="F1743">
        <f>Table1[[#This Row],[Quantity Sold]]</f>
        <v>40</v>
      </c>
      <c r="G1743">
        <f>Table1[[#This Row],[Discount (%)]]</f>
        <v>16</v>
      </c>
      <c r="H1743">
        <f>Table1[[#This Row],[Profit]]</f>
        <v>1949.16</v>
      </c>
    </row>
    <row r="1744" spans="1:8">
      <c r="A1744" s="11" t="s">
        <v>1721</v>
      </c>
      <c r="B1744" s="7">
        <v>46765</v>
      </c>
      <c r="C1744" t="str">
        <f>PROPER(Table1[[#This Row],[Region]])</f>
        <v>South</v>
      </c>
      <c r="D1744" t="str">
        <f>PROPER(Table1[[#This Row],[Product Category]])</f>
        <v>Furniture</v>
      </c>
      <c r="E1744">
        <f>ROUND(Table1[[#This Row],[Sales Amount]],1)</f>
        <v>1444.9</v>
      </c>
      <c r="F1744">
        <f>Table1[[#This Row],[Quantity Sold]]</f>
        <v>35</v>
      </c>
      <c r="G1744">
        <f>Table1[[#This Row],[Discount (%)]]</f>
        <v>46</v>
      </c>
      <c r="H1744">
        <f>Table1[[#This Row],[Profit]]</f>
        <v>233.56</v>
      </c>
    </row>
    <row r="1745" spans="1:8">
      <c r="A1745" s="11" t="s">
        <v>1722</v>
      </c>
      <c r="B1745" s="7">
        <v>46766</v>
      </c>
      <c r="C1745" t="str">
        <f>PROPER(Table1[[#This Row],[Region]])</f>
        <v>East</v>
      </c>
      <c r="D1745" t="str">
        <f>PROPER(Table1[[#This Row],[Product Category]])</f>
        <v>Electronics</v>
      </c>
      <c r="E1745">
        <f>ROUND(Table1[[#This Row],[Sales Amount]],1)</f>
        <v>3207.2</v>
      </c>
      <c r="F1745">
        <f>Table1[[#This Row],[Quantity Sold]]</f>
        <v>17</v>
      </c>
      <c r="G1745">
        <f>Table1[[#This Row],[Discount (%)]]</f>
        <v>9</v>
      </c>
      <c r="H1745">
        <f>Table1[[#This Row],[Profit]]</f>
        <v>1347.83</v>
      </c>
    </row>
    <row r="1746" spans="1:8">
      <c r="A1746" s="11" t="s">
        <v>1723</v>
      </c>
      <c r="B1746" s="7">
        <v>46767</v>
      </c>
      <c r="C1746" t="str">
        <f>PROPER(Table1[[#This Row],[Region]])</f>
        <v>South</v>
      </c>
      <c r="D1746" t="str">
        <f>PROPER(Table1[[#This Row],[Product Category]])</f>
        <v>Electronics</v>
      </c>
      <c r="E1746">
        <f>ROUND(Table1[[#This Row],[Sales Amount]],1)</f>
        <v>2247.1</v>
      </c>
      <c r="F1746">
        <f>Table1[[#This Row],[Quantity Sold]]</f>
        <v>3</v>
      </c>
      <c r="G1746">
        <f>Table1[[#This Row],[Discount (%)]]</f>
        <v>41</v>
      </c>
      <c r="H1746">
        <f>Table1[[#This Row],[Profit]]</f>
        <v>1107.3599999999999</v>
      </c>
    </row>
    <row r="1747" spans="1:8">
      <c r="A1747" s="11" t="s">
        <v>1724</v>
      </c>
      <c r="B1747" s="7">
        <v>46768</v>
      </c>
      <c r="C1747" t="str">
        <f>PROPER(Table1[[#This Row],[Region]])</f>
        <v>North</v>
      </c>
      <c r="D1747" t="str">
        <f>PROPER(Table1[[#This Row],[Product Category]])</f>
        <v>Groceries</v>
      </c>
      <c r="E1747">
        <f>ROUND(Table1[[#This Row],[Sales Amount]],1)</f>
        <v>3736.8</v>
      </c>
      <c r="F1747">
        <f>Table1[[#This Row],[Quantity Sold]]</f>
        <v>8</v>
      </c>
      <c r="G1747">
        <f>Table1[[#This Row],[Discount (%)]]</f>
        <v>23</v>
      </c>
      <c r="H1747">
        <f>Table1[[#This Row],[Profit]]</f>
        <v>1557.91</v>
      </c>
    </row>
    <row r="1748" spans="1:8">
      <c r="A1748" s="11" t="s">
        <v>1725</v>
      </c>
      <c r="B1748" s="7">
        <v>46769</v>
      </c>
      <c r="C1748" t="str">
        <f>PROPER(Table1[[#This Row],[Region]])</f>
        <v>South</v>
      </c>
      <c r="D1748" t="str">
        <f>PROPER(Table1[[#This Row],[Product Category]])</f>
        <v>Clothing</v>
      </c>
      <c r="E1748">
        <f>ROUND(Table1[[#This Row],[Sales Amount]],1)</f>
        <v>3435.4</v>
      </c>
      <c r="F1748">
        <f>Table1[[#This Row],[Quantity Sold]]</f>
        <v>31</v>
      </c>
      <c r="G1748">
        <f>Table1[[#This Row],[Discount (%)]]</f>
        <v>34</v>
      </c>
      <c r="H1748">
        <f>Table1[[#This Row],[Profit]]</f>
        <v>775.13</v>
      </c>
    </row>
    <row r="1749" spans="1:8">
      <c r="A1749" s="11" t="s">
        <v>1726</v>
      </c>
      <c r="B1749" s="7">
        <v>46770</v>
      </c>
      <c r="C1749" t="str">
        <f>PROPER(Table1[[#This Row],[Region]])</f>
        <v>North</v>
      </c>
      <c r="D1749" t="str">
        <f>PROPER(Table1[[#This Row],[Product Category]])</f>
        <v>Furniture</v>
      </c>
      <c r="E1749">
        <f>ROUND(Table1[[#This Row],[Sales Amount]],1)</f>
        <v>2562.5</v>
      </c>
      <c r="F1749">
        <f>Table1[[#This Row],[Quantity Sold]]</f>
        <v>4</v>
      </c>
      <c r="G1749">
        <f>Table1[[#This Row],[Discount (%)]]</f>
        <v>24</v>
      </c>
      <c r="H1749">
        <f>Table1[[#This Row],[Profit]]</f>
        <v>1814.02</v>
      </c>
    </row>
    <row r="1750" spans="1:8">
      <c r="A1750" s="11" t="s">
        <v>1727</v>
      </c>
      <c r="B1750" s="7">
        <v>46771</v>
      </c>
      <c r="C1750" t="str">
        <f>PROPER(Table1[[#This Row],[Region]])</f>
        <v>West</v>
      </c>
      <c r="D1750" t="str">
        <f>PROPER(Table1[[#This Row],[Product Category]])</f>
        <v>Groceries</v>
      </c>
      <c r="E1750">
        <f>ROUND(Table1[[#This Row],[Sales Amount]],1)</f>
        <v>472.5</v>
      </c>
      <c r="F1750">
        <f>Table1[[#This Row],[Quantity Sold]]</f>
        <v>28</v>
      </c>
      <c r="G1750">
        <f>Table1[[#This Row],[Discount (%)]]</f>
        <v>49</v>
      </c>
      <c r="H1750">
        <f>Table1[[#This Row],[Profit]]</f>
        <v>1005.23</v>
      </c>
    </row>
    <row r="1751" spans="1:8">
      <c r="A1751" s="11" t="s">
        <v>1728</v>
      </c>
      <c r="B1751" s="7">
        <v>46772</v>
      </c>
      <c r="C1751" t="str">
        <f>PROPER(Table1[[#This Row],[Region]])</f>
        <v>West</v>
      </c>
      <c r="D1751" t="str">
        <f>PROPER(Table1[[#This Row],[Product Category]])</f>
        <v>Sports</v>
      </c>
      <c r="E1751">
        <f>ROUND(Table1[[#This Row],[Sales Amount]],1)</f>
        <v>2432.6999999999998</v>
      </c>
      <c r="F1751">
        <f>Table1[[#This Row],[Quantity Sold]]</f>
        <v>42</v>
      </c>
      <c r="G1751">
        <f>Table1[[#This Row],[Discount (%)]]</f>
        <v>35</v>
      </c>
      <c r="H1751">
        <f>Table1[[#This Row],[Profit]]</f>
        <v>808.29</v>
      </c>
    </row>
    <row r="1752" spans="1:8">
      <c r="A1752" s="11" t="s">
        <v>1729</v>
      </c>
      <c r="B1752" s="7">
        <v>46773</v>
      </c>
      <c r="C1752" t="str">
        <f>PROPER(Table1[[#This Row],[Region]])</f>
        <v>East</v>
      </c>
      <c r="D1752" t="str">
        <f>PROPER(Table1[[#This Row],[Product Category]])</f>
        <v>Furniture</v>
      </c>
      <c r="E1752">
        <f>ROUND(Table1[[#This Row],[Sales Amount]],1)</f>
        <v>2712</v>
      </c>
      <c r="F1752">
        <f>Table1[[#This Row],[Quantity Sold]]</f>
        <v>36</v>
      </c>
      <c r="G1752">
        <f>Table1[[#This Row],[Discount (%)]]</f>
        <v>36</v>
      </c>
      <c r="H1752">
        <f>Table1[[#This Row],[Profit]]</f>
        <v>478.12</v>
      </c>
    </row>
    <row r="1753" spans="1:8">
      <c r="A1753" s="11" t="s">
        <v>1730</v>
      </c>
      <c r="B1753" s="7">
        <v>46774</v>
      </c>
      <c r="C1753" t="str">
        <f>PROPER(Table1[[#This Row],[Region]])</f>
        <v>North</v>
      </c>
      <c r="D1753" t="str">
        <f>PROPER(Table1[[#This Row],[Product Category]])</f>
        <v>Sports</v>
      </c>
      <c r="E1753">
        <f>ROUND(Table1[[#This Row],[Sales Amount]],1)</f>
        <v>683.5</v>
      </c>
      <c r="F1753">
        <f>Table1[[#This Row],[Quantity Sold]]</f>
        <v>25</v>
      </c>
      <c r="G1753">
        <f>Table1[[#This Row],[Discount (%)]]</f>
        <v>6</v>
      </c>
      <c r="H1753">
        <f>Table1[[#This Row],[Profit]]</f>
        <v>987.87</v>
      </c>
    </row>
    <row r="1754" spans="1:8">
      <c r="A1754" s="11" t="s">
        <v>1731</v>
      </c>
      <c r="B1754" s="7">
        <v>46775</v>
      </c>
      <c r="C1754" t="str">
        <f>PROPER(Table1[[#This Row],[Region]])</f>
        <v>North</v>
      </c>
      <c r="D1754" t="str">
        <f>PROPER(Table1[[#This Row],[Product Category]])</f>
        <v>Furniture</v>
      </c>
      <c r="E1754">
        <f>ROUND(Table1[[#This Row],[Sales Amount]],1)</f>
        <v>450.1</v>
      </c>
      <c r="F1754">
        <f>Table1[[#This Row],[Quantity Sold]]</f>
        <v>20</v>
      </c>
      <c r="G1754">
        <f>Table1[[#This Row],[Discount (%)]]</f>
        <v>10</v>
      </c>
      <c r="H1754">
        <f>Table1[[#This Row],[Profit]]</f>
        <v>159.66999999999999</v>
      </c>
    </row>
    <row r="1755" spans="1:8">
      <c r="A1755" s="11" t="s">
        <v>1732</v>
      </c>
      <c r="B1755" s="7">
        <v>46776</v>
      </c>
      <c r="C1755" t="str">
        <f>PROPER(Table1[[#This Row],[Region]])</f>
        <v>South</v>
      </c>
      <c r="D1755" t="str">
        <f>PROPER(Table1[[#This Row],[Product Category]])</f>
        <v>Clothing</v>
      </c>
      <c r="E1755">
        <f>ROUND(Table1[[#This Row],[Sales Amount]],1)</f>
        <v>2374.5</v>
      </c>
      <c r="F1755">
        <f>Table1[[#This Row],[Quantity Sold]]</f>
        <v>40</v>
      </c>
      <c r="G1755">
        <f>Table1[[#This Row],[Discount (%)]]</f>
        <v>29</v>
      </c>
      <c r="H1755">
        <f>Table1[[#This Row],[Profit]]</f>
        <v>251.24</v>
      </c>
    </row>
    <row r="1756" spans="1:8">
      <c r="A1756" s="11" t="s">
        <v>1733</v>
      </c>
      <c r="B1756" s="7">
        <v>46777</v>
      </c>
      <c r="C1756" t="str">
        <f>PROPER(Table1[[#This Row],[Region]])</f>
        <v>South</v>
      </c>
      <c r="D1756" t="str">
        <f>PROPER(Table1[[#This Row],[Product Category]])</f>
        <v>Electronics</v>
      </c>
      <c r="E1756">
        <f>ROUND(Table1[[#This Row],[Sales Amount]],1)</f>
        <v>4575.7</v>
      </c>
      <c r="F1756">
        <f>Table1[[#This Row],[Quantity Sold]]</f>
        <v>46</v>
      </c>
      <c r="G1756">
        <f>Table1[[#This Row],[Discount (%)]]</f>
        <v>34</v>
      </c>
      <c r="H1756">
        <f>Table1[[#This Row],[Profit]]</f>
        <v>166.26</v>
      </c>
    </row>
    <row r="1757" spans="1:8">
      <c r="A1757" s="11" t="s">
        <v>1734</v>
      </c>
      <c r="B1757" s="7">
        <v>46778</v>
      </c>
      <c r="C1757" t="str">
        <f>PROPER(Table1[[#This Row],[Region]])</f>
        <v>East</v>
      </c>
      <c r="D1757" t="str">
        <f>PROPER(Table1[[#This Row],[Product Category]])</f>
        <v>Electronics</v>
      </c>
      <c r="E1757">
        <f>ROUND(Table1[[#This Row],[Sales Amount]],1)</f>
        <v>970.7</v>
      </c>
      <c r="F1757">
        <f>Table1[[#This Row],[Quantity Sold]]</f>
        <v>3</v>
      </c>
      <c r="G1757">
        <f>Table1[[#This Row],[Discount (%)]]</f>
        <v>38</v>
      </c>
      <c r="H1757">
        <f>Table1[[#This Row],[Profit]]</f>
        <v>491.61</v>
      </c>
    </row>
    <row r="1758" spans="1:8">
      <c r="A1758" s="11" t="s">
        <v>1735</v>
      </c>
      <c r="B1758" s="7">
        <v>46779</v>
      </c>
      <c r="C1758" t="str">
        <f>PROPER(Table1[[#This Row],[Region]])</f>
        <v>North</v>
      </c>
      <c r="D1758" t="str">
        <f>PROPER(Table1[[#This Row],[Product Category]])</f>
        <v>Groceries</v>
      </c>
      <c r="E1758">
        <f>ROUND(Table1[[#This Row],[Sales Amount]],1)</f>
        <v>4630.1000000000004</v>
      </c>
      <c r="F1758">
        <f>Table1[[#This Row],[Quantity Sold]]</f>
        <v>26</v>
      </c>
      <c r="G1758">
        <f>Table1[[#This Row],[Discount (%)]]</f>
        <v>18</v>
      </c>
      <c r="H1758">
        <f>Table1[[#This Row],[Profit]]</f>
        <v>198.47</v>
      </c>
    </row>
    <row r="1759" spans="1:8">
      <c r="A1759" s="11" t="s">
        <v>1736</v>
      </c>
      <c r="B1759" s="7">
        <v>46780</v>
      </c>
      <c r="C1759" t="str">
        <f>PROPER(Table1[[#This Row],[Region]])</f>
        <v>West</v>
      </c>
      <c r="D1759" t="str">
        <f>PROPER(Table1[[#This Row],[Product Category]])</f>
        <v>Electronics</v>
      </c>
      <c r="E1759">
        <f>ROUND(Table1[[#This Row],[Sales Amount]],1)</f>
        <v>3511</v>
      </c>
      <c r="F1759">
        <f>Table1[[#This Row],[Quantity Sold]]</f>
        <v>26</v>
      </c>
      <c r="G1759">
        <f>Table1[[#This Row],[Discount (%)]]</f>
        <v>12</v>
      </c>
      <c r="H1759">
        <f>Table1[[#This Row],[Profit]]</f>
        <v>1517.93</v>
      </c>
    </row>
    <row r="1760" spans="1:8">
      <c r="A1760" s="11" t="s">
        <v>1737</v>
      </c>
      <c r="B1760" s="7">
        <v>46781</v>
      </c>
      <c r="C1760" t="str">
        <f>PROPER(Table1[[#This Row],[Region]])</f>
        <v>West</v>
      </c>
      <c r="D1760" t="str">
        <f>PROPER(Table1[[#This Row],[Product Category]])</f>
        <v>Clothing</v>
      </c>
      <c r="E1760">
        <f>ROUND(Table1[[#This Row],[Sales Amount]],1)</f>
        <v>2147.9</v>
      </c>
      <c r="F1760">
        <f>Table1[[#This Row],[Quantity Sold]]</f>
        <v>4</v>
      </c>
      <c r="G1760">
        <f>Table1[[#This Row],[Discount (%)]]</f>
        <v>25</v>
      </c>
      <c r="H1760">
        <f>Table1[[#This Row],[Profit]]</f>
        <v>1553.64</v>
      </c>
    </row>
    <row r="1761" spans="1:8">
      <c r="A1761" s="11" t="s">
        <v>1738</v>
      </c>
      <c r="B1761" s="7">
        <v>46782</v>
      </c>
      <c r="C1761" t="str">
        <f>PROPER(Table1[[#This Row],[Region]])</f>
        <v>West</v>
      </c>
      <c r="D1761" t="str">
        <f>PROPER(Table1[[#This Row],[Product Category]])</f>
        <v>Electronics</v>
      </c>
      <c r="E1761">
        <f>ROUND(Table1[[#This Row],[Sales Amount]],1)</f>
        <v>2919.9</v>
      </c>
      <c r="F1761">
        <f>Table1[[#This Row],[Quantity Sold]]</f>
        <v>1</v>
      </c>
      <c r="G1761">
        <f>Table1[[#This Row],[Discount (%)]]</f>
        <v>4</v>
      </c>
      <c r="H1761">
        <f>Table1[[#This Row],[Profit]]</f>
        <v>1439.4</v>
      </c>
    </row>
    <row r="1762" spans="1:8">
      <c r="A1762" s="11" t="s">
        <v>1739</v>
      </c>
      <c r="B1762" s="7">
        <v>46783</v>
      </c>
      <c r="C1762" t="str">
        <f>PROPER(Table1[[#This Row],[Region]])</f>
        <v>North</v>
      </c>
      <c r="D1762" t="str">
        <f>PROPER(Table1[[#This Row],[Product Category]])</f>
        <v>Sports</v>
      </c>
      <c r="E1762">
        <f>ROUND(Table1[[#This Row],[Sales Amount]],1)</f>
        <v>773.4</v>
      </c>
      <c r="F1762">
        <f>Table1[[#This Row],[Quantity Sold]]</f>
        <v>26</v>
      </c>
      <c r="G1762">
        <f>Table1[[#This Row],[Discount (%)]]</f>
        <v>50</v>
      </c>
      <c r="H1762">
        <f>Table1[[#This Row],[Profit]]</f>
        <v>437.54</v>
      </c>
    </row>
    <row r="1763" spans="1:8">
      <c r="A1763" s="11" t="s">
        <v>1740</v>
      </c>
      <c r="B1763" s="7">
        <v>46784</v>
      </c>
      <c r="C1763" t="str">
        <f>PROPER(Table1[[#This Row],[Region]])</f>
        <v>West</v>
      </c>
      <c r="D1763" t="str">
        <f>PROPER(Table1[[#This Row],[Product Category]])</f>
        <v>Electronics</v>
      </c>
      <c r="E1763">
        <f>ROUND(Table1[[#This Row],[Sales Amount]],1)</f>
        <v>154.69999999999999</v>
      </c>
      <c r="F1763">
        <f>Table1[[#This Row],[Quantity Sold]]</f>
        <v>22</v>
      </c>
      <c r="G1763">
        <f>Table1[[#This Row],[Discount (%)]]</f>
        <v>45</v>
      </c>
      <c r="H1763">
        <f>Table1[[#This Row],[Profit]]</f>
        <v>947.92</v>
      </c>
    </row>
    <row r="1764" spans="1:8">
      <c r="A1764" s="11" t="s">
        <v>1741</v>
      </c>
      <c r="B1764" s="7">
        <v>46785</v>
      </c>
      <c r="C1764" t="str">
        <f>PROPER(Table1[[#This Row],[Region]])</f>
        <v>North</v>
      </c>
      <c r="D1764" t="str">
        <f>PROPER(Table1[[#This Row],[Product Category]])</f>
        <v>Clothing</v>
      </c>
      <c r="E1764">
        <f>ROUND(Table1[[#This Row],[Sales Amount]],1)</f>
        <v>180.8</v>
      </c>
      <c r="F1764">
        <f>Table1[[#This Row],[Quantity Sold]]</f>
        <v>26</v>
      </c>
      <c r="G1764">
        <f>Table1[[#This Row],[Discount (%)]]</f>
        <v>40</v>
      </c>
      <c r="H1764">
        <f>Table1[[#This Row],[Profit]]</f>
        <v>1587.77</v>
      </c>
    </row>
    <row r="1765" spans="1:8">
      <c r="A1765" s="11" t="s">
        <v>1742</v>
      </c>
      <c r="B1765" s="7">
        <v>46786</v>
      </c>
      <c r="C1765" t="str">
        <f>PROPER(Table1[[#This Row],[Region]])</f>
        <v>South</v>
      </c>
      <c r="D1765" t="str">
        <f>PROPER(Table1[[#This Row],[Product Category]])</f>
        <v>Furniture</v>
      </c>
      <c r="E1765">
        <f>ROUND(Table1[[#This Row],[Sales Amount]],1)</f>
        <v>4572</v>
      </c>
      <c r="F1765">
        <f>Table1[[#This Row],[Quantity Sold]]</f>
        <v>32</v>
      </c>
      <c r="G1765">
        <f>Table1[[#This Row],[Discount (%)]]</f>
        <v>30</v>
      </c>
      <c r="H1765">
        <f>Table1[[#This Row],[Profit]]</f>
        <v>1666.37</v>
      </c>
    </row>
    <row r="1766" spans="1:8">
      <c r="A1766" s="11" t="s">
        <v>1743</v>
      </c>
      <c r="B1766" s="7">
        <v>46787</v>
      </c>
      <c r="C1766" t="str">
        <f>PROPER(Table1[[#This Row],[Region]])</f>
        <v>South</v>
      </c>
      <c r="D1766" t="str">
        <f>PROPER(Table1[[#This Row],[Product Category]])</f>
        <v>Electronics</v>
      </c>
      <c r="E1766">
        <f>ROUND(Table1[[#This Row],[Sales Amount]],1)</f>
        <v>1111.8</v>
      </c>
      <c r="F1766">
        <f>Table1[[#This Row],[Quantity Sold]]</f>
        <v>41</v>
      </c>
      <c r="G1766">
        <f>Table1[[#This Row],[Discount (%)]]</f>
        <v>8</v>
      </c>
      <c r="H1766">
        <f>Table1[[#This Row],[Profit]]</f>
        <v>288.58999999999997</v>
      </c>
    </row>
    <row r="1767" spans="1:8">
      <c r="A1767" s="11" t="s">
        <v>1744</v>
      </c>
      <c r="B1767" s="7">
        <v>46788</v>
      </c>
      <c r="C1767" t="str">
        <f>PROPER(Table1[[#This Row],[Region]])</f>
        <v>North</v>
      </c>
      <c r="D1767" t="str">
        <f>PROPER(Table1[[#This Row],[Product Category]])</f>
        <v>Sports</v>
      </c>
      <c r="E1767">
        <f>ROUND(Table1[[#This Row],[Sales Amount]],1)</f>
        <v>623.20000000000005</v>
      </c>
      <c r="F1767">
        <f>Table1[[#This Row],[Quantity Sold]]</f>
        <v>31</v>
      </c>
      <c r="G1767">
        <f>Table1[[#This Row],[Discount (%)]]</f>
        <v>35</v>
      </c>
      <c r="H1767">
        <f>Table1[[#This Row],[Profit]]</f>
        <v>1144.6600000000001</v>
      </c>
    </row>
    <row r="1768" spans="1:8">
      <c r="A1768" s="11" t="s">
        <v>1745</v>
      </c>
      <c r="B1768" s="7">
        <v>46789</v>
      </c>
      <c r="C1768" t="str">
        <f>PROPER(Table1[[#This Row],[Region]])</f>
        <v>South</v>
      </c>
      <c r="D1768" t="str">
        <f>PROPER(Table1[[#This Row],[Product Category]])</f>
        <v>Groceries</v>
      </c>
      <c r="E1768">
        <f>ROUND(Table1[[#This Row],[Sales Amount]],1)</f>
        <v>815.8</v>
      </c>
      <c r="F1768">
        <f>Table1[[#This Row],[Quantity Sold]]</f>
        <v>13</v>
      </c>
      <c r="G1768">
        <f>Table1[[#This Row],[Discount (%)]]</f>
        <v>28</v>
      </c>
      <c r="H1768">
        <f>Table1[[#This Row],[Profit]]</f>
        <v>1420.29</v>
      </c>
    </row>
    <row r="1769" spans="1:8">
      <c r="A1769" s="11" t="s">
        <v>1746</v>
      </c>
      <c r="B1769" s="7">
        <v>46790</v>
      </c>
      <c r="C1769" t="str">
        <f>PROPER(Table1[[#This Row],[Region]])</f>
        <v>East</v>
      </c>
      <c r="D1769" t="str">
        <f>PROPER(Table1[[#This Row],[Product Category]])</f>
        <v>Sports</v>
      </c>
      <c r="E1769">
        <f>ROUND(Table1[[#This Row],[Sales Amount]],1)</f>
        <v>388</v>
      </c>
      <c r="F1769">
        <f>Table1[[#This Row],[Quantity Sold]]</f>
        <v>46</v>
      </c>
      <c r="G1769">
        <f>Table1[[#This Row],[Discount (%)]]</f>
        <v>1</v>
      </c>
      <c r="H1769">
        <f>Table1[[#This Row],[Profit]]</f>
        <v>1882.36</v>
      </c>
    </row>
    <row r="1770" spans="1:8">
      <c r="A1770" s="11" t="s">
        <v>1747</v>
      </c>
      <c r="B1770" s="7">
        <v>46791</v>
      </c>
      <c r="C1770" t="str">
        <f>PROPER(Table1[[#This Row],[Region]])</f>
        <v>South</v>
      </c>
      <c r="D1770" t="str">
        <f>PROPER(Table1[[#This Row],[Product Category]])</f>
        <v>Clothing</v>
      </c>
      <c r="E1770">
        <f>ROUND(Table1[[#This Row],[Sales Amount]],1)</f>
        <v>4047.1</v>
      </c>
      <c r="F1770">
        <f>Table1[[#This Row],[Quantity Sold]]</f>
        <v>45</v>
      </c>
      <c r="G1770">
        <f>Table1[[#This Row],[Discount (%)]]</f>
        <v>14</v>
      </c>
      <c r="H1770">
        <f>Table1[[#This Row],[Profit]]</f>
        <v>230.82</v>
      </c>
    </row>
    <row r="1771" spans="1:8">
      <c r="A1771" s="11" t="s">
        <v>1748</v>
      </c>
      <c r="B1771" s="7">
        <v>46792</v>
      </c>
      <c r="C1771" t="str">
        <f>PROPER(Table1[[#This Row],[Region]])</f>
        <v>South</v>
      </c>
      <c r="D1771" t="str">
        <f>PROPER(Table1[[#This Row],[Product Category]])</f>
        <v>Electronics</v>
      </c>
      <c r="E1771">
        <f>ROUND(Table1[[#This Row],[Sales Amount]],1)</f>
        <v>1765.1</v>
      </c>
      <c r="F1771">
        <f>Table1[[#This Row],[Quantity Sold]]</f>
        <v>48</v>
      </c>
      <c r="G1771">
        <f>Table1[[#This Row],[Discount (%)]]</f>
        <v>3</v>
      </c>
      <c r="H1771">
        <f>Table1[[#This Row],[Profit]]</f>
        <v>700.94</v>
      </c>
    </row>
    <row r="1772" spans="1:8">
      <c r="A1772" s="11" t="s">
        <v>1749</v>
      </c>
      <c r="B1772" s="7">
        <v>46793</v>
      </c>
      <c r="C1772" t="str">
        <f>PROPER(Table1[[#This Row],[Region]])</f>
        <v>West</v>
      </c>
      <c r="D1772" t="str">
        <f>PROPER(Table1[[#This Row],[Product Category]])</f>
        <v>Electronics</v>
      </c>
      <c r="E1772">
        <f>ROUND(Table1[[#This Row],[Sales Amount]],1)</f>
        <v>2042.8</v>
      </c>
      <c r="F1772">
        <f>Table1[[#This Row],[Quantity Sold]]</f>
        <v>31</v>
      </c>
      <c r="G1772">
        <f>Table1[[#This Row],[Discount (%)]]</f>
        <v>17</v>
      </c>
      <c r="H1772">
        <f>Table1[[#This Row],[Profit]]</f>
        <v>842.06</v>
      </c>
    </row>
    <row r="1773" spans="1:8">
      <c r="A1773" s="11" t="s">
        <v>1750</v>
      </c>
      <c r="B1773" s="7">
        <v>46794</v>
      </c>
      <c r="C1773" t="str">
        <f>PROPER(Table1[[#This Row],[Region]])</f>
        <v>South</v>
      </c>
      <c r="D1773" t="str">
        <f>PROPER(Table1[[#This Row],[Product Category]])</f>
        <v>Furniture</v>
      </c>
      <c r="E1773">
        <f>ROUND(Table1[[#This Row],[Sales Amount]],1)</f>
        <v>4064.1</v>
      </c>
      <c r="F1773">
        <f>Table1[[#This Row],[Quantity Sold]]</f>
        <v>32</v>
      </c>
      <c r="G1773">
        <f>Table1[[#This Row],[Discount (%)]]</f>
        <v>22</v>
      </c>
      <c r="H1773">
        <f>Table1[[#This Row],[Profit]]</f>
        <v>954.94</v>
      </c>
    </row>
    <row r="1774" spans="1:8">
      <c r="A1774" s="11" t="s">
        <v>1751</v>
      </c>
      <c r="B1774" s="7">
        <v>46795</v>
      </c>
      <c r="C1774" t="str">
        <f>PROPER(Table1[[#This Row],[Region]])</f>
        <v>West</v>
      </c>
      <c r="D1774" t="str">
        <f>PROPER(Table1[[#This Row],[Product Category]])</f>
        <v>Sports</v>
      </c>
      <c r="E1774">
        <f>ROUND(Table1[[#This Row],[Sales Amount]],1)</f>
        <v>986.7</v>
      </c>
      <c r="F1774">
        <f>Table1[[#This Row],[Quantity Sold]]</f>
        <v>41</v>
      </c>
      <c r="G1774">
        <f>Table1[[#This Row],[Discount (%)]]</f>
        <v>7</v>
      </c>
      <c r="H1774">
        <f>Table1[[#This Row],[Profit]]</f>
        <v>349.01</v>
      </c>
    </row>
    <row r="1775" spans="1:8">
      <c r="A1775" s="11" t="s">
        <v>1752</v>
      </c>
      <c r="B1775" s="7">
        <v>46796</v>
      </c>
      <c r="C1775" t="str">
        <f>PROPER(Table1[[#This Row],[Region]])</f>
        <v>South</v>
      </c>
      <c r="D1775" t="str">
        <f>PROPER(Table1[[#This Row],[Product Category]])</f>
        <v>Electronics</v>
      </c>
      <c r="E1775">
        <f>ROUND(Table1[[#This Row],[Sales Amount]],1)</f>
        <v>651.79999999999995</v>
      </c>
      <c r="F1775">
        <f>Table1[[#This Row],[Quantity Sold]]</f>
        <v>2</v>
      </c>
      <c r="G1775">
        <f>Table1[[#This Row],[Discount (%)]]</f>
        <v>0</v>
      </c>
      <c r="H1775">
        <f>Table1[[#This Row],[Profit]]</f>
        <v>1219.47</v>
      </c>
    </row>
    <row r="1776" spans="1:8">
      <c r="A1776" s="11" t="s">
        <v>1753</v>
      </c>
      <c r="B1776" s="7">
        <v>46797</v>
      </c>
      <c r="C1776" t="str">
        <f>PROPER(Table1[[#This Row],[Region]])</f>
        <v>South</v>
      </c>
      <c r="D1776" t="str">
        <f>PROPER(Table1[[#This Row],[Product Category]])</f>
        <v>Clothing</v>
      </c>
      <c r="E1776">
        <f>ROUND(Table1[[#This Row],[Sales Amount]],1)</f>
        <v>4659.3</v>
      </c>
      <c r="F1776">
        <f>Table1[[#This Row],[Quantity Sold]]</f>
        <v>34</v>
      </c>
      <c r="G1776">
        <f>Table1[[#This Row],[Discount (%)]]</f>
        <v>38</v>
      </c>
      <c r="H1776">
        <f>Table1[[#This Row],[Profit]]</f>
        <v>667.59</v>
      </c>
    </row>
    <row r="1777" spans="1:8">
      <c r="A1777" s="11" t="s">
        <v>1754</v>
      </c>
      <c r="B1777" s="7">
        <v>46798</v>
      </c>
      <c r="C1777" t="str">
        <f>PROPER(Table1[[#This Row],[Region]])</f>
        <v>South</v>
      </c>
      <c r="D1777" t="str">
        <f>PROPER(Table1[[#This Row],[Product Category]])</f>
        <v>Groceries</v>
      </c>
      <c r="E1777">
        <f>ROUND(Table1[[#This Row],[Sales Amount]],1)</f>
        <v>3426.5</v>
      </c>
      <c r="F1777">
        <f>Table1[[#This Row],[Quantity Sold]]</f>
        <v>34</v>
      </c>
      <c r="G1777">
        <f>Table1[[#This Row],[Discount (%)]]</f>
        <v>35</v>
      </c>
      <c r="H1777">
        <f>Table1[[#This Row],[Profit]]</f>
        <v>1034.08</v>
      </c>
    </row>
    <row r="1778" spans="1:8">
      <c r="A1778" s="11" t="s">
        <v>1755</v>
      </c>
      <c r="B1778" s="7">
        <v>46799</v>
      </c>
      <c r="C1778" t="str">
        <f>PROPER(Table1[[#This Row],[Region]])</f>
        <v>East</v>
      </c>
      <c r="D1778" t="str">
        <f>PROPER(Table1[[#This Row],[Product Category]])</f>
        <v>Electronics</v>
      </c>
      <c r="E1778">
        <f>ROUND(Table1[[#This Row],[Sales Amount]],1)</f>
        <v>2638.1</v>
      </c>
      <c r="F1778">
        <f>Table1[[#This Row],[Quantity Sold]]</f>
        <v>3</v>
      </c>
      <c r="G1778">
        <f>Table1[[#This Row],[Discount (%)]]</f>
        <v>41</v>
      </c>
      <c r="H1778">
        <f>Table1[[#This Row],[Profit]]</f>
        <v>1074.78</v>
      </c>
    </row>
    <row r="1779" spans="1:8">
      <c r="A1779" s="11" t="s">
        <v>1756</v>
      </c>
      <c r="B1779" s="7">
        <v>46800</v>
      </c>
      <c r="C1779" t="str">
        <f>PROPER(Table1[[#This Row],[Region]])</f>
        <v>West</v>
      </c>
      <c r="D1779" t="str">
        <f>PROPER(Table1[[#This Row],[Product Category]])</f>
        <v>Clothing</v>
      </c>
      <c r="E1779">
        <f>ROUND(Table1[[#This Row],[Sales Amount]],1)</f>
        <v>3509</v>
      </c>
      <c r="F1779">
        <f>Table1[[#This Row],[Quantity Sold]]</f>
        <v>5</v>
      </c>
      <c r="G1779">
        <f>Table1[[#This Row],[Discount (%)]]</f>
        <v>50</v>
      </c>
      <c r="H1779">
        <f>Table1[[#This Row],[Profit]]</f>
        <v>1366.43</v>
      </c>
    </row>
    <row r="1780" spans="1:8">
      <c r="A1780" s="11" t="s">
        <v>1757</v>
      </c>
      <c r="B1780" s="7">
        <v>46801</v>
      </c>
      <c r="C1780" t="str">
        <f>PROPER(Table1[[#This Row],[Region]])</f>
        <v>North</v>
      </c>
      <c r="D1780" t="str">
        <f>PROPER(Table1[[#This Row],[Product Category]])</f>
        <v>Electronics</v>
      </c>
      <c r="E1780">
        <f>ROUND(Table1[[#This Row],[Sales Amount]],1)</f>
        <v>2028.4</v>
      </c>
      <c r="F1780">
        <f>Table1[[#This Row],[Quantity Sold]]</f>
        <v>25</v>
      </c>
      <c r="G1780">
        <f>Table1[[#This Row],[Discount (%)]]</f>
        <v>45</v>
      </c>
      <c r="H1780">
        <f>Table1[[#This Row],[Profit]]</f>
        <v>1644.5</v>
      </c>
    </row>
    <row r="1781" spans="1:8">
      <c r="A1781" s="11" t="s">
        <v>1758</v>
      </c>
      <c r="B1781" s="7">
        <v>46802</v>
      </c>
      <c r="C1781" t="str">
        <f>PROPER(Table1[[#This Row],[Region]])</f>
        <v>East</v>
      </c>
      <c r="D1781" t="str">
        <f>PROPER(Table1[[#This Row],[Product Category]])</f>
        <v>Groceries</v>
      </c>
      <c r="E1781">
        <f>ROUND(Table1[[#This Row],[Sales Amount]],1)</f>
        <v>926.6</v>
      </c>
      <c r="F1781">
        <f>Table1[[#This Row],[Quantity Sold]]</f>
        <v>13</v>
      </c>
      <c r="G1781">
        <f>Table1[[#This Row],[Discount (%)]]</f>
        <v>17</v>
      </c>
      <c r="H1781">
        <f>Table1[[#This Row],[Profit]]</f>
        <v>1334.64</v>
      </c>
    </row>
    <row r="1782" spans="1:8">
      <c r="A1782" s="11">
        <v>46618676</v>
      </c>
      <c r="B1782" s="7">
        <v>46803</v>
      </c>
      <c r="C1782" t="str">
        <f>PROPER(Table1[[#This Row],[Region]])</f>
        <v>South</v>
      </c>
      <c r="D1782" t="str">
        <f>PROPER(Table1[[#This Row],[Product Category]])</f>
        <v>Furniture</v>
      </c>
      <c r="E1782">
        <f>ROUND(Table1[[#This Row],[Sales Amount]],1)</f>
        <v>4526.1000000000004</v>
      </c>
      <c r="F1782">
        <f>Table1[[#This Row],[Quantity Sold]]</f>
        <v>37</v>
      </c>
      <c r="G1782">
        <f>Table1[[#This Row],[Discount (%)]]</f>
        <v>27</v>
      </c>
      <c r="H1782">
        <f>Table1[[#This Row],[Profit]]</f>
        <v>895.8</v>
      </c>
    </row>
    <row r="1783" spans="1:8">
      <c r="A1783" s="11" t="s">
        <v>1759</v>
      </c>
      <c r="B1783" s="7">
        <v>46804</v>
      </c>
      <c r="C1783" t="str">
        <f>PROPER(Table1[[#This Row],[Region]])</f>
        <v>West</v>
      </c>
      <c r="D1783" t="str">
        <f>PROPER(Table1[[#This Row],[Product Category]])</f>
        <v>Clothing</v>
      </c>
      <c r="E1783">
        <f>ROUND(Table1[[#This Row],[Sales Amount]],1)</f>
        <v>333.7</v>
      </c>
      <c r="F1783">
        <f>Table1[[#This Row],[Quantity Sold]]</f>
        <v>5</v>
      </c>
      <c r="G1783">
        <f>Table1[[#This Row],[Discount (%)]]</f>
        <v>16</v>
      </c>
      <c r="H1783">
        <f>Table1[[#This Row],[Profit]]</f>
        <v>1370.58</v>
      </c>
    </row>
    <row r="1784" spans="1:8">
      <c r="A1784" s="11" t="s">
        <v>1760</v>
      </c>
      <c r="B1784" s="7">
        <v>46805</v>
      </c>
      <c r="C1784" t="str">
        <f>PROPER(Table1[[#This Row],[Region]])</f>
        <v>South</v>
      </c>
      <c r="D1784" t="str">
        <f>PROPER(Table1[[#This Row],[Product Category]])</f>
        <v>Electronics</v>
      </c>
      <c r="E1784">
        <f>ROUND(Table1[[#This Row],[Sales Amount]],1)</f>
        <v>3015.8</v>
      </c>
      <c r="F1784">
        <f>Table1[[#This Row],[Quantity Sold]]</f>
        <v>35</v>
      </c>
      <c r="G1784">
        <f>Table1[[#This Row],[Discount (%)]]</f>
        <v>39</v>
      </c>
      <c r="H1784">
        <f>Table1[[#This Row],[Profit]]</f>
        <v>404.98</v>
      </c>
    </row>
    <row r="1785" spans="1:8">
      <c r="A1785" s="11" t="s">
        <v>1761</v>
      </c>
      <c r="B1785" s="7">
        <v>46806</v>
      </c>
      <c r="C1785" t="str">
        <f>PROPER(Table1[[#This Row],[Region]])</f>
        <v>West</v>
      </c>
      <c r="D1785" t="str">
        <f>PROPER(Table1[[#This Row],[Product Category]])</f>
        <v>Sports</v>
      </c>
      <c r="E1785">
        <f>ROUND(Table1[[#This Row],[Sales Amount]],1)</f>
        <v>4396.1000000000004</v>
      </c>
      <c r="F1785">
        <f>Table1[[#This Row],[Quantity Sold]]</f>
        <v>41</v>
      </c>
      <c r="G1785">
        <f>Table1[[#This Row],[Discount (%)]]</f>
        <v>18</v>
      </c>
      <c r="H1785">
        <f>Table1[[#This Row],[Profit]]</f>
        <v>946.24</v>
      </c>
    </row>
    <row r="1786" spans="1:8">
      <c r="A1786" s="11" t="s">
        <v>1762</v>
      </c>
      <c r="B1786" s="7">
        <v>46807</v>
      </c>
      <c r="C1786" t="str">
        <f>PROPER(Table1[[#This Row],[Region]])</f>
        <v>North</v>
      </c>
      <c r="D1786" t="str">
        <f>PROPER(Table1[[#This Row],[Product Category]])</f>
        <v>Groceries</v>
      </c>
      <c r="E1786">
        <f>ROUND(Table1[[#This Row],[Sales Amount]],1)</f>
        <v>2274.5</v>
      </c>
      <c r="F1786">
        <f>Table1[[#This Row],[Quantity Sold]]</f>
        <v>26</v>
      </c>
      <c r="G1786">
        <f>Table1[[#This Row],[Discount (%)]]</f>
        <v>32</v>
      </c>
      <c r="H1786">
        <f>Table1[[#This Row],[Profit]]</f>
        <v>1273.27</v>
      </c>
    </row>
    <row r="1787" spans="1:8">
      <c r="A1787" s="11" t="s">
        <v>1763</v>
      </c>
      <c r="B1787" s="7">
        <v>46808</v>
      </c>
      <c r="C1787" t="str">
        <f>PROPER(Table1[[#This Row],[Region]])</f>
        <v>East</v>
      </c>
      <c r="D1787" t="str">
        <f>PROPER(Table1[[#This Row],[Product Category]])</f>
        <v>Electronics</v>
      </c>
      <c r="E1787">
        <f>ROUND(Table1[[#This Row],[Sales Amount]],1)</f>
        <v>3621.9</v>
      </c>
      <c r="F1787">
        <f>Table1[[#This Row],[Quantity Sold]]</f>
        <v>39</v>
      </c>
      <c r="G1787">
        <f>Table1[[#This Row],[Discount (%)]]</f>
        <v>1</v>
      </c>
      <c r="H1787">
        <f>Table1[[#This Row],[Profit]]</f>
        <v>471.55</v>
      </c>
    </row>
    <row r="1788" spans="1:8">
      <c r="A1788" s="11" t="s">
        <v>1764</v>
      </c>
      <c r="B1788" s="7">
        <v>46809</v>
      </c>
      <c r="C1788" t="str">
        <f>PROPER(Table1[[#This Row],[Region]])</f>
        <v>North</v>
      </c>
      <c r="D1788" t="str">
        <f>PROPER(Table1[[#This Row],[Product Category]])</f>
        <v>Groceries</v>
      </c>
      <c r="E1788">
        <f>ROUND(Table1[[#This Row],[Sales Amount]],1)</f>
        <v>4002.5</v>
      </c>
      <c r="F1788">
        <f>Table1[[#This Row],[Quantity Sold]]</f>
        <v>33</v>
      </c>
      <c r="G1788">
        <f>Table1[[#This Row],[Discount (%)]]</f>
        <v>30</v>
      </c>
      <c r="H1788">
        <f>Table1[[#This Row],[Profit]]</f>
        <v>35.229999999999997</v>
      </c>
    </row>
    <row r="1789" spans="1:8">
      <c r="A1789" s="11" t="s">
        <v>1765</v>
      </c>
      <c r="B1789" s="7">
        <v>46810</v>
      </c>
      <c r="C1789" t="str">
        <f>PROPER(Table1[[#This Row],[Region]])</f>
        <v>East</v>
      </c>
      <c r="D1789" t="str">
        <f>PROPER(Table1[[#This Row],[Product Category]])</f>
        <v>Clothing</v>
      </c>
      <c r="E1789">
        <f>ROUND(Table1[[#This Row],[Sales Amount]],1)</f>
        <v>1998.3</v>
      </c>
      <c r="F1789">
        <f>Table1[[#This Row],[Quantity Sold]]</f>
        <v>4</v>
      </c>
      <c r="G1789">
        <f>Table1[[#This Row],[Discount (%)]]</f>
        <v>31</v>
      </c>
      <c r="H1789">
        <f>Table1[[#This Row],[Profit]]</f>
        <v>1171.8800000000001</v>
      </c>
    </row>
    <row r="1790" spans="1:8">
      <c r="A1790" s="11" t="s">
        <v>1766</v>
      </c>
      <c r="B1790" s="7">
        <v>46811</v>
      </c>
      <c r="C1790" t="str">
        <f>PROPER(Table1[[#This Row],[Region]])</f>
        <v>West</v>
      </c>
      <c r="D1790" t="str">
        <f>PROPER(Table1[[#This Row],[Product Category]])</f>
        <v>Electronics</v>
      </c>
      <c r="E1790">
        <f>ROUND(Table1[[#This Row],[Sales Amount]],1)</f>
        <v>1292.5999999999999</v>
      </c>
      <c r="F1790">
        <f>Table1[[#This Row],[Quantity Sold]]</f>
        <v>15</v>
      </c>
      <c r="G1790">
        <f>Table1[[#This Row],[Discount (%)]]</f>
        <v>47</v>
      </c>
      <c r="H1790">
        <f>Table1[[#This Row],[Profit]]</f>
        <v>819.62</v>
      </c>
    </row>
    <row r="1791" spans="1:8">
      <c r="A1791" s="11" t="s">
        <v>1767</v>
      </c>
      <c r="B1791" s="7">
        <v>46812</v>
      </c>
      <c r="C1791" t="str">
        <f>PROPER(Table1[[#This Row],[Region]])</f>
        <v>South</v>
      </c>
      <c r="D1791" t="str">
        <f>PROPER(Table1[[#This Row],[Product Category]])</f>
        <v>Furniture</v>
      </c>
      <c r="E1791">
        <f>ROUND(Table1[[#This Row],[Sales Amount]],1)</f>
        <v>2985.9</v>
      </c>
      <c r="F1791">
        <f>Table1[[#This Row],[Quantity Sold]]</f>
        <v>31</v>
      </c>
      <c r="G1791">
        <f>Table1[[#This Row],[Discount (%)]]</f>
        <v>14</v>
      </c>
      <c r="H1791">
        <f>Table1[[#This Row],[Profit]]</f>
        <v>1443.8</v>
      </c>
    </row>
    <row r="1792" spans="1:8">
      <c r="A1792" s="11" t="s">
        <v>1768</v>
      </c>
      <c r="B1792" s="7">
        <v>46813</v>
      </c>
      <c r="C1792" t="str">
        <f>PROPER(Table1[[#This Row],[Region]])</f>
        <v>East</v>
      </c>
      <c r="D1792" t="str">
        <f>PROPER(Table1[[#This Row],[Product Category]])</f>
        <v>Furniture</v>
      </c>
      <c r="E1792">
        <f>ROUND(Table1[[#This Row],[Sales Amount]],1)</f>
        <v>4413.3</v>
      </c>
      <c r="F1792">
        <f>Table1[[#This Row],[Quantity Sold]]</f>
        <v>34</v>
      </c>
      <c r="G1792">
        <f>Table1[[#This Row],[Discount (%)]]</f>
        <v>12</v>
      </c>
      <c r="H1792">
        <f>Table1[[#This Row],[Profit]]</f>
        <v>124.04</v>
      </c>
    </row>
    <row r="1793" spans="1:8">
      <c r="A1793" s="11" t="s">
        <v>1769</v>
      </c>
      <c r="B1793" s="7">
        <v>46814</v>
      </c>
      <c r="C1793" t="str">
        <f>PROPER(Table1[[#This Row],[Region]])</f>
        <v>East</v>
      </c>
      <c r="D1793" t="str">
        <f>PROPER(Table1[[#This Row],[Product Category]])</f>
        <v>Groceries</v>
      </c>
      <c r="E1793">
        <f>ROUND(Table1[[#This Row],[Sales Amount]],1)</f>
        <v>931</v>
      </c>
      <c r="F1793">
        <f>Table1[[#This Row],[Quantity Sold]]</f>
        <v>41</v>
      </c>
      <c r="G1793">
        <f>Table1[[#This Row],[Discount (%)]]</f>
        <v>39</v>
      </c>
      <c r="H1793">
        <f>Table1[[#This Row],[Profit]]</f>
        <v>485.82</v>
      </c>
    </row>
    <row r="1794" spans="1:8">
      <c r="A1794" s="11" t="s">
        <v>1770</v>
      </c>
      <c r="B1794" s="7">
        <v>46815</v>
      </c>
      <c r="C1794" t="str">
        <f>PROPER(Table1[[#This Row],[Region]])</f>
        <v>East</v>
      </c>
      <c r="D1794" t="str">
        <f>PROPER(Table1[[#This Row],[Product Category]])</f>
        <v>Electronics</v>
      </c>
      <c r="E1794">
        <f>ROUND(Table1[[#This Row],[Sales Amount]],1)</f>
        <v>2914.4</v>
      </c>
      <c r="F1794">
        <f>Table1[[#This Row],[Quantity Sold]]</f>
        <v>28</v>
      </c>
      <c r="G1794">
        <f>Table1[[#This Row],[Discount (%)]]</f>
        <v>31</v>
      </c>
      <c r="H1794">
        <f>Table1[[#This Row],[Profit]]</f>
        <v>1217.98</v>
      </c>
    </row>
    <row r="1795" spans="1:8">
      <c r="A1795" s="11" t="s">
        <v>1771</v>
      </c>
      <c r="B1795" s="7">
        <v>46816</v>
      </c>
      <c r="C1795" t="str">
        <f>PROPER(Table1[[#This Row],[Region]])</f>
        <v>North</v>
      </c>
      <c r="D1795" t="str">
        <f>PROPER(Table1[[#This Row],[Product Category]])</f>
        <v>Electronics</v>
      </c>
      <c r="E1795">
        <f>ROUND(Table1[[#This Row],[Sales Amount]],1)</f>
        <v>987.3</v>
      </c>
      <c r="F1795">
        <f>Table1[[#This Row],[Quantity Sold]]</f>
        <v>21</v>
      </c>
      <c r="G1795">
        <f>Table1[[#This Row],[Discount (%)]]</f>
        <v>49</v>
      </c>
      <c r="H1795">
        <f>Table1[[#This Row],[Profit]]</f>
        <v>64.77</v>
      </c>
    </row>
    <row r="1796" spans="1:8">
      <c r="A1796" s="11" t="s">
        <v>1772</v>
      </c>
      <c r="B1796" s="7">
        <v>46817</v>
      </c>
      <c r="C1796" t="str">
        <f>PROPER(Table1[[#This Row],[Region]])</f>
        <v>West</v>
      </c>
      <c r="D1796" t="str">
        <f>PROPER(Table1[[#This Row],[Product Category]])</f>
        <v>Furniture</v>
      </c>
      <c r="E1796">
        <f>ROUND(Table1[[#This Row],[Sales Amount]],1)</f>
        <v>4240.2</v>
      </c>
      <c r="F1796">
        <f>Table1[[#This Row],[Quantity Sold]]</f>
        <v>41</v>
      </c>
      <c r="G1796">
        <f>Table1[[#This Row],[Discount (%)]]</f>
        <v>50</v>
      </c>
      <c r="H1796">
        <f>Table1[[#This Row],[Profit]]</f>
        <v>1113.19</v>
      </c>
    </row>
    <row r="1797" spans="1:8">
      <c r="A1797" s="11" t="s">
        <v>1773</v>
      </c>
      <c r="B1797" s="7">
        <v>46818</v>
      </c>
      <c r="C1797" t="str">
        <f>PROPER(Table1[[#This Row],[Region]])</f>
        <v>North</v>
      </c>
      <c r="D1797" t="str">
        <f>PROPER(Table1[[#This Row],[Product Category]])</f>
        <v>Clothing</v>
      </c>
      <c r="E1797">
        <f>ROUND(Table1[[#This Row],[Sales Amount]],1)</f>
        <v>834</v>
      </c>
      <c r="F1797">
        <f>Table1[[#This Row],[Quantity Sold]]</f>
        <v>29</v>
      </c>
      <c r="G1797">
        <f>Table1[[#This Row],[Discount (%)]]</f>
        <v>18</v>
      </c>
      <c r="H1797">
        <f>Table1[[#This Row],[Profit]]</f>
        <v>318.12</v>
      </c>
    </row>
    <row r="1798" spans="1:8">
      <c r="A1798" s="11" t="s">
        <v>1774</v>
      </c>
      <c r="B1798" s="7">
        <v>46819</v>
      </c>
      <c r="C1798" t="str">
        <f>PROPER(Table1[[#This Row],[Region]])</f>
        <v>West</v>
      </c>
      <c r="D1798" t="str">
        <f>PROPER(Table1[[#This Row],[Product Category]])</f>
        <v>Clothing</v>
      </c>
      <c r="E1798">
        <f>ROUND(Table1[[#This Row],[Sales Amount]],1)</f>
        <v>4770.6000000000004</v>
      </c>
      <c r="F1798">
        <f>Table1[[#This Row],[Quantity Sold]]</f>
        <v>22</v>
      </c>
      <c r="G1798">
        <f>Table1[[#This Row],[Discount (%)]]</f>
        <v>9</v>
      </c>
      <c r="H1798">
        <f>Table1[[#This Row],[Profit]]</f>
        <v>1091.23</v>
      </c>
    </row>
    <row r="1799" spans="1:8">
      <c r="A1799" s="11" t="s">
        <v>1775</v>
      </c>
      <c r="B1799" s="7">
        <v>46820</v>
      </c>
      <c r="C1799" t="str">
        <f>PROPER(Table1[[#This Row],[Region]])</f>
        <v>South</v>
      </c>
      <c r="D1799" t="str">
        <f>PROPER(Table1[[#This Row],[Product Category]])</f>
        <v>Clothing</v>
      </c>
      <c r="E1799">
        <f>ROUND(Table1[[#This Row],[Sales Amount]],1)</f>
        <v>315.5</v>
      </c>
      <c r="F1799">
        <f>Table1[[#This Row],[Quantity Sold]]</f>
        <v>30</v>
      </c>
      <c r="G1799">
        <f>Table1[[#This Row],[Discount (%)]]</f>
        <v>50</v>
      </c>
      <c r="H1799">
        <f>Table1[[#This Row],[Profit]]</f>
        <v>1283.9100000000001</v>
      </c>
    </row>
    <row r="1800" spans="1:8">
      <c r="A1800" s="11" t="s">
        <v>1776</v>
      </c>
      <c r="B1800" s="7">
        <v>46821</v>
      </c>
      <c r="C1800" t="str">
        <f>PROPER(Table1[[#This Row],[Region]])</f>
        <v>North</v>
      </c>
      <c r="D1800" t="str">
        <f>PROPER(Table1[[#This Row],[Product Category]])</f>
        <v>Clothing</v>
      </c>
      <c r="E1800">
        <f>ROUND(Table1[[#This Row],[Sales Amount]],1)</f>
        <v>3106.8</v>
      </c>
      <c r="F1800">
        <f>Table1[[#This Row],[Quantity Sold]]</f>
        <v>38</v>
      </c>
      <c r="G1800">
        <f>Table1[[#This Row],[Discount (%)]]</f>
        <v>33</v>
      </c>
      <c r="H1800">
        <f>Table1[[#This Row],[Profit]]</f>
        <v>1920.23</v>
      </c>
    </row>
    <row r="1801" spans="1:8">
      <c r="A1801" s="11" t="s">
        <v>1777</v>
      </c>
      <c r="B1801" s="7">
        <v>46822</v>
      </c>
      <c r="C1801" t="str">
        <f>PROPER(Table1[[#This Row],[Region]])</f>
        <v>West</v>
      </c>
      <c r="D1801" t="str">
        <f>PROPER(Table1[[#This Row],[Product Category]])</f>
        <v>Furniture</v>
      </c>
      <c r="E1801">
        <f>ROUND(Table1[[#This Row],[Sales Amount]],1)</f>
        <v>3583.1</v>
      </c>
      <c r="F1801">
        <f>Table1[[#This Row],[Quantity Sold]]</f>
        <v>5</v>
      </c>
      <c r="G1801">
        <f>Table1[[#This Row],[Discount (%)]]</f>
        <v>1</v>
      </c>
      <c r="H1801">
        <f>Table1[[#This Row],[Profit]]</f>
        <v>804.67</v>
      </c>
    </row>
    <row r="1802" spans="1:8">
      <c r="A1802" s="11" t="s">
        <v>1778</v>
      </c>
      <c r="B1802" s="7">
        <v>46823</v>
      </c>
      <c r="C1802" t="str">
        <f>PROPER(Table1[[#This Row],[Region]])</f>
        <v>West</v>
      </c>
      <c r="D1802" t="str">
        <f>PROPER(Table1[[#This Row],[Product Category]])</f>
        <v>Clothing</v>
      </c>
      <c r="E1802">
        <f>ROUND(Table1[[#This Row],[Sales Amount]],1)</f>
        <v>2450.8000000000002</v>
      </c>
      <c r="F1802">
        <f>Table1[[#This Row],[Quantity Sold]]</f>
        <v>1</v>
      </c>
      <c r="G1802">
        <f>Table1[[#This Row],[Discount (%)]]</f>
        <v>35</v>
      </c>
      <c r="H1802">
        <f>Table1[[#This Row],[Profit]]</f>
        <v>252.64</v>
      </c>
    </row>
    <row r="1803" spans="1:8">
      <c r="A1803" s="11" t="s">
        <v>1779</v>
      </c>
      <c r="B1803" s="7">
        <v>46824</v>
      </c>
      <c r="C1803" t="str">
        <f>PROPER(Table1[[#This Row],[Region]])</f>
        <v>East</v>
      </c>
      <c r="D1803" t="str">
        <f>PROPER(Table1[[#This Row],[Product Category]])</f>
        <v>Groceries</v>
      </c>
      <c r="E1803">
        <f>ROUND(Table1[[#This Row],[Sales Amount]],1)</f>
        <v>97.3</v>
      </c>
      <c r="F1803">
        <f>Table1[[#This Row],[Quantity Sold]]</f>
        <v>24</v>
      </c>
      <c r="G1803">
        <f>Table1[[#This Row],[Discount (%)]]</f>
        <v>32</v>
      </c>
      <c r="H1803">
        <f>Table1[[#This Row],[Profit]]</f>
        <v>799.75</v>
      </c>
    </row>
    <row r="1804" spans="1:8">
      <c r="A1804" s="11" t="s">
        <v>1780</v>
      </c>
      <c r="B1804" s="7">
        <v>46825</v>
      </c>
      <c r="C1804" t="str">
        <f>PROPER(Table1[[#This Row],[Region]])</f>
        <v>East</v>
      </c>
      <c r="D1804" t="str">
        <f>PROPER(Table1[[#This Row],[Product Category]])</f>
        <v>Groceries</v>
      </c>
      <c r="E1804">
        <f>ROUND(Table1[[#This Row],[Sales Amount]],1)</f>
        <v>3596.6</v>
      </c>
      <c r="F1804">
        <f>Table1[[#This Row],[Quantity Sold]]</f>
        <v>13</v>
      </c>
      <c r="G1804">
        <f>Table1[[#This Row],[Discount (%)]]</f>
        <v>40</v>
      </c>
      <c r="H1804">
        <f>Table1[[#This Row],[Profit]]</f>
        <v>1101.6500000000001</v>
      </c>
    </row>
    <row r="1805" spans="1:8">
      <c r="A1805" s="11" t="s">
        <v>1781</v>
      </c>
      <c r="B1805" s="7">
        <v>46826</v>
      </c>
      <c r="C1805" t="str">
        <f>PROPER(Table1[[#This Row],[Region]])</f>
        <v>North</v>
      </c>
      <c r="D1805" t="str">
        <f>PROPER(Table1[[#This Row],[Product Category]])</f>
        <v>Groceries</v>
      </c>
      <c r="E1805">
        <f>ROUND(Table1[[#This Row],[Sales Amount]],1)</f>
        <v>2647.6</v>
      </c>
      <c r="F1805">
        <f>Table1[[#This Row],[Quantity Sold]]</f>
        <v>34</v>
      </c>
      <c r="G1805">
        <f>Table1[[#This Row],[Discount (%)]]</f>
        <v>19</v>
      </c>
      <c r="H1805">
        <f>Table1[[#This Row],[Profit]]</f>
        <v>1566.99</v>
      </c>
    </row>
    <row r="1806" spans="1:8">
      <c r="A1806" s="11" t="s">
        <v>1782</v>
      </c>
      <c r="B1806" s="7">
        <v>46827</v>
      </c>
      <c r="C1806" t="str">
        <f>PROPER(Table1[[#This Row],[Region]])</f>
        <v>South</v>
      </c>
      <c r="D1806" t="str">
        <f>PROPER(Table1[[#This Row],[Product Category]])</f>
        <v>Electronics</v>
      </c>
      <c r="E1806">
        <f>ROUND(Table1[[#This Row],[Sales Amount]],1)</f>
        <v>2662.9</v>
      </c>
      <c r="F1806">
        <f>Table1[[#This Row],[Quantity Sold]]</f>
        <v>12</v>
      </c>
      <c r="G1806">
        <f>Table1[[#This Row],[Discount (%)]]</f>
        <v>23</v>
      </c>
      <c r="H1806">
        <f>Table1[[#This Row],[Profit]]</f>
        <v>1847.27</v>
      </c>
    </row>
    <row r="1807" spans="1:8">
      <c r="A1807" s="11" t="s">
        <v>1783</v>
      </c>
      <c r="B1807" s="7">
        <v>46828</v>
      </c>
      <c r="C1807" t="str">
        <f>PROPER(Table1[[#This Row],[Region]])</f>
        <v>West</v>
      </c>
      <c r="D1807" t="str">
        <f>PROPER(Table1[[#This Row],[Product Category]])</f>
        <v>Electronics</v>
      </c>
      <c r="E1807">
        <f>ROUND(Table1[[#This Row],[Sales Amount]],1)</f>
        <v>3324.7</v>
      </c>
      <c r="F1807">
        <f>Table1[[#This Row],[Quantity Sold]]</f>
        <v>12</v>
      </c>
      <c r="G1807">
        <f>Table1[[#This Row],[Discount (%)]]</f>
        <v>2</v>
      </c>
      <c r="H1807">
        <f>Table1[[#This Row],[Profit]]</f>
        <v>757.59</v>
      </c>
    </row>
    <row r="1808" spans="1:8">
      <c r="A1808" s="11" t="s">
        <v>1784</v>
      </c>
      <c r="B1808" s="7">
        <v>46829</v>
      </c>
      <c r="C1808" t="str">
        <f>PROPER(Table1[[#This Row],[Region]])</f>
        <v>South</v>
      </c>
      <c r="D1808" t="str">
        <f>PROPER(Table1[[#This Row],[Product Category]])</f>
        <v>Electronics</v>
      </c>
      <c r="E1808">
        <f>ROUND(Table1[[#This Row],[Sales Amount]],1)</f>
        <v>2123.1</v>
      </c>
      <c r="F1808">
        <f>Table1[[#This Row],[Quantity Sold]]</f>
        <v>41</v>
      </c>
      <c r="G1808">
        <f>Table1[[#This Row],[Discount (%)]]</f>
        <v>50</v>
      </c>
      <c r="H1808">
        <f>Table1[[#This Row],[Profit]]</f>
        <v>391.53</v>
      </c>
    </row>
    <row r="1809" spans="1:8">
      <c r="A1809" s="11" t="s">
        <v>1785</v>
      </c>
      <c r="B1809" s="7">
        <v>46830</v>
      </c>
      <c r="C1809" t="str">
        <f>PROPER(Table1[[#This Row],[Region]])</f>
        <v>North</v>
      </c>
      <c r="D1809" t="str">
        <f>PROPER(Table1[[#This Row],[Product Category]])</f>
        <v>Sports</v>
      </c>
      <c r="E1809">
        <f>ROUND(Table1[[#This Row],[Sales Amount]],1)</f>
        <v>3398.5</v>
      </c>
      <c r="F1809">
        <f>Table1[[#This Row],[Quantity Sold]]</f>
        <v>25</v>
      </c>
      <c r="G1809">
        <f>Table1[[#This Row],[Discount (%)]]</f>
        <v>15</v>
      </c>
      <c r="H1809">
        <f>Table1[[#This Row],[Profit]]</f>
        <v>359.04</v>
      </c>
    </row>
    <row r="1810" spans="1:8">
      <c r="A1810" s="11" t="s">
        <v>1786</v>
      </c>
      <c r="B1810" s="7">
        <v>46831</v>
      </c>
      <c r="C1810" t="str">
        <f>PROPER(Table1[[#This Row],[Region]])</f>
        <v>North</v>
      </c>
      <c r="D1810" t="str">
        <f>PROPER(Table1[[#This Row],[Product Category]])</f>
        <v>Sports</v>
      </c>
      <c r="E1810">
        <f>ROUND(Table1[[#This Row],[Sales Amount]],1)</f>
        <v>2210.3000000000002</v>
      </c>
      <c r="F1810">
        <f>Table1[[#This Row],[Quantity Sold]]</f>
        <v>11</v>
      </c>
      <c r="G1810">
        <f>Table1[[#This Row],[Discount (%)]]</f>
        <v>33</v>
      </c>
      <c r="H1810">
        <f>Table1[[#This Row],[Profit]]</f>
        <v>356.26</v>
      </c>
    </row>
    <row r="1811" spans="1:8">
      <c r="A1811" s="11" t="s">
        <v>1787</v>
      </c>
      <c r="B1811" s="7">
        <v>46832</v>
      </c>
      <c r="C1811" t="str">
        <f>PROPER(Table1[[#This Row],[Region]])</f>
        <v>South</v>
      </c>
      <c r="D1811" t="str">
        <f>PROPER(Table1[[#This Row],[Product Category]])</f>
        <v>Sports</v>
      </c>
      <c r="E1811">
        <f>ROUND(Table1[[#This Row],[Sales Amount]],1)</f>
        <v>2793.2</v>
      </c>
      <c r="F1811">
        <f>Table1[[#This Row],[Quantity Sold]]</f>
        <v>18</v>
      </c>
      <c r="G1811">
        <f>Table1[[#This Row],[Discount (%)]]</f>
        <v>30</v>
      </c>
      <c r="H1811">
        <f>Table1[[#This Row],[Profit]]</f>
        <v>732.64</v>
      </c>
    </row>
    <row r="1812" spans="1:8">
      <c r="A1812" s="11" t="s">
        <v>1788</v>
      </c>
      <c r="B1812" s="7">
        <v>46833</v>
      </c>
      <c r="C1812" t="str">
        <f>PROPER(Table1[[#This Row],[Region]])</f>
        <v>West</v>
      </c>
      <c r="D1812" t="str">
        <f>PROPER(Table1[[#This Row],[Product Category]])</f>
        <v>Sports</v>
      </c>
      <c r="E1812">
        <f>ROUND(Table1[[#This Row],[Sales Amount]],1)</f>
        <v>1730.2</v>
      </c>
      <c r="F1812">
        <f>Table1[[#This Row],[Quantity Sold]]</f>
        <v>41</v>
      </c>
      <c r="G1812">
        <f>Table1[[#This Row],[Discount (%)]]</f>
        <v>13</v>
      </c>
      <c r="H1812">
        <f>Table1[[#This Row],[Profit]]</f>
        <v>370.33</v>
      </c>
    </row>
    <row r="1813" spans="1:8">
      <c r="A1813" s="11" t="s">
        <v>1789</v>
      </c>
      <c r="B1813" s="7">
        <v>46834</v>
      </c>
      <c r="C1813" t="str">
        <f>PROPER(Table1[[#This Row],[Region]])</f>
        <v>West</v>
      </c>
      <c r="D1813" t="str">
        <f>PROPER(Table1[[#This Row],[Product Category]])</f>
        <v>Sports</v>
      </c>
      <c r="E1813">
        <f>ROUND(Table1[[#This Row],[Sales Amount]],1)</f>
        <v>3771.7</v>
      </c>
      <c r="F1813">
        <f>Table1[[#This Row],[Quantity Sold]]</f>
        <v>11</v>
      </c>
      <c r="G1813">
        <f>Table1[[#This Row],[Discount (%)]]</f>
        <v>16</v>
      </c>
      <c r="H1813">
        <f>Table1[[#This Row],[Profit]]</f>
        <v>1225.8499999999999</v>
      </c>
    </row>
    <row r="1814" spans="1:8">
      <c r="A1814" s="11" t="s">
        <v>1790</v>
      </c>
      <c r="B1814" s="7">
        <v>46835</v>
      </c>
      <c r="C1814" t="str">
        <f>PROPER(Table1[[#This Row],[Region]])</f>
        <v>North</v>
      </c>
      <c r="D1814" t="str">
        <f>PROPER(Table1[[#This Row],[Product Category]])</f>
        <v>Clothing</v>
      </c>
      <c r="E1814">
        <f>ROUND(Table1[[#This Row],[Sales Amount]],1)</f>
        <v>4511</v>
      </c>
      <c r="F1814">
        <f>Table1[[#This Row],[Quantity Sold]]</f>
        <v>44</v>
      </c>
      <c r="G1814">
        <f>Table1[[#This Row],[Discount (%)]]</f>
        <v>12</v>
      </c>
      <c r="H1814">
        <f>Table1[[#This Row],[Profit]]</f>
        <v>1346.84</v>
      </c>
    </row>
    <row r="1815" spans="1:8">
      <c r="A1815" s="11" t="s">
        <v>1791</v>
      </c>
      <c r="B1815" s="7">
        <v>46836</v>
      </c>
      <c r="C1815" t="str">
        <f>PROPER(Table1[[#This Row],[Region]])</f>
        <v>East</v>
      </c>
      <c r="D1815" t="str">
        <f>PROPER(Table1[[#This Row],[Product Category]])</f>
        <v>Furniture</v>
      </c>
      <c r="E1815">
        <f>ROUND(Table1[[#This Row],[Sales Amount]],1)</f>
        <v>4004.2</v>
      </c>
      <c r="F1815">
        <f>Table1[[#This Row],[Quantity Sold]]</f>
        <v>29</v>
      </c>
      <c r="G1815">
        <f>Table1[[#This Row],[Discount (%)]]</f>
        <v>3</v>
      </c>
      <c r="H1815">
        <f>Table1[[#This Row],[Profit]]</f>
        <v>27.81</v>
      </c>
    </row>
    <row r="1816" spans="1:8">
      <c r="A1816" s="11" t="s">
        <v>1792</v>
      </c>
      <c r="B1816" s="7">
        <v>46837</v>
      </c>
      <c r="C1816" t="str">
        <f>PROPER(Table1[[#This Row],[Region]])</f>
        <v>South</v>
      </c>
      <c r="D1816" t="str">
        <f>PROPER(Table1[[#This Row],[Product Category]])</f>
        <v>Furniture</v>
      </c>
      <c r="E1816">
        <f>ROUND(Table1[[#This Row],[Sales Amount]],1)</f>
        <v>2598.6</v>
      </c>
      <c r="F1816">
        <f>Table1[[#This Row],[Quantity Sold]]</f>
        <v>12</v>
      </c>
      <c r="G1816">
        <f>Table1[[#This Row],[Discount (%)]]</f>
        <v>38</v>
      </c>
      <c r="H1816">
        <f>Table1[[#This Row],[Profit]]</f>
        <v>1035.46</v>
      </c>
    </row>
    <row r="1817" spans="1:8">
      <c r="A1817" s="11">
        <v>47407810</v>
      </c>
      <c r="B1817" s="7">
        <v>46838</v>
      </c>
      <c r="C1817" t="str">
        <f>PROPER(Table1[[#This Row],[Region]])</f>
        <v>West</v>
      </c>
      <c r="D1817" t="str">
        <f>PROPER(Table1[[#This Row],[Product Category]])</f>
        <v>Electronics</v>
      </c>
      <c r="E1817">
        <f>ROUND(Table1[[#This Row],[Sales Amount]],1)</f>
        <v>3530.6</v>
      </c>
      <c r="F1817">
        <f>Table1[[#This Row],[Quantity Sold]]</f>
        <v>31</v>
      </c>
      <c r="G1817">
        <f>Table1[[#This Row],[Discount (%)]]</f>
        <v>14</v>
      </c>
      <c r="H1817">
        <f>Table1[[#This Row],[Profit]]</f>
        <v>1434.55</v>
      </c>
    </row>
    <row r="1818" spans="1:8">
      <c r="A1818" s="11" t="s">
        <v>1793</v>
      </c>
      <c r="B1818" s="7">
        <v>46839</v>
      </c>
      <c r="C1818" t="str">
        <f>PROPER(Table1[[#This Row],[Region]])</f>
        <v>South</v>
      </c>
      <c r="D1818" t="str">
        <f>PROPER(Table1[[#This Row],[Product Category]])</f>
        <v>Furniture</v>
      </c>
      <c r="E1818">
        <f>ROUND(Table1[[#This Row],[Sales Amount]],1)</f>
        <v>3769.7</v>
      </c>
      <c r="F1818">
        <f>Table1[[#This Row],[Quantity Sold]]</f>
        <v>34</v>
      </c>
      <c r="G1818">
        <f>Table1[[#This Row],[Discount (%)]]</f>
        <v>1</v>
      </c>
      <c r="H1818">
        <f>Table1[[#This Row],[Profit]]</f>
        <v>85.73</v>
      </c>
    </row>
    <row r="1819" spans="1:8">
      <c r="A1819" s="11" t="s">
        <v>1794</v>
      </c>
      <c r="B1819" s="7">
        <v>46840</v>
      </c>
      <c r="C1819" t="str">
        <f>PROPER(Table1[[#This Row],[Region]])</f>
        <v>West</v>
      </c>
      <c r="D1819" t="str">
        <f>PROPER(Table1[[#This Row],[Product Category]])</f>
        <v>Clothing</v>
      </c>
      <c r="E1819">
        <f>ROUND(Table1[[#This Row],[Sales Amount]],1)</f>
        <v>241.9</v>
      </c>
      <c r="F1819">
        <f>Table1[[#This Row],[Quantity Sold]]</f>
        <v>23</v>
      </c>
      <c r="G1819">
        <f>Table1[[#This Row],[Discount (%)]]</f>
        <v>18</v>
      </c>
      <c r="H1819">
        <f>Table1[[#This Row],[Profit]]</f>
        <v>68.42</v>
      </c>
    </row>
    <row r="1820" spans="1:8">
      <c r="A1820" s="11" t="s">
        <v>1795</v>
      </c>
      <c r="B1820" s="7">
        <v>46841</v>
      </c>
      <c r="C1820" t="str">
        <f>PROPER(Table1[[#This Row],[Region]])</f>
        <v>West</v>
      </c>
      <c r="D1820" t="str">
        <f>PROPER(Table1[[#This Row],[Product Category]])</f>
        <v>Sports</v>
      </c>
      <c r="E1820">
        <f>ROUND(Table1[[#This Row],[Sales Amount]],1)</f>
        <v>596.29999999999995</v>
      </c>
      <c r="F1820">
        <f>Table1[[#This Row],[Quantity Sold]]</f>
        <v>40</v>
      </c>
      <c r="G1820">
        <f>Table1[[#This Row],[Discount (%)]]</f>
        <v>10</v>
      </c>
      <c r="H1820">
        <f>Table1[[#This Row],[Profit]]</f>
        <v>1380.58</v>
      </c>
    </row>
    <row r="1821" spans="1:8">
      <c r="A1821" s="11" t="s">
        <v>1796</v>
      </c>
      <c r="B1821" s="7">
        <v>46842</v>
      </c>
      <c r="C1821" t="str">
        <f>PROPER(Table1[[#This Row],[Region]])</f>
        <v>South</v>
      </c>
      <c r="D1821" t="str">
        <f>PROPER(Table1[[#This Row],[Product Category]])</f>
        <v>Groceries</v>
      </c>
      <c r="E1821">
        <f>ROUND(Table1[[#This Row],[Sales Amount]],1)</f>
        <v>4795.3</v>
      </c>
      <c r="F1821">
        <f>Table1[[#This Row],[Quantity Sold]]</f>
        <v>12</v>
      </c>
      <c r="G1821">
        <f>Table1[[#This Row],[Discount (%)]]</f>
        <v>14</v>
      </c>
      <c r="H1821">
        <f>Table1[[#This Row],[Profit]]</f>
        <v>1178.71</v>
      </c>
    </row>
    <row r="1822" spans="1:8">
      <c r="A1822" s="11" t="s">
        <v>1797</v>
      </c>
      <c r="B1822" s="7">
        <v>46843</v>
      </c>
      <c r="C1822" t="str">
        <f>PROPER(Table1[[#This Row],[Region]])</f>
        <v>West</v>
      </c>
      <c r="D1822" t="str">
        <f>PROPER(Table1[[#This Row],[Product Category]])</f>
        <v>Furniture</v>
      </c>
      <c r="E1822">
        <f>ROUND(Table1[[#This Row],[Sales Amount]],1)</f>
        <v>4451.2</v>
      </c>
      <c r="F1822">
        <f>Table1[[#This Row],[Quantity Sold]]</f>
        <v>43</v>
      </c>
      <c r="G1822">
        <f>Table1[[#This Row],[Discount (%)]]</f>
        <v>0</v>
      </c>
      <c r="H1822">
        <f>Table1[[#This Row],[Profit]]</f>
        <v>1976.79</v>
      </c>
    </row>
    <row r="1823" spans="1:8">
      <c r="A1823" s="11" t="s">
        <v>1798</v>
      </c>
      <c r="B1823" s="7">
        <v>46844</v>
      </c>
      <c r="C1823" t="str">
        <f>PROPER(Table1[[#This Row],[Region]])</f>
        <v>East</v>
      </c>
      <c r="D1823" t="str">
        <f>PROPER(Table1[[#This Row],[Product Category]])</f>
        <v>Clothing</v>
      </c>
      <c r="E1823">
        <f>ROUND(Table1[[#This Row],[Sales Amount]],1)</f>
        <v>1149.0999999999999</v>
      </c>
      <c r="F1823">
        <f>Table1[[#This Row],[Quantity Sold]]</f>
        <v>43</v>
      </c>
      <c r="G1823">
        <f>Table1[[#This Row],[Discount (%)]]</f>
        <v>11</v>
      </c>
      <c r="H1823">
        <f>Table1[[#This Row],[Profit]]</f>
        <v>156.65</v>
      </c>
    </row>
    <row r="1824" spans="1:8">
      <c r="A1824" s="11" t="s">
        <v>1799</v>
      </c>
      <c r="B1824" s="7">
        <v>46845</v>
      </c>
      <c r="C1824" t="str">
        <f>PROPER(Table1[[#This Row],[Region]])</f>
        <v>South</v>
      </c>
      <c r="D1824" t="str">
        <f>PROPER(Table1[[#This Row],[Product Category]])</f>
        <v>Groceries</v>
      </c>
      <c r="E1824">
        <f>ROUND(Table1[[#This Row],[Sales Amount]],1)</f>
        <v>4410.3</v>
      </c>
      <c r="F1824">
        <f>Table1[[#This Row],[Quantity Sold]]</f>
        <v>32</v>
      </c>
      <c r="G1824">
        <f>Table1[[#This Row],[Discount (%)]]</f>
        <v>29</v>
      </c>
      <c r="H1824">
        <f>Table1[[#This Row],[Profit]]</f>
        <v>1306.48</v>
      </c>
    </row>
    <row r="1825" spans="1:8">
      <c r="A1825" s="11" t="s">
        <v>1800</v>
      </c>
      <c r="B1825" s="7">
        <v>46846</v>
      </c>
      <c r="C1825" t="str">
        <f>PROPER(Table1[[#This Row],[Region]])</f>
        <v>West</v>
      </c>
      <c r="D1825" t="str">
        <f>PROPER(Table1[[#This Row],[Product Category]])</f>
        <v>Furniture</v>
      </c>
      <c r="E1825">
        <f>ROUND(Table1[[#This Row],[Sales Amount]],1)</f>
        <v>282.7</v>
      </c>
      <c r="F1825">
        <f>Table1[[#This Row],[Quantity Sold]]</f>
        <v>34</v>
      </c>
      <c r="G1825">
        <f>Table1[[#This Row],[Discount (%)]]</f>
        <v>3</v>
      </c>
      <c r="H1825">
        <f>Table1[[#This Row],[Profit]]</f>
        <v>834.19</v>
      </c>
    </row>
    <row r="1826" spans="1:8">
      <c r="A1826" s="11" t="s">
        <v>1802</v>
      </c>
      <c r="B1826" s="7">
        <v>46847</v>
      </c>
      <c r="C1826" t="str">
        <f>PROPER(Table1[[#This Row],[Region]])</f>
        <v>North</v>
      </c>
      <c r="D1826" t="str">
        <f>PROPER(Table1[[#This Row],[Product Category]])</f>
        <v>Sports</v>
      </c>
      <c r="E1826">
        <f>ROUND(Table1[[#This Row],[Sales Amount]],1)</f>
        <v>2267.4</v>
      </c>
      <c r="F1826">
        <f>Table1[[#This Row],[Quantity Sold]]</f>
        <v>24</v>
      </c>
      <c r="G1826">
        <f>Table1[[#This Row],[Discount (%)]]</f>
        <v>46</v>
      </c>
      <c r="H1826">
        <f>Table1[[#This Row],[Profit]]</f>
        <v>341.65</v>
      </c>
    </row>
    <row r="1827" spans="1:8">
      <c r="A1827" s="11" t="s">
        <v>1803</v>
      </c>
      <c r="B1827" s="7">
        <v>46848</v>
      </c>
      <c r="C1827" t="str">
        <f>PROPER(Table1[[#This Row],[Region]])</f>
        <v>East</v>
      </c>
      <c r="D1827" t="str">
        <f>PROPER(Table1[[#This Row],[Product Category]])</f>
        <v>Clothing</v>
      </c>
      <c r="E1827">
        <f>ROUND(Table1[[#This Row],[Sales Amount]],1)</f>
        <v>4562</v>
      </c>
      <c r="F1827">
        <f>Table1[[#This Row],[Quantity Sold]]</f>
        <v>39</v>
      </c>
      <c r="G1827">
        <f>Table1[[#This Row],[Discount (%)]]</f>
        <v>37</v>
      </c>
      <c r="H1827">
        <f>Table1[[#This Row],[Profit]]</f>
        <v>940.64</v>
      </c>
    </row>
    <row r="1828" spans="1:8">
      <c r="A1828" s="11" t="s">
        <v>1804</v>
      </c>
      <c r="B1828" s="7">
        <v>46849</v>
      </c>
      <c r="C1828" t="str">
        <f>PROPER(Table1[[#This Row],[Region]])</f>
        <v>North</v>
      </c>
      <c r="D1828" t="str">
        <f>PROPER(Table1[[#This Row],[Product Category]])</f>
        <v>Groceries</v>
      </c>
      <c r="E1828">
        <f>ROUND(Table1[[#This Row],[Sales Amount]],1)</f>
        <v>398.4</v>
      </c>
      <c r="F1828">
        <f>Table1[[#This Row],[Quantity Sold]]</f>
        <v>34</v>
      </c>
      <c r="G1828">
        <f>Table1[[#This Row],[Discount (%)]]</f>
        <v>39</v>
      </c>
      <c r="H1828">
        <f>Table1[[#This Row],[Profit]]</f>
        <v>297</v>
      </c>
    </row>
    <row r="1829" spans="1:8">
      <c r="A1829" s="11" t="s">
        <v>1805</v>
      </c>
      <c r="B1829" s="7">
        <v>46850</v>
      </c>
      <c r="C1829" t="str">
        <f>PROPER(Table1[[#This Row],[Region]])</f>
        <v>North</v>
      </c>
      <c r="D1829" t="str">
        <f>PROPER(Table1[[#This Row],[Product Category]])</f>
        <v>Electronics</v>
      </c>
      <c r="E1829">
        <f>ROUND(Table1[[#This Row],[Sales Amount]],1)</f>
        <v>624.79999999999995</v>
      </c>
      <c r="F1829">
        <f>Table1[[#This Row],[Quantity Sold]]</f>
        <v>5</v>
      </c>
      <c r="G1829">
        <f>Table1[[#This Row],[Discount (%)]]</f>
        <v>8</v>
      </c>
      <c r="H1829">
        <f>Table1[[#This Row],[Profit]]</f>
        <v>1248.74</v>
      </c>
    </row>
    <row r="1830" spans="1:8">
      <c r="A1830" s="11" t="s">
        <v>1806</v>
      </c>
      <c r="B1830" s="7">
        <v>46851</v>
      </c>
      <c r="C1830" t="str">
        <f>PROPER(Table1[[#This Row],[Region]])</f>
        <v>East</v>
      </c>
      <c r="D1830" t="str">
        <f>PROPER(Table1[[#This Row],[Product Category]])</f>
        <v>Groceries</v>
      </c>
      <c r="E1830">
        <f>ROUND(Table1[[#This Row],[Sales Amount]],1)</f>
        <v>2510.9</v>
      </c>
      <c r="F1830">
        <f>Table1[[#This Row],[Quantity Sold]]</f>
        <v>32</v>
      </c>
      <c r="G1830">
        <f>Table1[[#This Row],[Discount (%)]]</f>
        <v>37</v>
      </c>
      <c r="H1830">
        <f>Table1[[#This Row],[Profit]]</f>
        <v>1755.8</v>
      </c>
    </row>
    <row r="1831" spans="1:8">
      <c r="A1831" s="11" t="s">
        <v>1807</v>
      </c>
      <c r="B1831" s="7">
        <v>46852</v>
      </c>
      <c r="C1831" t="str">
        <f>PROPER(Table1[[#This Row],[Region]])</f>
        <v>North</v>
      </c>
      <c r="D1831" t="str">
        <f>PROPER(Table1[[#This Row],[Product Category]])</f>
        <v>Sports</v>
      </c>
      <c r="E1831">
        <f>ROUND(Table1[[#This Row],[Sales Amount]],1)</f>
        <v>2607.9</v>
      </c>
      <c r="F1831">
        <f>Table1[[#This Row],[Quantity Sold]]</f>
        <v>5</v>
      </c>
      <c r="G1831">
        <f>Table1[[#This Row],[Discount (%)]]</f>
        <v>6</v>
      </c>
      <c r="H1831">
        <f>Table1[[#This Row],[Profit]]</f>
        <v>596</v>
      </c>
    </row>
    <row r="1832" spans="1:8">
      <c r="A1832" s="11" t="s">
        <v>1808</v>
      </c>
      <c r="B1832" s="7">
        <v>46853</v>
      </c>
      <c r="C1832" t="str">
        <f>PROPER(Table1[[#This Row],[Region]])</f>
        <v>South</v>
      </c>
      <c r="D1832" t="str">
        <f>PROPER(Table1[[#This Row],[Product Category]])</f>
        <v>Furniture</v>
      </c>
      <c r="E1832">
        <f>ROUND(Table1[[#This Row],[Sales Amount]],1)</f>
        <v>2925.9</v>
      </c>
      <c r="F1832">
        <f>Table1[[#This Row],[Quantity Sold]]</f>
        <v>41</v>
      </c>
      <c r="G1832">
        <f>Table1[[#This Row],[Discount (%)]]</f>
        <v>48</v>
      </c>
      <c r="H1832">
        <f>Table1[[#This Row],[Profit]]</f>
        <v>346.62</v>
      </c>
    </row>
    <row r="1833" spans="1:8">
      <c r="A1833" s="11" t="s">
        <v>1809</v>
      </c>
      <c r="B1833" s="7">
        <v>46854</v>
      </c>
      <c r="C1833" t="str">
        <f>PROPER(Table1[[#This Row],[Region]])</f>
        <v>South</v>
      </c>
      <c r="D1833" t="str">
        <f>PROPER(Table1[[#This Row],[Product Category]])</f>
        <v>Electronics</v>
      </c>
      <c r="E1833">
        <f>ROUND(Table1[[#This Row],[Sales Amount]],1)</f>
        <v>3649.8</v>
      </c>
      <c r="F1833">
        <f>Table1[[#This Row],[Quantity Sold]]</f>
        <v>14</v>
      </c>
      <c r="G1833">
        <f>Table1[[#This Row],[Discount (%)]]</f>
        <v>22</v>
      </c>
      <c r="H1833">
        <f>Table1[[#This Row],[Profit]]</f>
        <v>866.39</v>
      </c>
    </row>
    <row r="1834" spans="1:8">
      <c r="A1834" s="11" t="s">
        <v>1810</v>
      </c>
      <c r="B1834" s="7">
        <v>46855</v>
      </c>
      <c r="C1834" t="str">
        <f>PROPER(Table1[[#This Row],[Region]])</f>
        <v>West</v>
      </c>
      <c r="D1834" t="str">
        <f>PROPER(Table1[[#This Row],[Product Category]])</f>
        <v>Clothing</v>
      </c>
      <c r="E1834">
        <f>ROUND(Table1[[#This Row],[Sales Amount]],1)</f>
        <v>1358.4</v>
      </c>
      <c r="F1834">
        <f>Table1[[#This Row],[Quantity Sold]]</f>
        <v>2</v>
      </c>
      <c r="G1834">
        <f>Table1[[#This Row],[Discount (%)]]</f>
        <v>19</v>
      </c>
      <c r="H1834">
        <f>Table1[[#This Row],[Profit]]</f>
        <v>243.4</v>
      </c>
    </row>
    <row r="1835" spans="1:8">
      <c r="A1835" s="11" t="s">
        <v>1811</v>
      </c>
      <c r="B1835" s="7">
        <v>46856</v>
      </c>
      <c r="C1835" t="str">
        <f>PROPER(Table1[[#This Row],[Region]])</f>
        <v>West</v>
      </c>
      <c r="D1835" t="str">
        <f>PROPER(Table1[[#This Row],[Product Category]])</f>
        <v>Clothing</v>
      </c>
      <c r="E1835">
        <f>ROUND(Table1[[#This Row],[Sales Amount]],1)</f>
        <v>1348.1</v>
      </c>
      <c r="F1835">
        <f>Table1[[#This Row],[Quantity Sold]]</f>
        <v>34</v>
      </c>
      <c r="G1835">
        <f>Table1[[#This Row],[Discount (%)]]</f>
        <v>44</v>
      </c>
      <c r="H1835">
        <f>Table1[[#This Row],[Profit]]</f>
        <v>292</v>
      </c>
    </row>
    <row r="1836" spans="1:8">
      <c r="A1836" s="11" t="s">
        <v>1812</v>
      </c>
      <c r="B1836" s="7">
        <v>46857</v>
      </c>
      <c r="C1836" t="str">
        <f>PROPER(Table1[[#This Row],[Region]])</f>
        <v>South</v>
      </c>
      <c r="D1836" t="str">
        <f>PROPER(Table1[[#This Row],[Product Category]])</f>
        <v>Clothing</v>
      </c>
      <c r="E1836">
        <f>ROUND(Table1[[#This Row],[Sales Amount]],1)</f>
        <v>2850.1</v>
      </c>
      <c r="F1836">
        <f>Table1[[#This Row],[Quantity Sold]]</f>
        <v>13</v>
      </c>
      <c r="G1836">
        <f>Table1[[#This Row],[Discount (%)]]</f>
        <v>40</v>
      </c>
      <c r="H1836">
        <f>Table1[[#This Row],[Profit]]</f>
        <v>1396.42</v>
      </c>
    </row>
    <row r="1837" spans="1:8">
      <c r="A1837" s="11" t="s">
        <v>1813</v>
      </c>
      <c r="B1837" s="7">
        <v>46858</v>
      </c>
      <c r="C1837" t="str">
        <f>PROPER(Table1[[#This Row],[Region]])</f>
        <v>East</v>
      </c>
      <c r="D1837" t="str">
        <f>PROPER(Table1[[#This Row],[Product Category]])</f>
        <v>Sports</v>
      </c>
      <c r="E1837">
        <f>ROUND(Table1[[#This Row],[Sales Amount]],1)</f>
        <v>3094.9</v>
      </c>
      <c r="F1837">
        <f>Table1[[#This Row],[Quantity Sold]]</f>
        <v>18</v>
      </c>
      <c r="G1837">
        <f>Table1[[#This Row],[Discount (%)]]</f>
        <v>40</v>
      </c>
      <c r="H1837">
        <f>Table1[[#This Row],[Profit]]</f>
        <v>206.22</v>
      </c>
    </row>
    <row r="1838" spans="1:8">
      <c r="A1838" s="11" t="s">
        <v>1814</v>
      </c>
      <c r="B1838" s="7">
        <v>46859</v>
      </c>
      <c r="C1838" t="str">
        <f>PROPER(Table1[[#This Row],[Region]])</f>
        <v>North</v>
      </c>
      <c r="D1838" t="str">
        <f>PROPER(Table1[[#This Row],[Product Category]])</f>
        <v>Furniture</v>
      </c>
      <c r="E1838">
        <f>ROUND(Table1[[#This Row],[Sales Amount]],1)</f>
        <v>2738.3</v>
      </c>
      <c r="F1838">
        <f>Table1[[#This Row],[Quantity Sold]]</f>
        <v>1</v>
      </c>
      <c r="G1838">
        <f>Table1[[#This Row],[Discount (%)]]</f>
        <v>43</v>
      </c>
      <c r="H1838">
        <f>Table1[[#This Row],[Profit]]</f>
        <v>933.89</v>
      </c>
    </row>
    <row r="1839" spans="1:8">
      <c r="A1839" s="11" t="s">
        <v>1815</v>
      </c>
      <c r="B1839" s="7">
        <v>46860</v>
      </c>
      <c r="C1839" t="str">
        <f>PROPER(Table1[[#This Row],[Region]])</f>
        <v>East</v>
      </c>
      <c r="D1839" t="str">
        <f>PROPER(Table1[[#This Row],[Product Category]])</f>
        <v>Clothing</v>
      </c>
      <c r="E1839">
        <f>ROUND(Table1[[#This Row],[Sales Amount]],1)</f>
        <v>4889.1000000000004</v>
      </c>
      <c r="F1839">
        <f>Table1[[#This Row],[Quantity Sold]]</f>
        <v>16</v>
      </c>
      <c r="G1839">
        <f>Table1[[#This Row],[Discount (%)]]</f>
        <v>9</v>
      </c>
      <c r="H1839">
        <f>Table1[[#This Row],[Profit]]</f>
        <v>506.81</v>
      </c>
    </row>
    <row r="1840" spans="1:8">
      <c r="A1840" s="11" t="s">
        <v>1817</v>
      </c>
      <c r="B1840" s="7">
        <v>46861</v>
      </c>
      <c r="C1840" t="str">
        <f>PROPER(Table1[[#This Row],[Region]])</f>
        <v>East</v>
      </c>
      <c r="D1840" t="str">
        <f>PROPER(Table1[[#This Row],[Product Category]])</f>
        <v>Furniture</v>
      </c>
      <c r="E1840">
        <f>ROUND(Table1[[#This Row],[Sales Amount]],1)</f>
        <v>4916.5</v>
      </c>
      <c r="F1840">
        <f>Table1[[#This Row],[Quantity Sold]]</f>
        <v>40</v>
      </c>
      <c r="G1840">
        <f>Table1[[#This Row],[Discount (%)]]</f>
        <v>23</v>
      </c>
      <c r="H1840">
        <f>Table1[[#This Row],[Profit]]</f>
        <v>1593.54</v>
      </c>
    </row>
    <row r="1841" spans="1:8">
      <c r="A1841" s="11" t="s">
        <v>1818</v>
      </c>
      <c r="B1841" s="7">
        <v>46862</v>
      </c>
      <c r="C1841" t="str">
        <f>PROPER(Table1[[#This Row],[Region]])</f>
        <v>East</v>
      </c>
      <c r="D1841" t="str">
        <f>PROPER(Table1[[#This Row],[Product Category]])</f>
        <v>Electronics</v>
      </c>
      <c r="E1841">
        <f>ROUND(Table1[[#This Row],[Sales Amount]],1)</f>
        <v>4608.5</v>
      </c>
      <c r="F1841">
        <f>Table1[[#This Row],[Quantity Sold]]</f>
        <v>23</v>
      </c>
      <c r="G1841">
        <f>Table1[[#This Row],[Discount (%)]]</f>
        <v>42</v>
      </c>
      <c r="H1841">
        <f>Table1[[#This Row],[Profit]]</f>
        <v>1777.93</v>
      </c>
    </row>
    <row r="1842" spans="1:8">
      <c r="A1842" s="11" t="s">
        <v>1819</v>
      </c>
      <c r="B1842" s="7">
        <v>46863</v>
      </c>
      <c r="C1842" t="str">
        <f>PROPER(Table1[[#This Row],[Region]])</f>
        <v>North</v>
      </c>
      <c r="D1842" t="str">
        <f>PROPER(Table1[[#This Row],[Product Category]])</f>
        <v>Furniture</v>
      </c>
      <c r="E1842">
        <f>ROUND(Table1[[#This Row],[Sales Amount]],1)</f>
        <v>4337.1000000000004</v>
      </c>
      <c r="F1842">
        <f>Table1[[#This Row],[Quantity Sold]]</f>
        <v>28</v>
      </c>
      <c r="G1842">
        <f>Table1[[#This Row],[Discount (%)]]</f>
        <v>30</v>
      </c>
      <c r="H1842">
        <f>Table1[[#This Row],[Profit]]</f>
        <v>852.11</v>
      </c>
    </row>
    <row r="1843" spans="1:8">
      <c r="A1843" s="11" t="s">
        <v>1820</v>
      </c>
      <c r="B1843" s="7">
        <v>46864</v>
      </c>
      <c r="C1843" t="str">
        <f>PROPER(Table1[[#This Row],[Region]])</f>
        <v>North</v>
      </c>
      <c r="D1843" t="str">
        <f>PROPER(Table1[[#This Row],[Product Category]])</f>
        <v>Furniture</v>
      </c>
      <c r="E1843">
        <f>ROUND(Table1[[#This Row],[Sales Amount]],1)</f>
        <v>1241.5</v>
      </c>
      <c r="F1843">
        <f>Table1[[#This Row],[Quantity Sold]]</f>
        <v>40</v>
      </c>
      <c r="G1843">
        <f>Table1[[#This Row],[Discount (%)]]</f>
        <v>27</v>
      </c>
      <c r="H1843">
        <f>Table1[[#This Row],[Profit]]</f>
        <v>1888.82</v>
      </c>
    </row>
    <row r="1844" spans="1:8">
      <c r="A1844" s="11" t="s">
        <v>1821</v>
      </c>
      <c r="B1844" s="7">
        <v>46865</v>
      </c>
      <c r="C1844" t="str">
        <f>PROPER(Table1[[#This Row],[Region]])</f>
        <v>South</v>
      </c>
      <c r="D1844" t="str">
        <f>PROPER(Table1[[#This Row],[Product Category]])</f>
        <v>Electronics</v>
      </c>
      <c r="E1844">
        <f>ROUND(Table1[[#This Row],[Sales Amount]],1)</f>
        <v>67.3</v>
      </c>
      <c r="F1844">
        <f>Table1[[#This Row],[Quantity Sold]]</f>
        <v>37</v>
      </c>
      <c r="G1844">
        <f>Table1[[#This Row],[Discount (%)]]</f>
        <v>6</v>
      </c>
      <c r="H1844">
        <f>Table1[[#This Row],[Profit]]</f>
        <v>696.83</v>
      </c>
    </row>
    <row r="1845" spans="1:8">
      <c r="A1845" s="11" t="s">
        <v>1822</v>
      </c>
      <c r="B1845" s="7">
        <v>46866</v>
      </c>
      <c r="C1845" t="str">
        <f>PROPER(Table1[[#This Row],[Region]])</f>
        <v>South</v>
      </c>
      <c r="D1845" t="str">
        <f>PROPER(Table1[[#This Row],[Product Category]])</f>
        <v>Sports</v>
      </c>
      <c r="E1845">
        <f>ROUND(Table1[[#This Row],[Sales Amount]],1)</f>
        <v>2560.8000000000002</v>
      </c>
      <c r="F1845">
        <f>Table1[[#This Row],[Quantity Sold]]</f>
        <v>33</v>
      </c>
      <c r="G1845">
        <f>Table1[[#This Row],[Discount (%)]]</f>
        <v>28</v>
      </c>
      <c r="H1845">
        <f>Table1[[#This Row],[Profit]]</f>
        <v>585.5</v>
      </c>
    </row>
    <row r="1846" spans="1:8">
      <c r="A1846" s="11" t="s">
        <v>1823</v>
      </c>
      <c r="B1846" s="7">
        <v>46867</v>
      </c>
      <c r="C1846" t="str">
        <f>PROPER(Table1[[#This Row],[Region]])</f>
        <v>West</v>
      </c>
      <c r="D1846" t="str">
        <f>PROPER(Table1[[#This Row],[Product Category]])</f>
        <v>Clothing</v>
      </c>
      <c r="E1846">
        <f>ROUND(Table1[[#This Row],[Sales Amount]],1)</f>
        <v>3871.1</v>
      </c>
      <c r="F1846">
        <f>Table1[[#This Row],[Quantity Sold]]</f>
        <v>19</v>
      </c>
      <c r="G1846">
        <f>Table1[[#This Row],[Discount (%)]]</f>
        <v>12</v>
      </c>
      <c r="H1846">
        <f>Table1[[#This Row],[Profit]]</f>
        <v>1935.19</v>
      </c>
    </row>
    <row r="1847" spans="1:8">
      <c r="A1847" s="11" t="s">
        <v>1824</v>
      </c>
      <c r="B1847" s="7">
        <v>46868</v>
      </c>
      <c r="C1847" t="str">
        <f>PROPER(Table1[[#This Row],[Region]])</f>
        <v>North</v>
      </c>
      <c r="D1847" t="str">
        <f>PROPER(Table1[[#This Row],[Product Category]])</f>
        <v>Sports</v>
      </c>
      <c r="E1847">
        <f>ROUND(Table1[[#This Row],[Sales Amount]],1)</f>
        <v>2244.9</v>
      </c>
      <c r="F1847">
        <f>Table1[[#This Row],[Quantity Sold]]</f>
        <v>7</v>
      </c>
      <c r="G1847">
        <f>Table1[[#This Row],[Discount (%)]]</f>
        <v>33</v>
      </c>
      <c r="H1847">
        <f>Table1[[#This Row],[Profit]]</f>
        <v>40.869999999999997</v>
      </c>
    </row>
    <row r="1848" spans="1:8">
      <c r="A1848" s="11" t="s">
        <v>1825</v>
      </c>
      <c r="B1848" s="7">
        <v>46869</v>
      </c>
      <c r="C1848" t="str">
        <f>PROPER(Table1[[#This Row],[Region]])</f>
        <v>North</v>
      </c>
      <c r="D1848" t="str">
        <f>PROPER(Table1[[#This Row],[Product Category]])</f>
        <v>Clothing</v>
      </c>
      <c r="E1848">
        <f>ROUND(Table1[[#This Row],[Sales Amount]],1)</f>
        <v>240.5</v>
      </c>
      <c r="F1848">
        <f>Table1[[#This Row],[Quantity Sold]]</f>
        <v>24</v>
      </c>
      <c r="G1848">
        <f>Table1[[#This Row],[Discount (%)]]</f>
        <v>1</v>
      </c>
      <c r="H1848">
        <f>Table1[[#This Row],[Profit]]</f>
        <v>332.93</v>
      </c>
    </row>
    <row r="1849" spans="1:8">
      <c r="A1849" s="11" t="s">
        <v>1826</v>
      </c>
      <c r="B1849" s="7">
        <v>46870</v>
      </c>
      <c r="C1849" t="str">
        <f>PROPER(Table1[[#This Row],[Region]])</f>
        <v>South</v>
      </c>
      <c r="D1849" t="str">
        <f>PROPER(Table1[[#This Row],[Product Category]])</f>
        <v>Clothing</v>
      </c>
      <c r="E1849">
        <f>ROUND(Table1[[#This Row],[Sales Amount]],1)</f>
        <v>1180</v>
      </c>
      <c r="F1849">
        <f>Table1[[#This Row],[Quantity Sold]]</f>
        <v>24</v>
      </c>
      <c r="G1849">
        <f>Table1[[#This Row],[Discount (%)]]</f>
        <v>27</v>
      </c>
      <c r="H1849">
        <f>Table1[[#This Row],[Profit]]</f>
        <v>674.27</v>
      </c>
    </row>
    <row r="1850" spans="1:8">
      <c r="A1850" s="11" t="s">
        <v>1827</v>
      </c>
      <c r="B1850" s="7">
        <v>46871</v>
      </c>
      <c r="C1850" t="str">
        <f>PROPER(Table1[[#This Row],[Region]])</f>
        <v>North</v>
      </c>
      <c r="D1850" t="str">
        <f>PROPER(Table1[[#This Row],[Product Category]])</f>
        <v>Electronics</v>
      </c>
      <c r="E1850">
        <f>ROUND(Table1[[#This Row],[Sales Amount]],1)</f>
        <v>3332.2</v>
      </c>
      <c r="F1850">
        <f>Table1[[#This Row],[Quantity Sold]]</f>
        <v>7</v>
      </c>
      <c r="G1850">
        <f>Table1[[#This Row],[Discount (%)]]</f>
        <v>36</v>
      </c>
      <c r="H1850">
        <f>Table1[[#This Row],[Profit]]</f>
        <v>256.36</v>
      </c>
    </row>
    <row r="1851" spans="1:8">
      <c r="A1851" s="11" t="s">
        <v>1828</v>
      </c>
      <c r="B1851" s="7">
        <v>46872</v>
      </c>
      <c r="C1851" t="str">
        <f>PROPER(Table1[[#This Row],[Region]])</f>
        <v>East</v>
      </c>
      <c r="D1851" t="str">
        <f>PROPER(Table1[[#This Row],[Product Category]])</f>
        <v>Clothing</v>
      </c>
      <c r="E1851">
        <f>ROUND(Table1[[#This Row],[Sales Amount]],1)</f>
        <v>2097.6</v>
      </c>
      <c r="F1851">
        <f>Table1[[#This Row],[Quantity Sold]]</f>
        <v>43</v>
      </c>
      <c r="G1851">
        <f>Table1[[#This Row],[Discount (%)]]</f>
        <v>39</v>
      </c>
      <c r="H1851">
        <f>Table1[[#This Row],[Profit]]</f>
        <v>1578.12</v>
      </c>
    </row>
    <row r="1852" spans="1:8">
      <c r="A1852" s="11">
        <v>84840886</v>
      </c>
      <c r="B1852" s="7">
        <v>46873</v>
      </c>
      <c r="C1852" t="str">
        <f>PROPER(Table1[[#This Row],[Region]])</f>
        <v>South</v>
      </c>
      <c r="D1852" t="str">
        <f>PROPER(Table1[[#This Row],[Product Category]])</f>
        <v>Groceries</v>
      </c>
      <c r="E1852">
        <f>ROUND(Table1[[#This Row],[Sales Amount]],1)</f>
        <v>3614.6</v>
      </c>
      <c r="F1852">
        <f>Table1[[#This Row],[Quantity Sold]]</f>
        <v>47</v>
      </c>
      <c r="G1852">
        <f>Table1[[#This Row],[Discount (%)]]</f>
        <v>40</v>
      </c>
      <c r="H1852">
        <f>Table1[[#This Row],[Profit]]</f>
        <v>931.45</v>
      </c>
    </row>
    <row r="1853" spans="1:8">
      <c r="A1853" s="11" t="s">
        <v>1829</v>
      </c>
      <c r="B1853" s="7">
        <v>46874</v>
      </c>
      <c r="C1853" t="str">
        <f>PROPER(Table1[[#This Row],[Region]])</f>
        <v>East</v>
      </c>
      <c r="D1853" t="str">
        <f>PROPER(Table1[[#This Row],[Product Category]])</f>
        <v>Groceries</v>
      </c>
      <c r="E1853">
        <f>ROUND(Table1[[#This Row],[Sales Amount]],1)</f>
        <v>1744.3</v>
      </c>
      <c r="F1853">
        <f>Table1[[#This Row],[Quantity Sold]]</f>
        <v>29</v>
      </c>
      <c r="G1853">
        <f>Table1[[#This Row],[Discount (%)]]</f>
        <v>46</v>
      </c>
      <c r="H1853">
        <f>Table1[[#This Row],[Profit]]</f>
        <v>646.6</v>
      </c>
    </row>
    <row r="1854" spans="1:8">
      <c r="A1854" s="11" t="s">
        <v>1830</v>
      </c>
      <c r="B1854" s="7">
        <v>46875</v>
      </c>
      <c r="C1854" t="str">
        <f>PROPER(Table1[[#This Row],[Region]])</f>
        <v>West</v>
      </c>
      <c r="D1854" t="str">
        <f>PROPER(Table1[[#This Row],[Product Category]])</f>
        <v>Furniture</v>
      </c>
      <c r="E1854">
        <f>ROUND(Table1[[#This Row],[Sales Amount]],1)</f>
        <v>1048.2</v>
      </c>
      <c r="F1854">
        <f>Table1[[#This Row],[Quantity Sold]]</f>
        <v>23</v>
      </c>
      <c r="G1854">
        <f>Table1[[#This Row],[Discount (%)]]</f>
        <v>27</v>
      </c>
      <c r="H1854">
        <f>Table1[[#This Row],[Profit]]</f>
        <v>1833.13</v>
      </c>
    </row>
    <row r="1855" spans="1:8">
      <c r="A1855" s="11" t="s">
        <v>1831</v>
      </c>
      <c r="B1855" s="7">
        <v>46876</v>
      </c>
      <c r="C1855" t="str">
        <f>PROPER(Table1[[#This Row],[Region]])</f>
        <v>East</v>
      </c>
      <c r="D1855" t="str">
        <f>PROPER(Table1[[#This Row],[Product Category]])</f>
        <v>Groceries</v>
      </c>
      <c r="E1855">
        <f>ROUND(Table1[[#This Row],[Sales Amount]],1)</f>
        <v>1270.2</v>
      </c>
      <c r="F1855">
        <f>Table1[[#This Row],[Quantity Sold]]</f>
        <v>9</v>
      </c>
      <c r="G1855">
        <f>Table1[[#This Row],[Discount (%)]]</f>
        <v>27</v>
      </c>
      <c r="H1855">
        <f>Table1[[#This Row],[Profit]]</f>
        <v>1701.85</v>
      </c>
    </row>
    <row r="1856" spans="1:8">
      <c r="A1856" s="11" t="s">
        <v>1832</v>
      </c>
      <c r="B1856" s="7">
        <v>46877</v>
      </c>
      <c r="C1856" t="str">
        <f>PROPER(Table1[[#This Row],[Region]])</f>
        <v>East</v>
      </c>
      <c r="D1856" t="str">
        <f>PROPER(Table1[[#This Row],[Product Category]])</f>
        <v>Groceries</v>
      </c>
      <c r="E1856">
        <f>ROUND(Table1[[#This Row],[Sales Amount]],1)</f>
        <v>981.9</v>
      </c>
      <c r="F1856">
        <f>Table1[[#This Row],[Quantity Sold]]</f>
        <v>50</v>
      </c>
      <c r="G1856">
        <f>Table1[[#This Row],[Discount (%)]]</f>
        <v>8</v>
      </c>
      <c r="H1856">
        <f>Table1[[#This Row],[Profit]]</f>
        <v>1953.56</v>
      </c>
    </row>
    <row r="1857" spans="1:8">
      <c r="A1857" s="11" t="s">
        <v>1833</v>
      </c>
      <c r="B1857" s="7">
        <v>46878</v>
      </c>
      <c r="C1857" t="str">
        <f>PROPER(Table1[[#This Row],[Region]])</f>
        <v>West</v>
      </c>
      <c r="D1857" t="str">
        <f>PROPER(Table1[[#This Row],[Product Category]])</f>
        <v>Furniture</v>
      </c>
      <c r="E1857">
        <f>ROUND(Table1[[#This Row],[Sales Amount]],1)</f>
        <v>837</v>
      </c>
      <c r="F1857">
        <f>Table1[[#This Row],[Quantity Sold]]</f>
        <v>30</v>
      </c>
      <c r="G1857">
        <f>Table1[[#This Row],[Discount (%)]]</f>
        <v>20</v>
      </c>
      <c r="H1857">
        <f>Table1[[#This Row],[Profit]]</f>
        <v>380.87</v>
      </c>
    </row>
    <row r="1858" spans="1:8">
      <c r="A1858" s="11" t="s">
        <v>1834</v>
      </c>
      <c r="B1858" s="7">
        <v>46879</v>
      </c>
      <c r="C1858" t="str">
        <f>PROPER(Table1[[#This Row],[Region]])</f>
        <v>North</v>
      </c>
      <c r="D1858" t="str">
        <f>PROPER(Table1[[#This Row],[Product Category]])</f>
        <v>Furniture</v>
      </c>
      <c r="E1858">
        <f>ROUND(Table1[[#This Row],[Sales Amount]],1)</f>
        <v>1314.6</v>
      </c>
      <c r="F1858">
        <f>Table1[[#This Row],[Quantity Sold]]</f>
        <v>22</v>
      </c>
      <c r="G1858">
        <f>Table1[[#This Row],[Discount (%)]]</f>
        <v>27</v>
      </c>
      <c r="H1858">
        <f>Table1[[#This Row],[Profit]]</f>
        <v>1710.81</v>
      </c>
    </row>
    <row r="1859" spans="1:8">
      <c r="A1859" s="11" t="s">
        <v>1835</v>
      </c>
      <c r="B1859" s="7">
        <v>46880</v>
      </c>
      <c r="C1859" t="str">
        <f>PROPER(Table1[[#This Row],[Region]])</f>
        <v>West</v>
      </c>
      <c r="D1859" t="str">
        <f>PROPER(Table1[[#This Row],[Product Category]])</f>
        <v>Groceries</v>
      </c>
      <c r="E1859">
        <f>ROUND(Table1[[#This Row],[Sales Amount]],1)</f>
        <v>2308.3000000000002</v>
      </c>
      <c r="F1859">
        <f>Table1[[#This Row],[Quantity Sold]]</f>
        <v>1</v>
      </c>
      <c r="G1859">
        <f>Table1[[#This Row],[Discount (%)]]</f>
        <v>48</v>
      </c>
      <c r="H1859">
        <f>Table1[[#This Row],[Profit]]</f>
        <v>1706.04</v>
      </c>
    </row>
    <row r="1860" spans="1:8">
      <c r="A1860" s="11" t="s">
        <v>1836</v>
      </c>
      <c r="B1860" s="7">
        <v>46881</v>
      </c>
      <c r="C1860" t="str">
        <f>PROPER(Table1[[#This Row],[Region]])</f>
        <v>South</v>
      </c>
      <c r="D1860" t="str">
        <f>PROPER(Table1[[#This Row],[Product Category]])</f>
        <v>Clothing</v>
      </c>
      <c r="E1860">
        <f>ROUND(Table1[[#This Row],[Sales Amount]],1)</f>
        <v>4151.2</v>
      </c>
      <c r="F1860">
        <f>Table1[[#This Row],[Quantity Sold]]</f>
        <v>28</v>
      </c>
      <c r="G1860">
        <f>Table1[[#This Row],[Discount (%)]]</f>
        <v>18</v>
      </c>
      <c r="H1860">
        <f>Table1[[#This Row],[Profit]]</f>
        <v>556.76</v>
      </c>
    </row>
    <row r="1861" spans="1:8">
      <c r="A1861" s="11" t="s">
        <v>1837</v>
      </c>
      <c r="B1861" s="7">
        <v>46882</v>
      </c>
      <c r="C1861" t="str">
        <f>PROPER(Table1[[#This Row],[Region]])</f>
        <v>West</v>
      </c>
      <c r="D1861" t="str">
        <f>PROPER(Table1[[#This Row],[Product Category]])</f>
        <v>Clothing</v>
      </c>
      <c r="E1861">
        <f>ROUND(Table1[[#This Row],[Sales Amount]],1)</f>
        <v>4202.8</v>
      </c>
      <c r="F1861">
        <f>Table1[[#This Row],[Quantity Sold]]</f>
        <v>27</v>
      </c>
      <c r="G1861">
        <f>Table1[[#This Row],[Discount (%)]]</f>
        <v>33</v>
      </c>
      <c r="H1861">
        <f>Table1[[#This Row],[Profit]]</f>
        <v>1604.93</v>
      </c>
    </row>
    <row r="1862" spans="1:8">
      <c r="A1862" s="11" t="s">
        <v>1838</v>
      </c>
      <c r="B1862" s="7">
        <v>46883</v>
      </c>
      <c r="C1862" t="str">
        <f>PROPER(Table1[[#This Row],[Region]])</f>
        <v>East</v>
      </c>
      <c r="D1862" t="str">
        <f>PROPER(Table1[[#This Row],[Product Category]])</f>
        <v>Sports</v>
      </c>
      <c r="E1862">
        <f>ROUND(Table1[[#This Row],[Sales Amount]],1)</f>
        <v>4802.8999999999996</v>
      </c>
      <c r="F1862">
        <f>Table1[[#This Row],[Quantity Sold]]</f>
        <v>47</v>
      </c>
      <c r="G1862">
        <f>Table1[[#This Row],[Discount (%)]]</f>
        <v>4</v>
      </c>
      <c r="H1862">
        <f>Table1[[#This Row],[Profit]]</f>
        <v>1196.45</v>
      </c>
    </row>
    <row r="1863" spans="1:8">
      <c r="A1863" s="11" t="s">
        <v>1839</v>
      </c>
      <c r="B1863" s="7">
        <v>46884</v>
      </c>
      <c r="C1863" t="str">
        <f>PROPER(Table1[[#This Row],[Region]])</f>
        <v>South</v>
      </c>
      <c r="D1863" t="str">
        <f>PROPER(Table1[[#This Row],[Product Category]])</f>
        <v>Clothing</v>
      </c>
      <c r="E1863">
        <f>ROUND(Table1[[#This Row],[Sales Amount]],1)</f>
        <v>4239.8999999999996</v>
      </c>
      <c r="F1863">
        <f>Table1[[#This Row],[Quantity Sold]]</f>
        <v>26</v>
      </c>
      <c r="G1863">
        <f>Table1[[#This Row],[Discount (%)]]</f>
        <v>15</v>
      </c>
      <c r="H1863">
        <f>Table1[[#This Row],[Profit]]</f>
        <v>1540.12</v>
      </c>
    </row>
    <row r="1864" spans="1:8">
      <c r="A1864" s="11" t="s">
        <v>1840</v>
      </c>
      <c r="B1864" s="7">
        <v>46885</v>
      </c>
      <c r="C1864" t="str">
        <f>PROPER(Table1[[#This Row],[Region]])</f>
        <v>West</v>
      </c>
      <c r="D1864" t="str">
        <f>PROPER(Table1[[#This Row],[Product Category]])</f>
        <v>Clothing</v>
      </c>
      <c r="E1864">
        <f>ROUND(Table1[[#This Row],[Sales Amount]],1)</f>
        <v>4065.3</v>
      </c>
      <c r="F1864">
        <f>Table1[[#This Row],[Quantity Sold]]</f>
        <v>10</v>
      </c>
      <c r="G1864">
        <f>Table1[[#This Row],[Discount (%)]]</f>
        <v>16</v>
      </c>
      <c r="H1864">
        <f>Table1[[#This Row],[Profit]]</f>
        <v>1420.06</v>
      </c>
    </row>
    <row r="1865" spans="1:8">
      <c r="A1865" s="11" t="s">
        <v>1841</v>
      </c>
      <c r="B1865" s="7">
        <v>46886</v>
      </c>
      <c r="C1865" t="str">
        <f>PROPER(Table1[[#This Row],[Region]])</f>
        <v>East</v>
      </c>
      <c r="D1865" t="str">
        <f>PROPER(Table1[[#This Row],[Product Category]])</f>
        <v>Furniture</v>
      </c>
      <c r="E1865">
        <f>ROUND(Table1[[#This Row],[Sales Amount]],1)</f>
        <v>2990.7</v>
      </c>
      <c r="F1865">
        <f>Table1[[#This Row],[Quantity Sold]]</f>
        <v>18</v>
      </c>
      <c r="G1865">
        <f>Table1[[#This Row],[Discount (%)]]</f>
        <v>22</v>
      </c>
      <c r="H1865">
        <f>Table1[[#This Row],[Profit]]</f>
        <v>465.43</v>
      </c>
    </row>
    <row r="1866" spans="1:8">
      <c r="A1866" s="11" t="s">
        <v>1842</v>
      </c>
      <c r="B1866" s="7">
        <v>46887</v>
      </c>
      <c r="C1866" t="str">
        <f>PROPER(Table1[[#This Row],[Region]])</f>
        <v>East</v>
      </c>
      <c r="D1866" t="str">
        <f>PROPER(Table1[[#This Row],[Product Category]])</f>
        <v>Clothing</v>
      </c>
      <c r="E1866">
        <f>ROUND(Table1[[#This Row],[Sales Amount]],1)</f>
        <v>3836.4</v>
      </c>
      <c r="F1866">
        <f>Table1[[#This Row],[Quantity Sold]]</f>
        <v>15</v>
      </c>
      <c r="G1866">
        <f>Table1[[#This Row],[Discount (%)]]</f>
        <v>26</v>
      </c>
      <c r="H1866">
        <f>Table1[[#This Row],[Profit]]</f>
        <v>1068.28</v>
      </c>
    </row>
    <row r="1867" spans="1:8">
      <c r="A1867" s="11" t="s">
        <v>1843</v>
      </c>
      <c r="B1867" s="7">
        <v>46888</v>
      </c>
      <c r="C1867" t="str">
        <f>PROPER(Table1[[#This Row],[Region]])</f>
        <v>North</v>
      </c>
      <c r="D1867" t="str">
        <f>PROPER(Table1[[#This Row],[Product Category]])</f>
        <v>Electronics</v>
      </c>
      <c r="E1867">
        <f>ROUND(Table1[[#This Row],[Sales Amount]],1)</f>
        <v>3400.3</v>
      </c>
      <c r="F1867">
        <f>Table1[[#This Row],[Quantity Sold]]</f>
        <v>46</v>
      </c>
      <c r="G1867">
        <f>Table1[[#This Row],[Discount (%)]]</f>
        <v>18</v>
      </c>
      <c r="H1867">
        <f>Table1[[#This Row],[Profit]]</f>
        <v>1898.77</v>
      </c>
    </row>
    <row r="1868" spans="1:8">
      <c r="A1868" s="11" t="s">
        <v>1844</v>
      </c>
      <c r="B1868" s="7">
        <v>46889</v>
      </c>
      <c r="C1868" t="str">
        <f>PROPER(Table1[[#This Row],[Region]])</f>
        <v>South</v>
      </c>
      <c r="D1868" t="str">
        <f>PROPER(Table1[[#This Row],[Product Category]])</f>
        <v>Sports</v>
      </c>
      <c r="E1868">
        <f>ROUND(Table1[[#This Row],[Sales Amount]],1)</f>
        <v>583.9</v>
      </c>
      <c r="F1868">
        <f>Table1[[#This Row],[Quantity Sold]]</f>
        <v>21</v>
      </c>
      <c r="G1868">
        <f>Table1[[#This Row],[Discount (%)]]</f>
        <v>12</v>
      </c>
      <c r="H1868">
        <f>Table1[[#This Row],[Profit]]</f>
        <v>1619</v>
      </c>
    </row>
    <row r="1869" spans="1:8">
      <c r="A1869" s="11" t="s">
        <v>1845</v>
      </c>
      <c r="B1869" s="7">
        <v>46890</v>
      </c>
      <c r="C1869" t="str">
        <f>PROPER(Table1[[#This Row],[Region]])</f>
        <v>North</v>
      </c>
      <c r="D1869" t="str">
        <f>PROPER(Table1[[#This Row],[Product Category]])</f>
        <v>Clothing</v>
      </c>
      <c r="E1869">
        <f>ROUND(Table1[[#This Row],[Sales Amount]],1)</f>
        <v>676.3</v>
      </c>
      <c r="F1869">
        <f>Table1[[#This Row],[Quantity Sold]]</f>
        <v>9</v>
      </c>
      <c r="G1869">
        <f>Table1[[#This Row],[Discount (%)]]</f>
        <v>25</v>
      </c>
      <c r="H1869">
        <f>Table1[[#This Row],[Profit]]</f>
        <v>748.39</v>
      </c>
    </row>
    <row r="1870" spans="1:8">
      <c r="A1870" s="11" t="s">
        <v>1846</v>
      </c>
      <c r="B1870" s="7">
        <v>46891</v>
      </c>
      <c r="C1870" t="str">
        <f>PROPER(Table1[[#This Row],[Region]])</f>
        <v>East</v>
      </c>
      <c r="D1870" t="str">
        <f>PROPER(Table1[[#This Row],[Product Category]])</f>
        <v>Clothing</v>
      </c>
      <c r="E1870">
        <f>ROUND(Table1[[#This Row],[Sales Amount]],1)</f>
        <v>2614.6999999999998</v>
      </c>
      <c r="F1870">
        <f>Table1[[#This Row],[Quantity Sold]]</f>
        <v>37</v>
      </c>
      <c r="G1870">
        <f>Table1[[#This Row],[Discount (%)]]</f>
        <v>35</v>
      </c>
      <c r="H1870">
        <f>Table1[[#This Row],[Profit]]</f>
        <v>1970.59</v>
      </c>
    </row>
    <row r="1871" spans="1:8">
      <c r="A1871" s="11" t="s">
        <v>1847</v>
      </c>
      <c r="B1871" s="7">
        <v>46892</v>
      </c>
      <c r="C1871" t="str">
        <f>PROPER(Table1[[#This Row],[Region]])</f>
        <v>West</v>
      </c>
      <c r="D1871" t="str">
        <f>PROPER(Table1[[#This Row],[Product Category]])</f>
        <v>Sports</v>
      </c>
      <c r="E1871">
        <f>ROUND(Table1[[#This Row],[Sales Amount]],1)</f>
        <v>4300</v>
      </c>
      <c r="F1871">
        <f>Table1[[#This Row],[Quantity Sold]]</f>
        <v>38</v>
      </c>
      <c r="G1871">
        <f>Table1[[#This Row],[Discount (%)]]</f>
        <v>41</v>
      </c>
      <c r="H1871">
        <f>Table1[[#This Row],[Profit]]</f>
        <v>1565.48</v>
      </c>
    </row>
    <row r="1872" spans="1:8">
      <c r="A1872" s="11" t="s">
        <v>1848</v>
      </c>
      <c r="B1872" s="7">
        <v>46893</v>
      </c>
      <c r="C1872" t="str">
        <f>PROPER(Table1[[#This Row],[Region]])</f>
        <v>East</v>
      </c>
      <c r="D1872" t="str">
        <f>PROPER(Table1[[#This Row],[Product Category]])</f>
        <v>Clothing</v>
      </c>
      <c r="E1872">
        <f>ROUND(Table1[[#This Row],[Sales Amount]],1)</f>
        <v>1675.1</v>
      </c>
      <c r="F1872">
        <f>Table1[[#This Row],[Quantity Sold]]</f>
        <v>12</v>
      </c>
      <c r="G1872">
        <f>Table1[[#This Row],[Discount (%)]]</f>
        <v>4</v>
      </c>
      <c r="H1872">
        <f>Table1[[#This Row],[Profit]]</f>
        <v>1487.59</v>
      </c>
    </row>
    <row r="1873" spans="1:8">
      <c r="A1873" s="11">
        <v>99242157</v>
      </c>
      <c r="B1873" s="7">
        <v>46894</v>
      </c>
      <c r="C1873" t="str">
        <f>PROPER(Table1[[#This Row],[Region]])</f>
        <v>East</v>
      </c>
      <c r="D1873" t="str">
        <f>PROPER(Table1[[#This Row],[Product Category]])</f>
        <v>Sports</v>
      </c>
      <c r="E1873">
        <f>ROUND(Table1[[#This Row],[Sales Amount]],1)</f>
        <v>1784.6</v>
      </c>
      <c r="F1873">
        <f>Table1[[#This Row],[Quantity Sold]]</f>
        <v>49</v>
      </c>
      <c r="G1873">
        <f>Table1[[#This Row],[Discount (%)]]</f>
        <v>31</v>
      </c>
      <c r="H1873">
        <f>Table1[[#This Row],[Profit]]</f>
        <v>1742.97</v>
      </c>
    </row>
    <row r="1874" spans="1:8">
      <c r="A1874" s="11" t="s">
        <v>1849</v>
      </c>
      <c r="B1874" s="7">
        <v>46895</v>
      </c>
      <c r="C1874" t="str">
        <f>PROPER(Table1[[#This Row],[Region]])</f>
        <v>East</v>
      </c>
      <c r="D1874" t="str">
        <f>PROPER(Table1[[#This Row],[Product Category]])</f>
        <v>Electronics</v>
      </c>
      <c r="E1874">
        <f>ROUND(Table1[[#This Row],[Sales Amount]],1)</f>
        <v>4963</v>
      </c>
      <c r="F1874">
        <f>Table1[[#This Row],[Quantity Sold]]</f>
        <v>37</v>
      </c>
      <c r="G1874">
        <f>Table1[[#This Row],[Discount (%)]]</f>
        <v>39</v>
      </c>
      <c r="H1874">
        <f>Table1[[#This Row],[Profit]]</f>
        <v>28.24</v>
      </c>
    </row>
    <row r="1875" spans="1:8">
      <c r="A1875" s="11" t="s">
        <v>1850</v>
      </c>
      <c r="B1875" s="7">
        <v>46896</v>
      </c>
      <c r="C1875" t="str">
        <f>PROPER(Table1[[#This Row],[Region]])</f>
        <v>East</v>
      </c>
      <c r="D1875" t="str">
        <f>PROPER(Table1[[#This Row],[Product Category]])</f>
        <v>Clothing</v>
      </c>
      <c r="E1875">
        <f>ROUND(Table1[[#This Row],[Sales Amount]],1)</f>
        <v>3621.7</v>
      </c>
      <c r="F1875">
        <f>Table1[[#This Row],[Quantity Sold]]</f>
        <v>48</v>
      </c>
      <c r="G1875">
        <f>Table1[[#This Row],[Discount (%)]]</f>
        <v>9</v>
      </c>
      <c r="H1875">
        <f>Table1[[#This Row],[Profit]]</f>
        <v>1625.03</v>
      </c>
    </row>
    <row r="1876" spans="1:8">
      <c r="A1876" s="11" t="s">
        <v>1851</v>
      </c>
      <c r="B1876" s="7">
        <v>46897</v>
      </c>
      <c r="C1876" t="str">
        <f>PROPER(Table1[[#This Row],[Region]])</f>
        <v>East</v>
      </c>
      <c r="D1876" t="str">
        <f>PROPER(Table1[[#This Row],[Product Category]])</f>
        <v>Furniture</v>
      </c>
      <c r="E1876">
        <f>ROUND(Table1[[#This Row],[Sales Amount]],1)</f>
        <v>1446.6</v>
      </c>
      <c r="F1876">
        <f>Table1[[#This Row],[Quantity Sold]]</f>
        <v>7</v>
      </c>
      <c r="G1876">
        <f>Table1[[#This Row],[Discount (%)]]</f>
        <v>27</v>
      </c>
      <c r="H1876">
        <f>Table1[[#This Row],[Profit]]</f>
        <v>388.57</v>
      </c>
    </row>
    <row r="1877" spans="1:8">
      <c r="A1877" s="11" t="s">
        <v>1852</v>
      </c>
      <c r="B1877" s="7">
        <v>46898</v>
      </c>
      <c r="C1877" t="str">
        <f>PROPER(Table1[[#This Row],[Region]])</f>
        <v>East</v>
      </c>
      <c r="D1877" t="str">
        <f>PROPER(Table1[[#This Row],[Product Category]])</f>
        <v>Electronics</v>
      </c>
      <c r="E1877">
        <f>ROUND(Table1[[#This Row],[Sales Amount]],1)</f>
        <v>2668</v>
      </c>
      <c r="F1877">
        <f>Table1[[#This Row],[Quantity Sold]]</f>
        <v>50</v>
      </c>
      <c r="G1877">
        <f>Table1[[#This Row],[Discount (%)]]</f>
        <v>1</v>
      </c>
      <c r="H1877">
        <f>Table1[[#This Row],[Profit]]</f>
        <v>1175.3599999999999</v>
      </c>
    </row>
    <row r="1878" spans="1:8">
      <c r="A1878" s="11" t="s">
        <v>1853</v>
      </c>
      <c r="B1878" s="7">
        <v>46899</v>
      </c>
      <c r="C1878" t="str">
        <f>PROPER(Table1[[#This Row],[Region]])</f>
        <v>East</v>
      </c>
      <c r="D1878" t="str">
        <f>PROPER(Table1[[#This Row],[Product Category]])</f>
        <v>Furniture</v>
      </c>
      <c r="E1878">
        <f>ROUND(Table1[[#This Row],[Sales Amount]],1)</f>
        <v>2826.1</v>
      </c>
      <c r="F1878">
        <f>Table1[[#This Row],[Quantity Sold]]</f>
        <v>30</v>
      </c>
      <c r="G1878">
        <f>Table1[[#This Row],[Discount (%)]]</f>
        <v>39</v>
      </c>
      <c r="H1878">
        <f>Table1[[#This Row],[Profit]]</f>
        <v>939.84</v>
      </c>
    </row>
    <row r="1879" spans="1:8">
      <c r="A1879" s="11" t="s">
        <v>1854</v>
      </c>
      <c r="B1879" s="7">
        <v>46900</v>
      </c>
      <c r="C1879" t="str">
        <f>PROPER(Table1[[#This Row],[Region]])</f>
        <v>East</v>
      </c>
      <c r="D1879" t="str">
        <f>PROPER(Table1[[#This Row],[Product Category]])</f>
        <v>Groceries</v>
      </c>
      <c r="E1879">
        <f>ROUND(Table1[[#This Row],[Sales Amount]],1)</f>
        <v>4697.1000000000004</v>
      </c>
      <c r="F1879">
        <f>Table1[[#This Row],[Quantity Sold]]</f>
        <v>46</v>
      </c>
      <c r="G1879">
        <f>Table1[[#This Row],[Discount (%)]]</f>
        <v>6</v>
      </c>
      <c r="H1879">
        <f>Table1[[#This Row],[Profit]]</f>
        <v>854.48</v>
      </c>
    </row>
    <row r="1880" spans="1:8">
      <c r="A1880" s="11" t="s">
        <v>1855</v>
      </c>
      <c r="B1880" s="7">
        <v>46901</v>
      </c>
      <c r="C1880" t="str">
        <f>PROPER(Table1[[#This Row],[Region]])</f>
        <v>East</v>
      </c>
      <c r="D1880" t="str">
        <f>PROPER(Table1[[#This Row],[Product Category]])</f>
        <v>Sports</v>
      </c>
      <c r="E1880">
        <f>ROUND(Table1[[#This Row],[Sales Amount]],1)</f>
        <v>3339.6</v>
      </c>
      <c r="F1880">
        <f>Table1[[#This Row],[Quantity Sold]]</f>
        <v>2</v>
      </c>
      <c r="G1880">
        <f>Table1[[#This Row],[Discount (%)]]</f>
        <v>4</v>
      </c>
      <c r="H1880">
        <f>Table1[[#This Row],[Profit]]</f>
        <v>932.24</v>
      </c>
    </row>
    <row r="1881" spans="1:8">
      <c r="A1881" s="11" t="s">
        <v>1856</v>
      </c>
      <c r="B1881" s="7">
        <v>46902</v>
      </c>
      <c r="C1881" t="str">
        <f>PROPER(Table1[[#This Row],[Region]])</f>
        <v>North</v>
      </c>
      <c r="D1881" t="str">
        <f>PROPER(Table1[[#This Row],[Product Category]])</f>
        <v>Furniture</v>
      </c>
      <c r="E1881">
        <f>ROUND(Table1[[#This Row],[Sales Amount]],1)</f>
        <v>1739.3</v>
      </c>
      <c r="F1881">
        <f>Table1[[#This Row],[Quantity Sold]]</f>
        <v>40</v>
      </c>
      <c r="G1881">
        <f>Table1[[#This Row],[Discount (%)]]</f>
        <v>49</v>
      </c>
      <c r="H1881">
        <f>Table1[[#This Row],[Profit]]</f>
        <v>334.98</v>
      </c>
    </row>
    <row r="1882" spans="1:8">
      <c r="A1882" s="11" t="s">
        <v>1857</v>
      </c>
      <c r="B1882" s="7">
        <v>46903</v>
      </c>
      <c r="C1882" t="str">
        <f>PROPER(Table1[[#This Row],[Region]])</f>
        <v>East</v>
      </c>
      <c r="D1882" t="str">
        <f>PROPER(Table1[[#This Row],[Product Category]])</f>
        <v>Sports</v>
      </c>
      <c r="E1882">
        <f>ROUND(Table1[[#This Row],[Sales Amount]],1)</f>
        <v>4109</v>
      </c>
      <c r="F1882">
        <f>Table1[[#This Row],[Quantity Sold]]</f>
        <v>41</v>
      </c>
      <c r="G1882">
        <f>Table1[[#This Row],[Discount (%)]]</f>
        <v>15</v>
      </c>
      <c r="H1882">
        <f>Table1[[#This Row],[Profit]]</f>
        <v>1509.89</v>
      </c>
    </row>
    <row r="1883" spans="1:8">
      <c r="A1883" s="11" t="s">
        <v>1858</v>
      </c>
      <c r="B1883" s="7">
        <v>46904</v>
      </c>
      <c r="C1883" t="str">
        <f>PROPER(Table1[[#This Row],[Region]])</f>
        <v>West</v>
      </c>
      <c r="D1883" t="str">
        <f>PROPER(Table1[[#This Row],[Product Category]])</f>
        <v>Furniture</v>
      </c>
      <c r="E1883">
        <f>ROUND(Table1[[#This Row],[Sales Amount]],1)</f>
        <v>4915.5</v>
      </c>
      <c r="F1883">
        <f>Table1[[#This Row],[Quantity Sold]]</f>
        <v>30</v>
      </c>
      <c r="G1883">
        <f>Table1[[#This Row],[Discount (%)]]</f>
        <v>27</v>
      </c>
      <c r="H1883">
        <f>Table1[[#This Row],[Profit]]</f>
        <v>1802.19</v>
      </c>
    </row>
    <row r="1884" spans="1:8">
      <c r="A1884" s="11" t="s">
        <v>1859</v>
      </c>
      <c r="B1884" s="7">
        <v>46905</v>
      </c>
      <c r="C1884" t="str">
        <f>PROPER(Table1[[#This Row],[Region]])</f>
        <v>South</v>
      </c>
      <c r="D1884" t="str">
        <f>PROPER(Table1[[#This Row],[Product Category]])</f>
        <v>Groceries</v>
      </c>
      <c r="E1884">
        <f>ROUND(Table1[[#This Row],[Sales Amount]],1)</f>
        <v>3608.3</v>
      </c>
      <c r="F1884">
        <f>Table1[[#This Row],[Quantity Sold]]</f>
        <v>37</v>
      </c>
      <c r="G1884">
        <f>Table1[[#This Row],[Discount (%)]]</f>
        <v>31</v>
      </c>
      <c r="H1884">
        <f>Table1[[#This Row],[Profit]]</f>
        <v>1004.92</v>
      </c>
    </row>
    <row r="1885" spans="1:8">
      <c r="A1885" s="11" t="s">
        <v>1860</v>
      </c>
      <c r="B1885" s="7">
        <v>46906</v>
      </c>
      <c r="C1885" t="str">
        <f>PROPER(Table1[[#This Row],[Region]])</f>
        <v>East</v>
      </c>
      <c r="D1885" t="str">
        <f>PROPER(Table1[[#This Row],[Product Category]])</f>
        <v>Clothing</v>
      </c>
      <c r="E1885">
        <f>ROUND(Table1[[#This Row],[Sales Amount]],1)</f>
        <v>2942</v>
      </c>
      <c r="F1885">
        <f>Table1[[#This Row],[Quantity Sold]]</f>
        <v>46</v>
      </c>
      <c r="G1885">
        <f>Table1[[#This Row],[Discount (%)]]</f>
        <v>37</v>
      </c>
      <c r="H1885">
        <f>Table1[[#This Row],[Profit]]</f>
        <v>399.22</v>
      </c>
    </row>
    <row r="1886" spans="1:8">
      <c r="A1886" s="11" t="s">
        <v>1861</v>
      </c>
      <c r="B1886" s="7">
        <v>46907</v>
      </c>
      <c r="C1886" t="str">
        <f>PROPER(Table1[[#This Row],[Region]])</f>
        <v>East</v>
      </c>
      <c r="D1886" t="str">
        <f>PROPER(Table1[[#This Row],[Product Category]])</f>
        <v>Clothing</v>
      </c>
      <c r="E1886">
        <f>ROUND(Table1[[#This Row],[Sales Amount]],1)</f>
        <v>527.5</v>
      </c>
      <c r="F1886">
        <f>Table1[[#This Row],[Quantity Sold]]</f>
        <v>6</v>
      </c>
      <c r="G1886">
        <f>Table1[[#This Row],[Discount (%)]]</f>
        <v>12</v>
      </c>
      <c r="H1886">
        <f>Table1[[#This Row],[Profit]]</f>
        <v>46.73</v>
      </c>
    </row>
    <row r="1887" spans="1:8">
      <c r="A1887" s="11" t="s">
        <v>1862</v>
      </c>
      <c r="B1887" s="7">
        <v>46908</v>
      </c>
      <c r="C1887" t="str">
        <f>PROPER(Table1[[#This Row],[Region]])</f>
        <v>West</v>
      </c>
      <c r="D1887" t="str">
        <f>PROPER(Table1[[#This Row],[Product Category]])</f>
        <v>Electronics</v>
      </c>
      <c r="E1887">
        <f>ROUND(Table1[[#This Row],[Sales Amount]],1)</f>
        <v>2417.1999999999998</v>
      </c>
      <c r="F1887">
        <f>Table1[[#This Row],[Quantity Sold]]</f>
        <v>42</v>
      </c>
      <c r="G1887">
        <f>Table1[[#This Row],[Discount (%)]]</f>
        <v>2</v>
      </c>
      <c r="H1887">
        <f>Table1[[#This Row],[Profit]]</f>
        <v>720.65</v>
      </c>
    </row>
    <row r="1888" spans="1:8">
      <c r="A1888" s="11" t="s">
        <v>1863</v>
      </c>
      <c r="B1888" s="7">
        <v>46909</v>
      </c>
      <c r="C1888" t="str">
        <f>PROPER(Table1[[#This Row],[Region]])</f>
        <v>West</v>
      </c>
      <c r="D1888" t="str">
        <f>PROPER(Table1[[#This Row],[Product Category]])</f>
        <v>Clothing</v>
      </c>
      <c r="E1888">
        <f>ROUND(Table1[[#This Row],[Sales Amount]],1)</f>
        <v>1542.3</v>
      </c>
      <c r="F1888">
        <f>Table1[[#This Row],[Quantity Sold]]</f>
        <v>20</v>
      </c>
      <c r="G1888">
        <f>Table1[[#This Row],[Discount (%)]]</f>
        <v>3</v>
      </c>
      <c r="H1888">
        <f>Table1[[#This Row],[Profit]]</f>
        <v>1328.03</v>
      </c>
    </row>
    <row r="1889" spans="1:8">
      <c r="A1889" s="11" t="s">
        <v>1864</v>
      </c>
      <c r="B1889" s="7">
        <v>46910</v>
      </c>
      <c r="C1889" t="str">
        <f>PROPER(Table1[[#This Row],[Region]])</f>
        <v>South</v>
      </c>
      <c r="D1889" t="str">
        <f>PROPER(Table1[[#This Row],[Product Category]])</f>
        <v>Electronics</v>
      </c>
      <c r="E1889">
        <f>ROUND(Table1[[#This Row],[Sales Amount]],1)</f>
        <v>3467.7</v>
      </c>
      <c r="F1889">
        <f>Table1[[#This Row],[Quantity Sold]]</f>
        <v>45</v>
      </c>
      <c r="G1889">
        <f>Table1[[#This Row],[Discount (%)]]</f>
        <v>26</v>
      </c>
      <c r="H1889">
        <f>Table1[[#This Row],[Profit]]</f>
        <v>397.08</v>
      </c>
    </row>
    <row r="1890" spans="1:8">
      <c r="A1890" s="11" t="s">
        <v>1865</v>
      </c>
      <c r="B1890" s="7">
        <v>46911</v>
      </c>
      <c r="C1890" t="str">
        <f>PROPER(Table1[[#This Row],[Region]])</f>
        <v>West</v>
      </c>
      <c r="D1890" t="str">
        <f>PROPER(Table1[[#This Row],[Product Category]])</f>
        <v>Furniture</v>
      </c>
      <c r="E1890">
        <f>ROUND(Table1[[#This Row],[Sales Amount]],1)</f>
        <v>1015.8</v>
      </c>
      <c r="F1890">
        <f>Table1[[#This Row],[Quantity Sold]]</f>
        <v>3</v>
      </c>
      <c r="G1890">
        <f>Table1[[#This Row],[Discount (%)]]</f>
        <v>25</v>
      </c>
      <c r="H1890">
        <f>Table1[[#This Row],[Profit]]</f>
        <v>852.19</v>
      </c>
    </row>
    <row r="1891" spans="1:8">
      <c r="A1891" s="11" t="s">
        <v>1866</v>
      </c>
      <c r="B1891" s="7">
        <v>46912</v>
      </c>
      <c r="C1891" t="str">
        <f>PROPER(Table1[[#This Row],[Region]])</f>
        <v>West</v>
      </c>
      <c r="D1891" t="str">
        <f>PROPER(Table1[[#This Row],[Product Category]])</f>
        <v>Groceries</v>
      </c>
      <c r="E1891">
        <f>ROUND(Table1[[#This Row],[Sales Amount]],1)</f>
        <v>2070.6</v>
      </c>
      <c r="F1891">
        <f>Table1[[#This Row],[Quantity Sold]]</f>
        <v>11</v>
      </c>
      <c r="G1891">
        <f>Table1[[#This Row],[Discount (%)]]</f>
        <v>30</v>
      </c>
      <c r="H1891">
        <f>Table1[[#This Row],[Profit]]</f>
        <v>1963.97</v>
      </c>
    </row>
    <row r="1892" spans="1:8">
      <c r="A1892" s="11" t="s">
        <v>1867</v>
      </c>
      <c r="B1892" s="7">
        <v>46913</v>
      </c>
      <c r="C1892" t="str">
        <f>PROPER(Table1[[#This Row],[Region]])</f>
        <v>South</v>
      </c>
      <c r="D1892" t="str">
        <f>PROPER(Table1[[#This Row],[Product Category]])</f>
        <v>Furniture</v>
      </c>
      <c r="E1892">
        <f>ROUND(Table1[[#This Row],[Sales Amount]],1)</f>
        <v>1719.9</v>
      </c>
      <c r="F1892">
        <f>Table1[[#This Row],[Quantity Sold]]</f>
        <v>12</v>
      </c>
      <c r="G1892">
        <f>Table1[[#This Row],[Discount (%)]]</f>
        <v>34</v>
      </c>
      <c r="H1892">
        <f>Table1[[#This Row],[Profit]]</f>
        <v>463.69</v>
      </c>
    </row>
    <row r="1893" spans="1:8">
      <c r="A1893" s="11" t="s">
        <v>1868</v>
      </c>
      <c r="B1893" s="7">
        <v>46914</v>
      </c>
      <c r="C1893" t="str">
        <f>PROPER(Table1[[#This Row],[Region]])</f>
        <v>East</v>
      </c>
      <c r="D1893" t="str">
        <f>PROPER(Table1[[#This Row],[Product Category]])</f>
        <v>Sports</v>
      </c>
      <c r="E1893">
        <f>ROUND(Table1[[#This Row],[Sales Amount]],1)</f>
        <v>2185.6</v>
      </c>
      <c r="F1893">
        <f>Table1[[#This Row],[Quantity Sold]]</f>
        <v>9</v>
      </c>
      <c r="G1893">
        <f>Table1[[#This Row],[Discount (%)]]</f>
        <v>43</v>
      </c>
      <c r="H1893">
        <f>Table1[[#This Row],[Profit]]</f>
        <v>1431.8</v>
      </c>
    </row>
    <row r="1894" spans="1:8">
      <c r="A1894" s="11" t="s">
        <v>1869</v>
      </c>
      <c r="B1894" s="7">
        <v>46915</v>
      </c>
      <c r="C1894" t="str">
        <f>PROPER(Table1[[#This Row],[Region]])</f>
        <v>East</v>
      </c>
      <c r="D1894" t="str">
        <f>PROPER(Table1[[#This Row],[Product Category]])</f>
        <v>Sports</v>
      </c>
      <c r="E1894">
        <f>ROUND(Table1[[#This Row],[Sales Amount]],1)</f>
        <v>2703.7</v>
      </c>
      <c r="F1894">
        <f>Table1[[#This Row],[Quantity Sold]]</f>
        <v>19</v>
      </c>
      <c r="G1894">
        <f>Table1[[#This Row],[Discount (%)]]</f>
        <v>39</v>
      </c>
      <c r="H1894">
        <f>Table1[[#This Row],[Profit]]</f>
        <v>491.12</v>
      </c>
    </row>
    <row r="1895" spans="1:8">
      <c r="A1895" s="11" t="s">
        <v>1870</v>
      </c>
      <c r="B1895" s="7">
        <v>46916</v>
      </c>
      <c r="C1895" t="str">
        <f>PROPER(Table1[[#This Row],[Region]])</f>
        <v>South</v>
      </c>
      <c r="D1895" t="str">
        <f>PROPER(Table1[[#This Row],[Product Category]])</f>
        <v>Clothing</v>
      </c>
      <c r="E1895">
        <f>ROUND(Table1[[#This Row],[Sales Amount]],1)</f>
        <v>3921.3</v>
      </c>
      <c r="F1895">
        <f>Table1[[#This Row],[Quantity Sold]]</f>
        <v>13</v>
      </c>
      <c r="G1895">
        <f>Table1[[#This Row],[Discount (%)]]</f>
        <v>36</v>
      </c>
      <c r="H1895">
        <f>Table1[[#This Row],[Profit]]</f>
        <v>318.2</v>
      </c>
    </row>
    <row r="1896" spans="1:8">
      <c r="A1896" s="11" t="s">
        <v>1871</v>
      </c>
      <c r="B1896" s="7">
        <v>46917</v>
      </c>
      <c r="C1896" t="str">
        <f>PROPER(Table1[[#This Row],[Region]])</f>
        <v>North</v>
      </c>
      <c r="D1896" t="str">
        <f>PROPER(Table1[[#This Row],[Product Category]])</f>
        <v>Sports</v>
      </c>
      <c r="E1896">
        <f>ROUND(Table1[[#This Row],[Sales Amount]],1)</f>
        <v>830.2</v>
      </c>
      <c r="F1896">
        <f>Table1[[#This Row],[Quantity Sold]]</f>
        <v>9</v>
      </c>
      <c r="G1896">
        <f>Table1[[#This Row],[Discount (%)]]</f>
        <v>49</v>
      </c>
      <c r="H1896">
        <f>Table1[[#This Row],[Profit]]</f>
        <v>1240.46</v>
      </c>
    </row>
    <row r="1897" spans="1:8">
      <c r="A1897" s="11" t="s">
        <v>1872</v>
      </c>
      <c r="B1897" s="7">
        <v>46918</v>
      </c>
      <c r="C1897" t="str">
        <f>PROPER(Table1[[#This Row],[Region]])</f>
        <v>South</v>
      </c>
      <c r="D1897" t="str">
        <f>PROPER(Table1[[#This Row],[Product Category]])</f>
        <v>Clothing</v>
      </c>
      <c r="E1897">
        <f>ROUND(Table1[[#This Row],[Sales Amount]],1)</f>
        <v>2274.1</v>
      </c>
      <c r="F1897">
        <f>Table1[[#This Row],[Quantity Sold]]</f>
        <v>5</v>
      </c>
      <c r="G1897">
        <f>Table1[[#This Row],[Discount (%)]]</f>
        <v>20</v>
      </c>
      <c r="H1897">
        <f>Table1[[#This Row],[Profit]]</f>
        <v>88.58</v>
      </c>
    </row>
    <row r="1898" spans="1:8">
      <c r="A1898" s="11" t="s">
        <v>1873</v>
      </c>
      <c r="B1898" s="7">
        <v>46919</v>
      </c>
      <c r="C1898" t="str">
        <f>PROPER(Table1[[#This Row],[Region]])</f>
        <v>West</v>
      </c>
      <c r="D1898" t="str">
        <f>PROPER(Table1[[#This Row],[Product Category]])</f>
        <v>Electronics</v>
      </c>
      <c r="E1898">
        <f>ROUND(Table1[[#This Row],[Sales Amount]],1)</f>
        <v>1078.2</v>
      </c>
      <c r="F1898">
        <f>Table1[[#This Row],[Quantity Sold]]</f>
        <v>2</v>
      </c>
      <c r="G1898">
        <f>Table1[[#This Row],[Discount (%)]]</f>
        <v>45</v>
      </c>
      <c r="H1898">
        <f>Table1[[#This Row],[Profit]]</f>
        <v>1883.99</v>
      </c>
    </row>
    <row r="1899" spans="1:8">
      <c r="A1899" s="11" t="s">
        <v>1874</v>
      </c>
      <c r="B1899" s="7">
        <v>46920</v>
      </c>
      <c r="C1899" t="str">
        <f>PROPER(Table1[[#This Row],[Region]])</f>
        <v>East</v>
      </c>
      <c r="D1899" t="str">
        <f>PROPER(Table1[[#This Row],[Product Category]])</f>
        <v>Electronics</v>
      </c>
      <c r="E1899">
        <f>ROUND(Table1[[#This Row],[Sales Amount]],1)</f>
        <v>2965.8</v>
      </c>
      <c r="F1899">
        <f>Table1[[#This Row],[Quantity Sold]]</f>
        <v>20</v>
      </c>
      <c r="G1899">
        <f>Table1[[#This Row],[Discount (%)]]</f>
        <v>35</v>
      </c>
      <c r="H1899">
        <f>Table1[[#This Row],[Profit]]</f>
        <v>1766.55</v>
      </c>
    </row>
    <row r="1900" spans="1:8">
      <c r="A1900" s="11" t="s">
        <v>1875</v>
      </c>
      <c r="B1900" s="7">
        <v>46921</v>
      </c>
      <c r="C1900" t="str">
        <f>PROPER(Table1[[#This Row],[Region]])</f>
        <v>East</v>
      </c>
      <c r="D1900" t="str">
        <f>PROPER(Table1[[#This Row],[Product Category]])</f>
        <v>Clothing</v>
      </c>
      <c r="E1900">
        <f>ROUND(Table1[[#This Row],[Sales Amount]],1)</f>
        <v>582.5</v>
      </c>
      <c r="F1900">
        <f>Table1[[#This Row],[Quantity Sold]]</f>
        <v>20</v>
      </c>
      <c r="G1900">
        <f>Table1[[#This Row],[Discount (%)]]</f>
        <v>42</v>
      </c>
      <c r="H1900">
        <f>Table1[[#This Row],[Profit]]</f>
        <v>1493.35</v>
      </c>
    </row>
    <row r="1901" spans="1:8">
      <c r="A1901" s="11" t="s">
        <v>1876</v>
      </c>
      <c r="B1901" s="7">
        <v>46922</v>
      </c>
      <c r="C1901" t="str">
        <f>PROPER(Table1[[#This Row],[Region]])</f>
        <v>East</v>
      </c>
      <c r="D1901" t="str">
        <f>PROPER(Table1[[#This Row],[Product Category]])</f>
        <v>Furniture</v>
      </c>
      <c r="E1901">
        <f>ROUND(Table1[[#This Row],[Sales Amount]],1)</f>
        <v>1441.3</v>
      </c>
      <c r="F1901">
        <f>Table1[[#This Row],[Quantity Sold]]</f>
        <v>19</v>
      </c>
      <c r="G1901">
        <f>Table1[[#This Row],[Discount (%)]]</f>
        <v>30</v>
      </c>
      <c r="H1901">
        <f>Table1[[#This Row],[Profit]]</f>
        <v>1351.32</v>
      </c>
    </row>
    <row r="1902" spans="1:8">
      <c r="A1902" s="11" t="s">
        <v>1877</v>
      </c>
      <c r="B1902" s="7">
        <v>46923</v>
      </c>
      <c r="C1902" t="str">
        <f>PROPER(Table1[[#This Row],[Region]])</f>
        <v>North</v>
      </c>
      <c r="D1902" t="str">
        <f>PROPER(Table1[[#This Row],[Product Category]])</f>
        <v>Clothing</v>
      </c>
      <c r="E1902">
        <f>ROUND(Table1[[#This Row],[Sales Amount]],1)</f>
        <v>1538.1</v>
      </c>
      <c r="F1902">
        <f>Table1[[#This Row],[Quantity Sold]]</f>
        <v>10</v>
      </c>
      <c r="G1902">
        <f>Table1[[#This Row],[Discount (%)]]</f>
        <v>33</v>
      </c>
      <c r="H1902">
        <f>Table1[[#This Row],[Profit]]</f>
        <v>1748.86</v>
      </c>
    </row>
    <row r="1903" spans="1:8">
      <c r="A1903" s="11" t="s">
        <v>1878</v>
      </c>
      <c r="B1903" s="7">
        <v>46924</v>
      </c>
      <c r="C1903" t="str">
        <f>PROPER(Table1[[#This Row],[Region]])</f>
        <v>East</v>
      </c>
      <c r="D1903" t="str">
        <f>PROPER(Table1[[#This Row],[Product Category]])</f>
        <v>Electronics</v>
      </c>
      <c r="E1903">
        <f>ROUND(Table1[[#This Row],[Sales Amount]],1)</f>
        <v>1949.6</v>
      </c>
      <c r="F1903">
        <f>Table1[[#This Row],[Quantity Sold]]</f>
        <v>11</v>
      </c>
      <c r="G1903">
        <f>Table1[[#This Row],[Discount (%)]]</f>
        <v>14</v>
      </c>
      <c r="H1903">
        <f>Table1[[#This Row],[Profit]]</f>
        <v>1060.07</v>
      </c>
    </row>
    <row r="1904" spans="1:8">
      <c r="A1904" s="11" t="s">
        <v>1879</v>
      </c>
      <c r="B1904" s="7">
        <v>46925</v>
      </c>
      <c r="C1904" t="str">
        <f>PROPER(Table1[[#This Row],[Region]])</f>
        <v>North</v>
      </c>
      <c r="D1904" t="str">
        <f>PROPER(Table1[[#This Row],[Product Category]])</f>
        <v>Furniture</v>
      </c>
      <c r="E1904">
        <f>ROUND(Table1[[#This Row],[Sales Amount]],1)</f>
        <v>3708.4</v>
      </c>
      <c r="F1904">
        <f>Table1[[#This Row],[Quantity Sold]]</f>
        <v>38</v>
      </c>
      <c r="G1904">
        <f>Table1[[#This Row],[Discount (%)]]</f>
        <v>4</v>
      </c>
      <c r="H1904">
        <f>Table1[[#This Row],[Profit]]</f>
        <v>1467.15</v>
      </c>
    </row>
    <row r="1905" spans="1:8">
      <c r="A1905" s="11" t="s">
        <v>1880</v>
      </c>
      <c r="B1905" s="7">
        <v>46926</v>
      </c>
      <c r="C1905" t="str">
        <f>PROPER(Table1[[#This Row],[Region]])</f>
        <v>West</v>
      </c>
      <c r="D1905" t="str">
        <f>PROPER(Table1[[#This Row],[Product Category]])</f>
        <v>Sports</v>
      </c>
      <c r="E1905">
        <f>ROUND(Table1[[#This Row],[Sales Amount]],1)</f>
        <v>1384.2</v>
      </c>
      <c r="F1905">
        <f>Table1[[#This Row],[Quantity Sold]]</f>
        <v>8</v>
      </c>
      <c r="G1905">
        <f>Table1[[#This Row],[Discount (%)]]</f>
        <v>6</v>
      </c>
      <c r="H1905">
        <f>Table1[[#This Row],[Profit]]</f>
        <v>145.94999999999999</v>
      </c>
    </row>
    <row r="1906" spans="1:8">
      <c r="A1906" s="11">
        <v>3377103</v>
      </c>
      <c r="B1906" s="7">
        <v>46927</v>
      </c>
      <c r="C1906" t="str">
        <f>PROPER(Table1[[#This Row],[Region]])</f>
        <v>East</v>
      </c>
      <c r="D1906" t="str">
        <f>PROPER(Table1[[#This Row],[Product Category]])</f>
        <v>Groceries</v>
      </c>
      <c r="E1906">
        <f>ROUND(Table1[[#This Row],[Sales Amount]],1)</f>
        <v>2587.1</v>
      </c>
      <c r="F1906">
        <f>Table1[[#This Row],[Quantity Sold]]</f>
        <v>46</v>
      </c>
      <c r="G1906">
        <f>Table1[[#This Row],[Discount (%)]]</f>
        <v>0</v>
      </c>
      <c r="H1906">
        <f>Table1[[#This Row],[Profit]]</f>
        <v>16.27</v>
      </c>
    </row>
    <row r="1907" spans="1:8">
      <c r="A1907" s="11" t="s">
        <v>1881</v>
      </c>
      <c r="B1907" s="7">
        <v>46928</v>
      </c>
      <c r="C1907" t="str">
        <f>PROPER(Table1[[#This Row],[Region]])</f>
        <v>North</v>
      </c>
      <c r="D1907" t="str">
        <f>PROPER(Table1[[#This Row],[Product Category]])</f>
        <v>Groceries</v>
      </c>
      <c r="E1907">
        <f>ROUND(Table1[[#This Row],[Sales Amount]],1)</f>
        <v>3231.7</v>
      </c>
      <c r="F1907">
        <f>Table1[[#This Row],[Quantity Sold]]</f>
        <v>10</v>
      </c>
      <c r="G1907">
        <f>Table1[[#This Row],[Discount (%)]]</f>
        <v>18</v>
      </c>
      <c r="H1907">
        <f>Table1[[#This Row],[Profit]]</f>
        <v>744.05</v>
      </c>
    </row>
    <row r="1908" spans="1:8">
      <c r="A1908" s="11" t="s">
        <v>1882</v>
      </c>
      <c r="B1908" s="7">
        <v>46929</v>
      </c>
      <c r="C1908" t="str">
        <f>PROPER(Table1[[#This Row],[Region]])</f>
        <v>South</v>
      </c>
      <c r="D1908" t="str">
        <f>PROPER(Table1[[#This Row],[Product Category]])</f>
        <v>Electronics</v>
      </c>
      <c r="E1908">
        <f>ROUND(Table1[[#This Row],[Sales Amount]],1)</f>
        <v>2965.5</v>
      </c>
      <c r="F1908">
        <f>Table1[[#This Row],[Quantity Sold]]</f>
        <v>20</v>
      </c>
      <c r="G1908">
        <f>Table1[[#This Row],[Discount (%)]]</f>
        <v>26</v>
      </c>
      <c r="H1908">
        <f>Table1[[#This Row],[Profit]]</f>
        <v>692.27</v>
      </c>
    </row>
    <row r="1909" spans="1:8">
      <c r="A1909" s="11" t="s">
        <v>1883</v>
      </c>
      <c r="B1909" s="7">
        <v>46930</v>
      </c>
      <c r="C1909" t="str">
        <f>PROPER(Table1[[#This Row],[Region]])</f>
        <v>East</v>
      </c>
      <c r="D1909" t="str">
        <f>PROPER(Table1[[#This Row],[Product Category]])</f>
        <v>Electronics</v>
      </c>
      <c r="E1909">
        <f>ROUND(Table1[[#This Row],[Sales Amount]],1)</f>
        <v>2515.8000000000002</v>
      </c>
      <c r="F1909">
        <f>Table1[[#This Row],[Quantity Sold]]</f>
        <v>49</v>
      </c>
      <c r="G1909">
        <f>Table1[[#This Row],[Discount (%)]]</f>
        <v>22</v>
      </c>
      <c r="H1909">
        <f>Table1[[#This Row],[Profit]]</f>
        <v>1536.88</v>
      </c>
    </row>
    <row r="1910" spans="1:8">
      <c r="A1910" s="11" t="s">
        <v>1884</v>
      </c>
      <c r="B1910" s="7">
        <v>46931</v>
      </c>
      <c r="C1910" t="str">
        <f>PROPER(Table1[[#This Row],[Region]])</f>
        <v>North</v>
      </c>
      <c r="D1910" t="str">
        <f>PROPER(Table1[[#This Row],[Product Category]])</f>
        <v>Groceries</v>
      </c>
      <c r="E1910">
        <f>ROUND(Table1[[#This Row],[Sales Amount]],1)</f>
        <v>4544</v>
      </c>
      <c r="F1910">
        <f>Table1[[#This Row],[Quantity Sold]]</f>
        <v>42</v>
      </c>
      <c r="G1910">
        <f>Table1[[#This Row],[Discount (%)]]</f>
        <v>0</v>
      </c>
      <c r="H1910">
        <f>Table1[[#This Row],[Profit]]</f>
        <v>1342.3</v>
      </c>
    </row>
    <row r="1911" spans="1:8">
      <c r="A1911" s="11" t="s">
        <v>1885</v>
      </c>
      <c r="B1911" s="7">
        <v>46932</v>
      </c>
      <c r="C1911" t="str">
        <f>PROPER(Table1[[#This Row],[Region]])</f>
        <v>North</v>
      </c>
      <c r="D1911" t="str">
        <f>PROPER(Table1[[#This Row],[Product Category]])</f>
        <v>Sports</v>
      </c>
      <c r="E1911">
        <f>ROUND(Table1[[#This Row],[Sales Amount]],1)</f>
        <v>3352.6</v>
      </c>
      <c r="F1911">
        <f>Table1[[#This Row],[Quantity Sold]]</f>
        <v>38</v>
      </c>
      <c r="G1911">
        <f>Table1[[#This Row],[Discount (%)]]</f>
        <v>22</v>
      </c>
      <c r="H1911">
        <f>Table1[[#This Row],[Profit]]</f>
        <v>1876.49</v>
      </c>
    </row>
    <row r="1912" spans="1:8">
      <c r="A1912" s="11" t="s">
        <v>1886</v>
      </c>
      <c r="B1912" s="7">
        <v>46933</v>
      </c>
      <c r="C1912" t="str">
        <f>PROPER(Table1[[#This Row],[Region]])</f>
        <v>North</v>
      </c>
      <c r="D1912" t="str">
        <f>PROPER(Table1[[#This Row],[Product Category]])</f>
        <v>Clothing</v>
      </c>
      <c r="E1912">
        <f>ROUND(Table1[[#This Row],[Sales Amount]],1)</f>
        <v>2274.8000000000002</v>
      </c>
      <c r="F1912">
        <f>Table1[[#This Row],[Quantity Sold]]</f>
        <v>40</v>
      </c>
      <c r="G1912">
        <f>Table1[[#This Row],[Discount (%)]]</f>
        <v>40</v>
      </c>
      <c r="H1912">
        <f>Table1[[#This Row],[Profit]]</f>
        <v>1058.72</v>
      </c>
    </row>
    <row r="1913" spans="1:8">
      <c r="A1913" s="11" t="s">
        <v>1887</v>
      </c>
      <c r="B1913" s="7">
        <v>46934</v>
      </c>
      <c r="C1913" t="str">
        <f>PROPER(Table1[[#This Row],[Region]])</f>
        <v>South</v>
      </c>
      <c r="D1913" t="str">
        <f>PROPER(Table1[[#This Row],[Product Category]])</f>
        <v>Clothing</v>
      </c>
      <c r="E1913">
        <f>ROUND(Table1[[#This Row],[Sales Amount]],1)</f>
        <v>705.7</v>
      </c>
      <c r="F1913">
        <f>Table1[[#This Row],[Quantity Sold]]</f>
        <v>48</v>
      </c>
      <c r="G1913">
        <f>Table1[[#This Row],[Discount (%)]]</f>
        <v>37</v>
      </c>
      <c r="H1913">
        <f>Table1[[#This Row],[Profit]]</f>
        <v>720.66</v>
      </c>
    </row>
    <row r="1914" spans="1:8">
      <c r="A1914" s="11" t="s">
        <v>1888</v>
      </c>
      <c r="B1914" s="7">
        <v>46935</v>
      </c>
      <c r="C1914" t="str">
        <f>PROPER(Table1[[#This Row],[Region]])</f>
        <v>South</v>
      </c>
      <c r="D1914" t="str">
        <f>PROPER(Table1[[#This Row],[Product Category]])</f>
        <v>Clothing</v>
      </c>
      <c r="E1914">
        <f>ROUND(Table1[[#This Row],[Sales Amount]],1)</f>
        <v>1927.3</v>
      </c>
      <c r="F1914">
        <f>Table1[[#This Row],[Quantity Sold]]</f>
        <v>37</v>
      </c>
      <c r="G1914">
        <f>Table1[[#This Row],[Discount (%)]]</f>
        <v>24</v>
      </c>
      <c r="H1914">
        <f>Table1[[#This Row],[Profit]]</f>
        <v>1308.58</v>
      </c>
    </row>
    <row r="1915" spans="1:8">
      <c r="A1915" s="11" t="s">
        <v>1889</v>
      </c>
      <c r="B1915" s="7">
        <v>46936</v>
      </c>
      <c r="C1915" t="str">
        <f>PROPER(Table1[[#This Row],[Region]])</f>
        <v>East</v>
      </c>
      <c r="D1915" t="str">
        <f>PROPER(Table1[[#This Row],[Product Category]])</f>
        <v>Furniture</v>
      </c>
      <c r="E1915">
        <f>ROUND(Table1[[#This Row],[Sales Amount]],1)</f>
        <v>3442.9</v>
      </c>
      <c r="F1915">
        <f>Table1[[#This Row],[Quantity Sold]]</f>
        <v>24</v>
      </c>
      <c r="G1915">
        <f>Table1[[#This Row],[Discount (%)]]</f>
        <v>37</v>
      </c>
      <c r="H1915">
        <f>Table1[[#This Row],[Profit]]</f>
        <v>1313.43</v>
      </c>
    </row>
    <row r="1916" spans="1:8">
      <c r="A1916" s="11" t="s">
        <v>1890</v>
      </c>
      <c r="B1916" s="7">
        <v>46937</v>
      </c>
      <c r="C1916" t="str">
        <f>PROPER(Table1[[#This Row],[Region]])</f>
        <v>North</v>
      </c>
      <c r="D1916" t="str">
        <f>PROPER(Table1[[#This Row],[Product Category]])</f>
        <v>Clothing</v>
      </c>
      <c r="E1916">
        <f>ROUND(Table1[[#This Row],[Sales Amount]],1)</f>
        <v>2088.3000000000002</v>
      </c>
      <c r="F1916">
        <f>Table1[[#This Row],[Quantity Sold]]</f>
        <v>30</v>
      </c>
      <c r="G1916">
        <f>Table1[[#This Row],[Discount (%)]]</f>
        <v>32</v>
      </c>
      <c r="H1916">
        <f>Table1[[#This Row],[Profit]]</f>
        <v>1031.94</v>
      </c>
    </row>
    <row r="1917" spans="1:8">
      <c r="A1917" s="11" t="s">
        <v>1891</v>
      </c>
      <c r="B1917" s="7">
        <v>46938</v>
      </c>
      <c r="C1917" t="str">
        <f>PROPER(Table1[[#This Row],[Region]])</f>
        <v>North</v>
      </c>
      <c r="D1917" t="str">
        <f>PROPER(Table1[[#This Row],[Product Category]])</f>
        <v>Sports</v>
      </c>
      <c r="E1917">
        <f>ROUND(Table1[[#This Row],[Sales Amount]],1)</f>
        <v>1577</v>
      </c>
      <c r="F1917">
        <f>Table1[[#This Row],[Quantity Sold]]</f>
        <v>25</v>
      </c>
      <c r="G1917">
        <f>Table1[[#This Row],[Discount (%)]]</f>
        <v>22</v>
      </c>
      <c r="H1917">
        <f>Table1[[#This Row],[Profit]]</f>
        <v>610.01</v>
      </c>
    </row>
    <row r="1918" spans="1:8">
      <c r="A1918" s="11" t="s">
        <v>1892</v>
      </c>
      <c r="B1918" s="7">
        <v>46939</v>
      </c>
      <c r="C1918" t="str">
        <f>PROPER(Table1[[#This Row],[Region]])</f>
        <v>South</v>
      </c>
      <c r="D1918" t="str">
        <f>PROPER(Table1[[#This Row],[Product Category]])</f>
        <v>Furniture</v>
      </c>
      <c r="E1918">
        <f>ROUND(Table1[[#This Row],[Sales Amount]],1)</f>
        <v>4828.8999999999996</v>
      </c>
      <c r="F1918">
        <f>Table1[[#This Row],[Quantity Sold]]</f>
        <v>4</v>
      </c>
      <c r="G1918">
        <f>Table1[[#This Row],[Discount (%)]]</f>
        <v>25</v>
      </c>
      <c r="H1918">
        <f>Table1[[#This Row],[Profit]]</f>
        <v>1993.42</v>
      </c>
    </row>
    <row r="1919" spans="1:8">
      <c r="A1919" s="11" t="s">
        <v>1893</v>
      </c>
      <c r="B1919" s="7">
        <v>46940</v>
      </c>
      <c r="C1919" t="str">
        <f>PROPER(Table1[[#This Row],[Region]])</f>
        <v>South</v>
      </c>
      <c r="D1919" t="str">
        <f>PROPER(Table1[[#This Row],[Product Category]])</f>
        <v>Sports</v>
      </c>
      <c r="E1919">
        <f>ROUND(Table1[[#This Row],[Sales Amount]],1)</f>
        <v>1038.9000000000001</v>
      </c>
      <c r="F1919">
        <f>Table1[[#This Row],[Quantity Sold]]</f>
        <v>23</v>
      </c>
      <c r="G1919">
        <f>Table1[[#This Row],[Discount (%)]]</f>
        <v>43</v>
      </c>
      <c r="H1919">
        <f>Table1[[#This Row],[Profit]]</f>
        <v>1681.78</v>
      </c>
    </row>
    <row r="1920" spans="1:8">
      <c r="A1920" s="11" t="s">
        <v>1894</v>
      </c>
      <c r="B1920" s="7">
        <v>46941</v>
      </c>
      <c r="C1920" t="str">
        <f>PROPER(Table1[[#This Row],[Region]])</f>
        <v>North</v>
      </c>
      <c r="D1920" t="str">
        <f>PROPER(Table1[[#This Row],[Product Category]])</f>
        <v>Clothing</v>
      </c>
      <c r="E1920">
        <f>ROUND(Table1[[#This Row],[Sales Amount]],1)</f>
        <v>474.3</v>
      </c>
      <c r="F1920">
        <f>Table1[[#This Row],[Quantity Sold]]</f>
        <v>20</v>
      </c>
      <c r="G1920">
        <f>Table1[[#This Row],[Discount (%)]]</f>
        <v>48</v>
      </c>
      <c r="H1920">
        <f>Table1[[#This Row],[Profit]]</f>
        <v>1213.55</v>
      </c>
    </row>
    <row r="1921" spans="1:8">
      <c r="A1921" s="11" t="s">
        <v>1895</v>
      </c>
      <c r="B1921" s="7">
        <v>46942</v>
      </c>
      <c r="C1921" t="str">
        <f>PROPER(Table1[[#This Row],[Region]])</f>
        <v>West</v>
      </c>
      <c r="D1921" t="str">
        <f>PROPER(Table1[[#This Row],[Product Category]])</f>
        <v>Clothing</v>
      </c>
      <c r="E1921">
        <f>ROUND(Table1[[#This Row],[Sales Amount]],1)</f>
        <v>1579.7</v>
      </c>
      <c r="F1921">
        <f>Table1[[#This Row],[Quantity Sold]]</f>
        <v>26</v>
      </c>
      <c r="G1921">
        <f>Table1[[#This Row],[Discount (%)]]</f>
        <v>8</v>
      </c>
      <c r="H1921">
        <f>Table1[[#This Row],[Profit]]</f>
        <v>798.26</v>
      </c>
    </row>
    <row r="1922" spans="1:8">
      <c r="A1922" s="11" t="s">
        <v>1896</v>
      </c>
      <c r="B1922" s="7">
        <v>46943</v>
      </c>
      <c r="C1922" t="str">
        <f>PROPER(Table1[[#This Row],[Region]])</f>
        <v>East</v>
      </c>
      <c r="D1922" t="str">
        <f>PROPER(Table1[[#This Row],[Product Category]])</f>
        <v>Clothing</v>
      </c>
      <c r="E1922">
        <f>ROUND(Table1[[#This Row],[Sales Amount]],1)</f>
        <v>4130.2</v>
      </c>
      <c r="F1922">
        <f>Table1[[#This Row],[Quantity Sold]]</f>
        <v>13</v>
      </c>
      <c r="G1922">
        <f>Table1[[#This Row],[Discount (%)]]</f>
        <v>30</v>
      </c>
      <c r="H1922">
        <f>Table1[[#This Row],[Profit]]</f>
        <v>1489.94</v>
      </c>
    </row>
    <row r="1923" spans="1:8">
      <c r="A1923" s="11" t="s">
        <v>1897</v>
      </c>
      <c r="B1923" s="7">
        <v>46944</v>
      </c>
      <c r="C1923" t="str">
        <f>PROPER(Table1[[#This Row],[Region]])</f>
        <v>South</v>
      </c>
      <c r="D1923" t="str">
        <f>PROPER(Table1[[#This Row],[Product Category]])</f>
        <v>Clothing</v>
      </c>
      <c r="E1923">
        <f>ROUND(Table1[[#This Row],[Sales Amount]],1)</f>
        <v>164.4</v>
      </c>
      <c r="F1923">
        <f>Table1[[#This Row],[Quantity Sold]]</f>
        <v>9</v>
      </c>
      <c r="G1923">
        <f>Table1[[#This Row],[Discount (%)]]</f>
        <v>29</v>
      </c>
      <c r="H1923">
        <f>Table1[[#This Row],[Profit]]</f>
        <v>482.13</v>
      </c>
    </row>
    <row r="1924" spans="1:8">
      <c r="A1924" s="11" t="s">
        <v>1898</v>
      </c>
      <c r="B1924" s="7">
        <v>46945</v>
      </c>
      <c r="C1924" t="str">
        <f>PROPER(Table1[[#This Row],[Region]])</f>
        <v>West</v>
      </c>
      <c r="D1924" t="str">
        <f>PROPER(Table1[[#This Row],[Product Category]])</f>
        <v>Electronics</v>
      </c>
      <c r="E1924">
        <f>ROUND(Table1[[#This Row],[Sales Amount]],1)</f>
        <v>1820.1</v>
      </c>
      <c r="F1924">
        <f>Table1[[#This Row],[Quantity Sold]]</f>
        <v>18</v>
      </c>
      <c r="G1924">
        <f>Table1[[#This Row],[Discount (%)]]</f>
        <v>0</v>
      </c>
      <c r="H1924">
        <f>Table1[[#This Row],[Profit]]</f>
        <v>1384.45</v>
      </c>
    </row>
    <row r="1925" spans="1:8">
      <c r="A1925" s="11" t="s">
        <v>1899</v>
      </c>
      <c r="B1925" s="7">
        <v>46946</v>
      </c>
      <c r="C1925" t="str">
        <f>PROPER(Table1[[#This Row],[Region]])</f>
        <v>North</v>
      </c>
      <c r="D1925" t="str">
        <f>PROPER(Table1[[#This Row],[Product Category]])</f>
        <v>Furniture</v>
      </c>
      <c r="E1925">
        <f>ROUND(Table1[[#This Row],[Sales Amount]],1)</f>
        <v>4257.3999999999996</v>
      </c>
      <c r="F1925">
        <f>Table1[[#This Row],[Quantity Sold]]</f>
        <v>18</v>
      </c>
      <c r="G1925">
        <f>Table1[[#This Row],[Discount (%)]]</f>
        <v>29</v>
      </c>
      <c r="H1925">
        <f>Table1[[#This Row],[Profit]]</f>
        <v>505.39</v>
      </c>
    </row>
    <row r="1926" spans="1:8">
      <c r="A1926" s="11" t="s">
        <v>1900</v>
      </c>
      <c r="B1926" s="7">
        <v>46947</v>
      </c>
      <c r="C1926" t="str">
        <f>PROPER(Table1[[#This Row],[Region]])</f>
        <v>East</v>
      </c>
      <c r="D1926" t="str">
        <f>PROPER(Table1[[#This Row],[Product Category]])</f>
        <v>Furniture</v>
      </c>
      <c r="E1926">
        <f>ROUND(Table1[[#This Row],[Sales Amount]],1)</f>
        <v>4984.8999999999996</v>
      </c>
      <c r="F1926">
        <f>Table1[[#This Row],[Quantity Sold]]</f>
        <v>15</v>
      </c>
      <c r="G1926">
        <f>Table1[[#This Row],[Discount (%)]]</f>
        <v>29</v>
      </c>
      <c r="H1926">
        <f>Table1[[#This Row],[Profit]]</f>
        <v>1036.83</v>
      </c>
    </row>
    <row r="1927" spans="1:8">
      <c r="A1927" s="11" t="s">
        <v>1901</v>
      </c>
      <c r="B1927" s="7">
        <v>46948</v>
      </c>
      <c r="C1927" t="str">
        <f>PROPER(Table1[[#This Row],[Region]])</f>
        <v>West</v>
      </c>
      <c r="D1927" t="str">
        <f>PROPER(Table1[[#This Row],[Product Category]])</f>
        <v>Sports</v>
      </c>
      <c r="E1927">
        <f>ROUND(Table1[[#This Row],[Sales Amount]],1)</f>
        <v>4353.2</v>
      </c>
      <c r="F1927">
        <f>Table1[[#This Row],[Quantity Sold]]</f>
        <v>40</v>
      </c>
      <c r="G1927">
        <f>Table1[[#This Row],[Discount (%)]]</f>
        <v>10</v>
      </c>
      <c r="H1927">
        <f>Table1[[#This Row],[Profit]]</f>
        <v>568.04999999999995</v>
      </c>
    </row>
    <row r="1928" spans="1:8">
      <c r="A1928" s="11" t="s">
        <v>1902</v>
      </c>
      <c r="B1928" s="7">
        <v>46949</v>
      </c>
      <c r="C1928" t="str">
        <f>PROPER(Table1[[#This Row],[Region]])</f>
        <v>West</v>
      </c>
      <c r="D1928" t="str">
        <f>PROPER(Table1[[#This Row],[Product Category]])</f>
        <v>Electronics</v>
      </c>
      <c r="E1928">
        <f>ROUND(Table1[[#This Row],[Sales Amount]],1)</f>
        <v>1518.9</v>
      </c>
      <c r="F1928">
        <f>Table1[[#This Row],[Quantity Sold]]</f>
        <v>19</v>
      </c>
      <c r="G1928">
        <f>Table1[[#This Row],[Discount (%)]]</f>
        <v>18</v>
      </c>
      <c r="H1928">
        <f>Table1[[#This Row],[Profit]]</f>
        <v>555.79</v>
      </c>
    </row>
    <row r="1929" spans="1:8">
      <c r="A1929" s="11" t="s">
        <v>1903</v>
      </c>
      <c r="B1929" s="7">
        <v>46950</v>
      </c>
      <c r="C1929" t="str">
        <f>PROPER(Table1[[#This Row],[Region]])</f>
        <v>West</v>
      </c>
      <c r="D1929" t="str">
        <f>PROPER(Table1[[#This Row],[Product Category]])</f>
        <v>Furniture</v>
      </c>
      <c r="E1929">
        <f>ROUND(Table1[[#This Row],[Sales Amount]],1)</f>
        <v>4986.2</v>
      </c>
      <c r="F1929">
        <f>Table1[[#This Row],[Quantity Sold]]</f>
        <v>20</v>
      </c>
      <c r="G1929">
        <f>Table1[[#This Row],[Discount (%)]]</f>
        <v>12</v>
      </c>
      <c r="H1929">
        <f>Table1[[#This Row],[Profit]]</f>
        <v>845.5</v>
      </c>
    </row>
    <row r="1930" spans="1:8">
      <c r="A1930" s="11" t="s">
        <v>1904</v>
      </c>
      <c r="B1930" s="7">
        <v>46951</v>
      </c>
      <c r="C1930" t="str">
        <f>PROPER(Table1[[#This Row],[Region]])</f>
        <v>South</v>
      </c>
      <c r="D1930" t="str">
        <f>PROPER(Table1[[#This Row],[Product Category]])</f>
        <v>Groceries</v>
      </c>
      <c r="E1930">
        <f>ROUND(Table1[[#This Row],[Sales Amount]],1)</f>
        <v>727.4</v>
      </c>
      <c r="F1930">
        <f>Table1[[#This Row],[Quantity Sold]]</f>
        <v>3</v>
      </c>
      <c r="G1930">
        <f>Table1[[#This Row],[Discount (%)]]</f>
        <v>11</v>
      </c>
      <c r="H1930">
        <f>Table1[[#This Row],[Profit]]</f>
        <v>86.85</v>
      </c>
    </row>
    <row r="1931" spans="1:8">
      <c r="A1931" s="11" t="s">
        <v>1905</v>
      </c>
      <c r="B1931" s="7">
        <v>46952</v>
      </c>
      <c r="C1931" t="str">
        <f>PROPER(Table1[[#This Row],[Region]])</f>
        <v>North</v>
      </c>
      <c r="D1931" t="str">
        <f>PROPER(Table1[[#This Row],[Product Category]])</f>
        <v>Clothing</v>
      </c>
      <c r="E1931">
        <f>ROUND(Table1[[#This Row],[Sales Amount]],1)</f>
        <v>3369.5</v>
      </c>
      <c r="F1931">
        <f>Table1[[#This Row],[Quantity Sold]]</f>
        <v>49</v>
      </c>
      <c r="G1931">
        <f>Table1[[#This Row],[Discount (%)]]</f>
        <v>43</v>
      </c>
      <c r="H1931">
        <f>Table1[[#This Row],[Profit]]</f>
        <v>558.27</v>
      </c>
    </row>
    <row r="1932" spans="1:8">
      <c r="A1932" s="11" t="s">
        <v>1906</v>
      </c>
      <c r="B1932" s="7">
        <v>46953</v>
      </c>
      <c r="C1932" t="str">
        <f>PROPER(Table1[[#This Row],[Region]])</f>
        <v>East</v>
      </c>
      <c r="D1932" t="str">
        <f>PROPER(Table1[[#This Row],[Product Category]])</f>
        <v>Electronics</v>
      </c>
      <c r="E1932">
        <f>ROUND(Table1[[#This Row],[Sales Amount]],1)</f>
        <v>3339.6</v>
      </c>
      <c r="F1932">
        <f>Table1[[#This Row],[Quantity Sold]]</f>
        <v>22</v>
      </c>
      <c r="G1932">
        <f>Table1[[#This Row],[Discount (%)]]</f>
        <v>3</v>
      </c>
      <c r="H1932">
        <f>Table1[[#This Row],[Profit]]</f>
        <v>664.83</v>
      </c>
    </row>
    <row r="1933" spans="1:8">
      <c r="A1933" s="11" t="s">
        <v>1907</v>
      </c>
      <c r="B1933" s="7">
        <v>46954</v>
      </c>
      <c r="C1933" t="str">
        <f>PROPER(Table1[[#This Row],[Region]])</f>
        <v>South</v>
      </c>
      <c r="D1933" t="str">
        <f>PROPER(Table1[[#This Row],[Product Category]])</f>
        <v>Sports</v>
      </c>
      <c r="E1933">
        <f>ROUND(Table1[[#This Row],[Sales Amount]],1)</f>
        <v>564.6</v>
      </c>
      <c r="F1933">
        <f>Table1[[#This Row],[Quantity Sold]]</f>
        <v>9</v>
      </c>
      <c r="G1933">
        <f>Table1[[#This Row],[Discount (%)]]</f>
        <v>33</v>
      </c>
      <c r="H1933">
        <f>Table1[[#This Row],[Profit]]</f>
        <v>22.37</v>
      </c>
    </row>
    <row r="1934" spans="1:8">
      <c r="A1934" s="11" t="s">
        <v>1908</v>
      </c>
      <c r="B1934" s="7">
        <v>46955</v>
      </c>
      <c r="C1934" t="str">
        <f>PROPER(Table1[[#This Row],[Region]])</f>
        <v>East</v>
      </c>
      <c r="D1934" t="str">
        <f>PROPER(Table1[[#This Row],[Product Category]])</f>
        <v>Furniture</v>
      </c>
      <c r="E1934">
        <f>ROUND(Table1[[#This Row],[Sales Amount]],1)</f>
        <v>2457.6999999999998</v>
      </c>
      <c r="F1934">
        <f>Table1[[#This Row],[Quantity Sold]]</f>
        <v>22</v>
      </c>
      <c r="G1934">
        <f>Table1[[#This Row],[Discount (%)]]</f>
        <v>35</v>
      </c>
      <c r="H1934">
        <f>Table1[[#This Row],[Profit]]</f>
        <v>1501.01</v>
      </c>
    </row>
    <row r="1935" spans="1:8">
      <c r="A1935" s="11" t="s">
        <v>1909</v>
      </c>
      <c r="B1935" s="7">
        <v>46956</v>
      </c>
      <c r="C1935" t="str">
        <f>PROPER(Table1[[#This Row],[Region]])</f>
        <v>North</v>
      </c>
      <c r="D1935" t="str">
        <f>PROPER(Table1[[#This Row],[Product Category]])</f>
        <v>Furniture</v>
      </c>
      <c r="E1935">
        <f>ROUND(Table1[[#This Row],[Sales Amount]],1)</f>
        <v>1544.1</v>
      </c>
      <c r="F1935">
        <f>Table1[[#This Row],[Quantity Sold]]</f>
        <v>26</v>
      </c>
      <c r="G1935">
        <f>Table1[[#This Row],[Discount (%)]]</f>
        <v>1</v>
      </c>
      <c r="H1935">
        <f>Table1[[#This Row],[Profit]]</f>
        <v>1667.44</v>
      </c>
    </row>
    <row r="1936" spans="1:8">
      <c r="A1936" s="11" t="s">
        <v>1910</v>
      </c>
      <c r="B1936" s="7">
        <v>46957</v>
      </c>
      <c r="C1936" t="str">
        <f>PROPER(Table1[[#This Row],[Region]])</f>
        <v>North</v>
      </c>
      <c r="D1936" t="str">
        <f>PROPER(Table1[[#This Row],[Product Category]])</f>
        <v>Furniture</v>
      </c>
      <c r="E1936">
        <f>ROUND(Table1[[#This Row],[Sales Amount]],1)</f>
        <v>1125.3</v>
      </c>
      <c r="F1936">
        <f>Table1[[#This Row],[Quantity Sold]]</f>
        <v>30</v>
      </c>
      <c r="G1936">
        <f>Table1[[#This Row],[Discount (%)]]</f>
        <v>10</v>
      </c>
      <c r="H1936">
        <f>Table1[[#This Row],[Profit]]</f>
        <v>201.69</v>
      </c>
    </row>
    <row r="1937" spans="1:8">
      <c r="A1937" s="11" t="s">
        <v>1911</v>
      </c>
      <c r="B1937" s="7">
        <v>46958</v>
      </c>
      <c r="C1937" t="str">
        <f>PROPER(Table1[[#This Row],[Region]])</f>
        <v>West</v>
      </c>
      <c r="D1937" t="str">
        <f>PROPER(Table1[[#This Row],[Product Category]])</f>
        <v>Sports</v>
      </c>
      <c r="E1937">
        <f>ROUND(Table1[[#This Row],[Sales Amount]],1)</f>
        <v>2286.4</v>
      </c>
      <c r="F1937">
        <f>Table1[[#This Row],[Quantity Sold]]</f>
        <v>29</v>
      </c>
      <c r="G1937">
        <f>Table1[[#This Row],[Discount (%)]]</f>
        <v>12</v>
      </c>
      <c r="H1937">
        <f>Table1[[#This Row],[Profit]]</f>
        <v>929.77</v>
      </c>
    </row>
    <row r="1938" spans="1:8">
      <c r="A1938" s="11" t="s">
        <v>1912</v>
      </c>
      <c r="B1938" s="7">
        <v>46959</v>
      </c>
      <c r="C1938" t="str">
        <f>PROPER(Table1[[#This Row],[Region]])</f>
        <v>West</v>
      </c>
      <c r="D1938" t="str">
        <f>PROPER(Table1[[#This Row],[Product Category]])</f>
        <v>Furniture</v>
      </c>
      <c r="E1938">
        <f>ROUND(Table1[[#This Row],[Sales Amount]],1)</f>
        <v>3766.5</v>
      </c>
      <c r="F1938">
        <f>Table1[[#This Row],[Quantity Sold]]</f>
        <v>44</v>
      </c>
      <c r="G1938">
        <f>Table1[[#This Row],[Discount (%)]]</f>
        <v>31</v>
      </c>
      <c r="H1938">
        <f>Table1[[#This Row],[Profit]]</f>
        <v>440.38</v>
      </c>
    </row>
    <row r="1939" spans="1:8">
      <c r="A1939" s="11" t="s">
        <v>1913</v>
      </c>
      <c r="B1939" s="7">
        <v>46960</v>
      </c>
      <c r="C1939" t="str">
        <f>PROPER(Table1[[#This Row],[Region]])</f>
        <v>East</v>
      </c>
      <c r="D1939" t="str">
        <f>PROPER(Table1[[#This Row],[Product Category]])</f>
        <v>Clothing</v>
      </c>
      <c r="E1939">
        <f>ROUND(Table1[[#This Row],[Sales Amount]],1)</f>
        <v>3245.2</v>
      </c>
      <c r="F1939">
        <f>Table1[[#This Row],[Quantity Sold]]</f>
        <v>42</v>
      </c>
      <c r="G1939">
        <f>Table1[[#This Row],[Discount (%)]]</f>
        <v>41</v>
      </c>
      <c r="H1939">
        <f>Table1[[#This Row],[Profit]]</f>
        <v>745.81</v>
      </c>
    </row>
    <row r="1940" spans="1:8">
      <c r="A1940" s="11" t="s">
        <v>1914</v>
      </c>
      <c r="B1940" s="7">
        <v>46961</v>
      </c>
      <c r="C1940" t="str">
        <f>PROPER(Table1[[#This Row],[Region]])</f>
        <v>East</v>
      </c>
      <c r="D1940" t="str">
        <f>PROPER(Table1[[#This Row],[Product Category]])</f>
        <v>Clothing</v>
      </c>
      <c r="E1940">
        <f>ROUND(Table1[[#This Row],[Sales Amount]],1)</f>
        <v>2320.6999999999998</v>
      </c>
      <c r="F1940">
        <f>Table1[[#This Row],[Quantity Sold]]</f>
        <v>45</v>
      </c>
      <c r="G1940">
        <f>Table1[[#This Row],[Discount (%)]]</f>
        <v>26</v>
      </c>
      <c r="H1940">
        <f>Table1[[#This Row],[Profit]]</f>
        <v>1848.58</v>
      </c>
    </row>
    <row r="1941" spans="1:8">
      <c r="A1941" s="11" t="s">
        <v>1915</v>
      </c>
      <c r="B1941" s="7">
        <v>46962</v>
      </c>
      <c r="C1941" t="str">
        <f>PROPER(Table1[[#This Row],[Region]])</f>
        <v>West</v>
      </c>
      <c r="D1941" t="str">
        <f>PROPER(Table1[[#This Row],[Product Category]])</f>
        <v>Electronics</v>
      </c>
      <c r="E1941">
        <f>ROUND(Table1[[#This Row],[Sales Amount]],1)</f>
        <v>677.2</v>
      </c>
      <c r="F1941">
        <f>Table1[[#This Row],[Quantity Sold]]</f>
        <v>40</v>
      </c>
      <c r="G1941">
        <f>Table1[[#This Row],[Discount (%)]]</f>
        <v>20</v>
      </c>
      <c r="H1941">
        <f>Table1[[#This Row],[Profit]]</f>
        <v>838.03</v>
      </c>
    </row>
    <row r="1942" spans="1:8">
      <c r="A1942" s="11" t="s">
        <v>1916</v>
      </c>
      <c r="B1942" s="7">
        <v>46963</v>
      </c>
      <c r="C1942" t="str">
        <f>PROPER(Table1[[#This Row],[Region]])</f>
        <v>East</v>
      </c>
      <c r="D1942" t="str">
        <f>PROPER(Table1[[#This Row],[Product Category]])</f>
        <v>Electronics</v>
      </c>
      <c r="E1942">
        <f>ROUND(Table1[[#This Row],[Sales Amount]],1)</f>
        <v>2632.7</v>
      </c>
      <c r="F1942">
        <f>Table1[[#This Row],[Quantity Sold]]</f>
        <v>8</v>
      </c>
      <c r="G1942">
        <f>Table1[[#This Row],[Discount (%)]]</f>
        <v>16</v>
      </c>
      <c r="H1942">
        <f>Table1[[#This Row],[Profit]]</f>
        <v>347.11</v>
      </c>
    </row>
    <row r="1943" spans="1:8">
      <c r="A1943" s="11" t="s">
        <v>1917</v>
      </c>
      <c r="B1943" s="7">
        <v>46964</v>
      </c>
      <c r="C1943" t="str">
        <f>PROPER(Table1[[#This Row],[Region]])</f>
        <v>South</v>
      </c>
      <c r="D1943" t="str">
        <f>PROPER(Table1[[#This Row],[Product Category]])</f>
        <v>Furniture</v>
      </c>
      <c r="E1943">
        <f>ROUND(Table1[[#This Row],[Sales Amount]],1)</f>
        <v>1915.2</v>
      </c>
      <c r="F1943">
        <f>Table1[[#This Row],[Quantity Sold]]</f>
        <v>10</v>
      </c>
      <c r="G1943">
        <f>Table1[[#This Row],[Discount (%)]]</f>
        <v>2</v>
      </c>
      <c r="H1943">
        <f>Table1[[#This Row],[Profit]]</f>
        <v>1262.3499999999999</v>
      </c>
    </row>
    <row r="1944" spans="1:8">
      <c r="A1944" s="11" t="s">
        <v>1918</v>
      </c>
      <c r="B1944" s="7">
        <v>46965</v>
      </c>
      <c r="C1944" t="str">
        <f>PROPER(Table1[[#This Row],[Region]])</f>
        <v>North</v>
      </c>
      <c r="D1944" t="str">
        <f>PROPER(Table1[[#This Row],[Product Category]])</f>
        <v>Electronics</v>
      </c>
      <c r="E1944">
        <f>ROUND(Table1[[#This Row],[Sales Amount]],1)</f>
        <v>1531.6</v>
      </c>
      <c r="F1944">
        <f>Table1[[#This Row],[Quantity Sold]]</f>
        <v>38</v>
      </c>
      <c r="G1944">
        <f>Table1[[#This Row],[Discount (%)]]</f>
        <v>37</v>
      </c>
      <c r="H1944">
        <f>Table1[[#This Row],[Profit]]</f>
        <v>1118.18</v>
      </c>
    </row>
    <row r="1945" spans="1:8">
      <c r="A1945" s="11" t="s">
        <v>1919</v>
      </c>
      <c r="B1945" s="7">
        <v>46966</v>
      </c>
      <c r="C1945" t="str">
        <f>PROPER(Table1[[#This Row],[Region]])</f>
        <v>West</v>
      </c>
      <c r="D1945" t="str">
        <f>PROPER(Table1[[#This Row],[Product Category]])</f>
        <v>Clothing</v>
      </c>
      <c r="E1945">
        <f>ROUND(Table1[[#This Row],[Sales Amount]],1)</f>
        <v>4930</v>
      </c>
      <c r="F1945">
        <f>Table1[[#This Row],[Quantity Sold]]</f>
        <v>19</v>
      </c>
      <c r="G1945">
        <f>Table1[[#This Row],[Discount (%)]]</f>
        <v>28</v>
      </c>
      <c r="H1945">
        <f>Table1[[#This Row],[Profit]]</f>
        <v>785.97</v>
      </c>
    </row>
    <row r="1946" spans="1:8">
      <c r="A1946" s="11" t="s">
        <v>1920</v>
      </c>
      <c r="B1946" s="7">
        <v>46967</v>
      </c>
      <c r="C1946" t="str">
        <f>PROPER(Table1[[#This Row],[Region]])</f>
        <v>East</v>
      </c>
      <c r="D1946" t="str">
        <f>PROPER(Table1[[#This Row],[Product Category]])</f>
        <v>Sports</v>
      </c>
      <c r="E1946">
        <f>ROUND(Table1[[#This Row],[Sales Amount]],1)</f>
        <v>3295.8</v>
      </c>
      <c r="F1946">
        <f>Table1[[#This Row],[Quantity Sold]]</f>
        <v>17</v>
      </c>
      <c r="G1946">
        <f>Table1[[#This Row],[Discount (%)]]</f>
        <v>39</v>
      </c>
      <c r="H1946">
        <f>Table1[[#This Row],[Profit]]</f>
        <v>909.05</v>
      </c>
    </row>
    <row r="1947" spans="1:8">
      <c r="A1947" s="11" t="s">
        <v>1921</v>
      </c>
      <c r="B1947" s="7">
        <v>46968</v>
      </c>
      <c r="C1947" t="str">
        <f>PROPER(Table1[[#This Row],[Region]])</f>
        <v>East</v>
      </c>
      <c r="D1947" t="str">
        <f>PROPER(Table1[[#This Row],[Product Category]])</f>
        <v>Groceries</v>
      </c>
      <c r="E1947">
        <f>ROUND(Table1[[#This Row],[Sales Amount]],1)</f>
        <v>3420</v>
      </c>
      <c r="F1947">
        <f>Table1[[#This Row],[Quantity Sold]]</f>
        <v>46</v>
      </c>
      <c r="G1947">
        <f>Table1[[#This Row],[Discount (%)]]</f>
        <v>17</v>
      </c>
      <c r="H1947">
        <f>Table1[[#This Row],[Profit]]</f>
        <v>1824.97</v>
      </c>
    </row>
    <row r="1948" spans="1:8">
      <c r="A1948" s="11" t="s">
        <v>1922</v>
      </c>
      <c r="B1948" s="7">
        <v>46969</v>
      </c>
      <c r="C1948" t="str">
        <f>PROPER(Table1[[#This Row],[Region]])</f>
        <v>North</v>
      </c>
      <c r="D1948" t="str">
        <f>PROPER(Table1[[#This Row],[Product Category]])</f>
        <v>Furniture</v>
      </c>
      <c r="E1948">
        <f>ROUND(Table1[[#This Row],[Sales Amount]],1)</f>
        <v>794.2</v>
      </c>
      <c r="F1948">
        <f>Table1[[#This Row],[Quantity Sold]]</f>
        <v>19</v>
      </c>
      <c r="G1948">
        <f>Table1[[#This Row],[Discount (%)]]</f>
        <v>50</v>
      </c>
      <c r="H1948">
        <f>Table1[[#This Row],[Profit]]</f>
        <v>1427.52</v>
      </c>
    </row>
    <row r="1949" spans="1:8">
      <c r="A1949" s="11" t="s">
        <v>1923</v>
      </c>
      <c r="B1949" s="7">
        <v>46970</v>
      </c>
      <c r="C1949" t="str">
        <f>PROPER(Table1[[#This Row],[Region]])</f>
        <v>East</v>
      </c>
      <c r="D1949" t="str">
        <f>PROPER(Table1[[#This Row],[Product Category]])</f>
        <v>Clothing</v>
      </c>
      <c r="E1949">
        <f>ROUND(Table1[[#This Row],[Sales Amount]],1)</f>
        <v>1316.5</v>
      </c>
      <c r="F1949">
        <f>Table1[[#This Row],[Quantity Sold]]</f>
        <v>43</v>
      </c>
      <c r="G1949">
        <f>Table1[[#This Row],[Discount (%)]]</f>
        <v>20</v>
      </c>
      <c r="H1949">
        <f>Table1[[#This Row],[Profit]]</f>
        <v>543.34</v>
      </c>
    </row>
    <row r="1950" spans="1:8">
      <c r="A1950" s="11" t="s">
        <v>1924</v>
      </c>
      <c r="B1950" s="7">
        <v>46971</v>
      </c>
      <c r="C1950" t="str">
        <f>PROPER(Table1[[#This Row],[Region]])</f>
        <v>South</v>
      </c>
      <c r="D1950" t="str">
        <f>PROPER(Table1[[#This Row],[Product Category]])</f>
        <v>Clothing</v>
      </c>
      <c r="E1950">
        <f>ROUND(Table1[[#This Row],[Sales Amount]],1)</f>
        <v>224.6</v>
      </c>
      <c r="F1950">
        <f>Table1[[#This Row],[Quantity Sold]]</f>
        <v>19</v>
      </c>
      <c r="G1950">
        <f>Table1[[#This Row],[Discount (%)]]</f>
        <v>23</v>
      </c>
      <c r="H1950">
        <f>Table1[[#This Row],[Profit]]</f>
        <v>1812.99</v>
      </c>
    </row>
    <row r="1951" spans="1:8">
      <c r="A1951" s="11" t="s">
        <v>1925</v>
      </c>
      <c r="B1951" s="7">
        <v>46972</v>
      </c>
      <c r="C1951" t="str">
        <f>PROPER(Table1[[#This Row],[Region]])</f>
        <v>North</v>
      </c>
      <c r="D1951" t="str">
        <f>PROPER(Table1[[#This Row],[Product Category]])</f>
        <v>Electronics</v>
      </c>
      <c r="E1951">
        <f>ROUND(Table1[[#This Row],[Sales Amount]],1)</f>
        <v>2848.3</v>
      </c>
      <c r="F1951">
        <f>Table1[[#This Row],[Quantity Sold]]</f>
        <v>50</v>
      </c>
      <c r="G1951">
        <f>Table1[[#This Row],[Discount (%)]]</f>
        <v>23</v>
      </c>
      <c r="H1951">
        <f>Table1[[#This Row],[Profit]]</f>
        <v>795.94</v>
      </c>
    </row>
    <row r="1952" spans="1:8">
      <c r="A1952" s="11" t="s">
        <v>1926</v>
      </c>
      <c r="B1952" s="7">
        <v>46973</v>
      </c>
      <c r="C1952" t="str">
        <f>PROPER(Table1[[#This Row],[Region]])</f>
        <v>East</v>
      </c>
      <c r="D1952" t="str">
        <f>PROPER(Table1[[#This Row],[Product Category]])</f>
        <v>Clothing</v>
      </c>
      <c r="E1952">
        <f>ROUND(Table1[[#This Row],[Sales Amount]],1)</f>
        <v>2136.6</v>
      </c>
      <c r="F1952">
        <f>Table1[[#This Row],[Quantity Sold]]</f>
        <v>39</v>
      </c>
      <c r="G1952">
        <f>Table1[[#This Row],[Discount (%)]]</f>
        <v>41</v>
      </c>
      <c r="H1952">
        <f>Table1[[#This Row],[Profit]]</f>
        <v>1103.0899999999999</v>
      </c>
    </row>
    <row r="1953" spans="1:8">
      <c r="A1953" s="11" t="s">
        <v>1927</v>
      </c>
      <c r="B1953" s="7">
        <v>46974</v>
      </c>
      <c r="C1953" t="str">
        <f>PROPER(Table1[[#This Row],[Region]])</f>
        <v>North</v>
      </c>
      <c r="D1953" t="str">
        <f>PROPER(Table1[[#This Row],[Product Category]])</f>
        <v>Electronics</v>
      </c>
      <c r="E1953">
        <f>ROUND(Table1[[#This Row],[Sales Amount]],1)</f>
        <v>1275.3</v>
      </c>
      <c r="F1953">
        <f>Table1[[#This Row],[Quantity Sold]]</f>
        <v>18</v>
      </c>
      <c r="G1953">
        <f>Table1[[#This Row],[Discount (%)]]</f>
        <v>17</v>
      </c>
      <c r="H1953">
        <f>Table1[[#This Row],[Profit]]</f>
        <v>1150.6300000000001</v>
      </c>
    </row>
    <row r="1954" spans="1:8">
      <c r="A1954" s="11" t="s">
        <v>1928</v>
      </c>
      <c r="B1954" s="7">
        <v>46975</v>
      </c>
      <c r="C1954" t="str">
        <f>PROPER(Table1[[#This Row],[Region]])</f>
        <v>East</v>
      </c>
      <c r="D1954" t="str">
        <f>PROPER(Table1[[#This Row],[Product Category]])</f>
        <v>Groceries</v>
      </c>
      <c r="E1954">
        <f>ROUND(Table1[[#This Row],[Sales Amount]],1)</f>
        <v>824.8</v>
      </c>
      <c r="F1954">
        <f>Table1[[#This Row],[Quantity Sold]]</f>
        <v>3</v>
      </c>
      <c r="G1954">
        <f>Table1[[#This Row],[Discount (%)]]</f>
        <v>33</v>
      </c>
      <c r="H1954">
        <f>Table1[[#This Row],[Profit]]</f>
        <v>123.26</v>
      </c>
    </row>
    <row r="1955" spans="1:8">
      <c r="A1955" s="11" t="s">
        <v>1929</v>
      </c>
      <c r="B1955" s="7">
        <v>46976</v>
      </c>
      <c r="C1955" t="str">
        <f>PROPER(Table1[[#This Row],[Region]])</f>
        <v>East</v>
      </c>
      <c r="D1955" t="str">
        <f>PROPER(Table1[[#This Row],[Product Category]])</f>
        <v>Clothing</v>
      </c>
      <c r="E1955">
        <f>ROUND(Table1[[#This Row],[Sales Amount]],1)</f>
        <v>166.3</v>
      </c>
      <c r="F1955">
        <f>Table1[[#This Row],[Quantity Sold]]</f>
        <v>2</v>
      </c>
      <c r="G1955">
        <f>Table1[[#This Row],[Discount (%)]]</f>
        <v>50</v>
      </c>
      <c r="H1955">
        <f>Table1[[#This Row],[Profit]]</f>
        <v>477.35</v>
      </c>
    </row>
    <row r="1956" spans="1:8">
      <c r="A1956" s="11" t="s">
        <v>1930</v>
      </c>
      <c r="B1956" s="7">
        <v>46977</v>
      </c>
      <c r="C1956" t="str">
        <f>PROPER(Table1[[#This Row],[Region]])</f>
        <v>South</v>
      </c>
      <c r="D1956" t="str">
        <f>PROPER(Table1[[#This Row],[Product Category]])</f>
        <v>Furniture</v>
      </c>
      <c r="E1956">
        <f>ROUND(Table1[[#This Row],[Sales Amount]],1)</f>
        <v>1639.4</v>
      </c>
      <c r="F1956">
        <f>Table1[[#This Row],[Quantity Sold]]</f>
        <v>30</v>
      </c>
      <c r="G1956">
        <f>Table1[[#This Row],[Discount (%)]]</f>
        <v>30</v>
      </c>
      <c r="H1956">
        <f>Table1[[#This Row],[Profit]]</f>
        <v>1416.18</v>
      </c>
    </row>
    <row r="1957" spans="1:8">
      <c r="A1957" s="11" t="s">
        <v>1931</v>
      </c>
      <c r="B1957" s="7">
        <v>46978</v>
      </c>
      <c r="C1957" t="str">
        <f>PROPER(Table1[[#This Row],[Region]])</f>
        <v>East</v>
      </c>
      <c r="D1957" t="str">
        <f>PROPER(Table1[[#This Row],[Product Category]])</f>
        <v>Electronics</v>
      </c>
      <c r="E1957">
        <f>ROUND(Table1[[#This Row],[Sales Amount]],1)</f>
        <v>4932.5</v>
      </c>
      <c r="F1957">
        <f>Table1[[#This Row],[Quantity Sold]]</f>
        <v>44</v>
      </c>
      <c r="G1957">
        <f>Table1[[#This Row],[Discount (%)]]</f>
        <v>17</v>
      </c>
      <c r="H1957">
        <f>Table1[[#This Row],[Profit]]</f>
        <v>73.099999999999994</v>
      </c>
    </row>
    <row r="1958" spans="1:8">
      <c r="A1958" s="11" t="s">
        <v>1932</v>
      </c>
      <c r="B1958" s="7">
        <v>46979</v>
      </c>
      <c r="C1958" t="str">
        <f>PROPER(Table1[[#This Row],[Region]])</f>
        <v>East</v>
      </c>
      <c r="D1958" t="str">
        <f>PROPER(Table1[[#This Row],[Product Category]])</f>
        <v>Electronics</v>
      </c>
      <c r="E1958">
        <f>ROUND(Table1[[#This Row],[Sales Amount]],1)</f>
        <v>1420.5</v>
      </c>
      <c r="F1958">
        <f>Table1[[#This Row],[Quantity Sold]]</f>
        <v>33</v>
      </c>
      <c r="G1958">
        <f>Table1[[#This Row],[Discount (%)]]</f>
        <v>22</v>
      </c>
      <c r="H1958">
        <f>Table1[[#This Row],[Profit]]</f>
        <v>68.44</v>
      </c>
    </row>
    <row r="1959" spans="1:8">
      <c r="A1959" s="11" t="s">
        <v>1933</v>
      </c>
      <c r="B1959" s="7">
        <v>46980</v>
      </c>
      <c r="C1959" t="str">
        <f>PROPER(Table1[[#This Row],[Region]])</f>
        <v>East</v>
      </c>
      <c r="D1959" t="str">
        <f>PROPER(Table1[[#This Row],[Product Category]])</f>
        <v>Furniture</v>
      </c>
      <c r="E1959">
        <f>ROUND(Table1[[#This Row],[Sales Amount]],1)</f>
        <v>3556.9</v>
      </c>
      <c r="F1959">
        <f>Table1[[#This Row],[Quantity Sold]]</f>
        <v>15</v>
      </c>
      <c r="G1959">
        <f>Table1[[#This Row],[Discount (%)]]</f>
        <v>42</v>
      </c>
      <c r="H1959">
        <f>Table1[[#This Row],[Profit]]</f>
        <v>1157.76</v>
      </c>
    </row>
    <row r="1960" spans="1:8">
      <c r="A1960" s="11" t="s">
        <v>1934</v>
      </c>
      <c r="B1960" s="7">
        <v>46981</v>
      </c>
      <c r="C1960" t="str">
        <f>PROPER(Table1[[#This Row],[Region]])</f>
        <v>West</v>
      </c>
      <c r="D1960" t="str">
        <f>PROPER(Table1[[#This Row],[Product Category]])</f>
        <v>Electronics</v>
      </c>
      <c r="E1960">
        <f>ROUND(Table1[[#This Row],[Sales Amount]],1)</f>
        <v>3106.8</v>
      </c>
      <c r="F1960">
        <f>Table1[[#This Row],[Quantity Sold]]</f>
        <v>46</v>
      </c>
      <c r="G1960">
        <f>Table1[[#This Row],[Discount (%)]]</f>
        <v>12</v>
      </c>
      <c r="H1960">
        <f>Table1[[#This Row],[Profit]]</f>
        <v>1965.12</v>
      </c>
    </row>
    <row r="1961" spans="1:8">
      <c r="A1961" s="11" t="s">
        <v>1935</v>
      </c>
      <c r="B1961" s="7">
        <v>46982</v>
      </c>
      <c r="C1961" t="str">
        <f>PROPER(Table1[[#This Row],[Region]])</f>
        <v>South</v>
      </c>
      <c r="D1961" t="str">
        <f>PROPER(Table1[[#This Row],[Product Category]])</f>
        <v>Sports</v>
      </c>
      <c r="E1961">
        <f>ROUND(Table1[[#This Row],[Sales Amount]],1)</f>
        <v>4326.5</v>
      </c>
      <c r="F1961">
        <f>Table1[[#This Row],[Quantity Sold]]</f>
        <v>5</v>
      </c>
      <c r="G1961">
        <f>Table1[[#This Row],[Discount (%)]]</f>
        <v>44</v>
      </c>
      <c r="H1961">
        <f>Table1[[#This Row],[Profit]]</f>
        <v>1719.96</v>
      </c>
    </row>
    <row r="1962" spans="1:8">
      <c r="A1962" s="11" t="s">
        <v>1936</v>
      </c>
      <c r="B1962" s="7">
        <v>46983</v>
      </c>
      <c r="C1962" t="str">
        <f>PROPER(Table1[[#This Row],[Region]])</f>
        <v>North</v>
      </c>
      <c r="D1962" t="str">
        <f>PROPER(Table1[[#This Row],[Product Category]])</f>
        <v>Clothing</v>
      </c>
      <c r="E1962">
        <f>ROUND(Table1[[#This Row],[Sales Amount]],1)</f>
        <v>3105.5</v>
      </c>
      <c r="F1962">
        <f>Table1[[#This Row],[Quantity Sold]]</f>
        <v>6</v>
      </c>
      <c r="G1962">
        <f>Table1[[#This Row],[Discount (%)]]</f>
        <v>47</v>
      </c>
      <c r="H1962">
        <f>Table1[[#This Row],[Profit]]</f>
        <v>785.47</v>
      </c>
    </row>
    <row r="1963" spans="1:8">
      <c r="A1963" s="11" t="s">
        <v>1937</v>
      </c>
      <c r="B1963" s="7">
        <v>46984</v>
      </c>
      <c r="C1963" t="str">
        <f>PROPER(Table1[[#This Row],[Region]])</f>
        <v>West</v>
      </c>
      <c r="D1963" t="str">
        <f>PROPER(Table1[[#This Row],[Product Category]])</f>
        <v>Electronics</v>
      </c>
      <c r="E1963">
        <f>ROUND(Table1[[#This Row],[Sales Amount]],1)</f>
        <v>209.9</v>
      </c>
      <c r="F1963">
        <f>Table1[[#This Row],[Quantity Sold]]</f>
        <v>30</v>
      </c>
      <c r="G1963">
        <f>Table1[[#This Row],[Discount (%)]]</f>
        <v>25</v>
      </c>
      <c r="H1963">
        <f>Table1[[#This Row],[Profit]]</f>
        <v>1802.22</v>
      </c>
    </row>
    <row r="1964" spans="1:8">
      <c r="A1964" s="11" t="s">
        <v>1938</v>
      </c>
      <c r="B1964" s="7">
        <v>46985</v>
      </c>
      <c r="C1964" t="str">
        <f>PROPER(Table1[[#This Row],[Region]])</f>
        <v>West</v>
      </c>
      <c r="D1964" t="str">
        <f>PROPER(Table1[[#This Row],[Product Category]])</f>
        <v>Clothing</v>
      </c>
      <c r="E1964">
        <f>ROUND(Table1[[#This Row],[Sales Amount]],1)</f>
        <v>2920.5</v>
      </c>
      <c r="F1964">
        <f>Table1[[#This Row],[Quantity Sold]]</f>
        <v>47</v>
      </c>
      <c r="G1964">
        <f>Table1[[#This Row],[Discount (%)]]</f>
        <v>18</v>
      </c>
      <c r="H1964">
        <f>Table1[[#This Row],[Profit]]</f>
        <v>661.66</v>
      </c>
    </row>
    <row r="1965" spans="1:8">
      <c r="A1965" s="11" t="s">
        <v>1939</v>
      </c>
      <c r="B1965" s="7">
        <v>46986</v>
      </c>
      <c r="C1965" t="str">
        <f>PROPER(Table1[[#This Row],[Region]])</f>
        <v>North</v>
      </c>
      <c r="D1965" t="str">
        <f>PROPER(Table1[[#This Row],[Product Category]])</f>
        <v>Electronics</v>
      </c>
      <c r="E1965">
        <f>ROUND(Table1[[#This Row],[Sales Amount]],1)</f>
        <v>4894.2</v>
      </c>
      <c r="F1965">
        <f>Table1[[#This Row],[Quantity Sold]]</f>
        <v>2</v>
      </c>
      <c r="G1965">
        <f>Table1[[#This Row],[Discount (%)]]</f>
        <v>32</v>
      </c>
      <c r="H1965">
        <f>Table1[[#This Row],[Profit]]</f>
        <v>1730.6</v>
      </c>
    </row>
    <row r="1966" spans="1:8">
      <c r="A1966" s="11" t="s">
        <v>1940</v>
      </c>
      <c r="B1966" s="7">
        <v>46987</v>
      </c>
      <c r="C1966" t="str">
        <f>PROPER(Table1[[#This Row],[Region]])</f>
        <v>North</v>
      </c>
      <c r="D1966" t="str">
        <f>PROPER(Table1[[#This Row],[Product Category]])</f>
        <v>Electronics</v>
      </c>
      <c r="E1966">
        <f>ROUND(Table1[[#This Row],[Sales Amount]],1)</f>
        <v>2356.8000000000002</v>
      </c>
      <c r="F1966">
        <f>Table1[[#This Row],[Quantity Sold]]</f>
        <v>14</v>
      </c>
      <c r="G1966">
        <f>Table1[[#This Row],[Discount (%)]]</f>
        <v>12</v>
      </c>
      <c r="H1966">
        <f>Table1[[#This Row],[Profit]]</f>
        <v>1774.69</v>
      </c>
    </row>
    <row r="1967" spans="1:8">
      <c r="A1967" s="11" t="s">
        <v>1941</v>
      </c>
      <c r="B1967" s="7">
        <v>46988</v>
      </c>
      <c r="C1967" t="str">
        <f>PROPER(Table1[[#This Row],[Region]])</f>
        <v>West</v>
      </c>
      <c r="D1967" t="str">
        <f>PROPER(Table1[[#This Row],[Product Category]])</f>
        <v>Furniture</v>
      </c>
      <c r="E1967">
        <f>ROUND(Table1[[#This Row],[Sales Amount]],1)</f>
        <v>4727</v>
      </c>
      <c r="F1967">
        <f>Table1[[#This Row],[Quantity Sold]]</f>
        <v>29</v>
      </c>
      <c r="G1967">
        <f>Table1[[#This Row],[Discount (%)]]</f>
        <v>8</v>
      </c>
      <c r="H1967">
        <f>Table1[[#This Row],[Profit]]</f>
        <v>1030.33</v>
      </c>
    </row>
    <row r="1968" spans="1:8">
      <c r="A1968" s="11" t="s">
        <v>1942</v>
      </c>
      <c r="B1968" s="7">
        <v>46989</v>
      </c>
      <c r="C1968" t="str">
        <f>PROPER(Table1[[#This Row],[Region]])</f>
        <v>West</v>
      </c>
      <c r="D1968" t="str">
        <f>PROPER(Table1[[#This Row],[Product Category]])</f>
        <v>Groceries</v>
      </c>
      <c r="E1968">
        <f>ROUND(Table1[[#This Row],[Sales Amount]],1)</f>
        <v>4020.7</v>
      </c>
      <c r="F1968">
        <f>Table1[[#This Row],[Quantity Sold]]</f>
        <v>6</v>
      </c>
      <c r="G1968">
        <f>Table1[[#This Row],[Discount (%)]]</f>
        <v>9</v>
      </c>
      <c r="H1968">
        <f>Table1[[#This Row],[Profit]]</f>
        <v>1534.89</v>
      </c>
    </row>
    <row r="1969" spans="1:8">
      <c r="A1969" s="11" t="s">
        <v>1943</v>
      </c>
      <c r="B1969" s="7">
        <v>46990</v>
      </c>
      <c r="C1969" t="str">
        <f>PROPER(Table1[[#This Row],[Region]])</f>
        <v>South</v>
      </c>
      <c r="D1969" t="str">
        <f>PROPER(Table1[[#This Row],[Product Category]])</f>
        <v>Electronics</v>
      </c>
      <c r="E1969">
        <f>ROUND(Table1[[#This Row],[Sales Amount]],1)</f>
        <v>4484.3</v>
      </c>
      <c r="F1969">
        <f>Table1[[#This Row],[Quantity Sold]]</f>
        <v>37</v>
      </c>
      <c r="G1969">
        <f>Table1[[#This Row],[Discount (%)]]</f>
        <v>26</v>
      </c>
      <c r="H1969">
        <f>Table1[[#This Row],[Profit]]</f>
        <v>47.89</v>
      </c>
    </row>
    <row r="1970" spans="1:8">
      <c r="A1970" s="11" t="s">
        <v>1944</v>
      </c>
      <c r="B1970" s="7">
        <v>46991</v>
      </c>
      <c r="C1970" t="str">
        <f>PROPER(Table1[[#This Row],[Region]])</f>
        <v>North</v>
      </c>
      <c r="D1970" t="str">
        <f>PROPER(Table1[[#This Row],[Product Category]])</f>
        <v>Clothing</v>
      </c>
      <c r="E1970">
        <f>ROUND(Table1[[#This Row],[Sales Amount]],1)</f>
        <v>4652.7</v>
      </c>
      <c r="F1970">
        <f>Table1[[#This Row],[Quantity Sold]]</f>
        <v>8</v>
      </c>
      <c r="G1970">
        <f>Table1[[#This Row],[Discount (%)]]</f>
        <v>44</v>
      </c>
      <c r="H1970">
        <f>Table1[[#This Row],[Profit]]</f>
        <v>550.17999999999995</v>
      </c>
    </row>
    <row r="1971" spans="1:8">
      <c r="A1971" s="11" t="s">
        <v>1945</v>
      </c>
      <c r="B1971" s="7">
        <v>46992</v>
      </c>
      <c r="C1971" t="str">
        <f>PROPER(Table1[[#This Row],[Region]])</f>
        <v>South</v>
      </c>
      <c r="D1971" t="str">
        <f>PROPER(Table1[[#This Row],[Product Category]])</f>
        <v>Clothing</v>
      </c>
      <c r="E1971">
        <f>ROUND(Table1[[#This Row],[Sales Amount]],1)</f>
        <v>1376</v>
      </c>
      <c r="F1971">
        <f>Table1[[#This Row],[Quantity Sold]]</f>
        <v>12</v>
      </c>
      <c r="G1971">
        <f>Table1[[#This Row],[Discount (%)]]</f>
        <v>13</v>
      </c>
      <c r="H1971">
        <f>Table1[[#This Row],[Profit]]</f>
        <v>384.19</v>
      </c>
    </row>
    <row r="1972" spans="1:8">
      <c r="A1972" s="11" t="s">
        <v>1946</v>
      </c>
      <c r="B1972" s="7">
        <v>46993</v>
      </c>
      <c r="C1972" t="str">
        <f>PROPER(Table1[[#This Row],[Region]])</f>
        <v>South</v>
      </c>
      <c r="D1972" t="str">
        <f>PROPER(Table1[[#This Row],[Product Category]])</f>
        <v>Groceries</v>
      </c>
      <c r="E1972">
        <f>ROUND(Table1[[#This Row],[Sales Amount]],1)</f>
        <v>80.900000000000006</v>
      </c>
      <c r="F1972">
        <f>Table1[[#This Row],[Quantity Sold]]</f>
        <v>2</v>
      </c>
      <c r="G1972">
        <f>Table1[[#This Row],[Discount (%)]]</f>
        <v>35</v>
      </c>
      <c r="H1972">
        <f>Table1[[#This Row],[Profit]]</f>
        <v>1284.31</v>
      </c>
    </row>
    <row r="1973" spans="1:8">
      <c r="A1973" s="11" t="s">
        <v>1947</v>
      </c>
      <c r="B1973" s="7">
        <v>46994</v>
      </c>
      <c r="C1973" t="str">
        <f>PROPER(Table1[[#This Row],[Region]])</f>
        <v>South</v>
      </c>
      <c r="D1973" t="str">
        <f>PROPER(Table1[[#This Row],[Product Category]])</f>
        <v>Furniture</v>
      </c>
      <c r="E1973">
        <f>ROUND(Table1[[#This Row],[Sales Amount]],1)</f>
        <v>4565.2</v>
      </c>
      <c r="F1973">
        <f>Table1[[#This Row],[Quantity Sold]]</f>
        <v>28</v>
      </c>
      <c r="G1973">
        <f>Table1[[#This Row],[Discount (%)]]</f>
        <v>50</v>
      </c>
      <c r="H1973">
        <f>Table1[[#This Row],[Profit]]</f>
        <v>525.12</v>
      </c>
    </row>
    <row r="1974" spans="1:8">
      <c r="A1974" s="11" t="s">
        <v>1948</v>
      </c>
      <c r="B1974" s="7">
        <v>46995</v>
      </c>
      <c r="C1974" t="str">
        <f>PROPER(Table1[[#This Row],[Region]])</f>
        <v>North</v>
      </c>
      <c r="D1974" t="str">
        <f>PROPER(Table1[[#This Row],[Product Category]])</f>
        <v>Sports</v>
      </c>
      <c r="E1974">
        <f>ROUND(Table1[[#This Row],[Sales Amount]],1)</f>
        <v>334.4</v>
      </c>
      <c r="F1974">
        <f>Table1[[#This Row],[Quantity Sold]]</f>
        <v>49</v>
      </c>
      <c r="G1974">
        <f>Table1[[#This Row],[Discount (%)]]</f>
        <v>31</v>
      </c>
      <c r="H1974">
        <f>Table1[[#This Row],[Profit]]</f>
        <v>581.62</v>
      </c>
    </row>
    <row r="1975" spans="1:8">
      <c r="A1975" s="11" t="s">
        <v>1949</v>
      </c>
      <c r="B1975" s="7">
        <v>46996</v>
      </c>
      <c r="C1975" t="str">
        <f>PROPER(Table1[[#This Row],[Region]])</f>
        <v>West</v>
      </c>
      <c r="D1975" t="str">
        <f>PROPER(Table1[[#This Row],[Product Category]])</f>
        <v>Clothing</v>
      </c>
      <c r="E1975">
        <f>ROUND(Table1[[#This Row],[Sales Amount]],1)</f>
        <v>1756.7</v>
      </c>
      <c r="F1975">
        <f>Table1[[#This Row],[Quantity Sold]]</f>
        <v>43</v>
      </c>
      <c r="G1975">
        <f>Table1[[#This Row],[Discount (%)]]</f>
        <v>41</v>
      </c>
      <c r="H1975">
        <f>Table1[[#This Row],[Profit]]</f>
        <v>768.58</v>
      </c>
    </row>
    <row r="1976" spans="1:8">
      <c r="A1976" s="11" t="s">
        <v>1950</v>
      </c>
      <c r="B1976" s="7">
        <v>46997</v>
      </c>
      <c r="C1976" t="str">
        <f>PROPER(Table1[[#This Row],[Region]])</f>
        <v>East</v>
      </c>
      <c r="D1976" t="str">
        <f>PROPER(Table1[[#This Row],[Product Category]])</f>
        <v>Clothing</v>
      </c>
      <c r="E1976">
        <f>ROUND(Table1[[#This Row],[Sales Amount]],1)</f>
        <v>684.3</v>
      </c>
      <c r="F1976">
        <f>Table1[[#This Row],[Quantity Sold]]</f>
        <v>44</v>
      </c>
      <c r="G1976">
        <f>Table1[[#This Row],[Discount (%)]]</f>
        <v>42</v>
      </c>
      <c r="H1976">
        <f>Table1[[#This Row],[Profit]]</f>
        <v>757.57</v>
      </c>
    </row>
    <row r="1977" spans="1:8">
      <c r="A1977" s="11" t="s">
        <v>1951</v>
      </c>
      <c r="B1977" s="7">
        <v>46998</v>
      </c>
      <c r="C1977" t="str">
        <f>PROPER(Table1[[#This Row],[Region]])</f>
        <v>West</v>
      </c>
      <c r="D1977" t="str">
        <f>PROPER(Table1[[#This Row],[Product Category]])</f>
        <v>Furniture</v>
      </c>
      <c r="E1977">
        <f>ROUND(Table1[[#This Row],[Sales Amount]],1)</f>
        <v>3508.2</v>
      </c>
      <c r="F1977">
        <f>Table1[[#This Row],[Quantity Sold]]</f>
        <v>24</v>
      </c>
      <c r="G1977">
        <f>Table1[[#This Row],[Discount (%)]]</f>
        <v>26</v>
      </c>
      <c r="H1977">
        <f>Table1[[#This Row],[Profit]]</f>
        <v>773.88</v>
      </c>
    </row>
    <row r="1978" spans="1:8">
      <c r="A1978" s="11" t="s">
        <v>1952</v>
      </c>
      <c r="B1978" s="7">
        <v>46999</v>
      </c>
      <c r="C1978" t="str">
        <f>PROPER(Table1[[#This Row],[Region]])</f>
        <v>East</v>
      </c>
      <c r="D1978" t="str">
        <f>PROPER(Table1[[#This Row],[Product Category]])</f>
        <v>Electronics</v>
      </c>
      <c r="E1978">
        <f>ROUND(Table1[[#This Row],[Sales Amount]],1)</f>
        <v>3393.3</v>
      </c>
      <c r="F1978">
        <f>Table1[[#This Row],[Quantity Sold]]</f>
        <v>41</v>
      </c>
      <c r="G1978">
        <f>Table1[[#This Row],[Discount (%)]]</f>
        <v>25</v>
      </c>
      <c r="H1978">
        <f>Table1[[#This Row],[Profit]]</f>
        <v>1365.66</v>
      </c>
    </row>
    <row r="1979" spans="1:8">
      <c r="A1979" s="11" t="s">
        <v>1953</v>
      </c>
      <c r="B1979" s="7">
        <v>47000</v>
      </c>
      <c r="C1979" t="str">
        <f>PROPER(Table1[[#This Row],[Region]])</f>
        <v>South</v>
      </c>
      <c r="D1979" t="str">
        <f>PROPER(Table1[[#This Row],[Product Category]])</f>
        <v>Clothing</v>
      </c>
      <c r="E1979">
        <f>ROUND(Table1[[#This Row],[Sales Amount]],1)</f>
        <v>4273.5</v>
      </c>
      <c r="F1979">
        <f>Table1[[#This Row],[Quantity Sold]]</f>
        <v>30</v>
      </c>
      <c r="G1979">
        <f>Table1[[#This Row],[Discount (%)]]</f>
        <v>46</v>
      </c>
      <c r="H1979">
        <f>Table1[[#This Row],[Profit]]</f>
        <v>1583.55</v>
      </c>
    </row>
    <row r="1980" spans="1:8">
      <c r="A1980" s="11" t="s">
        <v>1954</v>
      </c>
      <c r="B1980" s="7">
        <v>47001</v>
      </c>
      <c r="C1980" t="str">
        <f>PROPER(Table1[[#This Row],[Region]])</f>
        <v>East</v>
      </c>
      <c r="D1980" t="str">
        <f>PROPER(Table1[[#This Row],[Product Category]])</f>
        <v>Furniture</v>
      </c>
      <c r="E1980">
        <f>ROUND(Table1[[#This Row],[Sales Amount]],1)</f>
        <v>3875.6</v>
      </c>
      <c r="F1980">
        <f>Table1[[#This Row],[Quantity Sold]]</f>
        <v>32</v>
      </c>
      <c r="G1980">
        <f>Table1[[#This Row],[Discount (%)]]</f>
        <v>48</v>
      </c>
      <c r="H1980">
        <f>Table1[[#This Row],[Profit]]</f>
        <v>1875.28</v>
      </c>
    </row>
    <row r="1981" spans="1:8">
      <c r="A1981" s="11" t="s">
        <v>1955</v>
      </c>
      <c r="B1981" s="7">
        <v>47002</v>
      </c>
      <c r="C1981" t="str">
        <f>PROPER(Table1[[#This Row],[Region]])</f>
        <v>South</v>
      </c>
      <c r="D1981" t="str">
        <f>PROPER(Table1[[#This Row],[Product Category]])</f>
        <v>Groceries</v>
      </c>
      <c r="E1981">
        <f>ROUND(Table1[[#This Row],[Sales Amount]],1)</f>
        <v>1198.0999999999999</v>
      </c>
      <c r="F1981">
        <f>Table1[[#This Row],[Quantity Sold]]</f>
        <v>25</v>
      </c>
      <c r="G1981">
        <f>Table1[[#This Row],[Discount (%)]]</f>
        <v>14</v>
      </c>
      <c r="H1981">
        <f>Table1[[#This Row],[Profit]]</f>
        <v>649.46</v>
      </c>
    </row>
    <row r="1982" spans="1:8">
      <c r="A1982" s="11" t="s">
        <v>1956</v>
      </c>
      <c r="B1982" s="7">
        <v>47003</v>
      </c>
      <c r="C1982" t="str">
        <f>PROPER(Table1[[#This Row],[Region]])</f>
        <v>North</v>
      </c>
      <c r="D1982" t="str">
        <f>PROPER(Table1[[#This Row],[Product Category]])</f>
        <v>Electronics</v>
      </c>
      <c r="E1982">
        <f>ROUND(Table1[[#This Row],[Sales Amount]],1)</f>
        <v>2912.6</v>
      </c>
      <c r="F1982">
        <f>Table1[[#This Row],[Quantity Sold]]</f>
        <v>46</v>
      </c>
      <c r="G1982">
        <f>Table1[[#This Row],[Discount (%)]]</f>
        <v>30</v>
      </c>
      <c r="H1982">
        <f>Table1[[#This Row],[Profit]]</f>
        <v>1714.83</v>
      </c>
    </row>
    <row r="1983" spans="1:8">
      <c r="A1983" s="12">
        <v>4120000</v>
      </c>
      <c r="B1983" s="7">
        <v>47004</v>
      </c>
      <c r="C1983" t="str">
        <f>PROPER(Table1[[#This Row],[Region]])</f>
        <v>West</v>
      </c>
      <c r="D1983" t="str">
        <f>PROPER(Table1[[#This Row],[Product Category]])</f>
        <v>Clothing</v>
      </c>
      <c r="E1983">
        <f>ROUND(Table1[[#This Row],[Sales Amount]],1)</f>
        <v>1752</v>
      </c>
      <c r="F1983">
        <f>Table1[[#This Row],[Quantity Sold]]</f>
        <v>2</v>
      </c>
      <c r="G1983">
        <f>Table1[[#This Row],[Discount (%)]]</f>
        <v>29</v>
      </c>
      <c r="H1983">
        <f>Table1[[#This Row],[Profit]]</f>
        <v>292.22000000000003</v>
      </c>
    </row>
    <row r="1984" spans="1:8">
      <c r="A1984" s="11" t="s">
        <v>1957</v>
      </c>
      <c r="B1984" s="7">
        <v>47005</v>
      </c>
      <c r="C1984" t="str">
        <f>PROPER(Table1[[#This Row],[Region]])</f>
        <v>East</v>
      </c>
      <c r="D1984" t="str">
        <f>PROPER(Table1[[#This Row],[Product Category]])</f>
        <v>Electronics</v>
      </c>
      <c r="E1984">
        <f>ROUND(Table1[[#This Row],[Sales Amount]],1)</f>
        <v>2284.3000000000002</v>
      </c>
      <c r="F1984">
        <f>Table1[[#This Row],[Quantity Sold]]</f>
        <v>38</v>
      </c>
      <c r="G1984">
        <f>Table1[[#This Row],[Discount (%)]]</f>
        <v>2</v>
      </c>
      <c r="H1984">
        <f>Table1[[#This Row],[Profit]]</f>
        <v>1011.97</v>
      </c>
    </row>
    <row r="1985" spans="1:8">
      <c r="A1985" s="11" t="s">
        <v>1958</v>
      </c>
      <c r="B1985" s="7">
        <v>47006</v>
      </c>
      <c r="C1985" t="str">
        <f>PROPER(Table1[[#This Row],[Region]])</f>
        <v>North</v>
      </c>
      <c r="D1985" t="str">
        <f>PROPER(Table1[[#This Row],[Product Category]])</f>
        <v>Clothing</v>
      </c>
      <c r="E1985">
        <f>ROUND(Table1[[#This Row],[Sales Amount]],1)</f>
        <v>3222.4</v>
      </c>
      <c r="F1985">
        <f>Table1[[#This Row],[Quantity Sold]]</f>
        <v>4</v>
      </c>
      <c r="G1985">
        <f>Table1[[#This Row],[Discount (%)]]</f>
        <v>33</v>
      </c>
      <c r="H1985">
        <f>Table1[[#This Row],[Profit]]</f>
        <v>164.25</v>
      </c>
    </row>
    <row r="1986" spans="1:8">
      <c r="A1986" s="11" t="s">
        <v>1959</v>
      </c>
      <c r="B1986" s="7">
        <v>47007</v>
      </c>
      <c r="C1986" t="str">
        <f>PROPER(Table1[[#This Row],[Region]])</f>
        <v>South</v>
      </c>
      <c r="D1986" t="str">
        <f>PROPER(Table1[[#This Row],[Product Category]])</f>
        <v>Electronics</v>
      </c>
      <c r="E1986">
        <f>ROUND(Table1[[#This Row],[Sales Amount]],1)</f>
        <v>4781.3999999999996</v>
      </c>
      <c r="F1986">
        <f>Table1[[#This Row],[Quantity Sold]]</f>
        <v>22</v>
      </c>
      <c r="G1986">
        <f>Table1[[#This Row],[Discount (%)]]</f>
        <v>16</v>
      </c>
      <c r="H1986">
        <f>Table1[[#This Row],[Profit]]</f>
        <v>1533.47</v>
      </c>
    </row>
    <row r="1987" spans="1:8">
      <c r="A1987" s="11" t="s">
        <v>1960</v>
      </c>
      <c r="B1987" s="7">
        <v>47008</v>
      </c>
      <c r="C1987" t="str">
        <f>PROPER(Table1[[#This Row],[Region]])</f>
        <v>East</v>
      </c>
      <c r="D1987" t="str">
        <f>PROPER(Table1[[#This Row],[Product Category]])</f>
        <v>Sports</v>
      </c>
      <c r="E1987">
        <f>ROUND(Table1[[#This Row],[Sales Amount]],1)</f>
        <v>3722.2</v>
      </c>
      <c r="F1987">
        <f>Table1[[#This Row],[Quantity Sold]]</f>
        <v>47</v>
      </c>
      <c r="G1987">
        <f>Table1[[#This Row],[Discount (%)]]</f>
        <v>45</v>
      </c>
      <c r="H1987">
        <f>Table1[[#This Row],[Profit]]</f>
        <v>1763.28</v>
      </c>
    </row>
    <row r="1988" spans="1:8">
      <c r="A1988" s="11" t="s">
        <v>1961</v>
      </c>
      <c r="B1988" s="7">
        <v>47009</v>
      </c>
      <c r="C1988" t="str">
        <f>PROPER(Table1[[#This Row],[Region]])</f>
        <v>East</v>
      </c>
      <c r="D1988" t="str">
        <f>PROPER(Table1[[#This Row],[Product Category]])</f>
        <v>Furniture</v>
      </c>
      <c r="E1988">
        <f>ROUND(Table1[[#This Row],[Sales Amount]],1)</f>
        <v>3746.2</v>
      </c>
      <c r="F1988">
        <f>Table1[[#This Row],[Quantity Sold]]</f>
        <v>17</v>
      </c>
      <c r="G1988">
        <f>Table1[[#This Row],[Discount (%)]]</f>
        <v>26</v>
      </c>
      <c r="H1988">
        <f>Table1[[#This Row],[Profit]]</f>
        <v>840.28</v>
      </c>
    </row>
    <row r="1989" spans="1:8">
      <c r="A1989" s="11" t="s">
        <v>1962</v>
      </c>
      <c r="B1989" s="7">
        <v>47010</v>
      </c>
      <c r="C1989" t="str">
        <f>PROPER(Table1[[#This Row],[Region]])</f>
        <v>East</v>
      </c>
      <c r="D1989" t="str">
        <f>PROPER(Table1[[#This Row],[Product Category]])</f>
        <v>Clothing</v>
      </c>
      <c r="E1989">
        <f>ROUND(Table1[[#This Row],[Sales Amount]],1)</f>
        <v>191.9</v>
      </c>
      <c r="F1989">
        <f>Table1[[#This Row],[Quantity Sold]]</f>
        <v>12</v>
      </c>
      <c r="G1989">
        <f>Table1[[#This Row],[Discount (%)]]</f>
        <v>21</v>
      </c>
      <c r="H1989">
        <f>Table1[[#This Row],[Profit]]</f>
        <v>1516.45</v>
      </c>
    </row>
    <row r="1990" spans="1:8">
      <c r="A1990" s="11" t="s">
        <v>1963</v>
      </c>
      <c r="B1990" s="7">
        <v>47011</v>
      </c>
      <c r="C1990" t="str">
        <f>PROPER(Table1[[#This Row],[Region]])</f>
        <v>South</v>
      </c>
      <c r="D1990" t="str">
        <f>PROPER(Table1[[#This Row],[Product Category]])</f>
        <v>Sports</v>
      </c>
      <c r="E1990">
        <f>ROUND(Table1[[#This Row],[Sales Amount]],1)</f>
        <v>2114.1</v>
      </c>
      <c r="F1990">
        <f>Table1[[#This Row],[Quantity Sold]]</f>
        <v>25</v>
      </c>
      <c r="G1990">
        <f>Table1[[#This Row],[Discount (%)]]</f>
        <v>9</v>
      </c>
      <c r="H1990">
        <f>Table1[[#This Row],[Profit]]</f>
        <v>304.94</v>
      </c>
    </row>
    <row r="1991" spans="1:8">
      <c r="A1991" s="11" t="s">
        <v>1964</v>
      </c>
      <c r="B1991" s="7">
        <v>47012</v>
      </c>
      <c r="C1991" t="str">
        <f>PROPER(Table1[[#This Row],[Region]])</f>
        <v>East</v>
      </c>
      <c r="D1991" t="str">
        <f>PROPER(Table1[[#This Row],[Product Category]])</f>
        <v>Furniture</v>
      </c>
      <c r="E1991">
        <f>ROUND(Table1[[#This Row],[Sales Amount]],1)</f>
        <v>396.2</v>
      </c>
      <c r="F1991">
        <f>Table1[[#This Row],[Quantity Sold]]</f>
        <v>26</v>
      </c>
      <c r="G1991">
        <f>Table1[[#This Row],[Discount (%)]]</f>
        <v>50</v>
      </c>
      <c r="H1991">
        <f>Table1[[#This Row],[Profit]]</f>
        <v>1788.3</v>
      </c>
    </row>
    <row r="1992" spans="1:8">
      <c r="A1992" s="11" t="s">
        <v>1965</v>
      </c>
      <c r="B1992" s="7">
        <v>47013</v>
      </c>
      <c r="C1992" t="str">
        <f>PROPER(Table1[[#This Row],[Region]])</f>
        <v>South</v>
      </c>
      <c r="D1992" t="str">
        <f>PROPER(Table1[[#This Row],[Product Category]])</f>
        <v>Sports</v>
      </c>
      <c r="E1992">
        <f>ROUND(Table1[[#This Row],[Sales Amount]],1)</f>
        <v>2373.1</v>
      </c>
      <c r="F1992">
        <f>Table1[[#This Row],[Quantity Sold]]</f>
        <v>23</v>
      </c>
      <c r="G1992">
        <f>Table1[[#This Row],[Discount (%)]]</f>
        <v>48</v>
      </c>
      <c r="H1992">
        <f>Table1[[#This Row],[Profit]]</f>
        <v>1821.81</v>
      </c>
    </row>
    <row r="1993" spans="1:8">
      <c r="A1993" s="11" t="s">
        <v>1966</v>
      </c>
      <c r="B1993" s="7">
        <v>47014</v>
      </c>
      <c r="C1993" t="str">
        <f>PROPER(Table1[[#This Row],[Region]])</f>
        <v>South</v>
      </c>
      <c r="D1993" t="str">
        <f>PROPER(Table1[[#This Row],[Product Category]])</f>
        <v>Groceries</v>
      </c>
      <c r="E1993">
        <f>ROUND(Table1[[#This Row],[Sales Amount]],1)</f>
        <v>498.6</v>
      </c>
      <c r="F1993">
        <f>Table1[[#This Row],[Quantity Sold]]</f>
        <v>16</v>
      </c>
      <c r="G1993">
        <f>Table1[[#This Row],[Discount (%)]]</f>
        <v>16</v>
      </c>
      <c r="H1993">
        <f>Table1[[#This Row],[Profit]]</f>
        <v>108.17</v>
      </c>
    </row>
    <row r="1994" spans="1:8">
      <c r="A1994" s="11" t="s">
        <v>1967</v>
      </c>
      <c r="B1994" s="7">
        <v>47015</v>
      </c>
      <c r="C1994" t="str">
        <f>PROPER(Table1[[#This Row],[Region]])</f>
        <v>East</v>
      </c>
      <c r="D1994" t="str">
        <f>PROPER(Table1[[#This Row],[Product Category]])</f>
        <v>Electronics</v>
      </c>
      <c r="E1994">
        <f>ROUND(Table1[[#This Row],[Sales Amount]],1)</f>
        <v>2535.4</v>
      </c>
      <c r="F1994">
        <f>Table1[[#This Row],[Quantity Sold]]</f>
        <v>7</v>
      </c>
      <c r="G1994">
        <f>Table1[[#This Row],[Discount (%)]]</f>
        <v>8</v>
      </c>
      <c r="H1994">
        <f>Table1[[#This Row],[Profit]]</f>
        <v>411.11</v>
      </c>
    </row>
    <row r="1995" spans="1:8">
      <c r="A1995" s="11" t="s">
        <v>1968</v>
      </c>
      <c r="B1995" s="7">
        <v>47016</v>
      </c>
      <c r="C1995" t="str">
        <f>PROPER(Table1[[#This Row],[Region]])</f>
        <v>West</v>
      </c>
      <c r="D1995" t="str">
        <f>PROPER(Table1[[#This Row],[Product Category]])</f>
        <v>Electronics</v>
      </c>
      <c r="E1995">
        <f>ROUND(Table1[[#This Row],[Sales Amount]],1)</f>
        <v>555.9</v>
      </c>
      <c r="F1995">
        <f>Table1[[#This Row],[Quantity Sold]]</f>
        <v>6</v>
      </c>
      <c r="G1995">
        <f>Table1[[#This Row],[Discount (%)]]</f>
        <v>17</v>
      </c>
      <c r="H1995">
        <f>Table1[[#This Row],[Profit]]</f>
        <v>244.25</v>
      </c>
    </row>
    <row r="1996" spans="1:8">
      <c r="A1996" s="11" t="s">
        <v>1969</v>
      </c>
      <c r="B1996" s="7">
        <v>47017</v>
      </c>
      <c r="C1996" t="str">
        <f>PROPER(Table1[[#This Row],[Region]])</f>
        <v>North</v>
      </c>
      <c r="D1996" t="str">
        <f>PROPER(Table1[[#This Row],[Product Category]])</f>
        <v>Furniture</v>
      </c>
      <c r="E1996">
        <f>ROUND(Table1[[#This Row],[Sales Amount]],1)</f>
        <v>2674.2</v>
      </c>
      <c r="F1996">
        <f>Table1[[#This Row],[Quantity Sold]]</f>
        <v>19</v>
      </c>
      <c r="G1996">
        <f>Table1[[#This Row],[Discount (%)]]</f>
        <v>32</v>
      </c>
      <c r="H1996">
        <f>Table1[[#This Row],[Profit]]</f>
        <v>1583.94</v>
      </c>
    </row>
    <row r="1997" spans="1:8">
      <c r="A1997" s="11" t="s">
        <v>1970</v>
      </c>
      <c r="B1997" s="7">
        <v>47018</v>
      </c>
      <c r="C1997" t="str">
        <f>PROPER(Table1[[#This Row],[Region]])</f>
        <v>West</v>
      </c>
      <c r="D1997" t="str">
        <f>PROPER(Table1[[#This Row],[Product Category]])</f>
        <v>Sports</v>
      </c>
      <c r="E1997">
        <f>ROUND(Table1[[#This Row],[Sales Amount]],1)</f>
        <v>905.8</v>
      </c>
      <c r="F1997">
        <f>Table1[[#This Row],[Quantity Sold]]</f>
        <v>48</v>
      </c>
      <c r="G1997">
        <f>Table1[[#This Row],[Discount (%)]]</f>
        <v>21</v>
      </c>
      <c r="H1997">
        <f>Table1[[#This Row],[Profit]]</f>
        <v>347.69</v>
      </c>
    </row>
    <row r="1998" spans="1:8">
      <c r="A1998" s="11" t="s">
        <v>1971</v>
      </c>
      <c r="B1998" s="7">
        <v>47019</v>
      </c>
      <c r="C1998" t="str">
        <f>PROPER(Table1[[#This Row],[Region]])</f>
        <v>West</v>
      </c>
      <c r="D1998" t="str">
        <f>PROPER(Table1[[#This Row],[Product Category]])</f>
        <v>Clothing</v>
      </c>
      <c r="E1998">
        <f>ROUND(Table1[[#This Row],[Sales Amount]],1)</f>
        <v>1081.0999999999999</v>
      </c>
      <c r="F1998">
        <f>Table1[[#This Row],[Quantity Sold]]</f>
        <v>31</v>
      </c>
      <c r="G1998">
        <f>Table1[[#This Row],[Discount (%)]]</f>
        <v>48</v>
      </c>
      <c r="H1998">
        <f>Table1[[#This Row],[Profit]]</f>
        <v>403.54</v>
      </c>
    </row>
    <row r="1999" spans="1:8">
      <c r="A1999" s="11">
        <v>47109793</v>
      </c>
      <c r="B1999" s="7">
        <v>47020</v>
      </c>
      <c r="C1999" t="str">
        <f>PROPER(Table1[[#This Row],[Region]])</f>
        <v>South</v>
      </c>
      <c r="D1999" t="str">
        <f>PROPER(Table1[[#This Row],[Product Category]])</f>
        <v>Clothing</v>
      </c>
      <c r="E1999">
        <f>ROUND(Table1[[#This Row],[Sales Amount]],1)</f>
        <v>1097</v>
      </c>
      <c r="F1999">
        <f>Table1[[#This Row],[Quantity Sold]]</f>
        <v>35</v>
      </c>
      <c r="G1999">
        <f>Table1[[#This Row],[Discount (%)]]</f>
        <v>0</v>
      </c>
      <c r="H1999">
        <f>Table1[[#This Row],[Profit]]</f>
        <v>382.22</v>
      </c>
    </row>
    <row r="2000" spans="1:8">
      <c r="A2000" s="11" t="s">
        <v>1972</v>
      </c>
      <c r="B2000" s="7">
        <v>47021</v>
      </c>
      <c r="C2000" t="str">
        <f>PROPER(Table1[[#This Row],[Region]])</f>
        <v>East</v>
      </c>
      <c r="D2000" t="str">
        <f>PROPER(Table1[[#This Row],[Product Category]])</f>
        <v>Sports</v>
      </c>
      <c r="E2000">
        <f>ROUND(Table1[[#This Row],[Sales Amount]],1)</f>
        <v>3247.5</v>
      </c>
      <c r="F2000">
        <f>Table1[[#This Row],[Quantity Sold]]</f>
        <v>47</v>
      </c>
      <c r="G2000">
        <f>Table1[[#This Row],[Discount (%)]]</f>
        <v>20</v>
      </c>
      <c r="H2000">
        <f>Table1[[#This Row],[Profit]]</f>
        <v>1539.73</v>
      </c>
    </row>
    <row r="2001" spans="1:8">
      <c r="A2001" s="11" t="s">
        <v>1973</v>
      </c>
      <c r="B2001" s="7">
        <v>47022</v>
      </c>
      <c r="C2001" t="str">
        <f>PROPER(Table1[[#This Row],[Region]])</f>
        <v>South</v>
      </c>
      <c r="D2001" t="str">
        <f>PROPER(Table1[[#This Row],[Product Category]])</f>
        <v>Electronics</v>
      </c>
      <c r="E2001">
        <f>ROUND(Table1[[#This Row],[Sales Amount]],1)</f>
        <v>4856.7</v>
      </c>
      <c r="F2001">
        <f>Table1[[#This Row],[Quantity Sold]]</f>
        <v>3</v>
      </c>
      <c r="G2001">
        <f>Table1[[#This Row],[Discount (%)]]</f>
        <v>46</v>
      </c>
      <c r="H2001">
        <f>Table1[[#This Row],[Profit]]</f>
        <v>1262.97</v>
      </c>
    </row>
    <row r="2002" spans="1:8">
      <c r="A2002" s="11" t="s">
        <v>1974</v>
      </c>
      <c r="B2002" s="7">
        <v>47023</v>
      </c>
      <c r="C2002" t="str">
        <f>PROPER(Table1[[#This Row],[Region]])</f>
        <v>East</v>
      </c>
      <c r="D2002" t="str">
        <f>PROPER(Table1[[#This Row],[Product Category]])</f>
        <v>Furniture</v>
      </c>
      <c r="E2002">
        <f>ROUND(Table1[[#This Row],[Sales Amount]],1)</f>
        <v>2692.5</v>
      </c>
      <c r="F2002">
        <f>Table1[[#This Row],[Quantity Sold]]</f>
        <v>43</v>
      </c>
      <c r="G2002">
        <f>Table1[[#This Row],[Discount (%)]]</f>
        <v>36</v>
      </c>
      <c r="H2002">
        <f>Table1[[#This Row],[Profit]]</f>
        <v>1706.02</v>
      </c>
    </row>
    <row r="2003" spans="1:8">
      <c r="A2003" s="11" t="s">
        <v>1975</v>
      </c>
      <c r="B2003" s="7">
        <v>47024</v>
      </c>
      <c r="C2003" t="str">
        <f>PROPER(Table1[[#This Row],[Region]])</f>
        <v>North</v>
      </c>
      <c r="D2003" t="str">
        <f>PROPER(Table1[[#This Row],[Product Category]])</f>
        <v>Clothing</v>
      </c>
      <c r="E2003">
        <f>ROUND(Table1[[#This Row],[Sales Amount]],1)</f>
        <v>2469.6999999999998</v>
      </c>
      <c r="F2003">
        <f>Table1[[#This Row],[Quantity Sold]]</f>
        <v>7</v>
      </c>
      <c r="G2003">
        <f>Table1[[#This Row],[Discount (%)]]</f>
        <v>20</v>
      </c>
      <c r="H2003">
        <f>Table1[[#This Row],[Profit]]</f>
        <v>859.37</v>
      </c>
    </row>
    <row r="2004" spans="1:8">
      <c r="A2004" s="11" t="s">
        <v>1976</v>
      </c>
      <c r="B2004" s="7">
        <v>47025</v>
      </c>
      <c r="C2004" t="str">
        <f>PROPER(Table1[[#This Row],[Region]])</f>
        <v>South</v>
      </c>
      <c r="D2004" t="str">
        <f>PROPER(Table1[[#This Row],[Product Category]])</f>
        <v>Furniture</v>
      </c>
      <c r="E2004">
        <f>ROUND(Table1[[#This Row],[Sales Amount]],1)</f>
        <v>2850.2</v>
      </c>
      <c r="F2004">
        <f>Table1[[#This Row],[Quantity Sold]]</f>
        <v>13</v>
      </c>
      <c r="G2004">
        <f>Table1[[#This Row],[Discount (%)]]</f>
        <v>33</v>
      </c>
      <c r="H2004">
        <f>Table1[[#This Row],[Profit]]</f>
        <v>1360.47</v>
      </c>
    </row>
    <row r="2005" spans="1:8">
      <c r="A2005" s="11" t="s">
        <v>1977</v>
      </c>
      <c r="B2005" s="7">
        <v>47026</v>
      </c>
      <c r="C2005" t="str">
        <f>PROPER(Table1[[#This Row],[Region]])</f>
        <v>East</v>
      </c>
      <c r="D2005" t="str">
        <f>PROPER(Table1[[#This Row],[Product Category]])</f>
        <v>Sports</v>
      </c>
      <c r="E2005">
        <f>ROUND(Table1[[#This Row],[Sales Amount]],1)</f>
        <v>3775.4</v>
      </c>
      <c r="F2005">
        <f>Table1[[#This Row],[Quantity Sold]]</f>
        <v>38</v>
      </c>
      <c r="G2005">
        <f>Table1[[#This Row],[Discount (%)]]</f>
        <v>10</v>
      </c>
      <c r="H2005">
        <f>Table1[[#This Row],[Profit]]</f>
        <v>989.11</v>
      </c>
    </row>
    <row r="2006" spans="1:8">
      <c r="A2006" s="11" t="s">
        <v>1978</v>
      </c>
      <c r="B2006" s="7">
        <v>47027</v>
      </c>
      <c r="C2006" t="str">
        <f>PROPER(Table1[[#This Row],[Region]])</f>
        <v>South</v>
      </c>
      <c r="D2006" t="str">
        <f>PROPER(Table1[[#This Row],[Product Category]])</f>
        <v>Clothing</v>
      </c>
      <c r="E2006">
        <f>ROUND(Table1[[#This Row],[Sales Amount]],1)</f>
        <v>605.70000000000005</v>
      </c>
      <c r="F2006">
        <f>Table1[[#This Row],[Quantity Sold]]</f>
        <v>47</v>
      </c>
      <c r="G2006">
        <f>Table1[[#This Row],[Discount (%)]]</f>
        <v>4</v>
      </c>
      <c r="H2006">
        <f>Table1[[#This Row],[Profit]]</f>
        <v>1402.89</v>
      </c>
    </row>
    <row r="2007" spans="1:8">
      <c r="A2007" s="11" t="s">
        <v>1979</v>
      </c>
      <c r="B2007" s="7">
        <v>47028</v>
      </c>
      <c r="C2007" t="str">
        <f>PROPER(Table1[[#This Row],[Region]])</f>
        <v>South</v>
      </c>
      <c r="D2007" t="str">
        <f>PROPER(Table1[[#This Row],[Product Category]])</f>
        <v>Furniture</v>
      </c>
      <c r="E2007">
        <f>ROUND(Table1[[#This Row],[Sales Amount]],1)</f>
        <v>3775.7</v>
      </c>
      <c r="F2007">
        <f>Table1[[#This Row],[Quantity Sold]]</f>
        <v>41</v>
      </c>
      <c r="G2007">
        <f>Table1[[#This Row],[Discount (%)]]</f>
        <v>40</v>
      </c>
      <c r="H2007">
        <f>Table1[[#This Row],[Profit]]</f>
        <v>1775.42</v>
      </c>
    </row>
    <row r="2008" spans="1:8">
      <c r="A2008" s="11" t="s">
        <v>1980</v>
      </c>
      <c r="B2008" s="7">
        <v>47029</v>
      </c>
      <c r="C2008" t="str">
        <f>PROPER(Table1[[#This Row],[Region]])</f>
        <v>North</v>
      </c>
      <c r="D2008" t="str">
        <f>PROPER(Table1[[#This Row],[Product Category]])</f>
        <v>Sports</v>
      </c>
      <c r="E2008">
        <f>ROUND(Table1[[#This Row],[Sales Amount]],1)</f>
        <v>1998.9</v>
      </c>
      <c r="F2008">
        <f>Table1[[#This Row],[Quantity Sold]]</f>
        <v>45</v>
      </c>
      <c r="G2008">
        <f>Table1[[#This Row],[Discount (%)]]</f>
        <v>23</v>
      </c>
      <c r="H2008">
        <f>Table1[[#This Row],[Profit]]</f>
        <v>349.37</v>
      </c>
    </row>
    <row r="2009" spans="1:8">
      <c r="A2009" s="11" t="s">
        <v>1981</v>
      </c>
      <c r="B2009" s="7">
        <v>47030</v>
      </c>
      <c r="C2009" t="str">
        <f>PROPER(Table1[[#This Row],[Region]])</f>
        <v>East</v>
      </c>
      <c r="D2009" t="str">
        <f>PROPER(Table1[[#This Row],[Product Category]])</f>
        <v>Sports</v>
      </c>
      <c r="E2009">
        <f>ROUND(Table1[[#This Row],[Sales Amount]],1)</f>
        <v>3165.6</v>
      </c>
      <c r="F2009">
        <f>Table1[[#This Row],[Quantity Sold]]</f>
        <v>12</v>
      </c>
      <c r="G2009">
        <f>Table1[[#This Row],[Discount (%)]]</f>
        <v>4</v>
      </c>
      <c r="H2009">
        <f>Table1[[#This Row],[Profit]]</f>
        <v>1614.46</v>
      </c>
    </row>
    <row r="2010" spans="1:8">
      <c r="A2010" s="11" t="s">
        <v>1982</v>
      </c>
      <c r="B2010" s="7">
        <v>47031</v>
      </c>
      <c r="C2010" t="str">
        <f>PROPER(Table1[[#This Row],[Region]])</f>
        <v>West</v>
      </c>
      <c r="D2010" t="str">
        <f>PROPER(Table1[[#This Row],[Product Category]])</f>
        <v>Electronics</v>
      </c>
      <c r="E2010">
        <f>ROUND(Table1[[#This Row],[Sales Amount]],1)</f>
        <v>4481.3</v>
      </c>
      <c r="F2010">
        <f>Table1[[#This Row],[Quantity Sold]]</f>
        <v>30</v>
      </c>
      <c r="G2010">
        <f>Table1[[#This Row],[Discount (%)]]</f>
        <v>46</v>
      </c>
      <c r="H2010">
        <f>Table1[[#This Row],[Profit]]</f>
        <v>1681.17</v>
      </c>
    </row>
    <row r="2011" spans="1:8">
      <c r="A2011" s="11" t="s">
        <v>1983</v>
      </c>
      <c r="B2011" s="7">
        <v>47032</v>
      </c>
      <c r="C2011" t="str">
        <f>PROPER(Table1[[#This Row],[Region]])</f>
        <v>West</v>
      </c>
      <c r="D2011" t="str">
        <f>PROPER(Table1[[#This Row],[Product Category]])</f>
        <v>Electronics</v>
      </c>
      <c r="E2011">
        <f>ROUND(Table1[[#This Row],[Sales Amount]],1)</f>
        <v>3463.8</v>
      </c>
      <c r="F2011">
        <f>Table1[[#This Row],[Quantity Sold]]</f>
        <v>22</v>
      </c>
      <c r="G2011">
        <f>Table1[[#This Row],[Discount (%)]]</f>
        <v>27</v>
      </c>
      <c r="H2011">
        <f>Table1[[#This Row],[Profit]]</f>
        <v>1093.07</v>
      </c>
    </row>
    <row r="2012" spans="1:8">
      <c r="A2012" s="11" t="s">
        <v>1984</v>
      </c>
      <c r="B2012" s="7">
        <v>47033</v>
      </c>
      <c r="C2012" t="str">
        <f>PROPER(Table1[[#This Row],[Region]])</f>
        <v>West</v>
      </c>
      <c r="D2012" t="str">
        <f>PROPER(Table1[[#This Row],[Product Category]])</f>
        <v>Furniture</v>
      </c>
      <c r="E2012">
        <f>ROUND(Table1[[#This Row],[Sales Amount]],1)</f>
        <v>1051.3</v>
      </c>
      <c r="F2012">
        <f>Table1[[#This Row],[Quantity Sold]]</f>
        <v>37</v>
      </c>
      <c r="G2012">
        <f>Table1[[#This Row],[Discount (%)]]</f>
        <v>29</v>
      </c>
      <c r="H2012">
        <f>Table1[[#This Row],[Profit]]</f>
        <v>1666.51</v>
      </c>
    </row>
    <row r="2013" spans="1:8">
      <c r="A2013" s="11" t="s">
        <v>1985</v>
      </c>
      <c r="B2013" s="7">
        <v>47034</v>
      </c>
      <c r="C2013" t="str">
        <f>PROPER(Table1[[#This Row],[Region]])</f>
        <v>East</v>
      </c>
      <c r="D2013" t="str">
        <f>PROPER(Table1[[#This Row],[Product Category]])</f>
        <v>Electronics</v>
      </c>
      <c r="E2013">
        <f>ROUND(Table1[[#This Row],[Sales Amount]],1)</f>
        <v>1537.6</v>
      </c>
      <c r="F2013">
        <f>Table1[[#This Row],[Quantity Sold]]</f>
        <v>6</v>
      </c>
      <c r="G2013">
        <f>Table1[[#This Row],[Discount (%)]]</f>
        <v>35</v>
      </c>
      <c r="H2013">
        <f>Table1[[#This Row],[Profit]]</f>
        <v>671.46</v>
      </c>
    </row>
    <row r="2014" spans="1:8">
      <c r="A2014" s="11" t="s">
        <v>1986</v>
      </c>
      <c r="B2014" s="7">
        <v>47035</v>
      </c>
      <c r="C2014" t="str">
        <f>PROPER(Table1[[#This Row],[Region]])</f>
        <v>East</v>
      </c>
      <c r="D2014" t="str">
        <f>PROPER(Table1[[#This Row],[Product Category]])</f>
        <v>Electronics</v>
      </c>
      <c r="E2014">
        <f>ROUND(Table1[[#This Row],[Sales Amount]],1)</f>
        <v>409.8</v>
      </c>
      <c r="F2014">
        <f>Table1[[#This Row],[Quantity Sold]]</f>
        <v>43</v>
      </c>
      <c r="G2014">
        <f>Table1[[#This Row],[Discount (%)]]</f>
        <v>7</v>
      </c>
      <c r="H2014">
        <f>Table1[[#This Row],[Profit]]</f>
        <v>541.20000000000005</v>
      </c>
    </row>
    <row r="2015" spans="1:8">
      <c r="A2015" s="11" t="s">
        <v>1987</v>
      </c>
      <c r="B2015" s="7">
        <v>47036</v>
      </c>
      <c r="C2015" t="str">
        <f>PROPER(Table1[[#This Row],[Region]])</f>
        <v>North</v>
      </c>
      <c r="D2015" t="str">
        <f>PROPER(Table1[[#This Row],[Product Category]])</f>
        <v>Furniture</v>
      </c>
      <c r="E2015">
        <f>ROUND(Table1[[#This Row],[Sales Amount]],1)</f>
        <v>3421.4</v>
      </c>
      <c r="F2015">
        <f>Table1[[#This Row],[Quantity Sold]]</f>
        <v>10</v>
      </c>
      <c r="G2015">
        <f>Table1[[#This Row],[Discount (%)]]</f>
        <v>32</v>
      </c>
      <c r="H2015">
        <f>Table1[[#This Row],[Profit]]</f>
        <v>1185.5899999999999</v>
      </c>
    </row>
    <row r="2016" spans="1:8">
      <c r="A2016" s="11" t="s">
        <v>1988</v>
      </c>
      <c r="B2016" s="7">
        <v>47037</v>
      </c>
      <c r="C2016" t="str">
        <f>PROPER(Table1[[#This Row],[Region]])</f>
        <v>West</v>
      </c>
      <c r="D2016" t="str">
        <f>PROPER(Table1[[#This Row],[Product Category]])</f>
        <v>Furniture</v>
      </c>
      <c r="E2016">
        <f>ROUND(Table1[[#This Row],[Sales Amount]],1)</f>
        <v>546.6</v>
      </c>
      <c r="F2016">
        <f>Table1[[#This Row],[Quantity Sold]]</f>
        <v>21</v>
      </c>
      <c r="G2016">
        <f>Table1[[#This Row],[Discount (%)]]</f>
        <v>0</v>
      </c>
      <c r="H2016">
        <f>Table1[[#This Row],[Profit]]</f>
        <v>1304.8900000000001</v>
      </c>
    </row>
    <row r="2017" spans="1:8">
      <c r="A2017" s="11" t="s">
        <v>1989</v>
      </c>
      <c r="B2017" s="7">
        <v>47038</v>
      </c>
      <c r="C2017" t="str">
        <f>PROPER(Table1[[#This Row],[Region]])</f>
        <v>East</v>
      </c>
      <c r="D2017" t="str">
        <f>PROPER(Table1[[#This Row],[Product Category]])</f>
        <v>Groceries</v>
      </c>
      <c r="E2017">
        <f>ROUND(Table1[[#This Row],[Sales Amount]],1)</f>
        <v>1382.4</v>
      </c>
      <c r="F2017">
        <f>Table1[[#This Row],[Quantity Sold]]</f>
        <v>44</v>
      </c>
      <c r="G2017">
        <f>Table1[[#This Row],[Discount (%)]]</f>
        <v>15</v>
      </c>
      <c r="H2017">
        <f>Table1[[#This Row],[Profit]]</f>
        <v>867.34</v>
      </c>
    </row>
    <row r="2018" spans="1:8">
      <c r="A2018" s="11" t="s">
        <v>1990</v>
      </c>
      <c r="B2018" s="7">
        <v>47039</v>
      </c>
      <c r="C2018" t="str">
        <f>PROPER(Table1[[#This Row],[Region]])</f>
        <v>North</v>
      </c>
      <c r="D2018" t="str">
        <f>PROPER(Table1[[#This Row],[Product Category]])</f>
        <v>Clothing</v>
      </c>
      <c r="E2018">
        <f>ROUND(Table1[[#This Row],[Sales Amount]],1)</f>
        <v>3855.4</v>
      </c>
      <c r="F2018">
        <f>Table1[[#This Row],[Quantity Sold]]</f>
        <v>46</v>
      </c>
      <c r="G2018">
        <f>Table1[[#This Row],[Discount (%)]]</f>
        <v>46</v>
      </c>
      <c r="H2018">
        <f>Table1[[#This Row],[Profit]]</f>
        <v>538.61</v>
      </c>
    </row>
    <row r="2019" spans="1:8">
      <c r="A2019" s="11" t="s">
        <v>1991</v>
      </c>
      <c r="B2019" s="7">
        <v>47040</v>
      </c>
      <c r="C2019" t="str">
        <f>PROPER(Table1[[#This Row],[Region]])</f>
        <v>South</v>
      </c>
      <c r="D2019" t="str">
        <f>PROPER(Table1[[#This Row],[Product Category]])</f>
        <v>Groceries</v>
      </c>
      <c r="E2019">
        <f>ROUND(Table1[[#This Row],[Sales Amount]],1)</f>
        <v>3126.5</v>
      </c>
      <c r="F2019">
        <f>Table1[[#This Row],[Quantity Sold]]</f>
        <v>35</v>
      </c>
      <c r="G2019">
        <f>Table1[[#This Row],[Discount (%)]]</f>
        <v>43</v>
      </c>
      <c r="H2019">
        <f>Table1[[#This Row],[Profit]]</f>
        <v>1528.43</v>
      </c>
    </row>
    <row r="2020" spans="1:8">
      <c r="A2020" s="11" t="s">
        <v>1992</v>
      </c>
      <c r="B2020" s="7">
        <v>47041</v>
      </c>
      <c r="C2020" t="str">
        <f>PROPER(Table1[[#This Row],[Region]])</f>
        <v>South</v>
      </c>
      <c r="D2020" t="str">
        <f>PROPER(Table1[[#This Row],[Product Category]])</f>
        <v>Furniture</v>
      </c>
      <c r="E2020">
        <f>ROUND(Table1[[#This Row],[Sales Amount]],1)</f>
        <v>2789.2</v>
      </c>
      <c r="F2020">
        <f>Table1[[#This Row],[Quantity Sold]]</f>
        <v>47</v>
      </c>
      <c r="G2020">
        <f>Table1[[#This Row],[Discount (%)]]</f>
        <v>17</v>
      </c>
      <c r="H2020">
        <f>Table1[[#This Row],[Profit]]</f>
        <v>497.24</v>
      </c>
    </row>
    <row r="2021" spans="1:8">
      <c r="A2021" s="11" t="s">
        <v>1993</v>
      </c>
      <c r="B2021" s="7">
        <v>47042</v>
      </c>
      <c r="C2021" t="str">
        <f>PROPER(Table1[[#This Row],[Region]])</f>
        <v>North</v>
      </c>
      <c r="D2021" t="str">
        <f>PROPER(Table1[[#This Row],[Product Category]])</f>
        <v>Clothing</v>
      </c>
      <c r="E2021">
        <f>ROUND(Table1[[#This Row],[Sales Amount]],1)</f>
        <v>1382</v>
      </c>
      <c r="F2021">
        <f>Table1[[#This Row],[Quantity Sold]]</f>
        <v>48</v>
      </c>
      <c r="G2021">
        <f>Table1[[#This Row],[Discount (%)]]</f>
        <v>23</v>
      </c>
      <c r="H2021">
        <f>Table1[[#This Row],[Profit]]</f>
        <v>83.28</v>
      </c>
    </row>
    <row r="2022" spans="1:8">
      <c r="A2022" s="11" t="s">
        <v>1994</v>
      </c>
      <c r="B2022" s="7">
        <v>47043</v>
      </c>
      <c r="C2022" t="str">
        <f>PROPER(Table1[[#This Row],[Region]])</f>
        <v>West</v>
      </c>
      <c r="D2022" t="str">
        <f>PROPER(Table1[[#This Row],[Product Category]])</f>
        <v>Electronics</v>
      </c>
      <c r="E2022">
        <f>ROUND(Table1[[#This Row],[Sales Amount]],1)</f>
        <v>4335.8999999999996</v>
      </c>
      <c r="F2022">
        <f>Table1[[#This Row],[Quantity Sold]]</f>
        <v>17</v>
      </c>
      <c r="G2022">
        <f>Table1[[#This Row],[Discount (%)]]</f>
        <v>26</v>
      </c>
      <c r="H2022">
        <f>Table1[[#This Row],[Profit]]</f>
        <v>36.35</v>
      </c>
    </row>
    <row r="2023" spans="1:8">
      <c r="A2023" s="11" t="s">
        <v>1995</v>
      </c>
      <c r="B2023" s="7">
        <v>47044</v>
      </c>
      <c r="C2023" t="str">
        <f>PROPER(Table1[[#This Row],[Region]])</f>
        <v>East</v>
      </c>
      <c r="D2023" t="str">
        <f>PROPER(Table1[[#This Row],[Product Category]])</f>
        <v>Furniture</v>
      </c>
      <c r="E2023">
        <f>ROUND(Table1[[#This Row],[Sales Amount]],1)</f>
        <v>4428</v>
      </c>
      <c r="F2023">
        <f>Table1[[#This Row],[Quantity Sold]]</f>
        <v>6</v>
      </c>
      <c r="G2023">
        <f>Table1[[#This Row],[Discount (%)]]</f>
        <v>32</v>
      </c>
      <c r="H2023">
        <f>Table1[[#This Row],[Profit]]</f>
        <v>308.89999999999998</v>
      </c>
    </row>
    <row r="2024" spans="1:8">
      <c r="A2024" s="11" t="s">
        <v>1996</v>
      </c>
      <c r="B2024" s="7">
        <v>47045</v>
      </c>
      <c r="C2024" t="str">
        <f>PROPER(Table1[[#This Row],[Region]])</f>
        <v>East</v>
      </c>
      <c r="D2024" t="str">
        <f>PROPER(Table1[[#This Row],[Product Category]])</f>
        <v>Groceries</v>
      </c>
      <c r="E2024">
        <f>ROUND(Table1[[#This Row],[Sales Amount]],1)</f>
        <v>3359.8</v>
      </c>
      <c r="F2024">
        <f>Table1[[#This Row],[Quantity Sold]]</f>
        <v>36</v>
      </c>
      <c r="G2024">
        <f>Table1[[#This Row],[Discount (%)]]</f>
        <v>9</v>
      </c>
      <c r="H2024">
        <f>Table1[[#This Row],[Profit]]</f>
        <v>1079.5999999999999</v>
      </c>
    </row>
    <row r="2025" spans="1:8">
      <c r="A2025" s="11" t="s">
        <v>1997</v>
      </c>
      <c r="B2025" s="7">
        <v>47046</v>
      </c>
      <c r="C2025" t="str">
        <f>PROPER(Table1[[#This Row],[Region]])</f>
        <v>North</v>
      </c>
      <c r="D2025" t="str">
        <f>PROPER(Table1[[#This Row],[Product Category]])</f>
        <v>Sports</v>
      </c>
      <c r="E2025">
        <f>ROUND(Table1[[#This Row],[Sales Amount]],1)</f>
        <v>2297.5</v>
      </c>
      <c r="F2025">
        <f>Table1[[#This Row],[Quantity Sold]]</f>
        <v>38</v>
      </c>
      <c r="G2025">
        <f>Table1[[#This Row],[Discount (%)]]</f>
        <v>30</v>
      </c>
      <c r="H2025">
        <f>Table1[[#This Row],[Profit]]</f>
        <v>1936.18</v>
      </c>
    </row>
    <row r="2026" spans="1:8">
      <c r="A2026" s="11" t="s">
        <v>1998</v>
      </c>
      <c r="B2026" s="7">
        <v>47047</v>
      </c>
      <c r="C2026" t="str">
        <f>PROPER(Table1[[#This Row],[Region]])</f>
        <v>East</v>
      </c>
      <c r="D2026" t="str">
        <f>PROPER(Table1[[#This Row],[Product Category]])</f>
        <v>Sports</v>
      </c>
      <c r="E2026">
        <f>ROUND(Table1[[#This Row],[Sales Amount]],1)</f>
        <v>3308.8</v>
      </c>
      <c r="F2026">
        <f>Table1[[#This Row],[Quantity Sold]]</f>
        <v>3</v>
      </c>
      <c r="G2026">
        <f>Table1[[#This Row],[Discount (%)]]</f>
        <v>15</v>
      </c>
      <c r="H2026">
        <f>Table1[[#This Row],[Profit]]</f>
        <v>932.4</v>
      </c>
    </row>
    <row r="2027" spans="1:8">
      <c r="A2027" s="11" t="s">
        <v>1999</v>
      </c>
      <c r="B2027" s="7">
        <v>47048</v>
      </c>
      <c r="C2027" t="str">
        <f>PROPER(Table1[[#This Row],[Region]])</f>
        <v>North</v>
      </c>
      <c r="D2027" t="str">
        <f>PROPER(Table1[[#This Row],[Product Category]])</f>
        <v>Electronics</v>
      </c>
      <c r="E2027">
        <f>ROUND(Table1[[#This Row],[Sales Amount]],1)</f>
        <v>4655.7</v>
      </c>
      <c r="F2027">
        <f>Table1[[#This Row],[Quantity Sold]]</f>
        <v>39</v>
      </c>
      <c r="G2027">
        <f>Table1[[#This Row],[Discount (%)]]</f>
        <v>49</v>
      </c>
      <c r="H2027">
        <f>Table1[[#This Row],[Profit]]</f>
        <v>1653.86</v>
      </c>
    </row>
    <row r="2028" spans="1:8">
      <c r="A2028" s="11" t="s">
        <v>2000</v>
      </c>
      <c r="B2028" s="7">
        <v>47049</v>
      </c>
      <c r="C2028" t="str">
        <f>PROPER(Table1[[#This Row],[Region]])</f>
        <v>South</v>
      </c>
      <c r="D2028" t="str">
        <f>PROPER(Table1[[#This Row],[Product Category]])</f>
        <v>Groceries</v>
      </c>
      <c r="E2028">
        <f>ROUND(Table1[[#This Row],[Sales Amount]],1)</f>
        <v>4801.6000000000004</v>
      </c>
      <c r="F2028">
        <f>Table1[[#This Row],[Quantity Sold]]</f>
        <v>26</v>
      </c>
      <c r="G2028">
        <f>Table1[[#This Row],[Discount (%)]]</f>
        <v>39</v>
      </c>
      <c r="H2028">
        <f>Table1[[#This Row],[Profit]]</f>
        <v>1710.05</v>
      </c>
    </row>
    <row r="2029" spans="1:8">
      <c r="A2029" s="11" t="s">
        <v>2001</v>
      </c>
      <c r="B2029" s="7">
        <v>47050</v>
      </c>
      <c r="C2029" t="str">
        <f>PROPER(Table1[[#This Row],[Region]])</f>
        <v>West</v>
      </c>
      <c r="D2029" t="str">
        <f>PROPER(Table1[[#This Row],[Product Category]])</f>
        <v>Sports</v>
      </c>
      <c r="E2029">
        <f>ROUND(Table1[[#This Row],[Sales Amount]],1)</f>
        <v>272</v>
      </c>
      <c r="F2029">
        <f>Table1[[#This Row],[Quantity Sold]]</f>
        <v>8</v>
      </c>
      <c r="G2029">
        <f>Table1[[#This Row],[Discount (%)]]</f>
        <v>36</v>
      </c>
      <c r="H2029">
        <f>Table1[[#This Row],[Profit]]</f>
        <v>905.37</v>
      </c>
    </row>
    <row r="2030" spans="1:8">
      <c r="A2030" s="11" t="s">
        <v>2002</v>
      </c>
      <c r="B2030" s="7">
        <v>47051</v>
      </c>
      <c r="C2030" t="str">
        <f>PROPER(Table1[[#This Row],[Region]])</f>
        <v>North</v>
      </c>
      <c r="D2030" t="str">
        <f>PROPER(Table1[[#This Row],[Product Category]])</f>
        <v>Clothing</v>
      </c>
      <c r="E2030">
        <f>ROUND(Table1[[#This Row],[Sales Amount]],1)</f>
        <v>735.8</v>
      </c>
      <c r="F2030">
        <f>Table1[[#This Row],[Quantity Sold]]</f>
        <v>37</v>
      </c>
      <c r="G2030">
        <f>Table1[[#This Row],[Discount (%)]]</f>
        <v>10</v>
      </c>
      <c r="H2030">
        <f>Table1[[#This Row],[Profit]]</f>
        <v>209.17</v>
      </c>
    </row>
    <row r="2031" spans="1:8">
      <c r="A2031" s="11" t="s">
        <v>2003</v>
      </c>
      <c r="B2031" s="7">
        <v>47052</v>
      </c>
      <c r="C2031" t="str">
        <f>PROPER(Table1[[#This Row],[Region]])</f>
        <v>South</v>
      </c>
      <c r="D2031" t="str">
        <f>PROPER(Table1[[#This Row],[Product Category]])</f>
        <v>Clothing</v>
      </c>
      <c r="E2031">
        <f>ROUND(Table1[[#This Row],[Sales Amount]],1)</f>
        <v>2166.8000000000002</v>
      </c>
      <c r="F2031">
        <f>Table1[[#This Row],[Quantity Sold]]</f>
        <v>17</v>
      </c>
      <c r="G2031">
        <f>Table1[[#This Row],[Discount (%)]]</f>
        <v>5</v>
      </c>
      <c r="H2031">
        <f>Table1[[#This Row],[Profit]]</f>
        <v>474.14</v>
      </c>
    </row>
    <row r="2032" spans="1:8">
      <c r="A2032" s="11" t="s">
        <v>2004</v>
      </c>
      <c r="B2032" s="7">
        <v>47053</v>
      </c>
      <c r="C2032" t="str">
        <f>PROPER(Table1[[#This Row],[Region]])</f>
        <v>West</v>
      </c>
      <c r="D2032" t="str">
        <f>PROPER(Table1[[#This Row],[Product Category]])</f>
        <v>Groceries</v>
      </c>
      <c r="E2032">
        <f>ROUND(Table1[[#This Row],[Sales Amount]],1)</f>
        <v>2597.1</v>
      </c>
      <c r="F2032">
        <f>Table1[[#This Row],[Quantity Sold]]</f>
        <v>37</v>
      </c>
      <c r="G2032">
        <f>Table1[[#This Row],[Discount (%)]]</f>
        <v>0</v>
      </c>
      <c r="H2032">
        <f>Table1[[#This Row],[Profit]]</f>
        <v>1195.24</v>
      </c>
    </row>
    <row r="2033" spans="1:8">
      <c r="A2033" s="11" t="s">
        <v>2005</v>
      </c>
      <c r="B2033" s="7">
        <v>47054</v>
      </c>
      <c r="C2033" t="str">
        <f>PROPER(Table1[[#This Row],[Region]])</f>
        <v>South</v>
      </c>
      <c r="D2033" t="str">
        <f>PROPER(Table1[[#This Row],[Product Category]])</f>
        <v>Sports</v>
      </c>
      <c r="E2033">
        <f>ROUND(Table1[[#This Row],[Sales Amount]],1)</f>
        <v>2788.7</v>
      </c>
      <c r="F2033">
        <f>Table1[[#This Row],[Quantity Sold]]</f>
        <v>29</v>
      </c>
      <c r="G2033">
        <f>Table1[[#This Row],[Discount (%)]]</f>
        <v>20</v>
      </c>
      <c r="H2033">
        <f>Table1[[#This Row],[Profit]]</f>
        <v>177.9</v>
      </c>
    </row>
    <row r="2034" spans="1:8">
      <c r="A2034" s="11" t="s">
        <v>2006</v>
      </c>
      <c r="B2034" s="7">
        <v>47055</v>
      </c>
      <c r="C2034" t="str">
        <f>PROPER(Table1[[#This Row],[Region]])</f>
        <v>North</v>
      </c>
      <c r="D2034" t="str">
        <f>PROPER(Table1[[#This Row],[Product Category]])</f>
        <v>Furniture</v>
      </c>
      <c r="E2034">
        <f>ROUND(Table1[[#This Row],[Sales Amount]],1)</f>
        <v>1751.2</v>
      </c>
      <c r="F2034">
        <f>Table1[[#This Row],[Quantity Sold]]</f>
        <v>33</v>
      </c>
      <c r="G2034">
        <f>Table1[[#This Row],[Discount (%)]]</f>
        <v>6</v>
      </c>
      <c r="H2034">
        <f>Table1[[#This Row],[Profit]]</f>
        <v>1694.57</v>
      </c>
    </row>
    <row r="2035" spans="1:8">
      <c r="A2035" s="11" t="s">
        <v>2007</v>
      </c>
      <c r="B2035" s="7">
        <v>47056</v>
      </c>
      <c r="C2035" t="str">
        <f>PROPER(Table1[[#This Row],[Region]])</f>
        <v>South</v>
      </c>
      <c r="D2035" t="str">
        <f>PROPER(Table1[[#This Row],[Product Category]])</f>
        <v>Clothing</v>
      </c>
      <c r="E2035">
        <f>ROUND(Table1[[#This Row],[Sales Amount]],1)</f>
        <v>2252.1999999999998</v>
      </c>
      <c r="F2035">
        <f>Table1[[#This Row],[Quantity Sold]]</f>
        <v>13</v>
      </c>
      <c r="G2035">
        <f>Table1[[#This Row],[Discount (%)]]</f>
        <v>4</v>
      </c>
      <c r="H2035">
        <f>Table1[[#This Row],[Profit]]</f>
        <v>1344.04</v>
      </c>
    </row>
    <row r="2036" spans="1:8">
      <c r="A2036" s="11" t="s">
        <v>2008</v>
      </c>
      <c r="B2036" s="7">
        <v>47057</v>
      </c>
      <c r="C2036" t="str">
        <f>PROPER(Table1[[#This Row],[Region]])</f>
        <v>West</v>
      </c>
      <c r="D2036" t="str">
        <f>PROPER(Table1[[#This Row],[Product Category]])</f>
        <v>Electronics</v>
      </c>
      <c r="E2036">
        <f>ROUND(Table1[[#This Row],[Sales Amount]],1)</f>
        <v>3680.9</v>
      </c>
      <c r="F2036">
        <f>Table1[[#This Row],[Quantity Sold]]</f>
        <v>39</v>
      </c>
      <c r="G2036">
        <f>Table1[[#This Row],[Discount (%)]]</f>
        <v>38</v>
      </c>
      <c r="H2036">
        <f>Table1[[#This Row],[Profit]]</f>
        <v>1276.33</v>
      </c>
    </row>
    <row r="2037" spans="1:8">
      <c r="A2037" s="11" t="s">
        <v>2009</v>
      </c>
      <c r="B2037" s="7">
        <v>47058</v>
      </c>
      <c r="C2037" t="str">
        <f>PROPER(Table1[[#This Row],[Region]])</f>
        <v>East</v>
      </c>
      <c r="D2037" t="str">
        <f>PROPER(Table1[[#This Row],[Product Category]])</f>
        <v>Electronics</v>
      </c>
      <c r="E2037">
        <f>ROUND(Table1[[#This Row],[Sales Amount]],1)</f>
        <v>1766.6</v>
      </c>
      <c r="F2037">
        <f>Table1[[#This Row],[Quantity Sold]]</f>
        <v>41</v>
      </c>
      <c r="G2037">
        <f>Table1[[#This Row],[Discount (%)]]</f>
        <v>31</v>
      </c>
      <c r="H2037">
        <f>Table1[[#This Row],[Profit]]</f>
        <v>831.08</v>
      </c>
    </row>
    <row r="2038" spans="1:8">
      <c r="A2038" s="11" t="s">
        <v>2010</v>
      </c>
      <c r="B2038" s="7">
        <v>47059</v>
      </c>
      <c r="C2038" t="str">
        <f>PROPER(Table1[[#This Row],[Region]])</f>
        <v>West</v>
      </c>
      <c r="D2038" t="str">
        <f>PROPER(Table1[[#This Row],[Product Category]])</f>
        <v>Sports</v>
      </c>
      <c r="E2038">
        <f>ROUND(Table1[[#This Row],[Sales Amount]],1)</f>
        <v>3196.2</v>
      </c>
      <c r="F2038">
        <f>Table1[[#This Row],[Quantity Sold]]</f>
        <v>18</v>
      </c>
      <c r="G2038">
        <f>Table1[[#This Row],[Discount (%)]]</f>
        <v>36</v>
      </c>
      <c r="H2038">
        <f>Table1[[#This Row],[Profit]]</f>
        <v>1196.52</v>
      </c>
    </row>
    <row r="2039" spans="1:8">
      <c r="A2039" s="11" t="s">
        <v>2011</v>
      </c>
      <c r="B2039" s="7">
        <v>47060</v>
      </c>
      <c r="C2039" t="str">
        <f>PROPER(Table1[[#This Row],[Region]])</f>
        <v>North</v>
      </c>
      <c r="D2039" t="str">
        <f>PROPER(Table1[[#This Row],[Product Category]])</f>
        <v>Sports</v>
      </c>
      <c r="E2039">
        <f>ROUND(Table1[[#This Row],[Sales Amount]],1)</f>
        <v>340.6</v>
      </c>
      <c r="F2039">
        <f>Table1[[#This Row],[Quantity Sold]]</f>
        <v>30</v>
      </c>
      <c r="G2039">
        <f>Table1[[#This Row],[Discount (%)]]</f>
        <v>16</v>
      </c>
      <c r="H2039">
        <f>Table1[[#This Row],[Profit]]</f>
        <v>934.44</v>
      </c>
    </row>
    <row r="2040" spans="1:8">
      <c r="A2040" s="11" t="s">
        <v>2012</v>
      </c>
      <c r="B2040" s="7">
        <v>47061</v>
      </c>
      <c r="C2040" t="str">
        <f>PROPER(Table1[[#This Row],[Region]])</f>
        <v>South</v>
      </c>
      <c r="D2040" t="str">
        <f>PROPER(Table1[[#This Row],[Product Category]])</f>
        <v>Groceries</v>
      </c>
      <c r="E2040">
        <f>ROUND(Table1[[#This Row],[Sales Amount]],1)</f>
        <v>1189.0999999999999</v>
      </c>
      <c r="F2040">
        <f>Table1[[#This Row],[Quantity Sold]]</f>
        <v>20</v>
      </c>
      <c r="G2040">
        <f>Table1[[#This Row],[Discount (%)]]</f>
        <v>17</v>
      </c>
      <c r="H2040">
        <f>Table1[[#This Row],[Profit]]</f>
        <v>1910.83</v>
      </c>
    </row>
    <row r="2041" spans="1:8">
      <c r="A2041" s="11" t="s">
        <v>2013</v>
      </c>
      <c r="B2041" s="7">
        <v>47062</v>
      </c>
      <c r="C2041" t="str">
        <f>PROPER(Table1[[#This Row],[Region]])</f>
        <v>North</v>
      </c>
      <c r="D2041" t="str">
        <f>PROPER(Table1[[#This Row],[Product Category]])</f>
        <v>Groceries</v>
      </c>
      <c r="E2041">
        <f>ROUND(Table1[[#This Row],[Sales Amount]],1)</f>
        <v>3373.2</v>
      </c>
      <c r="F2041">
        <f>Table1[[#This Row],[Quantity Sold]]</f>
        <v>2</v>
      </c>
      <c r="G2041">
        <f>Table1[[#This Row],[Discount (%)]]</f>
        <v>14</v>
      </c>
      <c r="H2041">
        <f>Table1[[#This Row],[Profit]]</f>
        <v>1866.7</v>
      </c>
    </row>
    <row r="2042" spans="1:8">
      <c r="A2042" s="11" t="s">
        <v>2014</v>
      </c>
      <c r="B2042" s="7">
        <v>47063</v>
      </c>
      <c r="C2042" t="str">
        <f>PROPER(Table1[[#This Row],[Region]])</f>
        <v>South</v>
      </c>
      <c r="D2042" t="str">
        <f>PROPER(Table1[[#This Row],[Product Category]])</f>
        <v>Sports</v>
      </c>
      <c r="E2042">
        <f>ROUND(Table1[[#This Row],[Sales Amount]],1)</f>
        <v>3858.8</v>
      </c>
      <c r="F2042">
        <f>Table1[[#This Row],[Quantity Sold]]</f>
        <v>12</v>
      </c>
      <c r="G2042">
        <f>Table1[[#This Row],[Discount (%)]]</f>
        <v>30</v>
      </c>
      <c r="H2042">
        <f>Table1[[#This Row],[Profit]]</f>
        <v>349.19</v>
      </c>
    </row>
    <row r="2043" spans="1:8">
      <c r="A2043" s="11" t="s">
        <v>2015</v>
      </c>
      <c r="B2043" s="7">
        <v>47064</v>
      </c>
      <c r="C2043" t="str">
        <f>PROPER(Table1[[#This Row],[Region]])</f>
        <v>West</v>
      </c>
      <c r="D2043" t="str">
        <f>PROPER(Table1[[#This Row],[Product Category]])</f>
        <v>Electronics</v>
      </c>
      <c r="E2043">
        <f>ROUND(Table1[[#This Row],[Sales Amount]],1)</f>
        <v>3434.9</v>
      </c>
      <c r="F2043">
        <f>Table1[[#This Row],[Quantity Sold]]</f>
        <v>12</v>
      </c>
      <c r="G2043">
        <f>Table1[[#This Row],[Discount (%)]]</f>
        <v>1</v>
      </c>
      <c r="H2043">
        <f>Table1[[#This Row],[Profit]]</f>
        <v>782.48</v>
      </c>
    </row>
    <row r="2044" spans="1:8">
      <c r="A2044" s="11" t="s">
        <v>2016</v>
      </c>
      <c r="B2044" s="7">
        <v>47065</v>
      </c>
      <c r="C2044" t="str">
        <f>PROPER(Table1[[#This Row],[Region]])</f>
        <v>South</v>
      </c>
      <c r="D2044" t="str">
        <f>PROPER(Table1[[#This Row],[Product Category]])</f>
        <v>Furniture</v>
      </c>
      <c r="E2044">
        <f>ROUND(Table1[[#This Row],[Sales Amount]],1)</f>
        <v>1994.7</v>
      </c>
      <c r="F2044">
        <f>Table1[[#This Row],[Quantity Sold]]</f>
        <v>45</v>
      </c>
      <c r="G2044">
        <f>Table1[[#This Row],[Discount (%)]]</f>
        <v>34</v>
      </c>
      <c r="H2044">
        <f>Table1[[#This Row],[Profit]]</f>
        <v>407.57</v>
      </c>
    </row>
    <row r="2045" spans="1:8">
      <c r="A2045" s="11" t="s">
        <v>2017</v>
      </c>
      <c r="B2045" s="7">
        <v>47066</v>
      </c>
      <c r="C2045" t="str">
        <f>PROPER(Table1[[#This Row],[Region]])</f>
        <v>South</v>
      </c>
      <c r="D2045" t="str">
        <f>PROPER(Table1[[#This Row],[Product Category]])</f>
        <v>Groceries</v>
      </c>
      <c r="E2045">
        <f>ROUND(Table1[[#This Row],[Sales Amount]],1)</f>
        <v>3641.3</v>
      </c>
      <c r="F2045">
        <f>Table1[[#This Row],[Quantity Sold]]</f>
        <v>41</v>
      </c>
      <c r="G2045">
        <f>Table1[[#This Row],[Discount (%)]]</f>
        <v>16</v>
      </c>
      <c r="H2045">
        <f>Table1[[#This Row],[Profit]]</f>
        <v>412.94</v>
      </c>
    </row>
    <row r="2046" spans="1:8">
      <c r="A2046" s="11" t="s">
        <v>2018</v>
      </c>
      <c r="B2046" s="7">
        <v>47067</v>
      </c>
      <c r="C2046" t="str">
        <f>PROPER(Table1[[#This Row],[Region]])</f>
        <v>West</v>
      </c>
      <c r="D2046" t="str">
        <f>PROPER(Table1[[#This Row],[Product Category]])</f>
        <v>Electronics</v>
      </c>
      <c r="E2046">
        <f>ROUND(Table1[[#This Row],[Sales Amount]],1)</f>
        <v>4632.5</v>
      </c>
      <c r="F2046">
        <f>Table1[[#This Row],[Quantity Sold]]</f>
        <v>39</v>
      </c>
      <c r="G2046">
        <f>Table1[[#This Row],[Discount (%)]]</f>
        <v>7</v>
      </c>
      <c r="H2046">
        <f>Table1[[#This Row],[Profit]]</f>
        <v>1767.36</v>
      </c>
    </row>
    <row r="2047" spans="1:8">
      <c r="A2047" s="11" t="s">
        <v>2019</v>
      </c>
      <c r="B2047" s="7">
        <v>47068</v>
      </c>
      <c r="C2047" t="str">
        <f>PROPER(Table1[[#This Row],[Region]])</f>
        <v>North</v>
      </c>
      <c r="D2047" t="str">
        <f>PROPER(Table1[[#This Row],[Product Category]])</f>
        <v>Sports</v>
      </c>
      <c r="E2047">
        <f>ROUND(Table1[[#This Row],[Sales Amount]],1)</f>
        <v>1415</v>
      </c>
      <c r="F2047">
        <f>Table1[[#This Row],[Quantity Sold]]</f>
        <v>27</v>
      </c>
      <c r="G2047">
        <f>Table1[[#This Row],[Discount (%)]]</f>
        <v>18</v>
      </c>
      <c r="H2047">
        <f>Table1[[#This Row],[Profit]]</f>
        <v>369.1</v>
      </c>
    </row>
    <row r="2048" spans="1:8">
      <c r="A2048" s="11" t="s">
        <v>2020</v>
      </c>
      <c r="B2048" s="7">
        <v>47069</v>
      </c>
      <c r="C2048" t="str">
        <f>PROPER(Table1[[#This Row],[Region]])</f>
        <v>West</v>
      </c>
      <c r="D2048" t="str">
        <f>PROPER(Table1[[#This Row],[Product Category]])</f>
        <v>Sports</v>
      </c>
      <c r="E2048">
        <f>ROUND(Table1[[#This Row],[Sales Amount]],1)</f>
        <v>643.5</v>
      </c>
      <c r="F2048">
        <f>Table1[[#This Row],[Quantity Sold]]</f>
        <v>40</v>
      </c>
      <c r="G2048">
        <f>Table1[[#This Row],[Discount (%)]]</f>
        <v>13</v>
      </c>
      <c r="H2048">
        <f>Table1[[#This Row],[Profit]]</f>
        <v>523.01</v>
      </c>
    </row>
    <row r="2049" spans="1:8">
      <c r="A2049" s="11" t="s">
        <v>2021</v>
      </c>
      <c r="B2049" s="7">
        <v>47070</v>
      </c>
      <c r="C2049" t="str">
        <f>PROPER(Table1[[#This Row],[Region]])</f>
        <v>East</v>
      </c>
      <c r="D2049" t="str">
        <f>PROPER(Table1[[#This Row],[Product Category]])</f>
        <v>Groceries</v>
      </c>
      <c r="E2049">
        <f>ROUND(Table1[[#This Row],[Sales Amount]],1)</f>
        <v>3655.5</v>
      </c>
      <c r="F2049">
        <f>Table1[[#This Row],[Quantity Sold]]</f>
        <v>3</v>
      </c>
      <c r="G2049">
        <f>Table1[[#This Row],[Discount (%)]]</f>
        <v>48</v>
      </c>
      <c r="H2049">
        <f>Table1[[#This Row],[Profit]]</f>
        <v>935.89</v>
      </c>
    </row>
    <row r="2050" spans="1:8">
      <c r="A2050" s="11" t="s">
        <v>2022</v>
      </c>
      <c r="B2050" s="7">
        <v>47071</v>
      </c>
      <c r="C2050" t="str">
        <f>PROPER(Table1[[#This Row],[Region]])</f>
        <v>West</v>
      </c>
      <c r="D2050" t="str">
        <f>PROPER(Table1[[#This Row],[Product Category]])</f>
        <v>Clothing</v>
      </c>
      <c r="E2050">
        <f>ROUND(Table1[[#This Row],[Sales Amount]],1)</f>
        <v>2004.5</v>
      </c>
      <c r="F2050">
        <f>Table1[[#This Row],[Quantity Sold]]</f>
        <v>18</v>
      </c>
      <c r="G2050">
        <f>Table1[[#This Row],[Discount (%)]]</f>
        <v>37</v>
      </c>
      <c r="H2050">
        <f>Table1[[#This Row],[Profit]]</f>
        <v>232.41</v>
      </c>
    </row>
    <row r="2051" spans="1:8">
      <c r="A2051" s="11" t="s">
        <v>2023</v>
      </c>
      <c r="B2051" s="7">
        <v>47072</v>
      </c>
      <c r="C2051" t="str">
        <f>PROPER(Table1[[#This Row],[Region]])</f>
        <v>West</v>
      </c>
      <c r="D2051" t="str">
        <f>PROPER(Table1[[#This Row],[Product Category]])</f>
        <v>Clothing</v>
      </c>
      <c r="E2051">
        <f>ROUND(Table1[[#This Row],[Sales Amount]],1)</f>
        <v>362.7</v>
      </c>
      <c r="F2051">
        <f>Table1[[#This Row],[Quantity Sold]]</f>
        <v>31</v>
      </c>
      <c r="G2051">
        <f>Table1[[#This Row],[Discount (%)]]</f>
        <v>47</v>
      </c>
      <c r="H2051">
        <f>Table1[[#This Row],[Profit]]</f>
        <v>341.33</v>
      </c>
    </row>
    <row r="2052" spans="1:8">
      <c r="A2052" s="11" t="s">
        <v>2024</v>
      </c>
      <c r="B2052" s="7">
        <v>47073</v>
      </c>
      <c r="C2052" t="str">
        <f>PROPER(Table1[[#This Row],[Region]])</f>
        <v>East</v>
      </c>
      <c r="D2052" t="str">
        <f>PROPER(Table1[[#This Row],[Product Category]])</f>
        <v>Clothing</v>
      </c>
      <c r="E2052">
        <f>ROUND(Table1[[#This Row],[Sales Amount]],1)</f>
        <v>1447.3</v>
      </c>
      <c r="F2052">
        <f>Table1[[#This Row],[Quantity Sold]]</f>
        <v>21</v>
      </c>
      <c r="G2052">
        <f>Table1[[#This Row],[Discount (%)]]</f>
        <v>4</v>
      </c>
      <c r="H2052">
        <f>Table1[[#This Row],[Profit]]</f>
        <v>467.83</v>
      </c>
    </row>
    <row r="2053" spans="1:8">
      <c r="A2053" s="11" t="s">
        <v>2025</v>
      </c>
      <c r="B2053" s="7">
        <v>47074</v>
      </c>
      <c r="C2053" t="str">
        <f>PROPER(Table1[[#This Row],[Region]])</f>
        <v>South</v>
      </c>
      <c r="D2053" t="str">
        <f>PROPER(Table1[[#This Row],[Product Category]])</f>
        <v>Clothing</v>
      </c>
      <c r="E2053">
        <f>ROUND(Table1[[#This Row],[Sales Amount]],1)</f>
        <v>3038.1</v>
      </c>
      <c r="F2053">
        <f>Table1[[#This Row],[Quantity Sold]]</f>
        <v>35</v>
      </c>
      <c r="G2053">
        <f>Table1[[#This Row],[Discount (%)]]</f>
        <v>16</v>
      </c>
      <c r="H2053">
        <f>Table1[[#This Row],[Profit]]</f>
        <v>59.23</v>
      </c>
    </row>
    <row r="2054" spans="1:8">
      <c r="A2054" s="11" t="s">
        <v>2026</v>
      </c>
      <c r="B2054" s="7">
        <v>47075</v>
      </c>
      <c r="C2054" t="str">
        <f>PROPER(Table1[[#This Row],[Region]])</f>
        <v>South</v>
      </c>
      <c r="D2054" t="str">
        <f>PROPER(Table1[[#This Row],[Product Category]])</f>
        <v>Sports</v>
      </c>
      <c r="E2054">
        <f>ROUND(Table1[[#This Row],[Sales Amount]],1)</f>
        <v>4830.3999999999996</v>
      </c>
      <c r="F2054">
        <f>Table1[[#This Row],[Quantity Sold]]</f>
        <v>48</v>
      </c>
      <c r="G2054">
        <f>Table1[[#This Row],[Discount (%)]]</f>
        <v>48</v>
      </c>
      <c r="H2054">
        <f>Table1[[#This Row],[Profit]]</f>
        <v>1037.77</v>
      </c>
    </row>
    <row r="2055" spans="1:8">
      <c r="A2055" s="11" t="s">
        <v>2027</v>
      </c>
      <c r="B2055" s="7">
        <v>47076</v>
      </c>
      <c r="C2055" t="str">
        <f>PROPER(Table1[[#This Row],[Region]])</f>
        <v>East</v>
      </c>
      <c r="D2055" t="str">
        <f>PROPER(Table1[[#This Row],[Product Category]])</f>
        <v>Clothing</v>
      </c>
      <c r="E2055">
        <f>ROUND(Table1[[#This Row],[Sales Amount]],1)</f>
        <v>308.2</v>
      </c>
      <c r="F2055">
        <f>Table1[[#This Row],[Quantity Sold]]</f>
        <v>26</v>
      </c>
      <c r="G2055">
        <f>Table1[[#This Row],[Discount (%)]]</f>
        <v>15</v>
      </c>
      <c r="H2055">
        <f>Table1[[#This Row],[Profit]]</f>
        <v>1062.28</v>
      </c>
    </row>
    <row r="2056" spans="1:8">
      <c r="A2056" s="11" t="s">
        <v>2028</v>
      </c>
      <c r="B2056" s="7">
        <v>47077</v>
      </c>
      <c r="C2056" t="str">
        <f>PROPER(Table1[[#This Row],[Region]])</f>
        <v>South</v>
      </c>
      <c r="D2056" t="str">
        <f>PROPER(Table1[[#This Row],[Product Category]])</f>
        <v>Groceries</v>
      </c>
      <c r="E2056">
        <f>ROUND(Table1[[#This Row],[Sales Amount]],1)</f>
        <v>3486.2</v>
      </c>
      <c r="F2056">
        <f>Table1[[#This Row],[Quantity Sold]]</f>
        <v>3</v>
      </c>
      <c r="G2056">
        <f>Table1[[#This Row],[Discount (%)]]</f>
        <v>47</v>
      </c>
      <c r="H2056">
        <f>Table1[[#This Row],[Profit]]</f>
        <v>86.55</v>
      </c>
    </row>
    <row r="2057" spans="1:8">
      <c r="A2057" s="11" t="s">
        <v>2029</v>
      </c>
      <c r="B2057" s="7">
        <v>47078</v>
      </c>
      <c r="C2057" t="str">
        <f>PROPER(Table1[[#This Row],[Region]])</f>
        <v>West</v>
      </c>
      <c r="D2057" t="str">
        <f>PROPER(Table1[[#This Row],[Product Category]])</f>
        <v>Furniture</v>
      </c>
      <c r="E2057">
        <f>ROUND(Table1[[#This Row],[Sales Amount]],1)</f>
        <v>1486.5</v>
      </c>
      <c r="F2057">
        <f>Table1[[#This Row],[Quantity Sold]]</f>
        <v>47</v>
      </c>
      <c r="G2057">
        <f>Table1[[#This Row],[Discount (%)]]</f>
        <v>45</v>
      </c>
      <c r="H2057">
        <f>Table1[[#This Row],[Profit]]</f>
        <v>1362.38</v>
      </c>
    </row>
    <row r="2058" spans="1:8">
      <c r="A2058" s="11" t="s">
        <v>2030</v>
      </c>
      <c r="B2058" s="7">
        <v>47079</v>
      </c>
      <c r="C2058" t="str">
        <f>PROPER(Table1[[#This Row],[Region]])</f>
        <v>West</v>
      </c>
      <c r="D2058" t="str">
        <f>PROPER(Table1[[#This Row],[Product Category]])</f>
        <v>Clothing</v>
      </c>
      <c r="E2058">
        <f>ROUND(Table1[[#This Row],[Sales Amount]],1)</f>
        <v>3626.1</v>
      </c>
      <c r="F2058">
        <f>Table1[[#This Row],[Quantity Sold]]</f>
        <v>4</v>
      </c>
      <c r="G2058">
        <f>Table1[[#This Row],[Discount (%)]]</f>
        <v>44</v>
      </c>
      <c r="H2058">
        <f>Table1[[#This Row],[Profit]]</f>
        <v>1114.8900000000001</v>
      </c>
    </row>
    <row r="2059" spans="1:8">
      <c r="A2059" s="11" t="s">
        <v>2031</v>
      </c>
      <c r="B2059" s="7">
        <v>47080</v>
      </c>
      <c r="C2059" t="str">
        <f>PROPER(Table1[[#This Row],[Region]])</f>
        <v>North</v>
      </c>
      <c r="D2059" t="str">
        <f>PROPER(Table1[[#This Row],[Product Category]])</f>
        <v>Clothing</v>
      </c>
      <c r="E2059">
        <f>ROUND(Table1[[#This Row],[Sales Amount]],1)</f>
        <v>4170</v>
      </c>
      <c r="F2059">
        <f>Table1[[#This Row],[Quantity Sold]]</f>
        <v>45</v>
      </c>
      <c r="G2059">
        <f>Table1[[#This Row],[Discount (%)]]</f>
        <v>12</v>
      </c>
      <c r="H2059">
        <f>Table1[[#This Row],[Profit]]</f>
        <v>709.28</v>
      </c>
    </row>
    <row r="2060" spans="1:8">
      <c r="A2060" s="11" t="s">
        <v>2032</v>
      </c>
      <c r="B2060" s="7">
        <v>47081</v>
      </c>
      <c r="C2060" t="str">
        <f>PROPER(Table1[[#This Row],[Region]])</f>
        <v>East</v>
      </c>
      <c r="D2060" t="str">
        <f>PROPER(Table1[[#This Row],[Product Category]])</f>
        <v>Electronics</v>
      </c>
      <c r="E2060">
        <f>ROUND(Table1[[#This Row],[Sales Amount]],1)</f>
        <v>743.2</v>
      </c>
      <c r="F2060">
        <f>Table1[[#This Row],[Quantity Sold]]</f>
        <v>29</v>
      </c>
      <c r="G2060">
        <f>Table1[[#This Row],[Discount (%)]]</f>
        <v>14</v>
      </c>
      <c r="H2060">
        <f>Table1[[#This Row],[Profit]]</f>
        <v>989.34</v>
      </c>
    </row>
    <row r="2061" spans="1:8">
      <c r="A2061" s="11" t="s">
        <v>2033</v>
      </c>
      <c r="B2061" s="7">
        <v>47082</v>
      </c>
      <c r="C2061" t="str">
        <f>PROPER(Table1[[#This Row],[Region]])</f>
        <v>West</v>
      </c>
      <c r="D2061" t="str">
        <f>PROPER(Table1[[#This Row],[Product Category]])</f>
        <v>Furniture</v>
      </c>
      <c r="E2061">
        <f>ROUND(Table1[[#This Row],[Sales Amount]],1)</f>
        <v>3599.9</v>
      </c>
      <c r="F2061">
        <f>Table1[[#This Row],[Quantity Sold]]</f>
        <v>31</v>
      </c>
      <c r="G2061">
        <f>Table1[[#This Row],[Discount (%)]]</f>
        <v>48</v>
      </c>
      <c r="H2061">
        <f>Table1[[#This Row],[Profit]]</f>
        <v>1524.4</v>
      </c>
    </row>
    <row r="2062" spans="1:8">
      <c r="A2062" s="11" t="s">
        <v>2034</v>
      </c>
      <c r="B2062" s="7">
        <v>47083</v>
      </c>
      <c r="C2062" t="str">
        <f>PROPER(Table1[[#This Row],[Region]])</f>
        <v>West</v>
      </c>
      <c r="D2062" t="str">
        <f>PROPER(Table1[[#This Row],[Product Category]])</f>
        <v>Electronics</v>
      </c>
      <c r="E2062">
        <f>ROUND(Table1[[#This Row],[Sales Amount]],1)</f>
        <v>793</v>
      </c>
      <c r="F2062">
        <f>Table1[[#This Row],[Quantity Sold]]</f>
        <v>16</v>
      </c>
      <c r="G2062">
        <f>Table1[[#This Row],[Discount (%)]]</f>
        <v>42</v>
      </c>
      <c r="H2062">
        <f>Table1[[#This Row],[Profit]]</f>
        <v>916.11</v>
      </c>
    </row>
    <row r="2063" spans="1:8">
      <c r="A2063" s="11" t="s">
        <v>2035</v>
      </c>
      <c r="B2063" s="7">
        <v>47084</v>
      </c>
      <c r="C2063" t="str">
        <f>PROPER(Table1[[#This Row],[Region]])</f>
        <v>East</v>
      </c>
      <c r="D2063" t="str">
        <f>PROPER(Table1[[#This Row],[Product Category]])</f>
        <v>Clothing</v>
      </c>
      <c r="E2063">
        <f>ROUND(Table1[[#This Row],[Sales Amount]],1)</f>
        <v>2702.8</v>
      </c>
      <c r="F2063">
        <f>Table1[[#This Row],[Quantity Sold]]</f>
        <v>44</v>
      </c>
      <c r="G2063">
        <f>Table1[[#This Row],[Discount (%)]]</f>
        <v>23</v>
      </c>
      <c r="H2063">
        <f>Table1[[#This Row],[Profit]]</f>
        <v>709.31</v>
      </c>
    </row>
    <row r="2064" spans="1:8">
      <c r="A2064" s="11" t="s">
        <v>2036</v>
      </c>
      <c r="B2064" s="7">
        <v>47085</v>
      </c>
      <c r="C2064" t="str">
        <f>PROPER(Table1[[#This Row],[Region]])</f>
        <v>North</v>
      </c>
      <c r="D2064" t="str">
        <f>PROPER(Table1[[#This Row],[Product Category]])</f>
        <v>Clothing</v>
      </c>
      <c r="E2064">
        <f>ROUND(Table1[[#This Row],[Sales Amount]],1)</f>
        <v>2764.8</v>
      </c>
      <c r="F2064">
        <f>Table1[[#This Row],[Quantity Sold]]</f>
        <v>27</v>
      </c>
      <c r="G2064">
        <f>Table1[[#This Row],[Discount (%)]]</f>
        <v>40</v>
      </c>
      <c r="H2064">
        <f>Table1[[#This Row],[Profit]]</f>
        <v>1473.55</v>
      </c>
    </row>
    <row r="2065" spans="1:8">
      <c r="A2065" s="11" t="s">
        <v>2037</v>
      </c>
      <c r="B2065" s="7">
        <v>47086</v>
      </c>
      <c r="C2065" t="str">
        <f>PROPER(Table1[[#This Row],[Region]])</f>
        <v>North</v>
      </c>
      <c r="D2065" t="str">
        <f>PROPER(Table1[[#This Row],[Product Category]])</f>
        <v>Furniture</v>
      </c>
      <c r="E2065">
        <f>ROUND(Table1[[#This Row],[Sales Amount]],1)</f>
        <v>1963.6</v>
      </c>
      <c r="F2065">
        <f>Table1[[#This Row],[Quantity Sold]]</f>
        <v>26</v>
      </c>
      <c r="G2065">
        <f>Table1[[#This Row],[Discount (%)]]</f>
        <v>1</v>
      </c>
      <c r="H2065">
        <f>Table1[[#This Row],[Profit]]</f>
        <v>1855.2</v>
      </c>
    </row>
    <row r="2066" spans="1:8">
      <c r="A2066" s="11" t="s">
        <v>2038</v>
      </c>
      <c r="B2066" s="7">
        <v>47087</v>
      </c>
      <c r="C2066" t="str">
        <f>PROPER(Table1[[#This Row],[Region]])</f>
        <v>North</v>
      </c>
      <c r="D2066" t="str">
        <f>PROPER(Table1[[#This Row],[Product Category]])</f>
        <v>Furniture</v>
      </c>
      <c r="E2066">
        <f>ROUND(Table1[[#This Row],[Sales Amount]],1)</f>
        <v>1398.9</v>
      </c>
      <c r="F2066">
        <f>Table1[[#This Row],[Quantity Sold]]</f>
        <v>30</v>
      </c>
      <c r="G2066">
        <f>Table1[[#This Row],[Discount (%)]]</f>
        <v>40</v>
      </c>
      <c r="H2066">
        <f>Table1[[#This Row],[Profit]]</f>
        <v>413.51</v>
      </c>
    </row>
    <row r="2067" spans="1:8">
      <c r="A2067" s="11" t="s">
        <v>2039</v>
      </c>
      <c r="B2067" s="7">
        <v>47088</v>
      </c>
      <c r="C2067" t="str">
        <f>PROPER(Table1[[#This Row],[Region]])</f>
        <v>East</v>
      </c>
      <c r="D2067" t="str">
        <f>PROPER(Table1[[#This Row],[Product Category]])</f>
        <v>Furniture</v>
      </c>
      <c r="E2067">
        <f>ROUND(Table1[[#This Row],[Sales Amount]],1)</f>
        <v>3521.1</v>
      </c>
      <c r="F2067">
        <f>Table1[[#This Row],[Quantity Sold]]</f>
        <v>2</v>
      </c>
      <c r="G2067">
        <f>Table1[[#This Row],[Discount (%)]]</f>
        <v>26</v>
      </c>
      <c r="H2067">
        <f>Table1[[#This Row],[Profit]]</f>
        <v>819.93</v>
      </c>
    </row>
    <row r="2068" spans="1:8">
      <c r="A2068" s="11" t="s">
        <v>2040</v>
      </c>
      <c r="B2068" s="7">
        <v>47089</v>
      </c>
      <c r="C2068" t="str">
        <f>PROPER(Table1[[#This Row],[Region]])</f>
        <v>South</v>
      </c>
      <c r="D2068" t="str">
        <f>PROPER(Table1[[#This Row],[Product Category]])</f>
        <v>Clothing</v>
      </c>
      <c r="E2068">
        <f>ROUND(Table1[[#This Row],[Sales Amount]],1)</f>
        <v>3162.7</v>
      </c>
      <c r="F2068">
        <f>Table1[[#This Row],[Quantity Sold]]</f>
        <v>9</v>
      </c>
      <c r="G2068">
        <f>Table1[[#This Row],[Discount (%)]]</f>
        <v>46</v>
      </c>
      <c r="H2068">
        <f>Table1[[#This Row],[Profit]]</f>
        <v>982.74</v>
      </c>
    </row>
    <row r="2069" spans="1:8">
      <c r="A2069" s="11" t="s">
        <v>2041</v>
      </c>
      <c r="B2069" s="7">
        <v>47090</v>
      </c>
      <c r="C2069" t="str">
        <f>PROPER(Table1[[#This Row],[Region]])</f>
        <v>East</v>
      </c>
      <c r="D2069" t="str">
        <f>PROPER(Table1[[#This Row],[Product Category]])</f>
        <v>Furniture</v>
      </c>
      <c r="E2069">
        <f>ROUND(Table1[[#This Row],[Sales Amount]],1)</f>
        <v>747.9</v>
      </c>
      <c r="F2069">
        <f>Table1[[#This Row],[Quantity Sold]]</f>
        <v>40</v>
      </c>
      <c r="G2069">
        <f>Table1[[#This Row],[Discount (%)]]</f>
        <v>19</v>
      </c>
      <c r="H2069">
        <f>Table1[[#This Row],[Profit]]</f>
        <v>1176.3399999999999</v>
      </c>
    </row>
    <row r="2070" spans="1:8">
      <c r="A2070" s="11" t="s">
        <v>2042</v>
      </c>
      <c r="B2070" s="7">
        <v>47091</v>
      </c>
      <c r="C2070" t="str">
        <f>PROPER(Table1[[#This Row],[Region]])</f>
        <v>North</v>
      </c>
      <c r="D2070" t="str">
        <f>PROPER(Table1[[#This Row],[Product Category]])</f>
        <v>Furniture</v>
      </c>
      <c r="E2070">
        <f>ROUND(Table1[[#This Row],[Sales Amount]],1)</f>
        <v>3865.1</v>
      </c>
      <c r="F2070">
        <f>Table1[[#This Row],[Quantity Sold]]</f>
        <v>22</v>
      </c>
      <c r="G2070">
        <f>Table1[[#This Row],[Discount (%)]]</f>
        <v>47</v>
      </c>
      <c r="H2070">
        <f>Table1[[#This Row],[Profit]]</f>
        <v>1908.52</v>
      </c>
    </row>
    <row r="2071" spans="1:8">
      <c r="A2071" s="11" t="s">
        <v>2043</v>
      </c>
      <c r="B2071" s="7">
        <v>47092</v>
      </c>
      <c r="C2071" t="str">
        <f>PROPER(Table1[[#This Row],[Region]])</f>
        <v>North</v>
      </c>
      <c r="D2071" t="str">
        <f>PROPER(Table1[[#This Row],[Product Category]])</f>
        <v>Electronics</v>
      </c>
      <c r="E2071">
        <f>ROUND(Table1[[#This Row],[Sales Amount]],1)</f>
        <v>4586</v>
      </c>
      <c r="F2071">
        <f>Table1[[#This Row],[Quantity Sold]]</f>
        <v>4</v>
      </c>
      <c r="G2071">
        <f>Table1[[#This Row],[Discount (%)]]</f>
        <v>33</v>
      </c>
      <c r="H2071">
        <f>Table1[[#This Row],[Profit]]</f>
        <v>279.56</v>
      </c>
    </row>
    <row r="2072" spans="1:8">
      <c r="A2072" s="11" t="s">
        <v>2044</v>
      </c>
      <c r="B2072" s="7">
        <v>47093</v>
      </c>
      <c r="C2072" t="str">
        <f>PROPER(Table1[[#This Row],[Region]])</f>
        <v>East</v>
      </c>
      <c r="D2072" t="str">
        <f>PROPER(Table1[[#This Row],[Product Category]])</f>
        <v>Groceries</v>
      </c>
      <c r="E2072">
        <f>ROUND(Table1[[#This Row],[Sales Amount]],1)</f>
        <v>3563.2</v>
      </c>
      <c r="F2072">
        <f>Table1[[#This Row],[Quantity Sold]]</f>
        <v>1</v>
      </c>
      <c r="G2072">
        <f>Table1[[#This Row],[Discount (%)]]</f>
        <v>48</v>
      </c>
      <c r="H2072">
        <f>Table1[[#This Row],[Profit]]</f>
        <v>1305.68</v>
      </c>
    </row>
    <row r="2073" spans="1:8">
      <c r="A2073" s="11" t="s">
        <v>2045</v>
      </c>
      <c r="B2073" s="7">
        <v>47094</v>
      </c>
      <c r="C2073" t="str">
        <f>PROPER(Table1[[#This Row],[Region]])</f>
        <v>East</v>
      </c>
      <c r="D2073" t="str">
        <f>PROPER(Table1[[#This Row],[Product Category]])</f>
        <v>Furniture</v>
      </c>
      <c r="E2073">
        <f>ROUND(Table1[[#This Row],[Sales Amount]],1)</f>
        <v>187.7</v>
      </c>
      <c r="F2073">
        <f>Table1[[#This Row],[Quantity Sold]]</f>
        <v>7</v>
      </c>
      <c r="G2073">
        <f>Table1[[#This Row],[Discount (%)]]</f>
        <v>43</v>
      </c>
      <c r="H2073">
        <f>Table1[[#This Row],[Profit]]</f>
        <v>1388.45</v>
      </c>
    </row>
    <row r="2074" spans="1:8">
      <c r="A2074" s="11" t="s">
        <v>2046</v>
      </c>
      <c r="B2074" s="7">
        <v>47095</v>
      </c>
      <c r="C2074" t="str">
        <f>PROPER(Table1[[#This Row],[Region]])</f>
        <v>West</v>
      </c>
      <c r="D2074" t="str">
        <f>PROPER(Table1[[#This Row],[Product Category]])</f>
        <v>Furniture</v>
      </c>
      <c r="E2074">
        <f>ROUND(Table1[[#This Row],[Sales Amount]],1)</f>
        <v>276.2</v>
      </c>
      <c r="F2074">
        <f>Table1[[#This Row],[Quantity Sold]]</f>
        <v>1</v>
      </c>
      <c r="G2074">
        <f>Table1[[#This Row],[Discount (%)]]</f>
        <v>10</v>
      </c>
      <c r="H2074">
        <f>Table1[[#This Row],[Profit]]</f>
        <v>1922.99</v>
      </c>
    </row>
    <row r="2075" spans="1:8">
      <c r="A2075" s="11" t="s">
        <v>2047</v>
      </c>
      <c r="B2075" s="7">
        <v>47096</v>
      </c>
      <c r="C2075" t="str">
        <f>PROPER(Table1[[#This Row],[Region]])</f>
        <v>South</v>
      </c>
      <c r="D2075" t="str">
        <f>PROPER(Table1[[#This Row],[Product Category]])</f>
        <v>Clothing</v>
      </c>
      <c r="E2075">
        <f>ROUND(Table1[[#This Row],[Sales Amount]],1)</f>
        <v>485.6</v>
      </c>
      <c r="F2075">
        <f>Table1[[#This Row],[Quantity Sold]]</f>
        <v>7</v>
      </c>
      <c r="G2075">
        <f>Table1[[#This Row],[Discount (%)]]</f>
        <v>35</v>
      </c>
      <c r="H2075">
        <f>Table1[[#This Row],[Profit]]</f>
        <v>1541.48</v>
      </c>
    </row>
    <row r="2076" spans="1:8">
      <c r="A2076" s="11" t="s">
        <v>2048</v>
      </c>
      <c r="B2076" s="7">
        <v>47097</v>
      </c>
      <c r="C2076" t="str">
        <f>PROPER(Table1[[#This Row],[Region]])</f>
        <v>South</v>
      </c>
      <c r="D2076" t="str">
        <f>PROPER(Table1[[#This Row],[Product Category]])</f>
        <v>Sports</v>
      </c>
      <c r="E2076">
        <f>ROUND(Table1[[#This Row],[Sales Amount]],1)</f>
        <v>3758.9</v>
      </c>
      <c r="F2076">
        <f>Table1[[#This Row],[Quantity Sold]]</f>
        <v>45</v>
      </c>
      <c r="G2076">
        <f>Table1[[#This Row],[Discount (%)]]</f>
        <v>27</v>
      </c>
      <c r="H2076">
        <f>Table1[[#This Row],[Profit]]</f>
        <v>1206.68</v>
      </c>
    </row>
    <row r="2077" spans="1:8">
      <c r="A2077" s="11" t="s">
        <v>2049</v>
      </c>
      <c r="B2077" s="7">
        <v>47098</v>
      </c>
      <c r="C2077" t="str">
        <f>PROPER(Table1[[#This Row],[Region]])</f>
        <v>East</v>
      </c>
      <c r="D2077" t="str">
        <f>PROPER(Table1[[#This Row],[Product Category]])</f>
        <v>Furniture</v>
      </c>
      <c r="E2077">
        <f>ROUND(Table1[[#This Row],[Sales Amount]],1)</f>
        <v>4158.5</v>
      </c>
      <c r="F2077">
        <f>Table1[[#This Row],[Quantity Sold]]</f>
        <v>30</v>
      </c>
      <c r="G2077">
        <f>Table1[[#This Row],[Discount (%)]]</f>
        <v>42</v>
      </c>
      <c r="H2077">
        <f>Table1[[#This Row],[Profit]]</f>
        <v>1185.46</v>
      </c>
    </row>
    <row r="2078" spans="1:8">
      <c r="A2078" s="11" t="s">
        <v>2050</v>
      </c>
      <c r="B2078" s="7">
        <v>47099</v>
      </c>
      <c r="C2078" t="str">
        <f>PROPER(Table1[[#This Row],[Region]])</f>
        <v>East</v>
      </c>
      <c r="D2078" t="str">
        <f>PROPER(Table1[[#This Row],[Product Category]])</f>
        <v>Groceries</v>
      </c>
      <c r="E2078">
        <f>ROUND(Table1[[#This Row],[Sales Amount]],1)</f>
        <v>4200.1000000000004</v>
      </c>
      <c r="F2078">
        <f>Table1[[#This Row],[Quantity Sold]]</f>
        <v>31</v>
      </c>
      <c r="G2078">
        <f>Table1[[#This Row],[Discount (%)]]</f>
        <v>26</v>
      </c>
      <c r="H2078">
        <f>Table1[[#This Row],[Profit]]</f>
        <v>371.73</v>
      </c>
    </row>
    <row r="2079" spans="1:8">
      <c r="A2079" s="11" t="s">
        <v>2051</v>
      </c>
      <c r="B2079" s="7">
        <v>47100</v>
      </c>
      <c r="C2079" t="str">
        <f>PROPER(Table1[[#This Row],[Region]])</f>
        <v>South</v>
      </c>
      <c r="D2079" t="str">
        <f>PROPER(Table1[[#This Row],[Product Category]])</f>
        <v>Clothing</v>
      </c>
      <c r="E2079">
        <f>ROUND(Table1[[#This Row],[Sales Amount]],1)</f>
        <v>2115.4</v>
      </c>
      <c r="F2079">
        <f>Table1[[#This Row],[Quantity Sold]]</f>
        <v>12</v>
      </c>
      <c r="G2079">
        <f>Table1[[#This Row],[Discount (%)]]</f>
        <v>35</v>
      </c>
      <c r="H2079">
        <f>Table1[[#This Row],[Profit]]</f>
        <v>1315.55</v>
      </c>
    </row>
    <row r="2080" spans="1:8">
      <c r="A2080" s="11" t="s">
        <v>2052</v>
      </c>
      <c r="B2080" s="7">
        <v>47101</v>
      </c>
      <c r="C2080" t="str">
        <f>PROPER(Table1[[#This Row],[Region]])</f>
        <v>West</v>
      </c>
      <c r="D2080" t="str">
        <f>PROPER(Table1[[#This Row],[Product Category]])</f>
        <v>Sports</v>
      </c>
      <c r="E2080">
        <f>ROUND(Table1[[#This Row],[Sales Amount]],1)</f>
        <v>2408.6999999999998</v>
      </c>
      <c r="F2080">
        <f>Table1[[#This Row],[Quantity Sold]]</f>
        <v>1</v>
      </c>
      <c r="G2080">
        <f>Table1[[#This Row],[Discount (%)]]</f>
        <v>5</v>
      </c>
      <c r="H2080">
        <f>Table1[[#This Row],[Profit]]</f>
        <v>458.63</v>
      </c>
    </row>
    <row r="2081" spans="1:8">
      <c r="A2081" s="11" t="s">
        <v>2053</v>
      </c>
      <c r="B2081" s="7">
        <v>47102</v>
      </c>
      <c r="C2081" t="str">
        <f>PROPER(Table1[[#This Row],[Region]])</f>
        <v>East</v>
      </c>
      <c r="D2081" t="str">
        <f>PROPER(Table1[[#This Row],[Product Category]])</f>
        <v>Sports</v>
      </c>
      <c r="E2081">
        <f>ROUND(Table1[[#This Row],[Sales Amount]],1)</f>
        <v>2545.1</v>
      </c>
      <c r="F2081">
        <f>Table1[[#This Row],[Quantity Sold]]</f>
        <v>33</v>
      </c>
      <c r="G2081">
        <f>Table1[[#This Row],[Discount (%)]]</f>
        <v>36</v>
      </c>
      <c r="H2081">
        <f>Table1[[#This Row],[Profit]]</f>
        <v>885.13</v>
      </c>
    </row>
    <row r="2082" spans="1:8">
      <c r="A2082" s="11" t="s">
        <v>2054</v>
      </c>
      <c r="B2082" s="7">
        <v>47103</v>
      </c>
      <c r="C2082" t="str">
        <f>PROPER(Table1[[#This Row],[Region]])</f>
        <v>South</v>
      </c>
      <c r="D2082" t="str">
        <f>PROPER(Table1[[#This Row],[Product Category]])</f>
        <v>Groceries</v>
      </c>
      <c r="E2082">
        <f>ROUND(Table1[[#This Row],[Sales Amount]],1)</f>
        <v>4599.3</v>
      </c>
      <c r="F2082">
        <f>Table1[[#This Row],[Quantity Sold]]</f>
        <v>41</v>
      </c>
      <c r="G2082">
        <f>Table1[[#This Row],[Discount (%)]]</f>
        <v>3</v>
      </c>
      <c r="H2082">
        <f>Table1[[#This Row],[Profit]]</f>
        <v>517.99</v>
      </c>
    </row>
    <row r="2083" spans="1:8">
      <c r="A2083" s="11" t="s">
        <v>2055</v>
      </c>
      <c r="B2083" s="7">
        <v>47104</v>
      </c>
      <c r="C2083" t="str">
        <f>PROPER(Table1[[#This Row],[Region]])</f>
        <v>East</v>
      </c>
      <c r="D2083" t="str">
        <f>PROPER(Table1[[#This Row],[Product Category]])</f>
        <v>Sports</v>
      </c>
      <c r="E2083">
        <f>ROUND(Table1[[#This Row],[Sales Amount]],1)</f>
        <v>597</v>
      </c>
      <c r="F2083">
        <f>Table1[[#This Row],[Quantity Sold]]</f>
        <v>6</v>
      </c>
      <c r="G2083">
        <f>Table1[[#This Row],[Discount (%)]]</f>
        <v>9</v>
      </c>
      <c r="H2083">
        <f>Table1[[#This Row],[Profit]]</f>
        <v>1880.31</v>
      </c>
    </row>
    <row r="2084" spans="1:8">
      <c r="A2084" s="11" t="s">
        <v>2056</v>
      </c>
      <c r="B2084" s="7">
        <v>47105</v>
      </c>
      <c r="C2084" t="str">
        <f>PROPER(Table1[[#This Row],[Region]])</f>
        <v>West</v>
      </c>
      <c r="D2084" t="str">
        <f>PROPER(Table1[[#This Row],[Product Category]])</f>
        <v>Clothing</v>
      </c>
      <c r="E2084">
        <f>ROUND(Table1[[#This Row],[Sales Amount]],1)</f>
        <v>1631.8</v>
      </c>
      <c r="F2084">
        <f>Table1[[#This Row],[Quantity Sold]]</f>
        <v>39</v>
      </c>
      <c r="G2084">
        <f>Table1[[#This Row],[Discount (%)]]</f>
        <v>50</v>
      </c>
      <c r="H2084">
        <f>Table1[[#This Row],[Profit]]</f>
        <v>1547.66</v>
      </c>
    </row>
    <row r="2085" spans="1:8">
      <c r="A2085" s="11" t="s">
        <v>2057</v>
      </c>
      <c r="B2085" s="7">
        <v>47106</v>
      </c>
      <c r="C2085" t="str">
        <f>PROPER(Table1[[#This Row],[Region]])</f>
        <v>West</v>
      </c>
      <c r="D2085" t="str">
        <f>PROPER(Table1[[#This Row],[Product Category]])</f>
        <v>Furniture</v>
      </c>
      <c r="E2085">
        <f>ROUND(Table1[[#This Row],[Sales Amount]],1)</f>
        <v>4234.7</v>
      </c>
      <c r="F2085">
        <f>Table1[[#This Row],[Quantity Sold]]</f>
        <v>48</v>
      </c>
      <c r="G2085">
        <f>Table1[[#This Row],[Discount (%)]]</f>
        <v>37</v>
      </c>
      <c r="H2085">
        <f>Table1[[#This Row],[Profit]]</f>
        <v>521.13</v>
      </c>
    </row>
    <row r="2086" spans="1:8">
      <c r="A2086" s="11" t="s">
        <v>2058</v>
      </c>
      <c r="B2086" s="7">
        <v>47107</v>
      </c>
      <c r="C2086" t="str">
        <f>PROPER(Table1[[#This Row],[Region]])</f>
        <v>East</v>
      </c>
      <c r="D2086" t="str">
        <f>PROPER(Table1[[#This Row],[Product Category]])</f>
        <v>Sports</v>
      </c>
      <c r="E2086">
        <f>ROUND(Table1[[#This Row],[Sales Amount]],1)</f>
        <v>1053.8</v>
      </c>
      <c r="F2086">
        <f>Table1[[#This Row],[Quantity Sold]]</f>
        <v>47</v>
      </c>
      <c r="G2086">
        <f>Table1[[#This Row],[Discount (%)]]</f>
        <v>24</v>
      </c>
      <c r="H2086">
        <f>Table1[[#This Row],[Profit]]</f>
        <v>1290.24</v>
      </c>
    </row>
    <row r="2087" spans="1:8">
      <c r="A2087" s="11" t="s">
        <v>2059</v>
      </c>
      <c r="B2087" s="7">
        <v>47108</v>
      </c>
      <c r="C2087" t="str">
        <f>PROPER(Table1[[#This Row],[Region]])</f>
        <v>West</v>
      </c>
      <c r="D2087" t="str">
        <f>PROPER(Table1[[#This Row],[Product Category]])</f>
        <v>Clothing</v>
      </c>
      <c r="E2087">
        <f>ROUND(Table1[[#This Row],[Sales Amount]],1)</f>
        <v>2376.9</v>
      </c>
      <c r="F2087">
        <f>Table1[[#This Row],[Quantity Sold]]</f>
        <v>31</v>
      </c>
      <c r="G2087">
        <f>Table1[[#This Row],[Discount (%)]]</f>
        <v>16</v>
      </c>
      <c r="H2087">
        <f>Table1[[#This Row],[Profit]]</f>
        <v>780.58</v>
      </c>
    </row>
    <row r="2088" spans="1:8">
      <c r="A2088" s="11" t="s">
        <v>2060</v>
      </c>
      <c r="B2088" s="7">
        <v>47109</v>
      </c>
      <c r="C2088" t="str">
        <f>PROPER(Table1[[#This Row],[Region]])</f>
        <v>West</v>
      </c>
      <c r="D2088" t="str">
        <f>PROPER(Table1[[#This Row],[Product Category]])</f>
        <v>Sports</v>
      </c>
      <c r="E2088">
        <f>ROUND(Table1[[#This Row],[Sales Amount]],1)</f>
        <v>1611.5</v>
      </c>
      <c r="F2088">
        <f>Table1[[#This Row],[Quantity Sold]]</f>
        <v>40</v>
      </c>
      <c r="G2088">
        <f>Table1[[#This Row],[Discount (%)]]</f>
        <v>14</v>
      </c>
      <c r="H2088">
        <f>Table1[[#This Row],[Profit]]</f>
        <v>654.32000000000005</v>
      </c>
    </row>
    <row r="2089" spans="1:8">
      <c r="A2089" s="11" t="s">
        <v>2061</v>
      </c>
      <c r="B2089" s="7">
        <v>47110</v>
      </c>
      <c r="C2089" t="str">
        <f>PROPER(Table1[[#This Row],[Region]])</f>
        <v>West</v>
      </c>
      <c r="D2089" t="str">
        <f>PROPER(Table1[[#This Row],[Product Category]])</f>
        <v>Groceries</v>
      </c>
      <c r="E2089">
        <f>ROUND(Table1[[#This Row],[Sales Amount]],1)</f>
        <v>3759.9</v>
      </c>
      <c r="F2089">
        <f>Table1[[#This Row],[Quantity Sold]]</f>
        <v>21</v>
      </c>
      <c r="G2089">
        <f>Table1[[#This Row],[Discount (%)]]</f>
        <v>50</v>
      </c>
      <c r="H2089">
        <f>Table1[[#This Row],[Profit]]</f>
        <v>347.25</v>
      </c>
    </row>
    <row r="2090" spans="1:8">
      <c r="A2090" s="11" t="s">
        <v>2062</v>
      </c>
      <c r="B2090" s="7">
        <v>47111</v>
      </c>
      <c r="C2090" t="str">
        <f>PROPER(Table1[[#This Row],[Region]])</f>
        <v>North</v>
      </c>
      <c r="D2090" t="str">
        <f>PROPER(Table1[[#This Row],[Product Category]])</f>
        <v>Groceries</v>
      </c>
      <c r="E2090">
        <f>ROUND(Table1[[#This Row],[Sales Amount]],1)</f>
        <v>4255.1000000000004</v>
      </c>
      <c r="F2090">
        <f>Table1[[#This Row],[Quantity Sold]]</f>
        <v>17</v>
      </c>
      <c r="G2090">
        <f>Table1[[#This Row],[Discount (%)]]</f>
        <v>1</v>
      </c>
      <c r="H2090">
        <f>Table1[[#This Row],[Profit]]</f>
        <v>492.53</v>
      </c>
    </row>
    <row r="2091" spans="1:8">
      <c r="A2091" s="11" t="s">
        <v>2063</v>
      </c>
      <c r="B2091" s="7">
        <v>47112</v>
      </c>
      <c r="C2091" t="str">
        <f>PROPER(Table1[[#This Row],[Region]])</f>
        <v>West</v>
      </c>
      <c r="D2091" t="str">
        <f>PROPER(Table1[[#This Row],[Product Category]])</f>
        <v>Furniture</v>
      </c>
      <c r="E2091">
        <f>ROUND(Table1[[#This Row],[Sales Amount]],1)</f>
        <v>4549.2</v>
      </c>
      <c r="F2091">
        <f>Table1[[#This Row],[Quantity Sold]]</f>
        <v>38</v>
      </c>
      <c r="G2091">
        <f>Table1[[#This Row],[Discount (%)]]</f>
        <v>30</v>
      </c>
      <c r="H2091">
        <f>Table1[[#This Row],[Profit]]</f>
        <v>487.19</v>
      </c>
    </row>
    <row r="2092" spans="1:8">
      <c r="A2092" s="11" t="s">
        <v>2064</v>
      </c>
      <c r="B2092" s="7">
        <v>47113</v>
      </c>
      <c r="C2092" t="str">
        <f>PROPER(Table1[[#This Row],[Region]])</f>
        <v>East</v>
      </c>
      <c r="D2092" t="str">
        <f>PROPER(Table1[[#This Row],[Product Category]])</f>
        <v>Clothing</v>
      </c>
      <c r="E2092">
        <f>ROUND(Table1[[#This Row],[Sales Amount]],1)</f>
        <v>4733.5</v>
      </c>
      <c r="F2092">
        <f>Table1[[#This Row],[Quantity Sold]]</f>
        <v>6</v>
      </c>
      <c r="G2092">
        <f>Table1[[#This Row],[Discount (%)]]</f>
        <v>3</v>
      </c>
      <c r="H2092">
        <f>Table1[[#This Row],[Profit]]</f>
        <v>990.33</v>
      </c>
    </row>
    <row r="2093" spans="1:8">
      <c r="A2093" s="11" t="s">
        <v>2065</v>
      </c>
      <c r="B2093" s="7">
        <v>47114</v>
      </c>
      <c r="C2093" t="str">
        <f>PROPER(Table1[[#This Row],[Region]])</f>
        <v>East</v>
      </c>
      <c r="D2093" t="str">
        <f>PROPER(Table1[[#This Row],[Product Category]])</f>
        <v>Sports</v>
      </c>
      <c r="E2093">
        <f>ROUND(Table1[[#This Row],[Sales Amount]],1)</f>
        <v>382.8</v>
      </c>
      <c r="F2093">
        <f>Table1[[#This Row],[Quantity Sold]]</f>
        <v>41</v>
      </c>
      <c r="G2093">
        <f>Table1[[#This Row],[Discount (%)]]</f>
        <v>7</v>
      </c>
      <c r="H2093">
        <f>Table1[[#This Row],[Profit]]</f>
        <v>217.19</v>
      </c>
    </row>
    <row r="2094" spans="1:8">
      <c r="A2094" s="11" t="s">
        <v>2066</v>
      </c>
      <c r="B2094" s="7">
        <v>47115</v>
      </c>
      <c r="C2094" t="str">
        <f>PROPER(Table1[[#This Row],[Region]])</f>
        <v>South</v>
      </c>
      <c r="D2094" t="str">
        <f>PROPER(Table1[[#This Row],[Product Category]])</f>
        <v>Electronics</v>
      </c>
      <c r="E2094">
        <f>ROUND(Table1[[#This Row],[Sales Amount]],1)</f>
        <v>1955</v>
      </c>
      <c r="F2094">
        <f>Table1[[#This Row],[Quantity Sold]]</f>
        <v>11</v>
      </c>
      <c r="G2094">
        <f>Table1[[#This Row],[Discount (%)]]</f>
        <v>24</v>
      </c>
      <c r="H2094">
        <f>Table1[[#This Row],[Profit]]</f>
        <v>1354.39</v>
      </c>
    </row>
    <row r="2095" spans="1:8">
      <c r="A2095" s="11" t="s">
        <v>2067</v>
      </c>
      <c r="B2095" s="7">
        <v>47116</v>
      </c>
      <c r="C2095" t="str">
        <f>PROPER(Table1[[#This Row],[Region]])</f>
        <v>West</v>
      </c>
      <c r="D2095" t="str">
        <f>PROPER(Table1[[#This Row],[Product Category]])</f>
        <v>Sports</v>
      </c>
      <c r="E2095">
        <f>ROUND(Table1[[#This Row],[Sales Amount]],1)</f>
        <v>1857</v>
      </c>
      <c r="F2095">
        <f>Table1[[#This Row],[Quantity Sold]]</f>
        <v>38</v>
      </c>
      <c r="G2095">
        <f>Table1[[#This Row],[Discount (%)]]</f>
        <v>22</v>
      </c>
      <c r="H2095">
        <f>Table1[[#This Row],[Profit]]</f>
        <v>1991.36</v>
      </c>
    </row>
    <row r="2096" spans="1:8">
      <c r="A2096" s="11" t="s">
        <v>2068</v>
      </c>
      <c r="B2096" s="7">
        <v>47117</v>
      </c>
      <c r="C2096" t="str">
        <f>PROPER(Table1[[#This Row],[Region]])</f>
        <v>South</v>
      </c>
      <c r="D2096" t="str">
        <f>PROPER(Table1[[#This Row],[Product Category]])</f>
        <v>Sports</v>
      </c>
      <c r="E2096">
        <f>ROUND(Table1[[#This Row],[Sales Amount]],1)</f>
        <v>1101.7</v>
      </c>
      <c r="F2096">
        <f>Table1[[#This Row],[Quantity Sold]]</f>
        <v>45</v>
      </c>
      <c r="G2096">
        <f>Table1[[#This Row],[Discount (%)]]</f>
        <v>8</v>
      </c>
      <c r="H2096">
        <f>Table1[[#This Row],[Profit]]</f>
        <v>1793.31</v>
      </c>
    </row>
    <row r="2097" spans="1:8">
      <c r="A2097" s="11" t="s">
        <v>2069</v>
      </c>
      <c r="B2097" s="7">
        <v>47118</v>
      </c>
      <c r="C2097" t="str">
        <f>PROPER(Table1[[#This Row],[Region]])</f>
        <v>East</v>
      </c>
      <c r="D2097" t="str">
        <f>PROPER(Table1[[#This Row],[Product Category]])</f>
        <v>Groceries</v>
      </c>
      <c r="E2097">
        <f>ROUND(Table1[[#This Row],[Sales Amount]],1)</f>
        <v>1195.9000000000001</v>
      </c>
      <c r="F2097">
        <f>Table1[[#This Row],[Quantity Sold]]</f>
        <v>3</v>
      </c>
      <c r="G2097">
        <f>Table1[[#This Row],[Discount (%)]]</f>
        <v>45</v>
      </c>
      <c r="H2097">
        <f>Table1[[#This Row],[Profit]]</f>
        <v>322.64999999999998</v>
      </c>
    </row>
    <row r="2098" spans="1:8">
      <c r="A2098" s="11" t="s">
        <v>2070</v>
      </c>
      <c r="B2098" s="7">
        <v>47119</v>
      </c>
      <c r="C2098" t="str">
        <f>PROPER(Table1[[#This Row],[Region]])</f>
        <v>East</v>
      </c>
      <c r="D2098" t="str">
        <f>PROPER(Table1[[#This Row],[Product Category]])</f>
        <v>Clothing</v>
      </c>
      <c r="E2098">
        <f>ROUND(Table1[[#This Row],[Sales Amount]],1)</f>
        <v>198.4</v>
      </c>
      <c r="F2098">
        <f>Table1[[#This Row],[Quantity Sold]]</f>
        <v>20</v>
      </c>
      <c r="G2098">
        <f>Table1[[#This Row],[Discount (%)]]</f>
        <v>28</v>
      </c>
      <c r="H2098">
        <f>Table1[[#This Row],[Profit]]</f>
        <v>345.83</v>
      </c>
    </row>
    <row r="2099" spans="1:8">
      <c r="A2099" s="11" t="s">
        <v>2071</v>
      </c>
      <c r="B2099" s="7">
        <v>47120</v>
      </c>
      <c r="C2099" t="str">
        <f>PROPER(Table1[[#This Row],[Region]])</f>
        <v>East</v>
      </c>
      <c r="D2099" t="str">
        <f>PROPER(Table1[[#This Row],[Product Category]])</f>
        <v>Clothing</v>
      </c>
      <c r="E2099">
        <f>ROUND(Table1[[#This Row],[Sales Amount]],1)</f>
        <v>1207.3</v>
      </c>
      <c r="F2099">
        <f>Table1[[#This Row],[Quantity Sold]]</f>
        <v>28</v>
      </c>
      <c r="G2099">
        <f>Table1[[#This Row],[Discount (%)]]</f>
        <v>9</v>
      </c>
      <c r="H2099">
        <f>Table1[[#This Row],[Profit]]</f>
        <v>89.39</v>
      </c>
    </row>
    <row r="2100" spans="1:8">
      <c r="A2100" s="11" t="s">
        <v>2072</v>
      </c>
      <c r="B2100" s="7">
        <v>47121</v>
      </c>
      <c r="C2100" t="str">
        <f>PROPER(Table1[[#This Row],[Region]])</f>
        <v>South</v>
      </c>
      <c r="D2100" t="str">
        <f>PROPER(Table1[[#This Row],[Product Category]])</f>
        <v>Electronics</v>
      </c>
      <c r="E2100">
        <f>ROUND(Table1[[#This Row],[Sales Amount]],1)</f>
        <v>2481.4</v>
      </c>
      <c r="F2100">
        <f>Table1[[#This Row],[Quantity Sold]]</f>
        <v>39</v>
      </c>
      <c r="G2100">
        <f>Table1[[#This Row],[Discount (%)]]</f>
        <v>47</v>
      </c>
      <c r="H2100">
        <f>Table1[[#This Row],[Profit]]</f>
        <v>1256.8699999999999</v>
      </c>
    </row>
    <row r="2101" spans="1:8">
      <c r="A2101" s="11" t="s">
        <v>2073</v>
      </c>
      <c r="B2101" s="7">
        <v>47122</v>
      </c>
      <c r="C2101" t="str">
        <f>PROPER(Table1[[#This Row],[Region]])</f>
        <v>East</v>
      </c>
      <c r="D2101" t="str">
        <f>PROPER(Table1[[#This Row],[Product Category]])</f>
        <v>Clothing</v>
      </c>
      <c r="E2101">
        <f>ROUND(Table1[[#This Row],[Sales Amount]],1)</f>
        <v>3240.3</v>
      </c>
      <c r="F2101">
        <f>Table1[[#This Row],[Quantity Sold]]</f>
        <v>44</v>
      </c>
      <c r="G2101">
        <f>Table1[[#This Row],[Discount (%)]]</f>
        <v>24</v>
      </c>
      <c r="H2101">
        <f>Table1[[#This Row],[Profit]]</f>
        <v>817.17</v>
      </c>
    </row>
    <row r="2102" spans="1:8">
      <c r="A2102" s="11" t="s">
        <v>2074</v>
      </c>
      <c r="B2102" s="7">
        <v>47123</v>
      </c>
      <c r="C2102" t="str">
        <f>PROPER(Table1[[#This Row],[Region]])</f>
        <v>West</v>
      </c>
      <c r="D2102" t="str">
        <f>PROPER(Table1[[#This Row],[Product Category]])</f>
        <v>Electronics</v>
      </c>
      <c r="E2102">
        <f>ROUND(Table1[[#This Row],[Sales Amount]],1)</f>
        <v>2320.6</v>
      </c>
      <c r="F2102">
        <f>Table1[[#This Row],[Quantity Sold]]</f>
        <v>28</v>
      </c>
      <c r="G2102">
        <f>Table1[[#This Row],[Discount (%)]]</f>
        <v>23</v>
      </c>
      <c r="H2102">
        <f>Table1[[#This Row],[Profit]]</f>
        <v>338.01</v>
      </c>
    </row>
    <row r="2103" spans="1:8">
      <c r="A2103" s="11" t="s">
        <v>2075</v>
      </c>
      <c r="B2103" s="7">
        <v>47124</v>
      </c>
      <c r="C2103" t="str">
        <f>PROPER(Table1[[#This Row],[Region]])</f>
        <v>North</v>
      </c>
      <c r="D2103" t="str">
        <f>PROPER(Table1[[#This Row],[Product Category]])</f>
        <v>Furniture</v>
      </c>
      <c r="E2103">
        <f>ROUND(Table1[[#This Row],[Sales Amount]],1)</f>
        <v>1990.9</v>
      </c>
      <c r="F2103">
        <f>Table1[[#This Row],[Quantity Sold]]</f>
        <v>31</v>
      </c>
      <c r="G2103">
        <f>Table1[[#This Row],[Discount (%)]]</f>
        <v>24</v>
      </c>
      <c r="H2103">
        <f>Table1[[#This Row],[Profit]]</f>
        <v>139.38</v>
      </c>
    </row>
    <row r="2104" spans="1:8">
      <c r="A2104" s="11" t="s">
        <v>2076</v>
      </c>
      <c r="B2104" s="7">
        <v>47125</v>
      </c>
      <c r="C2104" t="str">
        <f>PROPER(Table1[[#This Row],[Region]])</f>
        <v>West</v>
      </c>
      <c r="D2104" t="str">
        <f>PROPER(Table1[[#This Row],[Product Category]])</f>
        <v>Sports</v>
      </c>
      <c r="E2104">
        <f>ROUND(Table1[[#This Row],[Sales Amount]],1)</f>
        <v>1218.5999999999999</v>
      </c>
      <c r="F2104">
        <f>Table1[[#This Row],[Quantity Sold]]</f>
        <v>16</v>
      </c>
      <c r="G2104">
        <f>Table1[[#This Row],[Discount (%)]]</f>
        <v>48</v>
      </c>
      <c r="H2104">
        <f>Table1[[#This Row],[Profit]]</f>
        <v>1211.77</v>
      </c>
    </row>
    <row r="2105" spans="1:8">
      <c r="A2105" s="11" t="s">
        <v>2077</v>
      </c>
      <c r="B2105" s="7">
        <v>47126</v>
      </c>
      <c r="C2105" t="str">
        <f>PROPER(Table1[[#This Row],[Region]])</f>
        <v>North</v>
      </c>
      <c r="D2105" t="str">
        <f>PROPER(Table1[[#This Row],[Product Category]])</f>
        <v>Furniture</v>
      </c>
      <c r="E2105">
        <f>ROUND(Table1[[#This Row],[Sales Amount]],1)</f>
        <v>4476.6000000000004</v>
      </c>
      <c r="F2105">
        <f>Table1[[#This Row],[Quantity Sold]]</f>
        <v>17</v>
      </c>
      <c r="G2105">
        <f>Table1[[#This Row],[Discount (%)]]</f>
        <v>21</v>
      </c>
      <c r="H2105">
        <f>Table1[[#This Row],[Profit]]</f>
        <v>114.47</v>
      </c>
    </row>
    <row r="2106" spans="1:8">
      <c r="A2106" s="11" t="s">
        <v>2078</v>
      </c>
      <c r="B2106" s="7">
        <v>47127</v>
      </c>
      <c r="C2106" t="str">
        <f>PROPER(Table1[[#This Row],[Region]])</f>
        <v>North</v>
      </c>
      <c r="D2106" t="str">
        <f>PROPER(Table1[[#This Row],[Product Category]])</f>
        <v>Groceries</v>
      </c>
      <c r="E2106">
        <f>ROUND(Table1[[#This Row],[Sales Amount]],1)</f>
        <v>4779</v>
      </c>
      <c r="F2106">
        <f>Table1[[#This Row],[Quantity Sold]]</f>
        <v>11</v>
      </c>
      <c r="G2106">
        <f>Table1[[#This Row],[Discount (%)]]</f>
        <v>4</v>
      </c>
      <c r="H2106">
        <f>Table1[[#This Row],[Profit]]</f>
        <v>1851.55</v>
      </c>
    </row>
    <row r="2107" spans="1:8">
      <c r="A2107" s="11" t="s">
        <v>2079</v>
      </c>
      <c r="B2107" s="7">
        <v>47128</v>
      </c>
      <c r="C2107" t="str">
        <f>PROPER(Table1[[#This Row],[Region]])</f>
        <v>South</v>
      </c>
      <c r="D2107" t="str">
        <f>PROPER(Table1[[#This Row],[Product Category]])</f>
        <v>Clothing</v>
      </c>
      <c r="E2107">
        <f>ROUND(Table1[[#This Row],[Sales Amount]],1)</f>
        <v>3492.6</v>
      </c>
      <c r="F2107">
        <f>Table1[[#This Row],[Quantity Sold]]</f>
        <v>10</v>
      </c>
      <c r="G2107">
        <f>Table1[[#This Row],[Discount (%)]]</f>
        <v>35</v>
      </c>
      <c r="H2107">
        <f>Table1[[#This Row],[Profit]]</f>
        <v>855.76</v>
      </c>
    </row>
    <row r="2108" spans="1:8">
      <c r="A2108" s="11" t="s">
        <v>2080</v>
      </c>
      <c r="B2108" s="7">
        <v>47129</v>
      </c>
      <c r="C2108" t="str">
        <f>PROPER(Table1[[#This Row],[Region]])</f>
        <v>East</v>
      </c>
      <c r="D2108" t="str">
        <f>PROPER(Table1[[#This Row],[Product Category]])</f>
        <v>Clothing</v>
      </c>
      <c r="E2108">
        <f>ROUND(Table1[[#This Row],[Sales Amount]],1)</f>
        <v>4663.2</v>
      </c>
      <c r="F2108">
        <f>Table1[[#This Row],[Quantity Sold]]</f>
        <v>45</v>
      </c>
      <c r="G2108">
        <f>Table1[[#This Row],[Discount (%)]]</f>
        <v>5</v>
      </c>
      <c r="H2108">
        <f>Table1[[#This Row],[Profit]]</f>
        <v>887.89</v>
      </c>
    </row>
    <row r="2109" spans="1:8">
      <c r="A2109" s="11" t="s">
        <v>2081</v>
      </c>
      <c r="B2109" s="7">
        <v>47130</v>
      </c>
      <c r="C2109" t="str">
        <f>PROPER(Table1[[#This Row],[Region]])</f>
        <v>North</v>
      </c>
      <c r="D2109" t="str">
        <f>PROPER(Table1[[#This Row],[Product Category]])</f>
        <v>Sports</v>
      </c>
      <c r="E2109">
        <f>ROUND(Table1[[#This Row],[Sales Amount]],1)</f>
        <v>1027.2</v>
      </c>
      <c r="F2109">
        <f>Table1[[#This Row],[Quantity Sold]]</f>
        <v>27</v>
      </c>
      <c r="G2109">
        <f>Table1[[#This Row],[Discount (%)]]</f>
        <v>36</v>
      </c>
      <c r="H2109">
        <f>Table1[[#This Row],[Profit]]</f>
        <v>139.6</v>
      </c>
    </row>
    <row r="2110" spans="1:8">
      <c r="A2110" s="11" t="s">
        <v>2082</v>
      </c>
      <c r="B2110" s="7">
        <v>47131</v>
      </c>
      <c r="C2110" t="str">
        <f>PROPER(Table1[[#This Row],[Region]])</f>
        <v>East</v>
      </c>
      <c r="D2110" t="str">
        <f>PROPER(Table1[[#This Row],[Product Category]])</f>
        <v>Electronics</v>
      </c>
      <c r="E2110">
        <f>ROUND(Table1[[#This Row],[Sales Amount]],1)</f>
        <v>3364.4</v>
      </c>
      <c r="F2110">
        <f>Table1[[#This Row],[Quantity Sold]]</f>
        <v>37</v>
      </c>
      <c r="G2110">
        <f>Table1[[#This Row],[Discount (%)]]</f>
        <v>14</v>
      </c>
      <c r="H2110">
        <f>Table1[[#This Row],[Profit]]</f>
        <v>962.88</v>
      </c>
    </row>
    <row r="2111" spans="1:8">
      <c r="A2111" s="11" t="s">
        <v>2083</v>
      </c>
      <c r="B2111" s="7">
        <v>47132</v>
      </c>
      <c r="C2111" t="str">
        <f>PROPER(Table1[[#This Row],[Region]])</f>
        <v>West</v>
      </c>
      <c r="D2111" t="str">
        <f>PROPER(Table1[[#This Row],[Product Category]])</f>
        <v>Electronics</v>
      </c>
      <c r="E2111">
        <f>ROUND(Table1[[#This Row],[Sales Amount]],1)</f>
        <v>992.2</v>
      </c>
      <c r="F2111">
        <f>Table1[[#This Row],[Quantity Sold]]</f>
        <v>34</v>
      </c>
      <c r="G2111">
        <f>Table1[[#This Row],[Discount (%)]]</f>
        <v>22</v>
      </c>
      <c r="H2111">
        <f>Table1[[#This Row],[Profit]]</f>
        <v>389.01</v>
      </c>
    </row>
    <row r="2112" spans="1:8">
      <c r="A2112" s="11" t="s">
        <v>2084</v>
      </c>
      <c r="B2112" s="7">
        <v>47133</v>
      </c>
      <c r="C2112" t="str">
        <f>PROPER(Table1[[#This Row],[Region]])</f>
        <v>South</v>
      </c>
      <c r="D2112" t="str">
        <f>PROPER(Table1[[#This Row],[Product Category]])</f>
        <v>Sports</v>
      </c>
      <c r="E2112">
        <f>ROUND(Table1[[#This Row],[Sales Amount]],1)</f>
        <v>1037.0999999999999</v>
      </c>
      <c r="F2112">
        <f>Table1[[#This Row],[Quantity Sold]]</f>
        <v>21</v>
      </c>
      <c r="G2112">
        <f>Table1[[#This Row],[Discount (%)]]</f>
        <v>45</v>
      </c>
      <c r="H2112">
        <f>Table1[[#This Row],[Profit]]</f>
        <v>789.28</v>
      </c>
    </row>
    <row r="2113" spans="1:8">
      <c r="A2113" s="11">
        <v>73489255</v>
      </c>
      <c r="B2113" s="7">
        <v>47134</v>
      </c>
      <c r="C2113" t="str">
        <f>PROPER(Table1[[#This Row],[Region]])</f>
        <v>South</v>
      </c>
      <c r="D2113" t="str">
        <f>PROPER(Table1[[#This Row],[Product Category]])</f>
        <v>Furniture</v>
      </c>
      <c r="E2113">
        <f>ROUND(Table1[[#This Row],[Sales Amount]],1)</f>
        <v>3820.6</v>
      </c>
      <c r="F2113">
        <f>Table1[[#This Row],[Quantity Sold]]</f>
        <v>48</v>
      </c>
      <c r="G2113">
        <f>Table1[[#This Row],[Discount (%)]]</f>
        <v>17</v>
      </c>
      <c r="H2113">
        <f>Table1[[#This Row],[Profit]]</f>
        <v>228.01</v>
      </c>
    </row>
    <row r="2114" spans="1:8">
      <c r="A2114" s="11" t="s">
        <v>2085</v>
      </c>
      <c r="B2114" s="7">
        <v>47135</v>
      </c>
      <c r="C2114" t="str">
        <f>PROPER(Table1[[#This Row],[Region]])</f>
        <v>East</v>
      </c>
      <c r="D2114" t="str">
        <f>PROPER(Table1[[#This Row],[Product Category]])</f>
        <v>Sports</v>
      </c>
      <c r="E2114">
        <f>ROUND(Table1[[#This Row],[Sales Amount]],1)</f>
        <v>2559.8000000000002</v>
      </c>
      <c r="F2114">
        <f>Table1[[#This Row],[Quantity Sold]]</f>
        <v>46</v>
      </c>
      <c r="G2114">
        <f>Table1[[#This Row],[Discount (%)]]</f>
        <v>24</v>
      </c>
      <c r="H2114">
        <f>Table1[[#This Row],[Profit]]</f>
        <v>632.29999999999995</v>
      </c>
    </row>
    <row r="2115" spans="1:8">
      <c r="A2115" s="11" t="s">
        <v>2086</v>
      </c>
      <c r="B2115" s="7">
        <v>47136</v>
      </c>
      <c r="C2115" t="str">
        <f>PROPER(Table1[[#This Row],[Region]])</f>
        <v>East</v>
      </c>
      <c r="D2115" t="str">
        <f>PROPER(Table1[[#This Row],[Product Category]])</f>
        <v>Furniture</v>
      </c>
      <c r="E2115">
        <f>ROUND(Table1[[#This Row],[Sales Amount]],1)</f>
        <v>4490.3999999999996</v>
      </c>
      <c r="F2115">
        <f>Table1[[#This Row],[Quantity Sold]]</f>
        <v>30</v>
      </c>
      <c r="G2115">
        <f>Table1[[#This Row],[Discount (%)]]</f>
        <v>3</v>
      </c>
      <c r="H2115">
        <f>Table1[[#This Row],[Profit]]</f>
        <v>350.26</v>
      </c>
    </row>
    <row r="2116" spans="1:8">
      <c r="A2116" s="11" t="s">
        <v>2087</v>
      </c>
      <c r="B2116" s="7">
        <v>47137</v>
      </c>
      <c r="C2116" t="str">
        <f>PROPER(Table1[[#This Row],[Region]])</f>
        <v>East</v>
      </c>
      <c r="D2116" t="str">
        <f>PROPER(Table1[[#This Row],[Product Category]])</f>
        <v>Sports</v>
      </c>
      <c r="E2116">
        <f>ROUND(Table1[[#This Row],[Sales Amount]],1)</f>
        <v>2696.5</v>
      </c>
      <c r="F2116">
        <f>Table1[[#This Row],[Quantity Sold]]</f>
        <v>32</v>
      </c>
      <c r="G2116">
        <f>Table1[[#This Row],[Discount (%)]]</f>
        <v>26</v>
      </c>
      <c r="H2116">
        <f>Table1[[#This Row],[Profit]]</f>
        <v>297.31</v>
      </c>
    </row>
    <row r="2117" spans="1:8">
      <c r="A2117" s="11" t="s">
        <v>2088</v>
      </c>
      <c r="B2117" s="7">
        <v>47138</v>
      </c>
      <c r="C2117" t="str">
        <f>PROPER(Table1[[#This Row],[Region]])</f>
        <v>North</v>
      </c>
      <c r="D2117" t="str">
        <f>PROPER(Table1[[#This Row],[Product Category]])</f>
        <v>Groceries</v>
      </c>
      <c r="E2117">
        <f>ROUND(Table1[[#This Row],[Sales Amount]],1)</f>
        <v>4128.2</v>
      </c>
      <c r="F2117">
        <f>Table1[[#This Row],[Quantity Sold]]</f>
        <v>36</v>
      </c>
      <c r="G2117">
        <f>Table1[[#This Row],[Discount (%)]]</f>
        <v>29</v>
      </c>
      <c r="H2117">
        <f>Table1[[#This Row],[Profit]]</f>
        <v>1747.36</v>
      </c>
    </row>
    <row r="2118" spans="1:8">
      <c r="A2118" s="11" t="s">
        <v>2089</v>
      </c>
      <c r="B2118" s="7">
        <v>47139</v>
      </c>
      <c r="C2118" t="str">
        <f>PROPER(Table1[[#This Row],[Region]])</f>
        <v>West</v>
      </c>
      <c r="D2118" t="str">
        <f>PROPER(Table1[[#This Row],[Product Category]])</f>
        <v>Clothing</v>
      </c>
      <c r="E2118">
        <f>ROUND(Table1[[#This Row],[Sales Amount]],1)</f>
        <v>2544.6999999999998</v>
      </c>
      <c r="F2118">
        <f>Table1[[#This Row],[Quantity Sold]]</f>
        <v>36</v>
      </c>
      <c r="G2118">
        <f>Table1[[#This Row],[Discount (%)]]</f>
        <v>19</v>
      </c>
      <c r="H2118">
        <f>Table1[[#This Row],[Profit]]</f>
        <v>469.45</v>
      </c>
    </row>
    <row r="2119" spans="1:8">
      <c r="A2119" s="11" t="s">
        <v>2090</v>
      </c>
      <c r="B2119" s="7">
        <v>47140</v>
      </c>
      <c r="C2119" t="str">
        <f>PROPER(Table1[[#This Row],[Region]])</f>
        <v>North</v>
      </c>
      <c r="D2119" t="str">
        <f>PROPER(Table1[[#This Row],[Product Category]])</f>
        <v>Sports</v>
      </c>
      <c r="E2119">
        <f>ROUND(Table1[[#This Row],[Sales Amount]],1)</f>
        <v>4104.1000000000004</v>
      </c>
      <c r="F2119">
        <f>Table1[[#This Row],[Quantity Sold]]</f>
        <v>13</v>
      </c>
      <c r="G2119">
        <f>Table1[[#This Row],[Discount (%)]]</f>
        <v>40</v>
      </c>
      <c r="H2119">
        <f>Table1[[#This Row],[Profit]]</f>
        <v>1812.11</v>
      </c>
    </row>
    <row r="2120" spans="1:8">
      <c r="A2120" s="11" t="s">
        <v>2091</v>
      </c>
      <c r="B2120" s="7">
        <v>47141</v>
      </c>
      <c r="C2120" t="str">
        <f>PROPER(Table1[[#This Row],[Region]])</f>
        <v>North</v>
      </c>
      <c r="D2120" t="str">
        <f>PROPER(Table1[[#This Row],[Product Category]])</f>
        <v>Sports</v>
      </c>
      <c r="E2120">
        <f>ROUND(Table1[[#This Row],[Sales Amount]],1)</f>
        <v>1931.6</v>
      </c>
      <c r="F2120">
        <f>Table1[[#This Row],[Quantity Sold]]</f>
        <v>25</v>
      </c>
      <c r="G2120">
        <f>Table1[[#This Row],[Discount (%)]]</f>
        <v>7</v>
      </c>
      <c r="H2120">
        <f>Table1[[#This Row],[Profit]]</f>
        <v>12.44</v>
      </c>
    </row>
    <row r="2121" spans="1:8">
      <c r="A2121" s="11" t="s">
        <v>2092</v>
      </c>
      <c r="B2121" s="7">
        <v>47142</v>
      </c>
      <c r="C2121" t="str">
        <f>PROPER(Table1[[#This Row],[Region]])</f>
        <v>North</v>
      </c>
      <c r="D2121" t="str">
        <f>PROPER(Table1[[#This Row],[Product Category]])</f>
        <v>Furniture</v>
      </c>
      <c r="E2121">
        <f>ROUND(Table1[[#This Row],[Sales Amount]],1)</f>
        <v>3978.7</v>
      </c>
      <c r="F2121">
        <f>Table1[[#This Row],[Quantity Sold]]</f>
        <v>27</v>
      </c>
      <c r="G2121">
        <f>Table1[[#This Row],[Discount (%)]]</f>
        <v>50</v>
      </c>
      <c r="H2121">
        <f>Table1[[#This Row],[Profit]]</f>
        <v>891.43</v>
      </c>
    </row>
    <row r="2122" spans="1:8">
      <c r="A2122" s="11" t="s">
        <v>2093</v>
      </c>
      <c r="B2122" s="7">
        <v>47143</v>
      </c>
      <c r="C2122" t="str">
        <f>PROPER(Table1[[#This Row],[Region]])</f>
        <v>West</v>
      </c>
      <c r="D2122" t="str">
        <f>PROPER(Table1[[#This Row],[Product Category]])</f>
        <v>Groceries</v>
      </c>
      <c r="E2122">
        <f>ROUND(Table1[[#This Row],[Sales Amount]],1)</f>
        <v>664.8</v>
      </c>
      <c r="F2122">
        <f>Table1[[#This Row],[Quantity Sold]]</f>
        <v>15</v>
      </c>
      <c r="G2122">
        <f>Table1[[#This Row],[Discount (%)]]</f>
        <v>12</v>
      </c>
      <c r="H2122">
        <f>Table1[[#This Row],[Profit]]</f>
        <v>1676.29</v>
      </c>
    </row>
    <row r="2123" spans="1:8">
      <c r="A2123" s="11" t="s">
        <v>2094</v>
      </c>
      <c r="B2123" s="7">
        <v>47144</v>
      </c>
      <c r="C2123" t="str">
        <f>PROPER(Table1[[#This Row],[Region]])</f>
        <v>West</v>
      </c>
      <c r="D2123" t="str">
        <f>PROPER(Table1[[#This Row],[Product Category]])</f>
        <v>Sports</v>
      </c>
      <c r="E2123">
        <f>ROUND(Table1[[#This Row],[Sales Amount]],1)</f>
        <v>4625.6000000000004</v>
      </c>
      <c r="F2123">
        <f>Table1[[#This Row],[Quantity Sold]]</f>
        <v>7</v>
      </c>
      <c r="G2123">
        <f>Table1[[#This Row],[Discount (%)]]</f>
        <v>37</v>
      </c>
      <c r="H2123">
        <f>Table1[[#This Row],[Profit]]</f>
        <v>1882.22</v>
      </c>
    </row>
    <row r="2124" spans="1:8">
      <c r="A2124" s="11" t="s">
        <v>2095</v>
      </c>
      <c r="B2124" s="7">
        <v>47145</v>
      </c>
      <c r="C2124" t="str">
        <f>PROPER(Table1[[#This Row],[Region]])</f>
        <v>East</v>
      </c>
      <c r="D2124" t="str">
        <f>PROPER(Table1[[#This Row],[Product Category]])</f>
        <v>Furniture</v>
      </c>
      <c r="E2124">
        <f>ROUND(Table1[[#This Row],[Sales Amount]],1)</f>
        <v>3312.7</v>
      </c>
      <c r="F2124">
        <f>Table1[[#This Row],[Quantity Sold]]</f>
        <v>9</v>
      </c>
      <c r="G2124">
        <f>Table1[[#This Row],[Discount (%)]]</f>
        <v>50</v>
      </c>
      <c r="H2124">
        <f>Table1[[#This Row],[Profit]]</f>
        <v>1951.6</v>
      </c>
    </row>
    <row r="2125" spans="1:8">
      <c r="A2125" s="11" t="s">
        <v>2096</v>
      </c>
      <c r="B2125" s="7">
        <v>47146</v>
      </c>
      <c r="C2125" t="str">
        <f>PROPER(Table1[[#This Row],[Region]])</f>
        <v>East</v>
      </c>
      <c r="D2125" t="str">
        <f>PROPER(Table1[[#This Row],[Product Category]])</f>
        <v>Clothing</v>
      </c>
      <c r="E2125">
        <f>ROUND(Table1[[#This Row],[Sales Amount]],1)</f>
        <v>3386.3</v>
      </c>
      <c r="F2125">
        <f>Table1[[#This Row],[Quantity Sold]]</f>
        <v>30</v>
      </c>
      <c r="G2125">
        <f>Table1[[#This Row],[Discount (%)]]</f>
        <v>22</v>
      </c>
      <c r="H2125">
        <f>Table1[[#This Row],[Profit]]</f>
        <v>1619.12</v>
      </c>
    </row>
    <row r="2126" spans="1:8">
      <c r="A2126" s="11" t="s">
        <v>2097</v>
      </c>
      <c r="B2126" s="7">
        <v>47147</v>
      </c>
      <c r="C2126" t="str">
        <f>PROPER(Table1[[#This Row],[Region]])</f>
        <v>South</v>
      </c>
      <c r="D2126" t="str">
        <f>PROPER(Table1[[#This Row],[Product Category]])</f>
        <v>Sports</v>
      </c>
      <c r="E2126">
        <f>ROUND(Table1[[#This Row],[Sales Amount]],1)</f>
        <v>3349.1</v>
      </c>
      <c r="F2126">
        <f>Table1[[#This Row],[Quantity Sold]]</f>
        <v>5</v>
      </c>
      <c r="G2126">
        <f>Table1[[#This Row],[Discount (%)]]</f>
        <v>47</v>
      </c>
      <c r="H2126">
        <f>Table1[[#This Row],[Profit]]</f>
        <v>1091.1400000000001</v>
      </c>
    </row>
    <row r="2127" spans="1:8">
      <c r="A2127" s="11">
        <v>71243432</v>
      </c>
      <c r="B2127" s="7">
        <v>47148</v>
      </c>
      <c r="C2127" t="str">
        <f>PROPER(Table1[[#This Row],[Region]])</f>
        <v>North</v>
      </c>
      <c r="D2127" t="str">
        <f>PROPER(Table1[[#This Row],[Product Category]])</f>
        <v>Electronics</v>
      </c>
      <c r="E2127">
        <f>ROUND(Table1[[#This Row],[Sales Amount]],1)</f>
        <v>4000.2</v>
      </c>
      <c r="F2127">
        <f>Table1[[#This Row],[Quantity Sold]]</f>
        <v>17</v>
      </c>
      <c r="G2127">
        <f>Table1[[#This Row],[Discount (%)]]</f>
        <v>32</v>
      </c>
      <c r="H2127">
        <f>Table1[[#This Row],[Profit]]</f>
        <v>1409.19</v>
      </c>
    </row>
    <row r="2128" spans="1:8">
      <c r="A2128" s="11" t="s">
        <v>2098</v>
      </c>
      <c r="B2128" s="7">
        <v>47149</v>
      </c>
      <c r="C2128" t="str">
        <f>PROPER(Table1[[#This Row],[Region]])</f>
        <v>South</v>
      </c>
      <c r="D2128" t="str">
        <f>PROPER(Table1[[#This Row],[Product Category]])</f>
        <v>Furniture</v>
      </c>
      <c r="E2128">
        <f>ROUND(Table1[[#This Row],[Sales Amount]],1)</f>
        <v>269.60000000000002</v>
      </c>
      <c r="F2128">
        <f>Table1[[#This Row],[Quantity Sold]]</f>
        <v>25</v>
      </c>
      <c r="G2128">
        <f>Table1[[#This Row],[Discount (%)]]</f>
        <v>28</v>
      </c>
      <c r="H2128">
        <f>Table1[[#This Row],[Profit]]</f>
        <v>937.69</v>
      </c>
    </row>
    <row r="2129" spans="1:8">
      <c r="A2129" s="11" t="s">
        <v>2099</v>
      </c>
      <c r="B2129" s="7">
        <v>47150</v>
      </c>
      <c r="C2129" t="str">
        <f>PROPER(Table1[[#This Row],[Region]])</f>
        <v>East</v>
      </c>
      <c r="D2129" t="str">
        <f>PROPER(Table1[[#This Row],[Product Category]])</f>
        <v>Groceries</v>
      </c>
      <c r="E2129">
        <f>ROUND(Table1[[#This Row],[Sales Amount]],1)</f>
        <v>4947.2</v>
      </c>
      <c r="F2129">
        <f>Table1[[#This Row],[Quantity Sold]]</f>
        <v>27</v>
      </c>
      <c r="G2129">
        <f>Table1[[#This Row],[Discount (%)]]</f>
        <v>11</v>
      </c>
      <c r="H2129">
        <f>Table1[[#This Row],[Profit]]</f>
        <v>524.6</v>
      </c>
    </row>
    <row r="2130" spans="1:8">
      <c r="A2130" s="11" t="s">
        <v>2100</v>
      </c>
      <c r="B2130" s="7">
        <v>47151</v>
      </c>
      <c r="C2130" t="str">
        <f>PROPER(Table1[[#This Row],[Region]])</f>
        <v>South</v>
      </c>
      <c r="D2130" t="str">
        <f>PROPER(Table1[[#This Row],[Product Category]])</f>
        <v>Groceries</v>
      </c>
      <c r="E2130">
        <f>ROUND(Table1[[#This Row],[Sales Amount]],1)</f>
        <v>4011.9</v>
      </c>
      <c r="F2130">
        <f>Table1[[#This Row],[Quantity Sold]]</f>
        <v>33</v>
      </c>
      <c r="G2130">
        <f>Table1[[#This Row],[Discount (%)]]</f>
        <v>3</v>
      </c>
      <c r="H2130">
        <f>Table1[[#This Row],[Profit]]</f>
        <v>102.74</v>
      </c>
    </row>
    <row r="2131" spans="1:8">
      <c r="A2131" s="11" t="s">
        <v>2101</v>
      </c>
      <c r="B2131" s="7">
        <v>47152</v>
      </c>
      <c r="C2131" t="str">
        <f>PROPER(Table1[[#This Row],[Region]])</f>
        <v>South</v>
      </c>
      <c r="D2131" t="str">
        <f>PROPER(Table1[[#This Row],[Product Category]])</f>
        <v>Clothing</v>
      </c>
      <c r="E2131">
        <f>ROUND(Table1[[#This Row],[Sales Amount]],1)</f>
        <v>1436.9</v>
      </c>
      <c r="F2131">
        <f>Table1[[#This Row],[Quantity Sold]]</f>
        <v>6</v>
      </c>
      <c r="G2131">
        <f>Table1[[#This Row],[Discount (%)]]</f>
        <v>37</v>
      </c>
      <c r="H2131">
        <f>Table1[[#This Row],[Profit]]</f>
        <v>1869.13</v>
      </c>
    </row>
    <row r="2132" spans="1:8">
      <c r="A2132" s="11" t="s">
        <v>2102</v>
      </c>
      <c r="B2132" s="7">
        <v>47153</v>
      </c>
      <c r="C2132" t="str">
        <f>PROPER(Table1[[#This Row],[Region]])</f>
        <v>South</v>
      </c>
      <c r="D2132" t="str">
        <f>PROPER(Table1[[#This Row],[Product Category]])</f>
        <v>Furniture</v>
      </c>
      <c r="E2132">
        <f>ROUND(Table1[[#This Row],[Sales Amount]],1)</f>
        <v>4593.8</v>
      </c>
      <c r="F2132">
        <f>Table1[[#This Row],[Quantity Sold]]</f>
        <v>13</v>
      </c>
      <c r="G2132">
        <f>Table1[[#This Row],[Discount (%)]]</f>
        <v>13</v>
      </c>
      <c r="H2132">
        <f>Table1[[#This Row],[Profit]]</f>
        <v>1202.22</v>
      </c>
    </row>
    <row r="2133" spans="1:8">
      <c r="A2133" s="11" t="s">
        <v>2103</v>
      </c>
      <c r="B2133" s="7">
        <v>47154</v>
      </c>
      <c r="C2133" t="str">
        <f>PROPER(Table1[[#This Row],[Region]])</f>
        <v>North</v>
      </c>
      <c r="D2133" t="str">
        <f>PROPER(Table1[[#This Row],[Product Category]])</f>
        <v>Sports</v>
      </c>
      <c r="E2133">
        <f>ROUND(Table1[[#This Row],[Sales Amount]],1)</f>
        <v>3809.7</v>
      </c>
      <c r="F2133">
        <f>Table1[[#This Row],[Quantity Sold]]</f>
        <v>13</v>
      </c>
      <c r="G2133">
        <f>Table1[[#This Row],[Discount (%)]]</f>
        <v>12</v>
      </c>
      <c r="H2133">
        <f>Table1[[#This Row],[Profit]]</f>
        <v>1356.1</v>
      </c>
    </row>
    <row r="2134" spans="1:8">
      <c r="A2134" s="11" t="s">
        <v>2104</v>
      </c>
      <c r="B2134" s="7">
        <v>47155</v>
      </c>
      <c r="C2134" t="str">
        <f>PROPER(Table1[[#This Row],[Region]])</f>
        <v>East</v>
      </c>
      <c r="D2134" t="str">
        <f>PROPER(Table1[[#This Row],[Product Category]])</f>
        <v>Clothing</v>
      </c>
      <c r="E2134">
        <f>ROUND(Table1[[#This Row],[Sales Amount]],1)</f>
        <v>139.19999999999999</v>
      </c>
      <c r="F2134">
        <f>Table1[[#This Row],[Quantity Sold]]</f>
        <v>32</v>
      </c>
      <c r="G2134">
        <f>Table1[[#This Row],[Discount (%)]]</f>
        <v>14</v>
      </c>
      <c r="H2134">
        <f>Table1[[#This Row],[Profit]]</f>
        <v>169.21</v>
      </c>
    </row>
    <row r="2135" spans="1:8">
      <c r="A2135" s="11" t="s">
        <v>2105</v>
      </c>
      <c r="B2135" s="7">
        <v>47156</v>
      </c>
      <c r="C2135" t="str">
        <f>PROPER(Table1[[#This Row],[Region]])</f>
        <v>North</v>
      </c>
      <c r="D2135" t="str">
        <f>PROPER(Table1[[#This Row],[Product Category]])</f>
        <v>Furniture</v>
      </c>
      <c r="E2135">
        <f>ROUND(Table1[[#This Row],[Sales Amount]],1)</f>
        <v>2994.5</v>
      </c>
      <c r="F2135">
        <f>Table1[[#This Row],[Quantity Sold]]</f>
        <v>21</v>
      </c>
      <c r="G2135">
        <f>Table1[[#This Row],[Discount (%)]]</f>
        <v>46</v>
      </c>
      <c r="H2135">
        <f>Table1[[#This Row],[Profit]]</f>
        <v>1366.77</v>
      </c>
    </row>
    <row r="2136" spans="1:8">
      <c r="A2136" s="11" t="s">
        <v>2106</v>
      </c>
      <c r="B2136" s="7">
        <v>47157</v>
      </c>
      <c r="C2136" t="str">
        <f>PROPER(Table1[[#This Row],[Region]])</f>
        <v>West</v>
      </c>
      <c r="D2136" t="str">
        <f>PROPER(Table1[[#This Row],[Product Category]])</f>
        <v>Groceries</v>
      </c>
      <c r="E2136">
        <f>ROUND(Table1[[#This Row],[Sales Amount]],1)</f>
        <v>2242.6999999999998</v>
      </c>
      <c r="F2136">
        <f>Table1[[#This Row],[Quantity Sold]]</f>
        <v>4</v>
      </c>
      <c r="G2136">
        <f>Table1[[#This Row],[Discount (%)]]</f>
        <v>1</v>
      </c>
      <c r="H2136">
        <f>Table1[[#This Row],[Profit]]</f>
        <v>1127.67</v>
      </c>
    </row>
    <row r="2137" spans="1:8">
      <c r="A2137" s="11" t="s">
        <v>2107</v>
      </c>
      <c r="B2137" s="7">
        <v>47158</v>
      </c>
      <c r="C2137" t="str">
        <f>PROPER(Table1[[#This Row],[Region]])</f>
        <v>West</v>
      </c>
      <c r="D2137" t="str">
        <f>PROPER(Table1[[#This Row],[Product Category]])</f>
        <v>Furniture</v>
      </c>
      <c r="E2137">
        <f>ROUND(Table1[[#This Row],[Sales Amount]],1)</f>
        <v>1386</v>
      </c>
      <c r="F2137">
        <f>Table1[[#This Row],[Quantity Sold]]</f>
        <v>45</v>
      </c>
      <c r="G2137">
        <f>Table1[[#This Row],[Discount (%)]]</f>
        <v>39</v>
      </c>
      <c r="H2137">
        <f>Table1[[#This Row],[Profit]]</f>
        <v>1462.23</v>
      </c>
    </row>
    <row r="2138" spans="1:8">
      <c r="A2138" s="11" t="s">
        <v>2108</v>
      </c>
      <c r="B2138" s="7">
        <v>47159</v>
      </c>
      <c r="C2138" t="str">
        <f>PROPER(Table1[[#This Row],[Region]])</f>
        <v>South</v>
      </c>
      <c r="D2138" t="str">
        <f>PROPER(Table1[[#This Row],[Product Category]])</f>
        <v>Groceries</v>
      </c>
      <c r="E2138">
        <f>ROUND(Table1[[#This Row],[Sales Amount]],1)</f>
        <v>4977.2</v>
      </c>
      <c r="F2138">
        <f>Table1[[#This Row],[Quantity Sold]]</f>
        <v>5</v>
      </c>
      <c r="G2138">
        <f>Table1[[#This Row],[Discount (%)]]</f>
        <v>17</v>
      </c>
      <c r="H2138">
        <f>Table1[[#This Row],[Profit]]</f>
        <v>1052</v>
      </c>
    </row>
    <row r="2139" spans="1:8">
      <c r="A2139" s="11" t="s">
        <v>2109</v>
      </c>
      <c r="B2139" s="7">
        <v>47160</v>
      </c>
      <c r="C2139" t="str">
        <f>PROPER(Table1[[#This Row],[Region]])</f>
        <v>West</v>
      </c>
      <c r="D2139" t="str">
        <f>PROPER(Table1[[#This Row],[Product Category]])</f>
        <v>Electronics</v>
      </c>
      <c r="E2139">
        <f>ROUND(Table1[[#This Row],[Sales Amount]],1)</f>
        <v>4777.3</v>
      </c>
      <c r="F2139">
        <f>Table1[[#This Row],[Quantity Sold]]</f>
        <v>48</v>
      </c>
      <c r="G2139">
        <f>Table1[[#This Row],[Discount (%)]]</f>
        <v>22</v>
      </c>
      <c r="H2139">
        <f>Table1[[#This Row],[Profit]]</f>
        <v>1070.83</v>
      </c>
    </row>
    <row r="2140" spans="1:8">
      <c r="A2140" s="11" t="s">
        <v>2110</v>
      </c>
      <c r="B2140" s="7">
        <v>47161</v>
      </c>
      <c r="C2140" t="str">
        <f>PROPER(Table1[[#This Row],[Region]])</f>
        <v>West</v>
      </c>
      <c r="D2140" t="str">
        <f>PROPER(Table1[[#This Row],[Product Category]])</f>
        <v>Furniture</v>
      </c>
      <c r="E2140">
        <f>ROUND(Table1[[#This Row],[Sales Amount]],1)</f>
        <v>3666.1</v>
      </c>
      <c r="F2140">
        <f>Table1[[#This Row],[Quantity Sold]]</f>
        <v>49</v>
      </c>
      <c r="G2140">
        <f>Table1[[#This Row],[Discount (%)]]</f>
        <v>39</v>
      </c>
      <c r="H2140">
        <f>Table1[[#This Row],[Profit]]</f>
        <v>260.33999999999997</v>
      </c>
    </row>
    <row r="2141" spans="1:8">
      <c r="A2141" s="11" t="s">
        <v>2111</v>
      </c>
      <c r="B2141" s="7">
        <v>47162</v>
      </c>
      <c r="C2141" t="str">
        <f>PROPER(Table1[[#This Row],[Region]])</f>
        <v>South</v>
      </c>
      <c r="D2141" t="str">
        <f>PROPER(Table1[[#This Row],[Product Category]])</f>
        <v>Groceries</v>
      </c>
      <c r="E2141">
        <f>ROUND(Table1[[#This Row],[Sales Amount]],1)</f>
        <v>4282.3999999999996</v>
      </c>
      <c r="F2141">
        <f>Table1[[#This Row],[Quantity Sold]]</f>
        <v>47</v>
      </c>
      <c r="G2141">
        <f>Table1[[#This Row],[Discount (%)]]</f>
        <v>5</v>
      </c>
      <c r="H2141">
        <f>Table1[[#This Row],[Profit]]</f>
        <v>934.47</v>
      </c>
    </row>
    <row r="2142" spans="1:8">
      <c r="A2142" s="11" t="s">
        <v>2112</v>
      </c>
      <c r="B2142" s="7">
        <v>47163</v>
      </c>
      <c r="C2142" t="str">
        <f>PROPER(Table1[[#This Row],[Region]])</f>
        <v>South</v>
      </c>
      <c r="D2142" t="str">
        <f>PROPER(Table1[[#This Row],[Product Category]])</f>
        <v>Groceries</v>
      </c>
      <c r="E2142">
        <f>ROUND(Table1[[#This Row],[Sales Amount]],1)</f>
        <v>3682.4</v>
      </c>
      <c r="F2142">
        <f>Table1[[#This Row],[Quantity Sold]]</f>
        <v>50</v>
      </c>
      <c r="G2142">
        <f>Table1[[#This Row],[Discount (%)]]</f>
        <v>11</v>
      </c>
      <c r="H2142">
        <f>Table1[[#This Row],[Profit]]</f>
        <v>604.35</v>
      </c>
    </row>
    <row r="2143" spans="1:8">
      <c r="A2143" s="11" t="s">
        <v>2114</v>
      </c>
      <c r="B2143" s="7">
        <v>47164</v>
      </c>
      <c r="C2143" t="str">
        <f>PROPER(Table1[[#This Row],[Region]])</f>
        <v>South</v>
      </c>
      <c r="D2143" t="str">
        <f>PROPER(Table1[[#This Row],[Product Category]])</f>
        <v>Clothing</v>
      </c>
      <c r="E2143">
        <f>ROUND(Table1[[#This Row],[Sales Amount]],1)</f>
        <v>2740.4</v>
      </c>
      <c r="F2143">
        <f>Table1[[#This Row],[Quantity Sold]]</f>
        <v>9</v>
      </c>
      <c r="G2143">
        <f>Table1[[#This Row],[Discount (%)]]</f>
        <v>20</v>
      </c>
      <c r="H2143">
        <f>Table1[[#This Row],[Profit]]</f>
        <v>783.93</v>
      </c>
    </row>
    <row r="2144" spans="1:8">
      <c r="A2144" s="11" t="s">
        <v>2115</v>
      </c>
      <c r="B2144" s="7">
        <v>47165</v>
      </c>
      <c r="C2144" t="str">
        <f>PROPER(Table1[[#This Row],[Region]])</f>
        <v>South</v>
      </c>
      <c r="D2144" t="str">
        <f>PROPER(Table1[[#This Row],[Product Category]])</f>
        <v>Clothing</v>
      </c>
      <c r="E2144">
        <f>ROUND(Table1[[#This Row],[Sales Amount]],1)</f>
        <v>639.9</v>
      </c>
      <c r="F2144">
        <f>Table1[[#This Row],[Quantity Sold]]</f>
        <v>20</v>
      </c>
      <c r="G2144">
        <f>Table1[[#This Row],[Discount (%)]]</f>
        <v>48</v>
      </c>
      <c r="H2144">
        <f>Table1[[#This Row],[Profit]]</f>
        <v>20.36</v>
      </c>
    </row>
    <row r="2145" spans="1:8">
      <c r="A2145" s="11" t="s">
        <v>2116</v>
      </c>
      <c r="B2145" s="7">
        <v>47166</v>
      </c>
      <c r="C2145" t="str">
        <f>PROPER(Table1[[#This Row],[Region]])</f>
        <v>West</v>
      </c>
      <c r="D2145" t="str">
        <f>PROPER(Table1[[#This Row],[Product Category]])</f>
        <v>Furniture</v>
      </c>
      <c r="E2145">
        <f>ROUND(Table1[[#This Row],[Sales Amount]],1)</f>
        <v>1746</v>
      </c>
      <c r="F2145">
        <f>Table1[[#This Row],[Quantity Sold]]</f>
        <v>38</v>
      </c>
      <c r="G2145">
        <f>Table1[[#This Row],[Discount (%)]]</f>
        <v>50</v>
      </c>
      <c r="H2145">
        <f>Table1[[#This Row],[Profit]]</f>
        <v>183.85</v>
      </c>
    </row>
    <row r="2146" spans="1:8">
      <c r="A2146" s="11">
        <v>35020572</v>
      </c>
      <c r="B2146" s="7">
        <v>47167</v>
      </c>
      <c r="C2146" t="str">
        <f>PROPER(Table1[[#This Row],[Region]])</f>
        <v>North</v>
      </c>
      <c r="D2146" t="str">
        <f>PROPER(Table1[[#This Row],[Product Category]])</f>
        <v>Furniture</v>
      </c>
      <c r="E2146">
        <f>ROUND(Table1[[#This Row],[Sales Amount]],1)</f>
        <v>1423</v>
      </c>
      <c r="F2146">
        <f>Table1[[#This Row],[Quantity Sold]]</f>
        <v>2</v>
      </c>
      <c r="G2146">
        <f>Table1[[#This Row],[Discount (%)]]</f>
        <v>34</v>
      </c>
      <c r="H2146">
        <f>Table1[[#This Row],[Profit]]</f>
        <v>1359.83</v>
      </c>
    </row>
    <row r="2147" spans="1:8">
      <c r="A2147" s="11" t="s">
        <v>2117</v>
      </c>
      <c r="B2147" s="7">
        <v>47168</v>
      </c>
      <c r="C2147" t="str">
        <f>PROPER(Table1[[#This Row],[Region]])</f>
        <v>South</v>
      </c>
      <c r="D2147" t="str">
        <f>PROPER(Table1[[#This Row],[Product Category]])</f>
        <v>Clothing</v>
      </c>
      <c r="E2147">
        <f>ROUND(Table1[[#This Row],[Sales Amount]],1)</f>
        <v>1648.8</v>
      </c>
      <c r="F2147">
        <f>Table1[[#This Row],[Quantity Sold]]</f>
        <v>1</v>
      </c>
      <c r="G2147">
        <f>Table1[[#This Row],[Discount (%)]]</f>
        <v>47</v>
      </c>
      <c r="H2147">
        <f>Table1[[#This Row],[Profit]]</f>
        <v>310.08</v>
      </c>
    </row>
    <row r="2148" spans="1:8">
      <c r="A2148" s="11" t="s">
        <v>2118</v>
      </c>
      <c r="B2148" s="7">
        <v>47169</v>
      </c>
      <c r="C2148" t="str">
        <f>PROPER(Table1[[#This Row],[Region]])</f>
        <v>East</v>
      </c>
      <c r="D2148" t="str">
        <f>PROPER(Table1[[#This Row],[Product Category]])</f>
        <v>Sports</v>
      </c>
      <c r="E2148">
        <f>ROUND(Table1[[#This Row],[Sales Amount]],1)</f>
        <v>4696.5</v>
      </c>
      <c r="F2148">
        <f>Table1[[#This Row],[Quantity Sold]]</f>
        <v>40</v>
      </c>
      <c r="G2148">
        <f>Table1[[#This Row],[Discount (%)]]</f>
        <v>28</v>
      </c>
      <c r="H2148">
        <f>Table1[[#This Row],[Profit]]</f>
        <v>1197.4000000000001</v>
      </c>
    </row>
    <row r="2149" spans="1:8">
      <c r="A2149" s="11" t="s">
        <v>2119</v>
      </c>
      <c r="B2149" s="7">
        <v>47170</v>
      </c>
      <c r="C2149" t="str">
        <f>PROPER(Table1[[#This Row],[Region]])</f>
        <v>West</v>
      </c>
      <c r="D2149" t="str">
        <f>PROPER(Table1[[#This Row],[Product Category]])</f>
        <v>Electronics</v>
      </c>
      <c r="E2149">
        <f>ROUND(Table1[[#This Row],[Sales Amount]],1)</f>
        <v>4909.3</v>
      </c>
      <c r="F2149">
        <f>Table1[[#This Row],[Quantity Sold]]</f>
        <v>32</v>
      </c>
      <c r="G2149">
        <f>Table1[[#This Row],[Discount (%)]]</f>
        <v>35</v>
      </c>
      <c r="H2149">
        <f>Table1[[#This Row],[Profit]]</f>
        <v>973.54</v>
      </c>
    </row>
    <row r="2150" spans="1:8">
      <c r="A2150" s="11" t="s">
        <v>2120</v>
      </c>
      <c r="B2150" s="7">
        <v>47171</v>
      </c>
      <c r="C2150" t="str">
        <f>PROPER(Table1[[#This Row],[Region]])</f>
        <v>West</v>
      </c>
      <c r="D2150" t="str">
        <f>PROPER(Table1[[#This Row],[Product Category]])</f>
        <v>Sports</v>
      </c>
      <c r="E2150">
        <f>ROUND(Table1[[#This Row],[Sales Amount]],1)</f>
        <v>1098.4000000000001</v>
      </c>
      <c r="F2150">
        <f>Table1[[#This Row],[Quantity Sold]]</f>
        <v>24</v>
      </c>
      <c r="G2150">
        <f>Table1[[#This Row],[Discount (%)]]</f>
        <v>35</v>
      </c>
      <c r="H2150">
        <f>Table1[[#This Row],[Profit]]</f>
        <v>1464.42</v>
      </c>
    </row>
    <row r="2151" spans="1:8">
      <c r="A2151" s="11" t="s">
        <v>2121</v>
      </c>
      <c r="B2151" s="7">
        <v>47172</v>
      </c>
      <c r="C2151" t="str">
        <f>PROPER(Table1[[#This Row],[Region]])</f>
        <v>South</v>
      </c>
      <c r="D2151" t="str">
        <f>PROPER(Table1[[#This Row],[Product Category]])</f>
        <v>Clothing</v>
      </c>
      <c r="E2151">
        <f>ROUND(Table1[[#This Row],[Sales Amount]],1)</f>
        <v>4774.3</v>
      </c>
      <c r="F2151">
        <f>Table1[[#This Row],[Quantity Sold]]</f>
        <v>7</v>
      </c>
      <c r="G2151">
        <f>Table1[[#This Row],[Discount (%)]]</f>
        <v>43</v>
      </c>
      <c r="H2151">
        <f>Table1[[#This Row],[Profit]]</f>
        <v>1856.76</v>
      </c>
    </row>
    <row r="2152" spans="1:8">
      <c r="A2152" s="11" t="s">
        <v>2122</v>
      </c>
      <c r="B2152" s="7">
        <v>47173</v>
      </c>
      <c r="C2152" t="str">
        <f>PROPER(Table1[[#This Row],[Region]])</f>
        <v>North</v>
      </c>
      <c r="D2152" t="str">
        <f>PROPER(Table1[[#This Row],[Product Category]])</f>
        <v>Furniture</v>
      </c>
      <c r="E2152">
        <f>ROUND(Table1[[#This Row],[Sales Amount]],1)</f>
        <v>528.79999999999995</v>
      </c>
      <c r="F2152">
        <f>Table1[[#This Row],[Quantity Sold]]</f>
        <v>38</v>
      </c>
      <c r="G2152">
        <f>Table1[[#This Row],[Discount (%)]]</f>
        <v>26</v>
      </c>
      <c r="H2152">
        <f>Table1[[#This Row],[Profit]]</f>
        <v>599.4</v>
      </c>
    </row>
    <row r="2153" spans="1:8">
      <c r="A2153" s="11" t="s">
        <v>2123</v>
      </c>
      <c r="B2153" s="7">
        <v>47174</v>
      </c>
      <c r="C2153" t="str">
        <f>PROPER(Table1[[#This Row],[Region]])</f>
        <v>West</v>
      </c>
      <c r="D2153" t="str">
        <f>PROPER(Table1[[#This Row],[Product Category]])</f>
        <v>Clothing</v>
      </c>
      <c r="E2153">
        <f>ROUND(Table1[[#This Row],[Sales Amount]],1)</f>
        <v>3286.2</v>
      </c>
      <c r="F2153">
        <f>Table1[[#This Row],[Quantity Sold]]</f>
        <v>43</v>
      </c>
      <c r="G2153">
        <f>Table1[[#This Row],[Discount (%)]]</f>
        <v>4</v>
      </c>
      <c r="H2153">
        <f>Table1[[#This Row],[Profit]]</f>
        <v>567.17999999999995</v>
      </c>
    </row>
    <row r="2154" spans="1:8">
      <c r="A2154" s="11" t="s">
        <v>2124</v>
      </c>
      <c r="B2154" s="7">
        <v>47175</v>
      </c>
      <c r="C2154" t="str">
        <f>PROPER(Table1[[#This Row],[Region]])</f>
        <v>North</v>
      </c>
      <c r="D2154" t="str">
        <f>PROPER(Table1[[#This Row],[Product Category]])</f>
        <v>Furniture</v>
      </c>
      <c r="E2154">
        <f>ROUND(Table1[[#This Row],[Sales Amount]],1)</f>
        <v>2904.3</v>
      </c>
      <c r="F2154">
        <f>Table1[[#This Row],[Quantity Sold]]</f>
        <v>8</v>
      </c>
      <c r="G2154">
        <f>Table1[[#This Row],[Discount (%)]]</f>
        <v>21</v>
      </c>
      <c r="H2154">
        <f>Table1[[#This Row],[Profit]]</f>
        <v>1712.8</v>
      </c>
    </row>
    <row r="2155" spans="1:8">
      <c r="A2155" s="11" t="s">
        <v>2125</v>
      </c>
      <c r="B2155" s="7">
        <v>47176</v>
      </c>
      <c r="C2155" t="str">
        <f>PROPER(Table1[[#This Row],[Region]])</f>
        <v>East</v>
      </c>
      <c r="D2155" t="str">
        <f>PROPER(Table1[[#This Row],[Product Category]])</f>
        <v>Sports</v>
      </c>
      <c r="E2155">
        <f>ROUND(Table1[[#This Row],[Sales Amount]],1)</f>
        <v>1417.1</v>
      </c>
      <c r="F2155">
        <f>Table1[[#This Row],[Quantity Sold]]</f>
        <v>35</v>
      </c>
      <c r="G2155">
        <f>Table1[[#This Row],[Discount (%)]]</f>
        <v>18</v>
      </c>
      <c r="H2155">
        <f>Table1[[#This Row],[Profit]]</f>
        <v>817.05</v>
      </c>
    </row>
    <row r="2156" spans="1:8">
      <c r="A2156" s="11" t="s">
        <v>2126</v>
      </c>
      <c r="B2156" s="7">
        <v>47177</v>
      </c>
      <c r="C2156" t="str">
        <f>PROPER(Table1[[#This Row],[Region]])</f>
        <v>South</v>
      </c>
      <c r="D2156" t="str">
        <f>PROPER(Table1[[#This Row],[Product Category]])</f>
        <v>Furniture</v>
      </c>
      <c r="E2156">
        <f>ROUND(Table1[[#This Row],[Sales Amount]],1)</f>
        <v>2818.5</v>
      </c>
      <c r="F2156">
        <f>Table1[[#This Row],[Quantity Sold]]</f>
        <v>21</v>
      </c>
      <c r="G2156">
        <f>Table1[[#This Row],[Discount (%)]]</f>
        <v>13</v>
      </c>
      <c r="H2156">
        <f>Table1[[#This Row],[Profit]]</f>
        <v>1341.89</v>
      </c>
    </row>
    <row r="2157" spans="1:8">
      <c r="A2157" s="11" t="s">
        <v>2127</v>
      </c>
      <c r="B2157" s="7">
        <v>47178</v>
      </c>
      <c r="C2157" t="str">
        <f>PROPER(Table1[[#This Row],[Region]])</f>
        <v>South</v>
      </c>
      <c r="D2157" t="str">
        <f>PROPER(Table1[[#This Row],[Product Category]])</f>
        <v>Sports</v>
      </c>
      <c r="E2157">
        <f>ROUND(Table1[[#This Row],[Sales Amount]],1)</f>
        <v>4425.8999999999996</v>
      </c>
      <c r="F2157">
        <f>Table1[[#This Row],[Quantity Sold]]</f>
        <v>13</v>
      </c>
      <c r="G2157">
        <f>Table1[[#This Row],[Discount (%)]]</f>
        <v>36</v>
      </c>
      <c r="H2157">
        <f>Table1[[#This Row],[Profit]]</f>
        <v>1117.8399999999999</v>
      </c>
    </row>
    <row r="2158" spans="1:8">
      <c r="A2158" s="11" t="s">
        <v>2128</v>
      </c>
      <c r="B2158" s="7">
        <v>47179</v>
      </c>
      <c r="C2158" t="str">
        <f>PROPER(Table1[[#This Row],[Region]])</f>
        <v>North</v>
      </c>
      <c r="D2158" t="str">
        <f>PROPER(Table1[[#This Row],[Product Category]])</f>
        <v>Sports</v>
      </c>
      <c r="E2158">
        <f>ROUND(Table1[[#This Row],[Sales Amount]],1)</f>
        <v>332.9</v>
      </c>
      <c r="F2158">
        <f>Table1[[#This Row],[Quantity Sold]]</f>
        <v>47</v>
      </c>
      <c r="G2158">
        <f>Table1[[#This Row],[Discount (%)]]</f>
        <v>28</v>
      </c>
      <c r="H2158">
        <f>Table1[[#This Row],[Profit]]</f>
        <v>1143</v>
      </c>
    </row>
    <row r="2159" spans="1:8">
      <c r="A2159" s="11" t="s">
        <v>2129</v>
      </c>
      <c r="B2159" s="7">
        <v>47180</v>
      </c>
      <c r="C2159" t="str">
        <f>PROPER(Table1[[#This Row],[Region]])</f>
        <v>East</v>
      </c>
      <c r="D2159" t="str">
        <f>PROPER(Table1[[#This Row],[Product Category]])</f>
        <v>Clothing</v>
      </c>
      <c r="E2159">
        <f>ROUND(Table1[[#This Row],[Sales Amount]],1)</f>
        <v>1456.9</v>
      </c>
      <c r="F2159">
        <f>Table1[[#This Row],[Quantity Sold]]</f>
        <v>45</v>
      </c>
      <c r="G2159">
        <f>Table1[[#This Row],[Discount (%)]]</f>
        <v>39</v>
      </c>
      <c r="H2159">
        <f>Table1[[#This Row],[Profit]]</f>
        <v>1362.84</v>
      </c>
    </row>
    <row r="2160" spans="1:8">
      <c r="A2160" s="11" t="s">
        <v>2130</v>
      </c>
      <c r="B2160" s="7">
        <v>47181</v>
      </c>
      <c r="C2160" t="str">
        <f>PROPER(Table1[[#This Row],[Region]])</f>
        <v>East</v>
      </c>
      <c r="D2160" t="str">
        <f>PROPER(Table1[[#This Row],[Product Category]])</f>
        <v>Clothing</v>
      </c>
      <c r="E2160">
        <f>ROUND(Table1[[#This Row],[Sales Amount]],1)</f>
        <v>1513.8</v>
      </c>
      <c r="F2160">
        <f>Table1[[#This Row],[Quantity Sold]]</f>
        <v>17</v>
      </c>
      <c r="G2160">
        <f>Table1[[#This Row],[Discount (%)]]</f>
        <v>27</v>
      </c>
      <c r="H2160">
        <f>Table1[[#This Row],[Profit]]</f>
        <v>1155.8800000000001</v>
      </c>
    </row>
    <row r="2161" spans="1:8">
      <c r="A2161" s="11" t="s">
        <v>2131</v>
      </c>
      <c r="B2161" s="7">
        <v>47182</v>
      </c>
      <c r="C2161" t="str">
        <f>PROPER(Table1[[#This Row],[Region]])</f>
        <v>West</v>
      </c>
      <c r="D2161" t="str">
        <f>PROPER(Table1[[#This Row],[Product Category]])</f>
        <v>Furniture</v>
      </c>
      <c r="E2161">
        <f>ROUND(Table1[[#This Row],[Sales Amount]],1)</f>
        <v>4857.6000000000004</v>
      </c>
      <c r="F2161">
        <f>Table1[[#This Row],[Quantity Sold]]</f>
        <v>44</v>
      </c>
      <c r="G2161">
        <f>Table1[[#This Row],[Discount (%)]]</f>
        <v>35</v>
      </c>
      <c r="H2161">
        <f>Table1[[#This Row],[Profit]]</f>
        <v>1919.47</v>
      </c>
    </row>
    <row r="2162" spans="1:8">
      <c r="A2162" s="11" t="s">
        <v>2132</v>
      </c>
      <c r="B2162" s="7">
        <v>47183</v>
      </c>
      <c r="C2162" t="str">
        <f>PROPER(Table1[[#This Row],[Region]])</f>
        <v>East</v>
      </c>
      <c r="D2162" t="str">
        <f>PROPER(Table1[[#This Row],[Product Category]])</f>
        <v>Sports</v>
      </c>
      <c r="E2162">
        <f>ROUND(Table1[[#This Row],[Sales Amount]],1)</f>
        <v>178.4</v>
      </c>
      <c r="F2162">
        <f>Table1[[#This Row],[Quantity Sold]]</f>
        <v>20</v>
      </c>
      <c r="G2162">
        <f>Table1[[#This Row],[Discount (%)]]</f>
        <v>4</v>
      </c>
      <c r="H2162">
        <f>Table1[[#This Row],[Profit]]</f>
        <v>515.97</v>
      </c>
    </row>
    <row r="2163" spans="1:8">
      <c r="A2163" s="11" t="s">
        <v>2133</v>
      </c>
      <c r="B2163" s="7">
        <v>47184</v>
      </c>
      <c r="C2163" t="str">
        <f>PROPER(Table1[[#This Row],[Region]])</f>
        <v>West</v>
      </c>
      <c r="D2163" t="str">
        <f>PROPER(Table1[[#This Row],[Product Category]])</f>
        <v>Furniture</v>
      </c>
      <c r="E2163">
        <f>ROUND(Table1[[#This Row],[Sales Amount]],1)</f>
        <v>2620.1999999999998</v>
      </c>
      <c r="F2163">
        <f>Table1[[#This Row],[Quantity Sold]]</f>
        <v>32</v>
      </c>
      <c r="G2163">
        <f>Table1[[#This Row],[Discount (%)]]</f>
        <v>12</v>
      </c>
      <c r="H2163">
        <f>Table1[[#This Row],[Profit]]</f>
        <v>1735.16</v>
      </c>
    </row>
    <row r="2164" spans="1:8">
      <c r="A2164" s="11" t="s">
        <v>2134</v>
      </c>
      <c r="B2164" s="7">
        <v>47185</v>
      </c>
      <c r="C2164" t="str">
        <f>PROPER(Table1[[#This Row],[Region]])</f>
        <v>West</v>
      </c>
      <c r="D2164" t="str">
        <f>PROPER(Table1[[#This Row],[Product Category]])</f>
        <v>Furniture</v>
      </c>
      <c r="E2164">
        <f>ROUND(Table1[[#This Row],[Sales Amount]],1)</f>
        <v>3049</v>
      </c>
      <c r="F2164">
        <f>Table1[[#This Row],[Quantity Sold]]</f>
        <v>45</v>
      </c>
      <c r="G2164">
        <f>Table1[[#This Row],[Discount (%)]]</f>
        <v>3</v>
      </c>
      <c r="H2164">
        <f>Table1[[#This Row],[Profit]]</f>
        <v>219.53</v>
      </c>
    </row>
    <row r="2165" spans="1:8">
      <c r="A2165" s="11" t="s">
        <v>2135</v>
      </c>
      <c r="B2165" s="7">
        <v>47186</v>
      </c>
      <c r="C2165" t="str">
        <f>PROPER(Table1[[#This Row],[Region]])</f>
        <v>West</v>
      </c>
      <c r="D2165" t="str">
        <f>PROPER(Table1[[#This Row],[Product Category]])</f>
        <v>Clothing</v>
      </c>
      <c r="E2165">
        <f>ROUND(Table1[[#This Row],[Sales Amount]],1)</f>
        <v>2897.7</v>
      </c>
      <c r="F2165">
        <f>Table1[[#This Row],[Quantity Sold]]</f>
        <v>5</v>
      </c>
      <c r="G2165">
        <f>Table1[[#This Row],[Discount (%)]]</f>
        <v>30</v>
      </c>
      <c r="H2165">
        <f>Table1[[#This Row],[Profit]]</f>
        <v>1970.95</v>
      </c>
    </row>
    <row r="2166" spans="1:8">
      <c r="A2166" s="11" t="s">
        <v>2136</v>
      </c>
      <c r="B2166" s="7">
        <v>47187</v>
      </c>
      <c r="C2166" t="str">
        <f>PROPER(Table1[[#This Row],[Region]])</f>
        <v>South</v>
      </c>
      <c r="D2166" t="str">
        <f>PROPER(Table1[[#This Row],[Product Category]])</f>
        <v>Electronics</v>
      </c>
      <c r="E2166">
        <f>ROUND(Table1[[#This Row],[Sales Amount]],1)</f>
        <v>4026.6</v>
      </c>
      <c r="F2166">
        <f>Table1[[#This Row],[Quantity Sold]]</f>
        <v>30</v>
      </c>
      <c r="G2166">
        <f>Table1[[#This Row],[Discount (%)]]</f>
        <v>34</v>
      </c>
      <c r="H2166">
        <f>Table1[[#This Row],[Profit]]</f>
        <v>1696.2</v>
      </c>
    </row>
    <row r="2167" spans="1:8">
      <c r="A2167" s="11" t="s">
        <v>2137</v>
      </c>
      <c r="B2167" s="7">
        <v>47188</v>
      </c>
      <c r="C2167" t="str">
        <f>PROPER(Table1[[#This Row],[Region]])</f>
        <v>West</v>
      </c>
      <c r="D2167" t="str">
        <f>PROPER(Table1[[#This Row],[Product Category]])</f>
        <v>Clothing</v>
      </c>
      <c r="E2167">
        <f>ROUND(Table1[[#This Row],[Sales Amount]],1)</f>
        <v>1275.8</v>
      </c>
      <c r="F2167">
        <f>Table1[[#This Row],[Quantity Sold]]</f>
        <v>44</v>
      </c>
      <c r="G2167">
        <f>Table1[[#This Row],[Discount (%)]]</f>
        <v>36</v>
      </c>
      <c r="H2167">
        <f>Table1[[#This Row],[Profit]]</f>
        <v>1644.13</v>
      </c>
    </row>
    <row r="2168" spans="1:8">
      <c r="A2168" s="11" t="s">
        <v>2138</v>
      </c>
      <c r="B2168" s="7">
        <v>47189</v>
      </c>
      <c r="C2168" t="str">
        <f>PROPER(Table1[[#This Row],[Region]])</f>
        <v>West</v>
      </c>
      <c r="D2168" t="str">
        <f>PROPER(Table1[[#This Row],[Product Category]])</f>
        <v>Clothing</v>
      </c>
      <c r="E2168">
        <f>ROUND(Table1[[#This Row],[Sales Amount]],1)</f>
        <v>2707.9</v>
      </c>
      <c r="F2168">
        <f>Table1[[#This Row],[Quantity Sold]]</f>
        <v>40</v>
      </c>
      <c r="G2168">
        <f>Table1[[#This Row],[Discount (%)]]</f>
        <v>30</v>
      </c>
      <c r="H2168">
        <f>Table1[[#This Row],[Profit]]</f>
        <v>428.03</v>
      </c>
    </row>
    <row r="2169" spans="1:8">
      <c r="A2169" s="11" t="s">
        <v>2139</v>
      </c>
      <c r="B2169" s="7">
        <v>47190</v>
      </c>
      <c r="C2169" t="str">
        <f>PROPER(Table1[[#This Row],[Region]])</f>
        <v>South</v>
      </c>
      <c r="D2169" t="str">
        <f>PROPER(Table1[[#This Row],[Product Category]])</f>
        <v>Groceries</v>
      </c>
      <c r="E2169">
        <f>ROUND(Table1[[#This Row],[Sales Amount]],1)</f>
        <v>1166.5</v>
      </c>
      <c r="F2169">
        <f>Table1[[#This Row],[Quantity Sold]]</f>
        <v>5</v>
      </c>
      <c r="G2169">
        <f>Table1[[#This Row],[Discount (%)]]</f>
        <v>11</v>
      </c>
      <c r="H2169">
        <f>Table1[[#This Row],[Profit]]</f>
        <v>1433.17</v>
      </c>
    </row>
    <row r="2170" spans="1:8">
      <c r="A2170" s="11" t="s">
        <v>2140</v>
      </c>
      <c r="B2170" s="7">
        <v>47191</v>
      </c>
      <c r="C2170" t="str">
        <f>PROPER(Table1[[#This Row],[Region]])</f>
        <v>West</v>
      </c>
      <c r="D2170" t="str">
        <f>PROPER(Table1[[#This Row],[Product Category]])</f>
        <v>Sports</v>
      </c>
      <c r="E2170">
        <f>ROUND(Table1[[#This Row],[Sales Amount]],1)</f>
        <v>4775.1000000000004</v>
      </c>
      <c r="F2170">
        <f>Table1[[#This Row],[Quantity Sold]]</f>
        <v>35</v>
      </c>
      <c r="G2170">
        <f>Table1[[#This Row],[Discount (%)]]</f>
        <v>17</v>
      </c>
      <c r="H2170">
        <f>Table1[[#This Row],[Profit]]</f>
        <v>662.76</v>
      </c>
    </row>
    <row r="2171" spans="1:8">
      <c r="A2171" s="11" t="s">
        <v>2141</v>
      </c>
      <c r="B2171" s="7">
        <v>47192</v>
      </c>
      <c r="C2171" t="str">
        <f>PROPER(Table1[[#This Row],[Region]])</f>
        <v>West</v>
      </c>
      <c r="D2171" t="str">
        <f>PROPER(Table1[[#This Row],[Product Category]])</f>
        <v>Groceries</v>
      </c>
      <c r="E2171">
        <f>ROUND(Table1[[#This Row],[Sales Amount]],1)</f>
        <v>3855</v>
      </c>
      <c r="F2171">
        <f>Table1[[#This Row],[Quantity Sold]]</f>
        <v>19</v>
      </c>
      <c r="G2171">
        <f>Table1[[#This Row],[Discount (%)]]</f>
        <v>50</v>
      </c>
      <c r="H2171">
        <f>Table1[[#This Row],[Profit]]</f>
        <v>171.22</v>
      </c>
    </row>
    <row r="2172" spans="1:8">
      <c r="A2172" s="11" t="s">
        <v>2142</v>
      </c>
      <c r="B2172" s="7">
        <v>47193</v>
      </c>
      <c r="C2172" t="str">
        <f>PROPER(Table1[[#This Row],[Region]])</f>
        <v>South</v>
      </c>
      <c r="D2172" t="str">
        <f>PROPER(Table1[[#This Row],[Product Category]])</f>
        <v>Electronics</v>
      </c>
      <c r="E2172">
        <f>ROUND(Table1[[#This Row],[Sales Amount]],1)</f>
        <v>369.7</v>
      </c>
      <c r="F2172">
        <f>Table1[[#This Row],[Quantity Sold]]</f>
        <v>4</v>
      </c>
      <c r="G2172">
        <f>Table1[[#This Row],[Discount (%)]]</f>
        <v>8</v>
      </c>
      <c r="H2172">
        <f>Table1[[#This Row],[Profit]]</f>
        <v>1287.8800000000001</v>
      </c>
    </row>
    <row r="2173" spans="1:8">
      <c r="A2173" s="11" t="s">
        <v>2143</v>
      </c>
      <c r="B2173" s="7">
        <v>47194</v>
      </c>
      <c r="C2173" t="str">
        <f>PROPER(Table1[[#This Row],[Region]])</f>
        <v>North</v>
      </c>
      <c r="D2173" t="str">
        <f>PROPER(Table1[[#This Row],[Product Category]])</f>
        <v>Furniture</v>
      </c>
      <c r="E2173">
        <f>ROUND(Table1[[#This Row],[Sales Amount]],1)</f>
        <v>3828.6</v>
      </c>
      <c r="F2173">
        <f>Table1[[#This Row],[Quantity Sold]]</f>
        <v>45</v>
      </c>
      <c r="G2173">
        <f>Table1[[#This Row],[Discount (%)]]</f>
        <v>38</v>
      </c>
      <c r="H2173">
        <f>Table1[[#This Row],[Profit]]</f>
        <v>1267.76</v>
      </c>
    </row>
    <row r="2174" spans="1:8">
      <c r="A2174" s="11" t="s">
        <v>2144</v>
      </c>
      <c r="B2174" s="7">
        <v>47195</v>
      </c>
      <c r="C2174" t="str">
        <f>PROPER(Table1[[#This Row],[Region]])</f>
        <v>East</v>
      </c>
      <c r="D2174" t="str">
        <f>PROPER(Table1[[#This Row],[Product Category]])</f>
        <v>Clothing</v>
      </c>
      <c r="E2174">
        <f>ROUND(Table1[[#This Row],[Sales Amount]],1)</f>
        <v>1464.4</v>
      </c>
      <c r="F2174">
        <f>Table1[[#This Row],[Quantity Sold]]</f>
        <v>16</v>
      </c>
      <c r="G2174">
        <f>Table1[[#This Row],[Discount (%)]]</f>
        <v>26</v>
      </c>
      <c r="H2174">
        <f>Table1[[#This Row],[Profit]]</f>
        <v>1039.26</v>
      </c>
    </row>
    <row r="2175" spans="1:8">
      <c r="A2175" s="11" t="s">
        <v>2145</v>
      </c>
      <c r="B2175" s="7">
        <v>47196</v>
      </c>
      <c r="C2175" t="str">
        <f>PROPER(Table1[[#This Row],[Region]])</f>
        <v>South</v>
      </c>
      <c r="D2175" t="str">
        <f>PROPER(Table1[[#This Row],[Product Category]])</f>
        <v>Groceries</v>
      </c>
      <c r="E2175">
        <f>ROUND(Table1[[#This Row],[Sales Amount]],1)</f>
        <v>777.3</v>
      </c>
      <c r="F2175">
        <f>Table1[[#This Row],[Quantity Sold]]</f>
        <v>36</v>
      </c>
      <c r="G2175">
        <f>Table1[[#This Row],[Discount (%)]]</f>
        <v>15</v>
      </c>
      <c r="H2175">
        <f>Table1[[#This Row],[Profit]]</f>
        <v>1774.4</v>
      </c>
    </row>
    <row r="2176" spans="1:8">
      <c r="A2176" s="11" t="s">
        <v>2146</v>
      </c>
      <c r="B2176" s="7">
        <v>47197</v>
      </c>
      <c r="C2176" t="str">
        <f>PROPER(Table1[[#This Row],[Region]])</f>
        <v>South</v>
      </c>
      <c r="D2176" t="str">
        <f>PROPER(Table1[[#This Row],[Product Category]])</f>
        <v>Clothing</v>
      </c>
      <c r="E2176">
        <f>ROUND(Table1[[#This Row],[Sales Amount]],1)</f>
        <v>3428.7</v>
      </c>
      <c r="F2176">
        <f>Table1[[#This Row],[Quantity Sold]]</f>
        <v>13</v>
      </c>
      <c r="G2176">
        <f>Table1[[#This Row],[Discount (%)]]</f>
        <v>8</v>
      </c>
      <c r="H2176">
        <f>Table1[[#This Row],[Profit]]</f>
        <v>910.82</v>
      </c>
    </row>
    <row r="2177" spans="1:8">
      <c r="A2177" s="11" t="s">
        <v>2147</v>
      </c>
      <c r="B2177" s="7">
        <v>47198</v>
      </c>
      <c r="C2177" t="str">
        <f>PROPER(Table1[[#This Row],[Region]])</f>
        <v>East</v>
      </c>
      <c r="D2177" t="str">
        <f>PROPER(Table1[[#This Row],[Product Category]])</f>
        <v>Electronics</v>
      </c>
      <c r="E2177">
        <f>ROUND(Table1[[#This Row],[Sales Amount]],1)</f>
        <v>4201.8999999999996</v>
      </c>
      <c r="F2177">
        <f>Table1[[#This Row],[Quantity Sold]]</f>
        <v>19</v>
      </c>
      <c r="G2177">
        <f>Table1[[#This Row],[Discount (%)]]</f>
        <v>13</v>
      </c>
      <c r="H2177">
        <f>Table1[[#This Row],[Profit]]</f>
        <v>636.1</v>
      </c>
    </row>
    <row r="2178" spans="1:8">
      <c r="A2178" s="11" t="s">
        <v>2148</v>
      </c>
      <c r="B2178" s="7">
        <v>47199</v>
      </c>
      <c r="C2178" t="str">
        <f>PROPER(Table1[[#This Row],[Region]])</f>
        <v>South</v>
      </c>
      <c r="D2178" t="str">
        <f>PROPER(Table1[[#This Row],[Product Category]])</f>
        <v>Clothing</v>
      </c>
      <c r="E2178">
        <f>ROUND(Table1[[#This Row],[Sales Amount]],1)</f>
        <v>1929.6</v>
      </c>
      <c r="F2178">
        <f>Table1[[#This Row],[Quantity Sold]]</f>
        <v>15</v>
      </c>
      <c r="G2178">
        <f>Table1[[#This Row],[Discount (%)]]</f>
        <v>50</v>
      </c>
      <c r="H2178">
        <f>Table1[[#This Row],[Profit]]</f>
        <v>138.12</v>
      </c>
    </row>
    <row r="2179" spans="1:8">
      <c r="A2179" s="11" t="s">
        <v>2149</v>
      </c>
      <c r="B2179" s="7">
        <v>47200</v>
      </c>
      <c r="C2179" t="str">
        <f>PROPER(Table1[[#This Row],[Region]])</f>
        <v>North</v>
      </c>
      <c r="D2179" t="str">
        <f>PROPER(Table1[[#This Row],[Product Category]])</f>
        <v>Furniture</v>
      </c>
      <c r="E2179">
        <f>ROUND(Table1[[#This Row],[Sales Amount]],1)</f>
        <v>3488.4</v>
      </c>
      <c r="F2179">
        <f>Table1[[#This Row],[Quantity Sold]]</f>
        <v>42</v>
      </c>
      <c r="G2179">
        <f>Table1[[#This Row],[Discount (%)]]</f>
        <v>23</v>
      </c>
      <c r="H2179">
        <f>Table1[[#This Row],[Profit]]</f>
        <v>1599.73</v>
      </c>
    </row>
    <row r="2180" spans="1:8">
      <c r="A2180" s="11" t="s">
        <v>2150</v>
      </c>
      <c r="B2180" s="7">
        <v>47201</v>
      </c>
      <c r="C2180" t="str">
        <f>PROPER(Table1[[#This Row],[Region]])</f>
        <v>South</v>
      </c>
      <c r="D2180" t="str">
        <f>PROPER(Table1[[#This Row],[Product Category]])</f>
        <v>Furniture</v>
      </c>
      <c r="E2180">
        <f>ROUND(Table1[[#This Row],[Sales Amount]],1)</f>
        <v>4028.9</v>
      </c>
      <c r="F2180">
        <f>Table1[[#This Row],[Quantity Sold]]</f>
        <v>5</v>
      </c>
      <c r="G2180">
        <f>Table1[[#This Row],[Discount (%)]]</f>
        <v>37</v>
      </c>
      <c r="H2180">
        <f>Table1[[#This Row],[Profit]]</f>
        <v>1908.33</v>
      </c>
    </row>
    <row r="2181" spans="1:8">
      <c r="A2181" s="11" t="s">
        <v>2151</v>
      </c>
      <c r="B2181" s="7">
        <v>47202</v>
      </c>
      <c r="C2181" t="str">
        <f>PROPER(Table1[[#This Row],[Region]])</f>
        <v>West</v>
      </c>
      <c r="D2181" t="str">
        <f>PROPER(Table1[[#This Row],[Product Category]])</f>
        <v>Electronics</v>
      </c>
      <c r="E2181">
        <f>ROUND(Table1[[#This Row],[Sales Amount]],1)</f>
        <v>753.8</v>
      </c>
      <c r="F2181">
        <f>Table1[[#This Row],[Quantity Sold]]</f>
        <v>37</v>
      </c>
      <c r="G2181">
        <f>Table1[[#This Row],[Discount (%)]]</f>
        <v>30</v>
      </c>
      <c r="H2181">
        <f>Table1[[#This Row],[Profit]]</f>
        <v>1731.65</v>
      </c>
    </row>
    <row r="2182" spans="1:8">
      <c r="A2182" s="11" t="s">
        <v>2152</v>
      </c>
      <c r="B2182" s="7">
        <v>47203</v>
      </c>
      <c r="C2182" t="str">
        <f>PROPER(Table1[[#This Row],[Region]])</f>
        <v>East</v>
      </c>
      <c r="D2182" t="str">
        <f>PROPER(Table1[[#This Row],[Product Category]])</f>
        <v>Electronics</v>
      </c>
      <c r="E2182">
        <f>ROUND(Table1[[#This Row],[Sales Amount]],1)</f>
        <v>1624.1</v>
      </c>
      <c r="F2182">
        <f>Table1[[#This Row],[Quantity Sold]]</f>
        <v>29</v>
      </c>
      <c r="G2182">
        <f>Table1[[#This Row],[Discount (%)]]</f>
        <v>39</v>
      </c>
      <c r="H2182">
        <f>Table1[[#This Row],[Profit]]</f>
        <v>225.22</v>
      </c>
    </row>
    <row r="2183" spans="1:8">
      <c r="A2183" s="11" t="s">
        <v>2153</v>
      </c>
      <c r="B2183" s="7">
        <v>47204</v>
      </c>
      <c r="C2183" t="str">
        <f>PROPER(Table1[[#This Row],[Region]])</f>
        <v>North</v>
      </c>
      <c r="D2183" t="str">
        <f>PROPER(Table1[[#This Row],[Product Category]])</f>
        <v>Electronics</v>
      </c>
      <c r="E2183">
        <f>ROUND(Table1[[#This Row],[Sales Amount]],1)</f>
        <v>4777.6000000000004</v>
      </c>
      <c r="F2183">
        <f>Table1[[#This Row],[Quantity Sold]]</f>
        <v>14</v>
      </c>
      <c r="G2183">
        <f>Table1[[#This Row],[Discount (%)]]</f>
        <v>43</v>
      </c>
      <c r="H2183">
        <f>Table1[[#This Row],[Profit]]</f>
        <v>1773.7</v>
      </c>
    </row>
    <row r="2184" spans="1:8">
      <c r="A2184" s="11" t="s">
        <v>2154</v>
      </c>
      <c r="B2184" s="7">
        <v>47205</v>
      </c>
      <c r="C2184" t="str">
        <f>PROPER(Table1[[#This Row],[Region]])</f>
        <v>South</v>
      </c>
      <c r="D2184" t="str">
        <f>PROPER(Table1[[#This Row],[Product Category]])</f>
        <v>Electronics</v>
      </c>
      <c r="E2184">
        <f>ROUND(Table1[[#This Row],[Sales Amount]],1)</f>
        <v>1502</v>
      </c>
      <c r="F2184">
        <f>Table1[[#This Row],[Quantity Sold]]</f>
        <v>21</v>
      </c>
      <c r="G2184">
        <f>Table1[[#This Row],[Discount (%)]]</f>
        <v>9</v>
      </c>
      <c r="H2184">
        <f>Table1[[#This Row],[Profit]]</f>
        <v>1256.3399999999999</v>
      </c>
    </row>
    <row r="2185" spans="1:8">
      <c r="A2185" s="11" t="s">
        <v>2155</v>
      </c>
      <c r="B2185" s="7">
        <v>47206</v>
      </c>
      <c r="C2185" t="str">
        <f>PROPER(Table1[[#This Row],[Region]])</f>
        <v>East</v>
      </c>
      <c r="D2185" t="str">
        <f>PROPER(Table1[[#This Row],[Product Category]])</f>
        <v>Electronics</v>
      </c>
      <c r="E2185">
        <f>ROUND(Table1[[#This Row],[Sales Amount]],1)</f>
        <v>3434.8</v>
      </c>
      <c r="F2185">
        <f>Table1[[#This Row],[Quantity Sold]]</f>
        <v>47</v>
      </c>
      <c r="G2185">
        <f>Table1[[#This Row],[Discount (%)]]</f>
        <v>35</v>
      </c>
      <c r="H2185">
        <f>Table1[[#This Row],[Profit]]</f>
        <v>1999.47</v>
      </c>
    </row>
    <row r="2186" spans="1:8">
      <c r="A2186" s="11" t="s">
        <v>2156</v>
      </c>
      <c r="B2186" s="7">
        <v>47207</v>
      </c>
      <c r="C2186" t="str">
        <f>PROPER(Table1[[#This Row],[Region]])</f>
        <v>South</v>
      </c>
      <c r="D2186" t="str">
        <f>PROPER(Table1[[#This Row],[Product Category]])</f>
        <v>Furniture</v>
      </c>
      <c r="E2186">
        <f>ROUND(Table1[[#This Row],[Sales Amount]],1)</f>
        <v>1910.8</v>
      </c>
      <c r="F2186">
        <f>Table1[[#This Row],[Quantity Sold]]</f>
        <v>6</v>
      </c>
      <c r="G2186">
        <f>Table1[[#This Row],[Discount (%)]]</f>
        <v>25</v>
      </c>
      <c r="H2186">
        <f>Table1[[#This Row],[Profit]]</f>
        <v>1316.61</v>
      </c>
    </row>
    <row r="2187" spans="1:8">
      <c r="A2187" s="11" t="s">
        <v>2157</v>
      </c>
      <c r="B2187" s="7">
        <v>47208</v>
      </c>
      <c r="C2187" t="str">
        <f>PROPER(Table1[[#This Row],[Region]])</f>
        <v>South</v>
      </c>
      <c r="D2187" t="str">
        <f>PROPER(Table1[[#This Row],[Product Category]])</f>
        <v>Furniture</v>
      </c>
      <c r="E2187">
        <f>ROUND(Table1[[#This Row],[Sales Amount]],1)</f>
        <v>3231.2</v>
      </c>
      <c r="F2187">
        <f>Table1[[#This Row],[Quantity Sold]]</f>
        <v>46</v>
      </c>
      <c r="G2187">
        <f>Table1[[#This Row],[Discount (%)]]</f>
        <v>37</v>
      </c>
      <c r="H2187">
        <f>Table1[[#This Row],[Profit]]</f>
        <v>242.21</v>
      </c>
    </row>
    <row r="2188" spans="1:8">
      <c r="A2188" s="11" t="s">
        <v>2158</v>
      </c>
      <c r="B2188" s="7">
        <v>47209</v>
      </c>
      <c r="C2188" t="str">
        <f>PROPER(Table1[[#This Row],[Region]])</f>
        <v>East</v>
      </c>
      <c r="D2188" t="str">
        <f>PROPER(Table1[[#This Row],[Product Category]])</f>
        <v>Sports</v>
      </c>
      <c r="E2188">
        <f>ROUND(Table1[[#This Row],[Sales Amount]],1)</f>
        <v>3421.4</v>
      </c>
      <c r="F2188">
        <f>Table1[[#This Row],[Quantity Sold]]</f>
        <v>19</v>
      </c>
      <c r="G2188">
        <f>Table1[[#This Row],[Discount (%)]]</f>
        <v>39</v>
      </c>
      <c r="H2188">
        <f>Table1[[#This Row],[Profit]]</f>
        <v>1388.86</v>
      </c>
    </row>
    <row r="2189" spans="1:8">
      <c r="A2189" s="11" t="s">
        <v>2159</v>
      </c>
      <c r="B2189" s="7">
        <v>47210</v>
      </c>
      <c r="C2189" t="str">
        <f>PROPER(Table1[[#This Row],[Region]])</f>
        <v>South</v>
      </c>
      <c r="D2189" t="str">
        <f>PROPER(Table1[[#This Row],[Product Category]])</f>
        <v>Furniture</v>
      </c>
      <c r="E2189">
        <f>ROUND(Table1[[#This Row],[Sales Amount]],1)</f>
        <v>3348.7</v>
      </c>
      <c r="F2189">
        <f>Table1[[#This Row],[Quantity Sold]]</f>
        <v>24</v>
      </c>
      <c r="G2189">
        <f>Table1[[#This Row],[Discount (%)]]</f>
        <v>39</v>
      </c>
      <c r="H2189">
        <f>Table1[[#This Row],[Profit]]</f>
        <v>1618.77</v>
      </c>
    </row>
    <row r="2190" spans="1:8">
      <c r="A2190" s="11" t="s">
        <v>2160</v>
      </c>
      <c r="B2190" s="7">
        <v>47211</v>
      </c>
      <c r="C2190" t="str">
        <f>PROPER(Table1[[#This Row],[Region]])</f>
        <v>East</v>
      </c>
      <c r="D2190" t="str">
        <f>PROPER(Table1[[#This Row],[Product Category]])</f>
        <v>Sports</v>
      </c>
      <c r="E2190">
        <f>ROUND(Table1[[#This Row],[Sales Amount]],1)</f>
        <v>1660.2</v>
      </c>
      <c r="F2190">
        <f>Table1[[#This Row],[Quantity Sold]]</f>
        <v>21</v>
      </c>
      <c r="G2190">
        <f>Table1[[#This Row],[Discount (%)]]</f>
        <v>22</v>
      </c>
      <c r="H2190">
        <f>Table1[[#This Row],[Profit]]</f>
        <v>919.25</v>
      </c>
    </row>
    <row r="2191" spans="1:8">
      <c r="A2191" s="11" t="s">
        <v>2161</v>
      </c>
      <c r="B2191" s="7">
        <v>47212</v>
      </c>
      <c r="C2191" t="str">
        <f>PROPER(Table1[[#This Row],[Region]])</f>
        <v>East</v>
      </c>
      <c r="D2191" t="str">
        <f>PROPER(Table1[[#This Row],[Product Category]])</f>
        <v>Clothing</v>
      </c>
      <c r="E2191">
        <f>ROUND(Table1[[#This Row],[Sales Amount]],1)</f>
        <v>4221.7</v>
      </c>
      <c r="F2191">
        <f>Table1[[#This Row],[Quantity Sold]]</f>
        <v>5</v>
      </c>
      <c r="G2191">
        <f>Table1[[#This Row],[Discount (%)]]</f>
        <v>40</v>
      </c>
      <c r="H2191">
        <f>Table1[[#This Row],[Profit]]</f>
        <v>1555.92</v>
      </c>
    </row>
    <row r="2192" spans="1:8">
      <c r="A2192" s="11" t="s">
        <v>2162</v>
      </c>
      <c r="B2192" s="7">
        <v>47213</v>
      </c>
      <c r="C2192" t="str">
        <f>PROPER(Table1[[#This Row],[Region]])</f>
        <v>South</v>
      </c>
      <c r="D2192" t="str">
        <f>PROPER(Table1[[#This Row],[Product Category]])</f>
        <v>Sports</v>
      </c>
      <c r="E2192">
        <f>ROUND(Table1[[#This Row],[Sales Amount]],1)</f>
        <v>547.5</v>
      </c>
      <c r="F2192">
        <f>Table1[[#This Row],[Quantity Sold]]</f>
        <v>43</v>
      </c>
      <c r="G2192">
        <f>Table1[[#This Row],[Discount (%)]]</f>
        <v>33</v>
      </c>
      <c r="H2192">
        <f>Table1[[#This Row],[Profit]]</f>
        <v>1508.1</v>
      </c>
    </row>
    <row r="2193" spans="1:8">
      <c r="A2193" s="11" t="s">
        <v>2163</v>
      </c>
      <c r="B2193" s="7">
        <v>47214</v>
      </c>
      <c r="C2193" t="str">
        <f>PROPER(Table1[[#This Row],[Region]])</f>
        <v>West</v>
      </c>
      <c r="D2193" t="str">
        <f>PROPER(Table1[[#This Row],[Product Category]])</f>
        <v>Sports</v>
      </c>
      <c r="E2193">
        <f>ROUND(Table1[[#This Row],[Sales Amount]],1)</f>
        <v>2121</v>
      </c>
      <c r="F2193">
        <f>Table1[[#This Row],[Quantity Sold]]</f>
        <v>43</v>
      </c>
      <c r="G2193">
        <f>Table1[[#This Row],[Discount (%)]]</f>
        <v>7</v>
      </c>
      <c r="H2193">
        <f>Table1[[#This Row],[Profit]]</f>
        <v>1181.3900000000001</v>
      </c>
    </row>
    <row r="2194" spans="1:8">
      <c r="A2194" s="11" t="s">
        <v>2164</v>
      </c>
      <c r="B2194" s="7">
        <v>47215</v>
      </c>
      <c r="C2194" t="str">
        <f>PROPER(Table1[[#This Row],[Region]])</f>
        <v>South</v>
      </c>
      <c r="D2194" t="str">
        <f>PROPER(Table1[[#This Row],[Product Category]])</f>
        <v>Sports</v>
      </c>
      <c r="E2194">
        <f>ROUND(Table1[[#This Row],[Sales Amount]],1)</f>
        <v>1379.1</v>
      </c>
      <c r="F2194">
        <f>Table1[[#This Row],[Quantity Sold]]</f>
        <v>17</v>
      </c>
      <c r="G2194">
        <f>Table1[[#This Row],[Discount (%)]]</f>
        <v>48</v>
      </c>
      <c r="H2194">
        <f>Table1[[#This Row],[Profit]]</f>
        <v>324.89999999999998</v>
      </c>
    </row>
    <row r="2195" spans="1:8">
      <c r="A2195" s="11" t="s">
        <v>2165</v>
      </c>
      <c r="B2195" s="7">
        <v>47216</v>
      </c>
      <c r="C2195" t="str">
        <f>PROPER(Table1[[#This Row],[Region]])</f>
        <v>South</v>
      </c>
      <c r="D2195" t="str">
        <f>PROPER(Table1[[#This Row],[Product Category]])</f>
        <v>Clothing</v>
      </c>
      <c r="E2195">
        <f>ROUND(Table1[[#This Row],[Sales Amount]],1)</f>
        <v>3140.8</v>
      </c>
      <c r="F2195">
        <f>Table1[[#This Row],[Quantity Sold]]</f>
        <v>40</v>
      </c>
      <c r="G2195">
        <f>Table1[[#This Row],[Discount (%)]]</f>
        <v>10</v>
      </c>
      <c r="H2195">
        <f>Table1[[#This Row],[Profit]]</f>
        <v>476.03</v>
      </c>
    </row>
    <row r="2196" spans="1:8">
      <c r="A2196" s="11" t="s">
        <v>2166</v>
      </c>
      <c r="B2196" s="7">
        <v>47217</v>
      </c>
      <c r="C2196" t="str">
        <f>PROPER(Table1[[#This Row],[Region]])</f>
        <v>East</v>
      </c>
      <c r="D2196" t="str">
        <f>PROPER(Table1[[#This Row],[Product Category]])</f>
        <v>Sports</v>
      </c>
      <c r="E2196">
        <f>ROUND(Table1[[#This Row],[Sales Amount]],1)</f>
        <v>913.1</v>
      </c>
      <c r="F2196">
        <f>Table1[[#This Row],[Quantity Sold]]</f>
        <v>20</v>
      </c>
      <c r="G2196">
        <f>Table1[[#This Row],[Discount (%)]]</f>
        <v>3</v>
      </c>
      <c r="H2196">
        <f>Table1[[#This Row],[Profit]]</f>
        <v>1489</v>
      </c>
    </row>
    <row r="2197" spans="1:8">
      <c r="A2197" s="11" t="s">
        <v>2167</v>
      </c>
      <c r="B2197" s="7">
        <v>47218</v>
      </c>
      <c r="C2197" t="str">
        <f>PROPER(Table1[[#This Row],[Region]])</f>
        <v>East</v>
      </c>
      <c r="D2197" t="str">
        <f>PROPER(Table1[[#This Row],[Product Category]])</f>
        <v>Furniture</v>
      </c>
      <c r="E2197">
        <f>ROUND(Table1[[#This Row],[Sales Amount]],1)</f>
        <v>3349.5</v>
      </c>
      <c r="F2197">
        <f>Table1[[#This Row],[Quantity Sold]]</f>
        <v>24</v>
      </c>
      <c r="G2197">
        <f>Table1[[#This Row],[Discount (%)]]</f>
        <v>7</v>
      </c>
      <c r="H2197">
        <f>Table1[[#This Row],[Profit]]</f>
        <v>1622.69</v>
      </c>
    </row>
    <row r="2198" spans="1:8">
      <c r="A2198" s="11" t="s">
        <v>2168</v>
      </c>
      <c r="B2198" s="7">
        <v>47219</v>
      </c>
      <c r="C2198" t="str">
        <f>PROPER(Table1[[#This Row],[Region]])</f>
        <v>East</v>
      </c>
      <c r="D2198" t="str">
        <f>PROPER(Table1[[#This Row],[Product Category]])</f>
        <v>Sports</v>
      </c>
      <c r="E2198">
        <f>ROUND(Table1[[#This Row],[Sales Amount]],1)</f>
        <v>4809.3999999999996</v>
      </c>
      <c r="F2198">
        <f>Table1[[#This Row],[Quantity Sold]]</f>
        <v>44</v>
      </c>
      <c r="G2198">
        <f>Table1[[#This Row],[Discount (%)]]</f>
        <v>44</v>
      </c>
      <c r="H2198">
        <f>Table1[[#This Row],[Profit]]</f>
        <v>410.54</v>
      </c>
    </row>
    <row r="2199" spans="1:8">
      <c r="A2199" s="11" t="s">
        <v>2169</v>
      </c>
      <c r="B2199" s="7">
        <v>47220</v>
      </c>
      <c r="C2199" t="str">
        <f>PROPER(Table1[[#This Row],[Region]])</f>
        <v>West</v>
      </c>
      <c r="D2199" t="str">
        <f>PROPER(Table1[[#This Row],[Product Category]])</f>
        <v>Groceries</v>
      </c>
      <c r="E2199">
        <f>ROUND(Table1[[#This Row],[Sales Amount]],1)</f>
        <v>1552.5</v>
      </c>
      <c r="F2199">
        <f>Table1[[#This Row],[Quantity Sold]]</f>
        <v>9</v>
      </c>
      <c r="G2199">
        <f>Table1[[#This Row],[Discount (%)]]</f>
        <v>35</v>
      </c>
      <c r="H2199">
        <f>Table1[[#This Row],[Profit]]</f>
        <v>127.44</v>
      </c>
    </row>
    <row r="2200" spans="1:8">
      <c r="A2200" s="11" t="s">
        <v>2170</v>
      </c>
      <c r="B2200" s="7">
        <v>47221</v>
      </c>
      <c r="C2200" t="str">
        <f>PROPER(Table1[[#This Row],[Region]])</f>
        <v>South</v>
      </c>
      <c r="D2200" t="str">
        <f>PROPER(Table1[[#This Row],[Product Category]])</f>
        <v>Sports</v>
      </c>
      <c r="E2200">
        <f>ROUND(Table1[[#This Row],[Sales Amount]],1)</f>
        <v>2624.5</v>
      </c>
      <c r="F2200">
        <f>Table1[[#This Row],[Quantity Sold]]</f>
        <v>17</v>
      </c>
      <c r="G2200">
        <f>Table1[[#This Row],[Discount (%)]]</f>
        <v>8</v>
      </c>
      <c r="H2200">
        <f>Table1[[#This Row],[Profit]]</f>
        <v>1721.17</v>
      </c>
    </row>
    <row r="2201" spans="1:8">
      <c r="A2201" s="11" t="s">
        <v>2171</v>
      </c>
      <c r="B2201" s="7">
        <v>47222</v>
      </c>
      <c r="C2201" t="str">
        <f>PROPER(Table1[[#This Row],[Region]])</f>
        <v>North</v>
      </c>
      <c r="D2201" t="str">
        <f>PROPER(Table1[[#This Row],[Product Category]])</f>
        <v>Sports</v>
      </c>
      <c r="E2201">
        <f>ROUND(Table1[[#This Row],[Sales Amount]],1)</f>
        <v>3202.8</v>
      </c>
      <c r="F2201">
        <f>Table1[[#This Row],[Quantity Sold]]</f>
        <v>45</v>
      </c>
      <c r="G2201">
        <f>Table1[[#This Row],[Discount (%)]]</f>
        <v>10</v>
      </c>
      <c r="H2201">
        <f>Table1[[#This Row],[Profit]]</f>
        <v>685.41</v>
      </c>
    </row>
    <row r="2202" spans="1:8">
      <c r="A2202" s="11" t="s">
        <v>2172</v>
      </c>
      <c r="B2202" s="7">
        <v>47223</v>
      </c>
      <c r="C2202" t="str">
        <f>PROPER(Table1[[#This Row],[Region]])</f>
        <v>East</v>
      </c>
      <c r="D2202" t="str">
        <f>PROPER(Table1[[#This Row],[Product Category]])</f>
        <v>Groceries</v>
      </c>
      <c r="E2202">
        <f>ROUND(Table1[[#This Row],[Sales Amount]],1)</f>
        <v>4252.8</v>
      </c>
      <c r="F2202">
        <f>Table1[[#This Row],[Quantity Sold]]</f>
        <v>28</v>
      </c>
      <c r="G2202">
        <f>Table1[[#This Row],[Discount (%)]]</f>
        <v>50</v>
      </c>
      <c r="H2202">
        <f>Table1[[#This Row],[Profit]]</f>
        <v>1680.32</v>
      </c>
    </row>
    <row r="2203" spans="1:8">
      <c r="A2203" s="11" t="s">
        <v>2173</v>
      </c>
      <c r="B2203" s="7">
        <v>47224</v>
      </c>
      <c r="C2203" t="str">
        <f>PROPER(Table1[[#This Row],[Region]])</f>
        <v>South</v>
      </c>
      <c r="D2203" t="str">
        <f>PROPER(Table1[[#This Row],[Product Category]])</f>
        <v>Furniture</v>
      </c>
      <c r="E2203">
        <f>ROUND(Table1[[#This Row],[Sales Amount]],1)</f>
        <v>4425.8999999999996</v>
      </c>
      <c r="F2203">
        <f>Table1[[#This Row],[Quantity Sold]]</f>
        <v>4</v>
      </c>
      <c r="G2203">
        <f>Table1[[#This Row],[Discount (%)]]</f>
        <v>50</v>
      </c>
      <c r="H2203">
        <f>Table1[[#This Row],[Profit]]</f>
        <v>1418.54</v>
      </c>
    </row>
    <row r="2204" spans="1:8">
      <c r="A2204" s="11" t="s">
        <v>2174</v>
      </c>
      <c r="B2204" s="7">
        <v>47225</v>
      </c>
      <c r="C2204" t="str">
        <f>PROPER(Table1[[#This Row],[Region]])</f>
        <v>South</v>
      </c>
      <c r="D2204" t="str">
        <f>PROPER(Table1[[#This Row],[Product Category]])</f>
        <v>Groceries</v>
      </c>
      <c r="E2204">
        <f>ROUND(Table1[[#This Row],[Sales Amount]],1)</f>
        <v>849.6</v>
      </c>
      <c r="F2204">
        <f>Table1[[#This Row],[Quantity Sold]]</f>
        <v>33</v>
      </c>
      <c r="G2204">
        <f>Table1[[#This Row],[Discount (%)]]</f>
        <v>34</v>
      </c>
      <c r="H2204">
        <f>Table1[[#This Row],[Profit]]</f>
        <v>1898.96</v>
      </c>
    </row>
    <row r="2205" spans="1:8">
      <c r="A2205" s="11" t="s">
        <v>2175</v>
      </c>
      <c r="B2205" s="7">
        <v>47226</v>
      </c>
      <c r="C2205" t="str">
        <f>PROPER(Table1[[#This Row],[Region]])</f>
        <v>South</v>
      </c>
      <c r="D2205" t="str">
        <f>PROPER(Table1[[#This Row],[Product Category]])</f>
        <v>Sports</v>
      </c>
      <c r="E2205">
        <f>ROUND(Table1[[#This Row],[Sales Amount]],1)</f>
        <v>2237.1999999999998</v>
      </c>
      <c r="F2205">
        <f>Table1[[#This Row],[Quantity Sold]]</f>
        <v>19</v>
      </c>
      <c r="G2205">
        <f>Table1[[#This Row],[Discount (%)]]</f>
        <v>33</v>
      </c>
      <c r="H2205">
        <f>Table1[[#This Row],[Profit]]</f>
        <v>1809.42</v>
      </c>
    </row>
    <row r="2206" spans="1:8">
      <c r="A2206" s="11" t="s">
        <v>2176</v>
      </c>
      <c r="B2206" s="7">
        <v>47227</v>
      </c>
      <c r="C2206" t="str">
        <f>PROPER(Table1[[#This Row],[Region]])</f>
        <v>East</v>
      </c>
      <c r="D2206" t="str">
        <f>PROPER(Table1[[#This Row],[Product Category]])</f>
        <v>Furniture</v>
      </c>
      <c r="E2206">
        <f>ROUND(Table1[[#This Row],[Sales Amount]],1)</f>
        <v>499.1</v>
      </c>
      <c r="F2206">
        <f>Table1[[#This Row],[Quantity Sold]]</f>
        <v>1</v>
      </c>
      <c r="G2206">
        <f>Table1[[#This Row],[Discount (%)]]</f>
        <v>29</v>
      </c>
      <c r="H2206">
        <f>Table1[[#This Row],[Profit]]</f>
        <v>65.569999999999993</v>
      </c>
    </row>
    <row r="2207" spans="1:8">
      <c r="A2207" s="11" t="s">
        <v>2177</v>
      </c>
      <c r="B2207" s="7">
        <v>47228</v>
      </c>
      <c r="C2207" t="str">
        <f>PROPER(Table1[[#This Row],[Region]])</f>
        <v>East</v>
      </c>
      <c r="D2207" t="str">
        <f>PROPER(Table1[[#This Row],[Product Category]])</f>
        <v>Electronics</v>
      </c>
      <c r="E2207">
        <f>ROUND(Table1[[#This Row],[Sales Amount]],1)</f>
        <v>1770.4</v>
      </c>
      <c r="F2207">
        <f>Table1[[#This Row],[Quantity Sold]]</f>
        <v>7</v>
      </c>
      <c r="G2207">
        <f>Table1[[#This Row],[Discount (%)]]</f>
        <v>34</v>
      </c>
      <c r="H2207">
        <f>Table1[[#This Row],[Profit]]</f>
        <v>866.02</v>
      </c>
    </row>
    <row r="2208" spans="1:8">
      <c r="A2208" s="11">
        <v>25959764</v>
      </c>
      <c r="B2208" s="7">
        <v>47229</v>
      </c>
      <c r="C2208" t="str">
        <f>PROPER(Table1[[#This Row],[Region]])</f>
        <v>South</v>
      </c>
      <c r="D2208" t="str">
        <f>PROPER(Table1[[#This Row],[Product Category]])</f>
        <v>Electronics</v>
      </c>
      <c r="E2208">
        <f>ROUND(Table1[[#This Row],[Sales Amount]],1)</f>
        <v>902.3</v>
      </c>
      <c r="F2208">
        <f>Table1[[#This Row],[Quantity Sold]]</f>
        <v>8</v>
      </c>
      <c r="G2208">
        <f>Table1[[#This Row],[Discount (%)]]</f>
        <v>48</v>
      </c>
      <c r="H2208">
        <f>Table1[[#This Row],[Profit]]</f>
        <v>1764.59</v>
      </c>
    </row>
    <row r="2209" spans="1:8">
      <c r="A2209" s="11" t="s">
        <v>2178</v>
      </c>
      <c r="B2209" s="7">
        <v>47230</v>
      </c>
      <c r="C2209" t="str">
        <f>PROPER(Table1[[#This Row],[Region]])</f>
        <v>West</v>
      </c>
      <c r="D2209" t="str">
        <f>PROPER(Table1[[#This Row],[Product Category]])</f>
        <v>Electronics</v>
      </c>
      <c r="E2209">
        <f>ROUND(Table1[[#This Row],[Sales Amount]],1)</f>
        <v>69.900000000000006</v>
      </c>
      <c r="F2209">
        <f>Table1[[#This Row],[Quantity Sold]]</f>
        <v>26</v>
      </c>
      <c r="G2209">
        <f>Table1[[#This Row],[Discount (%)]]</f>
        <v>18</v>
      </c>
      <c r="H2209">
        <f>Table1[[#This Row],[Profit]]</f>
        <v>767.68</v>
      </c>
    </row>
    <row r="2210" spans="1:8">
      <c r="A2210" s="11">
        <v>18726020</v>
      </c>
      <c r="B2210" s="7">
        <v>47231</v>
      </c>
      <c r="C2210" t="str">
        <f>PROPER(Table1[[#This Row],[Region]])</f>
        <v>North</v>
      </c>
      <c r="D2210" t="str">
        <f>PROPER(Table1[[#This Row],[Product Category]])</f>
        <v>Sports</v>
      </c>
      <c r="E2210">
        <f>ROUND(Table1[[#This Row],[Sales Amount]],1)</f>
        <v>4494.7</v>
      </c>
      <c r="F2210">
        <f>Table1[[#This Row],[Quantity Sold]]</f>
        <v>19</v>
      </c>
      <c r="G2210">
        <f>Table1[[#This Row],[Discount (%)]]</f>
        <v>9</v>
      </c>
      <c r="H2210">
        <f>Table1[[#This Row],[Profit]]</f>
        <v>417.66</v>
      </c>
    </row>
    <row r="2211" spans="1:8">
      <c r="A2211" s="11" t="s">
        <v>2179</v>
      </c>
      <c r="B2211" s="7">
        <v>47232</v>
      </c>
      <c r="C2211" t="str">
        <f>PROPER(Table1[[#This Row],[Region]])</f>
        <v>West</v>
      </c>
      <c r="D2211" t="str">
        <f>PROPER(Table1[[#This Row],[Product Category]])</f>
        <v>Clothing</v>
      </c>
      <c r="E2211">
        <f>ROUND(Table1[[#This Row],[Sales Amount]],1)</f>
        <v>3846.9</v>
      </c>
      <c r="F2211">
        <f>Table1[[#This Row],[Quantity Sold]]</f>
        <v>30</v>
      </c>
      <c r="G2211">
        <f>Table1[[#This Row],[Discount (%)]]</f>
        <v>33</v>
      </c>
      <c r="H2211">
        <f>Table1[[#This Row],[Profit]]</f>
        <v>194.23</v>
      </c>
    </row>
    <row r="2212" spans="1:8">
      <c r="A2212" s="11" t="s">
        <v>2180</v>
      </c>
      <c r="B2212" s="7">
        <v>47233</v>
      </c>
      <c r="C2212" t="str">
        <f>PROPER(Table1[[#This Row],[Region]])</f>
        <v>West</v>
      </c>
      <c r="D2212" t="str">
        <f>PROPER(Table1[[#This Row],[Product Category]])</f>
        <v>Furniture</v>
      </c>
      <c r="E2212">
        <f>ROUND(Table1[[#This Row],[Sales Amount]],1)</f>
        <v>919.7</v>
      </c>
      <c r="F2212">
        <f>Table1[[#This Row],[Quantity Sold]]</f>
        <v>10</v>
      </c>
      <c r="G2212">
        <f>Table1[[#This Row],[Discount (%)]]</f>
        <v>27</v>
      </c>
      <c r="H2212">
        <f>Table1[[#This Row],[Profit]]</f>
        <v>1180.92</v>
      </c>
    </row>
    <row r="2213" spans="1:8">
      <c r="A2213" s="11" t="s">
        <v>2181</v>
      </c>
      <c r="B2213" s="7">
        <v>47234</v>
      </c>
      <c r="C2213" t="str">
        <f>PROPER(Table1[[#This Row],[Region]])</f>
        <v>West</v>
      </c>
      <c r="D2213" t="str">
        <f>PROPER(Table1[[#This Row],[Product Category]])</f>
        <v>Furniture</v>
      </c>
      <c r="E2213">
        <f>ROUND(Table1[[#This Row],[Sales Amount]],1)</f>
        <v>392.8</v>
      </c>
      <c r="F2213">
        <f>Table1[[#This Row],[Quantity Sold]]</f>
        <v>49</v>
      </c>
      <c r="G2213">
        <f>Table1[[#This Row],[Discount (%)]]</f>
        <v>36</v>
      </c>
      <c r="H2213">
        <f>Table1[[#This Row],[Profit]]</f>
        <v>131.38</v>
      </c>
    </row>
    <row r="2214" spans="1:8">
      <c r="A2214" s="11" t="s">
        <v>2182</v>
      </c>
      <c r="B2214" s="7">
        <v>47235</v>
      </c>
      <c r="C2214" t="str">
        <f>PROPER(Table1[[#This Row],[Region]])</f>
        <v>North</v>
      </c>
      <c r="D2214" t="str">
        <f>PROPER(Table1[[#This Row],[Product Category]])</f>
        <v>Clothing</v>
      </c>
      <c r="E2214">
        <f>ROUND(Table1[[#This Row],[Sales Amount]],1)</f>
        <v>1749.2</v>
      </c>
      <c r="F2214">
        <f>Table1[[#This Row],[Quantity Sold]]</f>
        <v>38</v>
      </c>
      <c r="G2214">
        <f>Table1[[#This Row],[Discount (%)]]</f>
        <v>30</v>
      </c>
      <c r="H2214">
        <f>Table1[[#This Row],[Profit]]</f>
        <v>63.59</v>
      </c>
    </row>
    <row r="2215" spans="1:8">
      <c r="A2215" s="11" t="s">
        <v>2183</v>
      </c>
      <c r="B2215" s="7">
        <v>47236</v>
      </c>
      <c r="C2215" t="str">
        <f>PROPER(Table1[[#This Row],[Region]])</f>
        <v>West</v>
      </c>
      <c r="D2215" t="str">
        <f>PROPER(Table1[[#This Row],[Product Category]])</f>
        <v>Sports</v>
      </c>
      <c r="E2215">
        <f>ROUND(Table1[[#This Row],[Sales Amount]],1)</f>
        <v>2531.5</v>
      </c>
      <c r="F2215">
        <f>Table1[[#This Row],[Quantity Sold]]</f>
        <v>32</v>
      </c>
      <c r="G2215">
        <f>Table1[[#This Row],[Discount (%)]]</f>
        <v>39</v>
      </c>
      <c r="H2215">
        <f>Table1[[#This Row],[Profit]]</f>
        <v>467.77</v>
      </c>
    </row>
    <row r="2216" spans="1:8">
      <c r="A2216" s="11" t="s">
        <v>2184</v>
      </c>
      <c r="B2216" s="7">
        <v>47237</v>
      </c>
      <c r="C2216" t="str">
        <f>PROPER(Table1[[#This Row],[Region]])</f>
        <v>South</v>
      </c>
      <c r="D2216" t="str">
        <f>PROPER(Table1[[#This Row],[Product Category]])</f>
        <v>Electronics</v>
      </c>
      <c r="E2216">
        <f>ROUND(Table1[[#This Row],[Sales Amount]],1)</f>
        <v>70.3</v>
      </c>
      <c r="F2216">
        <f>Table1[[#This Row],[Quantity Sold]]</f>
        <v>42</v>
      </c>
      <c r="G2216">
        <f>Table1[[#This Row],[Discount (%)]]</f>
        <v>19</v>
      </c>
      <c r="H2216">
        <f>Table1[[#This Row],[Profit]]</f>
        <v>135.66999999999999</v>
      </c>
    </row>
    <row r="2217" spans="1:8">
      <c r="A2217" s="11" t="s">
        <v>2185</v>
      </c>
      <c r="B2217" s="7">
        <v>47238</v>
      </c>
      <c r="C2217" t="str">
        <f>PROPER(Table1[[#This Row],[Region]])</f>
        <v>East</v>
      </c>
      <c r="D2217" t="str">
        <f>PROPER(Table1[[#This Row],[Product Category]])</f>
        <v>Clothing</v>
      </c>
      <c r="E2217">
        <f>ROUND(Table1[[#This Row],[Sales Amount]],1)</f>
        <v>3516</v>
      </c>
      <c r="F2217">
        <f>Table1[[#This Row],[Quantity Sold]]</f>
        <v>19</v>
      </c>
      <c r="G2217">
        <f>Table1[[#This Row],[Discount (%)]]</f>
        <v>4</v>
      </c>
      <c r="H2217">
        <f>Table1[[#This Row],[Profit]]</f>
        <v>750.64</v>
      </c>
    </row>
    <row r="2218" spans="1:8">
      <c r="A2218" s="11" t="s">
        <v>2186</v>
      </c>
      <c r="B2218" s="7">
        <v>47239</v>
      </c>
      <c r="C2218" t="str">
        <f>PROPER(Table1[[#This Row],[Region]])</f>
        <v>South</v>
      </c>
      <c r="D2218" t="str">
        <f>PROPER(Table1[[#This Row],[Product Category]])</f>
        <v>Groceries</v>
      </c>
      <c r="E2218">
        <f>ROUND(Table1[[#This Row],[Sales Amount]],1)</f>
        <v>1804.4</v>
      </c>
      <c r="F2218">
        <f>Table1[[#This Row],[Quantity Sold]]</f>
        <v>3</v>
      </c>
      <c r="G2218">
        <f>Table1[[#This Row],[Discount (%)]]</f>
        <v>32</v>
      </c>
      <c r="H2218">
        <f>Table1[[#This Row],[Profit]]</f>
        <v>10.44</v>
      </c>
    </row>
    <row r="2219" spans="1:8">
      <c r="A2219" s="11" t="s">
        <v>2187</v>
      </c>
      <c r="B2219" s="7">
        <v>47240</v>
      </c>
      <c r="C2219" t="str">
        <f>PROPER(Table1[[#This Row],[Region]])</f>
        <v>South</v>
      </c>
      <c r="D2219" t="str">
        <f>PROPER(Table1[[#This Row],[Product Category]])</f>
        <v>Clothing</v>
      </c>
      <c r="E2219">
        <f>ROUND(Table1[[#This Row],[Sales Amount]],1)</f>
        <v>3442.6</v>
      </c>
      <c r="F2219">
        <f>Table1[[#This Row],[Quantity Sold]]</f>
        <v>23</v>
      </c>
      <c r="G2219">
        <f>Table1[[#This Row],[Discount (%)]]</f>
        <v>28</v>
      </c>
      <c r="H2219">
        <f>Table1[[#This Row],[Profit]]</f>
        <v>1838.4</v>
      </c>
    </row>
    <row r="2220" spans="1:8">
      <c r="A2220" s="11" t="s">
        <v>2188</v>
      </c>
      <c r="B2220" s="7">
        <v>47241</v>
      </c>
      <c r="C2220" t="str">
        <f>PROPER(Table1[[#This Row],[Region]])</f>
        <v>East</v>
      </c>
      <c r="D2220" t="str">
        <f>PROPER(Table1[[#This Row],[Product Category]])</f>
        <v>Furniture</v>
      </c>
      <c r="E2220">
        <f>ROUND(Table1[[#This Row],[Sales Amount]],1)</f>
        <v>1779.1</v>
      </c>
      <c r="F2220">
        <f>Table1[[#This Row],[Quantity Sold]]</f>
        <v>34</v>
      </c>
      <c r="G2220">
        <f>Table1[[#This Row],[Discount (%)]]</f>
        <v>5</v>
      </c>
      <c r="H2220">
        <f>Table1[[#This Row],[Profit]]</f>
        <v>1460.54</v>
      </c>
    </row>
    <row r="2221" spans="1:8">
      <c r="A2221" s="11" t="s">
        <v>2189</v>
      </c>
      <c r="B2221" s="7">
        <v>47242</v>
      </c>
      <c r="C2221" t="str">
        <f>PROPER(Table1[[#This Row],[Region]])</f>
        <v>North</v>
      </c>
      <c r="D2221" t="str">
        <f>PROPER(Table1[[#This Row],[Product Category]])</f>
        <v>Sports</v>
      </c>
      <c r="E2221">
        <f>ROUND(Table1[[#This Row],[Sales Amount]],1)</f>
        <v>4184.6000000000004</v>
      </c>
      <c r="F2221">
        <f>Table1[[#This Row],[Quantity Sold]]</f>
        <v>10</v>
      </c>
      <c r="G2221">
        <f>Table1[[#This Row],[Discount (%)]]</f>
        <v>32</v>
      </c>
      <c r="H2221">
        <f>Table1[[#This Row],[Profit]]</f>
        <v>1771.7</v>
      </c>
    </row>
    <row r="2222" spans="1:8">
      <c r="A2222" s="11" t="s">
        <v>2190</v>
      </c>
      <c r="B2222" s="7">
        <v>47243</v>
      </c>
      <c r="C2222" t="str">
        <f>PROPER(Table1[[#This Row],[Region]])</f>
        <v>North</v>
      </c>
      <c r="D2222" t="str">
        <f>PROPER(Table1[[#This Row],[Product Category]])</f>
        <v>Clothing</v>
      </c>
      <c r="E2222">
        <f>ROUND(Table1[[#This Row],[Sales Amount]],1)</f>
        <v>3483.3</v>
      </c>
      <c r="F2222">
        <f>Table1[[#This Row],[Quantity Sold]]</f>
        <v>2</v>
      </c>
      <c r="G2222">
        <f>Table1[[#This Row],[Discount (%)]]</f>
        <v>9</v>
      </c>
      <c r="H2222">
        <f>Table1[[#This Row],[Profit]]</f>
        <v>1009.28</v>
      </c>
    </row>
    <row r="2223" spans="1:8">
      <c r="A2223" s="11" t="s">
        <v>2191</v>
      </c>
      <c r="B2223" s="7">
        <v>47244</v>
      </c>
      <c r="C2223" t="str">
        <f>PROPER(Table1[[#This Row],[Region]])</f>
        <v>West</v>
      </c>
      <c r="D2223" t="str">
        <f>PROPER(Table1[[#This Row],[Product Category]])</f>
        <v>Electronics</v>
      </c>
      <c r="E2223">
        <f>ROUND(Table1[[#This Row],[Sales Amount]],1)</f>
        <v>557.1</v>
      </c>
      <c r="F2223">
        <f>Table1[[#This Row],[Quantity Sold]]</f>
        <v>15</v>
      </c>
      <c r="G2223">
        <f>Table1[[#This Row],[Discount (%)]]</f>
        <v>42</v>
      </c>
      <c r="H2223">
        <f>Table1[[#This Row],[Profit]]</f>
        <v>1871.34</v>
      </c>
    </row>
    <row r="2224" spans="1:8">
      <c r="A2224" s="11" t="s">
        <v>2192</v>
      </c>
      <c r="B2224" s="7">
        <v>47245</v>
      </c>
      <c r="C2224" t="str">
        <f>PROPER(Table1[[#This Row],[Region]])</f>
        <v>North</v>
      </c>
      <c r="D2224" t="str">
        <f>PROPER(Table1[[#This Row],[Product Category]])</f>
        <v>Clothing</v>
      </c>
      <c r="E2224">
        <f>ROUND(Table1[[#This Row],[Sales Amount]],1)</f>
        <v>3077.4</v>
      </c>
      <c r="F2224">
        <f>Table1[[#This Row],[Quantity Sold]]</f>
        <v>19</v>
      </c>
      <c r="G2224">
        <f>Table1[[#This Row],[Discount (%)]]</f>
        <v>22</v>
      </c>
      <c r="H2224">
        <f>Table1[[#This Row],[Profit]]</f>
        <v>272.75</v>
      </c>
    </row>
    <row r="2225" spans="1:8">
      <c r="A2225" s="11" t="s">
        <v>2193</v>
      </c>
      <c r="B2225" s="7">
        <v>47246</v>
      </c>
      <c r="C2225" t="str">
        <f>PROPER(Table1[[#This Row],[Region]])</f>
        <v>South</v>
      </c>
      <c r="D2225" t="str">
        <f>PROPER(Table1[[#This Row],[Product Category]])</f>
        <v>Clothing</v>
      </c>
      <c r="E2225">
        <f>ROUND(Table1[[#This Row],[Sales Amount]],1)</f>
        <v>4663.8</v>
      </c>
      <c r="F2225">
        <f>Table1[[#This Row],[Quantity Sold]]</f>
        <v>44</v>
      </c>
      <c r="G2225">
        <f>Table1[[#This Row],[Discount (%)]]</f>
        <v>12</v>
      </c>
      <c r="H2225">
        <f>Table1[[#This Row],[Profit]]</f>
        <v>1642.47</v>
      </c>
    </row>
    <row r="2226" spans="1:8">
      <c r="A2226" s="11" t="s">
        <v>2194</v>
      </c>
      <c r="B2226" s="7">
        <v>47247</v>
      </c>
      <c r="C2226" t="str">
        <f>PROPER(Table1[[#This Row],[Region]])</f>
        <v>North</v>
      </c>
      <c r="D2226" t="str">
        <f>PROPER(Table1[[#This Row],[Product Category]])</f>
        <v>Sports</v>
      </c>
      <c r="E2226">
        <f>ROUND(Table1[[#This Row],[Sales Amount]],1)</f>
        <v>3793.2</v>
      </c>
      <c r="F2226">
        <f>Table1[[#This Row],[Quantity Sold]]</f>
        <v>39</v>
      </c>
      <c r="G2226">
        <f>Table1[[#This Row],[Discount (%)]]</f>
        <v>3</v>
      </c>
      <c r="H2226">
        <f>Table1[[#This Row],[Profit]]</f>
        <v>356.6</v>
      </c>
    </row>
    <row r="2227" spans="1:8">
      <c r="A2227" s="11" t="s">
        <v>2195</v>
      </c>
      <c r="B2227" s="7">
        <v>47248</v>
      </c>
      <c r="C2227" t="str">
        <f>PROPER(Table1[[#This Row],[Region]])</f>
        <v>South</v>
      </c>
      <c r="D2227" t="str">
        <f>PROPER(Table1[[#This Row],[Product Category]])</f>
        <v>Groceries</v>
      </c>
      <c r="E2227">
        <f>ROUND(Table1[[#This Row],[Sales Amount]],1)</f>
        <v>2127.6999999999998</v>
      </c>
      <c r="F2227">
        <f>Table1[[#This Row],[Quantity Sold]]</f>
        <v>42</v>
      </c>
      <c r="G2227">
        <f>Table1[[#This Row],[Discount (%)]]</f>
        <v>3</v>
      </c>
      <c r="H2227">
        <f>Table1[[#This Row],[Profit]]</f>
        <v>422.88</v>
      </c>
    </row>
    <row r="2228" spans="1:8">
      <c r="A2228" s="11" t="s">
        <v>2196</v>
      </c>
      <c r="B2228" s="7">
        <v>47249</v>
      </c>
      <c r="C2228" t="str">
        <f>PROPER(Table1[[#This Row],[Region]])</f>
        <v>West</v>
      </c>
      <c r="D2228" t="str">
        <f>PROPER(Table1[[#This Row],[Product Category]])</f>
        <v>Groceries</v>
      </c>
      <c r="E2228">
        <f>ROUND(Table1[[#This Row],[Sales Amount]],1)</f>
        <v>1993.2</v>
      </c>
      <c r="F2228">
        <f>Table1[[#This Row],[Quantity Sold]]</f>
        <v>43</v>
      </c>
      <c r="G2228">
        <f>Table1[[#This Row],[Discount (%)]]</f>
        <v>25</v>
      </c>
      <c r="H2228">
        <f>Table1[[#This Row],[Profit]]</f>
        <v>1793.78</v>
      </c>
    </row>
    <row r="2229" spans="1:8">
      <c r="A2229" s="11" t="s">
        <v>2197</v>
      </c>
      <c r="B2229" s="7">
        <v>47250</v>
      </c>
      <c r="C2229" t="str">
        <f>PROPER(Table1[[#This Row],[Region]])</f>
        <v>South</v>
      </c>
      <c r="D2229" t="str">
        <f>PROPER(Table1[[#This Row],[Product Category]])</f>
        <v>Sports</v>
      </c>
      <c r="E2229">
        <f>ROUND(Table1[[#This Row],[Sales Amount]],1)</f>
        <v>138.19999999999999</v>
      </c>
      <c r="F2229">
        <f>Table1[[#This Row],[Quantity Sold]]</f>
        <v>45</v>
      </c>
      <c r="G2229">
        <f>Table1[[#This Row],[Discount (%)]]</f>
        <v>25</v>
      </c>
      <c r="H2229">
        <f>Table1[[#This Row],[Profit]]</f>
        <v>851.34</v>
      </c>
    </row>
    <row r="2230" spans="1:8">
      <c r="A2230" s="11" t="s">
        <v>2198</v>
      </c>
      <c r="B2230" s="7">
        <v>47251</v>
      </c>
      <c r="C2230" t="str">
        <f>PROPER(Table1[[#This Row],[Region]])</f>
        <v>East</v>
      </c>
      <c r="D2230" t="str">
        <f>PROPER(Table1[[#This Row],[Product Category]])</f>
        <v>Sports</v>
      </c>
      <c r="E2230">
        <f>ROUND(Table1[[#This Row],[Sales Amount]],1)</f>
        <v>1000.6</v>
      </c>
      <c r="F2230">
        <f>Table1[[#This Row],[Quantity Sold]]</f>
        <v>41</v>
      </c>
      <c r="G2230">
        <f>Table1[[#This Row],[Discount (%)]]</f>
        <v>21</v>
      </c>
      <c r="H2230">
        <f>Table1[[#This Row],[Profit]]</f>
        <v>162.85</v>
      </c>
    </row>
    <row r="2231" spans="1:8">
      <c r="A2231" s="11" t="s">
        <v>2199</v>
      </c>
      <c r="B2231" s="7">
        <v>47252</v>
      </c>
      <c r="C2231" t="str">
        <f>PROPER(Table1[[#This Row],[Region]])</f>
        <v>West</v>
      </c>
      <c r="D2231" t="str">
        <f>PROPER(Table1[[#This Row],[Product Category]])</f>
        <v>Furniture</v>
      </c>
      <c r="E2231">
        <f>ROUND(Table1[[#This Row],[Sales Amount]],1)</f>
        <v>2446.1999999999998</v>
      </c>
      <c r="F2231">
        <f>Table1[[#This Row],[Quantity Sold]]</f>
        <v>39</v>
      </c>
      <c r="G2231">
        <f>Table1[[#This Row],[Discount (%)]]</f>
        <v>48</v>
      </c>
      <c r="H2231">
        <f>Table1[[#This Row],[Profit]]</f>
        <v>1992.83</v>
      </c>
    </row>
    <row r="2232" spans="1:8">
      <c r="A2232" s="11" t="s">
        <v>2200</v>
      </c>
      <c r="B2232" s="7">
        <v>47253</v>
      </c>
      <c r="C2232" t="str">
        <f>PROPER(Table1[[#This Row],[Region]])</f>
        <v>East</v>
      </c>
      <c r="D2232" t="str">
        <f>PROPER(Table1[[#This Row],[Product Category]])</f>
        <v>Sports</v>
      </c>
      <c r="E2232">
        <f>ROUND(Table1[[#This Row],[Sales Amount]],1)</f>
        <v>3631.6</v>
      </c>
      <c r="F2232">
        <f>Table1[[#This Row],[Quantity Sold]]</f>
        <v>22</v>
      </c>
      <c r="G2232">
        <f>Table1[[#This Row],[Discount (%)]]</f>
        <v>18</v>
      </c>
      <c r="H2232">
        <f>Table1[[#This Row],[Profit]]</f>
        <v>1867.8</v>
      </c>
    </row>
    <row r="2233" spans="1:8">
      <c r="A2233" s="11" t="s">
        <v>2201</v>
      </c>
      <c r="B2233" s="7">
        <v>47254</v>
      </c>
      <c r="C2233" t="str">
        <f>PROPER(Table1[[#This Row],[Region]])</f>
        <v>South</v>
      </c>
      <c r="D2233" t="str">
        <f>PROPER(Table1[[#This Row],[Product Category]])</f>
        <v>Clothing</v>
      </c>
      <c r="E2233">
        <f>ROUND(Table1[[#This Row],[Sales Amount]],1)</f>
        <v>4322.6000000000004</v>
      </c>
      <c r="F2233">
        <f>Table1[[#This Row],[Quantity Sold]]</f>
        <v>35</v>
      </c>
      <c r="G2233">
        <f>Table1[[#This Row],[Discount (%)]]</f>
        <v>21</v>
      </c>
      <c r="H2233">
        <f>Table1[[#This Row],[Profit]]</f>
        <v>782.56</v>
      </c>
    </row>
    <row r="2234" spans="1:8">
      <c r="A2234" s="11" t="s">
        <v>2202</v>
      </c>
      <c r="B2234" s="7">
        <v>47255</v>
      </c>
      <c r="C2234" t="str">
        <f>PROPER(Table1[[#This Row],[Region]])</f>
        <v>North</v>
      </c>
      <c r="D2234" t="str">
        <f>PROPER(Table1[[#This Row],[Product Category]])</f>
        <v>Electronics</v>
      </c>
      <c r="E2234">
        <f>ROUND(Table1[[#This Row],[Sales Amount]],1)</f>
        <v>2889.3</v>
      </c>
      <c r="F2234">
        <f>Table1[[#This Row],[Quantity Sold]]</f>
        <v>1</v>
      </c>
      <c r="G2234">
        <f>Table1[[#This Row],[Discount (%)]]</f>
        <v>9</v>
      </c>
      <c r="H2234">
        <f>Table1[[#This Row],[Profit]]</f>
        <v>335.89</v>
      </c>
    </row>
    <row r="2235" spans="1:8">
      <c r="A2235" s="11" t="s">
        <v>2203</v>
      </c>
      <c r="B2235" s="7">
        <v>47256</v>
      </c>
      <c r="C2235" t="str">
        <f>PROPER(Table1[[#This Row],[Region]])</f>
        <v>West</v>
      </c>
      <c r="D2235" t="str">
        <f>PROPER(Table1[[#This Row],[Product Category]])</f>
        <v>Electronics</v>
      </c>
      <c r="E2235">
        <f>ROUND(Table1[[#This Row],[Sales Amount]],1)</f>
        <v>493.1</v>
      </c>
      <c r="F2235">
        <f>Table1[[#This Row],[Quantity Sold]]</f>
        <v>43</v>
      </c>
      <c r="G2235">
        <f>Table1[[#This Row],[Discount (%)]]</f>
        <v>12</v>
      </c>
      <c r="H2235">
        <f>Table1[[#This Row],[Profit]]</f>
        <v>673.97</v>
      </c>
    </row>
    <row r="2236" spans="1:8">
      <c r="A2236" s="11" t="s">
        <v>2204</v>
      </c>
      <c r="B2236" s="7">
        <v>47257</v>
      </c>
      <c r="C2236" t="str">
        <f>PROPER(Table1[[#This Row],[Region]])</f>
        <v>East</v>
      </c>
      <c r="D2236" t="str">
        <f>PROPER(Table1[[#This Row],[Product Category]])</f>
        <v>Clothing</v>
      </c>
      <c r="E2236">
        <f>ROUND(Table1[[#This Row],[Sales Amount]],1)</f>
        <v>715.7</v>
      </c>
      <c r="F2236">
        <f>Table1[[#This Row],[Quantity Sold]]</f>
        <v>39</v>
      </c>
      <c r="G2236">
        <f>Table1[[#This Row],[Discount (%)]]</f>
        <v>42</v>
      </c>
      <c r="H2236">
        <f>Table1[[#This Row],[Profit]]</f>
        <v>1350.36</v>
      </c>
    </row>
    <row r="2237" spans="1:8">
      <c r="A2237" s="11" t="s">
        <v>2205</v>
      </c>
      <c r="B2237" s="7">
        <v>47258</v>
      </c>
      <c r="C2237" t="str">
        <f>PROPER(Table1[[#This Row],[Region]])</f>
        <v>East</v>
      </c>
      <c r="D2237" t="str">
        <f>PROPER(Table1[[#This Row],[Product Category]])</f>
        <v>Clothing</v>
      </c>
      <c r="E2237">
        <f>ROUND(Table1[[#This Row],[Sales Amount]],1)</f>
        <v>3907.8</v>
      </c>
      <c r="F2237">
        <f>Table1[[#This Row],[Quantity Sold]]</f>
        <v>37</v>
      </c>
      <c r="G2237">
        <f>Table1[[#This Row],[Discount (%)]]</f>
        <v>14</v>
      </c>
      <c r="H2237">
        <f>Table1[[#This Row],[Profit]]</f>
        <v>458.09</v>
      </c>
    </row>
    <row r="2238" spans="1:8">
      <c r="A2238" s="11" t="s">
        <v>2206</v>
      </c>
      <c r="B2238" s="7">
        <v>47259</v>
      </c>
      <c r="C2238" t="str">
        <f>PROPER(Table1[[#This Row],[Region]])</f>
        <v>South</v>
      </c>
      <c r="D2238" t="str">
        <f>PROPER(Table1[[#This Row],[Product Category]])</f>
        <v>Sports</v>
      </c>
      <c r="E2238">
        <f>ROUND(Table1[[#This Row],[Sales Amount]],1)</f>
        <v>1022.9</v>
      </c>
      <c r="F2238">
        <f>Table1[[#This Row],[Quantity Sold]]</f>
        <v>49</v>
      </c>
      <c r="G2238">
        <f>Table1[[#This Row],[Discount (%)]]</f>
        <v>27</v>
      </c>
      <c r="H2238">
        <f>Table1[[#This Row],[Profit]]</f>
        <v>1466.92</v>
      </c>
    </row>
    <row r="2239" spans="1:8">
      <c r="A2239" s="11" t="s">
        <v>2207</v>
      </c>
      <c r="B2239" s="7">
        <v>47260</v>
      </c>
      <c r="C2239" t="str">
        <f>PROPER(Table1[[#This Row],[Region]])</f>
        <v>East</v>
      </c>
      <c r="D2239" t="str">
        <f>PROPER(Table1[[#This Row],[Product Category]])</f>
        <v>Furniture</v>
      </c>
      <c r="E2239">
        <f>ROUND(Table1[[#This Row],[Sales Amount]],1)</f>
        <v>2603.1999999999998</v>
      </c>
      <c r="F2239">
        <f>Table1[[#This Row],[Quantity Sold]]</f>
        <v>2</v>
      </c>
      <c r="G2239">
        <f>Table1[[#This Row],[Discount (%)]]</f>
        <v>23</v>
      </c>
      <c r="H2239">
        <f>Table1[[#This Row],[Profit]]</f>
        <v>1312.09</v>
      </c>
    </row>
    <row r="2240" spans="1:8">
      <c r="A2240" s="11" t="s">
        <v>2208</v>
      </c>
      <c r="B2240" s="7">
        <v>47261</v>
      </c>
      <c r="C2240" t="str">
        <f>PROPER(Table1[[#This Row],[Region]])</f>
        <v>East</v>
      </c>
      <c r="D2240" t="str">
        <f>PROPER(Table1[[#This Row],[Product Category]])</f>
        <v>Sports</v>
      </c>
      <c r="E2240">
        <f>ROUND(Table1[[#This Row],[Sales Amount]],1)</f>
        <v>623.9</v>
      </c>
      <c r="F2240">
        <f>Table1[[#This Row],[Quantity Sold]]</f>
        <v>29</v>
      </c>
      <c r="G2240">
        <f>Table1[[#This Row],[Discount (%)]]</f>
        <v>0</v>
      </c>
      <c r="H2240">
        <f>Table1[[#This Row],[Profit]]</f>
        <v>1954.01</v>
      </c>
    </row>
    <row r="2241" spans="1:8">
      <c r="A2241" s="11" t="s">
        <v>2209</v>
      </c>
      <c r="B2241" s="7">
        <v>47262</v>
      </c>
      <c r="C2241" t="str">
        <f>PROPER(Table1[[#This Row],[Region]])</f>
        <v>East</v>
      </c>
      <c r="D2241" t="str">
        <f>PROPER(Table1[[#This Row],[Product Category]])</f>
        <v>Clothing</v>
      </c>
      <c r="E2241">
        <f>ROUND(Table1[[#This Row],[Sales Amount]],1)</f>
        <v>1511.6</v>
      </c>
      <c r="F2241">
        <f>Table1[[#This Row],[Quantity Sold]]</f>
        <v>28</v>
      </c>
      <c r="G2241">
        <f>Table1[[#This Row],[Discount (%)]]</f>
        <v>42</v>
      </c>
      <c r="H2241">
        <f>Table1[[#This Row],[Profit]]</f>
        <v>149.25</v>
      </c>
    </row>
    <row r="2242" spans="1:8">
      <c r="A2242" s="11" t="s">
        <v>2210</v>
      </c>
      <c r="B2242" s="7">
        <v>47263</v>
      </c>
      <c r="C2242" t="str">
        <f>PROPER(Table1[[#This Row],[Region]])</f>
        <v>West</v>
      </c>
      <c r="D2242" t="str">
        <f>PROPER(Table1[[#This Row],[Product Category]])</f>
        <v>Electronics</v>
      </c>
      <c r="E2242">
        <f>ROUND(Table1[[#This Row],[Sales Amount]],1)</f>
        <v>1608.6</v>
      </c>
      <c r="F2242">
        <f>Table1[[#This Row],[Quantity Sold]]</f>
        <v>8</v>
      </c>
      <c r="G2242">
        <f>Table1[[#This Row],[Discount (%)]]</f>
        <v>14</v>
      </c>
      <c r="H2242">
        <f>Table1[[#This Row],[Profit]]</f>
        <v>171.69</v>
      </c>
    </row>
    <row r="2243" spans="1:8">
      <c r="A2243" s="11" t="s">
        <v>2211</v>
      </c>
      <c r="B2243" s="7">
        <v>47264</v>
      </c>
      <c r="C2243" t="str">
        <f>PROPER(Table1[[#This Row],[Region]])</f>
        <v>West</v>
      </c>
      <c r="D2243" t="str">
        <f>PROPER(Table1[[#This Row],[Product Category]])</f>
        <v>Groceries</v>
      </c>
      <c r="E2243">
        <f>ROUND(Table1[[#This Row],[Sales Amount]],1)</f>
        <v>3916</v>
      </c>
      <c r="F2243">
        <f>Table1[[#This Row],[Quantity Sold]]</f>
        <v>46</v>
      </c>
      <c r="G2243">
        <f>Table1[[#This Row],[Discount (%)]]</f>
        <v>38</v>
      </c>
      <c r="H2243">
        <f>Table1[[#This Row],[Profit]]</f>
        <v>120.1</v>
      </c>
    </row>
    <row r="2244" spans="1:8">
      <c r="A2244" s="11" t="s">
        <v>2212</v>
      </c>
      <c r="B2244" s="7">
        <v>47265</v>
      </c>
      <c r="C2244" t="str">
        <f>PROPER(Table1[[#This Row],[Region]])</f>
        <v>West</v>
      </c>
      <c r="D2244" t="str">
        <f>PROPER(Table1[[#This Row],[Product Category]])</f>
        <v>Furniture</v>
      </c>
      <c r="E2244">
        <f>ROUND(Table1[[#This Row],[Sales Amount]],1)</f>
        <v>3287</v>
      </c>
      <c r="F2244">
        <f>Table1[[#This Row],[Quantity Sold]]</f>
        <v>5</v>
      </c>
      <c r="G2244">
        <f>Table1[[#This Row],[Discount (%)]]</f>
        <v>38</v>
      </c>
      <c r="H2244">
        <f>Table1[[#This Row],[Profit]]</f>
        <v>603.21</v>
      </c>
    </row>
    <row r="2245" spans="1:8">
      <c r="A2245" s="11" t="s">
        <v>2213</v>
      </c>
      <c r="B2245" s="7">
        <v>47266</v>
      </c>
      <c r="C2245" t="str">
        <f>PROPER(Table1[[#This Row],[Region]])</f>
        <v>East</v>
      </c>
      <c r="D2245" t="str">
        <f>PROPER(Table1[[#This Row],[Product Category]])</f>
        <v>Clothing</v>
      </c>
      <c r="E2245">
        <f>ROUND(Table1[[#This Row],[Sales Amount]],1)</f>
        <v>3457.3</v>
      </c>
      <c r="F2245">
        <f>Table1[[#This Row],[Quantity Sold]]</f>
        <v>29</v>
      </c>
      <c r="G2245">
        <f>Table1[[#This Row],[Discount (%)]]</f>
        <v>44</v>
      </c>
      <c r="H2245">
        <f>Table1[[#This Row],[Profit]]</f>
        <v>1503.32</v>
      </c>
    </row>
    <row r="2246" spans="1:8">
      <c r="A2246" s="11" t="s">
        <v>2214</v>
      </c>
      <c r="B2246" s="7">
        <v>47267</v>
      </c>
      <c r="C2246" t="str">
        <f>PROPER(Table1[[#This Row],[Region]])</f>
        <v>South</v>
      </c>
      <c r="D2246" t="str">
        <f>PROPER(Table1[[#This Row],[Product Category]])</f>
        <v>Furniture</v>
      </c>
      <c r="E2246">
        <f>ROUND(Table1[[#This Row],[Sales Amount]],1)</f>
        <v>3726.6</v>
      </c>
      <c r="F2246">
        <f>Table1[[#This Row],[Quantity Sold]]</f>
        <v>23</v>
      </c>
      <c r="G2246">
        <f>Table1[[#This Row],[Discount (%)]]</f>
        <v>49</v>
      </c>
      <c r="H2246">
        <f>Table1[[#This Row],[Profit]]</f>
        <v>1947.39</v>
      </c>
    </row>
    <row r="2247" spans="1:8">
      <c r="A2247" s="11" t="s">
        <v>2215</v>
      </c>
      <c r="B2247" s="7">
        <v>47268</v>
      </c>
      <c r="C2247" t="str">
        <f>PROPER(Table1[[#This Row],[Region]])</f>
        <v>North</v>
      </c>
      <c r="D2247" t="str">
        <f>PROPER(Table1[[#This Row],[Product Category]])</f>
        <v>Sports</v>
      </c>
      <c r="E2247">
        <f>ROUND(Table1[[#This Row],[Sales Amount]],1)</f>
        <v>759.9</v>
      </c>
      <c r="F2247">
        <f>Table1[[#This Row],[Quantity Sold]]</f>
        <v>36</v>
      </c>
      <c r="G2247">
        <f>Table1[[#This Row],[Discount (%)]]</f>
        <v>15</v>
      </c>
      <c r="H2247">
        <f>Table1[[#This Row],[Profit]]</f>
        <v>438.13</v>
      </c>
    </row>
    <row r="2248" spans="1:8">
      <c r="A2248" s="11" t="s">
        <v>2216</v>
      </c>
      <c r="B2248" s="7">
        <v>47269</v>
      </c>
      <c r="C2248" t="str">
        <f>PROPER(Table1[[#This Row],[Region]])</f>
        <v>North</v>
      </c>
      <c r="D2248" t="str">
        <f>PROPER(Table1[[#This Row],[Product Category]])</f>
        <v>Clothing</v>
      </c>
      <c r="E2248">
        <f>ROUND(Table1[[#This Row],[Sales Amount]],1)</f>
        <v>106</v>
      </c>
      <c r="F2248">
        <f>Table1[[#This Row],[Quantity Sold]]</f>
        <v>37</v>
      </c>
      <c r="G2248">
        <f>Table1[[#This Row],[Discount (%)]]</f>
        <v>0</v>
      </c>
      <c r="H2248">
        <f>Table1[[#This Row],[Profit]]</f>
        <v>11.6</v>
      </c>
    </row>
    <row r="2249" spans="1:8">
      <c r="A2249" s="11" t="s">
        <v>2217</v>
      </c>
      <c r="B2249" s="7">
        <v>47270</v>
      </c>
      <c r="C2249" t="str">
        <f>PROPER(Table1[[#This Row],[Region]])</f>
        <v>North</v>
      </c>
      <c r="D2249" t="str">
        <f>PROPER(Table1[[#This Row],[Product Category]])</f>
        <v>Clothing</v>
      </c>
      <c r="E2249">
        <f>ROUND(Table1[[#This Row],[Sales Amount]],1)</f>
        <v>3667.4</v>
      </c>
      <c r="F2249">
        <f>Table1[[#This Row],[Quantity Sold]]</f>
        <v>8</v>
      </c>
      <c r="G2249">
        <f>Table1[[#This Row],[Discount (%)]]</f>
        <v>49</v>
      </c>
      <c r="H2249">
        <f>Table1[[#This Row],[Profit]]</f>
        <v>1749.27</v>
      </c>
    </row>
    <row r="2250" spans="1:8">
      <c r="A2250" s="11" t="s">
        <v>2218</v>
      </c>
      <c r="B2250" s="7">
        <v>47271</v>
      </c>
      <c r="C2250" t="str">
        <f>PROPER(Table1[[#This Row],[Region]])</f>
        <v>North</v>
      </c>
      <c r="D2250" t="str">
        <f>PROPER(Table1[[#This Row],[Product Category]])</f>
        <v>Groceries</v>
      </c>
      <c r="E2250">
        <f>ROUND(Table1[[#This Row],[Sales Amount]],1)</f>
        <v>1851</v>
      </c>
      <c r="F2250">
        <f>Table1[[#This Row],[Quantity Sold]]</f>
        <v>12</v>
      </c>
      <c r="G2250">
        <f>Table1[[#This Row],[Discount (%)]]</f>
        <v>7</v>
      </c>
      <c r="H2250">
        <f>Table1[[#This Row],[Profit]]</f>
        <v>685.96</v>
      </c>
    </row>
    <row r="2251" spans="1:8">
      <c r="A2251" s="11" t="s">
        <v>2219</v>
      </c>
      <c r="B2251" s="7">
        <v>47272</v>
      </c>
      <c r="C2251" t="str">
        <f>PROPER(Table1[[#This Row],[Region]])</f>
        <v>North</v>
      </c>
      <c r="D2251" t="str">
        <f>PROPER(Table1[[#This Row],[Product Category]])</f>
        <v>Sports</v>
      </c>
      <c r="E2251">
        <f>ROUND(Table1[[#This Row],[Sales Amount]],1)</f>
        <v>3481.4</v>
      </c>
      <c r="F2251">
        <f>Table1[[#This Row],[Quantity Sold]]</f>
        <v>7</v>
      </c>
      <c r="G2251">
        <f>Table1[[#This Row],[Discount (%)]]</f>
        <v>25</v>
      </c>
      <c r="H2251">
        <f>Table1[[#This Row],[Profit]]</f>
        <v>1165.0999999999999</v>
      </c>
    </row>
    <row r="2252" spans="1:8">
      <c r="A2252" s="11" t="s">
        <v>2220</v>
      </c>
      <c r="B2252" s="7">
        <v>47273</v>
      </c>
      <c r="C2252" t="str">
        <f>PROPER(Table1[[#This Row],[Region]])</f>
        <v>North</v>
      </c>
      <c r="D2252" t="str">
        <f>PROPER(Table1[[#This Row],[Product Category]])</f>
        <v>Electronics</v>
      </c>
      <c r="E2252">
        <f>ROUND(Table1[[#This Row],[Sales Amount]],1)</f>
        <v>3679.2</v>
      </c>
      <c r="F2252">
        <f>Table1[[#This Row],[Quantity Sold]]</f>
        <v>36</v>
      </c>
      <c r="G2252">
        <f>Table1[[#This Row],[Discount (%)]]</f>
        <v>23</v>
      </c>
      <c r="H2252">
        <f>Table1[[#This Row],[Profit]]</f>
        <v>317.02999999999997</v>
      </c>
    </row>
    <row r="2253" spans="1:8">
      <c r="A2253" s="11" t="s">
        <v>2221</v>
      </c>
      <c r="B2253" s="7">
        <v>47274</v>
      </c>
      <c r="C2253" t="str">
        <f>PROPER(Table1[[#This Row],[Region]])</f>
        <v>South</v>
      </c>
      <c r="D2253" t="str">
        <f>PROPER(Table1[[#This Row],[Product Category]])</f>
        <v>Sports</v>
      </c>
      <c r="E2253">
        <f>ROUND(Table1[[#This Row],[Sales Amount]],1)</f>
        <v>784.5</v>
      </c>
      <c r="F2253">
        <f>Table1[[#This Row],[Quantity Sold]]</f>
        <v>6</v>
      </c>
      <c r="G2253">
        <f>Table1[[#This Row],[Discount (%)]]</f>
        <v>23</v>
      </c>
      <c r="H2253">
        <f>Table1[[#This Row],[Profit]]</f>
        <v>192.92</v>
      </c>
    </row>
    <row r="2254" spans="1:8">
      <c r="A2254" s="11" t="s">
        <v>2222</v>
      </c>
      <c r="B2254" s="7">
        <v>47275</v>
      </c>
      <c r="C2254" t="str">
        <f>PROPER(Table1[[#This Row],[Region]])</f>
        <v>North</v>
      </c>
      <c r="D2254" t="str">
        <f>PROPER(Table1[[#This Row],[Product Category]])</f>
        <v>Groceries</v>
      </c>
      <c r="E2254">
        <f>ROUND(Table1[[#This Row],[Sales Amount]],1)</f>
        <v>757.3</v>
      </c>
      <c r="F2254">
        <f>Table1[[#This Row],[Quantity Sold]]</f>
        <v>18</v>
      </c>
      <c r="G2254">
        <f>Table1[[#This Row],[Discount (%)]]</f>
        <v>32</v>
      </c>
      <c r="H2254">
        <f>Table1[[#This Row],[Profit]]</f>
        <v>1718.75</v>
      </c>
    </row>
    <row r="2255" spans="1:8">
      <c r="A2255" s="11" t="s">
        <v>2223</v>
      </c>
      <c r="B2255" s="7">
        <v>47276</v>
      </c>
      <c r="C2255" t="str">
        <f>PROPER(Table1[[#This Row],[Region]])</f>
        <v>East</v>
      </c>
      <c r="D2255" t="str">
        <f>PROPER(Table1[[#This Row],[Product Category]])</f>
        <v>Furniture</v>
      </c>
      <c r="E2255">
        <f>ROUND(Table1[[#This Row],[Sales Amount]],1)</f>
        <v>4852.2</v>
      </c>
      <c r="F2255">
        <f>Table1[[#This Row],[Quantity Sold]]</f>
        <v>23</v>
      </c>
      <c r="G2255">
        <f>Table1[[#This Row],[Discount (%)]]</f>
        <v>1</v>
      </c>
      <c r="H2255">
        <f>Table1[[#This Row],[Profit]]</f>
        <v>1315.46</v>
      </c>
    </row>
    <row r="2256" spans="1:8">
      <c r="A2256" s="11" t="s">
        <v>2224</v>
      </c>
      <c r="B2256" s="7">
        <v>47277</v>
      </c>
      <c r="C2256" t="str">
        <f>PROPER(Table1[[#This Row],[Region]])</f>
        <v>South</v>
      </c>
      <c r="D2256" t="str">
        <f>PROPER(Table1[[#This Row],[Product Category]])</f>
        <v>Groceries</v>
      </c>
      <c r="E2256">
        <f>ROUND(Table1[[#This Row],[Sales Amount]],1)</f>
        <v>529.79999999999995</v>
      </c>
      <c r="F2256">
        <f>Table1[[#This Row],[Quantity Sold]]</f>
        <v>17</v>
      </c>
      <c r="G2256">
        <f>Table1[[#This Row],[Discount (%)]]</f>
        <v>31</v>
      </c>
      <c r="H2256">
        <f>Table1[[#This Row],[Profit]]</f>
        <v>1013.64</v>
      </c>
    </row>
    <row r="2257" spans="1:8">
      <c r="A2257" s="11" t="s">
        <v>2225</v>
      </c>
      <c r="B2257" s="7">
        <v>47278</v>
      </c>
      <c r="C2257" t="str">
        <f>PROPER(Table1[[#This Row],[Region]])</f>
        <v>North</v>
      </c>
      <c r="D2257" t="str">
        <f>PROPER(Table1[[#This Row],[Product Category]])</f>
        <v>Electronics</v>
      </c>
      <c r="E2257">
        <f>ROUND(Table1[[#This Row],[Sales Amount]],1)</f>
        <v>3450.7</v>
      </c>
      <c r="F2257">
        <f>Table1[[#This Row],[Quantity Sold]]</f>
        <v>6</v>
      </c>
      <c r="G2257">
        <f>Table1[[#This Row],[Discount (%)]]</f>
        <v>31</v>
      </c>
      <c r="H2257">
        <f>Table1[[#This Row],[Profit]]</f>
        <v>961.9</v>
      </c>
    </row>
    <row r="2258" spans="1:8">
      <c r="A2258" s="11" t="s">
        <v>2226</v>
      </c>
      <c r="B2258" s="7">
        <v>47279</v>
      </c>
      <c r="C2258" t="str">
        <f>PROPER(Table1[[#This Row],[Region]])</f>
        <v>East</v>
      </c>
      <c r="D2258" t="str">
        <f>PROPER(Table1[[#This Row],[Product Category]])</f>
        <v>Furniture</v>
      </c>
      <c r="E2258">
        <f>ROUND(Table1[[#This Row],[Sales Amount]],1)</f>
        <v>4504.8999999999996</v>
      </c>
      <c r="F2258">
        <f>Table1[[#This Row],[Quantity Sold]]</f>
        <v>38</v>
      </c>
      <c r="G2258">
        <f>Table1[[#This Row],[Discount (%)]]</f>
        <v>35</v>
      </c>
      <c r="H2258">
        <f>Table1[[#This Row],[Profit]]</f>
        <v>1971.14</v>
      </c>
    </row>
    <row r="2259" spans="1:8">
      <c r="A2259" s="11" t="s">
        <v>2227</v>
      </c>
      <c r="B2259" s="7">
        <v>47280</v>
      </c>
      <c r="C2259" t="str">
        <f>PROPER(Table1[[#This Row],[Region]])</f>
        <v>West</v>
      </c>
      <c r="D2259" t="str">
        <f>PROPER(Table1[[#This Row],[Product Category]])</f>
        <v>Furniture</v>
      </c>
      <c r="E2259">
        <f>ROUND(Table1[[#This Row],[Sales Amount]],1)</f>
        <v>1965.8</v>
      </c>
      <c r="F2259">
        <f>Table1[[#This Row],[Quantity Sold]]</f>
        <v>12</v>
      </c>
      <c r="G2259">
        <f>Table1[[#This Row],[Discount (%)]]</f>
        <v>6</v>
      </c>
      <c r="H2259">
        <f>Table1[[#This Row],[Profit]]</f>
        <v>857.8</v>
      </c>
    </row>
    <row r="2260" spans="1:8">
      <c r="A2260" s="11">
        <v>80058557</v>
      </c>
      <c r="B2260" s="7">
        <v>47281</v>
      </c>
      <c r="C2260" t="str">
        <f>PROPER(Table1[[#This Row],[Region]])</f>
        <v>South</v>
      </c>
      <c r="D2260" t="str">
        <f>PROPER(Table1[[#This Row],[Product Category]])</f>
        <v>Electronics</v>
      </c>
      <c r="E2260">
        <f>ROUND(Table1[[#This Row],[Sales Amount]],1)</f>
        <v>3098.3</v>
      </c>
      <c r="F2260">
        <f>Table1[[#This Row],[Quantity Sold]]</f>
        <v>38</v>
      </c>
      <c r="G2260">
        <f>Table1[[#This Row],[Discount (%)]]</f>
        <v>47</v>
      </c>
      <c r="H2260">
        <f>Table1[[#This Row],[Profit]]</f>
        <v>82.86</v>
      </c>
    </row>
    <row r="2261" spans="1:8">
      <c r="A2261" s="11" t="s">
        <v>2228</v>
      </c>
      <c r="B2261" s="7">
        <v>47282</v>
      </c>
      <c r="C2261" t="str">
        <f>PROPER(Table1[[#This Row],[Region]])</f>
        <v>East</v>
      </c>
      <c r="D2261" t="str">
        <f>PROPER(Table1[[#This Row],[Product Category]])</f>
        <v>Clothing</v>
      </c>
      <c r="E2261">
        <f>ROUND(Table1[[#This Row],[Sales Amount]],1)</f>
        <v>3456.6</v>
      </c>
      <c r="F2261">
        <f>Table1[[#This Row],[Quantity Sold]]</f>
        <v>10</v>
      </c>
      <c r="G2261">
        <f>Table1[[#This Row],[Discount (%)]]</f>
        <v>12</v>
      </c>
      <c r="H2261">
        <f>Table1[[#This Row],[Profit]]</f>
        <v>452.79</v>
      </c>
    </row>
    <row r="2262" spans="1:8">
      <c r="A2262" s="11" t="s">
        <v>2229</v>
      </c>
      <c r="B2262" s="7">
        <v>47283</v>
      </c>
      <c r="C2262" t="str">
        <f>PROPER(Table1[[#This Row],[Region]])</f>
        <v>West</v>
      </c>
      <c r="D2262" t="str">
        <f>PROPER(Table1[[#This Row],[Product Category]])</f>
        <v>Clothing</v>
      </c>
      <c r="E2262">
        <f>ROUND(Table1[[#This Row],[Sales Amount]],1)</f>
        <v>4644</v>
      </c>
      <c r="F2262">
        <f>Table1[[#This Row],[Quantity Sold]]</f>
        <v>37</v>
      </c>
      <c r="G2262">
        <f>Table1[[#This Row],[Discount (%)]]</f>
        <v>38</v>
      </c>
      <c r="H2262">
        <f>Table1[[#This Row],[Profit]]</f>
        <v>1138.32</v>
      </c>
    </row>
    <row r="2263" spans="1:8">
      <c r="A2263" s="11" t="s">
        <v>2230</v>
      </c>
      <c r="B2263" s="7">
        <v>47284</v>
      </c>
      <c r="C2263" t="str">
        <f>PROPER(Table1[[#This Row],[Region]])</f>
        <v>South</v>
      </c>
      <c r="D2263" t="str">
        <f>PROPER(Table1[[#This Row],[Product Category]])</f>
        <v>Clothing</v>
      </c>
      <c r="E2263">
        <f>ROUND(Table1[[#This Row],[Sales Amount]],1)</f>
        <v>2117.1999999999998</v>
      </c>
      <c r="F2263">
        <f>Table1[[#This Row],[Quantity Sold]]</f>
        <v>40</v>
      </c>
      <c r="G2263">
        <f>Table1[[#This Row],[Discount (%)]]</f>
        <v>46</v>
      </c>
      <c r="H2263">
        <f>Table1[[#This Row],[Profit]]</f>
        <v>1502.64</v>
      </c>
    </row>
    <row r="2264" spans="1:8">
      <c r="A2264" s="11" t="s">
        <v>2231</v>
      </c>
      <c r="B2264" s="7">
        <v>47285</v>
      </c>
      <c r="C2264" t="str">
        <f>PROPER(Table1[[#This Row],[Region]])</f>
        <v>North</v>
      </c>
      <c r="D2264" t="str">
        <f>PROPER(Table1[[#This Row],[Product Category]])</f>
        <v>Clothing</v>
      </c>
      <c r="E2264">
        <f>ROUND(Table1[[#This Row],[Sales Amount]],1)</f>
        <v>4642</v>
      </c>
      <c r="F2264">
        <f>Table1[[#This Row],[Quantity Sold]]</f>
        <v>4</v>
      </c>
      <c r="G2264">
        <f>Table1[[#This Row],[Discount (%)]]</f>
        <v>50</v>
      </c>
      <c r="H2264">
        <f>Table1[[#This Row],[Profit]]</f>
        <v>807.52</v>
      </c>
    </row>
    <row r="2265" spans="1:8">
      <c r="A2265" s="11" t="s">
        <v>2232</v>
      </c>
      <c r="B2265" s="7">
        <v>47286</v>
      </c>
      <c r="C2265" t="str">
        <f>PROPER(Table1[[#This Row],[Region]])</f>
        <v>East</v>
      </c>
      <c r="D2265" t="str">
        <f>PROPER(Table1[[#This Row],[Product Category]])</f>
        <v>Electronics</v>
      </c>
      <c r="E2265">
        <f>ROUND(Table1[[#This Row],[Sales Amount]],1)</f>
        <v>4102.1000000000004</v>
      </c>
      <c r="F2265">
        <f>Table1[[#This Row],[Quantity Sold]]</f>
        <v>24</v>
      </c>
      <c r="G2265">
        <f>Table1[[#This Row],[Discount (%)]]</f>
        <v>2</v>
      </c>
      <c r="H2265">
        <f>Table1[[#This Row],[Profit]]</f>
        <v>1807.52</v>
      </c>
    </row>
    <row r="2266" spans="1:8">
      <c r="A2266" s="11" t="s">
        <v>2233</v>
      </c>
      <c r="B2266" s="7">
        <v>47287</v>
      </c>
      <c r="C2266" t="str">
        <f>PROPER(Table1[[#This Row],[Region]])</f>
        <v>South</v>
      </c>
      <c r="D2266" t="str">
        <f>PROPER(Table1[[#This Row],[Product Category]])</f>
        <v>Furniture</v>
      </c>
      <c r="E2266">
        <f>ROUND(Table1[[#This Row],[Sales Amount]],1)</f>
        <v>1046.3</v>
      </c>
      <c r="F2266">
        <f>Table1[[#This Row],[Quantity Sold]]</f>
        <v>29</v>
      </c>
      <c r="G2266">
        <f>Table1[[#This Row],[Discount (%)]]</f>
        <v>37</v>
      </c>
      <c r="H2266">
        <f>Table1[[#This Row],[Profit]]</f>
        <v>808.64</v>
      </c>
    </row>
    <row r="2267" spans="1:8">
      <c r="A2267" s="11" t="s">
        <v>2234</v>
      </c>
      <c r="B2267" s="7">
        <v>47288</v>
      </c>
      <c r="C2267" t="str">
        <f>PROPER(Table1[[#This Row],[Region]])</f>
        <v>South</v>
      </c>
      <c r="D2267" t="str">
        <f>PROPER(Table1[[#This Row],[Product Category]])</f>
        <v>Sports</v>
      </c>
      <c r="E2267">
        <f>ROUND(Table1[[#This Row],[Sales Amount]],1)</f>
        <v>1538.5</v>
      </c>
      <c r="F2267">
        <f>Table1[[#This Row],[Quantity Sold]]</f>
        <v>35</v>
      </c>
      <c r="G2267">
        <f>Table1[[#This Row],[Discount (%)]]</f>
        <v>29</v>
      </c>
      <c r="H2267">
        <f>Table1[[#This Row],[Profit]]</f>
        <v>37.9</v>
      </c>
    </row>
    <row r="2268" spans="1:8">
      <c r="A2268" s="11" t="s">
        <v>2235</v>
      </c>
      <c r="B2268" s="7">
        <v>47289</v>
      </c>
      <c r="C2268" t="str">
        <f>PROPER(Table1[[#This Row],[Region]])</f>
        <v>North</v>
      </c>
      <c r="D2268" t="str">
        <f>PROPER(Table1[[#This Row],[Product Category]])</f>
        <v>Sports</v>
      </c>
      <c r="E2268">
        <f>ROUND(Table1[[#This Row],[Sales Amount]],1)</f>
        <v>1325.7</v>
      </c>
      <c r="F2268">
        <f>Table1[[#This Row],[Quantity Sold]]</f>
        <v>31</v>
      </c>
      <c r="G2268">
        <f>Table1[[#This Row],[Discount (%)]]</f>
        <v>17</v>
      </c>
      <c r="H2268">
        <f>Table1[[#This Row],[Profit]]</f>
        <v>982.59</v>
      </c>
    </row>
    <row r="2269" spans="1:8">
      <c r="A2269" s="11" t="s">
        <v>2236</v>
      </c>
      <c r="B2269" s="7">
        <v>47290</v>
      </c>
      <c r="C2269" t="str">
        <f>PROPER(Table1[[#This Row],[Region]])</f>
        <v>North</v>
      </c>
      <c r="D2269" t="str">
        <f>PROPER(Table1[[#This Row],[Product Category]])</f>
        <v>Clothing</v>
      </c>
      <c r="E2269">
        <f>ROUND(Table1[[#This Row],[Sales Amount]],1)</f>
        <v>1263.7</v>
      </c>
      <c r="F2269">
        <f>Table1[[#This Row],[Quantity Sold]]</f>
        <v>44</v>
      </c>
      <c r="G2269">
        <f>Table1[[#This Row],[Discount (%)]]</f>
        <v>50</v>
      </c>
      <c r="H2269">
        <f>Table1[[#This Row],[Profit]]</f>
        <v>1041.8599999999999</v>
      </c>
    </row>
    <row r="2270" spans="1:8">
      <c r="A2270" s="11" t="s">
        <v>2237</v>
      </c>
      <c r="B2270" s="7">
        <v>47291</v>
      </c>
      <c r="C2270" t="str">
        <f>PROPER(Table1[[#This Row],[Region]])</f>
        <v>East</v>
      </c>
      <c r="D2270" t="str">
        <f>PROPER(Table1[[#This Row],[Product Category]])</f>
        <v>Clothing</v>
      </c>
      <c r="E2270">
        <f>ROUND(Table1[[#This Row],[Sales Amount]],1)</f>
        <v>1990.7</v>
      </c>
      <c r="F2270">
        <f>Table1[[#This Row],[Quantity Sold]]</f>
        <v>17</v>
      </c>
      <c r="G2270">
        <f>Table1[[#This Row],[Discount (%)]]</f>
        <v>37</v>
      </c>
      <c r="H2270">
        <f>Table1[[#This Row],[Profit]]</f>
        <v>134.13999999999999</v>
      </c>
    </row>
    <row r="2271" spans="1:8">
      <c r="A2271" s="11" t="s">
        <v>2238</v>
      </c>
      <c r="B2271" s="7">
        <v>47292</v>
      </c>
      <c r="C2271" t="str">
        <f>PROPER(Table1[[#This Row],[Region]])</f>
        <v>East</v>
      </c>
      <c r="D2271" t="str">
        <f>PROPER(Table1[[#This Row],[Product Category]])</f>
        <v>Electronics</v>
      </c>
      <c r="E2271">
        <f>ROUND(Table1[[#This Row],[Sales Amount]],1)</f>
        <v>2823.7</v>
      </c>
      <c r="F2271">
        <f>Table1[[#This Row],[Quantity Sold]]</f>
        <v>50</v>
      </c>
      <c r="G2271">
        <f>Table1[[#This Row],[Discount (%)]]</f>
        <v>39</v>
      </c>
      <c r="H2271">
        <f>Table1[[#This Row],[Profit]]</f>
        <v>579.95000000000005</v>
      </c>
    </row>
    <row r="2272" spans="1:8">
      <c r="A2272" s="11" t="s">
        <v>2239</v>
      </c>
      <c r="B2272" s="7">
        <v>47293</v>
      </c>
      <c r="C2272" t="str">
        <f>PROPER(Table1[[#This Row],[Region]])</f>
        <v>North</v>
      </c>
      <c r="D2272" t="str">
        <f>PROPER(Table1[[#This Row],[Product Category]])</f>
        <v>Clothing</v>
      </c>
      <c r="E2272">
        <f>ROUND(Table1[[#This Row],[Sales Amount]],1)</f>
        <v>655</v>
      </c>
      <c r="F2272">
        <f>Table1[[#This Row],[Quantity Sold]]</f>
        <v>11</v>
      </c>
      <c r="G2272">
        <f>Table1[[#This Row],[Discount (%)]]</f>
        <v>25</v>
      </c>
      <c r="H2272">
        <f>Table1[[#This Row],[Profit]]</f>
        <v>1557.58</v>
      </c>
    </row>
    <row r="2273" spans="1:8">
      <c r="A2273" s="11" t="s">
        <v>2240</v>
      </c>
      <c r="B2273" s="7">
        <v>47294</v>
      </c>
      <c r="C2273" t="str">
        <f>PROPER(Table1[[#This Row],[Region]])</f>
        <v>North</v>
      </c>
      <c r="D2273" t="str">
        <f>PROPER(Table1[[#This Row],[Product Category]])</f>
        <v>Electronics</v>
      </c>
      <c r="E2273">
        <f>ROUND(Table1[[#This Row],[Sales Amount]],1)</f>
        <v>3811.5</v>
      </c>
      <c r="F2273">
        <f>Table1[[#This Row],[Quantity Sold]]</f>
        <v>2</v>
      </c>
      <c r="G2273">
        <f>Table1[[#This Row],[Discount (%)]]</f>
        <v>26</v>
      </c>
      <c r="H2273">
        <f>Table1[[#This Row],[Profit]]</f>
        <v>987.25</v>
      </c>
    </row>
    <row r="2274" spans="1:8">
      <c r="A2274" s="11" t="s">
        <v>2241</v>
      </c>
      <c r="B2274" s="7">
        <v>47295</v>
      </c>
      <c r="C2274" t="str">
        <f>PROPER(Table1[[#This Row],[Region]])</f>
        <v>East</v>
      </c>
      <c r="D2274" t="str">
        <f>PROPER(Table1[[#This Row],[Product Category]])</f>
        <v>Clothing</v>
      </c>
      <c r="E2274">
        <f>ROUND(Table1[[#This Row],[Sales Amount]],1)</f>
        <v>576.1</v>
      </c>
      <c r="F2274">
        <f>Table1[[#This Row],[Quantity Sold]]</f>
        <v>44</v>
      </c>
      <c r="G2274">
        <f>Table1[[#This Row],[Discount (%)]]</f>
        <v>11</v>
      </c>
      <c r="H2274">
        <f>Table1[[#This Row],[Profit]]</f>
        <v>1853.38</v>
      </c>
    </row>
    <row r="2275" spans="1:8">
      <c r="A2275" s="11" t="s">
        <v>2242</v>
      </c>
      <c r="B2275" s="7">
        <v>47296</v>
      </c>
      <c r="C2275" t="str">
        <f>PROPER(Table1[[#This Row],[Region]])</f>
        <v>East</v>
      </c>
      <c r="D2275" t="str">
        <f>PROPER(Table1[[#This Row],[Product Category]])</f>
        <v>Clothing</v>
      </c>
      <c r="E2275">
        <f>ROUND(Table1[[#This Row],[Sales Amount]],1)</f>
        <v>3521.9</v>
      </c>
      <c r="F2275">
        <f>Table1[[#This Row],[Quantity Sold]]</f>
        <v>14</v>
      </c>
      <c r="G2275">
        <f>Table1[[#This Row],[Discount (%)]]</f>
        <v>1</v>
      </c>
      <c r="H2275">
        <f>Table1[[#This Row],[Profit]]</f>
        <v>1634.57</v>
      </c>
    </row>
    <row r="2276" spans="1:8">
      <c r="A2276" s="11" t="s">
        <v>2243</v>
      </c>
      <c r="B2276" s="7">
        <v>47297</v>
      </c>
      <c r="C2276" t="str">
        <f>PROPER(Table1[[#This Row],[Region]])</f>
        <v>West</v>
      </c>
      <c r="D2276" t="str">
        <f>PROPER(Table1[[#This Row],[Product Category]])</f>
        <v>Groceries</v>
      </c>
      <c r="E2276">
        <f>ROUND(Table1[[#This Row],[Sales Amount]],1)</f>
        <v>1772.1</v>
      </c>
      <c r="F2276">
        <f>Table1[[#This Row],[Quantity Sold]]</f>
        <v>40</v>
      </c>
      <c r="G2276">
        <f>Table1[[#This Row],[Discount (%)]]</f>
        <v>13</v>
      </c>
      <c r="H2276">
        <f>Table1[[#This Row],[Profit]]</f>
        <v>1983.35</v>
      </c>
    </row>
    <row r="2277" spans="1:8">
      <c r="A2277" s="11" t="s">
        <v>2244</v>
      </c>
      <c r="B2277" s="7">
        <v>47298</v>
      </c>
      <c r="C2277" t="str">
        <f>PROPER(Table1[[#This Row],[Region]])</f>
        <v>South</v>
      </c>
      <c r="D2277" t="str">
        <f>PROPER(Table1[[#This Row],[Product Category]])</f>
        <v>Furniture</v>
      </c>
      <c r="E2277">
        <f>ROUND(Table1[[#This Row],[Sales Amount]],1)</f>
        <v>4901.2</v>
      </c>
      <c r="F2277">
        <f>Table1[[#This Row],[Quantity Sold]]</f>
        <v>33</v>
      </c>
      <c r="G2277">
        <f>Table1[[#This Row],[Discount (%)]]</f>
        <v>42</v>
      </c>
      <c r="H2277">
        <f>Table1[[#This Row],[Profit]]</f>
        <v>1483.96</v>
      </c>
    </row>
    <row r="2278" spans="1:8">
      <c r="A2278" s="11" t="s">
        <v>2245</v>
      </c>
      <c r="B2278" s="7">
        <v>47299</v>
      </c>
      <c r="C2278" t="str">
        <f>PROPER(Table1[[#This Row],[Region]])</f>
        <v>East</v>
      </c>
      <c r="D2278" t="str">
        <f>PROPER(Table1[[#This Row],[Product Category]])</f>
        <v>Electronics</v>
      </c>
      <c r="E2278">
        <f>ROUND(Table1[[#This Row],[Sales Amount]],1)</f>
        <v>2371.4</v>
      </c>
      <c r="F2278">
        <f>Table1[[#This Row],[Quantity Sold]]</f>
        <v>46</v>
      </c>
      <c r="G2278">
        <f>Table1[[#This Row],[Discount (%)]]</f>
        <v>43</v>
      </c>
      <c r="H2278">
        <f>Table1[[#This Row],[Profit]]</f>
        <v>139.41999999999999</v>
      </c>
    </row>
    <row r="2279" spans="1:8">
      <c r="A2279" s="11" t="s">
        <v>2246</v>
      </c>
      <c r="B2279" s="7">
        <v>47300</v>
      </c>
      <c r="C2279" t="str">
        <f>PROPER(Table1[[#This Row],[Region]])</f>
        <v>South</v>
      </c>
      <c r="D2279" t="str">
        <f>PROPER(Table1[[#This Row],[Product Category]])</f>
        <v>Sports</v>
      </c>
      <c r="E2279">
        <f>ROUND(Table1[[#This Row],[Sales Amount]],1)</f>
        <v>967.9</v>
      </c>
      <c r="F2279">
        <f>Table1[[#This Row],[Quantity Sold]]</f>
        <v>9</v>
      </c>
      <c r="G2279">
        <f>Table1[[#This Row],[Discount (%)]]</f>
        <v>9</v>
      </c>
      <c r="H2279">
        <f>Table1[[#This Row],[Profit]]</f>
        <v>673.67</v>
      </c>
    </row>
    <row r="2280" spans="1:8">
      <c r="A2280" s="11" t="s">
        <v>2247</v>
      </c>
      <c r="B2280" s="7">
        <v>47301</v>
      </c>
      <c r="C2280" t="str">
        <f>PROPER(Table1[[#This Row],[Region]])</f>
        <v>South</v>
      </c>
      <c r="D2280" t="str">
        <f>PROPER(Table1[[#This Row],[Product Category]])</f>
        <v>Sports</v>
      </c>
      <c r="E2280">
        <f>ROUND(Table1[[#This Row],[Sales Amount]],1)</f>
        <v>4864.5</v>
      </c>
      <c r="F2280">
        <f>Table1[[#This Row],[Quantity Sold]]</f>
        <v>5</v>
      </c>
      <c r="G2280">
        <f>Table1[[#This Row],[Discount (%)]]</f>
        <v>12</v>
      </c>
      <c r="H2280">
        <f>Table1[[#This Row],[Profit]]</f>
        <v>946.41</v>
      </c>
    </row>
    <row r="2281" spans="1:8">
      <c r="A2281" s="11" t="s">
        <v>2248</v>
      </c>
      <c r="B2281" s="7">
        <v>47302</v>
      </c>
      <c r="C2281" t="str">
        <f>PROPER(Table1[[#This Row],[Region]])</f>
        <v>South</v>
      </c>
      <c r="D2281" t="str">
        <f>PROPER(Table1[[#This Row],[Product Category]])</f>
        <v>Furniture</v>
      </c>
      <c r="E2281">
        <f>ROUND(Table1[[#This Row],[Sales Amount]],1)</f>
        <v>3393.2</v>
      </c>
      <c r="F2281">
        <f>Table1[[#This Row],[Quantity Sold]]</f>
        <v>24</v>
      </c>
      <c r="G2281">
        <f>Table1[[#This Row],[Discount (%)]]</f>
        <v>40</v>
      </c>
      <c r="H2281">
        <f>Table1[[#This Row],[Profit]]</f>
        <v>719.9</v>
      </c>
    </row>
    <row r="2282" spans="1:8">
      <c r="A2282" s="11" t="s">
        <v>2249</v>
      </c>
      <c r="B2282" s="7">
        <v>47303</v>
      </c>
      <c r="C2282" t="str">
        <f>PROPER(Table1[[#This Row],[Region]])</f>
        <v>South</v>
      </c>
      <c r="D2282" t="str">
        <f>PROPER(Table1[[#This Row],[Product Category]])</f>
        <v>Groceries</v>
      </c>
      <c r="E2282">
        <f>ROUND(Table1[[#This Row],[Sales Amount]],1)</f>
        <v>1660.1</v>
      </c>
      <c r="F2282">
        <f>Table1[[#This Row],[Quantity Sold]]</f>
        <v>42</v>
      </c>
      <c r="G2282">
        <f>Table1[[#This Row],[Discount (%)]]</f>
        <v>18</v>
      </c>
      <c r="H2282">
        <f>Table1[[#This Row],[Profit]]</f>
        <v>449.32</v>
      </c>
    </row>
    <row r="2283" spans="1:8">
      <c r="A2283" s="11" t="s">
        <v>2250</v>
      </c>
      <c r="B2283" s="7">
        <v>47304</v>
      </c>
      <c r="C2283" t="str">
        <f>PROPER(Table1[[#This Row],[Region]])</f>
        <v>East</v>
      </c>
      <c r="D2283" t="str">
        <f>PROPER(Table1[[#This Row],[Product Category]])</f>
        <v>Clothing</v>
      </c>
      <c r="E2283">
        <f>ROUND(Table1[[#This Row],[Sales Amount]],1)</f>
        <v>3765.7</v>
      </c>
      <c r="F2283">
        <f>Table1[[#This Row],[Quantity Sold]]</f>
        <v>27</v>
      </c>
      <c r="G2283">
        <f>Table1[[#This Row],[Discount (%)]]</f>
        <v>21</v>
      </c>
      <c r="H2283">
        <f>Table1[[#This Row],[Profit]]</f>
        <v>1210.06</v>
      </c>
    </row>
    <row r="2284" spans="1:8">
      <c r="A2284" s="11" t="s">
        <v>2251</v>
      </c>
      <c r="B2284" s="7">
        <v>47305</v>
      </c>
      <c r="C2284" t="str">
        <f>PROPER(Table1[[#This Row],[Region]])</f>
        <v>East</v>
      </c>
      <c r="D2284" t="str">
        <f>PROPER(Table1[[#This Row],[Product Category]])</f>
        <v>Groceries</v>
      </c>
      <c r="E2284">
        <f>ROUND(Table1[[#This Row],[Sales Amount]],1)</f>
        <v>2920.4</v>
      </c>
      <c r="F2284">
        <f>Table1[[#This Row],[Quantity Sold]]</f>
        <v>5</v>
      </c>
      <c r="G2284">
        <f>Table1[[#This Row],[Discount (%)]]</f>
        <v>5</v>
      </c>
      <c r="H2284">
        <f>Table1[[#This Row],[Profit]]</f>
        <v>1688.09</v>
      </c>
    </row>
    <row r="2285" spans="1:8">
      <c r="A2285" s="11" t="s">
        <v>2252</v>
      </c>
      <c r="B2285" s="7">
        <v>47306</v>
      </c>
      <c r="C2285" t="str">
        <f>PROPER(Table1[[#This Row],[Region]])</f>
        <v>West</v>
      </c>
      <c r="D2285" t="str">
        <f>PROPER(Table1[[#This Row],[Product Category]])</f>
        <v>Electronics</v>
      </c>
      <c r="E2285">
        <f>ROUND(Table1[[#This Row],[Sales Amount]],1)</f>
        <v>3092.2</v>
      </c>
      <c r="F2285">
        <f>Table1[[#This Row],[Quantity Sold]]</f>
        <v>1</v>
      </c>
      <c r="G2285">
        <f>Table1[[#This Row],[Discount (%)]]</f>
        <v>13</v>
      </c>
      <c r="H2285">
        <f>Table1[[#This Row],[Profit]]</f>
        <v>1722</v>
      </c>
    </row>
    <row r="2286" spans="1:8">
      <c r="A2286" s="11" t="s">
        <v>2253</v>
      </c>
      <c r="B2286" s="7">
        <v>47307</v>
      </c>
      <c r="C2286" t="str">
        <f>PROPER(Table1[[#This Row],[Region]])</f>
        <v>South</v>
      </c>
      <c r="D2286" t="str">
        <f>PROPER(Table1[[#This Row],[Product Category]])</f>
        <v>Groceries</v>
      </c>
      <c r="E2286">
        <f>ROUND(Table1[[#This Row],[Sales Amount]],1)</f>
        <v>278.3</v>
      </c>
      <c r="F2286">
        <f>Table1[[#This Row],[Quantity Sold]]</f>
        <v>18</v>
      </c>
      <c r="G2286">
        <f>Table1[[#This Row],[Discount (%)]]</f>
        <v>32</v>
      </c>
      <c r="H2286">
        <f>Table1[[#This Row],[Profit]]</f>
        <v>228.43</v>
      </c>
    </row>
    <row r="2287" spans="1:8">
      <c r="A2287" s="11" t="s">
        <v>2254</v>
      </c>
      <c r="B2287" s="7">
        <v>47308</v>
      </c>
      <c r="C2287" t="str">
        <f>PROPER(Table1[[#This Row],[Region]])</f>
        <v>North</v>
      </c>
      <c r="D2287" t="str">
        <f>PROPER(Table1[[#This Row],[Product Category]])</f>
        <v>Electronics</v>
      </c>
      <c r="E2287">
        <f>ROUND(Table1[[#This Row],[Sales Amount]],1)</f>
        <v>1877.9</v>
      </c>
      <c r="F2287">
        <f>Table1[[#This Row],[Quantity Sold]]</f>
        <v>40</v>
      </c>
      <c r="G2287">
        <f>Table1[[#This Row],[Discount (%)]]</f>
        <v>30</v>
      </c>
      <c r="H2287">
        <f>Table1[[#This Row],[Profit]]</f>
        <v>1922.79</v>
      </c>
    </row>
    <row r="2288" spans="1:8">
      <c r="A2288" s="11" t="s">
        <v>2255</v>
      </c>
      <c r="B2288" s="7">
        <v>47309</v>
      </c>
      <c r="C2288" t="str">
        <f>PROPER(Table1[[#This Row],[Region]])</f>
        <v>West</v>
      </c>
      <c r="D2288" t="str">
        <f>PROPER(Table1[[#This Row],[Product Category]])</f>
        <v>Clothing</v>
      </c>
      <c r="E2288">
        <f>ROUND(Table1[[#This Row],[Sales Amount]],1)</f>
        <v>405.9</v>
      </c>
      <c r="F2288">
        <f>Table1[[#This Row],[Quantity Sold]]</f>
        <v>9</v>
      </c>
      <c r="G2288">
        <f>Table1[[#This Row],[Discount (%)]]</f>
        <v>35</v>
      </c>
      <c r="H2288">
        <f>Table1[[#This Row],[Profit]]</f>
        <v>400.07</v>
      </c>
    </row>
    <row r="2289" spans="1:8">
      <c r="A2289" s="11" t="s">
        <v>2256</v>
      </c>
      <c r="B2289" s="7">
        <v>47310</v>
      </c>
      <c r="C2289" t="str">
        <f>PROPER(Table1[[#This Row],[Region]])</f>
        <v>South</v>
      </c>
      <c r="D2289" t="str">
        <f>PROPER(Table1[[#This Row],[Product Category]])</f>
        <v>Sports</v>
      </c>
      <c r="E2289">
        <f>ROUND(Table1[[#This Row],[Sales Amount]],1)</f>
        <v>3490.6</v>
      </c>
      <c r="F2289">
        <f>Table1[[#This Row],[Quantity Sold]]</f>
        <v>20</v>
      </c>
      <c r="G2289">
        <f>Table1[[#This Row],[Discount (%)]]</f>
        <v>48</v>
      </c>
      <c r="H2289">
        <f>Table1[[#This Row],[Profit]]</f>
        <v>921.07</v>
      </c>
    </row>
    <row r="2290" spans="1:8">
      <c r="A2290" s="11" t="s">
        <v>2257</v>
      </c>
      <c r="B2290" s="7">
        <v>47311</v>
      </c>
      <c r="C2290" t="str">
        <f>PROPER(Table1[[#This Row],[Region]])</f>
        <v>North</v>
      </c>
      <c r="D2290" t="str">
        <f>PROPER(Table1[[#This Row],[Product Category]])</f>
        <v>Groceries</v>
      </c>
      <c r="E2290">
        <f>ROUND(Table1[[#This Row],[Sales Amount]],1)</f>
        <v>2384.1</v>
      </c>
      <c r="F2290">
        <f>Table1[[#This Row],[Quantity Sold]]</f>
        <v>48</v>
      </c>
      <c r="G2290">
        <f>Table1[[#This Row],[Discount (%)]]</f>
        <v>8</v>
      </c>
      <c r="H2290">
        <f>Table1[[#This Row],[Profit]]</f>
        <v>1847.33</v>
      </c>
    </row>
    <row r="2291" spans="1:8">
      <c r="A2291" s="11" t="s">
        <v>2258</v>
      </c>
      <c r="B2291" s="7">
        <v>47312</v>
      </c>
      <c r="C2291" t="str">
        <f>PROPER(Table1[[#This Row],[Region]])</f>
        <v>West</v>
      </c>
      <c r="D2291" t="str">
        <f>PROPER(Table1[[#This Row],[Product Category]])</f>
        <v>Electronics</v>
      </c>
      <c r="E2291">
        <f>ROUND(Table1[[#This Row],[Sales Amount]],1)</f>
        <v>4453.3999999999996</v>
      </c>
      <c r="F2291">
        <f>Table1[[#This Row],[Quantity Sold]]</f>
        <v>21</v>
      </c>
      <c r="G2291">
        <f>Table1[[#This Row],[Discount (%)]]</f>
        <v>33</v>
      </c>
      <c r="H2291">
        <f>Table1[[#This Row],[Profit]]</f>
        <v>1868.78</v>
      </c>
    </row>
    <row r="2292" spans="1:8">
      <c r="A2292" s="11" t="s">
        <v>2259</v>
      </c>
      <c r="B2292" s="7">
        <v>47313</v>
      </c>
      <c r="C2292" t="str">
        <f>PROPER(Table1[[#This Row],[Region]])</f>
        <v>West</v>
      </c>
      <c r="D2292" t="str">
        <f>PROPER(Table1[[#This Row],[Product Category]])</f>
        <v>Sports</v>
      </c>
      <c r="E2292">
        <f>ROUND(Table1[[#This Row],[Sales Amount]],1)</f>
        <v>3220.4</v>
      </c>
      <c r="F2292">
        <f>Table1[[#This Row],[Quantity Sold]]</f>
        <v>45</v>
      </c>
      <c r="G2292">
        <f>Table1[[#This Row],[Discount (%)]]</f>
        <v>43</v>
      </c>
      <c r="H2292">
        <f>Table1[[#This Row],[Profit]]</f>
        <v>649.79</v>
      </c>
    </row>
    <row r="2293" spans="1:8">
      <c r="A2293" s="11" t="s">
        <v>2260</v>
      </c>
      <c r="B2293" s="7">
        <v>47314</v>
      </c>
      <c r="C2293" t="str">
        <f>PROPER(Table1[[#This Row],[Region]])</f>
        <v>East</v>
      </c>
      <c r="D2293" t="str">
        <f>PROPER(Table1[[#This Row],[Product Category]])</f>
        <v>Electronics</v>
      </c>
      <c r="E2293">
        <f>ROUND(Table1[[#This Row],[Sales Amount]],1)</f>
        <v>3794</v>
      </c>
      <c r="F2293">
        <f>Table1[[#This Row],[Quantity Sold]]</f>
        <v>42</v>
      </c>
      <c r="G2293">
        <f>Table1[[#This Row],[Discount (%)]]</f>
        <v>15</v>
      </c>
      <c r="H2293">
        <f>Table1[[#This Row],[Profit]]</f>
        <v>1803.1</v>
      </c>
    </row>
    <row r="2294" spans="1:8">
      <c r="A2294" s="11" t="s">
        <v>2261</v>
      </c>
      <c r="B2294" s="7">
        <v>47315</v>
      </c>
      <c r="C2294" t="str">
        <f>PROPER(Table1[[#This Row],[Region]])</f>
        <v>North</v>
      </c>
      <c r="D2294" t="str">
        <f>PROPER(Table1[[#This Row],[Product Category]])</f>
        <v>Sports</v>
      </c>
      <c r="E2294">
        <f>ROUND(Table1[[#This Row],[Sales Amount]],1)</f>
        <v>2198.9</v>
      </c>
      <c r="F2294">
        <f>Table1[[#This Row],[Quantity Sold]]</f>
        <v>45</v>
      </c>
      <c r="G2294">
        <f>Table1[[#This Row],[Discount (%)]]</f>
        <v>4</v>
      </c>
      <c r="H2294">
        <f>Table1[[#This Row],[Profit]]</f>
        <v>364.49</v>
      </c>
    </row>
    <row r="2295" spans="1:8">
      <c r="A2295" s="11" t="s">
        <v>2262</v>
      </c>
      <c r="B2295" s="7">
        <v>47316</v>
      </c>
      <c r="C2295" t="str">
        <f>PROPER(Table1[[#This Row],[Region]])</f>
        <v>North</v>
      </c>
      <c r="D2295" t="str">
        <f>PROPER(Table1[[#This Row],[Product Category]])</f>
        <v>Clothing</v>
      </c>
      <c r="E2295">
        <f>ROUND(Table1[[#This Row],[Sales Amount]],1)</f>
        <v>2386</v>
      </c>
      <c r="F2295">
        <f>Table1[[#This Row],[Quantity Sold]]</f>
        <v>20</v>
      </c>
      <c r="G2295">
        <f>Table1[[#This Row],[Discount (%)]]</f>
        <v>42</v>
      </c>
      <c r="H2295">
        <f>Table1[[#This Row],[Profit]]</f>
        <v>562.91999999999996</v>
      </c>
    </row>
    <row r="2296" spans="1:8">
      <c r="A2296" s="11" t="s">
        <v>2263</v>
      </c>
      <c r="B2296" s="7">
        <v>47317</v>
      </c>
      <c r="C2296" t="str">
        <f>PROPER(Table1[[#This Row],[Region]])</f>
        <v>West</v>
      </c>
      <c r="D2296" t="str">
        <f>PROPER(Table1[[#This Row],[Product Category]])</f>
        <v>Groceries</v>
      </c>
      <c r="E2296">
        <f>ROUND(Table1[[#This Row],[Sales Amount]],1)</f>
        <v>4993.8</v>
      </c>
      <c r="F2296">
        <f>Table1[[#This Row],[Quantity Sold]]</f>
        <v>10</v>
      </c>
      <c r="G2296">
        <f>Table1[[#This Row],[Discount (%)]]</f>
        <v>33</v>
      </c>
      <c r="H2296">
        <f>Table1[[#This Row],[Profit]]</f>
        <v>169.92</v>
      </c>
    </row>
    <row r="2297" spans="1:8">
      <c r="A2297" s="11" t="s">
        <v>2264</v>
      </c>
      <c r="B2297" s="7">
        <v>47318</v>
      </c>
      <c r="C2297" t="str">
        <f>PROPER(Table1[[#This Row],[Region]])</f>
        <v>East</v>
      </c>
      <c r="D2297" t="str">
        <f>PROPER(Table1[[#This Row],[Product Category]])</f>
        <v>Furniture</v>
      </c>
      <c r="E2297">
        <f>ROUND(Table1[[#This Row],[Sales Amount]],1)</f>
        <v>4231.5</v>
      </c>
      <c r="F2297">
        <f>Table1[[#This Row],[Quantity Sold]]</f>
        <v>1</v>
      </c>
      <c r="G2297">
        <f>Table1[[#This Row],[Discount (%)]]</f>
        <v>49</v>
      </c>
      <c r="H2297">
        <f>Table1[[#This Row],[Profit]]</f>
        <v>1306.5999999999999</v>
      </c>
    </row>
    <row r="2298" spans="1:8">
      <c r="A2298" s="11" t="s">
        <v>2265</v>
      </c>
      <c r="B2298" s="7">
        <v>47319</v>
      </c>
      <c r="C2298" t="str">
        <f>PROPER(Table1[[#This Row],[Region]])</f>
        <v>West</v>
      </c>
      <c r="D2298" t="str">
        <f>PROPER(Table1[[#This Row],[Product Category]])</f>
        <v>Electronics</v>
      </c>
      <c r="E2298">
        <f>ROUND(Table1[[#This Row],[Sales Amount]],1)</f>
        <v>405.9</v>
      </c>
      <c r="F2298">
        <f>Table1[[#This Row],[Quantity Sold]]</f>
        <v>43</v>
      </c>
      <c r="G2298">
        <f>Table1[[#This Row],[Discount (%)]]</f>
        <v>43</v>
      </c>
      <c r="H2298">
        <f>Table1[[#This Row],[Profit]]</f>
        <v>264.45999999999998</v>
      </c>
    </row>
    <row r="2299" spans="1:8">
      <c r="A2299" s="11" t="s">
        <v>2266</v>
      </c>
      <c r="B2299" s="7">
        <v>47320</v>
      </c>
      <c r="C2299" t="str">
        <f>PROPER(Table1[[#This Row],[Region]])</f>
        <v>East</v>
      </c>
      <c r="D2299" t="str">
        <f>PROPER(Table1[[#This Row],[Product Category]])</f>
        <v>Sports</v>
      </c>
      <c r="E2299">
        <f>ROUND(Table1[[#This Row],[Sales Amount]],1)</f>
        <v>4764.6000000000004</v>
      </c>
      <c r="F2299">
        <f>Table1[[#This Row],[Quantity Sold]]</f>
        <v>22</v>
      </c>
      <c r="G2299">
        <f>Table1[[#This Row],[Discount (%)]]</f>
        <v>47</v>
      </c>
      <c r="H2299">
        <f>Table1[[#This Row],[Profit]]</f>
        <v>1847.94</v>
      </c>
    </row>
    <row r="2300" spans="1:8">
      <c r="A2300" s="11" t="s">
        <v>2267</v>
      </c>
      <c r="B2300" s="7">
        <v>47321</v>
      </c>
      <c r="C2300" t="str">
        <f>PROPER(Table1[[#This Row],[Region]])</f>
        <v>North</v>
      </c>
      <c r="D2300" t="str">
        <f>PROPER(Table1[[#This Row],[Product Category]])</f>
        <v>Sports</v>
      </c>
      <c r="E2300">
        <f>ROUND(Table1[[#This Row],[Sales Amount]],1)</f>
        <v>4071.8</v>
      </c>
      <c r="F2300">
        <f>Table1[[#This Row],[Quantity Sold]]</f>
        <v>43</v>
      </c>
      <c r="G2300">
        <f>Table1[[#This Row],[Discount (%)]]</f>
        <v>48</v>
      </c>
      <c r="H2300">
        <f>Table1[[#This Row],[Profit]]</f>
        <v>1190.2</v>
      </c>
    </row>
    <row r="2301" spans="1:8">
      <c r="A2301" s="12">
        <v>5.5921999999999998E+48</v>
      </c>
      <c r="B2301" s="7">
        <v>47322</v>
      </c>
      <c r="C2301" t="str">
        <f>PROPER(Table1[[#This Row],[Region]])</f>
        <v>East</v>
      </c>
      <c r="D2301" t="str">
        <f>PROPER(Table1[[#This Row],[Product Category]])</f>
        <v>Electronics</v>
      </c>
      <c r="E2301">
        <f>ROUND(Table1[[#This Row],[Sales Amount]],1)</f>
        <v>618.70000000000005</v>
      </c>
      <c r="F2301">
        <f>Table1[[#This Row],[Quantity Sold]]</f>
        <v>50</v>
      </c>
      <c r="G2301">
        <f>Table1[[#This Row],[Discount (%)]]</f>
        <v>47</v>
      </c>
      <c r="H2301">
        <f>Table1[[#This Row],[Profit]]</f>
        <v>1481.16</v>
      </c>
    </row>
    <row r="2302" spans="1:8">
      <c r="A2302" s="11" t="s">
        <v>2268</v>
      </c>
      <c r="B2302" s="7">
        <v>47323</v>
      </c>
      <c r="C2302" t="str">
        <f>PROPER(Table1[[#This Row],[Region]])</f>
        <v>East</v>
      </c>
      <c r="D2302" t="str">
        <f>PROPER(Table1[[#This Row],[Product Category]])</f>
        <v>Sports</v>
      </c>
      <c r="E2302">
        <f>ROUND(Table1[[#This Row],[Sales Amount]],1)</f>
        <v>2944.4</v>
      </c>
      <c r="F2302">
        <f>Table1[[#This Row],[Quantity Sold]]</f>
        <v>18</v>
      </c>
      <c r="G2302">
        <f>Table1[[#This Row],[Discount (%)]]</f>
        <v>1</v>
      </c>
      <c r="H2302">
        <f>Table1[[#This Row],[Profit]]</f>
        <v>1017.59</v>
      </c>
    </row>
    <row r="2303" spans="1:8">
      <c r="A2303" s="11" t="s">
        <v>2269</v>
      </c>
      <c r="B2303" s="7">
        <v>47324</v>
      </c>
      <c r="C2303" t="str">
        <f>PROPER(Table1[[#This Row],[Region]])</f>
        <v>North</v>
      </c>
      <c r="D2303" t="str">
        <f>PROPER(Table1[[#This Row],[Product Category]])</f>
        <v>Clothing</v>
      </c>
      <c r="E2303">
        <f>ROUND(Table1[[#This Row],[Sales Amount]],1)</f>
        <v>175.5</v>
      </c>
      <c r="F2303">
        <f>Table1[[#This Row],[Quantity Sold]]</f>
        <v>2</v>
      </c>
      <c r="G2303">
        <f>Table1[[#This Row],[Discount (%)]]</f>
        <v>15</v>
      </c>
      <c r="H2303">
        <f>Table1[[#This Row],[Profit]]</f>
        <v>1026.82</v>
      </c>
    </row>
    <row r="2304" spans="1:8">
      <c r="A2304" s="11" t="s">
        <v>2270</v>
      </c>
      <c r="B2304" s="7">
        <v>47325</v>
      </c>
      <c r="C2304" t="str">
        <f>PROPER(Table1[[#This Row],[Region]])</f>
        <v>South</v>
      </c>
      <c r="D2304" t="str">
        <f>PROPER(Table1[[#This Row],[Product Category]])</f>
        <v>Groceries</v>
      </c>
      <c r="E2304">
        <f>ROUND(Table1[[#This Row],[Sales Amount]],1)</f>
        <v>4340.2</v>
      </c>
      <c r="F2304">
        <f>Table1[[#This Row],[Quantity Sold]]</f>
        <v>38</v>
      </c>
      <c r="G2304">
        <f>Table1[[#This Row],[Discount (%)]]</f>
        <v>27</v>
      </c>
      <c r="H2304">
        <f>Table1[[#This Row],[Profit]]</f>
        <v>57.89</v>
      </c>
    </row>
    <row r="2305" spans="1:8">
      <c r="A2305" s="11" t="s">
        <v>2271</v>
      </c>
      <c r="B2305" s="7">
        <v>47326</v>
      </c>
      <c r="C2305" t="str">
        <f>PROPER(Table1[[#This Row],[Region]])</f>
        <v>North</v>
      </c>
      <c r="D2305" t="str">
        <f>PROPER(Table1[[#This Row],[Product Category]])</f>
        <v>Furniture</v>
      </c>
      <c r="E2305">
        <f>ROUND(Table1[[#This Row],[Sales Amount]],1)</f>
        <v>3650.4</v>
      </c>
      <c r="F2305">
        <f>Table1[[#This Row],[Quantity Sold]]</f>
        <v>38</v>
      </c>
      <c r="G2305">
        <f>Table1[[#This Row],[Discount (%)]]</f>
        <v>24</v>
      </c>
      <c r="H2305">
        <f>Table1[[#This Row],[Profit]]</f>
        <v>466.97</v>
      </c>
    </row>
    <row r="2306" spans="1:8">
      <c r="A2306" s="11" t="s">
        <v>2273</v>
      </c>
      <c r="B2306" s="7">
        <v>47327</v>
      </c>
      <c r="C2306" t="str">
        <f>PROPER(Table1[[#This Row],[Region]])</f>
        <v>East</v>
      </c>
      <c r="D2306" t="str">
        <f>PROPER(Table1[[#This Row],[Product Category]])</f>
        <v>Furniture</v>
      </c>
      <c r="E2306">
        <f>ROUND(Table1[[#This Row],[Sales Amount]],1)</f>
        <v>527.5</v>
      </c>
      <c r="F2306">
        <f>Table1[[#This Row],[Quantity Sold]]</f>
        <v>9</v>
      </c>
      <c r="G2306">
        <f>Table1[[#This Row],[Discount (%)]]</f>
        <v>15</v>
      </c>
      <c r="H2306">
        <f>Table1[[#This Row],[Profit]]</f>
        <v>1637.94</v>
      </c>
    </row>
    <row r="2307" spans="1:8">
      <c r="A2307" s="11" t="s">
        <v>2274</v>
      </c>
      <c r="B2307" s="7">
        <v>47328</v>
      </c>
      <c r="C2307" t="str">
        <f>PROPER(Table1[[#This Row],[Region]])</f>
        <v>East</v>
      </c>
      <c r="D2307" t="str">
        <f>PROPER(Table1[[#This Row],[Product Category]])</f>
        <v>Sports</v>
      </c>
      <c r="E2307">
        <f>ROUND(Table1[[#This Row],[Sales Amount]],1)</f>
        <v>256.5</v>
      </c>
      <c r="F2307">
        <f>Table1[[#This Row],[Quantity Sold]]</f>
        <v>3</v>
      </c>
      <c r="G2307">
        <f>Table1[[#This Row],[Discount (%)]]</f>
        <v>0</v>
      </c>
      <c r="H2307">
        <f>Table1[[#This Row],[Profit]]</f>
        <v>955.82</v>
      </c>
    </row>
    <row r="2308" spans="1:8">
      <c r="A2308" s="11" t="s">
        <v>2275</v>
      </c>
      <c r="B2308" s="7">
        <v>47329</v>
      </c>
      <c r="C2308" t="str">
        <f>PROPER(Table1[[#This Row],[Region]])</f>
        <v>North</v>
      </c>
      <c r="D2308" t="str">
        <f>PROPER(Table1[[#This Row],[Product Category]])</f>
        <v>Groceries</v>
      </c>
      <c r="E2308">
        <f>ROUND(Table1[[#This Row],[Sales Amount]],1)</f>
        <v>4109.8</v>
      </c>
      <c r="F2308">
        <f>Table1[[#This Row],[Quantity Sold]]</f>
        <v>12</v>
      </c>
      <c r="G2308">
        <f>Table1[[#This Row],[Discount (%)]]</f>
        <v>27</v>
      </c>
      <c r="H2308">
        <f>Table1[[#This Row],[Profit]]</f>
        <v>556.05999999999995</v>
      </c>
    </row>
    <row r="2309" spans="1:8">
      <c r="A2309" s="11" t="s">
        <v>2276</v>
      </c>
      <c r="B2309" s="7">
        <v>47330</v>
      </c>
      <c r="C2309" t="str">
        <f>PROPER(Table1[[#This Row],[Region]])</f>
        <v>North</v>
      </c>
      <c r="D2309" t="str">
        <f>PROPER(Table1[[#This Row],[Product Category]])</f>
        <v>Sports</v>
      </c>
      <c r="E2309">
        <f>ROUND(Table1[[#This Row],[Sales Amount]],1)</f>
        <v>3332.7</v>
      </c>
      <c r="F2309">
        <f>Table1[[#This Row],[Quantity Sold]]</f>
        <v>44</v>
      </c>
      <c r="G2309">
        <f>Table1[[#This Row],[Discount (%)]]</f>
        <v>22</v>
      </c>
      <c r="H2309">
        <f>Table1[[#This Row],[Profit]]</f>
        <v>527.33000000000004</v>
      </c>
    </row>
    <row r="2310" spans="1:8">
      <c r="A2310" s="11" t="s">
        <v>2277</v>
      </c>
      <c r="B2310" s="7">
        <v>47331</v>
      </c>
      <c r="C2310" t="str">
        <f>PROPER(Table1[[#This Row],[Region]])</f>
        <v>East</v>
      </c>
      <c r="D2310" t="str">
        <f>PROPER(Table1[[#This Row],[Product Category]])</f>
        <v>Sports</v>
      </c>
      <c r="E2310">
        <f>ROUND(Table1[[#This Row],[Sales Amount]],1)</f>
        <v>2262.9</v>
      </c>
      <c r="F2310">
        <f>Table1[[#This Row],[Quantity Sold]]</f>
        <v>6</v>
      </c>
      <c r="G2310">
        <f>Table1[[#This Row],[Discount (%)]]</f>
        <v>47</v>
      </c>
      <c r="H2310">
        <f>Table1[[#This Row],[Profit]]</f>
        <v>631.41</v>
      </c>
    </row>
    <row r="2311" spans="1:8">
      <c r="A2311" s="11" t="s">
        <v>2278</v>
      </c>
      <c r="B2311" s="7">
        <v>47332</v>
      </c>
      <c r="C2311" t="str">
        <f>PROPER(Table1[[#This Row],[Region]])</f>
        <v>West</v>
      </c>
      <c r="D2311" t="str">
        <f>PROPER(Table1[[#This Row],[Product Category]])</f>
        <v>Clothing</v>
      </c>
      <c r="E2311">
        <f>ROUND(Table1[[#This Row],[Sales Amount]],1)</f>
        <v>1536.2</v>
      </c>
      <c r="F2311">
        <f>Table1[[#This Row],[Quantity Sold]]</f>
        <v>12</v>
      </c>
      <c r="G2311">
        <f>Table1[[#This Row],[Discount (%)]]</f>
        <v>39</v>
      </c>
      <c r="H2311">
        <f>Table1[[#This Row],[Profit]]</f>
        <v>1120.53</v>
      </c>
    </row>
    <row r="2312" spans="1:8">
      <c r="A2312" s="11" t="s">
        <v>2279</v>
      </c>
      <c r="B2312" s="7">
        <v>47333</v>
      </c>
      <c r="C2312" t="str">
        <f>PROPER(Table1[[#This Row],[Region]])</f>
        <v>West</v>
      </c>
      <c r="D2312" t="str">
        <f>PROPER(Table1[[#This Row],[Product Category]])</f>
        <v>Electronics</v>
      </c>
      <c r="E2312">
        <f>ROUND(Table1[[#This Row],[Sales Amount]],1)</f>
        <v>1636.8</v>
      </c>
      <c r="F2312">
        <f>Table1[[#This Row],[Quantity Sold]]</f>
        <v>23</v>
      </c>
      <c r="G2312">
        <f>Table1[[#This Row],[Discount (%)]]</f>
        <v>16</v>
      </c>
      <c r="H2312">
        <f>Table1[[#This Row],[Profit]]</f>
        <v>956.84</v>
      </c>
    </row>
    <row r="2313" spans="1:8">
      <c r="A2313" s="11">
        <v>27227365</v>
      </c>
      <c r="B2313" s="7">
        <v>47334</v>
      </c>
      <c r="C2313" t="str">
        <f>PROPER(Table1[[#This Row],[Region]])</f>
        <v>North</v>
      </c>
      <c r="D2313" t="str">
        <f>PROPER(Table1[[#This Row],[Product Category]])</f>
        <v>Furniture</v>
      </c>
      <c r="E2313">
        <f>ROUND(Table1[[#This Row],[Sales Amount]],1)</f>
        <v>3577.5</v>
      </c>
      <c r="F2313">
        <f>Table1[[#This Row],[Quantity Sold]]</f>
        <v>11</v>
      </c>
      <c r="G2313">
        <f>Table1[[#This Row],[Discount (%)]]</f>
        <v>22</v>
      </c>
      <c r="H2313">
        <f>Table1[[#This Row],[Profit]]</f>
        <v>967.07</v>
      </c>
    </row>
    <row r="2314" spans="1:8">
      <c r="A2314" s="11" t="s">
        <v>2280</v>
      </c>
      <c r="B2314" s="7">
        <v>47335</v>
      </c>
      <c r="C2314" t="str">
        <f>PROPER(Table1[[#This Row],[Region]])</f>
        <v>East</v>
      </c>
      <c r="D2314" t="str">
        <f>PROPER(Table1[[#This Row],[Product Category]])</f>
        <v>Furniture</v>
      </c>
      <c r="E2314">
        <f>ROUND(Table1[[#This Row],[Sales Amount]],1)</f>
        <v>4722.2</v>
      </c>
      <c r="F2314">
        <f>Table1[[#This Row],[Quantity Sold]]</f>
        <v>18</v>
      </c>
      <c r="G2314">
        <f>Table1[[#This Row],[Discount (%)]]</f>
        <v>21</v>
      </c>
      <c r="H2314">
        <f>Table1[[#This Row],[Profit]]</f>
        <v>1015.31</v>
      </c>
    </row>
    <row r="2315" spans="1:8">
      <c r="A2315" s="11" t="s">
        <v>2281</v>
      </c>
      <c r="B2315" s="7">
        <v>47336</v>
      </c>
      <c r="C2315" t="str">
        <f>PROPER(Table1[[#This Row],[Region]])</f>
        <v>West</v>
      </c>
      <c r="D2315" t="str">
        <f>PROPER(Table1[[#This Row],[Product Category]])</f>
        <v>Clothing</v>
      </c>
      <c r="E2315">
        <f>ROUND(Table1[[#This Row],[Sales Amount]],1)</f>
        <v>651.20000000000005</v>
      </c>
      <c r="F2315">
        <f>Table1[[#This Row],[Quantity Sold]]</f>
        <v>13</v>
      </c>
      <c r="G2315">
        <f>Table1[[#This Row],[Discount (%)]]</f>
        <v>28</v>
      </c>
      <c r="H2315">
        <f>Table1[[#This Row],[Profit]]</f>
        <v>283.56</v>
      </c>
    </row>
    <row r="2316" spans="1:8">
      <c r="A2316" s="11" t="s">
        <v>2282</v>
      </c>
      <c r="B2316" s="7">
        <v>47337</v>
      </c>
      <c r="C2316" t="str">
        <f>PROPER(Table1[[#This Row],[Region]])</f>
        <v>West</v>
      </c>
      <c r="D2316" t="str">
        <f>PROPER(Table1[[#This Row],[Product Category]])</f>
        <v>Electronics</v>
      </c>
      <c r="E2316">
        <f>ROUND(Table1[[#This Row],[Sales Amount]],1)</f>
        <v>1015.1</v>
      </c>
      <c r="F2316">
        <f>Table1[[#This Row],[Quantity Sold]]</f>
        <v>44</v>
      </c>
      <c r="G2316">
        <f>Table1[[#This Row],[Discount (%)]]</f>
        <v>28</v>
      </c>
      <c r="H2316">
        <f>Table1[[#This Row],[Profit]]</f>
        <v>12.42</v>
      </c>
    </row>
    <row r="2317" spans="1:8">
      <c r="A2317" s="11" t="s">
        <v>2283</v>
      </c>
      <c r="B2317" s="7">
        <v>47338</v>
      </c>
      <c r="C2317" t="str">
        <f>PROPER(Table1[[#This Row],[Region]])</f>
        <v>West</v>
      </c>
      <c r="D2317" t="str">
        <f>PROPER(Table1[[#This Row],[Product Category]])</f>
        <v>Furniture</v>
      </c>
      <c r="E2317">
        <f>ROUND(Table1[[#This Row],[Sales Amount]],1)</f>
        <v>1004</v>
      </c>
      <c r="F2317">
        <f>Table1[[#This Row],[Quantity Sold]]</f>
        <v>45</v>
      </c>
      <c r="G2317">
        <f>Table1[[#This Row],[Discount (%)]]</f>
        <v>19</v>
      </c>
      <c r="H2317">
        <f>Table1[[#This Row],[Profit]]</f>
        <v>1495.95</v>
      </c>
    </row>
    <row r="2318" spans="1:8">
      <c r="A2318" s="11" t="s">
        <v>2284</v>
      </c>
      <c r="B2318" s="7">
        <v>47339</v>
      </c>
      <c r="C2318" t="str">
        <f>PROPER(Table1[[#This Row],[Region]])</f>
        <v>South</v>
      </c>
      <c r="D2318" t="str">
        <f>PROPER(Table1[[#This Row],[Product Category]])</f>
        <v>Electronics</v>
      </c>
      <c r="E2318">
        <f>ROUND(Table1[[#This Row],[Sales Amount]],1)</f>
        <v>165.8</v>
      </c>
      <c r="F2318">
        <f>Table1[[#This Row],[Quantity Sold]]</f>
        <v>40</v>
      </c>
      <c r="G2318">
        <f>Table1[[#This Row],[Discount (%)]]</f>
        <v>10</v>
      </c>
      <c r="H2318">
        <f>Table1[[#This Row],[Profit]]</f>
        <v>1058.17</v>
      </c>
    </row>
    <row r="2319" spans="1:8">
      <c r="A2319" s="11" t="s">
        <v>2285</v>
      </c>
      <c r="B2319" s="7">
        <v>47340</v>
      </c>
      <c r="C2319" t="str">
        <f>PROPER(Table1[[#This Row],[Region]])</f>
        <v>South</v>
      </c>
      <c r="D2319" t="str">
        <f>PROPER(Table1[[#This Row],[Product Category]])</f>
        <v>Electronics</v>
      </c>
      <c r="E2319">
        <f>ROUND(Table1[[#This Row],[Sales Amount]],1)</f>
        <v>1819.2</v>
      </c>
      <c r="F2319">
        <f>Table1[[#This Row],[Quantity Sold]]</f>
        <v>40</v>
      </c>
      <c r="G2319">
        <f>Table1[[#This Row],[Discount (%)]]</f>
        <v>36</v>
      </c>
      <c r="H2319">
        <f>Table1[[#This Row],[Profit]]</f>
        <v>612.99</v>
      </c>
    </row>
    <row r="2320" spans="1:8">
      <c r="A2320" s="11" t="s">
        <v>2286</v>
      </c>
      <c r="B2320" s="7">
        <v>47341</v>
      </c>
      <c r="C2320" t="str">
        <f>PROPER(Table1[[#This Row],[Region]])</f>
        <v>West</v>
      </c>
      <c r="D2320" t="str">
        <f>PROPER(Table1[[#This Row],[Product Category]])</f>
        <v>Sports</v>
      </c>
      <c r="E2320">
        <f>ROUND(Table1[[#This Row],[Sales Amount]],1)</f>
        <v>2468.5</v>
      </c>
      <c r="F2320">
        <f>Table1[[#This Row],[Quantity Sold]]</f>
        <v>24</v>
      </c>
      <c r="G2320">
        <f>Table1[[#This Row],[Discount (%)]]</f>
        <v>36</v>
      </c>
      <c r="H2320">
        <f>Table1[[#This Row],[Profit]]</f>
        <v>1381.21</v>
      </c>
    </row>
    <row r="2321" spans="1:8">
      <c r="A2321" s="11" t="s">
        <v>2287</v>
      </c>
      <c r="B2321" s="7">
        <v>47342</v>
      </c>
      <c r="C2321" t="str">
        <f>PROPER(Table1[[#This Row],[Region]])</f>
        <v>North</v>
      </c>
      <c r="D2321" t="str">
        <f>PROPER(Table1[[#This Row],[Product Category]])</f>
        <v>Furniture</v>
      </c>
      <c r="E2321">
        <f>ROUND(Table1[[#This Row],[Sales Amount]],1)</f>
        <v>855.1</v>
      </c>
      <c r="F2321">
        <f>Table1[[#This Row],[Quantity Sold]]</f>
        <v>6</v>
      </c>
      <c r="G2321">
        <f>Table1[[#This Row],[Discount (%)]]</f>
        <v>20</v>
      </c>
      <c r="H2321">
        <f>Table1[[#This Row],[Profit]]</f>
        <v>195.11</v>
      </c>
    </row>
    <row r="2322" spans="1:8">
      <c r="A2322" s="11" t="s">
        <v>2288</v>
      </c>
      <c r="B2322" s="7">
        <v>47343</v>
      </c>
      <c r="C2322" t="str">
        <f>PROPER(Table1[[#This Row],[Region]])</f>
        <v>West</v>
      </c>
      <c r="D2322" t="str">
        <f>PROPER(Table1[[#This Row],[Product Category]])</f>
        <v>Sports</v>
      </c>
      <c r="E2322">
        <f>ROUND(Table1[[#This Row],[Sales Amount]],1)</f>
        <v>4177.3</v>
      </c>
      <c r="F2322">
        <f>Table1[[#This Row],[Quantity Sold]]</f>
        <v>24</v>
      </c>
      <c r="G2322">
        <f>Table1[[#This Row],[Discount (%)]]</f>
        <v>36</v>
      </c>
      <c r="H2322">
        <f>Table1[[#This Row],[Profit]]</f>
        <v>1539.13</v>
      </c>
    </row>
    <row r="2323" spans="1:8">
      <c r="A2323" s="11" t="s">
        <v>2289</v>
      </c>
      <c r="B2323" s="7">
        <v>47344</v>
      </c>
      <c r="C2323" t="str">
        <f>PROPER(Table1[[#This Row],[Region]])</f>
        <v>North</v>
      </c>
      <c r="D2323" t="str">
        <f>PROPER(Table1[[#This Row],[Product Category]])</f>
        <v>Furniture</v>
      </c>
      <c r="E2323">
        <f>ROUND(Table1[[#This Row],[Sales Amount]],1)</f>
        <v>2851.6</v>
      </c>
      <c r="F2323">
        <f>Table1[[#This Row],[Quantity Sold]]</f>
        <v>18</v>
      </c>
      <c r="G2323">
        <f>Table1[[#This Row],[Discount (%)]]</f>
        <v>23</v>
      </c>
      <c r="H2323">
        <f>Table1[[#This Row],[Profit]]</f>
        <v>734.6</v>
      </c>
    </row>
    <row r="2324" spans="1:8">
      <c r="A2324" s="11" t="s">
        <v>2290</v>
      </c>
      <c r="B2324" s="7">
        <v>47345</v>
      </c>
      <c r="C2324" t="str">
        <f>PROPER(Table1[[#This Row],[Region]])</f>
        <v>West</v>
      </c>
      <c r="D2324" t="str">
        <f>PROPER(Table1[[#This Row],[Product Category]])</f>
        <v>Furniture</v>
      </c>
      <c r="E2324">
        <f>ROUND(Table1[[#This Row],[Sales Amount]],1)</f>
        <v>908.5</v>
      </c>
      <c r="F2324">
        <f>Table1[[#This Row],[Quantity Sold]]</f>
        <v>45</v>
      </c>
      <c r="G2324">
        <f>Table1[[#This Row],[Discount (%)]]</f>
        <v>24</v>
      </c>
      <c r="H2324">
        <f>Table1[[#This Row],[Profit]]</f>
        <v>747.39</v>
      </c>
    </row>
    <row r="2325" spans="1:8">
      <c r="A2325" s="11" t="s">
        <v>2291</v>
      </c>
      <c r="B2325" s="7">
        <v>47346</v>
      </c>
      <c r="C2325" t="str">
        <f>PROPER(Table1[[#This Row],[Region]])</f>
        <v>North</v>
      </c>
      <c r="D2325" t="str">
        <f>PROPER(Table1[[#This Row],[Product Category]])</f>
        <v>Electronics</v>
      </c>
      <c r="E2325">
        <f>ROUND(Table1[[#This Row],[Sales Amount]],1)</f>
        <v>3844.9</v>
      </c>
      <c r="F2325">
        <f>Table1[[#This Row],[Quantity Sold]]</f>
        <v>35</v>
      </c>
      <c r="G2325">
        <f>Table1[[#This Row],[Discount (%)]]</f>
        <v>36</v>
      </c>
      <c r="H2325">
        <f>Table1[[#This Row],[Profit]]</f>
        <v>417.33</v>
      </c>
    </row>
    <row r="2326" spans="1:8">
      <c r="A2326" s="11" t="s">
        <v>2292</v>
      </c>
      <c r="B2326" s="7">
        <v>47347</v>
      </c>
      <c r="C2326" t="str">
        <f>PROPER(Table1[[#This Row],[Region]])</f>
        <v>West</v>
      </c>
      <c r="D2326" t="str">
        <f>PROPER(Table1[[#This Row],[Product Category]])</f>
        <v>Electronics</v>
      </c>
      <c r="E2326">
        <f>ROUND(Table1[[#This Row],[Sales Amount]],1)</f>
        <v>1009.3</v>
      </c>
      <c r="F2326">
        <f>Table1[[#This Row],[Quantity Sold]]</f>
        <v>48</v>
      </c>
      <c r="G2326">
        <f>Table1[[#This Row],[Discount (%)]]</f>
        <v>19</v>
      </c>
      <c r="H2326">
        <f>Table1[[#This Row],[Profit]]</f>
        <v>1463.66</v>
      </c>
    </row>
    <row r="2327" spans="1:8">
      <c r="A2327" s="11" t="s">
        <v>2293</v>
      </c>
      <c r="B2327" s="7">
        <v>47348</v>
      </c>
      <c r="C2327" t="str">
        <f>PROPER(Table1[[#This Row],[Region]])</f>
        <v>East</v>
      </c>
      <c r="D2327" t="str">
        <f>PROPER(Table1[[#This Row],[Product Category]])</f>
        <v>Electronics</v>
      </c>
      <c r="E2327">
        <f>ROUND(Table1[[#This Row],[Sales Amount]],1)</f>
        <v>1885.5</v>
      </c>
      <c r="F2327">
        <f>Table1[[#This Row],[Quantity Sold]]</f>
        <v>24</v>
      </c>
      <c r="G2327">
        <f>Table1[[#This Row],[Discount (%)]]</f>
        <v>0</v>
      </c>
      <c r="H2327">
        <f>Table1[[#This Row],[Profit]]</f>
        <v>720.72</v>
      </c>
    </row>
    <row r="2328" spans="1:8">
      <c r="A2328" s="11" t="s">
        <v>2294</v>
      </c>
      <c r="B2328" s="7">
        <v>47349</v>
      </c>
      <c r="C2328" t="str">
        <f>PROPER(Table1[[#This Row],[Region]])</f>
        <v>North</v>
      </c>
      <c r="D2328" t="str">
        <f>PROPER(Table1[[#This Row],[Product Category]])</f>
        <v>Groceries</v>
      </c>
      <c r="E2328">
        <f>ROUND(Table1[[#This Row],[Sales Amount]],1)</f>
        <v>4729.3999999999996</v>
      </c>
      <c r="F2328">
        <f>Table1[[#This Row],[Quantity Sold]]</f>
        <v>4</v>
      </c>
      <c r="G2328">
        <f>Table1[[#This Row],[Discount (%)]]</f>
        <v>26</v>
      </c>
      <c r="H2328">
        <f>Table1[[#This Row],[Profit]]</f>
        <v>1338.86</v>
      </c>
    </row>
    <row r="2329" spans="1:8">
      <c r="A2329" s="11" t="s">
        <v>2295</v>
      </c>
      <c r="B2329" s="7">
        <v>47350</v>
      </c>
      <c r="C2329" t="str">
        <f>PROPER(Table1[[#This Row],[Region]])</f>
        <v>West</v>
      </c>
      <c r="D2329" t="str">
        <f>PROPER(Table1[[#This Row],[Product Category]])</f>
        <v>Furniture</v>
      </c>
      <c r="E2329">
        <f>ROUND(Table1[[#This Row],[Sales Amount]],1)</f>
        <v>1598.4</v>
      </c>
      <c r="F2329">
        <f>Table1[[#This Row],[Quantity Sold]]</f>
        <v>40</v>
      </c>
      <c r="G2329">
        <f>Table1[[#This Row],[Discount (%)]]</f>
        <v>49</v>
      </c>
      <c r="H2329">
        <f>Table1[[#This Row],[Profit]]</f>
        <v>175.19</v>
      </c>
    </row>
    <row r="2330" spans="1:8">
      <c r="A2330" s="11" t="s">
        <v>2296</v>
      </c>
      <c r="B2330" s="7">
        <v>47351</v>
      </c>
      <c r="C2330" t="str">
        <f>PROPER(Table1[[#This Row],[Region]])</f>
        <v>East</v>
      </c>
      <c r="D2330" t="str">
        <f>PROPER(Table1[[#This Row],[Product Category]])</f>
        <v>Furniture</v>
      </c>
      <c r="E2330">
        <f>ROUND(Table1[[#This Row],[Sales Amount]],1)</f>
        <v>3324.9</v>
      </c>
      <c r="F2330">
        <f>Table1[[#This Row],[Quantity Sold]]</f>
        <v>27</v>
      </c>
      <c r="G2330">
        <f>Table1[[#This Row],[Discount (%)]]</f>
        <v>36</v>
      </c>
      <c r="H2330">
        <f>Table1[[#This Row],[Profit]]</f>
        <v>1725.89</v>
      </c>
    </row>
    <row r="2331" spans="1:8">
      <c r="A2331" s="11" t="s">
        <v>2297</v>
      </c>
      <c r="B2331" s="7">
        <v>47352</v>
      </c>
      <c r="C2331" t="str">
        <f>PROPER(Table1[[#This Row],[Region]])</f>
        <v>North</v>
      </c>
      <c r="D2331" t="str">
        <f>PROPER(Table1[[#This Row],[Product Category]])</f>
        <v>Furniture</v>
      </c>
      <c r="E2331">
        <f>ROUND(Table1[[#This Row],[Sales Amount]],1)</f>
        <v>3186.8</v>
      </c>
      <c r="F2331">
        <f>Table1[[#This Row],[Quantity Sold]]</f>
        <v>41</v>
      </c>
      <c r="G2331">
        <f>Table1[[#This Row],[Discount (%)]]</f>
        <v>44</v>
      </c>
      <c r="H2331">
        <f>Table1[[#This Row],[Profit]]</f>
        <v>1078.52</v>
      </c>
    </row>
    <row r="2332" spans="1:8">
      <c r="A2332" s="11" t="s">
        <v>2298</v>
      </c>
      <c r="B2332" s="7">
        <v>47353</v>
      </c>
      <c r="C2332" t="str">
        <f>PROPER(Table1[[#This Row],[Region]])</f>
        <v>East</v>
      </c>
      <c r="D2332" t="str">
        <f>PROPER(Table1[[#This Row],[Product Category]])</f>
        <v>Furniture</v>
      </c>
      <c r="E2332">
        <f>ROUND(Table1[[#This Row],[Sales Amount]],1)</f>
        <v>3592.1</v>
      </c>
      <c r="F2332">
        <f>Table1[[#This Row],[Quantity Sold]]</f>
        <v>11</v>
      </c>
      <c r="G2332">
        <f>Table1[[#This Row],[Discount (%)]]</f>
        <v>19</v>
      </c>
      <c r="H2332">
        <f>Table1[[#This Row],[Profit]]</f>
        <v>941.13</v>
      </c>
    </row>
    <row r="2333" spans="1:8">
      <c r="A2333" s="11" t="s">
        <v>2299</v>
      </c>
      <c r="B2333" s="7">
        <v>47354</v>
      </c>
      <c r="C2333" t="str">
        <f>PROPER(Table1[[#This Row],[Region]])</f>
        <v>South</v>
      </c>
      <c r="D2333" t="str">
        <f>PROPER(Table1[[#This Row],[Product Category]])</f>
        <v>Sports</v>
      </c>
      <c r="E2333">
        <f>ROUND(Table1[[#This Row],[Sales Amount]],1)</f>
        <v>4359.7</v>
      </c>
      <c r="F2333">
        <f>Table1[[#This Row],[Quantity Sold]]</f>
        <v>2</v>
      </c>
      <c r="G2333">
        <f>Table1[[#This Row],[Discount (%)]]</f>
        <v>28</v>
      </c>
      <c r="H2333">
        <f>Table1[[#This Row],[Profit]]</f>
        <v>1981.21</v>
      </c>
    </row>
    <row r="2334" spans="1:8">
      <c r="A2334" s="11" t="s">
        <v>2300</v>
      </c>
      <c r="B2334" s="7">
        <v>47355</v>
      </c>
      <c r="C2334" t="str">
        <f>PROPER(Table1[[#This Row],[Region]])</f>
        <v>North</v>
      </c>
      <c r="D2334" t="str">
        <f>PROPER(Table1[[#This Row],[Product Category]])</f>
        <v>Furniture</v>
      </c>
      <c r="E2334">
        <f>ROUND(Table1[[#This Row],[Sales Amount]],1)</f>
        <v>1748.1</v>
      </c>
      <c r="F2334">
        <f>Table1[[#This Row],[Quantity Sold]]</f>
        <v>48</v>
      </c>
      <c r="G2334">
        <f>Table1[[#This Row],[Discount (%)]]</f>
        <v>49</v>
      </c>
      <c r="H2334">
        <f>Table1[[#This Row],[Profit]]</f>
        <v>598.1</v>
      </c>
    </row>
    <row r="2335" spans="1:8">
      <c r="A2335" s="11">
        <v>21862293</v>
      </c>
      <c r="B2335" s="7">
        <v>47356</v>
      </c>
      <c r="C2335" t="str">
        <f>PROPER(Table1[[#This Row],[Region]])</f>
        <v>East</v>
      </c>
      <c r="D2335" t="str">
        <f>PROPER(Table1[[#This Row],[Product Category]])</f>
        <v>Electronics</v>
      </c>
      <c r="E2335">
        <f>ROUND(Table1[[#This Row],[Sales Amount]],1)</f>
        <v>98.6</v>
      </c>
      <c r="F2335">
        <f>Table1[[#This Row],[Quantity Sold]]</f>
        <v>39</v>
      </c>
      <c r="G2335">
        <f>Table1[[#This Row],[Discount (%)]]</f>
        <v>40</v>
      </c>
      <c r="H2335">
        <f>Table1[[#This Row],[Profit]]</f>
        <v>1676.09</v>
      </c>
    </row>
    <row r="2336" spans="1:8">
      <c r="A2336" s="11" t="s">
        <v>2301</v>
      </c>
      <c r="B2336" s="7">
        <v>47357</v>
      </c>
      <c r="C2336" t="str">
        <f>PROPER(Table1[[#This Row],[Region]])</f>
        <v>East</v>
      </c>
      <c r="D2336" t="str">
        <f>PROPER(Table1[[#This Row],[Product Category]])</f>
        <v>Sports</v>
      </c>
      <c r="E2336">
        <f>ROUND(Table1[[#This Row],[Sales Amount]],1)</f>
        <v>1654.5</v>
      </c>
      <c r="F2336">
        <f>Table1[[#This Row],[Quantity Sold]]</f>
        <v>31</v>
      </c>
      <c r="G2336">
        <f>Table1[[#This Row],[Discount (%)]]</f>
        <v>34</v>
      </c>
      <c r="H2336">
        <f>Table1[[#This Row],[Profit]]</f>
        <v>332.68</v>
      </c>
    </row>
    <row r="2337" spans="1:8">
      <c r="A2337" s="11" t="s">
        <v>2302</v>
      </c>
      <c r="B2337" s="7">
        <v>47358</v>
      </c>
      <c r="C2337" t="str">
        <f>PROPER(Table1[[#This Row],[Region]])</f>
        <v>North</v>
      </c>
      <c r="D2337" t="str">
        <f>PROPER(Table1[[#This Row],[Product Category]])</f>
        <v>Sports</v>
      </c>
      <c r="E2337">
        <f>ROUND(Table1[[#This Row],[Sales Amount]],1)</f>
        <v>600.79999999999995</v>
      </c>
      <c r="F2337">
        <f>Table1[[#This Row],[Quantity Sold]]</f>
        <v>7</v>
      </c>
      <c r="G2337">
        <f>Table1[[#This Row],[Discount (%)]]</f>
        <v>48</v>
      </c>
      <c r="H2337">
        <f>Table1[[#This Row],[Profit]]</f>
        <v>1760.1</v>
      </c>
    </row>
    <row r="2338" spans="1:8">
      <c r="A2338" s="11" t="s">
        <v>2303</v>
      </c>
      <c r="B2338" s="7">
        <v>47359</v>
      </c>
      <c r="C2338" t="str">
        <f>PROPER(Table1[[#This Row],[Region]])</f>
        <v>North</v>
      </c>
      <c r="D2338" t="str">
        <f>PROPER(Table1[[#This Row],[Product Category]])</f>
        <v>Furniture</v>
      </c>
      <c r="E2338">
        <f>ROUND(Table1[[#This Row],[Sales Amount]],1)</f>
        <v>1290.4000000000001</v>
      </c>
      <c r="F2338">
        <f>Table1[[#This Row],[Quantity Sold]]</f>
        <v>47</v>
      </c>
      <c r="G2338">
        <f>Table1[[#This Row],[Discount (%)]]</f>
        <v>0</v>
      </c>
      <c r="H2338">
        <f>Table1[[#This Row],[Profit]]</f>
        <v>1024.17</v>
      </c>
    </row>
    <row r="2339" spans="1:8">
      <c r="A2339" s="11" t="s">
        <v>2304</v>
      </c>
      <c r="B2339" s="7">
        <v>47360</v>
      </c>
      <c r="C2339" t="str">
        <f>PROPER(Table1[[#This Row],[Region]])</f>
        <v>North</v>
      </c>
      <c r="D2339" t="str">
        <f>PROPER(Table1[[#This Row],[Product Category]])</f>
        <v>Clothing</v>
      </c>
      <c r="E2339">
        <f>ROUND(Table1[[#This Row],[Sales Amount]],1)</f>
        <v>1520.7</v>
      </c>
      <c r="F2339">
        <f>Table1[[#This Row],[Quantity Sold]]</f>
        <v>9</v>
      </c>
      <c r="G2339">
        <f>Table1[[#This Row],[Discount (%)]]</f>
        <v>7</v>
      </c>
      <c r="H2339">
        <f>Table1[[#This Row],[Profit]]</f>
        <v>1906.47</v>
      </c>
    </row>
    <row r="2340" spans="1:8">
      <c r="A2340" s="11" t="s">
        <v>2305</v>
      </c>
      <c r="B2340" s="7">
        <v>47361</v>
      </c>
      <c r="C2340" t="str">
        <f>PROPER(Table1[[#This Row],[Region]])</f>
        <v>West</v>
      </c>
      <c r="D2340" t="str">
        <f>PROPER(Table1[[#This Row],[Product Category]])</f>
        <v>Clothing</v>
      </c>
      <c r="E2340">
        <f>ROUND(Table1[[#This Row],[Sales Amount]],1)</f>
        <v>3911</v>
      </c>
      <c r="F2340">
        <f>Table1[[#This Row],[Quantity Sold]]</f>
        <v>48</v>
      </c>
      <c r="G2340">
        <f>Table1[[#This Row],[Discount (%)]]</f>
        <v>20</v>
      </c>
      <c r="H2340">
        <f>Table1[[#This Row],[Profit]]</f>
        <v>1065.9100000000001</v>
      </c>
    </row>
    <row r="2341" spans="1:8">
      <c r="A2341" s="11" t="s">
        <v>2306</v>
      </c>
      <c r="B2341" s="7">
        <v>47362</v>
      </c>
      <c r="C2341" t="str">
        <f>PROPER(Table1[[#This Row],[Region]])</f>
        <v>South</v>
      </c>
      <c r="D2341" t="str">
        <f>PROPER(Table1[[#This Row],[Product Category]])</f>
        <v>Sports</v>
      </c>
      <c r="E2341">
        <f>ROUND(Table1[[#This Row],[Sales Amount]],1)</f>
        <v>1697.1</v>
      </c>
      <c r="F2341">
        <f>Table1[[#This Row],[Quantity Sold]]</f>
        <v>34</v>
      </c>
      <c r="G2341">
        <f>Table1[[#This Row],[Discount (%)]]</f>
        <v>29</v>
      </c>
      <c r="H2341">
        <f>Table1[[#This Row],[Profit]]</f>
        <v>1616.7</v>
      </c>
    </row>
    <row r="2342" spans="1:8">
      <c r="A2342" s="11" t="s">
        <v>2307</v>
      </c>
      <c r="B2342" s="7">
        <v>47363</v>
      </c>
      <c r="C2342" t="str">
        <f>PROPER(Table1[[#This Row],[Region]])</f>
        <v>South</v>
      </c>
      <c r="D2342" t="str">
        <f>PROPER(Table1[[#This Row],[Product Category]])</f>
        <v>Furniture</v>
      </c>
      <c r="E2342">
        <f>ROUND(Table1[[#This Row],[Sales Amount]],1)</f>
        <v>2229.4</v>
      </c>
      <c r="F2342">
        <f>Table1[[#This Row],[Quantity Sold]]</f>
        <v>50</v>
      </c>
      <c r="G2342">
        <f>Table1[[#This Row],[Discount (%)]]</f>
        <v>4</v>
      </c>
      <c r="H2342">
        <f>Table1[[#This Row],[Profit]]</f>
        <v>1247.32</v>
      </c>
    </row>
    <row r="2343" spans="1:8">
      <c r="A2343" s="11" t="s">
        <v>2308</v>
      </c>
      <c r="B2343" s="7">
        <v>47364</v>
      </c>
      <c r="C2343" t="str">
        <f>PROPER(Table1[[#This Row],[Region]])</f>
        <v>North</v>
      </c>
      <c r="D2343" t="str">
        <f>PROPER(Table1[[#This Row],[Product Category]])</f>
        <v>Groceries</v>
      </c>
      <c r="E2343">
        <f>ROUND(Table1[[#This Row],[Sales Amount]],1)</f>
        <v>3168.2</v>
      </c>
      <c r="F2343">
        <f>Table1[[#This Row],[Quantity Sold]]</f>
        <v>41</v>
      </c>
      <c r="G2343">
        <f>Table1[[#This Row],[Discount (%)]]</f>
        <v>10</v>
      </c>
      <c r="H2343">
        <f>Table1[[#This Row],[Profit]]</f>
        <v>443.6</v>
      </c>
    </row>
    <row r="2344" spans="1:8">
      <c r="A2344" s="11" t="s">
        <v>2309</v>
      </c>
      <c r="B2344" s="7">
        <v>47365</v>
      </c>
      <c r="C2344" t="str">
        <f>PROPER(Table1[[#This Row],[Region]])</f>
        <v>North</v>
      </c>
      <c r="D2344" t="str">
        <f>PROPER(Table1[[#This Row],[Product Category]])</f>
        <v>Groceries</v>
      </c>
      <c r="E2344">
        <f>ROUND(Table1[[#This Row],[Sales Amount]],1)</f>
        <v>4923.2</v>
      </c>
      <c r="F2344">
        <f>Table1[[#This Row],[Quantity Sold]]</f>
        <v>39</v>
      </c>
      <c r="G2344">
        <f>Table1[[#This Row],[Discount (%)]]</f>
        <v>17</v>
      </c>
      <c r="H2344">
        <f>Table1[[#This Row],[Profit]]</f>
        <v>275.07</v>
      </c>
    </row>
    <row r="2345" spans="1:8">
      <c r="A2345" s="11" t="s">
        <v>2311</v>
      </c>
      <c r="B2345" s="7">
        <v>47366</v>
      </c>
      <c r="C2345" t="str">
        <f>PROPER(Table1[[#This Row],[Region]])</f>
        <v>South</v>
      </c>
      <c r="D2345" t="str">
        <f>PROPER(Table1[[#This Row],[Product Category]])</f>
        <v>Groceries</v>
      </c>
      <c r="E2345">
        <f>ROUND(Table1[[#This Row],[Sales Amount]],1)</f>
        <v>936</v>
      </c>
      <c r="F2345">
        <f>Table1[[#This Row],[Quantity Sold]]</f>
        <v>30</v>
      </c>
      <c r="G2345">
        <f>Table1[[#This Row],[Discount (%)]]</f>
        <v>0</v>
      </c>
      <c r="H2345">
        <f>Table1[[#This Row],[Profit]]</f>
        <v>516.09</v>
      </c>
    </row>
    <row r="2346" spans="1:8">
      <c r="A2346" s="11" t="s">
        <v>2312</v>
      </c>
      <c r="B2346" s="7">
        <v>47367</v>
      </c>
      <c r="C2346" t="str">
        <f>PROPER(Table1[[#This Row],[Region]])</f>
        <v>North</v>
      </c>
      <c r="D2346" t="str">
        <f>PROPER(Table1[[#This Row],[Product Category]])</f>
        <v>Groceries</v>
      </c>
      <c r="E2346">
        <f>ROUND(Table1[[#This Row],[Sales Amount]],1)</f>
        <v>4618.8999999999996</v>
      </c>
      <c r="F2346">
        <f>Table1[[#This Row],[Quantity Sold]]</f>
        <v>21</v>
      </c>
      <c r="G2346">
        <f>Table1[[#This Row],[Discount (%)]]</f>
        <v>45</v>
      </c>
      <c r="H2346">
        <f>Table1[[#This Row],[Profit]]</f>
        <v>1261.56</v>
      </c>
    </row>
    <row r="2347" spans="1:8">
      <c r="A2347" s="11" t="s">
        <v>2313</v>
      </c>
      <c r="B2347" s="7">
        <v>47368</v>
      </c>
      <c r="C2347" t="str">
        <f>PROPER(Table1[[#This Row],[Region]])</f>
        <v>East</v>
      </c>
      <c r="D2347" t="str">
        <f>PROPER(Table1[[#This Row],[Product Category]])</f>
        <v>Furniture</v>
      </c>
      <c r="E2347">
        <f>ROUND(Table1[[#This Row],[Sales Amount]],1)</f>
        <v>2796.9</v>
      </c>
      <c r="F2347">
        <f>Table1[[#This Row],[Quantity Sold]]</f>
        <v>4</v>
      </c>
      <c r="G2347">
        <f>Table1[[#This Row],[Discount (%)]]</f>
        <v>23</v>
      </c>
      <c r="H2347">
        <f>Table1[[#This Row],[Profit]]</f>
        <v>96.15</v>
      </c>
    </row>
    <row r="2348" spans="1:8">
      <c r="A2348" s="11" t="s">
        <v>2314</v>
      </c>
      <c r="B2348" s="7">
        <v>47369</v>
      </c>
      <c r="C2348" t="str">
        <f>PROPER(Table1[[#This Row],[Region]])</f>
        <v>North</v>
      </c>
      <c r="D2348" t="str">
        <f>PROPER(Table1[[#This Row],[Product Category]])</f>
        <v>Furniture</v>
      </c>
      <c r="E2348">
        <f>ROUND(Table1[[#This Row],[Sales Amount]],1)</f>
        <v>2134.5</v>
      </c>
      <c r="F2348">
        <f>Table1[[#This Row],[Quantity Sold]]</f>
        <v>46</v>
      </c>
      <c r="G2348">
        <f>Table1[[#This Row],[Discount (%)]]</f>
        <v>2</v>
      </c>
      <c r="H2348">
        <f>Table1[[#This Row],[Profit]]</f>
        <v>1244.08</v>
      </c>
    </row>
    <row r="2349" spans="1:8">
      <c r="A2349" s="11" t="s">
        <v>2315</v>
      </c>
      <c r="B2349" s="7">
        <v>47370</v>
      </c>
      <c r="C2349" t="str">
        <f>PROPER(Table1[[#This Row],[Region]])</f>
        <v>North</v>
      </c>
      <c r="D2349" t="str">
        <f>PROPER(Table1[[#This Row],[Product Category]])</f>
        <v>Clothing</v>
      </c>
      <c r="E2349">
        <f>ROUND(Table1[[#This Row],[Sales Amount]],1)</f>
        <v>4928</v>
      </c>
      <c r="F2349">
        <f>Table1[[#This Row],[Quantity Sold]]</f>
        <v>12</v>
      </c>
      <c r="G2349">
        <f>Table1[[#This Row],[Discount (%)]]</f>
        <v>26</v>
      </c>
      <c r="H2349">
        <f>Table1[[#This Row],[Profit]]</f>
        <v>176.06</v>
      </c>
    </row>
    <row r="2350" spans="1:8">
      <c r="A2350" s="11" t="s">
        <v>2316</v>
      </c>
      <c r="B2350" s="7">
        <v>47371</v>
      </c>
      <c r="C2350" t="str">
        <f>PROPER(Table1[[#This Row],[Region]])</f>
        <v>East</v>
      </c>
      <c r="D2350" t="str">
        <f>PROPER(Table1[[#This Row],[Product Category]])</f>
        <v>Furniture</v>
      </c>
      <c r="E2350">
        <f>ROUND(Table1[[#This Row],[Sales Amount]],1)</f>
        <v>1328.4</v>
      </c>
      <c r="F2350">
        <f>Table1[[#This Row],[Quantity Sold]]</f>
        <v>46</v>
      </c>
      <c r="G2350">
        <f>Table1[[#This Row],[Discount (%)]]</f>
        <v>16</v>
      </c>
      <c r="H2350">
        <f>Table1[[#This Row],[Profit]]</f>
        <v>1197.8399999999999</v>
      </c>
    </row>
    <row r="2351" spans="1:8">
      <c r="A2351" s="11" t="s">
        <v>2317</v>
      </c>
      <c r="B2351" s="7">
        <v>47372</v>
      </c>
      <c r="C2351" t="str">
        <f>PROPER(Table1[[#This Row],[Region]])</f>
        <v>West</v>
      </c>
      <c r="D2351" t="str">
        <f>PROPER(Table1[[#This Row],[Product Category]])</f>
        <v>Clothing</v>
      </c>
      <c r="E2351">
        <f>ROUND(Table1[[#This Row],[Sales Amount]],1)</f>
        <v>700.1</v>
      </c>
      <c r="F2351">
        <f>Table1[[#This Row],[Quantity Sold]]</f>
        <v>18</v>
      </c>
      <c r="G2351">
        <f>Table1[[#This Row],[Discount (%)]]</f>
        <v>15</v>
      </c>
      <c r="H2351">
        <f>Table1[[#This Row],[Profit]]</f>
        <v>551.07000000000005</v>
      </c>
    </row>
    <row r="2352" spans="1:8">
      <c r="A2352" s="11" t="s">
        <v>2318</v>
      </c>
      <c r="B2352" s="7">
        <v>47373</v>
      </c>
      <c r="C2352" t="str">
        <f>PROPER(Table1[[#This Row],[Region]])</f>
        <v>South</v>
      </c>
      <c r="D2352" t="str">
        <f>PROPER(Table1[[#This Row],[Product Category]])</f>
        <v>Sports</v>
      </c>
      <c r="E2352">
        <f>ROUND(Table1[[#This Row],[Sales Amount]],1)</f>
        <v>1725.4</v>
      </c>
      <c r="F2352">
        <f>Table1[[#This Row],[Quantity Sold]]</f>
        <v>11</v>
      </c>
      <c r="G2352">
        <f>Table1[[#This Row],[Discount (%)]]</f>
        <v>33</v>
      </c>
      <c r="H2352">
        <f>Table1[[#This Row],[Profit]]</f>
        <v>1498.04</v>
      </c>
    </row>
    <row r="2353" spans="1:8">
      <c r="A2353" s="11" t="s">
        <v>2319</v>
      </c>
      <c r="B2353" s="7">
        <v>47374</v>
      </c>
      <c r="C2353" t="str">
        <f>PROPER(Table1[[#This Row],[Region]])</f>
        <v>North</v>
      </c>
      <c r="D2353" t="str">
        <f>PROPER(Table1[[#This Row],[Product Category]])</f>
        <v>Clothing</v>
      </c>
      <c r="E2353">
        <f>ROUND(Table1[[#This Row],[Sales Amount]],1)</f>
        <v>4939</v>
      </c>
      <c r="F2353">
        <f>Table1[[#This Row],[Quantity Sold]]</f>
        <v>23</v>
      </c>
      <c r="G2353">
        <f>Table1[[#This Row],[Discount (%)]]</f>
        <v>37</v>
      </c>
      <c r="H2353">
        <f>Table1[[#This Row],[Profit]]</f>
        <v>441.89</v>
      </c>
    </row>
    <row r="2354" spans="1:8">
      <c r="A2354" s="11" t="s">
        <v>2320</v>
      </c>
      <c r="B2354" s="7">
        <v>47375</v>
      </c>
      <c r="C2354" t="str">
        <f>PROPER(Table1[[#This Row],[Region]])</f>
        <v>West</v>
      </c>
      <c r="D2354" t="str">
        <f>PROPER(Table1[[#This Row],[Product Category]])</f>
        <v>Sports</v>
      </c>
      <c r="E2354">
        <f>ROUND(Table1[[#This Row],[Sales Amount]],1)</f>
        <v>2233</v>
      </c>
      <c r="F2354">
        <f>Table1[[#This Row],[Quantity Sold]]</f>
        <v>49</v>
      </c>
      <c r="G2354">
        <f>Table1[[#This Row],[Discount (%)]]</f>
        <v>10</v>
      </c>
      <c r="H2354">
        <f>Table1[[#This Row],[Profit]]</f>
        <v>1074.8599999999999</v>
      </c>
    </row>
    <row r="2355" spans="1:8">
      <c r="A2355" s="11" t="s">
        <v>2321</v>
      </c>
      <c r="B2355" s="7">
        <v>47376</v>
      </c>
      <c r="C2355" t="str">
        <f>PROPER(Table1[[#This Row],[Region]])</f>
        <v>South</v>
      </c>
      <c r="D2355" t="str">
        <f>PROPER(Table1[[#This Row],[Product Category]])</f>
        <v>Sports</v>
      </c>
      <c r="E2355">
        <f>ROUND(Table1[[#This Row],[Sales Amount]],1)</f>
        <v>1755.8</v>
      </c>
      <c r="F2355">
        <f>Table1[[#This Row],[Quantity Sold]]</f>
        <v>22</v>
      </c>
      <c r="G2355">
        <f>Table1[[#This Row],[Discount (%)]]</f>
        <v>40</v>
      </c>
      <c r="H2355">
        <f>Table1[[#This Row],[Profit]]</f>
        <v>1762.83</v>
      </c>
    </row>
    <row r="2356" spans="1:8">
      <c r="A2356" s="11" t="s">
        <v>2322</v>
      </c>
      <c r="B2356" s="7">
        <v>47377</v>
      </c>
      <c r="C2356" t="str">
        <f>PROPER(Table1[[#This Row],[Region]])</f>
        <v>West</v>
      </c>
      <c r="D2356" t="str">
        <f>PROPER(Table1[[#This Row],[Product Category]])</f>
        <v>Furniture</v>
      </c>
      <c r="E2356">
        <f>ROUND(Table1[[#This Row],[Sales Amount]],1)</f>
        <v>3372.9</v>
      </c>
      <c r="F2356">
        <f>Table1[[#This Row],[Quantity Sold]]</f>
        <v>49</v>
      </c>
      <c r="G2356">
        <f>Table1[[#This Row],[Discount (%)]]</f>
        <v>50</v>
      </c>
      <c r="H2356">
        <f>Table1[[#This Row],[Profit]]</f>
        <v>836.22</v>
      </c>
    </row>
    <row r="2357" spans="1:8">
      <c r="A2357" s="11">
        <v>39812753</v>
      </c>
      <c r="B2357" s="7">
        <v>47378</v>
      </c>
      <c r="C2357" t="str">
        <f>PROPER(Table1[[#This Row],[Region]])</f>
        <v>West</v>
      </c>
      <c r="D2357" t="str">
        <f>PROPER(Table1[[#This Row],[Product Category]])</f>
        <v>Groceries</v>
      </c>
      <c r="E2357">
        <f>ROUND(Table1[[#This Row],[Sales Amount]],1)</f>
        <v>1048.9000000000001</v>
      </c>
      <c r="F2357">
        <f>Table1[[#This Row],[Quantity Sold]]</f>
        <v>26</v>
      </c>
      <c r="G2357">
        <f>Table1[[#This Row],[Discount (%)]]</f>
        <v>23</v>
      </c>
      <c r="H2357">
        <f>Table1[[#This Row],[Profit]]</f>
        <v>956.58</v>
      </c>
    </row>
    <row r="2358" spans="1:8">
      <c r="A2358" s="11" t="s">
        <v>2323</v>
      </c>
      <c r="B2358" s="7">
        <v>47379</v>
      </c>
      <c r="C2358" t="str">
        <f>PROPER(Table1[[#This Row],[Region]])</f>
        <v>North</v>
      </c>
      <c r="D2358" t="str">
        <f>PROPER(Table1[[#This Row],[Product Category]])</f>
        <v>Sports</v>
      </c>
      <c r="E2358">
        <f>ROUND(Table1[[#This Row],[Sales Amount]],1)</f>
        <v>4226</v>
      </c>
      <c r="F2358">
        <f>Table1[[#This Row],[Quantity Sold]]</f>
        <v>7</v>
      </c>
      <c r="G2358">
        <f>Table1[[#This Row],[Discount (%)]]</f>
        <v>32</v>
      </c>
      <c r="H2358">
        <f>Table1[[#This Row],[Profit]]</f>
        <v>685.06</v>
      </c>
    </row>
    <row r="2359" spans="1:8">
      <c r="A2359" s="11" t="s">
        <v>2324</v>
      </c>
      <c r="B2359" s="7">
        <v>47380</v>
      </c>
      <c r="C2359" t="str">
        <f>PROPER(Table1[[#This Row],[Region]])</f>
        <v>East</v>
      </c>
      <c r="D2359" t="str">
        <f>PROPER(Table1[[#This Row],[Product Category]])</f>
        <v>Electronics</v>
      </c>
      <c r="E2359">
        <f>ROUND(Table1[[#This Row],[Sales Amount]],1)</f>
        <v>2460.5</v>
      </c>
      <c r="F2359">
        <f>Table1[[#This Row],[Quantity Sold]]</f>
        <v>3</v>
      </c>
      <c r="G2359">
        <f>Table1[[#This Row],[Discount (%)]]</f>
        <v>21</v>
      </c>
      <c r="H2359">
        <f>Table1[[#This Row],[Profit]]</f>
        <v>127.37</v>
      </c>
    </row>
    <row r="2360" spans="1:8">
      <c r="A2360" s="11" t="s">
        <v>2325</v>
      </c>
      <c r="B2360" s="7">
        <v>47381</v>
      </c>
      <c r="C2360" t="str">
        <f>PROPER(Table1[[#This Row],[Region]])</f>
        <v>East</v>
      </c>
      <c r="D2360" t="str">
        <f>PROPER(Table1[[#This Row],[Product Category]])</f>
        <v>Clothing</v>
      </c>
      <c r="E2360">
        <f>ROUND(Table1[[#This Row],[Sales Amount]],1)</f>
        <v>2851.6</v>
      </c>
      <c r="F2360">
        <f>Table1[[#This Row],[Quantity Sold]]</f>
        <v>13</v>
      </c>
      <c r="G2360">
        <f>Table1[[#This Row],[Discount (%)]]</f>
        <v>15</v>
      </c>
      <c r="H2360">
        <f>Table1[[#This Row],[Profit]]</f>
        <v>1111.53</v>
      </c>
    </row>
    <row r="2361" spans="1:8">
      <c r="A2361" s="11" t="s">
        <v>2326</v>
      </c>
      <c r="B2361" s="7">
        <v>47382</v>
      </c>
      <c r="C2361" t="str">
        <f>PROPER(Table1[[#This Row],[Region]])</f>
        <v>South</v>
      </c>
      <c r="D2361" t="str">
        <f>PROPER(Table1[[#This Row],[Product Category]])</f>
        <v>Groceries</v>
      </c>
      <c r="E2361">
        <f>ROUND(Table1[[#This Row],[Sales Amount]],1)</f>
        <v>3984.9</v>
      </c>
      <c r="F2361">
        <f>Table1[[#This Row],[Quantity Sold]]</f>
        <v>25</v>
      </c>
      <c r="G2361">
        <f>Table1[[#This Row],[Discount (%)]]</f>
        <v>49</v>
      </c>
      <c r="H2361">
        <f>Table1[[#This Row],[Profit]]</f>
        <v>82.5</v>
      </c>
    </row>
    <row r="2362" spans="1:8">
      <c r="A2362" s="11" t="s">
        <v>2327</v>
      </c>
      <c r="B2362" s="7">
        <v>47383</v>
      </c>
      <c r="C2362" t="str">
        <f>PROPER(Table1[[#This Row],[Region]])</f>
        <v>West</v>
      </c>
      <c r="D2362" t="str">
        <f>PROPER(Table1[[#This Row],[Product Category]])</f>
        <v>Sports</v>
      </c>
      <c r="E2362">
        <f>ROUND(Table1[[#This Row],[Sales Amount]],1)</f>
        <v>1567.5</v>
      </c>
      <c r="F2362">
        <f>Table1[[#This Row],[Quantity Sold]]</f>
        <v>42</v>
      </c>
      <c r="G2362">
        <f>Table1[[#This Row],[Discount (%)]]</f>
        <v>46</v>
      </c>
      <c r="H2362">
        <f>Table1[[#This Row],[Profit]]</f>
        <v>1149.98</v>
      </c>
    </row>
    <row r="2363" spans="1:8">
      <c r="A2363" s="11" t="s">
        <v>2328</v>
      </c>
      <c r="B2363" s="7">
        <v>47384</v>
      </c>
      <c r="C2363" t="str">
        <f>PROPER(Table1[[#This Row],[Region]])</f>
        <v>South</v>
      </c>
      <c r="D2363" t="str">
        <f>PROPER(Table1[[#This Row],[Product Category]])</f>
        <v>Electronics</v>
      </c>
      <c r="E2363">
        <f>ROUND(Table1[[#This Row],[Sales Amount]],1)</f>
        <v>1519.6</v>
      </c>
      <c r="F2363">
        <f>Table1[[#This Row],[Quantity Sold]]</f>
        <v>32</v>
      </c>
      <c r="G2363">
        <f>Table1[[#This Row],[Discount (%)]]</f>
        <v>47</v>
      </c>
      <c r="H2363">
        <f>Table1[[#This Row],[Profit]]</f>
        <v>943.15</v>
      </c>
    </row>
    <row r="2364" spans="1:8">
      <c r="A2364" s="11" t="s">
        <v>2329</v>
      </c>
      <c r="B2364" s="7">
        <v>47385</v>
      </c>
      <c r="C2364" t="str">
        <f>PROPER(Table1[[#This Row],[Region]])</f>
        <v>North</v>
      </c>
      <c r="D2364" t="str">
        <f>PROPER(Table1[[#This Row],[Product Category]])</f>
        <v>Groceries</v>
      </c>
      <c r="E2364">
        <f>ROUND(Table1[[#This Row],[Sales Amount]],1)</f>
        <v>3211.8</v>
      </c>
      <c r="F2364">
        <f>Table1[[#This Row],[Quantity Sold]]</f>
        <v>35</v>
      </c>
      <c r="G2364">
        <f>Table1[[#This Row],[Discount (%)]]</f>
        <v>34</v>
      </c>
      <c r="H2364">
        <f>Table1[[#This Row],[Profit]]</f>
        <v>1372.74</v>
      </c>
    </row>
    <row r="2365" spans="1:8">
      <c r="A2365" s="11" t="s">
        <v>2330</v>
      </c>
      <c r="B2365" s="7">
        <v>47386</v>
      </c>
      <c r="C2365" t="str">
        <f>PROPER(Table1[[#This Row],[Region]])</f>
        <v>West</v>
      </c>
      <c r="D2365" t="str">
        <f>PROPER(Table1[[#This Row],[Product Category]])</f>
        <v>Groceries</v>
      </c>
      <c r="E2365">
        <f>ROUND(Table1[[#This Row],[Sales Amount]],1)</f>
        <v>795.9</v>
      </c>
      <c r="F2365">
        <f>Table1[[#This Row],[Quantity Sold]]</f>
        <v>34</v>
      </c>
      <c r="G2365">
        <f>Table1[[#This Row],[Discount (%)]]</f>
        <v>20</v>
      </c>
      <c r="H2365">
        <f>Table1[[#This Row],[Profit]]</f>
        <v>1180.95</v>
      </c>
    </row>
    <row r="2366" spans="1:8">
      <c r="A2366" s="11" t="s">
        <v>2331</v>
      </c>
      <c r="B2366" s="7">
        <v>47387</v>
      </c>
      <c r="C2366" t="str">
        <f>PROPER(Table1[[#This Row],[Region]])</f>
        <v>North</v>
      </c>
      <c r="D2366" t="str">
        <f>PROPER(Table1[[#This Row],[Product Category]])</f>
        <v>Groceries</v>
      </c>
      <c r="E2366">
        <f>ROUND(Table1[[#This Row],[Sales Amount]],1)</f>
        <v>2924.9</v>
      </c>
      <c r="F2366">
        <f>Table1[[#This Row],[Quantity Sold]]</f>
        <v>4</v>
      </c>
      <c r="G2366">
        <f>Table1[[#This Row],[Discount (%)]]</f>
        <v>46</v>
      </c>
      <c r="H2366">
        <f>Table1[[#This Row],[Profit]]</f>
        <v>475.85</v>
      </c>
    </row>
    <row r="2367" spans="1:8">
      <c r="A2367" s="11" t="s">
        <v>2332</v>
      </c>
      <c r="B2367" s="7">
        <v>47388</v>
      </c>
      <c r="C2367" t="str">
        <f>PROPER(Table1[[#This Row],[Region]])</f>
        <v>East</v>
      </c>
      <c r="D2367" t="str">
        <f>PROPER(Table1[[#This Row],[Product Category]])</f>
        <v>Clothing</v>
      </c>
      <c r="E2367">
        <f>ROUND(Table1[[#This Row],[Sales Amount]],1)</f>
        <v>3815.3</v>
      </c>
      <c r="F2367">
        <f>Table1[[#This Row],[Quantity Sold]]</f>
        <v>6</v>
      </c>
      <c r="G2367">
        <f>Table1[[#This Row],[Discount (%)]]</f>
        <v>39</v>
      </c>
      <c r="H2367">
        <f>Table1[[#This Row],[Profit]]</f>
        <v>414.15</v>
      </c>
    </row>
    <row r="2368" spans="1:8">
      <c r="A2368" s="11" t="s">
        <v>2333</v>
      </c>
      <c r="B2368" s="7">
        <v>47389</v>
      </c>
      <c r="C2368" t="str">
        <f>PROPER(Table1[[#This Row],[Region]])</f>
        <v>South</v>
      </c>
      <c r="D2368" t="str">
        <f>PROPER(Table1[[#This Row],[Product Category]])</f>
        <v>Electronics</v>
      </c>
      <c r="E2368">
        <f>ROUND(Table1[[#This Row],[Sales Amount]],1)</f>
        <v>3379.9</v>
      </c>
      <c r="F2368">
        <f>Table1[[#This Row],[Quantity Sold]]</f>
        <v>5</v>
      </c>
      <c r="G2368">
        <f>Table1[[#This Row],[Discount (%)]]</f>
        <v>44</v>
      </c>
      <c r="H2368">
        <f>Table1[[#This Row],[Profit]]</f>
        <v>1396.27</v>
      </c>
    </row>
    <row r="2369" spans="1:8">
      <c r="A2369" s="11" t="s">
        <v>2334</v>
      </c>
      <c r="B2369" s="7">
        <v>47390</v>
      </c>
      <c r="C2369" t="str">
        <f>PROPER(Table1[[#This Row],[Region]])</f>
        <v>East</v>
      </c>
      <c r="D2369" t="str">
        <f>PROPER(Table1[[#This Row],[Product Category]])</f>
        <v>Furniture</v>
      </c>
      <c r="E2369">
        <f>ROUND(Table1[[#This Row],[Sales Amount]],1)</f>
        <v>2080.3000000000002</v>
      </c>
      <c r="F2369">
        <f>Table1[[#This Row],[Quantity Sold]]</f>
        <v>38</v>
      </c>
      <c r="G2369">
        <f>Table1[[#This Row],[Discount (%)]]</f>
        <v>44</v>
      </c>
      <c r="H2369">
        <f>Table1[[#This Row],[Profit]]</f>
        <v>1735.64</v>
      </c>
    </row>
    <row r="2370" spans="1:8">
      <c r="A2370" s="11" t="s">
        <v>2335</v>
      </c>
      <c r="B2370" s="7">
        <v>47391</v>
      </c>
      <c r="C2370" t="str">
        <f>PROPER(Table1[[#This Row],[Region]])</f>
        <v>East</v>
      </c>
      <c r="D2370" t="str">
        <f>PROPER(Table1[[#This Row],[Product Category]])</f>
        <v>Furniture</v>
      </c>
      <c r="E2370">
        <f>ROUND(Table1[[#This Row],[Sales Amount]],1)</f>
        <v>3094.4</v>
      </c>
      <c r="F2370">
        <f>Table1[[#This Row],[Quantity Sold]]</f>
        <v>29</v>
      </c>
      <c r="G2370">
        <f>Table1[[#This Row],[Discount (%)]]</f>
        <v>13</v>
      </c>
      <c r="H2370">
        <f>Table1[[#This Row],[Profit]]</f>
        <v>1881.93</v>
      </c>
    </row>
    <row r="2371" spans="1:8">
      <c r="A2371" s="11" t="s">
        <v>2336</v>
      </c>
      <c r="B2371" s="7">
        <v>47392</v>
      </c>
      <c r="C2371" t="str">
        <f>PROPER(Table1[[#This Row],[Region]])</f>
        <v>West</v>
      </c>
      <c r="D2371" t="str">
        <f>PROPER(Table1[[#This Row],[Product Category]])</f>
        <v>Groceries</v>
      </c>
      <c r="E2371">
        <f>ROUND(Table1[[#This Row],[Sales Amount]],1)</f>
        <v>744</v>
      </c>
      <c r="F2371">
        <f>Table1[[#This Row],[Quantity Sold]]</f>
        <v>37</v>
      </c>
      <c r="G2371">
        <f>Table1[[#This Row],[Discount (%)]]</f>
        <v>45</v>
      </c>
      <c r="H2371">
        <f>Table1[[#This Row],[Profit]]</f>
        <v>456.9</v>
      </c>
    </row>
    <row r="2372" spans="1:8">
      <c r="A2372" s="11" t="s">
        <v>2337</v>
      </c>
      <c r="B2372" s="7">
        <v>47393</v>
      </c>
      <c r="C2372" t="str">
        <f>PROPER(Table1[[#This Row],[Region]])</f>
        <v>South</v>
      </c>
      <c r="D2372" t="str">
        <f>PROPER(Table1[[#This Row],[Product Category]])</f>
        <v>Clothing</v>
      </c>
      <c r="E2372">
        <f>ROUND(Table1[[#This Row],[Sales Amount]],1)</f>
        <v>2774.5</v>
      </c>
      <c r="F2372">
        <f>Table1[[#This Row],[Quantity Sold]]</f>
        <v>25</v>
      </c>
      <c r="G2372">
        <f>Table1[[#This Row],[Discount (%)]]</f>
        <v>30</v>
      </c>
      <c r="H2372">
        <f>Table1[[#This Row],[Profit]]</f>
        <v>262.88</v>
      </c>
    </row>
    <row r="2373" spans="1:8">
      <c r="A2373" s="11" t="s">
        <v>2338</v>
      </c>
      <c r="B2373" s="7">
        <v>47394</v>
      </c>
      <c r="C2373" t="str">
        <f>PROPER(Table1[[#This Row],[Region]])</f>
        <v>North</v>
      </c>
      <c r="D2373" t="str">
        <f>PROPER(Table1[[#This Row],[Product Category]])</f>
        <v>Sports</v>
      </c>
      <c r="E2373">
        <f>ROUND(Table1[[#This Row],[Sales Amount]],1)</f>
        <v>367.4</v>
      </c>
      <c r="F2373">
        <f>Table1[[#This Row],[Quantity Sold]]</f>
        <v>25</v>
      </c>
      <c r="G2373">
        <f>Table1[[#This Row],[Discount (%)]]</f>
        <v>14</v>
      </c>
      <c r="H2373">
        <f>Table1[[#This Row],[Profit]]</f>
        <v>836.36</v>
      </c>
    </row>
    <row r="2374" spans="1:8">
      <c r="A2374" s="11" t="s">
        <v>2339</v>
      </c>
      <c r="B2374" s="7">
        <v>47395</v>
      </c>
      <c r="C2374" t="str">
        <f>PROPER(Table1[[#This Row],[Region]])</f>
        <v>North</v>
      </c>
      <c r="D2374" t="str">
        <f>PROPER(Table1[[#This Row],[Product Category]])</f>
        <v>Sports</v>
      </c>
      <c r="E2374">
        <f>ROUND(Table1[[#This Row],[Sales Amount]],1)</f>
        <v>807.8</v>
      </c>
      <c r="F2374">
        <f>Table1[[#This Row],[Quantity Sold]]</f>
        <v>34</v>
      </c>
      <c r="G2374">
        <f>Table1[[#This Row],[Discount (%)]]</f>
        <v>13</v>
      </c>
      <c r="H2374">
        <f>Table1[[#This Row],[Profit]]</f>
        <v>669.83</v>
      </c>
    </row>
    <row r="2375" spans="1:8">
      <c r="A2375" s="11" t="s">
        <v>2340</v>
      </c>
      <c r="B2375" s="7">
        <v>47396</v>
      </c>
      <c r="C2375" t="str">
        <f>PROPER(Table1[[#This Row],[Region]])</f>
        <v>West</v>
      </c>
      <c r="D2375" t="str">
        <f>PROPER(Table1[[#This Row],[Product Category]])</f>
        <v>Sports</v>
      </c>
      <c r="E2375">
        <f>ROUND(Table1[[#This Row],[Sales Amount]],1)</f>
        <v>644</v>
      </c>
      <c r="F2375">
        <f>Table1[[#This Row],[Quantity Sold]]</f>
        <v>7</v>
      </c>
      <c r="G2375">
        <f>Table1[[#This Row],[Discount (%)]]</f>
        <v>48</v>
      </c>
      <c r="H2375">
        <f>Table1[[#This Row],[Profit]]</f>
        <v>1589.68</v>
      </c>
    </row>
    <row r="2376" spans="1:8">
      <c r="A2376" s="11" t="s">
        <v>2341</v>
      </c>
      <c r="B2376" s="7">
        <v>47397</v>
      </c>
      <c r="C2376" t="str">
        <f>PROPER(Table1[[#This Row],[Region]])</f>
        <v>North</v>
      </c>
      <c r="D2376" t="str">
        <f>PROPER(Table1[[#This Row],[Product Category]])</f>
        <v>Groceries</v>
      </c>
      <c r="E2376">
        <f>ROUND(Table1[[#This Row],[Sales Amount]],1)</f>
        <v>3504.7</v>
      </c>
      <c r="F2376">
        <f>Table1[[#This Row],[Quantity Sold]]</f>
        <v>28</v>
      </c>
      <c r="G2376">
        <f>Table1[[#This Row],[Discount (%)]]</f>
        <v>0</v>
      </c>
      <c r="H2376">
        <f>Table1[[#This Row],[Profit]]</f>
        <v>510.31</v>
      </c>
    </row>
    <row r="2377" spans="1:8">
      <c r="A2377" s="11" t="s">
        <v>2342</v>
      </c>
      <c r="B2377" s="7">
        <v>47398</v>
      </c>
      <c r="C2377" t="str">
        <f>PROPER(Table1[[#This Row],[Region]])</f>
        <v>East</v>
      </c>
      <c r="D2377" t="str">
        <f>PROPER(Table1[[#This Row],[Product Category]])</f>
        <v>Clothing</v>
      </c>
      <c r="E2377">
        <f>ROUND(Table1[[#This Row],[Sales Amount]],1)</f>
        <v>2959.2</v>
      </c>
      <c r="F2377">
        <f>Table1[[#This Row],[Quantity Sold]]</f>
        <v>48</v>
      </c>
      <c r="G2377">
        <f>Table1[[#This Row],[Discount (%)]]</f>
        <v>22</v>
      </c>
      <c r="H2377">
        <f>Table1[[#This Row],[Profit]]</f>
        <v>1347.84</v>
      </c>
    </row>
    <row r="2378" spans="1:8">
      <c r="A2378" s="11" t="s">
        <v>2343</v>
      </c>
      <c r="B2378" s="7">
        <v>47399</v>
      </c>
      <c r="C2378" t="str">
        <f>PROPER(Table1[[#This Row],[Region]])</f>
        <v>West</v>
      </c>
      <c r="D2378" t="str">
        <f>PROPER(Table1[[#This Row],[Product Category]])</f>
        <v>Groceries</v>
      </c>
      <c r="E2378">
        <f>ROUND(Table1[[#This Row],[Sales Amount]],1)</f>
        <v>3633.2</v>
      </c>
      <c r="F2378">
        <f>Table1[[#This Row],[Quantity Sold]]</f>
        <v>35</v>
      </c>
      <c r="G2378">
        <f>Table1[[#This Row],[Discount (%)]]</f>
        <v>50</v>
      </c>
      <c r="H2378">
        <f>Table1[[#This Row],[Profit]]</f>
        <v>1567.59</v>
      </c>
    </row>
    <row r="2379" spans="1:8">
      <c r="A2379" s="11" t="s">
        <v>2344</v>
      </c>
      <c r="B2379" s="7">
        <v>47400</v>
      </c>
      <c r="C2379" t="str">
        <f>PROPER(Table1[[#This Row],[Region]])</f>
        <v>East</v>
      </c>
      <c r="D2379" t="str">
        <f>PROPER(Table1[[#This Row],[Product Category]])</f>
        <v>Sports</v>
      </c>
      <c r="E2379">
        <f>ROUND(Table1[[#This Row],[Sales Amount]],1)</f>
        <v>1799.6</v>
      </c>
      <c r="F2379">
        <f>Table1[[#This Row],[Quantity Sold]]</f>
        <v>41</v>
      </c>
      <c r="G2379">
        <f>Table1[[#This Row],[Discount (%)]]</f>
        <v>6</v>
      </c>
      <c r="H2379">
        <f>Table1[[#This Row],[Profit]]</f>
        <v>1732.68</v>
      </c>
    </row>
    <row r="2380" spans="1:8">
      <c r="A2380" s="11" t="s">
        <v>2345</v>
      </c>
      <c r="B2380" s="7">
        <v>47401</v>
      </c>
      <c r="C2380" t="str">
        <f>PROPER(Table1[[#This Row],[Region]])</f>
        <v>East</v>
      </c>
      <c r="D2380" t="str">
        <f>PROPER(Table1[[#This Row],[Product Category]])</f>
        <v>Furniture</v>
      </c>
      <c r="E2380">
        <f>ROUND(Table1[[#This Row],[Sales Amount]],1)</f>
        <v>1099.0999999999999</v>
      </c>
      <c r="F2380">
        <f>Table1[[#This Row],[Quantity Sold]]</f>
        <v>8</v>
      </c>
      <c r="G2380">
        <f>Table1[[#This Row],[Discount (%)]]</f>
        <v>12</v>
      </c>
      <c r="H2380">
        <f>Table1[[#This Row],[Profit]]</f>
        <v>801.71</v>
      </c>
    </row>
    <row r="2381" spans="1:8">
      <c r="A2381" s="11" t="s">
        <v>2346</v>
      </c>
      <c r="B2381" s="7">
        <v>47402</v>
      </c>
      <c r="C2381" t="str">
        <f>PROPER(Table1[[#This Row],[Region]])</f>
        <v>South</v>
      </c>
      <c r="D2381" t="str">
        <f>PROPER(Table1[[#This Row],[Product Category]])</f>
        <v>Groceries</v>
      </c>
      <c r="E2381">
        <f>ROUND(Table1[[#This Row],[Sales Amount]],1)</f>
        <v>2203.5</v>
      </c>
      <c r="F2381">
        <f>Table1[[#This Row],[Quantity Sold]]</f>
        <v>47</v>
      </c>
      <c r="G2381">
        <f>Table1[[#This Row],[Discount (%)]]</f>
        <v>14</v>
      </c>
      <c r="H2381">
        <f>Table1[[#This Row],[Profit]]</f>
        <v>1234.5</v>
      </c>
    </row>
    <row r="2382" spans="1:8">
      <c r="A2382" s="11" t="s">
        <v>2347</v>
      </c>
      <c r="B2382" s="7">
        <v>47403</v>
      </c>
      <c r="C2382" t="str">
        <f>PROPER(Table1[[#This Row],[Region]])</f>
        <v>West</v>
      </c>
      <c r="D2382" t="str">
        <f>PROPER(Table1[[#This Row],[Product Category]])</f>
        <v>Clothing</v>
      </c>
      <c r="E2382">
        <f>ROUND(Table1[[#This Row],[Sales Amount]],1)</f>
        <v>729.9</v>
      </c>
      <c r="F2382">
        <f>Table1[[#This Row],[Quantity Sold]]</f>
        <v>49</v>
      </c>
      <c r="G2382">
        <f>Table1[[#This Row],[Discount (%)]]</f>
        <v>40</v>
      </c>
      <c r="H2382">
        <f>Table1[[#This Row],[Profit]]</f>
        <v>675.51</v>
      </c>
    </row>
    <row r="2383" spans="1:8">
      <c r="A2383" s="11" t="s">
        <v>2348</v>
      </c>
      <c r="B2383" s="7">
        <v>47404</v>
      </c>
      <c r="C2383" t="str">
        <f>PROPER(Table1[[#This Row],[Region]])</f>
        <v>South</v>
      </c>
      <c r="D2383" t="str">
        <f>PROPER(Table1[[#This Row],[Product Category]])</f>
        <v>Clothing</v>
      </c>
      <c r="E2383">
        <f>ROUND(Table1[[#This Row],[Sales Amount]],1)</f>
        <v>1737.4</v>
      </c>
      <c r="F2383">
        <f>Table1[[#This Row],[Quantity Sold]]</f>
        <v>17</v>
      </c>
      <c r="G2383">
        <f>Table1[[#This Row],[Discount (%)]]</f>
        <v>39</v>
      </c>
      <c r="H2383">
        <f>Table1[[#This Row],[Profit]]</f>
        <v>616.16</v>
      </c>
    </row>
    <row r="2384" spans="1:8">
      <c r="A2384" s="11" t="s">
        <v>2349</v>
      </c>
      <c r="B2384" s="7">
        <v>47405</v>
      </c>
      <c r="C2384" t="str">
        <f>PROPER(Table1[[#This Row],[Region]])</f>
        <v>West</v>
      </c>
      <c r="D2384" t="str">
        <f>PROPER(Table1[[#This Row],[Product Category]])</f>
        <v>Electronics</v>
      </c>
      <c r="E2384">
        <f>ROUND(Table1[[#This Row],[Sales Amount]],1)</f>
        <v>776.3</v>
      </c>
      <c r="F2384">
        <f>Table1[[#This Row],[Quantity Sold]]</f>
        <v>15</v>
      </c>
      <c r="G2384">
        <f>Table1[[#This Row],[Discount (%)]]</f>
        <v>11</v>
      </c>
      <c r="H2384">
        <f>Table1[[#This Row],[Profit]]</f>
        <v>524.34</v>
      </c>
    </row>
    <row r="2385" spans="1:8">
      <c r="A2385" s="11" t="s">
        <v>2350</v>
      </c>
      <c r="B2385" s="7">
        <v>47406</v>
      </c>
      <c r="C2385" t="str">
        <f>PROPER(Table1[[#This Row],[Region]])</f>
        <v>West</v>
      </c>
      <c r="D2385" t="str">
        <f>PROPER(Table1[[#This Row],[Product Category]])</f>
        <v>Clothing</v>
      </c>
      <c r="E2385">
        <f>ROUND(Table1[[#This Row],[Sales Amount]],1)</f>
        <v>4314.8999999999996</v>
      </c>
      <c r="F2385">
        <f>Table1[[#This Row],[Quantity Sold]]</f>
        <v>47</v>
      </c>
      <c r="G2385">
        <f>Table1[[#This Row],[Discount (%)]]</f>
        <v>44</v>
      </c>
      <c r="H2385">
        <f>Table1[[#This Row],[Profit]]</f>
        <v>1286.4100000000001</v>
      </c>
    </row>
    <row r="2386" spans="1:8">
      <c r="A2386" s="11" t="s">
        <v>2351</v>
      </c>
      <c r="B2386" s="7">
        <v>47407</v>
      </c>
      <c r="C2386" t="str">
        <f>PROPER(Table1[[#This Row],[Region]])</f>
        <v>East</v>
      </c>
      <c r="D2386" t="str">
        <f>PROPER(Table1[[#This Row],[Product Category]])</f>
        <v>Groceries</v>
      </c>
      <c r="E2386">
        <f>ROUND(Table1[[#This Row],[Sales Amount]],1)</f>
        <v>3830.1</v>
      </c>
      <c r="F2386">
        <f>Table1[[#This Row],[Quantity Sold]]</f>
        <v>15</v>
      </c>
      <c r="G2386">
        <f>Table1[[#This Row],[Discount (%)]]</f>
        <v>32</v>
      </c>
      <c r="H2386">
        <f>Table1[[#This Row],[Profit]]</f>
        <v>709.24</v>
      </c>
    </row>
    <row r="2387" spans="1:8">
      <c r="A2387" s="11" t="s">
        <v>2352</v>
      </c>
      <c r="B2387" s="7">
        <v>47408</v>
      </c>
      <c r="C2387" t="str">
        <f>PROPER(Table1[[#This Row],[Region]])</f>
        <v>North</v>
      </c>
      <c r="D2387" t="str">
        <f>PROPER(Table1[[#This Row],[Product Category]])</f>
        <v>Clothing</v>
      </c>
      <c r="E2387">
        <f>ROUND(Table1[[#This Row],[Sales Amount]],1)</f>
        <v>3860.4</v>
      </c>
      <c r="F2387">
        <f>Table1[[#This Row],[Quantity Sold]]</f>
        <v>6</v>
      </c>
      <c r="G2387">
        <f>Table1[[#This Row],[Discount (%)]]</f>
        <v>11</v>
      </c>
      <c r="H2387">
        <f>Table1[[#This Row],[Profit]]</f>
        <v>86.68</v>
      </c>
    </row>
    <row r="2388" spans="1:8">
      <c r="A2388" s="11" t="s">
        <v>2353</v>
      </c>
      <c r="B2388" s="7">
        <v>47409</v>
      </c>
      <c r="C2388" t="str">
        <f>PROPER(Table1[[#This Row],[Region]])</f>
        <v>East</v>
      </c>
      <c r="D2388" t="str">
        <f>PROPER(Table1[[#This Row],[Product Category]])</f>
        <v>Sports</v>
      </c>
      <c r="E2388">
        <f>ROUND(Table1[[#This Row],[Sales Amount]],1)</f>
        <v>2869.3</v>
      </c>
      <c r="F2388">
        <f>Table1[[#This Row],[Quantity Sold]]</f>
        <v>4</v>
      </c>
      <c r="G2388">
        <f>Table1[[#This Row],[Discount (%)]]</f>
        <v>16</v>
      </c>
      <c r="H2388">
        <f>Table1[[#This Row],[Profit]]</f>
        <v>1107.93</v>
      </c>
    </row>
    <row r="2389" spans="1:8">
      <c r="A2389" s="11" t="s">
        <v>2354</v>
      </c>
      <c r="B2389" s="7">
        <v>47410</v>
      </c>
      <c r="C2389" t="str">
        <f>PROPER(Table1[[#This Row],[Region]])</f>
        <v>North</v>
      </c>
      <c r="D2389" t="str">
        <f>PROPER(Table1[[#This Row],[Product Category]])</f>
        <v>Electronics</v>
      </c>
      <c r="E2389">
        <f>ROUND(Table1[[#This Row],[Sales Amount]],1)</f>
        <v>2367.5</v>
      </c>
      <c r="F2389">
        <f>Table1[[#This Row],[Quantity Sold]]</f>
        <v>45</v>
      </c>
      <c r="G2389">
        <f>Table1[[#This Row],[Discount (%)]]</f>
        <v>9</v>
      </c>
      <c r="H2389">
        <f>Table1[[#This Row],[Profit]]</f>
        <v>1629.08</v>
      </c>
    </row>
    <row r="2390" spans="1:8">
      <c r="A2390" s="11" t="s">
        <v>2355</v>
      </c>
      <c r="B2390" s="7">
        <v>47411</v>
      </c>
      <c r="C2390" t="str">
        <f>PROPER(Table1[[#This Row],[Region]])</f>
        <v>West</v>
      </c>
      <c r="D2390" t="str">
        <f>PROPER(Table1[[#This Row],[Product Category]])</f>
        <v>Electronics</v>
      </c>
      <c r="E2390">
        <f>ROUND(Table1[[#This Row],[Sales Amount]],1)</f>
        <v>2595.4</v>
      </c>
      <c r="F2390">
        <f>Table1[[#This Row],[Quantity Sold]]</f>
        <v>46</v>
      </c>
      <c r="G2390">
        <f>Table1[[#This Row],[Discount (%)]]</f>
        <v>28</v>
      </c>
      <c r="H2390">
        <f>Table1[[#This Row],[Profit]]</f>
        <v>1567.7</v>
      </c>
    </row>
    <row r="2391" spans="1:8">
      <c r="A2391" s="11" t="s">
        <v>2356</v>
      </c>
      <c r="B2391" s="7">
        <v>47412</v>
      </c>
      <c r="C2391" t="str">
        <f>PROPER(Table1[[#This Row],[Region]])</f>
        <v>East</v>
      </c>
      <c r="D2391" t="str">
        <f>PROPER(Table1[[#This Row],[Product Category]])</f>
        <v>Groceries</v>
      </c>
      <c r="E2391">
        <f>ROUND(Table1[[#This Row],[Sales Amount]],1)</f>
        <v>623</v>
      </c>
      <c r="F2391">
        <f>Table1[[#This Row],[Quantity Sold]]</f>
        <v>35</v>
      </c>
      <c r="G2391">
        <f>Table1[[#This Row],[Discount (%)]]</f>
        <v>39</v>
      </c>
      <c r="H2391">
        <f>Table1[[#This Row],[Profit]]</f>
        <v>188.39</v>
      </c>
    </row>
    <row r="2392" spans="1:8">
      <c r="A2392" s="11" t="s">
        <v>2357</v>
      </c>
      <c r="B2392" s="7">
        <v>47413</v>
      </c>
      <c r="C2392" t="str">
        <f>PROPER(Table1[[#This Row],[Region]])</f>
        <v>West</v>
      </c>
      <c r="D2392" t="str">
        <f>PROPER(Table1[[#This Row],[Product Category]])</f>
        <v>Electronics</v>
      </c>
      <c r="E2392">
        <f>ROUND(Table1[[#This Row],[Sales Amount]],1)</f>
        <v>4917.7</v>
      </c>
      <c r="F2392">
        <f>Table1[[#This Row],[Quantity Sold]]</f>
        <v>26</v>
      </c>
      <c r="G2392">
        <f>Table1[[#This Row],[Discount (%)]]</f>
        <v>23</v>
      </c>
      <c r="H2392">
        <f>Table1[[#This Row],[Profit]]</f>
        <v>960.88</v>
      </c>
    </row>
    <row r="2393" spans="1:8">
      <c r="A2393" s="11" t="s">
        <v>2358</v>
      </c>
      <c r="B2393" s="7">
        <v>47414</v>
      </c>
      <c r="C2393" t="str">
        <f>PROPER(Table1[[#This Row],[Region]])</f>
        <v>South</v>
      </c>
      <c r="D2393" t="str">
        <f>PROPER(Table1[[#This Row],[Product Category]])</f>
        <v>Sports</v>
      </c>
      <c r="E2393">
        <f>ROUND(Table1[[#This Row],[Sales Amount]],1)</f>
        <v>148.6</v>
      </c>
      <c r="F2393">
        <f>Table1[[#This Row],[Quantity Sold]]</f>
        <v>13</v>
      </c>
      <c r="G2393">
        <f>Table1[[#This Row],[Discount (%)]]</f>
        <v>37</v>
      </c>
      <c r="H2393">
        <f>Table1[[#This Row],[Profit]]</f>
        <v>558.88</v>
      </c>
    </row>
    <row r="2394" spans="1:8">
      <c r="A2394" s="11" t="s">
        <v>2359</v>
      </c>
      <c r="B2394" s="7">
        <v>47415</v>
      </c>
      <c r="C2394" t="str">
        <f>PROPER(Table1[[#This Row],[Region]])</f>
        <v>South</v>
      </c>
      <c r="D2394" t="str">
        <f>PROPER(Table1[[#This Row],[Product Category]])</f>
        <v>Groceries</v>
      </c>
      <c r="E2394">
        <f>ROUND(Table1[[#This Row],[Sales Amount]],1)</f>
        <v>847.8</v>
      </c>
      <c r="F2394">
        <f>Table1[[#This Row],[Quantity Sold]]</f>
        <v>18</v>
      </c>
      <c r="G2394">
        <f>Table1[[#This Row],[Discount (%)]]</f>
        <v>13</v>
      </c>
      <c r="H2394">
        <f>Table1[[#This Row],[Profit]]</f>
        <v>1455.94</v>
      </c>
    </row>
    <row r="2395" spans="1:8">
      <c r="A2395" s="11">
        <v>41616769</v>
      </c>
      <c r="B2395" s="7">
        <v>47416</v>
      </c>
      <c r="C2395" t="str">
        <f>PROPER(Table1[[#This Row],[Region]])</f>
        <v>North</v>
      </c>
      <c r="D2395" t="str">
        <f>PROPER(Table1[[#This Row],[Product Category]])</f>
        <v>Sports</v>
      </c>
      <c r="E2395">
        <f>ROUND(Table1[[#This Row],[Sales Amount]],1)</f>
        <v>2375.8000000000002</v>
      </c>
      <c r="F2395">
        <f>Table1[[#This Row],[Quantity Sold]]</f>
        <v>45</v>
      </c>
      <c r="G2395">
        <f>Table1[[#This Row],[Discount (%)]]</f>
        <v>21</v>
      </c>
      <c r="H2395">
        <f>Table1[[#This Row],[Profit]]</f>
        <v>938.54</v>
      </c>
    </row>
    <row r="2396" spans="1:8">
      <c r="A2396" s="11" t="s">
        <v>2360</v>
      </c>
      <c r="B2396" s="7">
        <v>47417</v>
      </c>
      <c r="C2396" t="str">
        <f>PROPER(Table1[[#This Row],[Region]])</f>
        <v>East</v>
      </c>
      <c r="D2396" t="str">
        <f>PROPER(Table1[[#This Row],[Product Category]])</f>
        <v>Sports</v>
      </c>
      <c r="E2396">
        <f>ROUND(Table1[[#This Row],[Sales Amount]],1)</f>
        <v>1687.2</v>
      </c>
      <c r="F2396">
        <f>Table1[[#This Row],[Quantity Sold]]</f>
        <v>30</v>
      </c>
      <c r="G2396">
        <f>Table1[[#This Row],[Discount (%)]]</f>
        <v>45</v>
      </c>
      <c r="H2396">
        <f>Table1[[#This Row],[Profit]]</f>
        <v>1489.73</v>
      </c>
    </row>
    <row r="2397" spans="1:8">
      <c r="A2397" s="11" t="s">
        <v>2361</v>
      </c>
      <c r="B2397" s="7">
        <v>47418</v>
      </c>
      <c r="C2397" t="str">
        <f>PROPER(Table1[[#This Row],[Region]])</f>
        <v>East</v>
      </c>
      <c r="D2397" t="str">
        <f>PROPER(Table1[[#This Row],[Product Category]])</f>
        <v>Sports</v>
      </c>
      <c r="E2397">
        <f>ROUND(Table1[[#This Row],[Sales Amount]],1)</f>
        <v>3794</v>
      </c>
      <c r="F2397">
        <f>Table1[[#This Row],[Quantity Sold]]</f>
        <v>37</v>
      </c>
      <c r="G2397">
        <f>Table1[[#This Row],[Discount (%)]]</f>
        <v>5</v>
      </c>
      <c r="H2397">
        <f>Table1[[#This Row],[Profit]]</f>
        <v>428.89</v>
      </c>
    </row>
    <row r="2398" spans="1:8">
      <c r="A2398" s="11" t="s">
        <v>2362</v>
      </c>
      <c r="B2398" s="7">
        <v>47419</v>
      </c>
      <c r="C2398" t="str">
        <f>PROPER(Table1[[#This Row],[Region]])</f>
        <v>West</v>
      </c>
      <c r="D2398" t="str">
        <f>PROPER(Table1[[#This Row],[Product Category]])</f>
        <v>Clothing</v>
      </c>
      <c r="E2398">
        <f>ROUND(Table1[[#This Row],[Sales Amount]],1)</f>
        <v>507.9</v>
      </c>
      <c r="F2398">
        <f>Table1[[#This Row],[Quantity Sold]]</f>
        <v>39</v>
      </c>
      <c r="G2398">
        <f>Table1[[#This Row],[Discount (%)]]</f>
        <v>28</v>
      </c>
      <c r="H2398">
        <f>Table1[[#This Row],[Profit]]</f>
        <v>449.37</v>
      </c>
    </row>
    <row r="2399" spans="1:8">
      <c r="A2399" s="11" t="s">
        <v>2363</v>
      </c>
      <c r="B2399" s="7">
        <v>47420</v>
      </c>
      <c r="C2399" t="str">
        <f>PROPER(Table1[[#This Row],[Region]])</f>
        <v>South</v>
      </c>
      <c r="D2399" t="str">
        <f>PROPER(Table1[[#This Row],[Product Category]])</f>
        <v>Groceries</v>
      </c>
      <c r="E2399">
        <f>ROUND(Table1[[#This Row],[Sales Amount]],1)</f>
        <v>884.1</v>
      </c>
      <c r="F2399">
        <f>Table1[[#This Row],[Quantity Sold]]</f>
        <v>15</v>
      </c>
      <c r="G2399">
        <f>Table1[[#This Row],[Discount (%)]]</f>
        <v>10</v>
      </c>
      <c r="H2399">
        <f>Table1[[#This Row],[Profit]]</f>
        <v>1752.52</v>
      </c>
    </row>
    <row r="2400" spans="1:8">
      <c r="A2400" s="11" t="s">
        <v>2364</v>
      </c>
      <c r="B2400" s="7">
        <v>47421</v>
      </c>
      <c r="C2400" t="str">
        <f>PROPER(Table1[[#This Row],[Region]])</f>
        <v>South</v>
      </c>
      <c r="D2400" t="str">
        <f>PROPER(Table1[[#This Row],[Product Category]])</f>
        <v>Sports</v>
      </c>
      <c r="E2400">
        <f>ROUND(Table1[[#This Row],[Sales Amount]],1)</f>
        <v>316.8</v>
      </c>
      <c r="F2400">
        <f>Table1[[#This Row],[Quantity Sold]]</f>
        <v>1</v>
      </c>
      <c r="G2400">
        <f>Table1[[#This Row],[Discount (%)]]</f>
        <v>14</v>
      </c>
      <c r="H2400">
        <f>Table1[[#This Row],[Profit]]</f>
        <v>294.18</v>
      </c>
    </row>
    <row r="2401" spans="1:8">
      <c r="A2401" s="11" t="s">
        <v>2365</v>
      </c>
      <c r="B2401" s="7">
        <v>47422</v>
      </c>
      <c r="C2401" t="str">
        <f>PROPER(Table1[[#This Row],[Region]])</f>
        <v>West</v>
      </c>
      <c r="D2401" t="str">
        <f>PROPER(Table1[[#This Row],[Product Category]])</f>
        <v>Clothing</v>
      </c>
      <c r="E2401">
        <f>ROUND(Table1[[#This Row],[Sales Amount]],1)</f>
        <v>2189.6999999999998</v>
      </c>
      <c r="F2401">
        <f>Table1[[#This Row],[Quantity Sold]]</f>
        <v>27</v>
      </c>
      <c r="G2401">
        <f>Table1[[#This Row],[Discount (%)]]</f>
        <v>11</v>
      </c>
      <c r="H2401">
        <f>Table1[[#This Row],[Profit]]</f>
        <v>1317.79</v>
      </c>
    </row>
    <row r="2402" spans="1:8">
      <c r="A2402" s="11" t="s">
        <v>2366</v>
      </c>
      <c r="B2402" s="7">
        <v>47423</v>
      </c>
      <c r="C2402" t="str">
        <f>PROPER(Table1[[#This Row],[Region]])</f>
        <v>South</v>
      </c>
      <c r="D2402" t="str">
        <f>PROPER(Table1[[#This Row],[Product Category]])</f>
        <v>Electronics</v>
      </c>
      <c r="E2402">
        <f>ROUND(Table1[[#This Row],[Sales Amount]],1)</f>
        <v>3034.3</v>
      </c>
      <c r="F2402">
        <f>Table1[[#This Row],[Quantity Sold]]</f>
        <v>5</v>
      </c>
      <c r="G2402">
        <f>Table1[[#This Row],[Discount (%)]]</f>
        <v>34</v>
      </c>
      <c r="H2402">
        <f>Table1[[#This Row],[Profit]]</f>
        <v>1521.09</v>
      </c>
    </row>
    <row r="2403" spans="1:8">
      <c r="A2403" s="11" t="s">
        <v>2367</v>
      </c>
      <c r="B2403" s="7">
        <v>47424</v>
      </c>
      <c r="C2403" t="str">
        <f>PROPER(Table1[[#This Row],[Region]])</f>
        <v>West</v>
      </c>
      <c r="D2403" t="str">
        <f>PROPER(Table1[[#This Row],[Product Category]])</f>
        <v>Furniture</v>
      </c>
      <c r="E2403">
        <f>ROUND(Table1[[#This Row],[Sales Amount]],1)</f>
        <v>2709.7</v>
      </c>
      <c r="F2403">
        <f>Table1[[#This Row],[Quantity Sold]]</f>
        <v>49</v>
      </c>
      <c r="G2403">
        <f>Table1[[#This Row],[Discount (%)]]</f>
        <v>45</v>
      </c>
      <c r="H2403">
        <f>Table1[[#This Row],[Profit]]</f>
        <v>1231.31</v>
      </c>
    </row>
    <row r="2404" spans="1:8">
      <c r="A2404" s="11" t="s">
        <v>2368</v>
      </c>
      <c r="B2404" s="7">
        <v>47425</v>
      </c>
      <c r="C2404" t="str">
        <f>PROPER(Table1[[#This Row],[Region]])</f>
        <v>East</v>
      </c>
      <c r="D2404" t="str">
        <f>PROPER(Table1[[#This Row],[Product Category]])</f>
        <v>Sports</v>
      </c>
      <c r="E2404">
        <f>ROUND(Table1[[#This Row],[Sales Amount]],1)</f>
        <v>1501.5</v>
      </c>
      <c r="F2404">
        <f>Table1[[#This Row],[Quantity Sold]]</f>
        <v>17</v>
      </c>
      <c r="G2404">
        <f>Table1[[#This Row],[Discount (%)]]</f>
        <v>50</v>
      </c>
      <c r="H2404">
        <f>Table1[[#This Row],[Profit]]</f>
        <v>1413.09</v>
      </c>
    </row>
    <row r="2405" spans="1:8">
      <c r="A2405" s="11" t="s">
        <v>2369</v>
      </c>
      <c r="B2405" s="7">
        <v>47426</v>
      </c>
      <c r="C2405" t="str">
        <f>PROPER(Table1[[#This Row],[Region]])</f>
        <v>North</v>
      </c>
      <c r="D2405" t="str">
        <f>PROPER(Table1[[#This Row],[Product Category]])</f>
        <v>Furniture</v>
      </c>
      <c r="E2405">
        <f>ROUND(Table1[[#This Row],[Sales Amount]],1)</f>
        <v>4069</v>
      </c>
      <c r="F2405">
        <f>Table1[[#This Row],[Quantity Sold]]</f>
        <v>44</v>
      </c>
      <c r="G2405">
        <f>Table1[[#This Row],[Discount (%)]]</f>
        <v>43</v>
      </c>
      <c r="H2405">
        <f>Table1[[#This Row],[Profit]]</f>
        <v>18.21</v>
      </c>
    </row>
    <row r="2406" spans="1:8">
      <c r="A2406" s="11" t="s">
        <v>2370</v>
      </c>
      <c r="B2406" s="7">
        <v>47427</v>
      </c>
      <c r="C2406" t="str">
        <f>PROPER(Table1[[#This Row],[Region]])</f>
        <v>North</v>
      </c>
      <c r="D2406" t="str">
        <f>PROPER(Table1[[#This Row],[Product Category]])</f>
        <v>Furniture</v>
      </c>
      <c r="E2406">
        <f>ROUND(Table1[[#This Row],[Sales Amount]],1)</f>
        <v>4880.3</v>
      </c>
      <c r="F2406">
        <f>Table1[[#This Row],[Quantity Sold]]</f>
        <v>46</v>
      </c>
      <c r="G2406">
        <f>Table1[[#This Row],[Discount (%)]]</f>
        <v>10</v>
      </c>
      <c r="H2406">
        <f>Table1[[#This Row],[Profit]]</f>
        <v>1498.43</v>
      </c>
    </row>
    <row r="2407" spans="1:8">
      <c r="A2407" s="11" t="s">
        <v>2371</v>
      </c>
      <c r="B2407" s="7">
        <v>47428</v>
      </c>
      <c r="C2407" t="str">
        <f>PROPER(Table1[[#This Row],[Region]])</f>
        <v>South</v>
      </c>
      <c r="D2407" t="str">
        <f>PROPER(Table1[[#This Row],[Product Category]])</f>
        <v>Electronics</v>
      </c>
      <c r="E2407">
        <f>ROUND(Table1[[#This Row],[Sales Amount]],1)</f>
        <v>221.7</v>
      </c>
      <c r="F2407">
        <f>Table1[[#This Row],[Quantity Sold]]</f>
        <v>14</v>
      </c>
      <c r="G2407">
        <f>Table1[[#This Row],[Discount (%)]]</f>
        <v>13</v>
      </c>
      <c r="H2407">
        <f>Table1[[#This Row],[Profit]]</f>
        <v>1644.43</v>
      </c>
    </row>
    <row r="2408" spans="1:8">
      <c r="A2408" s="11" t="s">
        <v>2372</v>
      </c>
      <c r="B2408" s="7">
        <v>47429</v>
      </c>
      <c r="C2408" t="str">
        <f>PROPER(Table1[[#This Row],[Region]])</f>
        <v>East</v>
      </c>
      <c r="D2408" t="str">
        <f>PROPER(Table1[[#This Row],[Product Category]])</f>
        <v>Sports</v>
      </c>
      <c r="E2408">
        <f>ROUND(Table1[[#This Row],[Sales Amount]],1)</f>
        <v>2730.9</v>
      </c>
      <c r="F2408">
        <f>Table1[[#This Row],[Quantity Sold]]</f>
        <v>19</v>
      </c>
      <c r="G2408">
        <f>Table1[[#This Row],[Discount (%)]]</f>
        <v>1</v>
      </c>
      <c r="H2408">
        <f>Table1[[#This Row],[Profit]]</f>
        <v>1422.35</v>
      </c>
    </row>
    <row r="2409" spans="1:8">
      <c r="A2409" s="11" t="s">
        <v>2373</v>
      </c>
      <c r="B2409" s="7">
        <v>47430</v>
      </c>
      <c r="C2409" t="str">
        <f>PROPER(Table1[[#This Row],[Region]])</f>
        <v>North</v>
      </c>
      <c r="D2409" t="str">
        <f>PROPER(Table1[[#This Row],[Product Category]])</f>
        <v>Electronics</v>
      </c>
      <c r="E2409">
        <f>ROUND(Table1[[#This Row],[Sales Amount]],1)</f>
        <v>4584.8999999999996</v>
      </c>
      <c r="F2409">
        <f>Table1[[#This Row],[Quantity Sold]]</f>
        <v>11</v>
      </c>
      <c r="G2409">
        <f>Table1[[#This Row],[Discount (%)]]</f>
        <v>39</v>
      </c>
      <c r="H2409">
        <f>Table1[[#This Row],[Profit]]</f>
        <v>1652.5</v>
      </c>
    </row>
    <row r="2410" spans="1:8">
      <c r="A2410" s="11" t="s">
        <v>2374</v>
      </c>
      <c r="B2410" s="7">
        <v>47431</v>
      </c>
      <c r="C2410" t="str">
        <f>PROPER(Table1[[#This Row],[Region]])</f>
        <v>North</v>
      </c>
      <c r="D2410" t="str">
        <f>PROPER(Table1[[#This Row],[Product Category]])</f>
        <v>Furniture</v>
      </c>
      <c r="E2410">
        <f>ROUND(Table1[[#This Row],[Sales Amount]],1)</f>
        <v>86.9</v>
      </c>
      <c r="F2410">
        <f>Table1[[#This Row],[Quantity Sold]]</f>
        <v>42</v>
      </c>
      <c r="G2410">
        <f>Table1[[#This Row],[Discount (%)]]</f>
        <v>7</v>
      </c>
      <c r="H2410">
        <f>Table1[[#This Row],[Profit]]</f>
        <v>114.29</v>
      </c>
    </row>
    <row r="2411" spans="1:8">
      <c r="A2411" s="11" t="s">
        <v>2375</v>
      </c>
      <c r="B2411" s="7">
        <v>47432</v>
      </c>
      <c r="C2411" t="str">
        <f>PROPER(Table1[[#This Row],[Region]])</f>
        <v>South</v>
      </c>
      <c r="D2411" t="str">
        <f>PROPER(Table1[[#This Row],[Product Category]])</f>
        <v>Electronics</v>
      </c>
      <c r="E2411">
        <f>ROUND(Table1[[#This Row],[Sales Amount]],1)</f>
        <v>291.3</v>
      </c>
      <c r="F2411">
        <f>Table1[[#This Row],[Quantity Sold]]</f>
        <v>12</v>
      </c>
      <c r="G2411">
        <f>Table1[[#This Row],[Discount (%)]]</f>
        <v>14</v>
      </c>
      <c r="H2411">
        <f>Table1[[#This Row],[Profit]]</f>
        <v>1784.84</v>
      </c>
    </row>
    <row r="2412" spans="1:8">
      <c r="A2412" s="11" t="s">
        <v>2376</v>
      </c>
      <c r="B2412" s="7">
        <v>47433</v>
      </c>
      <c r="C2412" t="str">
        <f>PROPER(Table1[[#This Row],[Region]])</f>
        <v>South</v>
      </c>
      <c r="D2412" t="str">
        <f>PROPER(Table1[[#This Row],[Product Category]])</f>
        <v>Furniture</v>
      </c>
      <c r="E2412">
        <f>ROUND(Table1[[#This Row],[Sales Amount]],1)</f>
        <v>4747.1000000000004</v>
      </c>
      <c r="F2412">
        <f>Table1[[#This Row],[Quantity Sold]]</f>
        <v>32</v>
      </c>
      <c r="G2412">
        <f>Table1[[#This Row],[Discount (%)]]</f>
        <v>13</v>
      </c>
      <c r="H2412">
        <f>Table1[[#This Row],[Profit]]</f>
        <v>755.42</v>
      </c>
    </row>
    <row r="2413" spans="1:8">
      <c r="A2413" s="11" t="s">
        <v>2377</v>
      </c>
      <c r="B2413" s="7">
        <v>47434</v>
      </c>
      <c r="C2413" t="str">
        <f>PROPER(Table1[[#This Row],[Region]])</f>
        <v>South</v>
      </c>
      <c r="D2413" t="str">
        <f>PROPER(Table1[[#This Row],[Product Category]])</f>
        <v>Groceries</v>
      </c>
      <c r="E2413">
        <f>ROUND(Table1[[#This Row],[Sales Amount]],1)</f>
        <v>2311.6999999999998</v>
      </c>
      <c r="F2413">
        <f>Table1[[#This Row],[Quantity Sold]]</f>
        <v>32</v>
      </c>
      <c r="G2413">
        <f>Table1[[#This Row],[Discount (%)]]</f>
        <v>16</v>
      </c>
      <c r="H2413">
        <f>Table1[[#This Row],[Profit]]</f>
        <v>1179.55</v>
      </c>
    </row>
    <row r="2414" spans="1:8">
      <c r="A2414" s="11" t="s">
        <v>2378</v>
      </c>
      <c r="B2414" s="7">
        <v>47435</v>
      </c>
      <c r="C2414" t="str">
        <f>PROPER(Table1[[#This Row],[Region]])</f>
        <v>West</v>
      </c>
      <c r="D2414" t="str">
        <f>PROPER(Table1[[#This Row],[Product Category]])</f>
        <v>Groceries</v>
      </c>
      <c r="E2414">
        <f>ROUND(Table1[[#This Row],[Sales Amount]],1)</f>
        <v>473.7</v>
      </c>
      <c r="F2414">
        <f>Table1[[#This Row],[Quantity Sold]]</f>
        <v>34</v>
      </c>
      <c r="G2414">
        <f>Table1[[#This Row],[Discount (%)]]</f>
        <v>6</v>
      </c>
      <c r="H2414">
        <f>Table1[[#This Row],[Profit]]</f>
        <v>792.74</v>
      </c>
    </row>
    <row r="2415" spans="1:8">
      <c r="A2415" s="11" t="s">
        <v>2379</v>
      </c>
      <c r="B2415" s="7">
        <v>47436</v>
      </c>
      <c r="C2415" t="str">
        <f>PROPER(Table1[[#This Row],[Region]])</f>
        <v>South</v>
      </c>
      <c r="D2415" t="str">
        <f>PROPER(Table1[[#This Row],[Product Category]])</f>
        <v>Clothing</v>
      </c>
      <c r="E2415">
        <f>ROUND(Table1[[#This Row],[Sales Amount]],1)</f>
        <v>857.6</v>
      </c>
      <c r="F2415">
        <f>Table1[[#This Row],[Quantity Sold]]</f>
        <v>34</v>
      </c>
      <c r="G2415">
        <f>Table1[[#This Row],[Discount (%)]]</f>
        <v>10</v>
      </c>
      <c r="H2415">
        <f>Table1[[#This Row],[Profit]]</f>
        <v>1979.48</v>
      </c>
    </row>
    <row r="2416" spans="1:8">
      <c r="A2416" s="11" t="s">
        <v>2380</v>
      </c>
      <c r="B2416" s="7">
        <v>47437</v>
      </c>
      <c r="C2416" t="str">
        <f>PROPER(Table1[[#This Row],[Region]])</f>
        <v>South</v>
      </c>
      <c r="D2416" t="str">
        <f>PROPER(Table1[[#This Row],[Product Category]])</f>
        <v>Groceries</v>
      </c>
      <c r="E2416">
        <f>ROUND(Table1[[#This Row],[Sales Amount]],1)</f>
        <v>2650.6</v>
      </c>
      <c r="F2416">
        <f>Table1[[#This Row],[Quantity Sold]]</f>
        <v>29</v>
      </c>
      <c r="G2416">
        <f>Table1[[#This Row],[Discount (%)]]</f>
        <v>9</v>
      </c>
      <c r="H2416">
        <f>Table1[[#This Row],[Profit]]</f>
        <v>896.09</v>
      </c>
    </row>
    <row r="2417" spans="1:8">
      <c r="A2417" s="11" t="s">
        <v>2381</v>
      </c>
      <c r="B2417" s="7">
        <v>47438</v>
      </c>
      <c r="C2417" t="str">
        <f>PROPER(Table1[[#This Row],[Region]])</f>
        <v>North</v>
      </c>
      <c r="D2417" t="str">
        <f>PROPER(Table1[[#This Row],[Product Category]])</f>
        <v>Electronics</v>
      </c>
      <c r="E2417">
        <f>ROUND(Table1[[#This Row],[Sales Amount]],1)</f>
        <v>2180.6999999999998</v>
      </c>
      <c r="F2417">
        <f>Table1[[#This Row],[Quantity Sold]]</f>
        <v>29</v>
      </c>
      <c r="G2417">
        <f>Table1[[#This Row],[Discount (%)]]</f>
        <v>20</v>
      </c>
      <c r="H2417">
        <f>Table1[[#This Row],[Profit]]</f>
        <v>1877.56</v>
      </c>
    </row>
    <row r="2418" spans="1:8">
      <c r="A2418" s="11" t="s">
        <v>2382</v>
      </c>
      <c r="B2418" s="7">
        <v>47439</v>
      </c>
      <c r="C2418" t="str">
        <f>PROPER(Table1[[#This Row],[Region]])</f>
        <v>West</v>
      </c>
      <c r="D2418" t="str">
        <f>PROPER(Table1[[#This Row],[Product Category]])</f>
        <v>Sports</v>
      </c>
      <c r="E2418">
        <f>ROUND(Table1[[#This Row],[Sales Amount]],1)</f>
        <v>1327.3</v>
      </c>
      <c r="F2418">
        <f>Table1[[#This Row],[Quantity Sold]]</f>
        <v>19</v>
      </c>
      <c r="G2418">
        <f>Table1[[#This Row],[Discount (%)]]</f>
        <v>43</v>
      </c>
      <c r="H2418">
        <f>Table1[[#This Row],[Profit]]</f>
        <v>1049.5999999999999</v>
      </c>
    </row>
    <row r="2419" spans="1:8">
      <c r="A2419" s="11" t="s">
        <v>2383</v>
      </c>
      <c r="B2419" s="7">
        <v>47440</v>
      </c>
      <c r="C2419" t="str">
        <f>PROPER(Table1[[#This Row],[Region]])</f>
        <v>West</v>
      </c>
      <c r="D2419" t="str">
        <f>PROPER(Table1[[#This Row],[Product Category]])</f>
        <v>Electronics</v>
      </c>
      <c r="E2419">
        <f>ROUND(Table1[[#This Row],[Sales Amount]],1)</f>
        <v>595.5</v>
      </c>
      <c r="F2419">
        <f>Table1[[#This Row],[Quantity Sold]]</f>
        <v>8</v>
      </c>
      <c r="G2419">
        <f>Table1[[#This Row],[Discount (%)]]</f>
        <v>47</v>
      </c>
      <c r="H2419">
        <f>Table1[[#This Row],[Profit]]</f>
        <v>1480.48</v>
      </c>
    </row>
    <row r="2420" spans="1:8">
      <c r="A2420" s="12">
        <v>821780000000</v>
      </c>
      <c r="B2420" s="7">
        <v>47441</v>
      </c>
      <c r="C2420" t="str">
        <f>PROPER(Table1[[#This Row],[Region]])</f>
        <v>East</v>
      </c>
      <c r="D2420" t="str">
        <f>PROPER(Table1[[#This Row],[Product Category]])</f>
        <v>Clothing</v>
      </c>
      <c r="E2420">
        <f>ROUND(Table1[[#This Row],[Sales Amount]],1)</f>
        <v>4825.6000000000004</v>
      </c>
      <c r="F2420">
        <f>Table1[[#This Row],[Quantity Sold]]</f>
        <v>9</v>
      </c>
      <c r="G2420">
        <f>Table1[[#This Row],[Discount (%)]]</f>
        <v>27</v>
      </c>
      <c r="H2420">
        <f>Table1[[#This Row],[Profit]]</f>
        <v>1790.25</v>
      </c>
    </row>
    <row r="2421" spans="1:8">
      <c r="A2421" s="11" t="s">
        <v>2384</v>
      </c>
      <c r="B2421" s="7">
        <v>47442</v>
      </c>
      <c r="C2421" t="str">
        <f>PROPER(Table1[[#This Row],[Region]])</f>
        <v>South</v>
      </c>
      <c r="D2421" t="str">
        <f>PROPER(Table1[[#This Row],[Product Category]])</f>
        <v>Clothing</v>
      </c>
      <c r="E2421">
        <f>ROUND(Table1[[#This Row],[Sales Amount]],1)</f>
        <v>3752.6</v>
      </c>
      <c r="F2421">
        <f>Table1[[#This Row],[Quantity Sold]]</f>
        <v>36</v>
      </c>
      <c r="G2421">
        <f>Table1[[#This Row],[Discount (%)]]</f>
        <v>0</v>
      </c>
      <c r="H2421">
        <f>Table1[[#This Row],[Profit]]</f>
        <v>107.61</v>
      </c>
    </row>
    <row r="2422" spans="1:8">
      <c r="A2422" s="11" t="s">
        <v>2385</v>
      </c>
      <c r="B2422" s="7">
        <v>47443</v>
      </c>
      <c r="C2422" t="str">
        <f>PROPER(Table1[[#This Row],[Region]])</f>
        <v>South</v>
      </c>
      <c r="D2422" t="str">
        <f>PROPER(Table1[[#This Row],[Product Category]])</f>
        <v>Clothing</v>
      </c>
      <c r="E2422">
        <f>ROUND(Table1[[#This Row],[Sales Amount]],1)</f>
        <v>669.4</v>
      </c>
      <c r="F2422">
        <f>Table1[[#This Row],[Quantity Sold]]</f>
        <v>2</v>
      </c>
      <c r="G2422">
        <f>Table1[[#This Row],[Discount (%)]]</f>
        <v>18</v>
      </c>
      <c r="H2422">
        <f>Table1[[#This Row],[Profit]]</f>
        <v>235.59</v>
      </c>
    </row>
    <row r="2423" spans="1:8">
      <c r="A2423" s="11" t="s">
        <v>2386</v>
      </c>
      <c r="B2423" s="7">
        <v>47444</v>
      </c>
      <c r="C2423" t="str">
        <f>PROPER(Table1[[#This Row],[Region]])</f>
        <v>East</v>
      </c>
      <c r="D2423" t="str">
        <f>PROPER(Table1[[#This Row],[Product Category]])</f>
        <v>Electronics</v>
      </c>
      <c r="E2423">
        <f>ROUND(Table1[[#This Row],[Sales Amount]],1)</f>
        <v>1269.0999999999999</v>
      </c>
      <c r="F2423">
        <f>Table1[[#This Row],[Quantity Sold]]</f>
        <v>17</v>
      </c>
      <c r="G2423">
        <f>Table1[[#This Row],[Discount (%)]]</f>
        <v>46</v>
      </c>
      <c r="H2423">
        <f>Table1[[#This Row],[Profit]]</f>
        <v>1446.86</v>
      </c>
    </row>
    <row r="2424" spans="1:8">
      <c r="A2424" s="11" t="s">
        <v>2387</v>
      </c>
      <c r="B2424" s="7">
        <v>47445</v>
      </c>
      <c r="C2424" t="str">
        <f>PROPER(Table1[[#This Row],[Region]])</f>
        <v>North</v>
      </c>
      <c r="D2424" t="str">
        <f>PROPER(Table1[[#This Row],[Product Category]])</f>
        <v>Groceries</v>
      </c>
      <c r="E2424">
        <f>ROUND(Table1[[#This Row],[Sales Amount]],1)</f>
        <v>4017.9</v>
      </c>
      <c r="F2424">
        <f>Table1[[#This Row],[Quantity Sold]]</f>
        <v>5</v>
      </c>
      <c r="G2424">
        <f>Table1[[#This Row],[Discount (%)]]</f>
        <v>38</v>
      </c>
      <c r="H2424">
        <f>Table1[[#This Row],[Profit]]</f>
        <v>332.9</v>
      </c>
    </row>
    <row r="2425" spans="1:8">
      <c r="A2425" s="11" t="s">
        <v>2388</v>
      </c>
      <c r="B2425" s="7">
        <v>47446</v>
      </c>
      <c r="C2425" t="str">
        <f>PROPER(Table1[[#This Row],[Region]])</f>
        <v>South</v>
      </c>
      <c r="D2425" t="str">
        <f>PROPER(Table1[[#This Row],[Product Category]])</f>
        <v>Electronics</v>
      </c>
      <c r="E2425">
        <f>ROUND(Table1[[#This Row],[Sales Amount]],1)</f>
        <v>3802.6</v>
      </c>
      <c r="F2425">
        <f>Table1[[#This Row],[Quantity Sold]]</f>
        <v>34</v>
      </c>
      <c r="G2425">
        <f>Table1[[#This Row],[Discount (%)]]</f>
        <v>8</v>
      </c>
      <c r="H2425">
        <f>Table1[[#This Row],[Profit]]</f>
        <v>1060.57</v>
      </c>
    </row>
    <row r="2426" spans="1:8">
      <c r="A2426" s="11" t="s">
        <v>2389</v>
      </c>
      <c r="B2426" s="7">
        <v>47447</v>
      </c>
      <c r="C2426" t="str">
        <f>PROPER(Table1[[#This Row],[Region]])</f>
        <v>East</v>
      </c>
      <c r="D2426" t="str">
        <f>PROPER(Table1[[#This Row],[Product Category]])</f>
        <v>Furniture</v>
      </c>
      <c r="E2426">
        <f>ROUND(Table1[[#This Row],[Sales Amount]],1)</f>
        <v>3078.2</v>
      </c>
      <c r="F2426">
        <f>Table1[[#This Row],[Quantity Sold]]</f>
        <v>34</v>
      </c>
      <c r="G2426">
        <f>Table1[[#This Row],[Discount (%)]]</f>
        <v>41</v>
      </c>
      <c r="H2426">
        <f>Table1[[#This Row],[Profit]]</f>
        <v>1920.28</v>
      </c>
    </row>
    <row r="2427" spans="1:8">
      <c r="A2427" s="11" t="s">
        <v>2390</v>
      </c>
      <c r="B2427" s="7">
        <v>47448</v>
      </c>
      <c r="C2427" t="str">
        <f>PROPER(Table1[[#This Row],[Region]])</f>
        <v>East</v>
      </c>
      <c r="D2427" t="str">
        <f>PROPER(Table1[[#This Row],[Product Category]])</f>
        <v>Sports</v>
      </c>
      <c r="E2427">
        <f>ROUND(Table1[[#This Row],[Sales Amount]],1)</f>
        <v>3419.3</v>
      </c>
      <c r="F2427">
        <f>Table1[[#This Row],[Quantity Sold]]</f>
        <v>48</v>
      </c>
      <c r="G2427">
        <f>Table1[[#This Row],[Discount (%)]]</f>
        <v>9</v>
      </c>
      <c r="H2427">
        <f>Table1[[#This Row],[Profit]]</f>
        <v>1762.88</v>
      </c>
    </row>
    <row r="2428" spans="1:8">
      <c r="A2428" s="11" t="s">
        <v>2391</v>
      </c>
      <c r="B2428" s="7">
        <v>47449</v>
      </c>
      <c r="C2428" t="str">
        <f>PROPER(Table1[[#This Row],[Region]])</f>
        <v>West</v>
      </c>
      <c r="D2428" t="str">
        <f>PROPER(Table1[[#This Row],[Product Category]])</f>
        <v>Sports</v>
      </c>
      <c r="E2428">
        <f>ROUND(Table1[[#This Row],[Sales Amount]],1)</f>
        <v>178.5</v>
      </c>
      <c r="F2428">
        <f>Table1[[#This Row],[Quantity Sold]]</f>
        <v>36</v>
      </c>
      <c r="G2428">
        <f>Table1[[#This Row],[Discount (%)]]</f>
        <v>20</v>
      </c>
      <c r="H2428">
        <f>Table1[[#This Row],[Profit]]</f>
        <v>1814.26</v>
      </c>
    </row>
    <row r="2429" spans="1:8">
      <c r="A2429" s="11" t="s">
        <v>2392</v>
      </c>
      <c r="B2429" s="7">
        <v>47450</v>
      </c>
      <c r="C2429" t="str">
        <f>PROPER(Table1[[#This Row],[Region]])</f>
        <v>North</v>
      </c>
      <c r="D2429" t="str">
        <f>PROPER(Table1[[#This Row],[Product Category]])</f>
        <v>Electronics</v>
      </c>
      <c r="E2429">
        <f>ROUND(Table1[[#This Row],[Sales Amount]],1)</f>
        <v>4742.2</v>
      </c>
      <c r="F2429">
        <f>Table1[[#This Row],[Quantity Sold]]</f>
        <v>43</v>
      </c>
      <c r="G2429">
        <f>Table1[[#This Row],[Discount (%)]]</f>
        <v>30</v>
      </c>
      <c r="H2429">
        <f>Table1[[#This Row],[Profit]]</f>
        <v>493.72</v>
      </c>
    </row>
    <row r="2430" spans="1:8">
      <c r="A2430" s="11" t="s">
        <v>2393</v>
      </c>
      <c r="B2430" s="7">
        <v>47451</v>
      </c>
      <c r="C2430" t="str">
        <f>PROPER(Table1[[#This Row],[Region]])</f>
        <v>North</v>
      </c>
      <c r="D2430" t="str">
        <f>PROPER(Table1[[#This Row],[Product Category]])</f>
        <v>Electronics</v>
      </c>
      <c r="E2430">
        <f>ROUND(Table1[[#This Row],[Sales Amount]],1)</f>
        <v>4426.2</v>
      </c>
      <c r="F2430">
        <f>Table1[[#This Row],[Quantity Sold]]</f>
        <v>8</v>
      </c>
      <c r="G2430">
        <f>Table1[[#This Row],[Discount (%)]]</f>
        <v>34</v>
      </c>
      <c r="H2430">
        <f>Table1[[#This Row],[Profit]]</f>
        <v>361.7</v>
      </c>
    </row>
    <row r="2431" spans="1:8">
      <c r="A2431" s="11" t="s">
        <v>2394</v>
      </c>
      <c r="B2431" s="7">
        <v>47452</v>
      </c>
      <c r="C2431" t="str">
        <f>PROPER(Table1[[#This Row],[Region]])</f>
        <v>South</v>
      </c>
      <c r="D2431" t="str">
        <f>PROPER(Table1[[#This Row],[Product Category]])</f>
        <v>Groceries</v>
      </c>
      <c r="E2431">
        <f>ROUND(Table1[[#This Row],[Sales Amount]],1)</f>
        <v>1129.7</v>
      </c>
      <c r="F2431">
        <f>Table1[[#This Row],[Quantity Sold]]</f>
        <v>46</v>
      </c>
      <c r="G2431">
        <f>Table1[[#This Row],[Discount (%)]]</f>
        <v>43</v>
      </c>
      <c r="H2431">
        <f>Table1[[#This Row],[Profit]]</f>
        <v>407.36</v>
      </c>
    </row>
    <row r="2432" spans="1:8">
      <c r="A2432" s="11" t="s">
        <v>2395</v>
      </c>
      <c r="B2432" s="7">
        <v>47453</v>
      </c>
      <c r="C2432" t="str">
        <f>PROPER(Table1[[#This Row],[Region]])</f>
        <v>East</v>
      </c>
      <c r="D2432" t="str">
        <f>PROPER(Table1[[#This Row],[Product Category]])</f>
        <v>Furniture</v>
      </c>
      <c r="E2432">
        <f>ROUND(Table1[[#This Row],[Sales Amount]],1)</f>
        <v>495</v>
      </c>
      <c r="F2432">
        <f>Table1[[#This Row],[Quantity Sold]]</f>
        <v>1</v>
      </c>
      <c r="G2432">
        <f>Table1[[#This Row],[Discount (%)]]</f>
        <v>29</v>
      </c>
      <c r="H2432">
        <f>Table1[[#This Row],[Profit]]</f>
        <v>1738.54</v>
      </c>
    </row>
    <row r="2433" spans="1:8">
      <c r="A2433" s="11" t="s">
        <v>2396</v>
      </c>
      <c r="B2433" s="7">
        <v>47454</v>
      </c>
      <c r="C2433" t="str">
        <f>PROPER(Table1[[#This Row],[Region]])</f>
        <v>South</v>
      </c>
      <c r="D2433" t="str">
        <f>PROPER(Table1[[#This Row],[Product Category]])</f>
        <v>Furniture</v>
      </c>
      <c r="E2433">
        <f>ROUND(Table1[[#This Row],[Sales Amount]],1)</f>
        <v>3131</v>
      </c>
      <c r="F2433">
        <f>Table1[[#This Row],[Quantity Sold]]</f>
        <v>35</v>
      </c>
      <c r="G2433">
        <f>Table1[[#This Row],[Discount (%)]]</f>
        <v>43</v>
      </c>
      <c r="H2433">
        <f>Table1[[#This Row],[Profit]]</f>
        <v>302.02999999999997</v>
      </c>
    </row>
    <row r="2434" spans="1:8">
      <c r="A2434" s="11" t="s">
        <v>2397</v>
      </c>
      <c r="B2434" s="7">
        <v>47455</v>
      </c>
      <c r="C2434" t="str">
        <f>PROPER(Table1[[#This Row],[Region]])</f>
        <v>North</v>
      </c>
      <c r="D2434" t="str">
        <f>PROPER(Table1[[#This Row],[Product Category]])</f>
        <v>Groceries</v>
      </c>
      <c r="E2434">
        <f>ROUND(Table1[[#This Row],[Sales Amount]],1)</f>
        <v>1903.7</v>
      </c>
      <c r="F2434">
        <f>Table1[[#This Row],[Quantity Sold]]</f>
        <v>49</v>
      </c>
      <c r="G2434">
        <f>Table1[[#This Row],[Discount (%)]]</f>
        <v>50</v>
      </c>
      <c r="H2434">
        <f>Table1[[#This Row],[Profit]]</f>
        <v>956.38</v>
      </c>
    </row>
    <row r="2435" spans="1:8">
      <c r="A2435" s="11" t="s">
        <v>2398</v>
      </c>
      <c r="B2435" s="7">
        <v>47456</v>
      </c>
      <c r="C2435" t="str">
        <f>PROPER(Table1[[#This Row],[Region]])</f>
        <v>North</v>
      </c>
      <c r="D2435" t="str">
        <f>PROPER(Table1[[#This Row],[Product Category]])</f>
        <v>Groceries</v>
      </c>
      <c r="E2435">
        <f>ROUND(Table1[[#This Row],[Sales Amount]],1)</f>
        <v>4770.5</v>
      </c>
      <c r="F2435">
        <f>Table1[[#This Row],[Quantity Sold]]</f>
        <v>1</v>
      </c>
      <c r="G2435">
        <f>Table1[[#This Row],[Discount (%)]]</f>
        <v>2</v>
      </c>
      <c r="H2435">
        <f>Table1[[#This Row],[Profit]]</f>
        <v>344.24</v>
      </c>
    </row>
    <row r="2436" spans="1:8">
      <c r="A2436" s="11" t="s">
        <v>2399</v>
      </c>
      <c r="B2436" s="7">
        <v>47457</v>
      </c>
      <c r="C2436" t="str">
        <f>PROPER(Table1[[#This Row],[Region]])</f>
        <v>North</v>
      </c>
      <c r="D2436" t="str">
        <f>PROPER(Table1[[#This Row],[Product Category]])</f>
        <v>Clothing</v>
      </c>
      <c r="E2436">
        <f>ROUND(Table1[[#This Row],[Sales Amount]],1)</f>
        <v>3032.5</v>
      </c>
      <c r="F2436">
        <f>Table1[[#This Row],[Quantity Sold]]</f>
        <v>18</v>
      </c>
      <c r="G2436">
        <f>Table1[[#This Row],[Discount (%)]]</f>
        <v>27</v>
      </c>
      <c r="H2436">
        <f>Table1[[#This Row],[Profit]]</f>
        <v>1734.11</v>
      </c>
    </row>
    <row r="2437" spans="1:8">
      <c r="A2437" s="11" t="s">
        <v>2400</v>
      </c>
      <c r="B2437" s="7">
        <v>47458</v>
      </c>
      <c r="C2437" t="str">
        <f>PROPER(Table1[[#This Row],[Region]])</f>
        <v>West</v>
      </c>
      <c r="D2437" t="str">
        <f>PROPER(Table1[[#This Row],[Product Category]])</f>
        <v>Clothing</v>
      </c>
      <c r="E2437">
        <f>ROUND(Table1[[#This Row],[Sales Amount]],1)</f>
        <v>4027.4</v>
      </c>
      <c r="F2437">
        <f>Table1[[#This Row],[Quantity Sold]]</f>
        <v>28</v>
      </c>
      <c r="G2437">
        <f>Table1[[#This Row],[Discount (%)]]</f>
        <v>42</v>
      </c>
      <c r="H2437">
        <f>Table1[[#This Row],[Profit]]</f>
        <v>1437.49</v>
      </c>
    </row>
    <row r="2438" spans="1:8">
      <c r="A2438" s="11" t="s">
        <v>2401</v>
      </c>
      <c r="B2438" s="7">
        <v>47459</v>
      </c>
      <c r="C2438" t="str">
        <f>PROPER(Table1[[#This Row],[Region]])</f>
        <v>South</v>
      </c>
      <c r="D2438" t="str">
        <f>PROPER(Table1[[#This Row],[Product Category]])</f>
        <v>Sports</v>
      </c>
      <c r="E2438">
        <f>ROUND(Table1[[#This Row],[Sales Amount]],1)</f>
        <v>2806.1</v>
      </c>
      <c r="F2438">
        <f>Table1[[#This Row],[Quantity Sold]]</f>
        <v>48</v>
      </c>
      <c r="G2438">
        <f>Table1[[#This Row],[Discount (%)]]</f>
        <v>6</v>
      </c>
      <c r="H2438">
        <f>Table1[[#This Row],[Profit]]</f>
        <v>633.41</v>
      </c>
    </row>
    <row r="2439" spans="1:8">
      <c r="A2439" s="11" t="s">
        <v>2402</v>
      </c>
      <c r="B2439" s="7">
        <v>47460</v>
      </c>
      <c r="C2439" t="str">
        <f>PROPER(Table1[[#This Row],[Region]])</f>
        <v>East</v>
      </c>
      <c r="D2439" t="str">
        <f>PROPER(Table1[[#This Row],[Product Category]])</f>
        <v>Furniture</v>
      </c>
      <c r="E2439">
        <f>ROUND(Table1[[#This Row],[Sales Amount]],1)</f>
        <v>1226</v>
      </c>
      <c r="F2439">
        <f>Table1[[#This Row],[Quantity Sold]]</f>
        <v>5</v>
      </c>
      <c r="G2439">
        <f>Table1[[#This Row],[Discount (%)]]</f>
        <v>48</v>
      </c>
      <c r="H2439">
        <f>Table1[[#This Row],[Profit]]</f>
        <v>906.04</v>
      </c>
    </row>
    <row r="2440" spans="1:8">
      <c r="A2440" s="11" t="s">
        <v>2403</v>
      </c>
      <c r="B2440" s="7">
        <v>47461</v>
      </c>
      <c r="C2440" t="str">
        <f>PROPER(Table1[[#This Row],[Region]])</f>
        <v>North</v>
      </c>
      <c r="D2440" t="str">
        <f>PROPER(Table1[[#This Row],[Product Category]])</f>
        <v>Clothing</v>
      </c>
      <c r="E2440">
        <f>ROUND(Table1[[#This Row],[Sales Amount]],1)</f>
        <v>1823.9</v>
      </c>
      <c r="F2440">
        <f>Table1[[#This Row],[Quantity Sold]]</f>
        <v>22</v>
      </c>
      <c r="G2440">
        <f>Table1[[#This Row],[Discount (%)]]</f>
        <v>3</v>
      </c>
      <c r="H2440">
        <f>Table1[[#This Row],[Profit]]</f>
        <v>1402.03</v>
      </c>
    </row>
    <row r="2441" spans="1:8">
      <c r="A2441" s="11" t="s">
        <v>2404</v>
      </c>
      <c r="B2441" s="7">
        <v>47462</v>
      </c>
      <c r="C2441" t="str">
        <f>PROPER(Table1[[#This Row],[Region]])</f>
        <v>North</v>
      </c>
      <c r="D2441" t="str">
        <f>PROPER(Table1[[#This Row],[Product Category]])</f>
        <v>Groceries</v>
      </c>
      <c r="E2441">
        <f>ROUND(Table1[[#This Row],[Sales Amount]],1)</f>
        <v>2459.6</v>
      </c>
      <c r="F2441">
        <f>Table1[[#This Row],[Quantity Sold]]</f>
        <v>37</v>
      </c>
      <c r="G2441">
        <f>Table1[[#This Row],[Discount (%)]]</f>
        <v>50</v>
      </c>
      <c r="H2441">
        <f>Table1[[#This Row],[Profit]]</f>
        <v>1547.38</v>
      </c>
    </row>
    <row r="2442" spans="1:8">
      <c r="A2442" s="11" t="s">
        <v>2405</v>
      </c>
      <c r="B2442" s="7">
        <v>47463</v>
      </c>
      <c r="C2442" t="str">
        <f>PROPER(Table1[[#This Row],[Region]])</f>
        <v>South</v>
      </c>
      <c r="D2442" t="str">
        <f>PROPER(Table1[[#This Row],[Product Category]])</f>
        <v>Furniture</v>
      </c>
      <c r="E2442">
        <f>ROUND(Table1[[#This Row],[Sales Amount]],1)</f>
        <v>888.7</v>
      </c>
      <c r="F2442">
        <f>Table1[[#This Row],[Quantity Sold]]</f>
        <v>3</v>
      </c>
      <c r="G2442">
        <f>Table1[[#This Row],[Discount (%)]]</f>
        <v>26</v>
      </c>
      <c r="H2442">
        <f>Table1[[#This Row],[Profit]]</f>
        <v>437.37</v>
      </c>
    </row>
    <row r="2443" spans="1:8">
      <c r="A2443" s="11" t="s">
        <v>2406</v>
      </c>
      <c r="B2443" s="7">
        <v>47464</v>
      </c>
      <c r="C2443" t="str">
        <f>PROPER(Table1[[#This Row],[Region]])</f>
        <v>West</v>
      </c>
      <c r="D2443" t="str">
        <f>PROPER(Table1[[#This Row],[Product Category]])</f>
        <v>Groceries</v>
      </c>
      <c r="E2443">
        <f>ROUND(Table1[[#This Row],[Sales Amount]],1)</f>
        <v>3677.7</v>
      </c>
      <c r="F2443">
        <f>Table1[[#This Row],[Quantity Sold]]</f>
        <v>22</v>
      </c>
      <c r="G2443">
        <f>Table1[[#This Row],[Discount (%)]]</f>
        <v>13</v>
      </c>
      <c r="H2443">
        <f>Table1[[#This Row],[Profit]]</f>
        <v>1531.3</v>
      </c>
    </row>
    <row r="2444" spans="1:8">
      <c r="A2444" s="11" t="s">
        <v>2407</v>
      </c>
      <c r="B2444" s="7">
        <v>47465</v>
      </c>
      <c r="C2444" t="str">
        <f>PROPER(Table1[[#This Row],[Region]])</f>
        <v>North</v>
      </c>
      <c r="D2444" t="str">
        <f>PROPER(Table1[[#This Row],[Product Category]])</f>
        <v>Furniture</v>
      </c>
      <c r="E2444">
        <f>ROUND(Table1[[#This Row],[Sales Amount]],1)</f>
        <v>2224.6</v>
      </c>
      <c r="F2444">
        <f>Table1[[#This Row],[Quantity Sold]]</f>
        <v>11</v>
      </c>
      <c r="G2444">
        <f>Table1[[#This Row],[Discount (%)]]</f>
        <v>23</v>
      </c>
      <c r="H2444">
        <f>Table1[[#This Row],[Profit]]</f>
        <v>403.48</v>
      </c>
    </row>
    <row r="2445" spans="1:8">
      <c r="A2445" s="11" t="s">
        <v>2408</v>
      </c>
      <c r="B2445" s="7">
        <v>47466</v>
      </c>
      <c r="C2445" t="str">
        <f>PROPER(Table1[[#This Row],[Region]])</f>
        <v>East</v>
      </c>
      <c r="D2445" t="str">
        <f>PROPER(Table1[[#This Row],[Product Category]])</f>
        <v>Electronics</v>
      </c>
      <c r="E2445">
        <f>ROUND(Table1[[#This Row],[Sales Amount]],1)</f>
        <v>574.6</v>
      </c>
      <c r="F2445">
        <f>Table1[[#This Row],[Quantity Sold]]</f>
        <v>17</v>
      </c>
      <c r="G2445">
        <f>Table1[[#This Row],[Discount (%)]]</f>
        <v>8</v>
      </c>
      <c r="H2445">
        <f>Table1[[#This Row],[Profit]]</f>
        <v>55.21</v>
      </c>
    </row>
    <row r="2446" spans="1:8">
      <c r="A2446" s="11" t="s">
        <v>2409</v>
      </c>
      <c r="B2446" s="7">
        <v>47467</v>
      </c>
      <c r="C2446" t="str">
        <f>PROPER(Table1[[#This Row],[Region]])</f>
        <v>South</v>
      </c>
      <c r="D2446" t="str">
        <f>PROPER(Table1[[#This Row],[Product Category]])</f>
        <v>Groceries</v>
      </c>
      <c r="E2446">
        <f>ROUND(Table1[[#This Row],[Sales Amount]],1)</f>
        <v>4998.3</v>
      </c>
      <c r="F2446">
        <f>Table1[[#This Row],[Quantity Sold]]</f>
        <v>24</v>
      </c>
      <c r="G2446">
        <f>Table1[[#This Row],[Discount (%)]]</f>
        <v>6</v>
      </c>
      <c r="H2446">
        <f>Table1[[#This Row],[Profit]]</f>
        <v>273.43</v>
      </c>
    </row>
    <row r="2447" spans="1:8">
      <c r="A2447" s="11" t="s">
        <v>2410</v>
      </c>
      <c r="B2447" s="7">
        <v>47468</v>
      </c>
      <c r="C2447" t="str">
        <f>PROPER(Table1[[#This Row],[Region]])</f>
        <v>South</v>
      </c>
      <c r="D2447" t="str">
        <f>PROPER(Table1[[#This Row],[Product Category]])</f>
        <v>Sports</v>
      </c>
      <c r="E2447">
        <f>ROUND(Table1[[#This Row],[Sales Amount]],1)</f>
        <v>4946.8</v>
      </c>
      <c r="F2447">
        <f>Table1[[#This Row],[Quantity Sold]]</f>
        <v>28</v>
      </c>
      <c r="G2447">
        <f>Table1[[#This Row],[Discount (%)]]</f>
        <v>12</v>
      </c>
      <c r="H2447">
        <f>Table1[[#This Row],[Profit]]</f>
        <v>1867.85</v>
      </c>
    </row>
    <row r="2448" spans="1:8">
      <c r="A2448" s="11" t="s">
        <v>2411</v>
      </c>
      <c r="B2448" s="7">
        <v>47469</v>
      </c>
      <c r="C2448" t="str">
        <f>PROPER(Table1[[#This Row],[Region]])</f>
        <v>West</v>
      </c>
      <c r="D2448" t="str">
        <f>PROPER(Table1[[#This Row],[Product Category]])</f>
        <v>Sports</v>
      </c>
      <c r="E2448">
        <f>ROUND(Table1[[#This Row],[Sales Amount]],1)</f>
        <v>3539.5</v>
      </c>
      <c r="F2448">
        <f>Table1[[#This Row],[Quantity Sold]]</f>
        <v>37</v>
      </c>
      <c r="G2448">
        <f>Table1[[#This Row],[Discount (%)]]</f>
        <v>30</v>
      </c>
      <c r="H2448">
        <f>Table1[[#This Row],[Profit]]</f>
        <v>601.88</v>
      </c>
    </row>
    <row r="2449" spans="1:8">
      <c r="A2449" s="11" t="s">
        <v>2412</v>
      </c>
      <c r="B2449" s="7">
        <v>47470</v>
      </c>
      <c r="C2449" t="str">
        <f>PROPER(Table1[[#This Row],[Region]])</f>
        <v>East</v>
      </c>
      <c r="D2449" t="str">
        <f>PROPER(Table1[[#This Row],[Product Category]])</f>
        <v>Clothing</v>
      </c>
      <c r="E2449">
        <f>ROUND(Table1[[#This Row],[Sales Amount]],1)</f>
        <v>3085.8</v>
      </c>
      <c r="F2449">
        <f>Table1[[#This Row],[Quantity Sold]]</f>
        <v>7</v>
      </c>
      <c r="G2449">
        <f>Table1[[#This Row],[Discount (%)]]</f>
        <v>50</v>
      </c>
      <c r="H2449">
        <f>Table1[[#This Row],[Profit]]</f>
        <v>907.5</v>
      </c>
    </row>
    <row r="2450" spans="1:8">
      <c r="A2450" s="11" t="s">
        <v>2413</v>
      </c>
      <c r="B2450" s="7">
        <v>47471</v>
      </c>
      <c r="C2450" t="str">
        <f>PROPER(Table1[[#This Row],[Region]])</f>
        <v>West</v>
      </c>
      <c r="D2450" t="str">
        <f>PROPER(Table1[[#This Row],[Product Category]])</f>
        <v>Electronics</v>
      </c>
      <c r="E2450">
        <f>ROUND(Table1[[#This Row],[Sales Amount]],1)</f>
        <v>4034</v>
      </c>
      <c r="F2450">
        <f>Table1[[#This Row],[Quantity Sold]]</f>
        <v>44</v>
      </c>
      <c r="G2450">
        <f>Table1[[#This Row],[Discount (%)]]</f>
        <v>0</v>
      </c>
      <c r="H2450">
        <f>Table1[[#This Row],[Profit]]</f>
        <v>535.38</v>
      </c>
    </row>
    <row r="2451" spans="1:8">
      <c r="A2451" s="11" t="s">
        <v>2414</v>
      </c>
      <c r="B2451" s="7">
        <v>47472</v>
      </c>
      <c r="C2451" t="str">
        <f>PROPER(Table1[[#This Row],[Region]])</f>
        <v>North</v>
      </c>
      <c r="D2451" t="str">
        <f>PROPER(Table1[[#This Row],[Product Category]])</f>
        <v>Clothing</v>
      </c>
      <c r="E2451">
        <f>ROUND(Table1[[#This Row],[Sales Amount]],1)</f>
        <v>4910.2</v>
      </c>
      <c r="F2451">
        <f>Table1[[#This Row],[Quantity Sold]]</f>
        <v>10</v>
      </c>
      <c r="G2451">
        <f>Table1[[#This Row],[Discount (%)]]</f>
        <v>10</v>
      </c>
      <c r="H2451">
        <f>Table1[[#This Row],[Profit]]</f>
        <v>1318.11</v>
      </c>
    </row>
    <row r="2452" spans="1:8">
      <c r="A2452" s="11" t="s">
        <v>2415</v>
      </c>
      <c r="B2452" s="7">
        <v>47473</v>
      </c>
      <c r="C2452" t="str">
        <f>PROPER(Table1[[#This Row],[Region]])</f>
        <v>East</v>
      </c>
      <c r="D2452" t="str">
        <f>PROPER(Table1[[#This Row],[Product Category]])</f>
        <v>Sports</v>
      </c>
      <c r="E2452">
        <f>ROUND(Table1[[#This Row],[Sales Amount]],1)</f>
        <v>2609.6999999999998</v>
      </c>
      <c r="F2452">
        <f>Table1[[#This Row],[Quantity Sold]]</f>
        <v>32</v>
      </c>
      <c r="G2452">
        <f>Table1[[#This Row],[Discount (%)]]</f>
        <v>36</v>
      </c>
      <c r="H2452">
        <f>Table1[[#This Row],[Profit]]</f>
        <v>392.28</v>
      </c>
    </row>
    <row r="2453" spans="1:8">
      <c r="A2453" s="11" t="s">
        <v>2416</v>
      </c>
      <c r="B2453" s="7">
        <v>47474</v>
      </c>
      <c r="C2453" t="str">
        <f>PROPER(Table1[[#This Row],[Region]])</f>
        <v>South</v>
      </c>
      <c r="D2453" t="str">
        <f>PROPER(Table1[[#This Row],[Product Category]])</f>
        <v>Furniture</v>
      </c>
      <c r="E2453">
        <f>ROUND(Table1[[#This Row],[Sales Amount]],1)</f>
        <v>1806.2</v>
      </c>
      <c r="F2453">
        <f>Table1[[#This Row],[Quantity Sold]]</f>
        <v>1</v>
      </c>
      <c r="G2453">
        <f>Table1[[#This Row],[Discount (%)]]</f>
        <v>36</v>
      </c>
      <c r="H2453">
        <f>Table1[[#This Row],[Profit]]</f>
        <v>1140.58</v>
      </c>
    </row>
    <row r="2454" spans="1:8">
      <c r="A2454" s="12">
        <v>7470300000000</v>
      </c>
      <c r="B2454" s="7">
        <v>47475</v>
      </c>
      <c r="C2454" t="str">
        <f>PROPER(Table1[[#This Row],[Region]])</f>
        <v>North</v>
      </c>
      <c r="D2454" t="str">
        <f>PROPER(Table1[[#This Row],[Product Category]])</f>
        <v>Sports</v>
      </c>
      <c r="E2454">
        <f>ROUND(Table1[[#This Row],[Sales Amount]],1)</f>
        <v>2816.8</v>
      </c>
      <c r="F2454">
        <f>Table1[[#This Row],[Quantity Sold]]</f>
        <v>46</v>
      </c>
      <c r="G2454">
        <f>Table1[[#This Row],[Discount (%)]]</f>
        <v>46</v>
      </c>
      <c r="H2454">
        <f>Table1[[#This Row],[Profit]]</f>
        <v>471.74</v>
      </c>
    </row>
    <row r="2455" spans="1:8">
      <c r="A2455" s="11" t="s">
        <v>2417</v>
      </c>
      <c r="B2455" s="7">
        <v>47476</v>
      </c>
      <c r="C2455" t="str">
        <f>PROPER(Table1[[#This Row],[Region]])</f>
        <v>East</v>
      </c>
      <c r="D2455" t="str">
        <f>PROPER(Table1[[#This Row],[Product Category]])</f>
        <v>Sports</v>
      </c>
      <c r="E2455">
        <f>ROUND(Table1[[#This Row],[Sales Amount]],1)</f>
        <v>1763.8</v>
      </c>
      <c r="F2455">
        <f>Table1[[#This Row],[Quantity Sold]]</f>
        <v>22</v>
      </c>
      <c r="G2455">
        <f>Table1[[#This Row],[Discount (%)]]</f>
        <v>49</v>
      </c>
      <c r="H2455">
        <f>Table1[[#This Row],[Profit]]</f>
        <v>504.24</v>
      </c>
    </row>
    <row r="2456" spans="1:8">
      <c r="A2456" s="11" t="s">
        <v>2418</v>
      </c>
      <c r="B2456" s="7">
        <v>47477</v>
      </c>
      <c r="C2456" t="str">
        <f>PROPER(Table1[[#This Row],[Region]])</f>
        <v>East</v>
      </c>
      <c r="D2456" t="str">
        <f>PROPER(Table1[[#This Row],[Product Category]])</f>
        <v>Furniture</v>
      </c>
      <c r="E2456">
        <f>ROUND(Table1[[#This Row],[Sales Amount]],1)</f>
        <v>2594.3000000000002</v>
      </c>
      <c r="F2456">
        <f>Table1[[#This Row],[Quantity Sold]]</f>
        <v>29</v>
      </c>
      <c r="G2456">
        <f>Table1[[#This Row],[Discount (%)]]</f>
        <v>20</v>
      </c>
      <c r="H2456">
        <f>Table1[[#This Row],[Profit]]</f>
        <v>196.65</v>
      </c>
    </row>
    <row r="2457" spans="1:8">
      <c r="A2457" s="11" t="s">
        <v>2419</v>
      </c>
      <c r="B2457" s="7">
        <v>47478</v>
      </c>
      <c r="C2457" t="str">
        <f>PROPER(Table1[[#This Row],[Region]])</f>
        <v>South</v>
      </c>
      <c r="D2457" t="str">
        <f>PROPER(Table1[[#This Row],[Product Category]])</f>
        <v>Furniture</v>
      </c>
      <c r="E2457">
        <f>ROUND(Table1[[#This Row],[Sales Amount]],1)</f>
        <v>2693.7</v>
      </c>
      <c r="F2457">
        <f>Table1[[#This Row],[Quantity Sold]]</f>
        <v>7</v>
      </c>
      <c r="G2457">
        <f>Table1[[#This Row],[Discount (%)]]</f>
        <v>32</v>
      </c>
      <c r="H2457">
        <f>Table1[[#This Row],[Profit]]</f>
        <v>1994.14</v>
      </c>
    </row>
    <row r="2458" spans="1:8">
      <c r="A2458" s="11">
        <v>85456184</v>
      </c>
      <c r="B2458" s="7">
        <v>47479</v>
      </c>
      <c r="C2458" t="str">
        <f>PROPER(Table1[[#This Row],[Region]])</f>
        <v>West</v>
      </c>
      <c r="D2458" t="str">
        <f>PROPER(Table1[[#This Row],[Product Category]])</f>
        <v>Furniture</v>
      </c>
      <c r="E2458">
        <f>ROUND(Table1[[#This Row],[Sales Amount]],1)</f>
        <v>2274.9</v>
      </c>
      <c r="F2458">
        <f>Table1[[#This Row],[Quantity Sold]]</f>
        <v>14</v>
      </c>
      <c r="G2458">
        <f>Table1[[#This Row],[Discount (%)]]</f>
        <v>29</v>
      </c>
      <c r="H2458">
        <f>Table1[[#This Row],[Profit]]</f>
        <v>1512.74</v>
      </c>
    </row>
    <row r="2459" spans="1:8">
      <c r="A2459" s="11" t="s">
        <v>2420</v>
      </c>
      <c r="B2459" s="7">
        <v>47480</v>
      </c>
      <c r="C2459" t="str">
        <f>PROPER(Table1[[#This Row],[Region]])</f>
        <v>East</v>
      </c>
      <c r="D2459" t="str">
        <f>PROPER(Table1[[#This Row],[Product Category]])</f>
        <v>Furniture</v>
      </c>
      <c r="E2459">
        <f>ROUND(Table1[[#This Row],[Sales Amount]],1)</f>
        <v>1077.8</v>
      </c>
      <c r="F2459">
        <f>Table1[[#This Row],[Quantity Sold]]</f>
        <v>35</v>
      </c>
      <c r="G2459">
        <f>Table1[[#This Row],[Discount (%)]]</f>
        <v>18</v>
      </c>
      <c r="H2459">
        <f>Table1[[#This Row],[Profit]]</f>
        <v>30.93</v>
      </c>
    </row>
    <row r="2460" spans="1:8">
      <c r="A2460" s="11" t="s">
        <v>2421</v>
      </c>
      <c r="B2460" s="7">
        <v>47481</v>
      </c>
      <c r="C2460" t="str">
        <f>PROPER(Table1[[#This Row],[Region]])</f>
        <v>South</v>
      </c>
      <c r="D2460" t="str">
        <f>PROPER(Table1[[#This Row],[Product Category]])</f>
        <v>Furniture</v>
      </c>
      <c r="E2460">
        <f>ROUND(Table1[[#This Row],[Sales Amount]],1)</f>
        <v>568.70000000000005</v>
      </c>
      <c r="F2460">
        <f>Table1[[#This Row],[Quantity Sold]]</f>
        <v>5</v>
      </c>
      <c r="G2460">
        <f>Table1[[#This Row],[Discount (%)]]</f>
        <v>9</v>
      </c>
      <c r="H2460">
        <f>Table1[[#This Row],[Profit]]</f>
        <v>1280.29</v>
      </c>
    </row>
    <row r="2461" spans="1:8">
      <c r="A2461" s="11" t="s">
        <v>2422</v>
      </c>
      <c r="B2461" s="7">
        <v>47482</v>
      </c>
      <c r="C2461" t="str">
        <f>PROPER(Table1[[#This Row],[Region]])</f>
        <v>North</v>
      </c>
      <c r="D2461" t="str">
        <f>PROPER(Table1[[#This Row],[Product Category]])</f>
        <v>Furniture</v>
      </c>
      <c r="E2461">
        <f>ROUND(Table1[[#This Row],[Sales Amount]],1)</f>
        <v>4402.7</v>
      </c>
      <c r="F2461">
        <f>Table1[[#This Row],[Quantity Sold]]</f>
        <v>28</v>
      </c>
      <c r="G2461">
        <f>Table1[[#This Row],[Discount (%)]]</f>
        <v>0</v>
      </c>
      <c r="H2461">
        <f>Table1[[#This Row],[Profit]]</f>
        <v>388.41</v>
      </c>
    </row>
    <row r="2462" spans="1:8">
      <c r="A2462" s="11" t="s">
        <v>2423</v>
      </c>
      <c r="B2462" s="7">
        <v>47483</v>
      </c>
      <c r="C2462" t="str">
        <f>PROPER(Table1[[#This Row],[Region]])</f>
        <v>South</v>
      </c>
      <c r="D2462" t="str">
        <f>PROPER(Table1[[#This Row],[Product Category]])</f>
        <v>Clothing</v>
      </c>
      <c r="E2462">
        <f>ROUND(Table1[[#This Row],[Sales Amount]],1)</f>
        <v>3578.1</v>
      </c>
      <c r="F2462">
        <f>Table1[[#This Row],[Quantity Sold]]</f>
        <v>44</v>
      </c>
      <c r="G2462">
        <f>Table1[[#This Row],[Discount (%)]]</f>
        <v>21</v>
      </c>
      <c r="H2462">
        <f>Table1[[#This Row],[Profit]]</f>
        <v>1053.49</v>
      </c>
    </row>
    <row r="2463" spans="1:8">
      <c r="A2463" s="11" t="s">
        <v>2424</v>
      </c>
      <c r="B2463" s="7">
        <v>47484</v>
      </c>
      <c r="C2463" t="str">
        <f>PROPER(Table1[[#This Row],[Region]])</f>
        <v>South</v>
      </c>
      <c r="D2463" t="str">
        <f>PROPER(Table1[[#This Row],[Product Category]])</f>
        <v>Groceries</v>
      </c>
      <c r="E2463">
        <f>ROUND(Table1[[#This Row],[Sales Amount]],1)</f>
        <v>631.20000000000005</v>
      </c>
      <c r="F2463">
        <f>Table1[[#This Row],[Quantity Sold]]</f>
        <v>10</v>
      </c>
      <c r="G2463">
        <f>Table1[[#This Row],[Discount (%)]]</f>
        <v>21</v>
      </c>
      <c r="H2463">
        <f>Table1[[#This Row],[Profit]]</f>
        <v>1798.44</v>
      </c>
    </row>
    <row r="2464" spans="1:8">
      <c r="A2464" s="11" t="s">
        <v>2425</v>
      </c>
      <c r="B2464" s="7">
        <v>47485</v>
      </c>
      <c r="C2464" t="str">
        <f>PROPER(Table1[[#This Row],[Region]])</f>
        <v>West</v>
      </c>
      <c r="D2464" t="str">
        <f>PROPER(Table1[[#This Row],[Product Category]])</f>
        <v>Groceries</v>
      </c>
      <c r="E2464">
        <f>ROUND(Table1[[#This Row],[Sales Amount]],1)</f>
        <v>1407.4</v>
      </c>
      <c r="F2464">
        <f>Table1[[#This Row],[Quantity Sold]]</f>
        <v>10</v>
      </c>
      <c r="G2464">
        <f>Table1[[#This Row],[Discount (%)]]</f>
        <v>20</v>
      </c>
      <c r="H2464">
        <f>Table1[[#This Row],[Profit]]</f>
        <v>401.81</v>
      </c>
    </row>
    <row r="2465" spans="1:8">
      <c r="A2465" s="11" t="s">
        <v>2426</v>
      </c>
      <c r="B2465" s="7">
        <v>47486</v>
      </c>
      <c r="C2465" t="str">
        <f>PROPER(Table1[[#This Row],[Region]])</f>
        <v>South</v>
      </c>
      <c r="D2465" t="str">
        <f>PROPER(Table1[[#This Row],[Product Category]])</f>
        <v>Electronics</v>
      </c>
      <c r="E2465">
        <f>ROUND(Table1[[#This Row],[Sales Amount]],1)</f>
        <v>3014.2</v>
      </c>
      <c r="F2465">
        <f>Table1[[#This Row],[Quantity Sold]]</f>
        <v>50</v>
      </c>
      <c r="G2465">
        <f>Table1[[#This Row],[Discount (%)]]</f>
        <v>1</v>
      </c>
      <c r="H2465">
        <f>Table1[[#This Row],[Profit]]</f>
        <v>840.43</v>
      </c>
    </row>
    <row r="2466" spans="1:8">
      <c r="A2466" s="11" t="s">
        <v>2427</v>
      </c>
      <c r="B2466" s="7">
        <v>47487</v>
      </c>
      <c r="C2466" t="str">
        <f>PROPER(Table1[[#This Row],[Region]])</f>
        <v>West</v>
      </c>
      <c r="D2466" t="str">
        <f>PROPER(Table1[[#This Row],[Product Category]])</f>
        <v>Electronics</v>
      </c>
      <c r="E2466">
        <f>ROUND(Table1[[#This Row],[Sales Amount]],1)</f>
        <v>713.5</v>
      </c>
      <c r="F2466">
        <f>Table1[[#This Row],[Quantity Sold]]</f>
        <v>27</v>
      </c>
      <c r="G2466">
        <f>Table1[[#This Row],[Discount (%)]]</f>
        <v>21</v>
      </c>
      <c r="H2466">
        <f>Table1[[#This Row],[Profit]]</f>
        <v>584.34</v>
      </c>
    </row>
    <row r="2467" spans="1:8">
      <c r="A2467" s="11" t="s">
        <v>2428</v>
      </c>
      <c r="B2467" s="7">
        <v>47488</v>
      </c>
      <c r="C2467" t="str">
        <f>PROPER(Table1[[#This Row],[Region]])</f>
        <v>South</v>
      </c>
      <c r="D2467" t="str">
        <f>PROPER(Table1[[#This Row],[Product Category]])</f>
        <v>Furniture</v>
      </c>
      <c r="E2467">
        <f>ROUND(Table1[[#This Row],[Sales Amount]],1)</f>
        <v>3393.7</v>
      </c>
      <c r="F2467">
        <f>Table1[[#This Row],[Quantity Sold]]</f>
        <v>15</v>
      </c>
      <c r="G2467">
        <f>Table1[[#This Row],[Discount (%)]]</f>
        <v>5</v>
      </c>
      <c r="H2467">
        <f>Table1[[#This Row],[Profit]]</f>
        <v>1524.23</v>
      </c>
    </row>
    <row r="2468" spans="1:8">
      <c r="A2468" s="11" t="s">
        <v>2429</v>
      </c>
      <c r="B2468" s="7">
        <v>47489</v>
      </c>
      <c r="C2468" t="str">
        <f>PROPER(Table1[[#This Row],[Region]])</f>
        <v>West</v>
      </c>
      <c r="D2468" t="str">
        <f>PROPER(Table1[[#This Row],[Product Category]])</f>
        <v>Furniture</v>
      </c>
      <c r="E2468">
        <f>ROUND(Table1[[#This Row],[Sales Amount]],1)</f>
        <v>853.9</v>
      </c>
      <c r="F2468">
        <f>Table1[[#This Row],[Quantity Sold]]</f>
        <v>38</v>
      </c>
      <c r="G2468">
        <f>Table1[[#This Row],[Discount (%)]]</f>
        <v>0</v>
      </c>
      <c r="H2468">
        <f>Table1[[#This Row],[Profit]]</f>
        <v>1889.54</v>
      </c>
    </row>
    <row r="2469" spans="1:8">
      <c r="A2469" s="11" t="s">
        <v>2430</v>
      </c>
      <c r="B2469" s="7">
        <v>47490</v>
      </c>
      <c r="C2469" t="str">
        <f>PROPER(Table1[[#This Row],[Region]])</f>
        <v>North</v>
      </c>
      <c r="D2469" t="str">
        <f>PROPER(Table1[[#This Row],[Product Category]])</f>
        <v>Clothing</v>
      </c>
      <c r="E2469">
        <f>ROUND(Table1[[#This Row],[Sales Amount]],1)</f>
        <v>2109.3000000000002</v>
      </c>
      <c r="F2469">
        <f>Table1[[#This Row],[Quantity Sold]]</f>
        <v>32</v>
      </c>
      <c r="G2469">
        <f>Table1[[#This Row],[Discount (%)]]</f>
        <v>44</v>
      </c>
      <c r="H2469">
        <f>Table1[[#This Row],[Profit]]</f>
        <v>802.53</v>
      </c>
    </row>
    <row r="2470" spans="1:8">
      <c r="A2470" s="11" t="s">
        <v>2431</v>
      </c>
      <c r="B2470" s="7">
        <v>47491</v>
      </c>
      <c r="C2470" t="str">
        <f>PROPER(Table1[[#This Row],[Region]])</f>
        <v>East</v>
      </c>
      <c r="D2470" t="str">
        <f>PROPER(Table1[[#This Row],[Product Category]])</f>
        <v>Groceries</v>
      </c>
      <c r="E2470">
        <f>ROUND(Table1[[#This Row],[Sales Amount]],1)</f>
        <v>1392</v>
      </c>
      <c r="F2470">
        <f>Table1[[#This Row],[Quantity Sold]]</f>
        <v>28</v>
      </c>
      <c r="G2470">
        <f>Table1[[#This Row],[Discount (%)]]</f>
        <v>25</v>
      </c>
      <c r="H2470">
        <f>Table1[[#This Row],[Profit]]</f>
        <v>1389.39</v>
      </c>
    </row>
    <row r="2471" spans="1:8">
      <c r="A2471" s="11" t="s">
        <v>2432</v>
      </c>
      <c r="B2471" s="7">
        <v>47492</v>
      </c>
      <c r="C2471" t="str">
        <f>PROPER(Table1[[#This Row],[Region]])</f>
        <v>South</v>
      </c>
      <c r="D2471" t="str">
        <f>PROPER(Table1[[#This Row],[Product Category]])</f>
        <v>Furniture</v>
      </c>
      <c r="E2471">
        <f>ROUND(Table1[[#This Row],[Sales Amount]],1)</f>
        <v>2030.2</v>
      </c>
      <c r="F2471">
        <f>Table1[[#This Row],[Quantity Sold]]</f>
        <v>34</v>
      </c>
      <c r="G2471">
        <f>Table1[[#This Row],[Discount (%)]]</f>
        <v>40</v>
      </c>
      <c r="H2471">
        <f>Table1[[#This Row],[Profit]]</f>
        <v>1196.21</v>
      </c>
    </row>
    <row r="2472" spans="1:8">
      <c r="A2472" s="11" t="s">
        <v>2433</v>
      </c>
      <c r="B2472" s="7">
        <v>47493</v>
      </c>
      <c r="C2472" t="str">
        <f>PROPER(Table1[[#This Row],[Region]])</f>
        <v>East</v>
      </c>
      <c r="D2472" t="str">
        <f>PROPER(Table1[[#This Row],[Product Category]])</f>
        <v>Groceries</v>
      </c>
      <c r="E2472">
        <f>ROUND(Table1[[#This Row],[Sales Amount]],1)</f>
        <v>1762.8</v>
      </c>
      <c r="F2472">
        <f>Table1[[#This Row],[Quantity Sold]]</f>
        <v>24</v>
      </c>
      <c r="G2472">
        <f>Table1[[#This Row],[Discount (%)]]</f>
        <v>19</v>
      </c>
      <c r="H2472">
        <f>Table1[[#This Row],[Profit]]</f>
        <v>1289.49</v>
      </c>
    </row>
    <row r="2473" spans="1:8">
      <c r="A2473" s="11" t="s">
        <v>2434</v>
      </c>
      <c r="B2473" s="7">
        <v>47494</v>
      </c>
      <c r="C2473" t="str">
        <f>PROPER(Table1[[#This Row],[Region]])</f>
        <v>South</v>
      </c>
      <c r="D2473" t="str">
        <f>PROPER(Table1[[#This Row],[Product Category]])</f>
        <v>Sports</v>
      </c>
      <c r="E2473">
        <f>ROUND(Table1[[#This Row],[Sales Amount]],1)</f>
        <v>2739</v>
      </c>
      <c r="F2473">
        <f>Table1[[#This Row],[Quantity Sold]]</f>
        <v>4</v>
      </c>
      <c r="G2473">
        <f>Table1[[#This Row],[Discount (%)]]</f>
        <v>13</v>
      </c>
      <c r="H2473">
        <f>Table1[[#This Row],[Profit]]</f>
        <v>1166.72</v>
      </c>
    </row>
    <row r="2474" spans="1:8">
      <c r="A2474" s="11" t="s">
        <v>2435</v>
      </c>
      <c r="B2474" s="7">
        <v>47495</v>
      </c>
      <c r="C2474" t="str">
        <f>PROPER(Table1[[#This Row],[Region]])</f>
        <v>East</v>
      </c>
      <c r="D2474" t="str">
        <f>PROPER(Table1[[#This Row],[Product Category]])</f>
        <v>Sports</v>
      </c>
      <c r="E2474">
        <f>ROUND(Table1[[#This Row],[Sales Amount]],1)</f>
        <v>4096.7</v>
      </c>
      <c r="F2474">
        <f>Table1[[#This Row],[Quantity Sold]]</f>
        <v>43</v>
      </c>
      <c r="G2474">
        <f>Table1[[#This Row],[Discount (%)]]</f>
        <v>4</v>
      </c>
      <c r="H2474">
        <f>Table1[[#This Row],[Profit]]</f>
        <v>1584.39</v>
      </c>
    </row>
    <row r="2475" spans="1:8">
      <c r="A2475" s="11" t="s">
        <v>2436</v>
      </c>
      <c r="B2475" s="7">
        <v>47496</v>
      </c>
      <c r="C2475" t="str">
        <f>PROPER(Table1[[#This Row],[Region]])</f>
        <v>South</v>
      </c>
      <c r="D2475" t="str">
        <f>PROPER(Table1[[#This Row],[Product Category]])</f>
        <v>Sports</v>
      </c>
      <c r="E2475">
        <f>ROUND(Table1[[#This Row],[Sales Amount]],1)</f>
        <v>1639.5</v>
      </c>
      <c r="F2475">
        <f>Table1[[#This Row],[Quantity Sold]]</f>
        <v>6</v>
      </c>
      <c r="G2475">
        <f>Table1[[#This Row],[Discount (%)]]</f>
        <v>10</v>
      </c>
      <c r="H2475">
        <f>Table1[[#This Row],[Profit]]</f>
        <v>495.53</v>
      </c>
    </row>
    <row r="2476" spans="1:8">
      <c r="A2476" s="11" t="s">
        <v>2437</v>
      </c>
      <c r="B2476" s="7">
        <v>47497</v>
      </c>
      <c r="C2476" t="str">
        <f>PROPER(Table1[[#This Row],[Region]])</f>
        <v>North</v>
      </c>
      <c r="D2476" t="str">
        <f>PROPER(Table1[[#This Row],[Product Category]])</f>
        <v>Groceries</v>
      </c>
      <c r="E2476">
        <f>ROUND(Table1[[#This Row],[Sales Amount]],1)</f>
        <v>154.19999999999999</v>
      </c>
      <c r="F2476">
        <f>Table1[[#This Row],[Quantity Sold]]</f>
        <v>27</v>
      </c>
      <c r="G2476">
        <f>Table1[[#This Row],[Discount (%)]]</f>
        <v>16</v>
      </c>
      <c r="H2476">
        <f>Table1[[#This Row],[Profit]]</f>
        <v>995.8</v>
      </c>
    </row>
    <row r="2477" spans="1:8">
      <c r="A2477" s="11" t="s">
        <v>2438</v>
      </c>
      <c r="B2477" s="7">
        <v>47498</v>
      </c>
      <c r="C2477" t="str">
        <f>PROPER(Table1[[#This Row],[Region]])</f>
        <v>North</v>
      </c>
      <c r="D2477" t="str">
        <f>PROPER(Table1[[#This Row],[Product Category]])</f>
        <v>Clothing</v>
      </c>
      <c r="E2477">
        <f>ROUND(Table1[[#This Row],[Sales Amount]],1)</f>
        <v>2149.1999999999998</v>
      </c>
      <c r="F2477">
        <f>Table1[[#This Row],[Quantity Sold]]</f>
        <v>2</v>
      </c>
      <c r="G2477">
        <f>Table1[[#This Row],[Discount (%)]]</f>
        <v>17</v>
      </c>
      <c r="H2477">
        <f>Table1[[#This Row],[Profit]]</f>
        <v>584.88</v>
      </c>
    </row>
    <row r="2478" spans="1:8">
      <c r="A2478" s="11" t="s">
        <v>2439</v>
      </c>
      <c r="B2478" s="7">
        <v>47499</v>
      </c>
      <c r="C2478" t="str">
        <f>PROPER(Table1[[#This Row],[Region]])</f>
        <v>West</v>
      </c>
      <c r="D2478" t="str">
        <f>PROPER(Table1[[#This Row],[Product Category]])</f>
        <v>Groceries</v>
      </c>
      <c r="E2478">
        <f>ROUND(Table1[[#This Row],[Sales Amount]],1)</f>
        <v>3605.6</v>
      </c>
      <c r="F2478">
        <f>Table1[[#This Row],[Quantity Sold]]</f>
        <v>46</v>
      </c>
      <c r="G2478">
        <f>Table1[[#This Row],[Discount (%)]]</f>
        <v>40</v>
      </c>
      <c r="H2478">
        <f>Table1[[#This Row],[Profit]]</f>
        <v>674.24</v>
      </c>
    </row>
    <row r="2479" spans="1:8">
      <c r="A2479" s="11" t="s">
        <v>2440</v>
      </c>
      <c r="B2479" s="7">
        <v>47500</v>
      </c>
      <c r="C2479" t="str">
        <f>PROPER(Table1[[#This Row],[Region]])</f>
        <v>West</v>
      </c>
      <c r="D2479" t="str">
        <f>PROPER(Table1[[#This Row],[Product Category]])</f>
        <v>Electronics</v>
      </c>
      <c r="E2479">
        <f>ROUND(Table1[[#This Row],[Sales Amount]],1)</f>
        <v>1095.8</v>
      </c>
      <c r="F2479">
        <f>Table1[[#This Row],[Quantity Sold]]</f>
        <v>1</v>
      </c>
      <c r="G2479">
        <f>Table1[[#This Row],[Discount (%)]]</f>
        <v>3</v>
      </c>
      <c r="H2479">
        <f>Table1[[#This Row],[Profit]]</f>
        <v>849.49</v>
      </c>
    </row>
    <row r="2480" spans="1:8">
      <c r="A2480" s="11" t="s">
        <v>2441</v>
      </c>
      <c r="B2480" s="7">
        <v>47501</v>
      </c>
      <c r="C2480" t="str">
        <f>PROPER(Table1[[#This Row],[Region]])</f>
        <v>East</v>
      </c>
      <c r="D2480" t="str">
        <f>PROPER(Table1[[#This Row],[Product Category]])</f>
        <v>Sports</v>
      </c>
      <c r="E2480">
        <f>ROUND(Table1[[#This Row],[Sales Amount]],1)</f>
        <v>154.19999999999999</v>
      </c>
      <c r="F2480">
        <f>Table1[[#This Row],[Quantity Sold]]</f>
        <v>11</v>
      </c>
      <c r="G2480">
        <f>Table1[[#This Row],[Discount (%)]]</f>
        <v>21</v>
      </c>
      <c r="H2480">
        <f>Table1[[#This Row],[Profit]]</f>
        <v>354.95</v>
      </c>
    </row>
    <row r="2481" spans="1:8">
      <c r="A2481" s="11" t="s">
        <v>2442</v>
      </c>
      <c r="B2481" s="7">
        <v>47502</v>
      </c>
      <c r="C2481" t="str">
        <f>PROPER(Table1[[#This Row],[Region]])</f>
        <v>East</v>
      </c>
      <c r="D2481" t="str">
        <f>PROPER(Table1[[#This Row],[Product Category]])</f>
        <v>Clothing</v>
      </c>
      <c r="E2481">
        <f>ROUND(Table1[[#This Row],[Sales Amount]],1)</f>
        <v>1576.2</v>
      </c>
      <c r="F2481">
        <f>Table1[[#This Row],[Quantity Sold]]</f>
        <v>22</v>
      </c>
      <c r="G2481">
        <f>Table1[[#This Row],[Discount (%)]]</f>
        <v>40</v>
      </c>
      <c r="H2481">
        <f>Table1[[#This Row],[Profit]]</f>
        <v>355.88</v>
      </c>
    </row>
    <row r="2482" spans="1:8">
      <c r="A2482" s="11" t="s">
        <v>2443</v>
      </c>
      <c r="B2482" s="7">
        <v>47503</v>
      </c>
      <c r="C2482" t="str">
        <f>PROPER(Table1[[#This Row],[Region]])</f>
        <v>South</v>
      </c>
      <c r="D2482" t="str">
        <f>PROPER(Table1[[#This Row],[Product Category]])</f>
        <v>Sports</v>
      </c>
      <c r="E2482">
        <f>ROUND(Table1[[#This Row],[Sales Amount]],1)</f>
        <v>4012.4</v>
      </c>
      <c r="F2482">
        <f>Table1[[#This Row],[Quantity Sold]]</f>
        <v>35</v>
      </c>
      <c r="G2482">
        <f>Table1[[#This Row],[Discount (%)]]</f>
        <v>9</v>
      </c>
      <c r="H2482">
        <f>Table1[[#This Row],[Profit]]</f>
        <v>1412.06</v>
      </c>
    </row>
    <row r="2483" spans="1:8">
      <c r="A2483" s="11" t="s">
        <v>2444</v>
      </c>
      <c r="B2483" s="7">
        <v>47504</v>
      </c>
      <c r="C2483" t="str">
        <f>PROPER(Table1[[#This Row],[Region]])</f>
        <v>West</v>
      </c>
      <c r="D2483" t="str">
        <f>PROPER(Table1[[#This Row],[Product Category]])</f>
        <v>Clothing</v>
      </c>
      <c r="E2483">
        <f>ROUND(Table1[[#This Row],[Sales Amount]],1)</f>
        <v>2266.4</v>
      </c>
      <c r="F2483">
        <f>Table1[[#This Row],[Quantity Sold]]</f>
        <v>30</v>
      </c>
      <c r="G2483">
        <f>Table1[[#This Row],[Discount (%)]]</f>
        <v>24</v>
      </c>
      <c r="H2483">
        <f>Table1[[#This Row],[Profit]]</f>
        <v>1213.0999999999999</v>
      </c>
    </row>
    <row r="2484" spans="1:8">
      <c r="A2484" s="11" t="s">
        <v>2445</v>
      </c>
      <c r="B2484" s="7">
        <v>47505</v>
      </c>
      <c r="C2484" t="str">
        <f>PROPER(Table1[[#This Row],[Region]])</f>
        <v>North</v>
      </c>
      <c r="D2484" t="str">
        <f>PROPER(Table1[[#This Row],[Product Category]])</f>
        <v>Clothing</v>
      </c>
      <c r="E2484">
        <f>ROUND(Table1[[#This Row],[Sales Amount]],1)</f>
        <v>4753.8999999999996</v>
      </c>
      <c r="F2484">
        <f>Table1[[#This Row],[Quantity Sold]]</f>
        <v>7</v>
      </c>
      <c r="G2484">
        <f>Table1[[#This Row],[Discount (%)]]</f>
        <v>17</v>
      </c>
      <c r="H2484">
        <f>Table1[[#This Row],[Profit]]</f>
        <v>1882.62</v>
      </c>
    </row>
    <row r="2485" spans="1:8">
      <c r="A2485" s="11" t="s">
        <v>2446</v>
      </c>
      <c r="B2485" s="7">
        <v>47506</v>
      </c>
      <c r="C2485" t="str">
        <f>PROPER(Table1[[#This Row],[Region]])</f>
        <v>West</v>
      </c>
      <c r="D2485" t="str">
        <f>PROPER(Table1[[#This Row],[Product Category]])</f>
        <v>Groceries</v>
      </c>
      <c r="E2485">
        <f>ROUND(Table1[[#This Row],[Sales Amount]],1)</f>
        <v>4482.3</v>
      </c>
      <c r="F2485">
        <f>Table1[[#This Row],[Quantity Sold]]</f>
        <v>24</v>
      </c>
      <c r="G2485">
        <f>Table1[[#This Row],[Discount (%)]]</f>
        <v>17</v>
      </c>
      <c r="H2485">
        <f>Table1[[#This Row],[Profit]]</f>
        <v>101.7</v>
      </c>
    </row>
    <row r="2486" spans="1:8">
      <c r="A2486" s="11" t="s">
        <v>2447</v>
      </c>
      <c r="B2486" s="7">
        <v>47507</v>
      </c>
      <c r="C2486" t="str">
        <f>PROPER(Table1[[#This Row],[Region]])</f>
        <v>South</v>
      </c>
      <c r="D2486" t="str">
        <f>PROPER(Table1[[#This Row],[Product Category]])</f>
        <v>Clothing</v>
      </c>
      <c r="E2486">
        <f>ROUND(Table1[[#This Row],[Sales Amount]],1)</f>
        <v>3785.9</v>
      </c>
      <c r="F2486">
        <f>Table1[[#This Row],[Quantity Sold]]</f>
        <v>48</v>
      </c>
      <c r="G2486">
        <f>Table1[[#This Row],[Discount (%)]]</f>
        <v>8</v>
      </c>
      <c r="H2486">
        <f>Table1[[#This Row],[Profit]]</f>
        <v>1510.62</v>
      </c>
    </row>
    <row r="2487" spans="1:8">
      <c r="A2487" s="11" t="s">
        <v>2448</v>
      </c>
      <c r="B2487" s="7">
        <v>47508</v>
      </c>
      <c r="C2487" t="str">
        <f>PROPER(Table1[[#This Row],[Region]])</f>
        <v>East</v>
      </c>
      <c r="D2487" t="str">
        <f>PROPER(Table1[[#This Row],[Product Category]])</f>
        <v>Furniture</v>
      </c>
      <c r="E2487">
        <f>ROUND(Table1[[#This Row],[Sales Amount]],1)</f>
        <v>1561.4</v>
      </c>
      <c r="F2487">
        <f>Table1[[#This Row],[Quantity Sold]]</f>
        <v>49</v>
      </c>
      <c r="G2487">
        <f>Table1[[#This Row],[Discount (%)]]</f>
        <v>29</v>
      </c>
      <c r="H2487">
        <f>Table1[[#This Row],[Profit]]</f>
        <v>357.04</v>
      </c>
    </row>
    <row r="2488" spans="1:8">
      <c r="A2488" s="11" t="s">
        <v>2449</v>
      </c>
      <c r="B2488" s="7">
        <v>47509</v>
      </c>
      <c r="C2488" t="str">
        <f>PROPER(Table1[[#This Row],[Region]])</f>
        <v>East</v>
      </c>
      <c r="D2488" t="str">
        <f>PROPER(Table1[[#This Row],[Product Category]])</f>
        <v>Furniture</v>
      </c>
      <c r="E2488">
        <f>ROUND(Table1[[#This Row],[Sales Amount]],1)</f>
        <v>1682.4</v>
      </c>
      <c r="F2488">
        <f>Table1[[#This Row],[Quantity Sold]]</f>
        <v>48</v>
      </c>
      <c r="G2488">
        <f>Table1[[#This Row],[Discount (%)]]</f>
        <v>32</v>
      </c>
      <c r="H2488">
        <f>Table1[[#This Row],[Profit]]</f>
        <v>1093.9000000000001</v>
      </c>
    </row>
    <row r="2489" spans="1:8">
      <c r="A2489" s="11" t="s">
        <v>2450</v>
      </c>
      <c r="B2489" s="7">
        <v>47510</v>
      </c>
      <c r="C2489" t="str">
        <f>PROPER(Table1[[#This Row],[Region]])</f>
        <v>West</v>
      </c>
      <c r="D2489" t="str">
        <f>PROPER(Table1[[#This Row],[Product Category]])</f>
        <v>Groceries</v>
      </c>
      <c r="E2489">
        <f>ROUND(Table1[[#This Row],[Sales Amount]],1)</f>
        <v>110.5</v>
      </c>
      <c r="F2489">
        <f>Table1[[#This Row],[Quantity Sold]]</f>
        <v>41</v>
      </c>
      <c r="G2489">
        <f>Table1[[#This Row],[Discount (%)]]</f>
        <v>30</v>
      </c>
      <c r="H2489">
        <f>Table1[[#This Row],[Profit]]</f>
        <v>110.92</v>
      </c>
    </row>
    <row r="2490" spans="1:8">
      <c r="A2490" s="11" t="s">
        <v>2451</v>
      </c>
      <c r="B2490" s="7">
        <v>47511</v>
      </c>
      <c r="C2490" t="str">
        <f>PROPER(Table1[[#This Row],[Region]])</f>
        <v>North</v>
      </c>
      <c r="D2490" t="str">
        <f>PROPER(Table1[[#This Row],[Product Category]])</f>
        <v>Sports</v>
      </c>
      <c r="E2490">
        <f>ROUND(Table1[[#This Row],[Sales Amount]],1)</f>
        <v>3667.9</v>
      </c>
      <c r="F2490">
        <f>Table1[[#This Row],[Quantity Sold]]</f>
        <v>48</v>
      </c>
      <c r="G2490">
        <f>Table1[[#This Row],[Discount (%)]]</f>
        <v>36</v>
      </c>
      <c r="H2490">
        <f>Table1[[#This Row],[Profit]]</f>
        <v>715.5</v>
      </c>
    </row>
    <row r="2491" spans="1:8">
      <c r="A2491" s="11">
        <v>39593996</v>
      </c>
      <c r="B2491" s="7">
        <v>47512</v>
      </c>
      <c r="C2491" t="str">
        <f>PROPER(Table1[[#This Row],[Region]])</f>
        <v>West</v>
      </c>
      <c r="D2491" t="str">
        <f>PROPER(Table1[[#This Row],[Product Category]])</f>
        <v>Clothing</v>
      </c>
      <c r="E2491">
        <f>ROUND(Table1[[#This Row],[Sales Amount]],1)</f>
        <v>2341.9</v>
      </c>
      <c r="F2491">
        <f>Table1[[#This Row],[Quantity Sold]]</f>
        <v>16</v>
      </c>
      <c r="G2491">
        <f>Table1[[#This Row],[Discount (%)]]</f>
        <v>40</v>
      </c>
      <c r="H2491">
        <f>Table1[[#This Row],[Profit]]</f>
        <v>787.3</v>
      </c>
    </row>
    <row r="2492" spans="1:8">
      <c r="A2492" s="11" t="s">
        <v>2452</v>
      </c>
      <c r="B2492" s="7">
        <v>47513</v>
      </c>
      <c r="C2492" t="str">
        <f>PROPER(Table1[[#This Row],[Region]])</f>
        <v>South</v>
      </c>
      <c r="D2492" t="str">
        <f>PROPER(Table1[[#This Row],[Product Category]])</f>
        <v>Sports</v>
      </c>
      <c r="E2492">
        <f>ROUND(Table1[[#This Row],[Sales Amount]],1)</f>
        <v>4211.8999999999996</v>
      </c>
      <c r="F2492">
        <f>Table1[[#This Row],[Quantity Sold]]</f>
        <v>26</v>
      </c>
      <c r="G2492">
        <f>Table1[[#This Row],[Discount (%)]]</f>
        <v>36</v>
      </c>
      <c r="H2492">
        <f>Table1[[#This Row],[Profit]]</f>
        <v>1843.88</v>
      </c>
    </row>
    <row r="2493" spans="1:8">
      <c r="A2493" s="11" t="s">
        <v>2453</v>
      </c>
      <c r="B2493" s="7">
        <v>47514</v>
      </c>
      <c r="C2493" t="str">
        <f>PROPER(Table1[[#This Row],[Region]])</f>
        <v>North</v>
      </c>
      <c r="D2493" t="str">
        <f>PROPER(Table1[[#This Row],[Product Category]])</f>
        <v>Electronics</v>
      </c>
      <c r="E2493">
        <f>ROUND(Table1[[#This Row],[Sales Amount]],1)</f>
        <v>464.1</v>
      </c>
      <c r="F2493">
        <f>Table1[[#This Row],[Quantity Sold]]</f>
        <v>39</v>
      </c>
      <c r="G2493">
        <f>Table1[[#This Row],[Discount (%)]]</f>
        <v>25</v>
      </c>
      <c r="H2493">
        <f>Table1[[#This Row],[Profit]]</f>
        <v>256.57</v>
      </c>
    </row>
    <row r="2494" spans="1:8">
      <c r="A2494" s="11" t="s">
        <v>2454</v>
      </c>
      <c r="B2494" s="7">
        <v>47515</v>
      </c>
      <c r="C2494" t="str">
        <f>PROPER(Table1[[#This Row],[Region]])</f>
        <v>West</v>
      </c>
      <c r="D2494" t="str">
        <f>PROPER(Table1[[#This Row],[Product Category]])</f>
        <v>Clothing</v>
      </c>
      <c r="E2494">
        <f>ROUND(Table1[[#This Row],[Sales Amount]],1)</f>
        <v>2314.9</v>
      </c>
      <c r="F2494">
        <f>Table1[[#This Row],[Quantity Sold]]</f>
        <v>42</v>
      </c>
      <c r="G2494">
        <f>Table1[[#This Row],[Discount (%)]]</f>
        <v>22</v>
      </c>
      <c r="H2494">
        <f>Table1[[#This Row],[Profit]]</f>
        <v>1549.1</v>
      </c>
    </row>
    <row r="2495" spans="1:8">
      <c r="A2495" s="11" t="s">
        <v>2455</v>
      </c>
      <c r="B2495" s="7">
        <v>47516</v>
      </c>
      <c r="C2495" t="str">
        <f>PROPER(Table1[[#This Row],[Region]])</f>
        <v>East</v>
      </c>
      <c r="D2495" t="str">
        <f>PROPER(Table1[[#This Row],[Product Category]])</f>
        <v>Furniture</v>
      </c>
      <c r="E2495">
        <f>ROUND(Table1[[#This Row],[Sales Amount]],1)</f>
        <v>4340.8999999999996</v>
      </c>
      <c r="F2495">
        <f>Table1[[#This Row],[Quantity Sold]]</f>
        <v>21</v>
      </c>
      <c r="G2495">
        <f>Table1[[#This Row],[Discount (%)]]</f>
        <v>5</v>
      </c>
      <c r="H2495">
        <f>Table1[[#This Row],[Profit]]</f>
        <v>1811.15</v>
      </c>
    </row>
    <row r="2496" spans="1:8">
      <c r="A2496" s="11" t="s">
        <v>2456</v>
      </c>
      <c r="B2496" s="7">
        <v>47517</v>
      </c>
      <c r="C2496" t="str">
        <f>PROPER(Table1[[#This Row],[Region]])</f>
        <v>South</v>
      </c>
      <c r="D2496" t="str">
        <f>PROPER(Table1[[#This Row],[Product Category]])</f>
        <v>Clothing</v>
      </c>
      <c r="E2496">
        <f>ROUND(Table1[[#This Row],[Sales Amount]],1)</f>
        <v>4065.2</v>
      </c>
      <c r="F2496">
        <f>Table1[[#This Row],[Quantity Sold]]</f>
        <v>31</v>
      </c>
      <c r="G2496">
        <f>Table1[[#This Row],[Discount (%)]]</f>
        <v>9</v>
      </c>
      <c r="H2496">
        <f>Table1[[#This Row],[Profit]]</f>
        <v>532.53</v>
      </c>
    </row>
    <row r="2497" spans="1:8">
      <c r="A2497" s="11" t="s">
        <v>2457</v>
      </c>
      <c r="B2497" s="7">
        <v>47518</v>
      </c>
      <c r="C2497" t="str">
        <f>PROPER(Table1[[#This Row],[Region]])</f>
        <v>West</v>
      </c>
      <c r="D2497" t="str">
        <f>PROPER(Table1[[#This Row],[Product Category]])</f>
        <v>Electronics</v>
      </c>
      <c r="E2497">
        <f>ROUND(Table1[[#This Row],[Sales Amount]],1)</f>
        <v>4508.1000000000004</v>
      </c>
      <c r="F2497">
        <f>Table1[[#This Row],[Quantity Sold]]</f>
        <v>13</v>
      </c>
      <c r="G2497">
        <f>Table1[[#This Row],[Discount (%)]]</f>
        <v>4</v>
      </c>
      <c r="H2497">
        <f>Table1[[#This Row],[Profit]]</f>
        <v>1949.05</v>
      </c>
    </row>
    <row r="2498" spans="1:8">
      <c r="A2498" s="11" t="s">
        <v>2458</v>
      </c>
      <c r="B2498" s="7">
        <v>47519</v>
      </c>
      <c r="C2498" t="str">
        <f>PROPER(Table1[[#This Row],[Region]])</f>
        <v>West</v>
      </c>
      <c r="D2498" t="str">
        <f>PROPER(Table1[[#This Row],[Product Category]])</f>
        <v>Furniture</v>
      </c>
      <c r="E2498">
        <f>ROUND(Table1[[#This Row],[Sales Amount]],1)</f>
        <v>3739.3</v>
      </c>
      <c r="F2498">
        <f>Table1[[#This Row],[Quantity Sold]]</f>
        <v>34</v>
      </c>
      <c r="G2498">
        <f>Table1[[#This Row],[Discount (%)]]</f>
        <v>0</v>
      </c>
      <c r="H2498">
        <f>Table1[[#This Row],[Profit]]</f>
        <v>1834.47</v>
      </c>
    </row>
    <row r="2499" spans="1:8">
      <c r="A2499" s="11" t="s">
        <v>2459</v>
      </c>
      <c r="B2499" s="7">
        <v>47520</v>
      </c>
      <c r="C2499" t="str">
        <f>PROPER(Table1[[#This Row],[Region]])</f>
        <v>South</v>
      </c>
      <c r="D2499" t="str">
        <f>PROPER(Table1[[#This Row],[Product Category]])</f>
        <v>Sports</v>
      </c>
      <c r="E2499">
        <f>ROUND(Table1[[#This Row],[Sales Amount]],1)</f>
        <v>3216</v>
      </c>
      <c r="F2499">
        <f>Table1[[#This Row],[Quantity Sold]]</f>
        <v>38</v>
      </c>
      <c r="G2499">
        <f>Table1[[#This Row],[Discount (%)]]</f>
        <v>23</v>
      </c>
      <c r="H2499">
        <f>Table1[[#This Row],[Profit]]</f>
        <v>571.55999999999995</v>
      </c>
    </row>
    <row r="2500" spans="1:8">
      <c r="A2500" s="11" t="s">
        <v>2460</v>
      </c>
      <c r="B2500" s="7">
        <v>47521</v>
      </c>
      <c r="C2500" t="str">
        <f>PROPER(Table1[[#This Row],[Region]])</f>
        <v>East</v>
      </c>
      <c r="D2500" t="str">
        <f>PROPER(Table1[[#This Row],[Product Category]])</f>
        <v>Electronics</v>
      </c>
      <c r="E2500">
        <f>ROUND(Table1[[#This Row],[Sales Amount]],1)</f>
        <v>86.8</v>
      </c>
      <c r="F2500">
        <f>Table1[[#This Row],[Quantity Sold]]</f>
        <v>21</v>
      </c>
      <c r="G2500">
        <f>Table1[[#This Row],[Discount (%)]]</f>
        <v>40</v>
      </c>
      <c r="H2500">
        <f>Table1[[#This Row],[Profit]]</f>
        <v>1262.95</v>
      </c>
    </row>
    <row r="2501" spans="1:8">
      <c r="A2501" s="11" t="s">
        <v>2461</v>
      </c>
      <c r="B2501" s="7">
        <v>47522</v>
      </c>
      <c r="C2501" t="str">
        <f>PROPER(Table1[[#This Row],[Region]])</f>
        <v>South</v>
      </c>
      <c r="D2501" t="str">
        <f>PROPER(Table1[[#This Row],[Product Category]])</f>
        <v>Sports</v>
      </c>
      <c r="E2501">
        <f>ROUND(Table1[[#This Row],[Sales Amount]],1)</f>
        <v>3270.1</v>
      </c>
      <c r="F2501">
        <f>Table1[[#This Row],[Quantity Sold]]</f>
        <v>44</v>
      </c>
      <c r="G2501">
        <f>Table1[[#This Row],[Discount (%)]]</f>
        <v>38</v>
      </c>
      <c r="H2501">
        <f>Table1[[#This Row],[Profit]]</f>
        <v>1113.45</v>
      </c>
    </row>
    <row r="2502" spans="1:8">
      <c r="A2502" s="11" t="s">
        <v>2462</v>
      </c>
      <c r="B2502" s="7">
        <v>47523</v>
      </c>
      <c r="C2502" t="str">
        <f>PROPER(Table1[[#This Row],[Region]])</f>
        <v>South</v>
      </c>
      <c r="D2502" t="str">
        <f>PROPER(Table1[[#This Row],[Product Category]])</f>
        <v>Sports</v>
      </c>
      <c r="E2502">
        <f>ROUND(Table1[[#This Row],[Sales Amount]],1)</f>
        <v>4050.2</v>
      </c>
      <c r="F2502">
        <f>Table1[[#This Row],[Quantity Sold]]</f>
        <v>25</v>
      </c>
      <c r="G2502">
        <f>Table1[[#This Row],[Discount (%)]]</f>
        <v>32</v>
      </c>
      <c r="H2502">
        <f>Table1[[#This Row],[Profit]]</f>
        <v>308.61</v>
      </c>
    </row>
    <row r="2503" spans="1:8">
      <c r="A2503" s="11" t="s">
        <v>2463</v>
      </c>
      <c r="B2503" s="7">
        <v>47524</v>
      </c>
      <c r="C2503" t="str">
        <f>PROPER(Table1[[#This Row],[Region]])</f>
        <v>West</v>
      </c>
      <c r="D2503" t="str">
        <f>PROPER(Table1[[#This Row],[Product Category]])</f>
        <v>Sports</v>
      </c>
      <c r="E2503">
        <f>ROUND(Table1[[#This Row],[Sales Amount]],1)</f>
        <v>3305.8</v>
      </c>
      <c r="F2503">
        <f>Table1[[#This Row],[Quantity Sold]]</f>
        <v>27</v>
      </c>
      <c r="G2503">
        <f>Table1[[#This Row],[Discount (%)]]</f>
        <v>47</v>
      </c>
      <c r="H2503">
        <f>Table1[[#This Row],[Profit]]</f>
        <v>39.68</v>
      </c>
    </row>
    <row r="2504" spans="1:8">
      <c r="A2504" s="11" t="s">
        <v>2464</v>
      </c>
      <c r="B2504" s="7">
        <v>47525</v>
      </c>
      <c r="C2504" t="str">
        <f>PROPER(Table1[[#This Row],[Region]])</f>
        <v>East</v>
      </c>
      <c r="D2504" t="str">
        <f>PROPER(Table1[[#This Row],[Product Category]])</f>
        <v>Electronics</v>
      </c>
      <c r="E2504">
        <f>ROUND(Table1[[#This Row],[Sales Amount]],1)</f>
        <v>4541.8</v>
      </c>
      <c r="F2504">
        <f>Table1[[#This Row],[Quantity Sold]]</f>
        <v>9</v>
      </c>
      <c r="G2504">
        <f>Table1[[#This Row],[Discount (%)]]</f>
        <v>29</v>
      </c>
      <c r="H2504">
        <f>Table1[[#This Row],[Profit]]</f>
        <v>551.95000000000005</v>
      </c>
    </row>
    <row r="2505" spans="1:8">
      <c r="A2505" s="11" t="s">
        <v>2465</v>
      </c>
      <c r="B2505" s="7">
        <v>47526</v>
      </c>
      <c r="C2505" t="str">
        <f>PROPER(Table1[[#This Row],[Region]])</f>
        <v>South</v>
      </c>
      <c r="D2505" t="str">
        <f>PROPER(Table1[[#This Row],[Product Category]])</f>
        <v>Groceries</v>
      </c>
      <c r="E2505">
        <f>ROUND(Table1[[#This Row],[Sales Amount]],1)</f>
        <v>4758.3</v>
      </c>
      <c r="F2505">
        <f>Table1[[#This Row],[Quantity Sold]]</f>
        <v>40</v>
      </c>
      <c r="G2505">
        <f>Table1[[#This Row],[Discount (%)]]</f>
        <v>3</v>
      </c>
      <c r="H2505">
        <f>Table1[[#This Row],[Profit]]</f>
        <v>345.06</v>
      </c>
    </row>
    <row r="2506" spans="1:8">
      <c r="A2506" s="11" t="s">
        <v>2466</v>
      </c>
      <c r="B2506" s="7">
        <v>47527</v>
      </c>
      <c r="C2506" t="str">
        <f>PROPER(Table1[[#This Row],[Region]])</f>
        <v>East</v>
      </c>
      <c r="D2506" t="str">
        <f>PROPER(Table1[[#This Row],[Product Category]])</f>
        <v>Clothing</v>
      </c>
      <c r="E2506">
        <f>ROUND(Table1[[#This Row],[Sales Amount]],1)</f>
        <v>3537.4</v>
      </c>
      <c r="F2506">
        <f>Table1[[#This Row],[Quantity Sold]]</f>
        <v>48</v>
      </c>
      <c r="G2506">
        <f>Table1[[#This Row],[Discount (%)]]</f>
        <v>3</v>
      </c>
      <c r="H2506">
        <f>Table1[[#This Row],[Profit]]</f>
        <v>1407.97</v>
      </c>
    </row>
    <row r="2507" spans="1:8">
      <c r="A2507" s="11" t="s">
        <v>2467</v>
      </c>
      <c r="B2507" s="7">
        <v>47528</v>
      </c>
      <c r="C2507" t="str">
        <f>PROPER(Table1[[#This Row],[Region]])</f>
        <v>North</v>
      </c>
      <c r="D2507" t="str">
        <f>PROPER(Table1[[#This Row],[Product Category]])</f>
        <v>Electronics</v>
      </c>
      <c r="E2507">
        <f>ROUND(Table1[[#This Row],[Sales Amount]],1)</f>
        <v>1424.4</v>
      </c>
      <c r="F2507">
        <f>Table1[[#This Row],[Quantity Sold]]</f>
        <v>46</v>
      </c>
      <c r="G2507">
        <f>Table1[[#This Row],[Discount (%)]]</f>
        <v>38</v>
      </c>
      <c r="H2507">
        <f>Table1[[#This Row],[Profit]]</f>
        <v>1596.06</v>
      </c>
    </row>
    <row r="2508" spans="1:8">
      <c r="A2508" s="11" t="s">
        <v>2468</v>
      </c>
      <c r="B2508" s="7">
        <v>47529</v>
      </c>
      <c r="C2508" t="str">
        <f>PROPER(Table1[[#This Row],[Region]])</f>
        <v>East</v>
      </c>
      <c r="D2508" t="str">
        <f>PROPER(Table1[[#This Row],[Product Category]])</f>
        <v>Clothing</v>
      </c>
      <c r="E2508">
        <f>ROUND(Table1[[#This Row],[Sales Amount]],1)</f>
        <v>4788.8999999999996</v>
      </c>
      <c r="F2508">
        <f>Table1[[#This Row],[Quantity Sold]]</f>
        <v>23</v>
      </c>
      <c r="G2508">
        <f>Table1[[#This Row],[Discount (%)]]</f>
        <v>7</v>
      </c>
      <c r="H2508">
        <f>Table1[[#This Row],[Profit]]</f>
        <v>1539.38</v>
      </c>
    </row>
    <row r="2509" spans="1:8">
      <c r="A2509" s="11" t="s">
        <v>2469</v>
      </c>
      <c r="B2509" s="7">
        <v>47530</v>
      </c>
      <c r="C2509" t="str">
        <f>PROPER(Table1[[#This Row],[Region]])</f>
        <v>East</v>
      </c>
      <c r="D2509" t="str">
        <f>PROPER(Table1[[#This Row],[Product Category]])</f>
        <v>Sports</v>
      </c>
      <c r="E2509">
        <f>ROUND(Table1[[#This Row],[Sales Amount]],1)</f>
        <v>2849.6</v>
      </c>
      <c r="F2509">
        <f>Table1[[#This Row],[Quantity Sold]]</f>
        <v>24</v>
      </c>
      <c r="G2509">
        <f>Table1[[#This Row],[Discount (%)]]</f>
        <v>36</v>
      </c>
      <c r="H2509">
        <f>Table1[[#This Row],[Profit]]</f>
        <v>1093.55</v>
      </c>
    </row>
    <row r="2510" spans="1:8">
      <c r="A2510" s="11" t="s">
        <v>2470</v>
      </c>
      <c r="B2510" s="7">
        <v>47531</v>
      </c>
      <c r="C2510" t="str">
        <f>PROPER(Table1[[#This Row],[Region]])</f>
        <v>West</v>
      </c>
      <c r="D2510" t="str">
        <f>PROPER(Table1[[#This Row],[Product Category]])</f>
        <v>Furniture</v>
      </c>
      <c r="E2510">
        <f>ROUND(Table1[[#This Row],[Sales Amount]],1)</f>
        <v>172.2</v>
      </c>
      <c r="F2510">
        <f>Table1[[#This Row],[Quantity Sold]]</f>
        <v>29</v>
      </c>
      <c r="G2510">
        <f>Table1[[#This Row],[Discount (%)]]</f>
        <v>32</v>
      </c>
      <c r="H2510">
        <f>Table1[[#This Row],[Profit]]</f>
        <v>1761.71</v>
      </c>
    </row>
    <row r="2511" spans="1:8">
      <c r="A2511" s="11" t="s">
        <v>2471</v>
      </c>
      <c r="B2511" s="7">
        <v>47532</v>
      </c>
      <c r="C2511" t="str">
        <f>PROPER(Table1[[#This Row],[Region]])</f>
        <v>East</v>
      </c>
      <c r="D2511" t="str">
        <f>PROPER(Table1[[#This Row],[Product Category]])</f>
        <v>Furniture</v>
      </c>
      <c r="E2511">
        <f>ROUND(Table1[[#This Row],[Sales Amount]],1)</f>
        <v>1369.1</v>
      </c>
      <c r="F2511">
        <f>Table1[[#This Row],[Quantity Sold]]</f>
        <v>13</v>
      </c>
      <c r="G2511">
        <f>Table1[[#This Row],[Discount (%)]]</f>
        <v>39</v>
      </c>
      <c r="H2511">
        <f>Table1[[#This Row],[Profit]]</f>
        <v>782.01</v>
      </c>
    </row>
    <row r="2512" spans="1:8">
      <c r="A2512" s="11" t="s">
        <v>2472</v>
      </c>
      <c r="B2512" s="7">
        <v>47533</v>
      </c>
      <c r="C2512" t="str">
        <f>PROPER(Table1[[#This Row],[Region]])</f>
        <v>South</v>
      </c>
      <c r="D2512" t="str">
        <f>PROPER(Table1[[#This Row],[Product Category]])</f>
        <v>Furniture</v>
      </c>
      <c r="E2512">
        <f>ROUND(Table1[[#This Row],[Sales Amount]],1)</f>
        <v>1627.5</v>
      </c>
      <c r="F2512">
        <f>Table1[[#This Row],[Quantity Sold]]</f>
        <v>37</v>
      </c>
      <c r="G2512">
        <f>Table1[[#This Row],[Discount (%)]]</f>
        <v>0</v>
      </c>
      <c r="H2512">
        <f>Table1[[#This Row],[Profit]]</f>
        <v>1598.96</v>
      </c>
    </row>
    <row r="2513" spans="1:8">
      <c r="A2513" s="11" t="s">
        <v>2473</v>
      </c>
      <c r="B2513" s="7">
        <v>47534</v>
      </c>
      <c r="C2513" t="str">
        <f>PROPER(Table1[[#This Row],[Region]])</f>
        <v>South</v>
      </c>
      <c r="D2513" t="str">
        <f>PROPER(Table1[[#This Row],[Product Category]])</f>
        <v>Groceries</v>
      </c>
      <c r="E2513">
        <f>ROUND(Table1[[#This Row],[Sales Amount]],1)</f>
        <v>3353.3</v>
      </c>
      <c r="F2513">
        <f>Table1[[#This Row],[Quantity Sold]]</f>
        <v>19</v>
      </c>
      <c r="G2513">
        <f>Table1[[#This Row],[Discount (%)]]</f>
        <v>21</v>
      </c>
      <c r="H2513">
        <f>Table1[[#This Row],[Profit]]</f>
        <v>1414.06</v>
      </c>
    </row>
    <row r="2514" spans="1:8">
      <c r="A2514" s="11" t="s">
        <v>2474</v>
      </c>
      <c r="B2514" s="7">
        <v>47535</v>
      </c>
      <c r="C2514" t="str">
        <f>PROPER(Table1[[#This Row],[Region]])</f>
        <v>West</v>
      </c>
      <c r="D2514" t="str">
        <f>PROPER(Table1[[#This Row],[Product Category]])</f>
        <v>Furniture</v>
      </c>
      <c r="E2514">
        <f>ROUND(Table1[[#This Row],[Sales Amount]],1)</f>
        <v>3005.9</v>
      </c>
      <c r="F2514">
        <f>Table1[[#This Row],[Quantity Sold]]</f>
        <v>49</v>
      </c>
      <c r="G2514">
        <f>Table1[[#This Row],[Discount (%)]]</f>
        <v>30</v>
      </c>
      <c r="H2514">
        <f>Table1[[#This Row],[Profit]]</f>
        <v>1829.89</v>
      </c>
    </row>
    <row r="2515" spans="1:8">
      <c r="A2515" s="11" t="s">
        <v>2475</v>
      </c>
      <c r="B2515" s="7">
        <v>47536</v>
      </c>
      <c r="C2515" t="str">
        <f>PROPER(Table1[[#This Row],[Region]])</f>
        <v>West</v>
      </c>
      <c r="D2515" t="str">
        <f>PROPER(Table1[[#This Row],[Product Category]])</f>
        <v>Clothing</v>
      </c>
      <c r="E2515">
        <f>ROUND(Table1[[#This Row],[Sales Amount]],1)</f>
        <v>2963.6</v>
      </c>
      <c r="F2515">
        <f>Table1[[#This Row],[Quantity Sold]]</f>
        <v>5</v>
      </c>
      <c r="G2515">
        <f>Table1[[#This Row],[Discount (%)]]</f>
        <v>32</v>
      </c>
      <c r="H2515">
        <f>Table1[[#This Row],[Profit]]</f>
        <v>1331.84</v>
      </c>
    </row>
    <row r="2516" spans="1:8">
      <c r="A2516" s="11" t="s">
        <v>2476</v>
      </c>
      <c r="B2516" s="7">
        <v>47537</v>
      </c>
      <c r="C2516" t="str">
        <f>PROPER(Table1[[#This Row],[Region]])</f>
        <v>East</v>
      </c>
      <c r="D2516" t="str">
        <f>PROPER(Table1[[#This Row],[Product Category]])</f>
        <v>Furniture</v>
      </c>
      <c r="E2516">
        <f>ROUND(Table1[[#This Row],[Sales Amount]],1)</f>
        <v>3935.4</v>
      </c>
      <c r="F2516">
        <f>Table1[[#This Row],[Quantity Sold]]</f>
        <v>37</v>
      </c>
      <c r="G2516">
        <f>Table1[[#This Row],[Discount (%)]]</f>
        <v>34</v>
      </c>
      <c r="H2516">
        <f>Table1[[#This Row],[Profit]]</f>
        <v>1383.2</v>
      </c>
    </row>
    <row r="2517" spans="1:8">
      <c r="A2517" s="11" t="s">
        <v>2477</v>
      </c>
      <c r="B2517" s="7">
        <v>47538</v>
      </c>
      <c r="C2517" t="str">
        <f>PROPER(Table1[[#This Row],[Region]])</f>
        <v>South</v>
      </c>
      <c r="D2517" t="str">
        <f>PROPER(Table1[[#This Row],[Product Category]])</f>
        <v>Groceries</v>
      </c>
      <c r="E2517">
        <f>ROUND(Table1[[#This Row],[Sales Amount]],1)</f>
        <v>3442.9</v>
      </c>
      <c r="F2517">
        <f>Table1[[#This Row],[Quantity Sold]]</f>
        <v>34</v>
      </c>
      <c r="G2517">
        <f>Table1[[#This Row],[Discount (%)]]</f>
        <v>13</v>
      </c>
      <c r="H2517">
        <f>Table1[[#This Row],[Profit]]</f>
        <v>1219.1099999999999</v>
      </c>
    </row>
    <row r="2518" spans="1:8">
      <c r="A2518" s="11">
        <v>25616631</v>
      </c>
      <c r="B2518" s="7">
        <v>47539</v>
      </c>
      <c r="C2518" t="str">
        <f>PROPER(Table1[[#This Row],[Region]])</f>
        <v>East</v>
      </c>
      <c r="D2518" t="str">
        <f>PROPER(Table1[[#This Row],[Product Category]])</f>
        <v>Electronics</v>
      </c>
      <c r="E2518">
        <f>ROUND(Table1[[#This Row],[Sales Amount]],1)</f>
        <v>1489.2</v>
      </c>
      <c r="F2518">
        <f>Table1[[#This Row],[Quantity Sold]]</f>
        <v>35</v>
      </c>
      <c r="G2518">
        <f>Table1[[#This Row],[Discount (%)]]</f>
        <v>49</v>
      </c>
      <c r="H2518">
        <f>Table1[[#This Row],[Profit]]</f>
        <v>1487.12</v>
      </c>
    </row>
    <row r="2519" spans="1:8">
      <c r="A2519" s="11" t="s">
        <v>2478</v>
      </c>
      <c r="B2519" s="7">
        <v>47540</v>
      </c>
      <c r="C2519" t="str">
        <f>PROPER(Table1[[#This Row],[Region]])</f>
        <v>North</v>
      </c>
      <c r="D2519" t="str">
        <f>PROPER(Table1[[#This Row],[Product Category]])</f>
        <v>Clothing</v>
      </c>
      <c r="E2519">
        <f>ROUND(Table1[[#This Row],[Sales Amount]],1)</f>
        <v>4049.9</v>
      </c>
      <c r="F2519">
        <f>Table1[[#This Row],[Quantity Sold]]</f>
        <v>45</v>
      </c>
      <c r="G2519">
        <f>Table1[[#This Row],[Discount (%)]]</f>
        <v>33</v>
      </c>
      <c r="H2519">
        <f>Table1[[#This Row],[Profit]]</f>
        <v>1173.47</v>
      </c>
    </row>
    <row r="2520" spans="1:8">
      <c r="A2520" s="11" t="s">
        <v>2479</v>
      </c>
      <c r="B2520" s="7">
        <v>47541</v>
      </c>
      <c r="C2520" t="str">
        <f>PROPER(Table1[[#This Row],[Region]])</f>
        <v>East</v>
      </c>
      <c r="D2520" t="str">
        <f>PROPER(Table1[[#This Row],[Product Category]])</f>
        <v>Clothing</v>
      </c>
      <c r="E2520">
        <f>ROUND(Table1[[#This Row],[Sales Amount]],1)</f>
        <v>1480.9</v>
      </c>
      <c r="F2520">
        <f>Table1[[#This Row],[Quantity Sold]]</f>
        <v>6</v>
      </c>
      <c r="G2520">
        <f>Table1[[#This Row],[Discount (%)]]</f>
        <v>2</v>
      </c>
      <c r="H2520">
        <f>Table1[[#This Row],[Profit]]</f>
        <v>1330.03</v>
      </c>
    </row>
    <row r="2521" spans="1:8">
      <c r="A2521" s="11" t="s">
        <v>2480</v>
      </c>
      <c r="B2521" s="7">
        <v>47542</v>
      </c>
      <c r="C2521" t="str">
        <f>PROPER(Table1[[#This Row],[Region]])</f>
        <v>East</v>
      </c>
      <c r="D2521" t="str">
        <f>PROPER(Table1[[#This Row],[Product Category]])</f>
        <v>Electronics</v>
      </c>
      <c r="E2521">
        <f>ROUND(Table1[[#This Row],[Sales Amount]],1)</f>
        <v>4507.5</v>
      </c>
      <c r="F2521">
        <f>Table1[[#This Row],[Quantity Sold]]</f>
        <v>29</v>
      </c>
      <c r="G2521">
        <f>Table1[[#This Row],[Discount (%)]]</f>
        <v>30</v>
      </c>
      <c r="H2521">
        <f>Table1[[#This Row],[Profit]]</f>
        <v>435.14</v>
      </c>
    </row>
    <row r="2522" spans="1:8">
      <c r="A2522" s="11" t="s">
        <v>2481</v>
      </c>
      <c r="B2522" s="7">
        <v>47543</v>
      </c>
      <c r="C2522" t="str">
        <f>PROPER(Table1[[#This Row],[Region]])</f>
        <v>West</v>
      </c>
      <c r="D2522" t="str">
        <f>PROPER(Table1[[#This Row],[Product Category]])</f>
        <v>Groceries</v>
      </c>
      <c r="E2522">
        <f>ROUND(Table1[[#This Row],[Sales Amount]],1)</f>
        <v>2009.7</v>
      </c>
      <c r="F2522">
        <f>Table1[[#This Row],[Quantity Sold]]</f>
        <v>50</v>
      </c>
      <c r="G2522">
        <f>Table1[[#This Row],[Discount (%)]]</f>
        <v>50</v>
      </c>
      <c r="H2522">
        <f>Table1[[#This Row],[Profit]]</f>
        <v>85.91</v>
      </c>
    </row>
    <row r="2523" spans="1:8">
      <c r="A2523" s="11" t="s">
        <v>2482</v>
      </c>
      <c r="B2523" s="7">
        <v>47544</v>
      </c>
      <c r="C2523" t="str">
        <f>PROPER(Table1[[#This Row],[Region]])</f>
        <v>North</v>
      </c>
      <c r="D2523" t="str">
        <f>PROPER(Table1[[#This Row],[Product Category]])</f>
        <v>Furniture</v>
      </c>
      <c r="E2523">
        <f>ROUND(Table1[[#This Row],[Sales Amount]],1)</f>
        <v>54.7</v>
      </c>
      <c r="F2523">
        <f>Table1[[#This Row],[Quantity Sold]]</f>
        <v>49</v>
      </c>
      <c r="G2523">
        <f>Table1[[#This Row],[Discount (%)]]</f>
        <v>43</v>
      </c>
      <c r="H2523">
        <f>Table1[[#This Row],[Profit]]</f>
        <v>359.62</v>
      </c>
    </row>
    <row r="2524" spans="1:8">
      <c r="A2524" s="11" t="s">
        <v>2483</v>
      </c>
      <c r="B2524" s="7">
        <v>47545</v>
      </c>
      <c r="C2524" t="str">
        <f>PROPER(Table1[[#This Row],[Region]])</f>
        <v>West</v>
      </c>
      <c r="D2524" t="str">
        <f>PROPER(Table1[[#This Row],[Product Category]])</f>
        <v>Clothing</v>
      </c>
      <c r="E2524">
        <f>ROUND(Table1[[#This Row],[Sales Amount]],1)</f>
        <v>1522.3</v>
      </c>
      <c r="F2524">
        <f>Table1[[#This Row],[Quantity Sold]]</f>
        <v>25</v>
      </c>
      <c r="G2524">
        <f>Table1[[#This Row],[Discount (%)]]</f>
        <v>14</v>
      </c>
      <c r="H2524">
        <f>Table1[[#This Row],[Profit]]</f>
        <v>796.87</v>
      </c>
    </row>
    <row r="2525" spans="1:8">
      <c r="A2525" s="11" t="s">
        <v>2484</v>
      </c>
      <c r="B2525" s="7">
        <v>47546</v>
      </c>
      <c r="C2525" t="str">
        <f>PROPER(Table1[[#This Row],[Region]])</f>
        <v>West</v>
      </c>
      <c r="D2525" t="str">
        <f>PROPER(Table1[[#This Row],[Product Category]])</f>
        <v>Electronics</v>
      </c>
      <c r="E2525">
        <f>ROUND(Table1[[#This Row],[Sales Amount]],1)</f>
        <v>2235.6999999999998</v>
      </c>
      <c r="F2525">
        <f>Table1[[#This Row],[Quantity Sold]]</f>
        <v>44</v>
      </c>
      <c r="G2525">
        <f>Table1[[#This Row],[Discount (%)]]</f>
        <v>49</v>
      </c>
      <c r="H2525">
        <f>Table1[[#This Row],[Profit]]</f>
        <v>1468.72</v>
      </c>
    </row>
    <row r="2526" spans="1:8">
      <c r="A2526" s="11" t="s">
        <v>2485</v>
      </c>
      <c r="B2526" s="7">
        <v>47547</v>
      </c>
      <c r="C2526" t="str">
        <f>PROPER(Table1[[#This Row],[Region]])</f>
        <v>East</v>
      </c>
      <c r="D2526" t="str">
        <f>PROPER(Table1[[#This Row],[Product Category]])</f>
        <v>Furniture</v>
      </c>
      <c r="E2526">
        <f>ROUND(Table1[[#This Row],[Sales Amount]],1)</f>
        <v>51.1</v>
      </c>
      <c r="F2526">
        <f>Table1[[#This Row],[Quantity Sold]]</f>
        <v>43</v>
      </c>
      <c r="G2526">
        <f>Table1[[#This Row],[Discount (%)]]</f>
        <v>9</v>
      </c>
      <c r="H2526">
        <f>Table1[[#This Row],[Profit]]</f>
        <v>1273.53</v>
      </c>
    </row>
    <row r="2527" spans="1:8">
      <c r="A2527" s="11" t="s">
        <v>2486</v>
      </c>
      <c r="B2527" s="7">
        <v>47548</v>
      </c>
      <c r="C2527" t="str">
        <f>PROPER(Table1[[#This Row],[Region]])</f>
        <v>South</v>
      </c>
      <c r="D2527" t="str">
        <f>PROPER(Table1[[#This Row],[Product Category]])</f>
        <v>Clothing</v>
      </c>
      <c r="E2527">
        <f>ROUND(Table1[[#This Row],[Sales Amount]],1)</f>
        <v>4151.3999999999996</v>
      </c>
      <c r="F2527">
        <f>Table1[[#This Row],[Quantity Sold]]</f>
        <v>42</v>
      </c>
      <c r="G2527">
        <f>Table1[[#This Row],[Discount (%)]]</f>
        <v>22</v>
      </c>
      <c r="H2527">
        <f>Table1[[#This Row],[Profit]]</f>
        <v>1631.15</v>
      </c>
    </row>
    <row r="2528" spans="1:8">
      <c r="A2528" s="11" t="s">
        <v>2487</v>
      </c>
      <c r="B2528" s="7">
        <v>47549</v>
      </c>
      <c r="C2528" t="str">
        <f>PROPER(Table1[[#This Row],[Region]])</f>
        <v>East</v>
      </c>
      <c r="D2528" t="str">
        <f>PROPER(Table1[[#This Row],[Product Category]])</f>
        <v>Groceries</v>
      </c>
      <c r="E2528">
        <f>ROUND(Table1[[#This Row],[Sales Amount]],1)</f>
        <v>3552.2</v>
      </c>
      <c r="F2528">
        <f>Table1[[#This Row],[Quantity Sold]]</f>
        <v>46</v>
      </c>
      <c r="G2528">
        <f>Table1[[#This Row],[Discount (%)]]</f>
        <v>37</v>
      </c>
      <c r="H2528">
        <f>Table1[[#This Row],[Profit]]</f>
        <v>1921.96</v>
      </c>
    </row>
    <row r="2529" spans="1:8">
      <c r="A2529" s="11" t="s">
        <v>2488</v>
      </c>
      <c r="B2529" s="7">
        <v>47550</v>
      </c>
      <c r="C2529" t="str">
        <f>PROPER(Table1[[#This Row],[Region]])</f>
        <v>South</v>
      </c>
      <c r="D2529" t="str">
        <f>PROPER(Table1[[#This Row],[Product Category]])</f>
        <v>Sports</v>
      </c>
      <c r="E2529">
        <f>ROUND(Table1[[#This Row],[Sales Amount]],1)</f>
        <v>2309.5</v>
      </c>
      <c r="F2529">
        <f>Table1[[#This Row],[Quantity Sold]]</f>
        <v>6</v>
      </c>
      <c r="G2529">
        <f>Table1[[#This Row],[Discount (%)]]</f>
        <v>12</v>
      </c>
      <c r="H2529">
        <f>Table1[[#This Row],[Profit]]</f>
        <v>1876.26</v>
      </c>
    </row>
    <row r="2530" spans="1:8">
      <c r="A2530" s="11" t="s">
        <v>2489</v>
      </c>
      <c r="B2530" s="7">
        <v>47551</v>
      </c>
      <c r="C2530" t="str">
        <f>PROPER(Table1[[#This Row],[Region]])</f>
        <v>North</v>
      </c>
      <c r="D2530" t="str">
        <f>PROPER(Table1[[#This Row],[Product Category]])</f>
        <v>Groceries</v>
      </c>
      <c r="E2530">
        <f>ROUND(Table1[[#This Row],[Sales Amount]],1)</f>
        <v>1363</v>
      </c>
      <c r="F2530">
        <f>Table1[[#This Row],[Quantity Sold]]</f>
        <v>35</v>
      </c>
      <c r="G2530">
        <f>Table1[[#This Row],[Discount (%)]]</f>
        <v>24</v>
      </c>
      <c r="H2530">
        <f>Table1[[#This Row],[Profit]]</f>
        <v>909.78</v>
      </c>
    </row>
    <row r="2531" spans="1:8">
      <c r="A2531" s="11" t="s">
        <v>2490</v>
      </c>
      <c r="B2531" s="7">
        <v>47552</v>
      </c>
      <c r="C2531" t="str">
        <f>PROPER(Table1[[#This Row],[Region]])</f>
        <v>West</v>
      </c>
      <c r="D2531" t="str">
        <f>PROPER(Table1[[#This Row],[Product Category]])</f>
        <v>Electronics</v>
      </c>
      <c r="E2531">
        <f>ROUND(Table1[[#This Row],[Sales Amount]],1)</f>
        <v>2404.6</v>
      </c>
      <c r="F2531">
        <f>Table1[[#This Row],[Quantity Sold]]</f>
        <v>1</v>
      </c>
      <c r="G2531">
        <f>Table1[[#This Row],[Discount (%)]]</f>
        <v>46</v>
      </c>
      <c r="H2531">
        <f>Table1[[#This Row],[Profit]]</f>
        <v>224.39</v>
      </c>
    </row>
    <row r="2532" spans="1:8">
      <c r="A2532" s="11" t="s">
        <v>2491</v>
      </c>
      <c r="B2532" s="7">
        <v>47553</v>
      </c>
      <c r="C2532" t="str">
        <f>PROPER(Table1[[#This Row],[Region]])</f>
        <v>West</v>
      </c>
      <c r="D2532" t="str">
        <f>PROPER(Table1[[#This Row],[Product Category]])</f>
        <v>Furniture</v>
      </c>
      <c r="E2532">
        <f>ROUND(Table1[[#This Row],[Sales Amount]],1)</f>
        <v>1922.9</v>
      </c>
      <c r="F2532">
        <f>Table1[[#This Row],[Quantity Sold]]</f>
        <v>18</v>
      </c>
      <c r="G2532">
        <f>Table1[[#This Row],[Discount (%)]]</f>
        <v>26</v>
      </c>
      <c r="H2532">
        <f>Table1[[#This Row],[Profit]]</f>
        <v>965.63</v>
      </c>
    </row>
    <row r="2533" spans="1:8">
      <c r="A2533" s="11" t="s">
        <v>2492</v>
      </c>
      <c r="B2533" s="7">
        <v>47554</v>
      </c>
      <c r="C2533" t="str">
        <f>PROPER(Table1[[#This Row],[Region]])</f>
        <v>West</v>
      </c>
      <c r="D2533" t="str">
        <f>PROPER(Table1[[#This Row],[Product Category]])</f>
        <v>Electronics</v>
      </c>
      <c r="E2533">
        <f>ROUND(Table1[[#This Row],[Sales Amount]],1)</f>
        <v>2023.7</v>
      </c>
      <c r="F2533">
        <f>Table1[[#This Row],[Quantity Sold]]</f>
        <v>24</v>
      </c>
      <c r="G2533">
        <f>Table1[[#This Row],[Discount (%)]]</f>
        <v>36</v>
      </c>
      <c r="H2533">
        <f>Table1[[#This Row],[Profit]]</f>
        <v>293.58999999999997</v>
      </c>
    </row>
    <row r="2534" spans="1:8">
      <c r="A2534" s="11" t="s">
        <v>2493</v>
      </c>
      <c r="B2534" s="7">
        <v>47555</v>
      </c>
      <c r="C2534" t="str">
        <f>PROPER(Table1[[#This Row],[Region]])</f>
        <v>North</v>
      </c>
      <c r="D2534" t="str">
        <f>PROPER(Table1[[#This Row],[Product Category]])</f>
        <v>Groceries</v>
      </c>
      <c r="E2534">
        <f>ROUND(Table1[[#This Row],[Sales Amount]],1)</f>
        <v>736.5</v>
      </c>
      <c r="F2534">
        <f>Table1[[#This Row],[Quantity Sold]]</f>
        <v>1</v>
      </c>
      <c r="G2534">
        <f>Table1[[#This Row],[Discount (%)]]</f>
        <v>45</v>
      </c>
      <c r="H2534">
        <f>Table1[[#This Row],[Profit]]</f>
        <v>1031.5999999999999</v>
      </c>
    </row>
    <row r="2535" spans="1:8">
      <c r="A2535" s="11" t="s">
        <v>2494</v>
      </c>
      <c r="B2535" s="7">
        <v>47556</v>
      </c>
      <c r="C2535" t="str">
        <f>PROPER(Table1[[#This Row],[Region]])</f>
        <v>South</v>
      </c>
      <c r="D2535" t="str">
        <f>PROPER(Table1[[#This Row],[Product Category]])</f>
        <v>Clothing</v>
      </c>
      <c r="E2535">
        <f>ROUND(Table1[[#This Row],[Sales Amount]],1)</f>
        <v>3569.3</v>
      </c>
      <c r="F2535">
        <f>Table1[[#This Row],[Quantity Sold]]</f>
        <v>1</v>
      </c>
      <c r="G2535">
        <f>Table1[[#This Row],[Discount (%)]]</f>
        <v>2</v>
      </c>
      <c r="H2535">
        <f>Table1[[#This Row],[Profit]]</f>
        <v>59.09</v>
      </c>
    </row>
    <row r="2536" spans="1:8">
      <c r="A2536" s="11" t="s">
        <v>2495</v>
      </c>
      <c r="B2536" s="7">
        <v>47557</v>
      </c>
      <c r="C2536" t="str">
        <f>PROPER(Table1[[#This Row],[Region]])</f>
        <v>West</v>
      </c>
      <c r="D2536" t="str">
        <f>PROPER(Table1[[#This Row],[Product Category]])</f>
        <v>Sports</v>
      </c>
      <c r="E2536">
        <f>ROUND(Table1[[#This Row],[Sales Amount]],1)</f>
        <v>1709.2</v>
      </c>
      <c r="F2536">
        <f>Table1[[#This Row],[Quantity Sold]]</f>
        <v>6</v>
      </c>
      <c r="G2536">
        <f>Table1[[#This Row],[Discount (%)]]</f>
        <v>23</v>
      </c>
      <c r="H2536">
        <f>Table1[[#This Row],[Profit]]</f>
        <v>1712.96</v>
      </c>
    </row>
    <row r="2537" spans="1:8">
      <c r="A2537" s="11" t="s">
        <v>2496</v>
      </c>
      <c r="B2537" s="7">
        <v>47558</v>
      </c>
      <c r="C2537" t="str">
        <f>PROPER(Table1[[#This Row],[Region]])</f>
        <v>South</v>
      </c>
      <c r="D2537" t="str">
        <f>PROPER(Table1[[#This Row],[Product Category]])</f>
        <v>Furniture</v>
      </c>
      <c r="E2537">
        <f>ROUND(Table1[[#This Row],[Sales Amount]],1)</f>
        <v>3952.9</v>
      </c>
      <c r="F2537">
        <f>Table1[[#This Row],[Quantity Sold]]</f>
        <v>32</v>
      </c>
      <c r="G2537">
        <f>Table1[[#This Row],[Discount (%)]]</f>
        <v>41</v>
      </c>
      <c r="H2537">
        <f>Table1[[#This Row],[Profit]]</f>
        <v>1364.59</v>
      </c>
    </row>
    <row r="2538" spans="1:8">
      <c r="A2538" s="11" t="s">
        <v>2497</v>
      </c>
      <c r="B2538" s="7">
        <v>47559</v>
      </c>
      <c r="C2538" t="str">
        <f>PROPER(Table1[[#This Row],[Region]])</f>
        <v>East</v>
      </c>
      <c r="D2538" t="str">
        <f>PROPER(Table1[[#This Row],[Product Category]])</f>
        <v>Groceries</v>
      </c>
      <c r="E2538">
        <f>ROUND(Table1[[#This Row],[Sales Amount]],1)</f>
        <v>3847</v>
      </c>
      <c r="F2538">
        <f>Table1[[#This Row],[Quantity Sold]]</f>
        <v>49</v>
      </c>
      <c r="G2538">
        <f>Table1[[#This Row],[Discount (%)]]</f>
        <v>21</v>
      </c>
      <c r="H2538">
        <f>Table1[[#This Row],[Profit]]</f>
        <v>387.77</v>
      </c>
    </row>
    <row r="2539" spans="1:8">
      <c r="A2539" s="11" t="s">
        <v>2498</v>
      </c>
      <c r="B2539" s="7">
        <v>47560</v>
      </c>
      <c r="C2539" t="str">
        <f>PROPER(Table1[[#This Row],[Region]])</f>
        <v>North</v>
      </c>
      <c r="D2539" t="str">
        <f>PROPER(Table1[[#This Row],[Product Category]])</f>
        <v>Electronics</v>
      </c>
      <c r="E2539">
        <f>ROUND(Table1[[#This Row],[Sales Amount]],1)</f>
        <v>3848</v>
      </c>
      <c r="F2539">
        <f>Table1[[#This Row],[Quantity Sold]]</f>
        <v>2</v>
      </c>
      <c r="G2539">
        <f>Table1[[#This Row],[Discount (%)]]</f>
        <v>27</v>
      </c>
      <c r="H2539">
        <f>Table1[[#This Row],[Profit]]</f>
        <v>780.19</v>
      </c>
    </row>
    <row r="2540" spans="1:8">
      <c r="A2540" s="11" t="s">
        <v>2499</v>
      </c>
      <c r="B2540" s="7">
        <v>47561</v>
      </c>
      <c r="C2540" t="str">
        <f>PROPER(Table1[[#This Row],[Region]])</f>
        <v>East</v>
      </c>
      <c r="D2540" t="str">
        <f>PROPER(Table1[[#This Row],[Product Category]])</f>
        <v>Clothing</v>
      </c>
      <c r="E2540">
        <f>ROUND(Table1[[#This Row],[Sales Amount]],1)</f>
        <v>3051.5</v>
      </c>
      <c r="F2540">
        <f>Table1[[#This Row],[Quantity Sold]]</f>
        <v>44</v>
      </c>
      <c r="G2540">
        <f>Table1[[#This Row],[Discount (%)]]</f>
        <v>14</v>
      </c>
      <c r="H2540">
        <f>Table1[[#This Row],[Profit]]</f>
        <v>551.57000000000005</v>
      </c>
    </row>
    <row r="2541" spans="1:8">
      <c r="A2541" s="11" t="s">
        <v>2500</v>
      </c>
      <c r="B2541" s="7">
        <v>47562</v>
      </c>
      <c r="C2541" t="str">
        <f>PROPER(Table1[[#This Row],[Region]])</f>
        <v>North</v>
      </c>
      <c r="D2541" t="str">
        <f>PROPER(Table1[[#This Row],[Product Category]])</f>
        <v>Groceries</v>
      </c>
      <c r="E2541">
        <f>ROUND(Table1[[#This Row],[Sales Amount]],1)</f>
        <v>2347.9</v>
      </c>
      <c r="F2541">
        <f>Table1[[#This Row],[Quantity Sold]]</f>
        <v>1</v>
      </c>
      <c r="G2541">
        <f>Table1[[#This Row],[Discount (%)]]</f>
        <v>49</v>
      </c>
      <c r="H2541">
        <f>Table1[[#This Row],[Profit]]</f>
        <v>1351.44</v>
      </c>
    </row>
    <row r="2542" spans="1:8">
      <c r="A2542" s="11" t="s">
        <v>2501</v>
      </c>
      <c r="B2542" s="7">
        <v>47563</v>
      </c>
      <c r="C2542" t="str">
        <f>PROPER(Table1[[#This Row],[Region]])</f>
        <v>East</v>
      </c>
      <c r="D2542" t="str">
        <f>PROPER(Table1[[#This Row],[Product Category]])</f>
        <v>Sports</v>
      </c>
      <c r="E2542">
        <f>ROUND(Table1[[#This Row],[Sales Amount]],1)</f>
        <v>1858.1</v>
      </c>
      <c r="F2542">
        <f>Table1[[#This Row],[Quantity Sold]]</f>
        <v>38</v>
      </c>
      <c r="G2542">
        <f>Table1[[#This Row],[Discount (%)]]</f>
        <v>40</v>
      </c>
      <c r="H2542">
        <f>Table1[[#This Row],[Profit]]</f>
        <v>1957.73</v>
      </c>
    </row>
    <row r="2543" spans="1:8">
      <c r="A2543" s="11" t="s">
        <v>2502</v>
      </c>
      <c r="B2543" s="7">
        <v>47564</v>
      </c>
      <c r="C2543" t="str">
        <f>PROPER(Table1[[#This Row],[Region]])</f>
        <v>South</v>
      </c>
      <c r="D2543" t="str">
        <f>PROPER(Table1[[#This Row],[Product Category]])</f>
        <v>Sports</v>
      </c>
      <c r="E2543">
        <f>ROUND(Table1[[#This Row],[Sales Amount]],1)</f>
        <v>2907.8</v>
      </c>
      <c r="F2543">
        <f>Table1[[#This Row],[Quantity Sold]]</f>
        <v>31</v>
      </c>
      <c r="G2543">
        <f>Table1[[#This Row],[Discount (%)]]</f>
        <v>14</v>
      </c>
      <c r="H2543">
        <f>Table1[[#This Row],[Profit]]</f>
        <v>859.79</v>
      </c>
    </row>
    <row r="2544" spans="1:8">
      <c r="A2544" s="11" t="s">
        <v>2503</v>
      </c>
      <c r="B2544" s="7">
        <v>47565</v>
      </c>
      <c r="C2544" t="str">
        <f>PROPER(Table1[[#This Row],[Region]])</f>
        <v>East</v>
      </c>
      <c r="D2544" t="str">
        <f>PROPER(Table1[[#This Row],[Product Category]])</f>
        <v>Sports</v>
      </c>
      <c r="E2544">
        <f>ROUND(Table1[[#This Row],[Sales Amount]],1)</f>
        <v>4789.3999999999996</v>
      </c>
      <c r="F2544">
        <f>Table1[[#This Row],[Quantity Sold]]</f>
        <v>27</v>
      </c>
      <c r="G2544">
        <f>Table1[[#This Row],[Discount (%)]]</f>
        <v>26</v>
      </c>
      <c r="H2544">
        <f>Table1[[#This Row],[Profit]]</f>
        <v>1574.29</v>
      </c>
    </row>
    <row r="2545" spans="1:8">
      <c r="A2545" s="11" t="s">
        <v>2504</v>
      </c>
      <c r="B2545" s="7">
        <v>47566</v>
      </c>
      <c r="C2545" t="str">
        <f>PROPER(Table1[[#This Row],[Region]])</f>
        <v>East</v>
      </c>
      <c r="D2545" t="str">
        <f>PROPER(Table1[[#This Row],[Product Category]])</f>
        <v>Furniture</v>
      </c>
      <c r="E2545">
        <f>ROUND(Table1[[#This Row],[Sales Amount]],1)</f>
        <v>1450.3</v>
      </c>
      <c r="F2545">
        <f>Table1[[#This Row],[Quantity Sold]]</f>
        <v>6</v>
      </c>
      <c r="G2545">
        <f>Table1[[#This Row],[Discount (%)]]</f>
        <v>29</v>
      </c>
      <c r="H2545">
        <f>Table1[[#This Row],[Profit]]</f>
        <v>1964.86</v>
      </c>
    </row>
    <row r="2546" spans="1:8">
      <c r="A2546" s="11" t="s">
        <v>2505</v>
      </c>
      <c r="B2546" s="7">
        <v>47567</v>
      </c>
      <c r="C2546" t="str">
        <f>PROPER(Table1[[#This Row],[Region]])</f>
        <v>South</v>
      </c>
      <c r="D2546" t="str">
        <f>PROPER(Table1[[#This Row],[Product Category]])</f>
        <v>Clothing</v>
      </c>
      <c r="E2546">
        <f>ROUND(Table1[[#This Row],[Sales Amount]],1)</f>
        <v>99.1</v>
      </c>
      <c r="F2546">
        <f>Table1[[#This Row],[Quantity Sold]]</f>
        <v>35</v>
      </c>
      <c r="G2546">
        <f>Table1[[#This Row],[Discount (%)]]</f>
        <v>21</v>
      </c>
      <c r="H2546">
        <f>Table1[[#This Row],[Profit]]</f>
        <v>16.68</v>
      </c>
    </row>
    <row r="2547" spans="1:8">
      <c r="A2547" s="11" t="s">
        <v>2506</v>
      </c>
      <c r="B2547" s="7">
        <v>47568</v>
      </c>
      <c r="C2547" t="str">
        <f>PROPER(Table1[[#This Row],[Region]])</f>
        <v>West</v>
      </c>
      <c r="D2547" t="str">
        <f>PROPER(Table1[[#This Row],[Product Category]])</f>
        <v>Furniture</v>
      </c>
      <c r="E2547">
        <f>ROUND(Table1[[#This Row],[Sales Amount]],1)</f>
        <v>4979.8999999999996</v>
      </c>
      <c r="F2547">
        <f>Table1[[#This Row],[Quantity Sold]]</f>
        <v>48</v>
      </c>
      <c r="G2547">
        <f>Table1[[#This Row],[Discount (%)]]</f>
        <v>23</v>
      </c>
      <c r="H2547">
        <f>Table1[[#This Row],[Profit]]</f>
        <v>221.85</v>
      </c>
    </row>
    <row r="2548" spans="1:8">
      <c r="A2548" s="11" t="s">
        <v>2507</v>
      </c>
      <c r="B2548" s="7">
        <v>47569</v>
      </c>
      <c r="C2548" t="str">
        <f>PROPER(Table1[[#This Row],[Region]])</f>
        <v>North</v>
      </c>
      <c r="D2548" t="str">
        <f>PROPER(Table1[[#This Row],[Product Category]])</f>
        <v>Groceries</v>
      </c>
      <c r="E2548">
        <f>ROUND(Table1[[#This Row],[Sales Amount]],1)</f>
        <v>3093.2</v>
      </c>
      <c r="F2548">
        <f>Table1[[#This Row],[Quantity Sold]]</f>
        <v>7</v>
      </c>
      <c r="G2548">
        <f>Table1[[#This Row],[Discount (%)]]</f>
        <v>44</v>
      </c>
      <c r="H2548">
        <f>Table1[[#This Row],[Profit]]</f>
        <v>630.86</v>
      </c>
    </row>
    <row r="2549" spans="1:8">
      <c r="A2549" s="11" t="s">
        <v>2508</v>
      </c>
      <c r="B2549" s="7">
        <v>47570</v>
      </c>
      <c r="C2549" t="str">
        <f>PROPER(Table1[[#This Row],[Region]])</f>
        <v>South</v>
      </c>
      <c r="D2549" t="str">
        <f>PROPER(Table1[[#This Row],[Product Category]])</f>
        <v>Groceries</v>
      </c>
      <c r="E2549">
        <f>ROUND(Table1[[#This Row],[Sales Amount]],1)</f>
        <v>2768.5</v>
      </c>
      <c r="F2549">
        <f>Table1[[#This Row],[Quantity Sold]]</f>
        <v>43</v>
      </c>
      <c r="G2549">
        <f>Table1[[#This Row],[Discount (%)]]</f>
        <v>12</v>
      </c>
      <c r="H2549">
        <f>Table1[[#This Row],[Profit]]</f>
        <v>1787.1</v>
      </c>
    </row>
    <row r="2550" spans="1:8">
      <c r="A2550" s="11" t="s">
        <v>2509</v>
      </c>
      <c r="B2550" s="7">
        <v>47571</v>
      </c>
      <c r="C2550" t="str">
        <f>PROPER(Table1[[#This Row],[Region]])</f>
        <v>East</v>
      </c>
      <c r="D2550" t="str">
        <f>PROPER(Table1[[#This Row],[Product Category]])</f>
        <v>Clothing</v>
      </c>
      <c r="E2550">
        <f>ROUND(Table1[[#This Row],[Sales Amount]],1)</f>
        <v>2150.3000000000002</v>
      </c>
      <c r="F2550">
        <f>Table1[[#This Row],[Quantity Sold]]</f>
        <v>27</v>
      </c>
      <c r="G2550">
        <f>Table1[[#This Row],[Discount (%)]]</f>
        <v>6</v>
      </c>
      <c r="H2550">
        <f>Table1[[#This Row],[Profit]]</f>
        <v>353.71</v>
      </c>
    </row>
    <row r="2551" spans="1:8">
      <c r="A2551" s="11" t="s">
        <v>2510</v>
      </c>
      <c r="B2551" s="7">
        <v>47572</v>
      </c>
      <c r="C2551" t="str">
        <f>PROPER(Table1[[#This Row],[Region]])</f>
        <v>East</v>
      </c>
      <c r="D2551" t="str">
        <f>PROPER(Table1[[#This Row],[Product Category]])</f>
        <v>Furniture</v>
      </c>
      <c r="E2551">
        <f>ROUND(Table1[[#This Row],[Sales Amount]],1)</f>
        <v>2606.8000000000002</v>
      </c>
      <c r="F2551">
        <f>Table1[[#This Row],[Quantity Sold]]</f>
        <v>35</v>
      </c>
      <c r="G2551">
        <f>Table1[[#This Row],[Discount (%)]]</f>
        <v>25</v>
      </c>
      <c r="H2551">
        <f>Table1[[#This Row],[Profit]]</f>
        <v>606.51</v>
      </c>
    </row>
    <row r="2552" spans="1:8">
      <c r="A2552" s="11" t="s">
        <v>2511</v>
      </c>
      <c r="B2552" s="7">
        <v>47573</v>
      </c>
      <c r="C2552" t="str">
        <f>PROPER(Table1[[#This Row],[Region]])</f>
        <v>West</v>
      </c>
      <c r="D2552" t="str">
        <f>PROPER(Table1[[#This Row],[Product Category]])</f>
        <v>Electronics</v>
      </c>
      <c r="E2552">
        <f>ROUND(Table1[[#This Row],[Sales Amount]],1)</f>
        <v>2481.9</v>
      </c>
      <c r="F2552">
        <f>Table1[[#This Row],[Quantity Sold]]</f>
        <v>6</v>
      </c>
      <c r="G2552">
        <f>Table1[[#This Row],[Discount (%)]]</f>
        <v>16</v>
      </c>
      <c r="H2552">
        <f>Table1[[#This Row],[Profit]]</f>
        <v>46.79</v>
      </c>
    </row>
    <row r="2553" spans="1:8">
      <c r="A2553" s="11" t="s">
        <v>2512</v>
      </c>
      <c r="B2553" s="7">
        <v>47574</v>
      </c>
      <c r="C2553" t="str">
        <f>PROPER(Table1[[#This Row],[Region]])</f>
        <v>South</v>
      </c>
      <c r="D2553" t="str">
        <f>PROPER(Table1[[#This Row],[Product Category]])</f>
        <v>Furniture</v>
      </c>
      <c r="E2553">
        <f>ROUND(Table1[[#This Row],[Sales Amount]],1)</f>
        <v>4272.3999999999996</v>
      </c>
      <c r="F2553">
        <f>Table1[[#This Row],[Quantity Sold]]</f>
        <v>47</v>
      </c>
      <c r="G2553">
        <f>Table1[[#This Row],[Discount (%)]]</f>
        <v>20</v>
      </c>
      <c r="H2553">
        <f>Table1[[#This Row],[Profit]]</f>
        <v>864.28</v>
      </c>
    </row>
    <row r="2554" spans="1:8">
      <c r="A2554" s="11" t="s">
        <v>2513</v>
      </c>
      <c r="B2554" s="7">
        <v>47575</v>
      </c>
      <c r="C2554" t="str">
        <f>PROPER(Table1[[#This Row],[Region]])</f>
        <v>East</v>
      </c>
      <c r="D2554" t="str">
        <f>PROPER(Table1[[#This Row],[Product Category]])</f>
        <v>Clothing</v>
      </c>
      <c r="E2554">
        <f>ROUND(Table1[[#This Row],[Sales Amount]],1)</f>
        <v>140.1</v>
      </c>
      <c r="F2554">
        <f>Table1[[#This Row],[Quantity Sold]]</f>
        <v>25</v>
      </c>
      <c r="G2554">
        <f>Table1[[#This Row],[Discount (%)]]</f>
        <v>15</v>
      </c>
      <c r="H2554">
        <f>Table1[[#This Row],[Profit]]</f>
        <v>1748.55</v>
      </c>
    </row>
    <row r="2555" spans="1:8">
      <c r="A2555" s="11" t="s">
        <v>2514</v>
      </c>
      <c r="B2555" s="7">
        <v>47576</v>
      </c>
      <c r="C2555" t="str">
        <f>PROPER(Table1[[#This Row],[Region]])</f>
        <v>North</v>
      </c>
      <c r="D2555" t="str">
        <f>PROPER(Table1[[#This Row],[Product Category]])</f>
        <v>Electronics</v>
      </c>
      <c r="E2555">
        <f>ROUND(Table1[[#This Row],[Sales Amount]],1)</f>
        <v>204</v>
      </c>
      <c r="F2555">
        <f>Table1[[#This Row],[Quantity Sold]]</f>
        <v>42</v>
      </c>
      <c r="G2555">
        <f>Table1[[#This Row],[Discount (%)]]</f>
        <v>29</v>
      </c>
      <c r="H2555">
        <f>Table1[[#This Row],[Profit]]</f>
        <v>652.29999999999995</v>
      </c>
    </row>
    <row r="2556" spans="1:8">
      <c r="A2556" s="11" t="s">
        <v>2515</v>
      </c>
      <c r="B2556" s="7">
        <v>47577</v>
      </c>
      <c r="C2556" t="str">
        <f>PROPER(Table1[[#This Row],[Region]])</f>
        <v>East</v>
      </c>
      <c r="D2556" t="str">
        <f>PROPER(Table1[[#This Row],[Product Category]])</f>
        <v>Sports</v>
      </c>
      <c r="E2556">
        <f>ROUND(Table1[[#This Row],[Sales Amount]],1)</f>
        <v>3498.5</v>
      </c>
      <c r="F2556">
        <f>Table1[[#This Row],[Quantity Sold]]</f>
        <v>26</v>
      </c>
      <c r="G2556">
        <f>Table1[[#This Row],[Discount (%)]]</f>
        <v>48</v>
      </c>
      <c r="H2556">
        <f>Table1[[#This Row],[Profit]]</f>
        <v>933.3</v>
      </c>
    </row>
    <row r="2557" spans="1:8">
      <c r="A2557" s="11" t="s">
        <v>2516</v>
      </c>
      <c r="B2557" s="7">
        <v>47578</v>
      </c>
      <c r="C2557" t="str">
        <f>PROPER(Table1[[#This Row],[Region]])</f>
        <v>North</v>
      </c>
      <c r="D2557" t="str">
        <f>PROPER(Table1[[#This Row],[Product Category]])</f>
        <v>Furniture</v>
      </c>
      <c r="E2557">
        <f>ROUND(Table1[[#This Row],[Sales Amount]],1)</f>
        <v>2016.3</v>
      </c>
      <c r="F2557">
        <f>Table1[[#This Row],[Quantity Sold]]</f>
        <v>22</v>
      </c>
      <c r="G2557">
        <f>Table1[[#This Row],[Discount (%)]]</f>
        <v>17</v>
      </c>
      <c r="H2557">
        <f>Table1[[#This Row],[Profit]]</f>
        <v>132.58000000000001</v>
      </c>
    </row>
    <row r="2558" spans="1:8">
      <c r="A2558" s="11" t="s">
        <v>2517</v>
      </c>
      <c r="B2558" s="7">
        <v>47579</v>
      </c>
      <c r="C2558" t="str">
        <f>PROPER(Table1[[#This Row],[Region]])</f>
        <v>North</v>
      </c>
      <c r="D2558" t="str">
        <f>PROPER(Table1[[#This Row],[Product Category]])</f>
        <v>Groceries</v>
      </c>
      <c r="E2558">
        <f>ROUND(Table1[[#This Row],[Sales Amount]],1)</f>
        <v>930.2</v>
      </c>
      <c r="F2558">
        <f>Table1[[#This Row],[Quantity Sold]]</f>
        <v>22</v>
      </c>
      <c r="G2558">
        <f>Table1[[#This Row],[Discount (%)]]</f>
        <v>24</v>
      </c>
      <c r="H2558">
        <f>Table1[[#This Row],[Profit]]</f>
        <v>567</v>
      </c>
    </row>
    <row r="2559" spans="1:8">
      <c r="A2559" s="11" t="s">
        <v>2518</v>
      </c>
      <c r="B2559" s="7">
        <v>47580</v>
      </c>
      <c r="C2559" t="str">
        <f>PROPER(Table1[[#This Row],[Region]])</f>
        <v>East</v>
      </c>
      <c r="D2559" t="str">
        <f>PROPER(Table1[[#This Row],[Product Category]])</f>
        <v>Clothing</v>
      </c>
      <c r="E2559">
        <f>ROUND(Table1[[#This Row],[Sales Amount]],1)</f>
        <v>1719.5</v>
      </c>
      <c r="F2559">
        <f>Table1[[#This Row],[Quantity Sold]]</f>
        <v>41</v>
      </c>
      <c r="G2559">
        <f>Table1[[#This Row],[Discount (%)]]</f>
        <v>32</v>
      </c>
      <c r="H2559">
        <f>Table1[[#This Row],[Profit]]</f>
        <v>413.34</v>
      </c>
    </row>
    <row r="2560" spans="1:8">
      <c r="A2560" s="11" t="s">
        <v>2519</v>
      </c>
      <c r="B2560" s="7">
        <v>47581</v>
      </c>
      <c r="C2560" t="str">
        <f>PROPER(Table1[[#This Row],[Region]])</f>
        <v>South</v>
      </c>
      <c r="D2560" t="str">
        <f>PROPER(Table1[[#This Row],[Product Category]])</f>
        <v>Sports</v>
      </c>
      <c r="E2560">
        <f>ROUND(Table1[[#This Row],[Sales Amount]],1)</f>
        <v>809.8</v>
      </c>
      <c r="F2560">
        <f>Table1[[#This Row],[Quantity Sold]]</f>
        <v>35</v>
      </c>
      <c r="G2560">
        <f>Table1[[#This Row],[Discount (%)]]</f>
        <v>2</v>
      </c>
      <c r="H2560">
        <f>Table1[[#This Row],[Profit]]</f>
        <v>1331.92</v>
      </c>
    </row>
    <row r="2561" spans="1:8">
      <c r="A2561" s="11" t="s">
        <v>2520</v>
      </c>
      <c r="B2561" s="7">
        <v>47582</v>
      </c>
      <c r="C2561" t="str">
        <f>PROPER(Table1[[#This Row],[Region]])</f>
        <v>West</v>
      </c>
      <c r="D2561" t="str">
        <f>PROPER(Table1[[#This Row],[Product Category]])</f>
        <v>Clothing</v>
      </c>
      <c r="E2561">
        <f>ROUND(Table1[[#This Row],[Sales Amount]],1)</f>
        <v>1851.2</v>
      </c>
      <c r="F2561">
        <f>Table1[[#This Row],[Quantity Sold]]</f>
        <v>22</v>
      </c>
      <c r="G2561">
        <f>Table1[[#This Row],[Discount (%)]]</f>
        <v>13</v>
      </c>
      <c r="H2561">
        <f>Table1[[#This Row],[Profit]]</f>
        <v>1465.39</v>
      </c>
    </row>
    <row r="2562" spans="1:8">
      <c r="A2562" s="11" t="s">
        <v>2521</v>
      </c>
      <c r="B2562" s="7">
        <v>47583</v>
      </c>
      <c r="C2562" t="str">
        <f>PROPER(Table1[[#This Row],[Region]])</f>
        <v>East</v>
      </c>
      <c r="D2562" t="str">
        <f>PROPER(Table1[[#This Row],[Product Category]])</f>
        <v>Electronics</v>
      </c>
      <c r="E2562">
        <f>ROUND(Table1[[#This Row],[Sales Amount]],1)</f>
        <v>3578.1</v>
      </c>
      <c r="F2562">
        <f>Table1[[#This Row],[Quantity Sold]]</f>
        <v>3</v>
      </c>
      <c r="G2562">
        <f>Table1[[#This Row],[Discount (%)]]</f>
        <v>34</v>
      </c>
      <c r="H2562">
        <f>Table1[[#This Row],[Profit]]</f>
        <v>1200.5899999999999</v>
      </c>
    </row>
    <row r="2563" spans="1:8">
      <c r="A2563" s="11" t="s">
        <v>2522</v>
      </c>
      <c r="B2563" s="7">
        <v>47584</v>
      </c>
      <c r="C2563" t="str">
        <f>PROPER(Table1[[#This Row],[Region]])</f>
        <v>North</v>
      </c>
      <c r="D2563" t="str">
        <f>PROPER(Table1[[#This Row],[Product Category]])</f>
        <v>Sports</v>
      </c>
      <c r="E2563">
        <f>ROUND(Table1[[#This Row],[Sales Amount]],1)</f>
        <v>2422.6</v>
      </c>
      <c r="F2563">
        <f>Table1[[#This Row],[Quantity Sold]]</f>
        <v>5</v>
      </c>
      <c r="G2563">
        <f>Table1[[#This Row],[Discount (%)]]</f>
        <v>41</v>
      </c>
      <c r="H2563">
        <f>Table1[[#This Row],[Profit]]</f>
        <v>283.27</v>
      </c>
    </row>
    <row r="2564" spans="1:8">
      <c r="A2564" s="11" t="s">
        <v>2523</v>
      </c>
      <c r="B2564" s="7">
        <v>47585</v>
      </c>
      <c r="C2564" t="str">
        <f>PROPER(Table1[[#This Row],[Region]])</f>
        <v>East</v>
      </c>
      <c r="D2564" t="str">
        <f>PROPER(Table1[[#This Row],[Product Category]])</f>
        <v>Furniture</v>
      </c>
      <c r="E2564">
        <f>ROUND(Table1[[#This Row],[Sales Amount]],1)</f>
        <v>3337.9</v>
      </c>
      <c r="F2564">
        <f>Table1[[#This Row],[Quantity Sold]]</f>
        <v>49</v>
      </c>
      <c r="G2564">
        <f>Table1[[#This Row],[Discount (%)]]</f>
        <v>7</v>
      </c>
      <c r="H2564">
        <f>Table1[[#This Row],[Profit]]</f>
        <v>1460.21</v>
      </c>
    </row>
    <row r="2565" spans="1:8">
      <c r="A2565" s="11" t="s">
        <v>2524</v>
      </c>
      <c r="B2565" s="7">
        <v>47586</v>
      </c>
      <c r="C2565" t="str">
        <f>PROPER(Table1[[#This Row],[Region]])</f>
        <v>North</v>
      </c>
      <c r="D2565" t="str">
        <f>PROPER(Table1[[#This Row],[Product Category]])</f>
        <v>Furniture</v>
      </c>
      <c r="E2565">
        <f>ROUND(Table1[[#This Row],[Sales Amount]],1)</f>
        <v>4673.6000000000004</v>
      </c>
      <c r="F2565">
        <f>Table1[[#This Row],[Quantity Sold]]</f>
        <v>41</v>
      </c>
      <c r="G2565">
        <f>Table1[[#This Row],[Discount (%)]]</f>
        <v>6</v>
      </c>
      <c r="H2565">
        <f>Table1[[#This Row],[Profit]]</f>
        <v>1046.03</v>
      </c>
    </row>
    <row r="2566" spans="1:8">
      <c r="A2566" s="11" t="s">
        <v>2525</v>
      </c>
      <c r="B2566" s="7">
        <v>47587</v>
      </c>
      <c r="C2566" t="str">
        <f>PROPER(Table1[[#This Row],[Region]])</f>
        <v>South</v>
      </c>
      <c r="D2566" t="str">
        <f>PROPER(Table1[[#This Row],[Product Category]])</f>
        <v>Sports</v>
      </c>
      <c r="E2566">
        <f>ROUND(Table1[[#This Row],[Sales Amount]],1)</f>
        <v>1813.7</v>
      </c>
      <c r="F2566">
        <f>Table1[[#This Row],[Quantity Sold]]</f>
        <v>37</v>
      </c>
      <c r="G2566">
        <f>Table1[[#This Row],[Discount (%)]]</f>
        <v>28</v>
      </c>
      <c r="H2566">
        <f>Table1[[#This Row],[Profit]]</f>
        <v>1525.06</v>
      </c>
    </row>
    <row r="2567" spans="1:8">
      <c r="A2567" s="11" t="s">
        <v>2526</v>
      </c>
      <c r="B2567" s="7">
        <v>47588</v>
      </c>
      <c r="C2567" t="str">
        <f>PROPER(Table1[[#This Row],[Region]])</f>
        <v>East</v>
      </c>
      <c r="D2567" t="str">
        <f>PROPER(Table1[[#This Row],[Product Category]])</f>
        <v>Furniture</v>
      </c>
      <c r="E2567">
        <f>ROUND(Table1[[#This Row],[Sales Amount]],1)</f>
        <v>370</v>
      </c>
      <c r="F2567">
        <f>Table1[[#This Row],[Quantity Sold]]</f>
        <v>46</v>
      </c>
      <c r="G2567">
        <f>Table1[[#This Row],[Discount (%)]]</f>
        <v>15</v>
      </c>
      <c r="H2567">
        <f>Table1[[#This Row],[Profit]]</f>
        <v>499.83</v>
      </c>
    </row>
    <row r="2568" spans="1:8">
      <c r="A2568" s="11" t="s">
        <v>2527</v>
      </c>
      <c r="B2568" s="7">
        <v>47589</v>
      </c>
      <c r="C2568" t="str">
        <f>PROPER(Table1[[#This Row],[Region]])</f>
        <v>North</v>
      </c>
      <c r="D2568" t="str">
        <f>PROPER(Table1[[#This Row],[Product Category]])</f>
        <v>Clothing</v>
      </c>
      <c r="E2568">
        <f>ROUND(Table1[[#This Row],[Sales Amount]],1)</f>
        <v>3753.6</v>
      </c>
      <c r="F2568">
        <f>Table1[[#This Row],[Quantity Sold]]</f>
        <v>18</v>
      </c>
      <c r="G2568">
        <f>Table1[[#This Row],[Discount (%)]]</f>
        <v>18</v>
      </c>
      <c r="H2568">
        <f>Table1[[#This Row],[Profit]]</f>
        <v>1476.39</v>
      </c>
    </row>
    <row r="2569" spans="1:8">
      <c r="A2569" s="11" t="s">
        <v>2528</v>
      </c>
      <c r="B2569" s="7">
        <v>47590</v>
      </c>
      <c r="C2569" t="str">
        <f>PROPER(Table1[[#This Row],[Region]])</f>
        <v>West</v>
      </c>
      <c r="D2569" t="str">
        <f>PROPER(Table1[[#This Row],[Product Category]])</f>
        <v>Furniture</v>
      </c>
      <c r="E2569">
        <f>ROUND(Table1[[#This Row],[Sales Amount]],1)</f>
        <v>4423.3</v>
      </c>
      <c r="F2569">
        <f>Table1[[#This Row],[Quantity Sold]]</f>
        <v>39</v>
      </c>
      <c r="G2569">
        <f>Table1[[#This Row],[Discount (%)]]</f>
        <v>44</v>
      </c>
      <c r="H2569">
        <f>Table1[[#This Row],[Profit]]</f>
        <v>1186.92</v>
      </c>
    </row>
    <row r="2570" spans="1:8">
      <c r="A2570" s="11" t="s">
        <v>2529</v>
      </c>
      <c r="B2570" s="7">
        <v>47591</v>
      </c>
      <c r="C2570" t="str">
        <f>PROPER(Table1[[#This Row],[Region]])</f>
        <v>West</v>
      </c>
      <c r="D2570" t="str">
        <f>PROPER(Table1[[#This Row],[Product Category]])</f>
        <v>Electronics</v>
      </c>
      <c r="E2570">
        <f>ROUND(Table1[[#This Row],[Sales Amount]],1)</f>
        <v>3266.1</v>
      </c>
      <c r="F2570">
        <f>Table1[[#This Row],[Quantity Sold]]</f>
        <v>35</v>
      </c>
      <c r="G2570">
        <f>Table1[[#This Row],[Discount (%)]]</f>
        <v>1</v>
      </c>
      <c r="H2570">
        <f>Table1[[#This Row],[Profit]]</f>
        <v>990.51</v>
      </c>
    </row>
    <row r="2571" spans="1:8">
      <c r="A2571" s="11" t="s">
        <v>2530</v>
      </c>
      <c r="B2571" s="7">
        <v>47592</v>
      </c>
      <c r="C2571" t="str">
        <f>PROPER(Table1[[#This Row],[Region]])</f>
        <v>West</v>
      </c>
      <c r="D2571" t="str">
        <f>PROPER(Table1[[#This Row],[Product Category]])</f>
        <v>Furniture</v>
      </c>
      <c r="E2571">
        <f>ROUND(Table1[[#This Row],[Sales Amount]],1)</f>
        <v>410.3</v>
      </c>
      <c r="F2571">
        <f>Table1[[#This Row],[Quantity Sold]]</f>
        <v>14</v>
      </c>
      <c r="G2571">
        <f>Table1[[#This Row],[Discount (%)]]</f>
        <v>0</v>
      </c>
      <c r="H2571">
        <f>Table1[[#This Row],[Profit]]</f>
        <v>158.87</v>
      </c>
    </row>
    <row r="2572" spans="1:8">
      <c r="A2572" s="11" t="s">
        <v>2531</v>
      </c>
      <c r="B2572" s="7">
        <v>47593</v>
      </c>
      <c r="C2572" t="str">
        <f>PROPER(Table1[[#This Row],[Region]])</f>
        <v>North</v>
      </c>
      <c r="D2572" t="str">
        <f>PROPER(Table1[[#This Row],[Product Category]])</f>
        <v>Electronics</v>
      </c>
      <c r="E2572">
        <f>ROUND(Table1[[#This Row],[Sales Amount]],1)</f>
        <v>2161.9</v>
      </c>
      <c r="F2572">
        <f>Table1[[#This Row],[Quantity Sold]]</f>
        <v>34</v>
      </c>
      <c r="G2572">
        <f>Table1[[#This Row],[Discount (%)]]</f>
        <v>42</v>
      </c>
      <c r="H2572">
        <f>Table1[[#This Row],[Profit]]</f>
        <v>825.68</v>
      </c>
    </row>
    <row r="2573" spans="1:8">
      <c r="A2573" s="11" t="s">
        <v>2532</v>
      </c>
      <c r="B2573" s="7">
        <v>47594</v>
      </c>
      <c r="C2573" t="str">
        <f>PROPER(Table1[[#This Row],[Region]])</f>
        <v>South</v>
      </c>
      <c r="D2573" t="str">
        <f>PROPER(Table1[[#This Row],[Product Category]])</f>
        <v>Furniture</v>
      </c>
      <c r="E2573">
        <f>ROUND(Table1[[#This Row],[Sales Amount]],1)</f>
        <v>801.3</v>
      </c>
      <c r="F2573">
        <f>Table1[[#This Row],[Quantity Sold]]</f>
        <v>49</v>
      </c>
      <c r="G2573">
        <f>Table1[[#This Row],[Discount (%)]]</f>
        <v>24</v>
      </c>
      <c r="H2573">
        <f>Table1[[#This Row],[Profit]]</f>
        <v>1805.37</v>
      </c>
    </row>
    <row r="2574" spans="1:8">
      <c r="A2574" s="11" t="s">
        <v>2533</v>
      </c>
      <c r="B2574" s="7">
        <v>47595</v>
      </c>
      <c r="C2574" t="str">
        <f>PROPER(Table1[[#This Row],[Region]])</f>
        <v>West</v>
      </c>
      <c r="D2574" t="str">
        <f>PROPER(Table1[[#This Row],[Product Category]])</f>
        <v>Sports</v>
      </c>
      <c r="E2574">
        <f>ROUND(Table1[[#This Row],[Sales Amount]],1)</f>
        <v>191.8</v>
      </c>
      <c r="F2574">
        <f>Table1[[#This Row],[Quantity Sold]]</f>
        <v>26</v>
      </c>
      <c r="G2574">
        <f>Table1[[#This Row],[Discount (%)]]</f>
        <v>48</v>
      </c>
      <c r="H2574">
        <f>Table1[[#This Row],[Profit]]</f>
        <v>917.23</v>
      </c>
    </row>
    <row r="2575" spans="1:8">
      <c r="A2575" s="11" t="s">
        <v>2534</v>
      </c>
      <c r="B2575" s="7">
        <v>47596</v>
      </c>
      <c r="C2575" t="str">
        <f>PROPER(Table1[[#This Row],[Region]])</f>
        <v>North</v>
      </c>
      <c r="D2575" t="str">
        <f>PROPER(Table1[[#This Row],[Product Category]])</f>
        <v>Groceries</v>
      </c>
      <c r="E2575">
        <f>ROUND(Table1[[#This Row],[Sales Amount]],1)</f>
        <v>1380.4</v>
      </c>
      <c r="F2575">
        <f>Table1[[#This Row],[Quantity Sold]]</f>
        <v>42</v>
      </c>
      <c r="G2575">
        <f>Table1[[#This Row],[Discount (%)]]</f>
        <v>48</v>
      </c>
      <c r="H2575">
        <f>Table1[[#This Row],[Profit]]</f>
        <v>1403.34</v>
      </c>
    </row>
    <row r="2576" spans="1:8">
      <c r="A2576" s="11" t="s">
        <v>2535</v>
      </c>
      <c r="B2576" s="7">
        <v>47597</v>
      </c>
      <c r="C2576" t="str">
        <f>PROPER(Table1[[#This Row],[Region]])</f>
        <v>South</v>
      </c>
      <c r="D2576" t="str">
        <f>PROPER(Table1[[#This Row],[Product Category]])</f>
        <v>Groceries</v>
      </c>
      <c r="E2576">
        <f>ROUND(Table1[[#This Row],[Sales Amount]],1)</f>
        <v>2511.8000000000002</v>
      </c>
      <c r="F2576">
        <f>Table1[[#This Row],[Quantity Sold]]</f>
        <v>43</v>
      </c>
      <c r="G2576">
        <f>Table1[[#This Row],[Discount (%)]]</f>
        <v>15</v>
      </c>
      <c r="H2576">
        <f>Table1[[#This Row],[Profit]]</f>
        <v>1516.66</v>
      </c>
    </row>
    <row r="2577" spans="1:8">
      <c r="A2577" s="11" t="s">
        <v>2536</v>
      </c>
      <c r="B2577" s="7">
        <v>47598</v>
      </c>
      <c r="C2577" t="str">
        <f>PROPER(Table1[[#This Row],[Region]])</f>
        <v>South</v>
      </c>
      <c r="D2577" t="str">
        <f>PROPER(Table1[[#This Row],[Product Category]])</f>
        <v>Furniture</v>
      </c>
      <c r="E2577">
        <f>ROUND(Table1[[#This Row],[Sales Amount]],1)</f>
        <v>3701.1</v>
      </c>
      <c r="F2577">
        <f>Table1[[#This Row],[Quantity Sold]]</f>
        <v>6</v>
      </c>
      <c r="G2577">
        <f>Table1[[#This Row],[Discount (%)]]</f>
        <v>7</v>
      </c>
      <c r="H2577">
        <f>Table1[[#This Row],[Profit]]</f>
        <v>602.87</v>
      </c>
    </row>
    <row r="2578" spans="1:8">
      <c r="A2578" s="11" t="s">
        <v>2537</v>
      </c>
      <c r="B2578" s="7">
        <v>47599</v>
      </c>
      <c r="C2578" t="str">
        <f>PROPER(Table1[[#This Row],[Region]])</f>
        <v>East</v>
      </c>
      <c r="D2578" t="str">
        <f>PROPER(Table1[[#This Row],[Product Category]])</f>
        <v>Furniture</v>
      </c>
      <c r="E2578">
        <f>ROUND(Table1[[#This Row],[Sales Amount]],1)</f>
        <v>1661.3</v>
      </c>
      <c r="F2578">
        <f>Table1[[#This Row],[Quantity Sold]]</f>
        <v>46</v>
      </c>
      <c r="G2578">
        <f>Table1[[#This Row],[Discount (%)]]</f>
        <v>28</v>
      </c>
      <c r="H2578">
        <f>Table1[[#This Row],[Profit]]</f>
        <v>308.42</v>
      </c>
    </row>
    <row r="2579" spans="1:8">
      <c r="A2579" s="11" t="s">
        <v>2538</v>
      </c>
      <c r="B2579" s="7">
        <v>47600</v>
      </c>
      <c r="C2579" t="str">
        <f>PROPER(Table1[[#This Row],[Region]])</f>
        <v>South</v>
      </c>
      <c r="D2579" t="str">
        <f>PROPER(Table1[[#This Row],[Product Category]])</f>
        <v>Sports</v>
      </c>
      <c r="E2579">
        <f>ROUND(Table1[[#This Row],[Sales Amount]],1)</f>
        <v>3219</v>
      </c>
      <c r="F2579">
        <f>Table1[[#This Row],[Quantity Sold]]</f>
        <v>37</v>
      </c>
      <c r="G2579">
        <f>Table1[[#This Row],[Discount (%)]]</f>
        <v>17</v>
      </c>
      <c r="H2579">
        <f>Table1[[#This Row],[Profit]]</f>
        <v>1328.3</v>
      </c>
    </row>
    <row r="2580" spans="1:8">
      <c r="A2580" s="11" t="s">
        <v>2539</v>
      </c>
      <c r="B2580" s="7">
        <v>47601</v>
      </c>
      <c r="C2580" t="str">
        <f>PROPER(Table1[[#This Row],[Region]])</f>
        <v>South</v>
      </c>
      <c r="D2580" t="str">
        <f>PROPER(Table1[[#This Row],[Product Category]])</f>
        <v>Sports</v>
      </c>
      <c r="E2580">
        <f>ROUND(Table1[[#This Row],[Sales Amount]],1)</f>
        <v>506.4</v>
      </c>
      <c r="F2580">
        <f>Table1[[#This Row],[Quantity Sold]]</f>
        <v>22</v>
      </c>
      <c r="G2580">
        <f>Table1[[#This Row],[Discount (%)]]</f>
        <v>25</v>
      </c>
      <c r="H2580">
        <f>Table1[[#This Row],[Profit]]</f>
        <v>402.9</v>
      </c>
    </row>
    <row r="2581" spans="1:8">
      <c r="A2581" s="11" t="s">
        <v>2540</v>
      </c>
      <c r="B2581" s="7">
        <v>47602</v>
      </c>
      <c r="C2581" t="str">
        <f>PROPER(Table1[[#This Row],[Region]])</f>
        <v>West</v>
      </c>
      <c r="D2581" t="str">
        <f>PROPER(Table1[[#This Row],[Product Category]])</f>
        <v>Sports</v>
      </c>
      <c r="E2581">
        <f>ROUND(Table1[[#This Row],[Sales Amount]],1)</f>
        <v>2147.8000000000002</v>
      </c>
      <c r="F2581">
        <f>Table1[[#This Row],[Quantity Sold]]</f>
        <v>45</v>
      </c>
      <c r="G2581">
        <f>Table1[[#This Row],[Discount (%)]]</f>
        <v>11</v>
      </c>
      <c r="H2581">
        <f>Table1[[#This Row],[Profit]]</f>
        <v>55.7</v>
      </c>
    </row>
    <row r="2582" spans="1:8">
      <c r="A2582" s="11" t="s">
        <v>2541</v>
      </c>
      <c r="B2582" s="7">
        <v>47603</v>
      </c>
      <c r="C2582" t="str">
        <f>PROPER(Table1[[#This Row],[Region]])</f>
        <v>North</v>
      </c>
      <c r="D2582" t="str">
        <f>PROPER(Table1[[#This Row],[Product Category]])</f>
        <v>Furniture</v>
      </c>
      <c r="E2582">
        <f>ROUND(Table1[[#This Row],[Sales Amount]],1)</f>
        <v>568.1</v>
      </c>
      <c r="F2582">
        <f>Table1[[#This Row],[Quantity Sold]]</f>
        <v>32</v>
      </c>
      <c r="G2582">
        <f>Table1[[#This Row],[Discount (%)]]</f>
        <v>33</v>
      </c>
      <c r="H2582">
        <f>Table1[[#This Row],[Profit]]</f>
        <v>1269.04</v>
      </c>
    </row>
    <row r="2583" spans="1:8">
      <c r="A2583" s="11" t="s">
        <v>2542</v>
      </c>
      <c r="B2583" s="7">
        <v>47604</v>
      </c>
      <c r="C2583" t="str">
        <f>PROPER(Table1[[#This Row],[Region]])</f>
        <v>East</v>
      </c>
      <c r="D2583" t="str">
        <f>PROPER(Table1[[#This Row],[Product Category]])</f>
        <v>Clothing</v>
      </c>
      <c r="E2583">
        <f>ROUND(Table1[[#This Row],[Sales Amount]],1)</f>
        <v>339.8</v>
      </c>
      <c r="F2583">
        <f>Table1[[#This Row],[Quantity Sold]]</f>
        <v>19</v>
      </c>
      <c r="G2583">
        <f>Table1[[#This Row],[Discount (%)]]</f>
        <v>46</v>
      </c>
      <c r="H2583">
        <f>Table1[[#This Row],[Profit]]</f>
        <v>789.51</v>
      </c>
    </row>
    <row r="2584" spans="1:8">
      <c r="A2584" s="11" t="s">
        <v>2543</v>
      </c>
      <c r="B2584" s="7">
        <v>47605</v>
      </c>
      <c r="C2584" t="str">
        <f>PROPER(Table1[[#This Row],[Region]])</f>
        <v>East</v>
      </c>
      <c r="D2584" t="str">
        <f>PROPER(Table1[[#This Row],[Product Category]])</f>
        <v>Furniture</v>
      </c>
      <c r="E2584">
        <f>ROUND(Table1[[#This Row],[Sales Amount]],1)</f>
        <v>1609.5</v>
      </c>
      <c r="F2584">
        <f>Table1[[#This Row],[Quantity Sold]]</f>
        <v>47</v>
      </c>
      <c r="G2584">
        <f>Table1[[#This Row],[Discount (%)]]</f>
        <v>35</v>
      </c>
      <c r="H2584">
        <f>Table1[[#This Row],[Profit]]</f>
        <v>1471.56</v>
      </c>
    </row>
    <row r="2585" spans="1:8">
      <c r="A2585" s="11" t="s">
        <v>2544</v>
      </c>
      <c r="B2585" s="7">
        <v>47606</v>
      </c>
      <c r="C2585" t="str">
        <f>PROPER(Table1[[#This Row],[Region]])</f>
        <v>East</v>
      </c>
      <c r="D2585" t="str">
        <f>PROPER(Table1[[#This Row],[Product Category]])</f>
        <v>Furniture</v>
      </c>
      <c r="E2585">
        <f>ROUND(Table1[[#This Row],[Sales Amount]],1)</f>
        <v>3767.2</v>
      </c>
      <c r="F2585">
        <f>Table1[[#This Row],[Quantity Sold]]</f>
        <v>27</v>
      </c>
      <c r="G2585">
        <f>Table1[[#This Row],[Discount (%)]]</f>
        <v>36</v>
      </c>
      <c r="H2585">
        <f>Table1[[#This Row],[Profit]]</f>
        <v>1199.24</v>
      </c>
    </row>
    <row r="2586" spans="1:8">
      <c r="A2586" s="11" t="s">
        <v>2545</v>
      </c>
      <c r="B2586" s="7">
        <v>47607</v>
      </c>
      <c r="C2586" t="str">
        <f>PROPER(Table1[[#This Row],[Region]])</f>
        <v>South</v>
      </c>
      <c r="D2586" t="str">
        <f>PROPER(Table1[[#This Row],[Product Category]])</f>
        <v>Groceries</v>
      </c>
      <c r="E2586">
        <f>ROUND(Table1[[#This Row],[Sales Amount]],1)</f>
        <v>2960</v>
      </c>
      <c r="F2586">
        <f>Table1[[#This Row],[Quantity Sold]]</f>
        <v>45</v>
      </c>
      <c r="G2586">
        <f>Table1[[#This Row],[Discount (%)]]</f>
        <v>50</v>
      </c>
      <c r="H2586">
        <f>Table1[[#This Row],[Profit]]</f>
        <v>1294.22</v>
      </c>
    </row>
    <row r="2587" spans="1:8">
      <c r="A2587" s="11" t="s">
        <v>2546</v>
      </c>
      <c r="B2587" s="7">
        <v>47608</v>
      </c>
      <c r="C2587" t="str">
        <f>PROPER(Table1[[#This Row],[Region]])</f>
        <v>North</v>
      </c>
      <c r="D2587" t="str">
        <f>PROPER(Table1[[#This Row],[Product Category]])</f>
        <v>Groceries</v>
      </c>
      <c r="E2587">
        <f>ROUND(Table1[[#This Row],[Sales Amount]],1)</f>
        <v>1156.5</v>
      </c>
      <c r="F2587">
        <f>Table1[[#This Row],[Quantity Sold]]</f>
        <v>21</v>
      </c>
      <c r="G2587">
        <f>Table1[[#This Row],[Discount (%)]]</f>
        <v>48</v>
      </c>
      <c r="H2587">
        <f>Table1[[#This Row],[Profit]]</f>
        <v>264.91000000000003</v>
      </c>
    </row>
    <row r="2588" spans="1:8">
      <c r="A2588" s="11" t="s">
        <v>2547</v>
      </c>
      <c r="B2588" s="7">
        <v>47609</v>
      </c>
      <c r="C2588" t="str">
        <f>PROPER(Table1[[#This Row],[Region]])</f>
        <v>East</v>
      </c>
      <c r="D2588" t="str">
        <f>PROPER(Table1[[#This Row],[Product Category]])</f>
        <v>Furniture</v>
      </c>
      <c r="E2588">
        <f>ROUND(Table1[[#This Row],[Sales Amount]],1)</f>
        <v>4357.2</v>
      </c>
      <c r="F2588">
        <f>Table1[[#This Row],[Quantity Sold]]</f>
        <v>19</v>
      </c>
      <c r="G2588">
        <f>Table1[[#This Row],[Discount (%)]]</f>
        <v>15</v>
      </c>
      <c r="H2588">
        <f>Table1[[#This Row],[Profit]]</f>
        <v>49</v>
      </c>
    </row>
    <row r="2589" spans="1:8">
      <c r="A2589" s="11" t="s">
        <v>2548</v>
      </c>
      <c r="B2589" s="7">
        <v>47610</v>
      </c>
      <c r="C2589" t="str">
        <f>PROPER(Table1[[#This Row],[Region]])</f>
        <v>West</v>
      </c>
      <c r="D2589" t="str">
        <f>PROPER(Table1[[#This Row],[Product Category]])</f>
        <v>Furniture</v>
      </c>
      <c r="E2589">
        <f>ROUND(Table1[[#This Row],[Sales Amount]],1)</f>
        <v>2129.8000000000002</v>
      </c>
      <c r="F2589">
        <f>Table1[[#This Row],[Quantity Sold]]</f>
        <v>43</v>
      </c>
      <c r="G2589">
        <f>Table1[[#This Row],[Discount (%)]]</f>
        <v>12</v>
      </c>
      <c r="H2589">
        <f>Table1[[#This Row],[Profit]]</f>
        <v>693.87</v>
      </c>
    </row>
    <row r="2590" spans="1:8">
      <c r="A2590" s="11" t="s">
        <v>2549</v>
      </c>
      <c r="B2590" s="7">
        <v>47611</v>
      </c>
      <c r="C2590" t="str">
        <f>PROPER(Table1[[#This Row],[Region]])</f>
        <v>South</v>
      </c>
      <c r="D2590" t="str">
        <f>PROPER(Table1[[#This Row],[Product Category]])</f>
        <v>Clothing</v>
      </c>
      <c r="E2590">
        <f>ROUND(Table1[[#This Row],[Sales Amount]],1)</f>
        <v>3808.5</v>
      </c>
      <c r="F2590">
        <f>Table1[[#This Row],[Quantity Sold]]</f>
        <v>33</v>
      </c>
      <c r="G2590">
        <f>Table1[[#This Row],[Discount (%)]]</f>
        <v>9</v>
      </c>
      <c r="H2590">
        <f>Table1[[#This Row],[Profit]]</f>
        <v>1207.24</v>
      </c>
    </row>
    <row r="2591" spans="1:8">
      <c r="A2591" s="11" t="s">
        <v>2550</v>
      </c>
      <c r="B2591" s="7">
        <v>47612</v>
      </c>
      <c r="C2591" t="str">
        <f>PROPER(Table1[[#This Row],[Region]])</f>
        <v>South</v>
      </c>
      <c r="D2591" t="str">
        <f>PROPER(Table1[[#This Row],[Product Category]])</f>
        <v>Electronics</v>
      </c>
      <c r="E2591">
        <f>ROUND(Table1[[#This Row],[Sales Amount]],1)</f>
        <v>2169.5</v>
      </c>
      <c r="F2591">
        <f>Table1[[#This Row],[Quantity Sold]]</f>
        <v>32</v>
      </c>
      <c r="G2591">
        <f>Table1[[#This Row],[Discount (%)]]</f>
        <v>28</v>
      </c>
      <c r="H2591">
        <f>Table1[[#This Row],[Profit]]</f>
        <v>1614.51</v>
      </c>
    </row>
    <row r="2592" spans="1:8">
      <c r="A2592" s="11" t="s">
        <v>2551</v>
      </c>
      <c r="B2592" s="7">
        <v>47613</v>
      </c>
      <c r="C2592" t="str">
        <f>PROPER(Table1[[#This Row],[Region]])</f>
        <v>East</v>
      </c>
      <c r="D2592" t="str">
        <f>PROPER(Table1[[#This Row],[Product Category]])</f>
        <v>Furniture</v>
      </c>
      <c r="E2592">
        <f>ROUND(Table1[[#This Row],[Sales Amount]],1)</f>
        <v>3504</v>
      </c>
      <c r="F2592">
        <f>Table1[[#This Row],[Quantity Sold]]</f>
        <v>3</v>
      </c>
      <c r="G2592">
        <f>Table1[[#This Row],[Discount (%)]]</f>
        <v>39</v>
      </c>
      <c r="H2592">
        <f>Table1[[#This Row],[Profit]]</f>
        <v>934.36</v>
      </c>
    </row>
    <row r="2593" spans="1:8">
      <c r="A2593" s="11" t="s">
        <v>2552</v>
      </c>
      <c r="B2593" s="7">
        <v>47614</v>
      </c>
      <c r="C2593" t="str">
        <f>PROPER(Table1[[#This Row],[Region]])</f>
        <v>North</v>
      </c>
      <c r="D2593" t="str">
        <f>PROPER(Table1[[#This Row],[Product Category]])</f>
        <v>Sports</v>
      </c>
      <c r="E2593">
        <f>ROUND(Table1[[#This Row],[Sales Amount]],1)</f>
        <v>2297.6999999999998</v>
      </c>
      <c r="F2593">
        <f>Table1[[#This Row],[Quantity Sold]]</f>
        <v>50</v>
      </c>
      <c r="G2593">
        <f>Table1[[#This Row],[Discount (%)]]</f>
        <v>10</v>
      </c>
      <c r="H2593">
        <f>Table1[[#This Row],[Profit]]</f>
        <v>70.75</v>
      </c>
    </row>
    <row r="2594" spans="1:8">
      <c r="A2594" s="11" t="s">
        <v>2553</v>
      </c>
      <c r="B2594" s="7">
        <v>47615</v>
      </c>
      <c r="C2594" t="str">
        <f>PROPER(Table1[[#This Row],[Region]])</f>
        <v>West</v>
      </c>
      <c r="D2594" t="str">
        <f>PROPER(Table1[[#This Row],[Product Category]])</f>
        <v>Clothing</v>
      </c>
      <c r="E2594">
        <f>ROUND(Table1[[#This Row],[Sales Amount]],1)</f>
        <v>4438.8</v>
      </c>
      <c r="F2594">
        <f>Table1[[#This Row],[Quantity Sold]]</f>
        <v>9</v>
      </c>
      <c r="G2594">
        <f>Table1[[#This Row],[Discount (%)]]</f>
        <v>39</v>
      </c>
      <c r="H2594">
        <f>Table1[[#This Row],[Profit]]</f>
        <v>668.96</v>
      </c>
    </row>
    <row r="2595" spans="1:8">
      <c r="A2595" s="11" t="s">
        <v>2554</v>
      </c>
      <c r="B2595" s="7">
        <v>47616</v>
      </c>
      <c r="C2595" t="str">
        <f>PROPER(Table1[[#This Row],[Region]])</f>
        <v>West</v>
      </c>
      <c r="D2595" t="str">
        <f>PROPER(Table1[[#This Row],[Product Category]])</f>
        <v>Furniture</v>
      </c>
      <c r="E2595">
        <f>ROUND(Table1[[#This Row],[Sales Amount]],1)</f>
        <v>3550</v>
      </c>
      <c r="F2595">
        <f>Table1[[#This Row],[Quantity Sold]]</f>
        <v>26</v>
      </c>
      <c r="G2595">
        <f>Table1[[#This Row],[Discount (%)]]</f>
        <v>50</v>
      </c>
      <c r="H2595">
        <f>Table1[[#This Row],[Profit]]</f>
        <v>781.93</v>
      </c>
    </row>
    <row r="2596" spans="1:8">
      <c r="A2596" s="11" t="s">
        <v>2555</v>
      </c>
      <c r="B2596" s="7">
        <v>47617</v>
      </c>
      <c r="C2596" t="str">
        <f>PROPER(Table1[[#This Row],[Region]])</f>
        <v>North</v>
      </c>
      <c r="D2596" t="str">
        <f>PROPER(Table1[[#This Row],[Product Category]])</f>
        <v>Electronics</v>
      </c>
      <c r="E2596">
        <f>ROUND(Table1[[#This Row],[Sales Amount]],1)</f>
        <v>2295.8000000000002</v>
      </c>
      <c r="F2596">
        <f>Table1[[#This Row],[Quantity Sold]]</f>
        <v>43</v>
      </c>
      <c r="G2596">
        <f>Table1[[#This Row],[Discount (%)]]</f>
        <v>36</v>
      </c>
      <c r="H2596">
        <f>Table1[[#This Row],[Profit]]</f>
        <v>287.11</v>
      </c>
    </row>
    <row r="2597" spans="1:8">
      <c r="A2597" s="11" t="s">
        <v>2556</v>
      </c>
      <c r="B2597" s="7">
        <v>47618</v>
      </c>
      <c r="C2597" t="str">
        <f>PROPER(Table1[[#This Row],[Region]])</f>
        <v>West</v>
      </c>
      <c r="D2597" t="str">
        <f>PROPER(Table1[[#This Row],[Product Category]])</f>
        <v>Groceries</v>
      </c>
      <c r="E2597">
        <f>ROUND(Table1[[#This Row],[Sales Amount]],1)</f>
        <v>2163.6999999999998</v>
      </c>
      <c r="F2597">
        <f>Table1[[#This Row],[Quantity Sold]]</f>
        <v>39</v>
      </c>
      <c r="G2597">
        <f>Table1[[#This Row],[Discount (%)]]</f>
        <v>20</v>
      </c>
      <c r="H2597">
        <f>Table1[[#This Row],[Profit]]</f>
        <v>1599.54</v>
      </c>
    </row>
    <row r="2598" spans="1:8">
      <c r="A2598" s="11" t="s">
        <v>2558</v>
      </c>
      <c r="B2598" s="7">
        <v>47619</v>
      </c>
      <c r="C2598" t="str">
        <f>PROPER(Table1[[#This Row],[Region]])</f>
        <v>North</v>
      </c>
      <c r="D2598" t="str">
        <f>PROPER(Table1[[#This Row],[Product Category]])</f>
        <v>Electronics</v>
      </c>
      <c r="E2598">
        <f>ROUND(Table1[[#This Row],[Sales Amount]],1)</f>
        <v>4061.2</v>
      </c>
      <c r="F2598">
        <f>Table1[[#This Row],[Quantity Sold]]</f>
        <v>26</v>
      </c>
      <c r="G2598">
        <f>Table1[[#This Row],[Discount (%)]]</f>
        <v>34</v>
      </c>
      <c r="H2598">
        <f>Table1[[#This Row],[Profit]]</f>
        <v>96.83</v>
      </c>
    </row>
    <row r="2599" spans="1:8">
      <c r="A2599" s="11" t="s">
        <v>2559</v>
      </c>
      <c r="B2599" s="7">
        <v>47620</v>
      </c>
      <c r="C2599" t="str">
        <f>PROPER(Table1[[#This Row],[Region]])</f>
        <v>South</v>
      </c>
      <c r="D2599" t="str">
        <f>PROPER(Table1[[#This Row],[Product Category]])</f>
        <v>Clothing</v>
      </c>
      <c r="E2599">
        <f>ROUND(Table1[[#This Row],[Sales Amount]],1)</f>
        <v>3781.9</v>
      </c>
      <c r="F2599">
        <f>Table1[[#This Row],[Quantity Sold]]</f>
        <v>3</v>
      </c>
      <c r="G2599">
        <f>Table1[[#This Row],[Discount (%)]]</f>
        <v>17</v>
      </c>
      <c r="H2599">
        <f>Table1[[#This Row],[Profit]]</f>
        <v>1785.77</v>
      </c>
    </row>
    <row r="2600" spans="1:8">
      <c r="A2600" s="11" t="s">
        <v>2560</v>
      </c>
      <c r="B2600" s="7">
        <v>47621</v>
      </c>
      <c r="C2600" t="str">
        <f>PROPER(Table1[[#This Row],[Region]])</f>
        <v>East</v>
      </c>
      <c r="D2600" t="str">
        <f>PROPER(Table1[[#This Row],[Product Category]])</f>
        <v>Furniture</v>
      </c>
      <c r="E2600">
        <f>ROUND(Table1[[#This Row],[Sales Amount]],1)</f>
        <v>2172.9</v>
      </c>
      <c r="F2600">
        <f>Table1[[#This Row],[Quantity Sold]]</f>
        <v>42</v>
      </c>
      <c r="G2600">
        <f>Table1[[#This Row],[Discount (%)]]</f>
        <v>5</v>
      </c>
      <c r="H2600">
        <f>Table1[[#This Row],[Profit]]</f>
        <v>1875.39</v>
      </c>
    </row>
    <row r="2601" spans="1:8">
      <c r="A2601" s="11" t="s">
        <v>2561</v>
      </c>
      <c r="B2601" s="7">
        <v>47622</v>
      </c>
      <c r="C2601" t="str">
        <f>PROPER(Table1[[#This Row],[Region]])</f>
        <v>North</v>
      </c>
      <c r="D2601" t="str">
        <f>PROPER(Table1[[#This Row],[Product Category]])</f>
        <v>Electronics</v>
      </c>
      <c r="E2601">
        <f>ROUND(Table1[[#This Row],[Sales Amount]],1)</f>
        <v>4836.3</v>
      </c>
      <c r="F2601">
        <f>Table1[[#This Row],[Quantity Sold]]</f>
        <v>1</v>
      </c>
      <c r="G2601">
        <f>Table1[[#This Row],[Discount (%)]]</f>
        <v>49</v>
      </c>
      <c r="H2601">
        <f>Table1[[#This Row],[Profit]]</f>
        <v>851.48</v>
      </c>
    </row>
    <row r="2602" spans="1:8">
      <c r="A2602" s="11" t="s">
        <v>2562</v>
      </c>
      <c r="B2602" s="7">
        <v>47623</v>
      </c>
      <c r="C2602" t="str">
        <f>PROPER(Table1[[#This Row],[Region]])</f>
        <v>North</v>
      </c>
      <c r="D2602" t="str">
        <f>PROPER(Table1[[#This Row],[Product Category]])</f>
        <v>Electronics</v>
      </c>
      <c r="E2602">
        <f>ROUND(Table1[[#This Row],[Sales Amount]],1)</f>
        <v>3749.6</v>
      </c>
      <c r="F2602">
        <f>Table1[[#This Row],[Quantity Sold]]</f>
        <v>47</v>
      </c>
      <c r="G2602">
        <f>Table1[[#This Row],[Discount (%)]]</f>
        <v>1</v>
      </c>
      <c r="H2602">
        <f>Table1[[#This Row],[Profit]]</f>
        <v>1685.38</v>
      </c>
    </row>
    <row r="2603" spans="1:8">
      <c r="A2603" s="11" t="s">
        <v>2563</v>
      </c>
      <c r="B2603" s="7">
        <v>47624</v>
      </c>
      <c r="C2603" t="str">
        <f>PROPER(Table1[[#This Row],[Region]])</f>
        <v>East</v>
      </c>
      <c r="D2603" t="str">
        <f>PROPER(Table1[[#This Row],[Product Category]])</f>
        <v>Clothing</v>
      </c>
      <c r="E2603">
        <f>ROUND(Table1[[#This Row],[Sales Amount]],1)</f>
        <v>2578.6</v>
      </c>
      <c r="F2603">
        <f>Table1[[#This Row],[Quantity Sold]]</f>
        <v>21</v>
      </c>
      <c r="G2603">
        <f>Table1[[#This Row],[Discount (%)]]</f>
        <v>1</v>
      </c>
      <c r="H2603">
        <f>Table1[[#This Row],[Profit]]</f>
        <v>1268.44</v>
      </c>
    </row>
    <row r="2604" spans="1:8">
      <c r="A2604" s="11" t="s">
        <v>2564</v>
      </c>
      <c r="B2604" s="7">
        <v>47625</v>
      </c>
      <c r="C2604" t="str">
        <f>PROPER(Table1[[#This Row],[Region]])</f>
        <v>East</v>
      </c>
      <c r="D2604" t="str">
        <f>PROPER(Table1[[#This Row],[Product Category]])</f>
        <v>Groceries</v>
      </c>
      <c r="E2604">
        <f>ROUND(Table1[[#This Row],[Sales Amount]],1)</f>
        <v>3329.8</v>
      </c>
      <c r="F2604">
        <f>Table1[[#This Row],[Quantity Sold]]</f>
        <v>8</v>
      </c>
      <c r="G2604">
        <f>Table1[[#This Row],[Discount (%)]]</f>
        <v>1</v>
      </c>
      <c r="H2604">
        <f>Table1[[#This Row],[Profit]]</f>
        <v>448.93</v>
      </c>
    </row>
    <row r="2605" spans="1:8">
      <c r="A2605" s="11" t="s">
        <v>2565</v>
      </c>
      <c r="B2605" s="7">
        <v>47626</v>
      </c>
      <c r="C2605" t="str">
        <f>PROPER(Table1[[#This Row],[Region]])</f>
        <v>East</v>
      </c>
      <c r="D2605" t="str">
        <f>PROPER(Table1[[#This Row],[Product Category]])</f>
        <v>Sports</v>
      </c>
      <c r="E2605">
        <f>ROUND(Table1[[#This Row],[Sales Amount]],1)</f>
        <v>4765.8999999999996</v>
      </c>
      <c r="F2605">
        <f>Table1[[#This Row],[Quantity Sold]]</f>
        <v>44</v>
      </c>
      <c r="G2605">
        <f>Table1[[#This Row],[Discount (%)]]</f>
        <v>18</v>
      </c>
      <c r="H2605">
        <f>Table1[[#This Row],[Profit]]</f>
        <v>700.52</v>
      </c>
    </row>
    <row r="2606" spans="1:8">
      <c r="A2606" s="11" t="s">
        <v>2566</v>
      </c>
      <c r="B2606" s="7">
        <v>47627</v>
      </c>
      <c r="C2606" t="str">
        <f>PROPER(Table1[[#This Row],[Region]])</f>
        <v>West</v>
      </c>
      <c r="D2606" t="str">
        <f>PROPER(Table1[[#This Row],[Product Category]])</f>
        <v>Sports</v>
      </c>
      <c r="E2606">
        <f>ROUND(Table1[[#This Row],[Sales Amount]],1)</f>
        <v>2868.2</v>
      </c>
      <c r="F2606">
        <f>Table1[[#This Row],[Quantity Sold]]</f>
        <v>44</v>
      </c>
      <c r="G2606">
        <f>Table1[[#This Row],[Discount (%)]]</f>
        <v>32</v>
      </c>
      <c r="H2606">
        <f>Table1[[#This Row],[Profit]]</f>
        <v>557.86</v>
      </c>
    </row>
    <row r="2607" spans="1:8">
      <c r="A2607" s="11" t="s">
        <v>2567</v>
      </c>
      <c r="B2607" s="7">
        <v>47628</v>
      </c>
      <c r="C2607" t="str">
        <f>PROPER(Table1[[#This Row],[Region]])</f>
        <v>South</v>
      </c>
      <c r="D2607" t="str">
        <f>PROPER(Table1[[#This Row],[Product Category]])</f>
        <v>Groceries</v>
      </c>
      <c r="E2607">
        <f>ROUND(Table1[[#This Row],[Sales Amount]],1)</f>
        <v>212.1</v>
      </c>
      <c r="F2607">
        <f>Table1[[#This Row],[Quantity Sold]]</f>
        <v>49</v>
      </c>
      <c r="G2607">
        <f>Table1[[#This Row],[Discount (%)]]</f>
        <v>28</v>
      </c>
      <c r="H2607">
        <f>Table1[[#This Row],[Profit]]</f>
        <v>1430.39</v>
      </c>
    </row>
    <row r="2608" spans="1:8">
      <c r="A2608" s="11" t="s">
        <v>2568</v>
      </c>
      <c r="B2608" s="7">
        <v>47629</v>
      </c>
      <c r="C2608" t="str">
        <f>PROPER(Table1[[#This Row],[Region]])</f>
        <v>North</v>
      </c>
      <c r="D2608" t="str">
        <f>PROPER(Table1[[#This Row],[Product Category]])</f>
        <v>Sports</v>
      </c>
      <c r="E2608">
        <f>ROUND(Table1[[#This Row],[Sales Amount]],1)</f>
        <v>3946.7</v>
      </c>
      <c r="F2608">
        <f>Table1[[#This Row],[Quantity Sold]]</f>
        <v>47</v>
      </c>
      <c r="G2608">
        <f>Table1[[#This Row],[Discount (%)]]</f>
        <v>29</v>
      </c>
      <c r="H2608">
        <f>Table1[[#This Row],[Profit]]</f>
        <v>571.86</v>
      </c>
    </row>
    <row r="2609" spans="1:8">
      <c r="A2609" s="11" t="s">
        <v>2569</v>
      </c>
      <c r="B2609" s="7">
        <v>47630</v>
      </c>
      <c r="C2609" t="str">
        <f>PROPER(Table1[[#This Row],[Region]])</f>
        <v>West</v>
      </c>
      <c r="D2609" t="str">
        <f>PROPER(Table1[[#This Row],[Product Category]])</f>
        <v>Electronics</v>
      </c>
      <c r="E2609">
        <f>ROUND(Table1[[#This Row],[Sales Amount]],1)</f>
        <v>1445.4</v>
      </c>
      <c r="F2609">
        <f>Table1[[#This Row],[Quantity Sold]]</f>
        <v>30</v>
      </c>
      <c r="G2609">
        <f>Table1[[#This Row],[Discount (%)]]</f>
        <v>17</v>
      </c>
      <c r="H2609">
        <f>Table1[[#This Row],[Profit]]</f>
        <v>810.21</v>
      </c>
    </row>
    <row r="2610" spans="1:8">
      <c r="A2610" s="11" t="s">
        <v>2570</v>
      </c>
      <c r="B2610" s="7">
        <v>47631</v>
      </c>
      <c r="C2610" t="str">
        <f>PROPER(Table1[[#This Row],[Region]])</f>
        <v>South</v>
      </c>
      <c r="D2610" t="str">
        <f>PROPER(Table1[[#This Row],[Product Category]])</f>
        <v>Sports</v>
      </c>
      <c r="E2610">
        <f>ROUND(Table1[[#This Row],[Sales Amount]],1)</f>
        <v>469.9</v>
      </c>
      <c r="F2610">
        <f>Table1[[#This Row],[Quantity Sold]]</f>
        <v>42</v>
      </c>
      <c r="G2610">
        <f>Table1[[#This Row],[Discount (%)]]</f>
        <v>31</v>
      </c>
      <c r="H2610">
        <f>Table1[[#This Row],[Profit]]</f>
        <v>273.12</v>
      </c>
    </row>
    <row r="2611" spans="1:8">
      <c r="A2611" s="11" t="s">
        <v>2571</v>
      </c>
      <c r="B2611" s="7">
        <v>47632</v>
      </c>
      <c r="C2611" t="str">
        <f>PROPER(Table1[[#This Row],[Region]])</f>
        <v>East</v>
      </c>
      <c r="D2611" t="str">
        <f>PROPER(Table1[[#This Row],[Product Category]])</f>
        <v>Sports</v>
      </c>
      <c r="E2611">
        <f>ROUND(Table1[[#This Row],[Sales Amount]],1)</f>
        <v>1376.4</v>
      </c>
      <c r="F2611">
        <f>Table1[[#This Row],[Quantity Sold]]</f>
        <v>24</v>
      </c>
      <c r="G2611">
        <f>Table1[[#This Row],[Discount (%)]]</f>
        <v>23</v>
      </c>
      <c r="H2611">
        <f>Table1[[#This Row],[Profit]]</f>
        <v>1553.63</v>
      </c>
    </row>
    <row r="2612" spans="1:8">
      <c r="A2612" s="11" t="s">
        <v>2572</v>
      </c>
      <c r="B2612" s="7">
        <v>47633</v>
      </c>
      <c r="C2612" t="str">
        <f>PROPER(Table1[[#This Row],[Region]])</f>
        <v>East</v>
      </c>
      <c r="D2612" t="str">
        <f>PROPER(Table1[[#This Row],[Product Category]])</f>
        <v>Furniture</v>
      </c>
      <c r="E2612">
        <f>ROUND(Table1[[#This Row],[Sales Amount]],1)</f>
        <v>1711.6</v>
      </c>
      <c r="F2612">
        <f>Table1[[#This Row],[Quantity Sold]]</f>
        <v>22</v>
      </c>
      <c r="G2612">
        <f>Table1[[#This Row],[Discount (%)]]</f>
        <v>27</v>
      </c>
      <c r="H2612">
        <f>Table1[[#This Row],[Profit]]</f>
        <v>489.41</v>
      </c>
    </row>
    <row r="2613" spans="1:8">
      <c r="A2613" s="11" t="s">
        <v>2573</v>
      </c>
      <c r="B2613" s="7">
        <v>47634</v>
      </c>
      <c r="C2613" t="str">
        <f>PROPER(Table1[[#This Row],[Region]])</f>
        <v>West</v>
      </c>
      <c r="D2613" t="str">
        <f>PROPER(Table1[[#This Row],[Product Category]])</f>
        <v>Groceries</v>
      </c>
      <c r="E2613">
        <f>ROUND(Table1[[#This Row],[Sales Amount]],1)</f>
        <v>1918.8</v>
      </c>
      <c r="F2613">
        <f>Table1[[#This Row],[Quantity Sold]]</f>
        <v>17</v>
      </c>
      <c r="G2613">
        <f>Table1[[#This Row],[Discount (%)]]</f>
        <v>50</v>
      </c>
      <c r="H2613">
        <f>Table1[[#This Row],[Profit]]</f>
        <v>1389.47</v>
      </c>
    </row>
    <row r="2614" spans="1:8">
      <c r="A2614" s="11" t="s">
        <v>2574</v>
      </c>
      <c r="B2614" s="7">
        <v>47635</v>
      </c>
      <c r="C2614" t="str">
        <f>PROPER(Table1[[#This Row],[Region]])</f>
        <v>East</v>
      </c>
      <c r="D2614" t="str">
        <f>PROPER(Table1[[#This Row],[Product Category]])</f>
        <v>Clothing</v>
      </c>
      <c r="E2614">
        <f>ROUND(Table1[[#This Row],[Sales Amount]],1)</f>
        <v>4873.5</v>
      </c>
      <c r="F2614">
        <f>Table1[[#This Row],[Quantity Sold]]</f>
        <v>28</v>
      </c>
      <c r="G2614">
        <f>Table1[[#This Row],[Discount (%)]]</f>
        <v>12</v>
      </c>
      <c r="H2614">
        <f>Table1[[#This Row],[Profit]]</f>
        <v>1685.1</v>
      </c>
    </row>
    <row r="2615" spans="1:8">
      <c r="A2615" s="11" t="s">
        <v>2575</v>
      </c>
      <c r="B2615" s="7">
        <v>47636</v>
      </c>
      <c r="C2615" t="str">
        <f>PROPER(Table1[[#This Row],[Region]])</f>
        <v>South</v>
      </c>
      <c r="D2615" t="str">
        <f>PROPER(Table1[[#This Row],[Product Category]])</f>
        <v>Electronics</v>
      </c>
      <c r="E2615">
        <f>ROUND(Table1[[#This Row],[Sales Amount]],1)</f>
        <v>3403.3</v>
      </c>
      <c r="F2615">
        <f>Table1[[#This Row],[Quantity Sold]]</f>
        <v>17</v>
      </c>
      <c r="G2615">
        <f>Table1[[#This Row],[Discount (%)]]</f>
        <v>29</v>
      </c>
      <c r="H2615">
        <f>Table1[[#This Row],[Profit]]</f>
        <v>980.91</v>
      </c>
    </row>
    <row r="2616" spans="1:8">
      <c r="A2616" s="11" t="s">
        <v>2576</v>
      </c>
      <c r="B2616" s="7">
        <v>47637</v>
      </c>
      <c r="C2616" t="str">
        <f>PROPER(Table1[[#This Row],[Region]])</f>
        <v>East</v>
      </c>
      <c r="D2616" t="str">
        <f>PROPER(Table1[[#This Row],[Product Category]])</f>
        <v>Groceries</v>
      </c>
      <c r="E2616">
        <f>ROUND(Table1[[#This Row],[Sales Amount]],1)</f>
        <v>1331</v>
      </c>
      <c r="F2616">
        <f>Table1[[#This Row],[Quantity Sold]]</f>
        <v>42</v>
      </c>
      <c r="G2616">
        <f>Table1[[#This Row],[Discount (%)]]</f>
        <v>50</v>
      </c>
      <c r="H2616">
        <f>Table1[[#This Row],[Profit]]</f>
        <v>1749.97</v>
      </c>
    </row>
    <row r="2617" spans="1:8">
      <c r="A2617" s="11" t="s">
        <v>2577</v>
      </c>
      <c r="B2617" s="7">
        <v>47638</v>
      </c>
      <c r="C2617" t="str">
        <f>PROPER(Table1[[#This Row],[Region]])</f>
        <v>North</v>
      </c>
      <c r="D2617" t="str">
        <f>PROPER(Table1[[#This Row],[Product Category]])</f>
        <v>Clothing</v>
      </c>
      <c r="E2617">
        <f>ROUND(Table1[[#This Row],[Sales Amount]],1)</f>
        <v>3504.4</v>
      </c>
      <c r="F2617">
        <f>Table1[[#This Row],[Quantity Sold]]</f>
        <v>12</v>
      </c>
      <c r="G2617">
        <f>Table1[[#This Row],[Discount (%)]]</f>
        <v>32</v>
      </c>
      <c r="H2617">
        <f>Table1[[#This Row],[Profit]]</f>
        <v>540.66</v>
      </c>
    </row>
    <row r="2618" spans="1:8">
      <c r="A2618" s="11" t="s">
        <v>2578</v>
      </c>
      <c r="B2618" s="7">
        <v>47639</v>
      </c>
      <c r="C2618" t="str">
        <f>PROPER(Table1[[#This Row],[Region]])</f>
        <v>West</v>
      </c>
      <c r="D2618" t="str">
        <f>PROPER(Table1[[#This Row],[Product Category]])</f>
        <v>Electronics</v>
      </c>
      <c r="E2618">
        <f>ROUND(Table1[[#This Row],[Sales Amount]],1)</f>
        <v>1486.4</v>
      </c>
      <c r="F2618">
        <f>Table1[[#This Row],[Quantity Sold]]</f>
        <v>48</v>
      </c>
      <c r="G2618">
        <f>Table1[[#This Row],[Discount (%)]]</f>
        <v>11</v>
      </c>
      <c r="H2618">
        <f>Table1[[#This Row],[Profit]]</f>
        <v>221.31</v>
      </c>
    </row>
    <row r="2619" spans="1:8">
      <c r="A2619" s="11" t="s">
        <v>2579</v>
      </c>
      <c r="B2619" s="7">
        <v>47640</v>
      </c>
      <c r="C2619" t="str">
        <f>PROPER(Table1[[#This Row],[Region]])</f>
        <v>South</v>
      </c>
      <c r="D2619" t="str">
        <f>PROPER(Table1[[#This Row],[Product Category]])</f>
        <v>Clothing</v>
      </c>
      <c r="E2619">
        <f>ROUND(Table1[[#This Row],[Sales Amount]],1)</f>
        <v>1336.3</v>
      </c>
      <c r="F2619">
        <f>Table1[[#This Row],[Quantity Sold]]</f>
        <v>9</v>
      </c>
      <c r="G2619">
        <f>Table1[[#This Row],[Discount (%)]]</f>
        <v>37</v>
      </c>
      <c r="H2619">
        <f>Table1[[#This Row],[Profit]]</f>
        <v>745.19</v>
      </c>
    </row>
    <row r="2620" spans="1:8">
      <c r="A2620" s="11" t="s">
        <v>2580</v>
      </c>
      <c r="B2620" s="7">
        <v>47641</v>
      </c>
      <c r="C2620" t="str">
        <f>PROPER(Table1[[#This Row],[Region]])</f>
        <v>North</v>
      </c>
      <c r="D2620" t="str">
        <f>PROPER(Table1[[#This Row],[Product Category]])</f>
        <v>Sports</v>
      </c>
      <c r="E2620">
        <f>ROUND(Table1[[#This Row],[Sales Amount]],1)</f>
        <v>4104.2</v>
      </c>
      <c r="F2620">
        <f>Table1[[#This Row],[Quantity Sold]]</f>
        <v>29</v>
      </c>
      <c r="G2620">
        <f>Table1[[#This Row],[Discount (%)]]</f>
        <v>5</v>
      </c>
      <c r="H2620">
        <f>Table1[[#This Row],[Profit]]</f>
        <v>225.36</v>
      </c>
    </row>
    <row r="2621" spans="1:8">
      <c r="A2621" s="11" t="s">
        <v>2581</v>
      </c>
      <c r="B2621" s="7">
        <v>47642</v>
      </c>
      <c r="C2621" t="str">
        <f>PROPER(Table1[[#This Row],[Region]])</f>
        <v>North</v>
      </c>
      <c r="D2621" t="str">
        <f>PROPER(Table1[[#This Row],[Product Category]])</f>
        <v>Furniture</v>
      </c>
      <c r="E2621">
        <f>ROUND(Table1[[#This Row],[Sales Amount]],1)</f>
        <v>1602.5</v>
      </c>
      <c r="F2621">
        <f>Table1[[#This Row],[Quantity Sold]]</f>
        <v>44</v>
      </c>
      <c r="G2621">
        <f>Table1[[#This Row],[Discount (%)]]</f>
        <v>31</v>
      </c>
      <c r="H2621">
        <f>Table1[[#This Row],[Profit]]</f>
        <v>1635.99</v>
      </c>
    </row>
    <row r="2622" spans="1:8">
      <c r="A2622" s="11" t="s">
        <v>2582</v>
      </c>
      <c r="B2622" s="7">
        <v>47643</v>
      </c>
      <c r="C2622" t="str">
        <f>PROPER(Table1[[#This Row],[Region]])</f>
        <v>West</v>
      </c>
      <c r="D2622" t="str">
        <f>PROPER(Table1[[#This Row],[Product Category]])</f>
        <v>Electronics</v>
      </c>
      <c r="E2622">
        <f>ROUND(Table1[[#This Row],[Sales Amount]],1)</f>
        <v>447</v>
      </c>
      <c r="F2622">
        <f>Table1[[#This Row],[Quantity Sold]]</f>
        <v>42</v>
      </c>
      <c r="G2622">
        <f>Table1[[#This Row],[Discount (%)]]</f>
        <v>29</v>
      </c>
      <c r="H2622">
        <f>Table1[[#This Row],[Profit]]</f>
        <v>312.42</v>
      </c>
    </row>
    <row r="2623" spans="1:8">
      <c r="A2623" s="11" t="s">
        <v>2583</v>
      </c>
      <c r="B2623" s="7">
        <v>47644</v>
      </c>
      <c r="C2623" t="str">
        <f>PROPER(Table1[[#This Row],[Region]])</f>
        <v>West</v>
      </c>
      <c r="D2623" t="str">
        <f>PROPER(Table1[[#This Row],[Product Category]])</f>
        <v>Groceries</v>
      </c>
      <c r="E2623">
        <f>ROUND(Table1[[#This Row],[Sales Amount]],1)</f>
        <v>1863.1</v>
      </c>
      <c r="F2623">
        <f>Table1[[#This Row],[Quantity Sold]]</f>
        <v>2</v>
      </c>
      <c r="G2623">
        <f>Table1[[#This Row],[Discount (%)]]</f>
        <v>41</v>
      </c>
      <c r="H2623">
        <f>Table1[[#This Row],[Profit]]</f>
        <v>347.02</v>
      </c>
    </row>
    <row r="2624" spans="1:8">
      <c r="A2624" s="11" t="s">
        <v>2584</v>
      </c>
      <c r="B2624" s="7">
        <v>47645</v>
      </c>
      <c r="C2624" t="str">
        <f>PROPER(Table1[[#This Row],[Region]])</f>
        <v>East</v>
      </c>
      <c r="D2624" t="str">
        <f>PROPER(Table1[[#This Row],[Product Category]])</f>
        <v>Furniture</v>
      </c>
      <c r="E2624">
        <f>ROUND(Table1[[#This Row],[Sales Amount]],1)</f>
        <v>2858</v>
      </c>
      <c r="F2624">
        <f>Table1[[#This Row],[Quantity Sold]]</f>
        <v>50</v>
      </c>
      <c r="G2624">
        <f>Table1[[#This Row],[Discount (%)]]</f>
        <v>11</v>
      </c>
      <c r="H2624">
        <f>Table1[[#This Row],[Profit]]</f>
        <v>1855.52</v>
      </c>
    </row>
    <row r="2625" spans="1:8">
      <c r="A2625" s="11" t="s">
        <v>2585</v>
      </c>
      <c r="B2625" s="7">
        <v>47646</v>
      </c>
      <c r="C2625" t="str">
        <f>PROPER(Table1[[#This Row],[Region]])</f>
        <v>North</v>
      </c>
      <c r="D2625" t="str">
        <f>PROPER(Table1[[#This Row],[Product Category]])</f>
        <v>Furniture</v>
      </c>
      <c r="E2625">
        <f>ROUND(Table1[[#This Row],[Sales Amount]],1)</f>
        <v>1623.8</v>
      </c>
      <c r="F2625">
        <f>Table1[[#This Row],[Quantity Sold]]</f>
        <v>37</v>
      </c>
      <c r="G2625">
        <f>Table1[[#This Row],[Discount (%)]]</f>
        <v>31</v>
      </c>
      <c r="H2625">
        <f>Table1[[#This Row],[Profit]]</f>
        <v>1830.14</v>
      </c>
    </row>
    <row r="2626" spans="1:8">
      <c r="A2626" s="11" t="s">
        <v>2586</v>
      </c>
      <c r="B2626" s="7">
        <v>47647</v>
      </c>
      <c r="C2626" t="str">
        <f>PROPER(Table1[[#This Row],[Region]])</f>
        <v>West</v>
      </c>
      <c r="D2626" t="str">
        <f>PROPER(Table1[[#This Row],[Product Category]])</f>
        <v>Sports</v>
      </c>
      <c r="E2626">
        <f>ROUND(Table1[[#This Row],[Sales Amount]],1)</f>
        <v>2712.7</v>
      </c>
      <c r="F2626">
        <f>Table1[[#This Row],[Quantity Sold]]</f>
        <v>5</v>
      </c>
      <c r="G2626">
        <f>Table1[[#This Row],[Discount (%)]]</f>
        <v>18</v>
      </c>
      <c r="H2626">
        <f>Table1[[#This Row],[Profit]]</f>
        <v>1142.6300000000001</v>
      </c>
    </row>
    <row r="2627" spans="1:8">
      <c r="A2627" s="11" t="s">
        <v>2587</v>
      </c>
      <c r="B2627" s="7">
        <v>47648</v>
      </c>
      <c r="C2627" t="str">
        <f>PROPER(Table1[[#This Row],[Region]])</f>
        <v>East</v>
      </c>
      <c r="D2627" t="str">
        <f>PROPER(Table1[[#This Row],[Product Category]])</f>
        <v>Groceries</v>
      </c>
      <c r="E2627">
        <f>ROUND(Table1[[#This Row],[Sales Amount]],1)</f>
        <v>1224.7</v>
      </c>
      <c r="F2627">
        <f>Table1[[#This Row],[Quantity Sold]]</f>
        <v>42</v>
      </c>
      <c r="G2627">
        <f>Table1[[#This Row],[Discount (%)]]</f>
        <v>21</v>
      </c>
      <c r="H2627">
        <f>Table1[[#This Row],[Profit]]</f>
        <v>1440.78</v>
      </c>
    </row>
    <row r="2628" spans="1:8">
      <c r="A2628" s="11" t="s">
        <v>2588</v>
      </c>
      <c r="B2628" s="7">
        <v>47649</v>
      </c>
      <c r="C2628" t="str">
        <f>PROPER(Table1[[#This Row],[Region]])</f>
        <v>East</v>
      </c>
      <c r="D2628" t="str">
        <f>PROPER(Table1[[#This Row],[Product Category]])</f>
        <v>Sports</v>
      </c>
      <c r="E2628">
        <f>ROUND(Table1[[#This Row],[Sales Amount]],1)</f>
        <v>1975.4</v>
      </c>
      <c r="F2628">
        <f>Table1[[#This Row],[Quantity Sold]]</f>
        <v>1</v>
      </c>
      <c r="G2628">
        <f>Table1[[#This Row],[Discount (%)]]</f>
        <v>34</v>
      </c>
      <c r="H2628">
        <f>Table1[[#This Row],[Profit]]</f>
        <v>283.7</v>
      </c>
    </row>
    <row r="2629" spans="1:8">
      <c r="A2629" s="11" t="s">
        <v>2589</v>
      </c>
      <c r="B2629" s="7">
        <v>47650</v>
      </c>
      <c r="C2629" t="str">
        <f>PROPER(Table1[[#This Row],[Region]])</f>
        <v>North</v>
      </c>
      <c r="D2629" t="str">
        <f>PROPER(Table1[[#This Row],[Product Category]])</f>
        <v>Sports</v>
      </c>
      <c r="E2629">
        <f>ROUND(Table1[[#This Row],[Sales Amount]],1)</f>
        <v>3861.6</v>
      </c>
      <c r="F2629">
        <f>Table1[[#This Row],[Quantity Sold]]</f>
        <v>44</v>
      </c>
      <c r="G2629">
        <f>Table1[[#This Row],[Discount (%)]]</f>
        <v>16</v>
      </c>
      <c r="H2629">
        <f>Table1[[#This Row],[Profit]]</f>
        <v>787.98</v>
      </c>
    </row>
    <row r="2630" spans="1:8">
      <c r="A2630" s="11" t="s">
        <v>2590</v>
      </c>
      <c r="B2630" s="7">
        <v>47651</v>
      </c>
      <c r="C2630" t="str">
        <f>PROPER(Table1[[#This Row],[Region]])</f>
        <v>North</v>
      </c>
      <c r="D2630" t="str">
        <f>PROPER(Table1[[#This Row],[Product Category]])</f>
        <v>Electronics</v>
      </c>
      <c r="E2630">
        <f>ROUND(Table1[[#This Row],[Sales Amount]],1)</f>
        <v>3182.1</v>
      </c>
      <c r="F2630">
        <f>Table1[[#This Row],[Quantity Sold]]</f>
        <v>20</v>
      </c>
      <c r="G2630">
        <f>Table1[[#This Row],[Discount (%)]]</f>
        <v>11</v>
      </c>
      <c r="H2630">
        <f>Table1[[#This Row],[Profit]]</f>
        <v>1253.18</v>
      </c>
    </row>
    <row r="2631" spans="1:8">
      <c r="A2631" s="11" t="s">
        <v>2591</v>
      </c>
      <c r="B2631" s="7">
        <v>47652</v>
      </c>
      <c r="C2631" t="str">
        <f>PROPER(Table1[[#This Row],[Region]])</f>
        <v>North</v>
      </c>
      <c r="D2631" t="str">
        <f>PROPER(Table1[[#This Row],[Product Category]])</f>
        <v>Electronics</v>
      </c>
      <c r="E2631">
        <f>ROUND(Table1[[#This Row],[Sales Amount]],1)</f>
        <v>3128</v>
      </c>
      <c r="F2631">
        <f>Table1[[#This Row],[Quantity Sold]]</f>
        <v>21</v>
      </c>
      <c r="G2631">
        <f>Table1[[#This Row],[Discount (%)]]</f>
        <v>31</v>
      </c>
      <c r="H2631">
        <f>Table1[[#This Row],[Profit]]</f>
        <v>1271.6199999999999</v>
      </c>
    </row>
    <row r="2632" spans="1:8">
      <c r="A2632" s="11" t="s">
        <v>2592</v>
      </c>
      <c r="B2632" s="7">
        <v>47653</v>
      </c>
      <c r="C2632" t="str">
        <f>PROPER(Table1[[#This Row],[Region]])</f>
        <v>North</v>
      </c>
      <c r="D2632" t="str">
        <f>PROPER(Table1[[#This Row],[Product Category]])</f>
        <v>Groceries</v>
      </c>
      <c r="E2632">
        <f>ROUND(Table1[[#This Row],[Sales Amount]],1)</f>
        <v>776.7</v>
      </c>
      <c r="F2632">
        <f>Table1[[#This Row],[Quantity Sold]]</f>
        <v>13</v>
      </c>
      <c r="G2632">
        <f>Table1[[#This Row],[Discount (%)]]</f>
        <v>0</v>
      </c>
      <c r="H2632">
        <f>Table1[[#This Row],[Profit]]</f>
        <v>954.28</v>
      </c>
    </row>
    <row r="2633" spans="1:8">
      <c r="A2633" s="11" t="s">
        <v>2593</v>
      </c>
      <c r="B2633" s="7">
        <v>47654</v>
      </c>
      <c r="C2633" t="str">
        <f>PROPER(Table1[[#This Row],[Region]])</f>
        <v>East</v>
      </c>
      <c r="D2633" t="str">
        <f>PROPER(Table1[[#This Row],[Product Category]])</f>
        <v>Electronics</v>
      </c>
      <c r="E2633">
        <f>ROUND(Table1[[#This Row],[Sales Amount]],1)</f>
        <v>2993.4</v>
      </c>
      <c r="F2633">
        <f>Table1[[#This Row],[Quantity Sold]]</f>
        <v>6</v>
      </c>
      <c r="G2633">
        <f>Table1[[#This Row],[Discount (%)]]</f>
        <v>22</v>
      </c>
      <c r="H2633">
        <f>Table1[[#This Row],[Profit]]</f>
        <v>940.95</v>
      </c>
    </row>
    <row r="2634" spans="1:8">
      <c r="A2634" s="11" t="s">
        <v>2594</v>
      </c>
      <c r="B2634" s="7">
        <v>47655</v>
      </c>
      <c r="C2634" t="str">
        <f>PROPER(Table1[[#This Row],[Region]])</f>
        <v>West</v>
      </c>
      <c r="D2634" t="str">
        <f>PROPER(Table1[[#This Row],[Product Category]])</f>
        <v>Sports</v>
      </c>
      <c r="E2634">
        <f>ROUND(Table1[[#This Row],[Sales Amount]],1)</f>
        <v>1735.6</v>
      </c>
      <c r="F2634">
        <f>Table1[[#This Row],[Quantity Sold]]</f>
        <v>2</v>
      </c>
      <c r="G2634">
        <f>Table1[[#This Row],[Discount (%)]]</f>
        <v>48</v>
      </c>
      <c r="H2634">
        <f>Table1[[#This Row],[Profit]]</f>
        <v>1530.86</v>
      </c>
    </row>
    <row r="2635" spans="1:8">
      <c r="A2635" s="11" t="s">
        <v>2595</v>
      </c>
      <c r="B2635" s="7">
        <v>47656</v>
      </c>
      <c r="C2635" t="str">
        <f>PROPER(Table1[[#This Row],[Region]])</f>
        <v>West</v>
      </c>
      <c r="D2635" t="str">
        <f>PROPER(Table1[[#This Row],[Product Category]])</f>
        <v>Groceries</v>
      </c>
      <c r="E2635">
        <f>ROUND(Table1[[#This Row],[Sales Amount]],1)</f>
        <v>502.3</v>
      </c>
      <c r="F2635">
        <f>Table1[[#This Row],[Quantity Sold]]</f>
        <v>11</v>
      </c>
      <c r="G2635">
        <f>Table1[[#This Row],[Discount (%)]]</f>
        <v>41</v>
      </c>
      <c r="H2635">
        <f>Table1[[#This Row],[Profit]]</f>
        <v>979.82</v>
      </c>
    </row>
    <row r="2636" spans="1:8">
      <c r="A2636" s="11" t="s">
        <v>2596</v>
      </c>
      <c r="B2636" s="7">
        <v>47657</v>
      </c>
      <c r="C2636" t="str">
        <f>PROPER(Table1[[#This Row],[Region]])</f>
        <v>East</v>
      </c>
      <c r="D2636" t="str">
        <f>PROPER(Table1[[#This Row],[Product Category]])</f>
        <v>Clothing</v>
      </c>
      <c r="E2636">
        <f>ROUND(Table1[[#This Row],[Sales Amount]],1)</f>
        <v>4996.2</v>
      </c>
      <c r="F2636">
        <f>Table1[[#This Row],[Quantity Sold]]</f>
        <v>6</v>
      </c>
      <c r="G2636">
        <f>Table1[[#This Row],[Discount (%)]]</f>
        <v>27</v>
      </c>
      <c r="H2636">
        <f>Table1[[#This Row],[Profit]]</f>
        <v>303.77999999999997</v>
      </c>
    </row>
    <row r="2637" spans="1:8">
      <c r="A2637" s="11" t="s">
        <v>2597</v>
      </c>
      <c r="B2637" s="7">
        <v>47658</v>
      </c>
      <c r="C2637" t="str">
        <f>PROPER(Table1[[#This Row],[Region]])</f>
        <v>East</v>
      </c>
      <c r="D2637" t="str">
        <f>PROPER(Table1[[#This Row],[Product Category]])</f>
        <v>Groceries</v>
      </c>
      <c r="E2637">
        <f>ROUND(Table1[[#This Row],[Sales Amount]],1)</f>
        <v>4568.8999999999996</v>
      </c>
      <c r="F2637">
        <f>Table1[[#This Row],[Quantity Sold]]</f>
        <v>41</v>
      </c>
      <c r="G2637">
        <f>Table1[[#This Row],[Discount (%)]]</f>
        <v>1</v>
      </c>
      <c r="H2637">
        <f>Table1[[#This Row],[Profit]]</f>
        <v>1669.55</v>
      </c>
    </row>
    <row r="2638" spans="1:8">
      <c r="A2638" s="11" t="s">
        <v>2598</v>
      </c>
      <c r="B2638" s="7">
        <v>47659</v>
      </c>
      <c r="C2638" t="str">
        <f>PROPER(Table1[[#This Row],[Region]])</f>
        <v>West</v>
      </c>
      <c r="D2638" t="str">
        <f>PROPER(Table1[[#This Row],[Product Category]])</f>
        <v>Sports</v>
      </c>
      <c r="E2638">
        <f>ROUND(Table1[[#This Row],[Sales Amount]],1)</f>
        <v>3746.6</v>
      </c>
      <c r="F2638">
        <f>Table1[[#This Row],[Quantity Sold]]</f>
        <v>31</v>
      </c>
      <c r="G2638">
        <f>Table1[[#This Row],[Discount (%)]]</f>
        <v>49</v>
      </c>
      <c r="H2638">
        <f>Table1[[#This Row],[Profit]]</f>
        <v>1831.95</v>
      </c>
    </row>
    <row r="2639" spans="1:8">
      <c r="A2639" s="12">
        <v>4.0679999999999998E+279</v>
      </c>
      <c r="B2639" s="7">
        <v>47660</v>
      </c>
      <c r="C2639" t="str">
        <f>PROPER(Table1[[#This Row],[Region]])</f>
        <v>South</v>
      </c>
      <c r="D2639" t="str">
        <f>PROPER(Table1[[#This Row],[Product Category]])</f>
        <v>Electronics</v>
      </c>
      <c r="E2639">
        <f>ROUND(Table1[[#This Row],[Sales Amount]],1)</f>
        <v>2145.4</v>
      </c>
      <c r="F2639">
        <f>Table1[[#This Row],[Quantity Sold]]</f>
        <v>20</v>
      </c>
      <c r="G2639">
        <f>Table1[[#This Row],[Discount (%)]]</f>
        <v>15</v>
      </c>
      <c r="H2639">
        <f>Table1[[#This Row],[Profit]]</f>
        <v>643.80999999999995</v>
      </c>
    </row>
    <row r="2640" spans="1:8">
      <c r="A2640" s="11" t="s">
        <v>2599</v>
      </c>
      <c r="B2640" s="7">
        <v>47661</v>
      </c>
      <c r="C2640" t="str">
        <f>PROPER(Table1[[#This Row],[Region]])</f>
        <v>North</v>
      </c>
      <c r="D2640" t="str">
        <f>PROPER(Table1[[#This Row],[Product Category]])</f>
        <v>Electronics</v>
      </c>
      <c r="E2640">
        <f>ROUND(Table1[[#This Row],[Sales Amount]],1)</f>
        <v>2069.1999999999998</v>
      </c>
      <c r="F2640">
        <f>Table1[[#This Row],[Quantity Sold]]</f>
        <v>30</v>
      </c>
      <c r="G2640">
        <f>Table1[[#This Row],[Discount (%)]]</f>
        <v>29</v>
      </c>
      <c r="H2640">
        <f>Table1[[#This Row],[Profit]]</f>
        <v>238.91</v>
      </c>
    </row>
    <row r="2641" spans="1:8">
      <c r="A2641" s="11" t="s">
        <v>2600</v>
      </c>
      <c r="B2641" s="7">
        <v>47662</v>
      </c>
      <c r="C2641" t="str">
        <f>PROPER(Table1[[#This Row],[Region]])</f>
        <v>East</v>
      </c>
      <c r="D2641" t="str">
        <f>PROPER(Table1[[#This Row],[Product Category]])</f>
        <v>Furniture</v>
      </c>
      <c r="E2641">
        <f>ROUND(Table1[[#This Row],[Sales Amount]],1)</f>
        <v>2429.8000000000002</v>
      </c>
      <c r="F2641">
        <f>Table1[[#This Row],[Quantity Sold]]</f>
        <v>28</v>
      </c>
      <c r="G2641">
        <f>Table1[[#This Row],[Discount (%)]]</f>
        <v>43</v>
      </c>
      <c r="H2641">
        <f>Table1[[#This Row],[Profit]]</f>
        <v>600.89</v>
      </c>
    </row>
    <row r="2642" spans="1:8">
      <c r="A2642" s="11" t="s">
        <v>2601</v>
      </c>
      <c r="B2642" s="7">
        <v>47663</v>
      </c>
      <c r="C2642" t="str">
        <f>PROPER(Table1[[#This Row],[Region]])</f>
        <v>East</v>
      </c>
      <c r="D2642" t="str">
        <f>PROPER(Table1[[#This Row],[Product Category]])</f>
        <v>Groceries</v>
      </c>
      <c r="E2642">
        <f>ROUND(Table1[[#This Row],[Sales Amount]],1)</f>
        <v>3610.6</v>
      </c>
      <c r="F2642">
        <f>Table1[[#This Row],[Quantity Sold]]</f>
        <v>6</v>
      </c>
      <c r="G2642">
        <f>Table1[[#This Row],[Discount (%)]]</f>
        <v>4</v>
      </c>
      <c r="H2642">
        <f>Table1[[#This Row],[Profit]]</f>
        <v>1103.1300000000001</v>
      </c>
    </row>
    <row r="2643" spans="1:8">
      <c r="A2643" s="11" t="s">
        <v>2602</v>
      </c>
      <c r="B2643" s="7">
        <v>47664</v>
      </c>
      <c r="C2643" t="str">
        <f>PROPER(Table1[[#This Row],[Region]])</f>
        <v>West</v>
      </c>
      <c r="D2643" t="str">
        <f>PROPER(Table1[[#This Row],[Product Category]])</f>
        <v>Sports</v>
      </c>
      <c r="E2643">
        <f>ROUND(Table1[[#This Row],[Sales Amount]],1)</f>
        <v>510.6</v>
      </c>
      <c r="F2643">
        <f>Table1[[#This Row],[Quantity Sold]]</f>
        <v>19</v>
      </c>
      <c r="G2643">
        <f>Table1[[#This Row],[Discount (%)]]</f>
        <v>45</v>
      </c>
      <c r="H2643">
        <f>Table1[[#This Row],[Profit]]</f>
        <v>1557.18</v>
      </c>
    </row>
    <row r="2644" spans="1:8">
      <c r="A2644" s="11" t="s">
        <v>2603</v>
      </c>
      <c r="B2644" s="7">
        <v>47665</v>
      </c>
      <c r="C2644" t="str">
        <f>PROPER(Table1[[#This Row],[Region]])</f>
        <v>East</v>
      </c>
      <c r="D2644" t="str">
        <f>PROPER(Table1[[#This Row],[Product Category]])</f>
        <v>Sports</v>
      </c>
      <c r="E2644">
        <f>ROUND(Table1[[#This Row],[Sales Amount]],1)</f>
        <v>4710.5</v>
      </c>
      <c r="F2644">
        <f>Table1[[#This Row],[Quantity Sold]]</f>
        <v>2</v>
      </c>
      <c r="G2644">
        <f>Table1[[#This Row],[Discount (%)]]</f>
        <v>50</v>
      </c>
      <c r="H2644">
        <f>Table1[[#This Row],[Profit]]</f>
        <v>643.4</v>
      </c>
    </row>
    <row r="2645" spans="1:8">
      <c r="A2645" s="11" t="s">
        <v>2604</v>
      </c>
      <c r="B2645" s="7">
        <v>47666</v>
      </c>
      <c r="C2645" t="str">
        <f>PROPER(Table1[[#This Row],[Region]])</f>
        <v>South</v>
      </c>
      <c r="D2645" t="str">
        <f>PROPER(Table1[[#This Row],[Product Category]])</f>
        <v>Clothing</v>
      </c>
      <c r="E2645">
        <f>ROUND(Table1[[#This Row],[Sales Amount]],1)</f>
        <v>101.7</v>
      </c>
      <c r="F2645">
        <f>Table1[[#This Row],[Quantity Sold]]</f>
        <v>29</v>
      </c>
      <c r="G2645">
        <f>Table1[[#This Row],[Discount (%)]]</f>
        <v>2</v>
      </c>
      <c r="H2645">
        <f>Table1[[#This Row],[Profit]]</f>
        <v>1350.03</v>
      </c>
    </row>
    <row r="2646" spans="1:8">
      <c r="A2646" s="11">
        <v>75010228</v>
      </c>
      <c r="B2646" s="7">
        <v>47667</v>
      </c>
      <c r="C2646" t="str">
        <f>PROPER(Table1[[#This Row],[Region]])</f>
        <v>South</v>
      </c>
      <c r="D2646" t="str">
        <f>PROPER(Table1[[#This Row],[Product Category]])</f>
        <v>Electronics</v>
      </c>
      <c r="E2646">
        <f>ROUND(Table1[[#This Row],[Sales Amount]],1)</f>
        <v>3671.7</v>
      </c>
      <c r="F2646">
        <f>Table1[[#This Row],[Quantity Sold]]</f>
        <v>4</v>
      </c>
      <c r="G2646">
        <f>Table1[[#This Row],[Discount (%)]]</f>
        <v>36</v>
      </c>
      <c r="H2646">
        <f>Table1[[#This Row],[Profit]]</f>
        <v>531.27</v>
      </c>
    </row>
    <row r="2647" spans="1:8">
      <c r="A2647" s="11" t="s">
        <v>2605</v>
      </c>
      <c r="B2647" s="7">
        <v>47668</v>
      </c>
      <c r="C2647" t="str">
        <f>PROPER(Table1[[#This Row],[Region]])</f>
        <v>South</v>
      </c>
      <c r="D2647" t="str">
        <f>PROPER(Table1[[#This Row],[Product Category]])</f>
        <v>Furniture</v>
      </c>
      <c r="E2647">
        <f>ROUND(Table1[[#This Row],[Sales Amount]],1)</f>
        <v>2157.6</v>
      </c>
      <c r="F2647">
        <f>Table1[[#This Row],[Quantity Sold]]</f>
        <v>30</v>
      </c>
      <c r="G2647">
        <f>Table1[[#This Row],[Discount (%)]]</f>
        <v>31</v>
      </c>
      <c r="H2647">
        <f>Table1[[#This Row],[Profit]]</f>
        <v>1361.44</v>
      </c>
    </row>
    <row r="2648" spans="1:8">
      <c r="A2648" s="11" t="s">
        <v>2606</v>
      </c>
      <c r="B2648" s="7">
        <v>47669</v>
      </c>
      <c r="C2648" t="str">
        <f>PROPER(Table1[[#This Row],[Region]])</f>
        <v>West</v>
      </c>
      <c r="D2648" t="str">
        <f>PROPER(Table1[[#This Row],[Product Category]])</f>
        <v>Clothing</v>
      </c>
      <c r="E2648">
        <f>ROUND(Table1[[#This Row],[Sales Amount]],1)</f>
        <v>2584.5</v>
      </c>
      <c r="F2648">
        <f>Table1[[#This Row],[Quantity Sold]]</f>
        <v>37</v>
      </c>
      <c r="G2648">
        <f>Table1[[#This Row],[Discount (%)]]</f>
        <v>14</v>
      </c>
      <c r="H2648">
        <f>Table1[[#This Row],[Profit]]</f>
        <v>440.52</v>
      </c>
    </row>
    <row r="2649" spans="1:8">
      <c r="A2649" s="11" t="s">
        <v>2607</v>
      </c>
      <c r="B2649" s="7">
        <v>47670</v>
      </c>
      <c r="C2649" t="str">
        <f>PROPER(Table1[[#This Row],[Region]])</f>
        <v>West</v>
      </c>
      <c r="D2649" t="str">
        <f>PROPER(Table1[[#This Row],[Product Category]])</f>
        <v>Groceries</v>
      </c>
      <c r="E2649">
        <f>ROUND(Table1[[#This Row],[Sales Amount]],1)</f>
        <v>633.5</v>
      </c>
      <c r="F2649">
        <f>Table1[[#This Row],[Quantity Sold]]</f>
        <v>15</v>
      </c>
      <c r="G2649">
        <f>Table1[[#This Row],[Discount (%)]]</f>
        <v>27</v>
      </c>
      <c r="H2649">
        <f>Table1[[#This Row],[Profit]]</f>
        <v>410.44</v>
      </c>
    </row>
    <row r="2650" spans="1:8">
      <c r="A2650" s="11" t="s">
        <v>2608</v>
      </c>
      <c r="B2650" s="7">
        <v>47671</v>
      </c>
      <c r="C2650" t="str">
        <f>PROPER(Table1[[#This Row],[Region]])</f>
        <v>West</v>
      </c>
      <c r="D2650" t="str">
        <f>PROPER(Table1[[#This Row],[Product Category]])</f>
        <v>Sports</v>
      </c>
      <c r="E2650">
        <f>ROUND(Table1[[#This Row],[Sales Amount]],1)</f>
        <v>3070.8</v>
      </c>
      <c r="F2650">
        <f>Table1[[#This Row],[Quantity Sold]]</f>
        <v>2</v>
      </c>
      <c r="G2650">
        <f>Table1[[#This Row],[Discount (%)]]</f>
        <v>32</v>
      </c>
      <c r="H2650">
        <f>Table1[[#This Row],[Profit]]</f>
        <v>579.29</v>
      </c>
    </row>
    <row r="2651" spans="1:8">
      <c r="A2651" s="11" t="s">
        <v>2609</v>
      </c>
      <c r="B2651" s="7">
        <v>47672</v>
      </c>
      <c r="C2651" t="str">
        <f>PROPER(Table1[[#This Row],[Region]])</f>
        <v>West</v>
      </c>
      <c r="D2651" t="str">
        <f>PROPER(Table1[[#This Row],[Product Category]])</f>
        <v>Groceries</v>
      </c>
      <c r="E2651">
        <f>ROUND(Table1[[#This Row],[Sales Amount]],1)</f>
        <v>4277.6000000000004</v>
      </c>
      <c r="F2651">
        <f>Table1[[#This Row],[Quantity Sold]]</f>
        <v>14</v>
      </c>
      <c r="G2651">
        <f>Table1[[#This Row],[Discount (%)]]</f>
        <v>39</v>
      </c>
      <c r="H2651">
        <f>Table1[[#This Row],[Profit]]</f>
        <v>331.99</v>
      </c>
    </row>
    <row r="2652" spans="1:8">
      <c r="A2652" s="11" t="s">
        <v>2610</v>
      </c>
      <c r="B2652" s="7">
        <v>47673</v>
      </c>
      <c r="C2652" t="str">
        <f>PROPER(Table1[[#This Row],[Region]])</f>
        <v>West</v>
      </c>
      <c r="D2652" t="str">
        <f>PROPER(Table1[[#This Row],[Product Category]])</f>
        <v>Sports</v>
      </c>
      <c r="E2652">
        <f>ROUND(Table1[[#This Row],[Sales Amount]],1)</f>
        <v>4855.8999999999996</v>
      </c>
      <c r="F2652">
        <f>Table1[[#This Row],[Quantity Sold]]</f>
        <v>3</v>
      </c>
      <c r="G2652">
        <f>Table1[[#This Row],[Discount (%)]]</f>
        <v>49</v>
      </c>
      <c r="H2652">
        <f>Table1[[#This Row],[Profit]]</f>
        <v>1034.92</v>
      </c>
    </row>
    <row r="2653" spans="1:8">
      <c r="A2653" s="11" t="s">
        <v>2611</v>
      </c>
      <c r="B2653" s="7">
        <v>47674</v>
      </c>
      <c r="C2653" t="str">
        <f>PROPER(Table1[[#This Row],[Region]])</f>
        <v>East</v>
      </c>
      <c r="D2653" t="str">
        <f>PROPER(Table1[[#This Row],[Product Category]])</f>
        <v>Clothing</v>
      </c>
      <c r="E2653">
        <f>ROUND(Table1[[#This Row],[Sales Amount]],1)</f>
        <v>1695.8</v>
      </c>
      <c r="F2653">
        <f>Table1[[#This Row],[Quantity Sold]]</f>
        <v>4</v>
      </c>
      <c r="G2653">
        <f>Table1[[#This Row],[Discount (%)]]</f>
        <v>50</v>
      </c>
      <c r="H2653">
        <f>Table1[[#This Row],[Profit]]</f>
        <v>1179.8900000000001</v>
      </c>
    </row>
    <row r="2654" spans="1:8">
      <c r="A2654" s="11" t="s">
        <v>2612</v>
      </c>
      <c r="B2654" s="7">
        <v>47675</v>
      </c>
      <c r="C2654" t="str">
        <f>PROPER(Table1[[#This Row],[Region]])</f>
        <v>South</v>
      </c>
      <c r="D2654" t="str">
        <f>PROPER(Table1[[#This Row],[Product Category]])</f>
        <v>Furniture</v>
      </c>
      <c r="E2654">
        <f>ROUND(Table1[[#This Row],[Sales Amount]],1)</f>
        <v>3199.6</v>
      </c>
      <c r="F2654">
        <f>Table1[[#This Row],[Quantity Sold]]</f>
        <v>14</v>
      </c>
      <c r="G2654">
        <f>Table1[[#This Row],[Discount (%)]]</f>
        <v>28</v>
      </c>
      <c r="H2654">
        <f>Table1[[#This Row],[Profit]]</f>
        <v>1270.46</v>
      </c>
    </row>
    <row r="2655" spans="1:8">
      <c r="A2655" s="11" t="s">
        <v>2613</v>
      </c>
      <c r="B2655" s="7">
        <v>47676</v>
      </c>
      <c r="C2655" t="str">
        <f>PROPER(Table1[[#This Row],[Region]])</f>
        <v>East</v>
      </c>
      <c r="D2655" t="str">
        <f>PROPER(Table1[[#This Row],[Product Category]])</f>
        <v>Furniture</v>
      </c>
      <c r="E2655">
        <f>ROUND(Table1[[#This Row],[Sales Amount]],1)</f>
        <v>167.2</v>
      </c>
      <c r="F2655">
        <f>Table1[[#This Row],[Quantity Sold]]</f>
        <v>50</v>
      </c>
      <c r="G2655">
        <f>Table1[[#This Row],[Discount (%)]]</f>
        <v>39</v>
      </c>
      <c r="H2655">
        <f>Table1[[#This Row],[Profit]]</f>
        <v>311.60000000000002</v>
      </c>
    </row>
    <row r="2656" spans="1:8">
      <c r="A2656" s="11" t="s">
        <v>2614</v>
      </c>
      <c r="B2656" s="7">
        <v>47677</v>
      </c>
      <c r="C2656" t="str">
        <f>PROPER(Table1[[#This Row],[Region]])</f>
        <v>South</v>
      </c>
      <c r="D2656" t="str">
        <f>PROPER(Table1[[#This Row],[Product Category]])</f>
        <v>Groceries</v>
      </c>
      <c r="E2656">
        <f>ROUND(Table1[[#This Row],[Sales Amount]],1)</f>
        <v>3965.5</v>
      </c>
      <c r="F2656">
        <f>Table1[[#This Row],[Quantity Sold]]</f>
        <v>18</v>
      </c>
      <c r="G2656">
        <f>Table1[[#This Row],[Discount (%)]]</f>
        <v>34</v>
      </c>
      <c r="H2656">
        <f>Table1[[#This Row],[Profit]]</f>
        <v>442.76</v>
      </c>
    </row>
    <row r="2657" spans="1:8">
      <c r="A2657" s="11" t="s">
        <v>2615</v>
      </c>
      <c r="B2657" s="7">
        <v>47678</v>
      </c>
      <c r="C2657" t="str">
        <f>PROPER(Table1[[#This Row],[Region]])</f>
        <v>East</v>
      </c>
      <c r="D2657" t="str">
        <f>PROPER(Table1[[#This Row],[Product Category]])</f>
        <v>Sports</v>
      </c>
      <c r="E2657">
        <f>ROUND(Table1[[#This Row],[Sales Amount]],1)</f>
        <v>2888.8</v>
      </c>
      <c r="F2657">
        <f>Table1[[#This Row],[Quantity Sold]]</f>
        <v>26</v>
      </c>
      <c r="G2657">
        <f>Table1[[#This Row],[Discount (%)]]</f>
        <v>6</v>
      </c>
      <c r="H2657">
        <f>Table1[[#This Row],[Profit]]</f>
        <v>34.659999999999997</v>
      </c>
    </row>
    <row r="2658" spans="1:8">
      <c r="A2658" s="11" t="s">
        <v>2616</v>
      </c>
      <c r="B2658" s="7">
        <v>47679</v>
      </c>
      <c r="C2658" t="str">
        <f>PROPER(Table1[[#This Row],[Region]])</f>
        <v>East</v>
      </c>
      <c r="D2658" t="str">
        <f>PROPER(Table1[[#This Row],[Product Category]])</f>
        <v>Electronics</v>
      </c>
      <c r="E2658">
        <f>ROUND(Table1[[#This Row],[Sales Amount]],1)</f>
        <v>4135.6000000000004</v>
      </c>
      <c r="F2658">
        <f>Table1[[#This Row],[Quantity Sold]]</f>
        <v>34</v>
      </c>
      <c r="G2658">
        <f>Table1[[#This Row],[Discount (%)]]</f>
        <v>46</v>
      </c>
      <c r="H2658">
        <f>Table1[[#This Row],[Profit]]</f>
        <v>1293.94</v>
      </c>
    </row>
    <row r="2659" spans="1:8">
      <c r="A2659" s="11" t="s">
        <v>2617</v>
      </c>
      <c r="B2659" s="7">
        <v>47680</v>
      </c>
      <c r="C2659" t="str">
        <f>PROPER(Table1[[#This Row],[Region]])</f>
        <v>East</v>
      </c>
      <c r="D2659" t="str">
        <f>PROPER(Table1[[#This Row],[Product Category]])</f>
        <v>Clothing</v>
      </c>
      <c r="E2659">
        <f>ROUND(Table1[[#This Row],[Sales Amount]],1)</f>
        <v>2558.4</v>
      </c>
      <c r="F2659">
        <f>Table1[[#This Row],[Quantity Sold]]</f>
        <v>18</v>
      </c>
      <c r="G2659">
        <f>Table1[[#This Row],[Discount (%)]]</f>
        <v>20</v>
      </c>
      <c r="H2659">
        <f>Table1[[#This Row],[Profit]]</f>
        <v>1418.85</v>
      </c>
    </row>
    <row r="2660" spans="1:8">
      <c r="A2660" s="11" t="s">
        <v>2618</v>
      </c>
      <c r="B2660" s="7">
        <v>47681</v>
      </c>
      <c r="C2660" t="str">
        <f>PROPER(Table1[[#This Row],[Region]])</f>
        <v>North</v>
      </c>
      <c r="D2660" t="str">
        <f>PROPER(Table1[[#This Row],[Product Category]])</f>
        <v>Sports</v>
      </c>
      <c r="E2660">
        <f>ROUND(Table1[[#This Row],[Sales Amount]],1)</f>
        <v>1475.2</v>
      </c>
      <c r="F2660">
        <f>Table1[[#This Row],[Quantity Sold]]</f>
        <v>43</v>
      </c>
      <c r="G2660">
        <f>Table1[[#This Row],[Discount (%)]]</f>
        <v>10</v>
      </c>
      <c r="H2660">
        <f>Table1[[#This Row],[Profit]]</f>
        <v>375.33</v>
      </c>
    </row>
    <row r="2661" spans="1:8">
      <c r="A2661" s="11" t="s">
        <v>2619</v>
      </c>
      <c r="B2661" s="7">
        <v>47682</v>
      </c>
      <c r="C2661" t="str">
        <f>PROPER(Table1[[#This Row],[Region]])</f>
        <v>North</v>
      </c>
      <c r="D2661" t="str">
        <f>PROPER(Table1[[#This Row],[Product Category]])</f>
        <v>Electronics</v>
      </c>
      <c r="E2661">
        <f>ROUND(Table1[[#This Row],[Sales Amount]],1)</f>
        <v>4823.3</v>
      </c>
      <c r="F2661">
        <f>Table1[[#This Row],[Quantity Sold]]</f>
        <v>47</v>
      </c>
      <c r="G2661">
        <f>Table1[[#This Row],[Discount (%)]]</f>
        <v>14</v>
      </c>
      <c r="H2661">
        <f>Table1[[#This Row],[Profit]]</f>
        <v>1988.22</v>
      </c>
    </row>
    <row r="2662" spans="1:8">
      <c r="A2662" s="11" t="s">
        <v>2620</v>
      </c>
      <c r="B2662" s="7">
        <v>47683</v>
      </c>
      <c r="C2662" t="str">
        <f>PROPER(Table1[[#This Row],[Region]])</f>
        <v>West</v>
      </c>
      <c r="D2662" t="str">
        <f>PROPER(Table1[[#This Row],[Product Category]])</f>
        <v>Clothing</v>
      </c>
      <c r="E2662">
        <f>ROUND(Table1[[#This Row],[Sales Amount]],1)</f>
        <v>226.4</v>
      </c>
      <c r="F2662">
        <f>Table1[[#This Row],[Quantity Sold]]</f>
        <v>38</v>
      </c>
      <c r="G2662">
        <f>Table1[[#This Row],[Discount (%)]]</f>
        <v>16</v>
      </c>
      <c r="H2662">
        <f>Table1[[#This Row],[Profit]]</f>
        <v>1172.74</v>
      </c>
    </row>
    <row r="2663" spans="1:8">
      <c r="A2663" s="11" t="s">
        <v>2621</v>
      </c>
      <c r="B2663" s="7">
        <v>47684</v>
      </c>
      <c r="C2663" t="str">
        <f>PROPER(Table1[[#This Row],[Region]])</f>
        <v>South</v>
      </c>
      <c r="D2663" t="str">
        <f>PROPER(Table1[[#This Row],[Product Category]])</f>
        <v>Sports</v>
      </c>
      <c r="E2663">
        <f>ROUND(Table1[[#This Row],[Sales Amount]],1)</f>
        <v>4062.7</v>
      </c>
      <c r="F2663">
        <f>Table1[[#This Row],[Quantity Sold]]</f>
        <v>19</v>
      </c>
      <c r="G2663">
        <f>Table1[[#This Row],[Discount (%)]]</f>
        <v>6</v>
      </c>
      <c r="H2663">
        <f>Table1[[#This Row],[Profit]]</f>
        <v>958.19</v>
      </c>
    </row>
    <row r="2664" spans="1:8">
      <c r="A2664" s="11" t="s">
        <v>2622</v>
      </c>
      <c r="B2664" s="7">
        <v>47685</v>
      </c>
      <c r="C2664" t="str">
        <f>PROPER(Table1[[#This Row],[Region]])</f>
        <v>South</v>
      </c>
      <c r="D2664" t="str">
        <f>PROPER(Table1[[#This Row],[Product Category]])</f>
        <v>Electronics</v>
      </c>
      <c r="E2664">
        <f>ROUND(Table1[[#This Row],[Sales Amount]],1)</f>
        <v>4076.3</v>
      </c>
      <c r="F2664">
        <f>Table1[[#This Row],[Quantity Sold]]</f>
        <v>6</v>
      </c>
      <c r="G2664">
        <f>Table1[[#This Row],[Discount (%)]]</f>
        <v>35</v>
      </c>
      <c r="H2664">
        <f>Table1[[#This Row],[Profit]]</f>
        <v>120.01</v>
      </c>
    </row>
    <row r="2665" spans="1:8">
      <c r="A2665" s="11" t="s">
        <v>2623</v>
      </c>
      <c r="B2665" s="7">
        <v>47686</v>
      </c>
      <c r="C2665" t="str">
        <f>PROPER(Table1[[#This Row],[Region]])</f>
        <v>East</v>
      </c>
      <c r="D2665" t="str">
        <f>PROPER(Table1[[#This Row],[Product Category]])</f>
        <v>Clothing</v>
      </c>
      <c r="E2665">
        <f>ROUND(Table1[[#This Row],[Sales Amount]],1)</f>
        <v>4194.8</v>
      </c>
      <c r="F2665">
        <f>Table1[[#This Row],[Quantity Sold]]</f>
        <v>42</v>
      </c>
      <c r="G2665">
        <f>Table1[[#This Row],[Discount (%)]]</f>
        <v>34</v>
      </c>
      <c r="H2665">
        <f>Table1[[#This Row],[Profit]]</f>
        <v>167.84</v>
      </c>
    </row>
    <row r="2666" spans="1:8">
      <c r="A2666" s="11" t="s">
        <v>2624</v>
      </c>
      <c r="B2666" s="7">
        <v>47687</v>
      </c>
      <c r="C2666" t="str">
        <f>PROPER(Table1[[#This Row],[Region]])</f>
        <v>West</v>
      </c>
      <c r="D2666" t="str">
        <f>PROPER(Table1[[#This Row],[Product Category]])</f>
        <v>Electronics</v>
      </c>
      <c r="E2666">
        <f>ROUND(Table1[[#This Row],[Sales Amount]],1)</f>
        <v>881.7</v>
      </c>
      <c r="F2666">
        <f>Table1[[#This Row],[Quantity Sold]]</f>
        <v>42</v>
      </c>
      <c r="G2666">
        <f>Table1[[#This Row],[Discount (%)]]</f>
        <v>46</v>
      </c>
      <c r="H2666">
        <f>Table1[[#This Row],[Profit]]</f>
        <v>1899.84</v>
      </c>
    </row>
    <row r="2667" spans="1:8">
      <c r="A2667" s="11" t="s">
        <v>2625</v>
      </c>
      <c r="B2667" s="7">
        <v>47688</v>
      </c>
      <c r="C2667" t="str">
        <f>PROPER(Table1[[#This Row],[Region]])</f>
        <v>South</v>
      </c>
      <c r="D2667" t="str">
        <f>PROPER(Table1[[#This Row],[Product Category]])</f>
        <v>Groceries</v>
      </c>
      <c r="E2667">
        <f>ROUND(Table1[[#This Row],[Sales Amount]],1)</f>
        <v>1939.8</v>
      </c>
      <c r="F2667">
        <f>Table1[[#This Row],[Quantity Sold]]</f>
        <v>48</v>
      </c>
      <c r="G2667">
        <f>Table1[[#This Row],[Discount (%)]]</f>
        <v>50</v>
      </c>
      <c r="H2667">
        <f>Table1[[#This Row],[Profit]]</f>
        <v>29.61</v>
      </c>
    </row>
    <row r="2668" spans="1:8">
      <c r="A2668" s="11" t="s">
        <v>2626</v>
      </c>
      <c r="B2668" s="7">
        <v>47689</v>
      </c>
      <c r="C2668" t="str">
        <f>PROPER(Table1[[#This Row],[Region]])</f>
        <v>North</v>
      </c>
      <c r="D2668" t="str">
        <f>PROPER(Table1[[#This Row],[Product Category]])</f>
        <v>Sports</v>
      </c>
      <c r="E2668">
        <f>ROUND(Table1[[#This Row],[Sales Amount]],1)</f>
        <v>4318.7</v>
      </c>
      <c r="F2668">
        <f>Table1[[#This Row],[Quantity Sold]]</f>
        <v>48</v>
      </c>
      <c r="G2668">
        <f>Table1[[#This Row],[Discount (%)]]</f>
        <v>40</v>
      </c>
      <c r="H2668">
        <f>Table1[[#This Row],[Profit]]</f>
        <v>1917.94</v>
      </c>
    </row>
    <row r="2669" spans="1:8">
      <c r="A2669" s="11" t="s">
        <v>2627</v>
      </c>
      <c r="B2669" s="7">
        <v>47690</v>
      </c>
      <c r="C2669" t="str">
        <f>PROPER(Table1[[#This Row],[Region]])</f>
        <v>South</v>
      </c>
      <c r="D2669" t="str">
        <f>PROPER(Table1[[#This Row],[Product Category]])</f>
        <v>Furniture</v>
      </c>
      <c r="E2669">
        <f>ROUND(Table1[[#This Row],[Sales Amount]],1)</f>
        <v>209.2</v>
      </c>
      <c r="F2669">
        <f>Table1[[#This Row],[Quantity Sold]]</f>
        <v>18</v>
      </c>
      <c r="G2669">
        <f>Table1[[#This Row],[Discount (%)]]</f>
        <v>4</v>
      </c>
      <c r="H2669">
        <f>Table1[[#This Row],[Profit]]</f>
        <v>731.63</v>
      </c>
    </row>
    <row r="2670" spans="1:8">
      <c r="A2670" s="11" t="s">
        <v>2628</v>
      </c>
      <c r="B2670" s="7">
        <v>47691</v>
      </c>
      <c r="C2670" t="str">
        <f>PROPER(Table1[[#This Row],[Region]])</f>
        <v>West</v>
      </c>
      <c r="D2670" t="str">
        <f>PROPER(Table1[[#This Row],[Product Category]])</f>
        <v>Furniture</v>
      </c>
      <c r="E2670">
        <f>ROUND(Table1[[#This Row],[Sales Amount]],1)</f>
        <v>753.8</v>
      </c>
      <c r="F2670">
        <f>Table1[[#This Row],[Quantity Sold]]</f>
        <v>21</v>
      </c>
      <c r="G2670">
        <f>Table1[[#This Row],[Discount (%)]]</f>
        <v>11</v>
      </c>
      <c r="H2670">
        <f>Table1[[#This Row],[Profit]]</f>
        <v>385.31</v>
      </c>
    </row>
    <row r="2671" spans="1:8">
      <c r="A2671" s="11" t="s">
        <v>2629</v>
      </c>
      <c r="B2671" s="7">
        <v>47692</v>
      </c>
      <c r="C2671" t="str">
        <f>PROPER(Table1[[#This Row],[Region]])</f>
        <v>East</v>
      </c>
      <c r="D2671" t="str">
        <f>PROPER(Table1[[#This Row],[Product Category]])</f>
        <v>Groceries</v>
      </c>
      <c r="E2671">
        <f>ROUND(Table1[[#This Row],[Sales Amount]],1)</f>
        <v>3125</v>
      </c>
      <c r="F2671">
        <f>Table1[[#This Row],[Quantity Sold]]</f>
        <v>19</v>
      </c>
      <c r="G2671">
        <f>Table1[[#This Row],[Discount (%)]]</f>
        <v>1</v>
      </c>
      <c r="H2671">
        <f>Table1[[#This Row],[Profit]]</f>
        <v>959.73</v>
      </c>
    </row>
    <row r="2672" spans="1:8">
      <c r="A2672" s="11" t="s">
        <v>2630</v>
      </c>
      <c r="B2672" s="7">
        <v>47693</v>
      </c>
      <c r="C2672" t="str">
        <f>PROPER(Table1[[#This Row],[Region]])</f>
        <v>East</v>
      </c>
      <c r="D2672" t="str">
        <f>PROPER(Table1[[#This Row],[Product Category]])</f>
        <v>Groceries</v>
      </c>
      <c r="E2672">
        <f>ROUND(Table1[[#This Row],[Sales Amount]],1)</f>
        <v>1884.2</v>
      </c>
      <c r="F2672">
        <f>Table1[[#This Row],[Quantity Sold]]</f>
        <v>3</v>
      </c>
      <c r="G2672">
        <f>Table1[[#This Row],[Discount (%)]]</f>
        <v>9</v>
      </c>
      <c r="H2672">
        <f>Table1[[#This Row],[Profit]]</f>
        <v>618.08000000000004</v>
      </c>
    </row>
    <row r="2673" spans="1:8">
      <c r="A2673" s="11" t="s">
        <v>2631</v>
      </c>
      <c r="B2673" s="7">
        <v>47694</v>
      </c>
      <c r="C2673" t="str">
        <f>PROPER(Table1[[#This Row],[Region]])</f>
        <v>North</v>
      </c>
      <c r="D2673" t="str">
        <f>PROPER(Table1[[#This Row],[Product Category]])</f>
        <v>Electronics</v>
      </c>
      <c r="E2673">
        <f>ROUND(Table1[[#This Row],[Sales Amount]],1)</f>
        <v>4625.2</v>
      </c>
      <c r="F2673">
        <f>Table1[[#This Row],[Quantity Sold]]</f>
        <v>6</v>
      </c>
      <c r="G2673">
        <f>Table1[[#This Row],[Discount (%)]]</f>
        <v>19</v>
      </c>
      <c r="H2673">
        <f>Table1[[#This Row],[Profit]]</f>
        <v>1547.65</v>
      </c>
    </row>
    <row r="2674" spans="1:8">
      <c r="A2674" s="11" t="s">
        <v>2632</v>
      </c>
      <c r="B2674" s="7">
        <v>47695</v>
      </c>
      <c r="C2674" t="str">
        <f>PROPER(Table1[[#This Row],[Region]])</f>
        <v>West</v>
      </c>
      <c r="D2674" t="str">
        <f>PROPER(Table1[[#This Row],[Product Category]])</f>
        <v>Electronics</v>
      </c>
      <c r="E2674">
        <f>ROUND(Table1[[#This Row],[Sales Amount]],1)</f>
        <v>837.5</v>
      </c>
      <c r="F2674">
        <f>Table1[[#This Row],[Quantity Sold]]</f>
        <v>24</v>
      </c>
      <c r="G2674">
        <f>Table1[[#This Row],[Discount (%)]]</f>
        <v>47</v>
      </c>
      <c r="H2674">
        <f>Table1[[#This Row],[Profit]]</f>
        <v>688.7</v>
      </c>
    </row>
    <row r="2675" spans="1:8">
      <c r="A2675" s="11" t="s">
        <v>2633</v>
      </c>
      <c r="B2675" s="7">
        <v>47696</v>
      </c>
      <c r="C2675" t="str">
        <f>PROPER(Table1[[#This Row],[Region]])</f>
        <v>West</v>
      </c>
      <c r="D2675" t="str">
        <f>PROPER(Table1[[#This Row],[Product Category]])</f>
        <v>Clothing</v>
      </c>
      <c r="E2675">
        <f>ROUND(Table1[[#This Row],[Sales Amount]],1)</f>
        <v>4141.2</v>
      </c>
      <c r="F2675">
        <f>Table1[[#This Row],[Quantity Sold]]</f>
        <v>17</v>
      </c>
      <c r="G2675">
        <f>Table1[[#This Row],[Discount (%)]]</f>
        <v>12</v>
      </c>
      <c r="H2675">
        <f>Table1[[#This Row],[Profit]]</f>
        <v>998.02</v>
      </c>
    </row>
    <row r="2676" spans="1:8">
      <c r="A2676" s="11" t="s">
        <v>2634</v>
      </c>
      <c r="B2676" s="7">
        <v>47697</v>
      </c>
      <c r="C2676" t="str">
        <f>PROPER(Table1[[#This Row],[Region]])</f>
        <v>North</v>
      </c>
      <c r="D2676" t="str">
        <f>PROPER(Table1[[#This Row],[Product Category]])</f>
        <v>Groceries</v>
      </c>
      <c r="E2676">
        <f>ROUND(Table1[[#This Row],[Sales Amount]],1)</f>
        <v>3285.9</v>
      </c>
      <c r="F2676">
        <f>Table1[[#This Row],[Quantity Sold]]</f>
        <v>16</v>
      </c>
      <c r="G2676">
        <f>Table1[[#This Row],[Discount (%)]]</f>
        <v>9</v>
      </c>
      <c r="H2676">
        <f>Table1[[#This Row],[Profit]]</f>
        <v>1925</v>
      </c>
    </row>
    <row r="2677" spans="1:8">
      <c r="A2677" s="11" t="s">
        <v>2635</v>
      </c>
      <c r="B2677" s="7">
        <v>47698</v>
      </c>
      <c r="C2677" t="str">
        <f>PROPER(Table1[[#This Row],[Region]])</f>
        <v>East</v>
      </c>
      <c r="D2677" t="str">
        <f>PROPER(Table1[[#This Row],[Product Category]])</f>
        <v>Electronics</v>
      </c>
      <c r="E2677">
        <f>ROUND(Table1[[#This Row],[Sales Amount]],1)</f>
        <v>3833.2</v>
      </c>
      <c r="F2677">
        <f>Table1[[#This Row],[Quantity Sold]]</f>
        <v>4</v>
      </c>
      <c r="G2677">
        <f>Table1[[#This Row],[Discount (%)]]</f>
        <v>24</v>
      </c>
      <c r="H2677">
        <f>Table1[[#This Row],[Profit]]</f>
        <v>1650.91</v>
      </c>
    </row>
    <row r="2678" spans="1:8">
      <c r="A2678" s="11" t="s">
        <v>2636</v>
      </c>
      <c r="B2678" s="7">
        <v>47699</v>
      </c>
      <c r="C2678" t="str">
        <f>PROPER(Table1[[#This Row],[Region]])</f>
        <v>North</v>
      </c>
      <c r="D2678" t="str">
        <f>PROPER(Table1[[#This Row],[Product Category]])</f>
        <v>Sports</v>
      </c>
      <c r="E2678">
        <f>ROUND(Table1[[#This Row],[Sales Amount]],1)</f>
        <v>2747.1</v>
      </c>
      <c r="F2678">
        <f>Table1[[#This Row],[Quantity Sold]]</f>
        <v>19</v>
      </c>
      <c r="G2678">
        <f>Table1[[#This Row],[Discount (%)]]</f>
        <v>2</v>
      </c>
      <c r="H2678">
        <f>Table1[[#This Row],[Profit]]</f>
        <v>1191.52</v>
      </c>
    </row>
    <row r="2679" spans="1:8">
      <c r="A2679" s="11" t="s">
        <v>2637</v>
      </c>
      <c r="B2679" s="7">
        <v>47700</v>
      </c>
      <c r="C2679" t="str">
        <f>PROPER(Table1[[#This Row],[Region]])</f>
        <v>West</v>
      </c>
      <c r="D2679" t="str">
        <f>PROPER(Table1[[#This Row],[Product Category]])</f>
        <v>Clothing</v>
      </c>
      <c r="E2679">
        <f>ROUND(Table1[[#This Row],[Sales Amount]],1)</f>
        <v>1601.3</v>
      </c>
      <c r="F2679">
        <f>Table1[[#This Row],[Quantity Sold]]</f>
        <v>39</v>
      </c>
      <c r="G2679">
        <f>Table1[[#This Row],[Discount (%)]]</f>
        <v>50</v>
      </c>
      <c r="H2679">
        <f>Table1[[#This Row],[Profit]]</f>
        <v>1150.05</v>
      </c>
    </row>
    <row r="2680" spans="1:8">
      <c r="A2680" s="11" t="s">
        <v>2638</v>
      </c>
      <c r="B2680" s="7">
        <v>47701</v>
      </c>
      <c r="C2680" t="str">
        <f>PROPER(Table1[[#This Row],[Region]])</f>
        <v>West</v>
      </c>
      <c r="D2680" t="str">
        <f>PROPER(Table1[[#This Row],[Product Category]])</f>
        <v>Groceries</v>
      </c>
      <c r="E2680">
        <f>ROUND(Table1[[#This Row],[Sales Amount]],1)</f>
        <v>1633.6</v>
      </c>
      <c r="F2680">
        <f>Table1[[#This Row],[Quantity Sold]]</f>
        <v>25</v>
      </c>
      <c r="G2680">
        <f>Table1[[#This Row],[Discount (%)]]</f>
        <v>12</v>
      </c>
      <c r="H2680">
        <f>Table1[[#This Row],[Profit]]</f>
        <v>995.78</v>
      </c>
    </row>
    <row r="2681" spans="1:8">
      <c r="A2681" s="11" t="s">
        <v>2639</v>
      </c>
      <c r="B2681" s="7">
        <v>47702</v>
      </c>
      <c r="C2681" t="str">
        <f>PROPER(Table1[[#This Row],[Region]])</f>
        <v>North</v>
      </c>
      <c r="D2681" t="str">
        <f>PROPER(Table1[[#This Row],[Product Category]])</f>
        <v>Clothing</v>
      </c>
      <c r="E2681">
        <f>ROUND(Table1[[#This Row],[Sales Amount]],1)</f>
        <v>3427.3</v>
      </c>
      <c r="F2681">
        <f>Table1[[#This Row],[Quantity Sold]]</f>
        <v>34</v>
      </c>
      <c r="G2681">
        <f>Table1[[#This Row],[Discount (%)]]</f>
        <v>1</v>
      </c>
      <c r="H2681">
        <f>Table1[[#This Row],[Profit]]</f>
        <v>428.74</v>
      </c>
    </row>
    <row r="2682" spans="1:8">
      <c r="A2682" s="11" t="s">
        <v>2640</v>
      </c>
      <c r="B2682" s="7">
        <v>47703</v>
      </c>
      <c r="C2682" t="str">
        <f>PROPER(Table1[[#This Row],[Region]])</f>
        <v>South</v>
      </c>
      <c r="D2682" t="str">
        <f>PROPER(Table1[[#This Row],[Product Category]])</f>
        <v>Sports</v>
      </c>
      <c r="E2682">
        <f>ROUND(Table1[[#This Row],[Sales Amount]],1)</f>
        <v>312.2</v>
      </c>
      <c r="F2682">
        <f>Table1[[#This Row],[Quantity Sold]]</f>
        <v>5</v>
      </c>
      <c r="G2682">
        <f>Table1[[#This Row],[Discount (%)]]</f>
        <v>1</v>
      </c>
      <c r="H2682">
        <f>Table1[[#This Row],[Profit]]</f>
        <v>105</v>
      </c>
    </row>
    <row r="2683" spans="1:8">
      <c r="A2683" s="11" t="s">
        <v>2641</v>
      </c>
      <c r="B2683" s="7">
        <v>47704</v>
      </c>
      <c r="C2683" t="str">
        <f>PROPER(Table1[[#This Row],[Region]])</f>
        <v>West</v>
      </c>
      <c r="D2683" t="str">
        <f>PROPER(Table1[[#This Row],[Product Category]])</f>
        <v>Groceries</v>
      </c>
      <c r="E2683">
        <f>ROUND(Table1[[#This Row],[Sales Amount]],1)</f>
        <v>1749.6</v>
      </c>
      <c r="F2683">
        <f>Table1[[#This Row],[Quantity Sold]]</f>
        <v>37</v>
      </c>
      <c r="G2683">
        <f>Table1[[#This Row],[Discount (%)]]</f>
        <v>29</v>
      </c>
      <c r="H2683">
        <f>Table1[[#This Row],[Profit]]</f>
        <v>562.95000000000005</v>
      </c>
    </row>
    <row r="2684" spans="1:8">
      <c r="A2684" s="11" t="s">
        <v>2642</v>
      </c>
      <c r="B2684" s="7">
        <v>47705</v>
      </c>
      <c r="C2684" t="str">
        <f>PROPER(Table1[[#This Row],[Region]])</f>
        <v>West</v>
      </c>
      <c r="D2684" t="str">
        <f>PROPER(Table1[[#This Row],[Product Category]])</f>
        <v>Electronics</v>
      </c>
      <c r="E2684">
        <f>ROUND(Table1[[#This Row],[Sales Amount]],1)</f>
        <v>2891.8</v>
      </c>
      <c r="F2684">
        <f>Table1[[#This Row],[Quantity Sold]]</f>
        <v>17</v>
      </c>
      <c r="G2684">
        <f>Table1[[#This Row],[Discount (%)]]</f>
        <v>10</v>
      </c>
      <c r="H2684">
        <f>Table1[[#This Row],[Profit]]</f>
        <v>165.5</v>
      </c>
    </row>
    <row r="2685" spans="1:8">
      <c r="A2685" s="11" t="s">
        <v>2643</v>
      </c>
      <c r="B2685" s="7">
        <v>47706</v>
      </c>
      <c r="C2685" t="str">
        <f>PROPER(Table1[[#This Row],[Region]])</f>
        <v>West</v>
      </c>
      <c r="D2685" t="str">
        <f>PROPER(Table1[[#This Row],[Product Category]])</f>
        <v>Furniture</v>
      </c>
      <c r="E2685">
        <f>ROUND(Table1[[#This Row],[Sales Amount]],1)</f>
        <v>3626</v>
      </c>
      <c r="F2685">
        <f>Table1[[#This Row],[Quantity Sold]]</f>
        <v>46</v>
      </c>
      <c r="G2685">
        <f>Table1[[#This Row],[Discount (%)]]</f>
        <v>41</v>
      </c>
      <c r="H2685">
        <f>Table1[[#This Row],[Profit]]</f>
        <v>267.77</v>
      </c>
    </row>
    <row r="2686" spans="1:8">
      <c r="A2686" s="11" t="s">
        <v>2644</v>
      </c>
      <c r="B2686" s="7">
        <v>47707</v>
      </c>
      <c r="C2686" t="str">
        <f>PROPER(Table1[[#This Row],[Region]])</f>
        <v>North</v>
      </c>
      <c r="D2686" t="str">
        <f>PROPER(Table1[[#This Row],[Product Category]])</f>
        <v>Furniture</v>
      </c>
      <c r="E2686">
        <f>ROUND(Table1[[#This Row],[Sales Amount]],1)</f>
        <v>1710.5</v>
      </c>
      <c r="F2686">
        <f>Table1[[#This Row],[Quantity Sold]]</f>
        <v>46</v>
      </c>
      <c r="G2686">
        <f>Table1[[#This Row],[Discount (%)]]</f>
        <v>25</v>
      </c>
      <c r="H2686">
        <f>Table1[[#This Row],[Profit]]</f>
        <v>434.37</v>
      </c>
    </row>
    <row r="2687" spans="1:8">
      <c r="A2687" s="11" t="s">
        <v>2645</v>
      </c>
      <c r="B2687" s="7">
        <v>47708</v>
      </c>
      <c r="C2687" t="str">
        <f>PROPER(Table1[[#This Row],[Region]])</f>
        <v>North</v>
      </c>
      <c r="D2687" t="str">
        <f>PROPER(Table1[[#This Row],[Product Category]])</f>
        <v>Furniture</v>
      </c>
      <c r="E2687">
        <f>ROUND(Table1[[#This Row],[Sales Amount]],1)</f>
        <v>564.79999999999995</v>
      </c>
      <c r="F2687">
        <f>Table1[[#This Row],[Quantity Sold]]</f>
        <v>42</v>
      </c>
      <c r="G2687">
        <f>Table1[[#This Row],[Discount (%)]]</f>
        <v>25</v>
      </c>
      <c r="H2687">
        <f>Table1[[#This Row],[Profit]]</f>
        <v>954.88</v>
      </c>
    </row>
    <row r="2688" spans="1:8">
      <c r="A2688" s="11" t="s">
        <v>2646</v>
      </c>
      <c r="B2688" s="7">
        <v>47709</v>
      </c>
      <c r="C2688" t="str">
        <f>PROPER(Table1[[#This Row],[Region]])</f>
        <v>South</v>
      </c>
      <c r="D2688" t="str">
        <f>PROPER(Table1[[#This Row],[Product Category]])</f>
        <v>Electronics</v>
      </c>
      <c r="E2688">
        <f>ROUND(Table1[[#This Row],[Sales Amount]],1)</f>
        <v>1051.0999999999999</v>
      </c>
      <c r="F2688">
        <f>Table1[[#This Row],[Quantity Sold]]</f>
        <v>1</v>
      </c>
      <c r="G2688">
        <f>Table1[[#This Row],[Discount (%)]]</f>
        <v>31</v>
      </c>
      <c r="H2688">
        <f>Table1[[#This Row],[Profit]]</f>
        <v>1752.03</v>
      </c>
    </row>
    <row r="2689" spans="1:8">
      <c r="A2689" s="11" t="s">
        <v>2647</v>
      </c>
      <c r="B2689" s="7">
        <v>47710</v>
      </c>
      <c r="C2689" t="str">
        <f>PROPER(Table1[[#This Row],[Region]])</f>
        <v>West</v>
      </c>
      <c r="D2689" t="str">
        <f>PROPER(Table1[[#This Row],[Product Category]])</f>
        <v>Electronics</v>
      </c>
      <c r="E2689">
        <f>ROUND(Table1[[#This Row],[Sales Amount]],1)</f>
        <v>877.8</v>
      </c>
      <c r="F2689">
        <f>Table1[[#This Row],[Quantity Sold]]</f>
        <v>22</v>
      </c>
      <c r="G2689">
        <f>Table1[[#This Row],[Discount (%)]]</f>
        <v>48</v>
      </c>
      <c r="H2689">
        <f>Table1[[#This Row],[Profit]]</f>
        <v>1735.36</v>
      </c>
    </row>
    <row r="2690" spans="1:8">
      <c r="A2690" s="11" t="s">
        <v>2648</v>
      </c>
      <c r="B2690" s="7">
        <v>47711</v>
      </c>
      <c r="C2690" t="str">
        <f>PROPER(Table1[[#This Row],[Region]])</f>
        <v>West</v>
      </c>
      <c r="D2690" t="str">
        <f>PROPER(Table1[[#This Row],[Product Category]])</f>
        <v>Clothing</v>
      </c>
      <c r="E2690">
        <f>ROUND(Table1[[#This Row],[Sales Amount]],1)</f>
        <v>2427.1999999999998</v>
      </c>
      <c r="F2690">
        <f>Table1[[#This Row],[Quantity Sold]]</f>
        <v>7</v>
      </c>
      <c r="G2690">
        <f>Table1[[#This Row],[Discount (%)]]</f>
        <v>37</v>
      </c>
      <c r="H2690">
        <f>Table1[[#This Row],[Profit]]</f>
        <v>1402.55</v>
      </c>
    </row>
    <row r="2691" spans="1:8">
      <c r="A2691" s="11" t="s">
        <v>2649</v>
      </c>
      <c r="B2691" s="7">
        <v>47712</v>
      </c>
      <c r="C2691" t="str">
        <f>PROPER(Table1[[#This Row],[Region]])</f>
        <v>South</v>
      </c>
      <c r="D2691" t="str">
        <f>PROPER(Table1[[#This Row],[Product Category]])</f>
        <v>Furniture</v>
      </c>
      <c r="E2691">
        <f>ROUND(Table1[[#This Row],[Sales Amount]],1)</f>
        <v>4162.1000000000004</v>
      </c>
      <c r="F2691">
        <f>Table1[[#This Row],[Quantity Sold]]</f>
        <v>23</v>
      </c>
      <c r="G2691">
        <f>Table1[[#This Row],[Discount (%)]]</f>
        <v>8</v>
      </c>
      <c r="H2691">
        <f>Table1[[#This Row],[Profit]]</f>
        <v>1405.92</v>
      </c>
    </row>
    <row r="2692" spans="1:8">
      <c r="A2692" s="11" t="s">
        <v>2650</v>
      </c>
      <c r="B2692" s="7">
        <v>47713</v>
      </c>
      <c r="C2692" t="str">
        <f>PROPER(Table1[[#This Row],[Region]])</f>
        <v>South</v>
      </c>
      <c r="D2692" t="str">
        <f>PROPER(Table1[[#This Row],[Product Category]])</f>
        <v>Groceries</v>
      </c>
      <c r="E2692">
        <f>ROUND(Table1[[#This Row],[Sales Amount]],1)</f>
        <v>2051.9</v>
      </c>
      <c r="F2692">
        <f>Table1[[#This Row],[Quantity Sold]]</f>
        <v>48</v>
      </c>
      <c r="G2692">
        <f>Table1[[#This Row],[Discount (%)]]</f>
        <v>13</v>
      </c>
      <c r="H2692">
        <f>Table1[[#This Row],[Profit]]</f>
        <v>1357.31</v>
      </c>
    </row>
    <row r="2693" spans="1:8">
      <c r="A2693" s="11" t="s">
        <v>2651</v>
      </c>
      <c r="B2693" s="7">
        <v>47714</v>
      </c>
      <c r="C2693" t="str">
        <f>PROPER(Table1[[#This Row],[Region]])</f>
        <v>South</v>
      </c>
      <c r="D2693" t="str">
        <f>PROPER(Table1[[#This Row],[Product Category]])</f>
        <v>Sports</v>
      </c>
      <c r="E2693">
        <f>ROUND(Table1[[#This Row],[Sales Amount]],1)</f>
        <v>1183.7</v>
      </c>
      <c r="F2693">
        <f>Table1[[#This Row],[Quantity Sold]]</f>
        <v>19</v>
      </c>
      <c r="G2693">
        <f>Table1[[#This Row],[Discount (%)]]</f>
        <v>25</v>
      </c>
      <c r="H2693">
        <f>Table1[[#This Row],[Profit]]</f>
        <v>239.81</v>
      </c>
    </row>
    <row r="2694" spans="1:8">
      <c r="A2694" s="11" t="s">
        <v>2652</v>
      </c>
      <c r="B2694" s="7">
        <v>47715</v>
      </c>
      <c r="C2694" t="str">
        <f>PROPER(Table1[[#This Row],[Region]])</f>
        <v>West</v>
      </c>
      <c r="D2694" t="str">
        <f>PROPER(Table1[[#This Row],[Product Category]])</f>
        <v>Furniture</v>
      </c>
      <c r="E2694">
        <f>ROUND(Table1[[#This Row],[Sales Amount]],1)</f>
        <v>3309.4</v>
      </c>
      <c r="F2694">
        <f>Table1[[#This Row],[Quantity Sold]]</f>
        <v>39</v>
      </c>
      <c r="G2694">
        <f>Table1[[#This Row],[Discount (%)]]</f>
        <v>1</v>
      </c>
      <c r="H2694">
        <f>Table1[[#This Row],[Profit]]</f>
        <v>943.96</v>
      </c>
    </row>
    <row r="2695" spans="1:8">
      <c r="A2695" s="11" t="s">
        <v>2653</v>
      </c>
      <c r="B2695" s="7">
        <v>47716</v>
      </c>
      <c r="C2695" t="str">
        <f>PROPER(Table1[[#This Row],[Region]])</f>
        <v>East</v>
      </c>
      <c r="D2695" t="str">
        <f>PROPER(Table1[[#This Row],[Product Category]])</f>
        <v>Electronics</v>
      </c>
      <c r="E2695">
        <f>ROUND(Table1[[#This Row],[Sales Amount]],1)</f>
        <v>196.8</v>
      </c>
      <c r="F2695">
        <f>Table1[[#This Row],[Quantity Sold]]</f>
        <v>23</v>
      </c>
      <c r="G2695">
        <f>Table1[[#This Row],[Discount (%)]]</f>
        <v>6</v>
      </c>
      <c r="H2695">
        <f>Table1[[#This Row],[Profit]]</f>
        <v>283.89</v>
      </c>
    </row>
    <row r="2696" spans="1:8">
      <c r="A2696" s="11" t="s">
        <v>2654</v>
      </c>
      <c r="B2696" s="7">
        <v>47717</v>
      </c>
      <c r="C2696" t="str">
        <f>PROPER(Table1[[#This Row],[Region]])</f>
        <v>South</v>
      </c>
      <c r="D2696" t="str">
        <f>PROPER(Table1[[#This Row],[Product Category]])</f>
        <v>Groceries</v>
      </c>
      <c r="E2696">
        <f>ROUND(Table1[[#This Row],[Sales Amount]],1)</f>
        <v>4277.3</v>
      </c>
      <c r="F2696">
        <f>Table1[[#This Row],[Quantity Sold]]</f>
        <v>7</v>
      </c>
      <c r="G2696">
        <f>Table1[[#This Row],[Discount (%)]]</f>
        <v>6</v>
      </c>
      <c r="H2696">
        <f>Table1[[#This Row],[Profit]]</f>
        <v>1277.54</v>
      </c>
    </row>
    <row r="2697" spans="1:8">
      <c r="A2697" s="11" t="s">
        <v>2655</v>
      </c>
      <c r="B2697" s="7">
        <v>47718</v>
      </c>
      <c r="C2697" t="str">
        <f>PROPER(Table1[[#This Row],[Region]])</f>
        <v>East</v>
      </c>
      <c r="D2697" t="str">
        <f>PROPER(Table1[[#This Row],[Product Category]])</f>
        <v>Clothing</v>
      </c>
      <c r="E2697">
        <f>ROUND(Table1[[#This Row],[Sales Amount]],1)</f>
        <v>1101.8</v>
      </c>
      <c r="F2697">
        <f>Table1[[#This Row],[Quantity Sold]]</f>
        <v>36</v>
      </c>
      <c r="G2697">
        <f>Table1[[#This Row],[Discount (%)]]</f>
        <v>8</v>
      </c>
      <c r="H2697">
        <f>Table1[[#This Row],[Profit]]</f>
        <v>1321.43</v>
      </c>
    </row>
    <row r="2698" spans="1:8">
      <c r="A2698" s="11" t="s">
        <v>2656</v>
      </c>
      <c r="B2698" s="7">
        <v>47719</v>
      </c>
      <c r="C2698" t="str">
        <f>PROPER(Table1[[#This Row],[Region]])</f>
        <v>West</v>
      </c>
      <c r="D2698" t="str">
        <f>PROPER(Table1[[#This Row],[Product Category]])</f>
        <v>Electronics</v>
      </c>
      <c r="E2698">
        <f>ROUND(Table1[[#This Row],[Sales Amount]],1)</f>
        <v>1732.8</v>
      </c>
      <c r="F2698">
        <f>Table1[[#This Row],[Quantity Sold]]</f>
        <v>16</v>
      </c>
      <c r="G2698">
        <f>Table1[[#This Row],[Discount (%)]]</f>
        <v>28</v>
      </c>
      <c r="H2698">
        <f>Table1[[#This Row],[Profit]]</f>
        <v>159.81</v>
      </c>
    </row>
    <row r="2699" spans="1:8">
      <c r="A2699" s="11" t="s">
        <v>2657</v>
      </c>
      <c r="B2699" s="7">
        <v>47720</v>
      </c>
      <c r="C2699" t="str">
        <f>PROPER(Table1[[#This Row],[Region]])</f>
        <v>East</v>
      </c>
      <c r="D2699" t="str">
        <f>PROPER(Table1[[#This Row],[Product Category]])</f>
        <v>Sports</v>
      </c>
      <c r="E2699">
        <f>ROUND(Table1[[#This Row],[Sales Amount]],1)</f>
        <v>3987.3</v>
      </c>
      <c r="F2699">
        <f>Table1[[#This Row],[Quantity Sold]]</f>
        <v>12</v>
      </c>
      <c r="G2699">
        <f>Table1[[#This Row],[Discount (%)]]</f>
        <v>12</v>
      </c>
      <c r="H2699">
        <f>Table1[[#This Row],[Profit]]</f>
        <v>318.72000000000003</v>
      </c>
    </row>
    <row r="2700" spans="1:8">
      <c r="A2700" s="11" t="s">
        <v>2658</v>
      </c>
      <c r="B2700" s="7">
        <v>47721</v>
      </c>
      <c r="C2700" t="str">
        <f>PROPER(Table1[[#This Row],[Region]])</f>
        <v>South</v>
      </c>
      <c r="D2700" t="str">
        <f>PROPER(Table1[[#This Row],[Product Category]])</f>
        <v>Sports</v>
      </c>
      <c r="E2700">
        <f>ROUND(Table1[[#This Row],[Sales Amount]],1)</f>
        <v>1210.0999999999999</v>
      </c>
      <c r="F2700">
        <f>Table1[[#This Row],[Quantity Sold]]</f>
        <v>38</v>
      </c>
      <c r="G2700">
        <f>Table1[[#This Row],[Discount (%)]]</f>
        <v>31</v>
      </c>
      <c r="H2700">
        <f>Table1[[#This Row],[Profit]]</f>
        <v>1427.99</v>
      </c>
    </row>
    <row r="2701" spans="1:8">
      <c r="A2701" s="11" t="s">
        <v>2659</v>
      </c>
      <c r="B2701" s="7">
        <v>47722</v>
      </c>
      <c r="C2701" t="str">
        <f>PROPER(Table1[[#This Row],[Region]])</f>
        <v>West</v>
      </c>
      <c r="D2701" t="str">
        <f>PROPER(Table1[[#This Row],[Product Category]])</f>
        <v>Clothing</v>
      </c>
      <c r="E2701">
        <f>ROUND(Table1[[#This Row],[Sales Amount]],1)</f>
        <v>4723.1000000000004</v>
      </c>
      <c r="F2701">
        <f>Table1[[#This Row],[Quantity Sold]]</f>
        <v>12</v>
      </c>
      <c r="G2701">
        <f>Table1[[#This Row],[Discount (%)]]</f>
        <v>22</v>
      </c>
      <c r="H2701">
        <f>Table1[[#This Row],[Profit]]</f>
        <v>678.52</v>
      </c>
    </row>
    <row r="2702" spans="1:8">
      <c r="A2702" s="11" t="s">
        <v>2660</v>
      </c>
      <c r="B2702" s="7">
        <v>47723</v>
      </c>
      <c r="C2702" t="str">
        <f>PROPER(Table1[[#This Row],[Region]])</f>
        <v>North</v>
      </c>
      <c r="D2702" t="str">
        <f>PROPER(Table1[[#This Row],[Product Category]])</f>
        <v>Groceries</v>
      </c>
      <c r="E2702">
        <f>ROUND(Table1[[#This Row],[Sales Amount]],1)</f>
        <v>4052</v>
      </c>
      <c r="F2702">
        <f>Table1[[#This Row],[Quantity Sold]]</f>
        <v>9</v>
      </c>
      <c r="G2702">
        <f>Table1[[#This Row],[Discount (%)]]</f>
        <v>10</v>
      </c>
      <c r="H2702">
        <f>Table1[[#This Row],[Profit]]</f>
        <v>1307.01</v>
      </c>
    </row>
    <row r="2703" spans="1:8">
      <c r="A2703" s="11" t="s">
        <v>2661</v>
      </c>
      <c r="B2703" s="7">
        <v>47724</v>
      </c>
      <c r="C2703" t="str">
        <f>PROPER(Table1[[#This Row],[Region]])</f>
        <v>South</v>
      </c>
      <c r="D2703" t="str">
        <f>PROPER(Table1[[#This Row],[Product Category]])</f>
        <v>Groceries</v>
      </c>
      <c r="E2703">
        <f>ROUND(Table1[[#This Row],[Sales Amount]],1)</f>
        <v>2671.3</v>
      </c>
      <c r="F2703">
        <f>Table1[[#This Row],[Quantity Sold]]</f>
        <v>50</v>
      </c>
      <c r="G2703">
        <f>Table1[[#This Row],[Discount (%)]]</f>
        <v>35</v>
      </c>
      <c r="H2703">
        <f>Table1[[#This Row],[Profit]]</f>
        <v>1563.42</v>
      </c>
    </row>
    <row r="2704" spans="1:8">
      <c r="A2704" s="11" t="s">
        <v>2662</v>
      </c>
      <c r="B2704" s="7">
        <v>47726</v>
      </c>
      <c r="C2704" t="str">
        <f>PROPER(Table1[[#This Row],[Region]])</f>
        <v>West</v>
      </c>
      <c r="D2704" t="str">
        <f>PROPER(Table1[[#This Row],[Product Category]])</f>
        <v>Clothing</v>
      </c>
      <c r="E2704">
        <f>ROUND(Table1[[#This Row],[Sales Amount]],1)</f>
        <v>468.6</v>
      </c>
      <c r="F2704">
        <f>Table1[[#This Row],[Quantity Sold]]</f>
        <v>29</v>
      </c>
      <c r="G2704">
        <f>Table1[[#This Row],[Discount (%)]]</f>
        <v>31</v>
      </c>
      <c r="H2704">
        <f>Table1[[#This Row],[Profit]]</f>
        <v>236.71</v>
      </c>
    </row>
    <row r="2705" spans="1:8">
      <c r="A2705" s="11" t="s">
        <v>2663</v>
      </c>
      <c r="B2705" s="7">
        <v>47727</v>
      </c>
      <c r="C2705" t="str">
        <f>PROPER(Table1[[#This Row],[Region]])</f>
        <v>East</v>
      </c>
      <c r="D2705" t="str">
        <f>PROPER(Table1[[#This Row],[Product Category]])</f>
        <v>Electronics</v>
      </c>
      <c r="E2705">
        <f>ROUND(Table1[[#This Row],[Sales Amount]],1)</f>
        <v>1595.6</v>
      </c>
      <c r="F2705">
        <f>Table1[[#This Row],[Quantity Sold]]</f>
        <v>4</v>
      </c>
      <c r="G2705">
        <f>Table1[[#This Row],[Discount (%)]]</f>
        <v>28</v>
      </c>
      <c r="H2705">
        <f>Table1[[#This Row],[Profit]]</f>
        <v>233.74</v>
      </c>
    </row>
    <row r="2706" spans="1:8">
      <c r="A2706" s="11" t="s">
        <v>2664</v>
      </c>
      <c r="B2706" s="7">
        <v>47728</v>
      </c>
      <c r="C2706" t="str">
        <f>PROPER(Table1[[#This Row],[Region]])</f>
        <v>North</v>
      </c>
      <c r="D2706" t="str">
        <f>PROPER(Table1[[#This Row],[Product Category]])</f>
        <v>Groceries</v>
      </c>
      <c r="E2706">
        <f>ROUND(Table1[[#This Row],[Sales Amount]],1)</f>
        <v>2964.9</v>
      </c>
      <c r="F2706">
        <f>Table1[[#This Row],[Quantity Sold]]</f>
        <v>50</v>
      </c>
      <c r="G2706">
        <f>Table1[[#This Row],[Discount (%)]]</f>
        <v>2</v>
      </c>
      <c r="H2706">
        <f>Table1[[#This Row],[Profit]]</f>
        <v>1417.79</v>
      </c>
    </row>
    <row r="2707" spans="1:8">
      <c r="A2707" s="11" t="s">
        <v>2665</v>
      </c>
      <c r="B2707" s="7">
        <v>47729</v>
      </c>
      <c r="C2707" t="str">
        <f>PROPER(Table1[[#This Row],[Region]])</f>
        <v>South</v>
      </c>
      <c r="D2707" t="str">
        <f>PROPER(Table1[[#This Row],[Product Category]])</f>
        <v>Electronics</v>
      </c>
      <c r="E2707">
        <f>ROUND(Table1[[#This Row],[Sales Amount]],1)</f>
        <v>2887.9</v>
      </c>
      <c r="F2707">
        <f>Table1[[#This Row],[Quantity Sold]]</f>
        <v>42</v>
      </c>
      <c r="G2707">
        <f>Table1[[#This Row],[Discount (%)]]</f>
        <v>17</v>
      </c>
      <c r="H2707">
        <f>Table1[[#This Row],[Profit]]</f>
        <v>1961.31</v>
      </c>
    </row>
    <row r="2708" spans="1:8">
      <c r="A2708" s="11" t="s">
        <v>2666</v>
      </c>
      <c r="B2708" s="7">
        <v>47730</v>
      </c>
      <c r="C2708" t="str">
        <f>PROPER(Table1[[#This Row],[Region]])</f>
        <v>West</v>
      </c>
      <c r="D2708" t="str">
        <f>PROPER(Table1[[#This Row],[Product Category]])</f>
        <v>Furniture</v>
      </c>
      <c r="E2708">
        <f>ROUND(Table1[[#This Row],[Sales Amount]],1)</f>
        <v>4151.1000000000004</v>
      </c>
      <c r="F2708">
        <f>Table1[[#This Row],[Quantity Sold]]</f>
        <v>38</v>
      </c>
      <c r="G2708">
        <f>Table1[[#This Row],[Discount (%)]]</f>
        <v>29</v>
      </c>
      <c r="H2708">
        <f>Table1[[#This Row],[Profit]]</f>
        <v>423.37</v>
      </c>
    </row>
    <row r="2709" spans="1:8">
      <c r="A2709" s="11" t="s">
        <v>2667</v>
      </c>
      <c r="B2709" s="7">
        <v>47731</v>
      </c>
      <c r="C2709" t="str">
        <f>PROPER(Table1[[#This Row],[Region]])</f>
        <v>South</v>
      </c>
      <c r="D2709" t="str">
        <f>PROPER(Table1[[#This Row],[Product Category]])</f>
        <v>Electronics</v>
      </c>
      <c r="E2709">
        <f>ROUND(Table1[[#This Row],[Sales Amount]],1)</f>
        <v>3112.3</v>
      </c>
      <c r="F2709">
        <f>Table1[[#This Row],[Quantity Sold]]</f>
        <v>49</v>
      </c>
      <c r="G2709">
        <f>Table1[[#This Row],[Discount (%)]]</f>
        <v>20</v>
      </c>
      <c r="H2709">
        <f>Table1[[#This Row],[Profit]]</f>
        <v>1716.8</v>
      </c>
    </row>
    <row r="2710" spans="1:8">
      <c r="A2710" s="11" t="s">
        <v>2668</v>
      </c>
      <c r="B2710" s="7">
        <v>47732</v>
      </c>
      <c r="C2710" t="str">
        <f>PROPER(Table1[[#This Row],[Region]])</f>
        <v>South</v>
      </c>
      <c r="D2710" t="str">
        <f>PROPER(Table1[[#This Row],[Product Category]])</f>
        <v>Sports</v>
      </c>
      <c r="E2710">
        <f>ROUND(Table1[[#This Row],[Sales Amount]],1)</f>
        <v>3188.7</v>
      </c>
      <c r="F2710">
        <f>Table1[[#This Row],[Quantity Sold]]</f>
        <v>28</v>
      </c>
      <c r="G2710">
        <f>Table1[[#This Row],[Discount (%)]]</f>
        <v>18</v>
      </c>
      <c r="H2710">
        <f>Table1[[#This Row],[Profit]]</f>
        <v>270.47000000000003</v>
      </c>
    </row>
    <row r="2711" spans="1:8">
      <c r="A2711" s="11" t="s">
        <v>2669</v>
      </c>
      <c r="B2711" s="7">
        <v>47733</v>
      </c>
      <c r="C2711" t="str">
        <f>PROPER(Table1[[#This Row],[Region]])</f>
        <v>East</v>
      </c>
      <c r="D2711" t="str">
        <f>PROPER(Table1[[#This Row],[Product Category]])</f>
        <v>Sports</v>
      </c>
      <c r="E2711">
        <f>ROUND(Table1[[#This Row],[Sales Amount]],1)</f>
        <v>2298.9</v>
      </c>
      <c r="F2711">
        <f>Table1[[#This Row],[Quantity Sold]]</f>
        <v>47</v>
      </c>
      <c r="G2711">
        <f>Table1[[#This Row],[Discount (%)]]</f>
        <v>38</v>
      </c>
      <c r="H2711">
        <f>Table1[[#This Row],[Profit]]</f>
        <v>1467.37</v>
      </c>
    </row>
    <row r="2712" spans="1:8">
      <c r="A2712" s="11" t="s">
        <v>2670</v>
      </c>
      <c r="B2712" s="7">
        <v>47734</v>
      </c>
      <c r="C2712" t="str">
        <f>PROPER(Table1[[#This Row],[Region]])</f>
        <v>East</v>
      </c>
      <c r="D2712" t="str">
        <f>PROPER(Table1[[#This Row],[Product Category]])</f>
        <v>Electronics</v>
      </c>
      <c r="E2712">
        <f>ROUND(Table1[[#This Row],[Sales Amount]],1)</f>
        <v>2794.6</v>
      </c>
      <c r="F2712">
        <f>Table1[[#This Row],[Quantity Sold]]</f>
        <v>11</v>
      </c>
      <c r="G2712">
        <f>Table1[[#This Row],[Discount (%)]]</f>
        <v>5</v>
      </c>
      <c r="H2712">
        <f>Table1[[#This Row],[Profit]]</f>
        <v>707.59</v>
      </c>
    </row>
    <row r="2713" spans="1:8">
      <c r="A2713" s="11" t="s">
        <v>2671</v>
      </c>
      <c r="B2713" s="7">
        <v>47735</v>
      </c>
      <c r="C2713" t="str">
        <f>PROPER(Table1[[#This Row],[Region]])</f>
        <v>South</v>
      </c>
      <c r="D2713" t="str">
        <f>PROPER(Table1[[#This Row],[Product Category]])</f>
        <v>Electronics</v>
      </c>
      <c r="E2713">
        <f>ROUND(Table1[[#This Row],[Sales Amount]],1)</f>
        <v>2983.1</v>
      </c>
      <c r="F2713">
        <f>Table1[[#This Row],[Quantity Sold]]</f>
        <v>36</v>
      </c>
      <c r="G2713">
        <f>Table1[[#This Row],[Discount (%)]]</f>
        <v>16</v>
      </c>
      <c r="H2713">
        <f>Table1[[#This Row],[Profit]]</f>
        <v>488.11</v>
      </c>
    </row>
    <row r="2714" spans="1:8">
      <c r="A2714" s="11" t="s">
        <v>2672</v>
      </c>
      <c r="B2714" s="7">
        <v>47736</v>
      </c>
      <c r="C2714" t="str">
        <f>PROPER(Table1[[#This Row],[Region]])</f>
        <v>East</v>
      </c>
      <c r="D2714" t="str">
        <f>PROPER(Table1[[#This Row],[Product Category]])</f>
        <v>Furniture</v>
      </c>
      <c r="E2714">
        <f>ROUND(Table1[[#This Row],[Sales Amount]],1)</f>
        <v>3253.4</v>
      </c>
      <c r="F2714">
        <f>Table1[[#This Row],[Quantity Sold]]</f>
        <v>27</v>
      </c>
      <c r="G2714">
        <f>Table1[[#This Row],[Discount (%)]]</f>
        <v>25</v>
      </c>
      <c r="H2714">
        <f>Table1[[#This Row],[Profit]]</f>
        <v>1000.78</v>
      </c>
    </row>
    <row r="2715" spans="1:8">
      <c r="A2715" s="11" t="s">
        <v>2673</v>
      </c>
      <c r="B2715" s="7">
        <v>47737</v>
      </c>
      <c r="C2715" t="str">
        <f>PROPER(Table1[[#This Row],[Region]])</f>
        <v>South</v>
      </c>
      <c r="D2715" t="str">
        <f>PROPER(Table1[[#This Row],[Product Category]])</f>
        <v>Electronics</v>
      </c>
      <c r="E2715">
        <f>ROUND(Table1[[#This Row],[Sales Amount]],1)</f>
        <v>3769.7</v>
      </c>
      <c r="F2715">
        <f>Table1[[#This Row],[Quantity Sold]]</f>
        <v>13</v>
      </c>
      <c r="G2715">
        <f>Table1[[#This Row],[Discount (%)]]</f>
        <v>0</v>
      </c>
      <c r="H2715">
        <f>Table1[[#This Row],[Profit]]</f>
        <v>1695.66</v>
      </c>
    </row>
    <row r="2716" spans="1:8">
      <c r="A2716" s="11" t="s">
        <v>2674</v>
      </c>
      <c r="B2716" s="7">
        <v>47738</v>
      </c>
      <c r="C2716" t="str">
        <f>PROPER(Table1[[#This Row],[Region]])</f>
        <v>East</v>
      </c>
      <c r="D2716" t="str">
        <f>PROPER(Table1[[#This Row],[Product Category]])</f>
        <v>Groceries</v>
      </c>
      <c r="E2716">
        <f>ROUND(Table1[[#This Row],[Sales Amount]],1)</f>
        <v>1715.8</v>
      </c>
      <c r="F2716">
        <f>Table1[[#This Row],[Quantity Sold]]</f>
        <v>47</v>
      </c>
      <c r="G2716">
        <f>Table1[[#This Row],[Discount (%)]]</f>
        <v>32</v>
      </c>
      <c r="H2716">
        <f>Table1[[#This Row],[Profit]]</f>
        <v>708.22</v>
      </c>
    </row>
    <row r="2717" spans="1:8">
      <c r="A2717" s="11" t="s">
        <v>2675</v>
      </c>
      <c r="B2717" s="7">
        <v>47739</v>
      </c>
      <c r="C2717" t="str">
        <f>PROPER(Table1[[#This Row],[Region]])</f>
        <v>East</v>
      </c>
      <c r="D2717" t="str">
        <f>PROPER(Table1[[#This Row],[Product Category]])</f>
        <v>Sports</v>
      </c>
      <c r="E2717">
        <f>ROUND(Table1[[#This Row],[Sales Amount]],1)</f>
        <v>2087.6999999999998</v>
      </c>
      <c r="F2717">
        <f>Table1[[#This Row],[Quantity Sold]]</f>
        <v>24</v>
      </c>
      <c r="G2717">
        <f>Table1[[#This Row],[Discount (%)]]</f>
        <v>42</v>
      </c>
      <c r="H2717">
        <f>Table1[[#This Row],[Profit]]</f>
        <v>1716.16</v>
      </c>
    </row>
    <row r="2718" spans="1:8">
      <c r="A2718" s="11" t="s">
        <v>2676</v>
      </c>
      <c r="B2718" s="7">
        <v>47740</v>
      </c>
      <c r="C2718" t="str">
        <f>PROPER(Table1[[#This Row],[Region]])</f>
        <v>South</v>
      </c>
      <c r="D2718" t="str">
        <f>PROPER(Table1[[#This Row],[Product Category]])</f>
        <v>Clothing</v>
      </c>
      <c r="E2718">
        <f>ROUND(Table1[[#This Row],[Sales Amount]],1)</f>
        <v>1351.3</v>
      </c>
      <c r="F2718">
        <f>Table1[[#This Row],[Quantity Sold]]</f>
        <v>38</v>
      </c>
      <c r="G2718">
        <f>Table1[[#This Row],[Discount (%)]]</f>
        <v>41</v>
      </c>
      <c r="H2718">
        <f>Table1[[#This Row],[Profit]]</f>
        <v>1355.42</v>
      </c>
    </row>
    <row r="2719" spans="1:8">
      <c r="A2719" s="11" t="s">
        <v>2677</v>
      </c>
      <c r="B2719" s="7">
        <v>47741</v>
      </c>
      <c r="C2719" t="str">
        <f>PROPER(Table1[[#This Row],[Region]])</f>
        <v>South</v>
      </c>
      <c r="D2719" t="str">
        <f>PROPER(Table1[[#This Row],[Product Category]])</f>
        <v>Clothing</v>
      </c>
      <c r="E2719">
        <f>ROUND(Table1[[#This Row],[Sales Amount]],1)</f>
        <v>3263.4</v>
      </c>
      <c r="F2719">
        <f>Table1[[#This Row],[Quantity Sold]]</f>
        <v>6</v>
      </c>
      <c r="G2719">
        <f>Table1[[#This Row],[Discount (%)]]</f>
        <v>20</v>
      </c>
      <c r="H2719">
        <f>Table1[[#This Row],[Profit]]</f>
        <v>1626.85</v>
      </c>
    </row>
    <row r="2720" spans="1:8">
      <c r="A2720" s="11" t="s">
        <v>2678</v>
      </c>
      <c r="B2720" s="7">
        <v>47742</v>
      </c>
      <c r="C2720" t="str">
        <f>PROPER(Table1[[#This Row],[Region]])</f>
        <v>East</v>
      </c>
      <c r="D2720" t="str">
        <f>PROPER(Table1[[#This Row],[Product Category]])</f>
        <v>Clothing</v>
      </c>
      <c r="E2720">
        <f>ROUND(Table1[[#This Row],[Sales Amount]],1)</f>
        <v>4774.3</v>
      </c>
      <c r="F2720">
        <f>Table1[[#This Row],[Quantity Sold]]</f>
        <v>2</v>
      </c>
      <c r="G2720">
        <f>Table1[[#This Row],[Discount (%)]]</f>
        <v>11</v>
      </c>
      <c r="H2720">
        <f>Table1[[#This Row],[Profit]]</f>
        <v>1509.13</v>
      </c>
    </row>
    <row r="2721" spans="1:8">
      <c r="A2721" s="11" t="s">
        <v>2679</v>
      </c>
      <c r="B2721" s="7">
        <v>47743</v>
      </c>
      <c r="C2721" t="str">
        <f>PROPER(Table1[[#This Row],[Region]])</f>
        <v>North</v>
      </c>
      <c r="D2721" t="str">
        <f>PROPER(Table1[[#This Row],[Product Category]])</f>
        <v>Clothing</v>
      </c>
      <c r="E2721">
        <f>ROUND(Table1[[#This Row],[Sales Amount]],1)</f>
        <v>1881.6</v>
      </c>
      <c r="F2721">
        <f>Table1[[#This Row],[Quantity Sold]]</f>
        <v>9</v>
      </c>
      <c r="G2721">
        <f>Table1[[#This Row],[Discount (%)]]</f>
        <v>47</v>
      </c>
      <c r="H2721">
        <f>Table1[[#This Row],[Profit]]</f>
        <v>157.76</v>
      </c>
    </row>
    <row r="2722" spans="1:8">
      <c r="A2722" s="11">
        <v>21861721</v>
      </c>
      <c r="B2722" s="7">
        <v>47744</v>
      </c>
      <c r="C2722" t="str">
        <f>PROPER(Table1[[#This Row],[Region]])</f>
        <v>East</v>
      </c>
      <c r="D2722" t="str">
        <f>PROPER(Table1[[#This Row],[Product Category]])</f>
        <v>Furniture</v>
      </c>
      <c r="E2722">
        <f>ROUND(Table1[[#This Row],[Sales Amount]],1)</f>
        <v>1126.8</v>
      </c>
      <c r="F2722">
        <f>Table1[[#This Row],[Quantity Sold]]</f>
        <v>26</v>
      </c>
      <c r="G2722">
        <f>Table1[[#This Row],[Discount (%)]]</f>
        <v>40</v>
      </c>
      <c r="H2722">
        <f>Table1[[#This Row],[Profit]]</f>
        <v>1672.41</v>
      </c>
    </row>
    <row r="2723" spans="1:8">
      <c r="A2723" s="11" t="s">
        <v>2681</v>
      </c>
      <c r="B2723" s="7">
        <v>47745</v>
      </c>
      <c r="C2723" t="str">
        <f>PROPER(Table1[[#This Row],[Region]])</f>
        <v>North</v>
      </c>
      <c r="D2723" t="str">
        <f>PROPER(Table1[[#This Row],[Product Category]])</f>
        <v>Electronics</v>
      </c>
      <c r="E2723">
        <f>ROUND(Table1[[#This Row],[Sales Amount]],1)</f>
        <v>2696.5</v>
      </c>
      <c r="F2723">
        <f>Table1[[#This Row],[Quantity Sold]]</f>
        <v>40</v>
      </c>
      <c r="G2723">
        <f>Table1[[#This Row],[Discount (%)]]</f>
        <v>23</v>
      </c>
      <c r="H2723">
        <f>Table1[[#This Row],[Profit]]</f>
        <v>320.01</v>
      </c>
    </row>
    <row r="2724" spans="1:8">
      <c r="A2724" s="11" t="s">
        <v>2682</v>
      </c>
      <c r="B2724" s="7">
        <v>47746</v>
      </c>
      <c r="C2724" t="str">
        <f>PROPER(Table1[[#This Row],[Region]])</f>
        <v>East</v>
      </c>
      <c r="D2724" t="str">
        <f>PROPER(Table1[[#This Row],[Product Category]])</f>
        <v>Furniture</v>
      </c>
      <c r="E2724">
        <f>ROUND(Table1[[#This Row],[Sales Amount]],1)</f>
        <v>224.9</v>
      </c>
      <c r="F2724">
        <f>Table1[[#This Row],[Quantity Sold]]</f>
        <v>50</v>
      </c>
      <c r="G2724">
        <f>Table1[[#This Row],[Discount (%)]]</f>
        <v>8</v>
      </c>
      <c r="H2724">
        <f>Table1[[#This Row],[Profit]]</f>
        <v>182.79</v>
      </c>
    </row>
    <row r="2725" spans="1:8">
      <c r="A2725" s="11" t="s">
        <v>2683</v>
      </c>
      <c r="B2725" s="7">
        <v>47747</v>
      </c>
      <c r="C2725" t="str">
        <f>PROPER(Table1[[#This Row],[Region]])</f>
        <v>North</v>
      </c>
      <c r="D2725" t="str">
        <f>PROPER(Table1[[#This Row],[Product Category]])</f>
        <v>Clothing</v>
      </c>
      <c r="E2725">
        <f>ROUND(Table1[[#This Row],[Sales Amount]],1)</f>
        <v>1849.7</v>
      </c>
      <c r="F2725">
        <f>Table1[[#This Row],[Quantity Sold]]</f>
        <v>15</v>
      </c>
      <c r="G2725">
        <f>Table1[[#This Row],[Discount (%)]]</f>
        <v>2</v>
      </c>
      <c r="H2725">
        <f>Table1[[#This Row],[Profit]]</f>
        <v>957.8</v>
      </c>
    </row>
    <row r="2726" spans="1:8">
      <c r="A2726" s="11" t="s">
        <v>2684</v>
      </c>
      <c r="B2726" s="7">
        <v>47748</v>
      </c>
      <c r="C2726" t="str">
        <f>PROPER(Table1[[#This Row],[Region]])</f>
        <v>North</v>
      </c>
      <c r="D2726" t="str">
        <f>PROPER(Table1[[#This Row],[Product Category]])</f>
        <v>Clothing</v>
      </c>
      <c r="E2726">
        <f>ROUND(Table1[[#This Row],[Sales Amount]],1)</f>
        <v>4612.5</v>
      </c>
      <c r="F2726">
        <f>Table1[[#This Row],[Quantity Sold]]</f>
        <v>32</v>
      </c>
      <c r="G2726">
        <f>Table1[[#This Row],[Discount (%)]]</f>
        <v>19</v>
      </c>
      <c r="H2726">
        <f>Table1[[#This Row],[Profit]]</f>
        <v>87.44</v>
      </c>
    </row>
    <row r="2727" spans="1:8">
      <c r="A2727" s="11" t="s">
        <v>2685</v>
      </c>
      <c r="B2727" s="7">
        <v>47749</v>
      </c>
      <c r="C2727" t="str">
        <f>PROPER(Table1[[#This Row],[Region]])</f>
        <v>East</v>
      </c>
      <c r="D2727" t="str">
        <f>PROPER(Table1[[#This Row],[Product Category]])</f>
        <v>Groceries</v>
      </c>
      <c r="E2727">
        <f>ROUND(Table1[[#This Row],[Sales Amount]],1)</f>
        <v>3067.1</v>
      </c>
      <c r="F2727">
        <f>Table1[[#This Row],[Quantity Sold]]</f>
        <v>38</v>
      </c>
      <c r="G2727">
        <f>Table1[[#This Row],[Discount (%)]]</f>
        <v>24</v>
      </c>
      <c r="H2727">
        <f>Table1[[#This Row],[Profit]]</f>
        <v>1114.33</v>
      </c>
    </row>
    <row r="2728" spans="1:8">
      <c r="A2728" s="11" t="s">
        <v>2686</v>
      </c>
      <c r="B2728" s="7">
        <v>47750</v>
      </c>
      <c r="C2728" t="str">
        <f>PROPER(Table1[[#This Row],[Region]])</f>
        <v>North</v>
      </c>
      <c r="D2728" t="str">
        <f>PROPER(Table1[[#This Row],[Product Category]])</f>
        <v>Sports</v>
      </c>
      <c r="E2728">
        <f>ROUND(Table1[[#This Row],[Sales Amount]],1)</f>
        <v>2088.6999999999998</v>
      </c>
      <c r="F2728">
        <f>Table1[[#This Row],[Quantity Sold]]</f>
        <v>32</v>
      </c>
      <c r="G2728">
        <f>Table1[[#This Row],[Discount (%)]]</f>
        <v>28</v>
      </c>
      <c r="H2728">
        <f>Table1[[#This Row],[Profit]]</f>
        <v>1073.5</v>
      </c>
    </row>
    <row r="2729" spans="1:8">
      <c r="A2729" s="11" t="s">
        <v>2687</v>
      </c>
      <c r="B2729" s="7">
        <v>47751</v>
      </c>
      <c r="C2729" t="str">
        <f>PROPER(Table1[[#This Row],[Region]])</f>
        <v>South</v>
      </c>
      <c r="D2729" t="str">
        <f>PROPER(Table1[[#This Row],[Product Category]])</f>
        <v>Sports</v>
      </c>
      <c r="E2729">
        <f>ROUND(Table1[[#This Row],[Sales Amount]],1)</f>
        <v>374.7</v>
      </c>
      <c r="F2729">
        <f>Table1[[#This Row],[Quantity Sold]]</f>
        <v>46</v>
      </c>
      <c r="G2729">
        <f>Table1[[#This Row],[Discount (%)]]</f>
        <v>39</v>
      </c>
      <c r="H2729">
        <f>Table1[[#This Row],[Profit]]</f>
        <v>1147.69</v>
      </c>
    </row>
    <row r="2730" spans="1:8">
      <c r="A2730" s="11" t="s">
        <v>2688</v>
      </c>
      <c r="B2730" s="7">
        <v>47752</v>
      </c>
      <c r="C2730" t="str">
        <f>PROPER(Table1[[#This Row],[Region]])</f>
        <v>North</v>
      </c>
      <c r="D2730" t="str">
        <f>PROPER(Table1[[#This Row],[Product Category]])</f>
        <v>Electronics</v>
      </c>
      <c r="E2730">
        <f>ROUND(Table1[[#This Row],[Sales Amount]],1)</f>
        <v>1121.8</v>
      </c>
      <c r="F2730">
        <f>Table1[[#This Row],[Quantity Sold]]</f>
        <v>12</v>
      </c>
      <c r="G2730">
        <f>Table1[[#This Row],[Discount (%)]]</f>
        <v>38</v>
      </c>
      <c r="H2730">
        <f>Table1[[#This Row],[Profit]]</f>
        <v>854.93</v>
      </c>
    </row>
    <row r="2731" spans="1:8">
      <c r="A2731" s="11" t="s">
        <v>2689</v>
      </c>
      <c r="B2731" s="7">
        <v>47753</v>
      </c>
      <c r="C2731" t="str">
        <f>PROPER(Table1[[#This Row],[Region]])</f>
        <v>East</v>
      </c>
      <c r="D2731" t="str">
        <f>PROPER(Table1[[#This Row],[Product Category]])</f>
        <v>Sports</v>
      </c>
      <c r="E2731">
        <f>ROUND(Table1[[#This Row],[Sales Amount]],1)</f>
        <v>3643</v>
      </c>
      <c r="F2731">
        <f>Table1[[#This Row],[Quantity Sold]]</f>
        <v>1</v>
      </c>
      <c r="G2731">
        <f>Table1[[#This Row],[Discount (%)]]</f>
        <v>33</v>
      </c>
      <c r="H2731">
        <f>Table1[[#This Row],[Profit]]</f>
        <v>519.54999999999995</v>
      </c>
    </row>
    <row r="2732" spans="1:8">
      <c r="A2732" s="11" t="s">
        <v>2690</v>
      </c>
      <c r="B2732" s="7">
        <v>47754</v>
      </c>
      <c r="C2732" t="str">
        <f>PROPER(Table1[[#This Row],[Region]])</f>
        <v>West</v>
      </c>
      <c r="D2732" t="str">
        <f>PROPER(Table1[[#This Row],[Product Category]])</f>
        <v>Electronics</v>
      </c>
      <c r="E2732">
        <f>ROUND(Table1[[#This Row],[Sales Amount]],1)</f>
        <v>2288.8000000000002</v>
      </c>
      <c r="F2732">
        <f>Table1[[#This Row],[Quantity Sold]]</f>
        <v>49</v>
      </c>
      <c r="G2732">
        <f>Table1[[#This Row],[Discount (%)]]</f>
        <v>0</v>
      </c>
      <c r="H2732">
        <f>Table1[[#This Row],[Profit]]</f>
        <v>1239.69</v>
      </c>
    </row>
    <row r="2733" spans="1:8">
      <c r="A2733" s="11" t="s">
        <v>2691</v>
      </c>
      <c r="B2733" s="7">
        <v>47755</v>
      </c>
      <c r="C2733" t="str">
        <f>PROPER(Table1[[#This Row],[Region]])</f>
        <v>North</v>
      </c>
      <c r="D2733" t="str">
        <f>PROPER(Table1[[#This Row],[Product Category]])</f>
        <v>Clothing</v>
      </c>
      <c r="E2733">
        <f>ROUND(Table1[[#This Row],[Sales Amount]],1)</f>
        <v>4427.6000000000004</v>
      </c>
      <c r="F2733">
        <f>Table1[[#This Row],[Quantity Sold]]</f>
        <v>28</v>
      </c>
      <c r="G2733">
        <f>Table1[[#This Row],[Discount (%)]]</f>
        <v>41</v>
      </c>
      <c r="H2733">
        <f>Table1[[#This Row],[Profit]]</f>
        <v>1578.17</v>
      </c>
    </row>
    <row r="2734" spans="1:8">
      <c r="A2734" s="11" t="s">
        <v>2692</v>
      </c>
      <c r="B2734" s="7">
        <v>47756</v>
      </c>
      <c r="C2734" t="str">
        <f>PROPER(Table1[[#This Row],[Region]])</f>
        <v>West</v>
      </c>
      <c r="D2734" t="str">
        <f>PROPER(Table1[[#This Row],[Product Category]])</f>
        <v>Clothing</v>
      </c>
      <c r="E2734">
        <f>ROUND(Table1[[#This Row],[Sales Amount]],1)</f>
        <v>3408.6</v>
      </c>
      <c r="F2734">
        <f>Table1[[#This Row],[Quantity Sold]]</f>
        <v>30</v>
      </c>
      <c r="G2734">
        <f>Table1[[#This Row],[Discount (%)]]</f>
        <v>32</v>
      </c>
      <c r="H2734">
        <f>Table1[[#This Row],[Profit]]</f>
        <v>345.22</v>
      </c>
    </row>
    <row r="2735" spans="1:8">
      <c r="A2735" s="11" t="s">
        <v>2693</v>
      </c>
      <c r="B2735" s="7">
        <v>47757</v>
      </c>
      <c r="C2735" t="str">
        <f>PROPER(Table1[[#This Row],[Region]])</f>
        <v>East</v>
      </c>
      <c r="D2735" t="str">
        <f>PROPER(Table1[[#This Row],[Product Category]])</f>
        <v>Clothing</v>
      </c>
      <c r="E2735">
        <f>ROUND(Table1[[#This Row],[Sales Amount]],1)</f>
        <v>3670.3</v>
      </c>
      <c r="F2735">
        <f>Table1[[#This Row],[Quantity Sold]]</f>
        <v>18</v>
      </c>
      <c r="G2735">
        <f>Table1[[#This Row],[Discount (%)]]</f>
        <v>0</v>
      </c>
      <c r="H2735">
        <f>Table1[[#This Row],[Profit]]</f>
        <v>1490.44</v>
      </c>
    </row>
    <row r="2736" spans="1:8">
      <c r="A2736" s="11" t="s">
        <v>2694</v>
      </c>
      <c r="B2736" s="7">
        <v>47758</v>
      </c>
      <c r="C2736" t="str">
        <f>PROPER(Table1[[#This Row],[Region]])</f>
        <v>North</v>
      </c>
      <c r="D2736" t="str">
        <f>PROPER(Table1[[#This Row],[Product Category]])</f>
        <v>Clothing</v>
      </c>
      <c r="E2736">
        <f>ROUND(Table1[[#This Row],[Sales Amount]],1)</f>
        <v>4639.5</v>
      </c>
      <c r="F2736">
        <f>Table1[[#This Row],[Quantity Sold]]</f>
        <v>27</v>
      </c>
      <c r="G2736">
        <f>Table1[[#This Row],[Discount (%)]]</f>
        <v>19</v>
      </c>
      <c r="H2736">
        <f>Table1[[#This Row],[Profit]]</f>
        <v>1163.0999999999999</v>
      </c>
    </row>
    <row r="2737" spans="1:8">
      <c r="A2737" s="11" t="s">
        <v>2695</v>
      </c>
      <c r="B2737" s="7">
        <v>47759</v>
      </c>
      <c r="C2737" t="str">
        <f>PROPER(Table1[[#This Row],[Region]])</f>
        <v>East</v>
      </c>
      <c r="D2737" t="str">
        <f>PROPER(Table1[[#This Row],[Product Category]])</f>
        <v>Sports</v>
      </c>
      <c r="E2737">
        <f>ROUND(Table1[[#This Row],[Sales Amount]],1)</f>
        <v>3309.1</v>
      </c>
      <c r="F2737">
        <f>Table1[[#This Row],[Quantity Sold]]</f>
        <v>37</v>
      </c>
      <c r="G2737">
        <f>Table1[[#This Row],[Discount (%)]]</f>
        <v>39</v>
      </c>
      <c r="H2737">
        <f>Table1[[#This Row],[Profit]]</f>
        <v>436.51</v>
      </c>
    </row>
    <row r="2738" spans="1:8">
      <c r="A2738" s="11" t="s">
        <v>2696</v>
      </c>
      <c r="B2738" s="7">
        <v>47760</v>
      </c>
      <c r="C2738" t="str">
        <f>PROPER(Table1[[#This Row],[Region]])</f>
        <v>South</v>
      </c>
      <c r="D2738" t="str">
        <f>PROPER(Table1[[#This Row],[Product Category]])</f>
        <v>Groceries</v>
      </c>
      <c r="E2738">
        <f>ROUND(Table1[[#This Row],[Sales Amount]],1)</f>
        <v>2198</v>
      </c>
      <c r="F2738">
        <f>Table1[[#This Row],[Quantity Sold]]</f>
        <v>11</v>
      </c>
      <c r="G2738">
        <f>Table1[[#This Row],[Discount (%)]]</f>
        <v>4</v>
      </c>
      <c r="H2738">
        <f>Table1[[#This Row],[Profit]]</f>
        <v>1000.73</v>
      </c>
    </row>
    <row r="2739" spans="1:8">
      <c r="A2739" s="11" t="s">
        <v>2697</v>
      </c>
      <c r="B2739" s="7">
        <v>47761</v>
      </c>
      <c r="C2739" t="str">
        <f>PROPER(Table1[[#This Row],[Region]])</f>
        <v>East</v>
      </c>
      <c r="D2739" t="str">
        <f>PROPER(Table1[[#This Row],[Product Category]])</f>
        <v>Groceries</v>
      </c>
      <c r="E2739">
        <f>ROUND(Table1[[#This Row],[Sales Amount]],1)</f>
        <v>4794.2</v>
      </c>
      <c r="F2739">
        <f>Table1[[#This Row],[Quantity Sold]]</f>
        <v>39</v>
      </c>
      <c r="G2739">
        <f>Table1[[#This Row],[Discount (%)]]</f>
        <v>36</v>
      </c>
      <c r="H2739">
        <f>Table1[[#This Row],[Profit]]</f>
        <v>274.33</v>
      </c>
    </row>
    <row r="2740" spans="1:8">
      <c r="A2740" s="11" t="s">
        <v>2698</v>
      </c>
      <c r="B2740" s="7">
        <v>47762</v>
      </c>
      <c r="C2740" t="str">
        <f>PROPER(Table1[[#This Row],[Region]])</f>
        <v>West</v>
      </c>
      <c r="D2740" t="str">
        <f>PROPER(Table1[[#This Row],[Product Category]])</f>
        <v>Clothing</v>
      </c>
      <c r="E2740">
        <f>ROUND(Table1[[#This Row],[Sales Amount]],1)</f>
        <v>3577.2</v>
      </c>
      <c r="F2740">
        <f>Table1[[#This Row],[Quantity Sold]]</f>
        <v>18</v>
      </c>
      <c r="G2740">
        <f>Table1[[#This Row],[Discount (%)]]</f>
        <v>46</v>
      </c>
      <c r="H2740">
        <f>Table1[[#This Row],[Profit]]</f>
        <v>1335.52</v>
      </c>
    </row>
    <row r="2741" spans="1:8">
      <c r="A2741" s="11" t="s">
        <v>2699</v>
      </c>
      <c r="B2741" s="7">
        <v>47763</v>
      </c>
      <c r="C2741" t="str">
        <f>PROPER(Table1[[#This Row],[Region]])</f>
        <v>East</v>
      </c>
      <c r="D2741" t="str">
        <f>PROPER(Table1[[#This Row],[Product Category]])</f>
        <v>Furniture</v>
      </c>
      <c r="E2741">
        <f>ROUND(Table1[[#This Row],[Sales Amount]],1)</f>
        <v>717.5</v>
      </c>
      <c r="F2741">
        <f>Table1[[#This Row],[Quantity Sold]]</f>
        <v>44</v>
      </c>
      <c r="G2741">
        <f>Table1[[#This Row],[Discount (%)]]</f>
        <v>33</v>
      </c>
      <c r="H2741">
        <f>Table1[[#This Row],[Profit]]</f>
        <v>1626.39</v>
      </c>
    </row>
    <row r="2742" spans="1:8">
      <c r="A2742" s="11" t="s">
        <v>2700</v>
      </c>
      <c r="B2742" s="7">
        <v>47764</v>
      </c>
      <c r="C2742" t="str">
        <f>PROPER(Table1[[#This Row],[Region]])</f>
        <v>South</v>
      </c>
      <c r="D2742" t="str">
        <f>PROPER(Table1[[#This Row],[Product Category]])</f>
        <v>Groceries</v>
      </c>
      <c r="E2742">
        <f>ROUND(Table1[[#This Row],[Sales Amount]],1)</f>
        <v>4215.6000000000004</v>
      </c>
      <c r="F2742">
        <f>Table1[[#This Row],[Quantity Sold]]</f>
        <v>7</v>
      </c>
      <c r="G2742">
        <f>Table1[[#This Row],[Discount (%)]]</f>
        <v>26</v>
      </c>
      <c r="H2742">
        <f>Table1[[#This Row],[Profit]]</f>
        <v>967.64</v>
      </c>
    </row>
    <row r="2743" spans="1:8">
      <c r="A2743" s="11" t="s">
        <v>2701</v>
      </c>
      <c r="B2743" s="7">
        <v>47765</v>
      </c>
      <c r="C2743" t="str">
        <f>PROPER(Table1[[#This Row],[Region]])</f>
        <v>North</v>
      </c>
      <c r="D2743" t="str">
        <f>PROPER(Table1[[#This Row],[Product Category]])</f>
        <v>Groceries</v>
      </c>
      <c r="E2743">
        <f>ROUND(Table1[[#This Row],[Sales Amount]],1)</f>
        <v>3882.9</v>
      </c>
      <c r="F2743">
        <f>Table1[[#This Row],[Quantity Sold]]</f>
        <v>40</v>
      </c>
      <c r="G2743">
        <f>Table1[[#This Row],[Discount (%)]]</f>
        <v>3</v>
      </c>
      <c r="H2743">
        <f>Table1[[#This Row],[Profit]]</f>
        <v>1277.1600000000001</v>
      </c>
    </row>
    <row r="2744" spans="1:8">
      <c r="A2744" s="11" t="s">
        <v>2702</v>
      </c>
      <c r="B2744" s="7">
        <v>47766</v>
      </c>
      <c r="C2744" t="str">
        <f>PROPER(Table1[[#This Row],[Region]])</f>
        <v>East</v>
      </c>
      <c r="D2744" t="str">
        <f>PROPER(Table1[[#This Row],[Product Category]])</f>
        <v>Groceries</v>
      </c>
      <c r="E2744">
        <f>ROUND(Table1[[#This Row],[Sales Amount]],1)</f>
        <v>488.4</v>
      </c>
      <c r="F2744">
        <f>Table1[[#This Row],[Quantity Sold]]</f>
        <v>39</v>
      </c>
      <c r="G2744">
        <f>Table1[[#This Row],[Discount (%)]]</f>
        <v>9</v>
      </c>
      <c r="H2744">
        <f>Table1[[#This Row],[Profit]]</f>
        <v>1883.86</v>
      </c>
    </row>
    <row r="2745" spans="1:8">
      <c r="A2745" s="11" t="s">
        <v>2703</v>
      </c>
      <c r="B2745" s="7">
        <v>47767</v>
      </c>
      <c r="C2745" t="str">
        <f>PROPER(Table1[[#This Row],[Region]])</f>
        <v>West</v>
      </c>
      <c r="D2745" t="str">
        <f>PROPER(Table1[[#This Row],[Product Category]])</f>
        <v>Clothing</v>
      </c>
      <c r="E2745">
        <f>ROUND(Table1[[#This Row],[Sales Amount]],1)</f>
        <v>4848.6000000000004</v>
      </c>
      <c r="F2745">
        <f>Table1[[#This Row],[Quantity Sold]]</f>
        <v>49</v>
      </c>
      <c r="G2745">
        <f>Table1[[#This Row],[Discount (%)]]</f>
        <v>21</v>
      </c>
      <c r="H2745">
        <f>Table1[[#This Row],[Profit]]</f>
        <v>1245.07</v>
      </c>
    </row>
    <row r="2746" spans="1:8">
      <c r="A2746" s="11" t="s">
        <v>2704</v>
      </c>
      <c r="B2746" s="7">
        <v>47768</v>
      </c>
      <c r="C2746" t="str">
        <f>PROPER(Table1[[#This Row],[Region]])</f>
        <v>West</v>
      </c>
      <c r="D2746" t="str">
        <f>PROPER(Table1[[#This Row],[Product Category]])</f>
        <v>Sports</v>
      </c>
      <c r="E2746">
        <f>ROUND(Table1[[#This Row],[Sales Amount]],1)</f>
        <v>4309</v>
      </c>
      <c r="F2746">
        <f>Table1[[#This Row],[Quantity Sold]]</f>
        <v>9</v>
      </c>
      <c r="G2746">
        <f>Table1[[#This Row],[Discount (%)]]</f>
        <v>17</v>
      </c>
      <c r="H2746">
        <f>Table1[[#This Row],[Profit]]</f>
        <v>1451.37</v>
      </c>
    </row>
    <row r="2747" spans="1:8">
      <c r="A2747" s="11" t="s">
        <v>2705</v>
      </c>
      <c r="B2747" s="7">
        <v>47769</v>
      </c>
      <c r="C2747" t="str">
        <f>PROPER(Table1[[#This Row],[Region]])</f>
        <v>West</v>
      </c>
      <c r="D2747" t="str">
        <f>PROPER(Table1[[#This Row],[Product Category]])</f>
        <v>Electronics</v>
      </c>
      <c r="E2747">
        <f>ROUND(Table1[[#This Row],[Sales Amount]],1)</f>
        <v>4176.8</v>
      </c>
      <c r="F2747">
        <f>Table1[[#This Row],[Quantity Sold]]</f>
        <v>30</v>
      </c>
      <c r="G2747">
        <f>Table1[[#This Row],[Discount (%)]]</f>
        <v>1</v>
      </c>
      <c r="H2747">
        <f>Table1[[#This Row],[Profit]]</f>
        <v>755.42</v>
      </c>
    </row>
    <row r="2748" spans="1:8">
      <c r="A2748" s="11" t="s">
        <v>2706</v>
      </c>
      <c r="B2748" s="7">
        <v>47770</v>
      </c>
      <c r="C2748" t="str">
        <f>PROPER(Table1[[#This Row],[Region]])</f>
        <v>South</v>
      </c>
      <c r="D2748" t="str">
        <f>PROPER(Table1[[#This Row],[Product Category]])</f>
        <v>Electronics</v>
      </c>
      <c r="E2748">
        <f>ROUND(Table1[[#This Row],[Sales Amount]],1)</f>
        <v>501.6</v>
      </c>
      <c r="F2748">
        <f>Table1[[#This Row],[Quantity Sold]]</f>
        <v>38</v>
      </c>
      <c r="G2748">
        <f>Table1[[#This Row],[Discount (%)]]</f>
        <v>45</v>
      </c>
      <c r="H2748">
        <f>Table1[[#This Row],[Profit]]</f>
        <v>908.8</v>
      </c>
    </row>
    <row r="2749" spans="1:8">
      <c r="A2749" s="11" t="s">
        <v>2707</v>
      </c>
      <c r="B2749" s="7">
        <v>47771</v>
      </c>
      <c r="C2749" t="str">
        <f>PROPER(Table1[[#This Row],[Region]])</f>
        <v>East</v>
      </c>
      <c r="D2749" t="str">
        <f>PROPER(Table1[[#This Row],[Product Category]])</f>
        <v>Clothing</v>
      </c>
      <c r="E2749">
        <f>ROUND(Table1[[#This Row],[Sales Amount]],1)</f>
        <v>1993.3</v>
      </c>
      <c r="F2749">
        <f>Table1[[#This Row],[Quantity Sold]]</f>
        <v>41</v>
      </c>
      <c r="G2749">
        <f>Table1[[#This Row],[Discount (%)]]</f>
        <v>15</v>
      </c>
      <c r="H2749">
        <f>Table1[[#This Row],[Profit]]</f>
        <v>1274.1199999999999</v>
      </c>
    </row>
    <row r="2750" spans="1:8">
      <c r="A2750" s="11" t="s">
        <v>2708</v>
      </c>
      <c r="B2750" s="7">
        <v>47772</v>
      </c>
      <c r="C2750" t="str">
        <f>PROPER(Table1[[#This Row],[Region]])</f>
        <v>West</v>
      </c>
      <c r="D2750" t="str">
        <f>PROPER(Table1[[#This Row],[Product Category]])</f>
        <v>Electronics</v>
      </c>
      <c r="E2750">
        <f>ROUND(Table1[[#This Row],[Sales Amount]],1)</f>
        <v>496.8</v>
      </c>
      <c r="F2750">
        <f>Table1[[#This Row],[Quantity Sold]]</f>
        <v>6</v>
      </c>
      <c r="G2750">
        <f>Table1[[#This Row],[Discount (%)]]</f>
        <v>31</v>
      </c>
      <c r="H2750">
        <f>Table1[[#This Row],[Profit]]</f>
        <v>936.91</v>
      </c>
    </row>
    <row r="2751" spans="1:8">
      <c r="A2751" s="11" t="s">
        <v>2709</v>
      </c>
      <c r="B2751" s="7">
        <v>47773</v>
      </c>
      <c r="C2751" t="str">
        <f>PROPER(Table1[[#This Row],[Region]])</f>
        <v>North</v>
      </c>
      <c r="D2751" t="str">
        <f>PROPER(Table1[[#This Row],[Product Category]])</f>
        <v>Groceries</v>
      </c>
      <c r="E2751">
        <f>ROUND(Table1[[#This Row],[Sales Amount]],1)</f>
        <v>867.3</v>
      </c>
      <c r="F2751">
        <f>Table1[[#This Row],[Quantity Sold]]</f>
        <v>15</v>
      </c>
      <c r="G2751">
        <f>Table1[[#This Row],[Discount (%)]]</f>
        <v>13</v>
      </c>
      <c r="H2751">
        <f>Table1[[#This Row],[Profit]]</f>
        <v>638.75</v>
      </c>
    </row>
    <row r="2752" spans="1:8">
      <c r="A2752" s="11" t="s">
        <v>2710</v>
      </c>
      <c r="B2752" s="7">
        <v>47774</v>
      </c>
      <c r="C2752" t="str">
        <f>PROPER(Table1[[#This Row],[Region]])</f>
        <v>South</v>
      </c>
      <c r="D2752" t="str">
        <f>PROPER(Table1[[#This Row],[Product Category]])</f>
        <v>Furniture</v>
      </c>
      <c r="E2752">
        <f>ROUND(Table1[[#This Row],[Sales Amount]],1)</f>
        <v>343.4</v>
      </c>
      <c r="F2752">
        <f>Table1[[#This Row],[Quantity Sold]]</f>
        <v>30</v>
      </c>
      <c r="G2752">
        <f>Table1[[#This Row],[Discount (%)]]</f>
        <v>17</v>
      </c>
      <c r="H2752">
        <f>Table1[[#This Row],[Profit]]</f>
        <v>157.53</v>
      </c>
    </row>
    <row r="2753" spans="1:8">
      <c r="A2753" s="11" t="s">
        <v>2711</v>
      </c>
      <c r="B2753" s="7">
        <v>47775</v>
      </c>
      <c r="C2753" t="str">
        <f>PROPER(Table1[[#This Row],[Region]])</f>
        <v>West</v>
      </c>
      <c r="D2753" t="str">
        <f>PROPER(Table1[[#This Row],[Product Category]])</f>
        <v>Sports</v>
      </c>
      <c r="E2753">
        <f>ROUND(Table1[[#This Row],[Sales Amount]],1)</f>
        <v>888.2</v>
      </c>
      <c r="F2753">
        <f>Table1[[#This Row],[Quantity Sold]]</f>
        <v>25</v>
      </c>
      <c r="G2753">
        <f>Table1[[#This Row],[Discount (%)]]</f>
        <v>36</v>
      </c>
      <c r="H2753">
        <f>Table1[[#This Row],[Profit]]</f>
        <v>1987.97</v>
      </c>
    </row>
    <row r="2754" spans="1:8">
      <c r="A2754" s="11" t="s">
        <v>2712</v>
      </c>
      <c r="B2754" s="7">
        <v>47776</v>
      </c>
      <c r="C2754" t="str">
        <f>PROPER(Table1[[#This Row],[Region]])</f>
        <v>South</v>
      </c>
      <c r="D2754" t="str">
        <f>PROPER(Table1[[#This Row],[Product Category]])</f>
        <v>Sports</v>
      </c>
      <c r="E2754">
        <f>ROUND(Table1[[#This Row],[Sales Amount]],1)</f>
        <v>4894.3</v>
      </c>
      <c r="F2754">
        <f>Table1[[#This Row],[Quantity Sold]]</f>
        <v>43</v>
      </c>
      <c r="G2754">
        <f>Table1[[#This Row],[Discount (%)]]</f>
        <v>46</v>
      </c>
      <c r="H2754">
        <f>Table1[[#This Row],[Profit]]</f>
        <v>1263.96</v>
      </c>
    </row>
    <row r="2755" spans="1:8">
      <c r="A2755" s="11" t="s">
        <v>2713</v>
      </c>
      <c r="B2755" s="7">
        <v>47777</v>
      </c>
      <c r="C2755" t="str">
        <f>PROPER(Table1[[#This Row],[Region]])</f>
        <v>East</v>
      </c>
      <c r="D2755" t="str">
        <f>PROPER(Table1[[#This Row],[Product Category]])</f>
        <v>Furniture</v>
      </c>
      <c r="E2755">
        <f>ROUND(Table1[[#This Row],[Sales Amount]],1)</f>
        <v>1037.3</v>
      </c>
      <c r="F2755">
        <f>Table1[[#This Row],[Quantity Sold]]</f>
        <v>25</v>
      </c>
      <c r="G2755">
        <f>Table1[[#This Row],[Discount (%)]]</f>
        <v>25</v>
      </c>
      <c r="H2755">
        <f>Table1[[#This Row],[Profit]]</f>
        <v>1879.41</v>
      </c>
    </row>
    <row r="2756" spans="1:8">
      <c r="A2756" s="11" t="s">
        <v>2714</v>
      </c>
      <c r="B2756" s="7">
        <v>47778</v>
      </c>
      <c r="C2756" t="str">
        <f>PROPER(Table1[[#This Row],[Region]])</f>
        <v>East</v>
      </c>
      <c r="D2756" t="str">
        <f>PROPER(Table1[[#This Row],[Product Category]])</f>
        <v>Furniture</v>
      </c>
      <c r="E2756">
        <f>ROUND(Table1[[#This Row],[Sales Amount]],1)</f>
        <v>508.3</v>
      </c>
      <c r="F2756">
        <f>Table1[[#This Row],[Quantity Sold]]</f>
        <v>43</v>
      </c>
      <c r="G2756">
        <f>Table1[[#This Row],[Discount (%)]]</f>
        <v>31</v>
      </c>
      <c r="H2756">
        <f>Table1[[#This Row],[Profit]]</f>
        <v>1991.1</v>
      </c>
    </row>
    <row r="2757" spans="1:8">
      <c r="A2757" s="11" t="s">
        <v>2715</v>
      </c>
      <c r="B2757" s="7">
        <v>47779</v>
      </c>
      <c r="C2757" t="str">
        <f>PROPER(Table1[[#This Row],[Region]])</f>
        <v>South</v>
      </c>
      <c r="D2757" t="str">
        <f>PROPER(Table1[[#This Row],[Product Category]])</f>
        <v>Groceries</v>
      </c>
      <c r="E2757">
        <f>ROUND(Table1[[#This Row],[Sales Amount]],1)</f>
        <v>4696</v>
      </c>
      <c r="F2757">
        <f>Table1[[#This Row],[Quantity Sold]]</f>
        <v>21</v>
      </c>
      <c r="G2757">
        <f>Table1[[#This Row],[Discount (%)]]</f>
        <v>35</v>
      </c>
      <c r="H2757">
        <f>Table1[[#This Row],[Profit]]</f>
        <v>1763.97</v>
      </c>
    </row>
    <row r="2758" spans="1:8">
      <c r="A2758" s="11" t="s">
        <v>2716</v>
      </c>
      <c r="B2758" s="7">
        <v>47780</v>
      </c>
      <c r="C2758" t="str">
        <f>PROPER(Table1[[#This Row],[Region]])</f>
        <v>East</v>
      </c>
      <c r="D2758" t="str">
        <f>PROPER(Table1[[#This Row],[Product Category]])</f>
        <v>Clothing</v>
      </c>
      <c r="E2758">
        <f>ROUND(Table1[[#This Row],[Sales Amount]],1)</f>
        <v>4209.6000000000004</v>
      </c>
      <c r="F2758">
        <f>Table1[[#This Row],[Quantity Sold]]</f>
        <v>25</v>
      </c>
      <c r="G2758">
        <f>Table1[[#This Row],[Discount (%)]]</f>
        <v>4</v>
      </c>
      <c r="H2758">
        <f>Table1[[#This Row],[Profit]]</f>
        <v>143.66</v>
      </c>
    </row>
    <row r="2759" spans="1:8">
      <c r="A2759" s="11" t="s">
        <v>2717</v>
      </c>
      <c r="B2759" s="7">
        <v>47781</v>
      </c>
      <c r="C2759" t="str">
        <f>PROPER(Table1[[#This Row],[Region]])</f>
        <v>South</v>
      </c>
      <c r="D2759" t="str">
        <f>PROPER(Table1[[#This Row],[Product Category]])</f>
        <v>Electronics</v>
      </c>
      <c r="E2759">
        <f>ROUND(Table1[[#This Row],[Sales Amount]],1)</f>
        <v>441.9</v>
      </c>
      <c r="F2759">
        <f>Table1[[#This Row],[Quantity Sold]]</f>
        <v>14</v>
      </c>
      <c r="G2759">
        <f>Table1[[#This Row],[Discount (%)]]</f>
        <v>45</v>
      </c>
      <c r="H2759">
        <f>Table1[[#This Row],[Profit]]</f>
        <v>1256.54</v>
      </c>
    </row>
    <row r="2760" spans="1:8">
      <c r="A2760" s="11" t="s">
        <v>2718</v>
      </c>
      <c r="B2760" s="7">
        <v>47782</v>
      </c>
      <c r="C2760" t="str">
        <f>PROPER(Table1[[#This Row],[Region]])</f>
        <v>East</v>
      </c>
      <c r="D2760" t="str">
        <f>PROPER(Table1[[#This Row],[Product Category]])</f>
        <v>Groceries</v>
      </c>
      <c r="E2760">
        <f>ROUND(Table1[[#This Row],[Sales Amount]],1)</f>
        <v>316.60000000000002</v>
      </c>
      <c r="F2760">
        <f>Table1[[#This Row],[Quantity Sold]]</f>
        <v>6</v>
      </c>
      <c r="G2760">
        <f>Table1[[#This Row],[Discount (%)]]</f>
        <v>13</v>
      </c>
      <c r="H2760">
        <f>Table1[[#This Row],[Profit]]</f>
        <v>752.14</v>
      </c>
    </row>
    <row r="2761" spans="1:8">
      <c r="A2761" s="11" t="s">
        <v>2719</v>
      </c>
      <c r="B2761" s="7">
        <v>47783</v>
      </c>
      <c r="C2761" t="str">
        <f>PROPER(Table1[[#This Row],[Region]])</f>
        <v>West</v>
      </c>
      <c r="D2761" t="str">
        <f>PROPER(Table1[[#This Row],[Product Category]])</f>
        <v>Furniture</v>
      </c>
      <c r="E2761">
        <f>ROUND(Table1[[#This Row],[Sales Amount]],1)</f>
        <v>911.6</v>
      </c>
      <c r="F2761">
        <f>Table1[[#This Row],[Quantity Sold]]</f>
        <v>50</v>
      </c>
      <c r="G2761">
        <f>Table1[[#This Row],[Discount (%)]]</f>
        <v>41</v>
      </c>
      <c r="H2761">
        <f>Table1[[#This Row],[Profit]]</f>
        <v>1112.53</v>
      </c>
    </row>
    <row r="2762" spans="1:8">
      <c r="A2762" s="11" t="s">
        <v>2720</v>
      </c>
      <c r="B2762" s="7">
        <v>47784</v>
      </c>
      <c r="C2762" t="str">
        <f>PROPER(Table1[[#This Row],[Region]])</f>
        <v>North</v>
      </c>
      <c r="D2762" t="str">
        <f>PROPER(Table1[[#This Row],[Product Category]])</f>
        <v>Clothing</v>
      </c>
      <c r="E2762">
        <f>ROUND(Table1[[#This Row],[Sales Amount]],1)</f>
        <v>3096.2</v>
      </c>
      <c r="F2762">
        <f>Table1[[#This Row],[Quantity Sold]]</f>
        <v>23</v>
      </c>
      <c r="G2762">
        <f>Table1[[#This Row],[Discount (%)]]</f>
        <v>16</v>
      </c>
      <c r="H2762">
        <f>Table1[[#This Row],[Profit]]</f>
        <v>1826.27</v>
      </c>
    </row>
    <row r="2763" spans="1:8">
      <c r="A2763" s="11" t="s">
        <v>2721</v>
      </c>
      <c r="B2763" s="7">
        <v>47785</v>
      </c>
      <c r="C2763" t="str">
        <f>PROPER(Table1[[#This Row],[Region]])</f>
        <v>East</v>
      </c>
      <c r="D2763" t="str">
        <f>PROPER(Table1[[#This Row],[Product Category]])</f>
        <v>Clothing</v>
      </c>
      <c r="E2763">
        <f>ROUND(Table1[[#This Row],[Sales Amount]],1)</f>
        <v>801.6</v>
      </c>
      <c r="F2763">
        <f>Table1[[#This Row],[Quantity Sold]]</f>
        <v>42</v>
      </c>
      <c r="G2763">
        <f>Table1[[#This Row],[Discount (%)]]</f>
        <v>34</v>
      </c>
      <c r="H2763">
        <f>Table1[[#This Row],[Profit]]</f>
        <v>888.02</v>
      </c>
    </row>
    <row r="2764" spans="1:8">
      <c r="A2764" s="11" t="s">
        <v>2722</v>
      </c>
      <c r="B2764" s="7">
        <v>47786</v>
      </c>
      <c r="C2764" t="str">
        <f>PROPER(Table1[[#This Row],[Region]])</f>
        <v>North</v>
      </c>
      <c r="D2764" t="str">
        <f>PROPER(Table1[[#This Row],[Product Category]])</f>
        <v>Clothing</v>
      </c>
      <c r="E2764">
        <f>ROUND(Table1[[#This Row],[Sales Amount]],1)</f>
        <v>3782</v>
      </c>
      <c r="F2764">
        <f>Table1[[#This Row],[Quantity Sold]]</f>
        <v>42</v>
      </c>
      <c r="G2764">
        <f>Table1[[#This Row],[Discount (%)]]</f>
        <v>45</v>
      </c>
      <c r="H2764">
        <f>Table1[[#This Row],[Profit]]</f>
        <v>1585.03</v>
      </c>
    </row>
    <row r="2765" spans="1:8">
      <c r="A2765" s="11" t="s">
        <v>2723</v>
      </c>
      <c r="B2765" s="7">
        <v>47787</v>
      </c>
      <c r="C2765" t="str">
        <f>PROPER(Table1[[#This Row],[Region]])</f>
        <v>West</v>
      </c>
      <c r="D2765" t="str">
        <f>PROPER(Table1[[#This Row],[Product Category]])</f>
        <v>Groceries</v>
      </c>
      <c r="E2765">
        <f>ROUND(Table1[[#This Row],[Sales Amount]],1)</f>
        <v>4386.2</v>
      </c>
      <c r="F2765">
        <f>Table1[[#This Row],[Quantity Sold]]</f>
        <v>20</v>
      </c>
      <c r="G2765">
        <f>Table1[[#This Row],[Discount (%)]]</f>
        <v>12</v>
      </c>
      <c r="H2765">
        <f>Table1[[#This Row],[Profit]]</f>
        <v>721.38</v>
      </c>
    </row>
    <row r="2766" spans="1:8">
      <c r="A2766" s="11" t="s">
        <v>2724</v>
      </c>
      <c r="B2766" s="7">
        <v>47788</v>
      </c>
      <c r="C2766" t="str">
        <f>PROPER(Table1[[#This Row],[Region]])</f>
        <v>East</v>
      </c>
      <c r="D2766" t="str">
        <f>PROPER(Table1[[#This Row],[Product Category]])</f>
        <v>Sports</v>
      </c>
      <c r="E2766">
        <f>ROUND(Table1[[#This Row],[Sales Amount]],1)</f>
        <v>3461.3</v>
      </c>
      <c r="F2766">
        <f>Table1[[#This Row],[Quantity Sold]]</f>
        <v>23</v>
      </c>
      <c r="G2766">
        <f>Table1[[#This Row],[Discount (%)]]</f>
        <v>7</v>
      </c>
      <c r="H2766">
        <f>Table1[[#This Row],[Profit]]</f>
        <v>1466.4</v>
      </c>
    </row>
    <row r="2767" spans="1:8">
      <c r="A2767" s="11" t="s">
        <v>2725</v>
      </c>
      <c r="B2767" s="7">
        <v>47789</v>
      </c>
      <c r="C2767" t="str">
        <f>PROPER(Table1[[#This Row],[Region]])</f>
        <v>South</v>
      </c>
      <c r="D2767" t="str">
        <f>PROPER(Table1[[#This Row],[Product Category]])</f>
        <v>Groceries</v>
      </c>
      <c r="E2767">
        <f>ROUND(Table1[[#This Row],[Sales Amount]],1)</f>
        <v>902.6</v>
      </c>
      <c r="F2767">
        <f>Table1[[#This Row],[Quantity Sold]]</f>
        <v>8</v>
      </c>
      <c r="G2767">
        <f>Table1[[#This Row],[Discount (%)]]</f>
        <v>14</v>
      </c>
      <c r="H2767">
        <f>Table1[[#This Row],[Profit]]</f>
        <v>1246.8499999999999</v>
      </c>
    </row>
    <row r="2768" spans="1:8">
      <c r="A2768" s="11" t="s">
        <v>2726</v>
      </c>
      <c r="B2768" s="7">
        <v>47790</v>
      </c>
      <c r="C2768" t="str">
        <f>PROPER(Table1[[#This Row],[Region]])</f>
        <v>West</v>
      </c>
      <c r="D2768" t="str">
        <f>PROPER(Table1[[#This Row],[Product Category]])</f>
        <v>Clothing</v>
      </c>
      <c r="E2768">
        <f>ROUND(Table1[[#This Row],[Sales Amount]],1)</f>
        <v>2267.9</v>
      </c>
      <c r="F2768">
        <f>Table1[[#This Row],[Quantity Sold]]</f>
        <v>48</v>
      </c>
      <c r="G2768">
        <f>Table1[[#This Row],[Discount (%)]]</f>
        <v>41</v>
      </c>
      <c r="H2768">
        <f>Table1[[#This Row],[Profit]]</f>
        <v>1941.61</v>
      </c>
    </row>
    <row r="2769" spans="1:8">
      <c r="A2769" s="11" t="s">
        <v>2727</v>
      </c>
      <c r="B2769" s="7">
        <v>47791</v>
      </c>
      <c r="C2769" t="str">
        <f>PROPER(Table1[[#This Row],[Region]])</f>
        <v>West</v>
      </c>
      <c r="D2769" t="str">
        <f>PROPER(Table1[[#This Row],[Product Category]])</f>
        <v>Groceries</v>
      </c>
      <c r="E2769">
        <f>ROUND(Table1[[#This Row],[Sales Amount]],1)</f>
        <v>1321.2</v>
      </c>
      <c r="F2769">
        <f>Table1[[#This Row],[Quantity Sold]]</f>
        <v>25</v>
      </c>
      <c r="G2769">
        <f>Table1[[#This Row],[Discount (%)]]</f>
        <v>31</v>
      </c>
      <c r="H2769">
        <f>Table1[[#This Row],[Profit]]</f>
        <v>1015.13</v>
      </c>
    </row>
    <row r="2770" spans="1:8">
      <c r="A2770" s="11" t="s">
        <v>2728</v>
      </c>
      <c r="B2770" s="7">
        <v>47792</v>
      </c>
      <c r="C2770" t="str">
        <f>PROPER(Table1[[#This Row],[Region]])</f>
        <v>East</v>
      </c>
      <c r="D2770" t="str">
        <f>PROPER(Table1[[#This Row],[Product Category]])</f>
        <v>Sports</v>
      </c>
      <c r="E2770">
        <f>ROUND(Table1[[#This Row],[Sales Amount]],1)</f>
        <v>1524</v>
      </c>
      <c r="F2770">
        <f>Table1[[#This Row],[Quantity Sold]]</f>
        <v>31</v>
      </c>
      <c r="G2770">
        <f>Table1[[#This Row],[Discount (%)]]</f>
        <v>3</v>
      </c>
      <c r="H2770">
        <f>Table1[[#This Row],[Profit]]</f>
        <v>214.44</v>
      </c>
    </row>
    <row r="2771" spans="1:8">
      <c r="A2771" s="11" t="s">
        <v>2729</v>
      </c>
      <c r="B2771" s="7">
        <v>47793</v>
      </c>
      <c r="C2771" t="str">
        <f>PROPER(Table1[[#This Row],[Region]])</f>
        <v>South</v>
      </c>
      <c r="D2771" t="str">
        <f>PROPER(Table1[[#This Row],[Product Category]])</f>
        <v>Clothing</v>
      </c>
      <c r="E2771">
        <f>ROUND(Table1[[#This Row],[Sales Amount]],1)</f>
        <v>4507.1000000000004</v>
      </c>
      <c r="F2771">
        <f>Table1[[#This Row],[Quantity Sold]]</f>
        <v>9</v>
      </c>
      <c r="G2771">
        <f>Table1[[#This Row],[Discount (%)]]</f>
        <v>26</v>
      </c>
      <c r="H2771">
        <f>Table1[[#This Row],[Profit]]</f>
        <v>1971.62</v>
      </c>
    </row>
    <row r="2772" spans="1:8">
      <c r="A2772" s="11" t="s">
        <v>2730</v>
      </c>
      <c r="B2772" s="7">
        <v>47794</v>
      </c>
      <c r="C2772" t="str">
        <f>PROPER(Table1[[#This Row],[Region]])</f>
        <v>North</v>
      </c>
      <c r="D2772" t="str">
        <f>PROPER(Table1[[#This Row],[Product Category]])</f>
        <v>Groceries</v>
      </c>
      <c r="E2772">
        <f>ROUND(Table1[[#This Row],[Sales Amount]],1)</f>
        <v>466.3</v>
      </c>
      <c r="F2772">
        <f>Table1[[#This Row],[Quantity Sold]]</f>
        <v>37</v>
      </c>
      <c r="G2772">
        <f>Table1[[#This Row],[Discount (%)]]</f>
        <v>31</v>
      </c>
      <c r="H2772">
        <f>Table1[[#This Row],[Profit]]</f>
        <v>677.26</v>
      </c>
    </row>
    <row r="2773" spans="1:8">
      <c r="A2773" s="11" t="s">
        <v>2731</v>
      </c>
      <c r="B2773" s="7">
        <v>47795</v>
      </c>
      <c r="C2773" t="str">
        <f>PROPER(Table1[[#This Row],[Region]])</f>
        <v>North</v>
      </c>
      <c r="D2773" t="str">
        <f>PROPER(Table1[[#This Row],[Product Category]])</f>
        <v>Furniture</v>
      </c>
      <c r="E2773">
        <f>ROUND(Table1[[#This Row],[Sales Amount]],1)</f>
        <v>4758.1000000000004</v>
      </c>
      <c r="F2773">
        <f>Table1[[#This Row],[Quantity Sold]]</f>
        <v>8</v>
      </c>
      <c r="G2773">
        <f>Table1[[#This Row],[Discount (%)]]</f>
        <v>13</v>
      </c>
      <c r="H2773">
        <f>Table1[[#This Row],[Profit]]</f>
        <v>1166.32</v>
      </c>
    </row>
    <row r="2774" spans="1:8">
      <c r="A2774" s="11" t="s">
        <v>2732</v>
      </c>
      <c r="B2774" s="7">
        <v>47796</v>
      </c>
      <c r="C2774" t="str">
        <f>PROPER(Table1[[#This Row],[Region]])</f>
        <v>North</v>
      </c>
      <c r="D2774" t="str">
        <f>PROPER(Table1[[#This Row],[Product Category]])</f>
        <v>Electronics</v>
      </c>
      <c r="E2774">
        <f>ROUND(Table1[[#This Row],[Sales Amount]],1)</f>
        <v>4879.6000000000004</v>
      </c>
      <c r="F2774">
        <f>Table1[[#This Row],[Quantity Sold]]</f>
        <v>18</v>
      </c>
      <c r="G2774">
        <f>Table1[[#This Row],[Discount (%)]]</f>
        <v>21</v>
      </c>
      <c r="H2774">
        <f>Table1[[#This Row],[Profit]]</f>
        <v>15.95</v>
      </c>
    </row>
    <row r="2775" spans="1:8">
      <c r="A2775" s="11" t="s">
        <v>2733</v>
      </c>
      <c r="B2775" s="7">
        <v>47797</v>
      </c>
      <c r="C2775" t="str">
        <f>PROPER(Table1[[#This Row],[Region]])</f>
        <v>South</v>
      </c>
      <c r="D2775" t="str">
        <f>PROPER(Table1[[#This Row],[Product Category]])</f>
        <v>Sports</v>
      </c>
      <c r="E2775">
        <f>ROUND(Table1[[#This Row],[Sales Amount]],1)</f>
        <v>297.39999999999998</v>
      </c>
      <c r="F2775">
        <f>Table1[[#This Row],[Quantity Sold]]</f>
        <v>34</v>
      </c>
      <c r="G2775">
        <f>Table1[[#This Row],[Discount (%)]]</f>
        <v>20</v>
      </c>
      <c r="H2775">
        <f>Table1[[#This Row],[Profit]]</f>
        <v>1799.31</v>
      </c>
    </row>
    <row r="2776" spans="1:8">
      <c r="A2776" s="11" t="s">
        <v>2734</v>
      </c>
      <c r="B2776" s="7">
        <v>47798</v>
      </c>
      <c r="C2776" t="str">
        <f>PROPER(Table1[[#This Row],[Region]])</f>
        <v>West</v>
      </c>
      <c r="D2776" t="str">
        <f>PROPER(Table1[[#This Row],[Product Category]])</f>
        <v>Furniture</v>
      </c>
      <c r="E2776">
        <f>ROUND(Table1[[#This Row],[Sales Amount]],1)</f>
        <v>4939.6000000000004</v>
      </c>
      <c r="F2776">
        <f>Table1[[#This Row],[Quantity Sold]]</f>
        <v>8</v>
      </c>
      <c r="G2776">
        <f>Table1[[#This Row],[Discount (%)]]</f>
        <v>18</v>
      </c>
      <c r="H2776">
        <f>Table1[[#This Row],[Profit]]</f>
        <v>1943.08</v>
      </c>
    </row>
    <row r="2777" spans="1:8">
      <c r="A2777" s="11" t="s">
        <v>2735</v>
      </c>
      <c r="B2777" s="7">
        <v>47799</v>
      </c>
      <c r="C2777" t="str">
        <f>PROPER(Table1[[#This Row],[Region]])</f>
        <v>South</v>
      </c>
      <c r="D2777" t="str">
        <f>PROPER(Table1[[#This Row],[Product Category]])</f>
        <v>Sports</v>
      </c>
      <c r="E2777">
        <f>ROUND(Table1[[#This Row],[Sales Amount]],1)</f>
        <v>4785.2</v>
      </c>
      <c r="F2777">
        <f>Table1[[#This Row],[Quantity Sold]]</f>
        <v>36</v>
      </c>
      <c r="G2777">
        <f>Table1[[#This Row],[Discount (%)]]</f>
        <v>11</v>
      </c>
      <c r="H2777">
        <f>Table1[[#This Row],[Profit]]</f>
        <v>20.05</v>
      </c>
    </row>
    <row r="2778" spans="1:8">
      <c r="A2778" s="11" t="s">
        <v>2736</v>
      </c>
      <c r="B2778" s="7">
        <v>47800</v>
      </c>
      <c r="C2778" t="str">
        <f>PROPER(Table1[[#This Row],[Region]])</f>
        <v>East</v>
      </c>
      <c r="D2778" t="str">
        <f>PROPER(Table1[[#This Row],[Product Category]])</f>
        <v>Sports</v>
      </c>
      <c r="E2778">
        <f>ROUND(Table1[[#This Row],[Sales Amount]],1)</f>
        <v>1522</v>
      </c>
      <c r="F2778">
        <f>Table1[[#This Row],[Quantity Sold]]</f>
        <v>13</v>
      </c>
      <c r="G2778">
        <f>Table1[[#This Row],[Discount (%)]]</f>
        <v>33</v>
      </c>
      <c r="H2778">
        <f>Table1[[#This Row],[Profit]]</f>
        <v>1163.18</v>
      </c>
    </row>
    <row r="2779" spans="1:8">
      <c r="A2779" s="11" t="s">
        <v>2737</v>
      </c>
      <c r="B2779" s="7">
        <v>47801</v>
      </c>
      <c r="C2779" t="str">
        <f>PROPER(Table1[[#This Row],[Region]])</f>
        <v>North</v>
      </c>
      <c r="D2779" t="str">
        <f>PROPER(Table1[[#This Row],[Product Category]])</f>
        <v>Furniture</v>
      </c>
      <c r="E2779">
        <f>ROUND(Table1[[#This Row],[Sales Amount]],1)</f>
        <v>4938</v>
      </c>
      <c r="F2779">
        <f>Table1[[#This Row],[Quantity Sold]]</f>
        <v>4</v>
      </c>
      <c r="G2779">
        <f>Table1[[#This Row],[Discount (%)]]</f>
        <v>4</v>
      </c>
      <c r="H2779">
        <f>Table1[[#This Row],[Profit]]</f>
        <v>1621.84</v>
      </c>
    </row>
    <row r="2780" spans="1:8">
      <c r="A2780" s="11" t="s">
        <v>2738</v>
      </c>
      <c r="B2780" s="7">
        <v>47802</v>
      </c>
      <c r="C2780" t="str">
        <f>PROPER(Table1[[#This Row],[Region]])</f>
        <v>North</v>
      </c>
      <c r="D2780" t="str">
        <f>PROPER(Table1[[#This Row],[Product Category]])</f>
        <v>Electronics</v>
      </c>
      <c r="E2780">
        <f>ROUND(Table1[[#This Row],[Sales Amount]],1)</f>
        <v>1741.8</v>
      </c>
      <c r="F2780">
        <f>Table1[[#This Row],[Quantity Sold]]</f>
        <v>13</v>
      </c>
      <c r="G2780">
        <f>Table1[[#This Row],[Discount (%)]]</f>
        <v>4</v>
      </c>
      <c r="H2780">
        <f>Table1[[#This Row],[Profit]]</f>
        <v>1235.5899999999999</v>
      </c>
    </row>
    <row r="2781" spans="1:8">
      <c r="A2781" s="11" t="s">
        <v>2739</v>
      </c>
      <c r="B2781" s="7">
        <v>47803</v>
      </c>
      <c r="C2781" t="str">
        <f>PROPER(Table1[[#This Row],[Region]])</f>
        <v>West</v>
      </c>
      <c r="D2781" t="str">
        <f>PROPER(Table1[[#This Row],[Product Category]])</f>
        <v>Clothing</v>
      </c>
      <c r="E2781">
        <f>ROUND(Table1[[#This Row],[Sales Amount]],1)</f>
        <v>2253.1</v>
      </c>
      <c r="F2781">
        <f>Table1[[#This Row],[Quantity Sold]]</f>
        <v>39</v>
      </c>
      <c r="G2781">
        <f>Table1[[#This Row],[Discount (%)]]</f>
        <v>2</v>
      </c>
      <c r="H2781">
        <f>Table1[[#This Row],[Profit]]</f>
        <v>1407.02</v>
      </c>
    </row>
    <row r="2782" spans="1:8">
      <c r="A2782" s="11" t="s">
        <v>2740</v>
      </c>
      <c r="B2782" s="7">
        <v>47804</v>
      </c>
      <c r="C2782" t="str">
        <f>PROPER(Table1[[#This Row],[Region]])</f>
        <v>South</v>
      </c>
      <c r="D2782" t="str">
        <f>PROPER(Table1[[#This Row],[Product Category]])</f>
        <v>Electronics</v>
      </c>
      <c r="E2782">
        <f>ROUND(Table1[[#This Row],[Sales Amount]],1)</f>
        <v>4048.1</v>
      </c>
      <c r="F2782">
        <f>Table1[[#This Row],[Quantity Sold]]</f>
        <v>38</v>
      </c>
      <c r="G2782">
        <f>Table1[[#This Row],[Discount (%)]]</f>
        <v>42</v>
      </c>
      <c r="H2782">
        <f>Table1[[#This Row],[Profit]]</f>
        <v>1664.54</v>
      </c>
    </row>
    <row r="2783" spans="1:8">
      <c r="A2783" s="11" t="s">
        <v>2741</v>
      </c>
      <c r="B2783" s="7">
        <v>47805</v>
      </c>
      <c r="C2783" t="str">
        <f>PROPER(Table1[[#This Row],[Region]])</f>
        <v>West</v>
      </c>
      <c r="D2783" t="str">
        <f>PROPER(Table1[[#This Row],[Product Category]])</f>
        <v>Furniture</v>
      </c>
      <c r="E2783">
        <f>ROUND(Table1[[#This Row],[Sales Amount]],1)</f>
        <v>3374.4</v>
      </c>
      <c r="F2783">
        <f>Table1[[#This Row],[Quantity Sold]]</f>
        <v>48</v>
      </c>
      <c r="G2783">
        <f>Table1[[#This Row],[Discount (%)]]</f>
        <v>0</v>
      </c>
      <c r="H2783">
        <f>Table1[[#This Row],[Profit]]</f>
        <v>1508.75</v>
      </c>
    </row>
    <row r="2784" spans="1:8">
      <c r="A2784" s="11" t="s">
        <v>2742</v>
      </c>
      <c r="B2784" s="7">
        <v>47806</v>
      </c>
      <c r="C2784" t="str">
        <f>PROPER(Table1[[#This Row],[Region]])</f>
        <v>West</v>
      </c>
      <c r="D2784" t="str">
        <f>PROPER(Table1[[#This Row],[Product Category]])</f>
        <v>Groceries</v>
      </c>
      <c r="E2784">
        <f>ROUND(Table1[[#This Row],[Sales Amount]],1)</f>
        <v>4011.1</v>
      </c>
      <c r="F2784">
        <f>Table1[[#This Row],[Quantity Sold]]</f>
        <v>24</v>
      </c>
      <c r="G2784">
        <f>Table1[[#This Row],[Discount (%)]]</f>
        <v>15</v>
      </c>
      <c r="H2784">
        <f>Table1[[#This Row],[Profit]]</f>
        <v>1583.1</v>
      </c>
    </row>
    <row r="2785" spans="1:8">
      <c r="A2785" s="11" t="s">
        <v>2743</v>
      </c>
      <c r="B2785" s="7">
        <v>47807</v>
      </c>
      <c r="C2785" t="str">
        <f>PROPER(Table1[[#This Row],[Region]])</f>
        <v>North</v>
      </c>
      <c r="D2785" t="str">
        <f>PROPER(Table1[[#This Row],[Product Category]])</f>
        <v>Electronics</v>
      </c>
      <c r="E2785">
        <f>ROUND(Table1[[#This Row],[Sales Amount]],1)</f>
        <v>1826.9</v>
      </c>
      <c r="F2785">
        <f>Table1[[#This Row],[Quantity Sold]]</f>
        <v>45</v>
      </c>
      <c r="G2785">
        <f>Table1[[#This Row],[Discount (%)]]</f>
        <v>15</v>
      </c>
      <c r="H2785">
        <f>Table1[[#This Row],[Profit]]</f>
        <v>1043.8900000000001</v>
      </c>
    </row>
    <row r="2786" spans="1:8">
      <c r="A2786" s="11" t="s">
        <v>2744</v>
      </c>
      <c r="B2786" s="7">
        <v>47808</v>
      </c>
      <c r="C2786" t="str">
        <f>PROPER(Table1[[#This Row],[Region]])</f>
        <v>North</v>
      </c>
      <c r="D2786" t="str">
        <f>PROPER(Table1[[#This Row],[Product Category]])</f>
        <v>Clothing</v>
      </c>
      <c r="E2786">
        <f>ROUND(Table1[[#This Row],[Sales Amount]],1)</f>
        <v>4717.1000000000004</v>
      </c>
      <c r="F2786">
        <f>Table1[[#This Row],[Quantity Sold]]</f>
        <v>31</v>
      </c>
      <c r="G2786">
        <f>Table1[[#This Row],[Discount (%)]]</f>
        <v>23</v>
      </c>
      <c r="H2786">
        <f>Table1[[#This Row],[Profit]]</f>
        <v>1634.07</v>
      </c>
    </row>
    <row r="2787" spans="1:8">
      <c r="A2787" s="11" t="s">
        <v>2745</v>
      </c>
      <c r="B2787" s="7">
        <v>47809</v>
      </c>
      <c r="C2787" t="str">
        <f>PROPER(Table1[[#This Row],[Region]])</f>
        <v>South</v>
      </c>
      <c r="D2787" t="str">
        <f>PROPER(Table1[[#This Row],[Product Category]])</f>
        <v>Clothing</v>
      </c>
      <c r="E2787">
        <f>ROUND(Table1[[#This Row],[Sales Amount]],1)</f>
        <v>3940.8</v>
      </c>
      <c r="F2787">
        <f>Table1[[#This Row],[Quantity Sold]]</f>
        <v>6</v>
      </c>
      <c r="G2787">
        <f>Table1[[#This Row],[Discount (%)]]</f>
        <v>19</v>
      </c>
      <c r="H2787">
        <f>Table1[[#This Row],[Profit]]</f>
        <v>1971.13</v>
      </c>
    </row>
    <row r="2788" spans="1:8">
      <c r="A2788" s="11" t="s">
        <v>2746</v>
      </c>
      <c r="B2788" s="7">
        <v>47810</v>
      </c>
      <c r="C2788" t="str">
        <f>PROPER(Table1[[#This Row],[Region]])</f>
        <v>South</v>
      </c>
      <c r="D2788" t="str">
        <f>PROPER(Table1[[#This Row],[Product Category]])</f>
        <v>Clothing</v>
      </c>
      <c r="E2788">
        <f>ROUND(Table1[[#This Row],[Sales Amount]],1)</f>
        <v>3074.6</v>
      </c>
      <c r="F2788">
        <f>Table1[[#This Row],[Quantity Sold]]</f>
        <v>18</v>
      </c>
      <c r="G2788">
        <f>Table1[[#This Row],[Discount (%)]]</f>
        <v>39</v>
      </c>
      <c r="H2788">
        <f>Table1[[#This Row],[Profit]]</f>
        <v>278.70999999999998</v>
      </c>
    </row>
    <row r="2789" spans="1:8">
      <c r="A2789" s="11" t="s">
        <v>2747</v>
      </c>
      <c r="B2789" s="7">
        <v>47811</v>
      </c>
      <c r="C2789" t="str">
        <f>PROPER(Table1[[#This Row],[Region]])</f>
        <v>West</v>
      </c>
      <c r="D2789" t="str">
        <f>PROPER(Table1[[#This Row],[Product Category]])</f>
        <v>Clothing</v>
      </c>
      <c r="E2789">
        <f>ROUND(Table1[[#This Row],[Sales Amount]],1)</f>
        <v>2510.5</v>
      </c>
      <c r="F2789">
        <f>Table1[[#This Row],[Quantity Sold]]</f>
        <v>47</v>
      </c>
      <c r="G2789">
        <f>Table1[[#This Row],[Discount (%)]]</f>
        <v>12</v>
      </c>
      <c r="H2789">
        <f>Table1[[#This Row],[Profit]]</f>
        <v>1837.16</v>
      </c>
    </row>
    <row r="2790" spans="1:8">
      <c r="A2790" s="11" t="s">
        <v>2748</v>
      </c>
      <c r="B2790" s="7">
        <v>47812</v>
      </c>
      <c r="C2790" t="str">
        <f>PROPER(Table1[[#This Row],[Region]])</f>
        <v>East</v>
      </c>
      <c r="D2790" t="str">
        <f>PROPER(Table1[[#This Row],[Product Category]])</f>
        <v>Sports</v>
      </c>
      <c r="E2790">
        <f>ROUND(Table1[[#This Row],[Sales Amount]],1)</f>
        <v>1970.9</v>
      </c>
      <c r="F2790">
        <f>Table1[[#This Row],[Quantity Sold]]</f>
        <v>13</v>
      </c>
      <c r="G2790">
        <f>Table1[[#This Row],[Discount (%)]]</f>
        <v>3</v>
      </c>
      <c r="H2790">
        <f>Table1[[#This Row],[Profit]]</f>
        <v>1895.34</v>
      </c>
    </row>
    <row r="2791" spans="1:8">
      <c r="A2791" s="11" t="s">
        <v>2749</v>
      </c>
      <c r="B2791" s="7">
        <v>47813</v>
      </c>
      <c r="C2791" t="str">
        <f>PROPER(Table1[[#This Row],[Region]])</f>
        <v>West</v>
      </c>
      <c r="D2791" t="str">
        <f>PROPER(Table1[[#This Row],[Product Category]])</f>
        <v>Sports</v>
      </c>
      <c r="E2791">
        <f>ROUND(Table1[[#This Row],[Sales Amount]],1)</f>
        <v>2772.2</v>
      </c>
      <c r="F2791">
        <f>Table1[[#This Row],[Quantity Sold]]</f>
        <v>41</v>
      </c>
      <c r="G2791">
        <f>Table1[[#This Row],[Discount (%)]]</f>
        <v>6</v>
      </c>
      <c r="H2791">
        <f>Table1[[#This Row],[Profit]]</f>
        <v>1531.01</v>
      </c>
    </row>
    <row r="2792" spans="1:8">
      <c r="A2792" s="11" t="s">
        <v>2750</v>
      </c>
      <c r="B2792" s="7">
        <v>47814</v>
      </c>
      <c r="C2792" t="str">
        <f>PROPER(Table1[[#This Row],[Region]])</f>
        <v>South</v>
      </c>
      <c r="D2792" t="str">
        <f>PROPER(Table1[[#This Row],[Product Category]])</f>
        <v>Clothing</v>
      </c>
      <c r="E2792">
        <f>ROUND(Table1[[#This Row],[Sales Amount]],1)</f>
        <v>1663.9</v>
      </c>
      <c r="F2792">
        <f>Table1[[#This Row],[Quantity Sold]]</f>
        <v>8</v>
      </c>
      <c r="G2792">
        <f>Table1[[#This Row],[Discount (%)]]</f>
        <v>7</v>
      </c>
      <c r="H2792">
        <f>Table1[[#This Row],[Profit]]</f>
        <v>450.5</v>
      </c>
    </row>
    <row r="2793" spans="1:8">
      <c r="A2793" s="11" t="s">
        <v>2751</v>
      </c>
      <c r="B2793" s="7">
        <v>47815</v>
      </c>
      <c r="C2793" t="str">
        <f>PROPER(Table1[[#This Row],[Region]])</f>
        <v>North</v>
      </c>
      <c r="D2793" t="str">
        <f>PROPER(Table1[[#This Row],[Product Category]])</f>
        <v>Sports</v>
      </c>
      <c r="E2793">
        <f>ROUND(Table1[[#This Row],[Sales Amount]],1)</f>
        <v>635.70000000000005</v>
      </c>
      <c r="F2793">
        <f>Table1[[#This Row],[Quantity Sold]]</f>
        <v>3</v>
      </c>
      <c r="G2793">
        <f>Table1[[#This Row],[Discount (%)]]</f>
        <v>26</v>
      </c>
      <c r="H2793">
        <f>Table1[[#This Row],[Profit]]</f>
        <v>795.59</v>
      </c>
    </row>
    <row r="2794" spans="1:8">
      <c r="A2794" s="11" t="s">
        <v>2752</v>
      </c>
      <c r="B2794" s="7">
        <v>47816</v>
      </c>
      <c r="C2794" t="str">
        <f>PROPER(Table1[[#This Row],[Region]])</f>
        <v>North</v>
      </c>
      <c r="D2794" t="str">
        <f>PROPER(Table1[[#This Row],[Product Category]])</f>
        <v>Furniture</v>
      </c>
      <c r="E2794">
        <f>ROUND(Table1[[#This Row],[Sales Amount]],1)</f>
        <v>3852.5</v>
      </c>
      <c r="F2794">
        <f>Table1[[#This Row],[Quantity Sold]]</f>
        <v>23</v>
      </c>
      <c r="G2794">
        <f>Table1[[#This Row],[Discount (%)]]</f>
        <v>47</v>
      </c>
      <c r="H2794">
        <f>Table1[[#This Row],[Profit]]</f>
        <v>1748.8</v>
      </c>
    </row>
    <row r="2795" spans="1:8">
      <c r="A2795" s="11" t="s">
        <v>2753</v>
      </c>
      <c r="B2795" s="7">
        <v>47817</v>
      </c>
      <c r="C2795" t="str">
        <f>PROPER(Table1[[#This Row],[Region]])</f>
        <v>South</v>
      </c>
      <c r="D2795" t="str">
        <f>PROPER(Table1[[#This Row],[Product Category]])</f>
        <v>Groceries</v>
      </c>
      <c r="E2795">
        <f>ROUND(Table1[[#This Row],[Sales Amount]],1)</f>
        <v>3590.7</v>
      </c>
      <c r="F2795">
        <f>Table1[[#This Row],[Quantity Sold]]</f>
        <v>5</v>
      </c>
      <c r="G2795">
        <f>Table1[[#This Row],[Discount (%)]]</f>
        <v>18</v>
      </c>
      <c r="H2795">
        <f>Table1[[#This Row],[Profit]]</f>
        <v>1227.3599999999999</v>
      </c>
    </row>
    <row r="2796" spans="1:8">
      <c r="A2796" s="11" t="s">
        <v>2754</v>
      </c>
      <c r="B2796" s="7">
        <v>47818</v>
      </c>
      <c r="C2796" t="str">
        <f>PROPER(Table1[[#This Row],[Region]])</f>
        <v>South</v>
      </c>
      <c r="D2796" t="str">
        <f>PROPER(Table1[[#This Row],[Product Category]])</f>
        <v>Clothing</v>
      </c>
      <c r="E2796">
        <f>ROUND(Table1[[#This Row],[Sales Amount]],1)</f>
        <v>669.9</v>
      </c>
      <c r="F2796">
        <f>Table1[[#This Row],[Quantity Sold]]</f>
        <v>20</v>
      </c>
      <c r="G2796">
        <f>Table1[[#This Row],[Discount (%)]]</f>
        <v>28</v>
      </c>
      <c r="H2796">
        <f>Table1[[#This Row],[Profit]]</f>
        <v>1409.07</v>
      </c>
    </row>
    <row r="2797" spans="1:8">
      <c r="A2797" s="11" t="s">
        <v>2755</v>
      </c>
      <c r="B2797" s="7">
        <v>47819</v>
      </c>
      <c r="C2797" t="str">
        <f>PROPER(Table1[[#This Row],[Region]])</f>
        <v>South</v>
      </c>
      <c r="D2797" t="str">
        <f>PROPER(Table1[[#This Row],[Product Category]])</f>
        <v>Clothing</v>
      </c>
      <c r="E2797">
        <f>ROUND(Table1[[#This Row],[Sales Amount]],1)</f>
        <v>1374.2</v>
      </c>
      <c r="F2797">
        <f>Table1[[#This Row],[Quantity Sold]]</f>
        <v>20</v>
      </c>
      <c r="G2797">
        <f>Table1[[#This Row],[Discount (%)]]</f>
        <v>3</v>
      </c>
      <c r="H2797">
        <f>Table1[[#This Row],[Profit]]</f>
        <v>1816.67</v>
      </c>
    </row>
    <row r="2798" spans="1:8">
      <c r="A2798" s="11" t="s">
        <v>2756</v>
      </c>
      <c r="B2798" s="7">
        <v>47820</v>
      </c>
      <c r="C2798" t="str">
        <f>PROPER(Table1[[#This Row],[Region]])</f>
        <v>South</v>
      </c>
      <c r="D2798" t="str">
        <f>PROPER(Table1[[#This Row],[Product Category]])</f>
        <v>Clothing</v>
      </c>
      <c r="E2798">
        <f>ROUND(Table1[[#This Row],[Sales Amount]],1)</f>
        <v>4838</v>
      </c>
      <c r="F2798">
        <f>Table1[[#This Row],[Quantity Sold]]</f>
        <v>19</v>
      </c>
      <c r="G2798">
        <f>Table1[[#This Row],[Discount (%)]]</f>
        <v>39</v>
      </c>
      <c r="H2798">
        <f>Table1[[#This Row],[Profit]]</f>
        <v>604</v>
      </c>
    </row>
    <row r="2799" spans="1:8">
      <c r="A2799" s="11" t="s">
        <v>2757</v>
      </c>
      <c r="B2799" s="7">
        <v>47821</v>
      </c>
      <c r="C2799" t="str">
        <f>PROPER(Table1[[#This Row],[Region]])</f>
        <v>South</v>
      </c>
      <c r="D2799" t="str">
        <f>PROPER(Table1[[#This Row],[Product Category]])</f>
        <v>Sports</v>
      </c>
      <c r="E2799">
        <f>ROUND(Table1[[#This Row],[Sales Amount]],1)</f>
        <v>3021.1</v>
      </c>
      <c r="F2799">
        <f>Table1[[#This Row],[Quantity Sold]]</f>
        <v>8</v>
      </c>
      <c r="G2799">
        <f>Table1[[#This Row],[Discount (%)]]</f>
        <v>13</v>
      </c>
      <c r="H2799">
        <f>Table1[[#This Row],[Profit]]</f>
        <v>124.27</v>
      </c>
    </row>
    <row r="2800" spans="1:8">
      <c r="A2800" s="11" t="s">
        <v>2758</v>
      </c>
      <c r="B2800" s="7">
        <v>47822</v>
      </c>
      <c r="C2800" t="str">
        <f>PROPER(Table1[[#This Row],[Region]])</f>
        <v>South</v>
      </c>
      <c r="D2800" t="str">
        <f>PROPER(Table1[[#This Row],[Product Category]])</f>
        <v>Sports</v>
      </c>
      <c r="E2800">
        <f>ROUND(Table1[[#This Row],[Sales Amount]],1)</f>
        <v>3975.9</v>
      </c>
      <c r="F2800">
        <f>Table1[[#This Row],[Quantity Sold]]</f>
        <v>24</v>
      </c>
      <c r="G2800">
        <f>Table1[[#This Row],[Discount (%)]]</f>
        <v>23</v>
      </c>
      <c r="H2800">
        <f>Table1[[#This Row],[Profit]]</f>
        <v>416.82</v>
      </c>
    </row>
    <row r="2801" spans="1:8">
      <c r="A2801" s="11" t="s">
        <v>2759</v>
      </c>
      <c r="B2801" s="7">
        <v>47823</v>
      </c>
      <c r="C2801" t="str">
        <f>PROPER(Table1[[#This Row],[Region]])</f>
        <v>West</v>
      </c>
      <c r="D2801" t="str">
        <f>PROPER(Table1[[#This Row],[Product Category]])</f>
        <v>Furniture</v>
      </c>
      <c r="E2801">
        <f>ROUND(Table1[[#This Row],[Sales Amount]],1)</f>
        <v>286.60000000000002</v>
      </c>
      <c r="F2801">
        <f>Table1[[#This Row],[Quantity Sold]]</f>
        <v>4</v>
      </c>
      <c r="G2801">
        <f>Table1[[#This Row],[Discount (%)]]</f>
        <v>42</v>
      </c>
      <c r="H2801">
        <f>Table1[[#This Row],[Profit]]</f>
        <v>758.94</v>
      </c>
    </row>
    <row r="2802" spans="1:8">
      <c r="A2802" s="11" t="s">
        <v>2760</v>
      </c>
      <c r="B2802" s="7">
        <v>47824</v>
      </c>
      <c r="C2802" t="str">
        <f>PROPER(Table1[[#This Row],[Region]])</f>
        <v>South</v>
      </c>
      <c r="D2802" t="str">
        <f>PROPER(Table1[[#This Row],[Product Category]])</f>
        <v>Furniture</v>
      </c>
      <c r="E2802">
        <f>ROUND(Table1[[#This Row],[Sales Amount]],1)</f>
        <v>4808.8</v>
      </c>
      <c r="F2802">
        <f>Table1[[#This Row],[Quantity Sold]]</f>
        <v>50</v>
      </c>
      <c r="G2802">
        <f>Table1[[#This Row],[Discount (%)]]</f>
        <v>23</v>
      </c>
      <c r="H2802">
        <f>Table1[[#This Row],[Profit]]</f>
        <v>277.95</v>
      </c>
    </row>
    <row r="2803" spans="1:8">
      <c r="A2803" s="11" t="s">
        <v>2761</v>
      </c>
      <c r="B2803" s="7">
        <v>47825</v>
      </c>
      <c r="C2803" t="str">
        <f>PROPER(Table1[[#This Row],[Region]])</f>
        <v>South</v>
      </c>
      <c r="D2803" t="str">
        <f>PROPER(Table1[[#This Row],[Product Category]])</f>
        <v>Sports</v>
      </c>
      <c r="E2803">
        <f>ROUND(Table1[[#This Row],[Sales Amount]],1)</f>
        <v>1777.8</v>
      </c>
      <c r="F2803">
        <f>Table1[[#This Row],[Quantity Sold]]</f>
        <v>5</v>
      </c>
      <c r="G2803">
        <f>Table1[[#This Row],[Discount (%)]]</f>
        <v>47</v>
      </c>
      <c r="H2803">
        <f>Table1[[#This Row],[Profit]]</f>
        <v>91.33</v>
      </c>
    </row>
    <row r="2804" spans="1:8">
      <c r="A2804" s="11" t="s">
        <v>2762</v>
      </c>
      <c r="B2804" s="7">
        <v>47826</v>
      </c>
      <c r="C2804" t="str">
        <f>PROPER(Table1[[#This Row],[Region]])</f>
        <v>West</v>
      </c>
      <c r="D2804" t="str">
        <f>PROPER(Table1[[#This Row],[Product Category]])</f>
        <v>Electronics</v>
      </c>
      <c r="E2804">
        <f>ROUND(Table1[[#This Row],[Sales Amount]],1)</f>
        <v>402.6</v>
      </c>
      <c r="F2804">
        <f>Table1[[#This Row],[Quantity Sold]]</f>
        <v>32</v>
      </c>
      <c r="G2804">
        <f>Table1[[#This Row],[Discount (%)]]</f>
        <v>39</v>
      </c>
      <c r="H2804">
        <f>Table1[[#This Row],[Profit]]</f>
        <v>1395.38</v>
      </c>
    </row>
    <row r="2805" spans="1:8">
      <c r="A2805" s="11" t="s">
        <v>2763</v>
      </c>
      <c r="B2805" s="7">
        <v>47827</v>
      </c>
      <c r="C2805" t="str">
        <f>PROPER(Table1[[#This Row],[Region]])</f>
        <v>South</v>
      </c>
      <c r="D2805" t="str">
        <f>PROPER(Table1[[#This Row],[Product Category]])</f>
        <v>Furniture</v>
      </c>
      <c r="E2805">
        <f>ROUND(Table1[[#This Row],[Sales Amount]],1)</f>
        <v>1452.1</v>
      </c>
      <c r="F2805">
        <f>Table1[[#This Row],[Quantity Sold]]</f>
        <v>44</v>
      </c>
      <c r="G2805">
        <f>Table1[[#This Row],[Discount (%)]]</f>
        <v>18</v>
      </c>
      <c r="H2805">
        <f>Table1[[#This Row],[Profit]]</f>
        <v>18.04</v>
      </c>
    </row>
    <row r="2806" spans="1:8">
      <c r="A2806" s="11" t="s">
        <v>2764</v>
      </c>
      <c r="B2806" s="7">
        <v>47828</v>
      </c>
      <c r="C2806" t="str">
        <f>PROPER(Table1[[#This Row],[Region]])</f>
        <v>North</v>
      </c>
      <c r="D2806" t="str">
        <f>PROPER(Table1[[#This Row],[Product Category]])</f>
        <v>Furniture</v>
      </c>
      <c r="E2806">
        <f>ROUND(Table1[[#This Row],[Sales Amount]],1)</f>
        <v>1539.7</v>
      </c>
      <c r="F2806">
        <f>Table1[[#This Row],[Quantity Sold]]</f>
        <v>10</v>
      </c>
      <c r="G2806">
        <f>Table1[[#This Row],[Discount (%)]]</f>
        <v>20</v>
      </c>
      <c r="H2806">
        <f>Table1[[#This Row],[Profit]]</f>
        <v>685.02</v>
      </c>
    </row>
    <row r="2807" spans="1:8">
      <c r="A2807" s="11" t="s">
        <v>2765</v>
      </c>
      <c r="B2807" s="7">
        <v>47829</v>
      </c>
      <c r="C2807" t="str">
        <f>PROPER(Table1[[#This Row],[Region]])</f>
        <v>West</v>
      </c>
      <c r="D2807" t="str">
        <f>PROPER(Table1[[#This Row],[Product Category]])</f>
        <v>Electronics</v>
      </c>
      <c r="E2807">
        <f>ROUND(Table1[[#This Row],[Sales Amount]],1)</f>
        <v>1167.0999999999999</v>
      </c>
      <c r="F2807">
        <f>Table1[[#This Row],[Quantity Sold]]</f>
        <v>4</v>
      </c>
      <c r="G2807">
        <f>Table1[[#This Row],[Discount (%)]]</f>
        <v>12</v>
      </c>
      <c r="H2807">
        <f>Table1[[#This Row],[Profit]]</f>
        <v>382.44</v>
      </c>
    </row>
    <row r="2808" spans="1:8">
      <c r="A2808" s="11" t="s">
        <v>2766</v>
      </c>
      <c r="B2808" s="7">
        <v>47830</v>
      </c>
      <c r="C2808" t="str">
        <f>PROPER(Table1[[#This Row],[Region]])</f>
        <v>East</v>
      </c>
      <c r="D2808" t="str">
        <f>PROPER(Table1[[#This Row],[Product Category]])</f>
        <v>Sports</v>
      </c>
      <c r="E2808">
        <f>ROUND(Table1[[#This Row],[Sales Amount]],1)</f>
        <v>3311.6</v>
      </c>
      <c r="F2808">
        <f>Table1[[#This Row],[Quantity Sold]]</f>
        <v>34</v>
      </c>
      <c r="G2808">
        <f>Table1[[#This Row],[Discount (%)]]</f>
        <v>46</v>
      </c>
      <c r="H2808">
        <f>Table1[[#This Row],[Profit]]</f>
        <v>831.43</v>
      </c>
    </row>
    <row r="2809" spans="1:8">
      <c r="A2809" s="11" t="s">
        <v>2767</v>
      </c>
      <c r="B2809" s="7">
        <v>47831</v>
      </c>
      <c r="C2809" t="str">
        <f>PROPER(Table1[[#This Row],[Region]])</f>
        <v>North</v>
      </c>
      <c r="D2809" t="str">
        <f>PROPER(Table1[[#This Row],[Product Category]])</f>
        <v>Groceries</v>
      </c>
      <c r="E2809">
        <f>ROUND(Table1[[#This Row],[Sales Amount]],1)</f>
        <v>3752.2</v>
      </c>
      <c r="F2809">
        <f>Table1[[#This Row],[Quantity Sold]]</f>
        <v>16</v>
      </c>
      <c r="G2809">
        <f>Table1[[#This Row],[Discount (%)]]</f>
        <v>39</v>
      </c>
      <c r="H2809">
        <f>Table1[[#This Row],[Profit]]</f>
        <v>1262.97</v>
      </c>
    </row>
    <row r="2810" spans="1:8">
      <c r="A2810" s="11" t="s">
        <v>2768</v>
      </c>
      <c r="B2810" s="7">
        <v>47832</v>
      </c>
      <c r="C2810" t="str">
        <f>PROPER(Table1[[#This Row],[Region]])</f>
        <v>North</v>
      </c>
      <c r="D2810" t="str">
        <f>PROPER(Table1[[#This Row],[Product Category]])</f>
        <v>Clothing</v>
      </c>
      <c r="E2810">
        <f>ROUND(Table1[[#This Row],[Sales Amount]],1)</f>
        <v>748.4</v>
      </c>
      <c r="F2810">
        <f>Table1[[#This Row],[Quantity Sold]]</f>
        <v>10</v>
      </c>
      <c r="G2810">
        <f>Table1[[#This Row],[Discount (%)]]</f>
        <v>49</v>
      </c>
      <c r="H2810">
        <f>Table1[[#This Row],[Profit]]</f>
        <v>617.25</v>
      </c>
    </row>
    <row r="2811" spans="1:8">
      <c r="A2811" s="11" t="s">
        <v>2769</v>
      </c>
      <c r="B2811" s="7">
        <v>47833</v>
      </c>
      <c r="C2811" t="str">
        <f>PROPER(Table1[[#This Row],[Region]])</f>
        <v>East</v>
      </c>
      <c r="D2811" t="str">
        <f>PROPER(Table1[[#This Row],[Product Category]])</f>
        <v>Furniture</v>
      </c>
      <c r="E2811">
        <f>ROUND(Table1[[#This Row],[Sales Amount]],1)</f>
        <v>2516.1999999999998</v>
      </c>
      <c r="F2811">
        <f>Table1[[#This Row],[Quantity Sold]]</f>
        <v>2</v>
      </c>
      <c r="G2811">
        <f>Table1[[#This Row],[Discount (%)]]</f>
        <v>4</v>
      </c>
      <c r="H2811">
        <f>Table1[[#This Row],[Profit]]</f>
        <v>521.29</v>
      </c>
    </row>
    <row r="2812" spans="1:8">
      <c r="A2812" s="11" t="s">
        <v>2770</v>
      </c>
      <c r="B2812" s="7">
        <v>47834</v>
      </c>
      <c r="C2812" t="str">
        <f>PROPER(Table1[[#This Row],[Region]])</f>
        <v>North</v>
      </c>
      <c r="D2812" t="str">
        <f>PROPER(Table1[[#This Row],[Product Category]])</f>
        <v>Electronics</v>
      </c>
      <c r="E2812">
        <f>ROUND(Table1[[#This Row],[Sales Amount]],1)</f>
        <v>2381.9</v>
      </c>
      <c r="F2812">
        <f>Table1[[#This Row],[Quantity Sold]]</f>
        <v>28</v>
      </c>
      <c r="G2812">
        <f>Table1[[#This Row],[Discount (%)]]</f>
        <v>22</v>
      </c>
      <c r="H2812">
        <f>Table1[[#This Row],[Profit]]</f>
        <v>1604.04</v>
      </c>
    </row>
    <row r="2813" spans="1:8">
      <c r="A2813" s="11" t="s">
        <v>2771</v>
      </c>
      <c r="B2813" s="7">
        <v>47835</v>
      </c>
      <c r="C2813" t="str">
        <f>PROPER(Table1[[#This Row],[Region]])</f>
        <v>East</v>
      </c>
      <c r="D2813" t="str">
        <f>PROPER(Table1[[#This Row],[Product Category]])</f>
        <v>Groceries</v>
      </c>
      <c r="E2813">
        <f>ROUND(Table1[[#This Row],[Sales Amount]],1)</f>
        <v>438.1</v>
      </c>
      <c r="F2813">
        <f>Table1[[#This Row],[Quantity Sold]]</f>
        <v>25</v>
      </c>
      <c r="G2813">
        <f>Table1[[#This Row],[Discount (%)]]</f>
        <v>44</v>
      </c>
      <c r="H2813">
        <f>Table1[[#This Row],[Profit]]</f>
        <v>1377.71</v>
      </c>
    </row>
    <row r="2814" spans="1:8">
      <c r="A2814" s="11" t="s">
        <v>2772</v>
      </c>
      <c r="B2814" s="7">
        <v>47836</v>
      </c>
      <c r="C2814" t="str">
        <f>PROPER(Table1[[#This Row],[Region]])</f>
        <v>West</v>
      </c>
      <c r="D2814" t="str">
        <f>PROPER(Table1[[#This Row],[Product Category]])</f>
        <v>Electronics</v>
      </c>
      <c r="E2814">
        <f>ROUND(Table1[[#This Row],[Sales Amount]],1)</f>
        <v>2831.3</v>
      </c>
      <c r="F2814">
        <f>Table1[[#This Row],[Quantity Sold]]</f>
        <v>41</v>
      </c>
      <c r="G2814">
        <f>Table1[[#This Row],[Discount (%)]]</f>
        <v>6</v>
      </c>
      <c r="H2814">
        <f>Table1[[#This Row],[Profit]]</f>
        <v>1172.55</v>
      </c>
    </row>
    <row r="2815" spans="1:8">
      <c r="A2815" s="11" t="s">
        <v>2773</v>
      </c>
      <c r="B2815" s="7">
        <v>47837</v>
      </c>
      <c r="C2815" t="str">
        <f>PROPER(Table1[[#This Row],[Region]])</f>
        <v>West</v>
      </c>
      <c r="D2815" t="str">
        <f>PROPER(Table1[[#This Row],[Product Category]])</f>
        <v>Electronics</v>
      </c>
      <c r="E2815">
        <f>ROUND(Table1[[#This Row],[Sales Amount]],1)</f>
        <v>3944.6</v>
      </c>
      <c r="F2815">
        <f>Table1[[#This Row],[Quantity Sold]]</f>
        <v>19</v>
      </c>
      <c r="G2815">
        <f>Table1[[#This Row],[Discount (%)]]</f>
        <v>38</v>
      </c>
      <c r="H2815">
        <f>Table1[[#This Row],[Profit]]</f>
        <v>399.15</v>
      </c>
    </row>
    <row r="2816" spans="1:8">
      <c r="A2816" s="11" t="s">
        <v>2774</v>
      </c>
      <c r="B2816" s="7">
        <v>47838</v>
      </c>
      <c r="C2816" t="str">
        <f>PROPER(Table1[[#This Row],[Region]])</f>
        <v>North</v>
      </c>
      <c r="D2816" t="str">
        <f>PROPER(Table1[[#This Row],[Product Category]])</f>
        <v>Clothing</v>
      </c>
      <c r="E2816">
        <f>ROUND(Table1[[#This Row],[Sales Amount]],1)</f>
        <v>1214</v>
      </c>
      <c r="F2816">
        <f>Table1[[#This Row],[Quantity Sold]]</f>
        <v>48</v>
      </c>
      <c r="G2816">
        <f>Table1[[#This Row],[Discount (%)]]</f>
        <v>39</v>
      </c>
      <c r="H2816">
        <f>Table1[[#This Row],[Profit]]</f>
        <v>1631.68</v>
      </c>
    </row>
    <row r="2817" spans="1:8">
      <c r="A2817" s="11" t="s">
        <v>2775</v>
      </c>
      <c r="B2817" s="7">
        <v>47839</v>
      </c>
      <c r="C2817" t="str">
        <f>PROPER(Table1[[#This Row],[Region]])</f>
        <v>East</v>
      </c>
      <c r="D2817" t="str">
        <f>PROPER(Table1[[#This Row],[Product Category]])</f>
        <v>Furniture</v>
      </c>
      <c r="E2817">
        <f>ROUND(Table1[[#This Row],[Sales Amount]],1)</f>
        <v>4571.8</v>
      </c>
      <c r="F2817">
        <f>Table1[[#This Row],[Quantity Sold]]</f>
        <v>21</v>
      </c>
      <c r="G2817">
        <f>Table1[[#This Row],[Discount (%)]]</f>
        <v>34</v>
      </c>
      <c r="H2817">
        <f>Table1[[#This Row],[Profit]]</f>
        <v>1792.14</v>
      </c>
    </row>
    <row r="2818" spans="1:8">
      <c r="A2818" s="11" t="s">
        <v>2776</v>
      </c>
      <c r="B2818" s="7">
        <v>47840</v>
      </c>
      <c r="C2818" t="str">
        <f>PROPER(Table1[[#This Row],[Region]])</f>
        <v>East</v>
      </c>
      <c r="D2818" t="str">
        <f>PROPER(Table1[[#This Row],[Product Category]])</f>
        <v>Sports</v>
      </c>
      <c r="E2818">
        <f>ROUND(Table1[[#This Row],[Sales Amount]],1)</f>
        <v>3377.9</v>
      </c>
      <c r="F2818">
        <f>Table1[[#This Row],[Quantity Sold]]</f>
        <v>14</v>
      </c>
      <c r="G2818">
        <f>Table1[[#This Row],[Discount (%)]]</f>
        <v>40</v>
      </c>
      <c r="H2818">
        <f>Table1[[#This Row],[Profit]]</f>
        <v>1498.17</v>
      </c>
    </row>
    <row r="2819" spans="1:8">
      <c r="A2819" s="11" t="s">
        <v>2777</v>
      </c>
      <c r="B2819" s="7">
        <v>47841</v>
      </c>
      <c r="C2819" t="str">
        <f>PROPER(Table1[[#This Row],[Region]])</f>
        <v>West</v>
      </c>
      <c r="D2819" t="str">
        <f>PROPER(Table1[[#This Row],[Product Category]])</f>
        <v>Clothing</v>
      </c>
      <c r="E2819">
        <f>ROUND(Table1[[#This Row],[Sales Amount]],1)</f>
        <v>1649.8</v>
      </c>
      <c r="F2819">
        <f>Table1[[#This Row],[Quantity Sold]]</f>
        <v>4</v>
      </c>
      <c r="G2819">
        <f>Table1[[#This Row],[Discount (%)]]</f>
        <v>12</v>
      </c>
      <c r="H2819">
        <f>Table1[[#This Row],[Profit]]</f>
        <v>1781.02</v>
      </c>
    </row>
    <row r="2820" spans="1:8">
      <c r="A2820" s="11" t="s">
        <v>2778</v>
      </c>
      <c r="B2820" s="7">
        <v>47842</v>
      </c>
      <c r="C2820" t="str">
        <f>PROPER(Table1[[#This Row],[Region]])</f>
        <v>North</v>
      </c>
      <c r="D2820" t="str">
        <f>PROPER(Table1[[#This Row],[Product Category]])</f>
        <v>Groceries</v>
      </c>
      <c r="E2820">
        <f>ROUND(Table1[[#This Row],[Sales Amount]],1)</f>
        <v>1785</v>
      </c>
      <c r="F2820">
        <f>Table1[[#This Row],[Quantity Sold]]</f>
        <v>29</v>
      </c>
      <c r="G2820">
        <f>Table1[[#This Row],[Discount (%)]]</f>
        <v>43</v>
      </c>
      <c r="H2820">
        <f>Table1[[#This Row],[Profit]]</f>
        <v>816.19</v>
      </c>
    </row>
    <row r="2821" spans="1:8">
      <c r="A2821" s="11" t="s">
        <v>2779</v>
      </c>
      <c r="B2821" s="7">
        <v>47843</v>
      </c>
      <c r="C2821" t="str">
        <f>PROPER(Table1[[#This Row],[Region]])</f>
        <v>East</v>
      </c>
      <c r="D2821" t="str">
        <f>PROPER(Table1[[#This Row],[Product Category]])</f>
        <v>Clothing</v>
      </c>
      <c r="E2821">
        <f>ROUND(Table1[[#This Row],[Sales Amount]],1)</f>
        <v>4096.8</v>
      </c>
      <c r="F2821">
        <f>Table1[[#This Row],[Quantity Sold]]</f>
        <v>13</v>
      </c>
      <c r="G2821">
        <f>Table1[[#This Row],[Discount (%)]]</f>
        <v>10</v>
      </c>
      <c r="H2821">
        <f>Table1[[#This Row],[Profit]]</f>
        <v>450.43</v>
      </c>
    </row>
    <row r="2822" spans="1:8">
      <c r="A2822" s="11" t="s">
        <v>2780</v>
      </c>
      <c r="B2822" s="7">
        <v>47844</v>
      </c>
      <c r="C2822" t="str">
        <f>PROPER(Table1[[#This Row],[Region]])</f>
        <v>West</v>
      </c>
      <c r="D2822" t="str">
        <f>PROPER(Table1[[#This Row],[Product Category]])</f>
        <v>Clothing</v>
      </c>
      <c r="E2822">
        <f>ROUND(Table1[[#This Row],[Sales Amount]],1)</f>
        <v>1037.0999999999999</v>
      </c>
      <c r="F2822">
        <f>Table1[[#This Row],[Quantity Sold]]</f>
        <v>46</v>
      </c>
      <c r="G2822">
        <f>Table1[[#This Row],[Discount (%)]]</f>
        <v>42</v>
      </c>
      <c r="H2822">
        <f>Table1[[#This Row],[Profit]]</f>
        <v>1219.3399999999999</v>
      </c>
    </row>
    <row r="2823" spans="1:8">
      <c r="A2823" s="11" t="s">
        <v>2781</v>
      </c>
      <c r="B2823" s="7">
        <v>47845</v>
      </c>
      <c r="C2823" t="str">
        <f>PROPER(Table1[[#This Row],[Region]])</f>
        <v>East</v>
      </c>
      <c r="D2823" t="str">
        <f>PROPER(Table1[[#This Row],[Product Category]])</f>
        <v>Groceries</v>
      </c>
      <c r="E2823">
        <f>ROUND(Table1[[#This Row],[Sales Amount]],1)</f>
        <v>1158.5</v>
      </c>
      <c r="F2823">
        <f>Table1[[#This Row],[Quantity Sold]]</f>
        <v>22</v>
      </c>
      <c r="G2823">
        <f>Table1[[#This Row],[Discount (%)]]</f>
        <v>31</v>
      </c>
      <c r="H2823">
        <f>Table1[[#This Row],[Profit]]</f>
        <v>905.94</v>
      </c>
    </row>
    <row r="2824" spans="1:8">
      <c r="A2824" s="11" t="s">
        <v>2782</v>
      </c>
      <c r="B2824" s="7">
        <v>47846</v>
      </c>
      <c r="C2824" t="str">
        <f>PROPER(Table1[[#This Row],[Region]])</f>
        <v>South</v>
      </c>
      <c r="D2824" t="str">
        <f>PROPER(Table1[[#This Row],[Product Category]])</f>
        <v>Clothing</v>
      </c>
      <c r="E2824">
        <f>ROUND(Table1[[#This Row],[Sales Amount]],1)</f>
        <v>1797.9</v>
      </c>
      <c r="F2824">
        <f>Table1[[#This Row],[Quantity Sold]]</f>
        <v>24</v>
      </c>
      <c r="G2824">
        <f>Table1[[#This Row],[Discount (%)]]</f>
        <v>27</v>
      </c>
      <c r="H2824">
        <f>Table1[[#This Row],[Profit]]</f>
        <v>1161.45</v>
      </c>
    </row>
    <row r="2825" spans="1:8">
      <c r="A2825" s="11" t="s">
        <v>2783</v>
      </c>
      <c r="B2825" s="7">
        <v>47847</v>
      </c>
      <c r="C2825" t="str">
        <f>PROPER(Table1[[#This Row],[Region]])</f>
        <v>North</v>
      </c>
      <c r="D2825" t="str">
        <f>PROPER(Table1[[#This Row],[Product Category]])</f>
        <v>Furniture</v>
      </c>
      <c r="E2825">
        <f>ROUND(Table1[[#This Row],[Sales Amount]],1)</f>
        <v>4050.1</v>
      </c>
      <c r="F2825">
        <f>Table1[[#This Row],[Quantity Sold]]</f>
        <v>18</v>
      </c>
      <c r="G2825">
        <f>Table1[[#This Row],[Discount (%)]]</f>
        <v>39</v>
      </c>
      <c r="H2825">
        <f>Table1[[#This Row],[Profit]]</f>
        <v>1626.06</v>
      </c>
    </row>
    <row r="2826" spans="1:8">
      <c r="A2826" s="11" t="s">
        <v>2784</v>
      </c>
      <c r="B2826" s="7">
        <v>47848</v>
      </c>
      <c r="C2826" t="str">
        <f>PROPER(Table1[[#This Row],[Region]])</f>
        <v>West</v>
      </c>
      <c r="D2826" t="str">
        <f>PROPER(Table1[[#This Row],[Product Category]])</f>
        <v>Sports</v>
      </c>
      <c r="E2826">
        <f>ROUND(Table1[[#This Row],[Sales Amount]],1)</f>
        <v>4840.3</v>
      </c>
      <c r="F2826">
        <f>Table1[[#This Row],[Quantity Sold]]</f>
        <v>25</v>
      </c>
      <c r="G2826">
        <f>Table1[[#This Row],[Discount (%)]]</f>
        <v>40</v>
      </c>
      <c r="H2826">
        <f>Table1[[#This Row],[Profit]]</f>
        <v>1629.3</v>
      </c>
    </row>
    <row r="2827" spans="1:8">
      <c r="A2827" s="11" t="s">
        <v>2785</v>
      </c>
      <c r="B2827" s="7">
        <v>47849</v>
      </c>
      <c r="C2827" t="str">
        <f>PROPER(Table1[[#This Row],[Region]])</f>
        <v>North</v>
      </c>
      <c r="D2827" t="str">
        <f>PROPER(Table1[[#This Row],[Product Category]])</f>
        <v>Groceries</v>
      </c>
      <c r="E2827">
        <f>ROUND(Table1[[#This Row],[Sales Amount]],1)</f>
        <v>4231.2</v>
      </c>
      <c r="F2827">
        <f>Table1[[#This Row],[Quantity Sold]]</f>
        <v>39</v>
      </c>
      <c r="G2827">
        <f>Table1[[#This Row],[Discount (%)]]</f>
        <v>37</v>
      </c>
      <c r="H2827">
        <f>Table1[[#This Row],[Profit]]</f>
        <v>1620.35</v>
      </c>
    </row>
    <row r="2828" spans="1:8">
      <c r="A2828" s="11" t="s">
        <v>2786</v>
      </c>
      <c r="B2828" s="7">
        <v>47850</v>
      </c>
      <c r="C2828" t="str">
        <f>PROPER(Table1[[#This Row],[Region]])</f>
        <v>West</v>
      </c>
      <c r="D2828" t="str">
        <f>PROPER(Table1[[#This Row],[Product Category]])</f>
        <v>Clothing</v>
      </c>
      <c r="E2828">
        <f>ROUND(Table1[[#This Row],[Sales Amount]],1)</f>
        <v>2633.7</v>
      </c>
      <c r="F2828">
        <f>Table1[[#This Row],[Quantity Sold]]</f>
        <v>38</v>
      </c>
      <c r="G2828">
        <f>Table1[[#This Row],[Discount (%)]]</f>
        <v>1</v>
      </c>
      <c r="H2828">
        <f>Table1[[#This Row],[Profit]]</f>
        <v>246.93</v>
      </c>
    </row>
    <row r="2829" spans="1:8">
      <c r="A2829" s="11" t="s">
        <v>2787</v>
      </c>
      <c r="B2829" s="7">
        <v>47851</v>
      </c>
      <c r="C2829" t="str">
        <f>PROPER(Table1[[#This Row],[Region]])</f>
        <v>South</v>
      </c>
      <c r="D2829" t="str">
        <f>PROPER(Table1[[#This Row],[Product Category]])</f>
        <v>Furniture</v>
      </c>
      <c r="E2829">
        <f>ROUND(Table1[[#This Row],[Sales Amount]],1)</f>
        <v>4687.5</v>
      </c>
      <c r="F2829">
        <f>Table1[[#This Row],[Quantity Sold]]</f>
        <v>14</v>
      </c>
      <c r="G2829">
        <f>Table1[[#This Row],[Discount (%)]]</f>
        <v>20</v>
      </c>
      <c r="H2829">
        <f>Table1[[#This Row],[Profit]]</f>
        <v>99.14</v>
      </c>
    </row>
    <row r="2830" spans="1:8">
      <c r="A2830" s="11" t="s">
        <v>2788</v>
      </c>
      <c r="B2830" s="7">
        <v>47852</v>
      </c>
      <c r="C2830" t="str">
        <f>PROPER(Table1[[#This Row],[Region]])</f>
        <v>South</v>
      </c>
      <c r="D2830" t="str">
        <f>PROPER(Table1[[#This Row],[Product Category]])</f>
        <v>Groceries</v>
      </c>
      <c r="E2830">
        <f>ROUND(Table1[[#This Row],[Sales Amount]],1)</f>
        <v>1034.9000000000001</v>
      </c>
      <c r="F2830">
        <f>Table1[[#This Row],[Quantity Sold]]</f>
        <v>27</v>
      </c>
      <c r="G2830">
        <f>Table1[[#This Row],[Discount (%)]]</f>
        <v>26</v>
      </c>
      <c r="H2830">
        <f>Table1[[#This Row],[Profit]]</f>
        <v>692.83</v>
      </c>
    </row>
    <row r="2831" spans="1:8">
      <c r="A2831" s="11" t="s">
        <v>2789</v>
      </c>
      <c r="B2831" s="7">
        <v>47853</v>
      </c>
      <c r="C2831" t="str">
        <f>PROPER(Table1[[#This Row],[Region]])</f>
        <v>West</v>
      </c>
      <c r="D2831" t="str">
        <f>PROPER(Table1[[#This Row],[Product Category]])</f>
        <v>Electronics</v>
      </c>
      <c r="E2831">
        <f>ROUND(Table1[[#This Row],[Sales Amount]],1)</f>
        <v>4984</v>
      </c>
      <c r="F2831">
        <f>Table1[[#This Row],[Quantity Sold]]</f>
        <v>7</v>
      </c>
      <c r="G2831">
        <f>Table1[[#This Row],[Discount (%)]]</f>
        <v>39</v>
      </c>
      <c r="H2831">
        <f>Table1[[#This Row],[Profit]]</f>
        <v>1788.73</v>
      </c>
    </row>
    <row r="2832" spans="1:8">
      <c r="A2832" s="11" t="s">
        <v>2790</v>
      </c>
      <c r="B2832" s="7">
        <v>47854</v>
      </c>
      <c r="C2832" t="str">
        <f>PROPER(Table1[[#This Row],[Region]])</f>
        <v>South</v>
      </c>
      <c r="D2832" t="str">
        <f>PROPER(Table1[[#This Row],[Product Category]])</f>
        <v>Furniture</v>
      </c>
      <c r="E2832">
        <f>ROUND(Table1[[#This Row],[Sales Amount]],1)</f>
        <v>2106.3000000000002</v>
      </c>
      <c r="F2832">
        <f>Table1[[#This Row],[Quantity Sold]]</f>
        <v>34</v>
      </c>
      <c r="G2832">
        <f>Table1[[#This Row],[Discount (%)]]</f>
        <v>23</v>
      </c>
      <c r="H2832">
        <f>Table1[[#This Row],[Profit]]</f>
        <v>1286.73</v>
      </c>
    </row>
    <row r="2833" spans="1:8">
      <c r="A2833" s="11" t="s">
        <v>2791</v>
      </c>
      <c r="B2833" s="7">
        <v>47855</v>
      </c>
      <c r="C2833" t="str">
        <f>PROPER(Table1[[#This Row],[Region]])</f>
        <v>North</v>
      </c>
      <c r="D2833" t="str">
        <f>PROPER(Table1[[#This Row],[Product Category]])</f>
        <v>Electronics</v>
      </c>
      <c r="E2833">
        <f>ROUND(Table1[[#This Row],[Sales Amount]],1)</f>
        <v>4842.3</v>
      </c>
      <c r="F2833">
        <f>Table1[[#This Row],[Quantity Sold]]</f>
        <v>11</v>
      </c>
      <c r="G2833">
        <f>Table1[[#This Row],[Discount (%)]]</f>
        <v>20</v>
      </c>
      <c r="H2833">
        <f>Table1[[#This Row],[Profit]]</f>
        <v>485.68</v>
      </c>
    </row>
    <row r="2834" spans="1:8">
      <c r="A2834" s="11" t="s">
        <v>2792</v>
      </c>
      <c r="B2834" s="7">
        <v>47856</v>
      </c>
      <c r="C2834" t="str">
        <f>PROPER(Table1[[#This Row],[Region]])</f>
        <v>East</v>
      </c>
      <c r="D2834" t="str">
        <f>PROPER(Table1[[#This Row],[Product Category]])</f>
        <v>Furniture</v>
      </c>
      <c r="E2834">
        <f>ROUND(Table1[[#This Row],[Sales Amount]],1)</f>
        <v>2729</v>
      </c>
      <c r="F2834">
        <f>Table1[[#This Row],[Quantity Sold]]</f>
        <v>46</v>
      </c>
      <c r="G2834">
        <f>Table1[[#This Row],[Discount (%)]]</f>
        <v>31</v>
      </c>
      <c r="H2834">
        <f>Table1[[#This Row],[Profit]]</f>
        <v>1869.1</v>
      </c>
    </row>
    <row r="2835" spans="1:8">
      <c r="A2835" s="11" t="s">
        <v>2793</v>
      </c>
      <c r="B2835" s="7">
        <v>47857</v>
      </c>
      <c r="C2835" t="str">
        <f>PROPER(Table1[[#This Row],[Region]])</f>
        <v>North</v>
      </c>
      <c r="D2835" t="str">
        <f>PROPER(Table1[[#This Row],[Product Category]])</f>
        <v>Groceries</v>
      </c>
      <c r="E2835">
        <f>ROUND(Table1[[#This Row],[Sales Amount]],1)</f>
        <v>4834.3999999999996</v>
      </c>
      <c r="F2835">
        <f>Table1[[#This Row],[Quantity Sold]]</f>
        <v>12</v>
      </c>
      <c r="G2835">
        <f>Table1[[#This Row],[Discount (%)]]</f>
        <v>4</v>
      </c>
      <c r="H2835">
        <f>Table1[[#This Row],[Profit]]</f>
        <v>1393.42</v>
      </c>
    </row>
    <row r="2836" spans="1:8">
      <c r="A2836" s="11" t="s">
        <v>2794</v>
      </c>
      <c r="B2836" s="7">
        <v>47858</v>
      </c>
      <c r="C2836" t="str">
        <f>PROPER(Table1[[#This Row],[Region]])</f>
        <v>East</v>
      </c>
      <c r="D2836" t="str">
        <f>PROPER(Table1[[#This Row],[Product Category]])</f>
        <v>Clothing</v>
      </c>
      <c r="E2836">
        <f>ROUND(Table1[[#This Row],[Sales Amount]],1)</f>
        <v>4962.3</v>
      </c>
      <c r="F2836">
        <f>Table1[[#This Row],[Quantity Sold]]</f>
        <v>32</v>
      </c>
      <c r="G2836">
        <f>Table1[[#This Row],[Discount (%)]]</f>
        <v>48</v>
      </c>
      <c r="H2836">
        <f>Table1[[#This Row],[Profit]]</f>
        <v>1897.96</v>
      </c>
    </row>
    <row r="2837" spans="1:8">
      <c r="A2837" s="11" t="s">
        <v>2795</v>
      </c>
      <c r="B2837" s="7">
        <v>47859</v>
      </c>
      <c r="C2837" t="str">
        <f>PROPER(Table1[[#This Row],[Region]])</f>
        <v>North</v>
      </c>
      <c r="D2837" t="str">
        <f>PROPER(Table1[[#This Row],[Product Category]])</f>
        <v>Groceries</v>
      </c>
      <c r="E2837">
        <f>ROUND(Table1[[#This Row],[Sales Amount]],1)</f>
        <v>2201.8000000000002</v>
      </c>
      <c r="F2837">
        <f>Table1[[#This Row],[Quantity Sold]]</f>
        <v>43</v>
      </c>
      <c r="G2837">
        <f>Table1[[#This Row],[Discount (%)]]</f>
        <v>11</v>
      </c>
      <c r="H2837">
        <f>Table1[[#This Row],[Profit]]</f>
        <v>581.4</v>
      </c>
    </row>
    <row r="2838" spans="1:8">
      <c r="A2838" s="11" t="s">
        <v>2796</v>
      </c>
      <c r="B2838" s="7">
        <v>47860</v>
      </c>
      <c r="C2838" t="str">
        <f>PROPER(Table1[[#This Row],[Region]])</f>
        <v>East</v>
      </c>
      <c r="D2838" t="str">
        <f>PROPER(Table1[[#This Row],[Product Category]])</f>
        <v>Electronics</v>
      </c>
      <c r="E2838">
        <f>ROUND(Table1[[#This Row],[Sales Amount]],1)</f>
        <v>424.3</v>
      </c>
      <c r="F2838">
        <f>Table1[[#This Row],[Quantity Sold]]</f>
        <v>25</v>
      </c>
      <c r="G2838">
        <f>Table1[[#This Row],[Discount (%)]]</f>
        <v>46</v>
      </c>
      <c r="H2838">
        <f>Table1[[#This Row],[Profit]]</f>
        <v>1493.42</v>
      </c>
    </row>
    <row r="2839" spans="1:8">
      <c r="A2839" s="11" t="s">
        <v>2797</v>
      </c>
      <c r="B2839" s="7">
        <v>47861</v>
      </c>
      <c r="C2839" t="str">
        <f>PROPER(Table1[[#This Row],[Region]])</f>
        <v>West</v>
      </c>
      <c r="D2839" t="str">
        <f>PROPER(Table1[[#This Row],[Product Category]])</f>
        <v>Clothing</v>
      </c>
      <c r="E2839">
        <f>ROUND(Table1[[#This Row],[Sales Amount]],1)</f>
        <v>50.3</v>
      </c>
      <c r="F2839">
        <f>Table1[[#This Row],[Quantity Sold]]</f>
        <v>34</v>
      </c>
      <c r="G2839">
        <f>Table1[[#This Row],[Discount (%)]]</f>
        <v>25</v>
      </c>
      <c r="H2839">
        <f>Table1[[#This Row],[Profit]]</f>
        <v>176.02</v>
      </c>
    </row>
    <row r="2840" spans="1:8">
      <c r="A2840" s="11" t="s">
        <v>2798</v>
      </c>
      <c r="B2840" s="7">
        <v>47862</v>
      </c>
      <c r="C2840" t="str">
        <f>PROPER(Table1[[#This Row],[Region]])</f>
        <v>East</v>
      </c>
      <c r="D2840" t="str">
        <f>PROPER(Table1[[#This Row],[Product Category]])</f>
        <v>Electronics</v>
      </c>
      <c r="E2840">
        <f>ROUND(Table1[[#This Row],[Sales Amount]],1)</f>
        <v>2649.8</v>
      </c>
      <c r="F2840">
        <f>Table1[[#This Row],[Quantity Sold]]</f>
        <v>5</v>
      </c>
      <c r="G2840">
        <f>Table1[[#This Row],[Discount (%)]]</f>
        <v>46</v>
      </c>
      <c r="H2840">
        <f>Table1[[#This Row],[Profit]]</f>
        <v>1525.49</v>
      </c>
    </row>
    <row r="2841" spans="1:8">
      <c r="A2841" s="11" t="s">
        <v>2799</v>
      </c>
      <c r="B2841" s="7">
        <v>47863</v>
      </c>
      <c r="C2841" t="str">
        <f>PROPER(Table1[[#This Row],[Region]])</f>
        <v>West</v>
      </c>
      <c r="D2841" t="str">
        <f>PROPER(Table1[[#This Row],[Product Category]])</f>
        <v>Groceries</v>
      </c>
      <c r="E2841">
        <f>ROUND(Table1[[#This Row],[Sales Amount]],1)</f>
        <v>2267.3000000000002</v>
      </c>
      <c r="F2841">
        <f>Table1[[#This Row],[Quantity Sold]]</f>
        <v>24</v>
      </c>
      <c r="G2841">
        <f>Table1[[#This Row],[Discount (%)]]</f>
        <v>30</v>
      </c>
      <c r="H2841">
        <f>Table1[[#This Row],[Profit]]</f>
        <v>1861.21</v>
      </c>
    </row>
    <row r="2842" spans="1:8">
      <c r="A2842" s="11" t="s">
        <v>2800</v>
      </c>
      <c r="B2842" s="7">
        <v>47864</v>
      </c>
      <c r="C2842" t="str">
        <f>PROPER(Table1[[#This Row],[Region]])</f>
        <v>East</v>
      </c>
      <c r="D2842" t="str">
        <f>PROPER(Table1[[#This Row],[Product Category]])</f>
        <v>Furniture</v>
      </c>
      <c r="E2842">
        <f>ROUND(Table1[[#This Row],[Sales Amount]],1)</f>
        <v>4435.6000000000004</v>
      </c>
      <c r="F2842">
        <f>Table1[[#This Row],[Quantity Sold]]</f>
        <v>26</v>
      </c>
      <c r="G2842">
        <f>Table1[[#This Row],[Discount (%)]]</f>
        <v>39</v>
      </c>
      <c r="H2842">
        <f>Table1[[#This Row],[Profit]]</f>
        <v>1602.26</v>
      </c>
    </row>
    <row r="2843" spans="1:8">
      <c r="A2843" s="11" t="s">
        <v>2801</v>
      </c>
      <c r="B2843" s="7">
        <v>47865</v>
      </c>
      <c r="C2843" t="str">
        <f>PROPER(Table1[[#This Row],[Region]])</f>
        <v>South</v>
      </c>
      <c r="D2843" t="str">
        <f>PROPER(Table1[[#This Row],[Product Category]])</f>
        <v>Groceries</v>
      </c>
      <c r="E2843">
        <f>ROUND(Table1[[#This Row],[Sales Amount]],1)</f>
        <v>475.2</v>
      </c>
      <c r="F2843">
        <f>Table1[[#This Row],[Quantity Sold]]</f>
        <v>48</v>
      </c>
      <c r="G2843">
        <f>Table1[[#This Row],[Discount (%)]]</f>
        <v>7</v>
      </c>
      <c r="H2843">
        <f>Table1[[#This Row],[Profit]]</f>
        <v>470.94</v>
      </c>
    </row>
    <row r="2844" spans="1:8">
      <c r="A2844" s="11" t="s">
        <v>2802</v>
      </c>
      <c r="B2844" s="7">
        <v>47866</v>
      </c>
      <c r="C2844" t="str">
        <f>PROPER(Table1[[#This Row],[Region]])</f>
        <v>North</v>
      </c>
      <c r="D2844" t="str">
        <f>PROPER(Table1[[#This Row],[Product Category]])</f>
        <v>Clothing</v>
      </c>
      <c r="E2844">
        <f>ROUND(Table1[[#This Row],[Sales Amount]],1)</f>
        <v>1696.2</v>
      </c>
      <c r="F2844">
        <f>Table1[[#This Row],[Quantity Sold]]</f>
        <v>27</v>
      </c>
      <c r="G2844">
        <f>Table1[[#This Row],[Discount (%)]]</f>
        <v>23</v>
      </c>
      <c r="H2844">
        <f>Table1[[#This Row],[Profit]]</f>
        <v>198.69</v>
      </c>
    </row>
    <row r="2845" spans="1:8">
      <c r="A2845" s="11" t="s">
        <v>2803</v>
      </c>
      <c r="B2845" s="7">
        <v>47867</v>
      </c>
      <c r="C2845" t="str">
        <f>PROPER(Table1[[#This Row],[Region]])</f>
        <v>West</v>
      </c>
      <c r="D2845" t="str">
        <f>PROPER(Table1[[#This Row],[Product Category]])</f>
        <v>Furniture</v>
      </c>
      <c r="E2845">
        <f>ROUND(Table1[[#This Row],[Sales Amount]],1)</f>
        <v>3840.4</v>
      </c>
      <c r="F2845">
        <f>Table1[[#This Row],[Quantity Sold]]</f>
        <v>8</v>
      </c>
      <c r="G2845">
        <f>Table1[[#This Row],[Discount (%)]]</f>
        <v>41</v>
      </c>
      <c r="H2845">
        <f>Table1[[#This Row],[Profit]]</f>
        <v>1442.73</v>
      </c>
    </row>
    <row r="2846" spans="1:8">
      <c r="A2846" s="11" t="s">
        <v>2804</v>
      </c>
      <c r="B2846" s="7">
        <v>47868</v>
      </c>
      <c r="C2846" t="str">
        <f>PROPER(Table1[[#This Row],[Region]])</f>
        <v>West</v>
      </c>
      <c r="D2846" t="str">
        <f>PROPER(Table1[[#This Row],[Product Category]])</f>
        <v>Clothing</v>
      </c>
      <c r="E2846">
        <f>ROUND(Table1[[#This Row],[Sales Amount]],1)</f>
        <v>1727.9</v>
      </c>
      <c r="F2846">
        <f>Table1[[#This Row],[Quantity Sold]]</f>
        <v>17</v>
      </c>
      <c r="G2846">
        <f>Table1[[#This Row],[Discount (%)]]</f>
        <v>46</v>
      </c>
      <c r="H2846">
        <f>Table1[[#This Row],[Profit]]</f>
        <v>1676.24</v>
      </c>
    </row>
    <row r="2847" spans="1:8">
      <c r="A2847" s="11" t="s">
        <v>2805</v>
      </c>
      <c r="B2847" s="7">
        <v>47869</v>
      </c>
      <c r="C2847" t="str">
        <f>PROPER(Table1[[#This Row],[Region]])</f>
        <v>North</v>
      </c>
      <c r="D2847" t="str">
        <f>PROPER(Table1[[#This Row],[Product Category]])</f>
        <v>Furniture</v>
      </c>
      <c r="E2847">
        <f>ROUND(Table1[[#This Row],[Sales Amount]],1)</f>
        <v>2920.2</v>
      </c>
      <c r="F2847">
        <f>Table1[[#This Row],[Quantity Sold]]</f>
        <v>13</v>
      </c>
      <c r="G2847">
        <f>Table1[[#This Row],[Discount (%)]]</f>
        <v>36</v>
      </c>
      <c r="H2847">
        <f>Table1[[#This Row],[Profit]]</f>
        <v>712.88</v>
      </c>
    </row>
    <row r="2848" spans="1:8">
      <c r="A2848" s="11" t="s">
        <v>2806</v>
      </c>
      <c r="B2848" s="7">
        <v>47870</v>
      </c>
      <c r="C2848" t="str">
        <f>PROPER(Table1[[#This Row],[Region]])</f>
        <v>West</v>
      </c>
      <c r="D2848" t="str">
        <f>PROPER(Table1[[#This Row],[Product Category]])</f>
        <v>Groceries</v>
      </c>
      <c r="E2848">
        <f>ROUND(Table1[[#This Row],[Sales Amount]],1)</f>
        <v>2263.1999999999998</v>
      </c>
      <c r="F2848">
        <f>Table1[[#This Row],[Quantity Sold]]</f>
        <v>8</v>
      </c>
      <c r="G2848">
        <f>Table1[[#This Row],[Discount (%)]]</f>
        <v>28</v>
      </c>
      <c r="H2848">
        <f>Table1[[#This Row],[Profit]]</f>
        <v>1055.94</v>
      </c>
    </row>
    <row r="2849" spans="1:8">
      <c r="A2849" s="11" t="s">
        <v>2807</v>
      </c>
      <c r="B2849" s="7">
        <v>47871</v>
      </c>
      <c r="C2849" t="str">
        <f>PROPER(Table1[[#This Row],[Region]])</f>
        <v>East</v>
      </c>
      <c r="D2849" t="str">
        <f>PROPER(Table1[[#This Row],[Product Category]])</f>
        <v>Sports</v>
      </c>
      <c r="E2849">
        <f>ROUND(Table1[[#This Row],[Sales Amount]],1)</f>
        <v>1211.4000000000001</v>
      </c>
      <c r="F2849">
        <f>Table1[[#This Row],[Quantity Sold]]</f>
        <v>10</v>
      </c>
      <c r="G2849">
        <f>Table1[[#This Row],[Discount (%)]]</f>
        <v>33</v>
      </c>
      <c r="H2849">
        <f>Table1[[#This Row],[Profit]]</f>
        <v>1611.38</v>
      </c>
    </row>
    <row r="2850" spans="1:8">
      <c r="A2850" s="11" t="s">
        <v>2808</v>
      </c>
      <c r="B2850" s="7">
        <v>47872</v>
      </c>
      <c r="C2850" t="str">
        <f>PROPER(Table1[[#This Row],[Region]])</f>
        <v>South</v>
      </c>
      <c r="D2850" t="str">
        <f>PROPER(Table1[[#This Row],[Product Category]])</f>
        <v>Electronics</v>
      </c>
      <c r="E2850">
        <f>ROUND(Table1[[#This Row],[Sales Amount]],1)</f>
        <v>208.7</v>
      </c>
      <c r="F2850">
        <f>Table1[[#This Row],[Quantity Sold]]</f>
        <v>1</v>
      </c>
      <c r="G2850">
        <f>Table1[[#This Row],[Discount (%)]]</f>
        <v>13</v>
      </c>
      <c r="H2850">
        <f>Table1[[#This Row],[Profit]]</f>
        <v>1153.3499999999999</v>
      </c>
    </row>
    <row r="2851" spans="1:8">
      <c r="A2851" s="11" t="s">
        <v>2809</v>
      </c>
      <c r="B2851" s="7">
        <v>47873</v>
      </c>
      <c r="C2851" t="str">
        <f>PROPER(Table1[[#This Row],[Region]])</f>
        <v>East</v>
      </c>
      <c r="D2851" t="str">
        <f>PROPER(Table1[[#This Row],[Product Category]])</f>
        <v>Clothing</v>
      </c>
      <c r="E2851">
        <f>ROUND(Table1[[#This Row],[Sales Amount]],1)</f>
        <v>3336.1</v>
      </c>
      <c r="F2851">
        <f>Table1[[#This Row],[Quantity Sold]]</f>
        <v>1</v>
      </c>
      <c r="G2851">
        <f>Table1[[#This Row],[Discount (%)]]</f>
        <v>11</v>
      </c>
      <c r="H2851">
        <f>Table1[[#This Row],[Profit]]</f>
        <v>1698.6</v>
      </c>
    </row>
    <row r="2852" spans="1:8">
      <c r="A2852" s="11" t="s">
        <v>2810</v>
      </c>
      <c r="B2852" s="7">
        <v>47874</v>
      </c>
      <c r="C2852" t="str">
        <f>PROPER(Table1[[#This Row],[Region]])</f>
        <v>North</v>
      </c>
      <c r="D2852" t="str">
        <f>PROPER(Table1[[#This Row],[Product Category]])</f>
        <v>Sports</v>
      </c>
      <c r="E2852">
        <f>ROUND(Table1[[#This Row],[Sales Amount]],1)</f>
        <v>4725</v>
      </c>
      <c r="F2852">
        <f>Table1[[#This Row],[Quantity Sold]]</f>
        <v>48</v>
      </c>
      <c r="G2852">
        <f>Table1[[#This Row],[Discount (%)]]</f>
        <v>8</v>
      </c>
      <c r="H2852">
        <f>Table1[[#This Row],[Profit]]</f>
        <v>1270.3</v>
      </c>
    </row>
    <row r="2853" spans="1:8">
      <c r="A2853" s="11" t="s">
        <v>2811</v>
      </c>
      <c r="B2853" s="7">
        <v>47875</v>
      </c>
      <c r="C2853" t="str">
        <f>PROPER(Table1[[#This Row],[Region]])</f>
        <v>South</v>
      </c>
      <c r="D2853" t="str">
        <f>PROPER(Table1[[#This Row],[Product Category]])</f>
        <v>Furniture</v>
      </c>
      <c r="E2853">
        <f>ROUND(Table1[[#This Row],[Sales Amount]],1)</f>
        <v>4903.7</v>
      </c>
      <c r="F2853">
        <f>Table1[[#This Row],[Quantity Sold]]</f>
        <v>43</v>
      </c>
      <c r="G2853">
        <f>Table1[[#This Row],[Discount (%)]]</f>
        <v>21</v>
      </c>
      <c r="H2853">
        <f>Table1[[#This Row],[Profit]]</f>
        <v>52.62</v>
      </c>
    </row>
    <row r="2854" spans="1:8">
      <c r="A2854" s="11">
        <v>96580233</v>
      </c>
      <c r="B2854" s="7">
        <v>47876</v>
      </c>
      <c r="C2854" t="str">
        <f>PROPER(Table1[[#This Row],[Region]])</f>
        <v>North</v>
      </c>
      <c r="D2854" t="str">
        <f>PROPER(Table1[[#This Row],[Product Category]])</f>
        <v>Furniture</v>
      </c>
      <c r="E2854">
        <f>ROUND(Table1[[#This Row],[Sales Amount]],1)</f>
        <v>691</v>
      </c>
      <c r="F2854">
        <f>Table1[[#This Row],[Quantity Sold]]</f>
        <v>6</v>
      </c>
      <c r="G2854">
        <f>Table1[[#This Row],[Discount (%)]]</f>
        <v>39</v>
      </c>
      <c r="H2854">
        <f>Table1[[#This Row],[Profit]]</f>
        <v>1525.89</v>
      </c>
    </row>
    <row r="2855" spans="1:8">
      <c r="A2855" s="11" t="s">
        <v>2812</v>
      </c>
      <c r="B2855" s="7">
        <v>47877</v>
      </c>
      <c r="C2855" t="str">
        <f>PROPER(Table1[[#This Row],[Region]])</f>
        <v>South</v>
      </c>
      <c r="D2855" t="str">
        <f>PROPER(Table1[[#This Row],[Product Category]])</f>
        <v>Groceries</v>
      </c>
      <c r="E2855">
        <f>ROUND(Table1[[#This Row],[Sales Amount]],1)</f>
        <v>678.9</v>
      </c>
      <c r="F2855">
        <f>Table1[[#This Row],[Quantity Sold]]</f>
        <v>19</v>
      </c>
      <c r="G2855">
        <f>Table1[[#This Row],[Discount (%)]]</f>
        <v>10</v>
      </c>
      <c r="H2855">
        <f>Table1[[#This Row],[Profit]]</f>
        <v>863.02</v>
      </c>
    </row>
    <row r="2856" spans="1:8">
      <c r="A2856" s="11" t="s">
        <v>2813</v>
      </c>
      <c r="B2856" s="7">
        <v>47878</v>
      </c>
      <c r="C2856" t="str">
        <f>PROPER(Table1[[#This Row],[Region]])</f>
        <v>South</v>
      </c>
      <c r="D2856" t="str">
        <f>PROPER(Table1[[#This Row],[Product Category]])</f>
        <v>Furniture</v>
      </c>
      <c r="E2856">
        <f>ROUND(Table1[[#This Row],[Sales Amount]],1)</f>
        <v>987.8</v>
      </c>
      <c r="F2856">
        <f>Table1[[#This Row],[Quantity Sold]]</f>
        <v>2</v>
      </c>
      <c r="G2856">
        <f>Table1[[#This Row],[Discount (%)]]</f>
        <v>10</v>
      </c>
      <c r="H2856">
        <f>Table1[[#This Row],[Profit]]</f>
        <v>1570.21</v>
      </c>
    </row>
    <row r="2857" spans="1:8">
      <c r="A2857" s="11" t="s">
        <v>2814</v>
      </c>
      <c r="B2857" s="7">
        <v>47879</v>
      </c>
      <c r="C2857" t="str">
        <f>PROPER(Table1[[#This Row],[Region]])</f>
        <v>West</v>
      </c>
      <c r="D2857" t="str">
        <f>PROPER(Table1[[#This Row],[Product Category]])</f>
        <v>Groceries</v>
      </c>
      <c r="E2857">
        <f>ROUND(Table1[[#This Row],[Sales Amount]],1)</f>
        <v>371.3</v>
      </c>
      <c r="F2857">
        <f>Table1[[#This Row],[Quantity Sold]]</f>
        <v>47</v>
      </c>
      <c r="G2857">
        <f>Table1[[#This Row],[Discount (%)]]</f>
        <v>8</v>
      </c>
      <c r="H2857">
        <f>Table1[[#This Row],[Profit]]</f>
        <v>1721.07</v>
      </c>
    </row>
    <row r="2858" spans="1:8">
      <c r="A2858" s="11" t="s">
        <v>2815</v>
      </c>
      <c r="B2858" s="7">
        <v>47880</v>
      </c>
      <c r="C2858" t="str">
        <f>PROPER(Table1[[#This Row],[Region]])</f>
        <v>South</v>
      </c>
      <c r="D2858" t="str">
        <f>PROPER(Table1[[#This Row],[Product Category]])</f>
        <v>Furniture</v>
      </c>
      <c r="E2858">
        <f>ROUND(Table1[[#This Row],[Sales Amount]],1)</f>
        <v>4855.2</v>
      </c>
      <c r="F2858">
        <f>Table1[[#This Row],[Quantity Sold]]</f>
        <v>37</v>
      </c>
      <c r="G2858">
        <f>Table1[[#This Row],[Discount (%)]]</f>
        <v>5</v>
      </c>
      <c r="H2858">
        <f>Table1[[#This Row],[Profit]]</f>
        <v>1665.79</v>
      </c>
    </row>
    <row r="2859" spans="1:8">
      <c r="A2859" s="11" t="s">
        <v>2816</v>
      </c>
      <c r="B2859" s="7">
        <v>47881</v>
      </c>
      <c r="C2859" t="str">
        <f>PROPER(Table1[[#This Row],[Region]])</f>
        <v>West</v>
      </c>
      <c r="D2859" t="str">
        <f>PROPER(Table1[[#This Row],[Product Category]])</f>
        <v>Electronics</v>
      </c>
      <c r="E2859">
        <f>ROUND(Table1[[#This Row],[Sales Amount]],1)</f>
        <v>1659.8</v>
      </c>
      <c r="F2859">
        <f>Table1[[#This Row],[Quantity Sold]]</f>
        <v>3</v>
      </c>
      <c r="G2859">
        <f>Table1[[#This Row],[Discount (%)]]</f>
        <v>36</v>
      </c>
      <c r="H2859">
        <f>Table1[[#This Row],[Profit]]</f>
        <v>1569.74</v>
      </c>
    </row>
    <row r="2860" spans="1:8">
      <c r="A2860" s="11" t="s">
        <v>2817</v>
      </c>
      <c r="B2860" s="7">
        <v>47882</v>
      </c>
      <c r="C2860" t="str">
        <f>PROPER(Table1[[#This Row],[Region]])</f>
        <v>East</v>
      </c>
      <c r="D2860" t="str">
        <f>PROPER(Table1[[#This Row],[Product Category]])</f>
        <v>Clothing</v>
      </c>
      <c r="E2860">
        <f>ROUND(Table1[[#This Row],[Sales Amount]],1)</f>
        <v>1660.6</v>
      </c>
      <c r="F2860">
        <f>Table1[[#This Row],[Quantity Sold]]</f>
        <v>50</v>
      </c>
      <c r="G2860">
        <f>Table1[[#This Row],[Discount (%)]]</f>
        <v>22</v>
      </c>
      <c r="H2860">
        <f>Table1[[#This Row],[Profit]]</f>
        <v>935.56</v>
      </c>
    </row>
    <row r="2861" spans="1:8">
      <c r="A2861" s="11" t="s">
        <v>2818</v>
      </c>
      <c r="B2861" s="7">
        <v>47883</v>
      </c>
      <c r="C2861" t="str">
        <f>PROPER(Table1[[#This Row],[Region]])</f>
        <v>West</v>
      </c>
      <c r="D2861" t="str">
        <f>PROPER(Table1[[#This Row],[Product Category]])</f>
        <v>Groceries</v>
      </c>
      <c r="E2861">
        <f>ROUND(Table1[[#This Row],[Sales Amount]],1)</f>
        <v>3974</v>
      </c>
      <c r="F2861">
        <f>Table1[[#This Row],[Quantity Sold]]</f>
        <v>23</v>
      </c>
      <c r="G2861">
        <f>Table1[[#This Row],[Discount (%)]]</f>
        <v>21</v>
      </c>
      <c r="H2861">
        <f>Table1[[#This Row],[Profit]]</f>
        <v>1449.44</v>
      </c>
    </row>
    <row r="2862" spans="1:8">
      <c r="A2862" s="11" t="s">
        <v>2819</v>
      </c>
      <c r="B2862" s="7">
        <v>47884</v>
      </c>
      <c r="C2862" t="str">
        <f>PROPER(Table1[[#This Row],[Region]])</f>
        <v>West</v>
      </c>
      <c r="D2862" t="str">
        <f>PROPER(Table1[[#This Row],[Product Category]])</f>
        <v>Electronics</v>
      </c>
      <c r="E2862">
        <f>ROUND(Table1[[#This Row],[Sales Amount]],1)</f>
        <v>4233.2</v>
      </c>
      <c r="F2862">
        <f>Table1[[#This Row],[Quantity Sold]]</f>
        <v>40</v>
      </c>
      <c r="G2862">
        <f>Table1[[#This Row],[Discount (%)]]</f>
        <v>50</v>
      </c>
      <c r="H2862">
        <f>Table1[[#This Row],[Profit]]</f>
        <v>487.73</v>
      </c>
    </row>
    <row r="2863" spans="1:8">
      <c r="A2863" s="11" t="s">
        <v>2820</v>
      </c>
      <c r="B2863" s="7">
        <v>47885</v>
      </c>
      <c r="C2863" t="str">
        <f>PROPER(Table1[[#This Row],[Region]])</f>
        <v>South</v>
      </c>
      <c r="D2863" t="str">
        <f>PROPER(Table1[[#This Row],[Product Category]])</f>
        <v>Sports</v>
      </c>
      <c r="E2863">
        <f>ROUND(Table1[[#This Row],[Sales Amount]],1)</f>
        <v>4400.1000000000004</v>
      </c>
      <c r="F2863">
        <f>Table1[[#This Row],[Quantity Sold]]</f>
        <v>43</v>
      </c>
      <c r="G2863">
        <f>Table1[[#This Row],[Discount (%)]]</f>
        <v>49</v>
      </c>
      <c r="H2863">
        <f>Table1[[#This Row],[Profit]]</f>
        <v>1503.24</v>
      </c>
    </row>
    <row r="2864" spans="1:8">
      <c r="A2864" s="11" t="s">
        <v>2821</v>
      </c>
      <c r="B2864" s="7">
        <v>47886</v>
      </c>
      <c r="C2864" t="str">
        <f>PROPER(Table1[[#This Row],[Region]])</f>
        <v>South</v>
      </c>
      <c r="D2864" t="str">
        <f>PROPER(Table1[[#This Row],[Product Category]])</f>
        <v>Groceries</v>
      </c>
      <c r="E2864">
        <f>ROUND(Table1[[#This Row],[Sales Amount]],1)</f>
        <v>3876.3</v>
      </c>
      <c r="F2864">
        <f>Table1[[#This Row],[Quantity Sold]]</f>
        <v>17</v>
      </c>
      <c r="G2864">
        <f>Table1[[#This Row],[Discount (%)]]</f>
        <v>36</v>
      </c>
      <c r="H2864">
        <f>Table1[[#This Row],[Profit]]</f>
        <v>1532.29</v>
      </c>
    </row>
    <row r="2865" spans="1:8">
      <c r="A2865" s="11" t="s">
        <v>2822</v>
      </c>
      <c r="B2865" s="7">
        <v>47887</v>
      </c>
      <c r="C2865" t="str">
        <f>PROPER(Table1[[#This Row],[Region]])</f>
        <v>North</v>
      </c>
      <c r="D2865" t="str">
        <f>PROPER(Table1[[#This Row],[Product Category]])</f>
        <v>Groceries</v>
      </c>
      <c r="E2865">
        <f>ROUND(Table1[[#This Row],[Sales Amount]],1)</f>
        <v>114.7</v>
      </c>
      <c r="F2865">
        <f>Table1[[#This Row],[Quantity Sold]]</f>
        <v>6</v>
      </c>
      <c r="G2865">
        <f>Table1[[#This Row],[Discount (%)]]</f>
        <v>47</v>
      </c>
      <c r="H2865">
        <f>Table1[[#This Row],[Profit]]</f>
        <v>565.39</v>
      </c>
    </row>
    <row r="2866" spans="1:8">
      <c r="A2866" s="11" t="s">
        <v>2823</v>
      </c>
      <c r="B2866" s="7">
        <v>47888</v>
      </c>
      <c r="C2866" t="str">
        <f>PROPER(Table1[[#This Row],[Region]])</f>
        <v>West</v>
      </c>
      <c r="D2866" t="str">
        <f>PROPER(Table1[[#This Row],[Product Category]])</f>
        <v>Furniture</v>
      </c>
      <c r="E2866">
        <f>ROUND(Table1[[#This Row],[Sales Amount]],1)</f>
        <v>1328.9</v>
      </c>
      <c r="F2866">
        <f>Table1[[#This Row],[Quantity Sold]]</f>
        <v>48</v>
      </c>
      <c r="G2866">
        <f>Table1[[#This Row],[Discount (%)]]</f>
        <v>8</v>
      </c>
      <c r="H2866">
        <f>Table1[[#This Row],[Profit]]</f>
        <v>1088.42</v>
      </c>
    </row>
    <row r="2867" spans="1:8">
      <c r="A2867" s="11" t="s">
        <v>2824</v>
      </c>
      <c r="B2867" s="7">
        <v>47889</v>
      </c>
      <c r="C2867" t="str">
        <f>PROPER(Table1[[#This Row],[Region]])</f>
        <v>South</v>
      </c>
      <c r="D2867" t="str">
        <f>PROPER(Table1[[#This Row],[Product Category]])</f>
        <v>Clothing</v>
      </c>
      <c r="E2867">
        <f>ROUND(Table1[[#This Row],[Sales Amount]],1)</f>
        <v>3304.5</v>
      </c>
      <c r="F2867">
        <f>Table1[[#This Row],[Quantity Sold]]</f>
        <v>31</v>
      </c>
      <c r="G2867">
        <f>Table1[[#This Row],[Discount (%)]]</f>
        <v>24</v>
      </c>
      <c r="H2867">
        <f>Table1[[#This Row],[Profit]]</f>
        <v>404.55</v>
      </c>
    </row>
    <row r="2868" spans="1:8">
      <c r="A2868" s="11" t="s">
        <v>2825</v>
      </c>
      <c r="B2868" s="7">
        <v>47890</v>
      </c>
      <c r="C2868" t="str">
        <f>PROPER(Table1[[#This Row],[Region]])</f>
        <v>West</v>
      </c>
      <c r="D2868" t="str">
        <f>PROPER(Table1[[#This Row],[Product Category]])</f>
        <v>Groceries</v>
      </c>
      <c r="E2868">
        <f>ROUND(Table1[[#This Row],[Sales Amount]],1)</f>
        <v>1530.2</v>
      </c>
      <c r="F2868">
        <f>Table1[[#This Row],[Quantity Sold]]</f>
        <v>3</v>
      </c>
      <c r="G2868">
        <f>Table1[[#This Row],[Discount (%)]]</f>
        <v>28</v>
      </c>
      <c r="H2868">
        <f>Table1[[#This Row],[Profit]]</f>
        <v>920.31</v>
      </c>
    </row>
    <row r="2869" spans="1:8">
      <c r="A2869" s="11" t="s">
        <v>2826</v>
      </c>
      <c r="B2869" s="7">
        <v>47891</v>
      </c>
      <c r="C2869" t="str">
        <f>PROPER(Table1[[#This Row],[Region]])</f>
        <v>West</v>
      </c>
      <c r="D2869" t="str">
        <f>PROPER(Table1[[#This Row],[Product Category]])</f>
        <v>Groceries</v>
      </c>
      <c r="E2869">
        <f>ROUND(Table1[[#This Row],[Sales Amount]],1)</f>
        <v>515.29999999999995</v>
      </c>
      <c r="F2869">
        <f>Table1[[#This Row],[Quantity Sold]]</f>
        <v>42</v>
      </c>
      <c r="G2869">
        <f>Table1[[#This Row],[Discount (%)]]</f>
        <v>35</v>
      </c>
      <c r="H2869">
        <f>Table1[[#This Row],[Profit]]</f>
        <v>1696.32</v>
      </c>
    </row>
    <row r="2870" spans="1:8">
      <c r="A2870" s="11" t="s">
        <v>2827</v>
      </c>
      <c r="B2870" s="7">
        <v>47892</v>
      </c>
      <c r="C2870" t="str">
        <f>PROPER(Table1[[#This Row],[Region]])</f>
        <v>South</v>
      </c>
      <c r="D2870" t="str">
        <f>PROPER(Table1[[#This Row],[Product Category]])</f>
        <v>Clothing</v>
      </c>
      <c r="E2870">
        <f>ROUND(Table1[[#This Row],[Sales Amount]],1)</f>
        <v>3873.9</v>
      </c>
      <c r="F2870">
        <f>Table1[[#This Row],[Quantity Sold]]</f>
        <v>19</v>
      </c>
      <c r="G2870">
        <f>Table1[[#This Row],[Discount (%)]]</f>
        <v>46</v>
      </c>
      <c r="H2870">
        <f>Table1[[#This Row],[Profit]]</f>
        <v>574.71</v>
      </c>
    </row>
    <row r="2871" spans="1:8">
      <c r="A2871" s="11" t="s">
        <v>2828</v>
      </c>
      <c r="B2871" s="7">
        <v>47893</v>
      </c>
      <c r="C2871" t="str">
        <f>PROPER(Table1[[#This Row],[Region]])</f>
        <v>East</v>
      </c>
      <c r="D2871" t="str">
        <f>PROPER(Table1[[#This Row],[Product Category]])</f>
        <v>Clothing</v>
      </c>
      <c r="E2871">
        <f>ROUND(Table1[[#This Row],[Sales Amount]],1)</f>
        <v>4394.5</v>
      </c>
      <c r="F2871">
        <f>Table1[[#This Row],[Quantity Sold]]</f>
        <v>18</v>
      </c>
      <c r="G2871">
        <f>Table1[[#This Row],[Discount (%)]]</f>
        <v>2</v>
      </c>
      <c r="H2871">
        <f>Table1[[#This Row],[Profit]]</f>
        <v>44.55</v>
      </c>
    </row>
    <row r="2872" spans="1:8">
      <c r="A2872" s="11">
        <v>66604071</v>
      </c>
      <c r="B2872" s="7">
        <v>47894</v>
      </c>
      <c r="C2872" t="str">
        <f>PROPER(Table1[[#This Row],[Region]])</f>
        <v>South</v>
      </c>
      <c r="D2872" t="str">
        <f>PROPER(Table1[[#This Row],[Product Category]])</f>
        <v>Furniture</v>
      </c>
      <c r="E2872">
        <f>ROUND(Table1[[#This Row],[Sales Amount]],1)</f>
        <v>2996.9</v>
      </c>
      <c r="F2872">
        <f>Table1[[#This Row],[Quantity Sold]]</f>
        <v>45</v>
      </c>
      <c r="G2872">
        <f>Table1[[#This Row],[Discount (%)]]</f>
        <v>22</v>
      </c>
      <c r="H2872">
        <f>Table1[[#This Row],[Profit]]</f>
        <v>840</v>
      </c>
    </row>
    <row r="2873" spans="1:8">
      <c r="A2873" s="11" t="s">
        <v>2829</v>
      </c>
      <c r="B2873" s="7">
        <v>47895</v>
      </c>
      <c r="C2873" t="str">
        <f>PROPER(Table1[[#This Row],[Region]])</f>
        <v>South</v>
      </c>
      <c r="D2873" t="str">
        <f>PROPER(Table1[[#This Row],[Product Category]])</f>
        <v>Furniture</v>
      </c>
      <c r="E2873">
        <f>ROUND(Table1[[#This Row],[Sales Amount]],1)</f>
        <v>1152.4000000000001</v>
      </c>
      <c r="F2873">
        <f>Table1[[#This Row],[Quantity Sold]]</f>
        <v>8</v>
      </c>
      <c r="G2873">
        <f>Table1[[#This Row],[Discount (%)]]</f>
        <v>30</v>
      </c>
      <c r="H2873">
        <f>Table1[[#This Row],[Profit]]</f>
        <v>810.92</v>
      </c>
    </row>
    <row r="2874" spans="1:8">
      <c r="A2874" s="11" t="s">
        <v>2830</v>
      </c>
      <c r="B2874" s="7">
        <v>47896</v>
      </c>
      <c r="C2874" t="str">
        <f>PROPER(Table1[[#This Row],[Region]])</f>
        <v>West</v>
      </c>
      <c r="D2874" t="str">
        <f>PROPER(Table1[[#This Row],[Product Category]])</f>
        <v>Groceries</v>
      </c>
      <c r="E2874">
        <f>ROUND(Table1[[#This Row],[Sales Amount]],1)</f>
        <v>1052</v>
      </c>
      <c r="F2874">
        <f>Table1[[#This Row],[Quantity Sold]]</f>
        <v>25</v>
      </c>
      <c r="G2874">
        <f>Table1[[#This Row],[Discount (%)]]</f>
        <v>6</v>
      </c>
      <c r="H2874">
        <f>Table1[[#This Row],[Profit]]</f>
        <v>766.27</v>
      </c>
    </row>
    <row r="2875" spans="1:8">
      <c r="A2875" s="11" t="s">
        <v>2831</v>
      </c>
      <c r="B2875" s="7">
        <v>47897</v>
      </c>
      <c r="C2875" t="str">
        <f>PROPER(Table1[[#This Row],[Region]])</f>
        <v>South</v>
      </c>
      <c r="D2875" t="str">
        <f>PROPER(Table1[[#This Row],[Product Category]])</f>
        <v>Furniture</v>
      </c>
      <c r="E2875">
        <f>ROUND(Table1[[#This Row],[Sales Amount]],1)</f>
        <v>579.20000000000005</v>
      </c>
      <c r="F2875">
        <f>Table1[[#This Row],[Quantity Sold]]</f>
        <v>17</v>
      </c>
      <c r="G2875">
        <f>Table1[[#This Row],[Discount (%)]]</f>
        <v>27</v>
      </c>
      <c r="H2875">
        <f>Table1[[#This Row],[Profit]]</f>
        <v>72.040000000000006</v>
      </c>
    </row>
    <row r="2876" spans="1:8">
      <c r="A2876" s="11" t="s">
        <v>2832</v>
      </c>
      <c r="B2876" s="7">
        <v>47898</v>
      </c>
      <c r="C2876" t="str">
        <f>PROPER(Table1[[#This Row],[Region]])</f>
        <v>North</v>
      </c>
      <c r="D2876" t="str">
        <f>PROPER(Table1[[#This Row],[Product Category]])</f>
        <v>Groceries</v>
      </c>
      <c r="E2876">
        <f>ROUND(Table1[[#This Row],[Sales Amount]],1)</f>
        <v>1784.8</v>
      </c>
      <c r="F2876">
        <f>Table1[[#This Row],[Quantity Sold]]</f>
        <v>1</v>
      </c>
      <c r="G2876">
        <f>Table1[[#This Row],[Discount (%)]]</f>
        <v>10</v>
      </c>
      <c r="H2876">
        <f>Table1[[#This Row],[Profit]]</f>
        <v>165.61</v>
      </c>
    </row>
    <row r="2877" spans="1:8">
      <c r="A2877" s="11" t="s">
        <v>2833</v>
      </c>
      <c r="B2877" s="7">
        <v>47899</v>
      </c>
      <c r="C2877" t="str">
        <f>PROPER(Table1[[#This Row],[Region]])</f>
        <v>North</v>
      </c>
      <c r="D2877" t="str">
        <f>PROPER(Table1[[#This Row],[Product Category]])</f>
        <v>Electronics</v>
      </c>
      <c r="E2877">
        <f>ROUND(Table1[[#This Row],[Sales Amount]],1)</f>
        <v>4679.5</v>
      </c>
      <c r="F2877">
        <f>Table1[[#This Row],[Quantity Sold]]</f>
        <v>7</v>
      </c>
      <c r="G2877">
        <f>Table1[[#This Row],[Discount (%)]]</f>
        <v>44</v>
      </c>
      <c r="H2877">
        <f>Table1[[#This Row],[Profit]]</f>
        <v>339.39</v>
      </c>
    </row>
    <row r="2878" spans="1:8">
      <c r="A2878" s="11" t="s">
        <v>2834</v>
      </c>
      <c r="B2878" s="7">
        <v>47900</v>
      </c>
      <c r="C2878" t="str">
        <f>PROPER(Table1[[#This Row],[Region]])</f>
        <v>North</v>
      </c>
      <c r="D2878" t="str">
        <f>PROPER(Table1[[#This Row],[Product Category]])</f>
        <v>Clothing</v>
      </c>
      <c r="E2878">
        <f>ROUND(Table1[[#This Row],[Sales Amount]],1)</f>
        <v>4205.6000000000004</v>
      </c>
      <c r="F2878">
        <f>Table1[[#This Row],[Quantity Sold]]</f>
        <v>43</v>
      </c>
      <c r="G2878">
        <f>Table1[[#This Row],[Discount (%)]]</f>
        <v>17</v>
      </c>
      <c r="H2878">
        <f>Table1[[#This Row],[Profit]]</f>
        <v>950.34</v>
      </c>
    </row>
    <row r="2879" spans="1:8">
      <c r="A2879" s="11" t="s">
        <v>2835</v>
      </c>
      <c r="B2879" s="7">
        <v>47901</v>
      </c>
      <c r="C2879" t="str">
        <f>PROPER(Table1[[#This Row],[Region]])</f>
        <v>East</v>
      </c>
      <c r="D2879" t="str">
        <f>PROPER(Table1[[#This Row],[Product Category]])</f>
        <v>Groceries</v>
      </c>
      <c r="E2879">
        <f>ROUND(Table1[[#This Row],[Sales Amount]],1)</f>
        <v>2185.3000000000002</v>
      </c>
      <c r="F2879">
        <f>Table1[[#This Row],[Quantity Sold]]</f>
        <v>18</v>
      </c>
      <c r="G2879">
        <f>Table1[[#This Row],[Discount (%)]]</f>
        <v>31</v>
      </c>
      <c r="H2879">
        <f>Table1[[#This Row],[Profit]]</f>
        <v>1764.55</v>
      </c>
    </row>
    <row r="2880" spans="1:8">
      <c r="A2880" s="11" t="s">
        <v>2836</v>
      </c>
      <c r="B2880" s="7">
        <v>47902</v>
      </c>
      <c r="C2880" t="str">
        <f>PROPER(Table1[[#This Row],[Region]])</f>
        <v>North</v>
      </c>
      <c r="D2880" t="str">
        <f>PROPER(Table1[[#This Row],[Product Category]])</f>
        <v>Groceries</v>
      </c>
      <c r="E2880">
        <f>ROUND(Table1[[#This Row],[Sales Amount]],1)</f>
        <v>2985</v>
      </c>
      <c r="F2880">
        <f>Table1[[#This Row],[Quantity Sold]]</f>
        <v>41</v>
      </c>
      <c r="G2880">
        <f>Table1[[#This Row],[Discount (%)]]</f>
        <v>4</v>
      </c>
      <c r="H2880">
        <f>Table1[[#This Row],[Profit]]</f>
        <v>186.24</v>
      </c>
    </row>
    <row r="2881" spans="1:8">
      <c r="A2881" s="11" t="s">
        <v>2837</v>
      </c>
      <c r="B2881" s="7">
        <v>47903</v>
      </c>
      <c r="C2881" t="str">
        <f>PROPER(Table1[[#This Row],[Region]])</f>
        <v>West</v>
      </c>
      <c r="D2881" t="str">
        <f>PROPER(Table1[[#This Row],[Product Category]])</f>
        <v>Clothing</v>
      </c>
      <c r="E2881">
        <f>ROUND(Table1[[#This Row],[Sales Amount]],1)</f>
        <v>2107.4</v>
      </c>
      <c r="F2881">
        <f>Table1[[#This Row],[Quantity Sold]]</f>
        <v>11</v>
      </c>
      <c r="G2881">
        <f>Table1[[#This Row],[Discount (%)]]</f>
        <v>24</v>
      </c>
      <c r="H2881">
        <f>Table1[[#This Row],[Profit]]</f>
        <v>30.22</v>
      </c>
    </row>
    <row r="2882" spans="1:8">
      <c r="A2882" s="11" t="s">
        <v>2838</v>
      </c>
      <c r="B2882" s="7">
        <v>47904</v>
      </c>
      <c r="C2882" t="str">
        <f>PROPER(Table1[[#This Row],[Region]])</f>
        <v>North</v>
      </c>
      <c r="D2882" t="str">
        <f>PROPER(Table1[[#This Row],[Product Category]])</f>
        <v>Clothing</v>
      </c>
      <c r="E2882">
        <f>ROUND(Table1[[#This Row],[Sales Amount]],1)</f>
        <v>1119.8</v>
      </c>
      <c r="F2882">
        <f>Table1[[#This Row],[Quantity Sold]]</f>
        <v>40</v>
      </c>
      <c r="G2882">
        <f>Table1[[#This Row],[Discount (%)]]</f>
        <v>35</v>
      </c>
      <c r="H2882">
        <f>Table1[[#This Row],[Profit]]</f>
        <v>858.75</v>
      </c>
    </row>
    <row r="2883" spans="1:8">
      <c r="A2883" s="11" t="s">
        <v>2839</v>
      </c>
      <c r="B2883" s="7">
        <v>47905</v>
      </c>
      <c r="C2883" t="str">
        <f>PROPER(Table1[[#This Row],[Region]])</f>
        <v>South</v>
      </c>
      <c r="D2883" t="str">
        <f>PROPER(Table1[[#This Row],[Product Category]])</f>
        <v>Groceries</v>
      </c>
      <c r="E2883">
        <f>ROUND(Table1[[#This Row],[Sales Amount]],1)</f>
        <v>1727.9</v>
      </c>
      <c r="F2883">
        <f>Table1[[#This Row],[Quantity Sold]]</f>
        <v>5</v>
      </c>
      <c r="G2883">
        <f>Table1[[#This Row],[Discount (%)]]</f>
        <v>1</v>
      </c>
      <c r="H2883">
        <f>Table1[[#This Row],[Profit]]</f>
        <v>1187.82</v>
      </c>
    </row>
    <row r="2884" spans="1:8">
      <c r="A2884" s="11" t="s">
        <v>2840</v>
      </c>
      <c r="B2884" s="7">
        <v>47906</v>
      </c>
      <c r="C2884" t="str">
        <f>PROPER(Table1[[#This Row],[Region]])</f>
        <v>West</v>
      </c>
      <c r="D2884" t="str">
        <f>PROPER(Table1[[#This Row],[Product Category]])</f>
        <v>Clothing</v>
      </c>
      <c r="E2884">
        <f>ROUND(Table1[[#This Row],[Sales Amount]],1)</f>
        <v>3835.4</v>
      </c>
      <c r="F2884">
        <f>Table1[[#This Row],[Quantity Sold]]</f>
        <v>43</v>
      </c>
      <c r="G2884">
        <f>Table1[[#This Row],[Discount (%)]]</f>
        <v>42</v>
      </c>
      <c r="H2884">
        <f>Table1[[#This Row],[Profit]]</f>
        <v>1778.07</v>
      </c>
    </row>
    <row r="2885" spans="1:8">
      <c r="A2885" s="11" t="s">
        <v>2841</v>
      </c>
      <c r="B2885" s="7">
        <v>47907</v>
      </c>
      <c r="C2885" t="str">
        <f>PROPER(Table1[[#This Row],[Region]])</f>
        <v>North</v>
      </c>
      <c r="D2885" t="str">
        <f>PROPER(Table1[[#This Row],[Product Category]])</f>
        <v>Clothing</v>
      </c>
      <c r="E2885">
        <f>ROUND(Table1[[#This Row],[Sales Amount]],1)</f>
        <v>696.6</v>
      </c>
      <c r="F2885">
        <f>Table1[[#This Row],[Quantity Sold]]</f>
        <v>43</v>
      </c>
      <c r="G2885">
        <f>Table1[[#This Row],[Discount (%)]]</f>
        <v>37</v>
      </c>
      <c r="H2885">
        <f>Table1[[#This Row],[Profit]]</f>
        <v>877.57</v>
      </c>
    </row>
    <row r="2886" spans="1:8">
      <c r="A2886" s="11" t="s">
        <v>2842</v>
      </c>
      <c r="B2886" s="7">
        <v>47908</v>
      </c>
      <c r="C2886" t="str">
        <f>PROPER(Table1[[#This Row],[Region]])</f>
        <v>North</v>
      </c>
      <c r="D2886" t="str">
        <f>PROPER(Table1[[#This Row],[Product Category]])</f>
        <v>Groceries</v>
      </c>
      <c r="E2886">
        <f>ROUND(Table1[[#This Row],[Sales Amount]],1)</f>
        <v>91.6</v>
      </c>
      <c r="F2886">
        <f>Table1[[#This Row],[Quantity Sold]]</f>
        <v>23</v>
      </c>
      <c r="G2886">
        <f>Table1[[#This Row],[Discount (%)]]</f>
        <v>23</v>
      </c>
      <c r="H2886">
        <f>Table1[[#This Row],[Profit]]</f>
        <v>1995.26</v>
      </c>
    </row>
    <row r="2887" spans="1:8">
      <c r="A2887" s="11" t="s">
        <v>2843</v>
      </c>
      <c r="B2887" s="7">
        <v>47909</v>
      </c>
      <c r="C2887" t="str">
        <f>PROPER(Table1[[#This Row],[Region]])</f>
        <v>North</v>
      </c>
      <c r="D2887" t="str">
        <f>PROPER(Table1[[#This Row],[Product Category]])</f>
        <v>Sports</v>
      </c>
      <c r="E2887">
        <f>ROUND(Table1[[#This Row],[Sales Amount]],1)</f>
        <v>4944.8</v>
      </c>
      <c r="F2887">
        <f>Table1[[#This Row],[Quantity Sold]]</f>
        <v>48</v>
      </c>
      <c r="G2887">
        <f>Table1[[#This Row],[Discount (%)]]</f>
        <v>0</v>
      </c>
      <c r="H2887">
        <f>Table1[[#This Row],[Profit]]</f>
        <v>307.87</v>
      </c>
    </row>
    <row r="2888" spans="1:8">
      <c r="A2888" s="11" t="s">
        <v>2844</v>
      </c>
      <c r="B2888" s="7">
        <v>47910</v>
      </c>
      <c r="C2888" t="str">
        <f>PROPER(Table1[[#This Row],[Region]])</f>
        <v>South</v>
      </c>
      <c r="D2888" t="str">
        <f>PROPER(Table1[[#This Row],[Product Category]])</f>
        <v>Clothing</v>
      </c>
      <c r="E2888">
        <f>ROUND(Table1[[#This Row],[Sales Amount]],1)</f>
        <v>4323.3</v>
      </c>
      <c r="F2888">
        <f>Table1[[#This Row],[Quantity Sold]]</f>
        <v>14</v>
      </c>
      <c r="G2888">
        <f>Table1[[#This Row],[Discount (%)]]</f>
        <v>41</v>
      </c>
      <c r="H2888">
        <f>Table1[[#This Row],[Profit]]</f>
        <v>953.8</v>
      </c>
    </row>
    <row r="2889" spans="1:8">
      <c r="A2889" s="11" t="s">
        <v>2845</v>
      </c>
      <c r="B2889" s="7">
        <v>47911</v>
      </c>
      <c r="C2889" t="str">
        <f>PROPER(Table1[[#This Row],[Region]])</f>
        <v>East</v>
      </c>
      <c r="D2889" t="str">
        <f>PROPER(Table1[[#This Row],[Product Category]])</f>
        <v>Groceries</v>
      </c>
      <c r="E2889">
        <f>ROUND(Table1[[#This Row],[Sales Amount]],1)</f>
        <v>1225.5</v>
      </c>
      <c r="F2889">
        <f>Table1[[#This Row],[Quantity Sold]]</f>
        <v>49</v>
      </c>
      <c r="G2889">
        <f>Table1[[#This Row],[Discount (%)]]</f>
        <v>17</v>
      </c>
      <c r="H2889">
        <f>Table1[[#This Row],[Profit]]</f>
        <v>98.08</v>
      </c>
    </row>
    <row r="2890" spans="1:8">
      <c r="A2890" s="11" t="s">
        <v>2846</v>
      </c>
      <c r="B2890" s="7">
        <v>47912</v>
      </c>
      <c r="C2890" t="str">
        <f>PROPER(Table1[[#This Row],[Region]])</f>
        <v>South</v>
      </c>
      <c r="D2890" t="str">
        <f>PROPER(Table1[[#This Row],[Product Category]])</f>
        <v>Sports</v>
      </c>
      <c r="E2890">
        <f>ROUND(Table1[[#This Row],[Sales Amount]],1)</f>
        <v>911.5</v>
      </c>
      <c r="F2890">
        <f>Table1[[#This Row],[Quantity Sold]]</f>
        <v>21</v>
      </c>
      <c r="G2890">
        <f>Table1[[#This Row],[Discount (%)]]</f>
        <v>13</v>
      </c>
      <c r="H2890">
        <f>Table1[[#This Row],[Profit]]</f>
        <v>1265.75</v>
      </c>
    </row>
    <row r="2891" spans="1:8">
      <c r="A2891" s="11" t="s">
        <v>2847</v>
      </c>
      <c r="B2891" s="7">
        <v>47913</v>
      </c>
      <c r="C2891" t="str">
        <f>PROPER(Table1[[#This Row],[Region]])</f>
        <v>South</v>
      </c>
      <c r="D2891" t="str">
        <f>PROPER(Table1[[#This Row],[Product Category]])</f>
        <v>Groceries</v>
      </c>
      <c r="E2891">
        <f>ROUND(Table1[[#This Row],[Sales Amount]],1)</f>
        <v>1769.4</v>
      </c>
      <c r="F2891">
        <f>Table1[[#This Row],[Quantity Sold]]</f>
        <v>2</v>
      </c>
      <c r="G2891">
        <f>Table1[[#This Row],[Discount (%)]]</f>
        <v>33</v>
      </c>
      <c r="H2891">
        <f>Table1[[#This Row],[Profit]]</f>
        <v>801.99</v>
      </c>
    </row>
    <row r="2892" spans="1:8">
      <c r="A2892" s="11" t="s">
        <v>2848</v>
      </c>
      <c r="B2892" s="7">
        <v>47914</v>
      </c>
      <c r="C2892" t="str">
        <f>PROPER(Table1[[#This Row],[Region]])</f>
        <v>South</v>
      </c>
      <c r="D2892" t="str">
        <f>PROPER(Table1[[#This Row],[Product Category]])</f>
        <v>Clothing</v>
      </c>
      <c r="E2892">
        <f>ROUND(Table1[[#This Row],[Sales Amount]],1)</f>
        <v>1287.5999999999999</v>
      </c>
      <c r="F2892">
        <f>Table1[[#This Row],[Quantity Sold]]</f>
        <v>31</v>
      </c>
      <c r="G2892">
        <f>Table1[[#This Row],[Discount (%)]]</f>
        <v>42</v>
      </c>
      <c r="H2892">
        <f>Table1[[#This Row],[Profit]]</f>
        <v>1655.17</v>
      </c>
    </row>
    <row r="2893" spans="1:8">
      <c r="A2893" s="11" t="s">
        <v>2849</v>
      </c>
      <c r="B2893" s="7">
        <v>47915</v>
      </c>
      <c r="C2893" t="str">
        <f>PROPER(Table1[[#This Row],[Region]])</f>
        <v>South</v>
      </c>
      <c r="D2893" t="str">
        <f>PROPER(Table1[[#This Row],[Product Category]])</f>
        <v>Sports</v>
      </c>
      <c r="E2893">
        <f>ROUND(Table1[[#This Row],[Sales Amount]],1)</f>
        <v>458.5</v>
      </c>
      <c r="F2893">
        <f>Table1[[#This Row],[Quantity Sold]]</f>
        <v>28</v>
      </c>
      <c r="G2893">
        <f>Table1[[#This Row],[Discount (%)]]</f>
        <v>41</v>
      </c>
      <c r="H2893">
        <f>Table1[[#This Row],[Profit]]</f>
        <v>1947.79</v>
      </c>
    </row>
    <row r="2894" spans="1:8">
      <c r="A2894" s="11" t="s">
        <v>2850</v>
      </c>
      <c r="B2894" s="7">
        <v>47916</v>
      </c>
      <c r="C2894" t="str">
        <f>PROPER(Table1[[#This Row],[Region]])</f>
        <v>South</v>
      </c>
      <c r="D2894" t="str">
        <f>PROPER(Table1[[#This Row],[Product Category]])</f>
        <v>Clothing</v>
      </c>
      <c r="E2894">
        <f>ROUND(Table1[[#This Row],[Sales Amount]],1)</f>
        <v>2348.4</v>
      </c>
      <c r="F2894">
        <f>Table1[[#This Row],[Quantity Sold]]</f>
        <v>33</v>
      </c>
      <c r="G2894">
        <f>Table1[[#This Row],[Discount (%)]]</f>
        <v>0</v>
      </c>
      <c r="H2894">
        <f>Table1[[#This Row],[Profit]]</f>
        <v>1619.77</v>
      </c>
    </row>
    <row r="2895" spans="1:8">
      <c r="A2895" s="11" t="s">
        <v>2851</v>
      </c>
      <c r="B2895" s="7">
        <v>47917</v>
      </c>
      <c r="C2895" t="str">
        <f>PROPER(Table1[[#This Row],[Region]])</f>
        <v>North</v>
      </c>
      <c r="D2895" t="str">
        <f>PROPER(Table1[[#This Row],[Product Category]])</f>
        <v>Electronics</v>
      </c>
      <c r="E2895">
        <f>ROUND(Table1[[#This Row],[Sales Amount]],1)</f>
        <v>3927.7</v>
      </c>
      <c r="F2895">
        <f>Table1[[#This Row],[Quantity Sold]]</f>
        <v>12</v>
      </c>
      <c r="G2895">
        <f>Table1[[#This Row],[Discount (%)]]</f>
        <v>8</v>
      </c>
      <c r="H2895">
        <f>Table1[[#This Row],[Profit]]</f>
        <v>1792</v>
      </c>
    </row>
    <row r="2896" spans="1:8">
      <c r="A2896" s="11" t="s">
        <v>2852</v>
      </c>
      <c r="B2896" s="7">
        <v>47918</v>
      </c>
      <c r="C2896" t="str">
        <f>PROPER(Table1[[#This Row],[Region]])</f>
        <v>South</v>
      </c>
      <c r="D2896" t="str">
        <f>PROPER(Table1[[#This Row],[Product Category]])</f>
        <v>Clothing</v>
      </c>
      <c r="E2896">
        <f>ROUND(Table1[[#This Row],[Sales Amount]],1)</f>
        <v>804.3</v>
      </c>
      <c r="F2896">
        <f>Table1[[#This Row],[Quantity Sold]]</f>
        <v>9</v>
      </c>
      <c r="G2896">
        <f>Table1[[#This Row],[Discount (%)]]</f>
        <v>9</v>
      </c>
      <c r="H2896">
        <f>Table1[[#This Row],[Profit]]</f>
        <v>107.36</v>
      </c>
    </row>
    <row r="2897" spans="1:8">
      <c r="A2897" s="11" t="s">
        <v>2853</v>
      </c>
      <c r="B2897" s="7">
        <v>47919</v>
      </c>
      <c r="C2897" t="str">
        <f>PROPER(Table1[[#This Row],[Region]])</f>
        <v>South</v>
      </c>
      <c r="D2897" t="str">
        <f>PROPER(Table1[[#This Row],[Product Category]])</f>
        <v>Electronics</v>
      </c>
      <c r="E2897">
        <f>ROUND(Table1[[#This Row],[Sales Amount]],1)</f>
        <v>4517.7</v>
      </c>
      <c r="F2897">
        <f>Table1[[#This Row],[Quantity Sold]]</f>
        <v>4</v>
      </c>
      <c r="G2897">
        <f>Table1[[#This Row],[Discount (%)]]</f>
        <v>33</v>
      </c>
      <c r="H2897">
        <f>Table1[[#This Row],[Profit]]</f>
        <v>1474.65</v>
      </c>
    </row>
    <row r="2898" spans="1:8">
      <c r="A2898" s="11" t="s">
        <v>2854</v>
      </c>
      <c r="B2898" s="7">
        <v>47920</v>
      </c>
      <c r="C2898" t="str">
        <f>PROPER(Table1[[#This Row],[Region]])</f>
        <v>South</v>
      </c>
      <c r="D2898" t="str">
        <f>PROPER(Table1[[#This Row],[Product Category]])</f>
        <v>Groceries</v>
      </c>
      <c r="E2898">
        <f>ROUND(Table1[[#This Row],[Sales Amount]],1)</f>
        <v>449</v>
      </c>
      <c r="F2898">
        <f>Table1[[#This Row],[Quantity Sold]]</f>
        <v>10</v>
      </c>
      <c r="G2898">
        <f>Table1[[#This Row],[Discount (%)]]</f>
        <v>12</v>
      </c>
      <c r="H2898">
        <f>Table1[[#This Row],[Profit]]</f>
        <v>272.92</v>
      </c>
    </row>
    <row r="2899" spans="1:8">
      <c r="A2899" s="11" t="s">
        <v>2855</v>
      </c>
      <c r="B2899" s="7">
        <v>47921</v>
      </c>
      <c r="C2899" t="str">
        <f>PROPER(Table1[[#This Row],[Region]])</f>
        <v>West</v>
      </c>
      <c r="D2899" t="str">
        <f>PROPER(Table1[[#This Row],[Product Category]])</f>
        <v>Sports</v>
      </c>
      <c r="E2899">
        <f>ROUND(Table1[[#This Row],[Sales Amount]],1)</f>
        <v>4430.3</v>
      </c>
      <c r="F2899">
        <f>Table1[[#This Row],[Quantity Sold]]</f>
        <v>9</v>
      </c>
      <c r="G2899">
        <f>Table1[[#This Row],[Discount (%)]]</f>
        <v>15</v>
      </c>
      <c r="H2899">
        <f>Table1[[#This Row],[Profit]]</f>
        <v>1459.99</v>
      </c>
    </row>
    <row r="2900" spans="1:8">
      <c r="A2900" s="11" t="s">
        <v>2856</v>
      </c>
      <c r="B2900" s="7">
        <v>47922</v>
      </c>
      <c r="C2900" t="str">
        <f>PROPER(Table1[[#This Row],[Region]])</f>
        <v>South</v>
      </c>
      <c r="D2900" t="str">
        <f>PROPER(Table1[[#This Row],[Product Category]])</f>
        <v>Groceries</v>
      </c>
      <c r="E2900">
        <f>ROUND(Table1[[#This Row],[Sales Amount]],1)</f>
        <v>2001.9</v>
      </c>
      <c r="F2900">
        <f>Table1[[#This Row],[Quantity Sold]]</f>
        <v>28</v>
      </c>
      <c r="G2900">
        <f>Table1[[#This Row],[Discount (%)]]</f>
        <v>17</v>
      </c>
      <c r="H2900">
        <f>Table1[[#This Row],[Profit]]</f>
        <v>1575.47</v>
      </c>
    </row>
    <row r="2901" spans="1:8">
      <c r="A2901" s="11" t="s">
        <v>2857</v>
      </c>
      <c r="B2901" s="7">
        <v>47923</v>
      </c>
      <c r="C2901" t="str">
        <f>PROPER(Table1[[#This Row],[Region]])</f>
        <v>North</v>
      </c>
      <c r="D2901" t="str">
        <f>PROPER(Table1[[#This Row],[Product Category]])</f>
        <v>Groceries</v>
      </c>
      <c r="E2901">
        <f>ROUND(Table1[[#This Row],[Sales Amount]],1)</f>
        <v>2782.2</v>
      </c>
      <c r="F2901">
        <f>Table1[[#This Row],[Quantity Sold]]</f>
        <v>48</v>
      </c>
      <c r="G2901">
        <f>Table1[[#This Row],[Discount (%)]]</f>
        <v>17</v>
      </c>
      <c r="H2901">
        <f>Table1[[#This Row],[Profit]]</f>
        <v>1055.75</v>
      </c>
    </row>
    <row r="2902" spans="1:8">
      <c r="A2902" s="11" t="s">
        <v>2858</v>
      </c>
      <c r="B2902" s="7">
        <v>47924</v>
      </c>
      <c r="C2902" t="str">
        <f>PROPER(Table1[[#This Row],[Region]])</f>
        <v>East</v>
      </c>
      <c r="D2902" t="str">
        <f>PROPER(Table1[[#This Row],[Product Category]])</f>
        <v>Clothing</v>
      </c>
      <c r="E2902">
        <f>ROUND(Table1[[#This Row],[Sales Amount]],1)</f>
        <v>3979.3</v>
      </c>
      <c r="F2902">
        <f>Table1[[#This Row],[Quantity Sold]]</f>
        <v>46</v>
      </c>
      <c r="G2902">
        <f>Table1[[#This Row],[Discount (%)]]</f>
        <v>23</v>
      </c>
      <c r="H2902">
        <f>Table1[[#This Row],[Profit]]</f>
        <v>1038.07</v>
      </c>
    </row>
    <row r="2903" spans="1:8">
      <c r="A2903" s="11" t="s">
        <v>2859</v>
      </c>
      <c r="B2903" s="7">
        <v>47925</v>
      </c>
      <c r="C2903" t="str">
        <f>PROPER(Table1[[#This Row],[Region]])</f>
        <v>West</v>
      </c>
      <c r="D2903" t="str">
        <f>PROPER(Table1[[#This Row],[Product Category]])</f>
        <v>Groceries</v>
      </c>
      <c r="E2903">
        <f>ROUND(Table1[[#This Row],[Sales Amount]],1)</f>
        <v>1994.3</v>
      </c>
      <c r="F2903">
        <f>Table1[[#This Row],[Quantity Sold]]</f>
        <v>1</v>
      </c>
      <c r="G2903">
        <f>Table1[[#This Row],[Discount (%)]]</f>
        <v>31</v>
      </c>
      <c r="H2903">
        <f>Table1[[#This Row],[Profit]]</f>
        <v>275.38</v>
      </c>
    </row>
    <row r="2904" spans="1:8">
      <c r="A2904" s="11" t="s">
        <v>2860</v>
      </c>
      <c r="B2904" s="7">
        <v>47926</v>
      </c>
      <c r="C2904" t="str">
        <f>PROPER(Table1[[#This Row],[Region]])</f>
        <v>South</v>
      </c>
      <c r="D2904" t="str">
        <f>PROPER(Table1[[#This Row],[Product Category]])</f>
        <v>Sports</v>
      </c>
      <c r="E2904">
        <f>ROUND(Table1[[#This Row],[Sales Amount]],1)</f>
        <v>3491.5</v>
      </c>
      <c r="F2904">
        <f>Table1[[#This Row],[Quantity Sold]]</f>
        <v>12</v>
      </c>
      <c r="G2904">
        <f>Table1[[#This Row],[Discount (%)]]</f>
        <v>44</v>
      </c>
      <c r="H2904">
        <f>Table1[[#This Row],[Profit]]</f>
        <v>1630.65</v>
      </c>
    </row>
    <row r="2905" spans="1:8">
      <c r="A2905" s="11" t="s">
        <v>2861</v>
      </c>
      <c r="B2905" s="7">
        <v>47927</v>
      </c>
      <c r="C2905" t="str">
        <f>PROPER(Table1[[#This Row],[Region]])</f>
        <v>South</v>
      </c>
      <c r="D2905" t="str">
        <f>PROPER(Table1[[#This Row],[Product Category]])</f>
        <v>Sports</v>
      </c>
      <c r="E2905">
        <f>ROUND(Table1[[#This Row],[Sales Amount]],1)</f>
        <v>3681.6</v>
      </c>
      <c r="F2905">
        <f>Table1[[#This Row],[Quantity Sold]]</f>
        <v>50</v>
      </c>
      <c r="G2905">
        <f>Table1[[#This Row],[Discount (%)]]</f>
        <v>42</v>
      </c>
      <c r="H2905">
        <f>Table1[[#This Row],[Profit]]</f>
        <v>452.08</v>
      </c>
    </row>
    <row r="2906" spans="1:8">
      <c r="A2906" s="11" t="s">
        <v>2862</v>
      </c>
      <c r="B2906" s="7">
        <v>47928</v>
      </c>
      <c r="C2906" t="str">
        <f>PROPER(Table1[[#This Row],[Region]])</f>
        <v>East</v>
      </c>
      <c r="D2906" t="str">
        <f>PROPER(Table1[[#This Row],[Product Category]])</f>
        <v>Furniture</v>
      </c>
      <c r="E2906">
        <f>ROUND(Table1[[#This Row],[Sales Amount]],1)</f>
        <v>2823.3</v>
      </c>
      <c r="F2906">
        <f>Table1[[#This Row],[Quantity Sold]]</f>
        <v>17</v>
      </c>
      <c r="G2906">
        <f>Table1[[#This Row],[Discount (%)]]</f>
        <v>15</v>
      </c>
      <c r="H2906">
        <f>Table1[[#This Row],[Profit]]</f>
        <v>1652.44</v>
      </c>
    </row>
    <row r="2907" spans="1:8">
      <c r="A2907" s="11" t="s">
        <v>2863</v>
      </c>
      <c r="B2907" s="7">
        <v>47929</v>
      </c>
      <c r="C2907" t="str">
        <f>PROPER(Table1[[#This Row],[Region]])</f>
        <v>East</v>
      </c>
      <c r="D2907" t="str">
        <f>PROPER(Table1[[#This Row],[Product Category]])</f>
        <v>Electronics</v>
      </c>
      <c r="E2907">
        <f>ROUND(Table1[[#This Row],[Sales Amount]],1)</f>
        <v>2235.8000000000002</v>
      </c>
      <c r="F2907">
        <f>Table1[[#This Row],[Quantity Sold]]</f>
        <v>6</v>
      </c>
      <c r="G2907">
        <f>Table1[[#This Row],[Discount (%)]]</f>
        <v>46</v>
      </c>
      <c r="H2907">
        <f>Table1[[#This Row],[Profit]]</f>
        <v>1206.79</v>
      </c>
    </row>
    <row r="2908" spans="1:8">
      <c r="A2908" s="11" t="s">
        <v>2864</v>
      </c>
      <c r="B2908" s="7">
        <v>47930</v>
      </c>
      <c r="C2908" t="str">
        <f>PROPER(Table1[[#This Row],[Region]])</f>
        <v>East</v>
      </c>
      <c r="D2908" t="str">
        <f>PROPER(Table1[[#This Row],[Product Category]])</f>
        <v>Sports</v>
      </c>
      <c r="E2908">
        <f>ROUND(Table1[[#This Row],[Sales Amount]],1)</f>
        <v>3191.7</v>
      </c>
      <c r="F2908">
        <f>Table1[[#This Row],[Quantity Sold]]</f>
        <v>26</v>
      </c>
      <c r="G2908">
        <f>Table1[[#This Row],[Discount (%)]]</f>
        <v>39</v>
      </c>
      <c r="H2908">
        <f>Table1[[#This Row],[Profit]]</f>
        <v>434.3</v>
      </c>
    </row>
    <row r="2909" spans="1:8">
      <c r="A2909" s="11" t="s">
        <v>2865</v>
      </c>
      <c r="B2909" s="7">
        <v>47931</v>
      </c>
      <c r="C2909" t="str">
        <f>PROPER(Table1[[#This Row],[Region]])</f>
        <v>North</v>
      </c>
      <c r="D2909" t="str">
        <f>PROPER(Table1[[#This Row],[Product Category]])</f>
        <v>Furniture</v>
      </c>
      <c r="E2909">
        <f>ROUND(Table1[[#This Row],[Sales Amount]],1)</f>
        <v>1565.7</v>
      </c>
      <c r="F2909">
        <f>Table1[[#This Row],[Quantity Sold]]</f>
        <v>5</v>
      </c>
      <c r="G2909">
        <f>Table1[[#This Row],[Discount (%)]]</f>
        <v>34</v>
      </c>
      <c r="H2909">
        <f>Table1[[#This Row],[Profit]]</f>
        <v>446.21</v>
      </c>
    </row>
    <row r="2910" spans="1:8">
      <c r="A2910" s="11" t="s">
        <v>2866</v>
      </c>
      <c r="B2910" s="7">
        <v>47932</v>
      </c>
      <c r="C2910" t="str">
        <f>PROPER(Table1[[#This Row],[Region]])</f>
        <v>South</v>
      </c>
      <c r="D2910" t="str">
        <f>PROPER(Table1[[#This Row],[Product Category]])</f>
        <v>Electronics</v>
      </c>
      <c r="E2910">
        <f>ROUND(Table1[[#This Row],[Sales Amount]],1)</f>
        <v>3975.1</v>
      </c>
      <c r="F2910">
        <f>Table1[[#This Row],[Quantity Sold]]</f>
        <v>36</v>
      </c>
      <c r="G2910">
        <f>Table1[[#This Row],[Discount (%)]]</f>
        <v>4</v>
      </c>
      <c r="H2910">
        <f>Table1[[#This Row],[Profit]]</f>
        <v>701.33</v>
      </c>
    </row>
    <row r="2911" spans="1:8">
      <c r="A2911" s="11" t="s">
        <v>2867</v>
      </c>
      <c r="B2911" s="7">
        <v>47933</v>
      </c>
      <c r="C2911" t="str">
        <f>PROPER(Table1[[#This Row],[Region]])</f>
        <v>West</v>
      </c>
      <c r="D2911" t="str">
        <f>PROPER(Table1[[#This Row],[Product Category]])</f>
        <v>Sports</v>
      </c>
      <c r="E2911">
        <f>ROUND(Table1[[#This Row],[Sales Amount]],1)</f>
        <v>4681.3</v>
      </c>
      <c r="F2911">
        <f>Table1[[#This Row],[Quantity Sold]]</f>
        <v>16</v>
      </c>
      <c r="G2911">
        <f>Table1[[#This Row],[Discount (%)]]</f>
        <v>49</v>
      </c>
      <c r="H2911">
        <f>Table1[[#This Row],[Profit]]</f>
        <v>1922.25</v>
      </c>
    </row>
    <row r="2912" spans="1:8">
      <c r="A2912" s="11" t="s">
        <v>2868</v>
      </c>
      <c r="B2912" s="7">
        <v>47934</v>
      </c>
      <c r="C2912" t="str">
        <f>PROPER(Table1[[#This Row],[Region]])</f>
        <v>South</v>
      </c>
      <c r="D2912" t="str">
        <f>PROPER(Table1[[#This Row],[Product Category]])</f>
        <v>Sports</v>
      </c>
      <c r="E2912">
        <f>ROUND(Table1[[#This Row],[Sales Amount]],1)</f>
        <v>3291.1</v>
      </c>
      <c r="F2912">
        <f>Table1[[#This Row],[Quantity Sold]]</f>
        <v>1</v>
      </c>
      <c r="G2912">
        <f>Table1[[#This Row],[Discount (%)]]</f>
        <v>21</v>
      </c>
      <c r="H2912">
        <f>Table1[[#This Row],[Profit]]</f>
        <v>1065.8</v>
      </c>
    </row>
    <row r="2913" spans="1:8">
      <c r="A2913" s="11" t="s">
        <v>2869</v>
      </c>
      <c r="B2913" s="7">
        <v>47935</v>
      </c>
      <c r="C2913" t="str">
        <f>PROPER(Table1[[#This Row],[Region]])</f>
        <v>North</v>
      </c>
      <c r="D2913" t="str">
        <f>PROPER(Table1[[#This Row],[Product Category]])</f>
        <v>Electronics</v>
      </c>
      <c r="E2913">
        <f>ROUND(Table1[[#This Row],[Sales Amount]],1)</f>
        <v>4244.3</v>
      </c>
      <c r="F2913">
        <f>Table1[[#This Row],[Quantity Sold]]</f>
        <v>50</v>
      </c>
      <c r="G2913">
        <f>Table1[[#This Row],[Discount (%)]]</f>
        <v>29</v>
      </c>
      <c r="H2913">
        <f>Table1[[#This Row],[Profit]]</f>
        <v>1129.17</v>
      </c>
    </row>
    <row r="2914" spans="1:8">
      <c r="A2914" s="11" t="s">
        <v>2870</v>
      </c>
      <c r="B2914" s="7">
        <v>47936</v>
      </c>
      <c r="C2914" t="str">
        <f>PROPER(Table1[[#This Row],[Region]])</f>
        <v>East</v>
      </c>
      <c r="D2914" t="str">
        <f>PROPER(Table1[[#This Row],[Product Category]])</f>
        <v>Groceries</v>
      </c>
      <c r="E2914">
        <f>ROUND(Table1[[#This Row],[Sales Amount]],1)</f>
        <v>1804.9</v>
      </c>
      <c r="F2914">
        <f>Table1[[#This Row],[Quantity Sold]]</f>
        <v>17</v>
      </c>
      <c r="G2914">
        <f>Table1[[#This Row],[Discount (%)]]</f>
        <v>12</v>
      </c>
      <c r="H2914">
        <f>Table1[[#This Row],[Profit]]</f>
        <v>1214.82</v>
      </c>
    </row>
    <row r="2915" spans="1:8">
      <c r="A2915" s="11" t="s">
        <v>2871</v>
      </c>
      <c r="B2915" s="7">
        <v>47937</v>
      </c>
      <c r="C2915" t="str">
        <f>PROPER(Table1[[#This Row],[Region]])</f>
        <v>East</v>
      </c>
      <c r="D2915" t="str">
        <f>PROPER(Table1[[#This Row],[Product Category]])</f>
        <v>Sports</v>
      </c>
      <c r="E2915">
        <f>ROUND(Table1[[#This Row],[Sales Amount]],1)</f>
        <v>484.5</v>
      </c>
      <c r="F2915">
        <f>Table1[[#This Row],[Quantity Sold]]</f>
        <v>11</v>
      </c>
      <c r="G2915">
        <f>Table1[[#This Row],[Discount (%)]]</f>
        <v>37</v>
      </c>
      <c r="H2915">
        <f>Table1[[#This Row],[Profit]]</f>
        <v>1950.71</v>
      </c>
    </row>
    <row r="2916" spans="1:8">
      <c r="A2916" s="11" t="s">
        <v>2872</v>
      </c>
      <c r="B2916" s="7">
        <v>47938</v>
      </c>
      <c r="C2916" t="str">
        <f>PROPER(Table1[[#This Row],[Region]])</f>
        <v>West</v>
      </c>
      <c r="D2916" t="str">
        <f>PROPER(Table1[[#This Row],[Product Category]])</f>
        <v>Furniture</v>
      </c>
      <c r="E2916">
        <f>ROUND(Table1[[#This Row],[Sales Amount]],1)</f>
        <v>1997</v>
      </c>
      <c r="F2916">
        <f>Table1[[#This Row],[Quantity Sold]]</f>
        <v>12</v>
      </c>
      <c r="G2916">
        <f>Table1[[#This Row],[Discount (%)]]</f>
        <v>42</v>
      </c>
      <c r="H2916">
        <f>Table1[[#This Row],[Profit]]</f>
        <v>1121.81</v>
      </c>
    </row>
    <row r="2917" spans="1:8">
      <c r="A2917" s="11" t="s">
        <v>2873</v>
      </c>
      <c r="B2917" s="7">
        <v>47939</v>
      </c>
      <c r="C2917" t="str">
        <f>PROPER(Table1[[#This Row],[Region]])</f>
        <v>East</v>
      </c>
      <c r="D2917" t="str">
        <f>PROPER(Table1[[#This Row],[Product Category]])</f>
        <v>Groceries</v>
      </c>
      <c r="E2917">
        <f>ROUND(Table1[[#This Row],[Sales Amount]],1)</f>
        <v>4733.3999999999996</v>
      </c>
      <c r="F2917">
        <f>Table1[[#This Row],[Quantity Sold]]</f>
        <v>47</v>
      </c>
      <c r="G2917">
        <f>Table1[[#This Row],[Discount (%)]]</f>
        <v>21</v>
      </c>
      <c r="H2917">
        <f>Table1[[#This Row],[Profit]]</f>
        <v>662.73</v>
      </c>
    </row>
    <row r="2918" spans="1:8">
      <c r="A2918" s="11" t="s">
        <v>2874</v>
      </c>
      <c r="B2918" s="7">
        <v>47940</v>
      </c>
      <c r="C2918" t="str">
        <f>PROPER(Table1[[#This Row],[Region]])</f>
        <v>West</v>
      </c>
      <c r="D2918" t="str">
        <f>PROPER(Table1[[#This Row],[Product Category]])</f>
        <v>Clothing</v>
      </c>
      <c r="E2918">
        <f>ROUND(Table1[[#This Row],[Sales Amount]],1)</f>
        <v>1183.7</v>
      </c>
      <c r="F2918">
        <f>Table1[[#This Row],[Quantity Sold]]</f>
        <v>42</v>
      </c>
      <c r="G2918">
        <f>Table1[[#This Row],[Discount (%)]]</f>
        <v>49</v>
      </c>
      <c r="H2918">
        <f>Table1[[#This Row],[Profit]]</f>
        <v>1365.91</v>
      </c>
    </row>
    <row r="2919" spans="1:8">
      <c r="A2919" s="11" t="s">
        <v>2875</v>
      </c>
      <c r="B2919" s="7">
        <v>47941</v>
      </c>
      <c r="C2919" t="str">
        <f>PROPER(Table1[[#This Row],[Region]])</f>
        <v>East</v>
      </c>
      <c r="D2919" t="str">
        <f>PROPER(Table1[[#This Row],[Product Category]])</f>
        <v>Clothing</v>
      </c>
      <c r="E2919">
        <f>ROUND(Table1[[#This Row],[Sales Amount]],1)</f>
        <v>1266.0999999999999</v>
      </c>
      <c r="F2919">
        <f>Table1[[#This Row],[Quantity Sold]]</f>
        <v>44</v>
      </c>
      <c r="G2919">
        <f>Table1[[#This Row],[Discount (%)]]</f>
        <v>14</v>
      </c>
      <c r="H2919">
        <f>Table1[[#This Row],[Profit]]</f>
        <v>1079.57</v>
      </c>
    </row>
    <row r="2920" spans="1:8">
      <c r="A2920" s="11" t="s">
        <v>2876</v>
      </c>
      <c r="B2920" s="7">
        <v>47942</v>
      </c>
      <c r="C2920" t="str">
        <f>PROPER(Table1[[#This Row],[Region]])</f>
        <v>West</v>
      </c>
      <c r="D2920" t="str">
        <f>PROPER(Table1[[#This Row],[Product Category]])</f>
        <v>Clothing</v>
      </c>
      <c r="E2920">
        <f>ROUND(Table1[[#This Row],[Sales Amount]],1)</f>
        <v>4431.2</v>
      </c>
      <c r="F2920">
        <f>Table1[[#This Row],[Quantity Sold]]</f>
        <v>28</v>
      </c>
      <c r="G2920">
        <f>Table1[[#This Row],[Discount (%)]]</f>
        <v>25</v>
      </c>
      <c r="H2920">
        <f>Table1[[#This Row],[Profit]]</f>
        <v>955.73</v>
      </c>
    </row>
    <row r="2921" spans="1:8">
      <c r="A2921" s="11" t="s">
        <v>2877</v>
      </c>
      <c r="B2921" s="7">
        <v>47943</v>
      </c>
      <c r="C2921" t="str">
        <f>PROPER(Table1[[#This Row],[Region]])</f>
        <v>West</v>
      </c>
      <c r="D2921" t="str">
        <f>PROPER(Table1[[#This Row],[Product Category]])</f>
        <v>Sports</v>
      </c>
      <c r="E2921">
        <f>ROUND(Table1[[#This Row],[Sales Amount]],1)</f>
        <v>3647.9</v>
      </c>
      <c r="F2921">
        <f>Table1[[#This Row],[Quantity Sold]]</f>
        <v>34</v>
      </c>
      <c r="G2921">
        <f>Table1[[#This Row],[Discount (%)]]</f>
        <v>29</v>
      </c>
      <c r="H2921">
        <f>Table1[[#This Row],[Profit]]</f>
        <v>1324.66</v>
      </c>
    </row>
    <row r="2922" spans="1:8">
      <c r="A2922" s="11" t="s">
        <v>2878</v>
      </c>
      <c r="B2922" s="7">
        <v>47944</v>
      </c>
      <c r="C2922" t="str">
        <f>PROPER(Table1[[#This Row],[Region]])</f>
        <v>East</v>
      </c>
      <c r="D2922" t="str">
        <f>PROPER(Table1[[#This Row],[Product Category]])</f>
        <v>Sports</v>
      </c>
      <c r="E2922">
        <f>ROUND(Table1[[#This Row],[Sales Amount]],1)</f>
        <v>2492.6</v>
      </c>
      <c r="F2922">
        <f>Table1[[#This Row],[Quantity Sold]]</f>
        <v>11</v>
      </c>
      <c r="G2922">
        <f>Table1[[#This Row],[Discount (%)]]</f>
        <v>36</v>
      </c>
      <c r="H2922">
        <f>Table1[[#This Row],[Profit]]</f>
        <v>1172.45</v>
      </c>
    </row>
    <row r="2923" spans="1:8">
      <c r="A2923" s="11" t="s">
        <v>2879</v>
      </c>
      <c r="B2923" s="7">
        <v>47945</v>
      </c>
      <c r="C2923" t="str">
        <f>PROPER(Table1[[#This Row],[Region]])</f>
        <v>South</v>
      </c>
      <c r="D2923" t="str">
        <f>PROPER(Table1[[#This Row],[Product Category]])</f>
        <v>Electronics</v>
      </c>
      <c r="E2923">
        <f>ROUND(Table1[[#This Row],[Sales Amount]],1)</f>
        <v>477.3</v>
      </c>
      <c r="F2923">
        <f>Table1[[#This Row],[Quantity Sold]]</f>
        <v>13</v>
      </c>
      <c r="G2923">
        <f>Table1[[#This Row],[Discount (%)]]</f>
        <v>34</v>
      </c>
      <c r="H2923">
        <f>Table1[[#This Row],[Profit]]</f>
        <v>1873.23</v>
      </c>
    </row>
    <row r="2924" spans="1:8">
      <c r="A2924" s="11" t="s">
        <v>2880</v>
      </c>
      <c r="B2924" s="7">
        <v>47946</v>
      </c>
      <c r="C2924" t="str">
        <f>PROPER(Table1[[#This Row],[Region]])</f>
        <v>East</v>
      </c>
      <c r="D2924" t="str">
        <f>PROPER(Table1[[#This Row],[Product Category]])</f>
        <v>Sports</v>
      </c>
      <c r="E2924">
        <f>ROUND(Table1[[#This Row],[Sales Amount]],1)</f>
        <v>3504.4</v>
      </c>
      <c r="F2924">
        <f>Table1[[#This Row],[Quantity Sold]]</f>
        <v>33</v>
      </c>
      <c r="G2924">
        <f>Table1[[#This Row],[Discount (%)]]</f>
        <v>14</v>
      </c>
      <c r="H2924">
        <f>Table1[[#This Row],[Profit]]</f>
        <v>228.71</v>
      </c>
    </row>
    <row r="2925" spans="1:8">
      <c r="A2925" s="11" t="s">
        <v>2881</v>
      </c>
      <c r="B2925" s="7">
        <v>47947</v>
      </c>
      <c r="C2925" t="str">
        <f>PROPER(Table1[[#This Row],[Region]])</f>
        <v>West</v>
      </c>
      <c r="D2925" t="str">
        <f>PROPER(Table1[[#This Row],[Product Category]])</f>
        <v>Electronics</v>
      </c>
      <c r="E2925">
        <f>ROUND(Table1[[#This Row],[Sales Amount]],1)</f>
        <v>1060.5999999999999</v>
      </c>
      <c r="F2925">
        <f>Table1[[#This Row],[Quantity Sold]]</f>
        <v>2</v>
      </c>
      <c r="G2925">
        <f>Table1[[#This Row],[Discount (%)]]</f>
        <v>43</v>
      </c>
      <c r="H2925">
        <f>Table1[[#This Row],[Profit]]</f>
        <v>198.16</v>
      </c>
    </row>
    <row r="2926" spans="1:8">
      <c r="A2926" s="11" t="s">
        <v>2882</v>
      </c>
      <c r="B2926" s="7">
        <v>47948</v>
      </c>
      <c r="C2926" t="str">
        <f>PROPER(Table1[[#This Row],[Region]])</f>
        <v>South</v>
      </c>
      <c r="D2926" t="str">
        <f>PROPER(Table1[[#This Row],[Product Category]])</f>
        <v>Electronics</v>
      </c>
      <c r="E2926">
        <f>ROUND(Table1[[#This Row],[Sales Amount]],1)</f>
        <v>3597</v>
      </c>
      <c r="F2926">
        <f>Table1[[#This Row],[Quantity Sold]]</f>
        <v>25</v>
      </c>
      <c r="G2926">
        <f>Table1[[#This Row],[Discount (%)]]</f>
        <v>48</v>
      </c>
      <c r="H2926">
        <f>Table1[[#This Row],[Profit]]</f>
        <v>1467.02</v>
      </c>
    </row>
    <row r="2927" spans="1:8">
      <c r="A2927" s="11" t="s">
        <v>2883</v>
      </c>
      <c r="B2927" s="7">
        <v>47949</v>
      </c>
      <c r="C2927" t="str">
        <f>PROPER(Table1[[#This Row],[Region]])</f>
        <v>South</v>
      </c>
      <c r="D2927" t="str">
        <f>PROPER(Table1[[#This Row],[Product Category]])</f>
        <v>Clothing</v>
      </c>
      <c r="E2927">
        <f>ROUND(Table1[[#This Row],[Sales Amount]],1)</f>
        <v>3598.9</v>
      </c>
      <c r="F2927">
        <f>Table1[[#This Row],[Quantity Sold]]</f>
        <v>4</v>
      </c>
      <c r="G2927">
        <f>Table1[[#This Row],[Discount (%)]]</f>
        <v>37</v>
      </c>
      <c r="H2927">
        <f>Table1[[#This Row],[Profit]]</f>
        <v>575.49</v>
      </c>
    </row>
    <row r="2928" spans="1:8">
      <c r="A2928" s="11" t="s">
        <v>2884</v>
      </c>
      <c r="B2928" s="7">
        <v>47950</v>
      </c>
      <c r="C2928" t="str">
        <f>PROPER(Table1[[#This Row],[Region]])</f>
        <v>South</v>
      </c>
      <c r="D2928" t="str">
        <f>PROPER(Table1[[#This Row],[Product Category]])</f>
        <v>Clothing</v>
      </c>
      <c r="E2928">
        <f>ROUND(Table1[[#This Row],[Sales Amount]],1)</f>
        <v>4723.3</v>
      </c>
      <c r="F2928">
        <f>Table1[[#This Row],[Quantity Sold]]</f>
        <v>14</v>
      </c>
      <c r="G2928">
        <f>Table1[[#This Row],[Discount (%)]]</f>
        <v>36</v>
      </c>
      <c r="H2928">
        <f>Table1[[#This Row],[Profit]]</f>
        <v>1478.33</v>
      </c>
    </row>
    <row r="2929" spans="1:8">
      <c r="A2929" s="11" t="s">
        <v>2885</v>
      </c>
      <c r="B2929" s="7">
        <v>47951</v>
      </c>
      <c r="C2929" t="str">
        <f>PROPER(Table1[[#This Row],[Region]])</f>
        <v>East</v>
      </c>
      <c r="D2929" t="str">
        <f>PROPER(Table1[[#This Row],[Product Category]])</f>
        <v>Sports</v>
      </c>
      <c r="E2929">
        <f>ROUND(Table1[[#This Row],[Sales Amount]],1)</f>
        <v>941.1</v>
      </c>
      <c r="F2929">
        <f>Table1[[#This Row],[Quantity Sold]]</f>
        <v>8</v>
      </c>
      <c r="G2929">
        <f>Table1[[#This Row],[Discount (%)]]</f>
        <v>41</v>
      </c>
      <c r="H2929">
        <f>Table1[[#This Row],[Profit]]</f>
        <v>1640.21</v>
      </c>
    </row>
    <row r="2930" spans="1:8">
      <c r="A2930" s="11" t="s">
        <v>2886</v>
      </c>
      <c r="B2930" s="7">
        <v>47952</v>
      </c>
      <c r="C2930" t="str">
        <f>PROPER(Table1[[#This Row],[Region]])</f>
        <v>North</v>
      </c>
      <c r="D2930" t="str">
        <f>PROPER(Table1[[#This Row],[Product Category]])</f>
        <v>Sports</v>
      </c>
      <c r="E2930">
        <f>ROUND(Table1[[#This Row],[Sales Amount]],1)</f>
        <v>3328.1</v>
      </c>
      <c r="F2930">
        <f>Table1[[#This Row],[Quantity Sold]]</f>
        <v>11</v>
      </c>
      <c r="G2930">
        <f>Table1[[#This Row],[Discount (%)]]</f>
        <v>44</v>
      </c>
      <c r="H2930">
        <f>Table1[[#This Row],[Profit]]</f>
        <v>576.17999999999995</v>
      </c>
    </row>
    <row r="2931" spans="1:8">
      <c r="A2931" s="11" t="s">
        <v>2887</v>
      </c>
      <c r="B2931" s="7">
        <v>47953</v>
      </c>
      <c r="C2931" t="str">
        <f>PROPER(Table1[[#This Row],[Region]])</f>
        <v>South</v>
      </c>
      <c r="D2931" t="str">
        <f>PROPER(Table1[[#This Row],[Product Category]])</f>
        <v>Groceries</v>
      </c>
      <c r="E2931">
        <f>ROUND(Table1[[#This Row],[Sales Amount]],1)</f>
        <v>3433.2</v>
      </c>
      <c r="F2931">
        <f>Table1[[#This Row],[Quantity Sold]]</f>
        <v>13</v>
      </c>
      <c r="G2931">
        <f>Table1[[#This Row],[Discount (%)]]</f>
        <v>42</v>
      </c>
      <c r="H2931">
        <f>Table1[[#This Row],[Profit]]</f>
        <v>1682.05</v>
      </c>
    </row>
    <row r="2932" spans="1:8">
      <c r="A2932" s="11" t="s">
        <v>2888</v>
      </c>
      <c r="B2932" s="7">
        <v>47954</v>
      </c>
      <c r="C2932" t="str">
        <f>PROPER(Table1[[#This Row],[Region]])</f>
        <v>West</v>
      </c>
      <c r="D2932" t="str">
        <f>PROPER(Table1[[#This Row],[Product Category]])</f>
        <v>Furniture</v>
      </c>
      <c r="E2932">
        <f>ROUND(Table1[[#This Row],[Sales Amount]],1)</f>
        <v>1587</v>
      </c>
      <c r="F2932">
        <f>Table1[[#This Row],[Quantity Sold]]</f>
        <v>44</v>
      </c>
      <c r="G2932">
        <f>Table1[[#This Row],[Discount (%)]]</f>
        <v>20</v>
      </c>
      <c r="H2932">
        <f>Table1[[#This Row],[Profit]]</f>
        <v>1930.53</v>
      </c>
    </row>
    <row r="2933" spans="1:8">
      <c r="A2933" s="11" t="s">
        <v>2889</v>
      </c>
      <c r="B2933" s="7">
        <v>47955</v>
      </c>
      <c r="C2933" t="str">
        <f>PROPER(Table1[[#This Row],[Region]])</f>
        <v>North</v>
      </c>
      <c r="D2933" t="str">
        <f>PROPER(Table1[[#This Row],[Product Category]])</f>
        <v>Groceries</v>
      </c>
      <c r="E2933">
        <f>ROUND(Table1[[#This Row],[Sales Amount]],1)</f>
        <v>2708.4</v>
      </c>
      <c r="F2933">
        <f>Table1[[#This Row],[Quantity Sold]]</f>
        <v>39</v>
      </c>
      <c r="G2933">
        <f>Table1[[#This Row],[Discount (%)]]</f>
        <v>18</v>
      </c>
      <c r="H2933">
        <f>Table1[[#This Row],[Profit]]</f>
        <v>603</v>
      </c>
    </row>
    <row r="2934" spans="1:8">
      <c r="A2934" s="11">
        <v>59313866</v>
      </c>
      <c r="B2934" s="7">
        <v>47956</v>
      </c>
      <c r="C2934" t="str">
        <f>PROPER(Table1[[#This Row],[Region]])</f>
        <v>East</v>
      </c>
      <c r="D2934" t="str">
        <f>PROPER(Table1[[#This Row],[Product Category]])</f>
        <v>Groceries</v>
      </c>
      <c r="E2934">
        <f>ROUND(Table1[[#This Row],[Sales Amount]],1)</f>
        <v>720.2</v>
      </c>
      <c r="F2934">
        <f>Table1[[#This Row],[Quantity Sold]]</f>
        <v>15</v>
      </c>
      <c r="G2934">
        <f>Table1[[#This Row],[Discount (%)]]</f>
        <v>12</v>
      </c>
      <c r="H2934">
        <f>Table1[[#This Row],[Profit]]</f>
        <v>1636.56</v>
      </c>
    </row>
    <row r="2935" spans="1:8">
      <c r="A2935" s="11" t="s">
        <v>2890</v>
      </c>
      <c r="B2935" s="7">
        <v>47957</v>
      </c>
      <c r="C2935" t="str">
        <f>PROPER(Table1[[#This Row],[Region]])</f>
        <v>West</v>
      </c>
      <c r="D2935" t="str">
        <f>PROPER(Table1[[#This Row],[Product Category]])</f>
        <v>Sports</v>
      </c>
      <c r="E2935">
        <f>ROUND(Table1[[#This Row],[Sales Amount]],1)</f>
        <v>951.8</v>
      </c>
      <c r="F2935">
        <f>Table1[[#This Row],[Quantity Sold]]</f>
        <v>20</v>
      </c>
      <c r="G2935">
        <f>Table1[[#This Row],[Discount (%)]]</f>
        <v>46</v>
      </c>
      <c r="H2935">
        <f>Table1[[#This Row],[Profit]]</f>
        <v>416.12</v>
      </c>
    </row>
    <row r="2936" spans="1:8">
      <c r="A2936" s="11" t="s">
        <v>2891</v>
      </c>
      <c r="B2936" s="7">
        <v>47958</v>
      </c>
      <c r="C2936" t="str">
        <f>PROPER(Table1[[#This Row],[Region]])</f>
        <v>South</v>
      </c>
      <c r="D2936" t="str">
        <f>PROPER(Table1[[#This Row],[Product Category]])</f>
        <v>Electronics</v>
      </c>
      <c r="E2936">
        <f>ROUND(Table1[[#This Row],[Sales Amount]],1)</f>
        <v>1642.6</v>
      </c>
      <c r="F2936">
        <f>Table1[[#This Row],[Quantity Sold]]</f>
        <v>7</v>
      </c>
      <c r="G2936">
        <f>Table1[[#This Row],[Discount (%)]]</f>
        <v>20</v>
      </c>
      <c r="H2936">
        <f>Table1[[#This Row],[Profit]]</f>
        <v>57.19</v>
      </c>
    </row>
    <row r="2937" spans="1:8">
      <c r="A2937" s="11" t="s">
        <v>2892</v>
      </c>
      <c r="B2937" s="7">
        <v>47959</v>
      </c>
      <c r="C2937" t="str">
        <f>PROPER(Table1[[#This Row],[Region]])</f>
        <v>East</v>
      </c>
      <c r="D2937" t="str">
        <f>PROPER(Table1[[#This Row],[Product Category]])</f>
        <v>Furniture</v>
      </c>
      <c r="E2937">
        <f>ROUND(Table1[[#This Row],[Sales Amount]],1)</f>
        <v>1015.6</v>
      </c>
      <c r="F2937">
        <f>Table1[[#This Row],[Quantity Sold]]</f>
        <v>23</v>
      </c>
      <c r="G2937">
        <f>Table1[[#This Row],[Discount (%)]]</f>
        <v>14</v>
      </c>
      <c r="H2937">
        <f>Table1[[#This Row],[Profit]]</f>
        <v>133.06</v>
      </c>
    </row>
    <row r="2938" spans="1:8">
      <c r="A2938" s="11" t="s">
        <v>2894</v>
      </c>
      <c r="B2938" s="7">
        <v>47960</v>
      </c>
      <c r="C2938" t="str">
        <f>PROPER(Table1[[#This Row],[Region]])</f>
        <v>East</v>
      </c>
      <c r="D2938" t="str">
        <f>PROPER(Table1[[#This Row],[Product Category]])</f>
        <v>Furniture</v>
      </c>
      <c r="E2938">
        <f>ROUND(Table1[[#This Row],[Sales Amount]],1)</f>
        <v>4685.1000000000004</v>
      </c>
      <c r="F2938">
        <f>Table1[[#This Row],[Quantity Sold]]</f>
        <v>8</v>
      </c>
      <c r="G2938">
        <f>Table1[[#This Row],[Discount (%)]]</f>
        <v>7</v>
      </c>
      <c r="H2938">
        <f>Table1[[#This Row],[Profit]]</f>
        <v>481.5</v>
      </c>
    </row>
    <row r="2939" spans="1:8">
      <c r="A2939" s="11" t="s">
        <v>2895</v>
      </c>
      <c r="B2939" s="7">
        <v>47961</v>
      </c>
      <c r="C2939" t="str">
        <f>PROPER(Table1[[#This Row],[Region]])</f>
        <v>North</v>
      </c>
      <c r="D2939" t="str">
        <f>PROPER(Table1[[#This Row],[Product Category]])</f>
        <v>Clothing</v>
      </c>
      <c r="E2939">
        <f>ROUND(Table1[[#This Row],[Sales Amount]],1)</f>
        <v>3290.3</v>
      </c>
      <c r="F2939">
        <f>Table1[[#This Row],[Quantity Sold]]</f>
        <v>44</v>
      </c>
      <c r="G2939">
        <f>Table1[[#This Row],[Discount (%)]]</f>
        <v>28</v>
      </c>
      <c r="H2939">
        <f>Table1[[#This Row],[Profit]]</f>
        <v>858.18</v>
      </c>
    </row>
    <row r="2940" spans="1:8">
      <c r="A2940" s="11">
        <v>96323514</v>
      </c>
      <c r="B2940" s="7">
        <v>47962</v>
      </c>
      <c r="C2940" t="str">
        <f>PROPER(Table1[[#This Row],[Region]])</f>
        <v>East</v>
      </c>
      <c r="D2940" t="str">
        <f>PROPER(Table1[[#This Row],[Product Category]])</f>
        <v>Clothing</v>
      </c>
      <c r="E2940">
        <f>ROUND(Table1[[#This Row],[Sales Amount]],1)</f>
        <v>218.8</v>
      </c>
      <c r="F2940">
        <f>Table1[[#This Row],[Quantity Sold]]</f>
        <v>1</v>
      </c>
      <c r="G2940">
        <f>Table1[[#This Row],[Discount (%)]]</f>
        <v>13</v>
      </c>
      <c r="H2940">
        <f>Table1[[#This Row],[Profit]]</f>
        <v>537.71</v>
      </c>
    </row>
    <row r="2941" spans="1:8">
      <c r="A2941" s="11" t="s">
        <v>2896</v>
      </c>
      <c r="B2941" s="7">
        <v>47963</v>
      </c>
      <c r="C2941" t="str">
        <f>PROPER(Table1[[#This Row],[Region]])</f>
        <v>East</v>
      </c>
      <c r="D2941" t="str">
        <f>PROPER(Table1[[#This Row],[Product Category]])</f>
        <v>Sports</v>
      </c>
      <c r="E2941">
        <f>ROUND(Table1[[#This Row],[Sales Amount]],1)</f>
        <v>3996.5</v>
      </c>
      <c r="F2941">
        <f>Table1[[#This Row],[Quantity Sold]]</f>
        <v>48</v>
      </c>
      <c r="G2941">
        <f>Table1[[#This Row],[Discount (%)]]</f>
        <v>18</v>
      </c>
      <c r="H2941">
        <f>Table1[[#This Row],[Profit]]</f>
        <v>1754.17</v>
      </c>
    </row>
    <row r="2942" spans="1:8">
      <c r="A2942" s="11" t="s">
        <v>2897</v>
      </c>
      <c r="B2942" s="7">
        <v>47964</v>
      </c>
      <c r="C2942" t="str">
        <f>PROPER(Table1[[#This Row],[Region]])</f>
        <v>North</v>
      </c>
      <c r="D2942" t="str">
        <f>PROPER(Table1[[#This Row],[Product Category]])</f>
        <v>Sports</v>
      </c>
      <c r="E2942">
        <f>ROUND(Table1[[#This Row],[Sales Amount]],1)</f>
        <v>3674</v>
      </c>
      <c r="F2942">
        <f>Table1[[#This Row],[Quantity Sold]]</f>
        <v>13</v>
      </c>
      <c r="G2942">
        <f>Table1[[#This Row],[Discount (%)]]</f>
        <v>3</v>
      </c>
      <c r="H2942">
        <f>Table1[[#This Row],[Profit]]</f>
        <v>1941.45</v>
      </c>
    </row>
    <row r="2943" spans="1:8">
      <c r="A2943" s="11" t="s">
        <v>2898</v>
      </c>
      <c r="B2943" s="7">
        <v>47965</v>
      </c>
      <c r="C2943" t="str">
        <f>PROPER(Table1[[#This Row],[Region]])</f>
        <v>South</v>
      </c>
      <c r="D2943" t="str">
        <f>PROPER(Table1[[#This Row],[Product Category]])</f>
        <v>Clothing</v>
      </c>
      <c r="E2943">
        <f>ROUND(Table1[[#This Row],[Sales Amount]],1)</f>
        <v>3071.3</v>
      </c>
      <c r="F2943">
        <f>Table1[[#This Row],[Quantity Sold]]</f>
        <v>13</v>
      </c>
      <c r="G2943">
        <f>Table1[[#This Row],[Discount (%)]]</f>
        <v>46</v>
      </c>
      <c r="H2943">
        <f>Table1[[#This Row],[Profit]]</f>
        <v>415.13</v>
      </c>
    </row>
    <row r="2944" spans="1:8">
      <c r="A2944" s="11" t="s">
        <v>2899</v>
      </c>
      <c r="B2944" s="7">
        <v>47966</v>
      </c>
      <c r="C2944" t="str">
        <f>PROPER(Table1[[#This Row],[Region]])</f>
        <v>East</v>
      </c>
      <c r="D2944" t="str">
        <f>PROPER(Table1[[#This Row],[Product Category]])</f>
        <v>Furniture</v>
      </c>
      <c r="E2944">
        <f>ROUND(Table1[[#This Row],[Sales Amount]],1)</f>
        <v>4789.8999999999996</v>
      </c>
      <c r="F2944">
        <f>Table1[[#This Row],[Quantity Sold]]</f>
        <v>45</v>
      </c>
      <c r="G2944">
        <f>Table1[[#This Row],[Discount (%)]]</f>
        <v>31</v>
      </c>
      <c r="H2944">
        <f>Table1[[#This Row],[Profit]]</f>
        <v>721.13</v>
      </c>
    </row>
    <row r="2945" spans="1:8">
      <c r="A2945" s="11" t="s">
        <v>2900</v>
      </c>
      <c r="B2945" s="7">
        <v>47967</v>
      </c>
      <c r="C2945" t="str">
        <f>PROPER(Table1[[#This Row],[Region]])</f>
        <v>North</v>
      </c>
      <c r="D2945" t="str">
        <f>PROPER(Table1[[#This Row],[Product Category]])</f>
        <v>Furniture</v>
      </c>
      <c r="E2945">
        <f>ROUND(Table1[[#This Row],[Sales Amount]],1)</f>
        <v>3814</v>
      </c>
      <c r="F2945">
        <f>Table1[[#This Row],[Quantity Sold]]</f>
        <v>47</v>
      </c>
      <c r="G2945">
        <f>Table1[[#This Row],[Discount (%)]]</f>
        <v>47</v>
      </c>
      <c r="H2945">
        <f>Table1[[#This Row],[Profit]]</f>
        <v>938.34</v>
      </c>
    </row>
    <row r="2946" spans="1:8">
      <c r="A2946" s="11" t="s">
        <v>2901</v>
      </c>
      <c r="B2946" s="7">
        <v>47968</v>
      </c>
      <c r="C2946" t="str">
        <f>PROPER(Table1[[#This Row],[Region]])</f>
        <v>South</v>
      </c>
      <c r="D2946" t="str">
        <f>PROPER(Table1[[#This Row],[Product Category]])</f>
        <v>Electronics</v>
      </c>
      <c r="E2946">
        <f>ROUND(Table1[[#This Row],[Sales Amount]],1)</f>
        <v>3780.2</v>
      </c>
      <c r="F2946">
        <f>Table1[[#This Row],[Quantity Sold]]</f>
        <v>42</v>
      </c>
      <c r="G2946">
        <f>Table1[[#This Row],[Discount (%)]]</f>
        <v>28</v>
      </c>
      <c r="H2946">
        <f>Table1[[#This Row],[Profit]]</f>
        <v>1882.56</v>
      </c>
    </row>
    <row r="2947" spans="1:8">
      <c r="A2947" s="11" t="s">
        <v>2902</v>
      </c>
      <c r="B2947" s="7">
        <v>47969</v>
      </c>
      <c r="C2947" t="str">
        <f>PROPER(Table1[[#This Row],[Region]])</f>
        <v>West</v>
      </c>
      <c r="D2947" t="str">
        <f>PROPER(Table1[[#This Row],[Product Category]])</f>
        <v>Sports</v>
      </c>
      <c r="E2947">
        <f>ROUND(Table1[[#This Row],[Sales Amount]],1)</f>
        <v>622.1</v>
      </c>
      <c r="F2947">
        <f>Table1[[#This Row],[Quantity Sold]]</f>
        <v>43</v>
      </c>
      <c r="G2947">
        <f>Table1[[#This Row],[Discount (%)]]</f>
        <v>35</v>
      </c>
      <c r="H2947">
        <f>Table1[[#This Row],[Profit]]</f>
        <v>1193.54</v>
      </c>
    </row>
    <row r="2948" spans="1:8">
      <c r="A2948" s="11" t="s">
        <v>2903</v>
      </c>
      <c r="B2948" s="7">
        <v>47970</v>
      </c>
      <c r="C2948" t="str">
        <f>PROPER(Table1[[#This Row],[Region]])</f>
        <v>North</v>
      </c>
      <c r="D2948" t="str">
        <f>PROPER(Table1[[#This Row],[Product Category]])</f>
        <v>Sports</v>
      </c>
      <c r="E2948">
        <f>ROUND(Table1[[#This Row],[Sales Amount]],1)</f>
        <v>4683.1000000000004</v>
      </c>
      <c r="F2948">
        <f>Table1[[#This Row],[Quantity Sold]]</f>
        <v>2</v>
      </c>
      <c r="G2948">
        <f>Table1[[#This Row],[Discount (%)]]</f>
        <v>41</v>
      </c>
      <c r="H2948">
        <f>Table1[[#This Row],[Profit]]</f>
        <v>1290.3699999999999</v>
      </c>
    </row>
    <row r="2949" spans="1:8">
      <c r="A2949" s="11" t="s">
        <v>2904</v>
      </c>
      <c r="B2949" s="7">
        <v>47971</v>
      </c>
      <c r="C2949" t="str">
        <f>PROPER(Table1[[#This Row],[Region]])</f>
        <v>East</v>
      </c>
      <c r="D2949" t="str">
        <f>PROPER(Table1[[#This Row],[Product Category]])</f>
        <v>Groceries</v>
      </c>
      <c r="E2949">
        <f>ROUND(Table1[[#This Row],[Sales Amount]],1)</f>
        <v>1263.4000000000001</v>
      </c>
      <c r="F2949">
        <f>Table1[[#This Row],[Quantity Sold]]</f>
        <v>28</v>
      </c>
      <c r="G2949">
        <f>Table1[[#This Row],[Discount (%)]]</f>
        <v>46</v>
      </c>
      <c r="H2949">
        <f>Table1[[#This Row],[Profit]]</f>
        <v>663.95</v>
      </c>
    </row>
    <row r="2950" spans="1:8">
      <c r="A2950" s="11" t="s">
        <v>2905</v>
      </c>
      <c r="B2950" s="7">
        <v>47972</v>
      </c>
      <c r="C2950" t="str">
        <f>PROPER(Table1[[#This Row],[Region]])</f>
        <v>North</v>
      </c>
      <c r="D2950" t="str">
        <f>PROPER(Table1[[#This Row],[Product Category]])</f>
        <v>Electronics</v>
      </c>
      <c r="E2950">
        <f>ROUND(Table1[[#This Row],[Sales Amount]],1)</f>
        <v>2245.4</v>
      </c>
      <c r="F2950">
        <f>Table1[[#This Row],[Quantity Sold]]</f>
        <v>35</v>
      </c>
      <c r="G2950">
        <f>Table1[[#This Row],[Discount (%)]]</f>
        <v>26</v>
      </c>
      <c r="H2950">
        <f>Table1[[#This Row],[Profit]]</f>
        <v>959.16</v>
      </c>
    </row>
    <row r="2951" spans="1:8">
      <c r="A2951" s="11" t="s">
        <v>2906</v>
      </c>
      <c r="B2951" s="7">
        <v>47973</v>
      </c>
      <c r="C2951" t="str">
        <f>PROPER(Table1[[#This Row],[Region]])</f>
        <v>North</v>
      </c>
      <c r="D2951" t="str">
        <f>PROPER(Table1[[#This Row],[Product Category]])</f>
        <v>Electronics</v>
      </c>
      <c r="E2951">
        <f>ROUND(Table1[[#This Row],[Sales Amount]],1)</f>
        <v>4802.8</v>
      </c>
      <c r="F2951">
        <f>Table1[[#This Row],[Quantity Sold]]</f>
        <v>6</v>
      </c>
      <c r="G2951">
        <f>Table1[[#This Row],[Discount (%)]]</f>
        <v>14</v>
      </c>
      <c r="H2951">
        <f>Table1[[#This Row],[Profit]]</f>
        <v>165.8</v>
      </c>
    </row>
    <row r="2952" spans="1:8">
      <c r="A2952" s="11" t="s">
        <v>2907</v>
      </c>
      <c r="B2952" s="7">
        <v>47974</v>
      </c>
      <c r="C2952" t="str">
        <f>PROPER(Table1[[#This Row],[Region]])</f>
        <v>North</v>
      </c>
      <c r="D2952" t="str">
        <f>PROPER(Table1[[#This Row],[Product Category]])</f>
        <v>Sports</v>
      </c>
      <c r="E2952">
        <f>ROUND(Table1[[#This Row],[Sales Amount]],1)</f>
        <v>3159</v>
      </c>
      <c r="F2952">
        <f>Table1[[#This Row],[Quantity Sold]]</f>
        <v>1</v>
      </c>
      <c r="G2952">
        <f>Table1[[#This Row],[Discount (%)]]</f>
        <v>33</v>
      </c>
      <c r="H2952">
        <f>Table1[[#This Row],[Profit]]</f>
        <v>1920.19</v>
      </c>
    </row>
    <row r="2953" spans="1:8">
      <c r="A2953" s="11" t="s">
        <v>2908</v>
      </c>
      <c r="B2953" s="7">
        <v>47975</v>
      </c>
      <c r="C2953" t="str">
        <f>PROPER(Table1[[#This Row],[Region]])</f>
        <v>West</v>
      </c>
      <c r="D2953" t="str">
        <f>PROPER(Table1[[#This Row],[Product Category]])</f>
        <v>Electronics</v>
      </c>
      <c r="E2953">
        <f>ROUND(Table1[[#This Row],[Sales Amount]],1)</f>
        <v>1917.7</v>
      </c>
      <c r="F2953">
        <f>Table1[[#This Row],[Quantity Sold]]</f>
        <v>16</v>
      </c>
      <c r="G2953">
        <f>Table1[[#This Row],[Discount (%)]]</f>
        <v>14</v>
      </c>
      <c r="H2953">
        <f>Table1[[#This Row],[Profit]]</f>
        <v>1773.93</v>
      </c>
    </row>
    <row r="2954" spans="1:8">
      <c r="A2954" s="11" t="s">
        <v>2909</v>
      </c>
      <c r="B2954" s="7">
        <v>47976</v>
      </c>
      <c r="C2954" t="str">
        <f>PROPER(Table1[[#This Row],[Region]])</f>
        <v>East</v>
      </c>
      <c r="D2954" t="str">
        <f>PROPER(Table1[[#This Row],[Product Category]])</f>
        <v>Furniture</v>
      </c>
      <c r="E2954">
        <f>ROUND(Table1[[#This Row],[Sales Amount]],1)</f>
        <v>1485.2</v>
      </c>
      <c r="F2954">
        <f>Table1[[#This Row],[Quantity Sold]]</f>
        <v>47</v>
      </c>
      <c r="G2954">
        <f>Table1[[#This Row],[Discount (%)]]</f>
        <v>13</v>
      </c>
      <c r="H2954">
        <f>Table1[[#This Row],[Profit]]</f>
        <v>1316.69</v>
      </c>
    </row>
    <row r="2955" spans="1:8">
      <c r="A2955" s="11" t="s">
        <v>2910</v>
      </c>
      <c r="B2955" s="7">
        <v>47977</v>
      </c>
      <c r="C2955" t="str">
        <f>PROPER(Table1[[#This Row],[Region]])</f>
        <v>North</v>
      </c>
      <c r="D2955" t="str">
        <f>PROPER(Table1[[#This Row],[Product Category]])</f>
        <v>Clothing</v>
      </c>
      <c r="E2955">
        <f>ROUND(Table1[[#This Row],[Sales Amount]],1)</f>
        <v>3562.7</v>
      </c>
      <c r="F2955">
        <f>Table1[[#This Row],[Quantity Sold]]</f>
        <v>27</v>
      </c>
      <c r="G2955">
        <f>Table1[[#This Row],[Discount (%)]]</f>
        <v>24</v>
      </c>
      <c r="H2955">
        <f>Table1[[#This Row],[Profit]]</f>
        <v>1375.66</v>
      </c>
    </row>
    <row r="2956" spans="1:8">
      <c r="A2956" s="11" t="s">
        <v>2911</v>
      </c>
      <c r="B2956" s="7">
        <v>47978</v>
      </c>
      <c r="C2956" t="str">
        <f>PROPER(Table1[[#This Row],[Region]])</f>
        <v>East</v>
      </c>
      <c r="D2956" t="str">
        <f>PROPER(Table1[[#This Row],[Product Category]])</f>
        <v>Clothing</v>
      </c>
      <c r="E2956">
        <f>ROUND(Table1[[#This Row],[Sales Amount]],1)</f>
        <v>4838.5</v>
      </c>
      <c r="F2956">
        <f>Table1[[#This Row],[Quantity Sold]]</f>
        <v>23</v>
      </c>
      <c r="G2956">
        <f>Table1[[#This Row],[Discount (%)]]</f>
        <v>9</v>
      </c>
      <c r="H2956">
        <f>Table1[[#This Row],[Profit]]</f>
        <v>349.06</v>
      </c>
    </row>
    <row r="2957" spans="1:8">
      <c r="A2957" s="11" t="s">
        <v>2912</v>
      </c>
      <c r="B2957" s="7">
        <v>47979</v>
      </c>
      <c r="C2957" t="str">
        <f>PROPER(Table1[[#This Row],[Region]])</f>
        <v>East</v>
      </c>
      <c r="D2957" t="str">
        <f>PROPER(Table1[[#This Row],[Product Category]])</f>
        <v>Electronics</v>
      </c>
      <c r="E2957">
        <f>ROUND(Table1[[#This Row],[Sales Amount]],1)</f>
        <v>4554.7</v>
      </c>
      <c r="F2957">
        <f>Table1[[#This Row],[Quantity Sold]]</f>
        <v>45</v>
      </c>
      <c r="G2957">
        <f>Table1[[#This Row],[Discount (%)]]</f>
        <v>27</v>
      </c>
      <c r="H2957">
        <f>Table1[[#This Row],[Profit]]</f>
        <v>1119.48</v>
      </c>
    </row>
    <row r="2958" spans="1:8">
      <c r="A2958" s="11" t="s">
        <v>2913</v>
      </c>
      <c r="B2958" s="7">
        <v>47980</v>
      </c>
      <c r="C2958" t="str">
        <f>PROPER(Table1[[#This Row],[Region]])</f>
        <v>North</v>
      </c>
      <c r="D2958" t="str">
        <f>PROPER(Table1[[#This Row],[Product Category]])</f>
        <v>Clothing</v>
      </c>
      <c r="E2958">
        <f>ROUND(Table1[[#This Row],[Sales Amount]],1)</f>
        <v>2247.4</v>
      </c>
      <c r="F2958">
        <f>Table1[[#This Row],[Quantity Sold]]</f>
        <v>40</v>
      </c>
      <c r="G2958">
        <f>Table1[[#This Row],[Discount (%)]]</f>
        <v>22</v>
      </c>
      <c r="H2958">
        <f>Table1[[#This Row],[Profit]]</f>
        <v>893.48</v>
      </c>
    </row>
    <row r="2959" spans="1:8">
      <c r="A2959" s="11" t="s">
        <v>2915</v>
      </c>
      <c r="B2959" s="7">
        <v>47981</v>
      </c>
      <c r="C2959" t="str">
        <f>PROPER(Table1[[#This Row],[Region]])</f>
        <v>South</v>
      </c>
      <c r="D2959" t="str">
        <f>PROPER(Table1[[#This Row],[Product Category]])</f>
        <v>Clothing</v>
      </c>
      <c r="E2959">
        <f>ROUND(Table1[[#This Row],[Sales Amount]],1)</f>
        <v>2079.1999999999998</v>
      </c>
      <c r="F2959">
        <f>Table1[[#This Row],[Quantity Sold]]</f>
        <v>34</v>
      </c>
      <c r="G2959">
        <f>Table1[[#This Row],[Discount (%)]]</f>
        <v>37</v>
      </c>
      <c r="H2959">
        <f>Table1[[#This Row],[Profit]]</f>
        <v>1368.67</v>
      </c>
    </row>
    <row r="2960" spans="1:8">
      <c r="A2960" s="11" t="s">
        <v>2916</v>
      </c>
      <c r="B2960" s="7">
        <v>47982</v>
      </c>
      <c r="C2960" t="str">
        <f>PROPER(Table1[[#This Row],[Region]])</f>
        <v>East</v>
      </c>
      <c r="D2960" t="str">
        <f>PROPER(Table1[[#This Row],[Product Category]])</f>
        <v>Sports</v>
      </c>
      <c r="E2960">
        <f>ROUND(Table1[[#This Row],[Sales Amount]],1)</f>
        <v>4473.3999999999996</v>
      </c>
      <c r="F2960">
        <f>Table1[[#This Row],[Quantity Sold]]</f>
        <v>42</v>
      </c>
      <c r="G2960">
        <f>Table1[[#This Row],[Discount (%)]]</f>
        <v>22</v>
      </c>
      <c r="H2960">
        <f>Table1[[#This Row],[Profit]]</f>
        <v>279.13</v>
      </c>
    </row>
    <row r="2961" spans="1:8">
      <c r="A2961" s="11" t="s">
        <v>2917</v>
      </c>
      <c r="B2961" s="7">
        <v>47983</v>
      </c>
      <c r="C2961" t="str">
        <f>PROPER(Table1[[#This Row],[Region]])</f>
        <v>North</v>
      </c>
      <c r="D2961" t="str">
        <f>PROPER(Table1[[#This Row],[Product Category]])</f>
        <v>Sports</v>
      </c>
      <c r="E2961">
        <f>ROUND(Table1[[#This Row],[Sales Amount]],1)</f>
        <v>3138.2</v>
      </c>
      <c r="F2961">
        <f>Table1[[#This Row],[Quantity Sold]]</f>
        <v>49</v>
      </c>
      <c r="G2961">
        <f>Table1[[#This Row],[Discount (%)]]</f>
        <v>20</v>
      </c>
      <c r="H2961">
        <f>Table1[[#This Row],[Profit]]</f>
        <v>1816.94</v>
      </c>
    </row>
    <row r="2962" spans="1:8">
      <c r="A2962" s="11" t="s">
        <v>2918</v>
      </c>
      <c r="B2962" s="7">
        <v>47984</v>
      </c>
      <c r="C2962" t="str">
        <f>PROPER(Table1[[#This Row],[Region]])</f>
        <v>South</v>
      </c>
      <c r="D2962" t="str">
        <f>PROPER(Table1[[#This Row],[Product Category]])</f>
        <v>Electronics</v>
      </c>
      <c r="E2962">
        <f>ROUND(Table1[[#This Row],[Sales Amount]],1)</f>
        <v>3176.1</v>
      </c>
      <c r="F2962">
        <f>Table1[[#This Row],[Quantity Sold]]</f>
        <v>11</v>
      </c>
      <c r="G2962">
        <f>Table1[[#This Row],[Discount (%)]]</f>
        <v>11</v>
      </c>
      <c r="H2962">
        <f>Table1[[#This Row],[Profit]]</f>
        <v>1795.7</v>
      </c>
    </row>
    <row r="2963" spans="1:8">
      <c r="A2963" s="11" t="s">
        <v>2919</v>
      </c>
      <c r="B2963" s="7">
        <v>47985</v>
      </c>
      <c r="C2963" t="str">
        <f>PROPER(Table1[[#This Row],[Region]])</f>
        <v>North</v>
      </c>
      <c r="D2963" t="str">
        <f>PROPER(Table1[[#This Row],[Product Category]])</f>
        <v>Electronics</v>
      </c>
      <c r="E2963">
        <f>ROUND(Table1[[#This Row],[Sales Amount]],1)</f>
        <v>3084.7</v>
      </c>
      <c r="F2963">
        <f>Table1[[#This Row],[Quantity Sold]]</f>
        <v>43</v>
      </c>
      <c r="G2963">
        <f>Table1[[#This Row],[Discount (%)]]</f>
        <v>21</v>
      </c>
      <c r="H2963">
        <f>Table1[[#This Row],[Profit]]</f>
        <v>1147.7</v>
      </c>
    </row>
    <row r="2964" spans="1:8">
      <c r="A2964" s="11" t="s">
        <v>2920</v>
      </c>
      <c r="B2964" s="7">
        <v>47986</v>
      </c>
      <c r="C2964" t="str">
        <f>PROPER(Table1[[#This Row],[Region]])</f>
        <v>West</v>
      </c>
      <c r="D2964" t="str">
        <f>PROPER(Table1[[#This Row],[Product Category]])</f>
        <v>Furniture</v>
      </c>
      <c r="E2964">
        <f>ROUND(Table1[[#This Row],[Sales Amount]],1)</f>
        <v>4824.8999999999996</v>
      </c>
      <c r="F2964">
        <f>Table1[[#This Row],[Quantity Sold]]</f>
        <v>46</v>
      </c>
      <c r="G2964">
        <f>Table1[[#This Row],[Discount (%)]]</f>
        <v>43</v>
      </c>
      <c r="H2964">
        <f>Table1[[#This Row],[Profit]]</f>
        <v>1438.15</v>
      </c>
    </row>
    <row r="2965" spans="1:8">
      <c r="A2965" s="11" t="s">
        <v>2921</v>
      </c>
      <c r="B2965" s="7">
        <v>47987</v>
      </c>
      <c r="C2965" t="str">
        <f>PROPER(Table1[[#This Row],[Region]])</f>
        <v>West</v>
      </c>
      <c r="D2965" t="str">
        <f>PROPER(Table1[[#This Row],[Product Category]])</f>
        <v>Groceries</v>
      </c>
      <c r="E2965">
        <f>ROUND(Table1[[#This Row],[Sales Amount]],1)</f>
        <v>3673.5</v>
      </c>
      <c r="F2965">
        <f>Table1[[#This Row],[Quantity Sold]]</f>
        <v>30</v>
      </c>
      <c r="G2965">
        <f>Table1[[#This Row],[Discount (%)]]</f>
        <v>46</v>
      </c>
      <c r="H2965">
        <f>Table1[[#This Row],[Profit]]</f>
        <v>1712.95</v>
      </c>
    </row>
    <row r="2966" spans="1:8">
      <c r="A2966" s="11" t="s">
        <v>2922</v>
      </c>
      <c r="B2966" s="7">
        <v>47988</v>
      </c>
      <c r="C2966" t="str">
        <f>PROPER(Table1[[#This Row],[Region]])</f>
        <v>East</v>
      </c>
      <c r="D2966" t="str">
        <f>PROPER(Table1[[#This Row],[Product Category]])</f>
        <v>Furniture</v>
      </c>
      <c r="E2966">
        <f>ROUND(Table1[[#This Row],[Sales Amount]],1)</f>
        <v>4992</v>
      </c>
      <c r="F2966">
        <f>Table1[[#This Row],[Quantity Sold]]</f>
        <v>33</v>
      </c>
      <c r="G2966">
        <f>Table1[[#This Row],[Discount (%)]]</f>
        <v>43</v>
      </c>
      <c r="H2966">
        <f>Table1[[#This Row],[Profit]]</f>
        <v>671.47</v>
      </c>
    </row>
    <row r="2967" spans="1:8">
      <c r="A2967" s="11" t="s">
        <v>2923</v>
      </c>
      <c r="B2967" s="7">
        <v>47989</v>
      </c>
      <c r="C2967" t="str">
        <f>PROPER(Table1[[#This Row],[Region]])</f>
        <v>West</v>
      </c>
      <c r="D2967" t="str">
        <f>PROPER(Table1[[#This Row],[Product Category]])</f>
        <v>Electronics</v>
      </c>
      <c r="E2967">
        <f>ROUND(Table1[[#This Row],[Sales Amount]],1)</f>
        <v>3901.8</v>
      </c>
      <c r="F2967">
        <f>Table1[[#This Row],[Quantity Sold]]</f>
        <v>2</v>
      </c>
      <c r="G2967">
        <f>Table1[[#This Row],[Discount (%)]]</f>
        <v>10</v>
      </c>
      <c r="H2967">
        <f>Table1[[#This Row],[Profit]]</f>
        <v>1965.6</v>
      </c>
    </row>
    <row r="2968" spans="1:8">
      <c r="A2968" s="11" t="s">
        <v>2924</v>
      </c>
      <c r="B2968" s="7">
        <v>47990</v>
      </c>
      <c r="C2968" t="str">
        <f>PROPER(Table1[[#This Row],[Region]])</f>
        <v>North</v>
      </c>
      <c r="D2968" t="str">
        <f>PROPER(Table1[[#This Row],[Product Category]])</f>
        <v>Furniture</v>
      </c>
      <c r="E2968">
        <f>ROUND(Table1[[#This Row],[Sales Amount]],1)</f>
        <v>4752.5</v>
      </c>
      <c r="F2968">
        <f>Table1[[#This Row],[Quantity Sold]]</f>
        <v>18</v>
      </c>
      <c r="G2968">
        <f>Table1[[#This Row],[Discount (%)]]</f>
        <v>14</v>
      </c>
      <c r="H2968">
        <f>Table1[[#This Row],[Profit]]</f>
        <v>1481.37</v>
      </c>
    </row>
    <row r="2969" spans="1:8">
      <c r="A2969" s="11" t="s">
        <v>2925</v>
      </c>
      <c r="B2969" s="7">
        <v>47991</v>
      </c>
      <c r="C2969" t="str">
        <f>PROPER(Table1[[#This Row],[Region]])</f>
        <v>West</v>
      </c>
      <c r="D2969" t="str">
        <f>PROPER(Table1[[#This Row],[Product Category]])</f>
        <v>Sports</v>
      </c>
      <c r="E2969">
        <f>ROUND(Table1[[#This Row],[Sales Amount]],1)</f>
        <v>2520.5</v>
      </c>
      <c r="F2969">
        <f>Table1[[#This Row],[Quantity Sold]]</f>
        <v>48</v>
      </c>
      <c r="G2969">
        <f>Table1[[#This Row],[Discount (%)]]</f>
        <v>19</v>
      </c>
      <c r="H2969">
        <f>Table1[[#This Row],[Profit]]</f>
        <v>1435.41</v>
      </c>
    </row>
    <row r="2970" spans="1:8">
      <c r="A2970" s="11" t="s">
        <v>2926</v>
      </c>
      <c r="B2970" s="7">
        <v>47992</v>
      </c>
      <c r="C2970" t="str">
        <f>PROPER(Table1[[#This Row],[Region]])</f>
        <v>East</v>
      </c>
      <c r="D2970" t="str">
        <f>PROPER(Table1[[#This Row],[Product Category]])</f>
        <v>Sports</v>
      </c>
      <c r="E2970">
        <f>ROUND(Table1[[#This Row],[Sales Amount]],1)</f>
        <v>1768.7</v>
      </c>
      <c r="F2970">
        <f>Table1[[#This Row],[Quantity Sold]]</f>
        <v>5</v>
      </c>
      <c r="G2970">
        <f>Table1[[#This Row],[Discount (%)]]</f>
        <v>49</v>
      </c>
      <c r="H2970">
        <f>Table1[[#This Row],[Profit]]</f>
        <v>419.15</v>
      </c>
    </row>
    <row r="2971" spans="1:8">
      <c r="A2971" s="11" t="s">
        <v>2927</v>
      </c>
      <c r="B2971" s="7">
        <v>47993</v>
      </c>
      <c r="C2971" t="str">
        <f>PROPER(Table1[[#This Row],[Region]])</f>
        <v>South</v>
      </c>
      <c r="D2971" t="str">
        <f>PROPER(Table1[[#This Row],[Product Category]])</f>
        <v>Groceries</v>
      </c>
      <c r="E2971">
        <f>ROUND(Table1[[#This Row],[Sales Amount]],1)</f>
        <v>3729.2</v>
      </c>
      <c r="F2971">
        <f>Table1[[#This Row],[Quantity Sold]]</f>
        <v>9</v>
      </c>
      <c r="G2971">
        <f>Table1[[#This Row],[Discount (%)]]</f>
        <v>47</v>
      </c>
      <c r="H2971">
        <f>Table1[[#This Row],[Profit]]</f>
        <v>1370.29</v>
      </c>
    </row>
    <row r="2972" spans="1:8">
      <c r="A2972" s="11" t="s">
        <v>2928</v>
      </c>
      <c r="B2972" s="7">
        <v>47994</v>
      </c>
      <c r="C2972" t="str">
        <f>PROPER(Table1[[#This Row],[Region]])</f>
        <v>West</v>
      </c>
      <c r="D2972" t="str">
        <f>PROPER(Table1[[#This Row],[Product Category]])</f>
        <v>Sports</v>
      </c>
      <c r="E2972">
        <f>ROUND(Table1[[#This Row],[Sales Amount]],1)</f>
        <v>4576.5</v>
      </c>
      <c r="F2972">
        <f>Table1[[#This Row],[Quantity Sold]]</f>
        <v>36</v>
      </c>
      <c r="G2972">
        <f>Table1[[#This Row],[Discount (%)]]</f>
        <v>32</v>
      </c>
      <c r="H2972">
        <f>Table1[[#This Row],[Profit]]</f>
        <v>1587.37</v>
      </c>
    </row>
    <row r="2973" spans="1:8">
      <c r="A2973" s="11" t="s">
        <v>2929</v>
      </c>
      <c r="B2973" s="7">
        <v>47995</v>
      </c>
      <c r="C2973" t="str">
        <f>PROPER(Table1[[#This Row],[Region]])</f>
        <v>South</v>
      </c>
      <c r="D2973" t="str">
        <f>PROPER(Table1[[#This Row],[Product Category]])</f>
        <v>Furniture</v>
      </c>
      <c r="E2973">
        <f>ROUND(Table1[[#This Row],[Sales Amount]],1)</f>
        <v>3683.9</v>
      </c>
      <c r="F2973">
        <f>Table1[[#This Row],[Quantity Sold]]</f>
        <v>24</v>
      </c>
      <c r="G2973">
        <f>Table1[[#This Row],[Discount (%)]]</f>
        <v>25</v>
      </c>
      <c r="H2973">
        <f>Table1[[#This Row],[Profit]]</f>
        <v>352.4</v>
      </c>
    </row>
    <row r="2974" spans="1:8">
      <c r="A2974" s="11" t="s">
        <v>2930</v>
      </c>
      <c r="B2974" s="7">
        <v>47996</v>
      </c>
      <c r="C2974" t="str">
        <f>PROPER(Table1[[#This Row],[Region]])</f>
        <v>East</v>
      </c>
      <c r="D2974" t="str">
        <f>PROPER(Table1[[#This Row],[Product Category]])</f>
        <v>Electronics</v>
      </c>
      <c r="E2974">
        <f>ROUND(Table1[[#This Row],[Sales Amount]],1)</f>
        <v>458.4</v>
      </c>
      <c r="F2974">
        <f>Table1[[#This Row],[Quantity Sold]]</f>
        <v>31</v>
      </c>
      <c r="G2974">
        <f>Table1[[#This Row],[Discount (%)]]</f>
        <v>47</v>
      </c>
      <c r="H2974">
        <f>Table1[[#This Row],[Profit]]</f>
        <v>63.22</v>
      </c>
    </row>
    <row r="2975" spans="1:8">
      <c r="A2975" s="11" t="s">
        <v>2931</v>
      </c>
      <c r="B2975" s="7">
        <v>47997</v>
      </c>
      <c r="C2975" t="str">
        <f>PROPER(Table1[[#This Row],[Region]])</f>
        <v>North</v>
      </c>
      <c r="D2975" t="str">
        <f>PROPER(Table1[[#This Row],[Product Category]])</f>
        <v>Clothing</v>
      </c>
      <c r="E2975">
        <f>ROUND(Table1[[#This Row],[Sales Amount]],1)</f>
        <v>745.2</v>
      </c>
      <c r="F2975">
        <f>Table1[[#This Row],[Quantity Sold]]</f>
        <v>1</v>
      </c>
      <c r="G2975">
        <f>Table1[[#This Row],[Discount (%)]]</f>
        <v>37</v>
      </c>
      <c r="H2975">
        <f>Table1[[#This Row],[Profit]]</f>
        <v>1950.21</v>
      </c>
    </row>
    <row r="2976" spans="1:8">
      <c r="A2976" s="11" t="s">
        <v>2932</v>
      </c>
      <c r="B2976" s="7">
        <v>47998</v>
      </c>
      <c r="C2976" t="str">
        <f>PROPER(Table1[[#This Row],[Region]])</f>
        <v>North</v>
      </c>
      <c r="D2976" t="str">
        <f>PROPER(Table1[[#This Row],[Product Category]])</f>
        <v>Sports</v>
      </c>
      <c r="E2976">
        <f>ROUND(Table1[[#This Row],[Sales Amount]],1)</f>
        <v>3065.2</v>
      </c>
      <c r="F2976">
        <f>Table1[[#This Row],[Quantity Sold]]</f>
        <v>20</v>
      </c>
      <c r="G2976">
        <f>Table1[[#This Row],[Discount (%)]]</f>
        <v>8</v>
      </c>
      <c r="H2976">
        <f>Table1[[#This Row],[Profit]]</f>
        <v>289.32</v>
      </c>
    </row>
    <row r="2977" spans="1:8">
      <c r="A2977" s="11" t="s">
        <v>2933</v>
      </c>
      <c r="B2977" s="7">
        <v>47999</v>
      </c>
      <c r="C2977" t="str">
        <f>PROPER(Table1[[#This Row],[Region]])</f>
        <v>West</v>
      </c>
      <c r="D2977" t="str">
        <f>PROPER(Table1[[#This Row],[Product Category]])</f>
        <v>Clothing</v>
      </c>
      <c r="E2977">
        <f>ROUND(Table1[[#This Row],[Sales Amount]],1)</f>
        <v>1394.2</v>
      </c>
      <c r="F2977">
        <f>Table1[[#This Row],[Quantity Sold]]</f>
        <v>40</v>
      </c>
      <c r="G2977">
        <f>Table1[[#This Row],[Discount (%)]]</f>
        <v>8</v>
      </c>
      <c r="H2977">
        <f>Table1[[#This Row],[Profit]]</f>
        <v>141.93</v>
      </c>
    </row>
    <row r="2978" spans="1:8">
      <c r="A2978" s="11" t="s">
        <v>2934</v>
      </c>
      <c r="B2978" s="7">
        <v>48000</v>
      </c>
      <c r="C2978" t="str">
        <f>PROPER(Table1[[#This Row],[Region]])</f>
        <v>South</v>
      </c>
      <c r="D2978" t="str">
        <f>PROPER(Table1[[#This Row],[Product Category]])</f>
        <v>Groceries</v>
      </c>
      <c r="E2978">
        <f>ROUND(Table1[[#This Row],[Sales Amount]],1)</f>
        <v>714.7</v>
      </c>
      <c r="F2978">
        <f>Table1[[#This Row],[Quantity Sold]]</f>
        <v>5</v>
      </c>
      <c r="G2978">
        <f>Table1[[#This Row],[Discount (%)]]</f>
        <v>21</v>
      </c>
      <c r="H2978">
        <f>Table1[[#This Row],[Profit]]</f>
        <v>23.5</v>
      </c>
    </row>
    <row r="2979" spans="1:8">
      <c r="A2979" s="11" t="s">
        <v>2935</v>
      </c>
      <c r="B2979" s="7">
        <v>48001</v>
      </c>
      <c r="C2979" t="str">
        <f>PROPER(Table1[[#This Row],[Region]])</f>
        <v>South</v>
      </c>
      <c r="D2979" t="str">
        <f>PROPER(Table1[[#This Row],[Product Category]])</f>
        <v>Furniture</v>
      </c>
      <c r="E2979">
        <f>ROUND(Table1[[#This Row],[Sales Amount]],1)</f>
        <v>320.10000000000002</v>
      </c>
      <c r="F2979">
        <f>Table1[[#This Row],[Quantity Sold]]</f>
        <v>42</v>
      </c>
      <c r="G2979">
        <f>Table1[[#This Row],[Discount (%)]]</f>
        <v>4</v>
      </c>
      <c r="H2979">
        <f>Table1[[#This Row],[Profit]]</f>
        <v>531.02</v>
      </c>
    </row>
    <row r="2980" spans="1:8">
      <c r="A2980" s="11" t="s">
        <v>2936</v>
      </c>
      <c r="B2980" s="7">
        <v>48002</v>
      </c>
      <c r="C2980" t="str">
        <f>PROPER(Table1[[#This Row],[Region]])</f>
        <v>South</v>
      </c>
      <c r="D2980" t="str">
        <f>PROPER(Table1[[#This Row],[Product Category]])</f>
        <v>Furniture</v>
      </c>
      <c r="E2980">
        <f>ROUND(Table1[[#This Row],[Sales Amount]],1)</f>
        <v>2143.9</v>
      </c>
      <c r="F2980">
        <f>Table1[[#This Row],[Quantity Sold]]</f>
        <v>11</v>
      </c>
      <c r="G2980">
        <f>Table1[[#This Row],[Discount (%)]]</f>
        <v>5</v>
      </c>
      <c r="H2980">
        <f>Table1[[#This Row],[Profit]]</f>
        <v>308.24</v>
      </c>
    </row>
    <row r="2981" spans="1:8">
      <c r="A2981" s="11" t="s">
        <v>2937</v>
      </c>
      <c r="B2981" s="7">
        <v>48003</v>
      </c>
      <c r="C2981" t="str">
        <f>PROPER(Table1[[#This Row],[Region]])</f>
        <v>West</v>
      </c>
      <c r="D2981" t="str">
        <f>PROPER(Table1[[#This Row],[Product Category]])</f>
        <v>Sports</v>
      </c>
      <c r="E2981">
        <f>ROUND(Table1[[#This Row],[Sales Amount]],1)</f>
        <v>4575.1000000000004</v>
      </c>
      <c r="F2981">
        <f>Table1[[#This Row],[Quantity Sold]]</f>
        <v>12</v>
      </c>
      <c r="G2981">
        <f>Table1[[#This Row],[Discount (%)]]</f>
        <v>48</v>
      </c>
      <c r="H2981">
        <f>Table1[[#This Row],[Profit]]</f>
        <v>1187.23</v>
      </c>
    </row>
    <row r="2982" spans="1:8">
      <c r="A2982" s="11" t="s">
        <v>2938</v>
      </c>
      <c r="B2982" s="7">
        <v>48004</v>
      </c>
      <c r="C2982" t="str">
        <f>PROPER(Table1[[#This Row],[Region]])</f>
        <v>South</v>
      </c>
      <c r="D2982" t="str">
        <f>PROPER(Table1[[#This Row],[Product Category]])</f>
        <v>Furniture</v>
      </c>
      <c r="E2982">
        <f>ROUND(Table1[[#This Row],[Sales Amount]],1)</f>
        <v>3359.6</v>
      </c>
      <c r="F2982">
        <f>Table1[[#This Row],[Quantity Sold]]</f>
        <v>43</v>
      </c>
      <c r="G2982">
        <f>Table1[[#This Row],[Discount (%)]]</f>
        <v>21</v>
      </c>
      <c r="H2982">
        <f>Table1[[#This Row],[Profit]]</f>
        <v>829.19</v>
      </c>
    </row>
    <row r="2983" spans="1:8">
      <c r="A2983" s="11" t="s">
        <v>2939</v>
      </c>
      <c r="B2983" s="7">
        <v>48005</v>
      </c>
      <c r="C2983" t="str">
        <f>PROPER(Table1[[#This Row],[Region]])</f>
        <v>North</v>
      </c>
      <c r="D2983" t="str">
        <f>PROPER(Table1[[#This Row],[Product Category]])</f>
        <v>Sports</v>
      </c>
      <c r="E2983">
        <f>ROUND(Table1[[#This Row],[Sales Amount]],1)</f>
        <v>3882.4</v>
      </c>
      <c r="F2983">
        <f>Table1[[#This Row],[Quantity Sold]]</f>
        <v>24</v>
      </c>
      <c r="G2983">
        <f>Table1[[#This Row],[Discount (%)]]</f>
        <v>36</v>
      </c>
      <c r="H2983">
        <f>Table1[[#This Row],[Profit]]</f>
        <v>709.33</v>
      </c>
    </row>
    <row r="2984" spans="1:8">
      <c r="A2984" s="11" t="s">
        <v>2940</v>
      </c>
      <c r="B2984" s="7">
        <v>48006</v>
      </c>
      <c r="C2984" t="str">
        <f>PROPER(Table1[[#This Row],[Region]])</f>
        <v>East</v>
      </c>
      <c r="D2984" t="str">
        <f>PROPER(Table1[[#This Row],[Product Category]])</f>
        <v>Groceries</v>
      </c>
      <c r="E2984">
        <f>ROUND(Table1[[#This Row],[Sales Amount]],1)</f>
        <v>2998.7</v>
      </c>
      <c r="F2984">
        <f>Table1[[#This Row],[Quantity Sold]]</f>
        <v>24</v>
      </c>
      <c r="G2984">
        <f>Table1[[#This Row],[Discount (%)]]</f>
        <v>29</v>
      </c>
      <c r="H2984">
        <f>Table1[[#This Row],[Profit]]</f>
        <v>1830.58</v>
      </c>
    </row>
    <row r="2985" spans="1:8">
      <c r="A2985" s="11">
        <v>98598646</v>
      </c>
      <c r="B2985" s="7">
        <v>48007</v>
      </c>
      <c r="C2985" t="str">
        <f>PROPER(Table1[[#This Row],[Region]])</f>
        <v>West</v>
      </c>
      <c r="D2985" t="str">
        <f>PROPER(Table1[[#This Row],[Product Category]])</f>
        <v>Electronics</v>
      </c>
      <c r="E2985">
        <f>ROUND(Table1[[#This Row],[Sales Amount]],1)</f>
        <v>2799.3</v>
      </c>
      <c r="F2985">
        <f>Table1[[#This Row],[Quantity Sold]]</f>
        <v>40</v>
      </c>
      <c r="G2985">
        <f>Table1[[#This Row],[Discount (%)]]</f>
        <v>4</v>
      </c>
      <c r="H2985">
        <f>Table1[[#This Row],[Profit]]</f>
        <v>1532.23</v>
      </c>
    </row>
    <row r="2986" spans="1:8">
      <c r="A2986" s="11" t="s">
        <v>2941</v>
      </c>
      <c r="B2986" s="7">
        <v>48008</v>
      </c>
      <c r="C2986" t="str">
        <f>PROPER(Table1[[#This Row],[Region]])</f>
        <v>West</v>
      </c>
      <c r="D2986" t="str">
        <f>PROPER(Table1[[#This Row],[Product Category]])</f>
        <v>Sports</v>
      </c>
      <c r="E2986">
        <f>ROUND(Table1[[#This Row],[Sales Amount]],1)</f>
        <v>3785.1</v>
      </c>
      <c r="F2986">
        <f>Table1[[#This Row],[Quantity Sold]]</f>
        <v>10</v>
      </c>
      <c r="G2986">
        <f>Table1[[#This Row],[Discount (%)]]</f>
        <v>50</v>
      </c>
      <c r="H2986">
        <f>Table1[[#This Row],[Profit]]</f>
        <v>1833.64</v>
      </c>
    </row>
    <row r="2987" spans="1:8">
      <c r="A2987" s="11" t="s">
        <v>2942</v>
      </c>
      <c r="B2987" s="7">
        <v>48009</v>
      </c>
      <c r="C2987" t="str">
        <f>PROPER(Table1[[#This Row],[Region]])</f>
        <v>North</v>
      </c>
      <c r="D2987" t="str">
        <f>PROPER(Table1[[#This Row],[Product Category]])</f>
        <v>Furniture</v>
      </c>
      <c r="E2987">
        <f>ROUND(Table1[[#This Row],[Sales Amount]],1)</f>
        <v>3523.8</v>
      </c>
      <c r="F2987">
        <f>Table1[[#This Row],[Quantity Sold]]</f>
        <v>48</v>
      </c>
      <c r="G2987">
        <f>Table1[[#This Row],[Discount (%)]]</f>
        <v>41</v>
      </c>
      <c r="H2987">
        <f>Table1[[#This Row],[Profit]]</f>
        <v>1537.15</v>
      </c>
    </row>
    <row r="2988" spans="1:8">
      <c r="A2988" s="11" t="s">
        <v>2943</v>
      </c>
      <c r="B2988" s="7">
        <v>48010</v>
      </c>
      <c r="C2988" t="str">
        <f>PROPER(Table1[[#This Row],[Region]])</f>
        <v>East</v>
      </c>
      <c r="D2988" t="str">
        <f>PROPER(Table1[[#This Row],[Product Category]])</f>
        <v>Groceries</v>
      </c>
      <c r="E2988">
        <f>ROUND(Table1[[#This Row],[Sales Amount]],1)</f>
        <v>3416.6</v>
      </c>
      <c r="F2988">
        <f>Table1[[#This Row],[Quantity Sold]]</f>
        <v>35</v>
      </c>
      <c r="G2988">
        <f>Table1[[#This Row],[Discount (%)]]</f>
        <v>34</v>
      </c>
      <c r="H2988">
        <f>Table1[[#This Row],[Profit]]</f>
        <v>1986.04</v>
      </c>
    </row>
    <row r="2989" spans="1:8">
      <c r="A2989" s="11" t="s">
        <v>2944</v>
      </c>
      <c r="B2989" s="7">
        <v>48011</v>
      </c>
      <c r="C2989" t="str">
        <f>PROPER(Table1[[#This Row],[Region]])</f>
        <v>North</v>
      </c>
      <c r="D2989" t="str">
        <f>PROPER(Table1[[#This Row],[Product Category]])</f>
        <v>Groceries</v>
      </c>
      <c r="E2989">
        <f>ROUND(Table1[[#This Row],[Sales Amount]],1)</f>
        <v>4153.7</v>
      </c>
      <c r="F2989">
        <f>Table1[[#This Row],[Quantity Sold]]</f>
        <v>18</v>
      </c>
      <c r="G2989">
        <f>Table1[[#This Row],[Discount (%)]]</f>
        <v>2</v>
      </c>
      <c r="H2989">
        <f>Table1[[#This Row],[Profit]]</f>
        <v>1988.3</v>
      </c>
    </row>
    <row r="2990" spans="1:8">
      <c r="A2990" s="11" t="s">
        <v>2945</v>
      </c>
      <c r="B2990" s="7">
        <v>48012</v>
      </c>
      <c r="C2990" t="str">
        <f>PROPER(Table1[[#This Row],[Region]])</f>
        <v>West</v>
      </c>
      <c r="D2990" t="str">
        <f>PROPER(Table1[[#This Row],[Product Category]])</f>
        <v>Furniture</v>
      </c>
      <c r="E2990">
        <f>ROUND(Table1[[#This Row],[Sales Amount]],1)</f>
        <v>323.39999999999998</v>
      </c>
      <c r="F2990">
        <f>Table1[[#This Row],[Quantity Sold]]</f>
        <v>24</v>
      </c>
      <c r="G2990">
        <f>Table1[[#This Row],[Discount (%)]]</f>
        <v>50</v>
      </c>
      <c r="H2990">
        <f>Table1[[#This Row],[Profit]]</f>
        <v>992.05</v>
      </c>
    </row>
    <row r="2991" spans="1:8">
      <c r="A2991" s="11" t="s">
        <v>2946</v>
      </c>
      <c r="B2991" s="7">
        <v>48013</v>
      </c>
      <c r="C2991" t="str">
        <f>PROPER(Table1[[#This Row],[Region]])</f>
        <v>North</v>
      </c>
      <c r="D2991" t="str">
        <f>PROPER(Table1[[#This Row],[Product Category]])</f>
        <v>Clothing</v>
      </c>
      <c r="E2991">
        <f>ROUND(Table1[[#This Row],[Sales Amount]],1)</f>
        <v>892</v>
      </c>
      <c r="F2991">
        <f>Table1[[#This Row],[Quantity Sold]]</f>
        <v>49</v>
      </c>
      <c r="G2991">
        <f>Table1[[#This Row],[Discount (%)]]</f>
        <v>38</v>
      </c>
      <c r="H2991">
        <f>Table1[[#This Row],[Profit]]</f>
        <v>1539.21</v>
      </c>
    </row>
    <row r="2992" spans="1:8">
      <c r="A2992" s="11" t="s">
        <v>2947</v>
      </c>
      <c r="B2992" s="7">
        <v>48014</v>
      </c>
      <c r="C2992" t="str">
        <f>PROPER(Table1[[#This Row],[Region]])</f>
        <v>East</v>
      </c>
      <c r="D2992" t="str">
        <f>PROPER(Table1[[#This Row],[Product Category]])</f>
        <v>Clothing</v>
      </c>
      <c r="E2992">
        <f>ROUND(Table1[[#This Row],[Sales Amount]],1)</f>
        <v>4990.8</v>
      </c>
      <c r="F2992">
        <f>Table1[[#This Row],[Quantity Sold]]</f>
        <v>48</v>
      </c>
      <c r="G2992">
        <f>Table1[[#This Row],[Discount (%)]]</f>
        <v>23</v>
      </c>
      <c r="H2992">
        <f>Table1[[#This Row],[Profit]]</f>
        <v>1799.53</v>
      </c>
    </row>
    <row r="2993" spans="1:8">
      <c r="A2993" s="11" t="s">
        <v>2948</v>
      </c>
      <c r="B2993" s="7">
        <v>48015</v>
      </c>
      <c r="C2993" t="str">
        <f>PROPER(Table1[[#This Row],[Region]])</f>
        <v>East</v>
      </c>
      <c r="D2993" t="str">
        <f>PROPER(Table1[[#This Row],[Product Category]])</f>
        <v>Furniture</v>
      </c>
      <c r="E2993">
        <f>ROUND(Table1[[#This Row],[Sales Amount]],1)</f>
        <v>3010</v>
      </c>
      <c r="F2993">
        <f>Table1[[#This Row],[Quantity Sold]]</f>
        <v>50</v>
      </c>
      <c r="G2993">
        <f>Table1[[#This Row],[Discount (%)]]</f>
        <v>40</v>
      </c>
      <c r="H2993">
        <f>Table1[[#This Row],[Profit]]</f>
        <v>1765.73</v>
      </c>
    </row>
    <row r="2994" spans="1:8">
      <c r="A2994" s="11" t="s">
        <v>2949</v>
      </c>
      <c r="B2994" s="7">
        <v>48016</v>
      </c>
      <c r="C2994" t="str">
        <f>PROPER(Table1[[#This Row],[Region]])</f>
        <v>East</v>
      </c>
      <c r="D2994" t="str">
        <f>PROPER(Table1[[#This Row],[Product Category]])</f>
        <v>Electronics</v>
      </c>
      <c r="E2994">
        <f>ROUND(Table1[[#This Row],[Sales Amount]],1)</f>
        <v>2201.3000000000002</v>
      </c>
      <c r="F2994">
        <f>Table1[[#This Row],[Quantity Sold]]</f>
        <v>45</v>
      </c>
      <c r="G2994">
        <f>Table1[[#This Row],[Discount (%)]]</f>
        <v>47</v>
      </c>
      <c r="H2994">
        <f>Table1[[#This Row],[Profit]]</f>
        <v>345.64</v>
      </c>
    </row>
    <row r="2995" spans="1:8">
      <c r="A2995" s="11" t="s">
        <v>2950</v>
      </c>
      <c r="B2995" s="7">
        <v>48017</v>
      </c>
      <c r="C2995" t="str">
        <f>PROPER(Table1[[#This Row],[Region]])</f>
        <v>West</v>
      </c>
      <c r="D2995" t="str">
        <f>PROPER(Table1[[#This Row],[Product Category]])</f>
        <v>Furniture</v>
      </c>
      <c r="E2995">
        <f>ROUND(Table1[[#This Row],[Sales Amount]],1)</f>
        <v>4805.7</v>
      </c>
      <c r="F2995">
        <f>Table1[[#This Row],[Quantity Sold]]</f>
        <v>8</v>
      </c>
      <c r="G2995">
        <f>Table1[[#This Row],[Discount (%)]]</f>
        <v>17</v>
      </c>
      <c r="H2995">
        <f>Table1[[#This Row],[Profit]]</f>
        <v>1307.1199999999999</v>
      </c>
    </row>
    <row r="2996" spans="1:8">
      <c r="A2996" s="11" t="s">
        <v>2951</v>
      </c>
      <c r="B2996" s="7">
        <v>48018</v>
      </c>
      <c r="C2996" t="str">
        <f>PROPER(Table1[[#This Row],[Region]])</f>
        <v>West</v>
      </c>
      <c r="D2996" t="str">
        <f>PROPER(Table1[[#This Row],[Product Category]])</f>
        <v>Groceries</v>
      </c>
      <c r="E2996">
        <f>ROUND(Table1[[#This Row],[Sales Amount]],1)</f>
        <v>1889.9</v>
      </c>
      <c r="F2996">
        <f>Table1[[#This Row],[Quantity Sold]]</f>
        <v>26</v>
      </c>
      <c r="G2996">
        <f>Table1[[#This Row],[Discount (%)]]</f>
        <v>47</v>
      </c>
      <c r="H2996">
        <f>Table1[[#This Row],[Profit]]</f>
        <v>1863.08</v>
      </c>
    </row>
    <row r="2997" spans="1:8">
      <c r="A2997" s="11" t="s">
        <v>2952</v>
      </c>
      <c r="B2997" s="7">
        <v>48019</v>
      </c>
      <c r="C2997" t="str">
        <f>PROPER(Table1[[#This Row],[Region]])</f>
        <v>East</v>
      </c>
      <c r="D2997" t="str">
        <f>PROPER(Table1[[#This Row],[Product Category]])</f>
        <v>Sports</v>
      </c>
      <c r="E2997">
        <f>ROUND(Table1[[#This Row],[Sales Amount]],1)</f>
        <v>3832.5</v>
      </c>
      <c r="F2997">
        <f>Table1[[#This Row],[Quantity Sold]]</f>
        <v>26</v>
      </c>
      <c r="G2997">
        <f>Table1[[#This Row],[Discount (%)]]</f>
        <v>47</v>
      </c>
      <c r="H2997">
        <f>Table1[[#This Row],[Profit]]</f>
        <v>1626.23</v>
      </c>
    </row>
    <row r="2998" spans="1:8">
      <c r="A2998" s="11" t="s">
        <v>2953</v>
      </c>
      <c r="B2998" s="7">
        <v>48020</v>
      </c>
      <c r="C2998" t="str">
        <f>PROPER(Table1[[#This Row],[Region]])</f>
        <v>North</v>
      </c>
      <c r="D2998" t="str">
        <f>PROPER(Table1[[#This Row],[Product Category]])</f>
        <v>Groceries</v>
      </c>
      <c r="E2998">
        <f>ROUND(Table1[[#This Row],[Sales Amount]],1)</f>
        <v>3842.8</v>
      </c>
      <c r="F2998">
        <f>Table1[[#This Row],[Quantity Sold]]</f>
        <v>47</v>
      </c>
      <c r="G2998">
        <f>Table1[[#This Row],[Discount (%)]]</f>
        <v>0</v>
      </c>
      <c r="H2998">
        <f>Table1[[#This Row],[Profit]]</f>
        <v>1019.63</v>
      </c>
    </row>
    <row r="2999" spans="1:8">
      <c r="A2999" s="11" t="s">
        <v>2954</v>
      </c>
      <c r="B2999" s="7">
        <v>48021</v>
      </c>
      <c r="C2999" t="str">
        <f>PROPER(Table1[[#This Row],[Region]])</f>
        <v>West</v>
      </c>
      <c r="D2999" t="str">
        <f>PROPER(Table1[[#This Row],[Product Category]])</f>
        <v>Furniture</v>
      </c>
      <c r="E2999">
        <f>ROUND(Table1[[#This Row],[Sales Amount]],1)</f>
        <v>2682.1</v>
      </c>
      <c r="F2999">
        <f>Table1[[#This Row],[Quantity Sold]]</f>
        <v>8</v>
      </c>
      <c r="G2999">
        <f>Table1[[#This Row],[Discount (%)]]</f>
        <v>25</v>
      </c>
      <c r="H2999">
        <f>Table1[[#This Row],[Profit]]</f>
        <v>444.12</v>
      </c>
    </row>
    <row r="3000" spans="1:8">
      <c r="A3000" s="11" t="s">
        <v>2955</v>
      </c>
      <c r="B3000" s="7">
        <v>48022</v>
      </c>
      <c r="C3000" t="str">
        <f>PROPER(Table1[[#This Row],[Region]])</f>
        <v>West</v>
      </c>
      <c r="D3000" t="str">
        <f>PROPER(Table1[[#This Row],[Product Category]])</f>
        <v>Electronics</v>
      </c>
      <c r="E3000">
        <f>ROUND(Table1[[#This Row],[Sales Amount]],1)</f>
        <v>755.2</v>
      </c>
      <c r="F3000">
        <f>Table1[[#This Row],[Quantity Sold]]</f>
        <v>29</v>
      </c>
      <c r="G3000">
        <f>Table1[[#This Row],[Discount (%)]]</f>
        <v>33</v>
      </c>
      <c r="H3000">
        <f>Table1[[#This Row],[Profit]]</f>
        <v>1931.82</v>
      </c>
    </row>
    <row r="3001" spans="1:8">
      <c r="A3001" s="11" t="s">
        <v>2956</v>
      </c>
      <c r="B3001" s="7">
        <v>48023</v>
      </c>
      <c r="C3001" t="str">
        <f>PROPER(Table1[[#This Row],[Region]])</f>
        <v>East</v>
      </c>
      <c r="D3001" t="str">
        <f>PROPER(Table1[[#This Row],[Product Category]])</f>
        <v>Furniture</v>
      </c>
      <c r="E3001">
        <f>ROUND(Table1[[#This Row],[Sales Amount]],1)</f>
        <v>4756.2</v>
      </c>
      <c r="F3001">
        <f>Table1[[#This Row],[Quantity Sold]]</f>
        <v>49</v>
      </c>
      <c r="G3001">
        <f>Table1[[#This Row],[Discount (%)]]</f>
        <v>14</v>
      </c>
      <c r="H3001">
        <f>Table1[[#This Row],[Profit]]</f>
        <v>1078.5999999999999</v>
      </c>
    </row>
    <row r="3002" spans="1:8">
      <c r="A3002" s="11" t="s">
        <v>2957</v>
      </c>
      <c r="B3002" s="7">
        <v>48024</v>
      </c>
      <c r="C3002" t="str">
        <f>PROPER(Table1[[#This Row],[Region]])</f>
        <v>East</v>
      </c>
      <c r="D3002" t="str">
        <f>PROPER(Table1[[#This Row],[Product Category]])</f>
        <v>Electronics</v>
      </c>
      <c r="E3002">
        <f>ROUND(Table1[[#This Row],[Sales Amount]],1)</f>
        <v>299.5</v>
      </c>
      <c r="F3002">
        <f>Table1[[#This Row],[Quantity Sold]]</f>
        <v>32</v>
      </c>
      <c r="G3002">
        <f>Table1[[#This Row],[Discount (%)]]</f>
        <v>30</v>
      </c>
      <c r="H3002">
        <f>Table1[[#This Row],[Profit]]</f>
        <v>1343.87</v>
      </c>
    </row>
    <row r="3003" spans="1:8">
      <c r="A3003" s="11" t="s">
        <v>2958</v>
      </c>
      <c r="B3003" s="7">
        <v>48025</v>
      </c>
      <c r="C3003" t="str">
        <f>PROPER(Table1[[#This Row],[Region]])</f>
        <v>North</v>
      </c>
      <c r="D3003" t="str">
        <f>PROPER(Table1[[#This Row],[Product Category]])</f>
        <v>Furniture</v>
      </c>
      <c r="E3003">
        <f>ROUND(Table1[[#This Row],[Sales Amount]],1)</f>
        <v>525.29999999999995</v>
      </c>
      <c r="F3003">
        <f>Table1[[#This Row],[Quantity Sold]]</f>
        <v>34</v>
      </c>
      <c r="G3003">
        <f>Table1[[#This Row],[Discount (%)]]</f>
        <v>17</v>
      </c>
      <c r="H3003">
        <f>Table1[[#This Row],[Profit]]</f>
        <v>1144.21</v>
      </c>
    </row>
    <row r="3004" spans="1:8">
      <c r="A3004" s="11" t="s">
        <v>2959</v>
      </c>
      <c r="B3004" s="7">
        <v>48026</v>
      </c>
      <c r="C3004" t="str">
        <f>PROPER(Table1[[#This Row],[Region]])</f>
        <v>West</v>
      </c>
      <c r="D3004" t="str">
        <f>PROPER(Table1[[#This Row],[Product Category]])</f>
        <v>Sports</v>
      </c>
      <c r="E3004">
        <f>ROUND(Table1[[#This Row],[Sales Amount]],1)</f>
        <v>2119.8000000000002</v>
      </c>
      <c r="F3004">
        <f>Table1[[#This Row],[Quantity Sold]]</f>
        <v>20</v>
      </c>
      <c r="G3004">
        <f>Table1[[#This Row],[Discount (%)]]</f>
        <v>28</v>
      </c>
      <c r="H3004">
        <f>Table1[[#This Row],[Profit]]</f>
        <v>330.26</v>
      </c>
    </row>
    <row r="3005" spans="1:8">
      <c r="A3005" s="11" t="s">
        <v>2960</v>
      </c>
      <c r="B3005" s="7">
        <v>48027</v>
      </c>
      <c r="C3005" t="str">
        <f>PROPER(Table1[[#This Row],[Region]])</f>
        <v>East</v>
      </c>
      <c r="D3005" t="str">
        <f>PROPER(Table1[[#This Row],[Product Category]])</f>
        <v>Sports</v>
      </c>
      <c r="E3005">
        <f>ROUND(Table1[[#This Row],[Sales Amount]],1)</f>
        <v>262.39999999999998</v>
      </c>
      <c r="F3005">
        <f>Table1[[#This Row],[Quantity Sold]]</f>
        <v>17</v>
      </c>
      <c r="G3005">
        <f>Table1[[#This Row],[Discount (%)]]</f>
        <v>42</v>
      </c>
      <c r="H3005">
        <f>Table1[[#This Row],[Profit]]</f>
        <v>670.39</v>
      </c>
    </row>
    <row r="3006" spans="1:8">
      <c r="A3006" s="11" t="s">
        <v>2961</v>
      </c>
      <c r="B3006" s="7">
        <v>48028</v>
      </c>
      <c r="C3006" t="str">
        <f>PROPER(Table1[[#This Row],[Region]])</f>
        <v>West</v>
      </c>
      <c r="D3006" t="str">
        <f>PROPER(Table1[[#This Row],[Product Category]])</f>
        <v>Clothing</v>
      </c>
      <c r="E3006">
        <f>ROUND(Table1[[#This Row],[Sales Amount]],1)</f>
        <v>4297.2</v>
      </c>
      <c r="F3006">
        <f>Table1[[#This Row],[Quantity Sold]]</f>
        <v>6</v>
      </c>
      <c r="G3006">
        <f>Table1[[#This Row],[Discount (%)]]</f>
        <v>29</v>
      </c>
      <c r="H3006">
        <f>Table1[[#This Row],[Profit]]</f>
        <v>1284.05</v>
      </c>
    </row>
    <row r="3007" spans="1:8">
      <c r="A3007" s="11" t="s">
        <v>2962</v>
      </c>
      <c r="B3007" s="7">
        <v>48029</v>
      </c>
      <c r="C3007" t="str">
        <f>PROPER(Table1[[#This Row],[Region]])</f>
        <v>East</v>
      </c>
      <c r="D3007" t="str">
        <f>PROPER(Table1[[#This Row],[Product Category]])</f>
        <v>Sports</v>
      </c>
      <c r="E3007">
        <f>ROUND(Table1[[#This Row],[Sales Amount]],1)</f>
        <v>4624.2</v>
      </c>
      <c r="F3007">
        <f>Table1[[#This Row],[Quantity Sold]]</f>
        <v>26</v>
      </c>
      <c r="G3007">
        <f>Table1[[#This Row],[Discount (%)]]</f>
        <v>35</v>
      </c>
      <c r="H3007">
        <f>Table1[[#This Row],[Profit]]</f>
        <v>753.44</v>
      </c>
    </row>
    <row r="3008" spans="1:8">
      <c r="A3008" s="11" t="s">
        <v>2963</v>
      </c>
      <c r="B3008" s="7">
        <v>48030</v>
      </c>
      <c r="C3008" t="str">
        <f>PROPER(Table1[[#This Row],[Region]])</f>
        <v>North</v>
      </c>
      <c r="D3008" t="str">
        <f>PROPER(Table1[[#This Row],[Product Category]])</f>
        <v>Clothing</v>
      </c>
      <c r="E3008">
        <f>ROUND(Table1[[#This Row],[Sales Amount]],1)</f>
        <v>3969.8</v>
      </c>
      <c r="F3008">
        <f>Table1[[#This Row],[Quantity Sold]]</f>
        <v>19</v>
      </c>
      <c r="G3008">
        <f>Table1[[#This Row],[Discount (%)]]</f>
        <v>41</v>
      </c>
      <c r="H3008">
        <f>Table1[[#This Row],[Profit]]</f>
        <v>1904.83</v>
      </c>
    </row>
    <row r="3009" spans="1:8">
      <c r="A3009" s="11" t="s">
        <v>2964</v>
      </c>
      <c r="B3009" s="7">
        <v>48031</v>
      </c>
      <c r="C3009" t="str">
        <f>PROPER(Table1[[#This Row],[Region]])</f>
        <v>West</v>
      </c>
      <c r="D3009" t="str">
        <f>PROPER(Table1[[#This Row],[Product Category]])</f>
        <v>Furniture</v>
      </c>
      <c r="E3009">
        <f>ROUND(Table1[[#This Row],[Sales Amount]],1)</f>
        <v>3977.9</v>
      </c>
      <c r="F3009">
        <f>Table1[[#This Row],[Quantity Sold]]</f>
        <v>46</v>
      </c>
      <c r="G3009">
        <f>Table1[[#This Row],[Discount (%)]]</f>
        <v>15</v>
      </c>
      <c r="H3009">
        <f>Table1[[#This Row],[Profit]]</f>
        <v>1939</v>
      </c>
    </row>
    <row r="3010" spans="1:8">
      <c r="A3010" s="11" t="s">
        <v>2965</v>
      </c>
      <c r="B3010" s="7">
        <v>48032</v>
      </c>
      <c r="C3010" t="str">
        <f>PROPER(Table1[[#This Row],[Region]])</f>
        <v>East</v>
      </c>
      <c r="D3010" t="str">
        <f>PROPER(Table1[[#This Row],[Product Category]])</f>
        <v>Clothing</v>
      </c>
      <c r="E3010">
        <f>ROUND(Table1[[#This Row],[Sales Amount]],1)</f>
        <v>2606.1999999999998</v>
      </c>
      <c r="F3010">
        <f>Table1[[#This Row],[Quantity Sold]]</f>
        <v>13</v>
      </c>
      <c r="G3010">
        <f>Table1[[#This Row],[Discount (%)]]</f>
        <v>42</v>
      </c>
      <c r="H3010">
        <f>Table1[[#This Row],[Profit]]</f>
        <v>1686.22</v>
      </c>
    </row>
    <row r="3011" spans="1:8">
      <c r="A3011" s="11" t="s">
        <v>2966</v>
      </c>
      <c r="B3011" s="7">
        <v>48033</v>
      </c>
      <c r="C3011" t="str">
        <f>PROPER(Table1[[#This Row],[Region]])</f>
        <v>North</v>
      </c>
      <c r="D3011" t="str">
        <f>PROPER(Table1[[#This Row],[Product Category]])</f>
        <v>Clothing</v>
      </c>
      <c r="E3011">
        <f>ROUND(Table1[[#This Row],[Sales Amount]],1)</f>
        <v>3747.9</v>
      </c>
      <c r="F3011">
        <f>Table1[[#This Row],[Quantity Sold]]</f>
        <v>10</v>
      </c>
      <c r="G3011">
        <f>Table1[[#This Row],[Discount (%)]]</f>
        <v>30</v>
      </c>
      <c r="H3011">
        <f>Table1[[#This Row],[Profit]]</f>
        <v>1597.59</v>
      </c>
    </row>
    <row r="3012" spans="1:8">
      <c r="A3012" s="11" t="s">
        <v>2967</v>
      </c>
      <c r="B3012" s="7">
        <v>48034</v>
      </c>
      <c r="C3012" t="str">
        <f>PROPER(Table1[[#This Row],[Region]])</f>
        <v>North</v>
      </c>
      <c r="D3012" t="str">
        <f>PROPER(Table1[[#This Row],[Product Category]])</f>
        <v>Electronics</v>
      </c>
      <c r="E3012">
        <f>ROUND(Table1[[#This Row],[Sales Amount]],1)</f>
        <v>4763.7</v>
      </c>
      <c r="F3012">
        <f>Table1[[#This Row],[Quantity Sold]]</f>
        <v>16</v>
      </c>
      <c r="G3012">
        <f>Table1[[#This Row],[Discount (%)]]</f>
        <v>23</v>
      </c>
      <c r="H3012">
        <f>Table1[[#This Row],[Profit]]</f>
        <v>948.64</v>
      </c>
    </row>
    <row r="3013" spans="1:8">
      <c r="A3013" s="11" t="s">
        <v>2968</v>
      </c>
      <c r="B3013" s="7">
        <v>48035</v>
      </c>
      <c r="C3013" t="str">
        <f>PROPER(Table1[[#This Row],[Region]])</f>
        <v>North</v>
      </c>
      <c r="D3013" t="str">
        <f>PROPER(Table1[[#This Row],[Product Category]])</f>
        <v>Sports</v>
      </c>
      <c r="E3013">
        <f>ROUND(Table1[[#This Row],[Sales Amount]],1)</f>
        <v>4335.6000000000004</v>
      </c>
      <c r="F3013">
        <f>Table1[[#This Row],[Quantity Sold]]</f>
        <v>41</v>
      </c>
      <c r="G3013">
        <f>Table1[[#This Row],[Discount (%)]]</f>
        <v>19</v>
      </c>
      <c r="H3013">
        <f>Table1[[#This Row],[Profit]]</f>
        <v>1752.4</v>
      </c>
    </row>
    <row r="3014" spans="1:8">
      <c r="A3014" s="11" t="s">
        <v>2969</v>
      </c>
      <c r="B3014" s="7">
        <v>48036</v>
      </c>
      <c r="C3014" t="str">
        <f>PROPER(Table1[[#This Row],[Region]])</f>
        <v>North</v>
      </c>
      <c r="D3014" t="str">
        <f>PROPER(Table1[[#This Row],[Product Category]])</f>
        <v>Groceries</v>
      </c>
      <c r="E3014">
        <f>ROUND(Table1[[#This Row],[Sales Amount]],1)</f>
        <v>3020.3</v>
      </c>
      <c r="F3014">
        <f>Table1[[#This Row],[Quantity Sold]]</f>
        <v>16</v>
      </c>
      <c r="G3014">
        <f>Table1[[#This Row],[Discount (%)]]</f>
        <v>16</v>
      </c>
      <c r="H3014">
        <f>Table1[[#This Row],[Profit]]</f>
        <v>1260.27</v>
      </c>
    </row>
    <row r="3015" spans="1:8">
      <c r="A3015" s="11" t="s">
        <v>2970</v>
      </c>
      <c r="B3015" s="7">
        <v>48037</v>
      </c>
      <c r="C3015" t="str">
        <f>PROPER(Table1[[#This Row],[Region]])</f>
        <v>West</v>
      </c>
      <c r="D3015" t="str">
        <f>PROPER(Table1[[#This Row],[Product Category]])</f>
        <v>Electronics</v>
      </c>
      <c r="E3015">
        <f>ROUND(Table1[[#This Row],[Sales Amount]],1)</f>
        <v>492.4</v>
      </c>
      <c r="F3015">
        <f>Table1[[#This Row],[Quantity Sold]]</f>
        <v>5</v>
      </c>
      <c r="G3015">
        <f>Table1[[#This Row],[Discount (%)]]</f>
        <v>41</v>
      </c>
      <c r="H3015">
        <f>Table1[[#This Row],[Profit]]</f>
        <v>1527.07</v>
      </c>
    </row>
    <row r="3016" spans="1:8">
      <c r="A3016" s="11" t="s">
        <v>2971</v>
      </c>
      <c r="B3016" s="7">
        <v>48038</v>
      </c>
      <c r="C3016" t="str">
        <f>PROPER(Table1[[#This Row],[Region]])</f>
        <v>South</v>
      </c>
      <c r="D3016" t="str">
        <f>PROPER(Table1[[#This Row],[Product Category]])</f>
        <v>Furniture</v>
      </c>
      <c r="E3016">
        <f>ROUND(Table1[[#This Row],[Sales Amount]],1)</f>
        <v>4256</v>
      </c>
      <c r="F3016">
        <f>Table1[[#This Row],[Quantity Sold]]</f>
        <v>40</v>
      </c>
      <c r="G3016">
        <f>Table1[[#This Row],[Discount (%)]]</f>
        <v>11</v>
      </c>
      <c r="H3016">
        <f>Table1[[#This Row],[Profit]]</f>
        <v>1536.11</v>
      </c>
    </row>
    <row r="3017" spans="1:8">
      <c r="A3017" s="11" t="s">
        <v>2972</v>
      </c>
      <c r="B3017" s="7">
        <v>48039</v>
      </c>
      <c r="C3017" t="str">
        <f>PROPER(Table1[[#This Row],[Region]])</f>
        <v>North</v>
      </c>
      <c r="D3017" t="str">
        <f>PROPER(Table1[[#This Row],[Product Category]])</f>
        <v>Clothing</v>
      </c>
      <c r="E3017">
        <f>ROUND(Table1[[#This Row],[Sales Amount]],1)</f>
        <v>2759.4</v>
      </c>
      <c r="F3017">
        <f>Table1[[#This Row],[Quantity Sold]]</f>
        <v>21</v>
      </c>
      <c r="G3017">
        <f>Table1[[#This Row],[Discount (%)]]</f>
        <v>1</v>
      </c>
      <c r="H3017">
        <f>Table1[[#This Row],[Profit]]</f>
        <v>995.71</v>
      </c>
    </row>
    <row r="3018" spans="1:8">
      <c r="A3018" s="11" t="s">
        <v>2973</v>
      </c>
      <c r="B3018" s="7">
        <v>48040</v>
      </c>
      <c r="C3018" t="str">
        <f>PROPER(Table1[[#This Row],[Region]])</f>
        <v>West</v>
      </c>
      <c r="D3018" t="str">
        <f>PROPER(Table1[[#This Row],[Product Category]])</f>
        <v>Furniture</v>
      </c>
      <c r="E3018">
        <f>ROUND(Table1[[#This Row],[Sales Amount]],1)</f>
        <v>3731.1</v>
      </c>
      <c r="F3018">
        <f>Table1[[#This Row],[Quantity Sold]]</f>
        <v>9</v>
      </c>
      <c r="G3018">
        <f>Table1[[#This Row],[Discount (%)]]</f>
        <v>6</v>
      </c>
      <c r="H3018">
        <f>Table1[[#This Row],[Profit]]</f>
        <v>498.98</v>
      </c>
    </row>
    <row r="3019" spans="1:8">
      <c r="A3019" s="11" t="s">
        <v>2974</v>
      </c>
      <c r="B3019" s="7">
        <v>48041</v>
      </c>
      <c r="C3019" t="str">
        <f>PROPER(Table1[[#This Row],[Region]])</f>
        <v>East</v>
      </c>
      <c r="D3019" t="str">
        <f>PROPER(Table1[[#This Row],[Product Category]])</f>
        <v>Groceries</v>
      </c>
      <c r="E3019">
        <f>ROUND(Table1[[#This Row],[Sales Amount]],1)</f>
        <v>501.3</v>
      </c>
      <c r="F3019">
        <f>Table1[[#This Row],[Quantity Sold]]</f>
        <v>40</v>
      </c>
      <c r="G3019">
        <f>Table1[[#This Row],[Discount (%)]]</f>
        <v>13</v>
      </c>
      <c r="H3019">
        <f>Table1[[#This Row],[Profit]]</f>
        <v>298.86</v>
      </c>
    </row>
    <row r="3020" spans="1:8">
      <c r="A3020" s="11" t="s">
        <v>2975</v>
      </c>
      <c r="B3020" s="7">
        <v>48042</v>
      </c>
      <c r="C3020" t="str">
        <f>PROPER(Table1[[#This Row],[Region]])</f>
        <v>West</v>
      </c>
      <c r="D3020" t="str">
        <f>PROPER(Table1[[#This Row],[Product Category]])</f>
        <v>Furniture</v>
      </c>
      <c r="E3020">
        <f>ROUND(Table1[[#This Row],[Sales Amount]],1)</f>
        <v>3134.7</v>
      </c>
      <c r="F3020">
        <f>Table1[[#This Row],[Quantity Sold]]</f>
        <v>14</v>
      </c>
      <c r="G3020">
        <f>Table1[[#This Row],[Discount (%)]]</f>
        <v>29</v>
      </c>
      <c r="H3020">
        <f>Table1[[#This Row],[Profit]]</f>
        <v>1912.35</v>
      </c>
    </row>
    <row r="3021" spans="1:8">
      <c r="A3021" s="11" t="s">
        <v>2976</v>
      </c>
      <c r="B3021" s="7">
        <v>48043</v>
      </c>
      <c r="C3021" t="str">
        <f>PROPER(Table1[[#This Row],[Region]])</f>
        <v>East</v>
      </c>
      <c r="D3021" t="str">
        <f>PROPER(Table1[[#This Row],[Product Category]])</f>
        <v>Furniture</v>
      </c>
      <c r="E3021">
        <f>ROUND(Table1[[#This Row],[Sales Amount]],1)</f>
        <v>4332.8</v>
      </c>
      <c r="F3021">
        <f>Table1[[#This Row],[Quantity Sold]]</f>
        <v>31</v>
      </c>
      <c r="G3021">
        <f>Table1[[#This Row],[Discount (%)]]</f>
        <v>16</v>
      </c>
      <c r="H3021">
        <f>Table1[[#This Row],[Profit]]</f>
        <v>1035.21</v>
      </c>
    </row>
    <row r="3022" spans="1:8">
      <c r="A3022" s="11" t="s">
        <v>2977</v>
      </c>
      <c r="B3022" s="7">
        <v>48044</v>
      </c>
      <c r="C3022" t="str">
        <f>PROPER(Table1[[#This Row],[Region]])</f>
        <v>West</v>
      </c>
      <c r="D3022" t="str">
        <f>PROPER(Table1[[#This Row],[Product Category]])</f>
        <v>Sports</v>
      </c>
      <c r="E3022">
        <f>ROUND(Table1[[#This Row],[Sales Amount]],1)</f>
        <v>3516.9</v>
      </c>
      <c r="F3022">
        <f>Table1[[#This Row],[Quantity Sold]]</f>
        <v>28</v>
      </c>
      <c r="G3022">
        <f>Table1[[#This Row],[Discount (%)]]</f>
        <v>23</v>
      </c>
      <c r="H3022">
        <f>Table1[[#This Row],[Profit]]</f>
        <v>797.68</v>
      </c>
    </row>
    <row r="3023" spans="1:8">
      <c r="A3023" s="11" t="s">
        <v>2978</v>
      </c>
      <c r="B3023" s="7">
        <v>48045</v>
      </c>
      <c r="C3023" t="str">
        <f>PROPER(Table1[[#This Row],[Region]])</f>
        <v>West</v>
      </c>
      <c r="D3023" t="str">
        <f>PROPER(Table1[[#This Row],[Product Category]])</f>
        <v>Clothing</v>
      </c>
      <c r="E3023">
        <f>ROUND(Table1[[#This Row],[Sales Amount]],1)</f>
        <v>2421.1</v>
      </c>
      <c r="F3023">
        <f>Table1[[#This Row],[Quantity Sold]]</f>
        <v>13</v>
      </c>
      <c r="G3023">
        <f>Table1[[#This Row],[Discount (%)]]</f>
        <v>28</v>
      </c>
      <c r="H3023">
        <f>Table1[[#This Row],[Profit]]</f>
        <v>646.71</v>
      </c>
    </row>
    <row r="3024" spans="1:8">
      <c r="A3024" s="11" t="s">
        <v>2979</v>
      </c>
      <c r="B3024" s="7">
        <v>48046</v>
      </c>
      <c r="C3024" t="str">
        <f>PROPER(Table1[[#This Row],[Region]])</f>
        <v>East</v>
      </c>
      <c r="D3024" t="str">
        <f>PROPER(Table1[[#This Row],[Product Category]])</f>
        <v>Groceries</v>
      </c>
      <c r="E3024">
        <f>ROUND(Table1[[#This Row],[Sales Amount]],1)</f>
        <v>1596.1</v>
      </c>
      <c r="F3024">
        <f>Table1[[#This Row],[Quantity Sold]]</f>
        <v>24</v>
      </c>
      <c r="G3024">
        <f>Table1[[#This Row],[Discount (%)]]</f>
        <v>1</v>
      </c>
      <c r="H3024">
        <f>Table1[[#This Row],[Profit]]</f>
        <v>377.28</v>
      </c>
    </row>
    <row r="3025" spans="1:8">
      <c r="A3025" s="11" t="s">
        <v>2980</v>
      </c>
      <c r="B3025" s="7">
        <v>48047</v>
      </c>
      <c r="C3025" t="str">
        <f>PROPER(Table1[[#This Row],[Region]])</f>
        <v>North</v>
      </c>
      <c r="D3025" t="str">
        <f>PROPER(Table1[[#This Row],[Product Category]])</f>
        <v>Clothing</v>
      </c>
      <c r="E3025">
        <f>ROUND(Table1[[#This Row],[Sales Amount]],1)</f>
        <v>1409.7</v>
      </c>
      <c r="F3025">
        <f>Table1[[#This Row],[Quantity Sold]]</f>
        <v>13</v>
      </c>
      <c r="G3025">
        <f>Table1[[#This Row],[Discount (%)]]</f>
        <v>46</v>
      </c>
      <c r="H3025">
        <f>Table1[[#This Row],[Profit]]</f>
        <v>1688.93</v>
      </c>
    </row>
    <row r="3026" spans="1:8">
      <c r="A3026" s="11" t="s">
        <v>2981</v>
      </c>
      <c r="B3026" s="7">
        <v>48048</v>
      </c>
      <c r="C3026" t="str">
        <f>PROPER(Table1[[#This Row],[Region]])</f>
        <v>South</v>
      </c>
      <c r="D3026" t="str">
        <f>PROPER(Table1[[#This Row],[Product Category]])</f>
        <v>Groceries</v>
      </c>
      <c r="E3026">
        <f>ROUND(Table1[[#This Row],[Sales Amount]],1)</f>
        <v>3258.6</v>
      </c>
      <c r="F3026">
        <f>Table1[[#This Row],[Quantity Sold]]</f>
        <v>42</v>
      </c>
      <c r="G3026">
        <f>Table1[[#This Row],[Discount (%)]]</f>
        <v>37</v>
      </c>
      <c r="H3026">
        <f>Table1[[#This Row],[Profit]]</f>
        <v>1386.03</v>
      </c>
    </row>
    <row r="3027" spans="1:8">
      <c r="A3027" s="11" t="s">
        <v>2982</v>
      </c>
      <c r="B3027" s="7">
        <v>48049</v>
      </c>
      <c r="C3027" t="str">
        <f>PROPER(Table1[[#This Row],[Region]])</f>
        <v>South</v>
      </c>
      <c r="D3027" t="str">
        <f>PROPER(Table1[[#This Row],[Product Category]])</f>
        <v>Furniture</v>
      </c>
      <c r="E3027">
        <f>ROUND(Table1[[#This Row],[Sales Amount]],1)</f>
        <v>911</v>
      </c>
      <c r="F3027">
        <f>Table1[[#This Row],[Quantity Sold]]</f>
        <v>10</v>
      </c>
      <c r="G3027">
        <f>Table1[[#This Row],[Discount (%)]]</f>
        <v>35</v>
      </c>
      <c r="H3027">
        <f>Table1[[#This Row],[Profit]]</f>
        <v>656.56</v>
      </c>
    </row>
    <row r="3028" spans="1:8">
      <c r="A3028" s="11" t="s">
        <v>2983</v>
      </c>
      <c r="B3028" s="7">
        <v>48050</v>
      </c>
      <c r="C3028" t="str">
        <f>PROPER(Table1[[#This Row],[Region]])</f>
        <v>North</v>
      </c>
      <c r="D3028" t="str">
        <f>PROPER(Table1[[#This Row],[Product Category]])</f>
        <v>Groceries</v>
      </c>
      <c r="E3028">
        <f>ROUND(Table1[[#This Row],[Sales Amount]],1)</f>
        <v>2946.3</v>
      </c>
      <c r="F3028">
        <f>Table1[[#This Row],[Quantity Sold]]</f>
        <v>32</v>
      </c>
      <c r="G3028">
        <f>Table1[[#This Row],[Discount (%)]]</f>
        <v>47</v>
      </c>
      <c r="H3028">
        <f>Table1[[#This Row],[Profit]]</f>
        <v>166.16</v>
      </c>
    </row>
    <row r="3029" spans="1:8">
      <c r="A3029" s="11" t="s">
        <v>2984</v>
      </c>
      <c r="B3029" s="7">
        <v>48051</v>
      </c>
      <c r="C3029" t="str">
        <f>PROPER(Table1[[#This Row],[Region]])</f>
        <v>East</v>
      </c>
      <c r="D3029" t="str">
        <f>PROPER(Table1[[#This Row],[Product Category]])</f>
        <v>Sports</v>
      </c>
      <c r="E3029">
        <f>ROUND(Table1[[#This Row],[Sales Amount]],1)</f>
        <v>339.8</v>
      </c>
      <c r="F3029">
        <f>Table1[[#This Row],[Quantity Sold]]</f>
        <v>12</v>
      </c>
      <c r="G3029">
        <f>Table1[[#This Row],[Discount (%)]]</f>
        <v>32</v>
      </c>
      <c r="H3029">
        <f>Table1[[#This Row],[Profit]]</f>
        <v>1048.1099999999999</v>
      </c>
    </row>
    <row r="3030" spans="1:8">
      <c r="A3030" s="11" t="s">
        <v>2985</v>
      </c>
      <c r="B3030" s="7">
        <v>48052</v>
      </c>
      <c r="C3030" t="str">
        <f>PROPER(Table1[[#This Row],[Region]])</f>
        <v>North</v>
      </c>
      <c r="D3030" t="str">
        <f>PROPER(Table1[[#This Row],[Product Category]])</f>
        <v>Electronics</v>
      </c>
      <c r="E3030">
        <f>ROUND(Table1[[#This Row],[Sales Amount]],1)</f>
        <v>4596.1000000000004</v>
      </c>
      <c r="F3030">
        <f>Table1[[#This Row],[Quantity Sold]]</f>
        <v>23</v>
      </c>
      <c r="G3030">
        <f>Table1[[#This Row],[Discount (%)]]</f>
        <v>14</v>
      </c>
      <c r="H3030">
        <f>Table1[[#This Row],[Profit]]</f>
        <v>1331.3</v>
      </c>
    </row>
    <row r="3031" spans="1:8">
      <c r="A3031" s="11" t="s">
        <v>2986</v>
      </c>
      <c r="B3031" s="7">
        <v>48053</v>
      </c>
      <c r="C3031" t="str">
        <f>PROPER(Table1[[#This Row],[Region]])</f>
        <v>East</v>
      </c>
      <c r="D3031" t="str">
        <f>PROPER(Table1[[#This Row],[Product Category]])</f>
        <v>Groceries</v>
      </c>
      <c r="E3031">
        <f>ROUND(Table1[[#This Row],[Sales Amount]],1)</f>
        <v>3050.4</v>
      </c>
      <c r="F3031">
        <f>Table1[[#This Row],[Quantity Sold]]</f>
        <v>36</v>
      </c>
      <c r="G3031">
        <f>Table1[[#This Row],[Discount (%)]]</f>
        <v>13</v>
      </c>
      <c r="H3031">
        <f>Table1[[#This Row],[Profit]]</f>
        <v>1832.5</v>
      </c>
    </row>
    <row r="3032" spans="1:8">
      <c r="A3032" s="11" t="s">
        <v>2987</v>
      </c>
      <c r="B3032" s="7">
        <v>48054</v>
      </c>
      <c r="C3032" t="str">
        <f>PROPER(Table1[[#This Row],[Region]])</f>
        <v>South</v>
      </c>
      <c r="D3032" t="str">
        <f>PROPER(Table1[[#This Row],[Product Category]])</f>
        <v>Furniture</v>
      </c>
      <c r="E3032">
        <f>ROUND(Table1[[#This Row],[Sales Amount]],1)</f>
        <v>1747.4</v>
      </c>
      <c r="F3032">
        <f>Table1[[#This Row],[Quantity Sold]]</f>
        <v>22</v>
      </c>
      <c r="G3032">
        <f>Table1[[#This Row],[Discount (%)]]</f>
        <v>10</v>
      </c>
      <c r="H3032">
        <f>Table1[[#This Row],[Profit]]</f>
        <v>297.66000000000003</v>
      </c>
    </row>
    <row r="3033" spans="1:8">
      <c r="A3033" s="11" t="s">
        <v>2988</v>
      </c>
      <c r="B3033" s="7">
        <v>48055</v>
      </c>
      <c r="C3033" t="str">
        <f>PROPER(Table1[[#This Row],[Region]])</f>
        <v>East</v>
      </c>
      <c r="D3033" t="str">
        <f>PROPER(Table1[[#This Row],[Product Category]])</f>
        <v>Clothing</v>
      </c>
      <c r="E3033">
        <f>ROUND(Table1[[#This Row],[Sales Amount]],1)</f>
        <v>3330.1</v>
      </c>
      <c r="F3033">
        <f>Table1[[#This Row],[Quantity Sold]]</f>
        <v>47</v>
      </c>
      <c r="G3033">
        <f>Table1[[#This Row],[Discount (%)]]</f>
        <v>37</v>
      </c>
      <c r="H3033">
        <f>Table1[[#This Row],[Profit]]</f>
        <v>1442.74</v>
      </c>
    </row>
    <row r="3034" spans="1:8">
      <c r="A3034" s="11" t="s">
        <v>2989</v>
      </c>
      <c r="B3034" s="7">
        <v>48056</v>
      </c>
      <c r="C3034" t="str">
        <f>PROPER(Table1[[#This Row],[Region]])</f>
        <v>East</v>
      </c>
      <c r="D3034" t="str">
        <f>PROPER(Table1[[#This Row],[Product Category]])</f>
        <v>Sports</v>
      </c>
      <c r="E3034">
        <f>ROUND(Table1[[#This Row],[Sales Amount]],1)</f>
        <v>2680</v>
      </c>
      <c r="F3034">
        <f>Table1[[#This Row],[Quantity Sold]]</f>
        <v>8</v>
      </c>
      <c r="G3034">
        <f>Table1[[#This Row],[Discount (%)]]</f>
        <v>26</v>
      </c>
      <c r="H3034">
        <f>Table1[[#This Row],[Profit]]</f>
        <v>449.09</v>
      </c>
    </row>
    <row r="3035" spans="1:8">
      <c r="A3035" s="11" t="s">
        <v>2990</v>
      </c>
      <c r="B3035" s="7">
        <v>48057</v>
      </c>
      <c r="C3035" t="str">
        <f>PROPER(Table1[[#This Row],[Region]])</f>
        <v>North</v>
      </c>
      <c r="D3035" t="str">
        <f>PROPER(Table1[[#This Row],[Product Category]])</f>
        <v>Furniture</v>
      </c>
      <c r="E3035">
        <f>ROUND(Table1[[#This Row],[Sales Amount]],1)</f>
        <v>2403.6</v>
      </c>
      <c r="F3035">
        <f>Table1[[#This Row],[Quantity Sold]]</f>
        <v>14</v>
      </c>
      <c r="G3035">
        <f>Table1[[#This Row],[Discount (%)]]</f>
        <v>19</v>
      </c>
      <c r="H3035">
        <f>Table1[[#This Row],[Profit]]</f>
        <v>1541.26</v>
      </c>
    </row>
    <row r="3036" spans="1:8">
      <c r="A3036" s="11" t="s">
        <v>2991</v>
      </c>
      <c r="B3036" s="7">
        <v>48058</v>
      </c>
      <c r="C3036" t="str">
        <f>PROPER(Table1[[#This Row],[Region]])</f>
        <v>North</v>
      </c>
      <c r="D3036" t="str">
        <f>PROPER(Table1[[#This Row],[Product Category]])</f>
        <v>Furniture</v>
      </c>
      <c r="E3036">
        <f>ROUND(Table1[[#This Row],[Sales Amount]],1)</f>
        <v>3690.3</v>
      </c>
      <c r="F3036">
        <f>Table1[[#This Row],[Quantity Sold]]</f>
        <v>42</v>
      </c>
      <c r="G3036">
        <f>Table1[[#This Row],[Discount (%)]]</f>
        <v>42</v>
      </c>
      <c r="H3036">
        <f>Table1[[#This Row],[Profit]]</f>
        <v>661.09</v>
      </c>
    </row>
    <row r="3037" spans="1:8">
      <c r="A3037" s="11" t="s">
        <v>2992</v>
      </c>
      <c r="B3037" s="7">
        <v>48059</v>
      </c>
      <c r="C3037" t="str">
        <f>PROPER(Table1[[#This Row],[Region]])</f>
        <v>West</v>
      </c>
      <c r="D3037" t="str">
        <f>PROPER(Table1[[#This Row],[Product Category]])</f>
        <v>Groceries</v>
      </c>
      <c r="E3037">
        <f>ROUND(Table1[[#This Row],[Sales Amount]],1)</f>
        <v>4525.1000000000004</v>
      </c>
      <c r="F3037">
        <f>Table1[[#This Row],[Quantity Sold]]</f>
        <v>4</v>
      </c>
      <c r="G3037">
        <f>Table1[[#This Row],[Discount (%)]]</f>
        <v>14</v>
      </c>
      <c r="H3037">
        <f>Table1[[#This Row],[Profit]]</f>
        <v>1412.74</v>
      </c>
    </row>
    <row r="3038" spans="1:8">
      <c r="A3038" s="11" t="s">
        <v>2993</v>
      </c>
      <c r="B3038" s="7">
        <v>48060</v>
      </c>
      <c r="C3038" t="str">
        <f>PROPER(Table1[[#This Row],[Region]])</f>
        <v>North</v>
      </c>
      <c r="D3038" t="str">
        <f>PROPER(Table1[[#This Row],[Product Category]])</f>
        <v>Furniture</v>
      </c>
      <c r="E3038">
        <f>ROUND(Table1[[#This Row],[Sales Amount]],1)</f>
        <v>2286.9</v>
      </c>
      <c r="F3038">
        <f>Table1[[#This Row],[Quantity Sold]]</f>
        <v>4</v>
      </c>
      <c r="G3038">
        <f>Table1[[#This Row],[Discount (%)]]</f>
        <v>34</v>
      </c>
      <c r="H3038">
        <f>Table1[[#This Row],[Profit]]</f>
        <v>994.73</v>
      </c>
    </row>
    <row r="3039" spans="1:8">
      <c r="A3039" s="11" t="s">
        <v>2994</v>
      </c>
      <c r="B3039" s="7">
        <v>48061</v>
      </c>
      <c r="C3039" t="str">
        <f>PROPER(Table1[[#This Row],[Region]])</f>
        <v>South</v>
      </c>
      <c r="D3039" t="str">
        <f>PROPER(Table1[[#This Row],[Product Category]])</f>
        <v>Clothing</v>
      </c>
      <c r="E3039">
        <f>ROUND(Table1[[#This Row],[Sales Amount]],1)</f>
        <v>3056.1</v>
      </c>
      <c r="F3039">
        <f>Table1[[#This Row],[Quantity Sold]]</f>
        <v>21</v>
      </c>
      <c r="G3039">
        <f>Table1[[#This Row],[Discount (%)]]</f>
        <v>34</v>
      </c>
      <c r="H3039">
        <f>Table1[[#This Row],[Profit]]</f>
        <v>1910.36</v>
      </c>
    </row>
    <row r="3040" spans="1:8">
      <c r="A3040" s="11" t="s">
        <v>2995</v>
      </c>
      <c r="B3040" s="7">
        <v>48062</v>
      </c>
      <c r="C3040" t="str">
        <f>PROPER(Table1[[#This Row],[Region]])</f>
        <v>South</v>
      </c>
      <c r="D3040" t="str">
        <f>PROPER(Table1[[#This Row],[Product Category]])</f>
        <v>Sports</v>
      </c>
      <c r="E3040">
        <f>ROUND(Table1[[#This Row],[Sales Amount]],1)</f>
        <v>2167.1999999999998</v>
      </c>
      <c r="F3040">
        <f>Table1[[#This Row],[Quantity Sold]]</f>
        <v>35</v>
      </c>
      <c r="G3040">
        <f>Table1[[#This Row],[Discount (%)]]</f>
        <v>27</v>
      </c>
      <c r="H3040">
        <f>Table1[[#This Row],[Profit]]</f>
        <v>1091.72</v>
      </c>
    </row>
    <row r="3041" spans="1:8">
      <c r="A3041" s="11" t="s">
        <v>2996</v>
      </c>
      <c r="B3041" s="7">
        <v>48063</v>
      </c>
      <c r="C3041" t="str">
        <f>PROPER(Table1[[#This Row],[Region]])</f>
        <v>South</v>
      </c>
      <c r="D3041" t="str">
        <f>PROPER(Table1[[#This Row],[Product Category]])</f>
        <v>Clothing</v>
      </c>
      <c r="E3041">
        <f>ROUND(Table1[[#This Row],[Sales Amount]],1)</f>
        <v>3975</v>
      </c>
      <c r="F3041">
        <f>Table1[[#This Row],[Quantity Sold]]</f>
        <v>24</v>
      </c>
      <c r="G3041">
        <f>Table1[[#This Row],[Discount (%)]]</f>
        <v>43</v>
      </c>
      <c r="H3041">
        <f>Table1[[#This Row],[Profit]]</f>
        <v>1971.49</v>
      </c>
    </row>
    <row r="3042" spans="1:8">
      <c r="A3042" s="11" t="s">
        <v>2997</v>
      </c>
      <c r="B3042" s="7">
        <v>48064</v>
      </c>
      <c r="C3042" t="str">
        <f>PROPER(Table1[[#This Row],[Region]])</f>
        <v>West</v>
      </c>
      <c r="D3042" t="str">
        <f>PROPER(Table1[[#This Row],[Product Category]])</f>
        <v>Clothing</v>
      </c>
      <c r="E3042">
        <f>ROUND(Table1[[#This Row],[Sales Amount]],1)</f>
        <v>1364.8</v>
      </c>
      <c r="F3042">
        <f>Table1[[#This Row],[Quantity Sold]]</f>
        <v>36</v>
      </c>
      <c r="G3042">
        <f>Table1[[#This Row],[Discount (%)]]</f>
        <v>18</v>
      </c>
      <c r="H3042">
        <f>Table1[[#This Row],[Profit]]</f>
        <v>141.72</v>
      </c>
    </row>
    <row r="3043" spans="1:8">
      <c r="A3043" s="11" t="s">
        <v>2998</v>
      </c>
      <c r="B3043" s="7">
        <v>48065</v>
      </c>
      <c r="C3043" t="str">
        <f>PROPER(Table1[[#This Row],[Region]])</f>
        <v>West</v>
      </c>
      <c r="D3043" t="str">
        <f>PROPER(Table1[[#This Row],[Product Category]])</f>
        <v>Groceries</v>
      </c>
      <c r="E3043">
        <f>ROUND(Table1[[#This Row],[Sales Amount]],1)</f>
        <v>556.20000000000005</v>
      </c>
      <c r="F3043">
        <f>Table1[[#This Row],[Quantity Sold]]</f>
        <v>3</v>
      </c>
      <c r="G3043">
        <f>Table1[[#This Row],[Discount (%)]]</f>
        <v>34</v>
      </c>
      <c r="H3043">
        <f>Table1[[#This Row],[Profit]]</f>
        <v>1713.3</v>
      </c>
    </row>
    <row r="3044" spans="1:8">
      <c r="A3044" s="11" t="s">
        <v>2999</v>
      </c>
      <c r="B3044" s="7">
        <v>48066</v>
      </c>
      <c r="C3044" t="str">
        <f>PROPER(Table1[[#This Row],[Region]])</f>
        <v>South</v>
      </c>
      <c r="D3044" t="str">
        <f>PROPER(Table1[[#This Row],[Product Category]])</f>
        <v>Electronics</v>
      </c>
      <c r="E3044">
        <f>ROUND(Table1[[#This Row],[Sales Amount]],1)</f>
        <v>1817.2</v>
      </c>
      <c r="F3044">
        <f>Table1[[#This Row],[Quantity Sold]]</f>
        <v>3</v>
      </c>
      <c r="G3044">
        <f>Table1[[#This Row],[Discount (%)]]</f>
        <v>18</v>
      </c>
      <c r="H3044">
        <f>Table1[[#This Row],[Profit]]</f>
        <v>108.89</v>
      </c>
    </row>
    <row r="3045" spans="1:8">
      <c r="A3045" s="11">
        <v>98153035</v>
      </c>
      <c r="B3045" s="7">
        <v>48067</v>
      </c>
      <c r="C3045" t="str">
        <f>PROPER(Table1[[#This Row],[Region]])</f>
        <v>North</v>
      </c>
      <c r="D3045" t="str">
        <f>PROPER(Table1[[#This Row],[Product Category]])</f>
        <v>Sports</v>
      </c>
      <c r="E3045">
        <f>ROUND(Table1[[#This Row],[Sales Amount]],1)</f>
        <v>4621.3</v>
      </c>
      <c r="F3045">
        <f>Table1[[#This Row],[Quantity Sold]]</f>
        <v>50</v>
      </c>
      <c r="G3045">
        <f>Table1[[#This Row],[Discount (%)]]</f>
        <v>26</v>
      </c>
      <c r="H3045">
        <f>Table1[[#This Row],[Profit]]</f>
        <v>156.94999999999999</v>
      </c>
    </row>
    <row r="3046" spans="1:8">
      <c r="A3046" s="11" t="s">
        <v>3000</v>
      </c>
      <c r="B3046" s="7">
        <v>48068</v>
      </c>
      <c r="C3046" t="str">
        <f>PROPER(Table1[[#This Row],[Region]])</f>
        <v>East</v>
      </c>
      <c r="D3046" t="str">
        <f>PROPER(Table1[[#This Row],[Product Category]])</f>
        <v>Groceries</v>
      </c>
      <c r="E3046">
        <f>ROUND(Table1[[#This Row],[Sales Amount]],1)</f>
        <v>1869.4</v>
      </c>
      <c r="F3046">
        <f>Table1[[#This Row],[Quantity Sold]]</f>
        <v>35</v>
      </c>
      <c r="G3046">
        <f>Table1[[#This Row],[Discount (%)]]</f>
        <v>22</v>
      </c>
      <c r="H3046">
        <f>Table1[[#This Row],[Profit]]</f>
        <v>1812.66</v>
      </c>
    </row>
    <row r="3047" spans="1:8">
      <c r="A3047" s="11" t="s">
        <v>3001</v>
      </c>
      <c r="B3047" s="7">
        <v>48069</v>
      </c>
      <c r="C3047" t="str">
        <f>PROPER(Table1[[#This Row],[Region]])</f>
        <v>West</v>
      </c>
      <c r="D3047" t="str">
        <f>PROPER(Table1[[#This Row],[Product Category]])</f>
        <v>Electronics</v>
      </c>
      <c r="E3047">
        <f>ROUND(Table1[[#This Row],[Sales Amount]],1)</f>
        <v>2524.6</v>
      </c>
      <c r="F3047">
        <f>Table1[[#This Row],[Quantity Sold]]</f>
        <v>41</v>
      </c>
      <c r="G3047">
        <f>Table1[[#This Row],[Discount (%)]]</f>
        <v>14</v>
      </c>
      <c r="H3047">
        <f>Table1[[#This Row],[Profit]]</f>
        <v>1814.26</v>
      </c>
    </row>
    <row r="3048" spans="1:8">
      <c r="A3048" s="11" t="s">
        <v>3002</v>
      </c>
      <c r="B3048" s="7">
        <v>48070</v>
      </c>
      <c r="C3048" t="str">
        <f>PROPER(Table1[[#This Row],[Region]])</f>
        <v>East</v>
      </c>
      <c r="D3048" t="str">
        <f>PROPER(Table1[[#This Row],[Product Category]])</f>
        <v>Clothing</v>
      </c>
      <c r="E3048">
        <f>ROUND(Table1[[#This Row],[Sales Amount]],1)</f>
        <v>1596.7</v>
      </c>
      <c r="F3048">
        <f>Table1[[#This Row],[Quantity Sold]]</f>
        <v>19</v>
      </c>
      <c r="G3048">
        <f>Table1[[#This Row],[Discount (%)]]</f>
        <v>23</v>
      </c>
      <c r="H3048">
        <f>Table1[[#This Row],[Profit]]</f>
        <v>590.44000000000005</v>
      </c>
    </row>
    <row r="3049" spans="1:8">
      <c r="A3049" s="11" t="s">
        <v>3003</v>
      </c>
      <c r="B3049" s="7">
        <v>48071</v>
      </c>
      <c r="C3049" t="str">
        <f>PROPER(Table1[[#This Row],[Region]])</f>
        <v>South</v>
      </c>
      <c r="D3049" t="str">
        <f>PROPER(Table1[[#This Row],[Product Category]])</f>
        <v>Groceries</v>
      </c>
      <c r="E3049">
        <f>ROUND(Table1[[#This Row],[Sales Amount]],1)</f>
        <v>923.8</v>
      </c>
      <c r="F3049">
        <f>Table1[[#This Row],[Quantity Sold]]</f>
        <v>6</v>
      </c>
      <c r="G3049">
        <f>Table1[[#This Row],[Discount (%)]]</f>
        <v>34</v>
      </c>
      <c r="H3049">
        <f>Table1[[#This Row],[Profit]]</f>
        <v>828.33</v>
      </c>
    </row>
    <row r="3050" spans="1:8">
      <c r="A3050" s="11" t="s">
        <v>3004</v>
      </c>
      <c r="B3050" s="7">
        <v>48072</v>
      </c>
      <c r="C3050" t="str">
        <f>PROPER(Table1[[#This Row],[Region]])</f>
        <v>West</v>
      </c>
      <c r="D3050" t="str">
        <f>PROPER(Table1[[#This Row],[Product Category]])</f>
        <v>Furniture</v>
      </c>
      <c r="E3050">
        <f>ROUND(Table1[[#This Row],[Sales Amount]],1)</f>
        <v>1371.1</v>
      </c>
      <c r="F3050">
        <f>Table1[[#This Row],[Quantity Sold]]</f>
        <v>8</v>
      </c>
      <c r="G3050">
        <f>Table1[[#This Row],[Discount (%)]]</f>
        <v>12</v>
      </c>
      <c r="H3050">
        <f>Table1[[#This Row],[Profit]]</f>
        <v>1826.43</v>
      </c>
    </row>
    <row r="3051" spans="1:8">
      <c r="A3051" s="11" t="s">
        <v>3005</v>
      </c>
      <c r="B3051" s="7">
        <v>48073</v>
      </c>
      <c r="C3051" t="str">
        <f>PROPER(Table1[[#This Row],[Region]])</f>
        <v>West</v>
      </c>
      <c r="D3051" t="str">
        <f>PROPER(Table1[[#This Row],[Product Category]])</f>
        <v>Sports</v>
      </c>
      <c r="E3051">
        <f>ROUND(Table1[[#This Row],[Sales Amount]],1)</f>
        <v>4474.8999999999996</v>
      </c>
      <c r="F3051">
        <f>Table1[[#This Row],[Quantity Sold]]</f>
        <v>28</v>
      </c>
      <c r="G3051">
        <f>Table1[[#This Row],[Discount (%)]]</f>
        <v>29</v>
      </c>
      <c r="H3051">
        <f>Table1[[#This Row],[Profit]]</f>
        <v>489.23</v>
      </c>
    </row>
    <row r="3052" spans="1:8">
      <c r="A3052" s="11" t="s">
        <v>3006</v>
      </c>
      <c r="B3052" s="7">
        <v>48074</v>
      </c>
      <c r="C3052" t="str">
        <f>PROPER(Table1[[#This Row],[Region]])</f>
        <v>North</v>
      </c>
      <c r="D3052" t="str">
        <f>PROPER(Table1[[#This Row],[Product Category]])</f>
        <v>Sports</v>
      </c>
      <c r="E3052">
        <f>ROUND(Table1[[#This Row],[Sales Amount]],1)</f>
        <v>3863.1</v>
      </c>
      <c r="F3052">
        <f>Table1[[#This Row],[Quantity Sold]]</f>
        <v>14</v>
      </c>
      <c r="G3052">
        <f>Table1[[#This Row],[Discount (%)]]</f>
        <v>37</v>
      </c>
      <c r="H3052">
        <f>Table1[[#This Row],[Profit]]</f>
        <v>1927.3</v>
      </c>
    </row>
    <row r="3053" spans="1:8">
      <c r="A3053" s="11" t="s">
        <v>3007</v>
      </c>
      <c r="B3053" s="7">
        <v>48075</v>
      </c>
      <c r="C3053" t="str">
        <f>PROPER(Table1[[#This Row],[Region]])</f>
        <v>South</v>
      </c>
      <c r="D3053" t="str">
        <f>PROPER(Table1[[#This Row],[Product Category]])</f>
        <v>Clothing</v>
      </c>
      <c r="E3053">
        <f>ROUND(Table1[[#This Row],[Sales Amount]],1)</f>
        <v>1317.1</v>
      </c>
      <c r="F3053">
        <f>Table1[[#This Row],[Quantity Sold]]</f>
        <v>2</v>
      </c>
      <c r="G3053">
        <f>Table1[[#This Row],[Discount (%)]]</f>
        <v>47</v>
      </c>
      <c r="H3053">
        <f>Table1[[#This Row],[Profit]]</f>
        <v>1207.21</v>
      </c>
    </row>
    <row r="3054" spans="1:8">
      <c r="A3054" s="11" t="s">
        <v>3008</v>
      </c>
      <c r="B3054" s="7">
        <v>48076</v>
      </c>
      <c r="C3054" t="str">
        <f>PROPER(Table1[[#This Row],[Region]])</f>
        <v>South</v>
      </c>
      <c r="D3054" t="str">
        <f>PROPER(Table1[[#This Row],[Product Category]])</f>
        <v>Clothing</v>
      </c>
      <c r="E3054">
        <f>ROUND(Table1[[#This Row],[Sales Amount]],1)</f>
        <v>3563.3</v>
      </c>
      <c r="F3054">
        <f>Table1[[#This Row],[Quantity Sold]]</f>
        <v>6</v>
      </c>
      <c r="G3054">
        <f>Table1[[#This Row],[Discount (%)]]</f>
        <v>26</v>
      </c>
      <c r="H3054">
        <f>Table1[[#This Row],[Profit]]</f>
        <v>224.33</v>
      </c>
    </row>
    <row r="3055" spans="1:8">
      <c r="A3055" s="11" t="s">
        <v>3009</v>
      </c>
      <c r="B3055" s="7">
        <v>48077</v>
      </c>
      <c r="C3055" t="str">
        <f>PROPER(Table1[[#This Row],[Region]])</f>
        <v>West</v>
      </c>
      <c r="D3055" t="str">
        <f>PROPER(Table1[[#This Row],[Product Category]])</f>
        <v>Clothing</v>
      </c>
      <c r="E3055">
        <f>ROUND(Table1[[#This Row],[Sales Amount]],1)</f>
        <v>1496.5</v>
      </c>
      <c r="F3055">
        <f>Table1[[#This Row],[Quantity Sold]]</f>
        <v>50</v>
      </c>
      <c r="G3055">
        <f>Table1[[#This Row],[Discount (%)]]</f>
        <v>43</v>
      </c>
      <c r="H3055">
        <f>Table1[[#This Row],[Profit]]</f>
        <v>746.29</v>
      </c>
    </row>
    <row r="3056" spans="1:8">
      <c r="A3056" s="11" t="s">
        <v>3010</v>
      </c>
      <c r="B3056" s="7">
        <v>48078</v>
      </c>
      <c r="C3056" t="str">
        <f>PROPER(Table1[[#This Row],[Region]])</f>
        <v>North</v>
      </c>
      <c r="D3056" t="str">
        <f>PROPER(Table1[[#This Row],[Product Category]])</f>
        <v>Sports</v>
      </c>
      <c r="E3056">
        <f>ROUND(Table1[[#This Row],[Sales Amount]],1)</f>
        <v>4485.7</v>
      </c>
      <c r="F3056">
        <f>Table1[[#This Row],[Quantity Sold]]</f>
        <v>43</v>
      </c>
      <c r="G3056">
        <f>Table1[[#This Row],[Discount (%)]]</f>
        <v>19</v>
      </c>
      <c r="H3056">
        <f>Table1[[#This Row],[Profit]]</f>
        <v>1456.14</v>
      </c>
    </row>
    <row r="3057" spans="1:8">
      <c r="A3057" s="11" t="s">
        <v>3011</v>
      </c>
      <c r="B3057" s="7">
        <v>48079</v>
      </c>
      <c r="C3057" t="str">
        <f>PROPER(Table1[[#This Row],[Region]])</f>
        <v>East</v>
      </c>
      <c r="D3057" t="str">
        <f>PROPER(Table1[[#This Row],[Product Category]])</f>
        <v>Furniture</v>
      </c>
      <c r="E3057">
        <f>ROUND(Table1[[#This Row],[Sales Amount]],1)</f>
        <v>1664.6</v>
      </c>
      <c r="F3057">
        <f>Table1[[#This Row],[Quantity Sold]]</f>
        <v>21</v>
      </c>
      <c r="G3057">
        <f>Table1[[#This Row],[Discount (%)]]</f>
        <v>15</v>
      </c>
      <c r="H3057">
        <f>Table1[[#This Row],[Profit]]</f>
        <v>231.25</v>
      </c>
    </row>
    <row r="3058" spans="1:8">
      <c r="A3058" s="11" t="s">
        <v>3012</v>
      </c>
      <c r="B3058" s="7">
        <v>48080</v>
      </c>
      <c r="C3058" t="str">
        <f>PROPER(Table1[[#This Row],[Region]])</f>
        <v>East</v>
      </c>
      <c r="D3058" t="str">
        <f>PROPER(Table1[[#This Row],[Product Category]])</f>
        <v>Groceries</v>
      </c>
      <c r="E3058">
        <f>ROUND(Table1[[#This Row],[Sales Amount]],1)</f>
        <v>4008.8</v>
      </c>
      <c r="F3058">
        <f>Table1[[#This Row],[Quantity Sold]]</f>
        <v>22</v>
      </c>
      <c r="G3058">
        <f>Table1[[#This Row],[Discount (%)]]</f>
        <v>14</v>
      </c>
      <c r="H3058">
        <f>Table1[[#This Row],[Profit]]</f>
        <v>1544.71</v>
      </c>
    </row>
    <row r="3059" spans="1:8">
      <c r="A3059" s="11" t="s">
        <v>3013</v>
      </c>
      <c r="B3059" s="7">
        <v>48081</v>
      </c>
      <c r="C3059" t="str">
        <f>PROPER(Table1[[#This Row],[Region]])</f>
        <v>West</v>
      </c>
      <c r="D3059" t="str">
        <f>PROPER(Table1[[#This Row],[Product Category]])</f>
        <v>Furniture</v>
      </c>
      <c r="E3059">
        <f>ROUND(Table1[[#This Row],[Sales Amount]],1)</f>
        <v>4212.1000000000004</v>
      </c>
      <c r="F3059">
        <f>Table1[[#This Row],[Quantity Sold]]</f>
        <v>46</v>
      </c>
      <c r="G3059">
        <f>Table1[[#This Row],[Discount (%)]]</f>
        <v>50</v>
      </c>
      <c r="H3059">
        <f>Table1[[#This Row],[Profit]]</f>
        <v>75.34</v>
      </c>
    </row>
    <row r="3060" spans="1:8">
      <c r="A3060" s="11" t="s">
        <v>3014</v>
      </c>
      <c r="B3060" s="7">
        <v>48082</v>
      </c>
      <c r="C3060" t="str">
        <f>PROPER(Table1[[#This Row],[Region]])</f>
        <v>East</v>
      </c>
      <c r="D3060" t="str">
        <f>PROPER(Table1[[#This Row],[Product Category]])</f>
        <v>Sports</v>
      </c>
      <c r="E3060">
        <f>ROUND(Table1[[#This Row],[Sales Amount]],1)</f>
        <v>2848.8</v>
      </c>
      <c r="F3060">
        <f>Table1[[#This Row],[Quantity Sold]]</f>
        <v>44</v>
      </c>
      <c r="G3060">
        <f>Table1[[#This Row],[Discount (%)]]</f>
        <v>23</v>
      </c>
      <c r="H3060">
        <f>Table1[[#This Row],[Profit]]</f>
        <v>239.48</v>
      </c>
    </row>
    <row r="3061" spans="1:8">
      <c r="A3061" s="11" t="s">
        <v>3015</v>
      </c>
      <c r="B3061" s="7">
        <v>48083</v>
      </c>
      <c r="C3061" t="str">
        <f>PROPER(Table1[[#This Row],[Region]])</f>
        <v>North</v>
      </c>
      <c r="D3061" t="str">
        <f>PROPER(Table1[[#This Row],[Product Category]])</f>
        <v>Groceries</v>
      </c>
      <c r="E3061">
        <f>ROUND(Table1[[#This Row],[Sales Amount]],1)</f>
        <v>2543.6</v>
      </c>
      <c r="F3061">
        <f>Table1[[#This Row],[Quantity Sold]]</f>
        <v>48</v>
      </c>
      <c r="G3061">
        <f>Table1[[#This Row],[Discount (%)]]</f>
        <v>30</v>
      </c>
      <c r="H3061">
        <f>Table1[[#This Row],[Profit]]</f>
        <v>1891.96</v>
      </c>
    </row>
    <row r="3062" spans="1:8">
      <c r="A3062" s="11" t="s">
        <v>3016</v>
      </c>
      <c r="B3062" s="7">
        <v>48084</v>
      </c>
      <c r="C3062" t="str">
        <f>PROPER(Table1[[#This Row],[Region]])</f>
        <v>West</v>
      </c>
      <c r="D3062" t="str">
        <f>PROPER(Table1[[#This Row],[Product Category]])</f>
        <v>Groceries</v>
      </c>
      <c r="E3062">
        <f>ROUND(Table1[[#This Row],[Sales Amount]],1)</f>
        <v>3727</v>
      </c>
      <c r="F3062">
        <f>Table1[[#This Row],[Quantity Sold]]</f>
        <v>27</v>
      </c>
      <c r="G3062">
        <f>Table1[[#This Row],[Discount (%)]]</f>
        <v>35</v>
      </c>
      <c r="H3062">
        <f>Table1[[#This Row],[Profit]]</f>
        <v>576.1</v>
      </c>
    </row>
    <row r="3063" spans="1:8">
      <c r="A3063" s="11" t="s">
        <v>3017</v>
      </c>
      <c r="B3063" s="7">
        <v>48085</v>
      </c>
      <c r="C3063" t="str">
        <f>PROPER(Table1[[#This Row],[Region]])</f>
        <v>North</v>
      </c>
      <c r="D3063" t="str">
        <f>PROPER(Table1[[#This Row],[Product Category]])</f>
        <v>Furniture</v>
      </c>
      <c r="E3063">
        <f>ROUND(Table1[[#This Row],[Sales Amount]],1)</f>
        <v>4007</v>
      </c>
      <c r="F3063">
        <f>Table1[[#This Row],[Quantity Sold]]</f>
        <v>23</v>
      </c>
      <c r="G3063">
        <f>Table1[[#This Row],[Discount (%)]]</f>
        <v>21</v>
      </c>
      <c r="H3063">
        <f>Table1[[#This Row],[Profit]]</f>
        <v>1597.59</v>
      </c>
    </row>
    <row r="3064" spans="1:8">
      <c r="A3064" s="11" t="s">
        <v>3018</v>
      </c>
      <c r="B3064" s="7">
        <v>48086</v>
      </c>
      <c r="C3064" t="str">
        <f>PROPER(Table1[[#This Row],[Region]])</f>
        <v>West</v>
      </c>
      <c r="D3064" t="str">
        <f>PROPER(Table1[[#This Row],[Product Category]])</f>
        <v>Clothing</v>
      </c>
      <c r="E3064">
        <f>ROUND(Table1[[#This Row],[Sales Amount]],1)</f>
        <v>627.4</v>
      </c>
      <c r="F3064">
        <f>Table1[[#This Row],[Quantity Sold]]</f>
        <v>14</v>
      </c>
      <c r="G3064">
        <f>Table1[[#This Row],[Discount (%)]]</f>
        <v>8</v>
      </c>
      <c r="H3064">
        <f>Table1[[#This Row],[Profit]]</f>
        <v>910.52</v>
      </c>
    </row>
    <row r="3065" spans="1:8">
      <c r="A3065" s="11" t="s">
        <v>3019</v>
      </c>
      <c r="B3065" s="7">
        <v>48087</v>
      </c>
      <c r="C3065" t="str">
        <f>PROPER(Table1[[#This Row],[Region]])</f>
        <v>North</v>
      </c>
      <c r="D3065" t="str">
        <f>PROPER(Table1[[#This Row],[Product Category]])</f>
        <v>Electronics</v>
      </c>
      <c r="E3065">
        <f>ROUND(Table1[[#This Row],[Sales Amount]],1)</f>
        <v>1994.2</v>
      </c>
      <c r="F3065">
        <f>Table1[[#This Row],[Quantity Sold]]</f>
        <v>26</v>
      </c>
      <c r="G3065">
        <f>Table1[[#This Row],[Discount (%)]]</f>
        <v>42</v>
      </c>
      <c r="H3065">
        <f>Table1[[#This Row],[Profit]]</f>
        <v>1604.04</v>
      </c>
    </row>
    <row r="3066" spans="1:8">
      <c r="A3066" s="11" t="s">
        <v>3020</v>
      </c>
      <c r="B3066" s="7">
        <v>48088</v>
      </c>
      <c r="C3066" t="str">
        <f>PROPER(Table1[[#This Row],[Region]])</f>
        <v>North</v>
      </c>
      <c r="D3066" t="str">
        <f>PROPER(Table1[[#This Row],[Product Category]])</f>
        <v>Clothing</v>
      </c>
      <c r="E3066">
        <f>ROUND(Table1[[#This Row],[Sales Amount]],1)</f>
        <v>3040</v>
      </c>
      <c r="F3066">
        <f>Table1[[#This Row],[Quantity Sold]]</f>
        <v>50</v>
      </c>
      <c r="G3066">
        <f>Table1[[#This Row],[Discount (%)]]</f>
        <v>0</v>
      </c>
      <c r="H3066">
        <f>Table1[[#This Row],[Profit]]</f>
        <v>1505.34</v>
      </c>
    </row>
    <row r="3067" spans="1:8">
      <c r="A3067" s="11" t="s">
        <v>3021</v>
      </c>
      <c r="B3067" s="7">
        <v>48089</v>
      </c>
      <c r="C3067" t="str">
        <f>PROPER(Table1[[#This Row],[Region]])</f>
        <v>East</v>
      </c>
      <c r="D3067" t="str">
        <f>PROPER(Table1[[#This Row],[Product Category]])</f>
        <v>Electronics</v>
      </c>
      <c r="E3067">
        <f>ROUND(Table1[[#This Row],[Sales Amount]],1)</f>
        <v>2190.9</v>
      </c>
      <c r="F3067">
        <f>Table1[[#This Row],[Quantity Sold]]</f>
        <v>14</v>
      </c>
      <c r="G3067">
        <f>Table1[[#This Row],[Discount (%)]]</f>
        <v>5</v>
      </c>
      <c r="H3067">
        <f>Table1[[#This Row],[Profit]]</f>
        <v>578.41999999999996</v>
      </c>
    </row>
    <row r="3068" spans="1:8">
      <c r="A3068" s="11" t="s">
        <v>3022</v>
      </c>
      <c r="B3068" s="7">
        <v>48090</v>
      </c>
      <c r="C3068" t="str">
        <f>PROPER(Table1[[#This Row],[Region]])</f>
        <v>East</v>
      </c>
      <c r="D3068" t="str">
        <f>PROPER(Table1[[#This Row],[Product Category]])</f>
        <v>Groceries</v>
      </c>
      <c r="E3068">
        <f>ROUND(Table1[[#This Row],[Sales Amount]],1)</f>
        <v>807.6</v>
      </c>
      <c r="F3068">
        <f>Table1[[#This Row],[Quantity Sold]]</f>
        <v>19</v>
      </c>
      <c r="G3068">
        <f>Table1[[#This Row],[Discount (%)]]</f>
        <v>19</v>
      </c>
      <c r="H3068">
        <f>Table1[[#This Row],[Profit]]</f>
        <v>97.53</v>
      </c>
    </row>
    <row r="3069" spans="1:8">
      <c r="A3069" s="11" t="s">
        <v>3023</v>
      </c>
      <c r="B3069" s="7">
        <v>48091</v>
      </c>
      <c r="C3069" t="str">
        <f>PROPER(Table1[[#This Row],[Region]])</f>
        <v>West</v>
      </c>
      <c r="D3069" t="str">
        <f>PROPER(Table1[[#This Row],[Product Category]])</f>
        <v>Sports</v>
      </c>
      <c r="E3069">
        <f>ROUND(Table1[[#This Row],[Sales Amount]],1)</f>
        <v>1837.2</v>
      </c>
      <c r="F3069">
        <f>Table1[[#This Row],[Quantity Sold]]</f>
        <v>11</v>
      </c>
      <c r="G3069">
        <f>Table1[[#This Row],[Discount (%)]]</f>
        <v>12</v>
      </c>
      <c r="H3069">
        <f>Table1[[#This Row],[Profit]]</f>
        <v>672.52</v>
      </c>
    </row>
    <row r="3070" spans="1:8">
      <c r="A3070" s="11">
        <v>70486511</v>
      </c>
      <c r="B3070" s="7">
        <v>48092</v>
      </c>
      <c r="C3070" t="str">
        <f>PROPER(Table1[[#This Row],[Region]])</f>
        <v>North</v>
      </c>
      <c r="D3070" t="str">
        <f>PROPER(Table1[[#This Row],[Product Category]])</f>
        <v>Groceries</v>
      </c>
      <c r="E3070">
        <f>ROUND(Table1[[#This Row],[Sales Amount]],1)</f>
        <v>1862.7</v>
      </c>
      <c r="F3070">
        <f>Table1[[#This Row],[Quantity Sold]]</f>
        <v>30</v>
      </c>
      <c r="G3070">
        <f>Table1[[#This Row],[Discount (%)]]</f>
        <v>5</v>
      </c>
      <c r="H3070">
        <f>Table1[[#This Row],[Profit]]</f>
        <v>884.54</v>
      </c>
    </row>
    <row r="3071" spans="1:8">
      <c r="A3071" s="11" t="s">
        <v>3024</v>
      </c>
      <c r="B3071" s="7">
        <v>48093</v>
      </c>
      <c r="C3071" t="str">
        <f>PROPER(Table1[[#This Row],[Region]])</f>
        <v>West</v>
      </c>
      <c r="D3071" t="str">
        <f>PROPER(Table1[[#This Row],[Product Category]])</f>
        <v>Clothing</v>
      </c>
      <c r="E3071">
        <f>ROUND(Table1[[#This Row],[Sales Amount]],1)</f>
        <v>3232.9</v>
      </c>
      <c r="F3071">
        <f>Table1[[#This Row],[Quantity Sold]]</f>
        <v>1</v>
      </c>
      <c r="G3071">
        <f>Table1[[#This Row],[Discount (%)]]</f>
        <v>23</v>
      </c>
      <c r="H3071">
        <f>Table1[[#This Row],[Profit]]</f>
        <v>1287.32</v>
      </c>
    </row>
    <row r="3072" spans="1:8">
      <c r="A3072" s="11" t="s">
        <v>3025</v>
      </c>
      <c r="B3072" s="7">
        <v>48094</v>
      </c>
      <c r="C3072" t="str">
        <f>PROPER(Table1[[#This Row],[Region]])</f>
        <v>East</v>
      </c>
      <c r="D3072" t="str">
        <f>PROPER(Table1[[#This Row],[Product Category]])</f>
        <v>Furniture</v>
      </c>
      <c r="E3072">
        <f>ROUND(Table1[[#This Row],[Sales Amount]],1)</f>
        <v>3883.8</v>
      </c>
      <c r="F3072">
        <f>Table1[[#This Row],[Quantity Sold]]</f>
        <v>19</v>
      </c>
      <c r="G3072">
        <f>Table1[[#This Row],[Discount (%)]]</f>
        <v>7</v>
      </c>
      <c r="H3072">
        <f>Table1[[#This Row],[Profit]]</f>
        <v>800.04</v>
      </c>
    </row>
    <row r="3073" spans="1:8">
      <c r="A3073" s="11" t="s">
        <v>3026</v>
      </c>
      <c r="B3073" s="7">
        <v>48095</v>
      </c>
      <c r="C3073" t="str">
        <f>PROPER(Table1[[#This Row],[Region]])</f>
        <v>North</v>
      </c>
      <c r="D3073" t="str">
        <f>PROPER(Table1[[#This Row],[Product Category]])</f>
        <v>Sports</v>
      </c>
      <c r="E3073">
        <f>ROUND(Table1[[#This Row],[Sales Amount]],1)</f>
        <v>2700.5</v>
      </c>
      <c r="F3073">
        <f>Table1[[#This Row],[Quantity Sold]]</f>
        <v>50</v>
      </c>
      <c r="G3073">
        <f>Table1[[#This Row],[Discount (%)]]</f>
        <v>45</v>
      </c>
      <c r="H3073">
        <f>Table1[[#This Row],[Profit]]</f>
        <v>1027.8499999999999</v>
      </c>
    </row>
    <row r="3074" spans="1:8">
      <c r="A3074" s="11" t="s">
        <v>3027</v>
      </c>
      <c r="B3074" s="7">
        <v>48096</v>
      </c>
      <c r="C3074" t="str">
        <f>PROPER(Table1[[#This Row],[Region]])</f>
        <v>South</v>
      </c>
      <c r="D3074" t="str">
        <f>PROPER(Table1[[#This Row],[Product Category]])</f>
        <v>Groceries</v>
      </c>
      <c r="E3074">
        <f>ROUND(Table1[[#This Row],[Sales Amount]],1)</f>
        <v>1237.0999999999999</v>
      </c>
      <c r="F3074">
        <f>Table1[[#This Row],[Quantity Sold]]</f>
        <v>24</v>
      </c>
      <c r="G3074">
        <f>Table1[[#This Row],[Discount (%)]]</f>
        <v>14</v>
      </c>
      <c r="H3074">
        <f>Table1[[#This Row],[Profit]]</f>
        <v>538.75</v>
      </c>
    </row>
    <row r="3075" spans="1:8">
      <c r="A3075" s="11" t="s">
        <v>3028</v>
      </c>
      <c r="B3075" s="7">
        <v>48097</v>
      </c>
      <c r="C3075" t="str">
        <f>PROPER(Table1[[#This Row],[Region]])</f>
        <v>East</v>
      </c>
      <c r="D3075" t="str">
        <f>PROPER(Table1[[#This Row],[Product Category]])</f>
        <v>Furniture</v>
      </c>
      <c r="E3075">
        <f>ROUND(Table1[[#This Row],[Sales Amount]],1)</f>
        <v>2841.1</v>
      </c>
      <c r="F3075">
        <f>Table1[[#This Row],[Quantity Sold]]</f>
        <v>37</v>
      </c>
      <c r="G3075">
        <f>Table1[[#This Row],[Discount (%)]]</f>
        <v>15</v>
      </c>
      <c r="H3075">
        <f>Table1[[#This Row],[Profit]]</f>
        <v>1702.88</v>
      </c>
    </row>
    <row r="3076" spans="1:8">
      <c r="A3076" s="11" t="s">
        <v>3029</v>
      </c>
      <c r="B3076" s="7">
        <v>48098</v>
      </c>
      <c r="C3076" t="str">
        <f>PROPER(Table1[[#This Row],[Region]])</f>
        <v>West</v>
      </c>
      <c r="D3076" t="str">
        <f>PROPER(Table1[[#This Row],[Product Category]])</f>
        <v>Sports</v>
      </c>
      <c r="E3076">
        <f>ROUND(Table1[[#This Row],[Sales Amount]],1)</f>
        <v>2893.1</v>
      </c>
      <c r="F3076">
        <f>Table1[[#This Row],[Quantity Sold]]</f>
        <v>39</v>
      </c>
      <c r="G3076">
        <f>Table1[[#This Row],[Discount (%)]]</f>
        <v>38</v>
      </c>
      <c r="H3076">
        <f>Table1[[#This Row],[Profit]]</f>
        <v>1541.33</v>
      </c>
    </row>
    <row r="3077" spans="1:8">
      <c r="A3077" s="11" t="s">
        <v>3030</v>
      </c>
      <c r="B3077" s="7">
        <v>48099</v>
      </c>
      <c r="C3077" t="str">
        <f>PROPER(Table1[[#This Row],[Region]])</f>
        <v>North</v>
      </c>
      <c r="D3077" t="str">
        <f>PROPER(Table1[[#This Row],[Product Category]])</f>
        <v>Furniture</v>
      </c>
      <c r="E3077">
        <f>ROUND(Table1[[#This Row],[Sales Amount]],1)</f>
        <v>2130.6999999999998</v>
      </c>
      <c r="F3077">
        <f>Table1[[#This Row],[Quantity Sold]]</f>
        <v>39</v>
      </c>
      <c r="G3077">
        <f>Table1[[#This Row],[Discount (%)]]</f>
        <v>37</v>
      </c>
      <c r="H3077">
        <f>Table1[[#This Row],[Profit]]</f>
        <v>31.39</v>
      </c>
    </row>
    <row r="3078" spans="1:8">
      <c r="A3078" s="11" t="s">
        <v>3031</v>
      </c>
      <c r="B3078" s="7">
        <v>48100</v>
      </c>
      <c r="C3078" t="str">
        <f>PROPER(Table1[[#This Row],[Region]])</f>
        <v>East</v>
      </c>
      <c r="D3078" t="str">
        <f>PROPER(Table1[[#This Row],[Product Category]])</f>
        <v>Electronics</v>
      </c>
      <c r="E3078">
        <f>ROUND(Table1[[#This Row],[Sales Amount]],1)</f>
        <v>1458.9</v>
      </c>
      <c r="F3078">
        <f>Table1[[#This Row],[Quantity Sold]]</f>
        <v>49</v>
      </c>
      <c r="G3078">
        <f>Table1[[#This Row],[Discount (%)]]</f>
        <v>30</v>
      </c>
      <c r="H3078">
        <f>Table1[[#This Row],[Profit]]</f>
        <v>1205.33</v>
      </c>
    </row>
    <row r="3079" spans="1:8">
      <c r="A3079" s="11" t="s">
        <v>3032</v>
      </c>
      <c r="B3079" s="7">
        <v>48101</v>
      </c>
      <c r="C3079" t="str">
        <f>PROPER(Table1[[#This Row],[Region]])</f>
        <v>North</v>
      </c>
      <c r="D3079" t="str">
        <f>PROPER(Table1[[#This Row],[Product Category]])</f>
        <v>Groceries</v>
      </c>
      <c r="E3079">
        <f>ROUND(Table1[[#This Row],[Sales Amount]],1)</f>
        <v>2547.3000000000002</v>
      </c>
      <c r="F3079">
        <f>Table1[[#This Row],[Quantity Sold]]</f>
        <v>26</v>
      </c>
      <c r="G3079">
        <f>Table1[[#This Row],[Discount (%)]]</f>
        <v>29</v>
      </c>
      <c r="H3079">
        <f>Table1[[#This Row],[Profit]]</f>
        <v>565.97</v>
      </c>
    </row>
    <row r="3080" spans="1:8">
      <c r="A3080" s="11" t="s">
        <v>3033</v>
      </c>
      <c r="B3080" s="7">
        <v>48102</v>
      </c>
      <c r="C3080" t="str">
        <f>PROPER(Table1[[#This Row],[Region]])</f>
        <v>South</v>
      </c>
      <c r="D3080" t="str">
        <f>PROPER(Table1[[#This Row],[Product Category]])</f>
        <v>Electronics</v>
      </c>
      <c r="E3080">
        <f>ROUND(Table1[[#This Row],[Sales Amount]],1)</f>
        <v>3140</v>
      </c>
      <c r="F3080">
        <f>Table1[[#This Row],[Quantity Sold]]</f>
        <v>3</v>
      </c>
      <c r="G3080">
        <f>Table1[[#This Row],[Discount (%)]]</f>
        <v>1</v>
      </c>
      <c r="H3080">
        <f>Table1[[#This Row],[Profit]]</f>
        <v>664.33</v>
      </c>
    </row>
    <row r="3081" spans="1:8">
      <c r="A3081" s="11">
        <v>8098127</v>
      </c>
      <c r="B3081" s="7">
        <v>48103</v>
      </c>
      <c r="C3081" t="str">
        <f>PROPER(Table1[[#This Row],[Region]])</f>
        <v>East</v>
      </c>
      <c r="D3081" t="str">
        <f>PROPER(Table1[[#This Row],[Product Category]])</f>
        <v>Electronics</v>
      </c>
      <c r="E3081">
        <f>ROUND(Table1[[#This Row],[Sales Amount]],1)</f>
        <v>2999.2</v>
      </c>
      <c r="F3081">
        <f>Table1[[#This Row],[Quantity Sold]]</f>
        <v>40</v>
      </c>
      <c r="G3081">
        <f>Table1[[#This Row],[Discount (%)]]</f>
        <v>33</v>
      </c>
      <c r="H3081">
        <f>Table1[[#This Row],[Profit]]</f>
        <v>948.46</v>
      </c>
    </row>
    <row r="3082" spans="1:8">
      <c r="A3082" s="11" t="s">
        <v>3034</v>
      </c>
      <c r="B3082" s="7">
        <v>48104</v>
      </c>
      <c r="C3082" t="str">
        <f>PROPER(Table1[[#This Row],[Region]])</f>
        <v>East</v>
      </c>
      <c r="D3082" t="str">
        <f>PROPER(Table1[[#This Row],[Product Category]])</f>
        <v>Electronics</v>
      </c>
      <c r="E3082">
        <f>ROUND(Table1[[#This Row],[Sales Amount]],1)</f>
        <v>3242.1</v>
      </c>
      <c r="F3082">
        <f>Table1[[#This Row],[Quantity Sold]]</f>
        <v>39</v>
      </c>
      <c r="G3082">
        <f>Table1[[#This Row],[Discount (%)]]</f>
        <v>2</v>
      </c>
      <c r="H3082">
        <f>Table1[[#This Row],[Profit]]</f>
        <v>1775.74</v>
      </c>
    </row>
    <row r="3083" spans="1:8">
      <c r="A3083" s="11" t="s">
        <v>3035</v>
      </c>
      <c r="B3083" s="7">
        <v>48105</v>
      </c>
      <c r="C3083" t="str">
        <f>PROPER(Table1[[#This Row],[Region]])</f>
        <v>West</v>
      </c>
      <c r="D3083" t="str">
        <f>PROPER(Table1[[#This Row],[Product Category]])</f>
        <v>Sports</v>
      </c>
      <c r="E3083">
        <f>ROUND(Table1[[#This Row],[Sales Amount]],1)</f>
        <v>4207.8</v>
      </c>
      <c r="F3083">
        <f>Table1[[#This Row],[Quantity Sold]]</f>
        <v>22</v>
      </c>
      <c r="G3083">
        <f>Table1[[#This Row],[Discount (%)]]</f>
        <v>24</v>
      </c>
      <c r="H3083">
        <f>Table1[[#This Row],[Profit]]</f>
        <v>768.42</v>
      </c>
    </row>
    <row r="3084" spans="1:8">
      <c r="A3084" s="11" t="s">
        <v>3036</v>
      </c>
      <c r="B3084" s="7">
        <v>48106</v>
      </c>
      <c r="C3084" t="str">
        <f>PROPER(Table1[[#This Row],[Region]])</f>
        <v>North</v>
      </c>
      <c r="D3084" t="str">
        <f>PROPER(Table1[[#This Row],[Product Category]])</f>
        <v>Clothing</v>
      </c>
      <c r="E3084">
        <f>ROUND(Table1[[#This Row],[Sales Amount]],1)</f>
        <v>4744.3999999999996</v>
      </c>
      <c r="F3084">
        <f>Table1[[#This Row],[Quantity Sold]]</f>
        <v>22</v>
      </c>
      <c r="G3084">
        <f>Table1[[#This Row],[Discount (%)]]</f>
        <v>35</v>
      </c>
      <c r="H3084">
        <f>Table1[[#This Row],[Profit]]</f>
        <v>249.46</v>
      </c>
    </row>
    <row r="3085" spans="1:8">
      <c r="A3085" s="11" t="s">
        <v>3037</v>
      </c>
      <c r="B3085" s="7">
        <v>48107</v>
      </c>
      <c r="C3085" t="str">
        <f>PROPER(Table1[[#This Row],[Region]])</f>
        <v>West</v>
      </c>
      <c r="D3085" t="str">
        <f>PROPER(Table1[[#This Row],[Product Category]])</f>
        <v>Clothing</v>
      </c>
      <c r="E3085">
        <f>ROUND(Table1[[#This Row],[Sales Amount]],1)</f>
        <v>3672.7</v>
      </c>
      <c r="F3085">
        <f>Table1[[#This Row],[Quantity Sold]]</f>
        <v>2</v>
      </c>
      <c r="G3085">
        <f>Table1[[#This Row],[Discount (%)]]</f>
        <v>24</v>
      </c>
      <c r="H3085">
        <f>Table1[[#This Row],[Profit]]</f>
        <v>1480</v>
      </c>
    </row>
    <row r="3086" spans="1:8">
      <c r="A3086" s="11" t="s">
        <v>3038</v>
      </c>
      <c r="B3086" s="7">
        <v>48108</v>
      </c>
      <c r="C3086" t="str">
        <f>PROPER(Table1[[#This Row],[Region]])</f>
        <v>West</v>
      </c>
      <c r="D3086" t="str">
        <f>PROPER(Table1[[#This Row],[Product Category]])</f>
        <v>Electronics</v>
      </c>
      <c r="E3086">
        <f>ROUND(Table1[[#This Row],[Sales Amount]],1)</f>
        <v>4946.8</v>
      </c>
      <c r="F3086">
        <f>Table1[[#This Row],[Quantity Sold]]</f>
        <v>39</v>
      </c>
      <c r="G3086">
        <f>Table1[[#This Row],[Discount (%)]]</f>
        <v>21</v>
      </c>
      <c r="H3086">
        <f>Table1[[#This Row],[Profit]]</f>
        <v>869.66</v>
      </c>
    </row>
    <row r="3087" spans="1:8">
      <c r="A3087" s="11" t="s">
        <v>3039</v>
      </c>
      <c r="B3087" s="7">
        <v>48109</v>
      </c>
      <c r="C3087" t="str">
        <f>PROPER(Table1[[#This Row],[Region]])</f>
        <v>South</v>
      </c>
      <c r="D3087" t="str">
        <f>PROPER(Table1[[#This Row],[Product Category]])</f>
        <v>Furniture</v>
      </c>
      <c r="E3087">
        <f>ROUND(Table1[[#This Row],[Sales Amount]],1)</f>
        <v>3819</v>
      </c>
      <c r="F3087">
        <f>Table1[[#This Row],[Quantity Sold]]</f>
        <v>37</v>
      </c>
      <c r="G3087">
        <f>Table1[[#This Row],[Discount (%)]]</f>
        <v>45</v>
      </c>
      <c r="H3087">
        <f>Table1[[#This Row],[Profit]]</f>
        <v>1031.71</v>
      </c>
    </row>
    <row r="3088" spans="1:8">
      <c r="A3088" s="11" t="s">
        <v>3040</v>
      </c>
      <c r="B3088" s="7">
        <v>48110</v>
      </c>
      <c r="C3088" t="str">
        <f>PROPER(Table1[[#This Row],[Region]])</f>
        <v>West</v>
      </c>
      <c r="D3088" t="str">
        <f>PROPER(Table1[[#This Row],[Product Category]])</f>
        <v>Groceries</v>
      </c>
      <c r="E3088">
        <f>ROUND(Table1[[#This Row],[Sales Amount]],1)</f>
        <v>3041</v>
      </c>
      <c r="F3088">
        <f>Table1[[#This Row],[Quantity Sold]]</f>
        <v>37</v>
      </c>
      <c r="G3088">
        <f>Table1[[#This Row],[Discount (%)]]</f>
        <v>29</v>
      </c>
      <c r="H3088">
        <f>Table1[[#This Row],[Profit]]</f>
        <v>225.33</v>
      </c>
    </row>
    <row r="3089" spans="1:8">
      <c r="A3089" s="11" t="s">
        <v>3041</v>
      </c>
      <c r="B3089" s="7">
        <v>48111</v>
      </c>
      <c r="C3089" t="str">
        <f>PROPER(Table1[[#This Row],[Region]])</f>
        <v>West</v>
      </c>
      <c r="D3089" t="str">
        <f>PROPER(Table1[[#This Row],[Product Category]])</f>
        <v>Furniture</v>
      </c>
      <c r="E3089">
        <f>ROUND(Table1[[#This Row],[Sales Amount]],1)</f>
        <v>1707.3</v>
      </c>
      <c r="F3089">
        <f>Table1[[#This Row],[Quantity Sold]]</f>
        <v>8</v>
      </c>
      <c r="G3089">
        <f>Table1[[#This Row],[Discount (%)]]</f>
        <v>7</v>
      </c>
      <c r="H3089">
        <f>Table1[[#This Row],[Profit]]</f>
        <v>987.31</v>
      </c>
    </row>
    <row r="3090" spans="1:8">
      <c r="A3090" s="11" t="s">
        <v>3042</v>
      </c>
      <c r="B3090" s="7">
        <v>48112</v>
      </c>
      <c r="C3090" t="str">
        <f>PROPER(Table1[[#This Row],[Region]])</f>
        <v>West</v>
      </c>
      <c r="D3090" t="str">
        <f>PROPER(Table1[[#This Row],[Product Category]])</f>
        <v>Groceries</v>
      </c>
      <c r="E3090">
        <f>ROUND(Table1[[#This Row],[Sales Amount]],1)</f>
        <v>3689.9</v>
      </c>
      <c r="F3090">
        <f>Table1[[#This Row],[Quantity Sold]]</f>
        <v>14</v>
      </c>
      <c r="G3090">
        <f>Table1[[#This Row],[Discount (%)]]</f>
        <v>50</v>
      </c>
      <c r="H3090">
        <f>Table1[[#This Row],[Profit]]</f>
        <v>1469.47</v>
      </c>
    </row>
    <row r="3091" spans="1:8">
      <c r="A3091" s="11" t="s">
        <v>3043</v>
      </c>
      <c r="B3091" s="7">
        <v>48113</v>
      </c>
      <c r="C3091" t="str">
        <f>PROPER(Table1[[#This Row],[Region]])</f>
        <v>East</v>
      </c>
      <c r="D3091" t="str">
        <f>PROPER(Table1[[#This Row],[Product Category]])</f>
        <v>Clothing</v>
      </c>
      <c r="E3091">
        <f>ROUND(Table1[[#This Row],[Sales Amount]],1)</f>
        <v>90.3</v>
      </c>
      <c r="F3091">
        <f>Table1[[#This Row],[Quantity Sold]]</f>
        <v>37</v>
      </c>
      <c r="G3091">
        <f>Table1[[#This Row],[Discount (%)]]</f>
        <v>10</v>
      </c>
      <c r="H3091">
        <f>Table1[[#This Row],[Profit]]</f>
        <v>1858.12</v>
      </c>
    </row>
    <row r="3092" spans="1:8">
      <c r="A3092" s="11" t="s">
        <v>3044</v>
      </c>
      <c r="B3092" s="7">
        <v>48114</v>
      </c>
      <c r="C3092" t="str">
        <f>PROPER(Table1[[#This Row],[Region]])</f>
        <v>South</v>
      </c>
      <c r="D3092" t="str">
        <f>PROPER(Table1[[#This Row],[Product Category]])</f>
        <v>Electronics</v>
      </c>
      <c r="E3092">
        <f>ROUND(Table1[[#This Row],[Sales Amount]],1)</f>
        <v>1372.2</v>
      </c>
      <c r="F3092">
        <f>Table1[[#This Row],[Quantity Sold]]</f>
        <v>25</v>
      </c>
      <c r="G3092">
        <f>Table1[[#This Row],[Discount (%)]]</f>
        <v>50</v>
      </c>
      <c r="H3092">
        <f>Table1[[#This Row],[Profit]]</f>
        <v>1455.63</v>
      </c>
    </row>
    <row r="3093" spans="1:8">
      <c r="A3093" s="11" t="s">
        <v>3045</v>
      </c>
      <c r="B3093" s="7">
        <v>48115</v>
      </c>
      <c r="C3093" t="str">
        <f>PROPER(Table1[[#This Row],[Region]])</f>
        <v>East</v>
      </c>
      <c r="D3093" t="str">
        <f>PROPER(Table1[[#This Row],[Product Category]])</f>
        <v>Groceries</v>
      </c>
      <c r="E3093">
        <f>ROUND(Table1[[#This Row],[Sales Amount]],1)</f>
        <v>2415.9</v>
      </c>
      <c r="F3093">
        <f>Table1[[#This Row],[Quantity Sold]]</f>
        <v>4</v>
      </c>
      <c r="G3093">
        <f>Table1[[#This Row],[Discount (%)]]</f>
        <v>25</v>
      </c>
      <c r="H3093">
        <f>Table1[[#This Row],[Profit]]</f>
        <v>613.53</v>
      </c>
    </row>
    <row r="3094" spans="1:8">
      <c r="A3094" s="11" t="s">
        <v>3046</v>
      </c>
      <c r="B3094" s="7">
        <v>48116</v>
      </c>
      <c r="C3094" t="str">
        <f>PROPER(Table1[[#This Row],[Region]])</f>
        <v>East</v>
      </c>
      <c r="D3094" t="str">
        <f>PROPER(Table1[[#This Row],[Product Category]])</f>
        <v>Furniture</v>
      </c>
      <c r="E3094">
        <f>ROUND(Table1[[#This Row],[Sales Amount]],1)</f>
        <v>1038.3</v>
      </c>
      <c r="F3094">
        <f>Table1[[#This Row],[Quantity Sold]]</f>
        <v>40</v>
      </c>
      <c r="G3094">
        <f>Table1[[#This Row],[Discount (%)]]</f>
        <v>5</v>
      </c>
      <c r="H3094">
        <f>Table1[[#This Row],[Profit]]</f>
        <v>817.95</v>
      </c>
    </row>
    <row r="3095" spans="1:8">
      <c r="A3095" s="11" t="s">
        <v>3047</v>
      </c>
      <c r="B3095" s="7">
        <v>48117</v>
      </c>
      <c r="C3095" t="str">
        <f>PROPER(Table1[[#This Row],[Region]])</f>
        <v>East</v>
      </c>
      <c r="D3095" t="str">
        <f>PROPER(Table1[[#This Row],[Product Category]])</f>
        <v>Sports</v>
      </c>
      <c r="E3095">
        <f>ROUND(Table1[[#This Row],[Sales Amount]],1)</f>
        <v>4155.8</v>
      </c>
      <c r="F3095">
        <f>Table1[[#This Row],[Quantity Sold]]</f>
        <v>18</v>
      </c>
      <c r="G3095">
        <f>Table1[[#This Row],[Discount (%)]]</f>
        <v>37</v>
      </c>
      <c r="H3095">
        <f>Table1[[#This Row],[Profit]]</f>
        <v>1872.66</v>
      </c>
    </row>
    <row r="3096" spans="1:8">
      <c r="A3096" s="11" t="s">
        <v>3048</v>
      </c>
      <c r="B3096" s="7">
        <v>48118</v>
      </c>
      <c r="C3096" t="str">
        <f>PROPER(Table1[[#This Row],[Region]])</f>
        <v>North</v>
      </c>
      <c r="D3096" t="str">
        <f>PROPER(Table1[[#This Row],[Product Category]])</f>
        <v>Furniture</v>
      </c>
      <c r="E3096">
        <f>ROUND(Table1[[#This Row],[Sales Amount]],1)</f>
        <v>461.3</v>
      </c>
      <c r="F3096">
        <f>Table1[[#This Row],[Quantity Sold]]</f>
        <v>28</v>
      </c>
      <c r="G3096">
        <f>Table1[[#This Row],[Discount (%)]]</f>
        <v>18</v>
      </c>
      <c r="H3096">
        <f>Table1[[#This Row],[Profit]]</f>
        <v>1068.47</v>
      </c>
    </row>
    <row r="3097" spans="1:8">
      <c r="A3097" s="11" t="s">
        <v>3049</v>
      </c>
      <c r="B3097" s="7">
        <v>48119</v>
      </c>
      <c r="C3097" t="str">
        <f>PROPER(Table1[[#This Row],[Region]])</f>
        <v>East</v>
      </c>
      <c r="D3097" t="str">
        <f>PROPER(Table1[[#This Row],[Product Category]])</f>
        <v>Sports</v>
      </c>
      <c r="E3097">
        <f>ROUND(Table1[[#This Row],[Sales Amount]],1)</f>
        <v>832</v>
      </c>
      <c r="F3097">
        <f>Table1[[#This Row],[Quantity Sold]]</f>
        <v>31</v>
      </c>
      <c r="G3097">
        <f>Table1[[#This Row],[Discount (%)]]</f>
        <v>35</v>
      </c>
      <c r="H3097">
        <f>Table1[[#This Row],[Profit]]</f>
        <v>1840.74</v>
      </c>
    </row>
    <row r="3098" spans="1:8">
      <c r="A3098" s="11" t="s">
        <v>3050</v>
      </c>
      <c r="B3098" s="7">
        <v>48120</v>
      </c>
      <c r="C3098" t="str">
        <f>PROPER(Table1[[#This Row],[Region]])</f>
        <v>East</v>
      </c>
      <c r="D3098" t="str">
        <f>PROPER(Table1[[#This Row],[Product Category]])</f>
        <v>Furniture</v>
      </c>
      <c r="E3098">
        <f>ROUND(Table1[[#This Row],[Sales Amount]],1)</f>
        <v>3514.6</v>
      </c>
      <c r="F3098">
        <f>Table1[[#This Row],[Quantity Sold]]</f>
        <v>36</v>
      </c>
      <c r="G3098">
        <f>Table1[[#This Row],[Discount (%)]]</f>
        <v>17</v>
      </c>
      <c r="H3098">
        <f>Table1[[#This Row],[Profit]]</f>
        <v>1513.33</v>
      </c>
    </row>
    <row r="3099" spans="1:8">
      <c r="A3099" s="11" t="s">
        <v>3051</v>
      </c>
      <c r="B3099" s="7">
        <v>48121</v>
      </c>
      <c r="C3099" t="str">
        <f>PROPER(Table1[[#This Row],[Region]])</f>
        <v>North</v>
      </c>
      <c r="D3099" t="str">
        <f>PROPER(Table1[[#This Row],[Product Category]])</f>
        <v>Furniture</v>
      </c>
      <c r="E3099">
        <f>ROUND(Table1[[#This Row],[Sales Amount]],1)</f>
        <v>394.4</v>
      </c>
      <c r="F3099">
        <f>Table1[[#This Row],[Quantity Sold]]</f>
        <v>17</v>
      </c>
      <c r="G3099">
        <f>Table1[[#This Row],[Discount (%)]]</f>
        <v>38</v>
      </c>
      <c r="H3099">
        <f>Table1[[#This Row],[Profit]]</f>
        <v>1448.93</v>
      </c>
    </row>
    <row r="3100" spans="1:8">
      <c r="A3100" s="11" t="s">
        <v>3052</v>
      </c>
      <c r="B3100" s="7">
        <v>48122</v>
      </c>
      <c r="C3100" t="str">
        <f>PROPER(Table1[[#This Row],[Region]])</f>
        <v>East</v>
      </c>
      <c r="D3100" t="str">
        <f>PROPER(Table1[[#This Row],[Product Category]])</f>
        <v>Electronics</v>
      </c>
      <c r="E3100">
        <f>ROUND(Table1[[#This Row],[Sales Amount]],1)</f>
        <v>730.1</v>
      </c>
      <c r="F3100">
        <f>Table1[[#This Row],[Quantity Sold]]</f>
        <v>34</v>
      </c>
      <c r="G3100">
        <f>Table1[[#This Row],[Discount (%)]]</f>
        <v>34</v>
      </c>
      <c r="H3100">
        <f>Table1[[#This Row],[Profit]]</f>
        <v>116.73</v>
      </c>
    </row>
    <row r="3101" spans="1:8">
      <c r="A3101" s="11" t="s">
        <v>3053</v>
      </c>
      <c r="B3101" s="7">
        <v>48123</v>
      </c>
      <c r="C3101" t="str">
        <f>PROPER(Table1[[#This Row],[Region]])</f>
        <v>East</v>
      </c>
      <c r="D3101" t="str">
        <f>PROPER(Table1[[#This Row],[Product Category]])</f>
        <v>Electronics</v>
      </c>
      <c r="E3101">
        <f>ROUND(Table1[[#This Row],[Sales Amount]],1)</f>
        <v>825.2</v>
      </c>
      <c r="F3101">
        <f>Table1[[#This Row],[Quantity Sold]]</f>
        <v>14</v>
      </c>
      <c r="G3101">
        <f>Table1[[#This Row],[Discount (%)]]</f>
        <v>1</v>
      </c>
      <c r="H3101">
        <f>Table1[[#This Row],[Profit]]</f>
        <v>1037.29</v>
      </c>
    </row>
    <row r="3102" spans="1:8">
      <c r="A3102" s="11" t="s">
        <v>3054</v>
      </c>
      <c r="B3102" s="7">
        <v>48124</v>
      </c>
      <c r="C3102" t="str">
        <f>PROPER(Table1[[#This Row],[Region]])</f>
        <v>East</v>
      </c>
      <c r="D3102" t="str">
        <f>PROPER(Table1[[#This Row],[Product Category]])</f>
        <v>Electronics</v>
      </c>
      <c r="E3102">
        <f>ROUND(Table1[[#This Row],[Sales Amount]],1)</f>
        <v>4504.2</v>
      </c>
      <c r="F3102">
        <f>Table1[[#This Row],[Quantity Sold]]</f>
        <v>10</v>
      </c>
      <c r="G3102">
        <f>Table1[[#This Row],[Discount (%)]]</f>
        <v>15</v>
      </c>
      <c r="H3102">
        <f>Table1[[#This Row],[Profit]]</f>
        <v>1581.94</v>
      </c>
    </row>
    <row r="3103" spans="1:8">
      <c r="A3103" s="11" t="s">
        <v>3055</v>
      </c>
      <c r="B3103" s="7">
        <v>48125</v>
      </c>
      <c r="C3103" t="str">
        <f>PROPER(Table1[[#This Row],[Region]])</f>
        <v>West</v>
      </c>
      <c r="D3103" t="str">
        <f>PROPER(Table1[[#This Row],[Product Category]])</f>
        <v>Electronics</v>
      </c>
      <c r="E3103">
        <f>ROUND(Table1[[#This Row],[Sales Amount]],1)</f>
        <v>1485.5</v>
      </c>
      <c r="F3103">
        <f>Table1[[#This Row],[Quantity Sold]]</f>
        <v>41</v>
      </c>
      <c r="G3103">
        <f>Table1[[#This Row],[Discount (%)]]</f>
        <v>14</v>
      </c>
      <c r="H3103">
        <f>Table1[[#This Row],[Profit]]</f>
        <v>610.54999999999995</v>
      </c>
    </row>
    <row r="3104" spans="1:8">
      <c r="A3104" s="11" t="s">
        <v>3056</v>
      </c>
      <c r="B3104" s="7">
        <v>48126</v>
      </c>
      <c r="C3104" t="str">
        <f>PROPER(Table1[[#This Row],[Region]])</f>
        <v>West</v>
      </c>
      <c r="D3104" t="str">
        <f>PROPER(Table1[[#This Row],[Product Category]])</f>
        <v>Furniture</v>
      </c>
      <c r="E3104">
        <f>ROUND(Table1[[#This Row],[Sales Amount]],1)</f>
        <v>4865.6000000000004</v>
      </c>
      <c r="F3104">
        <f>Table1[[#This Row],[Quantity Sold]]</f>
        <v>37</v>
      </c>
      <c r="G3104">
        <f>Table1[[#This Row],[Discount (%)]]</f>
        <v>13</v>
      </c>
      <c r="H3104">
        <f>Table1[[#This Row],[Profit]]</f>
        <v>1285.3499999999999</v>
      </c>
    </row>
    <row r="3105" spans="1:8">
      <c r="A3105" s="11" t="s">
        <v>3057</v>
      </c>
      <c r="B3105" s="7">
        <v>48127</v>
      </c>
      <c r="C3105" t="str">
        <f>PROPER(Table1[[#This Row],[Region]])</f>
        <v>West</v>
      </c>
      <c r="D3105" t="str">
        <f>PROPER(Table1[[#This Row],[Product Category]])</f>
        <v>Clothing</v>
      </c>
      <c r="E3105">
        <f>ROUND(Table1[[#This Row],[Sales Amount]],1)</f>
        <v>2639.5</v>
      </c>
      <c r="F3105">
        <f>Table1[[#This Row],[Quantity Sold]]</f>
        <v>36</v>
      </c>
      <c r="G3105">
        <f>Table1[[#This Row],[Discount (%)]]</f>
        <v>48</v>
      </c>
      <c r="H3105">
        <f>Table1[[#This Row],[Profit]]</f>
        <v>1635.6</v>
      </c>
    </row>
    <row r="3106" spans="1:8">
      <c r="A3106" s="11" t="s">
        <v>3058</v>
      </c>
      <c r="B3106" s="7">
        <v>48128</v>
      </c>
      <c r="C3106" t="str">
        <f>PROPER(Table1[[#This Row],[Region]])</f>
        <v>South</v>
      </c>
      <c r="D3106" t="str">
        <f>PROPER(Table1[[#This Row],[Product Category]])</f>
        <v>Groceries</v>
      </c>
      <c r="E3106">
        <f>ROUND(Table1[[#This Row],[Sales Amount]],1)</f>
        <v>300.3</v>
      </c>
      <c r="F3106">
        <f>Table1[[#This Row],[Quantity Sold]]</f>
        <v>1</v>
      </c>
      <c r="G3106">
        <f>Table1[[#This Row],[Discount (%)]]</f>
        <v>41</v>
      </c>
      <c r="H3106">
        <f>Table1[[#This Row],[Profit]]</f>
        <v>1850.47</v>
      </c>
    </row>
    <row r="3107" spans="1:8">
      <c r="A3107" s="11" t="s">
        <v>3059</v>
      </c>
      <c r="B3107" s="7">
        <v>48129</v>
      </c>
      <c r="C3107" t="str">
        <f>PROPER(Table1[[#This Row],[Region]])</f>
        <v>North</v>
      </c>
      <c r="D3107" t="str">
        <f>PROPER(Table1[[#This Row],[Product Category]])</f>
        <v>Clothing</v>
      </c>
      <c r="E3107">
        <f>ROUND(Table1[[#This Row],[Sales Amount]],1)</f>
        <v>4555.8999999999996</v>
      </c>
      <c r="F3107">
        <f>Table1[[#This Row],[Quantity Sold]]</f>
        <v>3</v>
      </c>
      <c r="G3107">
        <f>Table1[[#This Row],[Discount (%)]]</f>
        <v>10</v>
      </c>
      <c r="H3107">
        <f>Table1[[#This Row],[Profit]]</f>
        <v>994.7</v>
      </c>
    </row>
    <row r="3108" spans="1:8">
      <c r="A3108" s="11" t="s">
        <v>3060</v>
      </c>
      <c r="B3108" s="7">
        <v>48130</v>
      </c>
      <c r="C3108" t="str">
        <f>PROPER(Table1[[#This Row],[Region]])</f>
        <v>West</v>
      </c>
      <c r="D3108" t="str">
        <f>PROPER(Table1[[#This Row],[Product Category]])</f>
        <v>Furniture</v>
      </c>
      <c r="E3108">
        <f>ROUND(Table1[[#This Row],[Sales Amount]],1)</f>
        <v>2266.6</v>
      </c>
      <c r="F3108">
        <f>Table1[[#This Row],[Quantity Sold]]</f>
        <v>9</v>
      </c>
      <c r="G3108">
        <f>Table1[[#This Row],[Discount (%)]]</f>
        <v>32</v>
      </c>
      <c r="H3108">
        <f>Table1[[#This Row],[Profit]]</f>
        <v>856.44</v>
      </c>
    </row>
    <row r="3109" spans="1:8">
      <c r="A3109" s="11" t="s">
        <v>3061</v>
      </c>
      <c r="B3109" s="7">
        <v>48131</v>
      </c>
      <c r="C3109" t="str">
        <f>PROPER(Table1[[#This Row],[Region]])</f>
        <v>South</v>
      </c>
      <c r="D3109" t="str">
        <f>PROPER(Table1[[#This Row],[Product Category]])</f>
        <v>Sports</v>
      </c>
      <c r="E3109">
        <f>ROUND(Table1[[#This Row],[Sales Amount]],1)</f>
        <v>4798.5</v>
      </c>
      <c r="F3109">
        <f>Table1[[#This Row],[Quantity Sold]]</f>
        <v>17</v>
      </c>
      <c r="G3109">
        <f>Table1[[#This Row],[Discount (%)]]</f>
        <v>41</v>
      </c>
      <c r="H3109">
        <f>Table1[[#This Row],[Profit]]</f>
        <v>1307.1300000000001</v>
      </c>
    </row>
    <row r="3110" spans="1:8">
      <c r="A3110" s="11" t="s">
        <v>3062</v>
      </c>
      <c r="B3110" s="7">
        <v>48132</v>
      </c>
      <c r="C3110" t="str">
        <f>PROPER(Table1[[#This Row],[Region]])</f>
        <v>East</v>
      </c>
      <c r="D3110" t="str">
        <f>PROPER(Table1[[#This Row],[Product Category]])</f>
        <v>Clothing</v>
      </c>
      <c r="E3110">
        <f>ROUND(Table1[[#This Row],[Sales Amount]],1)</f>
        <v>2149.3000000000002</v>
      </c>
      <c r="F3110">
        <f>Table1[[#This Row],[Quantity Sold]]</f>
        <v>27</v>
      </c>
      <c r="G3110">
        <f>Table1[[#This Row],[Discount (%)]]</f>
        <v>47</v>
      </c>
      <c r="H3110">
        <f>Table1[[#This Row],[Profit]]</f>
        <v>785.23</v>
      </c>
    </row>
    <row r="3111" spans="1:8">
      <c r="A3111" s="11" t="s">
        <v>3063</v>
      </c>
      <c r="B3111" s="7">
        <v>48133</v>
      </c>
      <c r="C3111" t="str">
        <f>PROPER(Table1[[#This Row],[Region]])</f>
        <v>East</v>
      </c>
      <c r="D3111" t="str">
        <f>PROPER(Table1[[#This Row],[Product Category]])</f>
        <v>Sports</v>
      </c>
      <c r="E3111">
        <f>ROUND(Table1[[#This Row],[Sales Amount]],1)</f>
        <v>876.5</v>
      </c>
      <c r="F3111">
        <f>Table1[[#This Row],[Quantity Sold]]</f>
        <v>1</v>
      </c>
      <c r="G3111">
        <f>Table1[[#This Row],[Discount (%)]]</f>
        <v>13</v>
      </c>
      <c r="H3111">
        <f>Table1[[#This Row],[Profit]]</f>
        <v>540.51</v>
      </c>
    </row>
    <row r="3112" spans="1:8">
      <c r="A3112" s="11" t="s">
        <v>3065</v>
      </c>
      <c r="B3112" s="7">
        <v>48134</v>
      </c>
      <c r="C3112" t="str">
        <f>PROPER(Table1[[#This Row],[Region]])</f>
        <v>East</v>
      </c>
      <c r="D3112" t="str">
        <f>PROPER(Table1[[#This Row],[Product Category]])</f>
        <v>Groceries</v>
      </c>
      <c r="E3112">
        <f>ROUND(Table1[[#This Row],[Sales Amount]],1)</f>
        <v>805.7</v>
      </c>
      <c r="F3112">
        <f>Table1[[#This Row],[Quantity Sold]]</f>
        <v>48</v>
      </c>
      <c r="G3112">
        <f>Table1[[#This Row],[Discount (%)]]</f>
        <v>32</v>
      </c>
      <c r="H3112">
        <f>Table1[[#This Row],[Profit]]</f>
        <v>1033.5899999999999</v>
      </c>
    </row>
    <row r="3113" spans="1:8">
      <c r="A3113" s="11" t="s">
        <v>3066</v>
      </c>
      <c r="B3113" s="7">
        <v>48135</v>
      </c>
      <c r="C3113" t="str">
        <f>PROPER(Table1[[#This Row],[Region]])</f>
        <v>North</v>
      </c>
      <c r="D3113" t="str">
        <f>PROPER(Table1[[#This Row],[Product Category]])</f>
        <v>Electronics</v>
      </c>
      <c r="E3113">
        <f>ROUND(Table1[[#This Row],[Sales Amount]],1)</f>
        <v>2680.1</v>
      </c>
      <c r="F3113">
        <f>Table1[[#This Row],[Quantity Sold]]</f>
        <v>12</v>
      </c>
      <c r="G3113">
        <f>Table1[[#This Row],[Discount (%)]]</f>
        <v>43</v>
      </c>
      <c r="H3113">
        <f>Table1[[#This Row],[Profit]]</f>
        <v>872.95</v>
      </c>
    </row>
    <row r="3114" spans="1:8">
      <c r="A3114" s="11" t="s">
        <v>3067</v>
      </c>
      <c r="B3114" s="7">
        <v>48136</v>
      </c>
      <c r="C3114" t="str">
        <f>PROPER(Table1[[#This Row],[Region]])</f>
        <v>North</v>
      </c>
      <c r="D3114" t="str">
        <f>PROPER(Table1[[#This Row],[Product Category]])</f>
        <v>Clothing</v>
      </c>
      <c r="E3114">
        <f>ROUND(Table1[[#This Row],[Sales Amount]],1)</f>
        <v>1209.7</v>
      </c>
      <c r="F3114">
        <f>Table1[[#This Row],[Quantity Sold]]</f>
        <v>35</v>
      </c>
      <c r="G3114">
        <f>Table1[[#This Row],[Discount (%)]]</f>
        <v>48</v>
      </c>
      <c r="H3114">
        <f>Table1[[#This Row],[Profit]]</f>
        <v>1187.03</v>
      </c>
    </row>
    <row r="3115" spans="1:8">
      <c r="A3115" s="11" t="s">
        <v>3068</v>
      </c>
      <c r="B3115" s="7">
        <v>48137</v>
      </c>
      <c r="C3115" t="str">
        <f>PROPER(Table1[[#This Row],[Region]])</f>
        <v>West</v>
      </c>
      <c r="D3115" t="str">
        <f>PROPER(Table1[[#This Row],[Product Category]])</f>
        <v>Furniture</v>
      </c>
      <c r="E3115">
        <f>ROUND(Table1[[#This Row],[Sales Amount]],1)</f>
        <v>4076.5</v>
      </c>
      <c r="F3115">
        <f>Table1[[#This Row],[Quantity Sold]]</f>
        <v>29</v>
      </c>
      <c r="G3115">
        <f>Table1[[#This Row],[Discount (%)]]</f>
        <v>35</v>
      </c>
      <c r="H3115">
        <f>Table1[[#This Row],[Profit]]</f>
        <v>65.83</v>
      </c>
    </row>
    <row r="3116" spans="1:8">
      <c r="A3116" s="11" t="s">
        <v>3069</v>
      </c>
      <c r="B3116" s="7">
        <v>48138</v>
      </c>
      <c r="C3116" t="str">
        <f>PROPER(Table1[[#This Row],[Region]])</f>
        <v>East</v>
      </c>
      <c r="D3116" t="str">
        <f>PROPER(Table1[[#This Row],[Product Category]])</f>
        <v>Sports</v>
      </c>
      <c r="E3116">
        <f>ROUND(Table1[[#This Row],[Sales Amount]],1)</f>
        <v>4516.3</v>
      </c>
      <c r="F3116">
        <f>Table1[[#This Row],[Quantity Sold]]</f>
        <v>25</v>
      </c>
      <c r="G3116">
        <f>Table1[[#This Row],[Discount (%)]]</f>
        <v>39</v>
      </c>
      <c r="H3116">
        <f>Table1[[#This Row],[Profit]]</f>
        <v>838.56</v>
      </c>
    </row>
    <row r="3117" spans="1:8">
      <c r="A3117" s="11" t="s">
        <v>3070</v>
      </c>
      <c r="B3117" s="7">
        <v>48139</v>
      </c>
      <c r="C3117" t="str">
        <f>PROPER(Table1[[#This Row],[Region]])</f>
        <v>East</v>
      </c>
      <c r="D3117" t="str">
        <f>PROPER(Table1[[#This Row],[Product Category]])</f>
        <v>Clothing</v>
      </c>
      <c r="E3117">
        <f>ROUND(Table1[[#This Row],[Sales Amount]],1)</f>
        <v>1558.1</v>
      </c>
      <c r="F3117">
        <f>Table1[[#This Row],[Quantity Sold]]</f>
        <v>40</v>
      </c>
      <c r="G3117">
        <f>Table1[[#This Row],[Discount (%)]]</f>
        <v>15</v>
      </c>
      <c r="H3117">
        <f>Table1[[#This Row],[Profit]]</f>
        <v>781.89</v>
      </c>
    </row>
    <row r="3118" spans="1:8">
      <c r="A3118" s="11" t="s">
        <v>3071</v>
      </c>
      <c r="B3118" s="7">
        <v>48140</v>
      </c>
      <c r="C3118" t="str">
        <f>PROPER(Table1[[#This Row],[Region]])</f>
        <v>West</v>
      </c>
      <c r="D3118" t="str">
        <f>PROPER(Table1[[#This Row],[Product Category]])</f>
        <v>Furniture</v>
      </c>
      <c r="E3118">
        <f>ROUND(Table1[[#This Row],[Sales Amount]],1)</f>
        <v>4810.7</v>
      </c>
      <c r="F3118">
        <f>Table1[[#This Row],[Quantity Sold]]</f>
        <v>49</v>
      </c>
      <c r="G3118">
        <f>Table1[[#This Row],[Discount (%)]]</f>
        <v>35</v>
      </c>
      <c r="H3118">
        <f>Table1[[#This Row],[Profit]]</f>
        <v>275.95</v>
      </c>
    </row>
    <row r="3119" spans="1:8">
      <c r="A3119" s="11" t="s">
        <v>3072</v>
      </c>
      <c r="B3119" s="7">
        <v>48141</v>
      </c>
      <c r="C3119" t="str">
        <f>PROPER(Table1[[#This Row],[Region]])</f>
        <v>West</v>
      </c>
      <c r="D3119" t="str">
        <f>PROPER(Table1[[#This Row],[Product Category]])</f>
        <v>Electronics</v>
      </c>
      <c r="E3119">
        <f>ROUND(Table1[[#This Row],[Sales Amount]],1)</f>
        <v>2282</v>
      </c>
      <c r="F3119">
        <f>Table1[[#This Row],[Quantity Sold]]</f>
        <v>23</v>
      </c>
      <c r="G3119">
        <f>Table1[[#This Row],[Discount (%)]]</f>
        <v>17</v>
      </c>
      <c r="H3119">
        <f>Table1[[#This Row],[Profit]]</f>
        <v>1392.85</v>
      </c>
    </row>
    <row r="3120" spans="1:8">
      <c r="A3120" s="11" t="s">
        <v>3073</v>
      </c>
      <c r="B3120" s="7">
        <v>48142</v>
      </c>
      <c r="C3120" t="str">
        <f>PROPER(Table1[[#This Row],[Region]])</f>
        <v>East</v>
      </c>
      <c r="D3120" t="str">
        <f>PROPER(Table1[[#This Row],[Product Category]])</f>
        <v>Groceries</v>
      </c>
      <c r="E3120">
        <f>ROUND(Table1[[#This Row],[Sales Amount]],1)</f>
        <v>2655</v>
      </c>
      <c r="F3120">
        <f>Table1[[#This Row],[Quantity Sold]]</f>
        <v>38</v>
      </c>
      <c r="G3120">
        <f>Table1[[#This Row],[Discount (%)]]</f>
        <v>5</v>
      </c>
      <c r="H3120">
        <f>Table1[[#This Row],[Profit]]</f>
        <v>1694.46</v>
      </c>
    </row>
    <row r="3121" spans="1:8">
      <c r="A3121" s="11" t="s">
        <v>3074</v>
      </c>
      <c r="B3121" s="7">
        <v>48143</v>
      </c>
      <c r="C3121" t="str">
        <f>PROPER(Table1[[#This Row],[Region]])</f>
        <v>South</v>
      </c>
      <c r="D3121" t="str">
        <f>PROPER(Table1[[#This Row],[Product Category]])</f>
        <v>Clothing</v>
      </c>
      <c r="E3121">
        <f>ROUND(Table1[[#This Row],[Sales Amount]],1)</f>
        <v>2833.8</v>
      </c>
      <c r="F3121">
        <f>Table1[[#This Row],[Quantity Sold]]</f>
        <v>21</v>
      </c>
      <c r="G3121">
        <f>Table1[[#This Row],[Discount (%)]]</f>
        <v>45</v>
      </c>
      <c r="H3121">
        <f>Table1[[#This Row],[Profit]]</f>
        <v>500.74</v>
      </c>
    </row>
    <row r="3122" spans="1:8">
      <c r="A3122" s="11">
        <v>21156848</v>
      </c>
      <c r="B3122" s="7">
        <v>48144</v>
      </c>
      <c r="C3122" t="str">
        <f>PROPER(Table1[[#This Row],[Region]])</f>
        <v>North</v>
      </c>
      <c r="D3122" t="str">
        <f>PROPER(Table1[[#This Row],[Product Category]])</f>
        <v>Clothing</v>
      </c>
      <c r="E3122">
        <f>ROUND(Table1[[#This Row],[Sales Amount]],1)</f>
        <v>1402.1</v>
      </c>
      <c r="F3122">
        <f>Table1[[#This Row],[Quantity Sold]]</f>
        <v>41</v>
      </c>
      <c r="G3122">
        <f>Table1[[#This Row],[Discount (%)]]</f>
        <v>25</v>
      </c>
      <c r="H3122">
        <f>Table1[[#This Row],[Profit]]</f>
        <v>373.68</v>
      </c>
    </row>
    <row r="3123" spans="1:8">
      <c r="A3123" s="11" t="s">
        <v>3075</v>
      </c>
      <c r="B3123" s="7">
        <v>48145</v>
      </c>
      <c r="C3123" t="str">
        <f>PROPER(Table1[[#This Row],[Region]])</f>
        <v>West</v>
      </c>
      <c r="D3123" t="str">
        <f>PROPER(Table1[[#This Row],[Product Category]])</f>
        <v>Sports</v>
      </c>
      <c r="E3123">
        <f>ROUND(Table1[[#This Row],[Sales Amount]],1)</f>
        <v>346.9</v>
      </c>
      <c r="F3123">
        <f>Table1[[#This Row],[Quantity Sold]]</f>
        <v>25</v>
      </c>
      <c r="G3123">
        <f>Table1[[#This Row],[Discount (%)]]</f>
        <v>20</v>
      </c>
      <c r="H3123">
        <f>Table1[[#This Row],[Profit]]</f>
        <v>851.34</v>
      </c>
    </row>
    <row r="3124" spans="1:8">
      <c r="A3124" s="11" t="s">
        <v>3076</v>
      </c>
      <c r="B3124" s="7">
        <v>48146</v>
      </c>
      <c r="C3124" t="str">
        <f>PROPER(Table1[[#This Row],[Region]])</f>
        <v>East</v>
      </c>
      <c r="D3124" t="str">
        <f>PROPER(Table1[[#This Row],[Product Category]])</f>
        <v>Sports</v>
      </c>
      <c r="E3124">
        <f>ROUND(Table1[[#This Row],[Sales Amount]],1)</f>
        <v>4906.3999999999996</v>
      </c>
      <c r="F3124">
        <f>Table1[[#This Row],[Quantity Sold]]</f>
        <v>2</v>
      </c>
      <c r="G3124">
        <f>Table1[[#This Row],[Discount (%)]]</f>
        <v>30</v>
      </c>
      <c r="H3124">
        <f>Table1[[#This Row],[Profit]]</f>
        <v>713.5</v>
      </c>
    </row>
    <row r="3125" spans="1:8">
      <c r="A3125" s="11" t="s">
        <v>3077</v>
      </c>
      <c r="B3125" s="7">
        <v>48147</v>
      </c>
      <c r="C3125" t="str">
        <f>PROPER(Table1[[#This Row],[Region]])</f>
        <v>North</v>
      </c>
      <c r="D3125" t="str">
        <f>PROPER(Table1[[#This Row],[Product Category]])</f>
        <v>Groceries</v>
      </c>
      <c r="E3125">
        <f>ROUND(Table1[[#This Row],[Sales Amount]],1)</f>
        <v>1923.4</v>
      </c>
      <c r="F3125">
        <f>Table1[[#This Row],[Quantity Sold]]</f>
        <v>21</v>
      </c>
      <c r="G3125">
        <f>Table1[[#This Row],[Discount (%)]]</f>
        <v>36</v>
      </c>
      <c r="H3125">
        <f>Table1[[#This Row],[Profit]]</f>
        <v>1102.1300000000001</v>
      </c>
    </row>
    <row r="3126" spans="1:8">
      <c r="A3126" s="11" t="s">
        <v>3078</v>
      </c>
      <c r="B3126" s="7">
        <v>48148</v>
      </c>
      <c r="C3126" t="str">
        <f>PROPER(Table1[[#This Row],[Region]])</f>
        <v>South</v>
      </c>
      <c r="D3126" t="str">
        <f>PROPER(Table1[[#This Row],[Product Category]])</f>
        <v>Clothing</v>
      </c>
      <c r="E3126">
        <f>ROUND(Table1[[#This Row],[Sales Amount]],1)</f>
        <v>1223.0999999999999</v>
      </c>
      <c r="F3126">
        <f>Table1[[#This Row],[Quantity Sold]]</f>
        <v>17</v>
      </c>
      <c r="G3126">
        <f>Table1[[#This Row],[Discount (%)]]</f>
        <v>30</v>
      </c>
      <c r="H3126">
        <f>Table1[[#This Row],[Profit]]</f>
        <v>1512.77</v>
      </c>
    </row>
    <row r="3127" spans="1:8">
      <c r="A3127" s="11" t="s">
        <v>3079</v>
      </c>
      <c r="B3127" s="7">
        <v>48149</v>
      </c>
      <c r="C3127" t="str">
        <f>PROPER(Table1[[#This Row],[Region]])</f>
        <v>South</v>
      </c>
      <c r="D3127" t="str">
        <f>PROPER(Table1[[#This Row],[Product Category]])</f>
        <v>Electronics</v>
      </c>
      <c r="E3127">
        <f>ROUND(Table1[[#This Row],[Sales Amount]],1)</f>
        <v>1650.1</v>
      </c>
      <c r="F3127">
        <f>Table1[[#This Row],[Quantity Sold]]</f>
        <v>31</v>
      </c>
      <c r="G3127">
        <f>Table1[[#This Row],[Discount (%)]]</f>
        <v>30</v>
      </c>
      <c r="H3127">
        <f>Table1[[#This Row],[Profit]]</f>
        <v>89.97</v>
      </c>
    </row>
    <row r="3128" spans="1:8">
      <c r="A3128" s="11" t="s">
        <v>3080</v>
      </c>
      <c r="B3128" s="7">
        <v>48150</v>
      </c>
      <c r="C3128" t="str">
        <f>PROPER(Table1[[#This Row],[Region]])</f>
        <v>East</v>
      </c>
      <c r="D3128" t="str">
        <f>PROPER(Table1[[#This Row],[Product Category]])</f>
        <v>Groceries</v>
      </c>
      <c r="E3128">
        <f>ROUND(Table1[[#This Row],[Sales Amount]],1)</f>
        <v>454</v>
      </c>
      <c r="F3128">
        <f>Table1[[#This Row],[Quantity Sold]]</f>
        <v>30</v>
      </c>
      <c r="G3128">
        <f>Table1[[#This Row],[Discount (%)]]</f>
        <v>33</v>
      </c>
      <c r="H3128">
        <f>Table1[[#This Row],[Profit]]</f>
        <v>1455.15</v>
      </c>
    </row>
    <row r="3129" spans="1:8">
      <c r="A3129" s="11" t="s">
        <v>3081</v>
      </c>
      <c r="B3129" s="7">
        <v>48151</v>
      </c>
      <c r="C3129" t="str">
        <f>PROPER(Table1[[#This Row],[Region]])</f>
        <v>East</v>
      </c>
      <c r="D3129" t="str">
        <f>PROPER(Table1[[#This Row],[Product Category]])</f>
        <v>Sports</v>
      </c>
      <c r="E3129">
        <f>ROUND(Table1[[#This Row],[Sales Amount]],1)</f>
        <v>4309.3999999999996</v>
      </c>
      <c r="F3129">
        <f>Table1[[#This Row],[Quantity Sold]]</f>
        <v>31</v>
      </c>
      <c r="G3129">
        <f>Table1[[#This Row],[Discount (%)]]</f>
        <v>7</v>
      </c>
      <c r="H3129">
        <f>Table1[[#This Row],[Profit]]</f>
        <v>1537.48</v>
      </c>
    </row>
    <row r="3130" spans="1:8">
      <c r="A3130" s="11" t="s">
        <v>3082</v>
      </c>
      <c r="B3130" s="7">
        <v>48152</v>
      </c>
      <c r="C3130" t="str">
        <f>PROPER(Table1[[#This Row],[Region]])</f>
        <v>North</v>
      </c>
      <c r="D3130" t="str">
        <f>PROPER(Table1[[#This Row],[Product Category]])</f>
        <v>Groceries</v>
      </c>
      <c r="E3130">
        <f>ROUND(Table1[[#This Row],[Sales Amount]],1)</f>
        <v>644.5</v>
      </c>
      <c r="F3130">
        <f>Table1[[#This Row],[Quantity Sold]]</f>
        <v>46</v>
      </c>
      <c r="G3130">
        <f>Table1[[#This Row],[Discount (%)]]</f>
        <v>39</v>
      </c>
      <c r="H3130">
        <f>Table1[[#This Row],[Profit]]</f>
        <v>892.64</v>
      </c>
    </row>
    <row r="3131" spans="1:8">
      <c r="A3131" s="11" t="s">
        <v>3083</v>
      </c>
      <c r="B3131" s="7">
        <v>48153</v>
      </c>
      <c r="C3131" t="str">
        <f>PROPER(Table1[[#This Row],[Region]])</f>
        <v>North</v>
      </c>
      <c r="D3131" t="str">
        <f>PROPER(Table1[[#This Row],[Product Category]])</f>
        <v>Furniture</v>
      </c>
      <c r="E3131">
        <f>ROUND(Table1[[#This Row],[Sales Amount]],1)</f>
        <v>2648.8</v>
      </c>
      <c r="F3131">
        <f>Table1[[#This Row],[Quantity Sold]]</f>
        <v>30</v>
      </c>
      <c r="G3131">
        <f>Table1[[#This Row],[Discount (%)]]</f>
        <v>18</v>
      </c>
      <c r="H3131">
        <f>Table1[[#This Row],[Profit]]</f>
        <v>308.19</v>
      </c>
    </row>
    <row r="3132" spans="1:8">
      <c r="A3132" s="11" t="s">
        <v>3084</v>
      </c>
      <c r="B3132" s="7">
        <v>48154</v>
      </c>
      <c r="C3132" t="str">
        <f>PROPER(Table1[[#This Row],[Region]])</f>
        <v>South</v>
      </c>
      <c r="D3132" t="str">
        <f>PROPER(Table1[[#This Row],[Product Category]])</f>
        <v>Sports</v>
      </c>
      <c r="E3132">
        <f>ROUND(Table1[[#This Row],[Sales Amount]],1)</f>
        <v>2893.2</v>
      </c>
      <c r="F3132">
        <f>Table1[[#This Row],[Quantity Sold]]</f>
        <v>4</v>
      </c>
      <c r="G3132">
        <f>Table1[[#This Row],[Discount (%)]]</f>
        <v>49</v>
      </c>
      <c r="H3132">
        <f>Table1[[#This Row],[Profit]]</f>
        <v>1143.1500000000001</v>
      </c>
    </row>
    <row r="3133" spans="1:8">
      <c r="A3133" s="11" t="s">
        <v>3085</v>
      </c>
      <c r="B3133" s="7">
        <v>48155</v>
      </c>
      <c r="C3133" t="str">
        <f>PROPER(Table1[[#This Row],[Region]])</f>
        <v>South</v>
      </c>
      <c r="D3133" t="str">
        <f>PROPER(Table1[[#This Row],[Product Category]])</f>
        <v>Clothing</v>
      </c>
      <c r="E3133">
        <f>ROUND(Table1[[#This Row],[Sales Amount]],1)</f>
        <v>620.9</v>
      </c>
      <c r="F3133">
        <f>Table1[[#This Row],[Quantity Sold]]</f>
        <v>13</v>
      </c>
      <c r="G3133">
        <f>Table1[[#This Row],[Discount (%)]]</f>
        <v>11</v>
      </c>
      <c r="H3133">
        <f>Table1[[#This Row],[Profit]]</f>
        <v>1607.9</v>
      </c>
    </row>
    <row r="3134" spans="1:8">
      <c r="A3134" s="11" t="s">
        <v>3086</v>
      </c>
      <c r="B3134" s="7">
        <v>48156</v>
      </c>
      <c r="C3134" t="str">
        <f>PROPER(Table1[[#This Row],[Region]])</f>
        <v>East</v>
      </c>
      <c r="D3134" t="str">
        <f>PROPER(Table1[[#This Row],[Product Category]])</f>
        <v>Groceries</v>
      </c>
      <c r="E3134">
        <f>ROUND(Table1[[#This Row],[Sales Amount]],1)</f>
        <v>3226.6</v>
      </c>
      <c r="F3134">
        <f>Table1[[#This Row],[Quantity Sold]]</f>
        <v>40</v>
      </c>
      <c r="G3134">
        <f>Table1[[#This Row],[Discount (%)]]</f>
        <v>33</v>
      </c>
      <c r="H3134">
        <f>Table1[[#This Row],[Profit]]</f>
        <v>748.9</v>
      </c>
    </row>
    <row r="3135" spans="1:8">
      <c r="A3135" s="11" t="s">
        <v>3087</v>
      </c>
      <c r="B3135" s="7">
        <v>48157</v>
      </c>
      <c r="C3135" t="str">
        <f>PROPER(Table1[[#This Row],[Region]])</f>
        <v>East</v>
      </c>
      <c r="D3135" t="str">
        <f>PROPER(Table1[[#This Row],[Product Category]])</f>
        <v>Furniture</v>
      </c>
      <c r="E3135">
        <f>ROUND(Table1[[#This Row],[Sales Amount]],1)</f>
        <v>2190.1999999999998</v>
      </c>
      <c r="F3135">
        <f>Table1[[#This Row],[Quantity Sold]]</f>
        <v>20</v>
      </c>
      <c r="G3135">
        <f>Table1[[#This Row],[Discount (%)]]</f>
        <v>34</v>
      </c>
      <c r="H3135">
        <f>Table1[[#This Row],[Profit]]</f>
        <v>361.78</v>
      </c>
    </row>
    <row r="3136" spans="1:8">
      <c r="A3136" s="11" t="s">
        <v>3088</v>
      </c>
      <c r="B3136" s="7">
        <v>48158</v>
      </c>
      <c r="C3136" t="str">
        <f>PROPER(Table1[[#This Row],[Region]])</f>
        <v>North</v>
      </c>
      <c r="D3136" t="str">
        <f>PROPER(Table1[[#This Row],[Product Category]])</f>
        <v>Furniture</v>
      </c>
      <c r="E3136">
        <f>ROUND(Table1[[#This Row],[Sales Amount]],1)</f>
        <v>1999.3</v>
      </c>
      <c r="F3136">
        <f>Table1[[#This Row],[Quantity Sold]]</f>
        <v>8</v>
      </c>
      <c r="G3136">
        <f>Table1[[#This Row],[Discount (%)]]</f>
        <v>29</v>
      </c>
      <c r="H3136">
        <f>Table1[[#This Row],[Profit]]</f>
        <v>911.69</v>
      </c>
    </row>
    <row r="3137" spans="1:8">
      <c r="A3137" s="11" t="s">
        <v>3089</v>
      </c>
      <c r="B3137" s="7">
        <v>48159</v>
      </c>
      <c r="C3137" t="str">
        <f>PROPER(Table1[[#This Row],[Region]])</f>
        <v>West</v>
      </c>
      <c r="D3137" t="str">
        <f>PROPER(Table1[[#This Row],[Product Category]])</f>
        <v>Electronics</v>
      </c>
      <c r="E3137">
        <f>ROUND(Table1[[#This Row],[Sales Amount]],1)</f>
        <v>2705.9</v>
      </c>
      <c r="F3137">
        <f>Table1[[#This Row],[Quantity Sold]]</f>
        <v>49</v>
      </c>
      <c r="G3137">
        <f>Table1[[#This Row],[Discount (%)]]</f>
        <v>50</v>
      </c>
      <c r="H3137">
        <f>Table1[[#This Row],[Profit]]</f>
        <v>1755.2</v>
      </c>
    </row>
    <row r="3138" spans="1:8">
      <c r="A3138" s="11" t="s">
        <v>3090</v>
      </c>
      <c r="B3138" s="7">
        <v>48160</v>
      </c>
      <c r="C3138" t="str">
        <f>PROPER(Table1[[#This Row],[Region]])</f>
        <v>East</v>
      </c>
      <c r="D3138" t="str">
        <f>PROPER(Table1[[#This Row],[Product Category]])</f>
        <v>Electronics</v>
      </c>
      <c r="E3138">
        <f>ROUND(Table1[[#This Row],[Sales Amount]],1)</f>
        <v>899.2</v>
      </c>
      <c r="F3138">
        <f>Table1[[#This Row],[Quantity Sold]]</f>
        <v>34</v>
      </c>
      <c r="G3138">
        <f>Table1[[#This Row],[Discount (%)]]</f>
        <v>37</v>
      </c>
      <c r="H3138">
        <f>Table1[[#This Row],[Profit]]</f>
        <v>1805.73</v>
      </c>
    </row>
    <row r="3139" spans="1:8">
      <c r="A3139" s="11" t="s">
        <v>3091</v>
      </c>
      <c r="B3139" s="7">
        <v>48161</v>
      </c>
      <c r="C3139" t="str">
        <f>PROPER(Table1[[#This Row],[Region]])</f>
        <v>West</v>
      </c>
      <c r="D3139" t="str">
        <f>PROPER(Table1[[#This Row],[Product Category]])</f>
        <v>Electronics</v>
      </c>
      <c r="E3139">
        <f>ROUND(Table1[[#This Row],[Sales Amount]],1)</f>
        <v>4674.3999999999996</v>
      </c>
      <c r="F3139">
        <f>Table1[[#This Row],[Quantity Sold]]</f>
        <v>31</v>
      </c>
      <c r="G3139">
        <f>Table1[[#This Row],[Discount (%)]]</f>
        <v>3</v>
      </c>
      <c r="H3139">
        <f>Table1[[#This Row],[Profit]]</f>
        <v>304.47000000000003</v>
      </c>
    </row>
    <row r="3140" spans="1:8">
      <c r="A3140" s="11" t="s">
        <v>3092</v>
      </c>
      <c r="B3140" s="7">
        <v>48162</v>
      </c>
      <c r="C3140" t="str">
        <f>PROPER(Table1[[#This Row],[Region]])</f>
        <v>West</v>
      </c>
      <c r="D3140" t="str">
        <f>PROPER(Table1[[#This Row],[Product Category]])</f>
        <v>Electronics</v>
      </c>
      <c r="E3140">
        <f>ROUND(Table1[[#This Row],[Sales Amount]],1)</f>
        <v>4807.6000000000004</v>
      </c>
      <c r="F3140">
        <f>Table1[[#This Row],[Quantity Sold]]</f>
        <v>1</v>
      </c>
      <c r="G3140">
        <f>Table1[[#This Row],[Discount (%)]]</f>
        <v>50</v>
      </c>
      <c r="H3140">
        <f>Table1[[#This Row],[Profit]]</f>
        <v>50.27</v>
      </c>
    </row>
    <row r="3141" spans="1:8">
      <c r="A3141" s="11">
        <v>27986651</v>
      </c>
      <c r="B3141" s="7">
        <v>48163</v>
      </c>
      <c r="C3141" t="str">
        <f>PROPER(Table1[[#This Row],[Region]])</f>
        <v>East</v>
      </c>
      <c r="D3141" t="str">
        <f>PROPER(Table1[[#This Row],[Product Category]])</f>
        <v>Clothing</v>
      </c>
      <c r="E3141">
        <f>ROUND(Table1[[#This Row],[Sales Amount]],1)</f>
        <v>4897.2</v>
      </c>
      <c r="F3141">
        <f>Table1[[#This Row],[Quantity Sold]]</f>
        <v>31</v>
      </c>
      <c r="G3141">
        <f>Table1[[#This Row],[Discount (%)]]</f>
        <v>10</v>
      </c>
      <c r="H3141">
        <f>Table1[[#This Row],[Profit]]</f>
        <v>613.87</v>
      </c>
    </row>
    <row r="3142" spans="1:8">
      <c r="A3142" s="11" t="s">
        <v>3093</v>
      </c>
      <c r="B3142" s="7">
        <v>48164</v>
      </c>
      <c r="C3142" t="str">
        <f>PROPER(Table1[[#This Row],[Region]])</f>
        <v>North</v>
      </c>
      <c r="D3142" t="str">
        <f>PROPER(Table1[[#This Row],[Product Category]])</f>
        <v>Sports</v>
      </c>
      <c r="E3142">
        <f>ROUND(Table1[[#This Row],[Sales Amount]],1)</f>
        <v>2496.9</v>
      </c>
      <c r="F3142">
        <f>Table1[[#This Row],[Quantity Sold]]</f>
        <v>32</v>
      </c>
      <c r="G3142">
        <f>Table1[[#This Row],[Discount (%)]]</f>
        <v>18</v>
      </c>
      <c r="H3142">
        <f>Table1[[#This Row],[Profit]]</f>
        <v>1043.77</v>
      </c>
    </row>
    <row r="3143" spans="1:8">
      <c r="A3143" s="11" t="s">
        <v>3094</v>
      </c>
      <c r="B3143" s="7">
        <v>48165</v>
      </c>
      <c r="C3143" t="str">
        <f>PROPER(Table1[[#This Row],[Region]])</f>
        <v>East</v>
      </c>
      <c r="D3143" t="str">
        <f>PROPER(Table1[[#This Row],[Product Category]])</f>
        <v>Electronics</v>
      </c>
      <c r="E3143">
        <f>ROUND(Table1[[#This Row],[Sales Amount]],1)</f>
        <v>4927.5</v>
      </c>
      <c r="F3143">
        <f>Table1[[#This Row],[Quantity Sold]]</f>
        <v>16</v>
      </c>
      <c r="G3143">
        <f>Table1[[#This Row],[Discount (%)]]</f>
        <v>46</v>
      </c>
      <c r="H3143">
        <f>Table1[[#This Row],[Profit]]</f>
        <v>310.49</v>
      </c>
    </row>
    <row r="3144" spans="1:8">
      <c r="A3144" s="11">
        <v>21456210</v>
      </c>
      <c r="B3144" s="7">
        <v>48166</v>
      </c>
      <c r="C3144" t="str">
        <f>PROPER(Table1[[#This Row],[Region]])</f>
        <v>North</v>
      </c>
      <c r="D3144" t="str">
        <f>PROPER(Table1[[#This Row],[Product Category]])</f>
        <v>Furniture</v>
      </c>
      <c r="E3144">
        <f>ROUND(Table1[[#This Row],[Sales Amount]],1)</f>
        <v>468.2</v>
      </c>
      <c r="F3144">
        <f>Table1[[#This Row],[Quantity Sold]]</f>
        <v>18</v>
      </c>
      <c r="G3144">
        <f>Table1[[#This Row],[Discount (%)]]</f>
        <v>36</v>
      </c>
      <c r="H3144">
        <f>Table1[[#This Row],[Profit]]</f>
        <v>1166.6199999999999</v>
      </c>
    </row>
    <row r="3145" spans="1:8">
      <c r="A3145" s="11" t="s">
        <v>3095</v>
      </c>
      <c r="B3145" s="7">
        <v>48167</v>
      </c>
      <c r="C3145" t="str">
        <f>PROPER(Table1[[#This Row],[Region]])</f>
        <v>South</v>
      </c>
      <c r="D3145" t="str">
        <f>PROPER(Table1[[#This Row],[Product Category]])</f>
        <v>Groceries</v>
      </c>
      <c r="E3145">
        <f>ROUND(Table1[[#This Row],[Sales Amount]],1)</f>
        <v>2619.3000000000002</v>
      </c>
      <c r="F3145">
        <f>Table1[[#This Row],[Quantity Sold]]</f>
        <v>9</v>
      </c>
      <c r="G3145">
        <f>Table1[[#This Row],[Discount (%)]]</f>
        <v>14</v>
      </c>
      <c r="H3145">
        <f>Table1[[#This Row],[Profit]]</f>
        <v>772.72</v>
      </c>
    </row>
    <row r="3146" spans="1:8">
      <c r="A3146" s="11" t="s">
        <v>3096</v>
      </c>
      <c r="B3146" s="7">
        <v>48168</v>
      </c>
      <c r="C3146" t="str">
        <f>PROPER(Table1[[#This Row],[Region]])</f>
        <v>North</v>
      </c>
      <c r="D3146" t="str">
        <f>PROPER(Table1[[#This Row],[Product Category]])</f>
        <v>Electronics</v>
      </c>
      <c r="E3146">
        <f>ROUND(Table1[[#This Row],[Sales Amount]],1)</f>
        <v>168.4</v>
      </c>
      <c r="F3146">
        <f>Table1[[#This Row],[Quantity Sold]]</f>
        <v>19</v>
      </c>
      <c r="G3146">
        <f>Table1[[#This Row],[Discount (%)]]</f>
        <v>44</v>
      </c>
      <c r="H3146">
        <f>Table1[[#This Row],[Profit]]</f>
        <v>10.78</v>
      </c>
    </row>
    <row r="3147" spans="1:8">
      <c r="A3147" s="11" t="s">
        <v>3097</v>
      </c>
      <c r="B3147" s="7">
        <v>48169</v>
      </c>
      <c r="C3147" t="str">
        <f>PROPER(Table1[[#This Row],[Region]])</f>
        <v>North</v>
      </c>
      <c r="D3147" t="str">
        <f>PROPER(Table1[[#This Row],[Product Category]])</f>
        <v>Electronics</v>
      </c>
      <c r="E3147">
        <f>ROUND(Table1[[#This Row],[Sales Amount]],1)</f>
        <v>3750.5</v>
      </c>
      <c r="F3147">
        <f>Table1[[#This Row],[Quantity Sold]]</f>
        <v>24</v>
      </c>
      <c r="G3147">
        <f>Table1[[#This Row],[Discount (%)]]</f>
        <v>37</v>
      </c>
      <c r="H3147">
        <f>Table1[[#This Row],[Profit]]</f>
        <v>259.20999999999998</v>
      </c>
    </row>
    <row r="3148" spans="1:8">
      <c r="A3148" s="11" t="s">
        <v>3098</v>
      </c>
      <c r="B3148" s="7">
        <v>48170</v>
      </c>
      <c r="C3148" t="str">
        <f>PROPER(Table1[[#This Row],[Region]])</f>
        <v>South</v>
      </c>
      <c r="D3148" t="str">
        <f>PROPER(Table1[[#This Row],[Product Category]])</f>
        <v>Clothing</v>
      </c>
      <c r="E3148">
        <f>ROUND(Table1[[#This Row],[Sales Amount]],1)</f>
        <v>2348.1</v>
      </c>
      <c r="F3148">
        <f>Table1[[#This Row],[Quantity Sold]]</f>
        <v>48</v>
      </c>
      <c r="G3148">
        <f>Table1[[#This Row],[Discount (%)]]</f>
        <v>33</v>
      </c>
      <c r="H3148">
        <f>Table1[[#This Row],[Profit]]</f>
        <v>1730.9</v>
      </c>
    </row>
    <row r="3149" spans="1:8">
      <c r="A3149" s="11" t="s">
        <v>3099</v>
      </c>
      <c r="B3149" s="7">
        <v>48171</v>
      </c>
      <c r="C3149" t="str">
        <f>PROPER(Table1[[#This Row],[Region]])</f>
        <v>West</v>
      </c>
      <c r="D3149" t="str">
        <f>PROPER(Table1[[#This Row],[Product Category]])</f>
        <v>Electronics</v>
      </c>
      <c r="E3149">
        <f>ROUND(Table1[[#This Row],[Sales Amount]],1)</f>
        <v>4819.3999999999996</v>
      </c>
      <c r="F3149">
        <f>Table1[[#This Row],[Quantity Sold]]</f>
        <v>13</v>
      </c>
      <c r="G3149">
        <f>Table1[[#This Row],[Discount (%)]]</f>
        <v>27</v>
      </c>
      <c r="H3149">
        <f>Table1[[#This Row],[Profit]]</f>
        <v>1848.62</v>
      </c>
    </row>
    <row r="3150" spans="1:8">
      <c r="A3150" s="11" t="s">
        <v>3100</v>
      </c>
      <c r="B3150" s="7">
        <v>48172</v>
      </c>
      <c r="C3150" t="str">
        <f>PROPER(Table1[[#This Row],[Region]])</f>
        <v>South</v>
      </c>
      <c r="D3150" t="str">
        <f>PROPER(Table1[[#This Row],[Product Category]])</f>
        <v>Sports</v>
      </c>
      <c r="E3150">
        <f>ROUND(Table1[[#This Row],[Sales Amount]],1)</f>
        <v>441.2</v>
      </c>
      <c r="F3150">
        <f>Table1[[#This Row],[Quantity Sold]]</f>
        <v>43</v>
      </c>
      <c r="G3150">
        <f>Table1[[#This Row],[Discount (%)]]</f>
        <v>24</v>
      </c>
      <c r="H3150">
        <f>Table1[[#This Row],[Profit]]</f>
        <v>436.65</v>
      </c>
    </row>
    <row r="3151" spans="1:8">
      <c r="A3151" s="11" t="s">
        <v>3101</v>
      </c>
      <c r="B3151" s="7">
        <v>48173</v>
      </c>
      <c r="C3151" t="str">
        <f>PROPER(Table1[[#This Row],[Region]])</f>
        <v>East</v>
      </c>
      <c r="D3151" t="str">
        <f>PROPER(Table1[[#This Row],[Product Category]])</f>
        <v>Electronics</v>
      </c>
      <c r="E3151">
        <f>ROUND(Table1[[#This Row],[Sales Amount]],1)</f>
        <v>3205.6</v>
      </c>
      <c r="F3151">
        <f>Table1[[#This Row],[Quantity Sold]]</f>
        <v>21</v>
      </c>
      <c r="G3151">
        <f>Table1[[#This Row],[Discount (%)]]</f>
        <v>36</v>
      </c>
      <c r="H3151">
        <f>Table1[[#This Row],[Profit]]</f>
        <v>987.27</v>
      </c>
    </row>
    <row r="3152" spans="1:8">
      <c r="A3152" s="11" t="s">
        <v>3102</v>
      </c>
      <c r="B3152" s="7">
        <v>48174</v>
      </c>
      <c r="C3152" t="str">
        <f>PROPER(Table1[[#This Row],[Region]])</f>
        <v>North</v>
      </c>
      <c r="D3152" t="str">
        <f>PROPER(Table1[[#This Row],[Product Category]])</f>
        <v>Furniture</v>
      </c>
      <c r="E3152">
        <f>ROUND(Table1[[#This Row],[Sales Amount]],1)</f>
        <v>4014.7</v>
      </c>
      <c r="F3152">
        <f>Table1[[#This Row],[Quantity Sold]]</f>
        <v>26</v>
      </c>
      <c r="G3152">
        <f>Table1[[#This Row],[Discount (%)]]</f>
        <v>3</v>
      </c>
      <c r="H3152">
        <f>Table1[[#This Row],[Profit]]</f>
        <v>796.65</v>
      </c>
    </row>
    <row r="3153" spans="1:8">
      <c r="A3153" s="11" t="s">
        <v>3103</v>
      </c>
      <c r="B3153" s="7">
        <v>48175</v>
      </c>
      <c r="C3153" t="str">
        <f>PROPER(Table1[[#This Row],[Region]])</f>
        <v>East</v>
      </c>
      <c r="D3153" t="str">
        <f>PROPER(Table1[[#This Row],[Product Category]])</f>
        <v>Clothing</v>
      </c>
      <c r="E3153">
        <f>ROUND(Table1[[#This Row],[Sales Amount]],1)</f>
        <v>1213</v>
      </c>
      <c r="F3153">
        <f>Table1[[#This Row],[Quantity Sold]]</f>
        <v>26</v>
      </c>
      <c r="G3153">
        <f>Table1[[#This Row],[Discount (%)]]</f>
        <v>26</v>
      </c>
      <c r="H3153">
        <f>Table1[[#This Row],[Profit]]</f>
        <v>1169.32</v>
      </c>
    </row>
    <row r="3154" spans="1:8">
      <c r="A3154" s="11" t="s">
        <v>3104</v>
      </c>
      <c r="B3154" s="7">
        <v>48176</v>
      </c>
      <c r="C3154" t="str">
        <f>PROPER(Table1[[#This Row],[Region]])</f>
        <v>East</v>
      </c>
      <c r="D3154" t="str">
        <f>PROPER(Table1[[#This Row],[Product Category]])</f>
        <v>Electronics</v>
      </c>
      <c r="E3154">
        <f>ROUND(Table1[[#This Row],[Sales Amount]],1)</f>
        <v>4097.3999999999996</v>
      </c>
      <c r="F3154">
        <f>Table1[[#This Row],[Quantity Sold]]</f>
        <v>40</v>
      </c>
      <c r="G3154">
        <f>Table1[[#This Row],[Discount (%)]]</f>
        <v>28</v>
      </c>
      <c r="H3154">
        <f>Table1[[#This Row],[Profit]]</f>
        <v>1921.63</v>
      </c>
    </row>
    <row r="3155" spans="1:8">
      <c r="A3155" s="11" t="s">
        <v>3105</v>
      </c>
      <c r="B3155" s="7">
        <v>48177</v>
      </c>
      <c r="C3155" t="str">
        <f>PROPER(Table1[[#This Row],[Region]])</f>
        <v>East</v>
      </c>
      <c r="D3155" t="str">
        <f>PROPER(Table1[[#This Row],[Product Category]])</f>
        <v>Groceries</v>
      </c>
      <c r="E3155">
        <f>ROUND(Table1[[#This Row],[Sales Amount]],1)</f>
        <v>4619.3999999999996</v>
      </c>
      <c r="F3155">
        <f>Table1[[#This Row],[Quantity Sold]]</f>
        <v>2</v>
      </c>
      <c r="G3155">
        <f>Table1[[#This Row],[Discount (%)]]</f>
        <v>29</v>
      </c>
      <c r="H3155">
        <f>Table1[[#This Row],[Profit]]</f>
        <v>308.64</v>
      </c>
    </row>
    <row r="3156" spans="1:8">
      <c r="A3156" s="11" t="s">
        <v>3106</v>
      </c>
      <c r="B3156" s="7">
        <v>48178</v>
      </c>
      <c r="C3156" t="str">
        <f>PROPER(Table1[[#This Row],[Region]])</f>
        <v>North</v>
      </c>
      <c r="D3156" t="str">
        <f>PROPER(Table1[[#This Row],[Product Category]])</f>
        <v>Sports</v>
      </c>
      <c r="E3156">
        <f>ROUND(Table1[[#This Row],[Sales Amount]],1)</f>
        <v>1006.6</v>
      </c>
      <c r="F3156">
        <f>Table1[[#This Row],[Quantity Sold]]</f>
        <v>50</v>
      </c>
      <c r="G3156">
        <f>Table1[[#This Row],[Discount (%)]]</f>
        <v>21</v>
      </c>
      <c r="H3156">
        <f>Table1[[#This Row],[Profit]]</f>
        <v>1134.71</v>
      </c>
    </row>
    <row r="3157" spans="1:8">
      <c r="A3157" s="11" t="s">
        <v>3107</v>
      </c>
      <c r="B3157" s="7">
        <v>48179</v>
      </c>
      <c r="C3157" t="str">
        <f>PROPER(Table1[[#This Row],[Region]])</f>
        <v>East</v>
      </c>
      <c r="D3157" t="str">
        <f>PROPER(Table1[[#This Row],[Product Category]])</f>
        <v>Groceries</v>
      </c>
      <c r="E3157">
        <f>ROUND(Table1[[#This Row],[Sales Amount]],1)</f>
        <v>4965.3</v>
      </c>
      <c r="F3157">
        <f>Table1[[#This Row],[Quantity Sold]]</f>
        <v>44</v>
      </c>
      <c r="G3157">
        <f>Table1[[#This Row],[Discount (%)]]</f>
        <v>6</v>
      </c>
      <c r="H3157">
        <f>Table1[[#This Row],[Profit]]</f>
        <v>1360.23</v>
      </c>
    </row>
    <row r="3158" spans="1:8">
      <c r="A3158" s="11" t="s">
        <v>3108</v>
      </c>
      <c r="B3158" s="7">
        <v>48180</v>
      </c>
      <c r="C3158" t="str">
        <f>PROPER(Table1[[#This Row],[Region]])</f>
        <v>East</v>
      </c>
      <c r="D3158" t="str">
        <f>PROPER(Table1[[#This Row],[Product Category]])</f>
        <v>Furniture</v>
      </c>
      <c r="E3158">
        <f>ROUND(Table1[[#This Row],[Sales Amount]],1)</f>
        <v>1023.7</v>
      </c>
      <c r="F3158">
        <f>Table1[[#This Row],[Quantity Sold]]</f>
        <v>6</v>
      </c>
      <c r="G3158">
        <f>Table1[[#This Row],[Discount (%)]]</f>
        <v>46</v>
      </c>
      <c r="H3158">
        <f>Table1[[#This Row],[Profit]]</f>
        <v>971.14</v>
      </c>
    </row>
    <row r="3159" spans="1:8">
      <c r="A3159" s="11" t="s">
        <v>3109</v>
      </c>
      <c r="B3159" s="7">
        <v>48181</v>
      </c>
      <c r="C3159" t="str">
        <f>PROPER(Table1[[#This Row],[Region]])</f>
        <v>North</v>
      </c>
      <c r="D3159" t="str">
        <f>PROPER(Table1[[#This Row],[Product Category]])</f>
        <v>Furniture</v>
      </c>
      <c r="E3159">
        <f>ROUND(Table1[[#This Row],[Sales Amount]],1)</f>
        <v>1677.2</v>
      </c>
      <c r="F3159">
        <f>Table1[[#This Row],[Quantity Sold]]</f>
        <v>38</v>
      </c>
      <c r="G3159">
        <f>Table1[[#This Row],[Discount (%)]]</f>
        <v>37</v>
      </c>
      <c r="H3159">
        <f>Table1[[#This Row],[Profit]]</f>
        <v>561.42999999999995</v>
      </c>
    </row>
    <row r="3160" spans="1:8">
      <c r="A3160" s="11" t="s">
        <v>3110</v>
      </c>
      <c r="B3160" s="7">
        <v>48182</v>
      </c>
      <c r="C3160" t="str">
        <f>PROPER(Table1[[#This Row],[Region]])</f>
        <v>West</v>
      </c>
      <c r="D3160" t="str">
        <f>PROPER(Table1[[#This Row],[Product Category]])</f>
        <v>Electronics</v>
      </c>
      <c r="E3160">
        <f>ROUND(Table1[[#This Row],[Sales Amount]],1)</f>
        <v>1396.4</v>
      </c>
      <c r="F3160">
        <f>Table1[[#This Row],[Quantity Sold]]</f>
        <v>1</v>
      </c>
      <c r="G3160">
        <f>Table1[[#This Row],[Discount (%)]]</f>
        <v>37</v>
      </c>
      <c r="H3160">
        <f>Table1[[#This Row],[Profit]]</f>
        <v>389.28</v>
      </c>
    </row>
    <row r="3161" spans="1:8">
      <c r="A3161" s="11" t="s">
        <v>3111</v>
      </c>
      <c r="B3161" s="7">
        <v>48183</v>
      </c>
      <c r="C3161" t="str">
        <f>PROPER(Table1[[#This Row],[Region]])</f>
        <v>East</v>
      </c>
      <c r="D3161" t="str">
        <f>PROPER(Table1[[#This Row],[Product Category]])</f>
        <v>Sports</v>
      </c>
      <c r="E3161">
        <f>ROUND(Table1[[#This Row],[Sales Amount]],1)</f>
        <v>1755.6</v>
      </c>
      <c r="F3161">
        <f>Table1[[#This Row],[Quantity Sold]]</f>
        <v>19</v>
      </c>
      <c r="G3161">
        <f>Table1[[#This Row],[Discount (%)]]</f>
        <v>12</v>
      </c>
      <c r="H3161">
        <f>Table1[[#This Row],[Profit]]</f>
        <v>1282.05</v>
      </c>
    </row>
    <row r="3162" spans="1:8">
      <c r="A3162" s="11" t="s">
        <v>3112</v>
      </c>
      <c r="B3162" s="7">
        <v>48184</v>
      </c>
      <c r="C3162" t="str">
        <f>PROPER(Table1[[#This Row],[Region]])</f>
        <v>North</v>
      </c>
      <c r="D3162" t="str">
        <f>PROPER(Table1[[#This Row],[Product Category]])</f>
        <v>Furniture</v>
      </c>
      <c r="E3162">
        <f>ROUND(Table1[[#This Row],[Sales Amount]],1)</f>
        <v>3135.2</v>
      </c>
      <c r="F3162">
        <f>Table1[[#This Row],[Quantity Sold]]</f>
        <v>42</v>
      </c>
      <c r="G3162">
        <f>Table1[[#This Row],[Discount (%)]]</f>
        <v>44</v>
      </c>
      <c r="H3162">
        <f>Table1[[#This Row],[Profit]]</f>
        <v>788.46</v>
      </c>
    </row>
    <row r="3163" spans="1:8">
      <c r="A3163" s="11" t="s">
        <v>3113</v>
      </c>
      <c r="B3163" s="7">
        <v>48185</v>
      </c>
      <c r="C3163" t="str">
        <f>PROPER(Table1[[#This Row],[Region]])</f>
        <v>West</v>
      </c>
      <c r="D3163" t="str">
        <f>PROPER(Table1[[#This Row],[Product Category]])</f>
        <v>Clothing</v>
      </c>
      <c r="E3163">
        <f>ROUND(Table1[[#This Row],[Sales Amount]],1)</f>
        <v>128.6</v>
      </c>
      <c r="F3163">
        <f>Table1[[#This Row],[Quantity Sold]]</f>
        <v>1</v>
      </c>
      <c r="G3163">
        <f>Table1[[#This Row],[Discount (%)]]</f>
        <v>3</v>
      </c>
      <c r="H3163">
        <f>Table1[[#This Row],[Profit]]</f>
        <v>299.42</v>
      </c>
    </row>
    <row r="3164" spans="1:8">
      <c r="A3164" s="11" t="s">
        <v>3114</v>
      </c>
      <c r="B3164" s="7">
        <v>48186</v>
      </c>
      <c r="C3164" t="str">
        <f>PROPER(Table1[[#This Row],[Region]])</f>
        <v>East</v>
      </c>
      <c r="D3164" t="str">
        <f>PROPER(Table1[[#This Row],[Product Category]])</f>
        <v>Groceries</v>
      </c>
      <c r="E3164">
        <f>ROUND(Table1[[#This Row],[Sales Amount]],1)</f>
        <v>1164.9000000000001</v>
      </c>
      <c r="F3164">
        <f>Table1[[#This Row],[Quantity Sold]]</f>
        <v>42</v>
      </c>
      <c r="G3164">
        <f>Table1[[#This Row],[Discount (%)]]</f>
        <v>24</v>
      </c>
      <c r="H3164">
        <f>Table1[[#This Row],[Profit]]</f>
        <v>717.48</v>
      </c>
    </row>
    <row r="3165" spans="1:8">
      <c r="A3165" s="11" t="s">
        <v>3115</v>
      </c>
      <c r="B3165" s="7">
        <v>48187</v>
      </c>
      <c r="C3165" t="str">
        <f>PROPER(Table1[[#This Row],[Region]])</f>
        <v>East</v>
      </c>
      <c r="D3165" t="str">
        <f>PROPER(Table1[[#This Row],[Product Category]])</f>
        <v>Sports</v>
      </c>
      <c r="E3165">
        <f>ROUND(Table1[[#This Row],[Sales Amount]],1)</f>
        <v>3227.1</v>
      </c>
      <c r="F3165">
        <f>Table1[[#This Row],[Quantity Sold]]</f>
        <v>43</v>
      </c>
      <c r="G3165">
        <f>Table1[[#This Row],[Discount (%)]]</f>
        <v>49</v>
      </c>
      <c r="H3165">
        <f>Table1[[#This Row],[Profit]]</f>
        <v>640.62</v>
      </c>
    </row>
    <row r="3166" spans="1:8">
      <c r="A3166" s="11" t="s">
        <v>3116</v>
      </c>
      <c r="B3166" s="7">
        <v>48188</v>
      </c>
      <c r="C3166" t="str">
        <f>PROPER(Table1[[#This Row],[Region]])</f>
        <v>East</v>
      </c>
      <c r="D3166" t="str">
        <f>PROPER(Table1[[#This Row],[Product Category]])</f>
        <v>Electronics</v>
      </c>
      <c r="E3166">
        <f>ROUND(Table1[[#This Row],[Sales Amount]],1)</f>
        <v>3444.5</v>
      </c>
      <c r="F3166">
        <f>Table1[[#This Row],[Quantity Sold]]</f>
        <v>4</v>
      </c>
      <c r="G3166">
        <f>Table1[[#This Row],[Discount (%)]]</f>
        <v>13</v>
      </c>
      <c r="H3166">
        <f>Table1[[#This Row],[Profit]]</f>
        <v>1816.62</v>
      </c>
    </row>
    <row r="3167" spans="1:8">
      <c r="A3167" s="11" t="s">
        <v>3117</v>
      </c>
      <c r="B3167" s="7">
        <v>48189</v>
      </c>
      <c r="C3167" t="str">
        <f>PROPER(Table1[[#This Row],[Region]])</f>
        <v>North</v>
      </c>
      <c r="D3167" t="str">
        <f>PROPER(Table1[[#This Row],[Product Category]])</f>
        <v>Clothing</v>
      </c>
      <c r="E3167">
        <f>ROUND(Table1[[#This Row],[Sales Amount]],1)</f>
        <v>868.1</v>
      </c>
      <c r="F3167">
        <f>Table1[[#This Row],[Quantity Sold]]</f>
        <v>35</v>
      </c>
      <c r="G3167">
        <f>Table1[[#This Row],[Discount (%)]]</f>
        <v>41</v>
      </c>
      <c r="H3167">
        <f>Table1[[#This Row],[Profit]]</f>
        <v>276.49</v>
      </c>
    </row>
    <row r="3168" spans="1:8">
      <c r="A3168" s="11" t="s">
        <v>3118</v>
      </c>
      <c r="B3168" s="7">
        <v>48190</v>
      </c>
      <c r="C3168" t="str">
        <f>PROPER(Table1[[#This Row],[Region]])</f>
        <v>West</v>
      </c>
      <c r="D3168" t="str">
        <f>PROPER(Table1[[#This Row],[Product Category]])</f>
        <v>Sports</v>
      </c>
      <c r="E3168">
        <f>ROUND(Table1[[#This Row],[Sales Amount]],1)</f>
        <v>1877</v>
      </c>
      <c r="F3168">
        <f>Table1[[#This Row],[Quantity Sold]]</f>
        <v>34</v>
      </c>
      <c r="G3168">
        <f>Table1[[#This Row],[Discount (%)]]</f>
        <v>50</v>
      </c>
      <c r="H3168">
        <f>Table1[[#This Row],[Profit]]</f>
        <v>1779</v>
      </c>
    </row>
    <row r="3169" spans="1:8">
      <c r="A3169" s="11" t="s">
        <v>3119</v>
      </c>
      <c r="B3169" s="7">
        <v>48191</v>
      </c>
      <c r="C3169" t="str">
        <f>PROPER(Table1[[#This Row],[Region]])</f>
        <v>North</v>
      </c>
      <c r="D3169" t="str">
        <f>PROPER(Table1[[#This Row],[Product Category]])</f>
        <v>Groceries</v>
      </c>
      <c r="E3169">
        <f>ROUND(Table1[[#This Row],[Sales Amount]],1)</f>
        <v>1003.6</v>
      </c>
      <c r="F3169">
        <f>Table1[[#This Row],[Quantity Sold]]</f>
        <v>37</v>
      </c>
      <c r="G3169">
        <f>Table1[[#This Row],[Discount (%)]]</f>
        <v>20</v>
      </c>
      <c r="H3169">
        <f>Table1[[#This Row],[Profit]]</f>
        <v>1398.75</v>
      </c>
    </row>
    <row r="3170" spans="1:8">
      <c r="A3170" s="11" t="s">
        <v>3120</v>
      </c>
      <c r="B3170" s="7">
        <v>48192</v>
      </c>
      <c r="C3170" t="str">
        <f>PROPER(Table1[[#This Row],[Region]])</f>
        <v>South</v>
      </c>
      <c r="D3170" t="str">
        <f>PROPER(Table1[[#This Row],[Product Category]])</f>
        <v>Furniture</v>
      </c>
      <c r="E3170">
        <f>ROUND(Table1[[#This Row],[Sales Amount]],1)</f>
        <v>4859.7</v>
      </c>
      <c r="F3170">
        <f>Table1[[#This Row],[Quantity Sold]]</f>
        <v>20</v>
      </c>
      <c r="G3170">
        <f>Table1[[#This Row],[Discount (%)]]</f>
        <v>12</v>
      </c>
      <c r="H3170">
        <f>Table1[[#This Row],[Profit]]</f>
        <v>1425.42</v>
      </c>
    </row>
    <row r="3171" spans="1:8">
      <c r="A3171" s="11" t="s">
        <v>3121</v>
      </c>
      <c r="B3171" s="7">
        <v>48193</v>
      </c>
      <c r="C3171" t="str">
        <f>PROPER(Table1[[#This Row],[Region]])</f>
        <v>North</v>
      </c>
      <c r="D3171" t="str">
        <f>PROPER(Table1[[#This Row],[Product Category]])</f>
        <v>Groceries</v>
      </c>
      <c r="E3171">
        <f>ROUND(Table1[[#This Row],[Sales Amount]],1)</f>
        <v>1095</v>
      </c>
      <c r="F3171">
        <f>Table1[[#This Row],[Quantity Sold]]</f>
        <v>1</v>
      </c>
      <c r="G3171">
        <f>Table1[[#This Row],[Discount (%)]]</f>
        <v>9</v>
      </c>
      <c r="H3171">
        <f>Table1[[#This Row],[Profit]]</f>
        <v>1259.6400000000001</v>
      </c>
    </row>
    <row r="3172" spans="1:8">
      <c r="A3172" s="11" t="s">
        <v>3122</v>
      </c>
      <c r="B3172" s="7">
        <v>48194</v>
      </c>
      <c r="C3172" t="str">
        <f>PROPER(Table1[[#This Row],[Region]])</f>
        <v>South</v>
      </c>
      <c r="D3172" t="str">
        <f>PROPER(Table1[[#This Row],[Product Category]])</f>
        <v>Furniture</v>
      </c>
      <c r="E3172">
        <f>ROUND(Table1[[#This Row],[Sales Amount]],1)</f>
        <v>3356.4</v>
      </c>
      <c r="F3172">
        <f>Table1[[#This Row],[Quantity Sold]]</f>
        <v>9</v>
      </c>
      <c r="G3172">
        <f>Table1[[#This Row],[Discount (%)]]</f>
        <v>40</v>
      </c>
      <c r="H3172">
        <f>Table1[[#This Row],[Profit]]</f>
        <v>1945.6</v>
      </c>
    </row>
    <row r="3173" spans="1:8">
      <c r="A3173" s="11" t="s">
        <v>3123</v>
      </c>
      <c r="B3173" s="7">
        <v>48195</v>
      </c>
      <c r="C3173" t="str">
        <f>PROPER(Table1[[#This Row],[Region]])</f>
        <v>North</v>
      </c>
      <c r="D3173" t="str">
        <f>PROPER(Table1[[#This Row],[Product Category]])</f>
        <v>Electronics</v>
      </c>
      <c r="E3173">
        <f>ROUND(Table1[[#This Row],[Sales Amount]],1)</f>
        <v>718.3</v>
      </c>
      <c r="F3173">
        <f>Table1[[#This Row],[Quantity Sold]]</f>
        <v>9</v>
      </c>
      <c r="G3173">
        <f>Table1[[#This Row],[Discount (%)]]</f>
        <v>43</v>
      </c>
      <c r="H3173">
        <f>Table1[[#This Row],[Profit]]</f>
        <v>474.76</v>
      </c>
    </row>
    <row r="3174" spans="1:8">
      <c r="A3174" s="11" t="s">
        <v>3124</v>
      </c>
      <c r="B3174" s="7">
        <v>48196</v>
      </c>
      <c r="C3174" t="str">
        <f>PROPER(Table1[[#This Row],[Region]])</f>
        <v>South</v>
      </c>
      <c r="D3174" t="str">
        <f>PROPER(Table1[[#This Row],[Product Category]])</f>
        <v>Clothing</v>
      </c>
      <c r="E3174">
        <f>ROUND(Table1[[#This Row],[Sales Amount]],1)</f>
        <v>990.2</v>
      </c>
      <c r="F3174">
        <f>Table1[[#This Row],[Quantity Sold]]</f>
        <v>28</v>
      </c>
      <c r="G3174">
        <f>Table1[[#This Row],[Discount (%)]]</f>
        <v>8</v>
      </c>
      <c r="H3174">
        <f>Table1[[#This Row],[Profit]]</f>
        <v>1818.72</v>
      </c>
    </row>
    <row r="3175" spans="1:8">
      <c r="A3175" s="11" t="s">
        <v>3125</v>
      </c>
      <c r="B3175" s="7">
        <v>48197</v>
      </c>
      <c r="C3175" t="str">
        <f>PROPER(Table1[[#This Row],[Region]])</f>
        <v>South</v>
      </c>
      <c r="D3175" t="str">
        <f>PROPER(Table1[[#This Row],[Product Category]])</f>
        <v>Furniture</v>
      </c>
      <c r="E3175">
        <f>ROUND(Table1[[#This Row],[Sales Amount]],1)</f>
        <v>3721.6</v>
      </c>
      <c r="F3175">
        <f>Table1[[#This Row],[Quantity Sold]]</f>
        <v>33</v>
      </c>
      <c r="G3175">
        <f>Table1[[#This Row],[Discount (%)]]</f>
        <v>16</v>
      </c>
      <c r="H3175">
        <f>Table1[[#This Row],[Profit]]</f>
        <v>1847.47</v>
      </c>
    </row>
    <row r="3176" spans="1:8">
      <c r="A3176" s="11" t="s">
        <v>3126</v>
      </c>
      <c r="B3176" s="7">
        <v>48198</v>
      </c>
      <c r="C3176" t="str">
        <f>PROPER(Table1[[#This Row],[Region]])</f>
        <v>North</v>
      </c>
      <c r="D3176" t="str">
        <f>PROPER(Table1[[#This Row],[Product Category]])</f>
        <v>Clothing</v>
      </c>
      <c r="E3176">
        <f>ROUND(Table1[[#This Row],[Sales Amount]],1)</f>
        <v>4362.2</v>
      </c>
      <c r="F3176">
        <f>Table1[[#This Row],[Quantity Sold]]</f>
        <v>25</v>
      </c>
      <c r="G3176">
        <f>Table1[[#This Row],[Discount (%)]]</f>
        <v>20</v>
      </c>
      <c r="H3176">
        <f>Table1[[#This Row],[Profit]]</f>
        <v>290.37</v>
      </c>
    </row>
    <row r="3177" spans="1:8">
      <c r="A3177" s="11" t="s">
        <v>3127</v>
      </c>
      <c r="B3177" s="7">
        <v>48199</v>
      </c>
      <c r="C3177" t="str">
        <f>PROPER(Table1[[#This Row],[Region]])</f>
        <v>West</v>
      </c>
      <c r="D3177" t="str">
        <f>PROPER(Table1[[#This Row],[Product Category]])</f>
        <v>Clothing</v>
      </c>
      <c r="E3177">
        <f>ROUND(Table1[[#This Row],[Sales Amount]],1)</f>
        <v>715.7</v>
      </c>
      <c r="F3177">
        <f>Table1[[#This Row],[Quantity Sold]]</f>
        <v>2</v>
      </c>
      <c r="G3177">
        <f>Table1[[#This Row],[Discount (%)]]</f>
        <v>18</v>
      </c>
      <c r="H3177">
        <f>Table1[[#This Row],[Profit]]</f>
        <v>416.51</v>
      </c>
    </row>
    <row r="3178" spans="1:8">
      <c r="A3178" s="11" t="s">
        <v>3128</v>
      </c>
      <c r="B3178" s="7">
        <v>48200</v>
      </c>
      <c r="C3178" t="str">
        <f>PROPER(Table1[[#This Row],[Region]])</f>
        <v>North</v>
      </c>
      <c r="D3178" t="str">
        <f>PROPER(Table1[[#This Row],[Product Category]])</f>
        <v>Electronics</v>
      </c>
      <c r="E3178">
        <f>ROUND(Table1[[#This Row],[Sales Amount]],1)</f>
        <v>2478.9</v>
      </c>
      <c r="F3178">
        <f>Table1[[#This Row],[Quantity Sold]]</f>
        <v>15</v>
      </c>
      <c r="G3178">
        <f>Table1[[#This Row],[Discount (%)]]</f>
        <v>48</v>
      </c>
      <c r="H3178">
        <f>Table1[[#This Row],[Profit]]</f>
        <v>1843.45</v>
      </c>
    </row>
    <row r="3179" spans="1:8">
      <c r="A3179" s="11" t="s">
        <v>3129</v>
      </c>
      <c r="B3179" s="7">
        <v>48201</v>
      </c>
      <c r="C3179" t="str">
        <f>PROPER(Table1[[#This Row],[Region]])</f>
        <v>West</v>
      </c>
      <c r="D3179" t="str">
        <f>PROPER(Table1[[#This Row],[Product Category]])</f>
        <v>Sports</v>
      </c>
      <c r="E3179">
        <f>ROUND(Table1[[#This Row],[Sales Amount]],1)</f>
        <v>3936.7</v>
      </c>
      <c r="F3179">
        <f>Table1[[#This Row],[Quantity Sold]]</f>
        <v>40</v>
      </c>
      <c r="G3179">
        <f>Table1[[#This Row],[Discount (%)]]</f>
        <v>9</v>
      </c>
      <c r="H3179">
        <f>Table1[[#This Row],[Profit]]</f>
        <v>39.24</v>
      </c>
    </row>
    <row r="3180" spans="1:8">
      <c r="A3180" s="11" t="s">
        <v>3130</v>
      </c>
      <c r="B3180" s="7">
        <v>48202</v>
      </c>
      <c r="C3180" t="str">
        <f>PROPER(Table1[[#This Row],[Region]])</f>
        <v>West</v>
      </c>
      <c r="D3180" t="str">
        <f>PROPER(Table1[[#This Row],[Product Category]])</f>
        <v>Clothing</v>
      </c>
      <c r="E3180">
        <f>ROUND(Table1[[#This Row],[Sales Amount]],1)</f>
        <v>3245.7</v>
      </c>
      <c r="F3180">
        <f>Table1[[#This Row],[Quantity Sold]]</f>
        <v>16</v>
      </c>
      <c r="G3180">
        <f>Table1[[#This Row],[Discount (%)]]</f>
        <v>49</v>
      </c>
      <c r="H3180">
        <f>Table1[[#This Row],[Profit]]</f>
        <v>1809.73</v>
      </c>
    </row>
    <row r="3181" spans="1:8">
      <c r="A3181" s="11" t="s">
        <v>3131</v>
      </c>
      <c r="B3181" s="7">
        <v>48203</v>
      </c>
      <c r="C3181" t="str">
        <f>PROPER(Table1[[#This Row],[Region]])</f>
        <v>South</v>
      </c>
      <c r="D3181" t="str">
        <f>PROPER(Table1[[#This Row],[Product Category]])</f>
        <v>Electronics</v>
      </c>
      <c r="E3181">
        <f>ROUND(Table1[[#This Row],[Sales Amount]],1)</f>
        <v>1254.5999999999999</v>
      </c>
      <c r="F3181">
        <f>Table1[[#This Row],[Quantity Sold]]</f>
        <v>7</v>
      </c>
      <c r="G3181">
        <f>Table1[[#This Row],[Discount (%)]]</f>
        <v>18</v>
      </c>
      <c r="H3181">
        <f>Table1[[#This Row],[Profit]]</f>
        <v>147.32</v>
      </c>
    </row>
    <row r="3182" spans="1:8">
      <c r="A3182" s="11" t="s">
        <v>3132</v>
      </c>
      <c r="B3182" s="7">
        <v>48204</v>
      </c>
      <c r="C3182" t="str">
        <f>PROPER(Table1[[#This Row],[Region]])</f>
        <v>South</v>
      </c>
      <c r="D3182" t="str">
        <f>PROPER(Table1[[#This Row],[Product Category]])</f>
        <v>Furniture</v>
      </c>
      <c r="E3182">
        <f>ROUND(Table1[[#This Row],[Sales Amount]],1)</f>
        <v>1037.2</v>
      </c>
      <c r="F3182">
        <f>Table1[[#This Row],[Quantity Sold]]</f>
        <v>49</v>
      </c>
      <c r="G3182">
        <f>Table1[[#This Row],[Discount (%)]]</f>
        <v>36</v>
      </c>
      <c r="H3182">
        <f>Table1[[#This Row],[Profit]]</f>
        <v>425.24</v>
      </c>
    </row>
    <row r="3183" spans="1:8">
      <c r="A3183" s="11" t="s">
        <v>3133</v>
      </c>
      <c r="B3183" s="7">
        <v>48205</v>
      </c>
      <c r="C3183" t="str">
        <f>PROPER(Table1[[#This Row],[Region]])</f>
        <v>South</v>
      </c>
      <c r="D3183" t="str">
        <f>PROPER(Table1[[#This Row],[Product Category]])</f>
        <v>Electronics</v>
      </c>
      <c r="E3183">
        <f>ROUND(Table1[[#This Row],[Sales Amount]],1)</f>
        <v>1942.2</v>
      </c>
      <c r="F3183">
        <f>Table1[[#This Row],[Quantity Sold]]</f>
        <v>3</v>
      </c>
      <c r="G3183">
        <f>Table1[[#This Row],[Discount (%)]]</f>
        <v>36</v>
      </c>
      <c r="H3183">
        <f>Table1[[#This Row],[Profit]]</f>
        <v>755.4</v>
      </c>
    </row>
    <row r="3184" spans="1:8">
      <c r="A3184" s="11" t="s">
        <v>3135</v>
      </c>
      <c r="B3184" s="7">
        <v>48206</v>
      </c>
      <c r="C3184" t="str">
        <f>PROPER(Table1[[#This Row],[Region]])</f>
        <v>South</v>
      </c>
      <c r="D3184" t="str">
        <f>PROPER(Table1[[#This Row],[Product Category]])</f>
        <v>Furniture</v>
      </c>
      <c r="E3184">
        <f>ROUND(Table1[[#This Row],[Sales Amount]],1)</f>
        <v>1344.1</v>
      </c>
      <c r="F3184">
        <f>Table1[[#This Row],[Quantity Sold]]</f>
        <v>27</v>
      </c>
      <c r="G3184">
        <f>Table1[[#This Row],[Discount (%)]]</f>
        <v>24</v>
      </c>
      <c r="H3184">
        <f>Table1[[#This Row],[Profit]]</f>
        <v>391.4</v>
      </c>
    </row>
    <row r="3185" spans="1:8">
      <c r="A3185" s="11" t="s">
        <v>3136</v>
      </c>
      <c r="B3185" s="7">
        <v>48207</v>
      </c>
      <c r="C3185" t="str">
        <f>PROPER(Table1[[#This Row],[Region]])</f>
        <v>North</v>
      </c>
      <c r="D3185" t="str">
        <f>PROPER(Table1[[#This Row],[Product Category]])</f>
        <v>Sports</v>
      </c>
      <c r="E3185">
        <f>ROUND(Table1[[#This Row],[Sales Amount]],1)</f>
        <v>4522.7</v>
      </c>
      <c r="F3185">
        <f>Table1[[#This Row],[Quantity Sold]]</f>
        <v>33</v>
      </c>
      <c r="G3185">
        <f>Table1[[#This Row],[Discount (%)]]</f>
        <v>9</v>
      </c>
      <c r="H3185">
        <f>Table1[[#This Row],[Profit]]</f>
        <v>1460.56</v>
      </c>
    </row>
    <row r="3186" spans="1:8">
      <c r="A3186" s="11" t="s">
        <v>3137</v>
      </c>
      <c r="B3186" s="7">
        <v>48208</v>
      </c>
      <c r="C3186" t="str">
        <f>PROPER(Table1[[#This Row],[Region]])</f>
        <v>East</v>
      </c>
      <c r="D3186" t="str">
        <f>PROPER(Table1[[#This Row],[Product Category]])</f>
        <v>Clothing</v>
      </c>
      <c r="E3186">
        <f>ROUND(Table1[[#This Row],[Sales Amount]],1)</f>
        <v>572.29999999999995</v>
      </c>
      <c r="F3186">
        <f>Table1[[#This Row],[Quantity Sold]]</f>
        <v>16</v>
      </c>
      <c r="G3186">
        <f>Table1[[#This Row],[Discount (%)]]</f>
        <v>27</v>
      </c>
      <c r="H3186">
        <f>Table1[[#This Row],[Profit]]</f>
        <v>881.66</v>
      </c>
    </row>
    <row r="3187" spans="1:8">
      <c r="A3187" s="11">
        <v>3937850</v>
      </c>
      <c r="B3187" s="7">
        <v>48209</v>
      </c>
      <c r="C3187" t="str">
        <f>PROPER(Table1[[#This Row],[Region]])</f>
        <v>South</v>
      </c>
      <c r="D3187" t="str">
        <f>PROPER(Table1[[#This Row],[Product Category]])</f>
        <v>Electronics</v>
      </c>
      <c r="E3187">
        <f>ROUND(Table1[[#This Row],[Sales Amount]],1)</f>
        <v>3223.3</v>
      </c>
      <c r="F3187">
        <f>Table1[[#This Row],[Quantity Sold]]</f>
        <v>8</v>
      </c>
      <c r="G3187">
        <f>Table1[[#This Row],[Discount (%)]]</f>
        <v>47</v>
      </c>
      <c r="H3187">
        <f>Table1[[#This Row],[Profit]]</f>
        <v>145.26</v>
      </c>
    </row>
    <row r="3188" spans="1:8">
      <c r="A3188" s="11" t="s">
        <v>3138</v>
      </c>
      <c r="B3188" s="7">
        <v>48210</v>
      </c>
      <c r="C3188" t="str">
        <f>PROPER(Table1[[#This Row],[Region]])</f>
        <v>East</v>
      </c>
      <c r="D3188" t="str">
        <f>PROPER(Table1[[#This Row],[Product Category]])</f>
        <v>Electronics</v>
      </c>
      <c r="E3188">
        <f>ROUND(Table1[[#This Row],[Sales Amount]],1)</f>
        <v>784.4</v>
      </c>
      <c r="F3188">
        <f>Table1[[#This Row],[Quantity Sold]]</f>
        <v>15</v>
      </c>
      <c r="G3188">
        <f>Table1[[#This Row],[Discount (%)]]</f>
        <v>7</v>
      </c>
      <c r="H3188">
        <f>Table1[[#This Row],[Profit]]</f>
        <v>153.91</v>
      </c>
    </row>
    <row r="3189" spans="1:8">
      <c r="A3189" s="11" t="s">
        <v>3139</v>
      </c>
      <c r="B3189" s="7">
        <v>48211</v>
      </c>
      <c r="C3189" t="str">
        <f>PROPER(Table1[[#This Row],[Region]])</f>
        <v>South</v>
      </c>
      <c r="D3189" t="str">
        <f>PROPER(Table1[[#This Row],[Product Category]])</f>
        <v>Furniture</v>
      </c>
      <c r="E3189">
        <f>ROUND(Table1[[#This Row],[Sales Amount]],1)</f>
        <v>3109.1</v>
      </c>
      <c r="F3189">
        <f>Table1[[#This Row],[Quantity Sold]]</f>
        <v>30</v>
      </c>
      <c r="G3189">
        <f>Table1[[#This Row],[Discount (%)]]</f>
        <v>17</v>
      </c>
      <c r="H3189">
        <f>Table1[[#This Row],[Profit]]</f>
        <v>1934.57</v>
      </c>
    </row>
    <row r="3190" spans="1:8">
      <c r="A3190" s="11" t="s">
        <v>3140</v>
      </c>
      <c r="B3190" s="7">
        <v>48212</v>
      </c>
      <c r="C3190" t="str">
        <f>PROPER(Table1[[#This Row],[Region]])</f>
        <v>North</v>
      </c>
      <c r="D3190" t="str">
        <f>PROPER(Table1[[#This Row],[Product Category]])</f>
        <v>Electronics</v>
      </c>
      <c r="E3190">
        <f>ROUND(Table1[[#This Row],[Sales Amount]],1)</f>
        <v>1190.5999999999999</v>
      </c>
      <c r="F3190">
        <f>Table1[[#This Row],[Quantity Sold]]</f>
        <v>49</v>
      </c>
      <c r="G3190">
        <f>Table1[[#This Row],[Discount (%)]]</f>
        <v>31</v>
      </c>
      <c r="H3190">
        <f>Table1[[#This Row],[Profit]]</f>
        <v>455.55</v>
      </c>
    </row>
    <row r="3191" spans="1:8">
      <c r="A3191" s="11" t="s">
        <v>3141</v>
      </c>
      <c r="B3191" s="7">
        <v>48213</v>
      </c>
      <c r="C3191" t="str">
        <f>PROPER(Table1[[#This Row],[Region]])</f>
        <v>East</v>
      </c>
      <c r="D3191" t="str">
        <f>PROPER(Table1[[#This Row],[Product Category]])</f>
        <v>Groceries</v>
      </c>
      <c r="E3191">
        <f>ROUND(Table1[[#This Row],[Sales Amount]],1)</f>
        <v>4020.7</v>
      </c>
      <c r="F3191">
        <f>Table1[[#This Row],[Quantity Sold]]</f>
        <v>31</v>
      </c>
      <c r="G3191">
        <f>Table1[[#This Row],[Discount (%)]]</f>
        <v>50</v>
      </c>
      <c r="H3191">
        <f>Table1[[#This Row],[Profit]]</f>
        <v>122.4</v>
      </c>
    </row>
    <row r="3192" spans="1:8">
      <c r="A3192" s="11" t="s">
        <v>3142</v>
      </c>
      <c r="B3192" s="7">
        <v>48214</v>
      </c>
      <c r="C3192" t="str">
        <f>PROPER(Table1[[#This Row],[Region]])</f>
        <v>North</v>
      </c>
      <c r="D3192" t="str">
        <f>PROPER(Table1[[#This Row],[Product Category]])</f>
        <v>Sports</v>
      </c>
      <c r="E3192">
        <f>ROUND(Table1[[#This Row],[Sales Amount]],1)</f>
        <v>4770.3999999999996</v>
      </c>
      <c r="F3192">
        <f>Table1[[#This Row],[Quantity Sold]]</f>
        <v>23</v>
      </c>
      <c r="G3192">
        <f>Table1[[#This Row],[Discount (%)]]</f>
        <v>35</v>
      </c>
      <c r="H3192">
        <f>Table1[[#This Row],[Profit]]</f>
        <v>1375.09</v>
      </c>
    </row>
    <row r="3193" spans="1:8">
      <c r="A3193" s="11" t="s">
        <v>3143</v>
      </c>
      <c r="B3193" s="7">
        <v>48215</v>
      </c>
      <c r="C3193" t="str">
        <f>PROPER(Table1[[#This Row],[Region]])</f>
        <v>West</v>
      </c>
      <c r="D3193" t="str">
        <f>PROPER(Table1[[#This Row],[Product Category]])</f>
        <v>Sports</v>
      </c>
      <c r="E3193">
        <f>ROUND(Table1[[#This Row],[Sales Amount]],1)</f>
        <v>3501.3</v>
      </c>
      <c r="F3193">
        <f>Table1[[#This Row],[Quantity Sold]]</f>
        <v>17</v>
      </c>
      <c r="G3193">
        <f>Table1[[#This Row],[Discount (%)]]</f>
        <v>39</v>
      </c>
      <c r="H3193">
        <f>Table1[[#This Row],[Profit]]</f>
        <v>700.39</v>
      </c>
    </row>
    <row r="3194" spans="1:8">
      <c r="A3194" s="11" t="s">
        <v>3144</v>
      </c>
      <c r="B3194" s="7">
        <v>48216</v>
      </c>
      <c r="C3194" t="str">
        <f>PROPER(Table1[[#This Row],[Region]])</f>
        <v>North</v>
      </c>
      <c r="D3194" t="str">
        <f>PROPER(Table1[[#This Row],[Product Category]])</f>
        <v>Clothing</v>
      </c>
      <c r="E3194">
        <f>ROUND(Table1[[#This Row],[Sales Amount]],1)</f>
        <v>2036.2</v>
      </c>
      <c r="F3194">
        <f>Table1[[#This Row],[Quantity Sold]]</f>
        <v>45</v>
      </c>
      <c r="G3194">
        <f>Table1[[#This Row],[Discount (%)]]</f>
        <v>45</v>
      </c>
      <c r="H3194">
        <f>Table1[[#This Row],[Profit]]</f>
        <v>318.29000000000002</v>
      </c>
    </row>
    <row r="3195" spans="1:8">
      <c r="A3195" s="11" t="s">
        <v>3145</v>
      </c>
      <c r="B3195" s="7">
        <v>48217</v>
      </c>
      <c r="C3195" t="str">
        <f>PROPER(Table1[[#This Row],[Region]])</f>
        <v>South</v>
      </c>
      <c r="D3195" t="str">
        <f>PROPER(Table1[[#This Row],[Product Category]])</f>
        <v>Clothing</v>
      </c>
      <c r="E3195">
        <f>ROUND(Table1[[#This Row],[Sales Amount]],1)</f>
        <v>3689</v>
      </c>
      <c r="F3195">
        <f>Table1[[#This Row],[Quantity Sold]]</f>
        <v>48</v>
      </c>
      <c r="G3195">
        <f>Table1[[#This Row],[Discount (%)]]</f>
        <v>1</v>
      </c>
      <c r="H3195">
        <f>Table1[[#This Row],[Profit]]</f>
        <v>319.06</v>
      </c>
    </row>
    <row r="3196" spans="1:8">
      <c r="A3196" s="11" t="s">
        <v>3146</v>
      </c>
      <c r="B3196" s="7">
        <v>48218</v>
      </c>
      <c r="C3196" t="str">
        <f>PROPER(Table1[[#This Row],[Region]])</f>
        <v>South</v>
      </c>
      <c r="D3196" t="str">
        <f>PROPER(Table1[[#This Row],[Product Category]])</f>
        <v>Clothing</v>
      </c>
      <c r="E3196">
        <f>ROUND(Table1[[#This Row],[Sales Amount]],1)</f>
        <v>3674.6</v>
      </c>
      <c r="F3196">
        <f>Table1[[#This Row],[Quantity Sold]]</f>
        <v>4</v>
      </c>
      <c r="G3196">
        <f>Table1[[#This Row],[Discount (%)]]</f>
        <v>10</v>
      </c>
      <c r="H3196">
        <f>Table1[[#This Row],[Profit]]</f>
        <v>125.49</v>
      </c>
    </row>
    <row r="3197" spans="1:8">
      <c r="A3197" s="11" t="s">
        <v>3147</v>
      </c>
      <c r="B3197" s="7">
        <v>48219</v>
      </c>
      <c r="C3197" t="str">
        <f>PROPER(Table1[[#This Row],[Region]])</f>
        <v>West</v>
      </c>
      <c r="D3197" t="str">
        <f>PROPER(Table1[[#This Row],[Product Category]])</f>
        <v>Electronics</v>
      </c>
      <c r="E3197">
        <f>ROUND(Table1[[#This Row],[Sales Amount]],1)</f>
        <v>1963.9</v>
      </c>
      <c r="F3197">
        <f>Table1[[#This Row],[Quantity Sold]]</f>
        <v>48</v>
      </c>
      <c r="G3197">
        <f>Table1[[#This Row],[Discount (%)]]</f>
        <v>33</v>
      </c>
      <c r="H3197">
        <f>Table1[[#This Row],[Profit]]</f>
        <v>831.46</v>
      </c>
    </row>
    <row r="3198" spans="1:8">
      <c r="A3198" s="11" t="s">
        <v>3148</v>
      </c>
      <c r="B3198" s="7">
        <v>48220</v>
      </c>
      <c r="C3198" t="str">
        <f>PROPER(Table1[[#This Row],[Region]])</f>
        <v>East</v>
      </c>
      <c r="D3198" t="str">
        <f>PROPER(Table1[[#This Row],[Product Category]])</f>
        <v>Sports</v>
      </c>
      <c r="E3198">
        <f>ROUND(Table1[[#This Row],[Sales Amount]],1)</f>
        <v>585</v>
      </c>
      <c r="F3198">
        <f>Table1[[#This Row],[Quantity Sold]]</f>
        <v>6</v>
      </c>
      <c r="G3198">
        <f>Table1[[#This Row],[Discount (%)]]</f>
        <v>20</v>
      </c>
      <c r="H3198">
        <f>Table1[[#This Row],[Profit]]</f>
        <v>1320.94</v>
      </c>
    </row>
    <row r="3199" spans="1:8">
      <c r="A3199" s="11" t="s">
        <v>3149</v>
      </c>
      <c r="B3199" s="7">
        <v>48221</v>
      </c>
      <c r="C3199" t="str">
        <f>PROPER(Table1[[#This Row],[Region]])</f>
        <v>East</v>
      </c>
      <c r="D3199" t="str">
        <f>PROPER(Table1[[#This Row],[Product Category]])</f>
        <v>Electronics</v>
      </c>
      <c r="E3199">
        <f>ROUND(Table1[[#This Row],[Sales Amount]],1)</f>
        <v>156.1</v>
      </c>
      <c r="F3199">
        <f>Table1[[#This Row],[Quantity Sold]]</f>
        <v>10</v>
      </c>
      <c r="G3199">
        <f>Table1[[#This Row],[Discount (%)]]</f>
        <v>30</v>
      </c>
      <c r="H3199">
        <f>Table1[[#This Row],[Profit]]</f>
        <v>1580.47</v>
      </c>
    </row>
    <row r="3200" spans="1:8">
      <c r="A3200" s="11" t="s">
        <v>3150</v>
      </c>
      <c r="B3200" s="7">
        <v>48222</v>
      </c>
      <c r="C3200" t="str">
        <f>PROPER(Table1[[#This Row],[Region]])</f>
        <v>South</v>
      </c>
      <c r="D3200" t="str">
        <f>PROPER(Table1[[#This Row],[Product Category]])</f>
        <v>Groceries</v>
      </c>
      <c r="E3200">
        <f>ROUND(Table1[[#This Row],[Sales Amount]],1)</f>
        <v>2250.6</v>
      </c>
      <c r="F3200">
        <f>Table1[[#This Row],[Quantity Sold]]</f>
        <v>30</v>
      </c>
      <c r="G3200">
        <f>Table1[[#This Row],[Discount (%)]]</f>
        <v>26</v>
      </c>
      <c r="H3200">
        <f>Table1[[#This Row],[Profit]]</f>
        <v>1759.81</v>
      </c>
    </row>
    <row r="3201" spans="1:8">
      <c r="A3201" s="11" t="s">
        <v>3151</v>
      </c>
      <c r="B3201" s="7">
        <v>48223</v>
      </c>
      <c r="C3201" t="str">
        <f>PROPER(Table1[[#This Row],[Region]])</f>
        <v>East</v>
      </c>
      <c r="D3201" t="str">
        <f>PROPER(Table1[[#This Row],[Product Category]])</f>
        <v>Clothing</v>
      </c>
      <c r="E3201">
        <f>ROUND(Table1[[#This Row],[Sales Amount]],1)</f>
        <v>4255.6000000000004</v>
      </c>
      <c r="F3201">
        <f>Table1[[#This Row],[Quantity Sold]]</f>
        <v>20</v>
      </c>
      <c r="G3201">
        <f>Table1[[#This Row],[Discount (%)]]</f>
        <v>8</v>
      </c>
      <c r="H3201">
        <f>Table1[[#This Row],[Profit]]</f>
        <v>230.39</v>
      </c>
    </row>
    <row r="3202" spans="1:8">
      <c r="A3202" s="11" t="s">
        <v>3152</v>
      </c>
      <c r="B3202" s="7">
        <v>48224</v>
      </c>
      <c r="C3202" t="str">
        <f>PROPER(Table1[[#This Row],[Region]])</f>
        <v>North</v>
      </c>
      <c r="D3202" t="str">
        <f>PROPER(Table1[[#This Row],[Product Category]])</f>
        <v>Groceries</v>
      </c>
      <c r="E3202">
        <f>ROUND(Table1[[#This Row],[Sales Amount]],1)</f>
        <v>149.5</v>
      </c>
      <c r="F3202">
        <f>Table1[[#This Row],[Quantity Sold]]</f>
        <v>14</v>
      </c>
      <c r="G3202">
        <f>Table1[[#This Row],[Discount (%)]]</f>
        <v>20</v>
      </c>
      <c r="H3202">
        <f>Table1[[#This Row],[Profit]]</f>
        <v>1164.07</v>
      </c>
    </row>
    <row r="3203" spans="1:8">
      <c r="A3203" s="11" t="s">
        <v>3153</v>
      </c>
      <c r="B3203" s="7">
        <v>48225</v>
      </c>
      <c r="C3203" t="str">
        <f>PROPER(Table1[[#This Row],[Region]])</f>
        <v>South</v>
      </c>
      <c r="D3203" t="str">
        <f>PROPER(Table1[[#This Row],[Product Category]])</f>
        <v>Sports</v>
      </c>
      <c r="E3203">
        <f>ROUND(Table1[[#This Row],[Sales Amount]],1)</f>
        <v>2772.1</v>
      </c>
      <c r="F3203">
        <f>Table1[[#This Row],[Quantity Sold]]</f>
        <v>44</v>
      </c>
      <c r="G3203">
        <f>Table1[[#This Row],[Discount (%)]]</f>
        <v>47</v>
      </c>
      <c r="H3203">
        <f>Table1[[#This Row],[Profit]]</f>
        <v>194.14</v>
      </c>
    </row>
    <row r="3204" spans="1:8">
      <c r="A3204" s="11" t="s">
        <v>3154</v>
      </c>
      <c r="B3204" s="7">
        <v>48226</v>
      </c>
      <c r="C3204" t="str">
        <f>PROPER(Table1[[#This Row],[Region]])</f>
        <v>South</v>
      </c>
      <c r="D3204" t="str">
        <f>PROPER(Table1[[#This Row],[Product Category]])</f>
        <v>Sports</v>
      </c>
      <c r="E3204">
        <f>ROUND(Table1[[#This Row],[Sales Amount]],1)</f>
        <v>4177.6000000000004</v>
      </c>
      <c r="F3204">
        <f>Table1[[#This Row],[Quantity Sold]]</f>
        <v>29</v>
      </c>
      <c r="G3204">
        <f>Table1[[#This Row],[Discount (%)]]</f>
        <v>37</v>
      </c>
      <c r="H3204">
        <f>Table1[[#This Row],[Profit]]</f>
        <v>1970.17</v>
      </c>
    </row>
    <row r="3205" spans="1:8">
      <c r="A3205" s="11" t="s">
        <v>3155</v>
      </c>
      <c r="B3205" s="7">
        <v>48227</v>
      </c>
      <c r="C3205" t="str">
        <f>PROPER(Table1[[#This Row],[Region]])</f>
        <v>South</v>
      </c>
      <c r="D3205" t="str">
        <f>PROPER(Table1[[#This Row],[Product Category]])</f>
        <v>Groceries</v>
      </c>
      <c r="E3205">
        <f>ROUND(Table1[[#This Row],[Sales Amount]],1)</f>
        <v>2134.5</v>
      </c>
      <c r="F3205">
        <f>Table1[[#This Row],[Quantity Sold]]</f>
        <v>39</v>
      </c>
      <c r="G3205">
        <f>Table1[[#This Row],[Discount (%)]]</f>
        <v>5</v>
      </c>
      <c r="H3205">
        <f>Table1[[#This Row],[Profit]]</f>
        <v>481.83</v>
      </c>
    </row>
    <row r="3206" spans="1:8">
      <c r="A3206" s="11" t="s">
        <v>3156</v>
      </c>
      <c r="B3206" s="7">
        <v>48228</v>
      </c>
      <c r="C3206" t="str">
        <f>PROPER(Table1[[#This Row],[Region]])</f>
        <v>South</v>
      </c>
      <c r="D3206" t="str">
        <f>PROPER(Table1[[#This Row],[Product Category]])</f>
        <v>Electronics</v>
      </c>
      <c r="E3206">
        <f>ROUND(Table1[[#This Row],[Sales Amount]],1)</f>
        <v>4207.3</v>
      </c>
      <c r="F3206">
        <f>Table1[[#This Row],[Quantity Sold]]</f>
        <v>14</v>
      </c>
      <c r="G3206">
        <f>Table1[[#This Row],[Discount (%)]]</f>
        <v>10</v>
      </c>
      <c r="H3206">
        <f>Table1[[#This Row],[Profit]]</f>
        <v>343.44</v>
      </c>
    </row>
    <row r="3207" spans="1:8">
      <c r="A3207" s="11" t="s">
        <v>3157</v>
      </c>
      <c r="B3207" s="7">
        <v>48229</v>
      </c>
      <c r="C3207" t="str">
        <f>PROPER(Table1[[#This Row],[Region]])</f>
        <v>South</v>
      </c>
      <c r="D3207" t="str">
        <f>PROPER(Table1[[#This Row],[Product Category]])</f>
        <v>Sports</v>
      </c>
      <c r="E3207">
        <f>ROUND(Table1[[#This Row],[Sales Amount]],1)</f>
        <v>3947.1</v>
      </c>
      <c r="F3207">
        <f>Table1[[#This Row],[Quantity Sold]]</f>
        <v>4</v>
      </c>
      <c r="G3207">
        <f>Table1[[#This Row],[Discount (%)]]</f>
        <v>47</v>
      </c>
      <c r="H3207">
        <f>Table1[[#This Row],[Profit]]</f>
        <v>937.33</v>
      </c>
    </row>
    <row r="3208" spans="1:8">
      <c r="A3208" s="11" t="s">
        <v>3158</v>
      </c>
      <c r="B3208" s="7">
        <v>48230</v>
      </c>
      <c r="C3208" t="str">
        <f>PROPER(Table1[[#This Row],[Region]])</f>
        <v>North</v>
      </c>
      <c r="D3208" t="str">
        <f>PROPER(Table1[[#This Row],[Product Category]])</f>
        <v>Furniture</v>
      </c>
      <c r="E3208">
        <f>ROUND(Table1[[#This Row],[Sales Amount]],1)</f>
        <v>328.5</v>
      </c>
      <c r="F3208">
        <f>Table1[[#This Row],[Quantity Sold]]</f>
        <v>31</v>
      </c>
      <c r="G3208">
        <f>Table1[[#This Row],[Discount (%)]]</f>
        <v>6</v>
      </c>
      <c r="H3208">
        <f>Table1[[#This Row],[Profit]]</f>
        <v>827.41</v>
      </c>
    </row>
    <row r="3209" spans="1:8">
      <c r="A3209" s="11" t="s">
        <v>3159</v>
      </c>
      <c r="B3209" s="7">
        <v>48231</v>
      </c>
      <c r="C3209" t="str">
        <f>PROPER(Table1[[#This Row],[Region]])</f>
        <v>South</v>
      </c>
      <c r="D3209" t="str">
        <f>PROPER(Table1[[#This Row],[Product Category]])</f>
        <v>Groceries</v>
      </c>
      <c r="E3209">
        <f>ROUND(Table1[[#This Row],[Sales Amount]],1)</f>
        <v>3483.7</v>
      </c>
      <c r="F3209">
        <f>Table1[[#This Row],[Quantity Sold]]</f>
        <v>15</v>
      </c>
      <c r="G3209">
        <f>Table1[[#This Row],[Discount (%)]]</f>
        <v>47</v>
      </c>
      <c r="H3209">
        <f>Table1[[#This Row],[Profit]]</f>
        <v>1935.92</v>
      </c>
    </row>
    <row r="3210" spans="1:8">
      <c r="A3210" s="11" t="s">
        <v>3160</v>
      </c>
      <c r="B3210" s="7">
        <v>48232</v>
      </c>
      <c r="C3210" t="str">
        <f>PROPER(Table1[[#This Row],[Region]])</f>
        <v>East</v>
      </c>
      <c r="D3210" t="str">
        <f>PROPER(Table1[[#This Row],[Product Category]])</f>
        <v>Groceries</v>
      </c>
      <c r="E3210">
        <f>ROUND(Table1[[#This Row],[Sales Amount]],1)</f>
        <v>4797.7</v>
      </c>
      <c r="F3210">
        <f>Table1[[#This Row],[Quantity Sold]]</f>
        <v>23</v>
      </c>
      <c r="G3210">
        <f>Table1[[#This Row],[Discount (%)]]</f>
        <v>2</v>
      </c>
      <c r="H3210">
        <f>Table1[[#This Row],[Profit]]</f>
        <v>1083.06</v>
      </c>
    </row>
    <row r="3211" spans="1:8">
      <c r="A3211" s="11" t="s">
        <v>3161</v>
      </c>
      <c r="B3211" s="7">
        <v>48233</v>
      </c>
      <c r="C3211" t="str">
        <f>PROPER(Table1[[#This Row],[Region]])</f>
        <v>North</v>
      </c>
      <c r="D3211" t="str">
        <f>PROPER(Table1[[#This Row],[Product Category]])</f>
        <v>Sports</v>
      </c>
      <c r="E3211">
        <f>ROUND(Table1[[#This Row],[Sales Amount]],1)</f>
        <v>2214.6</v>
      </c>
      <c r="F3211">
        <f>Table1[[#This Row],[Quantity Sold]]</f>
        <v>44</v>
      </c>
      <c r="G3211">
        <f>Table1[[#This Row],[Discount (%)]]</f>
        <v>40</v>
      </c>
      <c r="H3211">
        <f>Table1[[#This Row],[Profit]]</f>
        <v>559.42999999999995</v>
      </c>
    </row>
    <row r="3212" spans="1:8">
      <c r="A3212" s="11" t="s">
        <v>3162</v>
      </c>
      <c r="B3212" s="7">
        <v>48234</v>
      </c>
      <c r="C3212" t="str">
        <f>PROPER(Table1[[#This Row],[Region]])</f>
        <v>North</v>
      </c>
      <c r="D3212" t="str">
        <f>PROPER(Table1[[#This Row],[Product Category]])</f>
        <v>Furniture</v>
      </c>
      <c r="E3212">
        <f>ROUND(Table1[[#This Row],[Sales Amount]],1)</f>
        <v>1102</v>
      </c>
      <c r="F3212">
        <f>Table1[[#This Row],[Quantity Sold]]</f>
        <v>22</v>
      </c>
      <c r="G3212">
        <f>Table1[[#This Row],[Discount (%)]]</f>
        <v>29</v>
      </c>
      <c r="H3212">
        <f>Table1[[#This Row],[Profit]]</f>
        <v>411.07</v>
      </c>
    </row>
    <row r="3213" spans="1:8">
      <c r="A3213" s="11" t="s">
        <v>3163</v>
      </c>
      <c r="B3213" s="7">
        <v>48235</v>
      </c>
      <c r="C3213" t="str">
        <f>PROPER(Table1[[#This Row],[Region]])</f>
        <v>West</v>
      </c>
      <c r="D3213" t="str">
        <f>PROPER(Table1[[#This Row],[Product Category]])</f>
        <v>Furniture</v>
      </c>
      <c r="E3213">
        <f>ROUND(Table1[[#This Row],[Sales Amount]],1)</f>
        <v>1356.3</v>
      </c>
      <c r="F3213">
        <f>Table1[[#This Row],[Quantity Sold]]</f>
        <v>47</v>
      </c>
      <c r="G3213">
        <f>Table1[[#This Row],[Discount (%)]]</f>
        <v>40</v>
      </c>
      <c r="H3213">
        <f>Table1[[#This Row],[Profit]]</f>
        <v>1078.6300000000001</v>
      </c>
    </row>
    <row r="3214" spans="1:8">
      <c r="A3214" s="11" t="s">
        <v>3164</v>
      </c>
      <c r="B3214" s="7">
        <v>48236</v>
      </c>
      <c r="C3214" t="str">
        <f>PROPER(Table1[[#This Row],[Region]])</f>
        <v>South</v>
      </c>
      <c r="D3214" t="str">
        <f>PROPER(Table1[[#This Row],[Product Category]])</f>
        <v>Groceries</v>
      </c>
      <c r="E3214">
        <f>ROUND(Table1[[#This Row],[Sales Amount]],1)</f>
        <v>4350.8</v>
      </c>
      <c r="F3214">
        <f>Table1[[#This Row],[Quantity Sold]]</f>
        <v>28</v>
      </c>
      <c r="G3214">
        <f>Table1[[#This Row],[Discount (%)]]</f>
        <v>17</v>
      </c>
      <c r="H3214">
        <f>Table1[[#This Row],[Profit]]</f>
        <v>1813.26</v>
      </c>
    </row>
    <row r="3215" spans="1:8">
      <c r="A3215" s="11" t="s">
        <v>3165</v>
      </c>
      <c r="B3215" s="7">
        <v>48237</v>
      </c>
      <c r="C3215" t="str">
        <f>PROPER(Table1[[#This Row],[Region]])</f>
        <v>South</v>
      </c>
      <c r="D3215" t="str">
        <f>PROPER(Table1[[#This Row],[Product Category]])</f>
        <v>Sports</v>
      </c>
      <c r="E3215">
        <f>ROUND(Table1[[#This Row],[Sales Amount]],1)</f>
        <v>3843.9</v>
      </c>
      <c r="F3215">
        <f>Table1[[#This Row],[Quantity Sold]]</f>
        <v>23</v>
      </c>
      <c r="G3215">
        <f>Table1[[#This Row],[Discount (%)]]</f>
        <v>35</v>
      </c>
      <c r="H3215">
        <f>Table1[[#This Row],[Profit]]</f>
        <v>740.16</v>
      </c>
    </row>
    <row r="3216" spans="1:8">
      <c r="A3216" s="11" t="s">
        <v>3166</v>
      </c>
      <c r="B3216" s="7">
        <v>48238</v>
      </c>
      <c r="C3216" t="str">
        <f>PROPER(Table1[[#This Row],[Region]])</f>
        <v>South</v>
      </c>
      <c r="D3216" t="str">
        <f>PROPER(Table1[[#This Row],[Product Category]])</f>
        <v>Clothing</v>
      </c>
      <c r="E3216">
        <f>ROUND(Table1[[#This Row],[Sales Amount]],1)</f>
        <v>1421.2</v>
      </c>
      <c r="F3216">
        <f>Table1[[#This Row],[Quantity Sold]]</f>
        <v>44</v>
      </c>
      <c r="G3216">
        <f>Table1[[#This Row],[Discount (%)]]</f>
        <v>29</v>
      </c>
      <c r="H3216">
        <f>Table1[[#This Row],[Profit]]</f>
        <v>1661.02</v>
      </c>
    </row>
    <row r="3217" spans="1:8">
      <c r="A3217" s="11" t="s">
        <v>3167</v>
      </c>
      <c r="B3217" s="7">
        <v>48239</v>
      </c>
      <c r="C3217" t="str">
        <f>PROPER(Table1[[#This Row],[Region]])</f>
        <v>East</v>
      </c>
      <c r="D3217" t="str">
        <f>PROPER(Table1[[#This Row],[Product Category]])</f>
        <v>Sports</v>
      </c>
      <c r="E3217">
        <f>ROUND(Table1[[#This Row],[Sales Amount]],1)</f>
        <v>4327.3</v>
      </c>
      <c r="F3217">
        <f>Table1[[#This Row],[Quantity Sold]]</f>
        <v>7</v>
      </c>
      <c r="G3217">
        <f>Table1[[#This Row],[Discount (%)]]</f>
        <v>42</v>
      </c>
      <c r="H3217">
        <f>Table1[[#This Row],[Profit]]</f>
        <v>118.37</v>
      </c>
    </row>
    <row r="3218" spans="1:8">
      <c r="A3218" s="11" t="s">
        <v>3168</v>
      </c>
      <c r="B3218" s="7">
        <v>48240</v>
      </c>
      <c r="C3218" t="str">
        <f>PROPER(Table1[[#This Row],[Region]])</f>
        <v>South</v>
      </c>
      <c r="D3218" t="str">
        <f>PROPER(Table1[[#This Row],[Product Category]])</f>
        <v>Sports</v>
      </c>
      <c r="E3218">
        <f>ROUND(Table1[[#This Row],[Sales Amount]],1)</f>
        <v>3898.6</v>
      </c>
      <c r="F3218">
        <f>Table1[[#This Row],[Quantity Sold]]</f>
        <v>26</v>
      </c>
      <c r="G3218">
        <f>Table1[[#This Row],[Discount (%)]]</f>
        <v>15</v>
      </c>
      <c r="H3218">
        <f>Table1[[#This Row],[Profit]]</f>
        <v>944.31</v>
      </c>
    </row>
    <row r="3219" spans="1:8">
      <c r="A3219" s="11" t="s">
        <v>3169</v>
      </c>
      <c r="B3219" s="7">
        <v>48241</v>
      </c>
      <c r="C3219" t="str">
        <f>PROPER(Table1[[#This Row],[Region]])</f>
        <v>North</v>
      </c>
      <c r="D3219" t="str">
        <f>PROPER(Table1[[#This Row],[Product Category]])</f>
        <v>Furniture</v>
      </c>
      <c r="E3219">
        <f>ROUND(Table1[[#This Row],[Sales Amount]],1)</f>
        <v>3768.3</v>
      </c>
      <c r="F3219">
        <f>Table1[[#This Row],[Quantity Sold]]</f>
        <v>43</v>
      </c>
      <c r="G3219">
        <f>Table1[[#This Row],[Discount (%)]]</f>
        <v>15</v>
      </c>
      <c r="H3219">
        <f>Table1[[#This Row],[Profit]]</f>
        <v>1534.97</v>
      </c>
    </row>
    <row r="3220" spans="1:8">
      <c r="A3220" s="11" t="s">
        <v>3170</v>
      </c>
      <c r="B3220" s="7">
        <v>48242</v>
      </c>
      <c r="C3220" t="str">
        <f>PROPER(Table1[[#This Row],[Region]])</f>
        <v>East</v>
      </c>
      <c r="D3220" t="str">
        <f>PROPER(Table1[[#This Row],[Product Category]])</f>
        <v>Groceries</v>
      </c>
      <c r="E3220">
        <f>ROUND(Table1[[#This Row],[Sales Amount]],1)</f>
        <v>162.5</v>
      </c>
      <c r="F3220">
        <f>Table1[[#This Row],[Quantity Sold]]</f>
        <v>11</v>
      </c>
      <c r="G3220">
        <f>Table1[[#This Row],[Discount (%)]]</f>
        <v>47</v>
      </c>
      <c r="H3220">
        <f>Table1[[#This Row],[Profit]]</f>
        <v>1863.99</v>
      </c>
    </row>
    <row r="3221" spans="1:8">
      <c r="A3221" s="11" t="s">
        <v>3171</v>
      </c>
      <c r="B3221" s="7">
        <v>48243</v>
      </c>
      <c r="C3221" t="str">
        <f>PROPER(Table1[[#This Row],[Region]])</f>
        <v>East</v>
      </c>
      <c r="D3221" t="str">
        <f>PROPER(Table1[[#This Row],[Product Category]])</f>
        <v>Clothing</v>
      </c>
      <c r="E3221">
        <f>ROUND(Table1[[#This Row],[Sales Amount]],1)</f>
        <v>4757.3999999999996</v>
      </c>
      <c r="F3221">
        <f>Table1[[#This Row],[Quantity Sold]]</f>
        <v>13</v>
      </c>
      <c r="G3221">
        <f>Table1[[#This Row],[Discount (%)]]</f>
        <v>47</v>
      </c>
      <c r="H3221">
        <f>Table1[[#This Row],[Profit]]</f>
        <v>741.02</v>
      </c>
    </row>
    <row r="3222" spans="1:8">
      <c r="A3222" s="11" t="s">
        <v>3172</v>
      </c>
      <c r="B3222" s="7">
        <v>48244</v>
      </c>
      <c r="C3222" t="str">
        <f>PROPER(Table1[[#This Row],[Region]])</f>
        <v>North</v>
      </c>
      <c r="D3222" t="str">
        <f>PROPER(Table1[[#This Row],[Product Category]])</f>
        <v>Clothing</v>
      </c>
      <c r="E3222">
        <f>ROUND(Table1[[#This Row],[Sales Amount]],1)</f>
        <v>572.1</v>
      </c>
      <c r="F3222">
        <f>Table1[[#This Row],[Quantity Sold]]</f>
        <v>47</v>
      </c>
      <c r="G3222">
        <f>Table1[[#This Row],[Discount (%)]]</f>
        <v>10</v>
      </c>
      <c r="H3222">
        <f>Table1[[#This Row],[Profit]]</f>
        <v>1989.16</v>
      </c>
    </row>
    <row r="3223" spans="1:8">
      <c r="A3223" s="11" t="s">
        <v>3173</v>
      </c>
      <c r="B3223" s="7">
        <v>48245</v>
      </c>
      <c r="C3223" t="str">
        <f>PROPER(Table1[[#This Row],[Region]])</f>
        <v>North</v>
      </c>
      <c r="D3223" t="str">
        <f>PROPER(Table1[[#This Row],[Product Category]])</f>
        <v>Sports</v>
      </c>
      <c r="E3223">
        <f>ROUND(Table1[[#This Row],[Sales Amount]],1)</f>
        <v>232.9</v>
      </c>
      <c r="F3223">
        <f>Table1[[#This Row],[Quantity Sold]]</f>
        <v>25</v>
      </c>
      <c r="G3223">
        <f>Table1[[#This Row],[Discount (%)]]</f>
        <v>12</v>
      </c>
      <c r="H3223">
        <f>Table1[[#This Row],[Profit]]</f>
        <v>127.12</v>
      </c>
    </row>
    <row r="3224" spans="1:8">
      <c r="A3224" s="11" t="s">
        <v>3174</v>
      </c>
      <c r="B3224" s="7">
        <v>48246</v>
      </c>
      <c r="C3224" t="str">
        <f>PROPER(Table1[[#This Row],[Region]])</f>
        <v>North</v>
      </c>
      <c r="D3224" t="str">
        <f>PROPER(Table1[[#This Row],[Product Category]])</f>
        <v>Furniture</v>
      </c>
      <c r="E3224">
        <f>ROUND(Table1[[#This Row],[Sales Amount]],1)</f>
        <v>1226.8</v>
      </c>
      <c r="F3224">
        <f>Table1[[#This Row],[Quantity Sold]]</f>
        <v>31</v>
      </c>
      <c r="G3224">
        <f>Table1[[#This Row],[Discount (%)]]</f>
        <v>28</v>
      </c>
      <c r="H3224">
        <f>Table1[[#This Row],[Profit]]</f>
        <v>1792.36</v>
      </c>
    </row>
    <row r="3225" spans="1:8">
      <c r="A3225" s="11" t="s">
        <v>3175</v>
      </c>
      <c r="B3225" s="7">
        <v>48247</v>
      </c>
      <c r="C3225" t="str">
        <f>PROPER(Table1[[#This Row],[Region]])</f>
        <v>South</v>
      </c>
      <c r="D3225" t="str">
        <f>PROPER(Table1[[#This Row],[Product Category]])</f>
        <v>Electronics</v>
      </c>
      <c r="E3225">
        <f>ROUND(Table1[[#This Row],[Sales Amount]],1)</f>
        <v>2838.5</v>
      </c>
      <c r="F3225">
        <f>Table1[[#This Row],[Quantity Sold]]</f>
        <v>2</v>
      </c>
      <c r="G3225">
        <f>Table1[[#This Row],[Discount (%)]]</f>
        <v>6</v>
      </c>
      <c r="H3225">
        <f>Table1[[#This Row],[Profit]]</f>
        <v>1253.8</v>
      </c>
    </row>
    <row r="3226" spans="1:8">
      <c r="A3226" s="11" t="s">
        <v>3176</v>
      </c>
      <c r="B3226" s="7">
        <v>48248</v>
      </c>
      <c r="C3226" t="str">
        <f>PROPER(Table1[[#This Row],[Region]])</f>
        <v>South</v>
      </c>
      <c r="D3226" t="str">
        <f>PROPER(Table1[[#This Row],[Product Category]])</f>
        <v>Sports</v>
      </c>
      <c r="E3226">
        <f>ROUND(Table1[[#This Row],[Sales Amount]],1)</f>
        <v>1870.4</v>
      </c>
      <c r="F3226">
        <f>Table1[[#This Row],[Quantity Sold]]</f>
        <v>33</v>
      </c>
      <c r="G3226">
        <f>Table1[[#This Row],[Discount (%)]]</f>
        <v>12</v>
      </c>
      <c r="H3226">
        <f>Table1[[#This Row],[Profit]]</f>
        <v>1635.84</v>
      </c>
    </row>
    <row r="3227" spans="1:8">
      <c r="A3227" s="11" t="s">
        <v>3177</v>
      </c>
      <c r="B3227" s="7">
        <v>48249</v>
      </c>
      <c r="C3227" t="str">
        <f>PROPER(Table1[[#This Row],[Region]])</f>
        <v>South</v>
      </c>
      <c r="D3227" t="str">
        <f>PROPER(Table1[[#This Row],[Product Category]])</f>
        <v>Sports</v>
      </c>
      <c r="E3227">
        <f>ROUND(Table1[[#This Row],[Sales Amount]],1)</f>
        <v>603.20000000000005</v>
      </c>
      <c r="F3227">
        <f>Table1[[#This Row],[Quantity Sold]]</f>
        <v>30</v>
      </c>
      <c r="G3227">
        <f>Table1[[#This Row],[Discount (%)]]</f>
        <v>18</v>
      </c>
      <c r="H3227">
        <f>Table1[[#This Row],[Profit]]</f>
        <v>966.86</v>
      </c>
    </row>
    <row r="3228" spans="1:8">
      <c r="A3228" s="11" t="s">
        <v>3178</v>
      </c>
      <c r="B3228" s="7">
        <v>48250</v>
      </c>
      <c r="C3228" t="str">
        <f>PROPER(Table1[[#This Row],[Region]])</f>
        <v>East</v>
      </c>
      <c r="D3228" t="str">
        <f>PROPER(Table1[[#This Row],[Product Category]])</f>
        <v>Clothing</v>
      </c>
      <c r="E3228">
        <f>ROUND(Table1[[#This Row],[Sales Amount]],1)</f>
        <v>3856.7</v>
      </c>
      <c r="F3228">
        <f>Table1[[#This Row],[Quantity Sold]]</f>
        <v>1</v>
      </c>
      <c r="G3228">
        <f>Table1[[#This Row],[Discount (%)]]</f>
        <v>15</v>
      </c>
      <c r="H3228">
        <f>Table1[[#This Row],[Profit]]</f>
        <v>1956.89</v>
      </c>
    </row>
    <row r="3229" spans="1:8">
      <c r="A3229" s="11" t="s">
        <v>3179</v>
      </c>
      <c r="B3229" s="7">
        <v>48251</v>
      </c>
      <c r="C3229" t="str">
        <f>PROPER(Table1[[#This Row],[Region]])</f>
        <v>West</v>
      </c>
      <c r="D3229" t="str">
        <f>PROPER(Table1[[#This Row],[Product Category]])</f>
        <v>Sports</v>
      </c>
      <c r="E3229">
        <f>ROUND(Table1[[#This Row],[Sales Amount]],1)</f>
        <v>2317.1</v>
      </c>
      <c r="F3229">
        <f>Table1[[#This Row],[Quantity Sold]]</f>
        <v>16</v>
      </c>
      <c r="G3229">
        <f>Table1[[#This Row],[Discount (%)]]</f>
        <v>33</v>
      </c>
      <c r="H3229">
        <f>Table1[[#This Row],[Profit]]</f>
        <v>88.54</v>
      </c>
    </row>
    <row r="3230" spans="1:8">
      <c r="A3230" s="12">
        <v>18523000</v>
      </c>
      <c r="B3230" s="7">
        <v>48252</v>
      </c>
      <c r="C3230" t="str">
        <f>PROPER(Table1[[#This Row],[Region]])</f>
        <v>South</v>
      </c>
      <c r="D3230" t="str">
        <f>PROPER(Table1[[#This Row],[Product Category]])</f>
        <v>Electronics</v>
      </c>
      <c r="E3230">
        <f>ROUND(Table1[[#This Row],[Sales Amount]],1)</f>
        <v>3308</v>
      </c>
      <c r="F3230">
        <f>Table1[[#This Row],[Quantity Sold]]</f>
        <v>44</v>
      </c>
      <c r="G3230">
        <f>Table1[[#This Row],[Discount (%)]]</f>
        <v>48</v>
      </c>
      <c r="H3230">
        <f>Table1[[#This Row],[Profit]]</f>
        <v>1334.64</v>
      </c>
    </row>
    <row r="3231" spans="1:8">
      <c r="A3231" s="11" t="s">
        <v>3180</v>
      </c>
      <c r="B3231" s="7">
        <v>48253</v>
      </c>
      <c r="C3231" t="str">
        <f>PROPER(Table1[[#This Row],[Region]])</f>
        <v>South</v>
      </c>
      <c r="D3231" t="str">
        <f>PROPER(Table1[[#This Row],[Product Category]])</f>
        <v>Groceries</v>
      </c>
      <c r="E3231">
        <f>ROUND(Table1[[#This Row],[Sales Amount]],1)</f>
        <v>4304</v>
      </c>
      <c r="F3231">
        <f>Table1[[#This Row],[Quantity Sold]]</f>
        <v>6</v>
      </c>
      <c r="G3231">
        <f>Table1[[#This Row],[Discount (%)]]</f>
        <v>9</v>
      </c>
      <c r="H3231">
        <f>Table1[[#This Row],[Profit]]</f>
        <v>392.35</v>
      </c>
    </row>
    <row r="3232" spans="1:8">
      <c r="A3232" s="11" t="s">
        <v>3181</v>
      </c>
      <c r="B3232" s="7">
        <v>48254</v>
      </c>
      <c r="C3232" t="str">
        <f>PROPER(Table1[[#This Row],[Region]])</f>
        <v>East</v>
      </c>
      <c r="D3232" t="str">
        <f>PROPER(Table1[[#This Row],[Product Category]])</f>
        <v>Clothing</v>
      </c>
      <c r="E3232">
        <f>ROUND(Table1[[#This Row],[Sales Amount]],1)</f>
        <v>3684.6</v>
      </c>
      <c r="F3232">
        <f>Table1[[#This Row],[Quantity Sold]]</f>
        <v>33</v>
      </c>
      <c r="G3232">
        <f>Table1[[#This Row],[Discount (%)]]</f>
        <v>37</v>
      </c>
      <c r="H3232">
        <f>Table1[[#This Row],[Profit]]</f>
        <v>1001.06</v>
      </c>
    </row>
    <row r="3233" spans="1:8">
      <c r="A3233" s="11" t="s">
        <v>3182</v>
      </c>
      <c r="B3233" s="7">
        <v>48255</v>
      </c>
      <c r="C3233" t="str">
        <f>PROPER(Table1[[#This Row],[Region]])</f>
        <v>South</v>
      </c>
      <c r="D3233" t="str">
        <f>PROPER(Table1[[#This Row],[Product Category]])</f>
        <v>Groceries</v>
      </c>
      <c r="E3233">
        <f>ROUND(Table1[[#This Row],[Sales Amount]],1)</f>
        <v>4223.1000000000004</v>
      </c>
      <c r="F3233">
        <f>Table1[[#This Row],[Quantity Sold]]</f>
        <v>18</v>
      </c>
      <c r="G3233">
        <f>Table1[[#This Row],[Discount (%)]]</f>
        <v>41</v>
      </c>
      <c r="H3233">
        <f>Table1[[#This Row],[Profit]]</f>
        <v>971</v>
      </c>
    </row>
    <row r="3234" spans="1:8">
      <c r="A3234" s="11" t="s">
        <v>3183</v>
      </c>
      <c r="B3234" s="7">
        <v>48256</v>
      </c>
      <c r="C3234" t="str">
        <f>PROPER(Table1[[#This Row],[Region]])</f>
        <v>South</v>
      </c>
      <c r="D3234" t="str">
        <f>PROPER(Table1[[#This Row],[Product Category]])</f>
        <v>Clothing</v>
      </c>
      <c r="E3234">
        <f>ROUND(Table1[[#This Row],[Sales Amount]],1)</f>
        <v>3864.5</v>
      </c>
      <c r="F3234">
        <f>Table1[[#This Row],[Quantity Sold]]</f>
        <v>46</v>
      </c>
      <c r="G3234">
        <f>Table1[[#This Row],[Discount (%)]]</f>
        <v>16</v>
      </c>
      <c r="H3234">
        <f>Table1[[#This Row],[Profit]]</f>
        <v>1979.92</v>
      </c>
    </row>
    <row r="3235" spans="1:8">
      <c r="A3235" s="11" t="s">
        <v>3184</v>
      </c>
      <c r="B3235" s="7">
        <v>48257</v>
      </c>
      <c r="C3235" t="str">
        <f>PROPER(Table1[[#This Row],[Region]])</f>
        <v>West</v>
      </c>
      <c r="D3235" t="str">
        <f>PROPER(Table1[[#This Row],[Product Category]])</f>
        <v>Electronics</v>
      </c>
      <c r="E3235">
        <f>ROUND(Table1[[#This Row],[Sales Amount]],1)</f>
        <v>3433.5</v>
      </c>
      <c r="F3235">
        <f>Table1[[#This Row],[Quantity Sold]]</f>
        <v>27</v>
      </c>
      <c r="G3235">
        <f>Table1[[#This Row],[Discount (%)]]</f>
        <v>20</v>
      </c>
      <c r="H3235">
        <f>Table1[[#This Row],[Profit]]</f>
        <v>1084.7</v>
      </c>
    </row>
    <row r="3236" spans="1:8">
      <c r="A3236" s="11" t="s">
        <v>3185</v>
      </c>
      <c r="B3236" s="7">
        <v>48258</v>
      </c>
      <c r="C3236" t="str">
        <f>PROPER(Table1[[#This Row],[Region]])</f>
        <v>North</v>
      </c>
      <c r="D3236" t="str">
        <f>PROPER(Table1[[#This Row],[Product Category]])</f>
        <v>Furniture</v>
      </c>
      <c r="E3236">
        <f>ROUND(Table1[[#This Row],[Sales Amount]],1)</f>
        <v>717.3</v>
      </c>
      <c r="F3236">
        <f>Table1[[#This Row],[Quantity Sold]]</f>
        <v>20</v>
      </c>
      <c r="G3236">
        <f>Table1[[#This Row],[Discount (%)]]</f>
        <v>46</v>
      </c>
      <c r="H3236">
        <f>Table1[[#This Row],[Profit]]</f>
        <v>1143.3399999999999</v>
      </c>
    </row>
    <row r="3237" spans="1:8">
      <c r="A3237" s="11" t="s">
        <v>3186</v>
      </c>
      <c r="B3237" s="7">
        <v>48259</v>
      </c>
      <c r="C3237" t="str">
        <f>PROPER(Table1[[#This Row],[Region]])</f>
        <v>East</v>
      </c>
      <c r="D3237" t="str">
        <f>PROPER(Table1[[#This Row],[Product Category]])</f>
        <v>Furniture</v>
      </c>
      <c r="E3237">
        <f>ROUND(Table1[[#This Row],[Sales Amount]],1)</f>
        <v>3358.3</v>
      </c>
      <c r="F3237">
        <f>Table1[[#This Row],[Quantity Sold]]</f>
        <v>11</v>
      </c>
      <c r="G3237">
        <f>Table1[[#This Row],[Discount (%)]]</f>
        <v>28</v>
      </c>
      <c r="H3237">
        <f>Table1[[#This Row],[Profit]]</f>
        <v>586.17999999999995</v>
      </c>
    </row>
    <row r="3238" spans="1:8">
      <c r="A3238" s="11" t="s">
        <v>3187</v>
      </c>
      <c r="B3238" s="7">
        <v>48260</v>
      </c>
      <c r="C3238" t="str">
        <f>PROPER(Table1[[#This Row],[Region]])</f>
        <v>South</v>
      </c>
      <c r="D3238" t="str">
        <f>PROPER(Table1[[#This Row],[Product Category]])</f>
        <v>Electronics</v>
      </c>
      <c r="E3238">
        <f>ROUND(Table1[[#This Row],[Sales Amount]],1)</f>
        <v>3392.8</v>
      </c>
      <c r="F3238">
        <f>Table1[[#This Row],[Quantity Sold]]</f>
        <v>10</v>
      </c>
      <c r="G3238">
        <f>Table1[[#This Row],[Discount (%)]]</f>
        <v>20</v>
      </c>
      <c r="H3238">
        <f>Table1[[#This Row],[Profit]]</f>
        <v>41.62</v>
      </c>
    </row>
    <row r="3239" spans="1:8">
      <c r="A3239" s="11" t="s">
        <v>3188</v>
      </c>
      <c r="B3239" s="7">
        <v>48261</v>
      </c>
      <c r="C3239" t="str">
        <f>PROPER(Table1[[#This Row],[Region]])</f>
        <v>South</v>
      </c>
      <c r="D3239" t="str">
        <f>PROPER(Table1[[#This Row],[Product Category]])</f>
        <v>Electronics</v>
      </c>
      <c r="E3239">
        <f>ROUND(Table1[[#This Row],[Sales Amount]],1)</f>
        <v>2344.4</v>
      </c>
      <c r="F3239">
        <f>Table1[[#This Row],[Quantity Sold]]</f>
        <v>21</v>
      </c>
      <c r="G3239">
        <f>Table1[[#This Row],[Discount (%)]]</f>
        <v>39</v>
      </c>
      <c r="H3239">
        <f>Table1[[#This Row],[Profit]]</f>
        <v>10.25</v>
      </c>
    </row>
    <row r="3240" spans="1:8">
      <c r="A3240" s="11" t="s">
        <v>3189</v>
      </c>
      <c r="B3240" s="7">
        <v>48262</v>
      </c>
      <c r="C3240" t="str">
        <f>PROPER(Table1[[#This Row],[Region]])</f>
        <v>East</v>
      </c>
      <c r="D3240" t="str">
        <f>PROPER(Table1[[#This Row],[Product Category]])</f>
        <v>Furniture</v>
      </c>
      <c r="E3240">
        <f>ROUND(Table1[[#This Row],[Sales Amount]],1)</f>
        <v>3053.6</v>
      </c>
      <c r="F3240">
        <f>Table1[[#This Row],[Quantity Sold]]</f>
        <v>17</v>
      </c>
      <c r="G3240">
        <f>Table1[[#This Row],[Discount (%)]]</f>
        <v>24</v>
      </c>
      <c r="H3240">
        <f>Table1[[#This Row],[Profit]]</f>
        <v>1101.8699999999999</v>
      </c>
    </row>
    <row r="3241" spans="1:8">
      <c r="A3241" s="11" t="s">
        <v>3190</v>
      </c>
      <c r="B3241" s="7">
        <v>48263</v>
      </c>
      <c r="C3241" t="str">
        <f>PROPER(Table1[[#This Row],[Region]])</f>
        <v>East</v>
      </c>
      <c r="D3241" t="str">
        <f>PROPER(Table1[[#This Row],[Product Category]])</f>
        <v>Electronics</v>
      </c>
      <c r="E3241">
        <f>ROUND(Table1[[#This Row],[Sales Amount]],1)</f>
        <v>2082.5</v>
      </c>
      <c r="F3241">
        <f>Table1[[#This Row],[Quantity Sold]]</f>
        <v>3</v>
      </c>
      <c r="G3241">
        <f>Table1[[#This Row],[Discount (%)]]</f>
        <v>41</v>
      </c>
      <c r="H3241">
        <f>Table1[[#This Row],[Profit]]</f>
        <v>807.32</v>
      </c>
    </row>
    <row r="3242" spans="1:8">
      <c r="A3242" s="11" t="s">
        <v>3191</v>
      </c>
      <c r="B3242" s="7">
        <v>48264</v>
      </c>
      <c r="C3242" t="str">
        <f>PROPER(Table1[[#This Row],[Region]])</f>
        <v>East</v>
      </c>
      <c r="D3242" t="str">
        <f>PROPER(Table1[[#This Row],[Product Category]])</f>
        <v>Groceries</v>
      </c>
      <c r="E3242">
        <f>ROUND(Table1[[#This Row],[Sales Amount]],1)</f>
        <v>393.9</v>
      </c>
      <c r="F3242">
        <f>Table1[[#This Row],[Quantity Sold]]</f>
        <v>16</v>
      </c>
      <c r="G3242">
        <f>Table1[[#This Row],[Discount (%)]]</f>
        <v>43</v>
      </c>
      <c r="H3242">
        <f>Table1[[#This Row],[Profit]]</f>
        <v>795.35</v>
      </c>
    </row>
    <row r="3243" spans="1:8">
      <c r="A3243" s="11" t="s">
        <v>3192</v>
      </c>
      <c r="B3243" s="7">
        <v>48265</v>
      </c>
      <c r="C3243" t="str">
        <f>PROPER(Table1[[#This Row],[Region]])</f>
        <v>East</v>
      </c>
      <c r="D3243" t="str">
        <f>PROPER(Table1[[#This Row],[Product Category]])</f>
        <v>Groceries</v>
      </c>
      <c r="E3243">
        <f>ROUND(Table1[[#This Row],[Sales Amount]],1)</f>
        <v>1527.9</v>
      </c>
      <c r="F3243">
        <f>Table1[[#This Row],[Quantity Sold]]</f>
        <v>16</v>
      </c>
      <c r="G3243">
        <f>Table1[[#This Row],[Discount (%)]]</f>
        <v>23</v>
      </c>
      <c r="H3243">
        <f>Table1[[#This Row],[Profit]]</f>
        <v>655.84</v>
      </c>
    </row>
    <row r="3244" spans="1:8">
      <c r="A3244" s="11" t="s">
        <v>3193</v>
      </c>
      <c r="B3244" s="7">
        <v>48266</v>
      </c>
      <c r="C3244" t="str">
        <f>PROPER(Table1[[#This Row],[Region]])</f>
        <v>North</v>
      </c>
      <c r="D3244" t="str">
        <f>PROPER(Table1[[#This Row],[Product Category]])</f>
        <v>Furniture</v>
      </c>
      <c r="E3244">
        <f>ROUND(Table1[[#This Row],[Sales Amount]],1)</f>
        <v>1336.8</v>
      </c>
      <c r="F3244">
        <f>Table1[[#This Row],[Quantity Sold]]</f>
        <v>31</v>
      </c>
      <c r="G3244">
        <f>Table1[[#This Row],[Discount (%)]]</f>
        <v>4</v>
      </c>
      <c r="H3244">
        <f>Table1[[#This Row],[Profit]]</f>
        <v>1051.5</v>
      </c>
    </row>
    <row r="3245" spans="1:8">
      <c r="A3245" s="11" t="s">
        <v>3194</v>
      </c>
      <c r="B3245" s="7">
        <v>48267</v>
      </c>
      <c r="C3245" t="str">
        <f>PROPER(Table1[[#This Row],[Region]])</f>
        <v>West</v>
      </c>
      <c r="D3245" t="str">
        <f>PROPER(Table1[[#This Row],[Product Category]])</f>
        <v>Electronics</v>
      </c>
      <c r="E3245">
        <f>ROUND(Table1[[#This Row],[Sales Amount]],1)</f>
        <v>2301.1999999999998</v>
      </c>
      <c r="F3245">
        <f>Table1[[#This Row],[Quantity Sold]]</f>
        <v>14</v>
      </c>
      <c r="G3245">
        <f>Table1[[#This Row],[Discount (%)]]</f>
        <v>34</v>
      </c>
      <c r="H3245">
        <f>Table1[[#This Row],[Profit]]</f>
        <v>505.12</v>
      </c>
    </row>
    <row r="3246" spans="1:8">
      <c r="A3246" s="11" t="s">
        <v>3195</v>
      </c>
      <c r="B3246" s="7">
        <v>48268</v>
      </c>
      <c r="C3246" t="str">
        <f>PROPER(Table1[[#This Row],[Region]])</f>
        <v>North</v>
      </c>
      <c r="D3246" t="str">
        <f>PROPER(Table1[[#This Row],[Product Category]])</f>
        <v>Electronics</v>
      </c>
      <c r="E3246">
        <f>ROUND(Table1[[#This Row],[Sales Amount]],1)</f>
        <v>4427.1000000000004</v>
      </c>
      <c r="F3246">
        <f>Table1[[#This Row],[Quantity Sold]]</f>
        <v>27</v>
      </c>
      <c r="G3246">
        <f>Table1[[#This Row],[Discount (%)]]</f>
        <v>20</v>
      </c>
      <c r="H3246">
        <f>Table1[[#This Row],[Profit]]</f>
        <v>530.61</v>
      </c>
    </row>
    <row r="3247" spans="1:8">
      <c r="A3247" s="11" t="s">
        <v>3196</v>
      </c>
      <c r="B3247" s="7">
        <v>48269</v>
      </c>
      <c r="C3247" t="str">
        <f>PROPER(Table1[[#This Row],[Region]])</f>
        <v>East</v>
      </c>
      <c r="D3247" t="str">
        <f>PROPER(Table1[[#This Row],[Product Category]])</f>
        <v>Furniture</v>
      </c>
      <c r="E3247">
        <f>ROUND(Table1[[#This Row],[Sales Amount]],1)</f>
        <v>1303.5</v>
      </c>
      <c r="F3247">
        <f>Table1[[#This Row],[Quantity Sold]]</f>
        <v>5</v>
      </c>
      <c r="G3247">
        <f>Table1[[#This Row],[Discount (%)]]</f>
        <v>32</v>
      </c>
      <c r="H3247">
        <f>Table1[[#This Row],[Profit]]</f>
        <v>243.74</v>
      </c>
    </row>
    <row r="3248" spans="1:8">
      <c r="A3248" s="11" t="s">
        <v>3197</v>
      </c>
      <c r="B3248" s="7">
        <v>48270</v>
      </c>
      <c r="C3248" t="str">
        <f>PROPER(Table1[[#This Row],[Region]])</f>
        <v>South</v>
      </c>
      <c r="D3248" t="str">
        <f>PROPER(Table1[[#This Row],[Product Category]])</f>
        <v>Clothing</v>
      </c>
      <c r="E3248">
        <f>ROUND(Table1[[#This Row],[Sales Amount]],1)</f>
        <v>191.1</v>
      </c>
      <c r="F3248">
        <f>Table1[[#This Row],[Quantity Sold]]</f>
        <v>1</v>
      </c>
      <c r="G3248">
        <f>Table1[[#This Row],[Discount (%)]]</f>
        <v>20</v>
      </c>
      <c r="H3248">
        <f>Table1[[#This Row],[Profit]]</f>
        <v>1991.61</v>
      </c>
    </row>
    <row r="3249" spans="1:8">
      <c r="A3249" s="11" t="s">
        <v>3198</v>
      </c>
      <c r="B3249" s="7">
        <v>48271</v>
      </c>
      <c r="C3249" t="str">
        <f>PROPER(Table1[[#This Row],[Region]])</f>
        <v>North</v>
      </c>
      <c r="D3249" t="str">
        <f>PROPER(Table1[[#This Row],[Product Category]])</f>
        <v>Sports</v>
      </c>
      <c r="E3249">
        <f>ROUND(Table1[[#This Row],[Sales Amount]],1)</f>
        <v>3737.6</v>
      </c>
      <c r="F3249">
        <f>Table1[[#This Row],[Quantity Sold]]</f>
        <v>34</v>
      </c>
      <c r="G3249">
        <f>Table1[[#This Row],[Discount (%)]]</f>
        <v>34</v>
      </c>
      <c r="H3249">
        <f>Table1[[#This Row],[Profit]]</f>
        <v>1764.51</v>
      </c>
    </row>
    <row r="3250" spans="1:8">
      <c r="A3250" s="11" t="s">
        <v>3199</v>
      </c>
      <c r="B3250" s="7">
        <v>48272</v>
      </c>
      <c r="C3250" t="str">
        <f>PROPER(Table1[[#This Row],[Region]])</f>
        <v>East</v>
      </c>
      <c r="D3250" t="str">
        <f>PROPER(Table1[[#This Row],[Product Category]])</f>
        <v>Clothing</v>
      </c>
      <c r="E3250">
        <f>ROUND(Table1[[#This Row],[Sales Amount]],1)</f>
        <v>2511.1999999999998</v>
      </c>
      <c r="F3250">
        <f>Table1[[#This Row],[Quantity Sold]]</f>
        <v>40</v>
      </c>
      <c r="G3250">
        <f>Table1[[#This Row],[Discount (%)]]</f>
        <v>24</v>
      </c>
      <c r="H3250">
        <f>Table1[[#This Row],[Profit]]</f>
        <v>645.36</v>
      </c>
    </row>
    <row r="3251" spans="1:8">
      <c r="A3251" s="11" t="s">
        <v>3200</v>
      </c>
      <c r="B3251" s="7">
        <v>48273</v>
      </c>
      <c r="C3251" t="str">
        <f>PROPER(Table1[[#This Row],[Region]])</f>
        <v>North</v>
      </c>
      <c r="D3251" t="str">
        <f>PROPER(Table1[[#This Row],[Product Category]])</f>
        <v>Clothing</v>
      </c>
      <c r="E3251">
        <f>ROUND(Table1[[#This Row],[Sales Amount]],1)</f>
        <v>4455.3999999999996</v>
      </c>
      <c r="F3251">
        <f>Table1[[#This Row],[Quantity Sold]]</f>
        <v>12</v>
      </c>
      <c r="G3251">
        <f>Table1[[#This Row],[Discount (%)]]</f>
        <v>13</v>
      </c>
      <c r="H3251">
        <f>Table1[[#This Row],[Profit]]</f>
        <v>272.14999999999998</v>
      </c>
    </row>
    <row r="3252" spans="1:8">
      <c r="A3252" s="11" t="s">
        <v>3201</v>
      </c>
      <c r="B3252" s="7">
        <v>48274</v>
      </c>
      <c r="C3252" t="str">
        <f>PROPER(Table1[[#This Row],[Region]])</f>
        <v>West</v>
      </c>
      <c r="D3252" t="str">
        <f>PROPER(Table1[[#This Row],[Product Category]])</f>
        <v>Electronics</v>
      </c>
      <c r="E3252">
        <f>ROUND(Table1[[#This Row],[Sales Amount]],1)</f>
        <v>3067.3</v>
      </c>
      <c r="F3252">
        <f>Table1[[#This Row],[Quantity Sold]]</f>
        <v>13</v>
      </c>
      <c r="G3252">
        <f>Table1[[#This Row],[Discount (%)]]</f>
        <v>13</v>
      </c>
      <c r="H3252">
        <f>Table1[[#This Row],[Profit]]</f>
        <v>590.92999999999995</v>
      </c>
    </row>
    <row r="3253" spans="1:8">
      <c r="A3253" s="11" t="s">
        <v>3202</v>
      </c>
      <c r="B3253" s="7">
        <v>48275</v>
      </c>
      <c r="C3253" t="str">
        <f>PROPER(Table1[[#This Row],[Region]])</f>
        <v>South</v>
      </c>
      <c r="D3253" t="str">
        <f>PROPER(Table1[[#This Row],[Product Category]])</f>
        <v>Groceries</v>
      </c>
      <c r="E3253">
        <f>ROUND(Table1[[#This Row],[Sales Amount]],1)</f>
        <v>1375.7</v>
      </c>
      <c r="F3253">
        <f>Table1[[#This Row],[Quantity Sold]]</f>
        <v>32</v>
      </c>
      <c r="G3253">
        <f>Table1[[#This Row],[Discount (%)]]</f>
        <v>4</v>
      </c>
      <c r="H3253">
        <f>Table1[[#This Row],[Profit]]</f>
        <v>466.4</v>
      </c>
    </row>
    <row r="3254" spans="1:8">
      <c r="A3254" s="11" t="s">
        <v>3203</v>
      </c>
      <c r="B3254" s="7">
        <v>48276</v>
      </c>
      <c r="C3254" t="str">
        <f>PROPER(Table1[[#This Row],[Region]])</f>
        <v>South</v>
      </c>
      <c r="D3254" t="str">
        <f>PROPER(Table1[[#This Row],[Product Category]])</f>
        <v>Electronics</v>
      </c>
      <c r="E3254">
        <f>ROUND(Table1[[#This Row],[Sales Amount]],1)</f>
        <v>3755.5</v>
      </c>
      <c r="F3254">
        <f>Table1[[#This Row],[Quantity Sold]]</f>
        <v>34</v>
      </c>
      <c r="G3254">
        <f>Table1[[#This Row],[Discount (%)]]</f>
        <v>29</v>
      </c>
      <c r="H3254">
        <f>Table1[[#This Row],[Profit]]</f>
        <v>942.56</v>
      </c>
    </row>
    <row r="3255" spans="1:8">
      <c r="A3255" s="11" t="s">
        <v>3204</v>
      </c>
      <c r="B3255" s="7">
        <v>48277</v>
      </c>
      <c r="C3255" t="str">
        <f>PROPER(Table1[[#This Row],[Region]])</f>
        <v>East</v>
      </c>
      <c r="D3255" t="str">
        <f>PROPER(Table1[[#This Row],[Product Category]])</f>
        <v>Electronics</v>
      </c>
      <c r="E3255">
        <f>ROUND(Table1[[#This Row],[Sales Amount]],1)</f>
        <v>4889.8999999999996</v>
      </c>
      <c r="F3255">
        <f>Table1[[#This Row],[Quantity Sold]]</f>
        <v>18</v>
      </c>
      <c r="G3255">
        <f>Table1[[#This Row],[Discount (%)]]</f>
        <v>12</v>
      </c>
      <c r="H3255">
        <f>Table1[[#This Row],[Profit]]</f>
        <v>1622.88</v>
      </c>
    </row>
    <row r="3256" spans="1:8">
      <c r="A3256" s="11" t="s">
        <v>3205</v>
      </c>
      <c r="B3256" s="7">
        <v>48278</v>
      </c>
      <c r="C3256" t="str">
        <f>PROPER(Table1[[#This Row],[Region]])</f>
        <v>South</v>
      </c>
      <c r="D3256" t="str">
        <f>PROPER(Table1[[#This Row],[Product Category]])</f>
        <v>Clothing</v>
      </c>
      <c r="E3256">
        <f>ROUND(Table1[[#This Row],[Sales Amount]],1)</f>
        <v>137.6</v>
      </c>
      <c r="F3256">
        <f>Table1[[#This Row],[Quantity Sold]]</f>
        <v>1</v>
      </c>
      <c r="G3256">
        <f>Table1[[#This Row],[Discount (%)]]</f>
        <v>41</v>
      </c>
      <c r="H3256">
        <f>Table1[[#This Row],[Profit]]</f>
        <v>973.19</v>
      </c>
    </row>
    <row r="3257" spans="1:8">
      <c r="A3257" s="11" t="s">
        <v>3206</v>
      </c>
      <c r="B3257" s="7">
        <v>48279</v>
      </c>
      <c r="C3257" t="str">
        <f>PROPER(Table1[[#This Row],[Region]])</f>
        <v>West</v>
      </c>
      <c r="D3257" t="str">
        <f>PROPER(Table1[[#This Row],[Product Category]])</f>
        <v>Sports</v>
      </c>
      <c r="E3257">
        <f>ROUND(Table1[[#This Row],[Sales Amount]],1)</f>
        <v>488</v>
      </c>
      <c r="F3257">
        <f>Table1[[#This Row],[Quantity Sold]]</f>
        <v>1</v>
      </c>
      <c r="G3257">
        <f>Table1[[#This Row],[Discount (%)]]</f>
        <v>27</v>
      </c>
      <c r="H3257">
        <f>Table1[[#This Row],[Profit]]</f>
        <v>186.18</v>
      </c>
    </row>
    <row r="3258" spans="1:8">
      <c r="A3258" s="11" t="s">
        <v>3207</v>
      </c>
      <c r="B3258" s="7">
        <v>48280</v>
      </c>
      <c r="C3258" t="str">
        <f>PROPER(Table1[[#This Row],[Region]])</f>
        <v>South</v>
      </c>
      <c r="D3258" t="str">
        <f>PROPER(Table1[[#This Row],[Product Category]])</f>
        <v>Groceries</v>
      </c>
      <c r="E3258">
        <f>ROUND(Table1[[#This Row],[Sales Amount]],1)</f>
        <v>3253.8</v>
      </c>
      <c r="F3258">
        <f>Table1[[#This Row],[Quantity Sold]]</f>
        <v>7</v>
      </c>
      <c r="G3258">
        <f>Table1[[#This Row],[Discount (%)]]</f>
        <v>7</v>
      </c>
      <c r="H3258">
        <f>Table1[[#This Row],[Profit]]</f>
        <v>1370.68</v>
      </c>
    </row>
    <row r="3259" spans="1:8">
      <c r="A3259" s="11" t="s">
        <v>3208</v>
      </c>
      <c r="B3259" s="7">
        <v>48281</v>
      </c>
      <c r="C3259" t="str">
        <f>PROPER(Table1[[#This Row],[Region]])</f>
        <v>West</v>
      </c>
      <c r="D3259" t="str">
        <f>PROPER(Table1[[#This Row],[Product Category]])</f>
        <v>Sports</v>
      </c>
      <c r="E3259">
        <f>ROUND(Table1[[#This Row],[Sales Amount]],1)</f>
        <v>266.10000000000002</v>
      </c>
      <c r="F3259">
        <f>Table1[[#This Row],[Quantity Sold]]</f>
        <v>31</v>
      </c>
      <c r="G3259">
        <f>Table1[[#This Row],[Discount (%)]]</f>
        <v>28</v>
      </c>
      <c r="H3259">
        <f>Table1[[#This Row],[Profit]]</f>
        <v>162.22</v>
      </c>
    </row>
    <row r="3260" spans="1:8">
      <c r="A3260" s="11" t="s">
        <v>3209</v>
      </c>
      <c r="B3260" s="7">
        <v>48282</v>
      </c>
      <c r="C3260" t="str">
        <f>PROPER(Table1[[#This Row],[Region]])</f>
        <v>West</v>
      </c>
      <c r="D3260" t="str">
        <f>PROPER(Table1[[#This Row],[Product Category]])</f>
        <v>Electronics</v>
      </c>
      <c r="E3260">
        <f>ROUND(Table1[[#This Row],[Sales Amount]],1)</f>
        <v>3033.8</v>
      </c>
      <c r="F3260">
        <f>Table1[[#This Row],[Quantity Sold]]</f>
        <v>5</v>
      </c>
      <c r="G3260">
        <f>Table1[[#This Row],[Discount (%)]]</f>
        <v>47</v>
      </c>
      <c r="H3260">
        <f>Table1[[#This Row],[Profit]]</f>
        <v>427.74</v>
      </c>
    </row>
    <row r="3261" spans="1:8">
      <c r="A3261" s="11" t="s">
        <v>3210</v>
      </c>
      <c r="B3261" s="7">
        <v>48283</v>
      </c>
      <c r="C3261" t="str">
        <f>PROPER(Table1[[#This Row],[Region]])</f>
        <v>South</v>
      </c>
      <c r="D3261" t="str">
        <f>PROPER(Table1[[#This Row],[Product Category]])</f>
        <v>Groceries</v>
      </c>
      <c r="E3261">
        <f>ROUND(Table1[[#This Row],[Sales Amount]],1)</f>
        <v>4368.2</v>
      </c>
      <c r="F3261">
        <f>Table1[[#This Row],[Quantity Sold]]</f>
        <v>15</v>
      </c>
      <c r="G3261">
        <f>Table1[[#This Row],[Discount (%)]]</f>
        <v>17</v>
      </c>
      <c r="H3261">
        <f>Table1[[#This Row],[Profit]]</f>
        <v>88.18</v>
      </c>
    </row>
    <row r="3262" spans="1:8">
      <c r="A3262" s="11" t="s">
        <v>3211</v>
      </c>
      <c r="B3262" s="7">
        <v>48284</v>
      </c>
      <c r="C3262" t="str">
        <f>PROPER(Table1[[#This Row],[Region]])</f>
        <v>West</v>
      </c>
      <c r="D3262" t="str">
        <f>PROPER(Table1[[#This Row],[Product Category]])</f>
        <v>Electronics</v>
      </c>
      <c r="E3262">
        <f>ROUND(Table1[[#This Row],[Sales Amount]],1)</f>
        <v>4943.2</v>
      </c>
      <c r="F3262">
        <f>Table1[[#This Row],[Quantity Sold]]</f>
        <v>23</v>
      </c>
      <c r="G3262">
        <f>Table1[[#This Row],[Discount (%)]]</f>
        <v>45</v>
      </c>
      <c r="H3262">
        <f>Table1[[#This Row],[Profit]]</f>
        <v>1194.83</v>
      </c>
    </row>
    <row r="3263" spans="1:8">
      <c r="A3263" s="11" t="s">
        <v>3212</v>
      </c>
      <c r="B3263" s="7">
        <v>48285</v>
      </c>
      <c r="C3263" t="str">
        <f>PROPER(Table1[[#This Row],[Region]])</f>
        <v>North</v>
      </c>
      <c r="D3263" t="str">
        <f>PROPER(Table1[[#This Row],[Product Category]])</f>
        <v>Furniture</v>
      </c>
      <c r="E3263">
        <f>ROUND(Table1[[#This Row],[Sales Amount]],1)</f>
        <v>288.60000000000002</v>
      </c>
      <c r="F3263">
        <f>Table1[[#This Row],[Quantity Sold]]</f>
        <v>26</v>
      </c>
      <c r="G3263">
        <f>Table1[[#This Row],[Discount (%)]]</f>
        <v>23</v>
      </c>
      <c r="H3263">
        <f>Table1[[#This Row],[Profit]]</f>
        <v>224.32</v>
      </c>
    </row>
    <row r="3264" spans="1:8">
      <c r="A3264" s="11">
        <v>12671598</v>
      </c>
      <c r="B3264" s="7">
        <v>48286</v>
      </c>
      <c r="C3264" t="str">
        <f>PROPER(Table1[[#This Row],[Region]])</f>
        <v>North</v>
      </c>
      <c r="D3264" t="str">
        <f>PROPER(Table1[[#This Row],[Product Category]])</f>
        <v>Groceries</v>
      </c>
      <c r="E3264">
        <f>ROUND(Table1[[#This Row],[Sales Amount]],1)</f>
        <v>1128.5</v>
      </c>
      <c r="F3264">
        <f>Table1[[#This Row],[Quantity Sold]]</f>
        <v>39</v>
      </c>
      <c r="G3264">
        <f>Table1[[#This Row],[Discount (%)]]</f>
        <v>19</v>
      </c>
      <c r="H3264">
        <f>Table1[[#This Row],[Profit]]</f>
        <v>827.52</v>
      </c>
    </row>
    <row r="3265" spans="1:8">
      <c r="A3265" s="11" t="s">
        <v>3213</v>
      </c>
      <c r="B3265" s="7">
        <v>48287</v>
      </c>
      <c r="C3265" t="str">
        <f>PROPER(Table1[[#This Row],[Region]])</f>
        <v>South</v>
      </c>
      <c r="D3265" t="str">
        <f>PROPER(Table1[[#This Row],[Product Category]])</f>
        <v>Electronics</v>
      </c>
      <c r="E3265">
        <f>ROUND(Table1[[#This Row],[Sales Amount]],1)</f>
        <v>4579.8</v>
      </c>
      <c r="F3265">
        <f>Table1[[#This Row],[Quantity Sold]]</f>
        <v>7</v>
      </c>
      <c r="G3265">
        <f>Table1[[#This Row],[Discount (%)]]</f>
        <v>42</v>
      </c>
      <c r="H3265">
        <f>Table1[[#This Row],[Profit]]</f>
        <v>574.67999999999995</v>
      </c>
    </row>
    <row r="3266" spans="1:8">
      <c r="A3266" s="11" t="s">
        <v>3214</v>
      </c>
      <c r="B3266" s="7">
        <v>48288</v>
      </c>
      <c r="C3266" t="str">
        <f>PROPER(Table1[[#This Row],[Region]])</f>
        <v>West</v>
      </c>
      <c r="D3266" t="str">
        <f>PROPER(Table1[[#This Row],[Product Category]])</f>
        <v>Clothing</v>
      </c>
      <c r="E3266">
        <f>ROUND(Table1[[#This Row],[Sales Amount]],1)</f>
        <v>3312.1</v>
      </c>
      <c r="F3266">
        <f>Table1[[#This Row],[Quantity Sold]]</f>
        <v>24</v>
      </c>
      <c r="G3266">
        <f>Table1[[#This Row],[Discount (%)]]</f>
        <v>43</v>
      </c>
      <c r="H3266">
        <f>Table1[[#This Row],[Profit]]</f>
        <v>1359.07</v>
      </c>
    </row>
    <row r="3267" spans="1:8">
      <c r="A3267" s="11" t="s">
        <v>3215</v>
      </c>
      <c r="B3267" s="7">
        <v>48289</v>
      </c>
      <c r="C3267" t="str">
        <f>PROPER(Table1[[#This Row],[Region]])</f>
        <v>South</v>
      </c>
      <c r="D3267" t="str">
        <f>PROPER(Table1[[#This Row],[Product Category]])</f>
        <v>Clothing</v>
      </c>
      <c r="E3267">
        <f>ROUND(Table1[[#This Row],[Sales Amount]],1)</f>
        <v>3076.4</v>
      </c>
      <c r="F3267">
        <f>Table1[[#This Row],[Quantity Sold]]</f>
        <v>33</v>
      </c>
      <c r="G3267">
        <f>Table1[[#This Row],[Discount (%)]]</f>
        <v>28</v>
      </c>
      <c r="H3267">
        <f>Table1[[#This Row],[Profit]]</f>
        <v>350.44</v>
      </c>
    </row>
    <row r="3268" spans="1:8">
      <c r="A3268" s="11" t="s">
        <v>3216</v>
      </c>
      <c r="B3268" s="7">
        <v>48290</v>
      </c>
      <c r="C3268" t="str">
        <f>PROPER(Table1[[#This Row],[Region]])</f>
        <v>East</v>
      </c>
      <c r="D3268" t="str">
        <f>PROPER(Table1[[#This Row],[Product Category]])</f>
        <v>Groceries</v>
      </c>
      <c r="E3268">
        <f>ROUND(Table1[[#This Row],[Sales Amount]],1)</f>
        <v>4708.6000000000004</v>
      </c>
      <c r="F3268">
        <f>Table1[[#This Row],[Quantity Sold]]</f>
        <v>47</v>
      </c>
      <c r="G3268">
        <f>Table1[[#This Row],[Discount (%)]]</f>
        <v>25</v>
      </c>
      <c r="H3268">
        <f>Table1[[#This Row],[Profit]]</f>
        <v>1313.89</v>
      </c>
    </row>
    <row r="3269" spans="1:8">
      <c r="A3269" s="11" t="s">
        <v>3217</v>
      </c>
      <c r="B3269" s="7">
        <v>48291</v>
      </c>
      <c r="C3269" t="str">
        <f>PROPER(Table1[[#This Row],[Region]])</f>
        <v>South</v>
      </c>
      <c r="D3269" t="str">
        <f>PROPER(Table1[[#This Row],[Product Category]])</f>
        <v>Sports</v>
      </c>
      <c r="E3269">
        <f>ROUND(Table1[[#This Row],[Sales Amount]],1)</f>
        <v>1039.7</v>
      </c>
      <c r="F3269">
        <f>Table1[[#This Row],[Quantity Sold]]</f>
        <v>4</v>
      </c>
      <c r="G3269">
        <f>Table1[[#This Row],[Discount (%)]]</f>
        <v>34</v>
      </c>
      <c r="H3269">
        <f>Table1[[#This Row],[Profit]]</f>
        <v>1597.05</v>
      </c>
    </row>
    <row r="3270" spans="1:8">
      <c r="A3270" s="11" t="s">
        <v>3218</v>
      </c>
      <c r="B3270" s="7">
        <v>48292</v>
      </c>
      <c r="C3270" t="str">
        <f>PROPER(Table1[[#This Row],[Region]])</f>
        <v>South</v>
      </c>
      <c r="D3270" t="str">
        <f>PROPER(Table1[[#This Row],[Product Category]])</f>
        <v>Groceries</v>
      </c>
      <c r="E3270">
        <f>ROUND(Table1[[#This Row],[Sales Amount]],1)</f>
        <v>4730.3</v>
      </c>
      <c r="F3270">
        <f>Table1[[#This Row],[Quantity Sold]]</f>
        <v>10</v>
      </c>
      <c r="G3270">
        <f>Table1[[#This Row],[Discount (%)]]</f>
        <v>13</v>
      </c>
      <c r="H3270">
        <f>Table1[[#This Row],[Profit]]</f>
        <v>1692.18</v>
      </c>
    </row>
    <row r="3271" spans="1:8">
      <c r="A3271" s="11" t="s">
        <v>3219</v>
      </c>
      <c r="B3271" s="7">
        <v>48293</v>
      </c>
      <c r="C3271" t="str">
        <f>PROPER(Table1[[#This Row],[Region]])</f>
        <v>South</v>
      </c>
      <c r="D3271" t="str">
        <f>PROPER(Table1[[#This Row],[Product Category]])</f>
        <v>Clothing</v>
      </c>
      <c r="E3271">
        <f>ROUND(Table1[[#This Row],[Sales Amount]],1)</f>
        <v>1193.7</v>
      </c>
      <c r="F3271">
        <f>Table1[[#This Row],[Quantity Sold]]</f>
        <v>8</v>
      </c>
      <c r="G3271">
        <f>Table1[[#This Row],[Discount (%)]]</f>
        <v>33</v>
      </c>
      <c r="H3271">
        <f>Table1[[#This Row],[Profit]]</f>
        <v>870.91</v>
      </c>
    </row>
    <row r="3272" spans="1:8">
      <c r="A3272" s="11" t="s">
        <v>3220</v>
      </c>
      <c r="B3272" s="7">
        <v>48294</v>
      </c>
      <c r="C3272" t="str">
        <f>PROPER(Table1[[#This Row],[Region]])</f>
        <v>South</v>
      </c>
      <c r="D3272" t="str">
        <f>PROPER(Table1[[#This Row],[Product Category]])</f>
        <v>Electronics</v>
      </c>
      <c r="E3272">
        <f>ROUND(Table1[[#This Row],[Sales Amount]],1)</f>
        <v>4294.8999999999996</v>
      </c>
      <c r="F3272">
        <f>Table1[[#This Row],[Quantity Sold]]</f>
        <v>16</v>
      </c>
      <c r="G3272">
        <f>Table1[[#This Row],[Discount (%)]]</f>
        <v>39</v>
      </c>
      <c r="H3272">
        <f>Table1[[#This Row],[Profit]]</f>
        <v>468.76</v>
      </c>
    </row>
    <row r="3273" spans="1:8">
      <c r="A3273" s="11" t="s">
        <v>3221</v>
      </c>
      <c r="B3273" s="7">
        <v>48295</v>
      </c>
      <c r="C3273" t="str">
        <f>PROPER(Table1[[#This Row],[Region]])</f>
        <v>North</v>
      </c>
      <c r="D3273" t="str">
        <f>PROPER(Table1[[#This Row],[Product Category]])</f>
        <v>Clothing</v>
      </c>
      <c r="E3273">
        <f>ROUND(Table1[[#This Row],[Sales Amount]],1)</f>
        <v>814.5</v>
      </c>
      <c r="F3273">
        <f>Table1[[#This Row],[Quantity Sold]]</f>
        <v>31</v>
      </c>
      <c r="G3273">
        <f>Table1[[#This Row],[Discount (%)]]</f>
        <v>6</v>
      </c>
      <c r="H3273">
        <f>Table1[[#This Row],[Profit]]</f>
        <v>476.4</v>
      </c>
    </row>
    <row r="3274" spans="1:8">
      <c r="A3274" s="11" t="s">
        <v>3222</v>
      </c>
      <c r="B3274" s="7">
        <v>48296</v>
      </c>
      <c r="C3274" t="str">
        <f>PROPER(Table1[[#This Row],[Region]])</f>
        <v>East</v>
      </c>
      <c r="D3274" t="str">
        <f>PROPER(Table1[[#This Row],[Product Category]])</f>
        <v>Sports</v>
      </c>
      <c r="E3274">
        <f>ROUND(Table1[[#This Row],[Sales Amount]],1)</f>
        <v>2645.9</v>
      </c>
      <c r="F3274">
        <f>Table1[[#This Row],[Quantity Sold]]</f>
        <v>50</v>
      </c>
      <c r="G3274">
        <f>Table1[[#This Row],[Discount (%)]]</f>
        <v>20</v>
      </c>
      <c r="H3274">
        <f>Table1[[#This Row],[Profit]]</f>
        <v>961.35</v>
      </c>
    </row>
    <row r="3275" spans="1:8">
      <c r="A3275" s="11" t="s">
        <v>3223</v>
      </c>
      <c r="B3275" s="7">
        <v>48297</v>
      </c>
      <c r="C3275" t="str">
        <f>PROPER(Table1[[#This Row],[Region]])</f>
        <v>East</v>
      </c>
      <c r="D3275" t="str">
        <f>PROPER(Table1[[#This Row],[Product Category]])</f>
        <v>Sports</v>
      </c>
      <c r="E3275">
        <f>ROUND(Table1[[#This Row],[Sales Amount]],1)</f>
        <v>2184.3000000000002</v>
      </c>
      <c r="F3275">
        <f>Table1[[#This Row],[Quantity Sold]]</f>
        <v>35</v>
      </c>
      <c r="G3275">
        <f>Table1[[#This Row],[Discount (%)]]</f>
        <v>12</v>
      </c>
      <c r="H3275">
        <f>Table1[[#This Row],[Profit]]</f>
        <v>1601.93</v>
      </c>
    </row>
    <row r="3276" spans="1:8">
      <c r="A3276" s="11" t="s">
        <v>3224</v>
      </c>
      <c r="B3276" s="7">
        <v>48298</v>
      </c>
      <c r="C3276" t="str">
        <f>PROPER(Table1[[#This Row],[Region]])</f>
        <v>West</v>
      </c>
      <c r="D3276" t="str">
        <f>PROPER(Table1[[#This Row],[Product Category]])</f>
        <v>Sports</v>
      </c>
      <c r="E3276">
        <f>ROUND(Table1[[#This Row],[Sales Amount]],1)</f>
        <v>3854.6</v>
      </c>
      <c r="F3276">
        <f>Table1[[#This Row],[Quantity Sold]]</f>
        <v>41</v>
      </c>
      <c r="G3276">
        <f>Table1[[#This Row],[Discount (%)]]</f>
        <v>17</v>
      </c>
      <c r="H3276">
        <f>Table1[[#This Row],[Profit]]</f>
        <v>1921.99</v>
      </c>
    </row>
    <row r="3277" spans="1:8">
      <c r="A3277" s="11" t="s">
        <v>3225</v>
      </c>
      <c r="B3277" s="7">
        <v>48299</v>
      </c>
      <c r="C3277" t="str">
        <f>PROPER(Table1[[#This Row],[Region]])</f>
        <v>North</v>
      </c>
      <c r="D3277" t="str">
        <f>PROPER(Table1[[#This Row],[Product Category]])</f>
        <v>Sports</v>
      </c>
      <c r="E3277">
        <f>ROUND(Table1[[#This Row],[Sales Amount]],1)</f>
        <v>3986.7</v>
      </c>
      <c r="F3277">
        <f>Table1[[#This Row],[Quantity Sold]]</f>
        <v>10</v>
      </c>
      <c r="G3277">
        <f>Table1[[#This Row],[Discount (%)]]</f>
        <v>21</v>
      </c>
      <c r="H3277">
        <f>Table1[[#This Row],[Profit]]</f>
        <v>1048.23</v>
      </c>
    </row>
    <row r="3278" spans="1:8">
      <c r="A3278" s="11" t="s">
        <v>3226</v>
      </c>
      <c r="B3278" s="7">
        <v>48300</v>
      </c>
      <c r="C3278" t="str">
        <f>PROPER(Table1[[#This Row],[Region]])</f>
        <v>South</v>
      </c>
      <c r="D3278" t="str">
        <f>PROPER(Table1[[#This Row],[Product Category]])</f>
        <v>Clothing</v>
      </c>
      <c r="E3278">
        <f>ROUND(Table1[[#This Row],[Sales Amount]],1)</f>
        <v>4395.3</v>
      </c>
      <c r="F3278">
        <f>Table1[[#This Row],[Quantity Sold]]</f>
        <v>27</v>
      </c>
      <c r="G3278">
        <f>Table1[[#This Row],[Discount (%)]]</f>
        <v>37</v>
      </c>
      <c r="H3278">
        <f>Table1[[#This Row],[Profit]]</f>
        <v>943.73</v>
      </c>
    </row>
    <row r="3279" spans="1:8">
      <c r="A3279" s="11" t="s">
        <v>3227</v>
      </c>
      <c r="B3279" s="7">
        <v>48301</v>
      </c>
      <c r="C3279" t="str">
        <f>PROPER(Table1[[#This Row],[Region]])</f>
        <v>West</v>
      </c>
      <c r="D3279" t="str">
        <f>PROPER(Table1[[#This Row],[Product Category]])</f>
        <v>Clothing</v>
      </c>
      <c r="E3279">
        <f>ROUND(Table1[[#This Row],[Sales Amount]],1)</f>
        <v>4477.3</v>
      </c>
      <c r="F3279">
        <f>Table1[[#This Row],[Quantity Sold]]</f>
        <v>16</v>
      </c>
      <c r="G3279">
        <f>Table1[[#This Row],[Discount (%)]]</f>
        <v>14</v>
      </c>
      <c r="H3279">
        <f>Table1[[#This Row],[Profit]]</f>
        <v>1492.81</v>
      </c>
    </row>
    <row r="3280" spans="1:8">
      <c r="A3280" s="11" t="s">
        <v>3228</v>
      </c>
      <c r="B3280" s="7">
        <v>48302</v>
      </c>
      <c r="C3280" t="str">
        <f>PROPER(Table1[[#This Row],[Region]])</f>
        <v>South</v>
      </c>
      <c r="D3280" t="str">
        <f>PROPER(Table1[[#This Row],[Product Category]])</f>
        <v>Electronics</v>
      </c>
      <c r="E3280">
        <f>ROUND(Table1[[#This Row],[Sales Amount]],1)</f>
        <v>2408.6999999999998</v>
      </c>
      <c r="F3280">
        <f>Table1[[#This Row],[Quantity Sold]]</f>
        <v>28</v>
      </c>
      <c r="G3280">
        <f>Table1[[#This Row],[Discount (%)]]</f>
        <v>34</v>
      </c>
      <c r="H3280">
        <f>Table1[[#This Row],[Profit]]</f>
        <v>333</v>
      </c>
    </row>
    <row r="3281" spans="1:8">
      <c r="A3281" s="11" t="s">
        <v>3229</v>
      </c>
      <c r="B3281" s="7">
        <v>48303</v>
      </c>
      <c r="C3281" t="str">
        <f>PROPER(Table1[[#This Row],[Region]])</f>
        <v>South</v>
      </c>
      <c r="D3281" t="str">
        <f>PROPER(Table1[[#This Row],[Product Category]])</f>
        <v>Electronics</v>
      </c>
      <c r="E3281">
        <f>ROUND(Table1[[#This Row],[Sales Amount]],1)</f>
        <v>2353.1</v>
      </c>
      <c r="F3281">
        <f>Table1[[#This Row],[Quantity Sold]]</f>
        <v>18</v>
      </c>
      <c r="G3281">
        <f>Table1[[#This Row],[Discount (%)]]</f>
        <v>10</v>
      </c>
      <c r="H3281">
        <f>Table1[[#This Row],[Profit]]</f>
        <v>652.19000000000005</v>
      </c>
    </row>
    <row r="3282" spans="1:8">
      <c r="A3282" s="11" t="s">
        <v>3230</v>
      </c>
      <c r="B3282" s="7">
        <v>48304</v>
      </c>
      <c r="C3282" t="str">
        <f>PROPER(Table1[[#This Row],[Region]])</f>
        <v>West</v>
      </c>
      <c r="D3282" t="str">
        <f>PROPER(Table1[[#This Row],[Product Category]])</f>
        <v>Electronics</v>
      </c>
      <c r="E3282">
        <f>ROUND(Table1[[#This Row],[Sales Amount]],1)</f>
        <v>1112.9000000000001</v>
      </c>
      <c r="F3282">
        <f>Table1[[#This Row],[Quantity Sold]]</f>
        <v>13</v>
      </c>
      <c r="G3282">
        <f>Table1[[#This Row],[Discount (%)]]</f>
        <v>16</v>
      </c>
      <c r="H3282">
        <f>Table1[[#This Row],[Profit]]</f>
        <v>216.38</v>
      </c>
    </row>
    <row r="3283" spans="1:8">
      <c r="A3283" s="11" t="s">
        <v>3231</v>
      </c>
      <c r="B3283" s="7">
        <v>48305</v>
      </c>
      <c r="C3283" t="str">
        <f>PROPER(Table1[[#This Row],[Region]])</f>
        <v>South</v>
      </c>
      <c r="D3283" t="str">
        <f>PROPER(Table1[[#This Row],[Product Category]])</f>
        <v>Furniture</v>
      </c>
      <c r="E3283">
        <f>ROUND(Table1[[#This Row],[Sales Amount]],1)</f>
        <v>3552.3</v>
      </c>
      <c r="F3283">
        <f>Table1[[#This Row],[Quantity Sold]]</f>
        <v>48</v>
      </c>
      <c r="G3283">
        <f>Table1[[#This Row],[Discount (%)]]</f>
        <v>1</v>
      </c>
      <c r="H3283">
        <f>Table1[[#This Row],[Profit]]</f>
        <v>43.19</v>
      </c>
    </row>
    <row r="3284" spans="1:8">
      <c r="A3284" s="11" t="s">
        <v>3232</v>
      </c>
      <c r="B3284" s="7">
        <v>48306</v>
      </c>
      <c r="C3284" t="str">
        <f>PROPER(Table1[[#This Row],[Region]])</f>
        <v>North</v>
      </c>
      <c r="D3284" t="str">
        <f>PROPER(Table1[[#This Row],[Product Category]])</f>
        <v>Electronics</v>
      </c>
      <c r="E3284">
        <f>ROUND(Table1[[#This Row],[Sales Amount]],1)</f>
        <v>1357.2</v>
      </c>
      <c r="F3284">
        <f>Table1[[#This Row],[Quantity Sold]]</f>
        <v>22</v>
      </c>
      <c r="G3284">
        <f>Table1[[#This Row],[Discount (%)]]</f>
        <v>45</v>
      </c>
      <c r="H3284">
        <f>Table1[[#This Row],[Profit]]</f>
        <v>1220.17</v>
      </c>
    </row>
    <row r="3285" spans="1:8">
      <c r="A3285" s="11" t="s">
        <v>3233</v>
      </c>
      <c r="B3285" s="7">
        <v>48307</v>
      </c>
      <c r="C3285" t="str">
        <f>PROPER(Table1[[#This Row],[Region]])</f>
        <v>North</v>
      </c>
      <c r="D3285" t="str">
        <f>PROPER(Table1[[#This Row],[Product Category]])</f>
        <v>Groceries</v>
      </c>
      <c r="E3285">
        <f>ROUND(Table1[[#This Row],[Sales Amount]],1)</f>
        <v>2276.8000000000002</v>
      </c>
      <c r="F3285">
        <f>Table1[[#This Row],[Quantity Sold]]</f>
        <v>20</v>
      </c>
      <c r="G3285">
        <f>Table1[[#This Row],[Discount (%)]]</f>
        <v>12</v>
      </c>
      <c r="H3285">
        <f>Table1[[#This Row],[Profit]]</f>
        <v>1706.41</v>
      </c>
    </row>
    <row r="3286" spans="1:8">
      <c r="A3286" s="11" t="s">
        <v>3234</v>
      </c>
      <c r="B3286" s="7">
        <v>48308</v>
      </c>
      <c r="C3286" t="str">
        <f>PROPER(Table1[[#This Row],[Region]])</f>
        <v>West</v>
      </c>
      <c r="D3286" t="str">
        <f>PROPER(Table1[[#This Row],[Product Category]])</f>
        <v>Groceries</v>
      </c>
      <c r="E3286">
        <f>ROUND(Table1[[#This Row],[Sales Amount]],1)</f>
        <v>4020.9</v>
      </c>
      <c r="F3286">
        <f>Table1[[#This Row],[Quantity Sold]]</f>
        <v>48</v>
      </c>
      <c r="G3286">
        <f>Table1[[#This Row],[Discount (%)]]</f>
        <v>34</v>
      </c>
      <c r="H3286">
        <f>Table1[[#This Row],[Profit]]</f>
        <v>835.85</v>
      </c>
    </row>
    <row r="3287" spans="1:8">
      <c r="A3287" s="11" t="s">
        <v>3235</v>
      </c>
      <c r="B3287" s="7">
        <v>48309</v>
      </c>
      <c r="C3287" t="str">
        <f>PROPER(Table1[[#This Row],[Region]])</f>
        <v>East</v>
      </c>
      <c r="D3287" t="str">
        <f>PROPER(Table1[[#This Row],[Product Category]])</f>
        <v>Clothing</v>
      </c>
      <c r="E3287">
        <f>ROUND(Table1[[#This Row],[Sales Amount]],1)</f>
        <v>4845.6000000000004</v>
      </c>
      <c r="F3287">
        <f>Table1[[#This Row],[Quantity Sold]]</f>
        <v>5</v>
      </c>
      <c r="G3287">
        <f>Table1[[#This Row],[Discount (%)]]</f>
        <v>30</v>
      </c>
      <c r="H3287">
        <f>Table1[[#This Row],[Profit]]</f>
        <v>1254.26</v>
      </c>
    </row>
    <row r="3288" spans="1:8">
      <c r="A3288" s="11" t="s">
        <v>3236</v>
      </c>
      <c r="B3288" s="7">
        <v>48310</v>
      </c>
      <c r="C3288" t="str">
        <f>PROPER(Table1[[#This Row],[Region]])</f>
        <v>East</v>
      </c>
      <c r="D3288" t="str">
        <f>PROPER(Table1[[#This Row],[Product Category]])</f>
        <v>Clothing</v>
      </c>
      <c r="E3288">
        <f>ROUND(Table1[[#This Row],[Sales Amount]],1)</f>
        <v>1580.2</v>
      </c>
      <c r="F3288">
        <f>Table1[[#This Row],[Quantity Sold]]</f>
        <v>6</v>
      </c>
      <c r="G3288">
        <f>Table1[[#This Row],[Discount (%)]]</f>
        <v>3</v>
      </c>
      <c r="H3288">
        <f>Table1[[#This Row],[Profit]]</f>
        <v>522.07000000000005</v>
      </c>
    </row>
    <row r="3289" spans="1:8">
      <c r="A3289" s="11" t="s">
        <v>3237</v>
      </c>
      <c r="B3289" s="7">
        <v>48311</v>
      </c>
      <c r="C3289" t="str">
        <f>PROPER(Table1[[#This Row],[Region]])</f>
        <v>West</v>
      </c>
      <c r="D3289" t="str">
        <f>PROPER(Table1[[#This Row],[Product Category]])</f>
        <v>Furniture</v>
      </c>
      <c r="E3289">
        <f>ROUND(Table1[[#This Row],[Sales Amount]],1)</f>
        <v>2322.6</v>
      </c>
      <c r="F3289">
        <f>Table1[[#This Row],[Quantity Sold]]</f>
        <v>28</v>
      </c>
      <c r="G3289">
        <f>Table1[[#This Row],[Discount (%)]]</f>
        <v>9</v>
      </c>
      <c r="H3289">
        <f>Table1[[#This Row],[Profit]]</f>
        <v>319.52999999999997</v>
      </c>
    </row>
    <row r="3290" spans="1:8">
      <c r="A3290" s="11" t="s">
        <v>3238</v>
      </c>
      <c r="B3290" s="7">
        <v>48312</v>
      </c>
      <c r="C3290" t="str">
        <f>PROPER(Table1[[#This Row],[Region]])</f>
        <v>South</v>
      </c>
      <c r="D3290" t="str">
        <f>PROPER(Table1[[#This Row],[Product Category]])</f>
        <v>Groceries</v>
      </c>
      <c r="E3290">
        <f>ROUND(Table1[[#This Row],[Sales Amount]],1)</f>
        <v>231.3</v>
      </c>
      <c r="F3290">
        <f>Table1[[#This Row],[Quantity Sold]]</f>
        <v>42</v>
      </c>
      <c r="G3290">
        <f>Table1[[#This Row],[Discount (%)]]</f>
        <v>1</v>
      </c>
      <c r="H3290">
        <f>Table1[[#This Row],[Profit]]</f>
        <v>1747.98</v>
      </c>
    </row>
    <row r="3291" spans="1:8">
      <c r="A3291" s="11" t="s">
        <v>3239</v>
      </c>
      <c r="B3291" s="7">
        <v>48313</v>
      </c>
      <c r="C3291" t="str">
        <f>PROPER(Table1[[#This Row],[Region]])</f>
        <v>North</v>
      </c>
      <c r="D3291" t="str">
        <f>PROPER(Table1[[#This Row],[Product Category]])</f>
        <v>Clothing</v>
      </c>
      <c r="E3291">
        <f>ROUND(Table1[[#This Row],[Sales Amount]],1)</f>
        <v>4453.8999999999996</v>
      </c>
      <c r="F3291">
        <f>Table1[[#This Row],[Quantity Sold]]</f>
        <v>28</v>
      </c>
      <c r="G3291">
        <f>Table1[[#This Row],[Discount (%)]]</f>
        <v>34</v>
      </c>
      <c r="H3291">
        <f>Table1[[#This Row],[Profit]]</f>
        <v>191.11</v>
      </c>
    </row>
    <row r="3292" spans="1:8">
      <c r="A3292" s="11" t="s">
        <v>3241</v>
      </c>
      <c r="B3292" s="7">
        <v>48314</v>
      </c>
      <c r="C3292" t="str">
        <f>PROPER(Table1[[#This Row],[Region]])</f>
        <v>South</v>
      </c>
      <c r="D3292" t="str">
        <f>PROPER(Table1[[#This Row],[Product Category]])</f>
        <v>Furniture</v>
      </c>
      <c r="E3292">
        <f>ROUND(Table1[[#This Row],[Sales Amount]],1)</f>
        <v>2442.3000000000002</v>
      </c>
      <c r="F3292">
        <f>Table1[[#This Row],[Quantity Sold]]</f>
        <v>4</v>
      </c>
      <c r="G3292">
        <f>Table1[[#This Row],[Discount (%)]]</f>
        <v>30</v>
      </c>
      <c r="H3292">
        <f>Table1[[#This Row],[Profit]]</f>
        <v>29.03</v>
      </c>
    </row>
    <row r="3293" spans="1:8">
      <c r="A3293" s="11" t="s">
        <v>3242</v>
      </c>
      <c r="B3293" s="7">
        <v>48315</v>
      </c>
      <c r="C3293" t="str">
        <f>PROPER(Table1[[#This Row],[Region]])</f>
        <v>South</v>
      </c>
      <c r="D3293" t="str">
        <f>PROPER(Table1[[#This Row],[Product Category]])</f>
        <v>Clothing</v>
      </c>
      <c r="E3293">
        <f>ROUND(Table1[[#This Row],[Sales Amount]],1)</f>
        <v>4948.3</v>
      </c>
      <c r="F3293">
        <f>Table1[[#This Row],[Quantity Sold]]</f>
        <v>26</v>
      </c>
      <c r="G3293">
        <f>Table1[[#This Row],[Discount (%)]]</f>
        <v>14</v>
      </c>
      <c r="H3293">
        <f>Table1[[#This Row],[Profit]]</f>
        <v>1656.15</v>
      </c>
    </row>
    <row r="3294" spans="1:8">
      <c r="A3294" s="11" t="s">
        <v>3243</v>
      </c>
      <c r="B3294" s="7">
        <v>48316</v>
      </c>
      <c r="C3294" t="str">
        <f>PROPER(Table1[[#This Row],[Region]])</f>
        <v>South</v>
      </c>
      <c r="D3294" t="str">
        <f>PROPER(Table1[[#This Row],[Product Category]])</f>
        <v>Sports</v>
      </c>
      <c r="E3294">
        <f>ROUND(Table1[[#This Row],[Sales Amount]],1)</f>
        <v>4331.8</v>
      </c>
      <c r="F3294">
        <f>Table1[[#This Row],[Quantity Sold]]</f>
        <v>3</v>
      </c>
      <c r="G3294">
        <f>Table1[[#This Row],[Discount (%)]]</f>
        <v>21</v>
      </c>
      <c r="H3294">
        <f>Table1[[#This Row],[Profit]]</f>
        <v>805.69</v>
      </c>
    </row>
    <row r="3295" spans="1:8">
      <c r="A3295" s="11" t="s">
        <v>3244</v>
      </c>
      <c r="B3295" s="7">
        <v>48317</v>
      </c>
      <c r="C3295" t="str">
        <f>PROPER(Table1[[#This Row],[Region]])</f>
        <v>West</v>
      </c>
      <c r="D3295" t="str">
        <f>PROPER(Table1[[#This Row],[Product Category]])</f>
        <v>Groceries</v>
      </c>
      <c r="E3295">
        <f>ROUND(Table1[[#This Row],[Sales Amount]],1)</f>
        <v>4682.3999999999996</v>
      </c>
      <c r="F3295">
        <f>Table1[[#This Row],[Quantity Sold]]</f>
        <v>23</v>
      </c>
      <c r="G3295">
        <f>Table1[[#This Row],[Discount (%)]]</f>
        <v>37</v>
      </c>
      <c r="H3295">
        <f>Table1[[#This Row],[Profit]]</f>
        <v>1751.81</v>
      </c>
    </row>
    <row r="3296" spans="1:8">
      <c r="A3296" s="11" t="s">
        <v>3245</v>
      </c>
      <c r="B3296" s="7">
        <v>48318</v>
      </c>
      <c r="C3296" t="str">
        <f>PROPER(Table1[[#This Row],[Region]])</f>
        <v>South</v>
      </c>
      <c r="D3296" t="str">
        <f>PROPER(Table1[[#This Row],[Product Category]])</f>
        <v>Clothing</v>
      </c>
      <c r="E3296">
        <f>ROUND(Table1[[#This Row],[Sales Amount]],1)</f>
        <v>1758.7</v>
      </c>
      <c r="F3296">
        <f>Table1[[#This Row],[Quantity Sold]]</f>
        <v>18</v>
      </c>
      <c r="G3296">
        <f>Table1[[#This Row],[Discount (%)]]</f>
        <v>45</v>
      </c>
      <c r="H3296">
        <f>Table1[[#This Row],[Profit]]</f>
        <v>1930.78</v>
      </c>
    </row>
    <row r="3297" spans="1:8">
      <c r="A3297" s="11" t="s">
        <v>3246</v>
      </c>
      <c r="B3297" s="7">
        <v>48319</v>
      </c>
      <c r="C3297" t="str">
        <f>PROPER(Table1[[#This Row],[Region]])</f>
        <v>East</v>
      </c>
      <c r="D3297" t="str">
        <f>PROPER(Table1[[#This Row],[Product Category]])</f>
        <v>Electronics</v>
      </c>
      <c r="E3297">
        <f>ROUND(Table1[[#This Row],[Sales Amount]],1)</f>
        <v>4863.3</v>
      </c>
      <c r="F3297">
        <f>Table1[[#This Row],[Quantity Sold]]</f>
        <v>30</v>
      </c>
      <c r="G3297">
        <f>Table1[[#This Row],[Discount (%)]]</f>
        <v>1</v>
      </c>
      <c r="H3297">
        <f>Table1[[#This Row],[Profit]]</f>
        <v>1462.21</v>
      </c>
    </row>
    <row r="3298" spans="1:8">
      <c r="A3298" s="11" t="s">
        <v>3247</v>
      </c>
      <c r="B3298" s="7">
        <v>48320</v>
      </c>
      <c r="C3298" t="str">
        <f>PROPER(Table1[[#This Row],[Region]])</f>
        <v>West</v>
      </c>
      <c r="D3298" t="str">
        <f>PROPER(Table1[[#This Row],[Product Category]])</f>
        <v>Sports</v>
      </c>
      <c r="E3298">
        <f>ROUND(Table1[[#This Row],[Sales Amount]],1)</f>
        <v>3366.4</v>
      </c>
      <c r="F3298">
        <f>Table1[[#This Row],[Quantity Sold]]</f>
        <v>47</v>
      </c>
      <c r="G3298">
        <f>Table1[[#This Row],[Discount (%)]]</f>
        <v>17</v>
      </c>
      <c r="H3298">
        <f>Table1[[#This Row],[Profit]]</f>
        <v>1506.81</v>
      </c>
    </row>
    <row r="3299" spans="1:8">
      <c r="A3299" s="11" t="s">
        <v>3248</v>
      </c>
      <c r="B3299" s="7">
        <v>48321</v>
      </c>
      <c r="C3299" t="str">
        <f>PROPER(Table1[[#This Row],[Region]])</f>
        <v>East</v>
      </c>
      <c r="D3299" t="str">
        <f>PROPER(Table1[[#This Row],[Product Category]])</f>
        <v>Clothing</v>
      </c>
      <c r="E3299">
        <f>ROUND(Table1[[#This Row],[Sales Amount]],1)</f>
        <v>1817.3</v>
      </c>
      <c r="F3299">
        <f>Table1[[#This Row],[Quantity Sold]]</f>
        <v>4</v>
      </c>
      <c r="G3299">
        <f>Table1[[#This Row],[Discount (%)]]</f>
        <v>29</v>
      </c>
      <c r="H3299">
        <f>Table1[[#This Row],[Profit]]</f>
        <v>1736.74</v>
      </c>
    </row>
    <row r="3300" spans="1:8">
      <c r="A3300" s="11" t="s">
        <v>3249</v>
      </c>
      <c r="B3300" s="7">
        <v>48322</v>
      </c>
      <c r="C3300" t="str">
        <f>PROPER(Table1[[#This Row],[Region]])</f>
        <v>South</v>
      </c>
      <c r="D3300" t="str">
        <f>PROPER(Table1[[#This Row],[Product Category]])</f>
        <v>Electronics</v>
      </c>
      <c r="E3300">
        <f>ROUND(Table1[[#This Row],[Sales Amount]],1)</f>
        <v>1926.5</v>
      </c>
      <c r="F3300">
        <f>Table1[[#This Row],[Quantity Sold]]</f>
        <v>12</v>
      </c>
      <c r="G3300">
        <f>Table1[[#This Row],[Discount (%)]]</f>
        <v>46</v>
      </c>
      <c r="H3300">
        <f>Table1[[#This Row],[Profit]]</f>
        <v>1252.8399999999999</v>
      </c>
    </row>
    <row r="3301" spans="1:8">
      <c r="A3301" s="11" t="s">
        <v>3250</v>
      </c>
      <c r="B3301" s="7">
        <v>48323</v>
      </c>
      <c r="C3301" t="str">
        <f>PROPER(Table1[[#This Row],[Region]])</f>
        <v>West</v>
      </c>
      <c r="D3301" t="str">
        <f>PROPER(Table1[[#This Row],[Product Category]])</f>
        <v>Furniture</v>
      </c>
      <c r="E3301">
        <f>ROUND(Table1[[#This Row],[Sales Amount]],1)</f>
        <v>1217.9000000000001</v>
      </c>
      <c r="F3301">
        <f>Table1[[#This Row],[Quantity Sold]]</f>
        <v>34</v>
      </c>
      <c r="G3301">
        <f>Table1[[#This Row],[Discount (%)]]</f>
        <v>17</v>
      </c>
      <c r="H3301">
        <f>Table1[[#This Row],[Profit]]</f>
        <v>1886.4</v>
      </c>
    </row>
    <row r="3302" spans="1:8">
      <c r="A3302" s="11" t="s">
        <v>3251</v>
      </c>
      <c r="B3302" s="7">
        <v>48324</v>
      </c>
      <c r="C3302" t="str">
        <f>PROPER(Table1[[#This Row],[Region]])</f>
        <v>West</v>
      </c>
      <c r="D3302" t="str">
        <f>PROPER(Table1[[#This Row],[Product Category]])</f>
        <v>Electronics</v>
      </c>
      <c r="E3302">
        <f>ROUND(Table1[[#This Row],[Sales Amount]],1)</f>
        <v>4492.3999999999996</v>
      </c>
      <c r="F3302">
        <f>Table1[[#This Row],[Quantity Sold]]</f>
        <v>2</v>
      </c>
      <c r="G3302">
        <f>Table1[[#This Row],[Discount (%)]]</f>
        <v>45</v>
      </c>
      <c r="H3302">
        <f>Table1[[#This Row],[Profit]]</f>
        <v>891.23</v>
      </c>
    </row>
    <row r="3303" spans="1:8">
      <c r="A3303" s="11" t="s">
        <v>3252</v>
      </c>
      <c r="B3303" s="7">
        <v>48325</v>
      </c>
      <c r="C3303" t="str">
        <f>PROPER(Table1[[#This Row],[Region]])</f>
        <v>West</v>
      </c>
      <c r="D3303" t="str">
        <f>PROPER(Table1[[#This Row],[Product Category]])</f>
        <v>Electronics</v>
      </c>
      <c r="E3303">
        <f>ROUND(Table1[[#This Row],[Sales Amount]],1)</f>
        <v>2800.4</v>
      </c>
      <c r="F3303">
        <f>Table1[[#This Row],[Quantity Sold]]</f>
        <v>24</v>
      </c>
      <c r="G3303">
        <f>Table1[[#This Row],[Discount (%)]]</f>
        <v>14</v>
      </c>
      <c r="H3303">
        <f>Table1[[#This Row],[Profit]]</f>
        <v>341</v>
      </c>
    </row>
    <row r="3304" spans="1:8">
      <c r="A3304" s="11" t="s">
        <v>3253</v>
      </c>
      <c r="B3304" s="7">
        <v>48326</v>
      </c>
      <c r="C3304" t="str">
        <f>PROPER(Table1[[#This Row],[Region]])</f>
        <v>East</v>
      </c>
      <c r="D3304" t="str">
        <f>PROPER(Table1[[#This Row],[Product Category]])</f>
        <v>Sports</v>
      </c>
      <c r="E3304">
        <f>ROUND(Table1[[#This Row],[Sales Amount]],1)</f>
        <v>2423.5</v>
      </c>
      <c r="F3304">
        <f>Table1[[#This Row],[Quantity Sold]]</f>
        <v>43</v>
      </c>
      <c r="G3304">
        <f>Table1[[#This Row],[Discount (%)]]</f>
        <v>44</v>
      </c>
      <c r="H3304">
        <f>Table1[[#This Row],[Profit]]</f>
        <v>1615.3</v>
      </c>
    </row>
    <row r="3305" spans="1:8">
      <c r="A3305" s="11" t="s">
        <v>3254</v>
      </c>
      <c r="B3305" s="7">
        <v>48327</v>
      </c>
      <c r="C3305" t="str">
        <f>PROPER(Table1[[#This Row],[Region]])</f>
        <v>North</v>
      </c>
      <c r="D3305" t="str">
        <f>PROPER(Table1[[#This Row],[Product Category]])</f>
        <v>Sports</v>
      </c>
      <c r="E3305">
        <f>ROUND(Table1[[#This Row],[Sales Amount]],1)</f>
        <v>1421</v>
      </c>
      <c r="F3305">
        <f>Table1[[#This Row],[Quantity Sold]]</f>
        <v>10</v>
      </c>
      <c r="G3305">
        <f>Table1[[#This Row],[Discount (%)]]</f>
        <v>38</v>
      </c>
      <c r="H3305">
        <f>Table1[[#This Row],[Profit]]</f>
        <v>615.41999999999996</v>
      </c>
    </row>
    <row r="3306" spans="1:8">
      <c r="A3306" s="11" t="s">
        <v>3255</v>
      </c>
      <c r="B3306" s="7">
        <v>48328</v>
      </c>
      <c r="C3306" t="str">
        <f>PROPER(Table1[[#This Row],[Region]])</f>
        <v>South</v>
      </c>
      <c r="D3306" t="str">
        <f>PROPER(Table1[[#This Row],[Product Category]])</f>
        <v>Sports</v>
      </c>
      <c r="E3306">
        <f>ROUND(Table1[[#This Row],[Sales Amount]],1)</f>
        <v>1195.3</v>
      </c>
      <c r="F3306">
        <f>Table1[[#This Row],[Quantity Sold]]</f>
        <v>47</v>
      </c>
      <c r="G3306">
        <f>Table1[[#This Row],[Discount (%)]]</f>
        <v>15</v>
      </c>
      <c r="H3306">
        <f>Table1[[#This Row],[Profit]]</f>
        <v>1469.37</v>
      </c>
    </row>
    <row r="3307" spans="1:8">
      <c r="A3307" s="11" t="s">
        <v>3257</v>
      </c>
      <c r="B3307" s="7">
        <v>48329</v>
      </c>
      <c r="C3307" t="str">
        <f>PROPER(Table1[[#This Row],[Region]])</f>
        <v>North</v>
      </c>
      <c r="D3307" t="str">
        <f>PROPER(Table1[[#This Row],[Product Category]])</f>
        <v>Furniture</v>
      </c>
      <c r="E3307">
        <f>ROUND(Table1[[#This Row],[Sales Amount]],1)</f>
        <v>905.8</v>
      </c>
      <c r="F3307">
        <f>Table1[[#This Row],[Quantity Sold]]</f>
        <v>33</v>
      </c>
      <c r="G3307">
        <f>Table1[[#This Row],[Discount (%)]]</f>
        <v>25</v>
      </c>
      <c r="H3307">
        <f>Table1[[#This Row],[Profit]]</f>
        <v>496.7</v>
      </c>
    </row>
    <row r="3308" spans="1:8">
      <c r="A3308" s="11" t="s">
        <v>3258</v>
      </c>
      <c r="B3308" s="7">
        <v>48330</v>
      </c>
      <c r="C3308" t="str">
        <f>PROPER(Table1[[#This Row],[Region]])</f>
        <v>West</v>
      </c>
      <c r="D3308" t="str">
        <f>PROPER(Table1[[#This Row],[Product Category]])</f>
        <v>Clothing</v>
      </c>
      <c r="E3308">
        <f>ROUND(Table1[[#This Row],[Sales Amount]],1)</f>
        <v>3391.9</v>
      </c>
      <c r="F3308">
        <f>Table1[[#This Row],[Quantity Sold]]</f>
        <v>8</v>
      </c>
      <c r="G3308">
        <f>Table1[[#This Row],[Discount (%)]]</f>
        <v>42</v>
      </c>
      <c r="H3308">
        <f>Table1[[#This Row],[Profit]]</f>
        <v>1030.2</v>
      </c>
    </row>
    <row r="3309" spans="1:8">
      <c r="A3309" s="11" t="s">
        <v>3259</v>
      </c>
      <c r="B3309" s="7">
        <v>48331</v>
      </c>
      <c r="C3309" t="str">
        <f>PROPER(Table1[[#This Row],[Region]])</f>
        <v>South</v>
      </c>
      <c r="D3309" t="str">
        <f>PROPER(Table1[[#This Row],[Product Category]])</f>
        <v>Furniture</v>
      </c>
      <c r="E3309">
        <f>ROUND(Table1[[#This Row],[Sales Amount]],1)</f>
        <v>4618.5</v>
      </c>
      <c r="F3309">
        <f>Table1[[#This Row],[Quantity Sold]]</f>
        <v>35</v>
      </c>
      <c r="G3309">
        <f>Table1[[#This Row],[Discount (%)]]</f>
        <v>48</v>
      </c>
      <c r="H3309">
        <f>Table1[[#This Row],[Profit]]</f>
        <v>299.32</v>
      </c>
    </row>
    <row r="3310" spans="1:8">
      <c r="A3310" s="11" t="s">
        <v>3260</v>
      </c>
      <c r="B3310" s="7">
        <v>48332</v>
      </c>
      <c r="C3310" t="str">
        <f>PROPER(Table1[[#This Row],[Region]])</f>
        <v>East</v>
      </c>
      <c r="D3310" t="str">
        <f>PROPER(Table1[[#This Row],[Product Category]])</f>
        <v>Sports</v>
      </c>
      <c r="E3310">
        <f>ROUND(Table1[[#This Row],[Sales Amount]],1)</f>
        <v>4209.8999999999996</v>
      </c>
      <c r="F3310">
        <f>Table1[[#This Row],[Quantity Sold]]</f>
        <v>21</v>
      </c>
      <c r="G3310">
        <f>Table1[[#This Row],[Discount (%)]]</f>
        <v>2</v>
      </c>
      <c r="H3310">
        <f>Table1[[#This Row],[Profit]]</f>
        <v>240.07</v>
      </c>
    </row>
    <row r="3311" spans="1:8">
      <c r="A3311" s="11" t="s">
        <v>3261</v>
      </c>
      <c r="B3311" s="7">
        <v>48333</v>
      </c>
      <c r="C3311" t="str">
        <f>PROPER(Table1[[#This Row],[Region]])</f>
        <v>North</v>
      </c>
      <c r="D3311" t="str">
        <f>PROPER(Table1[[#This Row],[Product Category]])</f>
        <v>Sports</v>
      </c>
      <c r="E3311">
        <f>ROUND(Table1[[#This Row],[Sales Amount]],1)</f>
        <v>2364.5</v>
      </c>
      <c r="F3311">
        <f>Table1[[#This Row],[Quantity Sold]]</f>
        <v>9</v>
      </c>
      <c r="G3311">
        <f>Table1[[#This Row],[Discount (%)]]</f>
        <v>19</v>
      </c>
      <c r="H3311">
        <f>Table1[[#This Row],[Profit]]</f>
        <v>714.96</v>
      </c>
    </row>
    <row r="3312" spans="1:8">
      <c r="A3312" s="11" t="s">
        <v>3262</v>
      </c>
      <c r="B3312" s="7">
        <v>48334</v>
      </c>
      <c r="C3312" t="str">
        <f>PROPER(Table1[[#This Row],[Region]])</f>
        <v>West</v>
      </c>
      <c r="D3312" t="str">
        <f>PROPER(Table1[[#This Row],[Product Category]])</f>
        <v>Sports</v>
      </c>
      <c r="E3312">
        <f>ROUND(Table1[[#This Row],[Sales Amount]],1)</f>
        <v>2838</v>
      </c>
      <c r="F3312">
        <f>Table1[[#This Row],[Quantity Sold]]</f>
        <v>42</v>
      </c>
      <c r="G3312">
        <f>Table1[[#This Row],[Discount (%)]]</f>
        <v>35</v>
      </c>
      <c r="H3312">
        <f>Table1[[#This Row],[Profit]]</f>
        <v>159.91999999999999</v>
      </c>
    </row>
    <row r="3313" spans="1:8">
      <c r="A3313" s="11" t="s">
        <v>3263</v>
      </c>
      <c r="B3313" s="7">
        <v>48335</v>
      </c>
      <c r="C3313" t="str">
        <f>PROPER(Table1[[#This Row],[Region]])</f>
        <v>East</v>
      </c>
      <c r="D3313" t="str">
        <f>PROPER(Table1[[#This Row],[Product Category]])</f>
        <v>Electronics</v>
      </c>
      <c r="E3313">
        <f>ROUND(Table1[[#This Row],[Sales Amount]],1)</f>
        <v>3586</v>
      </c>
      <c r="F3313">
        <f>Table1[[#This Row],[Quantity Sold]]</f>
        <v>40</v>
      </c>
      <c r="G3313">
        <f>Table1[[#This Row],[Discount (%)]]</f>
        <v>16</v>
      </c>
      <c r="H3313">
        <f>Table1[[#This Row],[Profit]]</f>
        <v>1213.96</v>
      </c>
    </row>
    <row r="3314" spans="1:8">
      <c r="A3314" s="11" t="s">
        <v>3264</v>
      </c>
      <c r="B3314" s="7">
        <v>48336</v>
      </c>
      <c r="C3314" t="str">
        <f>PROPER(Table1[[#This Row],[Region]])</f>
        <v>East</v>
      </c>
      <c r="D3314" t="str">
        <f>PROPER(Table1[[#This Row],[Product Category]])</f>
        <v>Furniture</v>
      </c>
      <c r="E3314">
        <f>ROUND(Table1[[#This Row],[Sales Amount]],1)</f>
        <v>4057.2</v>
      </c>
      <c r="F3314">
        <f>Table1[[#This Row],[Quantity Sold]]</f>
        <v>38</v>
      </c>
      <c r="G3314">
        <f>Table1[[#This Row],[Discount (%)]]</f>
        <v>46</v>
      </c>
      <c r="H3314">
        <f>Table1[[#This Row],[Profit]]</f>
        <v>1086.68</v>
      </c>
    </row>
    <row r="3315" spans="1:8">
      <c r="A3315" s="11" t="s">
        <v>3265</v>
      </c>
      <c r="B3315" s="7">
        <v>48337</v>
      </c>
      <c r="C3315" t="str">
        <f>PROPER(Table1[[#This Row],[Region]])</f>
        <v>North</v>
      </c>
      <c r="D3315" t="str">
        <f>PROPER(Table1[[#This Row],[Product Category]])</f>
        <v>Electronics</v>
      </c>
      <c r="E3315">
        <f>ROUND(Table1[[#This Row],[Sales Amount]],1)</f>
        <v>2879</v>
      </c>
      <c r="F3315">
        <f>Table1[[#This Row],[Quantity Sold]]</f>
        <v>35</v>
      </c>
      <c r="G3315">
        <f>Table1[[#This Row],[Discount (%)]]</f>
        <v>11</v>
      </c>
      <c r="H3315">
        <f>Table1[[#This Row],[Profit]]</f>
        <v>472.97</v>
      </c>
    </row>
    <row r="3316" spans="1:8">
      <c r="A3316" s="11" t="s">
        <v>3266</v>
      </c>
      <c r="B3316" s="7">
        <v>48338</v>
      </c>
      <c r="C3316" t="str">
        <f>PROPER(Table1[[#This Row],[Region]])</f>
        <v>West</v>
      </c>
      <c r="D3316" t="str">
        <f>PROPER(Table1[[#This Row],[Product Category]])</f>
        <v>Furniture</v>
      </c>
      <c r="E3316">
        <f>ROUND(Table1[[#This Row],[Sales Amount]],1)</f>
        <v>3981.7</v>
      </c>
      <c r="F3316">
        <f>Table1[[#This Row],[Quantity Sold]]</f>
        <v>30</v>
      </c>
      <c r="G3316">
        <f>Table1[[#This Row],[Discount (%)]]</f>
        <v>27</v>
      </c>
      <c r="H3316">
        <f>Table1[[#This Row],[Profit]]</f>
        <v>929.39</v>
      </c>
    </row>
    <row r="3317" spans="1:8">
      <c r="A3317" s="11" t="s">
        <v>3267</v>
      </c>
      <c r="B3317" s="7">
        <v>48339</v>
      </c>
      <c r="C3317" t="str">
        <f>PROPER(Table1[[#This Row],[Region]])</f>
        <v>West</v>
      </c>
      <c r="D3317" t="str">
        <f>PROPER(Table1[[#This Row],[Product Category]])</f>
        <v>Clothing</v>
      </c>
      <c r="E3317">
        <f>ROUND(Table1[[#This Row],[Sales Amount]],1)</f>
        <v>4767.1000000000004</v>
      </c>
      <c r="F3317">
        <f>Table1[[#This Row],[Quantity Sold]]</f>
        <v>46</v>
      </c>
      <c r="G3317">
        <f>Table1[[#This Row],[Discount (%)]]</f>
        <v>30</v>
      </c>
      <c r="H3317">
        <f>Table1[[#This Row],[Profit]]</f>
        <v>311.24</v>
      </c>
    </row>
    <row r="3318" spans="1:8">
      <c r="A3318" s="11" t="s">
        <v>3268</v>
      </c>
      <c r="B3318" s="7">
        <v>48340</v>
      </c>
      <c r="C3318" t="str">
        <f>PROPER(Table1[[#This Row],[Region]])</f>
        <v>South</v>
      </c>
      <c r="D3318" t="str">
        <f>PROPER(Table1[[#This Row],[Product Category]])</f>
        <v>Clothing</v>
      </c>
      <c r="E3318">
        <f>ROUND(Table1[[#This Row],[Sales Amount]],1)</f>
        <v>2323.5</v>
      </c>
      <c r="F3318">
        <f>Table1[[#This Row],[Quantity Sold]]</f>
        <v>42</v>
      </c>
      <c r="G3318">
        <f>Table1[[#This Row],[Discount (%)]]</f>
        <v>17</v>
      </c>
      <c r="H3318">
        <f>Table1[[#This Row],[Profit]]</f>
        <v>1705.07</v>
      </c>
    </row>
    <row r="3319" spans="1:8">
      <c r="A3319" s="11" t="s">
        <v>3269</v>
      </c>
      <c r="B3319" s="7">
        <v>48342</v>
      </c>
      <c r="C3319" t="str">
        <f>PROPER(Table1[[#This Row],[Region]])</f>
        <v>East</v>
      </c>
      <c r="D3319" t="str">
        <f>PROPER(Table1[[#This Row],[Product Category]])</f>
        <v>Electronics</v>
      </c>
      <c r="E3319">
        <f>ROUND(Table1[[#This Row],[Sales Amount]],1)</f>
        <v>1065.7</v>
      </c>
      <c r="F3319">
        <f>Table1[[#This Row],[Quantity Sold]]</f>
        <v>6</v>
      </c>
      <c r="G3319">
        <f>Table1[[#This Row],[Discount (%)]]</f>
        <v>38</v>
      </c>
      <c r="H3319">
        <f>Table1[[#This Row],[Profit]]</f>
        <v>923.18</v>
      </c>
    </row>
    <row r="3320" spans="1:8">
      <c r="A3320" s="11" t="s">
        <v>3270</v>
      </c>
      <c r="B3320" s="7">
        <v>48343</v>
      </c>
      <c r="C3320" t="str">
        <f>PROPER(Table1[[#This Row],[Region]])</f>
        <v>East</v>
      </c>
      <c r="D3320" t="str">
        <f>PROPER(Table1[[#This Row],[Product Category]])</f>
        <v>Electronics</v>
      </c>
      <c r="E3320">
        <f>ROUND(Table1[[#This Row],[Sales Amount]],1)</f>
        <v>1800.6</v>
      </c>
      <c r="F3320">
        <f>Table1[[#This Row],[Quantity Sold]]</f>
        <v>22</v>
      </c>
      <c r="G3320">
        <f>Table1[[#This Row],[Discount (%)]]</f>
        <v>7</v>
      </c>
      <c r="H3320">
        <f>Table1[[#This Row],[Profit]]</f>
        <v>1503.79</v>
      </c>
    </row>
    <row r="3321" spans="1:8">
      <c r="A3321" s="11" t="s">
        <v>3271</v>
      </c>
      <c r="B3321" s="7">
        <v>48344</v>
      </c>
      <c r="C3321" t="str">
        <f>PROPER(Table1[[#This Row],[Region]])</f>
        <v>East</v>
      </c>
      <c r="D3321" t="str">
        <f>PROPER(Table1[[#This Row],[Product Category]])</f>
        <v>Electronics</v>
      </c>
      <c r="E3321">
        <f>ROUND(Table1[[#This Row],[Sales Amount]],1)</f>
        <v>2964</v>
      </c>
      <c r="F3321">
        <f>Table1[[#This Row],[Quantity Sold]]</f>
        <v>16</v>
      </c>
      <c r="G3321">
        <f>Table1[[#This Row],[Discount (%)]]</f>
        <v>4</v>
      </c>
      <c r="H3321">
        <f>Table1[[#This Row],[Profit]]</f>
        <v>1304.52</v>
      </c>
    </row>
    <row r="3322" spans="1:8">
      <c r="A3322" s="11" t="s">
        <v>3272</v>
      </c>
      <c r="B3322" s="7">
        <v>48345</v>
      </c>
      <c r="C3322" t="str">
        <f>PROPER(Table1[[#This Row],[Region]])</f>
        <v>North</v>
      </c>
      <c r="D3322" t="str">
        <f>PROPER(Table1[[#This Row],[Product Category]])</f>
        <v>Clothing</v>
      </c>
      <c r="E3322">
        <f>ROUND(Table1[[#This Row],[Sales Amount]],1)</f>
        <v>234.4</v>
      </c>
      <c r="F3322">
        <f>Table1[[#This Row],[Quantity Sold]]</f>
        <v>11</v>
      </c>
      <c r="G3322">
        <f>Table1[[#This Row],[Discount (%)]]</f>
        <v>13</v>
      </c>
      <c r="H3322">
        <f>Table1[[#This Row],[Profit]]</f>
        <v>555.70000000000005</v>
      </c>
    </row>
    <row r="3323" spans="1:8">
      <c r="A3323" s="11">
        <v>35456278</v>
      </c>
      <c r="B3323" s="7">
        <v>48346</v>
      </c>
      <c r="C3323" t="str">
        <f>PROPER(Table1[[#This Row],[Region]])</f>
        <v>South</v>
      </c>
      <c r="D3323" t="str">
        <f>PROPER(Table1[[#This Row],[Product Category]])</f>
        <v>Electronics</v>
      </c>
      <c r="E3323">
        <f>ROUND(Table1[[#This Row],[Sales Amount]],1)</f>
        <v>687</v>
      </c>
      <c r="F3323">
        <f>Table1[[#This Row],[Quantity Sold]]</f>
        <v>41</v>
      </c>
      <c r="G3323">
        <f>Table1[[#This Row],[Discount (%)]]</f>
        <v>28</v>
      </c>
      <c r="H3323">
        <f>Table1[[#This Row],[Profit]]</f>
        <v>1121.1300000000001</v>
      </c>
    </row>
    <row r="3324" spans="1:8">
      <c r="A3324" s="11" t="s">
        <v>3273</v>
      </c>
      <c r="B3324" s="7">
        <v>48347</v>
      </c>
      <c r="C3324" t="str">
        <f>PROPER(Table1[[#This Row],[Region]])</f>
        <v>West</v>
      </c>
      <c r="D3324" t="str">
        <f>PROPER(Table1[[#This Row],[Product Category]])</f>
        <v>Electronics</v>
      </c>
      <c r="E3324">
        <f>ROUND(Table1[[#This Row],[Sales Amount]],1)</f>
        <v>4297.5</v>
      </c>
      <c r="F3324">
        <f>Table1[[#This Row],[Quantity Sold]]</f>
        <v>1</v>
      </c>
      <c r="G3324">
        <f>Table1[[#This Row],[Discount (%)]]</f>
        <v>25</v>
      </c>
      <c r="H3324">
        <f>Table1[[#This Row],[Profit]]</f>
        <v>1916.93</v>
      </c>
    </row>
    <row r="3325" spans="1:8">
      <c r="A3325" s="11" t="s">
        <v>3274</v>
      </c>
      <c r="B3325" s="7">
        <v>48348</v>
      </c>
      <c r="C3325" t="str">
        <f>PROPER(Table1[[#This Row],[Region]])</f>
        <v>South</v>
      </c>
      <c r="D3325" t="str">
        <f>PROPER(Table1[[#This Row],[Product Category]])</f>
        <v>Clothing</v>
      </c>
      <c r="E3325">
        <f>ROUND(Table1[[#This Row],[Sales Amount]],1)</f>
        <v>3319.6</v>
      </c>
      <c r="F3325">
        <f>Table1[[#This Row],[Quantity Sold]]</f>
        <v>21</v>
      </c>
      <c r="G3325">
        <f>Table1[[#This Row],[Discount (%)]]</f>
        <v>47</v>
      </c>
      <c r="H3325">
        <f>Table1[[#This Row],[Profit]]</f>
        <v>318.7</v>
      </c>
    </row>
    <row r="3326" spans="1:8">
      <c r="A3326" s="11" t="s">
        <v>3275</v>
      </c>
      <c r="B3326" s="7">
        <v>48349</v>
      </c>
      <c r="C3326" t="str">
        <f>PROPER(Table1[[#This Row],[Region]])</f>
        <v>South</v>
      </c>
      <c r="D3326" t="str">
        <f>PROPER(Table1[[#This Row],[Product Category]])</f>
        <v>Furniture</v>
      </c>
      <c r="E3326">
        <f>ROUND(Table1[[#This Row],[Sales Amount]],1)</f>
        <v>2813.5</v>
      </c>
      <c r="F3326">
        <f>Table1[[#This Row],[Quantity Sold]]</f>
        <v>21</v>
      </c>
      <c r="G3326">
        <f>Table1[[#This Row],[Discount (%)]]</f>
        <v>12</v>
      </c>
      <c r="H3326">
        <f>Table1[[#This Row],[Profit]]</f>
        <v>1286.17</v>
      </c>
    </row>
    <row r="3327" spans="1:8">
      <c r="A3327" s="11" t="s">
        <v>3276</v>
      </c>
      <c r="B3327" s="7">
        <v>48350</v>
      </c>
      <c r="C3327" t="str">
        <f>PROPER(Table1[[#This Row],[Region]])</f>
        <v>South</v>
      </c>
      <c r="D3327" t="str">
        <f>PROPER(Table1[[#This Row],[Product Category]])</f>
        <v>Clothing</v>
      </c>
      <c r="E3327">
        <f>ROUND(Table1[[#This Row],[Sales Amount]],1)</f>
        <v>1507.1</v>
      </c>
      <c r="F3327">
        <f>Table1[[#This Row],[Quantity Sold]]</f>
        <v>49</v>
      </c>
      <c r="G3327">
        <f>Table1[[#This Row],[Discount (%)]]</f>
        <v>15</v>
      </c>
      <c r="H3327">
        <f>Table1[[#This Row],[Profit]]</f>
        <v>1313.32</v>
      </c>
    </row>
    <row r="3328" spans="1:8">
      <c r="A3328" s="11" t="s">
        <v>3277</v>
      </c>
      <c r="B3328" s="7">
        <v>48351</v>
      </c>
      <c r="C3328" t="str">
        <f>PROPER(Table1[[#This Row],[Region]])</f>
        <v>North</v>
      </c>
      <c r="D3328" t="str">
        <f>PROPER(Table1[[#This Row],[Product Category]])</f>
        <v>Electronics</v>
      </c>
      <c r="E3328">
        <f>ROUND(Table1[[#This Row],[Sales Amount]],1)</f>
        <v>2437.1</v>
      </c>
      <c r="F3328">
        <f>Table1[[#This Row],[Quantity Sold]]</f>
        <v>38</v>
      </c>
      <c r="G3328">
        <f>Table1[[#This Row],[Discount (%)]]</f>
        <v>32</v>
      </c>
      <c r="H3328">
        <f>Table1[[#This Row],[Profit]]</f>
        <v>1919.52</v>
      </c>
    </row>
    <row r="3329" spans="1:8">
      <c r="A3329" s="11" t="s">
        <v>3278</v>
      </c>
      <c r="B3329" s="7">
        <v>48352</v>
      </c>
      <c r="C3329" t="str">
        <f>PROPER(Table1[[#This Row],[Region]])</f>
        <v>West</v>
      </c>
      <c r="D3329" t="str">
        <f>PROPER(Table1[[#This Row],[Product Category]])</f>
        <v>Clothing</v>
      </c>
      <c r="E3329">
        <f>ROUND(Table1[[#This Row],[Sales Amount]],1)</f>
        <v>3666.8</v>
      </c>
      <c r="F3329">
        <f>Table1[[#This Row],[Quantity Sold]]</f>
        <v>11</v>
      </c>
      <c r="G3329">
        <f>Table1[[#This Row],[Discount (%)]]</f>
        <v>44</v>
      </c>
      <c r="H3329">
        <f>Table1[[#This Row],[Profit]]</f>
        <v>1309.78</v>
      </c>
    </row>
    <row r="3330" spans="1:8">
      <c r="A3330" s="11" t="s">
        <v>3279</v>
      </c>
      <c r="B3330" s="7">
        <v>48353</v>
      </c>
      <c r="C3330" t="str">
        <f>PROPER(Table1[[#This Row],[Region]])</f>
        <v>South</v>
      </c>
      <c r="D3330" t="str">
        <f>PROPER(Table1[[#This Row],[Product Category]])</f>
        <v>Groceries</v>
      </c>
      <c r="E3330">
        <f>ROUND(Table1[[#This Row],[Sales Amount]],1)</f>
        <v>663.1</v>
      </c>
      <c r="F3330">
        <f>Table1[[#This Row],[Quantity Sold]]</f>
        <v>35</v>
      </c>
      <c r="G3330">
        <f>Table1[[#This Row],[Discount (%)]]</f>
        <v>46</v>
      </c>
      <c r="H3330">
        <f>Table1[[#This Row],[Profit]]</f>
        <v>1483.75</v>
      </c>
    </row>
    <row r="3331" spans="1:8">
      <c r="A3331" s="11" t="s">
        <v>3280</v>
      </c>
      <c r="B3331" s="7">
        <v>48354</v>
      </c>
      <c r="C3331" t="str">
        <f>PROPER(Table1[[#This Row],[Region]])</f>
        <v>North</v>
      </c>
      <c r="D3331" t="str">
        <f>PROPER(Table1[[#This Row],[Product Category]])</f>
        <v>Sports</v>
      </c>
      <c r="E3331">
        <f>ROUND(Table1[[#This Row],[Sales Amount]],1)</f>
        <v>227.4</v>
      </c>
      <c r="F3331">
        <f>Table1[[#This Row],[Quantity Sold]]</f>
        <v>3</v>
      </c>
      <c r="G3331">
        <f>Table1[[#This Row],[Discount (%)]]</f>
        <v>48</v>
      </c>
      <c r="H3331">
        <f>Table1[[#This Row],[Profit]]</f>
        <v>1292.6199999999999</v>
      </c>
    </row>
    <row r="3332" spans="1:8">
      <c r="A3332" s="11" t="s">
        <v>3281</v>
      </c>
      <c r="B3332" s="7">
        <v>48355</v>
      </c>
      <c r="C3332" t="str">
        <f>PROPER(Table1[[#This Row],[Region]])</f>
        <v>North</v>
      </c>
      <c r="D3332" t="str">
        <f>PROPER(Table1[[#This Row],[Product Category]])</f>
        <v>Electronics</v>
      </c>
      <c r="E3332">
        <f>ROUND(Table1[[#This Row],[Sales Amount]],1)</f>
        <v>461.8</v>
      </c>
      <c r="F3332">
        <f>Table1[[#This Row],[Quantity Sold]]</f>
        <v>6</v>
      </c>
      <c r="G3332">
        <f>Table1[[#This Row],[Discount (%)]]</f>
        <v>43</v>
      </c>
      <c r="H3332">
        <f>Table1[[#This Row],[Profit]]</f>
        <v>1679.2</v>
      </c>
    </row>
    <row r="3333" spans="1:8">
      <c r="A3333" s="11" t="s">
        <v>3282</v>
      </c>
      <c r="B3333" s="7">
        <v>48356</v>
      </c>
      <c r="C3333" t="str">
        <f>PROPER(Table1[[#This Row],[Region]])</f>
        <v>West</v>
      </c>
      <c r="D3333" t="str">
        <f>PROPER(Table1[[#This Row],[Product Category]])</f>
        <v>Furniture</v>
      </c>
      <c r="E3333">
        <f>ROUND(Table1[[#This Row],[Sales Amount]],1)</f>
        <v>3544.2</v>
      </c>
      <c r="F3333">
        <f>Table1[[#This Row],[Quantity Sold]]</f>
        <v>11</v>
      </c>
      <c r="G3333">
        <f>Table1[[#This Row],[Discount (%)]]</f>
        <v>28</v>
      </c>
      <c r="H3333">
        <f>Table1[[#This Row],[Profit]]</f>
        <v>1059.5899999999999</v>
      </c>
    </row>
    <row r="3334" spans="1:8">
      <c r="A3334" s="11" t="s">
        <v>3283</v>
      </c>
      <c r="B3334" s="7">
        <v>48357</v>
      </c>
      <c r="C3334" t="str">
        <f>PROPER(Table1[[#This Row],[Region]])</f>
        <v>East</v>
      </c>
      <c r="D3334" t="str">
        <f>PROPER(Table1[[#This Row],[Product Category]])</f>
        <v>Sports</v>
      </c>
      <c r="E3334">
        <f>ROUND(Table1[[#This Row],[Sales Amount]],1)</f>
        <v>1479.9</v>
      </c>
      <c r="F3334">
        <f>Table1[[#This Row],[Quantity Sold]]</f>
        <v>49</v>
      </c>
      <c r="G3334">
        <f>Table1[[#This Row],[Discount (%)]]</f>
        <v>24</v>
      </c>
      <c r="H3334">
        <f>Table1[[#This Row],[Profit]]</f>
        <v>421.02</v>
      </c>
    </row>
    <row r="3335" spans="1:8">
      <c r="A3335" s="11" t="s">
        <v>3284</v>
      </c>
      <c r="B3335" s="7">
        <v>48358</v>
      </c>
      <c r="C3335" t="str">
        <f>PROPER(Table1[[#This Row],[Region]])</f>
        <v>West</v>
      </c>
      <c r="D3335" t="str">
        <f>PROPER(Table1[[#This Row],[Product Category]])</f>
        <v>Furniture</v>
      </c>
      <c r="E3335">
        <f>ROUND(Table1[[#This Row],[Sales Amount]],1)</f>
        <v>3478.1</v>
      </c>
      <c r="F3335">
        <f>Table1[[#This Row],[Quantity Sold]]</f>
        <v>14</v>
      </c>
      <c r="G3335">
        <f>Table1[[#This Row],[Discount (%)]]</f>
        <v>40</v>
      </c>
      <c r="H3335">
        <f>Table1[[#This Row],[Profit]]</f>
        <v>1102.24</v>
      </c>
    </row>
    <row r="3336" spans="1:8">
      <c r="A3336" s="11" t="s">
        <v>3285</v>
      </c>
      <c r="B3336" s="7">
        <v>48359</v>
      </c>
      <c r="C3336" t="str">
        <f>PROPER(Table1[[#This Row],[Region]])</f>
        <v>South</v>
      </c>
      <c r="D3336" t="str">
        <f>PROPER(Table1[[#This Row],[Product Category]])</f>
        <v>Groceries</v>
      </c>
      <c r="E3336">
        <f>ROUND(Table1[[#This Row],[Sales Amount]],1)</f>
        <v>2772.7</v>
      </c>
      <c r="F3336">
        <f>Table1[[#This Row],[Quantity Sold]]</f>
        <v>19</v>
      </c>
      <c r="G3336">
        <f>Table1[[#This Row],[Discount (%)]]</f>
        <v>16</v>
      </c>
      <c r="H3336">
        <f>Table1[[#This Row],[Profit]]</f>
        <v>964.77</v>
      </c>
    </row>
    <row r="3337" spans="1:8">
      <c r="A3337" s="11" t="s">
        <v>3286</v>
      </c>
      <c r="B3337" s="7">
        <v>48360</v>
      </c>
      <c r="C3337" t="str">
        <f>PROPER(Table1[[#This Row],[Region]])</f>
        <v>East</v>
      </c>
      <c r="D3337" t="str">
        <f>PROPER(Table1[[#This Row],[Product Category]])</f>
        <v>Clothing</v>
      </c>
      <c r="E3337">
        <f>ROUND(Table1[[#This Row],[Sales Amount]],1)</f>
        <v>3402.9</v>
      </c>
      <c r="F3337">
        <f>Table1[[#This Row],[Quantity Sold]]</f>
        <v>33</v>
      </c>
      <c r="G3337">
        <f>Table1[[#This Row],[Discount (%)]]</f>
        <v>50</v>
      </c>
      <c r="H3337">
        <f>Table1[[#This Row],[Profit]]</f>
        <v>1276.44</v>
      </c>
    </row>
    <row r="3338" spans="1:8">
      <c r="A3338" s="11" t="s">
        <v>3287</v>
      </c>
      <c r="B3338" s="7">
        <v>48361</v>
      </c>
      <c r="C3338" t="str">
        <f>PROPER(Table1[[#This Row],[Region]])</f>
        <v>East</v>
      </c>
      <c r="D3338" t="str">
        <f>PROPER(Table1[[#This Row],[Product Category]])</f>
        <v>Sports</v>
      </c>
      <c r="E3338">
        <f>ROUND(Table1[[#This Row],[Sales Amount]],1)</f>
        <v>3272.2</v>
      </c>
      <c r="F3338">
        <f>Table1[[#This Row],[Quantity Sold]]</f>
        <v>19</v>
      </c>
      <c r="G3338">
        <f>Table1[[#This Row],[Discount (%)]]</f>
        <v>15</v>
      </c>
      <c r="H3338">
        <f>Table1[[#This Row],[Profit]]</f>
        <v>427.55</v>
      </c>
    </row>
    <row r="3339" spans="1:8">
      <c r="A3339" s="11" t="s">
        <v>3288</v>
      </c>
      <c r="B3339" s="7">
        <v>48362</v>
      </c>
      <c r="C3339" t="str">
        <f>PROPER(Table1[[#This Row],[Region]])</f>
        <v>West</v>
      </c>
      <c r="D3339" t="str">
        <f>PROPER(Table1[[#This Row],[Product Category]])</f>
        <v>Furniture</v>
      </c>
      <c r="E3339">
        <f>ROUND(Table1[[#This Row],[Sales Amount]],1)</f>
        <v>1222.8</v>
      </c>
      <c r="F3339">
        <f>Table1[[#This Row],[Quantity Sold]]</f>
        <v>50</v>
      </c>
      <c r="G3339">
        <f>Table1[[#This Row],[Discount (%)]]</f>
        <v>46</v>
      </c>
      <c r="H3339">
        <f>Table1[[#This Row],[Profit]]</f>
        <v>44.18</v>
      </c>
    </row>
    <row r="3340" spans="1:8">
      <c r="A3340" s="11" t="s">
        <v>3289</v>
      </c>
      <c r="B3340" s="7">
        <v>48363</v>
      </c>
      <c r="C3340" t="str">
        <f>PROPER(Table1[[#This Row],[Region]])</f>
        <v>East</v>
      </c>
      <c r="D3340" t="str">
        <f>PROPER(Table1[[#This Row],[Product Category]])</f>
        <v>Furniture</v>
      </c>
      <c r="E3340">
        <f>ROUND(Table1[[#This Row],[Sales Amount]],1)</f>
        <v>3936</v>
      </c>
      <c r="F3340">
        <f>Table1[[#This Row],[Quantity Sold]]</f>
        <v>14</v>
      </c>
      <c r="G3340">
        <f>Table1[[#This Row],[Discount (%)]]</f>
        <v>44</v>
      </c>
      <c r="H3340">
        <f>Table1[[#This Row],[Profit]]</f>
        <v>1732.1</v>
      </c>
    </row>
    <row r="3341" spans="1:8">
      <c r="A3341" s="11" t="s">
        <v>3290</v>
      </c>
      <c r="B3341" s="7">
        <v>48364</v>
      </c>
      <c r="C3341" t="str">
        <f>PROPER(Table1[[#This Row],[Region]])</f>
        <v>North</v>
      </c>
      <c r="D3341" t="str">
        <f>PROPER(Table1[[#This Row],[Product Category]])</f>
        <v>Sports</v>
      </c>
      <c r="E3341">
        <f>ROUND(Table1[[#This Row],[Sales Amount]],1)</f>
        <v>4457.2</v>
      </c>
      <c r="F3341">
        <f>Table1[[#This Row],[Quantity Sold]]</f>
        <v>13</v>
      </c>
      <c r="G3341">
        <f>Table1[[#This Row],[Discount (%)]]</f>
        <v>9</v>
      </c>
      <c r="H3341">
        <f>Table1[[#This Row],[Profit]]</f>
        <v>196.67</v>
      </c>
    </row>
    <row r="3342" spans="1:8">
      <c r="A3342" s="11" t="s">
        <v>3291</v>
      </c>
      <c r="B3342" s="7">
        <v>48365</v>
      </c>
      <c r="C3342" t="str">
        <f>PROPER(Table1[[#This Row],[Region]])</f>
        <v>West</v>
      </c>
      <c r="D3342" t="str">
        <f>PROPER(Table1[[#This Row],[Product Category]])</f>
        <v>Groceries</v>
      </c>
      <c r="E3342">
        <f>ROUND(Table1[[#This Row],[Sales Amount]],1)</f>
        <v>4430.3</v>
      </c>
      <c r="F3342">
        <f>Table1[[#This Row],[Quantity Sold]]</f>
        <v>45</v>
      </c>
      <c r="G3342">
        <f>Table1[[#This Row],[Discount (%)]]</f>
        <v>43</v>
      </c>
      <c r="H3342">
        <f>Table1[[#This Row],[Profit]]</f>
        <v>1648.55</v>
      </c>
    </row>
    <row r="3343" spans="1:8">
      <c r="A3343" s="11">
        <v>75137379</v>
      </c>
      <c r="B3343" s="7">
        <v>48366</v>
      </c>
      <c r="C3343" t="str">
        <f>PROPER(Table1[[#This Row],[Region]])</f>
        <v>North</v>
      </c>
      <c r="D3343" t="str">
        <f>PROPER(Table1[[#This Row],[Product Category]])</f>
        <v>Furniture</v>
      </c>
      <c r="E3343">
        <f>ROUND(Table1[[#This Row],[Sales Amount]],1)</f>
        <v>1119.5</v>
      </c>
      <c r="F3343">
        <f>Table1[[#This Row],[Quantity Sold]]</f>
        <v>35</v>
      </c>
      <c r="G3343">
        <f>Table1[[#This Row],[Discount (%)]]</f>
        <v>45</v>
      </c>
      <c r="H3343">
        <f>Table1[[#This Row],[Profit]]</f>
        <v>1037.42</v>
      </c>
    </row>
    <row r="3344" spans="1:8">
      <c r="A3344" s="11" t="s">
        <v>3292</v>
      </c>
      <c r="B3344" s="7">
        <v>48367</v>
      </c>
      <c r="C3344" t="str">
        <f>PROPER(Table1[[#This Row],[Region]])</f>
        <v>West</v>
      </c>
      <c r="D3344" t="str">
        <f>PROPER(Table1[[#This Row],[Product Category]])</f>
        <v>Groceries</v>
      </c>
      <c r="E3344">
        <f>ROUND(Table1[[#This Row],[Sales Amount]],1)</f>
        <v>2512.6</v>
      </c>
      <c r="F3344">
        <f>Table1[[#This Row],[Quantity Sold]]</f>
        <v>41</v>
      </c>
      <c r="G3344">
        <f>Table1[[#This Row],[Discount (%)]]</f>
        <v>10</v>
      </c>
      <c r="H3344">
        <f>Table1[[#This Row],[Profit]]</f>
        <v>1117.5899999999999</v>
      </c>
    </row>
    <row r="3345" spans="1:8">
      <c r="A3345" s="11" t="s">
        <v>3293</v>
      </c>
      <c r="B3345" s="7">
        <v>48368</v>
      </c>
      <c r="C3345" t="str">
        <f>PROPER(Table1[[#This Row],[Region]])</f>
        <v>North</v>
      </c>
      <c r="D3345" t="str">
        <f>PROPER(Table1[[#This Row],[Product Category]])</f>
        <v>Clothing</v>
      </c>
      <c r="E3345">
        <f>ROUND(Table1[[#This Row],[Sales Amount]],1)</f>
        <v>4978.2</v>
      </c>
      <c r="F3345">
        <f>Table1[[#This Row],[Quantity Sold]]</f>
        <v>32</v>
      </c>
      <c r="G3345">
        <f>Table1[[#This Row],[Discount (%)]]</f>
        <v>11</v>
      </c>
      <c r="H3345">
        <f>Table1[[#This Row],[Profit]]</f>
        <v>446.64</v>
      </c>
    </row>
    <row r="3346" spans="1:8">
      <c r="A3346" s="11" t="s">
        <v>3294</v>
      </c>
      <c r="B3346" s="7">
        <v>48369</v>
      </c>
      <c r="C3346" t="str">
        <f>PROPER(Table1[[#This Row],[Region]])</f>
        <v>South</v>
      </c>
      <c r="D3346" t="str">
        <f>PROPER(Table1[[#This Row],[Product Category]])</f>
        <v>Clothing</v>
      </c>
      <c r="E3346">
        <f>ROUND(Table1[[#This Row],[Sales Amount]],1)</f>
        <v>1396.9</v>
      </c>
      <c r="F3346">
        <f>Table1[[#This Row],[Quantity Sold]]</f>
        <v>18</v>
      </c>
      <c r="G3346">
        <f>Table1[[#This Row],[Discount (%)]]</f>
        <v>6</v>
      </c>
      <c r="H3346">
        <f>Table1[[#This Row],[Profit]]</f>
        <v>998.57</v>
      </c>
    </row>
    <row r="3347" spans="1:8">
      <c r="A3347" s="11" t="s">
        <v>3295</v>
      </c>
      <c r="B3347" s="7">
        <v>48370</v>
      </c>
      <c r="C3347" t="str">
        <f>PROPER(Table1[[#This Row],[Region]])</f>
        <v>East</v>
      </c>
      <c r="D3347" t="str">
        <f>PROPER(Table1[[#This Row],[Product Category]])</f>
        <v>Groceries</v>
      </c>
      <c r="E3347">
        <f>ROUND(Table1[[#This Row],[Sales Amount]],1)</f>
        <v>2314.3000000000002</v>
      </c>
      <c r="F3347">
        <f>Table1[[#This Row],[Quantity Sold]]</f>
        <v>16</v>
      </c>
      <c r="G3347">
        <f>Table1[[#This Row],[Discount (%)]]</f>
        <v>12</v>
      </c>
      <c r="H3347">
        <f>Table1[[#This Row],[Profit]]</f>
        <v>42.32</v>
      </c>
    </row>
    <row r="3348" spans="1:8">
      <c r="A3348" s="11" t="s">
        <v>3296</v>
      </c>
      <c r="B3348" s="7">
        <v>48371</v>
      </c>
      <c r="C3348" t="str">
        <f>PROPER(Table1[[#This Row],[Region]])</f>
        <v>West</v>
      </c>
      <c r="D3348" t="str">
        <f>PROPER(Table1[[#This Row],[Product Category]])</f>
        <v>Groceries</v>
      </c>
      <c r="E3348">
        <f>ROUND(Table1[[#This Row],[Sales Amount]],1)</f>
        <v>259.10000000000002</v>
      </c>
      <c r="F3348">
        <f>Table1[[#This Row],[Quantity Sold]]</f>
        <v>21</v>
      </c>
      <c r="G3348">
        <f>Table1[[#This Row],[Discount (%)]]</f>
        <v>23</v>
      </c>
      <c r="H3348">
        <f>Table1[[#This Row],[Profit]]</f>
        <v>1444.86</v>
      </c>
    </row>
    <row r="3349" spans="1:8">
      <c r="A3349" s="11" t="s">
        <v>3297</v>
      </c>
      <c r="B3349" s="7">
        <v>48372</v>
      </c>
      <c r="C3349" t="str">
        <f>PROPER(Table1[[#This Row],[Region]])</f>
        <v>West</v>
      </c>
      <c r="D3349" t="str">
        <f>PROPER(Table1[[#This Row],[Product Category]])</f>
        <v>Furniture</v>
      </c>
      <c r="E3349">
        <f>ROUND(Table1[[#This Row],[Sales Amount]],1)</f>
        <v>1779.2</v>
      </c>
      <c r="F3349">
        <f>Table1[[#This Row],[Quantity Sold]]</f>
        <v>37</v>
      </c>
      <c r="G3349">
        <f>Table1[[#This Row],[Discount (%)]]</f>
        <v>11</v>
      </c>
      <c r="H3349">
        <f>Table1[[#This Row],[Profit]]</f>
        <v>180.62</v>
      </c>
    </row>
    <row r="3350" spans="1:8">
      <c r="A3350" s="11" t="s">
        <v>3298</v>
      </c>
      <c r="B3350" s="7">
        <v>48373</v>
      </c>
      <c r="C3350" t="str">
        <f>PROPER(Table1[[#This Row],[Region]])</f>
        <v>East</v>
      </c>
      <c r="D3350" t="str">
        <f>PROPER(Table1[[#This Row],[Product Category]])</f>
        <v>Groceries</v>
      </c>
      <c r="E3350">
        <f>ROUND(Table1[[#This Row],[Sales Amount]],1)</f>
        <v>4665.8</v>
      </c>
      <c r="F3350">
        <f>Table1[[#This Row],[Quantity Sold]]</f>
        <v>1</v>
      </c>
      <c r="G3350">
        <f>Table1[[#This Row],[Discount (%)]]</f>
        <v>41</v>
      </c>
      <c r="H3350">
        <f>Table1[[#This Row],[Profit]]</f>
        <v>259.86</v>
      </c>
    </row>
    <row r="3351" spans="1:8">
      <c r="A3351" s="11" t="s">
        <v>3299</v>
      </c>
      <c r="B3351" s="7">
        <v>48374</v>
      </c>
      <c r="C3351" t="str">
        <f>PROPER(Table1[[#This Row],[Region]])</f>
        <v>West</v>
      </c>
      <c r="D3351" t="str">
        <f>PROPER(Table1[[#This Row],[Product Category]])</f>
        <v>Groceries</v>
      </c>
      <c r="E3351">
        <f>ROUND(Table1[[#This Row],[Sales Amount]],1)</f>
        <v>1043.5999999999999</v>
      </c>
      <c r="F3351">
        <f>Table1[[#This Row],[Quantity Sold]]</f>
        <v>18</v>
      </c>
      <c r="G3351">
        <f>Table1[[#This Row],[Discount (%)]]</f>
        <v>17</v>
      </c>
      <c r="H3351">
        <f>Table1[[#This Row],[Profit]]</f>
        <v>292.64999999999998</v>
      </c>
    </row>
    <row r="3352" spans="1:8">
      <c r="A3352" s="11" t="s">
        <v>3300</v>
      </c>
      <c r="B3352" s="7">
        <v>48375</v>
      </c>
      <c r="C3352" t="str">
        <f>PROPER(Table1[[#This Row],[Region]])</f>
        <v>West</v>
      </c>
      <c r="D3352" t="str">
        <f>PROPER(Table1[[#This Row],[Product Category]])</f>
        <v>Furniture</v>
      </c>
      <c r="E3352">
        <f>ROUND(Table1[[#This Row],[Sales Amount]],1)</f>
        <v>2425.3000000000002</v>
      </c>
      <c r="F3352">
        <f>Table1[[#This Row],[Quantity Sold]]</f>
        <v>41</v>
      </c>
      <c r="G3352">
        <f>Table1[[#This Row],[Discount (%)]]</f>
        <v>35</v>
      </c>
      <c r="H3352">
        <f>Table1[[#This Row],[Profit]]</f>
        <v>1769.89</v>
      </c>
    </row>
    <row r="3353" spans="1:8">
      <c r="A3353" s="11" t="s">
        <v>3301</v>
      </c>
      <c r="B3353" s="7">
        <v>48376</v>
      </c>
      <c r="C3353" t="str">
        <f>PROPER(Table1[[#This Row],[Region]])</f>
        <v>South</v>
      </c>
      <c r="D3353" t="str">
        <f>PROPER(Table1[[#This Row],[Product Category]])</f>
        <v>Clothing</v>
      </c>
      <c r="E3353">
        <f>ROUND(Table1[[#This Row],[Sales Amount]],1)</f>
        <v>219.1</v>
      </c>
      <c r="F3353">
        <f>Table1[[#This Row],[Quantity Sold]]</f>
        <v>20</v>
      </c>
      <c r="G3353">
        <f>Table1[[#This Row],[Discount (%)]]</f>
        <v>0</v>
      </c>
      <c r="H3353">
        <f>Table1[[#This Row],[Profit]]</f>
        <v>1768.2</v>
      </c>
    </row>
    <row r="3354" spans="1:8">
      <c r="A3354" s="11" t="s">
        <v>3302</v>
      </c>
      <c r="B3354" s="7">
        <v>48377</v>
      </c>
      <c r="C3354" t="str">
        <f>PROPER(Table1[[#This Row],[Region]])</f>
        <v>South</v>
      </c>
      <c r="D3354" t="str">
        <f>PROPER(Table1[[#This Row],[Product Category]])</f>
        <v>Sports</v>
      </c>
      <c r="E3354">
        <f>ROUND(Table1[[#This Row],[Sales Amount]],1)</f>
        <v>4736</v>
      </c>
      <c r="F3354">
        <f>Table1[[#This Row],[Quantity Sold]]</f>
        <v>29</v>
      </c>
      <c r="G3354">
        <f>Table1[[#This Row],[Discount (%)]]</f>
        <v>23</v>
      </c>
      <c r="H3354">
        <f>Table1[[#This Row],[Profit]]</f>
        <v>501.68</v>
      </c>
    </row>
    <row r="3355" spans="1:8">
      <c r="A3355" s="11" t="s">
        <v>3303</v>
      </c>
      <c r="B3355" s="7">
        <v>48378</v>
      </c>
      <c r="C3355" t="str">
        <f>PROPER(Table1[[#This Row],[Region]])</f>
        <v>East</v>
      </c>
      <c r="D3355" t="str">
        <f>PROPER(Table1[[#This Row],[Product Category]])</f>
        <v>Groceries</v>
      </c>
      <c r="E3355">
        <f>ROUND(Table1[[#This Row],[Sales Amount]],1)</f>
        <v>3327.6</v>
      </c>
      <c r="F3355">
        <f>Table1[[#This Row],[Quantity Sold]]</f>
        <v>12</v>
      </c>
      <c r="G3355">
        <f>Table1[[#This Row],[Discount (%)]]</f>
        <v>47</v>
      </c>
      <c r="H3355">
        <f>Table1[[#This Row],[Profit]]</f>
        <v>942.94</v>
      </c>
    </row>
    <row r="3356" spans="1:8">
      <c r="A3356" s="11" t="s">
        <v>3304</v>
      </c>
      <c r="B3356" s="7">
        <v>48379</v>
      </c>
      <c r="C3356" t="str">
        <f>PROPER(Table1[[#This Row],[Region]])</f>
        <v>West</v>
      </c>
      <c r="D3356" t="str">
        <f>PROPER(Table1[[#This Row],[Product Category]])</f>
        <v>Clothing</v>
      </c>
      <c r="E3356">
        <f>ROUND(Table1[[#This Row],[Sales Amount]],1)</f>
        <v>2156.8000000000002</v>
      </c>
      <c r="F3356">
        <f>Table1[[#This Row],[Quantity Sold]]</f>
        <v>19</v>
      </c>
      <c r="G3356">
        <f>Table1[[#This Row],[Discount (%)]]</f>
        <v>38</v>
      </c>
      <c r="H3356">
        <f>Table1[[#This Row],[Profit]]</f>
        <v>1845.55</v>
      </c>
    </row>
    <row r="3357" spans="1:8">
      <c r="A3357" s="11" t="s">
        <v>3305</v>
      </c>
      <c r="B3357" s="7">
        <v>48380</v>
      </c>
      <c r="C3357" t="str">
        <f>PROPER(Table1[[#This Row],[Region]])</f>
        <v>East</v>
      </c>
      <c r="D3357" t="str">
        <f>PROPER(Table1[[#This Row],[Product Category]])</f>
        <v>Furniture</v>
      </c>
      <c r="E3357">
        <f>ROUND(Table1[[#This Row],[Sales Amount]],1)</f>
        <v>1543.7</v>
      </c>
      <c r="F3357">
        <f>Table1[[#This Row],[Quantity Sold]]</f>
        <v>49</v>
      </c>
      <c r="G3357">
        <f>Table1[[#This Row],[Discount (%)]]</f>
        <v>20</v>
      </c>
      <c r="H3357">
        <f>Table1[[#This Row],[Profit]]</f>
        <v>1001.38</v>
      </c>
    </row>
    <row r="3358" spans="1:8">
      <c r="A3358" s="11" t="s">
        <v>3306</v>
      </c>
      <c r="B3358" s="7">
        <v>48381</v>
      </c>
      <c r="C3358" t="str">
        <f>PROPER(Table1[[#This Row],[Region]])</f>
        <v>North</v>
      </c>
      <c r="D3358" t="str">
        <f>PROPER(Table1[[#This Row],[Product Category]])</f>
        <v>Electronics</v>
      </c>
      <c r="E3358">
        <f>ROUND(Table1[[#This Row],[Sales Amount]],1)</f>
        <v>900.9</v>
      </c>
      <c r="F3358">
        <f>Table1[[#This Row],[Quantity Sold]]</f>
        <v>43</v>
      </c>
      <c r="G3358">
        <f>Table1[[#This Row],[Discount (%)]]</f>
        <v>21</v>
      </c>
      <c r="H3358">
        <f>Table1[[#This Row],[Profit]]</f>
        <v>259.85000000000002</v>
      </c>
    </row>
    <row r="3359" spans="1:8">
      <c r="A3359" s="11" t="s">
        <v>3307</v>
      </c>
      <c r="B3359" s="7">
        <v>48382</v>
      </c>
      <c r="C3359" t="str">
        <f>PROPER(Table1[[#This Row],[Region]])</f>
        <v>North</v>
      </c>
      <c r="D3359" t="str">
        <f>PROPER(Table1[[#This Row],[Product Category]])</f>
        <v>Groceries</v>
      </c>
      <c r="E3359">
        <f>ROUND(Table1[[#This Row],[Sales Amount]],1)</f>
        <v>4613.6000000000004</v>
      </c>
      <c r="F3359">
        <f>Table1[[#This Row],[Quantity Sold]]</f>
        <v>9</v>
      </c>
      <c r="G3359">
        <f>Table1[[#This Row],[Discount (%)]]</f>
        <v>42</v>
      </c>
      <c r="H3359">
        <f>Table1[[#This Row],[Profit]]</f>
        <v>1708.34</v>
      </c>
    </row>
    <row r="3360" spans="1:8">
      <c r="A3360" s="11" t="s">
        <v>3308</v>
      </c>
      <c r="B3360" s="7">
        <v>48383</v>
      </c>
      <c r="C3360" t="str">
        <f>PROPER(Table1[[#This Row],[Region]])</f>
        <v>North</v>
      </c>
      <c r="D3360" t="str">
        <f>PROPER(Table1[[#This Row],[Product Category]])</f>
        <v>Groceries</v>
      </c>
      <c r="E3360">
        <f>ROUND(Table1[[#This Row],[Sales Amount]],1)</f>
        <v>3416.2</v>
      </c>
      <c r="F3360">
        <f>Table1[[#This Row],[Quantity Sold]]</f>
        <v>37</v>
      </c>
      <c r="G3360">
        <f>Table1[[#This Row],[Discount (%)]]</f>
        <v>25</v>
      </c>
      <c r="H3360">
        <f>Table1[[#This Row],[Profit]]</f>
        <v>658.33</v>
      </c>
    </row>
    <row r="3361" spans="1:8">
      <c r="A3361" s="11" t="s">
        <v>3309</v>
      </c>
      <c r="B3361" s="7">
        <v>48384</v>
      </c>
      <c r="C3361" t="str">
        <f>PROPER(Table1[[#This Row],[Region]])</f>
        <v>West</v>
      </c>
      <c r="D3361" t="str">
        <f>PROPER(Table1[[#This Row],[Product Category]])</f>
        <v>Sports</v>
      </c>
      <c r="E3361">
        <f>ROUND(Table1[[#This Row],[Sales Amount]],1)</f>
        <v>2450.5</v>
      </c>
      <c r="F3361">
        <f>Table1[[#This Row],[Quantity Sold]]</f>
        <v>1</v>
      </c>
      <c r="G3361">
        <f>Table1[[#This Row],[Discount (%)]]</f>
        <v>17</v>
      </c>
      <c r="H3361">
        <f>Table1[[#This Row],[Profit]]</f>
        <v>1499.13</v>
      </c>
    </row>
    <row r="3362" spans="1:8">
      <c r="A3362" s="11" t="s">
        <v>3310</v>
      </c>
      <c r="B3362" s="7">
        <v>48385</v>
      </c>
      <c r="C3362" t="str">
        <f>PROPER(Table1[[#This Row],[Region]])</f>
        <v>West</v>
      </c>
      <c r="D3362" t="str">
        <f>PROPER(Table1[[#This Row],[Product Category]])</f>
        <v>Clothing</v>
      </c>
      <c r="E3362">
        <f>ROUND(Table1[[#This Row],[Sales Amount]],1)</f>
        <v>2135.1999999999998</v>
      </c>
      <c r="F3362">
        <f>Table1[[#This Row],[Quantity Sold]]</f>
        <v>7</v>
      </c>
      <c r="G3362">
        <f>Table1[[#This Row],[Discount (%)]]</f>
        <v>16</v>
      </c>
      <c r="H3362">
        <f>Table1[[#This Row],[Profit]]</f>
        <v>701.8</v>
      </c>
    </row>
    <row r="3363" spans="1:8">
      <c r="A3363" s="11" t="s">
        <v>3311</v>
      </c>
      <c r="B3363" s="7">
        <v>48386</v>
      </c>
      <c r="C3363" t="str">
        <f>PROPER(Table1[[#This Row],[Region]])</f>
        <v>North</v>
      </c>
      <c r="D3363" t="str">
        <f>PROPER(Table1[[#This Row],[Product Category]])</f>
        <v>Sports</v>
      </c>
      <c r="E3363">
        <f>ROUND(Table1[[#This Row],[Sales Amount]],1)</f>
        <v>4304.6000000000004</v>
      </c>
      <c r="F3363">
        <f>Table1[[#This Row],[Quantity Sold]]</f>
        <v>28</v>
      </c>
      <c r="G3363">
        <f>Table1[[#This Row],[Discount (%)]]</f>
        <v>13</v>
      </c>
      <c r="H3363">
        <f>Table1[[#This Row],[Profit]]</f>
        <v>1863.71</v>
      </c>
    </row>
    <row r="3364" spans="1:8">
      <c r="A3364" s="11" t="s">
        <v>3312</v>
      </c>
      <c r="B3364" s="7">
        <v>48387</v>
      </c>
      <c r="C3364" t="str">
        <f>PROPER(Table1[[#This Row],[Region]])</f>
        <v>South</v>
      </c>
      <c r="D3364" t="str">
        <f>PROPER(Table1[[#This Row],[Product Category]])</f>
        <v>Electronics</v>
      </c>
      <c r="E3364">
        <f>ROUND(Table1[[#This Row],[Sales Amount]],1)</f>
        <v>4782.1000000000004</v>
      </c>
      <c r="F3364">
        <f>Table1[[#This Row],[Quantity Sold]]</f>
        <v>14</v>
      </c>
      <c r="G3364">
        <f>Table1[[#This Row],[Discount (%)]]</f>
        <v>20</v>
      </c>
      <c r="H3364">
        <f>Table1[[#This Row],[Profit]]</f>
        <v>235.35</v>
      </c>
    </row>
    <row r="3365" spans="1:8">
      <c r="A3365" s="11" t="s">
        <v>3313</v>
      </c>
      <c r="B3365" s="7">
        <v>48388</v>
      </c>
      <c r="C3365" t="str">
        <f>PROPER(Table1[[#This Row],[Region]])</f>
        <v>South</v>
      </c>
      <c r="D3365" t="str">
        <f>PROPER(Table1[[#This Row],[Product Category]])</f>
        <v>Electronics</v>
      </c>
      <c r="E3365">
        <f>ROUND(Table1[[#This Row],[Sales Amount]],1)</f>
        <v>3478.8</v>
      </c>
      <c r="F3365">
        <f>Table1[[#This Row],[Quantity Sold]]</f>
        <v>13</v>
      </c>
      <c r="G3365">
        <f>Table1[[#This Row],[Discount (%)]]</f>
        <v>25</v>
      </c>
      <c r="H3365">
        <f>Table1[[#This Row],[Profit]]</f>
        <v>736</v>
      </c>
    </row>
    <row r="3366" spans="1:8">
      <c r="A3366" s="11" t="s">
        <v>3314</v>
      </c>
      <c r="B3366" s="7">
        <v>48389</v>
      </c>
      <c r="C3366" t="str">
        <f>PROPER(Table1[[#This Row],[Region]])</f>
        <v>North</v>
      </c>
      <c r="D3366" t="str">
        <f>PROPER(Table1[[#This Row],[Product Category]])</f>
        <v>Electronics</v>
      </c>
      <c r="E3366">
        <f>ROUND(Table1[[#This Row],[Sales Amount]],1)</f>
        <v>553.1</v>
      </c>
      <c r="F3366">
        <f>Table1[[#This Row],[Quantity Sold]]</f>
        <v>9</v>
      </c>
      <c r="G3366">
        <f>Table1[[#This Row],[Discount (%)]]</f>
        <v>35</v>
      </c>
      <c r="H3366">
        <f>Table1[[#This Row],[Profit]]</f>
        <v>216.43</v>
      </c>
    </row>
    <row r="3367" spans="1:8">
      <c r="A3367" s="11" t="s">
        <v>3315</v>
      </c>
      <c r="B3367" s="7">
        <v>48390</v>
      </c>
      <c r="C3367" t="str">
        <f>PROPER(Table1[[#This Row],[Region]])</f>
        <v>South</v>
      </c>
      <c r="D3367" t="str">
        <f>PROPER(Table1[[#This Row],[Product Category]])</f>
        <v>Sports</v>
      </c>
      <c r="E3367">
        <f>ROUND(Table1[[#This Row],[Sales Amount]],1)</f>
        <v>3938.7</v>
      </c>
      <c r="F3367">
        <f>Table1[[#This Row],[Quantity Sold]]</f>
        <v>22</v>
      </c>
      <c r="G3367">
        <f>Table1[[#This Row],[Discount (%)]]</f>
        <v>41</v>
      </c>
      <c r="H3367">
        <f>Table1[[#This Row],[Profit]]</f>
        <v>1015.67</v>
      </c>
    </row>
    <row r="3368" spans="1:8">
      <c r="A3368" s="11" t="s">
        <v>3316</v>
      </c>
      <c r="B3368" s="7">
        <v>48391</v>
      </c>
      <c r="C3368" t="str">
        <f>PROPER(Table1[[#This Row],[Region]])</f>
        <v>North</v>
      </c>
      <c r="D3368" t="str">
        <f>PROPER(Table1[[#This Row],[Product Category]])</f>
        <v>Electronics</v>
      </c>
      <c r="E3368">
        <f>ROUND(Table1[[#This Row],[Sales Amount]],1)</f>
        <v>2142.1</v>
      </c>
      <c r="F3368">
        <f>Table1[[#This Row],[Quantity Sold]]</f>
        <v>48</v>
      </c>
      <c r="G3368">
        <f>Table1[[#This Row],[Discount (%)]]</f>
        <v>26</v>
      </c>
      <c r="H3368">
        <f>Table1[[#This Row],[Profit]]</f>
        <v>488.29</v>
      </c>
    </row>
    <row r="3369" spans="1:8">
      <c r="A3369" s="11" t="s">
        <v>3317</v>
      </c>
      <c r="B3369" s="7">
        <v>48392</v>
      </c>
      <c r="C3369" t="str">
        <f>PROPER(Table1[[#This Row],[Region]])</f>
        <v>North</v>
      </c>
      <c r="D3369" t="str">
        <f>PROPER(Table1[[#This Row],[Product Category]])</f>
        <v>Clothing</v>
      </c>
      <c r="E3369">
        <f>ROUND(Table1[[#This Row],[Sales Amount]],1)</f>
        <v>3177</v>
      </c>
      <c r="F3369">
        <f>Table1[[#This Row],[Quantity Sold]]</f>
        <v>47</v>
      </c>
      <c r="G3369">
        <f>Table1[[#This Row],[Discount (%)]]</f>
        <v>21</v>
      </c>
      <c r="H3369">
        <f>Table1[[#This Row],[Profit]]</f>
        <v>1588.98</v>
      </c>
    </row>
    <row r="3370" spans="1:8">
      <c r="A3370" s="11">
        <v>7031606</v>
      </c>
      <c r="B3370" s="7">
        <v>48393</v>
      </c>
      <c r="C3370" t="str">
        <f>PROPER(Table1[[#This Row],[Region]])</f>
        <v>North</v>
      </c>
      <c r="D3370" t="str">
        <f>PROPER(Table1[[#This Row],[Product Category]])</f>
        <v>Electronics</v>
      </c>
      <c r="E3370">
        <f>ROUND(Table1[[#This Row],[Sales Amount]],1)</f>
        <v>4643.5</v>
      </c>
      <c r="F3370">
        <f>Table1[[#This Row],[Quantity Sold]]</f>
        <v>13</v>
      </c>
      <c r="G3370">
        <f>Table1[[#This Row],[Discount (%)]]</f>
        <v>1</v>
      </c>
      <c r="H3370">
        <f>Table1[[#This Row],[Profit]]</f>
        <v>1261.8699999999999</v>
      </c>
    </row>
    <row r="3371" spans="1:8">
      <c r="A3371" s="11" t="s">
        <v>3318</v>
      </c>
      <c r="B3371" s="7">
        <v>48394</v>
      </c>
      <c r="C3371" t="str">
        <f>PROPER(Table1[[#This Row],[Region]])</f>
        <v>North</v>
      </c>
      <c r="D3371" t="str">
        <f>PROPER(Table1[[#This Row],[Product Category]])</f>
        <v>Electronics</v>
      </c>
      <c r="E3371">
        <f>ROUND(Table1[[#This Row],[Sales Amount]],1)</f>
        <v>1584.3</v>
      </c>
      <c r="F3371">
        <f>Table1[[#This Row],[Quantity Sold]]</f>
        <v>14</v>
      </c>
      <c r="G3371">
        <f>Table1[[#This Row],[Discount (%)]]</f>
        <v>32</v>
      </c>
      <c r="H3371">
        <f>Table1[[#This Row],[Profit]]</f>
        <v>1603.97</v>
      </c>
    </row>
    <row r="3372" spans="1:8">
      <c r="A3372" s="11" t="s">
        <v>3319</v>
      </c>
      <c r="B3372" s="7">
        <v>48395</v>
      </c>
      <c r="C3372" t="str">
        <f>PROPER(Table1[[#This Row],[Region]])</f>
        <v>West</v>
      </c>
      <c r="D3372" t="str">
        <f>PROPER(Table1[[#This Row],[Product Category]])</f>
        <v>Sports</v>
      </c>
      <c r="E3372">
        <f>ROUND(Table1[[#This Row],[Sales Amount]],1)</f>
        <v>779.7</v>
      </c>
      <c r="F3372">
        <f>Table1[[#This Row],[Quantity Sold]]</f>
        <v>49</v>
      </c>
      <c r="G3372">
        <f>Table1[[#This Row],[Discount (%)]]</f>
        <v>8</v>
      </c>
      <c r="H3372">
        <f>Table1[[#This Row],[Profit]]</f>
        <v>915.88</v>
      </c>
    </row>
    <row r="3373" spans="1:8">
      <c r="A3373" s="11" t="s">
        <v>3320</v>
      </c>
      <c r="B3373" s="7">
        <v>48396</v>
      </c>
      <c r="C3373" t="str">
        <f>PROPER(Table1[[#This Row],[Region]])</f>
        <v>North</v>
      </c>
      <c r="D3373" t="str">
        <f>PROPER(Table1[[#This Row],[Product Category]])</f>
        <v>Clothing</v>
      </c>
      <c r="E3373">
        <f>ROUND(Table1[[#This Row],[Sales Amount]],1)</f>
        <v>122.4</v>
      </c>
      <c r="F3373">
        <f>Table1[[#This Row],[Quantity Sold]]</f>
        <v>18</v>
      </c>
      <c r="G3373">
        <f>Table1[[#This Row],[Discount (%)]]</f>
        <v>8</v>
      </c>
      <c r="H3373">
        <f>Table1[[#This Row],[Profit]]</f>
        <v>377.99</v>
      </c>
    </row>
    <row r="3374" spans="1:8">
      <c r="A3374" s="11" t="s">
        <v>3321</v>
      </c>
      <c r="B3374" s="7">
        <v>48397</v>
      </c>
      <c r="C3374" t="str">
        <f>PROPER(Table1[[#This Row],[Region]])</f>
        <v>West</v>
      </c>
      <c r="D3374" t="str">
        <f>PROPER(Table1[[#This Row],[Product Category]])</f>
        <v>Sports</v>
      </c>
      <c r="E3374">
        <f>ROUND(Table1[[#This Row],[Sales Amount]],1)</f>
        <v>629.29999999999995</v>
      </c>
      <c r="F3374">
        <f>Table1[[#This Row],[Quantity Sold]]</f>
        <v>19</v>
      </c>
      <c r="G3374">
        <f>Table1[[#This Row],[Discount (%)]]</f>
        <v>37</v>
      </c>
      <c r="H3374">
        <f>Table1[[#This Row],[Profit]]</f>
        <v>1462.21</v>
      </c>
    </row>
    <row r="3375" spans="1:8">
      <c r="A3375" s="11" t="s">
        <v>3322</v>
      </c>
      <c r="B3375" s="7">
        <v>48398</v>
      </c>
      <c r="C3375" t="str">
        <f>PROPER(Table1[[#This Row],[Region]])</f>
        <v>West</v>
      </c>
      <c r="D3375" t="str">
        <f>PROPER(Table1[[#This Row],[Product Category]])</f>
        <v>Furniture</v>
      </c>
      <c r="E3375">
        <f>ROUND(Table1[[#This Row],[Sales Amount]],1)</f>
        <v>914</v>
      </c>
      <c r="F3375">
        <f>Table1[[#This Row],[Quantity Sold]]</f>
        <v>2</v>
      </c>
      <c r="G3375">
        <f>Table1[[#This Row],[Discount (%)]]</f>
        <v>16</v>
      </c>
      <c r="H3375">
        <f>Table1[[#This Row],[Profit]]</f>
        <v>855.46</v>
      </c>
    </row>
    <row r="3376" spans="1:8">
      <c r="A3376" s="11" t="s">
        <v>3323</v>
      </c>
      <c r="B3376" s="7">
        <v>48399</v>
      </c>
      <c r="C3376" t="str">
        <f>PROPER(Table1[[#This Row],[Region]])</f>
        <v>East</v>
      </c>
      <c r="D3376" t="str">
        <f>PROPER(Table1[[#This Row],[Product Category]])</f>
        <v>Furniture</v>
      </c>
      <c r="E3376">
        <f>ROUND(Table1[[#This Row],[Sales Amount]],1)</f>
        <v>4180.6000000000004</v>
      </c>
      <c r="F3376">
        <f>Table1[[#This Row],[Quantity Sold]]</f>
        <v>40</v>
      </c>
      <c r="G3376">
        <f>Table1[[#This Row],[Discount (%)]]</f>
        <v>10</v>
      </c>
      <c r="H3376">
        <f>Table1[[#This Row],[Profit]]</f>
        <v>1644.75</v>
      </c>
    </row>
    <row r="3377" spans="1:8">
      <c r="A3377" s="11" t="s">
        <v>3324</v>
      </c>
      <c r="B3377" s="7">
        <v>48400</v>
      </c>
      <c r="C3377" t="str">
        <f>PROPER(Table1[[#This Row],[Region]])</f>
        <v>North</v>
      </c>
      <c r="D3377" t="str">
        <f>PROPER(Table1[[#This Row],[Product Category]])</f>
        <v>Furniture</v>
      </c>
      <c r="E3377">
        <f>ROUND(Table1[[#This Row],[Sales Amount]],1)</f>
        <v>195.7</v>
      </c>
      <c r="F3377">
        <f>Table1[[#This Row],[Quantity Sold]]</f>
        <v>25</v>
      </c>
      <c r="G3377">
        <f>Table1[[#This Row],[Discount (%)]]</f>
        <v>30</v>
      </c>
      <c r="H3377">
        <f>Table1[[#This Row],[Profit]]</f>
        <v>106.59</v>
      </c>
    </row>
    <row r="3378" spans="1:8">
      <c r="A3378" s="11" t="s">
        <v>3325</v>
      </c>
      <c r="B3378" s="7">
        <v>48401</v>
      </c>
      <c r="C3378" t="str">
        <f>PROPER(Table1[[#This Row],[Region]])</f>
        <v>North</v>
      </c>
      <c r="D3378" t="str">
        <f>PROPER(Table1[[#This Row],[Product Category]])</f>
        <v>Groceries</v>
      </c>
      <c r="E3378">
        <f>ROUND(Table1[[#This Row],[Sales Amount]],1)</f>
        <v>544.6</v>
      </c>
      <c r="F3378">
        <f>Table1[[#This Row],[Quantity Sold]]</f>
        <v>2</v>
      </c>
      <c r="G3378">
        <f>Table1[[#This Row],[Discount (%)]]</f>
        <v>23</v>
      </c>
      <c r="H3378">
        <f>Table1[[#This Row],[Profit]]</f>
        <v>377.61</v>
      </c>
    </row>
    <row r="3379" spans="1:8">
      <c r="A3379" s="11" t="s">
        <v>3326</v>
      </c>
      <c r="B3379" s="7">
        <v>48402</v>
      </c>
      <c r="C3379" t="str">
        <f>PROPER(Table1[[#This Row],[Region]])</f>
        <v>West</v>
      </c>
      <c r="D3379" t="str">
        <f>PROPER(Table1[[#This Row],[Product Category]])</f>
        <v>Sports</v>
      </c>
      <c r="E3379">
        <f>ROUND(Table1[[#This Row],[Sales Amount]],1)</f>
        <v>1947.1</v>
      </c>
      <c r="F3379">
        <f>Table1[[#This Row],[Quantity Sold]]</f>
        <v>10</v>
      </c>
      <c r="G3379">
        <f>Table1[[#This Row],[Discount (%)]]</f>
        <v>45</v>
      </c>
      <c r="H3379">
        <f>Table1[[#This Row],[Profit]]</f>
        <v>769.1</v>
      </c>
    </row>
    <row r="3380" spans="1:8">
      <c r="A3380" s="11" t="s">
        <v>3327</v>
      </c>
      <c r="B3380" s="7">
        <v>48403</v>
      </c>
      <c r="C3380" t="str">
        <f>PROPER(Table1[[#This Row],[Region]])</f>
        <v>South</v>
      </c>
      <c r="D3380" t="str">
        <f>PROPER(Table1[[#This Row],[Product Category]])</f>
        <v>Electronics</v>
      </c>
      <c r="E3380">
        <f>ROUND(Table1[[#This Row],[Sales Amount]],1)</f>
        <v>4648.8999999999996</v>
      </c>
      <c r="F3380">
        <f>Table1[[#This Row],[Quantity Sold]]</f>
        <v>23</v>
      </c>
      <c r="G3380">
        <f>Table1[[#This Row],[Discount (%)]]</f>
        <v>45</v>
      </c>
      <c r="H3380">
        <f>Table1[[#This Row],[Profit]]</f>
        <v>374.46</v>
      </c>
    </row>
    <row r="3381" spans="1:8">
      <c r="A3381" s="11" t="s">
        <v>3328</v>
      </c>
      <c r="B3381" s="7">
        <v>48404</v>
      </c>
      <c r="C3381" t="str">
        <f>PROPER(Table1[[#This Row],[Region]])</f>
        <v>East</v>
      </c>
      <c r="D3381" t="str">
        <f>PROPER(Table1[[#This Row],[Product Category]])</f>
        <v>Sports</v>
      </c>
      <c r="E3381">
        <f>ROUND(Table1[[#This Row],[Sales Amount]],1)</f>
        <v>3597.2</v>
      </c>
      <c r="F3381">
        <f>Table1[[#This Row],[Quantity Sold]]</f>
        <v>15</v>
      </c>
      <c r="G3381">
        <f>Table1[[#This Row],[Discount (%)]]</f>
        <v>33</v>
      </c>
      <c r="H3381">
        <f>Table1[[#This Row],[Profit]]</f>
        <v>454.6</v>
      </c>
    </row>
    <row r="3382" spans="1:8">
      <c r="A3382" s="11" t="s">
        <v>3329</v>
      </c>
      <c r="B3382" s="7">
        <v>48405</v>
      </c>
      <c r="C3382" t="str">
        <f>PROPER(Table1[[#This Row],[Region]])</f>
        <v>East</v>
      </c>
      <c r="D3382" t="str">
        <f>PROPER(Table1[[#This Row],[Product Category]])</f>
        <v>Clothing</v>
      </c>
      <c r="E3382">
        <f>ROUND(Table1[[#This Row],[Sales Amount]],1)</f>
        <v>3603</v>
      </c>
      <c r="F3382">
        <f>Table1[[#This Row],[Quantity Sold]]</f>
        <v>7</v>
      </c>
      <c r="G3382">
        <f>Table1[[#This Row],[Discount (%)]]</f>
        <v>17</v>
      </c>
      <c r="H3382">
        <f>Table1[[#This Row],[Profit]]</f>
        <v>128.62</v>
      </c>
    </row>
    <row r="3383" spans="1:8">
      <c r="A3383" s="11" t="s">
        <v>3330</v>
      </c>
      <c r="B3383" s="7">
        <v>48406</v>
      </c>
      <c r="C3383" t="str">
        <f>PROPER(Table1[[#This Row],[Region]])</f>
        <v>South</v>
      </c>
      <c r="D3383" t="str">
        <f>PROPER(Table1[[#This Row],[Product Category]])</f>
        <v>Furniture</v>
      </c>
      <c r="E3383">
        <f>ROUND(Table1[[#This Row],[Sales Amount]],1)</f>
        <v>524.29999999999995</v>
      </c>
      <c r="F3383">
        <f>Table1[[#This Row],[Quantity Sold]]</f>
        <v>5</v>
      </c>
      <c r="G3383">
        <f>Table1[[#This Row],[Discount (%)]]</f>
        <v>13</v>
      </c>
      <c r="H3383">
        <f>Table1[[#This Row],[Profit]]</f>
        <v>340.88</v>
      </c>
    </row>
    <row r="3384" spans="1:8">
      <c r="A3384" s="11" t="s">
        <v>3331</v>
      </c>
      <c r="B3384" s="7">
        <v>48407</v>
      </c>
      <c r="C3384" t="str">
        <f>PROPER(Table1[[#This Row],[Region]])</f>
        <v>South</v>
      </c>
      <c r="D3384" t="str">
        <f>PROPER(Table1[[#This Row],[Product Category]])</f>
        <v>Groceries</v>
      </c>
      <c r="E3384">
        <f>ROUND(Table1[[#This Row],[Sales Amount]],1)</f>
        <v>1617.6</v>
      </c>
      <c r="F3384">
        <f>Table1[[#This Row],[Quantity Sold]]</f>
        <v>36</v>
      </c>
      <c r="G3384">
        <f>Table1[[#This Row],[Discount (%)]]</f>
        <v>28</v>
      </c>
      <c r="H3384">
        <f>Table1[[#This Row],[Profit]]</f>
        <v>553.5</v>
      </c>
    </row>
    <row r="3385" spans="1:8">
      <c r="A3385" s="11" t="s">
        <v>3332</v>
      </c>
      <c r="B3385" s="7">
        <v>48408</v>
      </c>
      <c r="C3385" t="str">
        <f>PROPER(Table1[[#This Row],[Region]])</f>
        <v>East</v>
      </c>
      <c r="D3385" t="str">
        <f>PROPER(Table1[[#This Row],[Product Category]])</f>
        <v>Furniture</v>
      </c>
      <c r="E3385">
        <f>ROUND(Table1[[#This Row],[Sales Amount]],1)</f>
        <v>2996.5</v>
      </c>
      <c r="F3385">
        <f>Table1[[#This Row],[Quantity Sold]]</f>
        <v>11</v>
      </c>
      <c r="G3385">
        <f>Table1[[#This Row],[Discount (%)]]</f>
        <v>21</v>
      </c>
      <c r="H3385">
        <f>Table1[[#This Row],[Profit]]</f>
        <v>1604.11</v>
      </c>
    </row>
    <row r="3386" spans="1:8">
      <c r="A3386" s="11" t="s">
        <v>3333</v>
      </c>
      <c r="B3386" s="7">
        <v>48409</v>
      </c>
      <c r="C3386" t="str">
        <f>PROPER(Table1[[#This Row],[Region]])</f>
        <v>South</v>
      </c>
      <c r="D3386" t="str">
        <f>PROPER(Table1[[#This Row],[Product Category]])</f>
        <v>Furniture</v>
      </c>
      <c r="E3386">
        <f>ROUND(Table1[[#This Row],[Sales Amount]],1)</f>
        <v>1729.7</v>
      </c>
      <c r="F3386">
        <f>Table1[[#This Row],[Quantity Sold]]</f>
        <v>46</v>
      </c>
      <c r="G3386">
        <f>Table1[[#This Row],[Discount (%)]]</f>
        <v>35</v>
      </c>
      <c r="H3386">
        <f>Table1[[#This Row],[Profit]]</f>
        <v>578.12</v>
      </c>
    </row>
    <row r="3387" spans="1:8">
      <c r="A3387" s="11" t="s">
        <v>3334</v>
      </c>
      <c r="B3387" s="7">
        <v>48410</v>
      </c>
      <c r="C3387" t="str">
        <f>PROPER(Table1[[#This Row],[Region]])</f>
        <v>South</v>
      </c>
      <c r="D3387" t="str">
        <f>PROPER(Table1[[#This Row],[Product Category]])</f>
        <v>Electronics</v>
      </c>
      <c r="E3387">
        <f>ROUND(Table1[[#This Row],[Sales Amount]],1)</f>
        <v>4962.8999999999996</v>
      </c>
      <c r="F3387">
        <f>Table1[[#This Row],[Quantity Sold]]</f>
        <v>49</v>
      </c>
      <c r="G3387">
        <f>Table1[[#This Row],[Discount (%)]]</f>
        <v>1</v>
      </c>
      <c r="H3387">
        <f>Table1[[#This Row],[Profit]]</f>
        <v>660.29</v>
      </c>
    </row>
    <row r="3388" spans="1:8">
      <c r="A3388" s="11" t="s">
        <v>3335</v>
      </c>
      <c r="B3388" s="7">
        <v>48411</v>
      </c>
      <c r="C3388" t="str">
        <f>PROPER(Table1[[#This Row],[Region]])</f>
        <v>North</v>
      </c>
      <c r="D3388" t="str">
        <f>PROPER(Table1[[#This Row],[Product Category]])</f>
        <v>Clothing</v>
      </c>
      <c r="E3388">
        <f>ROUND(Table1[[#This Row],[Sales Amount]],1)</f>
        <v>2090</v>
      </c>
      <c r="F3388">
        <f>Table1[[#This Row],[Quantity Sold]]</f>
        <v>46</v>
      </c>
      <c r="G3388">
        <f>Table1[[#This Row],[Discount (%)]]</f>
        <v>35</v>
      </c>
      <c r="H3388">
        <f>Table1[[#This Row],[Profit]]</f>
        <v>1694.56</v>
      </c>
    </row>
    <row r="3389" spans="1:8">
      <c r="A3389" s="11" t="s">
        <v>3336</v>
      </c>
      <c r="B3389" s="7">
        <v>48412</v>
      </c>
      <c r="C3389" t="str">
        <f>PROPER(Table1[[#This Row],[Region]])</f>
        <v>West</v>
      </c>
      <c r="D3389" t="str">
        <f>PROPER(Table1[[#This Row],[Product Category]])</f>
        <v>Groceries</v>
      </c>
      <c r="E3389">
        <f>ROUND(Table1[[#This Row],[Sales Amount]],1)</f>
        <v>2962.8</v>
      </c>
      <c r="F3389">
        <f>Table1[[#This Row],[Quantity Sold]]</f>
        <v>44</v>
      </c>
      <c r="G3389">
        <f>Table1[[#This Row],[Discount (%)]]</f>
        <v>5</v>
      </c>
      <c r="H3389">
        <f>Table1[[#This Row],[Profit]]</f>
        <v>1654</v>
      </c>
    </row>
    <row r="3390" spans="1:8">
      <c r="A3390" s="11" t="s">
        <v>3337</v>
      </c>
      <c r="B3390" s="7">
        <v>48413</v>
      </c>
      <c r="C3390" t="str">
        <f>PROPER(Table1[[#This Row],[Region]])</f>
        <v>East</v>
      </c>
      <c r="D3390" t="str">
        <f>PROPER(Table1[[#This Row],[Product Category]])</f>
        <v>Groceries</v>
      </c>
      <c r="E3390">
        <f>ROUND(Table1[[#This Row],[Sales Amount]],1)</f>
        <v>1067.7</v>
      </c>
      <c r="F3390">
        <f>Table1[[#This Row],[Quantity Sold]]</f>
        <v>40</v>
      </c>
      <c r="G3390">
        <f>Table1[[#This Row],[Discount (%)]]</f>
        <v>31</v>
      </c>
      <c r="H3390">
        <f>Table1[[#This Row],[Profit]]</f>
        <v>286.75</v>
      </c>
    </row>
    <row r="3391" spans="1:8">
      <c r="A3391" s="11" t="s">
        <v>3338</v>
      </c>
      <c r="B3391" s="7">
        <v>48414</v>
      </c>
      <c r="C3391" t="str">
        <f>PROPER(Table1[[#This Row],[Region]])</f>
        <v>North</v>
      </c>
      <c r="D3391" t="str">
        <f>PROPER(Table1[[#This Row],[Product Category]])</f>
        <v>Furniture</v>
      </c>
      <c r="E3391">
        <f>ROUND(Table1[[#This Row],[Sales Amount]],1)</f>
        <v>703.1</v>
      </c>
      <c r="F3391">
        <f>Table1[[#This Row],[Quantity Sold]]</f>
        <v>32</v>
      </c>
      <c r="G3391">
        <f>Table1[[#This Row],[Discount (%)]]</f>
        <v>19</v>
      </c>
      <c r="H3391">
        <f>Table1[[#This Row],[Profit]]</f>
        <v>843.47</v>
      </c>
    </row>
    <row r="3392" spans="1:8">
      <c r="A3392" s="11" t="s">
        <v>3339</v>
      </c>
      <c r="B3392" s="7">
        <v>48415</v>
      </c>
      <c r="C3392" t="str">
        <f>PROPER(Table1[[#This Row],[Region]])</f>
        <v>North</v>
      </c>
      <c r="D3392" t="str">
        <f>PROPER(Table1[[#This Row],[Product Category]])</f>
        <v>Furniture</v>
      </c>
      <c r="E3392">
        <f>ROUND(Table1[[#This Row],[Sales Amount]],1)</f>
        <v>1583.6</v>
      </c>
      <c r="F3392">
        <f>Table1[[#This Row],[Quantity Sold]]</f>
        <v>16</v>
      </c>
      <c r="G3392">
        <f>Table1[[#This Row],[Discount (%)]]</f>
        <v>40</v>
      </c>
      <c r="H3392">
        <f>Table1[[#This Row],[Profit]]</f>
        <v>1123.3599999999999</v>
      </c>
    </row>
    <row r="3393" spans="1:8">
      <c r="A3393" s="11" t="s">
        <v>3340</v>
      </c>
      <c r="B3393" s="7">
        <v>48416</v>
      </c>
      <c r="C3393" t="str">
        <f>PROPER(Table1[[#This Row],[Region]])</f>
        <v>East</v>
      </c>
      <c r="D3393" t="str">
        <f>PROPER(Table1[[#This Row],[Product Category]])</f>
        <v>Sports</v>
      </c>
      <c r="E3393">
        <f>ROUND(Table1[[#This Row],[Sales Amount]],1)</f>
        <v>2304.1</v>
      </c>
      <c r="F3393">
        <f>Table1[[#This Row],[Quantity Sold]]</f>
        <v>24</v>
      </c>
      <c r="G3393">
        <f>Table1[[#This Row],[Discount (%)]]</f>
        <v>46</v>
      </c>
      <c r="H3393">
        <f>Table1[[#This Row],[Profit]]</f>
        <v>563.41</v>
      </c>
    </row>
    <row r="3394" spans="1:8">
      <c r="A3394" s="11" t="s">
        <v>3341</v>
      </c>
      <c r="B3394" s="7">
        <v>48417</v>
      </c>
      <c r="C3394" t="str">
        <f>PROPER(Table1[[#This Row],[Region]])</f>
        <v>South</v>
      </c>
      <c r="D3394" t="str">
        <f>PROPER(Table1[[#This Row],[Product Category]])</f>
        <v>Clothing</v>
      </c>
      <c r="E3394">
        <f>ROUND(Table1[[#This Row],[Sales Amount]],1)</f>
        <v>1277.8</v>
      </c>
      <c r="F3394">
        <f>Table1[[#This Row],[Quantity Sold]]</f>
        <v>19</v>
      </c>
      <c r="G3394">
        <f>Table1[[#This Row],[Discount (%)]]</f>
        <v>15</v>
      </c>
      <c r="H3394">
        <f>Table1[[#This Row],[Profit]]</f>
        <v>1624.44</v>
      </c>
    </row>
    <row r="3395" spans="1:8">
      <c r="A3395" s="11" t="s">
        <v>3342</v>
      </c>
      <c r="B3395" s="7">
        <v>48418</v>
      </c>
      <c r="C3395" t="str">
        <f>PROPER(Table1[[#This Row],[Region]])</f>
        <v>North</v>
      </c>
      <c r="D3395" t="str">
        <f>PROPER(Table1[[#This Row],[Product Category]])</f>
        <v>Furniture</v>
      </c>
      <c r="E3395">
        <f>ROUND(Table1[[#This Row],[Sales Amount]],1)</f>
        <v>432.6</v>
      </c>
      <c r="F3395">
        <f>Table1[[#This Row],[Quantity Sold]]</f>
        <v>34</v>
      </c>
      <c r="G3395">
        <f>Table1[[#This Row],[Discount (%)]]</f>
        <v>25</v>
      </c>
      <c r="H3395">
        <f>Table1[[#This Row],[Profit]]</f>
        <v>194.48</v>
      </c>
    </row>
    <row r="3396" spans="1:8">
      <c r="A3396" s="11" t="s">
        <v>3343</v>
      </c>
      <c r="B3396" s="7">
        <v>48419</v>
      </c>
      <c r="C3396" t="str">
        <f>PROPER(Table1[[#This Row],[Region]])</f>
        <v>South</v>
      </c>
      <c r="D3396" t="str">
        <f>PROPER(Table1[[#This Row],[Product Category]])</f>
        <v>Furniture</v>
      </c>
      <c r="E3396">
        <f>ROUND(Table1[[#This Row],[Sales Amount]],1)</f>
        <v>4629.3999999999996</v>
      </c>
      <c r="F3396">
        <f>Table1[[#This Row],[Quantity Sold]]</f>
        <v>42</v>
      </c>
      <c r="G3396">
        <f>Table1[[#This Row],[Discount (%)]]</f>
        <v>9</v>
      </c>
      <c r="H3396">
        <f>Table1[[#This Row],[Profit]]</f>
        <v>1277.26</v>
      </c>
    </row>
    <row r="3397" spans="1:8">
      <c r="A3397" s="11" t="s">
        <v>3344</v>
      </c>
      <c r="B3397" s="7">
        <v>48420</v>
      </c>
      <c r="C3397" t="str">
        <f>PROPER(Table1[[#This Row],[Region]])</f>
        <v>East</v>
      </c>
      <c r="D3397" t="str">
        <f>PROPER(Table1[[#This Row],[Product Category]])</f>
        <v>Furniture</v>
      </c>
      <c r="E3397">
        <f>ROUND(Table1[[#This Row],[Sales Amount]],1)</f>
        <v>1556</v>
      </c>
      <c r="F3397">
        <f>Table1[[#This Row],[Quantity Sold]]</f>
        <v>25</v>
      </c>
      <c r="G3397">
        <f>Table1[[#This Row],[Discount (%)]]</f>
        <v>29</v>
      </c>
      <c r="H3397">
        <f>Table1[[#This Row],[Profit]]</f>
        <v>404.02</v>
      </c>
    </row>
    <row r="3398" spans="1:8">
      <c r="A3398" s="11" t="s">
        <v>3345</v>
      </c>
      <c r="B3398" s="7">
        <v>48421</v>
      </c>
      <c r="C3398" t="str">
        <f>PROPER(Table1[[#This Row],[Region]])</f>
        <v>East</v>
      </c>
      <c r="D3398" t="str">
        <f>PROPER(Table1[[#This Row],[Product Category]])</f>
        <v>Electronics</v>
      </c>
      <c r="E3398">
        <f>ROUND(Table1[[#This Row],[Sales Amount]],1)</f>
        <v>1552.7</v>
      </c>
      <c r="F3398">
        <f>Table1[[#This Row],[Quantity Sold]]</f>
        <v>19</v>
      </c>
      <c r="G3398">
        <f>Table1[[#This Row],[Discount (%)]]</f>
        <v>1</v>
      </c>
      <c r="H3398">
        <f>Table1[[#This Row],[Profit]]</f>
        <v>595.4</v>
      </c>
    </row>
    <row r="3399" spans="1:8">
      <c r="A3399" s="11" t="s">
        <v>3346</v>
      </c>
      <c r="B3399" s="7">
        <v>48422</v>
      </c>
      <c r="C3399" t="str">
        <f>PROPER(Table1[[#This Row],[Region]])</f>
        <v>East</v>
      </c>
      <c r="D3399" t="str">
        <f>PROPER(Table1[[#This Row],[Product Category]])</f>
        <v>Furniture</v>
      </c>
      <c r="E3399">
        <f>ROUND(Table1[[#This Row],[Sales Amount]],1)</f>
        <v>706.4</v>
      </c>
      <c r="F3399">
        <f>Table1[[#This Row],[Quantity Sold]]</f>
        <v>2</v>
      </c>
      <c r="G3399">
        <f>Table1[[#This Row],[Discount (%)]]</f>
        <v>10</v>
      </c>
      <c r="H3399">
        <f>Table1[[#This Row],[Profit]]</f>
        <v>1503.71</v>
      </c>
    </row>
    <row r="3400" spans="1:8">
      <c r="A3400" s="11" t="s">
        <v>3347</v>
      </c>
      <c r="B3400" s="7">
        <v>48423</v>
      </c>
      <c r="C3400" t="str">
        <f>PROPER(Table1[[#This Row],[Region]])</f>
        <v>North</v>
      </c>
      <c r="D3400" t="str">
        <f>PROPER(Table1[[#This Row],[Product Category]])</f>
        <v>Furniture</v>
      </c>
      <c r="E3400">
        <f>ROUND(Table1[[#This Row],[Sales Amount]],1)</f>
        <v>3362.8</v>
      </c>
      <c r="F3400">
        <f>Table1[[#This Row],[Quantity Sold]]</f>
        <v>31</v>
      </c>
      <c r="G3400">
        <f>Table1[[#This Row],[Discount (%)]]</f>
        <v>33</v>
      </c>
      <c r="H3400">
        <f>Table1[[#This Row],[Profit]]</f>
        <v>1732.07</v>
      </c>
    </row>
    <row r="3401" spans="1:8">
      <c r="A3401" s="11" t="s">
        <v>3348</v>
      </c>
      <c r="B3401" s="7">
        <v>48424</v>
      </c>
      <c r="C3401" t="str">
        <f>PROPER(Table1[[#This Row],[Region]])</f>
        <v>North</v>
      </c>
      <c r="D3401" t="str">
        <f>PROPER(Table1[[#This Row],[Product Category]])</f>
        <v>Furniture</v>
      </c>
      <c r="E3401">
        <f>ROUND(Table1[[#This Row],[Sales Amount]],1)</f>
        <v>520.70000000000005</v>
      </c>
      <c r="F3401">
        <f>Table1[[#This Row],[Quantity Sold]]</f>
        <v>13</v>
      </c>
      <c r="G3401">
        <f>Table1[[#This Row],[Discount (%)]]</f>
        <v>32</v>
      </c>
      <c r="H3401">
        <f>Table1[[#This Row],[Profit]]</f>
        <v>555.04</v>
      </c>
    </row>
    <row r="3402" spans="1:8">
      <c r="A3402" s="11" t="s">
        <v>3349</v>
      </c>
      <c r="B3402" s="7">
        <v>48425</v>
      </c>
      <c r="C3402" t="str">
        <f>PROPER(Table1[[#This Row],[Region]])</f>
        <v>East</v>
      </c>
      <c r="D3402" t="str">
        <f>PROPER(Table1[[#This Row],[Product Category]])</f>
        <v>Furniture</v>
      </c>
      <c r="E3402">
        <f>ROUND(Table1[[#This Row],[Sales Amount]],1)</f>
        <v>1003.3</v>
      </c>
      <c r="F3402">
        <f>Table1[[#This Row],[Quantity Sold]]</f>
        <v>18</v>
      </c>
      <c r="G3402">
        <f>Table1[[#This Row],[Discount (%)]]</f>
        <v>44</v>
      </c>
      <c r="H3402">
        <f>Table1[[#This Row],[Profit]]</f>
        <v>710.92</v>
      </c>
    </row>
    <row r="3403" spans="1:8">
      <c r="A3403" s="11" t="s">
        <v>3350</v>
      </c>
      <c r="B3403" s="7">
        <v>48426</v>
      </c>
      <c r="C3403" t="str">
        <f>PROPER(Table1[[#This Row],[Region]])</f>
        <v>South</v>
      </c>
      <c r="D3403" t="str">
        <f>PROPER(Table1[[#This Row],[Product Category]])</f>
        <v>Clothing</v>
      </c>
      <c r="E3403">
        <f>ROUND(Table1[[#This Row],[Sales Amount]],1)</f>
        <v>1344.5</v>
      </c>
      <c r="F3403">
        <f>Table1[[#This Row],[Quantity Sold]]</f>
        <v>4</v>
      </c>
      <c r="G3403">
        <f>Table1[[#This Row],[Discount (%)]]</f>
        <v>3</v>
      </c>
      <c r="H3403">
        <f>Table1[[#This Row],[Profit]]</f>
        <v>1122.75</v>
      </c>
    </row>
    <row r="3404" spans="1:8">
      <c r="A3404" s="11">
        <v>24973429</v>
      </c>
      <c r="B3404" s="7">
        <v>48427</v>
      </c>
      <c r="C3404" t="str">
        <f>PROPER(Table1[[#This Row],[Region]])</f>
        <v>East</v>
      </c>
      <c r="D3404" t="str">
        <f>PROPER(Table1[[#This Row],[Product Category]])</f>
        <v>Sports</v>
      </c>
      <c r="E3404">
        <f>ROUND(Table1[[#This Row],[Sales Amount]],1)</f>
        <v>1237.3</v>
      </c>
      <c r="F3404">
        <f>Table1[[#This Row],[Quantity Sold]]</f>
        <v>6</v>
      </c>
      <c r="G3404">
        <f>Table1[[#This Row],[Discount (%)]]</f>
        <v>28</v>
      </c>
      <c r="H3404">
        <f>Table1[[#This Row],[Profit]]</f>
        <v>1262.42</v>
      </c>
    </row>
    <row r="3405" spans="1:8">
      <c r="A3405" s="11" t="s">
        <v>3351</v>
      </c>
      <c r="B3405" s="7">
        <v>48428</v>
      </c>
      <c r="C3405" t="str">
        <f>PROPER(Table1[[#This Row],[Region]])</f>
        <v>North</v>
      </c>
      <c r="D3405" t="str">
        <f>PROPER(Table1[[#This Row],[Product Category]])</f>
        <v>Furniture</v>
      </c>
      <c r="E3405">
        <f>ROUND(Table1[[#This Row],[Sales Amount]],1)</f>
        <v>1612.1</v>
      </c>
      <c r="F3405">
        <f>Table1[[#This Row],[Quantity Sold]]</f>
        <v>27</v>
      </c>
      <c r="G3405">
        <f>Table1[[#This Row],[Discount (%)]]</f>
        <v>26</v>
      </c>
      <c r="H3405">
        <f>Table1[[#This Row],[Profit]]</f>
        <v>111.92</v>
      </c>
    </row>
    <row r="3406" spans="1:8">
      <c r="A3406" s="11" t="s">
        <v>3352</v>
      </c>
      <c r="B3406" s="7">
        <v>48429</v>
      </c>
      <c r="C3406" t="str">
        <f>PROPER(Table1[[#This Row],[Region]])</f>
        <v>East</v>
      </c>
      <c r="D3406" t="str">
        <f>PROPER(Table1[[#This Row],[Product Category]])</f>
        <v>Sports</v>
      </c>
      <c r="E3406">
        <f>ROUND(Table1[[#This Row],[Sales Amount]],1)</f>
        <v>3810.9</v>
      </c>
      <c r="F3406">
        <f>Table1[[#This Row],[Quantity Sold]]</f>
        <v>18</v>
      </c>
      <c r="G3406">
        <f>Table1[[#This Row],[Discount (%)]]</f>
        <v>40</v>
      </c>
      <c r="H3406">
        <f>Table1[[#This Row],[Profit]]</f>
        <v>682.59</v>
      </c>
    </row>
    <row r="3407" spans="1:8">
      <c r="A3407" s="11" t="s">
        <v>3353</v>
      </c>
      <c r="B3407" s="7">
        <v>48430</v>
      </c>
      <c r="C3407" t="str">
        <f>PROPER(Table1[[#This Row],[Region]])</f>
        <v>West</v>
      </c>
      <c r="D3407" t="str">
        <f>PROPER(Table1[[#This Row],[Product Category]])</f>
        <v>Sports</v>
      </c>
      <c r="E3407">
        <f>ROUND(Table1[[#This Row],[Sales Amount]],1)</f>
        <v>3744.6</v>
      </c>
      <c r="F3407">
        <f>Table1[[#This Row],[Quantity Sold]]</f>
        <v>34</v>
      </c>
      <c r="G3407">
        <f>Table1[[#This Row],[Discount (%)]]</f>
        <v>39</v>
      </c>
      <c r="H3407">
        <f>Table1[[#This Row],[Profit]]</f>
        <v>250.73</v>
      </c>
    </row>
    <row r="3408" spans="1:8">
      <c r="A3408" s="11" t="s">
        <v>3354</v>
      </c>
      <c r="B3408" s="7">
        <v>48431</v>
      </c>
      <c r="C3408" t="str">
        <f>PROPER(Table1[[#This Row],[Region]])</f>
        <v>South</v>
      </c>
      <c r="D3408" t="str">
        <f>PROPER(Table1[[#This Row],[Product Category]])</f>
        <v>Clothing</v>
      </c>
      <c r="E3408">
        <f>ROUND(Table1[[#This Row],[Sales Amount]],1)</f>
        <v>2925.1</v>
      </c>
      <c r="F3408">
        <f>Table1[[#This Row],[Quantity Sold]]</f>
        <v>10</v>
      </c>
      <c r="G3408">
        <f>Table1[[#This Row],[Discount (%)]]</f>
        <v>46</v>
      </c>
      <c r="H3408">
        <f>Table1[[#This Row],[Profit]]</f>
        <v>1659.23</v>
      </c>
    </row>
    <row r="3409" spans="1:8">
      <c r="A3409" s="11" t="s">
        <v>3355</v>
      </c>
      <c r="B3409" s="7">
        <v>48432</v>
      </c>
      <c r="C3409" t="str">
        <f>PROPER(Table1[[#This Row],[Region]])</f>
        <v>South</v>
      </c>
      <c r="D3409" t="str">
        <f>PROPER(Table1[[#This Row],[Product Category]])</f>
        <v>Clothing</v>
      </c>
      <c r="E3409">
        <f>ROUND(Table1[[#This Row],[Sales Amount]],1)</f>
        <v>916.4</v>
      </c>
      <c r="F3409">
        <f>Table1[[#This Row],[Quantity Sold]]</f>
        <v>45</v>
      </c>
      <c r="G3409">
        <f>Table1[[#This Row],[Discount (%)]]</f>
        <v>3</v>
      </c>
      <c r="H3409">
        <f>Table1[[#This Row],[Profit]]</f>
        <v>1465.24</v>
      </c>
    </row>
    <row r="3410" spans="1:8">
      <c r="A3410" s="11" t="s">
        <v>3356</v>
      </c>
      <c r="B3410" s="7">
        <v>48433</v>
      </c>
      <c r="C3410" t="str">
        <f>PROPER(Table1[[#This Row],[Region]])</f>
        <v>North</v>
      </c>
      <c r="D3410" t="str">
        <f>PROPER(Table1[[#This Row],[Product Category]])</f>
        <v>Groceries</v>
      </c>
      <c r="E3410">
        <f>ROUND(Table1[[#This Row],[Sales Amount]],1)</f>
        <v>4246.1000000000004</v>
      </c>
      <c r="F3410">
        <f>Table1[[#This Row],[Quantity Sold]]</f>
        <v>34</v>
      </c>
      <c r="G3410">
        <f>Table1[[#This Row],[Discount (%)]]</f>
        <v>25</v>
      </c>
      <c r="H3410">
        <f>Table1[[#This Row],[Profit]]</f>
        <v>1359.26</v>
      </c>
    </row>
    <row r="3411" spans="1:8">
      <c r="A3411" s="11" t="s">
        <v>3357</v>
      </c>
      <c r="B3411" s="7">
        <v>48434</v>
      </c>
      <c r="C3411" t="str">
        <f>PROPER(Table1[[#This Row],[Region]])</f>
        <v>North</v>
      </c>
      <c r="D3411" t="str">
        <f>PROPER(Table1[[#This Row],[Product Category]])</f>
        <v>Groceries</v>
      </c>
      <c r="E3411">
        <f>ROUND(Table1[[#This Row],[Sales Amount]],1)</f>
        <v>887.7</v>
      </c>
      <c r="F3411">
        <f>Table1[[#This Row],[Quantity Sold]]</f>
        <v>2</v>
      </c>
      <c r="G3411">
        <f>Table1[[#This Row],[Discount (%)]]</f>
        <v>25</v>
      </c>
      <c r="H3411">
        <f>Table1[[#This Row],[Profit]]</f>
        <v>1913.95</v>
      </c>
    </row>
    <row r="3412" spans="1:8">
      <c r="A3412" s="11" t="s">
        <v>3358</v>
      </c>
      <c r="B3412" s="7">
        <v>48435</v>
      </c>
      <c r="C3412" t="str">
        <f>PROPER(Table1[[#This Row],[Region]])</f>
        <v>West</v>
      </c>
      <c r="D3412" t="str">
        <f>PROPER(Table1[[#This Row],[Product Category]])</f>
        <v>Sports</v>
      </c>
      <c r="E3412">
        <f>ROUND(Table1[[#This Row],[Sales Amount]],1)</f>
        <v>3614.2</v>
      </c>
      <c r="F3412">
        <f>Table1[[#This Row],[Quantity Sold]]</f>
        <v>49</v>
      </c>
      <c r="G3412">
        <f>Table1[[#This Row],[Discount (%)]]</f>
        <v>34</v>
      </c>
      <c r="H3412">
        <f>Table1[[#This Row],[Profit]]</f>
        <v>1676.25</v>
      </c>
    </row>
    <row r="3413" spans="1:8">
      <c r="A3413" s="11" t="s">
        <v>3359</v>
      </c>
      <c r="B3413" s="7">
        <v>48436</v>
      </c>
      <c r="C3413" t="str">
        <f>PROPER(Table1[[#This Row],[Region]])</f>
        <v>East</v>
      </c>
      <c r="D3413" t="str">
        <f>PROPER(Table1[[#This Row],[Product Category]])</f>
        <v>Clothing</v>
      </c>
      <c r="E3413">
        <f>ROUND(Table1[[#This Row],[Sales Amount]],1)</f>
        <v>3600.6</v>
      </c>
      <c r="F3413">
        <f>Table1[[#This Row],[Quantity Sold]]</f>
        <v>25</v>
      </c>
      <c r="G3413">
        <f>Table1[[#This Row],[Discount (%)]]</f>
        <v>6</v>
      </c>
      <c r="H3413">
        <f>Table1[[#This Row],[Profit]]</f>
        <v>445.69</v>
      </c>
    </row>
    <row r="3414" spans="1:8">
      <c r="A3414" s="11" t="s">
        <v>3360</v>
      </c>
      <c r="B3414" s="7">
        <v>48437</v>
      </c>
      <c r="C3414" t="str">
        <f>PROPER(Table1[[#This Row],[Region]])</f>
        <v>South</v>
      </c>
      <c r="D3414" t="str">
        <f>PROPER(Table1[[#This Row],[Product Category]])</f>
        <v>Furniture</v>
      </c>
      <c r="E3414">
        <f>ROUND(Table1[[#This Row],[Sales Amount]],1)</f>
        <v>1566.5</v>
      </c>
      <c r="F3414">
        <f>Table1[[#This Row],[Quantity Sold]]</f>
        <v>28</v>
      </c>
      <c r="G3414">
        <f>Table1[[#This Row],[Discount (%)]]</f>
        <v>30</v>
      </c>
      <c r="H3414">
        <f>Table1[[#This Row],[Profit]]</f>
        <v>879.19</v>
      </c>
    </row>
    <row r="3415" spans="1:8">
      <c r="A3415" s="11" t="s">
        <v>3361</v>
      </c>
      <c r="B3415" s="7">
        <v>48438</v>
      </c>
      <c r="C3415" t="str">
        <f>PROPER(Table1[[#This Row],[Region]])</f>
        <v>North</v>
      </c>
      <c r="D3415" t="str">
        <f>PROPER(Table1[[#This Row],[Product Category]])</f>
        <v>Clothing</v>
      </c>
      <c r="E3415">
        <f>ROUND(Table1[[#This Row],[Sales Amount]],1)</f>
        <v>234.6</v>
      </c>
      <c r="F3415">
        <f>Table1[[#This Row],[Quantity Sold]]</f>
        <v>17</v>
      </c>
      <c r="G3415">
        <f>Table1[[#This Row],[Discount (%)]]</f>
        <v>29</v>
      </c>
      <c r="H3415">
        <f>Table1[[#This Row],[Profit]]</f>
        <v>817.22</v>
      </c>
    </row>
    <row r="3416" spans="1:8">
      <c r="A3416" s="11" t="s">
        <v>3362</v>
      </c>
      <c r="B3416" s="7">
        <v>48439</v>
      </c>
      <c r="C3416" t="str">
        <f>PROPER(Table1[[#This Row],[Region]])</f>
        <v>South</v>
      </c>
      <c r="D3416" t="str">
        <f>PROPER(Table1[[#This Row],[Product Category]])</f>
        <v>Clothing</v>
      </c>
      <c r="E3416">
        <f>ROUND(Table1[[#This Row],[Sales Amount]],1)</f>
        <v>2122.6</v>
      </c>
      <c r="F3416">
        <f>Table1[[#This Row],[Quantity Sold]]</f>
        <v>24</v>
      </c>
      <c r="G3416">
        <f>Table1[[#This Row],[Discount (%)]]</f>
        <v>45</v>
      </c>
      <c r="H3416">
        <f>Table1[[#This Row],[Profit]]</f>
        <v>385.28</v>
      </c>
    </row>
    <row r="3417" spans="1:8">
      <c r="A3417" s="11" t="s">
        <v>3363</v>
      </c>
      <c r="B3417" s="7">
        <v>48440</v>
      </c>
      <c r="C3417" t="str">
        <f>PROPER(Table1[[#This Row],[Region]])</f>
        <v>West</v>
      </c>
      <c r="D3417" t="str">
        <f>PROPER(Table1[[#This Row],[Product Category]])</f>
        <v>Clothing</v>
      </c>
      <c r="E3417">
        <f>ROUND(Table1[[#This Row],[Sales Amount]],1)</f>
        <v>1440.5</v>
      </c>
      <c r="F3417">
        <f>Table1[[#This Row],[Quantity Sold]]</f>
        <v>13</v>
      </c>
      <c r="G3417">
        <f>Table1[[#This Row],[Discount (%)]]</f>
        <v>20</v>
      </c>
      <c r="H3417">
        <f>Table1[[#This Row],[Profit]]</f>
        <v>189.19</v>
      </c>
    </row>
    <row r="3418" spans="1:8">
      <c r="A3418" s="11" t="s">
        <v>3364</v>
      </c>
      <c r="B3418" s="7">
        <v>48441</v>
      </c>
      <c r="C3418" t="str">
        <f>PROPER(Table1[[#This Row],[Region]])</f>
        <v>West</v>
      </c>
      <c r="D3418" t="str">
        <f>PROPER(Table1[[#This Row],[Product Category]])</f>
        <v>Groceries</v>
      </c>
      <c r="E3418">
        <f>ROUND(Table1[[#This Row],[Sales Amount]],1)</f>
        <v>2572.8000000000002</v>
      </c>
      <c r="F3418">
        <f>Table1[[#This Row],[Quantity Sold]]</f>
        <v>28</v>
      </c>
      <c r="G3418">
        <f>Table1[[#This Row],[Discount (%)]]</f>
        <v>17</v>
      </c>
      <c r="H3418">
        <f>Table1[[#This Row],[Profit]]</f>
        <v>1922.33</v>
      </c>
    </row>
    <row r="3419" spans="1:8">
      <c r="A3419" s="11" t="s">
        <v>3365</v>
      </c>
      <c r="B3419" s="7">
        <v>48442</v>
      </c>
      <c r="C3419" t="str">
        <f>PROPER(Table1[[#This Row],[Region]])</f>
        <v>South</v>
      </c>
      <c r="D3419" t="str">
        <f>PROPER(Table1[[#This Row],[Product Category]])</f>
        <v>Clothing</v>
      </c>
      <c r="E3419">
        <f>ROUND(Table1[[#This Row],[Sales Amount]],1)</f>
        <v>4248.3999999999996</v>
      </c>
      <c r="F3419">
        <f>Table1[[#This Row],[Quantity Sold]]</f>
        <v>14</v>
      </c>
      <c r="G3419">
        <f>Table1[[#This Row],[Discount (%)]]</f>
        <v>43</v>
      </c>
      <c r="H3419">
        <f>Table1[[#This Row],[Profit]]</f>
        <v>112.48</v>
      </c>
    </row>
    <row r="3420" spans="1:8">
      <c r="A3420" s="11" t="s">
        <v>3366</v>
      </c>
      <c r="B3420" s="7">
        <v>48443</v>
      </c>
      <c r="C3420" t="str">
        <f>PROPER(Table1[[#This Row],[Region]])</f>
        <v>South</v>
      </c>
      <c r="D3420" t="str">
        <f>PROPER(Table1[[#This Row],[Product Category]])</f>
        <v>Furniture</v>
      </c>
      <c r="E3420">
        <f>ROUND(Table1[[#This Row],[Sales Amount]],1)</f>
        <v>2817.9</v>
      </c>
      <c r="F3420">
        <f>Table1[[#This Row],[Quantity Sold]]</f>
        <v>42</v>
      </c>
      <c r="G3420">
        <f>Table1[[#This Row],[Discount (%)]]</f>
        <v>10</v>
      </c>
      <c r="H3420">
        <f>Table1[[#This Row],[Profit]]</f>
        <v>1531.19</v>
      </c>
    </row>
    <row r="3421" spans="1:8">
      <c r="A3421" s="11" t="s">
        <v>3367</v>
      </c>
      <c r="B3421" s="7">
        <v>48444</v>
      </c>
      <c r="C3421" t="str">
        <f>PROPER(Table1[[#This Row],[Region]])</f>
        <v>East</v>
      </c>
      <c r="D3421" t="str">
        <f>PROPER(Table1[[#This Row],[Product Category]])</f>
        <v>Sports</v>
      </c>
      <c r="E3421">
        <f>ROUND(Table1[[#This Row],[Sales Amount]],1)</f>
        <v>2403.4</v>
      </c>
      <c r="F3421">
        <f>Table1[[#This Row],[Quantity Sold]]</f>
        <v>36</v>
      </c>
      <c r="G3421">
        <f>Table1[[#This Row],[Discount (%)]]</f>
        <v>1</v>
      </c>
      <c r="H3421">
        <f>Table1[[#This Row],[Profit]]</f>
        <v>1954.97</v>
      </c>
    </row>
    <row r="3422" spans="1:8">
      <c r="A3422" s="11" t="s">
        <v>3368</v>
      </c>
      <c r="B3422" s="7">
        <v>48445</v>
      </c>
      <c r="C3422" t="str">
        <f>PROPER(Table1[[#This Row],[Region]])</f>
        <v>East</v>
      </c>
      <c r="D3422" t="str">
        <f>PROPER(Table1[[#This Row],[Product Category]])</f>
        <v>Furniture</v>
      </c>
      <c r="E3422">
        <f>ROUND(Table1[[#This Row],[Sales Amount]],1)</f>
        <v>2665.8</v>
      </c>
      <c r="F3422">
        <f>Table1[[#This Row],[Quantity Sold]]</f>
        <v>28</v>
      </c>
      <c r="G3422">
        <f>Table1[[#This Row],[Discount (%)]]</f>
        <v>33</v>
      </c>
      <c r="H3422">
        <f>Table1[[#This Row],[Profit]]</f>
        <v>1197.3399999999999</v>
      </c>
    </row>
    <row r="3423" spans="1:8">
      <c r="A3423" s="11" t="s">
        <v>3369</v>
      </c>
      <c r="B3423" s="7">
        <v>48446</v>
      </c>
      <c r="C3423" t="str">
        <f>PROPER(Table1[[#This Row],[Region]])</f>
        <v>West</v>
      </c>
      <c r="D3423" t="str">
        <f>PROPER(Table1[[#This Row],[Product Category]])</f>
        <v>Sports</v>
      </c>
      <c r="E3423">
        <f>ROUND(Table1[[#This Row],[Sales Amount]],1)</f>
        <v>2086.4</v>
      </c>
      <c r="F3423">
        <f>Table1[[#This Row],[Quantity Sold]]</f>
        <v>38</v>
      </c>
      <c r="G3423">
        <f>Table1[[#This Row],[Discount (%)]]</f>
        <v>24</v>
      </c>
      <c r="H3423">
        <f>Table1[[#This Row],[Profit]]</f>
        <v>1393.59</v>
      </c>
    </row>
    <row r="3424" spans="1:8">
      <c r="A3424" s="11" t="s">
        <v>3370</v>
      </c>
      <c r="B3424" s="7">
        <v>48447</v>
      </c>
      <c r="C3424" t="str">
        <f>PROPER(Table1[[#This Row],[Region]])</f>
        <v>East</v>
      </c>
      <c r="D3424" t="str">
        <f>PROPER(Table1[[#This Row],[Product Category]])</f>
        <v>Sports</v>
      </c>
      <c r="E3424">
        <f>ROUND(Table1[[#This Row],[Sales Amount]],1)</f>
        <v>1873</v>
      </c>
      <c r="F3424">
        <f>Table1[[#This Row],[Quantity Sold]]</f>
        <v>23</v>
      </c>
      <c r="G3424">
        <f>Table1[[#This Row],[Discount (%)]]</f>
        <v>12</v>
      </c>
      <c r="H3424">
        <f>Table1[[#This Row],[Profit]]</f>
        <v>234.97</v>
      </c>
    </row>
    <row r="3425" spans="1:8">
      <c r="A3425" s="11" t="s">
        <v>3371</v>
      </c>
      <c r="B3425" s="7">
        <v>48448</v>
      </c>
      <c r="C3425" t="str">
        <f>PROPER(Table1[[#This Row],[Region]])</f>
        <v>West</v>
      </c>
      <c r="D3425" t="str">
        <f>PROPER(Table1[[#This Row],[Product Category]])</f>
        <v>Electronics</v>
      </c>
      <c r="E3425">
        <f>ROUND(Table1[[#This Row],[Sales Amount]],1)</f>
        <v>3750.2</v>
      </c>
      <c r="F3425">
        <f>Table1[[#This Row],[Quantity Sold]]</f>
        <v>50</v>
      </c>
      <c r="G3425">
        <f>Table1[[#This Row],[Discount (%)]]</f>
        <v>44</v>
      </c>
      <c r="H3425">
        <f>Table1[[#This Row],[Profit]]</f>
        <v>296</v>
      </c>
    </row>
    <row r="3426" spans="1:8">
      <c r="A3426" s="11" t="s">
        <v>3372</v>
      </c>
      <c r="B3426" s="7">
        <v>48449</v>
      </c>
      <c r="C3426" t="str">
        <f>PROPER(Table1[[#This Row],[Region]])</f>
        <v>North</v>
      </c>
      <c r="D3426" t="str">
        <f>PROPER(Table1[[#This Row],[Product Category]])</f>
        <v>Clothing</v>
      </c>
      <c r="E3426">
        <f>ROUND(Table1[[#This Row],[Sales Amount]],1)</f>
        <v>870</v>
      </c>
      <c r="F3426">
        <f>Table1[[#This Row],[Quantity Sold]]</f>
        <v>19</v>
      </c>
      <c r="G3426">
        <f>Table1[[#This Row],[Discount (%)]]</f>
        <v>37</v>
      </c>
      <c r="H3426">
        <f>Table1[[#This Row],[Profit]]</f>
        <v>356.29</v>
      </c>
    </row>
    <row r="3427" spans="1:8">
      <c r="A3427" s="11" t="s">
        <v>3374</v>
      </c>
      <c r="B3427" s="7">
        <v>48450</v>
      </c>
      <c r="C3427" t="str">
        <f>PROPER(Table1[[#This Row],[Region]])</f>
        <v>North</v>
      </c>
      <c r="D3427" t="str">
        <f>PROPER(Table1[[#This Row],[Product Category]])</f>
        <v>Sports</v>
      </c>
      <c r="E3427">
        <f>ROUND(Table1[[#This Row],[Sales Amount]],1)</f>
        <v>1075.4000000000001</v>
      </c>
      <c r="F3427">
        <f>Table1[[#This Row],[Quantity Sold]]</f>
        <v>45</v>
      </c>
      <c r="G3427">
        <f>Table1[[#This Row],[Discount (%)]]</f>
        <v>16</v>
      </c>
      <c r="H3427">
        <f>Table1[[#This Row],[Profit]]</f>
        <v>1403.58</v>
      </c>
    </row>
    <row r="3428" spans="1:8">
      <c r="A3428" s="11" t="s">
        <v>3375</v>
      </c>
      <c r="B3428" s="7">
        <v>48451</v>
      </c>
      <c r="C3428" t="str">
        <f>PROPER(Table1[[#This Row],[Region]])</f>
        <v>South</v>
      </c>
      <c r="D3428" t="str">
        <f>PROPER(Table1[[#This Row],[Product Category]])</f>
        <v>Electronics</v>
      </c>
      <c r="E3428">
        <f>ROUND(Table1[[#This Row],[Sales Amount]],1)</f>
        <v>506.7</v>
      </c>
      <c r="F3428">
        <f>Table1[[#This Row],[Quantity Sold]]</f>
        <v>38</v>
      </c>
      <c r="G3428">
        <f>Table1[[#This Row],[Discount (%)]]</f>
        <v>27</v>
      </c>
      <c r="H3428">
        <f>Table1[[#This Row],[Profit]]</f>
        <v>1442.18</v>
      </c>
    </row>
    <row r="3429" spans="1:8">
      <c r="A3429" s="11" t="s">
        <v>3376</v>
      </c>
      <c r="B3429" s="7">
        <v>48452</v>
      </c>
      <c r="C3429" t="str">
        <f>PROPER(Table1[[#This Row],[Region]])</f>
        <v>East</v>
      </c>
      <c r="D3429" t="str">
        <f>PROPER(Table1[[#This Row],[Product Category]])</f>
        <v>Clothing</v>
      </c>
      <c r="E3429">
        <f>ROUND(Table1[[#This Row],[Sales Amount]],1)</f>
        <v>873.6</v>
      </c>
      <c r="F3429">
        <f>Table1[[#This Row],[Quantity Sold]]</f>
        <v>24</v>
      </c>
      <c r="G3429">
        <f>Table1[[#This Row],[Discount (%)]]</f>
        <v>28</v>
      </c>
      <c r="H3429">
        <f>Table1[[#This Row],[Profit]]</f>
        <v>545.9</v>
      </c>
    </row>
    <row r="3430" spans="1:8">
      <c r="A3430" s="11" t="s">
        <v>3377</v>
      </c>
      <c r="B3430" s="7">
        <v>48453</v>
      </c>
      <c r="C3430" t="str">
        <f>PROPER(Table1[[#This Row],[Region]])</f>
        <v>South</v>
      </c>
      <c r="D3430" t="str">
        <f>PROPER(Table1[[#This Row],[Product Category]])</f>
        <v>Clothing</v>
      </c>
      <c r="E3430">
        <f>ROUND(Table1[[#This Row],[Sales Amount]],1)</f>
        <v>1511.8</v>
      </c>
      <c r="F3430">
        <f>Table1[[#This Row],[Quantity Sold]]</f>
        <v>45</v>
      </c>
      <c r="G3430">
        <f>Table1[[#This Row],[Discount (%)]]</f>
        <v>6</v>
      </c>
      <c r="H3430">
        <f>Table1[[#This Row],[Profit]]</f>
        <v>460.81</v>
      </c>
    </row>
    <row r="3431" spans="1:8">
      <c r="A3431" s="11" t="s">
        <v>3378</v>
      </c>
      <c r="B3431" s="7">
        <v>48454</v>
      </c>
      <c r="C3431" t="str">
        <f>PROPER(Table1[[#This Row],[Region]])</f>
        <v>North</v>
      </c>
      <c r="D3431" t="str">
        <f>PROPER(Table1[[#This Row],[Product Category]])</f>
        <v>Clothing</v>
      </c>
      <c r="E3431">
        <f>ROUND(Table1[[#This Row],[Sales Amount]],1)</f>
        <v>2598</v>
      </c>
      <c r="F3431">
        <f>Table1[[#This Row],[Quantity Sold]]</f>
        <v>21</v>
      </c>
      <c r="G3431">
        <f>Table1[[#This Row],[Discount (%)]]</f>
        <v>9</v>
      </c>
      <c r="H3431">
        <f>Table1[[#This Row],[Profit]]</f>
        <v>866.87</v>
      </c>
    </row>
    <row r="3432" spans="1:8">
      <c r="A3432" s="11" t="s">
        <v>3379</v>
      </c>
      <c r="B3432" s="7">
        <v>48455</v>
      </c>
      <c r="C3432" t="str">
        <f>PROPER(Table1[[#This Row],[Region]])</f>
        <v>West</v>
      </c>
      <c r="D3432" t="str">
        <f>PROPER(Table1[[#This Row],[Product Category]])</f>
        <v>Electronics</v>
      </c>
      <c r="E3432">
        <f>ROUND(Table1[[#This Row],[Sales Amount]],1)</f>
        <v>2450.1</v>
      </c>
      <c r="F3432">
        <f>Table1[[#This Row],[Quantity Sold]]</f>
        <v>38</v>
      </c>
      <c r="G3432">
        <f>Table1[[#This Row],[Discount (%)]]</f>
        <v>27</v>
      </c>
      <c r="H3432">
        <f>Table1[[#This Row],[Profit]]</f>
        <v>1529.47</v>
      </c>
    </row>
    <row r="3433" spans="1:8">
      <c r="A3433" s="11" t="s">
        <v>3380</v>
      </c>
      <c r="B3433" s="7">
        <v>48456</v>
      </c>
      <c r="C3433" t="str">
        <f>PROPER(Table1[[#This Row],[Region]])</f>
        <v>West</v>
      </c>
      <c r="D3433" t="str">
        <f>PROPER(Table1[[#This Row],[Product Category]])</f>
        <v>Clothing</v>
      </c>
      <c r="E3433">
        <f>ROUND(Table1[[#This Row],[Sales Amount]],1)</f>
        <v>2846.1</v>
      </c>
      <c r="F3433">
        <f>Table1[[#This Row],[Quantity Sold]]</f>
        <v>38</v>
      </c>
      <c r="G3433">
        <f>Table1[[#This Row],[Discount (%)]]</f>
        <v>42</v>
      </c>
      <c r="H3433">
        <f>Table1[[#This Row],[Profit]]</f>
        <v>686.21</v>
      </c>
    </row>
    <row r="3434" spans="1:8">
      <c r="A3434" s="11" t="s">
        <v>3381</v>
      </c>
      <c r="B3434" s="7">
        <v>48457</v>
      </c>
      <c r="C3434" t="str">
        <f>PROPER(Table1[[#This Row],[Region]])</f>
        <v>North</v>
      </c>
      <c r="D3434" t="str">
        <f>PROPER(Table1[[#This Row],[Product Category]])</f>
        <v>Sports</v>
      </c>
      <c r="E3434">
        <f>ROUND(Table1[[#This Row],[Sales Amount]],1)</f>
        <v>1488.1</v>
      </c>
      <c r="F3434">
        <f>Table1[[#This Row],[Quantity Sold]]</f>
        <v>33</v>
      </c>
      <c r="G3434">
        <f>Table1[[#This Row],[Discount (%)]]</f>
        <v>25</v>
      </c>
      <c r="H3434">
        <f>Table1[[#This Row],[Profit]]</f>
        <v>1030.74</v>
      </c>
    </row>
    <row r="3435" spans="1:8">
      <c r="A3435" s="11" t="s">
        <v>3382</v>
      </c>
      <c r="B3435" s="7">
        <v>48458</v>
      </c>
      <c r="C3435" t="str">
        <f>PROPER(Table1[[#This Row],[Region]])</f>
        <v>South</v>
      </c>
      <c r="D3435" t="str">
        <f>PROPER(Table1[[#This Row],[Product Category]])</f>
        <v>Sports</v>
      </c>
      <c r="E3435">
        <f>ROUND(Table1[[#This Row],[Sales Amount]],1)</f>
        <v>2116</v>
      </c>
      <c r="F3435">
        <f>Table1[[#This Row],[Quantity Sold]]</f>
        <v>48</v>
      </c>
      <c r="G3435">
        <f>Table1[[#This Row],[Discount (%)]]</f>
        <v>21</v>
      </c>
      <c r="H3435">
        <f>Table1[[#This Row],[Profit]]</f>
        <v>1973.05</v>
      </c>
    </row>
    <row r="3436" spans="1:8">
      <c r="A3436" s="11" t="s">
        <v>3383</v>
      </c>
      <c r="B3436" s="7">
        <v>48459</v>
      </c>
      <c r="C3436" t="str">
        <f>PROPER(Table1[[#This Row],[Region]])</f>
        <v>East</v>
      </c>
      <c r="D3436" t="str">
        <f>PROPER(Table1[[#This Row],[Product Category]])</f>
        <v>Electronics</v>
      </c>
      <c r="E3436">
        <f>ROUND(Table1[[#This Row],[Sales Amount]],1)</f>
        <v>4876.8999999999996</v>
      </c>
      <c r="F3436">
        <f>Table1[[#This Row],[Quantity Sold]]</f>
        <v>8</v>
      </c>
      <c r="G3436">
        <f>Table1[[#This Row],[Discount (%)]]</f>
        <v>44</v>
      </c>
      <c r="H3436">
        <f>Table1[[#This Row],[Profit]]</f>
        <v>1575.73</v>
      </c>
    </row>
    <row r="3437" spans="1:8">
      <c r="A3437" s="11" t="s">
        <v>3384</v>
      </c>
      <c r="B3437" s="7">
        <v>48460</v>
      </c>
      <c r="C3437" t="str">
        <f>PROPER(Table1[[#This Row],[Region]])</f>
        <v>North</v>
      </c>
      <c r="D3437" t="str">
        <f>PROPER(Table1[[#This Row],[Product Category]])</f>
        <v>Clothing</v>
      </c>
      <c r="E3437">
        <f>ROUND(Table1[[#This Row],[Sales Amount]],1)</f>
        <v>2741.3</v>
      </c>
      <c r="F3437">
        <f>Table1[[#This Row],[Quantity Sold]]</f>
        <v>29</v>
      </c>
      <c r="G3437">
        <f>Table1[[#This Row],[Discount (%)]]</f>
        <v>43</v>
      </c>
      <c r="H3437">
        <f>Table1[[#This Row],[Profit]]</f>
        <v>774.42</v>
      </c>
    </row>
    <row r="3438" spans="1:8">
      <c r="A3438" s="11" t="s">
        <v>3385</v>
      </c>
      <c r="B3438" s="7">
        <v>48461</v>
      </c>
      <c r="C3438" t="str">
        <f>PROPER(Table1[[#This Row],[Region]])</f>
        <v>West</v>
      </c>
      <c r="D3438" t="str">
        <f>PROPER(Table1[[#This Row],[Product Category]])</f>
        <v>Clothing</v>
      </c>
      <c r="E3438">
        <f>ROUND(Table1[[#This Row],[Sales Amount]],1)</f>
        <v>2051.6999999999998</v>
      </c>
      <c r="F3438">
        <f>Table1[[#This Row],[Quantity Sold]]</f>
        <v>23</v>
      </c>
      <c r="G3438">
        <f>Table1[[#This Row],[Discount (%)]]</f>
        <v>44</v>
      </c>
      <c r="H3438">
        <f>Table1[[#This Row],[Profit]]</f>
        <v>1599.75</v>
      </c>
    </row>
    <row r="3439" spans="1:8">
      <c r="A3439" s="11" t="s">
        <v>3386</v>
      </c>
      <c r="B3439" s="7">
        <v>48462</v>
      </c>
      <c r="C3439" t="str">
        <f>PROPER(Table1[[#This Row],[Region]])</f>
        <v>South</v>
      </c>
      <c r="D3439" t="str">
        <f>PROPER(Table1[[#This Row],[Product Category]])</f>
        <v>Sports</v>
      </c>
      <c r="E3439">
        <f>ROUND(Table1[[#This Row],[Sales Amount]],1)</f>
        <v>3459.4</v>
      </c>
      <c r="F3439">
        <f>Table1[[#This Row],[Quantity Sold]]</f>
        <v>12</v>
      </c>
      <c r="G3439">
        <f>Table1[[#This Row],[Discount (%)]]</f>
        <v>24</v>
      </c>
      <c r="H3439">
        <f>Table1[[#This Row],[Profit]]</f>
        <v>962.6</v>
      </c>
    </row>
    <row r="3440" spans="1:8">
      <c r="A3440" s="11" t="s">
        <v>3387</v>
      </c>
      <c r="B3440" s="7">
        <v>48463</v>
      </c>
      <c r="C3440" t="str">
        <f>PROPER(Table1[[#This Row],[Region]])</f>
        <v>North</v>
      </c>
      <c r="D3440" t="str">
        <f>PROPER(Table1[[#This Row],[Product Category]])</f>
        <v>Furniture</v>
      </c>
      <c r="E3440">
        <f>ROUND(Table1[[#This Row],[Sales Amount]],1)</f>
        <v>4858.1000000000004</v>
      </c>
      <c r="F3440">
        <f>Table1[[#This Row],[Quantity Sold]]</f>
        <v>39</v>
      </c>
      <c r="G3440">
        <f>Table1[[#This Row],[Discount (%)]]</f>
        <v>4</v>
      </c>
      <c r="H3440">
        <f>Table1[[#This Row],[Profit]]</f>
        <v>761.71</v>
      </c>
    </row>
    <row r="3441" spans="1:8">
      <c r="A3441" s="11" t="s">
        <v>3388</v>
      </c>
      <c r="B3441" s="7">
        <v>48464</v>
      </c>
      <c r="C3441" t="str">
        <f>PROPER(Table1[[#This Row],[Region]])</f>
        <v>North</v>
      </c>
      <c r="D3441" t="str">
        <f>PROPER(Table1[[#This Row],[Product Category]])</f>
        <v>Clothing</v>
      </c>
      <c r="E3441">
        <f>ROUND(Table1[[#This Row],[Sales Amount]],1)</f>
        <v>1448.7</v>
      </c>
      <c r="F3441">
        <f>Table1[[#This Row],[Quantity Sold]]</f>
        <v>27</v>
      </c>
      <c r="G3441">
        <f>Table1[[#This Row],[Discount (%)]]</f>
        <v>40</v>
      </c>
      <c r="H3441">
        <f>Table1[[#This Row],[Profit]]</f>
        <v>1663.21</v>
      </c>
    </row>
    <row r="3442" spans="1:8">
      <c r="A3442" s="11" t="s">
        <v>3389</v>
      </c>
      <c r="B3442" s="7">
        <v>48465</v>
      </c>
      <c r="C3442" t="str">
        <f>PROPER(Table1[[#This Row],[Region]])</f>
        <v>North</v>
      </c>
      <c r="D3442" t="str">
        <f>PROPER(Table1[[#This Row],[Product Category]])</f>
        <v>Electronics</v>
      </c>
      <c r="E3442">
        <f>ROUND(Table1[[#This Row],[Sales Amount]],1)</f>
        <v>255.5</v>
      </c>
      <c r="F3442">
        <f>Table1[[#This Row],[Quantity Sold]]</f>
        <v>15</v>
      </c>
      <c r="G3442">
        <f>Table1[[#This Row],[Discount (%)]]</f>
        <v>22</v>
      </c>
      <c r="H3442">
        <f>Table1[[#This Row],[Profit]]</f>
        <v>1860.97</v>
      </c>
    </row>
    <row r="3443" spans="1:8">
      <c r="A3443" s="11" t="s">
        <v>3390</v>
      </c>
      <c r="B3443" s="7">
        <v>48466</v>
      </c>
      <c r="C3443" t="str">
        <f>PROPER(Table1[[#This Row],[Region]])</f>
        <v>South</v>
      </c>
      <c r="D3443" t="str">
        <f>PROPER(Table1[[#This Row],[Product Category]])</f>
        <v>Clothing</v>
      </c>
      <c r="E3443">
        <f>ROUND(Table1[[#This Row],[Sales Amount]],1)</f>
        <v>2814.3</v>
      </c>
      <c r="F3443">
        <f>Table1[[#This Row],[Quantity Sold]]</f>
        <v>26</v>
      </c>
      <c r="G3443">
        <f>Table1[[#This Row],[Discount (%)]]</f>
        <v>1</v>
      </c>
      <c r="H3443">
        <f>Table1[[#This Row],[Profit]]</f>
        <v>619.33000000000004</v>
      </c>
    </row>
    <row r="3444" spans="1:8">
      <c r="A3444" s="11" t="s">
        <v>3391</v>
      </c>
      <c r="B3444" s="7">
        <v>48467</v>
      </c>
      <c r="C3444" t="str">
        <f>PROPER(Table1[[#This Row],[Region]])</f>
        <v>North</v>
      </c>
      <c r="D3444" t="str">
        <f>PROPER(Table1[[#This Row],[Product Category]])</f>
        <v>Sports</v>
      </c>
      <c r="E3444">
        <f>ROUND(Table1[[#This Row],[Sales Amount]],1)</f>
        <v>758.6</v>
      </c>
      <c r="F3444">
        <f>Table1[[#This Row],[Quantity Sold]]</f>
        <v>21</v>
      </c>
      <c r="G3444">
        <f>Table1[[#This Row],[Discount (%)]]</f>
        <v>5</v>
      </c>
      <c r="H3444">
        <f>Table1[[#This Row],[Profit]]</f>
        <v>646.28</v>
      </c>
    </row>
    <row r="3445" spans="1:8">
      <c r="A3445" s="11" t="s">
        <v>3392</v>
      </c>
      <c r="B3445" s="7">
        <v>48468</v>
      </c>
      <c r="C3445" t="str">
        <f>PROPER(Table1[[#This Row],[Region]])</f>
        <v>North</v>
      </c>
      <c r="D3445" t="str">
        <f>PROPER(Table1[[#This Row],[Product Category]])</f>
        <v>Groceries</v>
      </c>
      <c r="E3445">
        <f>ROUND(Table1[[#This Row],[Sales Amount]],1)</f>
        <v>2994.8</v>
      </c>
      <c r="F3445">
        <f>Table1[[#This Row],[Quantity Sold]]</f>
        <v>7</v>
      </c>
      <c r="G3445">
        <f>Table1[[#This Row],[Discount (%)]]</f>
        <v>9</v>
      </c>
      <c r="H3445">
        <f>Table1[[#This Row],[Profit]]</f>
        <v>548.35</v>
      </c>
    </row>
    <row r="3446" spans="1:8">
      <c r="A3446" s="11" t="s">
        <v>3393</v>
      </c>
      <c r="B3446" s="7">
        <v>48469</v>
      </c>
      <c r="C3446" t="str">
        <f>PROPER(Table1[[#This Row],[Region]])</f>
        <v>East</v>
      </c>
      <c r="D3446" t="str">
        <f>PROPER(Table1[[#This Row],[Product Category]])</f>
        <v>Furniture</v>
      </c>
      <c r="E3446">
        <f>ROUND(Table1[[#This Row],[Sales Amount]],1)</f>
        <v>2023.6</v>
      </c>
      <c r="F3446">
        <f>Table1[[#This Row],[Quantity Sold]]</f>
        <v>44</v>
      </c>
      <c r="G3446">
        <f>Table1[[#This Row],[Discount (%)]]</f>
        <v>28</v>
      </c>
      <c r="H3446">
        <f>Table1[[#This Row],[Profit]]</f>
        <v>1174.6600000000001</v>
      </c>
    </row>
    <row r="3447" spans="1:8">
      <c r="A3447" s="11" t="s">
        <v>3394</v>
      </c>
      <c r="B3447" s="7">
        <v>48470</v>
      </c>
      <c r="C3447" t="str">
        <f>PROPER(Table1[[#This Row],[Region]])</f>
        <v>West</v>
      </c>
      <c r="D3447" t="str">
        <f>PROPER(Table1[[#This Row],[Product Category]])</f>
        <v>Clothing</v>
      </c>
      <c r="E3447">
        <f>ROUND(Table1[[#This Row],[Sales Amount]],1)</f>
        <v>2399.5</v>
      </c>
      <c r="F3447">
        <f>Table1[[#This Row],[Quantity Sold]]</f>
        <v>21</v>
      </c>
      <c r="G3447">
        <f>Table1[[#This Row],[Discount (%)]]</f>
        <v>31</v>
      </c>
      <c r="H3447">
        <f>Table1[[#This Row],[Profit]]</f>
        <v>788.04</v>
      </c>
    </row>
    <row r="3448" spans="1:8">
      <c r="A3448" s="11" t="s">
        <v>3395</v>
      </c>
      <c r="B3448" s="7">
        <v>48471</v>
      </c>
      <c r="C3448" t="str">
        <f>PROPER(Table1[[#This Row],[Region]])</f>
        <v>South</v>
      </c>
      <c r="D3448" t="str">
        <f>PROPER(Table1[[#This Row],[Product Category]])</f>
        <v>Groceries</v>
      </c>
      <c r="E3448">
        <f>ROUND(Table1[[#This Row],[Sales Amount]],1)</f>
        <v>3374.2</v>
      </c>
      <c r="F3448">
        <f>Table1[[#This Row],[Quantity Sold]]</f>
        <v>6</v>
      </c>
      <c r="G3448">
        <f>Table1[[#This Row],[Discount (%)]]</f>
        <v>0</v>
      </c>
      <c r="H3448">
        <f>Table1[[#This Row],[Profit]]</f>
        <v>1209.25</v>
      </c>
    </row>
    <row r="3449" spans="1:8">
      <c r="A3449" s="11" t="s">
        <v>3396</v>
      </c>
      <c r="B3449" s="7">
        <v>48472</v>
      </c>
      <c r="C3449" t="str">
        <f>PROPER(Table1[[#This Row],[Region]])</f>
        <v>East</v>
      </c>
      <c r="D3449" t="str">
        <f>PROPER(Table1[[#This Row],[Product Category]])</f>
        <v>Furniture</v>
      </c>
      <c r="E3449">
        <f>ROUND(Table1[[#This Row],[Sales Amount]],1)</f>
        <v>608.1</v>
      </c>
      <c r="F3449">
        <f>Table1[[#This Row],[Quantity Sold]]</f>
        <v>40</v>
      </c>
      <c r="G3449">
        <f>Table1[[#This Row],[Discount (%)]]</f>
        <v>30</v>
      </c>
      <c r="H3449">
        <f>Table1[[#This Row],[Profit]]</f>
        <v>591.04999999999995</v>
      </c>
    </row>
    <row r="3450" spans="1:8">
      <c r="A3450" s="11" t="s">
        <v>3397</v>
      </c>
      <c r="B3450" s="7">
        <v>48473</v>
      </c>
      <c r="C3450" t="str">
        <f>PROPER(Table1[[#This Row],[Region]])</f>
        <v>South</v>
      </c>
      <c r="D3450" t="str">
        <f>PROPER(Table1[[#This Row],[Product Category]])</f>
        <v>Clothing</v>
      </c>
      <c r="E3450">
        <f>ROUND(Table1[[#This Row],[Sales Amount]],1)</f>
        <v>4077.2</v>
      </c>
      <c r="F3450">
        <f>Table1[[#This Row],[Quantity Sold]]</f>
        <v>45</v>
      </c>
      <c r="G3450">
        <f>Table1[[#This Row],[Discount (%)]]</f>
        <v>5</v>
      </c>
      <c r="H3450">
        <f>Table1[[#This Row],[Profit]]</f>
        <v>501.45</v>
      </c>
    </row>
    <row r="3451" spans="1:8">
      <c r="A3451" s="11" t="s">
        <v>3398</v>
      </c>
      <c r="B3451" s="7">
        <v>48474</v>
      </c>
      <c r="C3451" t="str">
        <f>PROPER(Table1[[#This Row],[Region]])</f>
        <v>East</v>
      </c>
      <c r="D3451" t="str">
        <f>PROPER(Table1[[#This Row],[Product Category]])</f>
        <v>Clothing</v>
      </c>
      <c r="E3451">
        <f>ROUND(Table1[[#This Row],[Sales Amount]],1)</f>
        <v>4771.2</v>
      </c>
      <c r="F3451">
        <f>Table1[[#This Row],[Quantity Sold]]</f>
        <v>14</v>
      </c>
      <c r="G3451">
        <f>Table1[[#This Row],[Discount (%)]]</f>
        <v>20</v>
      </c>
      <c r="H3451">
        <f>Table1[[#This Row],[Profit]]</f>
        <v>140.6</v>
      </c>
    </row>
    <row r="3452" spans="1:8">
      <c r="A3452" s="11" t="s">
        <v>3399</v>
      </c>
      <c r="B3452" s="7">
        <v>48475</v>
      </c>
      <c r="C3452" t="str">
        <f>PROPER(Table1[[#This Row],[Region]])</f>
        <v>South</v>
      </c>
      <c r="D3452" t="str">
        <f>PROPER(Table1[[#This Row],[Product Category]])</f>
        <v>Electronics</v>
      </c>
      <c r="E3452">
        <f>ROUND(Table1[[#This Row],[Sales Amount]],1)</f>
        <v>4931.8999999999996</v>
      </c>
      <c r="F3452">
        <f>Table1[[#This Row],[Quantity Sold]]</f>
        <v>2</v>
      </c>
      <c r="G3452">
        <f>Table1[[#This Row],[Discount (%)]]</f>
        <v>16</v>
      </c>
      <c r="H3452">
        <f>Table1[[#This Row],[Profit]]</f>
        <v>1931.16</v>
      </c>
    </row>
    <row r="3453" spans="1:8">
      <c r="A3453" s="11" t="s">
        <v>3400</v>
      </c>
      <c r="B3453" s="7">
        <v>48476</v>
      </c>
      <c r="C3453" t="str">
        <f>PROPER(Table1[[#This Row],[Region]])</f>
        <v>North</v>
      </c>
      <c r="D3453" t="str">
        <f>PROPER(Table1[[#This Row],[Product Category]])</f>
        <v>Groceries</v>
      </c>
      <c r="E3453">
        <f>ROUND(Table1[[#This Row],[Sales Amount]],1)</f>
        <v>4373.6000000000004</v>
      </c>
      <c r="F3453">
        <f>Table1[[#This Row],[Quantity Sold]]</f>
        <v>3</v>
      </c>
      <c r="G3453">
        <f>Table1[[#This Row],[Discount (%)]]</f>
        <v>48</v>
      </c>
      <c r="H3453">
        <f>Table1[[#This Row],[Profit]]</f>
        <v>1570.19</v>
      </c>
    </row>
    <row r="3454" spans="1:8">
      <c r="A3454" s="11" t="s">
        <v>3401</v>
      </c>
      <c r="B3454" s="7">
        <v>48477</v>
      </c>
      <c r="C3454" t="str">
        <f>PROPER(Table1[[#This Row],[Region]])</f>
        <v>South</v>
      </c>
      <c r="D3454" t="str">
        <f>PROPER(Table1[[#This Row],[Product Category]])</f>
        <v>Sports</v>
      </c>
      <c r="E3454">
        <f>ROUND(Table1[[#This Row],[Sales Amount]],1)</f>
        <v>2362.1999999999998</v>
      </c>
      <c r="F3454">
        <f>Table1[[#This Row],[Quantity Sold]]</f>
        <v>17</v>
      </c>
      <c r="G3454">
        <f>Table1[[#This Row],[Discount (%)]]</f>
        <v>17</v>
      </c>
      <c r="H3454">
        <f>Table1[[#This Row],[Profit]]</f>
        <v>1712.85</v>
      </c>
    </row>
    <row r="3455" spans="1:8">
      <c r="A3455" s="11" t="s">
        <v>3402</v>
      </c>
      <c r="B3455" s="7">
        <v>48478</v>
      </c>
      <c r="C3455" t="str">
        <f>PROPER(Table1[[#This Row],[Region]])</f>
        <v>South</v>
      </c>
      <c r="D3455" t="str">
        <f>PROPER(Table1[[#This Row],[Product Category]])</f>
        <v>Furniture</v>
      </c>
      <c r="E3455">
        <f>ROUND(Table1[[#This Row],[Sales Amount]],1)</f>
        <v>395.7</v>
      </c>
      <c r="F3455">
        <f>Table1[[#This Row],[Quantity Sold]]</f>
        <v>36</v>
      </c>
      <c r="G3455">
        <f>Table1[[#This Row],[Discount (%)]]</f>
        <v>49</v>
      </c>
      <c r="H3455">
        <f>Table1[[#This Row],[Profit]]</f>
        <v>1699.19</v>
      </c>
    </row>
    <row r="3456" spans="1:8">
      <c r="A3456" s="11" t="s">
        <v>3403</v>
      </c>
      <c r="B3456" s="7">
        <v>48479</v>
      </c>
      <c r="C3456" t="str">
        <f>PROPER(Table1[[#This Row],[Region]])</f>
        <v>South</v>
      </c>
      <c r="D3456" t="str">
        <f>PROPER(Table1[[#This Row],[Product Category]])</f>
        <v>Electronics</v>
      </c>
      <c r="E3456">
        <f>ROUND(Table1[[#This Row],[Sales Amount]],1)</f>
        <v>3187.5</v>
      </c>
      <c r="F3456">
        <f>Table1[[#This Row],[Quantity Sold]]</f>
        <v>48</v>
      </c>
      <c r="G3456">
        <f>Table1[[#This Row],[Discount (%)]]</f>
        <v>49</v>
      </c>
      <c r="H3456">
        <f>Table1[[#This Row],[Profit]]</f>
        <v>395.29</v>
      </c>
    </row>
    <row r="3457" spans="1:8">
      <c r="A3457" s="11" t="s">
        <v>3404</v>
      </c>
      <c r="B3457" s="7">
        <v>48480</v>
      </c>
      <c r="C3457" t="str">
        <f>PROPER(Table1[[#This Row],[Region]])</f>
        <v>West</v>
      </c>
      <c r="D3457" t="str">
        <f>PROPER(Table1[[#This Row],[Product Category]])</f>
        <v>Sports</v>
      </c>
      <c r="E3457">
        <f>ROUND(Table1[[#This Row],[Sales Amount]],1)</f>
        <v>2283.9</v>
      </c>
      <c r="F3457">
        <f>Table1[[#This Row],[Quantity Sold]]</f>
        <v>26</v>
      </c>
      <c r="G3457">
        <f>Table1[[#This Row],[Discount (%)]]</f>
        <v>9</v>
      </c>
      <c r="H3457">
        <f>Table1[[#This Row],[Profit]]</f>
        <v>688.35</v>
      </c>
    </row>
    <row r="3458" spans="1:8">
      <c r="A3458" s="11" t="s">
        <v>3405</v>
      </c>
      <c r="B3458" s="7">
        <v>48481</v>
      </c>
      <c r="C3458" t="str">
        <f>PROPER(Table1[[#This Row],[Region]])</f>
        <v>South</v>
      </c>
      <c r="D3458" t="str">
        <f>PROPER(Table1[[#This Row],[Product Category]])</f>
        <v>Electronics</v>
      </c>
      <c r="E3458">
        <f>ROUND(Table1[[#This Row],[Sales Amount]],1)</f>
        <v>746.9</v>
      </c>
      <c r="F3458">
        <f>Table1[[#This Row],[Quantity Sold]]</f>
        <v>11</v>
      </c>
      <c r="G3458">
        <f>Table1[[#This Row],[Discount (%)]]</f>
        <v>20</v>
      </c>
      <c r="H3458">
        <f>Table1[[#This Row],[Profit]]</f>
        <v>1818.56</v>
      </c>
    </row>
    <row r="3459" spans="1:8">
      <c r="A3459" s="11" t="s">
        <v>3406</v>
      </c>
      <c r="B3459" s="7">
        <v>48482</v>
      </c>
      <c r="C3459" t="str">
        <f>PROPER(Table1[[#This Row],[Region]])</f>
        <v>East</v>
      </c>
      <c r="D3459" t="str">
        <f>PROPER(Table1[[#This Row],[Product Category]])</f>
        <v>Groceries</v>
      </c>
      <c r="E3459">
        <f>ROUND(Table1[[#This Row],[Sales Amount]],1)</f>
        <v>1376.7</v>
      </c>
      <c r="F3459">
        <f>Table1[[#This Row],[Quantity Sold]]</f>
        <v>4</v>
      </c>
      <c r="G3459">
        <f>Table1[[#This Row],[Discount (%)]]</f>
        <v>35</v>
      </c>
      <c r="H3459">
        <f>Table1[[#This Row],[Profit]]</f>
        <v>376.45</v>
      </c>
    </row>
    <row r="3460" spans="1:8">
      <c r="A3460" s="11" t="s">
        <v>3407</v>
      </c>
      <c r="B3460" s="7">
        <v>48483</v>
      </c>
      <c r="C3460" t="str">
        <f>PROPER(Table1[[#This Row],[Region]])</f>
        <v>North</v>
      </c>
      <c r="D3460" t="str">
        <f>PROPER(Table1[[#This Row],[Product Category]])</f>
        <v>Groceries</v>
      </c>
      <c r="E3460">
        <f>ROUND(Table1[[#This Row],[Sales Amount]],1)</f>
        <v>1650.3</v>
      </c>
      <c r="F3460">
        <f>Table1[[#This Row],[Quantity Sold]]</f>
        <v>20</v>
      </c>
      <c r="G3460">
        <f>Table1[[#This Row],[Discount (%)]]</f>
        <v>32</v>
      </c>
      <c r="H3460">
        <f>Table1[[#This Row],[Profit]]</f>
        <v>1196.56</v>
      </c>
    </row>
    <row r="3461" spans="1:8">
      <c r="A3461" s="11" t="s">
        <v>3408</v>
      </c>
      <c r="B3461" s="7">
        <v>48484</v>
      </c>
      <c r="C3461" t="str">
        <f>PROPER(Table1[[#This Row],[Region]])</f>
        <v>South</v>
      </c>
      <c r="D3461" t="str">
        <f>PROPER(Table1[[#This Row],[Product Category]])</f>
        <v>Furniture</v>
      </c>
      <c r="E3461">
        <f>ROUND(Table1[[#This Row],[Sales Amount]],1)</f>
        <v>712.6</v>
      </c>
      <c r="F3461">
        <f>Table1[[#This Row],[Quantity Sold]]</f>
        <v>36</v>
      </c>
      <c r="G3461">
        <f>Table1[[#This Row],[Discount (%)]]</f>
        <v>2</v>
      </c>
      <c r="H3461">
        <f>Table1[[#This Row],[Profit]]</f>
        <v>1948.49</v>
      </c>
    </row>
    <row r="3462" spans="1:8">
      <c r="A3462" s="11" t="s">
        <v>3409</v>
      </c>
      <c r="B3462" s="7">
        <v>48485</v>
      </c>
      <c r="C3462" t="str">
        <f>PROPER(Table1[[#This Row],[Region]])</f>
        <v>North</v>
      </c>
      <c r="D3462" t="str">
        <f>PROPER(Table1[[#This Row],[Product Category]])</f>
        <v>Clothing</v>
      </c>
      <c r="E3462">
        <f>ROUND(Table1[[#This Row],[Sales Amount]],1)</f>
        <v>3581.3</v>
      </c>
      <c r="F3462">
        <f>Table1[[#This Row],[Quantity Sold]]</f>
        <v>31</v>
      </c>
      <c r="G3462">
        <f>Table1[[#This Row],[Discount (%)]]</f>
        <v>47</v>
      </c>
      <c r="H3462">
        <f>Table1[[#This Row],[Profit]]</f>
        <v>1598.74</v>
      </c>
    </row>
    <row r="3463" spans="1:8">
      <c r="A3463" s="11" t="s">
        <v>3410</v>
      </c>
      <c r="B3463" s="7">
        <v>48486</v>
      </c>
      <c r="C3463" t="str">
        <f>PROPER(Table1[[#This Row],[Region]])</f>
        <v>West</v>
      </c>
      <c r="D3463" t="str">
        <f>PROPER(Table1[[#This Row],[Product Category]])</f>
        <v>Clothing</v>
      </c>
      <c r="E3463">
        <f>ROUND(Table1[[#This Row],[Sales Amount]],1)</f>
        <v>343.9</v>
      </c>
      <c r="F3463">
        <f>Table1[[#This Row],[Quantity Sold]]</f>
        <v>26</v>
      </c>
      <c r="G3463">
        <f>Table1[[#This Row],[Discount (%)]]</f>
        <v>9</v>
      </c>
      <c r="H3463">
        <f>Table1[[#This Row],[Profit]]</f>
        <v>981.23</v>
      </c>
    </row>
    <row r="3464" spans="1:8">
      <c r="A3464" s="11" t="s">
        <v>3411</v>
      </c>
      <c r="B3464" s="7">
        <v>48487</v>
      </c>
      <c r="C3464" t="str">
        <f>PROPER(Table1[[#This Row],[Region]])</f>
        <v>West</v>
      </c>
      <c r="D3464" t="str">
        <f>PROPER(Table1[[#This Row],[Product Category]])</f>
        <v>Sports</v>
      </c>
      <c r="E3464">
        <f>ROUND(Table1[[#This Row],[Sales Amount]],1)</f>
        <v>4365.1000000000004</v>
      </c>
      <c r="F3464">
        <f>Table1[[#This Row],[Quantity Sold]]</f>
        <v>26</v>
      </c>
      <c r="G3464">
        <f>Table1[[#This Row],[Discount (%)]]</f>
        <v>6</v>
      </c>
      <c r="H3464">
        <f>Table1[[#This Row],[Profit]]</f>
        <v>1719.37</v>
      </c>
    </row>
    <row r="3465" spans="1:8">
      <c r="A3465" s="11" t="s">
        <v>3412</v>
      </c>
      <c r="B3465" s="7">
        <v>48488</v>
      </c>
      <c r="C3465" t="str">
        <f>PROPER(Table1[[#This Row],[Region]])</f>
        <v>West</v>
      </c>
      <c r="D3465" t="str">
        <f>PROPER(Table1[[#This Row],[Product Category]])</f>
        <v>Sports</v>
      </c>
      <c r="E3465">
        <f>ROUND(Table1[[#This Row],[Sales Amount]],1)</f>
        <v>1058.9000000000001</v>
      </c>
      <c r="F3465">
        <f>Table1[[#This Row],[Quantity Sold]]</f>
        <v>30</v>
      </c>
      <c r="G3465">
        <f>Table1[[#This Row],[Discount (%)]]</f>
        <v>14</v>
      </c>
      <c r="H3465">
        <f>Table1[[#This Row],[Profit]]</f>
        <v>398.64</v>
      </c>
    </row>
    <row r="3466" spans="1:8">
      <c r="A3466" s="11" t="s">
        <v>3413</v>
      </c>
      <c r="B3466" s="7">
        <v>48489</v>
      </c>
      <c r="C3466" t="str">
        <f>PROPER(Table1[[#This Row],[Region]])</f>
        <v>North</v>
      </c>
      <c r="D3466" t="str">
        <f>PROPER(Table1[[#This Row],[Product Category]])</f>
        <v>Furniture</v>
      </c>
      <c r="E3466">
        <f>ROUND(Table1[[#This Row],[Sales Amount]],1)</f>
        <v>2178.4</v>
      </c>
      <c r="F3466">
        <f>Table1[[#This Row],[Quantity Sold]]</f>
        <v>23</v>
      </c>
      <c r="G3466">
        <f>Table1[[#This Row],[Discount (%)]]</f>
        <v>14</v>
      </c>
      <c r="H3466">
        <f>Table1[[#This Row],[Profit]]</f>
        <v>1362.61</v>
      </c>
    </row>
    <row r="3467" spans="1:8">
      <c r="A3467" s="11" t="s">
        <v>3414</v>
      </c>
      <c r="B3467" s="7">
        <v>48490</v>
      </c>
      <c r="C3467" t="str">
        <f>PROPER(Table1[[#This Row],[Region]])</f>
        <v>East</v>
      </c>
      <c r="D3467" t="str">
        <f>PROPER(Table1[[#This Row],[Product Category]])</f>
        <v>Electronics</v>
      </c>
      <c r="E3467">
        <f>ROUND(Table1[[#This Row],[Sales Amount]],1)</f>
        <v>332.6</v>
      </c>
      <c r="F3467">
        <f>Table1[[#This Row],[Quantity Sold]]</f>
        <v>22</v>
      </c>
      <c r="G3467">
        <f>Table1[[#This Row],[Discount (%)]]</f>
        <v>14</v>
      </c>
      <c r="H3467">
        <f>Table1[[#This Row],[Profit]]</f>
        <v>1456.73</v>
      </c>
    </row>
    <row r="3468" spans="1:8">
      <c r="A3468" s="11" t="s">
        <v>3415</v>
      </c>
      <c r="B3468" s="7">
        <v>48491</v>
      </c>
      <c r="C3468" t="str">
        <f>PROPER(Table1[[#This Row],[Region]])</f>
        <v>North</v>
      </c>
      <c r="D3468" t="str">
        <f>PROPER(Table1[[#This Row],[Product Category]])</f>
        <v>Sports</v>
      </c>
      <c r="E3468">
        <f>ROUND(Table1[[#This Row],[Sales Amount]],1)</f>
        <v>2300.6</v>
      </c>
      <c r="F3468">
        <f>Table1[[#This Row],[Quantity Sold]]</f>
        <v>32</v>
      </c>
      <c r="G3468">
        <f>Table1[[#This Row],[Discount (%)]]</f>
        <v>46</v>
      </c>
      <c r="H3468">
        <f>Table1[[#This Row],[Profit]]</f>
        <v>730.62</v>
      </c>
    </row>
    <row r="3469" spans="1:8">
      <c r="A3469" s="11" t="s">
        <v>3416</v>
      </c>
      <c r="B3469" s="7">
        <v>48492</v>
      </c>
      <c r="C3469" t="str">
        <f>PROPER(Table1[[#This Row],[Region]])</f>
        <v>West</v>
      </c>
      <c r="D3469" t="str">
        <f>PROPER(Table1[[#This Row],[Product Category]])</f>
        <v>Electronics</v>
      </c>
      <c r="E3469">
        <f>ROUND(Table1[[#This Row],[Sales Amount]],1)</f>
        <v>1755.8</v>
      </c>
      <c r="F3469">
        <f>Table1[[#This Row],[Quantity Sold]]</f>
        <v>7</v>
      </c>
      <c r="G3469">
        <f>Table1[[#This Row],[Discount (%)]]</f>
        <v>15</v>
      </c>
      <c r="H3469">
        <f>Table1[[#This Row],[Profit]]</f>
        <v>502.31</v>
      </c>
    </row>
    <row r="3470" spans="1:8">
      <c r="A3470" s="11" t="s">
        <v>3417</v>
      </c>
      <c r="B3470" s="7">
        <v>48493</v>
      </c>
      <c r="C3470" t="str">
        <f>PROPER(Table1[[#This Row],[Region]])</f>
        <v>South</v>
      </c>
      <c r="D3470" t="str">
        <f>PROPER(Table1[[#This Row],[Product Category]])</f>
        <v>Electronics</v>
      </c>
      <c r="E3470">
        <f>ROUND(Table1[[#This Row],[Sales Amount]],1)</f>
        <v>3122.6</v>
      </c>
      <c r="F3470">
        <f>Table1[[#This Row],[Quantity Sold]]</f>
        <v>25</v>
      </c>
      <c r="G3470">
        <f>Table1[[#This Row],[Discount (%)]]</f>
        <v>0</v>
      </c>
      <c r="H3470">
        <f>Table1[[#This Row],[Profit]]</f>
        <v>548.28</v>
      </c>
    </row>
    <row r="3471" spans="1:8">
      <c r="A3471" s="11" t="s">
        <v>3418</v>
      </c>
      <c r="B3471" s="7">
        <v>48494</v>
      </c>
      <c r="C3471" t="str">
        <f>PROPER(Table1[[#This Row],[Region]])</f>
        <v>West</v>
      </c>
      <c r="D3471" t="str">
        <f>PROPER(Table1[[#This Row],[Product Category]])</f>
        <v>Sports</v>
      </c>
      <c r="E3471">
        <f>ROUND(Table1[[#This Row],[Sales Amount]],1)</f>
        <v>4619.2</v>
      </c>
      <c r="F3471">
        <f>Table1[[#This Row],[Quantity Sold]]</f>
        <v>33</v>
      </c>
      <c r="G3471">
        <f>Table1[[#This Row],[Discount (%)]]</f>
        <v>35</v>
      </c>
      <c r="H3471">
        <f>Table1[[#This Row],[Profit]]</f>
        <v>209.34</v>
      </c>
    </row>
    <row r="3472" spans="1:8">
      <c r="A3472" s="11" t="s">
        <v>3419</v>
      </c>
      <c r="B3472" s="7">
        <v>48495</v>
      </c>
      <c r="C3472" t="str">
        <f>PROPER(Table1[[#This Row],[Region]])</f>
        <v>South</v>
      </c>
      <c r="D3472" t="str">
        <f>PROPER(Table1[[#This Row],[Product Category]])</f>
        <v>Clothing</v>
      </c>
      <c r="E3472">
        <f>ROUND(Table1[[#This Row],[Sales Amount]],1)</f>
        <v>836.3</v>
      </c>
      <c r="F3472">
        <f>Table1[[#This Row],[Quantity Sold]]</f>
        <v>3</v>
      </c>
      <c r="G3472">
        <f>Table1[[#This Row],[Discount (%)]]</f>
        <v>49</v>
      </c>
      <c r="H3472">
        <f>Table1[[#This Row],[Profit]]</f>
        <v>1641.49</v>
      </c>
    </row>
    <row r="3473" spans="1:8">
      <c r="A3473" s="11" t="s">
        <v>3420</v>
      </c>
      <c r="B3473" s="7">
        <v>48496</v>
      </c>
      <c r="C3473" t="str">
        <f>PROPER(Table1[[#This Row],[Region]])</f>
        <v>West</v>
      </c>
      <c r="D3473" t="str">
        <f>PROPER(Table1[[#This Row],[Product Category]])</f>
        <v>Groceries</v>
      </c>
      <c r="E3473">
        <f>ROUND(Table1[[#This Row],[Sales Amount]],1)</f>
        <v>1283.5</v>
      </c>
      <c r="F3473">
        <f>Table1[[#This Row],[Quantity Sold]]</f>
        <v>17</v>
      </c>
      <c r="G3473">
        <f>Table1[[#This Row],[Discount (%)]]</f>
        <v>38</v>
      </c>
      <c r="H3473">
        <f>Table1[[#This Row],[Profit]]</f>
        <v>1692.03</v>
      </c>
    </row>
    <row r="3474" spans="1:8">
      <c r="A3474" s="11" t="s">
        <v>3421</v>
      </c>
      <c r="B3474" s="7">
        <v>48497</v>
      </c>
      <c r="C3474" t="str">
        <f>PROPER(Table1[[#This Row],[Region]])</f>
        <v>South</v>
      </c>
      <c r="D3474" t="str">
        <f>PROPER(Table1[[#This Row],[Product Category]])</f>
        <v>Groceries</v>
      </c>
      <c r="E3474">
        <f>ROUND(Table1[[#This Row],[Sales Amount]],1)</f>
        <v>3426.4</v>
      </c>
      <c r="F3474">
        <f>Table1[[#This Row],[Quantity Sold]]</f>
        <v>37</v>
      </c>
      <c r="G3474">
        <f>Table1[[#This Row],[Discount (%)]]</f>
        <v>21</v>
      </c>
      <c r="H3474">
        <f>Table1[[#This Row],[Profit]]</f>
        <v>1777.66</v>
      </c>
    </row>
    <row r="3475" spans="1:8">
      <c r="A3475" s="11" t="s">
        <v>3422</v>
      </c>
      <c r="B3475" s="7">
        <v>48498</v>
      </c>
      <c r="C3475" t="str">
        <f>PROPER(Table1[[#This Row],[Region]])</f>
        <v>East</v>
      </c>
      <c r="D3475" t="str">
        <f>PROPER(Table1[[#This Row],[Product Category]])</f>
        <v>Groceries</v>
      </c>
      <c r="E3475">
        <f>ROUND(Table1[[#This Row],[Sales Amount]],1)</f>
        <v>4779.8999999999996</v>
      </c>
      <c r="F3475">
        <f>Table1[[#This Row],[Quantity Sold]]</f>
        <v>27</v>
      </c>
      <c r="G3475">
        <f>Table1[[#This Row],[Discount (%)]]</f>
        <v>20</v>
      </c>
      <c r="H3475">
        <f>Table1[[#This Row],[Profit]]</f>
        <v>1955.13</v>
      </c>
    </row>
    <row r="3476" spans="1:8">
      <c r="A3476" s="11" t="s">
        <v>3423</v>
      </c>
      <c r="B3476" s="7">
        <v>48499</v>
      </c>
      <c r="C3476" t="str">
        <f>PROPER(Table1[[#This Row],[Region]])</f>
        <v>North</v>
      </c>
      <c r="D3476" t="str">
        <f>PROPER(Table1[[#This Row],[Product Category]])</f>
        <v>Sports</v>
      </c>
      <c r="E3476">
        <f>ROUND(Table1[[#This Row],[Sales Amount]],1)</f>
        <v>2331.3000000000002</v>
      </c>
      <c r="F3476">
        <f>Table1[[#This Row],[Quantity Sold]]</f>
        <v>31</v>
      </c>
      <c r="G3476">
        <f>Table1[[#This Row],[Discount (%)]]</f>
        <v>16</v>
      </c>
      <c r="H3476">
        <f>Table1[[#This Row],[Profit]]</f>
        <v>291.45</v>
      </c>
    </row>
    <row r="3477" spans="1:8">
      <c r="A3477" s="11" t="s">
        <v>3424</v>
      </c>
      <c r="B3477" s="7">
        <v>48500</v>
      </c>
      <c r="C3477" t="str">
        <f>PROPER(Table1[[#This Row],[Region]])</f>
        <v>West</v>
      </c>
      <c r="D3477" t="str">
        <f>PROPER(Table1[[#This Row],[Product Category]])</f>
        <v>Clothing</v>
      </c>
      <c r="E3477">
        <f>ROUND(Table1[[#This Row],[Sales Amount]],1)</f>
        <v>621.9</v>
      </c>
      <c r="F3477">
        <f>Table1[[#This Row],[Quantity Sold]]</f>
        <v>49</v>
      </c>
      <c r="G3477">
        <f>Table1[[#This Row],[Discount (%)]]</f>
        <v>12</v>
      </c>
      <c r="H3477">
        <f>Table1[[#This Row],[Profit]]</f>
        <v>1076.28</v>
      </c>
    </row>
    <row r="3478" spans="1:8">
      <c r="A3478" s="11" t="s">
        <v>3425</v>
      </c>
      <c r="B3478" s="7">
        <v>48501</v>
      </c>
      <c r="C3478" t="str">
        <f>PROPER(Table1[[#This Row],[Region]])</f>
        <v>West</v>
      </c>
      <c r="D3478" t="str">
        <f>PROPER(Table1[[#This Row],[Product Category]])</f>
        <v>Clothing</v>
      </c>
      <c r="E3478">
        <f>ROUND(Table1[[#This Row],[Sales Amount]],1)</f>
        <v>70.2</v>
      </c>
      <c r="F3478">
        <f>Table1[[#This Row],[Quantity Sold]]</f>
        <v>7</v>
      </c>
      <c r="G3478">
        <f>Table1[[#This Row],[Discount (%)]]</f>
        <v>6</v>
      </c>
      <c r="H3478">
        <f>Table1[[#This Row],[Profit]]</f>
        <v>211.85</v>
      </c>
    </row>
    <row r="3479" spans="1:8">
      <c r="A3479" s="11" t="s">
        <v>3426</v>
      </c>
      <c r="B3479" s="7">
        <v>48502</v>
      </c>
      <c r="C3479" t="str">
        <f>PROPER(Table1[[#This Row],[Region]])</f>
        <v>South</v>
      </c>
      <c r="D3479" t="str">
        <f>PROPER(Table1[[#This Row],[Product Category]])</f>
        <v>Groceries</v>
      </c>
      <c r="E3479">
        <f>ROUND(Table1[[#This Row],[Sales Amount]],1)</f>
        <v>1384.3</v>
      </c>
      <c r="F3479">
        <f>Table1[[#This Row],[Quantity Sold]]</f>
        <v>31</v>
      </c>
      <c r="G3479">
        <f>Table1[[#This Row],[Discount (%)]]</f>
        <v>39</v>
      </c>
      <c r="H3479">
        <f>Table1[[#This Row],[Profit]]</f>
        <v>1117.27</v>
      </c>
    </row>
    <row r="3480" spans="1:8">
      <c r="A3480" s="11" t="s">
        <v>3427</v>
      </c>
      <c r="B3480" s="7">
        <v>48503</v>
      </c>
      <c r="C3480" t="str">
        <f>PROPER(Table1[[#This Row],[Region]])</f>
        <v>South</v>
      </c>
      <c r="D3480" t="str">
        <f>PROPER(Table1[[#This Row],[Product Category]])</f>
        <v>Furniture</v>
      </c>
      <c r="E3480">
        <f>ROUND(Table1[[#This Row],[Sales Amount]],1)</f>
        <v>3526.6</v>
      </c>
      <c r="F3480">
        <f>Table1[[#This Row],[Quantity Sold]]</f>
        <v>47</v>
      </c>
      <c r="G3480">
        <f>Table1[[#This Row],[Discount (%)]]</f>
        <v>33</v>
      </c>
      <c r="H3480">
        <f>Table1[[#This Row],[Profit]]</f>
        <v>540.95000000000005</v>
      </c>
    </row>
    <row r="3481" spans="1:8">
      <c r="A3481" s="11" t="s">
        <v>3428</v>
      </c>
      <c r="B3481" s="7">
        <v>48504</v>
      </c>
      <c r="C3481" t="str">
        <f>PROPER(Table1[[#This Row],[Region]])</f>
        <v>North</v>
      </c>
      <c r="D3481" t="str">
        <f>PROPER(Table1[[#This Row],[Product Category]])</f>
        <v>Sports</v>
      </c>
      <c r="E3481">
        <f>ROUND(Table1[[#This Row],[Sales Amount]],1)</f>
        <v>3698.8</v>
      </c>
      <c r="F3481">
        <f>Table1[[#This Row],[Quantity Sold]]</f>
        <v>12</v>
      </c>
      <c r="G3481">
        <f>Table1[[#This Row],[Discount (%)]]</f>
        <v>42</v>
      </c>
      <c r="H3481">
        <f>Table1[[#This Row],[Profit]]</f>
        <v>636.57000000000005</v>
      </c>
    </row>
    <row r="3482" spans="1:8">
      <c r="A3482" s="11" t="s">
        <v>3429</v>
      </c>
      <c r="B3482" s="7">
        <v>48505</v>
      </c>
      <c r="C3482" t="str">
        <f>PROPER(Table1[[#This Row],[Region]])</f>
        <v>North</v>
      </c>
      <c r="D3482" t="str">
        <f>PROPER(Table1[[#This Row],[Product Category]])</f>
        <v>Clothing</v>
      </c>
      <c r="E3482">
        <f>ROUND(Table1[[#This Row],[Sales Amount]],1)</f>
        <v>608.9</v>
      </c>
      <c r="F3482">
        <f>Table1[[#This Row],[Quantity Sold]]</f>
        <v>45</v>
      </c>
      <c r="G3482">
        <f>Table1[[#This Row],[Discount (%)]]</f>
        <v>29</v>
      </c>
      <c r="H3482">
        <f>Table1[[#This Row],[Profit]]</f>
        <v>1707.37</v>
      </c>
    </row>
    <row r="3483" spans="1:8">
      <c r="A3483" s="11" t="s">
        <v>3430</v>
      </c>
      <c r="B3483" s="7">
        <v>48506</v>
      </c>
      <c r="C3483" t="str">
        <f>PROPER(Table1[[#This Row],[Region]])</f>
        <v>East</v>
      </c>
      <c r="D3483" t="str">
        <f>PROPER(Table1[[#This Row],[Product Category]])</f>
        <v>Groceries</v>
      </c>
      <c r="E3483">
        <f>ROUND(Table1[[#This Row],[Sales Amount]],1)</f>
        <v>2851.9</v>
      </c>
      <c r="F3483">
        <f>Table1[[#This Row],[Quantity Sold]]</f>
        <v>43</v>
      </c>
      <c r="G3483">
        <f>Table1[[#This Row],[Discount (%)]]</f>
        <v>45</v>
      </c>
      <c r="H3483">
        <f>Table1[[#This Row],[Profit]]</f>
        <v>1769.2</v>
      </c>
    </row>
    <row r="3484" spans="1:8">
      <c r="A3484" s="11" t="s">
        <v>3431</v>
      </c>
      <c r="B3484" s="7">
        <v>48507</v>
      </c>
      <c r="C3484" t="str">
        <f>PROPER(Table1[[#This Row],[Region]])</f>
        <v>South</v>
      </c>
      <c r="D3484" t="str">
        <f>PROPER(Table1[[#This Row],[Product Category]])</f>
        <v>Groceries</v>
      </c>
      <c r="E3484">
        <f>ROUND(Table1[[#This Row],[Sales Amount]],1)</f>
        <v>1584</v>
      </c>
      <c r="F3484">
        <f>Table1[[#This Row],[Quantity Sold]]</f>
        <v>8</v>
      </c>
      <c r="G3484">
        <f>Table1[[#This Row],[Discount (%)]]</f>
        <v>16</v>
      </c>
      <c r="H3484">
        <f>Table1[[#This Row],[Profit]]</f>
        <v>760.12</v>
      </c>
    </row>
    <row r="3485" spans="1:8">
      <c r="A3485" s="11" t="s">
        <v>3432</v>
      </c>
      <c r="B3485" s="7">
        <v>48508</v>
      </c>
      <c r="C3485" t="str">
        <f>PROPER(Table1[[#This Row],[Region]])</f>
        <v>East</v>
      </c>
      <c r="D3485" t="str">
        <f>PROPER(Table1[[#This Row],[Product Category]])</f>
        <v>Furniture</v>
      </c>
      <c r="E3485">
        <f>ROUND(Table1[[#This Row],[Sales Amount]],1)</f>
        <v>991.7</v>
      </c>
      <c r="F3485">
        <f>Table1[[#This Row],[Quantity Sold]]</f>
        <v>19</v>
      </c>
      <c r="G3485">
        <f>Table1[[#This Row],[Discount (%)]]</f>
        <v>15</v>
      </c>
      <c r="H3485">
        <f>Table1[[#This Row],[Profit]]</f>
        <v>1795.98</v>
      </c>
    </row>
    <row r="3486" spans="1:8">
      <c r="A3486" s="11" t="s">
        <v>3433</v>
      </c>
      <c r="B3486" s="7">
        <v>48509</v>
      </c>
      <c r="C3486" t="str">
        <f>PROPER(Table1[[#This Row],[Region]])</f>
        <v>North</v>
      </c>
      <c r="D3486" t="str">
        <f>PROPER(Table1[[#This Row],[Product Category]])</f>
        <v>Groceries</v>
      </c>
      <c r="E3486">
        <f>ROUND(Table1[[#This Row],[Sales Amount]],1)</f>
        <v>1467.6</v>
      </c>
      <c r="F3486">
        <f>Table1[[#This Row],[Quantity Sold]]</f>
        <v>5</v>
      </c>
      <c r="G3486">
        <f>Table1[[#This Row],[Discount (%)]]</f>
        <v>31</v>
      </c>
      <c r="H3486">
        <f>Table1[[#This Row],[Profit]]</f>
        <v>311.83</v>
      </c>
    </row>
    <row r="3487" spans="1:8">
      <c r="A3487" s="11" t="s">
        <v>3434</v>
      </c>
      <c r="B3487" s="7">
        <v>48510</v>
      </c>
      <c r="C3487" t="str">
        <f>PROPER(Table1[[#This Row],[Region]])</f>
        <v>North</v>
      </c>
      <c r="D3487" t="str">
        <f>PROPER(Table1[[#This Row],[Product Category]])</f>
        <v>Electronics</v>
      </c>
      <c r="E3487">
        <f>ROUND(Table1[[#This Row],[Sales Amount]],1)</f>
        <v>1385.3</v>
      </c>
      <c r="F3487">
        <f>Table1[[#This Row],[Quantity Sold]]</f>
        <v>48</v>
      </c>
      <c r="G3487">
        <f>Table1[[#This Row],[Discount (%)]]</f>
        <v>32</v>
      </c>
      <c r="H3487">
        <f>Table1[[#This Row],[Profit]]</f>
        <v>364.03</v>
      </c>
    </row>
    <row r="3488" spans="1:8">
      <c r="A3488" s="11" t="s">
        <v>3435</v>
      </c>
      <c r="B3488" s="7">
        <v>48511</v>
      </c>
      <c r="C3488" t="str">
        <f>PROPER(Table1[[#This Row],[Region]])</f>
        <v>West</v>
      </c>
      <c r="D3488" t="str">
        <f>PROPER(Table1[[#This Row],[Product Category]])</f>
        <v>Clothing</v>
      </c>
      <c r="E3488">
        <f>ROUND(Table1[[#This Row],[Sales Amount]],1)</f>
        <v>3935.9</v>
      </c>
      <c r="F3488">
        <f>Table1[[#This Row],[Quantity Sold]]</f>
        <v>20</v>
      </c>
      <c r="G3488">
        <f>Table1[[#This Row],[Discount (%)]]</f>
        <v>39</v>
      </c>
      <c r="H3488">
        <f>Table1[[#This Row],[Profit]]</f>
        <v>1135.71</v>
      </c>
    </row>
    <row r="3489" spans="1:8">
      <c r="A3489" s="11" t="s">
        <v>3436</v>
      </c>
      <c r="B3489" s="7">
        <v>48512</v>
      </c>
      <c r="C3489" t="str">
        <f>PROPER(Table1[[#This Row],[Region]])</f>
        <v>South</v>
      </c>
      <c r="D3489" t="str">
        <f>PROPER(Table1[[#This Row],[Product Category]])</f>
        <v>Furniture</v>
      </c>
      <c r="E3489">
        <f>ROUND(Table1[[#This Row],[Sales Amount]],1)</f>
        <v>1018.3</v>
      </c>
      <c r="F3489">
        <f>Table1[[#This Row],[Quantity Sold]]</f>
        <v>3</v>
      </c>
      <c r="G3489">
        <f>Table1[[#This Row],[Discount (%)]]</f>
        <v>26</v>
      </c>
      <c r="H3489">
        <f>Table1[[#This Row],[Profit]]</f>
        <v>1343.23</v>
      </c>
    </row>
    <row r="3490" spans="1:8">
      <c r="A3490" s="11" t="s">
        <v>3437</v>
      </c>
      <c r="B3490" s="7">
        <v>48513</v>
      </c>
      <c r="C3490" t="str">
        <f>PROPER(Table1[[#This Row],[Region]])</f>
        <v>East</v>
      </c>
      <c r="D3490" t="str">
        <f>PROPER(Table1[[#This Row],[Product Category]])</f>
        <v>Groceries</v>
      </c>
      <c r="E3490">
        <f>ROUND(Table1[[#This Row],[Sales Amount]],1)</f>
        <v>165.1</v>
      </c>
      <c r="F3490">
        <f>Table1[[#This Row],[Quantity Sold]]</f>
        <v>39</v>
      </c>
      <c r="G3490">
        <f>Table1[[#This Row],[Discount (%)]]</f>
        <v>10</v>
      </c>
      <c r="H3490">
        <f>Table1[[#This Row],[Profit]]</f>
        <v>1711.43</v>
      </c>
    </row>
    <row r="3491" spans="1:8">
      <c r="A3491" s="11" t="s">
        <v>3438</v>
      </c>
      <c r="B3491" s="7">
        <v>48514</v>
      </c>
      <c r="C3491" t="str">
        <f>PROPER(Table1[[#This Row],[Region]])</f>
        <v>West</v>
      </c>
      <c r="D3491" t="str">
        <f>PROPER(Table1[[#This Row],[Product Category]])</f>
        <v>Groceries</v>
      </c>
      <c r="E3491">
        <f>ROUND(Table1[[#This Row],[Sales Amount]],1)</f>
        <v>2958.3</v>
      </c>
      <c r="F3491">
        <f>Table1[[#This Row],[Quantity Sold]]</f>
        <v>1</v>
      </c>
      <c r="G3491">
        <f>Table1[[#This Row],[Discount (%)]]</f>
        <v>32</v>
      </c>
      <c r="H3491">
        <f>Table1[[#This Row],[Profit]]</f>
        <v>689.64</v>
      </c>
    </row>
    <row r="3492" spans="1:8">
      <c r="A3492" s="11" t="s">
        <v>3439</v>
      </c>
      <c r="B3492" s="7">
        <v>48515</v>
      </c>
      <c r="C3492" t="str">
        <f>PROPER(Table1[[#This Row],[Region]])</f>
        <v>South</v>
      </c>
      <c r="D3492" t="str">
        <f>PROPER(Table1[[#This Row],[Product Category]])</f>
        <v>Clothing</v>
      </c>
      <c r="E3492">
        <f>ROUND(Table1[[#This Row],[Sales Amount]],1)</f>
        <v>1748.5</v>
      </c>
      <c r="F3492">
        <f>Table1[[#This Row],[Quantity Sold]]</f>
        <v>28</v>
      </c>
      <c r="G3492">
        <f>Table1[[#This Row],[Discount (%)]]</f>
        <v>6</v>
      </c>
      <c r="H3492">
        <f>Table1[[#This Row],[Profit]]</f>
        <v>1292.22</v>
      </c>
    </row>
    <row r="3493" spans="1:8">
      <c r="A3493" s="11" t="s">
        <v>3440</v>
      </c>
      <c r="B3493" s="7">
        <v>48516</v>
      </c>
      <c r="C3493" t="str">
        <f>PROPER(Table1[[#This Row],[Region]])</f>
        <v>East</v>
      </c>
      <c r="D3493" t="str">
        <f>PROPER(Table1[[#This Row],[Product Category]])</f>
        <v>Groceries</v>
      </c>
      <c r="E3493">
        <f>ROUND(Table1[[#This Row],[Sales Amount]],1)</f>
        <v>485.1</v>
      </c>
      <c r="F3493">
        <f>Table1[[#This Row],[Quantity Sold]]</f>
        <v>7</v>
      </c>
      <c r="G3493">
        <f>Table1[[#This Row],[Discount (%)]]</f>
        <v>1</v>
      </c>
      <c r="H3493">
        <f>Table1[[#This Row],[Profit]]</f>
        <v>544.1</v>
      </c>
    </row>
    <row r="3494" spans="1:8">
      <c r="A3494" s="11" t="s">
        <v>3441</v>
      </c>
      <c r="B3494" s="7">
        <v>48517</v>
      </c>
      <c r="C3494" t="str">
        <f>PROPER(Table1[[#This Row],[Region]])</f>
        <v>North</v>
      </c>
      <c r="D3494" t="str">
        <f>PROPER(Table1[[#This Row],[Product Category]])</f>
        <v>Clothing</v>
      </c>
      <c r="E3494">
        <f>ROUND(Table1[[#This Row],[Sales Amount]],1)</f>
        <v>3562.7</v>
      </c>
      <c r="F3494">
        <f>Table1[[#This Row],[Quantity Sold]]</f>
        <v>15</v>
      </c>
      <c r="G3494">
        <f>Table1[[#This Row],[Discount (%)]]</f>
        <v>26</v>
      </c>
      <c r="H3494">
        <f>Table1[[#This Row],[Profit]]</f>
        <v>1032.01</v>
      </c>
    </row>
    <row r="3495" spans="1:8">
      <c r="A3495" s="11" t="s">
        <v>3442</v>
      </c>
      <c r="B3495" s="7">
        <v>48518</v>
      </c>
      <c r="C3495" t="str">
        <f>PROPER(Table1[[#This Row],[Region]])</f>
        <v>West</v>
      </c>
      <c r="D3495" t="str">
        <f>PROPER(Table1[[#This Row],[Product Category]])</f>
        <v>Groceries</v>
      </c>
      <c r="E3495">
        <f>ROUND(Table1[[#This Row],[Sales Amount]],1)</f>
        <v>3619.8</v>
      </c>
      <c r="F3495">
        <f>Table1[[#This Row],[Quantity Sold]]</f>
        <v>23</v>
      </c>
      <c r="G3495">
        <f>Table1[[#This Row],[Discount (%)]]</f>
        <v>17</v>
      </c>
      <c r="H3495">
        <f>Table1[[#This Row],[Profit]]</f>
        <v>1810.83</v>
      </c>
    </row>
    <row r="3496" spans="1:8">
      <c r="A3496" s="11" t="s">
        <v>3443</v>
      </c>
      <c r="B3496" s="7">
        <v>48519</v>
      </c>
      <c r="C3496" t="str">
        <f>PROPER(Table1[[#This Row],[Region]])</f>
        <v>North</v>
      </c>
      <c r="D3496" t="str">
        <f>PROPER(Table1[[#This Row],[Product Category]])</f>
        <v>Clothing</v>
      </c>
      <c r="E3496">
        <f>ROUND(Table1[[#This Row],[Sales Amount]],1)</f>
        <v>2570.1</v>
      </c>
      <c r="F3496">
        <f>Table1[[#This Row],[Quantity Sold]]</f>
        <v>20</v>
      </c>
      <c r="G3496">
        <f>Table1[[#This Row],[Discount (%)]]</f>
        <v>30</v>
      </c>
      <c r="H3496">
        <f>Table1[[#This Row],[Profit]]</f>
        <v>1436.59</v>
      </c>
    </row>
    <row r="3497" spans="1:8">
      <c r="A3497" s="11" t="s">
        <v>3444</v>
      </c>
      <c r="B3497" s="7">
        <v>48520</v>
      </c>
      <c r="C3497" t="str">
        <f>PROPER(Table1[[#This Row],[Region]])</f>
        <v>North</v>
      </c>
      <c r="D3497" t="str">
        <f>PROPER(Table1[[#This Row],[Product Category]])</f>
        <v>Clothing</v>
      </c>
      <c r="E3497">
        <f>ROUND(Table1[[#This Row],[Sales Amount]],1)</f>
        <v>3220.9</v>
      </c>
      <c r="F3497">
        <f>Table1[[#This Row],[Quantity Sold]]</f>
        <v>46</v>
      </c>
      <c r="G3497">
        <f>Table1[[#This Row],[Discount (%)]]</f>
        <v>1</v>
      </c>
      <c r="H3497">
        <f>Table1[[#This Row],[Profit]]</f>
        <v>435.87</v>
      </c>
    </row>
    <row r="3498" spans="1:8">
      <c r="A3498" s="11" t="s">
        <v>3445</v>
      </c>
      <c r="B3498" s="7">
        <v>48521</v>
      </c>
      <c r="C3498" t="str">
        <f>PROPER(Table1[[#This Row],[Region]])</f>
        <v>East</v>
      </c>
      <c r="D3498" t="str">
        <f>PROPER(Table1[[#This Row],[Product Category]])</f>
        <v>Sports</v>
      </c>
      <c r="E3498">
        <f>ROUND(Table1[[#This Row],[Sales Amount]],1)</f>
        <v>2470.1999999999998</v>
      </c>
      <c r="F3498">
        <f>Table1[[#This Row],[Quantity Sold]]</f>
        <v>33</v>
      </c>
      <c r="G3498">
        <f>Table1[[#This Row],[Discount (%)]]</f>
        <v>16</v>
      </c>
      <c r="H3498">
        <f>Table1[[#This Row],[Profit]]</f>
        <v>1340.71</v>
      </c>
    </row>
    <row r="3499" spans="1:8">
      <c r="A3499" s="11" t="s">
        <v>3446</v>
      </c>
      <c r="B3499" s="7">
        <v>48522</v>
      </c>
      <c r="C3499" t="str">
        <f>PROPER(Table1[[#This Row],[Region]])</f>
        <v>West</v>
      </c>
      <c r="D3499" t="str">
        <f>PROPER(Table1[[#This Row],[Product Category]])</f>
        <v>Furniture</v>
      </c>
      <c r="E3499">
        <f>ROUND(Table1[[#This Row],[Sales Amount]],1)</f>
        <v>4601.3</v>
      </c>
      <c r="F3499">
        <f>Table1[[#This Row],[Quantity Sold]]</f>
        <v>21</v>
      </c>
      <c r="G3499">
        <f>Table1[[#This Row],[Discount (%)]]</f>
        <v>11</v>
      </c>
      <c r="H3499">
        <f>Table1[[#This Row],[Profit]]</f>
        <v>1870.9</v>
      </c>
    </row>
    <row r="3500" spans="1:8">
      <c r="A3500" s="11" t="s">
        <v>3447</v>
      </c>
      <c r="B3500" s="7">
        <v>48523</v>
      </c>
      <c r="C3500" t="str">
        <f>PROPER(Table1[[#This Row],[Region]])</f>
        <v>East</v>
      </c>
      <c r="D3500" t="str">
        <f>PROPER(Table1[[#This Row],[Product Category]])</f>
        <v>Furniture</v>
      </c>
      <c r="E3500">
        <f>ROUND(Table1[[#This Row],[Sales Amount]],1)</f>
        <v>494.4</v>
      </c>
      <c r="F3500">
        <f>Table1[[#This Row],[Quantity Sold]]</f>
        <v>43</v>
      </c>
      <c r="G3500">
        <f>Table1[[#This Row],[Discount (%)]]</f>
        <v>14</v>
      </c>
      <c r="H3500">
        <f>Table1[[#This Row],[Profit]]</f>
        <v>742.75</v>
      </c>
    </row>
    <row r="3501" spans="1:8">
      <c r="A3501" s="11" t="s">
        <v>3448</v>
      </c>
      <c r="B3501" s="7">
        <v>48524</v>
      </c>
      <c r="C3501" t="str">
        <f>PROPER(Table1[[#This Row],[Region]])</f>
        <v>West</v>
      </c>
      <c r="D3501" t="str">
        <f>PROPER(Table1[[#This Row],[Product Category]])</f>
        <v>Sports</v>
      </c>
      <c r="E3501">
        <f>ROUND(Table1[[#This Row],[Sales Amount]],1)</f>
        <v>3212</v>
      </c>
      <c r="F3501">
        <f>Table1[[#This Row],[Quantity Sold]]</f>
        <v>24</v>
      </c>
      <c r="G3501">
        <f>Table1[[#This Row],[Discount (%)]]</f>
        <v>15</v>
      </c>
      <c r="H3501">
        <f>Table1[[#This Row],[Profit]]</f>
        <v>268.92</v>
      </c>
    </row>
    <row r="3502" spans="1:8">
      <c r="A3502" s="11" t="s">
        <v>3449</v>
      </c>
      <c r="B3502" s="7">
        <v>48525</v>
      </c>
      <c r="C3502" t="str">
        <f>PROPER(Table1[[#This Row],[Region]])</f>
        <v>South</v>
      </c>
      <c r="D3502" t="str">
        <f>PROPER(Table1[[#This Row],[Product Category]])</f>
        <v>Groceries</v>
      </c>
      <c r="E3502">
        <f>ROUND(Table1[[#This Row],[Sales Amount]],1)</f>
        <v>3161.1</v>
      </c>
      <c r="F3502">
        <f>Table1[[#This Row],[Quantity Sold]]</f>
        <v>34</v>
      </c>
      <c r="G3502">
        <f>Table1[[#This Row],[Discount (%)]]</f>
        <v>50</v>
      </c>
      <c r="H3502">
        <f>Table1[[#This Row],[Profit]]</f>
        <v>322.64</v>
      </c>
    </row>
    <row r="3503" spans="1:8">
      <c r="A3503" s="11" t="s">
        <v>3450</v>
      </c>
      <c r="B3503" s="7">
        <v>48526</v>
      </c>
      <c r="C3503" t="str">
        <f>PROPER(Table1[[#This Row],[Region]])</f>
        <v>North</v>
      </c>
      <c r="D3503" t="str">
        <f>PROPER(Table1[[#This Row],[Product Category]])</f>
        <v>Groceries</v>
      </c>
      <c r="E3503">
        <f>ROUND(Table1[[#This Row],[Sales Amount]],1)</f>
        <v>525.79999999999995</v>
      </c>
      <c r="F3503">
        <f>Table1[[#This Row],[Quantity Sold]]</f>
        <v>44</v>
      </c>
      <c r="G3503">
        <f>Table1[[#This Row],[Discount (%)]]</f>
        <v>5</v>
      </c>
      <c r="H3503">
        <f>Table1[[#This Row],[Profit]]</f>
        <v>1045.77</v>
      </c>
    </row>
    <row r="3504" spans="1:8">
      <c r="A3504" s="11" t="s">
        <v>3451</v>
      </c>
      <c r="B3504" s="7">
        <v>48527</v>
      </c>
      <c r="C3504" t="str">
        <f>PROPER(Table1[[#This Row],[Region]])</f>
        <v>West</v>
      </c>
      <c r="D3504" t="str">
        <f>PROPER(Table1[[#This Row],[Product Category]])</f>
        <v>Electronics</v>
      </c>
      <c r="E3504">
        <f>ROUND(Table1[[#This Row],[Sales Amount]],1)</f>
        <v>2669.8</v>
      </c>
      <c r="F3504">
        <f>Table1[[#This Row],[Quantity Sold]]</f>
        <v>2</v>
      </c>
      <c r="G3504">
        <f>Table1[[#This Row],[Discount (%)]]</f>
        <v>19</v>
      </c>
      <c r="H3504">
        <f>Table1[[#This Row],[Profit]]</f>
        <v>132.97999999999999</v>
      </c>
    </row>
    <row r="3505" spans="1:8">
      <c r="A3505" s="11" t="s">
        <v>3452</v>
      </c>
      <c r="B3505" s="7">
        <v>48528</v>
      </c>
      <c r="C3505" t="str">
        <f>PROPER(Table1[[#This Row],[Region]])</f>
        <v>West</v>
      </c>
      <c r="D3505" t="str">
        <f>PROPER(Table1[[#This Row],[Product Category]])</f>
        <v>Groceries</v>
      </c>
      <c r="E3505">
        <f>ROUND(Table1[[#This Row],[Sales Amount]],1)</f>
        <v>3497.1</v>
      </c>
      <c r="F3505">
        <f>Table1[[#This Row],[Quantity Sold]]</f>
        <v>6</v>
      </c>
      <c r="G3505">
        <f>Table1[[#This Row],[Discount (%)]]</f>
        <v>7</v>
      </c>
      <c r="H3505">
        <f>Table1[[#This Row],[Profit]]</f>
        <v>952.92</v>
      </c>
    </row>
    <row r="3506" spans="1:8">
      <c r="A3506" s="11" t="s">
        <v>3453</v>
      </c>
      <c r="B3506" s="7">
        <v>48529</v>
      </c>
      <c r="C3506" t="str">
        <f>PROPER(Table1[[#This Row],[Region]])</f>
        <v>South</v>
      </c>
      <c r="D3506" t="str">
        <f>PROPER(Table1[[#This Row],[Product Category]])</f>
        <v>Clothing</v>
      </c>
      <c r="E3506">
        <f>ROUND(Table1[[#This Row],[Sales Amount]],1)</f>
        <v>4324.1000000000004</v>
      </c>
      <c r="F3506">
        <f>Table1[[#This Row],[Quantity Sold]]</f>
        <v>34</v>
      </c>
      <c r="G3506">
        <f>Table1[[#This Row],[Discount (%)]]</f>
        <v>14</v>
      </c>
      <c r="H3506">
        <f>Table1[[#This Row],[Profit]]</f>
        <v>150.58000000000001</v>
      </c>
    </row>
    <row r="3507" spans="1:8">
      <c r="A3507" s="11" t="s">
        <v>3454</v>
      </c>
      <c r="B3507" s="7">
        <v>48530</v>
      </c>
      <c r="C3507" t="str">
        <f>PROPER(Table1[[#This Row],[Region]])</f>
        <v>North</v>
      </c>
      <c r="D3507" t="str">
        <f>PROPER(Table1[[#This Row],[Product Category]])</f>
        <v>Groceries</v>
      </c>
      <c r="E3507">
        <f>ROUND(Table1[[#This Row],[Sales Amount]],1)</f>
        <v>4529.1000000000004</v>
      </c>
      <c r="F3507">
        <f>Table1[[#This Row],[Quantity Sold]]</f>
        <v>9</v>
      </c>
      <c r="G3507">
        <f>Table1[[#This Row],[Discount (%)]]</f>
        <v>15</v>
      </c>
      <c r="H3507">
        <f>Table1[[#This Row],[Profit]]</f>
        <v>1406.72</v>
      </c>
    </row>
    <row r="3508" spans="1:8">
      <c r="A3508" s="11">
        <v>58312223</v>
      </c>
      <c r="B3508" s="7">
        <v>48531</v>
      </c>
      <c r="C3508" t="str">
        <f>PROPER(Table1[[#This Row],[Region]])</f>
        <v>East</v>
      </c>
      <c r="D3508" t="str">
        <f>PROPER(Table1[[#This Row],[Product Category]])</f>
        <v>Groceries</v>
      </c>
      <c r="E3508">
        <f>ROUND(Table1[[#This Row],[Sales Amount]],1)</f>
        <v>3740</v>
      </c>
      <c r="F3508">
        <f>Table1[[#This Row],[Quantity Sold]]</f>
        <v>4</v>
      </c>
      <c r="G3508">
        <f>Table1[[#This Row],[Discount (%)]]</f>
        <v>7</v>
      </c>
      <c r="H3508">
        <f>Table1[[#This Row],[Profit]]</f>
        <v>1330.3</v>
      </c>
    </row>
    <row r="3509" spans="1:8">
      <c r="A3509" s="11" t="s">
        <v>3455</v>
      </c>
      <c r="B3509" s="7">
        <v>48532</v>
      </c>
      <c r="C3509" t="str">
        <f>PROPER(Table1[[#This Row],[Region]])</f>
        <v>South</v>
      </c>
      <c r="D3509" t="str">
        <f>PROPER(Table1[[#This Row],[Product Category]])</f>
        <v>Clothing</v>
      </c>
      <c r="E3509">
        <f>ROUND(Table1[[#This Row],[Sales Amount]],1)</f>
        <v>1741.4</v>
      </c>
      <c r="F3509">
        <f>Table1[[#This Row],[Quantity Sold]]</f>
        <v>32</v>
      </c>
      <c r="G3509">
        <f>Table1[[#This Row],[Discount (%)]]</f>
        <v>37</v>
      </c>
      <c r="H3509">
        <f>Table1[[#This Row],[Profit]]</f>
        <v>1195</v>
      </c>
    </row>
    <row r="3510" spans="1:8">
      <c r="A3510" s="11" t="s">
        <v>3456</v>
      </c>
      <c r="B3510" s="7">
        <v>48533</v>
      </c>
      <c r="C3510" t="str">
        <f>PROPER(Table1[[#This Row],[Region]])</f>
        <v>North</v>
      </c>
      <c r="D3510" t="str">
        <f>PROPER(Table1[[#This Row],[Product Category]])</f>
        <v>Sports</v>
      </c>
      <c r="E3510">
        <f>ROUND(Table1[[#This Row],[Sales Amount]],1)</f>
        <v>3208.9</v>
      </c>
      <c r="F3510">
        <f>Table1[[#This Row],[Quantity Sold]]</f>
        <v>37</v>
      </c>
      <c r="G3510">
        <f>Table1[[#This Row],[Discount (%)]]</f>
        <v>15</v>
      </c>
      <c r="H3510">
        <f>Table1[[#This Row],[Profit]]</f>
        <v>212.46</v>
      </c>
    </row>
    <row r="3511" spans="1:8">
      <c r="A3511" s="11" t="s">
        <v>3457</v>
      </c>
      <c r="B3511" s="7">
        <v>48534</v>
      </c>
      <c r="C3511" t="str">
        <f>PROPER(Table1[[#This Row],[Region]])</f>
        <v>North</v>
      </c>
      <c r="D3511" t="str">
        <f>PROPER(Table1[[#This Row],[Product Category]])</f>
        <v>Furniture</v>
      </c>
      <c r="E3511">
        <f>ROUND(Table1[[#This Row],[Sales Amount]],1)</f>
        <v>4678.6000000000004</v>
      </c>
      <c r="F3511">
        <f>Table1[[#This Row],[Quantity Sold]]</f>
        <v>15</v>
      </c>
      <c r="G3511">
        <f>Table1[[#This Row],[Discount (%)]]</f>
        <v>31</v>
      </c>
      <c r="H3511">
        <f>Table1[[#This Row],[Profit]]</f>
        <v>1304.3699999999999</v>
      </c>
    </row>
    <row r="3512" spans="1:8">
      <c r="A3512" s="11" t="s">
        <v>3458</v>
      </c>
      <c r="B3512" s="7">
        <v>48535</v>
      </c>
      <c r="C3512" t="str">
        <f>PROPER(Table1[[#This Row],[Region]])</f>
        <v>North</v>
      </c>
      <c r="D3512" t="str">
        <f>PROPER(Table1[[#This Row],[Product Category]])</f>
        <v>Groceries</v>
      </c>
      <c r="E3512">
        <f>ROUND(Table1[[#This Row],[Sales Amount]],1)</f>
        <v>4318.8</v>
      </c>
      <c r="F3512">
        <f>Table1[[#This Row],[Quantity Sold]]</f>
        <v>50</v>
      </c>
      <c r="G3512">
        <f>Table1[[#This Row],[Discount (%)]]</f>
        <v>6</v>
      </c>
      <c r="H3512">
        <f>Table1[[#This Row],[Profit]]</f>
        <v>213.96</v>
      </c>
    </row>
    <row r="3513" spans="1:8">
      <c r="A3513" s="11" t="s">
        <v>3459</v>
      </c>
      <c r="B3513" s="7">
        <v>48536</v>
      </c>
      <c r="C3513" t="str">
        <f>PROPER(Table1[[#This Row],[Region]])</f>
        <v>East</v>
      </c>
      <c r="D3513" t="str">
        <f>PROPER(Table1[[#This Row],[Product Category]])</f>
        <v>Clothing</v>
      </c>
      <c r="E3513">
        <f>ROUND(Table1[[#This Row],[Sales Amount]],1)</f>
        <v>4402.8</v>
      </c>
      <c r="F3513">
        <f>Table1[[#This Row],[Quantity Sold]]</f>
        <v>4</v>
      </c>
      <c r="G3513">
        <f>Table1[[#This Row],[Discount (%)]]</f>
        <v>36</v>
      </c>
      <c r="H3513">
        <f>Table1[[#This Row],[Profit]]</f>
        <v>61.49</v>
      </c>
    </row>
    <row r="3514" spans="1:8">
      <c r="A3514" s="11" t="s">
        <v>3460</v>
      </c>
      <c r="B3514" s="7">
        <v>48537</v>
      </c>
      <c r="C3514" t="str">
        <f>PROPER(Table1[[#This Row],[Region]])</f>
        <v>South</v>
      </c>
      <c r="D3514" t="str">
        <f>PROPER(Table1[[#This Row],[Product Category]])</f>
        <v>Clothing</v>
      </c>
      <c r="E3514">
        <f>ROUND(Table1[[#This Row],[Sales Amount]],1)</f>
        <v>92.6</v>
      </c>
      <c r="F3514">
        <f>Table1[[#This Row],[Quantity Sold]]</f>
        <v>41</v>
      </c>
      <c r="G3514">
        <f>Table1[[#This Row],[Discount (%)]]</f>
        <v>39</v>
      </c>
      <c r="H3514">
        <f>Table1[[#This Row],[Profit]]</f>
        <v>534.04999999999995</v>
      </c>
    </row>
    <row r="3515" spans="1:8">
      <c r="A3515" s="11" t="s">
        <v>3461</v>
      </c>
      <c r="B3515" s="7">
        <v>48538</v>
      </c>
      <c r="C3515" t="str">
        <f>PROPER(Table1[[#This Row],[Region]])</f>
        <v>South</v>
      </c>
      <c r="D3515" t="str">
        <f>PROPER(Table1[[#This Row],[Product Category]])</f>
        <v>Sports</v>
      </c>
      <c r="E3515">
        <f>ROUND(Table1[[#This Row],[Sales Amount]],1)</f>
        <v>2508.6</v>
      </c>
      <c r="F3515">
        <f>Table1[[#This Row],[Quantity Sold]]</f>
        <v>23</v>
      </c>
      <c r="G3515">
        <f>Table1[[#This Row],[Discount (%)]]</f>
        <v>25</v>
      </c>
      <c r="H3515">
        <f>Table1[[#This Row],[Profit]]</f>
        <v>1852.47</v>
      </c>
    </row>
    <row r="3516" spans="1:8">
      <c r="A3516" s="11" t="s">
        <v>3462</v>
      </c>
      <c r="B3516" s="7">
        <v>48539</v>
      </c>
      <c r="C3516" t="str">
        <f>PROPER(Table1[[#This Row],[Region]])</f>
        <v>East</v>
      </c>
      <c r="D3516" t="str">
        <f>PROPER(Table1[[#This Row],[Product Category]])</f>
        <v>Sports</v>
      </c>
      <c r="E3516">
        <f>ROUND(Table1[[#This Row],[Sales Amount]],1)</f>
        <v>3399.1</v>
      </c>
      <c r="F3516">
        <f>Table1[[#This Row],[Quantity Sold]]</f>
        <v>24</v>
      </c>
      <c r="G3516">
        <f>Table1[[#This Row],[Discount (%)]]</f>
        <v>28</v>
      </c>
      <c r="H3516">
        <f>Table1[[#This Row],[Profit]]</f>
        <v>1782.82</v>
      </c>
    </row>
    <row r="3517" spans="1:8">
      <c r="A3517" s="11" t="s">
        <v>3463</v>
      </c>
      <c r="B3517" s="7">
        <v>48540</v>
      </c>
      <c r="C3517" t="str">
        <f>PROPER(Table1[[#This Row],[Region]])</f>
        <v>North</v>
      </c>
      <c r="D3517" t="str">
        <f>PROPER(Table1[[#This Row],[Product Category]])</f>
        <v>Furniture</v>
      </c>
      <c r="E3517">
        <f>ROUND(Table1[[#This Row],[Sales Amount]],1)</f>
        <v>4153.2</v>
      </c>
      <c r="F3517">
        <f>Table1[[#This Row],[Quantity Sold]]</f>
        <v>31</v>
      </c>
      <c r="G3517">
        <f>Table1[[#This Row],[Discount (%)]]</f>
        <v>23</v>
      </c>
      <c r="H3517">
        <f>Table1[[#This Row],[Profit]]</f>
        <v>1542.38</v>
      </c>
    </row>
    <row r="3518" spans="1:8">
      <c r="A3518" s="11" t="s">
        <v>3464</v>
      </c>
      <c r="B3518" s="7">
        <v>48541</v>
      </c>
      <c r="C3518" t="str">
        <f>PROPER(Table1[[#This Row],[Region]])</f>
        <v>North</v>
      </c>
      <c r="D3518" t="str">
        <f>PROPER(Table1[[#This Row],[Product Category]])</f>
        <v>Furniture</v>
      </c>
      <c r="E3518">
        <f>ROUND(Table1[[#This Row],[Sales Amount]],1)</f>
        <v>3465.5</v>
      </c>
      <c r="F3518">
        <f>Table1[[#This Row],[Quantity Sold]]</f>
        <v>48</v>
      </c>
      <c r="G3518">
        <f>Table1[[#This Row],[Discount (%)]]</f>
        <v>41</v>
      </c>
      <c r="H3518">
        <f>Table1[[#This Row],[Profit]]</f>
        <v>1240.19</v>
      </c>
    </row>
    <row r="3519" spans="1:8">
      <c r="A3519" s="11" t="s">
        <v>3465</v>
      </c>
      <c r="B3519" s="7">
        <v>48542</v>
      </c>
      <c r="C3519" t="str">
        <f>PROPER(Table1[[#This Row],[Region]])</f>
        <v>North</v>
      </c>
      <c r="D3519" t="str">
        <f>PROPER(Table1[[#This Row],[Product Category]])</f>
        <v>Electronics</v>
      </c>
      <c r="E3519">
        <f>ROUND(Table1[[#This Row],[Sales Amount]],1)</f>
        <v>4308.8999999999996</v>
      </c>
      <c r="F3519">
        <f>Table1[[#This Row],[Quantity Sold]]</f>
        <v>29</v>
      </c>
      <c r="G3519">
        <f>Table1[[#This Row],[Discount (%)]]</f>
        <v>32</v>
      </c>
      <c r="H3519">
        <f>Table1[[#This Row],[Profit]]</f>
        <v>411.99</v>
      </c>
    </row>
    <row r="3520" spans="1:8">
      <c r="A3520" s="11" t="s">
        <v>3466</v>
      </c>
      <c r="B3520" s="7">
        <v>48543</v>
      </c>
      <c r="C3520" t="str">
        <f>PROPER(Table1[[#This Row],[Region]])</f>
        <v>West</v>
      </c>
      <c r="D3520" t="str">
        <f>PROPER(Table1[[#This Row],[Product Category]])</f>
        <v>Sports</v>
      </c>
      <c r="E3520">
        <f>ROUND(Table1[[#This Row],[Sales Amount]],1)</f>
        <v>760.3</v>
      </c>
      <c r="F3520">
        <f>Table1[[#This Row],[Quantity Sold]]</f>
        <v>29</v>
      </c>
      <c r="G3520">
        <f>Table1[[#This Row],[Discount (%)]]</f>
        <v>38</v>
      </c>
      <c r="H3520">
        <f>Table1[[#This Row],[Profit]]</f>
        <v>1902.36</v>
      </c>
    </row>
    <row r="3521" spans="1:8">
      <c r="A3521" s="11" t="s">
        <v>3467</v>
      </c>
      <c r="B3521" s="7">
        <v>48544</v>
      </c>
      <c r="C3521" t="str">
        <f>PROPER(Table1[[#This Row],[Region]])</f>
        <v>West</v>
      </c>
      <c r="D3521" t="str">
        <f>PROPER(Table1[[#This Row],[Product Category]])</f>
        <v>Furniture</v>
      </c>
      <c r="E3521">
        <f>ROUND(Table1[[#This Row],[Sales Amount]],1)</f>
        <v>3297</v>
      </c>
      <c r="F3521">
        <f>Table1[[#This Row],[Quantity Sold]]</f>
        <v>20</v>
      </c>
      <c r="G3521">
        <f>Table1[[#This Row],[Discount (%)]]</f>
        <v>11</v>
      </c>
      <c r="H3521">
        <f>Table1[[#This Row],[Profit]]</f>
        <v>266.62</v>
      </c>
    </row>
    <row r="3522" spans="1:8">
      <c r="A3522" s="11" t="s">
        <v>3468</v>
      </c>
      <c r="B3522" s="7">
        <v>48545</v>
      </c>
      <c r="C3522" t="str">
        <f>PROPER(Table1[[#This Row],[Region]])</f>
        <v>South</v>
      </c>
      <c r="D3522" t="str">
        <f>PROPER(Table1[[#This Row],[Product Category]])</f>
        <v>Electronics</v>
      </c>
      <c r="E3522">
        <f>ROUND(Table1[[#This Row],[Sales Amount]],1)</f>
        <v>4645.5</v>
      </c>
      <c r="F3522">
        <f>Table1[[#This Row],[Quantity Sold]]</f>
        <v>48</v>
      </c>
      <c r="G3522">
        <f>Table1[[#This Row],[Discount (%)]]</f>
        <v>13</v>
      </c>
      <c r="H3522">
        <f>Table1[[#This Row],[Profit]]</f>
        <v>1580.77</v>
      </c>
    </row>
    <row r="3523" spans="1:8">
      <c r="A3523" s="11" t="s">
        <v>3469</v>
      </c>
      <c r="B3523" s="7">
        <v>48546</v>
      </c>
      <c r="C3523" t="str">
        <f>PROPER(Table1[[#This Row],[Region]])</f>
        <v>East</v>
      </c>
      <c r="D3523" t="str">
        <f>PROPER(Table1[[#This Row],[Product Category]])</f>
        <v>Groceries</v>
      </c>
      <c r="E3523">
        <f>ROUND(Table1[[#This Row],[Sales Amount]],1)</f>
        <v>4024.1</v>
      </c>
      <c r="F3523">
        <f>Table1[[#This Row],[Quantity Sold]]</f>
        <v>50</v>
      </c>
      <c r="G3523">
        <f>Table1[[#This Row],[Discount (%)]]</f>
        <v>19</v>
      </c>
      <c r="H3523">
        <f>Table1[[#This Row],[Profit]]</f>
        <v>886.41</v>
      </c>
    </row>
    <row r="3524" spans="1:8">
      <c r="A3524" s="11" t="s">
        <v>3470</v>
      </c>
      <c r="B3524" s="7">
        <v>48547</v>
      </c>
      <c r="C3524" t="str">
        <f>PROPER(Table1[[#This Row],[Region]])</f>
        <v>West</v>
      </c>
      <c r="D3524" t="str">
        <f>PROPER(Table1[[#This Row],[Product Category]])</f>
        <v>Furniture</v>
      </c>
      <c r="E3524">
        <f>ROUND(Table1[[#This Row],[Sales Amount]],1)</f>
        <v>2135.9</v>
      </c>
      <c r="F3524">
        <f>Table1[[#This Row],[Quantity Sold]]</f>
        <v>6</v>
      </c>
      <c r="G3524">
        <f>Table1[[#This Row],[Discount (%)]]</f>
        <v>13</v>
      </c>
      <c r="H3524">
        <f>Table1[[#This Row],[Profit]]</f>
        <v>1052.1199999999999</v>
      </c>
    </row>
    <row r="3525" spans="1:8">
      <c r="A3525" s="11" t="s">
        <v>3471</v>
      </c>
      <c r="B3525" s="7">
        <v>48548</v>
      </c>
      <c r="C3525" t="str">
        <f>PROPER(Table1[[#This Row],[Region]])</f>
        <v>West</v>
      </c>
      <c r="D3525" t="str">
        <f>PROPER(Table1[[#This Row],[Product Category]])</f>
        <v>Electronics</v>
      </c>
      <c r="E3525">
        <f>ROUND(Table1[[#This Row],[Sales Amount]],1)</f>
        <v>3702.3</v>
      </c>
      <c r="F3525">
        <f>Table1[[#This Row],[Quantity Sold]]</f>
        <v>22</v>
      </c>
      <c r="G3525">
        <f>Table1[[#This Row],[Discount (%)]]</f>
        <v>14</v>
      </c>
      <c r="H3525">
        <f>Table1[[#This Row],[Profit]]</f>
        <v>218.6</v>
      </c>
    </row>
    <row r="3526" spans="1:8">
      <c r="A3526" s="11" t="s">
        <v>3472</v>
      </c>
      <c r="B3526" s="7">
        <v>48549</v>
      </c>
      <c r="C3526" t="str">
        <f>PROPER(Table1[[#This Row],[Region]])</f>
        <v>North</v>
      </c>
      <c r="D3526" t="str">
        <f>PROPER(Table1[[#This Row],[Product Category]])</f>
        <v>Clothing</v>
      </c>
      <c r="E3526">
        <f>ROUND(Table1[[#This Row],[Sales Amount]],1)</f>
        <v>1978.9</v>
      </c>
      <c r="F3526">
        <f>Table1[[#This Row],[Quantity Sold]]</f>
        <v>9</v>
      </c>
      <c r="G3526">
        <f>Table1[[#This Row],[Discount (%)]]</f>
        <v>41</v>
      </c>
      <c r="H3526">
        <f>Table1[[#This Row],[Profit]]</f>
        <v>750.93</v>
      </c>
    </row>
    <row r="3527" spans="1:8">
      <c r="A3527" s="11" t="s">
        <v>3473</v>
      </c>
      <c r="B3527" s="7">
        <v>48550</v>
      </c>
      <c r="C3527" t="str">
        <f>PROPER(Table1[[#This Row],[Region]])</f>
        <v>North</v>
      </c>
      <c r="D3527" t="str">
        <f>PROPER(Table1[[#This Row],[Product Category]])</f>
        <v>Groceries</v>
      </c>
      <c r="E3527">
        <f>ROUND(Table1[[#This Row],[Sales Amount]],1)</f>
        <v>2952.2</v>
      </c>
      <c r="F3527">
        <f>Table1[[#This Row],[Quantity Sold]]</f>
        <v>40</v>
      </c>
      <c r="G3527">
        <f>Table1[[#This Row],[Discount (%)]]</f>
        <v>19</v>
      </c>
      <c r="H3527">
        <f>Table1[[#This Row],[Profit]]</f>
        <v>1677.2</v>
      </c>
    </row>
    <row r="3528" spans="1:8">
      <c r="A3528" s="11" t="s">
        <v>3474</v>
      </c>
      <c r="B3528" s="7">
        <v>48551</v>
      </c>
      <c r="C3528" t="str">
        <f>PROPER(Table1[[#This Row],[Region]])</f>
        <v>West</v>
      </c>
      <c r="D3528" t="str">
        <f>PROPER(Table1[[#This Row],[Product Category]])</f>
        <v>Groceries</v>
      </c>
      <c r="E3528">
        <f>ROUND(Table1[[#This Row],[Sales Amount]],1)</f>
        <v>327.10000000000002</v>
      </c>
      <c r="F3528">
        <f>Table1[[#This Row],[Quantity Sold]]</f>
        <v>19</v>
      </c>
      <c r="G3528">
        <f>Table1[[#This Row],[Discount (%)]]</f>
        <v>45</v>
      </c>
      <c r="H3528">
        <f>Table1[[#This Row],[Profit]]</f>
        <v>596.21</v>
      </c>
    </row>
    <row r="3529" spans="1:8">
      <c r="A3529" s="11" t="s">
        <v>3475</v>
      </c>
      <c r="B3529" s="7">
        <v>48552</v>
      </c>
      <c r="C3529" t="str">
        <f>PROPER(Table1[[#This Row],[Region]])</f>
        <v>South</v>
      </c>
      <c r="D3529" t="str">
        <f>PROPER(Table1[[#This Row],[Product Category]])</f>
        <v>Clothing</v>
      </c>
      <c r="E3529">
        <f>ROUND(Table1[[#This Row],[Sales Amount]],1)</f>
        <v>2313.8000000000002</v>
      </c>
      <c r="F3529">
        <f>Table1[[#This Row],[Quantity Sold]]</f>
        <v>17</v>
      </c>
      <c r="G3529">
        <f>Table1[[#This Row],[Discount (%)]]</f>
        <v>48</v>
      </c>
      <c r="H3529">
        <f>Table1[[#This Row],[Profit]]</f>
        <v>181.83</v>
      </c>
    </row>
    <row r="3530" spans="1:8">
      <c r="A3530" s="11">
        <v>65956734</v>
      </c>
      <c r="B3530" s="7">
        <v>48553</v>
      </c>
      <c r="C3530" t="str">
        <f>PROPER(Table1[[#This Row],[Region]])</f>
        <v>East</v>
      </c>
      <c r="D3530" t="str">
        <f>PROPER(Table1[[#This Row],[Product Category]])</f>
        <v>Sports</v>
      </c>
      <c r="E3530">
        <f>ROUND(Table1[[#This Row],[Sales Amount]],1)</f>
        <v>2156.3000000000002</v>
      </c>
      <c r="F3530">
        <f>Table1[[#This Row],[Quantity Sold]]</f>
        <v>18</v>
      </c>
      <c r="G3530">
        <f>Table1[[#This Row],[Discount (%)]]</f>
        <v>18</v>
      </c>
      <c r="H3530">
        <f>Table1[[#This Row],[Profit]]</f>
        <v>687.58</v>
      </c>
    </row>
    <row r="3531" spans="1:8">
      <c r="A3531" s="11" t="s">
        <v>3476</v>
      </c>
      <c r="B3531" s="7">
        <v>48554</v>
      </c>
      <c r="C3531" t="str">
        <f>PROPER(Table1[[#This Row],[Region]])</f>
        <v>North</v>
      </c>
      <c r="D3531" t="str">
        <f>PROPER(Table1[[#This Row],[Product Category]])</f>
        <v>Groceries</v>
      </c>
      <c r="E3531">
        <f>ROUND(Table1[[#This Row],[Sales Amount]],1)</f>
        <v>739.3</v>
      </c>
      <c r="F3531">
        <f>Table1[[#This Row],[Quantity Sold]]</f>
        <v>36</v>
      </c>
      <c r="G3531">
        <f>Table1[[#This Row],[Discount (%)]]</f>
        <v>9</v>
      </c>
      <c r="H3531">
        <f>Table1[[#This Row],[Profit]]</f>
        <v>32.79</v>
      </c>
    </row>
    <row r="3532" spans="1:8">
      <c r="A3532" s="11" t="s">
        <v>3477</v>
      </c>
      <c r="B3532" s="7">
        <v>48555</v>
      </c>
      <c r="C3532" t="str">
        <f>PROPER(Table1[[#This Row],[Region]])</f>
        <v>East</v>
      </c>
      <c r="D3532" t="str">
        <f>PROPER(Table1[[#This Row],[Product Category]])</f>
        <v>Clothing</v>
      </c>
      <c r="E3532">
        <f>ROUND(Table1[[#This Row],[Sales Amount]],1)</f>
        <v>1137.3</v>
      </c>
      <c r="F3532">
        <f>Table1[[#This Row],[Quantity Sold]]</f>
        <v>43</v>
      </c>
      <c r="G3532">
        <f>Table1[[#This Row],[Discount (%)]]</f>
        <v>8</v>
      </c>
      <c r="H3532">
        <f>Table1[[#This Row],[Profit]]</f>
        <v>833.66</v>
      </c>
    </row>
    <row r="3533" spans="1:8">
      <c r="A3533" s="11" t="s">
        <v>3478</v>
      </c>
      <c r="B3533" s="7">
        <v>48556</v>
      </c>
      <c r="C3533" t="str">
        <f>PROPER(Table1[[#This Row],[Region]])</f>
        <v>North</v>
      </c>
      <c r="D3533" t="str">
        <f>PROPER(Table1[[#This Row],[Product Category]])</f>
        <v>Clothing</v>
      </c>
      <c r="E3533">
        <f>ROUND(Table1[[#This Row],[Sales Amount]],1)</f>
        <v>3594</v>
      </c>
      <c r="F3533">
        <f>Table1[[#This Row],[Quantity Sold]]</f>
        <v>50</v>
      </c>
      <c r="G3533">
        <f>Table1[[#This Row],[Discount (%)]]</f>
        <v>43</v>
      </c>
      <c r="H3533">
        <f>Table1[[#This Row],[Profit]]</f>
        <v>1783.65</v>
      </c>
    </row>
    <row r="3534" spans="1:8">
      <c r="A3534" s="11" t="s">
        <v>3479</v>
      </c>
      <c r="B3534" s="7">
        <v>48557</v>
      </c>
      <c r="C3534" t="str">
        <f>PROPER(Table1[[#This Row],[Region]])</f>
        <v>West</v>
      </c>
      <c r="D3534" t="str">
        <f>PROPER(Table1[[#This Row],[Product Category]])</f>
        <v>Sports</v>
      </c>
      <c r="E3534">
        <f>ROUND(Table1[[#This Row],[Sales Amount]],1)</f>
        <v>4191.2</v>
      </c>
      <c r="F3534">
        <f>Table1[[#This Row],[Quantity Sold]]</f>
        <v>34</v>
      </c>
      <c r="G3534">
        <f>Table1[[#This Row],[Discount (%)]]</f>
        <v>37</v>
      </c>
      <c r="H3534">
        <f>Table1[[#This Row],[Profit]]</f>
        <v>1799.63</v>
      </c>
    </row>
    <row r="3535" spans="1:8">
      <c r="A3535" s="11" t="s">
        <v>3480</v>
      </c>
      <c r="B3535" s="7">
        <v>48558</v>
      </c>
      <c r="C3535" t="str">
        <f>PROPER(Table1[[#This Row],[Region]])</f>
        <v>North</v>
      </c>
      <c r="D3535" t="str">
        <f>PROPER(Table1[[#This Row],[Product Category]])</f>
        <v>Clothing</v>
      </c>
      <c r="E3535">
        <f>ROUND(Table1[[#This Row],[Sales Amount]],1)</f>
        <v>4475.1000000000004</v>
      </c>
      <c r="F3535">
        <f>Table1[[#This Row],[Quantity Sold]]</f>
        <v>36</v>
      </c>
      <c r="G3535">
        <f>Table1[[#This Row],[Discount (%)]]</f>
        <v>42</v>
      </c>
      <c r="H3535">
        <f>Table1[[#This Row],[Profit]]</f>
        <v>1333.53</v>
      </c>
    </row>
    <row r="3536" spans="1:8">
      <c r="A3536" s="11" t="s">
        <v>3481</v>
      </c>
      <c r="B3536" s="7">
        <v>48559</v>
      </c>
      <c r="C3536" t="str">
        <f>PROPER(Table1[[#This Row],[Region]])</f>
        <v>West</v>
      </c>
      <c r="D3536" t="str">
        <f>PROPER(Table1[[#This Row],[Product Category]])</f>
        <v>Electronics</v>
      </c>
      <c r="E3536">
        <f>ROUND(Table1[[#This Row],[Sales Amount]],1)</f>
        <v>1895.1</v>
      </c>
      <c r="F3536">
        <f>Table1[[#This Row],[Quantity Sold]]</f>
        <v>8</v>
      </c>
      <c r="G3536">
        <f>Table1[[#This Row],[Discount (%)]]</f>
        <v>6</v>
      </c>
      <c r="H3536">
        <f>Table1[[#This Row],[Profit]]</f>
        <v>1694.06</v>
      </c>
    </row>
    <row r="3537" spans="1:8">
      <c r="A3537" s="11" t="s">
        <v>3482</v>
      </c>
      <c r="B3537" s="7">
        <v>48560</v>
      </c>
      <c r="C3537" t="str">
        <f>PROPER(Table1[[#This Row],[Region]])</f>
        <v>West</v>
      </c>
      <c r="D3537" t="str">
        <f>PROPER(Table1[[#This Row],[Product Category]])</f>
        <v>Furniture</v>
      </c>
      <c r="E3537">
        <f>ROUND(Table1[[#This Row],[Sales Amount]],1)</f>
        <v>1373</v>
      </c>
      <c r="F3537">
        <f>Table1[[#This Row],[Quantity Sold]]</f>
        <v>26</v>
      </c>
      <c r="G3537">
        <f>Table1[[#This Row],[Discount (%)]]</f>
        <v>18</v>
      </c>
      <c r="H3537">
        <f>Table1[[#This Row],[Profit]]</f>
        <v>111.78</v>
      </c>
    </row>
    <row r="3538" spans="1:8">
      <c r="A3538" s="11" t="s">
        <v>3483</v>
      </c>
      <c r="B3538" s="7">
        <v>48561</v>
      </c>
      <c r="C3538" t="str">
        <f>PROPER(Table1[[#This Row],[Region]])</f>
        <v>East</v>
      </c>
      <c r="D3538" t="str">
        <f>PROPER(Table1[[#This Row],[Product Category]])</f>
        <v>Sports</v>
      </c>
      <c r="E3538">
        <f>ROUND(Table1[[#This Row],[Sales Amount]],1)</f>
        <v>1119.9000000000001</v>
      </c>
      <c r="F3538">
        <f>Table1[[#This Row],[Quantity Sold]]</f>
        <v>47</v>
      </c>
      <c r="G3538">
        <f>Table1[[#This Row],[Discount (%)]]</f>
        <v>50</v>
      </c>
      <c r="H3538">
        <f>Table1[[#This Row],[Profit]]</f>
        <v>1375.28</v>
      </c>
    </row>
    <row r="3539" spans="1:8">
      <c r="A3539" s="11" t="s">
        <v>3484</v>
      </c>
      <c r="B3539" s="7">
        <v>48562</v>
      </c>
      <c r="C3539" t="str">
        <f>PROPER(Table1[[#This Row],[Region]])</f>
        <v>North</v>
      </c>
      <c r="D3539" t="str">
        <f>PROPER(Table1[[#This Row],[Product Category]])</f>
        <v>Electronics</v>
      </c>
      <c r="E3539">
        <f>ROUND(Table1[[#This Row],[Sales Amount]],1)</f>
        <v>2993</v>
      </c>
      <c r="F3539">
        <f>Table1[[#This Row],[Quantity Sold]]</f>
        <v>30</v>
      </c>
      <c r="G3539">
        <f>Table1[[#This Row],[Discount (%)]]</f>
        <v>7</v>
      </c>
      <c r="H3539">
        <f>Table1[[#This Row],[Profit]]</f>
        <v>1512.66</v>
      </c>
    </row>
    <row r="3540" spans="1:8">
      <c r="A3540" s="11" t="s">
        <v>3485</v>
      </c>
      <c r="B3540" s="7">
        <v>48563</v>
      </c>
      <c r="C3540" t="str">
        <f>PROPER(Table1[[#This Row],[Region]])</f>
        <v>South</v>
      </c>
      <c r="D3540" t="str">
        <f>PROPER(Table1[[#This Row],[Product Category]])</f>
        <v>Furniture</v>
      </c>
      <c r="E3540">
        <f>ROUND(Table1[[#This Row],[Sales Amount]],1)</f>
        <v>1014.9</v>
      </c>
      <c r="F3540">
        <f>Table1[[#This Row],[Quantity Sold]]</f>
        <v>26</v>
      </c>
      <c r="G3540">
        <f>Table1[[#This Row],[Discount (%)]]</f>
        <v>45</v>
      </c>
      <c r="H3540">
        <f>Table1[[#This Row],[Profit]]</f>
        <v>1562.69</v>
      </c>
    </row>
    <row r="3541" spans="1:8">
      <c r="A3541" s="11" t="s">
        <v>3486</v>
      </c>
      <c r="B3541" s="7">
        <v>48564</v>
      </c>
      <c r="C3541" t="str">
        <f>PROPER(Table1[[#This Row],[Region]])</f>
        <v>South</v>
      </c>
      <c r="D3541" t="str">
        <f>PROPER(Table1[[#This Row],[Product Category]])</f>
        <v>Groceries</v>
      </c>
      <c r="E3541">
        <f>ROUND(Table1[[#This Row],[Sales Amount]],1)</f>
        <v>3223.3</v>
      </c>
      <c r="F3541">
        <f>Table1[[#This Row],[Quantity Sold]]</f>
        <v>10</v>
      </c>
      <c r="G3541">
        <f>Table1[[#This Row],[Discount (%)]]</f>
        <v>2</v>
      </c>
      <c r="H3541">
        <f>Table1[[#This Row],[Profit]]</f>
        <v>548.61</v>
      </c>
    </row>
    <row r="3542" spans="1:8">
      <c r="A3542" s="11" t="s">
        <v>3487</v>
      </c>
      <c r="B3542" s="7">
        <v>48565</v>
      </c>
      <c r="C3542" t="str">
        <f>PROPER(Table1[[#This Row],[Region]])</f>
        <v>West</v>
      </c>
      <c r="D3542" t="str">
        <f>PROPER(Table1[[#This Row],[Product Category]])</f>
        <v>Furniture</v>
      </c>
      <c r="E3542">
        <f>ROUND(Table1[[#This Row],[Sales Amount]],1)</f>
        <v>2620.8000000000002</v>
      </c>
      <c r="F3542">
        <f>Table1[[#This Row],[Quantity Sold]]</f>
        <v>38</v>
      </c>
      <c r="G3542">
        <f>Table1[[#This Row],[Discount (%)]]</f>
        <v>40</v>
      </c>
      <c r="H3542">
        <f>Table1[[#This Row],[Profit]]</f>
        <v>616.61</v>
      </c>
    </row>
    <row r="3543" spans="1:8">
      <c r="A3543" s="11" t="s">
        <v>3488</v>
      </c>
      <c r="B3543" s="7">
        <v>48566</v>
      </c>
      <c r="C3543" t="str">
        <f>PROPER(Table1[[#This Row],[Region]])</f>
        <v>West</v>
      </c>
      <c r="D3543" t="str">
        <f>PROPER(Table1[[#This Row],[Product Category]])</f>
        <v>Sports</v>
      </c>
      <c r="E3543">
        <f>ROUND(Table1[[#This Row],[Sales Amount]],1)</f>
        <v>4324.1000000000004</v>
      </c>
      <c r="F3543">
        <f>Table1[[#This Row],[Quantity Sold]]</f>
        <v>6</v>
      </c>
      <c r="G3543">
        <f>Table1[[#This Row],[Discount (%)]]</f>
        <v>7</v>
      </c>
      <c r="H3543">
        <f>Table1[[#This Row],[Profit]]</f>
        <v>1101.5</v>
      </c>
    </row>
    <row r="3544" spans="1:8">
      <c r="A3544" s="11" t="s">
        <v>3489</v>
      </c>
      <c r="B3544" s="7">
        <v>48567</v>
      </c>
      <c r="C3544" t="str">
        <f>PROPER(Table1[[#This Row],[Region]])</f>
        <v>South</v>
      </c>
      <c r="D3544" t="str">
        <f>PROPER(Table1[[#This Row],[Product Category]])</f>
        <v>Sports</v>
      </c>
      <c r="E3544">
        <f>ROUND(Table1[[#This Row],[Sales Amount]],1)</f>
        <v>1879.3</v>
      </c>
      <c r="F3544">
        <f>Table1[[#This Row],[Quantity Sold]]</f>
        <v>32</v>
      </c>
      <c r="G3544">
        <f>Table1[[#This Row],[Discount (%)]]</f>
        <v>26</v>
      </c>
      <c r="H3544">
        <f>Table1[[#This Row],[Profit]]</f>
        <v>865.49</v>
      </c>
    </row>
    <row r="3545" spans="1:8">
      <c r="A3545" s="11" t="s">
        <v>3490</v>
      </c>
      <c r="B3545" s="7">
        <v>48568</v>
      </c>
      <c r="C3545" t="str">
        <f>PROPER(Table1[[#This Row],[Region]])</f>
        <v>South</v>
      </c>
      <c r="D3545" t="str">
        <f>PROPER(Table1[[#This Row],[Product Category]])</f>
        <v>Furniture</v>
      </c>
      <c r="E3545">
        <f>ROUND(Table1[[#This Row],[Sales Amount]],1)</f>
        <v>3140.8</v>
      </c>
      <c r="F3545">
        <f>Table1[[#This Row],[Quantity Sold]]</f>
        <v>10</v>
      </c>
      <c r="G3545">
        <f>Table1[[#This Row],[Discount (%)]]</f>
        <v>45</v>
      </c>
      <c r="H3545">
        <f>Table1[[#This Row],[Profit]]</f>
        <v>1536.19</v>
      </c>
    </row>
    <row r="3546" spans="1:8">
      <c r="A3546" s="11" t="s">
        <v>3491</v>
      </c>
      <c r="B3546" s="7">
        <v>48569</v>
      </c>
      <c r="C3546" t="str">
        <f>PROPER(Table1[[#This Row],[Region]])</f>
        <v>North</v>
      </c>
      <c r="D3546" t="str">
        <f>PROPER(Table1[[#This Row],[Product Category]])</f>
        <v>Clothing</v>
      </c>
      <c r="E3546">
        <f>ROUND(Table1[[#This Row],[Sales Amount]],1)</f>
        <v>3433.4</v>
      </c>
      <c r="F3546">
        <f>Table1[[#This Row],[Quantity Sold]]</f>
        <v>13</v>
      </c>
      <c r="G3546">
        <f>Table1[[#This Row],[Discount (%)]]</f>
        <v>13</v>
      </c>
      <c r="H3546">
        <f>Table1[[#This Row],[Profit]]</f>
        <v>744.21</v>
      </c>
    </row>
    <row r="3547" spans="1:8">
      <c r="A3547" s="11" t="s">
        <v>3492</v>
      </c>
      <c r="B3547" s="7">
        <v>48570</v>
      </c>
      <c r="C3547" t="str">
        <f>PROPER(Table1[[#This Row],[Region]])</f>
        <v>North</v>
      </c>
      <c r="D3547" t="str">
        <f>PROPER(Table1[[#This Row],[Product Category]])</f>
        <v>Electronics</v>
      </c>
      <c r="E3547">
        <f>ROUND(Table1[[#This Row],[Sales Amount]],1)</f>
        <v>1183</v>
      </c>
      <c r="F3547">
        <f>Table1[[#This Row],[Quantity Sold]]</f>
        <v>10</v>
      </c>
      <c r="G3547">
        <f>Table1[[#This Row],[Discount (%)]]</f>
        <v>44</v>
      </c>
      <c r="H3547">
        <f>Table1[[#This Row],[Profit]]</f>
        <v>160.82</v>
      </c>
    </row>
    <row r="3548" spans="1:8">
      <c r="A3548" s="11" t="s">
        <v>3493</v>
      </c>
      <c r="B3548" s="7">
        <v>48571</v>
      </c>
      <c r="C3548" t="str">
        <f>PROPER(Table1[[#This Row],[Region]])</f>
        <v>North</v>
      </c>
      <c r="D3548" t="str">
        <f>PROPER(Table1[[#This Row],[Product Category]])</f>
        <v>Electronics</v>
      </c>
      <c r="E3548">
        <f>ROUND(Table1[[#This Row],[Sales Amount]],1)</f>
        <v>2439.9</v>
      </c>
      <c r="F3548">
        <f>Table1[[#This Row],[Quantity Sold]]</f>
        <v>12</v>
      </c>
      <c r="G3548">
        <f>Table1[[#This Row],[Discount (%)]]</f>
        <v>48</v>
      </c>
      <c r="H3548">
        <f>Table1[[#This Row],[Profit]]</f>
        <v>1646.45</v>
      </c>
    </row>
    <row r="3549" spans="1:8">
      <c r="A3549" s="11" t="s">
        <v>3494</v>
      </c>
      <c r="B3549" s="7">
        <v>48572</v>
      </c>
      <c r="C3549" t="str">
        <f>PROPER(Table1[[#This Row],[Region]])</f>
        <v>North</v>
      </c>
      <c r="D3549" t="str">
        <f>PROPER(Table1[[#This Row],[Product Category]])</f>
        <v>Sports</v>
      </c>
      <c r="E3549">
        <f>ROUND(Table1[[#This Row],[Sales Amount]],1)</f>
        <v>2079.6</v>
      </c>
      <c r="F3549">
        <f>Table1[[#This Row],[Quantity Sold]]</f>
        <v>18</v>
      </c>
      <c r="G3549">
        <f>Table1[[#This Row],[Discount (%)]]</f>
        <v>3</v>
      </c>
      <c r="H3549">
        <f>Table1[[#This Row],[Profit]]</f>
        <v>1178.32</v>
      </c>
    </row>
    <row r="3550" spans="1:8">
      <c r="A3550" s="11" t="s">
        <v>3495</v>
      </c>
      <c r="B3550" s="7">
        <v>48573</v>
      </c>
      <c r="C3550" t="str">
        <f>PROPER(Table1[[#This Row],[Region]])</f>
        <v>South</v>
      </c>
      <c r="D3550" t="str">
        <f>PROPER(Table1[[#This Row],[Product Category]])</f>
        <v>Furniture</v>
      </c>
      <c r="E3550">
        <f>ROUND(Table1[[#This Row],[Sales Amount]],1)</f>
        <v>3423</v>
      </c>
      <c r="F3550">
        <f>Table1[[#This Row],[Quantity Sold]]</f>
        <v>39</v>
      </c>
      <c r="G3550">
        <f>Table1[[#This Row],[Discount (%)]]</f>
        <v>20</v>
      </c>
      <c r="H3550">
        <f>Table1[[#This Row],[Profit]]</f>
        <v>1169.5899999999999</v>
      </c>
    </row>
    <row r="3551" spans="1:8">
      <c r="A3551" s="11" t="s">
        <v>3496</v>
      </c>
      <c r="B3551" s="7">
        <v>48574</v>
      </c>
      <c r="C3551" t="str">
        <f>PROPER(Table1[[#This Row],[Region]])</f>
        <v>West</v>
      </c>
      <c r="D3551" t="str">
        <f>PROPER(Table1[[#This Row],[Product Category]])</f>
        <v>Sports</v>
      </c>
      <c r="E3551">
        <f>ROUND(Table1[[#This Row],[Sales Amount]],1)</f>
        <v>3447.8</v>
      </c>
      <c r="F3551">
        <f>Table1[[#This Row],[Quantity Sold]]</f>
        <v>41</v>
      </c>
      <c r="G3551">
        <f>Table1[[#This Row],[Discount (%)]]</f>
        <v>4</v>
      </c>
      <c r="H3551">
        <f>Table1[[#This Row],[Profit]]</f>
        <v>1751.23</v>
      </c>
    </row>
    <row r="3552" spans="1:8">
      <c r="A3552" s="11" t="s">
        <v>3497</v>
      </c>
      <c r="B3552" s="7">
        <v>48575</v>
      </c>
      <c r="C3552" t="str">
        <f>PROPER(Table1[[#This Row],[Region]])</f>
        <v>West</v>
      </c>
      <c r="D3552" t="str">
        <f>PROPER(Table1[[#This Row],[Product Category]])</f>
        <v>Electronics</v>
      </c>
      <c r="E3552">
        <f>ROUND(Table1[[#This Row],[Sales Amount]],1)</f>
        <v>2086.3000000000002</v>
      </c>
      <c r="F3552">
        <f>Table1[[#This Row],[Quantity Sold]]</f>
        <v>36</v>
      </c>
      <c r="G3552">
        <f>Table1[[#This Row],[Discount (%)]]</f>
        <v>19</v>
      </c>
      <c r="H3552">
        <f>Table1[[#This Row],[Profit]]</f>
        <v>841.05</v>
      </c>
    </row>
    <row r="3553" spans="1:8">
      <c r="A3553" s="11" t="s">
        <v>3498</v>
      </c>
      <c r="B3553" s="7">
        <v>48576</v>
      </c>
      <c r="C3553" t="str">
        <f>PROPER(Table1[[#This Row],[Region]])</f>
        <v>West</v>
      </c>
      <c r="D3553" t="str">
        <f>PROPER(Table1[[#This Row],[Product Category]])</f>
        <v>Groceries</v>
      </c>
      <c r="E3553">
        <f>ROUND(Table1[[#This Row],[Sales Amount]],1)</f>
        <v>2332.6999999999998</v>
      </c>
      <c r="F3553">
        <f>Table1[[#This Row],[Quantity Sold]]</f>
        <v>23</v>
      </c>
      <c r="G3553">
        <f>Table1[[#This Row],[Discount (%)]]</f>
        <v>23</v>
      </c>
      <c r="H3553">
        <f>Table1[[#This Row],[Profit]]</f>
        <v>357.8</v>
      </c>
    </row>
    <row r="3554" spans="1:8">
      <c r="A3554" s="11" t="s">
        <v>3499</v>
      </c>
      <c r="B3554" s="7">
        <v>48577</v>
      </c>
      <c r="C3554" t="str">
        <f>PROPER(Table1[[#This Row],[Region]])</f>
        <v>North</v>
      </c>
      <c r="D3554" t="str">
        <f>PROPER(Table1[[#This Row],[Product Category]])</f>
        <v>Electronics</v>
      </c>
      <c r="E3554">
        <f>ROUND(Table1[[#This Row],[Sales Amount]],1)</f>
        <v>635.79999999999995</v>
      </c>
      <c r="F3554">
        <f>Table1[[#This Row],[Quantity Sold]]</f>
        <v>30</v>
      </c>
      <c r="G3554">
        <f>Table1[[#This Row],[Discount (%)]]</f>
        <v>16</v>
      </c>
      <c r="H3554">
        <f>Table1[[#This Row],[Profit]]</f>
        <v>1338.97</v>
      </c>
    </row>
    <row r="3555" spans="1:8">
      <c r="A3555" s="11" t="s">
        <v>3500</v>
      </c>
      <c r="B3555" s="7">
        <v>48578</v>
      </c>
      <c r="C3555" t="str">
        <f>PROPER(Table1[[#This Row],[Region]])</f>
        <v>South</v>
      </c>
      <c r="D3555" t="str">
        <f>PROPER(Table1[[#This Row],[Product Category]])</f>
        <v>Furniture</v>
      </c>
      <c r="E3555">
        <f>ROUND(Table1[[#This Row],[Sales Amount]],1)</f>
        <v>1674.3</v>
      </c>
      <c r="F3555">
        <f>Table1[[#This Row],[Quantity Sold]]</f>
        <v>47</v>
      </c>
      <c r="G3555">
        <f>Table1[[#This Row],[Discount (%)]]</f>
        <v>11</v>
      </c>
      <c r="H3555">
        <f>Table1[[#This Row],[Profit]]</f>
        <v>424.46</v>
      </c>
    </row>
    <row r="3556" spans="1:8">
      <c r="A3556" s="11" t="s">
        <v>3501</v>
      </c>
      <c r="B3556" s="7">
        <v>48579</v>
      </c>
      <c r="C3556" t="str">
        <f>PROPER(Table1[[#This Row],[Region]])</f>
        <v>South</v>
      </c>
      <c r="D3556" t="str">
        <f>PROPER(Table1[[#This Row],[Product Category]])</f>
        <v>Furniture</v>
      </c>
      <c r="E3556">
        <f>ROUND(Table1[[#This Row],[Sales Amount]],1)</f>
        <v>597.20000000000005</v>
      </c>
      <c r="F3556">
        <f>Table1[[#This Row],[Quantity Sold]]</f>
        <v>38</v>
      </c>
      <c r="G3556">
        <f>Table1[[#This Row],[Discount (%)]]</f>
        <v>41</v>
      </c>
      <c r="H3556">
        <f>Table1[[#This Row],[Profit]]</f>
        <v>388.69</v>
      </c>
    </row>
    <row r="3557" spans="1:8">
      <c r="A3557" s="11" t="s">
        <v>3502</v>
      </c>
      <c r="B3557" s="7">
        <v>48580</v>
      </c>
      <c r="C3557" t="str">
        <f>PROPER(Table1[[#This Row],[Region]])</f>
        <v>North</v>
      </c>
      <c r="D3557" t="str">
        <f>PROPER(Table1[[#This Row],[Product Category]])</f>
        <v>Groceries</v>
      </c>
      <c r="E3557">
        <f>ROUND(Table1[[#This Row],[Sales Amount]],1)</f>
        <v>3532.2</v>
      </c>
      <c r="F3557">
        <f>Table1[[#This Row],[Quantity Sold]]</f>
        <v>37</v>
      </c>
      <c r="G3557">
        <f>Table1[[#This Row],[Discount (%)]]</f>
        <v>8</v>
      </c>
      <c r="H3557">
        <f>Table1[[#This Row],[Profit]]</f>
        <v>621.94000000000005</v>
      </c>
    </row>
    <row r="3558" spans="1:8">
      <c r="A3558" s="11" t="s">
        <v>3503</v>
      </c>
      <c r="B3558" s="7">
        <v>48581</v>
      </c>
      <c r="C3558" t="str">
        <f>PROPER(Table1[[#This Row],[Region]])</f>
        <v>West</v>
      </c>
      <c r="D3558" t="str">
        <f>PROPER(Table1[[#This Row],[Product Category]])</f>
        <v>Furniture</v>
      </c>
      <c r="E3558">
        <f>ROUND(Table1[[#This Row],[Sales Amount]],1)</f>
        <v>1200.2</v>
      </c>
      <c r="F3558">
        <f>Table1[[#This Row],[Quantity Sold]]</f>
        <v>2</v>
      </c>
      <c r="G3558">
        <f>Table1[[#This Row],[Discount (%)]]</f>
        <v>33</v>
      </c>
      <c r="H3558">
        <f>Table1[[#This Row],[Profit]]</f>
        <v>715.85</v>
      </c>
    </row>
    <row r="3559" spans="1:8">
      <c r="A3559" s="11" t="s">
        <v>3504</v>
      </c>
      <c r="B3559" s="7">
        <v>48582</v>
      </c>
      <c r="C3559" t="str">
        <f>PROPER(Table1[[#This Row],[Region]])</f>
        <v>South</v>
      </c>
      <c r="D3559" t="str">
        <f>PROPER(Table1[[#This Row],[Product Category]])</f>
        <v>Clothing</v>
      </c>
      <c r="E3559">
        <f>ROUND(Table1[[#This Row],[Sales Amount]],1)</f>
        <v>3762.6</v>
      </c>
      <c r="F3559">
        <f>Table1[[#This Row],[Quantity Sold]]</f>
        <v>12</v>
      </c>
      <c r="G3559">
        <f>Table1[[#This Row],[Discount (%)]]</f>
        <v>30</v>
      </c>
      <c r="H3559">
        <f>Table1[[#This Row],[Profit]]</f>
        <v>1065.8800000000001</v>
      </c>
    </row>
    <row r="3560" spans="1:8">
      <c r="A3560" s="11" t="s">
        <v>3505</v>
      </c>
      <c r="B3560" s="7">
        <v>48583</v>
      </c>
      <c r="C3560" t="str">
        <f>PROPER(Table1[[#This Row],[Region]])</f>
        <v>South</v>
      </c>
      <c r="D3560" t="str">
        <f>PROPER(Table1[[#This Row],[Product Category]])</f>
        <v>Groceries</v>
      </c>
      <c r="E3560">
        <f>ROUND(Table1[[#This Row],[Sales Amount]],1)</f>
        <v>1523.9</v>
      </c>
      <c r="F3560">
        <f>Table1[[#This Row],[Quantity Sold]]</f>
        <v>36</v>
      </c>
      <c r="G3560">
        <f>Table1[[#This Row],[Discount (%)]]</f>
        <v>2</v>
      </c>
      <c r="H3560">
        <f>Table1[[#This Row],[Profit]]</f>
        <v>770.9</v>
      </c>
    </row>
    <row r="3561" spans="1:8">
      <c r="A3561" s="11" t="s">
        <v>3506</v>
      </c>
      <c r="B3561" s="7">
        <v>48584</v>
      </c>
      <c r="C3561" t="str">
        <f>PROPER(Table1[[#This Row],[Region]])</f>
        <v>West</v>
      </c>
      <c r="D3561" t="str">
        <f>PROPER(Table1[[#This Row],[Product Category]])</f>
        <v>Electronics</v>
      </c>
      <c r="E3561">
        <f>ROUND(Table1[[#This Row],[Sales Amount]],1)</f>
        <v>3152.8</v>
      </c>
      <c r="F3561">
        <f>Table1[[#This Row],[Quantity Sold]]</f>
        <v>17</v>
      </c>
      <c r="G3561">
        <f>Table1[[#This Row],[Discount (%)]]</f>
        <v>16</v>
      </c>
      <c r="H3561">
        <f>Table1[[#This Row],[Profit]]</f>
        <v>1578.68</v>
      </c>
    </row>
    <row r="3562" spans="1:8">
      <c r="A3562" s="11" t="s">
        <v>3507</v>
      </c>
      <c r="B3562" s="7">
        <v>48585</v>
      </c>
      <c r="C3562" t="str">
        <f>PROPER(Table1[[#This Row],[Region]])</f>
        <v>East</v>
      </c>
      <c r="D3562" t="str">
        <f>PROPER(Table1[[#This Row],[Product Category]])</f>
        <v>Groceries</v>
      </c>
      <c r="E3562">
        <f>ROUND(Table1[[#This Row],[Sales Amount]],1)</f>
        <v>1035.2</v>
      </c>
      <c r="F3562">
        <f>Table1[[#This Row],[Quantity Sold]]</f>
        <v>38</v>
      </c>
      <c r="G3562">
        <f>Table1[[#This Row],[Discount (%)]]</f>
        <v>32</v>
      </c>
      <c r="H3562">
        <f>Table1[[#This Row],[Profit]]</f>
        <v>1570.04</v>
      </c>
    </row>
    <row r="3563" spans="1:8">
      <c r="A3563" s="11" t="s">
        <v>3508</v>
      </c>
      <c r="B3563" s="7">
        <v>48586</v>
      </c>
      <c r="C3563" t="str">
        <f>PROPER(Table1[[#This Row],[Region]])</f>
        <v>North</v>
      </c>
      <c r="D3563" t="str">
        <f>PROPER(Table1[[#This Row],[Product Category]])</f>
        <v>Electronics</v>
      </c>
      <c r="E3563">
        <f>ROUND(Table1[[#This Row],[Sales Amount]],1)</f>
        <v>1136</v>
      </c>
      <c r="F3563">
        <f>Table1[[#This Row],[Quantity Sold]]</f>
        <v>11</v>
      </c>
      <c r="G3563">
        <f>Table1[[#This Row],[Discount (%)]]</f>
        <v>41</v>
      </c>
      <c r="H3563">
        <f>Table1[[#This Row],[Profit]]</f>
        <v>831.58</v>
      </c>
    </row>
    <row r="3564" spans="1:8">
      <c r="A3564" s="11" t="s">
        <v>3509</v>
      </c>
      <c r="B3564" s="7">
        <v>48587</v>
      </c>
      <c r="C3564" t="str">
        <f>PROPER(Table1[[#This Row],[Region]])</f>
        <v>North</v>
      </c>
      <c r="D3564" t="str">
        <f>PROPER(Table1[[#This Row],[Product Category]])</f>
        <v>Sports</v>
      </c>
      <c r="E3564">
        <f>ROUND(Table1[[#This Row],[Sales Amount]],1)</f>
        <v>1892.3</v>
      </c>
      <c r="F3564">
        <f>Table1[[#This Row],[Quantity Sold]]</f>
        <v>34</v>
      </c>
      <c r="G3564">
        <f>Table1[[#This Row],[Discount (%)]]</f>
        <v>25</v>
      </c>
      <c r="H3564">
        <f>Table1[[#This Row],[Profit]]</f>
        <v>1160.02</v>
      </c>
    </row>
    <row r="3565" spans="1:8">
      <c r="A3565" s="11" t="s">
        <v>3510</v>
      </c>
      <c r="B3565" s="7">
        <v>48588</v>
      </c>
      <c r="C3565" t="str">
        <f>PROPER(Table1[[#This Row],[Region]])</f>
        <v>West</v>
      </c>
      <c r="D3565" t="str">
        <f>PROPER(Table1[[#This Row],[Product Category]])</f>
        <v>Groceries</v>
      </c>
      <c r="E3565">
        <f>ROUND(Table1[[#This Row],[Sales Amount]],1)</f>
        <v>119.9</v>
      </c>
      <c r="F3565">
        <f>Table1[[#This Row],[Quantity Sold]]</f>
        <v>47</v>
      </c>
      <c r="G3565">
        <f>Table1[[#This Row],[Discount (%)]]</f>
        <v>43</v>
      </c>
      <c r="H3565">
        <f>Table1[[#This Row],[Profit]]</f>
        <v>914.09</v>
      </c>
    </row>
    <row r="3566" spans="1:8">
      <c r="A3566" s="11" t="s">
        <v>3511</v>
      </c>
      <c r="B3566" s="7">
        <v>48589</v>
      </c>
      <c r="C3566" t="str">
        <f>PROPER(Table1[[#This Row],[Region]])</f>
        <v>North</v>
      </c>
      <c r="D3566" t="str">
        <f>PROPER(Table1[[#This Row],[Product Category]])</f>
        <v>Groceries</v>
      </c>
      <c r="E3566">
        <f>ROUND(Table1[[#This Row],[Sales Amount]],1)</f>
        <v>4134.2</v>
      </c>
      <c r="F3566">
        <f>Table1[[#This Row],[Quantity Sold]]</f>
        <v>42</v>
      </c>
      <c r="G3566">
        <f>Table1[[#This Row],[Discount (%)]]</f>
        <v>19</v>
      </c>
      <c r="H3566">
        <f>Table1[[#This Row],[Profit]]</f>
        <v>715.7</v>
      </c>
    </row>
    <row r="3567" spans="1:8">
      <c r="A3567" s="11" t="s">
        <v>3512</v>
      </c>
      <c r="B3567" s="7">
        <v>48590</v>
      </c>
      <c r="C3567" t="str">
        <f>PROPER(Table1[[#This Row],[Region]])</f>
        <v>North</v>
      </c>
      <c r="D3567" t="str">
        <f>PROPER(Table1[[#This Row],[Product Category]])</f>
        <v>Electronics</v>
      </c>
      <c r="E3567">
        <f>ROUND(Table1[[#This Row],[Sales Amount]],1)</f>
        <v>2256.6999999999998</v>
      </c>
      <c r="F3567">
        <f>Table1[[#This Row],[Quantity Sold]]</f>
        <v>13</v>
      </c>
      <c r="G3567">
        <f>Table1[[#This Row],[Discount (%)]]</f>
        <v>23</v>
      </c>
      <c r="H3567">
        <f>Table1[[#This Row],[Profit]]</f>
        <v>1456.26</v>
      </c>
    </row>
    <row r="3568" spans="1:8">
      <c r="A3568" s="11" t="s">
        <v>3513</v>
      </c>
      <c r="B3568" s="7">
        <v>48591</v>
      </c>
      <c r="C3568" t="str">
        <f>PROPER(Table1[[#This Row],[Region]])</f>
        <v>South</v>
      </c>
      <c r="D3568" t="str">
        <f>PROPER(Table1[[#This Row],[Product Category]])</f>
        <v>Electronics</v>
      </c>
      <c r="E3568">
        <f>ROUND(Table1[[#This Row],[Sales Amount]],1)</f>
        <v>1096.5999999999999</v>
      </c>
      <c r="F3568">
        <f>Table1[[#This Row],[Quantity Sold]]</f>
        <v>4</v>
      </c>
      <c r="G3568">
        <f>Table1[[#This Row],[Discount (%)]]</f>
        <v>24</v>
      </c>
      <c r="H3568">
        <f>Table1[[#This Row],[Profit]]</f>
        <v>1766.86</v>
      </c>
    </row>
    <row r="3569" spans="1:8">
      <c r="A3569" s="11" t="s">
        <v>3514</v>
      </c>
      <c r="B3569" s="7">
        <v>48592</v>
      </c>
      <c r="C3569" t="str">
        <f>PROPER(Table1[[#This Row],[Region]])</f>
        <v>North</v>
      </c>
      <c r="D3569" t="str">
        <f>PROPER(Table1[[#This Row],[Product Category]])</f>
        <v>Sports</v>
      </c>
      <c r="E3569">
        <f>ROUND(Table1[[#This Row],[Sales Amount]],1)</f>
        <v>1696.9</v>
      </c>
      <c r="F3569">
        <f>Table1[[#This Row],[Quantity Sold]]</f>
        <v>38</v>
      </c>
      <c r="G3569">
        <f>Table1[[#This Row],[Discount (%)]]</f>
        <v>45</v>
      </c>
      <c r="H3569">
        <f>Table1[[#This Row],[Profit]]</f>
        <v>1666.38</v>
      </c>
    </row>
    <row r="3570" spans="1:8">
      <c r="A3570" s="11" t="s">
        <v>3515</v>
      </c>
      <c r="B3570" s="7">
        <v>48593</v>
      </c>
      <c r="C3570" t="str">
        <f>PROPER(Table1[[#This Row],[Region]])</f>
        <v>North</v>
      </c>
      <c r="D3570" t="str">
        <f>PROPER(Table1[[#This Row],[Product Category]])</f>
        <v>Groceries</v>
      </c>
      <c r="E3570">
        <f>ROUND(Table1[[#This Row],[Sales Amount]],1)</f>
        <v>2245.6999999999998</v>
      </c>
      <c r="F3570">
        <f>Table1[[#This Row],[Quantity Sold]]</f>
        <v>2</v>
      </c>
      <c r="G3570">
        <f>Table1[[#This Row],[Discount (%)]]</f>
        <v>35</v>
      </c>
      <c r="H3570">
        <f>Table1[[#This Row],[Profit]]</f>
        <v>187.03</v>
      </c>
    </row>
    <row r="3571" spans="1:8">
      <c r="A3571" s="11" t="s">
        <v>3516</v>
      </c>
      <c r="B3571" s="7">
        <v>48594</v>
      </c>
      <c r="C3571" t="str">
        <f>PROPER(Table1[[#This Row],[Region]])</f>
        <v>West</v>
      </c>
      <c r="D3571" t="str">
        <f>PROPER(Table1[[#This Row],[Product Category]])</f>
        <v>Electronics</v>
      </c>
      <c r="E3571">
        <f>ROUND(Table1[[#This Row],[Sales Amount]],1)</f>
        <v>2027</v>
      </c>
      <c r="F3571">
        <f>Table1[[#This Row],[Quantity Sold]]</f>
        <v>13</v>
      </c>
      <c r="G3571">
        <f>Table1[[#This Row],[Discount (%)]]</f>
        <v>22</v>
      </c>
      <c r="H3571">
        <f>Table1[[#This Row],[Profit]]</f>
        <v>632.55999999999995</v>
      </c>
    </row>
    <row r="3572" spans="1:8">
      <c r="A3572" s="11" t="s">
        <v>3517</v>
      </c>
      <c r="B3572" s="7">
        <v>48595</v>
      </c>
      <c r="C3572" t="str">
        <f>PROPER(Table1[[#This Row],[Region]])</f>
        <v>South</v>
      </c>
      <c r="D3572" t="str">
        <f>PROPER(Table1[[#This Row],[Product Category]])</f>
        <v>Sports</v>
      </c>
      <c r="E3572">
        <f>ROUND(Table1[[#This Row],[Sales Amount]],1)</f>
        <v>4729</v>
      </c>
      <c r="F3572">
        <f>Table1[[#This Row],[Quantity Sold]]</f>
        <v>26</v>
      </c>
      <c r="G3572">
        <f>Table1[[#This Row],[Discount (%)]]</f>
        <v>45</v>
      </c>
      <c r="H3572">
        <f>Table1[[#This Row],[Profit]]</f>
        <v>965.64</v>
      </c>
    </row>
    <row r="3573" spans="1:8">
      <c r="A3573" s="11" t="s">
        <v>3518</v>
      </c>
      <c r="B3573" s="7">
        <v>48596</v>
      </c>
      <c r="C3573" t="str">
        <f>PROPER(Table1[[#This Row],[Region]])</f>
        <v>East</v>
      </c>
      <c r="D3573" t="str">
        <f>PROPER(Table1[[#This Row],[Product Category]])</f>
        <v>Clothing</v>
      </c>
      <c r="E3573">
        <f>ROUND(Table1[[#This Row],[Sales Amount]],1)</f>
        <v>1820.4</v>
      </c>
      <c r="F3573">
        <f>Table1[[#This Row],[Quantity Sold]]</f>
        <v>32</v>
      </c>
      <c r="G3573">
        <f>Table1[[#This Row],[Discount (%)]]</f>
        <v>5</v>
      </c>
      <c r="H3573">
        <f>Table1[[#This Row],[Profit]]</f>
        <v>225.39</v>
      </c>
    </row>
    <row r="3574" spans="1:8">
      <c r="A3574" s="11" t="s">
        <v>3519</v>
      </c>
      <c r="B3574" s="7">
        <v>48597</v>
      </c>
      <c r="C3574" t="str">
        <f>PROPER(Table1[[#This Row],[Region]])</f>
        <v>North</v>
      </c>
      <c r="D3574" t="str">
        <f>PROPER(Table1[[#This Row],[Product Category]])</f>
        <v>Groceries</v>
      </c>
      <c r="E3574">
        <f>ROUND(Table1[[#This Row],[Sales Amount]],1)</f>
        <v>787.2</v>
      </c>
      <c r="F3574">
        <f>Table1[[#This Row],[Quantity Sold]]</f>
        <v>19</v>
      </c>
      <c r="G3574">
        <f>Table1[[#This Row],[Discount (%)]]</f>
        <v>13</v>
      </c>
      <c r="H3574">
        <f>Table1[[#This Row],[Profit]]</f>
        <v>345.86</v>
      </c>
    </row>
    <row r="3575" spans="1:8">
      <c r="A3575" s="11" t="s">
        <v>3520</v>
      </c>
      <c r="B3575" s="7">
        <v>48598</v>
      </c>
      <c r="C3575" t="str">
        <f>PROPER(Table1[[#This Row],[Region]])</f>
        <v>South</v>
      </c>
      <c r="D3575" t="str">
        <f>PROPER(Table1[[#This Row],[Product Category]])</f>
        <v>Sports</v>
      </c>
      <c r="E3575">
        <f>ROUND(Table1[[#This Row],[Sales Amount]],1)</f>
        <v>4793.8</v>
      </c>
      <c r="F3575">
        <f>Table1[[#This Row],[Quantity Sold]]</f>
        <v>14</v>
      </c>
      <c r="G3575">
        <f>Table1[[#This Row],[Discount (%)]]</f>
        <v>17</v>
      </c>
      <c r="H3575">
        <f>Table1[[#This Row],[Profit]]</f>
        <v>851.78</v>
      </c>
    </row>
    <row r="3576" spans="1:8">
      <c r="A3576" s="11" t="s">
        <v>3521</v>
      </c>
      <c r="B3576" s="7">
        <v>48599</v>
      </c>
      <c r="C3576" t="str">
        <f>PROPER(Table1[[#This Row],[Region]])</f>
        <v>South</v>
      </c>
      <c r="D3576" t="str">
        <f>PROPER(Table1[[#This Row],[Product Category]])</f>
        <v>Clothing</v>
      </c>
      <c r="E3576">
        <f>ROUND(Table1[[#This Row],[Sales Amount]],1)</f>
        <v>2756.3</v>
      </c>
      <c r="F3576">
        <f>Table1[[#This Row],[Quantity Sold]]</f>
        <v>5</v>
      </c>
      <c r="G3576">
        <f>Table1[[#This Row],[Discount (%)]]</f>
        <v>36</v>
      </c>
      <c r="H3576">
        <f>Table1[[#This Row],[Profit]]</f>
        <v>366.49</v>
      </c>
    </row>
    <row r="3577" spans="1:8">
      <c r="A3577" s="11" t="s">
        <v>3522</v>
      </c>
      <c r="B3577" s="7">
        <v>48600</v>
      </c>
      <c r="C3577" t="str">
        <f>PROPER(Table1[[#This Row],[Region]])</f>
        <v>South</v>
      </c>
      <c r="D3577" t="str">
        <f>PROPER(Table1[[#This Row],[Product Category]])</f>
        <v>Sports</v>
      </c>
      <c r="E3577">
        <f>ROUND(Table1[[#This Row],[Sales Amount]],1)</f>
        <v>1279.2</v>
      </c>
      <c r="F3577">
        <f>Table1[[#This Row],[Quantity Sold]]</f>
        <v>29</v>
      </c>
      <c r="G3577">
        <f>Table1[[#This Row],[Discount (%)]]</f>
        <v>13</v>
      </c>
      <c r="H3577">
        <f>Table1[[#This Row],[Profit]]</f>
        <v>1229.8599999999999</v>
      </c>
    </row>
    <row r="3578" spans="1:8">
      <c r="A3578" s="11" t="s">
        <v>3523</v>
      </c>
      <c r="B3578" s="7">
        <v>48601</v>
      </c>
      <c r="C3578" t="str">
        <f>PROPER(Table1[[#This Row],[Region]])</f>
        <v>South</v>
      </c>
      <c r="D3578" t="str">
        <f>PROPER(Table1[[#This Row],[Product Category]])</f>
        <v>Groceries</v>
      </c>
      <c r="E3578">
        <f>ROUND(Table1[[#This Row],[Sales Amount]],1)</f>
        <v>2695.3</v>
      </c>
      <c r="F3578">
        <f>Table1[[#This Row],[Quantity Sold]]</f>
        <v>7</v>
      </c>
      <c r="G3578">
        <f>Table1[[#This Row],[Discount (%)]]</f>
        <v>18</v>
      </c>
      <c r="H3578">
        <f>Table1[[#This Row],[Profit]]</f>
        <v>237.19</v>
      </c>
    </row>
    <row r="3579" spans="1:8">
      <c r="A3579" s="11" t="s">
        <v>3524</v>
      </c>
      <c r="B3579" s="7">
        <v>48602</v>
      </c>
      <c r="C3579" t="str">
        <f>PROPER(Table1[[#This Row],[Region]])</f>
        <v>West</v>
      </c>
      <c r="D3579" t="str">
        <f>PROPER(Table1[[#This Row],[Product Category]])</f>
        <v>Sports</v>
      </c>
      <c r="E3579">
        <f>ROUND(Table1[[#This Row],[Sales Amount]],1)</f>
        <v>1422.6</v>
      </c>
      <c r="F3579">
        <f>Table1[[#This Row],[Quantity Sold]]</f>
        <v>44</v>
      </c>
      <c r="G3579">
        <f>Table1[[#This Row],[Discount (%)]]</f>
        <v>49</v>
      </c>
      <c r="H3579">
        <f>Table1[[#This Row],[Profit]]</f>
        <v>95.81</v>
      </c>
    </row>
    <row r="3580" spans="1:8">
      <c r="A3580" s="11" t="s">
        <v>3525</v>
      </c>
      <c r="B3580" s="7">
        <v>48603</v>
      </c>
      <c r="C3580" t="str">
        <f>PROPER(Table1[[#This Row],[Region]])</f>
        <v>East</v>
      </c>
      <c r="D3580" t="str">
        <f>PROPER(Table1[[#This Row],[Product Category]])</f>
        <v>Sports</v>
      </c>
      <c r="E3580">
        <f>ROUND(Table1[[#This Row],[Sales Amount]],1)</f>
        <v>2452.9</v>
      </c>
      <c r="F3580">
        <f>Table1[[#This Row],[Quantity Sold]]</f>
        <v>2</v>
      </c>
      <c r="G3580">
        <f>Table1[[#This Row],[Discount (%)]]</f>
        <v>8</v>
      </c>
      <c r="H3580">
        <f>Table1[[#This Row],[Profit]]</f>
        <v>1647.39</v>
      </c>
    </row>
    <row r="3581" spans="1:8">
      <c r="A3581" s="11" t="s">
        <v>3526</v>
      </c>
      <c r="B3581" s="7">
        <v>48604</v>
      </c>
      <c r="C3581" t="str">
        <f>PROPER(Table1[[#This Row],[Region]])</f>
        <v>East</v>
      </c>
      <c r="D3581" t="str">
        <f>PROPER(Table1[[#This Row],[Product Category]])</f>
        <v>Clothing</v>
      </c>
      <c r="E3581">
        <f>ROUND(Table1[[#This Row],[Sales Amount]],1)</f>
        <v>415.6</v>
      </c>
      <c r="F3581">
        <f>Table1[[#This Row],[Quantity Sold]]</f>
        <v>9</v>
      </c>
      <c r="G3581">
        <f>Table1[[#This Row],[Discount (%)]]</f>
        <v>32</v>
      </c>
      <c r="H3581">
        <f>Table1[[#This Row],[Profit]]</f>
        <v>1506.72</v>
      </c>
    </row>
    <row r="3582" spans="1:8">
      <c r="A3582" s="11" t="s">
        <v>3527</v>
      </c>
      <c r="B3582" s="7">
        <v>48605</v>
      </c>
      <c r="C3582" t="str">
        <f>PROPER(Table1[[#This Row],[Region]])</f>
        <v>East</v>
      </c>
      <c r="D3582" t="str">
        <f>PROPER(Table1[[#This Row],[Product Category]])</f>
        <v>Groceries</v>
      </c>
      <c r="E3582">
        <f>ROUND(Table1[[#This Row],[Sales Amount]],1)</f>
        <v>4836.7</v>
      </c>
      <c r="F3582">
        <f>Table1[[#This Row],[Quantity Sold]]</f>
        <v>42</v>
      </c>
      <c r="G3582">
        <f>Table1[[#This Row],[Discount (%)]]</f>
        <v>14</v>
      </c>
      <c r="H3582">
        <f>Table1[[#This Row],[Profit]]</f>
        <v>1506.77</v>
      </c>
    </row>
    <row r="3583" spans="1:8">
      <c r="A3583" s="11" t="s">
        <v>3528</v>
      </c>
      <c r="B3583" s="7">
        <v>48606</v>
      </c>
      <c r="C3583" t="str">
        <f>PROPER(Table1[[#This Row],[Region]])</f>
        <v>West</v>
      </c>
      <c r="D3583" t="str">
        <f>PROPER(Table1[[#This Row],[Product Category]])</f>
        <v>Groceries</v>
      </c>
      <c r="E3583">
        <f>ROUND(Table1[[#This Row],[Sales Amount]],1)</f>
        <v>4192.1000000000004</v>
      </c>
      <c r="F3583">
        <f>Table1[[#This Row],[Quantity Sold]]</f>
        <v>7</v>
      </c>
      <c r="G3583">
        <f>Table1[[#This Row],[Discount (%)]]</f>
        <v>8</v>
      </c>
      <c r="H3583">
        <f>Table1[[#This Row],[Profit]]</f>
        <v>840.58</v>
      </c>
    </row>
    <row r="3584" spans="1:8">
      <c r="A3584" s="11" t="s">
        <v>3529</v>
      </c>
      <c r="B3584" s="7">
        <v>48607</v>
      </c>
      <c r="C3584" t="str">
        <f>PROPER(Table1[[#This Row],[Region]])</f>
        <v>East</v>
      </c>
      <c r="D3584" t="str">
        <f>PROPER(Table1[[#This Row],[Product Category]])</f>
        <v>Sports</v>
      </c>
      <c r="E3584">
        <f>ROUND(Table1[[#This Row],[Sales Amount]],1)</f>
        <v>2192.1999999999998</v>
      </c>
      <c r="F3584">
        <f>Table1[[#This Row],[Quantity Sold]]</f>
        <v>12</v>
      </c>
      <c r="G3584">
        <f>Table1[[#This Row],[Discount (%)]]</f>
        <v>4</v>
      </c>
      <c r="H3584">
        <f>Table1[[#This Row],[Profit]]</f>
        <v>1770.15</v>
      </c>
    </row>
    <row r="3585" spans="1:8">
      <c r="A3585" s="11">
        <v>8520593</v>
      </c>
      <c r="B3585" s="7">
        <v>48608</v>
      </c>
      <c r="C3585" t="str">
        <f>PROPER(Table1[[#This Row],[Region]])</f>
        <v>East</v>
      </c>
      <c r="D3585" t="str">
        <f>PROPER(Table1[[#This Row],[Product Category]])</f>
        <v>Electronics</v>
      </c>
      <c r="E3585">
        <f>ROUND(Table1[[#This Row],[Sales Amount]],1)</f>
        <v>512.20000000000005</v>
      </c>
      <c r="F3585">
        <f>Table1[[#This Row],[Quantity Sold]]</f>
        <v>21</v>
      </c>
      <c r="G3585">
        <f>Table1[[#This Row],[Discount (%)]]</f>
        <v>38</v>
      </c>
      <c r="H3585">
        <f>Table1[[#This Row],[Profit]]</f>
        <v>818.05</v>
      </c>
    </row>
    <row r="3586" spans="1:8">
      <c r="A3586" s="11" t="s">
        <v>3530</v>
      </c>
      <c r="B3586" s="7">
        <v>48609</v>
      </c>
      <c r="C3586" t="str">
        <f>PROPER(Table1[[#This Row],[Region]])</f>
        <v>North</v>
      </c>
      <c r="D3586" t="str">
        <f>PROPER(Table1[[#This Row],[Product Category]])</f>
        <v>Furniture</v>
      </c>
      <c r="E3586">
        <f>ROUND(Table1[[#This Row],[Sales Amount]],1)</f>
        <v>3198.7</v>
      </c>
      <c r="F3586">
        <f>Table1[[#This Row],[Quantity Sold]]</f>
        <v>20</v>
      </c>
      <c r="G3586">
        <f>Table1[[#This Row],[Discount (%)]]</f>
        <v>43</v>
      </c>
      <c r="H3586">
        <f>Table1[[#This Row],[Profit]]</f>
        <v>1846.12</v>
      </c>
    </row>
    <row r="3587" spans="1:8">
      <c r="A3587" s="11" t="s">
        <v>3531</v>
      </c>
      <c r="B3587" s="7">
        <v>48610</v>
      </c>
      <c r="C3587" t="str">
        <f>PROPER(Table1[[#This Row],[Region]])</f>
        <v>North</v>
      </c>
      <c r="D3587" t="str">
        <f>PROPER(Table1[[#This Row],[Product Category]])</f>
        <v>Sports</v>
      </c>
      <c r="E3587">
        <f>ROUND(Table1[[#This Row],[Sales Amount]],1)</f>
        <v>795.8</v>
      </c>
      <c r="F3587">
        <f>Table1[[#This Row],[Quantity Sold]]</f>
        <v>32</v>
      </c>
      <c r="G3587">
        <f>Table1[[#This Row],[Discount (%)]]</f>
        <v>17</v>
      </c>
      <c r="H3587">
        <f>Table1[[#This Row],[Profit]]</f>
        <v>1892.72</v>
      </c>
    </row>
    <row r="3588" spans="1:8">
      <c r="A3588" s="11" t="s">
        <v>3532</v>
      </c>
      <c r="B3588" s="7">
        <v>48611</v>
      </c>
      <c r="C3588" t="str">
        <f>PROPER(Table1[[#This Row],[Region]])</f>
        <v>West</v>
      </c>
      <c r="D3588" t="str">
        <f>PROPER(Table1[[#This Row],[Product Category]])</f>
        <v>Clothing</v>
      </c>
      <c r="E3588">
        <f>ROUND(Table1[[#This Row],[Sales Amount]],1)</f>
        <v>3739.7</v>
      </c>
      <c r="F3588">
        <f>Table1[[#This Row],[Quantity Sold]]</f>
        <v>7</v>
      </c>
      <c r="G3588">
        <f>Table1[[#This Row],[Discount (%)]]</f>
        <v>42</v>
      </c>
      <c r="H3588">
        <f>Table1[[#This Row],[Profit]]</f>
        <v>769.96</v>
      </c>
    </row>
    <row r="3589" spans="1:8">
      <c r="A3589" s="11" t="s">
        <v>3533</v>
      </c>
      <c r="B3589" s="7">
        <v>48612</v>
      </c>
      <c r="C3589" t="str">
        <f>PROPER(Table1[[#This Row],[Region]])</f>
        <v>West</v>
      </c>
      <c r="D3589" t="str">
        <f>PROPER(Table1[[#This Row],[Product Category]])</f>
        <v>Electronics</v>
      </c>
      <c r="E3589">
        <f>ROUND(Table1[[#This Row],[Sales Amount]],1)</f>
        <v>1222.4000000000001</v>
      </c>
      <c r="F3589">
        <f>Table1[[#This Row],[Quantity Sold]]</f>
        <v>35</v>
      </c>
      <c r="G3589">
        <f>Table1[[#This Row],[Discount (%)]]</f>
        <v>5</v>
      </c>
      <c r="H3589">
        <f>Table1[[#This Row],[Profit]]</f>
        <v>1455.51</v>
      </c>
    </row>
    <row r="3590" spans="1:8">
      <c r="A3590" s="11" t="s">
        <v>3534</v>
      </c>
      <c r="B3590" s="7">
        <v>48613</v>
      </c>
      <c r="C3590" t="str">
        <f>PROPER(Table1[[#This Row],[Region]])</f>
        <v>North</v>
      </c>
      <c r="D3590" t="str">
        <f>PROPER(Table1[[#This Row],[Product Category]])</f>
        <v>Furniture</v>
      </c>
      <c r="E3590">
        <f>ROUND(Table1[[#This Row],[Sales Amount]],1)</f>
        <v>367.9</v>
      </c>
      <c r="F3590">
        <f>Table1[[#This Row],[Quantity Sold]]</f>
        <v>9</v>
      </c>
      <c r="G3590">
        <f>Table1[[#This Row],[Discount (%)]]</f>
        <v>13</v>
      </c>
      <c r="H3590">
        <f>Table1[[#This Row],[Profit]]</f>
        <v>538.54</v>
      </c>
    </row>
    <row r="3591" spans="1:8">
      <c r="A3591" s="11" t="s">
        <v>3535</v>
      </c>
      <c r="B3591" s="7">
        <v>48614</v>
      </c>
      <c r="C3591" t="str">
        <f>PROPER(Table1[[#This Row],[Region]])</f>
        <v>East</v>
      </c>
      <c r="D3591" t="str">
        <f>PROPER(Table1[[#This Row],[Product Category]])</f>
        <v>Clothing</v>
      </c>
      <c r="E3591">
        <f>ROUND(Table1[[#This Row],[Sales Amount]],1)</f>
        <v>64.900000000000006</v>
      </c>
      <c r="F3591">
        <f>Table1[[#This Row],[Quantity Sold]]</f>
        <v>42</v>
      </c>
      <c r="G3591">
        <f>Table1[[#This Row],[Discount (%)]]</f>
        <v>45</v>
      </c>
      <c r="H3591">
        <f>Table1[[#This Row],[Profit]]</f>
        <v>247.5</v>
      </c>
    </row>
    <row r="3592" spans="1:8">
      <c r="A3592" s="11" t="s">
        <v>3536</v>
      </c>
      <c r="B3592" s="7">
        <v>48615</v>
      </c>
      <c r="C3592" t="str">
        <f>PROPER(Table1[[#This Row],[Region]])</f>
        <v>North</v>
      </c>
      <c r="D3592" t="str">
        <f>PROPER(Table1[[#This Row],[Product Category]])</f>
        <v>Sports</v>
      </c>
      <c r="E3592">
        <f>ROUND(Table1[[#This Row],[Sales Amount]],1)</f>
        <v>393.4</v>
      </c>
      <c r="F3592">
        <f>Table1[[#This Row],[Quantity Sold]]</f>
        <v>38</v>
      </c>
      <c r="G3592">
        <f>Table1[[#This Row],[Discount (%)]]</f>
        <v>50</v>
      </c>
      <c r="H3592">
        <f>Table1[[#This Row],[Profit]]</f>
        <v>303.83</v>
      </c>
    </row>
    <row r="3593" spans="1:8">
      <c r="A3593" s="11" t="s">
        <v>3537</v>
      </c>
      <c r="B3593" s="7">
        <v>48616</v>
      </c>
      <c r="C3593" t="str">
        <f>PROPER(Table1[[#This Row],[Region]])</f>
        <v>West</v>
      </c>
      <c r="D3593" t="str">
        <f>PROPER(Table1[[#This Row],[Product Category]])</f>
        <v>Groceries</v>
      </c>
      <c r="E3593">
        <f>ROUND(Table1[[#This Row],[Sales Amount]],1)</f>
        <v>1349.8</v>
      </c>
      <c r="F3593">
        <f>Table1[[#This Row],[Quantity Sold]]</f>
        <v>44</v>
      </c>
      <c r="G3593">
        <f>Table1[[#This Row],[Discount (%)]]</f>
        <v>24</v>
      </c>
      <c r="H3593">
        <f>Table1[[#This Row],[Profit]]</f>
        <v>1516.48</v>
      </c>
    </row>
    <row r="3594" spans="1:8">
      <c r="A3594" s="11" t="s">
        <v>3538</v>
      </c>
      <c r="B3594" s="7">
        <v>48617</v>
      </c>
      <c r="C3594" t="str">
        <f>PROPER(Table1[[#This Row],[Region]])</f>
        <v>South</v>
      </c>
      <c r="D3594" t="str">
        <f>PROPER(Table1[[#This Row],[Product Category]])</f>
        <v>Sports</v>
      </c>
      <c r="E3594">
        <f>ROUND(Table1[[#This Row],[Sales Amount]],1)</f>
        <v>3674</v>
      </c>
      <c r="F3594">
        <f>Table1[[#This Row],[Quantity Sold]]</f>
        <v>2</v>
      </c>
      <c r="G3594">
        <f>Table1[[#This Row],[Discount (%)]]</f>
        <v>6</v>
      </c>
      <c r="H3594">
        <f>Table1[[#This Row],[Profit]]</f>
        <v>1125.3</v>
      </c>
    </row>
    <row r="3595" spans="1:8">
      <c r="A3595" s="11" t="s">
        <v>3539</v>
      </c>
      <c r="B3595" s="7">
        <v>48618</v>
      </c>
      <c r="C3595" t="str">
        <f>PROPER(Table1[[#This Row],[Region]])</f>
        <v>South</v>
      </c>
      <c r="D3595" t="str">
        <f>PROPER(Table1[[#This Row],[Product Category]])</f>
        <v>Furniture</v>
      </c>
      <c r="E3595">
        <f>ROUND(Table1[[#This Row],[Sales Amount]],1)</f>
        <v>2148.4</v>
      </c>
      <c r="F3595">
        <f>Table1[[#This Row],[Quantity Sold]]</f>
        <v>10</v>
      </c>
      <c r="G3595">
        <f>Table1[[#This Row],[Discount (%)]]</f>
        <v>0</v>
      </c>
      <c r="H3595">
        <f>Table1[[#This Row],[Profit]]</f>
        <v>188.55</v>
      </c>
    </row>
    <row r="3596" spans="1:8">
      <c r="A3596" s="11" t="s">
        <v>3540</v>
      </c>
      <c r="B3596" s="7">
        <v>48619</v>
      </c>
      <c r="C3596" t="str">
        <f>PROPER(Table1[[#This Row],[Region]])</f>
        <v>East</v>
      </c>
      <c r="D3596" t="str">
        <f>PROPER(Table1[[#This Row],[Product Category]])</f>
        <v>Groceries</v>
      </c>
      <c r="E3596">
        <f>ROUND(Table1[[#This Row],[Sales Amount]],1)</f>
        <v>2054.4</v>
      </c>
      <c r="F3596">
        <f>Table1[[#This Row],[Quantity Sold]]</f>
        <v>26</v>
      </c>
      <c r="G3596">
        <f>Table1[[#This Row],[Discount (%)]]</f>
        <v>5</v>
      </c>
      <c r="H3596">
        <f>Table1[[#This Row],[Profit]]</f>
        <v>1572.73</v>
      </c>
    </row>
    <row r="3597" spans="1:8">
      <c r="A3597" s="11" t="s">
        <v>3541</v>
      </c>
      <c r="B3597" s="7">
        <v>48620</v>
      </c>
      <c r="C3597" t="str">
        <f>PROPER(Table1[[#This Row],[Region]])</f>
        <v>South</v>
      </c>
      <c r="D3597" t="str">
        <f>PROPER(Table1[[#This Row],[Product Category]])</f>
        <v>Electronics</v>
      </c>
      <c r="E3597">
        <f>ROUND(Table1[[#This Row],[Sales Amount]],1)</f>
        <v>66.599999999999994</v>
      </c>
      <c r="F3597">
        <f>Table1[[#This Row],[Quantity Sold]]</f>
        <v>40</v>
      </c>
      <c r="G3597">
        <f>Table1[[#This Row],[Discount (%)]]</f>
        <v>27</v>
      </c>
      <c r="H3597">
        <f>Table1[[#This Row],[Profit]]</f>
        <v>370.16</v>
      </c>
    </row>
    <row r="3598" spans="1:8">
      <c r="A3598" s="11" t="s">
        <v>3542</v>
      </c>
      <c r="B3598" s="7">
        <v>48621</v>
      </c>
      <c r="C3598" t="str">
        <f>PROPER(Table1[[#This Row],[Region]])</f>
        <v>North</v>
      </c>
      <c r="D3598" t="str">
        <f>PROPER(Table1[[#This Row],[Product Category]])</f>
        <v>Electronics</v>
      </c>
      <c r="E3598">
        <f>ROUND(Table1[[#This Row],[Sales Amount]],1)</f>
        <v>2770</v>
      </c>
      <c r="F3598">
        <f>Table1[[#This Row],[Quantity Sold]]</f>
        <v>27</v>
      </c>
      <c r="G3598">
        <f>Table1[[#This Row],[Discount (%)]]</f>
        <v>39</v>
      </c>
      <c r="H3598">
        <f>Table1[[#This Row],[Profit]]</f>
        <v>964.84</v>
      </c>
    </row>
    <row r="3599" spans="1:8">
      <c r="A3599" s="11" t="s">
        <v>3543</v>
      </c>
      <c r="B3599" s="7">
        <v>48622</v>
      </c>
      <c r="C3599" t="str">
        <f>PROPER(Table1[[#This Row],[Region]])</f>
        <v>West</v>
      </c>
      <c r="D3599" t="str">
        <f>PROPER(Table1[[#This Row],[Product Category]])</f>
        <v>Groceries</v>
      </c>
      <c r="E3599">
        <f>ROUND(Table1[[#This Row],[Sales Amount]],1)</f>
        <v>3993.2</v>
      </c>
      <c r="F3599">
        <f>Table1[[#This Row],[Quantity Sold]]</f>
        <v>22</v>
      </c>
      <c r="G3599">
        <f>Table1[[#This Row],[Discount (%)]]</f>
        <v>30</v>
      </c>
      <c r="H3599">
        <f>Table1[[#This Row],[Profit]]</f>
        <v>1832.25</v>
      </c>
    </row>
    <row r="3600" spans="1:8">
      <c r="A3600" s="11" t="s">
        <v>3544</v>
      </c>
      <c r="B3600" s="7">
        <v>48623</v>
      </c>
      <c r="C3600" t="str">
        <f>PROPER(Table1[[#This Row],[Region]])</f>
        <v>West</v>
      </c>
      <c r="D3600" t="str">
        <f>PROPER(Table1[[#This Row],[Product Category]])</f>
        <v>Sports</v>
      </c>
      <c r="E3600">
        <f>ROUND(Table1[[#This Row],[Sales Amount]],1)</f>
        <v>1807.7</v>
      </c>
      <c r="F3600">
        <f>Table1[[#This Row],[Quantity Sold]]</f>
        <v>44</v>
      </c>
      <c r="G3600">
        <f>Table1[[#This Row],[Discount (%)]]</f>
        <v>43</v>
      </c>
      <c r="H3600">
        <f>Table1[[#This Row],[Profit]]</f>
        <v>924.75</v>
      </c>
    </row>
    <row r="3601" spans="1:8">
      <c r="A3601" s="11" t="s">
        <v>3545</v>
      </c>
      <c r="B3601" s="7">
        <v>48624</v>
      </c>
      <c r="C3601" t="str">
        <f>PROPER(Table1[[#This Row],[Region]])</f>
        <v>South</v>
      </c>
      <c r="D3601" t="str">
        <f>PROPER(Table1[[#This Row],[Product Category]])</f>
        <v>Furniture</v>
      </c>
      <c r="E3601">
        <f>ROUND(Table1[[#This Row],[Sales Amount]],1)</f>
        <v>2175</v>
      </c>
      <c r="F3601">
        <f>Table1[[#This Row],[Quantity Sold]]</f>
        <v>1</v>
      </c>
      <c r="G3601">
        <f>Table1[[#This Row],[Discount (%)]]</f>
        <v>32</v>
      </c>
      <c r="H3601">
        <f>Table1[[#This Row],[Profit]]</f>
        <v>1082.3</v>
      </c>
    </row>
    <row r="3602" spans="1:8">
      <c r="A3602" s="11" t="s">
        <v>3546</v>
      </c>
      <c r="B3602" s="7">
        <v>48625</v>
      </c>
      <c r="C3602" t="str">
        <f>PROPER(Table1[[#This Row],[Region]])</f>
        <v>North</v>
      </c>
      <c r="D3602" t="str">
        <f>PROPER(Table1[[#This Row],[Product Category]])</f>
        <v>Sports</v>
      </c>
      <c r="E3602">
        <f>ROUND(Table1[[#This Row],[Sales Amount]],1)</f>
        <v>3997.1</v>
      </c>
      <c r="F3602">
        <f>Table1[[#This Row],[Quantity Sold]]</f>
        <v>22</v>
      </c>
      <c r="G3602">
        <f>Table1[[#This Row],[Discount (%)]]</f>
        <v>46</v>
      </c>
      <c r="H3602">
        <f>Table1[[#This Row],[Profit]]</f>
        <v>429.46</v>
      </c>
    </row>
    <row r="3603" spans="1:8">
      <c r="A3603" s="11" t="s">
        <v>3547</v>
      </c>
      <c r="B3603" s="7">
        <v>48626</v>
      </c>
      <c r="C3603" t="str">
        <f>PROPER(Table1[[#This Row],[Region]])</f>
        <v>North</v>
      </c>
      <c r="D3603" t="str">
        <f>PROPER(Table1[[#This Row],[Product Category]])</f>
        <v>Sports</v>
      </c>
      <c r="E3603">
        <f>ROUND(Table1[[#This Row],[Sales Amount]],1)</f>
        <v>4281.3999999999996</v>
      </c>
      <c r="F3603">
        <f>Table1[[#This Row],[Quantity Sold]]</f>
        <v>1</v>
      </c>
      <c r="G3603">
        <f>Table1[[#This Row],[Discount (%)]]</f>
        <v>7</v>
      </c>
      <c r="H3603">
        <f>Table1[[#This Row],[Profit]]</f>
        <v>1076.99</v>
      </c>
    </row>
    <row r="3604" spans="1:8">
      <c r="A3604" s="11" t="s">
        <v>3548</v>
      </c>
      <c r="B3604" s="7">
        <v>48627</v>
      </c>
      <c r="C3604" t="str">
        <f>PROPER(Table1[[#This Row],[Region]])</f>
        <v>West</v>
      </c>
      <c r="D3604" t="str">
        <f>PROPER(Table1[[#This Row],[Product Category]])</f>
        <v>Electronics</v>
      </c>
      <c r="E3604">
        <f>ROUND(Table1[[#This Row],[Sales Amount]],1)</f>
        <v>2613.9</v>
      </c>
      <c r="F3604">
        <f>Table1[[#This Row],[Quantity Sold]]</f>
        <v>40</v>
      </c>
      <c r="G3604">
        <f>Table1[[#This Row],[Discount (%)]]</f>
        <v>41</v>
      </c>
      <c r="H3604">
        <f>Table1[[#This Row],[Profit]]</f>
        <v>849.7</v>
      </c>
    </row>
    <row r="3605" spans="1:8">
      <c r="A3605" s="11" t="s">
        <v>3549</v>
      </c>
      <c r="B3605" s="7">
        <v>48628</v>
      </c>
      <c r="C3605" t="str">
        <f>PROPER(Table1[[#This Row],[Region]])</f>
        <v>East</v>
      </c>
      <c r="D3605" t="str">
        <f>PROPER(Table1[[#This Row],[Product Category]])</f>
        <v>Clothing</v>
      </c>
      <c r="E3605">
        <f>ROUND(Table1[[#This Row],[Sales Amount]],1)</f>
        <v>1875.3</v>
      </c>
      <c r="F3605">
        <f>Table1[[#This Row],[Quantity Sold]]</f>
        <v>31</v>
      </c>
      <c r="G3605">
        <f>Table1[[#This Row],[Discount (%)]]</f>
        <v>10</v>
      </c>
      <c r="H3605">
        <f>Table1[[#This Row],[Profit]]</f>
        <v>449.78</v>
      </c>
    </row>
    <row r="3606" spans="1:8">
      <c r="A3606" s="11" t="s">
        <v>3550</v>
      </c>
      <c r="B3606" s="7">
        <v>48629</v>
      </c>
      <c r="C3606" t="str">
        <f>PROPER(Table1[[#This Row],[Region]])</f>
        <v>West</v>
      </c>
      <c r="D3606" t="str">
        <f>PROPER(Table1[[#This Row],[Product Category]])</f>
        <v>Clothing</v>
      </c>
      <c r="E3606">
        <f>ROUND(Table1[[#This Row],[Sales Amount]],1)</f>
        <v>4007.1</v>
      </c>
      <c r="F3606">
        <f>Table1[[#This Row],[Quantity Sold]]</f>
        <v>14</v>
      </c>
      <c r="G3606">
        <f>Table1[[#This Row],[Discount (%)]]</f>
        <v>3</v>
      </c>
      <c r="H3606">
        <f>Table1[[#This Row],[Profit]]</f>
        <v>336.15</v>
      </c>
    </row>
    <row r="3607" spans="1:8">
      <c r="A3607" s="11" t="s">
        <v>3551</v>
      </c>
      <c r="B3607" s="7">
        <v>48630</v>
      </c>
      <c r="C3607" t="str">
        <f>PROPER(Table1[[#This Row],[Region]])</f>
        <v>North</v>
      </c>
      <c r="D3607" t="str">
        <f>PROPER(Table1[[#This Row],[Product Category]])</f>
        <v>Clothing</v>
      </c>
      <c r="E3607">
        <f>ROUND(Table1[[#This Row],[Sales Amount]],1)</f>
        <v>4778.2</v>
      </c>
      <c r="F3607">
        <f>Table1[[#This Row],[Quantity Sold]]</f>
        <v>13</v>
      </c>
      <c r="G3607">
        <f>Table1[[#This Row],[Discount (%)]]</f>
        <v>13</v>
      </c>
      <c r="H3607">
        <f>Table1[[#This Row],[Profit]]</f>
        <v>23.69</v>
      </c>
    </row>
    <row r="3608" spans="1:8">
      <c r="A3608" s="11" t="s">
        <v>3552</v>
      </c>
      <c r="B3608" s="7">
        <v>48631</v>
      </c>
      <c r="C3608" t="str">
        <f>PROPER(Table1[[#This Row],[Region]])</f>
        <v>West</v>
      </c>
      <c r="D3608" t="str">
        <f>PROPER(Table1[[#This Row],[Product Category]])</f>
        <v>Groceries</v>
      </c>
      <c r="E3608">
        <f>ROUND(Table1[[#This Row],[Sales Amount]],1)</f>
        <v>4981.1000000000004</v>
      </c>
      <c r="F3608">
        <f>Table1[[#This Row],[Quantity Sold]]</f>
        <v>29</v>
      </c>
      <c r="G3608">
        <f>Table1[[#This Row],[Discount (%)]]</f>
        <v>6</v>
      </c>
      <c r="H3608">
        <f>Table1[[#This Row],[Profit]]</f>
        <v>1447.1</v>
      </c>
    </row>
    <row r="3609" spans="1:8">
      <c r="A3609" s="11" t="s">
        <v>3553</v>
      </c>
      <c r="B3609" s="7">
        <v>48632</v>
      </c>
      <c r="C3609" t="str">
        <f>PROPER(Table1[[#This Row],[Region]])</f>
        <v>West</v>
      </c>
      <c r="D3609" t="str">
        <f>PROPER(Table1[[#This Row],[Product Category]])</f>
        <v>Sports</v>
      </c>
      <c r="E3609">
        <f>ROUND(Table1[[#This Row],[Sales Amount]],1)</f>
        <v>2946.6</v>
      </c>
      <c r="F3609">
        <f>Table1[[#This Row],[Quantity Sold]]</f>
        <v>10</v>
      </c>
      <c r="G3609">
        <f>Table1[[#This Row],[Discount (%)]]</f>
        <v>2</v>
      </c>
      <c r="H3609">
        <f>Table1[[#This Row],[Profit]]</f>
        <v>176.6</v>
      </c>
    </row>
    <row r="3610" spans="1:8">
      <c r="A3610" s="11">
        <v>39641095</v>
      </c>
      <c r="B3610" s="7">
        <v>48633</v>
      </c>
      <c r="C3610" t="str">
        <f>PROPER(Table1[[#This Row],[Region]])</f>
        <v>South</v>
      </c>
      <c r="D3610" t="str">
        <f>PROPER(Table1[[#This Row],[Product Category]])</f>
        <v>Clothing</v>
      </c>
      <c r="E3610">
        <f>ROUND(Table1[[#This Row],[Sales Amount]],1)</f>
        <v>2840</v>
      </c>
      <c r="F3610">
        <f>Table1[[#This Row],[Quantity Sold]]</f>
        <v>14</v>
      </c>
      <c r="G3610">
        <f>Table1[[#This Row],[Discount (%)]]</f>
        <v>5</v>
      </c>
      <c r="H3610">
        <f>Table1[[#This Row],[Profit]]</f>
        <v>1228.26</v>
      </c>
    </row>
    <row r="3611" spans="1:8">
      <c r="A3611" s="11" t="s">
        <v>3554</v>
      </c>
      <c r="B3611" s="7">
        <v>48634</v>
      </c>
      <c r="C3611" t="str">
        <f>PROPER(Table1[[#This Row],[Region]])</f>
        <v>South</v>
      </c>
      <c r="D3611" t="str">
        <f>PROPER(Table1[[#This Row],[Product Category]])</f>
        <v>Furniture</v>
      </c>
      <c r="E3611">
        <f>ROUND(Table1[[#This Row],[Sales Amount]],1)</f>
        <v>4147.2</v>
      </c>
      <c r="F3611">
        <f>Table1[[#This Row],[Quantity Sold]]</f>
        <v>23</v>
      </c>
      <c r="G3611">
        <f>Table1[[#This Row],[Discount (%)]]</f>
        <v>19</v>
      </c>
      <c r="H3611">
        <f>Table1[[#This Row],[Profit]]</f>
        <v>305.36</v>
      </c>
    </row>
    <row r="3612" spans="1:8">
      <c r="A3612" s="11" t="s">
        <v>3555</v>
      </c>
      <c r="B3612" s="7">
        <v>48635</v>
      </c>
      <c r="C3612" t="str">
        <f>PROPER(Table1[[#This Row],[Region]])</f>
        <v>West</v>
      </c>
      <c r="D3612" t="str">
        <f>PROPER(Table1[[#This Row],[Product Category]])</f>
        <v>Clothing</v>
      </c>
      <c r="E3612">
        <f>ROUND(Table1[[#This Row],[Sales Amount]],1)</f>
        <v>2702.4</v>
      </c>
      <c r="F3612">
        <f>Table1[[#This Row],[Quantity Sold]]</f>
        <v>9</v>
      </c>
      <c r="G3612">
        <f>Table1[[#This Row],[Discount (%)]]</f>
        <v>18</v>
      </c>
      <c r="H3612">
        <f>Table1[[#This Row],[Profit]]</f>
        <v>1968.25</v>
      </c>
    </row>
    <row r="3613" spans="1:8">
      <c r="A3613" s="11" t="s">
        <v>3556</v>
      </c>
      <c r="B3613" s="7">
        <v>48636</v>
      </c>
      <c r="C3613" t="str">
        <f>PROPER(Table1[[#This Row],[Region]])</f>
        <v>East</v>
      </c>
      <c r="D3613" t="str">
        <f>PROPER(Table1[[#This Row],[Product Category]])</f>
        <v>Furniture</v>
      </c>
      <c r="E3613">
        <f>ROUND(Table1[[#This Row],[Sales Amount]],1)</f>
        <v>3914.7</v>
      </c>
      <c r="F3613">
        <f>Table1[[#This Row],[Quantity Sold]]</f>
        <v>41</v>
      </c>
      <c r="G3613">
        <f>Table1[[#This Row],[Discount (%)]]</f>
        <v>8</v>
      </c>
      <c r="H3613">
        <f>Table1[[#This Row],[Profit]]</f>
        <v>1528.3</v>
      </c>
    </row>
    <row r="3614" spans="1:8">
      <c r="A3614" s="11" t="s">
        <v>3557</v>
      </c>
      <c r="B3614" s="7">
        <v>48637</v>
      </c>
      <c r="C3614" t="str">
        <f>PROPER(Table1[[#This Row],[Region]])</f>
        <v>West</v>
      </c>
      <c r="D3614" t="str">
        <f>PROPER(Table1[[#This Row],[Product Category]])</f>
        <v>Electronics</v>
      </c>
      <c r="E3614">
        <f>ROUND(Table1[[#This Row],[Sales Amount]],1)</f>
        <v>2078.4</v>
      </c>
      <c r="F3614">
        <f>Table1[[#This Row],[Quantity Sold]]</f>
        <v>2</v>
      </c>
      <c r="G3614">
        <f>Table1[[#This Row],[Discount (%)]]</f>
        <v>40</v>
      </c>
      <c r="H3614">
        <f>Table1[[#This Row],[Profit]]</f>
        <v>45.13</v>
      </c>
    </row>
    <row r="3615" spans="1:8">
      <c r="A3615" s="11" t="s">
        <v>3558</v>
      </c>
      <c r="B3615" s="7">
        <v>48638</v>
      </c>
      <c r="C3615" t="str">
        <f>PROPER(Table1[[#This Row],[Region]])</f>
        <v>East</v>
      </c>
      <c r="D3615" t="str">
        <f>PROPER(Table1[[#This Row],[Product Category]])</f>
        <v>Furniture</v>
      </c>
      <c r="E3615">
        <f>ROUND(Table1[[#This Row],[Sales Amount]],1)</f>
        <v>1472.7</v>
      </c>
      <c r="F3615">
        <f>Table1[[#This Row],[Quantity Sold]]</f>
        <v>38</v>
      </c>
      <c r="G3615">
        <f>Table1[[#This Row],[Discount (%)]]</f>
        <v>33</v>
      </c>
      <c r="H3615">
        <f>Table1[[#This Row],[Profit]]</f>
        <v>1998.28</v>
      </c>
    </row>
    <row r="3616" spans="1:8">
      <c r="A3616" s="11" t="s">
        <v>3559</v>
      </c>
      <c r="B3616" s="7">
        <v>48639</v>
      </c>
      <c r="C3616" t="str">
        <f>PROPER(Table1[[#This Row],[Region]])</f>
        <v>South</v>
      </c>
      <c r="D3616" t="str">
        <f>PROPER(Table1[[#This Row],[Product Category]])</f>
        <v>Clothing</v>
      </c>
      <c r="E3616">
        <f>ROUND(Table1[[#This Row],[Sales Amount]],1)</f>
        <v>4954</v>
      </c>
      <c r="F3616">
        <f>Table1[[#This Row],[Quantity Sold]]</f>
        <v>18</v>
      </c>
      <c r="G3616">
        <f>Table1[[#This Row],[Discount (%)]]</f>
        <v>11</v>
      </c>
      <c r="H3616">
        <f>Table1[[#This Row],[Profit]]</f>
        <v>479.31</v>
      </c>
    </row>
    <row r="3617" spans="1:8">
      <c r="A3617" s="11" t="s">
        <v>3560</v>
      </c>
      <c r="B3617" s="7">
        <v>48640</v>
      </c>
      <c r="C3617" t="str">
        <f>PROPER(Table1[[#This Row],[Region]])</f>
        <v>South</v>
      </c>
      <c r="D3617" t="str">
        <f>PROPER(Table1[[#This Row],[Product Category]])</f>
        <v>Electronics</v>
      </c>
      <c r="E3617">
        <f>ROUND(Table1[[#This Row],[Sales Amount]],1)</f>
        <v>2952.6</v>
      </c>
      <c r="F3617">
        <f>Table1[[#This Row],[Quantity Sold]]</f>
        <v>2</v>
      </c>
      <c r="G3617">
        <f>Table1[[#This Row],[Discount (%)]]</f>
        <v>20</v>
      </c>
      <c r="H3617">
        <f>Table1[[#This Row],[Profit]]</f>
        <v>990.34</v>
      </c>
    </row>
    <row r="3618" spans="1:8">
      <c r="A3618" s="11" t="s">
        <v>3561</v>
      </c>
      <c r="B3618" s="7">
        <v>48641</v>
      </c>
      <c r="C3618" t="str">
        <f>PROPER(Table1[[#This Row],[Region]])</f>
        <v>East</v>
      </c>
      <c r="D3618" t="str">
        <f>PROPER(Table1[[#This Row],[Product Category]])</f>
        <v>Furniture</v>
      </c>
      <c r="E3618">
        <f>ROUND(Table1[[#This Row],[Sales Amount]],1)</f>
        <v>294.39999999999998</v>
      </c>
      <c r="F3618">
        <f>Table1[[#This Row],[Quantity Sold]]</f>
        <v>41</v>
      </c>
      <c r="G3618">
        <f>Table1[[#This Row],[Discount (%)]]</f>
        <v>15</v>
      </c>
      <c r="H3618">
        <f>Table1[[#This Row],[Profit]]</f>
        <v>1770.54</v>
      </c>
    </row>
    <row r="3619" spans="1:8">
      <c r="A3619" s="11" t="s">
        <v>3562</v>
      </c>
      <c r="B3619" s="7">
        <v>48642</v>
      </c>
      <c r="C3619" t="str">
        <f>PROPER(Table1[[#This Row],[Region]])</f>
        <v>East</v>
      </c>
      <c r="D3619" t="str">
        <f>PROPER(Table1[[#This Row],[Product Category]])</f>
        <v>Clothing</v>
      </c>
      <c r="E3619">
        <f>ROUND(Table1[[#This Row],[Sales Amount]],1)</f>
        <v>4569.7</v>
      </c>
      <c r="F3619">
        <f>Table1[[#This Row],[Quantity Sold]]</f>
        <v>44</v>
      </c>
      <c r="G3619">
        <f>Table1[[#This Row],[Discount (%)]]</f>
        <v>2</v>
      </c>
      <c r="H3619">
        <f>Table1[[#This Row],[Profit]]</f>
        <v>1344.53</v>
      </c>
    </row>
    <row r="3620" spans="1:8">
      <c r="A3620" s="11" t="s">
        <v>3563</v>
      </c>
      <c r="B3620" s="7">
        <v>48643</v>
      </c>
      <c r="C3620" t="str">
        <f>PROPER(Table1[[#This Row],[Region]])</f>
        <v>South</v>
      </c>
      <c r="D3620" t="str">
        <f>PROPER(Table1[[#This Row],[Product Category]])</f>
        <v>Groceries</v>
      </c>
      <c r="E3620">
        <f>ROUND(Table1[[#This Row],[Sales Amount]],1)</f>
        <v>4891.8</v>
      </c>
      <c r="F3620">
        <f>Table1[[#This Row],[Quantity Sold]]</f>
        <v>22</v>
      </c>
      <c r="G3620">
        <f>Table1[[#This Row],[Discount (%)]]</f>
        <v>9</v>
      </c>
      <c r="H3620">
        <f>Table1[[#This Row],[Profit]]</f>
        <v>1910.47</v>
      </c>
    </row>
    <row r="3621" spans="1:8">
      <c r="A3621" s="11" t="s">
        <v>3564</v>
      </c>
      <c r="B3621" s="7">
        <v>48644</v>
      </c>
      <c r="C3621" t="str">
        <f>PROPER(Table1[[#This Row],[Region]])</f>
        <v>North</v>
      </c>
      <c r="D3621" t="str">
        <f>PROPER(Table1[[#This Row],[Product Category]])</f>
        <v>Electronics</v>
      </c>
      <c r="E3621">
        <f>ROUND(Table1[[#This Row],[Sales Amount]],1)</f>
        <v>2624.4</v>
      </c>
      <c r="F3621">
        <f>Table1[[#This Row],[Quantity Sold]]</f>
        <v>47</v>
      </c>
      <c r="G3621">
        <f>Table1[[#This Row],[Discount (%)]]</f>
        <v>33</v>
      </c>
      <c r="H3621">
        <f>Table1[[#This Row],[Profit]]</f>
        <v>1503.04</v>
      </c>
    </row>
    <row r="3622" spans="1:8">
      <c r="A3622" s="11" t="s">
        <v>3565</v>
      </c>
      <c r="B3622" s="7">
        <v>48645</v>
      </c>
      <c r="C3622" t="str">
        <f>PROPER(Table1[[#This Row],[Region]])</f>
        <v>South</v>
      </c>
      <c r="D3622" t="str">
        <f>PROPER(Table1[[#This Row],[Product Category]])</f>
        <v>Clothing</v>
      </c>
      <c r="E3622">
        <f>ROUND(Table1[[#This Row],[Sales Amount]],1)</f>
        <v>4996.5</v>
      </c>
      <c r="F3622">
        <f>Table1[[#This Row],[Quantity Sold]]</f>
        <v>19</v>
      </c>
      <c r="G3622">
        <f>Table1[[#This Row],[Discount (%)]]</f>
        <v>39</v>
      </c>
      <c r="H3622">
        <f>Table1[[#This Row],[Profit]]</f>
        <v>1168.25</v>
      </c>
    </row>
    <row r="3623" spans="1:8">
      <c r="A3623" s="11" t="s">
        <v>3566</v>
      </c>
      <c r="B3623" s="7">
        <v>48646</v>
      </c>
      <c r="C3623" t="str">
        <f>PROPER(Table1[[#This Row],[Region]])</f>
        <v>North</v>
      </c>
      <c r="D3623" t="str">
        <f>PROPER(Table1[[#This Row],[Product Category]])</f>
        <v>Sports</v>
      </c>
      <c r="E3623">
        <f>ROUND(Table1[[#This Row],[Sales Amount]],1)</f>
        <v>912.9</v>
      </c>
      <c r="F3623">
        <f>Table1[[#This Row],[Quantity Sold]]</f>
        <v>42</v>
      </c>
      <c r="G3623">
        <f>Table1[[#This Row],[Discount (%)]]</f>
        <v>32</v>
      </c>
      <c r="H3623">
        <f>Table1[[#This Row],[Profit]]</f>
        <v>1611.46</v>
      </c>
    </row>
    <row r="3624" spans="1:8">
      <c r="A3624" s="11" t="s">
        <v>3567</v>
      </c>
      <c r="B3624" s="7">
        <v>48647</v>
      </c>
      <c r="C3624" t="str">
        <f>PROPER(Table1[[#This Row],[Region]])</f>
        <v>South</v>
      </c>
      <c r="D3624" t="str">
        <f>PROPER(Table1[[#This Row],[Product Category]])</f>
        <v>Furniture</v>
      </c>
      <c r="E3624">
        <f>ROUND(Table1[[#This Row],[Sales Amount]],1)</f>
        <v>2056.8000000000002</v>
      </c>
      <c r="F3624">
        <f>Table1[[#This Row],[Quantity Sold]]</f>
        <v>13</v>
      </c>
      <c r="G3624">
        <f>Table1[[#This Row],[Discount (%)]]</f>
        <v>40</v>
      </c>
      <c r="H3624">
        <f>Table1[[#This Row],[Profit]]</f>
        <v>1691.3</v>
      </c>
    </row>
    <row r="3625" spans="1:8">
      <c r="A3625" s="11" t="s">
        <v>3568</v>
      </c>
      <c r="B3625" s="7">
        <v>48648</v>
      </c>
      <c r="C3625" t="str">
        <f>PROPER(Table1[[#This Row],[Region]])</f>
        <v>West</v>
      </c>
      <c r="D3625" t="str">
        <f>PROPER(Table1[[#This Row],[Product Category]])</f>
        <v>Sports</v>
      </c>
      <c r="E3625">
        <f>ROUND(Table1[[#This Row],[Sales Amount]],1)</f>
        <v>1306.9000000000001</v>
      </c>
      <c r="F3625">
        <f>Table1[[#This Row],[Quantity Sold]]</f>
        <v>7</v>
      </c>
      <c r="G3625">
        <f>Table1[[#This Row],[Discount (%)]]</f>
        <v>2</v>
      </c>
      <c r="H3625">
        <f>Table1[[#This Row],[Profit]]</f>
        <v>746.34</v>
      </c>
    </row>
    <row r="3626" spans="1:8">
      <c r="A3626" s="11" t="s">
        <v>3569</v>
      </c>
      <c r="B3626" s="7">
        <v>48649</v>
      </c>
      <c r="C3626" t="str">
        <f>PROPER(Table1[[#This Row],[Region]])</f>
        <v>South</v>
      </c>
      <c r="D3626" t="str">
        <f>PROPER(Table1[[#This Row],[Product Category]])</f>
        <v>Groceries</v>
      </c>
      <c r="E3626">
        <f>ROUND(Table1[[#This Row],[Sales Amount]],1)</f>
        <v>1882.2</v>
      </c>
      <c r="F3626">
        <f>Table1[[#This Row],[Quantity Sold]]</f>
        <v>23</v>
      </c>
      <c r="G3626">
        <f>Table1[[#This Row],[Discount (%)]]</f>
        <v>2</v>
      </c>
      <c r="H3626">
        <f>Table1[[#This Row],[Profit]]</f>
        <v>184.28</v>
      </c>
    </row>
    <row r="3627" spans="1:8">
      <c r="A3627" s="11" t="s">
        <v>3570</v>
      </c>
      <c r="B3627" s="7">
        <v>48650</v>
      </c>
      <c r="C3627" t="str">
        <f>PROPER(Table1[[#This Row],[Region]])</f>
        <v>West</v>
      </c>
      <c r="D3627" t="str">
        <f>PROPER(Table1[[#This Row],[Product Category]])</f>
        <v>Sports</v>
      </c>
      <c r="E3627">
        <f>ROUND(Table1[[#This Row],[Sales Amount]],1)</f>
        <v>529.29999999999995</v>
      </c>
      <c r="F3627">
        <f>Table1[[#This Row],[Quantity Sold]]</f>
        <v>15</v>
      </c>
      <c r="G3627">
        <f>Table1[[#This Row],[Discount (%)]]</f>
        <v>8</v>
      </c>
      <c r="H3627">
        <f>Table1[[#This Row],[Profit]]</f>
        <v>731.48</v>
      </c>
    </row>
    <row r="3628" spans="1:8">
      <c r="A3628" s="11" t="s">
        <v>3571</v>
      </c>
      <c r="B3628" s="7">
        <v>48651</v>
      </c>
      <c r="C3628" t="str">
        <f>PROPER(Table1[[#This Row],[Region]])</f>
        <v>East</v>
      </c>
      <c r="D3628" t="str">
        <f>PROPER(Table1[[#This Row],[Product Category]])</f>
        <v>Clothing</v>
      </c>
      <c r="E3628">
        <f>ROUND(Table1[[#This Row],[Sales Amount]],1)</f>
        <v>2849.1</v>
      </c>
      <c r="F3628">
        <f>Table1[[#This Row],[Quantity Sold]]</f>
        <v>36</v>
      </c>
      <c r="G3628">
        <f>Table1[[#This Row],[Discount (%)]]</f>
        <v>12</v>
      </c>
      <c r="H3628">
        <f>Table1[[#This Row],[Profit]]</f>
        <v>1568.69</v>
      </c>
    </row>
    <row r="3629" spans="1:8">
      <c r="A3629" s="11" t="s">
        <v>3572</v>
      </c>
      <c r="B3629" s="7">
        <v>48652</v>
      </c>
      <c r="C3629" t="str">
        <f>PROPER(Table1[[#This Row],[Region]])</f>
        <v>South</v>
      </c>
      <c r="D3629" t="str">
        <f>PROPER(Table1[[#This Row],[Product Category]])</f>
        <v>Clothing</v>
      </c>
      <c r="E3629">
        <f>ROUND(Table1[[#This Row],[Sales Amount]],1)</f>
        <v>1818.4</v>
      </c>
      <c r="F3629">
        <f>Table1[[#This Row],[Quantity Sold]]</f>
        <v>30</v>
      </c>
      <c r="G3629">
        <f>Table1[[#This Row],[Discount (%)]]</f>
        <v>17</v>
      </c>
      <c r="H3629">
        <f>Table1[[#This Row],[Profit]]</f>
        <v>1661.99</v>
      </c>
    </row>
    <row r="3630" spans="1:8">
      <c r="A3630" s="11" t="s">
        <v>3573</v>
      </c>
      <c r="B3630" s="7">
        <v>48653</v>
      </c>
      <c r="C3630" t="str">
        <f>PROPER(Table1[[#This Row],[Region]])</f>
        <v>North</v>
      </c>
      <c r="D3630" t="str">
        <f>PROPER(Table1[[#This Row],[Product Category]])</f>
        <v>Furniture</v>
      </c>
      <c r="E3630">
        <f>ROUND(Table1[[#This Row],[Sales Amount]],1)</f>
        <v>2717.3</v>
      </c>
      <c r="F3630">
        <f>Table1[[#This Row],[Quantity Sold]]</f>
        <v>10</v>
      </c>
      <c r="G3630">
        <f>Table1[[#This Row],[Discount (%)]]</f>
        <v>50</v>
      </c>
      <c r="H3630">
        <f>Table1[[#This Row],[Profit]]</f>
        <v>667.74</v>
      </c>
    </row>
    <row r="3631" spans="1:8">
      <c r="A3631" s="11">
        <v>76819654</v>
      </c>
      <c r="B3631" s="7">
        <v>48654</v>
      </c>
      <c r="C3631" t="str">
        <f>PROPER(Table1[[#This Row],[Region]])</f>
        <v>West</v>
      </c>
      <c r="D3631" t="str">
        <f>PROPER(Table1[[#This Row],[Product Category]])</f>
        <v>Clothing</v>
      </c>
      <c r="E3631">
        <f>ROUND(Table1[[#This Row],[Sales Amount]],1)</f>
        <v>2820</v>
      </c>
      <c r="F3631">
        <f>Table1[[#This Row],[Quantity Sold]]</f>
        <v>25</v>
      </c>
      <c r="G3631">
        <f>Table1[[#This Row],[Discount (%)]]</f>
        <v>32</v>
      </c>
      <c r="H3631">
        <f>Table1[[#This Row],[Profit]]</f>
        <v>1943.62</v>
      </c>
    </row>
    <row r="3632" spans="1:8">
      <c r="A3632" s="11" t="s">
        <v>3574</v>
      </c>
      <c r="B3632" s="7">
        <v>48655</v>
      </c>
      <c r="C3632" t="str">
        <f>PROPER(Table1[[#This Row],[Region]])</f>
        <v>North</v>
      </c>
      <c r="D3632" t="str">
        <f>PROPER(Table1[[#This Row],[Product Category]])</f>
        <v>Electronics</v>
      </c>
      <c r="E3632">
        <f>ROUND(Table1[[#This Row],[Sales Amount]],1)</f>
        <v>1945.4</v>
      </c>
      <c r="F3632">
        <f>Table1[[#This Row],[Quantity Sold]]</f>
        <v>45</v>
      </c>
      <c r="G3632">
        <f>Table1[[#This Row],[Discount (%)]]</f>
        <v>14</v>
      </c>
      <c r="H3632">
        <f>Table1[[#This Row],[Profit]]</f>
        <v>1070.0999999999999</v>
      </c>
    </row>
    <row r="3633" spans="1:8">
      <c r="A3633" s="11" t="s">
        <v>3575</v>
      </c>
      <c r="B3633" s="7">
        <v>48656</v>
      </c>
      <c r="C3633" t="str">
        <f>PROPER(Table1[[#This Row],[Region]])</f>
        <v>South</v>
      </c>
      <c r="D3633" t="str">
        <f>PROPER(Table1[[#This Row],[Product Category]])</f>
        <v>Furniture</v>
      </c>
      <c r="E3633">
        <f>ROUND(Table1[[#This Row],[Sales Amount]],1)</f>
        <v>2349.3000000000002</v>
      </c>
      <c r="F3633">
        <f>Table1[[#This Row],[Quantity Sold]]</f>
        <v>6</v>
      </c>
      <c r="G3633">
        <f>Table1[[#This Row],[Discount (%)]]</f>
        <v>14</v>
      </c>
      <c r="H3633">
        <f>Table1[[#This Row],[Profit]]</f>
        <v>149.37</v>
      </c>
    </row>
    <row r="3634" spans="1:8">
      <c r="A3634" s="11" t="s">
        <v>3576</v>
      </c>
      <c r="B3634" s="7">
        <v>48657</v>
      </c>
      <c r="C3634" t="str">
        <f>PROPER(Table1[[#This Row],[Region]])</f>
        <v>North</v>
      </c>
      <c r="D3634" t="str">
        <f>PROPER(Table1[[#This Row],[Product Category]])</f>
        <v>Furniture</v>
      </c>
      <c r="E3634">
        <f>ROUND(Table1[[#This Row],[Sales Amount]],1)</f>
        <v>426.6</v>
      </c>
      <c r="F3634">
        <f>Table1[[#This Row],[Quantity Sold]]</f>
        <v>20</v>
      </c>
      <c r="G3634">
        <f>Table1[[#This Row],[Discount (%)]]</f>
        <v>26</v>
      </c>
      <c r="H3634">
        <f>Table1[[#This Row],[Profit]]</f>
        <v>1418.29</v>
      </c>
    </row>
    <row r="3635" spans="1:8">
      <c r="A3635" s="11" t="s">
        <v>3577</v>
      </c>
      <c r="B3635" s="7">
        <v>48658</v>
      </c>
      <c r="C3635" t="str">
        <f>PROPER(Table1[[#This Row],[Region]])</f>
        <v>North</v>
      </c>
      <c r="D3635" t="str">
        <f>PROPER(Table1[[#This Row],[Product Category]])</f>
        <v>Clothing</v>
      </c>
      <c r="E3635">
        <f>ROUND(Table1[[#This Row],[Sales Amount]],1)</f>
        <v>2188.4</v>
      </c>
      <c r="F3635">
        <f>Table1[[#This Row],[Quantity Sold]]</f>
        <v>7</v>
      </c>
      <c r="G3635">
        <f>Table1[[#This Row],[Discount (%)]]</f>
        <v>38</v>
      </c>
      <c r="H3635">
        <f>Table1[[#This Row],[Profit]]</f>
        <v>186.37</v>
      </c>
    </row>
    <row r="3636" spans="1:8">
      <c r="A3636" s="11" t="s">
        <v>3578</v>
      </c>
      <c r="B3636" s="7">
        <v>48659</v>
      </c>
      <c r="C3636" t="str">
        <f>PROPER(Table1[[#This Row],[Region]])</f>
        <v>East</v>
      </c>
      <c r="D3636" t="str">
        <f>PROPER(Table1[[#This Row],[Product Category]])</f>
        <v>Sports</v>
      </c>
      <c r="E3636">
        <f>ROUND(Table1[[#This Row],[Sales Amount]],1)</f>
        <v>4491.3</v>
      </c>
      <c r="F3636">
        <f>Table1[[#This Row],[Quantity Sold]]</f>
        <v>21</v>
      </c>
      <c r="G3636">
        <f>Table1[[#This Row],[Discount (%)]]</f>
        <v>24</v>
      </c>
      <c r="H3636">
        <f>Table1[[#This Row],[Profit]]</f>
        <v>1965.18</v>
      </c>
    </row>
    <row r="3637" spans="1:8">
      <c r="A3637" s="12">
        <v>4.7259999999999997E+194</v>
      </c>
      <c r="B3637" s="7">
        <v>48660</v>
      </c>
      <c r="C3637" t="str">
        <f>PROPER(Table1[[#This Row],[Region]])</f>
        <v>West</v>
      </c>
      <c r="D3637" t="str">
        <f>PROPER(Table1[[#This Row],[Product Category]])</f>
        <v>Clothing</v>
      </c>
      <c r="E3637">
        <f>ROUND(Table1[[#This Row],[Sales Amount]],1)</f>
        <v>2360.1</v>
      </c>
      <c r="F3637">
        <f>Table1[[#This Row],[Quantity Sold]]</f>
        <v>47</v>
      </c>
      <c r="G3637">
        <f>Table1[[#This Row],[Discount (%)]]</f>
        <v>14</v>
      </c>
      <c r="H3637">
        <f>Table1[[#This Row],[Profit]]</f>
        <v>855.84</v>
      </c>
    </row>
    <row r="3638" spans="1:8">
      <c r="A3638" s="11" t="s">
        <v>3579</v>
      </c>
      <c r="B3638" s="7">
        <v>48661</v>
      </c>
      <c r="C3638" t="str">
        <f>PROPER(Table1[[#This Row],[Region]])</f>
        <v>East</v>
      </c>
      <c r="D3638" t="str">
        <f>PROPER(Table1[[#This Row],[Product Category]])</f>
        <v>Sports</v>
      </c>
      <c r="E3638">
        <f>ROUND(Table1[[#This Row],[Sales Amount]],1)</f>
        <v>2011.3</v>
      </c>
      <c r="F3638">
        <f>Table1[[#This Row],[Quantity Sold]]</f>
        <v>3</v>
      </c>
      <c r="G3638">
        <f>Table1[[#This Row],[Discount (%)]]</f>
        <v>11</v>
      </c>
      <c r="H3638">
        <f>Table1[[#This Row],[Profit]]</f>
        <v>1335.17</v>
      </c>
    </row>
    <row r="3639" spans="1:8">
      <c r="A3639" s="11" t="s">
        <v>3580</v>
      </c>
      <c r="B3639" s="7">
        <v>48662</v>
      </c>
      <c r="C3639" t="str">
        <f>PROPER(Table1[[#This Row],[Region]])</f>
        <v>South</v>
      </c>
      <c r="D3639" t="str">
        <f>PROPER(Table1[[#This Row],[Product Category]])</f>
        <v>Electronics</v>
      </c>
      <c r="E3639">
        <f>ROUND(Table1[[#This Row],[Sales Amount]],1)</f>
        <v>3901.3</v>
      </c>
      <c r="F3639">
        <f>Table1[[#This Row],[Quantity Sold]]</f>
        <v>29</v>
      </c>
      <c r="G3639">
        <f>Table1[[#This Row],[Discount (%)]]</f>
        <v>5</v>
      </c>
      <c r="H3639">
        <f>Table1[[#This Row],[Profit]]</f>
        <v>508.13</v>
      </c>
    </row>
    <row r="3640" spans="1:8">
      <c r="A3640" s="11" t="s">
        <v>3581</v>
      </c>
      <c r="B3640" s="7">
        <v>48663</v>
      </c>
      <c r="C3640" t="str">
        <f>PROPER(Table1[[#This Row],[Region]])</f>
        <v>East</v>
      </c>
      <c r="D3640" t="str">
        <f>PROPER(Table1[[#This Row],[Product Category]])</f>
        <v>Furniture</v>
      </c>
      <c r="E3640">
        <f>ROUND(Table1[[#This Row],[Sales Amount]],1)</f>
        <v>2982.1</v>
      </c>
      <c r="F3640">
        <f>Table1[[#This Row],[Quantity Sold]]</f>
        <v>45</v>
      </c>
      <c r="G3640">
        <f>Table1[[#This Row],[Discount (%)]]</f>
        <v>22</v>
      </c>
      <c r="H3640">
        <f>Table1[[#This Row],[Profit]]</f>
        <v>480.24</v>
      </c>
    </row>
    <row r="3641" spans="1:8">
      <c r="A3641" s="11" t="s">
        <v>3582</v>
      </c>
      <c r="B3641" s="7">
        <v>48664</v>
      </c>
      <c r="C3641" t="str">
        <f>PROPER(Table1[[#This Row],[Region]])</f>
        <v>East</v>
      </c>
      <c r="D3641" t="str">
        <f>PROPER(Table1[[#This Row],[Product Category]])</f>
        <v>Sports</v>
      </c>
      <c r="E3641">
        <f>ROUND(Table1[[#This Row],[Sales Amount]],1)</f>
        <v>1694.7</v>
      </c>
      <c r="F3641">
        <f>Table1[[#This Row],[Quantity Sold]]</f>
        <v>42</v>
      </c>
      <c r="G3641">
        <f>Table1[[#This Row],[Discount (%)]]</f>
        <v>4</v>
      </c>
      <c r="H3641">
        <f>Table1[[#This Row],[Profit]]</f>
        <v>1869.98</v>
      </c>
    </row>
    <row r="3642" spans="1:8">
      <c r="A3642" s="11" t="s">
        <v>3583</v>
      </c>
      <c r="B3642" s="7">
        <v>48665</v>
      </c>
      <c r="C3642" t="str">
        <f>PROPER(Table1[[#This Row],[Region]])</f>
        <v>North</v>
      </c>
      <c r="D3642" t="str">
        <f>PROPER(Table1[[#This Row],[Product Category]])</f>
        <v>Electronics</v>
      </c>
      <c r="E3642">
        <f>ROUND(Table1[[#This Row],[Sales Amount]],1)</f>
        <v>3433.8</v>
      </c>
      <c r="F3642">
        <f>Table1[[#This Row],[Quantity Sold]]</f>
        <v>45</v>
      </c>
      <c r="G3642">
        <f>Table1[[#This Row],[Discount (%)]]</f>
        <v>45</v>
      </c>
      <c r="H3642">
        <f>Table1[[#This Row],[Profit]]</f>
        <v>122.66</v>
      </c>
    </row>
    <row r="3643" spans="1:8">
      <c r="A3643" s="11" t="s">
        <v>3585</v>
      </c>
      <c r="B3643" s="7">
        <v>48666</v>
      </c>
      <c r="C3643" t="str">
        <f>PROPER(Table1[[#This Row],[Region]])</f>
        <v>North</v>
      </c>
      <c r="D3643" t="str">
        <f>PROPER(Table1[[#This Row],[Product Category]])</f>
        <v>Electronics</v>
      </c>
      <c r="E3643">
        <f>ROUND(Table1[[#This Row],[Sales Amount]],1)</f>
        <v>4025.7</v>
      </c>
      <c r="F3643">
        <f>Table1[[#This Row],[Quantity Sold]]</f>
        <v>43</v>
      </c>
      <c r="G3643">
        <f>Table1[[#This Row],[Discount (%)]]</f>
        <v>20</v>
      </c>
      <c r="H3643">
        <f>Table1[[#This Row],[Profit]]</f>
        <v>1254.69</v>
      </c>
    </row>
    <row r="3644" spans="1:8">
      <c r="A3644" s="11">
        <v>99711924</v>
      </c>
      <c r="B3644" s="7">
        <v>48667</v>
      </c>
      <c r="C3644" t="str">
        <f>PROPER(Table1[[#This Row],[Region]])</f>
        <v>West</v>
      </c>
      <c r="D3644" t="str">
        <f>PROPER(Table1[[#This Row],[Product Category]])</f>
        <v>Electronics</v>
      </c>
      <c r="E3644">
        <f>ROUND(Table1[[#This Row],[Sales Amount]],1)</f>
        <v>2742.4</v>
      </c>
      <c r="F3644">
        <f>Table1[[#This Row],[Quantity Sold]]</f>
        <v>21</v>
      </c>
      <c r="G3644">
        <f>Table1[[#This Row],[Discount (%)]]</f>
        <v>42</v>
      </c>
      <c r="H3644">
        <f>Table1[[#This Row],[Profit]]</f>
        <v>1106.73</v>
      </c>
    </row>
    <row r="3645" spans="1:8">
      <c r="A3645" s="11" t="s">
        <v>3586</v>
      </c>
      <c r="B3645" s="7">
        <v>48668</v>
      </c>
      <c r="C3645" t="str">
        <f>PROPER(Table1[[#This Row],[Region]])</f>
        <v>East</v>
      </c>
      <c r="D3645" t="str">
        <f>PROPER(Table1[[#This Row],[Product Category]])</f>
        <v>Clothing</v>
      </c>
      <c r="E3645">
        <f>ROUND(Table1[[#This Row],[Sales Amount]],1)</f>
        <v>129.9</v>
      </c>
      <c r="F3645">
        <f>Table1[[#This Row],[Quantity Sold]]</f>
        <v>40</v>
      </c>
      <c r="G3645">
        <f>Table1[[#This Row],[Discount (%)]]</f>
        <v>30</v>
      </c>
      <c r="H3645">
        <f>Table1[[#This Row],[Profit]]</f>
        <v>897.75</v>
      </c>
    </row>
    <row r="3646" spans="1:8">
      <c r="A3646" s="11" t="s">
        <v>3587</v>
      </c>
      <c r="B3646" s="7">
        <v>48669</v>
      </c>
      <c r="C3646" t="str">
        <f>PROPER(Table1[[#This Row],[Region]])</f>
        <v>South</v>
      </c>
      <c r="D3646" t="str">
        <f>PROPER(Table1[[#This Row],[Product Category]])</f>
        <v>Electronics</v>
      </c>
      <c r="E3646">
        <f>ROUND(Table1[[#This Row],[Sales Amount]],1)</f>
        <v>4178.3999999999996</v>
      </c>
      <c r="F3646">
        <f>Table1[[#This Row],[Quantity Sold]]</f>
        <v>9</v>
      </c>
      <c r="G3646">
        <f>Table1[[#This Row],[Discount (%)]]</f>
        <v>19</v>
      </c>
      <c r="H3646">
        <f>Table1[[#This Row],[Profit]]</f>
        <v>246.58</v>
      </c>
    </row>
    <row r="3647" spans="1:8">
      <c r="A3647" s="11" t="s">
        <v>3589</v>
      </c>
      <c r="B3647" s="7">
        <v>48670</v>
      </c>
      <c r="C3647" t="str">
        <f>PROPER(Table1[[#This Row],[Region]])</f>
        <v>North</v>
      </c>
      <c r="D3647" t="str">
        <f>PROPER(Table1[[#This Row],[Product Category]])</f>
        <v>Sports</v>
      </c>
      <c r="E3647">
        <f>ROUND(Table1[[#This Row],[Sales Amount]],1)</f>
        <v>1264.3</v>
      </c>
      <c r="F3647">
        <f>Table1[[#This Row],[Quantity Sold]]</f>
        <v>33</v>
      </c>
      <c r="G3647">
        <f>Table1[[#This Row],[Discount (%)]]</f>
        <v>9</v>
      </c>
      <c r="H3647">
        <f>Table1[[#This Row],[Profit]]</f>
        <v>1189.67</v>
      </c>
    </row>
    <row r="3648" spans="1:8">
      <c r="A3648" s="11" t="s">
        <v>3590</v>
      </c>
      <c r="B3648" s="7">
        <v>48671</v>
      </c>
      <c r="C3648" t="str">
        <f>PROPER(Table1[[#This Row],[Region]])</f>
        <v>East</v>
      </c>
      <c r="D3648" t="str">
        <f>PROPER(Table1[[#This Row],[Product Category]])</f>
        <v>Electronics</v>
      </c>
      <c r="E3648">
        <f>ROUND(Table1[[#This Row],[Sales Amount]],1)</f>
        <v>2576.4</v>
      </c>
      <c r="F3648">
        <f>Table1[[#This Row],[Quantity Sold]]</f>
        <v>45</v>
      </c>
      <c r="G3648">
        <f>Table1[[#This Row],[Discount (%)]]</f>
        <v>16</v>
      </c>
      <c r="H3648">
        <f>Table1[[#This Row],[Profit]]</f>
        <v>519.30999999999995</v>
      </c>
    </row>
    <row r="3649" spans="1:8">
      <c r="A3649" s="11" t="s">
        <v>3591</v>
      </c>
      <c r="B3649" s="7">
        <v>48672</v>
      </c>
      <c r="C3649" t="str">
        <f>PROPER(Table1[[#This Row],[Region]])</f>
        <v>West</v>
      </c>
      <c r="D3649" t="str">
        <f>PROPER(Table1[[#This Row],[Product Category]])</f>
        <v>Electronics</v>
      </c>
      <c r="E3649">
        <f>ROUND(Table1[[#This Row],[Sales Amount]],1)</f>
        <v>3278.1</v>
      </c>
      <c r="F3649">
        <f>Table1[[#This Row],[Quantity Sold]]</f>
        <v>18</v>
      </c>
      <c r="G3649">
        <f>Table1[[#This Row],[Discount (%)]]</f>
        <v>7</v>
      </c>
      <c r="H3649">
        <f>Table1[[#This Row],[Profit]]</f>
        <v>1782.28</v>
      </c>
    </row>
    <row r="3650" spans="1:8">
      <c r="A3650" s="11" t="s">
        <v>3592</v>
      </c>
      <c r="B3650" s="7">
        <v>48673</v>
      </c>
      <c r="C3650" t="str">
        <f>PROPER(Table1[[#This Row],[Region]])</f>
        <v>South</v>
      </c>
      <c r="D3650" t="str">
        <f>PROPER(Table1[[#This Row],[Product Category]])</f>
        <v>Groceries</v>
      </c>
      <c r="E3650">
        <f>ROUND(Table1[[#This Row],[Sales Amount]],1)</f>
        <v>4010.2</v>
      </c>
      <c r="F3650">
        <f>Table1[[#This Row],[Quantity Sold]]</f>
        <v>33</v>
      </c>
      <c r="G3650">
        <f>Table1[[#This Row],[Discount (%)]]</f>
        <v>5</v>
      </c>
      <c r="H3650">
        <f>Table1[[#This Row],[Profit]]</f>
        <v>1279.67</v>
      </c>
    </row>
    <row r="3651" spans="1:8">
      <c r="A3651" s="11" t="s">
        <v>3593</v>
      </c>
      <c r="B3651" s="7">
        <v>48674</v>
      </c>
      <c r="C3651" t="str">
        <f>PROPER(Table1[[#This Row],[Region]])</f>
        <v>East</v>
      </c>
      <c r="D3651" t="str">
        <f>PROPER(Table1[[#This Row],[Product Category]])</f>
        <v>Furniture</v>
      </c>
      <c r="E3651">
        <f>ROUND(Table1[[#This Row],[Sales Amount]],1)</f>
        <v>762.9</v>
      </c>
      <c r="F3651">
        <f>Table1[[#This Row],[Quantity Sold]]</f>
        <v>33</v>
      </c>
      <c r="G3651">
        <f>Table1[[#This Row],[Discount (%)]]</f>
        <v>1</v>
      </c>
      <c r="H3651">
        <f>Table1[[#This Row],[Profit]]</f>
        <v>1272.3</v>
      </c>
    </row>
    <row r="3652" spans="1:8">
      <c r="A3652" s="11" t="s">
        <v>3594</v>
      </c>
      <c r="B3652" s="7">
        <v>48675</v>
      </c>
      <c r="C3652" t="str">
        <f>PROPER(Table1[[#This Row],[Region]])</f>
        <v>South</v>
      </c>
      <c r="D3652" t="str">
        <f>PROPER(Table1[[#This Row],[Product Category]])</f>
        <v>Furniture</v>
      </c>
      <c r="E3652">
        <f>ROUND(Table1[[#This Row],[Sales Amount]],1)</f>
        <v>3782.7</v>
      </c>
      <c r="F3652">
        <f>Table1[[#This Row],[Quantity Sold]]</f>
        <v>4</v>
      </c>
      <c r="G3652">
        <f>Table1[[#This Row],[Discount (%)]]</f>
        <v>3</v>
      </c>
      <c r="H3652">
        <f>Table1[[#This Row],[Profit]]</f>
        <v>1183.8499999999999</v>
      </c>
    </row>
    <row r="3653" spans="1:8">
      <c r="A3653" s="11" t="s">
        <v>3595</v>
      </c>
      <c r="B3653" s="7">
        <v>48676</v>
      </c>
      <c r="C3653" t="str">
        <f>PROPER(Table1[[#This Row],[Region]])</f>
        <v>South</v>
      </c>
      <c r="D3653" t="str">
        <f>PROPER(Table1[[#This Row],[Product Category]])</f>
        <v>Groceries</v>
      </c>
      <c r="E3653">
        <f>ROUND(Table1[[#This Row],[Sales Amount]],1)</f>
        <v>1708.3</v>
      </c>
      <c r="F3653">
        <f>Table1[[#This Row],[Quantity Sold]]</f>
        <v>41</v>
      </c>
      <c r="G3653">
        <f>Table1[[#This Row],[Discount (%)]]</f>
        <v>12</v>
      </c>
      <c r="H3653">
        <f>Table1[[#This Row],[Profit]]</f>
        <v>1558.14</v>
      </c>
    </row>
    <row r="3654" spans="1:8">
      <c r="A3654" s="11" t="s">
        <v>3596</v>
      </c>
      <c r="B3654" s="7">
        <v>48677</v>
      </c>
      <c r="C3654" t="str">
        <f>PROPER(Table1[[#This Row],[Region]])</f>
        <v>North</v>
      </c>
      <c r="D3654" t="str">
        <f>PROPER(Table1[[#This Row],[Product Category]])</f>
        <v>Furniture</v>
      </c>
      <c r="E3654">
        <f>ROUND(Table1[[#This Row],[Sales Amount]],1)</f>
        <v>84.9</v>
      </c>
      <c r="F3654">
        <f>Table1[[#This Row],[Quantity Sold]]</f>
        <v>25</v>
      </c>
      <c r="G3654">
        <f>Table1[[#This Row],[Discount (%)]]</f>
        <v>36</v>
      </c>
      <c r="H3654">
        <f>Table1[[#This Row],[Profit]]</f>
        <v>799.55</v>
      </c>
    </row>
    <row r="3655" spans="1:8">
      <c r="A3655" s="11" t="s">
        <v>3597</v>
      </c>
      <c r="B3655" s="7">
        <v>48678</v>
      </c>
      <c r="C3655" t="str">
        <f>PROPER(Table1[[#This Row],[Region]])</f>
        <v>North</v>
      </c>
      <c r="D3655" t="str">
        <f>PROPER(Table1[[#This Row],[Product Category]])</f>
        <v>Furniture</v>
      </c>
      <c r="E3655">
        <f>ROUND(Table1[[#This Row],[Sales Amount]],1)</f>
        <v>346</v>
      </c>
      <c r="F3655">
        <f>Table1[[#This Row],[Quantity Sold]]</f>
        <v>49</v>
      </c>
      <c r="G3655">
        <f>Table1[[#This Row],[Discount (%)]]</f>
        <v>27</v>
      </c>
      <c r="H3655">
        <f>Table1[[#This Row],[Profit]]</f>
        <v>1278.9000000000001</v>
      </c>
    </row>
    <row r="3656" spans="1:8">
      <c r="A3656" s="11" t="s">
        <v>3598</v>
      </c>
      <c r="B3656" s="7">
        <v>48679</v>
      </c>
      <c r="C3656" t="str">
        <f>PROPER(Table1[[#This Row],[Region]])</f>
        <v>East</v>
      </c>
      <c r="D3656" t="str">
        <f>PROPER(Table1[[#This Row],[Product Category]])</f>
        <v>Electronics</v>
      </c>
      <c r="E3656">
        <f>ROUND(Table1[[#This Row],[Sales Amount]],1)</f>
        <v>774.2</v>
      </c>
      <c r="F3656">
        <f>Table1[[#This Row],[Quantity Sold]]</f>
        <v>43</v>
      </c>
      <c r="G3656">
        <f>Table1[[#This Row],[Discount (%)]]</f>
        <v>31</v>
      </c>
      <c r="H3656">
        <f>Table1[[#This Row],[Profit]]</f>
        <v>1413.43</v>
      </c>
    </row>
    <row r="3657" spans="1:8">
      <c r="A3657" s="11" t="s">
        <v>3599</v>
      </c>
      <c r="B3657" s="7">
        <v>48680</v>
      </c>
      <c r="C3657" t="str">
        <f>PROPER(Table1[[#This Row],[Region]])</f>
        <v>West</v>
      </c>
      <c r="D3657" t="str">
        <f>PROPER(Table1[[#This Row],[Product Category]])</f>
        <v>Clothing</v>
      </c>
      <c r="E3657">
        <f>ROUND(Table1[[#This Row],[Sales Amount]],1)</f>
        <v>1329</v>
      </c>
      <c r="F3657">
        <f>Table1[[#This Row],[Quantity Sold]]</f>
        <v>27</v>
      </c>
      <c r="G3657">
        <f>Table1[[#This Row],[Discount (%)]]</f>
        <v>25</v>
      </c>
      <c r="H3657">
        <f>Table1[[#This Row],[Profit]]</f>
        <v>943.81</v>
      </c>
    </row>
    <row r="3658" spans="1:8">
      <c r="A3658" s="11" t="s">
        <v>3600</v>
      </c>
      <c r="B3658" s="7">
        <v>48681</v>
      </c>
      <c r="C3658" t="str">
        <f>PROPER(Table1[[#This Row],[Region]])</f>
        <v>West</v>
      </c>
      <c r="D3658" t="str">
        <f>PROPER(Table1[[#This Row],[Product Category]])</f>
        <v>Electronics</v>
      </c>
      <c r="E3658">
        <f>ROUND(Table1[[#This Row],[Sales Amount]],1)</f>
        <v>4318.7</v>
      </c>
      <c r="F3658">
        <f>Table1[[#This Row],[Quantity Sold]]</f>
        <v>30</v>
      </c>
      <c r="G3658">
        <f>Table1[[#This Row],[Discount (%)]]</f>
        <v>24</v>
      </c>
      <c r="H3658">
        <f>Table1[[#This Row],[Profit]]</f>
        <v>961.97</v>
      </c>
    </row>
    <row r="3659" spans="1:8">
      <c r="A3659" s="11" t="s">
        <v>3601</v>
      </c>
      <c r="B3659" s="7">
        <v>48682</v>
      </c>
      <c r="C3659" t="str">
        <f>PROPER(Table1[[#This Row],[Region]])</f>
        <v>West</v>
      </c>
      <c r="D3659" t="str">
        <f>PROPER(Table1[[#This Row],[Product Category]])</f>
        <v>Sports</v>
      </c>
      <c r="E3659">
        <f>ROUND(Table1[[#This Row],[Sales Amount]],1)</f>
        <v>2928</v>
      </c>
      <c r="F3659">
        <f>Table1[[#This Row],[Quantity Sold]]</f>
        <v>15</v>
      </c>
      <c r="G3659">
        <f>Table1[[#This Row],[Discount (%)]]</f>
        <v>6</v>
      </c>
      <c r="H3659">
        <f>Table1[[#This Row],[Profit]]</f>
        <v>97.74</v>
      </c>
    </row>
    <row r="3660" spans="1:8">
      <c r="A3660" s="11" t="s">
        <v>3602</v>
      </c>
      <c r="B3660" s="7">
        <v>48683</v>
      </c>
      <c r="C3660" t="str">
        <f>PROPER(Table1[[#This Row],[Region]])</f>
        <v>North</v>
      </c>
      <c r="D3660" t="str">
        <f>PROPER(Table1[[#This Row],[Product Category]])</f>
        <v>Clothing</v>
      </c>
      <c r="E3660">
        <f>ROUND(Table1[[#This Row],[Sales Amount]],1)</f>
        <v>1217.0999999999999</v>
      </c>
      <c r="F3660">
        <f>Table1[[#This Row],[Quantity Sold]]</f>
        <v>33</v>
      </c>
      <c r="G3660">
        <f>Table1[[#This Row],[Discount (%)]]</f>
        <v>12</v>
      </c>
      <c r="H3660">
        <f>Table1[[#This Row],[Profit]]</f>
        <v>1804.08</v>
      </c>
    </row>
    <row r="3661" spans="1:8">
      <c r="A3661" s="11" t="s">
        <v>3603</v>
      </c>
      <c r="B3661" s="7">
        <v>48684</v>
      </c>
      <c r="C3661" t="str">
        <f>PROPER(Table1[[#This Row],[Region]])</f>
        <v>East</v>
      </c>
      <c r="D3661" t="str">
        <f>PROPER(Table1[[#This Row],[Product Category]])</f>
        <v>Furniture</v>
      </c>
      <c r="E3661">
        <f>ROUND(Table1[[#This Row],[Sales Amount]],1)</f>
        <v>4949.7</v>
      </c>
      <c r="F3661">
        <f>Table1[[#This Row],[Quantity Sold]]</f>
        <v>20</v>
      </c>
      <c r="G3661">
        <f>Table1[[#This Row],[Discount (%)]]</f>
        <v>45</v>
      </c>
      <c r="H3661">
        <f>Table1[[#This Row],[Profit]]</f>
        <v>1519.84</v>
      </c>
    </row>
    <row r="3662" spans="1:8">
      <c r="A3662" s="11" t="s">
        <v>3604</v>
      </c>
      <c r="B3662" s="7">
        <v>48685</v>
      </c>
      <c r="C3662" t="str">
        <f>PROPER(Table1[[#This Row],[Region]])</f>
        <v>South</v>
      </c>
      <c r="D3662" t="str">
        <f>PROPER(Table1[[#This Row],[Product Category]])</f>
        <v>Sports</v>
      </c>
      <c r="E3662">
        <f>ROUND(Table1[[#This Row],[Sales Amount]],1)</f>
        <v>1535.5</v>
      </c>
      <c r="F3662">
        <f>Table1[[#This Row],[Quantity Sold]]</f>
        <v>39</v>
      </c>
      <c r="G3662">
        <f>Table1[[#This Row],[Discount (%)]]</f>
        <v>32</v>
      </c>
      <c r="H3662">
        <f>Table1[[#This Row],[Profit]]</f>
        <v>1602.28</v>
      </c>
    </row>
    <row r="3663" spans="1:8">
      <c r="A3663" s="11" t="s">
        <v>3605</v>
      </c>
      <c r="B3663" s="7">
        <v>48686</v>
      </c>
      <c r="C3663" t="str">
        <f>PROPER(Table1[[#This Row],[Region]])</f>
        <v>South</v>
      </c>
      <c r="D3663" t="str">
        <f>PROPER(Table1[[#This Row],[Product Category]])</f>
        <v>Sports</v>
      </c>
      <c r="E3663">
        <f>ROUND(Table1[[#This Row],[Sales Amount]],1)</f>
        <v>998.4</v>
      </c>
      <c r="F3663">
        <f>Table1[[#This Row],[Quantity Sold]]</f>
        <v>48</v>
      </c>
      <c r="G3663">
        <f>Table1[[#This Row],[Discount (%)]]</f>
        <v>7</v>
      </c>
      <c r="H3663">
        <f>Table1[[#This Row],[Profit]]</f>
        <v>151.68</v>
      </c>
    </row>
    <row r="3664" spans="1:8">
      <c r="A3664" s="11" t="s">
        <v>3606</v>
      </c>
      <c r="B3664" s="7">
        <v>48687</v>
      </c>
      <c r="C3664" t="str">
        <f>PROPER(Table1[[#This Row],[Region]])</f>
        <v>West</v>
      </c>
      <c r="D3664" t="str">
        <f>PROPER(Table1[[#This Row],[Product Category]])</f>
        <v>Groceries</v>
      </c>
      <c r="E3664">
        <f>ROUND(Table1[[#This Row],[Sales Amount]],1)</f>
        <v>3305.1</v>
      </c>
      <c r="F3664">
        <f>Table1[[#This Row],[Quantity Sold]]</f>
        <v>33</v>
      </c>
      <c r="G3664">
        <f>Table1[[#This Row],[Discount (%)]]</f>
        <v>6</v>
      </c>
      <c r="H3664">
        <f>Table1[[#This Row],[Profit]]</f>
        <v>664.17</v>
      </c>
    </row>
    <row r="3665" spans="1:8">
      <c r="A3665" s="11" t="s">
        <v>3607</v>
      </c>
      <c r="B3665" s="7">
        <v>48688</v>
      </c>
      <c r="C3665" t="str">
        <f>PROPER(Table1[[#This Row],[Region]])</f>
        <v>North</v>
      </c>
      <c r="D3665" t="str">
        <f>PROPER(Table1[[#This Row],[Product Category]])</f>
        <v>Sports</v>
      </c>
      <c r="E3665">
        <f>ROUND(Table1[[#This Row],[Sales Amount]],1)</f>
        <v>1131.2</v>
      </c>
      <c r="F3665">
        <f>Table1[[#This Row],[Quantity Sold]]</f>
        <v>15</v>
      </c>
      <c r="G3665">
        <f>Table1[[#This Row],[Discount (%)]]</f>
        <v>29</v>
      </c>
      <c r="H3665">
        <f>Table1[[#This Row],[Profit]]</f>
        <v>339.7</v>
      </c>
    </row>
    <row r="3666" spans="1:8">
      <c r="A3666" s="11" t="s">
        <v>3608</v>
      </c>
      <c r="B3666" s="7">
        <v>48689</v>
      </c>
      <c r="C3666" t="str">
        <f>PROPER(Table1[[#This Row],[Region]])</f>
        <v>East</v>
      </c>
      <c r="D3666" t="str">
        <f>PROPER(Table1[[#This Row],[Product Category]])</f>
        <v>Electronics</v>
      </c>
      <c r="E3666">
        <f>ROUND(Table1[[#This Row],[Sales Amount]],1)</f>
        <v>836.5</v>
      </c>
      <c r="F3666">
        <f>Table1[[#This Row],[Quantity Sold]]</f>
        <v>12</v>
      </c>
      <c r="G3666">
        <f>Table1[[#This Row],[Discount (%)]]</f>
        <v>9</v>
      </c>
      <c r="H3666">
        <f>Table1[[#This Row],[Profit]]</f>
        <v>1152.23</v>
      </c>
    </row>
    <row r="3667" spans="1:8">
      <c r="A3667" s="11" t="s">
        <v>3609</v>
      </c>
      <c r="B3667" s="7">
        <v>48690</v>
      </c>
      <c r="C3667" t="str">
        <f>PROPER(Table1[[#This Row],[Region]])</f>
        <v>East</v>
      </c>
      <c r="D3667" t="str">
        <f>PROPER(Table1[[#This Row],[Product Category]])</f>
        <v>Clothing</v>
      </c>
      <c r="E3667">
        <f>ROUND(Table1[[#This Row],[Sales Amount]],1)</f>
        <v>199.1</v>
      </c>
      <c r="F3667">
        <f>Table1[[#This Row],[Quantity Sold]]</f>
        <v>28</v>
      </c>
      <c r="G3667">
        <f>Table1[[#This Row],[Discount (%)]]</f>
        <v>22</v>
      </c>
      <c r="H3667">
        <f>Table1[[#This Row],[Profit]]</f>
        <v>422.58</v>
      </c>
    </row>
    <row r="3668" spans="1:8">
      <c r="A3668" s="11" t="s">
        <v>3610</v>
      </c>
      <c r="B3668" s="7">
        <v>48691</v>
      </c>
      <c r="C3668" t="str">
        <f>PROPER(Table1[[#This Row],[Region]])</f>
        <v>North</v>
      </c>
      <c r="D3668" t="str">
        <f>PROPER(Table1[[#This Row],[Product Category]])</f>
        <v>Clothing</v>
      </c>
      <c r="E3668">
        <f>ROUND(Table1[[#This Row],[Sales Amount]],1)</f>
        <v>2757.5</v>
      </c>
      <c r="F3668">
        <f>Table1[[#This Row],[Quantity Sold]]</f>
        <v>50</v>
      </c>
      <c r="G3668">
        <f>Table1[[#This Row],[Discount (%)]]</f>
        <v>33</v>
      </c>
      <c r="H3668">
        <f>Table1[[#This Row],[Profit]]</f>
        <v>709.5</v>
      </c>
    </row>
    <row r="3669" spans="1:8">
      <c r="A3669" s="11" t="s">
        <v>3611</v>
      </c>
      <c r="B3669" s="7">
        <v>48692</v>
      </c>
      <c r="C3669" t="str">
        <f>PROPER(Table1[[#This Row],[Region]])</f>
        <v>South</v>
      </c>
      <c r="D3669" t="str">
        <f>PROPER(Table1[[#This Row],[Product Category]])</f>
        <v>Clothing</v>
      </c>
      <c r="E3669">
        <f>ROUND(Table1[[#This Row],[Sales Amount]],1)</f>
        <v>947.7</v>
      </c>
      <c r="F3669">
        <f>Table1[[#This Row],[Quantity Sold]]</f>
        <v>36</v>
      </c>
      <c r="G3669">
        <f>Table1[[#This Row],[Discount (%)]]</f>
        <v>31</v>
      </c>
      <c r="H3669">
        <f>Table1[[#This Row],[Profit]]</f>
        <v>1395.28</v>
      </c>
    </row>
    <row r="3670" spans="1:8">
      <c r="A3670" s="11" t="s">
        <v>3612</v>
      </c>
      <c r="B3670" s="7">
        <v>48693</v>
      </c>
      <c r="C3670" t="str">
        <f>PROPER(Table1[[#This Row],[Region]])</f>
        <v>West</v>
      </c>
      <c r="D3670" t="str">
        <f>PROPER(Table1[[#This Row],[Product Category]])</f>
        <v>Groceries</v>
      </c>
      <c r="E3670">
        <f>ROUND(Table1[[#This Row],[Sales Amount]],1)</f>
        <v>4163.7</v>
      </c>
      <c r="F3670">
        <f>Table1[[#This Row],[Quantity Sold]]</f>
        <v>27</v>
      </c>
      <c r="G3670">
        <f>Table1[[#This Row],[Discount (%)]]</f>
        <v>14</v>
      </c>
      <c r="H3670">
        <f>Table1[[#This Row],[Profit]]</f>
        <v>640.74</v>
      </c>
    </row>
    <row r="3671" spans="1:8">
      <c r="A3671" s="11" t="s">
        <v>3613</v>
      </c>
      <c r="B3671" s="7">
        <v>48694</v>
      </c>
      <c r="C3671" t="str">
        <f>PROPER(Table1[[#This Row],[Region]])</f>
        <v>East</v>
      </c>
      <c r="D3671" t="str">
        <f>PROPER(Table1[[#This Row],[Product Category]])</f>
        <v>Sports</v>
      </c>
      <c r="E3671">
        <f>ROUND(Table1[[#This Row],[Sales Amount]],1)</f>
        <v>1686.9</v>
      </c>
      <c r="F3671">
        <f>Table1[[#This Row],[Quantity Sold]]</f>
        <v>18</v>
      </c>
      <c r="G3671">
        <f>Table1[[#This Row],[Discount (%)]]</f>
        <v>33</v>
      </c>
      <c r="H3671">
        <f>Table1[[#This Row],[Profit]]</f>
        <v>681.92</v>
      </c>
    </row>
    <row r="3672" spans="1:8">
      <c r="A3672" s="11" t="s">
        <v>3614</v>
      </c>
      <c r="B3672" s="7">
        <v>48695</v>
      </c>
      <c r="C3672" t="str">
        <f>PROPER(Table1[[#This Row],[Region]])</f>
        <v>West</v>
      </c>
      <c r="D3672" t="str">
        <f>PROPER(Table1[[#This Row],[Product Category]])</f>
        <v>Sports</v>
      </c>
      <c r="E3672">
        <f>ROUND(Table1[[#This Row],[Sales Amount]],1)</f>
        <v>2010.4</v>
      </c>
      <c r="F3672">
        <f>Table1[[#This Row],[Quantity Sold]]</f>
        <v>15</v>
      </c>
      <c r="G3672">
        <f>Table1[[#This Row],[Discount (%)]]</f>
        <v>35</v>
      </c>
      <c r="H3672">
        <f>Table1[[#This Row],[Profit]]</f>
        <v>42.63</v>
      </c>
    </row>
    <row r="3673" spans="1:8">
      <c r="A3673" s="11" t="s">
        <v>3615</v>
      </c>
      <c r="B3673" s="7">
        <v>48696</v>
      </c>
      <c r="C3673" t="str">
        <f>PROPER(Table1[[#This Row],[Region]])</f>
        <v>North</v>
      </c>
      <c r="D3673" t="str">
        <f>PROPER(Table1[[#This Row],[Product Category]])</f>
        <v>Clothing</v>
      </c>
      <c r="E3673">
        <f>ROUND(Table1[[#This Row],[Sales Amount]],1)</f>
        <v>2516</v>
      </c>
      <c r="F3673">
        <f>Table1[[#This Row],[Quantity Sold]]</f>
        <v>10</v>
      </c>
      <c r="G3673">
        <f>Table1[[#This Row],[Discount (%)]]</f>
        <v>11</v>
      </c>
      <c r="H3673">
        <f>Table1[[#This Row],[Profit]]</f>
        <v>249.76</v>
      </c>
    </row>
    <row r="3674" spans="1:8">
      <c r="A3674" s="11" t="s">
        <v>3616</v>
      </c>
      <c r="B3674" s="7">
        <v>48697</v>
      </c>
      <c r="C3674" t="str">
        <f>PROPER(Table1[[#This Row],[Region]])</f>
        <v>East</v>
      </c>
      <c r="D3674" t="str">
        <f>PROPER(Table1[[#This Row],[Product Category]])</f>
        <v>Groceries</v>
      </c>
      <c r="E3674">
        <f>ROUND(Table1[[#This Row],[Sales Amount]],1)</f>
        <v>2176.1999999999998</v>
      </c>
      <c r="F3674">
        <f>Table1[[#This Row],[Quantity Sold]]</f>
        <v>45</v>
      </c>
      <c r="G3674">
        <f>Table1[[#This Row],[Discount (%)]]</f>
        <v>44</v>
      </c>
      <c r="H3674">
        <f>Table1[[#This Row],[Profit]]</f>
        <v>967.67</v>
      </c>
    </row>
    <row r="3675" spans="1:8">
      <c r="A3675" s="11" t="s">
        <v>3617</v>
      </c>
      <c r="B3675" s="7">
        <v>48698</v>
      </c>
      <c r="C3675" t="str">
        <f>PROPER(Table1[[#This Row],[Region]])</f>
        <v>North</v>
      </c>
      <c r="D3675" t="str">
        <f>PROPER(Table1[[#This Row],[Product Category]])</f>
        <v>Electronics</v>
      </c>
      <c r="E3675">
        <f>ROUND(Table1[[#This Row],[Sales Amount]],1)</f>
        <v>2879.4</v>
      </c>
      <c r="F3675">
        <f>Table1[[#This Row],[Quantity Sold]]</f>
        <v>50</v>
      </c>
      <c r="G3675">
        <f>Table1[[#This Row],[Discount (%)]]</f>
        <v>8</v>
      </c>
      <c r="H3675">
        <f>Table1[[#This Row],[Profit]]</f>
        <v>1489.87</v>
      </c>
    </row>
    <row r="3676" spans="1:8">
      <c r="A3676" s="11" t="s">
        <v>3618</v>
      </c>
      <c r="B3676" s="7">
        <v>48699</v>
      </c>
      <c r="C3676" t="str">
        <f>PROPER(Table1[[#This Row],[Region]])</f>
        <v>North</v>
      </c>
      <c r="D3676" t="str">
        <f>PROPER(Table1[[#This Row],[Product Category]])</f>
        <v>Electronics</v>
      </c>
      <c r="E3676">
        <f>ROUND(Table1[[#This Row],[Sales Amount]],1)</f>
        <v>2765.6</v>
      </c>
      <c r="F3676">
        <f>Table1[[#This Row],[Quantity Sold]]</f>
        <v>29</v>
      </c>
      <c r="G3676">
        <f>Table1[[#This Row],[Discount (%)]]</f>
        <v>25</v>
      </c>
      <c r="H3676">
        <f>Table1[[#This Row],[Profit]]</f>
        <v>1411.56</v>
      </c>
    </row>
    <row r="3677" spans="1:8">
      <c r="A3677" s="11" t="s">
        <v>3619</v>
      </c>
      <c r="B3677" s="7">
        <v>48700</v>
      </c>
      <c r="C3677" t="str">
        <f>PROPER(Table1[[#This Row],[Region]])</f>
        <v>North</v>
      </c>
      <c r="D3677" t="str">
        <f>PROPER(Table1[[#This Row],[Product Category]])</f>
        <v>Sports</v>
      </c>
      <c r="E3677">
        <f>ROUND(Table1[[#This Row],[Sales Amount]],1)</f>
        <v>4289.6000000000004</v>
      </c>
      <c r="F3677">
        <f>Table1[[#This Row],[Quantity Sold]]</f>
        <v>9</v>
      </c>
      <c r="G3677">
        <f>Table1[[#This Row],[Discount (%)]]</f>
        <v>45</v>
      </c>
      <c r="H3677">
        <f>Table1[[#This Row],[Profit]]</f>
        <v>1321.6</v>
      </c>
    </row>
    <row r="3678" spans="1:8">
      <c r="A3678" s="11">
        <v>70095821</v>
      </c>
      <c r="B3678" s="7">
        <v>48701</v>
      </c>
      <c r="C3678" t="str">
        <f>PROPER(Table1[[#This Row],[Region]])</f>
        <v>West</v>
      </c>
      <c r="D3678" t="str">
        <f>PROPER(Table1[[#This Row],[Product Category]])</f>
        <v>Furniture</v>
      </c>
      <c r="E3678">
        <f>ROUND(Table1[[#This Row],[Sales Amount]],1)</f>
        <v>320</v>
      </c>
      <c r="F3678">
        <f>Table1[[#This Row],[Quantity Sold]]</f>
        <v>44</v>
      </c>
      <c r="G3678">
        <f>Table1[[#This Row],[Discount (%)]]</f>
        <v>16</v>
      </c>
      <c r="H3678">
        <f>Table1[[#This Row],[Profit]]</f>
        <v>353.86</v>
      </c>
    </row>
    <row r="3679" spans="1:8">
      <c r="A3679" s="11" t="s">
        <v>3620</v>
      </c>
      <c r="B3679" s="7">
        <v>48702</v>
      </c>
      <c r="C3679" t="str">
        <f>PROPER(Table1[[#This Row],[Region]])</f>
        <v>North</v>
      </c>
      <c r="D3679" t="str">
        <f>PROPER(Table1[[#This Row],[Product Category]])</f>
        <v>Electronics</v>
      </c>
      <c r="E3679">
        <f>ROUND(Table1[[#This Row],[Sales Amount]],1)</f>
        <v>202.1</v>
      </c>
      <c r="F3679">
        <f>Table1[[#This Row],[Quantity Sold]]</f>
        <v>31</v>
      </c>
      <c r="G3679">
        <f>Table1[[#This Row],[Discount (%)]]</f>
        <v>9</v>
      </c>
      <c r="H3679">
        <f>Table1[[#This Row],[Profit]]</f>
        <v>1964.08</v>
      </c>
    </row>
    <row r="3680" spans="1:8">
      <c r="A3680" s="11" t="s">
        <v>3621</v>
      </c>
      <c r="B3680" s="7">
        <v>48703</v>
      </c>
      <c r="C3680" t="str">
        <f>PROPER(Table1[[#This Row],[Region]])</f>
        <v>South</v>
      </c>
      <c r="D3680" t="str">
        <f>PROPER(Table1[[#This Row],[Product Category]])</f>
        <v>Furniture</v>
      </c>
      <c r="E3680">
        <f>ROUND(Table1[[#This Row],[Sales Amount]],1)</f>
        <v>2519.4</v>
      </c>
      <c r="F3680">
        <f>Table1[[#This Row],[Quantity Sold]]</f>
        <v>41</v>
      </c>
      <c r="G3680">
        <f>Table1[[#This Row],[Discount (%)]]</f>
        <v>17</v>
      </c>
      <c r="H3680">
        <f>Table1[[#This Row],[Profit]]</f>
        <v>1892.37</v>
      </c>
    </row>
    <row r="3681" spans="1:8">
      <c r="A3681" s="11" t="s">
        <v>3622</v>
      </c>
      <c r="B3681" s="7">
        <v>48704</v>
      </c>
      <c r="C3681" t="str">
        <f>PROPER(Table1[[#This Row],[Region]])</f>
        <v>West</v>
      </c>
      <c r="D3681" t="str">
        <f>PROPER(Table1[[#This Row],[Product Category]])</f>
        <v>Clothing</v>
      </c>
      <c r="E3681">
        <f>ROUND(Table1[[#This Row],[Sales Amount]],1)</f>
        <v>1323.2</v>
      </c>
      <c r="F3681">
        <f>Table1[[#This Row],[Quantity Sold]]</f>
        <v>8</v>
      </c>
      <c r="G3681">
        <f>Table1[[#This Row],[Discount (%)]]</f>
        <v>1</v>
      </c>
      <c r="H3681">
        <f>Table1[[#This Row],[Profit]]</f>
        <v>1240.46</v>
      </c>
    </row>
    <row r="3682" spans="1:8">
      <c r="A3682" s="11" t="s">
        <v>3623</v>
      </c>
      <c r="B3682" s="7">
        <v>48705</v>
      </c>
      <c r="C3682" t="str">
        <f>PROPER(Table1[[#This Row],[Region]])</f>
        <v>West</v>
      </c>
      <c r="D3682" t="str">
        <f>PROPER(Table1[[#This Row],[Product Category]])</f>
        <v>Groceries</v>
      </c>
      <c r="E3682">
        <f>ROUND(Table1[[#This Row],[Sales Amount]],1)</f>
        <v>4724.8999999999996</v>
      </c>
      <c r="F3682">
        <f>Table1[[#This Row],[Quantity Sold]]</f>
        <v>38</v>
      </c>
      <c r="G3682">
        <f>Table1[[#This Row],[Discount (%)]]</f>
        <v>21</v>
      </c>
      <c r="H3682">
        <f>Table1[[#This Row],[Profit]]</f>
        <v>999.18</v>
      </c>
    </row>
    <row r="3683" spans="1:8">
      <c r="A3683" s="11" t="s">
        <v>3624</v>
      </c>
      <c r="B3683" s="7">
        <v>48706</v>
      </c>
      <c r="C3683" t="str">
        <f>PROPER(Table1[[#This Row],[Region]])</f>
        <v>East</v>
      </c>
      <c r="D3683" t="str">
        <f>PROPER(Table1[[#This Row],[Product Category]])</f>
        <v>Clothing</v>
      </c>
      <c r="E3683">
        <f>ROUND(Table1[[#This Row],[Sales Amount]],1)</f>
        <v>4447.5</v>
      </c>
      <c r="F3683">
        <f>Table1[[#This Row],[Quantity Sold]]</f>
        <v>5</v>
      </c>
      <c r="G3683">
        <f>Table1[[#This Row],[Discount (%)]]</f>
        <v>47</v>
      </c>
      <c r="H3683">
        <f>Table1[[#This Row],[Profit]]</f>
        <v>695.33</v>
      </c>
    </row>
    <row r="3684" spans="1:8">
      <c r="A3684" s="11" t="s">
        <v>3625</v>
      </c>
      <c r="B3684" s="7">
        <v>48707</v>
      </c>
      <c r="C3684" t="str">
        <f>PROPER(Table1[[#This Row],[Region]])</f>
        <v>East</v>
      </c>
      <c r="D3684" t="str">
        <f>PROPER(Table1[[#This Row],[Product Category]])</f>
        <v>Clothing</v>
      </c>
      <c r="E3684">
        <f>ROUND(Table1[[#This Row],[Sales Amount]],1)</f>
        <v>934.2</v>
      </c>
      <c r="F3684">
        <f>Table1[[#This Row],[Quantity Sold]]</f>
        <v>6</v>
      </c>
      <c r="G3684">
        <f>Table1[[#This Row],[Discount (%)]]</f>
        <v>6</v>
      </c>
      <c r="H3684">
        <f>Table1[[#This Row],[Profit]]</f>
        <v>1600.13</v>
      </c>
    </row>
    <row r="3685" spans="1:8">
      <c r="A3685" s="11" t="s">
        <v>3626</v>
      </c>
      <c r="B3685" s="7">
        <v>48708</v>
      </c>
      <c r="C3685" t="str">
        <f>PROPER(Table1[[#This Row],[Region]])</f>
        <v>North</v>
      </c>
      <c r="D3685" t="str">
        <f>PROPER(Table1[[#This Row],[Product Category]])</f>
        <v>Electronics</v>
      </c>
      <c r="E3685">
        <f>ROUND(Table1[[#This Row],[Sales Amount]],1)</f>
        <v>2840.9</v>
      </c>
      <c r="F3685">
        <f>Table1[[#This Row],[Quantity Sold]]</f>
        <v>44</v>
      </c>
      <c r="G3685">
        <f>Table1[[#This Row],[Discount (%)]]</f>
        <v>38</v>
      </c>
      <c r="H3685">
        <f>Table1[[#This Row],[Profit]]</f>
        <v>933.96</v>
      </c>
    </row>
    <row r="3686" spans="1:8">
      <c r="A3686" s="11">
        <v>97886538</v>
      </c>
      <c r="B3686" s="7">
        <v>48709</v>
      </c>
      <c r="C3686" t="str">
        <f>PROPER(Table1[[#This Row],[Region]])</f>
        <v>West</v>
      </c>
      <c r="D3686" t="str">
        <f>PROPER(Table1[[#This Row],[Product Category]])</f>
        <v>Furniture</v>
      </c>
      <c r="E3686">
        <f>ROUND(Table1[[#This Row],[Sales Amount]],1)</f>
        <v>2237.1999999999998</v>
      </c>
      <c r="F3686">
        <f>Table1[[#This Row],[Quantity Sold]]</f>
        <v>50</v>
      </c>
      <c r="G3686">
        <f>Table1[[#This Row],[Discount (%)]]</f>
        <v>39</v>
      </c>
      <c r="H3686">
        <f>Table1[[#This Row],[Profit]]</f>
        <v>1952.58</v>
      </c>
    </row>
    <row r="3687" spans="1:8">
      <c r="A3687" s="11" t="s">
        <v>3627</v>
      </c>
      <c r="B3687" s="7">
        <v>48710</v>
      </c>
      <c r="C3687" t="str">
        <f>PROPER(Table1[[#This Row],[Region]])</f>
        <v>South</v>
      </c>
      <c r="D3687" t="str">
        <f>PROPER(Table1[[#This Row],[Product Category]])</f>
        <v>Electronics</v>
      </c>
      <c r="E3687">
        <f>ROUND(Table1[[#This Row],[Sales Amount]],1)</f>
        <v>4059.6</v>
      </c>
      <c r="F3687">
        <f>Table1[[#This Row],[Quantity Sold]]</f>
        <v>36</v>
      </c>
      <c r="G3687">
        <f>Table1[[#This Row],[Discount (%)]]</f>
        <v>19</v>
      </c>
      <c r="H3687">
        <f>Table1[[#This Row],[Profit]]</f>
        <v>1473.1</v>
      </c>
    </row>
    <row r="3688" spans="1:8">
      <c r="A3688" s="11" t="s">
        <v>3628</v>
      </c>
      <c r="B3688" s="7">
        <v>48711</v>
      </c>
      <c r="C3688" t="str">
        <f>PROPER(Table1[[#This Row],[Region]])</f>
        <v>North</v>
      </c>
      <c r="D3688" t="str">
        <f>PROPER(Table1[[#This Row],[Product Category]])</f>
        <v>Clothing</v>
      </c>
      <c r="E3688">
        <f>ROUND(Table1[[#This Row],[Sales Amount]],1)</f>
        <v>1481.1</v>
      </c>
      <c r="F3688">
        <f>Table1[[#This Row],[Quantity Sold]]</f>
        <v>10</v>
      </c>
      <c r="G3688">
        <f>Table1[[#This Row],[Discount (%)]]</f>
        <v>6</v>
      </c>
      <c r="H3688">
        <f>Table1[[#This Row],[Profit]]</f>
        <v>1569.25</v>
      </c>
    </row>
    <row r="3689" spans="1:8">
      <c r="A3689" s="11" t="s">
        <v>3629</v>
      </c>
      <c r="B3689" s="7">
        <v>48712</v>
      </c>
      <c r="C3689" t="str">
        <f>PROPER(Table1[[#This Row],[Region]])</f>
        <v>East</v>
      </c>
      <c r="D3689" t="str">
        <f>PROPER(Table1[[#This Row],[Product Category]])</f>
        <v>Electronics</v>
      </c>
      <c r="E3689">
        <f>ROUND(Table1[[#This Row],[Sales Amount]],1)</f>
        <v>1389.7</v>
      </c>
      <c r="F3689">
        <f>Table1[[#This Row],[Quantity Sold]]</f>
        <v>48</v>
      </c>
      <c r="G3689">
        <f>Table1[[#This Row],[Discount (%)]]</f>
        <v>8</v>
      </c>
      <c r="H3689">
        <f>Table1[[#This Row],[Profit]]</f>
        <v>883.5</v>
      </c>
    </row>
    <row r="3690" spans="1:8">
      <c r="A3690" s="11" t="s">
        <v>3630</v>
      </c>
      <c r="B3690" s="7">
        <v>48713</v>
      </c>
      <c r="C3690" t="str">
        <f>PROPER(Table1[[#This Row],[Region]])</f>
        <v>South</v>
      </c>
      <c r="D3690" t="str">
        <f>PROPER(Table1[[#This Row],[Product Category]])</f>
        <v>Clothing</v>
      </c>
      <c r="E3690">
        <f>ROUND(Table1[[#This Row],[Sales Amount]],1)</f>
        <v>975.8</v>
      </c>
      <c r="F3690">
        <f>Table1[[#This Row],[Quantity Sold]]</f>
        <v>49</v>
      </c>
      <c r="G3690">
        <f>Table1[[#This Row],[Discount (%)]]</f>
        <v>18</v>
      </c>
      <c r="H3690">
        <f>Table1[[#This Row],[Profit]]</f>
        <v>1420.06</v>
      </c>
    </row>
    <row r="3691" spans="1:8">
      <c r="A3691" s="11" t="s">
        <v>3631</v>
      </c>
      <c r="B3691" s="7">
        <v>48714</v>
      </c>
      <c r="C3691" t="str">
        <f>PROPER(Table1[[#This Row],[Region]])</f>
        <v>West</v>
      </c>
      <c r="D3691" t="str">
        <f>PROPER(Table1[[#This Row],[Product Category]])</f>
        <v>Electronics</v>
      </c>
      <c r="E3691">
        <f>ROUND(Table1[[#This Row],[Sales Amount]],1)</f>
        <v>847.1</v>
      </c>
      <c r="F3691">
        <f>Table1[[#This Row],[Quantity Sold]]</f>
        <v>19</v>
      </c>
      <c r="G3691">
        <f>Table1[[#This Row],[Discount (%)]]</f>
        <v>0</v>
      </c>
      <c r="H3691">
        <f>Table1[[#This Row],[Profit]]</f>
        <v>1628.49</v>
      </c>
    </row>
    <row r="3692" spans="1:8">
      <c r="A3692" s="11" t="s">
        <v>3632</v>
      </c>
      <c r="B3692" s="7">
        <v>48715</v>
      </c>
      <c r="C3692" t="str">
        <f>PROPER(Table1[[#This Row],[Region]])</f>
        <v>West</v>
      </c>
      <c r="D3692" t="str">
        <f>PROPER(Table1[[#This Row],[Product Category]])</f>
        <v>Furniture</v>
      </c>
      <c r="E3692">
        <f>ROUND(Table1[[#This Row],[Sales Amount]],1)</f>
        <v>4137.7</v>
      </c>
      <c r="F3692">
        <f>Table1[[#This Row],[Quantity Sold]]</f>
        <v>17</v>
      </c>
      <c r="G3692">
        <f>Table1[[#This Row],[Discount (%)]]</f>
        <v>18</v>
      </c>
      <c r="H3692">
        <f>Table1[[#This Row],[Profit]]</f>
        <v>1761.72</v>
      </c>
    </row>
    <row r="3693" spans="1:8">
      <c r="A3693" s="11" t="s">
        <v>3633</v>
      </c>
      <c r="B3693" s="7">
        <v>48716</v>
      </c>
      <c r="C3693" t="str">
        <f>PROPER(Table1[[#This Row],[Region]])</f>
        <v>East</v>
      </c>
      <c r="D3693" t="str">
        <f>PROPER(Table1[[#This Row],[Product Category]])</f>
        <v>Electronics</v>
      </c>
      <c r="E3693">
        <f>ROUND(Table1[[#This Row],[Sales Amount]],1)</f>
        <v>1807</v>
      </c>
      <c r="F3693">
        <f>Table1[[#This Row],[Quantity Sold]]</f>
        <v>39</v>
      </c>
      <c r="G3693">
        <f>Table1[[#This Row],[Discount (%)]]</f>
        <v>17</v>
      </c>
      <c r="H3693">
        <f>Table1[[#This Row],[Profit]]</f>
        <v>1515.32</v>
      </c>
    </row>
    <row r="3694" spans="1:8">
      <c r="A3694" s="11" t="s">
        <v>3634</v>
      </c>
      <c r="B3694" s="7">
        <v>48717</v>
      </c>
      <c r="C3694" t="str">
        <f>PROPER(Table1[[#This Row],[Region]])</f>
        <v>North</v>
      </c>
      <c r="D3694" t="str">
        <f>PROPER(Table1[[#This Row],[Product Category]])</f>
        <v>Sports</v>
      </c>
      <c r="E3694">
        <f>ROUND(Table1[[#This Row],[Sales Amount]],1)</f>
        <v>2241.8000000000002</v>
      </c>
      <c r="F3694">
        <f>Table1[[#This Row],[Quantity Sold]]</f>
        <v>7</v>
      </c>
      <c r="G3694">
        <f>Table1[[#This Row],[Discount (%)]]</f>
        <v>43</v>
      </c>
      <c r="H3694">
        <f>Table1[[#This Row],[Profit]]</f>
        <v>107.43</v>
      </c>
    </row>
    <row r="3695" spans="1:8">
      <c r="A3695" s="11" t="s">
        <v>3635</v>
      </c>
      <c r="B3695" s="7">
        <v>48718</v>
      </c>
      <c r="C3695" t="str">
        <f>PROPER(Table1[[#This Row],[Region]])</f>
        <v>South</v>
      </c>
      <c r="D3695" t="str">
        <f>PROPER(Table1[[#This Row],[Product Category]])</f>
        <v>Clothing</v>
      </c>
      <c r="E3695">
        <f>ROUND(Table1[[#This Row],[Sales Amount]],1)</f>
        <v>3002.4</v>
      </c>
      <c r="F3695">
        <f>Table1[[#This Row],[Quantity Sold]]</f>
        <v>46</v>
      </c>
      <c r="G3695">
        <f>Table1[[#This Row],[Discount (%)]]</f>
        <v>0</v>
      </c>
      <c r="H3695">
        <f>Table1[[#This Row],[Profit]]</f>
        <v>509.12</v>
      </c>
    </row>
    <row r="3696" spans="1:8">
      <c r="A3696" s="11" t="s">
        <v>3636</v>
      </c>
      <c r="B3696" s="7">
        <v>48719</v>
      </c>
      <c r="C3696" t="str">
        <f>PROPER(Table1[[#This Row],[Region]])</f>
        <v>West</v>
      </c>
      <c r="D3696" t="str">
        <f>PROPER(Table1[[#This Row],[Product Category]])</f>
        <v>Electronics</v>
      </c>
      <c r="E3696">
        <f>ROUND(Table1[[#This Row],[Sales Amount]],1)</f>
        <v>1302.8</v>
      </c>
      <c r="F3696">
        <f>Table1[[#This Row],[Quantity Sold]]</f>
        <v>19</v>
      </c>
      <c r="G3696">
        <f>Table1[[#This Row],[Discount (%)]]</f>
        <v>1</v>
      </c>
      <c r="H3696">
        <f>Table1[[#This Row],[Profit]]</f>
        <v>419.32</v>
      </c>
    </row>
    <row r="3697" spans="1:8">
      <c r="A3697" s="11" t="s">
        <v>3637</v>
      </c>
      <c r="B3697" s="7">
        <v>48720</v>
      </c>
      <c r="C3697" t="str">
        <f>PROPER(Table1[[#This Row],[Region]])</f>
        <v>East</v>
      </c>
      <c r="D3697" t="str">
        <f>PROPER(Table1[[#This Row],[Product Category]])</f>
        <v>Groceries</v>
      </c>
      <c r="E3697">
        <f>ROUND(Table1[[#This Row],[Sales Amount]],1)</f>
        <v>2926.5</v>
      </c>
      <c r="F3697">
        <f>Table1[[#This Row],[Quantity Sold]]</f>
        <v>36</v>
      </c>
      <c r="G3697">
        <f>Table1[[#This Row],[Discount (%)]]</f>
        <v>44</v>
      </c>
      <c r="H3697">
        <f>Table1[[#This Row],[Profit]]</f>
        <v>425.78</v>
      </c>
    </row>
    <row r="3698" spans="1:8">
      <c r="A3698" s="11" t="s">
        <v>3638</v>
      </c>
      <c r="B3698" s="7">
        <v>48721</v>
      </c>
      <c r="C3698" t="str">
        <f>PROPER(Table1[[#This Row],[Region]])</f>
        <v>North</v>
      </c>
      <c r="D3698" t="str">
        <f>PROPER(Table1[[#This Row],[Product Category]])</f>
        <v>Groceries</v>
      </c>
      <c r="E3698">
        <f>ROUND(Table1[[#This Row],[Sales Amount]],1)</f>
        <v>3741.2</v>
      </c>
      <c r="F3698">
        <f>Table1[[#This Row],[Quantity Sold]]</f>
        <v>19</v>
      </c>
      <c r="G3698">
        <f>Table1[[#This Row],[Discount (%)]]</f>
        <v>26</v>
      </c>
      <c r="H3698">
        <f>Table1[[#This Row],[Profit]]</f>
        <v>1341.41</v>
      </c>
    </row>
    <row r="3699" spans="1:8">
      <c r="A3699" s="11" t="s">
        <v>3639</v>
      </c>
      <c r="B3699" s="7">
        <v>48722</v>
      </c>
      <c r="C3699" t="str">
        <f>PROPER(Table1[[#This Row],[Region]])</f>
        <v>North</v>
      </c>
      <c r="D3699" t="str">
        <f>PROPER(Table1[[#This Row],[Product Category]])</f>
        <v>Furniture</v>
      </c>
      <c r="E3699">
        <f>ROUND(Table1[[#This Row],[Sales Amount]],1)</f>
        <v>609.1</v>
      </c>
      <c r="F3699">
        <f>Table1[[#This Row],[Quantity Sold]]</f>
        <v>40</v>
      </c>
      <c r="G3699">
        <f>Table1[[#This Row],[Discount (%)]]</f>
        <v>3</v>
      </c>
      <c r="H3699">
        <f>Table1[[#This Row],[Profit]]</f>
        <v>1195.25</v>
      </c>
    </row>
    <row r="3700" spans="1:8">
      <c r="A3700" s="11" t="s">
        <v>3640</v>
      </c>
      <c r="B3700" s="7">
        <v>48723</v>
      </c>
      <c r="C3700" t="str">
        <f>PROPER(Table1[[#This Row],[Region]])</f>
        <v>West</v>
      </c>
      <c r="D3700" t="str">
        <f>PROPER(Table1[[#This Row],[Product Category]])</f>
        <v>Groceries</v>
      </c>
      <c r="E3700">
        <f>ROUND(Table1[[#This Row],[Sales Amount]],1)</f>
        <v>4994.5</v>
      </c>
      <c r="F3700">
        <f>Table1[[#This Row],[Quantity Sold]]</f>
        <v>48</v>
      </c>
      <c r="G3700">
        <f>Table1[[#This Row],[Discount (%)]]</f>
        <v>39</v>
      </c>
      <c r="H3700">
        <f>Table1[[#This Row],[Profit]]</f>
        <v>792.19</v>
      </c>
    </row>
    <row r="3701" spans="1:8">
      <c r="A3701" s="11" t="s">
        <v>3641</v>
      </c>
      <c r="B3701" s="7">
        <v>48724</v>
      </c>
      <c r="C3701" t="str">
        <f>PROPER(Table1[[#This Row],[Region]])</f>
        <v>South</v>
      </c>
      <c r="D3701" t="str">
        <f>PROPER(Table1[[#This Row],[Product Category]])</f>
        <v>Sports</v>
      </c>
      <c r="E3701">
        <f>ROUND(Table1[[#This Row],[Sales Amount]],1)</f>
        <v>4405.7</v>
      </c>
      <c r="F3701">
        <f>Table1[[#This Row],[Quantity Sold]]</f>
        <v>25</v>
      </c>
      <c r="G3701">
        <f>Table1[[#This Row],[Discount (%)]]</f>
        <v>10</v>
      </c>
      <c r="H3701">
        <f>Table1[[#This Row],[Profit]]</f>
        <v>562.35</v>
      </c>
    </row>
    <row r="3702" spans="1:8">
      <c r="A3702" s="11" t="s">
        <v>3642</v>
      </c>
      <c r="B3702" s="7">
        <v>48725</v>
      </c>
      <c r="C3702" t="str">
        <f>PROPER(Table1[[#This Row],[Region]])</f>
        <v>East</v>
      </c>
      <c r="D3702" t="str">
        <f>PROPER(Table1[[#This Row],[Product Category]])</f>
        <v>Groceries</v>
      </c>
      <c r="E3702">
        <f>ROUND(Table1[[#This Row],[Sales Amount]],1)</f>
        <v>2053</v>
      </c>
      <c r="F3702">
        <f>Table1[[#This Row],[Quantity Sold]]</f>
        <v>15</v>
      </c>
      <c r="G3702">
        <f>Table1[[#This Row],[Discount (%)]]</f>
        <v>48</v>
      </c>
      <c r="H3702">
        <f>Table1[[#This Row],[Profit]]</f>
        <v>1348.64</v>
      </c>
    </row>
    <row r="3703" spans="1:8">
      <c r="A3703" s="11" t="s">
        <v>3643</v>
      </c>
      <c r="B3703" s="7">
        <v>48726</v>
      </c>
      <c r="C3703" t="str">
        <f>PROPER(Table1[[#This Row],[Region]])</f>
        <v>East</v>
      </c>
      <c r="D3703" t="str">
        <f>PROPER(Table1[[#This Row],[Product Category]])</f>
        <v>Sports</v>
      </c>
      <c r="E3703">
        <f>ROUND(Table1[[#This Row],[Sales Amount]],1)</f>
        <v>3773.4</v>
      </c>
      <c r="F3703">
        <f>Table1[[#This Row],[Quantity Sold]]</f>
        <v>20</v>
      </c>
      <c r="G3703">
        <f>Table1[[#This Row],[Discount (%)]]</f>
        <v>21</v>
      </c>
      <c r="H3703">
        <f>Table1[[#This Row],[Profit]]</f>
        <v>1855.68</v>
      </c>
    </row>
    <row r="3704" spans="1:8">
      <c r="A3704" s="11" t="s">
        <v>3644</v>
      </c>
      <c r="B3704" s="7">
        <v>48727</v>
      </c>
      <c r="C3704" t="str">
        <f>PROPER(Table1[[#This Row],[Region]])</f>
        <v>East</v>
      </c>
      <c r="D3704" t="str">
        <f>PROPER(Table1[[#This Row],[Product Category]])</f>
        <v>Electronics</v>
      </c>
      <c r="E3704">
        <f>ROUND(Table1[[#This Row],[Sales Amount]],1)</f>
        <v>1720.6</v>
      </c>
      <c r="F3704">
        <f>Table1[[#This Row],[Quantity Sold]]</f>
        <v>37</v>
      </c>
      <c r="G3704">
        <f>Table1[[#This Row],[Discount (%)]]</f>
        <v>25</v>
      </c>
      <c r="H3704">
        <f>Table1[[#This Row],[Profit]]</f>
        <v>372.38</v>
      </c>
    </row>
    <row r="3705" spans="1:8">
      <c r="A3705" s="11" t="s">
        <v>3645</v>
      </c>
      <c r="B3705" s="7">
        <v>48728</v>
      </c>
      <c r="C3705" t="str">
        <f>PROPER(Table1[[#This Row],[Region]])</f>
        <v>North</v>
      </c>
      <c r="D3705" t="str">
        <f>PROPER(Table1[[#This Row],[Product Category]])</f>
        <v>Clothing</v>
      </c>
      <c r="E3705">
        <f>ROUND(Table1[[#This Row],[Sales Amount]],1)</f>
        <v>1153.2</v>
      </c>
      <c r="F3705">
        <f>Table1[[#This Row],[Quantity Sold]]</f>
        <v>22</v>
      </c>
      <c r="G3705">
        <f>Table1[[#This Row],[Discount (%)]]</f>
        <v>38</v>
      </c>
      <c r="H3705">
        <f>Table1[[#This Row],[Profit]]</f>
        <v>778.31</v>
      </c>
    </row>
    <row r="3706" spans="1:8">
      <c r="A3706" s="11" t="s">
        <v>3646</v>
      </c>
      <c r="B3706" s="7">
        <v>48729</v>
      </c>
      <c r="C3706" t="str">
        <f>PROPER(Table1[[#This Row],[Region]])</f>
        <v>West</v>
      </c>
      <c r="D3706" t="str">
        <f>PROPER(Table1[[#This Row],[Product Category]])</f>
        <v>Sports</v>
      </c>
      <c r="E3706">
        <f>ROUND(Table1[[#This Row],[Sales Amount]],1)</f>
        <v>2030.3</v>
      </c>
      <c r="F3706">
        <f>Table1[[#This Row],[Quantity Sold]]</f>
        <v>31</v>
      </c>
      <c r="G3706">
        <f>Table1[[#This Row],[Discount (%)]]</f>
        <v>36</v>
      </c>
      <c r="H3706">
        <f>Table1[[#This Row],[Profit]]</f>
        <v>1002.1</v>
      </c>
    </row>
    <row r="3707" spans="1:8">
      <c r="A3707" s="11" t="s">
        <v>3647</v>
      </c>
      <c r="B3707" s="7">
        <v>48730</v>
      </c>
      <c r="C3707" t="str">
        <f>PROPER(Table1[[#This Row],[Region]])</f>
        <v>North</v>
      </c>
      <c r="D3707" t="str">
        <f>PROPER(Table1[[#This Row],[Product Category]])</f>
        <v>Clothing</v>
      </c>
      <c r="E3707">
        <f>ROUND(Table1[[#This Row],[Sales Amount]],1)</f>
        <v>684.7</v>
      </c>
      <c r="F3707">
        <f>Table1[[#This Row],[Quantity Sold]]</f>
        <v>11</v>
      </c>
      <c r="G3707">
        <f>Table1[[#This Row],[Discount (%)]]</f>
        <v>0</v>
      </c>
      <c r="H3707">
        <f>Table1[[#This Row],[Profit]]</f>
        <v>1452.63</v>
      </c>
    </row>
    <row r="3708" spans="1:8">
      <c r="A3708" s="11" t="s">
        <v>3648</v>
      </c>
      <c r="B3708" s="7">
        <v>48731</v>
      </c>
      <c r="C3708" t="str">
        <f>PROPER(Table1[[#This Row],[Region]])</f>
        <v>South</v>
      </c>
      <c r="D3708" t="str">
        <f>PROPER(Table1[[#This Row],[Product Category]])</f>
        <v>Clothing</v>
      </c>
      <c r="E3708">
        <f>ROUND(Table1[[#This Row],[Sales Amount]],1)</f>
        <v>111.8</v>
      </c>
      <c r="F3708">
        <f>Table1[[#This Row],[Quantity Sold]]</f>
        <v>5</v>
      </c>
      <c r="G3708">
        <f>Table1[[#This Row],[Discount (%)]]</f>
        <v>43</v>
      </c>
      <c r="H3708">
        <f>Table1[[#This Row],[Profit]]</f>
        <v>1913.78</v>
      </c>
    </row>
    <row r="3709" spans="1:8">
      <c r="A3709" s="11" t="s">
        <v>3649</v>
      </c>
      <c r="B3709" s="7">
        <v>48732</v>
      </c>
      <c r="C3709" t="str">
        <f>PROPER(Table1[[#This Row],[Region]])</f>
        <v>West</v>
      </c>
      <c r="D3709" t="str">
        <f>PROPER(Table1[[#This Row],[Product Category]])</f>
        <v>Groceries</v>
      </c>
      <c r="E3709">
        <f>ROUND(Table1[[#This Row],[Sales Amount]],1)</f>
        <v>3124.2</v>
      </c>
      <c r="F3709">
        <f>Table1[[#This Row],[Quantity Sold]]</f>
        <v>23</v>
      </c>
      <c r="G3709">
        <f>Table1[[#This Row],[Discount (%)]]</f>
        <v>39</v>
      </c>
      <c r="H3709">
        <f>Table1[[#This Row],[Profit]]</f>
        <v>42.63</v>
      </c>
    </row>
    <row r="3710" spans="1:8">
      <c r="A3710" s="11" t="s">
        <v>3650</v>
      </c>
      <c r="B3710" s="7">
        <v>48733</v>
      </c>
      <c r="C3710" t="str">
        <f>PROPER(Table1[[#This Row],[Region]])</f>
        <v>West</v>
      </c>
      <c r="D3710" t="str">
        <f>PROPER(Table1[[#This Row],[Product Category]])</f>
        <v>Clothing</v>
      </c>
      <c r="E3710">
        <f>ROUND(Table1[[#This Row],[Sales Amount]],1)</f>
        <v>4512.5</v>
      </c>
      <c r="F3710">
        <f>Table1[[#This Row],[Quantity Sold]]</f>
        <v>18</v>
      </c>
      <c r="G3710">
        <f>Table1[[#This Row],[Discount (%)]]</f>
        <v>12</v>
      </c>
      <c r="H3710">
        <f>Table1[[#This Row],[Profit]]</f>
        <v>1502.93</v>
      </c>
    </row>
    <row r="3711" spans="1:8">
      <c r="A3711" s="11" t="s">
        <v>3651</v>
      </c>
      <c r="B3711" s="7">
        <v>48734</v>
      </c>
      <c r="C3711" t="str">
        <f>PROPER(Table1[[#This Row],[Region]])</f>
        <v>North</v>
      </c>
      <c r="D3711" t="str">
        <f>PROPER(Table1[[#This Row],[Product Category]])</f>
        <v>Clothing</v>
      </c>
      <c r="E3711">
        <f>ROUND(Table1[[#This Row],[Sales Amount]],1)</f>
        <v>3275.2</v>
      </c>
      <c r="F3711">
        <f>Table1[[#This Row],[Quantity Sold]]</f>
        <v>47</v>
      </c>
      <c r="G3711">
        <f>Table1[[#This Row],[Discount (%)]]</f>
        <v>22</v>
      </c>
      <c r="H3711">
        <f>Table1[[#This Row],[Profit]]</f>
        <v>1426.39</v>
      </c>
    </row>
    <row r="3712" spans="1:8">
      <c r="A3712" s="11" t="s">
        <v>3652</v>
      </c>
      <c r="B3712" s="7">
        <v>48735</v>
      </c>
      <c r="C3712" t="str">
        <f>PROPER(Table1[[#This Row],[Region]])</f>
        <v>South</v>
      </c>
      <c r="D3712" t="str">
        <f>PROPER(Table1[[#This Row],[Product Category]])</f>
        <v>Furniture</v>
      </c>
      <c r="E3712">
        <f>ROUND(Table1[[#This Row],[Sales Amount]],1)</f>
        <v>4438.2</v>
      </c>
      <c r="F3712">
        <f>Table1[[#This Row],[Quantity Sold]]</f>
        <v>33</v>
      </c>
      <c r="G3712">
        <f>Table1[[#This Row],[Discount (%)]]</f>
        <v>9</v>
      </c>
      <c r="H3712">
        <f>Table1[[#This Row],[Profit]]</f>
        <v>310.12</v>
      </c>
    </row>
    <row r="3713" spans="1:8">
      <c r="A3713" s="11" t="s">
        <v>3653</v>
      </c>
      <c r="B3713" s="7">
        <v>48736</v>
      </c>
      <c r="C3713" t="str">
        <f>PROPER(Table1[[#This Row],[Region]])</f>
        <v>East</v>
      </c>
      <c r="D3713" t="str">
        <f>PROPER(Table1[[#This Row],[Product Category]])</f>
        <v>Clothing</v>
      </c>
      <c r="E3713">
        <f>ROUND(Table1[[#This Row],[Sales Amount]],1)</f>
        <v>1045.3</v>
      </c>
      <c r="F3713">
        <f>Table1[[#This Row],[Quantity Sold]]</f>
        <v>49</v>
      </c>
      <c r="G3713">
        <f>Table1[[#This Row],[Discount (%)]]</f>
        <v>15</v>
      </c>
      <c r="H3713">
        <f>Table1[[#This Row],[Profit]]</f>
        <v>648.59</v>
      </c>
    </row>
    <row r="3714" spans="1:8">
      <c r="A3714" s="11" t="s">
        <v>3654</v>
      </c>
      <c r="B3714" s="7">
        <v>48737</v>
      </c>
      <c r="C3714" t="str">
        <f>PROPER(Table1[[#This Row],[Region]])</f>
        <v>West</v>
      </c>
      <c r="D3714" t="str">
        <f>PROPER(Table1[[#This Row],[Product Category]])</f>
        <v>Sports</v>
      </c>
      <c r="E3714">
        <f>ROUND(Table1[[#This Row],[Sales Amount]],1)</f>
        <v>3307</v>
      </c>
      <c r="F3714">
        <f>Table1[[#This Row],[Quantity Sold]]</f>
        <v>42</v>
      </c>
      <c r="G3714">
        <f>Table1[[#This Row],[Discount (%)]]</f>
        <v>38</v>
      </c>
      <c r="H3714">
        <f>Table1[[#This Row],[Profit]]</f>
        <v>824.02</v>
      </c>
    </row>
    <row r="3715" spans="1:8">
      <c r="A3715" s="11" t="s">
        <v>3655</v>
      </c>
      <c r="B3715" s="7">
        <v>48738</v>
      </c>
      <c r="C3715" t="str">
        <f>PROPER(Table1[[#This Row],[Region]])</f>
        <v>South</v>
      </c>
      <c r="D3715" t="str">
        <f>PROPER(Table1[[#This Row],[Product Category]])</f>
        <v>Furniture</v>
      </c>
      <c r="E3715">
        <f>ROUND(Table1[[#This Row],[Sales Amount]],1)</f>
        <v>586.5</v>
      </c>
      <c r="F3715">
        <f>Table1[[#This Row],[Quantity Sold]]</f>
        <v>9</v>
      </c>
      <c r="G3715">
        <f>Table1[[#This Row],[Discount (%)]]</f>
        <v>18</v>
      </c>
      <c r="H3715">
        <f>Table1[[#This Row],[Profit]]</f>
        <v>1514.27</v>
      </c>
    </row>
    <row r="3716" spans="1:8">
      <c r="A3716" s="11" t="s">
        <v>3656</v>
      </c>
      <c r="B3716" s="7">
        <v>48739</v>
      </c>
      <c r="C3716" t="str">
        <f>PROPER(Table1[[#This Row],[Region]])</f>
        <v>West</v>
      </c>
      <c r="D3716" t="str">
        <f>PROPER(Table1[[#This Row],[Product Category]])</f>
        <v>Furniture</v>
      </c>
      <c r="E3716">
        <f>ROUND(Table1[[#This Row],[Sales Amount]],1)</f>
        <v>1523.5</v>
      </c>
      <c r="F3716">
        <f>Table1[[#This Row],[Quantity Sold]]</f>
        <v>46</v>
      </c>
      <c r="G3716">
        <f>Table1[[#This Row],[Discount (%)]]</f>
        <v>22</v>
      </c>
      <c r="H3716">
        <f>Table1[[#This Row],[Profit]]</f>
        <v>1660.64</v>
      </c>
    </row>
    <row r="3717" spans="1:8">
      <c r="A3717" s="11" t="s">
        <v>3657</v>
      </c>
      <c r="B3717" s="7">
        <v>48740</v>
      </c>
      <c r="C3717" t="str">
        <f>PROPER(Table1[[#This Row],[Region]])</f>
        <v>South</v>
      </c>
      <c r="D3717" t="str">
        <f>PROPER(Table1[[#This Row],[Product Category]])</f>
        <v>Clothing</v>
      </c>
      <c r="E3717">
        <f>ROUND(Table1[[#This Row],[Sales Amount]],1)</f>
        <v>1455.6</v>
      </c>
      <c r="F3717">
        <f>Table1[[#This Row],[Quantity Sold]]</f>
        <v>31</v>
      </c>
      <c r="G3717">
        <f>Table1[[#This Row],[Discount (%)]]</f>
        <v>39</v>
      </c>
      <c r="H3717">
        <f>Table1[[#This Row],[Profit]]</f>
        <v>916.73</v>
      </c>
    </row>
    <row r="3718" spans="1:8">
      <c r="A3718" s="11" t="s">
        <v>3658</v>
      </c>
      <c r="B3718" s="7">
        <v>48741</v>
      </c>
      <c r="C3718" t="str">
        <f>PROPER(Table1[[#This Row],[Region]])</f>
        <v>East</v>
      </c>
      <c r="D3718" t="str">
        <f>PROPER(Table1[[#This Row],[Product Category]])</f>
        <v>Sports</v>
      </c>
      <c r="E3718">
        <f>ROUND(Table1[[#This Row],[Sales Amount]],1)</f>
        <v>4563.8</v>
      </c>
      <c r="F3718">
        <f>Table1[[#This Row],[Quantity Sold]]</f>
        <v>47</v>
      </c>
      <c r="G3718">
        <f>Table1[[#This Row],[Discount (%)]]</f>
        <v>43</v>
      </c>
      <c r="H3718">
        <f>Table1[[#This Row],[Profit]]</f>
        <v>434.21</v>
      </c>
    </row>
    <row r="3719" spans="1:8">
      <c r="A3719" s="11" t="s">
        <v>3659</v>
      </c>
      <c r="B3719" s="7">
        <v>48742</v>
      </c>
      <c r="C3719" t="str">
        <f>PROPER(Table1[[#This Row],[Region]])</f>
        <v>South</v>
      </c>
      <c r="D3719" t="str">
        <f>PROPER(Table1[[#This Row],[Product Category]])</f>
        <v>Sports</v>
      </c>
      <c r="E3719">
        <f>ROUND(Table1[[#This Row],[Sales Amount]],1)</f>
        <v>4364.8</v>
      </c>
      <c r="F3719">
        <f>Table1[[#This Row],[Quantity Sold]]</f>
        <v>26</v>
      </c>
      <c r="G3719">
        <f>Table1[[#This Row],[Discount (%)]]</f>
        <v>29</v>
      </c>
      <c r="H3719">
        <f>Table1[[#This Row],[Profit]]</f>
        <v>45.94</v>
      </c>
    </row>
    <row r="3720" spans="1:8">
      <c r="A3720" s="11" t="s">
        <v>3660</v>
      </c>
      <c r="B3720" s="7">
        <v>48743</v>
      </c>
      <c r="C3720" t="str">
        <f>PROPER(Table1[[#This Row],[Region]])</f>
        <v>South</v>
      </c>
      <c r="D3720" t="str">
        <f>PROPER(Table1[[#This Row],[Product Category]])</f>
        <v>Clothing</v>
      </c>
      <c r="E3720">
        <f>ROUND(Table1[[#This Row],[Sales Amount]],1)</f>
        <v>4618.3</v>
      </c>
      <c r="F3720">
        <f>Table1[[#This Row],[Quantity Sold]]</f>
        <v>43</v>
      </c>
      <c r="G3720">
        <f>Table1[[#This Row],[Discount (%)]]</f>
        <v>28</v>
      </c>
      <c r="H3720">
        <f>Table1[[#This Row],[Profit]]</f>
        <v>309.39</v>
      </c>
    </row>
    <row r="3721" spans="1:8">
      <c r="A3721" s="11" t="s">
        <v>3661</v>
      </c>
      <c r="B3721" s="7">
        <v>48744</v>
      </c>
      <c r="C3721" t="str">
        <f>PROPER(Table1[[#This Row],[Region]])</f>
        <v>West</v>
      </c>
      <c r="D3721" t="str">
        <f>PROPER(Table1[[#This Row],[Product Category]])</f>
        <v>Furniture</v>
      </c>
      <c r="E3721">
        <f>ROUND(Table1[[#This Row],[Sales Amount]],1)</f>
        <v>2133.9</v>
      </c>
      <c r="F3721">
        <f>Table1[[#This Row],[Quantity Sold]]</f>
        <v>46</v>
      </c>
      <c r="G3721">
        <f>Table1[[#This Row],[Discount (%)]]</f>
        <v>25</v>
      </c>
      <c r="H3721">
        <f>Table1[[#This Row],[Profit]]</f>
        <v>167.31</v>
      </c>
    </row>
    <row r="3722" spans="1:8">
      <c r="A3722" s="11" t="s">
        <v>3662</v>
      </c>
      <c r="B3722" s="7">
        <v>48745</v>
      </c>
      <c r="C3722" t="str">
        <f>PROPER(Table1[[#This Row],[Region]])</f>
        <v>East</v>
      </c>
      <c r="D3722" t="str">
        <f>PROPER(Table1[[#This Row],[Product Category]])</f>
        <v>Sports</v>
      </c>
      <c r="E3722">
        <f>ROUND(Table1[[#This Row],[Sales Amount]],1)</f>
        <v>2975.5</v>
      </c>
      <c r="F3722">
        <f>Table1[[#This Row],[Quantity Sold]]</f>
        <v>21</v>
      </c>
      <c r="G3722">
        <f>Table1[[#This Row],[Discount (%)]]</f>
        <v>26</v>
      </c>
      <c r="H3722">
        <f>Table1[[#This Row],[Profit]]</f>
        <v>1149.5899999999999</v>
      </c>
    </row>
    <row r="3723" spans="1:8">
      <c r="A3723" s="12">
        <v>61078500000</v>
      </c>
      <c r="B3723" s="7">
        <v>48746</v>
      </c>
      <c r="C3723" t="str">
        <f>PROPER(Table1[[#This Row],[Region]])</f>
        <v>South</v>
      </c>
      <c r="D3723" t="str">
        <f>PROPER(Table1[[#This Row],[Product Category]])</f>
        <v>Electronics</v>
      </c>
      <c r="E3723">
        <f>ROUND(Table1[[#This Row],[Sales Amount]],1)</f>
        <v>473.7</v>
      </c>
      <c r="F3723">
        <f>Table1[[#This Row],[Quantity Sold]]</f>
        <v>13</v>
      </c>
      <c r="G3723">
        <f>Table1[[#This Row],[Discount (%)]]</f>
        <v>26</v>
      </c>
      <c r="H3723">
        <f>Table1[[#This Row],[Profit]]</f>
        <v>1075.74</v>
      </c>
    </row>
    <row r="3724" spans="1:8">
      <c r="A3724" s="11" t="s">
        <v>3663</v>
      </c>
      <c r="B3724" s="7">
        <v>48747</v>
      </c>
      <c r="C3724" t="str">
        <f>PROPER(Table1[[#This Row],[Region]])</f>
        <v>West</v>
      </c>
      <c r="D3724" t="str">
        <f>PROPER(Table1[[#This Row],[Product Category]])</f>
        <v>Electronics</v>
      </c>
      <c r="E3724">
        <f>ROUND(Table1[[#This Row],[Sales Amount]],1)</f>
        <v>689.1</v>
      </c>
      <c r="F3724">
        <f>Table1[[#This Row],[Quantity Sold]]</f>
        <v>3</v>
      </c>
      <c r="G3724">
        <f>Table1[[#This Row],[Discount (%)]]</f>
        <v>35</v>
      </c>
      <c r="H3724">
        <f>Table1[[#This Row],[Profit]]</f>
        <v>888.66</v>
      </c>
    </row>
    <row r="3725" spans="1:8">
      <c r="A3725" s="11" t="s">
        <v>3664</v>
      </c>
      <c r="B3725" s="7">
        <v>48748</v>
      </c>
      <c r="C3725" t="str">
        <f>PROPER(Table1[[#This Row],[Region]])</f>
        <v>North</v>
      </c>
      <c r="D3725" t="str">
        <f>PROPER(Table1[[#This Row],[Product Category]])</f>
        <v>Furniture</v>
      </c>
      <c r="E3725">
        <f>ROUND(Table1[[#This Row],[Sales Amount]],1)</f>
        <v>3936.5</v>
      </c>
      <c r="F3725">
        <f>Table1[[#This Row],[Quantity Sold]]</f>
        <v>18</v>
      </c>
      <c r="G3725">
        <f>Table1[[#This Row],[Discount (%)]]</f>
        <v>2</v>
      </c>
      <c r="H3725">
        <f>Table1[[#This Row],[Profit]]</f>
        <v>590.41</v>
      </c>
    </row>
    <row r="3726" spans="1:8">
      <c r="A3726" s="11" t="s">
        <v>3665</v>
      </c>
      <c r="B3726" s="7">
        <v>48749</v>
      </c>
      <c r="C3726" t="str">
        <f>PROPER(Table1[[#This Row],[Region]])</f>
        <v>West</v>
      </c>
      <c r="D3726" t="str">
        <f>PROPER(Table1[[#This Row],[Product Category]])</f>
        <v>Electronics</v>
      </c>
      <c r="E3726">
        <f>ROUND(Table1[[#This Row],[Sales Amount]],1)</f>
        <v>4206.7</v>
      </c>
      <c r="F3726">
        <f>Table1[[#This Row],[Quantity Sold]]</f>
        <v>23</v>
      </c>
      <c r="G3726">
        <f>Table1[[#This Row],[Discount (%)]]</f>
        <v>11</v>
      </c>
      <c r="H3726">
        <f>Table1[[#This Row],[Profit]]</f>
        <v>362.81</v>
      </c>
    </row>
    <row r="3727" spans="1:8">
      <c r="A3727" s="11" t="s">
        <v>3666</v>
      </c>
      <c r="B3727" s="7">
        <v>48750</v>
      </c>
      <c r="C3727" t="str">
        <f>PROPER(Table1[[#This Row],[Region]])</f>
        <v>West</v>
      </c>
      <c r="D3727" t="str">
        <f>PROPER(Table1[[#This Row],[Product Category]])</f>
        <v>Clothing</v>
      </c>
      <c r="E3727">
        <f>ROUND(Table1[[#This Row],[Sales Amount]],1)</f>
        <v>4351.1000000000004</v>
      </c>
      <c r="F3727">
        <f>Table1[[#This Row],[Quantity Sold]]</f>
        <v>41</v>
      </c>
      <c r="G3727">
        <f>Table1[[#This Row],[Discount (%)]]</f>
        <v>26</v>
      </c>
      <c r="H3727">
        <f>Table1[[#This Row],[Profit]]</f>
        <v>458.66</v>
      </c>
    </row>
    <row r="3728" spans="1:8">
      <c r="A3728" s="11" t="s">
        <v>3667</v>
      </c>
      <c r="B3728" s="7">
        <v>48751</v>
      </c>
      <c r="C3728" t="str">
        <f>PROPER(Table1[[#This Row],[Region]])</f>
        <v>South</v>
      </c>
      <c r="D3728" t="str">
        <f>PROPER(Table1[[#This Row],[Product Category]])</f>
        <v>Clothing</v>
      </c>
      <c r="E3728">
        <f>ROUND(Table1[[#This Row],[Sales Amount]],1)</f>
        <v>1737.7</v>
      </c>
      <c r="F3728">
        <f>Table1[[#This Row],[Quantity Sold]]</f>
        <v>16</v>
      </c>
      <c r="G3728">
        <f>Table1[[#This Row],[Discount (%)]]</f>
        <v>2</v>
      </c>
      <c r="H3728">
        <f>Table1[[#This Row],[Profit]]</f>
        <v>1771.89</v>
      </c>
    </row>
    <row r="3729" spans="1:8">
      <c r="A3729" s="11" t="s">
        <v>3668</v>
      </c>
      <c r="B3729" s="7">
        <v>48752</v>
      </c>
      <c r="C3729" t="str">
        <f>PROPER(Table1[[#This Row],[Region]])</f>
        <v>South</v>
      </c>
      <c r="D3729" t="str">
        <f>PROPER(Table1[[#This Row],[Product Category]])</f>
        <v>Electronics</v>
      </c>
      <c r="E3729">
        <f>ROUND(Table1[[#This Row],[Sales Amount]],1)</f>
        <v>4059.4</v>
      </c>
      <c r="F3729">
        <f>Table1[[#This Row],[Quantity Sold]]</f>
        <v>16</v>
      </c>
      <c r="G3729">
        <f>Table1[[#This Row],[Discount (%)]]</f>
        <v>50</v>
      </c>
      <c r="H3729">
        <f>Table1[[#This Row],[Profit]]</f>
        <v>1831.05</v>
      </c>
    </row>
    <row r="3730" spans="1:8">
      <c r="A3730" s="11" t="s">
        <v>3669</v>
      </c>
      <c r="B3730" s="7">
        <v>48753</v>
      </c>
      <c r="C3730" t="str">
        <f>PROPER(Table1[[#This Row],[Region]])</f>
        <v>South</v>
      </c>
      <c r="D3730" t="str">
        <f>PROPER(Table1[[#This Row],[Product Category]])</f>
        <v>Furniture</v>
      </c>
      <c r="E3730">
        <f>ROUND(Table1[[#This Row],[Sales Amount]],1)</f>
        <v>2661.7</v>
      </c>
      <c r="F3730">
        <f>Table1[[#This Row],[Quantity Sold]]</f>
        <v>17</v>
      </c>
      <c r="G3730">
        <f>Table1[[#This Row],[Discount (%)]]</f>
        <v>37</v>
      </c>
      <c r="H3730">
        <f>Table1[[#This Row],[Profit]]</f>
        <v>1530</v>
      </c>
    </row>
    <row r="3731" spans="1:8">
      <c r="A3731" s="11" t="s">
        <v>3670</v>
      </c>
      <c r="B3731" s="7">
        <v>48754</v>
      </c>
      <c r="C3731" t="str">
        <f>PROPER(Table1[[#This Row],[Region]])</f>
        <v>North</v>
      </c>
      <c r="D3731" t="str">
        <f>PROPER(Table1[[#This Row],[Product Category]])</f>
        <v>Groceries</v>
      </c>
      <c r="E3731">
        <f>ROUND(Table1[[#This Row],[Sales Amount]],1)</f>
        <v>2516.6999999999998</v>
      </c>
      <c r="F3731">
        <f>Table1[[#This Row],[Quantity Sold]]</f>
        <v>45</v>
      </c>
      <c r="G3731">
        <f>Table1[[#This Row],[Discount (%)]]</f>
        <v>25</v>
      </c>
      <c r="H3731">
        <f>Table1[[#This Row],[Profit]]</f>
        <v>1323.92</v>
      </c>
    </row>
    <row r="3732" spans="1:8">
      <c r="A3732" s="11" t="s">
        <v>3671</v>
      </c>
      <c r="B3732" s="7">
        <v>48755</v>
      </c>
      <c r="C3732" t="str">
        <f>PROPER(Table1[[#This Row],[Region]])</f>
        <v>East</v>
      </c>
      <c r="D3732" t="str">
        <f>PROPER(Table1[[#This Row],[Product Category]])</f>
        <v>Groceries</v>
      </c>
      <c r="E3732">
        <f>ROUND(Table1[[#This Row],[Sales Amount]],1)</f>
        <v>1985.6</v>
      </c>
      <c r="F3732">
        <f>Table1[[#This Row],[Quantity Sold]]</f>
        <v>37</v>
      </c>
      <c r="G3732">
        <f>Table1[[#This Row],[Discount (%)]]</f>
        <v>45</v>
      </c>
      <c r="H3732">
        <f>Table1[[#This Row],[Profit]]</f>
        <v>739.25</v>
      </c>
    </row>
    <row r="3733" spans="1:8">
      <c r="A3733" s="11" t="s">
        <v>3672</v>
      </c>
      <c r="B3733" s="7">
        <v>48756</v>
      </c>
      <c r="C3733" t="str">
        <f>PROPER(Table1[[#This Row],[Region]])</f>
        <v>East</v>
      </c>
      <c r="D3733" t="str">
        <f>PROPER(Table1[[#This Row],[Product Category]])</f>
        <v>Electronics</v>
      </c>
      <c r="E3733">
        <f>ROUND(Table1[[#This Row],[Sales Amount]],1)</f>
        <v>3205.2</v>
      </c>
      <c r="F3733">
        <f>Table1[[#This Row],[Quantity Sold]]</f>
        <v>40</v>
      </c>
      <c r="G3733">
        <f>Table1[[#This Row],[Discount (%)]]</f>
        <v>26</v>
      </c>
      <c r="H3733">
        <f>Table1[[#This Row],[Profit]]</f>
        <v>1070.97</v>
      </c>
    </row>
    <row r="3734" spans="1:8">
      <c r="A3734" s="11" t="s">
        <v>3673</v>
      </c>
      <c r="B3734" s="7">
        <v>48757</v>
      </c>
      <c r="C3734" t="str">
        <f>PROPER(Table1[[#This Row],[Region]])</f>
        <v>West</v>
      </c>
      <c r="D3734" t="str">
        <f>PROPER(Table1[[#This Row],[Product Category]])</f>
        <v>Electronics</v>
      </c>
      <c r="E3734">
        <f>ROUND(Table1[[#This Row],[Sales Amount]],1)</f>
        <v>1381.5</v>
      </c>
      <c r="F3734">
        <f>Table1[[#This Row],[Quantity Sold]]</f>
        <v>47</v>
      </c>
      <c r="G3734">
        <f>Table1[[#This Row],[Discount (%)]]</f>
        <v>30</v>
      </c>
      <c r="H3734">
        <f>Table1[[#This Row],[Profit]]</f>
        <v>1138.17</v>
      </c>
    </row>
    <row r="3735" spans="1:8">
      <c r="A3735" s="11" t="s">
        <v>3674</v>
      </c>
      <c r="B3735" s="7">
        <v>48758</v>
      </c>
      <c r="C3735" t="str">
        <f>PROPER(Table1[[#This Row],[Region]])</f>
        <v>North</v>
      </c>
      <c r="D3735" t="str">
        <f>PROPER(Table1[[#This Row],[Product Category]])</f>
        <v>Groceries</v>
      </c>
      <c r="E3735">
        <f>ROUND(Table1[[#This Row],[Sales Amount]],1)</f>
        <v>4433.6000000000004</v>
      </c>
      <c r="F3735">
        <f>Table1[[#This Row],[Quantity Sold]]</f>
        <v>6</v>
      </c>
      <c r="G3735">
        <f>Table1[[#This Row],[Discount (%)]]</f>
        <v>16</v>
      </c>
      <c r="H3735">
        <f>Table1[[#This Row],[Profit]]</f>
        <v>521.17999999999995</v>
      </c>
    </row>
    <row r="3736" spans="1:8">
      <c r="A3736" s="11" t="s">
        <v>3675</v>
      </c>
      <c r="B3736" s="7">
        <v>48759</v>
      </c>
      <c r="C3736" t="str">
        <f>PROPER(Table1[[#This Row],[Region]])</f>
        <v>West</v>
      </c>
      <c r="D3736" t="str">
        <f>PROPER(Table1[[#This Row],[Product Category]])</f>
        <v>Groceries</v>
      </c>
      <c r="E3736">
        <f>ROUND(Table1[[#This Row],[Sales Amount]],1)</f>
        <v>365.9</v>
      </c>
      <c r="F3736">
        <f>Table1[[#This Row],[Quantity Sold]]</f>
        <v>33</v>
      </c>
      <c r="G3736">
        <f>Table1[[#This Row],[Discount (%)]]</f>
        <v>13</v>
      </c>
      <c r="H3736">
        <f>Table1[[#This Row],[Profit]]</f>
        <v>298.5</v>
      </c>
    </row>
    <row r="3737" spans="1:8">
      <c r="A3737" s="11">
        <v>3693740</v>
      </c>
      <c r="B3737" s="7">
        <v>48760</v>
      </c>
      <c r="C3737" t="str">
        <f>PROPER(Table1[[#This Row],[Region]])</f>
        <v>South</v>
      </c>
      <c r="D3737" t="str">
        <f>PROPER(Table1[[#This Row],[Product Category]])</f>
        <v>Groceries</v>
      </c>
      <c r="E3737">
        <f>ROUND(Table1[[#This Row],[Sales Amount]],1)</f>
        <v>1814</v>
      </c>
      <c r="F3737">
        <f>Table1[[#This Row],[Quantity Sold]]</f>
        <v>29</v>
      </c>
      <c r="G3737">
        <f>Table1[[#This Row],[Discount (%)]]</f>
        <v>37</v>
      </c>
      <c r="H3737">
        <f>Table1[[#This Row],[Profit]]</f>
        <v>1606.57</v>
      </c>
    </row>
    <row r="3738" spans="1:8">
      <c r="A3738" s="11" t="s">
        <v>3676</v>
      </c>
      <c r="B3738" s="7">
        <v>48761</v>
      </c>
      <c r="C3738" t="str">
        <f>PROPER(Table1[[#This Row],[Region]])</f>
        <v>East</v>
      </c>
      <c r="D3738" t="str">
        <f>PROPER(Table1[[#This Row],[Product Category]])</f>
        <v>Clothing</v>
      </c>
      <c r="E3738">
        <f>ROUND(Table1[[#This Row],[Sales Amount]],1)</f>
        <v>664.9</v>
      </c>
      <c r="F3738">
        <f>Table1[[#This Row],[Quantity Sold]]</f>
        <v>25</v>
      </c>
      <c r="G3738">
        <f>Table1[[#This Row],[Discount (%)]]</f>
        <v>10</v>
      </c>
      <c r="H3738">
        <f>Table1[[#This Row],[Profit]]</f>
        <v>1906.91</v>
      </c>
    </row>
    <row r="3739" spans="1:8">
      <c r="A3739" s="11" t="s">
        <v>3677</v>
      </c>
      <c r="B3739" s="7">
        <v>48762</v>
      </c>
      <c r="C3739" t="str">
        <f>PROPER(Table1[[#This Row],[Region]])</f>
        <v>East</v>
      </c>
      <c r="D3739" t="str">
        <f>PROPER(Table1[[#This Row],[Product Category]])</f>
        <v>Clothing</v>
      </c>
      <c r="E3739">
        <f>ROUND(Table1[[#This Row],[Sales Amount]],1)</f>
        <v>4578.6000000000004</v>
      </c>
      <c r="F3739">
        <f>Table1[[#This Row],[Quantity Sold]]</f>
        <v>11</v>
      </c>
      <c r="G3739">
        <f>Table1[[#This Row],[Discount (%)]]</f>
        <v>45</v>
      </c>
      <c r="H3739">
        <f>Table1[[#This Row],[Profit]]</f>
        <v>983.06</v>
      </c>
    </row>
    <row r="3740" spans="1:8">
      <c r="A3740" s="11" t="s">
        <v>3678</v>
      </c>
      <c r="B3740" s="7">
        <v>48763</v>
      </c>
      <c r="C3740" t="str">
        <f>PROPER(Table1[[#This Row],[Region]])</f>
        <v>East</v>
      </c>
      <c r="D3740" t="str">
        <f>PROPER(Table1[[#This Row],[Product Category]])</f>
        <v>Electronics</v>
      </c>
      <c r="E3740">
        <f>ROUND(Table1[[#This Row],[Sales Amount]],1)</f>
        <v>1315.7</v>
      </c>
      <c r="F3740">
        <f>Table1[[#This Row],[Quantity Sold]]</f>
        <v>25</v>
      </c>
      <c r="G3740">
        <f>Table1[[#This Row],[Discount (%)]]</f>
        <v>16</v>
      </c>
      <c r="H3740">
        <f>Table1[[#This Row],[Profit]]</f>
        <v>1915.54</v>
      </c>
    </row>
    <row r="3741" spans="1:8">
      <c r="A3741" s="11" t="s">
        <v>3679</v>
      </c>
      <c r="B3741" s="7">
        <v>48764</v>
      </c>
      <c r="C3741" t="str">
        <f>PROPER(Table1[[#This Row],[Region]])</f>
        <v>South</v>
      </c>
      <c r="D3741" t="str">
        <f>PROPER(Table1[[#This Row],[Product Category]])</f>
        <v>Furniture</v>
      </c>
      <c r="E3741">
        <f>ROUND(Table1[[#This Row],[Sales Amount]],1)</f>
        <v>2257.6</v>
      </c>
      <c r="F3741">
        <f>Table1[[#This Row],[Quantity Sold]]</f>
        <v>6</v>
      </c>
      <c r="G3741">
        <f>Table1[[#This Row],[Discount (%)]]</f>
        <v>19</v>
      </c>
      <c r="H3741">
        <f>Table1[[#This Row],[Profit]]</f>
        <v>64.099999999999994</v>
      </c>
    </row>
    <row r="3742" spans="1:8">
      <c r="A3742" s="11">
        <v>67292828</v>
      </c>
      <c r="B3742" s="7">
        <v>48765</v>
      </c>
      <c r="C3742" t="str">
        <f>PROPER(Table1[[#This Row],[Region]])</f>
        <v>South</v>
      </c>
      <c r="D3742" t="str">
        <f>PROPER(Table1[[#This Row],[Product Category]])</f>
        <v>Clothing</v>
      </c>
      <c r="E3742">
        <f>ROUND(Table1[[#This Row],[Sales Amount]],1)</f>
        <v>886.2</v>
      </c>
      <c r="F3742">
        <f>Table1[[#This Row],[Quantity Sold]]</f>
        <v>4</v>
      </c>
      <c r="G3742">
        <f>Table1[[#This Row],[Discount (%)]]</f>
        <v>47</v>
      </c>
      <c r="H3742">
        <f>Table1[[#This Row],[Profit]]</f>
        <v>1786.45</v>
      </c>
    </row>
    <row r="3743" spans="1:8">
      <c r="A3743" s="11" t="s">
        <v>3680</v>
      </c>
      <c r="B3743" s="7">
        <v>48766</v>
      </c>
      <c r="C3743" t="str">
        <f>PROPER(Table1[[#This Row],[Region]])</f>
        <v>North</v>
      </c>
      <c r="D3743" t="str">
        <f>PROPER(Table1[[#This Row],[Product Category]])</f>
        <v>Sports</v>
      </c>
      <c r="E3743">
        <f>ROUND(Table1[[#This Row],[Sales Amount]],1)</f>
        <v>1065.3</v>
      </c>
      <c r="F3743">
        <f>Table1[[#This Row],[Quantity Sold]]</f>
        <v>19</v>
      </c>
      <c r="G3743">
        <f>Table1[[#This Row],[Discount (%)]]</f>
        <v>3</v>
      </c>
      <c r="H3743">
        <f>Table1[[#This Row],[Profit]]</f>
        <v>1558.97</v>
      </c>
    </row>
    <row r="3744" spans="1:8">
      <c r="A3744" s="11" t="s">
        <v>3681</v>
      </c>
      <c r="B3744" s="7">
        <v>48767</v>
      </c>
      <c r="C3744" t="str">
        <f>PROPER(Table1[[#This Row],[Region]])</f>
        <v>North</v>
      </c>
      <c r="D3744" t="str">
        <f>PROPER(Table1[[#This Row],[Product Category]])</f>
        <v>Sports</v>
      </c>
      <c r="E3744">
        <f>ROUND(Table1[[#This Row],[Sales Amount]],1)</f>
        <v>1710.2</v>
      </c>
      <c r="F3744">
        <f>Table1[[#This Row],[Quantity Sold]]</f>
        <v>31</v>
      </c>
      <c r="G3744">
        <f>Table1[[#This Row],[Discount (%)]]</f>
        <v>3</v>
      </c>
      <c r="H3744">
        <f>Table1[[#This Row],[Profit]]</f>
        <v>1314.62</v>
      </c>
    </row>
    <row r="3745" spans="1:8">
      <c r="A3745" s="11" t="s">
        <v>3682</v>
      </c>
      <c r="B3745" s="7">
        <v>48768</v>
      </c>
      <c r="C3745" t="str">
        <f>PROPER(Table1[[#This Row],[Region]])</f>
        <v>North</v>
      </c>
      <c r="D3745" t="str">
        <f>PROPER(Table1[[#This Row],[Product Category]])</f>
        <v>Clothing</v>
      </c>
      <c r="E3745">
        <f>ROUND(Table1[[#This Row],[Sales Amount]],1)</f>
        <v>4928.8999999999996</v>
      </c>
      <c r="F3745">
        <f>Table1[[#This Row],[Quantity Sold]]</f>
        <v>27</v>
      </c>
      <c r="G3745">
        <f>Table1[[#This Row],[Discount (%)]]</f>
        <v>27</v>
      </c>
      <c r="H3745">
        <f>Table1[[#This Row],[Profit]]</f>
        <v>84.72</v>
      </c>
    </row>
    <row r="3746" spans="1:8">
      <c r="A3746" s="11" t="s">
        <v>3683</v>
      </c>
      <c r="B3746" s="7">
        <v>48769</v>
      </c>
      <c r="C3746" t="str">
        <f>PROPER(Table1[[#This Row],[Region]])</f>
        <v>East</v>
      </c>
      <c r="D3746" t="str">
        <f>PROPER(Table1[[#This Row],[Product Category]])</f>
        <v>Electronics</v>
      </c>
      <c r="E3746">
        <f>ROUND(Table1[[#This Row],[Sales Amount]],1)</f>
        <v>3982.8</v>
      </c>
      <c r="F3746">
        <f>Table1[[#This Row],[Quantity Sold]]</f>
        <v>13</v>
      </c>
      <c r="G3746">
        <f>Table1[[#This Row],[Discount (%)]]</f>
        <v>8</v>
      </c>
      <c r="H3746">
        <f>Table1[[#This Row],[Profit]]</f>
        <v>1560.17</v>
      </c>
    </row>
    <row r="3747" spans="1:8">
      <c r="A3747" s="11" t="s">
        <v>3684</v>
      </c>
      <c r="B3747" s="7">
        <v>48770</v>
      </c>
      <c r="C3747" t="str">
        <f>PROPER(Table1[[#This Row],[Region]])</f>
        <v>North</v>
      </c>
      <c r="D3747" t="str">
        <f>PROPER(Table1[[#This Row],[Product Category]])</f>
        <v>Clothing</v>
      </c>
      <c r="E3747">
        <f>ROUND(Table1[[#This Row],[Sales Amount]],1)</f>
        <v>2940.8</v>
      </c>
      <c r="F3747">
        <f>Table1[[#This Row],[Quantity Sold]]</f>
        <v>47</v>
      </c>
      <c r="G3747">
        <f>Table1[[#This Row],[Discount (%)]]</f>
        <v>6</v>
      </c>
      <c r="H3747">
        <f>Table1[[#This Row],[Profit]]</f>
        <v>943.24</v>
      </c>
    </row>
    <row r="3748" spans="1:8">
      <c r="A3748" s="11" t="s">
        <v>3685</v>
      </c>
      <c r="B3748" s="7">
        <v>48771</v>
      </c>
      <c r="C3748" t="str">
        <f>PROPER(Table1[[#This Row],[Region]])</f>
        <v>East</v>
      </c>
      <c r="D3748" t="str">
        <f>PROPER(Table1[[#This Row],[Product Category]])</f>
        <v>Furniture</v>
      </c>
      <c r="E3748">
        <f>ROUND(Table1[[#This Row],[Sales Amount]],1)</f>
        <v>2185.1</v>
      </c>
      <c r="F3748">
        <f>Table1[[#This Row],[Quantity Sold]]</f>
        <v>6</v>
      </c>
      <c r="G3748">
        <f>Table1[[#This Row],[Discount (%)]]</f>
        <v>42</v>
      </c>
      <c r="H3748">
        <f>Table1[[#This Row],[Profit]]</f>
        <v>206.81</v>
      </c>
    </row>
    <row r="3749" spans="1:8">
      <c r="A3749" s="11" t="s">
        <v>3686</v>
      </c>
      <c r="B3749" s="7">
        <v>48772</v>
      </c>
      <c r="C3749" t="str">
        <f>PROPER(Table1[[#This Row],[Region]])</f>
        <v>West</v>
      </c>
      <c r="D3749" t="str">
        <f>PROPER(Table1[[#This Row],[Product Category]])</f>
        <v>Electronics</v>
      </c>
      <c r="E3749">
        <f>ROUND(Table1[[#This Row],[Sales Amount]],1)</f>
        <v>4651.1000000000004</v>
      </c>
      <c r="F3749">
        <f>Table1[[#This Row],[Quantity Sold]]</f>
        <v>8</v>
      </c>
      <c r="G3749">
        <f>Table1[[#This Row],[Discount (%)]]</f>
        <v>18</v>
      </c>
      <c r="H3749">
        <f>Table1[[#This Row],[Profit]]</f>
        <v>528.15</v>
      </c>
    </row>
    <row r="3750" spans="1:8">
      <c r="A3750" s="11" t="s">
        <v>3687</v>
      </c>
      <c r="B3750" s="7">
        <v>48773</v>
      </c>
      <c r="C3750" t="str">
        <f>PROPER(Table1[[#This Row],[Region]])</f>
        <v>East</v>
      </c>
      <c r="D3750" t="str">
        <f>PROPER(Table1[[#This Row],[Product Category]])</f>
        <v>Furniture</v>
      </c>
      <c r="E3750">
        <f>ROUND(Table1[[#This Row],[Sales Amount]],1)</f>
        <v>1298.8</v>
      </c>
      <c r="F3750">
        <f>Table1[[#This Row],[Quantity Sold]]</f>
        <v>45</v>
      </c>
      <c r="G3750">
        <f>Table1[[#This Row],[Discount (%)]]</f>
        <v>36</v>
      </c>
      <c r="H3750">
        <f>Table1[[#This Row],[Profit]]</f>
        <v>1288.48</v>
      </c>
    </row>
    <row r="3751" spans="1:8">
      <c r="A3751" s="11" t="s">
        <v>3688</v>
      </c>
      <c r="B3751" s="7">
        <v>48774</v>
      </c>
      <c r="C3751" t="str">
        <f>PROPER(Table1[[#This Row],[Region]])</f>
        <v>West</v>
      </c>
      <c r="D3751" t="str">
        <f>PROPER(Table1[[#This Row],[Product Category]])</f>
        <v>Furniture</v>
      </c>
      <c r="E3751">
        <f>ROUND(Table1[[#This Row],[Sales Amount]],1)</f>
        <v>1227.9000000000001</v>
      </c>
      <c r="F3751">
        <f>Table1[[#This Row],[Quantity Sold]]</f>
        <v>40</v>
      </c>
      <c r="G3751">
        <f>Table1[[#This Row],[Discount (%)]]</f>
        <v>19</v>
      </c>
      <c r="H3751">
        <f>Table1[[#This Row],[Profit]]</f>
        <v>1767.54</v>
      </c>
    </row>
    <row r="3752" spans="1:8">
      <c r="A3752" s="11" t="s">
        <v>3689</v>
      </c>
      <c r="B3752" s="7">
        <v>48775</v>
      </c>
      <c r="C3752" t="str">
        <f>PROPER(Table1[[#This Row],[Region]])</f>
        <v>West</v>
      </c>
      <c r="D3752" t="str">
        <f>PROPER(Table1[[#This Row],[Product Category]])</f>
        <v>Sports</v>
      </c>
      <c r="E3752">
        <f>ROUND(Table1[[#This Row],[Sales Amount]],1)</f>
        <v>4311.3999999999996</v>
      </c>
      <c r="F3752">
        <f>Table1[[#This Row],[Quantity Sold]]</f>
        <v>41</v>
      </c>
      <c r="G3752">
        <f>Table1[[#This Row],[Discount (%)]]</f>
        <v>23</v>
      </c>
      <c r="H3752">
        <f>Table1[[#This Row],[Profit]]</f>
        <v>1074.8599999999999</v>
      </c>
    </row>
    <row r="3753" spans="1:8">
      <c r="A3753" s="11" t="s">
        <v>3690</v>
      </c>
      <c r="B3753" s="7">
        <v>48776</v>
      </c>
      <c r="C3753" t="str">
        <f>PROPER(Table1[[#This Row],[Region]])</f>
        <v>West</v>
      </c>
      <c r="D3753" t="str">
        <f>PROPER(Table1[[#This Row],[Product Category]])</f>
        <v>Furniture</v>
      </c>
      <c r="E3753">
        <f>ROUND(Table1[[#This Row],[Sales Amount]],1)</f>
        <v>4653.5</v>
      </c>
      <c r="F3753">
        <f>Table1[[#This Row],[Quantity Sold]]</f>
        <v>8</v>
      </c>
      <c r="G3753">
        <f>Table1[[#This Row],[Discount (%)]]</f>
        <v>46</v>
      </c>
      <c r="H3753">
        <f>Table1[[#This Row],[Profit]]</f>
        <v>828.35</v>
      </c>
    </row>
    <row r="3754" spans="1:8">
      <c r="A3754" s="11" t="s">
        <v>3691</v>
      </c>
      <c r="B3754" s="7">
        <v>48777</v>
      </c>
      <c r="C3754" t="str">
        <f>PROPER(Table1[[#This Row],[Region]])</f>
        <v>South</v>
      </c>
      <c r="D3754" t="str">
        <f>PROPER(Table1[[#This Row],[Product Category]])</f>
        <v>Electronics</v>
      </c>
      <c r="E3754">
        <f>ROUND(Table1[[#This Row],[Sales Amount]],1)</f>
        <v>680</v>
      </c>
      <c r="F3754">
        <f>Table1[[#This Row],[Quantity Sold]]</f>
        <v>34</v>
      </c>
      <c r="G3754">
        <f>Table1[[#This Row],[Discount (%)]]</f>
        <v>16</v>
      </c>
      <c r="H3754">
        <f>Table1[[#This Row],[Profit]]</f>
        <v>1371.94</v>
      </c>
    </row>
    <row r="3755" spans="1:8">
      <c r="A3755" s="11" t="s">
        <v>3692</v>
      </c>
      <c r="B3755" s="7">
        <v>48778</v>
      </c>
      <c r="C3755" t="str">
        <f>PROPER(Table1[[#This Row],[Region]])</f>
        <v>South</v>
      </c>
      <c r="D3755" t="str">
        <f>PROPER(Table1[[#This Row],[Product Category]])</f>
        <v>Electronics</v>
      </c>
      <c r="E3755">
        <f>ROUND(Table1[[#This Row],[Sales Amount]],1)</f>
        <v>1413.9</v>
      </c>
      <c r="F3755">
        <f>Table1[[#This Row],[Quantity Sold]]</f>
        <v>12</v>
      </c>
      <c r="G3755">
        <f>Table1[[#This Row],[Discount (%)]]</f>
        <v>16</v>
      </c>
      <c r="H3755">
        <f>Table1[[#This Row],[Profit]]</f>
        <v>1151.6500000000001</v>
      </c>
    </row>
    <row r="3756" spans="1:8">
      <c r="A3756" s="11" t="s">
        <v>3693</v>
      </c>
      <c r="B3756" s="7">
        <v>48779</v>
      </c>
      <c r="C3756" t="str">
        <f>PROPER(Table1[[#This Row],[Region]])</f>
        <v>West</v>
      </c>
      <c r="D3756" t="str">
        <f>PROPER(Table1[[#This Row],[Product Category]])</f>
        <v>Clothing</v>
      </c>
      <c r="E3756">
        <f>ROUND(Table1[[#This Row],[Sales Amount]],1)</f>
        <v>642.4</v>
      </c>
      <c r="F3756">
        <f>Table1[[#This Row],[Quantity Sold]]</f>
        <v>9</v>
      </c>
      <c r="G3756">
        <f>Table1[[#This Row],[Discount (%)]]</f>
        <v>30</v>
      </c>
      <c r="H3756">
        <f>Table1[[#This Row],[Profit]]</f>
        <v>387.56</v>
      </c>
    </row>
    <row r="3757" spans="1:8">
      <c r="A3757" s="11" t="s">
        <v>3694</v>
      </c>
      <c r="B3757" s="7">
        <v>48780</v>
      </c>
      <c r="C3757" t="str">
        <f>PROPER(Table1[[#This Row],[Region]])</f>
        <v>West</v>
      </c>
      <c r="D3757" t="str">
        <f>PROPER(Table1[[#This Row],[Product Category]])</f>
        <v>Furniture</v>
      </c>
      <c r="E3757">
        <f>ROUND(Table1[[#This Row],[Sales Amount]],1)</f>
        <v>593.29999999999995</v>
      </c>
      <c r="F3757">
        <f>Table1[[#This Row],[Quantity Sold]]</f>
        <v>8</v>
      </c>
      <c r="G3757">
        <f>Table1[[#This Row],[Discount (%)]]</f>
        <v>30</v>
      </c>
      <c r="H3757">
        <f>Table1[[#This Row],[Profit]]</f>
        <v>1567.54</v>
      </c>
    </row>
    <row r="3758" spans="1:8">
      <c r="A3758" s="11" t="s">
        <v>3695</v>
      </c>
      <c r="B3758" s="7">
        <v>48781</v>
      </c>
      <c r="C3758" t="str">
        <f>PROPER(Table1[[#This Row],[Region]])</f>
        <v>North</v>
      </c>
      <c r="D3758" t="str">
        <f>PROPER(Table1[[#This Row],[Product Category]])</f>
        <v>Groceries</v>
      </c>
      <c r="E3758">
        <f>ROUND(Table1[[#This Row],[Sales Amount]],1)</f>
        <v>2596.6</v>
      </c>
      <c r="F3758">
        <f>Table1[[#This Row],[Quantity Sold]]</f>
        <v>8</v>
      </c>
      <c r="G3758">
        <f>Table1[[#This Row],[Discount (%)]]</f>
        <v>29</v>
      </c>
      <c r="H3758">
        <f>Table1[[#This Row],[Profit]]</f>
        <v>622.19000000000005</v>
      </c>
    </row>
    <row r="3759" spans="1:8">
      <c r="A3759" s="11" t="s">
        <v>3696</v>
      </c>
      <c r="B3759" s="7">
        <v>48782</v>
      </c>
      <c r="C3759" t="str">
        <f>PROPER(Table1[[#This Row],[Region]])</f>
        <v>South</v>
      </c>
      <c r="D3759" t="str">
        <f>PROPER(Table1[[#This Row],[Product Category]])</f>
        <v>Sports</v>
      </c>
      <c r="E3759">
        <f>ROUND(Table1[[#This Row],[Sales Amount]],1)</f>
        <v>371.1</v>
      </c>
      <c r="F3759">
        <f>Table1[[#This Row],[Quantity Sold]]</f>
        <v>24</v>
      </c>
      <c r="G3759">
        <f>Table1[[#This Row],[Discount (%)]]</f>
        <v>6</v>
      </c>
      <c r="H3759">
        <f>Table1[[#This Row],[Profit]]</f>
        <v>1138</v>
      </c>
    </row>
    <row r="3760" spans="1:8">
      <c r="A3760" s="11" t="s">
        <v>3697</v>
      </c>
      <c r="B3760" s="7">
        <v>48783</v>
      </c>
      <c r="C3760" t="str">
        <f>PROPER(Table1[[#This Row],[Region]])</f>
        <v>East</v>
      </c>
      <c r="D3760" t="str">
        <f>PROPER(Table1[[#This Row],[Product Category]])</f>
        <v>Groceries</v>
      </c>
      <c r="E3760">
        <f>ROUND(Table1[[#This Row],[Sales Amount]],1)</f>
        <v>540.20000000000005</v>
      </c>
      <c r="F3760">
        <f>Table1[[#This Row],[Quantity Sold]]</f>
        <v>40</v>
      </c>
      <c r="G3760">
        <f>Table1[[#This Row],[Discount (%)]]</f>
        <v>47</v>
      </c>
      <c r="H3760">
        <f>Table1[[#This Row],[Profit]]</f>
        <v>1586.54</v>
      </c>
    </row>
    <row r="3761" spans="1:8">
      <c r="A3761" s="11" t="s">
        <v>3698</v>
      </c>
      <c r="B3761" s="7">
        <v>48784</v>
      </c>
      <c r="C3761" t="str">
        <f>PROPER(Table1[[#This Row],[Region]])</f>
        <v>East</v>
      </c>
      <c r="D3761" t="str">
        <f>PROPER(Table1[[#This Row],[Product Category]])</f>
        <v>Groceries</v>
      </c>
      <c r="E3761">
        <f>ROUND(Table1[[#This Row],[Sales Amount]],1)</f>
        <v>3164.7</v>
      </c>
      <c r="F3761">
        <f>Table1[[#This Row],[Quantity Sold]]</f>
        <v>22</v>
      </c>
      <c r="G3761">
        <f>Table1[[#This Row],[Discount (%)]]</f>
        <v>5</v>
      </c>
      <c r="H3761">
        <f>Table1[[#This Row],[Profit]]</f>
        <v>1552.49</v>
      </c>
    </row>
    <row r="3762" spans="1:8">
      <c r="A3762" s="11" t="s">
        <v>3699</v>
      </c>
      <c r="B3762" s="7">
        <v>48785</v>
      </c>
      <c r="C3762" t="str">
        <f>PROPER(Table1[[#This Row],[Region]])</f>
        <v>North</v>
      </c>
      <c r="D3762" t="str">
        <f>PROPER(Table1[[#This Row],[Product Category]])</f>
        <v>Electronics</v>
      </c>
      <c r="E3762">
        <f>ROUND(Table1[[#This Row],[Sales Amount]],1)</f>
        <v>3525.8</v>
      </c>
      <c r="F3762">
        <f>Table1[[#This Row],[Quantity Sold]]</f>
        <v>47</v>
      </c>
      <c r="G3762">
        <f>Table1[[#This Row],[Discount (%)]]</f>
        <v>9</v>
      </c>
      <c r="H3762">
        <f>Table1[[#This Row],[Profit]]</f>
        <v>599.62</v>
      </c>
    </row>
    <row r="3763" spans="1:8">
      <c r="A3763" s="11" t="s">
        <v>3700</v>
      </c>
      <c r="B3763" s="7">
        <v>48786</v>
      </c>
      <c r="C3763" t="str">
        <f>PROPER(Table1[[#This Row],[Region]])</f>
        <v>South</v>
      </c>
      <c r="D3763" t="str">
        <f>PROPER(Table1[[#This Row],[Product Category]])</f>
        <v>Furniture</v>
      </c>
      <c r="E3763">
        <f>ROUND(Table1[[#This Row],[Sales Amount]],1)</f>
        <v>2132.4</v>
      </c>
      <c r="F3763">
        <f>Table1[[#This Row],[Quantity Sold]]</f>
        <v>46</v>
      </c>
      <c r="G3763">
        <f>Table1[[#This Row],[Discount (%)]]</f>
        <v>23</v>
      </c>
      <c r="H3763">
        <f>Table1[[#This Row],[Profit]]</f>
        <v>1103.5999999999999</v>
      </c>
    </row>
    <row r="3764" spans="1:8">
      <c r="A3764" s="11" t="s">
        <v>3701</v>
      </c>
      <c r="B3764" s="7">
        <v>48787</v>
      </c>
      <c r="C3764" t="str">
        <f>PROPER(Table1[[#This Row],[Region]])</f>
        <v>South</v>
      </c>
      <c r="D3764" t="str">
        <f>PROPER(Table1[[#This Row],[Product Category]])</f>
        <v>Groceries</v>
      </c>
      <c r="E3764">
        <f>ROUND(Table1[[#This Row],[Sales Amount]],1)</f>
        <v>4138.7</v>
      </c>
      <c r="F3764">
        <f>Table1[[#This Row],[Quantity Sold]]</f>
        <v>15</v>
      </c>
      <c r="G3764">
        <f>Table1[[#This Row],[Discount (%)]]</f>
        <v>26</v>
      </c>
      <c r="H3764">
        <f>Table1[[#This Row],[Profit]]</f>
        <v>593.87</v>
      </c>
    </row>
    <row r="3765" spans="1:8">
      <c r="A3765" s="11" t="s">
        <v>3702</v>
      </c>
      <c r="B3765" s="7">
        <v>48788</v>
      </c>
      <c r="C3765" t="str">
        <f>PROPER(Table1[[#This Row],[Region]])</f>
        <v>South</v>
      </c>
      <c r="D3765" t="str">
        <f>PROPER(Table1[[#This Row],[Product Category]])</f>
        <v>Sports</v>
      </c>
      <c r="E3765">
        <f>ROUND(Table1[[#This Row],[Sales Amount]],1)</f>
        <v>3353.7</v>
      </c>
      <c r="F3765">
        <f>Table1[[#This Row],[Quantity Sold]]</f>
        <v>39</v>
      </c>
      <c r="G3765">
        <f>Table1[[#This Row],[Discount (%)]]</f>
        <v>17</v>
      </c>
      <c r="H3765">
        <f>Table1[[#This Row],[Profit]]</f>
        <v>1573.62</v>
      </c>
    </row>
    <row r="3766" spans="1:8">
      <c r="A3766" s="11" t="s">
        <v>3703</v>
      </c>
      <c r="B3766" s="7">
        <v>48789</v>
      </c>
      <c r="C3766" t="str">
        <f>PROPER(Table1[[#This Row],[Region]])</f>
        <v>North</v>
      </c>
      <c r="D3766" t="str">
        <f>PROPER(Table1[[#This Row],[Product Category]])</f>
        <v>Furniture</v>
      </c>
      <c r="E3766">
        <f>ROUND(Table1[[#This Row],[Sales Amount]],1)</f>
        <v>2803.7</v>
      </c>
      <c r="F3766">
        <f>Table1[[#This Row],[Quantity Sold]]</f>
        <v>44</v>
      </c>
      <c r="G3766">
        <f>Table1[[#This Row],[Discount (%)]]</f>
        <v>49</v>
      </c>
      <c r="H3766">
        <f>Table1[[#This Row],[Profit]]</f>
        <v>411.17</v>
      </c>
    </row>
    <row r="3767" spans="1:8">
      <c r="A3767" s="11" t="s">
        <v>3704</v>
      </c>
      <c r="B3767" s="7">
        <v>48790</v>
      </c>
      <c r="C3767" t="str">
        <f>PROPER(Table1[[#This Row],[Region]])</f>
        <v>South</v>
      </c>
      <c r="D3767" t="str">
        <f>PROPER(Table1[[#This Row],[Product Category]])</f>
        <v>Clothing</v>
      </c>
      <c r="E3767">
        <f>ROUND(Table1[[#This Row],[Sales Amount]],1)</f>
        <v>4732.8999999999996</v>
      </c>
      <c r="F3767">
        <f>Table1[[#This Row],[Quantity Sold]]</f>
        <v>50</v>
      </c>
      <c r="G3767">
        <f>Table1[[#This Row],[Discount (%)]]</f>
        <v>27</v>
      </c>
      <c r="H3767">
        <f>Table1[[#This Row],[Profit]]</f>
        <v>922.3</v>
      </c>
    </row>
    <row r="3768" spans="1:8">
      <c r="A3768" s="11" t="s">
        <v>3705</v>
      </c>
      <c r="B3768" s="7">
        <v>48791</v>
      </c>
      <c r="C3768" t="str">
        <f>PROPER(Table1[[#This Row],[Region]])</f>
        <v>West</v>
      </c>
      <c r="D3768" t="str">
        <f>PROPER(Table1[[#This Row],[Product Category]])</f>
        <v>Electronics</v>
      </c>
      <c r="E3768">
        <f>ROUND(Table1[[#This Row],[Sales Amount]],1)</f>
        <v>1405.1</v>
      </c>
      <c r="F3768">
        <f>Table1[[#This Row],[Quantity Sold]]</f>
        <v>17</v>
      </c>
      <c r="G3768">
        <f>Table1[[#This Row],[Discount (%)]]</f>
        <v>9</v>
      </c>
      <c r="H3768">
        <f>Table1[[#This Row],[Profit]]</f>
        <v>793.13</v>
      </c>
    </row>
    <row r="3769" spans="1:8">
      <c r="A3769" s="11" t="s">
        <v>3706</v>
      </c>
      <c r="B3769" s="7">
        <v>48792</v>
      </c>
      <c r="C3769" t="str">
        <f>PROPER(Table1[[#This Row],[Region]])</f>
        <v>East</v>
      </c>
      <c r="D3769" t="str">
        <f>PROPER(Table1[[#This Row],[Product Category]])</f>
        <v>Groceries</v>
      </c>
      <c r="E3769">
        <f>ROUND(Table1[[#This Row],[Sales Amount]],1)</f>
        <v>4379.7</v>
      </c>
      <c r="F3769">
        <f>Table1[[#This Row],[Quantity Sold]]</f>
        <v>1</v>
      </c>
      <c r="G3769">
        <f>Table1[[#This Row],[Discount (%)]]</f>
        <v>38</v>
      </c>
      <c r="H3769">
        <f>Table1[[#This Row],[Profit]]</f>
        <v>1973.19</v>
      </c>
    </row>
    <row r="3770" spans="1:8">
      <c r="A3770" s="11" t="s">
        <v>3707</v>
      </c>
      <c r="B3770" s="7">
        <v>48793</v>
      </c>
      <c r="C3770" t="str">
        <f>PROPER(Table1[[#This Row],[Region]])</f>
        <v>South</v>
      </c>
      <c r="D3770" t="str">
        <f>PROPER(Table1[[#This Row],[Product Category]])</f>
        <v>Clothing</v>
      </c>
      <c r="E3770">
        <f>ROUND(Table1[[#This Row],[Sales Amount]],1)</f>
        <v>4583.6000000000004</v>
      </c>
      <c r="F3770">
        <f>Table1[[#This Row],[Quantity Sold]]</f>
        <v>43</v>
      </c>
      <c r="G3770">
        <f>Table1[[#This Row],[Discount (%)]]</f>
        <v>17</v>
      </c>
      <c r="H3770">
        <f>Table1[[#This Row],[Profit]]</f>
        <v>1294.98</v>
      </c>
    </row>
    <row r="3771" spans="1:8">
      <c r="A3771" s="11" t="s">
        <v>3708</v>
      </c>
      <c r="B3771" s="7">
        <v>48794</v>
      </c>
      <c r="C3771" t="str">
        <f>PROPER(Table1[[#This Row],[Region]])</f>
        <v>North</v>
      </c>
      <c r="D3771" t="str">
        <f>PROPER(Table1[[#This Row],[Product Category]])</f>
        <v>Clothing</v>
      </c>
      <c r="E3771">
        <f>ROUND(Table1[[#This Row],[Sales Amount]],1)</f>
        <v>4100.2</v>
      </c>
      <c r="F3771">
        <f>Table1[[#This Row],[Quantity Sold]]</f>
        <v>39</v>
      </c>
      <c r="G3771">
        <f>Table1[[#This Row],[Discount (%)]]</f>
        <v>31</v>
      </c>
      <c r="H3771">
        <f>Table1[[#This Row],[Profit]]</f>
        <v>672.51</v>
      </c>
    </row>
    <row r="3772" spans="1:8">
      <c r="A3772" s="11" t="s">
        <v>3709</v>
      </c>
      <c r="B3772" s="7">
        <v>48795</v>
      </c>
      <c r="C3772" t="str">
        <f>PROPER(Table1[[#This Row],[Region]])</f>
        <v>South</v>
      </c>
      <c r="D3772" t="str">
        <f>PROPER(Table1[[#This Row],[Product Category]])</f>
        <v>Clothing</v>
      </c>
      <c r="E3772">
        <f>ROUND(Table1[[#This Row],[Sales Amount]],1)</f>
        <v>2504.4</v>
      </c>
      <c r="F3772">
        <f>Table1[[#This Row],[Quantity Sold]]</f>
        <v>5</v>
      </c>
      <c r="G3772">
        <f>Table1[[#This Row],[Discount (%)]]</f>
        <v>9</v>
      </c>
      <c r="H3772">
        <f>Table1[[#This Row],[Profit]]</f>
        <v>1961.89</v>
      </c>
    </row>
    <row r="3773" spans="1:8">
      <c r="A3773" s="11" t="s">
        <v>3710</v>
      </c>
      <c r="B3773" s="7">
        <v>48796</v>
      </c>
      <c r="C3773" t="str">
        <f>PROPER(Table1[[#This Row],[Region]])</f>
        <v>South</v>
      </c>
      <c r="D3773" t="str">
        <f>PROPER(Table1[[#This Row],[Product Category]])</f>
        <v>Furniture</v>
      </c>
      <c r="E3773">
        <f>ROUND(Table1[[#This Row],[Sales Amount]],1)</f>
        <v>878.7</v>
      </c>
      <c r="F3773">
        <f>Table1[[#This Row],[Quantity Sold]]</f>
        <v>4</v>
      </c>
      <c r="G3773">
        <f>Table1[[#This Row],[Discount (%)]]</f>
        <v>7</v>
      </c>
      <c r="H3773">
        <f>Table1[[#This Row],[Profit]]</f>
        <v>650.14</v>
      </c>
    </row>
    <row r="3774" spans="1:8">
      <c r="A3774" s="11" t="s">
        <v>3711</v>
      </c>
      <c r="B3774" s="7">
        <v>48797</v>
      </c>
      <c r="C3774" t="str">
        <f>PROPER(Table1[[#This Row],[Region]])</f>
        <v>West</v>
      </c>
      <c r="D3774" t="str">
        <f>PROPER(Table1[[#This Row],[Product Category]])</f>
        <v>Groceries</v>
      </c>
      <c r="E3774">
        <f>ROUND(Table1[[#This Row],[Sales Amount]],1)</f>
        <v>2560.6</v>
      </c>
      <c r="F3774">
        <f>Table1[[#This Row],[Quantity Sold]]</f>
        <v>16</v>
      </c>
      <c r="G3774">
        <f>Table1[[#This Row],[Discount (%)]]</f>
        <v>5</v>
      </c>
      <c r="H3774">
        <f>Table1[[#This Row],[Profit]]</f>
        <v>521.63</v>
      </c>
    </row>
    <row r="3775" spans="1:8">
      <c r="A3775" s="11" t="s">
        <v>3712</v>
      </c>
      <c r="B3775" s="7">
        <v>48798</v>
      </c>
      <c r="C3775" t="str">
        <f>PROPER(Table1[[#This Row],[Region]])</f>
        <v>West</v>
      </c>
      <c r="D3775" t="str">
        <f>PROPER(Table1[[#This Row],[Product Category]])</f>
        <v>Electronics</v>
      </c>
      <c r="E3775">
        <f>ROUND(Table1[[#This Row],[Sales Amount]],1)</f>
        <v>3974.5</v>
      </c>
      <c r="F3775">
        <f>Table1[[#This Row],[Quantity Sold]]</f>
        <v>25</v>
      </c>
      <c r="G3775">
        <f>Table1[[#This Row],[Discount (%)]]</f>
        <v>50</v>
      </c>
      <c r="H3775">
        <f>Table1[[#This Row],[Profit]]</f>
        <v>1055.3</v>
      </c>
    </row>
    <row r="3776" spans="1:8">
      <c r="A3776" s="11" t="s">
        <v>3713</v>
      </c>
      <c r="B3776" s="7">
        <v>48799</v>
      </c>
      <c r="C3776" t="str">
        <f>PROPER(Table1[[#This Row],[Region]])</f>
        <v>East</v>
      </c>
      <c r="D3776" t="str">
        <f>PROPER(Table1[[#This Row],[Product Category]])</f>
        <v>Furniture</v>
      </c>
      <c r="E3776">
        <f>ROUND(Table1[[#This Row],[Sales Amount]],1)</f>
        <v>4002.4</v>
      </c>
      <c r="F3776">
        <f>Table1[[#This Row],[Quantity Sold]]</f>
        <v>46</v>
      </c>
      <c r="G3776">
        <f>Table1[[#This Row],[Discount (%)]]</f>
        <v>14</v>
      </c>
      <c r="H3776">
        <f>Table1[[#This Row],[Profit]]</f>
        <v>799.19</v>
      </c>
    </row>
    <row r="3777" spans="1:8">
      <c r="A3777" s="11" t="s">
        <v>3715</v>
      </c>
      <c r="B3777" s="7">
        <v>48800</v>
      </c>
      <c r="C3777" t="str">
        <f>PROPER(Table1[[#This Row],[Region]])</f>
        <v>South</v>
      </c>
      <c r="D3777" t="str">
        <f>PROPER(Table1[[#This Row],[Product Category]])</f>
        <v>Groceries</v>
      </c>
      <c r="E3777">
        <f>ROUND(Table1[[#This Row],[Sales Amount]],1)</f>
        <v>3272.5</v>
      </c>
      <c r="F3777">
        <f>Table1[[#This Row],[Quantity Sold]]</f>
        <v>17</v>
      </c>
      <c r="G3777">
        <f>Table1[[#This Row],[Discount (%)]]</f>
        <v>30</v>
      </c>
      <c r="H3777">
        <f>Table1[[#This Row],[Profit]]</f>
        <v>842.14</v>
      </c>
    </row>
    <row r="3778" spans="1:8">
      <c r="A3778" s="11" t="s">
        <v>3716</v>
      </c>
      <c r="B3778" s="7">
        <v>48801</v>
      </c>
      <c r="C3778" t="str">
        <f>PROPER(Table1[[#This Row],[Region]])</f>
        <v>East</v>
      </c>
      <c r="D3778" t="str">
        <f>PROPER(Table1[[#This Row],[Product Category]])</f>
        <v>Clothing</v>
      </c>
      <c r="E3778">
        <f>ROUND(Table1[[#This Row],[Sales Amount]],1)</f>
        <v>3664</v>
      </c>
      <c r="F3778">
        <f>Table1[[#This Row],[Quantity Sold]]</f>
        <v>36</v>
      </c>
      <c r="G3778">
        <f>Table1[[#This Row],[Discount (%)]]</f>
        <v>39</v>
      </c>
      <c r="H3778">
        <f>Table1[[#This Row],[Profit]]</f>
        <v>945.05</v>
      </c>
    </row>
    <row r="3779" spans="1:8">
      <c r="A3779" s="11" t="s">
        <v>3718</v>
      </c>
      <c r="B3779" s="7">
        <v>48802</v>
      </c>
      <c r="C3779" t="str">
        <f>PROPER(Table1[[#This Row],[Region]])</f>
        <v>North</v>
      </c>
      <c r="D3779" t="str">
        <f>PROPER(Table1[[#This Row],[Product Category]])</f>
        <v>Groceries</v>
      </c>
      <c r="E3779">
        <f>ROUND(Table1[[#This Row],[Sales Amount]],1)</f>
        <v>329.6</v>
      </c>
      <c r="F3779">
        <f>Table1[[#This Row],[Quantity Sold]]</f>
        <v>36</v>
      </c>
      <c r="G3779">
        <f>Table1[[#This Row],[Discount (%)]]</f>
        <v>10</v>
      </c>
      <c r="H3779">
        <f>Table1[[#This Row],[Profit]]</f>
        <v>10.94</v>
      </c>
    </row>
    <row r="3780" spans="1:8">
      <c r="A3780" s="11" t="s">
        <v>3719</v>
      </c>
      <c r="B3780" s="7">
        <v>48803</v>
      </c>
      <c r="C3780" t="str">
        <f>PROPER(Table1[[#This Row],[Region]])</f>
        <v>South</v>
      </c>
      <c r="D3780" t="str">
        <f>PROPER(Table1[[#This Row],[Product Category]])</f>
        <v>Electronics</v>
      </c>
      <c r="E3780">
        <f>ROUND(Table1[[#This Row],[Sales Amount]],1)</f>
        <v>4078.3</v>
      </c>
      <c r="F3780">
        <f>Table1[[#This Row],[Quantity Sold]]</f>
        <v>4</v>
      </c>
      <c r="G3780">
        <f>Table1[[#This Row],[Discount (%)]]</f>
        <v>46</v>
      </c>
      <c r="H3780">
        <f>Table1[[#This Row],[Profit]]</f>
        <v>1012.38</v>
      </c>
    </row>
    <row r="3781" spans="1:8">
      <c r="A3781" s="11" t="s">
        <v>3720</v>
      </c>
      <c r="B3781" s="7">
        <v>48804</v>
      </c>
      <c r="C3781" t="str">
        <f>PROPER(Table1[[#This Row],[Region]])</f>
        <v>West</v>
      </c>
      <c r="D3781" t="str">
        <f>PROPER(Table1[[#This Row],[Product Category]])</f>
        <v>Groceries</v>
      </c>
      <c r="E3781">
        <f>ROUND(Table1[[#This Row],[Sales Amount]],1)</f>
        <v>1643.7</v>
      </c>
      <c r="F3781">
        <f>Table1[[#This Row],[Quantity Sold]]</f>
        <v>24</v>
      </c>
      <c r="G3781">
        <f>Table1[[#This Row],[Discount (%)]]</f>
        <v>27</v>
      </c>
      <c r="H3781">
        <f>Table1[[#This Row],[Profit]]</f>
        <v>180.62</v>
      </c>
    </row>
    <row r="3782" spans="1:8">
      <c r="A3782" s="11" t="s">
        <v>3721</v>
      </c>
      <c r="B3782" s="7">
        <v>48805</v>
      </c>
      <c r="C3782" t="str">
        <f>PROPER(Table1[[#This Row],[Region]])</f>
        <v>North</v>
      </c>
      <c r="D3782" t="str">
        <f>PROPER(Table1[[#This Row],[Product Category]])</f>
        <v>Groceries</v>
      </c>
      <c r="E3782">
        <f>ROUND(Table1[[#This Row],[Sales Amount]],1)</f>
        <v>4286.1000000000004</v>
      </c>
      <c r="F3782">
        <f>Table1[[#This Row],[Quantity Sold]]</f>
        <v>20</v>
      </c>
      <c r="G3782">
        <f>Table1[[#This Row],[Discount (%)]]</f>
        <v>49</v>
      </c>
      <c r="H3782">
        <f>Table1[[#This Row],[Profit]]</f>
        <v>44.61</v>
      </c>
    </row>
    <row r="3783" spans="1:8">
      <c r="A3783" s="11" t="s">
        <v>3722</v>
      </c>
      <c r="B3783" s="7">
        <v>48806</v>
      </c>
      <c r="C3783" t="str">
        <f>PROPER(Table1[[#This Row],[Region]])</f>
        <v>North</v>
      </c>
      <c r="D3783" t="str">
        <f>PROPER(Table1[[#This Row],[Product Category]])</f>
        <v>Groceries</v>
      </c>
      <c r="E3783">
        <f>ROUND(Table1[[#This Row],[Sales Amount]],1)</f>
        <v>699.1</v>
      </c>
      <c r="F3783">
        <f>Table1[[#This Row],[Quantity Sold]]</f>
        <v>7</v>
      </c>
      <c r="G3783">
        <f>Table1[[#This Row],[Discount (%)]]</f>
        <v>24</v>
      </c>
      <c r="H3783">
        <f>Table1[[#This Row],[Profit]]</f>
        <v>279.42</v>
      </c>
    </row>
    <row r="3784" spans="1:8">
      <c r="A3784" s="11" t="s">
        <v>3723</v>
      </c>
      <c r="B3784" s="7">
        <v>48807</v>
      </c>
      <c r="C3784" t="str">
        <f>PROPER(Table1[[#This Row],[Region]])</f>
        <v>South</v>
      </c>
      <c r="D3784" t="str">
        <f>PROPER(Table1[[#This Row],[Product Category]])</f>
        <v>Sports</v>
      </c>
      <c r="E3784">
        <f>ROUND(Table1[[#This Row],[Sales Amount]],1)</f>
        <v>2546.4</v>
      </c>
      <c r="F3784">
        <f>Table1[[#This Row],[Quantity Sold]]</f>
        <v>44</v>
      </c>
      <c r="G3784">
        <f>Table1[[#This Row],[Discount (%)]]</f>
        <v>5</v>
      </c>
      <c r="H3784">
        <f>Table1[[#This Row],[Profit]]</f>
        <v>796.78</v>
      </c>
    </row>
    <row r="3785" spans="1:8">
      <c r="A3785" s="11" t="s">
        <v>3724</v>
      </c>
      <c r="B3785" s="7">
        <v>48808</v>
      </c>
      <c r="C3785" t="str">
        <f>PROPER(Table1[[#This Row],[Region]])</f>
        <v>North</v>
      </c>
      <c r="D3785" t="str">
        <f>PROPER(Table1[[#This Row],[Product Category]])</f>
        <v>Sports</v>
      </c>
      <c r="E3785">
        <f>ROUND(Table1[[#This Row],[Sales Amount]],1)</f>
        <v>960.4</v>
      </c>
      <c r="F3785">
        <f>Table1[[#This Row],[Quantity Sold]]</f>
        <v>49</v>
      </c>
      <c r="G3785">
        <f>Table1[[#This Row],[Discount (%)]]</f>
        <v>26</v>
      </c>
      <c r="H3785">
        <f>Table1[[#This Row],[Profit]]</f>
        <v>23.08</v>
      </c>
    </row>
    <row r="3786" spans="1:8">
      <c r="A3786" s="11" t="s">
        <v>3725</v>
      </c>
      <c r="B3786" s="7">
        <v>48809</v>
      </c>
      <c r="C3786" t="str">
        <f>PROPER(Table1[[#This Row],[Region]])</f>
        <v>West</v>
      </c>
      <c r="D3786" t="str">
        <f>PROPER(Table1[[#This Row],[Product Category]])</f>
        <v>Electronics</v>
      </c>
      <c r="E3786">
        <f>ROUND(Table1[[#This Row],[Sales Amount]],1)</f>
        <v>2921.4</v>
      </c>
      <c r="F3786">
        <f>Table1[[#This Row],[Quantity Sold]]</f>
        <v>50</v>
      </c>
      <c r="G3786">
        <f>Table1[[#This Row],[Discount (%)]]</f>
        <v>38</v>
      </c>
      <c r="H3786">
        <f>Table1[[#This Row],[Profit]]</f>
        <v>1300.5999999999999</v>
      </c>
    </row>
    <row r="3787" spans="1:8">
      <c r="A3787" s="11" t="s">
        <v>3726</v>
      </c>
      <c r="B3787" s="7">
        <v>48810</v>
      </c>
      <c r="C3787" t="str">
        <f>PROPER(Table1[[#This Row],[Region]])</f>
        <v>South</v>
      </c>
      <c r="D3787" t="str">
        <f>PROPER(Table1[[#This Row],[Product Category]])</f>
        <v>Clothing</v>
      </c>
      <c r="E3787">
        <f>ROUND(Table1[[#This Row],[Sales Amount]],1)</f>
        <v>52</v>
      </c>
      <c r="F3787">
        <f>Table1[[#This Row],[Quantity Sold]]</f>
        <v>45</v>
      </c>
      <c r="G3787">
        <f>Table1[[#This Row],[Discount (%)]]</f>
        <v>2</v>
      </c>
      <c r="H3787">
        <f>Table1[[#This Row],[Profit]]</f>
        <v>1529.16</v>
      </c>
    </row>
    <row r="3788" spans="1:8">
      <c r="A3788" s="11" t="s">
        <v>3727</v>
      </c>
      <c r="B3788" s="7">
        <v>48811</v>
      </c>
      <c r="C3788" t="str">
        <f>PROPER(Table1[[#This Row],[Region]])</f>
        <v>West</v>
      </c>
      <c r="D3788" t="str">
        <f>PROPER(Table1[[#This Row],[Product Category]])</f>
        <v>Electronics</v>
      </c>
      <c r="E3788">
        <f>ROUND(Table1[[#This Row],[Sales Amount]],1)</f>
        <v>3757.5</v>
      </c>
      <c r="F3788">
        <f>Table1[[#This Row],[Quantity Sold]]</f>
        <v>11</v>
      </c>
      <c r="G3788">
        <f>Table1[[#This Row],[Discount (%)]]</f>
        <v>2</v>
      </c>
      <c r="H3788">
        <f>Table1[[#This Row],[Profit]]</f>
        <v>1316.35</v>
      </c>
    </row>
    <row r="3789" spans="1:8">
      <c r="A3789" s="11" t="s">
        <v>3728</v>
      </c>
      <c r="B3789" s="7">
        <v>48812</v>
      </c>
      <c r="C3789" t="str">
        <f>PROPER(Table1[[#This Row],[Region]])</f>
        <v>East</v>
      </c>
      <c r="D3789" t="str">
        <f>PROPER(Table1[[#This Row],[Product Category]])</f>
        <v>Clothing</v>
      </c>
      <c r="E3789">
        <f>ROUND(Table1[[#This Row],[Sales Amount]],1)</f>
        <v>4445.2</v>
      </c>
      <c r="F3789">
        <f>Table1[[#This Row],[Quantity Sold]]</f>
        <v>13</v>
      </c>
      <c r="G3789">
        <f>Table1[[#This Row],[Discount (%)]]</f>
        <v>18</v>
      </c>
      <c r="H3789">
        <f>Table1[[#This Row],[Profit]]</f>
        <v>323.95999999999998</v>
      </c>
    </row>
    <row r="3790" spans="1:8">
      <c r="A3790" s="11" t="s">
        <v>3729</v>
      </c>
      <c r="B3790" s="7">
        <v>48813</v>
      </c>
      <c r="C3790" t="str">
        <f>PROPER(Table1[[#This Row],[Region]])</f>
        <v>East</v>
      </c>
      <c r="D3790" t="str">
        <f>PROPER(Table1[[#This Row],[Product Category]])</f>
        <v>Sports</v>
      </c>
      <c r="E3790">
        <f>ROUND(Table1[[#This Row],[Sales Amount]],1)</f>
        <v>4162.3</v>
      </c>
      <c r="F3790">
        <f>Table1[[#This Row],[Quantity Sold]]</f>
        <v>44</v>
      </c>
      <c r="G3790">
        <f>Table1[[#This Row],[Discount (%)]]</f>
        <v>35</v>
      </c>
      <c r="H3790">
        <f>Table1[[#This Row],[Profit]]</f>
        <v>721.67</v>
      </c>
    </row>
    <row r="3791" spans="1:8">
      <c r="A3791" s="11" t="s">
        <v>3730</v>
      </c>
      <c r="B3791" s="7">
        <v>48814</v>
      </c>
      <c r="C3791" t="str">
        <f>PROPER(Table1[[#This Row],[Region]])</f>
        <v>North</v>
      </c>
      <c r="D3791" t="str">
        <f>PROPER(Table1[[#This Row],[Product Category]])</f>
        <v>Clothing</v>
      </c>
      <c r="E3791">
        <f>ROUND(Table1[[#This Row],[Sales Amount]],1)</f>
        <v>3578.2</v>
      </c>
      <c r="F3791">
        <f>Table1[[#This Row],[Quantity Sold]]</f>
        <v>1</v>
      </c>
      <c r="G3791">
        <f>Table1[[#This Row],[Discount (%)]]</f>
        <v>6</v>
      </c>
      <c r="H3791">
        <f>Table1[[#This Row],[Profit]]</f>
        <v>419.29</v>
      </c>
    </row>
    <row r="3792" spans="1:8">
      <c r="A3792" s="11" t="s">
        <v>3731</v>
      </c>
      <c r="B3792" s="7">
        <v>48815</v>
      </c>
      <c r="C3792" t="str">
        <f>PROPER(Table1[[#This Row],[Region]])</f>
        <v>East</v>
      </c>
      <c r="D3792" t="str">
        <f>PROPER(Table1[[#This Row],[Product Category]])</f>
        <v>Clothing</v>
      </c>
      <c r="E3792">
        <f>ROUND(Table1[[#This Row],[Sales Amount]],1)</f>
        <v>661.2</v>
      </c>
      <c r="F3792">
        <f>Table1[[#This Row],[Quantity Sold]]</f>
        <v>24</v>
      </c>
      <c r="G3792">
        <f>Table1[[#This Row],[Discount (%)]]</f>
        <v>14</v>
      </c>
      <c r="H3792">
        <f>Table1[[#This Row],[Profit]]</f>
        <v>1785.98</v>
      </c>
    </row>
    <row r="3793" spans="1:8">
      <c r="A3793" s="11" t="s">
        <v>3732</v>
      </c>
      <c r="B3793" s="7">
        <v>48816</v>
      </c>
      <c r="C3793" t="str">
        <f>PROPER(Table1[[#This Row],[Region]])</f>
        <v>West</v>
      </c>
      <c r="D3793" t="str">
        <f>PROPER(Table1[[#This Row],[Product Category]])</f>
        <v>Groceries</v>
      </c>
      <c r="E3793">
        <f>ROUND(Table1[[#This Row],[Sales Amount]],1)</f>
        <v>1907</v>
      </c>
      <c r="F3793">
        <f>Table1[[#This Row],[Quantity Sold]]</f>
        <v>40</v>
      </c>
      <c r="G3793">
        <f>Table1[[#This Row],[Discount (%)]]</f>
        <v>20</v>
      </c>
      <c r="H3793">
        <f>Table1[[#This Row],[Profit]]</f>
        <v>561.13</v>
      </c>
    </row>
    <row r="3794" spans="1:8">
      <c r="A3794" s="11" t="s">
        <v>3733</v>
      </c>
      <c r="B3794" s="7">
        <v>48817</v>
      </c>
      <c r="C3794" t="str">
        <f>PROPER(Table1[[#This Row],[Region]])</f>
        <v>East</v>
      </c>
      <c r="D3794" t="str">
        <f>PROPER(Table1[[#This Row],[Product Category]])</f>
        <v>Sports</v>
      </c>
      <c r="E3794">
        <f>ROUND(Table1[[#This Row],[Sales Amount]],1)</f>
        <v>1555.7</v>
      </c>
      <c r="F3794">
        <f>Table1[[#This Row],[Quantity Sold]]</f>
        <v>40</v>
      </c>
      <c r="G3794">
        <f>Table1[[#This Row],[Discount (%)]]</f>
        <v>14</v>
      </c>
      <c r="H3794">
        <f>Table1[[#This Row],[Profit]]</f>
        <v>590.75</v>
      </c>
    </row>
    <row r="3795" spans="1:8">
      <c r="A3795" s="11" t="s">
        <v>3734</v>
      </c>
      <c r="B3795" s="7">
        <v>48818</v>
      </c>
      <c r="C3795" t="str">
        <f>PROPER(Table1[[#This Row],[Region]])</f>
        <v>South</v>
      </c>
      <c r="D3795" t="str">
        <f>PROPER(Table1[[#This Row],[Product Category]])</f>
        <v>Electronics</v>
      </c>
      <c r="E3795">
        <f>ROUND(Table1[[#This Row],[Sales Amount]],1)</f>
        <v>1464.6</v>
      </c>
      <c r="F3795">
        <f>Table1[[#This Row],[Quantity Sold]]</f>
        <v>21</v>
      </c>
      <c r="G3795">
        <f>Table1[[#This Row],[Discount (%)]]</f>
        <v>13</v>
      </c>
      <c r="H3795">
        <f>Table1[[#This Row],[Profit]]</f>
        <v>402.15</v>
      </c>
    </row>
    <row r="3796" spans="1:8">
      <c r="A3796" s="11" t="s">
        <v>3735</v>
      </c>
      <c r="B3796" s="7">
        <v>48819</v>
      </c>
      <c r="C3796" t="str">
        <f>PROPER(Table1[[#This Row],[Region]])</f>
        <v>South</v>
      </c>
      <c r="D3796" t="str">
        <f>PROPER(Table1[[#This Row],[Product Category]])</f>
        <v>Electronics</v>
      </c>
      <c r="E3796">
        <f>ROUND(Table1[[#This Row],[Sales Amount]],1)</f>
        <v>1120.7</v>
      </c>
      <c r="F3796">
        <f>Table1[[#This Row],[Quantity Sold]]</f>
        <v>31</v>
      </c>
      <c r="G3796">
        <f>Table1[[#This Row],[Discount (%)]]</f>
        <v>14</v>
      </c>
      <c r="H3796">
        <f>Table1[[#This Row],[Profit]]</f>
        <v>1176.03</v>
      </c>
    </row>
    <row r="3797" spans="1:8">
      <c r="A3797" s="11" t="s">
        <v>3736</v>
      </c>
      <c r="B3797" s="7">
        <v>48820</v>
      </c>
      <c r="C3797" t="str">
        <f>PROPER(Table1[[#This Row],[Region]])</f>
        <v>North</v>
      </c>
      <c r="D3797" t="str">
        <f>PROPER(Table1[[#This Row],[Product Category]])</f>
        <v>Furniture</v>
      </c>
      <c r="E3797">
        <f>ROUND(Table1[[#This Row],[Sales Amount]],1)</f>
        <v>3892.7</v>
      </c>
      <c r="F3797">
        <f>Table1[[#This Row],[Quantity Sold]]</f>
        <v>7</v>
      </c>
      <c r="G3797">
        <f>Table1[[#This Row],[Discount (%)]]</f>
        <v>45</v>
      </c>
      <c r="H3797">
        <f>Table1[[#This Row],[Profit]]</f>
        <v>141.09</v>
      </c>
    </row>
    <row r="3798" spans="1:8">
      <c r="A3798" s="11" t="s">
        <v>3737</v>
      </c>
      <c r="B3798" s="7">
        <v>48821</v>
      </c>
      <c r="C3798" t="str">
        <f>PROPER(Table1[[#This Row],[Region]])</f>
        <v>South</v>
      </c>
      <c r="D3798" t="str">
        <f>PROPER(Table1[[#This Row],[Product Category]])</f>
        <v>Furniture</v>
      </c>
      <c r="E3798">
        <f>ROUND(Table1[[#This Row],[Sales Amount]],1)</f>
        <v>4629.2</v>
      </c>
      <c r="F3798">
        <f>Table1[[#This Row],[Quantity Sold]]</f>
        <v>29</v>
      </c>
      <c r="G3798">
        <f>Table1[[#This Row],[Discount (%)]]</f>
        <v>42</v>
      </c>
      <c r="H3798">
        <f>Table1[[#This Row],[Profit]]</f>
        <v>630.49</v>
      </c>
    </row>
    <row r="3799" spans="1:8">
      <c r="A3799" s="11" t="s">
        <v>3738</v>
      </c>
      <c r="B3799" s="7">
        <v>48822</v>
      </c>
      <c r="C3799" t="str">
        <f>PROPER(Table1[[#This Row],[Region]])</f>
        <v>North</v>
      </c>
      <c r="D3799" t="str">
        <f>PROPER(Table1[[#This Row],[Product Category]])</f>
        <v>Sports</v>
      </c>
      <c r="E3799">
        <f>ROUND(Table1[[#This Row],[Sales Amount]],1)</f>
        <v>2718.4</v>
      </c>
      <c r="F3799">
        <f>Table1[[#This Row],[Quantity Sold]]</f>
        <v>4</v>
      </c>
      <c r="G3799">
        <f>Table1[[#This Row],[Discount (%)]]</f>
        <v>50</v>
      </c>
      <c r="H3799">
        <f>Table1[[#This Row],[Profit]]</f>
        <v>311.60000000000002</v>
      </c>
    </row>
    <row r="3800" spans="1:8">
      <c r="A3800" s="11" t="s">
        <v>3739</v>
      </c>
      <c r="B3800" s="7">
        <v>48823</v>
      </c>
      <c r="C3800" t="str">
        <f>PROPER(Table1[[#This Row],[Region]])</f>
        <v>West</v>
      </c>
      <c r="D3800" t="str">
        <f>PROPER(Table1[[#This Row],[Product Category]])</f>
        <v>Electronics</v>
      </c>
      <c r="E3800">
        <f>ROUND(Table1[[#This Row],[Sales Amount]],1)</f>
        <v>663.8</v>
      </c>
      <c r="F3800">
        <f>Table1[[#This Row],[Quantity Sold]]</f>
        <v>16</v>
      </c>
      <c r="G3800">
        <f>Table1[[#This Row],[Discount (%)]]</f>
        <v>13</v>
      </c>
      <c r="H3800">
        <f>Table1[[#This Row],[Profit]]</f>
        <v>209.56</v>
      </c>
    </row>
    <row r="3801" spans="1:8">
      <c r="A3801" s="11" t="s">
        <v>3740</v>
      </c>
      <c r="B3801" s="7">
        <v>48824</v>
      </c>
      <c r="C3801" t="str">
        <f>PROPER(Table1[[#This Row],[Region]])</f>
        <v>East</v>
      </c>
      <c r="D3801" t="str">
        <f>PROPER(Table1[[#This Row],[Product Category]])</f>
        <v>Electronics</v>
      </c>
      <c r="E3801">
        <f>ROUND(Table1[[#This Row],[Sales Amount]],1)</f>
        <v>1390.7</v>
      </c>
      <c r="F3801">
        <f>Table1[[#This Row],[Quantity Sold]]</f>
        <v>11</v>
      </c>
      <c r="G3801">
        <f>Table1[[#This Row],[Discount (%)]]</f>
        <v>32</v>
      </c>
      <c r="H3801">
        <f>Table1[[#This Row],[Profit]]</f>
        <v>1100.6600000000001</v>
      </c>
    </row>
    <row r="3802" spans="1:8">
      <c r="A3802" s="11" t="s">
        <v>3741</v>
      </c>
      <c r="B3802" s="7">
        <v>48825</v>
      </c>
      <c r="C3802" t="str">
        <f>PROPER(Table1[[#This Row],[Region]])</f>
        <v>West</v>
      </c>
      <c r="D3802" t="str">
        <f>PROPER(Table1[[#This Row],[Product Category]])</f>
        <v>Clothing</v>
      </c>
      <c r="E3802">
        <f>ROUND(Table1[[#This Row],[Sales Amount]],1)</f>
        <v>1732.2</v>
      </c>
      <c r="F3802">
        <f>Table1[[#This Row],[Quantity Sold]]</f>
        <v>14</v>
      </c>
      <c r="G3802">
        <f>Table1[[#This Row],[Discount (%)]]</f>
        <v>13</v>
      </c>
      <c r="H3802">
        <f>Table1[[#This Row],[Profit]]</f>
        <v>510.07</v>
      </c>
    </row>
    <row r="3803" spans="1:8">
      <c r="A3803" s="11" t="s">
        <v>3742</v>
      </c>
      <c r="B3803" s="7">
        <v>48826</v>
      </c>
      <c r="C3803" t="str">
        <f>PROPER(Table1[[#This Row],[Region]])</f>
        <v>East</v>
      </c>
      <c r="D3803" t="str">
        <f>PROPER(Table1[[#This Row],[Product Category]])</f>
        <v>Electronics</v>
      </c>
      <c r="E3803">
        <f>ROUND(Table1[[#This Row],[Sales Amount]],1)</f>
        <v>1316.4</v>
      </c>
      <c r="F3803">
        <f>Table1[[#This Row],[Quantity Sold]]</f>
        <v>43</v>
      </c>
      <c r="G3803">
        <f>Table1[[#This Row],[Discount (%)]]</f>
        <v>20</v>
      </c>
      <c r="H3803">
        <f>Table1[[#This Row],[Profit]]</f>
        <v>828.51</v>
      </c>
    </row>
    <row r="3804" spans="1:8">
      <c r="A3804" s="11" t="s">
        <v>3743</v>
      </c>
      <c r="B3804" s="7">
        <v>48827</v>
      </c>
      <c r="C3804" t="str">
        <f>PROPER(Table1[[#This Row],[Region]])</f>
        <v>East</v>
      </c>
      <c r="D3804" t="str">
        <f>PROPER(Table1[[#This Row],[Product Category]])</f>
        <v>Electronics</v>
      </c>
      <c r="E3804">
        <f>ROUND(Table1[[#This Row],[Sales Amount]],1)</f>
        <v>3040.7</v>
      </c>
      <c r="F3804">
        <f>Table1[[#This Row],[Quantity Sold]]</f>
        <v>34</v>
      </c>
      <c r="G3804">
        <f>Table1[[#This Row],[Discount (%)]]</f>
        <v>40</v>
      </c>
      <c r="H3804">
        <f>Table1[[#This Row],[Profit]]</f>
        <v>1820.27</v>
      </c>
    </row>
    <row r="3805" spans="1:8">
      <c r="A3805" s="11" t="s">
        <v>3744</v>
      </c>
      <c r="B3805" s="7">
        <v>48828</v>
      </c>
      <c r="C3805" t="str">
        <f>PROPER(Table1[[#This Row],[Region]])</f>
        <v>East</v>
      </c>
      <c r="D3805" t="str">
        <f>PROPER(Table1[[#This Row],[Product Category]])</f>
        <v>Sports</v>
      </c>
      <c r="E3805">
        <f>ROUND(Table1[[#This Row],[Sales Amount]],1)</f>
        <v>2797.4</v>
      </c>
      <c r="F3805">
        <f>Table1[[#This Row],[Quantity Sold]]</f>
        <v>39</v>
      </c>
      <c r="G3805">
        <f>Table1[[#This Row],[Discount (%)]]</f>
        <v>42</v>
      </c>
      <c r="H3805">
        <f>Table1[[#This Row],[Profit]]</f>
        <v>1392.26</v>
      </c>
    </row>
    <row r="3806" spans="1:8">
      <c r="A3806" s="11" t="s">
        <v>3745</v>
      </c>
      <c r="B3806" s="7">
        <v>48829</v>
      </c>
      <c r="C3806" t="str">
        <f>PROPER(Table1[[#This Row],[Region]])</f>
        <v>West</v>
      </c>
      <c r="D3806" t="str">
        <f>PROPER(Table1[[#This Row],[Product Category]])</f>
        <v>Furniture</v>
      </c>
      <c r="E3806">
        <f>ROUND(Table1[[#This Row],[Sales Amount]],1)</f>
        <v>4396</v>
      </c>
      <c r="F3806">
        <f>Table1[[#This Row],[Quantity Sold]]</f>
        <v>14</v>
      </c>
      <c r="G3806">
        <f>Table1[[#This Row],[Discount (%)]]</f>
        <v>50</v>
      </c>
      <c r="H3806">
        <f>Table1[[#This Row],[Profit]]</f>
        <v>648.20000000000005</v>
      </c>
    </row>
    <row r="3807" spans="1:8">
      <c r="A3807" s="11" t="s">
        <v>3746</v>
      </c>
      <c r="B3807" s="7">
        <v>48830</v>
      </c>
      <c r="C3807" t="str">
        <f>PROPER(Table1[[#This Row],[Region]])</f>
        <v>East</v>
      </c>
      <c r="D3807" t="str">
        <f>PROPER(Table1[[#This Row],[Product Category]])</f>
        <v>Furniture</v>
      </c>
      <c r="E3807">
        <f>ROUND(Table1[[#This Row],[Sales Amount]],1)</f>
        <v>1884.6</v>
      </c>
      <c r="F3807">
        <f>Table1[[#This Row],[Quantity Sold]]</f>
        <v>6</v>
      </c>
      <c r="G3807">
        <f>Table1[[#This Row],[Discount (%)]]</f>
        <v>17</v>
      </c>
      <c r="H3807">
        <f>Table1[[#This Row],[Profit]]</f>
        <v>1603.91</v>
      </c>
    </row>
    <row r="3808" spans="1:8">
      <c r="A3808" s="11" t="s">
        <v>3747</v>
      </c>
      <c r="B3808" s="7">
        <v>48831</v>
      </c>
      <c r="C3808" t="str">
        <f>PROPER(Table1[[#This Row],[Region]])</f>
        <v>North</v>
      </c>
      <c r="D3808" t="str">
        <f>PROPER(Table1[[#This Row],[Product Category]])</f>
        <v>Furniture</v>
      </c>
      <c r="E3808">
        <f>ROUND(Table1[[#This Row],[Sales Amount]],1)</f>
        <v>3395.3</v>
      </c>
      <c r="F3808">
        <f>Table1[[#This Row],[Quantity Sold]]</f>
        <v>26</v>
      </c>
      <c r="G3808">
        <f>Table1[[#This Row],[Discount (%)]]</f>
        <v>7</v>
      </c>
      <c r="H3808">
        <f>Table1[[#This Row],[Profit]]</f>
        <v>996.53</v>
      </c>
    </row>
    <row r="3809" spans="1:8">
      <c r="A3809" s="11" t="s">
        <v>3748</v>
      </c>
      <c r="B3809" s="7">
        <v>48832</v>
      </c>
      <c r="C3809" t="str">
        <f>PROPER(Table1[[#This Row],[Region]])</f>
        <v>East</v>
      </c>
      <c r="D3809" t="str">
        <f>PROPER(Table1[[#This Row],[Product Category]])</f>
        <v>Sports</v>
      </c>
      <c r="E3809">
        <f>ROUND(Table1[[#This Row],[Sales Amount]],1)</f>
        <v>1255.7</v>
      </c>
      <c r="F3809">
        <f>Table1[[#This Row],[Quantity Sold]]</f>
        <v>38</v>
      </c>
      <c r="G3809">
        <f>Table1[[#This Row],[Discount (%)]]</f>
        <v>47</v>
      </c>
      <c r="H3809">
        <f>Table1[[#This Row],[Profit]]</f>
        <v>1789.06</v>
      </c>
    </row>
    <row r="3810" spans="1:8">
      <c r="A3810" s="11" t="s">
        <v>3749</v>
      </c>
      <c r="B3810" s="7">
        <v>48833</v>
      </c>
      <c r="C3810" t="str">
        <f>PROPER(Table1[[#This Row],[Region]])</f>
        <v>East</v>
      </c>
      <c r="D3810" t="str">
        <f>PROPER(Table1[[#This Row],[Product Category]])</f>
        <v>Electronics</v>
      </c>
      <c r="E3810">
        <f>ROUND(Table1[[#This Row],[Sales Amount]],1)</f>
        <v>3831.1</v>
      </c>
      <c r="F3810">
        <f>Table1[[#This Row],[Quantity Sold]]</f>
        <v>45</v>
      </c>
      <c r="G3810">
        <f>Table1[[#This Row],[Discount (%)]]</f>
        <v>32</v>
      </c>
      <c r="H3810">
        <f>Table1[[#This Row],[Profit]]</f>
        <v>150.33000000000001</v>
      </c>
    </row>
    <row r="3811" spans="1:8">
      <c r="A3811" s="11" t="s">
        <v>3750</v>
      </c>
      <c r="B3811" s="7">
        <v>48834</v>
      </c>
      <c r="C3811" t="str">
        <f>PROPER(Table1[[#This Row],[Region]])</f>
        <v>West</v>
      </c>
      <c r="D3811" t="str">
        <f>PROPER(Table1[[#This Row],[Product Category]])</f>
        <v>Sports</v>
      </c>
      <c r="E3811">
        <f>ROUND(Table1[[#This Row],[Sales Amount]],1)</f>
        <v>3143.6</v>
      </c>
      <c r="F3811">
        <f>Table1[[#This Row],[Quantity Sold]]</f>
        <v>44</v>
      </c>
      <c r="G3811">
        <f>Table1[[#This Row],[Discount (%)]]</f>
        <v>19</v>
      </c>
      <c r="H3811">
        <f>Table1[[#This Row],[Profit]]</f>
        <v>1230.95</v>
      </c>
    </row>
    <row r="3812" spans="1:8">
      <c r="A3812" s="11" t="s">
        <v>3751</v>
      </c>
      <c r="B3812" s="7">
        <v>48835</v>
      </c>
      <c r="C3812" t="str">
        <f>PROPER(Table1[[#This Row],[Region]])</f>
        <v>North</v>
      </c>
      <c r="D3812" t="str">
        <f>PROPER(Table1[[#This Row],[Product Category]])</f>
        <v>Electronics</v>
      </c>
      <c r="E3812">
        <f>ROUND(Table1[[#This Row],[Sales Amount]],1)</f>
        <v>1407</v>
      </c>
      <c r="F3812">
        <f>Table1[[#This Row],[Quantity Sold]]</f>
        <v>50</v>
      </c>
      <c r="G3812">
        <f>Table1[[#This Row],[Discount (%)]]</f>
        <v>35</v>
      </c>
      <c r="H3812">
        <f>Table1[[#This Row],[Profit]]</f>
        <v>1146.1099999999999</v>
      </c>
    </row>
    <row r="3813" spans="1:8">
      <c r="A3813" s="11" t="s">
        <v>3752</v>
      </c>
      <c r="B3813" s="7">
        <v>48836</v>
      </c>
      <c r="C3813" t="str">
        <f>PROPER(Table1[[#This Row],[Region]])</f>
        <v>East</v>
      </c>
      <c r="D3813" t="str">
        <f>PROPER(Table1[[#This Row],[Product Category]])</f>
        <v>Furniture</v>
      </c>
      <c r="E3813">
        <f>ROUND(Table1[[#This Row],[Sales Amount]],1)</f>
        <v>4004.1</v>
      </c>
      <c r="F3813">
        <f>Table1[[#This Row],[Quantity Sold]]</f>
        <v>30</v>
      </c>
      <c r="G3813">
        <f>Table1[[#This Row],[Discount (%)]]</f>
        <v>25</v>
      </c>
      <c r="H3813">
        <f>Table1[[#This Row],[Profit]]</f>
        <v>679.16</v>
      </c>
    </row>
    <row r="3814" spans="1:8">
      <c r="A3814" s="11" t="s">
        <v>3753</v>
      </c>
      <c r="B3814" s="7">
        <v>48837</v>
      </c>
      <c r="C3814" t="str">
        <f>PROPER(Table1[[#This Row],[Region]])</f>
        <v>West</v>
      </c>
      <c r="D3814" t="str">
        <f>PROPER(Table1[[#This Row],[Product Category]])</f>
        <v>Clothing</v>
      </c>
      <c r="E3814">
        <f>ROUND(Table1[[#This Row],[Sales Amount]],1)</f>
        <v>1673.7</v>
      </c>
      <c r="F3814">
        <f>Table1[[#This Row],[Quantity Sold]]</f>
        <v>39</v>
      </c>
      <c r="G3814">
        <f>Table1[[#This Row],[Discount (%)]]</f>
        <v>47</v>
      </c>
      <c r="H3814">
        <f>Table1[[#This Row],[Profit]]</f>
        <v>1556.47</v>
      </c>
    </row>
    <row r="3815" spans="1:8">
      <c r="A3815" s="11" t="s">
        <v>3754</v>
      </c>
      <c r="B3815" s="7">
        <v>48838</v>
      </c>
      <c r="C3815" t="str">
        <f>PROPER(Table1[[#This Row],[Region]])</f>
        <v>North</v>
      </c>
      <c r="D3815" t="str">
        <f>PROPER(Table1[[#This Row],[Product Category]])</f>
        <v>Furniture</v>
      </c>
      <c r="E3815">
        <f>ROUND(Table1[[#This Row],[Sales Amount]],1)</f>
        <v>4060</v>
      </c>
      <c r="F3815">
        <f>Table1[[#This Row],[Quantity Sold]]</f>
        <v>15</v>
      </c>
      <c r="G3815">
        <f>Table1[[#This Row],[Discount (%)]]</f>
        <v>12</v>
      </c>
      <c r="H3815">
        <f>Table1[[#This Row],[Profit]]</f>
        <v>201.71</v>
      </c>
    </row>
    <row r="3816" spans="1:8">
      <c r="A3816" s="11" t="s">
        <v>3755</v>
      </c>
      <c r="B3816" s="7">
        <v>48839</v>
      </c>
      <c r="C3816" t="str">
        <f>PROPER(Table1[[#This Row],[Region]])</f>
        <v>East</v>
      </c>
      <c r="D3816" t="str">
        <f>PROPER(Table1[[#This Row],[Product Category]])</f>
        <v>Groceries</v>
      </c>
      <c r="E3816">
        <f>ROUND(Table1[[#This Row],[Sales Amount]],1)</f>
        <v>3321.6</v>
      </c>
      <c r="F3816">
        <f>Table1[[#This Row],[Quantity Sold]]</f>
        <v>26</v>
      </c>
      <c r="G3816">
        <f>Table1[[#This Row],[Discount (%)]]</f>
        <v>42</v>
      </c>
      <c r="H3816">
        <f>Table1[[#This Row],[Profit]]</f>
        <v>1349.51</v>
      </c>
    </row>
    <row r="3817" spans="1:8">
      <c r="A3817" s="11" t="s">
        <v>3756</v>
      </c>
      <c r="B3817" s="7">
        <v>48840</v>
      </c>
      <c r="C3817" t="str">
        <f>PROPER(Table1[[#This Row],[Region]])</f>
        <v>South</v>
      </c>
      <c r="D3817" t="str">
        <f>PROPER(Table1[[#This Row],[Product Category]])</f>
        <v>Furniture</v>
      </c>
      <c r="E3817">
        <f>ROUND(Table1[[#This Row],[Sales Amount]],1)</f>
        <v>1309.4000000000001</v>
      </c>
      <c r="F3817">
        <f>Table1[[#This Row],[Quantity Sold]]</f>
        <v>29</v>
      </c>
      <c r="G3817">
        <f>Table1[[#This Row],[Discount (%)]]</f>
        <v>27</v>
      </c>
      <c r="H3817">
        <f>Table1[[#This Row],[Profit]]</f>
        <v>1451.8</v>
      </c>
    </row>
    <row r="3818" spans="1:8">
      <c r="A3818" s="11" t="s">
        <v>3757</v>
      </c>
      <c r="B3818" s="7">
        <v>48841</v>
      </c>
      <c r="C3818" t="str">
        <f>PROPER(Table1[[#This Row],[Region]])</f>
        <v>East</v>
      </c>
      <c r="D3818" t="str">
        <f>PROPER(Table1[[#This Row],[Product Category]])</f>
        <v>Furniture</v>
      </c>
      <c r="E3818">
        <f>ROUND(Table1[[#This Row],[Sales Amount]],1)</f>
        <v>966.2</v>
      </c>
      <c r="F3818">
        <f>Table1[[#This Row],[Quantity Sold]]</f>
        <v>20</v>
      </c>
      <c r="G3818">
        <f>Table1[[#This Row],[Discount (%)]]</f>
        <v>48</v>
      </c>
      <c r="H3818">
        <f>Table1[[#This Row],[Profit]]</f>
        <v>303.56</v>
      </c>
    </row>
    <row r="3819" spans="1:8">
      <c r="A3819" s="11" t="s">
        <v>3758</v>
      </c>
      <c r="B3819" s="7">
        <v>48842</v>
      </c>
      <c r="C3819" t="str">
        <f>PROPER(Table1[[#This Row],[Region]])</f>
        <v>North</v>
      </c>
      <c r="D3819" t="str">
        <f>PROPER(Table1[[#This Row],[Product Category]])</f>
        <v>Furniture</v>
      </c>
      <c r="E3819">
        <f>ROUND(Table1[[#This Row],[Sales Amount]],1)</f>
        <v>1632.7</v>
      </c>
      <c r="F3819">
        <f>Table1[[#This Row],[Quantity Sold]]</f>
        <v>26</v>
      </c>
      <c r="G3819">
        <f>Table1[[#This Row],[Discount (%)]]</f>
        <v>48</v>
      </c>
      <c r="H3819">
        <f>Table1[[#This Row],[Profit]]</f>
        <v>1132.56</v>
      </c>
    </row>
    <row r="3820" spans="1:8">
      <c r="A3820" s="11" t="s">
        <v>3759</v>
      </c>
      <c r="B3820" s="7">
        <v>48843</v>
      </c>
      <c r="C3820" t="str">
        <f>PROPER(Table1[[#This Row],[Region]])</f>
        <v>North</v>
      </c>
      <c r="D3820" t="str">
        <f>PROPER(Table1[[#This Row],[Product Category]])</f>
        <v>Furniture</v>
      </c>
      <c r="E3820">
        <f>ROUND(Table1[[#This Row],[Sales Amount]],1)</f>
        <v>341.3</v>
      </c>
      <c r="F3820">
        <f>Table1[[#This Row],[Quantity Sold]]</f>
        <v>2</v>
      </c>
      <c r="G3820">
        <f>Table1[[#This Row],[Discount (%)]]</f>
        <v>27</v>
      </c>
      <c r="H3820">
        <f>Table1[[#This Row],[Profit]]</f>
        <v>1308.9000000000001</v>
      </c>
    </row>
    <row r="3821" spans="1:8">
      <c r="A3821" s="11" t="s">
        <v>3760</v>
      </c>
      <c r="B3821" s="7">
        <v>48844</v>
      </c>
      <c r="C3821" t="str">
        <f>PROPER(Table1[[#This Row],[Region]])</f>
        <v>North</v>
      </c>
      <c r="D3821" t="str">
        <f>PROPER(Table1[[#This Row],[Product Category]])</f>
        <v>Furniture</v>
      </c>
      <c r="E3821">
        <f>ROUND(Table1[[#This Row],[Sales Amount]],1)</f>
        <v>2784.4</v>
      </c>
      <c r="F3821">
        <f>Table1[[#This Row],[Quantity Sold]]</f>
        <v>21</v>
      </c>
      <c r="G3821">
        <f>Table1[[#This Row],[Discount (%)]]</f>
        <v>18</v>
      </c>
      <c r="H3821">
        <f>Table1[[#This Row],[Profit]]</f>
        <v>386.61</v>
      </c>
    </row>
    <row r="3822" spans="1:8">
      <c r="A3822" s="11" t="s">
        <v>3761</v>
      </c>
      <c r="B3822" s="7">
        <v>48845</v>
      </c>
      <c r="C3822" t="str">
        <f>PROPER(Table1[[#This Row],[Region]])</f>
        <v>North</v>
      </c>
      <c r="D3822" t="str">
        <f>PROPER(Table1[[#This Row],[Product Category]])</f>
        <v>Electronics</v>
      </c>
      <c r="E3822">
        <f>ROUND(Table1[[#This Row],[Sales Amount]],1)</f>
        <v>4903.8</v>
      </c>
      <c r="F3822">
        <f>Table1[[#This Row],[Quantity Sold]]</f>
        <v>35</v>
      </c>
      <c r="G3822">
        <f>Table1[[#This Row],[Discount (%)]]</f>
        <v>48</v>
      </c>
      <c r="H3822">
        <f>Table1[[#This Row],[Profit]]</f>
        <v>955.6</v>
      </c>
    </row>
    <row r="3823" spans="1:8">
      <c r="A3823" s="11" t="s">
        <v>3762</v>
      </c>
      <c r="B3823" s="7">
        <v>48846</v>
      </c>
      <c r="C3823" t="str">
        <f>PROPER(Table1[[#This Row],[Region]])</f>
        <v>West</v>
      </c>
      <c r="D3823" t="str">
        <f>PROPER(Table1[[#This Row],[Product Category]])</f>
        <v>Electronics</v>
      </c>
      <c r="E3823">
        <f>ROUND(Table1[[#This Row],[Sales Amount]],1)</f>
        <v>2827.9</v>
      </c>
      <c r="F3823">
        <f>Table1[[#This Row],[Quantity Sold]]</f>
        <v>17</v>
      </c>
      <c r="G3823">
        <f>Table1[[#This Row],[Discount (%)]]</f>
        <v>28</v>
      </c>
      <c r="H3823">
        <f>Table1[[#This Row],[Profit]]</f>
        <v>1627.17</v>
      </c>
    </row>
    <row r="3824" spans="1:8">
      <c r="A3824" s="11" t="s">
        <v>3763</v>
      </c>
      <c r="B3824" s="7">
        <v>48847</v>
      </c>
      <c r="C3824" t="str">
        <f>PROPER(Table1[[#This Row],[Region]])</f>
        <v>East</v>
      </c>
      <c r="D3824" t="str">
        <f>PROPER(Table1[[#This Row],[Product Category]])</f>
        <v>Groceries</v>
      </c>
      <c r="E3824">
        <f>ROUND(Table1[[#This Row],[Sales Amount]],1)</f>
        <v>3103.3</v>
      </c>
      <c r="F3824">
        <f>Table1[[#This Row],[Quantity Sold]]</f>
        <v>10</v>
      </c>
      <c r="G3824">
        <f>Table1[[#This Row],[Discount (%)]]</f>
        <v>6</v>
      </c>
      <c r="H3824">
        <f>Table1[[#This Row],[Profit]]</f>
        <v>56.03</v>
      </c>
    </row>
    <row r="3825" spans="1:8">
      <c r="A3825" s="11" t="s">
        <v>3764</v>
      </c>
      <c r="B3825" s="7">
        <v>48848</v>
      </c>
      <c r="C3825" t="str">
        <f>PROPER(Table1[[#This Row],[Region]])</f>
        <v>South</v>
      </c>
      <c r="D3825" t="str">
        <f>PROPER(Table1[[#This Row],[Product Category]])</f>
        <v>Sports</v>
      </c>
      <c r="E3825">
        <f>ROUND(Table1[[#This Row],[Sales Amount]],1)</f>
        <v>3880.7</v>
      </c>
      <c r="F3825">
        <f>Table1[[#This Row],[Quantity Sold]]</f>
        <v>35</v>
      </c>
      <c r="G3825">
        <f>Table1[[#This Row],[Discount (%)]]</f>
        <v>19</v>
      </c>
      <c r="H3825">
        <f>Table1[[#This Row],[Profit]]</f>
        <v>951.16</v>
      </c>
    </row>
    <row r="3826" spans="1:8">
      <c r="A3826" s="11" t="s">
        <v>3765</v>
      </c>
      <c r="B3826" s="7">
        <v>48849</v>
      </c>
      <c r="C3826" t="str">
        <f>PROPER(Table1[[#This Row],[Region]])</f>
        <v>West</v>
      </c>
      <c r="D3826" t="str">
        <f>PROPER(Table1[[#This Row],[Product Category]])</f>
        <v>Furniture</v>
      </c>
      <c r="E3826">
        <f>ROUND(Table1[[#This Row],[Sales Amount]],1)</f>
        <v>1632.7</v>
      </c>
      <c r="F3826">
        <f>Table1[[#This Row],[Quantity Sold]]</f>
        <v>4</v>
      </c>
      <c r="G3826">
        <f>Table1[[#This Row],[Discount (%)]]</f>
        <v>21</v>
      </c>
      <c r="H3826">
        <f>Table1[[#This Row],[Profit]]</f>
        <v>1953.79</v>
      </c>
    </row>
    <row r="3827" spans="1:8">
      <c r="A3827" s="11" t="s">
        <v>3766</v>
      </c>
      <c r="B3827" s="7">
        <v>48850</v>
      </c>
      <c r="C3827" t="str">
        <f>PROPER(Table1[[#This Row],[Region]])</f>
        <v>South</v>
      </c>
      <c r="D3827" t="str">
        <f>PROPER(Table1[[#This Row],[Product Category]])</f>
        <v>Sports</v>
      </c>
      <c r="E3827">
        <f>ROUND(Table1[[#This Row],[Sales Amount]],1)</f>
        <v>4679.5</v>
      </c>
      <c r="F3827">
        <f>Table1[[#This Row],[Quantity Sold]]</f>
        <v>8</v>
      </c>
      <c r="G3827">
        <f>Table1[[#This Row],[Discount (%)]]</f>
        <v>44</v>
      </c>
      <c r="H3827">
        <f>Table1[[#This Row],[Profit]]</f>
        <v>592.49</v>
      </c>
    </row>
    <row r="3828" spans="1:8">
      <c r="A3828" s="11" t="s">
        <v>3767</v>
      </c>
      <c r="B3828" s="7">
        <v>48851</v>
      </c>
      <c r="C3828" t="str">
        <f>PROPER(Table1[[#This Row],[Region]])</f>
        <v>West</v>
      </c>
      <c r="D3828" t="str">
        <f>PROPER(Table1[[#This Row],[Product Category]])</f>
        <v>Electronics</v>
      </c>
      <c r="E3828">
        <f>ROUND(Table1[[#This Row],[Sales Amount]],1)</f>
        <v>2646</v>
      </c>
      <c r="F3828">
        <f>Table1[[#This Row],[Quantity Sold]]</f>
        <v>4</v>
      </c>
      <c r="G3828">
        <f>Table1[[#This Row],[Discount (%)]]</f>
        <v>39</v>
      </c>
      <c r="H3828">
        <f>Table1[[#This Row],[Profit]]</f>
        <v>1385.78</v>
      </c>
    </row>
    <row r="3829" spans="1:8">
      <c r="A3829" s="11" t="s">
        <v>3768</v>
      </c>
      <c r="B3829" s="7">
        <v>48852</v>
      </c>
      <c r="C3829" t="str">
        <f>PROPER(Table1[[#This Row],[Region]])</f>
        <v>West</v>
      </c>
      <c r="D3829" t="str">
        <f>PROPER(Table1[[#This Row],[Product Category]])</f>
        <v>Electronics</v>
      </c>
      <c r="E3829">
        <f>ROUND(Table1[[#This Row],[Sales Amount]],1)</f>
        <v>4686.7</v>
      </c>
      <c r="F3829">
        <f>Table1[[#This Row],[Quantity Sold]]</f>
        <v>32</v>
      </c>
      <c r="G3829">
        <f>Table1[[#This Row],[Discount (%)]]</f>
        <v>5</v>
      </c>
      <c r="H3829">
        <f>Table1[[#This Row],[Profit]]</f>
        <v>63.88</v>
      </c>
    </row>
    <row r="3830" spans="1:8">
      <c r="A3830" s="11" t="s">
        <v>3769</v>
      </c>
      <c r="B3830" s="7">
        <v>48853</v>
      </c>
      <c r="C3830" t="str">
        <f>PROPER(Table1[[#This Row],[Region]])</f>
        <v>East</v>
      </c>
      <c r="D3830" t="str">
        <f>PROPER(Table1[[#This Row],[Product Category]])</f>
        <v>Clothing</v>
      </c>
      <c r="E3830">
        <f>ROUND(Table1[[#This Row],[Sales Amount]],1)</f>
        <v>1022.8</v>
      </c>
      <c r="F3830">
        <f>Table1[[#This Row],[Quantity Sold]]</f>
        <v>1</v>
      </c>
      <c r="G3830">
        <f>Table1[[#This Row],[Discount (%)]]</f>
        <v>7</v>
      </c>
      <c r="H3830">
        <f>Table1[[#This Row],[Profit]]</f>
        <v>1908.02</v>
      </c>
    </row>
    <row r="3831" spans="1:8">
      <c r="A3831" s="11" t="s">
        <v>3770</v>
      </c>
      <c r="B3831" s="7">
        <v>48854</v>
      </c>
      <c r="C3831" t="str">
        <f>PROPER(Table1[[#This Row],[Region]])</f>
        <v>West</v>
      </c>
      <c r="D3831" t="str">
        <f>PROPER(Table1[[#This Row],[Product Category]])</f>
        <v>Sports</v>
      </c>
      <c r="E3831">
        <f>ROUND(Table1[[#This Row],[Sales Amount]],1)</f>
        <v>4565.3</v>
      </c>
      <c r="F3831">
        <f>Table1[[#This Row],[Quantity Sold]]</f>
        <v>7</v>
      </c>
      <c r="G3831">
        <f>Table1[[#This Row],[Discount (%)]]</f>
        <v>6</v>
      </c>
      <c r="H3831">
        <f>Table1[[#This Row],[Profit]]</f>
        <v>266.61</v>
      </c>
    </row>
    <row r="3832" spans="1:8">
      <c r="A3832" s="11" t="s">
        <v>3771</v>
      </c>
      <c r="B3832" s="7">
        <v>48855</v>
      </c>
      <c r="C3832" t="str">
        <f>PROPER(Table1[[#This Row],[Region]])</f>
        <v>North</v>
      </c>
      <c r="D3832" t="str">
        <f>PROPER(Table1[[#This Row],[Product Category]])</f>
        <v>Electronics</v>
      </c>
      <c r="E3832">
        <f>ROUND(Table1[[#This Row],[Sales Amount]],1)</f>
        <v>4099.1000000000004</v>
      </c>
      <c r="F3832">
        <f>Table1[[#This Row],[Quantity Sold]]</f>
        <v>42</v>
      </c>
      <c r="G3832">
        <f>Table1[[#This Row],[Discount (%)]]</f>
        <v>29</v>
      </c>
      <c r="H3832">
        <f>Table1[[#This Row],[Profit]]</f>
        <v>1493.08</v>
      </c>
    </row>
    <row r="3833" spans="1:8">
      <c r="A3833" s="11" t="s">
        <v>3772</v>
      </c>
      <c r="B3833" s="7">
        <v>48856</v>
      </c>
      <c r="C3833" t="str">
        <f>PROPER(Table1[[#This Row],[Region]])</f>
        <v>East</v>
      </c>
      <c r="D3833" t="str">
        <f>PROPER(Table1[[#This Row],[Product Category]])</f>
        <v>Furniture</v>
      </c>
      <c r="E3833">
        <f>ROUND(Table1[[#This Row],[Sales Amount]],1)</f>
        <v>4132.3999999999996</v>
      </c>
      <c r="F3833">
        <f>Table1[[#This Row],[Quantity Sold]]</f>
        <v>49</v>
      </c>
      <c r="G3833">
        <f>Table1[[#This Row],[Discount (%)]]</f>
        <v>8</v>
      </c>
      <c r="H3833">
        <f>Table1[[#This Row],[Profit]]</f>
        <v>1578.88</v>
      </c>
    </row>
    <row r="3834" spans="1:8">
      <c r="A3834" s="11" t="s">
        <v>3773</v>
      </c>
      <c r="B3834" s="7">
        <v>48857</v>
      </c>
      <c r="C3834" t="str">
        <f>PROPER(Table1[[#This Row],[Region]])</f>
        <v>East</v>
      </c>
      <c r="D3834" t="str">
        <f>PROPER(Table1[[#This Row],[Product Category]])</f>
        <v>Electronics</v>
      </c>
      <c r="E3834">
        <f>ROUND(Table1[[#This Row],[Sales Amount]],1)</f>
        <v>4450.8</v>
      </c>
      <c r="F3834">
        <f>Table1[[#This Row],[Quantity Sold]]</f>
        <v>30</v>
      </c>
      <c r="G3834">
        <f>Table1[[#This Row],[Discount (%)]]</f>
        <v>14</v>
      </c>
      <c r="H3834">
        <f>Table1[[#This Row],[Profit]]</f>
        <v>541.71</v>
      </c>
    </row>
    <row r="3835" spans="1:8">
      <c r="A3835" s="11" t="s">
        <v>3774</v>
      </c>
      <c r="B3835" s="7">
        <v>48858</v>
      </c>
      <c r="C3835" t="str">
        <f>PROPER(Table1[[#This Row],[Region]])</f>
        <v>North</v>
      </c>
      <c r="D3835" t="str">
        <f>PROPER(Table1[[#This Row],[Product Category]])</f>
        <v>Furniture</v>
      </c>
      <c r="E3835">
        <f>ROUND(Table1[[#This Row],[Sales Amount]],1)</f>
        <v>2147.9</v>
      </c>
      <c r="F3835">
        <f>Table1[[#This Row],[Quantity Sold]]</f>
        <v>23</v>
      </c>
      <c r="G3835">
        <f>Table1[[#This Row],[Discount (%)]]</f>
        <v>21</v>
      </c>
      <c r="H3835">
        <f>Table1[[#This Row],[Profit]]</f>
        <v>975.32</v>
      </c>
    </row>
    <row r="3836" spans="1:8">
      <c r="A3836" s="11" t="s">
        <v>3775</v>
      </c>
      <c r="B3836" s="7">
        <v>48859</v>
      </c>
      <c r="C3836" t="str">
        <f>PROPER(Table1[[#This Row],[Region]])</f>
        <v>South</v>
      </c>
      <c r="D3836" t="str">
        <f>PROPER(Table1[[#This Row],[Product Category]])</f>
        <v>Clothing</v>
      </c>
      <c r="E3836">
        <f>ROUND(Table1[[#This Row],[Sales Amount]],1)</f>
        <v>2023.4</v>
      </c>
      <c r="F3836">
        <f>Table1[[#This Row],[Quantity Sold]]</f>
        <v>25</v>
      </c>
      <c r="G3836">
        <f>Table1[[#This Row],[Discount (%)]]</f>
        <v>29</v>
      </c>
      <c r="H3836">
        <f>Table1[[#This Row],[Profit]]</f>
        <v>1293.6400000000001</v>
      </c>
    </row>
    <row r="3837" spans="1:8">
      <c r="A3837" s="11" t="s">
        <v>3776</v>
      </c>
      <c r="B3837" s="7">
        <v>48860</v>
      </c>
      <c r="C3837" t="str">
        <f>PROPER(Table1[[#This Row],[Region]])</f>
        <v>East</v>
      </c>
      <c r="D3837" t="str">
        <f>PROPER(Table1[[#This Row],[Product Category]])</f>
        <v>Groceries</v>
      </c>
      <c r="E3837">
        <f>ROUND(Table1[[#This Row],[Sales Amount]],1)</f>
        <v>1314.5</v>
      </c>
      <c r="F3837">
        <f>Table1[[#This Row],[Quantity Sold]]</f>
        <v>24</v>
      </c>
      <c r="G3837">
        <f>Table1[[#This Row],[Discount (%)]]</f>
        <v>27</v>
      </c>
      <c r="H3837">
        <f>Table1[[#This Row],[Profit]]</f>
        <v>321.11</v>
      </c>
    </row>
    <row r="3838" spans="1:8">
      <c r="A3838" s="11" t="s">
        <v>3777</v>
      </c>
      <c r="B3838" s="7">
        <v>48861</v>
      </c>
      <c r="C3838" t="str">
        <f>PROPER(Table1[[#This Row],[Region]])</f>
        <v>West</v>
      </c>
      <c r="D3838" t="str">
        <f>PROPER(Table1[[#This Row],[Product Category]])</f>
        <v>Furniture</v>
      </c>
      <c r="E3838">
        <f>ROUND(Table1[[#This Row],[Sales Amount]],1)</f>
        <v>3845.4</v>
      </c>
      <c r="F3838">
        <f>Table1[[#This Row],[Quantity Sold]]</f>
        <v>44</v>
      </c>
      <c r="G3838">
        <f>Table1[[#This Row],[Discount (%)]]</f>
        <v>26</v>
      </c>
      <c r="H3838">
        <f>Table1[[#This Row],[Profit]]</f>
        <v>1822.37</v>
      </c>
    </row>
    <row r="3839" spans="1:8">
      <c r="A3839" s="11" t="s">
        <v>3778</v>
      </c>
      <c r="B3839" s="7">
        <v>48862</v>
      </c>
      <c r="C3839" t="str">
        <f>PROPER(Table1[[#This Row],[Region]])</f>
        <v>South</v>
      </c>
      <c r="D3839" t="str">
        <f>PROPER(Table1[[#This Row],[Product Category]])</f>
        <v>Sports</v>
      </c>
      <c r="E3839">
        <f>ROUND(Table1[[#This Row],[Sales Amount]],1)</f>
        <v>2841.4</v>
      </c>
      <c r="F3839">
        <f>Table1[[#This Row],[Quantity Sold]]</f>
        <v>10</v>
      </c>
      <c r="G3839">
        <f>Table1[[#This Row],[Discount (%)]]</f>
        <v>17</v>
      </c>
      <c r="H3839">
        <f>Table1[[#This Row],[Profit]]</f>
        <v>1936.36</v>
      </c>
    </row>
    <row r="3840" spans="1:8">
      <c r="A3840" s="11" t="s">
        <v>3779</v>
      </c>
      <c r="B3840" s="7">
        <v>48863</v>
      </c>
      <c r="C3840" t="str">
        <f>PROPER(Table1[[#This Row],[Region]])</f>
        <v>East</v>
      </c>
      <c r="D3840" t="str">
        <f>PROPER(Table1[[#This Row],[Product Category]])</f>
        <v>Furniture</v>
      </c>
      <c r="E3840">
        <f>ROUND(Table1[[#This Row],[Sales Amount]],1)</f>
        <v>4935.8</v>
      </c>
      <c r="F3840">
        <f>Table1[[#This Row],[Quantity Sold]]</f>
        <v>26</v>
      </c>
      <c r="G3840">
        <f>Table1[[#This Row],[Discount (%)]]</f>
        <v>32</v>
      </c>
      <c r="H3840">
        <f>Table1[[#This Row],[Profit]]</f>
        <v>178.92</v>
      </c>
    </row>
    <row r="3841" spans="1:8">
      <c r="A3841" s="11" t="s">
        <v>3780</v>
      </c>
      <c r="B3841" s="7">
        <v>48864</v>
      </c>
      <c r="C3841" t="str">
        <f>PROPER(Table1[[#This Row],[Region]])</f>
        <v>North</v>
      </c>
      <c r="D3841" t="str">
        <f>PROPER(Table1[[#This Row],[Product Category]])</f>
        <v>Furniture</v>
      </c>
      <c r="E3841">
        <f>ROUND(Table1[[#This Row],[Sales Amount]],1)</f>
        <v>1531.9</v>
      </c>
      <c r="F3841">
        <f>Table1[[#This Row],[Quantity Sold]]</f>
        <v>45</v>
      </c>
      <c r="G3841">
        <f>Table1[[#This Row],[Discount (%)]]</f>
        <v>49</v>
      </c>
      <c r="H3841">
        <f>Table1[[#This Row],[Profit]]</f>
        <v>1442.38</v>
      </c>
    </row>
    <row r="3842" spans="1:8">
      <c r="A3842" s="11" t="s">
        <v>3781</v>
      </c>
      <c r="B3842" s="7">
        <v>48865</v>
      </c>
      <c r="C3842" t="str">
        <f>PROPER(Table1[[#This Row],[Region]])</f>
        <v>East</v>
      </c>
      <c r="D3842" t="str">
        <f>PROPER(Table1[[#This Row],[Product Category]])</f>
        <v>Groceries</v>
      </c>
      <c r="E3842">
        <f>ROUND(Table1[[#This Row],[Sales Amount]],1)</f>
        <v>2502.1</v>
      </c>
      <c r="F3842">
        <f>Table1[[#This Row],[Quantity Sold]]</f>
        <v>9</v>
      </c>
      <c r="G3842">
        <f>Table1[[#This Row],[Discount (%)]]</f>
        <v>5</v>
      </c>
      <c r="H3842">
        <f>Table1[[#This Row],[Profit]]</f>
        <v>204.52</v>
      </c>
    </row>
    <row r="3843" spans="1:8">
      <c r="A3843" s="11" t="s">
        <v>3782</v>
      </c>
      <c r="B3843" s="7">
        <v>48866</v>
      </c>
      <c r="C3843" t="str">
        <f>PROPER(Table1[[#This Row],[Region]])</f>
        <v>West</v>
      </c>
      <c r="D3843" t="str">
        <f>PROPER(Table1[[#This Row],[Product Category]])</f>
        <v>Sports</v>
      </c>
      <c r="E3843">
        <f>ROUND(Table1[[#This Row],[Sales Amount]],1)</f>
        <v>2313.3000000000002</v>
      </c>
      <c r="F3843">
        <f>Table1[[#This Row],[Quantity Sold]]</f>
        <v>50</v>
      </c>
      <c r="G3843">
        <f>Table1[[#This Row],[Discount (%)]]</f>
        <v>9</v>
      </c>
      <c r="H3843">
        <f>Table1[[#This Row],[Profit]]</f>
        <v>1860.42</v>
      </c>
    </row>
    <row r="3844" spans="1:8">
      <c r="A3844" s="11" t="s">
        <v>3783</v>
      </c>
      <c r="B3844" s="7">
        <v>48867</v>
      </c>
      <c r="C3844" t="str">
        <f>PROPER(Table1[[#This Row],[Region]])</f>
        <v>East</v>
      </c>
      <c r="D3844" t="str">
        <f>PROPER(Table1[[#This Row],[Product Category]])</f>
        <v>Sports</v>
      </c>
      <c r="E3844">
        <f>ROUND(Table1[[#This Row],[Sales Amount]],1)</f>
        <v>1019.6</v>
      </c>
      <c r="F3844">
        <f>Table1[[#This Row],[Quantity Sold]]</f>
        <v>47</v>
      </c>
      <c r="G3844">
        <f>Table1[[#This Row],[Discount (%)]]</f>
        <v>31</v>
      </c>
      <c r="H3844">
        <f>Table1[[#This Row],[Profit]]</f>
        <v>507.03</v>
      </c>
    </row>
    <row r="3845" spans="1:8">
      <c r="A3845" s="11" t="s">
        <v>3784</v>
      </c>
      <c r="B3845" s="7">
        <v>48868</v>
      </c>
      <c r="C3845" t="str">
        <f>PROPER(Table1[[#This Row],[Region]])</f>
        <v>North</v>
      </c>
      <c r="D3845" t="str">
        <f>PROPER(Table1[[#This Row],[Product Category]])</f>
        <v>Electronics</v>
      </c>
      <c r="E3845">
        <f>ROUND(Table1[[#This Row],[Sales Amount]],1)</f>
        <v>2297.1999999999998</v>
      </c>
      <c r="F3845">
        <f>Table1[[#This Row],[Quantity Sold]]</f>
        <v>34</v>
      </c>
      <c r="G3845">
        <f>Table1[[#This Row],[Discount (%)]]</f>
        <v>28</v>
      </c>
      <c r="H3845">
        <f>Table1[[#This Row],[Profit]]</f>
        <v>99.06</v>
      </c>
    </row>
    <row r="3846" spans="1:8">
      <c r="A3846" s="11" t="s">
        <v>3785</v>
      </c>
      <c r="B3846" s="7">
        <v>48869</v>
      </c>
      <c r="C3846" t="str">
        <f>PROPER(Table1[[#This Row],[Region]])</f>
        <v>South</v>
      </c>
      <c r="D3846" t="str">
        <f>PROPER(Table1[[#This Row],[Product Category]])</f>
        <v>Groceries</v>
      </c>
      <c r="E3846">
        <f>ROUND(Table1[[#This Row],[Sales Amount]],1)</f>
        <v>3624.6</v>
      </c>
      <c r="F3846">
        <f>Table1[[#This Row],[Quantity Sold]]</f>
        <v>23</v>
      </c>
      <c r="G3846">
        <f>Table1[[#This Row],[Discount (%)]]</f>
        <v>43</v>
      </c>
      <c r="H3846">
        <f>Table1[[#This Row],[Profit]]</f>
        <v>1445.62</v>
      </c>
    </row>
    <row r="3847" spans="1:8">
      <c r="A3847" s="11" t="s">
        <v>3786</v>
      </c>
      <c r="B3847" s="7">
        <v>48870</v>
      </c>
      <c r="C3847" t="str">
        <f>PROPER(Table1[[#This Row],[Region]])</f>
        <v>South</v>
      </c>
      <c r="D3847" t="str">
        <f>PROPER(Table1[[#This Row],[Product Category]])</f>
        <v>Electronics</v>
      </c>
      <c r="E3847">
        <f>ROUND(Table1[[#This Row],[Sales Amount]],1)</f>
        <v>4058.7</v>
      </c>
      <c r="F3847">
        <f>Table1[[#This Row],[Quantity Sold]]</f>
        <v>14</v>
      </c>
      <c r="G3847">
        <f>Table1[[#This Row],[Discount (%)]]</f>
        <v>36</v>
      </c>
      <c r="H3847">
        <f>Table1[[#This Row],[Profit]]</f>
        <v>297.13</v>
      </c>
    </row>
    <row r="3848" spans="1:8">
      <c r="A3848" s="11" t="s">
        <v>3787</v>
      </c>
      <c r="B3848" s="7">
        <v>48871</v>
      </c>
      <c r="C3848" t="str">
        <f>PROPER(Table1[[#This Row],[Region]])</f>
        <v>South</v>
      </c>
      <c r="D3848" t="str">
        <f>PROPER(Table1[[#This Row],[Product Category]])</f>
        <v>Furniture</v>
      </c>
      <c r="E3848">
        <f>ROUND(Table1[[#This Row],[Sales Amount]],1)</f>
        <v>1728.3</v>
      </c>
      <c r="F3848">
        <f>Table1[[#This Row],[Quantity Sold]]</f>
        <v>10</v>
      </c>
      <c r="G3848">
        <f>Table1[[#This Row],[Discount (%)]]</f>
        <v>42</v>
      </c>
      <c r="H3848">
        <f>Table1[[#This Row],[Profit]]</f>
        <v>109.64</v>
      </c>
    </row>
    <row r="3849" spans="1:8">
      <c r="A3849" s="11" t="s">
        <v>3788</v>
      </c>
      <c r="B3849" s="7">
        <v>48872</v>
      </c>
      <c r="C3849" t="str">
        <f>PROPER(Table1[[#This Row],[Region]])</f>
        <v>South</v>
      </c>
      <c r="D3849" t="str">
        <f>PROPER(Table1[[#This Row],[Product Category]])</f>
        <v>Sports</v>
      </c>
      <c r="E3849">
        <f>ROUND(Table1[[#This Row],[Sales Amount]],1)</f>
        <v>259.89999999999998</v>
      </c>
      <c r="F3849">
        <f>Table1[[#This Row],[Quantity Sold]]</f>
        <v>49</v>
      </c>
      <c r="G3849">
        <f>Table1[[#This Row],[Discount (%)]]</f>
        <v>32</v>
      </c>
      <c r="H3849">
        <f>Table1[[#This Row],[Profit]]</f>
        <v>1948.09</v>
      </c>
    </row>
    <row r="3850" spans="1:8">
      <c r="A3850" s="11" t="s">
        <v>3789</v>
      </c>
      <c r="B3850" s="7">
        <v>48873</v>
      </c>
      <c r="C3850" t="str">
        <f>PROPER(Table1[[#This Row],[Region]])</f>
        <v>South</v>
      </c>
      <c r="D3850" t="str">
        <f>PROPER(Table1[[#This Row],[Product Category]])</f>
        <v>Furniture</v>
      </c>
      <c r="E3850">
        <f>ROUND(Table1[[#This Row],[Sales Amount]],1)</f>
        <v>4004.9</v>
      </c>
      <c r="F3850">
        <f>Table1[[#This Row],[Quantity Sold]]</f>
        <v>49</v>
      </c>
      <c r="G3850">
        <f>Table1[[#This Row],[Discount (%)]]</f>
        <v>17</v>
      </c>
      <c r="H3850">
        <f>Table1[[#This Row],[Profit]]</f>
        <v>729.6</v>
      </c>
    </row>
    <row r="3851" spans="1:8">
      <c r="A3851" s="11" t="s">
        <v>3790</v>
      </c>
      <c r="B3851" s="7">
        <v>48874</v>
      </c>
      <c r="C3851" t="str">
        <f>PROPER(Table1[[#This Row],[Region]])</f>
        <v>West</v>
      </c>
      <c r="D3851" t="str">
        <f>PROPER(Table1[[#This Row],[Product Category]])</f>
        <v>Groceries</v>
      </c>
      <c r="E3851">
        <f>ROUND(Table1[[#This Row],[Sales Amount]],1)</f>
        <v>3809</v>
      </c>
      <c r="F3851">
        <f>Table1[[#This Row],[Quantity Sold]]</f>
        <v>46</v>
      </c>
      <c r="G3851">
        <f>Table1[[#This Row],[Discount (%)]]</f>
        <v>23</v>
      </c>
      <c r="H3851">
        <f>Table1[[#This Row],[Profit]]</f>
        <v>711.21</v>
      </c>
    </row>
    <row r="3852" spans="1:8">
      <c r="A3852" s="11" t="s">
        <v>3791</v>
      </c>
      <c r="B3852" s="7">
        <v>48875</v>
      </c>
      <c r="C3852" t="str">
        <f>PROPER(Table1[[#This Row],[Region]])</f>
        <v>South</v>
      </c>
      <c r="D3852" t="str">
        <f>PROPER(Table1[[#This Row],[Product Category]])</f>
        <v>Sports</v>
      </c>
      <c r="E3852">
        <f>ROUND(Table1[[#This Row],[Sales Amount]],1)</f>
        <v>872.9</v>
      </c>
      <c r="F3852">
        <f>Table1[[#This Row],[Quantity Sold]]</f>
        <v>7</v>
      </c>
      <c r="G3852">
        <f>Table1[[#This Row],[Discount (%)]]</f>
        <v>35</v>
      </c>
      <c r="H3852">
        <f>Table1[[#This Row],[Profit]]</f>
        <v>1403.64</v>
      </c>
    </row>
    <row r="3853" spans="1:8">
      <c r="A3853" s="11" t="s">
        <v>3792</v>
      </c>
      <c r="B3853" s="7">
        <v>48876</v>
      </c>
      <c r="C3853" t="str">
        <f>PROPER(Table1[[#This Row],[Region]])</f>
        <v>South</v>
      </c>
      <c r="D3853" t="str">
        <f>PROPER(Table1[[#This Row],[Product Category]])</f>
        <v>Furniture</v>
      </c>
      <c r="E3853">
        <f>ROUND(Table1[[#This Row],[Sales Amount]],1)</f>
        <v>4497.5</v>
      </c>
      <c r="F3853">
        <f>Table1[[#This Row],[Quantity Sold]]</f>
        <v>26</v>
      </c>
      <c r="G3853">
        <f>Table1[[#This Row],[Discount (%)]]</f>
        <v>8</v>
      </c>
      <c r="H3853">
        <f>Table1[[#This Row],[Profit]]</f>
        <v>915.55</v>
      </c>
    </row>
    <row r="3854" spans="1:8">
      <c r="A3854" s="11" t="s">
        <v>3793</v>
      </c>
      <c r="B3854" s="7">
        <v>48877</v>
      </c>
      <c r="C3854" t="str">
        <f>PROPER(Table1[[#This Row],[Region]])</f>
        <v>East</v>
      </c>
      <c r="D3854" t="str">
        <f>PROPER(Table1[[#This Row],[Product Category]])</f>
        <v>Clothing</v>
      </c>
      <c r="E3854">
        <f>ROUND(Table1[[#This Row],[Sales Amount]],1)</f>
        <v>1013.5</v>
      </c>
      <c r="F3854">
        <f>Table1[[#This Row],[Quantity Sold]]</f>
        <v>9</v>
      </c>
      <c r="G3854">
        <f>Table1[[#This Row],[Discount (%)]]</f>
        <v>42</v>
      </c>
      <c r="H3854">
        <f>Table1[[#This Row],[Profit]]</f>
        <v>969.45</v>
      </c>
    </row>
    <row r="3855" spans="1:8">
      <c r="A3855" s="11" t="s">
        <v>3794</v>
      </c>
      <c r="B3855" s="7">
        <v>48878</v>
      </c>
      <c r="C3855" t="str">
        <f>PROPER(Table1[[#This Row],[Region]])</f>
        <v>East</v>
      </c>
      <c r="D3855" t="str">
        <f>PROPER(Table1[[#This Row],[Product Category]])</f>
        <v>Clothing</v>
      </c>
      <c r="E3855">
        <f>ROUND(Table1[[#This Row],[Sales Amount]],1)</f>
        <v>3359.4</v>
      </c>
      <c r="F3855">
        <f>Table1[[#This Row],[Quantity Sold]]</f>
        <v>5</v>
      </c>
      <c r="G3855">
        <f>Table1[[#This Row],[Discount (%)]]</f>
        <v>25</v>
      </c>
      <c r="H3855">
        <f>Table1[[#This Row],[Profit]]</f>
        <v>1424.97</v>
      </c>
    </row>
    <row r="3856" spans="1:8">
      <c r="A3856" s="11" t="s">
        <v>3795</v>
      </c>
      <c r="B3856" s="7">
        <v>48879</v>
      </c>
      <c r="C3856" t="str">
        <f>PROPER(Table1[[#This Row],[Region]])</f>
        <v>South</v>
      </c>
      <c r="D3856" t="str">
        <f>PROPER(Table1[[#This Row],[Product Category]])</f>
        <v>Sports</v>
      </c>
      <c r="E3856">
        <f>ROUND(Table1[[#This Row],[Sales Amount]],1)</f>
        <v>4874.1000000000004</v>
      </c>
      <c r="F3856">
        <f>Table1[[#This Row],[Quantity Sold]]</f>
        <v>47</v>
      </c>
      <c r="G3856">
        <f>Table1[[#This Row],[Discount (%)]]</f>
        <v>27</v>
      </c>
      <c r="H3856">
        <f>Table1[[#This Row],[Profit]]</f>
        <v>1500.6</v>
      </c>
    </row>
    <row r="3857" spans="1:8">
      <c r="A3857" s="11" t="s">
        <v>3796</v>
      </c>
      <c r="B3857" s="7">
        <v>48880</v>
      </c>
      <c r="C3857" t="str">
        <f>PROPER(Table1[[#This Row],[Region]])</f>
        <v>South</v>
      </c>
      <c r="D3857" t="str">
        <f>PROPER(Table1[[#This Row],[Product Category]])</f>
        <v>Furniture</v>
      </c>
      <c r="E3857">
        <f>ROUND(Table1[[#This Row],[Sales Amount]],1)</f>
        <v>1099.2</v>
      </c>
      <c r="F3857">
        <f>Table1[[#This Row],[Quantity Sold]]</f>
        <v>3</v>
      </c>
      <c r="G3857">
        <f>Table1[[#This Row],[Discount (%)]]</f>
        <v>20</v>
      </c>
      <c r="H3857">
        <f>Table1[[#This Row],[Profit]]</f>
        <v>1151.0899999999999</v>
      </c>
    </row>
    <row r="3858" spans="1:8">
      <c r="A3858" s="11" t="s">
        <v>3797</v>
      </c>
      <c r="B3858" s="7">
        <v>48881</v>
      </c>
      <c r="C3858" t="str">
        <f>PROPER(Table1[[#This Row],[Region]])</f>
        <v>South</v>
      </c>
      <c r="D3858" t="str">
        <f>PROPER(Table1[[#This Row],[Product Category]])</f>
        <v>Groceries</v>
      </c>
      <c r="E3858">
        <f>ROUND(Table1[[#This Row],[Sales Amount]],1)</f>
        <v>2023.5</v>
      </c>
      <c r="F3858">
        <f>Table1[[#This Row],[Quantity Sold]]</f>
        <v>29</v>
      </c>
      <c r="G3858">
        <f>Table1[[#This Row],[Discount (%)]]</f>
        <v>33</v>
      </c>
      <c r="H3858">
        <f>Table1[[#This Row],[Profit]]</f>
        <v>1541.46</v>
      </c>
    </row>
    <row r="3859" spans="1:8">
      <c r="A3859" s="11" t="s">
        <v>3798</v>
      </c>
      <c r="B3859" s="7">
        <v>48882</v>
      </c>
      <c r="C3859" t="str">
        <f>PROPER(Table1[[#This Row],[Region]])</f>
        <v>North</v>
      </c>
      <c r="D3859" t="str">
        <f>PROPER(Table1[[#This Row],[Product Category]])</f>
        <v>Furniture</v>
      </c>
      <c r="E3859">
        <f>ROUND(Table1[[#This Row],[Sales Amount]],1)</f>
        <v>4348.3999999999996</v>
      </c>
      <c r="F3859">
        <f>Table1[[#This Row],[Quantity Sold]]</f>
        <v>34</v>
      </c>
      <c r="G3859">
        <f>Table1[[#This Row],[Discount (%)]]</f>
        <v>16</v>
      </c>
      <c r="H3859">
        <f>Table1[[#This Row],[Profit]]</f>
        <v>1151.25</v>
      </c>
    </row>
    <row r="3860" spans="1:8">
      <c r="A3860" s="11" t="s">
        <v>3799</v>
      </c>
      <c r="B3860" s="7">
        <v>48883</v>
      </c>
      <c r="C3860" t="str">
        <f>PROPER(Table1[[#This Row],[Region]])</f>
        <v>East</v>
      </c>
      <c r="D3860" t="str">
        <f>PROPER(Table1[[#This Row],[Product Category]])</f>
        <v>Clothing</v>
      </c>
      <c r="E3860">
        <f>ROUND(Table1[[#This Row],[Sales Amount]],1)</f>
        <v>3822.6</v>
      </c>
      <c r="F3860">
        <f>Table1[[#This Row],[Quantity Sold]]</f>
        <v>39</v>
      </c>
      <c r="G3860">
        <f>Table1[[#This Row],[Discount (%)]]</f>
        <v>42</v>
      </c>
      <c r="H3860">
        <f>Table1[[#This Row],[Profit]]</f>
        <v>262.08</v>
      </c>
    </row>
    <row r="3861" spans="1:8">
      <c r="A3861" s="11" t="s">
        <v>3800</v>
      </c>
      <c r="B3861" s="7">
        <v>48884</v>
      </c>
      <c r="C3861" t="str">
        <f>PROPER(Table1[[#This Row],[Region]])</f>
        <v>South</v>
      </c>
      <c r="D3861" t="str">
        <f>PROPER(Table1[[#This Row],[Product Category]])</f>
        <v>Electronics</v>
      </c>
      <c r="E3861">
        <f>ROUND(Table1[[#This Row],[Sales Amount]],1)</f>
        <v>3874.7</v>
      </c>
      <c r="F3861">
        <f>Table1[[#This Row],[Quantity Sold]]</f>
        <v>24</v>
      </c>
      <c r="G3861">
        <f>Table1[[#This Row],[Discount (%)]]</f>
        <v>33</v>
      </c>
      <c r="H3861">
        <f>Table1[[#This Row],[Profit]]</f>
        <v>1286</v>
      </c>
    </row>
    <row r="3862" spans="1:8">
      <c r="A3862" s="11" t="s">
        <v>3801</v>
      </c>
      <c r="B3862" s="7">
        <v>48885</v>
      </c>
      <c r="C3862" t="str">
        <f>PROPER(Table1[[#This Row],[Region]])</f>
        <v>South</v>
      </c>
      <c r="D3862" t="str">
        <f>PROPER(Table1[[#This Row],[Product Category]])</f>
        <v>Clothing</v>
      </c>
      <c r="E3862">
        <f>ROUND(Table1[[#This Row],[Sales Amount]],1)</f>
        <v>1262.0999999999999</v>
      </c>
      <c r="F3862">
        <f>Table1[[#This Row],[Quantity Sold]]</f>
        <v>46</v>
      </c>
      <c r="G3862">
        <f>Table1[[#This Row],[Discount (%)]]</f>
        <v>36</v>
      </c>
      <c r="H3862">
        <f>Table1[[#This Row],[Profit]]</f>
        <v>1365.88</v>
      </c>
    </row>
    <row r="3863" spans="1:8">
      <c r="A3863" s="11" t="s">
        <v>3802</v>
      </c>
      <c r="B3863" s="7">
        <v>48886</v>
      </c>
      <c r="C3863" t="str">
        <f>PROPER(Table1[[#This Row],[Region]])</f>
        <v>North</v>
      </c>
      <c r="D3863" t="str">
        <f>PROPER(Table1[[#This Row],[Product Category]])</f>
        <v>Groceries</v>
      </c>
      <c r="E3863">
        <f>ROUND(Table1[[#This Row],[Sales Amount]],1)</f>
        <v>4971</v>
      </c>
      <c r="F3863">
        <f>Table1[[#This Row],[Quantity Sold]]</f>
        <v>20</v>
      </c>
      <c r="G3863">
        <f>Table1[[#This Row],[Discount (%)]]</f>
        <v>18</v>
      </c>
      <c r="H3863">
        <f>Table1[[#This Row],[Profit]]</f>
        <v>1856.21</v>
      </c>
    </row>
    <row r="3864" spans="1:8">
      <c r="A3864" s="11" t="s">
        <v>3803</v>
      </c>
      <c r="B3864" s="7">
        <v>48887</v>
      </c>
      <c r="C3864" t="str">
        <f>PROPER(Table1[[#This Row],[Region]])</f>
        <v>North</v>
      </c>
      <c r="D3864" t="str">
        <f>PROPER(Table1[[#This Row],[Product Category]])</f>
        <v>Clothing</v>
      </c>
      <c r="E3864">
        <f>ROUND(Table1[[#This Row],[Sales Amount]],1)</f>
        <v>4949.2</v>
      </c>
      <c r="F3864">
        <f>Table1[[#This Row],[Quantity Sold]]</f>
        <v>45</v>
      </c>
      <c r="G3864">
        <f>Table1[[#This Row],[Discount (%)]]</f>
        <v>16</v>
      </c>
      <c r="H3864">
        <f>Table1[[#This Row],[Profit]]</f>
        <v>580.12</v>
      </c>
    </row>
    <row r="3865" spans="1:8">
      <c r="A3865" s="11" t="s">
        <v>3804</v>
      </c>
      <c r="B3865" s="7">
        <v>48888</v>
      </c>
      <c r="C3865" t="str">
        <f>PROPER(Table1[[#This Row],[Region]])</f>
        <v>East</v>
      </c>
      <c r="D3865" t="str">
        <f>PROPER(Table1[[#This Row],[Product Category]])</f>
        <v>Electronics</v>
      </c>
      <c r="E3865">
        <f>ROUND(Table1[[#This Row],[Sales Amount]],1)</f>
        <v>1964.3</v>
      </c>
      <c r="F3865">
        <f>Table1[[#This Row],[Quantity Sold]]</f>
        <v>44</v>
      </c>
      <c r="G3865">
        <f>Table1[[#This Row],[Discount (%)]]</f>
        <v>1</v>
      </c>
      <c r="H3865">
        <f>Table1[[#This Row],[Profit]]</f>
        <v>1236.54</v>
      </c>
    </row>
    <row r="3866" spans="1:8">
      <c r="A3866" s="11" t="s">
        <v>3805</v>
      </c>
      <c r="B3866" s="7">
        <v>48889</v>
      </c>
      <c r="C3866" t="str">
        <f>PROPER(Table1[[#This Row],[Region]])</f>
        <v>South</v>
      </c>
      <c r="D3866" t="str">
        <f>PROPER(Table1[[#This Row],[Product Category]])</f>
        <v>Clothing</v>
      </c>
      <c r="E3866">
        <f>ROUND(Table1[[#This Row],[Sales Amount]],1)</f>
        <v>1250.0999999999999</v>
      </c>
      <c r="F3866">
        <f>Table1[[#This Row],[Quantity Sold]]</f>
        <v>44</v>
      </c>
      <c r="G3866">
        <f>Table1[[#This Row],[Discount (%)]]</f>
        <v>24</v>
      </c>
      <c r="H3866">
        <f>Table1[[#This Row],[Profit]]</f>
        <v>1782.89</v>
      </c>
    </row>
    <row r="3867" spans="1:8">
      <c r="A3867" s="11" t="s">
        <v>3806</v>
      </c>
      <c r="B3867" s="7">
        <v>48890</v>
      </c>
      <c r="C3867" t="str">
        <f>PROPER(Table1[[#This Row],[Region]])</f>
        <v>South</v>
      </c>
      <c r="D3867" t="str">
        <f>PROPER(Table1[[#This Row],[Product Category]])</f>
        <v>Sports</v>
      </c>
      <c r="E3867">
        <f>ROUND(Table1[[#This Row],[Sales Amount]],1)</f>
        <v>1762.9</v>
      </c>
      <c r="F3867">
        <f>Table1[[#This Row],[Quantity Sold]]</f>
        <v>37</v>
      </c>
      <c r="G3867">
        <f>Table1[[#This Row],[Discount (%)]]</f>
        <v>49</v>
      </c>
      <c r="H3867">
        <f>Table1[[#This Row],[Profit]]</f>
        <v>151.12</v>
      </c>
    </row>
    <row r="3868" spans="1:8">
      <c r="A3868" s="11" t="s">
        <v>3807</v>
      </c>
      <c r="B3868" s="7">
        <v>48891</v>
      </c>
      <c r="C3868" t="str">
        <f>PROPER(Table1[[#This Row],[Region]])</f>
        <v>East</v>
      </c>
      <c r="D3868" t="str">
        <f>PROPER(Table1[[#This Row],[Product Category]])</f>
        <v>Clothing</v>
      </c>
      <c r="E3868">
        <f>ROUND(Table1[[#This Row],[Sales Amount]],1)</f>
        <v>4934.8999999999996</v>
      </c>
      <c r="F3868">
        <f>Table1[[#This Row],[Quantity Sold]]</f>
        <v>37</v>
      </c>
      <c r="G3868">
        <f>Table1[[#This Row],[Discount (%)]]</f>
        <v>45</v>
      </c>
      <c r="H3868">
        <f>Table1[[#This Row],[Profit]]</f>
        <v>1762.25</v>
      </c>
    </row>
    <row r="3869" spans="1:8">
      <c r="A3869" s="11" t="s">
        <v>3808</v>
      </c>
      <c r="B3869" s="7">
        <v>48892</v>
      </c>
      <c r="C3869" t="str">
        <f>PROPER(Table1[[#This Row],[Region]])</f>
        <v>South</v>
      </c>
      <c r="D3869" t="str">
        <f>PROPER(Table1[[#This Row],[Product Category]])</f>
        <v>Furniture</v>
      </c>
      <c r="E3869">
        <f>ROUND(Table1[[#This Row],[Sales Amount]],1)</f>
        <v>2044.1</v>
      </c>
      <c r="F3869">
        <f>Table1[[#This Row],[Quantity Sold]]</f>
        <v>6</v>
      </c>
      <c r="G3869">
        <f>Table1[[#This Row],[Discount (%)]]</f>
        <v>46</v>
      </c>
      <c r="H3869">
        <f>Table1[[#This Row],[Profit]]</f>
        <v>1211.55</v>
      </c>
    </row>
    <row r="3870" spans="1:8">
      <c r="A3870" s="11" t="s">
        <v>3809</v>
      </c>
      <c r="B3870" s="7">
        <v>48893</v>
      </c>
      <c r="C3870" t="str">
        <f>PROPER(Table1[[#This Row],[Region]])</f>
        <v>West</v>
      </c>
      <c r="D3870" t="str">
        <f>PROPER(Table1[[#This Row],[Product Category]])</f>
        <v>Clothing</v>
      </c>
      <c r="E3870">
        <f>ROUND(Table1[[#This Row],[Sales Amount]],1)</f>
        <v>622.20000000000005</v>
      </c>
      <c r="F3870">
        <f>Table1[[#This Row],[Quantity Sold]]</f>
        <v>43</v>
      </c>
      <c r="G3870">
        <f>Table1[[#This Row],[Discount (%)]]</f>
        <v>14</v>
      </c>
      <c r="H3870">
        <f>Table1[[#This Row],[Profit]]</f>
        <v>1674.34</v>
      </c>
    </row>
    <row r="3871" spans="1:8">
      <c r="A3871" s="11" t="s">
        <v>3810</v>
      </c>
      <c r="B3871" s="7">
        <v>48894</v>
      </c>
      <c r="C3871" t="str">
        <f>PROPER(Table1[[#This Row],[Region]])</f>
        <v>North</v>
      </c>
      <c r="D3871" t="str">
        <f>PROPER(Table1[[#This Row],[Product Category]])</f>
        <v>Sports</v>
      </c>
      <c r="E3871">
        <f>ROUND(Table1[[#This Row],[Sales Amount]],1)</f>
        <v>4245.7</v>
      </c>
      <c r="F3871">
        <f>Table1[[#This Row],[Quantity Sold]]</f>
        <v>35</v>
      </c>
      <c r="G3871">
        <f>Table1[[#This Row],[Discount (%)]]</f>
        <v>43</v>
      </c>
      <c r="H3871">
        <f>Table1[[#This Row],[Profit]]</f>
        <v>779.45</v>
      </c>
    </row>
    <row r="3872" spans="1:8">
      <c r="A3872" s="11" t="s">
        <v>3811</v>
      </c>
      <c r="B3872" s="7">
        <v>48895</v>
      </c>
      <c r="C3872" t="str">
        <f>PROPER(Table1[[#This Row],[Region]])</f>
        <v>South</v>
      </c>
      <c r="D3872" t="str">
        <f>PROPER(Table1[[#This Row],[Product Category]])</f>
        <v>Furniture</v>
      </c>
      <c r="E3872">
        <f>ROUND(Table1[[#This Row],[Sales Amount]],1)</f>
        <v>1438.9</v>
      </c>
      <c r="F3872">
        <f>Table1[[#This Row],[Quantity Sold]]</f>
        <v>46</v>
      </c>
      <c r="G3872">
        <f>Table1[[#This Row],[Discount (%)]]</f>
        <v>26</v>
      </c>
      <c r="H3872">
        <f>Table1[[#This Row],[Profit]]</f>
        <v>1164.81</v>
      </c>
    </row>
    <row r="3873" spans="1:8">
      <c r="A3873" s="11" t="s">
        <v>3812</v>
      </c>
      <c r="B3873" s="7">
        <v>48896</v>
      </c>
      <c r="C3873" t="str">
        <f>PROPER(Table1[[#This Row],[Region]])</f>
        <v>South</v>
      </c>
      <c r="D3873" t="str">
        <f>PROPER(Table1[[#This Row],[Product Category]])</f>
        <v>Groceries</v>
      </c>
      <c r="E3873">
        <f>ROUND(Table1[[#This Row],[Sales Amount]],1)</f>
        <v>1434.8</v>
      </c>
      <c r="F3873">
        <f>Table1[[#This Row],[Quantity Sold]]</f>
        <v>4</v>
      </c>
      <c r="G3873">
        <f>Table1[[#This Row],[Discount (%)]]</f>
        <v>46</v>
      </c>
      <c r="H3873">
        <f>Table1[[#This Row],[Profit]]</f>
        <v>922.04</v>
      </c>
    </row>
    <row r="3874" spans="1:8">
      <c r="A3874" s="11" t="s">
        <v>3813</v>
      </c>
      <c r="B3874" s="7">
        <v>48897</v>
      </c>
      <c r="C3874" t="str">
        <f>PROPER(Table1[[#This Row],[Region]])</f>
        <v>West</v>
      </c>
      <c r="D3874" t="str">
        <f>PROPER(Table1[[#This Row],[Product Category]])</f>
        <v>Clothing</v>
      </c>
      <c r="E3874">
        <f>ROUND(Table1[[#This Row],[Sales Amount]],1)</f>
        <v>4030.6</v>
      </c>
      <c r="F3874">
        <f>Table1[[#This Row],[Quantity Sold]]</f>
        <v>21</v>
      </c>
      <c r="G3874">
        <f>Table1[[#This Row],[Discount (%)]]</f>
        <v>17</v>
      </c>
      <c r="H3874">
        <f>Table1[[#This Row],[Profit]]</f>
        <v>348.15</v>
      </c>
    </row>
    <row r="3875" spans="1:8">
      <c r="A3875" s="11" t="s">
        <v>3814</v>
      </c>
      <c r="B3875" s="7">
        <v>48898</v>
      </c>
      <c r="C3875" t="str">
        <f>PROPER(Table1[[#This Row],[Region]])</f>
        <v>North</v>
      </c>
      <c r="D3875" t="str">
        <f>PROPER(Table1[[#This Row],[Product Category]])</f>
        <v>Electronics</v>
      </c>
      <c r="E3875">
        <f>ROUND(Table1[[#This Row],[Sales Amount]],1)</f>
        <v>3101.8</v>
      </c>
      <c r="F3875">
        <f>Table1[[#This Row],[Quantity Sold]]</f>
        <v>35</v>
      </c>
      <c r="G3875">
        <f>Table1[[#This Row],[Discount (%)]]</f>
        <v>8</v>
      </c>
      <c r="H3875">
        <f>Table1[[#This Row],[Profit]]</f>
        <v>800.42</v>
      </c>
    </row>
    <row r="3876" spans="1:8">
      <c r="A3876" s="11" t="s">
        <v>3815</v>
      </c>
      <c r="B3876" s="7">
        <v>48899</v>
      </c>
      <c r="C3876" t="str">
        <f>PROPER(Table1[[#This Row],[Region]])</f>
        <v>East</v>
      </c>
      <c r="D3876" t="str">
        <f>PROPER(Table1[[#This Row],[Product Category]])</f>
        <v>Sports</v>
      </c>
      <c r="E3876">
        <f>ROUND(Table1[[#This Row],[Sales Amount]],1)</f>
        <v>4661.8</v>
      </c>
      <c r="F3876">
        <f>Table1[[#This Row],[Quantity Sold]]</f>
        <v>17</v>
      </c>
      <c r="G3876">
        <f>Table1[[#This Row],[Discount (%)]]</f>
        <v>24</v>
      </c>
      <c r="H3876">
        <f>Table1[[#This Row],[Profit]]</f>
        <v>1511.39</v>
      </c>
    </row>
    <row r="3877" spans="1:8">
      <c r="A3877" s="11" t="s">
        <v>3816</v>
      </c>
      <c r="B3877" s="7">
        <v>48900</v>
      </c>
      <c r="C3877" t="str">
        <f>PROPER(Table1[[#This Row],[Region]])</f>
        <v>North</v>
      </c>
      <c r="D3877" t="str">
        <f>PROPER(Table1[[#This Row],[Product Category]])</f>
        <v>Groceries</v>
      </c>
      <c r="E3877">
        <f>ROUND(Table1[[#This Row],[Sales Amount]],1)</f>
        <v>3372.4</v>
      </c>
      <c r="F3877">
        <f>Table1[[#This Row],[Quantity Sold]]</f>
        <v>7</v>
      </c>
      <c r="G3877">
        <f>Table1[[#This Row],[Discount (%)]]</f>
        <v>4</v>
      </c>
      <c r="H3877">
        <f>Table1[[#This Row],[Profit]]</f>
        <v>171.5</v>
      </c>
    </row>
    <row r="3878" spans="1:8">
      <c r="A3878" s="11" t="s">
        <v>3817</v>
      </c>
      <c r="B3878" s="7">
        <v>48901</v>
      </c>
      <c r="C3878" t="str">
        <f>PROPER(Table1[[#This Row],[Region]])</f>
        <v>East</v>
      </c>
      <c r="D3878" t="str">
        <f>PROPER(Table1[[#This Row],[Product Category]])</f>
        <v>Furniture</v>
      </c>
      <c r="E3878">
        <f>ROUND(Table1[[#This Row],[Sales Amount]],1)</f>
        <v>4051.7</v>
      </c>
      <c r="F3878">
        <f>Table1[[#This Row],[Quantity Sold]]</f>
        <v>29</v>
      </c>
      <c r="G3878">
        <f>Table1[[#This Row],[Discount (%)]]</f>
        <v>22</v>
      </c>
      <c r="H3878">
        <f>Table1[[#This Row],[Profit]]</f>
        <v>1822.99</v>
      </c>
    </row>
    <row r="3879" spans="1:8">
      <c r="A3879" s="11" t="s">
        <v>3818</v>
      </c>
      <c r="B3879" s="7">
        <v>48902</v>
      </c>
      <c r="C3879" t="str">
        <f>PROPER(Table1[[#This Row],[Region]])</f>
        <v>North</v>
      </c>
      <c r="D3879" t="str">
        <f>PROPER(Table1[[#This Row],[Product Category]])</f>
        <v>Electronics</v>
      </c>
      <c r="E3879">
        <f>ROUND(Table1[[#This Row],[Sales Amount]],1)</f>
        <v>3650.8</v>
      </c>
      <c r="F3879">
        <f>Table1[[#This Row],[Quantity Sold]]</f>
        <v>12</v>
      </c>
      <c r="G3879">
        <f>Table1[[#This Row],[Discount (%)]]</f>
        <v>3</v>
      </c>
      <c r="H3879">
        <f>Table1[[#This Row],[Profit]]</f>
        <v>1911.39</v>
      </c>
    </row>
    <row r="3880" spans="1:8">
      <c r="A3880" s="11" t="s">
        <v>3819</v>
      </c>
      <c r="B3880" s="7">
        <v>48903</v>
      </c>
      <c r="C3880" t="str">
        <f>PROPER(Table1[[#This Row],[Region]])</f>
        <v>West</v>
      </c>
      <c r="D3880" t="str">
        <f>PROPER(Table1[[#This Row],[Product Category]])</f>
        <v>Groceries</v>
      </c>
      <c r="E3880">
        <f>ROUND(Table1[[#This Row],[Sales Amount]],1)</f>
        <v>4167</v>
      </c>
      <c r="F3880">
        <f>Table1[[#This Row],[Quantity Sold]]</f>
        <v>34</v>
      </c>
      <c r="G3880">
        <f>Table1[[#This Row],[Discount (%)]]</f>
        <v>9</v>
      </c>
      <c r="H3880">
        <f>Table1[[#This Row],[Profit]]</f>
        <v>1764.24</v>
      </c>
    </row>
    <row r="3881" spans="1:8">
      <c r="A3881" s="11" t="s">
        <v>3820</v>
      </c>
      <c r="B3881" s="7">
        <v>48904</v>
      </c>
      <c r="C3881" t="str">
        <f>PROPER(Table1[[#This Row],[Region]])</f>
        <v>South</v>
      </c>
      <c r="D3881" t="str">
        <f>PROPER(Table1[[#This Row],[Product Category]])</f>
        <v>Electronics</v>
      </c>
      <c r="E3881">
        <f>ROUND(Table1[[#This Row],[Sales Amount]],1)</f>
        <v>853.5</v>
      </c>
      <c r="F3881">
        <f>Table1[[#This Row],[Quantity Sold]]</f>
        <v>35</v>
      </c>
      <c r="G3881">
        <f>Table1[[#This Row],[Discount (%)]]</f>
        <v>23</v>
      </c>
      <c r="H3881">
        <f>Table1[[#This Row],[Profit]]</f>
        <v>193.82</v>
      </c>
    </row>
    <row r="3882" spans="1:8">
      <c r="A3882" s="11" t="s">
        <v>3821</v>
      </c>
      <c r="B3882" s="7">
        <v>48905</v>
      </c>
      <c r="C3882" t="str">
        <f>PROPER(Table1[[#This Row],[Region]])</f>
        <v>West</v>
      </c>
      <c r="D3882" t="str">
        <f>PROPER(Table1[[#This Row],[Product Category]])</f>
        <v>Electronics</v>
      </c>
      <c r="E3882">
        <f>ROUND(Table1[[#This Row],[Sales Amount]],1)</f>
        <v>4733.1000000000004</v>
      </c>
      <c r="F3882">
        <f>Table1[[#This Row],[Quantity Sold]]</f>
        <v>19</v>
      </c>
      <c r="G3882">
        <f>Table1[[#This Row],[Discount (%)]]</f>
        <v>8</v>
      </c>
      <c r="H3882">
        <f>Table1[[#This Row],[Profit]]</f>
        <v>559.52</v>
      </c>
    </row>
    <row r="3883" spans="1:8">
      <c r="A3883" s="11" t="s">
        <v>3822</v>
      </c>
      <c r="B3883" s="7">
        <v>48906</v>
      </c>
      <c r="C3883" t="str">
        <f>PROPER(Table1[[#This Row],[Region]])</f>
        <v>East</v>
      </c>
      <c r="D3883" t="str">
        <f>PROPER(Table1[[#This Row],[Product Category]])</f>
        <v>Clothing</v>
      </c>
      <c r="E3883">
        <f>ROUND(Table1[[#This Row],[Sales Amount]],1)</f>
        <v>1572.9</v>
      </c>
      <c r="F3883">
        <f>Table1[[#This Row],[Quantity Sold]]</f>
        <v>40</v>
      </c>
      <c r="G3883">
        <f>Table1[[#This Row],[Discount (%)]]</f>
        <v>45</v>
      </c>
      <c r="H3883">
        <f>Table1[[#This Row],[Profit]]</f>
        <v>1915.33</v>
      </c>
    </row>
    <row r="3884" spans="1:8">
      <c r="A3884" s="11" t="s">
        <v>3823</v>
      </c>
      <c r="B3884" s="7">
        <v>48907</v>
      </c>
      <c r="C3884" t="str">
        <f>PROPER(Table1[[#This Row],[Region]])</f>
        <v>South</v>
      </c>
      <c r="D3884" t="str">
        <f>PROPER(Table1[[#This Row],[Product Category]])</f>
        <v>Sports</v>
      </c>
      <c r="E3884">
        <f>ROUND(Table1[[#This Row],[Sales Amount]],1)</f>
        <v>1643.3</v>
      </c>
      <c r="F3884">
        <f>Table1[[#This Row],[Quantity Sold]]</f>
        <v>40</v>
      </c>
      <c r="G3884">
        <f>Table1[[#This Row],[Discount (%)]]</f>
        <v>43</v>
      </c>
      <c r="H3884">
        <f>Table1[[#This Row],[Profit]]</f>
        <v>1690.41</v>
      </c>
    </row>
    <row r="3885" spans="1:8">
      <c r="A3885" s="11" t="s">
        <v>3824</v>
      </c>
      <c r="B3885" s="7">
        <v>48908</v>
      </c>
      <c r="C3885" t="str">
        <f>PROPER(Table1[[#This Row],[Region]])</f>
        <v>East</v>
      </c>
      <c r="D3885" t="str">
        <f>PROPER(Table1[[#This Row],[Product Category]])</f>
        <v>Electronics</v>
      </c>
      <c r="E3885">
        <f>ROUND(Table1[[#This Row],[Sales Amount]],1)</f>
        <v>101.9</v>
      </c>
      <c r="F3885">
        <f>Table1[[#This Row],[Quantity Sold]]</f>
        <v>8</v>
      </c>
      <c r="G3885">
        <f>Table1[[#This Row],[Discount (%)]]</f>
        <v>31</v>
      </c>
      <c r="H3885">
        <f>Table1[[#This Row],[Profit]]</f>
        <v>1933.01</v>
      </c>
    </row>
    <row r="3886" spans="1:8">
      <c r="A3886" s="11" t="s">
        <v>3825</v>
      </c>
      <c r="B3886" s="7">
        <v>48909</v>
      </c>
      <c r="C3886" t="str">
        <f>PROPER(Table1[[#This Row],[Region]])</f>
        <v>East</v>
      </c>
      <c r="D3886" t="str">
        <f>PROPER(Table1[[#This Row],[Product Category]])</f>
        <v>Groceries</v>
      </c>
      <c r="E3886">
        <f>ROUND(Table1[[#This Row],[Sales Amount]],1)</f>
        <v>1519.6</v>
      </c>
      <c r="F3886">
        <f>Table1[[#This Row],[Quantity Sold]]</f>
        <v>50</v>
      </c>
      <c r="G3886">
        <f>Table1[[#This Row],[Discount (%)]]</f>
        <v>41</v>
      </c>
      <c r="H3886">
        <f>Table1[[#This Row],[Profit]]</f>
        <v>123.16</v>
      </c>
    </row>
    <row r="3887" spans="1:8">
      <c r="A3887" s="11" t="s">
        <v>3826</v>
      </c>
      <c r="B3887" s="7">
        <v>48910</v>
      </c>
      <c r="C3887" t="str">
        <f>PROPER(Table1[[#This Row],[Region]])</f>
        <v>East</v>
      </c>
      <c r="D3887" t="str">
        <f>PROPER(Table1[[#This Row],[Product Category]])</f>
        <v>Sports</v>
      </c>
      <c r="E3887">
        <f>ROUND(Table1[[#This Row],[Sales Amount]],1)</f>
        <v>2930</v>
      </c>
      <c r="F3887">
        <f>Table1[[#This Row],[Quantity Sold]]</f>
        <v>16</v>
      </c>
      <c r="G3887">
        <f>Table1[[#This Row],[Discount (%)]]</f>
        <v>43</v>
      </c>
      <c r="H3887">
        <f>Table1[[#This Row],[Profit]]</f>
        <v>1869.11</v>
      </c>
    </row>
    <row r="3888" spans="1:8">
      <c r="A3888" s="11" t="s">
        <v>3827</v>
      </c>
      <c r="B3888" s="7">
        <v>48911</v>
      </c>
      <c r="C3888" t="str">
        <f>PROPER(Table1[[#This Row],[Region]])</f>
        <v>East</v>
      </c>
      <c r="D3888" t="str">
        <f>PROPER(Table1[[#This Row],[Product Category]])</f>
        <v>Clothing</v>
      </c>
      <c r="E3888">
        <f>ROUND(Table1[[#This Row],[Sales Amount]],1)</f>
        <v>3254.9</v>
      </c>
      <c r="F3888">
        <f>Table1[[#This Row],[Quantity Sold]]</f>
        <v>16</v>
      </c>
      <c r="G3888">
        <f>Table1[[#This Row],[Discount (%)]]</f>
        <v>26</v>
      </c>
      <c r="H3888">
        <f>Table1[[#This Row],[Profit]]</f>
        <v>991.57</v>
      </c>
    </row>
    <row r="3889" spans="1:8">
      <c r="A3889" s="11" t="s">
        <v>3828</v>
      </c>
      <c r="B3889" s="7">
        <v>48912</v>
      </c>
      <c r="C3889" t="str">
        <f>PROPER(Table1[[#This Row],[Region]])</f>
        <v>West</v>
      </c>
      <c r="D3889" t="str">
        <f>PROPER(Table1[[#This Row],[Product Category]])</f>
        <v>Electronics</v>
      </c>
      <c r="E3889">
        <f>ROUND(Table1[[#This Row],[Sales Amount]],1)</f>
        <v>2558.6999999999998</v>
      </c>
      <c r="F3889">
        <f>Table1[[#This Row],[Quantity Sold]]</f>
        <v>10</v>
      </c>
      <c r="G3889">
        <f>Table1[[#This Row],[Discount (%)]]</f>
        <v>15</v>
      </c>
      <c r="H3889">
        <f>Table1[[#This Row],[Profit]]</f>
        <v>1147.3599999999999</v>
      </c>
    </row>
    <row r="3890" spans="1:8">
      <c r="A3890" s="11" t="s">
        <v>3829</v>
      </c>
      <c r="B3890" s="7">
        <v>48913</v>
      </c>
      <c r="C3890" t="str">
        <f>PROPER(Table1[[#This Row],[Region]])</f>
        <v>East</v>
      </c>
      <c r="D3890" t="str">
        <f>PROPER(Table1[[#This Row],[Product Category]])</f>
        <v>Clothing</v>
      </c>
      <c r="E3890">
        <f>ROUND(Table1[[#This Row],[Sales Amount]],1)</f>
        <v>4778.7</v>
      </c>
      <c r="F3890">
        <f>Table1[[#This Row],[Quantity Sold]]</f>
        <v>25</v>
      </c>
      <c r="G3890">
        <f>Table1[[#This Row],[Discount (%)]]</f>
        <v>24</v>
      </c>
      <c r="H3890">
        <f>Table1[[#This Row],[Profit]]</f>
        <v>1633.91</v>
      </c>
    </row>
    <row r="3891" spans="1:8">
      <c r="A3891" s="11" t="s">
        <v>3830</v>
      </c>
      <c r="B3891" s="7">
        <v>48914</v>
      </c>
      <c r="C3891" t="str">
        <f>PROPER(Table1[[#This Row],[Region]])</f>
        <v>South</v>
      </c>
      <c r="D3891" t="str">
        <f>PROPER(Table1[[#This Row],[Product Category]])</f>
        <v>Sports</v>
      </c>
      <c r="E3891">
        <f>ROUND(Table1[[#This Row],[Sales Amount]],1)</f>
        <v>2954.4</v>
      </c>
      <c r="F3891">
        <f>Table1[[#This Row],[Quantity Sold]]</f>
        <v>44</v>
      </c>
      <c r="G3891">
        <f>Table1[[#This Row],[Discount (%)]]</f>
        <v>13</v>
      </c>
      <c r="H3891">
        <f>Table1[[#This Row],[Profit]]</f>
        <v>736.04</v>
      </c>
    </row>
    <row r="3892" spans="1:8">
      <c r="A3892" s="11" t="s">
        <v>3832</v>
      </c>
      <c r="B3892" s="7">
        <v>48915</v>
      </c>
      <c r="C3892" t="str">
        <f>PROPER(Table1[[#This Row],[Region]])</f>
        <v>North</v>
      </c>
      <c r="D3892" t="str">
        <f>PROPER(Table1[[#This Row],[Product Category]])</f>
        <v>Sports</v>
      </c>
      <c r="E3892">
        <f>ROUND(Table1[[#This Row],[Sales Amount]],1)</f>
        <v>992.6</v>
      </c>
      <c r="F3892">
        <f>Table1[[#This Row],[Quantity Sold]]</f>
        <v>30</v>
      </c>
      <c r="G3892">
        <f>Table1[[#This Row],[Discount (%)]]</f>
        <v>13</v>
      </c>
      <c r="H3892">
        <f>Table1[[#This Row],[Profit]]</f>
        <v>72</v>
      </c>
    </row>
    <row r="3893" spans="1:8">
      <c r="A3893" s="11" t="s">
        <v>3833</v>
      </c>
      <c r="B3893" s="7">
        <v>48916</v>
      </c>
      <c r="C3893" t="str">
        <f>PROPER(Table1[[#This Row],[Region]])</f>
        <v>South</v>
      </c>
      <c r="D3893" t="str">
        <f>PROPER(Table1[[#This Row],[Product Category]])</f>
        <v>Electronics</v>
      </c>
      <c r="E3893">
        <f>ROUND(Table1[[#This Row],[Sales Amount]],1)</f>
        <v>2658.9</v>
      </c>
      <c r="F3893">
        <f>Table1[[#This Row],[Quantity Sold]]</f>
        <v>25</v>
      </c>
      <c r="G3893">
        <f>Table1[[#This Row],[Discount (%)]]</f>
        <v>10</v>
      </c>
      <c r="H3893">
        <f>Table1[[#This Row],[Profit]]</f>
        <v>1748.42</v>
      </c>
    </row>
    <row r="3894" spans="1:8">
      <c r="A3894" s="11" t="s">
        <v>3834</v>
      </c>
      <c r="B3894" s="7">
        <v>48917</v>
      </c>
      <c r="C3894" t="str">
        <f>PROPER(Table1[[#This Row],[Region]])</f>
        <v>North</v>
      </c>
      <c r="D3894" t="str">
        <f>PROPER(Table1[[#This Row],[Product Category]])</f>
        <v>Sports</v>
      </c>
      <c r="E3894">
        <f>ROUND(Table1[[#This Row],[Sales Amount]],1)</f>
        <v>4088.9</v>
      </c>
      <c r="F3894">
        <f>Table1[[#This Row],[Quantity Sold]]</f>
        <v>44</v>
      </c>
      <c r="G3894">
        <f>Table1[[#This Row],[Discount (%)]]</f>
        <v>2</v>
      </c>
      <c r="H3894">
        <f>Table1[[#This Row],[Profit]]</f>
        <v>442.6</v>
      </c>
    </row>
    <row r="3895" spans="1:8">
      <c r="A3895" s="11" t="s">
        <v>3835</v>
      </c>
      <c r="B3895" s="7">
        <v>48918</v>
      </c>
      <c r="C3895" t="str">
        <f>PROPER(Table1[[#This Row],[Region]])</f>
        <v>South</v>
      </c>
      <c r="D3895" t="str">
        <f>PROPER(Table1[[#This Row],[Product Category]])</f>
        <v>Electronics</v>
      </c>
      <c r="E3895">
        <f>ROUND(Table1[[#This Row],[Sales Amount]],1)</f>
        <v>3604.2</v>
      </c>
      <c r="F3895">
        <f>Table1[[#This Row],[Quantity Sold]]</f>
        <v>17</v>
      </c>
      <c r="G3895">
        <f>Table1[[#This Row],[Discount (%)]]</f>
        <v>4</v>
      </c>
      <c r="H3895">
        <f>Table1[[#This Row],[Profit]]</f>
        <v>1587.18</v>
      </c>
    </row>
    <row r="3896" spans="1:8">
      <c r="A3896" s="11" t="s">
        <v>3836</v>
      </c>
      <c r="B3896" s="7">
        <v>48919</v>
      </c>
      <c r="C3896" t="str">
        <f>PROPER(Table1[[#This Row],[Region]])</f>
        <v>North</v>
      </c>
      <c r="D3896" t="str">
        <f>PROPER(Table1[[#This Row],[Product Category]])</f>
        <v>Groceries</v>
      </c>
      <c r="E3896">
        <f>ROUND(Table1[[#This Row],[Sales Amount]],1)</f>
        <v>4812.2</v>
      </c>
      <c r="F3896">
        <f>Table1[[#This Row],[Quantity Sold]]</f>
        <v>9</v>
      </c>
      <c r="G3896">
        <f>Table1[[#This Row],[Discount (%)]]</f>
        <v>42</v>
      </c>
      <c r="H3896">
        <f>Table1[[#This Row],[Profit]]</f>
        <v>847.56</v>
      </c>
    </row>
    <row r="3897" spans="1:8">
      <c r="A3897" s="11" t="s">
        <v>3837</v>
      </c>
      <c r="B3897" s="7">
        <v>48920</v>
      </c>
      <c r="C3897" t="str">
        <f>PROPER(Table1[[#This Row],[Region]])</f>
        <v>East</v>
      </c>
      <c r="D3897" t="str">
        <f>PROPER(Table1[[#This Row],[Product Category]])</f>
        <v>Clothing</v>
      </c>
      <c r="E3897">
        <f>ROUND(Table1[[#This Row],[Sales Amount]],1)</f>
        <v>721.4</v>
      </c>
      <c r="F3897">
        <f>Table1[[#This Row],[Quantity Sold]]</f>
        <v>30</v>
      </c>
      <c r="G3897">
        <f>Table1[[#This Row],[Discount (%)]]</f>
        <v>31</v>
      </c>
      <c r="H3897">
        <f>Table1[[#This Row],[Profit]]</f>
        <v>1233.51</v>
      </c>
    </row>
    <row r="3898" spans="1:8">
      <c r="A3898" s="11" t="s">
        <v>3838</v>
      </c>
      <c r="B3898" s="7">
        <v>48921</v>
      </c>
      <c r="C3898" t="str">
        <f>PROPER(Table1[[#This Row],[Region]])</f>
        <v>South</v>
      </c>
      <c r="D3898" t="str">
        <f>PROPER(Table1[[#This Row],[Product Category]])</f>
        <v>Clothing</v>
      </c>
      <c r="E3898">
        <f>ROUND(Table1[[#This Row],[Sales Amount]],1)</f>
        <v>1318.5</v>
      </c>
      <c r="F3898">
        <f>Table1[[#This Row],[Quantity Sold]]</f>
        <v>42</v>
      </c>
      <c r="G3898">
        <f>Table1[[#This Row],[Discount (%)]]</f>
        <v>45</v>
      </c>
      <c r="H3898">
        <f>Table1[[#This Row],[Profit]]</f>
        <v>924.25</v>
      </c>
    </row>
    <row r="3899" spans="1:8">
      <c r="A3899" s="11" t="s">
        <v>3839</v>
      </c>
      <c r="B3899" s="7">
        <v>48922</v>
      </c>
      <c r="C3899" t="str">
        <f>PROPER(Table1[[#This Row],[Region]])</f>
        <v>East</v>
      </c>
      <c r="D3899" t="str">
        <f>PROPER(Table1[[#This Row],[Product Category]])</f>
        <v>Sports</v>
      </c>
      <c r="E3899">
        <f>ROUND(Table1[[#This Row],[Sales Amount]],1)</f>
        <v>1744.9</v>
      </c>
      <c r="F3899">
        <f>Table1[[#This Row],[Quantity Sold]]</f>
        <v>47</v>
      </c>
      <c r="G3899">
        <f>Table1[[#This Row],[Discount (%)]]</f>
        <v>27</v>
      </c>
      <c r="H3899">
        <f>Table1[[#This Row],[Profit]]</f>
        <v>1922.61</v>
      </c>
    </row>
    <row r="3900" spans="1:8">
      <c r="A3900" s="11" t="s">
        <v>3840</v>
      </c>
      <c r="B3900" s="7">
        <v>48923</v>
      </c>
      <c r="C3900" t="str">
        <f>PROPER(Table1[[#This Row],[Region]])</f>
        <v>West</v>
      </c>
      <c r="D3900" t="str">
        <f>PROPER(Table1[[#This Row],[Product Category]])</f>
        <v>Sports</v>
      </c>
      <c r="E3900">
        <f>ROUND(Table1[[#This Row],[Sales Amount]],1)</f>
        <v>1345</v>
      </c>
      <c r="F3900">
        <f>Table1[[#This Row],[Quantity Sold]]</f>
        <v>50</v>
      </c>
      <c r="G3900">
        <f>Table1[[#This Row],[Discount (%)]]</f>
        <v>24</v>
      </c>
      <c r="H3900">
        <f>Table1[[#This Row],[Profit]]</f>
        <v>1861.92</v>
      </c>
    </row>
    <row r="3901" spans="1:8">
      <c r="A3901" s="11" t="s">
        <v>3841</v>
      </c>
      <c r="B3901" s="7">
        <v>48924</v>
      </c>
      <c r="C3901" t="str">
        <f>PROPER(Table1[[#This Row],[Region]])</f>
        <v>South</v>
      </c>
      <c r="D3901" t="str">
        <f>PROPER(Table1[[#This Row],[Product Category]])</f>
        <v>Clothing</v>
      </c>
      <c r="E3901">
        <f>ROUND(Table1[[#This Row],[Sales Amount]],1)</f>
        <v>1308.9000000000001</v>
      </c>
      <c r="F3901">
        <f>Table1[[#This Row],[Quantity Sold]]</f>
        <v>8</v>
      </c>
      <c r="G3901">
        <f>Table1[[#This Row],[Discount (%)]]</f>
        <v>18</v>
      </c>
      <c r="H3901">
        <f>Table1[[#This Row],[Profit]]</f>
        <v>632.6</v>
      </c>
    </row>
    <row r="3902" spans="1:8">
      <c r="A3902" s="11" t="s">
        <v>3842</v>
      </c>
      <c r="B3902" s="7">
        <v>48925</v>
      </c>
      <c r="C3902" t="str">
        <f>PROPER(Table1[[#This Row],[Region]])</f>
        <v>East</v>
      </c>
      <c r="D3902" t="str">
        <f>PROPER(Table1[[#This Row],[Product Category]])</f>
        <v>Electronics</v>
      </c>
      <c r="E3902">
        <f>ROUND(Table1[[#This Row],[Sales Amount]],1)</f>
        <v>3406.2</v>
      </c>
      <c r="F3902">
        <f>Table1[[#This Row],[Quantity Sold]]</f>
        <v>34</v>
      </c>
      <c r="G3902">
        <f>Table1[[#This Row],[Discount (%)]]</f>
        <v>42</v>
      </c>
      <c r="H3902">
        <f>Table1[[#This Row],[Profit]]</f>
        <v>1665.37</v>
      </c>
    </row>
    <row r="3903" spans="1:8">
      <c r="A3903" s="11" t="s">
        <v>3843</v>
      </c>
      <c r="B3903" s="7">
        <v>48926</v>
      </c>
      <c r="C3903" t="str">
        <f>PROPER(Table1[[#This Row],[Region]])</f>
        <v>East</v>
      </c>
      <c r="D3903" t="str">
        <f>PROPER(Table1[[#This Row],[Product Category]])</f>
        <v>Electronics</v>
      </c>
      <c r="E3903">
        <f>ROUND(Table1[[#This Row],[Sales Amount]],1)</f>
        <v>2460</v>
      </c>
      <c r="F3903">
        <f>Table1[[#This Row],[Quantity Sold]]</f>
        <v>38</v>
      </c>
      <c r="G3903">
        <f>Table1[[#This Row],[Discount (%)]]</f>
        <v>18</v>
      </c>
      <c r="H3903">
        <f>Table1[[#This Row],[Profit]]</f>
        <v>1863.97</v>
      </c>
    </row>
    <row r="3904" spans="1:8">
      <c r="A3904" s="11" t="s">
        <v>3844</v>
      </c>
      <c r="B3904" s="7">
        <v>48927</v>
      </c>
      <c r="C3904" t="str">
        <f>PROPER(Table1[[#This Row],[Region]])</f>
        <v>West</v>
      </c>
      <c r="D3904" t="str">
        <f>PROPER(Table1[[#This Row],[Product Category]])</f>
        <v>Electronics</v>
      </c>
      <c r="E3904">
        <f>ROUND(Table1[[#This Row],[Sales Amount]],1)</f>
        <v>4730.1000000000004</v>
      </c>
      <c r="F3904">
        <f>Table1[[#This Row],[Quantity Sold]]</f>
        <v>15</v>
      </c>
      <c r="G3904">
        <f>Table1[[#This Row],[Discount (%)]]</f>
        <v>25</v>
      </c>
      <c r="H3904">
        <f>Table1[[#This Row],[Profit]]</f>
        <v>721.16</v>
      </c>
    </row>
    <row r="3905" spans="1:8">
      <c r="A3905" s="11" t="s">
        <v>3845</v>
      </c>
      <c r="B3905" s="7">
        <v>48928</v>
      </c>
      <c r="C3905" t="str">
        <f>PROPER(Table1[[#This Row],[Region]])</f>
        <v>North</v>
      </c>
      <c r="D3905" t="str">
        <f>PROPER(Table1[[#This Row],[Product Category]])</f>
        <v>Electronics</v>
      </c>
      <c r="E3905">
        <f>ROUND(Table1[[#This Row],[Sales Amount]],1)</f>
        <v>451</v>
      </c>
      <c r="F3905">
        <f>Table1[[#This Row],[Quantity Sold]]</f>
        <v>23</v>
      </c>
      <c r="G3905">
        <f>Table1[[#This Row],[Discount (%)]]</f>
        <v>26</v>
      </c>
      <c r="H3905">
        <f>Table1[[#This Row],[Profit]]</f>
        <v>1950.23</v>
      </c>
    </row>
    <row r="3906" spans="1:8">
      <c r="A3906" s="11" t="s">
        <v>3846</v>
      </c>
      <c r="B3906" s="7">
        <v>48929</v>
      </c>
      <c r="C3906" t="str">
        <f>PROPER(Table1[[#This Row],[Region]])</f>
        <v>South</v>
      </c>
      <c r="D3906" t="str">
        <f>PROPER(Table1[[#This Row],[Product Category]])</f>
        <v>Groceries</v>
      </c>
      <c r="E3906">
        <f>ROUND(Table1[[#This Row],[Sales Amount]],1)</f>
        <v>1056.5999999999999</v>
      </c>
      <c r="F3906">
        <f>Table1[[#This Row],[Quantity Sold]]</f>
        <v>1</v>
      </c>
      <c r="G3906">
        <f>Table1[[#This Row],[Discount (%)]]</f>
        <v>8</v>
      </c>
      <c r="H3906">
        <f>Table1[[#This Row],[Profit]]</f>
        <v>705.75</v>
      </c>
    </row>
    <row r="3907" spans="1:8">
      <c r="A3907" s="11" t="s">
        <v>3847</v>
      </c>
      <c r="B3907" s="7">
        <v>48930</v>
      </c>
      <c r="C3907" t="str">
        <f>PROPER(Table1[[#This Row],[Region]])</f>
        <v>West</v>
      </c>
      <c r="D3907" t="str">
        <f>PROPER(Table1[[#This Row],[Product Category]])</f>
        <v>Groceries</v>
      </c>
      <c r="E3907">
        <f>ROUND(Table1[[#This Row],[Sales Amount]],1)</f>
        <v>2215.5</v>
      </c>
      <c r="F3907">
        <f>Table1[[#This Row],[Quantity Sold]]</f>
        <v>37</v>
      </c>
      <c r="G3907">
        <f>Table1[[#This Row],[Discount (%)]]</f>
        <v>12</v>
      </c>
      <c r="H3907">
        <f>Table1[[#This Row],[Profit]]</f>
        <v>1571.29</v>
      </c>
    </row>
    <row r="3908" spans="1:8">
      <c r="A3908" s="11" t="s">
        <v>3848</v>
      </c>
      <c r="B3908" s="7">
        <v>48931</v>
      </c>
      <c r="C3908" t="str">
        <f>PROPER(Table1[[#This Row],[Region]])</f>
        <v>North</v>
      </c>
      <c r="D3908" t="str">
        <f>PROPER(Table1[[#This Row],[Product Category]])</f>
        <v>Electronics</v>
      </c>
      <c r="E3908">
        <f>ROUND(Table1[[#This Row],[Sales Amount]],1)</f>
        <v>440</v>
      </c>
      <c r="F3908">
        <f>Table1[[#This Row],[Quantity Sold]]</f>
        <v>15</v>
      </c>
      <c r="G3908">
        <f>Table1[[#This Row],[Discount (%)]]</f>
        <v>16</v>
      </c>
      <c r="H3908">
        <f>Table1[[#This Row],[Profit]]</f>
        <v>1768.28</v>
      </c>
    </row>
    <row r="3909" spans="1:8">
      <c r="A3909" s="11" t="s">
        <v>3849</v>
      </c>
      <c r="B3909" s="7">
        <v>48932</v>
      </c>
      <c r="C3909" t="str">
        <f>PROPER(Table1[[#This Row],[Region]])</f>
        <v>South</v>
      </c>
      <c r="D3909" t="str">
        <f>PROPER(Table1[[#This Row],[Product Category]])</f>
        <v>Furniture</v>
      </c>
      <c r="E3909">
        <f>ROUND(Table1[[#This Row],[Sales Amount]],1)</f>
        <v>770.5</v>
      </c>
      <c r="F3909">
        <f>Table1[[#This Row],[Quantity Sold]]</f>
        <v>24</v>
      </c>
      <c r="G3909">
        <f>Table1[[#This Row],[Discount (%)]]</f>
        <v>40</v>
      </c>
      <c r="H3909">
        <f>Table1[[#This Row],[Profit]]</f>
        <v>1743.43</v>
      </c>
    </row>
    <row r="3910" spans="1:8">
      <c r="A3910" s="11" t="s">
        <v>3850</v>
      </c>
      <c r="B3910" s="7">
        <v>48933</v>
      </c>
      <c r="C3910" t="str">
        <f>PROPER(Table1[[#This Row],[Region]])</f>
        <v>West</v>
      </c>
      <c r="D3910" t="str">
        <f>PROPER(Table1[[#This Row],[Product Category]])</f>
        <v>Electronics</v>
      </c>
      <c r="E3910">
        <f>ROUND(Table1[[#This Row],[Sales Amount]],1)</f>
        <v>2543.5</v>
      </c>
      <c r="F3910">
        <f>Table1[[#This Row],[Quantity Sold]]</f>
        <v>34</v>
      </c>
      <c r="G3910">
        <f>Table1[[#This Row],[Discount (%)]]</f>
        <v>24</v>
      </c>
      <c r="H3910">
        <f>Table1[[#This Row],[Profit]]</f>
        <v>1817.91</v>
      </c>
    </row>
    <row r="3911" spans="1:8">
      <c r="A3911" s="11" t="s">
        <v>3851</v>
      </c>
      <c r="B3911" s="7">
        <v>48934</v>
      </c>
      <c r="C3911" t="str">
        <f>PROPER(Table1[[#This Row],[Region]])</f>
        <v>South</v>
      </c>
      <c r="D3911" t="str">
        <f>PROPER(Table1[[#This Row],[Product Category]])</f>
        <v>Electronics</v>
      </c>
      <c r="E3911">
        <f>ROUND(Table1[[#This Row],[Sales Amount]],1)</f>
        <v>3702</v>
      </c>
      <c r="F3911">
        <f>Table1[[#This Row],[Quantity Sold]]</f>
        <v>39</v>
      </c>
      <c r="G3911">
        <f>Table1[[#This Row],[Discount (%)]]</f>
        <v>36</v>
      </c>
      <c r="H3911">
        <f>Table1[[#This Row],[Profit]]</f>
        <v>1764.73</v>
      </c>
    </row>
    <row r="3912" spans="1:8">
      <c r="A3912" s="11" t="s">
        <v>3852</v>
      </c>
      <c r="B3912" s="7">
        <v>48935</v>
      </c>
      <c r="C3912" t="str">
        <f>PROPER(Table1[[#This Row],[Region]])</f>
        <v>South</v>
      </c>
      <c r="D3912" t="str">
        <f>PROPER(Table1[[#This Row],[Product Category]])</f>
        <v>Sports</v>
      </c>
      <c r="E3912">
        <f>ROUND(Table1[[#This Row],[Sales Amount]],1)</f>
        <v>2620</v>
      </c>
      <c r="F3912">
        <f>Table1[[#This Row],[Quantity Sold]]</f>
        <v>38</v>
      </c>
      <c r="G3912">
        <f>Table1[[#This Row],[Discount (%)]]</f>
        <v>34</v>
      </c>
      <c r="H3912">
        <f>Table1[[#This Row],[Profit]]</f>
        <v>1440.88</v>
      </c>
    </row>
    <row r="3913" spans="1:8">
      <c r="A3913" s="11" t="s">
        <v>3853</v>
      </c>
      <c r="B3913" s="7">
        <v>48936</v>
      </c>
      <c r="C3913" t="str">
        <f>PROPER(Table1[[#This Row],[Region]])</f>
        <v>South</v>
      </c>
      <c r="D3913" t="str">
        <f>PROPER(Table1[[#This Row],[Product Category]])</f>
        <v>Groceries</v>
      </c>
      <c r="E3913">
        <f>ROUND(Table1[[#This Row],[Sales Amount]],1)</f>
        <v>3009.4</v>
      </c>
      <c r="F3913">
        <f>Table1[[#This Row],[Quantity Sold]]</f>
        <v>36</v>
      </c>
      <c r="G3913">
        <f>Table1[[#This Row],[Discount (%)]]</f>
        <v>35</v>
      </c>
      <c r="H3913">
        <f>Table1[[#This Row],[Profit]]</f>
        <v>1662.47</v>
      </c>
    </row>
    <row r="3914" spans="1:8">
      <c r="A3914" s="11" t="s">
        <v>3854</v>
      </c>
      <c r="B3914" s="7">
        <v>48937</v>
      </c>
      <c r="C3914" t="str">
        <f>PROPER(Table1[[#This Row],[Region]])</f>
        <v>West</v>
      </c>
      <c r="D3914" t="str">
        <f>PROPER(Table1[[#This Row],[Product Category]])</f>
        <v>Clothing</v>
      </c>
      <c r="E3914">
        <f>ROUND(Table1[[#This Row],[Sales Amount]],1)</f>
        <v>2104.6999999999998</v>
      </c>
      <c r="F3914">
        <f>Table1[[#This Row],[Quantity Sold]]</f>
        <v>3</v>
      </c>
      <c r="G3914">
        <f>Table1[[#This Row],[Discount (%)]]</f>
        <v>24</v>
      </c>
      <c r="H3914">
        <f>Table1[[#This Row],[Profit]]</f>
        <v>1370.92</v>
      </c>
    </row>
    <row r="3915" spans="1:8">
      <c r="A3915" s="11" t="s">
        <v>3855</v>
      </c>
      <c r="B3915" s="7">
        <v>48938</v>
      </c>
      <c r="C3915" t="str">
        <f>PROPER(Table1[[#This Row],[Region]])</f>
        <v>South</v>
      </c>
      <c r="D3915" t="str">
        <f>PROPER(Table1[[#This Row],[Product Category]])</f>
        <v>Groceries</v>
      </c>
      <c r="E3915">
        <f>ROUND(Table1[[#This Row],[Sales Amount]],1)</f>
        <v>1645.7</v>
      </c>
      <c r="F3915">
        <f>Table1[[#This Row],[Quantity Sold]]</f>
        <v>28</v>
      </c>
      <c r="G3915">
        <f>Table1[[#This Row],[Discount (%)]]</f>
        <v>41</v>
      </c>
      <c r="H3915">
        <f>Table1[[#This Row],[Profit]]</f>
        <v>1913.96</v>
      </c>
    </row>
    <row r="3916" spans="1:8">
      <c r="A3916" s="11" t="s">
        <v>3856</v>
      </c>
      <c r="B3916" s="7">
        <v>48939</v>
      </c>
      <c r="C3916" t="str">
        <f>PROPER(Table1[[#This Row],[Region]])</f>
        <v>West</v>
      </c>
      <c r="D3916" t="str">
        <f>PROPER(Table1[[#This Row],[Product Category]])</f>
        <v>Furniture</v>
      </c>
      <c r="E3916">
        <f>ROUND(Table1[[#This Row],[Sales Amount]],1)</f>
        <v>2371.5</v>
      </c>
      <c r="F3916">
        <f>Table1[[#This Row],[Quantity Sold]]</f>
        <v>31</v>
      </c>
      <c r="G3916">
        <f>Table1[[#This Row],[Discount (%)]]</f>
        <v>26</v>
      </c>
      <c r="H3916">
        <f>Table1[[#This Row],[Profit]]</f>
        <v>1893.96</v>
      </c>
    </row>
    <row r="3917" spans="1:8">
      <c r="A3917" s="11" t="s">
        <v>3857</v>
      </c>
      <c r="B3917" s="7">
        <v>48940</v>
      </c>
      <c r="C3917" t="str">
        <f>PROPER(Table1[[#This Row],[Region]])</f>
        <v>North</v>
      </c>
      <c r="D3917" t="str">
        <f>PROPER(Table1[[#This Row],[Product Category]])</f>
        <v>Clothing</v>
      </c>
      <c r="E3917">
        <f>ROUND(Table1[[#This Row],[Sales Amount]],1)</f>
        <v>4784.3</v>
      </c>
      <c r="F3917">
        <f>Table1[[#This Row],[Quantity Sold]]</f>
        <v>19</v>
      </c>
      <c r="G3917">
        <f>Table1[[#This Row],[Discount (%)]]</f>
        <v>34</v>
      </c>
      <c r="H3917">
        <f>Table1[[#This Row],[Profit]]</f>
        <v>418.05</v>
      </c>
    </row>
    <row r="3918" spans="1:8">
      <c r="A3918" s="11" t="s">
        <v>3858</v>
      </c>
      <c r="B3918" s="7">
        <v>48941</v>
      </c>
      <c r="C3918" t="str">
        <f>PROPER(Table1[[#This Row],[Region]])</f>
        <v>East</v>
      </c>
      <c r="D3918" t="str">
        <f>PROPER(Table1[[#This Row],[Product Category]])</f>
        <v>Furniture</v>
      </c>
      <c r="E3918">
        <f>ROUND(Table1[[#This Row],[Sales Amount]],1)</f>
        <v>397.6</v>
      </c>
      <c r="F3918">
        <f>Table1[[#This Row],[Quantity Sold]]</f>
        <v>39</v>
      </c>
      <c r="G3918">
        <f>Table1[[#This Row],[Discount (%)]]</f>
        <v>25</v>
      </c>
      <c r="H3918">
        <f>Table1[[#This Row],[Profit]]</f>
        <v>1405.74</v>
      </c>
    </row>
    <row r="3919" spans="1:8">
      <c r="A3919" s="11" t="s">
        <v>3859</v>
      </c>
      <c r="B3919" s="7">
        <v>48942</v>
      </c>
      <c r="C3919" t="str">
        <f>PROPER(Table1[[#This Row],[Region]])</f>
        <v>North</v>
      </c>
      <c r="D3919" t="str">
        <f>PROPER(Table1[[#This Row],[Product Category]])</f>
        <v>Sports</v>
      </c>
      <c r="E3919">
        <f>ROUND(Table1[[#This Row],[Sales Amount]],1)</f>
        <v>2647</v>
      </c>
      <c r="F3919">
        <f>Table1[[#This Row],[Quantity Sold]]</f>
        <v>5</v>
      </c>
      <c r="G3919">
        <f>Table1[[#This Row],[Discount (%)]]</f>
        <v>24</v>
      </c>
      <c r="H3919">
        <f>Table1[[#This Row],[Profit]]</f>
        <v>221.52</v>
      </c>
    </row>
    <row r="3920" spans="1:8">
      <c r="A3920" s="11" t="s">
        <v>3860</v>
      </c>
      <c r="B3920" s="7">
        <v>48943</v>
      </c>
      <c r="C3920" t="str">
        <f>PROPER(Table1[[#This Row],[Region]])</f>
        <v>West</v>
      </c>
      <c r="D3920" t="str">
        <f>PROPER(Table1[[#This Row],[Product Category]])</f>
        <v>Groceries</v>
      </c>
      <c r="E3920">
        <f>ROUND(Table1[[#This Row],[Sales Amount]],1)</f>
        <v>942.5</v>
      </c>
      <c r="F3920">
        <f>Table1[[#This Row],[Quantity Sold]]</f>
        <v>34</v>
      </c>
      <c r="G3920">
        <f>Table1[[#This Row],[Discount (%)]]</f>
        <v>44</v>
      </c>
      <c r="H3920">
        <f>Table1[[#This Row],[Profit]]</f>
        <v>278.88</v>
      </c>
    </row>
    <row r="3921" spans="1:8">
      <c r="A3921" s="11" t="s">
        <v>3861</v>
      </c>
      <c r="B3921" s="7">
        <v>48944</v>
      </c>
      <c r="C3921" t="str">
        <f>PROPER(Table1[[#This Row],[Region]])</f>
        <v>East</v>
      </c>
      <c r="D3921" t="str">
        <f>PROPER(Table1[[#This Row],[Product Category]])</f>
        <v>Electronics</v>
      </c>
      <c r="E3921">
        <f>ROUND(Table1[[#This Row],[Sales Amount]],1)</f>
        <v>191.2</v>
      </c>
      <c r="F3921">
        <f>Table1[[#This Row],[Quantity Sold]]</f>
        <v>12</v>
      </c>
      <c r="G3921">
        <f>Table1[[#This Row],[Discount (%)]]</f>
        <v>9</v>
      </c>
      <c r="H3921">
        <f>Table1[[#This Row],[Profit]]</f>
        <v>985.59</v>
      </c>
    </row>
    <row r="3922" spans="1:8">
      <c r="A3922" s="11" t="s">
        <v>3862</v>
      </c>
      <c r="B3922" s="7">
        <v>48945</v>
      </c>
      <c r="C3922" t="str">
        <f>PROPER(Table1[[#This Row],[Region]])</f>
        <v>South</v>
      </c>
      <c r="D3922" t="str">
        <f>PROPER(Table1[[#This Row],[Product Category]])</f>
        <v>Electronics</v>
      </c>
      <c r="E3922">
        <f>ROUND(Table1[[#This Row],[Sales Amount]],1)</f>
        <v>4212.2</v>
      </c>
      <c r="F3922">
        <f>Table1[[#This Row],[Quantity Sold]]</f>
        <v>6</v>
      </c>
      <c r="G3922">
        <f>Table1[[#This Row],[Discount (%)]]</f>
        <v>5</v>
      </c>
      <c r="H3922">
        <f>Table1[[#This Row],[Profit]]</f>
        <v>312</v>
      </c>
    </row>
    <row r="3923" spans="1:8">
      <c r="A3923" s="11" t="s">
        <v>3863</v>
      </c>
      <c r="B3923" s="7">
        <v>48946</v>
      </c>
      <c r="C3923" t="str">
        <f>PROPER(Table1[[#This Row],[Region]])</f>
        <v>North</v>
      </c>
      <c r="D3923" t="str">
        <f>PROPER(Table1[[#This Row],[Product Category]])</f>
        <v>Clothing</v>
      </c>
      <c r="E3923">
        <f>ROUND(Table1[[#This Row],[Sales Amount]],1)</f>
        <v>3438.7</v>
      </c>
      <c r="F3923">
        <f>Table1[[#This Row],[Quantity Sold]]</f>
        <v>37</v>
      </c>
      <c r="G3923">
        <f>Table1[[#This Row],[Discount (%)]]</f>
        <v>39</v>
      </c>
      <c r="H3923">
        <f>Table1[[#This Row],[Profit]]</f>
        <v>1064.28</v>
      </c>
    </row>
    <row r="3924" spans="1:8">
      <c r="A3924" s="11" t="s">
        <v>3864</v>
      </c>
      <c r="B3924" s="7">
        <v>48947</v>
      </c>
      <c r="C3924" t="str">
        <f>PROPER(Table1[[#This Row],[Region]])</f>
        <v>South</v>
      </c>
      <c r="D3924" t="str">
        <f>PROPER(Table1[[#This Row],[Product Category]])</f>
        <v>Furniture</v>
      </c>
      <c r="E3924">
        <f>ROUND(Table1[[#This Row],[Sales Amount]],1)</f>
        <v>51.9</v>
      </c>
      <c r="F3924">
        <f>Table1[[#This Row],[Quantity Sold]]</f>
        <v>6</v>
      </c>
      <c r="G3924">
        <f>Table1[[#This Row],[Discount (%)]]</f>
        <v>19</v>
      </c>
      <c r="H3924">
        <f>Table1[[#This Row],[Profit]]</f>
        <v>755.22</v>
      </c>
    </row>
    <row r="3925" spans="1:8">
      <c r="A3925" s="11" t="s">
        <v>3865</v>
      </c>
      <c r="B3925" s="7">
        <v>48948</v>
      </c>
      <c r="C3925" t="str">
        <f>PROPER(Table1[[#This Row],[Region]])</f>
        <v>North</v>
      </c>
      <c r="D3925" t="str">
        <f>PROPER(Table1[[#This Row],[Product Category]])</f>
        <v>Furniture</v>
      </c>
      <c r="E3925">
        <f>ROUND(Table1[[#This Row],[Sales Amount]],1)</f>
        <v>166.5</v>
      </c>
      <c r="F3925">
        <f>Table1[[#This Row],[Quantity Sold]]</f>
        <v>43</v>
      </c>
      <c r="G3925">
        <f>Table1[[#This Row],[Discount (%)]]</f>
        <v>25</v>
      </c>
      <c r="H3925">
        <f>Table1[[#This Row],[Profit]]</f>
        <v>967.62</v>
      </c>
    </row>
    <row r="3926" spans="1:8">
      <c r="A3926" s="11" t="s">
        <v>3866</v>
      </c>
      <c r="B3926" s="7">
        <v>48949</v>
      </c>
      <c r="C3926" t="str">
        <f>PROPER(Table1[[#This Row],[Region]])</f>
        <v>West</v>
      </c>
      <c r="D3926" t="str">
        <f>PROPER(Table1[[#This Row],[Product Category]])</f>
        <v>Clothing</v>
      </c>
      <c r="E3926">
        <f>ROUND(Table1[[#This Row],[Sales Amount]],1)</f>
        <v>2740.5</v>
      </c>
      <c r="F3926">
        <f>Table1[[#This Row],[Quantity Sold]]</f>
        <v>31</v>
      </c>
      <c r="G3926">
        <f>Table1[[#This Row],[Discount (%)]]</f>
        <v>13</v>
      </c>
      <c r="H3926">
        <f>Table1[[#This Row],[Profit]]</f>
        <v>51.57</v>
      </c>
    </row>
    <row r="3927" spans="1:8">
      <c r="A3927" s="11" t="s">
        <v>3867</v>
      </c>
      <c r="B3927" s="7">
        <v>48950</v>
      </c>
      <c r="C3927" t="str">
        <f>PROPER(Table1[[#This Row],[Region]])</f>
        <v>South</v>
      </c>
      <c r="D3927" t="str">
        <f>PROPER(Table1[[#This Row],[Product Category]])</f>
        <v>Groceries</v>
      </c>
      <c r="E3927">
        <f>ROUND(Table1[[#This Row],[Sales Amount]],1)</f>
        <v>2217.1</v>
      </c>
      <c r="F3927">
        <f>Table1[[#This Row],[Quantity Sold]]</f>
        <v>5</v>
      </c>
      <c r="G3927">
        <f>Table1[[#This Row],[Discount (%)]]</f>
        <v>29</v>
      </c>
      <c r="H3927">
        <f>Table1[[#This Row],[Profit]]</f>
        <v>874.22</v>
      </c>
    </row>
    <row r="3928" spans="1:8">
      <c r="A3928" s="11" t="s">
        <v>3868</v>
      </c>
      <c r="B3928" s="7">
        <v>48951</v>
      </c>
      <c r="C3928" t="str">
        <f>PROPER(Table1[[#This Row],[Region]])</f>
        <v>North</v>
      </c>
      <c r="D3928" t="str">
        <f>PROPER(Table1[[#This Row],[Product Category]])</f>
        <v>Sports</v>
      </c>
      <c r="E3928">
        <f>ROUND(Table1[[#This Row],[Sales Amount]],1)</f>
        <v>926.2</v>
      </c>
      <c r="F3928">
        <f>Table1[[#This Row],[Quantity Sold]]</f>
        <v>24</v>
      </c>
      <c r="G3928">
        <f>Table1[[#This Row],[Discount (%)]]</f>
        <v>2</v>
      </c>
      <c r="H3928">
        <f>Table1[[#This Row],[Profit]]</f>
        <v>217.71</v>
      </c>
    </row>
    <row r="3929" spans="1:8">
      <c r="A3929" s="11">
        <v>14732738</v>
      </c>
      <c r="B3929" s="7">
        <v>48952</v>
      </c>
      <c r="C3929" t="str">
        <f>PROPER(Table1[[#This Row],[Region]])</f>
        <v>South</v>
      </c>
      <c r="D3929" t="str">
        <f>PROPER(Table1[[#This Row],[Product Category]])</f>
        <v>Sports</v>
      </c>
      <c r="E3929">
        <f>ROUND(Table1[[#This Row],[Sales Amount]],1)</f>
        <v>4430</v>
      </c>
      <c r="F3929">
        <f>Table1[[#This Row],[Quantity Sold]]</f>
        <v>39</v>
      </c>
      <c r="G3929">
        <f>Table1[[#This Row],[Discount (%)]]</f>
        <v>14</v>
      </c>
      <c r="H3929">
        <f>Table1[[#This Row],[Profit]]</f>
        <v>1971.96</v>
      </c>
    </row>
    <row r="3930" spans="1:8">
      <c r="A3930" s="11" t="s">
        <v>3869</v>
      </c>
      <c r="B3930" s="7">
        <v>48953</v>
      </c>
      <c r="C3930" t="str">
        <f>PROPER(Table1[[#This Row],[Region]])</f>
        <v>East</v>
      </c>
      <c r="D3930" t="str">
        <f>PROPER(Table1[[#This Row],[Product Category]])</f>
        <v>Furniture</v>
      </c>
      <c r="E3930">
        <f>ROUND(Table1[[#This Row],[Sales Amount]],1)</f>
        <v>3921.4</v>
      </c>
      <c r="F3930">
        <f>Table1[[#This Row],[Quantity Sold]]</f>
        <v>39</v>
      </c>
      <c r="G3930">
        <f>Table1[[#This Row],[Discount (%)]]</f>
        <v>9</v>
      </c>
      <c r="H3930">
        <f>Table1[[#This Row],[Profit]]</f>
        <v>1540.73</v>
      </c>
    </row>
    <row r="3931" spans="1:8">
      <c r="A3931" s="11" t="s">
        <v>3870</v>
      </c>
      <c r="B3931" s="7">
        <v>48954</v>
      </c>
      <c r="C3931" t="str">
        <f>PROPER(Table1[[#This Row],[Region]])</f>
        <v>North</v>
      </c>
      <c r="D3931" t="str">
        <f>PROPER(Table1[[#This Row],[Product Category]])</f>
        <v>Clothing</v>
      </c>
      <c r="E3931">
        <f>ROUND(Table1[[#This Row],[Sales Amount]],1)</f>
        <v>1522.1</v>
      </c>
      <c r="F3931">
        <f>Table1[[#This Row],[Quantity Sold]]</f>
        <v>47</v>
      </c>
      <c r="G3931">
        <f>Table1[[#This Row],[Discount (%)]]</f>
        <v>44</v>
      </c>
      <c r="H3931">
        <f>Table1[[#This Row],[Profit]]</f>
        <v>1298.54</v>
      </c>
    </row>
    <row r="3932" spans="1:8">
      <c r="A3932" s="11" t="s">
        <v>3871</v>
      </c>
      <c r="B3932" s="7">
        <v>48955</v>
      </c>
      <c r="C3932" t="str">
        <f>PROPER(Table1[[#This Row],[Region]])</f>
        <v>North</v>
      </c>
      <c r="D3932" t="str">
        <f>PROPER(Table1[[#This Row],[Product Category]])</f>
        <v>Furniture</v>
      </c>
      <c r="E3932">
        <f>ROUND(Table1[[#This Row],[Sales Amount]],1)</f>
        <v>3462.9</v>
      </c>
      <c r="F3932">
        <f>Table1[[#This Row],[Quantity Sold]]</f>
        <v>14</v>
      </c>
      <c r="G3932">
        <f>Table1[[#This Row],[Discount (%)]]</f>
        <v>45</v>
      </c>
      <c r="H3932">
        <f>Table1[[#This Row],[Profit]]</f>
        <v>1854.04</v>
      </c>
    </row>
    <row r="3933" spans="1:8">
      <c r="A3933" s="11" t="s">
        <v>3872</v>
      </c>
      <c r="B3933" s="7">
        <v>48956</v>
      </c>
      <c r="C3933" t="str">
        <f>PROPER(Table1[[#This Row],[Region]])</f>
        <v>West</v>
      </c>
      <c r="D3933" t="str">
        <f>PROPER(Table1[[#This Row],[Product Category]])</f>
        <v>Furniture</v>
      </c>
      <c r="E3933">
        <f>ROUND(Table1[[#This Row],[Sales Amount]],1)</f>
        <v>4834</v>
      </c>
      <c r="F3933">
        <f>Table1[[#This Row],[Quantity Sold]]</f>
        <v>9</v>
      </c>
      <c r="G3933">
        <f>Table1[[#This Row],[Discount (%)]]</f>
        <v>1</v>
      </c>
      <c r="H3933">
        <f>Table1[[#This Row],[Profit]]</f>
        <v>588.17999999999995</v>
      </c>
    </row>
    <row r="3934" spans="1:8">
      <c r="A3934" s="11" t="s">
        <v>3873</v>
      </c>
      <c r="B3934" s="7">
        <v>48957</v>
      </c>
      <c r="C3934" t="str">
        <f>PROPER(Table1[[#This Row],[Region]])</f>
        <v>East</v>
      </c>
      <c r="D3934" t="str">
        <f>PROPER(Table1[[#This Row],[Product Category]])</f>
        <v>Electronics</v>
      </c>
      <c r="E3934">
        <f>ROUND(Table1[[#This Row],[Sales Amount]],1)</f>
        <v>988</v>
      </c>
      <c r="F3934">
        <f>Table1[[#This Row],[Quantity Sold]]</f>
        <v>29</v>
      </c>
      <c r="G3934">
        <f>Table1[[#This Row],[Discount (%)]]</f>
        <v>32</v>
      </c>
      <c r="H3934">
        <f>Table1[[#This Row],[Profit]]</f>
        <v>1952.37</v>
      </c>
    </row>
    <row r="3935" spans="1:8">
      <c r="A3935" s="11" t="s">
        <v>3874</v>
      </c>
      <c r="B3935" s="7">
        <v>48958</v>
      </c>
      <c r="C3935" t="str">
        <f>PROPER(Table1[[#This Row],[Region]])</f>
        <v>West</v>
      </c>
      <c r="D3935" t="str">
        <f>PROPER(Table1[[#This Row],[Product Category]])</f>
        <v>Clothing</v>
      </c>
      <c r="E3935">
        <f>ROUND(Table1[[#This Row],[Sales Amount]],1)</f>
        <v>4441.6000000000004</v>
      </c>
      <c r="F3935">
        <f>Table1[[#This Row],[Quantity Sold]]</f>
        <v>45</v>
      </c>
      <c r="G3935">
        <f>Table1[[#This Row],[Discount (%)]]</f>
        <v>11</v>
      </c>
      <c r="H3935">
        <f>Table1[[#This Row],[Profit]]</f>
        <v>828.69</v>
      </c>
    </row>
    <row r="3936" spans="1:8">
      <c r="A3936" s="11" t="s">
        <v>3875</v>
      </c>
      <c r="B3936" s="7">
        <v>48959</v>
      </c>
      <c r="C3936" t="str">
        <f>PROPER(Table1[[#This Row],[Region]])</f>
        <v>East</v>
      </c>
      <c r="D3936" t="str">
        <f>PROPER(Table1[[#This Row],[Product Category]])</f>
        <v>Electronics</v>
      </c>
      <c r="E3936">
        <f>ROUND(Table1[[#This Row],[Sales Amount]],1)</f>
        <v>1066.5</v>
      </c>
      <c r="F3936">
        <f>Table1[[#This Row],[Quantity Sold]]</f>
        <v>5</v>
      </c>
      <c r="G3936">
        <f>Table1[[#This Row],[Discount (%)]]</f>
        <v>12</v>
      </c>
      <c r="H3936">
        <f>Table1[[#This Row],[Profit]]</f>
        <v>1007.7</v>
      </c>
    </row>
    <row r="3937" spans="1:8">
      <c r="A3937" s="11" t="s">
        <v>3876</v>
      </c>
      <c r="B3937" s="7">
        <v>48960</v>
      </c>
      <c r="C3937" t="str">
        <f>PROPER(Table1[[#This Row],[Region]])</f>
        <v>North</v>
      </c>
      <c r="D3937" t="str">
        <f>PROPER(Table1[[#This Row],[Product Category]])</f>
        <v>Furniture</v>
      </c>
      <c r="E3937">
        <f>ROUND(Table1[[#This Row],[Sales Amount]],1)</f>
        <v>1255.3</v>
      </c>
      <c r="F3937">
        <f>Table1[[#This Row],[Quantity Sold]]</f>
        <v>38</v>
      </c>
      <c r="G3937">
        <f>Table1[[#This Row],[Discount (%)]]</f>
        <v>46</v>
      </c>
      <c r="H3937">
        <f>Table1[[#This Row],[Profit]]</f>
        <v>1914.59</v>
      </c>
    </row>
    <row r="3938" spans="1:8">
      <c r="A3938" s="11" t="s">
        <v>3877</v>
      </c>
      <c r="B3938" s="7">
        <v>48961</v>
      </c>
      <c r="C3938" t="str">
        <f>PROPER(Table1[[#This Row],[Region]])</f>
        <v>North</v>
      </c>
      <c r="D3938" t="str">
        <f>PROPER(Table1[[#This Row],[Product Category]])</f>
        <v>Sports</v>
      </c>
      <c r="E3938">
        <f>ROUND(Table1[[#This Row],[Sales Amount]],1)</f>
        <v>2936.2</v>
      </c>
      <c r="F3938">
        <f>Table1[[#This Row],[Quantity Sold]]</f>
        <v>15</v>
      </c>
      <c r="G3938">
        <f>Table1[[#This Row],[Discount (%)]]</f>
        <v>27</v>
      </c>
      <c r="H3938">
        <f>Table1[[#This Row],[Profit]]</f>
        <v>98.28</v>
      </c>
    </row>
    <row r="3939" spans="1:8">
      <c r="A3939" s="11" t="s">
        <v>3878</v>
      </c>
      <c r="B3939" s="7">
        <v>48962</v>
      </c>
      <c r="C3939" t="str">
        <f>PROPER(Table1[[#This Row],[Region]])</f>
        <v>South</v>
      </c>
      <c r="D3939" t="str">
        <f>PROPER(Table1[[#This Row],[Product Category]])</f>
        <v>Sports</v>
      </c>
      <c r="E3939">
        <f>ROUND(Table1[[#This Row],[Sales Amount]],1)</f>
        <v>757.5</v>
      </c>
      <c r="F3939">
        <f>Table1[[#This Row],[Quantity Sold]]</f>
        <v>17</v>
      </c>
      <c r="G3939">
        <f>Table1[[#This Row],[Discount (%)]]</f>
        <v>19</v>
      </c>
      <c r="H3939">
        <f>Table1[[#This Row],[Profit]]</f>
        <v>429.25</v>
      </c>
    </row>
    <row r="3940" spans="1:8">
      <c r="A3940" s="11" t="s">
        <v>3879</v>
      </c>
      <c r="B3940" s="7">
        <v>48963</v>
      </c>
      <c r="C3940" t="str">
        <f>PROPER(Table1[[#This Row],[Region]])</f>
        <v>South</v>
      </c>
      <c r="D3940" t="str">
        <f>PROPER(Table1[[#This Row],[Product Category]])</f>
        <v>Clothing</v>
      </c>
      <c r="E3940">
        <f>ROUND(Table1[[#This Row],[Sales Amount]],1)</f>
        <v>474</v>
      </c>
      <c r="F3940">
        <f>Table1[[#This Row],[Quantity Sold]]</f>
        <v>46</v>
      </c>
      <c r="G3940">
        <f>Table1[[#This Row],[Discount (%)]]</f>
        <v>42</v>
      </c>
      <c r="H3940">
        <f>Table1[[#This Row],[Profit]]</f>
        <v>1681.08</v>
      </c>
    </row>
    <row r="3941" spans="1:8">
      <c r="A3941" s="11" t="s">
        <v>3880</v>
      </c>
      <c r="B3941" s="7">
        <v>48964</v>
      </c>
      <c r="C3941" t="str">
        <f>PROPER(Table1[[#This Row],[Region]])</f>
        <v>North</v>
      </c>
      <c r="D3941" t="str">
        <f>PROPER(Table1[[#This Row],[Product Category]])</f>
        <v>Clothing</v>
      </c>
      <c r="E3941">
        <f>ROUND(Table1[[#This Row],[Sales Amount]],1)</f>
        <v>4511.7</v>
      </c>
      <c r="F3941">
        <f>Table1[[#This Row],[Quantity Sold]]</f>
        <v>42</v>
      </c>
      <c r="G3941">
        <f>Table1[[#This Row],[Discount (%)]]</f>
        <v>24</v>
      </c>
      <c r="H3941">
        <f>Table1[[#This Row],[Profit]]</f>
        <v>1368.32</v>
      </c>
    </row>
    <row r="3942" spans="1:8">
      <c r="A3942" s="11" t="s">
        <v>3881</v>
      </c>
      <c r="B3942" s="7">
        <v>48965</v>
      </c>
      <c r="C3942" t="str">
        <f>PROPER(Table1[[#This Row],[Region]])</f>
        <v>North</v>
      </c>
      <c r="D3942" t="str">
        <f>PROPER(Table1[[#This Row],[Product Category]])</f>
        <v>Sports</v>
      </c>
      <c r="E3942">
        <f>ROUND(Table1[[#This Row],[Sales Amount]],1)</f>
        <v>2757.5</v>
      </c>
      <c r="F3942">
        <f>Table1[[#This Row],[Quantity Sold]]</f>
        <v>42</v>
      </c>
      <c r="G3942">
        <f>Table1[[#This Row],[Discount (%)]]</f>
        <v>35</v>
      </c>
      <c r="H3942">
        <f>Table1[[#This Row],[Profit]]</f>
        <v>707.14</v>
      </c>
    </row>
    <row r="3943" spans="1:8">
      <c r="A3943" s="11" t="s">
        <v>3882</v>
      </c>
      <c r="B3943" s="7">
        <v>48966</v>
      </c>
      <c r="C3943" t="str">
        <f>PROPER(Table1[[#This Row],[Region]])</f>
        <v>North</v>
      </c>
      <c r="D3943" t="str">
        <f>PROPER(Table1[[#This Row],[Product Category]])</f>
        <v>Clothing</v>
      </c>
      <c r="E3943">
        <f>ROUND(Table1[[#This Row],[Sales Amount]],1)</f>
        <v>3636.6</v>
      </c>
      <c r="F3943">
        <f>Table1[[#This Row],[Quantity Sold]]</f>
        <v>30</v>
      </c>
      <c r="G3943">
        <f>Table1[[#This Row],[Discount (%)]]</f>
        <v>44</v>
      </c>
      <c r="H3943">
        <f>Table1[[#This Row],[Profit]]</f>
        <v>1002.41</v>
      </c>
    </row>
    <row r="3944" spans="1:8">
      <c r="A3944" s="11" t="s">
        <v>3883</v>
      </c>
      <c r="B3944" s="7">
        <v>48967</v>
      </c>
      <c r="C3944" t="str">
        <f>PROPER(Table1[[#This Row],[Region]])</f>
        <v>East</v>
      </c>
      <c r="D3944" t="str">
        <f>PROPER(Table1[[#This Row],[Product Category]])</f>
        <v>Furniture</v>
      </c>
      <c r="E3944">
        <f>ROUND(Table1[[#This Row],[Sales Amount]],1)</f>
        <v>4423</v>
      </c>
      <c r="F3944">
        <f>Table1[[#This Row],[Quantity Sold]]</f>
        <v>20</v>
      </c>
      <c r="G3944">
        <f>Table1[[#This Row],[Discount (%)]]</f>
        <v>25</v>
      </c>
      <c r="H3944">
        <f>Table1[[#This Row],[Profit]]</f>
        <v>770.82</v>
      </c>
    </row>
    <row r="3945" spans="1:8">
      <c r="A3945" s="11" t="s">
        <v>3884</v>
      </c>
      <c r="B3945" s="7">
        <v>48968</v>
      </c>
      <c r="C3945" t="str">
        <f>PROPER(Table1[[#This Row],[Region]])</f>
        <v>West</v>
      </c>
      <c r="D3945" t="str">
        <f>PROPER(Table1[[#This Row],[Product Category]])</f>
        <v>Electronics</v>
      </c>
      <c r="E3945">
        <f>ROUND(Table1[[#This Row],[Sales Amount]],1)</f>
        <v>2040.1</v>
      </c>
      <c r="F3945">
        <f>Table1[[#This Row],[Quantity Sold]]</f>
        <v>37</v>
      </c>
      <c r="G3945">
        <f>Table1[[#This Row],[Discount (%)]]</f>
        <v>4</v>
      </c>
      <c r="H3945">
        <f>Table1[[#This Row],[Profit]]</f>
        <v>218.25</v>
      </c>
    </row>
    <row r="3946" spans="1:8">
      <c r="A3946" s="11" t="s">
        <v>3885</v>
      </c>
      <c r="B3946" s="7">
        <v>48969</v>
      </c>
      <c r="C3946" t="str">
        <f>PROPER(Table1[[#This Row],[Region]])</f>
        <v>West</v>
      </c>
      <c r="D3946" t="str">
        <f>PROPER(Table1[[#This Row],[Product Category]])</f>
        <v>Furniture</v>
      </c>
      <c r="E3946">
        <f>ROUND(Table1[[#This Row],[Sales Amount]],1)</f>
        <v>761.8</v>
      </c>
      <c r="F3946">
        <f>Table1[[#This Row],[Quantity Sold]]</f>
        <v>23</v>
      </c>
      <c r="G3946">
        <f>Table1[[#This Row],[Discount (%)]]</f>
        <v>21</v>
      </c>
      <c r="H3946">
        <f>Table1[[#This Row],[Profit]]</f>
        <v>650.13</v>
      </c>
    </row>
    <row r="3947" spans="1:8">
      <c r="A3947" s="11" t="s">
        <v>3886</v>
      </c>
      <c r="B3947" s="7">
        <v>48970</v>
      </c>
      <c r="C3947" t="str">
        <f>PROPER(Table1[[#This Row],[Region]])</f>
        <v>North</v>
      </c>
      <c r="D3947" t="str">
        <f>PROPER(Table1[[#This Row],[Product Category]])</f>
        <v>Furniture</v>
      </c>
      <c r="E3947">
        <f>ROUND(Table1[[#This Row],[Sales Amount]],1)</f>
        <v>445.3</v>
      </c>
      <c r="F3947">
        <f>Table1[[#This Row],[Quantity Sold]]</f>
        <v>10</v>
      </c>
      <c r="G3947">
        <f>Table1[[#This Row],[Discount (%)]]</f>
        <v>1</v>
      </c>
      <c r="H3947">
        <f>Table1[[#This Row],[Profit]]</f>
        <v>1437.06</v>
      </c>
    </row>
    <row r="3948" spans="1:8">
      <c r="A3948" s="11" t="s">
        <v>3887</v>
      </c>
      <c r="B3948" s="7">
        <v>48971</v>
      </c>
      <c r="C3948" t="str">
        <f>PROPER(Table1[[#This Row],[Region]])</f>
        <v>North</v>
      </c>
      <c r="D3948" t="str">
        <f>PROPER(Table1[[#This Row],[Product Category]])</f>
        <v>Furniture</v>
      </c>
      <c r="E3948">
        <f>ROUND(Table1[[#This Row],[Sales Amount]],1)</f>
        <v>3051.8</v>
      </c>
      <c r="F3948">
        <f>Table1[[#This Row],[Quantity Sold]]</f>
        <v>25</v>
      </c>
      <c r="G3948">
        <f>Table1[[#This Row],[Discount (%)]]</f>
        <v>14</v>
      </c>
      <c r="H3948">
        <f>Table1[[#This Row],[Profit]]</f>
        <v>1386.99</v>
      </c>
    </row>
    <row r="3949" spans="1:8">
      <c r="A3949" s="11" t="s">
        <v>3888</v>
      </c>
      <c r="B3949" s="7">
        <v>48972</v>
      </c>
      <c r="C3949" t="str">
        <f>PROPER(Table1[[#This Row],[Region]])</f>
        <v>North</v>
      </c>
      <c r="D3949" t="str">
        <f>PROPER(Table1[[#This Row],[Product Category]])</f>
        <v>Sports</v>
      </c>
      <c r="E3949">
        <f>ROUND(Table1[[#This Row],[Sales Amount]],1)</f>
        <v>1129.0999999999999</v>
      </c>
      <c r="F3949">
        <f>Table1[[#This Row],[Quantity Sold]]</f>
        <v>3</v>
      </c>
      <c r="G3949">
        <f>Table1[[#This Row],[Discount (%)]]</f>
        <v>30</v>
      </c>
      <c r="H3949">
        <f>Table1[[#This Row],[Profit]]</f>
        <v>1561.12</v>
      </c>
    </row>
    <row r="3950" spans="1:8">
      <c r="A3950" s="11" t="s">
        <v>3889</v>
      </c>
      <c r="B3950" s="7">
        <v>48973</v>
      </c>
      <c r="C3950" t="str">
        <f>PROPER(Table1[[#This Row],[Region]])</f>
        <v>West</v>
      </c>
      <c r="D3950" t="str">
        <f>PROPER(Table1[[#This Row],[Product Category]])</f>
        <v>Clothing</v>
      </c>
      <c r="E3950">
        <f>ROUND(Table1[[#This Row],[Sales Amount]],1)</f>
        <v>972.2</v>
      </c>
      <c r="F3950">
        <f>Table1[[#This Row],[Quantity Sold]]</f>
        <v>38</v>
      </c>
      <c r="G3950">
        <f>Table1[[#This Row],[Discount (%)]]</f>
        <v>17</v>
      </c>
      <c r="H3950">
        <f>Table1[[#This Row],[Profit]]</f>
        <v>1717.69</v>
      </c>
    </row>
    <row r="3951" spans="1:8">
      <c r="A3951" s="11" t="s">
        <v>3890</v>
      </c>
      <c r="B3951" s="7">
        <v>48974</v>
      </c>
      <c r="C3951" t="str">
        <f>PROPER(Table1[[#This Row],[Region]])</f>
        <v>South</v>
      </c>
      <c r="D3951" t="str">
        <f>PROPER(Table1[[#This Row],[Product Category]])</f>
        <v>Electronics</v>
      </c>
      <c r="E3951">
        <f>ROUND(Table1[[#This Row],[Sales Amount]],1)</f>
        <v>2846.4</v>
      </c>
      <c r="F3951">
        <f>Table1[[#This Row],[Quantity Sold]]</f>
        <v>44</v>
      </c>
      <c r="G3951">
        <f>Table1[[#This Row],[Discount (%)]]</f>
        <v>38</v>
      </c>
      <c r="H3951">
        <f>Table1[[#This Row],[Profit]]</f>
        <v>1619.34</v>
      </c>
    </row>
    <row r="3952" spans="1:8">
      <c r="A3952" s="11" t="s">
        <v>3891</v>
      </c>
      <c r="B3952" s="7">
        <v>48975</v>
      </c>
      <c r="C3952" t="str">
        <f>PROPER(Table1[[#This Row],[Region]])</f>
        <v>North</v>
      </c>
      <c r="D3952" t="str">
        <f>PROPER(Table1[[#This Row],[Product Category]])</f>
        <v>Clothing</v>
      </c>
      <c r="E3952">
        <f>ROUND(Table1[[#This Row],[Sales Amount]],1)</f>
        <v>879.7</v>
      </c>
      <c r="F3952">
        <f>Table1[[#This Row],[Quantity Sold]]</f>
        <v>49</v>
      </c>
      <c r="G3952">
        <f>Table1[[#This Row],[Discount (%)]]</f>
        <v>24</v>
      </c>
      <c r="H3952">
        <f>Table1[[#This Row],[Profit]]</f>
        <v>496.71</v>
      </c>
    </row>
    <row r="3953" spans="1:8">
      <c r="A3953" s="11" t="s">
        <v>3892</v>
      </c>
      <c r="B3953" s="7">
        <v>48976</v>
      </c>
      <c r="C3953" t="str">
        <f>PROPER(Table1[[#This Row],[Region]])</f>
        <v>North</v>
      </c>
      <c r="D3953" t="str">
        <f>PROPER(Table1[[#This Row],[Product Category]])</f>
        <v>Electronics</v>
      </c>
      <c r="E3953">
        <f>ROUND(Table1[[#This Row],[Sales Amount]],1)</f>
        <v>1973.5</v>
      </c>
      <c r="F3953">
        <f>Table1[[#This Row],[Quantity Sold]]</f>
        <v>31</v>
      </c>
      <c r="G3953">
        <f>Table1[[#This Row],[Discount (%)]]</f>
        <v>37</v>
      </c>
      <c r="H3953">
        <f>Table1[[#This Row],[Profit]]</f>
        <v>956.39</v>
      </c>
    </row>
    <row r="3954" spans="1:8">
      <c r="A3954" s="11" t="s">
        <v>3893</v>
      </c>
      <c r="B3954" s="7">
        <v>48977</v>
      </c>
      <c r="C3954" t="str">
        <f>PROPER(Table1[[#This Row],[Region]])</f>
        <v>East</v>
      </c>
      <c r="D3954" t="str">
        <f>PROPER(Table1[[#This Row],[Product Category]])</f>
        <v>Clothing</v>
      </c>
      <c r="E3954">
        <f>ROUND(Table1[[#This Row],[Sales Amount]],1)</f>
        <v>4538</v>
      </c>
      <c r="F3954">
        <f>Table1[[#This Row],[Quantity Sold]]</f>
        <v>1</v>
      </c>
      <c r="G3954">
        <f>Table1[[#This Row],[Discount (%)]]</f>
        <v>1</v>
      </c>
      <c r="H3954">
        <f>Table1[[#This Row],[Profit]]</f>
        <v>886.12</v>
      </c>
    </row>
    <row r="3955" spans="1:8">
      <c r="A3955" s="11" t="s">
        <v>3894</v>
      </c>
      <c r="B3955" s="7">
        <v>48978</v>
      </c>
      <c r="C3955" t="str">
        <f>PROPER(Table1[[#This Row],[Region]])</f>
        <v>North</v>
      </c>
      <c r="D3955" t="str">
        <f>PROPER(Table1[[#This Row],[Product Category]])</f>
        <v>Clothing</v>
      </c>
      <c r="E3955">
        <f>ROUND(Table1[[#This Row],[Sales Amount]],1)</f>
        <v>3092.7</v>
      </c>
      <c r="F3955">
        <f>Table1[[#This Row],[Quantity Sold]]</f>
        <v>13</v>
      </c>
      <c r="G3955">
        <f>Table1[[#This Row],[Discount (%)]]</f>
        <v>26</v>
      </c>
      <c r="H3955">
        <f>Table1[[#This Row],[Profit]]</f>
        <v>335.43</v>
      </c>
    </row>
    <row r="3956" spans="1:8">
      <c r="A3956" s="11" t="s">
        <v>3895</v>
      </c>
      <c r="B3956" s="7">
        <v>48979</v>
      </c>
      <c r="C3956" t="str">
        <f>PROPER(Table1[[#This Row],[Region]])</f>
        <v>West</v>
      </c>
      <c r="D3956" t="str">
        <f>PROPER(Table1[[#This Row],[Product Category]])</f>
        <v>Sports</v>
      </c>
      <c r="E3956">
        <f>ROUND(Table1[[#This Row],[Sales Amount]],1)</f>
        <v>160.1</v>
      </c>
      <c r="F3956">
        <f>Table1[[#This Row],[Quantity Sold]]</f>
        <v>3</v>
      </c>
      <c r="G3956">
        <f>Table1[[#This Row],[Discount (%)]]</f>
        <v>9</v>
      </c>
      <c r="H3956">
        <f>Table1[[#This Row],[Profit]]</f>
        <v>1615.28</v>
      </c>
    </row>
    <row r="3957" spans="1:8">
      <c r="A3957" s="11" t="s">
        <v>3896</v>
      </c>
      <c r="B3957" s="7">
        <v>48980</v>
      </c>
      <c r="C3957" t="str">
        <f>PROPER(Table1[[#This Row],[Region]])</f>
        <v>East</v>
      </c>
      <c r="D3957" t="str">
        <f>PROPER(Table1[[#This Row],[Product Category]])</f>
        <v>Sports</v>
      </c>
      <c r="E3957">
        <f>ROUND(Table1[[#This Row],[Sales Amount]],1)</f>
        <v>718.8</v>
      </c>
      <c r="F3957">
        <f>Table1[[#This Row],[Quantity Sold]]</f>
        <v>24</v>
      </c>
      <c r="G3957">
        <f>Table1[[#This Row],[Discount (%)]]</f>
        <v>47</v>
      </c>
      <c r="H3957">
        <f>Table1[[#This Row],[Profit]]</f>
        <v>321.06</v>
      </c>
    </row>
    <row r="3958" spans="1:8">
      <c r="A3958" s="11" t="s">
        <v>3897</v>
      </c>
      <c r="B3958" s="7">
        <v>48981</v>
      </c>
      <c r="C3958" t="str">
        <f>PROPER(Table1[[#This Row],[Region]])</f>
        <v>East</v>
      </c>
      <c r="D3958" t="str">
        <f>PROPER(Table1[[#This Row],[Product Category]])</f>
        <v>Sports</v>
      </c>
      <c r="E3958">
        <f>ROUND(Table1[[#This Row],[Sales Amount]],1)</f>
        <v>1331</v>
      </c>
      <c r="F3958">
        <f>Table1[[#This Row],[Quantity Sold]]</f>
        <v>15</v>
      </c>
      <c r="G3958">
        <f>Table1[[#This Row],[Discount (%)]]</f>
        <v>41</v>
      </c>
      <c r="H3958">
        <f>Table1[[#This Row],[Profit]]</f>
        <v>1925.83</v>
      </c>
    </row>
    <row r="3959" spans="1:8">
      <c r="A3959" s="11" t="s">
        <v>3898</v>
      </c>
      <c r="B3959" s="7">
        <v>48982</v>
      </c>
      <c r="C3959" t="str">
        <f>PROPER(Table1[[#This Row],[Region]])</f>
        <v>South</v>
      </c>
      <c r="D3959" t="str">
        <f>PROPER(Table1[[#This Row],[Product Category]])</f>
        <v>Furniture</v>
      </c>
      <c r="E3959">
        <f>ROUND(Table1[[#This Row],[Sales Amount]],1)</f>
        <v>4655.5</v>
      </c>
      <c r="F3959">
        <f>Table1[[#This Row],[Quantity Sold]]</f>
        <v>22</v>
      </c>
      <c r="G3959">
        <f>Table1[[#This Row],[Discount (%)]]</f>
        <v>24</v>
      </c>
      <c r="H3959">
        <f>Table1[[#This Row],[Profit]]</f>
        <v>833.07</v>
      </c>
    </row>
    <row r="3960" spans="1:8">
      <c r="A3960" s="11" t="s">
        <v>3899</v>
      </c>
      <c r="B3960" s="7">
        <v>48983</v>
      </c>
      <c r="C3960" t="str">
        <f>PROPER(Table1[[#This Row],[Region]])</f>
        <v>North</v>
      </c>
      <c r="D3960" t="str">
        <f>PROPER(Table1[[#This Row],[Product Category]])</f>
        <v>Electronics</v>
      </c>
      <c r="E3960">
        <f>ROUND(Table1[[#This Row],[Sales Amount]],1)</f>
        <v>4297.8</v>
      </c>
      <c r="F3960">
        <f>Table1[[#This Row],[Quantity Sold]]</f>
        <v>40</v>
      </c>
      <c r="G3960">
        <f>Table1[[#This Row],[Discount (%)]]</f>
        <v>3</v>
      </c>
      <c r="H3960">
        <f>Table1[[#This Row],[Profit]]</f>
        <v>1110.25</v>
      </c>
    </row>
    <row r="3961" spans="1:8">
      <c r="A3961" s="11" t="s">
        <v>3900</v>
      </c>
      <c r="B3961" s="7">
        <v>48984</v>
      </c>
      <c r="C3961" t="str">
        <f>PROPER(Table1[[#This Row],[Region]])</f>
        <v>North</v>
      </c>
      <c r="D3961" t="str">
        <f>PROPER(Table1[[#This Row],[Product Category]])</f>
        <v>Clothing</v>
      </c>
      <c r="E3961">
        <f>ROUND(Table1[[#This Row],[Sales Amount]],1)</f>
        <v>1584.2</v>
      </c>
      <c r="F3961">
        <f>Table1[[#This Row],[Quantity Sold]]</f>
        <v>22</v>
      </c>
      <c r="G3961">
        <f>Table1[[#This Row],[Discount (%)]]</f>
        <v>37</v>
      </c>
      <c r="H3961">
        <f>Table1[[#This Row],[Profit]]</f>
        <v>362.82</v>
      </c>
    </row>
    <row r="3962" spans="1:8">
      <c r="A3962" s="11" t="s">
        <v>3901</v>
      </c>
      <c r="B3962" s="7">
        <v>48985</v>
      </c>
      <c r="C3962" t="str">
        <f>PROPER(Table1[[#This Row],[Region]])</f>
        <v>South</v>
      </c>
      <c r="D3962" t="str">
        <f>PROPER(Table1[[#This Row],[Product Category]])</f>
        <v>Sports</v>
      </c>
      <c r="E3962">
        <f>ROUND(Table1[[#This Row],[Sales Amount]],1)</f>
        <v>542.5</v>
      </c>
      <c r="F3962">
        <f>Table1[[#This Row],[Quantity Sold]]</f>
        <v>3</v>
      </c>
      <c r="G3962">
        <f>Table1[[#This Row],[Discount (%)]]</f>
        <v>37</v>
      </c>
      <c r="H3962">
        <f>Table1[[#This Row],[Profit]]</f>
        <v>662.18</v>
      </c>
    </row>
    <row r="3963" spans="1:8">
      <c r="A3963" s="11" t="s">
        <v>3902</v>
      </c>
      <c r="B3963" s="7">
        <v>48986</v>
      </c>
      <c r="C3963" t="str">
        <f>PROPER(Table1[[#This Row],[Region]])</f>
        <v>West</v>
      </c>
      <c r="D3963" t="str">
        <f>PROPER(Table1[[#This Row],[Product Category]])</f>
        <v>Electronics</v>
      </c>
      <c r="E3963">
        <f>ROUND(Table1[[#This Row],[Sales Amount]],1)</f>
        <v>4789.3999999999996</v>
      </c>
      <c r="F3963">
        <f>Table1[[#This Row],[Quantity Sold]]</f>
        <v>31</v>
      </c>
      <c r="G3963">
        <f>Table1[[#This Row],[Discount (%)]]</f>
        <v>37</v>
      </c>
      <c r="H3963">
        <f>Table1[[#This Row],[Profit]]</f>
        <v>1702.98</v>
      </c>
    </row>
    <row r="3964" spans="1:8">
      <c r="A3964" s="11" t="s">
        <v>3903</v>
      </c>
      <c r="B3964" s="7">
        <v>48987</v>
      </c>
      <c r="C3964" t="str">
        <f>PROPER(Table1[[#This Row],[Region]])</f>
        <v>North</v>
      </c>
      <c r="D3964" t="str">
        <f>PROPER(Table1[[#This Row],[Product Category]])</f>
        <v>Clothing</v>
      </c>
      <c r="E3964">
        <f>ROUND(Table1[[#This Row],[Sales Amount]],1)</f>
        <v>4457.8999999999996</v>
      </c>
      <c r="F3964">
        <f>Table1[[#This Row],[Quantity Sold]]</f>
        <v>34</v>
      </c>
      <c r="G3964">
        <f>Table1[[#This Row],[Discount (%)]]</f>
        <v>15</v>
      </c>
      <c r="H3964">
        <f>Table1[[#This Row],[Profit]]</f>
        <v>1442.49</v>
      </c>
    </row>
    <row r="3965" spans="1:8">
      <c r="A3965" s="11" t="s">
        <v>3904</v>
      </c>
      <c r="B3965" s="7">
        <v>48988</v>
      </c>
      <c r="C3965" t="str">
        <f>PROPER(Table1[[#This Row],[Region]])</f>
        <v>South</v>
      </c>
      <c r="D3965" t="str">
        <f>PROPER(Table1[[#This Row],[Product Category]])</f>
        <v>Sports</v>
      </c>
      <c r="E3965">
        <f>ROUND(Table1[[#This Row],[Sales Amount]],1)</f>
        <v>2795.1</v>
      </c>
      <c r="F3965">
        <f>Table1[[#This Row],[Quantity Sold]]</f>
        <v>21</v>
      </c>
      <c r="G3965">
        <f>Table1[[#This Row],[Discount (%)]]</f>
        <v>46</v>
      </c>
      <c r="H3965">
        <f>Table1[[#This Row],[Profit]]</f>
        <v>768.94</v>
      </c>
    </row>
    <row r="3966" spans="1:8">
      <c r="A3966" s="11" t="s">
        <v>3905</v>
      </c>
      <c r="B3966" s="7">
        <v>48989</v>
      </c>
      <c r="C3966" t="str">
        <f>PROPER(Table1[[#This Row],[Region]])</f>
        <v>West</v>
      </c>
      <c r="D3966" t="str">
        <f>PROPER(Table1[[#This Row],[Product Category]])</f>
        <v>Groceries</v>
      </c>
      <c r="E3966">
        <f>ROUND(Table1[[#This Row],[Sales Amount]],1)</f>
        <v>1561.8</v>
      </c>
      <c r="F3966">
        <f>Table1[[#This Row],[Quantity Sold]]</f>
        <v>46</v>
      </c>
      <c r="G3966">
        <f>Table1[[#This Row],[Discount (%)]]</f>
        <v>28</v>
      </c>
      <c r="H3966">
        <f>Table1[[#This Row],[Profit]]</f>
        <v>1067.04</v>
      </c>
    </row>
    <row r="3967" spans="1:8">
      <c r="A3967" s="11" t="s">
        <v>3906</v>
      </c>
      <c r="B3967" s="7">
        <v>48990</v>
      </c>
      <c r="C3967" t="str">
        <f>PROPER(Table1[[#This Row],[Region]])</f>
        <v>West</v>
      </c>
      <c r="D3967" t="str">
        <f>PROPER(Table1[[#This Row],[Product Category]])</f>
        <v>Furniture</v>
      </c>
      <c r="E3967">
        <f>ROUND(Table1[[#This Row],[Sales Amount]],1)</f>
        <v>132.69999999999999</v>
      </c>
      <c r="F3967">
        <f>Table1[[#This Row],[Quantity Sold]]</f>
        <v>26</v>
      </c>
      <c r="G3967">
        <f>Table1[[#This Row],[Discount (%)]]</f>
        <v>29</v>
      </c>
      <c r="H3967">
        <f>Table1[[#This Row],[Profit]]</f>
        <v>1252.47</v>
      </c>
    </row>
    <row r="3968" spans="1:8">
      <c r="A3968" s="11" t="s">
        <v>3907</v>
      </c>
      <c r="B3968" s="7">
        <v>48991</v>
      </c>
      <c r="C3968" t="str">
        <f>PROPER(Table1[[#This Row],[Region]])</f>
        <v>East</v>
      </c>
      <c r="D3968" t="str">
        <f>PROPER(Table1[[#This Row],[Product Category]])</f>
        <v>Sports</v>
      </c>
      <c r="E3968">
        <f>ROUND(Table1[[#This Row],[Sales Amount]],1)</f>
        <v>2706.5</v>
      </c>
      <c r="F3968">
        <f>Table1[[#This Row],[Quantity Sold]]</f>
        <v>32</v>
      </c>
      <c r="G3968">
        <f>Table1[[#This Row],[Discount (%)]]</f>
        <v>28</v>
      </c>
      <c r="H3968">
        <f>Table1[[#This Row],[Profit]]</f>
        <v>1922.47</v>
      </c>
    </row>
    <row r="3969" spans="1:8">
      <c r="A3969" s="11" t="s">
        <v>3908</v>
      </c>
      <c r="B3969" s="7">
        <v>48992</v>
      </c>
      <c r="C3969" t="str">
        <f>PROPER(Table1[[#This Row],[Region]])</f>
        <v>East</v>
      </c>
      <c r="D3969" t="str">
        <f>PROPER(Table1[[#This Row],[Product Category]])</f>
        <v>Clothing</v>
      </c>
      <c r="E3969">
        <f>ROUND(Table1[[#This Row],[Sales Amount]],1)</f>
        <v>1969.9</v>
      </c>
      <c r="F3969">
        <f>Table1[[#This Row],[Quantity Sold]]</f>
        <v>48</v>
      </c>
      <c r="G3969">
        <f>Table1[[#This Row],[Discount (%)]]</f>
        <v>16</v>
      </c>
      <c r="H3969">
        <f>Table1[[#This Row],[Profit]]</f>
        <v>294.29000000000002</v>
      </c>
    </row>
    <row r="3970" spans="1:8">
      <c r="A3970" s="11" t="s">
        <v>3909</v>
      </c>
      <c r="B3970" s="7">
        <v>48993</v>
      </c>
      <c r="C3970" t="str">
        <f>PROPER(Table1[[#This Row],[Region]])</f>
        <v>East</v>
      </c>
      <c r="D3970" t="str">
        <f>PROPER(Table1[[#This Row],[Product Category]])</f>
        <v>Electronics</v>
      </c>
      <c r="E3970">
        <f>ROUND(Table1[[#This Row],[Sales Amount]],1)</f>
        <v>3228.2</v>
      </c>
      <c r="F3970">
        <f>Table1[[#This Row],[Quantity Sold]]</f>
        <v>42</v>
      </c>
      <c r="G3970">
        <f>Table1[[#This Row],[Discount (%)]]</f>
        <v>39</v>
      </c>
      <c r="H3970">
        <f>Table1[[#This Row],[Profit]]</f>
        <v>324.58999999999997</v>
      </c>
    </row>
    <row r="3971" spans="1:8">
      <c r="A3971" s="11" t="s">
        <v>3910</v>
      </c>
      <c r="B3971" s="7">
        <v>48994</v>
      </c>
      <c r="C3971" t="str">
        <f>PROPER(Table1[[#This Row],[Region]])</f>
        <v>South</v>
      </c>
      <c r="D3971" t="str">
        <f>PROPER(Table1[[#This Row],[Product Category]])</f>
        <v>Clothing</v>
      </c>
      <c r="E3971">
        <f>ROUND(Table1[[#This Row],[Sales Amount]],1)</f>
        <v>1132.5999999999999</v>
      </c>
      <c r="F3971">
        <f>Table1[[#This Row],[Quantity Sold]]</f>
        <v>48</v>
      </c>
      <c r="G3971">
        <f>Table1[[#This Row],[Discount (%)]]</f>
        <v>38</v>
      </c>
      <c r="H3971">
        <f>Table1[[#This Row],[Profit]]</f>
        <v>1682.41</v>
      </c>
    </row>
    <row r="3972" spans="1:8">
      <c r="A3972" s="11">
        <v>83189243</v>
      </c>
      <c r="B3972" s="7">
        <v>48995</v>
      </c>
      <c r="C3972" t="str">
        <f>PROPER(Table1[[#This Row],[Region]])</f>
        <v>South</v>
      </c>
      <c r="D3972" t="str">
        <f>PROPER(Table1[[#This Row],[Product Category]])</f>
        <v>Clothing</v>
      </c>
      <c r="E3972">
        <f>ROUND(Table1[[#This Row],[Sales Amount]],1)</f>
        <v>1048.5</v>
      </c>
      <c r="F3972">
        <f>Table1[[#This Row],[Quantity Sold]]</f>
        <v>25</v>
      </c>
      <c r="G3972">
        <f>Table1[[#This Row],[Discount (%)]]</f>
        <v>49</v>
      </c>
      <c r="H3972">
        <f>Table1[[#This Row],[Profit]]</f>
        <v>296.93</v>
      </c>
    </row>
    <row r="3973" spans="1:8">
      <c r="A3973" s="11" t="s">
        <v>3911</v>
      </c>
      <c r="B3973" s="7">
        <v>48996</v>
      </c>
      <c r="C3973" t="str">
        <f>PROPER(Table1[[#This Row],[Region]])</f>
        <v>East</v>
      </c>
      <c r="D3973" t="str">
        <f>PROPER(Table1[[#This Row],[Product Category]])</f>
        <v>Clothing</v>
      </c>
      <c r="E3973">
        <f>ROUND(Table1[[#This Row],[Sales Amount]],1)</f>
        <v>315.2</v>
      </c>
      <c r="F3973">
        <f>Table1[[#This Row],[Quantity Sold]]</f>
        <v>13</v>
      </c>
      <c r="G3973">
        <f>Table1[[#This Row],[Discount (%)]]</f>
        <v>27</v>
      </c>
      <c r="H3973">
        <f>Table1[[#This Row],[Profit]]</f>
        <v>954.53</v>
      </c>
    </row>
    <row r="3974" spans="1:8">
      <c r="A3974" s="11" t="s">
        <v>3912</v>
      </c>
      <c r="B3974" s="7">
        <v>48997</v>
      </c>
      <c r="C3974" t="str">
        <f>PROPER(Table1[[#This Row],[Region]])</f>
        <v>East</v>
      </c>
      <c r="D3974" t="str">
        <f>PROPER(Table1[[#This Row],[Product Category]])</f>
        <v>Clothing</v>
      </c>
      <c r="E3974">
        <f>ROUND(Table1[[#This Row],[Sales Amount]],1)</f>
        <v>2628.7</v>
      </c>
      <c r="F3974">
        <f>Table1[[#This Row],[Quantity Sold]]</f>
        <v>17</v>
      </c>
      <c r="G3974">
        <f>Table1[[#This Row],[Discount (%)]]</f>
        <v>9</v>
      </c>
      <c r="H3974">
        <f>Table1[[#This Row],[Profit]]</f>
        <v>842.71</v>
      </c>
    </row>
    <row r="3975" spans="1:8">
      <c r="A3975" s="11" t="s">
        <v>3914</v>
      </c>
      <c r="B3975" s="7">
        <v>48998</v>
      </c>
      <c r="C3975" t="str">
        <f>PROPER(Table1[[#This Row],[Region]])</f>
        <v>South</v>
      </c>
      <c r="D3975" t="str">
        <f>PROPER(Table1[[#This Row],[Product Category]])</f>
        <v>Electronics</v>
      </c>
      <c r="E3975">
        <f>ROUND(Table1[[#This Row],[Sales Amount]],1)</f>
        <v>2665.6</v>
      </c>
      <c r="F3975">
        <f>Table1[[#This Row],[Quantity Sold]]</f>
        <v>50</v>
      </c>
      <c r="G3975">
        <f>Table1[[#This Row],[Discount (%)]]</f>
        <v>27</v>
      </c>
      <c r="H3975">
        <f>Table1[[#This Row],[Profit]]</f>
        <v>828.3</v>
      </c>
    </row>
    <row r="3976" spans="1:8">
      <c r="A3976" s="11" t="s">
        <v>3915</v>
      </c>
      <c r="B3976" s="7">
        <v>48999</v>
      </c>
      <c r="C3976" t="str">
        <f>PROPER(Table1[[#This Row],[Region]])</f>
        <v>South</v>
      </c>
      <c r="D3976" t="str">
        <f>PROPER(Table1[[#This Row],[Product Category]])</f>
        <v>Groceries</v>
      </c>
      <c r="E3976">
        <f>ROUND(Table1[[#This Row],[Sales Amount]],1)</f>
        <v>3403.9</v>
      </c>
      <c r="F3976">
        <f>Table1[[#This Row],[Quantity Sold]]</f>
        <v>19</v>
      </c>
      <c r="G3976">
        <f>Table1[[#This Row],[Discount (%)]]</f>
        <v>46</v>
      </c>
      <c r="H3976">
        <f>Table1[[#This Row],[Profit]]</f>
        <v>1588.43</v>
      </c>
    </row>
    <row r="3977" spans="1:8">
      <c r="A3977" s="11" t="s">
        <v>3917</v>
      </c>
      <c r="B3977" s="7">
        <v>49000</v>
      </c>
      <c r="C3977" t="str">
        <f>PROPER(Table1[[#This Row],[Region]])</f>
        <v>South</v>
      </c>
      <c r="D3977" t="str">
        <f>PROPER(Table1[[#This Row],[Product Category]])</f>
        <v>Furniture</v>
      </c>
      <c r="E3977">
        <f>ROUND(Table1[[#This Row],[Sales Amount]],1)</f>
        <v>4172.1000000000004</v>
      </c>
      <c r="F3977">
        <f>Table1[[#This Row],[Quantity Sold]]</f>
        <v>32</v>
      </c>
      <c r="G3977">
        <f>Table1[[#This Row],[Discount (%)]]</f>
        <v>30</v>
      </c>
      <c r="H3977">
        <f>Table1[[#This Row],[Profit]]</f>
        <v>1358.35</v>
      </c>
    </row>
    <row r="3978" spans="1:8">
      <c r="A3978" s="11" t="s">
        <v>3918</v>
      </c>
      <c r="B3978" s="7">
        <v>49001</v>
      </c>
      <c r="C3978" t="str">
        <f>PROPER(Table1[[#This Row],[Region]])</f>
        <v>East</v>
      </c>
      <c r="D3978" t="str">
        <f>PROPER(Table1[[#This Row],[Product Category]])</f>
        <v>Groceries</v>
      </c>
      <c r="E3978">
        <f>ROUND(Table1[[#This Row],[Sales Amount]],1)</f>
        <v>1769.7</v>
      </c>
      <c r="F3978">
        <f>Table1[[#This Row],[Quantity Sold]]</f>
        <v>35</v>
      </c>
      <c r="G3978">
        <f>Table1[[#This Row],[Discount (%)]]</f>
        <v>19</v>
      </c>
      <c r="H3978">
        <f>Table1[[#This Row],[Profit]]</f>
        <v>1908.05</v>
      </c>
    </row>
    <row r="3979" spans="1:8">
      <c r="A3979" s="11" t="s">
        <v>3919</v>
      </c>
      <c r="B3979" s="7">
        <v>49002</v>
      </c>
      <c r="C3979" t="str">
        <f>PROPER(Table1[[#This Row],[Region]])</f>
        <v>East</v>
      </c>
      <c r="D3979" t="str">
        <f>PROPER(Table1[[#This Row],[Product Category]])</f>
        <v>Clothing</v>
      </c>
      <c r="E3979">
        <f>ROUND(Table1[[#This Row],[Sales Amount]],1)</f>
        <v>4322.8</v>
      </c>
      <c r="F3979">
        <f>Table1[[#This Row],[Quantity Sold]]</f>
        <v>44</v>
      </c>
      <c r="G3979">
        <f>Table1[[#This Row],[Discount (%)]]</f>
        <v>40</v>
      </c>
      <c r="H3979">
        <f>Table1[[#This Row],[Profit]]</f>
        <v>1776.15</v>
      </c>
    </row>
    <row r="3980" spans="1:8">
      <c r="A3980" s="11" t="s">
        <v>3920</v>
      </c>
      <c r="B3980" s="7">
        <v>49003</v>
      </c>
      <c r="C3980" t="str">
        <f>PROPER(Table1[[#This Row],[Region]])</f>
        <v>South</v>
      </c>
      <c r="D3980" t="str">
        <f>PROPER(Table1[[#This Row],[Product Category]])</f>
        <v>Sports</v>
      </c>
      <c r="E3980">
        <f>ROUND(Table1[[#This Row],[Sales Amount]],1)</f>
        <v>4193.5</v>
      </c>
      <c r="F3980">
        <f>Table1[[#This Row],[Quantity Sold]]</f>
        <v>34</v>
      </c>
      <c r="G3980">
        <f>Table1[[#This Row],[Discount (%)]]</f>
        <v>28</v>
      </c>
      <c r="H3980">
        <f>Table1[[#This Row],[Profit]]</f>
        <v>89.65</v>
      </c>
    </row>
    <row r="3981" spans="1:8">
      <c r="A3981" s="11" t="s">
        <v>3921</v>
      </c>
      <c r="B3981" s="7">
        <v>49004</v>
      </c>
      <c r="C3981" t="str">
        <f>PROPER(Table1[[#This Row],[Region]])</f>
        <v>North</v>
      </c>
      <c r="D3981" t="str">
        <f>PROPER(Table1[[#This Row],[Product Category]])</f>
        <v>Clothing</v>
      </c>
      <c r="E3981">
        <f>ROUND(Table1[[#This Row],[Sales Amount]],1)</f>
        <v>2926.3</v>
      </c>
      <c r="F3981">
        <f>Table1[[#This Row],[Quantity Sold]]</f>
        <v>50</v>
      </c>
      <c r="G3981">
        <f>Table1[[#This Row],[Discount (%)]]</f>
        <v>7</v>
      </c>
      <c r="H3981">
        <f>Table1[[#This Row],[Profit]]</f>
        <v>576.58000000000004</v>
      </c>
    </row>
    <row r="3982" spans="1:8">
      <c r="A3982" s="11" t="s">
        <v>3922</v>
      </c>
      <c r="B3982" s="7">
        <v>49005</v>
      </c>
      <c r="C3982" t="str">
        <f>PROPER(Table1[[#This Row],[Region]])</f>
        <v>South</v>
      </c>
      <c r="D3982" t="str">
        <f>PROPER(Table1[[#This Row],[Product Category]])</f>
        <v>Clothing</v>
      </c>
      <c r="E3982">
        <f>ROUND(Table1[[#This Row],[Sales Amount]],1)</f>
        <v>2155.1999999999998</v>
      </c>
      <c r="F3982">
        <f>Table1[[#This Row],[Quantity Sold]]</f>
        <v>39</v>
      </c>
      <c r="G3982">
        <f>Table1[[#This Row],[Discount (%)]]</f>
        <v>16</v>
      </c>
      <c r="H3982">
        <f>Table1[[#This Row],[Profit]]</f>
        <v>1114.21</v>
      </c>
    </row>
    <row r="3983" spans="1:8">
      <c r="A3983" s="11" t="s">
        <v>3923</v>
      </c>
      <c r="B3983" s="7">
        <v>49006</v>
      </c>
      <c r="C3983" t="str">
        <f>PROPER(Table1[[#This Row],[Region]])</f>
        <v>East</v>
      </c>
      <c r="D3983" t="str">
        <f>PROPER(Table1[[#This Row],[Product Category]])</f>
        <v>Clothing</v>
      </c>
      <c r="E3983">
        <f>ROUND(Table1[[#This Row],[Sales Amount]],1)</f>
        <v>732.7</v>
      </c>
      <c r="F3983">
        <f>Table1[[#This Row],[Quantity Sold]]</f>
        <v>19</v>
      </c>
      <c r="G3983">
        <f>Table1[[#This Row],[Discount (%)]]</f>
        <v>24</v>
      </c>
      <c r="H3983">
        <f>Table1[[#This Row],[Profit]]</f>
        <v>696.01</v>
      </c>
    </row>
    <row r="3984" spans="1:8">
      <c r="A3984" s="11" t="s">
        <v>3924</v>
      </c>
      <c r="B3984" s="7">
        <v>49007</v>
      </c>
      <c r="C3984" t="str">
        <f>PROPER(Table1[[#This Row],[Region]])</f>
        <v>South</v>
      </c>
      <c r="D3984" t="str">
        <f>PROPER(Table1[[#This Row],[Product Category]])</f>
        <v>Sports</v>
      </c>
      <c r="E3984">
        <f>ROUND(Table1[[#This Row],[Sales Amount]],1)</f>
        <v>3748.8</v>
      </c>
      <c r="F3984">
        <f>Table1[[#This Row],[Quantity Sold]]</f>
        <v>34</v>
      </c>
      <c r="G3984">
        <f>Table1[[#This Row],[Discount (%)]]</f>
        <v>37</v>
      </c>
      <c r="H3984">
        <f>Table1[[#This Row],[Profit]]</f>
        <v>1436.07</v>
      </c>
    </row>
    <row r="3985" spans="1:8">
      <c r="A3985" s="11" t="s">
        <v>3925</v>
      </c>
      <c r="B3985" s="7">
        <v>49008</v>
      </c>
      <c r="C3985" t="str">
        <f>PROPER(Table1[[#This Row],[Region]])</f>
        <v>West</v>
      </c>
      <c r="D3985" t="str">
        <f>PROPER(Table1[[#This Row],[Product Category]])</f>
        <v>Clothing</v>
      </c>
      <c r="E3985">
        <f>ROUND(Table1[[#This Row],[Sales Amount]],1)</f>
        <v>1146.2</v>
      </c>
      <c r="F3985">
        <f>Table1[[#This Row],[Quantity Sold]]</f>
        <v>49</v>
      </c>
      <c r="G3985">
        <f>Table1[[#This Row],[Discount (%)]]</f>
        <v>47</v>
      </c>
      <c r="H3985">
        <f>Table1[[#This Row],[Profit]]</f>
        <v>948.05</v>
      </c>
    </row>
    <row r="3986" spans="1:8">
      <c r="A3986" s="11" t="s">
        <v>3926</v>
      </c>
      <c r="B3986" s="7">
        <v>49009</v>
      </c>
      <c r="C3986" t="str">
        <f>PROPER(Table1[[#This Row],[Region]])</f>
        <v>South</v>
      </c>
      <c r="D3986" t="str">
        <f>PROPER(Table1[[#This Row],[Product Category]])</f>
        <v>Furniture</v>
      </c>
      <c r="E3986">
        <f>ROUND(Table1[[#This Row],[Sales Amount]],1)</f>
        <v>3451.3</v>
      </c>
      <c r="F3986">
        <f>Table1[[#This Row],[Quantity Sold]]</f>
        <v>7</v>
      </c>
      <c r="G3986">
        <f>Table1[[#This Row],[Discount (%)]]</f>
        <v>28</v>
      </c>
      <c r="H3986">
        <f>Table1[[#This Row],[Profit]]</f>
        <v>69.55</v>
      </c>
    </row>
    <row r="3987" spans="1:8">
      <c r="A3987" s="11" t="s">
        <v>3927</v>
      </c>
      <c r="B3987" s="7">
        <v>49010</v>
      </c>
      <c r="C3987" t="str">
        <f>PROPER(Table1[[#This Row],[Region]])</f>
        <v>West</v>
      </c>
      <c r="D3987" t="str">
        <f>PROPER(Table1[[#This Row],[Product Category]])</f>
        <v>Groceries</v>
      </c>
      <c r="E3987">
        <f>ROUND(Table1[[#This Row],[Sales Amount]],1)</f>
        <v>3897.7</v>
      </c>
      <c r="F3987">
        <f>Table1[[#This Row],[Quantity Sold]]</f>
        <v>42</v>
      </c>
      <c r="G3987">
        <f>Table1[[#This Row],[Discount (%)]]</f>
        <v>35</v>
      </c>
      <c r="H3987">
        <f>Table1[[#This Row],[Profit]]</f>
        <v>1232.5999999999999</v>
      </c>
    </row>
    <row r="3988" spans="1:8">
      <c r="A3988" s="11" t="s">
        <v>3928</v>
      </c>
      <c r="B3988" s="7">
        <v>49011</v>
      </c>
      <c r="C3988" t="str">
        <f>PROPER(Table1[[#This Row],[Region]])</f>
        <v>East</v>
      </c>
      <c r="D3988" t="str">
        <f>PROPER(Table1[[#This Row],[Product Category]])</f>
        <v>Clothing</v>
      </c>
      <c r="E3988">
        <f>ROUND(Table1[[#This Row],[Sales Amount]],1)</f>
        <v>2410.5</v>
      </c>
      <c r="F3988">
        <f>Table1[[#This Row],[Quantity Sold]]</f>
        <v>23</v>
      </c>
      <c r="G3988">
        <f>Table1[[#This Row],[Discount (%)]]</f>
        <v>48</v>
      </c>
      <c r="H3988">
        <f>Table1[[#This Row],[Profit]]</f>
        <v>1427.01</v>
      </c>
    </row>
    <row r="3989" spans="1:8">
      <c r="A3989" s="11" t="s">
        <v>3929</v>
      </c>
      <c r="B3989" s="7">
        <v>49012</v>
      </c>
      <c r="C3989" t="str">
        <f>PROPER(Table1[[#This Row],[Region]])</f>
        <v>East</v>
      </c>
      <c r="D3989" t="str">
        <f>PROPER(Table1[[#This Row],[Product Category]])</f>
        <v>Groceries</v>
      </c>
      <c r="E3989">
        <f>ROUND(Table1[[#This Row],[Sales Amount]],1)</f>
        <v>673.6</v>
      </c>
      <c r="F3989">
        <f>Table1[[#This Row],[Quantity Sold]]</f>
        <v>48</v>
      </c>
      <c r="G3989">
        <f>Table1[[#This Row],[Discount (%)]]</f>
        <v>24</v>
      </c>
      <c r="H3989">
        <f>Table1[[#This Row],[Profit]]</f>
        <v>570.29999999999995</v>
      </c>
    </row>
    <row r="3990" spans="1:8">
      <c r="A3990" s="11" t="s">
        <v>3930</v>
      </c>
      <c r="B3990" s="7">
        <v>49013</v>
      </c>
      <c r="C3990" t="str">
        <f>PROPER(Table1[[#This Row],[Region]])</f>
        <v>West</v>
      </c>
      <c r="D3990" t="str">
        <f>PROPER(Table1[[#This Row],[Product Category]])</f>
        <v>Groceries</v>
      </c>
      <c r="E3990">
        <f>ROUND(Table1[[#This Row],[Sales Amount]],1)</f>
        <v>3146.8</v>
      </c>
      <c r="F3990">
        <f>Table1[[#This Row],[Quantity Sold]]</f>
        <v>13</v>
      </c>
      <c r="G3990">
        <f>Table1[[#This Row],[Discount (%)]]</f>
        <v>24</v>
      </c>
      <c r="H3990">
        <f>Table1[[#This Row],[Profit]]</f>
        <v>791.07</v>
      </c>
    </row>
    <row r="3991" spans="1:8">
      <c r="A3991" s="11" t="s">
        <v>3931</v>
      </c>
      <c r="B3991" s="7">
        <v>49014</v>
      </c>
      <c r="C3991" t="str">
        <f>PROPER(Table1[[#This Row],[Region]])</f>
        <v>South</v>
      </c>
      <c r="D3991" t="str">
        <f>PROPER(Table1[[#This Row],[Product Category]])</f>
        <v>Electronics</v>
      </c>
      <c r="E3991">
        <f>ROUND(Table1[[#This Row],[Sales Amount]],1)</f>
        <v>454.3</v>
      </c>
      <c r="F3991">
        <f>Table1[[#This Row],[Quantity Sold]]</f>
        <v>5</v>
      </c>
      <c r="G3991">
        <f>Table1[[#This Row],[Discount (%)]]</f>
        <v>42</v>
      </c>
      <c r="H3991">
        <f>Table1[[#This Row],[Profit]]</f>
        <v>44.5</v>
      </c>
    </row>
    <row r="3992" spans="1:8">
      <c r="A3992" s="11" t="s">
        <v>3932</v>
      </c>
      <c r="B3992" s="7">
        <v>49015</v>
      </c>
      <c r="C3992" t="str">
        <f>PROPER(Table1[[#This Row],[Region]])</f>
        <v>North</v>
      </c>
      <c r="D3992" t="str">
        <f>PROPER(Table1[[#This Row],[Product Category]])</f>
        <v>Groceries</v>
      </c>
      <c r="E3992">
        <f>ROUND(Table1[[#This Row],[Sales Amount]],1)</f>
        <v>3271.4</v>
      </c>
      <c r="F3992">
        <f>Table1[[#This Row],[Quantity Sold]]</f>
        <v>41</v>
      </c>
      <c r="G3992">
        <f>Table1[[#This Row],[Discount (%)]]</f>
        <v>42</v>
      </c>
      <c r="H3992">
        <f>Table1[[#This Row],[Profit]]</f>
        <v>1167.25</v>
      </c>
    </row>
    <row r="3993" spans="1:8">
      <c r="A3993" s="11" t="s">
        <v>3933</v>
      </c>
      <c r="B3993" s="7">
        <v>49016</v>
      </c>
      <c r="C3993" t="str">
        <f>PROPER(Table1[[#This Row],[Region]])</f>
        <v>West</v>
      </c>
      <c r="D3993" t="str">
        <f>PROPER(Table1[[#This Row],[Product Category]])</f>
        <v>Groceries</v>
      </c>
      <c r="E3993">
        <f>ROUND(Table1[[#This Row],[Sales Amount]],1)</f>
        <v>3190.5</v>
      </c>
      <c r="F3993">
        <f>Table1[[#This Row],[Quantity Sold]]</f>
        <v>4</v>
      </c>
      <c r="G3993">
        <f>Table1[[#This Row],[Discount (%)]]</f>
        <v>11</v>
      </c>
      <c r="H3993">
        <f>Table1[[#This Row],[Profit]]</f>
        <v>1977.34</v>
      </c>
    </row>
    <row r="3994" spans="1:8">
      <c r="A3994" s="11" t="s">
        <v>3934</v>
      </c>
      <c r="B3994" s="7">
        <v>49017</v>
      </c>
      <c r="C3994" t="str">
        <f>PROPER(Table1[[#This Row],[Region]])</f>
        <v>North</v>
      </c>
      <c r="D3994" t="str">
        <f>PROPER(Table1[[#This Row],[Product Category]])</f>
        <v>Clothing</v>
      </c>
      <c r="E3994">
        <f>ROUND(Table1[[#This Row],[Sales Amount]],1)</f>
        <v>4281.7</v>
      </c>
      <c r="F3994">
        <f>Table1[[#This Row],[Quantity Sold]]</f>
        <v>28</v>
      </c>
      <c r="G3994">
        <f>Table1[[#This Row],[Discount (%)]]</f>
        <v>41</v>
      </c>
      <c r="H3994">
        <f>Table1[[#This Row],[Profit]]</f>
        <v>57.17</v>
      </c>
    </row>
    <row r="3995" spans="1:8">
      <c r="A3995" s="11" t="s">
        <v>3935</v>
      </c>
      <c r="B3995" s="7">
        <v>49018</v>
      </c>
      <c r="C3995" t="str">
        <f>PROPER(Table1[[#This Row],[Region]])</f>
        <v>North</v>
      </c>
      <c r="D3995" t="str">
        <f>PROPER(Table1[[#This Row],[Product Category]])</f>
        <v>Clothing</v>
      </c>
      <c r="E3995">
        <f>ROUND(Table1[[#This Row],[Sales Amount]],1)</f>
        <v>1423.9</v>
      </c>
      <c r="F3995">
        <f>Table1[[#This Row],[Quantity Sold]]</f>
        <v>42</v>
      </c>
      <c r="G3995">
        <f>Table1[[#This Row],[Discount (%)]]</f>
        <v>21</v>
      </c>
      <c r="H3995">
        <f>Table1[[#This Row],[Profit]]</f>
        <v>1702.66</v>
      </c>
    </row>
    <row r="3996" spans="1:8">
      <c r="A3996" s="11" t="s">
        <v>3936</v>
      </c>
      <c r="B3996" s="7">
        <v>49019</v>
      </c>
      <c r="C3996" t="str">
        <f>PROPER(Table1[[#This Row],[Region]])</f>
        <v>East</v>
      </c>
      <c r="D3996" t="str">
        <f>PROPER(Table1[[#This Row],[Product Category]])</f>
        <v>Groceries</v>
      </c>
      <c r="E3996">
        <f>ROUND(Table1[[#This Row],[Sales Amount]],1)</f>
        <v>1368.8</v>
      </c>
      <c r="F3996">
        <f>Table1[[#This Row],[Quantity Sold]]</f>
        <v>36</v>
      </c>
      <c r="G3996">
        <f>Table1[[#This Row],[Discount (%)]]</f>
        <v>18</v>
      </c>
      <c r="H3996">
        <f>Table1[[#This Row],[Profit]]</f>
        <v>866</v>
      </c>
    </row>
    <row r="3997" spans="1:8">
      <c r="A3997" s="11" t="s">
        <v>3937</v>
      </c>
      <c r="B3997" s="7">
        <v>49020</v>
      </c>
      <c r="C3997" t="str">
        <f>PROPER(Table1[[#This Row],[Region]])</f>
        <v>South</v>
      </c>
      <c r="D3997" t="str">
        <f>PROPER(Table1[[#This Row],[Product Category]])</f>
        <v>Clothing</v>
      </c>
      <c r="E3997">
        <f>ROUND(Table1[[#This Row],[Sales Amount]],1)</f>
        <v>4987.2</v>
      </c>
      <c r="F3997">
        <f>Table1[[#This Row],[Quantity Sold]]</f>
        <v>31</v>
      </c>
      <c r="G3997">
        <f>Table1[[#This Row],[Discount (%)]]</f>
        <v>33</v>
      </c>
      <c r="H3997">
        <f>Table1[[#This Row],[Profit]]</f>
        <v>1147.55</v>
      </c>
    </row>
    <row r="3998" spans="1:8">
      <c r="A3998" s="11" t="s">
        <v>3938</v>
      </c>
      <c r="B3998" s="7">
        <v>49021</v>
      </c>
      <c r="C3998" t="str">
        <f>PROPER(Table1[[#This Row],[Region]])</f>
        <v>South</v>
      </c>
      <c r="D3998" t="str">
        <f>PROPER(Table1[[#This Row],[Product Category]])</f>
        <v>Electronics</v>
      </c>
      <c r="E3998">
        <f>ROUND(Table1[[#This Row],[Sales Amount]],1)</f>
        <v>371.5</v>
      </c>
      <c r="F3998">
        <f>Table1[[#This Row],[Quantity Sold]]</f>
        <v>39</v>
      </c>
      <c r="G3998">
        <f>Table1[[#This Row],[Discount (%)]]</f>
        <v>27</v>
      </c>
      <c r="H3998">
        <f>Table1[[#This Row],[Profit]]</f>
        <v>438.58</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7AD89B-D3BA-4064-A942-FC1CE280ABA9}">
  <dimension ref="A1:M3998"/>
  <sheetViews>
    <sheetView topLeftCell="B1" workbookViewId="0">
      <selection activeCell="C32" sqref="C31:C32"/>
    </sheetView>
  </sheetViews>
  <sheetFormatPr defaultRowHeight="13.2"/>
  <cols>
    <col min="1" max="1" width="10.6640625" customWidth="1"/>
    <col min="2" max="2" width="15.5546875" bestFit="1" customWidth="1"/>
    <col min="3" max="3" width="17.21875" bestFit="1" customWidth="1"/>
    <col min="7" max="7" width="22.44140625" bestFit="1" customWidth="1"/>
    <col min="8" max="8" width="19" bestFit="1" customWidth="1"/>
    <col min="12" max="12" width="20.44140625" bestFit="1" customWidth="1"/>
    <col min="13" max="13" width="18.6640625" bestFit="1" customWidth="1"/>
  </cols>
  <sheetData>
    <row r="1" spans="1:13" s="13" customFormat="1" ht="24.6">
      <c r="A1" s="13" t="s">
        <v>3951</v>
      </c>
      <c r="G1" s="13" t="s">
        <v>3953</v>
      </c>
      <c r="L1" s="13" t="s">
        <v>3956</v>
      </c>
    </row>
    <row r="3" spans="1:13" ht="17.399999999999999">
      <c r="B3" s="15" t="s">
        <v>3949</v>
      </c>
      <c r="C3" s="15" t="s">
        <v>3950</v>
      </c>
      <c r="G3" s="15" t="s">
        <v>3952</v>
      </c>
      <c r="H3" s="15" t="s">
        <v>3964</v>
      </c>
      <c r="L3" s="15" t="s">
        <v>3954</v>
      </c>
      <c r="M3" s="15" t="s">
        <v>3955</v>
      </c>
    </row>
    <row r="4" spans="1:13">
      <c r="B4" t="str">
        <f>TRIM(Table24[[#This Row],[Region]])</f>
        <v>East</v>
      </c>
      <c r="C4" t="str">
        <f>TRIM(Table24[[#This Row],[Product Category]])</f>
        <v>Groceries</v>
      </c>
      <c r="G4" t="str">
        <f>UPPER('task 1'!C2)</f>
        <v>NORTH</v>
      </c>
      <c r="H4" t="str">
        <f>UPPER(C4)</f>
        <v>GROCERIES</v>
      </c>
      <c r="L4" t="str">
        <f>LOWER(G4)</f>
        <v>north</v>
      </c>
      <c r="M4" t="str">
        <f>LOWER(H4)</f>
        <v>groceries</v>
      </c>
    </row>
    <row r="5" spans="1:13">
      <c r="B5" t="str">
        <f>TRIM(Table24[[#This Row],[Region]])</f>
        <v>East</v>
      </c>
      <c r="C5" t="str">
        <f>TRIM(Table24[[#This Row],[Product Category]])</f>
        <v>Groceries</v>
      </c>
      <c r="G5" t="str">
        <f>UPPER('task 1'!C3)</f>
        <v>WEST</v>
      </c>
      <c r="H5" t="str">
        <f t="shared" ref="H5:H68" si="0">UPPER(C5)</f>
        <v>GROCERIES</v>
      </c>
      <c r="L5" t="str">
        <f t="shared" ref="L5:L68" si="1">LOWER(G5)</f>
        <v>west</v>
      </c>
      <c r="M5" t="str">
        <f t="shared" ref="M5:M68" si="2">LOWER(H5)</f>
        <v>groceries</v>
      </c>
    </row>
    <row r="6" spans="1:13">
      <c r="B6" t="str">
        <f>TRIM(Table24[[#This Row],[Region]])</f>
        <v>South</v>
      </c>
      <c r="C6" t="str">
        <f>TRIM(Table24[[#This Row],[Product Category]])</f>
        <v>Clothing</v>
      </c>
      <c r="G6" t="str">
        <f>UPPER('task 1'!C4)</f>
        <v>EAST</v>
      </c>
      <c r="H6" t="str">
        <f t="shared" si="0"/>
        <v>CLOTHING</v>
      </c>
      <c r="L6" t="str">
        <f t="shared" si="1"/>
        <v>east</v>
      </c>
      <c r="M6" t="str">
        <f t="shared" si="2"/>
        <v>clothing</v>
      </c>
    </row>
    <row r="7" spans="1:13">
      <c r="B7" t="str">
        <f>TRIM(Table24[[#This Row],[Region]])</f>
        <v>East</v>
      </c>
      <c r="C7" t="str">
        <f>TRIM(Table24[[#This Row],[Product Category]])</f>
        <v>Furniture</v>
      </c>
      <c r="G7" t="str">
        <f>UPPER('task 1'!C5)</f>
        <v>EAST</v>
      </c>
      <c r="H7" t="str">
        <f t="shared" si="0"/>
        <v>FURNITURE</v>
      </c>
      <c r="L7" t="str">
        <f t="shared" si="1"/>
        <v>east</v>
      </c>
      <c r="M7" t="str">
        <f t="shared" si="2"/>
        <v>furniture</v>
      </c>
    </row>
    <row r="8" spans="1:13">
      <c r="B8" t="str">
        <f>TRIM(Table24[[#This Row],[Region]])</f>
        <v>East</v>
      </c>
      <c r="C8" t="str">
        <f>TRIM(Table24[[#This Row],[Product Category]])</f>
        <v>Sports</v>
      </c>
      <c r="G8" t="str">
        <f>UPPER('task 1'!C6)</f>
        <v>SOUTH</v>
      </c>
      <c r="H8" t="str">
        <f t="shared" si="0"/>
        <v>SPORTS</v>
      </c>
      <c r="L8" t="str">
        <f t="shared" si="1"/>
        <v>south</v>
      </c>
      <c r="M8" t="str">
        <f t="shared" si="2"/>
        <v>sports</v>
      </c>
    </row>
    <row r="9" spans="1:13">
      <c r="B9" t="str">
        <f>TRIM(Table24[[#This Row],[Region]])</f>
        <v>West</v>
      </c>
      <c r="C9" t="str">
        <f>TRIM(Table24[[#This Row],[Product Category]])</f>
        <v>Electronics</v>
      </c>
      <c r="G9" t="str">
        <f>UPPER('task 1'!C7)</f>
        <v>EAST</v>
      </c>
      <c r="H9" t="str">
        <f t="shared" si="0"/>
        <v>ELECTRONICS</v>
      </c>
      <c r="L9" t="str">
        <f t="shared" si="1"/>
        <v>east</v>
      </c>
      <c r="M9" t="str">
        <f t="shared" si="2"/>
        <v>electronics</v>
      </c>
    </row>
    <row r="10" spans="1:13">
      <c r="B10" t="str">
        <f>TRIM(Table24[[#This Row],[Region]])</f>
        <v>East</v>
      </c>
      <c r="C10" t="str">
        <f>TRIM(Table24[[#This Row],[Product Category]])</f>
        <v>Clothing</v>
      </c>
      <c r="G10" t="str">
        <f>UPPER('task 1'!C8)</f>
        <v>EAST</v>
      </c>
      <c r="H10" t="str">
        <f t="shared" si="0"/>
        <v>CLOTHING</v>
      </c>
      <c r="L10" t="str">
        <f t="shared" si="1"/>
        <v>east</v>
      </c>
      <c r="M10" t="str">
        <f t="shared" si="2"/>
        <v>clothing</v>
      </c>
    </row>
    <row r="11" spans="1:13">
      <c r="B11" t="str">
        <f>TRIM(Table24[[#This Row],[Region]])</f>
        <v>South</v>
      </c>
      <c r="C11" t="str">
        <f>TRIM(Table24[[#This Row],[Product Category]])</f>
        <v>Clothing</v>
      </c>
      <c r="G11" t="str">
        <f>UPPER('task 1'!C9)</f>
        <v>WEST</v>
      </c>
      <c r="H11" t="str">
        <f t="shared" si="0"/>
        <v>CLOTHING</v>
      </c>
      <c r="L11" t="str">
        <f t="shared" si="1"/>
        <v>west</v>
      </c>
      <c r="M11" t="str">
        <f t="shared" si="2"/>
        <v>clothing</v>
      </c>
    </row>
    <row r="12" spans="1:13">
      <c r="B12" t="str">
        <f>TRIM(Table24[[#This Row],[Region]])</f>
        <v>West</v>
      </c>
      <c r="C12" t="str">
        <f>TRIM(Table24[[#This Row],[Product Category]])</f>
        <v>Groceries</v>
      </c>
      <c r="G12" t="str">
        <f>UPPER('task 1'!C10)</f>
        <v>EAST</v>
      </c>
      <c r="H12" t="str">
        <f t="shared" si="0"/>
        <v>GROCERIES</v>
      </c>
      <c r="L12" t="str">
        <f t="shared" si="1"/>
        <v>east</v>
      </c>
      <c r="M12" t="str">
        <f t="shared" si="2"/>
        <v>groceries</v>
      </c>
    </row>
    <row r="13" spans="1:13">
      <c r="B13" t="str">
        <f>TRIM(Table24[[#This Row],[Region]])</f>
        <v>West</v>
      </c>
      <c r="C13" t="str">
        <f>TRIM(Table24[[#This Row],[Product Category]])</f>
        <v>Electronics</v>
      </c>
      <c r="G13" t="str">
        <f>UPPER('task 1'!C11)</f>
        <v>SOUTH</v>
      </c>
      <c r="H13" t="str">
        <f t="shared" si="0"/>
        <v>ELECTRONICS</v>
      </c>
      <c r="L13" t="str">
        <f t="shared" si="1"/>
        <v>south</v>
      </c>
      <c r="M13" t="str">
        <f t="shared" si="2"/>
        <v>electronics</v>
      </c>
    </row>
    <row r="14" spans="1:13">
      <c r="B14" t="str">
        <f>TRIM(Table24[[#This Row],[Region]])</f>
        <v>East</v>
      </c>
      <c r="C14" t="str">
        <f>TRIM(Table24[[#This Row],[Product Category]])</f>
        <v>Sports</v>
      </c>
      <c r="G14" t="str">
        <f>UPPER('task 1'!C12)</f>
        <v>WEST</v>
      </c>
      <c r="H14" t="str">
        <f t="shared" si="0"/>
        <v>SPORTS</v>
      </c>
      <c r="L14" t="str">
        <f t="shared" si="1"/>
        <v>west</v>
      </c>
      <c r="M14" t="str">
        <f t="shared" si="2"/>
        <v>sports</v>
      </c>
    </row>
    <row r="15" spans="1:13">
      <c r="B15" t="str">
        <f>TRIM(Table24[[#This Row],[Region]])</f>
        <v>South</v>
      </c>
      <c r="C15" t="str">
        <f>TRIM(Table24[[#This Row],[Product Category]])</f>
        <v>Sports</v>
      </c>
      <c r="G15" t="str">
        <f>UPPER('task 1'!C13)</f>
        <v>WEST</v>
      </c>
      <c r="H15" t="str">
        <f t="shared" si="0"/>
        <v>SPORTS</v>
      </c>
      <c r="L15" t="str">
        <f t="shared" si="1"/>
        <v>west</v>
      </c>
      <c r="M15" t="str">
        <f t="shared" si="2"/>
        <v>sports</v>
      </c>
    </row>
    <row r="16" spans="1:13">
      <c r="B16" t="str">
        <f>TRIM(Table24[[#This Row],[Region]])</f>
        <v>East</v>
      </c>
      <c r="C16" t="str">
        <f>TRIM(Table24[[#This Row],[Product Category]])</f>
        <v>Groceries</v>
      </c>
      <c r="G16" t="str">
        <f>UPPER('task 1'!C14)</f>
        <v>EAST</v>
      </c>
      <c r="H16" t="str">
        <f t="shared" si="0"/>
        <v>GROCERIES</v>
      </c>
      <c r="L16" t="str">
        <f t="shared" si="1"/>
        <v>east</v>
      </c>
      <c r="M16" t="str">
        <f t="shared" si="2"/>
        <v>groceries</v>
      </c>
    </row>
    <row r="17" spans="2:13">
      <c r="B17" t="str">
        <f>TRIM(Table24[[#This Row],[Region]])</f>
        <v>East</v>
      </c>
      <c r="C17" t="str">
        <f>TRIM(Table24[[#This Row],[Product Category]])</f>
        <v>Furniture</v>
      </c>
      <c r="G17" t="str">
        <f>UPPER('task 1'!C15)</f>
        <v>SOUTH</v>
      </c>
      <c r="H17" t="str">
        <f t="shared" si="0"/>
        <v>FURNITURE</v>
      </c>
      <c r="L17" t="str">
        <f t="shared" si="1"/>
        <v>south</v>
      </c>
      <c r="M17" t="str">
        <f t="shared" si="2"/>
        <v>furniture</v>
      </c>
    </row>
    <row r="18" spans="2:13">
      <c r="B18" t="str">
        <f>TRIM(Table24[[#This Row],[Region]])</f>
        <v>South</v>
      </c>
      <c r="C18" t="str">
        <f>TRIM(Table24[[#This Row],[Product Category]])</f>
        <v>Groceries</v>
      </c>
      <c r="G18" t="str">
        <f>UPPER('task 1'!C16)</f>
        <v>EAST</v>
      </c>
      <c r="H18" t="str">
        <f t="shared" si="0"/>
        <v>GROCERIES</v>
      </c>
      <c r="L18" t="str">
        <f t="shared" si="1"/>
        <v>east</v>
      </c>
      <c r="M18" t="str">
        <f t="shared" si="2"/>
        <v>groceries</v>
      </c>
    </row>
    <row r="19" spans="2:13">
      <c r="B19" t="str">
        <f>TRIM(Table24[[#This Row],[Region]])</f>
        <v>North</v>
      </c>
      <c r="C19" t="str">
        <f>TRIM(Table24[[#This Row],[Product Category]])</f>
        <v>Clothing</v>
      </c>
      <c r="G19" t="str">
        <f>UPPER('task 1'!C17)</f>
        <v>EAST</v>
      </c>
      <c r="H19" t="str">
        <f t="shared" si="0"/>
        <v>CLOTHING</v>
      </c>
      <c r="L19" t="str">
        <f t="shared" si="1"/>
        <v>east</v>
      </c>
      <c r="M19" t="str">
        <f t="shared" si="2"/>
        <v>clothing</v>
      </c>
    </row>
    <row r="20" spans="2:13">
      <c r="B20" t="str">
        <f>TRIM(Table24[[#This Row],[Region]])</f>
        <v>South</v>
      </c>
      <c r="C20" t="str">
        <f>TRIM(Table24[[#This Row],[Product Category]])</f>
        <v>Clothing</v>
      </c>
      <c r="G20" t="str">
        <f>UPPER('task 1'!C18)</f>
        <v>SOUTH</v>
      </c>
      <c r="H20" t="str">
        <f t="shared" si="0"/>
        <v>CLOTHING</v>
      </c>
      <c r="L20" t="str">
        <f t="shared" si="1"/>
        <v>south</v>
      </c>
      <c r="M20" t="str">
        <f t="shared" si="2"/>
        <v>clothing</v>
      </c>
    </row>
    <row r="21" spans="2:13">
      <c r="B21" t="str">
        <f>TRIM(Table24[[#This Row],[Region]])</f>
        <v>East</v>
      </c>
      <c r="C21" t="str">
        <f>TRIM(Table24[[#This Row],[Product Category]])</f>
        <v>Clothing</v>
      </c>
      <c r="G21" t="str">
        <f>UPPER('task 1'!C19)</f>
        <v>NORTH</v>
      </c>
      <c r="H21" t="str">
        <f t="shared" si="0"/>
        <v>CLOTHING</v>
      </c>
      <c r="L21" t="str">
        <f t="shared" si="1"/>
        <v>north</v>
      </c>
      <c r="M21" t="str">
        <f t="shared" si="2"/>
        <v>clothing</v>
      </c>
    </row>
    <row r="22" spans="2:13">
      <c r="B22" t="str">
        <f>TRIM(Table24[[#This Row],[Region]])</f>
        <v>South</v>
      </c>
      <c r="C22" t="str">
        <f>TRIM(Table24[[#This Row],[Product Category]])</f>
        <v>Furniture</v>
      </c>
      <c r="G22" t="str">
        <f>UPPER('task 1'!C20)</f>
        <v>SOUTH</v>
      </c>
      <c r="H22" t="str">
        <f t="shared" si="0"/>
        <v>FURNITURE</v>
      </c>
      <c r="L22" t="str">
        <f t="shared" si="1"/>
        <v>south</v>
      </c>
      <c r="M22" t="str">
        <f t="shared" si="2"/>
        <v>furniture</v>
      </c>
    </row>
    <row r="23" spans="2:13">
      <c r="B23" t="str">
        <f>TRIM(Table24[[#This Row],[Region]])</f>
        <v>East</v>
      </c>
      <c r="C23" t="str">
        <f>TRIM(Table24[[#This Row],[Product Category]])</f>
        <v>Sports</v>
      </c>
      <c r="G23" t="str">
        <f>UPPER('task 1'!C21)</f>
        <v>EAST</v>
      </c>
      <c r="H23" t="str">
        <f t="shared" si="0"/>
        <v>SPORTS</v>
      </c>
      <c r="L23" t="str">
        <f t="shared" si="1"/>
        <v>east</v>
      </c>
      <c r="M23" t="str">
        <f t="shared" si="2"/>
        <v>sports</v>
      </c>
    </row>
    <row r="24" spans="2:13">
      <c r="B24" t="str">
        <f>TRIM(Table24[[#This Row],[Region]])</f>
        <v>West</v>
      </c>
      <c r="C24" t="str">
        <f>TRIM(Table24[[#This Row],[Product Category]])</f>
        <v>Furniture</v>
      </c>
      <c r="G24" t="str">
        <f>UPPER('task 1'!C22)</f>
        <v>SOUTH</v>
      </c>
      <c r="H24" t="str">
        <f t="shared" si="0"/>
        <v>FURNITURE</v>
      </c>
      <c r="L24" t="str">
        <f t="shared" si="1"/>
        <v>south</v>
      </c>
      <c r="M24" t="str">
        <f t="shared" si="2"/>
        <v>furniture</v>
      </c>
    </row>
    <row r="25" spans="2:13">
      <c r="B25" t="str">
        <f>TRIM(Table24[[#This Row],[Region]])</f>
        <v>West</v>
      </c>
      <c r="C25" t="str">
        <f>TRIM(Table24[[#This Row],[Product Category]])</f>
        <v>Clothing</v>
      </c>
      <c r="G25" t="str">
        <f>UPPER('task 1'!C23)</f>
        <v>EAST</v>
      </c>
      <c r="H25" t="str">
        <f t="shared" si="0"/>
        <v>CLOTHING</v>
      </c>
      <c r="L25" t="str">
        <f t="shared" si="1"/>
        <v>east</v>
      </c>
      <c r="M25" t="str">
        <f t="shared" si="2"/>
        <v>clothing</v>
      </c>
    </row>
    <row r="26" spans="2:13">
      <c r="B26" t="str">
        <f>TRIM(Table24[[#This Row],[Region]])</f>
        <v>East</v>
      </c>
      <c r="C26" t="str">
        <f>TRIM(Table24[[#This Row],[Product Category]])</f>
        <v>Clothing</v>
      </c>
      <c r="G26" t="str">
        <f>UPPER('task 1'!C24)</f>
        <v>WEST</v>
      </c>
      <c r="H26" t="str">
        <f t="shared" si="0"/>
        <v>CLOTHING</v>
      </c>
      <c r="L26" t="str">
        <f t="shared" si="1"/>
        <v>west</v>
      </c>
      <c r="M26" t="str">
        <f t="shared" si="2"/>
        <v>clothing</v>
      </c>
    </row>
    <row r="27" spans="2:13">
      <c r="B27" t="str">
        <f>TRIM(Table24[[#This Row],[Region]])</f>
        <v>West</v>
      </c>
      <c r="C27" t="str">
        <f>TRIM(Table24[[#This Row],[Product Category]])</f>
        <v>Sports</v>
      </c>
      <c r="G27" t="str">
        <f>UPPER('task 1'!C25)</f>
        <v>WEST</v>
      </c>
      <c r="H27" t="str">
        <f t="shared" si="0"/>
        <v>SPORTS</v>
      </c>
      <c r="L27" t="str">
        <f t="shared" si="1"/>
        <v>west</v>
      </c>
      <c r="M27" t="str">
        <f t="shared" si="2"/>
        <v>sports</v>
      </c>
    </row>
    <row r="28" spans="2:13">
      <c r="B28" t="str">
        <f>TRIM(Table24[[#This Row],[Region]])</f>
        <v>East</v>
      </c>
      <c r="C28" t="str">
        <f>TRIM(Table24[[#This Row],[Product Category]])</f>
        <v>Electronics</v>
      </c>
      <c r="G28" t="str">
        <f>UPPER('task 1'!C26)</f>
        <v>EAST</v>
      </c>
      <c r="H28" t="str">
        <f t="shared" si="0"/>
        <v>ELECTRONICS</v>
      </c>
      <c r="L28" t="str">
        <f t="shared" si="1"/>
        <v>east</v>
      </c>
      <c r="M28" t="str">
        <f t="shared" si="2"/>
        <v>electronics</v>
      </c>
    </row>
    <row r="29" spans="2:13">
      <c r="B29" t="str">
        <f>TRIM(Table24[[#This Row],[Region]])</f>
        <v>East</v>
      </c>
      <c r="C29" t="str">
        <f>TRIM(Table24[[#This Row],[Product Category]])</f>
        <v>Electronics</v>
      </c>
      <c r="G29" t="str">
        <f>UPPER('task 1'!C27)</f>
        <v>WEST</v>
      </c>
      <c r="H29" t="str">
        <f t="shared" si="0"/>
        <v>ELECTRONICS</v>
      </c>
      <c r="L29" t="str">
        <f t="shared" si="1"/>
        <v>west</v>
      </c>
      <c r="M29" t="str">
        <f t="shared" si="2"/>
        <v>electronics</v>
      </c>
    </row>
    <row r="30" spans="2:13">
      <c r="B30" t="str">
        <f>TRIM(Table24[[#This Row],[Region]])</f>
        <v>West</v>
      </c>
      <c r="C30" t="str">
        <f>TRIM(Table24[[#This Row],[Product Category]])</f>
        <v>Sports</v>
      </c>
      <c r="G30" t="str">
        <f>UPPER('task 1'!C28)</f>
        <v>EAST</v>
      </c>
      <c r="H30" t="str">
        <f t="shared" si="0"/>
        <v>SPORTS</v>
      </c>
      <c r="L30" t="str">
        <f t="shared" si="1"/>
        <v>east</v>
      </c>
      <c r="M30" t="str">
        <f t="shared" si="2"/>
        <v>sports</v>
      </c>
    </row>
    <row r="31" spans="2:13">
      <c r="B31" t="str">
        <f>TRIM(Table24[[#This Row],[Region]])</f>
        <v>South</v>
      </c>
      <c r="C31" t="str">
        <f>TRIM(Table24[[#This Row],[Product Category]])</f>
        <v>Groceries</v>
      </c>
      <c r="G31" t="str">
        <f>UPPER('task 1'!C29)</f>
        <v>EAST</v>
      </c>
      <c r="H31" t="str">
        <f t="shared" si="0"/>
        <v>GROCERIES</v>
      </c>
      <c r="L31" t="str">
        <f t="shared" si="1"/>
        <v>east</v>
      </c>
      <c r="M31" t="str">
        <f t="shared" si="2"/>
        <v>groceries</v>
      </c>
    </row>
    <row r="32" spans="2:13">
      <c r="B32" t="str">
        <f>TRIM(Table24[[#This Row],[Region]])</f>
        <v>North</v>
      </c>
      <c r="C32" t="str">
        <f>TRIM(Table24[[#This Row],[Product Category]])</f>
        <v>Groceries</v>
      </c>
      <c r="G32" t="str">
        <f>UPPER('task 1'!C30)</f>
        <v>WEST</v>
      </c>
      <c r="H32" t="str">
        <f t="shared" si="0"/>
        <v>GROCERIES</v>
      </c>
      <c r="L32" t="str">
        <f t="shared" si="1"/>
        <v>west</v>
      </c>
      <c r="M32" t="str">
        <f t="shared" si="2"/>
        <v>groceries</v>
      </c>
    </row>
    <row r="33" spans="2:13">
      <c r="B33" t="str">
        <f>TRIM(Table24[[#This Row],[Region]])</f>
        <v>East</v>
      </c>
      <c r="C33" t="str">
        <f>TRIM(Table24[[#This Row],[Product Category]])</f>
        <v>Sports</v>
      </c>
      <c r="G33" t="str">
        <f>UPPER('task 1'!C31)</f>
        <v>SOUTH</v>
      </c>
      <c r="H33" t="str">
        <f t="shared" si="0"/>
        <v>SPORTS</v>
      </c>
      <c r="L33" t="str">
        <f t="shared" si="1"/>
        <v>south</v>
      </c>
      <c r="M33" t="str">
        <f t="shared" si="2"/>
        <v>sports</v>
      </c>
    </row>
    <row r="34" spans="2:13">
      <c r="B34" t="str">
        <f>TRIM(Table24[[#This Row],[Region]])</f>
        <v>West</v>
      </c>
      <c r="C34" t="str">
        <f>TRIM(Table24[[#This Row],[Product Category]])</f>
        <v>Clothing</v>
      </c>
      <c r="G34" t="str">
        <f>UPPER('task 1'!C32)</f>
        <v>NORTH</v>
      </c>
      <c r="H34" t="str">
        <f t="shared" si="0"/>
        <v>CLOTHING</v>
      </c>
      <c r="L34" t="str">
        <f t="shared" si="1"/>
        <v>north</v>
      </c>
      <c r="M34" t="str">
        <f t="shared" si="2"/>
        <v>clothing</v>
      </c>
    </row>
    <row r="35" spans="2:13">
      <c r="B35" t="str">
        <f>TRIM(Table24[[#This Row],[Region]])</f>
        <v>East</v>
      </c>
      <c r="C35" t="str">
        <f>TRIM(Table24[[#This Row],[Product Category]])</f>
        <v>Electronics</v>
      </c>
      <c r="G35" t="str">
        <f>UPPER('task 1'!C33)</f>
        <v>EAST</v>
      </c>
      <c r="H35" t="str">
        <f t="shared" si="0"/>
        <v>ELECTRONICS</v>
      </c>
      <c r="L35" t="str">
        <f t="shared" si="1"/>
        <v>east</v>
      </c>
      <c r="M35" t="str">
        <f t="shared" si="2"/>
        <v>electronics</v>
      </c>
    </row>
    <row r="36" spans="2:13">
      <c r="B36" t="str">
        <f>TRIM(Table24[[#This Row],[Region]])</f>
        <v>South</v>
      </c>
      <c r="C36" t="str">
        <f>TRIM(Table24[[#This Row],[Product Category]])</f>
        <v>Electronics</v>
      </c>
      <c r="G36" t="str">
        <f>UPPER('task 1'!C34)</f>
        <v>WEST</v>
      </c>
      <c r="H36" t="str">
        <f t="shared" si="0"/>
        <v>ELECTRONICS</v>
      </c>
      <c r="L36" t="str">
        <f t="shared" si="1"/>
        <v>west</v>
      </c>
      <c r="M36" t="str">
        <f t="shared" si="2"/>
        <v>electronics</v>
      </c>
    </row>
    <row r="37" spans="2:13">
      <c r="B37" t="str">
        <f>TRIM(Table24[[#This Row],[Region]])</f>
        <v>West</v>
      </c>
      <c r="C37" t="str">
        <f>TRIM(Table24[[#This Row],[Product Category]])</f>
        <v>Electronics</v>
      </c>
      <c r="G37" t="str">
        <f>UPPER('task 1'!C35)</f>
        <v>EAST</v>
      </c>
      <c r="H37" t="str">
        <f t="shared" si="0"/>
        <v>ELECTRONICS</v>
      </c>
      <c r="L37" t="str">
        <f t="shared" si="1"/>
        <v>east</v>
      </c>
      <c r="M37" t="str">
        <f t="shared" si="2"/>
        <v>electronics</v>
      </c>
    </row>
    <row r="38" spans="2:13">
      <c r="B38" t="str">
        <f>TRIM(Table24[[#This Row],[Region]])</f>
        <v>South</v>
      </c>
      <c r="C38" t="str">
        <f>TRIM(Table24[[#This Row],[Product Category]])</f>
        <v>Furniture</v>
      </c>
      <c r="G38" t="str">
        <f>UPPER('task 1'!C36)</f>
        <v>SOUTH</v>
      </c>
      <c r="H38" t="str">
        <f t="shared" si="0"/>
        <v>FURNITURE</v>
      </c>
      <c r="L38" t="str">
        <f t="shared" si="1"/>
        <v>south</v>
      </c>
      <c r="M38" t="str">
        <f t="shared" si="2"/>
        <v>furniture</v>
      </c>
    </row>
    <row r="39" spans="2:13">
      <c r="B39" t="str">
        <f>TRIM(Table24[[#This Row],[Region]])</f>
        <v>North</v>
      </c>
      <c r="C39" t="str">
        <f>TRIM(Table24[[#This Row],[Product Category]])</f>
        <v>Clothing</v>
      </c>
      <c r="G39" t="str">
        <f>UPPER('task 1'!C37)</f>
        <v>WEST</v>
      </c>
      <c r="H39" t="str">
        <f t="shared" si="0"/>
        <v>CLOTHING</v>
      </c>
      <c r="L39" t="str">
        <f t="shared" si="1"/>
        <v>west</v>
      </c>
      <c r="M39" t="str">
        <f t="shared" si="2"/>
        <v>clothing</v>
      </c>
    </row>
    <row r="40" spans="2:13">
      <c r="B40" t="str">
        <f>TRIM(Table24[[#This Row],[Region]])</f>
        <v>East</v>
      </c>
      <c r="C40" t="str">
        <f>TRIM(Table24[[#This Row],[Product Category]])</f>
        <v>Electronics</v>
      </c>
      <c r="G40" t="str">
        <f>UPPER('task 1'!C38)</f>
        <v>SOUTH</v>
      </c>
      <c r="H40" t="str">
        <f t="shared" si="0"/>
        <v>ELECTRONICS</v>
      </c>
      <c r="L40" t="str">
        <f t="shared" si="1"/>
        <v>south</v>
      </c>
      <c r="M40" t="str">
        <f t="shared" si="2"/>
        <v>electronics</v>
      </c>
    </row>
    <row r="41" spans="2:13">
      <c r="B41" t="str">
        <f>TRIM(Table24[[#This Row],[Region]])</f>
        <v>East</v>
      </c>
      <c r="C41" t="str">
        <f>TRIM(Table24[[#This Row],[Product Category]])</f>
        <v>Furniture</v>
      </c>
      <c r="G41" t="str">
        <f>UPPER('task 1'!C39)</f>
        <v>NORTH</v>
      </c>
      <c r="H41" t="str">
        <f t="shared" si="0"/>
        <v>FURNITURE</v>
      </c>
      <c r="L41" t="str">
        <f t="shared" si="1"/>
        <v>north</v>
      </c>
      <c r="M41" t="str">
        <f t="shared" si="2"/>
        <v>furniture</v>
      </c>
    </row>
    <row r="42" spans="2:13">
      <c r="B42" t="str">
        <f>TRIM(Table24[[#This Row],[Region]])</f>
        <v>West</v>
      </c>
      <c r="C42" t="str">
        <f>TRIM(Table24[[#This Row],[Product Category]])</f>
        <v>Electronics</v>
      </c>
      <c r="G42" t="str">
        <f>UPPER('task 1'!C40)</f>
        <v>EAST</v>
      </c>
      <c r="H42" t="str">
        <f t="shared" si="0"/>
        <v>ELECTRONICS</v>
      </c>
      <c r="L42" t="str">
        <f t="shared" si="1"/>
        <v>east</v>
      </c>
      <c r="M42" t="str">
        <f t="shared" si="2"/>
        <v>electronics</v>
      </c>
    </row>
    <row r="43" spans="2:13">
      <c r="B43" t="str">
        <f>TRIM(Table24[[#This Row],[Region]])</f>
        <v>East</v>
      </c>
      <c r="C43" t="str">
        <f>TRIM(Table24[[#This Row],[Product Category]])</f>
        <v>Clothing</v>
      </c>
      <c r="G43" t="str">
        <f>UPPER('task 1'!C41)</f>
        <v>EAST</v>
      </c>
      <c r="H43" t="str">
        <f t="shared" si="0"/>
        <v>CLOTHING</v>
      </c>
      <c r="L43" t="str">
        <f t="shared" si="1"/>
        <v>east</v>
      </c>
      <c r="M43" t="str">
        <f t="shared" si="2"/>
        <v>clothing</v>
      </c>
    </row>
    <row r="44" spans="2:13">
      <c r="B44" t="str">
        <f>TRIM(Table24[[#This Row],[Region]])</f>
        <v>South</v>
      </c>
      <c r="C44" t="str">
        <f>TRIM(Table24[[#This Row],[Product Category]])</f>
        <v>Furniture</v>
      </c>
      <c r="G44" t="str">
        <f>UPPER('task 1'!C42)</f>
        <v>WEST</v>
      </c>
      <c r="H44" t="str">
        <f t="shared" si="0"/>
        <v>FURNITURE</v>
      </c>
      <c r="L44" t="str">
        <f t="shared" si="1"/>
        <v>west</v>
      </c>
      <c r="M44" t="str">
        <f t="shared" si="2"/>
        <v>furniture</v>
      </c>
    </row>
    <row r="45" spans="2:13">
      <c r="B45" t="str">
        <f>TRIM(Table24[[#This Row],[Region]])</f>
        <v>East</v>
      </c>
      <c r="C45" t="str">
        <f>TRIM(Table24[[#This Row],[Product Category]])</f>
        <v>Electronics</v>
      </c>
      <c r="G45" t="str">
        <f>UPPER('task 1'!C43)</f>
        <v>EAST</v>
      </c>
      <c r="H45" t="str">
        <f t="shared" si="0"/>
        <v>ELECTRONICS</v>
      </c>
      <c r="L45" t="str">
        <f t="shared" si="1"/>
        <v>east</v>
      </c>
      <c r="M45" t="str">
        <f t="shared" si="2"/>
        <v>electronics</v>
      </c>
    </row>
    <row r="46" spans="2:13">
      <c r="B46" t="str">
        <f>TRIM(Table24[[#This Row],[Region]])</f>
        <v>North</v>
      </c>
      <c r="C46" t="str">
        <f>TRIM(Table24[[#This Row],[Product Category]])</f>
        <v>Sports</v>
      </c>
      <c r="G46" t="str">
        <f>UPPER('task 1'!C44)</f>
        <v>SOUTH</v>
      </c>
      <c r="H46" t="str">
        <f t="shared" si="0"/>
        <v>SPORTS</v>
      </c>
      <c r="L46" t="str">
        <f t="shared" si="1"/>
        <v>south</v>
      </c>
      <c r="M46" t="str">
        <f t="shared" si="2"/>
        <v>sports</v>
      </c>
    </row>
    <row r="47" spans="2:13">
      <c r="B47" t="str">
        <f>TRIM(Table24[[#This Row],[Region]])</f>
        <v>East</v>
      </c>
      <c r="C47" t="str">
        <f>TRIM(Table24[[#This Row],[Product Category]])</f>
        <v>Electronics</v>
      </c>
      <c r="G47" t="str">
        <f>UPPER('task 1'!C45)</f>
        <v>EAST</v>
      </c>
      <c r="H47" t="str">
        <f t="shared" si="0"/>
        <v>ELECTRONICS</v>
      </c>
      <c r="L47" t="str">
        <f t="shared" si="1"/>
        <v>east</v>
      </c>
      <c r="M47" t="str">
        <f t="shared" si="2"/>
        <v>electronics</v>
      </c>
    </row>
    <row r="48" spans="2:13">
      <c r="B48" t="str">
        <f>TRIM(Table24[[#This Row],[Region]])</f>
        <v>East</v>
      </c>
      <c r="C48" t="str">
        <f>TRIM(Table24[[#This Row],[Product Category]])</f>
        <v>Sports</v>
      </c>
      <c r="G48" t="str">
        <f>UPPER('task 1'!C46)</f>
        <v>NORTH</v>
      </c>
      <c r="H48" t="str">
        <f t="shared" si="0"/>
        <v>SPORTS</v>
      </c>
      <c r="L48" t="str">
        <f t="shared" si="1"/>
        <v>north</v>
      </c>
      <c r="M48" t="str">
        <f t="shared" si="2"/>
        <v>sports</v>
      </c>
    </row>
    <row r="49" spans="2:13">
      <c r="B49" t="str">
        <f>TRIM(Table24[[#This Row],[Region]])</f>
        <v>East</v>
      </c>
      <c r="C49" t="str">
        <f>TRIM(Table24[[#This Row],[Product Category]])</f>
        <v>Sports</v>
      </c>
      <c r="G49" t="str">
        <f>UPPER('task 1'!C47)</f>
        <v>EAST</v>
      </c>
      <c r="H49" t="str">
        <f t="shared" si="0"/>
        <v>SPORTS</v>
      </c>
      <c r="L49" t="str">
        <f t="shared" si="1"/>
        <v>east</v>
      </c>
      <c r="M49" t="str">
        <f t="shared" si="2"/>
        <v>sports</v>
      </c>
    </row>
    <row r="50" spans="2:13">
      <c r="B50" t="str">
        <f>TRIM(Table24[[#This Row],[Region]])</f>
        <v>East</v>
      </c>
      <c r="C50" t="str">
        <f>TRIM(Table24[[#This Row],[Product Category]])</f>
        <v>Groceries</v>
      </c>
      <c r="G50" t="str">
        <f>UPPER('task 1'!C48)</f>
        <v>EAST</v>
      </c>
      <c r="H50" t="str">
        <f t="shared" si="0"/>
        <v>GROCERIES</v>
      </c>
      <c r="L50" t="str">
        <f t="shared" si="1"/>
        <v>east</v>
      </c>
      <c r="M50" t="str">
        <f t="shared" si="2"/>
        <v>groceries</v>
      </c>
    </row>
    <row r="51" spans="2:13">
      <c r="B51" t="str">
        <f>TRIM(Table24[[#This Row],[Region]])</f>
        <v>East</v>
      </c>
      <c r="C51" t="str">
        <f>TRIM(Table24[[#This Row],[Product Category]])</f>
        <v>Electronics</v>
      </c>
      <c r="G51" t="str">
        <f>UPPER('task 1'!C49)</f>
        <v>EAST</v>
      </c>
      <c r="H51" t="str">
        <f t="shared" si="0"/>
        <v>ELECTRONICS</v>
      </c>
      <c r="L51" t="str">
        <f t="shared" si="1"/>
        <v>east</v>
      </c>
      <c r="M51" t="str">
        <f t="shared" si="2"/>
        <v>electronics</v>
      </c>
    </row>
    <row r="52" spans="2:13">
      <c r="B52" t="str">
        <f>TRIM(Table24[[#This Row],[Region]])</f>
        <v>West</v>
      </c>
      <c r="C52" t="str">
        <f>TRIM(Table24[[#This Row],[Product Category]])</f>
        <v>Sports</v>
      </c>
      <c r="G52" t="str">
        <f>UPPER('task 1'!C50)</f>
        <v>EAST</v>
      </c>
      <c r="H52" t="str">
        <f t="shared" si="0"/>
        <v>SPORTS</v>
      </c>
      <c r="L52" t="str">
        <f t="shared" si="1"/>
        <v>east</v>
      </c>
      <c r="M52" t="str">
        <f t="shared" si="2"/>
        <v>sports</v>
      </c>
    </row>
    <row r="53" spans="2:13">
      <c r="B53" t="str">
        <f>TRIM(Table24[[#This Row],[Region]])</f>
        <v>South</v>
      </c>
      <c r="C53" t="str">
        <f>TRIM(Table24[[#This Row],[Product Category]])</f>
        <v>Electronics</v>
      </c>
      <c r="G53" t="str">
        <f>UPPER('task 1'!C51)</f>
        <v>EAST</v>
      </c>
      <c r="H53" t="str">
        <f t="shared" si="0"/>
        <v>ELECTRONICS</v>
      </c>
      <c r="L53" t="str">
        <f t="shared" si="1"/>
        <v>east</v>
      </c>
      <c r="M53" t="str">
        <f t="shared" si="2"/>
        <v>electronics</v>
      </c>
    </row>
    <row r="54" spans="2:13">
      <c r="B54" t="str">
        <f>TRIM(Table24[[#This Row],[Region]])</f>
        <v>South</v>
      </c>
      <c r="C54" t="str">
        <f>TRIM(Table24[[#This Row],[Product Category]])</f>
        <v>Electronics</v>
      </c>
      <c r="G54" t="str">
        <f>UPPER('task 1'!C52)</f>
        <v>WEST</v>
      </c>
      <c r="H54" t="str">
        <f t="shared" si="0"/>
        <v>ELECTRONICS</v>
      </c>
      <c r="L54" t="str">
        <f t="shared" si="1"/>
        <v>west</v>
      </c>
      <c r="M54" t="str">
        <f t="shared" si="2"/>
        <v>electronics</v>
      </c>
    </row>
    <row r="55" spans="2:13">
      <c r="B55" t="str">
        <f>TRIM(Table24[[#This Row],[Region]])</f>
        <v>West</v>
      </c>
      <c r="C55" t="str">
        <f>TRIM(Table24[[#This Row],[Product Category]])</f>
        <v>Clothing</v>
      </c>
      <c r="G55" t="str">
        <f>UPPER('task 1'!C53)</f>
        <v>SOUTH</v>
      </c>
      <c r="H55" t="str">
        <f t="shared" si="0"/>
        <v>CLOTHING</v>
      </c>
      <c r="L55" t="str">
        <f t="shared" si="1"/>
        <v>south</v>
      </c>
      <c r="M55" t="str">
        <f t="shared" si="2"/>
        <v>clothing</v>
      </c>
    </row>
    <row r="56" spans="2:13">
      <c r="B56" t="str">
        <f>TRIM(Table24[[#This Row],[Region]])</f>
        <v>North</v>
      </c>
      <c r="C56" t="str">
        <f>TRIM(Table24[[#This Row],[Product Category]])</f>
        <v>Groceries</v>
      </c>
      <c r="G56" t="str">
        <f>UPPER('task 1'!C54)</f>
        <v>SOUTH</v>
      </c>
      <c r="H56" t="str">
        <f t="shared" si="0"/>
        <v>GROCERIES</v>
      </c>
      <c r="L56" t="str">
        <f t="shared" si="1"/>
        <v>south</v>
      </c>
      <c r="M56" t="str">
        <f t="shared" si="2"/>
        <v>groceries</v>
      </c>
    </row>
    <row r="57" spans="2:13">
      <c r="B57" t="str">
        <f>TRIM(Table24[[#This Row],[Region]])</f>
        <v>North</v>
      </c>
      <c r="C57" t="str">
        <f>TRIM(Table24[[#This Row],[Product Category]])</f>
        <v>Electronics</v>
      </c>
      <c r="G57" t="str">
        <f>UPPER('task 1'!C55)</f>
        <v>WEST</v>
      </c>
      <c r="H57" t="str">
        <f t="shared" si="0"/>
        <v>ELECTRONICS</v>
      </c>
      <c r="L57" t="str">
        <f t="shared" si="1"/>
        <v>west</v>
      </c>
      <c r="M57" t="str">
        <f t="shared" si="2"/>
        <v>electronics</v>
      </c>
    </row>
    <row r="58" spans="2:13">
      <c r="B58" t="str">
        <f>TRIM(Table24[[#This Row],[Region]])</f>
        <v>South</v>
      </c>
      <c r="C58" t="str">
        <f>TRIM(Table24[[#This Row],[Product Category]])</f>
        <v>Electronics</v>
      </c>
      <c r="G58" t="str">
        <f>UPPER('task 1'!C56)</f>
        <v>NORTH</v>
      </c>
      <c r="H58" t="str">
        <f t="shared" si="0"/>
        <v>ELECTRONICS</v>
      </c>
      <c r="L58" t="str">
        <f t="shared" si="1"/>
        <v>north</v>
      </c>
      <c r="M58" t="str">
        <f t="shared" si="2"/>
        <v>electronics</v>
      </c>
    </row>
    <row r="59" spans="2:13">
      <c r="B59" t="str">
        <f>TRIM(Table24[[#This Row],[Region]])</f>
        <v>South</v>
      </c>
      <c r="C59" t="str">
        <f>TRIM(Table24[[#This Row],[Product Category]])</f>
        <v>Sports</v>
      </c>
      <c r="G59" t="str">
        <f>UPPER('task 1'!C57)</f>
        <v>NORTH</v>
      </c>
      <c r="H59" t="str">
        <f t="shared" si="0"/>
        <v>SPORTS</v>
      </c>
      <c r="L59" t="str">
        <f t="shared" si="1"/>
        <v>north</v>
      </c>
      <c r="M59" t="str">
        <f t="shared" si="2"/>
        <v>sports</v>
      </c>
    </row>
    <row r="60" spans="2:13">
      <c r="B60" t="str">
        <f>TRIM(Table24[[#This Row],[Region]])</f>
        <v>West</v>
      </c>
      <c r="C60" t="str">
        <f>TRIM(Table24[[#This Row],[Product Category]])</f>
        <v>Electronics</v>
      </c>
      <c r="G60" t="str">
        <f>UPPER('task 1'!C58)</f>
        <v>SOUTH</v>
      </c>
      <c r="H60" t="str">
        <f t="shared" si="0"/>
        <v>ELECTRONICS</v>
      </c>
      <c r="L60" t="str">
        <f t="shared" si="1"/>
        <v>south</v>
      </c>
      <c r="M60" t="str">
        <f t="shared" si="2"/>
        <v>electronics</v>
      </c>
    </row>
    <row r="61" spans="2:13">
      <c r="B61" t="str">
        <f>TRIM(Table24[[#This Row],[Region]])</f>
        <v>West</v>
      </c>
      <c r="C61" t="str">
        <f>TRIM(Table24[[#This Row],[Product Category]])</f>
        <v>Sports</v>
      </c>
      <c r="G61" t="str">
        <f>UPPER('task 1'!C59)</f>
        <v>SOUTH</v>
      </c>
      <c r="H61" t="str">
        <f t="shared" si="0"/>
        <v>SPORTS</v>
      </c>
      <c r="L61" t="str">
        <f t="shared" si="1"/>
        <v>south</v>
      </c>
      <c r="M61" t="str">
        <f t="shared" si="2"/>
        <v>sports</v>
      </c>
    </row>
    <row r="62" spans="2:13">
      <c r="B62" t="str">
        <f>TRIM(Table24[[#This Row],[Region]])</f>
        <v>East</v>
      </c>
      <c r="C62" t="str">
        <f>TRIM(Table24[[#This Row],[Product Category]])</f>
        <v>Furniture</v>
      </c>
      <c r="G62" t="str">
        <f>UPPER('task 1'!C60)</f>
        <v>WEST</v>
      </c>
      <c r="H62" t="str">
        <f t="shared" si="0"/>
        <v>FURNITURE</v>
      </c>
      <c r="L62" t="str">
        <f t="shared" si="1"/>
        <v>west</v>
      </c>
      <c r="M62" t="str">
        <f t="shared" si="2"/>
        <v>furniture</v>
      </c>
    </row>
    <row r="63" spans="2:13">
      <c r="B63" t="str">
        <f>TRIM(Table24[[#This Row],[Region]])</f>
        <v>West</v>
      </c>
      <c r="C63" t="str">
        <f>TRIM(Table24[[#This Row],[Product Category]])</f>
        <v>Electronics</v>
      </c>
      <c r="G63" t="str">
        <f>UPPER('task 1'!C61)</f>
        <v>WEST</v>
      </c>
      <c r="H63" t="str">
        <f t="shared" si="0"/>
        <v>ELECTRONICS</v>
      </c>
      <c r="L63" t="str">
        <f t="shared" si="1"/>
        <v>west</v>
      </c>
      <c r="M63" t="str">
        <f t="shared" si="2"/>
        <v>electronics</v>
      </c>
    </row>
    <row r="64" spans="2:13">
      <c r="B64" t="str">
        <f>TRIM(Table24[[#This Row],[Region]])</f>
        <v>South</v>
      </c>
      <c r="C64" t="str">
        <f>TRIM(Table24[[#This Row],[Product Category]])</f>
        <v>Sports</v>
      </c>
      <c r="G64" t="str">
        <f>UPPER('task 1'!C62)</f>
        <v>EAST</v>
      </c>
      <c r="H64" t="str">
        <f t="shared" si="0"/>
        <v>SPORTS</v>
      </c>
      <c r="L64" t="str">
        <f t="shared" si="1"/>
        <v>east</v>
      </c>
      <c r="M64" t="str">
        <f t="shared" si="2"/>
        <v>sports</v>
      </c>
    </row>
    <row r="65" spans="2:13">
      <c r="B65" t="str">
        <f>TRIM(Table24[[#This Row],[Region]])</f>
        <v>North</v>
      </c>
      <c r="C65" t="str">
        <f>TRIM(Table24[[#This Row],[Product Category]])</f>
        <v>Furniture</v>
      </c>
      <c r="G65" t="str">
        <f>UPPER('task 1'!C63)</f>
        <v>WEST</v>
      </c>
      <c r="H65" t="str">
        <f t="shared" si="0"/>
        <v>FURNITURE</v>
      </c>
      <c r="L65" t="str">
        <f t="shared" si="1"/>
        <v>west</v>
      </c>
      <c r="M65" t="str">
        <f t="shared" si="2"/>
        <v>furniture</v>
      </c>
    </row>
    <row r="66" spans="2:13">
      <c r="B66" t="str">
        <f>TRIM(Table24[[#This Row],[Region]])</f>
        <v>East</v>
      </c>
      <c r="C66" t="str">
        <f>TRIM(Table24[[#This Row],[Product Category]])</f>
        <v>Electronics</v>
      </c>
      <c r="G66" t="str">
        <f>UPPER('task 1'!C64)</f>
        <v>SOUTH</v>
      </c>
      <c r="H66" t="str">
        <f t="shared" si="0"/>
        <v>ELECTRONICS</v>
      </c>
      <c r="L66" t="str">
        <f t="shared" si="1"/>
        <v>south</v>
      </c>
      <c r="M66" t="str">
        <f t="shared" si="2"/>
        <v>electronics</v>
      </c>
    </row>
    <row r="67" spans="2:13">
      <c r="B67" t="str">
        <f>TRIM(Table24[[#This Row],[Region]])</f>
        <v>North</v>
      </c>
      <c r="C67" t="str">
        <f>TRIM(Table24[[#This Row],[Product Category]])</f>
        <v>Electronics</v>
      </c>
      <c r="G67" t="str">
        <f>UPPER('task 1'!C65)</f>
        <v>NORTH</v>
      </c>
      <c r="H67" t="str">
        <f t="shared" si="0"/>
        <v>ELECTRONICS</v>
      </c>
      <c r="L67" t="str">
        <f t="shared" si="1"/>
        <v>north</v>
      </c>
      <c r="M67" t="str">
        <f t="shared" si="2"/>
        <v>electronics</v>
      </c>
    </row>
    <row r="68" spans="2:13">
      <c r="B68" t="str">
        <f>TRIM(Table24[[#This Row],[Region]])</f>
        <v>North</v>
      </c>
      <c r="C68" t="str">
        <f>TRIM(Table24[[#This Row],[Product Category]])</f>
        <v>Groceries</v>
      </c>
      <c r="G68" t="str">
        <f>UPPER('task 1'!C66)</f>
        <v>EAST</v>
      </c>
      <c r="H68" t="str">
        <f t="shared" si="0"/>
        <v>GROCERIES</v>
      </c>
      <c r="L68" t="str">
        <f t="shared" si="1"/>
        <v>east</v>
      </c>
      <c r="M68" t="str">
        <f t="shared" si="2"/>
        <v>groceries</v>
      </c>
    </row>
    <row r="69" spans="2:13">
      <c r="B69" t="str">
        <f>TRIM(Table24[[#This Row],[Region]])</f>
        <v>North</v>
      </c>
      <c r="C69" t="str">
        <f>TRIM(Table24[[#This Row],[Product Category]])</f>
        <v>Furniture</v>
      </c>
      <c r="G69" t="str">
        <f>UPPER('task 1'!C67)</f>
        <v>NORTH</v>
      </c>
      <c r="H69" t="str">
        <f t="shared" ref="H69:H132" si="3">UPPER(C69)</f>
        <v>FURNITURE</v>
      </c>
      <c r="L69" t="str">
        <f t="shared" ref="L69:L132" si="4">LOWER(G69)</f>
        <v>north</v>
      </c>
      <c r="M69" t="str">
        <f t="shared" ref="M69:M132" si="5">LOWER(H69)</f>
        <v>furniture</v>
      </c>
    </row>
    <row r="70" spans="2:13">
      <c r="B70" t="str">
        <f>TRIM(Table24[[#This Row],[Region]])</f>
        <v>South</v>
      </c>
      <c r="C70" t="str">
        <f>TRIM(Table24[[#This Row],[Product Category]])</f>
        <v>Electronics</v>
      </c>
      <c r="G70" t="str">
        <f>UPPER('task 1'!C68)</f>
        <v>NORTH</v>
      </c>
      <c r="H70" t="str">
        <f t="shared" si="3"/>
        <v>ELECTRONICS</v>
      </c>
      <c r="L70" t="str">
        <f t="shared" si="4"/>
        <v>north</v>
      </c>
      <c r="M70" t="str">
        <f t="shared" si="5"/>
        <v>electronics</v>
      </c>
    </row>
    <row r="71" spans="2:13">
      <c r="B71" t="str">
        <f>TRIM(Table24[[#This Row],[Region]])</f>
        <v>South</v>
      </c>
      <c r="C71" t="str">
        <f>TRIM(Table24[[#This Row],[Product Category]])</f>
        <v>Furniture</v>
      </c>
      <c r="G71" t="str">
        <f>UPPER('task 1'!C69)</f>
        <v>NORTH</v>
      </c>
      <c r="H71" t="str">
        <f t="shared" si="3"/>
        <v>FURNITURE</v>
      </c>
      <c r="L71" t="str">
        <f t="shared" si="4"/>
        <v>north</v>
      </c>
      <c r="M71" t="str">
        <f t="shared" si="5"/>
        <v>furniture</v>
      </c>
    </row>
    <row r="72" spans="2:13">
      <c r="B72" t="str">
        <f>TRIM(Table24[[#This Row],[Region]])</f>
        <v>East</v>
      </c>
      <c r="C72" t="str">
        <f>TRIM(Table24[[#This Row],[Product Category]])</f>
        <v>Clothing</v>
      </c>
      <c r="G72" t="str">
        <f>UPPER('task 1'!C70)</f>
        <v>SOUTH</v>
      </c>
      <c r="H72" t="str">
        <f t="shared" si="3"/>
        <v>CLOTHING</v>
      </c>
      <c r="L72" t="str">
        <f t="shared" si="4"/>
        <v>south</v>
      </c>
      <c r="M72" t="str">
        <f t="shared" si="5"/>
        <v>clothing</v>
      </c>
    </row>
    <row r="73" spans="2:13">
      <c r="B73" t="str">
        <f>TRIM(Table24[[#This Row],[Region]])</f>
        <v>East</v>
      </c>
      <c r="C73" t="str">
        <f>TRIM(Table24[[#This Row],[Product Category]])</f>
        <v>Clothing</v>
      </c>
      <c r="G73" t="str">
        <f>UPPER('task 1'!C71)</f>
        <v>SOUTH</v>
      </c>
      <c r="H73" t="str">
        <f t="shared" si="3"/>
        <v>CLOTHING</v>
      </c>
      <c r="L73" t="str">
        <f t="shared" si="4"/>
        <v>south</v>
      </c>
      <c r="M73" t="str">
        <f t="shared" si="5"/>
        <v>clothing</v>
      </c>
    </row>
    <row r="74" spans="2:13">
      <c r="B74" t="str">
        <f>TRIM(Table24[[#This Row],[Region]])</f>
        <v>North</v>
      </c>
      <c r="C74" t="str">
        <f>TRIM(Table24[[#This Row],[Product Category]])</f>
        <v>Furniture</v>
      </c>
      <c r="G74" t="str">
        <f>UPPER('task 1'!C72)</f>
        <v>EAST</v>
      </c>
      <c r="H74" t="str">
        <f t="shared" si="3"/>
        <v>FURNITURE</v>
      </c>
      <c r="L74" t="str">
        <f t="shared" si="4"/>
        <v>east</v>
      </c>
      <c r="M74" t="str">
        <f t="shared" si="5"/>
        <v>furniture</v>
      </c>
    </row>
    <row r="75" spans="2:13">
      <c r="B75" t="str">
        <f>TRIM(Table24[[#This Row],[Region]])</f>
        <v>West</v>
      </c>
      <c r="C75" t="str">
        <f>TRIM(Table24[[#This Row],[Product Category]])</f>
        <v>Clothing</v>
      </c>
      <c r="G75" t="str">
        <f>UPPER('task 1'!C73)</f>
        <v>EAST</v>
      </c>
      <c r="H75" t="str">
        <f t="shared" si="3"/>
        <v>CLOTHING</v>
      </c>
      <c r="L75" t="str">
        <f t="shared" si="4"/>
        <v>east</v>
      </c>
      <c r="M75" t="str">
        <f t="shared" si="5"/>
        <v>clothing</v>
      </c>
    </row>
    <row r="76" spans="2:13">
      <c r="B76" t="str">
        <f>TRIM(Table24[[#This Row],[Region]])</f>
        <v>South</v>
      </c>
      <c r="C76" t="str">
        <f>TRIM(Table24[[#This Row],[Product Category]])</f>
        <v>Furniture</v>
      </c>
      <c r="G76" t="str">
        <f>UPPER('task 1'!C74)</f>
        <v>NORTH</v>
      </c>
      <c r="H76" t="str">
        <f t="shared" si="3"/>
        <v>FURNITURE</v>
      </c>
      <c r="L76" t="str">
        <f t="shared" si="4"/>
        <v>north</v>
      </c>
      <c r="M76" t="str">
        <f t="shared" si="5"/>
        <v>furniture</v>
      </c>
    </row>
    <row r="77" spans="2:13">
      <c r="B77" t="str">
        <f>TRIM(Table24[[#This Row],[Region]])</f>
        <v>South</v>
      </c>
      <c r="C77" t="str">
        <f>TRIM(Table24[[#This Row],[Product Category]])</f>
        <v>Sports</v>
      </c>
      <c r="G77" t="str">
        <f>UPPER('task 1'!C75)</f>
        <v>WEST</v>
      </c>
      <c r="H77" t="str">
        <f t="shared" si="3"/>
        <v>SPORTS</v>
      </c>
      <c r="L77" t="str">
        <f t="shared" si="4"/>
        <v>west</v>
      </c>
      <c r="M77" t="str">
        <f t="shared" si="5"/>
        <v>sports</v>
      </c>
    </row>
    <row r="78" spans="2:13">
      <c r="B78" t="str">
        <f>TRIM(Table24[[#This Row],[Region]])</f>
        <v>North</v>
      </c>
      <c r="C78" t="str">
        <f>TRIM(Table24[[#This Row],[Product Category]])</f>
        <v>Furniture</v>
      </c>
      <c r="G78" t="str">
        <f>UPPER('task 1'!C76)</f>
        <v>SOUTH</v>
      </c>
      <c r="H78" t="str">
        <f t="shared" si="3"/>
        <v>FURNITURE</v>
      </c>
      <c r="L78" t="str">
        <f t="shared" si="4"/>
        <v>south</v>
      </c>
      <c r="M78" t="str">
        <f t="shared" si="5"/>
        <v>furniture</v>
      </c>
    </row>
    <row r="79" spans="2:13">
      <c r="B79" t="str">
        <f>TRIM(Table24[[#This Row],[Region]])</f>
        <v>West</v>
      </c>
      <c r="C79" t="str">
        <f>TRIM(Table24[[#This Row],[Product Category]])</f>
        <v>Groceries</v>
      </c>
      <c r="G79" t="str">
        <f>UPPER('task 1'!C77)</f>
        <v>SOUTH</v>
      </c>
      <c r="H79" t="str">
        <f t="shared" si="3"/>
        <v>GROCERIES</v>
      </c>
      <c r="L79" t="str">
        <f t="shared" si="4"/>
        <v>south</v>
      </c>
      <c r="M79" t="str">
        <f t="shared" si="5"/>
        <v>groceries</v>
      </c>
    </row>
    <row r="80" spans="2:13">
      <c r="B80" t="str">
        <f>TRIM(Table24[[#This Row],[Region]])</f>
        <v>South</v>
      </c>
      <c r="C80" t="str">
        <f>TRIM(Table24[[#This Row],[Product Category]])</f>
        <v>Groceries</v>
      </c>
      <c r="G80" t="str">
        <f>UPPER('task 1'!C78)</f>
        <v>NORTH</v>
      </c>
      <c r="H80" t="str">
        <f t="shared" si="3"/>
        <v>GROCERIES</v>
      </c>
      <c r="L80" t="str">
        <f t="shared" si="4"/>
        <v>north</v>
      </c>
      <c r="M80" t="str">
        <f t="shared" si="5"/>
        <v>groceries</v>
      </c>
    </row>
    <row r="81" spans="2:13">
      <c r="B81" t="str">
        <f>TRIM(Table24[[#This Row],[Region]])</f>
        <v>West</v>
      </c>
      <c r="C81" t="str">
        <f>TRIM(Table24[[#This Row],[Product Category]])</f>
        <v>Sports</v>
      </c>
      <c r="G81" t="str">
        <f>UPPER('task 1'!C79)</f>
        <v>WEST</v>
      </c>
      <c r="H81" t="str">
        <f t="shared" si="3"/>
        <v>SPORTS</v>
      </c>
      <c r="L81" t="str">
        <f t="shared" si="4"/>
        <v>west</v>
      </c>
      <c r="M81" t="str">
        <f t="shared" si="5"/>
        <v>sports</v>
      </c>
    </row>
    <row r="82" spans="2:13">
      <c r="B82" t="str">
        <f>TRIM(Table24[[#This Row],[Region]])</f>
        <v>North</v>
      </c>
      <c r="C82" t="str">
        <f>TRIM(Table24[[#This Row],[Product Category]])</f>
        <v>Furniture</v>
      </c>
      <c r="G82" t="str">
        <f>UPPER('task 1'!C80)</f>
        <v>SOUTH</v>
      </c>
      <c r="H82" t="str">
        <f t="shared" si="3"/>
        <v>FURNITURE</v>
      </c>
      <c r="L82" t="str">
        <f t="shared" si="4"/>
        <v>south</v>
      </c>
      <c r="M82" t="str">
        <f t="shared" si="5"/>
        <v>furniture</v>
      </c>
    </row>
    <row r="83" spans="2:13">
      <c r="B83" t="str">
        <f>TRIM(Table24[[#This Row],[Region]])</f>
        <v>West</v>
      </c>
      <c r="C83" t="str">
        <f>TRIM(Table24[[#This Row],[Product Category]])</f>
        <v>Sports</v>
      </c>
      <c r="G83" t="str">
        <f>UPPER('task 1'!C81)</f>
        <v>WEST</v>
      </c>
      <c r="H83" t="str">
        <f t="shared" si="3"/>
        <v>SPORTS</v>
      </c>
      <c r="L83" t="str">
        <f t="shared" si="4"/>
        <v>west</v>
      </c>
      <c r="M83" t="str">
        <f t="shared" si="5"/>
        <v>sports</v>
      </c>
    </row>
    <row r="84" spans="2:13">
      <c r="B84" t="str">
        <f>TRIM(Table24[[#This Row],[Region]])</f>
        <v>North</v>
      </c>
      <c r="C84" t="str">
        <f>TRIM(Table24[[#This Row],[Product Category]])</f>
        <v>Sports</v>
      </c>
      <c r="G84" t="str">
        <f>UPPER('task 1'!C82)</f>
        <v>NORTH</v>
      </c>
      <c r="H84" t="str">
        <f t="shared" si="3"/>
        <v>SPORTS</v>
      </c>
      <c r="L84" t="str">
        <f t="shared" si="4"/>
        <v>north</v>
      </c>
      <c r="M84" t="str">
        <f t="shared" si="5"/>
        <v>sports</v>
      </c>
    </row>
    <row r="85" spans="2:13">
      <c r="B85" t="str">
        <f>TRIM(Table24[[#This Row],[Region]])</f>
        <v>North</v>
      </c>
      <c r="C85" t="str">
        <f>TRIM(Table24[[#This Row],[Product Category]])</f>
        <v>Furniture</v>
      </c>
      <c r="G85" t="str">
        <f>UPPER('task 1'!C83)</f>
        <v>WEST</v>
      </c>
      <c r="H85" t="str">
        <f t="shared" si="3"/>
        <v>FURNITURE</v>
      </c>
      <c r="L85" t="str">
        <f t="shared" si="4"/>
        <v>west</v>
      </c>
      <c r="M85" t="str">
        <f t="shared" si="5"/>
        <v>furniture</v>
      </c>
    </row>
    <row r="86" spans="2:13">
      <c r="B86" t="str">
        <f>TRIM(Table24[[#This Row],[Region]])</f>
        <v>West</v>
      </c>
      <c r="C86" t="str">
        <f>TRIM(Table24[[#This Row],[Product Category]])</f>
        <v>Electronics</v>
      </c>
      <c r="G86" t="str">
        <f>UPPER('task 1'!C84)</f>
        <v>NORTH</v>
      </c>
      <c r="H86" t="str">
        <f t="shared" si="3"/>
        <v>ELECTRONICS</v>
      </c>
      <c r="L86" t="str">
        <f t="shared" si="4"/>
        <v>north</v>
      </c>
      <c r="M86" t="str">
        <f t="shared" si="5"/>
        <v>electronics</v>
      </c>
    </row>
    <row r="87" spans="2:13">
      <c r="B87" t="str">
        <f>TRIM(Table24[[#This Row],[Region]])</f>
        <v>South</v>
      </c>
      <c r="C87" t="str">
        <f>TRIM(Table24[[#This Row],[Product Category]])</f>
        <v>Clothing</v>
      </c>
      <c r="G87" t="str">
        <f>UPPER('task 1'!C85)</f>
        <v>NORTH</v>
      </c>
      <c r="H87" t="str">
        <f t="shared" si="3"/>
        <v>CLOTHING</v>
      </c>
      <c r="L87" t="str">
        <f t="shared" si="4"/>
        <v>north</v>
      </c>
      <c r="M87" t="str">
        <f t="shared" si="5"/>
        <v>clothing</v>
      </c>
    </row>
    <row r="88" spans="2:13">
      <c r="B88" t="str">
        <f>TRIM(Table24[[#This Row],[Region]])</f>
        <v>West</v>
      </c>
      <c r="C88" t="str">
        <f>TRIM(Table24[[#This Row],[Product Category]])</f>
        <v>Clothing</v>
      </c>
      <c r="G88" t="str">
        <f>UPPER('task 1'!C86)</f>
        <v>WEST</v>
      </c>
      <c r="H88" t="str">
        <f t="shared" si="3"/>
        <v>CLOTHING</v>
      </c>
      <c r="L88" t="str">
        <f t="shared" si="4"/>
        <v>west</v>
      </c>
      <c r="M88" t="str">
        <f t="shared" si="5"/>
        <v>clothing</v>
      </c>
    </row>
    <row r="89" spans="2:13">
      <c r="B89" t="str">
        <f>TRIM(Table24[[#This Row],[Region]])</f>
        <v>North</v>
      </c>
      <c r="C89" t="str">
        <f>TRIM(Table24[[#This Row],[Product Category]])</f>
        <v>Clothing</v>
      </c>
      <c r="G89" t="str">
        <f>UPPER('task 1'!C87)</f>
        <v>SOUTH</v>
      </c>
      <c r="H89" t="str">
        <f t="shared" si="3"/>
        <v>CLOTHING</v>
      </c>
      <c r="L89" t="str">
        <f t="shared" si="4"/>
        <v>south</v>
      </c>
      <c r="M89" t="str">
        <f t="shared" si="5"/>
        <v>clothing</v>
      </c>
    </row>
    <row r="90" spans="2:13">
      <c r="B90" t="str">
        <f>TRIM(Table24[[#This Row],[Region]])</f>
        <v>North</v>
      </c>
      <c r="C90" t="str">
        <f>TRIM(Table24[[#This Row],[Product Category]])</f>
        <v>Clothing</v>
      </c>
      <c r="G90" t="str">
        <f>UPPER('task 1'!C88)</f>
        <v>WEST</v>
      </c>
      <c r="H90" t="str">
        <f t="shared" si="3"/>
        <v>CLOTHING</v>
      </c>
      <c r="L90" t="str">
        <f t="shared" si="4"/>
        <v>west</v>
      </c>
      <c r="M90" t="str">
        <f t="shared" si="5"/>
        <v>clothing</v>
      </c>
    </row>
    <row r="91" spans="2:13">
      <c r="B91" t="str">
        <f>TRIM(Table24[[#This Row],[Region]])</f>
        <v>South</v>
      </c>
      <c r="C91" t="str">
        <f>TRIM(Table24[[#This Row],[Product Category]])</f>
        <v>Electronics</v>
      </c>
      <c r="G91" t="str">
        <f>UPPER('task 1'!C89)</f>
        <v>NORTH</v>
      </c>
      <c r="H91" t="str">
        <f t="shared" si="3"/>
        <v>ELECTRONICS</v>
      </c>
      <c r="L91" t="str">
        <f t="shared" si="4"/>
        <v>north</v>
      </c>
      <c r="M91" t="str">
        <f t="shared" si="5"/>
        <v>electronics</v>
      </c>
    </row>
    <row r="92" spans="2:13">
      <c r="B92" t="str">
        <f>TRIM(Table24[[#This Row],[Region]])</f>
        <v>North</v>
      </c>
      <c r="C92" t="str">
        <f>TRIM(Table24[[#This Row],[Product Category]])</f>
        <v>Clothing</v>
      </c>
      <c r="G92" t="str">
        <f>UPPER('task 1'!C90)</f>
        <v>NORTH</v>
      </c>
      <c r="H92" t="str">
        <f t="shared" si="3"/>
        <v>CLOTHING</v>
      </c>
      <c r="L92" t="str">
        <f t="shared" si="4"/>
        <v>north</v>
      </c>
      <c r="M92" t="str">
        <f t="shared" si="5"/>
        <v>clothing</v>
      </c>
    </row>
    <row r="93" spans="2:13">
      <c r="B93" t="str">
        <f>TRIM(Table24[[#This Row],[Region]])</f>
        <v>East</v>
      </c>
      <c r="C93" t="str">
        <f>TRIM(Table24[[#This Row],[Product Category]])</f>
        <v>Furniture</v>
      </c>
      <c r="G93" t="str">
        <f>UPPER('task 1'!C91)</f>
        <v>SOUTH</v>
      </c>
      <c r="H93" t="str">
        <f t="shared" si="3"/>
        <v>FURNITURE</v>
      </c>
      <c r="L93" t="str">
        <f t="shared" si="4"/>
        <v>south</v>
      </c>
      <c r="M93" t="str">
        <f t="shared" si="5"/>
        <v>furniture</v>
      </c>
    </row>
    <row r="94" spans="2:13">
      <c r="B94" t="str">
        <f>TRIM(Table24[[#This Row],[Region]])</f>
        <v>North</v>
      </c>
      <c r="C94" t="str">
        <f>TRIM(Table24[[#This Row],[Product Category]])</f>
        <v>Clothing</v>
      </c>
      <c r="G94" t="str">
        <f>UPPER('task 1'!C92)</f>
        <v>NORTH</v>
      </c>
      <c r="H94" t="str">
        <f t="shared" si="3"/>
        <v>CLOTHING</v>
      </c>
      <c r="L94" t="str">
        <f t="shared" si="4"/>
        <v>north</v>
      </c>
      <c r="M94" t="str">
        <f t="shared" si="5"/>
        <v>clothing</v>
      </c>
    </row>
    <row r="95" spans="2:13">
      <c r="B95" t="str">
        <f>TRIM(Table24[[#This Row],[Region]])</f>
        <v>South</v>
      </c>
      <c r="C95" t="str">
        <f>TRIM(Table24[[#This Row],[Product Category]])</f>
        <v>Electronics</v>
      </c>
      <c r="G95" t="str">
        <f>UPPER('task 1'!C93)</f>
        <v>EAST</v>
      </c>
      <c r="H95" t="str">
        <f t="shared" si="3"/>
        <v>ELECTRONICS</v>
      </c>
      <c r="L95" t="str">
        <f t="shared" si="4"/>
        <v>east</v>
      </c>
      <c r="M95" t="str">
        <f t="shared" si="5"/>
        <v>electronics</v>
      </c>
    </row>
    <row r="96" spans="2:13">
      <c r="B96" t="str">
        <f>TRIM(Table24[[#This Row],[Region]])</f>
        <v>North</v>
      </c>
      <c r="C96" t="str">
        <f>TRIM(Table24[[#This Row],[Product Category]])</f>
        <v>Electronics</v>
      </c>
      <c r="G96" t="str">
        <f>UPPER('task 1'!C94)</f>
        <v>NORTH</v>
      </c>
      <c r="H96" t="str">
        <f t="shared" si="3"/>
        <v>ELECTRONICS</v>
      </c>
      <c r="L96" t="str">
        <f t="shared" si="4"/>
        <v>north</v>
      </c>
      <c r="M96" t="str">
        <f t="shared" si="5"/>
        <v>electronics</v>
      </c>
    </row>
    <row r="97" spans="2:13">
      <c r="B97" t="str">
        <f>TRIM(Table24[[#This Row],[Region]])</f>
        <v>East</v>
      </c>
      <c r="C97" t="str">
        <f>TRIM(Table24[[#This Row],[Product Category]])</f>
        <v>Clothing</v>
      </c>
      <c r="G97" t="str">
        <f>UPPER('task 1'!C95)</f>
        <v>SOUTH</v>
      </c>
      <c r="H97" t="str">
        <f t="shared" si="3"/>
        <v>CLOTHING</v>
      </c>
      <c r="L97" t="str">
        <f t="shared" si="4"/>
        <v>south</v>
      </c>
      <c r="M97" t="str">
        <f t="shared" si="5"/>
        <v>clothing</v>
      </c>
    </row>
    <row r="98" spans="2:13">
      <c r="B98" t="str">
        <f>TRIM(Table24[[#This Row],[Region]])</f>
        <v>North</v>
      </c>
      <c r="C98" t="str">
        <f>TRIM(Table24[[#This Row],[Product Category]])</f>
        <v>Groceries</v>
      </c>
      <c r="G98" t="str">
        <f>UPPER('task 1'!C96)</f>
        <v>NORTH</v>
      </c>
      <c r="H98" t="str">
        <f t="shared" si="3"/>
        <v>GROCERIES</v>
      </c>
      <c r="L98" t="str">
        <f t="shared" si="4"/>
        <v>north</v>
      </c>
      <c r="M98" t="str">
        <f t="shared" si="5"/>
        <v>groceries</v>
      </c>
    </row>
    <row r="99" spans="2:13">
      <c r="B99" t="str">
        <f>TRIM(Table24[[#This Row],[Region]])</f>
        <v>South</v>
      </c>
      <c r="C99" t="str">
        <f>TRIM(Table24[[#This Row],[Product Category]])</f>
        <v>Groceries</v>
      </c>
      <c r="G99" t="str">
        <f>UPPER('task 1'!C97)</f>
        <v>EAST</v>
      </c>
      <c r="H99" t="str">
        <f t="shared" si="3"/>
        <v>GROCERIES</v>
      </c>
      <c r="L99" t="str">
        <f t="shared" si="4"/>
        <v>east</v>
      </c>
      <c r="M99" t="str">
        <f t="shared" si="5"/>
        <v>groceries</v>
      </c>
    </row>
    <row r="100" spans="2:13">
      <c r="B100" t="str">
        <f>TRIM(Table24[[#This Row],[Region]])</f>
        <v>South</v>
      </c>
      <c r="C100" t="str">
        <f>TRIM(Table24[[#This Row],[Product Category]])</f>
        <v>Electronics</v>
      </c>
      <c r="G100" t="str">
        <f>UPPER('task 1'!C98)</f>
        <v>NORTH</v>
      </c>
      <c r="H100" t="str">
        <f t="shared" si="3"/>
        <v>ELECTRONICS</v>
      </c>
      <c r="L100" t="str">
        <f t="shared" si="4"/>
        <v>north</v>
      </c>
      <c r="M100" t="str">
        <f t="shared" si="5"/>
        <v>electronics</v>
      </c>
    </row>
    <row r="101" spans="2:13">
      <c r="B101" t="str">
        <f>TRIM(Table24[[#This Row],[Region]])</f>
        <v>West</v>
      </c>
      <c r="C101" t="str">
        <f>TRIM(Table24[[#This Row],[Product Category]])</f>
        <v>Furniture</v>
      </c>
      <c r="G101" t="str">
        <f>UPPER('task 1'!C99)</f>
        <v>SOUTH</v>
      </c>
      <c r="H101" t="str">
        <f t="shared" si="3"/>
        <v>FURNITURE</v>
      </c>
      <c r="L101" t="str">
        <f t="shared" si="4"/>
        <v>south</v>
      </c>
      <c r="M101" t="str">
        <f t="shared" si="5"/>
        <v>furniture</v>
      </c>
    </row>
    <row r="102" spans="2:13">
      <c r="B102" t="str">
        <f>TRIM(Table24[[#This Row],[Region]])</f>
        <v>West</v>
      </c>
      <c r="C102" t="str">
        <f>TRIM(Table24[[#This Row],[Product Category]])</f>
        <v>Electronics</v>
      </c>
      <c r="G102" t="str">
        <f>UPPER('task 1'!C100)</f>
        <v>SOUTH</v>
      </c>
      <c r="H102" t="str">
        <f t="shared" si="3"/>
        <v>ELECTRONICS</v>
      </c>
      <c r="L102" t="str">
        <f t="shared" si="4"/>
        <v>south</v>
      </c>
      <c r="M102" t="str">
        <f t="shared" si="5"/>
        <v>electronics</v>
      </c>
    </row>
    <row r="103" spans="2:13">
      <c r="B103" t="str">
        <f>TRIM(Table24[[#This Row],[Region]])</f>
        <v>West</v>
      </c>
      <c r="C103" t="str">
        <f>TRIM(Table24[[#This Row],[Product Category]])</f>
        <v>Sports</v>
      </c>
      <c r="G103" t="str">
        <f>UPPER('task 1'!C101)</f>
        <v>WEST</v>
      </c>
      <c r="H103" t="str">
        <f t="shared" si="3"/>
        <v>SPORTS</v>
      </c>
      <c r="L103" t="str">
        <f t="shared" si="4"/>
        <v>west</v>
      </c>
      <c r="M103" t="str">
        <f t="shared" si="5"/>
        <v>sports</v>
      </c>
    </row>
    <row r="104" spans="2:13">
      <c r="B104" t="str">
        <f>TRIM(Table24[[#This Row],[Region]])</f>
        <v>North</v>
      </c>
      <c r="C104" t="str">
        <f>TRIM(Table24[[#This Row],[Product Category]])</f>
        <v>Furniture</v>
      </c>
      <c r="G104" t="str">
        <f>UPPER('task 1'!C102)</f>
        <v>WEST</v>
      </c>
      <c r="H104" t="str">
        <f t="shared" si="3"/>
        <v>FURNITURE</v>
      </c>
      <c r="L104" t="str">
        <f t="shared" si="4"/>
        <v>west</v>
      </c>
      <c r="M104" t="str">
        <f t="shared" si="5"/>
        <v>furniture</v>
      </c>
    </row>
    <row r="105" spans="2:13">
      <c r="B105" t="str">
        <f>TRIM(Table24[[#This Row],[Region]])</f>
        <v>South</v>
      </c>
      <c r="C105" t="str">
        <f>TRIM(Table24[[#This Row],[Product Category]])</f>
        <v>Sports</v>
      </c>
      <c r="G105" t="str">
        <f>UPPER('task 1'!C103)</f>
        <v>WEST</v>
      </c>
      <c r="H105" t="str">
        <f t="shared" si="3"/>
        <v>SPORTS</v>
      </c>
      <c r="L105" t="str">
        <f t="shared" si="4"/>
        <v>west</v>
      </c>
      <c r="M105" t="str">
        <f t="shared" si="5"/>
        <v>sports</v>
      </c>
    </row>
    <row r="106" spans="2:13">
      <c r="B106" t="str">
        <f>TRIM(Table24[[#This Row],[Region]])</f>
        <v>West</v>
      </c>
      <c r="C106" t="str">
        <f>TRIM(Table24[[#This Row],[Product Category]])</f>
        <v>Sports</v>
      </c>
      <c r="G106" t="str">
        <f>UPPER('task 1'!C104)</f>
        <v>NORTH</v>
      </c>
      <c r="H106" t="str">
        <f t="shared" si="3"/>
        <v>SPORTS</v>
      </c>
      <c r="L106" t="str">
        <f t="shared" si="4"/>
        <v>north</v>
      </c>
      <c r="M106" t="str">
        <f t="shared" si="5"/>
        <v>sports</v>
      </c>
    </row>
    <row r="107" spans="2:13">
      <c r="B107" t="str">
        <f>TRIM(Table24[[#This Row],[Region]])</f>
        <v>South</v>
      </c>
      <c r="C107" t="str">
        <f>TRIM(Table24[[#This Row],[Product Category]])</f>
        <v>Furniture</v>
      </c>
      <c r="G107" t="str">
        <f>UPPER('task 1'!C105)</f>
        <v>SOUTH</v>
      </c>
      <c r="H107" t="str">
        <f t="shared" si="3"/>
        <v>FURNITURE</v>
      </c>
      <c r="L107" t="str">
        <f t="shared" si="4"/>
        <v>south</v>
      </c>
      <c r="M107" t="str">
        <f t="shared" si="5"/>
        <v>furniture</v>
      </c>
    </row>
    <row r="108" spans="2:13">
      <c r="B108" t="str">
        <f>TRIM(Table24[[#This Row],[Region]])</f>
        <v>South</v>
      </c>
      <c r="C108" t="str">
        <f>TRIM(Table24[[#This Row],[Product Category]])</f>
        <v>Groceries</v>
      </c>
      <c r="G108" t="str">
        <f>UPPER('task 1'!C106)</f>
        <v>WEST</v>
      </c>
      <c r="H108" t="str">
        <f t="shared" si="3"/>
        <v>GROCERIES</v>
      </c>
      <c r="L108" t="str">
        <f t="shared" si="4"/>
        <v>west</v>
      </c>
      <c r="M108" t="str">
        <f t="shared" si="5"/>
        <v>groceries</v>
      </c>
    </row>
    <row r="109" spans="2:13">
      <c r="B109" t="str">
        <f>TRIM(Table24[[#This Row],[Region]])</f>
        <v>East</v>
      </c>
      <c r="C109" t="str">
        <f>TRIM(Table24[[#This Row],[Product Category]])</f>
        <v>Electronics</v>
      </c>
      <c r="G109" t="str">
        <f>UPPER('task 1'!C107)</f>
        <v>SOUTH</v>
      </c>
      <c r="H109" t="str">
        <f t="shared" si="3"/>
        <v>ELECTRONICS</v>
      </c>
      <c r="L109" t="str">
        <f t="shared" si="4"/>
        <v>south</v>
      </c>
      <c r="M109" t="str">
        <f t="shared" si="5"/>
        <v>electronics</v>
      </c>
    </row>
    <row r="110" spans="2:13">
      <c r="B110" t="str">
        <f>TRIM(Table24[[#This Row],[Region]])</f>
        <v>South</v>
      </c>
      <c r="C110" t="str">
        <f>TRIM(Table24[[#This Row],[Product Category]])</f>
        <v>Groceries</v>
      </c>
      <c r="G110" t="str">
        <f>UPPER('task 1'!C108)</f>
        <v>SOUTH</v>
      </c>
      <c r="H110" t="str">
        <f t="shared" si="3"/>
        <v>GROCERIES</v>
      </c>
      <c r="L110" t="str">
        <f t="shared" si="4"/>
        <v>south</v>
      </c>
      <c r="M110" t="str">
        <f t="shared" si="5"/>
        <v>groceries</v>
      </c>
    </row>
    <row r="111" spans="2:13">
      <c r="B111" t="str">
        <f>TRIM(Table24[[#This Row],[Region]])</f>
        <v>East</v>
      </c>
      <c r="C111" t="str">
        <f>TRIM(Table24[[#This Row],[Product Category]])</f>
        <v>Furniture</v>
      </c>
      <c r="G111" t="str">
        <f>UPPER('task 1'!C109)</f>
        <v>EAST</v>
      </c>
      <c r="H111" t="str">
        <f t="shared" si="3"/>
        <v>FURNITURE</v>
      </c>
      <c r="L111" t="str">
        <f t="shared" si="4"/>
        <v>east</v>
      </c>
      <c r="M111" t="str">
        <f t="shared" si="5"/>
        <v>furniture</v>
      </c>
    </row>
    <row r="112" spans="2:13">
      <c r="B112" t="str">
        <f>TRIM(Table24[[#This Row],[Region]])</f>
        <v>East</v>
      </c>
      <c r="C112" t="str">
        <f>TRIM(Table24[[#This Row],[Product Category]])</f>
        <v>Sports</v>
      </c>
      <c r="G112" t="str">
        <f>UPPER('task 1'!C110)</f>
        <v>SOUTH</v>
      </c>
      <c r="H112" t="str">
        <f t="shared" si="3"/>
        <v>SPORTS</v>
      </c>
      <c r="L112" t="str">
        <f t="shared" si="4"/>
        <v>south</v>
      </c>
      <c r="M112" t="str">
        <f t="shared" si="5"/>
        <v>sports</v>
      </c>
    </row>
    <row r="113" spans="2:13">
      <c r="B113" t="str">
        <f>TRIM(Table24[[#This Row],[Region]])</f>
        <v>West</v>
      </c>
      <c r="C113" t="str">
        <f>TRIM(Table24[[#This Row],[Product Category]])</f>
        <v>Furniture</v>
      </c>
      <c r="G113" t="str">
        <f>UPPER('task 1'!C111)</f>
        <v>EAST</v>
      </c>
      <c r="H113" t="str">
        <f t="shared" si="3"/>
        <v>FURNITURE</v>
      </c>
      <c r="L113" t="str">
        <f t="shared" si="4"/>
        <v>east</v>
      </c>
      <c r="M113" t="str">
        <f t="shared" si="5"/>
        <v>furniture</v>
      </c>
    </row>
    <row r="114" spans="2:13">
      <c r="B114" t="str">
        <f>TRIM(Table24[[#This Row],[Region]])</f>
        <v>South</v>
      </c>
      <c r="C114" t="str">
        <f>TRIM(Table24[[#This Row],[Product Category]])</f>
        <v>Furniture</v>
      </c>
      <c r="G114" t="str">
        <f>UPPER('task 1'!C112)</f>
        <v>EAST</v>
      </c>
      <c r="H114" t="str">
        <f t="shared" si="3"/>
        <v>FURNITURE</v>
      </c>
      <c r="L114" t="str">
        <f t="shared" si="4"/>
        <v>east</v>
      </c>
      <c r="M114" t="str">
        <f t="shared" si="5"/>
        <v>furniture</v>
      </c>
    </row>
    <row r="115" spans="2:13">
      <c r="B115" t="str">
        <f>TRIM(Table24[[#This Row],[Region]])</f>
        <v>South</v>
      </c>
      <c r="C115" t="str">
        <f>TRIM(Table24[[#This Row],[Product Category]])</f>
        <v>Electronics</v>
      </c>
      <c r="G115" t="str">
        <f>UPPER('task 1'!C113)</f>
        <v>WEST</v>
      </c>
      <c r="H115" t="str">
        <f t="shared" si="3"/>
        <v>ELECTRONICS</v>
      </c>
      <c r="L115" t="str">
        <f t="shared" si="4"/>
        <v>west</v>
      </c>
      <c r="M115" t="str">
        <f t="shared" si="5"/>
        <v>electronics</v>
      </c>
    </row>
    <row r="116" spans="2:13">
      <c r="B116" t="str">
        <f>TRIM(Table24[[#This Row],[Region]])</f>
        <v>North</v>
      </c>
      <c r="C116" t="str">
        <f>TRIM(Table24[[#This Row],[Product Category]])</f>
        <v>Furniture</v>
      </c>
      <c r="G116" t="str">
        <f>UPPER('task 1'!C114)</f>
        <v>SOUTH</v>
      </c>
      <c r="H116" t="str">
        <f t="shared" si="3"/>
        <v>FURNITURE</v>
      </c>
      <c r="L116" t="str">
        <f t="shared" si="4"/>
        <v>south</v>
      </c>
      <c r="M116" t="str">
        <f t="shared" si="5"/>
        <v>furniture</v>
      </c>
    </row>
    <row r="117" spans="2:13">
      <c r="B117" t="str">
        <f>TRIM(Table24[[#This Row],[Region]])</f>
        <v>West</v>
      </c>
      <c r="C117" t="str">
        <f>TRIM(Table24[[#This Row],[Product Category]])</f>
        <v>Electronics</v>
      </c>
      <c r="G117" t="str">
        <f>UPPER('task 1'!C115)</f>
        <v>SOUTH</v>
      </c>
      <c r="H117" t="str">
        <f t="shared" si="3"/>
        <v>ELECTRONICS</v>
      </c>
      <c r="L117" t="str">
        <f t="shared" si="4"/>
        <v>south</v>
      </c>
      <c r="M117" t="str">
        <f t="shared" si="5"/>
        <v>electronics</v>
      </c>
    </row>
    <row r="118" spans="2:13">
      <c r="B118" t="str">
        <f>TRIM(Table24[[#This Row],[Region]])</f>
        <v>East</v>
      </c>
      <c r="C118" t="str">
        <f>TRIM(Table24[[#This Row],[Product Category]])</f>
        <v>Furniture</v>
      </c>
      <c r="G118" t="str">
        <f>UPPER('task 1'!C116)</f>
        <v>NORTH</v>
      </c>
      <c r="H118" t="str">
        <f t="shared" si="3"/>
        <v>FURNITURE</v>
      </c>
      <c r="L118" t="str">
        <f t="shared" si="4"/>
        <v>north</v>
      </c>
      <c r="M118" t="str">
        <f t="shared" si="5"/>
        <v>furniture</v>
      </c>
    </row>
    <row r="119" spans="2:13">
      <c r="B119" t="str">
        <f>TRIM(Table24[[#This Row],[Region]])</f>
        <v>South</v>
      </c>
      <c r="C119" t="str">
        <f>TRIM(Table24[[#This Row],[Product Category]])</f>
        <v>Furniture</v>
      </c>
      <c r="G119" t="str">
        <f>UPPER('task 1'!C117)</f>
        <v>WEST</v>
      </c>
      <c r="H119" t="str">
        <f t="shared" si="3"/>
        <v>FURNITURE</v>
      </c>
      <c r="L119" t="str">
        <f t="shared" si="4"/>
        <v>west</v>
      </c>
      <c r="M119" t="str">
        <f t="shared" si="5"/>
        <v>furniture</v>
      </c>
    </row>
    <row r="120" spans="2:13">
      <c r="B120" t="str">
        <f>TRIM(Table24[[#This Row],[Region]])</f>
        <v>South</v>
      </c>
      <c r="C120" t="str">
        <f>TRIM(Table24[[#This Row],[Product Category]])</f>
        <v>Electronics</v>
      </c>
      <c r="G120" t="str">
        <f>UPPER('task 1'!C118)</f>
        <v>EAST</v>
      </c>
      <c r="H120" t="str">
        <f t="shared" si="3"/>
        <v>ELECTRONICS</v>
      </c>
      <c r="L120" t="str">
        <f t="shared" si="4"/>
        <v>east</v>
      </c>
      <c r="M120" t="str">
        <f t="shared" si="5"/>
        <v>electronics</v>
      </c>
    </row>
    <row r="121" spans="2:13">
      <c r="B121" t="str">
        <f>TRIM(Table24[[#This Row],[Region]])</f>
        <v>East</v>
      </c>
      <c r="C121" t="str">
        <f>TRIM(Table24[[#This Row],[Product Category]])</f>
        <v>Electronics</v>
      </c>
      <c r="G121" t="str">
        <f>UPPER('task 1'!C119)</f>
        <v>SOUTH</v>
      </c>
      <c r="H121" t="str">
        <f t="shared" si="3"/>
        <v>ELECTRONICS</v>
      </c>
      <c r="L121" t="str">
        <f t="shared" si="4"/>
        <v>south</v>
      </c>
      <c r="M121" t="str">
        <f t="shared" si="5"/>
        <v>electronics</v>
      </c>
    </row>
    <row r="122" spans="2:13">
      <c r="B122" t="str">
        <f>TRIM(Table24[[#This Row],[Region]])</f>
        <v>East</v>
      </c>
      <c r="C122" t="str">
        <f>TRIM(Table24[[#This Row],[Product Category]])</f>
        <v>Furniture</v>
      </c>
      <c r="G122" t="str">
        <f>UPPER('task 1'!C120)</f>
        <v>SOUTH</v>
      </c>
      <c r="H122" t="str">
        <f t="shared" si="3"/>
        <v>FURNITURE</v>
      </c>
      <c r="L122" t="str">
        <f t="shared" si="4"/>
        <v>south</v>
      </c>
      <c r="M122" t="str">
        <f t="shared" si="5"/>
        <v>furniture</v>
      </c>
    </row>
    <row r="123" spans="2:13">
      <c r="B123" t="str">
        <f>TRIM(Table24[[#This Row],[Region]])</f>
        <v>North</v>
      </c>
      <c r="C123" t="str">
        <f>TRIM(Table24[[#This Row],[Product Category]])</f>
        <v>Clothing</v>
      </c>
      <c r="G123" t="str">
        <f>UPPER('task 1'!C121)</f>
        <v>EAST</v>
      </c>
      <c r="H123" t="str">
        <f t="shared" si="3"/>
        <v>CLOTHING</v>
      </c>
      <c r="L123" t="str">
        <f t="shared" si="4"/>
        <v>east</v>
      </c>
      <c r="M123" t="str">
        <f t="shared" si="5"/>
        <v>clothing</v>
      </c>
    </row>
    <row r="124" spans="2:13">
      <c r="B124" t="str">
        <f>TRIM(Table24[[#This Row],[Region]])</f>
        <v>North</v>
      </c>
      <c r="C124" t="str">
        <f>TRIM(Table24[[#This Row],[Product Category]])</f>
        <v>Furniture</v>
      </c>
      <c r="G124" t="str">
        <f>UPPER('task 1'!C122)</f>
        <v>EAST</v>
      </c>
      <c r="H124" t="str">
        <f t="shared" si="3"/>
        <v>FURNITURE</v>
      </c>
      <c r="L124" t="str">
        <f t="shared" si="4"/>
        <v>east</v>
      </c>
      <c r="M124" t="str">
        <f t="shared" si="5"/>
        <v>furniture</v>
      </c>
    </row>
    <row r="125" spans="2:13">
      <c r="B125" t="str">
        <f>TRIM(Table24[[#This Row],[Region]])</f>
        <v>North</v>
      </c>
      <c r="C125" t="str">
        <f>TRIM(Table24[[#This Row],[Product Category]])</f>
        <v>Sports</v>
      </c>
      <c r="G125" t="str">
        <f>UPPER('task 1'!C123)</f>
        <v>NORTH</v>
      </c>
      <c r="H125" t="str">
        <f t="shared" si="3"/>
        <v>SPORTS</v>
      </c>
      <c r="L125" t="str">
        <f t="shared" si="4"/>
        <v>north</v>
      </c>
      <c r="M125" t="str">
        <f t="shared" si="5"/>
        <v>sports</v>
      </c>
    </row>
    <row r="126" spans="2:13">
      <c r="B126" t="str">
        <f>TRIM(Table24[[#This Row],[Region]])</f>
        <v>East</v>
      </c>
      <c r="C126" t="str">
        <f>TRIM(Table24[[#This Row],[Product Category]])</f>
        <v>Groceries</v>
      </c>
      <c r="G126" t="str">
        <f>UPPER('task 1'!C124)</f>
        <v>NORTH</v>
      </c>
      <c r="H126" t="str">
        <f t="shared" si="3"/>
        <v>GROCERIES</v>
      </c>
      <c r="L126" t="str">
        <f t="shared" si="4"/>
        <v>north</v>
      </c>
      <c r="M126" t="str">
        <f t="shared" si="5"/>
        <v>groceries</v>
      </c>
    </row>
    <row r="127" spans="2:13">
      <c r="B127" t="str">
        <f>TRIM(Table24[[#This Row],[Region]])</f>
        <v>North</v>
      </c>
      <c r="C127" t="str">
        <f>TRIM(Table24[[#This Row],[Product Category]])</f>
        <v>Furniture</v>
      </c>
      <c r="G127" t="str">
        <f>UPPER('task 1'!C125)</f>
        <v>NORTH</v>
      </c>
      <c r="H127" t="str">
        <f t="shared" si="3"/>
        <v>FURNITURE</v>
      </c>
      <c r="L127" t="str">
        <f t="shared" si="4"/>
        <v>north</v>
      </c>
      <c r="M127" t="str">
        <f t="shared" si="5"/>
        <v>furniture</v>
      </c>
    </row>
    <row r="128" spans="2:13">
      <c r="B128" t="str">
        <f>TRIM(Table24[[#This Row],[Region]])</f>
        <v>South</v>
      </c>
      <c r="C128" t="str">
        <f>TRIM(Table24[[#This Row],[Product Category]])</f>
        <v>Sports</v>
      </c>
      <c r="G128" t="str">
        <f>UPPER('task 1'!C126)</f>
        <v>EAST</v>
      </c>
      <c r="H128" t="str">
        <f t="shared" si="3"/>
        <v>SPORTS</v>
      </c>
      <c r="L128" t="str">
        <f t="shared" si="4"/>
        <v>east</v>
      </c>
      <c r="M128" t="str">
        <f t="shared" si="5"/>
        <v>sports</v>
      </c>
    </row>
    <row r="129" spans="2:13">
      <c r="B129" t="str">
        <f>TRIM(Table24[[#This Row],[Region]])</f>
        <v>North</v>
      </c>
      <c r="C129" t="str">
        <f>TRIM(Table24[[#This Row],[Product Category]])</f>
        <v>Furniture</v>
      </c>
      <c r="G129" t="str">
        <f>UPPER('task 1'!C127)</f>
        <v>NORTH</v>
      </c>
      <c r="H129" t="str">
        <f t="shared" si="3"/>
        <v>FURNITURE</v>
      </c>
      <c r="L129" t="str">
        <f t="shared" si="4"/>
        <v>north</v>
      </c>
      <c r="M129" t="str">
        <f t="shared" si="5"/>
        <v>furniture</v>
      </c>
    </row>
    <row r="130" spans="2:13">
      <c r="B130" t="str">
        <f>TRIM(Table24[[#This Row],[Region]])</f>
        <v>East</v>
      </c>
      <c r="C130" t="str">
        <f>TRIM(Table24[[#This Row],[Product Category]])</f>
        <v>Sports</v>
      </c>
      <c r="G130" t="str">
        <f>UPPER('task 1'!C128)</f>
        <v>SOUTH</v>
      </c>
      <c r="H130" t="str">
        <f t="shared" si="3"/>
        <v>SPORTS</v>
      </c>
      <c r="L130" t="str">
        <f t="shared" si="4"/>
        <v>south</v>
      </c>
      <c r="M130" t="str">
        <f t="shared" si="5"/>
        <v>sports</v>
      </c>
    </row>
    <row r="131" spans="2:13">
      <c r="B131" t="str">
        <f>TRIM(Table24[[#This Row],[Region]])</f>
        <v>West</v>
      </c>
      <c r="C131" t="str">
        <f>TRIM(Table24[[#This Row],[Product Category]])</f>
        <v>Groceries</v>
      </c>
      <c r="G131" t="str">
        <f>UPPER('task 1'!C129)</f>
        <v>NORTH</v>
      </c>
      <c r="H131" t="str">
        <f t="shared" si="3"/>
        <v>GROCERIES</v>
      </c>
      <c r="L131" t="str">
        <f t="shared" si="4"/>
        <v>north</v>
      </c>
      <c r="M131" t="str">
        <f t="shared" si="5"/>
        <v>groceries</v>
      </c>
    </row>
    <row r="132" spans="2:13">
      <c r="B132" t="str">
        <f>TRIM(Table24[[#This Row],[Region]])</f>
        <v>North</v>
      </c>
      <c r="C132" t="str">
        <f>TRIM(Table24[[#This Row],[Product Category]])</f>
        <v>Clothing</v>
      </c>
      <c r="G132" t="str">
        <f>UPPER('task 1'!C130)</f>
        <v>EAST</v>
      </c>
      <c r="H132" t="str">
        <f t="shared" si="3"/>
        <v>CLOTHING</v>
      </c>
      <c r="L132" t="str">
        <f t="shared" si="4"/>
        <v>east</v>
      </c>
      <c r="M132" t="str">
        <f t="shared" si="5"/>
        <v>clothing</v>
      </c>
    </row>
    <row r="133" spans="2:13">
      <c r="B133" t="str">
        <f>TRIM(Table24[[#This Row],[Region]])</f>
        <v>East</v>
      </c>
      <c r="C133" t="str">
        <f>TRIM(Table24[[#This Row],[Product Category]])</f>
        <v>Furniture</v>
      </c>
      <c r="G133" t="str">
        <f>UPPER('task 1'!C131)</f>
        <v>WEST</v>
      </c>
      <c r="H133" t="str">
        <f t="shared" ref="H133:H196" si="6">UPPER(C133)</f>
        <v>FURNITURE</v>
      </c>
      <c r="L133" t="str">
        <f t="shared" ref="L133:L196" si="7">LOWER(G133)</f>
        <v>west</v>
      </c>
      <c r="M133" t="str">
        <f t="shared" ref="M133:M196" si="8">LOWER(H133)</f>
        <v>furniture</v>
      </c>
    </row>
    <row r="134" spans="2:13">
      <c r="B134" t="str">
        <f>TRIM(Table24[[#This Row],[Region]])</f>
        <v>North</v>
      </c>
      <c r="C134" t="str">
        <f>TRIM(Table24[[#This Row],[Product Category]])</f>
        <v>Electronics</v>
      </c>
      <c r="G134" t="str">
        <f>UPPER('task 1'!C132)</f>
        <v>NORTH</v>
      </c>
      <c r="H134" t="str">
        <f t="shared" si="6"/>
        <v>ELECTRONICS</v>
      </c>
      <c r="L134" t="str">
        <f t="shared" si="7"/>
        <v>north</v>
      </c>
      <c r="M134" t="str">
        <f t="shared" si="8"/>
        <v>electronics</v>
      </c>
    </row>
    <row r="135" spans="2:13">
      <c r="B135" t="str">
        <f>TRIM(Table24[[#This Row],[Region]])</f>
        <v>East</v>
      </c>
      <c r="C135" t="str">
        <f>TRIM(Table24[[#This Row],[Product Category]])</f>
        <v>Clothing</v>
      </c>
      <c r="G135" t="str">
        <f>UPPER('task 1'!C133)</f>
        <v>EAST</v>
      </c>
      <c r="H135" t="str">
        <f t="shared" si="6"/>
        <v>CLOTHING</v>
      </c>
      <c r="L135" t="str">
        <f t="shared" si="7"/>
        <v>east</v>
      </c>
      <c r="M135" t="str">
        <f t="shared" si="8"/>
        <v>clothing</v>
      </c>
    </row>
    <row r="136" spans="2:13">
      <c r="B136" t="str">
        <f>TRIM(Table24[[#This Row],[Region]])</f>
        <v>East</v>
      </c>
      <c r="C136" t="str">
        <f>TRIM(Table24[[#This Row],[Product Category]])</f>
        <v>Furniture</v>
      </c>
      <c r="G136" t="str">
        <f>UPPER('task 1'!C134)</f>
        <v>NORTH</v>
      </c>
      <c r="H136" t="str">
        <f t="shared" si="6"/>
        <v>FURNITURE</v>
      </c>
      <c r="L136" t="str">
        <f t="shared" si="7"/>
        <v>north</v>
      </c>
      <c r="M136" t="str">
        <f t="shared" si="8"/>
        <v>furniture</v>
      </c>
    </row>
    <row r="137" spans="2:13">
      <c r="B137" t="str">
        <f>TRIM(Table24[[#This Row],[Region]])</f>
        <v>North</v>
      </c>
      <c r="C137" t="str">
        <f>TRIM(Table24[[#This Row],[Product Category]])</f>
        <v>Clothing</v>
      </c>
      <c r="G137" t="str">
        <f>UPPER('task 1'!C135)</f>
        <v>EAST</v>
      </c>
      <c r="H137" t="str">
        <f t="shared" si="6"/>
        <v>CLOTHING</v>
      </c>
      <c r="L137" t="str">
        <f t="shared" si="7"/>
        <v>east</v>
      </c>
      <c r="M137" t="str">
        <f t="shared" si="8"/>
        <v>clothing</v>
      </c>
    </row>
    <row r="138" spans="2:13">
      <c r="B138" t="str">
        <f>TRIM(Table24[[#This Row],[Region]])</f>
        <v>North</v>
      </c>
      <c r="C138" t="str">
        <f>TRIM(Table24[[#This Row],[Product Category]])</f>
        <v>Sports</v>
      </c>
      <c r="G138" t="str">
        <f>UPPER('task 1'!C136)</f>
        <v>EAST</v>
      </c>
      <c r="H138" t="str">
        <f t="shared" si="6"/>
        <v>SPORTS</v>
      </c>
      <c r="L138" t="str">
        <f t="shared" si="7"/>
        <v>east</v>
      </c>
      <c r="M138" t="str">
        <f t="shared" si="8"/>
        <v>sports</v>
      </c>
    </row>
    <row r="139" spans="2:13">
      <c r="B139" t="str">
        <f>TRIM(Table24[[#This Row],[Region]])</f>
        <v>North</v>
      </c>
      <c r="C139" t="str">
        <f>TRIM(Table24[[#This Row],[Product Category]])</f>
        <v>Sports</v>
      </c>
      <c r="G139" t="str">
        <f>UPPER('task 1'!C137)</f>
        <v>NORTH</v>
      </c>
      <c r="H139" t="str">
        <f t="shared" si="6"/>
        <v>SPORTS</v>
      </c>
      <c r="L139" t="str">
        <f t="shared" si="7"/>
        <v>north</v>
      </c>
      <c r="M139" t="str">
        <f t="shared" si="8"/>
        <v>sports</v>
      </c>
    </row>
    <row r="140" spans="2:13">
      <c r="B140" t="str">
        <f>TRIM(Table24[[#This Row],[Region]])</f>
        <v>West</v>
      </c>
      <c r="C140" t="str">
        <f>TRIM(Table24[[#This Row],[Product Category]])</f>
        <v>Furniture</v>
      </c>
      <c r="G140" t="str">
        <f>UPPER('task 1'!C138)</f>
        <v>NORTH</v>
      </c>
      <c r="H140" t="str">
        <f t="shared" si="6"/>
        <v>FURNITURE</v>
      </c>
      <c r="L140" t="str">
        <f t="shared" si="7"/>
        <v>north</v>
      </c>
      <c r="M140" t="str">
        <f t="shared" si="8"/>
        <v>furniture</v>
      </c>
    </row>
    <row r="141" spans="2:13">
      <c r="B141" t="str">
        <f>TRIM(Table24[[#This Row],[Region]])</f>
        <v>West</v>
      </c>
      <c r="C141" t="str">
        <f>TRIM(Table24[[#This Row],[Product Category]])</f>
        <v>Sports</v>
      </c>
      <c r="G141" t="str">
        <f>UPPER('task 1'!C139)</f>
        <v>NORTH</v>
      </c>
      <c r="H141" t="str">
        <f t="shared" si="6"/>
        <v>SPORTS</v>
      </c>
      <c r="L141" t="str">
        <f t="shared" si="7"/>
        <v>north</v>
      </c>
      <c r="M141" t="str">
        <f t="shared" si="8"/>
        <v>sports</v>
      </c>
    </row>
    <row r="142" spans="2:13">
      <c r="B142" t="str">
        <f>TRIM(Table24[[#This Row],[Region]])</f>
        <v>East</v>
      </c>
      <c r="C142" t="str">
        <f>TRIM(Table24[[#This Row],[Product Category]])</f>
        <v>Electronics</v>
      </c>
      <c r="G142" t="str">
        <f>UPPER('task 1'!C140)</f>
        <v>WEST</v>
      </c>
      <c r="H142" t="str">
        <f t="shared" si="6"/>
        <v>ELECTRONICS</v>
      </c>
      <c r="L142" t="str">
        <f t="shared" si="7"/>
        <v>west</v>
      </c>
      <c r="M142" t="str">
        <f t="shared" si="8"/>
        <v>electronics</v>
      </c>
    </row>
    <row r="143" spans="2:13">
      <c r="B143" t="str">
        <f>TRIM(Table24[[#This Row],[Region]])</f>
        <v>East</v>
      </c>
      <c r="C143" t="str">
        <f>TRIM(Table24[[#This Row],[Product Category]])</f>
        <v>Sports</v>
      </c>
      <c r="G143" t="str">
        <f>UPPER('task 1'!C141)</f>
        <v>WEST</v>
      </c>
      <c r="H143" t="str">
        <f t="shared" si="6"/>
        <v>SPORTS</v>
      </c>
      <c r="L143" t="str">
        <f t="shared" si="7"/>
        <v>west</v>
      </c>
      <c r="M143" t="str">
        <f t="shared" si="8"/>
        <v>sports</v>
      </c>
    </row>
    <row r="144" spans="2:13">
      <c r="B144" t="str">
        <f>TRIM(Table24[[#This Row],[Region]])</f>
        <v>East</v>
      </c>
      <c r="C144" t="str">
        <f>TRIM(Table24[[#This Row],[Product Category]])</f>
        <v>Clothing</v>
      </c>
      <c r="G144" t="str">
        <f>UPPER('task 1'!C142)</f>
        <v>EAST</v>
      </c>
      <c r="H144" t="str">
        <f t="shared" si="6"/>
        <v>CLOTHING</v>
      </c>
      <c r="L144" t="str">
        <f t="shared" si="7"/>
        <v>east</v>
      </c>
      <c r="M144" t="str">
        <f t="shared" si="8"/>
        <v>clothing</v>
      </c>
    </row>
    <row r="145" spans="2:13">
      <c r="B145" t="str">
        <f>TRIM(Table24[[#This Row],[Region]])</f>
        <v>West</v>
      </c>
      <c r="C145" t="str">
        <f>TRIM(Table24[[#This Row],[Product Category]])</f>
        <v>Clothing</v>
      </c>
      <c r="G145" t="str">
        <f>UPPER('task 1'!C143)</f>
        <v>EAST</v>
      </c>
      <c r="H145" t="str">
        <f t="shared" si="6"/>
        <v>CLOTHING</v>
      </c>
      <c r="L145" t="str">
        <f t="shared" si="7"/>
        <v>east</v>
      </c>
      <c r="M145" t="str">
        <f t="shared" si="8"/>
        <v>clothing</v>
      </c>
    </row>
    <row r="146" spans="2:13">
      <c r="B146" t="str">
        <f>TRIM(Table24[[#This Row],[Region]])</f>
        <v>East</v>
      </c>
      <c r="C146" t="str">
        <f>TRIM(Table24[[#This Row],[Product Category]])</f>
        <v>Electronics</v>
      </c>
      <c r="G146" t="str">
        <f>UPPER('task 1'!C144)</f>
        <v>EAST</v>
      </c>
      <c r="H146" t="str">
        <f t="shared" si="6"/>
        <v>ELECTRONICS</v>
      </c>
      <c r="L146" t="str">
        <f t="shared" si="7"/>
        <v>east</v>
      </c>
      <c r="M146" t="str">
        <f t="shared" si="8"/>
        <v>electronics</v>
      </c>
    </row>
    <row r="147" spans="2:13">
      <c r="B147" t="str">
        <f>TRIM(Table24[[#This Row],[Region]])</f>
        <v>South</v>
      </c>
      <c r="C147" t="str">
        <f>TRIM(Table24[[#This Row],[Product Category]])</f>
        <v>Groceries</v>
      </c>
      <c r="G147" t="str">
        <f>UPPER('task 1'!C145)</f>
        <v>WEST</v>
      </c>
      <c r="H147" t="str">
        <f t="shared" si="6"/>
        <v>GROCERIES</v>
      </c>
      <c r="L147" t="str">
        <f t="shared" si="7"/>
        <v>west</v>
      </c>
      <c r="M147" t="str">
        <f t="shared" si="8"/>
        <v>groceries</v>
      </c>
    </row>
    <row r="148" spans="2:13">
      <c r="B148" t="str">
        <f>TRIM(Table24[[#This Row],[Region]])</f>
        <v>South</v>
      </c>
      <c r="C148" t="str">
        <f>TRIM(Table24[[#This Row],[Product Category]])</f>
        <v>Groceries</v>
      </c>
      <c r="G148" t="str">
        <f>UPPER('task 1'!C146)</f>
        <v>EAST</v>
      </c>
      <c r="H148" t="str">
        <f t="shared" si="6"/>
        <v>GROCERIES</v>
      </c>
      <c r="L148" t="str">
        <f t="shared" si="7"/>
        <v>east</v>
      </c>
      <c r="M148" t="str">
        <f t="shared" si="8"/>
        <v>groceries</v>
      </c>
    </row>
    <row r="149" spans="2:13">
      <c r="B149" t="str">
        <f>TRIM(Table24[[#This Row],[Region]])</f>
        <v>West</v>
      </c>
      <c r="C149" t="str">
        <f>TRIM(Table24[[#This Row],[Product Category]])</f>
        <v>Furniture</v>
      </c>
      <c r="G149" t="str">
        <f>UPPER('task 1'!C147)</f>
        <v>SOUTH</v>
      </c>
      <c r="H149" t="str">
        <f t="shared" si="6"/>
        <v>FURNITURE</v>
      </c>
      <c r="L149" t="str">
        <f t="shared" si="7"/>
        <v>south</v>
      </c>
      <c r="M149" t="str">
        <f t="shared" si="8"/>
        <v>furniture</v>
      </c>
    </row>
    <row r="150" spans="2:13">
      <c r="B150" t="str">
        <f>TRIM(Table24[[#This Row],[Region]])</f>
        <v>South</v>
      </c>
      <c r="C150" t="str">
        <f>TRIM(Table24[[#This Row],[Product Category]])</f>
        <v>Furniture</v>
      </c>
      <c r="G150" t="str">
        <f>UPPER('task 1'!C148)</f>
        <v>SOUTH</v>
      </c>
      <c r="H150" t="str">
        <f t="shared" si="6"/>
        <v>FURNITURE</v>
      </c>
      <c r="L150" t="str">
        <f t="shared" si="7"/>
        <v>south</v>
      </c>
      <c r="M150" t="str">
        <f t="shared" si="8"/>
        <v>furniture</v>
      </c>
    </row>
    <row r="151" spans="2:13">
      <c r="B151" t="str">
        <f>TRIM(Table24[[#This Row],[Region]])</f>
        <v>East</v>
      </c>
      <c r="C151" t="str">
        <f>TRIM(Table24[[#This Row],[Product Category]])</f>
        <v>Sports</v>
      </c>
      <c r="G151" t="str">
        <f>UPPER('task 1'!C149)</f>
        <v>WEST</v>
      </c>
      <c r="H151" t="str">
        <f t="shared" si="6"/>
        <v>SPORTS</v>
      </c>
      <c r="L151" t="str">
        <f t="shared" si="7"/>
        <v>west</v>
      </c>
      <c r="M151" t="str">
        <f t="shared" si="8"/>
        <v>sports</v>
      </c>
    </row>
    <row r="152" spans="2:13">
      <c r="B152" t="str">
        <f>TRIM(Table24[[#This Row],[Region]])</f>
        <v>East</v>
      </c>
      <c r="C152" t="str">
        <f>TRIM(Table24[[#This Row],[Product Category]])</f>
        <v>Sports</v>
      </c>
      <c r="G152" t="str">
        <f>UPPER('task 1'!C150)</f>
        <v>SOUTH</v>
      </c>
      <c r="H152" t="str">
        <f t="shared" si="6"/>
        <v>SPORTS</v>
      </c>
      <c r="L152" t="str">
        <f t="shared" si="7"/>
        <v>south</v>
      </c>
      <c r="M152" t="str">
        <f t="shared" si="8"/>
        <v>sports</v>
      </c>
    </row>
    <row r="153" spans="2:13">
      <c r="B153" t="str">
        <f>TRIM(Table24[[#This Row],[Region]])</f>
        <v>South</v>
      </c>
      <c r="C153" t="str">
        <f>TRIM(Table24[[#This Row],[Product Category]])</f>
        <v>Clothing</v>
      </c>
      <c r="G153" t="str">
        <f>UPPER('task 1'!C151)</f>
        <v>EAST</v>
      </c>
      <c r="H153" t="str">
        <f t="shared" si="6"/>
        <v>CLOTHING</v>
      </c>
      <c r="L153" t="str">
        <f t="shared" si="7"/>
        <v>east</v>
      </c>
      <c r="M153" t="str">
        <f t="shared" si="8"/>
        <v>clothing</v>
      </c>
    </row>
    <row r="154" spans="2:13">
      <c r="B154" t="str">
        <f>TRIM(Table24[[#This Row],[Region]])</f>
        <v>East</v>
      </c>
      <c r="C154" t="str">
        <f>TRIM(Table24[[#This Row],[Product Category]])</f>
        <v>Groceries</v>
      </c>
      <c r="G154" t="str">
        <f>UPPER('task 1'!C152)</f>
        <v>EAST</v>
      </c>
      <c r="H154" t="str">
        <f t="shared" si="6"/>
        <v>GROCERIES</v>
      </c>
      <c r="L154" t="str">
        <f t="shared" si="7"/>
        <v>east</v>
      </c>
      <c r="M154" t="str">
        <f t="shared" si="8"/>
        <v>groceries</v>
      </c>
    </row>
    <row r="155" spans="2:13">
      <c r="B155" t="str">
        <f>TRIM(Table24[[#This Row],[Region]])</f>
        <v>North</v>
      </c>
      <c r="C155" t="str">
        <f>TRIM(Table24[[#This Row],[Product Category]])</f>
        <v>Electronics</v>
      </c>
      <c r="G155" t="str">
        <f>UPPER('task 1'!C153)</f>
        <v>SOUTH</v>
      </c>
      <c r="H155" t="str">
        <f t="shared" si="6"/>
        <v>ELECTRONICS</v>
      </c>
      <c r="L155" t="str">
        <f t="shared" si="7"/>
        <v>south</v>
      </c>
      <c r="M155" t="str">
        <f t="shared" si="8"/>
        <v>electronics</v>
      </c>
    </row>
    <row r="156" spans="2:13">
      <c r="B156" t="str">
        <f>TRIM(Table24[[#This Row],[Region]])</f>
        <v>West</v>
      </c>
      <c r="C156" t="str">
        <f>TRIM(Table24[[#This Row],[Product Category]])</f>
        <v>Clothing</v>
      </c>
      <c r="G156" t="str">
        <f>UPPER('task 1'!C154)</f>
        <v>EAST</v>
      </c>
      <c r="H156" t="str">
        <f t="shared" si="6"/>
        <v>CLOTHING</v>
      </c>
      <c r="L156" t="str">
        <f t="shared" si="7"/>
        <v>east</v>
      </c>
      <c r="M156" t="str">
        <f t="shared" si="8"/>
        <v>clothing</v>
      </c>
    </row>
    <row r="157" spans="2:13">
      <c r="B157" t="str">
        <f>TRIM(Table24[[#This Row],[Region]])</f>
        <v>East</v>
      </c>
      <c r="C157" t="str">
        <f>TRIM(Table24[[#This Row],[Product Category]])</f>
        <v>Groceries</v>
      </c>
      <c r="G157" t="str">
        <f>UPPER('task 1'!C155)</f>
        <v>NORTH</v>
      </c>
      <c r="H157" t="str">
        <f t="shared" si="6"/>
        <v>GROCERIES</v>
      </c>
      <c r="L157" t="str">
        <f t="shared" si="7"/>
        <v>north</v>
      </c>
      <c r="M157" t="str">
        <f t="shared" si="8"/>
        <v>groceries</v>
      </c>
    </row>
    <row r="158" spans="2:13">
      <c r="B158" t="str">
        <f>TRIM(Table24[[#This Row],[Region]])</f>
        <v>West</v>
      </c>
      <c r="C158" t="str">
        <f>TRIM(Table24[[#This Row],[Product Category]])</f>
        <v>Electronics</v>
      </c>
      <c r="G158" t="str">
        <f>UPPER('task 1'!C156)</f>
        <v>WEST</v>
      </c>
      <c r="H158" t="str">
        <f t="shared" si="6"/>
        <v>ELECTRONICS</v>
      </c>
      <c r="L158" t="str">
        <f t="shared" si="7"/>
        <v>west</v>
      </c>
      <c r="M158" t="str">
        <f t="shared" si="8"/>
        <v>electronics</v>
      </c>
    </row>
    <row r="159" spans="2:13">
      <c r="B159" t="str">
        <f>TRIM(Table24[[#This Row],[Region]])</f>
        <v>North</v>
      </c>
      <c r="C159" t="str">
        <f>TRIM(Table24[[#This Row],[Product Category]])</f>
        <v>Sports</v>
      </c>
      <c r="G159" t="str">
        <f>UPPER('task 1'!C157)</f>
        <v>EAST</v>
      </c>
      <c r="H159" t="str">
        <f t="shared" si="6"/>
        <v>SPORTS</v>
      </c>
      <c r="L159" t="str">
        <f t="shared" si="7"/>
        <v>east</v>
      </c>
      <c r="M159" t="str">
        <f t="shared" si="8"/>
        <v>sports</v>
      </c>
    </row>
    <row r="160" spans="2:13">
      <c r="B160" t="str">
        <f>TRIM(Table24[[#This Row],[Region]])</f>
        <v>West</v>
      </c>
      <c r="C160" t="str">
        <f>TRIM(Table24[[#This Row],[Product Category]])</f>
        <v>Clothing</v>
      </c>
      <c r="G160" t="str">
        <f>UPPER('task 1'!C158)</f>
        <v>WEST</v>
      </c>
      <c r="H160" t="str">
        <f t="shared" si="6"/>
        <v>CLOTHING</v>
      </c>
      <c r="L160" t="str">
        <f t="shared" si="7"/>
        <v>west</v>
      </c>
      <c r="M160" t="str">
        <f t="shared" si="8"/>
        <v>clothing</v>
      </c>
    </row>
    <row r="161" spans="2:13">
      <c r="B161" t="str">
        <f>TRIM(Table24[[#This Row],[Region]])</f>
        <v>East</v>
      </c>
      <c r="C161" t="str">
        <f>TRIM(Table24[[#This Row],[Product Category]])</f>
        <v>Sports</v>
      </c>
      <c r="G161" t="str">
        <f>UPPER('task 1'!C159)</f>
        <v>NORTH</v>
      </c>
      <c r="H161" t="str">
        <f t="shared" si="6"/>
        <v>SPORTS</v>
      </c>
      <c r="L161" t="str">
        <f t="shared" si="7"/>
        <v>north</v>
      </c>
      <c r="M161" t="str">
        <f t="shared" si="8"/>
        <v>sports</v>
      </c>
    </row>
    <row r="162" spans="2:13">
      <c r="B162" t="str">
        <f>TRIM(Table24[[#This Row],[Region]])</f>
        <v>North</v>
      </c>
      <c r="C162" t="str">
        <f>TRIM(Table24[[#This Row],[Product Category]])</f>
        <v>Clothing</v>
      </c>
      <c r="G162" t="str">
        <f>UPPER('task 1'!C160)</f>
        <v>WEST</v>
      </c>
      <c r="H162" t="str">
        <f t="shared" si="6"/>
        <v>CLOTHING</v>
      </c>
      <c r="L162" t="str">
        <f t="shared" si="7"/>
        <v>west</v>
      </c>
      <c r="M162" t="str">
        <f t="shared" si="8"/>
        <v>clothing</v>
      </c>
    </row>
    <row r="163" spans="2:13">
      <c r="B163" t="str">
        <f>TRIM(Table24[[#This Row],[Region]])</f>
        <v>East</v>
      </c>
      <c r="C163" t="str">
        <f>TRIM(Table24[[#This Row],[Product Category]])</f>
        <v>Electronics</v>
      </c>
      <c r="G163" t="str">
        <f>UPPER('task 1'!C161)</f>
        <v>EAST</v>
      </c>
      <c r="H163" t="str">
        <f t="shared" si="6"/>
        <v>ELECTRONICS</v>
      </c>
      <c r="L163" t="str">
        <f t="shared" si="7"/>
        <v>east</v>
      </c>
      <c r="M163" t="str">
        <f t="shared" si="8"/>
        <v>electronics</v>
      </c>
    </row>
    <row r="164" spans="2:13">
      <c r="B164" t="str">
        <f>TRIM(Table24[[#This Row],[Region]])</f>
        <v>East</v>
      </c>
      <c r="C164" t="str">
        <f>TRIM(Table24[[#This Row],[Product Category]])</f>
        <v>Electronics</v>
      </c>
      <c r="G164" t="str">
        <f>UPPER('task 1'!C162)</f>
        <v>NORTH</v>
      </c>
      <c r="H164" t="str">
        <f t="shared" si="6"/>
        <v>ELECTRONICS</v>
      </c>
      <c r="L164" t="str">
        <f t="shared" si="7"/>
        <v>north</v>
      </c>
      <c r="M164" t="str">
        <f t="shared" si="8"/>
        <v>electronics</v>
      </c>
    </row>
    <row r="165" spans="2:13">
      <c r="B165" t="str">
        <f>TRIM(Table24[[#This Row],[Region]])</f>
        <v>West</v>
      </c>
      <c r="C165" t="str">
        <f>TRIM(Table24[[#This Row],[Product Category]])</f>
        <v>Electronics</v>
      </c>
      <c r="G165" t="str">
        <f>UPPER('task 1'!C163)</f>
        <v>EAST</v>
      </c>
      <c r="H165" t="str">
        <f t="shared" si="6"/>
        <v>ELECTRONICS</v>
      </c>
      <c r="L165" t="str">
        <f t="shared" si="7"/>
        <v>east</v>
      </c>
      <c r="M165" t="str">
        <f t="shared" si="8"/>
        <v>electronics</v>
      </c>
    </row>
    <row r="166" spans="2:13">
      <c r="B166" t="str">
        <f>TRIM(Table24[[#This Row],[Region]])</f>
        <v>East</v>
      </c>
      <c r="C166" t="str">
        <f>TRIM(Table24[[#This Row],[Product Category]])</f>
        <v>Electronics</v>
      </c>
      <c r="G166" t="str">
        <f>UPPER('task 1'!C164)</f>
        <v>EAST</v>
      </c>
      <c r="H166" t="str">
        <f t="shared" si="6"/>
        <v>ELECTRONICS</v>
      </c>
      <c r="L166" t="str">
        <f t="shared" si="7"/>
        <v>east</v>
      </c>
      <c r="M166" t="str">
        <f t="shared" si="8"/>
        <v>electronics</v>
      </c>
    </row>
    <row r="167" spans="2:13">
      <c r="B167" t="str">
        <f>TRIM(Table24[[#This Row],[Region]])</f>
        <v>North</v>
      </c>
      <c r="C167" t="str">
        <f>TRIM(Table24[[#This Row],[Product Category]])</f>
        <v>Groceries</v>
      </c>
      <c r="G167" t="str">
        <f>UPPER('task 1'!C165)</f>
        <v>WEST</v>
      </c>
      <c r="H167" t="str">
        <f t="shared" si="6"/>
        <v>GROCERIES</v>
      </c>
      <c r="L167" t="str">
        <f t="shared" si="7"/>
        <v>west</v>
      </c>
      <c r="M167" t="str">
        <f t="shared" si="8"/>
        <v>groceries</v>
      </c>
    </row>
    <row r="168" spans="2:13">
      <c r="B168" t="str">
        <f>TRIM(Table24[[#This Row],[Region]])</f>
        <v>West</v>
      </c>
      <c r="C168" t="str">
        <f>TRIM(Table24[[#This Row],[Product Category]])</f>
        <v>Furniture</v>
      </c>
      <c r="G168" t="str">
        <f>UPPER('task 1'!C166)</f>
        <v>EAST</v>
      </c>
      <c r="H168" t="str">
        <f t="shared" si="6"/>
        <v>FURNITURE</v>
      </c>
      <c r="L168" t="str">
        <f t="shared" si="7"/>
        <v>east</v>
      </c>
      <c r="M168" t="str">
        <f t="shared" si="8"/>
        <v>furniture</v>
      </c>
    </row>
    <row r="169" spans="2:13">
      <c r="B169" t="str">
        <f>TRIM(Table24[[#This Row],[Region]])</f>
        <v>North</v>
      </c>
      <c r="C169" t="str">
        <f>TRIM(Table24[[#This Row],[Product Category]])</f>
        <v>Electronics</v>
      </c>
      <c r="G169" t="str">
        <f>UPPER('task 1'!C167)</f>
        <v>NORTH</v>
      </c>
      <c r="H169" t="str">
        <f t="shared" si="6"/>
        <v>ELECTRONICS</v>
      </c>
      <c r="L169" t="str">
        <f t="shared" si="7"/>
        <v>north</v>
      </c>
      <c r="M169" t="str">
        <f t="shared" si="8"/>
        <v>electronics</v>
      </c>
    </row>
    <row r="170" spans="2:13">
      <c r="B170" t="str">
        <f>TRIM(Table24[[#This Row],[Region]])</f>
        <v>North</v>
      </c>
      <c r="C170" t="str">
        <f>TRIM(Table24[[#This Row],[Product Category]])</f>
        <v>Electronics</v>
      </c>
      <c r="G170" t="str">
        <f>UPPER('task 1'!C168)</f>
        <v>WEST</v>
      </c>
      <c r="H170" t="str">
        <f t="shared" si="6"/>
        <v>ELECTRONICS</v>
      </c>
      <c r="L170" t="str">
        <f t="shared" si="7"/>
        <v>west</v>
      </c>
      <c r="M170" t="str">
        <f t="shared" si="8"/>
        <v>electronics</v>
      </c>
    </row>
    <row r="171" spans="2:13">
      <c r="B171" t="str">
        <f>TRIM(Table24[[#This Row],[Region]])</f>
        <v>West</v>
      </c>
      <c r="C171" t="str">
        <f>TRIM(Table24[[#This Row],[Product Category]])</f>
        <v>Furniture</v>
      </c>
      <c r="G171" t="str">
        <f>UPPER('task 1'!C169)</f>
        <v>NORTH</v>
      </c>
      <c r="H171" t="str">
        <f t="shared" si="6"/>
        <v>FURNITURE</v>
      </c>
      <c r="L171" t="str">
        <f t="shared" si="7"/>
        <v>north</v>
      </c>
      <c r="M171" t="str">
        <f t="shared" si="8"/>
        <v>furniture</v>
      </c>
    </row>
    <row r="172" spans="2:13">
      <c r="B172" t="str">
        <f>TRIM(Table24[[#This Row],[Region]])</f>
        <v>West</v>
      </c>
      <c r="C172" t="str">
        <f>TRIM(Table24[[#This Row],[Product Category]])</f>
        <v>Furniture</v>
      </c>
      <c r="G172" t="str">
        <f>UPPER('task 1'!C170)</f>
        <v>NORTH</v>
      </c>
      <c r="H172" t="str">
        <f t="shared" si="6"/>
        <v>FURNITURE</v>
      </c>
      <c r="L172" t="str">
        <f t="shared" si="7"/>
        <v>north</v>
      </c>
      <c r="M172" t="str">
        <f t="shared" si="8"/>
        <v>furniture</v>
      </c>
    </row>
    <row r="173" spans="2:13">
      <c r="B173" t="str">
        <f>TRIM(Table24[[#This Row],[Region]])</f>
        <v>East</v>
      </c>
      <c r="C173" t="str">
        <f>TRIM(Table24[[#This Row],[Product Category]])</f>
        <v>Electronics</v>
      </c>
      <c r="G173" t="str">
        <f>UPPER('task 1'!C171)</f>
        <v>WEST</v>
      </c>
      <c r="H173" t="str">
        <f t="shared" si="6"/>
        <v>ELECTRONICS</v>
      </c>
      <c r="L173" t="str">
        <f t="shared" si="7"/>
        <v>west</v>
      </c>
      <c r="M173" t="str">
        <f t="shared" si="8"/>
        <v>electronics</v>
      </c>
    </row>
    <row r="174" spans="2:13">
      <c r="B174" t="str">
        <f>TRIM(Table24[[#This Row],[Region]])</f>
        <v>South</v>
      </c>
      <c r="C174" t="str">
        <f>TRIM(Table24[[#This Row],[Product Category]])</f>
        <v>Groceries</v>
      </c>
      <c r="G174" t="str">
        <f>UPPER('task 1'!C172)</f>
        <v>WEST</v>
      </c>
      <c r="H174" t="str">
        <f t="shared" si="6"/>
        <v>GROCERIES</v>
      </c>
      <c r="L174" t="str">
        <f t="shared" si="7"/>
        <v>west</v>
      </c>
      <c r="M174" t="str">
        <f t="shared" si="8"/>
        <v>groceries</v>
      </c>
    </row>
    <row r="175" spans="2:13">
      <c r="B175" t="str">
        <f>TRIM(Table24[[#This Row],[Region]])</f>
        <v>North</v>
      </c>
      <c r="C175" t="str">
        <f>TRIM(Table24[[#This Row],[Product Category]])</f>
        <v>Clothing</v>
      </c>
      <c r="G175" t="str">
        <f>UPPER('task 1'!C173)</f>
        <v>EAST</v>
      </c>
      <c r="H175" t="str">
        <f t="shared" si="6"/>
        <v>CLOTHING</v>
      </c>
      <c r="L175" t="str">
        <f t="shared" si="7"/>
        <v>east</v>
      </c>
      <c r="M175" t="str">
        <f t="shared" si="8"/>
        <v>clothing</v>
      </c>
    </row>
    <row r="176" spans="2:13">
      <c r="B176" t="str">
        <f>TRIM(Table24[[#This Row],[Region]])</f>
        <v>East</v>
      </c>
      <c r="C176" t="str">
        <f>TRIM(Table24[[#This Row],[Product Category]])</f>
        <v>Groceries</v>
      </c>
      <c r="G176" t="str">
        <f>UPPER('task 1'!C174)</f>
        <v>SOUTH</v>
      </c>
      <c r="H176" t="str">
        <f t="shared" si="6"/>
        <v>GROCERIES</v>
      </c>
      <c r="L176" t="str">
        <f t="shared" si="7"/>
        <v>south</v>
      </c>
      <c r="M176" t="str">
        <f t="shared" si="8"/>
        <v>groceries</v>
      </c>
    </row>
    <row r="177" spans="2:13">
      <c r="B177" t="str">
        <f>TRIM(Table24[[#This Row],[Region]])</f>
        <v>West</v>
      </c>
      <c r="C177" t="str">
        <f>TRIM(Table24[[#This Row],[Product Category]])</f>
        <v>Furniture</v>
      </c>
      <c r="G177" t="str">
        <f>UPPER('task 1'!C175)</f>
        <v>NORTH</v>
      </c>
      <c r="H177" t="str">
        <f t="shared" si="6"/>
        <v>FURNITURE</v>
      </c>
      <c r="L177" t="str">
        <f t="shared" si="7"/>
        <v>north</v>
      </c>
      <c r="M177" t="str">
        <f t="shared" si="8"/>
        <v>furniture</v>
      </c>
    </row>
    <row r="178" spans="2:13">
      <c r="B178" t="str">
        <f>TRIM(Table24[[#This Row],[Region]])</f>
        <v>West</v>
      </c>
      <c r="C178" t="str">
        <f>TRIM(Table24[[#This Row],[Product Category]])</f>
        <v>Furniture</v>
      </c>
      <c r="G178" t="str">
        <f>UPPER('task 1'!C176)</f>
        <v>EAST</v>
      </c>
      <c r="H178" t="str">
        <f t="shared" si="6"/>
        <v>FURNITURE</v>
      </c>
      <c r="L178" t="str">
        <f t="shared" si="7"/>
        <v>east</v>
      </c>
      <c r="M178" t="str">
        <f t="shared" si="8"/>
        <v>furniture</v>
      </c>
    </row>
    <row r="179" spans="2:13">
      <c r="B179" t="str">
        <f>TRIM(Table24[[#This Row],[Region]])</f>
        <v>West</v>
      </c>
      <c r="C179" t="str">
        <f>TRIM(Table24[[#This Row],[Product Category]])</f>
        <v>Sports</v>
      </c>
      <c r="G179" t="str">
        <f>UPPER('task 1'!C177)</f>
        <v>WEST</v>
      </c>
      <c r="H179" t="str">
        <f t="shared" si="6"/>
        <v>SPORTS</v>
      </c>
      <c r="L179" t="str">
        <f t="shared" si="7"/>
        <v>west</v>
      </c>
      <c r="M179" t="str">
        <f t="shared" si="8"/>
        <v>sports</v>
      </c>
    </row>
    <row r="180" spans="2:13">
      <c r="B180" t="str">
        <f>TRIM(Table24[[#This Row],[Region]])</f>
        <v>West</v>
      </c>
      <c r="C180" t="str">
        <f>TRIM(Table24[[#This Row],[Product Category]])</f>
        <v>Sports</v>
      </c>
      <c r="G180" t="str">
        <f>UPPER('task 1'!C178)</f>
        <v>WEST</v>
      </c>
      <c r="H180" t="str">
        <f t="shared" si="6"/>
        <v>SPORTS</v>
      </c>
      <c r="L180" t="str">
        <f t="shared" si="7"/>
        <v>west</v>
      </c>
      <c r="M180" t="str">
        <f t="shared" si="8"/>
        <v>sports</v>
      </c>
    </row>
    <row r="181" spans="2:13">
      <c r="B181" t="str">
        <f>TRIM(Table24[[#This Row],[Region]])</f>
        <v>North</v>
      </c>
      <c r="C181" t="str">
        <f>TRIM(Table24[[#This Row],[Product Category]])</f>
        <v>Groceries</v>
      </c>
      <c r="G181" t="str">
        <f>UPPER('task 1'!C179)</f>
        <v>WEST</v>
      </c>
      <c r="H181" t="str">
        <f t="shared" si="6"/>
        <v>GROCERIES</v>
      </c>
      <c r="L181" t="str">
        <f t="shared" si="7"/>
        <v>west</v>
      </c>
      <c r="M181" t="str">
        <f t="shared" si="8"/>
        <v>groceries</v>
      </c>
    </row>
    <row r="182" spans="2:13">
      <c r="B182" t="str">
        <f>TRIM(Table24[[#This Row],[Region]])</f>
        <v>South</v>
      </c>
      <c r="C182" t="str">
        <f>TRIM(Table24[[#This Row],[Product Category]])</f>
        <v>Groceries</v>
      </c>
      <c r="G182" t="str">
        <f>UPPER('task 1'!C180)</f>
        <v>WEST</v>
      </c>
      <c r="H182" t="str">
        <f t="shared" si="6"/>
        <v>GROCERIES</v>
      </c>
      <c r="L182" t="str">
        <f t="shared" si="7"/>
        <v>west</v>
      </c>
      <c r="M182" t="str">
        <f t="shared" si="8"/>
        <v>groceries</v>
      </c>
    </row>
    <row r="183" spans="2:13">
      <c r="B183" t="str">
        <f>TRIM(Table24[[#This Row],[Region]])</f>
        <v>South</v>
      </c>
      <c r="C183" t="str">
        <f>TRIM(Table24[[#This Row],[Product Category]])</f>
        <v>Clothing</v>
      </c>
      <c r="G183" t="str">
        <f>UPPER('task 1'!C181)</f>
        <v>NORTH</v>
      </c>
      <c r="H183" t="str">
        <f t="shared" si="6"/>
        <v>CLOTHING</v>
      </c>
      <c r="L183" t="str">
        <f t="shared" si="7"/>
        <v>north</v>
      </c>
      <c r="M183" t="str">
        <f t="shared" si="8"/>
        <v>clothing</v>
      </c>
    </row>
    <row r="184" spans="2:13">
      <c r="B184" t="str">
        <f>TRIM(Table24[[#This Row],[Region]])</f>
        <v>West</v>
      </c>
      <c r="C184" t="str">
        <f>TRIM(Table24[[#This Row],[Product Category]])</f>
        <v>Groceries</v>
      </c>
      <c r="G184" t="str">
        <f>UPPER('task 1'!C182)</f>
        <v>SOUTH</v>
      </c>
      <c r="H184" t="str">
        <f t="shared" si="6"/>
        <v>GROCERIES</v>
      </c>
      <c r="L184" t="str">
        <f t="shared" si="7"/>
        <v>south</v>
      </c>
      <c r="M184" t="str">
        <f t="shared" si="8"/>
        <v>groceries</v>
      </c>
    </row>
    <row r="185" spans="2:13">
      <c r="B185" t="str">
        <f>TRIM(Table24[[#This Row],[Region]])</f>
        <v>West</v>
      </c>
      <c r="C185" t="str">
        <f>TRIM(Table24[[#This Row],[Product Category]])</f>
        <v>Clothing</v>
      </c>
      <c r="G185" t="str">
        <f>UPPER('task 1'!C183)</f>
        <v>SOUTH</v>
      </c>
      <c r="H185" t="str">
        <f t="shared" si="6"/>
        <v>CLOTHING</v>
      </c>
      <c r="L185" t="str">
        <f t="shared" si="7"/>
        <v>south</v>
      </c>
      <c r="M185" t="str">
        <f t="shared" si="8"/>
        <v>clothing</v>
      </c>
    </row>
    <row r="186" spans="2:13">
      <c r="B186" t="str">
        <f>TRIM(Table24[[#This Row],[Region]])</f>
        <v>West</v>
      </c>
      <c r="C186" t="str">
        <f>TRIM(Table24[[#This Row],[Product Category]])</f>
        <v>Electronics</v>
      </c>
      <c r="G186" t="str">
        <f>UPPER('task 1'!C184)</f>
        <v>WEST</v>
      </c>
      <c r="H186" t="str">
        <f t="shared" si="6"/>
        <v>ELECTRONICS</v>
      </c>
      <c r="L186" t="str">
        <f t="shared" si="7"/>
        <v>west</v>
      </c>
      <c r="M186" t="str">
        <f t="shared" si="8"/>
        <v>electronics</v>
      </c>
    </row>
    <row r="187" spans="2:13">
      <c r="B187" t="str">
        <f>TRIM(Table24[[#This Row],[Region]])</f>
        <v>North</v>
      </c>
      <c r="C187" t="str">
        <f>TRIM(Table24[[#This Row],[Product Category]])</f>
        <v>Sports</v>
      </c>
      <c r="G187" t="str">
        <f>UPPER('task 1'!C185)</f>
        <v>WEST</v>
      </c>
      <c r="H187" t="str">
        <f t="shared" si="6"/>
        <v>SPORTS</v>
      </c>
      <c r="L187" t="str">
        <f t="shared" si="7"/>
        <v>west</v>
      </c>
      <c r="M187" t="str">
        <f t="shared" si="8"/>
        <v>sports</v>
      </c>
    </row>
    <row r="188" spans="2:13">
      <c r="B188" t="str">
        <f>TRIM(Table24[[#This Row],[Region]])</f>
        <v>North</v>
      </c>
      <c r="C188" t="str">
        <f>TRIM(Table24[[#This Row],[Product Category]])</f>
        <v>Sports</v>
      </c>
      <c r="G188" t="str">
        <f>UPPER('task 1'!C186)</f>
        <v>WEST</v>
      </c>
      <c r="H188" t="str">
        <f t="shared" si="6"/>
        <v>SPORTS</v>
      </c>
      <c r="L188" t="str">
        <f t="shared" si="7"/>
        <v>west</v>
      </c>
      <c r="M188" t="str">
        <f t="shared" si="8"/>
        <v>sports</v>
      </c>
    </row>
    <row r="189" spans="2:13">
      <c r="B189" t="str">
        <f>TRIM(Table24[[#This Row],[Region]])</f>
        <v>South</v>
      </c>
      <c r="C189" t="str">
        <f>TRIM(Table24[[#This Row],[Product Category]])</f>
        <v>Groceries</v>
      </c>
      <c r="G189" t="str">
        <f>UPPER('task 1'!C187)</f>
        <v>NORTH</v>
      </c>
      <c r="H189" t="str">
        <f t="shared" si="6"/>
        <v>GROCERIES</v>
      </c>
      <c r="L189" t="str">
        <f t="shared" si="7"/>
        <v>north</v>
      </c>
      <c r="M189" t="str">
        <f t="shared" si="8"/>
        <v>groceries</v>
      </c>
    </row>
    <row r="190" spans="2:13">
      <c r="B190" t="str">
        <f>TRIM(Table24[[#This Row],[Region]])</f>
        <v>East</v>
      </c>
      <c r="C190" t="str">
        <f>TRIM(Table24[[#This Row],[Product Category]])</f>
        <v>Groceries</v>
      </c>
      <c r="G190" t="str">
        <f>UPPER('task 1'!C188)</f>
        <v>NORTH</v>
      </c>
      <c r="H190" t="str">
        <f t="shared" si="6"/>
        <v>GROCERIES</v>
      </c>
      <c r="L190" t="str">
        <f t="shared" si="7"/>
        <v>north</v>
      </c>
      <c r="M190" t="str">
        <f t="shared" si="8"/>
        <v>groceries</v>
      </c>
    </row>
    <row r="191" spans="2:13">
      <c r="B191" t="str">
        <f>TRIM(Table24[[#This Row],[Region]])</f>
        <v>South</v>
      </c>
      <c r="C191" t="str">
        <f>TRIM(Table24[[#This Row],[Product Category]])</f>
        <v>Clothing</v>
      </c>
      <c r="G191" t="str">
        <f>UPPER('task 1'!C189)</f>
        <v>SOUTH</v>
      </c>
      <c r="H191" t="str">
        <f t="shared" si="6"/>
        <v>CLOTHING</v>
      </c>
      <c r="L191" t="str">
        <f t="shared" si="7"/>
        <v>south</v>
      </c>
      <c r="M191" t="str">
        <f t="shared" si="8"/>
        <v>clothing</v>
      </c>
    </row>
    <row r="192" spans="2:13">
      <c r="B192" t="str">
        <f>TRIM(Table24[[#This Row],[Region]])</f>
        <v>West</v>
      </c>
      <c r="C192" t="str">
        <f>TRIM(Table24[[#This Row],[Product Category]])</f>
        <v>Electronics</v>
      </c>
      <c r="G192" t="str">
        <f>UPPER('task 1'!C190)</f>
        <v>EAST</v>
      </c>
      <c r="H192" t="str">
        <f t="shared" si="6"/>
        <v>ELECTRONICS</v>
      </c>
      <c r="L192" t="str">
        <f t="shared" si="7"/>
        <v>east</v>
      </c>
      <c r="M192" t="str">
        <f t="shared" si="8"/>
        <v>electronics</v>
      </c>
    </row>
    <row r="193" spans="2:13">
      <c r="B193" t="str">
        <f>TRIM(Table24[[#This Row],[Region]])</f>
        <v>South</v>
      </c>
      <c r="C193" t="str">
        <f>TRIM(Table24[[#This Row],[Product Category]])</f>
        <v>Furniture</v>
      </c>
      <c r="G193" t="str">
        <f>UPPER('task 1'!C191)</f>
        <v>SOUTH</v>
      </c>
      <c r="H193" t="str">
        <f t="shared" si="6"/>
        <v>FURNITURE</v>
      </c>
      <c r="L193" t="str">
        <f t="shared" si="7"/>
        <v>south</v>
      </c>
      <c r="M193" t="str">
        <f t="shared" si="8"/>
        <v>furniture</v>
      </c>
    </row>
    <row r="194" spans="2:13">
      <c r="B194" t="str">
        <f>TRIM(Table24[[#This Row],[Region]])</f>
        <v>South</v>
      </c>
      <c r="C194" t="str">
        <f>TRIM(Table24[[#This Row],[Product Category]])</f>
        <v>Electronics</v>
      </c>
      <c r="G194" t="str">
        <f>UPPER('task 1'!C192)</f>
        <v>WEST</v>
      </c>
      <c r="H194" t="str">
        <f t="shared" si="6"/>
        <v>ELECTRONICS</v>
      </c>
      <c r="L194" t="str">
        <f t="shared" si="7"/>
        <v>west</v>
      </c>
      <c r="M194" t="str">
        <f t="shared" si="8"/>
        <v>electronics</v>
      </c>
    </row>
    <row r="195" spans="2:13">
      <c r="B195" t="str">
        <f>TRIM(Table24[[#This Row],[Region]])</f>
        <v>West</v>
      </c>
      <c r="C195" t="str">
        <f>TRIM(Table24[[#This Row],[Product Category]])</f>
        <v>Electronics</v>
      </c>
      <c r="G195" t="str">
        <f>UPPER('task 1'!C193)</f>
        <v>SOUTH</v>
      </c>
      <c r="H195" t="str">
        <f t="shared" si="6"/>
        <v>ELECTRONICS</v>
      </c>
      <c r="L195" t="str">
        <f t="shared" si="7"/>
        <v>south</v>
      </c>
      <c r="M195" t="str">
        <f t="shared" si="8"/>
        <v>electronics</v>
      </c>
    </row>
    <row r="196" spans="2:13">
      <c r="B196" t="str">
        <f>TRIM(Table24[[#This Row],[Region]])</f>
        <v>East</v>
      </c>
      <c r="C196" t="str">
        <f>TRIM(Table24[[#This Row],[Product Category]])</f>
        <v>Groceries</v>
      </c>
      <c r="G196" t="str">
        <f>UPPER('task 1'!C194)</f>
        <v>SOUTH</v>
      </c>
      <c r="H196" t="str">
        <f t="shared" si="6"/>
        <v>GROCERIES</v>
      </c>
      <c r="L196" t="str">
        <f t="shared" si="7"/>
        <v>south</v>
      </c>
      <c r="M196" t="str">
        <f t="shared" si="8"/>
        <v>groceries</v>
      </c>
    </row>
    <row r="197" spans="2:13">
      <c r="B197" t="str">
        <f>TRIM(Table24[[#This Row],[Region]])</f>
        <v>South</v>
      </c>
      <c r="C197" t="str">
        <f>TRIM(Table24[[#This Row],[Product Category]])</f>
        <v>Sports</v>
      </c>
      <c r="G197" t="str">
        <f>UPPER('task 1'!C195)</f>
        <v>WEST</v>
      </c>
      <c r="H197" t="str">
        <f t="shared" ref="H197:H260" si="9">UPPER(C197)</f>
        <v>SPORTS</v>
      </c>
      <c r="L197" t="str">
        <f t="shared" ref="L197:L260" si="10">LOWER(G197)</f>
        <v>west</v>
      </c>
      <c r="M197" t="str">
        <f t="shared" ref="M197:M260" si="11">LOWER(H197)</f>
        <v>sports</v>
      </c>
    </row>
    <row r="198" spans="2:13">
      <c r="B198" t="str">
        <f>TRIM(Table24[[#This Row],[Region]])</f>
        <v>South</v>
      </c>
      <c r="C198" t="str">
        <f>TRIM(Table24[[#This Row],[Product Category]])</f>
        <v>Electronics</v>
      </c>
      <c r="G198" t="str">
        <f>UPPER('task 1'!C196)</f>
        <v>EAST</v>
      </c>
      <c r="H198" t="str">
        <f t="shared" si="9"/>
        <v>ELECTRONICS</v>
      </c>
      <c r="L198" t="str">
        <f t="shared" si="10"/>
        <v>east</v>
      </c>
      <c r="M198" t="str">
        <f t="shared" si="11"/>
        <v>electronics</v>
      </c>
    </row>
    <row r="199" spans="2:13">
      <c r="B199" t="str">
        <f>TRIM(Table24[[#This Row],[Region]])</f>
        <v>North</v>
      </c>
      <c r="C199" t="str">
        <f>TRIM(Table24[[#This Row],[Product Category]])</f>
        <v>Clothing</v>
      </c>
      <c r="G199" t="str">
        <f>UPPER('task 1'!C197)</f>
        <v>SOUTH</v>
      </c>
      <c r="H199" t="str">
        <f t="shared" si="9"/>
        <v>CLOTHING</v>
      </c>
      <c r="L199" t="str">
        <f t="shared" si="10"/>
        <v>south</v>
      </c>
      <c r="M199" t="str">
        <f t="shared" si="11"/>
        <v>clothing</v>
      </c>
    </row>
    <row r="200" spans="2:13">
      <c r="B200" t="str">
        <f>TRIM(Table24[[#This Row],[Region]])</f>
        <v>South</v>
      </c>
      <c r="C200" t="str">
        <f>TRIM(Table24[[#This Row],[Product Category]])</f>
        <v>Groceries</v>
      </c>
      <c r="G200" t="str">
        <f>UPPER('task 1'!C198)</f>
        <v>SOUTH</v>
      </c>
      <c r="H200" t="str">
        <f t="shared" si="9"/>
        <v>GROCERIES</v>
      </c>
      <c r="L200" t="str">
        <f t="shared" si="10"/>
        <v>south</v>
      </c>
      <c r="M200" t="str">
        <f t="shared" si="11"/>
        <v>groceries</v>
      </c>
    </row>
    <row r="201" spans="2:13">
      <c r="B201" t="str">
        <f>TRIM(Table24[[#This Row],[Region]])</f>
        <v>North</v>
      </c>
      <c r="C201" t="str">
        <f>TRIM(Table24[[#This Row],[Product Category]])</f>
        <v>Groceries</v>
      </c>
      <c r="G201" t="str">
        <f>UPPER('task 1'!C199)</f>
        <v>NORTH</v>
      </c>
      <c r="H201" t="str">
        <f t="shared" si="9"/>
        <v>GROCERIES</v>
      </c>
      <c r="L201" t="str">
        <f t="shared" si="10"/>
        <v>north</v>
      </c>
      <c r="M201" t="str">
        <f t="shared" si="11"/>
        <v>groceries</v>
      </c>
    </row>
    <row r="202" spans="2:13">
      <c r="B202" t="str">
        <f>TRIM(Table24[[#This Row],[Region]])</f>
        <v>West</v>
      </c>
      <c r="C202" t="str">
        <f>TRIM(Table24[[#This Row],[Product Category]])</f>
        <v>Clothing</v>
      </c>
      <c r="G202" t="str">
        <f>UPPER('task 1'!C200)</f>
        <v>SOUTH</v>
      </c>
      <c r="H202" t="str">
        <f t="shared" si="9"/>
        <v>CLOTHING</v>
      </c>
      <c r="L202" t="str">
        <f t="shared" si="10"/>
        <v>south</v>
      </c>
      <c r="M202" t="str">
        <f t="shared" si="11"/>
        <v>clothing</v>
      </c>
    </row>
    <row r="203" spans="2:13">
      <c r="B203" t="str">
        <f>TRIM(Table24[[#This Row],[Region]])</f>
        <v>South</v>
      </c>
      <c r="C203" t="str">
        <f>TRIM(Table24[[#This Row],[Product Category]])</f>
        <v>Groceries</v>
      </c>
      <c r="G203" t="str">
        <f>UPPER('task 1'!C201)</f>
        <v>NORTH</v>
      </c>
      <c r="H203" t="str">
        <f t="shared" si="9"/>
        <v>GROCERIES</v>
      </c>
      <c r="L203" t="str">
        <f t="shared" si="10"/>
        <v>north</v>
      </c>
      <c r="M203" t="str">
        <f t="shared" si="11"/>
        <v>groceries</v>
      </c>
    </row>
    <row r="204" spans="2:13">
      <c r="B204" t="str">
        <f>TRIM(Table24[[#This Row],[Region]])</f>
        <v>North</v>
      </c>
      <c r="C204" t="str">
        <f>TRIM(Table24[[#This Row],[Product Category]])</f>
        <v>Sports</v>
      </c>
      <c r="G204" t="str">
        <f>UPPER('task 1'!C202)</f>
        <v>WEST</v>
      </c>
      <c r="H204" t="str">
        <f t="shared" si="9"/>
        <v>SPORTS</v>
      </c>
      <c r="L204" t="str">
        <f t="shared" si="10"/>
        <v>west</v>
      </c>
      <c r="M204" t="str">
        <f t="shared" si="11"/>
        <v>sports</v>
      </c>
    </row>
    <row r="205" spans="2:13">
      <c r="B205" t="str">
        <f>TRIM(Table24[[#This Row],[Region]])</f>
        <v>East</v>
      </c>
      <c r="C205" t="str">
        <f>TRIM(Table24[[#This Row],[Product Category]])</f>
        <v>Electronics</v>
      </c>
      <c r="G205" t="str">
        <f>UPPER('task 1'!C203)</f>
        <v>SOUTH</v>
      </c>
      <c r="H205" t="str">
        <f t="shared" si="9"/>
        <v>ELECTRONICS</v>
      </c>
      <c r="L205" t="str">
        <f t="shared" si="10"/>
        <v>south</v>
      </c>
      <c r="M205" t="str">
        <f t="shared" si="11"/>
        <v>electronics</v>
      </c>
    </row>
    <row r="206" spans="2:13">
      <c r="B206" t="str">
        <f>TRIM(Table24[[#This Row],[Region]])</f>
        <v>East</v>
      </c>
      <c r="C206" t="str">
        <f>TRIM(Table24[[#This Row],[Product Category]])</f>
        <v>Groceries</v>
      </c>
      <c r="G206" t="str">
        <f>UPPER('task 1'!C204)</f>
        <v>NORTH</v>
      </c>
      <c r="H206" t="str">
        <f t="shared" si="9"/>
        <v>GROCERIES</v>
      </c>
      <c r="L206" t="str">
        <f t="shared" si="10"/>
        <v>north</v>
      </c>
      <c r="M206" t="str">
        <f t="shared" si="11"/>
        <v>groceries</v>
      </c>
    </row>
    <row r="207" spans="2:13">
      <c r="B207" t="str">
        <f>TRIM(Table24[[#This Row],[Region]])</f>
        <v>West</v>
      </c>
      <c r="C207" t="str">
        <f>TRIM(Table24[[#This Row],[Product Category]])</f>
        <v>Furniture</v>
      </c>
      <c r="G207" t="str">
        <f>UPPER('task 1'!C205)</f>
        <v>EAST</v>
      </c>
      <c r="H207" t="str">
        <f t="shared" si="9"/>
        <v>FURNITURE</v>
      </c>
      <c r="L207" t="str">
        <f t="shared" si="10"/>
        <v>east</v>
      </c>
      <c r="M207" t="str">
        <f t="shared" si="11"/>
        <v>furniture</v>
      </c>
    </row>
    <row r="208" spans="2:13">
      <c r="B208" t="str">
        <f>TRIM(Table24[[#This Row],[Region]])</f>
        <v>West</v>
      </c>
      <c r="C208" t="str">
        <f>TRIM(Table24[[#This Row],[Product Category]])</f>
        <v>Furniture</v>
      </c>
      <c r="G208" t="str">
        <f>UPPER('task 1'!C206)</f>
        <v>EAST</v>
      </c>
      <c r="H208" t="str">
        <f t="shared" si="9"/>
        <v>FURNITURE</v>
      </c>
      <c r="L208" t="str">
        <f t="shared" si="10"/>
        <v>east</v>
      </c>
      <c r="M208" t="str">
        <f t="shared" si="11"/>
        <v>furniture</v>
      </c>
    </row>
    <row r="209" spans="2:13">
      <c r="B209" t="str">
        <f>TRIM(Table24[[#This Row],[Region]])</f>
        <v>East</v>
      </c>
      <c r="C209" t="str">
        <f>TRIM(Table24[[#This Row],[Product Category]])</f>
        <v>Sports</v>
      </c>
      <c r="G209" t="str">
        <f>UPPER('task 1'!C207)</f>
        <v>WEST</v>
      </c>
      <c r="H209" t="str">
        <f t="shared" si="9"/>
        <v>SPORTS</v>
      </c>
      <c r="L209" t="str">
        <f t="shared" si="10"/>
        <v>west</v>
      </c>
      <c r="M209" t="str">
        <f t="shared" si="11"/>
        <v>sports</v>
      </c>
    </row>
    <row r="210" spans="2:13">
      <c r="B210" t="str">
        <f>TRIM(Table24[[#This Row],[Region]])</f>
        <v>East</v>
      </c>
      <c r="C210" t="str">
        <f>TRIM(Table24[[#This Row],[Product Category]])</f>
        <v>Furniture</v>
      </c>
      <c r="G210" t="str">
        <f>UPPER('task 1'!C208)</f>
        <v>WEST</v>
      </c>
      <c r="H210" t="str">
        <f t="shared" si="9"/>
        <v>FURNITURE</v>
      </c>
      <c r="L210" t="str">
        <f t="shared" si="10"/>
        <v>west</v>
      </c>
      <c r="M210" t="str">
        <f t="shared" si="11"/>
        <v>furniture</v>
      </c>
    </row>
    <row r="211" spans="2:13">
      <c r="B211" t="str">
        <f>TRIM(Table24[[#This Row],[Region]])</f>
        <v>North</v>
      </c>
      <c r="C211" t="str">
        <f>TRIM(Table24[[#This Row],[Product Category]])</f>
        <v>Clothing</v>
      </c>
      <c r="G211" t="str">
        <f>UPPER('task 1'!C209)</f>
        <v>EAST</v>
      </c>
      <c r="H211" t="str">
        <f t="shared" si="9"/>
        <v>CLOTHING</v>
      </c>
      <c r="L211" t="str">
        <f t="shared" si="10"/>
        <v>east</v>
      </c>
      <c r="M211" t="str">
        <f t="shared" si="11"/>
        <v>clothing</v>
      </c>
    </row>
    <row r="212" spans="2:13">
      <c r="B212" t="str">
        <f>TRIM(Table24[[#This Row],[Region]])</f>
        <v>South</v>
      </c>
      <c r="C212" t="str">
        <f>TRIM(Table24[[#This Row],[Product Category]])</f>
        <v>Furniture</v>
      </c>
      <c r="G212" t="str">
        <f>UPPER('task 1'!C210)</f>
        <v>EAST</v>
      </c>
      <c r="H212" t="str">
        <f t="shared" si="9"/>
        <v>FURNITURE</v>
      </c>
      <c r="L212" t="str">
        <f t="shared" si="10"/>
        <v>east</v>
      </c>
      <c r="M212" t="str">
        <f t="shared" si="11"/>
        <v>furniture</v>
      </c>
    </row>
    <row r="213" spans="2:13">
      <c r="B213" t="str">
        <f>TRIM(Table24[[#This Row],[Region]])</f>
        <v>East</v>
      </c>
      <c r="C213" t="str">
        <f>TRIM(Table24[[#This Row],[Product Category]])</f>
        <v>Groceries</v>
      </c>
      <c r="G213" t="str">
        <f>UPPER('task 1'!C211)</f>
        <v>NORTH</v>
      </c>
      <c r="H213" t="str">
        <f t="shared" si="9"/>
        <v>GROCERIES</v>
      </c>
      <c r="L213" t="str">
        <f t="shared" si="10"/>
        <v>north</v>
      </c>
      <c r="M213" t="str">
        <f t="shared" si="11"/>
        <v>groceries</v>
      </c>
    </row>
    <row r="214" spans="2:13">
      <c r="B214" t="str">
        <f>TRIM(Table24[[#This Row],[Region]])</f>
        <v>North</v>
      </c>
      <c r="C214" t="str">
        <f>TRIM(Table24[[#This Row],[Product Category]])</f>
        <v>Sports</v>
      </c>
      <c r="G214" t="str">
        <f>UPPER('task 1'!C212)</f>
        <v>SOUTH</v>
      </c>
      <c r="H214" t="str">
        <f t="shared" si="9"/>
        <v>SPORTS</v>
      </c>
      <c r="L214" t="str">
        <f t="shared" si="10"/>
        <v>south</v>
      </c>
      <c r="M214" t="str">
        <f t="shared" si="11"/>
        <v>sports</v>
      </c>
    </row>
    <row r="215" spans="2:13">
      <c r="B215" t="str">
        <f>TRIM(Table24[[#This Row],[Region]])</f>
        <v>North</v>
      </c>
      <c r="C215" t="str">
        <f>TRIM(Table24[[#This Row],[Product Category]])</f>
        <v>Clothing</v>
      </c>
      <c r="G215" t="str">
        <f>UPPER('task 1'!C213)</f>
        <v>EAST</v>
      </c>
      <c r="H215" t="str">
        <f t="shared" si="9"/>
        <v>CLOTHING</v>
      </c>
      <c r="L215" t="str">
        <f t="shared" si="10"/>
        <v>east</v>
      </c>
      <c r="M215" t="str">
        <f t="shared" si="11"/>
        <v>clothing</v>
      </c>
    </row>
    <row r="216" spans="2:13">
      <c r="B216" t="str">
        <f>TRIM(Table24[[#This Row],[Region]])</f>
        <v>South</v>
      </c>
      <c r="C216" t="str">
        <f>TRIM(Table24[[#This Row],[Product Category]])</f>
        <v>Clothing</v>
      </c>
      <c r="G216" t="str">
        <f>UPPER('task 1'!C214)</f>
        <v>NORTH</v>
      </c>
      <c r="H216" t="str">
        <f t="shared" si="9"/>
        <v>CLOTHING</v>
      </c>
      <c r="L216" t="str">
        <f t="shared" si="10"/>
        <v>north</v>
      </c>
      <c r="M216" t="str">
        <f t="shared" si="11"/>
        <v>clothing</v>
      </c>
    </row>
    <row r="217" spans="2:13">
      <c r="B217" t="str">
        <f>TRIM(Table24[[#This Row],[Region]])</f>
        <v>South</v>
      </c>
      <c r="C217" t="str">
        <f>TRIM(Table24[[#This Row],[Product Category]])</f>
        <v>Sports</v>
      </c>
      <c r="G217" t="str">
        <f>UPPER('task 1'!C215)</f>
        <v>NORTH</v>
      </c>
      <c r="H217" t="str">
        <f t="shared" si="9"/>
        <v>SPORTS</v>
      </c>
      <c r="L217" t="str">
        <f t="shared" si="10"/>
        <v>north</v>
      </c>
      <c r="M217" t="str">
        <f t="shared" si="11"/>
        <v>sports</v>
      </c>
    </row>
    <row r="218" spans="2:13">
      <c r="B218" t="str">
        <f>TRIM(Table24[[#This Row],[Region]])</f>
        <v>West</v>
      </c>
      <c r="C218" t="str">
        <f>TRIM(Table24[[#This Row],[Product Category]])</f>
        <v>Furniture</v>
      </c>
      <c r="G218" t="str">
        <f>UPPER('task 1'!C216)</f>
        <v>SOUTH</v>
      </c>
      <c r="H218" t="str">
        <f t="shared" si="9"/>
        <v>FURNITURE</v>
      </c>
      <c r="L218" t="str">
        <f t="shared" si="10"/>
        <v>south</v>
      </c>
      <c r="M218" t="str">
        <f t="shared" si="11"/>
        <v>furniture</v>
      </c>
    </row>
    <row r="219" spans="2:13">
      <c r="B219" t="str">
        <f>TRIM(Table24[[#This Row],[Region]])</f>
        <v>North</v>
      </c>
      <c r="C219" t="str">
        <f>TRIM(Table24[[#This Row],[Product Category]])</f>
        <v>Electronics</v>
      </c>
      <c r="G219" t="str">
        <f>UPPER('task 1'!C217)</f>
        <v>SOUTH</v>
      </c>
      <c r="H219" t="str">
        <f t="shared" si="9"/>
        <v>ELECTRONICS</v>
      </c>
      <c r="L219" t="str">
        <f t="shared" si="10"/>
        <v>south</v>
      </c>
      <c r="M219" t="str">
        <f t="shared" si="11"/>
        <v>electronics</v>
      </c>
    </row>
    <row r="220" spans="2:13">
      <c r="B220" t="str">
        <f>TRIM(Table24[[#This Row],[Region]])</f>
        <v>West</v>
      </c>
      <c r="C220" t="str">
        <f>TRIM(Table24[[#This Row],[Product Category]])</f>
        <v>Groceries</v>
      </c>
      <c r="G220" t="str">
        <f>UPPER('task 1'!C218)</f>
        <v>WEST</v>
      </c>
      <c r="H220" t="str">
        <f t="shared" si="9"/>
        <v>GROCERIES</v>
      </c>
      <c r="L220" t="str">
        <f t="shared" si="10"/>
        <v>west</v>
      </c>
      <c r="M220" t="str">
        <f t="shared" si="11"/>
        <v>groceries</v>
      </c>
    </row>
    <row r="221" spans="2:13">
      <c r="B221" t="str">
        <f>TRIM(Table24[[#This Row],[Region]])</f>
        <v>East</v>
      </c>
      <c r="C221" t="str">
        <f>TRIM(Table24[[#This Row],[Product Category]])</f>
        <v>Furniture</v>
      </c>
      <c r="G221" t="str">
        <f>UPPER('task 1'!C219)</f>
        <v>NORTH</v>
      </c>
      <c r="H221" t="str">
        <f t="shared" si="9"/>
        <v>FURNITURE</v>
      </c>
      <c r="L221" t="str">
        <f t="shared" si="10"/>
        <v>north</v>
      </c>
      <c r="M221" t="str">
        <f t="shared" si="11"/>
        <v>furniture</v>
      </c>
    </row>
    <row r="222" spans="2:13">
      <c r="B222" t="str">
        <f>TRIM(Table24[[#This Row],[Region]])</f>
        <v>South</v>
      </c>
      <c r="C222" t="str">
        <f>TRIM(Table24[[#This Row],[Product Category]])</f>
        <v>Sports</v>
      </c>
      <c r="G222" t="str">
        <f>UPPER('task 1'!C220)</f>
        <v>WEST</v>
      </c>
      <c r="H222" t="str">
        <f t="shared" si="9"/>
        <v>SPORTS</v>
      </c>
      <c r="L222" t="str">
        <f t="shared" si="10"/>
        <v>west</v>
      </c>
      <c r="M222" t="str">
        <f t="shared" si="11"/>
        <v>sports</v>
      </c>
    </row>
    <row r="223" spans="2:13">
      <c r="B223" t="str">
        <f>TRIM(Table24[[#This Row],[Region]])</f>
        <v>South</v>
      </c>
      <c r="C223" t="str">
        <f>TRIM(Table24[[#This Row],[Product Category]])</f>
        <v>Groceries</v>
      </c>
      <c r="G223" t="str">
        <f>UPPER('task 1'!C221)</f>
        <v>EAST</v>
      </c>
      <c r="H223" t="str">
        <f t="shared" si="9"/>
        <v>GROCERIES</v>
      </c>
      <c r="L223" t="str">
        <f t="shared" si="10"/>
        <v>east</v>
      </c>
      <c r="M223" t="str">
        <f t="shared" si="11"/>
        <v>groceries</v>
      </c>
    </row>
    <row r="224" spans="2:13">
      <c r="B224" t="str">
        <f>TRIM(Table24[[#This Row],[Region]])</f>
        <v>North</v>
      </c>
      <c r="C224" t="str">
        <f>TRIM(Table24[[#This Row],[Product Category]])</f>
        <v>Furniture</v>
      </c>
      <c r="G224" t="str">
        <f>UPPER('task 1'!C222)</f>
        <v>SOUTH</v>
      </c>
      <c r="H224" t="str">
        <f t="shared" si="9"/>
        <v>FURNITURE</v>
      </c>
      <c r="L224" t="str">
        <f t="shared" si="10"/>
        <v>south</v>
      </c>
      <c r="M224" t="str">
        <f t="shared" si="11"/>
        <v>furniture</v>
      </c>
    </row>
    <row r="225" spans="2:13">
      <c r="B225" t="str">
        <f>TRIM(Table24[[#This Row],[Region]])</f>
        <v>South</v>
      </c>
      <c r="C225" t="str">
        <f>TRIM(Table24[[#This Row],[Product Category]])</f>
        <v>Groceries</v>
      </c>
      <c r="G225" t="str">
        <f>UPPER('task 1'!C223)</f>
        <v>SOUTH</v>
      </c>
      <c r="H225" t="str">
        <f t="shared" si="9"/>
        <v>GROCERIES</v>
      </c>
      <c r="L225" t="str">
        <f t="shared" si="10"/>
        <v>south</v>
      </c>
      <c r="M225" t="str">
        <f t="shared" si="11"/>
        <v>groceries</v>
      </c>
    </row>
    <row r="226" spans="2:13">
      <c r="B226" t="str">
        <f>TRIM(Table24[[#This Row],[Region]])</f>
        <v>South</v>
      </c>
      <c r="C226" t="str">
        <f>TRIM(Table24[[#This Row],[Product Category]])</f>
        <v>Furniture</v>
      </c>
      <c r="G226" t="str">
        <f>UPPER('task 1'!C224)</f>
        <v>NORTH</v>
      </c>
      <c r="H226" t="str">
        <f t="shared" si="9"/>
        <v>FURNITURE</v>
      </c>
      <c r="L226" t="str">
        <f t="shared" si="10"/>
        <v>north</v>
      </c>
      <c r="M226" t="str">
        <f t="shared" si="11"/>
        <v>furniture</v>
      </c>
    </row>
    <row r="227" spans="2:13">
      <c r="B227" t="str">
        <f>TRIM(Table24[[#This Row],[Region]])</f>
        <v>East</v>
      </c>
      <c r="C227" t="str">
        <f>TRIM(Table24[[#This Row],[Product Category]])</f>
        <v>Sports</v>
      </c>
      <c r="G227" t="str">
        <f>UPPER('task 1'!C225)</f>
        <v>SOUTH</v>
      </c>
      <c r="H227" t="str">
        <f t="shared" si="9"/>
        <v>SPORTS</v>
      </c>
      <c r="L227" t="str">
        <f t="shared" si="10"/>
        <v>south</v>
      </c>
      <c r="M227" t="str">
        <f t="shared" si="11"/>
        <v>sports</v>
      </c>
    </row>
    <row r="228" spans="2:13">
      <c r="B228" t="str">
        <f>TRIM(Table24[[#This Row],[Region]])</f>
        <v>West</v>
      </c>
      <c r="C228" t="str">
        <f>TRIM(Table24[[#This Row],[Product Category]])</f>
        <v>Groceries</v>
      </c>
      <c r="G228" t="str">
        <f>UPPER('task 1'!C226)</f>
        <v>SOUTH</v>
      </c>
      <c r="H228" t="str">
        <f t="shared" si="9"/>
        <v>GROCERIES</v>
      </c>
      <c r="L228" t="str">
        <f t="shared" si="10"/>
        <v>south</v>
      </c>
      <c r="M228" t="str">
        <f t="shared" si="11"/>
        <v>groceries</v>
      </c>
    </row>
    <row r="229" spans="2:13">
      <c r="B229" t="str">
        <f>TRIM(Table24[[#This Row],[Region]])</f>
        <v>West</v>
      </c>
      <c r="C229" t="str">
        <f>TRIM(Table24[[#This Row],[Product Category]])</f>
        <v>Furniture</v>
      </c>
      <c r="G229" t="str">
        <f>UPPER('task 1'!C227)</f>
        <v>EAST</v>
      </c>
      <c r="H229" t="str">
        <f t="shared" si="9"/>
        <v>FURNITURE</v>
      </c>
      <c r="L229" t="str">
        <f t="shared" si="10"/>
        <v>east</v>
      </c>
      <c r="M229" t="str">
        <f t="shared" si="11"/>
        <v>furniture</v>
      </c>
    </row>
    <row r="230" spans="2:13">
      <c r="B230" t="str">
        <f>TRIM(Table24[[#This Row],[Region]])</f>
        <v>West</v>
      </c>
      <c r="C230" t="str">
        <f>TRIM(Table24[[#This Row],[Product Category]])</f>
        <v>Furniture</v>
      </c>
      <c r="G230" t="str">
        <f>UPPER('task 1'!C228)</f>
        <v>WEST</v>
      </c>
      <c r="H230" t="str">
        <f t="shared" si="9"/>
        <v>FURNITURE</v>
      </c>
      <c r="L230" t="str">
        <f t="shared" si="10"/>
        <v>west</v>
      </c>
      <c r="M230" t="str">
        <f t="shared" si="11"/>
        <v>furniture</v>
      </c>
    </row>
    <row r="231" spans="2:13">
      <c r="B231" t="str">
        <f>TRIM(Table24[[#This Row],[Region]])</f>
        <v>East</v>
      </c>
      <c r="C231" t="str">
        <f>TRIM(Table24[[#This Row],[Product Category]])</f>
        <v>Clothing</v>
      </c>
      <c r="G231" t="str">
        <f>UPPER('task 1'!C229)</f>
        <v>WEST</v>
      </c>
      <c r="H231" t="str">
        <f t="shared" si="9"/>
        <v>CLOTHING</v>
      </c>
      <c r="L231" t="str">
        <f t="shared" si="10"/>
        <v>west</v>
      </c>
      <c r="M231" t="str">
        <f t="shared" si="11"/>
        <v>clothing</v>
      </c>
    </row>
    <row r="232" spans="2:13">
      <c r="B232" t="str">
        <f>TRIM(Table24[[#This Row],[Region]])</f>
        <v>North</v>
      </c>
      <c r="C232" t="str">
        <f>TRIM(Table24[[#This Row],[Product Category]])</f>
        <v>Clothing</v>
      </c>
      <c r="G232" t="str">
        <f>UPPER('task 1'!C230)</f>
        <v>WEST</v>
      </c>
      <c r="H232" t="str">
        <f t="shared" si="9"/>
        <v>CLOTHING</v>
      </c>
      <c r="L232" t="str">
        <f t="shared" si="10"/>
        <v>west</v>
      </c>
      <c r="M232" t="str">
        <f t="shared" si="11"/>
        <v>clothing</v>
      </c>
    </row>
    <row r="233" spans="2:13">
      <c r="B233" t="str">
        <f>TRIM(Table24[[#This Row],[Region]])</f>
        <v>North</v>
      </c>
      <c r="C233" t="str">
        <f>TRIM(Table24[[#This Row],[Product Category]])</f>
        <v>Groceries</v>
      </c>
      <c r="G233" t="str">
        <f>UPPER('task 1'!C231)</f>
        <v>EAST</v>
      </c>
      <c r="H233" t="str">
        <f t="shared" si="9"/>
        <v>GROCERIES</v>
      </c>
      <c r="L233" t="str">
        <f t="shared" si="10"/>
        <v>east</v>
      </c>
      <c r="M233" t="str">
        <f t="shared" si="11"/>
        <v>groceries</v>
      </c>
    </row>
    <row r="234" spans="2:13">
      <c r="B234" t="str">
        <f>TRIM(Table24[[#This Row],[Region]])</f>
        <v>South</v>
      </c>
      <c r="C234" t="str">
        <f>TRIM(Table24[[#This Row],[Product Category]])</f>
        <v>Clothing</v>
      </c>
      <c r="G234" t="str">
        <f>UPPER('task 1'!C232)</f>
        <v>NORTH</v>
      </c>
      <c r="H234" t="str">
        <f t="shared" si="9"/>
        <v>CLOTHING</v>
      </c>
      <c r="L234" t="str">
        <f t="shared" si="10"/>
        <v>north</v>
      </c>
      <c r="M234" t="str">
        <f t="shared" si="11"/>
        <v>clothing</v>
      </c>
    </row>
    <row r="235" spans="2:13">
      <c r="B235" t="str">
        <f>TRIM(Table24[[#This Row],[Region]])</f>
        <v>North</v>
      </c>
      <c r="C235" t="str">
        <f>TRIM(Table24[[#This Row],[Product Category]])</f>
        <v>Electronics</v>
      </c>
      <c r="G235" t="str">
        <f>UPPER('task 1'!C233)</f>
        <v>NORTH</v>
      </c>
      <c r="H235" t="str">
        <f t="shared" si="9"/>
        <v>ELECTRONICS</v>
      </c>
      <c r="L235" t="str">
        <f t="shared" si="10"/>
        <v>north</v>
      </c>
      <c r="M235" t="str">
        <f t="shared" si="11"/>
        <v>electronics</v>
      </c>
    </row>
    <row r="236" spans="2:13">
      <c r="B236" t="str">
        <f>TRIM(Table24[[#This Row],[Region]])</f>
        <v>East</v>
      </c>
      <c r="C236" t="str">
        <f>TRIM(Table24[[#This Row],[Product Category]])</f>
        <v>Groceries</v>
      </c>
      <c r="G236" t="str">
        <f>UPPER('task 1'!C234)</f>
        <v>SOUTH</v>
      </c>
      <c r="H236" t="str">
        <f t="shared" si="9"/>
        <v>GROCERIES</v>
      </c>
      <c r="L236" t="str">
        <f t="shared" si="10"/>
        <v>south</v>
      </c>
      <c r="M236" t="str">
        <f t="shared" si="11"/>
        <v>groceries</v>
      </c>
    </row>
    <row r="237" spans="2:13">
      <c r="B237" t="str">
        <f>TRIM(Table24[[#This Row],[Region]])</f>
        <v>North</v>
      </c>
      <c r="C237" t="str">
        <f>TRIM(Table24[[#This Row],[Product Category]])</f>
        <v>Clothing</v>
      </c>
      <c r="G237" t="str">
        <f>UPPER('task 1'!C235)</f>
        <v>NORTH</v>
      </c>
      <c r="H237" t="str">
        <f t="shared" si="9"/>
        <v>CLOTHING</v>
      </c>
      <c r="L237" t="str">
        <f t="shared" si="10"/>
        <v>north</v>
      </c>
      <c r="M237" t="str">
        <f t="shared" si="11"/>
        <v>clothing</v>
      </c>
    </row>
    <row r="238" spans="2:13">
      <c r="B238" t="str">
        <f>TRIM(Table24[[#This Row],[Region]])</f>
        <v>East</v>
      </c>
      <c r="C238" t="str">
        <f>TRIM(Table24[[#This Row],[Product Category]])</f>
        <v>Clothing</v>
      </c>
      <c r="G238" t="str">
        <f>UPPER('task 1'!C236)</f>
        <v>EAST</v>
      </c>
      <c r="H238" t="str">
        <f t="shared" si="9"/>
        <v>CLOTHING</v>
      </c>
      <c r="L238" t="str">
        <f t="shared" si="10"/>
        <v>east</v>
      </c>
      <c r="M238" t="str">
        <f t="shared" si="11"/>
        <v>clothing</v>
      </c>
    </row>
    <row r="239" spans="2:13">
      <c r="B239" t="str">
        <f>TRIM(Table24[[#This Row],[Region]])</f>
        <v>East</v>
      </c>
      <c r="C239" t="str">
        <f>TRIM(Table24[[#This Row],[Product Category]])</f>
        <v>Groceries</v>
      </c>
      <c r="G239" t="str">
        <f>UPPER('task 1'!C237)</f>
        <v>NORTH</v>
      </c>
      <c r="H239" t="str">
        <f t="shared" si="9"/>
        <v>GROCERIES</v>
      </c>
      <c r="L239" t="str">
        <f t="shared" si="10"/>
        <v>north</v>
      </c>
      <c r="M239" t="str">
        <f t="shared" si="11"/>
        <v>groceries</v>
      </c>
    </row>
    <row r="240" spans="2:13">
      <c r="B240" t="str">
        <f>TRIM(Table24[[#This Row],[Region]])</f>
        <v>West</v>
      </c>
      <c r="C240" t="str">
        <f>TRIM(Table24[[#This Row],[Product Category]])</f>
        <v>Furniture</v>
      </c>
      <c r="G240" t="str">
        <f>UPPER('task 1'!C238)</f>
        <v>EAST</v>
      </c>
      <c r="H240" t="str">
        <f t="shared" si="9"/>
        <v>FURNITURE</v>
      </c>
      <c r="L240" t="str">
        <f t="shared" si="10"/>
        <v>east</v>
      </c>
      <c r="M240" t="str">
        <f t="shared" si="11"/>
        <v>furniture</v>
      </c>
    </row>
    <row r="241" spans="2:13">
      <c r="B241" t="str">
        <f>TRIM(Table24[[#This Row],[Region]])</f>
        <v>West</v>
      </c>
      <c r="C241" t="str">
        <f>TRIM(Table24[[#This Row],[Product Category]])</f>
        <v>Groceries</v>
      </c>
      <c r="G241" t="str">
        <f>UPPER('task 1'!C239)</f>
        <v>EAST</v>
      </c>
      <c r="H241" t="str">
        <f t="shared" si="9"/>
        <v>GROCERIES</v>
      </c>
      <c r="L241" t="str">
        <f t="shared" si="10"/>
        <v>east</v>
      </c>
      <c r="M241" t="str">
        <f t="shared" si="11"/>
        <v>groceries</v>
      </c>
    </row>
    <row r="242" spans="2:13">
      <c r="B242" t="str">
        <f>TRIM(Table24[[#This Row],[Region]])</f>
        <v>East</v>
      </c>
      <c r="C242" t="str">
        <f>TRIM(Table24[[#This Row],[Product Category]])</f>
        <v>Groceries</v>
      </c>
      <c r="G242" t="str">
        <f>UPPER('task 1'!C240)</f>
        <v>WEST</v>
      </c>
      <c r="H242" t="str">
        <f t="shared" si="9"/>
        <v>GROCERIES</v>
      </c>
      <c r="L242" t="str">
        <f t="shared" si="10"/>
        <v>west</v>
      </c>
      <c r="M242" t="str">
        <f t="shared" si="11"/>
        <v>groceries</v>
      </c>
    </row>
    <row r="243" spans="2:13">
      <c r="B243" t="str">
        <f>TRIM(Table24[[#This Row],[Region]])</f>
        <v>East</v>
      </c>
      <c r="C243" t="str">
        <f>TRIM(Table24[[#This Row],[Product Category]])</f>
        <v>Clothing</v>
      </c>
      <c r="G243" t="str">
        <f>UPPER('task 1'!C241)</f>
        <v>WEST</v>
      </c>
      <c r="H243" t="str">
        <f t="shared" si="9"/>
        <v>CLOTHING</v>
      </c>
      <c r="L243" t="str">
        <f t="shared" si="10"/>
        <v>west</v>
      </c>
      <c r="M243" t="str">
        <f t="shared" si="11"/>
        <v>clothing</v>
      </c>
    </row>
    <row r="244" spans="2:13">
      <c r="B244" t="str">
        <f>TRIM(Table24[[#This Row],[Region]])</f>
        <v>East</v>
      </c>
      <c r="C244" t="str">
        <f>TRIM(Table24[[#This Row],[Product Category]])</f>
        <v>Sports</v>
      </c>
      <c r="G244" t="str">
        <f>UPPER('task 1'!C242)</f>
        <v>EAST</v>
      </c>
      <c r="H244" t="str">
        <f t="shared" si="9"/>
        <v>SPORTS</v>
      </c>
      <c r="L244" t="str">
        <f t="shared" si="10"/>
        <v>east</v>
      </c>
      <c r="M244" t="str">
        <f t="shared" si="11"/>
        <v>sports</v>
      </c>
    </row>
    <row r="245" spans="2:13">
      <c r="B245" t="str">
        <f>TRIM(Table24[[#This Row],[Region]])</f>
        <v>North</v>
      </c>
      <c r="C245" t="str">
        <f>TRIM(Table24[[#This Row],[Product Category]])</f>
        <v>Clothing</v>
      </c>
      <c r="G245" t="str">
        <f>UPPER('task 1'!C243)</f>
        <v>EAST</v>
      </c>
      <c r="H245" t="str">
        <f t="shared" si="9"/>
        <v>CLOTHING</v>
      </c>
      <c r="L245" t="str">
        <f t="shared" si="10"/>
        <v>east</v>
      </c>
      <c r="M245" t="str">
        <f t="shared" si="11"/>
        <v>clothing</v>
      </c>
    </row>
    <row r="246" spans="2:13">
      <c r="B246" t="str">
        <f>TRIM(Table24[[#This Row],[Region]])</f>
        <v>West</v>
      </c>
      <c r="C246" t="str">
        <f>TRIM(Table24[[#This Row],[Product Category]])</f>
        <v>Electronics</v>
      </c>
      <c r="G246" t="str">
        <f>UPPER('task 1'!C244)</f>
        <v>EAST</v>
      </c>
      <c r="H246" t="str">
        <f t="shared" si="9"/>
        <v>ELECTRONICS</v>
      </c>
      <c r="L246" t="str">
        <f t="shared" si="10"/>
        <v>east</v>
      </c>
      <c r="M246" t="str">
        <f t="shared" si="11"/>
        <v>electronics</v>
      </c>
    </row>
    <row r="247" spans="2:13">
      <c r="B247" t="str">
        <f>TRIM(Table24[[#This Row],[Region]])</f>
        <v>East</v>
      </c>
      <c r="C247" t="str">
        <f>TRIM(Table24[[#This Row],[Product Category]])</f>
        <v>Sports</v>
      </c>
      <c r="G247" t="str">
        <f>UPPER('task 1'!C245)</f>
        <v>NORTH</v>
      </c>
      <c r="H247" t="str">
        <f t="shared" si="9"/>
        <v>SPORTS</v>
      </c>
      <c r="L247" t="str">
        <f t="shared" si="10"/>
        <v>north</v>
      </c>
      <c r="M247" t="str">
        <f t="shared" si="11"/>
        <v>sports</v>
      </c>
    </row>
    <row r="248" spans="2:13">
      <c r="B248" t="str">
        <f>TRIM(Table24[[#This Row],[Region]])</f>
        <v>East</v>
      </c>
      <c r="C248" t="str">
        <f>TRIM(Table24[[#This Row],[Product Category]])</f>
        <v>Furniture</v>
      </c>
      <c r="G248" t="str">
        <f>UPPER('task 1'!C246)</f>
        <v>WEST</v>
      </c>
      <c r="H248" t="str">
        <f t="shared" si="9"/>
        <v>FURNITURE</v>
      </c>
      <c r="L248" t="str">
        <f t="shared" si="10"/>
        <v>west</v>
      </c>
      <c r="M248" t="str">
        <f t="shared" si="11"/>
        <v>furniture</v>
      </c>
    </row>
    <row r="249" spans="2:13">
      <c r="B249" t="str">
        <f>TRIM(Table24[[#This Row],[Region]])</f>
        <v>East</v>
      </c>
      <c r="C249" t="str">
        <f>TRIM(Table24[[#This Row],[Product Category]])</f>
        <v>Electronics</v>
      </c>
      <c r="G249" t="str">
        <f>UPPER('task 1'!C247)</f>
        <v>EAST</v>
      </c>
      <c r="H249" t="str">
        <f t="shared" si="9"/>
        <v>ELECTRONICS</v>
      </c>
      <c r="L249" t="str">
        <f t="shared" si="10"/>
        <v>east</v>
      </c>
      <c r="M249" t="str">
        <f t="shared" si="11"/>
        <v>electronics</v>
      </c>
    </row>
    <row r="250" spans="2:13">
      <c r="B250" t="str">
        <f>TRIM(Table24[[#This Row],[Region]])</f>
        <v>South</v>
      </c>
      <c r="C250" t="str">
        <f>TRIM(Table24[[#This Row],[Product Category]])</f>
        <v>Furniture</v>
      </c>
      <c r="G250" t="str">
        <f>UPPER('task 1'!C248)</f>
        <v>EAST</v>
      </c>
      <c r="H250" t="str">
        <f t="shared" si="9"/>
        <v>FURNITURE</v>
      </c>
      <c r="L250" t="str">
        <f t="shared" si="10"/>
        <v>east</v>
      </c>
      <c r="M250" t="str">
        <f t="shared" si="11"/>
        <v>furniture</v>
      </c>
    </row>
    <row r="251" spans="2:13">
      <c r="B251" t="str">
        <f>TRIM(Table24[[#This Row],[Region]])</f>
        <v>North</v>
      </c>
      <c r="C251" t="str">
        <f>TRIM(Table24[[#This Row],[Product Category]])</f>
        <v>Electronics</v>
      </c>
      <c r="G251" t="str">
        <f>UPPER('task 1'!C249)</f>
        <v>EAST</v>
      </c>
      <c r="H251" t="str">
        <f t="shared" si="9"/>
        <v>ELECTRONICS</v>
      </c>
      <c r="L251" t="str">
        <f t="shared" si="10"/>
        <v>east</v>
      </c>
      <c r="M251" t="str">
        <f t="shared" si="11"/>
        <v>electronics</v>
      </c>
    </row>
    <row r="252" spans="2:13">
      <c r="B252" t="str">
        <f>TRIM(Table24[[#This Row],[Region]])</f>
        <v>South</v>
      </c>
      <c r="C252" t="str">
        <f>TRIM(Table24[[#This Row],[Product Category]])</f>
        <v>Groceries</v>
      </c>
      <c r="G252" t="str">
        <f>UPPER('task 1'!C250)</f>
        <v>SOUTH</v>
      </c>
      <c r="H252" t="str">
        <f t="shared" si="9"/>
        <v>GROCERIES</v>
      </c>
      <c r="L252" t="str">
        <f t="shared" si="10"/>
        <v>south</v>
      </c>
      <c r="M252" t="str">
        <f t="shared" si="11"/>
        <v>groceries</v>
      </c>
    </row>
    <row r="253" spans="2:13">
      <c r="B253" t="str">
        <f>TRIM(Table24[[#This Row],[Region]])</f>
        <v>East</v>
      </c>
      <c r="C253" t="str">
        <f>TRIM(Table24[[#This Row],[Product Category]])</f>
        <v>Sports</v>
      </c>
      <c r="G253" t="str">
        <f>UPPER('task 1'!C251)</f>
        <v>NORTH</v>
      </c>
      <c r="H253" t="str">
        <f t="shared" si="9"/>
        <v>SPORTS</v>
      </c>
      <c r="L253" t="str">
        <f t="shared" si="10"/>
        <v>north</v>
      </c>
      <c r="M253" t="str">
        <f t="shared" si="11"/>
        <v>sports</v>
      </c>
    </row>
    <row r="254" spans="2:13">
      <c r="B254" t="str">
        <f>TRIM(Table24[[#This Row],[Region]])</f>
        <v>South</v>
      </c>
      <c r="C254" t="str">
        <f>TRIM(Table24[[#This Row],[Product Category]])</f>
        <v>Sports</v>
      </c>
      <c r="G254" t="str">
        <f>UPPER('task 1'!C252)</f>
        <v>SOUTH</v>
      </c>
      <c r="H254" t="str">
        <f t="shared" si="9"/>
        <v>SPORTS</v>
      </c>
      <c r="L254" t="str">
        <f t="shared" si="10"/>
        <v>south</v>
      </c>
      <c r="M254" t="str">
        <f t="shared" si="11"/>
        <v>sports</v>
      </c>
    </row>
    <row r="255" spans="2:13">
      <c r="B255" t="str">
        <f>TRIM(Table24[[#This Row],[Region]])</f>
        <v>East</v>
      </c>
      <c r="C255" t="str">
        <f>TRIM(Table24[[#This Row],[Product Category]])</f>
        <v>Furniture</v>
      </c>
      <c r="G255" t="str">
        <f>UPPER('task 1'!C253)</f>
        <v>EAST</v>
      </c>
      <c r="H255" t="str">
        <f t="shared" si="9"/>
        <v>FURNITURE</v>
      </c>
      <c r="L255" t="str">
        <f t="shared" si="10"/>
        <v>east</v>
      </c>
      <c r="M255" t="str">
        <f t="shared" si="11"/>
        <v>furniture</v>
      </c>
    </row>
    <row r="256" spans="2:13">
      <c r="B256" t="str">
        <f>TRIM(Table24[[#This Row],[Region]])</f>
        <v>East</v>
      </c>
      <c r="C256" t="str">
        <f>TRIM(Table24[[#This Row],[Product Category]])</f>
        <v>Sports</v>
      </c>
      <c r="G256" t="str">
        <f>UPPER('task 1'!C254)</f>
        <v>SOUTH</v>
      </c>
      <c r="H256" t="str">
        <f t="shared" si="9"/>
        <v>SPORTS</v>
      </c>
      <c r="L256" t="str">
        <f t="shared" si="10"/>
        <v>south</v>
      </c>
      <c r="M256" t="str">
        <f t="shared" si="11"/>
        <v>sports</v>
      </c>
    </row>
    <row r="257" spans="2:13">
      <c r="B257" t="str">
        <f>TRIM(Table24[[#This Row],[Region]])</f>
        <v>East</v>
      </c>
      <c r="C257" t="str">
        <f>TRIM(Table24[[#This Row],[Product Category]])</f>
        <v>Groceries</v>
      </c>
      <c r="G257" t="str">
        <f>UPPER('task 1'!C255)</f>
        <v>EAST</v>
      </c>
      <c r="H257" t="str">
        <f t="shared" si="9"/>
        <v>GROCERIES</v>
      </c>
      <c r="L257" t="str">
        <f t="shared" si="10"/>
        <v>east</v>
      </c>
      <c r="M257" t="str">
        <f t="shared" si="11"/>
        <v>groceries</v>
      </c>
    </row>
    <row r="258" spans="2:13">
      <c r="B258" t="str">
        <f>TRIM(Table24[[#This Row],[Region]])</f>
        <v>North</v>
      </c>
      <c r="C258" t="str">
        <f>TRIM(Table24[[#This Row],[Product Category]])</f>
        <v>Clothing</v>
      </c>
      <c r="G258" t="str">
        <f>UPPER('task 1'!C256)</f>
        <v>EAST</v>
      </c>
      <c r="H258" t="str">
        <f t="shared" si="9"/>
        <v>CLOTHING</v>
      </c>
      <c r="L258" t="str">
        <f t="shared" si="10"/>
        <v>east</v>
      </c>
      <c r="M258" t="str">
        <f t="shared" si="11"/>
        <v>clothing</v>
      </c>
    </row>
    <row r="259" spans="2:13">
      <c r="B259" t="str">
        <f>TRIM(Table24[[#This Row],[Region]])</f>
        <v>North</v>
      </c>
      <c r="C259" t="str">
        <f>TRIM(Table24[[#This Row],[Product Category]])</f>
        <v>Sports</v>
      </c>
      <c r="G259" t="str">
        <f>UPPER('task 1'!C257)</f>
        <v>EAST</v>
      </c>
      <c r="H259" t="str">
        <f t="shared" si="9"/>
        <v>SPORTS</v>
      </c>
      <c r="L259" t="str">
        <f t="shared" si="10"/>
        <v>east</v>
      </c>
      <c r="M259" t="str">
        <f t="shared" si="11"/>
        <v>sports</v>
      </c>
    </row>
    <row r="260" spans="2:13">
      <c r="B260" t="str">
        <f>TRIM(Table24[[#This Row],[Region]])</f>
        <v>North</v>
      </c>
      <c r="C260" t="str">
        <f>TRIM(Table24[[#This Row],[Product Category]])</f>
        <v>Groceries</v>
      </c>
      <c r="G260" t="str">
        <f>UPPER('task 1'!C258)</f>
        <v>NORTH</v>
      </c>
      <c r="H260" t="str">
        <f t="shared" si="9"/>
        <v>GROCERIES</v>
      </c>
      <c r="L260" t="str">
        <f t="shared" si="10"/>
        <v>north</v>
      </c>
      <c r="M260" t="str">
        <f t="shared" si="11"/>
        <v>groceries</v>
      </c>
    </row>
    <row r="261" spans="2:13">
      <c r="B261" t="str">
        <f>TRIM(Table24[[#This Row],[Region]])</f>
        <v>South</v>
      </c>
      <c r="C261" t="str">
        <f>TRIM(Table24[[#This Row],[Product Category]])</f>
        <v>Electronics</v>
      </c>
      <c r="G261" t="str">
        <f>UPPER('task 1'!C259)</f>
        <v>NORTH</v>
      </c>
      <c r="H261" t="str">
        <f t="shared" ref="H261:H324" si="12">UPPER(C261)</f>
        <v>ELECTRONICS</v>
      </c>
      <c r="L261" t="str">
        <f t="shared" ref="L261:L324" si="13">LOWER(G261)</f>
        <v>north</v>
      </c>
      <c r="M261" t="str">
        <f t="shared" ref="M261:M324" si="14">LOWER(H261)</f>
        <v>electronics</v>
      </c>
    </row>
    <row r="262" spans="2:13">
      <c r="B262" t="str">
        <f>TRIM(Table24[[#This Row],[Region]])</f>
        <v>East</v>
      </c>
      <c r="C262" t="str">
        <f>TRIM(Table24[[#This Row],[Product Category]])</f>
        <v>Sports</v>
      </c>
      <c r="G262" t="str">
        <f>UPPER('task 1'!C260)</f>
        <v>NORTH</v>
      </c>
      <c r="H262" t="str">
        <f t="shared" si="12"/>
        <v>SPORTS</v>
      </c>
      <c r="L262" t="str">
        <f t="shared" si="13"/>
        <v>north</v>
      </c>
      <c r="M262" t="str">
        <f t="shared" si="14"/>
        <v>sports</v>
      </c>
    </row>
    <row r="263" spans="2:13">
      <c r="B263" t="str">
        <f>TRIM(Table24[[#This Row],[Region]])</f>
        <v>West</v>
      </c>
      <c r="C263" t="str">
        <f>TRIM(Table24[[#This Row],[Product Category]])</f>
        <v>Electronics</v>
      </c>
      <c r="G263" t="str">
        <f>UPPER('task 1'!C261)</f>
        <v>SOUTH</v>
      </c>
      <c r="H263" t="str">
        <f t="shared" si="12"/>
        <v>ELECTRONICS</v>
      </c>
      <c r="L263" t="str">
        <f t="shared" si="13"/>
        <v>south</v>
      </c>
      <c r="M263" t="str">
        <f t="shared" si="14"/>
        <v>electronics</v>
      </c>
    </row>
    <row r="264" spans="2:13">
      <c r="B264" t="str">
        <f>TRIM(Table24[[#This Row],[Region]])</f>
        <v>North</v>
      </c>
      <c r="C264" t="str">
        <f>TRIM(Table24[[#This Row],[Product Category]])</f>
        <v>Groceries</v>
      </c>
      <c r="G264" t="str">
        <f>UPPER('task 1'!C262)</f>
        <v>EAST</v>
      </c>
      <c r="H264" t="str">
        <f t="shared" si="12"/>
        <v>GROCERIES</v>
      </c>
      <c r="L264" t="str">
        <f t="shared" si="13"/>
        <v>east</v>
      </c>
      <c r="M264" t="str">
        <f t="shared" si="14"/>
        <v>groceries</v>
      </c>
    </row>
    <row r="265" spans="2:13">
      <c r="B265" t="str">
        <f>TRIM(Table24[[#This Row],[Region]])</f>
        <v>West</v>
      </c>
      <c r="C265" t="str">
        <f>TRIM(Table24[[#This Row],[Product Category]])</f>
        <v>Electronics</v>
      </c>
      <c r="G265" t="str">
        <f>UPPER('task 1'!C263)</f>
        <v>WEST</v>
      </c>
      <c r="H265" t="str">
        <f t="shared" si="12"/>
        <v>ELECTRONICS</v>
      </c>
      <c r="L265" t="str">
        <f t="shared" si="13"/>
        <v>west</v>
      </c>
      <c r="M265" t="str">
        <f t="shared" si="14"/>
        <v>electronics</v>
      </c>
    </row>
    <row r="266" spans="2:13">
      <c r="B266" t="str">
        <f>TRIM(Table24[[#This Row],[Region]])</f>
        <v>South</v>
      </c>
      <c r="C266" t="str">
        <f>TRIM(Table24[[#This Row],[Product Category]])</f>
        <v>Electronics</v>
      </c>
      <c r="G266" t="str">
        <f>UPPER('task 1'!C264)</f>
        <v>NORTH</v>
      </c>
      <c r="H266" t="str">
        <f t="shared" si="12"/>
        <v>ELECTRONICS</v>
      </c>
      <c r="L266" t="str">
        <f t="shared" si="13"/>
        <v>north</v>
      </c>
      <c r="M266" t="str">
        <f t="shared" si="14"/>
        <v>electronics</v>
      </c>
    </row>
    <row r="267" spans="2:13">
      <c r="B267" t="str">
        <f>TRIM(Table24[[#This Row],[Region]])</f>
        <v>West</v>
      </c>
      <c r="C267" t="str">
        <f>TRIM(Table24[[#This Row],[Product Category]])</f>
        <v>Clothing</v>
      </c>
      <c r="G267" t="str">
        <f>UPPER('task 1'!C265)</f>
        <v>WEST</v>
      </c>
      <c r="H267" t="str">
        <f t="shared" si="12"/>
        <v>CLOTHING</v>
      </c>
      <c r="L267" t="str">
        <f t="shared" si="13"/>
        <v>west</v>
      </c>
      <c r="M267" t="str">
        <f t="shared" si="14"/>
        <v>clothing</v>
      </c>
    </row>
    <row r="268" spans="2:13">
      <c r="B268" t="str">
        <f>TRIM(Table24[[#This Row],[Region]])</f>
        <v>North</v>
      </c>
      <c r="C268" t="str">
        <f>TRIM(Table24[[#This Row],[Product Category]])</f>
        <v>Electronics</v>
      </c>
      <c r="G268" t="str">
        <f>UPPER('task 1'!C266)</f>
        <v>SOUTH</v>
      </c>
      <c r="H268" t="str">
        <f t="shared" si="12"/>
        <v>ELECTRONICS</v>
      </c>
      <c r="L268" t="str">
        <f t="shared" si="13"/>
        <v>south</v>
      </c>
      <c r="M268" t="str">
        <f t="shared" si="14"/>
        <v>electronics</v>
      </c>
    </row>
    <row r="269" spans="2:13">
      <c r="B269" t="str">
        <f>TRIM(Table24[[#This Row],[Region]])</f>
        <v>West</v>
      </c>
      <c r="C269" t="str">
        <f>TRIM(Table24[[#This Row],[Product Category]])</f>
        <v>Electronics</v>
      </c>
      <c r="G269" t="str">
        <f>UPPER('task 1'!C267)</f>
        <v>WEST</v>
      </c>
      <c r="H269" t="str">
        <f t="shared" si="12"/>
        <v>ELECTRONICS</v>
      </c>
      <c r="L269" t="str">
        <f t="shared" si="13"/>
        <v>west</v>
      </c>
      <c r="M269" t="str">
        <f t="shared" si="14"/>
        <v>electronics</v>
      </c>
    </row>
    <row r="270" spans="2:13">
      <c r="B270" t="str">
        <f>TRIM(Table24[[#This Row],[Region]])</f>
        <v>West</v>
      </c>
      <c r="C270" t="str">
        <f>TRIM(Table24[[#This Row],[Product Category]])</f>
        <v>Sports</v>
      </c>
      <c r="G270" t="str">
        <f>UPPER('task 1'!C268)</f>
        <v>NORTH</v>
      </c>
      <c r="H270" t="str">
        <f t="shared" si="12"/>
        <v>SPORTS</v>
      </c>
      <c r="L270" t="str">
        <f t="shared" si="13"/>
        <v>north</v>
      </c>
      <c r="M270" t="str">
        <f t="shared" si="14"/>
        <v>sports</v>
      </c>
    </row>
    <row r="271" spans="2:13">
      <c r="B271" t="str">
        <f>TRIM(Table24[[#This Row],[Region]])</f>
        <v>East</v>
      </c>
      <c r="C271" t="str">
        <f>TRIM(Table24[[#This Row],[Product Category]])</f>
        <v>Furniture</v>
      </c>
      <c r="G271" t="str">
        <f>UPPER('task 1'!C269)</f>
        <v>WEST</v>
      </c>
      <c r="H271" t="str">
        <f t="shared" si="12"/>
        <v>FURNITURE</v>
      </c>
      <c r="L271" t="str">
        <f t="shared" si="13"/>
        <v>west</v>
      </c>
      <c r="M271" t="str">
        <f t="shared" si="14"/>
        <v>furniture</v>
      </c>
    </row>
    <row r="272" spans="2:13">
      <c r="B272" t="str">
        <f>TRIM(Table24[[#This Row],[Region]])</f>
        <v>North</v>
      </c>
      <c r="C272" t="str">
        <f>TRIM(Table24[[#This Row],[Product Category]])</f>
        <v>Clothing</v>
      </c>
      <c r="G272" t="str">
        <f>UPPER('task 1'!C270)</f>
        <v>WEST</v>
      </c>
      <c r="H272" t="str">
        <f t="shared" si="12"/>
        <v>CLOTHING</v>
      </c>
      <c r="L272" t="str">
        <f t="shared" si="13"/>
        <v>west</v>
      </c>
      <c r="M272" t="str">
        <f t="shared" si="14"/>
        <v>clothing</v>
      </c>
    </row>
    <row r="273" spans="2:13">
      <c r="B273" t="str">
        <f>TRIM(Table24[[#This Row],[Region]])</f>
        <v>West</v>
      </c>
      <c r="C273" t="str">
        <f>TRIM(Table24[[#This Row],[Product Category]])</f>
        <v>Electronics</v>
      </c>
      <c r="G273" t="str">
        <f>UPPER('task 1'!C271)</f>
        <v>EAST</v>
      </c>
      <c r="H273" t="str">
        <f t="shared" si="12"/>
        <v>ELECTRONICS</v>
      </c>
      <c r="L273" t="str">
        <f t="shared" si="13"/>
        <v>east</v>
      </c>
      <c r="M273" t="str">
        <f t="shared" si="14"/>
        <v>electronics</v>
      </c>
    </row>
    <row r="274" spans="2:13">
      <c r="B274" t="str">
        <f>TRIM(Table24[[#This Row],[Region]])</f>
        <v>East</v>
      </c>
      <c r="C274" t="str">
        <f>TRIM(Table24[[#This Row],[Product Category]])</f>
        <v>Sports</v>
      </c>
      <c r="G274" t="str">
        <f>UPPER('task 1'!C272)</f>
        <v>NORTH</v>
      </c>
      <c r="H274" t="str">
        <f t="shared" si="12"/>
        <v>SPORTS</v>
      </c>
      <c r="L274" t="str">
        <f t="shared" si="13"/>
        <v>north</v>
      </c>
      <c r="M274" t="str">
        <f t="shared" si="14"/>
        <v>sports</v>
      </c>
    </row>
    <row r="275" spans="2:13">
      <c r="B275" t="str">
        <f>TRIM(Table24[[#This Row],[Region]])</f>
        <v>North</v>
      </c>
      <c r="C275" t="str">
        <f>TRIM(Table24[[#This Row],[Product Category]])</f>
        <v>Groceries</v>
      </c>
      <c r="G275" t="str">
        <f>UPPER('task 1'!C273)</f>
        <v>WEST</v>
      </c>
      <c r="H275" t="str">
        <f t="shared" si="12"/>
        <v>GROCERIES</v>
      </c>
      <c r="L275" t="str">
        <f t="shared" si="13"/>
        <v>west</v>
      </c>
      <c r="M275" t="str">
        <f t="shared" si="14"/>
        <v>groceries</v>
      </c>
    </row>
    <row r="276" spans="2:13">
      <c r="B276" t="str">
        <f>TRIM(Table24[[#This Row],[Region]])</f>
        <v>South</v>
      </c>
      <c r="C276" t="str">
        <f>TRIM(Table24[[#This Row],[Product Category]])</f>
        <v>Electronics</v>
      </c>
      <c r="G276" t="str">
        <f>UPPER('task 1'!C274)</f>
        <v>EAST</v>
      </c>
      <c r="H276" t="str">
        <f t="shared" si="12"/>
        <v>ELECTRONICS</v>
      </c>
      <c r="L276" t="str">
        <f t="shared" si="13"/>
        <v>east</v>
      </c>
      <c r="M276" t="str">
        <f t="shared" si="14"/>
        <v>electronics</v>
      </c>
    </row>
    <row r="277" spans="2:13">
      <c r="B277" t="str">
        <f>TRIM(Table24[[#This Row],[Region]])</f>
        <v>West</v>
      </c>
      <c r="C277" t="str">
        <f>TRIM(Table24[[#This Row],[Product Category]])</f>
        <v>Groceries</v>
      </c>
      <c r="G277" t="str">
        <f>UPPER('task 1'!C275)</f>
        <v>NORTH</v>
      </c>
      <c r="H277" t="str">
        <f t="shared" si="12"/>
        <v>GROCERIES</v>
      </c>
      <c r="L277" t="str">
        <f t="shared" si="13"/>
        <v>north</v>
      </c>
      <c r="M277" t="str">
        <f t="shared" si="14"/>
        <v>groceries</v>
      </c>
    </row>
    <row r="278" spans="2:13">
      <c r="B278" t="str">
        <f>TRIM(Table24[[#This Row],[Region]])</f>
        <v>South</v>
      </c>
      <c r="C278" t="str">
        <f>TRIM(Table24[[#This Row],[Product Category]])</f>
        <v>Electronics</v>
      </c>
      <c r="G278" t="str">
        <f>UPPER('task 1'!C276)</f>
        <v>SOUTH</v>
      </c>
      <c r="H278" t="str">
        <f t="shared" si="12"/>
        <v>ELECTRONICS</v>
      </c>
      <c r="L278" t="str">
        <f t="shared" si="13"/>
        <v>south</v>
      </c>
      <c r="M278" t="str">
        <f t="shared" si="14"/>
        <v>electronics</v>
      </c>
    </row>
    <row r="279" spans="2:13">
      <c r="B279" t="str">
        <f>TRIM(Table24[[#This Row],[Region]])</f>
        <v>North</v>
      </c>
      <c r="C279" t="str">
        <f>TRIM(Table24[[#This Row],[Product Category]])</f>
        <v>Groceries</v>
      </c>
      <c r="G279" t="str">
        <f>UPPER('task 1'!C277)</f>
        <v>WEST</v>
      </c>
      <c r="H279" t="str">
        <f t="shared" si="12"/>
        <v>GROCERIES</v>
      </c>
      <c r="L279" t="str">
        <f t="shared" si="13"/>
        <v>west</v>
      </c>
      <c r="M279" t="str">
        <f t="shared" si="14"/>
        <v>groceries</v>
      </c>
    </row>
    <row r="280" spans="2:13">
      <c r="B280" t="str">
        <f>TRIM(Table24[[#This Row],[Region]])</f>
        <v>South</v>
      </c>
      <c r="C280" t="str">
        <f>TRIM(Table24[[#This Row],[Product Category]])</f>
        <v>Electronics</v>
      </c>
      <c r="G280" t="str">
        <f>UPPER('task 1'!C278)</f>
        <v>SOUTH</v>
      </c>
      <c r="H280" t="str">
        <f t="shared" si="12"/>
        <v>ELECTRONICS</v>
      </c>
      <c r="L280" t="str">
        <f t="shared" si="13"/>
        <v>south</v>
      </c>
      <c r="M280" t="str">
        <f t="shared" si="14"/>
        <v>electronics</v>
      </c>
    </row>
    <row r="281" spans="2:13">
      <c r="B281" t="str">
        <f>TRIM(Table24[[#This Row],[Region]])</f>
        <v>North</v>
      </c>
      <c r="C281" t="str">
        <f>TRIM(Table24[[#This Row],[Product Category]])</f>
        <v>Electronics</v>
      </c>
      <c r="G281" t="str">
        <f>UPPER('task 1'!C279)</f>
        <v>NORTH</v>
      </c>
      <c r="H281" t="str">
        <f t="shared" si="12"/>
        <v>ELECTRONICS</v>
      </c>
      <c r="L281" t="str">
        <f t="shared" si="13"/>
        <v>north</v>
      </c>
      <c r="M281" t="str">
        <f t="shared" si="14"/>
        <v>electronics</v>
      </c>
    </row>
    <row r="282" spans="2:13">
      <c r="B282" t="str">
        <f>TRIM(Table24[[#This Row],[Region]])</f>
        <v>East</v>
      </c>
      <c r="C282" t="str">
        <f>TRIM(Table24[[#This Row],[Product Category]])</f>
        <v>Electronics</v>
      </c>
      <c r="G282" t="str">
        <f>UPPER('task 1'!C280)</f>
        <v>SOUTH</v>
      </c>
      <c r="H282" t="str">
        <f t="shared" si="12"/>
        <v>ELECTRONICS</v>
      </c>
      <c r="L282" t="str">
        <f t="shared" si="13"/>
        <v>south</v>
      </c>
      <c r="M282" t="str">
        <f t="shared" si="14"/>
        <v>electronics</v>
      </c>
    </row>
    <row r="283" spans="2:13">
      <c r="B283" t="str">
        <f>TRIM(Table24[[#This Row],[Region]])</f>
        <v>East</v>
      </c>
      <c r="C283" t="str">
        <f>TRIM(Table24[[#This Row],[Product Category]])</f>
        <v>Clothing</v>
      </c>
      <c r="G283" t="str">
        <f>UPPER('task 1'!C281)</f>
        <v>NORTH</v>
      </c>
      <c r="H283" t="str">
        <f t="shared" si="12"/>
        <v>CLOTHING</v>
      </c>
      <c r="L283" t="str">
        <f t="shared" si="13"/>
        <v>north</v>
      </c>
      <c r="M283" t="str">
        <f t="shared" si="14"/>
        <v>clothing</v>
      </c>
    </row>
    <row r="284" spans="2:13">
      <c r="B284" t="str">
        <f>TRIM(Table24[[#This Row],[Region]])</f>
        <v>North</v>
      </c>
      <c r="C284" t="str">
        <f>TRIM(Table24[[#This Row],[Product Category]])</f>
        <v>Sports</v>
      </c>
      <c r="G284" t="str">
        <f>UPPER('task 1'!C282)</f>
        <v>EAST</v>
      </c>
      <c r="H284" t="str">
        <f t="shared" si="12"/>
        <v>SPORTS</v>
      </c>
      <c r="L284" t="str">
        <f t="shared" si="13"/>
        <v>east</v>
      </c>
      <c r="M284" t="str">
        <f t="shared" si="14"/>
        <v>sports</v>
      </c>
    </row>
    <row r="285" spans="2:13">
      <c r="B285" t="str">
        <f>TRIM(Table24[[#This Row],[Region]])</f>
        <v>West</v>
      </c>
      <c r="C285" t="str">
        <f>TRIM(Table24[[#This Row],[Product Category]])</f>
        <v>Electronics</v>
      </c>
      <c r="G285" t="str">
        <f>UPPER('task 1'!C283)</f>
        <v>EAST</v>
      </c>
      <c r="H285" t="str">
        <f t="shared" si="12"/>
        <v>ELECTRONICS</v>
      </c>
      <c r="L285" t="str">
        <f t="shared" si="13"/>
        <v>east</v>
      </c>
      <c r="M285" t="str">
        <f t="shared" si="14"/>
        <v>electronics</v>
      </c>
    </row>
    <row r="286" spans="2:13">
      <c r="B286" t="str">
        <f>TRIM(Table24[[#This Row],[Region]])</f>
        <v>East</v>
      </c>
      <c r="C286" t="str">
        <f>TRIM(Table24[[#This Row],[Product Category]])</f>
        <v>Sports</v>
      </c>
      <c r="G286" t="str">
        <f>UPPER('task 1'!C284)</f>
        <v>NORTH</v>
      </c>
      <c r="H286" t="str">
        <f t="shared" si="12"/>
        <v>SPORTS</v>
      </c>
      <c r="L286" t="str">
        <f t="shared" si="13"/>
        <v>north</v>
      </c>
      <c r="M286" t="str">
        <f t="shared" si="14"/>
        <v>sports</v>
      </c>
    </row>
    <row r="287" spans="2:13">
      <c r="B287" t="str">
        <f>TRIM(Table24[[#This Row],[Region]])</f>
        <v>North</v>
      </c>
      <c r="C287" t="str">
        <f>TRIM(Table24[[#This Row],[Product Category]])</f>
        <v>Sports</v>
      </c>
      <c r="G287" t="str">
        <f>UPPER('task 1'!C285)</f>
        <v>WEST</v>
      </c>
      <c r="H287" t="str">
        <f t="shared" si="12"/>
        <v>SPORTS</v>
      </c>
      <c r="L287" t="str">
        <f t="shared" si="13"/>
        <v>west</v>
      </c>
      <c r="M287" t="str">
        <f t="shared" si="14"/>
        <v>sports</v>
      </c>
    </row>
    <row r="288" spans="2:13">
      <c r="B288" t="str">
        <f>TRIM(Table24[[#This Row],[Region]])</f>
        <v>East</v>
      </c>
      <c r="C288" t="str">
        <f>TRIM(Table24[[#This Row],[Product Category]])</f>
        <v>Groceries</v>
      </c>
      <c r="G288" t="str">
        <f>UPPER('task 1'!C286)</f>
        <v>EAST</v>
      </c>
      <c r="H288" t="str">
        <f t="shared" si="12"/>
        <v>GROCERIES</v>
      </c>
      <c r="L288" t="str">
        <f t="shared" si="13"/>
        <v>east</v>
      </c>
      <c r="M288" t="str">
        <f t="shared" si="14"/>
        <v>groceries</v>
      </c>
    </row>
    <row r="289" spans="2:13">
      <c r="B289" t="str">
        <f>TRIM(Table24[[#This Row],[Region]])</f>
        <v>North</v>
      </c>
      <c r="C289" t="str">
        <f>TRIM(Table24[[#This Row],[Product Category]])</f>
        <v>Groceries</v>
      </c>
      <c r="G289" t="str">
        <f>UPPER('task 1'!C287)</f>
        <v>NORTH</v>
      </c>
      <c r="H289" t="str">
        <f t="shared" si="12"/>
        <v>GROCERIES</v>
      </c>
      <c r="L289" t="str">
        <f t="shared" si="13"/>
        <v>north</v>
      </c>
      <c r="M289" t="str">
        <f t="shared" si="14"/>
        <v>groceries</v>
      </c>
    </row>
    <row r="290" spans="2:13">
      <c r="B290" t="str">
        <f>TRIM(Table24[[#This Row],[Region]])</f>
        <v>West</v>
      </c>
      <c r="C290" t="str">
        <f>TRIM(Table24[[#This Row],[Product Category]])</f>
        <v>Clothing</v>
      </c>
      <c r="G290" t="str">
        <f>UPPER('task 1'!C288)</f>
        <v>EAST</v>
      </c>
      <c r="H290" t="str">
        <f t="shared" si="12"/>
        <v>CLOTHING</v>
      </c>
      <c r="L290" t="str">
        <f t="shared" si="13"/>
        <v>east</v>
      </c>
      <c r="M290" t="str">
        <f t="shared" si="14"/>
        <v>clothing</v>
      </c>
    </row>
    <row r="291" spans="2:13">
      <c r="B291" t="str">
        <f>TRIM(Table24[[#This Row],[Region]])</f>
        <v>East</v>
      </c>
      <c r="C291" t="str">
        <f>TRIM(Table24[[#This Row],[Product Category]])</f>
        <v>Clothing</v>
      </c>
      <c r="G291" t="str">
        <f>UPPER('task 1'!C289)</f>
        <v>NORTH</v>
      </c>
      <c r="H291" t="str">
        <f t="shared" si="12"/>
        <v>CLOTHING</v>
      </c>
      <c r="L291" t="str">
        <f t="shared" si="13"/>
        <v>north</v>
      </c>
      <c r="M291" t="str">
        <f t="shared" si="14"/>
        <v>clothing</v>
      </c>
    </row>
    <row r="292" spans="2:13">
      <c r="B292" t="str">
        <f>TRIM(Table24[[#This Row],[Region]])</f>
        <v>South</v>
      </c>
      <c r="C292" t="str">
        <f>TRIM(Table24[[#This Row],[Product Category]])</f>
        <v>Sports</v>
      </c>
      <c r="G292" t="str">
        <f>UPPER('task 1'!C290)</f>
        <v>WEST</v>
      </c>
      <c r="H292" t="str">
        <f t="shared" si="12"/>
        <v>SPORTS</v>
      </c>
      <c r="L292" t="str">
        <f t="shared" si="13"/>
        <v>west</v>
      </c>
      <c r="M292" t="str">
        <f t="shared" si="14"/>
        <v>sports</v>
      </c>
    </row>
    <row r="293" spans="2:13">
      <c r="B293" t="str">
        <f>TRIM(Table24[[#This Row],[Region]])</f>
        <v>East</v>
      </c>
      <c r="C293" t="str">
        <f>TRIM(Table24[[#This Row],[Product Category]])</f>
        <v>Groceries</v>
      </c>
      <c r="G293" t="str">
        <f>UPPER('task 1'!C291)</f>
        <v>EAST</v>
      </c>
      <c r="H293" t="str">
        <f t="shared" si="12"/>
        <v>GROCERIES</v>
      </c>
      <c r="L293" t="str">
        <f t="shared" si="13"/>
        <v>east</v>
      </c>
      <c r="M293" t="str">
        <f t="shared" si="14"/>
        <v>groceries</v>
      </c>
    </row>
    <row r="294" spans="2:13">
      <c r="B294" t="str">
        <f>TRIM(Table24[[#This Row],[Region]])</f>
        <v>North</v>
      </c>
      <c r="C294" t="str">
        <f>TRIM(Table24[[#This Row],[Product Category]])</f>
        <v>Electronics</v>
      </c>
      <c r="G294" t="str">
        <f>UPPER('task 1'!C292)</f>
        <v>SOUTH</v>
      </c>
      <c r="H294" t="str">
        <f t="shared" si="12"/>
        <v>ELECTRONICS</v>
      </c>
      <c r="L294" t="str">
        <f t="shared" si="13"/>
        <v>south</v>
      </c>
      <c r="M294" t="str">
        <f t="shared" si="14"/>
        <v>electronics</v>
      </c>
    </row>
    <row r="295" spans="2:13">
      <c r="B295" t="str">
        <f>TRIM(Table24[[#This Row],[Region]])</f>
        <v>North</v>
      </c>
      <c r="C295" t="str">
        <f>TRIM(Table24[[#This Row],[Product Category]])</f>
        <v>Sports</v>
      </c>
      <c r="G295" t="str">
        <f>UPPER('task 1'!C293)</f>
        <v>EAST</v>
      </c>
      <c r="H295" t="str">
        <f t="shared" si="12"/>
        <v>SPORTS</v>
      </c>
      <c r="L295" t="str">
        <f t="shared" si="13"/>
        <v>east</v>
      </c>
      <c r="M295" t="str">
        <f t="shared" si="14"/>
        <v>sports</v>
      </c>
    </row>
    <row r="296" spans="2:13">
      <c r="B296" t="str">
        <f>TRIM(Table24[[#This Row],[Region]])</f>
        <v>South</v>
      </c>
      <c r="C296" t="str">
        <f>TRIM(Table24[[#This Row],[Product Category]])</f>
        <v>Electronics</v>
      </c>
      <c r="G296" t="str">
        <f>UPPER('task 1'!C294)</f>
        <v>NORTH</v>
      </c>
      <c r="H296" t="str">
        <f t="shared" si="12"/>
        <v>ELECTRONICS</v>
      </c>
      <c r="L296" t="str">
        <f t="shared" si="13"/>
        <v>north</v>
      </c>
      <c r="M296" t="str">
        <f t="shared" si="14"/>
        <v>electronics</v>
      </c>
    </row>
    <row r="297" spans="2:13">
      <c r="B297" t="str">
        <f>TRIM(Table24[[#This Row],[Region]])</f>
        <v>South</v>
      </c>
      <c r="C297" t="str">
        <f>TRIM(Table24[[#This Row],[Product Category]])</f>
        <v>Groceries</v>
      </c>
      <c r="G297" t="str">
        <f>UPPER('task 1'!C295)</f>
        <v>NORTH</v>
      </c>
      <c r="H297" t="str">
        <f t="shared" si="12"/>
        <v>GROCERIES</v>
      </c>
      <c r="L297" t="str">
        <f t="shared" si="13"/>
        <v>north</v>
      </c>
      <c r="M297" t="str">
        <f t="shared" si="14"/>
        <v>groceries</v>
      </c>
    </row>
    <row r="298" spans="2:13">
      <c r="B298" t="str">
        <f>TRIM(Table24[[#This Row],[Region]])</f>
        <v>North</v>
      </c>
      <c r="C298" t="str">
        <f>TRIM(Table24[[#This Row],[Product Category]])</f>
        <v>Clothing</v>
      </c>
      <c r="G298" t="str">
        <f>UPPER('task 1'!C296)</f>
        <v>SOUTH</v>
      </c>
      <c r="H298" t="str">
        <f t="shared" si="12"/>
        <v>CLOTHING</v>
      </c>
      <c r="L298" t="str">
        <f t="shared" si="13"/>
        <v>south</v>
      </c>
      <c r="M298" t="str">
        <f t="shared" si="14"/>
        <v>clothing</v>
      </c>
    </row>
    <row r="299" spans="2:13">
      <c r="B299" t="str">
        <f>TRIM(Table24[[#This Row],[Region]])</f>
        <v>West</v>
      </c>
      <c r="C299" t="str">
        <f>TRIM(Table24[[#This Row],[Product Category]])</f>
        <v>Electronics</v>
      </c>
      <c r="G299" t="str">
        <f>UPPER('task 1'!C297)</f>
        <v>SOUTH</v>
      </c>
      <c r="H299" t="str">
        <f t="shared" si="12"/>
        <v>ELECTRONICS</v>
      </c>
      <c r="L299" t="str">
        <f t="shared" si="13"/>
        <v>south</v>
      </c>
      <c r="M299" t="str">
        <f t="shared" si="14"/>
        <v>electronics</v>
      </c>
    </row>
    <row r="300" spans="2:13">
      <c r="B300" t="str">
        <f>TRIM(Table24[[#This Row],[Region]])</f>
        <v>West</v>
      </c>
      <c r="C300" t="str">
        <f>TRIM(Table24[[#This Row],[Product Category]])</f>
        <v>Furniture</v>
      </c>
      <c r="G300" t="str">
        <f>UPPER('task 1'!C298)</f>
        <v>NORTH</v>
      </c>
      <c r="H300" t="str">
        <f t="shared" si="12"/>
        <v>FURNITURE</v>
      </c>
      <c r="L300" t="str">
        <f t="shared" si="13"/>
        <v>north</v>
      </c>
      <c r="M300" t="str">
        <f t="shared" si="14"/>
        <v>furniture</v>
      </c>
    </row>
    <row r="301" spans="2:13">
      <c r="B301" t="str">
        <f>TRIM(Table24[[#This Row],[Region]])</f>
        <v>West</v>
      </c>
      <c r="C301" t="str">
        <f>TRIM(Table24[[#This Row],[Product Category]])</f>
        <v>Electronics</v>
      </c>
      <c r="G301" t="str">
        <f>UPPER('task 1'!C299)</f>
        <v>WEST</v>
      </c>
      <c r="H301" t="str">
        <f t="shared" si="12"/>
        <v>ELECTRONICS</v>
      </c>
      <c r="L301" t="str">
        <f t="shared" si="13"/>
        <v>west</v>
      </c>
      <c r="M301" t="str">
        <f t="shared" si="14"/>
        <v>electronics</v>
      </c>
    </row>
    <row r="302" spans="2:13">
      <c r="B302" t="str">
        <f>TRIM(Table24[[#This Row],[Region]])</f>
        <v>North</v>
      </c>
      <c r="C302" t="str">
        <f>TRIM(Table24[[#This Row],[Product Category]])</f>
        <v>Electronics</v>
      </c>
      <c r="G302" t="str">
        <f>UPPER('task 1'!C300)</f>
        <v>WEST</v>
      </c>
      <c r="H302" t="str">
        <f t="shared" si="12"/>
        <v>ELECTRONICS</v>
      </c>
      <c r="L302" t="str">
        <f t="shared" si="13"/>
        <v>west</v>
      </c>
      <c r="M302" t="str">
        <f t="shared" si="14"/>
        <v>electronics</v>
      </c>
    </row>
    <row r="303" spans="2:13">
      <c r="B303" t="str">
        <f>TRIM(Table24[[#This Row],[Region]])</f>
        <v>North</v>
      </c>
      <c r="C303" t="str">
        <f>TRIM(Table24[[#This Row],[Product Category]])</f>
        <v>Furniture</v>
      </c>
      <c r="G303" t="str">
        <f>UPPER('task 1'!C301)</f>
        <v>WEST</v>
      </c>
      <c r="H303" t="str">
        <f t="shared" si="12"/>
        <v>FURNITURE</v>
      </c>
      <c r="L303" t="str">
        <f t="shared" si="13"/>
        <v>west</v>
      </c>
      <c r="M303" t="str">
        <f t="shared" si="14"/>
        <v>furniture</v>
      </c>
    </row>
    <row r="304" spans="2:13">
      <c r="B304" t="str">
        <f>TRIM(Table24[[#This Row],[Region]])</f>
        <v>West</v>
      </c>
      <c r="C304" t="str">
        <f>TRIM(Table24[[#This Row],[Product Category]])</f>
        <v>Electronics</v>
      </c>
      <c r="G304" t="str">
        <f>UPPER('task 1'!C302)</f>
        <v>NORTH</v>
      </c>
      <c r="H304" t="str">
        <f t="shared" si="12"/>
        <v>ELECTRONICS</v>
      </c>
      <c r="L304" t="str">
        <f t="shared" si="13"/>
        <v>north</v>
      </c>
      <c r="M304" t="str">
        <f t="shared" si="14"/>
        <v>electronics</v>
      </c>
    </row>
    <row r="305" spans="2:13">
      <c r="B305" t="str">
        <f>TRIM(Table24[[#This Row],[Region]])</f>
        <v>East</v>
      </c>
      <c r="C305" t="str">
        <f>TRIM(Table24[[#This Row],[Product Category]])</f>
        <v>Groceries</v>
      </c>
      <c r="G305" t="str">
        <f>UPPER('task 1'!C303)</f>
        <v>NORTH</v>
      </c>
      <c r="H305" t="str">
        <f t="shared" si="12"/>
        <v>GROCERIES</v>
      </c>
      <c r="L305" t="str">
        <f t="shared" si="13"/>
        <v>north</v>
      </c>
      <c r="M305" t="str">
        <f t="shared" si="14"/>
        <v>groceries</v>
      </c>
    </row>
    <row r="306" spans="2:13">
      <c r="B306" t="str">
        <f>TRIM(Table24[[#This Row],[Region]])</f>
        <v>East</v>
      </c>
      <c r="C306" t="str">
        <f>TRIM(Table24[[#This Row],[Product Category]])</f>
        <v>Sports</v>
      </c>
      <c r="G306" t="str">
        <f>UPPER('task 1'!C304)</f>
        <v>WEST</v>
      </c>
      <c r="H306" t="str">
        <f t="shared" si="12"/>
        <v>SPORTS</v>
      </c>
      <c r="L306" t="str">
        <f t="shared" si="13"/>
        <v>west</v>
      </c>
      <c r="M306" t="str">
        <f t="shared" si="14"/>
        <v>sports</v>
      </c>
    </row>
    <row r="307" spans="2:13">
      <c r="B307" t="str">
        <f>TRIM(Table24[[#This Row],[Region]])</f>
        <v>West</v>
      </c>
      <c r="C307" t="str">
        <f>TRIM(Table24[[#This Row],[Product Category]])</f>
        <v>Electronics</v>
      </c>
      <c r="G307" t="str">
        <f>UPPER('task 1'!C305)</f>
        <v>EAST</v>
      </c>
      <c r="H307" t="str">
        <f t="shared" si="12"/>
        <v>ELECTRONICS</v>
      </c>
      <c r="L307" t="str">
        <f t="shared" si="13"/>
        <v>east</v>
      </c>
      <c r="M307" t="str">
        <f t="shared" si="14"/>
        <v>electronics</v>
      </c>
    </row>
    <row r="308" spans="2:13">
      <c r="B308" t="str">
        <f>TRIM(Table24[[#This Row],[Region]])</f>
        <v>East</v>
      </c>
      <c r="C308" t="str">
        <f>TRIM(Table24[[#This Row],[Product Category]])</f>
        <v>Sports</v>
      </c>
      <c r="G308" t="str">
        <f>UPPER('task 1'!C306)</f>
        <v>EAST</v>
      </c>
      <c r="H308" t="str">
        <f t="shared" si="12"/>
        <v>SPORTS</v>
      </c>
      <c r="L308" t="str">
        <f t="shared" si="13"/>
        <v>east</v>
      </c>
      <c r="M308" t="str">
        <f t="shared" si="14"/>
        <v>sports</v>
      </c>
    </row>
    <row r="309" spans="2:13">
      <c r="B309" t="str">
        <f>TRIM(Table24[[#This Row],[Region]])</f>
        <v>South</v>
      </c>
      <c r="C309" t="str">
        <f>TRIM(Table24[[#This Row],[Product Category]])</f>
        <v>Sports</v>
      </c>
      <c r="G309" t="str">
        <f>UPPER('task 1'!C307)</f>
        <v>WEST</v>
      </c>
      <c r="H309" t="str">
        <f t="shared" si="12"/>
        <v>SPORTS</v>
      </c>
      <c r="L309" t="str">
        <f t="shared" si="13"/>
        <v>west</v>
      </c>
      <c r="M309" t="str">
        <f t="shared" si="14"/>
        <v>sports</v>
      </c>
    </row>
    <row r="310" spans="2:13">
      <c r="B310" t="str">
        <f>TRIM(Table24[[#This Row],[Region]])</f>
        <v>East</v>
      </c>
      <c r="C310" t="str">
        <f>TRIM(Table24[[#This Row],[Product Category]])</f>
        <v>Sports</v>
      </c>
      <c r="G310" t="str">
        <f>UPPER('task 1'!C308)</f>
        <v>EAST</v>
      </c>
      <c r="H310" t="str">
        <f t="shared" si="12"/>
        <v>SPORTS</v>
      </c>
      <c r="L310" t="str">
        <f t="shared" si="13"/>
        <v>east</v>
      </c>
      <c r="M310" t="str">
        <f t="shared" si="14"/>
        <v>sports</v>
      </c>
    </row>
    <row r="311" spans="2:13">
      <c r="B311" t="str">
        <f>TRIM(Table24[[#This Row],[Region]])</f>
        <v>West</v>
      </c>
      <c r="C311" t="str">
        <f>TRIM(Table24[[#This Row],[Product Category]])</f>
        <v>Groceries</v>
      </c>
      <c r="G311" t="str">
        <f>UPPER('task 1'!C309)</f>
        <v>SOUTH</v>
      </c>
      <c r="H311" t="str">
        <f t="shared" si="12"/>
        <v>GROCERIES</v>
      </c>
      <c r="L311" t="str">
        <f t="shared" si="13"/>
        <v>south</v>
      </c>
      <c r="M311" t="str">
        <f t="shared" si="14"/>
        <v>groceries</v>
      </c>
    </row>
    <row r="312" spans="2:13">
      <c r="B312" t="str">
        <f>TRIM(Table24[[#This Row],[Region]])</f>
        <v>South</v>
      </c>
      <c r="C312" t="str">
        <f>TRIM(Table24[[#This Row],[Product Category]])</f>
        <v>Clothing</v>
      </c>
      <c r="G312" t="str">
        <f>UPPER('task 1'!C310)</f>
        <v>EAST</v>
      </c>
      <c r="H312" t="str">
        <f t="shared" si="12"/>
        <v>CLOTHING</v>
      </c>
      <c r="L312" t="str">
        <f t="shared" si="13"/>
        <v>east</v>
      </c>
      <c r="M312" t="str">
        <f t="shared" si="14"/>
        <v>clothing</v>
      </c>
    </row>
    <row r="313" spans="2:13">
      <c r="B313" t="str">
        <f>TRIM(Table24[[#This Row],[Region]])</f>
        <v>East</v>
      </c>
      <c r="C313" t="str">
        <f>TRIM(Table24[[#This Row],[Product Category]])</f>
        <v>Electronics</v>
      </c>
      <c r="G313" t="str">
        <f>UPPER('task 1'!C311)</f>
        <v>WEST</v>
      </c>
      <c r="H313" t="str">
        <f t="shared" si="12"/>
        <v>ELECTRONICS</v>
      </c>
      <c r="L313" t="str">
        <f t="shared" si="13"/>
        <v>west</v>
      </c>
      <c r="M313" t="str">
        <f t="shared" si="14"/>
        <v>electronics</v>
      </c>
    </row>
    <row r="314" spans="2:13">
      <c r="B314" t="str">
        <f>TRIM(Table24[[#This Row],[Region]])</f>
        <v>West</v>
      </c>
      <c r="C314" t="str">
        <f>TRIM(Table24[[#This Row],[Product Category]])</f>
        <v>Groceries</v>
      </c>
      <c r="G314" t="str">
        <f>UPPER('task 1'!C312)</f>
        <v>SOUTH</v>
      </c>
      <c r="H314" t="str">
        <f t="shared" si="12"/>
        <v>GROCERIES</v>
      </c>
      <c r="L314" t="str">
        <f t="shared" si="13"/>
        <v>south</v>
      </c>
      <c r="M314" t="str">
        <f t="shared" si="14"/>
        <v>groceries</v>
      </c>
    </row>
    <row r="315" spans="2:13">
      <c r="B315" t="str">
        <f>TRIM(Table24[[#This Row],[Region]])</f>
        <v>West</v>
      </c>
      <c r="C315" t="str">
        <f>TRIM(Table24[[#This Row],[Product Category]])</f>
        <v>Groceries</v>
      </c>
      <c r="G315" t="str">
        <f>UPPER('task 1'!C313)</f>
        <v>EAST</v>
      </c>
      <c r="H315" t="str">
        <f t="shared" si="12"/>
        <v>GROCERIES</v>
      </c>
      <c r="L315" t="str">
        <f t="shared" si="13"/>
        <v>east</v>
      </c>
      <c r="M315" t="str">
        <f t="shared" si="14"/>
        <v>groceries</v>
      </c>
    </row>
    <row r="316" spans="2:13">
      <c r="B316" t="str">
        <f>TRIM(Table24[[#This Row],[Region]])</f>
        <v>West</v>
      </c>
      <c r="C316" t="str">
        <f>TRIM(Table24[[#This Row],[Product Category]])</f>
        <v>Groceries</v>
      </c>
      <c r="G316" t="str">
        <f>UPPER('task 1'!C314)</f>
        <v>WEST</v>
      </c>
      <c r="H316" t="str">
        <f t="shared" si="12"/>
        <v>GROCERIES</v>
      </c>
      <c r="L316" t="str">
        <f t="shared" si="13"/>
        <v>west</v>
      </c>
      <c r="M316" t="str">
        <f t="shared" si="14"/>
        <v>groceries</v>
      </c>
    </row>
    <row r="317" spans="2:13">
      <c r="B317" t="str">
        <f>TRIM(Table24[[#This Row],[Region]])</f>
        <v>West</v>
      </c>
      <c r="C317" t="str">
        <f>TRIM(Table24[[#This Row],[Product Category]])</f>
        <v>Sports</v>
      </c>
      <c r="G317" t="str">
        <f>UPPER('task 1'!C315)</f>
        <v>WEST</v>
      </c>
      <c r="H317" t="str">
        <f t="shared" si="12"/>
        <v>SPORTS</v>
      </c>
      <c r="L317" t="str">
        <f t="shared" si="13"/>
        <v>west</v>
      </c>
      <c r="M317" t="str">
        <f t="shared" si="14"/>
        <v>sports</v>
      </c>
    </row>
    <row r="318" spans="2:13">
      <c r="B318" t="str">
        <f>TRIM(Table24[[#This Row],[Region]])</f>
        <v>West</v>
      </c>
      <c r="C318" t="str">
        <f>TRIM(Table24[[#This Row],[Product Category]])</f>
        <v>Groceries</v>
      </c>
      <c r="G318" t="str">
        <f>UPPER('task 1'!C316)</f>
        <v>WEST</v>
      </c>
      <c r="H318" t="str">
        <f t="shared" si="12"/>
        <v>GROCERIES</v>
      </c>
      <c r="L318" t="str">
        <f t="shared" si="13"/>
        <v>west</v>
      </c>
      <c r="M318" t="str">
        <f t="shared" si="14"/>
        <v>groceries</v>
      </c>
    </row>
    <row r="319" spans="2:13">
      <c r="B319" t="str">
        <f>TRIM(Table24[[#This Row],[Region]])</f>
        <v>South</v>
      </c>
      <c r="C319" t="str">
        <f>TRIM(Table24[[#This Row],[Product Category]])</f>
        <v>Sports</v>
      </c>
      <c r="G319" t="str">
        <f>UPPER('task 1'!C317)</f>
        <v>WEST</v>
      </c>
      <c r="H319" t="str">
        <f t="shared" si="12"/>
        <v>SPORTS</v>
      </c>
      <c r="L319" t="str">
        <f t="shared" si="13"/>
        <v>west</v>
      </c>
      <c r="M319" t="str">
        <f t="shared" si="14"/>
        <v>sports</v>
      </c>
    </row>
    <row r="320" spans="2:13">
      <c r="B320" t="str">
        <f>TRIM(Table24[[#This Row],[Region]])</f>
        <v>East</v>
      </c>
      <c r="C320" t="str">
        <f>TRIM(Table24[[#This Row],[Product Category]])</f>
        <v>Clothing</v>
      </c>
      <c r="G320" t="str">
        <f>UPPER('task 1'!C318)</f>
        <v>WEST</v>
      </c>
      <c r="H320" t="str">
        <f t="shared" si="12"/>
        <v>CLOTHING</v>
      </c>
      <c r="L320" t="str">
        <f t="shared" si="13"/>
        <v>west</v>
      </c>
      <c r="M320" t="str">
        <f t="shared" si="14"/>
        <v>clothing</v>
      </c>
    </row>
    <row r="321" spans="2:13">
      <c r="B321" t="str">
        <f>TRIM(Table24[[#This Row],[Region]])</f>
        <v>West</v>
      </c>
      <c r="C321" t="str">
        <f>TRIM(Table24[[#This Row],[Product Category]])</f>
        <v>Groceries</v>
      </c>
      <c r="G321" t="str">
        <f>UPPER('task 1'!C319)</f>
        <v>SOUTH</v>
      </c>
      <c r="H321" t="str">
        <f t="shared" si="12"/>
        <v>GROCERIES</v>
      </c>
      <c r="L321" t="str">
        <f t="shared" si="13"/>
        <v>south</v>
      </c>
      <c r="M321" t="str">
        <f t="shared" si="14"/>
        <v>groceries</v>
      </c>
    </row>
    <row r="322" spans="2:13">
      <c r="B322" t="str">
        <f>TRIM(Table24[[#This Row],[Region]])</f>
        <v>East</v>
      </c>
      <c r="C322" t="str">
        <f>TRIM(Table24[[#This Row],[Product Category]])</f>
        <v>Electronics</v>
      </c>
      <c r="G322" t="str">
        <f>UPPER('task 1'!C320)</f>
        <v>EAST</v>
      </c>
      <c r="H322" t="str">
        <f t="shared" si="12"/>
        <v>ELECTRONICS</v>
      </c>
      <c r="L322" t="str">
        <f t="shared" si="13"/>
        <v>east</v>
      </c>
      <c r="M322" t="str">
        <f t="shared" si="14"/>
        <v>electronics</v>
      </c>
    </row>
    <row r="323" spans="2:13">
      <c r="B323" t="str">
        <f>TRIM(Table24[[#This Row],[Region]])</f>
        <v>West</v>
      </c>
      <c r="C323" t="str">
        <f>TRIM(Table24[[#This Row],[Product Category]])</f>
        <v>Furniture</v>
      </c>
      <c r="G323" t="str">
        <f>UPPER('task 1'!C321)</f>
        <v>WEST</v>
      </c>
      <c r="H323" t="str">
        <f t="shared" si="12"/>
        <v>FURNITURE</v>
      </c>
      <c r="L323" t="str">
        <f t="shared" si="13"/>
        <v>west</v>
      </c>
      <c r="M323" t="str">
        <f t="shared" si="14"/>
        <v>furniture</v>
      </c>
    </row>
    <row r="324" spans="2:13">
      <c r="B324" t="str">
        <f>TRIM(Table24[[#This Row],[Region]])</f>
        <v>West</v>
      </c>
      <c r="C324" t="str">
        <f>TRIM(Table24[[#This Row],[Product Category]])</f>
        <v>Furniture</v>
      </c>
      <c r="G324" t="str">
        <f>UPPER('task 1'!C322)</f>
        <v>EAST</v>
      </c>
      <c r="H324" t="str">
        <f t="shared" si="12"/>
        <v>FURNITURE</v>
      </c>
      <c r="L324" t="str">
        <f t="shared" si="13"/>
        <v>east</v>
      </c>
      <c r="M324" t="str">
        <f t="shared" si="14"/>
        <v>furniture</v>
      </c>
    </row>
    <row r="325" spans="2:13">
      <c r="B325" t="str">
        <f>TRIM(Table24[[#This Row],[Region]])</f>
        <v>West</v>
      </c>
      <c r="C325" t="str">
        <f>TRIM(Table24[[#This Row],[Product Category]])</f>
        <v>Groceries</v>
      </c>
      <c r="G325" t="str">
        <f>UPPER('task 1'!C323)</f>
        <v>WEST</v>
      </c>
      <c r="H325" t="str">
        <f t="shared" ref="H325:H388" si="15">UPPER(C325)</f>
        <v>GROCERIES</v>
      </c>
      <c r="L325" t="str">
        <f t="shared" ref="L325:L388" si="16">LOWER(G325)</f>
        <v>west</v>
      </c>
      <c r="M325" t="str">
        <f t="shared" ref="M325:M388" si="17">LOWER(H325)</f>
        <v>groceries</v>
      </c>
    </row>
    <row r="326" spans="2:13">
      <c r="B326" t="str">
        <f>TRIM(Table24[[#This Row],[Region]])</f>
        <v>West</v>
      </c>
      <c r="C326" t="str">
        <f>TRIM(Table24[[#This Row],[Product Category]])</f>
        <v>Sports</v>
      </c>
      <c r="G326" t="str">
        <f>UPPER('task 1'!C324)</f>
        <v>WEST</v>
      </c>
      <c r="H326" t="str">
        <f t="shared" si="15"/>
        <v>SPORTS</v>
      </c>
      <c r="L326" t="str">
        <f t="shared" si="16"/>
        <v>west</v>
      </c>
      <c r="M326" t="str">
        <f t="shared" si="17"/>
        <v>sports</v>
      </c>
    </row>
    <row r="327" spans="2:13">
      <c r="B327" t="str">
        <f>TRIM(Table24[[#This Row],[Region]])</f>
        <v>South</v>
      </c>
      <c r="C327" t="str">
        <f>TRIM(Table24[[#This Row],[Product Category]])</f>
        <v>Sports</v>
      </c>
      <c r="G327" t="str">
        <f>UPPER('task 1'!C325)</f>
        <v>WEST</v>
      </c>
      <c r="H327" t="str">
        <f t="shared" si="15"/>
        <v>SPORTS</v>
      </c>
      <c r="L327" t="str">
        <f t="shared" si="16"/>
        <v>west</v>
      </c>
      <c r="M327" t="str">
        <f t="shared" si="17"/>
        <v>sports</v>
      </c>
    </row>
    <row r="328" spans="2:13">
      <c r="B328" t="str">
        <f>TRIM(Table24[[#This Row],[Region]])</f>
        <v>North</v>
      </c>
      <c r="C328" t="str">
        <f>TRIM(Table24[[#This Row],[Product Category]])</f>
        <v>Electronics</v>
      </c>
      <c r="G328" t="str">
        <f>UPPER('task 1'!C326)</f>
        <v>WEST</v>
      </c>
      <c r="H328" t="str">
        <f t="shared" si="15"/>
        <v>ELECTRONICS</v>
      </c>
      <c r="L328" t="str">
        <f t="shared" si="16"/>
        <v>west</v>
      </c>
      <c r="M328" t="str">
        <f t="shared" si="17"/>
        <v>electronics</v>
      </c>
    </row>
    <row r="329" spans="2:13">
      <c r="B329" t="str">
        <f>TRIM(Table24[[#This Row],[Region]])</f>
        <v>West</v>
      </c>
      <c r="C329" t="str">
        <f>TRIM(Table24[[#This Row],[Product Category]])</f>
        <v>Furniture</v>
      </c>
      <c r="G329" t="str">
        <f>UPPER('task 1'!C327)</f>
        <v>SOUTH</v>
      </c>
      <c r="H329" t="str">
        <f t="shared" si="15"/>
        <v>FURNITURE</v>
      </c>
      <c r="L329" t="str">
        <f t="shared" si="16"/>
        <v>south</v>
      </c>
      <c r="M329" t="str">
        <f t="shared" si="17"/>
        <v>furniture</v>
      </c>
    </row>
    <row r="330" spans="2:13">
      <c r="B330" t="str">
        <f>TRIM(Table24[[#This Row],[Region]])</f>
        <v>North</v>
      </c>
      <c r="C330" t="str">
        <f>TRIM(Table24[[#This Row],[Product Category]])</f>
        <v>Furniture</v>
      </c>
      <c r="G330" t="str">
        <f>UPPER('task 1'!C328)</f>
        <v>NORTH</v>
      </c>
      <c r="H330" t="str">
        <f t="shared" si="15"/>
        <v>FURNITURE</v>
      </c>
      <c r="L330" t="str">
        <f t="shared" si="16"/>
        <v>north</v>
      </c>
      <c r="M330" t="str">
        <f t="shared" si="17"/>
        <v>furniture</v>
      </c>
    </row>
    <row r="331" spans="2:13">
      <c r="B331" t="str">
        <f>TRIM(Table24[[#This Row],[Region]])</f>
        <v>East</v>
      </c>
      <c r="C331" t="str">
        <f>TRIM(Table24[[#This Row],[Product Category]])</f>
        <v>Furniture</v>
      </c>
      <c r="G331" t="str">
        <f>UPPER('task 1'!C329)</f>
        <v>WEST</v>
      </c>
      <c r="H331" t="str">
        <f t="shared" si="15"/>
        <v>FURNITURE</v>
      </c>
      <c r="L331" t="str">
        <f t="shared" si="16"/>
        <v>west</v>
      </c>
      <c r="M331" t="str">
        <f t="shared" si="17"/>
        <v>furniture</v>
      </c>
    </row>
    <row r="332" spans="2:13">
      <c r="B332" t="str">
        <f>TRIM(Table24[[#This Row],[Region]])</f>
        <v>North</v>
      </c>
      <c r="C332" t="str">
        <f>TRIM(Table24[[#This Row],[Product Category]])</f>
        <v>Groceries</v>
      </c>
      <c r="G332" t="str">
        <f>UPPER('task 1'!C330)</f>
        <v>NORTH</v>
      </c>
      <c r="H332" t="str">
        <f t="shared" si="15"/>
        <v>GROCERIES</v>
      </c>
      <c r="L332" t="str">
        <f t="shared" si="16"/>
        <v>north</v>
      </c>
      <c r="M332" t="str">
        <f t="shared" si="17"/>
        <v>groceries</v>
      </c>
    </row>
    <row r="333" spans="2:13">
      <c r="B333" t="str">
        <f>TRIM(Table24[[#This Row],[Region]])</f>
        <v>East</v>
      </c>
      <c r="C333" t="str">
        <f>TRIM(Table24[[#This Row],[Product Category]])</f>
        <v>Sports</v>
      </c>
      <c r="G333" t="str">
        <f>UPPER('task 1'!C331)</f>
        <v>EAST</v>
      </c>
      <c r="H333" t="str">
        <f t="shared" si="15"/>
        <v>SPORTS</v>
      </c>
      <c r="L333" t="str">
        <f t="shared" si="16"/>
        <v>east</v>
      </c>
      <c r="M333" t="str">
        <f t="shared" si="17"/>
        <v>sports</v>
      </c>
    </row>
    <row r="334" spans="2:13">
      <c r="B334" t="str">
        <f>TRIM(Table24[[#This Row],[Region]])</f>
        <v>South</v>
      </c>
      <c r="C334" t="str">
        <f>TRIM(Table24[[#This Row],[Product Category]])</f>
        <v>Electronics</v>
      </c>
      <c r="G334" t="str">
        <f>UPPER('task 1'!C332)</f>
        <v>NORTH</v>
      </c>
      <c r="H334" t="str">
        <f t="shared" si="15"/>
        <v>ELECTRONICS</v>
      </c>
      <c r="L334" t="str">
        <f t="shared" si="16"/>
        <v>north</v>
      </c>
      <c r="M334" t="str">
        <f t="shared" si="17"/>
        <v>electronics</v>
      </c>
    </row>
    <row r="335" spans="2:13">
      <c r="B335" t="str">
        <f>TRIM(Table24[[#This Row],[Region]])</f>
        <v>West</v>
      </c>
      <c r="C335" t="str">
        <f>TRIM(Table24[[#This Row],[Product Category]])</f>
        <v>Clothing</v>
      </c>
      <c r="G335" t="str">
        <f>UPPER('task 1'!C333)</f>
        <v>EAST</v>
      </c>
      <c r="H335" t="str">
        <f t="shared" si="15"/>
        <v>CLOTHING</v>
      </c>
      <c r="L335" t="str">
        <f t="shared" si="16"/>
        <v>east</v>
      </c>
      <c r="M335" t="str">
        <f t="shared" si="17"/>
        <v>clothing</v>
      </c>
    </row>
    <row r="336" spans="2:13">
      <c r="B336" t="str">
        <f>TRIM(Table24[[#This Row],[Region]])</f>
        <v>South</v>
      </c>
      <c r="C336" t="str">
        <f>TRIM(Table24[[#This Row],[Product Category]])</f>
        <v>Electronics</v>
      </c>
      <c r="G336" t="str">
        <f>UPPER('task 1'!C334)</f>
        <v>SOUTH</v>
      </c>
      <c r="H336" t="str">
        <f t="shared" si="15"/>
        <v>ELECTRONICS</v>
      </c>
      <c r="L336" t="str">
        <f t="shared" si="16"/>
        <v>south</v>
      </c>
      <c r="M336" t="str">
        <f t="shared" si="17"/>
        <v>electronics</v>
      </c>
    </row>
    <row r="337" spans="2:13">
      <c r="B337" t="str">
        <f>TRIM(Table24[[#This Row],[Region]])</f>
        <v>North</v>
      </c>
      <c r="C337" t="str">
        <f>TRIM(Table24[[#This Row],[Product Category]])</f>
        <v>Sports</v>
      </c>
      <c r="G337" t="str">
        <f>UPPER('task 1'!C335)</f>
        <v>WEST</v>
      </c>
      <c r="H337" t="str">
        <f t="shared" si="15"/>
        <v>SPORTS</v>
      </c>
      <c r="L337" t="str">
        <f t="shared" si="16"/>
        <v>west</v>
      </c>
      <c r="M337" t="str">
        <f t="shared" si="17"/>
        <v>sports</v>
      </c>
    </row>
    <row r="338" spans="2:13">
      <c r="B338" t="str">
        <f>TRIM(Table24[[#This Row],[Region]])</f>
        <v>West</v>
      </c>
      <c r="C338" t="str">
        <f>TRIM(Table24[[#This Row],[Product Category]])</f>
        <v>Sports</v>
      </c>
      <c r="G338" t="str">
        <f>UPPER('task 1'!C336)</f>
        <v>SOUTH</v>
      </c>
      <c r="H338" t="str">
        <f t="shared" si="15"/>
        <v>SPORTS</v>
      </c>
      <c r="L338" t="str">
        <f t="shared" si="16"/>
        <v>south</v>
      </c>
      <c r="M338" t="str">
        <f t="shared" si="17"/>
        <v>sports</v>
      </c>
    </row>
    <row r="339" spans="2:13">
      <c r="B339" t="str">
        <f>TRIM(Table24[[#This Row],[Region]])</f>
        <v>East</v>
      </c>
      <c r="C339" t="str">
        <f>TRIM(Table24[[#This Row],[Product Category]])</f>
        <v>Furniture</v>
      </c>
      <c r="G339" t="str">
        <f>UPPER('task 1'!C337)</f>
        <v>NORTH</v>
      </c>
      <c r="H339" t="str">
        <f t="shared" si="15"/>
        <v>FURNITURE</v>
      </c>
      <c r="L339" t="str">
        <f t="shared" si="16"/>
        <v>north</v>
      </c>
      <c r="M339" t="str">
        <f t="shared" si="17"/>
        <v>furniture</v>
      </c>
    </row>
    <row r="340" spans="2:13">
      <c r="B340" t="str">
        <f>TRIM(Table24[[#This Row],[Region]])</f>
        <v>North</v>
      </c>
      <c r="C340" t="str">
        <f>TRIM(Table24[[#This Row],[Product Category]])</f>
        <v>Clothing</v>
      </c>
      <c r="G340" t="str">
        <f>UPPER('task 1'!C338)</f>
        <v>WEST</v>
      </c>
      <c r="H340" t="str">
        <f t="shared" si="15"/>
        <v>CLOTHING</v>
      </c>
      <c r="L340" t="str">
        <f t="shared" si="16"/>
        <v>west</v>
      </c>
      <c r="M340" t="str">
        <f t="shared" si="17"/>
        <v>clothing</v>
      </c>
    </row>
    <row r="341" spans="2:13">
      <c r="B341" t="str">
        <f>TRIM(Table24[[#This Row],[Region]])</f>
        <v>North</v>
      </c>
      <c r="C341" t="str">
        <f>TRIM(Table24[[#This Row],[Product Category]])</f>
        <v>Groceries</v>
      </c>
      <c r="G341" t="str">
        <f>UPPER('task 1'!C339)</f>
        <v>EAST</v>
      </c>
      <c r="H341" t="str">
        <f t="shared" si="15"/>
        <v>GROCERIES</v>
      </c>
      <c r="L341" t="str">
        <f t="shared" si="16"/>
        <v>east</v>
      </c>
      <c r="M341" t="str">
        <f t="shared" si="17"/>
        <v>groceries</v>
      </c>
    </row>
    <row r="342" spans="2:13">
      <c r="B342" t="str">
        <f>TRIM(Table24[[#This Row],[Region]])</f>
        <v>North</v>
      </c>
      <c r="C342" t="str">
        <f>TRIM(Table24[[#This Row],[Product Category]])</f>
        <v>Furniture</v>
      </c>
      <c r="G342" t="str">
        <f>UPPER('task 1'!C340)</f>
        <v>NORTH</v>
      </c>
      <c r="H342" t="str">
        <f t="shared" si="15"/>
        <v>FURNITURE</v>
      </c>
      <c r="L342" t="str">
        <f t="shared" si="16"/>
        <v>north</v>
      </c>
      <c r="M342" t="str">
        <f t="shared" si="17"/>
        <v>furniture</v>
      </c>
    </row>
    <row r="343" spans="2:13">
      <c r="B343" t="str">
        <f>TRIM(Table24[[#This Row],[Region]])</f>
        <v>West</v>
      </c>
      <c r="C343" t="str">
        <f>TRIM(Table24[[#This Row],[Product Category]])</f>
        <v>Electronics</v>
      </c>
      <c r="G343" t="str">
        <f>UPPER('task 1'!C341)</f>
        <v>NORTH</v>
      </c>
      <c r="H343" t="str">
        <f t="shared" si="15"/>
        <v>ELECTRONICS</v>
      </c>
      <c r="L343" t="str">
        <f t="shared" si="16"/>
        <v>north</v>
      </c>
      <c r="M343" t="str">
        <f t="shared" si="17"/>
        <v>electronics</v>
      </c>
    </row>
    <row r="344" spans="2:13">
      <c r="B344" t="str">
        <f>TRIM(Table24[[#This Row],[Region]])</f>
        <v>North</v>
      </c>
      <c r="C344" t="str">
        <f>TRIM(Table24[[#This Row],[Product Category]])</f>
        <v>Sports</v>
      </c>
      <c r="G344" t="str">
        <f>UPPER('task 1'!C342)</f>
        <v>NORTH</v>
      </c>
      <c r="H344" t="str">
        <f t="shared" si="15"/>
        <v>SPORTS</v>
      </c>
      <c r="L344" t="str">
        <f t="shared" si="16"/>
        <v>north</v>
      </c>
      <c r="M344" t="str">
        <f t="shared" si="17"/>
        <v>sports</v>
      </c>
    </row>
    <row r="345" spans="2:13">
      <c r="B345" t="str">
        <f>TRIM(Table24[[#This Row],[Region]])</f>
        <v>East</v>
      </c>
      <c r="C345" t="str">
        <f>TRIM(Table24[[#This Row],[Product Category]])</f>
        <v>Sports</v>
      </c>
      <c r="G345" t="str">
        <f>UPPER('task 1'!C343)</f>
        <v>WEST</v>
      </c>
      <c r="H345" t="str">
        <f t="shared" si="15"/>
        <v>SPORTS</v>
      </c>
      <c r="L345" t="str">
        <f t="shared" si="16"/>
        <v>west</v>
      </c>
      <c r="M345" t="str">
        <f t="shared" si="17"/>
        <v>sports</v>
      </c>
    </row>
    <row r="346" spans="2:13">
      <c r="B346" t="str">
        <f>TRIM(Table24[[#This Row],[Region]])</f>
        <v>North</v>
      </c>
      <c r="C346" t="str">
        <f>TRIM(Table24[[#This Row],[Product Category]])</f>
        <v>Electronics</v>
      </c>
      <c r="G346" t="str">
        <f>UPPER('task 1'!C344)</f>
        <v>NORTH</v>
      </c>
      <c r="H346" t="str">
        <f t="shared" si="15"/>
        <v>ELECTRONICS</v>
      </c>
      <c r="L346" t="str">
        <f t="shared" si="16"/>
        <v>north</v>
      </c>
      <c r="M346" t="str">
        <f t="shared" si="17"/>
        <v>electronics</v>
      </c>
    </row>
    <row r="347" spans="2:13">
      <c r="B347" t="str">
        <f>TRIM(Table24[[#This Row],[Region]])</f>
        <v>West</v>
      </c>
      <c r="C347" t="str">
        <f>TRIM(Table24[[#This Row],[Product Category]])</f>
        <v>Clothing</v>
      </c>
      <c r="G347" t="str">
        <f>UPPER('task 1'!C345)</f>
        <v>EAST</v>
      </c>
      <c r="H347" t="str">
        <f t="shared" si="15"/>
        <v>CLOTHING</v>
      </c>
      <c r="L347" t="str">
        <f t="shared" si="16"/>
        <v>east</v>
      </c>
      <c r="M347" t="str">
        <f t="shared" si="17"/>
        <v>clothing</v>
      </c>
    </row>
    <row r="348" spans="2:13">
      <c r="B348" t="str">
        <f>TRIM(Table24[[#This Row],[Region]])</f>
        <v>West</v>
      </c>
      <c r="C348" t="str">
        <f>TRIM(Table24[[#This Row],[Product Category]])</f>
        <v>Electronics</v>
      </c>
      <c r="G348" t="str">
        <f>UPPER('task 1'!C346)</f>
        <v>NORTH</v>
      </c>
      <c r="H348" t="str">
        <f t="shared" si="15"/>
        <v>ELECTRONICS</v>
      </c>
      <c r="L348" t="str">
        <f t="shared" si="16"/>
        <v>north</v>
      </c>
      <c r="M348" t="str">
        <f t="shared" si="17"/>
        <v>electronics</v>
      </c>
    </row>
    <row r="349" spans="2:13">
      <c r="B349" t="str">
        <f>TRIM(Table24[[#This Row],[Region]])</f>
        <v>East</v>
      </c>
      <c r="C349" t="str">
        <f>TRIM(Table24[[#This Row],[Product Category]])</f>
        <v>Electronics</v>
      </c>
      <c r="G349" t="str">
        <f>UPPER('task 1'!C347)</f>
        <v>WEST</v>
      </c>
      <c r="H349" t="str">
        <f t="shared" si="15"/>
        <v>ELECTRONICS</v>
      </c>
      <c r="L349" t="str">
        <f t="shared" si="16"/>
        <v>west</v>
      </c>
      <c r="M349" t="str">
        <f t="shared" si="17"/>
        <v>electronics</v>
      </c>
    </row>
    <row r="350" spans="2:13">
      <c r="B350" t="str">
        <f>TRIM(Table24[[#This Row],[Region]])</f>
        <v>East</v>
      </c>
      <c r="C350" t="str">
        <f>TRIM(Table24[[#This Row],[Product Category]])</f>
        <v>Clothing</v>
      </c>
      <c r="G350" t="str">
        <f>UPPER('task 1'!C348)</f>
        <v>WEST</v>
      </c>
      <c r="H350" t="str">
        <f t="shared" si="15"/>
        <v>CLOTHING</v>
      </c>
      <c r="L350" t="str">
        <f t="shared" si="16"/>
        <v>west</v>
      </c>
      <c r="M350" t="str">
        <f t="shared" si="17"/>
        <v>clothing</v>
      </c>
    </row>
    <row r="351" spans="2:13">
      <c r="B351" t="str">
        <f>TRIM(Table24[[#This Row],[Region]])</f>
        <v>West</v>
      </c>
      <c r="C351" t="str">
        <f>TRIM(Table24[[#This Row],[Product Category]])</f>
        <v>Sports</v>
      </c>
      <c r="G351" t="str">
        <f>UPPER('task 1'!C349)</f>
        <v>EAST</v>
      </c>
      <c r="H351" t="str">
        <f t="shared" si="15"/>
        <v>SPORTS</v>
      </c>
      <c r="L351" t="str">
        <f t="shared" si="16"/>
        <v>east</v>
      </c>
      <c r="M351" t="str">
        <f t="shared" si="17"/>
        <v>sports</v>
      </c>
    </row>
    <row r="352" spans="2:13">
      <c r="B352" t="str">
        <f>TRIM(Table24[[#This Row],[Region]])</f>
        <v>South</v>
      </c>
      <c r="C352" t="str">
        <f>TRIM(Table24[[#This Row],[Product Category]])</f>
        <v>Clothing</v>
      </c>
      <c r="G352" t="str">
        <f>UPPER('task 1'!C350)</f>
        <v>EAST</v>
      </c>
      <c r="H352" t="str">
        <f t="shared" si="15"/>
        <v>CLOTHING</v>
      </c>
      <c r="L352" t="str">
        <f t="shared" si="16"/>
        <v>east</v>
      </c>
      <c r="M352" t="str">
        <f t="shared" si="17"/>
        <v>clothing</v>
      </c>
    </row>
    <row r="353" spans="2:13">
      <c r="B353" t="str">
        <f>TRIM(Table24[[#This Row],[Region]])</f>
        <v>North</v>
      </c>
      <c r="C353" t="str">
        <f>TRIM(Table24[[#This Row],[Product Category]])</f>
        <v>Electronics</v>
      </c>
      <c r="G353" t="str">
        <f>UPPER('task 1'!C351)</f>
        <v>WEST</v>
      </c>
      <c r="H353" t="str">
        <f t="shared" si="15"/>
        <v>ELECTRONICS</v>
      </c>
      <c r="L353" t="str">
        <f t="shared" si="16"/>
        <v>west</v>
      </c>
      <c r="M353" t="str">
        <f t="shared" si="17"/>
        <v>electronics</v>
      </c>
    </row>
    <row r="354" spans="2:13">
      <c r="B354" t="str">
        <f>TRIM(Table24[[#This Row],[Region]])</f>
        <v>South</v>
      </c>
      <c r="C354" t="str">
        <f>TRIM(Table24[[#This Row],[Product Category]])</f>
        <v>Furniture</v>
      </c>
      <c r="G354" t="str">
        <f>UPPER('task 1'!C352)</f>
        <v>SOUTH</v>
      </c>
      <c r="H354" t="str">
        <f t="shared" si="15"/>
        <v>FURNITURE</v>
      </c>
      <c r="L354" t="str">
        <f t="shared" si="16"/>
        <v>south</v>
      </c>
      <c r="M354" t="str">
        <f t="shared" si="17"/>
        <v>furniture</v>
      </c>
    </row>
    <row r="355" spans="2:13">
      <c r="B355" t="str">
        <f>TRIM(Table24[[#This Row],[Region]])</f>
        <v>South</v>
      </c>
      <c r="C355" t="str">
        <f>TRIM(Table24[[#This Row],[Product Category]])</f>
        <v>Sports</v>
      </c>
      <c r="G355" t="str">
        <f>UPPER('task 1'!C353)</f>
        <v>NORTH</v>
      </c>
      <c r="H355" t="str">
        <f t="shared" si="15"/>
        <v>SPORTS</v>
      </c>
      <c r="L355" t="str">
        <f t="shared" si="16"/>
        <v>north</v>
      </c>
      <c r="M355" t="str">
        <f t="shared" si="17"/>
        <v>sports</v>
      </c>
    </row>
    <row r="356" spans="2:13">
      <c r="B356" t="str">
        <f>TRIM(Table24[[#This Row],[Region]])</f>
        <v>North</v>
      </c>
      <c r="C356" t="str">
        <f>TRIM(Table24[[#This Row],[Product Category]])</f>
        <v>Sports</v>
      </c>
      <c r="G356" t="str">
        <f>UPPER('task 1'!C354)</f>
        <v>SOUTH</v>
      </c>
      <c r="H356" t="str">
        <f t="shared" si="15"/>
        <v>SPORTS</v>
      </c>
      <c r="L356" t="str">
        <f t="shared" si="16"/>
        <v>south</v>
      </c>
      <c r="M356" t="str">
        <f t="shared" si="17"/>
        <v>sports</v>
      </c>
    </row>
    <row r="357" spans="2:13">
      <c r="B357" t="str">
        <f>TRIM(Table24[[#This Row],[Region]])</f>
        <v>South</v>
      </c>
      <c r="C357" t="str">
        <f>TRIM(Table24[[#This Row],[Product Category]])</f>
        <v>Groceries</v>
      </c>
      <c r="G357" t="str">
        <f>UPPER('task 1'!C355)</f>
        <v>SOUTH</v>
      </c>
      <c r="H357" t="str">
        <f t="shared" si="15"/>
        <v>GROCERIES</v>
      </c>
      <c r="L357" t="str">
        <f t="shared" si="16"/>
        <v>south</v>
      </c>
      <c r="M357" t="str">
        <f t="shared" si="17"/>
        <v>groceries</v>
      </c>
    </row>
    <row r="358" spans="2:13">
      <c r="B358" t="str">
        <f>TRIM(Table24[[#This Row],[Region]])</f>
        <v>South</v>
      </c>
      <c r="C358" t="str">
        <f>TRIM(Table24[[#This Row],[Product Category]])</f>
        <v>Clothing</v>
      </c>
      <c r="G358" t="str">
        <f>UPPER('task 1'!C356)</f>
        <v>NORTH</v>
      </c>
      <c r="H358" t="str">
        <f t="shared" si="15"/>
        <v>CLOTHING</v>
      </c>
      <c r="L358" t="str">
        <f t="shared" si="16"/>
        <v>north</v>
      </c>
      <c r="M358" t="str">
        <f t="shared" si="17"/>
        <v>clothing</v>
      </c>
    </row>
    <row r="359" spans="2:13">
      <c r="B359" t="str">
        <f>TRIM(Table24[[#This Row],[Region]])</f>
        <v>West</v>
      </c>
      <c r="C359" t="str">
        <f>TRIM(Table24[[#This Row],[Product Category]])</f>
        <v>Clothing</v>
      </c>
      <c r="G359" t="str">
        <f>UPPER('task 1'!C357)</f>
        <v>SOUTH</v>
      </c>
      <c r="H359" t="str">
        <f t="shared" si="15"/>
        <v>CLOTHING</v>
      </c>
      <c r="L359" t="str">
        <f t="shared" si="16"/>
        <v>south</v>
      </c>
      <c r="M359" t="str">
        <f t="shared" si="17"/>
        <v>clothing</v>
      </c>
    </row>
    <row r="360" spans="2:13">
      <c r="B360" t="str">
        <f>TRIM(Table24[[#This Row],[Region]])</f>
        <v>East</v>
      </c>
      <c r="C360" t="str">
        <f>TRIM(Table24[[#This Row],[Product Category]])</f>
        <v>Clothing</v>
      </c>
      <c r="G360" t="str">
        <f>UPPER('task 1'!C358)</f>
        <v>SOUTH</v>
      </c>
      <c r="H360" t="str">
        <f t="shared" si="15"/>
        <v>CLOTHING</v>
      </c>
      <c r="L360" t="str">
        <f t="shared" si="16"/>
        <v>south</v>
      </c>
      <c r="M360" t="str">
        <f t="shared" si="17"/>
        <v>clothing</v>
      </c>
    </row>
    <row r="361" spans="2:13">
      <c r="B361" t="str">
        <f>TRIM(Table24[[#This Row],[Region]])</f>
        <v>West</v>
      </c>
      <c r="C361" t="str">
        <f>TRIM(Table24[[#This Row],[Product Category]])</f>
        <v>Electronics</v>
      </c>
      <c r="G361" t="str">
        <f>UPPER('task 1'!C359)</f>
        <v>WEST</v>
      </c>
      <c r="H361" t="str">
        <f t="shared" si="15"/>
        <v>ELECTRONICS</v>
      </c>
      <c r="L361" t="str">
        <f t="shared" si="16"/>
        <v>west</v>
      </c>
      <c r="M361" t="str">
        <f t="shared" si="17"/>
        <v>electronics</v>
      </c>
    </row>
    <row r="362" spans="2:13">
      <c r="B362" t="str">
        <f>TRIM(Table24[[#This Row],[Region]])</f>
        <v>West</v>
      </c>
      <c r="C362" t="str">
        <f>TRIM(Table24[[#This Row],[Product Category]])</f>
        <v>Electronics</v>
      </c>
      <c r="G362" t="str">
        <f>UPPER('task 1'!C360)</f>
        <v>EAST</v>
      </c>
      <c r="H362" t="str">
        <f t="shared" si="15"/>
        <v>ELECTRONICS</v>
      </c>
      <c r="L362" t="str">
        <f t="shared" si="16"/>
        <v>east</v>
      </c>
      <c r="M362" t="str">
        <f t="shared" si="17"/>
        <v>electronics</v>
      </c>
    </row>
    <row r="363" spans="2:13">
      <c r="B363" t="str">
        <f>TRIM(Table24[[#This Row],[Region]])</f>
        <v>East</v>
      </c>
      <c r="C363" t="str">
        <f>TRIM(Table24[[#This Row],[Product Category]])</f>
        <v>Sports</v>
      </c>
      <c r="G363" t="str">
        <f>UPPER('task 1'!C361)</f>
        <v>WEST</v>
      </c>
      <c r="H363" t="str">
        <f t="shared" si="15"/>
        <v>SPORTS</v>
      </c>
      <c r="L363" t="str">
        <f t="shared" si="16"/>
        <v>west</v>
      </c>
      <c r="M363" t="str">
        <f t="shared" si="17"/>
        <v>sports</v>
      </c>
    </row>
    <row r="364" spans="2:13">
      <c r="B364" t="str">
        <f>TRIM(Table24[[#This Row],[Region]])</f>
        <v>South</v>
      </c>
      <c r="C364" t="str">
        <f>TRIM(Table24[[#This Row],[Product Category]])</f>
        <v>Sports</v>
      </c>
      <c r="G364" t="str">
        <f>UPPER('task 1'!C362)</f>
        <v>WEST</v>
      </c>
      <c r="H364" t="str">
        <f t="shared" si="15"/>
        <v>SPORTS</v>
      </c>
      <c r="L364" t="str">
        <f t="shared" si="16"/>
        <v>west</v>
      </c>
      <c r="M364" t="str">
        <f t="shared" si="17"/>
        <v>sports</v>
      </c>
    </row>
    <row r="365" spans="2:13">
      <c r="B365" t="str">
        <f>TRIM(Table24[[#This Row],[Region]])</f>
        <v>East</v>
      </c>
      <c r="C365" t="str">
        <f>TRIM(Table24[[#This Row],[Product Category]])</f>
        <v>Electronics</v>
      </c>
      <c r="G365" t="str">
        <f>UPPER('task 1'!C363)</f>
        <v>EAST</v>
      </c>
      <c r="H365" t="str">
        <f t="shared" si="15"/>
        <v>ELECTRONICS</v>
      </c>
      <c r="L365" t="str">
        <f t="shared" si="16"/>
        <v>east</v>
      </c>
      <c r="M365" t="str">
        <f t="shared" si="17"/>
        <v>electronics</v>
      </c>
    </row>
    <row r="366" spans="2:13">
      <c r="B366" t="str">
        <f>TRIM(Table24[[#This Row],[Region]])</f>
        <v>North</v>
      </c>
      <c r="C366" t="str">
        <f>TRIM(Table24[[#This Row],[Product Category]])</f>
        <v>Electronics</v>
      </c>
      <c r="G366" t="str">
        <f>UPPER('task 1'!C364)</f>
        <v>SOUTH</v>
      </c>
      <c r="H366" t="str">
        <f t="shared" si="15"/>
        <v>ELECTRONICS</v>
      </c>
      <c r="L366" t="str">
        <f t="shared" si="16"/>
        <v>south</v>
      </c>
      <c r="M366" t="str">
        <f t="shared" si="17"/>
        <v>electronics</v>
      </c>
    </row>
    <row r="367" spans="2:13">
      <c r="B367" t="str">
        <f>TRIM(Table24[[#This Row],[Region]])</f>
        <v>South</v>
      </c>
      <c r="C367" t="str">
        <f>TRIM(Table24[[#This Row],[Product Category]])</f>
        <v>Sports</v>
      </c>
      <c r="G367" t="str">
        <f>UPPER('task 1'!C365)</f>
        <v>EAST</v>
      </c>
      <c r="H367" t="str">
        <f t="shared" si="15"/>
        <v>SPORTS</v>
      </c>
      <c r="L367" t="str">
        <f t="shared" si="16"/>
        <v>east</v>
      </c>
      <c r="M367" t="str">
        <f t="shared" si="17"/>
        <v>sports</v>
      </c>
    </row>
    <row r="368" spans="2:13">
      <c r="B368" t="str">
        <f>TRIM(Table24[[#This Row],[Region]])</f>
        <v>West</v>
      </c>
      <c r="C368" t="str">
        <f>TRIM(Table24[[#This Row],[Product Category]])</f>
        <v>Sports</v>
      </c>
      <c r="G368" t="str">
        <f>UPPER('task 1'!C366)</f>
        <v>NORTH</v>
      </c>
      <c r="H368" t="str">
        <f t="shared" si="15"/>
        <v>SPORTS</v>
      </c>
      <c r="L368" t="str">
        <f t="shared" si="16"/>
        <v>north</v>
      </c>
      <c r="M368" t="str">
        <f t="shared" si="17"/>
        <v>sports</v>
      </c>
    </row>
    <row r="369" spans="2:13">
      <c r="B369" t="str">
        <f>TRIM(Table24[[#This Row],[Region]])</f>
        <v>North</v>
      </c>
      <c r="C369" t="str">
        <f>TRIM(Table24[[#This Row],[Product Category]])</f>
        <v>Furniture</v>
      </c>
      <c r="G369" t="str">
        <f>UPPER('task 1'!C367)</f>
        <v>SOUTH</v>
      </c>
      <c r="H369" t="str">
        <f t="shared" si="15"/>
        <v>FURNITURE</v>
      </c>
      <c r="L369" t="str">
        <f t="shared" si="16"/>
        <v>south</v>
      </c>
      <c r="M369" t="str">
        <f t="shared" si="17"/>
        <v>furniture</v>
      </c>
    </row>
    <row r="370" spans="2:13">
      <c r="B370" t="str">
        <f>TRIM(Table24[[#This Row],[Region]])</f>
        <v>West</v>
      </c>
      <c r="C370" t="str">
        <f>TRIM(Table24[[#This Row],[Product Category]])</f>
        <v>Electronics</v>
      </c>
      <c r="G370" t="str">
        <f>UPPER('task 1'!C368)</f>
        <v>WEST</v>
      </c>
      <c r="H370" t="str">
        <f t="shared" si="15"/>
        <v>ELECTRONICS</v>
      </c>
      <c r="L370" t="str">
        <f t="shared" si="16"/>
        <v>west</v>
      </c>
      <c r="M370" t="str">
        <f t="shared" si="17"/>
        <v>electronics</v>
      </c>
    </row>
    <row r="371" spans="2:13">
      <c r="B371" t="str">
        <f>TRIM(Table24[[#This Row],[Region]])</f>
        <v>East</v>
      </c>
      <c r="C371" t="str">
        <f>TRIM(Table24[[#This Row],[Product Category]])</f>
        <v>Sports</v>
      </c>
      <c r="G371" t="str">
        <f>UPPER('task 1'!C369)</f>
        <v>NORTH</v>
      </c>
      <c r="H371" t="str">
        <f t="shared" si="15"/>
        <v>SPORTS</v>
      </c>
      <c r="L371" t="str">
        <f t="shared" si="16"/>
        <v>north</v>
      </c>
      <c r="M371" t="str">
        <f t="shared" si="17"/>
        <v>sports</v>
      </c>
    </row>
    <row r="372" spans="2:13">
      <c r="B372" t="str">
        <f>TRIM(Table24[[#This Row],[Region]])</f>
        <v>West</v>
      </c>
      <c r="C372" t="str">
        <f>TRIM(Table24[[#This Row],[Product Category]])</f>
        <v>Sports</v>
      </c>
      <c r="G372" t="str">
        <f>UPPER('task 1'!C370)</f>
        <v>WEST</v>
      </c>
      <c r="H372" t="str">
        <f t="shared" si="15"/>
        <v>SPORTS</v>
      </c>
      <c r="L372" t="str">
        <f t="shared" si="16"/>
        <v>west</v>
      </c>
      <c r="M372" t="str">
        <f t="shared" si="17"/>
        <v>sports</v>
      </c>
    </row>
    <row r="373" spans="2:13">
      <c r="B373" t="str">
        <f>TRIM(Table24[[#This Row],[Region]])</f>
        <v>North</v>
      </c>
      <c r="C373" t="str">
        <f>TRIM(Table24[[#This Row],[Product Category]])</f>
        <v>Groceries</v>
      </c>
      <c r="G373" t="str">
        <f>UPPER('task 1'!C371)</f>
        <v>EAST</v>
      </c>
      <c r="H373" t="str">
        <f t="shared" si="15"/>
        <v>GROCERIES</v>
      </c>
      <c r="L373" t="str">
        <f t="shared" si="16"/>
        <v>east</v>
      </c>
      <c r="M373" t="str">
        <f t="shared" si="17"/>
        <v>groceries</v>
      </c>
    </row>
    <row r="374" spans="2:13">
      <c r="B374" t="str">
        <f>TRIM(Table24[[#This Row],[Region]])</f>
        <v>North</v>
      </c>
      <c r="C374" t="str">
        <f>TRIM(Table24[[#This Row],[Product Category]])</f>
        <v>Electronics</v>
      </c>
      <c r="G374" t="str">
        <f>UPPER('task 1'!C372)</f>
        <v>WEST</v>
      </c>
      <c r="H374" t="str">
        <f t="shared" si="15"/>
        <v>ELECTRONICS</v>
      </c>
      <c r="L374" t="str">
        <f t="shared" si="16"/>
        <v>west</v>
      </c>
      <c r="M374" t="str">
        <f t="shared" si="17"/>
        <v>electronics</v>
      </c>
    </row>
    <row r="375" spans="2:13">
      <c r="B375" t="str">
        <f>TRIM(Table24[[#This Row],[Region]])</f>
        <v>North</v>
      </c>
      <c r="C375" t="str">
        <f>TRIM(Table24[[#This Row],[Product Category]])</f>
        <v>Groceries</v>
      </c>
      <c r="G375" t="str">
        <f>UPPER('task 1'!C373)</f>
        <v>NORTH</v>
      </c>
      <c r="H375" t="str">
        <f t="shared" si="15"/>
        <v>GROCERIES</v>
      </c>
      <c r="L375" t="str">
        <f t="shared" si="16"/>
        <v>north</v>
      </c>
      <c r="M375" t="str">
        <f t="shared" si="17"/>
        <v>groceries</v>
      </c>
    </row>
    <row r="376" spans="2:13">
      <c r="B376" t="str">
        <f>TRIM(Table24[[#This Row],[Region]])</f>
        <v>North</v>
      </c>
      <c r="C376" t="str">
        <f>TRIM(Table24[[#This Row],[Product Category]])</f>
        <v>Sports</v>
      </c>
      <c r="G376" t="str">
        <f>UPPER('task 1'!C374)</f>
        <v>NORTH</v>
      </c>
      <c r="H376" t="str">
        <f t="shared" si="15"/>
        <v>SPORTS</v>
      </c>
      <c r="L376" t="str">
        <f t="shared" si="16"/>
        <v>north</v>
      </c>
      <c r="M376" t="str">
        <f t="shared" si="17"/>
        <v>sports</v>
      </c>
    </row>
    <row r="377" spans="2:13">
      <c r="B377" t="str">
        <f>TRIM(Table24[[#This Row],[Region]])</f>
        <v>East</v>
      </c>
      <c r="C377" t="str">
        <f>TRIM(Table24[[#This Row],[Product Category]])</f>
        <v>Groceries</v>
      </c>
      <c r="G377" t="str">
        <f>UPPER('task 1'!C375)</f>
        <v>NORTH</v>
      </c>
      <c r="H377" t="str">
        <f t="shared" si="15"/>
        <v>GROCERIES</v>
      </c>
      <c r="L377" t="str">
        <f t="shared" si="16"/>
        <v>north</v>
      </c>
      <c r="M377" t="str">
        <f t="shared" si="17"/>
        <v>groceries</v>
      </c>
    </row>
    <row r="378" spans="2:13">
      <c r="B378" t="str">
        <f>TRIM(Table24[[#This Row],[Region]])</f>
        <v>East</v>
      </c>
      <c r="C378" t="str">
        <f>TRIM(Table24[[#This Row],[Product Category]])</f>
        <v>Clothing</v>
      </c>
      <c r="G378" t="str">
        <f>UPPER('task 1'!C376)</f>
        <v>NORTH</v>
      </c>
      <c r="H378" t="str">
        <f t="shared" si="15"/>
        <v>CLOTHING</v>
      </c>
      <c r="L378" t="str">
        <f t="shared" si="16"/>
        <v>north</v>
      </c>
      <c r="M378" t="str">
        <f t="shared" si="17"/>
        <v>clothing</v>
      </c>
    </row>
    <row r="379" spans="2:13">
      <c r="B379" t="str">
        <f>TRIM(Table24[[#This Row],[Region]])</f>
        <v>West</v>
      </c>
      <c r="C379" t="str">
        <f>TRIM(Table24[[#This Row],[Product Category]])</f>
        <v>Sports</v>
      </c>
      <c r="G379" t="str">
        <f>UPPER('task 1'!C377)</f>
        <v>EAST</v>
      </c>
      <c r="H379" t="str">
        <f t="shared" si="15"/>
        <v>SPORTS</v>
      </c>
      <c r="L379" t="str">
        <f t="shared" si="16"/>
        <v>east</v>
      </c>
      <c r="M379" t="str">
        <f t="shared" si="17"/>
        <v>sports</v>
      </c>
    </row>
    <row r="380" spans="2:13">
      <c r="B380" t="str">
        <f>TRIM(Table24[[#This Row],[Region]])</f>
        <v>East</v>
      </c>
      <c r="C380" t="str">
        <f>TRIM(Table24[[#This Row],[Product Category]])</f>
        <v>Groceries</v>
      </c>
      <c r="G380" t="str">
        <f>UPPER('task 1'!C378)</f>
        <v>EAST</v>
      </c>
      <c r="H380" t="str">
        <f t="shared" si="15"/>
        <v>GROCERIES</v>
      </c>
      <c r="L380" t="str">
        <f t="shared" si="16"/>
        <v>east</v>
      </c>
      <c r="M380" t="str">
        <f t="shared" si="17"/>
        <v>groceries</v>
      </c>
    </row>
    <row r="381" spans="2:13">
      <c r="B381" t="str">
        <f>TRIM(Table24[[#This Row],[Region]])</f>
        <v>South</v>
      </c>
      <c r="C381" t="str">
        <f>TRIM(Table24[[#This Row],[Product Category]])</f>
        <v>Sports</v>
      </c>
      <c r="G381" t="str">
        <f>UPPER('task 1'!C379)</f>
        <v>WEST</v>
      </c>
      <c r="H381" t="str">
        <f t="shared" si="15"/>
        <v>SPORTS</v>
      </c>
      <c r="L381" t="str">
        <f t="shared" si="16"/>
        <v>west</v>
      </c>
      <c r="M381" t="str">
        <f t="shared" si="17"/>
        <v>sports</v>
      </c>
    </row>
    <row r="382" spans="2:13">
      <c r="B382" t="str">
        <f>TRIM(Table24[[#This Row],[Region]])</f>
        <v>North</v>
      </c>
      <c r="C382" t="str">
        <f>TRIM(Table24[[#This Row],[Product Category]])</f>
        <v>Groceries</v>
      </c>
      <c r="G382" t="str">
        <f>UPPER('task 1'!C380)</f>
        <v>EAST</v>
      </c>
      <c r="H382" t="str">
        <f t="shared" si="15"/>
        <v>GROCERIES</v>
      </c>
      <c r="L382" t="str">
        <f t="shared" si="16"/>
        <v>east</v>
      </c>
      <c r="M382" t="str">
        <f t="shared" si="17"/>
        <v>groceries</v>
      </c>
    </row>
    <row r="383" spans="2:13">
      <c r="B383" t="str">
        <f>TRIM(Table24[[#This Row],[Region]])</f>
        <v>North</v>
      </c>
      <c r="C383" t="str">
        <f>TRIM(Table24[[#This Row],[Product Category]])</f>
        <v>Furniture</v>
      </c>
      <c r="G383" t="str">
        <f>UPPER('task 1'!C381)</f>
        <v>SOUTH</v>
      </c>
      <c r="H383" t="str">
        <f t="shared" si="15"/>
        <v>FURNITURE</v>
      </c>
      <c r="L383" t="str">
        <f t="shared" si="16"/>
        <v>south</v>
      </c>
      <c r="M383" t="str">
        <f t="shared" si="17"/>
        <v>furniture</v>
      </c>
    </row>
    <row r="384" spans="2:13">
      <c r="B384" t="str">
        <f>TRIM(Table24[[#This Row],[Region]])</f>
        <v>North</v>
      </c>
      <c r="C384" t="str">
        <f>TRIM(Table24[[#This Row],[Product Category]])</f>
        <v>Electronics</v>
      </c>
      <c r="G384" t="str">
        <f>UPPER('task 1'!C382)</f>
        <v>NORTH</v>
      </c>
      <c r="H384" t="str">
        <f t="shared" si="15"/>
        <v>ELECTRONICS</v>
      </c>
      <c r="L384" t="str">
        <f t="shared" si="16"/>
        <v>north</v>
      </c>
      <c r="M384" t="str">
        <f t="shared" si="17"/>
        <v>electronics</v>
      </c>
    </row>
    <row r="385" spans="2:13">
      <c r="B385" t="str">
        <f>TRIM(Table24[[#This Row],[Region]])</f>
        <v>West</v>
      </c>
      <c r="C385" t="str">
        <f>TRIM(Table24[[#This Row],[Product Category]])</f>
        <v>Furniture</v>
      </c>
      <c r="G385" t="str">
        <f>UPPER('task 1'!C383)</f>
        <v>NORTH</v>
      </c>
      <c r="H385" t="str">
        <f t="shared" si="15"/>
        <v>FURNITURE</v>
      </c>
      <c r="L385" t="str">
        <f t="shared" si="16"/>
        <v>north</v>
      </c>
      <c r="M385" t="str">
        <f t="shared" si="17"/>
        <v>furniture</v>
      </c>
    </row>
    <row r="386" spans="2:13">
      <c r="B386" t="str">
        <f>TRIM(Table24[[#This Row],[Region]])</f>
        <v>West</v>
      </c>
      <c r="C386" t="str">
        <f>TRIM(Table24[[#This Row],[Product Category]])</f>
        <v>Clothing</v>
      </c>
      <c r="G386" t="str">
        <f>UPPER('task 1'!C384)</f>
        <v>NORTH</v>
      </c>
      <c r="H386" t="str">
        <f t="shared" si="15"/>
        <v>CLOTHING</v>
      </c>
      <c r="L386" t="str">
        <f t="shared" si="16"/>
        <v>north</v>
      </c>
      <c r="M386" t="str">
        <f t="shared" si="17"/>
        <v>clothing</v>
      </c>
    </row>
    <row r="387" spans="2:13">
      <c r="B387" t="str">
        <f>TRIM(Table24[[#This Row],[Region]])</f>
        <v>North</v>
      </c>
      <c r="C387" t="str">
        <f>TRIM(Table24[[#This Row],[Product Category]])</f>
        <v>Electronics</v>
      </c>
      <c r="G387" t="str">
        <f>UPPER('task 1'!C385)</f>
        <v>WEST</v>
      </c>
      <c r="H387" t="str">
        <f t="shared" si="15"/>
        <v>ELECTRONICS</v>
      </c>
      <c r="L387" t="str">
        <f t="shared" si="16"/>
        <v>west</v>
      </c>
      <c r="M387" t="str">
        <f t="shared" si="17"/>
        <v>electronics</v>
      </c>
    </row>
    <row r="388" spans="2:13">
      <c r="B388" t="str">
        <f>TRIM(Table24[[#This Row],[Region]])</f>
        <v>West</v>
      </c>
      <c r="C388" t="str">
        <f>TRIM(Table24[[#This Row],[Product Category]])</f>
        <v>Electronics</v>
      </c>
      <c r="G388" t="str">
        <f>UPPER('task 1'!C386)</f>
        <v>WEST</v>
      </c>
      <c r="H388" t="str">
        <f t="shared" si="15"/>
        <v>ELECTRONICS</v>
      </c>
      <c r="L388" t="str">
        <f t="shared" si="16"/>
        <v>west</v>
      </c>
      <c r="M388" t="str">
        <f t="shared" si="17"/>
        <v>electronics</v>
      </c>
    </row>
    <row r="389" spans="2:13">
      <c r="B389" t="str">
        <f>TRIM(Table24[[#This Row],[Region]])</f>
        <v>West</v>
      </c>
      <c r="C389" t="str">
        <f>TRIM(Table24[[#This Row],[Product Category]])</f>
        <v>Groceries</v>
      </c>
      <c r="G389" t="str">
        <f>UPPER('task 1'!C387)</f>
        <v>NORTH</v>
      </c>
      <c r="H389" t="str">
        <f t="shared" ref="H389:H452" si="18">UPPER(C389)</f>
        <v>GROCERIES</v>
      </c>
      <c r="L389" t="str">
        <f t="shared" ref="L389:L452" si="19">LOWER(G389)</f>
        <v>north</v>
      </c>
      <c r="M389" t="str">
        <f t="shared" ref="M389:M452" si="20">LOWER(H389)</f>
        <v>groceries</v>
      </c>
    </row>
    <row r="390" spans="2:13">
      <c r="B390" t="str">
        <f>TRIM(Table24[[#This Row],[Region]])</f>
        <v>South</v>
      </c>
      <c r="C390" t="str">
        <f>TRIM(Table24[[#This Row],[Product Category]])</f>
        <v>Sports</v>
      </c>
      <c r="G390" t="str">
        <f>UPPER('task 1'!C388)</f>
        <v>WEST</v>
      </c>
      <c r="H390" t="str">
        <f t="shared" si="18"/>
        <v>SPORTS</v>
      </c>
      <c r="L390" t="str">
        <f t="shared" si="19"/>
        <v>west</v>
      </c>
      <c r="M390" t="str">
        <f t="shared" si="20"/>
        <v>sports</v>
      </c>
    </row>
    <row r="391" spans="2:13">
      <c r="B391" t="str">
        <f>TRIM(Table24[[#This Row],[Region]])</f>
        <v>East</v>
      </c>
      <c r="C391" t="str">
        <f>TRIM(Table24[[#This Row],[Product Category]])</f>
        <v>Electronics</v>
      </c>
      <c r="G391" t="str">
        <f>UPPER('task 1'!C389)</f>
        <v>WEST</v>
      </c>
      <c r="H391" t="str">
        <f t="shared" si="18"/>
        <v>ELECTRONICS</v>
      </c>
      <c r="L391" t="str">
        <f t="shared" si="19"/>
        <v>west</v>
      </c>
      <c r="M391" t="str">
        <f t="shared" si="20"/>
        <v>electronics</v>
      </c>
    </row>
    <row r="392" spans="2:13">
      <c r="B392" t="str">
        <f>TRIM(Table24[[#This Row],[Region]])</f>
        <v>West</v>
      </c>
      <c r="C392" t="str">
        <f>TRIM(Table24[[#This Row],[Product Category]])</f>
        <v>Furniture</v>
      </c>
      <c r="G392" t="str">
        <f>UPPER('task 1'!C390)</f>
        <v>SOUTH</v>
      </c>
      <c r="H392" t="str">
        <f t="shared" si="18"/>
        <v>FURNITURE</v>
      </c>
      <c r="L392" t="str">
        <f t="shared" si="19"/>
        <v>south</v>
      </c>
      <c r="M392" t="str">
        <f t="shared" si="20"/>
        <v>furniture</v>
      </c>
    </row>
    <row r="393" spans="2:13">
      <c r="B393" t="str">
        <f>TRIM(Table24[[#This Row],[Region]])</f>
        <v>North</v>
      </c>
      <c r="C393" t="str">
        <f>TRIM(Table24[[#This Row],[Product Category]])</f>
        <v>Sports</v>
      </c>
      <c r="G393" t="str">
        <f>UPPER('task 1'!C391)</f>
        <v>EAST</v>
      </c>
      <c r="H393" t="str">
        <f t="shared" si="18"/>
        <v>SPORTS</v>
      </c>
      <c r="L393" t="str">
        <f t="shared" si="19"/>
        <v>east</v>
      </c>
      <c r="M393" t="str">
        <f t="shared" si="20"/>
        <v>sports</v>
      </c>
    </row>
    <row r="394" spans="2:13">
      <c r="B394" t="str">
        <f>TRIM(Table24[[#This Row],[Region]])</f>
        <v>West</v>
      </c>
      <c r="C394" t="str">
        <f>TRIM(Table24[[#This Row],[Product Category]])</f>
        <v>Furniture</v>
      </c>
      <c r="G394" t="str">
        <f>UPPER('task 1'!C392)</f>
        <v>WEST</v>
      </c>
      <c r="H394" t="str">
        <f t="shared" si="18"/>
        <v>FURNITURE</v>
      </c>
      <c r="L394" t="str">
        <f t="shared" si="19"/>
        <v>west</v>
      </c>
      <c r="M394" t="str">
        <f t="shared" si="20"/>
        <v>furniture</v>
      </c>
    </row>
    <row r="395" spans="2:13">
      <c r="B395" t="str">
        <f>TRIM(Table24[[#This Row],[Region]])</f>
        <v>West</v>
      </c>
      <c r="C395" t="str">
        <f>TRIM(Table24[[#This Row],[Product Category]])</f>
        <v>Clothing</v>
      </c>
      <c r="G395" t="str">
        <f>UPPER('task 1'!C393)</f>
        <v>NORTH</v>
      </c>
      <c r="H395" t="str">
        <f t="shared" si="18"/>
        <v>CLOTHING</v>
      </c>
      <c r="L395" t="str">
        <f t="shared" si="19"/>
        <v>north</v>
      </c>
      <c r="M395" t="str">
        <f t="shared" si="20"/>
        <v>clothing</v>
      </c>
    </row>
    <row r="396" spans="2:13">
      <c r="B396" t="str">
        <f>TRIM(Table24[[#This Row],[Region]])</f>
        <v>North</v>
      </c>
      <c r="C396" t="str">
        <f>TRIM(Table24[[#This Row],[Product Category]])</f>
        <v>Clothing</v>
      </c>
      <c r="G396" t="str">
        <f>UPPER('task 1'!C394)</f>
        <v>WEST</v>
      </c>
      <c r="H396" t="str">
        <f t="shared" si="18"/>
        <v>CLOTHING</v>
      </c>
      <c r="L396" t="str">
        <f t="shared" si="19"/>
        <v>west</v>
      </c>
      <c r="M396" t="str">
        <f t="shared" si="20"/>
        <v>clothing</v>
      </c>
    </row>
    <row r="397" spans="2:13">
      <c r="B397" t="str">
        <f>TRIM(Table24[[#This Row],[Region]])</f>
        <v>South</v>
      </c>
      <c r="C397" t="str">
        <f>TRIM(Table24[[#This Row],[Product Category]])</f>
        <v>Clothing</v>
      </c>
      <c r="G397" t="str">
        <f>UPPER('task 1'!C395)</f>
        <v>WEST</v>
      </c>
      <c r="H397" t="str">
        <f t="shared" si="18"/>
        <v>CLOTHING</v>
      </c>
      <c r="L397" t="str">
        <f t="shared" si="19"/>
        <v>west</v>
      </c>
      <c r="M397" t="str">
        <f t="shared" si="20"/>
        <v>clothing</v>
      </c>
    </row>
    <row r="398" spans="2:13">
      <c r="B398" t="str">
        <f>TRIM(Table24[[#This Row],[Region]])</f>
        <v>West</v>
      </c>
      <c r="C398" t="str">
        <f>TRIM(Table24[[#This Row],[Product Category]])</f>
        <v>Sports</v>
      </c>
      <c r="G398" t="str">
        <f>UPPER('task 1'!C396)</f>
        <v>NORTH</v>
      </c>
      <c r="H398" t="str">
        <f t="shared" si="18"/>
        <v>SPORTS</v>
      </c>
      <c r="L398" t="str">
        <f t="shared" si="19"/>
        <v>north</v>
      </c>
      <c r="M398" t="str">
        <f t="shared" si="20"/>
        <v>sports</v>
      </c>
    </row>
    <row r="399" spans="2:13">
      <c r="B399" t="str">
        <f>TRIM(Table24[[#This Row],[Region]])</f>
        <v>West</v>
      </c>
      <c r="C399" t="str">
        <f>TRIM(Table24[[#This Row],[Product Category]])</f>
        <v>Sports</v>
      </c>
      <c r="G399" t="str">
        <f>UPPER('task 1'!C397)</f>
        <v>SOUTH</v>
      </c>
      <c r="H399" t="str">
        <f t="shared" si="18"/>
        <v>SPORTS</v>
      </c>
      <c r="L399" t="str">
        <f t="shared" si="19"/>
        <v>south</v>
      </c>
      <c r="M399" t="str">
        <f t="shared" si="20"/>
        <v>sports</v>
      </c>
    </row>
    <row r="400" spans="2:13">
      <c r="B400" t="str">
        <f>TRIM(Table24[[#This Row],[Region]])</f>
        <v>West</v>
      </c>
      <c r="C400" t="str">
        <f>TRIM(Table24[[#This Row],[Product Category]])</f>
        <v>Groceries</v>
      </c>
      <c r="G400" t="str">
        <f>UPPER('task 1'!C398)</f>
        <v>WEST</v>
      </c>
      <c r="H400" t="str">
        <f t="shared" si="18"/>
        <v>GROCERIES</v>
      </c>
      <c r="L400" t="str">
        <f t="shared" si="19"/>
        <v>west</v>
      </c>
      <c r="M400" t="str">
        <f t="shared" si="20"/>
        <v>groceries</v>
      </c>
    </row>
    <row r="401" spans="2:13">
      <c r="B401" t="str">
        <f>TRIM(Table24[[#This Row],[Region]])</f>
        <v>East</v>
      </c>
      <c r="C401" t="str">
        <f>TRIM(Table24[[#This Row],[Product Category]])</f>
        <v>Clothing</v>
      </c>
      <c r="G401" t="str">
        <f>UPPER('task 1'!C399)</f>
        <v>WEST</v>
      </c>
      <c r="H401" t="str">
        <f t="shared" si="18"/>
        <v>CLOTHING</v>
      </c>
      <c r="L401" t="str">
        <f t="shared" si="19"/>
        <v>west</v>
      </c>
      <c r="M401" t="str">
        <f t="shared" si="20"/>
        <v>clothing</v>
      </c>
    </row>
    <row r="402" spans="2:13">
      <c r="B402" t="str">
        <f>TRIM(Table24[[#This Row],[Region]])</f>
        <v>North</v>
      </c>
      <c r="C402" t="str">
        <f>TRIM(Table24[[#This Row],[Product Category]])</f>
        <v>Electronics</v>
      </c>
      <c r="G402" t="str">
        <f>UPPER('task 1'!C400)</f>
        <v>WEST</v>
      </c>
      <c r="H402" t="str">
        <f t="shared" si="18"/>
        <v>ELECTRONICS</v>
      </c>
      <c r="L402" t="str">
        <f t="shared" si="19"/>
        <v>west</v>
      </c>
      <c r="M402" t="str">
        <f t="shared" si="20"/>
        <v>electronics</v>
      </c>
    </row>
    <row r="403" spans="2:13">
      <c r="B403" t="str">
        <f>TRIM(Table24[[#This Row],[Region]])</f>
        <v>West</v>
      </c>
      <c r="C403" t="str">
        <f>TRIM(Table24[[#This Row],[Product Category]])</f>
        <v>Sports</v>
      </c>
      <c r="G403" t="str">
        <f>UPPER('task 1'!C401)</f>
        <v>EAST</v>
      </c>
      <c r="H403" t="str">
        <f t="shared" si="18"/>
        <v>SPORTS</v>
      </c>
      <c r="L403" t="str">
        <f t="shared" si="19"/>
        <v>east</v>
      </c>
      <c r="M403" t="str">
        <f t="shared" si="20"/>
        <v>sports</v>
      </c>
    </row>
    <row r="404" spans="2:13">
      <c r="B404" t="str">
        <f>TRIM(Table24[[#This Row],[Region]])</f>
        <v>South</v>
      </c>
      <c r="C404" t="str">
        <f>TRIM(Table24[[#This Row],[Product Category]])</f>
        <v>Electronics</v>
      </c>
      <c r="G404" t="str">
        <f>UPPER('task 1'!C402)</f>
        <v>NORTH</v>
      </c>
      <c r="H404" t="str">
        <f t="shared" si="18"/>
        <v>ELECTRONICS</v>
      </c>
      <c r="L404" t="str">
        <f t="shared" si="19"/>
        <v>north</v>
      </c>
      <c r="M404" t="str">
        <f t="shared" si="20"/>
        <v>electronics</v>
      </c>
    </row>
    <row r="405" spans="2:13">
      <c r="B405" t="str">
        <f>TRIM(Table24[[#This Row],[Region]])</f>
        <v>West</v>
      </c>
      <c r="C405" t="str">
        <f>TRIM(Table24[[#This Row],[Product Category]])</f>
        <v>Furniture</v>
      </c>
      <c r="G405" t="str">
        <f>UPPER('task 1'!C403)</f>
        <v>WEST</v>
      </c>
      <c r="H405" t="str">
        <f t="shared" si="18"/>
        <v>FURNITURE</v>
      </c>
      <c r="L405" t="str">
        <f t="shared" si="19"/>
        <v>west</v>
      </c>
      <c r="M405" t="str">
        <f t="shared" si="20"/>
        <v>furniture</v>
      </c>
    </row>
    <row r="406" spans="2:13">
      <c r="B406" t="str">
        <f>TRIM(Table24[[#This Row],[Region]])</f>
        <v>West</v>
      </c>
      <c r="C406" t="str">
        <f>TRIM(Table24[[#This Row],[Product Category]])</f>
        <v>Groceries</v>
      </c>
      <c r="G406" t="str">
        <f>UPPER('task 1'!C404)</f>
        <v>SOUTH</v>
      </c>
      <c r="H406" t="str">
        <f t="shared" si="18"/>
        <v>GROCERIES</v>
      </c>
      <c r="L406" t="str">
        <f t="shared" si="19"/>
        <v>south</v>
      </c>
      <c r="M406" t="str">
        <f t="shared" si="20"/>
        <v>groceries</v>
      </c>
    </row>
    <row r="407" spans="2:13">
      <c r="B407" t="str">
        <f>TRIM(Table24[[#This Row],[Region]])</f>
        <v>South</v>
      </c>
      <c r="C407" t="str">
        <f>TRIM(Table24[[#This Row],[Product Category]])</f>
        <v>Sports</v>
      </c>
      <c r="G407" t="str">
        <f>UPPER('task 1'!C405)</f>
        <v>WEST</v>
      </c>
      <c r="H407" t="str">
        <f t="shared" si="18"/>
        <v>SPORTS</v>
      </c>
      <c r="L407" t="str">
        <f t="shared" si="19"/>
        <v>west</v>
      </c>
      <c r="M407" t="str">
        <f t="shared" si="20"/>
        <v>sports</v>
      </c>
    </row>
    <row r="408" spans="2:13">
      <c r="B408" t="str">
        <f>TRIM(Table24[[#This Row],[Region]])</f>
        <v>South</v>
      </c>
      <c r="C408" t="str">
        <f>TRIM(Table24[[#This Row],[Product Category]])</f>
        <v>Sports</v>
      </c>
      <c r="G408" t="str">
        <f>UPPER('task 1'!C406)</f>
        <v>WEST</v>
      </c>
      <c r="H408" t="str">
        <f t="shared" si="18"/>
        <v>SPORTS</v>
      </c>
      <c r="L408" t="str">
        <f t="shared" si="19"/>
        <v>west</v>
      </c>
      <c r="M408" t="str">
        <f t="shared" si="20"/>
        <v>sports</v>
      </c>
    </row>
    <row r="409" spans="2:13">
      <c r="B409" t="str">
        <f>TRIM(Table24[[#This Row],[Region]])</f>
        <v>North</v>
      </c>
      <c r="C409" t="str">
        <f>TRIM(Table24[[#This Row],[Product Category]])</f>
        <v>Clothing</v>
      </c>
      <c r="G409" t="str">
        <f>UPPER('task 1'!C407)</f>
        <v>SOUTH</v>
      </c>
      <c r="H409" t="str">
        <f t="shared" si="18"/>
        <v>CLOTHING</v>
      </c>
      <c r="L409" t="str">
        <f t="shared" si="19"/>
        <v>south</v>
      </c>
      <c r="M409" t="str">
        <f t="shared" si="20"/>
        <v>clothing</v>
      </c>
    </row>
    <row r="410" spans="2:13">
      <c r="B410" t="str">
        <f>TRIM(Table24[[#This Row],[Region]])</f>
        <v>East</v>
      </c>
      <c r="C410" t="str">
        <f>TRIM(Table24[[#This Row],[Product Category]])</f>
        <v>Clothing</v>
      </c>
      <c r="G410" t="str">
        <f>UPPER('task 1'!C408)</f>
        <v>SOUTH</v>
      </c>
      <c r="H410" t="str">
        <f t="shared" si="18"/>
        <v>CLOTHING</v>
      </c>
      <c r="L410" t="str">
        <f t="shared" si="19"/>
        <v>south</v>
      </c>
      <c r="M410" t="str">
        <f t="shared" si="20"/>
        <v>clothing</v>
      </c>
    </row>
    <row r="411" spans="2:13">
      <c r="B411" t="str">
        <f>TRIM(Table24[[#This Row],[Region]])</f>
        <v>West</v>
      </c>
      <c r="C411" t="str">
        <f>TRIM(Table24[[#This Row],[Product Category]])</f>
        <v>Furniture</v>
      </c>
      <c r="G411" t="str">
        <f>UPPER('task 1'!C409)</f>
        <v>NORTH</v>
      </c>
      <c r="H411" t="str">
        <f t="shared" si="18"/>
        <v>FURNITURE</v>
      </c>
      <c r="L411" t="str">
        <f t="shared" si="19"/>
        <v>north</v>
      </c>
      <c r="M411" t="str">
        <f t="shared" si="20"/>
        <v>furniture</v>
      </c>
    </row>
    <row r="412" spans="2:13">
      <c r="B412" t="str">
        <f>TRIM(Table24[[#This Row],[Region]])</f>
        <v>West</v>
      </c>
      <c r="C412" t="str">
        <f>TRIM(Table24[[#This Row],[Product Category]])</f>
        <v>Furniture</v>
      </c>
      <c r="G412" t="str">
        <f>UPPER('task 1'!C410)</f>
        <v>EAST</v>
      </c>
      <c r="H412" t="str">
        <f t="shared" si="18"/>
        <v>FURNITURE</v>
      </c>
      <c r="L412" t="str">
        <f t="shared" si="19"/>
        <v>east</v>
      </c>
      <c r="M412" t="str">
        <f t="shared" si="20"/>
        <v>furniture</v>
      </c>
    </row>
    <row r="413" spans="2:13">
      <c r="B413" t="str">
        <f>TRIM(Table24[[#This Row],[Region]])</f>
        <v>South</v>
      </c>
      <c r="C413" t="str">
        <f>TRIM(Table24[[#This Row],[Product Category]])</f>
        <v>Furniture</v>
      </c>
      <c r="G413" t="str">
        <f>UPPER('task 1'!C411)</f>
        <v>WEST</v>
      </c>
      <c r="H413" t="str">
        <f t="shared" si="18"/>
        <v>FURNITURE</v>
      </c>
      <c r="L413" t="str">
        <f t="shared" si="19"/>
        <v>west</v>
      </c>
      <c r="M413" t="str">
        <f t="shared" si="20"/>
        <v>furniture</v>
      </c>
    </row>
    <row r="414" spans="2:13">
      <c r="B414" t="str">
        <f>TRIM(Table24[[#This Row],[Region]])</f>
        <v>North</v>
      </c>
      <c r="C414" t="str">
        <f>TRIM(Table24[[#This Row],[Product Category]])</f>
        <v>Furniture</v>
      </c>
      <c r="G414" t="str">
        <f>UPPER('task 1'!C412)</f>
        <v>WEST</v>
      </c>
      <c r="H414" t="str">
        <f t="shared" si="18"/>
        <v>FURNITURE</v>
      </c>
      <c r="L414" t="str">
        <f t="shared" si="19"/>
        <v>west</v>
      </c>
      <c r="M414" t="str">
        <f t="shared" si="20"/>
        <v>furniture</v>
      </c>
    </row>
    <row r="415" spans="2:13">
      <c r="B415" t="str">
        <f>TRIM(Table24[[#This Row],[Region]])</f>
        <v>West</v>
      </c>
      <c r="C415" t="str">
        <f>TRIM(Table24[[#This Row],[Product Category]])</f>
        <v>Clothing</v>
      </c>
      <c r="G415" t="str">
        <f>UPPER('task 1'!C413)</f>
        <v>SOUTH</v>
      </c>
      <c r="H415" t="str">
        <f t="shared" si="18"/>
        <v>CLOTHING</v>
      </c>
      <c r="L415" t="str">
        <f t="shared" si="19"/>
        <v>south</v>
      </c>
      <c r="M415" t="str">
        <f t="shared" si="20"/>
        <v>clothing</v>
      </c>
    </row>
    <row r="416" spans="2:13">
      <c r="B416" t="str">
        <f>TRIM(Table24[[#This Row],[Region]])</f>
        <v>South</v>
      </c>
      <c r="C416" t="str">
        <f>TRIM(Table24[[#This Row],[Product Category]])</f>
        <v>Groceries</v>
      </c>
      <c r="G416" t="str">
        <f>UPPER('task 1'!C414)</f>
        <v>NORTH</v>
      </c>
      <c r="H416" t="str">
        <f t="shared" si="18"/>
        <v>GROCERIES</v>
      </c>
      <c r="L416" t="str">
        <f t="shared" si="19"/>
        <v>north</v>
      </c>
      <c r="M416" t="str">
        <f t="shared" si="20"/>
        <v>groceries</v>
      </c>
    </row>
    <row r="417" spans="2:13">
      <c r="B417" t="str">
        <f>TRIM(Table24[[#This Row],[Region]])</f>
        <v>East</v>
      </c>
      <c r="C417" t="str">
        <f>TRIM(Table24[[#This Row],[Product Category]])</f>
        <v>Groceries</v>
      </c>
      <c r="G417" t="str">
        <f>UPPER('task 1'!C415)</f>
        <v>WEST</v>
      </c>
      <c r="H417" t="str">
        <f t="shared" si="18"/>
        <v>GROCERIES</v>
      </c>
      <c r="L417" t="str">
        <f t="shared" si="19"/>
        <v>west</v>
      </c>
      <c r="M417" t="str">
        <f t="shared" si="20"/>
        <v>groceries</v>
      </c>
    </row>
    <row r="418" spans="2:13">
      <c r="B418" t="str">
        <f>TRIM(Table24[[#This Row],[Region]])</f>
        <v>North</v>
      </c>
      <c r="C418" t="str">
        <f>TRIM(Table24[[#This Row],[Product Category]])</f>
        <v>Sports</v>
      </c>
      <c r="G418" t="str">
        <f>UPPER('task 1'!C416)</f>
        <v>SOUTH</v>
      </c>
      <c r="H418" t="str">
        <f t="shared" si="18"/>
        <v>SPORTS</v>
      </c>
      <c r="L418" t="str">
        <f t="shared" si="19"/>
        <v>south</v>
      </c>
      <c r="M418" t="str">
        <f t="shared" si="20"/>
        <v>sports</v>
      </c>
    </row>
    <row r="419" spans="2:13">
      <c r="B419" t="str">
        <f>TRIM(Table24[[#This Row],[Region]])</f>
        <v>West</v>
      </c>
      <c r="C419" t="str">
        <f>TRIM(Table24[[#This Row],[Product Category]])</f>
        <v>Clothing</v>
      </c>
      <c r="G419" t="str">
        <f>UPPER('task 1'!C417)</f>
        <v>EAST</v>
      </c>
      <c r="H419" t="str">
        <f t="shared" si="18"/>
        <v>CLOTHING</v>
      </c>
      <c r="L419" t="str">
        <f t="shared" si="19"/>
        <v>east</v>
      </c>
      <c r="M419" t="str">
        <f t="shared" si="20"/>
        <v>clothing</v>
      </c>
    </row>
    <row r="420" spans="2:13">
      <c r="B420" t="str">
        <f>TRIM(Table24[[#This Row],[Region]])</f>
        <v>South</v>
      </c>
      <c r="C420" t="str">
        <f>TRIM(Table24[[#This Row],[Product Category]])</f>
        <v>Electronics</v>
      </c>
      <c r="G420" t="str">
        <f>UPPER('task 1'!C418)</f>
        <v>NORTH</v>
      </c>
      <c r="H420" t="str">
        <f t="shared" si="18"/>
        <v>ELECTRONICS</v>
      </c>
      <c r="L420" t="str">
        <f t="shared" si="19"/>
        <v>north</v>
      </c>
      <c r="M420" t="str">
        <f t="shared" si="20"/>
        <v>electronics</v>
      </c>
    </row>
    <row r="421" spans="2:13">
      <c r="B421" t="str">
        <f>TRIM(Table24[[#This Row],[Region]])</f>
        <v>North</v>
      </c>
      <c r="C421" t="str">
        <f>TRIM(Table24[[#This Row],[Product Category]])</f>
        <v>Clothing</v>
      </c>
      <c r="G421" t="str">
        <f>UPPER('task 1'!C419)</f>
        <v>WEST</v>
      </c>
      <c r="H421" t="str">
        <f t="shared" si="18"/>
        <v>CLOTHING</v>
      </c>
      <c r="L421" t="str">
        <f t="shared" si="19"/>
        <v>west</v>
      </c>
      <c r="M421" t="str">
        <f t="shared" si="20"/>
        <v>clothing</v>
      </c>
    </row>
    <row r="422" spans="2:13">
      <c r="B422" t="str">
        <f>TRIM(Table24[[#This Row],[Region]])</f>
        <v>North</v>
      </c>
      <c r="C422" t="str">
        <f>TRIM(Table24[[#This Row],[Product Category]])</f>
        <v>Sports</v>
      </c>
      <c r="G422" t="str">
        <f>UPPER('task 1'!C420)</f>
        <v>SOUTH</v>
      </c>
      <c r="H422" t="str">
        <f t="shared" si="18"/>
        <v>SPORTS</v>
      </c>
      <c r="L422" t="str">
        <f t="shared" si="19"/>
        <v>south</v>
      </c>
      <c r="M422" t="str">
        <f t="shared" si="20"/>
        <v>sports</v>
      </c>
    </row>
    <row r="423" spans="2:13">
      <c r="B423" t="str">
        <f>TRIM(Table24[[#This Row],[Region]])</f>
        <v>South</v>
      </c>
      <c r="C423" t="str">
        <f>TRIM(Table24[[#This Row],[Product Category]])</f>
        <v>Sports</v>
      </c>
      <c r="G423" t="str">
        <f>UPPER('task 1'!C421)</f>
        <v>NORTH</v>
      </c>
      <c r="H423" t="str">
        <f t="shared" si="18"/>
        <v>SPORTS</v>
      </c>
      <c r="L423" t="str">
        <f t="shared" si="19"/>
        <v>north</v>
      </c>
      <c r="M423" t="str">
        <f t="shared" si="20"/>
        <v>sports</v>
      </c>
    </row>
    <row r="424" spans="2:13">
      <c r="B424" t="str">
        <f>TRIM(Table24[[#This Row],[Region]])</f>
        <v>North</v>
      </c>
      <c r="C424" t="str">
        <f>TRIM(Table24[[#This Row],[Product Category]])</f>
        <v>Clothing</v>
      </c>
      <c r="G424" t="str">
        <f>UPPER('task 1'!C422)</f>
        <v>NORTH</v>
      </c>
      <c r="H424" t="str">
        <f t="shared" si="18"/>
        <v>CLOTHING</v>
      </c>
      <c r="L424" t="str">
        <f t="shared" si="19"/>
        <v>north</v>
      </c>
      <c r="M424" t="str">
        <f t="shared" si="20"/>
        <v>clothing</v>
      </c>
    </row>
    <row r="425" spans="2:13">
      <c r="B425" t="str">
        <f>TRIM(Table24[[#This Row],[Region]])</f>
        <v>South</v>
      </c>
      <c r="C425" t="str">
        <f>TRIM(Table24[[#This Row],[Product Category]])</f>
        <v>Electronics</v>
      </c>
      <c r="G425" t="str">
        <f>UPPER('task 1'!C423)</f>
        <v>SOUTH</v>
      </c>
      <c r="H425" t="str">
        <f t="shared" si="18"/>
        <v>ELECTRONICS</v>
      </c>
      <c r="L425" t="str">
        <f t="shared" si="19"/>
        <v>south</v>
      </c>
      <c r="M425" t="str">
        <f t="shared" si="20"/>
        <v>electronics</v>
      </c>
    </row>
    <row r="426" spans="2:13">
      <c r="B426" t="str">
        <f>TRIM(Table24[[#This Row],[Region]])</f>
        <v>North</v>
      </c>
      <c r="C426" t="str">
        <f>TRIM(Table24[[#This Row],[Product Category]])</f>
        <v>Furniture</v>
      </c>
      <c r="G426" t="str">
        <f>UPPER('task 1'!C424)</f>
        <v>NORTH</v>
      </c>
      <c r="H426" t="str">
        <f t="shared" si="18"/>
        <v>FURNITURE</v>
      </c>
      <c r="L426" t="str">
        <f t="shared" si="19"/>
        <v>north</v>
      </c>
      <c r="M426" t="str">
        <f t="shared" si="20"/>
        <v>furniture</v>
      </c>
    </row>
    <row r="427" spans="2:13">
      <c r="B427" t="str">
        <f>TRIM(Table24[[#This Row],[Region]])</f>
        <v>West</v>
      </c>
      <c r="C427" t="str">
        <f>TRIM(Table24[[#This Row],[Product Category]])</f>
        <v>Clothing</v>
      </c>
      <c r="G427" t="str">
        <f>UPPER('task 1'!C425)</f>
        <v>SOUTH</v>
      </c>
      <c r="H427" t="str">
        <f t="shared" si="18"/>
        <v>CLOTHING</v>
      </c>
      <c r="L427" t="str">
        <f t="shared" si="19"/>
        <v>south</v>
      </c>
      <c r="M427" t="str">
        <f t="shared" si="20"/>
        <v>clothing</v>
      </c>
    </row>
    <row r="428" spans="2:13">
      <c r="B428" t="str">
        <f>TRIM(Table24[[#This Row],[Region]])</f>
        <v>West</v>
      </c>
      <c r="C428" t="str">
        <f>TRIM(Table24[[#This Row],[Product Category]])</f>
        <v>Clothing</v>
      </c>
      <c r="G428" t="str">
        <f>UPPER('task 1'!C426)</f>
        <v>NORTH</v>
      </c>
      <c r="H428" t="str">
        <f t="shared" si="18"/>
        <v>CLOTHING</v>
      </c>
      <c r="L428" t="str">
        <f t="shared" si="19"/>
        <v>north</v>
      </c>
      <c r="M428" t="str">
        <f t="shared" si="20"/>
        <v>clothing</v>
      </c>
    </row>
    <row r="429" spans="2:13">
      <c r="B429" t="str">
        <f>TRIM(Table24[[#This Row],[Region]])</f>
        <v>East</v>
      </c>
      <c r="C429" t="str">
        <f>TRIM(Table24[[#This Row],[Product Category]])</f>
        <v>Clothing</v>
      </c>
      <c r="G429" t="str">
        <f>UPPER('task 1'!C427)</f>
        <v>WEST</v>
      </c>
      <c r="H429" t="str">
        <f t="shared" si="18"/>
        <v>CLOTHING</v>
      </c>
      <c r="L429" t="str">
        <f t="shared" si="19"/>
        <v>west</v>
      </c>
      <c r="M429" t="str">
        <f t="shared" si="20"/>
        <v>clothing</v>
      </c>
    </row>
    <row r="430" spans="2:13">
      <c r="B430" t="str">
        <f>TRIM(Table24[[#This Row],[Region]])</f>
        <v>West</v>
      </c>
      <c r="C430" t="str">
        <f>TRIM(Table24[[#This Row],[Product Category]])</f>
        <v>Furniture</v>
      </c>
      <c r="G430" t="str">
        <f>UPPER('task 1'!C428)</f>
        <v>WEST</v>
      </c>
      <c r="H430" t="str">
        <f t="shared" si="18"/>
        <v>FURNITURE</v>
      </c>
      <c r="L430" t="str">
        <f t="shared" si="19"/>
        <v>west</v>
      </c>
      <c r="M430" t="str">
        <f t="shared" si="20"/>
        <v>furniture</v>
      </c>
    </row>
    <row r="431" spans="2:13">
      <c r="B431" t="str">
        <f>TRIM(Table24[[#This Row],[Region]])</f>
        <v>West</v>
      </c>
      <c r="C431" t="str">
        <f>TRIM(Table24[[#This Row],[Product Category]])</f>
        <v>Groceries</v>
      </c>
      <c r="G431" t="str">
        <f>UPPER('task 1'!C429)</f>
        <v>EAST</v>
      </c>
      <c r="H431" t="str">
        <f t="shared" si="18"/>
        <v>GROCERIES</v>
      </c>
      <c r="L431" t="str">
        <f t="shared" si="19"/>
        <v>east</v>
      </c>
      <c r="M431" t="str">
        <f t="shared" si="20"/>
        <v>groceries</v>
      </c>
    </row>
    <row r="432" spans="2:13">
      <c r="B432" t="str">
        <f>TRIM(Table24[[#This Row],[Region]])</f>
        <v>East</v>
      </c>
      <c r="C432" t="str">
        <f>TRIM(Table24[[#This Row],[Product Category]])</f>
        <v>Clothing</v>
      </c>
      <c r="G432" t="str">
        <f>UPPER('task 1'!C430)</f>
        <v>WEST</v>
      </c>
      <c r="H432" t="str">
        <f t="shared" si="18"/>
        <v>CLOTHING</v>
      </c>
      <c r="L432" t="str">
        <f t="shared" si="19"/>
        <v>west</v>
      </c>
      <c r="M432" t="str">
        <f t="shared" si="20"/>
        <v>clothing</v>
      </c>
    </row>
    <row r="433" spans="2:13">
      <c r="B433" t="str">
        <f>TRIM(Table24[[#This Row],[Region]])</f>
        <v>East</v>
      </c>
      <c r="C433" t="str">
        <f>TRIM(Table24[[#This Row],[Product Category]])</f>
        <v>Electronics</v>
      </c>
      <c r="G433" t="str">
        <f>UPPER('task 1'!C431)</f>
        <v>WEST</v>
      </c>
      <c r="H433" t="str">
        <f t="shared" si="18"/>
        <v>ELECTRONICS</v>
      </c>
      <c r="L433" t="str">
        <f t="shared" si="19"/>
        <v>west</v>
      </c>
      <c r="M433" t="str">
        <f t="shared" si="20"/>
        <v>electronics</v>
      </c>
    </row>
    <row r="434" spans="2:13">
      <c r="B434" t="str">
        <f>TRIM(Table24[[#This Row],[Region]])</f>
        <v>East</v>
      </c>
      <c r="C434" t="str">
        <f>TRIM(Table24[[#This Row],[Product Category]])</f>
        <v>Sports</v>
      </c>
      <c r="G434" t="str">
        <f>UPPER('task 1'!C432)</f>
        <v>EAST</v>
      </c>
      <c r="H434" t="str">
        <f t="shared" si="18"/>
        <v>SPORTS</v>
      </c>
      <c r="L434" t="str">
        <f t="shared" si="19"/>
        <v>east</v>
      </c>
      <c r="M434" t="str">
        <f t="shared" si="20"/>
        <v>sports</v>
      </c>
    </row>
    <row r="435" spans="2:13">
      <c r="B435" t="str">
        <f>TRIM(Table24[[#This Row],[Region]])</f>
        <v>West</v>
      </c>
      <c r="C435" t="str">
        <f>TRIM(Table24[[#This Row],[Product Category]])</f>
        <v>Clothing</v>
      </c>
      <c r="G435" t="str">
        <f>UPPER('task 1'!C433)</f>
        <v>EAST</v>
      </c>
      <c r="H435" t="str">
        <f t="shared" si="18"/>
        <v>CLOTHING</v>
      </c>
      <c r="L435" t="str">
        <f t="shared" si="19"/>
        <v>east</v>
      </c>
      <c r="M435" t="str">
        <f t="shared" si="20"/>
        <v>clothing</v>
      </c>
    </row>
    <row r="436" spans="2:13">
      <c r="B436" t="str">
        <f>TRIM(Table24[[#This Row],[Region]])</f>
        <v>West</v>
      </c>
      <c r="C436" t="str">
        <f>TRIM(Table24[[#This Row],[Product Category]])</f>
        <v>Electronics</v>
      </c>
      <c r="G436" t="str">
        <f>UPPER('task 1'!C434)</f>
        <v>EAST</v>
      </c>
      <c r="H436" t="str">
        <f t="shared" si="18"/>
        <v>ELECTRONICS</v>
      </c>
      <c r="L436" t="str">
        <f t="shared" si="19"/>
        <v>east</v>
      </c>
      <c r="M436" t="str">
        <f t="shared" si="20"/>
        <v>electronics</v>
      </c>
    </row>
    <row r="437" spans="2:13">
      <c r="B437" t="str">
        <f>TRIM(Table24[[#This Row],[Region]])</f>
        <v>East</v>
      </c>
      <c r="C437" t="str">
        <f>TRIM(Table24[[#This Row],[Product Category]])</f>
        <v>Clothing</v>
      </c>
      <c r="G437" t="str">
        <f>UPPER('task 1'!C435)</f>
        <v>WEST</v>
      </c>
      <c r="H437" t="str">
        <f t="shared" si="18"/>
        <v>CLOTHING</v>
      </c>
      <c r="L437" t="str">
        <f t="shared" si="19"/>
        <v>west</v>
      </c>
      <c r="M437" t="str">
        <f t="shared" si="20"/>
        <v>clothing</v>
      </c>
    </row>
    <row r="438" spans="2:13">
      <c r="B438" t="str">
        <f>TRIM(Table24[[#This Row],[Region]])</f>
        <v>South</v>
      </c>
      <c r="C438" t="str">
        <f>TRIM(Table24[[#This Row],[Product Category]])</f>
        <v>Electronics</v>
      </c>
      <c r="G438" t="str">
        <f>UPPER('task 1'!C436)</f>
        <v>WEST</v>
      </c>
      <c r="H438" t="str">
        <f t="shared" si="18"/>
        <v>ELECTRONICS</v>
      </c>
      <c r="L438" t="str">
        <f t="shared" si="19"/>
        <v>west</v>
      </c>
      <c r="M438" t="str">
        <f t="shared" si="20"/>
        <v>electronics</v>
      </c>
    </row>
    <row r="439" spans="2:13">
      <c r="B439" t="str">
        <f>TRIM(Table24[[#This Row],[Region]])</f>
        <v>South</v>
      </c>
      <c r="C439" t="str">
        <f>TRIM(Table24[[#This Row],[Product Category]])</f>
        <v>Groceries</v>
      </c>
      <c r="G439" t="str">
        <f>UPPER('task 1'!C437)</f>
        <v>EAST</v>
      </c>
      <c r="H439" t="str">
        <f t="shared" si="18"/>
        <v>GROCERIES</v>
      </c>
      <c r="L439" t="str">
        <f t="shared" si="19"/>
        <v>east</v>
      </c>
      <c r="M439" t="str">
        <f t="shared" si="20"/>
        <v>groceries</v>
      </c>
    </row>
    <row r="440" spans="2:13">
      <c r="B440" t="str">
        <f>TRIM(Table24[[#This Row],[Region]])</f>
        <v>West</v>
      </c>
      <c r="C440" t="str">
        <f>TRIM(Table24[[#This Row],[Product Category]])</f>
        <v>Electronics</v>
      </c>
      <c r="G440" t="str">
        <f>UPPER('task 1'!C438)</f>
        <v>SOUTH</v>
      </c>
      <c r="H440" t="str">
        <f t="shared" si="18"/>
        <v>ELECTRONICS</v>
      </c>
      <c r="L440" t="str">
        <f t="shared" si="19"/>
        <v>south</v>
      </c>
      <c r="M440" t="str">
        <f t="shared" si="20"/>
        <v>electronics</v>
      </c>
    </row>
    <row r="441" spans="2:13">
      <c r="B441" t="str">
        <f>TRIM(Table24[[#This Row],[Region]])</f>
        <v>East</v>
      </c>
      <c r="C441" t="str">
        <f>TRIM(Table24[[#This Row],[Product Category]])</f>
        <v>Furniture</v>
      </c>
      <c r="G441" t="str">
        <f>UPPER('task 1'!C439)</f>
        <v>SOUTH</v>
      </c>
      <c r="H441" t="str">
        <f t="shared" si="18"/>
        <v>FURNITURE</v>
      </c>
      <c r="L441" t="str">
        <f t="shared" si="19"/>
        <v>south</v>
      </c>
      <c r="M441" t="str">
        <f t="shared" si="20"/>
        <v>furniture</v>
      </c>
    </row>
    <row r="442" spans="2:13">
      <c r="B442" t="str">
        <f>TRIM(Table24[[#This Row],[Region]])</f>
        <v>South</v>
      </c>
      <c r="C442" t="str">
        <f>TRIM(Table24[[#This Row],[Product Category]])</f>
        <v>Clothing</v>
      </c>
      <c r="G442" t="str">
        <f>UPPER('task 1'!C440)</f>
        <v>WEST</v>
      </c>
      <c r="H442" t="str">
        <f t="shared" si="18"/>
        <v>CLOTHING</v>
      </c>
      <c r="L442" t="str">
        <f t="shared" si="19"/>
        <v>west</v>
      </c>
      <c r="M442" t="str">
        <f t="shared" si="20"/>
        <v>clothing</v>
      </c>
    </row>
    <row r="443" spans="2:13">
      <c r="B443" t="str">
        <f>TRIM(Table24[[#This Row],[Region]])</f>
        <v>East</v>
      </c>
      <c r="C443" t="str">
        <f>TRIM(Table24[[#This Row],[Product Category]])</f>
        <v>Furniture</v>
      </c>
      <c r="G443" t="str">
        <f>UPPER('task 1'!C441)</f>
        <v>EAST</v>
      </c>
      <c r="H443" t="str">
        <f t="shared" si="18"/>
        <v>FURNITURE</v>
      </c>
      <c r="L443" t="str">
        <f t="shared" si="19"/>
        <v>east</v>
      </c>
      <c r="M443" t="str">
        <f t="shared" si="20"/>
        <v>furniture</v>
      </c>
    </row>
    <row r="444" spans="2:13">
      <c r="B444" t="str">
        <f>TRIM(Table24[[#This Row],[Region]])</f>
        <v>West</v>
      </c>
      <c r="C444" t="str">
        <f>TRIM(Table24[[#This Row],[Product Category]])</f>
        <v>Clothing</v>
      </c>
      <c r="G444" t="str">
        <f>UPPER('task 1'!C442)</f>
        <v>SOUTH</v>
      </c>
      <c r="H444" t="str">
        <f t="shared" si="18"/>
        <v>CLOTHING</v>
      </c>
      <c r="L444" t="str">
        <f t="shared" si="19"/>
        <v>south</v>
      </c>
      <c r="M444" t="str">
        <f t="shared" si="20"/>
        <v>clothing</v>
      </c>
    </row>
    <row r="445" spans="2:13">
      <c r="B445" t="str">
        <f>TRIM(Table24[[#This Row],[Region]])</f>
        <v>West</v>
      </c>
      <c r="C445" t="str">
        <f>TRIM(Table24[[#This Row],[Product Category]])</f>
        <v>Sports</v>
      </c>
      <c r="G445" t="str">
        <f>UPPER('task 1'!C443)</f>
        <v>EAST</v>
      </c>
      <c r="H445" t="str">
        <f t="shared" si="18"/>
        <v>SPORTS</v>
      </c>
      <c r="L445" t="str">
        <f t="shared" si="19"/>
        <v>east</v>
      </c>
      <c r="M445" t="str">
        <f t="shared" si="20"/>
        <v>sports</v>
      </c>
    </row>
    <row r="446" spans="2:13">
      <c r="B446" t="str">
        <f>TRIM(Table24[[#This Row],[Region]])</f>
        <v>South</v>
      </c>
      <c r="C446" t="str">
        <f>TRIM(Table24[[#This Row],[Product Category]])</f>
        <v>Groceries</v>
      </c>
      <c r="G446" t="str">
        <f>UPPER('task 1'!C444)</f>
        <v>WEST</v>
      </c>
      <c r="H446" t="str">
        <f t="shared" si="18"/>
        <v>GROCERIES</v>
      </c>
      <c r="L446" t="str">
        <f t="shared" si="19"/>
        <v>west</v>
      </c>
      <c r="M446" t="str">
        <f t="shared" si="20"/>
        <v>groceries</v>
      </c>
    </row>
    <row r="447" spans="2:13">
      <c r="B447" t="str">
        <f>TRIM(Table24[[#This Row],[Region]])</f>
        <v>East</v>
      </c>
      <c r="C447" t="str">
        <f>TRIM(Table24[[#This Row],[Product Category]])</f>
        <v>Groceries</v>
      </c>
      <c r="G447" t="str">
        <f>UPPER('task 1'!C445)</f>
        <v>WEST</v>
      </c>
      <c r="H447" t="str">
        <f t="shared" si="18"/>
        <v>GROCERIES</v>
      </c>
      <c r="L447" t="str">
        <f t="shared" si="19"/>
        <v>west</v>
      </c>
      <c r="M447" t="str">
        <f t="shared" si="20"/>
        <v>groceries</v>
      </c>
    </row>
    <row r="448" spans="2:13">
      <c r="B448" t="str">
        <f>TRIM(Table24[[#This Row],[Region]])</f>
        <v>North</v>
      </c>
      <c r="C448" t="str">
        <f>TRIM(Table24[[#This Row],[Product Category]])</f>
        <v>Furniture</v>
      </c>
      <c r="G448" t="str">
        <f>UPPER('task 1'!C446)</f>
        <v>SOUTH</v>
      </c>
      <c r="H448" t="str">
        <f t="shared" si="18"/>
        <v>FURNITURE</v>
      </c>
      <c r="L448" t="str">
        <f t="shared" si="19"/>
        <v>south</v>
      </c>
      <c r="M448" t="str">
        <f t="shared" si="20"/>
        <v>furniture</v>
      </c>
    </row>
    <row r="449" spans="2:13">
      <c r="B449" t="str">
        <f>TRIM(Table24[[#This Row],[Region]])</f>
        <v>East</v>
      </c>
      <c r="C449" t="str">
        <f>TRIM(Table24[[#This Row],[Product Category]])</f>
        <v>Groceries</v>
      </c>
      <c r="G449" t="str">
        <f>UPPER('task 1'!C447)</f>
        <v>EAST</v>
      </c>
      <c r="H449" t="str">
        <f t="shared" si="18"/>
        <v>GROCERIES</v>
      </c>
      <c r="L449" t="str">
        <f t="shared" si="19"/>
        <v>east</v>
      </c>
      <c r="M449" t="str">
        <f t="shared" si="20"/>
        <v>groceries</v>
      </c>
    </row>
    <row r="450" spans="2:13">
      <c r="B450" t="str">
        <f>TRIM(Table24[[#This Row],[Region]])</f>
        <v>South</v>
      </c>
      <c r="C450" t="str">
        <f>TRIM(Table24[[#This Row],[Product Category]])</f>
        <v>Groceries</v>
      </c>
      <c r="G450" t="str">
        <f>UPPER('task 1'!C448)</f>
        <v>NORTH</v>
      </c>
      <c r="H450" t="str">
        <f t="shared" si="18"/>
        <v>GROCERIES</v>
      </c>
      <c r="L450" t="str">
        <f t="shared" si="19"/>
        <v>north</v>
      </c>
      <c r="M450" t="str">
        <f t="shared" si="20"/>
        <v>groceries</v>
      </c>
    </row>
    <row r="451" spans="2:13">
      <c r="B451" t="str">
        <f>TRIM(Table24[[#This Row],[Region]])</f>
        <v>West</v>
      </c>
      <c r="C451" t="str">
        <f>TRIM(Table24[[#This Row],[Product Category]])</f>
        <v>Groceries</v>
      </c>
      <c r="G451" t="str">
        <f>UPPER('task 1'!C449)</f>
        <v>EAST</v>
      </c>
      <c r="H451" t="str">
        <f t="shared" si="18"/>
        <v>GROCERIES</v>
      </c>
      <c r="L451" t="str">
        <f t="shared" si="19"/>
        <v>east</v>
      </c>
      <c r="M451" t="str">
        <f t="shared" si="20"/>
        <v>groceries</v>
      </c>
    </row>
    <row r="452" spans="2:13">
      <c r="B452" t="str">
        <f>TRIM(Table24[[#This Row],[Region]])</f>
        <v>West</v>
      </c>
      <c r="C452" t="str">
        <f>TRIM(Table24[[#This Row],[Product Category]])</f>
        <v>Furniture</v>
      </c>
      <c r="G452" t="str">
        <f>UPPER('task 1'!C450)</f>
        <v>SOUTH</v>
      </c>
      <c r="H452" t="str">
        <f t="shared" si="18"/>
        <v>FURNITURE</v>
      </c>
      <c r="L452" t="str">
        <f t="shared" si="19"/>
        <v>south</v>
      </c>
      <c r="M452" t="str">
        <f t="shared" si="20"/>
        <v>furniture</v>
      </c>
    </row>
    <row r="453" spans="2:13">
      <c r="B453" t="str">
        <f>TRIM(Table24[[#This Row],[Region]])</f>
        <v>South</v>
      </c>
      <c r="C453" t="str">
        <f>TRIM(Table24[[#This Row],[Product Category]])</f>
        <v>Clothing</v>
      </c>
      <c r="G453" t="str">
        <f>UPPER('task 1'!C451)</f>
        <v>WEST</v>
      </c>
      <c r="H453" t="str">
        <f t="shared" ref="H453:H516" si="21">UPPER(C453)</f>
        <v>CLOTHING</v>
      </c>
      <c r="L453" t="str">
        <f t="shared" ref="L453:L516" si="22">LOWER(G453)</f>
        <v>west</v>
      </c>
      <c r="M453" t="str">
        <f t="shared" ref="M453:M516" si="23">LOWER(H453)</f>
        <v>clothing</v>
      </c>
    </row>
    <row r="454" spans="2:13">
      <c r="B454" t="str">
        <f>TRIM(Table24[[#This Row],[Region]])</f>
        <v>South</v>
      </c>
      <c r="C454" t="str">
        <f>TRIM(Table24[[#This Row],[Product Category]])</f>
        <v>Electronics</v>
      </c>
      <c r="G454" t="str">
        <f>UPPER('task 1'!C452)</f>
        <v>WEST</v>
      </c>
      <c r="H454" t="str">
        <f t="shared" si="21"/>
        <v>ELECTRONICS</v>
      </c>
      <c r="L454" t="str">
        <f t="shared" si="22"/>
        <v>west</v>
      </c>
      <c r="M454" t="str">
        <f t="shared" si="23"/>
        <v>electronics</v>
      </c>
    </row>
    <row r="455" spans="2:13">
      <c r="B455" t="str">
        <f>TRIM(Table24[[#This Row],[Region]])</f>
        <v>West</v>
      </c>
      <c r="C455" t="str">
        <f>TRIM(Table24[[#This Row],[Product Category]])</f>
        <v>Electronics</v>
      </c>
      <c r="G455" t="str">
        <f>UPPER('task 1'!C453)</f>
        <v>SOUTH</v>
      </c>
      <c r="H455" t="str">
        <f t="shared" si="21"/>
        <v>ELECTRONICS</v>
      </c>
      <c r="L455" t="str">
        <f t="shared" si="22"/>
        <v>south</v>
      </c>
      <c r="M455" t="str">
        <f t="shared" si="23"/>
        <v>electronics</v>
      </c>
    </row>
    <row r="456" spans="2:13">
      <c r="B456" t="str">
        <f>TRIM(Table24[[#This Row],[Region]])</f>
        <v>West</v>
      </c>
      <c r="C456" t="str">
        <f>TRIM(Table24[[#This Row],[Product Category]])</f>
        <v>Sports</v>
      </c>
      <c r="G456" t="str">
        <f>UPPER('task 1'!C454)</f>
        <v>SOUTH</v>
      </c>
      <c r="H456" t="str">
        <f t="shared" si="21"/>
        <v>SPORTS</v>
      </c>
      <c r="L456" t="str">
        <f t="shared" si="22"/>
        <v>south</v>
      </c>
      <c r="M456" t="str">
        <f t="shared" si="23"/>
        <v>sports</v>
      </c>
    </row>
    <row r="457" spans="2:13">
      <c r="B457" t="str">
        <f>TRIM(Table24[[#This Row],[Region]])</f>
        <v>South</v>
      </c>
      <c r="C457" t="str">
        <f>TRIM(Table24[[#This Row],[Product Category]])</f>
        <v>Groceries</v>
      </c>
      <c r="G457" t="str">
        <f>UPPER('task 1'!C455)</f>
        <v>WEST</v>
      </c>
      <c r="H457" t="str">
        <f t="shared" si="21"/>
        <v>GROCERIES</v>
      </c>
      <c r="L457" t="str">
        <f t="shared" si="22"/>
        <v>west</v>
      </c>
      <c r="M457" t="str">
        <f t="shared" si="23"/>
        <v>groceries</v>
      </c>
    </row>
    <row r="458" spans="2:13">
      <c r="B458" t="str">
        <f>TRIM(Table24[[#This Row],[Region]])</f>
        <v>East</v>
      </c>
      <c r="C458" t="str">
        <f>TRIM(Table24[[#This Row],[Product Category]])</f>
        <v>Clothing</v>
      </c>
      <c r="G458" t="str">
        <f>UPPER('task 1'!C456)</f>
        <v>WEST</v>
      </c>
      <c r="H458" t="str">
        <f t="shared" si="21"/>
        <v>CLOTHING</v>
      </c>
      <c r="L458" t="str">
        <f t="shared" si="22"/>
        <v>west</v>
      </c>
      <c r="M458" t="str">
        <f t="shared" si="23"/>
        <v>clothing</v>
      </c>
    </row>
    <row r="459" spans="2:13">
      <c r="B459" t="str">
        <f>TRIM(Table24[[#This Row],[Region]])</f>
        <v>East</v>
      </c>
      <c r="C459" t="str">
        <f>TRIM(Table24[[#This Row],[Product Category]])</f>
        <v>Electronics</v>
      </c>
      <c r="G459" t="str">
        <f>UPPER('task 1'!C457)</f>
        <v>SOUTH</v>
      </c>
      <c r="H459" t="str">
        <f t="shared" si="21"/>
        <v>ELECTRONICS</v>
      </c>
      <c r="L459" t="str">
        <f t="shared" si="22"/>
        <v>south</v>
      </c>
      <c r="M459" t="str">
        <f t="shared" si="23"/>
        <v>electronics</v>
      </c>
    </row>
    <row r="460" spans="2:13">
      <c r="B460" t="str">
        <f>TRIM(Table24[[#This Row],[Region]])</f>
        <v>West</v>
      </c>
      <c r="C460" t="str">
        <f>TRIM(Table24[[#This Row],[Product Category]])</f>
        <v>Sports</v>
      </c>
      <c r="G460" t="str">
        <f>UPPER('task 1'!C458)</f>
        <v>EAST</v>
      </c>
      <c r="H460" t="str">
        <f t="shared" si="21"/>
        <v>SPORTS</v>
      </c>
      <c r="L460" t="str">
        <f t="shared" si="22"/>
        <v>east</v>
      </c>
      <c r="M460" t="str">
        <f t="shared" si="23"/>
        <v>sports</v>
      </c>
    </row>
    <row r="461" spans="2:13">
      <c r="B461" t="str">
        <f>TRIM(Table24[[#This Row],[Region]])</f>
        <v>East</v>
      </c>
      <c r="C461" t="str">
        <f>TRIM(Table24[[#This Row],[Product Category]])</f>
        <v>Electronics</v>
      </c>
      <c r="G461" t="str">
        <f>UPPER('task 1'!C459)</f>
        <v>EAST</v>
      </c>
      <c r="H461" t="str">
        <f t="shared" si="21"/>
        <v>ELECTRONICS</v>
      </c>
      <c r="L461" t="str">
        <f t="shared" si="22"/>
        <v>east</v>
      </c>
      <c r="M461" t="str">
        <f t="shared" si="23"/>
        <v>electronics</v>
      </c>
    </row>
    <row r="462" spans="2:13">
      <c r="B462" t="str">
        <f>TRIM(Table24[[#This Row],[Region]])</f>
        <v>East</v>
      </c>
      <c r="C462" t="str">
        <f>TRIM(Table24[[#This Row],[Product Category]])</f>
        <v>Electronics</v>
      </c>
      <c r="G462" t="str">
        <f>UPPER('task 1'!C460)</f>
        <v>WEST</v>
      </c>
      <c r="H462" t="str">
        <f t="shared" si="21"/>
        <v>ELECTRONICS</v>
      </c>
      <c r="L462" t="str">
        <f t="shared" si="22"/>
        <v>west</v>
      </c>
      <c r="M462" t="str">
        <f t="shared" si="23"/>
        <v>electronics</v>
      </c>
    </row>
    <row r="463" spans="2:13">
      <c r="B463" t="str">
        <f>TRIM(Table24[[#This Row],[Region]])</f>
        <v>West</v>
      </c>
      <c r="C463" t="str">
        <f>TRIM(Table24[[#This Row],[Product Category]])</f>
        <v>Clothing</v>
      </c>
      <c r="G463" t="str">
        <f>UPPER('task 1'!C461)</f>
        <v>EAST</v>
      </c>
      <c r="H463" t="str">
        <f t="shared" si="21"/>
        <v>CLOTHING</v>
      </c>
      <c r="L463" t="str">
        <f t="shared" si="22"/>
        <v>east</v>
      </c>
      <c r="M463" t="str">
        <f t="shared" si="23"/>
        <v>clothing</v>
      </c>
    </row>
    <row r="464" spans="2:13">
      <c r="B464" t="str">
        <f>TRIM(Table24[[#This Row],[Region]])</f>
        <v>North</v>
      </c>
      <c r="C464" t="str">
        <f>TRIM(Table24[[#This Row],[Product Category]])</f>
        <v>Clothing</v>
      </c>
      <c r="G464" t="str">
        <f>UPPER('task 1'!C462)</f>
        <v>EAST</v>
      </c>
      <c r="H464" t="str">
        <f t="shared" si="21"/>
        <v>CLOTHING</v>
      </c>
      <c r="L464" t="str">
        <f t="shared" si="22"/>
        <v>east</v>
      </c>
      <c r="M464" t="str">
        <f t="shared" si="23"/>
        <v>clothing</v>
      </c>
    </row>
    <row r="465" spans="2:13">
      <c r="B465" t="str">
        <f>TRIM(Table24[[#This Row],[Region]])</f>
        <v>East</v>
      </c>
      <c r="C465" t="str">
        <f>TRIM(Table24[[#This Row],[Product Category]])</f>
        <v>Sports</v>
      </c>
      <c r="G465" t="str">
        <f>UPPER('task 1'!C463)</f>
        <v>WEST</v>
      </c>
      <c r="H465" t="str">
        <f t="shared" si="21"/>
        <v>SPORTS</v>
      </c>
      <c r="L465" t="str">
        <f t="shared" si="22"/>
        <v>west</v>
      </c>
      <c r="M465" t="str">
        <f t="shared" si="23"/>
        <v>sports</v>
      </c>
    </row>
    <row r="466" spans="2:13">
      <c r="B466" t="str">
        <f>TRIM(Table24[[#This Row],[Region]])</f>
        <v>East</v>
      </c>
      <c r="C466" t="str">
        <f>TRIM(Table24[[#This Row],[Product Category]])</f>
        <v>Groceries</v>
      </c>
      <c r="G466" t="str">
        <f>UPPER('task 1'!C464)</f>
        <v>NORTH</v>
      </c>
      <c r="H466" t="str">
        <f t="shared" si="21"/>
        <v>GROCERIES</v>
      </c>
      <c r="L466" t="str">
        <f t="shared" si="22"/>
        <v>north</v>
      </c>
      <c r="M466" t="str">
        <f t="shared" si="23"/>
        <v>groceries</v>
      </c>
    </row>
    <row r="467" spans="2:13">
      <c r="B467" t="str">
        <f>TRIM(Table24[[#This Row],[Region]])</f>
        <v>North</v>
      </c>
      <c r="C467" t="str">
        <f>TRIM(Table24[[#This Row],[Product Category]])</f>
        <v>Electronics</v>
      </c>
      <c r="G467" t="str">
        <f>UPPER('task 1'!C465)</f>
        <v>EAST</v>
      </c>
      <c r="H467" t="str">
        <f t="shared" si="21"/>
        <v>ELECTRONICS</v>
      </c>
      <c r="L467" t="str">
        <f t="shared" si="22"/>
        <v>east</v>
      </c>
      <c r="M467" t="str">
        <f t="shared" si="23"/>
        <v>electronics</v>
      </c>
    </row>
    <row r="468" spans="2:13">
      <c r="B468" t="str">
        <f>TRIM(Table24[[#This Row],[Region]])</f>
        <v>East</v>
      </c>
      <c r="C468" t="str">
        <f>TRIM(Table24[[#This Row],[Product Category]])</f>
        <v>Groceries</v>
      </c>
      <c r="G468" t="str">
        <f>UPPER('task 1'!C466)</f>
        <v>EAST</v>
      </c>
      <c r="H468" t="str">
        <f t="shared" si="21"/>
        <v>GROCERIES</v>
      </c>
      <c r="L468" t="str">
        <f t="shared" si="22"/>
        <v>east</v>
      </c>
      <c r="M468" t="str">
        <f t="shared" si="23"/>
        <v>groceries</v>
      </c>
    </row>
    <row r="469" spans="2:13">
      <c r="B469" t="str">
        <f>TRIM(Table24[[#This Row],[Region]])</f>
        <v>North</v>
      </c>
      <c r="C469" t="str">
        <f>TRIM(Table24[[#This Row],[Product Category]])</f>
        <v>Furniture</v>
      </c>
      <c r="G469" t="str">
        <f>UPPER('task 1'!C467)</f>
        <v>NORTH</v>
      </c>
      <c r="H469" t="str">
        <f t="shared" si="21"/>
        <v>FURNITURE</v>
      </c>
      <c r="L469" t="str">
        <f t="shared" si="22"/>
        <v>north</v>
      </c>
      <c r="M469" t="str">
        <f t="shared" si="23"/>
        <v>furniture</v>
      </c>
    </row>
    <row r="470" spans="2:13">
      <c r="B470" t="str">
        <f>TRIM(Table24[[#This Row],[Region]])</f>
        <v>East</v>
      </c>
      <c r="C470" t="str">
        <f>TRIM(Table24[[#This Row],[Product Category]])</f>
        <v>Electronics</v>
      </c>
      <c r="G470" t="str">
        <f>UPPER('task 1'!C468)</f>
        <v>EAST</v>
      </c>
      <c r="H470" t="str">
        <f t="shared" si="21"/>
        <v>ELECTRONICS</v>
      </c>
      <c r="L470" t="str">
        <f t="shared" si="22"/>
        <v>east</v>
      </c>
      <c r="M470" t="str">
        <f t="shared" si="23"/>
        <v>electronics</v>
      </c>
    </row>
    <row r="471" spans="2:13">
      <c r="B471" t="str">
        <f>TRIM(Table24[[#This Row],[Region]])</f>
        <v>West</v>
      </c>
      <c r="C471" t="str">
        <f>TRIM(Table24[[#This Row],[Product Category]])</f>
        <v>Electronics</v>
      </c>
      <c r="G471" t="str">
        <f>UPPER('task 1'!C469)</f>
        <v>NORTH</v>
      </c>
      <c r="H471" t="str">
        <f t="shared" si="21"/>
        <v>ELECTRONICS</v>
      </c>
      <c r="L471" t="str">
        <f t="shared" si="22"/>
        <v>north</v>
      </c>
      <c r="M471" t="str">
        <f t="shared" si="23"/>
        <v>electronics</v>
      </c>
    </row>
    <row r="472" spans="2:13">
      <c r="B472" t="str">
        <f>TRIM(Table24[[#This Row],[Region]])</f>
        <v>North</v>
      </c>
      <c r="C472" t="str">
        <f>TRIM(Table24[[#This Row],[Product Category]])</f>
        <v>Electronics</v>
      </c>
      <c r="G472" t="str">
        <f>UPPER('task 1'!C470)</f>
        <v>EAST</v>
      </c>
      <c r="H472" t="str">
        <f t="shared" si="21"/>
        <v>ELECTRONICS</v>
      </c>
      <c r="L472" t="str">
        <f t="shared" si="22"/>
        <v>east</v>
      </c>
      <c r="M472" t="str">
        <f t="shared" si="23"/>
        <v>electronics</v>
      </c>
    </row>
    <row r="473" spans="2:13">
      <c r="B473" t="str">
        <f>TRIM(Table24[[#This Row],[Region]])</f>
        <v>South</v>
      </c>
      <c r="C473" t="str">
        <f>TRIM(Table24[[#This Row],[Product Category]])</f>
        <v>Clothing</v>
      </c>
      <c r="G473" t="str">
        <f>UPPER('task 1'!C471)</f>
        <v>WEST</v>
      </c>
      <c r="H473" t="str">
        <f t="shared" si="21"/>
        <v>CLOTHING</v>
      </c>
      <c r="L473" t="str">
        <f t="shared" si="22"/>
        <v>west</v>
      </c>
      <c r="M473" t="str">
        <f t="shared" si="23"/>
        <v>clothing</v>
      </c>
    </row>
    <row r="474" spans="2:13">
      <c r="B474" t="str">
        <f>TRIM(Table24[[#This Row],[Region]])</f>
        <v>North</v>
      </c>
      <c r="C474" t="str">
        <f>TRIM(Table24[[#This Row],[Product Category]])</f>
        <v>Groceries</v>
      </c>
      <c r="G474" t="str">
        <f>UPPER('task 1'!C472)</f>
        <v>NORTH</v>
      </c>
      <c r="H474" t="str">
        <f t="shared" si="21"/>
        <v>GROCERIES</v>
      </c>
      <c r="L474" t="str">
        <f t="shared" si="22"/>
        <v>north</v>
      </c>
      <c r="M474" t="str">
        <f t="shared" si="23"/>
        <v>groceries</v>
      </c>
    </row>
    <row r="475" spans="2:13">
      <c r="B475" t="str">
        <f>TRIM(Table24[[#This Row],[Region]])</f>
        <v>West</v>
      </c>
      <c r="C475" t="str">
        <f>TRIM(Table24[[#This Row],[Product Category]])</f>
        <v>Furniture</v>
      </c>
      <c r="G475" t="str">
        <f>UPPER('task 1'!C473)</f>
        <v>SOUTH</v>
      </c>
      <c r="H475" t="str">
        <f t="shared" si="21"/>
        <v>FURNITURE</v>
      </c>
      <c r="L475" t="str">
        <f t="shared" si="22"/>
        <v>south</v>
      </c>
      <c r="M475" t="str">
        <f t="shared" si="23"/>
        <v>furniture</v>
      </c>
    </row>
    <row r="476" spans="2:13">
      <c r="B476" t="str">
        <f>TRIM(Table24[[#This Row],[Region]])</f>
        <v>East</v>
      </c>
      <c r="C476" t="str">
        <f>TRIM(Table24[[#This Row],[Product Category]])</f>
        <v>Clothing</v>
      </c>
      <c r="G476" t="str">
        <f>UPPER('task 1'!C474)</f>
        <v>NORTH</v>
      </c>
      <c r="H476" t="str">
        <f t="shared" si="21"/>
        <v>CLOTHING</v>
      </c>
      <c r="L476" t="str">
        <f t="shared" si="22"/>
        <v>north</v>
      </c>
      <c r="M476" t="str">
        <f t="shared" si="23"/>
        <v>clothing</v>
      </c>
    </row>
    <row r="477" spans="2:13">
      <c r="B477" t="str">
        <f>TRIM(Table24[[#This Row],[Region]])</f>
        <v>East</v>
      </c>
      <c r="C477" t="str">
        <f>TRIM(Table24[[#This Row],[Product Category]])</f>
        <v>Clothing</v>
      </c>
      <c r="G477" t="str">
        <f>UPPER('task 1'!C475)</f>
        <v>WEST</v>
      </c>
      <c r="H477" t="str">
        <f t="shared" si="21"/>
        <v>CLOTHING</v>
      </c>
      <c r="L477" t="str">
        <f t="shared" si="22"/>
        <v>west</v>
      </c>
      <c r="M477" t="str">
        <f t="shared" si="23"/>
        <v>clothing</v>
      </c>
    </row>
    <row r="478" spans="2:13">
      <c r="B478" t="str">
        <f>TRIM(Table24[[#This Row],[Region]])</f>
        <v>West</v>
      </c>
      <c r="C478" t="str">
        <f>TRIM(Table24[[#This Row],[Product Category]])</f>
        <v>Electronics</v>
      </c>
      <c r="G478" t="str">
        <f>UPPER('task 1'!C476)</f>
        <v>EAST</v>
      </c>
      <c r="H478" t="str">
        <f t="shared" si="21"/>
        <v>ELECTRONICS</v>
      </c>
      <c r="L478" t="str">
        <f t="shared" si="22"/>
        <v>east</v>
      </c>
      <c r="M478" t="str">
        <f t="shared" si="23"/>
        <v>electronics</v>
      </c>
    </row>
    <row r="479" spans="2:13">
      <c r="B479" t="str">
        <f>TRIM(Table24[[#This Row],[Region]])</f>
        <v>East</v>
      </c>
      <c r="C479" t="str">
        <f>TRIM(Table24[[#This Row],[Product Category]])</f>
        <v>Furniture</v>
      </c>
      <c r="G479" t="str">
        <f>UPPER('task 1'!C477)</f>
        <v>EAST</v>
      </c>
      <c r="H479" t="str">
        <f t="shared" si="21"/>
        <v>FURNITURE</v>
      </c>
      <c r="L479" t="str">
        <f t="shared" si="22"/>
        <v>east</v>
      </c>
      <c r="M479" t="str">
        <f t="shared" si="23"/>
        <v>furniture</v>
      </c>
    </row>
    <row r="480" spans="2:13">
      <c r="B480" t="str">
        <f>TRIM(Table24[[#This Row],[Region]])</f>
        <v>North</v>
      </c>
      <c r="C480" t="str">
        <f>TRIM(Table24[[#This Row],[Product Category]])</f>
        <v>Furniture</v>
      </c>
      <c r="G480" t="str">
        <f>UPPER('task 1'!C478)</f>
        <v>WEST</v>
      </c>
      <c r="H480" t="str">
        <f t="shared" si="21"/>
        <v>FURNITURE</v>
      </c>
      <c r="L480" t="str">
        <f t="shared" si="22"/>
        <v>west</v>
      </c>
      <c r="M480" t="str">
        <f t="shared" si="23"/>
        <v>furniture</v>
      </c>
    </row>
    <row r="481" spans="2:13">
      <c r="B481" t="str">
        <f>TRIM(Table24[[#This Row],[Region]])</f>
        <v>South</v>
      </c>
      <c r="C481" t="str">
        <f>TRIM(Table24[[#This Row],[Product Category]])</f>
        <v>Groceries</v>
      </c>
      <c r="G481" t="str">
        <f>UPPER('task 1'!C479)</f>
        <v>EAST</v>
      </c>
      <c r="H481" t="str">
        <f t="shared" si="21"/>
        <v>GROCERIES</v>
      </c>
      <c r="L481" t="str">
        <f t="shared" si="22"/>
        <v>east</v>
      </c>
      <c r="M481" t="str">
        <f t="shared" si="23"/>
        <v>groceries</v>
      </c>
    </row>
    <row r="482" spans="2:13">
      <c r="B482" t="str">
        <f>TRIM(Table24[[#This Row],[Region]])</f>
        <v>North</v>
      </c>
      <c r="C482" t="str">
        <f>TRIM(Table24[[#This Row],[Product Category]])</f>
        <v>Sports</v>
      </c>
      <c r="G482" t="str">
        <f>UPPER('task 1'!C480)</f>
        <v>NORTH</v>
      </c>
      <c r="H482" t="str">
        <f t="shared" si="21"/>
        <v>SPORTS</v>
      </c>
      <c r="L482" t="str">
        <f t="shared" si="22"/>
        <v>north</v>
      </c>
      <c r="M482" t="str">
        <f t="shared" si="23"/>
        <v>sports</v>
      </c>
    </row>
    <row r="483" spans="2:13">
      <c r="B483" t="str">
        <f>TRIM(Table24[[#This Row],[Region]])</f>
        <v>West</v>
      </c>
      <c r="C483" t="str">
        <f>TRIM(Table24[[#This Row],[Product Category]])</f>
        <v>Electronics</v>
      </c>
      <c r="G483" t="str">
        <f>UPPER('task 1'!C481)</f>
        <v>SOUTH</v>
      </c>
      <c r="H483" t="str">
        <f t="shared" si="21"/>
        <v>ELECTRONICS</v>
      </c>
      <c r="L483" t="str">
        <f t="shared" si="22"/>
        <v>south</v>
      </c>
      <c r="M483" t="str">
        <f t="shared" si="23"/>
        <v>electronics</v>
      </c>
    </row>
    <row r="484" spans="2:13">
      <c r="B484" t="str">
        <f>TRIM(Table24[[#This Row],[Region]])</f>
        <v>East</v>
      </c>
      <c r="C484" t="str">
        <f>TRIM(Table24[[#This Row],[Product Category]])</f>
        <v>Groceries</v>
      </c>
      <c r="G484" t="str">
        <f>UPPER('task 1'!C482)</f>
        <v>NORTH</v>
      </c>
      <c r="H484" t="str">
        <f t="shared" si="21"/>
        <v>GROCERIES</v>
      </c>
      <c r="L484" t="str">
        <f t="shared" si="22"/>
        <v>north</v>
      </c>
      <c r="M484" t="str">
        <f t="shared" si="23"/>
        <v>groceries</v>
      </c>
    </row>
    <row r="485" spans="2:13">
      <c r="B485" t="str">
        <f>TRIM(Table24[[#This Row],[Region]])</f>
        <v>South</v>
      </c>
      <c r="C485" t="str">
        <f>TRIM(Table24[[#This Row],[Product Category]])</f>
        <v>Clothing</v>
      </c>
      <c r="G485" t="str">
        <f>UPPER('task 1'!C483)</f>
        <v>WEST</v>
      </c>
      <c r="H485" t="str">
        <f t="shared" si="21"/>
        <v>CLOTHING</v>
      </c>
      <c r="L485" t="str">
        <f t="shared" si="22"/>
        <v>west</v>
      </c>
      <c r="M485" t="str">
        <f t="shared" si="23"/>
        <v>clothing</v>
      </c>
    </row>
    <row r="486" spans="2:13">
      <c r="B486" t="str">
        <f>TRIM(Table24[[#This Row],[Region]])</f>
        <v>West</v>
      </c>
      <c r="C486" t="str">
        <f>TRIM(Table24[[#This Row],[Product Category]])</f>
        <v>Electronics</v>
      </c>
      <c r="G486" t="str">
        <f>UPPER('task 1'!C484)</f>
        <v>EAST</v>
      </c>
      <c r="H486" t="str">
        <f t="shared" si="21"/>
        <v>ELECTRONICS</v>
      </c>
      <c r="L486" t="str">
        <f t="shared" si="22"/>
        <v>east</v>
      </c>
      <c r="M486" t="str">
        <f t="shared" si="23"/>
        <v>electronics</v>
      </c>
    </row>
    <row r="487" spans="2:13">
      <c r="B487" t="str">
        <f>TRIM(Table24[[#This Row],[Region]])</f>
        <v>West</v>
      </c>
      <c r="C487" t="str">
        <f>TRIM(Table24[[#This Row],[Product Category]])</f>
        <v>Sports</v>
      </c>
      <c r="G487" t="str">
        <f>UPPER('task 1'!C485)</f>
        <v>SOUTH</v>
      </c>
      <c r="H487" t="str">
        <f t="shared" si="21"/>
        <v>SPORTS</v>
      </c>
      <c r="L487" t="str">
        <f t="shared" si="22"/>
        <v>south</v>
      </c>
      <c r="M487" t="str">
        <f t="shared" si="23"/>
        <v>sports</v>
      </c>
    </row>
    <row r="488" spans="2:13">
      <c r="B488" t="str">
        <f>TRIM(Table24[[#This Row],[Region]])</f>
        <v>South</v>
      </c>
      <c r="C488" t="str">
        <f>TRIM(Table24[[#This Row],[Product Category]])</f>
        <v>Clothing</v>
      </c>
      <c r="G488" t="str">
        <f>UPPER('task 1'!C486)</f>
        <v>WEST</v>
      </c>
      <c r="H488" t="str">
        <f t="shared" si="21"/>
        <v>CLOTHING</v>
      </c>
      <c r="L488" t="str">
        <f t="shared" si="22"/>
        <v>west</v>
      </c>
      <c r="M488" t="str">
        <f t="shared" si="23"/>
        <v>clothing</v>
      </c>
    </row>
    <row r="489" spans="2:13">
      <c r="B489" t="str">
        <f>TRIM(Table24[[#This Row],[Region]])</f>
        <v>East</v>
      </c>
      <c r="C489" t="str">
        <f>TRIM(Table24[[#This Row],[Product Category]])</f>
        <v>Electronics</v>
      </c>
      <c r="G489" t="str">
        <f>UPPER('task 1'!C487)</f>
        <v>WEST</v>
      </c>
      <c r="H489" t="str">
        <f t="shared" si="21"/>
        <v>ELECTRONICS</v>
      </c>
      <c r="L489" t="str">
        <f t="shared" si="22"/>
        <v>west</v>
      </c>
      <c r="M489" t="str">
        <f t="shared" si="23"/>
        <v>electronics</v>
      </c>
    </row>
    <row r="490" spans="2:13">
      <c r="B490" t="str">
        <f>TRIM(Table24[[#This Row],[Region]])</f>
        <v>North</v>
      </c>
      <c r="C490" t="str">
        <f>TRIM(Table24[[#This Row],[Product Category]])</f>
        <v>Furniture</v>
      </c>
      <c r="G490" t="str">
        <f>UPPER('task 1'!C488)</f>
        <v>SOUTH</v>
      </c>
      <c r="H490" t="str">
        <f t="shared" si="21"/>
        <v>FURNITURE</v>
      </c>
      <c r="L490" t="str">
        <f t="shared" si="22"/>
        <v>south</v>
      </c>
      <c r="M490" t="str">
        <f t="shared" si="23"/>
        <v>furniture</v>
      </c>
    </row>
    <row r="491" spans="2:13">
      <c r="B491" t="str">
        <f>TRIM(Table24[[#This Row],[Region]])</f>
        <v>North</v>
      </c>
      <c r="C491" t="str">
        <f>TRIM(Table24[[#This Row],[Product Category]])</f>
        <v>Groceries</v>
      </c>
      <c r="G491" t="str">
        <f>UPPER('task 1'!C489)</f>
        <v>EAST</v>
      </c>
      <c r="H491" t="str">
        <f t="shared" si="21"/>
        <v>GROCERIES</v>
      </c>
      <c r="L491" t="str">
        <f t="shared" si="22"/>
        <v>east</v>
      </c>
      <c r="M491" t="str">
        <f t="shared" si="23"/>
        <v>groceries</v>
      </c>
    </row>
    <row r="492" spans="2:13">
      <c r="B492" t="str">
        <f>TRIM(Table24[[#This Row],[Region]])</f>
        <v>South</v>
      </c>
      <c r="C492" t="str">
        <f>TRIM(Table24[[#This Row],[Product Category]])</f>
        <v>Furniture</v>
      </c>
      <c r="G492" t="str">
        <f>UPPER('task 1'!C490)</f>
        <v>NORTH</v>
      </c>
      <c r="H492" t="str">
        <f t="shared" si="21"/>
        <v>FURNITURE</v>
      </c>
      <c r="L492" t="str">
        <f t="shared" si="22"/>
        <v>north</v>
      </c>
      <c r="M492" t="str">
        <f t="shared" si="23"/>
        <v>furniture</v>
      </c>
    </row>
    <row r="493" spans="2:13">
      <c r="B493" t="str">
        <f>TRIM(Table24[[#This Row],[Region]])</f>
        <v>East</v>
      </c>
      <c r="C493" t="str">
        <f>TRIM(Table24[[#This Row],[Product Category]])</f>
        <v>Groceries</v>
      </c>
      <c r="G493" t="str">
        <f>UPPER('task 1'!C491)</f>
        <v>NORTH</v>
      </c>
      <c r="H493" t="str">
        <f t="shared" si="21"/>
        <v>GROCERIES</v>
      </c>
      <c r="L493" t="str">
        <f t="shared" si="22"/>
        <v>north</v>
      </c>
      <c r="M493" t="str">
        <f t="shared" si="23"/>
        <v>groceries</v>
      </c>
    </row>
    <row r="494" spans="2:13">
      <c r="B494" t="str">
        <f>TRIM(Table24[[#This Row],[Region]])</f>
        <v>South</v>
      </c>
      <c r="C494" t="str">
        <f>TRIM(Table24[[#This Row],[Product Category]])</f>
        <v>Groceries</v>
      </c>
      <c r="G494" t="str">
        <f>UPPER('task 1'!C492)</f>
        <v>SOUTH</v>
      </c>
      <c r="H494" t="str">
        <f t="shared" si="21"/>
        <v>GROCERIES</v>
      </c>
      <c r="L494" t="str">
        <f t="shared" si="22"/>
        <v>south</v>
      </c>
      <c r="M494" t="str">
        <f t="shared" si="23"/>
        <v>groceries</v>
      </c>
    </row>
    <row r="495" spans="2:13">
      <c r="B495" t="str">
        <f>TRIM(Table24[[#This Row],[Region]])</f>
        <v>North</v>
      </c>
      <c r="C495" t="str">
        <f>TRIM(Table24[[#This Row],[Product Category]])</f>
        <v>Clothing</v>
      </c>
      <c r="G495" t="str">
        <f>UPPER('task 1'!C493)</f>
        <v>EAST</v>
      </c>
      <c r="H495" t="str">
        <f t="shared" si="21"/>
        <v>CLOTHING</v>
      </c>
      <c r="L495" t="str">
        <f t="shared" si="22"/>
        <v>east</v>
      </c>
      <c r="M495" t="str">
        <f t="shared" si="23"/>
        <v>clothing</v>
      </c>
    </row>
    <row r="496" spans="2:13">
      <c r="B496" t="str">
        <f>TRIM(Table24[[#This Row],[Region]])</f>
        <v>East</v>
      </c>
      <c r="C496" t="str">
        <f>TRIM(Table24[[#This Row],[Product Category]])</f>
        <v>Clothing</v>
      </c>
      <c r="G496" t="str">
        <f>UPPER('task 1'!C494)</f>
        <v>SOUTH</v>
      </c>
      <c r="H496" t="str">
        <f t="shared" si="21"/>
        <v>CLOTHING</v>
      </c>
      <c r="L496" t="str">
        <f t="shared" si="22"/>
        <v>south</v>
      </c>
      <c r="M496" t="str">
        <f t="shared" si="23"/>
        <v>clothing</v>
      </c>
    </row>
    <row r="497" spans="2:13">
      <c r="B497" t="str">
        <f>TRIM(Table24[[#This Row],[Region]])</f>
        <v>East</v>
      </c>
      <c r="C497" t="str">
        <f>TRIM(Table24[[#This Row],[Product Category]])</f>
        <v>Sports</v>
      </c>
      <c r="G497" t="str">
        <f>UPPER('task 1'!C495)</f>
        <v>NORTH</v>
      </c>
      <c r="H497" t="str">
        <f t="shared" si="21"/>
        <v>SPORTS</v>
      </c>
      <c r="L497" t="str">
        <f t="shared" si="22"/>
        <v>north</v>
      </c>
      <c r="M497" t="str">
        <f t="shared" si="23"/>
        <v>sports</v>
      </c>
    </row>
    <row r="498" spans="2:13">
      <c r="B498" t="str">
        <f>TRIM(Table24[[#This Row],[Region]])</f>
        <v>East</v>
      </c>
      <c r="C498" t="str">
        <f>TRIM(Table24[[#This Row],[Product Category]])</f>
        <v>Clothing</v>
      </c>
      <c r="G498" t="str">
        <f>UPPER('task 1'!C496)</f>
        <v>EAST</v>
      </c>
      <c r="H498" t="str">
        <f t="shared" si="21"/>
        <v>CLOTHING</v>
      </c>
      <c r="L498" t="str">
        <f t="shared" si="22"/>
        <v>east</v>
      </c>
      <c r="M498" t="str">
        <f t="shared" si="23"/>
        <v>clothing</v>
      </c>
    </row>
    <row r="499" spans="2:13">
      <c r="B499" t="str">
        <f>TRIM(Table24[[#This Row],[Region]])</f>
        <v>North</v>
      </c>
      <c r="C499" t="str">
        <f>TRIM(Table24[[#This Row],[Product Category]])</f>
        <v>Electronics</v>
      </c>
      <c r="G499" t="str">
        <f>UPPER('task 1'!C497)</f>
        <v>EAST</v>
      </c>
      <c r="H499" t="str">
        <f t="shared" si="21"/>
        <v>ELECTRONICS</v>
      </c>
      <c r="L499" t="str">
        <f t="shared" si="22"/>
        <v>east</v>
      </c>
      <c r="M499" t="str">
        <f t="shared" si="23"/>
        <v>electronics</v>
      </c>
    </row>
    <row r="500" spans="2:13">
      <c r="B500" t="str">
        <f>TRIM(Table24[[#This Row],[Region]])</f>
        <v>South</v>
      </c>
      <c r="C500" t="str">
        <f>TRIM(Table24[[#This Row],[Product Category]])</f>
        <v>Clothing</v>
      </c>
      <c r="G500" t="str">
        <f>UPPER('task 1'!C498)</f>
        <v>EAST</v>
      </c>
      <c r="H500" t="str">
        <f t="shared" si="21"/>
        <v>CLOTHING</v>
      </c>
      <c r="L500" t="str">
        <f t="shared" si="22"/>
        <v>east</v>
      </c>
      <c r="M500" t="str">
        <f t="shared" si="23"/>
        <v>clothing</v>
      </c>
    </row>
    <row r="501" spans="2:13">
      <c r="B501" t="str">
        <f>TRIM(Table24[[#This Row],[Region]])</f>
        <v>North</v>
      </c>
      <c r="C501" t="str">
        <f>TRIM(Table24[[#This Row],[Product Category]])</f>
        <v>Electronics</v>
      </c>
      <c r="G501" t="str">
        <f>UPPER('task 1'!C499)</f>
        <v>NORTH</v>
      </c>
      <c r="H501" t="str">
        <f t="shared" si="21"/>
        <v>ELECTRONICS</v>
      </c>
      <c r="L501" t="str">
        <f t="shared" si="22"/>
        <v>north</v>
      </c>
      <c r="M501" t="str">
        <f t="shared" si="23"/>
        <v>electronics</v>
      </c>
    </row>
    <row r="502" spans="2:13">
      <c r="B502" t="str">
        <f>TRIM(Table24[[#This Row],[Region]])</f>
        <v>South</v>
      </c>
      <c r="C502" t="str">
        <f>TRIM(Table24[[#This Row],[Product Category]])</f>
        <v>Groceries</v>
      </c>
      <c r="G502" t="str">
        <f>UPPER('task 1'!C500)</f>
        <v>SOUTH</v>
      </c>
      <c r="H502" t="str">
        <f t="shared" si="21"/>
        <v>GROCERIES</v>
      </c>
      <c r="L502" t="str">
        <f t="shared" si="22"/>
        <v>south</v>
      </c>
      <c r="M502" t="str">
        <f t="shared" si="23"/>
        <v>groceries</v>
      </c>
    </row>
    <row r="503" spans="2:13">
      <c r="B503" t="str">
        <f>TRIM(Table24[[#This Row],[Region]])</f>
        <v>West</v>
      </c>
      <c r="C503" t="str">
        <f>TRIM(Table24[[#This Row],[Product Category]])</f>
        <v>Groceries</v>
      </c>
      <c r="G503" t="str">
        <f>UPPER('task 1'!C501)</f>
        <v>NORTH</v>
      </c>
      <c r="H503" t="str">
        <f t="shared" si="21"/>
        <v>GROCERIES</v>
      </c>
      <c r="L503" t="str">
        <f t="shared" si="22"/>
        <v>north</v>
      </c>
      <c r="M503" t="str">
        <f t="shared" si="23"/>
        <v>groceries</v>
      </c>
    </row>
    <row r="504" spans="2:13">
      <c r="B504" t="str">
        <f>TRIM(Table24[[#This Row],[Region]])</f>
        <v>West</v>
      </c>
      <c r="C504" t="str">
        <f>TRIM(Table24[[#This Row],[Product Category]])</f>
        <v>Groceries</v>
      </c>
      <c r="G504" t="str">
        <f>UPPER('task 1'!C502)</f>
        <v>SOUTH</v>
      </c>
      <c r="H504" t="str">
        <f t="shared" si="21"/>
        <v>GROCERIES</v>
      </c>
      <c r="L504" t="str">
        <f t="shared" si="22"/>
        <v>south</v>
      </c>
      <c r="M504" t="str">
        <f t="shared" si="23"/>
        <v>groceries</v>
      </c>
    </row>
    <row r="505" spans="2:13">
      <c r="B505" t="str">
        <f>TRIM(Table24[[#This Row],[Region]])</f>
        <v>South</v>
      </c>
      <c r="C505" t="str">
        <f>TRIM(Table24[[#This Row],[Product Category]])</f>
        <v>Groceries</v>
      </c>
      <c r="G505" t="str">
        <f>UPPER('task 1'!C503)</f>
        <v>WEST</v>
      </c>
      <c r="H505" t="str">
        <f t="shared" si="21"/>
        <v>GROCERIES</v>
      </c>
      <c r="L505" t="str">
        <f t="shared" si="22"/>
        <v>west</v>
      </c>
      <c r="M505" t="str">
        <f t="shared" si="23"/>
        <v>groceries</v>
      </c>
    </row>
    <row r="506" spans="2:13">
      <c r="B506" t="str">
        <f>TRIM(Table24[[#This Row],[Region]])</f>
        <v>West</v>
      </c>
      <c r="C506" t="str">
        <f>TRIM(Table24[[#This Row],[Product Category]])</f>
        <v>Electronics</v>
      </c>
      <c r="G506" t="str">
        <f>UPPER('task 1'!C504)</f>
        <v>WEST</v>
      </c>
      <c r="H506" t="str">
        <f t="shared" si="21"/>
        <v>ELECTRONICS</v>
      </c>
      <c r="L506" t="str">
        <f t="shared" si="22"/>
        <v>west</v>
      </c>
      <c r="M506" t="str">
        <f t="shared" si="23"/>
        <v>electronics</v>
      </c>
    </row>
    <row r="507" spans="2:13">
      <c r="B507" t="str">
        <f>TRIM(Table24[[#This Row],[Region]])</f>
        <v>East</v>
      </c>
      <c r="C507" t="str">
        <f>TRIM(Table24[[#This Row],[Product Category]])</f>
        <v>Groceries</v>
      </c>
      <c r="G507" t="str">
        <f>UPPER('task 1'!C505)</f>
        <v>SOUTH</v>
      </c>
      <c r="H507" t="str">
        <f t="shared" si="21"/>
        <v>GROCERIES</v>
      </c>
      <c r="L507" t="str">
        <f t="shared" si="22"/>
        <v>south</v>
      </c>
      <c r="M507" t="str">
        <f t="shared" si="23"/>
        <v>groceries</v>
      </c>
    </row>
    <row r="508" spans="2:13">
      <c r="B508" t="str">
        <f>TRIM(Table24[[#This Row],[Region]])</f>
        <v>South</v>
      </c>
      <c r="C508" t="str">
        <f>TRIM(Table24[[#This Row],[Product Category]])</f>
        <v>Furniture</v>
      </c>
      <c r="G508" t="str">
        <f>UPPER('task 1'!C506)</f>
        <v>WEST</v>
      </c>
      <c r="H508" t="str">
        <f t="shared" si="21"/>
        <v>FURNITURE</v>
      </c>
      <c r="L508" t="str">
        <f t="shared" si="22"/>
        <v>west</v>
      </c>
      <c r="M508" t="str">
        <f t="shared" si="23"/>
        <v>furniture</v>
      </c>
    </row>
    <row r="509" spans="2:13">
      <c r="B509" t="str">
        <f>TRIM(Table24[[#This Row],[Region]])</f>
        <v>West</v>
      </c>
      <c r="C509" t="str">
        <f>TRIM(Table24[[#This Row],[Product Category]])</f>
        <v>Furniture</v>
      </c>
      <c r="G509" t="str">
        <f>UPPER('task 1'!C507)</f>
        <v>EAST</v>
      </c>
      <c r="H509" t="str">
        <f t="shared" si="21"/>
        <v>FURNITURE</v>
      </c>
      <c r="L509" t="str">
        <f t="shared" si="22"/>
        <v>east</v>
      </c>
      <c r="M509" t="str">
        <f t="shared" si="23"/>
        <v>furniture</v>
      </c>
    </row>
    <row r="510" spans="2:13">
      <c r="B510" t="str">
        <f>TRIM(Table24[[#This Row],[Region]])</f>
        <v>South</v>
      </c>
      <c r="C510" t="str">
        <f>TRIM(Table24[[#This Row],[Product Category]])</f>
        <v>Electronics</v>
      </c>
      <c r="G510" t="str">
        <f>UPPER('task 1'!C508)</f>
        <v>SOUTH</v>
      </c>
      <c r="H510" t="str">
        <f t="shared" si="21"/>
        <v>ELECTRONICS</v>
      </c>
      <c r="L510" t="str">
        <f t="shared" si="22"/>
        <v>south</v>
      </c>
      <c r="M510" t="str">
        <f t="shared" si="23"/>
        <v>electronics</v>
      </c>
    </row>
    <row r="511" spans="2:13">
      <c r="B511" t="str">
        <f>TRIM(Table24[[#This Row],[Region]])</f>
        <v>South</v>
      </c>
      <c r="C511" t="str">
        <f>TRIM(Table24[[#This Row],[Product Category]])</f>
        <v>Electronics</v>
      </c>
      <c r="G511" t="str">
        <f>UPPER('task 1'!C509)</f>
        <v>WEST</v>
      </c>
      <c r="H511" t="str">
        <f t="shared" si="21"/>
        <v>ELECTRONICS</v>
      </c>
      <c r="L511" t="str">
        <f t="shared" si="22"/>
        <v>west</v>
      </c>
      <c r="M511" t="str">
        <f t="shared" si="23"/>
        <v>electronics</v>
      </c>
    </row>
    <row r="512" spans="2:13">
      <c r="B512" t="str">
        <f>TRIM(Table24[[#This Row],[Region]])</f>
        <v>North</v>
      </c>
      <c r="C512" t="str">
        <f>TRIM(Table24[[#This Row],[Product Category]])</f>
        <v>Groceries</v>
      </c>
      <c r="G512" t="str">
        <f>UPPER('task 1'!C510)</f>
        <v>SOUTH</v>
      </c>
      <c r="H512" t="str">
        <f t="shared" si="21"/>
        <v>GROCERIES</v>
      </c>
      <c r="L512" t="str">
        <f t="shared" si="22"/>
        <v>south</v>
      </c>
      <c r="M512" t="str">
        <f t="shared" si="23"/>
        <v>groceries</v>
      </c>
    </row>
    <row r="513" spans="2:13">
      <c r="B513" t="str">
        <f>TRIM(Table24[[#This Row],[Region]])</f>
        <v>North</v>
      </c>
      <c r="C513" t="str">
        <f>TRIM(Table24[[#This Row],[Product Category]])</f>
        <v>Electronics</v>
      </c>
      <c r="G513" t="str">
        <f>UPPER('task 1'!C511)</f>
        <v>SOUTH</v>
      </c>
      <c r="H513" t="str">
        <f t="shared" si="21"/>
        <v>ELECTRONICS</v>
      </c>
      <c r="L513" t="str">
        <f t="shared" si="22"/>
        <v>south</v>
      </c>
      <c r="M513" t="str">
        <f t="shared" si="23"/>
        <v>electronics</v>
      </c>
    </row>
    <row r="514" spans="2:13">
      <c r="B514" t="str">
        <f>TRIM(Table24[[#This Row],[Region]])</f>
        <v>West</v>
      </c>
      <c r="C514" t="str">
        <f>TRIM(Table24[[#This Row],[Product Category]])</f>
        <v>Electronics</v>
      </c>
      <c r="G514" t="str">
        <f>UPPER('task 1'!C512)</f>
        <v>NORTH</v>
      </c>
      <c r="H514" t="str">
        <f t="shared" si="21"/>
        <v>ELECTRONICS</v>
      </c>
      <c r="L514" t="str">
        <f t="shared" si="22"/>
        <v>north</v>
      </c>
      <c r="M514" t="str">
        <f t="shared" si="23"/>
        <v>electronics</v>
      </c>
    </row>
    <row r="515" spans="2:13">
      <c r="B515" t="str">
        <f>TRIM(Table24[[#This Row],[Region]])</f>
        <v>North</v>
      </c>
      <c r="C515" t="str">
        <f>TRIM(Table24[[#This Row],[Product Category]])</f>
        <v>Sports</v>
      </c>
      <c r="G515" t="str">
        <f>UPPER('task 1'!C513)</f>
        <v>NORTH</v>
      </c>
      <c r="H515" t="str">
        <f t="shared" si="21"/>
        <v>SPORTS</v>
      </c>
      <c r="L515" t="str">
        <f t="shared" si="22"/>
        <v>north</v>
      </c>
      <c r="M515" t="str">
        <f t="shared" si="23"/>
        <v>sports</v>
      </c>
    </row>
    <row r="516" spans="2:13">
      <c r="B516" t="str">
        <f>TRIM(Table24[[#This Row],[Region]])</f>
        <v>East</v>
      </c>
      <c r="C516" t="str">
        <f>TRIM(Table24[[#This Row],[Product Category]])</f>
        <v>Sports</v>
      </c>
      <c r="G516" t="str">
        <f>UPPER('task 1'!C514)</f>
        <v>WEST</v>
      </c>
      <c r="H516" t="str">
        <f t="shared" si="21"/>
        <v>SPORTS</v>
      </c>
      <c r="L516" t="str">
        <f t="shared" si="22"/>
        <v>west</v>
      </c>
      <c r="M516" t="str">
        <f t="shared" si="23"/>
        <v>sports</v>
      </c>
    </row>
    <row r="517" spans="2:13">
      <c r="B517" t="str">
        <f>TRIM(Table24[[#This Row],[Region]])</f>
        <v>South</v>
      </c>
      <c r="C517" t="str">
        <f>TRIM(Table24[[#This Row],[Product Category]])</f>
        <v>Clothing</v>
      </c>
      <c r="G517" t="str">
        <f>UPPER('task 1'!C515)</f>
        <v>NORTH</v>
      </c>
      <c r="H517" t="str">
        <f t="shared" ref="H517:H580" si="24">UPPER(C517)</f>
        <v>CLOTHING</v>
      </c>
      <c r="L517" t="str">
        <f t="shared" ref="L517:L580" si="25">LOWER(G517)</f>
        <v>north</v>
      </c>
      <c r="M517" t="str">
        <f t="shared" ref="M517:M580" si="26">LOWER(H517)</f>
        <v>clothing</v>
      </c>
    </row>
    <row r="518" spans="2:13">
      <c r="B518" t="str">
        <f>TRIM(Table24[[#This Row],[Region]])</f>
        <v>North</v>
      </c>
      <c r="C518" t="str">
        <f>TRIM(Table24[[#This Row],[Product Category]])</f>
        <v>Clothing</v>
      </c>
      <c r="G518" t="str">
        <f>UPPER('task 1'!C516)</f>
        <v>EAST</v>
      </c>
      <c r="H518" t="str">
        <f t="shared" si="24"/>
        <v>CLOTHING</v>
      </c>
      <c r="L518" t="str">
        <f t="shared" si="25"/>
        <v>east</v>
      </c>
      <c r="M518" t="str">
        <f t="shared" si="26"/>
        <v>clothing</v>
      </c>
    </row>
    <row r="519" spans="2:13">
      <c r="B519" t="str">
        <f>TRIM(Table24[[#This Row],[Region]])</f>
        <v>North</v>
      </c>
      <c r="C519" t="str">
        <f>TRIM(Table24[[#This Row],[Product Category]])</f>
        <v>Clothing</v>
      </c>
      <c r="G519" t="str">
        <f>UPPER('task 1'!C517)</f>
        <v>SOUTH</v>
      </c>
      <c r="H519" t="str">
        <f t="shared" si="24"/>
        <v>CLOTHING</v>
      </c>
      <c r="L519" t="str">
        <f t="shared" si="25"/>
        <v>south</v>
      </c>
      <c r="M519" t="str">
        <f t="shared" si="26"/>
        <v>clothing</v>
      </c>
    </row>
    <row r="520" spans="2:13">
      <c r="B520" t="str">
        <f>TRIM(Table24[[#This Row],[Region]])</f>
        <v>West</v>
      </c>
      <c r="C520" t="str">
        <f>TRIM(Table24[[#This Row],[Product Category]])</f>
        <v>Sports</v>
      </c>
      <c r="G520" t="str">
        <f>UPPER('task 1'!C518)</f>
        <v>NORTH</v>
      </c>
      <c r="H520" t="str">
        <f t="shared" si="24"/>
        <v>SPORTS</v>
      </c>
      <c r="L520" t="str">
        <f t="shared" si="25"/>
        <v>north</v>
      </c>
      <c r="M520" t="str">
        <f t="shared" si="26"/>
        <v>sports</v>
      </c>
    </row>
    <row r="521" spans="2:13">
      <c r="B521" t="str">
        <f>TRIM(Table24[[#This Row],[Region]])</f>
        <v>South</v>
      </c>
      <c r="C521" t="str">
        <f>TRIM(Table24[[#This Row],[Product Category]])</f>
        <v>Clothing</v>
      </c>
      <c r="G521" t="str">
        <f>UPPER('task 1'!C519)</f>
        <v>NORTH</v>
      </c>
      <c r="H521" t="str">
        <f t="shared" si="24"/>
        <v>CLOTHING</v>
      </c>
      <c r="L521" t="str">
        <f t="shared" si="25"/>
        <v>north</v>
      </c>
      <c r="M521" t="str">
        <f t="shared" si="26"/>
        <v>clothing</v>
      </c>
    </row>
    <row r="522" spans="2:13">
      <c r="B522" t="str">
        <f>TRIM(Table24[[#This Row],[Region]])</f>
        <v>South</v>
      </c>
      <c r="C522" t="str">
        <f>TRIM(Table24[[#This Row],[Product Category]])</f>
        <v>Furniture</v>
      </c>
      <c r="G522" t="str">
        <f>UPPER('task 1'!C520)</f>
        <v>WEST</v>
      </c>
      <c r="H522" t="str">
        <f t="shared" si="24"/>
        <v>FURNITURE</v>
      </c>
      <c r="L522" t="str">
        <f t="shared" si="25"/>
        <v>west</v>
      </c>
      <c r="M522" t="str">
        <f t="shared" si="26"/>
        <v>furniture</v>
      </c>
    </row>
    <row r="523" spans="2:13">
      <c r="B523" t="str">
        <f>TRIM(Table24[[#This Row],[Region]])</f>
        <v>South</v>
      </c>
      <c r="C523" t="str">
        <f>TRIM(Table24[[#This Row],[Product Category]])</f>
        <v>Electronics</v>
      </c>
      <c r="G523" t="str">
        <f>UPPER('task 1'!C521)</f>
        <v>SOUTH</v>
      </c>
      <c r="H523" t="str">
        <f t="shared" si="24"/>
        <v>ELECTRONICS</v>
      </c>
      <c r="L523" t="str">
        <f t="shared" si="25"/>
        <v>south</v>
      </c>
      <c r="M523" t="str">
        <f t="shared" si="26"/>
        <v>electronics</v>
      </c>
    </row>
    <row r="524" spans="2:13">
      <c r="B524" t="str">
        <f>TRIM(Table24[[#This Row],[Region]])</f>
        <v>South</v>
      </c>
      <c r="C524" t="str">
        <f>TRIM(Table24[[#This Row],[Product Category]])</f>
        <v>Groceries</v>
      </c>
      <c r="G524" t="str">
        <f>UPPER('task 1'!C522)</f>
        <v>SOUTH</v>
      </c>
      <c r="H524" t="str">
        <f t="shared" si="24"/>
        <v>GROCERIES</v>
      </c>
      <c r="L524" t="str">
        <f t="shared" si="25"/>
        <v>south</v>
      </c>
      <c r="M524" t="str">
        <f t="shared" si="26"/>
        <v>groceries</v>
      </c>
    </row>
    <row r="525" spans="2:13">
      <c r="B525" t="str">
        <f>TRIM(Table24[[#This Row],[Region]])</f>
        <v>West</v>
      </c>
      <c r="C525" t="str">
        <f>TRIM(Table24[[#This Row],[Product Category]])</f>
        <v>Sports</v>
      </c>
      <c r="G525" t="str">
        <f>UPPER('task 1'!C523)</f>
        <v>SOUTH</v>
      </c>
      <c r="H525" t="str">
        <f t="shared" si="24"/>
        <v>SPORTS</v>
      </c>
      <c r="L525" t="str">
        <f t="shared" si="25"/>
        <v>south</v>
      </c>
      <c r="M525" t="str">
        <f t="shared" si="26"/>
        <v>sports</v>
      </c>
    </row>
    <row r="526" spans="2:13">
      <c r="B526" t="str">
        <f>TRIM(Table24[[#This Row],[Region]])</f>
        <v>West</v>
      </c>
      <c r="C526" t="str">
        <f>TRIM(Table24[[#This Row],[Product Category]])</f>
        <v>Furniture</v>
      </c>
      <c r="G526" t="str">
        <f>UPPER('task 1'!C524)</f>
        <v>SOUTH</v>
      </c>
      <c r="H526" t="str">
        <f t="shared" si="24"/>
        <v>FURNITURE</v>
      </c>
      <c r="L526" t="str">
        <f t="shared" si="25"/>
        <v>south</v>
      </c>
      <c r="M526" t="str">
        <f t="shared" si="26"/>
        <v>furniture</v>
      </c>
    </row>
    <row r="527" spans="2:13">
      <c r="B527" t="str">
        <f>TRIM(Table24[[#This Row],[Region]])</f>
        <v>West</v>
      </c>
      <c r="C527" t="str">
        <f>TRIM(Table24[[#This Row],[Product Category]])</f>
        <v>Sports</v>
      </c>
      <c r="G527" t="str">
        <f>UPPER('task 1'!C525)</f>
        <v>WEST</v>
      </c>
      <c r="H527" t="str">
        <f t="shared" si="24"/>
        <v>SPORTS</v>
      </c>
      <c r="L527" t="str">
        <f t="shared" si="25"/>
        <v>west</v>
      </c>
      <c r="M527" t="str">
        <f t="shared" si="26"/>
        <v>sports</v>
      </c>
    </row>
    <row r="528" spans="2:13">
      <c r="B528" t="str">
        <f>TRIM(Table24[[#This Row],[Region]])</f>
        <v>North</v>
      </c>
      <c r="C528" t="str">
        <f>TRIM(Table24[[#This Row],[Product Category]])</f>
        <v>Electronics</v>
      </c>
      <c r="G528" t="str">
        <f>UPPER('task 1'!C526)</f>
        <v>WEST</v>
      </c>
      <c r="H528" t="str">
        <f t="shared" si="24"/>
        <v>ELECTRONICS</v>
      </c>
      <c r="L528" t="str">
        <f t="shared" si="25"/>
        <v>west</v>
      </c>
      <c r="M528" t="str">
        <f t="shared" si="26"/>
        <v>electronics</v>
      </c>
    </row>
    <row r="529" spans="2:13">
      <c r="B529" t="str">
        <f>TRIM(Table24[[#This Row],[Region]])</f>
        <v>North</v>
      </c>
      <c r="C529" t="str">
        <f>TRIM(Table24[[#This Row],[Product Category]])</f>
        <v>Furniture</v>
      </c>
      <c r="G529" t="str">
        <f>UPPER('task 1'!C527)</f>
        <v>WEST</v>
      </c>
      <c r="H529" t="str">
        <f t="shared" si="24"/>
        <v>FURNITURE</v>
      </c>
      <c r="L529" t="str">
        <f t="shared" si="25"/>
        <v>west</v>
      </c>
      <c r="M529" t="str">
        <f t="shared" si="26"/>
        <v>furniture</v>
      </c>
    </row>
    <row r="530" spans="2:13">
      <c r="B530" t="str">
        <f>TRIM(Table24[[#This Row],[Region]])</f>
        <v>North</v>
      </c>
      <c r="C530" t="str">
        <f>TRIM(Table24[[#This Row],[Product Category]])</f>
        <v>Clothing</v>
      </c>
      <c r="G530" t="str">
        <f>UPPER('task 1'!C528)</f>
        <v>NORTH</v>
      </c>
      <c r="H530" t="str">
        <f t="shared" si="24"/>
        <v>CLOTHING</v>
      </c>
      <c r="L530" t="str">
        <f t="shared" si="25"/>
        <v>north</v>
      </c>
      <c r="M530" t="str">
        <f t="shared" si="26"/>
        <v>clothing</v>
      </c>
    </row>
    <row r="531" spans="2:13">
      <c r="B531" t="str">
        <f>TRIM(Table24[[#This Row],[Region]])</f>
        <v>West</v>
      </c>
      <c r="C531" t="str">
        <f>TRIM(Table24[[#This Row],[Product Category]])</f>
        <v>Electronics</v>
      </c>
      <c r="G531" t="str">
        <f>UPPER('task 1'!C529)</f>
        <v>NORTH</v>
      </c>
      <c r="H531" t="str">
        <f t="shared" si="24"/>
        <v>ELECTRONICS</v>
      </c>
      <c r="L531" t="str">
        <f t="shared" si="25"/>
        <v>north</v>
      </c>
      <c r="M531" t="str">
        <f t="shared" si="26"/>
        <v>electronics</v>
      </c>
    </row>
    <row r="532" spans="2:13">
      <c r="B532" t="str">
        <f>TRIM(Table24[[#This Row],[Region]])</f>
        <v>North</v>
      </c>
      <c r="C532" t="str">
        <f>TRIM(Table24[[#This Row],[Product Category]])</f>
        <v>Furniture</v>
      </c>
      <c r="G532" t="str">
        <f>UPPER('task 1'!C530)</f>
        <v>NORTH</v>
      </c>
      <c r="H532" t="str">
        <f t="shared" si="24"/>
        <v>FURNITURE</v>
      </c>
      <c r="L532" t="str">
        <f t="shared" si="25"/>
        <v>north</v>
      </c>
      <c r="M532" t="str">
        <f t="shared" si="26"/>
        <v>furniture</v>
      </c>
    </row>
    <row r="533" spans="2:13">
      <c r="B533" t="str">
        <f>TRIM(Table24[[#This Row],[Region]])</f>
        <v>East</v>
      </c>
      <c r="C533" t="str">
        <f>TRIM(Table24[[#This Row],[Product Category]])</f>
        <v>Groceries</v>
      </c>
      <c r="G533" t="str">
        <f>UPPER('task 1'!C531)</f>
        <v>WEST</v>
      </c>
      <c r="H533" t="str">
        <f t="shared" si="24"/>
        <v>GROCERIES</v>
      </c>
      <c r="L533" t="str">
        <f t="shared" si="25"/>
        <v>west</v>
      </c>
      <c r="M533" t="str">
        <f t="shared" si="26"/>
        <v>groceries</v>
      </c>
    </row>
    <row r="534" spans="2:13">
      <c r="B534" t="str">
        <f>TRIM(Table24[[#This Row],[Region]])</f>
        <v>East</v>
      </c>
      <c r="C534" t="str">
        <f>TRIM(Table24[[#This Row],[Product Category]])</f>
        <v>Groceries</v>
      </c>
      <c r="G534" t="str">
        <f>UPPER('task 1'!C532)</f>
        <v>NORTH</v>
      </c>
      <c r="H534" t="str">
        <f t="shared" si="24"/>
        <v>GROCERIES</v>
      </c>
      <c r="L534" t="str">
        <f t="shared" si="25"/>
        <v>north</v>
      </c>
      <c r="M534" t="str">
        <f t="shared" si="26"/>
        <v>groceries</v>
      </c>
    </row>
    <row r="535" spans="2:13">
      <c r="B535" t="str">
        <f>TRIM(Table24[[#This Row],[Region]])</f>
        <v>South</v>
      </c>
      <c r="C535" t="str">
        <f>TRIM(Table24[[#This Row],[Product Category]])</f>
        <v>Groceries</v>
      </c>
      <c r="G535" t="str">
        <f>UPPER('task 1'!C533)</f>
        <v>EAST</v>
      </c>
      <c r="H535" t="str">
        <f t="shared" si="24"/>
        <v>GROCERIES</v>
      </c>
      <c r="L535" t="str">
        <f t="shared" si="25"/>
        <v>east</v>
      </c>
      <c r="M535" t="str">
        <f t="shared" si="26"/>
        <v>groceries</v>
      </c>
    </row>
    <row r="536" spans="2:13">
      <c r="B536" t="str">
        <f>TRIM(Table24[[#This Row],[Region]])</f>
        <v>East</v>
      </c>
      <c r="C536" t="str">
        <f>TRIM(Table24[[#This Row],[Product Category]])</f>
        <v>Furniture</v>
      </c>
      <c r="G536" t="str">
        <f>UPPER('task 1'!C534)</f>
        <v>EAST</v>
      </c>
      <c r="H536" t="str">
        <f t="shared" si="24"/>
        <v>FURNITURE</v>
      </c>
      <c r="L536" t="str">
        <f t="shared" si="25"/>
        <v>east</v>
      </c>
      <c r="M536" t="str">
        <f t="shared" si="26"/>
        <v>furniture</v>
      </c>
    </row>
    <row r="537" spans="2:13">
      <c r="B537" t="str">
        <f>TRIM(Table24[[#This Row],[Region]])</f>
        <v>North</v>
      </c>
      <c r="C537" t="str">
        <f>TRIM(Table24[[#This Row],[Product Category]])</f>
        <v>Furniture</v>
      </c>
      <c r="G537" t="str">
        <f>UPPER('task 1'!C535)</f>
        <v>SOUTH</v>
      </c>
      <c r="H537" t="str">
        <f t="shared" si="24"/>
        <v>FURNITURE</v>
      </c>
      <c r="L537" t="str">
        <f t="shared" si="25"/>
        <v>south</v>
      </c>
      <c r="M537" t="str">
        <f t="shared" si="26"/>
        <v>furniture</v>
      </c>
    </row>
    <row r="538" spans="2:13">
      <c r="B538" t="str">
        <f>TRIM(Table24[[#This Row],[Region]])</f>
        <v>West</v>
      </c>
      <c r="C538" t="str">
        <f>TRIM(Table24[[#This Row],[Product Category]])</f>
        <v>Furniture</v>
      </c>
      <c r="G538" t="str">
        <f>UPPER('task 1'!C536)</f>
        <v>EAST</v>
      </c>
      <c r="H538" t="str">
        <f t="shared" si="24"/>
        <v>FURNITURE</v>
      </c>
      <c r="L538" t="str">
        <f t="shared" si="25"/>
        <v>east</v>
      </c>
      <c r="M538" t="str">
        <f t="shared" si="26"/>
        <v>furniture</v>
      </c>
    </row>
    <row r="539" spans="2:13">
      <c r="B539" t="str">
        <f>TRIM(Table24[[#This Row],[Region]])</f>
        <v>South</v>
      </c>
      <c r="C539" t="str">
        <f>TRIM(Table24[[#This Row],[Product Category]])</f>
        <v>Groceries</v>
      </c>
      <c r="G539" t="str">
        <f>UPPER('task 1'!C537)</f>
        <v>NORTH</v>
      </c>
      <c r="H539" t="str">
        <f t="shared" si="24"/>
        <v>GROCERIES</v>
      </c>
      <c r="L539" t="str">
        <f t="shared" si="25"/>
        <v>north</v>
      </c>
      <c r="M539" t="str">
        <f t="shared" si="26"/>
        <v>groceries</v>
      </c>
    </row>
    <row r="540" spans="2:13">
      <c r="B540" t="str">
        <f>TRIM(Table24[[#This Row],[Region]])</f>
        <v>West</v>
      </c>
      <c r="C540" t="str">
        <f>TRIM(Table24[[#This Row],[Product Category]])</f>
        <v>Groceries</v>
      </c>
      <c r="G540" t="str">
        <f>UPPER('task 1'!C538)</f>
        <v>WEST</v>
      </c>
      <c r="H540" t="str">
        <f t="shared" si="24"/>
        <v>GROCERIES</v>
      </c>
      <c r="L540" t="str">
        <f t="shared" si="25"/>
        <v>west</v>
      </c>
      <c r="M540" t="str">
        <f t="shared" si="26"/>
        <v>groceries</v>
      </c>
    </row>
    <row r="541" spans="2:13">
      <c r="B541" t="str">
        <f>TRIM(Table24[[#This Row],[Region]])</f>
        <v>South</v>
      </c>
      <c r="C541" t="str">
        <f>TRIM(Table24[[#This Row],[Product Category]])</f>
        <v>Sports</v>
      </c>
      <c r="G541" t="str">
        <f>UPPER('task 1'!C539)</f>
        <v>SOUTH</v>
      </c>
      <c r="H541" t="str">
        <f t="shared" si="24"/>
        <v>SPORTS</v>
      </c>
      <c r="L541" t="str">
        <f t="shared" si="25"/>
        <v>south</v>
      </c>
      <c r="M541" t="str">
        <f t="shared" si="26"/>
        <v>sports</v>
      </c>
    </row>
    <row r="542" spans="2:13">
      <c r="B542" t="str">
        <f>TRIM(Table24[[#This Row],[Region]])</f>
        <v>North</v>
      </c>
      <c r="C542" t="str">
        <f>TRIM(Table24[[#This Row],[Product Category]])</f>
        <v>Electronics</v>
      </c>
      <c r="G542" t="str">
        <f>UPPER('task 1'!C540)</f>
        <v>WEST</v>
      </c>
      <c r="H542" t="str">
        <f t="shared" si="24"/>
        <v>ELECTRONICS</v>
      </c>
      <c r="L542" t="str">
        <f t="shared" si="25"/>
        <v>west</v>
      </c>
      <c r="M542" t="str">
        <f t="shared" si="26"/>
        <v>electronics</v>
      </c>
    </row>
    <row r="543" spans="2:13">
      <c r="B543" t="str">
        <f>TRIM(Table24[[#This Row],[Region]])</f>
        <v>North</v>
      </c>
      <c r="C543" t="str">
        <f>TRIM(Table24[[#This Row],[Product Category]])</f>
        <v>Groceries</v>
      </c>
      <c r="G543" t="str">
        <f>UPPER('task 1'!C541)</f>
        <v>SOUTH</v>
      </c>
      <c r="H543" t="str">
        <f t="shared" si="24"/>
        <v>GROCERIES</v>
      </c>
      <c r="L543" t="str">
        <f t="shared" si="25"/>
        <v>south</v>
      </c>
      <c r="M543" t="str">
        <f t="shared" si="26"/>
        <v>groceries</v>
      </c>
    </row>
    <row r="544" spans="2:13">
      <c r="B544" t="str">
        <f>TRIM(Table24[[#This Row],[Region]])</f>
        <v>West</v>
      </c>
      <c r="C544" t="str">
        <f>TRIM(Table24[[#This Row],[Product Category]])</f>
        <v>Sports</v>
      </c>
      <c r="G544" t="str">
        <f>UPPER('task 1'!C542)</f>
        <v>NORTH</v>
      </c>
      <c r="H544" t="str">
        <f t="shared" si="24"/>
        <v>SPORTS</v>
      </c>
      <c r="L544" t="str">
        <f t="shared" si="25"/>
        <v>north</v>
      </c>
      <c r="M544" t="str">
        <f t="shared" si="26"/>
        <v>sports</v>
      </c>
    </row>
    <row r="545" spans="2:13">
      <c r="B545" t="str">
        <f>TRIM(Table24[[#This Row],[Region]])</f>
        <v>West</v>
      </c>
      <c r="C545" t="str">
        <f>TRIM(Table24[[#This Row],[Product Category]])</f>
        <v>Electronics</v>
      </c>
      <c r="G545" t="str">
        <f>UPPER('task 1'!C543)</f>
        <v>NORTH</v>
      </c>
      <c r="H545" t="str">
        <f t="shared" si="24"/>
        <v>ELECTRONICS</v>
      </c>
      <c r="L545" t="str">
        <f t="shared" si="25"/>
        <v>north</v>
      </c>
      <c r="M545" t="str">
        <f t="shared" si="26"/>
        <v>electronics</v>
      </c>
    </row>
    <row r="546" spans="2:13">
      <c r="B546" t="str">
        <f>TRIM(Table24[[#This Row],[Region]])</f>
        <v>South</v>
      </c>
      <c r="C546" t="str">
        <f>TRIM(Table24[[#This Row],[Product Category]])</f>
        <v>Groceries</v>
      </c>
      <c r="G546" t="str">
        <f>UPPER('task 1'!C544)</f>
        <v>WEST</v>
      </c>
      <c r="H546" t="str">
        <f t="shared" si="24"/>
        <v>GROCERIES</v>
      </c>
      <c r="L546" t="str">
        <f t="shared" si="25"/>
        <v>west</v>
      </c>
      <c r="M546" t="str">
        <f t="shared" si="26"/>
        <v>groceries</v>
      </c>
    </row>
    <row r="547" spans="2:13">
      <c r="B547" t="str">
        <f>TRIM(Table24[[#This Row],[Region]])</f>
        <v>South</v>
      </c>
      <c r="C547" t="str">
        <f>TRIM(Table24[[#This Row],[Product Category]])</f>
        <v>Groceries</v>
      </c>
      <c r="G547" t="str">
        <f>UPPER('task 1'!C545)</f>
        <v>WEST</v>
      </c>
      <c r="H547" t="str">
        <f t="shared" si="24"/>
        <v>GROCERIES</v>
      </c>
      <c r="L547" t="str">
        <f t="shared" si="25"/>
        <v>west</v>
      </c>
      <c r="M547" t="str">
        <f t="shared" si="26"/>
        <v>groceries</v>
      </c>
    </row>
    <row r="548" spans="2:13">
      <c r="B548" t="str">
        <f>TRIM(Table24[[#This Row],[Region]])</f>
        <v>South</v>
      </c>
      <c r="C548" t="str">
        <f>TRIM(Table24[[#This Row],[Product Category]])</f>
        <v>Sports</v>
      </c>
      <c r="G548" t="str">
        <f>UPPER('task 1'!C546)</f>
        <v>SOUTH</v>
      </c>
      <c r="H548" t="str">
        <f t="shared" si="24"/>
        <v>SPORTS</v>
      </c>
      <c r="L548" t="str">
        <f t="shared" si="25"/>
        <v>south</v>
      </c>
      <c r="M548" t="str">
        <f t="shared" si="26"/>
        <v>sports</v>
      </c>
    </row>
    <row r="549" spans="2:13">
      <c r="B549" t="str">
        <f>TRIM(Table24[[#This Row],[Region]])</f>
        <v>North</v>
      </c>
      <c r="C549" t="str">
        <f>TRIM(Table24[[#This Row],[Product Category]])</f>
        <v>Sports</v>
      </c>
      <c r="G549" t="str">
        <f>UPPER('task 1'!C547)</f>
        <v>SOUTH</v>
      </c>
      <c r="H549" t="str">
        <f t="shared" si="24"/>
        <v>SPORTS</v>
      </c>
      <c r="L549" t="str">
        <f t="shared" si="25"/>
        <v>south</v>
      </c>
      <c r="M549" t="str">
        <f t="shared" si="26"/>
        <v>sports</v>
      </c>
    </row>
    <row r="550" spans="2:13">
      <c r="B550" t="str">
        <f>TRIM(Table24[[#This Row],[Region]])</f>
        <v>North</v>
      </c>
      <c r="C550" t="str">
        <f>TRIM(Table24[[#This Row],[Product Category]])</f>
        <v>Groceries</v>
      </c>
      <c r="G550" t="str">
        <f>UPPER('task 1'!C548)</f>
        <v>SOUTH</v>
      </c>
      <c r="H550" t="str">
        <f t="shared" si="24"/>
        <v>GROCERIES</v>
      </c>
      <c r="L550" t="str">
        <f t="shared" si="25"/>
        <v>south</v>
      </c>
      <c r="M550" t="str">
        <f t="shared" si="26"/>
        <v>groceries</v>
      </c>
    </row>
    <row r="551" spans="2:13">
      <c r="B551" t="str">
        <f>TRIM(Table24[[#This Row],[Region]])</f>
        <v>West</v>
      </c>
      <c r="C551" t="str">
        <f>TRIM(Table24[[#This Row],[Product Category]])</f>
        <v>Furniture</v>
      </c>
      <c r="G551" t="str">
        <f>UPPER('task 1'!C549)</f>
        <v>NORTH</v>
      </c>
      <c r="H551" t="str">
        <f t="shared" si="24"/>
        <v>FURNITURE</v>
      </c>
      <c r="L551" t="str">
        <f t="shared" si="25"/>
        <v>north</v>
      </c>
      <c r="M551" t="str">
        <f t="shared" si="26"/>
        <v>furniture</v>
      </c>
    </row>
    <row r="552" spans="2:13">
      <c r="B552" t="str">
        <f>TRIM(Table24[[#This Row],[Region]])</f>
        <v>West</v>
      </c>
      <c r="C552" t="str">
        <f>TRIM(Table24[[#This Row],[Product Category]])</f>
        <v>Sports</v>
      </c>
      <c r="G552" t="str">
        <f>UPPER('task 1'!C550)</f>
        <v>NORTH</v>
      </c>
      <c r="H552" t="str">
        <f t="shared" si="24"/>
        <v>SPORTS</v>
      </c>
      <c r="L552" t="str">
        <f t="shared" si="25"/>
        <v>north</v>
      </c>
      <c r="M552" t="str">
        <f t="shared" si="26"/>
        <v>sports</v>
      </c>
    </row>
    <row r="553" spans="2:13">
      <c r="B553" t="str">
        <f>TRIM(Table24[[#This Row],[Region]])</f>
        <v>North</v>
      </c>
      <c r="C553" t="str">
        <f>TRIM(Table24[[#This Row],[Product Category]])</f>
        <v>Sports</v>
      </c>
      <c r="G553" t="str">
        <f>UPPER('task 1'!C551)</f>
        <v>WEST</v>
      </c>
      <c r="H553" t="str">
        <f t="shared" si="24"/>
        <v>SPORTS</v>
      </c>
      <c r="L553" t="str">
        <f t="shared" si="25"/>
        <v>west</v>
      </c>
      <c r="M553" t="str">
        <f t="shared" si="26"/>
        <v>sports</v>
      </c>
    </row>
    <row r="554" spans="2:13">
      <c r="B554" t="str">
        <f>TRIM(Table24[[#This Row],[Region]])</f>
        <v>South</v>
      </c>
      <c r="C554" t="str">
        <f>TRIM(Table24[[#This Row],[Product Category]])</f>
        <v>Furniture</v>
      </c>
      <c r="G554" t="str">
        <f>UPPER('task 1'!C552)</f>
        <v>WEST</v>
      </c>
      <c r="H554" t="str">
        <f t="shared" si="24"/>
        <v>FURNITURE</v>
      </c>
      <c r="L554" t="str">
        <f t="shared" si="25"/>
        <v>west</v>
      </c>
      <c r="M554" t="str">
        <f t="shared" si="26"/>
        <v>furniture</v>
      </c>
    </row>
    <row r="555" spans="2:13">
      <c r="B555" t="str">
        <f>TRIM(Table24[[#This Row],[Region]])</f>
        <v>West</v>
      </c>
      <c r="C555" t="str">
        <f>TRIM(Table24[[#This Row],[Product Category]])</f>
        <v>Electronics</v>
      </c>
      <c r="G555" t="str">
        <f>UPPER('task 1'!C553)</f>
        <v>NORTH</v>
      </c>
      <c r="H555" t="str">
        <f t="shared" si="24"/>
        <v>ELECTRONICS</v>
      </c>
      <c r="L555" t="str">
        <f t="shared" si="25"/>
        <v>north</v>
      </c>
      <c r="M555" t="str">
        <f t="shared" si="26"/>
        <v>electronics</v>
      </c>
    </row>
    <row r="556" spans="2:13">
      <c r="B556" t="str">
        <f>TRIM(Table24[[#This Row],[Region]])</f>
        <v>South</v>
      </c>
      <c r="C556" t="str">
        <f>TRIM(Table24[[#This Row],[Product Category]])</f>
        <v>Groceries</v>
      </c>
      <c r="G556" t="str">
        <f>UPPER('task 1'!C554)</f>
        <v>SOUTH</v>
      </c>
      <c r="H556" t="str">
        <f t="shared" si="24"/>
        <v>GROCERIES</v>
      </c>
      <c r="L556" t="str">
        <f t="shared" si="25"/>
        <v>south</v>
      </c>
      <c r="M556" t="str">
        <f t="shared" si="26"/>
        <v>groceries</v>
      </c>
    </row>
    <row r="557" spans="2:13">
      <c r="B557" t="str">
        <f>TRIM(Table24[[#This Row],[Region]])</f>
        <v>East</v>
      </c>
      <c r="C557" t="str">
        <f>TRIM(Table24[[#This Row],[Product Category]])</f>
        <v>Furniture</v>
      </c>
      <c r="G557" t="str">
        <f>UPPER('task 1'!C555)</f>
        <v>WEST</v>
      </c>
      <c r="H557" t="str">
        <f t="shared" si="24"/>
        <v>FURNITURE</v>
      </c>
      <c r="L557" t="str">
        <f t="shared" si="25"/>
        <v>west</v>
      </c>
      <c r="M557" t="str">
        <f t="shared" si="26"/>
        <v>furniture</v>
      </c>
    </row>
    <row r="558" spans="2:13">
      <c r="B558" t="str">
        <f>TRIM(Table24[[#This Row],[Region]])</f>
        <v>East</v>
      </c>
      <c r="C558" t="str">
        <f>TRIM(Table24[[#This Row],[Product Category]])</f>
        <v>Groceries</v>
      </c>
      <c r="G558" t="str">
        <f>UPPER('task 1'!C556)</f>
        <v>SOUTH</v>
      </c>
      <c r="H558" t="str">
        <f t="shared" si="24"/>
        <v>GROCERIES</v>
      </c>
      <c r="L558" t="str">
        <f t="shared" si="25"/>
        <v>south</v>
      </c>
      <c r="M558" t="str">
        <f t="shared" si="26"/>
        <v>groceries</v>
      </c>
    </row>
    <row r="559" spans="2:13">
      <c r="B559" t="str">
        <f>TRIM(Table24[[#This Row],[Region]])</f>
        <v>South</v>
      </c>
      <c r="C559" t="str">
        <f>TRIM(Table24[[#This Row],[Product Category]])</f>
        <v>Clothing</v>
      </c>
      <c r="G559" t="str">
        <f>UPPER('task 1'!C557)</f>
        <v>EAST</v>
      </c>
      <c r="H559" t="str">
        <f t="shared" si="24"/>
        <v>CLOTHING</v>
      </c>
      <c r="L559" t="str">
        <f t="shared" si="25"/>
        <v>east</v>
      </c>
      <c r="M559" t="str">
        <f t="shared" si="26"/>
        <v>clothing</v>
      </c>
    </row>
    <row r="560" spans="2:13">
      <c r="B560" t="str">
        <f>TRIM(Table24[[#This Row],[Region]])</f>
        <v>East</v>
      </c>
      <c r="C560" t="str">
        <f>TRIM(Table24[[#This Row],[Product Category]])</f>
        <v>Groceries</v>
      </c>
      <c r="G560" t="str">
        <f>UPPER('task 1'!C558)</f>
        <v>EAST</v>
      </c>
      <c r="H560" t="str">
        <f t="shared" si="24"/>
        <v>GROCERIES</v>
      </c>
      <c r="L560" t="str">
        <f t="shared" si="25"/>
        <v>east</v>
      </c>
      <c r="M560" t="str">
        <f t="shared" si="26"/>
        <v>groceries</v>
      </c>
    </row>
    <row r="561" spans="2:13">
      <c r="B561" t="str">
        <f>TRIM(Table24[[#This Row],[Region]])</f>
        <v>East</v>
      </c>
      <c r="C561" t="str">
        <f>TRIM(Table24[[#This Row],[Product Category]])</f>
        <v>Sports</v>
      </c>
      <c r="G561" t="str">
        <f>UPPER('task 1'!C559)</f>
        <v>SOUTH</v>
      </c>
      <c r="H561" t="str">
        <f t="shared" si="24"/>
        <v>SPORTS</v>
      </c>
      <c r="L561" t="str">
        <f t="shared" si="25"/>
        <v>south</v>
      </c>
      <c r="M561" t="str">
        <f t="shared" si="26"/>
        <v>sports</v>
      </c>
    </row>
    <row r="562" spans="2:13">
      <c r="B562" t="str">
        <f>TRIM(Table24[[#This Row],[Region]])</f>
        <v>North</v>
      </c>
      <c r="C562" t="str">
        <f>TRIM(Table24[[#This Row],[Product Category]])</f>
        <v>Groceries</v>
      </c>
      <c r="G562" t="str">
        <f>UPPER('task 1'!C560)</f>
        <v>EAST</v>
      </c>
      <c r="H562" t="str">
        <f t="shared" si="24"/>
        <v>GROCERIES</v>
      </c>
      <c r="L562" t="str">
        <f t="shared" si="25"/>
        <v>east</v>
      </c>
      <c r="M562" t="str">
        <f t="shared" si="26"/>
        <v>groceries</v>
      </c>
    </row>
    <row r="563" spans="2:13">
      <c r="B563" t="str">
        <f>TRIM(Table24[[#This Row],[Region]])</f>
        <v>South</v>
      </c>
      <c r="C563" t="str">
        <f>TRIM(Table24[[#This Row],[Product Category]])</f>
        <v>Electronics</v>
      </c>
      <c r="G563" t="str">
        <f>UPPER('task 1'!C561)</f>
        <v>EAST</v>
      </c>
      <c r="H563" t="str">
        <f t="shared" si="24"/>
        <v>ELECTRONICS</v>
      </c>
      <c r="L563" t="str">
        <f t="shared" si="25"/>
        <v>east</v>
      </c>
      <c r="M563" t="str">
        <f t="shared" si="26"/>
        <v>electronics</v>
      </c>
    </row>
    <row r="564" spans="2:13">
      <c r="B564" t="str">
        <f>TRIM(Table24[[#This Row],[Region]])</f>
        <v>West</v>
      </c>
      <c r="C564" t="str">
        <f>TRIM(Table24[[#This Row],[Product Category]])</f>
        <v>Clothing</v>
      </c>
      <c r="G564" t="str">
        <f>UPPER('task 1'!C562)</f>
        <v>NORTH</v>
      </c>
      <c r="H564" t="str">
        <f t="shared" si="24"/>
        <v>CLOTHING</v>
      </c>
      <c r="L564" t="str">
        <f t="shared" si="25"/>
        <v>north</v>
      </c>
      <c r="M564" t="str">
        <f t="shared" si="26"/>
        <v>clothing</v>
      </c>
    </row>
    <row r="565" spans="2:13">
      <c r="B565" t="str">
        <f>TRIM(Table24[[#This Row],[Region]])</f>
        <v>South</v>
      </c>
      <c r="C565" t="str">
        <f>TRIM(Table24[[#This Row],[Product Category]])</f>
        <v>Clothing</v>
      </c>
      <c r="G565" t="str">
        <f>UPPER('task 1'!C563)</f>
        <v>SOUTH</v>
      </c>
      <c r="H565" t="str">
        <f t="shared" si="24"/>
        <v>CLOTHING</v>
      </c>
      <c r="L565" t="str">
        <f t="shared" si="25"/>
        <v>south</v>
      </c>
      <c r="M565" t="str">
        <f t="shared" si="26"/>
        <v>clothing</v>
      </c>
    </row>
    <row r="566" spans="2:13">
      <c r="B566" t="str">
        <f>TRIM(Table24[[#This Row],[Region]])</f>
        <v>North</v>
      </c>
      <c r="C566" t="str">
        <f>TRIM(Table24[[#This Row],[Product Category]])</f>
        <v>Clothing</v>
      </c>
      <c r="G566" t="str">
        <f>UPPER('task 1'!C564)</f>
        <v>WEST</v>
      </c>
      <c r="H566" t="str">
        <f t="shared" si="24"/>
        <v>CLOTHING</v>
      </c>
      <c r="L566" t="str">
        <f t="shared" si="25"/>
        <v>west</v>
      </c>
      <c r="M566" t="str">
        <f t="shared" si="26"/>
        <v>clothing</v>
      </c>
    </row>
    <row r="567" spans="2:13">
      <c r="B567" t="str">
        <f>TRIM(Table24[[#This Row],[Region]])</f>
        <v>East</v>
      </c>
      <c r="C567" t="str">
        <f>TRIM(Table24[[#This Row],[Product Category]])</f>
        <v>Electronics</v>
      </c>
      <c r="G567" t="str">
        <f>UPPER('task 1'!C565)</f>
        <v>SOUTH</v>
      </c>
      <c r="H567" t="str">
        <f t="shared" si="24"/>
        <v>ELECTRONICS</v>
      </c>
      <c r="L567" t="str">
        <f t="shared" si="25"/>
        <v>south</v>
      </c>
      <c r="M567" t="str">
        <f t="shared" si="26"/>
        <v>electronics</v>
      </c>
    </row>
    <row r="568" spans="2:13">
      <c r="B568" t="str">
        <f>TRIM(Table24[[#This Row],[Region]])</f>
        <v>West</v>
      </c>
      <c r="C568" t="str">
        <f>TRIM(Table24[[#This Row],[Product Category]])</f>
        <v>Electronics</v>
      </c>
      <c r="G568" t="str">
        <f>UPPER('task 1'!C566)</f>
        <v>NORTH</v>
      </c>
      <c r="H568" t="str">
        <f t="shared" si="24"/>
        <v>ELECTRONICS</v>
      </c>
      <c r="L568" t="str">
        <f t="shared" si="25"/>
        <v>north</v>
      </c>
      <c r="M568" t="str">
        <f t="shared" si="26"/>
        <v>electronics</v>
      </c>
    </row>
    <row r="569" spans="2:13">
      <c r="B569" t="str">
        <f>TRIM(Table24[[#This Row],[Region]])</f>
        <v>South</v>
      </c>
      <c r="C569" t="str">
        <f>TRIM(Table24[[#This Row],[Product Category]])</f>
        <v>Groceries</v>
      </c>
      <c r="G569" t="str">
        <f>UPPER('task 1'!C567)</f>
        <v>EAST</v>
      </c>
      <c r="H569" t="str">
        <f t="shared" si="24"/>
        <v>GROCERIES</v>
      </c>
      <c r="L569" t="str">
        <f t="shared" si="25"/>
        <v>east</v>
      </c>
      <c r="M569" t="str">
        <f t="shared" si="26"/>
        <v>groceries</v>
      </c>
    </row>
    <row r="570" spans="2:13">
      <c r="B570" t="str">
        <f>TRIM(Table24[[#This Row],[Region]])</f>
        <v>East</v>
      </c>
      <c r="C570" t="str">
        <f>TRIM(Table24[[#This Row],[Product Category]])</f>
        <v>Furniture</v>
      </c>
      <c r="G570" t="str">
        <f>UPPER('task 1'!C568)</f>
        <v>WEST</v>
      </c>
      <c r="H570" t="str">
        <f t="shared" si="24"/>
        <v>FURNITURE</v>
      </c>
      <c r="L570" t="str">
        <f t="shared" si="25"/>
        <v>west</v>
      </c>
      <c r="M570" t="str">
        <f t="shared" si="26"/>
        <v>furniture</v>
      </c>
    </row>
    <row r="571" spans="2:13">
      <c r="B571" t="str">
        <f>TRIM(Table24[[#This Row],[Region]])</f>
        <v>East</v>
      </c>
      <c r="C571" t="str">
        <f>TRIM(Table24[[#This Row],[Product Category]])</f>
        <v>Electronics</v>
      </c>
      <c r="G571" t="str">
        <f>UPPER('task 1'!C569)</f>
        <v>SOUTH</v>
      </c>
      <c r="H571" t="str">
        <f t="shared" si="24"/>
        <v>ELECTRONICS</v>
      </c>
      <c r="L571" t="str">
        <f t="shared" si="25"/>
        <v>south</v>
      </c>
      <c r="M571" t="str">
        <f t="shared" si="26"/>
        <v>electronics</v>
      </c>
    </row>
    <row r="572" spans="2:13">
      <c r="B572" t="str">
        <f>TRIM(Table24[[#This Row],[Region]])</f>
        <v>North</v>
      </c>
      <c r="C572" t="str">
        <f>TRIM(Table24[[#This Row],[Product Category]])</f>
        <v>Electronics</v>
      </c>
      <c r="G572" t="str">
        <f>UPPER('task 1'!C570)</f>
        <v>EAST</v>
      </c>
      <c r="H572" t="str">
        <f t="shared" si="24"/>
        <v>ELECTRONICS</v>
      </c>
      <c r="L572" t="str">
        <f t="shared" si="25"/>
        <v>east</v>
      </c>
      <c r="M572" t="str">
        <f t="shared" si="26"/>
        <v>electronics</v>
      </c>
    </row>
    <row r="573" spans="2:13">
      <c r="B573" t="str">
        <f>TRIM(Table24[[#This Row],[Region]])</f>
        <v>East</v>
      </c>
      <c r="C573" t="str">
        <f>TRIM(Table24[[#This Row],[Product Category]])</f>
        <v>Sports</v>
      </c>
      <c r="G573" t="str">
        <f>UPPER('task 1'!C571)</f>
        <v>EAST</v>
      </c>
      <c r="H573" t="str">
        <f t="shared" si="24"/>
        <v>SPORTS</v>
      </c>
      <c r="L573" t="str">
        <f t="shared" si="25"/>
        <v>east</v>
      </c>
      <c r="M573" t="str">
        <f t="shared" si="26"/>
        <v>sports</v>
      </c>
    </row>
    <row r="574" spans="2:13">
      <c r="B574" t="str">
        <f>TRIM(Table24[[#This Row],[Region]])</f>
        <v>North</v>
      </c>
      <c r="C574" t="str">
        <f>TRIM(Table24[[#This Row],[Product Category]])</f>
        <v>Groceries</v>
      </c>
      <c r="G574" t="str">
        <f>UPPER('task 1'!C572)</f>
        <v>NORTH</v>
      </c>
      <c r="H574" t="str">
        <f t="shared" si="24"/>
        <v>GROCERIES</v>
      </c>
      <c r="L574" t="str">
        <f t="shared" si="25"/>
        <v>north</v>
      </c>
      <c r="M574" t="str">
        <f t="shared" si="26"/>
        <v>groceries</v>
      </c>
    </row>
    <row r="575" spans="2:13">
      <c r="B575" t="str">
        <f>TRIM(Table24[[#This Row],[Region]])</f>
        <v>West</v>
      </c>
      <c r="C575" t="str">
        <f>TRIM(Table24[[#This Row],[Product Category]])</f>
        <v>Furniture</v>
      </c>
      <c r="G575" t="str">
        <f>UPPER('task 1'!C573)</f>
        <v>EAST</v>
      </c>
      <c r="H575" t="str">
        <f t="shared" si="24"/>
        <v>FURNITURE</v>
      </c>
      <c r="L575" t="str">
        <f t="shared" si="25"/>
        <v>east</v>
      </c>
      <c r="M575" t="str">
        <f t="shared" si="26"/>
        <v>furniture</v>
      </c>
    </row>
    <row r="576" spans="2:13">
      <c r="B576" t="str">
        <f>TRIM(Table24[[#This Row],[Region]])</f>
        <v>East</v>
      </c>
      <c r="C576" t="str">
        <f>TRIM(Table24[[#This Row],[Product Category]])</f>
        <v>Sports</v>
      </c>
      <c r="G576" t="str">
        <f>UPPER('task 1'!C574)</f>
        <v>NORTH</v>
      </c>
      <c r="H576" t="str">
        <f t="shared" si="24"/>
        <v>SPORTS</v>
      </c>
      <c r="L576" t="str">
        <f t="shared" si="25"/>
        <v>north</v>
      </c>
      <c r="M576" t="str">
        <f t="shared" si="26"/>
        <v>sports</v>
      </c>
    </row>
    <row r="577" spans="2:13">
      <c r="B577" t="str">
        <f>TRIM(Table24[[#This Row],[Region]])</f>
        <v>South</v>
      </c>
      <c r="C577" t="str">
        <f>TRIM(Table24[[#This Row],[Product Category]])</f>
        <v>Sports</v>
      </c>
      <c r="G577" t="str">
        <f>UPPER('task 1'!C575)</f>
        <v>WEST</v>
      </c>
      <c r="H577" t="str">
        <f t="shared" si="24"/>
        <v>SPORTS</v>
      </c>
      <c r="L577" t="str">
        <f t="shared" si="25"/>
        <v>west</v>
      </c>
      <c r="M577" t="str">
        <f t="shared" si="26"/>
        <v>sports</v>
      </c>
    </row>
    <row r="578" spans="2:13">
      <c r="B578" t="str">
        <f>TRIM(Table24[[#This Row],[Region]])</f>
        <v>East</v>
      </c>
      <c r="C578" t="str">
        <f>TRIM(Table24[[#This Row],[Product Category]])</f>
        <v>Clothing</v>
      </c>
      <c r="G578" t="str">
        <f>UPPER('task 1'!C576)</f>
        <v>EAST</v>
      </c>
      <c r="H578" t="str">
        <f t="shared" si="24"/>
        <v>CLOTHING</v>
      </c>
      <c r="L578" t="str">
        <f t="shared" si="25"/>
        <v>east</v>
      </c>
      <c r="M578" t="str">
        <f t="shared" si="26"/>
        <v>clothing</v>
      </c>
    </row>
    <row r="579" spans="2:13">
      <c r="B579" t="str">
        <f>TRIM(Table24[[#This Row],[Region]])</f>
        <v>West</v>
      </c>
      <c r="C579" t="str">
        <f>TRIM(Table24[[#This Row],[Product Category]])</f>
        <v>Electronics</v>
      </c>
      <c r="G579" t="str">
        <f>UPPER('task 1'!C577)</f>
        <v>SOUTH</v>
      </c>
      <c r="H579" t="str">
        <f t="shared" si="24"/>
        <v>ELECTRONICS</v>
      </c>
      <c r="L579" t="str">
        <f t="shared" si="25"/>
        <v>south</v>
      </c>
      <c r="M579" t="str">
        <f t="shared" si="26"/>
        <v>electronics</v>
      </c>
    </row>
    <row r="580" spans="2:13">
      <c r="B580" t="str">
        <f>TRIM(Table24[[#This Row],[Region]])</f>
        <v>North</v>
      </c>
      <c r="C580" t="str">
        <f>TRIM(Table24[[#This Row],[Product Category]])</f>
        <v>Clothing</v>
      </c>
      <c r="G580" t="str">
        <f>UPPER('task 1'!C578)</f>
        <v>EAST</v>
      </c>
      <c r="H580" t="str">
        <f t="shared" si="24"/>
        <v>CLOTHING</v>
      </c>
      <c r="L580" t="str">
        <f t="shared" si="25"/>
        <v>east</v>
      </c>
      <c r="M580" t="str">
        <f t="shared" si="26"/>
        <v>clothing</v>
      </c>
    </row>
    <row r="581" spans="2:13">
      <c r="B581" t="str">
        <f>TRIM(Table24[[#This Row],[Region]])</f>
        <v>North</v>
      </c>
      <c r="C581" t="str">
        <f>TRIM(Table24[[#This Row],[Product Category]])</f>
        <v>Furniture</v>
      </c>
      <c r="G581" t="str">
        <f>UPPER('task 1'!C579)</f>
        <v>WEST</v>
      </c>
      <c r="H581" t="str">
        <f t="shared" ref="H581:H644" si="27">UPPER(C581)</f>
        <v>FURNITURE</v>
      </c>
      <c r="L581" t="str">
        <f t="shared" ref="L581:L644" si="28">LOWER(G581)</f>
        <v>west</v>
      </c>
      <c r="M581" t="str">
        <f t="shared" ref="M581:M644" si="29">LOWER(H581)</f>
        <v>furniture</v>
      </c>
    </row>
    <row r="582" spans="2:13">
      <c r="B582" t="str">
        <f>TRIM(Table24[[#This Row],[Region]])</f>
        <v>South</v>
      </c>
      <c r="C582" t="str">
        <f>TRIM(Table24[[#This Row],[Product Category]])</f>
        <v>Clothing</v>
      </c>
      <c r="G582" t="str">
        <f>UPPER('task 1'!C580)</f>
        <v>NORTH</v>
      </c>
      <c r="H582" t="str">
        <f t="shared" si="27"/>
        <v>CLOTHING</v>
      </c>
      <c r="L582" t="str">
        <f t="shared" si="28"/>
        <v>north</v>
      </c>
      <c r="M582" t="str">
        <f t="shared" si="29"/>
        <v>clothing</v>
      </c>
    </row>
    <row r="583" spans="2:13">
      <c r="B583" t="str">
        <f>TRIM(Table24[[#This Row],[Region]])</f>
        <v>South</v>
      </c>
      <c r="C583" t="str">
        <f>TRIM(Table24[[#This Row],[Product Category]])</f>
        <v>Furniture</v>
      </c>
      <c r="G583" t="str">
        <f>UPPER('task 1'!C581)</f>
        <v>NORTH</v>
      </c>
      <c r="H583" t="str">
        <f t="shared" si="27"/>
        <v>FURNITURE</v>
      </c>
      <c r="L583" t="str">
        <f t="shared" si="28"/>
        <v>north</v>
      </c>
      <c r="M583" t="str">
        <f t="shared" si="29"/>
        <v>furniture</v>
      </c>
    </row>
    <row r="584" spans="2:13">
      <c r="B584" t="str">
        <f>TRIM(Table24[[#This Row],[Region]])</f>
        <v>West</v>
      </c>
      <c r="C584" t="str">
        <f>TRIM(Table24[[#This Row],[Product Category]])</f>
        <v>Electronics</v>
      </c>
      <c r="G584" t="str">
        <f>UPPER('task 1'!C582)</f>
        <v>SOUTH</v>
      </c>
      <c r="H584" t="str">
        <f t="shared" si="27"/>
        <v>ELECTRONICS</v>
      </c>
      <c r="L584" t="str">
        <f t="shared" si="28"/>
        <v>south</v>
      </c>
      <c r="M584" t="str">
        <f t="shared" si="29"/>
        <v>electronics</v>
      </c>
    </row>
    <row r="585" spans="2:13">
      <c r="B585" t="str">
        <f>TRIM(Table24[[#This Row],[Region]])</f>
        <v>South</v>
      </c>
      <c r="C585" t="str">
        <f>TRIM(Table24[[#This Row],[Product Category]])</f>
        <v>Furniture</v>
      </c>
      <c r="G585" t="str">
        <f>UPPER('task 1'!C583)</f>
        <v>SOUTH</v>
      </c>
      <c r="H585" t="str">
        <f t="shared" si="27"/>
        <v>FURNITURE</v>
      </c>
      <c r="L585" t="str">
        <f t="shared" si="28"/>
        <v>south</v>
      </c>
      <c r="M585" t="str">
        <f t="shared" si="29"/>
        <v>furniture</v>
      </c>
    </row>
    <row r="586" spans="2:13">
      <c r="B586" t="str">
        <f>TRIM(Table24[[#This Row],[Region]])</f>
        <v>West</v>
      </c>
      <c r="C586" t="str">
        <f>TRIM(Table24[[#This Row],[Product Category]])</f>
        <v>Clothing</v>
      </c>
      <c r="G586" t="str">
        <f>UPPER('task 1'!C584)</f>
        <v>WEST</v>
      </c>
      <c r="H586" t="str">
        <f t="shared" si="27"/>
        <v>CLOTHING</v>
      </c>
      <c r="L586" t="str">
        <f t="shared" si="28"/>
        <v>west</v>
      </c>
      <c r="M586" t="str">
        <f t="shared" si="29"/>
        <v>clothing</v>
      </c>
    </row>
    <row r="587" spans="2:13">
      <c r="B587" t="str">
        <f>TRIM(Table24[[#This Row],[Region]])</f>
        <v>North</v>
      </c>
      <c r="C587" t="str">
        <f>TRIM(Table24[[#This Row],[Product Category]])</f>
        <v>Electronics</v>
      </c>
      <c r="G587" t="str">
        <f>UPPER('task 1'!C585)</f>
        <v>SOUTH</v>
      </c>
      <c r="H587" t="str">
        <f t="shared" si="27"/>
        <v>ELECTRONICS</v>
      </c>
      <c r="L587" t="str">
        <f t="shared" si="28"/>
        <v>south</v>
      </c>
      <c r="M587" t="str">
        <f t="shared" si="29"/>
        <v>electronics</v>
      </c>
    </row>
    <row r="588" spans="2:13">
      <c r="B588" t="str">
        <f>TRIM(Table24[[#This Row],[Region]])</f>
        <v>East</v>
      </c>
      <c r="C588" t="str">
        <f>TRIM(Table24[[#This Row],[Product Category]])</f>
        <v>Groceries</v>
      </c>
      <c r="G588" t="str">
        <f>UPPER('task 1'!C586)</f>
        <v>WEST</v>
      </c>
      <c r="H588" t="str">
        <f t="shared" si="27"/>
        <v>GROCERIES</v>
      </c>
      <c r="L588" t="str">
        <f t="shared" si="28"/>
        <v>west</v>
      </c>
      <c r="M588" t="str">
        <f t="shared" si="29"/>
        <v>groceries</v>
      </c>
    </row>
    <row r="589" spans="2:13">
      <c r="B589" t="str">
        <f>TRIM(Table24[[#This Row],[Region]])</f>
        <v>East</v>
      </c>
      <c r="C589" t="str">
        <f>TRIM(Table24[[#This Row],[Product Category]])</f>
        <v>Electronics</v>
      </c>
      <c r="G589" t="str">
        <f>UPPER('task 1'!C587)</f>
        <v>NORTH</v>
      </c>
      <c r="H589" t="str">
        <f t="shared" si="27"/>
        <v>ELECTRONICS</v>
      </c>
      <c r="L589" t="str">
        <f t="shared" si="28"/>
        <v>north</v>
      </c>
      <c r="M589" t="str">
        <f t="shared" si="29"/>
        <v>electronics</v>
      </c>
    </row>
    <row r="590" spans="2:13">
      <c r="B590" t="str">
        <f>TRIM(Table24[[#This Row],[Region]])</f>
        <v>South</v>
      </c>
      <c r="C590" t="str">
        <f>TRIM(Table24[[#This Row],[Product Category]])</f>
        <v>Sports</v>
      </c>
      <c r="G590" t="str">
        <f>UPPER('task 1'!C588)</f>
        <v>EAST</v>
      </c>
      <c r="H590" t="str">
        <f t="shared" si="27"/>
        <v>SPORTS</v>
      </c>
      <c r="L590" t="str">
        <f t="shared" si="28"/>
        <v>east</v>
      </c>
      <c r="M590" t="str">
        <f t="shared" si="29"/>
        <v>sports</v>
      </c>
    </row>
    <row r="591" spans="2:13">
      <c r="B591" t="str">
        <f>TRIM(Table24[[#This Row],[Region]])</f>
        <v>North</v>
      </c>
      <c r="C591" t="str">
        <f>TRIM(Table24[[#This Row],[Product Category]])</f>
        <v>Clothing</v>
      </c>
      <c r="G591" t="str">
        <f>UPPER('task 1'!C589)</f>
        <v>EAST</v>
      </c>
      <c r="H591" t="str">
        <f t="shared" si="27"/>
        <v>CLOTHING</v>
      </c>
      <c r="L591" t="str">
        <f t="shared" si="28"/>
        <v>east</v>
      </c>
      <c r="M591" t="str">
        <f t="shared" si="29"/>
        <v>clothing</v>
      </c>
    </row>
    <row r="592" spans="2:13">
      <c r="B592" t="str">
        <f>TRIM(Table24[[#This Row],[Region]])</f>
        <v>North</v>
      </c>
      <c r="C592" t="str">
        <f>TRIM(Table24[[#This Row],[Product Category]])</f>
        <v>Sports</v>
      </c>
      <c r="G592" t="str">
        <f>UPPER('task 1'!C590)</f>
        <v>SOUTH</v>
      </c>
      <c r="H592" t="str">
        <f t="shared" si="27"/>
        <v>SPORTS</v>
      </c>
      <c r="L592" t="str">
        <f t="shared" si="28"/>
        <v>south</v>
      </c>
      <c r="M592" t="str">
        <f t="shared" si="29"/>
        <v>sports</v>
      </c>
    </row>
    <row r="593" spans="2:13">
      <c r="B593" t="str">
        <f>TRIM(Table24[[#This Row],[Region]])</f>
        <v>West</v>
      </c>
      <c r="C593" t="str">
        <f>TRIM(Table24[[#This Row],[Product Category]])</f>
        <v>Clothing</v>
      </c>
      <c r="G593" t="str">
        <f>UPPER('task 1'!C591)</f>
        <v>NORTH</v>
      </c>
      <c r="H593" t="str">
        <f t="shared" si="27"/>
        <v>CLOTHING</v>
      </c>
      <c r="L593" t="str">
        <f t="shared" si="28"/>
        <v>north</v>
      </c>
      <c r="M593" t="str">
        <f t="shared" si="29"/>
        <v>clothing</v>
      </c>
    </row>
    <row r="594" spans="2:13">
      <c r="B594" t="str">
        <f>TRIM(Table24[[#This Row],[Region]])</f>
        <v>North</v>
      </c>
      <c r="C594" t="str">
        <f>TRIM(Table24[[#This Row],[Product Category]])</f>
        <v>Furniture</v>
      </c>
      <c r="G594" t="str">
        <f>UPPER('task 1'!C592)</f>
        <v>NORTH</v>
      </c>
      <c r="H594" t="str">
        <f t="shared" si="27"/>
        <v>FURNITURE</v>
      </c>
      <c r="L594" t="str">
        <f t="shared" si="28"/>
        <v>north</v>
      </c>
      <c r="M594" t="str">
        <f t="shared" si="29"/>
        <v>furniture</v>
      </c>
    </row>
    <row r="595" spans="2:13">
      <c r="B595" t="str">
        <f>TRIM(Table24[[#This Row],[Region]])</f>
        <v>West</v>
      </c>
      <c r="C595" t="str">
        <f>TRIM(Table24[[#This Row],[Product Category]])</f>
        <v>Sports</v>
      </c>
      <c r="G595" t="str">
        <f>UPPER('task 1'!C593)</f>
        <v>WEST</v>
      </c>
      <c r="H595" t="str">
        <f t="shared" si="27"/>
        <v>SPORTS</v>
      </c>
      <c r="L595" t="str">
        <f t="shared" si="28"/>
        <v>west</v>
      </c>
      <c r="M595" t="str">
        <f t="shared" si="29"/>
        <v>sports</v>
      </c>
    </row>
    <row r="596" spans="2:13">
      <c r="B596" t="str">
        <f>TRIM(Table24[[#This Row],[Region]])</f>
        <v>West</v>
      </c>
      <c r="C596" t="str">
        <f>TRIM(Table24[[#This Row],[Product Category]])</f>
        <v>Clothing</v>
      </c>
      <c r="G596" t="str">
        <f>UPPER('task 1'!C594)</f>
        <v>NORTH</v>
      </c>
      <c r="H596" t="str">
        <f t="shared" si="27"/>
        <v>CLOTHING</v>
      </c>
      <c r="L596" t="str">
        <f t="shared" si="28"/>
        <v>north</v>
      </c>
      <c r="M596" t="str">
        <f t="shared" si="29"/>
        <v>clothing</v>
      </c>
    </row>
    <row r="597" spans="2:13">
      <c r="B597" t="str">
        <f>TRIM(Table24[[#This Row],[Region]])</f>
        <v>South</v>
      </c>
      <c r="C597" t="str">
        <f>TRIM(Table24[[#This Row],[Product Category]])</f>
        <v>Clothing</v>
      </c>
      <c r="G597" t="str">
        <f>UPPER('task 1'!C595)</f>
        <v>WEST</v>
      </c>
      <c r="H597" t="str">
        <f t="shared" si="27"/>
        <v>CLOTHING</v>
      </c>
      <c r="L597" t="str">
        <f t="shared" si="28"/>
        <v>west</v>
      </c>
      <c r="M597" t="str">
        <f t="shared" si="29"/>
        <v>clothing</v>
      </c>
    </row>
    <row r="598" spans="2:13">
      <c r="B598" t="str">
        <f>TRIM(Table24[[#This Row],[Region]])</f>
        <v>South</v>
      </c>
      <c r="C598" t="str">
        <f>TRIM(Table24[[#This Row],[Product Category]])</f>
        <v>Electronics</v>
      </c>
      <c r="G598" t="str">
        <f>UPPER('task 1'!C596)</f>
        <v>WEST</v>
      </c>
      <c r="H598" t="str">
        <f t="shared" si="27"/>
        <v>ELECTRONICS</v>
      </c>
      <c r="L598" t="str">
        <f t="shared" si="28"/>
        <v>west</v>
      </c>
      <c r="M598" t="str">
        <f t="shared" si="29"/>
        <v>electronics</v>
      </c>
    </row>
    <row r="599" spans="2:13">
      <c r="B599" t="str">
        <f>TRIM(Table24[[#This Row],[Region]])</f>
        <v>West</v>
      </c>
      <c r="C599" t="str">
        <f>TRIM(Table24[[#This Row],[Product Category]])</f>
        <v>Clothing</v>
      </c>
      <c r="G599" t="str">
        <f>UPPER('task 1'!C597)</f>
        <v>SOUTH</v>
      </c>
      <c r="H599" t="str">
        <f t="shared" si="27"/>
        <v>CLOTHING</v>
      </c>
      <c r="L599" t="str">
        <f t="shared" si="28"/>
        <v>south</v>
      </c>
      <c r="M599" t="str">
        <f t="shared" si="29"/>
        <v>clothing</v>
      </c>
    </row>
    <row r="600" spans="2:13">
      <c r="B600" t="str">
        <f>TRIM(Table24[[#This Row],[Region]])</f>
        <v>East</v>
      </c>
      <c r="C600" t="str">
        <f>TRIM(Table24[[#This Row],[Product Category]])</f>
        <v>Electronics</v>
      </c>
      <c r="G600" t="str">
        <f>UPPER('task 1'!C598)</f>
        <v>SOUTH</v>
      </c>
      <c r="H600" t="str">
        <f t="shared" si="27"/>
        <v>ELECTRONICS</v>
      </c>
      <c r="L600" t="str">
        <f t="shared" si="28"/>
        <v>south</v>
      </c>
      <c r="M600" t="str">
        <f t="shared" si="29"/>
        <v>electronics</v>
      </c>
    </row>
    <row r="601" spans="2:13">
      <c r="B601" t="str">
        <f>TRIM(Table24[[#This Row],[Region]])</f>
        <v>East</v>
      </c>
      <c r="C601" t="str">
        <f>TRIM(Table24[[#This Row],[Product Category]])</f>
        <v>Clothing</v>
      </c>
      <c r="G601" t="str">
        <f>UPPER('task 1'!C599)</f>
        <v>WEST</v>
      </c>
      <c r="H601" t="str">
        <f t="shared" si="27"/>
        <v>CLOTHING</v>
      </c>
      <c r="L601" t="str">
        <f t="shared" si="28"/>
        <v>west</v>
      </c>
      <c r="M601" t="str">
        <f t="shared" si="29"/>
        <v>clothing</v>
      </c>
    </row>
    <row r="602" spans="2:13">
      <c r="B602" t="str">
        <f>TRIM(Table24[[#This Row],[Region]])</f>
        <v>East</v>
      </c>
      <c r="C602" t="str">
        <f>TRIM(Table24[[#This Row],[Product Category]])</f>
        <v>Sports</v>
      </c>
      <c r="G602" t="str">
        <f>UPPER('task 1'!C600)</f>
        <v>EAST</v>
      </c>
      <c r="H602" t="str">
        <f t="shared" si="27"/>
        <v>SPORTS</v>
      </c>
      <c r="L602" t="str">
        <f t="shared" si="28"/>
        <v>east</v>
      </c>
      <c r="M602" t="str">
        <f t="shared" si="29"/>
        <v>sports</v>
      </c>
    </row>
    <row r="603" spans="2:13">
      <c r="B603" t="str">
        <f>TRIM(Table24[[#This Row],[Region]])</f>
        <v>West</v>
      </c>
      <c r="C603" t="str">
        <f>TRIM(Table24[[#This Row],[Product Category]])</f>
        <v>Sports</v>
      </c>
      <c r="G603" t="str">
        <f>UPPER('task 1'!C601)</f>
        <v>EAST</v>
      </c>
      <c r="H603" t="str">
        <f t="shared" si="27"/>
        <v>SPORTS</v>
      </c>
      <c r="L603" t="str">
        <f t="shared" si="28"/>
        <v>east</v>
      </c>
      <c r="M603" t="str">
        <f t="shared" si="29"/>
        <v>sports</v>
      </c>
    </row>
    <row r="604" spans="2:13">
      <c r="B604" t="str">
        <f>TRIM(Table24[[#This Row],[Region]])</f>
        <v>South</v>
      </c>
      <c r="C604" t="str">
        <f>TRIM(Table24[[#This Row],[Product Category]])</f>
        <v>Groceries</v>
      </c>
      <c r="G604" t="str">
        <f>UPPER('task 1'!C602)</f>
        <v>EAST</v>
      </c>
      <c r="H604" t="str">
        <f t="shared" si="27"/>
        <v>GROCERIES</v>
      </c>
      <c r="L604" t="str">
        <f t="shared" si="28"/>
        <v>east</v>
      </c>
      <c r="M604" t="str">
        <f t="shared" si="29"/>
        <v>groceries</v>
      </c>
    </row>
    <row r="605" spans="2:13">
      <c r="B605" t="str">
        <f>TRIM(Table24[[#This Row],[Region]])</f>
        <v>East</v>
      </c>
      <c r="C605" t="str">
        <f>TRIM(Table24[[#This Row],[Product Category]])</f>
        <v>Groceries</v>
      </c>
      <c r="G605" t="str">
        <f>UPPER('task 1'!C603)</f>
        <v>WEST</v>
      </c>
      <c r="H605" t="str">
        <f t="shared" si="27"/>
        <v>GROCERIES</v>
      </c>
      <c r="L605" t="str">
        <f t="shared" si="28"/>
        <v>west</v>
      </c>
      <c r="M605" t="str">
        <f t="shared" si="29"/>
        <v>groceries</v>
      </c>
    </row>
    <row r="606" spans="2:13">
      <c r="B606" t="str">
        <f>TRIM(Table24[[#This Row],[Region]])</f>
        <v>North</v>
      </c>
      <c r="C606" t="str">
        <f>TRIM(Table24[[#This Row],[Product Category]])</f>
        <v>Clothing</v>
      </c>
      <c r="G606" t="str">
        <f>UPPER('task 1'!C604)</f>
        <v>SOUTH</v>
      </c>
      <c r="H606" t="str">
        <f t="shared" si="27"/>
        <v>CLOTHING</v>
      </c>
      <c r="L606" t="str">
        <f t="shared" si="28"/>
        <v>south</v>
      </c>
      <c r="M606" t="str">
        <f t="shared" si="29"/>
        <v>clothing</v>
      </c>
    </row>
    <row r="607" spans="2:13">
      <c r="B607" t="str">
        <f>TRIM(Table24[[#This Row],[Region]])</f>
        <v>East</v>
      </c>
      <c r="C607" t="str">
        <f>TRIM(Table24[[#This Row],[Product Category]])</f>
        <v>Groceries</v>
      </c>
      <c r="G607" t="str">
        <f>UPPER('task 1'!C605)</f>
        <v>EAST</v>
      </c>
      <c r="H607" t="str">
        <f t="shared" si="27"/>
        <v>GROCERIES</v>
      </c>
      <c r="L607" t="str">
        <f t="shared" si="28"/>
        <v>east</v>
      </c>
      <c r="M607" t="str">
        <f t="shared" si="29"/>
        <v>groceries</v>
      </c>
    </row>
    <row r="608" spans="2:13">
      <c r="B608" t="str">
        <f>TRIM(Table24[[#This Row],[Region]])</f>
        <v>West</v>
      </c>
      <c r="C608" t="str">
        <f>TRIM(Table24[[#This Row],[Product Category]])</f>
        <v>Furniture</v>
      </c>
      <c r="G608" t="str">
        <f>UPPER('task 1'!C606)</f>
        <v>NORTH</v>
      </c>
      <c r="H608" t="str">
        <f t="shared" si="27"/>
        <v>FURNITURE</v>
      </c>
      <c r="L608" t="str">
        <f t="shared" si="28"/>
        <v>north</v>
      </c>
      <c r="M608" t="str">
        <f t="shared" si="29"/>
        <v>furniture</v>
      </c>
    </row>
    <row r="609" spans="2:13">
      <c r="B609" t="str">
        <f>TRIM(Table24[[#This Row],[Region]])</f>
        <v>East</v>
      </c>
      <c r="C609" t="str">
        <f>TRIM(Table24[[#This Row],[Product Category]])</f>
        <v>Furniture</v>
      </c>
      <c r="G609" t="str">
        <f>UPPER('task 1'!C607)</f>
        <v>EAST</v>
      </c>
      <c r="H609" t="str">
        <f t="shared" si="27"/>
        <v>FURNITURE</v>
      </c>
      <c r="L609" t="str">
        <f t="shared" si="28"/>
        <v>east</v>
      </c>
      <c r="M609" t="str">
        <f t="shared" si="29"/>
        <v>furniture</v>
      </c>
    </row>
    <row r="610" spans="2:13">
      <c r="B610" t="str">
        <f>TRIM(Table24[[#This Row],[Region]])</f>
        <v>East</v>
      </c>
      <c r="C610" t="str">
        <f>TRIM(Table24[[#This Row],[Product Category]])</f>
        <v>Sports</v>
      </c>
      <c r="G610" t="str">
        <f>UPPER('task 1'!C608)</f>
        <v>WEST</v>
      </c>
      <c r="H610" t="str">
        <f t="shared" si="27"/>
        <v>SPORTS</v>
      </c>
      <c r="L610" t="str">
        <f t="shared" si="28"/>
        <v>west</v>
      </c>
      <c r="M610" t="str">
        <f t="shared" si="29"/>
        <v>sports</v>
      </c>
    </row>
    <row r="611" spans="2:13">
      <c r="B611" t="str">
        <f>TRIM(Table24[[#This Row],[Region]])</f>
        <v>West</v>
      </c>
      <c r="C611" t="str">
        <f>TRIM(Table24[[#This Row],[Product Category]])</f>
        <v>Clothing</v>
      </c>
      <c r="G611" t="str">
        <f>UPPER('task 1'!C609)</f>
        <v>EAST</v>
      </c>
      <c r="H611" t="str">
        <f t="shared" si="27"/>
        <v>CLOTHING</v>
      </c>
      <c r="L611" t="str">
        <f t="shared" si="28"/>
        <v>east</v>
      </c>
      <c r="M611" t="str">
        <f t="shared" si="29"/>
        <v>clothing</v>
      </c>
    </row>
    <row r="612" spans="2:13">
      <c r="B612" t="str">
        <f>TRIM(Table24[[#This Row],[Region]])</f>
        <v>South</v>
      </c>
      <c r="C612" t="str">
        <f>TRIM(Table24[[#This Row],[Product Category]])</f>
        <v>Sports</v>
      </c>
      <c r="G612" t="str">
        <f>UPPER('task 1'!C610)</f>
        <v>EAST</v>
      </c>
      <c r="H612" t="str">
        <f t="shared" si="27"/>
        <v>SPORTS</v>
      </c>
      <c r="L612" t="str">
        <f t="shared" si="28"/>
        <v>east</v>
      </c>
      <c r="M612" t="str">
        <f t="shared" si="29"/>
        <v>sports</v>
      </c>
    </row>
    <row r="613" spans="2:13">
      <c r="B613" t="str">
        <f>TRIM(Table24[[#This Row],[Region]])</f>
        <v>West</v>
      </c>
      <c r="C613" t="str">
        <f>TRIM(Table24[[#This Row],[Product Category]])</f>
        <v>Groceries</v>
      </c>
      <c r="G613" t="str">
        <f>UPPER('task 1'!C611)</f>
        <v>WEST</v>
      </c>
      <c r="H613" t="str">
        <f t="shared" si="27"/>
        <v>GROCERIES</v>
      </c>
      <c r="L613" t="str">
        <f t="shared" si="28"/>
        <v>west</v>
      </c>
      <c r="M613" t="str">
        <f t="shared" si="29"/>
        <v>groceries</v>
      </c>
    </row>
    <row r="614" spans="2:13">
      <c r="B614" t="str">
        <f>TRIM(Table24[[#This Row],[Region]])</f>
        <v>East</v>
      </c>
      <c r="C614" t="str">
        <f>TRIM(Table24[[#This Row],[Product Category]])</f>
        <v>Electronics</v>
      </c>
      <c r="G614" t="str">
        <f>UPPER('task 1'!C612)</f>
        <v>SOUTH</v>
      </c>
      <c r="H614" t="str">
        <f t="shared" si="27"/>
        <v>ELECTRONICS</v>
      </c>
      <c r="L614" t="str">
        <f t="shared" si="28"/>
        <v>south</v>
      </c>
      <c r="M614" t="str">
        <f t="shared" si="29"/>
        <v>electronics</v>
      </c>
    </row>
    <row r="615" spans="2:13">
      <c r="B615" t="str">
        <f>TRIM(Table24[[#This Row],[Region]])</f>
        <v>South</v>
      </c>
      <c r="C615" t="str">
        <f>TRIM(Table24[[#This Row],[Product Category]])</f>
        <v>Sports</v>
      </c>
      <c r="G615" t="str">
        <f>UPPER('task 1'!C613)</f>
        <v>WEST</v>
      </c>
      <c r="H615" t="str">
        <f t="shared" si="27"/>
        <v>SPORTS</v>
      </c>
      <c r="L615" t="str">
        <f t="shared" si="28"/>
        <v>west</v>
      </c>
      <c r="M615" t="str">
        <f t="shared" si="29"/>
        <v>sports</v>
      </c>
    </row>
    <row r="616" spans="2:13">
      <c r="B616" t="str">
        <f>TRIM(Table24[[#This Row],[Region]])</f>
        <v>South</v>
      </c>
      <c r="C616" t="str">
        <f>TRIM(Table24[[#This Row],[Product Category]])</f>
        <v>Clothing</v>
      </c>
      <c r="G616" t="str">
        <f>UPPER('task 1'!C614)</f>
        <v>EAST</v>
      </c>
      <c r="H616" t="str">
        <f t="shared" si="27"/>
        <v>CLOTHING</v>
      </c>
      <c r="L616" t="str">
        <f t="shared" si="28"/>
        <v>east</v>
      </c>
      <c r="M616" t="str">
        <f t="shared" si="29"/>
        <v>clothing</v>
      </c>
    </row>
    <row r="617" spans="2:13">
      <c r="B617" t="str">
        <f>TRIM(Table24[[#This Row],[Region]])</f>
        <v>South</v>
      </c>
      <c r="C617" t="str">
        <f>TRIM(Table24[[#This Row],[Product Category]])</f>
        <v>Furniture</v>
      </c>
      <c r="G617" t="str">
        <f>UPPER('task 1'!C615)</f>
        <v>SOUTH</v>
      </c>
      <c r="H617" t="str">
        <f t="shared" si="27"/>
        <v>FURNITURE</v>
      </c>
      <c r="L617" t="str">
        <f t="shared" si="28"/>
        <v>south</v>
      </c>
      <c r="M617" t="str">
        <f t="shared" si="29"/>
        <v>furniture</v>
      </c>
    </row>
    <row r="618" spans="2:13">
      <c r="B618" t="str">
        <f>TRIM(Table24[[#This Row],[Region]])</f>
        <v>South</v>
      </c>
      <c r="C618" t="str">
        <f>TRIM(Table24[[#This Row],[Product Category]])</f>
        <v>Furniture</v>
      </c>
      <c r="G618" t="str">
        <f>UPPER('task 1'!C616)</f>
        <v>SOUTH</v>
      </c>
      <c r="H618" t="str">
        <f t="shared" si="27"/>
        <v>FURNITURE</v>
      </c>
      <c r="L618" t="str">
        <f t="shared" si="28"/>
        <v>south</v>
      </c>
      <c r="M618" t="str">
        <f t="shared" si="29"/>
        <v>furniture</v>
      </c>
    </row>
    <row r="619" spans="2:13">
      <c r="B619" t="str">
        <f>TRIM(Table24[[#This Row],[Region]])</f>
        <v>South</v>
      </c>
      <c r="C619" t="str">
        <f>TRIM(Table24[[#This Row],[Product Category]])</f>
        <v>Electronics</v>
      </c>
      <c r="G619" t="str">
        <f>UPPER('task 1'!C617)</f>
        <v>SOUTH</v>
      </c>
      <c r="H619" t="str">
        <f t="shared" si="27"/>
        <v>ELECTRONICS</v>
      </c>
      <c r="L619" t="str">
        <f t="shared" si="28"/>
        <v>south</v>
      </c>
      <c r="M619" t="str">
        <f t="shared" si="29"/>
        <v>electronics</v>
      </c>
    </row>
    <row r="620" spans="2:13">
      <c r="B620" t="str">
        <f>TRIM(Table24[[#This Row],[Region]])</f>
        <v>South</v>
      </c>
      <c r="C620" t="str">
        <f>TRIM(Table24[[#This Row],[Product Category]])</f>
        <v>Furniture</v>
      </c>
      <c r="G620" t="str">
        <f>UPPER('task 1'!C618)</f>
        <v>SOUTH</v>
      </c>
      <c r="H620" t="str">
        <f t="shared" si="27"/>
        <v>FURNITURE</v>
      </c>
      <c r="L620" t="str">
        <f t="shared" si="28"/>
        <v>south</v>
      </c>
      <c r="M620" t="str">
        <f t="shared" si="29"/>
        <v>furniture</v>
      </c>
    </row>
    <row r="621" spans="2:13">
      <c r="B621" t="str">
        <f>TRIM(Table24[[#This Row],[Region]])</f>
        <v>East</v>
      </c>
      <c r="C621" t="str">
        <f>TRIM(Table24[[#This Row],[Product Category]])</f>
        <v>Furniture</v>
      </c>
      <c r="G621" t="str">
        <f>UPPER('task 1'!C619)</f>
        <v>SOUTH</v>
      </c>
      <c r="H621" t="str">
        <f t="shared" si="27"/>
        <v>FURNITURE</v>
      </c>
      <c r="L621" t="str">
        <f t="shared" si="28"/>
        <v>south</v>
      </c>
      <c r="M621" t="str">
        <f t="shared" si="29"/>
        <v>furniture</v>
      </c>
    </row>
    <row r="622" spans="2:13">
      <c r="B622" t="str">
        <f>TRIM(Table24[[#This Row],[Region]])</f>
        <v>West</v>
      </c>
      <c r="C622" t="str">
        <f>TRIM(Table24[[#This Row],[Product Category]])</f>
        <v>Groceries</v>
      </c>
      <c r="G622" t="str">
        <f>UPPER('task 1'!C620)</f>
        <v>SOUTH</v>
      </c>
      <c r="H622" t="str">
        <f t="shared" si="27"/>
        <v>GROCERIES</v>
      </c>
      <c r="L622" t="str">
        <f t="shared" si="28"/>
        <v>south</v>
      </c>
      <c r="M622" t="str">
        <f t="shared" si="29"/>
        <v>groceries</v>
      </c>
    </row>
    <row r="623" spans="2:13">
      <c r="B623" t="str">
        <f>TRIM(Table24[[#This Row],[Region]])</f>
        <v>East</v>
      </c>
      <c r="C623" t="str">
        <f>TRIM(Table24[[#This Row],[Product Category]])</f>
        <v>Clothing</v>
      </c>
      <c r="G623" t="str">
        <f>UPPER('task 1'!C621)</f>
        <v>EAST</v>
      </c>
      <c r="H623" t="str">
        <f t="shared" si="27"/>
        <v>CLOTHING</v>
      </c>
      <c r="L623" t="str">
        <f t="shared" si="28"/>
        <v>east</v>
      </c>
      <c r="M623" t="str">
        <f t="shared" si="29"/>
        <v>clothing</v>
      </c>
    </row>
    <row r="624" spans="2:13">
      <c r="B624" t="str">
        <f>TRIM(Table24[[#This Row],[Region]])</f>
        <v>West</v>
      </c>
      <c r="C624" t="str">
        <f>TRIM(Table24[[#This Row],[Product Category]])</f>
        <v>Furniture</v>
      </c>
      <c r="G624" t="str">
        <f>UPPER('task 1'!C622)</f>
        <v>WEST</v>
      </c>
      <c r="H624" t="str">
        <f t="shared" si="27"/>
        <v>FURNITURE</v>
      </c>
      <c r="L624" t="str">
        <f t="shared" si="28"/>
        <v>west</v>
      </c>
      <c r="M624" t="str">
        <f t="shared" si="29"/>
        <v>furniture</v>
      </c>
    </row>
    <row r="625" spans="2:13">
      <c r="B625" t="str">
        <f>TRIM(Table24[[#This Row],[Region]])</f>
        <v>South</v>
      </c>
      <c r="C625" t="str">
        <f>TRIM(Table24[[#This Row],[Product Category]])</f>
        <v>Groceries</v>
      </c>
      <c r="G625" t="str">
        <f>UPPER('task 1'!C623)</f>
        <v>EAST</v>
      </c>
      <c r="H625" t="str">
        <f t="shared" si="27"/>
        <v>GROCERIES</v>
      </c>
      <c r="L625" t="str">
        <f t="shared" si="28"/>
        <v>east</v>
      </c>
      <c r="M625" t="str">
        <f t="shared" si="29"/>
        <v>groceries</v>
      </c>
    </row>
    <row r="626" spans="2:13">
      <c r="B626" t="str">
        <f>TRIM(Table24[[#This Row],[Region]])</f>
        <v>North</v>
      </c>
      <c r="C626" t="str">
        <f>TRIM(Table24[[#This Row],[Product Category]])</f>
        <v>Electronics</v>
      </c>
      <c r="G626" t="str">
        <f>UPPER('task 1'!C624)</f>
        <v>WEST</v>
      </c>
      <c r="H626" t="str">
        <f t="shared" si="27"/>
        <v>ELECTRONICS</v>
      </c>
      <c r="L626" t="str">
        <f t="shared" si="28"/>
        <v>west</v>
      </c>
      <c r="M626" t="str">
        <f t="shared" si="29"/>
        <v>electronics</v>
      </c>
    </row>
    <row r="627" spans="2:13">
      <c r="B627" t="str">
        <f>TRIM(Table24[[#This Row],[Region]])</f>
        <v>North</v>
      </c>
      <c r="C627" t="str">
        <f>TRIM(Table24[[#This Row],[Product Category]])</f>
        <v>Sports</v>
      </c>
      <c r="G627" t="str">
        <f>UPPER('task 1'!C625)</f>
        <v>SOUTH</v>
      </c>
      <c r="H627" t="str">
        <f t="shared" si="27"/>
        <v>SPORTS</v>
      </c>
      <c r="L627" t="str">
        <f t="shared" si="28"/>
        <v>south</v>
      </c>
      <c r="M627" t="str">
        <f t="shared" si="29"/>
        <v>sports</v>
      </c>
    </row>
    <row r="628" spans="2:13">
      <c r="B628" t="str">
        <f>TRIM(Table24[[#This Row],[Region]])</f>
        <v>South</v>
      </c>
      <c r="C628" t="str">
        <f>TRIM(Table24[[#This Row],[Product Category]])</f>
        <v>Electronics</v>
      </c>
      <c r="G628" t="str">
        <f>UPPER('task 1'!C626)</f>
        <v>NORTH</v>
      </c>
      <c r="H628" t="str">
        <f t="shared" si="27"/>
        <v>ELECTRONICS</v>
      </c>
      <c r="L628" t="str">
        <f t="shared" si="28"/>
        <v>north</v>
      </c>
      <c r="M628" t="str">
        <f t="shared" si="29"/>
        <v>electronics</v>
      </c>
    </row>
    <row r="629" spans="2:13">
      <c r="B629" t="str">
        <f>TRIM(Table24[[#This Row],[Region]])</f>
        <v>North</v>
      </c>
      <c r="C629" t="str">
        <f>TRIM(Table24[[#This Row],[Product Category]])</f>
        <v>Furniture</v>
      </c>
      <c r="G629" t="str">
        <f>UPPER('task 1'!C627)</f>
        <v>NORTH</v>
      </c>
      <c r="H629" t="str">
        <f t="shared" si="27"/>
        <v>FURNITURE</v>
      </c>
      <c r="L629" t="str">
        <f t="shared" si="28"/>
        <v>north</v>
      </c>
      <c r="M629" t="str">
        <f t="shared" si="29"/>
        <v>furniture</v>
      </c>
    </row>
    <row r="630" spans="2:13">
      <c r="B630" t="str">
        <f>TRIM(Table24[[#This Row],[Region]])</f>
        <v>West</v>
      </c>
      <c r="C630" t="str">
        <f>TRIM(Table24[[#This Row],[Product Category]])</f>
        <v>Groceries</v>
      </c>
      <c r="G630" t="str">
        <f>UPPER('task 1'!C628)</f>
        <v>SOUTH</v>
      </c>
      <c r="H630" t="str">
        <f t="shared" si="27"/>
        <v>GROCERIES</v>
      </c>
      <c r="L630" t="str">
        <f t="shared" si="28"/>
        <v>south</v>
      </c>
      <c r="M630" t="str">
        <f t="shared" si="29"/>
        <v>groceries</v>
      </c>
    </row>
    <row r="631" spans="2:13">
      <c r="B631" t="str">
        <f>TRIM(Table24[[#This Row],[Region]])</f>
        <v>East</v>
      </c>
      <c r="C631" t="str">
        <f>TRIM(Table24[[#This Row],[Product Category]])</f>
        <v>Sports</v>
      </c>
      <c r="G631" t="str">
        <f>UPPER('task 1'!C629)</f>
        <v>NORTH</v>
      </c>
      <c r="H631" t="str">
        <f t="shared" si="27"/>
        <v>SPORTS</v>
      </c>
      <c r="L631" t="str">
        <f t="shared" si="28"/>
        <v>north</v>
      </c>
      <c r="M631" t="str">
        <f t="shared" si="29"/>
        <v>sports</v>
      </c>
    </row>
    <row r="632" spans="2:13">
      <c r="B632" t="str">
        <f>TRIM(Table24[[#This Row],[Region]])</f>
        <v>East</v>
      </c>
      <c r="C632" t="str">
        <f>TRIM(Table24[[#This Row],[Product Category]])</f>
        <v>Electronics</v>
      </c>
      <c r="G632" t="str">
        <f>UPPER('task 1'!C630)</f>
        <v>WEST</v>
      </c>
      <c r="H632" t="str">
        <f t="shared" si="27"/>
        <v>ELECTRONICS</v>
      </c>
      <c r="L632" t="str">
        <f t="shared" si="28"/>
        <v>west</v>
      </c>
      <c r="M632" t="str">
        <f t="shared" si="29"/>
        <v>electronics</v>
      </c>
    </row>
    <row r="633" spans="2:13">
      <c r="B633" t="str">
        <f>TRIM(Table24[[#This Row],[Region]])</f>
        <v>North</v>
      </c>
      <c r="C633" t="str">
        <f>TRIM(Table24[[#This Row],[Product Category]])</f>
        <v>Clothing</v>
      </c>
      <c r="G633" t="str">
        <f>UPPER('task 1'!C631)</f>
        <v>EAST</v>
      </c>
      <c r="H633" t="str">
        <f t="shared" si="27"/>
        <v>CLOTHING</v>
      </c>
      <c r="L633" t="str">
        <f t="shared" si="28"/>
        <v>east</v>
      </c>
      <c r="M633" t="str">
        <f t="shared" si="29"/>
        <v>clothing</v>
      </c>
    </row>
    <row r="634" spans="2:13">
      <c r="B634" t="str">
        <f>TRIM(Table24[[#This Row],[Region]])</f>
        <v>East</v>
      </c>
      <c r="C634" t="str">
        <f>TRIM(Table24[[#This Row],[Product Category]])</f>
        <v>Furniture</v>
      </c>
      <c r="G634" t="str">
        <f>UPPER('task 1'!C632)</f>
        <v>EAST</v>
      </c>
      <c r="H634" t="str">
        <f t="shared" si="27"/>
        <v>FURNITURE</v>
      </c>
      <c r="L634" t="str">
        <f t="shared" si="28"/>
        <v>east</v>
      </c>
      <c r="M634" t="str">
        <f t="shared" si="29"/>
        <v>furniture</v>
      </c>
    </row>
    <row r="635" spans="2:13">
      <c r="B635" t="str">
        <f>TRIM(Table24[[#This Row],[Region]])</f>
        <v>East</v>
      </c>
      <c r="C635" t="str">
        <f>TRIM(Table24[[#This Row],[Product Category]])</f>
        <v>Sports</v>
      </c>
      <c r="G635" t="str">
        <f>UPPER('task 1'!C633)</f>
        <v>NORTH</v>
      </c>
      <c r="H635" t="str">
        <f t="shared" si="27"/>
        <v>SPORTS</v>
      </c>
      <c r="L635" t="str">
        <f t="shared" si="28"/>
        <v>north</v>
      </c>
      <c r="M635" t="str">
        <f t="shared" si="29"/>
        <v>sports</v>
      </c>
    </row>
    <row r="636" spans="2:13">
      <c r="B636" t="str">
        <f>TRIM(Table24[[#This Row],[Region]])</f>
        <v>West</v>
      </c>
      <c r="C636" t="str">
        <f>TRIM(Table24[[#This Row],[Product Category]])</f>
        <v>Furniture</v>
      </c>
      <c r="G636" t="str">
        <f>UPPER('task 1'!C634)</f>
        <v>EAST</v>
      </c>
      <c r="H636" t="str">
        <f t="shared" si="27"/>
        <v>FURNITURE</v>
      </c>
      <c r="L636" t="str">
        <f t="shared" si="28"/>
        <v>east</v>
      </c>
      <c r="M636" t="str">
        <f t="shared" si="29"/>
        <v>furniture</v>
      </c>
    </row>
    <row r="637" spans="2:13">
      <c r="B637" t="str">
        <f>TRIM(Table24[[#This Row],[Region]])</f>
        <v>West</v>
      </c>
      <c r="C637" t="str">
        <f>TRIM(Table24[[#This Row],[Product Category]])</f>
        <v>Sports</v>
      </c>
      <c r="G637" t="str">
        <f>UPPER('task 1'!C635)</f>
        <v>EAST</v>
      </c>
      <c r="H637" t="str">
        <f t="shared" si="27"/>
        <v>SPORTS</v>
      </c>
      <c r="L637" t="str">
        <f t="shared" si="28"/>
        <v>east</v>
      </c>
      <c r="M637" t="str">
        <f t="shared" si="29"/>
        <v>sports</v>
      </c>
    </row>
    <row r="638" spans="2:13">
      <c r="B638" t="str">
        <f>TRIM(Table24[[#This Row],[Region]])</f>
        <v>North</v>
      </c>
      <c r="C638" t="str">
        <f>TRIM(Table24[[#This Row],[Product Category]])</f>
        <v>Groceries</v>
      </c>
      <c r="G638" t="str">
        <f>UPPER('task 1'!C636)</f>
        <v>WEST</v>
      </c>
      <c r="H638" t="str">
        <f t="shared" si="27"/>
        <v>GROCERIES</v>
      </c>
      <c r="L638" t="str">
        <f t="shared" si="28"/>
        <v>west</v>
      </c>
      <c r="M638" t="str">
        <f t="shared" si="29"/>
        <v>groceries</v>
      </c>
    </row>
    <row r="639" spans="2:13">
      <c r="B639" t="str">
        <f>TRIM(Table24[[#This Row],[Region]])</f>
        <v>North</v>
      </c>
      <c r="C639" t="str">
        <f>TRIM(Table24[[#This Row],[Product Category]])</f>
        <v>Furniture</v>
      </c>
      <c r="G639" t="str">
        <f>UPPER('task 1'!C637)</f>
        <v>WEST</v>
      </c>
      <c r="H639" t="str">
        <f t="shared" si="27"/>
        <v>FURNITURE</v>
      </c>
      <c r="L639" t="str">
        <f t="shared" si="28"/>
        <v>west</v>
      </c>
      <c r="M639" t="str">
        <f t="shared" si="29"/>
        <v>furniture</v>
      </c>
    </row>
    <row r="640" spans="2:13">
      <c r="B640" t="str">
        <f>TRIM(Table24[[#This Row],[Region]])</f>
        <v>North</v>
      </c>
      <c r="C640" t="str">
        <f>TRIM(Table24[[#This Row],[Product Category]])</f>
        <v>Sports</v>
      </c>
      <c r="G640" t="str">
        <f>UPPER('task 1'!C638)</f>
        <v>NORTH</v>
      </c>
      <c r="H640" t="str">
        <f t="shared" si="27"/>
        <v>SPORTS</v>
      </c>
      <c r="L640" t="str">
        <f t="shared" si="28"/>
        <v>north</v>
      </c>
      <c r="M640" t="str">
        <f t="shared" si="29"/>
        <v>sports</v>
      </c>
    </row>
    <row r="641" spans="2:13">
      <c r="B641" t="str">
        <f>TRIM(Table24[[#This Row],[Region]])</f>
        <v>South</v>
      </c>
      <c r="C641" t="str">
        <f>TRIM(Table24[[#This Row],[Product Category]])</f>
        <v>Electronics</v>
      </c>
      <c r="G641" t="str">
        <f>UPPER('task 1'!C639)</f>
        <v>NORTH</v>
      </c>
      <c r="H641" t="str">
        <f t="shared" si="27"/>
        <v>ELECTRONICS</v>
      </c>
      <c r="L641" t="str">
        <f t="shared" si="28"/>
        <v>north</v>
      </c>
      <c r="M641" t="str">
        <f t="shared" si="29"/>
        <v>electronics</v>
      </c>
    </row>
    <row r="642" spans="2:13">
      <c r="B642" t="str">
        <f>TRIM(Table24[[#This Row],[Region]])</f>
        <v>East</v>
      </c>
      <c r="C642" t="str">
        <f>TRIM(Table24[[#This Row],[Product Category]])</f>
        <v>Electronics</v>
      </c>
      <c r="G642" t="str">
        <f>UPPER('task 1'!C640)</f>
        <v>NORTH</v>
      </c>
      <c r="H642" t="str">
        <f t="shared" si="27"/>
        <v>ELECTRONICS</v>
      </c>
      <c r="L642" t="str">
        <f t="shared" si="28"/>
        <v>north</v>
      </c>
      <c r="M642" t="str">
        <f t="shared" si="29"/>
        <v>electronics</v>
      </c>
    </row>
    <row r="643" spans="2:13">
      <c r="B643" t="str">
        <f>TRIM(Table24[[#This Row],[Region]])</f>
        <v>North</v>
      </c>
      <c r="C643" t="str">
        <f>TRIM(Table24[[#This Row],[Product Category]])</f>
        <v>Furniture</v>
      </c>
      <c r="G643" t="str">
        <f>UPPER('task 1'!C641)</f>
        <v>SOUTH</v>
      </c>
      <c r="H643" t="str">
        <f t="shared" si="27"/>
        <v>FURNITURE</v>
      </c>
      <c r="L643" t="str">
        <f t="shared" si="28"/>
        <v>south</v>
      </c>
      <c r="M643" t="str">
        <f t="shared" si="29"/>
        <v>furniture</v>
      </c>
    </row>
    <row r="644" spans="2:13">
      <c r="B644" t="str">
        <f>TRIM(Table24[[#This Row],[Region]])</f>
        <v>South</v>
      </c>
      <c r="C644" t="str">
        <f>TRIM(Table24[[#This Row],[Product Category]])</f>
        <v>Sports</v>
      </c>
      <c r="G644" t="str">
        <f>UPPER('task 1'!C642)</f>
        <v>EAST</v>
      </c>
      <c r="H644" t="str">
        <f t="shared" si="27"/>
        <v>SPORTS</v>
      </c>
      <c r="L644" t="str">
        <f t="shared" si="28"/>
        <v>east</v>
      </c>
      <c r="M644" t="str">
        <f t="shared" si="29"/>
        <v>sports</v>
      </c>
    </row>
    <row r="645" spans="2:13">
      <c r="B645" t="str">
        <f>TRIM(Table24[[#This Row],[Region]])</f>
        <v>West</v>
      </c>
      <c r="C645" t="str">
        <f>TRIM(Table24[[#This Row],[Product Category]])</f>
        <v>Electronics</v>
      </c>
      <c r="G645" t="str">
        <f>UPPER('task 1'!C643)</f>
        <v>NORTH</v>
      </c>
      <c r="H645" t="str">
        <f t="shared" ref="H645:H708" si="30">UPPER(C645)</f>
        <v>ELECTRONICS</v>
      </c>
      <c r="L645" t="str">
        <f t="shared" ref="L645:L708" si="31">LOWER(G645)</f>
        <v>north</v>
      </c>
      <c r="M645" t="str">
        <f t="shared" ref="M645:M708" si="32">LOWER(H645)</f>
        <v>electronics</v>
      </c>
    </row>
    <row r="646" spans="2:13">
      <c r="B646" t="str">
        <f>TRIM(Table24[[#This Row],[Region]])</f>
        <v>North</v>
      </c>
      <c r="C646" t="str">
        <f>TRIM(Table24[[#This Row],[Product Category]])</f>
        <v>Clothing</v>
      </c>
      <c r="G646" t="str">
        <f>UPPER('task 1'!C644)</f>
        <v>SOUTH</v>
      </c>
      <c r="H646" t="str">
        <f t="shared" si="30"/>
        <v>CLOTHING</v>
      </c>
      <c r="L646" t="str">
        <f t="shared" si="31"/>
        <v>south</v>
      </c>
      <c r="M646" t="str">
        <f t="shared" si="32"/>
        <v>clothing</v>
      </c>
    </row>
    <row r="647" spans="2:13">
      <c r="B647" t="str">
        <f>TRIM(Table24[[#This Row],[Region]])</f>
        <v>West</v>
      </c>
      <c r="C647" t="str">
        <f>TRIM(Table24[[#This Row],[Product Category]])</f>
        <v>Sports</v>
      </c>
      <c r="G647" t="str">
        <f>UPPER('task 1'!C645)</f>
        <v>WEST</v>
      </c>
      <c r="H647" t="str">
        <f t="shared" si="30"/>
        <v>SPORTS</v>
      </c>
      <c r="L647" t="str">
        <f t="shared" si="31"/>
        <v>west</v>
      </c>
      <c r="M647" t="str">
        <f t="shared" si="32"/>
        <v>sports</v>
      </c>
    </row>
    <row r="648" spans="2:13">
      <c r="B648" t="str">
        <f>TRIM(Table24[[#This Row],[Region]])</f>
        <v>West</v>
      </c>
      <c r="C648" t="str">
        <f>TRIM(Table24[[#This Row],[Product Category]])</f>
        <v>Furniture</v>
      </c>
      <c r="G648" t="str">
        <f>UPPER('task 1'!C646)</f>
        <v>NORTH</v>
      </c>
      <c r="H648" t="str">
        <f t="shared" si="30"/>
        <v>FURNITURE</v>
      </c>
      <c r="L648" t="str">
        <f t="shared" si="31"/>
        <v>north</v>
      </c>
      <c r="M648" t="str">
        <f t="shared" si="32"/>
        <v>furniture</v>
      </c>
    </row>
    <row r="649" spans="2:13">
      <c r="B649" t="str">
        <f>TRIM(Table24[[#This Row],[Region]])</f>
        <v>North</v>
      </c>
      <c r="C649" t="str">
        <f>TRIM(Table24[[#This Row],[Product Category]])</f>
        <v>Groceries</v>
      </c>
      <c r="G649" t="str">
        <f>UPPER('task 1'!C647)</f>
        <v>WEST</v>
      </c>
      <c r="H649" t="str">
        <f t="shared" si="30"/>
        <v>GROCERIES</v>
      </c>
      <c r="L649" t="str">
        <f t="shared" si="31"/>
        <v>west</v>
      </c>
      <c r="M649" t="str">
        <f t="shared" si="32"/>
        <v>groceries</v>
      </c>
    </row>
    <row r="650" spans="2:13">
      <c r="B650" t="str">
        <f>TRIM(Table24[[#This Row],[Region]])</f>
        <v>North</v>
      </c>
      <c r="C650" t="str">
        <f>TRIM(Table24[[#This Row],[Product Category]])</f>
        <v>Furniture</v>
      </c>
      <c r="G650" t="str">
        <f>UPPER('task 1'!C648)</f>
        <v>WEST</v>
      </c>
      <c r="H650" t="str">
        <f t="shared" si="30"/>
        <v>FURNITURE</v>
      </c>
      <c r="L650" t="str">
        <f t="shared" si="31"/>
        <v>west</v>
      </c>
      <c r="M650" t="str">
        <f t="shared" si="32"/>
        <v>furniture</v>
      </c>
    </row>
    <row r="651" spans="2:13">
      <c r="B651" t="str">
        <f>TRIM(Table24[[#This Row],[Region]])</f>
        <v>East</v>
      </c>
      <c r="C651" t="str">
        <f>TRIM(Table24[[#This Row],[Product Category]])</f>
        <v>Furniture</v>
      </c>
      <c r="G651" t="str">
        <f>UPPER('task 1'!C649)</f>
        <v>NORTH</v>
      </c>
      <c r="H651" t="str">
        <f t="shared" si="30"/>
        <v>FURNITURE</v>
      </c>
      <c r="L651" t="str">
        <f t="shared" si="31"/>
        <v>north</v>
      </c>
      <c r="M651" t="str">
        <f t="shared" si="32"/>
        <v>furniture</v>
      </c>
    </row>
    <row r="652" spans="2:13">
      <c r="B652" t="str">
        <f>TRIM(Table24[[#This Row],[Region]])</f>
        <v>East</v>
      </c>
      <c r="C652" t="str">
        <f>TRIM(Table24[[#This Row],[Product Category]])</f>
        <v>Electronics</v>
      </c>
      <c r="G652" t="str">
        <f>UPPER('task 1'!C650)</f>
        <v>NORTH</v>
      </c>
      <c r="H652" t="str">
        <f t="shared" si="30"/>
        <v>ELECTRONICS</v>
      </c>
      <c r="L652" t="str">
        <f t="shared" si="31"/>
        <v>north</v>
      </c>
      <c r="M652" t="str">
        <f t="shared" si="32"/>
        <v>electronics</v>
      </c>
    </row>
    <row r="653" spans="2:13">
      <c r="B653" t="str">
        <f>TRIM(Table24[[#This Row],[Region]])</f>
        <v>West</v>
      </c>
      <c r="C653" t="str">
        <f>TRIM(Table24[[#This Row],[Product Category]])</f>
        <v>Groceries</v>
      </c>
      <c r="G653" t="str">
        <f>UPPER('task 1'!C651)</f>
        <v>EAST</v>
      </c>
      <c r="H653" t="str">
        <f t="shared" si="30"/>
        <v>GROCERIES</v>
      </c>
      <c r="L653" t="str">
        <f t="shared" si="31"/>
        <v>east</v>
      </c>
      <c r="M653" t="str">
        <f t="shared" si="32"/>
        <v>groceries</v>
      </c>
    </row>
    <row r="654" spans="2:13">
      <c r="B654" t="str">
        <f>TRIM(Table24[[#This Row],[Region]])</f>
        <v>West</v>
      </c>
      <c r="C654" t="str">
        <f>TRIM(Table24[[#This Row],[Product Category]])</f>
        <v>Furniture</v>
      </c>
      <c r="G654" t="str">
        <f>UPPER('task 1'!C652)</f>
        <v>EAST</v>
      </c>
      <c r="H654" t="str">
        <f t="shared" si="30"/>
        <v>FURNITURE</v>
      </c>
      <c r="L654" t="str">
        <f t="shared" si="31"/>
        <v>east</v>
      </c>
      <c r="M654" t="str">
        <f t="shared" si="32"/>
        <v>furniture</v>
      </c>
    </row>
    <row r="655" spans="2:13">
      <c r="B655" t="str">
        <f>TRIM(Table24[[#This Row],[Region]])</f>
        <v>East</v>
      </c>
      <c r="C655" t="str">
        <f>TRIM(Table24[[#This Row],[Product Category]])</f>
        <v>Furniture</v>
      </c>
      <c r="G655" t="str">
        <f>UPPER('task 1'!C653)</f>
        <v>WEST</v>
      </c>
      <c r="H655" t="str">
        <f t="shared" si="30"/>
        <v>FURNITURE</v>
      </c>
      <c r="L655" t="str">
        <f t="shared" si="31"/>
        <v>west</v>
      </c>
      <c r="M655" t="str">
        <f t="shared" si="32"/>
        <v>furniture</v>
      </c>
    </row>
    <row r="656" spans="2:13">
      <c r="B656" t="str">
        <f>TRIM(Table24[[#This Row],[Region]])</f>
        <v>West</v>
      </c>
      <c r="C656" t="str">
        <f>TRIM(Table24[[#This Row],[Product Category]])</f>
        <v>Electronics</v>
      </c>
      <c r="G656" t="str">
        <f>UPPER('task 1'!C654)</f>
        <v>WEST</v>
      </c>
      <c r="H656" t="str">
        <f t="shared" si="30"/>
        <v>ELECTRONICS</v>
      </c>
      <c r="L656" t="str">
        <f t="shared" si="31"/>
        <v>west</v>
      </c>
      <c r="M656" t="str">
        <f t="shared" si="32"/>
        <v>electronics</v>
      </c>
    </row>
    <row r="657" spans="2:13">
      <c r="B657" t="str">
        <f>TRIM(Table24[[#This Row],[Region]])</f>
        <v>West</v>
      </c>
      <c r="C657" t="str">
        <f>TRIM(Table24[[#This Row],[Product Category]])</f>
        <v>Sports</v>
      </c>
      <c r="G657" t="str">
        <f>UPPER('task 1'!C655)</f>
        <v>EAST</v>
      </c>
      <c r="H657" t="str">
        <f t="shared" si="30"/>
        <v>SPORTS</v>
      </c>
      <c r="L657" t="str">
        <f t="shared" si="31"/>
        <v>east</v>
      </c>
      <c r="M657" t="str">
        <f t="shared" si="32"/>
        <v>sports</v>
      </c>
    </row>
    <row r="658" spans="2:13">
      <c r="B658" t="str">
        <f>TRIM(Table24[[#This Row],[Region]])</f>
        <v>East</v>
      </c>
      <c r="C658" t="str">
        <f>TRIM(Table24[[#This Row],[Product Category]])</f>
        <v>Groceries</v>
      </c>
      <c r="G658" t="str">
        <f>UPPER('task 1'!C656)</f>
        <v>WEST</v>
      </c>
      <c r="H658" t="str">
        <f t="shared" si="30"/>
        <v>GROCERIES</v>
      </c>
      <c r="L658" t="str">
        <f t="shared" si="31"/>
        <v>west</v>
      </c>
      <c r="M658" t="str">
        <f t="shared" si="32"/>
        <v>groceries</v>
      </c>
    </row>
    <row r="659" spans="2:13">
      <c r="B659" t="str">
        <f>TRIM(Table24[[#This Row],[Region]])</f>
        <v>South</v>
      </c>
      <c r="C659" t="str">
        <f>TRIM(Table24[[#This Row],[Product Category]])</f>
        <v>Groceries</v>
      </c>
      <c r="G659" t="str">
        <f>UPPER('task 1'!C657)</f>
        <v>WEST</v>
      </c>
      <c r="H659" t="str">
        <f t="shared" si="30"/>
        <v>GROCERIES</v>
      </c>
      <c r="L659" t="str">
        <f t="shared" si="31"/>
        <v>west</v>
      </c>
      <c r="M659" t="str">
        <f t="shared" si="32"/>
        <v>groceries</v>
      </c>
    </row>
    <row r="660" spans="2:13">
      <c r="B660" t="str">
        <f>TRIM(Table24[[#This Row],[Region]])</f>
        <v>West</v>
      </c>
      <c r="C660" t="str">
        <f>TRIM(Table24[[#This Row],[Product Category]])</f>
        <v>Furniture</v>
      </c>
      <c r="G660" t="str">
        <f>UPPER('task 1'!C658)</f>
        <v>EAST</v>
      </c>
      <c r="H660" t="str">
        <f t="shared" si="30"/>
        <v>FURNITURE</v>
      </c>
      <c r="L660" t="str">
        <f t="shared" si="31"/>
        <v>east</v>
      </c>
      <c r="M660" t="str">
        <f t="shared" si="32"/>
        <v>furniture</v>
      </c>
    </row>
    <row r="661" spans="2:13">
      <c r="B661" t="str">
        <f>TRIM(Table24[[#This Row],[Region]])</f>
        <v>East</v>
      </c>
      <c r="C661" t="str">
        <f>TRIM(Table24[[#This Row],[Product Category]])</f>
        <v>Groceries</v>
      </c>
      <c r="G661" t="str">
        <f>UPPER('task 1'!C659)</f>
        <v>SOUTH</v>
      </c>
      <c r="H661" t="str">
        <f t="shared" si="30"/>
        <v>GROCERIES</v>
      </c>
      <c r="L661" t="str">
        <f t="shared" si="31"/>
        <v>south</v>
      </c>
      <c r="M661" t="str">
        <f t="shared" si="32"/>
        <v>groceries</v>
      </c>
    </row>
    <row r="662" spans="2:13">
      <c r="B662" t="str">
        <f>TRIM(Table24[[#This Row],[Region]])</f>
        <v>West</v>
      </c>
      <c r="C662" t="str">
        <f>TRIM(Table24[[#This Row],[Product Category]])</f>
        <v>Clothing</v>
      </c>
      <c r="G662" t="str">
        <f>UPPER('task 1'!C660)</f>
        <v>WEST</v>
      </c>
      <c r="H662" t="str">
        <f t="shared" si="30"/>
        <v>CLOTHING</v>
      </c>
      <c r="L662" t="str">
        <f t="shared" si="31"/>
        <v>west</v>
      </c>
      <c r="M662" t="str">
        <f t="shared" si="32"/>
        <v>clothing</v>
      </c>
    </row>
    <row r="663" spans="2:13">
      <c r="B663" t="str">
        <f>TRIM(Table24[[#This Row],[Region]])</f>
        <v>East</v>
      </c>
      <c r="C663" t="str">
        <f>TRIM(Table24[[#This Row],[Product Category]])</f>
        <v>Clothing</v>
      </c>
      <c r="G663" t="str">
        <f>UPPER('task 1'!C661)</f>
        <v>EAST</v>
      </c>
      <c r="H663" t="str">
        <f t="shared" si="30"/>
        <v>CLOTHING</v>
      </c>
      <c r="L663" t="str">
        <f t="shared" si="31"/>
        <v>east</v>
      </c>
      <c r="M663" t="str">
        <f t="shared" si="32"/>
        <v>clothing</v>
      </c>
    </row>
    <row r="664" spans="2:13">
      <c r="B664" t="str">
        <f>TRIM(Table24[[#This Row],[Region]])</f>
        <v>South</v>
      </c>
      <c r="C664" t="str">
        <f>TRIM(Table24[[#This Row],[Product Category]])</f>
        <v>Sports</v>
      </c>
      <c r="G664" t="str">
        <f>UPPER('task 1'!C662)</f>
        <v>WEST</v>
      </c>
      <c r="H664" t="str">
        <f t="shared" si="30"/>
        <v>SPORTS</v>
      </c>
      <c r="L664" t="str">
        <f t="shared" si="31"/>
        <v>west</v>
      </c>
      <c r="M664" t="str">
        <f t="shared" si="32"/>
        <v>sports</v>
      </c>
    </row>
    <row r="665" spans="2:13">
      <c r="B665" t="str">
        <f>TRIM(Table24[[#This Row],[Region]])</f>
        <v>South</v>
      </c>
      <c r="C665" t="str">
        <f>TRIM(Table24[[#This Row],[Product Category]])</f>
        <v>Furniture</v>
      </c>
      <c r="G665" t="str">
        <f>UPPER('task 1'!C663)</f>
        <v>EAST</v>
      </c>
      <c r="H665" t="str">
        <f t="shared" si="30"/>
        <v>FURNITURE</v>
      </c>
      <c r="L665" t="str">
        <f t="shared" si="31"/>
        <v>east</v>
      </c>
      <c r="M665" t="str">
        <f t="shared" si="32"/>
        <v>furniture</v>
      </c>
    </row>
    <row r="666" spans="2:13">
      <c r="B666" t="str">
        <f>TRIM(Table24[[#This Row],[Region]])</f>
        <v>East</v>
      </c>
      <c r="C666" t="str">
        <f>TRIM(Table24[[#This Row],[Product Category]])</f>
        <v>Furniture</v>
      </c>
      <c r="G666" t="str">
        <f>UPPER('task 1'!C664)</f>
        <v>SOUTH</v>
      </c>
      <c r="H666" t="str">
        <f t="shared" si="30"/>
        <v>FURNITURE</v>
      </c>
      <c r="L666" t="str">
        <f t="shared" si="31"/>
        <v>south</v>
      </c>
      <c r="M666" t="str">
        <f t="shared" si="32"/>
        <v>furniture</v>
      </c>
    </row>
    <row r="667" spans="2:13">
      <c r="B667" t="str">
        <f>TRIM(Table24[[#This Row],[Region]])</f>
        <v>West</v>
      </c>
      <c r="C667" t="str">
        <f>TRIM(Table24[[#This Row],[Product Category]])</f>
        <v>Electronics</v>
      </c>
      <c r="G667" t="str">
        <f>UPPER('task 1'!C665)</f>
        <v>SOUTH</v>
      </c>
      <c r="H667" t="str">
        <f t="shared" si="30"/>
        <v>ELECTRONICS</v>
      </c>
      <c r="L667" t="str">
        <f t="shared" si="31"/>
        <v>south</v>
      </c>
      <c r="M667" t="str">
        <f t="shared" si="32"/>
        <v>electronics</v>
      </c>
    </row>
    <row r="668" spans="2:13">
      <c r="B668" t="str">
        <f>TRIM(Table24[[#This Row],[Region]])</f>
        <v>East</v>
      </c>
      <c r="C668" t="str">
        <f>TRIM(Table24[[#This Row],[Product Category]])</f>
        <v>Furniture</v>
      </c>
      <c r="G668" t="str">
        <f>UPPER('task 1'!C666)</f>
        <v>EAST</v>
      </c>
      <c r="H668" t="str">
        <f t="shared" si="30"/>
        <v>FURNITURE</v>
      </c>
      <c r="L668" t="str">
        <f t="shared" si="31"/>
        <v>east</v>
      </c>
      <c r="M668" t="str">
        <f t="shared" si="32"/>
        <v>furniture</v>
      </c>
    </row>
    <row r="669" spans="2:13">
      <c r="B669" t="str">
        <f>TRIM(Table24[[#This Row],[Region]])</f>
        <v>North</v>
      </c>
      <c r="C669" t="str">
        <f>TRIM(Table24[[#This Row],[Product Category]])</f>
        <v>Clothing</v>
      </c>
      <c r="G669" t="str">
        <f>UPPER('task 1'!C667)</f>
        <v>WEST</v>
      </c>
      <c r="H669" t="str">
        <f t="shared" si="30"/>
        <v>CLOTHING</v>
      </c>
      <c r="L669" t="str">
        <f t="shared" si="31"/>
        <v>west</v>
      </c>
      <c r="M669" t="str">
        <f t="shared" si="32"/>
        <v>clothing</v>
      </c>
    </row>
    <row r="670" spans="2:13">
      <c r="B670" t="str">
        <f>TRIM(Table24[[#This Row],[Region]])</f>
        <v>West</v>
      </c>
      <c r="C670" t="str">
        <f>TRIM(Table24[[#This Row],[Product Category]])</f>
        <v>Clothing</v>
      </c>
      <c r="G670" t="str">
        <f>UPPER('task 1'!C668)</f>
        <v>EAST</v>
      </c>
      <c r="H670" t="str">
        <f t="shared" si="30"/>
        <v>CLOTHING</v>
      </c>
      <c r="L670" t="str">
        <f t="shared" si="31"/>
        <v>east</v>
      </c>
      <c r="M670" t="str">
        <f t="shared" si="32"/>
        <v>clothing</v>
      </c>
    </row>
    <row r="671" spans="2:13">
      <c r="B671" t="str">
        <f>TRIM(Table24[[#This Row],[Region]])</f>
        <v>North</v>
      </c>
      <c r="C671" t="str">
        <f>TRIM(Table24[[#This Row],[Product Category]])</f>
        <v>Furniture</v>
      </c>
      <c r="G671" t="str">
        <f>UPPER('task 1'!C669)</f>
        <v>NORTH</v>
      </c>
      <c r="H671" t="str">
        <f t="shared" si="30"/>
        <v>FURNITURE</v>
      </c>
      <c r="L671" t="str">
        <f t="shared" si="31"/>
        <v>north</v>
      </c>
      <c r="M671" t="str">
        <f t="shared" si="32"/>
        <v>furniture</v>
      </c>
    </row>
    <row r="672" spans="2:13">
      <c r="B672" t="str">
        <f>TRIM(Table24[[#This Row],[Region]])</f>
        <v>West</v>
      </c>
      <c r="C672" t="str">
        <f>TRIM(Table24[[#This Row],[Product Category]])</f>
        <v>Clothing</v>
      </c>
      <c r="G672" t="str">
        <f>UPPER('task 1'!C670)</f>
        <v>WEST</v>
      </c>
      <c r="H672" t="str">
        <f t="shared" si="30"/>
        <v>CLOTHING</v>
      </c>
      <c r="L672" t="str">
        <f t="shared" si="31"/>
        <v>west</v>
      </c>
      <c r="M672" t="str">
        <f t="shared" si="32"/>
        <v>clothing</v>
      </c>
    </row>
    <row r="673" spans="2:13">
      <c r="B673" t="str">
        <f>TRIM(Table24[[#This Row],[Region]])</f>
        <v>East</v>
      </c>
      <c r="C673" t="str">
        <f>TRIM(Table24[[#This Row],[Product Category]])</f>
        <v>Electronics</v>
      </c>
      <c r="G673" t="str">
        <f>UPPER('task 1'!C671)</f>
        <v>NORTH</v>
      </c>
      <c r="H673" t="str">
        <f t="shared" si="30"/>
        <v>ELECTRONICS</v>
      </c>
      <c r="L673" t="str">
        <f t="shared" si="31"/>
        <v>north</v>
      </c>
      <c r="M673" t="str">
        <f t="shared" si="32"/>
        <v>electronics</v>
      </c>
    </row>
    <row r="674" spans="2:13">
      <c r="B674" t="str">
        <f>TRIM(Table24[[#This Row],[Region]])</f>
        <v>North</v>
      </c>
      <c r="C674" t="str">
        <f>TRIM(Table24[[#This Row],[Product Category]])</f>
        <v>Groceries</v>
      </c>
      <c r="G674" t="str">
        <f>UPPER('task 1'!C672)</f>
        <v>WEST</v>
      </c>
      <c r="H674" t="str">
        <f t="shared" si="30"/>
        <v>GROCERIES</v>
      </c>
      <c r="L674" t="str">
        <f t="shared" si="31"/>
        <v>west</v>
      </c>
      <c r="M674" t="str">
        <f t="shared" si="32"/>
        <v>groceries</v>
      </c>
    </row>
    <row r="675" spans="2:13">
      <c r="B675" t="str">
        <f>TRIM(Table24[[#This Row],[Region]])</f>
        <v>West</v>
      </c>
      <c r="C675" t="str">
        <f>TRIM(Table24[[#This Row],[Product Category]])</f>
        <v>Electronics</v>
      </c>
      <c r="G675" t="str">
        <f>UPPER('task 1'!C673)</f>
        <v>EAST</v>
      </c>
      <c r="H675" t="str">
        <f t="shared" si="30"/>
        <v>ELECTRONICS</v>
      </c>
      <c r="L675" t="str">
        <f t="shared" si="31"/>
        <v>east</v>
      </c>
      <c r="M675" t="str">
        <f t="shared" si="32"/>
        <v>electronics</v>
      </c>
    </row>
    <row r="676" spans="2:13">
      <c r="B676" t="str">
        <f>TRIM(Table24[[#This Row],[Region]])</f>
        <v>South</v>
      </c>
      <c r="C676" t="str">
        <f>TRIM(Table24[[#This Row],[Product Category]])</f>
        <v>Sports</v>
      </c>
      <c r="G676" t="str">
        <f>UPPER('task 1'!C674)</f>
        <v>NORTH</v>
      </c>
      <c r="H676" t="str">
        <f t="shared" si="30"/>
        <v>SPORTS</v>
      </c>
      <c r="L676" t="str">
        <f t="shared" si="31"/>
        <v>north</v>
      </c>
      <c r="M676" t="str">
        <f t="shared" si="32"/>
        <v>sports</v>
      </c>
    </row>
    <row r="677" spans="2:13">
      <c r="B677" t="str">
        <f>TRIM(Table24[[#This Row],[Region]])</f>
        <v>North</v>
      </c>
      <c r="C677" t="str">
        <f>TRIM(Table24[[#This Row],[Product Category]])</f>
        <v>Sports</v>
      </c>
      <c r="G677" t="str">
        <f>UPPER('task 1'!C675)</f>
        <v>WEST</v>
      </c>
      <c r="H677" t="str">
        <f t="shared" si="30"/>
        <v>SPORTS</v>
      </c>
      <c r="L677" t="str">
        <f t="shared" si="31"/>
        <v>west</v>
      </c>
      <c r="M677" t="str">
        <f t="shared" si="32"/>
        <v>sports</v>
      </c>
    </row>
    <row r="678" spans="2:13">
      <c r="B678" t="str">
        <f>TRIM(Table24[[#This Row],[Region]])</f>
        <v>East</v>
      </c>
      <c r="C678" t="str">
        <f>TRIM(Table24[[#This Row],[Product Category]])</f>
        <v>Electronics</v>
      </c>
      <c r="G678" t="str">
        <f>UPPER('task 1'!C676)</f>
        <v>SOUTH</v>
      </c>
      <c r="H678" t="str">
        <f t="shared" si="30"/>
        <v>ELECTRONICS</v>
      </c>
      <c r="L678" t="str">
        <f t="shared" si="31"/>
        <v>south</v>
      </c>
      <c r="M678" t="str">
        <f t="shared" si="32"/>
        <v>electronics</v>
      </c>
    </row>
    <row r="679" spans="2:13">
      <c r="B679" t="str">
        <f>TRIM(Table24[[#This Row],[Region]])</f>
        <v>West</v>
      </c>
      <c r="C679" t="str">
        <f>TRIM(Table24[[#This Row],[Product Category]])</f>
        <v>Sports</v>
      </c>
      <c r="G679" t="str">
        <f>UPPER('task 1'!C677)</f>
        <v>NORTH</v>
      </c>
      <c r="H679" t="str">
        <f t="shared" si="30"/>
        <v>SPORTS</v>
      </c>
      <c r="L679" t="str">
        <f t="shared" si="31"/>
        <v>north</v>
      </c>
      <c r="M679" t="str">
        <f t="shared" si="32"/>
        <v>sports</v>
      </c>
    </row>
    <row r="680" spans="2:13">
      <c r="B680" t="str">
        <f>TRIM(Table24[[#This Row],[Region]])</f>
        <v>East</v>
      </c>
      <c r="C680" t="str">
        <f>TRIM(Table24[[#This Row],[Product Category]])</f>
        <v>Electronics</v>
      </c>
      <c r="G680" t="str">
        <f>UPPER('task 1'!C678)</f>
        <v>EAST</v>
      </c>
      <c r="H680" t="str">
        <f t="shared" si="30"/>
        <v>ELECTRONICS</v>
      </c>
      <c r="L680" t="str">
        <f t="shared" si="31"/>
        <v>east</v>
      </c>
      <c r="M680" t="str">
        <f t="shared" si="32"/>
        <v>electronics</v>
      </c>
    </row>
    <row r="681" spans="2:13">
      <c r="B681" t="str">
        <f>TRIM(Table24[[#This Row],[Region]])</f>
        <v>East</v>
      </c>
      <c r="C681" t="str">
        <f>TRIM(Table24[[#This Row],[Product Category]])</f>
        <v>Electronics</v>
      </c>
      <c r="G681" t="str">
        <f>UPPER('task 1'!C679)</f>
        <v>WEST</v>
      </c>
      <c r="H681" t="str">
        <f t="shared" si="30"/>
        <v>ELECTRONICS</v>
      </c>
      <c r="L681" t="str">
        <f t="shared" si="31"/>
        <v>west</v>
      </c>
      <c r="M681" t="str">
        <f t="shared" si="32"/>
        <v>electronics</v>
      </c>
    </row>
    <row r="682" spans="2:13">
      <c r="B682" t="str">
        <f>TRIM(Table24[[#This Row],[Region]])</f>
        <v>West</v>
      </c>
      <c r="C682" t="str">
        <f>TRIM(Table24[[#This Row],[Product Category]])</f>
        <v>Sports</v>
      </c>
      <c r="G682" t="str">
        <f>UPPER('task 1'!C680)</f>
        <v>EAST</v>
      </c>
      <c r="H682" t="str">
        <f t="shared" si="30"/>
        <v>SPORTS</v>
      </c>
      <c r="L682" t="str">
        <f t="shared" si="31"/>
        <v>east</v>
      </c>
      <c r="M682" t="str">
        <f t="shared" si="32"/>
        <v>sports</v>
      </c>
    </row>
    <row r="683" spans="2:13">
      <c r="B683" t="str">
        <f>TRIM(Table24[[#This Row],[Region]])</f>
        <v>South</v>
      </c>
      <c r="C683" t="str">
        <f>TRIM(Table24[[#This Row],[Product Category]])</f>
        <v>Sports</v>
      </c>
      <c r="G683" t="str">
        <f>UPPER('task 1'!C681)</f>
        <v>EAST</v>
      </c>
      <c r="H683" t="str">
        <f t="shared" si="30"/>
        <v>SPORTS</v>
      </c>
      <c r="L683" t="str">
        <f t="shared" si="31"/>
        <v>east</v>
      </c>
      <c r="M683" t="str">
        <f t="shared" si="32"/>
        <v>sports</v>
      </c>
    </row>
    <row r="684" spans="2:13">
      <c r="B684" t="str">
        <f>TRIM(Table24[[#This Row],[Region]])</f>
        <v>North</v>
      </c>
      <c r="C684" t="str">
        <f>TRIM(Table24[[#This Row],[Product Category]])</f>
        <v>Furniture</v>
      </c>
      <c r="G684" t="str">
        <f>UPPER('task 1'!C682)</f>
        <v>WEST</v>
      </c>
      <c r="H684" t="str">
        <f t="shared" si="30"/>
        <v>FURNITURE</v>
      </c>
      <c r="L684" t="str">
        <f t="shared" si="31"/>
        <v>west</v>
      </c>
      <c r="M684" t="str">
        <f t="shared" si="32"/>
        <v>furniture</v>
      </c>
    </row>
    <row r="685" spans="2:13">
      <c r="B685" t="str">
        <f>TRIM(Table24[[#This Row],[Region]])</f>
        <v>South</v>
      </c>
      <c r="C685" t="str">
        <f>TRIM(Table24[[#This Row],[Product Category]])</f>
        <v>Clothing</v>
      </c>
      <c r="G685" t="str">
        <f>UPPER('task 1'!C683)</f>
        <v>SOUTH</v>
      </c>
      <c r="H685" t="str">
        <f t="shared" si="30"/>
        <v>CLOTHING</v>
      </c>
      <c r="L685" t="str">
        <f t="shared" si="31"/>
        <v>south</v>
      </c>
      <c r="M685" t="str">
        <f t="shared" si="32"/>
        <v>clothing</v>
      </c>
    </row>
    <row r="686" spans="2:13">
      <c r="B686" t="str">
        <f>TRIM(Table24[[#This Row],[Region]])</f>
        <v>East</v>
      </c>
      <c r="C686" t="str">
        <f>TRIM(Table24[[#This Row],[Product Category]])</f>
        <v>Sports</v>
      </c>
      <c r="G686" t="str">
        <f>UPPER('task 1'!C684)</f>
        <v>NORTH</v>
      </c>
      <c r="H686" t="str">
        <f t="shared" si="30"/>
        <v>SPORTS</v>
      </c>
      <c r="L686" t="str">
        <f t="shared" si="31"/>
        <v>north</v>
      </c>
      <c r="M686" t="str">
        <f t="shared" si="32"/>
        <v>sports</v>
      </c>
    </row>
    <row r="687" spans="2:13">
      <c r="B687" t="str">
        <f>TRIM(Table24[[#This Row],[Region]])</f>
        <v>East</v>
      </c>
      <c r="C687" t="str">
        <f>TRIM(Table24[[#This Row],[Product Category]])</f>
        <v>Sports</v>
      </c>
      <c r="G687" t="str">
        <f>UPPER('task 1'!C685)</f>
        <v>SOUTH</v>
      </c>
      <c r="H687" t="str">
        <f t="shared" si="30"/>
        <v>SPORTS</v>
      </c>
      <c r="L687" t="str">
        <f t="shared" si="31"/>
        <v>south</v>
      </c>
      <c r="M687" t="str">
        <f t="shared" si="32"/>
        <v>sports</v>
      </c>
    </row>
    <row r="688" spans="2:13">
      <c r="B688" t="str">
        <f>TRIM(Table24[[#This Row],[Region]])</f>
        <v>East</v>
      </c>
      <c r="C688" t="str">
        <f>TRIM(Table24[[#This Row],[Product Category]])</f>
        <v>Sports</v>
      </c>
      <c r="G688" t="str">
        <f>UPPER('task 1'!C686)</f>
        <v>EAST</v>
      </c>
      <c r="H688" t="str">
        <f t="shared" si="30"/>
        <v>SPORTS</v>
      </c>
      <c r="L688" t="str">
        <f t="shared" si="31"/>
        <v>east</v>
      </c>
      <c r="M688" t="str">
        <f t="shared" si="32"/>
        <v>sports</v>
      </c>
    </row>
    <row r="689" spans="2:13">
      <c r="B689" t="str">
        <f>TRIM(Table24[[#This Row],[Region]])</f>
        <v>North</v>
      </c>
      <c r="C689" t="str">
        <f>TRIM(Table24[[#This Row],[Product Category]])</f>
        <v>Groceries</v>
      </c>
      <c r="G689" t="str">
        <f>UPPER('task 1'!C687)</f>
        <v>EAST</v>
      </c>
      <c r="H689" t="str">
        <f t="shared" si="30"/>
        <v>GROCERIES</v>
      </c>
      <c r="L689" t="str">
        <f t="shared" si="31"/>
        <v>east</v>
      </c>
      <c r="M689" t="str">
        <f t="shared" si="32"/>
        <v>groceries</v>
      </c>
    </row>
    <row r="690" spans="2:13">
      <c r="B690" t="str">
        <f>TRIM(Table24[[#This Row],[Region]])</f>
        <v>West</v>
      </c>
      <c r="C690" t="str">
        <f>TRIM(Table24[[#This Row],[Product Category]])</f>
        <v>Electronics</v>
      </c>
      <c r="G690" t="str">
        <f>UPPER('task 1'!C688)</f>
        <v>EAST</v>
      </c>
      <c r="H690" t="str">
        <f t="shared" si="30"/>
        <v>ELECTRONICS</v>
      </c>
      <c r="L690" t="str">
        <f t="shared" si="31"/>
        <v>east</v>
      </c>
      <c r="M690" t="str">
        <f t="shared" si="32"/>
        <v>electronics</v>
      </c>
    </row>
    <row r="691" spans="2:13">
      <c r="B691" t="str">
        <f>TRIM(Table24[[#This Row],[Region]])</f>
        <v>South</v>
      </c>
      <c r="C691" t="str">
        <f>TRIM(Table24[[#This Row],[Product Category]])</f>
        <v>Clothing</v>
      </c>
      <c r="G691" t="str">
        <f>UPPER('task 1'!C689)</f>
        <v>NORTH</v>
      </c>
      <c r="H691" t="str">
        <f t="shared" si="30"/>
        <v>CLOTHING</v>
      </c>
      <c r="L691" t="str">
        <f t="shared" si="31"/>
        <v>north</v>
      </c>
      <c r="M691" t="str">
        <f t="shared" si="32"/>
        <v>clothing</v>
      </c>
    </row>
    <row r="692" spans="2:13">
      <c r="B692" t="str">
        <f>TRIM(Table24[[#This Row],[Region]])</f>
        <v>South</v>
      </c>
      <c r="C692" t="str">
        <f>TRIM(Table24[[#This Row],[Product Category]])</f>
        <v>Electronics</v>
      </c>
      <c r="G692" t="str">
        <f>UPPER('task 1'!C690)</f>
        <v>WEST</v>
      </c>
      <c r="H692" t="str">
        <f t="shared" si="30"/>
        <v>ELECTRONICS</v>
      </c>
      <c r="L692" t="str">
        <f t="shared" si="31"/>
        <v>west</v>
      </c>
      <c r="M692" t="str">
        <f t="shared" si="32"/>
        <v>electronics</v>
      </c>
    </row>
    <row r="693" spans="2:13">
      <c r="B693" t="str">
        <f>TRIM(Table24[[#This Row],[Region]])</f>
        <v>East</v>
      </c>
      <c r="C693" t="str">
        <f>TRIM(Table24[[#This Row],[Product Category]])</f>
        <v>Sports</v>
      </c>
      <c r="G693" t="str">
        <f>UPPER('task 1'!C691)</f>
        <v>SOUTH</v>
      </c>
      <c r="H693" t="str">
        <f t="shared" si="30"/>
        <v>SPORTS</v>
      </c>
      <c r="L693" t="str">
        <f t="shared" si="31"/>
        <v>south</v>
      </c>
      <c r="M693" t="str">
        <f t="shared" si="32"/>
        <v>sports</v>
      </c>
    </row>
    <row r="694" spans="2:13">
      <c r="B694" t="str">
        <f>TRIM(Table24[[#This Row],[Region]])</f>
        <v>North</v>
      </c>
      <c r="C694" t="str">
        <f>TRIM(Table24[[#This Row],[Product Category]])</f>
        <v>Furniture</v>
      </c>
      <c r="G694" t="str">
        <f>UPPER('task 1'!C692)</f>
        <v>SOUTH</v>
      </c>
      <c r="H694" t="str">
        <f t="shared" si="30"/>
        <v>FURNITURE</v>
      </c>
      <c r="L694" t="str">
        <f t="shared" si="31"/>
        <v>south</v>
      </c>
      <c r="M694" t="str">
        <f t="shared" si="32"/>
        <v>furniture</v>
      </c>
    </row>
    <row r="695" spans="2:13">
      <c r="B695" t="str">
        <f>TRIM(Table24[[#This Row],[Region]])</f>
        <v>East</v>
      </c>
      <c r="C695" t="str">
        <f>TRIM(Table24[[#This Row],[Product Category]])</f>
        <v>Electronics</v>
      </c>
      <c r="G695" t="str">
        <f>UPPER('task 1'!C693)</f>
        <v>EAST</v>
      </c>
      <c r="H695" t="str">
        <f t="shared" si="30"/>
        <v>ELECTRONICS</v>
      </c>
      <c r="L695" t="str">
        <f t="shared" si="31"/>
        <v>east</v>
      </c>
      <c r="M695" t="str">
        <f t="shared" si="32"/>
        <v>electronics</v>
      </c>
    </row>
    <row r="696" spans="2:13">
      <c r="B696" t="str">
        <f>TRIM(Table24[[#This Row],[Region]])</f>
        <v>East</v>
      </c>
      <c r="C696" t="str">
        <f>TRIM(Table24[[#This Row],[Product Category]])</f>
        <v>Sports</v>
      </c>
      <c r="G696" t="str">
        <f>UPPER('task 1'!C694)</f>
        <v>NORTH</v>
      </c>
      <c r="H696" t="str">
        <f t="shared" si="30"/>
        <v>SPORTS</v>
      </c>
      <c r="L696" t="str">
        <f t="shared" si="31"/>
        <v>north</v>
      </c>
      <c r="M696" t="str">
        <f t="shared" si="32"/>
        <v>sports</v>
      </c>
    </row>
    <row r="697" spans="2:13">
      <c r="B697" t="str">
        <f>TRIM(Table24[[#This Row],[Region]])</f>
        <v>West</v>
      </c>
      <c r="C697" t="str">
        <f>TRIM(Table24[[#This Row],[Product Category]])</f>
        <v>Sports</v>
      </c>
      <c r="G697" t="str">
        <f>UPPER('task 1'!C695)</f>
        <v>EAST</v>
      </c>
      <c r="H697" t="str">
        <f t="shared" si="30"/>
        <v>SPORTS</v>
      </c>
      <c r="L697" t="str">
        <f t="shared" si="31"/>
        <v>east</v>
      </c>
      <c r="M697" t="str">
        <f t="shared" si="32"/>
        <v>sports</v>
      </c>
    </row>
    <row r="698" spans="2:13">
      <c r="B698" t="str">
        <f>TRIM(Table24[[#This Row],[Region]])</f>
        <v>North</v>
      </c>
      <c r="C698" t="str">
        <f>TRIM(Table24[[#This Row],[Product Category]])</f>
        <v>Sports</v>
      </c>
      <c r="G698" t="str">
        <f>UPPER('task 1'!C696)</f>
        <v>EAST</v>
      </c>
      <c r="H698" t="str">
        <f t="shared" si="30"/>
        <v>SPORTS</v>
      </c>
      <c r="L698" t="str">
        <f t="shared" si="31"/>
        <v>east</v>
      </c>
      <c r="M698" t="str">
        <f t="shared" si="32"/>
        <v>sports</v>
      </c>
    </row>
    <row r="699" spans="2:13">
      <c r="B699" t="str">
        <f>TRIM(Table24[[#This Row],[Region]])</f>
        <v>East</v>
      </c>
      <c r="C699" t="str">
        <f>TRIM(Table24[[#This Row],[Product Category]])</f>
        <v>Groceries</v>
      </c>
      <c r="G699" t="str">
        <f>UPPER('task 1'!C697)</f>
        <v>WEST</v>
      </c>
      <c r="H699" t="str">
        <f t="shared" si="30"/>
        <v>GROCERIES</v>
      </c>
      <c r="L699" t="str">
        <f t="shared" si="31"/>
        <v>west</v>
      </c>
      <c r="M699" t="str">
        <f t="shared" si="32"/>
        <v>groceries</v>
      </c>
    </row>
    <row r="700" spans="2:13">
      <c r="B700" t="str">
        <f>TRIM(Table24[[#This Row],[Region]])</f>
        <v>South</v>
      </c>
      <c r="C700" t="str">
        <f>TRIM(Table24[[#This Row],[Product Category]])</f>
        <v>Clothing</v>
      </c>
      <c r="G700" t="str">
        <f>UPPER('task 1'!C698)</f>
        <v>NORTH</v>
      </c>
      <c r="H700" t="str">
        <f t="shared" si="30"/>
        <v>CLOTHING</v>
      </c>
      <c r="L700" t="str">
        <f t="shared" si="31"/>
        <v>north</v>
      </c>
      <c r="M700" t="str">
        <f t="shared" si="32"/>
        <v>clothing</v>
      </c>
    </row>
    <row r="701" spans="2:13">
      <c r="B701" t="str">
        <f>TRIM(Table24[[#This Row],[Region]])</f>
        <v>South</v>
      </c>
      <c r="C701" t="str">
        <f>TRIM(Table24[[#This Row],[Product Category]])</f>
        <v>Electronics</v>
      </c>
      <c r="G701" t="str">
        <f>UPPER('task 1'!C699)</f>
        <v>EAST</v>
      </c>
      <c r="H701" t="str">
        <f t="shared" si="30"/>
        <v>ELECTRONICS</v>
      </c>
      <c r="L701" t="str">
        <f t="shared" si="31"/>
        <v>east</v>
      </c>
      <c r="M701" t="str">
        <f t="shared" si="32"/>
        <v>electronics</v>
      </c>
    </row>
    <row r="702" spans="2:13">
      <c r="B702" t="str">
        <f>TRIM(Table24[[#This Row],[Region]])</f>
        <v>South</v>
      </c>
      <c r="C702" t="str">
        <f>TRIM(Table24[[#This Row],[Product Category]])</f>
        <v>Electronics</v>
      </c>
      <c r="G702" t="str">
        <f>UPPER('task 1'!C700)</f>
        <v>SOUTH</v>
      </c>
      <c r="H702" t="str">
        <f t="shared" si="30"/>
        <v>ELECTRONICS</v>
      </c>
      <c r="L702" t="str">
        <f t="shared" si="31"/>
        <v>south</v>
      </c>
      <c r="M702" t="str">
        <f t="shared" si="32"/>
        <v>electronics</v>
      </c>
    </row>
    <row r="703" spans="2:13">
      <c r="B703" t="str">
        <f>TRIM(Table24[[#This Row],[Region]])</f>
        <v>South</v>
      </c>
      <c r="C703" t="str">
        <f>TRIM(Table24[[#This Row],[Product Category]])</f>
        <v>Groceries</v>
      </c>
      <c r="G703" t="str">
        <f>UPPER('task 1'!C701)</f>
        <v>SOUTH</v>
      </c>
      <c r="H703" t="str">
        <f t="shared" si="30"/>
        <v>GROCERIES</v>
      </c>
      <c r="L703" t="str">
        <f t="shared" si="31"/>
        <v>south</v>
      </c>
      <c r="M703" t="str">
        <f t="shared" si="32"/>
        <v>groceries</v>
      </c>
    </row>
    <row r="704" spans="2:13">
      <c r="B704" t="str">
        <f>TRIM(Table24[[#This Row],[Region]])</f>
        <v>West</v>
      </c>
      <c r="C704" t="str">
        <f>TRIM(Table24[[#This Row],[Product Category]])</f>
        <v>Clothing</v>
      </c>
      <c r="G704" t="str">
        <f>UPPER('task 1'!C702)</f>
        <v>SOUTH</v>
      </c>
      <c r="H704" t="str">
        <f t="shared" si="30"/>
        <v>CLOTHING</v>
      </c>
      <c r="L704" t="str">
        <f t="shared" si="31"/>
        <v>south</v>
      </c>
      <c r="M704" t="str">
        <f t="shared" si="32"/>
        <v>clothing</v>
      </c>
    </row>
    <row r="705" spans="2:13">
      <c r="B705" t="str">
        <f>TRIM(Table24[[#This Row],[Region]])</f>
        <v>South</v>
      </c>
      <c r="C705" t="str">
        <f>TRIM(Table24[[#This Row],[Product Category]])</f>
        <v>Groceries</v>
      </c>
      <c r="G705" t="str">
        <f>UPPER('task 1'!C703)</f>
        <v>SOUTH</v>
      </c>
      <c r="H705" t="str">
        <f t="shared" si="30"/>
        <v>GROCERIES</v>
      </c>
      <c r="L705" t="str">
        <f t="shared" si="31"/>
        <v>south</v>
      </c>
      <c r="M705" t="str">
        <f t="shared" si="32"/>
        <v>groceries</v>
      </c>
    </row>
    <row r="706" spans="2:13">
      <c r="B706" t="str">
        <f>TRIM(Table24[[#This Row],[Region]])</f>
        <v>North</v>
      </c>
      <c r="C706" t="str">
        <f>TRIM(Table24[[#This Row],[Product Category]])</f>
        <v>Electronics</v>
      </c>
      <c r="G706" t="str">
        <f>UPPER('task 1'!C704)</f>
        <v>WEST</v>
      </c>
      <c r="H706" t="str">
        <f t="shared" si="30"/>
        <v>ELECTRONICS</v>
      </c>
      <c r="L706" t="str">
        <f t="shared" si="31"/>
        <v>west</v>
      </c>
      <c r="M706" t="str">
        <f t="shared" si="32"/>
        <v>electronics</v>
      </c>
    </row>
    <row r="707" spans="2:13">
      <c r="B707" t="str">
        <f>TRIM(Table24[[#This Row],[Region]])</f>
        <v>North</v>
      </c>
      <c r="C707" t="str">
        <f>TRIM(Table24[[#This Row],[Product Category]])</f>
        <v>Electronics</v>
      </c>
      <c r="G707" t="str">
        <f>UPPER('task 1'!C705)</f>
        <v>SOUTH</v>
      </c>
      <c r="H707" t="str">
        <f t="shared" si="30"/>
        <v>ELECTRONICS</v>
      </c>
      <c r="L707" t="str">
        <f t="shared" si="31"/>
        <v>south</v>
      </c>
      <c r="M707" t="str">
        <f t="shared" si="32"/>
        <v>electronics</v>
      </c>
    </row>
    <row r="708" spans="2:13">
      <c r="B708" t="str">
        <f>TRIM(Table24[[#This Row],[Region]])</f>
        <v>South</v>
      </c>
      <c r="C708" t="str">
        <f>TRIM(Table24[[#This Row],[Product Category]])</f>
        <v>Furniture</v>
      </c>
      <c r="G708" t="str">
        <f>UPPER('task 1'!C706)</f>
        <v>NORTH</v>
      </c>
      <c r="H708" t="str">
        <f t="shared" si="30"/>
        <v>FURNITURE</v>
      </c>
      <c r="L708" t="str">
        <f t="shared" si="31"/>
        <v>north</v>
      </c>
      <c r="M708" t="str">
        <f t="shared" si="32"/>
        <v>furniture</v>
      </c>
    </row>
    <row r="709" spans="2:13">
      <c r="B709" t="str">
        <f>TRIM(Table24[[#This Row],[Region]])</f>
        <v>West</v>
      </c>
      <c r="C709" t="str">
        <f>TRIM(Table24[[#This Row],[Product Category]])</f>
        <v>Furniture</v>
      </c>
      <c r="G709" t="str">
        <f>UPPER('task 1'!C707)</f>
        <v>NORTH</v>
      </c>
      <c r="H709" t="str">
        <f t="shared" ref="H709:H772" si="33">UPPER(C709)</f>
        <v>FURNITURE</v>
      </c>
      <c r="L709" t="str">
        <f t="shared" ref="L709:L772" si="34">LOWER(G709)</f>
        <v>north</v>
      </c>
      <c r="M709" t="str">
        <f t="shared" ref="M709:M772" si="35">LOWER(H709)</f>
        <v>furniture</v>
      </c>
    </row>
    <row r="710" spans="2:13">
      <c r="B710" t="str">
        <f>TRIM(Table24[[#This Row],[Region]])</f>
        <v>North</v>
      </c>
      <c r="C710" t="str">
        <f>TRIM(Table24[[#This Row],[Product Category]])</f>
        <v>Sports</v>
      </c>
      <c r="G710" t="str">
        <f>UPPER('task 1'!C708)</f>
        <v>SOUTH</v>
      </c>
      <c r="H710" t="str">
        <f t="shared" si="33"/>
        <v>SPORTS</v>
      </c>
      <c r="L710" t="str">
        <f t="shared" si="34"/>
        <v>south</v>
      </c>
      <c r="M710" t="str">
        <f t="shared" si="35"/>
        <v>sports</v>
      </c>
    </row>
    <row r="711" spans="2:13">
      <c r="B711" t="str">
        <f>TRIM(Table24[[#This Row],[Region]])</f>
        <v>South</v>
      </c>
      <c r="C711" t="str">
        <f>TRIM(Table24[[#This Row],[Product Category]])</f>
        <v>Groceries</v>
      </c>
      <c r="G711" t="str">
        <f>UPPER('task 1'!C709)</f>
        <v>WEST</v>
      </c>
      <c r="H711" t="str">
        <f t="shared" si="33"/>
        <v>GROCERIES</v>
      </c>
      <c r="L711" t="str">
        <f t="shared" si="34"/>
        <v>west</v>
      </c>
      <c r="M711" t="str">
        <f t="shared" si="35"/>
        <v>groceries</v>
      </c>
    </row>
    <row r="712" spans="2:13">
      <c r="B712" t="str">
        <f>TRIM(Table24[[#This Row],[Region]])</f>
        <v>West</v>
      </c>
      <c r="C712" t="str">
        <f>TRIM(Table24[[#This Row],[Product Category]])</f>
        <v>Clothing</v>
      </c>
      <c r="G712" t="str">
        <f>UPPER('task 1'!C710)</f>
        <v>NORTH</v>
      </c>
      <c r="H712" t="str">
        <f t="shared" si="33"/>
        <v>CLOTHING</v>
      </c>
      <c r="L712" t="str">
        <f t="shared" si="34"/>
        <v>north</v>
      </c>
      <c r="M712" t="str">
        <f t="shared" si="35"/>
        <v>clothing</v>
      </c>
    </row>
    <row r="713" spans="2:13">
      <c r="B713" t="str">
        <f>TRIM(Table24[[#This Row],[Region]])</f>
        <v>East</v>
      </c>
      <c r="C713" t="str">
        <f>TRIM(Table24[[#This Row],[Product Category]])</f>
        <v>Electronics</v>
      </c>
      <c r="G713" t="str">
        <f>UPPER('task 1'!C711)</f>
        <v>SOUTH</v>
      </c>
      <c r="H713" t="str">
        <f t="shared" si="33"/>
        <v>ELECTRONICS</v>
      </c>
      <c r="L713" t="str">
        <f t="shared" si="34"/>
        <v>south</v>
      </c>
      <c r="M713" t="str">
        <f t="shared" si="35"/>
        <v>electronics</v>
      </c>
    </row>
    <row r="714" spans="2:13">
      <c r="B714" t="str">
        <f>TRIM(Table24[[#This Row],[Region]])</f>
        <v>North</v>
      </c>
      <c r="C714" t="str">
        <f>TRIM(Table24[[#This Row],[Product Category]])</f>
        <v>Sports</v>
      </c>
      <c r="G714" t="str">
        <f>UPPER('task 1'!C712)</f>
        <v>WEST</v>
      </c>
      <c r="H714" t="str">
        <f t="shared" si="33"/>
        <v>SPORTS</v>
      </c>
      <c r="L714" t="str">
        <f t="shared" si="34"/>
        <v>west</v>
      </c>
      <c r="M714" t="str">
        <f t="shared" si="35"/>
        <v>sports</v>
      </c>
    </row>
    <row r="715" spans="2:13">
      <c r="B715" t="str">
        <f>TRIM(Table24[[#This Row],[Region]])</f>
        <v>North</v>
      </c>
      <c r="C715" t="str">
        <f>TRIM(Table24[[#This Row],[Product Category]])</f>
        <v>Furniture</v>
      </c>
      <c r="G715" t="str">
        <f>UPPER('task 1'!C713)</f>
        <v>EAST</v>
      </c>
      <c r="H715" t="str">
        <f t="shared" si="33"/>
        <v>FURNITURE</v>
      </c>
      <c r="L715" t="str">
        <f t="shared" si="34"/>
        <v>east</v>
      </c>
      <c r="M715" t="str">
        <f t="shared" si="35"/>
        <v>furniture</v>
      </c>
    </row>
    <row r="716" spans="2:13">
      <c r="B716" t="str">
        <f>TRIM(Table24[[#This Row],[Region]])</f>
        <v>East</v>
      </c>
      <c r="C716" t="str">
        <f>TRIM(Table24[[#This Row],[Product Category]])</f>
        <v>Furniture</v>
      </c>
      <c r="G716" t="str">
        <f>UPPER('task 1'!C714)</f>
        <v>NORTH</v>
      </c>
      <c r="H716" t="str">
        <f t="shared" si="33"/>
        <v>FURNITURE</v>
      </c>
      <c r="L716" t="str">
        <f t="shared" si="34"/>
        <v>north</v>
      </c>
      <c r="M716" t="str">
        <f t="shared" si="35"/>
        <v>furniture</v>
      </c>
    </row>
    <row r="717" spans="2:13">
      <c r="B717" t="str">
        <f>TRIM(Table24[[#This Row],[Region]])</f>
        <v>West</v>
      </c>
      <c r="C717" t="str">
        <f>TRIM(Table24[[#This Row],[Product Category]])</f>
        <v>Sports</v>
      </c>
      <c r="G717" t="str">
        <f>UPPER('task 1'!C715)</f>
        <v>NORTH</v>
      </c>
      <c r="H717" t="str">
        <f t="shared" si="33"/>
        <v>SPORTS</v>
      </c>
      <c r="L717" t="str">
        <f t="shared" si="34"/>
        <v>north</v>
      </c>
      <c r="M717" t="str">
        <f t="shared" si="35"/>
        <v>sports</v>
      </c>
    </row>
    <row r="718" spans="2:13">
      <c r="B718" t="str">
        <f>TRIM(Table24[[#This Row],[Region]])</f>
        <v>West</v>
      </c>
      <c r="C718" t="str">
        <f>TRIM(Table24[[#This Row],[Product Category]])</f>
        <v>Sports</v>
      </c>
      <c r="G718" t="str">
        <f>UPPER('task 1'!C716)</f>
        <v>EAST</v>
      </c>
      <c r="H718" t="str">
        <f t="shared" si="33"/>
        <v>SPORTS</v>
      </c>
      <c r="L718" t="str">
        <f t="shared" si="34"/>
        <v>east</v>
      </c>
      <c r="M718" t="str">
        <f t="shared" si="35"/>
        <v>sports</v>
      </c>
    </row>
    <row r="719" spans="2:13">
      <c r="B719" t="str">
        <f>TRIM(Table24[[#This Row],[Region]])</f>
        <v>West</v>
      </c>
      <c r="C719" t="str">
        <f>TRIM(Table24[[#This Row],[Product Category]])</f>
        <v>Electronics</v>
      </c>
      <c r="G719" t="str">
        <f>UPPER('task 1'!C717)</f>
        <v>WEST</v>
      </c>
      <c r="H719" t="str">
        <f t="shared" si="33"/>
        <v>ELECTRONICS</v>
      </c>
      <c r="L719" t="str">
        <f t="shared" si="34"/>
        <v>west</v>
      </c>
      <c r="M719" t="str">
        <f t="shared" si="35"/>
        <v>electronics</v>
      </c>
    </row>
    <row r="720" spans="2:13">
      <c r="B720" t="str">
        <f>TRIM(Table24[[#This Row],[Region]])</f>
        <v>East</v>
      </c>
      <c r="C720" t="str">
        <f>TRIM(Table24[[#This Row],[Product Category]])</f>
        <v>Furniture</v>
      </c>
      <c r="G720" t="str">
        <f>UPPER('task 1'!C718)</f>
        <v>WEST</v>
      </c>
      <c r="H720" t="str">
        <f t="shared" si="33"/>
        <v>FURNITURE</v>
      </c>
      <c r="L720" t="str">
        <f t="shared" si="34"/>
        <v>west</v>
      </c>
      <c r="M720" t="str">
        <f t="shared" si="35"/>
        <v>furniture</v>
      </c>
    </row>
    <row r="721" spans="2:13">
      <c r="B721" t="str">
        <f>TRIM(Table24[[#This Row],[Region]])</f>
        <v>West</v>
      </c>
      <c r="C721" t="str">
        <f>TRIM(Table24[[#This Row],[Product Category]])</f>
        <v>Sports</v>
      </c>
      <c r="G721" t="str">
        <f>UPPER('task 1'!C719)</f>
        <v>WEST</v>
      </c>
      <c r="H721" t="str">
        <f t="shared" si="33"/>
        <v>SPORTS</v>
      </c>
      <c r="L721" t="str">
        <f t="shared" si="34"/>
        <v>west</v>
      </c>
      <c r="M721" t="str">
        <f t="shared" si="35"/>
        <v>sports</v>
      </c>
    </row>
    <row r="722" spans="2:13">
      <c r="B722" t="str">
        <f>TRIM(Table24[[#This Row],[Region]])</f>
        <v>South</v>
      </c>
      <c r="C722" t="str">
        <f>TRIM(Table24[[#This Row],[Product Category]])</f>
        <v>Groceries</v>
      </c>
      <c r="G722" t="str">
        <f>UPPER('task 1'!C720)</f>
        <v>EAST</v>
      </c>
      <c r="H722" t="str">
        <f t="shared" si="33"/>
        <v>GROCERIES</v>
      </c>
      <c r="L722" t="str">
        <f t="shared" si="34"/>
        <v>east</v>
      </c>
      <c r="M722" t="str">
        <f t="shared" si="35"/>
        <v>groceries</v>
      </c>
    </row>
    <row r="723" spans="2:13">
      <c r="B723" t="str">
        <f>TRIM(Table24[[#This Row],[Region]])</f>
        <v>West</v>
      </c>
      <c r="C723" t="str">
        <f>TRIM(Table24[[#This Row],[Product Category]])</f>
        <v>Groceries</v>
      </c>
      <c r="G723" t="str">
        <f>UPPER('task 1'!C721)</f>
        <v>WEST</v>
      </c>
      <c r="H723" t="str">
        <f t="shared" si="33"/>
        <v>GROCERIES</v>
      </c>
      <c r="L723" t="str">
        <f t="shared" si="34"/>
        <v>west</v>
      </c>
      <c r="M723" t="str">
        <f t="shared" si="35"/>
        <v>groceries</v>
      </c>
    </row>
    <row r="724" spans="2:13">
      <c r="B724" t="str">
        <f>TRIM(Table24[[#This Row],[Region]])</f>
        <v>East</v>
      </c>
      <c r="C724" t="str">
        <f>TRIM(Table24[[#This Row],[Product Category]])</f>
        <v>Groceries</v>
      </c>
      <c r="G724" t="str">
        <f>UPPER('task 1'!C722)</f>
        <v>SOUTH</v>
      </c>
      <c r="H724" t="str">
        <f t="shared" si="33"/>
        <v>GROCERIES</v>
      </c>
      <c r="L724" t="str">
        <f t="shared" si="34"/>
        <v>south</v>
      </c>
      <c r="M724" t="str">
        <f t="shared" si="35"/>
        <v>groceries</v>
      </c>
    </row>
    <row r="725" spans="2:13">
      <c r="B725" t="str">
        <f>TRIM(Table24[[#This Row],[Region]])</f>
        <v>North</v>
      </c>
      <c r="C725" t="str">
        <f>TRIM(Table24[[#This Row],[Product Category]])</f>
        <v>Clothing</v>
      </c>
      <c r="G725" t="str">
        <f>UPPER('task 1'!C723)</f>
        <v>WEST</v>
      </c>
      <c r="H725" t="str">
        <f t="shared" si="33"/>
        <v>CLOTHING</v>
      </c>
      <c r="L725" t="str">
        <f t="shared" si="34"/>
        <v>west</v>
      </c>
      <c r="M725" t="str">
        <f t="shared" si="35"/>
        <v>clothing</v>
      </c>
    </row>
    <row r="726" spans="2:13">
      <c r="B726" t="str">
        <f>TRIM(Table24[[#This Row],[Region]])</f>
        <v>South</v>
      </c>
      <c r="C726" t="str">
        <f>TRIM(Table24[[#This Row],[Product Category]])</f>
        <v>Electronics</v>
      </c>
      <c r="G726" t="str">
        <f>UPPER('task 1'!C724)</f>
        <v>EAST</v>
      </c>
      <c r="H726" t="str">
        <f t="shared" si="33"/>
        <v>ELECTRONICS</v>
      </c>
      <c r="L726" t="str">
        <f t="shared" si="34"/>
        <v>east</v>
      </c>
      <c r="M726" t="str">
        <f t="shared" si="35"/>
        <v>electronics</v>
      </c>
    </row>
    <row r="727" spans="2:13">
      <c r="B727" t="str">
        <f>TRIM(Table24[[#This Row],[Region]])</f>
        <v>South</v>
      </c>
      <c r="C727" t="str">
        <f>TRIM(Table24[[#This Row],[Product Category]])</f>
        <v>Furniture</v>
      </c>
      <c r="G727" t="str">
        <f>UPPER('task 1'!C725)</f>
        <v>NORTH</v>
      </c>
      <c r="H727" t="str">
        <f t="shared" si="33"/>
        <v>FURNITURE</v>
      </c>
      <c r="L727" t="str">
        <f t="shared" si="34"/>
        <v>north</v>
      </c>
      <c r="M727" t="str">
        <f t="shared" si="35"/>
        <v>furniture</v>
      </c>
    </row>
    <row r="728" spans="2:13">
      <c r="B728" t="str">
        <f>TRIM(Table24[[#This Row],[Region]])</f>
        <v>North</v>
      </c>
      <c r="C728" t="str">
        <f>TRIM(Table24[[#This Row],[Product Category]])</f>
        <v>Furniture</v>
      </c>
      <c r="G728" t="str">
        <f>UPPER('task 1'!C726)</f>
        <v>SOUTH</v>
      </c>
      <c r="H728" t="str">
        <f t="shared" si="33"/>
        <v>FURNITURE</v>
      </c>
      <c r="L728" t="str">
        <f t="shared" si="34"/>
        <v>south</v>
      </c>
      <c r="M728" t="str">
        <f t="shared" si="35"/>
        <v>furniture</v>
      </c>
    </row>
    <row r="729" spans="2:13">
      <c r="B729" t="str">
        <f>TRIM(Table24[[#This Row],[Region]])</f>
        <v>East</v>
      </c>
      <c r="C729" t="str">
        <f>TRIM(Table24[[#This Row],[Product Category]])</f>
        <v>Groceries</v>
      </c>
      <c r="G729" t="str">
        <f>UPPER('task 1'!C727)</f>
        <v>SOUTH</v>
      </c>
      <c r="H729" t="str">
        <f t="shared" si="33"/>
        <v>GROCERIES</v>
      </c>
      <c r="L729" t="str">
        <f t="shared" si="34"/>
        <v>south</v>
      </c>
      <c r="M729" t="str">
        <f t="shared" si="35"/>
        <v>groceries</v>
      </c>
    </row>
    <row r="730" spans="2:13">
      <c r="B730" t="str">
        <f>TRIM(Table24[[#This Row],[Region]])</f>
        <v>East</v>
      </c>
      <c r="C730" t="str">
        <f>TRIM(Table24[[#This Row],[Product Category]])</f>
        <v>Furniture</v>
      </c>
      <c r="G730" t="str">
        <f>UPPER('task 1'!C728)</f>
        <v>NORTH</v>
      </c>
      <c r="H730" t="str">
        <f t="shared" si="33"/>
        <v>FURNITURE</v>
      </c>
      <c r="L730" t="str">
        <f t="shared" si="34"/>
        <v>north</v>
      </c>
      <c r="M730" t="str">
        <f t="shared" si="35"/>
        <v>furniture</v>
      </c>
    </row>
    <row r="731" spans="2:13">
      <c r="B731" t="str">
        <f>TRIM(Table24[[#This Row],[Region]])</f>
        <v>West</v>
      </c>
      <c r="C731" t="str">
        <f>TRIM(Table24[[#This Row],[Product Category]])</f>
        <v>Electronics</v>
      </c>
      <c r="G731" t="str">
        <f>UPPER('task 1'!C729)</f>
        <v>EAST</v>
      </c>
      <c r="H731" t="str">
        <f t="shared" si="33"/>
        <v>ELECTRONICS</v>
      </c>
      <c r="L731" t="str">
        <f t="shared" si="34"/>
        <v>east</v>
      </c>
      <c r="M731" t="str">
        <f t="shared" si="35"/>
        <v>electronics</v>
      </c>
    </row>
    <row r="732" spans="2:13">
      <c r="B732" t="str">
        <f>TRIM(Table24[[#This Row],[Region]])</f>
        <v>North</v>
      </c>
      <c r="C732" t="str">
        <f>TRIM(Table24[[#This Row],[Product Category]])</f>
        <v>Groceries</v>
      </c>
      <c r="G732" t="str">
        <f>UPPER('task 1'!C730)</f>
        <v>EAST</v>
      </c>
      <c r="H732" t="str">
        <f t="shared" si="33"/>
        <v>GROCERIES</v>
      </c>
      <c r="L732" t="str">
        <f t="shared" si="34"/>
        <v>east</v>
      </c>
      <c r="M732" t="str">
        <f t="shared" si="35"/>
        <v>groceries</v>
      </c>
    </row>
    <row r="733" spans="2:13">
      <c r="B733" t="str">
        <f>TRIM(Table24[[#This Row],[Region]])</f>
        <v>South</v>
      </c>
      <c r="C733" t="str">
        <f>TRIM(Table24[[#This Row],[Product Category]])</f>
        <v>Furniture</v>
      </c>
      <c r="G733" t="str">
        <f>UPPER('task 1'!C731)</f>
        <v>WEST</v>
      </c>
      <c r="H733" t="str">
        <f t="shared" si="33"/>
        <v>FURNITURE</v>
      </c>
      <c r="L733" t="str">
        <f t="shared" si="34"/>
        <v>west</v>
      </c>
      <c r="M733" t="str">
        <f t="shared" si="35"/>
        <v>furniture</v>
      </c>
    </row>
    <row r="734" spans="2:13">
      <c r="B734" t="str">
        <f>TRIM(Table24[[#This Row],[Region]])</f>
        <v>West</v>
      </c>
      <c r="C734" t="str">
        <f>TRIM(Table24[[#This Row],[Product Category]])</f>
        <v>Clothing</v>
      </c>
      <c r="G734" t="str">
        <f>UPPER('task 1'!C732)</f>
        <v>NORTH</v>
      </c>
      <c r="H734" t="str">
        <f t="shared" si="33"/>
        <v>CLOTHING</v>
      </c>
      <c r="L734" t="str">
        <f t="shared" si="34"/>
        <v>north</v>
      </c>
      <c r="M734" t="str">
        <f t="shared" si="35"/>
        <v>clothing</v>
      </c>
    </row>
    <row r="735" spans="2:13">
      <c r="B735" t="str">
        <f>TRIM(Table24[[#This Row],[Region]])</f>
        <v>South</v>
      </c>
      <c r="C735" t="str">
        <f>TRIM(Table24[[#This Row],[Product Category]])</f>
        <v>Electronics</v>
      </c>
      <c r="G735" t="str">
        <f>UPPER('task 1'!C733)</f>
        <v>SOUTH</v>
      </c>
      <c r="H735" t="str">
        <f t="shared" si="33"/>
        <v>ELECTRONICS</v>
      </c>
      <c r="L735" t="str">
        <f t="shared" si="34"/>
        <v>south</v>
      </c>
      <c r="M735" t="str">
        <f t="shared" si="35"/>
        <v>electronics</v>
      </c>
    </row>
    <row r="736" spans="2:13">
      <c r="B736" t="str">
        <f>TRIM(Table24[[#This Row],[Region]])</f>
        <v>South</v>
      </c>
      <c r="C736" t="str">
        <f>TRIM(Table24[[#This Row],[Product Category]])</f>
        <v>Clothing</v>
      </c>
      <c r="G736" t="str">
        <f>UPPER('task 1'!C734)</f>
        <v>WEST</v>
      </c>
      <c r="H736" t="str">
        <f t="shared" si="33"/>
        <v>CLOTHING</v>
      </c>
      <c r="L736" t="str">
        <f t="shared" si="34"/>
        <v>west</v>
      </c>
      <c r="M736" t="str">
        <f t="shared" si="35"/>
        <v>clothing</v>
      </c>
    </row>
    <row r="737" spans="2:13">
      <c r="B737" t="str">
        <f>TRIM(Table24[[#This Row],[Region]])</f>
        <v>South</v>
      </c>
      <c r="C737" t="str">
        <f>TRIM(Table24[[#This Row],[Product Category]])</f>
        <v>Groceries</v>
      </c>
      <c r="G737" t="str">
        <f>UPPER('task 1'!C735)</f>
        <v>SOUTH</v>
      </c>
      <c r="H737" t="str">
        <f t="shared" si="33"/>
        <v>GROCERIES</v>
      </c>
      <c r="L737" t="str">
        <f t="shared" si="34"/>
        <v>south</v>
      </c>
      <c r="M737" t="str">
        <f t="shared" si="35"/>
        <v>groceries</v>
      </c>
    </row>
    <row r="738" spans="2:13">
      <c r="B738" t="str">
        <f>TRIM(Table24[[#This Row],[Region]])</f>
        <v>West</v>
      </c>
      <c r="C738" t="str">
        <f>TRIM(Table24[[#This Row],[Product Category]])</f>
        <v>Electronics</v>
      </c>
      <c r="G738" t="str">
        <f>UPPER('task 1'!C736)</f>
        <v>SOUTH</v>
      </c>
      <c r="H738" t="str">
        <f t="shared" si="33"/>
        <v>ELECTRONICS</v>
      </c>
      <c r="L738" t="str">
        <f t="shared" si="34"/>
        <v>south</v>
      </c>
      <c r="M738" t="str">
        <f t="shared" si="35"/>
        <v>electronics</v>
      </c>
    </row>
    <row r="739" spans="2:13">
      <c r="B739" t="str">
        <f>TRIM(Table24[[#This Row],[Region]])</f>
        <v>West</v>
      </c>
      <c r="C739" t="str">
        <f>TRIM(Table24[[#This Row],[Product Category]])</f>
        <v>Furniture</v>
      </c>
      <c r="G739" t="str">
        <f>UPPER('task 1'!C737)</f>
        <v>SOUTH</v>
      </c>
      <c r="H739" t="str">
        <f t="shared" si="33"/>
        <v>FURNITURE</v>
      </c>
      <c r="L739" t="str">
        <f t="shared" si="34"/>
        <v>south</v>
      </c>
      <c r="M739" t="str">
        <f t="shared" si="35"/>
        <v>furniture</v>
      </c>
    </row>
    <row r="740" spans="2:13">
      <c r="B740" t="str">
        <f>TRIM(Table24[[#This Row],[Region]])</f>
        <v>West</v>
      </c>
      <c r="C740" t="str">
        <f>TRIM(Table24[[#This Row],[Product Category]])</f>
        <v>Sports</v>
      </c>
      <c r="G740" t="str">
        <f>UPPER('task 1'!C738)</f>
        <v>WEST</v>
      </c>
      <c r="H740" t="str">
        <f t="shared" si="33"/>
        <v>SPORTS</v>
      </c>
      <c r="L740" t="str">
        <f t="shared" si="34"/>
        <v>west</v>
      </c>
      <c r="M740" t="str">
        <f t="shared" si="35"/>
        <v>sports</v>
      </c>
    </row>
    <row r="741" spans="2:13">
      <c r="B741" t="str">
        <f>TRIM(Table24[[#This Row],[Region]])</f>
        <v>North</v>
      </c>
      <c r="C741" t="str">
        <f>TRIM(Table24[[#This Row],[Product Category]])</f>
        <v>Electronics</v>
      </c>
      <c r="G741" t="str">
        <f>UPPER('task 1'!C739)</f>
        <v>WEST</v>
      </c>
      <c r="H741" t="str">
        <f t="shared" si="33"/>
        <v>ELECTRONICS</v>
      </c>
      <c r="L741" t="str">
        <f t="shared" si="34"/>
        <v>west</v>
      </c>
      <c r="M741" t="str">
        <f t="shared" si="35"/>
        <v>electronics</v>
      </c>
    </row>
    <row r="742" spans="2:13">
      <c r="B742" t="str">
        <f>TRIM(Table24[[#This Row],[Region]])</f>
        <v>East</v>
      </c>
      <c r="C742" t="str">
        <f>TRIM(Table24[[#This Row],[Product Category]])</f>
        <v>Electronics</v>
      </c>
      <c r="G742" t="str">
        <f>UPPER('task 1'!C740)</f>
        <v>WEST</v>
      </c>
      <c r="H742" t="str">
        <f t="shared" si="33"/>
        <v>ELECTRONICS</v>
      </c>
      <c r="L742" t="str">
        <f t="shared" si="34"/>
        <v>west</v>
      </c>
      <c r="M742" t="str">
        <f t="shared" si="35"/>
        <v>electronics</v>
      </c>
    </row>
    <row r="743" spans="2:13">
      <c r="B743" t="str">
        <f>TRIM(Table24[[#This Row],[Region]])</f>
        <v>East</v>
      </c>
      <c r="C743" t="str">
        <f>TRIM(Table24[[#This Row],[Product Category]])</f>
        <v>Groceries</v>
      </c>
      <c r="G743" t="str">
        <f>UPPER('task 1'!C741)</f>
        <v>NORTH</v>
      </c>
      <c r="H743" t="str">
        <f t="shared" si="33"/>
        <v>GROCERIES</v>
      </c>
      <c r="L743" t="str">
        <f t="shared" si="34"/>
        <v>north</v>
      </c>
      <c r="M743" t="str">
        <f t="shared" si="35"/>
        <v>groceries</v>
      </c>
    </row>
    <row r="744" spans="2:13">
      <c r="B744" t="str">
        <f>TRIM(Table24[[#This Row],[Region]])</f>
        <v>East</v>
      </c>
      <c r="C744" t="str">
        <f>TRIM(Table24[[#This Row],[Product Category]])</f>
        <v>Furniture</v>
      </c>
      <c r="G744" t="str">
        <f>UPPER('task 1'!C742)</f>
        <v>EAST</v>
      </c>
      <c r="H744" t="str">
        <f t="shared" si="33"/>
        <v>FURNITURE</v>
      </c>
      <c r="L744" t="str">
        <f t="shared" si="34"/>
        <v>east</v>
      </c>
      <c r="M744" t="str">
        <f t="shared" si="35"/>
        <v>furniture</v>
      </c>
    </row>
    <row r="745" spans="2:13">
      <c r="B745" t="str">
        <f>TRIM(Table24[[#This Row],[Region]])</f>
        <v>West</v>
      </c>
      <c r="C745" t="str">
        <f>TRIM(Table24[[#This Row],[Product Category]])</f>
        <v>Groceries</v>
      </c>
      <c r="G745" t="str">
        <f>UPPER('task 1'!C743)</f>
        <v>EAST</v>
      </c>
      <c r="H745" t="str">
        <f t="shared" si="33"/>
        <v>GROCERIES</v>
      </c>
      <c r="L745" t="str">
        <f t="shared" si="34"/>
        <v>east</v>
      </c>
      <c r="M745" t="str">
        <f t="shared" si="35"/>
        <v>groceries</v>
      </c>
    </row>
    <row r="746" spans="2:13">
      <c r="B746" t="str">
        <f>TRIM(Table24[[#This Row],[Region]])</f>
        <v>North</v>
      </c>
      <c r="C746" t="str">
        <f>TRIM(Table24[[#This Row],[Product Category]])</f>
        <v>Furniture</v>
      </c>
      <c r="G746" t="str">
        <f>UPPER('task 1'!C744)</f>
        <v>EAST</v>
      </c>
      <c r="H746" t="str">
        <f t="shared" si="33"/>
        <v>FURNITURE</v>
      </c>
      <c r="L746" t="str">
        <f t="shared" si="34"/>
        <v>east</v>
      </c>
      <c r="M746" t="str">
        <f t="shared" si="35"/>
        <v>furniture</v>
      </c>
    </row>
    <row r="747" spans="2:13">
      <c r="B747" t="str">
        <f>TRIM(Table24[[#This Row],[Region]])</f>
        <v>East</v>
      </c>
      <c r="C747" t="str">
        <f>TRIM(Table24[[#This Row],[Product Category]])</f>
        <v>Furniture</v>
      </c>
      <c r="G747" t="str">
        <f>UPPER('task 1'!C745)</f>
        <v>WEST</v>
      </c>
      <c r="H747" t="str">
        <f t="shared" si="33"/>
        <v>FURNITURE</v>
      </c>
      <c r="L747" t="str">
        <f t="shared" si="34"/>
        <v>west</v>
      </c>
      <c r="M747" t="str">
        <f t="shared" si="35"/>
        <v>furniture</v>
      </c>
    </row>
    <row r="748" spans="2:13">
      <c r="B748" t="str">
        <f>TRIM(Table24[[#This Row],[Region]])</f>
        <v>East</v>
      </c>
      <c r="C748" t="str">
        <f>TRIM(Table24[[#This Row],[Product Category]])</f>
        <v>Furniture</v>
      </c>
      <c r="G748" t="str">
        <f>UPPER('task 1'!C746)</f>
        <v>NORTH</v>
      </c>
      <c r="H748" t="str">
        <f t="shared" si="33"/>
        <v>FURNITURE</v>
      </c>
      <c r="L748" t="str">
        <f t="shared" si="34"/>
        <v>north</v>
      </c>
      <c r="M748" t="str">
        <f t="shared" si="35"/>
        <v>furniture</v>
      </c>
    </row>
    <row r="749" spans="2:13">
      <c r="B749" t="str">
        <f>TRIM(Table24[[#This Row],[Region]])</f>
        <v>West</v>
      </c>
      <c r="C749" t="str">
        <f>TRIM(Table24[[#This Row],[Product Category]])</f>
        <v>Clothing</v>
      </c>
      <c r="G749" t="str">
        <f>UPPER('task 1'!C747)</f>
        <v>EAST</v>
      </c>
      <c r="H749" t="str">
        <f t="shared" si="33"/>
        <v>CLOTHING</v>
      </c>
      <c r="L749" t="str">
        <f t="shared" si="34"/>
        <v>east</v>
      </c>
      <c r="M749" t="str">
        <f t="shared" si="35"/>
        <v>clothing</v>
      </c>
    </row>
    <row r="750" spans="2:13">
      <c r="B750" t="str">
        <f>TRIM(Table24[[#This Row],[Region]])</f>
        <v>South</v>
      </c>
      <c r="C750" t="str">
        <f>TRIM(Table24[[#This Row],[Product Category]])</f>
        <v>Sports</v>
      </c>
      <c r="G750" t="str">
        <f>UPPER('task 1'!C748)</f>
        <v>EAST</v>
      </c>
      <c r="H750" t="str">
        <f t="shared" si="33"/>
        <v>SPORTS</v>
      </c>
      <c r="L750" t="str">
        <f t="shared" si="34"/>
        <v>east</v>
      </c>
      <c r="M750" t="str">
        <f t="shared" si="35"/>
        <v>sports</v>
      </c>
    </row>
    <row r="751" spans="2:13">
      <c r="B751" t="str">
        <f>TRIM(Table24[[#This Row],[Region]])</f>
        <v>East</v>
      </c>
      <c r="C751" t="str">
        <f>TRIM(Table24[[#This Row],[Product Category]])</f>
        <v>Groceries</v>
      </c>
      <c r="G751" t="str">
        <f>UPPER('task 1'!C749)</f>
        <v>WEST</v>
      </c>
      <c r="H751" t="str">
        <f t="shared" si="33"/>
        <v>GROCERIES</v>
      </c>
      <c r="L751" t="str">
        <f t="shared" si="34"/>
        <v>west</v>
      </c>
      <c r="M751" t="str">
        <f t="shared" si="35"/>
        <v>groceries</v>
      </c>
    </row>
    <row r="752" spans="2:13">
      <c r="B752" t="str">
        <f>TRIM(Table24[[#This Row],[Region]])</f>
        <v>West</v>
      </c>
      <c r="C752" t="str">
        <f>TRIM(Table24[[#This Row],[Product Category]])</f>
        <v>Clothing</v>
      </c>
      <c r="G752" t="str">
        <f>UPPER('task 1'!C750)</f>
        <v>SOUTH</v>
      </c>
      <c r="H752" t="str">
        <f t="shared" si="33"/>
        <v>CLOTHING</v>
      </c>
      <c r="L752" t="str">
        <f t="shared" si="34"/>
        <v>south</v>
      </c>
      <c r="M752" t="str">
        <f t="shared" si="35"/>
        <v>clothing</v>
      </c>
    </row>
    <row r="753" spans="2:13">
      <c r="B753" t="str">
        <f>TRIM(Table24[[#This Row],[Region]])</f>
        <v>North</v>
      </c>
      <c r="C753" t="str">
        <f>TRIM(Table24[[#This Row],[Product Category]])</f>
        <v>Electronics</v>
      </c>
      <c r="G753" t="str">
        <f>UPPER('task 1'!C751)</f>
        <v>EAST</v>
      </c>
      <c r="H753" t="str">
        <f t="shared" si="33"/>
        <v>ELECTRONICS</v>
      </c>
      <c r="L753" t="str">
        <f t="shared" si="34"/>
        <v>east</v>
      </c>
      <c r="M753" t="str">
        <f t="shared" si="35"/>
        <v>electronics</v>
      </c>
    </row>
    <row r="754" spans="2:13">
      <c r="B754" t="str">
        <f>TRIM(Table24[[#This Row],[Region]])</f>
        <v>North</v>
      </c>
      <c r="C754" t="str">
        <f>TRIM(Table24[[#This Row],[Product Category]])</f>
        <v>Clothing</v>
      </c>
      <c r="G754" t="str">
        <f>UPPER('task 1'!C752)</f>
        <v>WEST</v>
      </c>
      <c r="H754" t="str">
        <f t="shared" si="33"/>
        <v>CLOTHING</v>
      </c>
      <c r="L754" t="str">
        <f t="shared" si="34"/>
        <v>west</v>
      </c>
      <c r="M754" t="str">
        <f t="shared" si="35"/>
        <v>clothing</v>
      </c>
    </row>
    <row r="755" spans="2:13">
      <c r="B755" t="str">
        <f>TRIM(Table24[[#This Row],[Region]])</f>
        <v>West</v>
      </c>
      <c r="C755" t="str">
        <f>TRIM(Table24[[#This Row],[Product Category]])</f>
        <v>Furniture</v>
      </c>
      <c r="G755" t="str">
        <f>UPPER('task 1'!C753)</f>
        <v>NORTH</v>
      </c>
      <c r="H755" t="str">
        <f t="shared" si="33"/>
        <v>FURNITURE</v>
      </c>
      <c r="L755" t="str">
        <f t="shared" si="34"/>
        <v>north</v>
      </c>
      <c r="M755" t="str">
        <f t="shared" si="35"/>
        <v>furniture</v>
      </c>
    </row>
    <row r="756" spans="2:13">
      <c r="B756" t="str">
        <f>TRIM(Table24[[#This Row],[Region]])</f>
        <v>East</v>
      </c>
      <c r="C756" t="str">
        <f>TRIM(Table24[[#This Row],[Product Category]])</f>
        <v>Clothing</v>
      </c>
      <c r="G756" t="str">
        <f>UPPER('task 1'!C754)</f>
        <v>NORTH</v>
      </c>
      <c r="H756" t="str">
        <f t="shared" si="33"/>
        <v>CLOTHING</v>
      </c>
      <c r="L756" t="str">
        <f t="shared" si="34"/>
        <v>north</v>
      </c>
      <c r="M756" t="str">
        <f t="shared" si="35"/>
        <v>clothing</v>
      </c>
    </row>
    <row r="757" spans="2:13">
      <c r="B757" t="str">
        <f>TRIM(Table24[[#This Row],[Region]])</f>
        <v>North</v>
      </c>
      <c r="C757" t="str">
        <f>TRIM(Table24[[#This Row],[Product Category]])</f>
        <v>Sports</v>
      </c>
      <c r="G757" t="str">
        <f>UPPER('task 1'!C755)</f>
        <v>WEST</v>
      </c>
      <c r="H757" t="str">
        <f t="shared" si="33"/>
        <v>SPORTS</v>
      </c>
      <c r="L757" t="str">
        <f t="shared" si="34"/>
        <v>west</v>
      </c>
      <c r="M757" t="str">
        <f t="shared" si="35"/>
        <v>sports</v>
      </c>
    </row>
    <row r="758" spans="2:13">
      <c r="B758" t="str">
        <f>TRIM(Table24[[#This Row],[Region]])</f>
        <v>North</v>
      </c>
      <c r="C758" t="str">
        <f>TRIM(Table24[[#This Row],[Product Category]])</f>
        <v>Electronics</v>
      </c>
      <c r="G758" t="str">
        <f>UPPER('task 1'!C756)</f>
        <v>EAST</v>
      </c>
      <c r="H758" t="str">
        <f t="shared" si="33"/>
        <v>ELECTRONICS</v>
      </c>
      <c r="L758" t="str">
        <f t="shared" si="34"/>
        <v>east</v>
      </c>
      <c r="M758" t="str">
        <f t="shared" si="35"/>
        <v>electronics</v>
      </c>
    </row>
    <row r="759" spans="2:13">
      <c r="B759" t="str">
        <f>TRIM(Table24[[#This Row],[Region]])</f>
        <v>West</v>
      </c>
      <c r="C759" t="str">
        <f>TRIM(Table24[[#This Row],[Product Category]])</f>
        <v>Groceries</v>
      </c>
      <c r="G759" t="str">
        <f>UPPER('task 1'!C757)</f>
        <v>NORTH</v>
      </c>
      <c r="H759" t="str">
        <f t="shared" si="33"/>
        <v>GROCERIES</v>
      </c>
      <c r="L759" t="str">
        <f t="shared" si="34"/>
        <v>north</v>
      </c>
      <c r="M759" t="str">
        <f t="shared" si="35"/>
        <v>groceries</v>
      </c>
    </row>
    <row r="760" spans="2:13">
      <c r="B760" t="str">
        <f>TRIM(Table24[[#This Row],[Region]])</f>
        <v>South</v>
      </c>
      <c r="C760" t="str">
        <f>TRIM(Table24[[#This Row],[Product Category]])</f>
        <v>Clothing</v>
      </c>
      <c r="G760" t="str">
        <f>UPPER('task 1'!C758)</f>
        <v>NORTH</v>
      </c>
      <c r="H760" t="str">
        <f t="shared" si="33"/>
        <v>CLOTHING</v>
      </c>
      <c r="L760" t="str">
        <f t="shared" si="34"/>
        <v>north</v>
      </c>
      <c r="M760" t="str">
        <f t="shared" si="35"/>
        <v>clothing</v>
      </c>
    </row>
    <row r="761" spans="2:13">
      <c r="B761" t="str">
        <f>TRIM(Table24[[#This Row],[Region]])</f>
        <v>West</v>
      </c>
      <c r="C761" t="str">
        <f>TRIM(Table24[[#This Row],[Product Category]])</f>
        <v>Sports</v>
      </c>
      <c r="G761" t="str">
        <f>UPPER('task 1'!C759)</f>
        <v>WEST</v>
      </c>
      <c r="H761" t="str">
        <f t="shared" si="33"/>
        <v>SPORTS</v>
      </c>
      <c r="L761" t="str">
        <f t="shared" si="34"/>
        <v>west</v>
      </c>
      <c r="M761" t="str">
        <f t="shared" si="35"/>
        <v>sports</v>
      </c>
    </row>
    <row r="762" spans="2:13">
      <c r="B762" t="str">
        <f>TRIM(Table24[[#This Row],[Region]])</f>
        <v>East</v>
      </c>
      <c r="C762" t="str">
        <f>TRIM(Table24[[#This Row],[Product Category]])</f>
        <v>Furniture</v>
      </c>
      <c r="G762" t="str">
        <f>UPPER('task 1'!C760)</f>
        <v>SOUTH</v>
      </c>
      <c r="H762" t="str">
        <f t="shared" si="33"/>
        <v>FURNITURE</v>
      </c>
      <c r="L762" t="str">
        <f t="shared" si="34"/>
        <v>south</v>
      </c>
      <c r="M762" t="str">
        <f t="shared" si="35"/>
        <v>furniture</v>
      </c>
    </row>
    <row r="763" spans="2:13">
      <c r="B763" t="str">
        <f>TRIM(Table24[[#This Row],[Region]])</f>
        <v>South</v>
      </c>
      <c r="C763" t="str">
        <f>TRIM(Table24[[#This Row],[Product Category]])</f>
        <v>Clothing</v>
      </c>
      <c r="G763" t="str">
        <f>UPPER('task 1'!C761)</f>
        <v>WEST</v>
      </c>
      <c r="H763" t="str">
        <f t="shared" si="33"/>
        <v>CLOTHING</v>
      </c>
      <c r="L763" t="str">
        <f t="shared" si="34"/>
        <v>west</v>
      </c>
      <c r="M763" t="str">
        <f t="shared" si="35"/>
        <v>clothing</v>
      </c>
    </row>
    <row r="764" spans="2:13">
      <c r="B764" t="str">
        <f>TRIM(Table24[[#This Row],[Region]])</f>
        <v>West</v>
      </c>
      <c r="C764" t="str">
        <f>TRIM(Table24[[#This Row],[Product Category]])</f>
        <v>Furniture</v>
      </c>
      <c r="G764" t="str">
        <f>UPPER('task 1'!C762)</f>
        <v>EAST</v>
      </c>
      <c r="H764" t="str">
        <f t="shared" si="33"/>
        <v>FURNITURE</v>
      </c>
      <c r="L764" t="str">
        <f t="shared" si="34"/>
        <v>east</v>
      </c>
      <c r="M764" t="str">
        <f t="shared" si="35"/>
        <v>furniture</v>
      </c>
    </row>
    <row r="765" spans="2:13">
      <c r="B765" t="str">
        <f>TRIM(Table24[[#This Row],[Region]])</f>
        <v>North</v>
      </c>
      <c r="C765" t="str">
        <f>TRIM(Table24[[#This Row],[Product Category]])</f>
        <v>Electronics</v>
      </c>
      <c r="G765" t="str">
        <f>UPPER('task 1'!C763)</f>
        <v>SOUTH</v>
      </c>
      <c r="H765" t="str">
        <f t="shared" si="33"/>
        <v>ELECTRONICS</v>
      </c>
      <c r="L765" t="str">
        <f t="shared" si="34"/>
        <v>south</v>
      </c>
      <c r="M765" t="str">
        <f t="shared" si="35"/>
        <v>electronics</v>
      </c>
    </row>
    <row r="766" spans="2:13">
      <c r="B766" t="str">
        <f>TRIM(Table24[[#This Row],[Region]])</f>
        <v>South</v>
      </c>
      <c r="C766" t="str">
        <f>TRIM(Table24[[#This Row],[Product Category]])</f>
        <v>Sports</v>
      </c>
      <c r="G766" t="str">
        <f>UPPER('task 1'!C764)</f>
        <v>WEST</v>
      </c>
      <c r="H766" t="str">
        <f t="shared" si="33"/>
        <v>SPORTS</v>
      </c>
      <c r="L766" t="str">
        <f t="shared" si="34"/>
        <v>west</v>
      </c>
      <c r="M766" t="str">
        <f t="shared" si="35"/>
        <v>sports</v>
      </c>
    </row>
    <row r="767" spans="2:13">
      <c r="B767" t="str">
        <f>TRIM(Table24[[#This Row],[Region]])</f>
        <v>West</v>
      </c>
      <c r="C767" t="str">
        <f>TRIM(Table24[[#This Row],[Product Category]])</f>
        <v>Electronics</v>
      </c>
      <c r="G767" t="str">
        <f>UPPER('task 1'!C765)</f>
        <v>NORTH</v>
      </c>
      <c r="H767" t="str">
        <f t="shared" si="33"/>
        <v>ELECTRONICS</v>
      </c>
      <c r="L767" t="str">
        <f t="shared" si="34"/>
        <v>north</v>
      </c>
      <c r="M767" t="str">
        <f t="shared" si="35"/>
        <v>electronics</v>
      </c>
    </row>
    <row r="768" spans="2:13">
      <c r="B768" t="str">
        <f>TRIM(Table24[[#This Row],[Region]])</f>
        <v>West</v>
      </c>
      <c r="C768" t="str">
        <f>TRIM(Table24[[#This Row],[Product Category]])</f>
        <v>Groceries</v>
      </c>
      <c r="G768" t="str">
        <f>UPPER('task 1'!C766)</f>
        <v>SOUTH</v>
      </c>
      <c r="H768" t="str">
        <f t="shared" si="33"/>
        <v>GROCERIES</v>
      </c>
      <c r="L768" t="str">
        <f t="shared" si="34"/>
        <v>south</v>
      </c>
      <c r="M768" t="str">
        <f t="shared" si="35"/>
        <v>groceries</v>
      </c>
    </row>
    <row r="769" spans="2:13">
      <c r="B769" t="str">
        <f>TRIM(Table24[[#This Row],[Region]])</f>
        <v>North</v>
      </c>
      <c r="C769" t="str">
        <f>TRIM(Table24[[#This Row],[Product Category]])</f>
        <v>Sports</v>
      </c>
      <c r="G769" t="str">
        <f>UPPER('task 1'!C767)</f>
        <v>WEST</v>
      </c>
      <c r="H769" t="str">
        <f t="shared" si="33"/>
        <v>SPORTS</v>
      </c>
      <c r="L769" t="str">
        <f t="shared" si="34"/>
        <v>west</v>
      </c>
      <c r="M769" t="str">
        <f t="shared" si="35"/>
        <v>sports</v>
      </c>
    </row>
    <row r="770" spans="2:13">
      <c r="B770" t="str">
        <f>TRIM(Table24[[#This Row],[Region]])</f>
        <v>West</v>
      </c>
      <c r="C770" t="str">
        <f>TRIM(Table24[[#This Row],[Product Category]])</f>
        <v>Electronics</v>
      </c>
      <c r="G770" t="str">
        <f>UPPER('task 1'!C768)</f>
        <v>WEST</v>
      </c>
      <c r="H770" t="str">
        <f t="shared" si="33"/>
        <v>ELECTRONICS</v>
      </c>
      <c r="L770" t="str">
        <f t="shared" si="34"/>
        <v>west</v>
      </c>
      <c r="M770" t="str">
        <f t="shared" si="35"/>
        <v>electronics</v>
      </c>
    </row>
    <row r="771" spans="2:13">
      <c r="B771" t="str">
        <f>TRIM(Table24[[#This Row],[Region]])</f>
        <v>East</v>
      </c>
      <c r="C771" t="str">
        <f>TRIM(Table24[[#This Row],[Product Category]])</f>
        <v>Electronics</v>
      </c>
      <c r="G771" t="str">
        <f>UPPER('task 1'!C769)</f>
        <v>NORTH</v>
      </c>
      <c r="H771" t="str">
        <f t="shared" si="33"/>
        <v>ELECTRONICS</v>
      </c>
      <c r="L771" t="str">
        <f t="shared" si="34"/>
        <v>north</v>
      </c>
      <c r="M771" t="str">
        <f t="shared" si="35"/>
        <v>electronics</v>
      </c>
    </row>
    <row r="772" spans="2:13">
      <c r="B772" t="str">
        <f>TRIM(Table24[[#This Row],[Region]])</f>
        <v>South</v>
      </c>
      <c r="C772" t="str">
        <f>TRIM(Table24[[#This Row],[Product Category]])</f>
        <v>Groceries</v>
      </c>
      <c r="G772" t="str">
        <f>UPPER('task 1'!C770)</f>
        <v>WEST</v>
      </c>
      <c r="H772" t="str">
        <f t="shared" si="33"/>
        <v>GROCERIES</v>
      </c>
      <c r="L772" t="str">
        <f t="shared" si="34"/>
        <v>west</v>
      </c>
      <c r="M772" t="str">
        <f t="shared" si="35"/>
        <v>groceries</v>
      </c>
    </row>
    <row r="773" spans="2:13">
      <c r="B773" t="str">
        <f>TRIM(Table24[[#This Row],[Region]])</f>
        <v>North</v>
      </c>
      <c r="C773" t="str">
        <f>TRIM(Table24[[#This Row],[Product Category]])</f>
        <v>Furniture</v>
      </c>
      <c r="G773" t="str">
        <f>UPPER('task 1'!C771)</f>
        <v>EAST</v>
      </c>
      <c r="H773" t="str">
        <f t="shared" ref="H773:H836" si="36">UPPER(C773)</f>
        <v>FURNITURE</v>
      </c>
      <c r="L773" t="str">
        <f t="shared" ref="L773:L836" si="37">LOWER(G773)</f>
        <v>east</v>
      </c>
      <c r="M773" t="str">
        <f t="shared" ref="M773:M836" si="38">LOWER(H773)</f>
        <v>furniture</v>
      </c>
    </row>
    <row r="774" spans="2:13">
      <c r="B774" t="str">
        <f>TRIM(Table24[[#This Row],[Region]])</f>
        <v>North</v>
      </c>
      <c r="C774" t="str">
        <f>TRIM(Table24[[#This Row],[Product Category]])</f>
        <v>Clothing</v>
      </c>
      <c r="G774" t="str">
        <f>UPPER('task 1'!C772)</f>
        <v>SOUTH</v>
      </c>
      <c r="H774" t="str">
        <f t="shared" si="36"/>
        <v>CLOTHING</v>
      </c>
      <c r="L774" t="str">
        <f t="shared" si="37"/>
        <v>south</v>
      </c>
      <c r="M774" t="str">
        <f t="shared" si="38"/>
        <v>clothing</v>
      </c>
    </row>
    <row r="775" spans="2:13">
      <c r="B775" t="str">
        <f>TRIM(Table24[[#This Row],[Region]])</f>
        <v>East</v>
      </c>
      <c r="C775" t="str">
        <f>TRIM(Table24[[#This Row],[Product Category]])</f>
        <v>Clothing</v>
      </c>
      <c r="G775" t="str">
        <f>UPPER('task 1'!C773)</f>
        <v>NORTH</v>
      </c>
      <c r="H775" t="str">
        <f t="shared" si="36"/>
        <v>CLOTHING</v>
      </c>
      <c r="L775" t="str">
        <f t="shared" si="37"/>
        <v>north</v>
      </c>
      <c r="M775" t="str">
        <f t="shared" si="38"/>
        <v>clothing</v>
      </c>
    </row>
    <row r="776" spans="2:13">
      <c r="B776" t="str">
        <f>TRIM(Table24[[#This Row],[Region]])</f>
        <v>North</v>
      </c>
      <c r="C776" t="str">
        <f>TRIM(Table24[[#This Row],[Product Category]])</f>
        <v>Furniture</v>
      </c>
      <c r="G776" t="str">
        <f>UPPER('task 1'!C774)</f>
        <v>NORTH</v>
      </c>
      <c r="H776" t="str">
        <f t="shared" si="36"/>
        <v>FURNITURE</v>
      </c>
      <c r="L776" t="str">
        <f t="shared" si="37"/>
        <v>north</v>
      </c>
      <c r="M776" t="str">
        <f t="shared" si="38"/>
        <v>furniture</v>
      </c>
    </row>
    <row r="777" spans="2:13">
      <c r="B777" t="str">
        <f>TRIM(Table24[[#This Row],[Region]])</f>
        <v>South</v>
      </c>
      <c r="C777" t="str">
        <f>TRIM(Table24[[#This Row],[Product Category]])</f>
        <v>Sports</v>
      </c>
      <c r="G777" t="str">
        <f>UPPER('task 1'!C775)</f>
        <v>EAST</v>
      </c>
      <c r="H777" t="str">
        <f t="shared" si="36"/>
        <v>SPORTS</v>
      </c>
      <c r="L777" t="str">
        <f t="shared" si="37"/>
        <v>east</v>
      </c>
      <c r="M777" t="str">
        <f t="shared" si="38"/>
        <v>sports</v>
      </c>
    </row>
    <row r="778" spans="2:13">
      <c r="B778" t="str">
        <f>TRIM(Table24[[#This Row],[Region]])</f>
        <v>North</v>
      </c>
      <c r="C778" t="str">
        <f>TRIM(Table24[[#This Row],[Product Category]])</f>
        <v>Groceries</v>
      </c>
      <c r="G778" t="str">
        <f>UPPER('task 1'!C776)</f>
        <v>NORTH</v>
      </c>
      <c r="H778" t="str">
        <f t="shared" si="36"/>
        <v>GROCERIES</v>
      </c>
      <c r="L778" t="str">
        <f t="shared" si="37"/>
        <v>north</v>
      </c>
      <c r="M778" t="str">
        <f t="shared" si="38"/>
        <v>groceries</v>
      </c>
    </row>
    <row r="779" spans="2:13">
      <c r="B779" t="str">
        <f>TRIM(Table24[[#This Row],[Region]])</f>
        <v>North</v>
      </c>
      <c r="C779" t="str">
        <f>TRIM(Table24[[#This Row],[Product Category]])</f>
        <v>Furniture</v>
      </c>
      <c r="G779" t="str">
        <f>UPPER('task 1'!C777)</f>
        <v>SOUTH</v>
      </c>
      <c r="H779" t="str">
        <f t="shared" si="36"/>
        <v>FURNITURE</v>
      </c>
      <c r="L779" t="str">
        <f t="shared" si="37"/>
        <v>south</v>
      </c>
      <c r="M779" t="str">
        <f t="shared" si="38"/>
        <v>furniture</v>
      </c>
    </row>
    <row r="780" spans="2:13">
      <c r="B780" t="str">
        <f>TRIM(Table24[[#This Row],[Region]])</f>
        <v>East</v>
      </c>
      <c r="C780" t="str">
        <f>TRIM(Table24[[#This Row],[Product Category]])</f>
        <v>Clothing</v>
      </c>
      <c r="G780" t="str">
        <f>UPPER('task 1'!C778)</f>
        <v>NORTH</v>
      </c>
      <c r="H780" t="str">
        <f t="shared" si="36"/>
        <v>CLOTHING</v>
      </c>
      <c r="L780" t="str">
        <f t="shared" si="37"/>
        <v>north</v>
      </c>
      <c r="M780" t="str">
        <f t="shared" si="38"/>
        <v>clothing</v>
      </c>
    </row>
    <row r="781" spans="2:13">
      <c r="B781" t="str">
        <f>TRIM(Table24[[#This Row],[Region]])</f>
        <v>East</v>
      </c>
      <c r="C781" t="str">
        <f>TRIM(Table24[[#This Row],[Product Category]])</f>
        <v>Electronics</v>
      </c>
      <c r="G781" t="str">
        <f>UPPER('task 1'!C779)</f>
        <v>NORTH</v>
      </c>
      <c r="H781" t="str">
        <f t="shared" si="36"/>
        <v>ELECTRONICS</v>
      </c>
      <c r="L781" t="str">
        <f t="shared" si="37"/>
        <v>north</v>
      </c>
      <c r="M781" t="str">
        <f t="shared" si="38"/>
        <v>electronics</v>
      </c>
    </row>
    <row r="782" spans="2:13">
      <c r="B782" t="str">
        <f>TRIM(Table24[[#This Row],[Region]])</f>
        <v>North</v>
      </c>
      <c r="C782" t="str">
        <f>TRIM(Table24[[#This Row],[Product Category]])</f>
        <v>Clothing</v>
      </c>
      <c r="G782" t="str">
        <f>UPPER('task 1'!C780)</f>
        <v>EAST</v>
      </c>
      <c r="H782" t="str">
        <f t="shared" si="36"/>
        <v>CLOTHING</v>
      </c>
      <c r="L782" t="str">
        <f t="shared" si="37"/>
        <v>east</v>
      </c>
      <c r="M782" t="str">
        <f t="shared" si="38"/>
        <v>clothing</v>
      </c>
    </row>
    <row r="783" spans="2:13">
      <c r="B783" t="str">
        <f>TRIM(Table24[[#This Row],[Region]])</f>
        <v>South</v>
      </c>
      <c r="C783" t="str">
        <f>TRIM(Table24[[#This Row],[Product Category]])</f>
        <v>Groceries</v>
      </c>
      <c r="G783" t="str">
        <f>UPPER('task 1'!C781)</f>
        <v>EAST</v>
      </c>
      <c r="H783" t="str">
        <f t="shared" si="36"/>
        <v>GROCERIES</v>
      </c>
      <c r="L783" t="str">
        <f t="shared" si="37"/>
        <v>east</v>
      </c>
      <c r="M783" t="str">
        <f t="shared" si="38"/>
        <v>groceries</v>
      </c>
    </row>
    <row r="784" spans="2:13">
      <c r="B784" t="str">
        <f>TRIM(Table24[[#This Row],[Region]])</f>
        <v>South</v>
      </c>
      <c r="C784" t="str">
        <f>TRIM(Table24[[#This Row],[Product Category]])</f>
        <v>Clothing</v>
      </c>
      <c r="G784" t="str">
        <f>UPPER('task 1'!C782)</f>
        <v>NORTH</v>
      </c>
      <c r="H784" t="str">
        <f t="shared" si="36"/>
        <v>CLOTHING</v>
      </c>
      <c r="L784" t="str">
        <f t="shared" si="37"/>
        <v>north</v>
      </c>
      <c r="M784" t="str">
        <f t="shared" si="38"/>
        <v>clothing</v>
      </c>
    </row>
    <row r="785" spans="2:13">
      <c r="B785" t="str">
        <f>TRIM(Table24[[#This Row],[Region]])</f>
        <v>North</v>
      </c>
      <c r="C785" t="str">
        <f>TRIM(Table24[[#This Row],[Product Category]])</f>
        <v>Clothing</v>
      </c>
      <c r="G785" t="str">
        <f>UPPER('task 1'!C783)</f>
        <v>SOUTH</v>
      </c>
      <c r="H785" t="str">
        <f t="shared" si="36"/>
        <v>CLOTHING</v>
      </c>
      <c r="L785" t="str">
        <f t="shared" si="37"/>
        <v>south</v>
      </c>
      <c r="M785" t="str">
        <f t="shared" si="38"/>
        <v>clothing</v>
      </c>
    </row>
    <row r="786" spans="2:13">
      <c r="B786" t="str">
        <f>TRIM(Table24[[#This Row],[Region]])</f>
        <v>West</v>
      </c>
      <c r="C786" t="str">
        <f>TRIM(Table24[[#This Row],[Product Category]])</f>
        <v>Clothing</v>
      </c>
      <c r="G786" t="str">
        <f>UPPER('task 1'!C784)</f>
        <v>SOUTH</v>
      </c>
      <c r="H786" t="str">
        <f t="shared" si="36"/>
        <v>CLOTHING</v>
      </c>
      <c r="L786" t="str">
        <f t="shared" si="37"/>
        <v>south</v>
      </c>
      <c r="M786" t="str">
        <f t="shared" si="38"/>
        <v>clothing</v>
      </c>
    </row>
    <row r="787" spans="2:13">
      <c r="B787" t="str">
        <f>TRIM(Table24[[#This Row],[Region]])</f>
        <v>East</v>
      </c>
      <c r="C787" t="str">
        <f>TRIM(Table24[[#This Row],[Product Category]])</f>
        <v>Furniture</v>
      </c>
      <c r="G787" t="str">
        <f>UPPER('task 1'!C785)</f>
        <v>NORTH</v>
      </c>
      <c r="H787" t="str">
        <f t="shared" si="36"/>
        <v>FURNITURE</v>
      </c>
      <c r="L787" t="str">
        <f t="shared" si="37"/>
        <v>north</v>
      </c>
      <c r="M787" t="str">
        <f t="shared" si="38"/>
        <v>furniture</v>
      </c>
    </row>
    <row r="788" spans="2:13">
      <c r="B788" t="str">
        <f>TRIM(Table24[[#This Row],[Region]])</f>
        <v>North</v>
      </c>
      <c r="C788" t="str">
        <f>TRIM(Table24[[#This Row],[Product Category]])</f>
        <v>Sports</v>
      </c>
      <c r="G788" t="str">
        <f>UPPER('task 1'!C786)</f>
        <v>WEST</v>
      </c>
      <c r="H788" t="str">
        <f t="shared" si="36"/>
        <v>SPORTS</v>
      </c>
      <c r="L788" t="str">
        <f t="shared" si="37"/>
        <v>west</v>
      </c>
      <c r="M788" t="str">
        <f t="shared" si="38"/>
        <v>sports</v>
      </c>
    </row>
    <row r="789" spans="2:13">
      <c r="B789" t="str">
        <f>TRIM(Table24[[#This Row],[Region]])</f>
        <v>East</v>
      </c>
      <c r="C789" t="str">
        <f>TRIM(Table24[[#This Row],[Product Category]])</f>
        <v>Electronics</v>
      </c>
      <c r="G789" t="str">
        <f>UPPER('task 1'!C787)</f>
        <v>EAST</v>
      </c>
      <c r="H789" t="str">
        <f t="shared" si="36"/>
        <v>ELECTRONICS</v>
      </c>
      <c r="L789" t="str">
        <f t="shared" si="37"/>
        <v>east</v>
      </c>
      <c r="M789" t="str">
        <f t="shared" si="38"/>
        <v>electronics</v>
      </c>
    </row>
    <row r="790" spans="2:13">
      <c r="B790" t="str">
        <f>TRIM(Table24[[#This Row],[Region]])</f>
        <v>North</v>
      </c>
      <c r="C790" t="str">
        <f>TRIM(Table24[[#This Row],[Product Category]])</f>
        <v>Groceries</v>
      </c>
      <c r="G790" t="str">
        <f>UPPER('task 1'!C788)</f>
        <v>NORTH</v>
      </c>
      <c r="H790" t="str">
        <f t="shared" si="36"/>
        <v>GROCERIES</v>
      </c>
      <c r="L790" t="str">
        <f t="shared" si="37"/>
        <v>north</v>
      </c>
      <c r="M790" t="str">
        <f t="shared" si="38"/>
        <v>groceries</v>
      </c>
    </row>
    <row r="791" spans="2:13">
      <c r="B791" t="str">
        <f>TRIM(Table24[[#This Row],[Region]])</f>
        <v>East</v>
      </c>
      <c r="C791" t="str">
        <f>TRIM(Table24[[#This Row],[Product Category]])</f>
        <v>Electronics</v>
      </c>
      <c r="G791" t="str">
        <f>UPPER('task 1'!C789)</f>
        <v>EAST</v>
      </c>
      <c r="H791" t="str">
        <f t="shared" si="36"/>
        <v>ELECTRONICS</v>
      </c>
      <c r="L791" t="str">
        <f t="shared" si="37"/>
        <v>east</v>
      </c>
      <c r="M791" t="str">
        <f t="shared" si="38"/>
        <v>electronics</v>
      </c>
    </row>
    <row r="792" spans="2:13">
      <c r="B792" t="str">
        <f>TRIM(Table24[[#This Row],[Region]])</f>
        <v>North</v>
      </c>
      <c r="C792" t="str">
        <f>TRIM(Table24[[#This Row],[Product Category]])</f>
        <v>Groceries</v>
      </c>
      <c r="G792" t="str">
        <f>UPPER('task 1'!C790)</f>
        <v>NORTH</v>
      </c>
      <c r="H792" t="str">
        <f t="shared" si="36"/>
        <v>GROCERIES</v>
      </c>
      <c r="L792" t="str">
        <f t="shared" si="37"/>
        <v>north</v>
      </c>
      <c r="M792" t="str">
        <f t="shared" si="38"/>
        <v>groceries</v>
      </c>
    </row>
    <row r="793" spans="2:13">
      <c r="B793" t="str">
        <f>TRIM(Table24[[#This Row],[Region]])</f>
        <v>East</v>
      </c>
      <c r="C793" t="str">
        <f>TRIM(Table24[[#This Row],[Product Category]])</f>
        <v>Groceries</v>
      </c>
      <c r="G793" t="str">
        <f>UPPER('task 1'!C791)</f>
        <v>EAST</v>
      </c>
      <c r="H793" t="str">
        <f t="shared" si="36"/>
        <v>GROCERIES</v>
      </c>
      <c r="L793" t="str">
        <f t="shared" si="37"/>
        <v>east</v>
      </c>
      <c r="M793" t="str">
        <f t="shared" si="38"/>
        <v>groceries</v>
      </c>
    </row>
    <row r="794" spans="2:13">
      <c r="B794" t="str">
        <f>TRIM(Table24[[#This Row],[Region]])</f>
        <v>North</v>
      </c>
      <c r="C794" t="str">
        <f>TRIM(Table24[[#This Row],[Product Category]])</f>
        <v>Furniture</v>
      </c>
      <c r="G794" t="str">
        <f>UPPER('task 1'!C792)</f>
        <v>NORTH</v>
      </c>
      <c r="H794" t="str">
        <f t="shared" si="36"/>
        <v>FURNITURE</v>
      </c>
      <c r="L794" t="str">
        <f t="shared" si="37"/>
        <v>north</v>
      </c>
      <c r="M794" t="str">
        <f t="shared" si="38"/>
        <v>furniture</v>
      </c>
    </row>
    <row r="795" spans="2:13">
      <c r="B795" t="str">
        <f>TRIM(Table24[[#This Row],[Region]])</f>
        <v>West</v>
      </c>
      <c r="C795" t="str">
        <f>TRIM(Table24[[#This Row],[Product Category]])</f>
        <v>Groceries</v>
      </c>
      <c r="G795" t="str">
        <f>UPPER('task 1'!C793)</f>
        <v>EAST</v>
      </c>
      <c r="H795" t="str">
        <f t="shared" si="36"/>
        <v>GROCERIES</v>
      </c>
      <c r="L795" t="str">
        <f t="shared" si="37"/>
        <v>east</v>
      </c>
      <c r="M795" t="str">
        <f t="shared" si="38"/>
        <v>groceries</v>
      </c>
    </row>
    <row r="796" spans="2:13">
      <c r="B796" t="str">
        <f>TRIM(Table24[[#This Row],[Region]])</f>
        <v>South</v>
      </c>
      <c r="C796" t="str">
        <f>TRIM(Table24[[#This Row],[Product Category]])</f>
        <v>Groceries</v>
      </c>
      <c r="G796" t="str">
        <f>UPPER('task 1'!C794)</f>
        <v>NORTH</v>
      </c>
      <c r="H796" t="str">
        <f t="shared" si="36"/>
        <v>GROCERIES</v>
      </c>
      <c r="L796" t="str">
        <f t="shared" si="37"/>
        <v>north</v>
      </c>
      <c r="M796" t="str">
        <f t="shared" si="38"/>
        <v>groceries</v>
      </c>
    </row>
    <row r="797" spans="2:13">
      <c r="B797" t="str">
        <f>TRIM(Table24[[#This Row],[Region]])</f>
        <v>North</v>
      </c>
      <c r="C797" t="str">
        <f>TRIM(Table24[[#This Row],[Product Category]])</f>
        <v>Clothing</v>
      </c>
      <c r="G797" t="str">
        <f>UPPER('task 1'!C795)</f>
        <v>WEST</v>
      </c>
      <c r="H797" t="str">
        <f t="shared" si="36"/>
        <v>CLOTHING</v>
      </c>
      <c r="L797" t="str">
        <f t="shared" si="37"/>
        <v>west</v>
      </c>
      <c r="M797" t="str">
        <f t="shared" si="38"/>
        <v>clothing</v>
      </c>
    </row>
    <row r="798" spans="2:13">
      <c r="B798" t="str">
        <f>TRIM(Table24[[#This Row],[Region]])</f>
        <v>South</v>
      </c>
      <c r="C798" t="str">
        <f>TRIM(Table24[[#This Row],[Product Category]])</f>
        <v>Clothing</v>
      </c>
      <c r="G798" t="str">
        <f>UPPER('task 1'!C796)</f>
        <v>SOUTH</v>
      </c>
      <c r="H798" t="str">
        <f t="shared" si="36"/>
        <v>CLOTHING</v>
      </c>
      <c r="L798" t="str">
        <f t="shared" si="37"/>
        <v>south</v>
      </c>
      <c r="M798" t="str">
        <f t="shared" si="38"/>
        <v>clothing</v>
      </c>
    </row>
    <row r="799" spans="2:13">
      <c r="B799" t="str">
        <f>TRIM(Table24[[#This Row],[Region]])</f>
        <v>North</v>
      </c>
      <c r="C799" t="str">
        <f>TRIM(Table24[[#This Row],[Product Category]])</f>
        <v>Sports</v>
      </c>
      <c r="G799" t="str">
        <f>UPPER('task 1'!C797)</f>
        <v>NORTH</v>
      </c>
      <c r="H799" t="str">
        <f t="shared" si="36"/>
        <v>SPORTS</v>
      </c>
      <c r="L799" t="str">
        <f t="shared" si="37"/>
        <v>north</v>
      </c>
      <c r="M799" t="str">
        <f t="shared" si="38"/>
        <v>sports</v>
      </c>
    </row>
    <row r="800" spans="2:13">
      <c r="B800" t="str">
        <f>TRIM(Table24[[#This Row],[Region]])</f>
        <v>South</v>
      </c>
      <c r="C800" t="str">
        <f>TRIM(Table24[[#This Row],[Product Category]])</f>
        <v>Clothing</v>
      </c>
      <c r="G800" t="str">
        <f>UPPER('task 1'!C798)</f>
        <v>SOUTH</v>
      </c>
      <c r="H800" t="str">
        <f t="shared" si="36"/>
        <v>CLOTHING</v>
      </c>
      <c r="L800" t="str">
        <f t="shared" si="37"/>
        <v>south</v>
      </c>
      <c r="M800" t="str">
        <f t="shared" si="38"/>
        <v>clothing</v>
      </c>
    </row>
    <row r="801" spans="2:13">
      <c r="B801" t="str">
        <f>TRIM(Table24[[#This Row],[Region]])</f>
        <v>West</v>
      </c>
      <c r="C801" t="str">
        <f>TRIM(Table24[[#This Row],[Product Category]])</f>
        <v>Electronics</v>
      </c>
      <c r="G801" t="str">
        <f>UPPER('task 1'!C799)</f>
        <v>NORTH</v>
      </c>
      <c r="H801" t="str">
        <f t="shared" si="36"/>
        <v>ELECTRONICS</v>
      </c>
      <c r="L801" t="str">
        <f t="shared" si="37"/>
        <v>north</v>
      </c>
      <c r="M801" t="str">
        <f t="shared" si="38"/>
        <v>electronics</v>
      </c>
    </row>
    <row r="802" spans="2:13">
      <c r="B802" t="str">
        <f>TRIM(Table24[[#This Row],[Region]])</f>
        <v>East</v>
      </c>
      <c r="C802" t="str">
        <f>TRIM(Table24[[#This Row],[Product Category]])</f>
        <v>Sports</v>
      </c>
      <c r="G802" t="str">
        <f>UPPER('task 1'!C800)</f>
        <v>SOUTH</v>
      </c>
      <c r="H802" t="str">
        <f t="shared" si="36"/>
        <v>SPORTS</v>
      </c>
      <c r="L802" t="str">
        <f t="shared" si="37"/>
        <v>south</v>
      </c>
      <c r="M802" t="str">
        <f t="shared" si="38"/>
        <v>sports</v>
      </c>
    </row>
    <row r="803" spans="2:13">
      <c r="B803" t="str">
        <f>TRIM(Table24[[#This Row],[Region]])</f>
        <v>East</v>
      </c>
      <c r="C803" t="str">
        <f>TRIM(Table24[[#This Row],[Product Category]])</f>
        <v>Groceries</v>
      </c>
      <c r="G803" t="str">
        <f>UPPER('task 1'!C801)</f>
        <v>WEST</v>
      </c>
      <c r="H803" t="str">
        <f t="shared" si="36"/>
        <v>GROCERIES</v>
      </c>
      <c r="L803" t="str">
        <f t="shared" si="37"/>
        <v>west</v>
      </c>
      <c r="M803" t="str">
        <f t="shared" si="38"/>
        <v>groceries</v>
      </c>
    </row>
    <row r="804" spans="2:13">
      <c r="B804" t="str">
        <f>TRIM(Table24[[#This Row],[Region]])</f>
        <v>East</v>
      </c>
      <c r="C804" t="str">
        <f>TRIM(Table24[[#This Row],[Product Category]])</f>
        <v>Electronics</v>
      </c>
      <c r="G804" t="str">
        <f>UPPER('task 1'!C802)</f>
        <v>EAST</v>
      </c>
      <c r="H804" t="str">
        <f t="shared" si="36"/>
        <v>ELECTRONICS</v>
      </c>
      <c r="L804" t="str">
        <f t="shared" si="37"/>
        <v>east</v>
      </c>
      <c r="M804" t="str">
        <f t="shared" si="38"/>
        <v>electronics</v>
      </c>
    </row>
    <row r="805" spans="2:13">
      <c r="B805" t="str">
        <f>TRIM(Table24[[#This Row],[Region]])</f>
        <v>South</v>
      </c>
      <c r="C805" t="str">
        <f>TRIM(Table24[[#This Row],[Product Category]])</f>
        <v>Groceries</v>
      </c>
      <c r="G805" t="str">
        <f>UPPER('task 1'!C803)</f>
        <v>EAST</v>
      </c>
      <c r="H805" t="str">
        <f t="shared" si="36"/>
        <v>GROCERIES</v>
      </c>
      <c r="L805" t="str">
        <f t="shared" si="37"/>
        <v>east</v>
      </c>
      <c r="M805" t="str">
        <f t="shared" si="38"/>
        <v>groceries</v>
      </c>
    </row>
    <row r="806" spans="2:13">
      <c r="B806" t="str">
        <f>TRIM(Table24[[#This Row],[Region]])</f>
        <v>East</v>
      </c>
      <c r="C806" t="str">
        <f>TRIM(Table24[[#This Row],[Product Category]])</f>
        <v>Furniture</v>
      </c>
      <c r="G806" t="str">
        <f>UPPER('task 1'!C804)</f>
        <v>EAST</v>
      </c>
      <c r="H806" t="str">
        <f t="shared" si="36"/>
        <v>FURNITURE</v>
      </c>
      <c r="L806" t="str">
        <f t="shared" si="37"/>
        <v>east</v>
      </c>
      <c r="M806" t="str">
        <f t="shared" si="38"/>
        <v>furniture</v>
      </c>
    </row>
    <row r="807" spans="2:13">
      <c r="B807" t="str">
        <f>TRIM(Table24[[#This Row],[Region]])</f>
        <v>North</v>
      </c>
      <c r="C807" t="str">
        <f>TRIM(Table24[[#This Row],[Product Category]])</f>
        <v>Sports</v>
      </c>
      <c r="G807" t="str">
        <f>UPPER('task 1'!C805)</f>
        <v>SOUTH</v>
      </c>
      <c r="H807" t="str">
        <f t="shared" si="36"/>
        <v>SPORTS</v>
      </c>
      <c r="L807" t="str">
        <f t="shared" si="37"/>
        <v>south</v>
      </c>
      <c r="M807" t="str">
        <f t="shared" si="38"/>
        <v>sports</v>
      </c>
    </row>
    <row r="808" spans="2:13">
      <c r="B808" t="str">
        <f>TRIM(Table24[[#This Row],[Region]])</f>
        <v>North</v>
      </c>
      <c r="C808" t="str">
        <f>TRIM(Table24[[#This Row],[Product Category]])</f>
        <v>Furniture</v>
      </c>
      <c r="G808" t="str">
        <f>UPPER('task 1'!C806)</f>
        <v>EAST</v>
      </c>
      <c r="H808" t="str">
        <f t="shared" si="36"/>
        <v>FURNITURE</v>
      </c>
      <c r="L808" t="str">
        <f t="shared" si="37"/>
        <v>east</v>
      </c>
      <c r="M808" t="str">
        <f t="shared" si="38"/>
        <v>furniture</v>
      </c>
    </row>
    <row r="809" spans="2:13">
      <c r="B809" t="str">
        <f>TRIM(Table24[[#This Row],[Region]])</f>
        <v>South</v>
      </c>
      <c r="C809" t="str">
        <f>TRIM(Table24[[#This Row],[Product Category]])</f>
        <v>Furniture</v>
      </c>
      <c r="G809" t="str">
        <f>UPPER('task 1'!C807)</f>
        <v>NORTH</v>
      </c>
      <c r="H809" t="str">
        <f t="shared" si="36"/>
        <v>FURNITURE</v>
      </c>
      <c r="L809" t="str">
        <f t="shared" si="37"/>
        <v>north</v>
      </c>
      <c r="M809" t="str">
        <f t="shared" si="38"/>
        <v>furniture</v>
      </c>
    </row>
    <row r="810" spans="2:13">
      <c r="B810" t="str">
        <f>TRIM(Table24[[#This Row],[Region]])</f>
        <v>West</v>
      </c>
      <c r="C810" t="str">
        <f>TRIM(Table24[[#This Row],[Product Category]])</f>
        <v>Sports</v>
      </c>
      <c r="G810" t="str">
        <f>UPPER('task 1'!C808)</f>
        <v>NORTH</v>
      </c>
      <c r="H810" t="str">
        <f t="shared" si="36"/>
        <v>SPORTS</v>
      </c>
      <c r="L810" t="str">
        <f t="shared" si="37"/>
        <v>north</v>
      </c>
      <c r="M810" t="str">
        <f t="shared" si="38"/>
        <v>sports</v>
      </c>
    </row>
    <row r="811" spans="2:13">
      <c r="B811" t="str">
        <f>TRIM(Table24[[#This Row],[Region]])</f>
        <v>West</v>
      </c>
      <c r="C811" t="str">
        <f>TRIM(Table24[[#This Row],[Product Category]])</f>
        <v>Electronics</v>
      </c>
      <c r="G811" t="str">
        <f>UPPER('task 1'!C809)</f>
        <v>SOUTH</v>
      </c>
      <c r="H811" t="str">
        <f t="shared" si="36"/>
        <v>ELECTRONICS</v>
      </c>
      <c r="L811" t="str">
        <f t="shared" si="37"/>
        <v>south</v>
      </c>
      <c r="M811" t="str">
        <f t="shared" si="38"/>
        <v>electronics</v>
      </c>
    </row>
    <row r="812" spans="2:13">
      <c r="B812" t="str">
        <f>TRIM(Table24[[#This Row],[Region]])</f>
        <v>North</v>
      </c>
      <c r="C812" t="str">
        <f>TRIM(Table24[[#This Row],[Product Category]])</f>
        <v>Clothing</v>
      </c>
      <c r="G812" t="str">
        <f>UPPER('task 1'!C810)</f>
        <v>WEST</v>
      </c>
      <c r="H812" t="str">
        <f t="shared" si="36"/>
        <v>CLOTHING</v>
      </c>
      <c r="L812" t="str">
        <f t="shared" si="37"/>
        <v>west</v>
      </c>
      <c r="M812" t="str">
        <f t="shared" si="38"/>
        <v>clothing</v>
      </c>
    </row>
    <row r="813" spans="2:13">
      <c r="B813" t="str">
        <f>TRIM(Table24[[#This Row],[Region]])</f>
        <v>East</v>
      </c>
      <c r="C813" t="str">
        <f>TRIM(Table24[[#This Row],[Product Category]])</f>
        <v>Furniture</v>
      </c>
      <c r="G813" t="str">
        <f>UPPER('task 1'!C811)</f>
        <v>WEST</v>
      </c>
      <c r="H813" t="str">
        <f t="shared" si="36"/>
        <v>FURNITURE</v>
      </c>
      <c r="L813" t="str">
        <f t="shared" si="37"/>
        <v>west</v>
      </c>
      <c r="M813" t="str">
        <f t="shared" si="38"/>
        <v>furniture</v>
      </c>
    </row>
    <row r="814" spans="2:13">
      <c r="B814" t="str">
        <f>TRIM(Table24[[#This Row],[Region]])</f>
        <v>North</v>
      </c>
      <c r="C814" t="str">
        <f>TRIM(Table24[[#This Row],[Product Category]])</f>
        <v>Electronics</v>
      </c>
      <c r="G814" t="str">
        <f>UPPER('task 1'!C812)</f>
        <v>NORTH</v>
      </c>
      <c r="H814" t="str">
        <f t="shared" si="36"/>
        <v>ELECTRONICS</v>
      </c>
      <c r="L814" t="str">
        <f t="shared" si="37"/>
        <v>north</v>
      </c>
      <c r="M814" t="str">
        <f t="shared" si="38"/>
        <v>electronics</v>
      </c>
    </row>
    <row r="815" spans="2:13">
      <c r="B815" t="str">
        <f>TRIM(Table24[[#This Row],[Region]])</f>
        <v>East</v>
      </c>
      <c r="C815" t="str">
        <f>TRIM(Table24[[#This Row],[Product Category]])</f>
        <v>Groceries</v>
      </c>
      <c r="G815" t="str">
        <f>UPPER('task 1'!C813)</f>
        <v>EAST</v>
      </c>
      <c r="H815" t="str">
        <f t="shared" si="36"/>
        <v>GROCERIES</v>
      </c>
      <c r="L815" t="str">
        <f t="shared" si="37"/>
        <v>east</v>
      </c>
      <c r="M815" t="str">
        <f t="shared" si="38"/>
        <v>groceries</v>
      </c>
    </row>
    <row r="816" spans="2:13">
      <c r="B816" t="str">
        <f>TRIM(Table24[[#This Row],[Region]])</f>
        <v>North</v>
      </c>
      <c r="C816" t="str">
        <f>TRIM(Table24[[#This Row],[Product Category]])</f>
        <v>Clothing</v>
      </c>
      <c r="G816" t="str">
        <f>UPPER('task 1'!C814)</f>
        <v>NORTH</v>
      </c>
      <c r="H816" t="str">
        <f t="shared" si="36"/>
        <v>CLOTHING</v>
      </c>
      <c r="L816" t="str">
        <f t="shared" si="37"/>
        <v>north</v>
      </c>
      <c r="M816" t="str">
        <f t="shared" si="38"/>
        <v>clothing</v>
      </c>
    </row>
    <row r="817" spans="2:13">
      <c r="B817" t="str">
        <f>TRIM(Table24[[#This Row],[Region]])</f>
        <v>East</v>
      </c>
      <c r="C817" t="str">
        <f>TRIM(Table24[[#This Row],[Product Category]])</f>
        <v>Groceries</v>
      </c>
      <c r="G817" t="str">
        <f>UPPER('task 1'!C815)</f>
        <v>EAST</v>
      </c>
      <c r="H817" t="str">
        <f t="shared" si="36"/>
        <v>GROCERIES</v>
      </c>
      <c r="L817" t="str">
        <f t="shared" si="37"/>
        <v>east</v>
      </c>
      <c r="M817" t="str">
        <f t="shared" si="38"/>
        <v>groceries</v>
      </c>
    </row>
    <row r="818" spans="2:13">
      <c r="B818" t="str">
        <f>TRIM(Table24[[#This Row],[Region]])</f>
        <v>South</v>
      </c>
      <c r="C818" t="str">
        <f>TRIM(Table24[[#This Row],[Product Category]])</f>
        <v>Sports</v>
      </c>
      <c r="G818" t="str">
        <f>UPPER('task 1'!C816)</f>
        <v>NORTH</v>
      </c>
      <c r="H818" t="str">
        <f t="shared" si="36"/>
        <v>SPORTS</v>
      </c>
      <c r="L818" t="str">
        <f t="shared" si="37"/>
        <v>north</v>
      </c>
      <c r="M818" t="str">
        <f t="shared" si="38"/>
        <v>sports</v>
      </c>
    </row>
    <row r="819" spans="2:13">
      <c r="B819" t="str">
        <f>TRIM(Table24[[#This Row],[Region]])</f>
        <v>West</v>
      </c>
      <c r="C819" t="str">
        <f>TRIM(Table24[[#This Row],[Product Category]])</f>
        <v>Clothing</v>
      </c>
      <c r="G819" t="str">
        <f>UPPER('task 1'!C817)</f>
        <v>EAST</v>
      </c>
      <c r="H819" t="str">
        <f t="shared" si="36"/>
        <v>CLOTHING</v>
      </c>
      <c r="L819" t="str">
        <f t="shared" si="37"/>
        <v>east</v>
      </c>
      <c r="M819" t="str">
        <f t="shared" si="38"/>
        <v>clothing</v>
      </c>
    </row>
    <row r="820" spans="2:13">
      <c r="B820" t="str">
        <f>TRIM(Table24[[#This Row],[Region]])</f>
        <v>South</v>
      </c>
      <c r="C820" t="str">
        <f>TRIM(Table24[[#This Row],[Product Category]])</f>
        <v>Groceries</v>
      </c>
      <c r="G820" t="str">
        <f>UPPER('task 1'!C818)</f>
        <v>SOUTH</v>
      </c>
      <c r="H820" t="str">
        <f t="shared" si="36"/>
        <v>GROCERIES</v>
      </c>
      <c r="L820" t="str">
        <f t="shared" si="37"/>
        <v>south</v>
      </c>
      <c r="M820" t="str">
        <f t="shared" si="38"/>
        <v>groceries</v>
      </c>
    </row>
    <row r="821" spans="2:13">
      <c r="B821" t="str">
        <f>TRIM(Table24[[#This Row],[Region]])</f>
        <v>North</v>
      </c>
      <c r="C821" t="str">
        <f>TRIM(Table24[[#This Row],[Product Category]])</f>
        <v>Furniture</v>
      </c>
      <c r="G821" t="str">
        <f>UPPER('task 1'!C819)</f>
        <v>WEST</v>
      </c>
      <c r="H821" t="str">
        <f t="shared" si="36"/>
        <v>FURNITURE</v>
      </c>
      <c r="L821" t="str">
        <f t="shared" si="37"/>
        <v>west</v>
      </c>
      <c r="M821" t="str">
        <f t="shared" si="38"/>
        <v>furniture</v>
      </c>
    </row>
    <row r="822" spans="2:13">
      <c r="B822" t="str">
        <f>TRIM(Table24[[#This Row],[Region]])</f>
        <v>East</v>
      </c>
      <c r="C822" t="str">
        <f>TRIM(Table24[[#This Row],[Product Category]])</f>
        <v>Groceries</v>
      </c>
      <c r="G822" t="str">
        <f>UPPER('task 1'!C820)</f>
        <v>SOUTH</v>
      </c>
      <c r="H822" t="str">
        <f t="shared" si="36"/>
        <v>GROCERIES</v>
      </c>
      <c r="L822" t="str">
        <f t="shared" si="37"/>
        <v>south</v>
      </c>
      <c r="M822" t="str">
        <f t="shared" si="38"/>
        <v>groceries</v>
      </c>
    </row>
    <row r="823" spans="2:13">
      <c r="B823" t="str">
        <f>TRIM(Table24[[#This Row],[Region]])</f>
        <v>West</v>
      </c>
      <c r="C823" t="str">
        <f>TRIM(Table24[[#This Row],[Product Category]])</f>
        <v>Furniture</v>
      </c>
      <c r="G823" t="str">
        <f>UPPER('task 1'!C821)</f>
        <v>NORTH</v>
      </c>
      <c r="H823" t="str">
        <f t="shared" si="36"/>
        <v>FURNITURE</v>
      </c>
      <c r="L823" t="str">
        <f t="shared" si="37"/>
        <v>north</v>
      </c>
      <c r="M823" t="str">
        <f t="shared" si="38"/>
        <v>furniture</v>
      </c>
    </row>
    <row r="824" spans="2:13">
      <c r="B824" t="str">
        <f>TRIM(Table24[[#This Row],[Region]])</f>
        <v>West</v>
      </c>
      <c r="C824" t="str">
        <f>TRIM(Table24[[#This Row],[Product Category]])</f>
        <v>Furniture</v>
      </c>
      <c r="G824" t="str">
        <f>UPPER('task 1'!C822)</f>
        <v>EAST</v>
      </c>
      <c r="H824" t="str">
        <f t="shared" si="36"/>
        <v>FURNITURE</v>
      </c>
      <c r="L824" t="str">
        <f t="shared" si="37"/>
        <v>east</v>
      </c>
      <c r="M824" t="str">
        <f t="shared" si="38"/>
        <v>furniture</v>
      </c>
    </row>
    <row r="825" spans="2:13">
      <c r="B825" t="str">
        <f>TRIM(Table24[[#This Row],[Region]])</f>
        <v>North</v>
      </c>
      <c r="C825" t="str">
        <f>TRIM(Table24[[#This Row],[Product Category]])</f>
        <v>Clothing</v>
      </c>
      <c r="G825" t="str">
        <f>UPPER('task 1'!C823)</f>
        <v>WEST</v>
      </c>
      <c r="H825" t="str">
        <f t="shared" si="36"/>
        <v>CLOTHING</v>
      </c>
      <c r="L825" t="str">
        <f t="shared" si="37"/>
        <v>west</v>
      </c>
      <c r="M825" t="str">
        <f t="shared" si="38"/>
        <v>clothing</v>
      </c>
    </row>
    <row r="826" spans="2:13">
      <c r="B826" t="str">
        <f>TRIM(Table24[[#This Row],[Region]])</f>
        <v>North</v>
      </c>
      <c r="C826" t="str">
        <f>TRIM(Table24[[#This Row],[Product Category]])</f>
        <v>Electronics</v>
      </c>
      <c r="G826" t="str">
        <f>UPPER('task 1'!C824)</f>
        <v>WEST</v>
      </c>
      <c r="H826" t="str">
        <f t="shared" si="36"/>
        <v>ELECTRONICS</v>
      </c>
      <c r="L826" t="str">
        <f t="shared" si="37"/>
        <v>west</v>
      </c>
      <c r="M826" t="str">
        <f t="shared" si="38"/>
        <v>electronics</v>
      </c>
    </row>
    <row r="827" spans="2:13">
      <c r="B827" t="str">
        <f>TRIM(Table24[[#This Row],[Region]])</f>
        <v>North</v>
      </c>
      <c r="C827" t="str">
        <f>TRIM(Table24[[#This Row],[Product Category]])</f>
        <v>Sports</v>
      </c>
      <c r="G827" t="str">
        <f>UPPER('task 1'!C825)</f>
        <v>NORTH</v>
      </c>
      <c r="H827" t="str">
        <f t="shared" si="36"/>
        <v>SPORTS</v>
      </c>
      <c r="L827" t="str">
        <f t="shared" si="37"/>
        <v>north</v>
      </c>
      <c r="M827" t="str">
        <f t="shared" si="38"/>
        <v>sports</v>
      </c>
    </row>
    <row r="828" spans="2:13">
      <c r="B828" t="str">
        <f>TRIM(Table24[[#This Row],[Region]])</f>
        <v>West</v>
      </c>
      <c r="C828" t="str">
        <f>TRIM(Table24[[#This Row],[Product Category]])</f>
        <v>Groceries</v>
      </c>
      <c r="G828" t="str">
        <f>UPPER('task 1'!C826)</f>
        <v>NORTH</v>
      </c>
      <c r="H828" t="str">
        <f t="shared" si="36"/>
        <v>GROCERIES</v>
      </c>
      <c r="L828" t="str">
        <f t="shared" si="37"/>
        <v>north</v>
      </c>
      <c r="M828" t="str">
        <f t="shared" si="38"/>
        <v>groceries</v>
      </c>
    </row>
    <row r="829" spans="2:13">
      <c r="B829" t="str">
        <f>TRIM(Table24[[#This Row],[Region]])</f>
        <v>North</v>
      </c>
      <c r="C829" t="str">
        <f>TRIM(Table24[[#This Row],[Product Category]])</f>
        <v>Furniture</v>
      </c>
      <c r="G829" t="str">
        <f>UPPER('task 1'!C827)</f>
        <v>NORTH</v>
      </c>
      <c r="H829" t="str">
        <f t="shared" si="36"/>
        <v>FURNITURE</v>
      </c>
      <c r="L829" t="str">
        <f t="shared" si="37"/>
        <v>north</v>
      </c>
      <c r="M829" t="str">
        <f t="shared" si="38"/>
        <v>furniture</v>
      </c>
    </row>
    <row r="830" spans="2:13">
      <c r="B830" t="str">
        <f>TRIM(Table24[[#This Row],[Region]])</f>
        <v>West</v>
      </c>
      <c r="C830" t="str">
        <f>TRIM(Table24[[#This Row],[Product Category]])</f>
        <v>Sports</v>
      </c>
      <c r="G830" t="str">
        <f>UPPER('task 1'!C828)</f>
        <v>WEST</v>
      </c>
      <c r="H830" t="str">
        <f t="shared" si="36"/>
        <v>SPORTS</v>
      </c>
      <c r="L830" t="str">
        <f t="shared" si="37"/>
        <v>west</v>
      </c>
      <c r="M830" t="str">
        <f t="shared" si="38"/>
        <v>sports</v>
      </c>
    </row>
    <row r="831" spans="2:13">
      <c r="B831" t="str">
        <f>TRIM(Table24[[#This Row],[Region]])</f>
        <v>West</v>
      </c>
      <c r="C831" t="str">
        <f>TRIM(Table24[[#This Row],[Product Category]])</f>
        <v>Groceries</v>
      </c>
      <c r="G831" t="str">
        <f>UPPER('task 1'!C829)</f>
        <v>NORTH</v>
      </c>
      <c r="H831" t="str">
        <f t="shared" si="36"/>
        <v>GROCERIES</v>
      </c>
      <c r="L831" t="str">
        <f t="shared" si="37"/>
        <v>north</v>
      </c>
      <c r="M831" t="str">
        <f t="shared" si="38"/>
        <v>groceries</v>
      </c>
    </row>
    <row r="832" spans="2:13">
      <c r="B832" t="str">
        <f>TRIM(Table24[[#This Row],[Region]])</f>
        <v>South</v>
      </c>
      <c r="C832" t="str">
        <f>TRIM(Table24[[#This Row],[Product Category]])</f>
        <v>Clothing</v>
      </c>
      <c r="G832" t="str">
        <f>UPPER('task 1'!C830)</f>
        <v>WEST</v>
      </c>
      <c r="H832" t="str">
        <f t="shared" si="36"/>
        <v>CLOTHING</v>
      </c>
      <c r="L832" t="str">
        <f t="shared" si="37"/>
        <v>west</v>
      </c>
      <c r="M832" t="str">
        <f t="shared" si="38"/>
        <v>clothing</v>
      </c>
    </row>
    <row r="833" spans="2:13">
      <c r="B833" t="str">
        <f>TRIM(Table24[[#This Row],[Region]])</f>
        <v>North</v>
      </c>
      <c r="C833" t="str">
        <f>TRIM(Table24[[#This Row],[Product Category]])</f>
        <v>Electronics</v>
      </c>
      <c r="G833" t="str">
        <f>UPPER('task 1'!C831)</f>
        <v>WEST</v>
      </c>
      <c r="H833" t="str">
        <f t="shared" si="36"/>
        <v>ELECTRONICS</v>
      </c>
      <c r="L833" t="str">
        <f t="shared" si="37"/>
        <v>west</v>
      </c>
      <c r="M833" t="str">
        <f t="shared" si="38"/>
        <v>electronics</v>
      </c>
    </row>
    <row r="834" spans="2:13">
      <c r="B834" t="str">
        <f>TRIM(Table24[[#This Row],[Region]])</f>
        <v>East</v>
      </c>
      <c r="C834" t="str">
        <f>TRIM(Table24[[#This Row],[Product Category]])</f>
        <v>Clothing</v>
      </c>
      <c r="G834" t="str">
        <f>UPPER('task 1'!C832)</f>
        <v>SOUTH</v>
      </c>
      <c r="H834" t="str">
        <f t="shared" si="36"/>
        <v>CLOTHING</v>
      </c>
      <c r="L834" t="str">
        <f t="shared" si="37"/>
        <v>south</v>
      </c>
      <c r="M834" t="str">
        <f t="shared" si="38"/>
        <v>clothing</v>
      </c>
    </row>
    <row r="835" spans="2:13">
      <c r="B835" t="str">
        <f>TRIM(Table24[[#This Row],[Region]])</f>
        <v>North</v>
      </c>
      <c r="C835" t="str">
        <f>TRIM(Table24[[#This Row],[Product Category]])</f>
        <v>Sports</v>
      </c>
      <c r="G835" t="str">
        <f>UPPER('task 1'!C833)</f>
        <v>NORTH</v>
      </c>
      <c r="H835" t="str">
        <f t="shared" si="36"/>
        <v>SPORTS</v>
      </c>
      <c r="L835" t="str">
        <f t="shared" si="37"/>
        <v>north</v>
      </c>
      <c r="M835" t="str">
        <f t="shared" si="38"/>
        <v>sports</v>
      </c>
    </row>
    <row r="836" spans="2:13">
      <c r="B836" t="str">
        <f>TRIM(Table24[[#This Row],[Region]])</f>
        <v>East</v>
      </c>
      <c r="C836" t="str">
        <f>TRIM(Table24[[#This Row],[Product Category]])</f>
        <v>Groceries</v>
      </c>
      <c r="G836" t="str">
        <f>UPPER('task 1'!C834)</f>
        <v>EAST</v>
      </c>
      <c r="H836" t="str">
        <f t="shared" si="36"/>
        <v>GROCERIES</v>
      </c>
      <c r="L836" t="str">
        <f t="shared" si="37"/>
        <v>east</v>
      </c>
      <c r="M836" t="str">
        <f t="shared" si="38"/>
        <v>groceries</v>
      </c>
    </row>
    <row r="837" spans="2:13">
      <c r="B837" t="str">
        <f>TRIM(Table24[[#This Row],[Region]])</f>
        <v>North</v>
      </c>
      <c r="C837" t="str">
        <f>TRIM(Table24[[#This Row],[Product Category]])</f>
        <v>Furniture</v>
      </c>
      <c r="G837" t="str">
        <f>UPPER('task 1'!C835)</f>
        <v>NORTH</v>
      </c>
      <c r="H837" t="str">
        <f t="shared" ref="H837:H900" si="39">UPPER(C837)</f>
        <v>FURNITURE</v>
      </c>
      <c r="L837" t="str">
        <f t="shared" ref="L837:L900" si="40">LOWER(G837)</f>
        <v>north</v>
      </c>
      <c r="M837" t="str">
        <f t="shared" ref="M837:M900" si="41">LOWER(H837)</f>
        <v>furniture</v>
      </c>
    </row>
    <row r="838" spans="2:13">
      <c r="B838" t="str">
        <f>TRIM(Table24[[#This Row],[Region]])</f>
        <v>East</v>
      </c>
      <c r="C838" t="str">
        <f>TRIM(Table24[[#This Row],[Product Category]])</f>
        <v>Electronics</v>
      </c>
      <c r="G838" t="str">
        <f>UPPER('task 1'!C836)</f>
        <v>EAST</v>
      </c>
      <c r="H838" t="str">
        <f t="shared" si="39"/>
        <v>ELECTRONICS</v>
      </c>
      <c r="L838" t="str">
        <f t="shared" si="40"/>
        <v>east</v>
      </c>
      <c r="M838" t="str">
        <f t="shared" si="41"/>
        <v>electronics</v>
      </c>
    </row>
    <row r="839" spans="2:13">
      <c r="B839" t="str">
        <f>TRIM(Table24[[#This Row],[Region]])</f>
        <v>North</v>
      </c>
      <c r="C839" t="str">
        <f>TRIM(Table24[[#This Row],[Product Category]])</f>
        <v>Clothing</v>
      </c>
      <c r="G839" t="str">
        <f>UPPER('task 1'!C837)</f>
        <v>NORTH</v>
      </c>
      <c r="H839" t="str">
        <f t="shared" si="39"/>
        <v>CLOTHING</v>
      </c>
      <c r="L839" t="str">
        <f t="shared" si="40"/>
        <v>north</v>
      </c>
      <c r="M839" t="str">
        <f t="shared" si="41"/>
        <v>clothing</v>
      </c>
    </row>
    <row r="840" spans="2:13">
      <c r="B840" t="str">
        <f>TRIM(Table24[[#This Row],[Region]])</f>
        <v>South</v>
      </c>
      <c r="C840" t="str">
        <f>TRIM(Table24[[#This Row],[Product Category]])</f>
        <v>Electronics</v>
      </c>
      <c r="G840" t="str">
        <f>UPPER('task 1'!C838)</f>
        <v>EAST</v>
      </c>
      <c r="H840" t="str">
        <f t="shared" si="39"/>
        <v>ELECTRONICS</v>
      </c>
      <c r="L840" t="str">
        <f t="shared" si="40"/>
        <v>east</v>
      </c>
      <c r="M840" t="str">
        <f t="shared" si="41"/>
        <v>electronics</v>
      </c>
    </row>
    <row r="841" spans="2:13">
      <c r="B841" t="str">
        <f>TRIM(Table24[[#This Row],[Region]])</f>
        <v>North</v>
      </c>
      <c r="C841" t="str">
        <f>TRIM(Table24[[#This Row],[Product Category]])</f>
        <v>Electronics</v>
      </c>
      <c r="G841" t="str">
        <f>UPPER('task 1'!C839)</f>
        <v>NORTH</v>
      </c>
      <c r="H841" t="str">
        <f t="shared" si="39"/>
        <v>ELECTRONICS</v>
      </c>
      <c r="L841" t="str">
        <f t="shared" si="40"/>
        <v>north</v>
      </c>
      <c r="M841" t="str">
        <f t="shared" si="41"/>
        <v>electronics</v>
      </c>
    </row>
    <row r="842" spans="2:13">
      <c r="B842" t="str">
        <f>TRIM(Table24[[#This Row],[Region]])</f>
        <v>South</v>
      </c>
      <c r="C842" t="str">
        <f>TRIM(Table24[[#This Row],[Product Category]])</f>
        <v>Electronics</v>
      </c>
      <c r="G842" t="str">
        <f>UPPER('task 1'!C840)</f>
        <v>SOUTH</v>
      </c>
      <c r="H842" t="str">
        <f t="shared" si="39"/>
        <v>ELECTRONICS</v>
      </c>
      <c r="L842" t="str">
        <f t="shared" si="40"/>
        <v>south</v>
      </c>
      <c r="M842" t="str">
        <f t="shared" si="41"/>
        <v>electronics</v>
      </c>
    </row>
    <row r="843" spans="2:13">
      <c r="B843" t="str">
        <f>TRIM(Table24[[#This Row],[Region]])</f>
        <v>North</v>
      </c>
      <c r="C843" t="str">
        <f>TRIM(Table24[[#This Row],[Product Category]])</f>
        <v>Electronics</v>
      </c>
      <c r="G843" t="str">
        <f>UPPER('task 1'!C841)</f>
        <v>NORTH</v>
      </c>
      <c r="H843" t="str">
        <f t="shared" si="39"/>
        <v>ELECTRONICS</v>
      </c>
      <c r="L843" t="str">
        <f t="shared" si="40"/>
        <v>north</v>
      </c>
      <c r="M843" t="str">
        <f t="shared" si="41"/>
        <v>electronics</v>
      </c>
    </row>
    <row r="844" spans="2:13">
      <c r="B844" t="str">
        <f>TRIM(Table24[[#This Row],[Region]])</f>
        <v>West</v>
      </c>
      <c r="C844" t="str">
        <f>TRIM(Table24[[#This Row],[Product Category]])</f>
        <v>Furniture</v>
      </c>
      <c r="G844" t="str">
        <f>UPPER('task 1'!C842)</f>
        <v>SOUTH</v>
      </c>
      <c r="H844" t="str">
        <f t="shared" si="39"/>
        <v>FURNITURE</v>
      </c>
      <c r="L844" t="str">
        <f t="shared" si="40"/>
        <v>south</v>
      </c>
      <c r="M844" t="str">
        <f t="shared" si="41"/>
        <v>furniture</v>
      </c>
    </row>
    <row r="845" spans="2:13">
      <c r="B845" t="str">
        <f>TRIM(Table24[[#This Row],[Region]])</f>
        <v>West</v>
      </c>
      <c r="C845" t="str">
        <f>TRIM(Table24[[#This Row],[Product Category]])</f>
        <v>Sports</v>
      </c>
      <c r="G845" t="str">
        <f>UPPER('task 1'!C843)</f>
        <v>NORTH</v>
      </c>
      <c r="H845" t="str">
        <f t="shared" si="39"/>
        <v>SPORTS</v>
      </c>
      <c r="L845" t="str">
        <f t="shared" si="40"/>
        <v>north</v>
      </c>
      <c r="M845" t="str">
        <f t="shared" si="41"/>
        <v>sports</v>
      </c>
    </row>
    <row r="846" spans="2:13">
      <c r="B846" t="str">
        <f>TRIM(Table24[[#This Row],[Region]])</f>
        <v>East</v>
      </c>
      <c r="C846" t="str">
        <f>TRIM(Table24[[#This Row],[Product Category]])</f>
        <v>Electronics</v>
      </c>
      <c r="G846" t="str">
        <f>UPPER('task 1'!C844)</f>
        <v>WEST</v>
      </c>
      <c r="H846" t="str">
        <f t="shared" si="39"/>
        <v>ELECTRONICS</v>
      </c>
      <c r="L846" t="str">
        <f t="shared" si="40"/>
        <v>west</v>
      </c>
      <c r="M846" t="str">
        <f t="shared" si="41"/>
        <v>electronics</v>
      </c>
    </row>
    <row r="847" spans="2:13">
      <c r="B847" t="str">
        <f>TRIM(Table24[[#This Row],[Region]])</f>
        <v>South</v>
      </c>
      <c r="C847" t="str">
        <f>TRIM(Table24[[#This Row],[Product Category]])</f>
        <v>Clothing</v>
      </c>
      <c r="G847" t="str">
        <f>UPPER('task 1'!C845)</f>
        <v>WEST</v>
      </c>
      <c r="H847" t="str">
        <f t="shared" si="39"/>
        <v>CLOTHING</v>
      </c>
      <c r="L847" t="str">
        <f t="shared" si="40"/>
        <v>west</v>
      </c>
      <c r="M847" t="str">
        <f t="shared" si="41"/>
        <v>clothing</v>
      </c>
    </row>
    <row r="848" spans="2:13">
      <c r="B848" t="str">
        <f>TRIM(Table24[[#This Row],[Region]])</f>
        <v>West</v>
      </c>
      <c r="C848" t="str">
        <f>TRIM(Table24[[#This Row],[Product Category]])</f>
        <v>Electronics</v>
      </c>
      <c r="G848" t="str">
        <f>UPPER('task 1'!C846)</f>
        <v>EAST</v>
      </c>
      <c r="H848" t="str">
        <f t="shared" si="39"/>
        <v>ELECTRONICS</v>
      </c>
      <c r="L848" t="str">
        <f t="shared" si="40"/>
        <v>east</v>
      </c>
      <c r="M848" t="str">
        <f t="shared" si="41"/>
        <v>electronics</v>
      </c>
    </row>
    <row r="849" spans="2:13">
      <c r="B849" t="str">
        <f>TRIM(Table24[[#This Row],[Region]])</f>
        <v>East</v>
      </c>
      <c r="C849" t="str">
        <f>TRIM(Table24[[#This Row],[Product Category]])</f>
        <v>Sports</v>
      </c>
      <c r="G849" t="str">
        <f>UPPER('task 1'!C847)</f>
        <v>SOUTH</v>
      </c>
      <c r="H849" t="str">
        <f t="shared" si="39"/>
        <v>SPORTS</v>
      </c>
      <c r="L849" t="str">
        <f t="shared" si="40"/>
        <v>south</v>
      </c>
      <c r="M849" t="str">
        <f t="shared" si="41"/>
        <v>sports</v>
      </c>
    </row>
    <row r="850" spans="2:13">
      <c r="B850" t="str">
        <f>TRIM(Table24[[#This Row],[Region]])</f>
        <v>West</v>
      </c>
      <c r="C850" t="str">
        <f>TRIM(Table24[[#This Row],[Product Category]])</f>
        <v>Groceries</v>
      </c>
      <c r="G850" t="str">
        <f>UPPER('task 1'!C848)</f>
        <v>WEST</v>
      </c>
      <c r="H850" t="str">
        <f t="shared" si="39"/>
        <v>GROCERIES</v>
      </c>
      <c r="L850" t="str">
        <f t="shared" si="40"/>
        <v>west</v>
      </c>
      <c r="M850" t="str">
        <f t="shared" si="41"/>
        <v>groceries</v>
      </c>
    </row>
    <row r="851" spans="2:13">
      <c r="B851" t="str">
        <f>TRIM(Table24[[#This Row],[Region]])</f>
        <v>East</v>
      </c>
      <c r="C851" t="str">
        <f>TRIM(Table24[[#This Row],[Product Category]])</f>
        <v>Clothing</v>
      </c>
      <c r="G851" t="str">
        <f>UPPER('task 1'!C849)</f>
        <v>EAST</v>
      </c>
      <c r="H851" t="str">
        <f t="shared" si="39"/>
        <v>CLOTHING</v>
      </c>
      <c r="L851" t="str">
        <f t="shared" si="40"/>
        <v>east</v>
      </c>
      <c r="M851" t="str">
        <f t="shared" si="41"/>
        <v>clothing</v>
      </c>
    </row>
    <row r="852" spans="2:13">
      <c r="B852" t="str">
        <f>TRIM(Table24[[#This Row],[Region]])</f>
        <v>North</v>
      </c>
      <c r="C852" t="str">
        <f>TRIM(Table24[[#This Row],[Product Category]])</f>
        <v>Sports</v>
      </c>
      <c r="G852" t="str">
        <f>UPPER('task 1'!C850)</f>
        <v>WEST</v>
      </c>
      <c r="H852" t="str">
        <f t="shared" si="39"/>
        <v>SPORTS</v>
      </c>
      <c r="L852" t="str">
        <f t="shared" si="40"/>
        <v>west</v>
      </c>
      <c r="M852" t="str">
        <f t="shared" si="41"/>
        <v>sports</v>
      </c>
    </row>
    <row r="853" spans="2:13">
      <c r="B853" t="str">
        <f>TRIM(Table24[[#This Row],[Region]])</f>
        <v>East</v>
      </c>
      <c r="C853" t="str">
        <f>TRIM(Table24[[#This Row],[Product Category]])</f>
        <v>Furniture</v>
      </c>
      <c r="G853" t="str">
        <f>UPPER('task 1'!C851)</f>
        <v>EAST</v>
      </c>
      <c r="H853" t="str">
        <f t="shared" si="39"/>
        <v>FURNITURE</v>
      </c>
      <c r="L853" t="str">
        <f t="shared" si="40"/>
        <v>east</v>
      </c>
      <c r="M853" t="str">
        <f t="shared" si="41"/>
        <v>furniture</v>
      </c>
    </row>
    <row r="854" spans="2:13">
      <c r="B854" t="str">
        <f>TRIM(Table24[[#This Row],[Region]])</f>
        <v>East</v>
      </c>
      <c r="C854" t="str">
        <f>TRIM(Table24[[#This Row],[Product Category]])</f>
        <v>Furniture</v>
      </c>
      <c r="G854" t="str">
        <f>UPPER('task 1'!C852)</f>
        <v>NORTH</v>
      </c>
      <c r="H854" t="str">
        <f t="shared" si="39"/>
        <v>FURNITURE</v>
      </c>
      <c r="L854" t="str">
        <f t="shared" si="40"/>
        <v>north</v>
      </c>
      <c r="M854" t="str">
        <f t="shared" si="41"/>
        <v>furniture</v>
      </c>
    </row>
    <row r="855" spans="2:13">
      <c r="B855" t="str">
        <f>TRIM(Table24[[#This Row],[Region]])</f>
        <v>South</v>
      </c>
      <c r="C855" t="str">
        <f>TRIM(Table24[[#This Row],[Product Category]])</f>
        <v>Furniture</v>
      </c>
      <c r="G855" t="str">
        <f>UPPER('task 1'!C853)</f>
        <v>EAST</v>
      </c>
      <c r="H855" t="str">
        <f t="shared" si="39"/>
        <v>FURNITURE</v>
      </c>
      <c r="L855" t="str">
        <f t="shared" si="40"/>
        <v>east</v>
      </c>
      <c r="M855" t="str">
        <f t="shared" si="41"/>
        <v>furniture</v>
      </c>
    </row>
    <row r="856" spans="2:13">
      <c r="B856" t="str">
        <f>TRIM(Table24[[#This Row],[Region]])</f>
        <v>East</v>
      </c>
      <c r="C856" t="str">
        <f>TRIM(Table24[[#This Row],[Product Category]])</f>
        <v>Clothing</v>
      </c>
      <c r="G856" t="str">
        <f>UPPER('task 1'!C854)</f>
        <v>EAST</v>
      </c>
      <c r="H856" t="str">
        <f t="shared" si="39"/>
        <v>CLOTHING</v>
      </c>
      <c r="L856" t="str">
        <f t="shared" si="40"/>
        <v>east</v>
      </c>
      <c r="M856" t="str">
        <f t="shared" si="41"/>
        <v>clothing</v>
      </c>
    </row>
    <row r="857" spans="2:13">
      <c r="B857" t="str">
        <f>TRIM(Table24[[#This Row],[Region]])</f>
        <v>North</v>
      </c>
      <c r="C857" t="str">
        <f>TRIM(Table24[[#This Row],[Product Category]])</f>
        <v>Electronics</v>
      </c>
      <c r="G857" t="str">
        <f>UPPER('task 1'!C855)</f>
        <v>SOUTH</v>
      </c>
      <c r="H857" t="str">
        <f t="shared" si="39"/>
        <v>ELECTRONICS</v>
      </c>
      <c r="L857" t="str">
        <f t="shared" si="40"/>
        <v>south</v>
      </c>
      <c r="M857" t="str">
        <f t="shared" si="41"/>
        <v>electronics</v>
      </c>
    </row>
    <row r="858" spans="2:13">
      <c r="B858" t="str">
        <f>TRIM(Table24[[#This Row],[Region]])</f>
        <v>East</v>
      </c>
      <c r="C858" t="str">
        <f>TRIM(Table24[[#This Row],[Product Category]])</f>
        <v>Sports</v>
      </c>
      <c r="G858" t="str">
        <f>UPPER('task 1'!C856)</f>
        <v>EAST</v>
      </c>
      <c r="H858" t="str">
        <f t="shared" si="39"/>
        <v>SPORTS</v>
      </c>
      <c r="L858" t="str">
        <f t="shared" si="40"/>
        <v>east</v>
      </c>
      <c r="M858" t="str">
        <f t="shared" si="41"/>
        <v>sports</v>
      </c>
    </row>
    <row r="859" spans="2:13">
      <c r="B859" t="str">
        <f>TRIM(Table24[[#This Row],[Region]])</f>
        <v>South</v>
      </c>
      <c r="C859" t="str">
        <f>TRIM(Table24[[#This Row],[Product Category]])</f>
        <v>Groceries</v>
      </c>
      <c r="G859" t="str">
        <f>UPPER('task 1'!C857)</f>
        <v>NORTH</v>
      </c>
      <c r="H859" t="str">
        <f t="shared" si="39"/>
        <v>GROCERIES</v>
      </c>
      <c r="L859" t="str">
        <f t="shared" si="40"/>
        <v>north</v>
      </c>
      <c r="M859" t="str">
        <f t="shared" si="41"/>
        <v>groceries</v>
      </c>
    </row>
    <row r="860" spans="2:13">
      <c r="B860" t="str">
        <f>TRIM(Table24[[#This Row],[Region]])</f>
        <v>North</v>
      </c>
      <c r="C860" t="str">
        <f>TRIM(Table24[[#This Row],[Product Category]])</f>
        <v>Sports</v>
      </c>
      <c r="G860" t="str">
        <f>UPPER('task 1'!C858)</f>
        <v>EAST</v>
      </c>
      <c r="H860" t="str">
        <f t="shared" si="39"/>
        <v>SPORTS</v>
      </c>
      <c r="L860" t="str">
        <f t="shared" si="40"/>
        <v>east</v>
      </c>
      <c r="M860" t="str">
        <f t="shared" si="41"/>
        <v>sports</v>
      </c>
    </row>
    <row r="861" spans="2:13">
      <c r="B861" t="str">
        <f>TRIM(Table24[[#This Row],[Region]])</f>
        <v>North</v>
      </c>
      <c r="C861" t="str">
        <f>TRIM(Table24[[#This Row],[Product Category]])</f>
        <v>Furniture</v>
      </c>
      <c r="G861" t="str">
        <f>UPPER('task 1'!C859)</f>
        <v>SOUTH</v>
      </c>
      <c r="H861" t="str">
        <f t="shared" si="39"/>
        <v>FURNITURE</v>
      </c>
      <c r="L861" t="str">
        <f t="shared" si="40"/>
        <v>south</v>
      </c>
      <c r="M861" t="str">
        <f t="shared" si="41"/>
        <v>furniture</v>
      </c>
    </row>
    <row r="862" spans="2:13">
      <c r="B862" t="str">
        <f>TRIM(Table24[[#This Row],[Region]])</f>
        <v>North</v>
      </c>
      <c r="C862" t="str">
        <f>TRIM(Table24[[#This Row],[Product Category]])</f>
        <v>Electronics</v>
      </c>
      <c r="G862" t="str">
        <f>UPPER('task 1'!C860)</f>
        <v>NORTH</v>
      </c>
      <c r="H862" t="str">
        <f t="shared" si="39"/>
        <v>ELECTRONICS</v>
      </c>
      <c r="L862" t="str">
        <f t="shared" si="40"/>
        <v>north</v>
      </c>
      <c r="M862" t="str">
        <f t="shared" si="41"/>
        <v>electronics</v>
      </c>
    </row>
    <row r="863" spans="2:13">
      <c r="B863" t="str">
        <f>TRIM(Table24[[#This Row],[Region]])</f>
        <v>South</v>
      </c>
      <c r="C863" t="str">
        <f>TRIM(Table24[[#This Row],[Product Category]])</f>
        <v>Groceries</v>
      </c>
      <c r="G863" t="str">
        <f>UPPER('task 1'!C861)</f>
        <v>NORTH</v>
      </c>
      <c r="H863" t="str">
        <f t="shared" si="39"/>
        <v>GROCERIES</v>
      </c>
      <c r="L863" t="str">
        <f t="shared" si="40"/>
        <v>north</v>
      </c>
      <c r="M863" t="str">
        <f t="shared" si="41"/>
        <v>groceries</v>
      </c>
    </row>
    <row r="864" spans="2:13">
      <c r="B864" t="str">
        <f>TRIM(Table24[[#This Row],[Region]])</f>
        <v>West</v>
      </c>
      <c r="C864" t="str">
        <f>TRIM(Table24[[#This Row],[Product Category]])</f>
        <v>Groceries</v>
      </c>
      <c r="G864" t="str">
        <f>UPPER('task 1'!C862)</f>
        <v>NORTH</v>
      </c>
      <c r="H864" t="str">
        <f t="shared" si="39"/>
        <v>GROCERIES</v>
      </c>
      <c r="L864" t="str">
        <f t="shared" si="40"/>
        <v>north</v>
      </c>
      <c r="M864" t="str">
        <f t="shared" si="41"/>
        <v>groceries</v>
      </c>
    </row>
    <row r="865" spans="2:13">
      <c r="B865" t="str">
        <f>TRIM(Table24[[#This Row],[Region]])</f>
        <v>East</v>
      </c>
      <c r="C865" t="str">
        <f>TRIM(Table24[[#This Row],[Product Category]])</f>
        <v>Furniture</v>
      </c>
      <c r="G865" t="str">
        <f>UPPER('task 1'!C863)</f>
        <v>SOUTH</v>
      </c>
      <c r="H865" t="str">
        <f t="shared" si="39"/>
        <v>FURNITURE</v>
      </c>
      <c r="L865" t="str">
        <f t="shared" si="40"/>
        <v>south</v>
      </c>
      <c r="M865" t="str">
        <f t="shared" si="41"/>
        <v>furniture</v>
      </c>
    </row>
    <row r="866" spans="2:13">
      <c r="B866" t="str">
        <f>TRIM(Table24[[#This Row],[Region]])</f>
        <v>West</v>
      </c>
      <c r="C866" t="str">
        <f>TRIM(Table24[[#This Row],[Product Category]])</f>
        <v>Clothing</v>
      </c>
      <c r="G866" t="str">
        <f>UPPER('task 1'!C864)</f>
        <v>WEST</v>
      </c>
      <c r="H866" t="str">
        <f t="shared" si="39"/>
        <v>CLOTHING</v>
      </c>
      <c r="L866" t="str">
        <f t="shared" si="40"/>
        <v>west</v>
      </c>
      <c r="M866" t="str">
        <f t="shared" si="41"/>
        <v>clothing</v>
      </c>
    </row>
    <row r="867" spans="2:13">
      <c r="B867" t="str">
        <f>TRIM(Table24[[#This Row],[Region]])</f>
        <v>East</v>
      </c>
      <c r="C867" t="str">
        <f>TRIM(Table24[[#This Row],[Product Category]])</f>
        <v>Electronics</v>
      </c>
      <c r="G867" t="str">
        <f>UPPER('task 1'!C865)</f>
        <v>EAST</v>
      </c>
      <c r="H867" t="str">
        <f t="shared" si="39"/>
        <v>ELECTRONICS</v>
      </c>
      <c r="L867" t="str">
        <f t="shared" si="40"/>
        <v>east</v>
      </c>
      <c r="M867" t="str">
        <f t="shared" si="41"/>
        <v>electronics</v>
      </c>
    </row>
    <row r="868" spans="2:13">
      <c r="B868" t="str">
        <f>TRIM(Table24[[#This Row],[Region]])</f>
        <v>East</v>
      </c>
      <c r="C868" t="str">
        <f>TRIM(Table24[[#This Row],[Product Category]])</f>
        <v>Furniture</v>
      </c>
      <c r="G868" t="str">
        <f>UPPER('task 1'!C866)</f>
        <v>WEST</v>
      </c>
      <c r="H868" t="str">
        <f t="shared" si="39"/>
        <v>FURNITURE</v>
      </c>
      <c r="L868" t="str">
        <f t="shared" si="40"/>
        <v>west</v>
      </c>
      <c r="M868" t="str">
        <f t="shared" si="41"/>
        <v>furniture</v>
      </c>
    </row>
    <row r="869" spans="2:13">
      <c r="B869" t="str">
        <f>TRIM(Table24[[#This Row],[Region]])</f>
        <v>South</v>
      </c>
      <c r="C869" t="str">
        <f>TRIM(Table24[[#This Row],[Product Category]])</f>
        <v>Electronics</v>
      </c>
      <c r="G869" t="str">
        <f>UPPER('task 1'!C867)</f>
        <v>EAST</v>
      </c>
      <c r="H869" t="str">
        <f t="shared" si="39"/>
        <v>ELECTRONICS</v>
      </c>
      <c r="L869" t="str">
        <f t="shared" si="40"/>
        <v>east</v>
      </c>
      <c r="M869" t="str">
        <f t="shared" si="41"/>
        <v>electronics</v>
      </c>
    </row>
    <row r="870" spans="2:13">
      <c r="B870" t="str">
        <f>TRIM(Table24[[#This Row],[Region]])</f>
        <v>West</v>
      </c>
      <c r="C870" t="str">
        <f>TRIM(Table24[[#This Row],[Product Category]])</f>
        <v>Furniture</v>
      </c>
      <c r="G870" t="str">
        <f>UPPER('task 1'!C868)</f>
        <v>EAST</v>
      </c>
      <c r="H870" t="str">
        <f t="shared" si="39"/>
        <v>FURNITURE</v>
      </c>
      <c r="L870" t="str">
        <f t="shared" si="40"/>
        <v>east</v>
      </c>
      <c r="M870" t="str">
        <f t="shared" si="41"/>
        <v>furniture</v>
      </c>
    </row>
    <row r="871" spans="2:13">
      <c r="B871" t="str">
        <f>TRIM(Table24[[#This Row],[Region]])</f>
        <v>East</v>
      </c>
      <c r="C871" t="str">
        <f>TRIM(Table24[[#This Row],[Product Category]])</f>
        <v>Furniture</v>
      </c>
      <c r="G871" t="str">
        <f>UPPER('task 1'!C869)</f>
        <v>SOUTH</v>
      </c>
      <c r="H871" t="str">
        <f t="shared" si="39"/>
        <v>FURNITURE</v>
      </c>
      <c r="L871" t="str">
        <f t="shared" si="40"/>
        <v>south</v>
      </c>
      <c r="M871" t="str">
        <f t="shared" si="41"/>
        <v>furniture</v>
      </c>
    </row>
    <row r="872" spans="2:13">
      <c r="B872" t="str">
        <f>TRIM(Table24[[#This Row],[Region]])</f>
        <v>West</v>
      </c>
      <c r="C872" t="str">
        <f>TRIM(Table24[[#This Row],[Product Category]])</f>
        <v>Furniture</v>
      </c>
      <c r="G872" t="str">
        <f>UPPER('task 1'!C870)</f>
        <v>WEST</v>
      </c>
      <c r="H872" t="str">
        <f t="shared" si="39"/>
        <v>FURNITURE</v>
      </c>
      <c r="L872" t="str">
        <f t="shared" si="40"/>
        <v>west</v>
      </c>
      <c r="M872" t="str">
        <f t="shared" si="41"/>
        <v>furniture</v>
      </c>
    </row>
    <row r="873" spans="2:13">
      <c r="B873" t="str">
        <f>TRIM(Table24[[#This Row],[Region]])</f>
        <v>South</v>
      </c>
      <c r="C873" t="str">
        <f>TRIM(Table24[[#This Row],[Product Category]])</f>
        <v>Furniture</v>
      </c>
      <c r="G873" t="str">
        <f>UPPER('task 1'!C871)</f>
        <v>EAST</v>
      </c>
      <c r="H873" t="str">
        <f t="shared" si="39"/>
        <v>FURNITURE</v>
      </c>
      <c r="L873" t="str">
        <f t="shared" si="40"/>
        <v>east</v>
      </c>
      <c r="M873" t="str">
        <f t="shared" si="41"/>
        <v>furniture</v>
      </c>
    </row>
    <row r="874" spans="2:13">
      <c r="B874" t="str">
        <f>TRIM(Table24[[#This Row],[Region]])</f>
        <v>East</v>
      </c>
      <c r="C874" t="str">
        <f>TRIM(Table24[[#This Row],[Product Category]])</f>
        <v>Clothing</v>
      </c>
      <c r="G874" t="str">
        <f>UPPER('task 1'!C872)</f>
        <v>WEST</v>
      </c>
      <c r="H874" t="str">
        <f t="shared" si="39"/>
        <v>CLOTHING</v>
      </c>
      <c r="L874" t="str">
        <f t="shared" si="40"/>
        <v>west</v>
      </c>
      <c r="M874" t="str">
        <f t="shared" si="41"/>
        <v>clothing</v>
      </c>
    </row>
    <row r="875" spans="2:13">
      <c r="B875" t="str">
        <f>TRIM(Table24[[#This Row],[Region]])</f>
        <v>East</v>
      </c>
      <c r="C875" t="str">
        <f>TRIM(Table24[[#This Row],[Product Category]])</f>
        <v>Clothing</v>
      </c>
      <c r="G875" t="str">
        <f>UPPER('task 1'!C873)</f>
        <v>SOUTH</v>
      </c>
      <c r="H875" t="str">
        <f t="shared" si="39"/>
        <v>CLOTHING</v>
      </c>
      <c r="L875" t="str">
        <f t="shared" si="40"/>
        <v>south</v>
      </c>
      <c r="M875" t="str">
        <f t="shared" si="41"/>
        <v>clothing</v>
      </c>
    </row>
    <row r="876" spans="2:13">
      <c r="B876" t="str">
        <f>TRIM(Table24[[#This Row],[Region]])</f>
        <v>West</v>
      </c>
      <c r="C876" t="str">
        <f>TRIM(Table24[[#This Row],[Product Category]])</f>
        <v>Furniture</v>
      </c>
      <c r="G876" t="str">
        <f>UPPER('task 1'!C874)</f>
        <v>EAST</v>
      </c>
      <c r="H876" t="str">
        <f t="shared" si="39"/>
        <v>FURNITURE</v>
      </c>
      <c r="L876" t="str">
        <f t="shared" si="40"/>
        <v>east</v>
      </c>
      <c r="M876" t="str">
        <f t="shared" si="41"/>
        <v>furniture</v>
      </c>
    </row>
    <row r="877" spans="2:13">
      <c r="B877" t="str">
        <f>TRIM(Table24[[#This Row],[Region]])</f>
        <v>North</v>
      </c>
      <c r="C877" t="str">
        <f>TRIM(Table24[[#This Row],[Product Category]])</f>
        <v>Sports</v>
      </c>
      <c r="G877" t="str">
        <f>UPPER('task 1'!C875)</f>
        <v>EAST</v>
      </c>
      <c r="H877" t="str">
        <f t="shared" si="39"/>
        <v>SPORTS</v>
      </c>
      <c r="L877" t="str">
        <f t="shared" si="40"/>
        <v>east</v>
      </c>
      <c r="M877" t="str">
        <f t="shared" si="41"/>
        <v>sports</v>
      </c>
    </row>
    <row r="878" spans="2:13">
      <c r="B878" t="str">
        <f>TRIM(Table24[[#This Row],[Region]])</f>
        <v>East</v>
      </c>
      <c r="C878" t="str">
        <f>TRIM(Table24[[#This Row],[Product Category]])</f>
        <v>Electronics</v>
      </c>
      <c r="G878" t="str">
        <f>UPPER('task 1'!C876)</f>
        <v>WEST</v>
      </c>
      <c r="H878" t="str">
        <f t="shared" si="39"/>
        <v>ELECTRONICS</v>
      </c>
      <c r="L878" t="str">
        <f t="shared" si="40"/>
        <v>west</v>
      </c>
      <c r="M878" t="str">
        <f t="shared" si="41"/>
        <v>electronics</v>
      </c>
    </row>
    <row r="879" spans="2:13">
      <c r="B879" t="str">
        <f>TRIM(Table24[[#This Row],[Region]])</f>
        <v>East</v>
      </c>
      <c r="C879" t="str">
        <f>TRIM(Table24[[#This Row],[Product Category]])</f>
        <v>Groceries</v>
      </c>
      <c r="G879" t="str">
        <f>UPPER('task 1'!C877)</f>
        <v>NORTH</v>
      </c>
      <c r="H879" t="str">
        <f t="shared" si="39"/>
        <v>GROCERIES</v>
      </c>
      <c r="L879" t="str">
        <f t="shared" si="40"/>
        <v>north</v>
      </c>
      <c r="M879" t="str">
        <f t="shared" si="41"/>
        <v>groceries</v>
      </c>
    </row>
    <row r="880" spans="2:13">
      <c r="B880" t="str">
        <f>TRIM(Table24[[#This Row],[Region]])</f>
        <v>West</v>
      </c>
      <c r="C880" t="str">
        <f>TRIM(Table24[[#This Row],[Product Category]])</f>
        <v>Groceries</v>
      </c>
      <c r="G880" t="str">
        <f>UPPER('task 1'!C878)</f>
        <v>EAST</v>
      </c>
      <c r="H880" t="str">
        <f t="shared" si="39"/>
        <v>GROCERIES</v>
      </c>
      <c r="L880" t="str">
        <f t="shared" si="40"/>
        <v>east</v>
      </c>
      <c r="M880" t="str">
        <f t="shared" si="41"/>
        <v>groceries</v>
      </c>
    </row>
    <row r="881" spans="2:13">
      <c r="B881" t="str">
        <f>TRIM(Table24[[#This Row],[Region]])</f>
        <v>South</v>
      </c>
      <c r="C881" t="str">
        <f>TRIM(Table24[[#This Row],[Product Category]])</f>
        <v>Furniture</v>
      </c>
      <c r="G881" t="str">
        <f>UPPER('task 1'!C879)</f>
        <v>EAST</v>
      </c>
      <c r="H881" t="str">
        <f t="shared" si="39"/>
        <v>FURNITURE</v>
      </c>
      <c r="L881" t="str">
        <f t="shared" si="40"/>
        <v>east</v>
      </c>
      <c r="M881" t="str">
        <f t="shared" si="41"/>
        <v>furniture</v>
      </c>
    </row>
    <row r="882" spans="2:13">
      <c r="B882" t="str">
        <f>TRIM(Table24[[#This Row],[Region]])</f>
        <v>South</v>
      </c>
      <c r="C882" t="str">
        <f>TRIM(Table24[[#This Row],[Product Category]])</f>
        <v>Groceries</v>
      </c>
      <c r="G882" t="str">
        <f>UPPER('task 1'!C880)</f>
        <v>WEST</v>
      </c>
      <c r="H882" t="str">
        <f t="shared" si="39"/>
        <v>GROCERIES</v>
      </c>
      <c r="L882" t="str">
        <f t="shared" si="40"/>
        <v>west</v>
      </c>
      <c r="M882" t="str">
        <f t="shared" si="41"/>
        <v>groceries</v>
      </c>
    </row>
    <row r="883" spans="2:13">
      <c r="B883" t="str">
        <f>TRIM(Table24[[#This Row],[Region]])</f>
        <v>West</v>
      </c>
      <c r="C883" t="str">
        <f>TRIM(Table24[[#This Row],[Product Category]])</f>
        <v>Groceries</v>
      </c>
      <c r="G883" t="str">
        <f>UPPER('task 1'!C881)</f>
        <v>SOUTH</v>
      </c>
      <c r="H883" t="str">
        <f t="shared" si="39"/>
        <v>GROCERIES</v>
      </c>
      <c r="L883" t="str">
        <f t="shared" si="40"/>
        <v>south</v>
      </c>
      <c r="M883" t="str">
        <f t="shared" si="41"/>
        <v>groceries</v>
      </c>
    </row>
    <row r="884" spans="2:13">
      <c r="B884" t="str">
        <f>TRIM(Table24[[#This Row],[Region]])</f>
        <v>West</v>
      </c>
      <c r="C884" t="str">
        <f>TRIM(Table24[[#This Row],[Product Category]])</f>
        <v>Furniture</v>
      </c>
      <c r="G884" t="str">
        <f>UPPER('task 1'!C882)</f>
        <v>SOUTH</v>
      </c>
      <c r="H884" t="str">
        <f t="shared" si="39"/>
        <v>FURNITURE</v>
      </c>
      <c r="L884" t="str">
        <f t="shared" si="40"/>
        <v>south</v>
      </c>
      <c r="M884" t="str">
        <f t="shared" si="41"/>
        <v>furniture</v>
      </c>
    </row>
    <row r="885" spans="2:13">
      <c r="B885" t="str">
        <f>TRIM(Table24[[#This Row],[Region]])</f>
        <v>East</v>
      </c>
      <c r="C885" t="str">
        <f>TRIM(Table24[[#This Row],[Product Category]])</f>
        <v>Groceries</v>
      </c>
      <c r="G885" t="str">
        <f>UPPER('task 1'!C883)</f>
        <v>WEST</v>
      </c>
      <c r="H885" t="str">
        <f t="shared" si="39"/>
        <v>GROCERIES</v>
      </c>
      <c r="L885" t="str">
        <f t="shared" si="40"/>
        <v>west</v>
      </c>
      <c r="M885" t="str">
        <f t="shared" si="41"/>
        <v>groceries</v>
      </c>
    </row>
    <row r="886" spans="2:13">
      <c r="B886" t="str">
        <f>TRIM(Table24[[#This Row],[Region]])</f>
        <v>North</v>
      </c>
      <c r="C886" t="str">
        <f>TRIM(Table24[[#This Row],[Product Category]])</f>
        <v>Clothing</v>
      </c>
      <c r="G886" t="str">
        <f>UPPER('task 1'!C884)</f>
        <v>WEST</v>
      </c>
      <c r="H886" t="str">
        <f t="shared" si="39"/>
        <v>CLOTHING</v>
      </c>
      <c r="L886" t="str">
        <f t="shared" si="40"/>
        <v>west</v>
      </c>
      <c r="M886" t="str">
        <f t="shared" si="41"/>
        <v>clothing</v>
      </c>
    </row>
    <row r="887" spans="2:13">
      <c r="B887" t="str">
        <f>TRIM(Table24[[#This Row],[Region]])</f>
        <v>West</v>
      </c>
      <c r="C887" t="str">
        <f>TRIM(Table24[[#This Row],[Product Category]])</f>
        <v>Electronics</v>
      </c>
      <c r="G887" t="str">
        <f>UPPER('task 1'!C885)</f>
        <v>EAST</v>
      </c>
      <c r="H887" t="str">
        <f t="shared" si="39"/>
        <v>ELECTRONICS</v>
      </c>
      <c r="L887" t="str">
        <f t="shared" si="40"/>
        <v>east</v>
      </c>
      <c r="M887" t="str">
        <f t="shared" si="41"/>
        <v>electronics</v>
      </c>
    </row>
    <row r="888" spans="2:13">
      <c r="B888" t="str">
        <f>TRIM(Table24[[#This Row],[Region]])</f>
        <v>South</v>
      </c>
      <c r="C888" t="str">
        <f>TRIM(Table24[[#This Row],[Product Category]])</f>
        <v>Clothing</v>
      </c>
      <c r="G888" t="str">
        <f>UPPER('task 1'!C886)</f>
        <v>NORTH</v>
      </c>
      <c r="H888" t="str">
        <f t="shared" si="39"/>
        <v>CLOTHING</v>
      </c>
      <c r="L888" t="str">
        <f t="shared" si="40"/>
        <v>north</v>
      </c>
      <c r="M888" t="str">
        <f t="shared" si="41"/>
        <v>clothing</v>
      </c>
    </row>
    <row r="889" spans="2:13">
      <c r="B889" t="str">
        <f>TRIM(Table24[[#This Row],[Region]])</f>
        <v>South</v>
      </c>
      <c r="C889" t="str">
        <f>TRIM(Table24[[#This Row],[Product Category]])</f>
        <v>Clothing</v>
      </c>
      <c r="G889" t="str">
        <f>UPPER('task 1'!C887)</f>
        <v>WEST</v>
      </c>
      <c r="H889" t="str">
        <f t="shared" si="39"/>
        <v>CLOTHING</v>
      </c>
      <c r="L889" t="str">
        <f t="shared" si="40"/>
        <v>west</v>
      </c>
      <c r="M889" t="str">
        <f t="shared" si="41"/>
        <v>clothing</v>
      </c>
    </row>
    <row r="890" spans="2:13">
      <c r="B890" t="str">
        <f>TRIM(Table24[[#This Row],[Region]])</f>
        <v>South</v>
      </c>
      <c r="C890" t="str">
        <f>TRIM(Table24[[#This Row],[Product Category]])</f>
        <v>Electronics</v>
      </c>
      <c r="G890" t="str">
        <f>UPPER('task 1'!C888)</f>
        <v>SOUTH</v>
      </c>
      <c r="H890" t="str">
        <f t="shared" si="39"/>
        <v>ELECTRONICS</v>
      </c>
      <c r="L890" t="str">
        <f t="shared" si="40"/>
        <v>south</v>
      </c>
      <c r="M890" t="str">
        <f t="shared" si="41"/>
        <v>electronics</v>
      </c>
    </row>
    <row r="891" spans="2:13">
      <c r="B891" t="str">
        <f>TRIM(Table24[[#This Row],[Region]])</f>
        <v>North</v>
      </c>
      <c r="C891" t="str">
        <f>TRIM(Table24[[#This Row],[Product Category]])</f>
        <v>Groceries</v>
      </c>
      <c r="G891" t="str">
        <f>UPPER('task 1'!C889)</f>
        <v>SOUTH</v>
      </c>
      <c r="H891" t="str">
        <f t="shared" si="39"/>
        <v>GROCERIES</v>
      </c>
      <c r="L891" t="str">
        <f t="shared" si="40"/>
        <v>south</v>
      </c>
      <c r="M891" t="str">
        <f t="shared" si="41"/>
        <v>groceries</v>
      </c>
    </row>
    <row r="892" spans="2:13">
      <c r="B892" t="str">
        <f>TRIM(Table24[[#This Row],[Region]])</f>
        <v>North</v>
      </c>
      <c r="C892" t="str">
        <f>TRIM(Table24[[#This Row],[Product Category]])</f>
        <v>Clothing</v>
      </c>
      <c r="G892" t="str">
        <f>UPPER('task 1'!C890)</f>
        <v>SOUTH</v>
      </c>
      <c r="H892" t="str">
        <f t="shared" si="39"/>
        <v>CLOTHING</v>
      </c>
      <c r="L892" t="str">
        <f t="shared" si="40"/>
        <v>south</v>
      </c>
      <c r="M892" t="str">
        <f t="shared" si="41"/>
        <v>clothing</v>
      </c>
    </row>
    <row r="893" spans="2:13">
      <c r="B893" t="str">
        <f>TRIM(Table24[[#This Row],[Region]])</f>
        <v>North</v>
      </c>
      <c r="C893" t="str">
        <f>TRIM(Table24[[#This Row],[Product Category]])</f>
        <v>Sports</v>
      </c>
      <c r="G893" t="str">
        <f>UPPER('task 1'!C891)</f>
        <v>NORTH</v>
      </c>
      <c r="H893" t="str">
        <f t="shared" si="39"/>
        <v>SPORTS</v>
      </c>
      <c r="L893" t="str">
        <f t="shared" si="40"/>
        <v>north</v>
      </c>
      <c r="M893" t="str">
        <f t="shared" si="41"/>
        <v>sports</v>
      </c>
    </row>
    <row r="894" spans="2:13">
      <c r="B894" t="str">
        <f>TRIM(Table24[[#This Row],[Region]])</f>
        <v>West</v>
      </c>
      <c r="C894" t="str">
        <f>TRIM(Table24[[#This Row],[Product Category]])</f>
        <v>Sports</v>
      </c>
      <c r="G894" t="str">
        <f>UPPER('task 1'!C892)</f>
        <v>NORTH</v>
      </c>
      <c r="H894" t="str">
        <f t="shared" si="39"/>
        <v>SPORTS</v>
      </c>
      <c r="L894" t="str">
        <f t="shared" si="40"/>
        <v>north</v>
      </c>
      <c r="M894" t="str">
        <f t="shared" si="41"/>
        <v>sports</v>
      </c>
    </row>
    <row r="895" spans="2:13">
      <c r="B895" t="str">
        <f>TRIM(Table24[[#This Row],[Region]])</f>
        <v>East</v>
      </c>
      <c r="C895" t="str">
        <f>TRIM(Table24[[#This Row],[Product Category]])</f>
        <v>Groceries</v>
      </c>
      <c r="G895" t="str">
        <f>UPPER('task 1'!C893)</f>
        <v>NORTH</v>
      </c>
      <c r="H895" t="str">
        <f t="shared" si="39"/>
        <v>GROCERIES</v>
      </c>
      <c r="L895" t="str">
        <f t="shared" si="40"/>
        <v>north</v>
      </c>
      <c r="M895" t="str">
        <f t="shared" si="41"/>
        <v>groceries</v>
      </c>
    </row>
    <row r="896" spans="2:13">
      <c r="B896" t="str">
        <f>TRIM(Table24[[#This Row],[Region]])</f>
        <v>North</v>
      </c>
      <c r="C896" t="str">
        <f>TRIM(Table24[[#This Row],[Product Category]])</f>
        <v>Groceries</v>
      </c>
      <c r="G896" t="str">
        <f>UPPER('task 1'!C894)</f>
        <v>WEST</v>
      </c>
      <c r="H896" t="str">
        <f t="shared" si="39"/>
        <v>GROCERIES</v>
      </c>
      <c r="L896" t="str">
        <f t="shared" si="40"/>
        <v>west</v>
      </c>
      <c r="M896" t="str">
        <f t="shared" si="41"/>
        <v>groceries</v>
      </c>
    </row>
    <row r="897" spans="2:13">
      <c r="B897" t="str">
        <f>TRIM(Table24[[#This Row],[Region]])</f>
        <v>East</v>
      </c>
      <c r="C897" t="str">
        <f>TRIM(Table24[[#This Row],[Product Category]])</f>
        <v>Sports</v>
      </c>
      <c r="G897" t="str">
        <f>UPPER('task 1'!C895)</f>
        <v>EAST</v>
      </c>
      <c r="H897" t="str">
        <f t="shared" si="39"/>
        <v>SPORTS</v>
      </c>
      <c r="L897" t="str">
        <f t="shared" si="40"/>
        <v>east</v>
      </c>
      <c r="M897" t="str">
        <f t="shared" si="41"/>
        <v>sports</v>
      </c>
    </row>
    <row r="898" spans="2:13">
      <c r="B898" t="str">
        <f>TRIM(Table24[[#This Row],[Region]])</f>
        <v>South</v>
      </c>
      <c r="C898" t="str">
        <f>TRIM(Table24[[#This Row],[Product Category]])</f>
        <v>Groceries</v>
      </c>
      <c r="G898" t="str">
        <f>UPPER('task 1'!C896)</f>
        <v>NORTH</v>
      </c>
      <c r="H898" t="str">
        <f t="shared" si="39"/>
        <v>GROCERIES</v>
      </c>
      <c r="L898" t="str">
        <f t="shared" si="40"/>
        <v>north</v>
      </c>
      <c r="M898" t="str">
        <f t="shared" si="41"/>
        <v>groceries</v>
      </c>
    </row>
    <row r="899" spans="2:13">
      <c r="B899" t="str">
        <f>TRIM(Table24[[#This Row],[Region]])</f>
        <v>North</v>
      </c>
      <c r="C899" t="str">
        <f>TRIM(Table24[[#This Row],[Product Category]])</f>
        <v>Groceries</v>
      </c>
      <c r="G899" t="str">
        <f>UPPER('task 1'!C897)</f>
        <v>EAST</v>
      </c>
      <c r="H899" t="str">
        <f t="shared" si="39"/>
        <v>GROCERIES</v>
      </c>
      <c r="L899" t="str">
        <f t="shared" si="40"/>
        <v>east</v>
      </c>
      <c r="M899" t="str">
        <f t="shared" si="41"/>
        <v>groceries</v>
      </c>
    </row>
    <row r="900" spans="2:13">
      <c r="B900" t="str">
        <f>TRIM(Table24[[#This Row],[Region]])</f>
        <v>North</v>
      </c>
      <c r="C900" t="str">
        <f>TRIM(Table24[[#This Row],[Product Category]])</f>
        <v>Clothing</v>
      </c>
      <c r="G900" t="str">
        <f>UPPER('task 1'!C898)</f>
        <v>SOUTH</v>
      </c>
      <c r="H900" t="str">
        <f t="shared" si="39"/>
        <v>CLOTHING</v>
      </c>
      <c r="L900" t="str">
        <f t="shared" si="40"/>
        <v>south</v>
      </c>
      <c r="M900" t="str">
        <f t="shared" si="41"/>
        <v>clothing</v>
      </c>
    </row>
    <row r="901" spans="2:13">
      <c r="B901" t="str">
        <f>TRIM(Table24[[#This Row],[Region]])</f>
        <v>South</v>
      </c>
      <c r="C901" t="str">
        <f>TRIM(Table24[[#This Row],[Product Category]])</f>
        <v>Electronics</v>
      </c>
      <c r="G901" t="str">
        <f>UPPER('task 1'!C899)</f>
        <v>NORTH</v>
      </c>
      <c r="H901" t="str">
        <f t="shared" ref="H901:H964" si="42">UPPER(C901)</f>
        <v>ELECTRONICS</v>
      </c>
      <c r="L901" t="str">
        <f t="shared" ref="L901:L964" si="43">LOWER(G901)</f>
        <v>north</v>
      </c>
      <c r="M901" t="str">
        <f t="shared" ref="M901:M964" si="44">LOWER(H901)</f>
        <v>electronics</v>
      </c>
    </row>
    <row r="902" spans="2:13">
      <c r="B902" t="str">
        <f>TRIM(Table24[[#This Row],[Region]])</f>
        <v>West</v>
      </c>
      <c r="C902" t="str">
        <f>TRIM(Table24[[#This Row],[Product Category]])</f>
        <v>Groceries</v>
      </c>
      <c r="G902" t="str">
        <f>UPPER('task 1'!C900)</f>
        <v>NORTH</v>
      </c>
      <c r="H902" t="str">
        <f t="shared" si="42"/>
        <v>GROCERIES</v>
      </c>
      <c r="L902" t="str">
        <f t="shared" si="43"/>
        <v>north</v>
      </c>
      <c r="M902" t="str">
        <f t="shared" si="44"/>
        <v>groceries</v>
      </c>
    </row>
    <row r="903" spans="2:13">
      <c r="B903" t="str">
        <f>TRIM(Table24[[#This Row],[Region]])</f>
        <v>South</v>
      </c>
      <c r="C903" t="str">
        <f>TRIM(Table24[[#This Row],[Product Category]])</f>
        <v>Furniture</v>
      </c>
      <c r="G903" t="str">
        <f>UPPER('task 1'!C901)</f>
        <v>SOUTH</v>
      </c>
      <c r="H903" t="str">
        <f t="shared" si="42"/>
        <v>FURNITURE</v>
      </c>
      <c r="L903" t="str">
        <f t="shared" si="43"/>
        <v>south</v>
      </c>
      <c r="M903" t="str">
        <f t="shared" si="44"/>
        <v>furniture</v>
      </c>
    </row>
    <row r="904" spans="2:13">
      <c r="B904" t="str">
        <f>TRIM(Table24[[#This Row],[Region]])</f>
        <v>North</v>
      </c>
      <c r="C904" t="str">
        <f>TRIM(Table24[[#This Row],[Product Category]])</f>
        <v>Furniture</v>
      </c>
      <c r="G904" t="str">
        <f>UPPER('task 1'!C902)</f>
        <v>WEST</v>
      </c>
      <c r="H904" t="str">
        <f t="shared" si="42"/>
        <v>FURNITURE</v>
      </c>
      <c r="L904" t="str">
        <f t="shared" si="43"/>
        <v>west</v>
      </c>
      <c r="M904" t="str">
        <f t="shared" si="44"/>
        <v>furniture</v>
      </c>
    </row>
    <row r="905" spans="2:13">
      <c r="B905" t="str">
        <f>TRIM(Table24[[#This Row],[Region]])</f>
        <v>West</v>
      </c>
      <c r="C905" t="str">
        <f>TRIM(Table24[[#This Row],[Product Category]])</f>
        <v>Groceries</v>
      </c>
      <c r="G905" t="str">
        <f>UPPER('task 1'!C903)</f>
        <v>SOUTH</v>
      </c>
      <c r="H905" t="str">
        <f t="shared" si="42"/>
        <v>GROCERIES</v>
      </c>
      <c r="L905" t="str">
        <f t="shared" si="43"/>
        <v>south</v>
      </c>
      <c r="M905" t="str">
        <f t="shared" si="44"/>
        <v>groceries</v>
      </c>
    </row>
    <row r="906" spans="2:13">
      <c r="B906" t="str">
        <f>TRIM(Table24[[#This Row],[Region]])</f>
        <v>North</v>
      </c>
      <c r="C906" t="str">
        <f>TRIM(Table24[[#This Row],[Product Category]])</f>
        <v>Furniture</v>
      </c>
      <c r="G906" t="str">
        <f>UPPER('task 1'!C904)</f>
        <v>NORTH</v>
      </c>
      <c r="H906" t="str">
        <f t="shared" si="42"/>
        <v>FURNITURE</v>
      </c>
      <c r="L906" t="str">
        <f t="shared" si="43"/>
        <v>north</v>
      </c>
      <c r="M906" t="str">
        <f t="shared" si="44"/>
        <v>furniture</v>
      </c>
    </row>
    <row r="907" spans="2:13">
      <c r="B907" t="str">
        <f>TRIM(Table24[[#This Row],[Region]])</f>
        <v>North</v>
      </c>
      <c r="C907" t="str">
        <f>TRIM(Table24[[#This Row],[Product Category]])</f>
        <v>Groceries</v>
      </c>
      <c r="G907" t="str">
        <f>UPPER('task 1'!C905)</f>
        <v>WEST</v>
      </c>
      <c r="H907" t="str">
        <f t="shared" si="42"/>
        <v>GROCERIES</v>
      </c>
      <c r="L907" t="str">
        <f t="shared" si="43"/>
        <v>west</v>
      </c>
      <c r="M907" t="str">
        <f t="shared" si="44"/>
        <v>groceries</v>
      </c>
    </row>
    <row r="908" spans="2:13">
      <c r="B908" t="str">
        <f>TRIM(Table24[[#This Row],[Region]])</f>
        <v>North</v>
      </c>
      <c r="C908" t="str">
        <f>TRIM(Table24[[#This Row],[Product Category]])</f>
        <v>Sports</v>
      </c>
      <c r="G908" t="str">
        <f>UPPER('task 1'!C906)</f>
        <v>NORTH</v>
      </c>
      <c r="H908" t="str">
        <f t="shared" si="42"/>
        <v>SPORTS</v>
      </c>
      <c r="L908" t="str">
        <f t="shared" si="43"/>
        <v>north</v>
      </c>
      <c r="M908" t="str">
        <f t="shared" si="44"/>
        <v>sports</v>
      </c>
    </row>
    <row r="909" spans="2:13">
      <c r="B909" t="str">
        <f>TRIM(Table24[[#This Row],[Region]])</f>
        <v>North</v>
      </c>
      <c r="C909" t="str">
        <f>TRIM(Table24[[#This Row],[Product Category]])</f>
        <v>Furniture</v>
      </c>
      <c r="G909" t="str">
        <f>UPPER('task 1'!C907)</f>
        <v>NORTH</v>
      </c>
      <c r="H909" t="str">
        <f t="shared" si="42"/>
        <v>FURNITURE</v>
      </c>
      <c r="L909" t="str">
        <f t="shared" si="43"/>
        <v>north</v>
      </c>
      <c r="M909" t="str">
        <f t="shared" si="44"/>
        <v>furniture</v>
      </c>
    </row>
    <row r="910" spans="2:13">
      <c r="B910" t="str">
        <f>TRIM(Table24[[#This Row],[Region]])</f>
        <v>East</v>
      </c>
      <c r="C910" t="str">
        <f>TRIM(Table24[[#This Row],[Product Category]])</f>
        <v>Clothing</v>
      </c>
      <c r="G910" t="str">
        <f>UPPER('task 1'!C908)</f>
        <v>NORTH</v>
      </c>
      <c r="H910" t="str">
        <f t="shared" si="42"/>
        <v>CLOTHING</v>
      </c>
      <c r="L910" t="str">
        <f t="shared" si="43"/>
        <v>north</v>
      </c>
      <c r="M910" t="str">
        <f t="shared" si="44"/>
        <v>clothing</v>
      </c>
    </row>
    <row r="911" spans="2:13">
      <c r="B911" t="str">
        <f>TRIM(Table24[[#This Row],[Region]])</f>
        <v>East</v>
      </c>
      <c r="C911" t="str">
        <f>TRIM(Table24[[#This Row],[Product Category]])</f>
        <v>Sports</v>
      </c>
      <c r="G911" t="str">
        <f>UPPER('task 1'!C909)</f>
        <v>NORTH</v>
      </c>
      <c r="H911" t="str">
        <f t="shared" si="42"/>
        <v>SPORTS</v>
      </c>
      <c r="L911" t="str">
        <f t="shared" si="43"/>
        <v>north</v>
      </c>
      <c r="M911" t="str">
        <f t="shared" si="44"/>
        <v>sports</v>
      </c>
    </row>
    <row r="912" spans="2:13">
      <c r="B912" t="str">
        <f>TRIM(Table24[[#This Row],[Region]])</f>
        <v>East</v>
      </c>
      <c r="C912" t="str">
        <f>TRIM(Table24[[#This Row],[Product Category]])</f>
        <v>Groceries</v>
      </c>
      <c r="G912" t="str">
        <f>UPPER('task 1'!C910)</f>
        <v>EAST</v>
      </c>
      <c r="H912" t="str">
        <f t="shared" si="42"/>
        <v>GROCERIES</v>
      </c>
      <c r="L912" t="str">
        <f t="shared" si="43"/>
        <v>east</v>
      </c>
      <c r="M912" t="str">
        <f t="shared" si="44"/>
        <v>groceries</v>
      </c>
    </row>
    <row r="913" spans="2:13">
      <c r="B913" t="str">
        <f>TRIM(Table24[[#This Row],[Region]])</f>
        <v>West</v>
      </c>
      <c r="C913" t="str">
        <f>TRIM(Table24[[#This Row],[Product Category]])</f>
        <v>Electronics</v>
      </c>
      <c r="G913" t="str">
        <f>UPPER('task 1'!C911)</f>
        <v>EAST</v>
      </c>
      <c r="H913" t="str">
        <f t="shared" si="42"/>
        <v>ELECTRONICS</v>
      </c>
      <c r="L913" t="str">
        <f t="shared" si="43"/>
        <v>east</v>
      </c>
      <c r="M913" t="str">
        <f t="shared" si="44"/>
        <v>electronics</v>
      </c>
    </row>
    <row r="914" spans="2:13">
      <c r="B914" t="str">
        <f>TRIM(Table24[[#This Row],[Region]])</f>
        <v>East</v>
      </c>
      <c r="C914" t="str">
        <f>TRIM(Table24[[#This Row],[Product Category]])</f>
        <v>Electronics</v>
      </c>
      <c r="G914" t="str">
        <f>UPPER('task 1'!C912)</f>
        <v>EAST</v>
      </c>
      <c r="H914" t="str">
        <f t="shared" si="42"/>
        <v>ELECTRONICS</v>
      </c>
      <c r="L914" t="str">
        <f t="shared" si="43"/>
        <v>east</v>
      </c>
      <c r="M914" t="str">
        <f t="shared" si="44"/>
        <v>electronics</v>
      </c>
    </row>
    <row r="915" spans="2:13">
      <c r="B915" t="str">
        <f>TRIM(Table24[[#This Row],[Region]])</f>
        <v>West</v>
      </c>
      <c r="C915" t="str">
        <f>TRIM(Table24[[#This Row],[Product Category]])</f>
        <v>Sports</v>
      </c>
      <c r="G915" t="str">
        <f>UPPER('task 1'!C913)</f>
        <v>WEST</v>
      </c>
      <c r="H915" t="str">
        <f t="shared" si="42"/>
        <v>SPORTS</v>
      </c>
      <c r="L915" t="str">
        <f t="shared" si="43"/>
        <v>west</v>
      </c>
      <c r="M915" t="str">
        <f t="shared" si="44"/>
        <v>sports</v>
      </c>
    </row>
    <row r="916" spans="2:13">
      <c r="B916" t="str">
        <f>TRIM(Table24[[#This Row],[Region]])</f>
        <v>North</v>
      </c>
      <c r="C916" t="str">
        <f>TRIM(Table24[[#This Row],[Product Category]])</f>
        <v>Electronics</v>
      </c>
      <c r="G916" t="str">
        <f>UPPER('task 1'!C914)</f>
        <v>EAST</v>
      </c>
      <c r="H916" t="str">
        <f t="shared" si="42"/>
        <v>ELECTRONICS</v>
      </c>
      <c r="L916" t="str">
        <f t="shared" si="43"/>
        <v>east</v>
      </c>
      <c r="M916" t="str">
        <f t="shared" si="44"/>
        <v>electronics</v>
      </c>
    </row>
    <row r="917" spans="2:13">
      <c r="B917" t="str">
        <f>TRIM(Table24[[#This Row],[Region]])</f>
        <v>East</v>
      </c>
      <c r="C917" t="str">
        <f>TRIM(Table24[[#This Row],[Product Category]])</f>
        <v>Furniture</v>
      </c>
      <c r="G917" t="str">
        <f>UPPER('task 1'!C915)</f>
        <v>WEST</v>
      </c>
      <c r="H917" t="str">
        <f t="shared" si="42"/>
        <v>FURNITURE</v>
      </c>
      <c r="L917" t="str">
        <f t="shared" si="43"/>
        <v>west</v>
      </c>
      <c r="M917" t="str">
        <f t="shared" si="44"/>
        <v>furniture</v>
      </c>
    </row>
    <row r="918" spans="2:13">
      <c r="B918" t="str">
        <f>TRIM(Table24[[#This Row],[Region]])</f>
        <v>North</v>
      </c>
      <c r="C918" t="str">
        <f>TRIM(Table24[[#This Row],[Product Category]])</f>
        <v>Groceries</v>
      </c>
      <c r="G918" t="str">
        <f>UPPER('task 1'!C916)</f>
        <v>NORTH</v>
      </c>
      <c r="H918" t="str">
        <f t="shared" si="42"/>
        <v>GROCERIES</v>
      </c>
      <c r="L918" t="str">
        <f t="shared" si="43"/>
        <v>north</v>
      </c>
      <c r="M918" t="str">
        <f t="shared" si="44"/>
        <v>groceries</v>
      </c>
    </row>
    <row r="919" spans="2:13">
      <c r="B919" t="str">
        <f>TRIM(Table24[[#This Row],[Region]])</f>
        <v>East</v>
      </c>
      <c r="C919" t="str">
        <f>TRIM(Table24[[#This Row],[Product Category]])</f>
        <v>Electronics</v>
      </c>
      <c r="G919" t="str">
        <f>UPPER('task 1'!C917)</f>
        <v>EAST</v>
      </c>
      <c r="H919" t="str">
        <f t="shared" si="42"/>
        <v>ELECTRONICS</v>
      </c>
      <c r="L919" t="str">
        <f t="shared" si="43"/>
        <v>east</v>
      </c>
      <c r="M919" t="str">
        <f t="shared" si="44"/>
        <v>electronics</v>
      </c>
    </row>
    <row r="920" spans="2:13">
      <c r="B920" t="str">
        <f>TRIM(Table24[[#This Row],[Region]])</f>
        <v>West</v>
      </c>
      <c r="C920" t="str">
        <f>TRIM(Table24[[#This Row],[Product Category]])</f>
        <v>Furniture</v>
      </c>
      <c r="G920" t="str">
        <f>UPPER('task 1'!C918)</f>
        <v>NORTH</v>
      </c>
      <c r="H920" t="str">
        <f t="shared" si="42"/>
        <v>FURNITURE</v>
      </c>
      <c r="L920" t="str">
        <f t="shared" si="43"/>
        <v>north</v>
      </c>
      <c r="M920" t="str">
        <f t="shared" si="44"/>
        <v>furniture</v>
      </c>
    </row>
    <row r="921" spans="2:13">
      <c r="B921" t="str">
        <f>TRIM(Table24[[#This Row],[Region]])</f>
        <v>West</v>
      </c>
      <c r="C921" t="str">
        <f>TRIM(Table24[[#This Row],[Product Category]])</f>
        <v>Clothing</v>
      </c>
      <c r="G921" t="str">
        <f>UPPER('task 1'!C919)</f>
        <v>EAST</v>
      </c>
      <c r="H921" t="str">
        <f t="shared" si="42"/>
        <v>CLOTHING</v>
      </c>
      <c r="L921" t="str">
        <f t="shared" si="43"/>
        <v>east</v>
      </c>
      <c r="M921" t="str">
        <f t="shared" si="44"/>
        <v>clothing</v>
      </c>
    </row>
    <row r="922" spans="2:13">
      <c r="B922" t="str">
        <f>TRIM(Table24[[#This Row],[Region]])</f>
        <v>South</v>
      </c>
      <c r="C922" t="str">
        <f>TRIM(Table24[[#This Row],[Product Category]])</f>
        <v>Clothing</v>
      </c>
      <c r="G922" t="str">
        <f>UPPER('task 1'!C920)</f>
        <v>WEST</v>
      </c>
      <c r="H922" t="str">
        <f t="shared" si="42"/>
        <v>CLOTHING</v>
      </c>
      <c r="L922" t="str">
        <f t="shared" si="43"/>
        <v>west</v>
      </c>
      <c r="M922" t="str">
        <f t="shared" si="44"/>
        <v>clothing</v>
      </c>
    </row>
    <row r="923" spans="2:13">
      <c r="B923" t="str">
        <f>TRIM(Table24[[#This Row],[Region]])</f>
        <v>North</v>
      </c>
      <c r="C923" t="str">
        <f>TRIM(Table24[[#This Row],[Product Category]])</f>
        <v>Electronics</v>
      </c>
      <c r="G923" t="str">
        <f>UPPER('task 1'!C921)</f>
        <v>WEST</v>
      </c>
      <c r="H923" t="str">
        <f t="shared" si="42"/>
        <v>ELECTRONICS</v>
      </c>
      <c r="L923" t="str">
        <f t="shared" si="43"/>
        <v>west</v>
      </c>
      <c r="M923" t="str">
        <f t="shared" si="44"/>
        <v>electronics</v>
      </c>
    </row>
    <row r="924" spans="2:13">
      <c r="B924" t="str">
        <f>TRIM(Table24[[#This Row],[Region]])</f>
        <v>East</v>
      </c>
      <c r="C924" t="str">
        <f>TRIM(Table24[[#This Row],[Product Category]])</f>
        <v>Clothing</v>
      </c>
      <c r="G924" t="str">
        <f>UPPER('task 1'!C922)</f>
        <v>SOUTH</v>
      </c>
      <c r="H924" t="str">
        <f t="shared" si="42"/>
        <v>CLOTHING</v>
      </c>
      <c r="L924" t="str">
        <f t="shared" si="43"/>
        <v>south</v>
      </c>
      <c r="M924" t="str">
        <f t="shared" si="44"/>
        <v>clothing</v>
      </c>
    </row>
    <row r="925" spans="2:13">
      <c r="B925" t="str">
        <f>TRIM(Table24[[#This Row],[Region]])</f>
        <v>East</v>
      </c>
      <c r="C925" t="str">
        <f>TRIM(Table24[[#This Row],[Product Category]])</f>
        <v>Electronics</v>
      </c>
      <c r="G925" t="str">
        <f>UPPER('task 1'!C923)</f>
        <v>NORTH</v>
      </c>
      <c r="H925" t="str">
        <f t="shared" si="42"/>
        <v>ELECTRONICS</v>
      </c>
      <c r="L925" t="str">
        <f t="shared" si="43"/>
        <v>north</v>
      </c>
      <c r="M925" t="str">
        <f t="shared" si="44"/>
        <v>electronics</v>
      </c>
    </row>
    <row r="926" spans="2:13">
      <c r="B926" t="str">
        <f>TRIM(Table24[[#This Row],[Region]])</f>
        <v>North</v>
      </c>
      <c r="C926" t="str">
        <f>TRIM(Table24[[#This Row],[Product Category]])</f>
        <v>Clothing</v>
      </c>
      <c r="G926" t="str">
        <f>UPPER('task 1'!C924)</f>
        <v>EAST</v>
      </c>
      <c r="H926" t="str">
        <f t="shared" si="42"/>
        <v>CLOTHING</v>
      </c>
      <c r="L926" t="str">
        <f t="shared" si="43"/>
        <v>east</v>
      </c>
      <c r="M926" t="str">
        <f t="shared" si="44"/>
        <v>clothing</v>
      </c>
    </row>
    <row r="927" spans="2:13">
      <c r="B927" t="str">
        <f>TRIM(Table24[[#This Row],[Region]])</f>
        <v>West</v>
      </c>
      <c r="C927" t="str">
        <f>TRIM(Table24[[#This Row],[Product Category]])</f>
        <v>Furniture</v>
      </c>
      <c r="G927" t="str">
        <f>UPPER('task 1'!C925)</f>
        <v>EAST</v>
      </c>
      <c r="H927" t="str">
        <f t="shared" si="42"/>
        <v>FURNITURE</v>
      </c>
      <c r="L927" t="str">
        <f t="shared" si="43"/>
        <v>east</v>
      </c>
      <c r="M927" t="str">
        <f t="shared" si="44"/>
        <v>furniture</v>
      </c>
    </row>
    <row r="928" spans="2:13">
      <c r="B928" t="str">
        <f>TRIM(Table24[[#This Row],[Region]])</f>
        <v>West</v>
      </c>
      <c r="C928" t="str">
        <f>TRIM(Table24[[#This Row],[Product Category]])</f>
        <v>Electronics</v>
      </c>
      <c r="G928" t="str">
        <f>UPPER('task 1'!C926)</f>
        <v>NORTH</v>
      </c>
      <c r="H928" t="str">
        <f t="shared" si="42"/>
        <v>ELECTRONICS</v>
      </c>
      <c r="L928" t="str">
        <f t="shared" si="43"/>
        <v>north</v>
      </c>
      <c r="M928" t="str">
        <f t="shared" si="44"/>
        <v>electronics</v>
      </c>
    </row>
    <row r="929" spans="2:13">
      <c r="B929" t="str">
        <f>TRIM(Table24[[#This Row],[Region]])</f>
        <v>East</v>
      </c>
      <c r="C929" t="str">
        <f>TRIM(Table24[[#This Row],[Product Category]])</f>
        <v>Furniture</v>
      </c>
      <c r="G929" t="str">
        <f>UPPER('task 1'!C927)</f>
        <v>WEST</v>
      </c>
      <c r="H929" t="str">
        <f t="shared" si="42"/>
        <v>FURNITURE</v>
      </c>
      <c r="L929" t="str">
        <f t="shared" si="43"/>
        <v>west</v>
      </c>
      <c r="M929" t="str">
        <f t="shared" si="44"/>
        <v>furniture</v>
      </c>
    </row>
    <row r="930" spans="2:13">
      <c r="B930" t="str">
        <f>TRIM(Table24[[#This Row],[Region]])</f>
        <v>South</v>
      </c>
      <c r="C930" t="str">
        <f>TRIM(Table24[[#This Row],[Product Category]])</f>
        <v>Furniture</v>
      </c>
      <c r="G930" t="str">
        <f>UPPER('task 1'!C928)</f>
        <v>WEST</v>
      </c>
      <c r="H930" t="str">
        <f t="shared" si="42"/>
        <v>FURNITURE</v>
      </c>
      <c r="L930" t="str">
        <f t="shared" si="43"/>
        <v>west</v>
      </c>
      <c r="M930" t="str">
        <f t="shared" si="44"/>
        <v>furniture</v>
      </c>
    </row>
    <row r="931" spans="2:13">
      <c r="B931" t="str">
        <f>TRIM(Table24[[#This Row],[Region]])</f>
        <v>North</v>
      </c>
      <c r="C931" t="str">
        <f>TRIM(Table24[[#This Row],[Product Category]])</f>
        <v>Electronics</v>
      </c>
      <c r="G931" t="str">
        <f>UPPER('task 1'!C929)</f>
        <v>EAST</v>
      </c>
      <c r="H931" t="str">
        <f t="shared" si="42"/>
        <v>ELECTRONICS</v>
      </c>
      <c r="L931" t="str">
        <f t="shared" si="43"/>
        <v>east</v>
      </c>
      <c r="M931" t="str">
        <f t="shared" si="44"/>
        <v>electronics</v>
      </c>
    </row>
    <row r="932" spans="2:13">
      <c r="B932" t="str">
        <f>TRIM(Table24[[#This Row],[Region]])</f>
        <v>East</v>
      </c>
      <c r="C932" t="str">
        <f>TRIM(Table24[[#This Row],[Product Category]])</f>
        <v>Furniture</v>
      </c>
      <c r="G932" t="str">
        <f>UPPER('task 1'!C930)</f>
        <v>SOUTH</v>
      </c>
      <c r="H932" t="str">
        <f t="shared" si="42"/>
        <v>FURNITURE</v>
      </c>
      <c r="L932" t="str">
        <f t="shared" si="43"/>
        <v>south</v>
      </c>
      <c r="M932" t="str">
        <f t="shared" si="44"/>
        <v>furniture</v>
      </c>
    </row>
    <row r="933" spans="2:13">
      <c r="B933" t="str">
        <f>TRIM(Table24[[#This Row],[Region]])</f>
        <v>East</v>
      </c>
      <c r="C933" t="str">
        <f>TRIM(Table24[[#This Row],[Product Category]])</f>
        <v>Furniture</v>
      </c>
      <c r="G933" t="str">
        <f>UPPER('task 1'!C931)</f>
        <v>NORTH</v>
      </c>
      <c r="H933" t="str">
        <f t="shared" si="42"/>
        <v>FURNITURE</v>
      </c>
      <c r="L933" t="str">
        <f t="shared" si="43"/>
        <v>north</v>
      </c>
      <c r="M933" t="str">
        <f t="shared" si="44"/>
        <v>furniture</v>
      </c>
    </row>
    <row r="934" spans="2:13">
      <c r="B934" t="str">
        <f>TRIM(Table24[[#This Row],[Region]])</f>
        <v>North</v>
      </c>
      <c r="C934" t="str">
        <f>TRIM(Table24[[#This Row],[Product Category]])</f>
        <v>Sports</v>
      </c>
      <c r="G934" t="str">
        <f>UPPER('task 1'!C932)</f>
        <v>EAST</v>
      </c>
      <c r="H934" t="str">
        <f t="shared" si="42"/>
        <v>SPORTS</v>
      </c>
      <c r="L934" t="str">
        <f t="shared" si="43"/>
        <v>east</v>
      </c>
      <c r="M934" t="str">
        <f t="shared" si="44"/>
        <v>sports</v>
      </c>
    </row>
    <row r="935" spans="2:13">
      <c r="B935" t="str">
        <f>TRIM(Table24[[#This Row],[Region]])</f>
        <v>South</v>
      </c>
      <c r="C935" t="str">
        <f>TRIM(Table24[[#This Row],[Product Category]])</f>
        <v>Electronics</v>
      </c>
      <c r="G935" t="str">
        <f>UPPER('task 1'!C933)</f>
        <v>EAST</v>
      </c>
      <c r="H935" t="str">
        <f t="shared" si="42"/>
        <v>ELECTRONICS</v>
      </c>
      <c r="L935" t="str">
        <f t="shared" si="43"/>
        <v>east</v>
      </c>
      <c r="M935" t="str">
        <f t="shared" si="44"/>
        <v>electronics</v>
      </c>
    </row>
    <row r="936" spans="2:13">
      <c r="B936" t="str">
        <f>TRIM(Table24[[#This Row],[Region]])</f>
        <v>West</v>
      </c>
      <c r="C936" t="str">
        <f>TRIM(Table24[[#This Row],[Product Category]])</f>
        <v>Electronics</v>
      </c>
      <c r="G936" t="str">
        <f>UPPER('task 1'!C934)</f>
        <v>NORTH</v>
      </c>
      <c r="H936" t="str">
        <f t="shared" si="42"/>
        <v>ELECTRONICS</v>
      </c>
      <c r="L936" t="str">
        <f t="shared" si="43"/>
        <v>north</v>
      </c>
      <c r="M936" t="str">
        <f t="shared" si="44"/>
        <v>electronics</v>
      </c>
    </row>
    <row r="937" spans="2:13">
      <c r="B937" t="str">
        <f>TRIM(Table24[[#This Row],[Region]])</f>
        <v>South</v>
      </c>
      <c r="C937" t="str">
        <f>TRIM(Table24[[#This Row],[Product Category]])</f>
        <v>Clothing</v>
      </c>
      <c r="G937" t="str">
        <f>UPPER('task 1'!C935)</f>
        <v>SOUTH</v>
      </c>
      <c r="H937" t="str">
        <f t="shared" si="42"/>
        <v>CLOTHING</v>
      </c>
      <c r="L937" t="str">
        <f t="shared" si="43"/>
        <v>south</v>
      </c>
      <c r="M937" t="str">
        <f t="shared" si="44"/>
        <v>clothing</v>
      </c>
    </row>
    <row r="938" spans="2:13">
      <c r="B938" t="str">
        <f>TRIM(Table24[[#This Row],[Region]])</f>
        <v>West</v>
      </c>
      <c r="C938" t="str">
        <f>TRIM(Table24[[#This Row],[Product Category]])</f>
        <v>Groceries</v>
      </c>
      <c r="G938" t="str">
        <f>UPPER('task 1'!C936)</f>
        <v>WEST</v>
      </c>
      <c r="H938" t="str">
        <f t="shared" si="42"/>
        <v>GROCERIES</v>
      </c>
      <c r="L938" t="str">
        <f t="shared" si="43"/>
        <v>west</v>
      </c>
      <c r="M938" t="str">
        <f t="shared" si="44"/>
        <v>groceries</v>
      </c>
    </row>
    <row r="939" spans="2:13">
      <c r="B939" t="str">
        <f>TRIM(Table24[[#This Row],[Region]])</f>
        <v>East</v>
      </c>
      <c r="C939" t="str">
        <f>TRIM(Table24[[#This Row],[Product Category]])</f>
        <v>Clothing</v>
      </c>
      <c r="G939" t="str">
        <f>UPPER('task 1'!C937)</f>
        <v>SOUTH</v>
      </c>
      <c r="H939" t="str">
        <f t="shared" si="42"/>
        <v>CLOTHING</v>
      </c>
      <c r="L939" t="str">
        <f t="shared" si="43"/>
        <v>south</v>
      </c>
      <c r="M939" t="str">
        <f t="shared" si="44"/>
        <v>clothing</v>
      </c>
    </row>
    <row r="940" spans="2:13">
      <c r="B940" t="str">
        <f>TRIM(Table24[[#This Row],[Region]])</f>
        <v>South</v>
      </c>
      <c r="C940" t="str">
        <f>TRIM(Table24[[#This Row],[Product Category]])</f>
        <v>Clothing</v>
      </c>
      <c r="G940" t="str">
        <f>UPPER('task 1'!C938)</f>
        <v>WEST</v>
      </c>
      <c r="H940" t="str">
        <f t="shared" si="42"/>
        <v>CLOTHING</v>
      </c>
      <c r="L940" t="str">
        <f t="shared" si="43"/>
        <v>west</v>
      </c>
      <c r="M940" t="str">
        <f t="shared" si="44"/>
        <v>clothing</v>
      </c>
    </row>
    <row r="941" spans="2:13">
      <c r="B941" t="str">
        <f>TRIM(Table24[[#This Row],[Region]])</f>
        <v>West</v>
      </c>
      <c r="C941" t="str">
        <f>TRIM(Table24[[#This Row],[Product Category]])</f>
        <v>Electronics</v>
      </c>
      <c r="G941" t="str">
        <f>UPPER('task 1'!C939)</f>
        <v>EAST</v>
      </c>
      <c r="H941" t="str">
        <f t="shared" si="42"/>
        <v>ELECTRONICS</v>
      </c>
      <c r="L941" t="str">
        <f t="shared" si="43"/>
        <v>east</v>
      </c>
      <c r="M941" t="str">
        <f t="shared" si="44"/>
        <v>electronics</v>
      </c>
    </row>
    <row r="942" spans="2:13">
      <c r="B942" t="str">
        <f>TRIM(Table24[[#This Row],[Region]])</f>
        <v>East</v>
      </c>
      <c r="C942" t="str">
        <f>TRIM(Table24[[#This Row],[Product Category]])</f>
        <v>Electronics</v>
      </c>
      <c r="G942" t="str">
        <f>UPPER('task 1'!C940)</f>
        <v>SOUTH</v>
      </c>
      <c r="H942" t="str">
        <f t="shared" si="42"/>
        <v>ELECTRONICS</v>
      </c>
      <c r="L942" t="str">
        <f t="shared" si="43"/>
        <v>south</v>
      </c>
      <c r="M942" t="str">
        <f t="shared" si="44"/>
        <v>electronics</v>
      </c>
    </row>
    <row r="943" spans="2:13">
      <c r="B943" t="str">
        <f>TRIM(Table24[[#This Row],[Region]])</f>
        <v>North</v>
      </c>
      <c r="C943" t="str">
        <f>TRIM(Table24[[#This Row],[Product Category]])</f>
        <v>Sports</v>
      </c>
      <c r="G943" t="str">
        <f>UPPER('task 1'!C941)</f>
        <v>WEST</v>
      </c>
      <c r="H943" t="str">
        <f t="shared" si="42"/>
        <v>SPORTS</v>
      </c>
      <c r="L943" t="str">
        <f t="shared" si="43"/>
        <v>west</v>
      </c>
      <c r="M943" t="str">
        <f t="shared" si="44"/>
        <v>sports</v>
      </c>
    </row>
    <row r="944" spans="2:13">
      <c r="B944" t="str">
        <f>TRIM(Table24[[#This Row],[Region]])</f>
        <v>South</v>
      </c>
      <c r="C944" t="str">
        <f>TRIM(Table24[[#This Row],[Product Category]])</f>
        <v>Furniture</v>
      </c>
      <c r="G944" t="str">
        <f>UPPER('task 1'!C942)</f>
        <v>EAST</v>
      </c>
      <c r="H944" t="str">
        <f t="shared" si="42"/>
        <v>FURNITURE</v>
      </c>
      <c r="L944" t="str">
        <f t="shared" si="43"/>
        <v>east</v>
      </c>
      <c r="M944" t="str">
        <f t="shared" si="44"/>
        <v>furniture</v>
      </c>
    </row>
    <row r="945" spans="2:13">
      <c r="B945" t="str">
        <f>TRIM(Table24[[#This Row],[Region]])</f>
        <v>East</v>
      </c>
      <c r="C945" t="str">
        <f>TRIM(Table24[[#This Row],[Product Category]])</f>
        <v>Sports</v>
      </c>
      <c r="G945" t="str">
        <f>UPPER('task 1'!C943)</f>
        <v>NORTH</v>
      </c>
      <c r="H945" t="str">
        <f t="shared" si="42"/>
        <v>SPORTS</v>
      </c>
      <c r="L945" t="str">
        <f t="shared" si="43"/>
        <v>north</v>
      </c>
      <c r="M945" t="str">
        <f t="shared" si="44"/>
        <v>sports</v>
      </c>
    </row>
    <row r="946" spans="2:13">
      <c r="B946" t="str">
        <f>TRIM(Table24[[#This Row],[Region]])</f>
        <v>West</v>
      </c>
      <c r="C946" t="str">
        <f>TRIM(Table24[[#This Row],[Product Category]])</f>
        <v>Furniture</v>
      </c>
      <c r="G946" t="str">
        <f>UPPER('task 1'!C944)</f>
        <v>SOUTH</v>
      </c>
      <c r="H946" t="str">
        <f t="shared" si="42"/>
        <v>FURNITURE</v>
      </c>
      <c r="L946" t="str">
        <f t="shared" si="43"/>
        <v>south</v>
      </c>
      <c r="M946" t="str">
        <f t="shared" si="44"/>
        <v>furniture</v>
      </c>
    </row>
    <row r="947" spans="2:13">
      <c r="B947" t="str">
        <f>TRIM(Table24[[#This Row],[Region]])</f>
        <v>South</v>
      </c>
      <c r="C947" t="str">
        <f>TRIM(Table24[[#This Row],[Product Category]])</f>
        <v>Groceries</v>
      </c>
      <c r="G947" t="str">
        <f>UPPER('task 1'!C945)</f>
        <v>EAST</v>
      </c>
      <c r="H947" t="str">
        <f t="shared" si="42"/>
        <v>GROCERIES</v>
      </c>
      <c r="L947" t="str">
        <f t="shared" si="43"/>
        <v>east</v>
      </c>
      <c r="M947" t="str">
        <f t="shared" si="44"/>
        <v>groceries</v>
      </c>
    </row>
    <row r="948" spans="2:13">
      <c r="B948" t="str">
        <f>TRIM(Table24[[#This Row],[Region]])</f>
        <v>East</v>
      </c>
      <c r="C948" t="str">
        <f>TRIM(Table24[[#This Row],[Product Category]])</f>
        <v>Clothing</v>
      </c>
      <c r="G948" t="str">
        <f>UPPER('task 1'!C946)</f>
        <v>WEST</v>
      </c>
      <c r="H948" t="str">
        <f t="shared" si="42"/>
        <v>CLOTHING</v>
      </c>
      <c r="L948" t="str">
        <f t="shared" si="43"/>
        <v>west</v>
      </c>
      <c r="M948" t="str">
        <f t="shared" si="44"/>
        <v>clothing</v>
      </c>
    </row>
    <row r="949" spans="2:13">
      <c r="B949" t="str">
        <f>TRIM(Table24[[#This Row],[Region]])</f>
        <v>North</v>
      </c>
      <c r="C949" t="str">
        <f>TRIM(Table24[[#This Row],[Product Category]])</f>
        <v>Electronics</v>
      </c>
      <c r="G949" t="str">
        <f>UPPER('task 1'!C947)</f>
        <v>SOUTH</v>
      </c>
      <c r="H949" t="str">
        <f t="shared" si="42"/>
        <v>ELECTRONICS</v>
      </c>
      <c r="L949" t="str">
        <f t="shared" si="43"/>
        <v>south</v>
      </c>
      <c r="M949" t="str">
        <f t="shared" si="44"/>
        <v>electronics</v>
      </c>
    </row>
    <row r="950" spans="2:13">
      <c r="B950" t="str">
        <f>TRIM(Table24[[#This Row],[Region]])</f>
        <v>West</v>
      </c>
      <c r="C950" t="str">
        <f>TRIM(Table24[[#This Row],[Product Category]])</f>
        <v>Clothing</v>
      </c>
      <c r="G950" t="str">
        <f>UPPER('task 1'!C948)</f>
        <v>EAST</v>
      </c>
      <c r="H950" t="str">
        <f t="shared" si="42"/>
        <v>CLOTHING</v>
      </c>
      <c r="L950" t="str">
        <f t="shared" si="43"/>
        <v>east</v>
      </c>
      <c r="M950" t="str">
        <f t="shared" si="44"/>
        <v>clothing</v>
      </c>
    </row>
    <row r="951" spans="2:13">
      <c r="B951" t="str">
        <f>TRIM(Table24[[#This Row],[Region]])</f>
        <v>South</v>
      </c>
      <c r="C951" t="str">
        <f>TRIM(Table24[[#This Row],[Product Category]])</f>
        <v>Furniture</v>
      </c>
      <c r="G951" t="str">
        <f>UPPER('task 1'!C949)</f>
        <v>NORTH</v>
      </c>
      <c r="H951" t="str">
        <f t="shared" si="42"/>
        <v>FURNITURE</v>
      </c>
      <c r="L951" t="str">
        <f t="shared" si="43"/>
        <v>north</v>
      </c>
      <c r="M951" t="str">
        <f t="shared" si="44"/>
        <v>furniture</v>
      </c>
    </row>
    <row r="952" spans="2:13">
      <c r="B952" t="str">
        <f>TRIM(Table24[[#This Row],[Region]])</f>
        <v>East</v>
      </c>
      <c r="C952" t="str">
        <f>TRIM(Table24[[#This Row],[Product Category]])</f>
        <v>Furniture</v>
      </c>
      <c r="G952" t="str">
        <f>UPPER('task 1'!C950)</f>
        <v>WEST</v>
      </c>
      <c r="H952" t="str">
        <f t="shared" si="42"/>
        <v>FURNITURE</v>
      </c>
      <c r="L952" t="str">
        <f t="shared" si="43"/>
        <v>west</v>
      </c>
      <c r="M952" t="str">
        <f t="shared" si="44"/>
        <v>furniture</v>
      </c>
    </row>
    <row r="953" spans="2:13">
      <c r="B953" t="str">
        <f>TRIM(Table24[[#This Row],[Region]])</f>
        <v>West</v>
      </c>
      <c r="C953" t="str">
        <f>TRIM(Table24[[#This Row],[Product Category]])</f>
        <v>Groceries</v>
      </c>
      <c r="G953" t="str">
        <f>UPPER('task 1'!C951)</f>
        <v>SOUTH</v>
      </c>
      <c r="H953" t="str">
        <f t="shared" si="42"/>
        <v>GROCERIES</v>
      </c>
      <c r="L953" t="str">
        <f t="shared" si="43"/>
        <v>south</v>
      </c>
      <c r="M953" t="str">
        <f t="shared" si="44"/>
        <v>groceries</v>
      </c>
    </row>
    <row r="954" spans="2:13">
      <c r="B954" t="str">
        <f>TRIM(Table24[[#This Row],[Region]])</f>
        <v>North</v>
      </c>
      <c r="C954" t="str">
        <f>TRIM(Table24[[#This Row],[Product Category]])</f>
        <v>Sports</v>
      </c>
      <c r="G954" t="str">
        <f>UPPER('task 1'!C952)</f>
        <v>EAST</v>
      </c>
      <c r="H954" t="str">
        <f t="shared" si="42"/>
        <v>SPORTS</v>
      </c>
      <c r="L954" t="str">
        <f t="shared" si="43"/>
        <v>east</v>
      </c>
      <c r="M954" t="str">
        <f t="shared" si="44"/>
        <v>sports</v>
      </c>
    </row>
    <row r="955" spans="2:13">
      <c r="B955" t="str">
        <f>TRIM(Table24[[#This Row],[Region]])</f>
        <v>South</v>
      </c>
      <c r="C955" t="str">
        <f>TRIM(Table24[[#This Row],[Product Category]])</f>
        <v>Furniture</v>
      </c>
      <c r="G955" t="str">
        <f>UPPER('task 1'!C953)</f>
        <v>WEST</v>
      </c>
      <c r="H955" t="str">
        <f t="shared" si="42"/>
        <v>FURNITURE</v>
      </c>
      <c r="L955" t="str">
        <f t="shared" si="43"/>
        <v>west</v>
      </c>
      <c r="M955" t="str">
        <f t="shared" si="44"/>
        <v>furniture</v>
      </c>
    </row>
    <row r="956" spans="2:13">
      <c r="B956" t="str">
        <f>TRIM(Table24[[#This Row],[Region]])</f>
        <v>North</v>
      </c>
      <c r="C956" t="str">
        <f>TRIM(Table24[[#This Row],[Product Category]])</f>
        <v>Electronics</v>
      </c>
      <c r="G956" t="str">
        <f>UPPER('task 1'!C954)</f>
        <v>NORTH</v>
      </c>
      <c r="H956" t="str">
        <f t="shared" si="42"/>
        <v>ELECTRONICS</v>
      </c>
      <c r="L956" t="str">
        <f t="shared" si="43"/>
        <v>north</v>
      </c>
      <c r="M956" t="str">
        <f t="shared" si="44"/>
        <v>electronics</v>
      </c>
    </row>
    <row r="957" spans="2:13">
      <c r="B957" t="str">
        <f>TRIM(Table24[[#This Row],[Region]])</f>
        <v>South</v>
      </c>
      <c r="C957" t="str">
        <f>TRIM(Table24[[#This Row],[Product Category]])</f>
        <v>Sports</v>
      </c>
      <c r="G957" t="str">
        <f>UPPER('task 1'!C955)</f>
        <v>SOUTH</v>
      </c>
      <c r="H957" t="str">
        <f t="shared" si="42"/>
        <v>SPORTS</v>
      </c>
      <c r="L957" t="str">
        <f t="shared" si="43"/>
        <v>south</v>
      </c>
      <c r="M957" t="str">
        <f t="shared" si="44"/>
        <v>sports</v>
      </c>
    </row>
    <row r="958" spans="2:13">
      <c r="B958" t="str">
        <f>TRIM(Table24[[#This Row],[Region]])</f>
        <v>West</v>
      </c>
      <c r="C958" t="str">
        <f>TRIM(Table24[[#This Row],[Product Category]])</f>
        <v>Groceries</v>
      </c>
      <c r="G958" t="str">
        <f>UPPER('task 1'!C956)</f>
        <v>NORTH</v>
      </c>
      <c r="H958" t="str">
        <f t="shared" si="42"/>
        <v>GROCERIES</v>
      </c>
      <c r="L958" t="str">
        <f t="shared" si="43"/>
        <v>north</v>
      </c>
      <c r="M958" t="str">
        <f t="shared" si="44"/>
        <v>groceries</v>
      </c>
    </row>
    <row r="959" spans="2:13">
      <c r="B959" t="str">
        <f>TRIM(Table24[[#This Row],[Region]])</f>
        <v>West</v>
      </c>
      <c r="C959" t="str">
        <f>TRIM(Table24[[#This Row],[Product Category]])</f>
        <v>Furniture</v>
      </c>
      <c r="G959" t="str">
        <f>UPPER('task 1'!C957)</f>
        <v>SOUTH</v>
      </c>
      <c r="H959" t="str">
        <f t="shared" si="42"/>
        <v>FURNITURE</v>
      </c>
      <c r="L959" t="str">
        <f t="shared" si="43"/>
        <v>south</v>
      </c>
      <c r="M959" t="str">
        <f t="shared" si="44"/>
        <v>furniture</v>
      </c>
    </row>
    <row r="960" spans="2:13">
      <c r="B960" t="str">
        <f>TRIM(Table24[[#This Row],[Region]])</f>
        <v>East</v>
      </c>
      <c r="C960" t="str">
        <f>TRIM(Table24[[#This Row],[Product Category]])</f>
        <v>Sports</v>
      </c>
      <c r="G960" t="str">
        <f>UPPER('task 1'!C958)</f>
        <v>WEST</v>
      </c>
      <c r="H960" t="str">
        <f t="shared" si="42"/>
        <v>SPORTS</v>
      </c>
      <c r="L960" t="str">
        <f t="shared" si="43"/>
        <v>west</v>
      </c>
      <c r="M960" t="str">
        <f t="shared" si="44"/>
        <v>sports</v>
      </c>
    </row>
    <row r="961" spans="2:13">
      <c r="B961" t="str">
        <f>TRIM(Table24[[#This Row],[Region]])</f>
        <v>West</v>
      </c>
      <c r="C961" t="str">
        <f>TRIM(Table24[[#This Row],[Product Category]])</f>
        <v>Furniture</v>
      </c>
      <c r="G961" t="str">
        <f>UPPER('task 1'!C959)</f>
        <v>WEST</v>
      </c>
      <c r="H961" t="str">
        <f t="shared" si="42"/>
        <v>FURNITURE</v>
      </c>
      <c r="L961" t="str">
        <f t="shared" si="43"/>
        <v>west</v>
      </c>
      <c r="M961" t="str">
        <f t="shared" si="44"/>
        <v>furniture</v>
      </c>
    </row>
    <row r="962" spans="2:13">
      <c r="B962" t="str">
        <f>TRIM(Table24[[#This Row],[Region]])</f>
        <v>South</v>
      </c>
      <c r="C962" t="str">
        <f>TRIM(Table24[[#This Row],[Product Category]])</f>
        <v>Furniture</v>
      </c>
      <c r="G962" t="str">
        <f>UPPER('task 1'!C960)</f>
        <v>EAST</v>
      </c>
      <c r="H962" t="str">
        <f t="shared" si="42"/>
        <v>FURNITURE</v>
      </c>
      <c r="L962" t="str">
        <f t="shared" si="43"/>
        <v>east</v>
      </c>
      <c r="M962" t="str">
        <f t="shared" si="44"/>
        <v>furniture</v>
      </c>
    </row>
    <row r="963" spans="2:13">
      <c r="B963" t="str">
        <f>TRIM(Table24[[#This Row],[Region]])</f>
        <v>West</v>
      </c>
      <c r="C963" t="str">
        <f>TRIM(Table24[[#This Row],[Product Category]])</f>
        <v>Electronics</v>
      </c>
      <c r="G963" t="str">
        <f>UPPER('task 1'!C961)</f>
        <v>WEST</v>
      </c>
      <c r="H963" t="str">
        <f t="shared" si="42"/>
        <v>ELECTRONICS</v>
      </c>
      <c r="L963" t="str">
        <f t="shared" si="43"/>
        <v>west</v>
      </c>
      <c r="M963" t="str">
        <f t="shared" si="44"/>
        <v>electronics</v>
      </c>
    </row>
    <row r="964" spans="2:13">
      <c r="B964" t="str">
        <f>TRIM(Table24[[#This Row],[Region]])</f>
        <v>South</v>
      </c>
      <c r="C964" t="str">
        <f>TRIM(Table24[[#This Row],[Product Category]])</f>
        <v>Sports</v>
      </c>
      <c r="G964" t="str">
        <f>UPPER('task 1'!C962)</f>
        <v>SOUTH</v>
      </c>
      <c r="H964" t="str">
        <f t="shared" si="42"/>
        <v>SPORTS</v>
      </c>
      <c r="L964" t="str">
        <f t="shared" si="43"/>
        <v>south</v>
      </c>
      <c r="M964" t="str">
        <f t="shared" si="44"/>
        <v>sports</v>
      </c>
    </row>
    <row r="965" spans="2:13">
      <c r="B965" t="str">
        <f>TRIM(Table24[[#This Row],[Region]])</f>
        <v>North</v>
      </c>
      <c r="C965" t="str">
        <f>TRIM(Table24[[#This Row],[Product Category]])</f>
        <v>Electronics</v>
      </c>
      <c r="G965" t="str">
        <f>UPPER('task 1'!C963)</f>
        <v>WEST</v>
      </c>
      <c r="H965" t="str">
        <f t="shared" ref="H965:H1028" si="45">UPPER(C965)</f>
        <v>ELECTRONICS</v>
      </c>
      <c r="L965" t="str">
        <f t="shared" ref="L965:L1028" si="46">LOWER(G965)</f>
        <v>west</v>
      </c>
      <c r="M965" t="str">
        <f t="shared" ref="M965:M1028" si="47">LOWER(H965)</f>
        <v>electronics</v>
      </c>
    </row>
    <row r="966" spans="2:13">
      <c r="B966" t="str">
        <f>TRIM(Table24[[#This Row],[Region]])</f>
        <v>South</v>
      </c>
      <c r="C966" t="str">
        <f>TRIM(Table24[[#This Row],[Product Category]])</f>
        <v>Groceries</v>
      </c>
      <c r="G966" t="str">
        <f>UPPER('task 1'!C964)</f>
        <v>SOUTH</v>
      </c>
      <c r="H966" t="str">
        <f t="shared" si="45"/>
        <v>GROCERIES</v>
      </c>
      <c r="L966" t="str">
        <f t="shared" si="46"/>
        <v>south</v>
      </c>
      <c r="M966" t="str">
        <f t="shared" si="47"/>
        <v>groceries</v>
      </c>
    </row>
    <row r="967" spans="2:13">
      <c r="B967" t="str">
        <f>TRIM(Table24[[#This Row],[Region]])</f>
        <v>South</v>
      </c>
      <c r="C967" t="str">
        <f>TRIM(Table24[[#This Row],[Product Category]])</f>
        <v>Sports</v>
      </c>
      <c r="G967" t="str">
        <f>UPPER('task 1'!C965)</f>
        <v>NORTH</v>
      </c>
      <c r="H967" t="str">
        <f t="shared" si="45"/>
        <v>SPORTS</v>
      </c>
      <c r="L967" t="str">
        <f t="shared" si="46"/>
        <v>north</v>
      </c>
      <c r="M967" t="str">
        <f t="shared" si="47"/>
        <v>sports</v>
      </c>
    </row>
    <row r="968" spans="2:13">
      <c r="B968" t="str">
        <f>TRIM(Table24[[#This Row],[Region]])</f>
        <v>South</v>
      </c>
      <c r="C968" t="str">
        <f>TRIM(Table24[[#This Row],[Product Category]])</f>
        <v>Furniture</v>
      </c>
      <c r="G968" t="str">
        <f>UPPER('task 1'!C966)</f>
        <v>SOUTH</v>
      </c>
      <c r="H968" t="str">
        <f t="shared" si="45"/>
        <v>FURNITURE</v>
      </c>
      <c r="L968" t="str">
        <f t="shared" si="46"/>
        <v>south</v>
      </c>
      <c r="M968" t="str">
        <f t="shared" si="47"/>
        <v>furniture</v>
      </c>
    </row>
    <row r="969" spans="2:13">
      <c r="B969" t="str">
        <f>TRIM(Table24[[#This Row],[Region]])</f>
        <v>East</v>
      </c>
      <c r="C969" t="str">
        <f>TRIM(Table24[[#This Row],[Product Category]])</f>
        <v>Groceries</v>
      </c>
      <c r="G969" t="str">
        <f>UPPER('task 1'!C967)</f>
        <v>SOUTH</v>
      </c>
      <c r="H969" t="str">
        <f t="shared" si="45"/>
        <v>GROCERIES</v>
      </c>
      <c r="L969" t="str">
        <f t="shared" si="46"/>
        <v>south</v>
      </c>
      <c r="M969" t="str">
        <f t="shared" si="47"/>
        <v>groceries</v>
      </c>
    </row>
    <row r="970" spans="2:13">
      <c r="B970" t="str">
        <f>TRIM(Table24[[#This Row],[Region]])</f>
        <v>South</v>
      </c>
      <c r="C970" t="str">
        <f>TRIM(Table24[[#This Row],[Product Category]])</f>
        <v>Electronics</v>
      </c>
      <c r="G970" t="str">
        <f>UPPER('task 1'!C968)</f>
        <v>SOUTH</v>
      </c>
      <c r="H970" t="str">
        <f t="shared" si="45"/>
        <v>ELECTRONICS</v>
      </c>
      <c r="L970" t="str">
        <f t="shared" si="46"/>
        <v>south</v>
      </c>
      <c r="M970" t="str">
        <f t="shared" si="47"/>
        <v>electronics</v>
      </c>
    </row>
    <row r="971" spans="2:13">
      <c r="B971" t="str">
        <f>TRIM(Table24[[#This Row],[Region]])</f>
        <v>East</v>
      </c>
      <c r="C971" t="str">
        <f>TRIM(Table24[[#This Row],[Product Category]])</f>
        <v>Furniture</v>
      </c>
      <c r="G971" t="str">
        <f>UPPER('task 1'!C969)</f>
        <v>EAST</v>
      </c>
      <c r="H971" t="str">
        <f t="shared" si="45"/>
        <v>FURNITURE</v>
      </c>
      <c r="L971" t="str">
        <f t="shared" si="46"/>
        <v>east</v>
      </c>
      <c r="M971" t="str">
        <f t="shared" si="47"/>
        <v>furniture</v>
      </c>
    </row>
    <row r="972" spans="2:13">
      <c r="B972" t="str">
        <f>TRIM(Table24[[#This Row],[Region]])</f>
        <v>East</v>
      </c>
      <c r="C972" t="str">
        <f>TRIM(Table24[[#This Row],[Product Category]])</f>
        <v>Clothing</v>
      </c>
      <c r="G972" t="str">
        <f>UPPER('task 1'!C970)</f>
        <v>SOUTH</v>
      </c>
      <c r="H972" t="str">
        <f t="shared" si="45"/>
        <v>CLOTHING</v>
      </c>
      <c r="L972" t="str">
        <f t="shared" si="46"/>
        <v>south</v>
      </c>
      <c r="M972" t="str">
        <f t="shared" si="47"/>
        <v>clothing</v>
      </c>
    </row>
    <row r="973" spans="2:13">
      <c r="B973" t="str">
        <f>TRIM(Table24[[#This Row],[Region]])</f>
        <v>West</v>
      </c>
      <c r="C973" t="str">
        <f>TRIM(Table24[[#This Row],[Product Category]])</f>
        <v>Clothing</v>
      </c>
      <c r="G973" t="str">
        <f>UPPER('task 1'!C971)</f>
        <v>EAST</v>
      </c>
      <c r="H973" t="str">
        <f t="shared" si="45"/>
        <v>CLOTHING</v>
      </c>
      <c r="L973" t="str">
        <f t="shared" si="46"/>
        <v>east</v>
      </c>
      <c r="M973" t="str">
        <f t="shared" si="47"/>
        <v>clothing</v>
      </c>
    </row>
    <row r="974" spans="2:13">
      <c r="B974" t="str">
        <f>TRIM(Table24[[#This Row],[Region]])</f>
        <v>West</v>
      </c>
      <c r="C974" t="str">
        <f>TRIM(Table24[[#This Row],[Product Category]])</f>
        <v>Electronics</v>
      </c>
      <c r="G974" t="str">
        <f>UPPER('task 1'!C972)</f>
        <v>EAST</v>
      </c>
      <c r="H974" t="str">
        <f t="shared" si="45"/>
        <v>ELECTRONICS</v>
      </c>
      <c r="L974" t="str">
        <f t="shared" si="46"/>
        <v>east</v>
      </c>
      <c r="M974" t="str">
        <f t="shared" si="47"/>
        <v>electronics</v>
      </c>
    </row>
    <row r="975" spans="2:13">
      <c r="B975" t="str">
        <f>TRIM(Table24[[#This Row],[Region]])</f>
        <v>East</v>
      </c>
      <c r="C975" t="str">
        <f>TRIM(Table24[[#This Row],[Product Category]])</f>
        <v>Sports</v>
      </c>
      <c r="G975" t="str">
        <f>UPPER('task 1'!C973)</f>
        <v>WEST</v>
      </c>
      <c r="H975" t="str">
        <f t="shared" si="45"/>
        <v>SPORTS</v>
      </c>
      <c r="L975" t="str">
        <f t="shared" si="46"/>
        <v>west</v>
      </c>
      <c r="M975" t="str">
        <f t="shared" si="47"/>
        <v>sports</v>
      </c>
    </row>
    <row r="976" spans="2:13">
      <c r="B976" t="str">
        <f>TRIM(Table24[[#This Row],[Region]])</f>
        <v>West</v>
      </c>
      <c r="C976" t="str">
        <f>TRIM(Table24[[#This Row],[Product Category]])</f>
        <v>Furniture</v>
      </c>
      <c r="G976" t="str">
        <f>UPPER('task 1'!C974)</f>
        <v>WEST</v>
      </c>
      <c r="H976" t="str">
        <f t="shared" si="45"/>
        <v>FURNITURE</v>
      </c>
      <c r="L976" t="str">
        <f t="shared" si="46"/>
        <v>west</v>
      </c>
      <c r="M976" t="str">
        <f t="shared" si="47"/>
        <v>furniture</v>
      </c>
    </row>
    <row r="977" spans="2:13">
      <c r="B977" t="str">
        <f>TRIM(Table24[[#This Row],[Region]])</f>
        <v>West</v>
      </c>
      <c r="C977" t="str">
        <f>TRIM(Table24[[#This Row],[Product Category]])</f>
        <v>Furniture</v>
      </c>
      <c r="G977" t="str">
        <f>UPPER('task 1'!C975)</f>
        <v>EAST</v>
      </c>
      <c r="H977" t="str">
        <f t="shared" si="45"/>
        <v>FURNITURE</v>
      </c>
      <c r="L977" t="str">
        <f t="shared" si="46"/>
        <v>east</v>
      </c>
      <c r="M977" t="str">
        <f t="shared" si="47"/>
        <v>furniture</v>
      </c>
    </row>
    <row r="978" spans="2:13">
      <c r="B978" t="str">
        <f>TRIM(Table24[[#This Row],[Region]])</f>
        <v>North</v>
      </c>
      <c r="C978" t="str">
        <f>TRIM(Table24[[#This Row],[Product Category]])</f>
        <v>Electronics</v>
      </c>
      <c r="G978" t="str">
        <f>UPPER('task 1'!C976)</f>
        <v>WEST</v>
      </c>
      <c r="H978" t="str">
        <f t="shared" si="45"/>
        <v>ELECTRONICS</v>
      </c>
      <c r="L978" t="str">
        <f t="shared" si="46"/>
        <v>west</v>
      </c>
      <c r="M978" t="str">
        <f t="shared" si="47"/>
        <v>electronics</v>
      </c>
    </row>
    <row r="979" spans="2:13">
      <c r="B979" t="str">
        <f>TRIM(Table24[[#This Row],[Region]])</f>
        <v>North</v>
      </c>
      <c r="C979" t="str">
        <f>TRIM(Table24[[#This Row],[Product Category]])</f>
        <v>Furniture</v>
      </c>
      <c r="G979" t="str">
        <f>UPPER('task 1'!C977)</f>
        <v>WEST</v>
      </c>
      <c r="H979" t="str">
        <f t="shared" si="45"/>
        <v>FURNITURE</v>
      </c>
      <c r="L979" t="str">
        <f t="shared" si="46"/>
        <v>west</v>
      </c>
      <c r="M979" t="str">
        <f t="shared" si="47"/>
        <v>furniture</v>
      </c>
    </row>
    <row r="980" spans="2:13">
      <c r="B980" t="str">
        <f>TRIM(Table24[[#This Row],[Region]])</f>
        <v>West</v>
      </c>
      <c r="C980" t="str">
        <f>TRIM(Table24[[#This Row],[Product Category]])</f>
        <v>Sports</v>
      </c>
      <c r="G980" t="str">
        <f>UPPER('task 1'!C978)</f>
        <v>NORTH</v>
      </c>
      <c r="H980" t="str">
        <f t="shared" si="45"/>
        <v>SPORTS</v>
      </c>
      <c r="L980" t="str">
        <f t="shared" si="46"/>
        <v>north</v>
      </c>
      <c r="M980" t="str">
        <f t="shared" si="47"/>
        <v>sports</v>
      </c>
    </row>
    <row r="981" spans="2:13">
      <c r="B981" t="str">
        <f>TRIM(Table24[[#This Row],[Region]])</f>
        <v>West</v>
      </c>
      <c r="C981" t="str">
        <f>TRIM(Table24[[#This Row],[Product Category]])</f>
        <v>Furniture</v>
      </c>
      <c r="G981" t="str">
        <f>UPPER('task 1'!C979)</f>
        <v>NORTH</v>
      </c>
      <c r="H981" t="str">
        <f t="shared" si="45"/>
        <v>FURNITURE</v>
      </c>
      <c r="L981" t="str">
        <f t="shared" si="46"/>
        <v>north</v>
      </c>
      <c r="M981" t="str">
        <f t="shared" si="47"/>
        <v>furniture</v>
      </c>
    </row>
    <row r="982" spans="2:13">
      <c r="B982" t="str">
        <f>TRIM(Table24[[#This Row],[Region]])</f>
        <v>East</v>
      </c>
      <c r="C982" t="str">
        <f>TRIM(Table24[[#This Row],[Product Category]])</f>
        <v>Electronics</v>
      </c>
      <c r="G982" t="str">
        <f>UPPER('task 1'!C980)</f>
        <v>WEST</v>
      </c>
      <c r="H982" t="str">
        <f t="shared" si="45"/>
        <v>ELECTRONICS</v>
      </c>
      <c r="L982" t="str">
        <f t="shared" si="46"/>
        <v>west</v>
      </c>
      <c r="M982" t="str">
        <f t="shared" si="47"/>
        <v>electronics</v>
      </c>
    </row>
    <row r="983" spans="2:13">
      <c r="B983" t="str">
        <f>TRIM(Table24[[#This Row],[Region]])</f>
        <v>North</v>
      </c>
      <c r="C983" t="str">
        <f>TRIM(Table24[[#This Row],[Product Category]])</f>
        <v>Electronics</v>
      </c>
      <c r="G983" t="str">
        <f>UPPER('task 1'!C981)</f>
        <v>WEST</v>
      </c>
      <c r="H983" t="str">
        <f t="shared" si="45"/>
        <v>ELECTRONICS</v>
      </c>
      <c r="L983" t="str">
        <f t="shared" si="46"/>
        <v>west</v>
      </c>
      <c r="M983" t="str">
        <f t="shared" si="47"/>
        <v>electronics</v>
      </c>
    </row>
    <row r="984" spans="2:13">
      <c r="B984" t="str">
        <f>TRIM(Table24[[#This Row],[Region]])</f>
        <v>South</v>
      </c>
      <c r="C984" t="str">
        <f>TRIM(Table24[[#This Row],[Product Category]])</f>
        <v>Furniture</v>
      </c>
      <c r="G984" t="str">
        <f>UPPER('task 1'!C982)</f>
        <v>EAST</v>
      </c>
      <c r="H984" t="str">
        <f t="shared" si="45"/>
        <v>FURNITURE</v>
      </c>
      <c r="L984" t="str">
        <f t="shared" si="46"/>
        <v>east</v>
      </c>
      <c r="M984" t="str">
        <f t="shared" si="47"/>
        <v>furniture</v>
      </c>
    </row>
    <row r="985" spans="2:13">
      <c r="B985" t="str">
        <f>TRIM(Table24[[#This Row],[Region]])</f>
        <v>West</v>
      </c>
      <c r="C985" t="str">
        <f>TRIM(Table24[[#This Row],[Product Category]])</f>
        <v>Groceries</v>
      </c>
      <c r="G985" t="str">
        <f>UPPER('task 1'!C983)</f>
        <v>NORTH</v>
      </c>
      <c r="H985" t="str">
        <f t="shared" si="45"/>
        <v>GROCERIES</v>
      </c>
      <c r="L985" t="str">
        <f t="shared" si="46"/>
        <v>north</v>
      </c>
      <c r="M985" t="str">
        <f t="shared" si="47"/>
        <v>groceries</v>
      </c>
    </row>
    <row r="986" spans="2:13">
      <c r="B986" t="str">
        <f>TRIM(Table24[[#This Row],[Region]])</f>
        <v>North</v>
      </c>
      <c r="C986" t="str">
        <f>TRIM(Table24[[#This Row],[Product Category]])</f>
        <v>Groceries</v>
      </c>
      <c r="G986" t="str">
        <f>UPPER('task 1'!C984)</f>
        <v>SOUTH</v>
      </c>
      <c r="H986" t="str">
        <f t="shared" si="45"/>
        <v>GROCERIES</v>
      </c>
      <c r="L986" t="str">
        <f t="shared" si="46"/>
        <v>south</v>
      </c>
      <c r="M986" t="str">
        <f t="shared" si="47"/>
        <v>groceries</v>
      </c>
    </row>
    <row r="987" spans="2:13">
      <c r="B987" t="str">
        <f>TRIM(Table24[[#This Row],[Region]])</f>
        <v>South</v>
      </c>
      <c r="C987" t="str">
        <f>TRIM(Table24[[#This Row],[Product Category]])</f>
        <v>Groceries</v>
      </c>
      <c r="G987" t="str">
        <f>UPPER('task 1'!C985)</f>
        <v>WEST</v>
      </c>
      <c r="H987" t="str">
        <f t="shared" si="45"/>
        <v>GROCERIES</v>
      </c>
      <c r="L987" t="str">
        <f t="shared" si="46"/>
        <v>west</v>
      </c>
      <c r="M987" t="str">
        <f t="shared" si="47"/>
        <v>groceries</v>
      </c>
    </row>
    <row r="988" spans="2:13">
      <c r="B988" t="str">
        <f>TRIM(Table24[[#This Row],[Region]])</f>
        <v>West</v>
      </c>
      <c r="C988" t="str">
        <f>TRIM(Table24[[#This Row],[Product Category]])</f>
        <v>Sports</v>
      </c>
      <c r="G988" t="str">
        <f>UPPER('task 1'!C986)</f>
        <v>NORTH</v>
      </c>
      <c r="H988" t="str">
        <f t="shared" si="45"/>
        <v>SPORTS</v>
      </c>
      <c r="L988" t="str">
        <f t="shared" si="46"/>
        <v>north</v>
      </c>
      <c r="M988" t="str">
        <f t="shared" si="47"/>
        <v>sports</v>
      </c>
    </row>
    <row r="989" spans="2:13">
      <c r="B989" t="str">
        <f>TRIM(Table24[[#This Row],[Region]])</f>
        <v>North</v>
      </c>
      <c r="C989" t="str">
        <f>TRIM(Table24[[#This Row],[Product Category]])</f>
        <v>Clothing</v>
      </c>
      <c r="G989" t="str">
        <f>UPPER('task 1'!C987)</f>
        <v>SOUTH</v>
      </c>
      <c r="H989" t="str">
        <f t="shared" si="45"/>
        <v>CLOTHING</v>
      </c>
      <c r="L989" t="str">
        <f t="shared" si="46"/>
        <v>south</v>
      </c>
      <c r="M989" t="str">
        <f t="shared" si="47"/>
        <v>clothing</v>
      </c>
    </row>
    <row r="990" spans="2:13">
      <c r="B990" t="str">
        <f>TRIM(Table24[[#This Row],[Region]])</f>
        <v>East</v>
      </c>
      <c r="C990" t="str">
        <f>TRIM(Table24[[#This Row],[Product Category]])</f>
        <v>Electronics</v>
      </c>
      <c r="G990" t="str">
        <f>UPPER('task 1'!C988)</f>
        <v>WEST</v>
      </c>
      <c r="H990" t="str">
        <f t="shared" si="45"/>
        <v>ELECTRONICS</v>
      </c>
      <c r="L990" t="str">
        <f t="shared" si="46"/>
        <v>west</v>
      </c>
      <c r="M990" t="str">
        <f t="shared" si="47"/>
        <v>electronics</v>
      </c>
    </row>
    <row r="991" spans="2:13">
      <c r="B991" t="str">
        <f>TRIM(Table24[[#This Row],[Region]])</f>
        <v>West</v>
      </c>
      <c r="C991" t="str">
        <f>TRIM(Table24[[#This Row],[Product Category]])</f>
        <v>Clothing</v>
      </c>
      <c r="G991" t="str">
        <f>UPPER('task 1'!C989)</f>
        <v>NORTH</v>
      </c>
      <c r="H991" t="str">
        <f t="shared" si="45"/>
        <v>CLOTHING</v>
      </c>
      <c r="L991" t="str">
        <f t="shared" si="46"/>
        <v>north</v>
      </c>
      <c r="M991" t="str">
        <f t="shared" si="47"/>
        <v>clothing</v>
      </c>
    </row>
    <row r="992" spans="2:13">
      <c r="B992" t="str">
        <f>TRIM(Table24[[#This Row],[Region]])</f>
        <v>South</v>
      </c>
      <c r="C992" t="str">
        <f>TRIM(Table24[[#This Row],[Product Category]])</f>
        <v>Electronics</v>
      </c>
      <c r="G992" t="str">
        <f>UPPER('task 1'!C990)</f>
        <v>EAST</v>
      </c>
      <c r="H992" t="str">
        <f t="shared" si="45"/>
        <v>ELECTRONICS</v>
      </c>
      <c r="L992" t="str">
        <f t="shared" si="46"/>
        <v>east</v>
      </c>
      <c r="M992" t="str">
        <f t="shared" si="47"/>
        <v>electronics</v>
      </c>
    </row>
    <row r="993" spans="2:13">
      <c r="B993" t="str">
        <f>TRIM(Table24[[#This Row],[Region]])</f>
        <v>North</v>
      </c>
      <c r="C993" t="str">
        <f>TRIM(Table24[[#This Row],[Product Category]])</f>
        <v>Groceries</v>
      </c>
      <c r="G993" t="str">
        <f>UPPER('task 1'!C991)</f>
        <v>WEST</v>
      </c>
      <c r="H993" t="str">
        <f t="shared" si="45"/>
        <v>GROCERIES</v>
      </c>
      <c r="L993" t="str">
        <f t="shared" si="46"/>
        <v>west</v>
      </c>
      <c r="M993" t="str">
        <f t="shared" si="47"/>
        <v>groceries</v>
      </c>
    </row>
    <row r="994" spans="2:13">
      <c r="B994" t="str">
        <f>TRIM(Table24[[#This Row],[Region]])</f>
        <v>South</v>
      </c>
      <c r="C994" t="str">
        <f>TRIM(Table24[[#This Row],[Product Category]])</f>
        <v>Electronics</v>
      </c>
      <c r="G994" t="str">
        <f>UPPER('task 1'!C992)</f>
        <v>SOUTH</v>
      </c>
      <c r="H994" t="str">
        <f t="shared" si="45"/>
        <v>ELECTRONICS</v>
      </c>
      <c r="L994" t="str">
        <f t="shared" si="46"/>
        <v>south</v>
      </c>
      <c r="M994" t="str">
        <f t="shared" si="47"/>
        <v>electronics</v>
      </c>
    </row>
    <row r="995" spans="2:13">
      <c r="B995" t="str">
        <f>TRIM(Table24[[#This Row],[Region]])</f>
        <v>South</v>
      </c>
      <c r="C995" t="str">
        <f>TRIM(Table24[[#This Row],[Product Category]])</f>
        <v>Electronics</v>
      </c>
      <c r="G995" t="str">
        <f>UPPER('task 1'!C993)</f>
        <v>NORTH</v>
      </c>
      <c r="H995" t="str">
        <f t="shared" si="45"/>
        <v>ELECTRONICS</v>
      </c>
      <c r="L995" t="str">
        <f t="shared" si="46"/>
        <v>north</v>
      </c>
      <c r="M995" t="str">
        <f t="shared" si="47"/>
        <v>electronics</v>
      </c>
    </row>
    <row r="996" spans="2:13">
      <c r="B996" t="str">
        <f>TRIM(Table24[[#This Row],[Region]])</f>
        <v>South</v>
      </c>
      <c r="C996" t="str">
        <f>TRIM(Table24[[#This Row],[Product Category]])</f>
        <v>Furniture</v>
      </c>
      <c r="G996" t="str">
        <f>UPPER('task 1'!C994)</f>
        <v>SOUTH</v>
      </c>
      <c r="H996" t="str">
        <f t="shared" si="45"/>
        <v>FURNITURE</v>
      </c>
      <c r="L996" t="str">
        <f t="shared" si="46"/>
        <v>south</v>
      </c>
      <c r="M996" t="str">
        <f t="shared" si="47"/>
        <v>furniture</v>
      </c>
    </row>
    <row r="997" spans="2:13">
      <c r="B997" t="str">
        <f>TRIM(Table24[[#This Row],[Region]])</f>
        <v>West</v>
      </c>
      <c r="C997" t="str">
        <f>TRIM(Table24[[#This Row],[Product Category]])</f>
        <v>Groceries</v>
      </c>
      <c r="G997" t="str">
        <f>UPPER('task 1'!C995)</f>
        <v>SOUTH</v>
      </c>
      <c r="H997" t="str">
        <f t="shared" si="45"/>
        <v>GROCERIES</v>
      </c>
      <c r="L997" t="str">
        <f t="shared" si="46"/>
        <v>south</v>
      </c>
      <c r="M997" t="str">
        <f t="shared" si="47"/>
        <v>groceries</v>
      </c>
    </row>
    <row r="998" spans="2:13">
      <c r="B998" t="str">
        <f>TRIM(Table24[[#This Row],[Region]])</f>
        <v>West</v>
      </c>
      <c r="C998" t="str">
        <f>TRIM(Table24[[#This Row],[Product Category]])</f>
        <v>Groceries</v>
      </c>
      <c r="G998" t="str">
        <f>UPPER('task 1'!C996)</f>
        <v>SOUTH</v>
      </c>
      <c r="H998" t="str">
        <f t="shared" si="45"/>
        <v>GROCERIES</v>
      </c>
      <c r="L998" t="str">
        <f t="shared" si="46"/>
        <v>south</v>
      </c>
      <c r="M998" t="str">
        <f t="shared" si="47"/>
        <v>groceries</v>
      </c>
    </row>
    <row r="999" spans="2:13">
      <c r="B999" t="str">
        <f>TRIM(Table24[[#This Row],[Region]])</f>
        <v>West</v>
      </c>
      <c r="C999" t="str">
        <f>TRIM(Table24[[#This Row],[Product Category]])</f>
        <v>Furniture</v>
      </c>
      <c r="G999" t="str">
        <f>UPPER('task 1'!C997)</f>
        <v>WEST</v>
      </c>
      <c r="H999" t="str">
        <f t="shared" si="45"/>
        <v>FURNITURE</v>
      </c>
      <c r="L999" t="str">
        <f t="shared" si="46"/>
        <v>west</v>
      </c>
      <c r="M999" t="str">
        <f t="shared" si="47"/>
        <v>furniture</v>
      </c>
    </row>
    <row r="1000" spans="2:13">
      <c r="B1000" t="str">
        <f>TRIM(Table24[[#This Row],[Region]])</f>
        <v>West</v>
      </c>
      <c r="C1000" t="str">
        <f>TRIM(Table24[[#This Row],[Product Category]])</f>
        <v>Clothing</v>
      </c>
      <c r="G1000" t="str">
        <f>UPPER('task 1'!C998)</f>
        <v>WEST</v>
      </c>
      <c r="H1000" t="str">
        <f t="shared" si="45"/>
        <v>CLOTHING</v>
      </c>
      <c r="L1000" t="str">
        <f t="shared" si="46"/>
        <v>west</v>
      </c>
      <c r="M1000" t="str">
        <f t="shared" si="47"/>
        <v>clothing</v>
      </c>
    </row>
    <row r="1001" spans="2:13">
      <c r="B1001" t="str">
        <f>TRIM(Table24[[#This Row],[Region]])</f>
        <v>South</v>
      </c>
      <c r="C1001" t="str">
        <f>TRIM(Table24[[#This Row],[Product Category]])</f>
        <v>Sports</v>
      </c>
      <c r="G1001" t="str">
        <f>UPPER('task 1'!C999)</f>
        <v>WEST</v>
      </c>
      <c r="H1001" t="str">
        <f t="shared" si="45"/>
        <v>SPORTS</v>
      </c>
      <c r="L1001" t="str">
        <f t="shared" si="46"/>
        <v>west</v>
      </c>
      <c r="M1001" t="str">
        <f t="shared" si="47"/>
        <v>sports</v>
      </c>
    </row>
    <row r="1002" spans="2:13">
      <c r="B1002" t="str">
        <f>TRIM(Table24[[#This Row],[Region]])</f>
        <v>East</v>
      </c>
      <c r="C1002" t="str">
        <f>TRIM(Table24[[#This Row],[Product Category]])</f>
        <v>Furniture</v>
      </c>
      <c r="G1002" t="str">
        <f>UPPER('task 1'!C1000)</f>
        <v>WEST</v>
      </c>
      <c r="H1002" t="str">
        <f t="shared" si="45"/>
        <v>FURNITURE</v>
      </c>
      <c r="L1002" t="str">
        <f t="shared" si="46"/>
        <v>west</v>
      </c>
      <c r="M1002" t="str">
        <f t="shared" si="47"/>
        <v>furniture</v>
      </c>
    </row>
    <row r="1003" spans="2:13">
      <c r="B1003" t="str">
        <f>TRIM(Table24[[#This Row],[Region]])</f>
        <v>North</v>
      </c>
      <c r="C1003" t="str">
        <f>TRIM(Table24[[#This Row],[Product Category]])</f>
        <v>Furniture</v>
      </c>
      <c r="G1003" t="str">
        <f>UPPER('task 1'!C1001)</f>
        <v>SOUTH</v>
      </c>
      <c r="H1003" t="str">
        <f t="shared" si="45"/>
        <v>FURNITURE</v>
      </c>
      <c r="L1003" t="str">
        <f t="shared" si="46"/>
        <v>south</v>
      </c>
      <c r="M1003" t="str">
        <f t="shared" si="47"/>
        <v>furniture</v>
      </c>
    </row>
    <row r="1004" spans="2:13">
      <c r="B1004" t="str">
        <f>TRIM(Table24[[#This Row],[Region]])</f>
        <v>South</v>
      </c>
      <c r="C1004" t="str">
        <f>TRIM(Table24[[#This Row],[Product Category]])</f>
        <v>Electronics</v>
      </c>
      <c r="G1004" t="str">
        <f>UPPER('task 1'!C1002)</f>
        <v>EAST</v>
      </c>
      <c r="H1004" t="str">
        <f t="shared" si="45"/>
        <v>ELECTRONICS</v>
      </c>
      <c r="L1004" t="str">
        <f t="shared" si="46"/>
        <v>east</v>
      </c>
      <c r="M1004" t="str">
        <f t="shared" si="47"/>
        <v>electronics</v>
      </c>
    </row>
    <row r="1005" spans="2:13">
      <c r="B1005" t="str">
        <f>TRIM(Table24[[#This Row],[Region]])</f>
        <v>West</v>
      </c>
      <c r="C1005" t="str">
        <f>TRIM(Table24[[#This Row],[Product Category]])</f>
        <v>Clothing</v>
      </c>
      <c r="G1005" t="str">
        <f>UPPER('task 1'!C1003)</f>
        <v>NORTH</v>
      </c>
      <c r="H1005" t="str">
        <f t="shared" si="45"/>
        <v>CLOTHING</v>
      </c>
      <c r="L1005" t="str">
        <f t="shared" si="46"/>
        <v>north</v>
      </c>
      <c r="M1005" t="str">
        <f t="shared" si="47"/>
        <v>clothing</v>
      </c>
    </row>
    <row r="1006" spans="2:13">
      <c r="B1006" t="str">
        <f>TRIM(Table24[[#This Row],[Region]])</f>
        <v>South</v>
      </c>
      <c r="C1006" t="str">
        <f>TRIM(Table24[[#This Row],[Product Category]])</f>
        <v>Sports</v>
      </c>
      <c r="G1006" t="str">
        <f>UPPER('task 1'!C1004)</f>
        <v>SOUTH</v>
      </c>
      <c r="H1006" t="str">
        <f t="shared" si="45"/>
        <v>SPORTS</v>
      </c>
      <c r="L1006" t="str">
        <f t="shared" si="46"/>
        <v>south</v>
      </c>
      <c r="M1006" t="str">
        <f t="shared" si="47"/>
        <v>sports</v>
      </c>
    </row>
    <row r="1007" spans="2:13">
      <c r="B1007" t="str">
        <f>TRIM(Table24[[#This Row],[Region]])</f>
        <v>West</v>
      </c>
      <c r="C1007" t="str">
        <f>TRIM(Table24[[#This Row],[Product Category]])</f>
        <v>Groceries</v>
      </c>
      <c r="G1007" t="str">
        <f>UPPER('task 1'!C1005)</f>
        <v>WEST</v>
      </c>
      <c r="H1007" t="str">
        <f t="shared" si="45"/>
        <v>GROCERIES</v>
      </c>
      <c r="L1007" t="str">
        <f t="shared" si="46"/>
        <v>west</v>
      </c>
      <c r="M1007" t="str">
        <f t="shared" si="47"/>
        <v>groceries</v>
      </c>
    </row>
    <row r="1008" spans="2:13">
      <c r="B1008" t="str">
        <f>TRIM(Table24[[#This Row],[Region]])</f>
        <v>East</v>
      </c>
      <c r="C1008" t="str">
        <f>TRIM(Table24[[#This Row],[Product Category]])</f>
        <v>Clothing</v>
      </c>
      <c r="G1008" t="str">
        <f>UPPER('task 1'!C1006)</f>
        <v>SOUTH</v>
      </c>
      <c r="H1008" t="str">
        <f t="shared" si="45"/>
        <v>CLOTHING</v>
      </c>
      <c r="L1008" t="str">
        <f t="shared" si="46"/>
        <v>south</v>
      </c>
      <c r="M1008" t="str">
        <f t="shared" si="47"/>
        <v>clothing</v>
      </c>
    </row>
    <row r="1009" spans="2:13">
      <c r="B1009" t="str">
        <f>TRIM(Table24[[#This Row],[Region]])</f>
        <v>East</v>
      </c>
      <c r="C1009" t="str">
        <f>TRIM(Table24[[#This Row],[Product Category]])</f>
        <v>Electronics</v>
      </c>
      <c r="G1009" t="str">
        <f>UPPER('task 1'!C1007)</f>
        <v>WEST</v>
      </c>
      <c r="H1009" t="str">
        <f t="shared" si="45"/>
        <v>ELECTRONICS</v>
      </c>
      <c r="L1009" t="str">
        <f t="shared" si="46"/>
        <v>west</v>
      </c>
      <c r="M1009" t="str">
        <f t="shared" si="47"/>
        <v>electronics</v>
      </c>
    </row>
    <row r="1010" spans="2:13">
      <c r="B1010" t="str">
        <f>TRIM(Table24[[#This Row],[Region]])</f>
        <v>North</v>
      </c>
      <c r="C1010" t="str">
        <f>TRIM(Table24[[#This Row],[Product Category]])</f>
        <v>Electronics</v>
      </c>
      <c r="G1010" t="str">
        <f>UPPER('task 1'!C1008)</f>
        <v>EAST</v>
      </c>
      <c r="H1010" t="str">
        <f t="shared" si="45"/>
        <v>ELECTRONICS</v>
      </c>
      <c r="L1010" t="str">
        <f t="shared" si="46"/>
        <v>east</v>
      </c>
      <c r="M1010" t="str">
        <f t="shared" si="47"/>
        <v>electronics</v>
      </c>
    </row>
    <row r="1011" spans="2:13">
      <c r="B1011" t="str">
        <f>TRIM(Table24[[#This Row],[Region]])</f>
        <v>East</v>
      </c>
      <c r="C1011" t="str">
        <f>TRIM(Table24[[#This Row],[Product Category]])</f>
        <v>Electronics</v>
      </c>
      <c r="G1011" t="str">
        <f>UPPER('task 1'!C1009)</f>
        <v>EAST</v>
      </c>
      <c r="H1011" t="str">
        <f t="shared" si="45"/>
        <v>ELECTRONICS</v>
      </c>
      <c r="L1011" t="str">
        <f t="shared" si="46"/>
        <v>east</v>
      </c>
      <c r="M1011" t="str">
        <f t="shared" si="47"/>
        <v>electronics</v>
      </c>
    </row>
    <row r="1012" spans="2:13">
      <c r="B1012" t="str">
        <f>TRIM(Table24[[#This Row],[Region]])</f>
        <v>North</v>
      </c>
      <c r="C1012" t="str">
        <f>TRIM(Table24[[#This Row],[Product Category]])</f>
        <v>Clothing</v>
      </c>
      <c r="G1012" t="str">
        <f>UPPER('task 1'!C1010)</f>
        <v>NORTH</v>
      </c>
      <c r="H1012" t="str">
        <f t="shared" si="45"/>
        <v>CLOTHING</v>
      </c>
      <c r="L1012" t="str">
        <f t="shared" si="46"/>
        <v>north</v>
      </c>
      <c r="M1012" t="str">
        <f t="shared" si="47"/>
        <v>clothing</v>
      </c>
    </row>
    <row r="1013" spans="2:13">
      <c r="B1013" t="str">
        <f>TRIM(Table24[[#This Row],[Region]])</f>
        <v>North</v>
      </c>
      <c r="C1013" t="str">
        <f>TRIM(Table24[[#This Row],[Product Category]])</f>
        <v>Clothing</v>
      </c>
      <c r="G1013" t="str">
        <f>UPPER('task 1'!C1011)</f>
        <v>EAST</v>
      </c>
      <c r="H1013" t="str">
        <f t="shared" si="45"/>
        <v>CLOTHING</v>
      </c>
      <c r="L1013" t="str">
        <f t="shared" si="46"/>
        <v>east</v>
      </c>
      <c r="M1013" t="str">
        <f t="shared" si="47"/>
        <v>clothing</v>
      </c>
    </row>
    <row r="1014" spans="2:13">
      <c r="B1014" t="str">
        <f>TRIM(Table24[[#This Row],[Region]])</f>
        <v>North</v>
      </c>
      <c r="C1014" t="str">
        <f>TRIM(Table24[[#This Row],[Product Category]])</f>
        <v>Groceries</v>
      </c>
      <c r="G1014" t="str">
        <f>UPPER('task 1'!C1012)</f>
        <v>NORTH</v>
      </c>
      <c r="H1014" t="str">
        <f t="shared" si="45"/>
        <v>GROCERIES</v>
      </c>
      <c r="L1014" t="str">
        <f t="shared" si="46"/>
        <v>north</v>
      </c>
      <c r="M1014" t="str">
        <f t="shared" si="47"/>
        <v>groceries</v>
      </c>
    </row>
    <row r="1015" spans="2:13">
      <c r="B1015" t="str">
        <f>TRIM(Table24[[#This Row],[Region]])</f>
        <v>West</v>
      </c>
      <c r="C1015" t="str">
        <f>TRIM(Table24[[#This Row],[Product Category]])</f>
        <v>Groceries</v>
      </c>
      <c r="G1015" t="str">
        <f>UPPER('task 1'!C1013)</f>
        <v>NORTH</v>
      </c>
      <c r="H1015" t="str">
        <f t="shared" si="45"/>
        <v>GROCERIES</v>
      </c>
      <c r="L1015" t="str">
        <f t="shared" si="46"/>
        <v>north</v>
      </c>
      <c r="M1015" t="str">
        <f t="shared" si="47"/>
        <v>groceries</v>
      </c>
    </row>
    <row r="1016" spans="2:13">
      <c r="B1016" t="str">
        <f>TRIM(Table24[[#This Row],[Region]])</f>
        <v>North</v>
      </c>
      <c r="C1016" t="str">
        <f>TRIM(Table24[[#This Row],[Product Category]])</f>
        <v>Clothing</v>
      </c>
      <c r="G1016" t="str">
        <f>UPPER('task 1'!C1014)</f>
        <v>NORTH</v>
      </c>
      <c r="H1016" t="str">
        <f t="shared" si="45"/>
        <v>CLOTHING</v>
      </c>
      <c r="L1016" t="str">
        <f t="shared" si="46"/>
        <v>north</v>
      </c>
      <c r="M1016" t="str">
        <f t="shared" si="47"/>
        <v>clothing</v>
      </c>
    </row>
    <row r="1017" spans="2:13">
      <c r="B1017" t="str">
        <f>TRIM(Table24[[#This Row],[Region]])</f>
        <v>South</v>
      </c>
      <c r="C1017" t="str">
        <f>TRIM(Table24[[#This Row],[Product Category]])</f>
        <v>Electronics</v>
      </c>
      <c r="G1017" t="str">
        <f>UPPER('task 1'!C1015)</f>
        <v>WEST</v>
      </c>
      <c r="H1017" t="str">
        <f t="shared" si="45"/>
        <v>ELECTRONICS</v>
      </c>
      <c r="L1017" t="str">
        <f t="shared" si="46"/>
        <v>west</v>
      </c>
      <c r="M1017" t="str">
        <f t="shared" si="47"/>
        <v>electronics</v>
      </c>
    </row>
    <row r="1018" spans="2:13">
      <c r="B1018" t="str">
        <f>TRIM(Table24[[#This Row],[Region]])</f>
        <v>East</v>
      </c>
      <c r="C1018" t="str">
        <f>TRIM(Table24[[#This Row],[Product Category]])</f>
        <v>Sports</v>
      </c>
      <c r="G1018" t="str">
        <f>UPPER('task 1'!C1016)</f>
        <v>NORTH</v>
      </c>
      <c r="H1018" t="str">
        <f t="shared" si="45"/>
        <v>SPORTS</v>
      </c>
      <c r="L1018" t="str">
        <f t="shared" si="46"/>
        <v>north</v>
      </c>
      <c r="M1018" t="str">
        <f t="shared" si="47"/>
        <v>sports</v>
      </c>
    </row>
    <row r="1019" spans="2:13">
      <c r="B1019" t="str">
        <f>TRIM(Table24[[#This Row],[Region]])</f>
        <v>South</v>
      </c>
      <c r="C1019" t="str">
        <f>TRIM(Table24[[#This Row],[Product Category]])</f>
        <v>Furniture</v>
      </c>
      <c r="G1019" t="str">
        <f>UPPER('task 1'!C1017)</f>
        <v>SOUTH</v>
      </c>
      <c r="H1019" t="str">
        <f t="shared" si="45"/>
        <v>FURNITURE</v>
      </c>
      <c r="L1019" t="str">
        <f t="shared" si="46"/>
        <v>south</v>
      </c>
      <c r="M1019" t="str">
        <f t="shared" si="47"/>
        <v>furniture</v>
      </c>
    </row>
    <row r="1020" spans="2:13">
      <c r="B1020" t="str">
        <f>TRIM(Table24[[#This Row],[Region]])</f>
        <v>North</v>
      </c>
      <c r="C1020" t="str">
        <f>TRIM(Table24[[#This Row],[Product Category]])</f>
        <v>Electronics</v>
      </c>
      <c r="G1020" t="str">
        <f>UPPER('task 1'!C1018)</f>
        <v>EAST</v>
      </c>
      <c r="H1020" t="str">
        <f t="shared" si="45"/>
        <v>ELECTRONICS</v>
      </c>
      <c r="L1020" t="str">
        <f t="shared" si="46"/>
        <v>east</v>
      </c>
      <c r="M1020" t="str">
        <f t="shared" si="47"/>
        <v>electronics</v>
      </c>
    </row>
    <row r="1021" spans="2:13">
      <c r="B1021" t="str">
        <f>TRIM(Table24[[#This Row],[Region]])</f>
        <v>North</v>
      </c>
      <c r="C1021" t="str">
        <f>TRIM(Table24[[#This Row],[Product Category]])</f>
        <v>Furniture</v>
      </c>
      <c r="G1021" t="str">
        <f>UPPER('task 1'!C1019)</f>
        <v>SOUTH</v>
      </c>
      <c r="H1021" t="str">
        <f t="shared" si="45"/>
        <v>FURNITURE</v>
      </c>
      <c r="L1021" t="str">
        <f t="shared" si="46"/>
        <v>south</v>
      </c>
      <c r="M1021" t="str">
        <f t="shared" si="47"/>
        <v>furniture</v>
      </c>
    </row>
    <row r="1022" spans="2:13">
      <c r="B1022" t="str">
        <f>TRIM(Table24[[#This Row],[Region]])</f>
        <v>West</v>
      </c>
      <c r="C1022" t="str">
        <f>TRIM(Table24[[#This Row],[Product Category]])</f>
        <v>Electronics</v>
      </c>
      <c r="G1022" t="str">
        <f>UPPER('task 1'!C1020)</f>
        <v>NORTH</v>
      </c>
      <c r="H1022" t="str">
        <f t="shared" si="45"/>
        <v>ELECTRONICS</v>
      </c>
      <c r="L1022" t="str">
        <f t="shared" si="46"/>
        <v>north</v>
      </c>
      <c r="M1022" t="str">
        <f t="shared" si="47"/>
        <v>electronics</v>
      </c>
    </row>
    <row r="1023" spans="2:13">
      <c r="B1023" t="str">
        <f>TRIM(Table24[[#This Row],[Region]])</f>
        <v>South</v>
      </c>
      <c r="C1023" t="str">
        <f>TRIM(Table24[[#This Row],[Product Category]])</f>
        <v>Sports</v>
      </c>
      <c r="G1023" t="str">
        <f>UPPER('task 1'!C1021)</f>
        <v>NORTH</v>
      </c>
      <c r="H1023" t="str">
        <f t="shared" si="45"/>
        <v>SPORTS</v>
      </c>
      <c r="L1023" t="str">
        <f t="shared" si="46"/>
        <v>north</v>
      </c>
      <c r="M1023" t="str">
        <f t="shared" si="47"/>
        <v>sports</v>
      </c>
    </row>
    <row r="1024" spans="2:13">
      <c r="B1024" t="str">
        <f>TRIM(Table24[[#This Row],[Region]])</f>
        <v>South</v>
      </c>
      <c r="C1024" t="str">
        <f>TRIM(Table24[[#This Row],[Product Category]])</f>
        <v>Furniture</v>
      </c>
      <c r="G1024" t="str">
        <f>UPPER('task 1'!C1022)</f>
        <v>WEST</v>
      </c>
      <c r="H1024" t="str">
        <f t="shared" si="45"/>
        <v>FURNITURE</v>
      </c>
      <c r="L1024" t="str">
        <f t="shared" si="46"/>
        <v>west</v>
      </c>
      <c r="M1024" t="str">
        <f t="shared" si="47"/>
        <v>furniture</v>
      </c>
    </row>
    <row r="1025" spans="2:13">
      <c r="B1025" t="str">
        <f>TRIM(Table24[[#This Row],[Region]])</f>
        <v>South</v>
      </c>
      <c r="C1025" t="str">
        <f>TRIM(Table24[[#This Row],[Product Category]])</f>
        <v>Sports</v>
      </c>
      <c r="G1025" t="str">
        <f>UPPER('task 1'!C1023)</f>
        <v>SOUTH</v>
      </c>
      <c r="H1025" t="str">
        <f t="shared" si="45"/>
        <v>SPORTS</v>
      </c>
      <c r="L1025" t="str">
        <f t="shared" si="46"/>
        <v>south</v>
      </c>
      <c r="M1025" t="str">
        <f t="shared" si="47"/>
        <v>sports</v>
      </c>
    </row>
    <row r="1026" spans="2:13">
      <c r="B1026" t="str">
        <f>TRIM(Table24[[#This Row],[Region]])</f>
        <v>South</v>
      </c>
      <c r="C1026" t="str">
        <f>TRIM(Table24[[#This Row],[Product Category]])</f>
        <v>Clothing</v>
      </c>
      <c r="G1026" t="str">
        <f>UPPER('task 1'!C1024)</f>
        <v>SOUTH</v>
      </c>
      <c r="H1026" t="str">
        <f t="shared" si="45"/>
        <v>CLOTHING</v>
      </c>
      <c r="L1026" t="str">
        <f t="shared" si="46"/>
        <v>south</v>
      </c>
      <c r="M1026" t="str">
        <f t="shared" si="47"/>
        <v>clothing</v>
      </c>
    </row>
    <row r="1027" spans="2:13">
      <c r="B1027" t="str">
        <f>TRIM(Table24[[#This Row],[Region]])</f>
        <v>South</v>
      </c>
      <c r="C1027" t="str">
        <f>TRIM(Table24[[#This Row],[Product Category]])</f>
        <v>Clothing</v>
      </c>
      <c r="G1027" t="str">
        <f>UPPER('task 1'!C1025)</f>
        <v>SOUTH</v>
      </c>
      <c r="H1027" t="str">
        <f t="shared" si="45"/>
        <v>CLOTHING</v>
      </c>
      <c r="L1027" t="str">
        <f t="shared" si="46"/>
        <v>south</v>
      </c>
      <c r="M1027" t="str">
        <f t="shared" si="47"/>
        <v>clothing</v>
      </c>
    </row>
    <row r="1028" spans="2:13">
      <c r="B1028" t="str">
        <f>TRIM(Table24[[#This Row],[Region]])</f>
        <v>North</v>
      </c>
      <c r="C1028" t="str">
        <f>TRIM(Table24[[#This Row],[Product Category]])</f>
        <v>Groceries</v>
      </c>
      <c r="G1028" t="str">
        <f>UPPER('task 1'!C1026)</f>
        <v>SOUTH</v>
      </c>
      <c r="H1028" t="str">
        <f t="shared" si="45"/>
        <v>GROCERIES</v>
      </c>
      <c r="L1028" t="str">
        <f t="shared" si="46"/>
        <v>south</v>
      </c>
      <c r="M1028" t="str">
        <f t="shared" si="47"/>
        <v>groceries</v>
      </c>
    </row>
    <row r="1029" spans="2:13">
      <c r="B1029" t="str">
        <f>TRIM(Table24[[#This Row],[Region]])</f>
        <v>West</v>
      </c>
      <c r="C1029" t="str">
        <f>TRIM(Table24[[#This Row],[Product Category]])</f>
        <v>Clothing</v>
      </c>
      <c r="G1029" t="str">
        <f>UPPER('task 1'!C1027)</f>
        <v>SOUTH</v>
      </c>
      <c r="H1029" t="str">
        <f t="shared" ref="H1029:H1092" si="48">UPPER(C1029)</f>
        <v>CLOTHING</v>
      </c>
      <c r="L1029" t="str">
        <f t="shared" ref="L1029:L1092" si="49">LOWER(G1029)</f>
        <v>south</v>
      </c>
      <c r="M1029" t="str">
        <f t="shared" ref="M1029:M1092" si="50">LOWER(H1029)</f>
        <v>clothing</v>
      </c>
    </row>
    <row r="1030" spans="2:13">
      <c r="B1030" t="str">
        <f>TRIM(Table24[[#This Row],[Region]])</f>
        <v>South</v>
      </c>
      <c r="C1030" t="str">
        <f>TRIM(Table24[[#This Row],[Product Category]])</f>
        <v>Clothing</v>
      </c>
      <c r="G1030" t="str">
        <f>UPPER('task 1'!C1028)</f>
        <v>NORTH</v>
      </c>
      <c r="H1030" t="str">
        <f t="shared" si="48"/>
        <v>CLOTHING</v>
      </c>
      <c r="L1030" t="str">
        <f t="shared" si="49"/>
        <v>north</v>
      </c>
      <c r="M1030" t="str">
        <f t="shared" si="50"/>
        <v>clothing</v>
      </c>
    </row>
    <row r="1031" spans="2:13">
      <c r="B1031" t="str">
        <f>TRIM(Table24[[#This Row],[Region]])</f>
        <v>West</v>
      </c>
      <c r="C1031" t="str">
        <f>TRIM(Table24[[#This Row],[Product Category]])</f>
        <v>Furniture</v>
      </c>
      <c r="G1031" t="str">
        <f>UPPER('task 1'!C1029)</f>
        <v>WEST</v>
      </c>
      <c r="H1031" t="str">
        <f t="shared" si="48"/>
        <v>FURNITURE</v>
      </c>
      <c r="L1031" t="str">
        <f t="shared" si="49"/>
        <v>west</v>
      </c>
      <c r="M1031" t="str">
        <f t="shared" si="50"/>
        <v>furniture</v>
      </c>
    </row>
    <row r="1032" spans="2:13">
      <c r="B1032" t="str">
        <f>TRIM(Table24[[#This Row],[Region]])</f>
        <v>East</v>
      </c>
      <c r="C1032" t="str">
        <f>TRIM(Table24[[#This Row],[Product Category]])</f>
        <v>Furniture</v>
      </c>
      <c r="G1032" t="str">
        <f>UPPER('task 1'!C1030)</f>
        <v>SOUTH</v>
      </c>
      <c r="H1032" t="str">
        <f t="shared" si="48"/>
        <v>FURNITURE</v>
      </c>
      <c r="L1032" t="str">
        <f t="shared" si="49"/>
        <v>south</v>
      </c>
      <c r="M1032" t="str">
        <f t="shared" si="50"/>
        <v>furniture</v>
      </c>
    </row>
    <row r="1033" spans="2:13">
      <c r="B1033" t="str">
        <f>TRIM(Table24[[#This Row],[Region]])</f>
        <v>West</v>
      </c>
      <c r="C1033" t="str">
        <f>TRIM(Table24[[#This Row],[Product Category]])</f>
        <v>Clothing</v>
      </c>
      <c r="G1033" t="str">
        <f>UPPER('task 1'!C1031)</f>
        <v>WEST</v>
      </c>
      <c r="H1033" t="str">
        <f t="shared" si="48"/>
        <v>CLOTHING</v>
      </c>
      <c r="L1033" t="str">
        <f t="shared" si="49"/>
        <v>west</v>
      </c>
      <c r="M1033" t="str">
        <f t="shared" si="50"/>
        <v>clothing</v>
      </c>
    </row>
    <row r="1034" spans="2:13">
      <c r="B1034" t="str">
        <f>TRIM(Table24[[#This Row],[Region]])</f>
        <v>East</v>
      </c>
      <c r="C1034" t="str">
        <f>TRIM(Table24[[#This Row],[Product Category]])</f>
        <v>Electronics</v>
      </c>
      <c r="G1034" t="str">
        <f>UPPER('task 1'!C1032)</f>
        <v>EAST</v>
      </c>
      <c r="H1034" t="str">
        <f t="shared" si="48"/>
        <v>ELECTRONICS</v>
      </c>
      <c r="L1034" t="str">
        <f t="shared" si="49"/>
        <v>east</v>
      </c>
      <c r="M1034" t="str">
        <f t="shared" si="50"/>
        <v>electronics</v>
      </c>
    </row>
    <row r="1035" spans="2:13">
      <c r="B1035" t="str">
        <f>TRIM(Table24[[#This Row],[Region]])</f>
        <v>East</v>
      </c>
      <c r="C1035" t="str">
        <f>TRIM(Table24[[#This Row],[Product Category]])</f>
        <v>Sports</v>
      </c>
      <c r="G1035" t="str">
        <f>UPPER('task 1'!C1033)</f>
        <v>WEST</v>
      </c>
      <c r="H1035" t="str">
        <f t="shared" si="48"/>
        <v>SPORTS</v>
      </c>
      <c r="L1035" t="str">
        <f t="shared" si="49"/>
        <v>west</v>
      </c>
      <c r="M1035" t="str">
        <f t="shared" si="50"/>
        <v>sports</v>
      </c>
    </row>
    <row r="1036" spans="2:13">
      <c r="B1036" t="str">
        <f>TRIM(Table24[[#This Row],[Region]])</f>
        <v>North</v>
      </c>
      <c r="C1036" t="str">
        <f>TRIM(Table24[[#This Row],[Product Category]])</f>
        <v>Furniture</v>
      </c>
      <c r="G1036" t="str">
        <f>UPPER('task 1'!C1034)</f>
        <v>EAST</v>
      </c>
      <c r="H1036" t="str">
        <f t="shared" si="48"/>
        <v>FURNITURE</v>
      </c>
      <c r="L1036" t="str">
        <f t="shared" si="49"/>
        <v>east</v>
      </c>
      <c r="M1036" t="str">
        <f t="shared" si="50"/>
        <v>furniture</v>
      </c>
    </row>
    <row r="1037" spans="2:13">
      <c r="B1037" t="str">
        <f>TRIM(Table24[[#This Row],[Region]])</f>
        <v>East</v>
      </c>
      <c r="C1037" t="str">
        <f>TRIM(Table24[[#This Row],[Product Category]])</f>
        <v>Furniture</v>
      </c>
      <c r="G1037" t="str">
        <f>UPPER('task 1'!C1035)</f>
        <v>EAST</v>
      </c>
      <c r="H1037" t="str">
        <f t="shared" si="48"/>
        <v>FURNITURE</v>
      </c>
      <c r="L1037" t="str">
        <f t="shared" si="49"/>
        <v>east</v>
      </c>
      <c r="M1037" t="str">
        <f t="shared" si="50"/>
        <v>furniture</v>
      </c>
    </row>
    <row r="1038" spans="2:13">
      <c r="B1038" t="str">
        <f>TRIM(Table24[[#This Row],[Region]])</f>
        <v>North</v>
      </c>
      <c r="C1038" t="str">
        <f>TRIM(Table24[[#This Row],[Product Category]])</f>
        <v>Electronics</v>
      </c>
      <c r="G1038" t="str">
        <f>UPPER('task 1'!C1036)</f>
        <v>NORTH</v>
      </c>
      <c r="H1038" t="str">
        <f t="shared" si="48"/>
        <v>ELECTRONICS</v>
      </c>
      <c r="L1038" t="str">
        <f t="shared" si="49"/>
        <v>north</v>
      </c>
      <c r="M1038" t="str">
        <f t="shared" si="50"/>
        <v>electronics</v>
      </c>
    </row>
    <row r="1039" spans="2:13">
      <c r="B1039" t="str">
        <f>TRIM(Table24[[#This Row],[Region]])</f>
        <v>East</v>
      </c>
      <c r="C1039" t="str">
        <f>TRIM(Table24[[#This Row],[Product Category]])</f>
        <v>Sports</v>
      </c>
      <c r="G1039" t="str">
        <f>UPPER('task 1'!C1037)</f>
        <v>EAST</v>
      </c>
      <c r="H1039" t="str">
        <f t="shared" si="48"/>
        <v>SPORTS</v>
      </c>
      <c r="L1039" t="str">
        <f t="shared" si="49"/>
        <v>east</v>
      </c>
      <c r="M1039" t="str">
        <f t="shared" si="50"/>
        <v>sports</v>
      </c>
    </row>
    <row r="1040" spans="2:13">
      <c r="B1040" t="str">
        <f>TRIM(Table24[[#This Row],[Region]])</f>
        <v>West</v>
      </c>
      <c r="C1040" t="str">
        <f>TRIM(Table24[[#This Row],[Product Category]])</f>
        <v>Groceries</v>
      </c>
      <c r="G1040" t="str">
        <f>UPPER('task 1'!C1038)</f>
        <v>NORTH</v>
      </c>
      <c r="H1040" t="str">
        <f t="shared" si="48"/>
        <v>GROCERIES</v>
      </c>
      <c r="L1040" t="str">
        <f t="shared" si="49"/>
        <v>north</v>
      </c>
      <c r="M1040" t="str">
        <f t="shared" si="50"/>
        <v>groceries</v>
      </c>
    </row>
    <row r="1041" spans="2:13">
      <c r="B1041" t="str">
        <f>TRIM(Table24[[#This Row],[Region]])</f>
        <v>East</v>
      </c>
      <c r="C1041" t="str">
        <f>TRIM(Table24[[#This Row],[Product Category]])</f>
        <v>Sports</v>
      </c>
      <c r="G1041" t="str">
        <f>UPPER('task 1'!C1039)</f>
        <v>EAST</v>
      </c>
      <c r="H1041" t="str">
        <f t="shared" si="48"/>
        <v>SPORTS</v>
      </c>
      <c r="L1041" t="str">
        <f t="shared" si="49"/>
        <v>east</v>
      </c>
      <c r="M1041" t="str">
        <f t="shared" si="50"/>
        <v>sports</v>
      </c>
    </row>
    <row r="1042" spans="2:13">
      <c r="B1042" t="str">
        <f>TRIM(Table24[[#This Row],[Region]])</f>
        <v>North</v>
      </c>
      <c r="C1042" t="str">
        <f>TRIM(Table24[[#This Row],[Product Category]])</f>
        <v>Furniture</v>
      </c>
      <c r="G1042" t="str">
        <f>UPPER('task 1'!C1040)</f>
        <v>WEST</v>
      </c>
      <c r="H1042" t="str">
        <f t="shared" si="48"/>
        <v>FURNITURE</v>
      </c>
      <c r="L1042" t="str">
        <f t="shared" si="49"/>
        <v>west</v>
      </c>
      <c r="M1042" t="str">
        <f t="shared" si="50"/>
        <v>furniture</v>
      </c>
    </row>
    <row r="1043" spans="2:13">
      <c r="B1043" t="str">
        <f>TRIM(Table24[[#This Row],[Region]])</f>
        <v>South</v>
      </c>
      <c r="C1043" t="str">
        <f>TRIM(Table24[[#This Row],[Product Category]])</f>
        <v>Electronics</v>
      </c>
      <c r="G1043" t="str">
        <f>UPPER('task 1'!C1041)</f>
        <v>EAST</v>
      </c>
      <c r="H1043" t="str">
        <f t="shared" si="48"/>
        <v>ELECTRONICS</v>
      </c>
      <c r="L1043" t="str">
        <f t="shared" si="49"/>
        <v>east</v>
      </c>
      <c r="M1043" t="str">
        <f t="shared" si="50"/>
        <v>electronics</v>
      </c>
    </row>
    <row r="1044" spans="2:13">
      <c r="B1044" t="str">
        <f>TRIM(Table24[[#This Row],[Region]])</f>
        <v>South</v>
      </c>
      <c r="C1044" t="str">
        <f>TRIM(Table24[[#This Row],[Product Category]])</f>
        <v>Groceries</v>
      </c>
      <c r="G1044" t="str">
        <f>UPPER('task 1'!C1042)</f>
        <v>NORTH</v>
      </c>
      <c r="H1044" t="str">
        <f t="shared" si="48"/>
        <v>GROCERIES</v>
      </c>
      <c r="L1044" t="str">
        <f t="shared" si="49"/>
        <v>north</v>
      </c>
      <c r="M1044" t="str">
        <f t="shared" si="50"/>
        <v>groceries</v>
      </c>
    </row>
    <row r="1045" spans="2:13">
      <c r="B1045" t="str">
        <f>TRIM(Table24[[#This Row],[Region]])</f>
        <v>South</v>
      </c>
      <c r="C1045" t="str">
        <f>TRIM(Table24[[#This Row],[Product Category]])</f>
        <v>Furniture</v>
      </c>
      <c r="G1045" t="str">
        <f>UPPER('task 1'!C1043)</f>
        <v>SOUTH</v>
      </c>
      <c r="H1045" t="str">
        <f t="shared" si="48"/>
        <v>FURNITURE</v>
      </c>
      <c r="L1045" t="str">
        <f t="shared" si="49"/>
        <v>south</v>
      </c>
      <c r="M1045" t="str">
        <f t="shared" si="50"/>
        <v>furniture</v>
      </c>
    </row>
    <row r="1046" spans="2:13">
      <c r="B1046" t="str">
        <f>TRIM(Table24[[#This Row],[Region]])</f>
        <v>West</v>
      </c>
      <c r="C1046" t="str">
        <f>TRIM(Table24[[#This Row],[Product Category]])</f>
        <v>Groceries</v>
      </c>
      <c r="G1046" t="str">
        <f>UPPER('task 1'!C1044)</f>
        <v>SOUTH</v>
      </c>
      <c r="H1046" t="str">
        <f t="shared" si="48"/>
        <v>GROCERIES</v>
      </c>
      <c r="L1046" t="str">
        <f t="shared" si="49"/>
        <v>south</v>
      </c>
      <c r="M1046" t="str">
        <f t="shared" si="50"/>
        <v>groceries</v>
      </c>
    </row>
    <row r="1047" spans="2:13">
      <c r="B1047" t="str">
        <f>TRIM(Table24[[#This Row],[Region]])</f>
        <v>East</v>
      </c>
      <c r="C1047" t="str">
        <f>TRIM(Table24[[#This Row],[Product Category]])</f>
        <v>Groceries</v>
      </c>
      <c r="G1047" t="str">
        <f>UPPER('task 1'!C1045)</f>
        <v>SOUTH</v>
      </c>
      <c r="H1047" t="str">
        <f t="shared" si="48"/>
        <v>GROCERIES</v>
      </c>
      <c r="L1047" t="str">
        <f t="shared" si="49"/>
        <v>south</v>
      </c>
      <c r="M1047" t="str">
        <f t="shared" si="50"/>
        <v>groceries</v>
      </c>
    </row>
    <row r="1048" spans="2:13">
      <c r="B1048" t="str">
        <f>TRIM(Table24[[#This Row],[Region]])</f>
        <v>South</v>
      </c>
      <c r="C1048" t="str">
        <f>TRIM(Table24[[#This Row],[Product Category]])</f>
        <v>Sports</v>
      </c>
      <c r="G1048" t="str">
        <f>UPPER('task 1'!C1046)</f>
        <v>WEST</v>
      </c>
      <c r="H1048" t="str">
        <f t="shared" si="48"/>
        <v>SPORTS</v>
      </c>
      <c r="L1048" t="str">
        <f t="shared" si="49"/>
        <v>west</v>
      </c>
      <c r="M1048" t="str">
        <f t="shared" si="50"/>
        <v>sports</v>
      </c>
    </row>
    <row r="1049" spans="2:13">
      <c r="B1049" t="str">
        <f>TRIM(Table24[[#This Row],[Region]])</f>
        <v>South</v>
      </c>
      <c r="C1049" t="str">
        <f>TRIM(Table24[[#This Row],[Product Category]])</f>
        <v>Groceries</v>
      </c>
      <c r="G1049" t="str">
        <f>UPPER('task 1'!C1047)</f>
        <v>EAST</v>
      </c>
      <c r="H1049" t="str">
        <f t="shared" si="48"/>
        <v>GROCERIES</v>
      </c>
      <c r="L1049" t="str">
        <f t="shared" si="49"/>
        <v>east</v>
      </c>
      <c r="M1049" t="str">
        <f t="shared" si="50"/>
        <v>groceries</v>
      </c>
    </row>
    <row r="1050" spans="2:13">
      <c r="B1050" t="str">
        <f>TRIM(Table24[[#This Row],[Region]])</f>
        <v>North</v>
      </c>
      <c r="C1050" t="str">
        <f>TRIM(Table24[[#This Row],[Product Category]])</f>
        <v>Groceries</v>
      </c>
      <c r="G1050" t="str">
        <f>UPPER('task 1'!C1048)</f>
        <v>SOUTH</v>
      </c>
      <c r="H1050" t="str">
        <f t="shared" si="48"/>
        <v>GROCERIES</v>
      </c>
      <c r="L1050" t="str">
        <f t="shared" si="49"/>
        <v>south</v>
      </c>
      <c r="M1050" t="str">
        <f t="shared" si="50"/>
        <v>groceries</v>
      </c>
    </row>
    <row r="1051" spans="2:13">
      <c r="B1051" t="str">
        <f>TRIM(Table24[[#This Row],[Region]])</f>
        <v>North</v>
      </c>
      <c r="C1051" t="str">
        <f>TRIM(Table24[[#This Row],[Product Category]])</f>
        <v>Groceries</v>
      </c>
      <c r="G1051" t="str">
        <f>UPPER('task 1'!C1049)</f>
        <v>SOUTH</v>
      </c>
      <c r="H1051" t="str">
        <f t="shared" si="48"/>
        <v>GROCERIES</v>
      </c>
      <c r="L1051" t="str">
        <f t="shared" si="49"/>
        <v>south</v>
      </c>
      <c r="M1051" t="str">
        <f t="shared" si="50"/>
        <v>groceries</v>
      </c>
    </row>
    <row r="1052" spans="2:13">
      <c r="B1052" t="str">
        <f>TRIM(Table24[[#This Row],[Region]])</f>
        <v>South</v>
      </c>
      <c r="C1052" t="str">
        <f>TRIM(Table24[[#This Row],[Product Category]])</f>
        <v>Electronics</v>
      </c>
      <c r="G1052" t="str">
        <f>UPPER('task 1'!C1050)</f>
        <v>NORTH</v>
      </c>
      <c r="H1052" t="str">
        <f t="shared" si="48"/>
        <v>ELECTRONICS</v>
      </c>
      <c r="L1052" t="str">
        <f t="shared" si="49"/>
        <v>north</v>
      </c>
      <c r="M1052" t="str">
        <f t="shared" si="50"/>
        <v>electronics</v>
      </c>
    </row>
    <row r="1053" spans="2:13">
      <c r="B1053" t="str">
        <f>TRIM(Table24[[#This Row],[Region]])</f>
        <v>North</v>
      </c>
      <c r="C1053" t="str">
        <f>TRIM(Table24[[#This Row],[Product Category]])</f>
        <v>Furniture</v>
      </c>
      <c r="G1053" t="str">
        <f>UPPER('task 1'!C1051)</f>
        <v>NORTH</v>
      </c>
      <c r="H1053" t="str">
        <f t="shared" si="48"/>
        <v>FURNITURE</v>
      </c>
      <c r="L1053" t="str">
        <f t="shared" si="49"/>
        <v>north</v>
      </c>
      <c r="M1053" t="str">
        <f t="shared" si="50"/>
        <v>furniture</v>
      </c>
    </row>
    <row r="1054" spans="2:13">
      <c r="B1054" t="str">
        <f>TRIM(Table24[[#This Row],[Region]])</f>
        <v>South</v>
      </c>
      <c r="C1054" t="str">
        <f>TRIM(Table24[[#This Row],[Product Category]])</f>
        <v>Clothing</v>
      </c>
      <c r="G1054" t="str">
        <f>UPPER('task 1'!C1052)</f>
        <v>SOUTH</v>
      </c>
      <c r="H1054" t="str">
        <f t="shared" si="48"/>
        <v>CLOTHING</v>
      </c>
      <c r="L1054" t="str">
        <f t="shared" si="49"/>
        <v>south</v>
      </c>
      <c r="M1054" t="str">
        <f t="shared" si="50"/>
        <v>clothing</v>
      </c>
    </row>
    <row r="1055" spans="2:13">
      <c r="B1055" t="str">
        <f>TRIM(Table24[[#This Row],[Region]])</f>
        <v>North</v>
      </c>
      <c r="C1055" t="str">
        <f>TRIM(Table24[[#This Row],[Product Category]])</f>
        <v>Groceries</v>
      </c>
      <c r="G1055" t="str">
        <f>UPPER('task 1'!C1053)</f>
        <v>NORTH</v>
      </c>
      <c r="H1055" t="str">
        <f t="shared" si="48"/>
        <v>GROCERIES</v>
      </c>
      <c r="L1055" t="str">
        <f t="shared" si="49"/>
        <v>north</v>
      </c>
      <c r="M1055" t="str">
        <f t="shared" si="50"/>
        <v>groceries</v>
      </c>
    </row>
    <row r="1056" spans="2:13">
      <c r="B1056" t="str">
        <f>TRIM(Table24[[#This Row],[Region]])</f>
        <v>West</v>
      </c>
      <c r="C1056" t="str">
        <f>TRIM(Table24[[#This Row],[Product Category]])</f>
        <v>Groceries</v>
      </c>
      <c r="G1056" t="str">
        <f>UPPER('task 1'!C1054)</f>
        <v>SOUTH</v>
      </c>
      <c r="H1056" t="str">
        <f t="shared" si="48"/>
        <v>GROCERIES</v>
      </c>
      <c r="L1056" t="str">
        <f t="shared" si="49"/>
        <v>south</v>
      </c>
      <c r="M1056" t="str">
        <f t="shared" si="50"/>
        <v>groceries</v>
      </c>
    </row>
    <row r="1057" spans="2:13">
      <c r="B1057" t="str">
        <f>TRIM(Table24[[#This Row],[Region]])</f>
        <v>South</v>
      </c>
      <c r="C1057" t="str">
        <f>TRIM(Table24[[#This Row],[Product Category]])</f>
        <v>Groceries</v>
      </c>
      <c r="G1057" t="str">
        <f>UPPER('task 1'!C1055)</f>
        <v>NORTH</v>
      </c>
      <c r="H1057" t="str">
        <f t="shared" si="48"/>
        <v>GROCERIES</v>
      </c>
      <c r="L1057" t="str">
        <f t="shared" si="49"/>
        <v>north</v>
      </c>
      <c r="M1057" t="str">
        <f t="shared" si="50"/>
        <v>groceries</v>
      </c>
    </row>
    <row r="1058" spans="2:13">
      <c r="B1058" t="str">
        <f>TRIM(Table24[[#This Row],[Region]])</f>
        <v>South</v>
      </c>
      <c r="C1058" t="str">
        <f>TRIM(Table24[[#This Row],[Product Category]])</f>
        <v>Electronics</v>
      </c>
      <c r="G1058" t="str">
        <f>UPPER('task 1'!C1056)</f>
        <v>WEST</v>
      </c>
      <c r="H1058" t="str">
        <f t="shared" si="48"/>
        <v>ELECTRONICS</v>
      </c>
      <c r="L1058" t="str">
        <f t="shared" si="49"/>
        <v>west</v>
      </c>
      <c r="M1058" t="str">
        <f t="shared" si="50"/>
        <v>electronics</v>
      </c>
    </row>
    <row r="1059" spans="2:13">
      <c r="B1059" t="str">
        <f>TRIM(Table24[[#This Row],[Region]])</f>
        <v>North</v>
      </c>
      <c r="C1059" t="str">
        <f>TRIM(Table24[[#This Row],[Product Category]])</f>
        <v>Sports</v>
      </c>
      <c r="G1059" t="str">
        <f>UPPER('task 1'!C1057)</f>
        <v>SOUTH</v>
      </c>
      <c r="H1059" t="str">
        <f t="shared" si="48"/>
        <v>SPORTS</v>
      </c>
      <c r="L1059" t="str">
        <f t="shared" si="49"/>
        <v>south</v>
      </c>
      <c r="M1059" t="str">
        <f t="shared" si="50"/>
        <v>sports</v>
      </c>
    </row>
    <row r="1060" spans="2:13">
      <c r="B1060" t="str">
        <f>TRIM(Table24[[#This Row],[Region]])</f>
        <v>North</v>
      </c>
      <c r="C1060" t="str">
        <f>TRIM(Table24[[#This Row],[Product Category]])</f>
        <v>Groceries</v>
      </c>
      <c r="G1060" t="str">
        <f>UPPER('task 1'!C1058)</f>
        <v>SOUTH</v>
      </c>
      <c r="H1060" t="str">
        <f t="shared" si="48"/>
        <v>GROCERIES</v>
      </c>
      <c r="L1060" t="str">
        <f t="shared" si="49"/>
        <v>south</v>
      </c>
      <c r="M1060" t="str">
        <f t="shared" si="50"/>
        <v>groceries</v>
      </c>
    </row>
    <row r="1061" spans="2:13">
      <c r="B1061" t="str">
        <f>TRIM(Table24[[#This Row],[Region]])</f>
        <v>South</v>
      </c>
      <c r="C1061" t="str">
        <f>TRIM(Table24[[#This Row],[Product Category]])</f>
        <v>Groceries</v>
      </c>
      <c r="G1061" t="str">
        <f>UPPER('task 1'!C1059)</f>
        <v>NORTH</v>
      </c>
      <c r="H1061" t="str">
        <f t="shared" si="48"/>
        <v>GROCERIES</v>
      </c>
      <c r="L1061" t="str">
        <f t="shared" si="49"/>
        <v>north</v>
      </c>
      <c r="M1061" t="str">
        <f t="shared" si="50"/>
        <v>groceries</v>
      </c>
    </row>
    <row r="1062" spans="2:13">
      <c r="B1062" t="str">
        <f>TRIM(Table24[[#This Row],[Region]])</f>
        <v>East</v>
      </c>
      <c r="C1062" t="str">
        <f>TRIM(Table24[[#This Row],[Product Category]])</f>
        <v>Electronics</v>
      </c>
      <c r="G1062" t="str">
        <f>UPPER('task 1'!C1060)</f>
        <v>NORTH</v>
      </c>
      <c r="H1062" t="str">
        <f t="shared" si="48"/>
        <v>ELECTRONICS</v>
      </c>
      <c r="L1062" t="str">
        <f t="shared" si="49"/>
        <v>north</v>
      </c>
      <c r="M1062" t="str">
        <f t="shared" si="50"/>
        <v>electronics</v>
      </c>
    </row>
    <row r="1063" spans="2:13">
      <c r="B1063" t="str">
        <f>TRIM(Table24[[#This Row],[Region]])</f>
        <v>East</v>
      </c>
      <c r="C1063" t="str">
        <f>TRIM(Table24[[#This Row],[Product Category]])</f>
        <v>Electronics</v>
      </c>
      <c r="G1063" t="str">
        <f>UPPER('task 1'!C1061)</f>
        <v>SOUTH</v>
      </c>
      <c r="H1063" t="str">
        <f t="shared" si="48"/>
        <v>ELECTRONICS</v>
      </c>
      <c r="L1063" t="str">
        <f t="shared" si="49"/>
        <v>south</v>
      </c>
      <c r="M1063" t="str">
        <f t="shared" si="50"/>
        <v>electronics</v>
      </c>
    </row>
    <row r="1064" spans="2:13">
      <c r="B1064" t="str">
        <f>TRIM(Table24[[#This Row],[Region]])</f>
        <v>North</v>
      </c>
      <c r="C1064" t="str">
        <f>TRIM(Table24[[#This Row],[Product Category]])</f>
        <v>Groceries</v>
      </c>
      <c r="G1064" t="str">
        <f>UPPER('task 1'!C1062)</f>
        <v>EAST</v>
      </c>
      <c r="H1064" t="str">
        <f t="shared" si="48"/>
        <v>GROCERIES</v>
      </c>
      <c r="L1064" t="str">
        <f t="shared" si="49"/>
        <v>east</v>
      </c>
      <c r="M1064" t="str">
        <f t="shared" si="50"/>
        <v>groceries</v>
      </c>
    </row>
    <row r="1065" spans="2:13">
      <c r="B1065" t="str">
        <f>TRIM(Table24[[#This Row],[Region]])</f>
        <v>North</v>
      </c>
      <c r="C1065" t="str">
        <f>TRIM(Table24[[#This Row],[Product Category]])</f>
        <v>Electronics</v>
      </c>
      <c r="G1065" t="str">
        <f>UPPER('task 1'!C1063)</f>
        <v>EAST</v>
      </c>
      <c r="H1065" t="str">
        <f t="shared" si="48"/>
        <v>ELECTRONICS</v>
      </c>
      <c r="L1065" t="str">
        <f t="shared" si="49"/>
        <v>east</v>
      </c>
      <c r="M1065" t="str">
        <f t="shared" si="50"/>
        <v>electronics</v>
      </c>
    </row>
    <row r="1066" spans="2:13">
      <c r="B1066" t="str">
        <f>TRIM(Table24[[#This Row],[Region]])</f>
        <v>West</v>
      </c>
      <c r="C1066" t="str">
        <f>TRIM(Table24[[#This Row],[Product Category]])</f>
        <v>Furniture</v>
      </c>
      <c r="G1066" t="str">
        <f>UPPER('task 1'!C1064)</f>
        <v>NORTH</v>
      </c>
      <c r="H1066" t="str">
        <f t="shared" si="48"/>
        <v>FURNITURE</v>
      </c>
      <c r="L1066" t="str">
        <f t="shared" si="49"/>
        <v>north</v>
      </c>
      <c r="M1066" t="str">
        <f t="shared" si="50"/>
        <v>furniture</v>
      </c>
    </row>
    <row r="1067" spans="2:13">
      <c r="B1067" t="str">
        <f>TRIM(Table24[[#This Row],[Region]])</f>
        <v>South</v>
      </c>
      <c r="C1067" t="str">
        <f>TRIM(Table24[[#This Row],[Product Category]])</f>
        <v>Clothing</v>
      </c>
      <c r="G1067" t="str">
        <f>UPPER('task 1'!C1065)</f>
        <v>NORTH</v>
      </c>
      <c r="H1067" t="str">
        <f t="shared" si="48"/>
        <v>CLOTHING</v>
      </c>
      <c r="L1067" t="str">
        <f t="shared" si="49"/>
        <v>north</v>
      </c>
      <c r="M1067" t="str">
        <f t="shared" si="50"/>
        <v>clothing</v>
      </c>
    </row>
    <row r="1068" spans="2:13">
      <c r="B1068" t="str">
        <f>TRIM(Table24[[#This Row],[Region]])</f>
        <v>South</v>
      </c>
      <c r="C1068" t="str">
        <f>TRIM(Table24[[#This Row],[Product Category]])</f>
        <v>Sports</v>
      </c>
      <c r="G1068" t="str">
        <f>UPPER('task 1'!C1066)</f>
        <v>WEST</v>
      </c>
      <c r="H1068" t="str">
        <f t="shared" si="48"/>
        <v>SPORTS</v>
      </c>
      <c r="L1068" t="str">
        <f t="shared" si="49"/>
        <v>west</v>
      </c>
      <c r="M1068" t="str">
        <f t="shared" si="50"/>
        <v>sports</v>
      </c>
    </row>
    <row r="1069" spans="2:13">
      <c r="B1069" t="str">
        <f>TRIM(Table24[[#This Row],[Region]])</f>
        <v>South</v>
      </c>
      <c r="C1069" t="str">
        <f>TRIM(Table24[[#This Row],[Product Category]])</f>
        <v>Electronics</v>
      </c>
      <c r="G1069" t="str">
        <f>UPPER('task 1'!C1067)</f>
        <v>SOUTH</v>
      </c>
      <c r="H1069" t="str">
        <f t="shared" si="48"/>
        <v>ELECTRONICS</v>
      </c>
      <c r="L1069" t="str">
        <f t="shared" si="49"/>
        <v>south</v>
      </c>
      <c r="M1069" t="str">
        <f t="shared" si="50"/>
        <v>electronics</v>
      </c>
    </row>
    <row r="1070" spans="2:13">
      <c r="B1070" t="str">
        <f>TRIM(Table24[[#This Row],[Region]])</f>
        <v>West</v>
      </c>
      <c r="C1070" t="str">
        <f>TRIM(Table24[[#This Row],[Product Category]])</f>
        <v>Furniture</v>
      </c>
      <c r="G1070" t="str">
        <f>UPPER('task 1'!C1068)</f>
        <v>SOUTH</v>
      </c>
      <c r="H1070" t="str">
        <f t="shared" si="48"/>
        <v>FURNITURE</v>
      </c>
      <c r="L1070" t="str">
        <f t="shared" si="49"/>
        <v>south</v>
      </c>
      <c r="M1070" t="str">
        <f t="shared" si="50"/>
        <v>furniture</v>
      </c>
    </row>
    <row r="1071" spans="2:13">
      <c r="B1071" t="str">
        <f>TRIM(Table24[[#This Row],[Region]])</f>
        <v>West</v>
      </c>
      <c r="C1071" t="str">
        <f>TRIM(Table24[[#This Row],[Product Category]])</f>
        <v>Clothing</v>
      </c>
      <c r="G1071" t="str">
        <f>UPPER('task 1'!C1069)</f>
        <v>SOUTH</v>
      </c>
      <c r="H1071" t="str">
        <f t="shared" si="48"/>
        <v>CLOTHING</v>
      </c>
      <c r="L1071" t="str">
        <f t="shared" si="49"/>
        <v>south</v>
      </c>
      <c r="M1071" t="str">
        <f t="shared" si="50"/>
        <v>clothing</v>
      </c>
    </row>
    <row r="1072" spans="2:13">
      <c r="B1072" t="str">
        <f>TRIM(Table24[[#This Row],[Region]])</f>
        <v>East</v>
      </c>
      <c r="C1072" t="str">
        <f>TRIM(Table24[[#This Row],[Product Category]])</f>
        <v>Sports</v>
      </c>
      <c r="G1072" t="str">
        <f>UPPER('task 1'!C1070)</f>
        <v>WEST</v>
      </c>
      <c r="H1072" t="str">
        <f t="shared" si="48"/>
        <v>SPORTS</v>
      </c>
      <c r="L1072" t="str">
        <f t="shared" si="49"/>
        <v>west</v>
      </c>
      <c r="M1072" t="str">
        <f t="shared" si="50"/>
        <v>sports</v>
      </c>
    </row>
    <row r="1073" spans="2:13">
      <c r="B1073" t="str">
        <f>TRIM(Table24[[#This Row],[Region]])</f>
        <v>South</v>
      </c>
      <c r="C1073" t="str">
        <f>TRIM(Table24[[#This Row],[Product Category]])</f>
        <v>Furniture</v>
      </c>
      <c r="G1073" t="str">
        <f>UPPER('task 1'!C1071)</f>
        <v>WEST</v>
      </c>
      <c r="H1073" t="str">
        <f t="shared" si="48"/>
        <v>FURNITURE</v>
      </c>
      <c r="L1073" t="str">
        <f t="shared" si="49"/>
        <v>west</v>
      </c>
      <c r="M1073" t="str">
        <f t="shared" si="50"/>
        <v>furniture</v>
      </c>
    </row>
    <row r="1074" spans="2:13">
      <c r="B1074" t="str">
        <f>TRIM(Table24[[#This Row],[Region]])</f>
        <v>North</v>
      </c>
      <c r="C1074" t="str">
        <f>TRIM(Table24[[#This Row],[Product Category]])</f>
        <v>Groceries</v>
      </c>
      <c r="G1074" t="str">
        <f>UPPER('task 1'!C1072)</f>
        <v>EAST</v>
      </c>
      <c r="H1074" t="str">
        <f t="shared" si="48"/>
        <v>GROCERIES</v>
      </c>
      <c r="L1074" t="str">
        <f t="shared" si="49"/>
        <v>east</v>
      </c>
      <c r="M1074" t="str">
        <f t="shared" si="50"/>
        <v>groceries</v>
      </c>
    </row>
    <row r="1075" spans="2:13">
      <c r="B1075" t="str">
        <f>TRIM(Table24[[#This Row],[Region]])</f>
        <v>North</v>
      </c>
      <c r="C1075" t="str">
        <f>TRIM(Table24[[#This Row],[Product Category]])</f>
        <v>Electronics</v>
      </c>
      <c r="G1075" t="str">
        <f>UPPER('task 1'!C1073)</f>
        <v>SOUTH</v>
      </c>
      <c r="H1075" t="str">
        <f t="shared" si="48"/>
        <v>ELECTRONICS</v>
      </c>
      <c r="L1075" t="str">
        <f t="shared" si="49"/>
        <v>south</v>
      </c>
      <c r="M1075" t="str">
        <f t="shared" si="50"/>
        <v>electronics</v>
      </c>
    </row>
    <row r="1076" spans="2:13">
      <c r="B1076" t="str">
        <f>TRIM(Table24[[#This Row],[Region]])</f>
        <v>West</v>
      </c>
      <c r="C1076" t="str">
        <f>TRIM(Table24[[#This Row],[Product Category]])</f>
        <v>Furniture</v>
      </c>
      <c r="G1076" t="str">
        <f>UPPER('task 1'!C1074)</f>
        <v>NORTH</v>
      </c>
      <c r="H1076" t="str">
        <f t="shared" si="48"/>
        <v>FURNITURE</v>
      </c>
      <c r="L1076" t="str">
        <f t="shared" si="49"/>
        <v>north</v>
      </c>
      <c r="M1076" t="str">
        <f t="shared" si="50"/>
        <v>furniture</v>
      </c>
    </row>
    <row r="1077" spans="2:13">
      <c r="B1077" t="str">
        <f>TRIM(Table24[[#This Row],[Region]])</f>
        <v>East</v>
      </c>
      <c r="C1077" t="str">
        <f>TRIM(Table24[[#This Row],[Product Category]])</f>
        <v>Furniture</v>
      </c>
      <c r="G1077" t="str">
        <f>UPPER('task 1'!C1075)</f>
        <v>NORTH</v>
      </c>
      <c r="H1077" t="str">
        <f t="shared" si="48"/>
        <v>FURNITURE</v>
      </c>
      <c r="L1077" t="str">
        <f t="shared" si="49"/>
        <v>north</v>
      </c>
      <c r="M1077" t="str">
        <f t="shared" si="50"/>
        <v>furniture</v>
      </c>
    </row>
    <row r="1078" spans="2:13">
      <c r="B1078" t="str">
        <f>TRIM(Table24[[#This Row],[Region]])</f>
        <v>North</v>
      </c>
      <c r="C1078" t="str">
        <f>TRIM(Table24[[#This Row],[Product Category]])</f>
        <v>Furniture</v>
      </c>
      <c r="G1078" t="str">
        <f>UPPER('task 1'!C1076)</f>
        <v>WEST</v>
      </c>
      <c r="H1078" t="str">
        <f t="shared" si="48"/>
        <v>FURNITURE</v>
      </c>
      <c r="L1078" t="str">
        <f t="shared" si="49"/>
        <v>west</v>
      </c>
      <c r="M1078" t="str">
        <f t="shared" si="50"/>
        <v>furniture</v>
      </c>
    </row>
    <row r="1079" spans="2:13">
      <c r="B1079" t="str">
        <f>TRIM(Table24[[#This Row],[Region]])</f>
        <v>South</v>
      </c>
      <c r="C1079" t="str">
        <f>TRIM(Table24[[#This Row],[Product Category]])</f>
        <v>Sports</v>
      </c>
      <c r="G1079" t="str">
        <f>UPPER('task 1'!C1077)</f>
        <v>EAST</v>
      </c>
      <c r="H1079" t="str">
        <f t="shared" si="48"/>
        <v>SPORTS</v>
      </c>
      <c r="L1079" t="str">
        <f t="shared" si="49"/>
        <v>east</v>
      </c>
      <c r="M1079" t="str">
        <f t="shared" si="50"/>
        <v>sports</v>
      </c>
    </row>
    <row r="1080" spans="2:13">
      <c r="B1080" t="str">
        <f>TRIM(Table24[[#This Row],[Region]])</f>
        <v>East</v>
      </c>
      <c r="C1080" t="str">
        <f>TRIM(Table24[[#This Row],[Product Category]])</f>
        <v>Furniture</v>
      </c>
      <c r="G1080" t="str">
        <f>UPPER('task 1'!C1078)</f>
        <v>NORTH</v>
      </c>
      <c r="H1080" t="str">
        <f t="shared" si="48"/>
        <v>FURNITURE</v>
      </c>
      <c r="L1080" t="str">
        <f t="shared" si="49"/>
        <v>north</v>
      </c>
      <c r="M1080" t="str">
        <f t="shared" si="50"/>
        <v>furniture</v>
      </c>
    </row>
    <row r="1081" spans="2:13">
      <c r="B1081" t="str">
        <f>TRIM(Table24[[#This Row],[Region]])</f>
        <v>West</v>
      </c>
      <c r="C1081" t="str">
        <f>TRIM(Table24[[#This Row],[Product Category]])</f>
        <v>Furniture</v>
      </c>
      <c r="G1081" t="str">
        <f>UPPER('task 1'!C1079)</f>
        <v>SOUTH</v>
      </c>
      <c r="H1081" t="str">
        <f t="shared" si="48"/>
        <v>FURNITURE</v>
      </c>
      <c r="L1081" t="str">
        <f t="shared" si="49"/>
        <v>south</v>
      </c>
      <c r="M1081" t="str">
        <f t="shared" si="50"/>
        <v>furniture</v>
      </c>
    </row>
    <row r="1082" spans="2:13">
      <c r="B1082" t="str">
        <f>TRIM(Table24[[#This Row],[Region]])</f>
        <v>North</v>
      </c>
      <c r="C1082" t="str">
        <f>TRIM(Table24[[#This Row],[Product Category]])</f>
        <v>Electronics</v>
      </c>
      <c r="G1082" t="str">
        <f>UPPER('task 1'!C1080)</f>
        <v>EAST</v>
      </c>
      <c r="H1082" t="str">
        <f t="shared" si="48"/>
        <v>ELECTRONICS</v>
      </c>
      <c r="L1082" t="str">
        <f t="shared" si="49"/>
        <v>east</v>
      </c>
      <c r="M1082" t="str">
        <f t="shared" si="50"/>
        <v>electronics</v>
      </c>
    </row>
    <row r="1083" spans="2:13">
      <c r="B1083" t="str">
        <f>TRIM(Table24[[#This Row],[Region]])</f>
        <v>East</v>
      </c>
      <c r="C1083" t="str">
        <f>TRIM(Table24[[#This Row],[Product Category]])</f>
        <v>Groceries</v>
      </c>
      <c r="G1083" t="str">
        <f>UPPER('task 1'!C1081)</f>
        <v>WEST</v>
      </c>
      <c r="H1083" t="str">
        <f t="shared" si="48"/>
        <v>GROCERIES</v>
      </c>
      <c r="L1083" t="str">
        <f t="shared" si="49"/>
        <v>west</v>
      </c>
      <c r="M1083" t="str">
        <f t="shared" si="50"/>
        <v>groceries</v>
      </c>
    </row>
    <row r="1084" spans="2:13">
      <c r="B1084" t="str">
        <f>TRIM(Table24[[#This Row],[Region]])</f>
        <v>South</v>
      </c>
      <c r="C1084" t="str">
        <f>TRIM(Table24[[#This Row],[Product Category]])</f>
        <v>Clothing</v>
      </c>
      <c r="G1084" t="str">
        <f>UPPER('task 1'!C1082)</f>
        <v>NORTH</v>
      </c>
      <c r="H1084" t="str">
        <f t="shared" si="48"/>
        <v>CLOTHING</v>
      </c>
      <c r="L1084" t="str">
        <f t="shared" si="49"/>
        <v>north</v>
      </c>
      <c r="M1084" t="str">
        <f t="shared" si="50"/>
        <v>clothing</v>
      </c>
    </row>
    <row r="1085" spans="2:13">
      <c r="B1085" t="str">
        <f>TRIM(Table24[[#This Row],[Region]])</f>
        <v>West</v>
      </c>
      <c r="C1085" t="str">
        <f>TRIM(Table24[[#This Row],[Product Category]])</f>
        <v>Groceries</v>
      </c>
      <c r="G1085" t="str">
        <f>UPPER('task 1'!C1083)</f>
        <v>EAST</v>
      </c>
      <c r="H1085" t="str">
        <f t="shared" si="48"/>
        <v>GROCERIES</v>
      </c>
      <c r="L1085" t="str">
        <f t="shared" si="49"/>
        <v>east</v>
      </c>
      <c r="M1085" t="str">
        <f t="shared" si="50"/>
        <v>groceries</v>
      </c>
    </row>
    <row r="1086" spans="2:13">
      <c r="B1086" t="str">
        <f>TRIM(Table24[[#This Row],[Region]])</f>
        <v>West</v>
      </c>
      <c r="C1086" t="str">
        <f>TRIM(Table24[[#This Row],[Product Category]])</f>
        <v>Clothing</v>
      </c>
      <c r="G1086" t="str">
        <f>UPPER('task 1'!C1084)</f>
        <v>SOUTH</v>
      </c>
      <c r="H1086" t="str">
        <f t="shared" si="48"/>
        <v>CLOTHING</v>
      </c>
      <c r="L1086" t="str">
        <f t="shared" si="49"/>
        <v>south</v>
      </c>
      <c r="M1086" t="str">
        <f t="shared" si="50"/>
        <v>clothing</v>
      </c>
    </row>
    <row r="1087" spans="2:13">
      <c r="B1087" t="str">
        <f>TRIM(Table24[[#This Row],[Region]])</f>
        <v>South</v>
      </c>
      <c r="C1087" t="str">
        <f>TRIM(Table24[[#This Row],[Product Category]])</f>
        <v>Clothing</v>
      </c>
      <c r="G1087" t="str">
        <f>UPPER('task 1'!C1085)</f>
        <v>WEST</v>
      </c>
      <c r="H1087" t="str">
        <f t="shared" si="48"/>
        <v>CLOTHING</v>
      </c>
      <c r="L1087" t="str">
        <f t="shared" si="49"/>
        <v>west</v>
      </c>
      <c r="M1087" t="str">
        <f t="shared" si="50"/>
        <v>clothing</v>
      </c>
    </row>
    <row r="1088" spans="2:13">
      <c r="B1088" t="str">
        <f>TRIM(Table24[[#This Row],[Region]])</f>
        <v>East</v>
      </c>
      <c r="C1088" t="str">
        <f>TRIM(Table24[[#This Row],[Product Category]])</f>
        <v>Furniture</v>
      </c>
      <c r="G1088" t="str">
        <f>UPPER('task 1'!C1086)</f>
        <v>WEST</v>
      </c>
      <c r="H1088" t="str">
        <f t="shared" si="48"/>
        <v>FURNITURE</v>
      </c>
      <c r="L1088" t="str">
        <f t="shared" si="49"/>
        <v>west</v>
      </c>
      <c r="M1088" t="str">
        <f t="shared" si="50"/>
        <v>furniture</v>
      </c>
    </row>
    <row r="1089" spans="2:13">
      <c r="B1089" t="str">
        <f>TRIM(Table24[[#This Row],[Region]])</f>
        <v>North</v>
      </c>
      <c r="C1089" t="str">
        <f>TRIM(Table24[[#This Row],[Product Category]])</f>
        <v>Groceries</v>
      </c>
      <c r="G1089" t="str">
        <f>UPPER('task 1'!C1087)</f>
        <v>SOUTH</v>
      </c>
      <c r="H1089" t="str">
        <f t="shared" si="48"/>
        <v>GROCERIES</v>
      </c>
      <c r="L1089" t="str">
        <f t="shared" si="49"/>
        <v>south</v>
      </c>
      <c r="M1089" t="str">
        <f t="shared" si="50"/>
        <v>groceries</v>
      </c>
    </row>
    <row r="1090" spans="2:13">
      <c r="B1090" t="str">
        <f>TRIM(Table24[[#This Row],[Region]])</f>
        <v>North</v>
      </c>
      <c r="C1090" t="str">
        <f>TRIM(Table24[[#This Row],[Product Category]])</f>
        <v>Clothing</v>
      </c>
      <c r="G1090" t="str">
        <f>UPPER('task 1'!C1088)</f>
        <v>EAST</v>
      </c>
      <c r="H1090" t="str">
        <f t="shared" si="48"/>
        <v>CLOTHING</v>
      </c>
      <c r="L1090" t="str">
        <f t="shared" si="49"/>
        <v>east</v>
      </c>
      <c r="M1090" t="str">
        <f t="shared" si="50"/>
        <v>clothing</v>
      </c>
    </row>
    <row r="1091" spans="2:13">
      <c r="B1091" t="str">
        <f>TRIM(Table24[[#This Row],[Region]])</f>
        <v>East</v>
      </c>
      <c r="C1091" t="str">
        <f>TRIM(Table24[[#This Row],[Product Category]])</f>
        <v>Sports</v>
      </c>
      <c r="G1091" t="str">
        <f>UPPER('task 1'!C1089)</f>
        <v>NORTH</v>
      </c>
      <c r="H1091" t="str">
        <f t="shared" si="48"/>
        <v>SPORTS</v>
      </c>
      <c r="L1091" t="str">
        <f t="shared" si="49"/>
        <v>north</v>
      </c>
      <c r="M1091" t="str">
        <f t="shared" si="50"/>
        <v>sports</v>
      </c>
    </row>
    <row r="1092" spans="2:13">
      <c r="B1092" t="str">
        <f>TRIM(Table24[[#This Row],[Region]])</f>
        <v>North</v>
      </c>
      <c r="C1092" t="str">
        <f>TRIM(Table24[[#This Row],[Product Category]])</f>
        <v>Electronics</v>
      </c>
      <c r="G1092" t="str">
        <f>UPPER('task 1'!C1090)</f>
        <v>NORTH</v>
      </c>
      <c r="H1092" t="str">
        <f t="shared" si="48"/>
        <v>ELECTRONICS</v>
      </c>
      <c r="L1092" t="str">
        <f t="shared" si="49"/>
        <v>north</v>
      </c>
      <c r="M1092" t="str">
        <f t="shared" si="50"/>
        <v>electronics</v>
      </c>
    </row>
    <row r="1093" spans="2:13">
      <c r="B1093" t="str">
        <f>TRIM(Table24[[#This Row],[Region]])</f>
        <v>North</v>
      </c>
      <c r="C1093" t="str">
        <f>TRIM(Table24[[#This Row],[Product Category]])</f>
        <v>Furniture</v>
      </c>
      <c r="G1093" t="str">
        <f>UPPER('task 1'!C1091)</f>
        <v>EAST</v>
      </c>
      <c r="H1093" t="str">
        <f t="shared" ref="H1093:H1156" si="51">UPPER(C1093)</f>
        <v>FURNITURE</v>
      </c>
      <c r="L1093" t="str">
        <f t="shared" ref="L1093:L1156" si="52">LOWER(G1093)</f>
        <v>east</v>
      </c>
      <c r="M1093" t="str">
        <f t="shared" ref="M1093:M1156" si="53">LOWER(H1093)</f>
        <v>furniture</v>
      </c>
    </row>
    <row r="1094" spans="2:13">
      <c r="B1094" t="str">
        <f>TRIM(Table24[[#This Row],[Region]])</f>
        <v>South</v>
      </c>
      <c r="C1094" t="str">
        <f>TRIM(Table24[[#This Row],[Product Category]])</f>
        <v>Groceries</v>
      </c>
      <c r="G1094" t="str">
        <f>UPPER('task 1'!C1092)</f>
        <v>NORTH</v>
      </c>
      <c r="H1094" t="str">
        <f t="shared" si="51"/>
        <v>GROCERIES</v>
      </c>
      <c r="L1094" t="str">
        <f t="shared" si="52"/>
        <v>north</v>
      </c>
      <c r="M1094" t="str">
        <f t="shared" si="53"/>
        <v>groceries</v>
      </c>
    </row>
    <row r="1095" spans="2:13">
      <c r="B1095" t="str">
        <f>TRIM(Table24[[#This Row],[Region]])</f>
        <v>South</v>
      </c>
      <c r="C1095" t="str">
        <f>TRIM(Table24[[#This Row],[Product Category]])</f>
        <v>Electronics</v>
      </c>
      <c r="G1095" t="str">
        <f>UPPER('task 1'!C1093)</f>
        <v>NORTH</v>
      </c>
      <c r="H1095" t="str">
        <f t="shared" si="51"/>
        <v>ELECTRONICS</v>
      </c>
      <c r="L1095" t="str">
        <f t="shared" si="52"/>
        <v>north</v>
      </c>
      <c r="M1095" t="str">
        <f t="shared" si="53"/>
        <v>electronics</v>
      </c>
    </row>
    <row r="1096" spans="2:13">
      <c r="B1096" t="str">
        <f>TRIM(Table24[[#This Row],[Region]])</f>
        <v>North</v>
      </c>
      <c r="C1096" t="str">
        <f>TRIM(Table24[[#This Row],[Product Category]])</f>
        <v>Sports</v>
      </c>
      <c r="G1096" t="str">
        <f>UPPER('task 1'!C1094)</f>
        <v>SOUTH</v>
      </c>
      <c r="H1096" t="str">
        <f t="shared" si="51"/>
        <v>SPORTS</v>
      </c>
      <c r="L1096" t="str">
        <f t="shared" si="52"/>
        <v>south</v>
      </c>
      <c r="M1096" t="str">
        <f t="shared" si="53"/>
        <v>sports</v>
      </c>
    </row>
    <row r="1097" spans="2:13">
      <c r="B1097" t="str">
        <f>TRIM(Table24[[#This Row],[Region]])</f>
        <v>West</v>
      </c>
      <c r="C1097" t="str">
        <f>TRIM(Table24[[#This Row],[Product Category]])</f>
        <v>Clothing</v>
      </c>
      <c r="G1097" t="str">
        <f>UPPER('task 1'!C1095)</f>
        <v>SOUTH</v>
      </c>
      <c r="H1097" t="str">
        <f t="shared" si="51"/>
        <v>CLOTHING</v>
      </c>
      <c r="L1097" t="str">
        <f t="shared" si="52"/>
        <v>south</v>
      </c>
      <c r="M1097" t="str">
        <f t="shared" si="53"/>
        <v>clothing</v>
      </c>
    </row>
    <row r="1098" spans="2:13">
      <c r="B1098" t="str">
        <f>TRIM(Table24[[#This Row],[Region]])</f>
        <v>South</v>
      </c>
      <c r="C1098" t="str">
        <f>TRIM(Table24[[#This Row],[Product Category]])</f>
        <v>Electronics</v>
      </c>
      <c r="G1098" t="str">
        <f>UPPER('task 1'!C1096)</f>
        <v>NORTH</v>
      </c>
      <c r="H1098" t="str">
        <f t="shared" si="51"/>
        <v>ELECTRONICS</v>
      </c>
      <c r="L1098" t="str">
        <f t="shared" si="52"/>
        <v>north</v>
      </c>
      <c r="M1098" t="str">
        <f t="shared" si="53"/>
        <v>electronics</v>
      </c>
    </row>
    <row r="1099" spans="2:13">
      <c r="B1099" t="str">
        <f>TRIM(Table24[[#This Row],[Region]])</f>
        <v>South</v>
      </c>
      <c r="C1099" t="str">
        <f>TRIM(Table24[[#This Row],[Product Category]])</f>
        <v>Groceries</v>
      </c>
      <c r="G1099" t="str">
        <f>UPPER('task 1'!C1097)</f>
        <v>WEST</v>
      </c>
      <c r="H1099" t="str">
        <f t="shared" si="51"/>
        <v>GROCERIES</v>
      </c>
      <c r="L1099" t="str">
        <f t="shared" si="52"/>
        <v>west</v>
      </c>
      <c r="M1099" t="str">
        <f t="shared" si="53"/>
        <v>groceries</v>
      </c>
    </row>
    <row r="1100" spans="2:13">
      <c r="B1100" t="str">
        <f>TRIM(Table24[[#This Row],[Region]])</f>
        <v>South</v>
      </c>
      <c r="C1100" t="str">
        <f>TRIM(Table24[[#This Row],[Product Category]])</f>
        <v>Clothing</v>
      </c>
      <c r="G1100" t="str">
        <f>UPPER('task 1'!C1098)</f>
        <v>SOUTH</v>
      </c>
      <c r="H1100" t="str">
        <f t="shared" si="51"/>
        <v>CLOTHING</v>
      </c>
      <c r="L1100" t="str">
        <f t="shared" si="52"/>
        <v>south</v>
      </c>
      <c r="M1100" t="str">
        <f t="shared" si="53"/>
        <v>clothing</v>
      </c>
    </row>
    <row r="1101" spans="2:13">
      <c r="B1101" t="str">
        <f>TRIM(Table24[[#This Row],[Region]])</f>
        <v>South</v>
      </c>
      <c r="C1101" t="str">
        <f>TRIM(Table24[[#This Row],[Product Category]])</f>
        <v>Groceries</v>
      </c>
      <c r="G1101" t="str">
        <f>UPPER('task 1'!C1099)</f>
        <v>SOUTH</v>
      </c>
      <c r="H1101" t="str">
        <f t="shared" si="51"/>
        <v>GROCERIES</v>
      </c>
      <c r="L1101" t="str">
        <f t="shared" si="52"/>
        <v>south</v>
      </c>
      <c r="M1101" t="str">
        <f t="shared" si="53"/>
        <v>groceries</v>
      </c>
    </row>
    <row r="1102" spans="2:13">
      <c r="B1102" t="str">
        <f>TRIM(Table24[[#This Row],[Region]])</f>
        <v>East</v>
      </c>
      <c r="C1102" t="str">
        <f>TRIM(Table24[[#This Row],[Product Category]])</f>
        <v>Electronics</v>
      </c>
      <c r="G1102" t="str">
        <f>UPPER('task 1'!C1100)</f>
        <v>SOUTH</v>
      </c>
      <c r="H1102" t="str">
        <f t="shared" si="51"/>
        <v>ELECTRONICS</v>
      </c>
      <c r="L1102" t="str">
        <f t="shared" si="52"/>
        <v>south</v>
      </c>
      <c r="M1102" t="str">
        <f t="shared" si="53"/>
        <v>electronics</v>
      </c>
    </row>
    <row r="1103" spans="2:13">
      <c r="B1103" t="str">
        <f>TRIM(Table24[[#This Row],[Region]])</f>
        <v>West</v>
      </c>
      <c r="C1103" t="str">
        <f>TRIM(Table24[[#This Row],[Product Category]])</f>
        <v>Sports</v>
      </c>
      <c r="G1103" t="str">
        <f>UPPER('task 1'!C1101)</f>
        <v>SOUTH</v>
      </c>
      <c r="H1103" t="str">
        <f t="shared" si="51"/>
        <v>SPORTS</v>
      </c>
      <c r="L1103" t="str">
        <f t="shared" si="52"/>
        <v>south</v>
      </c>
      <c r="M1103" t="str">
        <f t="shared" si="53"/>
        <v>sports</v>
      </c>
    </row>
    <row r="1104" spans="2:13">
      <c r="B1104" t="str">
        <f>TRIM(Table24[[#This Row],[Region]])</f>
        <v>North</v>
      </c>
      <c r="C1104" t="str">
        <f>TRIM(Table24[[#This Row],[Product Category]])</f>
        <v>Clothing</v>
      </c>
      <c r="G1104" t="str">
        <f>UPPER('task 1'!C1102)</f>
        <v>EAST</v>
      </c>
      <c r="H1104" t="str">
        <f t="shared" si="51"/>
        <v>CLOTHING</v>
      </c>
      <c r="L1104" t="str">
        <f t="shared" si="52"/>
        <v>east</v>
      </c>
      <c r="M1104" t="str">
        <f t="shared" si="53"/>
        <v>clothing</v>
      </c>
    </row>
    <row r="1105" spans="2:13">
      <c r="B1105" t="str">
        <f>TRIM(Table24[[#This Row],[Region]])</f>
        <v>West</v>
      </c>
      <c r="C1105" t="str">
        <f>TRIM(Table24[[#This Row],[Product Category]])</f>
        <v>Furniture</v>
      </c>
      <c r="G1105" t="str">
        <f>UPPER('task 1'!C1103)</f>
        <v>WEST</v>
      </c>
      <c r="H1105" t="str">
        <f t="shared" si="51"/>
        <v>FURNITURE</v>
      </c>
      <c r="L1105" t="str">
        <f t="shared" si="52"/>
        <v>west</v>
      </c>
      <c r="M1105" t="str">
        <f t="shared" si="53"/>
        <v>furniture</v>
      </c>
    </row>
    <row r="1106" spans="2:13">
      <c r="B1106" t="str">
        <f>TRIM(Table24[[#This Row],[Region]])</f>
        <v>West</v>
      </c>
      <c r="C1106" t="str">
        <f>TRIM(Table24[[#This Row],[Product Category]])</f>
        <v>Sports</v>
      </c>
      <c r="G1106" t="str">
        <f>UPPER('task 1'!C1104)</f>
        <v>NORTH</v>
      </c>
      <c r="H1106" t="str">
        <f t="shared" si="51"/>
        <v>SPORTS</v>
      </c>
      <c r="L1106" t="str">
        <f t="shared" si="52"/>
        <v>north</v>
      </c>
      <c r="M1106" t="str">
        <f t="shared" si="53"/>
        <v>sports</v>
      </c>
    </row>
    <row r="1107" spans="2:13">
      <c r="B1107" t="str">
        <f>TRIM(Table24[[#This Row],[Region]])</f>
        <v>South</v>
      </c>
      <c r="C1107" t="str">
        <f>TRIM(Table24[[#This Row],[Product Category]])</f>
        <v>Furniture</v>
      </c>
      <c r="G1107" t="str">
        <f>UPPER('task 1'!C1105)</f>
        <v>WEST</v>
      </c>
      <c r="H1107" t="str">
        <f t="shared" si="51"/>
        <v>FURNITURE</v>
      </c>
      <c r="L1107" t="str">
        <f t="shared" si="52"/>
        <v>west</v>
      </c>
      <c r="M1107" t="str">
        <f t="shared" si="53"/>
        <v>furniture</v>
      </c>
    </row>
    <row r="1108" spans="2:13">
      <c r="B1108" t="str">
        <f>TRIM(Table24[[#This Row],[Region]])</f>
        <v>East</v>
      </c>
      <c r="C1108" t="str">
        <f>TRIM(Table24[[#This Row],[Product Category]])</f>
        <v>Furniture</v>
      </c>
      <c r="G1108" t="str">
        <f>UPPER('task 1'!C1106)</f>
        <v>WEST</v>
      </c>
      <c r="H1108" t="str">
        <f t="shared" si="51"/>
        <v>FURNITURE</v>
      </c>
      <c r="L1108" t="str">
        <f t="shared" si="52"/>
        <v>west</v>
      </c>
      <c r="M1108" t="str">
        <f t="shared" si="53"/>
        <v>furniture</v>
      </c>
    </row>
    <row r="1109" spans="2:13">
      <c r="B1109" t="str">
        <f>TRIM(Table24[[#This Row],[Region]])</f>
        <v>West</v>
      </c>
      <c r="C1109" t="str">
        <f>TRIM(Table24[[#This Row],[Product Category]])</f>
        <v>Electronics</v>
      </c>
      <c r="G1109" t="str">
        <f>UPPER('task 1'!C1107)</f>
        <v>SOUTH</v>
      </c>
      <c r="H1109" t="str">
        <f t="shared" si="51"/>
        <v>ELECTRONICS</v>
      </c>
      <c r="L1109" t="str">
        <f t="shared" si="52"/>
        <v>south</v>
      </c>
      <c r="M1109" t="str">
        <f t="shared" si="53"/>
        <v>electronics</v>
      </c>
    </row>
    <row r="1110" spans="2:13">
      <c r="B1110" t="str">
        <f>TRIM(Table24[[#This Row],[Region]])</f>
        <v>East</v>
      </c>
      <c r="C1110" t="str">
        <f>TRIM(Table24[[#This Row],[Product Category]])</f>
        <v>Clothing</v>
      </c>
      <c r="G1110" t="str">
        <f>UPPER('task 1'!C1108)</f>
        <v>EAST</v>
      </c>
      <c r="H1110" t="str">
        <f t="shared" si="51"/>
        <v>CLOTHING</v>
      </c>
      <c r="L1110" t="str">
        <f t="shared" si="52"/>
        <v>east</v>
      </c>
      <c r="M1110" t="str">
        <f t="shared" si="53"/>
        <v>clothing</v>
      </c>
    </row>
    <row r="1111" spans="2:13">
      <c r="B1111" t="str">
        <f>TRIM(Table24[[#This Row],[Region]])</f>
        <v>West</v>
      </c>
      <c r="C1111" t="str">
        <f>TRIM(Table24[[#This Row],[Product Category]])</f>
        <v>Furniture</v>
      </c>
      <c r="G1111" t="str">
        <f>UPPER('task 1'!C1109)</f>
        <v>WEST</v>
      </c>
      <c r="H1111" t="str">
        <f t="shared" si="51"/>
        <v>FURNITURE</v>
      </c>
      <c r="L1111" t="str">
        <f t="shared" si="52"/>
        <v>west</v>
      </c>
      <c r="M1111" t="str">
        <f t="shared" si="53"/>
        <v>furniture</v>
      </c>
    </row>
    <row r="1112" spans="2:13">
      <c r="B1112" t="str">
        <f>TRIM(Table24[[#This Row],[Region]])</f>
        <v>South</v>
      </c>
      <c r="C1112" t="str">
        <f>TRIM(Table24[[#This Row],[Product Category]])</f>
        <v>Electronics</v>
      </c>
      <c r="G1112" t="str">
        <f>UPPER('task 1'!C1110)</f>
        <v>EAST</v>
      </c>
      <c r="H1112" t="str">
        <f t="shared" si="51"/>
        <v>ELECTRONICS</v>
      </c>
      <c r="L1112" t="str">
        <f t="shared" si="52"/>
        <v>east</v>
      </c>
      <c r="M1112" t="str">
        <f t="shared" si="53"/>
        <v>electronics</v>
      </c>
    </row>
    <row r="1113" spans="2:13">
      <c r="B1113" t="str">
        <f>TRIM(Table24[[#This Row],[Region]])</f>
        <v>East</v>
      </c>
      <c r="C1113" t="str">
        <f>TRIM(Table24[[#This Row],[Product Category]])</f>
        <v>Furniture</v>
      </c>
      <c r="G1113" t="str">
        <f>UPPER('task 1'!C1111)</f>
        <v>WEST</v>
      </c>
      <c r="H1113" t="str">
        <f t="shared" si="51"/>
        <v>FURNITURE</v>
      </c>
      <c r="L1113" t="str">
        <f t="shared" si="52"/>
        <v>west</v>
      </c>
      <c r="M1113" t="str">
        <f t="shared" si="53"/>
        <v>furniture</v>
      </c>
    </row>
    <row r="1114" spans="2:13">
      <c r="B1114" t="str">
        <f>TRIM(Table24[[#This Row],[Region]])</f>
        <v>South</v>
      </c>
      <c r="C1114" t="str">
        <f>TRIM(Table24[[#This Row],[Product Category]])</f>
        <v>Groceries</v>
      </c>
      <c r="G1114" t="str">
        <f>UPPER('task 1'!C1112)</f>
        <v>SOUTH</v>
      </c>
      <c r="H1114" t="str">
        <f t="shared" si="51"/>
        <v>GROCERIES</v>
      </c>
      <c r="L1114" t="str">
        <f t="shared" si="52"/>
        <v>south</v>
      </c>
      <c r="M1114" t="str">
        <f t="shared" si="53"/>
        <v>groceries</v>
      </c>
    </row>
    <row r="1115" spans="2:13">
      <c r="B1115" t="str">
        <f>TRIM(Table24[[#This Row],[Region]])</f>
        <v>North</v>
      </c>
      <c r="C1115" t="str">
        <f>TRIM(Table24[[#This Row],[Product Category]])</f>
        <v>Groceries</v>
      </c>
      <c r="G1115" t="str">
        <f>UPPER('task 1'!C1113)</f>
        <v>EAST</v>
      </c>
      <c r="H1115" t="str">
        <f t="shared" si="51"/>
        <v>GROCERIES</v>
      </c>
      <c r="L1115" t="str">
        <f t="shared" si="52"/>
        <v>east</v>
      </c>
      <c r="M1115" t="str">
        <f t="shared" si="53"/>
        <v>groceries</v>
      </c>
    </row>
    <row r="1116" spans="2:13">
      <c r="B1116" t="str">
        <f>TRIM(Table24[[#This Row],[Region]])</f>
        <v>North</v>
      </c>
      <c r="C1116" t="str">
        <f>TRIM(Table24[[#This Row],[Product Category]])</f>
        <v>Sports</v>
      </c>
      <c r="G1116" t="str">
        <f>UPPER('task 1'!C1114)</f>
        <v>SOUTH</v>
      </c>
      <c r="H1116" t="str">
        <f t="shared" si="51"/>
        <v>SPORTS</v>
      </c>
      <c r="L1116" t="str">
        <f t="shared" si="52"/>
        <v>south</v>
      </c>
      <c r="M1116" t="str">
        <f t="shared" si="53"/>
        <v>sports</v>
      </c>
    </row>
    <row r="1117" spans="2:13">
      <c r="B1117" t="str">
        <f>TRIM(Table24[[#This Row],[Region]])</f>
        <v>South</v>
      </c>
      <c r="C1117" t="str">
        <f>TRIM(Table24[[#This Row],[Product Category]])</f>
        <v>Furniture</v>
      </c>
      <c r="G1117" t="str">
        <f>UPPER('task 1'!C1115)</f>
        <v>NORTH</v>
      </c>
      <c r="H1117" t="str">
        <f t="shared" si="51"/>
        <v>FURNITURE</v>
      </c>
      <c r="L1117" t="str">
        <f t="shared" si="52"/>
        <v>north</v>
      </c>
      <c r="M1117" t="str">
        <f t="shared" si="53"/>
        <v>furniture</v>
      </c>
    </row>
    <row r="1118" spans="2:13">
      <c r="B1118" t="str">
        <f>TRIM(Table24[[#This Row],[Region]])</f>
        <v>West</v>
      </c>
      <c r="C1118" t="str">
        <f>TRIM(Table24[[#This Row],[Product Category]])</f>
        <v>Sports</v>
      </c>
      <c r="G1118" t="str">
        <f>UPPER('task 1'!C1116)</f>
        <v>NORTH</v>
      </c>
      <c r="H1118" t="str">
        <f t="shared" si="51"/>
        <v>SPORTS</v>
      </c>
      <c r="L1118" t="str">
        <f t="shared" si="52"/>
        <v>north</v>
      </c>
      <c r="M1118" t="str">
        <f t="shared" si="53"/>
        <v>sports</v>
      </c>
    </row>
    <row r="1119" spans="2:13">
      <c r="B1119" t="str">
        <f>TRIM(Table24[[#This Row],[Region]])</f>
        <v>East</v>
      </c>
      <c r="C1119" t="str">
        <f>TRIM(Table24[[#This Row],[Product Category]])</f>
        <v>Groceries</v>
      </c>
      <c r="G1119" t="str">
        <f>UPPER('task 1'!C1117)</f>
        <v>SOUTH</v>
      </c>
      <c r="H1119" t="str">
        <f t="shared" si="51"/>
        <v>GROCERIES</v>
      </c>
      <c r="L1119" t="str">
        <f t="shared" si="52"/>
        <v>south</v>
      </c>
      <c r="M1119" t="str">
        <f t="shared" si="53"/>
        <v>groceries</v>
      </c>
    </row>
    <row r="1120" spans="2:13">
      <c r="B1120" t="str">
        <f>TRIM(Table24[[#This Row],[Region]])</f>
        <v>East</v>
      </c>
      <c r="C1120" t="str">
        <f>TRIM(Table24[[#This Row],[Product Category]])</f>
        <v>Electronics</v>
      </c>
      <c r="G1120" t="str">
        <f>UPPER('task 1'!C1118)</f>
        <v>WEST</v>
      </c>
      <c r="H1120" t="str">
        <f t="shared" si="51"/>
        <v>ELECTRONICS</v>
      </c>
      <c r="L1120" t="str">
        <f t="shared" si="52"/>
        <v>west</v>
      </c>
      <c r="M1120" t="str">
        <f t="shared" si="53"/>
        <v>electronics</v>
      </c>
    </row>
    <row r="1121" spans="2:13">
      <c r="B1121" t="str">
        <f>TRIM(Table24[[#This Row],[Region]])</f>
        <v>North</v>
      </c>
      <c r="C1121" t="str">
        <f>TRIM(Table24[[#This Row],[Product Category]])</f>
        <v>Clothing</v>
      </c>
      <c r="G1121" t="str">
        <f>UPPER('task 1'!C1119)</f>
        <v>EAST</v>
      </c>
      <c r="H1121" t="str">
        <f t="shared" si="51"/>
        <v>CLOTHING</v>
      </c>
      <c r="L1121" t="str">
        <f t="shared" si="52"/>
        <v>east</v>
      </c>
      <c r="M1121" t="str">
        <f t="shared" si="53"/>
        <v>clothing</v>
      </c>
    </row>
    <row r="1122" spans="2:13">
      <c r="B1122" t="str">
        <f>TRIM(Table24[[#This Row],[Region]])</f>
        <v>East</v>
      </c>
      <c r="C1122" t="str">
        <f>TRIM(Table24[[#This Row],[Product Category]])</f>
        <v>Electronics</v>
      </c>
      <c r="G1122" t="str">
        <f>UPPER('task 1'!C1120)</f>
        <v>EAST</v>
      </c>
      <c r="H1122" t="str">
        <f t="shared" si="51"/>
        <v>ELECTRONICS</v>
      </c>
      <c r="L1122" t="str">
        <f t="shared" si="52"/>
        <v>east</v>
      </c>
      <c r="M1122" t="str">
        <f t="shared" si="53"/>
        <v>electronics</v>
      </c>
    </row>
    <row r="1123" spans="2:13">
      <c r="B1123" t="str">
        <f>TRIM(Table24[[#This Row],[Region]])</f>
        <v>East</v>
      </c>
      <c r="C1123" t="str">
        <f>TRIM(Table24[[#This Row],[Product Category]])</f>
        <v>Clothing</v>
      </c>
      <c r="G1123" t="str">
        <f>UPPER('task 1'!C1121)</f>
        <v>NORTH</v>
      </c>
      <c r="H1123" t="str">
        <f t="shared" si="51"/>
        <v>CLOTHING</v>
      </c>
      <c r="L1123" t="str">
        <f t="shared" si="52"/>
        <v>north</v>
      </c>
      <c r="M1123" t="str">
        <f t="shared" si="53"/>
        <v>clothing</v>
      </c>
    </row>
    <row r="1124" spans="2:13">
      <c r="B1124" t="str">
        <f>TRIM(Table24[[#This Row],[Region]])</f>
        <v>East</v>
      </c>
      <c r="C1124" t="str">
        <f>TRIM(Table24[[#This Row],[Product Category]])</f>
        <v>Clothing</v>
      </c>
      <c r="G1124" t="str">
        <f>UPPER('task 1'!C1122)</f>
        <v>EAST</v>
      </c>
      <c r="H1124" t="str">
        <f t="shared" si="51"/>
        <v>CLOTHING</v>
      </c>
      <c r="L1124" t="str">
        <f t="shared" si="52"/>
        <v>east</v>
      </c>
      <c r="M1124" t="str">
        <f t="shared" si="53"/>
        <v>clothing</v>
      </c>
    </row>
    <row r="1125" spans="2:13">
      <c r="B1125" t="str">
        <f>TRIM(Table24[[#This Row],[Region]])</f>
        <v>South</v>
      </c>
      <c r="C1125" t="str">
        <f>TRIM(Table24[[#This Row],[Product Category]])</f>
        <v>Groceries</v>
      </c>
      <c r="G1125" t="str">
        <f>UPPER('task 1'!C1123)</f>
        <v>EAST</v>
      </c>
      <c r="H1125" t="str">
        <f t="shared" si="51"/>
        <v>GROCERIES</v>
      </c>
      <c r="L1125" t="str">
        <f t="shared" si="52"/>
        <v>east</v>
      </c>
      <c r="M1125" t="str">
        <f t="shared" si="53"/>
        <v>groceries</v>
      </c>
    </row>
    <row r="1126" spans="2:13">
      <c r="B1126" t="str">
        <f>TRIM(Table24[[#This Row],[Region]])</f>
        <v>South</v>
      </c>
      <c r="C1126" t="str">
        <f>TRIM(Table24[[#This Row],[Product Category]])</f>
        <v>Furniture</v>
      </c>
      <c r="G1126" t="str">
        <f>UPPER('task 1'!C1124)</f>
        <v>EAST</v>
      </c>
      <c r="H1126" t="str">
        <f t="shared" si="51"/>
        <v>FURNITURE</v>
      </c>
      <c r="L1126" t="str">
        <f t="shared" si="52"/>
        <v>east</v>
      </c>
      <c r="M1126" t="str">
        <f t="shared" si="53"/>
        <v>furniture</v>
      </c>
    </row>
    <row r="1127" spans="2:13">
      <c r="B1127" t="str">
        <f>TRIM(Table24[[#This Row],[Region]])</f>
        <v>North</v>
      </c>
      <c r="C1127" t="str">
        <f>TRIM(Table24[[#This Row],[Product Category]])</f>
        <v>Clothing</v>
      </c>
      <c r="G1127" t="str">
        <f>UPPER('task 1'!C1125)</f>
        <v>SOUTH</v>
      </c>
      <c r="H1127" t="str">
        <f t="shared" si="51"/>
        <v>CLOTHING</v>
      </c>
      <c r="L1127" t="str">
        <f t="shared" si="52"/>
        <v>south</v>
      </c>
      <c r="M1127" t="str">
        <f t="shared" si="53"/>
        <v>clothing</v>
      </c>
    </row>
    <row r="1128" spans="2:13">
      <c r="B1128" t="str">
        <f>TRIM(Table24[[#This Row],[Region]])</f>
        <v>West</v>
      </c>
      <c r="C1128" t="str">
        <f>TRIM(Table24[[#This Row],[Product Category]])</f>
        <v>Clothing</v>
      </c>
      <c r="G1128" t="str">
        <f>UPPER('task 1'!C1126)</f>
        <v>SOUTH</v>
      </c>
      <c r="H1128" t="str">
        <f t="shared" si="51"/>
        <v>CLOTHING</v>
      </c>
      <c r="L1128" t="str">
        <f t="shared" si="52"/>
        <v>south</v>
      </c>
      <c r="M1128" t="str">
        <f t="shared" si="53"/>
        <v>clothing</v>
      </c>
    </row>
    <row r="1129" spans="2:13">
      <c r="B1129" t="str">
        <f>TRIM(Table24[[#This Row],[Region]])</f>
        <v>West</v>
      </c>
      <c r="C1129" t="str">
        <f>TRIM(Table24[[#This Row],[Product Category]])</f>
        <v>Clothing</v>
      </c>
      <c r="G1129" t="str">
        <f>UPPER('task 1'!C1127)</f>
        <v>NORTH</v>
      </c>
      <c r="H1129" t="str">
        <f t="shared" si="51"/>
        <v>CLOTHING</v>
      </c>
      <c r="L1129" t="str">
        <f t="shared" si="52"/>
        <v>north</v>
      </c>
      <c r="M1129" t="str">
        <f t="shared" si="53"/>
        <v>clothing</v>
      </c>
    </row>
    <row r="1130" spans="2:13">
      <c r="B1130" t="str">
        <f>TRIM(Table24[[#This Row],[Region]])</f>
        <v>North</v>
      </c>
      <c r="C1130" t="str">
        <f>TRIM(Table24[[#This Row],[Product Category]])</f>
        <v>Sports</v>
      </c>
      <c r="G1130" t="str">
        <f>UPPER('task 1'!C1128)</f>
        <v>WEST</v>
      </c>
      <c r="H1130" t="str">
        <f t="shared" si="51"/>
        <v>SPORTS</v>
      </c>
      <c r="L1130" t="str">
        <f t="shared" si="52"/>
        <v>west</v>
      </c>
      <c r="M1130" t="str">
        <f t="shared" si="53"/>
        <v>sports</v>
      </c>
    </row>
    <row r="1131" spans="2:13">
      <c r="B1131" t="str">
        <f>TRIM(Table24[[#This Row],[Region]])</f>
        <v>North</v>
      </c>
      <c r="C1131" t="str">
        <f>TRIM(Table24[[#This Row],[Product Category]])</f>
        <v>Sports</v>
      </c>
      <c r="G1131" t="str">
        <f>UPPER('task 1'!C1129)</f>
        <v>WEST</v>
      </c>
      <c r="H1131" t="str">
        <f t="shared" si="51"/>
        <v>SPORTS</v>
      </c>
      <c r="L1131" t="str">
        <f t="shared" si="52"/>
        <v>west</v>
      </c>
      <c r="M1131" t="str">
        <f t="shared" si="53"/>
        <v>sports</v>
      </c>
    </row>
    <row r="1132" spans="2:13">
      <c r="B1132" t="str">
        <f>TRIM(Table24[[#This Row],[Region]])</f>
        <v>North</v>
      </c>
      <c r="C1132" t="str">
        <f>TRIM(Table24[[#This Row],[Product Category]])</f>
        <v>Electronics</v>
      </c>
      <c r="G1132" t="str">
        <f>UPPER('task 1'!C1130)</f>
        <v>NORTH</v>
      </c>
      <c r="H1132" t="str">
        <f t="shared" si="51"/>
        <v>ELECTRONICS</v>
      </c>
      <c r="L1132" t="str">
        <f t="shared" si="52"/>
        <v>north</v>
      </c>
      <c r="M1132" t="str">
        <f t="shared" si="53"/>
        <v>electronics</v>
      </c>
    </row>
    <row r="1133" spans="2:13">
      <c r="B1133" t="str">
        <f>TRIM(Table24[[#This Row],[Region]])</f>
        <v>West</v>
      </c>
      <c r="C1133" t="str">
        <f>TRIM(Table24[[#This Row],[Product Category]])</f>
        <v>Furniture</v>
      </c>
      <c r="G1133" t="str">
        <f>UPPER('task 1'!C1131)</f>
        <v>NORTH</v>
      </c>
      <c r="H1133" t="str">
        <f t="shared" si="51"/>
        <v>FURNITURE</v>
      </c>
      <c r="L1133" t="str">
        <f t="shared" si="52"/>
        <v>north</v>
      </c>
      <c r="M1133" t="str">
        <f t="shared" si="53"/>
        <v>furniture</v>
      </c>
    </row>
    <row r="1134" spans="2:13">
      <c r="B1134" t="str">
        <f>TRIM(Table24[[#This Row],[Region]])</f>
        <v>East</v>
      </c>
      <c r="C1134" t="str">
        <f>TRIM(Table24[[#This Row],[Product Category]])</f>
        <v>Furniture</v>
      </c>
      <c r="G1134" t="str">
        <f>UPPER('task 1'!C1132)</f>
        <v>NORTH</v>
      </c>
      <c r="H1134" t="str">
        <f t="shared" si="51"/>
        <v>FURNITURE</v>
      </c>
      <c r="L1134" t="str">
        <f t="shared" si="52"/>
        <v>north</v>
      </c>
      <c r="M1134" t="str">
        <f t="shared" si="53"/>
        <v>furniture</v>
      </c>
    </row>
    <row r="1135" spans="2:13">
      <c r="B1135" t="str">
        <f>TRIM(Table24[[#This Row],[Region]])</f>
        <v>North</v>
      </c>
      <c r="C1135" t="str">
        <f>TRIM(Table24[[#This Row],[Product Category]])</f>
        <v>Sports</v>
      </c>
      <c r="G1135" t="str">
        <f>UPPER('task 1'!C1133)</f>
        <v>WEST</v>
      </c>
      <c r="H1135" t="str">
        <f t="shared" si="51"/>
        <v>SPORTS</v>
      </c>
      <c r="L1135" t="str">
        <f t="shared" si="52"/>
        <v>west</v>
      </c>
      <c r="M1135" t="str">
        <f t="shared" si="53"/>
        <v>sports</v>
      </c>
    </row>
    <row r="1136" spans="2:13">
      <c r="B1136" t="str">
        <f>TRIM(Table24[[#This Row],[Region]])</f>
        <v>North</v>
      </c>
      <c r="C1136" t="str">
        <f>TRIM(Table24[[#This Row],[Product Category]])</f>
        <v>Clothing</v>
      </c>
      <c r="G1136" t="str">
        <f>UPPER('task 1'!C1134)</f>
        <v>EAST</v>
      </c>
      <c r="H1136" t="str">
        <f t="shared" si="51"/>
        <v>CLOTHING</v>
      </c>
      <c r="L1136" t="str">
        <f t="shared" si="52"/>
        <v>east</v>
      </c>
      <c r="M1136" t="str">
        <f t="shared" si="53"/>
        <v>clothing</v>
      </c>
    </row>
    <row r="1137" spans="2:13">
      <c r="B1137" t="str">
        <f>TRIM(Table24[[#This Row],[Region]])</f>
        <v>East</v>
      </c>
      <c r="C1137" t="str">
        <f>TRIM(Table24[[#This Row],[Product Category]])</f>
        <v>Furniture</v>
      </c>
      <c r="G1137" t="str">
        <f>UPPER('task 1'!C1135)</f>
        <v>NORTH</v>
      </c>
      <c r="H1137" t="str">
        <f t="shared" si="51"/>
        <v>FURNITURE</v>
      </c>
      <c r="L1137" t="str">
        <f t="shared" si="52"/>
        <v>north</v>
      </c>
      <c r="M1137" t="str">
        <f t="shared" si="53"/>
        <v>furniture</v>
      </c>
    </row>
    <row r="1138" spans="2:13">
      <c r="B1138" t="str">
        <f>TRIM(Table24[[#This Row],[Region]])</f>
        <v>South</v>
      </c>
      <c r="C1138" t="str">
        <f>TRIM(Table24[[#This Row],[Product Category]])</f>
        <v>Clothing</v>
      </c>
      <c r="G1138" t="str">
        <f>UPPER('task 1'!C1136)</f>
        <v>NORTH</v>
      </c>
      <c r="H1138" t="str">
        <f t="shared" si="51"/>
        <v>CLOTHING</v>
      </c>
      <c r="L1138" t="str">
        <f t="shared" si="52"/>
        <v>north</v>
      </c>
      <c r="M1138" t="str">
        <f t="shared" si="53"/>
        <v>clothing</v>
      </c>
    </row>
    <row r="1139" spans="2:13">
      <c r="B1139" t="str">
        <f>TRIM(Table24[[#This Row],[Region]])</f>
        <v>East</v>
      </c>
      <c r="C1139" t="str">
        <f>TRIM(Table24[[#This Row],[Product Category]])</f>
        <v>Sports</v>
      </c>
      <c r="G1139" t="str">
        <f>UPPER('task 1'!C1137)</f>
        <v>EAST</v>
      </c>
      <c r="H1139" t="str">
        <f t="shared" si="51"/>
        <v>SPORTS</v>
      </c>
      <c r="L1139" t="str">
        <f t="shared" si="52"/>
        <v>east</v>
      </c>
      <c r="M1139" t="str">
        <f t="shared" si="53"/>
        <v>sports</v>
      </c>
    </row>
    <row r="1140" spans="2:13">
      <c r="B1140" t="str">
        <f>TRIM(Table24[[#This Row],[Region]])</f>
        <v>East</v>
      </c>
      <c r="C1140" t="str">
        <f>TRIM(Table24[[#This Row],[Product Category]])</f>
        <v>Clothing</v>
      </c>
      <c r="G1140" t="str">
        <f>UPPER('task 1'!C1138)</f>
        <v>SOUTH</v>
      </c>
      <c r="H1140" t="str">
        <f t="shared" si="51"/>
        <v>CLOTHING</v>
      </c>
      <c r="L1140" t="str">
        <f t="shared" si="52"/>
        <v>south</v>
      </c>
      <c r="M1140" t="str">
        <f t="shared" si="53"/>
        <v>clothing</v>
      </c>
    </row>
    <row r="1141" spans="2:13">
      <c r="B1141" t="str">
        <f>TRIM(Table24[[#This Row],[Region]])</f>
        <v>West</v>
      </c>
      <c r="C1141" t="str">
        <f>TRIM(Table24[[#This Row],[Product Category]])</f>
        <v>Sports</v>
      </c>
      <c r="G1141" t="str">
        <f>UPPER('task 1'!C1139)</f>
        <v>EAST</v>
      </c>
      <c r="H1141" t="str">
        <f t="shared" si="51"/>
        <v>SPORTS</v>
      </c>
      <c r="L1141" t="str">
        <f t="shared" si="52"/>
        <v>east</v>
      </c>
      <c r="M1141" t="str">
        <f t="shared" si="53"/>
        <v>sports</v>
      </c>
    </row>
    <row r="1142" spans="2:13">
      <c r="B1142" t="str">
        <f>TRIM(Table24[[#This Row],[Region]])</f>
        <v>East</v>
      </c>
      <c r="C1142" t="str">
        <f>TRIM(Table24[[#This Row],[Product Category]])</f>
        <v>Groceries</v>
      </c>
      <c r="G1142" t="str">
        <f>UPPER('task 1'!C1140)</f>
        <v>EAST</v>
      </c>
      <c r="H1142" t="str">
        <f t="shared" si="51"/>
        <v>GROCERIES</v>
      </c>
      <c r="L1142" t="str">
        <f t="shared" si="52"/>
        <v>east</v>
      </c>
      <c r="M1142" t="str">
        <f t="shared" si="53"/>
        <v>groceries</v>
      </c>
    </row>
    <row r="1143" spans="2:13">
      <c r="B1143" t="str">
        <f>TRIM(Table24[[#This Row],[Region]])</f>
        <v>North</v>
      </c>
      <c r="C1143" t="str">
        <f>TRIM(Table24[[#This Row],[Product Category]])</f>
        <v>Sports</v>
      </c>
      <c r="G1143" t="str">
        <f>UPPER('task 1'!C1141)</f>
        <v>WEST</v>
      </c>
      <c r="H1143" t="str">
        <f t="shared" si="51"/>
        <v>SPORTS</v>
      </c>
      <c r="L1143" t="str">
        <f t="shared" si="52"/>
        <v>west</v>
      </c>
      <c r="M1143" t="str">
        <f t="shared" si="53"/>
        <v>sports</v>
      </c>
    </row>
    <row r="1144" spans="2:13">
      <c r="B1144" t="str">
        <f>TRIM(Table24[[#This Row],[Region]])</f>
        <v>North</v>
      </c>
      <c r="C1144" t="str">
        <f>TRIM(Table24[[#This Row],[Product Category]])</f>
        <v>Electronics</v>
      </c>
      <c r="G1144" t="str">
        <f>UPPER('task 1'!C1142)</f>
        <v>EAST</v>
      </c>
      <c r="H1144" t="str">
        <f t="shared" si="51"/>
        <v>ELECTRONICS</v>
      </c>
      <c r="L1144" t="str">
        <f t="shared" si="52"/>
        <v>east</v>
      </c>
      <c r="M1144" t="str">
        <f t="shared" si="53"/>
        <v>electronics</v>
      </c>
    </row>
    <row r="1145" spans="2:13">
      <c r="B1145" t="str">
        <f>TRIM(Table24[[#This Row],[Region]])</f>
        <v>East</v>
      </c>
      <c r="C1145" t="str">
        <f>TRIM(Table24[[#This Row],[Product Category]])</f>
        <v>Electronics</v>
      </c>
      <c r="G1145" t="str">
        <f>UPPER('task 1'!C1143)</f>
        <v>NORTH</v>
      </c>
      <c r="H1145" t="str">
        <f t="shared" si="51"/>
        <v>ELECTRONICS</v>
      </c>
      <c r="L1145" t="str">
        <f t="shared" si="52"/>
        <v>north</v>
      </c>
      <c r="M1145" t="str">
        <f t="shared" si="53"/>
        <v>electronics</v>
      </c>
    </row>
    <row r="1146" spans="2:13">
      <c r="B1146" t="str">
        <f>TRIM(Table24[[#This Row],[Region]])</f>
        <v>West</v>
      </c>
      <c r="C1146" t="str">
        <f>TRIM(Table24[[#This Row],[Product Category]])</f>
        <v>Clothing</v>
      </c>
      <c r="G1146" t="str">
        <f>UPPER('task 1'!C1144)</f>
        <v>NORTH</v>
      </c>
      <c r="H1146" t="str">
        <f t="shared" si="51"/>
        <v>CLOTHING</v>
      </c>
      <c r="L1146" t="str">
        <f t="shared" si="52"/>
        <v>north</v>
      </c>
      <c r="M1146" t="str">
        <f t="shared" si="53"/>
        <v>clothing</v>
      </c>
    </row>
    <row r="1147" spans="2:13">
      <c r="B1147" t="str">
        <f>TRIM(Table24[[#This Row],[Region]])</f>
        <v>East</v>
      </c>
      <c r="C1147" t="str">
        <f>TRIM(Table24[[#This Row],[Product Category]])</f>
        <v>Groceries</v>
      </c>
      <c r="G1147" t="str">
        <f>UPPER('task 1'!C1145)</f>
        <v>EAST</v>
      </c>
      <c r="H1147" t="str">
        <f t="shared" si="51"/>
        <v>GROCERIES</v>
      </c>
      <c r="L1147" t="str">
        <f t="shared" si="52"/>
        <v>east</v>
      </c>
      <c r="M1147" t="str">
        <f t="shared" si="53"/>
        <v>groceries</v>
      </c>
    </row>
    <row r="1148" spans="2:13">
      <c r="B1148" t="str">
        <f>TRIM(Table24[[#This Row],[Region]])</f>
        <v>South</v>
      </c>
      <c r="C1148" t="str">
        <f>TRIM(Table24[[#This Row],[Product Category]])</f>
        <v>Sports</v>
      </c>
      <c r="G1148" t="str">
        <f>UPPER('task 1'!C1146)</f>
        <v>WEST</v>
      </c>
      <c r="H1148" t="str">
        <f t="shared" si="51"/>
        <v>SPORTS</v>
      </c>
      <c r="L1148" t="str">
        <f t="shared" si="52"/>
        <v>west</v>
      </c>
      <c r="M1148" t="str">
        <f t="shared" si="53"/>
        <v>sports</v>
      </c>
    </row>
    <row r="1149" spans="2:13">
      <c r="B1149" t="str">
        <f>TRIM(Table24[[#This Row],[Region]])</f>
        <v>North</v>
      </c>
      <c r="C1149" t="str">
        <f>TRIM(Table24[[#This Row],[Product Category]])</f>
        <v>Clothing</v>
      </c>
      <c r="G1149" t="str">
        <f>UPPER('task 1'!C1147)</f>
        <v>EAST</v>
      </c>
      <c r="H1149" t="str">
        <f t="shared" si="51"/>
        <v>CLOTHING</v>
      </c>
      <c r="L1149" t="str">
        <f t="shared" si="52"/>
        <v>east</v>
      </c>
      <c r="M1149" t="str">
        <f t="shared" si="53"/>
        <v>clothing</v>
      </c>
    </row>
    <row r="1150" spans="2:13">
      <c r="B1150" t="str">
        <f>TRIM(Table24[[#This Row],[Region]])</f>
        <v>East</v>
      </c>
      <c r="C1150" t="str">
        <f>TRIM(Table24[[#This Row],[Product Category]])</f>
        <v>Electronics</v>
      </c>
      <c r="G1150" t="str">
        <f>UPPER('task 1'!C1148)</f>
        <v>SOUTH</v>
      </c>
      <c r="H1150" t="str">
        <f t="shared" si="51"/>
        <v>ELECTRONICS</v>
      </c>
      <c r="L1150" t="str">
        <f t="shared" si="52"/>
        <v>south</v>
      </c>
      <c r="M1150" t="str">
        <f t="shared" si="53"/>
        <v>electronics</v>
      </c>
    </row>
    <row r="1151" spans="2:13">
      <c r="B1151" t="str">
        <f>TRIM(Table24[[#This Row],[Region]])</f>
        <v>North</v>
      </c>
      <c r="C1151" t="str">
        <f>TRIM(Table24[[#This Row],[Product Category]])</f>
        <v>Clothing</v>
      </c>
      <c r="G1151" t="str">
        <f>UPPER('task 1'!C1149)</f>
        <v>NORTH</v>
      </c>
      <c r="H1151" t="str">
        <f t="shared" si="51"/>
        <v>CLOTHING</v>
      </c>
      <c r="L1151" t="str">
        <f t="shared" si="52"/>
        <v>north</v>
      </c>
      <c r="M1151" t="str">
        <f t="shared" si="53"/>
        <v>clothing</v>
      </c>
    </row>
    <row r="1152" spans="2:13">
      <c r="B1152" t="str">
        <f>TRIM(Table24[[#This Row],[Region]])</f>
        <v>East</v>
      </c>
      <c r="C1152" t="str">
        <f>TRIM(Table24[[#This Row],[Product Category]])</f>
        <v>Clothing</v>
      </c>
      <c r="G1152" t="str">
        <f>UPPER('task 1'!C1150)</f>
        <v>EAST</v>
      </c>
      <c r="H1152" t="str">
        <f t="shared" si="51"/>
        <v>CLOTHING</v>
      </c>
      <c r="L1152" t="str">
        <f t="shared" si="52"/>
        <v>east</v>
      </c>
      <c r="M1152" t="str">
        <f t="shared" si="53"/>
        <v>clothing</v>
      </c>
    </row>
    <row r="1153" spans="2:13">
      <c r="B1153" t="str">
        <f>TRIM(Table24[[#This Row],[Region]])</f>
        <v>South</v>
      </c>
      <c r="C1153" t="str">
        <f>TRIM(Table24[[#This Row],[Product Category]])</f>
        <v>Clothing</v>
      </c>
      <c r="G1153" t="str">
        <f>UPPER('task 1'!C1151)</f>
        <v>NORTH</v>
      </c>
      <c r="H1153" t="str">
        <f t="shared" si="51"/>
        <v>CLOTHING</v>
      </c>
      <c r="L1153" t="str">
        <f t="shared" si="52"/>
        <v>north</v>
      </c>
      <c r="M1153" t="str">
        <f t="shared" si="53"/>
        <v>clothing</v>
      </c>
    </row>
    <row r="1154" spans="2:13">
      <c r="B1154" t="str">
        <f>TRIM(Table24[[#This Row],[Region]])</f>
        <v>East</v>
      </c>
      <c r="C1154" t="str">
        <f>TRIM(Table24[[#This Row],[Product Category]])</f>
        <v>Furniture</v>
      </c>
      <c r="G1154" t="str">
        <f>UPPER('task 1'!C1152)</f>
        <v>EAST</v>
      </c>
      <c r="H1154" t="str">
        <f t="shared" si="51"/>
        <v>FURNITURE</v>
      </c>
      <c r="L1154" t="str">
        <f t="shared" si="52"/>
        <v>east</v>
      </c>
      <c r="M1154" t="str">
        <f t="shared" si="53"/>
        <v>furniture</v>
      </c>
    </row>
    <row r="1155" spans="2:13">
      <c r="B1155" t="str">
        <f>TRIM(Table24[[#This Row],[Region]])</f>
        <v>East</v>
      </c>
      <c r="C1155" t="str">
        <f>TRIM(Table24[[#This Row],[Product Category]])</f>
        <v>Clothing</v>
      </c>
      <c r="G1155" t="str">
        <f>UPPER('task 1'!C1153)</f>
        <v>SOUTH</v>
      </c>
      <c r="H1155" t="str">
        <f t="shared" si="51"/>
        <v>CLOTHING</v>
      </c>
      <c r="L1155" t="str">
        <f t="shared" si="52"/>
        <v>south</v>
      </c>
      <c r="M1155" t="str">
        <f t="shared" si="53"/>
        <v>clothing</v>
      </c>
    </row>
    <row r="1156" spans="2:13">
      <c r="B1156" t="str">
        <f>TRIM(Table24[[#This Row],[Region]])</f>
        <v>West</v>
      </c>
      <c r="C1156" t="str">
        <f>TRIM(Table24[[#This Row],[Product Category]])</f>
        <v>Electronics</v>
      </c>
      <c r="G1156" t="str">
        <f>UPPER('task 1'!C1154)</f>
        <v>EAST</v>
      </c>
      <c r="H1156" t="str">
        <f t="shared" si="51"/>
        <v>ELECTRONICS</v>
      </c>
      <c r="L1156" t="str">
        <f t="shared" si="52"/>
        <v>east</v>
      </c>
      <c r="M1156" t="str">
        <f t="shared" si="53"/>
        <v>electronics</v>
      </c>
    </row>
    <row r="1157" spans="2:13">
      <c r="B1157" t="str">
        <f>TRIM(Table24[[#This Row],[Region]])</f>
        <v>East</v>
      </c>
      <c r="C1157" t="str">
        <f>TRIM(Table24[[#This Row],[Product Category]])</f>
        <v>Clothing</v>
      </c>
      <c r="G1157" t="str">
        <f>UPPER('task 1'!C1155)</f>
        <v>EAST</v>
      </c>
      <c r="H1157" t="str">
        <f t="shared" ref="H1157:H1220" si="54">UPPER(C1157)</f>
        <v>CLOTHING</v>
      </c>
      <c r="L1157" t="str">
        <f t="shared" ref="L1157:L1220" si="55">LOWER(G1157)</f>
        <v>east</v>
      </c>
      <c r="M1157" t="str">
        <f t="shared" ref="M1157:M1220" si="56">LOWER(H1157)</f>
        <v>clothing</v>
      </c>
    </row>
    <row r="1158" spans="2:13">
      <c r="B1158" t="str">
        <f>TRIM(Table24[[#This Row],[Region]])</f>
        <v>East</v>
      </c>
      <c r="C1158" t="str">
        <f>TRIM(Table24[[#This Row],[Product Category]])</f>
        <v>Clothing</v>
      </c>
      <c r="G1158" t="str">
        <f>UPPER('task 1'!C1156)</f>
        <v>WEST</v>
      </c>
      <c r="H1158" t="str">
        <f t="shared" si="54"/>
        <v>CLOTHING</v>
      </c>
      <c r="L1158" t="str">
        <f t="shared" si="55"/>
        <v>west</v>
      </c>
      <c r="M1158" t="str">
        <f t="shared" si="56"/>
        <v>clothing</v>
      </c>
    </row>
    <row r="1159" spans="2:13">
      <c r="B1159" t="str">
        <f>TRIM(Table24[[#This Row],[Region]])</f>
        <v>West</v>
      </c>
      <c r="C1159" t="str">
        <f>TRIM(Table24[[#This Row],[Product Category]])</f>
        <v>Sports</v>
      </c>
      <c r="G1159" t="str">
        <f>UPPER('task 1'!C1157)</f>
        <v>EAST</v>
      </c>
      <c r="H1159" t="str">
        <f t="shared" si="54"/>
        <v>SPORTS</v>
      </c>
      <c r="L1159" t="str">
        <f t="shared" si="55"/>
        <v>east</v>
      </c>
      <c r="M1159" t="str">
        <f t="shared" si="56"/>
        <v>sports</v>
      </c>
    </row>
    <row r="1160" spans="2:13">
      <c r="B1160" t="str">
        <f>TRIM(Table24[[#This Row],[Region]])</f>
        <v>West</v>
      </c>
      <c r="C1160" t="str">
        <f>TRIM(Table24[[#This Row],[Product Category]])</f>
        <v>Sports</v>
      </c>
      <c r="G1160" t="str">
        <f>UPPER('task 1'!C1158)</f>
        <v>EAST</v>
      </c>
      <c r="H1160" t="str">
        <f t="shared" si="54"/>
        <v>SPORTS</v>
      </c>
      <c r="L1160" t="str">
        <f t="shared" si="55"/>
        <v>east</v>
      </c>
      <c r="M1160" t="str">
        <f t="shared" si="56"/>
        <v>sports</v>
      </c>
    </row>
    <row r="1161" spans="2:13">
      <c r="B1161" t="str">
        <f>TRIM(Table24[[#This Row],[Region]])</f>
        <v>East</v>
      </c>
      <c r="C1161" t="str">
        <f>TRIM(Table24[[#This Row],[Product Category]])</f>
        <v>Groceries</v>
      </c>
      <c r="G1161" t="str">
        <f>UPPER('task 1'!C1159)</f>
        <v>WEST</v>
      </c>
      <c r="H1161" t="str">
        <f t="shared" si="54"/>
        <v>GROCERIES</v>
      </c>
      <c r="L1161" t="str">
        <f t="shared" si="55"/>
        <v>west</v>
      </c>
      <c r="M1161" t="str">
        <f t="shared" si="56"/>
        <v>groceries</v>
      </c>
    </row>
    <row r="1162" spans="2:13">
      <c r="B1162" t="str">
        <f>TRIM(Table24[[#This Row],[Region]])</f>
        <v>South</v>
      </c>
      <c r="C1162" t="str">
        <f>TRIM(Table24[[#This Row],[Product Category]])</f>
        <v>Sports</v>
      </c>
      <c r="G1162" t="str">
        <f>UPPER('task 1'!C1160)</f>
        <v>WEST</v>
      </c>
      <c r="H1162" t="str">
        <f t="shared" si="54"/>
        <v>SPORTS</v>
      </c>
      <c r="L1162" t="str">
        <f t="shared" si="55"/>
        <v>west</v>
      </c>
      <c r="M1162" t="str">
        <f t="shared" si="56"/>
        <v>sports</v>
      </c>
    </row>
    <row r="1163" spans="2:13">
      <c r="B1163" t="str">
        <f>TRIM(Table24[[#This Row],[Region]])</f>
        <v>West</v>
      </c>
      <c r="C1163" t="str">
        <f>TRIM(Table24[[#This Row],[Product Category]])</f>
        <v>Sports</v>
      </c>
      <c r="G1163" t="str">
        <f>UPPER('task 1'!C1161)</f>
        <v>EAST</v>
      </c>
      <c r="H1163" t="str">
        <f t="shared" si="54"/>
        <v>SPORTS</v>
      </c>
      <c r="L1163" t="str">
        <f t="shared" si="55"/>
        <v>east</v>
      </c>
      <c r="M1163" t="str">
        <f t="shared" si="56"/>
        <v>sports</v>
      </c>
    </row>
    <row r="1164" spans="2:13">
      <c r="B1164" t="str">
        <f>TRIM(Table24[[#This Row],[Region]])</f>
        <v>South</v>
      </c>
      <c r="C1164" t="str">
        <f>TRIM(Table24[[#This Row],[Product Category]])</f>
        <v>Sports</v>
      </c>
      <c r="G1164" t="str">
        <f>UPPER('task 1'!C1162)</f>
        <v>SOUTH</v>
      </c>
      <c r="H1164" t="str">
        <f t="shared" si="54"/>
        <v>SPORTS</v>
      </c>
      <c r="L1164" t="str">
        <f t="shared" si="55"/>
        <v>south</v>
      </c>
      <c r="M1164" t="str">
        <f t="shared" si="56"/>
        <v>sports</v>
      </c>
    </row>
    <row r="1165" spans="2:13">
      <c r="B1165" t="str">
        <f>TRIM(Table24[[#This Row],[Region]])</f>
        <v>West</v>
      </c>
      <c r="C1165" t="str">
        <f>TRIM(Table24[[#This Row],[Product Category]])</f>
        <v>Sports</v>
      </c>
      <c r="G1165" t="str">
        <f>UPPER('task 1'!C1163)</f>
        <v>WEST</v>
      </c>
      <c r="H1165" t="str">
        <f t="shared" si="54"/>
        <v>SPORTS</v>
      </c>
      <c r="L1165" t="str">
        <f t="shared" si="55"/>
        <v>west</v>
      </c>
      <c r="M1165" t="str">
        <f t="shared" si="56"/>
        <v>sports</v>
      </c>
    </row>
    <row r="1166" spans="2:13">
      <c r="B1166" t="str">
        <f>TRIM(Table24[[#This Row],[Region]])</f>
        <v>North</v>
      </c>
      <c r="C1166" t="str">
        <f>TRIM(Table24[[#This Row],[Product Category]])</f>
        <v>Electronics</v>
      </c>
      <c r="G1166" t="str">
        <f>UPPER('task 1'!C1164)</f>
        <v>SOUTH</v>
      </c>
      <c r="H1166" t="str">
        <f t="shared" si="54"/>
        <v>ELECTRONICS</v>
      </c>
      <c r="L1166" t="str">
        <f t="shared" si="55"/>
        <v>south</v>
      </c>
      <c r="M1166" t="str">
        <f t="shared" si="56"/>
        <v>electronics</v>
      </c>
    </row>
    <row r="1167" spans="2:13">
      <c r="B1167" t="str">
        <f>TRIM(Table24[[#This Row],[Region]])</f>
        <v>East</v>
      </c>
      <c r="C1167" t="str">
        <f>TRIM(Table24[[#This Row],[Product Category]])</f>
        <v>Electronics</v>
      </c>
      <c r="G1167" t="str">
        <f>UPPER('task 1'!C1165)</f>
        <v>WEST</v>
      </c>
      <c r="H1167" t="str">
        <f t="shared" si="54"/>
        <v>ELECTRONICS</v>
      </c>
      <c r="L1167" t="str">
        <f t="shared" si="55"/>
        <v>west</v>
      </c>
      <c r="M1167" t="str">
        <f t="shared" si="56"/>
        <v>electronics</v>
      </c>
    </row>
    <row r="1168" spans="2:13">
      <c r="B1168" t="str">
        <f>TRIM(Table24[[#This Row],[Region]])</f>
        <v>South</v>
      </c>
      <c r="C1168" t="str">
        <f>TRIM(Table24[[#This Row],[Product Category]])</f>
        <v>Groceries</v>
      </c>
      <c r="G1168" t="str">
        <f>UPPER('task 1'!C1166)</f>
        <v>NORTH</v>
      </c>
      <c r="H1168" t="str">
        <f t="shared" si="54"/>
        <v>GROCERIES</v>
      </c>
      <c r="L1168" t="str">
        <f t="shared" si="55"/>
        <v>north</v>
      </c>
      <c r="M1168" t="str">
        <f t="shared" si="56"/>
        <v>groceries</v>
      </c>
    </row>
    <row r="1169" spans="2:13">
      <c r="B1169" t="str">
        <f>TRIM(Table24[[#This Row],[Region]])</f>
        <v>West</v>
      </c>
      <c r="C1169" t="str">
        <f>TRIM(Table24[[#This Row],[Product Category]])</f>
        <v>Electronics</v>
      </c>
      <c r="G1169" t="str">
        <f>UPPER('task 1'!C1167)</f>
        <v>EAST</v>
      </c>
      <c r="H1169" t="str">
        <f t="shared" si="54"/>
        <v>ELECTRONICS</v>
      </c>
      <c r="L1169" t="str">
        <f t="shared" si="55"/>
        <v>east</v>
      </c>
      <c r="M1169" t="str">
        <f t="shared" si="56"/>
        <v>electronics</v>
      </c>
    </row>
    <row r="1170" spans="2:13">
      <c r="B1170" t="str">
        <f>TRIM(Table24[[#This Row],[Region]])</f>
        <v>South</v>
      </c>
      <c r="C1170" t="str">
        <f>TRIM(Table24[[#This Row],[Product Category]])</f>
        <v>Groceries</v>
      </c>
      <c r="G1170" t="str">
        <f>UPPER('task 1'!C1168)</f>
        <v>SOUTH</v>
      </c>
      <c r="H1170" t="str">
        <f t="shared" si="54"/>
        <v>GROCERIES</v>
      </c>
      <c r="L1170" t="str">
        <f t="shared" si="55"/>
        <v>south</v>
      </c>
      <c r="M1170" t="str">
        <f t="shared" si="56"/>
        <v>groceries</v>
      </c>
    </row>
    <row r="1171" spans="2:13">
      <c r="B1171" t="str">
        <f>TRIM(Table24[[#This Row],[Region]])</f>
        <v>West</v>
      </c>
      <c r="C1171" t="str">
        <f>TRIM(Table24[[#This Row],[Product Category]])</f>
        <v>Sports</v>
      </c>
      <c r="G1171" t="str">
        <f>UPPER('task 1'!C1169)</f>
        <v>WEST</v>
      </c>
      <c r="H1171" t="str">
        <f t="shared" si="54"/>
        <v>SPORTS</v>
      </c>
      <c r="L1171" t="str">
        <f t="shared" si="55"/>
        <v>west</v>
      </c>
      <c r="M1171" t="str">
        <f t="shared" si="56"/>
        <v>sports</v>
      </c>
    </row>
    <row r="1172" spans="2:13">
      <c r="B1172" t="str">
        <f>TRIM(Table24[[#This Row],[Region]])</f>
        <v>West</v>
      </c>
      <c r="C1172" t="str">
        <f>TRIM(Table24[[#This Row],[Product Category]])</f>
        <v>Sports</v>
      </c>
      <c r="G1172" t="str">
        <f>UPPER('task 1'!C1170)</f>
        <v>SOUTH</v>
      </c>
      <c r="H1172" t="str">
        <f t="shared" si="54"/>
        <v>SPORTS</v>
      </c>
      <c r="L1172" t="str">
        <f t="shared" si="55"/>
        <v>south</v>
      </c>
      <c r="M1172" t="str">
        <f t="shared" si="56"/>
        <v>sports</v>
      </c>
    </row>
    <row r="1173" spans="2:13">
      <c r="B1173" t="str">
        <f>TRIM(Table24[[#This Row],[Region]])</f>
        <v>West</v>
      </c>
      <c r="C1173" t="str">
        <f>TRIM(Table24[[#This Row],[Product Category]])</f>
        <v>Furniture</v>
      </c>
      <c r="G1173" t="str">
        <f>UPPER('task 1'!C1171)</f>
        <v>WEST</v>
      </c>
      <c r="H1173" t="str">
        <f t="shared" si="54"/>
        <v>FURNITURE</v>
      </c>
      <c r="L1173" t="str">
        <f t="shared" si="55"/>
        <v>west</v>
      </c>
      <c r="M1173" t="str">
        <f t="shared" si="56"/>
        <v>furniture</v>
      </c>
    </row>
    <row r="1174" spans="2:13">
      <c r="B1174" t="str">
        <f>TRIM(Table24[[#This Row],[Region]])</f>
        <v>South</v>
      </c>
      <c r="C1174" t="str">
        <f>TRIM(Table24[[#This Row],[Product Category]])</f>
        <v>Sports</v>
      </c>
      <c r="G1174" t="str">
        <f>UPPER('task 1'!C1172)</f>
        <v>WEST</v>
      </c>
      <c r="H1174" t="str">
        <f t="shared" si="54"/>
        <v>SPORTS</v>
      </c>
      <c r="L1174" t="str">
        <f t="shared" si="55"/>
        <v>west</v>
      </c>
      <c r="M1174" t="str">
        <f t="shared" si="56"/>
        <v>sports</v>
      </c>
    </row>
    <row r="1175" spans="2:13">
      <c r="B1175" t="str">
        <f>TRIM(Table24[[#This Row],[Region]])</f>
        <v>East</v>
      </c>
      <c r="C1175" t="str">
        <f>TRIM(Table24[[#This Row],[Product Category]])</f>
        <v>Clothing</v>
      </c>
      <c r="G1175" t="str">
        <f>UPPER('task 1'!C1173)</f>
        <v>WEST</v>
      </c>
      <c r="H1175" t="str">
        <f t="shared" si="54"/>
        <v>CLOTHING</v>
      </c>
      <c r="L1175" t="str">
        <f t="shared" si="55"/>
        <v>west</v>
      </c>
      <c r="M1175" t="str">
        <f t="shared" si="56"/>
        <v>clothing</v>
      </c>
    </row>
    <row r="1176" spans="2:13">
      <c r="B1176" t="str">
        <f>TRIM(Table24[[#This Row],[Region]])</f>
        <v>West</v>
      </c>
      <c r="C1176" t="str">
        <f>TRIM(Table24[[#This Row],[Product Category]])</f>
        <v>Furniture</v>
      </c>
      <c r="G1176" t="str">
        <f>UPPER('task 1'!C1174)</f>
        <v>SOUTH</v>
      </c>
      <c r="H1176" t="str">
        <f t="shared" si="54"/>
        <v>FURNITURE</v>
      </c>
      <c r="L1176" t="str">
        <f t="shared" si="55"/>
        <v>south</v>
      </c>
      <c r="M1176" t="str">
        <f t="shared" si="56"/>
        <v>furniture</v>
      </c>
    </row>
    <row r="1177" spans="2:13">
      <c r="B1177" t="str">
        <f>TRIM(Table24[[#This Row],[Region]])</f>
        <v>North</v>
      </c>
      <c r="C1177" t="str">
        <f>TRIM(Table24[[#This Row],[Product Category]])</f>
        <v>Furniture</v>
      </c>
      <c r="G1177" t="str">
        <f>UPPER('task 1'!C1175)</f>
        <v>EAST</v>
      </c>
      <c r="H1177" t="str">
        <f t="shared" si="54"/>
        <v>FURNITURE</v>
      </c>
      <c r="L1177" t="str">
        <f t="shared" si="55"/>
        <v>east</v>
      </c>
      <c r="M1177" t="str">
        <f t="shared" si="56"/>
        <v>furniture</v>
      </c>
    </row>
    <row r="1178" spans="2:13">
      <c r="B1178" t="str">
        <f>TRIM(Table24[[#This Row],[Region]])</f>
        <v>South</v>
      </c>
      <c r="C1178" t="str">
        <f>TRIM(Table24[[#This Row],[Product Category]])</f>
        <v>Clothing</v>
      </c>
      <c r="G1178" t="str">
        <f>UPPER('task 1'!C1176)</f>
        <v>WEST</v>
      </c>
      <c r="H1178" t="str">
        <f t="shared" si="54"/>
        <v>CLOTHING</v>
      </c>
      <c r="L1178" t="str">
        <f t="shared" si="55"/>
        <v>west</v>
      </c>
      <c r="M1178" t="str">
        <f t="shared" si="56"/>
        <v>clothing</v>
      </c>
    </row>
    <row r="1179" spans="2:13">
      <c r="B1179" t="str">
        <f>TRIM(Table24[[#This Row],[Region]])</f>
        <v>South</v>
      </c>
      <c r="C1179" t="str">
        <f>TRIM(Table24[[#This Row],[Product Category]])</f>
        <v>Groceries</v>
      </c>
      <c r="G1179" t="str">
        <f>UPPER('task 1'!C1177)</f>
        <v>NORTH</v>
      </c>
      <c r="H1179" t="str">
        <f t="shared" si="54"/>
        <v>GROCERIES</v>
      </c>
      <c r="L1179" t="str">
        <f t="shared" si="55"/>
        <v>north</v>
      </c>
      <c r="M1179" t="str">
        <f t="shared" si="56"/>
        <v>groceries</v>
      </c>
    </row>
    <row r="1180" spans="2:13">
      <c r="B1180" t="str">
        <f>TRIM(Table24[[#This Row],[Region]])</f>
        <v>South</v>
      </c>
      <c r="C1180" t="str">
        <f>TRIM(Table24[[#This Row],[Product Category]])</f>
        <v>Sports</v>
      </c>
      <c r="G1180" t="str">
        <f>UPPER('task 1'!C1178)</f>
        <v>SOUTH</v>
      </c>
      <c r="H1180" t="str">
        <f t="shared" si="54"/>
        <v>SPORTS</v>
      </c>
      <c r="L1180" t="str">
        <f t="shared" si="55"/>
        <v>south</v>
      </c>
      <c r="M1180" t="str">
        <f t="shared" si="56"/>
        <v>sports</v>
      </c>
    </row>
    <row r="1181" spans="2:13">
      <c r="B1181" t="str">
        <f>TRIM(Table24[[#This Row],[Region]])</f>
        <v>North</v>
      </c>
      <c r="C1181" t="str">
        <f>TRIM(Table24[[#This Row],[Product Category]])</f>
        <v>Electronics</v>
      </c>
      <c r="G1181" t="str">
        <f>UPPER('task 1'!C1179)</f>
        <v>SOUTH</v>
      </c>
      <c r="H1181" t="str">
        <f t="shared" si="54"/>
        <v>ELECTRONICS</v>
      </c>
      <c r="L1181" t="str">
        <f t="shared" si="55"/>
        <v>south</v>
      </c>
      <c r="M1181" t="str">
        <f t="shared" si="56"/>
        <v>electronics</v>
      </c>
    </row>
    <row r="1182" spans="2:13">
      <c r="B1182" t="str">
        <f>TRIM(Table24[[#This Row],[Region]])</f>
        <v>West</v>
      </c>
      <c r="C1182" t="str">
        <f>TRIM(Table24[[#This Row],[Product Category]])</f>
        <v>Sports</v>
      </c>
      <c r="G1182" t="str">
        <f>UPPER('task 1'!C1180)</f>
        <v>SOUTH</v>
      </c>
      <c r="H1182" t="str">
        <f t="shared" si="54"/>
        <v>SPORTS</v>
      </c>
      <c r="L1182" t="str">
        <f t="shared" si="55"/>
        <v>south</v>
      </c>
      <c r="M1182" t="str">
        <f t="shared" si="56"/>
        <v>sports</v>
      </c>
    </row>
    <row r="1183" spans="2:13">
      <c r="B1183" t="str">
        <f>TRIM(Table24[[#This Row],[Region]])</f>
        <v>East</v>
      </c>
      <c r="C1183" t="str">
        <f>TRIM(Table24[[#This Row],[Product Category]])</f>
        <v>Sports</v>
      </c>
      <c r="G1183" t="str">
        <f>UPPER('task 1'!C1181)</f>
        <v>NORTH</v>
      </c>
      <c r="H1183" t="str">
        <f t="shared" si="54"/>
        <v>SPORTS</v>
      </c>
      <c r="L1183" t="str">
        <f t="shared" si="55"/>
        <v>north</v>
      </c>
      <c r="M1183" t="str">
        <f t="shared" si="56"/>
        <v>sports</v>
      </c>
    </row>
    <row r="1184" spans="2:13">
      <c r="B1184" t="str">
        <f>TRIM(Table24[[#This Row],[Region]])</f>
        <v>North</v>
      </c>
      <c r="C1184" t="str">
        <f>TRIM(Table24[[#This Row],[Product Category]])</f>
        <v>Sports</v>
      </c>
      <c r="G1184" t="str">
        <f>UPPER('task 1'!C1182)</f>
        <v>WEST</v>
      </c>
      <c r="H1184" t="str">
        <f t="shared" si="54"/>
        <v>SPORTS</v>
      </c>
      <c r="L1184" t="str">
        <f t="shared" si="55"/>
        <v>west</v>
      </c>
      <c r="M1184" t="str">
        <f t="shared" si="56"/>
        <v>sports</v>
      </c>
    </row>
    <row r="1185" spans="2:13">
      <c r="B1185" t="str">
        <f>TRIM(Table24[[#This Row],[Region]])</f>
        <v>East</v>
      </c>
      <c r="C1185" t="str">
        <f>TRIM(Table24[[#This Row],[Product Category]])</f>
        <v>Electronics</v>
      </c>
      <c r="G1185" t="str">
        <f>UPPER('task 1'!C1183)</f>
        <v>EAST</v>
      </c>
      <c r="H1185" t="str">
        <f t="shared" si="54"/>
        <v>ELECTRONICS</v>
      </c>
      <c r="L1185" t="str">
        <f t="shared" si="55"/>
        <v>east</v>
      </c>
      <c r="M1185" t="str">
        <f t="shared" si="56"/>
        <v>electronics</v>
      </c>
    </row>
    <row r="1186" spans="2:13">
      <c r="B1186" t="str">
        <f>TRIM(Table24[[#This Row],[Region]])</f>
        <v>North</v>
      </c>
      <c r="C1186" t="str">
        <f>TRIM(Table24[[#This Row],[Product Category]])</f>
        <v>Electronics</v>
      </c>
      <c r="G1186" t="str">
        <f>UPPER('task 1'!C1184)</f>
        <v>NORTH</v>
      </c>
      <c r="H1186" t="str">
        <f t="shared" si="54"/>
        <v>ELECTRONICS</v>
      </c>
      <c r="L1186" t="str">
        <f t="shared" si="55"/>
        <v>north</v>
      </c>
      <c r="M1186" t="str">
        <f t="shared" si="56"/>
        <v>electronics</v>
      </c>
    </row>
    <row r="1187" spans="2:13">
      <c r="B1187" t="str">
        <f>TRIM(Table24[[#This Row],[Region]])</f>
        <v>East</v>
      </c>
      <c r="C1187" t="str">
        <f>TRIM(Table24[[#This Row],[Product Category]])</f>
        <v>Groceries</v>
      </c>
      <c r="G1187" t="str">
        <f>UPPER('task 1'!C1185)</f>
        <v>EAST</v>
      </c>
      <c r="H1187" t="str">
        <f t="shared" si="54"/>
        <v>GROCERIES</v>
      </c>
      <c r="L1187" t="str">
        <f t="shared" si="55"/>
        <v>east</v>
      </c>
      <c r="M1187" t="str">
        <f t="shared" si="56"/>
        <v>groceries</v>
      </c>
    </row>
    <row r="1188" spans="2:13">
      <c r="B1188" t="str">
        <f>TRIM(Table24[[#This Row],[Region]])</f>
        <v>West</v>
      </c>
      <c r="C1188" t="str">
        <f>TRIM(Table24[[#This Row],[Product Category]])</f>
        <v>Sports</v>
      </c>
      <c r="G1188" t="str">
        <f>UPPER('task 1'!C1186)</f>
        <v>NORTH</v>
      </c>
      <c r="H1188" t="str">
        <f t="shared" si="54"/>
        <v>SPORTS</v>
      </c>
      <c r="L1188" t="str">
        <f t="shared" si="55"/>
        <v>north</v>
      </c>
      <c r="M1188" t="str">
        <f t="shared" si="56"/>
        <v>sports</v>
      </c>
    </row>
    <row r="1189" spans="2:13">
      <c r="B1189" t="str">
        <f>TRIM(Table24[[#This Row],[Region]])</f>
        <v>South</v>
      </c>
      <c r="C1189" t="str">
        <f>TRIM(Table24[[#This Row],[Product Category]])</f>
        <v>Sports</v>
      </c>
      <c r="G1189" t="str">
        <f>UPPER('task 1'!C1187)</f>
        <v>EAST</v>
      </c>
      <c r="H1189" t="str">
        <f t="shared" si="54"/>
        <v>SPORTS</v>
      </c>
      <c r="L1189" t="str">
        <f t="shared" si="55"/>
        <v>east</v>
      </c>
      <c r="M1189" t="str">
        <f t="shared" si="56"/>
        <v>sports</v>
      </c>
    </row>
    <row r="1190" spans="2:13">
      <c r="B1190" t="str">
        <f>TRIM(Table24[[#This Row],[Region]])</f>
        <v>West</v>
      </c>
      <c r="C1190" t="str">
        <f>TRIM(Table24[[#This Row],[Product Category]])</f>
        <v>Clothing</v>
      </c>
      <c r="G1190" t="str">
        <f>UPPER('task 1'!C1188)</f>
        <v>WEST</v>
      </c>
      <c r="H1190" t="str">
        <f t="shared" si="54"/>
        <v>CLOTHING</v>
      </c>
      <c r="L1190" t="str">
        <f t="shared" si="55"/>
        <v>west</v>
      </c>
      <c r="M1190" t="str">
        <f t="shared" si="56"/>
        <v>clothing</v>
      </c>
    </row>
    <row r="1191" spans="2:13">
      <c r="B1191" t="str">
        <f>TRIM(Table24[[#This Row],[Region]])</f>
        <v>South</v>
      </c>
      <c r="C1191" t="str">
        <f>TRIM(Table24[[#This Row],[Product Category]])</f>
        <v>Clothing</v>
      </c>
      <c r="G1191" t="str">
        <f>UPPER('task 1'!C1189)</f>
        <v>SOUTH</v>
      </c>
      <c r="H1191" t="str">
        <f t="shared" si="54"/>
        <v>CLOTHING</v>
      </c>
      <c r="L1191" t="str">
        <f t="shared" si="55"/>
        <v>south</v>
      </c>
      <c r="M1191" t="str">
        <f t="shared" si="56"/>
        <v>clothing</v>
      </c>
    </row>
    <row r="1192" spans="2:13">
      <c r="B1192" t="str">
        <f>TRIM(Table24[[#This Row],[Region]])</f>
        <v>North</v>
      </c>
      <c r="C1192" t="str">
        <f>TRIM(Table24[[#This Row],[Product Category]])</f>
        <v>Groceries</v>
      </c>
      <c r="G1192" t="str">
        <f>UPPER('task 1'!C1190)</f>
        <v>WEST</v>
      </c>
      <c r="H1192" t="str">
        <f t="shared" si="54"/>
        <v>GROCERIES</v>
      </c>
      <c r="L1192" t="str">
        <f t="shared" si="55"/>
        <v>west</v>
      </c>
      <c r="M1192" t="str">
        <f t="shared" si="56"/>
        <v>groceries</v>
      </c>
    </row>
    <row r="1193" spans="2:13">
      <c r="B1193" t="str">
        <f>TRIM(Table24[[#This Row],[Region]])</f>
        <v>South</v>
      </c>
      <c r="C1193" t="str">
        <f>TRIM(Table24[[#This Row],[Product Category]])</f>
        <v>Groceries</v>
      </c>
      <c r="G1193" t="str">
        <f>UPPER('task 1'!C1191)</f>
        <v>SOUTH</v>
      </c>
      <c r="H1193" t="str">
        <f t="shared" si="54"/>
        <v>GROCERIES</v>
      </c>
      <c r="L1193" t="str">
        <f t="shared" si="55"/>
        <v>south</v>
      </c>
      <c r="M1193" t="str">
        <f t="shared" si="56"/>
        <v>groceries</v>
      </c>
    </row>
    <row r="1194" spans="2:13">
      <c r="B1194" t="str">
        <f>TRIM(Table24[[#This Row],[Region]])</f>
        <v>North</v>
      </c>
      <c r="C1194" t="str">
        <f>TRIM(Table24[[#This Row],[Product Category]])</f>
        <v>Groceries</v>
      </c>
      <c r="G1194" t="str">
        <f>UPPER('task 1'!C1192)</f>
        <v>NORTH</v>
      </c>
      <c r="H1194" t="str">
        <f t="shared" si="54"/>
        <v>GROCERIES</v>
      </c>
      <c r="L1194" t="str">
        <f t="shared" si="55"/>
        <v>north</v>
      </c>
      <c r="M1194" t="str">
        <f t="shared" si="56"/>
        <v>groceries</v>
      </c>
    </row>
    <row r="1195" spans="2:13">
      <c r="B1195" t="str">
        <f>TRIM(Table24[[#This Row],[Region]])</f>
        <v>North</v>
      </c>
      <c r="C1195" t="str">
        <f>TRIM(Table24[[#This Row],[Product Category]])</f>
        <v>Groceries</v>
      </c>
      <c r="G1195" t="str">
        <f>UPPER('task 1'!C1193)</f>
        <v>SOUTH</v>
      </c>
      <c r="H1195" t="str">
        <f t="shared" si="54"/>
        <v>GROCERIES</v>
      </c>
      <c r="L1195" t="str">
        <f t="shared" si="55"/>
        <v>south</v>
      </c>
      <c r="M1195" t="str">
        <f t="shared" si="56"/>
        <v>groceries</v>
      </c>
    </row>
    <row r="1196" spans="2:13">
      <c r="B1196" t="str">
        <f>TRIM(Table24[[#This Row],[Region]])</f>
        <v>North</v>
      </c>
      <c r="C1196" t="str">
        <f>TRIM(Table24[[#This Row],[Product Category]])</f>
        <v>Electronics</v>
      </c>
      <c r="G1196" t="str">
        <f>UPPER('task 1'!C1194)</f>
        <v>NORTH</v>
      </c>
      <c r="H1196" t="str">
        <f t="shared" si="54"/>
        <v>ELECTRONICS</v>
      </c>
      <c r="L1196" t="str">
        <f t="shared" si="55"/>
        <v>north</v>
      </c>
      <c r="M1196" t="str">
        <f t="shared" si="56"/>
        <v>electronics</v>
      </c>
    </row>
    <row r="1197" spans="2:13">
      <c r="B1197" t="str">
        <f>TRIM(Table24[[#This Row],[Region]])</f>
        <v>East</v>
      </c>
      <c r="C1197" t="str">
        <f>TRIM(Table24[[#This Row],[Product Category]])</f>
        <v>Groceries</v>
      </c>
      <c r="G1197" t="str">
        <f>UPPER('task 1'!C1195)</f>
        <v>NORTH</v>
      </c>
      <c r="H1197" t="str">
        <f t="shared" si="54"/>
        <v>GROCERIES</v>
      </c>
      <c r="L1197" t="str">
        <f t="shared" si="55"/>
        <v>north</v>
      </c>
      <c r="M1197" t="str">
        <f t="shared" si="56"/>
        <v>groceries</v>
      </c>
    </row>
    <row r="1198" spans="2:13">
      <c r="B1198" t="str">
        <f>TRIM(Table24[[#This Row],[Region]])</f>
        <v>North</v>
      </c>
      <c r="C1198" t="str">
        <f>TRIM(Table24[[#This Row],[Product Category]])</f>
        <v>Electronics</v>
      </c>
      <c r="G1198" t="str">
        <f>UPPER('task 1'!C1196)</f>
        <v>NORTH</v>
      </c>
      <c r="H1198" t="str">
        <f t="shared" si="54"/>
        <v>ELECTRONICS</v>
      </c>
      <c r="L1198" t="str">
        <f t="shared" si="55"/>
        <v>north</v>
      </c>
      <c r="M1198" t="str">
        <f t="shared" si="56"/>
        <v>electronics</v>
      </c>
    </row>
    <row r="1199" spans="2:13">
      <c r="B1199" t="str">
        <f>TRIM(Table24[[#This Row],[Region]])</f>
        <v>West</v>
      </c>
      <c r="C1199" t="str">
        <f>TRIM(Table24[[#This Row],[Product Category]])</f>
        <v>Electronics</v>
      </c>
      <c r="G1199" t="str">
        <f>UPPER('task 1'!C1197)</f>
        <v>EAST</v>
      </c>
      <c r="H1199" t="str">
        <f t="shared" si="54"/>
        <v>ELECTRONICS</v>
      </c>
      <c r="L1199" t="str">
        <f t="shared" si="55"/>
        <v>east</v>
      </c>
      <c r="M1199" t="str">
        <f t="shared" si="56"/>
        <v>electronics</v>
      </c>
    </row>
    <row r="1200" spans="2:13">
      <c r="B1200" t="str">
        <f>TRIM(Table24[[#This Row],[Region]])</f>
        <v>North</v>
      </c>
      <c r="C1200" t="str">
        <f>TRIM(Table24[[#This Row],[Product Category]])</f>
        <v>Electronics</v>
      </c>
      <c r="G1200" t="str">
        <f>UPPER('task 1'!C1198)</f>
        <v>NORTH</v>
      </c>
      <c r="H1200" t="str">
        <f t="shared" si="54"/>
        <v>ELECTRONICS</v>
      </c>
      <c r="L1200" t="str">
        <f t="shared" si="55"/>
        <v>north</v>
      </c>
      <c r="M1200" t="str">
        <f t="shared" si="56"/>
        <v>electronics</v>
      </c>
    </row>
    <row r="1201" spans="2:13">
      <c r="B1201" t="str">
        <f>TRIM(Table24[[#This Row],[Region]])</f>
        <v>North</v>
      </c>
      <c r="C1201" t="str">
        <f>TRIM(Table24[[#This Row],[Product Category]])</f>
        <v>Electronics</v>
      </c>
      <c r="G1201" t="str">
        <f>UPPER('task 1'!C1199)</f>
        <v>WEST</v>
      </c>
      <c r="H1201" t="str">
        <f t="shared" si="54"/>
        <v>ELECTRONICS</v>
      </c>
      <c r="L1201" t="str">
        <f t="shared" si="55"/>
        <v>west</v>
      </c>
      <c r="M1201" t="str">
        <f t="shared" si="56"/>
        <v>electronics</v>
      </c>
    </row>
    <row r="1202" spans="2:13">
      <c r="B1202" t="str">
        <f>TRIM(Table24[[#This Row],[Region]])</f>
        <v>East</v>
      </c>
      <c r="C1202" t="str">
        <f>TRIM(Table24[[#This Row],[Product Category]])</f>
        <v>Sports</v>
      </c>
      <c r="G1202" t="str">
        <f>UPPER('task 1'!C1200)</f>
        <v>NORTH</v>
      </c>
      <c r="H1202" t="str">
        <f t="shared" si="54"/>
        <v>SPORTS</v>
      </c>
      <c r="L1202" t="str">
        <f t="shared" si="55"/>
        <v>north</v>
      </c>
      <c r="M1202" t="str">
        <f t="shared" si="56"/>
        <v>sports</v>
      </c>
    </row>
    <row r="1203" spans="2:13">
      <c r="B1203" t="str">
        <f>TRIM(Table24[[#This Row],[Region]])</f>
        <v>East</v>
      </c>
      <c r="C1203" t="str">
        <f>TRIM(Table24[[#This Row],[Product Category]])</f>
        <v>Furniture</v>
      </c>
      <c r="G1203" t="str">
        <f>UPPER('task 1'!C1201)</f>
        <v>NORTH</v>
      </c>
      <c r="H1203" t="str">
        <f t="shared" si="54"/>
        <v>FURNITURE</v>
      </c>
      <c r="L1203" t="str">
        <f t="shared" si="55"/>
        <v>north</v>
      </c>
      <c r="M1203" t="str">
        <f t="shared" si="56"/>
        <v>furniture</v>
      </c>
    </row>
    <row r="1204" spans="2:13">
      <c r="B1204" t="str">
        <f>TRIM(Table24[[#This Row],[Region]])</f>
        <v>West</v>
      </c>
      <c r="C1204" t="str">
        <f>TRIM(Table24[[#This Row],[Product Category]])</f>
        <v>Furniture</v>
      </c>
      <c r="G1204" t="str">
        <f>UPPER('task 1'!C1202)</f>
        <v>EAST</v>
      </c>
      <c r="H1204" t="str">
        <f t="shared" si="54"/>
        <v>FURNITURE</v>
      </c>
      <c r="L1204" t="str">
        <f t="shared" si="55"/>
        <v>east</v>
      </c>
      <c r="M1204" t="str">
        <f t="shared" si="56"/>
        <v>furniture</v>
      </c>
    </row>
    <row r="1205" spans="2:13">
      <c r="B1205" t="str">
        <f>TRIM(Table24[[#This Row],[Region]])</f>
        <v>East</v>
      </c>
      <c r="C1205" t="str">
        <f>TRIM(Table24[[#This Row],[Product Category]])</f>
        <v>Groceries</v>
      </c>
      <c r="G1205" t="str">
        <f>UPPER('task 1'!C1203)</f>
        <v>EAST</v>
      </c>
      <c r="H1205" t="str">
        <f t="shared" si="54"/>
        <v>GROCERIES</v>
      </c>
      <c r="L1205" t="str">
        <f t="shared" si="55"/>
        <v>east</v>
      </c>
      <c r="M1205" t="str">
        <f t="shared" si="56"/>
        <v>groceries</v>
      </c>
    </row>
    <row r="1206" spans="2:13">
      <c r="B1206" t="str">
        <f>TRIM(Table24[[#This Row],[Region]])</f>
        <v>North</v>
      </c>
      <c r="C1206" t="str">
        <f>TRIM(Table24[[#This Row],[Product Category]])</f>
        <v>Groceries</v>
      </c>
      <c r="G1206" t="str">
        <f>UPPER('task 1'!C1204)</f>
        <v>WEST</v>
      </c>
      <c r="H1206" t="str">
        <f t="shared" si="54"/>
        <v>GROCERIES</v>
      </c>
      <c r="L1206" t="str">
        <f t="shared" si="55"/>
        <v>west</v>
      </c>
      <c r="M1206" t="str">
        <f t="shared" si="56"/>
        <v>groceries</v>
      </c>
    </row>
    <row r="1207" spans="2:13">
      <c r="B1207" t="str">
        <f>TRIM(Table24[[#This Row],[Region]])</f>
        <v>North</v>
      </c>
      <c r="C1207" t="str">
        <f>TRIM(Table24[[#This Row],[Product Category]])</f>
        <v>Electronics</v>
      </c>
      <c r="G1207" t="str">
        <f>UPPER('task 1'!C1205)</f>
        <v>EAST</v>
      </c>
      <c r="H1207" t="str">
        <f t="shared" si="54"/>
        <v>ELECTRONICS</v>
      </c>
      <c r="L1207" t="str">
        <f t="shared" si="55"/>
        <v>east</v>
      </c>
      <c r="M1207" t="str">
        <f t="shared" si="56"/>
        <v>electronics</v>
      </c>
    </row>
    <row r="1208" spans="2:13">
      <c r="B1208" t="str">
        <f>TRIM(Table24[[#This Row],[Region]])</f>
        <v>East</v>
      </c>
      <c r="C1208" t="str">
        <f>TRIM(Table24[[#This Row],[Product Category]])</f>
        <v>Sports</v>
      </c>
      <c r="G1208" t="str">
        <f>UPPER('task 1'!C1206)</f>
        <v>NORTH</v>
      </c>
      <c r="H1208" t="str">
        <f t="shared" si="54"/>
        <v>SPORTS</v>
      </c>
      <c r="L1208" t="str">
        <f t="shared" si="55"/>
        <v>north</v>
      </c>
      <c r="M1208" t="str">
        <f t="shared" si="56"/>
        <v>sports</v>
      </c>
    </row>
    <row r="1209" spans="2:13">
      <c r="B1209" t="str">
        <f>TRIM(Table24[[#This Row],[Region]])</f>
        <v>East</v>
      </c>
      <c r="C1209" t="str">
        <f>TRIM(Table24[[#This Row],[Product Category]])</f>
        <v>Groceries</v>
      </c>
      <c r="G1209" t="str">
        <f>UPPER('task 1'!C1207)</f>
        <v>NORTH</v>
      </c>
      <c r="H1209" t="str">
        <f t="shared" si="54"/>
        <v>GROCERIES</v>
      </c>
      <c r="L1209" t="str">
        <f t="shared" si="55"/>
        <v>north</v>
      </c>
      <c r="M1209" t="str">
        <f t="shared" si="56"/>
        <v>groceries</v>
      </c>
    </row>
    <row r="1210" spans="2:13">
      <c r="B1210" t="str">
        <f>TRIM(Table24[[#This Row],[Region]])</f>
        <v>South</v>
      </c>
      <c r="C1210" t="str">
        <f>TRIM(Table24[[#This Row],[Product Category]])</f>
        <v>Furniture</v>
      </c>
      <c r="G1210" t="str">
        <f>UPPER('task 1'!C1208)</f>
        <v>EAST</v>
      </c>
      <c r="H1210" t="str">
        <f t="shared" si="54"/>
        <v>FURNITURE</v>
      </c>
      <c r="L1210" t="str">
        <f t="shared" si="55"/>
        <v>east</v>
      </c>
      <c r="M1210" t="str">
        <f t="shared" si="56"/>
        <v>furniture</v>
      </c>
    </row>
    <row r="1211" spans="2:13">
      <c r="B1211" t="str">
        <f>TRIM(Table24[[#This Row],[Region]])</f>
        <v>West</v>
      </c>
      <c r="C1211" t="str">
        <f>TRIM(Table24[[#This Row],[Product Category]])</f>
        <v>Groceries</v>
      </c>
      <c r="G1211" t="str">
        <f>UPPER('task 1'!C1209)</f>
        <v>EAST</v>
      </c>
      <c r="H1211" t="str">
        <f t="shared" si="54"/>
        <v>GROCERIES</v>
      </c>
      <c r="L1211" t="str">
        <f t="shared" si="55"/>
        <v>east</v>
      </c>
      <c r="M1211" t="str">
        <f t="shared" si="56"/>
        <v>groceries</v>
      </c>
    </row>
    <row r="1212" spans="2:13">
      <c r="B1212" t="str">
        <f>TRIM(Table24[[#This Row],[Region]])</f>
        <v>East</v>
      </c>
      <c r="C1212" t="str">
        <f>TRIM(Table24[[#This Row],[Product Category]])</f>
        <v>Sports</v>
      </c>
      <c r="G1212" t="str">
        <f>UPPER('task 1'!C1210)</f>
        <v>SOUTH</v>
      </c>
      <c r="H1212" t="str">
        <f t="shared" si="54"/>
        <v>SPORTS</v>
      </c>
      <c r="L1212" t="str">
        <f t="shared" si="55"/>
        <v>south</v>
      </c>
      <c r="M1212" t="str">
        <f t="shared" si="56"/>
        <v>sports</v>
      </c>
    </row>
    <row r="1213" spans="2:13">
      <c r="B1213" t="str">
        <f>TRIM(Table24[[#This Row],[Region]])</f>
        <v>East</v>
      </c>
      <c r="C1213" t="str">
        <f>TRIM(Table24[[#This Row],[Product Category]])</f>
        <v>Clothing</v>
      </c>
      <c r="G1213" t="str">
        <f>UPPER('task 1'!C1211)</f>
        <v>WEST</v>
      </c>
      <c r="H1213" t="str">
        <f t="shared" si="54"/>
        <v>CLOTHING</v>
      </c>
      <c r="L1213" t="str">
        <f t="shared" si="55"/>
        <v>west</v>
      </c>
      <c r="M1213" t="str">
        <f t="shared" si="56"/>
        <v>clothing</v>
      </c>
    </row>
    <row r="1214" spans="2:13">
      <c r="B1214" t="str">
        <f>TRIM(Table24[[#This Row],[Region]])</f>
        <v>South</v>
      </c>
      <c r="C1214" t="str">
        <f>TRIM(Table24[[#This Row],[Product Category]])</f>
        <v>Sports</v>
      </c>
      <c r="G1214" t="str">
        <f>UPPER('task 1'!C1212)</f>
        <v>EAST</v>
      </c>
      <c r="H1214" t="str">
        <f t="shared" si="54"/>
        <v>SPORTS</v>
      </c>
      <c r="L1214" t="str">
        <f t="shared" si="55"/>
        <v>east</v>
      </c>
      <c r="M1214" t="str">
        <f t="shared" si="56"/>
        <v>sports</v>
      </c>
    </row>
    <row r="1215" spans="2:13">
      <c r="B1215" t="str">
        <f>TRIM(Table24[[#This Row],[Region]])</f>
        <v>North</v>
      </c>
      <c r="C1215" t="str">
        <f>TRIM(Table24[[#This Row],[Product Category]])</f>
        <v>Furniture</v>
      </c>
      <c r="G1215" t="str">
        <f>UPPER('task 1'!C1213)</f>
        <v>EAST</v>
      </c>
      <c r="H1215" t="str">
        <f t="shared" si="54"/>
        <v>FURNITURE</v>
      </c>
      <c r="L1215" t="str">
        <f t="shared" si="55"/>
        <v>east</v>
      </c>
      <c r="M1215" t="str">
        <f t="shared" si="56"/>
        <v>furniture</v>
      </c>
    </row>
    <row r="1216" spans="2:13">
      <c r="B1216" t="str">
        <f>TRIM(Table24[[#This Row],[Region]])</f>
        <v>South</v>
      </c>
      <c r="C1216" t="str">
        <f>TRIM(Table24[[#This Row],[Product Category]])</f>
        <v>Groceries</v>
      </c>
      <c r="G1216" t="str">
        <f>UPPER('task 1'!C1214)</f>
        <v>SOUTH</v>
      </c>
      <c r="H1216" t="str">
        <f t="shared" si="54"/>
        <v>GROCERIES</v>
      </c>
      <c r="L1216" t="str">
        <f t="shared" si="55"/>
        <v>south</v>
      </c>
      <c r="M1216" t="str">
        <f t="shared" si="56"/>
        <v>groceries</v>
      </c>
    </row>
    <row r="1217" spans="2:13">
      <c r="B1217" t="str">
        <f>TRIM(Table24[[#This Row],[Region]])</f>
        <v>East</v>
      </c>
      <c r="C1217" t="str">
        <f>TRIM(Table24[[#This Row],[Product Category]])</f>
        <v>Electronics</v>
      </c>
      <c r="G1217" t="str">
        <f>UPPER('task 1'!C1215)</f>
        <v>NORTH</v>
      </c>
      <c r="H1217" t="str">
        <f t="shared" si="54"/>
        <v>ELECTRONICS</v>
      </c>
      <c r="L1217" t="str">
        <f t="shared" si="55"/>
        <v>north</v>
      </c>
      <c r="M1217" t="str">
        <f t="shared" si="56"/>
        <v>electronics</v>
      </c>
    </row>
    <row r="1218" spans="2:13">
      <c r="B1218" t="str">
        <f>TRIM(Table24[[#This Row],[Region]])</f>
        <v>South</v>
      </c>
      <c r="C1218" t="str">
        <f>TRIM(Table24[[#This Row],[Product Category]])</f>
        <v>Clothing</v>
      </c>
      <c r="G1218" t="str">
        <f>UPPER('task 1'!C1216)</f>
        <v>SOUTH</v>
      </c>
      <c r="H1218" t="str">
        <f t="shared" si="54"/>
        <v>CLOTHING</v>
      </c>
      <c r="L1218" t="str">
        <f t="shared" si="55"/>
        <v>south</v>
      </c>
      <c r="M1218" t="str">
        <f t="shared" si="56"/>
        <v>clothing</v>
      </c>
    </row>
    <row r="1219" spans="2:13">
      <c r="B1219" t="str">
        <f>TRIM(Table24[[#This Row],[Region]])</f>
        <v>South</v>
      </c>
      <c r="C1219" t="str">
        <f>TRIM(Table24[[#This Row],[Product Category]])</f>
        <v>Electronics</v>
      </c>
      <c r="G1219" t="str">
        <f>UPPER('task 1'!C1217)</f>
        <v>EAST</v>
      </c>
      <c r="H1219" t="str">
        <f t="shared" si="54"/>
        <v>ELECTRONICS</v>
      </c>
      <c r="L1219" t="str">
        <f t="shared" si="55"/>
        <v>east</v>
      </c>
      <c r="M1219" t="str">
        <f t="shared" si="56"/>
        <v>electronics</v>
      </c>
    </row>
    <row r="1220" spans="2:13">
      <c r="B1220" t="str">
        <f>TRIM(Table24[[#This Row],[Region]])</f>
        <v>North</v>
      </c>
      <c r="C1220" t="str">
        <f>TRIM(Table24[[#This Row],[Product Category]])</f>
        <v>Groceries</v>
      </c>
      <c r="G1220" t="str">
        <f>UPPER('task 1'!C1218)</f>
        <v>SOUTH</v>
      </c>
      <c r="H1220" t="str">
        <f t="shared" si="54"/>
        <v>GROCERIES</v>
      </c>
      <c r="L1220" t="str">
        <f t="shared" si="55"/>
        <v>south</v>
      </c>
      <c r="M1220" t="str">
        <f t="shared" si="56"/>
        <v>groceries</v>
      </c>
    </row>
    <row r="1221" spans="2:13">
      <c r="B1221" t="str">
        <f>TRIM(Table24[[#This Row],[Region]])</f>
        <v>East</v>
      </c>
      <c r="C1221" t="str">
        <f>TRIM(Table24[[#This Row],[Product Category]])</f>
        <v>Furniture</v>
      </c>
      <c r="G1221" t="str">
        <f>UPPER('task 1'!C1219)</f>
        <v>SOUTH</v>
      </c>
      <c r="H1221" t="str">
        <f t="shared" ref="H1221:H1284" si="57">UPPER(C1221)</f>
        <v>FURNITURE</v>
      </c>
      <c r="L1221" t="str">
        <f t="shared" ref="L1221:L1284" si="58">LOWER(G1221)</f>
        <v>south</v>
      </c>
      <c r="M1221" t="str">
        <f t="shared" ref="M1221:M1284" si="59">LOWER(H1221)</f>
        <v>furniture</v>
      </c>
    </row>
    <row r="1222" spans="2:13">
      <c r="B1222" t="str">
        <f>TRIM(Table24[[#This Row],[Region]])</f>
        <v>West</v>
      </c>
      <c r="C1222" t="str">
        <f>TRIM(Table24[[#This Row],[Product Category]])</f>
        <v>Sports</v>
      </c>
      <c r="G1222" t="str">
        <f>UPPER('task 1'!C1220)</f>
        <v>NORTH</v>
      </c>
      <c r="H1222" t="str">
        <f t="shared" si="57"/>
        <v>SPORTS</v>
      </c>
      <c r="L1222" t="str">
        <f t="shared" si="58"/>
        <v>north</v>
      </c>
      <c r="M1222" t="str">
        <f t="shared" si="59"/>
        <v>sports</v>
      </c>
    </row>
    <row r="1223" spans="2:13">
      <c r="B1223" t="str">
        <f>TRIM(Table24[[#This Row],[Region]])</f>
        <v>South</v>
      </c>
      <c r="C1223" t="str">
        <f>TRIM(Table24[[#This Row],[Product Category]])</f>
        <v>Furniture</v>
      </c>
      <c r="G1223" t="str">
        <f>UPPER('task 1'!C1221)</f>
        <v>EAST</v>
      </c>
      <c r="H1223" t="str">
        <f t="shared" si="57"/>
        <v>FURNITURE</v>
      </c>
      <c r="L1223" t="str">
        <f t="shared" si="58"/>
        <v>east</v>
      </c>
      <c r="M1223" t="str">
        <f t="shared" si="59"/>
        <v>furniture</v>
      </c>
    </row>
    <row r="1224" spans="2:13">
      <c r="B1224" t="str">
        <f>TRIM(Table24[[#This Row],[Region]])</f>
        <v>West</v>
      </c>
      <c r="C1224" t="str">
        <f>TRIM(Table24[[#This Row],[Product Category]])</f>
        <v>Clothing</v>
      </c>
      <c r="G1224" t="str">
        <f>UPPER('task 1'!C1222)</f>
        <v>WEST</v>
      </c>
      <c r="H1224" t="str">
        <f t="shared" si="57"/>
        <v>CLOTHING</v>
      </c>
      <c r="L1224" t="str">
        <f t="shared" si="58"/>
        <v>west</v>
      </c>
      <c r="M1224" t="str">
        <f t="shared" si="59"/>
        <v>clothing</v>
      </c>
    </row>
    <row r="1225" spans="2:13">
      <c r="B1225" t="str">
        <f>TRIM(Table24[[#This Row],[Region]])</f>
        <v>South</v>
      </c>
      <c r="C1225" t="str">
        <f>TRIM(Table24[[#This Row],[Product Category]])</f>
        <v>Sports</v>
      </c>
      <c r="G1225" t="str">
        <f>UPPER('task 1'!C1223)</f>
        <v>SOUTH</v>
      </c>
      <c r="H1225" t="str">
        <f t="shared" si="57"/>
        <v>SPORTS</v>
      </c>
      <c r="L1225" t="str">
        <f t="shared" si="58"/>
        <v>south</v>
      </c>
      <c r="M1225" t="str">
        <f t="shared" si="59"/>
        <v>sports</v>
      </c>
    </row>
    <row r="1226" spans="2:13">
      <c r="B1226" t="str">
        <f>TRIM(Table24[[#This Row],[Region]])</f>
        <v>South</v>
      </c>
      <c r="C1226" t="str">
        <f>TRIM(Table24[[#This Row],[Product Category]])</f>
        <v>Groceries</v>
      </c>
      <c r="G1226" t="str">
        <f>UPPER('task 1'!C1224)</f>
        <v>WEST</v>
      </c>
      <c r="H1226" t="str">
        <f t="shared" si="57"/>
        <v>GROCERIES</v>
      </c>
      <c r="L1226" t="str">
        <f t="shared" si="58"/>
        <v>west</v>
      </c>
      <c r="M1226" t="str">
        <f t="shared" si="59"/>
        <v>groceries</v>
      </c>
    </row>
    <row r="1227" spans="2:13">
      <c r="B1227" t="str">
        <f>TRIM(Table24[[#This Row],[Region]])</f>
        <v>West</v>
      </c>
      <c r="C1227" t="str">
        <f>TRIM(Table24[[#This Row],[Product Category]])</f>
        <v>Furniture</v>
      </c>
      <c r="G1227" t="str">
        <f>UPPER('task 1'!C1225)</f>
        <v>SOUTH</v>
      </c>
      <c r="H1227" t="str">
        <f t="shared" si="57"/>
        <v>FURNITURE</v>
      </c>
      <c r="L1227" t="str">
        <f t="shared" si="58"/>
        <v>south</v>
      </c>
      <c r="M1227" t="str">
        <f t="shared" si="59"/>
        <v>furniture</v>
      </c>
    </row>
    <row r="1228" spans="2:13">
      <c r="B1228" t="str">
        <f>TRIM(Table24[[#This Row],[Region]])</f>
        <v>South</v>
      </c>
      <c r="C1228" t="str">
        <f>TRIM(Table24[[#This Row],[Product Category]])</f>
        <v>Furniture</v>
      </c>
      <c r="G1228" t="str">
        <f>UPPER('task 1'!C1226)</f>
        <v>SOUTH</v>
      </c>
      <c r="H1228" t="str">
        <f t="shared" si="57"/>
        <v>FURNITURE</v>
      </c>
      <c r="L1228" t="str">
        <f t="shared" si="58"/>
        <v>south</v>
      </c>
      <c r="M1228" t="str">
        <f t="shared" si="59"/>
        <v>furniture</v>
      </c>
    </row>
    <row r="1229" spans="2:13">
      <c r="B1229" t="str">
        <f>TRIM(Table24[[#This Row],[Region]])</f>
        <v>North</v>
      </c>
      <c r="C1229" t="str">
        <f>TRIM(Table24[[#This Row],[Product Category]])</f>
        <v>Clothing</v>
      </c>
      <c r="G1229" t="str">
        <f>UPPER('task 1'!C1227)</f>
        <v>WEST</v>
      </c>
      <c r="H1229" t="str">
        <f t="shared" si="57"/>
        <v>CLOTHING</v>
      </c>
      <c r="L1229" t="str">
        <f t="shared" si="58"/>
        <v>west</v>
      </c>
      <c r="M1229" t="str">
        <f t="shared" si="59"/>
        <v>clothing</v>
      </c>
    </row>
    <row r="1230" spans="2:13">
      <c r="B1230" t="str">
        <f>TRIM(Table24[[#This Row],[Region]])</f>
        <v>North</v>
      </c>
      <c r="C1230" t="str">
        <f>TRIM(Table24[[#This Row],[Product Category]])</f>
        <v>Sports</v>
      </c>
      <c r="G1230" t="str">
        <f>UPPER('task 1'!C1228)</f>
        <v>SOUTH</v>
      </c>
      <c r="H1230" t="str">
        <f t="shared" si="57"/>
        <v>SPORTS</v>
      </c>
      <c r="L1230" t="str">
        <f t="shared" si="58"/>
        <v>south</v>
      </c>
      <c r="M1230" t="str">
        <f t="shared" si="59"/>
        <v>sports</v>
      </c>
    </row>
    <row r="1231" spans="2:13">
      <c r="B1231" t="str">
        <f>TRIM(Table24[[#This Row],[Region]])</f>
        <v>South</v>
      </c>
      <c r="C1231" t="str">
        <f>TRIM(Table24[[#This Row],[Product Category]])</f>
        <v>Groceries</v>
      </c>
      <c r="G1231" t="str">
        <f>UPPER('task 1'!C1229)</f>
        <v>NORTH</v>
      </c>
      <c r="H1231" t="str">
        <f t="shared" si="57"/>
        <v>GROCERIES</v>
      </c>
      <c r="L1231" t="str">
        <f t="shared" si="58"/>
        <v>north</v>
      </c>
      <c r="M1231" t="str">
        <f t="shared" si="59"/>
        <v>groceries</v>
      </c>
    </row>
    <row r="1232" spans="2:13">
      <c r="B1232" t="str">
        <f>TRIM(Table24[[#This Row],[Region]])</f>
        <v>West</v>
      </c>
      <c r="C1232" t="str">
        <f>TRIM(Table24[[#This Row],[Product Category]])</f>
        <v>Groceries</v>
      </c>
      <c r="G1232" t="str">
        <f>UPPER('task 1'!C1230)</f>
        <v>NORTH</v>
      </c>
      <c r="H1232" t="str">
        <f t="shared" si="57"/>
        <v>GROCERIES</v>
      </c>
      <c r="L1232" t="str">
        <f t="shared" si="58"/>
        <v>north</v>
      </c>
      <c r="M1232" t="str">
        <f t="shared" si="59"/>
        <v>groceries</v>
      </c>
    </row>
    <row r="1233" spans="2:13">
      <c r="B1233" t="str">
        <f>TRIM(Table24[[#This Row],[Region]])</f>
        <v>West</v>
      </c>
      <c r="C1233" t="str">
        <f>TRIM(Table24[[#This Row],[Product Category]])</f>
        <v>Clothing</v>
      </c>
      <c r="G1233" t="str">
        <f>UPPER('task 1'!C1231)</f>
        <v>SOUTH</v>
      </c>
      <c r="H1233" t="str">
        <f t="shared" si="57"/>
        <v>CLOTHING</v>
      </c>
      <c r="L1233" t="str">
        <f t="shared" si="58"/>
        <v>south</v>
      </c>
      <c r="M1233" t="str">
        <f t="shared" si="59"/>
        <v>clothing</v>
      </c>
    </row>
    <row r="1234" spans="2:13">
      <c r="B1234" t="str">
        <f>TRIM(Table24[[#This Row],[Region]])</f>
        <v>East</v>
      </c>
      <c r="C1234" t="str">
        <f>TRIM(Table24[[#This Row],[Product Category]])</f>
        <v>Groceries</v>
      </c>
      <c r="G1234" t="str">
        <f>UPPER('task 1'!C1232)</f>
        <v>WEST</v>
      </c>
      <c r="H1234" t="str">
        <f t="shared" si="57"/>
        <v>GROCERIES</v>
      </c>
      <c r="L1234" t="str">
        <f t="shared" si="58"/>
        <v>west</v>
      </c>
      <c r="M1234" t="str">
        <f t="shared" si="59"/>
        <v>groceries</v>
      </c>
    </row>
    <row r="1235" spans="2:13">
      <c r="B1235" t="str">
        <f>TRIM(Table24[[#This Row],[Region]])</f>
        <v>North</v>
      </c>
      <c r="C1235" t="str">
        <f>TRIM(Table24[[#This Row],[Product Category]])</f>
        <v>Furniture</v>
      </c>
      <c r="G1235" t="str">
        <f>UPPER('task 1'!C1233)</f>
        <v>WEST</v>
      </c>
      <c r="H1235" t="str">
        <f t="shared" si="57"/>
        <v>FURNITURE</v>
      </c>
      <c r="L1235" t="str">
        <f t="shared" si="58"/>
        <v>west</v>
      </c>
      <c r="M1235" t="str">
        <f t="shared" si="59"/>
        <v>furniture</v>
      </c>
    </row>
    <row r="1236" spans="2:13">
      <c r="B1236" t="str">
        <f>TRIM(Table24[[#This Row],[Region]])</f>
        <v>East</v>
      </c>
      <c r="C1236" t="str">
        <f>TRIM(Table24[[#This Row],[Product Category]])</f>
        <v>Furniture</v>
      </c>
      <c r="G1236" t="str">
        <f>UPPER('task 1'!C1234)</f>
        <v>EAST</v>
      </c>
      <c r="H1236" t="str">
        <f t="shared" si="57"/>
        <v>FURNITURE</v>
      </c>
      <c r="L1236" t="str">
        <f t="shared" si="58"/>
        <v>east</v>
      </c>
      <c r="M1236" t="str">
        <f t="shared" si="59"/>
        <v>furniture</v>
      </c>
    </row>
    <row r="1237" spans="2:13">
      <c r="B1237" t="str">
        <f>TRIM(Table24[[#This Row],[Region]])</f>
        <v>South</v>
      </c>
      <c r="C1237" t="str">
        <f>TRIM(Table24[[#This Row],[Product Category]])</f>
        <v>Groceries</v>
      </c>
      <c r="G1237" t="str">
        <f>UPPER('task 1'!C1235)</f>
        <v>NORTH</v>
      </c>
      <c r="H1237" t="str">
        <f t="shared" si="57"/>
        <v>GROCERIES</v>
      </c>
      <c r="L1237" t="str">
        <f t="shared" si="58"/>
        <v>north</v>
      </c>
      <c r="M1237" t="str">
        <f t="shared" si="59"/>
        <v>groceries</v>
      </c>
    </row>
    <row r="1238" spans="2:13">
      <c r="B1238" t="str">
        <f>TRIM(Table24[[#This Row],[Region]])</f>
        <v>North</v>
      </c>
      <c r="C1238" t="str">
        <f>TRIM(Table24[[#This Row],[Product Category]])</f>
        <v>Furniture</v>
      </c>
      <c r="G1238" t="str">
        <f>UPPER('task 1'!C1236)</f>
        <v>EAST</v>
      </c>
      <c r="H1238" t="str">
        <f t="shared" si="57"/>
        <v>FURNITURE</v>
      </c>
      <c r="L1238" t="str">
        <f t="shared" si="58"/>
        <v>east</v>
      </c>
      <c r="M1238" t="str">
        <f t="shared" si="59"/>
        <v>furniture</v>
      </c>
    </row>
    <row r="1239" spans="2:13">
      <c r="B1239" t="str">
        <f>TRIM(Table24[[#This Row],[Region]])</f>
        <v>South</v>
      </c>
      <c r="C1239" t="str">
        <f>TRIM(Table24[[#This Row],[Product Category]])</f>
        <v>Clothing</v>
      </c>
      <c r="G1239" t="str">
        <f>UPPER('task 1'!C1237)</f>
        <v>SOUTH</v>
      </c>
      <c r="H1239" t="str">
        <f t="shared" si="57"/>
        <v>CLOTHING</v>
      </c>
      <c r="L1239" t="str">
        <f t="shared" si="58"/>
        <v>south</v>
      </c>
      <c r="M1239" t="str">
        <f t="shared" si="59"/>
        <v>clothing</v>
      </c>
    </row>
    <row r="1240" spans="2:13">
      <c r="B1240" t="str">
        <f>TRIM(Table24[[#This Row],[Region]])</f>
        <v>West</v>
      </c>
      <c r="C1240" t="str">
        <f>TRIM(Table24[[#This Row],[Product Category]])</f>
        <v>Groceries</v>
      </c>
      <c r="G1240" t="str">
        <f>UPPER('task 1'!C1238)</f>
        <v>NORTH</v>
      </c>
      <c r="H1240" t="str">
        <f t="shared" si="57"/>
        <v>GROCERIES</v>
      </c>
      <c r="L1240" t="str">
        <f t="shared" si="58"/>
        <v>north</v>
      </c>
      <c r="M1240" t="str">
        <f t="shared" si="59"/>
        <v>groceries</v>
      </c>
    </row>
    <row r="1241" spans="2:13">
      <c r="B1241" t="str">
        <f>TRIM(Table24[[#This Row],[Region]])</f>
        <v>North</v>
      </c>
      <c r="C1241" t="str">
        <f>TRIM(Table24[[#This Row],[Product Category]])</f>
        <v>Electronics</v>
      </c>
      <c r="G1241" t="str">
        <f>UPPER('task 1'!C1239)</f>
        <v>SOUTH</v>
      </c>
      <c r="H1241" t="str">
        <f t="shared" si="57"/>
        <v>ELECTRONICS</v>
      </c>
      <c r="L1241" t="str">
        <f t="shared" si="58"/>
        <v>south</v>
      </c>
      <c r="M1241" t="str">
        <f t="shared" si="59"/>
        <v>electronics</v>
      </c>
    </row>
    <row r="1242" spans="2:13">
      <c r="B1242" t="str">
        <f>TRIM(Table24[[#This Row],[Region]])</f>
        <v>North</v>
      </c>
      <c r="C1242" t="str">
        <f>TRIM(Table24[[#This Row],[Product Category]])</f>
        <v>Groceries</v>
      </c>
      <c r="G1242" t="str">
        <f>UPPER('task 1'!C1240)</f>
        <v>WEST</v>
      </c>
      <c r="H1242" t="str">
        <f t="shared" si="57"/>
        <v>GROCERIES</v>
      </c>
      <c r="L1242" t="str">
        <f t="shared" si="58"/>
        <v>west</v>
      </c>
      <c r="M1242" t="str">
        <f t="shared" si="59"/>
        <v>groceries</v>
      </c>
    </row>
    <row r="1243" spans="2:13">
      <c r="B1243" t="str">
        <f>TRIM(Table24[[#This Row],[Region]])</f>
        <v>East</v>
      </c>
      <c r="C1243" t="str">
        <f>TRIM(Table24[[#This Row],[Product Category]])</f>
        <v>Electronics</v>
      </c>
      <c r="G1243" t="str">
        <f>UPPER('task 1'!C1241)</f>
        <v>NORTH</v>
      </c>
      <c r="H1243" t="str">
        <f t="shared" si="57"/>
        <v>ELECTRONICS</v>
      </c>
      <c r="L1243" t="str">
        <f t="shared" si="58"/>
        <v>north</v>
      </c>
      <c r="M1243" t="str">
        <f t="shared" si="59"/>
        <v>electronics</v>
      </c>
    </row>
    <row r="1244" spans="2:13">
      <c r="B1244" t="str">
        <f>TRIM(Table24[[#This Row],[Region]])</f>
        <v>North</v>
      </c>
      <c r="C1244" t="str">
        <f>TRIM(Table24[[#This Row],[Product Category]])</f>
        <v>Groceries</v>
      </c>
      <c r="G1244" t="str">
        <f>UPPER('task 1'!C1242)</f>
        <v>NORTH</v>
      </c>
      <c r="H1244" t="str">
        <f t="shared" si="57"/>
        <v>GROCERIES</v>
      </c>
      <c r="L1244" t="str">
        <f t="shared" si="58"/>
        <v>north</v>
      </c>
      <c r="M1244" t="str">
        <f t="shared" si="59"/>
        <v>groceries</v>
      </c>
    </row>
    <row r="1245" spans="2:13">
      <c r="B1245" t="str">
        <f>TRIM(Table24[[#This Row],[Region]])</f>
        <v>North</v>
      </c>
      <c r="C1245" t="str">
        <f>TRIM(Table24[[#This Row],[Product Category]])</f>
        <v>Furniture</v>
      </c>
      <c r="G1245" t="str">
        <f>UPPER('task 1'!C1243)</f>
        <v>EAST</v>
      </c>
      <c r="H1245" t="str">
        <f t="shared" si="57"/>
        <v>FURNITURE</v>
      </c>
      <c r="L1245" t="str">
        <f t="shared" si="58"/>
        <v>east</v>
      </c>
      <c r="M1245" t="str">
        <f t="shared" si="59"/>
        <v>furniture</v>
      </c>
    </row>
    <row r="1246" spans="2:13">
      <c r="B1246" t="str">
        <f>TRIM(Table24[[#This Row],[Region]])</f>
        <v>West</v>
      </c>
      <c r="C1246" t="str">
        <f>TRIM(Table24[[#This Row],[Product Category]])</f>
        <v>Groceries</v>
      </c>
      <c r="G1246" t="str">
        <f>UPPER('task 1'!C1244)</f>
        <v>NORTH</v>
      </c>
      <c r="H1246" t="str">
        <f t="shared" si="57"/>
        <v>GROCERIES</v>
      </c>
      <c r="L1246" t="str">
        <f t="shared" si="58"/>
        <v>north</v>
      </c>
      <c r="M1246" t="str">
        <f t="shared" si="59"/>
        <v>groceries</v>
      </c>
    </row>
    <row r="1247" spans="2:13">
      <c r="B1247" t="str">
        <f>TRIM(Table24[[#This Row],[Region]])</f>
        <v>South</v>
      </c>
      <c r="C1247" t="str">
        <f>TRIM(Table24[[#This Row],[Product Category]])</f>
        <v>Furniture</v>
      </c>
      <c r="G1247" t="str">
        <f>UPPER('task 1'!C1245)</f>
        <v>NORTH</v>
      </c>
      <c r="H1247" t="str">
        <f t="shared" si="57"/>
        <v>FURNITURE</v>
      </c>
      <c r="L1247" t="str">
        <f t="shared" si="58"/>
        <v>north</v>
      </c>
      <c r="M1247" t="str">
        <f t="shared" si="59"/>
        <v>furniture</v>
      </c>
    </row>
    <row r="1248" spans="2:13">
      <c r="B1248" t="str">
        <f>TRIM(Table24[[#This Row],[Region]])</f>
        <v>South</v>
      </c>
      <c r="C1248" t="str">
        <f>TRIM(Table24[[#This Row],[Product Category]])</f>
        <v>Electronics</v>
      </c>
      <c r="G1248" t="str">
        <f>UPPER('task 1'!C1246)</f>
        <v>WEST</v>
      </c>
      <c r="H1248" t="str">
        <f t="shared" si="57"/>
        <v>ELECTRONICS</v>
      </c>
      <c r="L1248" t="str">
        <f t="shared" si="58"/>
        <v>west</v>
      </c>
      <c r="M1248" t="str">
        <f t="shared" si="59"/>
        <v>electronics</v>
      </c>
    </row>
    <row r="1249" spans="2:13">
      <c r="B1249" t="str">
        <f>TRIM(Table24[[#This Row],[Region]])</f>
        <v>East</v>
      </c>
      <c r="C1249" t="str">
        <f>TRIM(Table24[[#This Row],[Product Category]])</f>
        <v>Electronics</v>
      </c>
      <c r="G1249" t="str">
        <f>UPPER('task 1'!C1247)</f>
        <v>SOUTH</v>
      </c>
      <c r="H1249" t="str">
        <f t="shared" si="57"/>
        <v>ELECTRONICS</v>
      </c>
      <c r="L1249" t="str">
        <f t="shared" si="58"/>
        <v>south</v>
      </c>
      <c r="M1249" t="str">
        <f t="shared" si="59"/>
        <v>electronics</v>
      </c>
    </row>
    <row r="1250" spans="2:13">
      <c r="B1250" t="str">
        <f>TRIM(Table24[[#This Row],[Region]])</f>
        <v>South</v>
      </c>
      <c r="C1250" t="str">
        <f>TRIM(Table24[[#This Row],[Product Category]])</f>
        <v>Electronics</v>
      </c>
      <c r="G1250" t="str">
        <f>UPPER('task 1'!C1248)</f>
        <v>SOUTH</v>
      </c>
      <c r="H1250" t="str">
        <f t="shared" si="57"/>
        <v>ELECTRONICS</v>
      </c>
      <c r="L1250" t="str">
        <f t="shared" si="58"/>
        <v>south</v>
      </c>
      <c r="M1250" t="str">
        <f t="shared" si="59"/>
        <v>electronics</v>
      </c>
    </row>
    <row r="1251" spans="2:13">
      <c r="B1251" t="str">
        <f>TRIM(Table24[[#This Row],[Region]])</f>
        <v>South</v>
      </c>
      <c r="C1251" t="str">
        <f>TRIM(Table24[[#This Row],[Product Category]])</f>
        <v>Clothing</v>
      </c>
      <c r="G1251" t="str">
        <f>UPPER('task 1'!C1249)</f>
        <v>EAST</v>
      </c>
      <c r="H1251" t="str">
        <f t="shared" si="57"/>
        <v>CLOTHING</v>
      </c>
      <c r="L1251" t="str">
        <f t="shared" si="58"/>
        <v>east</v>
      </c>
      <c r="M1251" t="str">
        <f t="shared" si="59"/>
        <v>clothing</v>
      </c>
    </row>
    <row r="1252" spans="2:13">
      <c r="B1252" t="str">
        <f>TRIM(Table24[[#This Row],[Region]])</f>
        <v>North</v>
      </c>
      <c r="C1252" t="str">
        <f>TRIM(Table24[[#This Row],[Product Category]])</f>
        <v>Groceries</v>
      </c>
      <c r="G1252" t="str">
        <f>UPPER('task 1'!C1250)</f>
        <v>SOUTH</v>
      </c>
      <c r="H1252" t="str">
        <f t="shared" si="57"/>
        <v>GROCERIES</v>
      </c>
      <c r="L1252" t="str">
        <f t="shared" si="58"/>
        <v>south</v>
      </c>
      <c r="M1252" t="str">
        <f t="shared" si="59"/>
        <v>groceries</v>
      </c>
    </row>
    <row r="1253" spans="2:13">
      <c r="B1253" t="str">
        <f>TRIM(Table24[[#This Row],[Region]])</f>
        <v>East</v>
      </c>
      <c r="C1253" t="str">
        <f>TRIM(Table24[[#This Row],[Product Category]])</f>
        <v>Sports</v>
      </c>
      <c r="G1253" t="str">
        <f>UPPER('task 1'!C1251)</f>
        <v>SOUTH</v>
      </c>
      <c r="H1253" t="str">
        <f t="shared" si="57"/>
        <v>SPORTS</v>
      </c>
      <c r="L1253" t="str">
        <f t="shared" si="58"/>
        <v>south</v>
      </c>
      <c r="M1253" t="str">
        <f t="shared" si="59"/>
        <v>sports</v>
      </c>
    </row>
    <row r="1254" spans="2:13">
      <c r="B1254" t="str">
        <f>TRIM(Table24[[#This Row],[Region]])</f>
        <v>North</v>
      </c>
      <c r="C1254" t="str">
        <f>TRIM(Table24[[#This Row],[Product Category]])</f>
        <v>Clothing</v>
      </c>
      <c r="G1254" t="str">
        <f>UPPER('task 1'!C1252)</f>
        <v>NORTH</v>
      </c>
      <c r="H1254" t="str">
        <f t="shared" si="57"/>
        <v>CLOTHING</v>
      </c>
      <c r="L1254" t="str">
        <f t="shared" si="58"/>
        <v>north</v>
      </c>
      <c r="M1254" t="str">
        <f t="shared" si="59"/>
        <v>clothing</v>
      </c>
    </row>
    <row r="1255" spans="2:13">
      <c r="B1255" t="str">
        <f>TRIM(Table24[[#This Row],[Region]])</f>
        <v>West</v>
      </c>
      <c r="C1255" t="str">
        <f>TRIM(Table24[[#This Row],[Product Category]])</f>
        <v>Electronics</v>
      </c>
      <c r="G1255" t="str">
        <f>UPPER('task 1'!C1253)</f>
        <v>EAST</v>
      </c>
      <c r="H1255" t="str">
        <f t="shared" si="57"/>
        <v>ELECTRONICS</v>
      </c>
      <c r="L1255" t="str">
        <f t="shared" si="58"/>
        <v>east</v>
      </c>
      <c r="M1255" t="str">
        <f t="shared" si="59"/>
        <v>electronics</v>
      </c>
    </row>
    <row r="1256" spans="2:13">
      <c r="B1256" t="str">
        <f>TRIM(Table24[[#This Row],[Region]])</f>
        <v>South</v>
      </c>
      <c r="C1256" t="str">
        <f>TRIM(Table24[[#This Row],[Product Category]])</f>
        <v>Clothing</v>
      </c>
      <c r="G1256" t="str">
        <f>UPPER('task 1'!C1254)</f>
        <v>NORTH</v>
      </c>
      <c r="H1256" t="str">
        <f t="shared" si="57"/>
        <v>CLOTHING</v>
      </c>
      <c r="L1256" t="str">
        <f t="shared" si="58"/>
        <v>north</v>
      </c>
      <c r="M1256" t="str">
        <f t="shared" si="59"/>
        <v>clothing</v>
      </c>
    </row>
    <row r="1257" spans="2:13">
      <c r="B1257" t="str">
        <f>TRIM(Table24[[#This Row],[Region]])</f>
        <v>West</v>
      </c>
      <c r="C1257" t="str">
        <f>TRIM(Table24[[#This Row],[Product Category]])</f>
        <v>Clothing</v>
      </c>
      <c r="G1257" t="str">
        <f>UPPER('task 1'!C1255)</f>
        <v>WEST</v>
      </c>
      <c r="H1257" t="str">
        <f t="shared" si="57"/>
        <v>CLOTHING</v>
      </c>
      <c r="L1257" t="str">
        <f t="shared" si="58"/>
        <v>west</v>
      </c>
      <c r="M1257" t="str">
        <f t="shared" si="59"/>
        <v>clothing</v>
      </c>
    </row>
    <row r="1258" spans="2:13">
      <c r="B1258" t="str">
        <f>TRIM(Table24[[#This Row],[Region]])</f>
        <v>East</v>
      </c>
      <c r="C1258" t="str">
        <f>TRIM(Table24[[#This Row],[Product Category]])</f>
        <v>Furniture</v>
      </c>
      <c r="G1258" t="str">
        <f>UPPER('task 1'!C1256)</f>
        <v>SOUTH</v>
      </c>
      <c r="H1258" t="str">
        <f t="shared" si="57"/>
        <v>FURNITURE</v>
      </c>
      <c r="L1258" t="str">
        <f t="shared" si="58"/>
        <v>south</v>
      </c>
      <c r="M1258" t="str">
        <f t="shared" si="59"/>
        <v>furniture</v>
      </c>
    </row>
    <row r="1259" spans="2:13">
      <c r="B1259" t="str">
        <f>TRIM(Table24[[#This Row],[Region]])</f>
        <v>West</v>
      </c>
      <c r="C1259" t="str">
        <f>TRIM(Table24[[#This Row],[Product Category]])</f>
        <v>Groceries</v>
      </c>
      <c r="G1259" t="str">
        <f>UPPER('task 1'!C1257)</f>
        <v>WEST</v>
      </c>
      <c r="H1259" t="str">
        <f t="shared" si="57"/>
        <v>GROCERIES</v>
      </c>
      <c r="L1259" t="str">
        <f t="shared" si="58"/>
        <v>west</v>
      </c>
      <c r="M1259" t="str">
        <f t="shared" si="59"/>
        <v>groceries</v>
      </c>
    </row>
    <row r="1260" spans="2:13">
      <c r="B1260" t="str">
        <f>TRIM(Table24[[#This Row],[Region]])</f>
        <v>North</v>
      </c>
      <c r="C1260" t="str">
        <f>TRIM(Table24[[#This Row],[Product Category]])</f>
        <v>Groceries</v>
      </c>
      <c r="G1260" t="str">
        <f>UPPER('task 1'!C1258)</f>
        <v>EAST</v>
      </c>
      <c r="H1260" t="str">
        <f t="shared" si="57"/>
        <v>GROCERIES</v>
      </c>
      <c r="L1260" t="str">
        <f t="shared" si="58"/>
        <v>east</v>
      </c>
      <c r="M1260" t="str">
        <f t="shared" si="59"/>
        <v>groceries</v>
      </c>
    </row>
    <row r="1261" spans="2:13">
      <c r="B1261" t="str">
        <f>TRIM(Table24[[#This Row],[Region]])</f>
        <v>East</v>
      </c>
      <c r="C1261" t="str">
        <f>TRIM(Table24[[#This Row],[Product Category]])</f>
        <v>Clothing</v>
      </c>
      <c r="G1261" t="str">
        <f>UPPER('task 1'!C1259)</f>
        <v>WEST</v>
      </c>
      <c r="H1261" t="str">
        <f t="shared" si="57"/>
        <v>CLOTHING</v>
      </c>
      <c r="L1261" t="str">
        <f t="shared" si="58"/>
        <v>west</v>
      </c>
      <c r="M1261" t="str">
        <f t="shared" si="59"/>
        <v>clothing</v>
      </c>
    </row>
    <row r="1262" spans="2:13">
      <c r="B1262" t="str">
        <f>TRIM(Table24[[#This Row],[Region]])</f>
        <v>North</v>
      </c>
      <c r="C1262" t="str">
        <f>TRIM(Table24[[#This Row],[Product Category]])</f>
        <v>Groceries</v>
      </c>
      <c r="G1262" t="str">
        <f>UPPER('task 1'!C1260)</f>
        <v>NORTH</v>
      </c>
      <c r="H1262" t="str">
        <f t="shared" si="57"/>
        <v>GROCERIES</v>
      </c>
      <c r="L1262" t="str">
        <f t="shared" si="58"/>
        <v>north</v>
      </c>
      <c r="M1262" t="str">
        <f t="shared" si="59"/>
        <v>groceries</v>
      </c>
    </row>
    <row r="1263" spans="2:13">
      <c r="B1263" t="str">
        <f>TRIM(Table24[[#This Row],[Region]])</f>
        <v>South</v>
      </c>
      <c r="C1263" t="str">
        <f>TRIM(Table24[[#This Row],[Product Category]])</f>
        <v>Furniture</v>
      </c>
      <c r="G1263" t="str">
        <f>UPPER('task 1'!C1261)</f>
        <v>EAST</v>
      </c>
      <c r="H1263" t="str">
        <f t="shared" si="57"/>
        <v>FURNITURE</v>
      </c>
      <c r="L1263" t="str">
        <f t="shared" si="58"/>
        <v>east</v>
      </c>
      <c r="M1263" t="str">
        <f t="shared" si="59"/>
        <v>furniture</v>
      </c>
    </row>
    <row r="1264" spans="2:13">
      <c r="B1264" t="str">
        <f>TRIM(Table24[[#This Row],[Region]])</f>
        <v>East</v>
      </c>
      <c r="C1264" t="str">
        <f>TRIM(Table24[[#This Row],[Product Category]])</f>
        <v>Electronics</v>
      </c>
      <c r="G1264" t="str">
        <f>UPPER('task 1'!C1262)</f>
        <v>NORTH</v>
      </c>
      <c r="H1264" t="str">
        <f t="shared" si="57"/>
        <v>ELECTRONICS</v>
      </c>
      <c r="L1264" t="str">
        <f t="shared" si="58"/>
        <v>north</v>
      </c>
      <c r="M1264" t="str">
        <f t="shared" si="59"/>
        <v>electronics</v>
      </c>
    </row>
    <row r="1265" spans="2:13">
      <c r="B1265" t="str">
        <f>TRIM(Table24[[#This Row],[Region]])</f>
        <v>West</v>
      </c>
      <c r="C1265" t="str">
        <f>TRIM(Table24[[#This Row],[Product Category]])</f>
        <v>Electronics</v>
      </c>
      <c r="G1265" t="str">
        <f>UPPER('task 1'!C1263)</f>
        <v>SOUTH</v>
      </c>
      <c r="H1265" t="str">
        <f t="shared" si="57"/>
        <v>ELECTRONICS</v>
      </c>
      <c r="L1265" t="str">
        <f t="shared" si="58"/>
        <v>south</v>
      </c>
      <c r="M1265" t="str">
        <f t="shared" si="59"/>
        <v>electronics</v>
      </c>
    </row>
    <row r="1266" spans="2:13">
      <c r="B1266" t="str">
        <f>TRIM(Table24[[#This Row],[Region]])</f>
        <v>South</v>
      </c>
      <c r="C1266" t="str">
        <f>TRIM(Table24[[#This Row],[Product Category]])</f>
        <v>Electronics</v>
      </c>
      <c r="G1266" t="str">
        <f>UPPER('task 1'!C1264)</f>
        <v>EAST</v>
      </c>
      <c r="H1266" t="str">
        <f t="shared" si="57"/>
        <v>ELECTRONICS</v>
      </c>
      <c r="L1266" t="str">
        <f t="shared" si="58"/>
        <v>east</v>
      </c>
      <c r="M1266" t="str">
        <f t="shared" si="59"/>
        <v>electronics</v>
      </c>
    </row>
    <row r="1267" spans="2:13">
      <c r="B1267" t="str">
        <f>TRIM(Table24[[#This Row],[Region]])</f>
        <v>South</v>
      </c>
      <c r="C1267" t="str">
        <f>TRIM(Table24[[#This Row],[Product Category]])</f>
        <v>Furniture</v>
      </c>
      <c r="G1267" t="str">
        <f>UPPER('task 1'!C1265)</f>
        <v>WEST</v>
      </c>
      <c r="H1267" t="str">
        <f t="shared" si="57"/>
        <v>FURNITURE</v>
      </c>
      <c r="L1267" t="str">
        <f t="shared" si="58"/>
        <v>west</v>
      </c>
      <c r="M1267" t="str">
        <f t="shared" si="59"/>
        <v>furniture</v>
      </c>
    </row>
    <row r="1268" spans="2:13">
      <c r="B1268" t="str">
        <f>TRIM(Table24[[#This Row],[Region]])</f>
        <v>South</v>
      </c>
      <c r="C1268" t="str">
        <f>TRIM(Table24[[#This Row],[Product Category]])</f>
        <v>Electronics</v>
      </c>
      <c r="G1268" t="str">
        <f>UPPER('task 1'!C1266)</f>
        <v>SOUTH</v>
      </c>
      <c r="H1268" t="str">
        <f t="shared" si="57"/>
        <v>ELECTRONICS</v>
      </c>
      <c r="L1268" t="str">
        <f t="shared" si="58"/>
        <v>south</v>
      </c>
      <c r="M1268" t="str">
        <f t="shared" si="59"/>
        <v>electronics</v>
      </c>
    </row>
    <row r="1269" spans="2:13">
      <c r="B1269" t="str">
        <f>TRIM(Table24[[#This Row],[Region]])</f>
        <v>North</v>
      </c>
      <c r="C1269" t="str">
        <f>TRIM(Table24[[#This Row],[Product Category]])</f>
        <v>Groceries</v>
      </c>
      <c r="G1269" t="str">
        <f>UPPER('task 1'!C1267)</f>
        <v>SOUTH</v>
      </c>
      <c r="H1269" t="str">
        <f t="shared" si="57"/>
        <v>GROCERIES</v>
      </c>
      <c r="L1269" t="str">
        <f t="shared" si="58"/>
        <v>south</v>
      </c>
      <c r="M1269" t="str">
        <f t="shared" si="59"/>
        <v>groceries</v>
      </c>
    </row>
    <row r="1270" spans="2:13">
      <c r="B1270" t="str">
        <f>TRIM(Table24[[#This Row],[Region]])</f>
        <v>South</v>
      </c>
      <c r="C1270" t="str">
        <f>TRIM(Table24[[#This Row],[Product Category]])</f>
        <v>Clothing</v>
      </c>
      <c r="G1270" t="str">
        <f>UPPER('task 1'!C1268)</f>
        <v>SOUTH</v>
      </c>
      <c r="H1270" t="str">
        <f t="shared" si="57"/>
        <v>CLOTHING</v>
      </c>
      <c r="L1270" t="str">
        <f t="shared" si="58"/>
        <v>south</v>
      </c>
      <c r="M1270" t="str">
        <f t="shared" si="59"/>
        <v>clothing</v>
      </c>
    </row>
    <row r="1271" spans="2:13">
      <c r="B1271" t="str">
        <f>TRIM(Table24[[#This Row],[Region]])</f>
        <v>East</v>
      </c>
      <c r="C1271" t="str">
        <f>TRIM(Table24[[#This Row],[Product Category]])</f>
        <v>Sports</v>
      </c>
      <c r="G1271" t="str">
        <f>UPPER('task 1'!C1269)</f>
        <v>NORTH</v>
      </c>
      <c r="H1271" t="str">
        <f t="shared" si="57"/>
        <v>SPORTS</v>
      </c>
      <c r="L1271" t="str">
        <f t="shared" si="58"/>
        <v>north</v>
      </c>
      <c r="M1271" t="str">
        <f t="shared" si="59"/>
        <v>sports</v>
      </c>
    </row>
    <row r="1272" spans="2:13">
      <c r="B1272" t="str">
        <f>TRIM(Table24[[#This Row],[Region]])</f>
        <v>South</v>
      </c>
      <c r="C1272" t="str">
        <f>TRIM(Table24[[#This Row],[Product Category]])</f>
        <v>Sports</v>
      </c>
      <c r="G1272" t="str">
        <f>UPPER('task 1'!C1270)</f>
        <v>SOUTH</v>
      </c>
      <c r="H1272" t="str">
        <f t="shared" si="57"/>
        <v>SPORTS</v>
      </c>
      <c r="L1272" t="str">
        <f t="shared" si="58"/>
        <v>south</v>
      </c>
      <c r="M1272" t="str">
        <f t="shared" si="59"/>
        <v>sports</v>
      </c>
    </row>
    <row r="1273" spans="2:13">
      <c r="B1273" t="str">
        <f>TRIM(Table24[[#This Row],[Region]])</f>
        <v>North</v>
      </c>
      <c r="C1273" t="str">
        <f>TRIM(Table24[[#This Row],[Product Category]])</f>
        <v>Electronics</v>
      </c>
      <c r="G1273" t="str">
        <f>UPPER('task 1'!C1271)</f>
        <v>EAST</v>
      </c>
      <c r="H1273" t="str">
        <f t="shared" si="57"/>
        <v>ELECTRONICS</v>
      </c>
      <c r="L1273" t="str">
        <f t="shared" si="58"/>
        <v>east</v>
      </c>
      <c r="M1273" t="str">
        <f t="shared" si="59"/>
        <v>electronics</v>
      </c>
    </row>
    <row r="1274" spans="2:13">
      <c r="B1274" t="str">
        <f>TRIM(Table24[[#This Row],[Region]])</f>
        <v>East</v>
      </c>
      <c r="C1274" t="str">
        <f>TRIM(Table24[[#This Row],[Product Category]])</f>
        <v>Clothing</v>
      </c>
      <c r="G1274" t="str">
        <f>UPPER('task 1'!C1272)</f>
        <v>SOUTH</v>
      </c>
      <c r="H1274" t="str">
        <f t="shared" si="57"/>
        <v>CLOTHING</v>
      </c>
      <c r="L1274" t="str">
        <f t="shared" si="58"/>
        <v>south</v>
      </c>
      <c r="M1274" t="str">
        <f t="shared" si="59"/>
        <v>clothing</v>
      </c>
    </row>
    <row r="1275" spans="2:13">
      <c r="B1275" t="str">
        <f>TRIM(Table24[[#This Row],[Region]])</f>
        <v>East</v>
      </c>
      <c r="C1275" t="str">
        <f>TRIM(Table24[[#This Row],[Product Category]])</f>
        <v>Furniture</v>
      </c>
      <c r="G1275" t="str">
        <f>UPPER('task 1'!C1273)</f>
        <v>NORTH</v>
      </c>
      <c r="H1275" t="str">
        <f t="shared" si="57"/>
        <v>FURNITURE</v>
      </c>
      <c r="L1275" t="str">
        <f t="shared" si="58"/>
        <v>north</v>
      </c>
      <c r="M1275" t="str">
        <f t="shared" si="59"/>
        <v>furniture</v>
      </c>
    </row>
    <row r="1276" spans="2:13">
      <c r="B1276" t="str">
        <f>TRIM(Table24[[#This Row],[Region]])</f>
        <v>South</v>
      </c>
      <c r="C1276" t="str">
        <f>TRIM(Table24[[#This Row],[Product Category]])</f>
        <v>Clothing</v>
      </c>
      <c r="G1276" t="str">
        <f>UPPER('task 1'!C1274)</f>
        <v>EAST</v>
      </c>
      <c r="H1276" t="str">
        <f t="shared" si="57"/>
        <v>CLOTHING</v>
      </c>
      <c r="L1276" t="str">
        <f t="shared" si="58"/>
        <v>east</v>
      </c>
      <c r="M1276" t="str">
        <f t="shared" si="59"/>
        <v>clothing</v>
      </c>
    </row>
    <row r="1277" spans="2:13">
      <c r="B1277" t="str">
        <f>TRIM(Table24[[#This Row],[Region]])</f>
        <v>South</v>
      </c>
      <c r="C1277" t="str">
        <f>TRIM(Table24[[#This Row],[Product Category]])</f>
        <v>Clothing</v>
      </c>
      <c r="G1277" t="str">
        <f>UPPER('task 1'!C1275)</f>
        <v>EAST</v>
      </c>
      <c r="H1277" t="str">
        <f t="shared" si="57"/>
        <v>CLOTHING</v>
      </c>
      <c r="L1277" t="str">
        <f t="shared" si="58"/>
        <v>east</v>
      </c>
      <c r="M1277" t="str">
        <f t="shared" si="59"/>
        <v>clothing</v>
      </c>
    </row>
    <row r="1278" spans="2:13">
      <c r="B1278" t="str">
        <f>TRIM(Table24[[#This Row],[Region]])</f>
        <v>North</v>
      </c>
      <c r="C1278" t="str">
        <f>TRIM(Table24[[#This Row],[Product Category]])</f>
        <v>Electronics</v>
      </c>
      <c r="G1278" t="str">
        <f>UPPER('task 1'!C1276)</f>
        <v>SOUTH</v>
      </c>
      <c r="H1278" t="str">
        <f t="shared" si="57"/>
        <v>ELECTRONICS</v>
      </c>
      <c r="L1278" t="str">
        <f t="shared" si="58"/>
        <v>south</v>
      </c>
      <c r="M1278" t="str">
        <f t="shared" si="59"/>
        <v>electronics</v>
      </c>
    </row>
    <row r="1279" spans="2:13">
      <c r="B1279" t="str">
        <f>TRIM(Table24[[#This Row],[Region]])</f>
        <v>East</v>
      </c>
      <c r="C1279" t="str">
        <f>TRIM(Table24[[#This Row],[Product Category]])</f>
        <v>Electronics</v>
      </c>
      <c r="G1279" t="str">
        <f>UPPER('task 1'!C1277)</f>
        <v>SOUTH</v>
      </c>
      <c r="H1279" t="str">
        <f t="shared" si="57"/>
        <v>ELECTRONICS</v>
      </c>
      <c r="L1279" t="str">
        <f t="shared" si="58"/>
        <v>south</v>
      </c>
      <c r="M1279" t="str">
        <f t="shared" si="59"/>
        <v>electronics</v>
      </c>
    </row>
    <row r="1280" spans="2:13">
      <c r="B1280" t="str">
        <f>TRIM(Table24[[#This Row],[Region]])</f>
        <v>South</v>
      </c>
      <c r="C1280" t="str">
        <f>TRIM(Table24[[#This Row],[Product Category]])</f>
        <v>Clothing</v>
      </c>
      <c r="G1280" t="str">
        <f>UPPER('task 1'!C1278)</f>
        <v>NORTH</v>
      </c>
      <c r="H1280" t="str">
        <f t="shared" si="57"/>
        <v>CLOTHING</v>
      </c>
      <c r="L1280" t="str">
        <f t="shared" si="58"/>
        <v>north</v>
      </c>
      <c r="M1280" t="str">
        <f t="shared" si="59"/>
        <v>clothing</v>
      </c>
    </row>
    <row r="1281" spans="2:13">
      <c r="B1281" t="str">
        <f>TRIM(Table24[[#This Row],[Region]])</f>
        <v>East</v>
      </c>
      <c r="C1281" t="str">
        <f>TRIM(Table24[[#This Row],[Product Category]])</f>
        <v>Groceries</v>
      </c>
      <c r="G1281" t="str">
        <f>UPPER('task 1'!C1279)</f>
        <v>EAST</v>
      </c>
      <c r="H1281" t="str">
        <f t="shared" si="57"/>
        <v>GROCERIES</v>
      </c>
      <c r="L1281" t="str">
        <f t="shared" si="58"/>
        <v>east</v>
      </c>
      <c r="M1281" t="str">
        <f t="shared" si="59"/>
        <v>groceries</v>
      </c>
    </row>
    <row r="1282" spans="2:13">
      <c r="B1282" t="str">
        <f>TRIM(Table24[[#This Row],[Region]])</f>
        <v>East</v>
      </c>
      <c r="C1282" t="str">
        <f>TRIM(Table24[[#This Row],[Product Category]])</f>
        <v>Sports</v>
      </c>
      <c r="G1282" t="str">
        <f>UPPER('task 1'!C1280)</f>
        <v>SOUTH</v>
      </c>
      <c r="H1282" t="str">
        <f t="shared" si="57"/>
        <v>SPORTS</v>
      </c>
      <c r="L1282" t="str">
        <f t="shared" si="58"/>
        <v>south</v>
      </c>
      <c r="M1282" t="str">
        <f t="shared" si="59"/>
        <v>sports</v>
      </c>
    </row>
    <row r="1283" spans="2:13">
      <c r="B1283" t="str">
        <f>TRIM(Table24[[#This Row],[Region]])</f>
        <v>North</v>
      </c>
      <c r="C1283" t="str">
        <f>TRIM(Table24[[#This Row],[Product Category]])</f>
        <v>Groceries</v>
      </c>
      <c r="G1283" t="str">
        <f>UPPER('task 1'!C1281)</f>
        <v>EAST</v>
      </c>
      <c r="H1283" t="str">
        <f t="shared" si="57"/>
        <v>GROCERIES</v>
      </c>
      <c r="L1283" t="str">
        <f t="shared" si="58"/>
        <v>east</v>
      </c>
      <c r="M1283" t="str">
        <f t="shared" si="59"/>
        <v>groceries</v>
      </c>
    </row>
    <row r="1284" spans="2:13">
      <c r="B1284" t="str">
        <f>TRIM(Table24[[#This Row],[Region]])</f>
        <v>East</v>
      </c>
      <c r="C1284" t="str">
        <f>TRIM(Table24[[#This Row],[Product Category]])</f>
        <v>Furniture</v>
      </c>
      <c r="G1284" t="str">
        <f>UPPER('task 1'!C1282)</f>
        <v>EAST</v>
      </c>
      <c r="H1284" t="str">
        <f t="shared" si="57"/>
        <v>FURNITURE</v>
      </c>
      <c r="L1284" t="str">
        <f t="shared" si="58"/>
        <v>east</v>
      </c>
      <c r="M1284" t="str">
        <f t="shared" si="59"/>
        <v>furniture</v>
      </c>
    </row>
    <row r="1285" spans="2:13">
      <c r="B1285" t="str">
        <f>TRIM(Table24[[#This Row],[Region]])</f>
        <v>West</v>
      </c>
      <c r="C1285" t="str">
        <f>TRIM(Table24[[#This Row],[Product Category]])</f>
        <v>Electronics</v>
      </c>
      <c r="G1285" t="str">
        <f>UPPER('task 1'!C1283)</f>
        <v>NORTH</v>
      </c>
      <c r="H1285" t="str">
        <f t="shared" ref="H1285:H1348" si="60">UPPER(C1285)</f>
        <v>ELECTRONICS</v>
      </c>
      <c r="L1285" t="str">
        <f t="shared" ref="L1285:L1348" si="61">LOWER(G1285)</f>
        <v>north</v>
      </c>
      <c r="M1285" t="str">
        <f t="shared" ref="M1285:M1348" si="62">LOWER(H1285)</f>
        <v>electronics</v>
      </c>
    </row>
    <row r="1286" spans="2:13">
      <c r="B1286" t="str">
        <f>TRIM(Table24[[#This Row],[Region]])</f>
        <v>East</v>
      </c>
      <c r="C1286" t="str">
        <f>TRIM(Table24[[#This Row],[Product Category]])</f>
        <v>Sports</v>
      </c>
      <c r="G1286" t="str">
        <f>UPPER('task 1'!C1284)</f>
        <v>EAST</v>
      </c>
      <c r="H1286" t="str">
        <f t="shared" si="60"/>
        <v>SPORTS</v>
      </c>
      <c r="L1286" t="str">
        <f t="shared" si="61"/>
        <v>east</v>
      </c>
      <c r="M1286" t="str">
        <f t="shared" si="62"/>
        <v>sports</v>
      </c>
    </row>
    <row r="1287" spans="2:13">
      <c r="B1287" t="str">
        <f>TRIM(Table24[[#This Row],[Region]])</f>
        <v>East</v>
      </c>
      <c r="C1287" t="str">
        <f>TRIM(Table24[[#This Row],[Product Category]])</f>
        <v>Sports</v>
      </c>
      <c r="G1287" t="str">
        <f>UPPER('task 1'!C1285)</f>
        <v>WEST</v>
      </c>
      <c r="H1287" t="str">
        <f t="shared" si="60"/>
        <v>SPORTS</v>
      </c>
      <c r="L1287" t="str">
        <f t="shared" si="61"/>
        <v>west</v>
      </c>
      <c r="M1287" t="str">
        <f t="shared" si="62"/>
        <v>sports</v>
      </c>
    </row>
    <row r="1288" spans="2:13">
      <c r="B1288" t="str">
        <f>TRIM(Table24[[#This Row],[Region]])</f>
        <v>North</v>
      </c>
      <c r="C1288" t="str">
        <f>TRIM(Table24[[#This Row],[Product Category]])</f>
        <v>Clothing</v>
      </c>
      <c r="G1288" t="str">
        <f>UPPER('task 1'!C1286)</f>
        <v>EAST</v>
      </c>
      <c r="H1288" t="str">
        <f t="shared" si="60"/>
        <v>CLOTHING</v>
      </c>
      <c r="L1288" t="str">
        <f t="shared" si="61"/>
        <v>east</v>
      </c>
      <c r="M1288" t="str">
        <f t="shared" si="62"/>
        <v>clothing</v>
      </c>
    </row>
    <row r="1289" spans="2:13">
      <c r="B1289" t="str">
        <f>TRIM(Table24[[#This Row],[Region]])</f>
        <v>East</v>
      </c>
      <c r="C1289" t="str">
        <f>TRIM(Table24[[#This Row],[Product Category]])</f>
        <v>Electronics</v>
      </c>
      <c r="G1289" t="str">
        <f>UPPER('task 1'!C1287)</f>
        <v>EAST</v>
      </c>
      <c r="H1289" t="str">
        <f t="shared" si="60"/>
        <v>ELECTRONICS</v>
      </c>
      <c r="L1289" t="str">
        <f t="shared" si="61"/>
        <v>east</v>
      </c>
      <c r="M1289" t="str">
        <f t="shared" si="62"/>
        <v>electronics</v>
      </c>
    </row>
    <row r="1290" spans="2:13">
      <c r="B1290" t="str">
        <f>TRIM(Table24[[#This Row],[Region]])</f>
        <v>North</v>
      </c>
      <c r="C1290" t="str">
        <f>TRIM(Table24[[#This Row],[Product Category]])</f>
        <v>Groceries</v>
      </c>
      <c r="G1290" t="str">
        <f>UPPER('task 1'!C1288)</f>
        <v>NORTH</v>
      </c>
      <c r="H1290" t="str">
        <f t="shared" si="60"/>
        <v>GROCERIES</v>
      </c>
      <c r="L1290" t="str">
        <f t="shared" si="61"/>
        <v>north</v>
      </c>
      <c r="M1290" t="str">
        <f t="shared" si="62"/>
        <v>groceries</v>
      </c>
    </row>
    <row r="1291" spans="2:13">
      <c r="B1291" t="str">
        <f>TRIM(Table24[[#This Row],[Region]])</f>
        <v>West</v>
      </c>
      <c r="C1291" t="str">
        <f>TRIM(Table24[[#This Row],[Product Category]])</f>
        <v>Electronics</v>
      </c>
      <c r="G1291" t="str">
        <f>UPPER('task 1'!C1289)</f>
        <v>EAST</v>
      </c>
      <c r="H1291" t="str">
        <f t="shared" si="60"/>
        <v>ELECTRONICS</v>
      </c>
      <c r="L1291" t="str">
        <f t="shared" si="61"/>
        <v>east</v>
      </c>
      <c r="M1291" t="str">
        <f t="shared" si="62"/>
        <v>electronics</v>
      </c>
    </row>
    <row r="1292" spans="2:13">
      <c r="B1292" t="str">
        <f>TRIM(Table24[[#This Row],[Region]])</f>
        <v>West</v>
      </c>
      <c r="C1292" t="str">
        <f>TRIM(Table24[[#This Row],[Product Category]])</f>
        <v>Groceries</v>
      </c>
      <c r="G1292" t="str">
        <f>UPPER('task 1'!C1290)</f>
        <v>NORTH</v>
      </c>
      <c r="H1292" t="str">
        <f t="shared" si="60"/>
        <v>GROCERIES</v>
      </c>
      <c r="L1292" t="str">
        <f t="shared" si="61"/>
        <v>north</v>
      </c>
      <c r="M1292" t="str">
        <f t="shared" si="62"/>
        <v>groceries</v>
      </c>
    </row>
    <row r="1293" spans="2:13">
      <c r="B1293" t="str">
        <f>TRIM(Table24[[#This Row],[Region]])</f>
        <v>West</v>
      </c>
      <c r="C1293" t="str">
        <f>TRIM(Table24[[#This Row],[Product Category]])</f>
        <v>Groceries</v>
      </c>
      <c r="G1293" t="str">
        <f>UPPER('task 1'!C1291)</f>
        <v>WEST</v>
      </c>
      <c r="H1293" t="str">
        <f t="shared" si="60"/>
        <v>GROCERIES</v>
      </c>
      <c r="L1293" t="str">
        <f t="shared" si="61"/>
        <v>west</v>
      </c>
      <c r="M1293" t="str">
        <f t="shared" si="62"/>
        <v>groceries</v>
      </c>
    </row>
    <row r="1294" spans="2:13">
      <c r="B1294" t="str">
        <f>TRIM(Table24[[#This Row],[Region]])</f>
        <v>North</v>
      </c>
      <c r="C1294" t="str">
        <f>TRIM(Table24[[#This Row],[Product Category]])</f>
        <v>Groceries</v>
      </c>
      <c r="G1294" t="str">
        <f>UPPER('task 1'!C1292)</f>
        <v>WEST</v>
      </c>
      <c r="H1294" t="str">
        <f t="shared" si="60"/>
        <v>GROCERIES</v>
      </c>
      <c r="L1294" t="str">
        <f t="shared" si="61"/>
        <v>west</v>
      </c>
      <c r="M1294" t="str">
        <f t="shared" si="62"/>
        <v>groceries</v>
      </c>
    </row>
    <row r="1295" spans="2:13">
      <c r="B1295" t="str">
        <f>TRIM(Table24[[#This Row],[Region]])</f>
        <v>West</v>
      </c>
      <c r="C1295" t="str">
        <f>TRIM(Table24[[#This Row],[Product Category]])</f>
        <v>Groceries</v>
      </c>
      <c r="G1295" t="str">
        <f>UPPER('task 1'!C1293)</f>
        <v>WEST</v>
      </c>
      <c r="H1295" t="str">
        <f t="shared" si="60"/>
        <v>GROCERIES</v>
      </c>
      <c r="L1295" t="str">
        <f t="shared" si="61"/>
        <v>west</v>
      </c>
      <c r="M1295" t="str">
        <f t="shared" si="62"/>
        <v>groceries</v>
      </c>
    </row>
    <row r="1296" spans="2:13">
      <c r="B1296" t="str">
        <f>TRIM(Table24[[#This Row],[Region]])</f>
        <v>North</v>
      </c>
      <c r="C1296" t="str">
        <f>TRIM(Table24[[#This Row],[Product Category]])</f>
        <v>Furniture</v>
      </c>
      <c r="G1296" t="str">
        <f>UPPER('task 1'!C1294)</f>
        <v>NORTH</v>
      </c>
      <c r="H1296" t="str">
        <f t="shared" si="60"/>
        <v>FURNITURE</v>
      </c>
      <c r="L1296" t="str">
        <f t="shared" si="61"/>
        <v>north</v>
      </c>
      <c r="M1296" t="str">
        <f t="shared" si="62"/>
        <v>furniture</v>
      </c>
    </row>
    <row r="1297" spans="2:13">
      <c r="B1297" t="str">
        <f>TRIM(Table24[[#This Row],[Region]])</f>
        <v>East</v>
      </c>
      <c r="C1297" t="str">
        <f>TRIM(Table24[[#This Row],[Product Category]])</f>
        <v>Furniture</v>
      </c>
      <c r="G1297" t="str">
        <f>UPPER('task 1'!C1295)</f>
        <v>WEST</v>
      </c>
      <c r="H1297" t="str">
        <f t="shared" si="60"/>
        <v>FURNITURE</v>
      </c>
      <c r="L1297" t="str">
        <f t="shared" si="61"/>
        <v>west</v>
      </c>
      <c r="M1297" t="str">
        <f t="shared" si="62"/>
        <v>furniture</v>
      </c>
    </row>
    <row r="1298" spans="2:13">
      <c r="B1298" t="str">
        <f>TRIM(Table24[[#This Row],[Region]])</f>
        <v>North</v>
      </c>
      <c r="C1298" t="str">
        <f>TRIM(Table24[[#This Row],[Product Category]])</f>
        <v>Groceries</v>
      </c>
      <c r="G1298" t="str">
        <f>UPPER('task 1'!C1296)</f>
        <v>NORTH</v>
      </c>
      <c r="H1298" t="str">
        <f t="shared" si="60"/>
        <v>GROCERIES</v>
      </c>
      <c r="L1298" t="str">
        <f t="shared" si="61"/>
        <v>north</v>
      </c>
      <c r="M1298" t="str">
        <f t="shared" si="62"/>
        <v>groceries</v>
      </c>
    </row>
    <row r="1299" spans="2:13">
      <c r="B1299" t="str">
        <f>TRIM(Table24[[#This Row],[Region]])</f>
        <v>East</v>
      </c>
      <c r="C1299" t="str">
        <f>TRIM(Table24[[#This Row],[Product Category]])</f>
        <v>Electronics</v>
      </c>
      <c r="G1299" t="str">
        <f>UPPER('task 1'!C1297)</f>
        <v>EAST</v>
      </c>
      <c r="H1299" t="str">
        <f t="shared" si="60"/>
        <v>ELECTRONICS</v>
      </c>
      <c r="L1299" t="str">
        <f t="shared" si="61"/>
        <v>east</v>
      </c>
      <c r="M1299" t="str">
        <f t="shared" si="62"/>
        <v>electronics</v>
      </c>
    </row>
    <row r="1300" spans="2:13">
      <c r="B1300" t="str">
        <f>TRIM(Table24[[#This Row],[Region]])</f>
        <v>South</v>
      </c>
      <c r="C1300" t="str">
        <f>TRIM(Table24[[#This Row],[Product Category]])</f>
        <v>Clothing</v>
      </c>
      <c r="G1300" t="str">
        <f>UPPER('task 1'!C1298)</f>
        <v>NORTH</v>
      </c>
      <c r="H1300" t="str">
        <f t="shared" si="60"/>
        <v>CLOTHING</v>
      </c>
      <c r="L1300" t="str">
        <f t="shared" si="61"/>
        <v>north</v>
      </c>
      <c r="M1300" t="str">
        <f t="shared" si="62"/>
        <v>clothing</v>
      </c>
    </row>
    <row r="1301" spans="2:13">
      <c r="B1301" t="str">
        <f>TRIM(Table24[[#This Row],[Region]])</f>
        <v>West</v>
      </c>
      <c r="C1301" t="str">
        <f>TRIM(Table24[[#This Row],[Product Category]])</f>
        <v>Clothing</v>
      </c>
      <c r="G1301" t="str">
        <f>UPPER('task 1'!C1299)</f>
        <v>EAST</v>
      </c>
      <c r="H1301" t="str">
        <f t="shared" si="60"/>
        <v>CLOTHING</v>
      </c>
      <c r="L1301" t="str">
        <f t="shared" si="61"/>
        <v>east</v>
      </c>
      <c r="M1301" t="str">
        <f t="shared" si="62"/>
        <v>clothing</v>
      </c>
    </row>
    <row r="1302" spans="2:13">
      <c r="B1302" t="str">
        <f>TRIM(Table24[[#This Row],[Region]])</f>
        <v>North</v>
      </c>
      <c r="C1302" t="str">
        <f>TRIM(Table24[[#This Row],[Product Category]])</f>
        <v>Furniture</v>
      </c>
      <c r="G1302" t="str">
        <f>UPPER('task 1'!C1300)</f>
        <v>SOUTH</v>
      </c>
      <c r="H1302" t="str">
        <f t="shared" si="60"/>
        <v>FURNITURE</v>
      </c>
      <c r="L1302" t="str">
        <f t="shared" si="61"/>
        <v>south</v>
      </c>
      <c r="M1302" t="str">
        <f t="shared" si="62"/>
        <v>furniture</v>
      </c>
    </row>
    <row r="1303" spans="2:13">
      <c r="B1303" t="str">
        <f>TRIM(Table24[[#This Row],[Region]])</f>
        <v>South</v>
      </c>
      <c r="C1303" t="str">
        <f>TRIM(Table24[[#This Row],[Product Category]])</f>
        <v>Furniture</v>
      </c>
      <c r="G1303" t="str">
        <f>UPPER('task 1'!C1301)</f>
        <v>WEST</v>
      </c>
      <c r="H1303" t="str">
        <f t="shared" si="60"/>
        <v>FURNITURE</v>
      </c>
      <c r="L1303" t="str">
        <f t="shared" si="61"/>
        <v>west</v>
      </c>
      <c r="M1303" t="str">
        <f t="shared" si="62"/>
        <v>furniture</v>
      </c>
    </row>
    <row r="1304" spans="2:13">
      <c r="B1304" t="str">
        <f>TRIM(Table24[[#This Row],[Region]])</f>
        <v>South</v>
      </c>
      <c r="C1304" t="str">
        <f>TRIM(Table24[[#This Row],[Product Category]])</f>
        <v>Clothing</v>
      </c>
      <c r="G1304" t="str">
        <f>UPPER('task 1'!C1302)</f>
        <v>NORTH</v>
      </c>
      <c r="H1304" t="str">
        <f t="shared" si="60"/>
        <v>CLOTHING</v>
      </c>
      <c r="L1304" t="str">
        <f t="shared" si="61"/>
        <v>north</v>
      </c>
      <c r="M1304" t="str">
        <f t="shared" si="62"/>
        <v>clothing</v>
      </c>
    </row>
    <row r="1305" spans="2:13">
      <c r="B1305" t="str">
        <f>TRIM(Table24[[#This Row],[Region]])</f>
        <v>East</v>
      </c>
      <c r="C1305" t="str">
        <f>TRIM(Table24[[#This Row],[Product Category]])</f>
        <v>Sports</v>
      </c>
      <c r="G1305" t="str">
        <f>UPPER('task 1'!C1303)</f>
        <v>SOUTH</v>
      </c>
      <c r="H1305" t="str">
        <f t="shared" si="60"/>
        <v>SPORTS</v>
      </c>
      <c r="L1305" t="str">
        <f t="shared" si="61"/>
        <v>south</v>
      </c>
      <c r="M1305" t="str">
        <f t="shared" si="62"/>
        <v>sports</v>
      </c>
    </row>
    <row r="1306" spans="2:13">
      <c r="B1306" t="str">
        <f>TRIM(Table24[[#This Row],[Region]])</f>
        <v>West</v>
      </c>
      <c r="C1306" t="str">
        <f>TRIM(Table24[[#This Row],[Product Category]])</f>
        <v>Clothing</v>
      </c>
      <c r="G1306" t="str">
        <f>UPPER('task 1'!C1304)</f>
        <v>SOUTH</v>
      </c>
      <c r="H1306" t="str">
        <f t="shared" si="60"/>
        <v>CLOTHING</v>
      </c>
      <c r="L1306" t="str">
        <f t="shared" si="61"/>
        <v>south</v>
      </c>
      <c r="M1306" t="str">
        <f t="shared" si="62"/>
        <v>clothing</v>
      </c>
    </row>
    <row r="1307" spans="2:13">
      <c r="B1307" t="str">
        <f>TRIM(Table24[[#This Row],[Region]])</f>
        <v>South</v>
      </c>
      <c r="C1307" t="str">
        <f>TRIM(Table24[[#This Row],[Product Category]])</f>
        <v>Clothing</v>
      </c>
      <c r="G1307" t="str">
        <f>UPPER('task 1'!C1305)</f>
        <v>EAST</v>
      </c>
      <c r="H1307" t="str">
        <f t="shared" si="60"/>
        <v>CLOTHING</v>
      </c>
      <c r="L1307" t="str">
        <f t="shared" si="61"/>
        <v>east</v>
      </c>
      <c r="M1307" t="str">
        <f t="shared" si="62"/>
        <v>clothing</v>
      </c>
    </row>
    <row r="1308" spans="2:13">
      <c r="B1308" t="str">
        <f>TRIM(Table24[[#This Row],[Region]])</f>
        <v>East</v>
      </c>
      <c r="C1308" t="str">
        <f>TRIM(Table24[[#This Row],[Product Category]])</f>
        <v>Furniture</v>
      </c>
      <c r="G1308" t="str">
        <f>UPPER('task 1'!C1306)</f>
        <v>WEST</v>
      </c>
      <c r="H1308" t="str">
        <f t="shared" si="60"/>
        <v>FURNITURE</v>
      </c>
      <c r="L1308" t="str">
        <f t="shared" si="61"/>
        <v>west</v>
      </c>
      <c r="M1308" t="str">
        <f t="shared" si="62"/>
        <v>furniture</v>
      </c>
    </row>
    <row r="1309" spans="2:13">
      <c r="B1309" t="str">
        <f>TRIM(Table24[[#This Row],[Region]])</f>
        <v>North</v>
      </c>
      <c r="C1309" t="str">
        <f>TRIM(Table24[[#This Row],[Product Category]])</f>
        <v>Furniture</v>
      </c>
      <c r="G1309" t="str">
        <f>UPPER('task 1'!C1307)</f>
        <v>SOUTH</v>
      </c>
      <c r="H1309" t="str">
        <f t="shared" si="60"/>
        <v>FURNITURE</v>
      </c>
      <c r="L1309" t="str">
        <f t="shared" si="61"/>
        <v>south</v>
      </c>
      <c r="M1309" t="str">
        <f t="shared" si="62"/>
        <v>furniture</v>
      </c>
    </row>
    <row r="1310" spans="2:13">
      <c r="B1310" t="str">
        <f>TRIM(Table24[[#This Row],[Region]])</f>
        <v>West</v>
      </c>
      <c r="C1310" t="str">
        <f>TRIM(Table24[[#This Row],[Product Category]])</f>
        <v>Furniture</v>
      </c>
      <c r="G1310" t="str">
        <f>UPPER('task 1'!C1308)</f>
        <v>EAST</v>
      </c>
      <c r="H1310" t="str">
        <f t="shared" si="60"/>
        <v>FURNITURE</v>
      </c>
      <c r="L1310" t="str">
        <f t="shared" si="61"/>
        <v>east</v>
      </c>
      <c r="M1310" t="str">
        <f t="shared" si="62"/>
        <v>furniture</v>
      </c>
    </row>
    <row r="1311" spans="2:13">
      <c r="B1311" t="str">
        <f>TRIM(Table24[[#This Row],[Region]])</f>
        <v>North</v>
      </c>
      <c r="C1311" t="str">
        <f>TRIM(Table24[[#This Row],[Product Category]])</f>
        <v>Electronics</v>
      </c>
      <c r="G1311" t="str">
        <f>UPPER('task 1'!C1309)</f>
        <v>NORTH</v>
      </c>
      <c r="H1311" t="str">
        <f t="shared" si="60"/>
        <v>ELECTRONICS</v>
      </c>
      <c r="L1311" t="str">
        <f t="shared" si="61"/>
        <v>north</v>
      </c>
      <c r="M1311" t="str">
        <f t="shared" si="62"/>
        <v>electronics</v>
      </c>
    </row>
    <row r="1312" spans="2:13">
      <c r="B1312" t="str">
        <f>TRIM(Table24[[#This Row],[Region]])</f>
        <v>North</v>
      </c>
      <c r="C1312" t="str">
        <f>TRIM(Table24[[#This Row],[Product Category]])</f>
        <v>Furniture</v>
      </c>
      <c r="G1312" t="str">
        <f>UPPER('task 1'!C1310)</f>
        <v>WEST</v>
      </c>
      <c r="H1312" t="str">
        <f t="shared" si="60"/>
        <v>FURNITURE</v>
      </c>
      <c r="L1312" t="str">
        <f t="shared" si="61"/>
        <v>west</v>
      </c>
      <c r="M1312" t="str">
        <f t="shared" si="62"/>
        <v>furniture</v>
      </c>
    </row>
    <row r="1313" spans="2:13">
      <c r="B1313" t="str">
        <f>TRIM(Table24[[#This Row],[Region]])</f>
        <v>West</v>
      </c>
      <c r="C1313" t="str">
        <f>TRIM(Table24[[#This Row],[Product Category]])</f>
        <v>Groceries</v>
      </c>
      <c r="G1313" t="str">
        <f>UPPER('task 1'!C1311)</f>
        <v>NORTH</v>
      </c>
      <c r="H1313" t="str">
        <f t="shared" si="60"/>
        <v>GROCERIES</v>
      </c>
      <c r="L1313" t="str">
        <f t="shared" si="61"/>
        <v>north</v>
      </c>
      <c r="M1313" t="str">
        <f t="shared" si="62"/>
        <v>groceries</v>
      </c>
    </row>
    <row r="1314" spans="2:13">
      <c r="B1314" t="str">
        <f>TRIM(Table24[[#This Row],[Region]])</f>
        <v>East</v>
      </c>
      <c r="C1314" t="str">
        <f>TRIM(Table24[[#This Row],[Product Category]])</f>
        <v>Electronics</v>
      </c>
      <c r="G1314" t="str">
        <f>UPPER('task 1'!C1312)</f>
        <v>NORTH</v>
      </c>
      <c r="H1314" t="str">
        <f t="shared" si="60"/>
        <v>ELECTRONICS</v>
      </c>
      <c r="L1314" t="str">
        <f t="shared" si="61"/>
        <v>north</v>
      </c>
      <c r="M1314" t="str">
        <f t="shared" si="62"/>
        <v>electronics</v>
      </c>
    </row>
    <row r="1315" spans="2:13">
      <c r="B1315" t="str">
        <f>TRIM(Table24[[#This Row],[Region]])</f>
        <v>East</v>
      </c>
      <c r="C1315" t="str">
        <f>TRIM(Table24[[#This Row],[Product Category]])</f>
        <v>Furniture</v>
      </c>
      <c r="G1315" t="str">
        <f>UPPER('task 1'!C1313)</f>
        <v>WEST</v>
      </c>
      <c r="H1315" t="str">
        <f t="shared" si="60"/>
        <v>FURNITURE</v>
      </c>
      <c r="L1315" t="str">
        <f t="shared" si="61"/>
        <v>west</v>
      </c>
      <c r="M1315" t="str">
        <f t="shared" si="62"/>
        <v>furniture</v>
      </c>
    </row>
    <row r="1316" spans="2:13">
      <c r="B1316" t="str">
        <f>TRIM(Table24[[#This Row],[Region]])</f>
        <v>West</v>
      </c>
      <c r="C1316" t="str">
        <f>TRIM(Table24[[#This Row],[Product Category]])</f>
        <v>Clothing</v>
      </c>
      <c r="G1316" t="str">
        <f>UPPER('task 1'!C1314)</f>
        <v>EAST</v>
      </c>
      <c r="H1316" t="str">
        <f t="shared" si="60"/>
        <v>CLOTHING</v>
      </c>
      <c r="L1316" t="str">
        <f t="shared" si="61"/>
        <v>east</v>
      </c>
      <c r="M1316" t="str">
        <f t="shared" si="62"/>
        <v>clothing</v>
      </c>
    </row>
    <row r="1317" spans="2:13">
      <c r="B1317" t="str">
        <f>TRIM(Table24[[#This Row],[Region]])</f>
        <v>South</v>
      </c>
      <c r="C1317" t="str">
        <f>TRIM(Table24[[#This Row],[Product Category]])</f>
        <v>Electronics</v>
      </c>
      <c r="G1317" t="str">
        <f>UPPER('task 1'!C1315)</f>
        <v>EAST</v>
      </c>
      <c r="H1317" t="str">
        <f t="shared" si="60"/>
        <v>ELECTRONICS</v>
      </c>
      <c r="L1317" t="str">
        <f t="shared" si="61"/>
        <v>east</v>
      </c>
      <c r="M1317" t="str">
        <f t="shared" si="62"/>
        <v>electronics</v>
      </c>
    </row>
    <row r="1318" spans="2:13">
      <c r="B1318" t="str">
        <f>TRIM(Table24[[#This Row],[Region]])</f>
        <v>South</v>
      </c>
      <c r="C1318" t="str">
        <f>TRIM(Table24[[#This Row],[Product Category]])</f>
        <v>Groceries</v>
      </c>
      <c r="G1318" t="str">
        <f>UPPER('task 1'!C1316)</f>
        <v>WEST</v>
      </c>
      <c r="H1318" t="str">
        <f t="shared" si="60"/>
        <v>GROCERIES</v>
      </c>
      <c r="L1318" t="str">
        <f t="shared" si="61"/>
        <v>west</v>
      </c>
      <c r="M1318" t="str">
        <f t="shared" si="62"/>
        <v>groceries</v>
      </c>
    </row>
    <row r="1319" spans="2:13">
      <c r="B1319" t="str">
        <f>TRIM(Table24[[#This Row],[Region]])</f>
        <v>West</v>
      </c>
      <c r="C1319" t="str">
        <f>TRIM(Table24[[#This Row],[Product Category]])</f>
        <v>Furniture</v>
      </c>
      <c r="G1319" t="str">
        <f>UPPER('task 1'!C1317)</f>
        <v>SOUTH</v>
      </c>
      <c r="H1319" t="str">
        <f t="shared" si="60"/>
        <v>FURNITURE</v>
      </c>
      <c r="L1319" t="str">
        <f t="shared" si="61"/>
        <v>south</v>
      </c>
      <c r="M1319" t="str">
        <f t="shared" si="62"/>
        <v>furniture</v>
      </c>
    </row>
    <row r="1320" spans="2:13">
      <c r="B1320" t="str">
        <f>TRIM(Table24[[#This Row],[Region]])</f>
        <v>West</v>
      </c>
      <c r="C1320" t="str">
        <f>TRIM(Table24[[#This Row],[Product Category]])</f>
        <v>Sports</v>
      </c>
      <c r="G1320" t="str">
        <f>UPPER('task 1'!C1318)</f>
        <v>SOUTH</v>
      </c>
      <c r="H1320" t="str">
        <f t="shared" si="60"/>
        <v>SPORTS</v>
      </c>
      <c r="L1320" t="str">
        <f t="shared" si="61"/>
        <v>south</v>
      </c>
      <c r="M1320" t="str">
        <f t="shared" si="62"/>
        <v>sports</v>
      </c>
    </row>
    <row r="1321" spans="2:13">
      <c r="B1321" t="str">
        <f>TRIM(Table24[[#This Row],[Region]])</f>
        <v>East</v>
      </c>
      <c r="C1321" t="str">
        <f>TRIM(Table24[[#This Row],[Product Category]])</f>
        <v>Electronics</v>
      </c>
      <c r="G1321" t="str">
        <f>UPPER('task 1'!C1319)</f>
        <v>WEST</v>
      </c>
      <c r="H1321" t="str">
        <f t="shared" si="60"/>
        <v>ELECTRONICS</v>
      </c>
      <c r="L1321" t="str">
        <f t="shared" si="61"/>
        <v>west</v>
      </c>
      <c r="M1321" t="str">
        <f t="shared" si="62"/>
        <v>electronics</v>
      </c>
    </row>
    <row r="1322" spans="2:13">
      <c r="B1322" t="str">
        <f>TRIM(Table24[[#This Row],[Region]])</f>
        <v>South</v>
      </c>
      <c r="C1322" t="str">
        <f>TRIM(Table24[[#This Row],[Product Category]])</f>
        <v>Electronics</v>
      </c>
      <c r="G1322" t="str">
        <f>UPPER('task 1'!C1320)</f>
        <v>WEST</v>
      </c>
      <c r="H1322" t="str">
        <f t="shared" si="60"/>
        <v>ELECTRONICS</v>
      </c>
      <c r="L1322" t="str">
        <f t="shared" si="61"/>
        <v>west</v>
      </c>
      <c r="M1322" t="str">
        <f t="shared" si="62"/>
        <v>electronics</v>
      </c>
    </row>
    <row r="1323" spans="2:13">
      <c r="B1323" t="str">
        <f>TRIM(Table24[[#This Row],[Region]])</f>
        <v>South</v>
      </c>
      <c r="C1323" t="str">
        <f>TRIM(Table24[[#This Row],[Product Category]])</f>
        <v>Electronics</v>
      </c>
      <c r="G1323" t="str">
        <f>UPPER('task 1'!C1321)</f>
        <v>EAST</v>
      </c>
      <c r="H1323" t="str">
        <f t="shared" si="60"/>
        <v>ELECTRONICS</v>
      </c>
      <c r="L1323" t="str">
        <f t="shared" si="61"/>
        <v>east</v>
      </c>
      <c r="M1323" t="str">
        <f t="shared" si="62"/>
        <v>electronics</v>
      </c>
    </row>
    <row r="1324" spans="2:13">
      <c r="B1324" t="str">
        <f>TRIM(Table24[[#This Row],[Region]])</f>
        <v>West</v>
      </c>
      <c r="C1324" t="str">
        <f>TRIM(Table24[[#This Row],[Product Category]])</f>
        <v>Groceries</v>
      </c>
      <c r="G1324" t="str">
        <f>UPPER('task 1'!C1322)</f>
        <v>SOUTH</v>
      </c>
      <c r="H1324" t="str">
        <f t="shared" si="60"/>
        <v>GROCERIES</v>
      </c>
      <c r="L1324" t="str">
        <f t="shared" si="61"/>
        <v>south</v>
      </c>
      <c r="M1324" t="str">
        <f t="shared" si="62"/>
        <v>groceries</v>
      </c>
    </row>
    <row r="1325" spans="2:13">
      <c r="B1325" t="str">
        <f>TRIM(Table24[[#This Row],[Region]])</f>
        <v>West</v>
      </c>
      <c r="C1325" t="str">
        <f>TRIM(Table24[[#This Row],[Product Category]])</f>
        <v>Groceries</v>
      </c>
      <c r="G1325" t="str">
        <f>UPPER('task 1'!C1323)</f>
        <v>SOUTH</v>
      </c>
      <c r="H1325" t="str">
        <f t="shared" si="60"/>
        <v>GROCERIES</v>
      </c>
      <c r="L1325" t="str">
        <f t="shared" si="61"/>
        <v>south</v>
      </c>
      <c r="M1325" t="str">
        <f t="shared" si="62"/>
        <v>groceries</v>
      </c>
    </row>
    <row r="1326" spans="2:13">
      <c r="B1326" t="str">
        <f>TRIM(Table24[[#This Row],[Region]])</f>
        <v>East</v>
      </c>
      <c r="C1326" t="str">
        <f>TRIM(Table24[[#This Row],[Product Category]])</f>
        <v>Groceries</v>
      </c>
      <c r="G1326" t="str">
        <f>UPPER('task 1'!C1324)</f>
        <v>WEST</v>
      </c>
      <c r="H1326" t="str">
        <f t="shared" si="60"/>
        <v>GROCERIES</v>
      </c>
      <c r="L1326" t="str">
        <f t="shared" si="61"/>
        <v>west</v>
      </c>
      <c r="M1326" t="str">
        <f t="shared" si="62"/>
        <v>groceries</v>
      </c>
    </row>
    <row r="1327" spans="2:13">
      <c r="B1327" t="str">
        <f>TRIM(Table24[[#This Row],[Region]])</f>
        <v>North</v>
      </c>
      <c r="C1327" t="str">
        <f>TRIM(Table24[[#This Row],[Product Category]])</f>
        <v>Clothing</v>
      </c>
      <c r="G1327" t="str">
        <f>UPPER('task 1'!C1325)</f>
        <v>WEST</v>
      </c>
      <c r="H1327" t="str">
        <f t="shared" si="60"/>
        <v>CLOTHING</v>
      </c>
      <c r="L1327" t="str">
        <f t="shared" si="61"/>
        <v>west</v>
      </c>
      <c r="M1327" t="str">
        <f t="shared" si="62"/>
        <v>clothing</v>
      </c>
    </row>
    <row r="1328" spans="2:13">
      <c r="B1328" t="str">
        <f>TRIM(Table24[[#This Row],[Region]])</f>
        <v>South</v>
      </c>
      <c r="C1328" t="str">
        <f>TRIM(Table24[[#This Row],[Product Category]])</f>
        <v>Groceries</v>
      </c>
      <c r="G1328" t="str">
        <f>UPPER('task 1'!C1326)</f>
        <v>EAST</v>
      </c>
      <c r="H1328" t="str">
        <f t="shared" si="60"/>
        <v>GROCERIES</v>
      </c>
      <c r="L1328" t="str">
        <f t="shared" si="61"/>
        <v>east</v>
      </c>
      <c r="M1328" t="str">
        <f t="shared" si="62"/>
        <v>groceries</v>
      </c>
    </row>
    <row r="1329" spans="2:13">
      <c r="B1329" t="str">
        <f>TRIM(Table24[[#This Row],[Region]])</f>
        <v>South</v>
      </c>
      <c r="C1329" t="str">
        <f>TRIM(Table24[[#This Row],[Product Category]])</f>
        <v>Sports</v>
      </c>
      <c r="G1329" t="str">
        <f>UPPER('task 1'!C1327)</f>
        <v>NORTH</v>
      </c>
      <c r="H1329" t="str">
        <f t="shared" si="60"/>
        <v>SPORTS</v>
      </c>
      <c r="L1329" t="str">
        <f t="shared" si="61"/>
        <v>north</v>
      </c>
      <c r="M1329" t="str">
        <f t="shared" si="62"/>
        <v>sports</v>
      </c>
    </row>
    <row r="1330" spans="2:13">
      <c r="B1330" t="str">
        <f>TRIM(Table24[[#This Row],[Region]])</f>
        <v>South</v>
      </c>
      <c r="C1330" t="str">
        <f>TRIM(Table24[[#This Row],[Product Category]])</f>
        <v>Furniture</v>
      </c>
      <c r="G1330" t="str">
        <f>UPPER('task 1'!C1328)</f>
        <v>SOUTH</v>
      </c>
      <c r="H1330" t="str">
        <f t="shared" si="60"/>
        <v>FURNITURE</v>
      </c>
      <c r="L1330" t="str">
        <f t="shared" si="61"/>
        <v>south</v>
      </c>
      <c r="M1330" t="str">
        <f t="shared" si="62"/>
        <v>furniture</v>
      </c>
    </row>
    <row r="1331" spans="2:13">
      <c r="B1331" t="str">
        <f>TRIM(Table24[[#This Row],[Region]])</f>
        <v>East</v>
      </c>
      <c r="C1331" t="str">
        <f>TRIM(Table24[[#This Row],[Product Category]])</f>
        <v>Furniture</v>
      </c>
      <c r="G1331" t="str">
        <f>UPPER('task 1'!C1329)</f>
        <v>SOUTH</v>
      </c>
      <c r="H1331" t="str">
        <f t="shared" si="60"/>
        <v>FURNITURE</v>
      </c>
      <c r="L1331" t="str">
        <f t="shared" si="61"/>
        <v>south</v>
      </c>
      <c r="M1331" t="str">
        <f t="shared" si="62"/>
        <v>furniture</v>
      </c>
    </row>
    <row r="1332" spans="2:13">
      <c r="B1332" t="str">
        <f>TRIM(Table24[[#This Row],[Region]])</f>
        <v>East</v>
      </c>
      <c r="C1332" t="str">
        <f>TRIM(Table24[[#This Row],[Product Category]])</f>
        <v>Furniture</v>
      </c>
      <c r="G1332" t="str">
        <f>UPPER('task 1'!C1330)</f>
        <v>SOUTH</v>
      </c>
      <c r="H1332" t="str">
        <f t="shared" si="60"/>
        <v>FURNITURE</v>
      </c>
      <c r="L1332" t="str">
        <f t="shared" si="61"/>
        <v>south</v>
      </c>
      <c r="M1332" t="str">
        <f t="shared" si="62"/>
        <v>furniture</v>
      </c>
    </row>
    <row r="1333" spans="2:13">
      <c r="B1333" t="str">
        <f>TRIM(Table24[[#This Row],[Region]])</f>
        <v>East</v>
      </c>
      <c r="C1333" t="str">
        <f>TRIM(Table24[[#This Row],[Product Category]])</f>
        <v>Furniture</v>
      </c>
      <c r="G1333" t="str">
        <f>UPPER('task 1'!C1331)</f>
        <v>EAST</v>
      </c>
      <c r="H1333" t="str">
        <f t="shared" si="60"/>
        <v>FURNITURE</v>
      </c>
      <c r="L1333" t="str">
        <f t="shared" si="61"/>
        <v>east</v>
      </c>
      <c r="M1333" t="str">
        <f t="shared" si="62"/>
        <v>furniture</v>
      </c>
    </row>
    <row r="1334" spans="2:13">
      <c r="B1334" t="str">
        <f>TRIM(Table24[[#This Row],[Region]])</f>
        <v>South</v>
      </c>
      <c r="C1334" t="str">
        <f>TRIM(Table24[[#This Row],[Product Category]])</f>
        <v>Furniture</v>
      </c>
      <c r="G1334" t="str">
        <f>UPPER('task 1'!C1332)</f>
        <v>EAST</v>
      </c>
      <c r="H1334" t="str">
        <f t="shared" si="60"/>
        <v>FURNITURE</v>
      </c>
      <c r="L1334" t="str">
        <f t="shared" si="61"/>
        <v>east</v>
      </c>
      <c r="M1334" t="str">
        <f t="shared" si="62"/>
        <v>furniture</v>
      </c>
    </row>
    <row r="1335" spans="2:13">
      <c r="B1335" t="str">
        <f>TRIM(Table24[[#This Row],[Region]])</f>
        <v>North</v>
      </c>
      <c r="C1335" t="str">
        <f>TRIM(Table24[[#This Row],[Product Category]])</f>
        <v>Clothing</v>
      </c>
      <c r="G1335" t="str">
        <f>UPPER('task 1'!C1333)</f>
        <v>EAST</v>
      </c>
      <c r="H1335" t="str">
        <f t="shared" si="60"/>
        <v>CLOTHING</v>
      </c>
      <c r="L1335" t="str">
        <f t="shared" si="61"/>
        <v>east</v>
      </c>
      <c r="M1335" t="str">
        <f t="shared" si="62"/>
        <v>clothing</v>
      </c>
    </row>
    <row r="1336" spans="2:13">
      <c r="B1336" t="str">
        <f>TRIM(Table24[[#This Row],[Region]])</f>
        <v>West</v>
      </c>
      <c r="C1336" t="str">
        <f>TRIM(Table24[[#This Row],[Product Category]])</f>
        <v>Sports</v>
      </c>
      <c r="G1336" t="str">
        <f>UPPER('task 1'!C1334)</f>
        <v>SOUTH</v>
      </c>
      <c r="H1336" t="str">
        <f t="shared" si="60"/>
        <v>SPORTS</v>
      </c>
      <c r="L1336" t="str">
        <f t="shared" si="61"/>
        <v>south</v>
      </c>
      <c r="M1336" t="str">
        <f t="shared" si="62"/>
        <v>sports</v>
      </c>
    </row>
    <row r="1337" spans="2:13">
      <c r="B1337" t="str">
        <f>TRIM(Table24[[#This Row],[Region]])</f>
        <v>East</v>
      </c>
      <c r="C1337" t="str">
        <f>TRIM(Table24[[#This Row],[Product Category]])</f>
        <v>Sports</v>
      </c>
      <c r="G1337" t="str">
        <f>UPPER('task 1'!C1335)</f>
        <v>NORTH</v>
      </c>
      <c r="H1337" t="str">
        <f t="shared" si="60"/>
        <v>SPORTS</v>
      </c>
      <c r="L1337" t="str">
        <f t="shared" si="61"/>
        <v>north</v>
      </c>
      <c r="M1337" t="str">
        <f t="shared" si="62"/>
        <v>sports</v>
      </c>
    </row>
    <row r="1338" spans="2:13">
      <c r="B1338" t="str">
        <f>TRIM(Table24[[#This Row],[Region]])</f>
        <v>West</v>
      </c>
      <c r="C1338" t="str">
        <f>TRIM(Table24[[#This Row],[Product Category]])</f>
        <v>Clothing</v>
      </c>
      <c r="G1338" t="str">
        <f>UPPER('task 1'!C1336)</f>
        <v>WEST</v>
      </c>
      <c r="H1338" t="str">
        <f t="shared" si="60"/>
        <v>CLOTHING</v>
      </c>
      <c r="L1338" t="str">
        <f t="shared" si="61"/>
        <v>west</v>
      </c>
      <c r="M1338" t="str">
        <f t="shared" si="62"/>
        <v>clothing</v>
      </c>
    </row>
    <row r="1339" spans="2:13">
      <c r="B1339" t="str">
        <f>TRIM(Table24[[#This Row],[Region]])</f>
        <v>South</v>
      </c>
      <c r="C1339" t="str">
        <f>TRIM(Table24[[#This Row],[Product Category]])</f>
        <v>Electronics</v>
      </c>
      <c r="G1339" t="str">
        <f>UPPER('task 1'!C1337)</f>
        <v>EAST</v>
      </c>
      <c r="H1339" t="str">
        <f t="shared" si="60"/>
        <v>ELECTRONICS</v>
      </c>
      <c r="L1339" t="str">
        <f t="shared" si="61"/>
        <v>east</v>
      </c>
      <c r="M1339" t="str">
        <f t="shared" si="62"/>
        <v>electronics</v>
      </c>
    </row>
    <row r="1340" spans="2:13">
      <c r="B1340" t="str">
        <f>TRIM(Table24[[#This Row],[Region]])</f>
        <v>North</v>
      </c>
      <c r="C1340" t="str">
        <f>TRIM(Table24[[#This Row],[Product Category]])</f>
        <v>Groceries</v>
      </c>
      <c r="G1340" t="str">
        <f>UPPER('task 1'!C1338)</f>
        <v>WEST</v>
      </c>
      <c r="H1340" t="str">
        <f t="shared" si="60"/>
        <v>GROCERIES</v>
      </c>
      <c r="L1340" t="str">
        <f t="shared" si="61"/>
        <v>west</v>
      </c>
      <c r="M1340" t="str">
        <f t="shared" si="62"/>
        <v>groceries</v>
      </c>
    </row>
    <row r="1341" spans="2:13">
      <c r="B1341" t="str">
        <f>TRIM(Table24[[#This Row],[Region]])</f>
        <v>North</v>
      </c>
      <c r="C1341" t="str">
        <f>TRIM(Table24[[#This Row],[Product Category]])</f>
        <v>Sports</v>
      </c>
      <c r="G1341" t="str">
        <f>UPPER('task 1'!C1339)</f>
        <v>SOUTH</v>
      </c>
      <c r="H1341" t="str">
        <f t="shared" si="60"/>
        <v>SPORTS</v>
      </c>
      <c r="L1341" t="str">
        <f t="shared" si="61"/>
        <v>south</v>
      </c>
      <c r="M1341" t="str">
        <f t="shared" si="62"/>
        <v>sports</v>
      </c>
    </row>
    <row r="1342" spans="2:13">
      <c r="B1342" t="str">
        <f>TRIM(Table24[[#This Row],[Region]])</f>
        <v>North</v>
      </c>
      <c r="C1342" t="str">
        <f>TRIM(Table24[[#This Row],[Product Category]])</f>
        <v>Clothing</v>
      </c>
      <c r="G1342" t="str">
        <f>UPPER('task 1'!C1340)</f>
        <v>NORTH</v>
      </c>
      <c r="H1342" t="str">
        <f t="shared" si="60"/>
        <v>CLOTHING</v>
      </c>
      <c r="L1342" t="str">
        <f t="shared" si="61"/>
        <v>north</v>
      </c>
      <c r="M1342" t="str">
        <f t="shared" si="62"/>
        <v>clothing</v>
      </c>
    </row>
    <row r="1343" spans="2:13">
      <c r="B1343" t="str">
        <f>TRIM(Table24[[#This Row],[Region]])</f>
        <v>North</v>
      </c>
      <c r="C1343" t="str">
        <f>TRIM(Table24[[#This Row],[Product Category]])</f>
        <v>Groceries</v>
      </c>
      <c r="G1343" t="str">
        <f>UPPER('task 1'!C1341)</f>
        <v>NORTH</v>
      </c>
      <c r="H1343" t="str">
        <f t="shared" si="60"/>
        <v>GROCERIES</v>
      </c>
      <c r="L1343" t="str">
        <f t="shared" si="61"/>
        <v>north</v>
      </c>
      <c r="M1343" t="str">
        <f t="shared" si="62"/>
        <v>groceries</v>
      </c>
    </row>
    <row r="1344" spans="2:13">
      <c r="B1344" t="str">
        <f>TRIM(Table24[[#This Row],[Region]])</f>
        <v>East</v>
      </c>
      <c r="C1344" t="str">
        <f>TRIM(Table24[[#This Row],[Product Category]])</f>
        <v>Clothing</v>
      </c>
      <c r="G1344" t="str">
        <f>UPPER('task 1'!C1342)</f>
        <v>NORTH</v>
      </c>
      <c r="H1344" t="str">
        <f t="shared" si="60"/>
        <v>CLOTHING</v>
      </c>
      <c r="L1344" t="str">
        <f t="shared" si="61"/>
        <v>north</v>
      </c>
      <c r="M1344" t="str">
        <f t="shared" si="62"/>
        <v>clothing</v>
      </c>
    </row>
    <row r="1345" spans="2:13">
      <c r="B1345" t="str">
        <f>TRIM(Table24[[#This Row],[Region]])</f>
        <v>West</v>
      </c>
      <c r="C1345" t="str">
        <f>TRIM(Table24[[#This Row],[Product Category]])</f>
        <v>Clothing</v>
      </c>
      <c r="G1345" t="str">
        <f>UPPER('task 1'!C1343)</f>
        <v>NORTH</v>
      </c>
      <c r="H1345" t="str">
        <f t="shared" si="60"/>
        <v>CLOTHING</v>
      </c>
      <c r="L1345" t="str">
        <f t="shared" si="61"/>
        <v>north</v>
      </c>
      <c r="M1345" t="str">
        <f t="shared" si="62"/>
        <v>clothing</v>
      </c>
    </row>
    <row r="1346" spans="2:13">
      <c r="B1346" t="str">
        <f>TRIM(Table24[[#This Row],[Region]])</f>
        <v>West</v>
      </c>
      <c r="C1346" t="str">
        <f>TRIM(Table24[[#This Row],[Product Category]])</f>
        <v>Sports</v>
      </c>
      <c r="G1346" t="str">
        <f>UPPER('task 1'!C1344)</f>
        <v>EAST</v>
      </c>
      <c r="H1346" t="str">
        <f t="shared" si="60"/>
        <v>SPORTS</v>
      </c>
      <c r="L1346" t="str">
        <f t="shared" si="61"/>
        <v>east</v>
      </c>
      <c r="M1346" t="str">
        <f t="shared" si="62"/>
        <v>sports</v>
      </c>
    </row>
    <row r="1347" spans="2:13">
      <c r="B1347" t="str">
        <f>TRIM(Table24[[#This Row],[Region]])</f>
        <v>East</v>
      </c>
      <c r="C1347" t="str">
        <f>TRIM(Table24[[#This Row],[Product Category]])</f>
        <v>Groceries</v>
      </c>
      <c r="G1347" t="str">
        <f>UPPER('task 1'!C1345)</f>
        <v>WEST</v>
      </c>
      <c r="H1347" t="str">
        <f t="shared" si="60"/>
        <v>GROCERIES</v>
      </c>
      <c r="L1347" t="str">
        <f t="shared" si="61"/>
        <v>west</v>
      </c>
      <c r="M1347" t="str">
        <f t="shared" si="62"/>
        <v>groceries</v>
      </c>
    </row>
    <row r="1348" spans="2:13">
      <c r="B1348" t="str">
        <f>TRIM(Table24[[#This Row],[Region]])</f>
        <v>East</v>
      </c>
      <c r="C1348" t="str">
        <f>TRIM(Table24[[#This Row],[Product Category]])</f>
        <v>Sports</v>
      </c>
      <c r="G1348" t="str">
        <f>UPPER('task 1'!C1346)</f>
        <v>WEST</v>
      </c>
      <c r="H1348" t="str">
        <f t="shared" si="60"/>
        <v>SPORTS</v>
      </c>
      <c r="L1348" t="str">
        <f t="shared" si="61"/>
        <v>west</v>
      </c>
      <c r="M1348" t="str">
        <f t="shared" si="62"/>
        <v>sports</v>
      </c>
    </row>
    <row r="1349" spans="2:13">
      <c r="B1349" t="str">
        <f>TRIM(Table24[[#This Row],[Region]])</f>
        <v>North</v>
      </c>
      <c r="C1349" t="str">
        <f>TRIM(Table24[[#This Row],[Product Category]])</f>
        <v>Sports</v>
      </c>
      <c r="G1349" t="str">
        <f>UPPER('task 1'!C1347)</f>
        <v>EAST</v>
      </c>
      <c r="H1349" t="str">
        <f t="shared" ref="H1349:H1412" si="63">UPPER(C1349)</f>
        <v>SPORTS</v>
      </c>
      <c r="L1349" t="str">
        <f t="shared" ref="L1349:L1412" si="64">LOWER(G1349)</f>
        <v>east</v>
      </c>
      <c r="M1349" t="str">
        <f t="shared" ref="M1349:M1412" si="65">LOWER(H1349)</f>
        <v>sports</v>
      </c>
    </row>
    <row r="1350" spans="2:13">
      <c r="B1350" t="str">
        <f>TRIM(Table24[[#This Row],[Region]])</f>
        <v>North</v>
      </c>
      <c r="C1350" t="str">
        <f>TRIM(Table24[[#This Row],[Product Category]])</f>
        <v>Groceries</v>
      </c>
      <c r="G1350" t="str">
        <f>UPPER('task 1'!C1348)</f>
        <v>EAST</v>
      </c>
      <c r="H1350" t="str">
        <f t="shared" si="63"/>
        <v>GROCERIES</v>
      </c>
      <c r="L1350" t="str">
        <f t="shared" si="64"/>
        <v>east</v>
      </c>
      <c r="M1350" t="str">
        <f t="shared" si="65"/>
        <v>groceries</v>
      </c>
    </row>
    <row r="1351" spans="2:13">
      <c r="B1351" t="str">
        <f>TRIM(Table24[[#This Row],[Region]])</f>
        <v>South</v>
      </c>
      <c r="C1351" t="str">
        <f>TRIM(Table24[[#This Row],[Product Category]])</f>
        <v>Electronics</v>
      </c>
      <c r="G1351" t="str">
        <f>UPPER('task 1'!C1349)</f>
        <v>NORTH</v>
      </c>
      <c r="H1351" t="str">
        <f t="shared" si="63"/>
        <v>ELECTRONICS</v>
      </c>
      <c r="L1351" t="str">
        <f t="shared" si="64"/>
        <v>north</v>
      </c>
      <c r="M1351" t="str">
        <f t="shared" si="65"/>
        <v>electronics</v>
      </c>
    </row>
    <row r="1352" spans="2:13">
      <c r="B1352" t="str">
        <f>TRIM(Table24[[#This Row],[Region]])</f>
        <v>West</v>
      </c>
      <c r="C1352" t="str">
        <f>TRIM(Table24[[#This Row],[Product Category]])</f>
        <v>Clothing</v>
      </c>
      <c r="G1352" t="str">
        <f>UPPER('task 1'!C1350)</f>
        <v>NORTH</v>
      </c>
      <c r="H1352" t="str">
        <f t="shared" si="63"/>
        <v>CLOTHING</v>
      </c>
      <c r="L1352" t="str">
        <f t="shared" si="64"/>
        <v>north</v>
      </c>
      <c r="M1352" t="str">
        <f t="shared" si="65"/>
        <v>clothing</v>
      </c>
    </row>
    <row r="1353" spans="2:13">
      <c r="B1353" t="str">
        <f>TRIM(Table24[[#This Row],[Region]])</f>
        <v>East</v>
      </c>
      <c r="C1353" t="str">
        <f>TRIM(Table24[[#This Row],[Product Category]])</f>
        <v>Sports</v>
      </c>
      <c r="G1353" t="str">
        <f>UPPER('task 1'!C1351)</f>
        <v>SOUTH</v>
      </c>
      <c r="H1353" t="str">
        <f t="shared" si="63"/>
        <v>SPORTS</v>
      </c>
      <c r="L1353" t="str">
        <f t="shared" si="64"/>
        <v>south</v>
      </c>
      <c r="M1353" t="str">
        <f t="shared" si="65"/>
        <v>sports</v>
      </c>
    </row>
    <row r="1354" spans="2:13">
      <c r="B1354" t="str">
        <f>TRIM(Table24[[#This Row],[Region]])</f>
        <v>North</v>
      </c>
      <c r="C1354" t="str">
        <f>TRIM(Table24[[#This Row],[Product Category]])</f>
        <v>Electronics</v>
      </c>
      <c r="G1354" t="str">
        <f>UPPER('task 1'!C1352)</f>
        <v>WEST</v>
      </c>
      <c r="H1354" t="str">
        <f t="shared" si="63"/>
        <v>ELECTRONICS</v>
      </c>
      <c r="L1354" t="str">
        <f t="shared" si="64"/>
        <v>west</v>
      </c>
      <c r="M1354" t="str">
        <f t="shared" si="65"/>
        <v>electronics</v>
      </c>
    </row>
    <row r="1355" spans="2:13">
      <c r="B1355" t="str">
        <f>TRIM(Table24[[#This Row],[Region]])</f>
        <v>West</v>
      </c>
      <c r="C1355" t="str">
        <f>TRIM(Table24[[#This Row],[Product Category]])</f>
        <v>Furniture</v>
      </c>
      <c r="G1355" t="str">
        <f>UPPER('task 1'!C1353)</f>
        <v>EAST</v>
      </c>
      <c r="H1355" t="str">
        <f t="shared" si="63"/>
        <v>FURNITURE</v>
      </c>
      <c r="L1355" t="str">
        <f t="shared" si="64"/>
        <v>east</v>
      </c>
      <c r="M1355" t="str">
        <f t="shared" si="65"/>
        <v>furniture</v>
      </c>
    </row>
    <row r="1356" spans="2:13">
      <c r="B1356" t="str">
        <f>TRIM(Table24[[#This Row],[Region]])</f>
        <v>North</v>
      </c>
      <c r="C1356" t="str">
        <f>TRIM(Table24[[#This Row],[Product Category]])</f>
        <v>Sports</v>
      </c>
      <c r="G1356" t="str">
        <f>UPPER('task 1'!C1354)</f>
        <v>NORTH</v>
      </c>
      <c r="H1356" t="str">
        <f t="shared" si="63"/>
        <v>SPORTS</v>
      </c>
      <c r="L1356" t="str">
        <f t="shared" si="64"/>
        <v>north</v>
      </c>
      <c r="M1356" t="str">
        <f t="shared" si="65"/>
        <v>sports</v>
      </c>
    </row>
    <row r="1357" spans="2:13">
      <c r="B1357" t="str">
        <f>TRIM(Table24[[#This Row],[Region]])</f>
        <v>North</v>
      </c>
      <c r="C1357" t="str">
        <f>TRIM(Table24[[#This Row],[Product Category]])</f>
        <v>Groceries</v>
      </c>
      <c r="G1357" t="str">
        <f>UPPER('task 1'!C1355)</f>
        <v>WEST</v>
      </c>
      <c r="H1357" t="str">
        <f t="shared" si="63"/>
        <v>GROCERIES</v>
      </c>
      <c r="L1357" t="str">
        <f t="shared" si="64"/>
        <v>west</v>
      </c>
      <c r="M1357" t="str">
        <f t="shared" si="65"/>
        <v>groceries</v>
      </c>
    </row>
    <row r="1358" spans="2:13">
      <c r="B1358" t="str">
        <f>TRIM(Table24[[#This Row],[Region]])</f>
        <v>North</v>
      </c>
      <c r="C1358" t="str">
        <f>TRIM(Table24[[#This Row],[Product Category]])</f>
        <v>Furniture</v>
      </c>
      <c r="G1358" t="str">
        <f>UPPER('task 1'!C1356)</f>
        <v>NORTH</v>
      </c>
      <c r="H1358" t="str">
        <f t="shared" si="63"/>
        <v>FURNITURE</v>
      </c>
      <c r="L1358" t="str">
        <f t="shared" si="64"/>
        <v>north</v>
      </c>
      <c r="M1358" t="str">
        <f t="shared" si="65"/>
        <v>furniture</v>
      </c>
    </row>
    <row r="1359" spans="2:13">
      <c r="B1359" t="str">
        <f>TRIM(Table24[[#This Row],[Region]])</f>
        <v>North</v>
      </c>
      <c r="C1359" t="str">
        <f>TRIM(Table24[[#This Row],[Product Category]])</f>
        <v>Sports</v>
      </c>
      <c r="G1359" t="str">
        <f>UPPER('task 1'!C1357)</f>
        <v>NORTH</v>
      </c>
      <c r="H1359" t="str">
        <f t="shared" si="63"/>
        <v>SPORTS</v>
      </c>
      <c r="L1359" t="str">
        <f t="shared" si="64"/>
        <v>north</v>
      </c>
      <c r="M1359" t="str">
        <f t="shared" si="65"/>
        <v>sports</v>
      </c>
    </row>
    <row r="1360" spans="2:13">
      <c r="B1360" t="str">
        <f>TRIM(Table24[[#This Row],[Region]])</f>
        <v>South</v>
      </c>
      <c r="C1360" t="str">
        <f>TRIM(Table24[[#This Row],[Product Category]])</f>
        <v>Sports</v>
      </c>
      <c r="G1360" t="str">
        <f>UPPER('task 1'!C1358)</f>
        <v>NORTH</v>
      </c>
      <c r="H1360" t="str">
        <f t="shared" si="63"/>
        <v>SPORTS</v>
      </c>
      <c r="L1360" t="str">
        <f t="shared" si="64"/>
        <v>north</v>
      </c>
      <c r="M1360" t="str">
        <f t="shared" si="65"/>
        <v>sports</v>
      </c>
    </row>
    <row r="1361" spans="2:13">
      <c r="B1361" t="str">
        <f>TRIM(Table24[[#This Row],[Region]])</f>
        <v>North</v>
      </c>
      <c r="C1361" t="str">
        <f>TRIM(Table24[[#This Row],[Product Category]])</f>
        <v>Furniture</v>
      </c>
      <c r="G1361" t="str">
        <f>UPPER('task 1'!C1359)</f>
        <v>NORTH</v>
      </c>
      <c r="H1361" t="str">
        <f t="shared" si="63"/>
        <v>FURNITURE</v>
      </c>
      <c r="L1361" t="str">
        <f t="shared" si="64"/>
        <v>north</v>
      </c>
      <c r="M1361" t="str">
        <f t="shared" si="65"/>
        <v>furniture</v>
      </c>
    </row>
    <row r="1362" spans="2:13">
      <c r="B1362" t="str">
        <f>TRIM(Table24[[#This Row],[Region]])</f>
        <v>North</v>
      </c>
      <c r="C1362" t="str">
        <f>TRIM(Table24[[#This Row],[Product Category]])</f>
        <v>Sports</v>
      </c>
      <c r="G1362" t="str">
        <f>UPPER('task 1'!C1360)</f>
        <v>SOUTH</v>
      </c>
      <c r="H1362" t="str">
        <f t="shared" si="63"/>
        <v>SPORTS</v>
      </c>
      <c r="L1362" t="str">
        <f t="shared" si="64"/>
        <v>south</v>
      </c>
      <c r="M1362" t="str">
        <f t="shared" si="65"/>
        <v>sports</v>
      </c>
    </row>
    <row r="1363" spans="2:13">
      <c r="B1363" t="str">
        <f>TRIM(Table24[[#This Row],[Region]])</f>
        <v>West</v>
      </c>
      <c r="C1363" t="str">
        <f>TRIM(Table24[[#This Row],[Product Category]])</f>
        <v>Clothing</v>
      </c>
      <c r="G1363" t="str">
        <f>UPPER('task 1'!C1361)</f>
        <v>NORTH</v>
      </c>
      <c r="H1363" t="str">
        <f t="shared" si="63"/>
        <v>CLOTHING</v>
      </c>
      <c r="L1363" t="str">
        <f t="shared" si="64"/>
        <v>north</v>
      </c>
      <c r="M1363" t="str">
        <f t="shared" si="65"/>
        <v>clothing</v>
      </c>
    </row>
    <row r="1364" spans="2:13">
      <c r="B1364" t="str">
        <f>TRIM(Table24[[#This Row],[Region]])</f>
        <v>South</v>
      </c>
      <c r="C1364" t="str">
        <f>TRIM(Table24[[#This Row],[Product Category]])</f>
        <v>Groceries</v>
      </c>
      <c r="G1364" t="str">
        <f>UPPER('task 1'!C1362)</f>
        <v>NORTH</v>
      </c>
      <c r="H1364" t="str">
        <f t="shared" si="63"/>
        <v>GROCERIES</v>
      </c>
      <c r="L1364" t="str">
        <f t="shared" si="64"/>
        <v>north</v>
      </c>
      <c r="M1364" t="str">
        <f t="shared" si="65"/>
        <v>groceries</v>
      </c>
    </row>
    <row r="1365" spans="2:13">
      <c r="B1365" t="str">
        <f>TRIM(Table24[[#This Row],[Region]])</f>
        <v>West</v>
      </c>
      <c r="C1365" t="str">
        <f>TRIM(Table24[[#This Row],[Product Category]])</f>
        <v>Sports</v>
      </c>
      <c r="G1365" t="str">
        <f>UPPER('task 1'!C1363)</f>
        <v>WEST</v>
      </c>
      <c r="H1365" t="str">
        <f t="shared" si="63"/>
        <v>SPORTS</v>
      </c>
      <c r="L1365" t="str">
        <f t="shared" si="64"/>
        <v>west</v>
      </c>
      <c r="M1365" t="str">
        <f t="shared" si="65"/>
        <v>sports</v>
      </c>
    </row>
    <row r="1366" spans="2:13">
      <c r="B1366" t="str">
        <f>TRIM(Table24[[#This Row],[Region]])</f>
        <v>North</v>
      </c>
      <c r="C1366" t="str">
        <f>TRIM(Table24[[#This Row],[Product Category]])</f>
        <v>Sports</v>
      </c>
      <c r="G1366" t="str">
        <f>UPPER('task 1'!C1364)</f>
        <v>SOUTH</v>
      </c>
      <c r="H1366" t="str">
        <f t="shared" si="63"/>
        <v>SPORTS</v>
      </c>
      <c r="L1366" t="str">
        <f t="shared" si="64"/>
        <v>south</v>
      </c>
      <c r="M1366" t="str">
        <f t="shared" si="65"/>
        <v>sports</v>
      </c>
    </row>
    <row r="1367" spans="2:13">
      <c r="B1367" t="str">
        <f>TRIM(Table24[[#This Row],[Region]])</f>
        <v>East</v>
      </c>
      <c r="C1367" t="str">
        <f>TRIM(Table24[[#This Row],[Product Category]])</f>
        <v>Sports</v>
      </c>
      <c r="G1367" t="str">
        <f>UPPER('task 1'!C1365)</f>
        <v>WEST</v>
      </c>
      <c r="H1367" t="str">
        <f t="shared" si="63"/>
        <v>SPORTS</v>
      </c>
      <c r="L1367" t="str">
        <f t="shared" si="64"/>
        <v>west</v>
      </c>
      <c r="M1367" t="str">
        <f t="shared" si="65"/>
        <v>sports</v>
      </c>
    </row>
    <row r="1368" spans="2:13">
      <c r="B1368" t="str">
        <f>TRIM(Table24[[#This Row],[Region]])</f>
        <v>West</v>
      </c>
      <c r="C1368" t="str">
        <f>TRIM(Table24[[#This Row],[Product Category]])</f>
        <v>Electronics</v>
      </c>
      <c r="G1368" t="str">
        <f>UPPER('task 1'!C1366)</f>
        <v>NORTH</v>
      </c>
      <c r="H1368" t="str">
        <f t="shared" si="63"/>
        <v>ELECTRONICS</v>
      </c>
      <c r="L1368" t="str">
        <f t="shared" si="64"/>
        <v>north</v>
      </c>
      <c r="M1368" t="str">
        <f t="shared" si="65"/>
        <v>electronics</v>
      </c>
    </row>
    <row r="1369" spans="2:13">
      <c r="B1369" t="str">
        <f>TRIM(Table24[[#This Row],[Region]])</f>
        <v>West</v>
      </c>
      <c r="C1369" t="str">
        <f>TRIM(Table24[[#This Row],[Product Category]])</f>
        <v>Sports</v>
      </c>
      <c r="G1369" t="str">
        <f>UPPER('task 1'!C1367)</f>
        <v>EAST</v>
      </c>
      <c r="H1369" t="str">
        <f t="shared" si="63"/>
        <v>SPORTS</v>
      </c>
      <c r="L1369" t="str">
        <f t="shared" si="64"/>
        <v>east</v>
      </c>
      <c r="M1369" t="str">
        <f t="shared" si="65"/>
        <v>sports</v>
      </c>
    </row>
    <row r="1370" spans="2:13">
      <c r="B1370" t="str">
        <f>TRIM(Table24[[#This Row],[Region]])</f>
        <v>West</v>
      </c>
      <c r="C1370" t="str">
        <f>TRIM(Table24[[#This Row],[Product Category]])</f>
        <v>Groceries</v>
      </c>
      <c r="G1370" t="str">
        <f>UPPER('task 1'!C1368)</f>
        <v>WEST</v>
      </c>
      <c r="H1370" t="str">
        <f t="shared" si="63"/>
        <v>GROCERIES</v>
      </c>
      <c r="L1370" t="str">
        <f t="shared" si="64"/>
        <v>west</v>
      </c>
      <c r="M1370" t="str">
        <f t="shared" si="65"/>
        <v>groceries</v>
      </c>
    </row>
    <row r="1371" spans="2:13">
      <c r="B1371" t="str">
        <f>TRIM(Table24[[#This Row],[Region]])</f>
        <v>East</v>
      </c>
      <c r="C1371" t="str">
        <f>TRIM(Table24[[#This Row],[Product Category]])</f>
        <v>Clothing</v>
      </c>
      <c r="G1371" t="str">
        <f>UPPER('task 1'!C1369)</f>
        <v>WEST</v>
      </c>
      <c r="H1371" t="str">
        <f t="shared" si="63"/>
        <v>CLOTHING</v>
      </c>
      <c r="L1371" t="str">
        <f t="shared" si="64"/>
        <v>west</v>
      </c>
      <c r="M1371" t="str">
        <f t="shared" si="65"/>
        <v>clothing</v>
      </c>
    </row>
    <row r="1372" spans="2:13">
      <c r="B1372" t="str">
        <f>TRIM(Table24[[#This Row],[Region]])</f>
        <v>East</v>
      </c>
      <c r="C1372" t="str">
        <f>TRIM(Table24[[#This Row],[Product Category]])</f>
        <v>Sports</v>
      </c>
      <c r="G1372" t="str">
        <f>UPPER('task 1'!C1370)</f>
        <v>WEST</v>
      </c>
      <c r="H1372" t="str">
        <f t="shared" si="63"/>
        <v>SPORTS</v>
      </c>
      <c r="L1372" t="str">
        <f t="shared" si="64"/>
        <v>west</v>
      </c>
      <c r="M1372" t="str">
        <f t="shared" si="65"/>
        <v>sports</v>
      </c>
    </row>
    <row r="1373" spans="2:13">
      <c r="B1373" t="str">
        <f>TRIM(Table24[[#This Row],[Region]])</f>
        <v>East</v>
      </c>
      <c r="C1373" t="str">
        <f>TRIM(Table24[[#This Row],[Product Category]])</f>
        <v>Clothing</v>
      </c>
      <c r="G1373" t="str">
        <f>UPPER('task 1'!C1371)</f>
        <v>EAST</v>
      </c>
      <c r="H1373" t="str">
        <f t="shared" si="63"/>
        <v>CLOTHING</v>
      </c>
      <c r="L1373" t="str">
        <f t="shared" si="64"/>
        <v>east</v>
      </c>
      <c r="M1373" t="str">
        <f t="shared" si="65"/>
        <v>clothing</v>
      </c>
    </row>
    <row r="1374" spans="2:13">
      <c r="B1374" t="str">
        <f>TRIM(Table24[[#This Row],[Region]])</f>
        <v>East</v>
      </c>
      <c r="C1374" t="str">
        <f>TRIM(Table24[[#This Row],[Product Category]])</f>
        <v>Groceries</v>
      </c>
      <c r="G1374" t="str">
        <f>UPPER('task 1'!C1372)</f>
        <v>EAST</v>
      </c>
      <c r="H1374" t="str">
        <f t="shared" si="63"/>
        <v>GROCERIES</v>
      </c>
      <c r="L1374" t="str">
        <f t="shared" si="64"/>
        <v>east</v>
      </c>
      <c r="M1374" t="str">
        <f t="shared" si="65"/>
        <v>groceries</v>
      </c>
    </row>
    <row r="1375" spans="2:13">
      <c r="B1375" t="str">
        <f>TRIM(Table24[[#This Row],[Region]])</f>
        <v>North</v>
      </c>
      <c r="C1375" t="str">
        <f>TRIM(Table24[[#This Row],[Product Category]])</f>
        <v>Electronics</v>
      </c>
      <c r="G1375" t="str">
        <f>UPPER('task 1'!C1373)</f>
        <v>EAST</v>
      </c>
      <c r="H1375" t="str">
        <f t="shared" si="63"/>
        <v>ELECTRONICS</v>
      </c>
      <c r="L1375" t="str">
        <f t="shared" si="64"/>
        <v>east</v>
      </c>
      <c r="M1375" t="str">
        <f t="shared" si="65"/>
        <v>electronics</v>
      </c>
    </row>
    <row r="1376" spans="2:13">
      <c r="B1376" t="str">
        <f>TRIM(Table24[[#This Row],[Region]])</f>
        <v>South</v>
      </c>
      <c r="C1376" t="str">
        <f>TRIM(Table24[[#This Row],[Product Category]])</f>
        <v>Furniture</v>
      </c>
      <c r="G1376" t="str">
        <f>UPPER('task 1'!C1374)</f>
        <v>EAST</v>
      </c>
      <c r="H1376" t="str">
        <f t="shared" si="63"/>
        <v>FURNITURE</v>
      </c>
      <c r="L1376" t="str">
        <f t="shared" si="64"/>
        <v>east</v>
      </c>
      <c r="M1376" t="str">
        <f t="shared" si="65"/>
        <v>furniture</v>
      </c>
    </row>
    <row r="1377" spans="2:13">
      <c r="B1377" t="str">
        <f>TRIM(Table24[[#This Row],[Region]])</f>
        <v>North</v>
      </c>
      <c r="C1377" t="str">
        <f>TRIM(Table24[[#This Row],[Product Category]])</f>
        <v>Electronics</v>
      </c>
      <c r="G1377" t="str">
        <f>UPPER('task 1'!C1375)</f>
        <v>NORTH</v>
      </c>
      <c r="H1377" t="str">
        <f t="shared" si="63"/>
        <v>ELECTRONICS</v>
      </c>
      <c r="L1377" t="str">
        <f t="shared" si="64"/>
        <v>north</v>
      </c>
      <c r="M1377" t="str">
        <f t="shared" si="65"/>
        <v>electronics</v>
      </c>
    </row>
    <row r="1378" spans="2:13">
      <c r="B1378" t="str">
        <f>TRIM(Table24[[#This Row],[Region]])</f>
        <v>West</v>
      </c>
      <c r="C1378" t="str">
        <f>TRIM(Table24[[#This Row],[Product Category]])</f>
        <v>Groceries</v>
      </c>
      <c r="G1378" t="str">
        <f>UPPER('task 1'!C1376)</f>
        <v>SOUTH</v>
      </c>
      <c r="H1378" t="str">
        <f t="shared" si="63"/>
        <v>GROCERIES</v>
      </c>
      <c r="L1378" t="str">
        <f t="shared" si="64"/>
        <v>south</v>
      </c>
      <c r="M1378" t="str">
        <f t="shared" si="65"/>
        <v>groceries</v>
      </c>
    </row>
    <row r="1379" spans="2:13">
      <c r="B1379" t="str">
        <f>TRIM(Table24[[#This Row],[Region]])</f>
        <v>East</v>
      </c>
      <c r="C1379" t="str">
        <f>TRIM(Table24[[#This Row],[Product Category]])</f>
        <v>Furniture</v>
      </c>
      <c r="G1379" t="str">
        <f>UPPER('task 1'!C1377)</f>
        <v>NORTH</v>
      </c>
      <c r="H1379" t="str">
        <f t="shared" si="63"/>
        <v>FURNITURE</v>
      </c>
      <c r="L1379" t="str">
        <f t="shared" si="64"/>
        <v>north</v>
      </c>
      <c r="M1379" t="str">
        <f t="shared" si="65"/>
        <v>furniture</v>
      </c>
    </row>
    <row r="1380" spans="2:13">
      <c r="B1380" t="str">
        <f>TRIM(Table24[[#This Row],[Region]])</f>
        <v>West</v>
      </c>
      <c r="C1380" t="str">
        <f>TRIM(Table24[[#This Row],[Product Category]])</f>
        <v>Clothing</v>
      </c>
      <c r="G1380" t="str">
        <f>UPPER('task 1'!C1378)</f>
        <v>WEST</v>
      </c>
      <c r="H1380" t="str">
        <f t="shared" si="63"/>
        <v>CLOTHING</v>
      </c>
      <c r="L1380" t="str">
        <f t="shared" si="64"/>
        <v>west</v>
      </c>
      <c r="M1380" t="str">
        <f t="shared" si="65"/>
        <v>clothing</v>
      </c>
    </row>
    <row r="1381" spans="2:13">
      <c r="B1381" t="str">
        <f>TRIM(Table24[[#This Row],[Region]])</f>
        <v>East</v>
      </c>
      <c r="C1381" t="str">
        <f>TRIM(Table24[[#This Row],[Product Category]])</f>
        <v>Clothing</v>
      </c>
      <c r="G1381" t="str">
        <f>UPPER('task 1'!C1379)</f>
        <v>EAST</v>
      </c>
      <c r="H1381" t="str">
        <f t="shared" si="63"/>
        <v>CLOTHING</v>
      </c>
      <c r="L1381" t="str">
        <f t="shared" si="64"/>
        <v>east</v>
      </c>
      <c r="M1381" t="str">
        <f t="shared" si="65"/>
        <v>clothing</v>
      </c>
    </row>
    <row r="1382" spans="2:13">
      <c r="B1382" t="str">
        <f>TRIM(Table24[[#This Row],[Region]])</f>
        <v>East</v>
      </c>
      <c r="C1382" t="str">
        <f>TRIM(Table24[[#This Row],[Product Category]])</f>
        <v>Clothing</v>
      </c>
      <c r="G1382" t="str">
        <f>UPPER('task 1'!C1380)</f>
        <v>WEST</v>
      </c>
      <c r="H1382" t="str">
        <f t="shared" si="63"/>
        <v>CLOTHING</v>
      </c>
      <c r="L1382" t="str">
        <f t="shared" si="64"/>
        <v>west</v>
      </c>
      <c r="M1382" t="str">
        <f t="shared" si="65"/>
        <v>clothing</v>
      </c>
    </row>
    <row r="1383" spans="2:13">
      <c r="B1383" t="str">
        <f>TRIM(Table24[[#This Row],[Region]])</f>
        <v>South</v>
      </c>
      <c r="C1383" t="str">
        <f>TRIM(Table24[[#This Row],[Product Category]])</f>
        <v>Groceries</v>
      </c>
      <c r="G1383" t="str">
        <f>UPPER('task 1'!C1381)</f>
        <v>EAST</v>
      </c>
      <c r="H1383" t="str">
        <f t="shared" si="63"/>
        <v>GROCERIES</v>
      </c>
      <c r="L1383" t="str">
        <f t="shared" si="64"/>
        <v>east</v>
      </c>
      <c r="M1383" t="str">
        <f t="shared" si="65"/>
        <v>groceries</v>
      </c>
    </row>
    <row r="1384" spans="2:13">
      <c r="B1384" t="str">
        <f>TRIM(Table24[[#This Row],[Region]])</f>
        <v>North</v>
      </c>
      <c r="C1384" t="str">
        <f>TRIM(Table24[[#This Row],[Product Category]])</f>
        <v>Furniture</v>
      </c>
      <c r="G1384" t="str">
        <f>UPPER('task 1'!C1382)</f>
        <v>EAST</v>
      </c>
      <c r="H1384" t="str">
        <f t="shared" si="63"/>
        <v>FURNITURE</v>
      </c>
      <c r="L1384" t="str">
        <f t="shared" si="64"/>
        <v>east</v>
      </c>
      <c r="M1384" t="str">
        <f t="shared" si="65"/>
        <v>furniture</v>
      </c>
    </row>
    <row r="1385" spans="2:13">
      <c r="B1385" t="str">
        <f>TRIM(Table24[[#This Row],[Region]])</f>
        <v>West</v>
      </c>
      <c r="C1385" t="str">
        <f>TRIM(Table24[[#This Row],[Product Category]])</f>
        <v>Clothing</v>
      </c>
      <c r="G1385" t="str">
        <f>UPPER('task 1'!C1383)</f>
        <v>SOUTH</v>
      </c>
      <c r="H1385" t="str">
        <f t="shared" si="63"/>
        <v>CLOTHING</v>
      </c>
      <c r="L1385" t="str">
        <f t="shared" si="64"/>
        <v>south</v>
      </c>
      <c r="M1385" t="str">
        <f t="shared" si="65"/>
        <v>clothing</v>
      </c>
    </row>
    <row r="1386" spans="2:13">
      <c r="B1386" t="str">
        <f>TRIM(Table24[[#This Row],[Region]])</f>
        <v>East</v>
      </c>
      <c r="C1386" t="str">
        <f>TRIM(Table24[[#This Row],[Product Category]])</f>
        <v>Groceries</v>
      </c>
      <c r="G1386" t="str">
        <f>UPPER('task 1'!C1384)</f>
        <v>NORTH</v>
      </c>
      <c r="H1386" t="str">
        <f t="shared" si="63"/>
        <v>GROCERIES</v>
      </c>
      <c r="L1386" t="str">
        <f t="shared" si="64"/>
        <v>north</v>
      </c>
      <c r="M1386" t="str">
        <f t="shared" si="65"/>
        <v>groceries</v>
      </c>
    </row>
    <row r="1387" spans="2:13">
      <c r="B1387" t="str">
        <f>TRIM(Table24[[#This Row],[Region]])</f>
        <v>East</v>
      </c>
      <c r="C1387" t="str">
        <f>TRIM(Table24[[#This Row],[Product Category]])</f>
        <v>Clothing</v>
      </c>
      <c r="G1387" t="str">
        <f>UPPER('task 1'!C1385)</f>
        <v>WEST</v>
      </c>
      <c r="H1387" t="str">
        <f t="shared" si="63"/>
        <v>CLOTHING</v>
      </c>
      <c r="L1387" t="str">
        <f t="shared" si="64"/>
        <v>west</v>
      </c>
      <c r="M1387" t="str">
        <f t="shared" si="65"/>
        <v>clothing</v>
      </c>
    </row>
    <row r="1388" spans="2:13">
      <c r="B1388" t="str">
        <f>TRIM(Table24[[#This Row],[Region]])</f>
        <v>North</v>
      </c>
      <c r="C1388" t="str">
        <f>TRIM(Table24[[#This Row],[Product Category]])</f>
        <v>Clothing</v>
      </c>
      <c r="G1388" t="str">
        <f>UPPER('task 1'!C1386)</f>
        <v>EAST</v>
      </c>
      <c r="H1388" t="str">
        <f t="shared" si="63"/>
        <v>CLOTHING</v>
      </c>
      <c r="L1388" t="str">
        <f t="shared" si="64"/>
        <v>east</v>
      </c>
      <c r="M1388" t="str">
        <f t="shared" si="65"/>
        <v>clothing</v>
      </c>
    </row>
    <row r="1389" spans="2:13">
      <c r="B1389" t="str">
        <f>TRIM(Table24[[#This Row],[Region]])</f>
        <v>North</v>
      </c>
      <c r="C1389" t="str">
        <f>TRIM(Table24[[#This Row],[Product Category]])</f>
        <v>Sports</v>
      </c>
      <c r="G1389" t="str">
        <f>UPPER('task 1'!C1387)</f>
        <v>EAST</v>
      </c>
      <c r="H1389" t="str">
        <f t="shared" si="63"/>
        <v>SPORTS</v>
      </c>
      <c r="L1389" t="str">
        <f t="shared" si="64"/>
        <v>east</v>
      </c>
      <c r="M1389" t="str">
        <f t="shared" si="65"/>
        <v>sports</v>
      </c>
    </row>
    <row r="1390" spans="2:13">
      <c r="B1390" t="str">
        <f>TRIM(Table24[[#This Row],[Region]])</f>
        <v>North</v>
      </c>
      <c r="C1390" t="str">
        <f>TRIM(Table24[[#This Row],[Product Category]])</f>
        <v>Furniture</v>
      </c>
      <c r="G1390" t="str">
        <f>UPPER('task 1'!C1388)</f>
        <v>NORTH</v>
      </c>
      <c r="H1390" t="str">
        <f t="shared" si="63"/>
        <v>FURNITURE</v>
      </c>
      <c r="L1390" t="str">
        <f t="shared" si="64"/>
        <v>north</v>
      </c>
      <c r="M1390" t="str">
        <f t="shared" si="65"/>
        <v>furniture</v>
      </c>
    </row>
    <row r="1391" spans="2:13">
      <c r="B1391" t="str">
        <f>TRIM(Table24[[#This Row],[Region]])</f>
        <v>North</v>
      </c>
      <c r="C1391" t="str">
        <f>TRIM(Table24[[#This Row],[Product Category]])</f>
        <v>Furniture</v>
      </c>
      <c r="G1391" t="str">
        <f>UPPER('task 1'!C1389)</f>
        <v>NORTH</v>
      </c>
      <c r="H1391" t="str">
        <f t="shared" si="63"/>
        <v>FURNITURE</v>
      </c>
      <c r="L1391" t="str">
        <f t="shared" si="64"/>
        <v>north</v>
      </c>
      <c r="M1391" t="str">
        <f t="shared" si="65"/>
        <v>furniture</v>
      </c>
    </row>
    <row r="1392" spans="2:13">
      <c r="B1392" t="str">
        <f>TRIM(Table24[[#This Row],[Region]])</f>
        <v>North</v>
      </c>
      <c r="C1392" t="str">
        <f>TRIM(Table24[[#This Row],[Product Category]])</f>
        <v>Clothing</v>
      </c>
      <c r="G1392" t="str">
        <f>UPPER('task 1'!C1390)</f>
        <v>NORTH</v>
      </c>
      <c r="H1392" t="str">
        <f t="shared" si="63"/>
        <v>CLOTHING</v>
      </c>
      <c r="L1392" t="str">
        <f t="shared" si="64"/>
        <v>north</v>
      </c>
      <c r="M1392" t="str">
        <f t="shared" si="65"/>
        <v>clothing</v>
      </c>
    </row>
    <row r="1393" spans="2:13">
      <c r="B1393" t="str">
        <f>TRIM(Table24[[#This Row],[Region]])</f>
        <v>South</v>
      </c>
      <c r="C1393" t="str">
        <f>TRIM(Table24[[#This Row],[Product Category]])</f>
        <v>Sports</v>
      </c>
      <c r="G1393" t="str">
        <f>UPPER('task 1'!C1391)</f>
        <v>NORTH</v>
      </c>
      <c r="H1393" t="str">
        <f t="shared" si="63"/>
        <v>SPORTS</v>
      </c>
      <c r="L1393" t="str">
        <f t="shared" si="64"/>
        <v>north</v>
      </c>
      <c r="M1393" t="str">
        <f t="shared" si="65"/>
        <v>sports</v>
      </c>
    </row>
    <row r="1394" spans="2:13">
      <c r="B1394" t="str">
        <f>TRIM(Table24[[#This Row],[Region]])</f>
        <v>East</v>
      </c>
      <c r="C1394" t="str">
        <f>TRIM(Table24[[#This Row],[Product Category]])</f>
        <v>Electronics</v>
      </c>
      <c r="G1394" t="str">
        <f>UPPER('task 1'!C1392)</f>
        <v>NORTH</v>
      </c>
      <c r="H1394" t="str">
        <f t="shared" si="63"/>
        <v>ELECTRONICS</v>
      </c>
      <c r="L1394" t="str">
        <f t="shared" si="64"/>
        <v>north</v>
      </c>
      <c r="M1394" t="str">
        <f t="shared" si="65"/>
        <v>electronics</v>
      </c>
    </row>
    <row r="1395" spans="2:13">
      <c r="B1395" t="str">
        <f>TRIM(Table24[[#This Row],[Region]])</f>
        <v>West</v>
      </c>
      <c r="C1395" t="str">
        <f>TRIM(Table24[[#This Row],[Product Category]])</f>
        <v>Groceries</v>
      </c>
      <c r="G1395" t="str">
        <f>UPPER('task 1'!C1393)</f>
        <v>SOUTH</v>
      </c>
      <c r="H1395" t="str">
        <f t="shared" si="63"/>
        <v>GROCERIES</v>
      </c>
      <c r="L1395" t="str">
        <f t="shared" si="64"/>
        <v>south</v>
      </c>
      <c r="M1395" t="str">
        <f t="shared" si="65"/>
        <v>groceries</v>
      </c>
    </row>
    <row r="1396" spans="2:13">
      <c r="B1396" t="str">
        <f>TRIM(Table24[[#This Row],[Region]])</f>
        <v>East</v>
      </c>
      <c r="C1396" t="str">
        <f>TRIM(Table24[[#This Row],[Product Category]])</f>
        <v>Groceries</v>
      </c>
      <c r="G1396" t="str">
        <f>UPPER('task 1'!C1394)</f>
        <v>EAST</v>
      </c>
      <c r="H1396" t="str">
        <f t="shared" si="63"/>
        <v>GROCERIES</v>
      </c>
      <c r="L1396" t="str">
        <f t="shared" si="64"/>
        <v>east</v>
      </c>
      <c r="M1396" t="str">
        <f t="shared" si="65"/>
        <v>groceries</v>
      </c>
    </row>
    <row r="1397" spans="2:13">
      <c r="B1397" t="str">
        <f>TRIM(Table24[[#This Row],[Region]])</f>
        <v>East</v>
      </c>
      <c r="C1397" t="str">
        <f>TRIM(Table24[[#This Row],[Product Category]])</f>
        <v>Clothing</v>
      </c>
      <c r="G1397" t="str">
        <f>UPPER('task 1'!C1395)</f>
        <v>WEST</v>
      </c>
      <c r="H1397" t="str">
        <f t="shared" si="63"/>
        <v>CLOTHING</v>
      </c>
      <c r="L1397" t="str">
        <f t="shared" si="64"/>
        <v>west</v>
      </c>
      <c r="M1397" t="str">
        <f t="shared" si="65"/>
        <v>clothing</v>
      </c>
    </row>
    <row r="1398" spans="2:13">
      <c r="B1398" t="str">
        <f>TRIM(Table24[[#This Row],[Region]])</f>
        <v>North</v>
      </c>
      <c r="C1398" t="str">
        <f>TRIM(Table24[[#This Row],[Product Category]])</f>
        <v>Sports</v>
      </c>
      <c r="G1398" t="str">
        <f>UPPER('task 1'!C1396)</f>
        <v>EAST</v>
      </c>
      <c r="H1398" t="str">
        <f t="shared" si="63"/>
        <v>SPORTS</v>
      </c>
      <c r="L1398" t="str">
        <f t="shared" si="64"/>
        <v>east</v>
      </c>
      <c r="M1398" t="str">
        <f t="shared" si="65"/>
        <v>sports</v>
      </c>
    </row>
    <row r="1399" spans="2:13">
      <c r="B1399" t="str">
        <f>TRIM(Table24[[#This Row],[Region]])</f>
        <v>North</v>
      </c>
      <c r="C1399" t="str">
        <f>TRIM(Table24[[#This Row],[Product Category]])</f>
        <v>Furniture</v>
      </c>
      <c r="G1399" t="str">
        <f>UPPER('task 1'!C1397)</f>
        <v>EAST</v>
      </c>
      <c r="H1399" t="str">
        <f t="shared" si="63"/>
        <v>FURNITURE</v>
      </c>
      <c r="L1399" t="str">
        <f t="shared" si="64"/>
        <v>east</v>
      </c>
      <c r="M1399" t="str">
        <f t="shared" si="65"/>
        <v>furniture</v>
      </c>
    </row>
    <row r="1400" spans="2:13">
      <c r="B1400" t="str">
        <f>TRIM(Table24[[#This Row],[Region]])</f>
        <v>North</v>
      </c>
      <c r="C1400" t="str">
        <f>TRIM(Table24[[#This Row],[Product Category]])</f>
        <v>Clothing</v>
      </c>
      <c r="G1400" t="str">
        <f>UPPER('task 1'!C1398)</f>
        <v>NORTH</v>
      </c>
      <c r="H1400" t="str">
        <f t="shared" si="63"/>
        <v>CLOTHING</v>
      </c>
      <c r="L1400" t="str">
        <f t="shared" si="64"/>
        <v>north</v>
      </c>
      <c r="M1400" t="str">
        <f t="shared" si="65"/>
        <v>clothing</v>
      </c>
    </row>
    <row r="1401" spans="2:13">
      <c r="B1401" t="str">
        <f>TRIM(Table24[[#This Row],[Region]])</f>
        <v>West</v>
      </c>
      <c r="C1401" t="str">
        <f>TRIM(Table24[[#This Row],[Product Category]])</f>
        <v>Sports</v>
      </c>
      <c r="G1401" t="str">
        <f>UPPER('task 1'!C1399)</f>
        <v>NORTH</v>
      </c>
      <c r="H1401" t="str">
        <f t="shared" si="63"/>
        <v>SPORTS</v>
      </c>
      <c r="L1401" t="str">
        <f t="shared" si="64"/>
        <v>north</v>
      </c>
      <c r="M1401" t="str">
        <f t="shared" si="65"/>
        <v>sports</v>
      </c>
    </row>
    <row r="1402" spans="2:13">
      <c r="B1402" t="str">
        <f>TRIM(Table24[[#This Row],[Region]])</f>
        <v>East</v>
      </c>
      <c r="C1402" t="str">
        <f>TRIM(Table24[[#This Row],[Product Category]])</f>
        <v>Clothing</v>
      </c>
      <c r="G1402" t="str">
        <f>UPPER('task 1'!C1400)</f>
        <v>NORTH</v>
      </c>
      <c r="H1402" t="str">
        <f t="shared" si="63"/>
        <v>CLOTHING</v>
      </c>
      <c r="L1402" t="str">
        <f t="shared" si="64"/>
        <v>north</v>
      </c>
      <c r="M1402" t="str">
        <f t="shared" si="65"/>
        <v>clothing</v>
      </c>
    </row>
    <row r="1403" spans="2:13">
      <c r="B1403" t="str">
        <f>TRIM(Table24[[#This Row],[Region]])</f>
        <v>South</v>
      </c>
      <c r="C1403" t="str">
        <f>TRIM(Table24[[#This Row],[Product Category]])</f>
        <v>Groceries</v>
      </c>
      <c r="G1403" t="str">
        <f>UPPER('task 1'!C1401)</f>
        <v>WEST</v>
      </c>
      <c r="H1403" t="str">
        <f t="shared" si="63"/>
        <v>GROCERIES</v>
      </c>
      <c r="L1403" t="str">
        <f t="shared" si="64"/>
        <v>west</v>
      </c>
      <c r="M1403" t="str">
        <f t="shared" si="65"/>
        <v>groceries</v>
      </c>
    </row>
    <row r="1404" spans="2:13">
      <c r="B1404" t="str">
        <f>TRIM(Table24[[#This Row],[Region]])</f>
        <v>West</v>
      </c>
      <c r="C1404" t="str">
        <f>TRIM(Table24[[#This Row],[Product Category]])</f>
        <v>Electronics</v>
      </c>
      <c r="G1404" t="str">
        <f>UPPER('task 1'!C1402)</f>
        <v>EAST</v>
      </c>
      <c r="H1404" t="str">
        <f t="shared" si="63"/>
        <v>ELECTRONICS</v>
      </c>
      <c r="L1404" t="str">
        <f t="shared" si="64"/>
        <v>east</v>
      </c>
      <c r="M1404" t="str">
        <f t="shared" si="65"/>
        <v>electronics</v>
      </c>
    </row>
    <row r="1405" spans="2:13">
      <c r="B1405" t="str">
        <f>TRIM(Table24[[#This Row],[Region]])</f>
        <v>South</v>
      </c>
      <c r="C1405" t="str">
        <f>TRIM(Table24[[#This Row],[Product Category]])</f>
        <v>Groceries</v>
      </c>
      <c r="G1405" t="str">
        <f>UPPER('task 1'!C1403)</f>
        <v>SOUTH</v>
      </c>
      <c r="H1405" t="str">
        <f t="shared" si="63"/>
        <v>GROCERIES</v>
      </c>
      <c r="L1405" t="str">
        <f t="shared" si="64"/>
        <v>south</v>
      </c>
      <c r="M1405" t="str">
        <f t="shared" si="65"/>
        <v>groceries</v>
      </c>
    </row>
    <row r="1406" spans="2:13">
      <c r="B1406" t="str">
        <f>TRIM(Table24[[#This Row],[Region]])</f>
        <v>North</v>
      </c>
      <c r="C1406" t="str">
        <f>TRIM(Table24[[#This Row],[Product Category]])</f>
        <v>Clothing</v>
      </c>
      <c r="G1406" t="str">
        <f>UPPER('task 1'!C1404)</f>
        <v>WEST</v>
      </c>
      <c r="H1406" t="str">
        <f t="shared" si="63"/>
        <v>CLOTHING</v>
      </c>
      <c r="L1406" t="str">
        <f t="shared" si="64"/>
        <v>west</v>
      </c>
      <c r="M1406" t="str">
        <f t="shared" si="65"/>
        <v>clothing</v>
      </c>
    </row>
    <row r="1407" spans="2:13">
      <c r="B1407" t="str">
        <f>TRIM(Table24[[#This Row],[Region]])</f>
        <v>North</v>
      </c>
      <c r="C1407" t="str">
        <f>TRIM(Table24[[#This Row],[Product Category]])</f>
        <v>Sports</v>
      </c>
      <c r="G1407" t="str">
        <f>UPPER('task 1'!C1405)</f>
        <v>SOUTH</v>
      </c>
      <c r="H1407" t="str">
        <f t="shared" si="63"/>
        <v>SPORTS</v>
      </c>
      <c r="L1407" t="str">
        <f t="shared" si="64"/>
        <v>south</v>
      </c>
      <c r="M1407" t="str">
        <f t="shared" si="65"/>
        <v>sports</v>
      </c>
    </row>
    <row r="1408" spans="2:13">
      <c r="B1408" t="str">
        <f>TRIM(Table24[[#This Row],[Region]])</f>
        <v>South</v>
      </c>
      <c r="C1408" t="str">
        <f>TRIM(Table24[[#This Row],[Product Category]])</f>
        <v>Furniture</v>
      </c>
      <c r="G1408" t="str">
        <f>UPPER('task 1'!C1406)</f>
        <v>NORTH</v>
      </c>
      <c r="H1408" t="str">
        <f t="shared" si="63"/>
        <v>FURNITURE</v>
      </c>
      <c r="L1408" t="str">
        <f t="shared" si="64"/>
        <v>north</v>
      </c>
      <c r="M1408" t="str">
        <f t="shared" si="65"/>
        <v>furniture</v>
      </c>
    </row>
    <row r="1409" spans="2:13">
      <c r="B1409" t="str">
        <f>TRIM(Table24[[#This Row],[Region]])</f>
        <v>North</v>
      </c>
      <c r="C1409" t="str">
        <f>TRIM(Table24[[#This Row],[Product Category]])</f>
        <v>Clothing</v>
      </c>
      <c r="G1409" t="str">
        <f>UPPER('task 1'!C1407)</f>
        <v>NORTH</v>
      </c>
      <c r="H1409" t="str">
        <f t="shared" si="63"/>
        <v>CLOTHING</v>
      </c>
      <c r="L1409" t="str">
        <f t="shared" si="64"/>
        <v>north</v>
      </c>
      <c r="M1409" t="str">
        <f t="shared" si="65"/>
        <v>clothing</v>
      </c>
    </row>
    <row r="1410" spans="2:13">
      <c r="B1410" t="str">
        <f>TRIM(Table24[[#This Row],[Region]])</f>
        <v>East</v>
      </c>
      <c r="C1410" t="str">
        <f>TRIM(Table24[[#This Row],[Product Category]])</f>
        <v>Electronics</v>
      </c>
      <c r="G1410" t="str">
        <f>UPPER('task 1'!C1408)</f>
        <v>SOUTH</v>
      </c>
      <c r="H1410" t="str">
        <f t="shared" si="63"/>
        <v>ELECTRONICS</v>
      </c>
      <c r="L1410" t="str">
        <f t="shared" si="64"/>
        <v>south</v>
      </c>
      <c r="M1410" t="str">
        <f t="shared" si="65"/>
        <v>electronics</v>
      </c>
    </row>
    <row r="1411" spans="2:13">
      <c r="B1411" t="str">
        <f>TRIM(Table24[[#This Row],[Region]])</f>
        <v>West</v>
      </c>
      <c r="C1411" t="str">
        <f>TRIM(Table24[[#This Row],[Product Category]])</f>
        <v>Furniture</v>
      </c>
      <c r="G1411" t="str">
        <f>UPPER('task 1'!C1409)</f>
        <v>NORTH</v>
      </c>
      <c r="H1411" t="str">
        <f t="shared" si="63"/>
        <v>FURNITURE</v>
      </c>
      <c r="L1411" t="str">
        <f t="shared" si="64"/>
        <v>north</v>
      </c>
      <c r="M1411" t="str">
        <f t="shared" si="65"/>
        <v>furniture</v>
      </c>
    </row>
    <row r="1412" spans="2:13">
      <c r="B1412" t="str">
        <f>TRIM(Table24[[#This Row],[Region]])</f>
        <v>West</v>
      </c>
      <c r="C1412" t="str">
        <f>TRIM(Table24[[#This Row],[Product Category]])</f>
        <v>Sports</v>
      </c>
      <c r="G1412" t="str">
        <f>UPPER('task 1'!C1410)</f>
        <v>EAST</v>
      </c>
      <c r="H1412" t="str">
        <f t="shared" si="63"/>
        <v>SPORTS</v>
      </c>
      <c r="L1412" t="str">
        <f t="shared" si="64"/>
        <v>east</v>
      </c>
      <c r="M1412" t="str">
        <f t="shared" si="65"/>
        <v>sports</v>
      </c>
    </row>
    <row r="1413" spans="2:13">
      <c r="B1413" t="str">
        <f>TRIM(Table24[[#This Row],[Region]])</f>
        <v>North</v>
      </c>
      <c r="C1413" t="str">
        <f>TRIM(Table24[[#This Row],[Product Category]])</f>
        <v>Electronics</v>
      </c>
      <c r="G1413" t="str">
        <f>UPPER('task 1'!C1411)</f>
        <v>WEST</v>
      </c>
      <c r="H1413" t="str">
        <f t="shared" ref="H1413:H1476" si="66">UPPER(C1413)</f>
        <v>ELECTRONICS</v>
      </c>
      <c r="L1413" t="str">
        <f t="shared" ref="L1413:L1476" si="67">LOWER(G1413)</f>
        <v>west</v>
      </c>
      <c r="M1413" t="str">
        <f t="shared" ref="M1413:M1476" si="68">LOWER(H1413)</f>
        <v>electronics</v>
      </c>
    </row>
    <row r="1414" spans="2:13">
      <c r="B1414" t="str">
        <f>TRIM(Table24[[#This Row],[Region]])</f>
        <v>East</v>
      </c>
      <c r="C1414" t="str">
        <f>TRIM(Table24[[#This Row],[Product Category]])</f>
        <v>Sports</v>
      </c>
      <c r="G1414" t="str">
        <f>UPPER('task 1'!C1412)</f>
        <v>WEST</v>
      </c>
      <c r="H1414" t="str">
        <f t="shared" si="66"/>
        <v>SPORTS</v>
      </c>
      <c r="L1414" t="str">
        <f t="shared" si="67"/>
        <v>west</v>
      </c>
      <c r="M1414" t="str">
        <f t="shared" si="68"/>
        <v>sports</v>
      </c>
    </row>
    <row r="1415" spans="2:13">
      <c r="B1415" t="str">
        <f>TRIM(Table24[[#This Row],[Region]])</f>
        <v>West</v>
      </c>
      <c r="C1415" t="str">
        <f>TRIM(Table24[[#This Row],[Product Category]])</f>
        <v>Electronics</v>
      </c>
      <c r="G1415" t="str">
        <f>UPPER('task 1'!C1413)</f>
        <v>NORTH</v>
      </c>
      <c r="H1415" t="str">
        <f t="shared" si="66"/>
        <v>ELECTRONICS</v>
      </c>
      <c r="L1415" t="str">
        <f t="shared" si="67"/>
        <v>north</v>
      </c>
      <c r="M1415" t="str">
        <f t="shared" si="68"/>
        <v>electronics</v>
      </c>
    </row>
    <row r="1416" spans="2:13">
      <c r="B1416" t="str">
        <f>TRIM(Table24[[#This Row],[Region]])</f>
        <v>West</v>
      </c>
      <c r="C1416" t="str">
        <f>TRIM(Table24[[#This Row],[Product Category]])</f>
        <v>Groceries</v>
      </c>
      <c r="G1416" t="str">
        <f>UPPER('task 1'!C1414)</f>
        <v>EAST</v>
      </c>
      <c r="H1416" t="str">
        <f t="shared" si="66"/>
        <v>GROCERIES</v>
      </c>
      <c r="L1416" t="str">
        <f t="shared" si="67"/>
        <v>east</v>
      </c>
      <c r="M1416" t="str">
        <f t="shared" si="68"/>
        <v>groceries</v>
      </c>
    </row>
    <row r="1417" spans="2:13">
      <c r="B1417" t="str">
        <f>TRIM(Table24[[#This Row],[Region]])</f>
        <v>South</v>
      </c>
      <c r="C1417" t="str">
        <f>TRIM(Table24[[#This Row],[Product Category]])</f>
        <v>Sports</v>
      </c>
      <c r="G1417" t="str">
        <f>UPPER('task 1'!C1415)</f>
        <v>WEST</v>
      </c>
      <c r="H1417" t="str">
        <f t="shared" si="66"/>
        <v>SPORTS</v>
      </c>
      <c r="L1417" t="str">
        <f t="shared" si="67"/>
        <v>west</v>
      </c>
      <c r="M1417" t="str">
        <f t="shared" si="68"/>
        <v>sports</v>
      </c>
    </row>
    <row r="1418" spans="2:13">
      <c r="B1418" t="str">
        <f>TRIM(Table24[[#This Row],[Region]])</f>
        <v>North</v>
      </c>
      <c r="C1418" t="str">
        <f>TRIM(Table24[[#This Row],[Product Category]])</f>
        <v>Sports</v>
      </c>
      <c r="G1418" t="str">
        <f>UPPER('task 1'!C1416)</f>
        <v>WEST</v>
      </c>
      <c r="H1418" t="str">
        <f t="shared" si="66"/>
        <v>SPORTS</v>
      </c>
      <c r="L1418" t="str">
        <f t="shared" si="67"/>
        <v>west</v>
      </c>
      <c r="M1418" t="str">
        <f t="shared" si="68"/>
        <v>sports</v>
      </c>
    </row>
    <row r="1419" spans="2:13">
      <c r="B1419" t="str">
        <f>TRIM(Table24[[#This Row],[Region]])</f>
        <v>East</v>
      </c>
      <c r="C1419" t="str">
        <f>TRIM(Table24[[#This Row],[Product Category]])</f>
        <v>Sports</v>
      </c>
      <c r="G1419" t="str">
        <f>UPPER('task 1'!C1417)</f>
        <v>SOUTH</v>
      </c>
      <c r="H1419" t="str">
        <f t="shared" si="66"/>
        <v>SPORTS</v>
      </c>
      <c r="L1419" t="str">
        <f t="shared" si="67"/>
        <v>south</v>
      </c>
      <c r="M1419" t="str">
        <f t="shared" si="68"/>
        <v>sports</v>
      </c>
    </row>
    <row r="1420" spans="2:13">
      <c r="B1420" t="str">
        <f>TRIM(Table24[[#This Row],[Region]])</f>
        <v>East</v>
      </c>
      <c r="C1420" t="str">
        <f>TRIM(Table24[[#This Row],[Product Category]])</f>
        <v>Sports</v>
      </c>
      <c r="G1420" t="str">
        <f>UPPER('task 1'!C1418)</f>
        <v>NORTH</v>
      </c>
      <c r="H1420" t="str">
        <f t="shared" si="66"/>
        <v>SPORTS</v>
      </c>
      <c r="L1420" t="str">
        <f t="shared" si="67"/>
        <v>north</v>
      </c>
      <c r="M1420" t="str">
        <f t="shared" si="68"/>
        <v>sports</v>
      </c>
    </row>
    <row r="1421" spans="2:13">
      <c r="B1421" t="str">
        <f>TRIM(Table24[[#This Row],[Region]])</f>
        <v>West</v>
      </c>
      <c r="C1421" t="str">
        <f>TRIM(Table24[[#This Row],[Product Category]])</f>
        <v>Clothing</v>
      </c>
      <c r="G1421" t="str">
        <f>UPPER('task 1'!C1419)</f>
        <v>EAST</v>
      </c>
      <c r="H1421" t="str">
        <f t="shared" si="66"/>
        <v>CLOTHING</v>
      </c>
      <c r="L1421" t="str">
        <f t="shared" si="67"/>
        <v>east</v>
      </c>
      <c r="M1421" t="str">
        <f t="shared" si="68"/>
        <v>clothing</v>
      </c>
    </row>
    <row r="1422" spans="2:13">
      <c r="B1422" t="str">
        <f>TRIM(Table24[[#This Row],[Region]])</f>
        <v>East</v>
      </c>
      <c r="C1422" t="str">
        <f>TRIM(Table24[[#This Row],[Product Category]])</f>
        <v>Clothing</v>
      </c>
      <c r="G1422" t="str">
        <f>UPPER('task 1'!C1420)</f>
        <v>EAST</v>
      </c>
      <c r="H1422" t="str">
        <f t="shared" si="66"/>
        <v>CLOTHING</v>
      </c>
      <c r="L1422" t="str">
        <f t="shared" si="67"/>
        <v>east</v>
      </c>
      <c r="M1422" t="str">
        <f t="shared" si="68"/>
        <v>clothing</v>
      </c>
    </row>
    <row r="1423" spans="2:13">
      <c r="B1423" t="str">
        <f>TRIM(Table24[[#This Row],[Region]])</f>
        <v>East</v>
      </c>
      <c r="C1423" t="str">
        <f>TRIM(Table24[[#This Row],[Product Category]])</f>
        <v>Sports</v>
      </c>
      <c r="G1423" t="str">
        <f>UPPER('task 1'!C1421)</f>
        <v>WEST</v>
      </c>
      <c r="H1423" t="str">
        <f t="shared" si="66"/>
        <v>SPORTS</v>
      </c>
      <c r="L1423" t="str">
        <f t="shared" si="67"/>
        <v>west</v>
      </c>
      <c r="M1423" t="str">
        <f t="shared" si="68"/>
        <v>sports</v>
      </c>
    </row>
    <row r="1424" spans="2:13">
      <c r="B1424" t="str">
        <f>TRIM(Table24[[#This Row],[Region]])</f>
        <v>South</v>
      </c>
      <c r="C1424" t="str">
        <f>TRIM(Table24[[#This Row],[Product Category]])</f>
        <v>Furniture</v>
      </c>
      <c r="G1424" t="str">
        <f>UPPER('task 1'!C1422)</f>
        <v>EAST</v>
      </c>
      <c r="H1424" t="str">
        <f t="shared" si="66"/>
        <v>FURNITURE</v>
      </c>
      <c r="L1424" t="str">
        <f t="shared" si="67"/>
        <v>east</v>
      </c>
      <c r="M1424" t="str">
        <f t="shared" si="68"/>
        <v>furniture</v>
      </c>
    </row>
    <row r="1425" spans="2:13">
      <c r="B1425" t="str">
        <f>TRIM(Table24[[#This Row],[Region]])</f>
        <v>North</v>
      </c>
      <c r="C1425" t="str">
        <f>TRIM(Table24[[#This Row],[Product Category]])</f>
        <v>Furniture</v>
      </c>
      <c r="G1425" t="str">
        <f>UPPER('task 1'!C1423)</f>
        <v>EAST</v>
      </c>
      <c r="H1425" t="str">
        <f t="shared" si="66"/>
        <v>FURNITURE</v>
      </c>
      <c r="L1425" t="str">
        <f t="shared" si="67"/>
        <v>east</v>
      </c>
      <c r="M1425" t="str">
        <f t="shared" si="68"/>
        <v>furniture</v>
      </c>
    </row>
    <row r="1426" spans="2:13">
      <c r="B1426" t="str">
        <f>TRIM(Table24[[#This Row],[Region]])</f>
        <v>West</v>
      </c>
      <c r="C1426" t="str">
        <f>TRIM(Table24[[#This Row],[Product Category]])</f>
        <v>Furniture</v>
      </c>
      <c r="G1426" t="str">
        <f>UPPER('task 1'!C1424)</f>
        <v>SOUTH</v>
      </c>
      <c r="H1426" t="str">
        <f t="shared" si="66"/>
        <v>FURNITURE</v>
      </c>
      <c r="L1426" t="str">
        <f t="shared" si="67"/>
        <v>south</v>
      </c>
      <c r="M1426" t="str">
        <f t="shared" si="68"/>
        <v>furniture</v>
      </c>
    </row>
    <row r="1427" spans="2:13">
      <c r="B1427" t="str">
        <f>TRIM(Table24[[#This Row],[Region]])</f>
        <v>East</v>
      </c>
      <c r="C1427" t="str">
        <f>TRIM(Table24[[#This Row],[Product Category]])</f>
        <v>Clothing</v>
      </c>
      <c r="G1427" t="str">
        <f>UPPER('task 1'!C1425)</f>
        <v>NORTH</v>
      </c>
      <c r="H1427" t="str">
        <f t="shared" si="66"/>
        <v>CLOTHING</v>
      </c>
      <c r="L1427" t="str">
        <f t="shared" si="67"/>
        <v>north</v>
      </c>
      <c r="M1427" t="str">
        <f t="shared" si="68"/>
        <v>clothing</v>
      </c>
    </row>
    <row r="1428" spans="2:13">
      <c r="B1428" t="str">
        <f>TRIM(Table24[[#This Row],[Region]])</f>
        <v>West</v>
      </c>
      <c r="C1428" t="str">
        <f>TRIM(Table24[[#This Row],[Product Category]])</f>
        <v>Furniture</v>
      </c>
      <c r="G1428" t="str">
        <f>UPPER('task 1'!C1426)</f>
        <v>WEST</v>
      </c>
      <c r="H1428" t="str">
        <f t="shared" si="66"/>
        <v>FURNITURE</v>
      </c>
      <c r="L1428" t="str">
        <f t="shared" si="67"/>
        <v>west</v>
      </c>
      <c r="M1428" t="str">
        <f t="shared" si="68"/>
        <v>furniture</v>
      </c>
    </row>
    <row r="1429" spans="2:13">
      <c r="B1429" t="str">
        <f>TRIM(Table24[[#This Row],[Region]])</f>
        <v>South</v>
      </c>
      <c r="C1429" t="str">
        <f>TRIM(Table24[[#This Row],[Product Category]])</f>
        <v>Clothing</v>
      </c>
      <c r="G1429" t="str">
        <f>UPPER('task 1'!C1427)</f>
        <v>EAST</v>
      </c>
      <c r="H1429" t="str">
        <f t="shared" si="66"/>
        <v>CLOTHING</v>
      </c>
      <c r="L1429" t="str">
        <f t="shared" si="67"/>
        <v>east</v>
      </c>
      <c r="M1429" t="str">
        <f t="shared" si="68"/>
        <v>clothing</v>
      </c>
    </row>
    <row r="1430" spans="2:13">
      <c r="B1430" t="str">
        <f>TRIM(Table24[[#This Row],[Region]])</f>
        <v>South</v>
      </c>
      <c r="C1430" t="str">
        <f>TRIM(Table24[[#This Row],[Product Category]])</f>
        <v>Electronics</v>
      </c>
      <c r="G1430" t="str">
        <f>UPPER('task 1'!C1428)</f>
        <v>WEST</v>
      </c>
      <c r="H1430" t="str">
        <f t="shared" si="66"/>
        <v>ELECTRONICS</v>
      </c>
      <c r="L1430" t="str">
        <f t="shared" si="67"/>
        <v>west</v>
      </c>
      <c r="M1430" t="str">
        <f t="shared" si="68"/>
        <v>electronics</v>
      </c>
    </row>
    <row r="1431" spans="2:13">
      <c r="B1431" t="str">
        <f>TRIM(Table24[[#This Row],[Region]])</f>
        <v>West</v>
      </c>
      <c r="C1431" t="str">
        <f>TRIM(Table24[[#This Row],[Product Category]])</f>
        <v>Furniture</v>
      </c>
      <c r="G1431" t="str">
        <f>UPPER('task 1'!C1429)</f>
        <v>SOUTH</v>
      </c>
      <c r="H1431" t="str">
        <f t="shared" si="66"/>
        <v>FURNITURE</v>
      </c>
      <c r="L1431" t="str">
        <f t="shared" si="67"/>
        <v>south</v>
      </c>
      <c r="M1431" t="str">
        <f t="shared" si="68"/>
        <v>furniture</v>
      </c>
    </row>
    <row r="1432" spans="2:13">
      <c r="B1432" t="str">
        <f>TRIM(Table24[[#This Row],[Region]])</f>
        <v>West</v>
      </c>
      <c r="C1432" t="str">
        <f>TRIM(Table24[[#This Row],[Product Category]])</f>
        <v>Groceries</v>
      </c>
      <c r="G1432" t="str">
        <f>UPPER('task 1'!C1430)</f>
        <v>SOUTH</v>
      </c>
      <c r="H1432" t="str">
        <f t="shared" si="66"/>
        <v>GROCERIES</v>
      </c>
      <c r="L1432" t="str">
        <f t="shared" si="67"/>
        <v>south</v>
      </c>
      <c r="M1432" t="str">
        <f t="shared" si="68"/>
        <v>groceries</v>
      </c>
    </row>
    <row r="1433" spans="2:13">
      <c r="B1433" t="str">
        <f>TRIM(Table24[[#This Row],[Region]])</f>
        <v>East</v>
      </c>
      <c r="C1433" t="str">
        <f>TRIM(Table24[[#This Row],[Product Category]])</f>
        <v>Sports</v>
      </c>
      <c r="G1433" t="str">
        <f>UPPER('task 1'!C1431)</f>
        <v>WEST</v>
      </c>
      <c r="H1433" t="str">
        <f t="shared" si="66"/>
        <v>SPORTS</v>
      </c>
      <c r="L1433" t="str">
        <f t="shared" si="67"/>
        <v>west</v>
      </c>
      <c r="M1433" t="str">
        <f t="shared" si="68"/>
        <v>sports</v>
      </c>
    </row>
    <row r="1434" spans="2:13">
      <c r="B1434" t="str">
        <f>TRIM(Table24[[#This Row],[Region]])</f>
        <v>West</v>
      </c>
      <c r="C1434" t="str">
        <f>TRIM(Table24[[#This Row],[Product Category]])</f>
        <v>Electronics</v>
      </c>
      <c r="G1434" t="str">
        <f>UPPER('task 1'!C1432)</f>
        <v>WEST</v>
      </c>
      <c r="H1434" t="str">
        <f t="shared" si="66"/>
        <v>ELECTRONICS</v>
      </c>
      <c r="L1434" t="str">
        <f t="shared" si="67"/>
        <v>west</v>
      </c>
      <c r="M1434" t="str">
        <f t="shared" si="68"/>
        <v>electronics</v>
      </c>
    </row>
    <row r="1435" spans="2:13">
      <c r="B1435" t="str">
        <f>TRIM(Table24[[#This Row],[Region]])</f>
        <v>North</v>
      </c>
      <c r="C1435" t="str">
        <f>TRIM(Table24[[#This Row],[Product Category]])</f>
        <v>Furniture</v>
      </c>
      <c r="G1435" t="str">
        <f>UPPER('task 1'!C1433)</f>
        <v>EAST</v>
      </c>
      <c r="H1435" t="str">
        <f t="shared" si="66"/>
        <v>FURNITURE</v>
      </c>
      <c r="L1435" t="str">
        <f t="shared" si="67"/>
        <v>east</v>
      </c>
      <c r="M1435" t="str">
        <f t="shared" si="68"/>
        <v>furniture</v>
      </c>
    </row>
    <row r="1436" spans="2:13">
      <c r="B1436" t="str">
        <f>TRIM(Table24[[#This Row],[Region]])</f>
        <v>North</v>
      </c>
      <c r="C1436" t="str">
        <f>TRIM(Table24[[#This Row],[Product Category]])</f>
        <v>Electronics</v>
      </c>
      <c r="G1436" t="str">
        <f>UPPER('task 1'!C1434)</f>
        <v>WEST</v>
      </c>
      <c r="H1436" t="str">
        <f t="shared" si="66"/>
        <v>ELECTRONICS</v>
      </c>
      <c r="L1436" t="str">
        <f t="shared" si="67"/>
        <v>west</v>
      </c>
      <c r="M1436" t="str">
        <f t="shared" si="68"/>
        <v>electronics</v>
      </c>
    </row>
    <row r="1437" spans="2:13">
      <c r="B1437" t="str">
        <f>TRIM(Table24[[#This Row],[Region]])</f>
        <v>South</v>
      </c>
      <c r="C1437" t="str">
        <f>TRIM(Table24[[#This Row],[Product Category]])</f>
        <v>Electronics</v>
      </c>
      <c r="G1437" t="str">
        <f>UPPER('task 1'!C1435)</f>
        <v>NORTH</v>
      </c>
      <c r="H1437" t="str">
        <f t="shared" si="66"/>
        <v>ELECTRONICS</v>
      </c>
      <c r="L1437" t="str">
        <f t="shared" si="67"/>
        <v>north</v>
      </c>
      <c r="M1437" t="str">
        <f t="shared" si="68"/>
        <v>electronics</v>
      </c>
    </row>
    <row r="1438" spans="2:13">
      <c r="B1438" t="str">
        <f>TRIM(Table24[[#This Row],[Region]])</f>
        <v>West</v>
      </c>
      <c r="C1438" t="str">
        <f>TRIM(Table24[[#This Row],[Product Category]])</f>
        <v>Electronics</v>
      </c>
      <c r="G1438" t="str">
        <f>UPPER('task 1'!C1436)</f>
        <v>NORTH</v>
      </c>
      <c r="H1438" t="str">
        <f t="shared" si="66"/>
        <v>ELECTRONICS</v>
      </c>
      <c r="L1438" t="str">
        <f t="shared" si="67"/>
        <v>north</v>
      </c>
      <c r="M1438" t="str">
        <f t="shared" si="68"/>
        <v>electronics</v>
      </c>
    </row>
    <row r="1439" spans="2:13">
      <c r="B1439" t="str">
        <f>TRIM(Table24[[#This Row],[Region]])</f>
        <v>South</v>
      </c>
      <c r="C1439" t="str">
        <f>TRIM(Table24[[#This Row],[Product Category]])</f>
        <v>Sports</v>
      </c>
      <c r="G1439" t="str">
        <f>UPPER('task 1'!C1437)</f>
        <v>SOUTH</v>
      </c>
      <c r="H1439" t="str">
        <f t="shared" si="66"/>
        <v>SPORTS</v>
      </c>
      <c r="L1439" t="str">
        <f t="shared" si="67"/>
        <v>south</v>
      </c>
      <c r="M1439" t="str">
        <f t="shared" si="68"/>
        <v>sports</v>
      </c>
    </row>
    <row r="1440" spans="2:13">
      <c r="B1440" t="str">
        <f>TRIM(Table24[[#This Row],[Region]])</f>
        <v>East</v>
      </c>
      <c r="C1440" t="str">
        <f>TRIM(Table24[[#This Row],[Product Category]])</f>
        <v>Sports</v>
      </c>
      <c r="G1440" t="str">
        <f>UPPER('task 1'!C1438)</f>
        <v>WEST</v>
      </c>
      <c r="H1440" t="str">
        <f t="shared" si="66"/>
        <v>SPORTS</v>
      </c>
      <c r="L1440" t="str">
        <f t="shared" si="67"/>
        <v>west</v>
      </c>
      <c r="M1440" t="str">
        <f t="shared" si="68"/>
        <v>sports</v>
      </c>
    </row>
    <row r="1441" spans="2:13">
      <c r="B1441" t="str">
        <f>TRIM(Table24[[#This Row],[Region]])</f>
        <v>North</v>
      </c>
      <c r="C1441" t="str">
        <f>TRIM(Table24[[#This Row],[Product Category]])</f>
        <v>Sports</v>
      </c>
      <c r="G1441" t="str">
        <f>UPPER('task 1'!C1439)</f>
        <v>SOUTH</v>
      </c>
      <c r="H1441" t="str">
        <f t="shared" si="66"/>
        <v>SPORTS</v>
      </c>
      <c r="L1441" t="str">
        <f t="shared" si="67"/>
        <v>south</v>
      </c>
      <c r="M1441" t="str">
        <f t="shared" si="68"/>
        <v>sports</v>
      </c>
    </row>
    <row r="1442" spans="2:13">
      <c r="B1442" t="str">
        <f>TRIM(Table24[[#This Row],[Region]])</f>
        <v>West</v>
      </c>
      <c r="C1442" t="str">
        <f>TRIM(Table24[[#This Row],[Product Category]])</f>
        <v>Furniture</v>
      </c>
      <c r="G1442" t="str">
        <f>UPPER('task 1'!C1440)</f>
        <v>EAST</v>
      </c>
      <c r="H1442" t="str">
        <f t="shared" si="66"/>
        <v>FURNITURE</v>
      </c>
      <c r="L1442" t="str">
        <f t="shared" si="67"/>
        <v>east</v>
      </c>
      <c r="M1442" t="str">
        <f t="shared" si="68"/>
        <v>furniture</v>
      </c>
    </row>
    <row r="1443" spans="2:13">
      <c r="B1443" t="str">
        <f>TRIM(Table24[[#This Row],[Region]])</f>
        <v>West</v>
      </c>
      <c r="C1443" t="str">
        <f>TRIM(Table24[[#This Row],[Product Category]])</f>
        <v>Electronics</v>
      </c>
      <c r="G1443" t="str">
        <f>UPPER('task 1'!C1441)</f>
        <v>NORTH</v>
      </c>
      <c r="H1443" t="str">
        <f t="shared" si="66"/>
        <v>ELECTRONICS</v>
      </c>
      <c r="L1443" t="str">
        <f t="shared" si="67"/>
        <v>north</v>
      </c>
      <c r="M1443" t="str">
        <f t="shared" si="68"/>
        <v>electronics</v>
      </c>
    </row>
    <row r="1444" spans="2:13">
      <c r="B1444" t="str">
        <f>TRIM(Table24[[#This Row],[Region]])</f>
        <v>West</v>
      </c>
      <c r="C1444" t="str">
        <f>TRIM(Table24[[#This Row],[Product Category]])</f>
        <v>Clothing</v>
      </c>
      <c r="G1444" t="str">
        <f>UPPER('task 1'!C1442)</f>
        <v>WEST</v>
      </c>
      <c r="H1444" t="str">
        <f t="shared" si="66"/>
        <v>CLOTHING</v>
      </c>
      <c r="L1444" t="str">
        <f t="shared" si="67"/>
        <v>west</v>
      </c>
      <c r="M1444" t="str">
        <f t="shared" si="68"/>
        <v>clothing</v>
      </c>
    </row>
    <row r="1445" spans="2:13">
      <c r="B1445" t="str">
        <f>TRIM(Table24[[#This Row],[Region]])</f>
        <v>South</v>
      </c>
      <c r="C1445" t="str">
        <f>TRIM(Table24[[#This Row],[Product Category]])</f>
        <v>Furniture</v>
      </c>
      <c r="G1445" t="str">
        <f>UPPER('task 1'!C1443)</f>
        <v>WEST</v>
      </c>
      <c r="H1445" t="str">
        <f t="shared" si="66"/>
        <v>FURNITURE</v>
      </c>
      <c r="L1445" t="str">
        <f t="shared" si="67"/>
        <v>west</v>
      </c>
      <c r="M1445" t="str">
        <f t="shared" si="68"/>
        <v>furniture</v>
      </c>
    </row>
    <row r="1446" spans="2:13">
      <c r="B1446" t="str">
        <f>TRIM(Table24[[#This Row],[Region]])</f>
        <v>West</v>
      </c>
      <c r="C1446" t="str">
        <f>TRIM(Table24[[#This Row],[Product Category]])</f>
        <v>Clothing</v>
      </c>
      <c r="G1446" t="str">
        <f>UPPER('task 1'!C1444)</f>
        <v>WEST</v>
      </c>
      <c r="H1446" t="str">
        <f t="shared" si="66"/>
        <v>CLOTHING</v>
      </c>
      <c r="L1446" t="str">
        <f t="shared" si="67"/>
        <v>west</v>
      </c>
      <c r="M1446" t="str">
        <f t="shared" si="68"/>
        <v>clothing</v>
      </c>
    </row>
    <row r="1447" spans="2:13">
      <c r="B1447" t="str">
        <f>TRIM(Table24[[#This Row],[Region]])</f>
        <v>South</v>
      </c>
      <c r="C1447" t="str">
        <f>TRIM(Table24[[#This Row],[Product Category]])</f>
        <v>Sports</v>
      </c>
      <c r="G1447" t="str">
        <f>UPPER('task 1'!C1445)</f>
        <v>SOUTH</v>
      </c>
      <c r="H1447" t="str">
        <f t="shared" si="66"/>
        <v>SPORTS</v>
      </c>
      <c r="L1447" t="str">
        <f t="shared" si="67"/>
        <v>south</v>
      </c>
      <c r="M1447" t="str">
        <f t="shared" si="68"/>
        <v>sports</v>
      </c>
    </row>
    <row r="1448" spans="2:13">
      <c r="B1448" t="str">
        <f>TRIM(Table24[[#This Row],[Region]])</f>
        <v>East</v>
      </c>
      <c r="C1448" t="str">
        <f>TRIM(Table24[[#This Row],[Product Category]])</f>
        <v>Electronics</v>
      </c>
      <c r="G1448" t="str">
        <f>UPPER('task 1'!C1446)</f>
        <v>WEST</v>
      </c>
      <c r="H1448" t="str">
        <f t="shared" si="66"/>
        <v>ELECTRONICS</v>
      </c>
      <c r="L1448" t="str">
        <f t="shared" si="67"/>
        <v>west</v>
      </c>
      <c r="M1448" t="str">
        <f t="shared" si="68"/>
        <v>electronics</v>
      </c>
    </row>
    <row r="1449" spans="2:13">
      <c r="B1449" t="str">
        <f>TRIM(Table24[[#This Row],[Region]])</f>
        <v>North</v>
      </c>
      <c r="C1449" t="str">
        <f>TRIM(Table24[[#This Row],[Product Category]])</f>
        <v>Electronics</v>
      </c>
      <c r="G1449" t="str">
        <f>UPPER('task 1'!C1447)</f>
        <v>SOUTH</v>
      </c>
      <c r="H1449" t="str">
        <f t="shared" si="66"/>
        <v>ELECTRONICS</v>
      </c>
      <c r="L1449" t="str">
        <f t="shared" si="67"/>
        <v>south</v>
      </c>
      <c r="M1449" t="str">
        <f t="shared" si="68"/>
        <v>electronics</v>
      </c>
    </row>
    <row r="1450" spans="2:13">
      <c r="B1450" t="str">
        <f>TRIM(Table24[[#This Row],[Region]])</f>
        <v>South</v>
      </c>
      <c r="C1450" t="str">
        <f>TRIM(Table24[[#This Row],[Product Category]])</f>
        <v>Furniture</v>
      </c>
      <c r="G1450" t="str">
        <f>UPPER('task 1'!C1448)</f>
        <v>EAST</v>
      </c>
      <c r="H1450" t="str">
        <f t="shared" si="66"/>
        <v>FURNITURE</v>
      </c>
      <c r="L1450" t="str">
        <f t="shared" si="67"/>
        <v>east</v>
      </c>
      <c r="M1450" t="str">
        <f t="shared" si="68"/>
        <v>furniture</v>
      </c>
    </row>
    <row r="1451" spans="2:13">
      <c r="B1451" t="str">
        <f>TRIM(Table24[[#This Row],[Region]])</f>
        <v>West</v>
      </c>
      <c r="C1451" t="str">
        <f>TRIM(Table24[[#This Row],[Product Category]])</f>
        <v>Clothing</v>
      </c>
      <c r="G1451" t="str">
        <f>UPPER('task 1'!C1449)</f>
        <v>NORTH</v>
      </c>
      <c r="H1451" t="str">
        <f t="shared" si="66"/>
        <v>CLOTHING</v>
      </c>
      <c r="L1451" t="str">
        <f t="shared" si="67"/>
        <v>north</v>
      </c>
      <c r="M1451" t="str">
        <f t="shared" si="68"/>
        <v>clothing</v>
      </c>
    </row>
    <row r="1452" spans="2:13">
      <c r="B1452" t="str">
        <f>TRIM(Table24[[#This Row],[Region]])</f>
        <v>North</v>
      </c>
      <c r="C1452" t="str">
        <f>TRIM(Table24[[#This Row],[Product Category]])</f>
        <v>Sports</v>
      </c>
      <c r="G1452" t="str">
        <f>UPPER('task 1'!C1450)</f>
        <v>SOUTH</v>
      </c>
      <c r="H1452" t="str">
        <f t="shared" si="66"/>
        <v>SPORTS</v>
      </c>
      <c r="L1452" t="str">
        <f t="shared" si="67"/>
        <v>south</v>
      </c>
      <c r="M1452" t="str">
        <f t="shared" si="68"/>
        <v>sports</v>
      </c>
    </row>
    <row r="1453" spans="2:13">
      <c r="B1453" t="str">
        <f>TRIM(Table24[[#This Row],[Region]])</f>
        <v>North</v>
      </c>
      <c r="C1453" t="str">
        <f>TRIM(Table24[[#This Row],[Product Category]])</f>
        <v>Electronics</v>
      </c>
      <c r="G1453" t="str">
        <f>UPPER('task 1'!C1451)</f>
        <v>WEST</v>
      </c>
      <c r="H1453" t="str">
        <f t="shared" si="66"/>
        <v>ELECTRONICS</v>
      </c>
      <c r="L1453" t="str">
        <f t="shared" si="67"/>
        <v>west</v>
      </c>
      <c r="M1453" t="str">
        <f t="shared" si="68"/>
        <v>electronics</v>
      </c>
    </row>
    <row r="1454" spans="2:13">
      <c r="B1454" t="str">
        <f>TRIM(Table24[[#This Row],[Region]])</f>
        <v>East</v>
      </c>
      <c r="C1454" t="str">
        <f>TRIM(Table24[[#This Row],[Product Category]])</f>
        <v>Electronics</v>
      </c>
      <c r="G1454" t="str">
        <f>UPPER('task 1'!C1452)</f>
        <v>NORTH</v>
      </c>
      <c r="H1454" t="str">
        <f t="shared" si="66"/>
        <v>ELECTRONICS</v>
      </c>
      <c r="L1454" t="str">
        <f t="shared" si="67"/>
        <v>north</v>
      </c>
      <c r="M1454" t="str">
        <f t="shared" si="68"/>
        <v>electronics</v>
      </c>
    </row>
    <row r="1455" spans="2:13">
      <c r="B1455" t="str">
        <f>TRIM(Table24[[#This Row],[Region]])</f>
        <v>East</v>
      </c>
      <c r="C1455" t="str">
        <f>TRIM(Table24[[#This Row],[Product Category]])</f>
        <v>Electronics</v>
      </c>
      <c r="G1455" t="str">
        <f>UPPER('task 1'!C1453)</f>
        <v>NORTH</v>
      </c>
      <c r="H1455" t="str">
        <f t="shared" si="66"/>
        <v>ELECTRONICS</v>
      </c>
      <c r="L1455" t="str">
        <f t="shared" si="67"/>
        <v>north</v>
      </c>
      <c r="M1455" t="str">
        <f t="shared" si="68"/>
        <v>electronics</v>
      </c>
    </row>
    <row r="1456" spans="2:13">
      <c r="B1456" t="str">
        <f>TRIM(Table24[[#This Row],[Region]])</f>
        <v>East</v>
      </c>
      <c r="C1456" t="str">
        <f>TRIM(Table24[[#This Row],[Product Category]])</f>
        <v>Groceries</v>
      </c>
      <c r="G1456" t="str">
        <f>UPPER('task 1'!C1454)</f>
        <v>EAST</v>
      </c>
      <c r="H1456" t="str">
        <f t="shared" si="66"/>
        <v>GROCERIES</v>
      </c>
      <c r="L1456" t="str">
        <f t="shared" si="67"/>
        <v>east</v>
      </c>
      <c r="M1456" t="str">
        <f t="shared" si="68"/>
        <v>groceries</v>
      </c>
    </row>
    <row r="1457" spans="2:13">
      <c r="B1457" t="str">
        <f>TRIM(Table24[[#This Row],[Region]])</f>
        <v>South</v>
      </c>
      <c r="C1457" t="str">
        <f>TRIM(Table24[[#This Row],[Product Category]])</f>
        <v>Furniture</v>
      </c>
      <c r="G1457" t="str">
        <f>UPPER('task 1'!C1455)</f>
        <v>EAST</v>
      </c>
      <c r="H1457" t="str">
        <f t="shared" si="66"/>
        <v>FURNITURE</v>
      </c>
      <c r="L1457" t="str">
        <f t="shared" si="67"/>
        <v>east</v>
      </c>
      <c r="M1457" t="str">
        <f t="shared" si="68"/>
        <v>furniture</v>
      </c>
    </row>
    <row r="1458" spans="2:13">
      <c r="B1458" t="str">
        <f>TRIM(Table24[[#This Row],[Region]])</f>
        <v>East</v>
      </c>
      <c r="C1458" t="str">
        <f>TRIM(Table24[[#This Row],[Product Category]])</f>
        <v>Furniture</v>
      </c>
      <c r="G1458" t="str">
        <f>UPPER('task 1'!C1456)</f>
        <v>EAST</v>
      </c>
      <c r="H1458" t="str">
        <f t="shared" si="66"/>
        <v>FURNITURE</v>
      </c>
      <c r="L1458" t="str">
        <f t="shared" si="67"/>
        <v>east</v>
      </c>
      <c r="M1458" t="str">
        <f t="shared" si="68"/>
        <v>furniture</v>
      </c>
    </row>
    <row r="1459" spans="2:13">
      <c r="B1459" t="str">
        <f>TRIM(Table24[[#This Row],[Region]])</f>
        <v>North</v>
      </c>
      <c r="C1459" t="str">
        <f>TRIM(Table24[[#This Row],[Product Category]])</f>
        <v>Sports</v>
      </c>
      <c r="G1459" t="str">
        <f>UPPER('task 1'!C1457)</f>
        <v>SOUTH</v>
      </c>
      <c r="H1459" t="str">
        <f t="shared" si="66"/>
        <v>SPORTS</v>
      </c>
      <c r="L1459" t="str">
        <f t="shared" si="67"/>
        <v>south</v>
      </c>
      <c r="M1459" t="str">
        <f t="shared" si="68"/>
        <v>sports</v>
      </c>
    </row>
    <row r="1460" spans="2:13">
      <c r="B1460" t="str">
        <f>TRIM(Table24[[#This Row],[Region]])</f>
        <v>North</v>
      </c>
      <c r="C1460" t="str">
        <f>TRIM(Table24[[#This Row],[Product Category]])</f>
        <v>Furniture</v>
      </c>
      <c r="G1460" t="str">
        <f>UPPER('task 1'!C1458)</f>
        <v>EAST</v>
      </c>
      <c r="H1460" t="str">
        <f t="shared" si="66"/>
        <v>FURNITURE</v>
      </c>
      <c r="L1460" t="str">
        <f t="shared" si="67"/>
        <v>east</v>
      </c>
      <c r="M1460" t="str">
        <f t="shared" si="68"/>
        <v>furniture</v>
      </c>
    </row>
    <row r="1461" spans="2:13">
      <c r="B1461" t="str">
        <f>TRIM(Table24[[#This Row],[Region]])</f>
        <v>South</v>
      </c>
      <c r="C1461" t="str">
        <f>TRIM(Table24[[#This Row],[Product Category]])</f>
        <v>Electronics</v>
      </c>
      <c r="G1461" t="str">
        <f>UPPER('task 1'!C1459)</f>
        <v>NORTH</v>
      </c>
      <c r="H1461" t="str">
        <f t="shared" si="66"/>
        <v>ELECTRONICS</v>
      </c>
      <c r="L1461" t="str">
        <f t="shared" si="67"/>
        <v>north</v>
      </c>
      <c r="M1461" t="str">
        <f t="shared" si="68"/>
        <v>electronics</v>
      </c>
    </row>
    <row r="1462" spans="2:13">
      <c r="B1462" t="str">
        <f>TRIM(Table24[[#This Row],[Region]])</f>
        <v>West</v>
      </c>
      <c r="C1462" t="str">
        <f>TRIM(Table24[[#This Row],[Product Category]])</f>
        <v>Furniture</v>
      </c>
      <c r="G1462" t="str">
        <f>UPPER('task 1'!C1460)</f>
        <v>NORTH</v>
      </c>
      <c r="H1462" t="str">
        <f t="shared" si="66"/>
        <v>FURNITURE</v>
      </c>
      <c r="L1462" t="str">
        <f t="shared" si="67"/>
        <v>north</v>
      </c>
      <c r="M1462" t="str">
        <f t="shared" si="68"/>
        <v>furniture</v>
      </c>
    </row>
    <row r="1463" spans="2:13">
      <c r="B1463" t="str">
        <f>TRIM(Table24[[#This Row],[Region]])</f>
        <v>South</v>
      </c>
      <c r="C1463" t="str">
        <f>TRIM(Table24[[#This Row],[Product Category]])</f>
        <v>Sports</v>
      </c>
      <c r="G1463" t="str">
        <f>UPPER('task 1'!C1461)</f>
        <v>SOUTH</v>
      </c>
      <c r="H1463" t="str">
        <f t="shared" si="66"/>
        <v>SPORTS</v>
      </c>
      <c r="L1463" t="str">
        <f t="shared" si="67"/>
        <v>south</v>
      </c>
      <c r="M1463" t="str">
        <f t="shared" si="68"/>
        <v>sports</v>
      </c>
    </row>
    <row r="1464" spans="2:13">
      <c r="B1464" t="str">
        <f>TRIM(Table24[[#This Row],[Region]])</f>
        <v>West</v>
      </c>
      <c r="C1464" t="str">
        <f>TRIM(Table24[[#This Row],[Product Category]])</f>
        <v>Groceries</v>
      </c>
      <c r="G1464" t="str">
        <f>UPPER('task 1'!C1462)</f>
        <v>WEST</v>
      </c>
      <c r="H1464" t="str">
        <f t="shared" si="66"/>
        <v>GROCERIES</v>
      </c>
      <c r="L1464" t="str">
        <f t="shared" si="67"/>
        <v>west</v>
      </c>
      <c r="M1464" t="str">
        <f t="shared" si="68"/>
        <v>groceries</v>
      </c>
    </row>
    <row r="1465" spans="2:13">
      <c r="B1465" t="str">
        <f>TRIM(Table24[[#This Row],[Region]])</f>
        <v>East</v>
      </c>
      <c r="C1465" t="str">
        <f>TRIM(Table24[[#This Row],[Product Category]])</f>
        <v>Sports</v>
      </c>
      <c r="G1465" t="str">
        <f>UPPER('task 1'!C1463)</f>
        <v>SOUTH</v>
      </c>
      <c r="H1465" t="str">
        <f t="shared" si="66"/>
        <v>SPORTS</v>
      </c>
      <c r="L1465" t="str">
        <f t="shared" si="67"/>
        <v>south</v>
      </c>
      <c r="M1465" t="str">
        <f t="shared" si="68"/>
        <v>sports</v>
      </c>
    </row>
    <row r="1466" spans="2:13">
      <c r="B1466" t="str">
        <f>TRIM(Table24[[#This Row],[Region]])</f>
        <v>North</v>
      </c>
      <c r="C1466" t="str">
        <f>TRIM(Table24[[#This Row],[Product Category]])</f>
        <v>Electronics</v>
      </c>
      <c r="G1466" t="str">
        <f>UPPER('task 1'!C1464)</f>
        <v>WEST</v>
      </c>
      <c r="H1466" t="str">
        <f t="shared" si="66"/>
        <v>ELECTRONICS</v>
      </c>
      <c r="L1466" t="str">
        <f t="shared" si="67"/>
        <v>west</v>
      </c>
      <c r="M1466" t="str">
        <f t="shared" si="68"/>
        <v>electronics</v>
      </c>
    </row>
    <row r="1467" spans="2:13">
      <c r="B1467" t="str">
        <f>TRIM(Table24[[#This Row],[Region]])</f>
        <v>North</v>
      </c>
      <c r="C1467" t="str">
        <f>TRIM(Table24[[#This Row],[Product Category]])</f>
        <v>Electronics</v>
      </c>
      <c r="G1467" t="str">
        <f>UPPER('task 1'!C1465)</f>
        <v>EAST</v>
      </c>
      <c r="H1467" t="str">
        <f t="shared" si="66"/>
        <v>ELECTRONICS</v>
      </c>
      <c r="L1467" t="str">
        <f t="shared" si="67"/>
        <v>east</v>
      </c>
      <c r="M1467" t="str">
        <f t="shared" si="68"/>
        <v>electronics</v>
      </c>
    </row>
    <row r="1468" spans="2:13">
      <c r="B1468" t="str">
        <f>TRIM(Table24[[#This Row],[Region]])</f>
        <v>West</v>
      </c>
      <c r="C1468" t="str">
        <f>TRIM(Table24[[#This Row],[Product Category]])</f>
        <v>Groceries</v>
      </c>
      <c r="G1468" t="str">
        <f>UPPER('task 1'!C1466)</f>
        <v>NORTH</v>
      </c>
      <c r="H1468" t="str">
        <f t="shared" si="66"/>
        <v>GROCERIES</v>
      </c>
      <c r="L1468" t="str">
        <f t="shared" si="67"/>
        <v>north</v>
      </c>
      <c r="M1468" t="str">
        <f t="shared" si="68"/>
        <v>groceries</v>
      </c>
    </row>
    <row r="1469" spans="2:13">
      <c r="B1469" t="str">
        <f>TRIM(Table24[[#This Row],[Region]])</f>
        <v>West</v>
      </c>
      <c r="C1469" t="str">
        <f>TRIM(Table24[[#This Row],[Product Category]])</f>
        <v>Electronics</v>
      </c>
      <c r="G1469" t="str">
        <f>UPPER('task 1'!C1467)</f>
        <v>NORTH</v>
      </c>
      <c r="H1469" t="str">
        <f t="shared" si="66"/>
        <v>ELECTRONICS</v>
      </c>
      <c r="L1469" t="str">
        <f t="shared" si="67"/>
        <v>north</v>
      </c>
      <c r="M1469" t="str">
        <f t="shared" si="68"/>
        <v>electronics</v>
      </c>
    </row>
    <row r="1470" spans="2:13">
      <c r="B1470" t="str">
        <f>TRIM(Table24[[#This Row],[Region]])</f>
        <v>South</v>
      </c>
      <c r="C1470" t="str">
        <f>TRIM(Table24[[#This Row],[Product Category]])</f>
        <v>Sports</v>
      </c>
      <c r="G1470" t="str">
        <f>UPPER('task 1'!C1468)</f>
        <v>WEST</v>
      </c>
      <c r="H1470" t="str">
        <f t="shared" si="66"/>
        <v>SPORTS</v>
      </c>
      <c r="L1470" t="str">
        <f t="shared" si="67"/>
        <v>west</v>
      </c>
      <c r="M1470" t="str">
        <f t="shared" si="68"/>
        <v>sports</v>
      </c>
    </row>
    <row r="1471" spans="2:13">
      <c r="B1471" t="str">
        <f>TRIM(Table24[[#This Row],[Region]])</f>
        <v>North</v>
      </c>
      <c r="C1471" t="str">
        <f>TRIM(Table24[[#This Row],[Product Category]])</f>
        <v>Electronics</v>
      </c>
      <c r="G1471" t="str">
        <f>UPPER('task 1'!C1469)</f>
        <v>WEST</v>
      </c>
      <c r="H1471" t="str">
        <f t="shared" si="66"/>
        <v>ELECTRONICS</v>
      </c>
      <c r="L1471" t="str">
        <f t="shared" si="67"/>
        <v>west</v>
      </c>
      <c r="M1471" t="str">
        <f t="shared" si="68"/>
        <v>electronics</v>
      </c>
    </row>
    <row r="1472" spans="2:13">
      <c r="B1472" t="str">
        <f>TRIM(Table24[[#This Row],[Region]])</f>
        <v>North</v>
      </c>
      <c r="C1472" t="str">
        <f>TRIM(Table24[[#This Row],[Product Category]])</f>
        <v>Sports</v>
      </c>
      <c r="G1472" t="str">
        <f>UPPER('task 1'!C1470)</f>
        <v>SOUTH</v>
      </c>
      <c r="H1472" t="str">
        <f t="shared" si="66"/>
        <v>SPORTS</v>
      </c>
      <c r="L1472" t="str">
        <f t="shared" si="67"/>
        <v>south</v>
      </c>
      <c r="M1472" t="str">
        <f t="shared" si="68"/>
        <v>sports</v>
      </c>
    </row>
    <row r="1473" spans="2:13">
      <c r="B1473" t="str">
        <f>TRIM(Table24[[#This Row],[Region]])</f>
        <v>West</v>
      </c>
      <c r="C1473" t="str">
        <f>TRIM(Table24[[#This Row],[Product Category]])</f>
        <v>Groceries</v>
      </c>
      <c r="G1473" t="str">
        <f>UPPER('task 1'!C1471)</f>
        <v>NORTH</v>
      </c>
      <c r="H1473" t="str">
        <f t="shared" si="66"/>
        <v>GROCERIES</v>
      </c>
      <c r="L1473" t="str">
        <f t="shared" si="67"/>
        <v>north</v>
      </c>
      <c r="M1473" t="str">
        <f t="shared" si="68"/>
        <v>groceries</v>
      </c>
    </row>
    <row r="1474" spans="2:13">
      <c r="B1474" t="str">
        <f>TRIM(Table24[[#This Row],[Region]])</f>
        <v>South</v>
      </c>
      <c r="C1474" t="str">
        <f>TRIM(Table24[[#This Row],[Product Category]])</f>
        <v>Furniture</v>
      </c>
      <c r="G1474" t="str">
        <f>UPPER('task 1'!C1472)</f>
        <v>NORTH</v>
      </c>
      <c r="H1474" t="str">
        <f t="shared" si="66"/>
        <v>FURNITURE</v>
      </c>
      <c r="L1474" t="str">
        <f t="shared" si="67"/>
        <v>north</v>
      </c>
      <c r="M1474" t="str">
        <f t="shared" si="68"/>
        <v>furniture</v>
      </c>
    </row>
    <row r="1475" spans="2:13">
      <c r="B1475" t="str">
        <f>TRIM(Table24[[#This Row],[Region]])</f>
        <v>South</v>
      </c>
      <c r="C1475" t="str">
        <f>TRIM(Table24[[#This Row],[Product Category]])</f>
        <v>Groceries</v>
      </c>
      <c r="G1475" t="str">
        <f>UPPER('task 1'!C1473)</f>
        <v>WEST</v>
      </c>
      <c r="H1475" t="str">
        <f t="shared" si="66"/>
        <v>GROCERIES</v>
      </c>
      <c r="L1475" t="str">
        <f t="shared" si="67"/>
        <v>west</v>
      </c>
      <c r="M1475" t="str">
        <f t="shared" si="68"/>
        <v>groceries</v>
      </c>
    </row>
    <row r="1476" spans="2:13">
      <c r="B1476" t="str">
        <f>TRIM(Table24[[#This Row],[Region]])</f>
        <v>East</v>
      </c>
      <c r="C1476" t="str">
        <f>TRIM(Table24[[#This Row],[Product Category]])</f>
        <v>Electronics</v>
      </c>
      <c r="G1476" t="str">
        <f>UPPER('task 1'!C1474)</f>
        <v>SOUTH</v>
      </c>
      <c r="H1476" t="str">
        <f t="shared" si="66"/>
        <v>ELECTRONICS</v>
      </c>
      <c r="L1476" t="str">
        <f t="shared" si="67"/>
        <v>south</v>
      </c>
      <c r="M1476" t="str">
        <f t="shared" si="68"/>
        <v>electronics</v>
      </c>
    </row>
    <row r="1477" spans="2:13">
      <c r="B1477" t="str">
        <f>TRIM(Table24[[#This Row],[Region]])</f>
        <v>East</v>
      </c>
      <c r="C1477" t="str">
        <f>TRIM(Table24[[#This Row],[Product Category]])</f>
        <v>Sports</v>
      </c>
      <c r="G1477" t="str">
        <f>UPPER('task 1'!C1475)</f>
        <v>SOUTH</v>
      </c>
      <c r="H1477" t="str">
        <f t="shared" ref="H1477:H1540" si="69">UPPER(C1477)</f>
        <v>SPORTS</v>
      </c>
      <c r="L1477" t="str">
        <f t="shared" ref="L1477:L1540" si="70">LOWER(G1477)</f>
        <v>south</v>
      </c>
      <c r="M1477" t="str">
        <f t="shared" ref="M1477:M1540" si="71">LOWER(H1477)</f>
        <v>sports</v>
      </c>
    </row>
    <row r="1478" spans="2:13">
      <c r="B1478" t="str">
        <f>TRIM(Table24[[#This Row],[Region]])</f>
        <v>East</v>
      </c>
      <c r="C1478" t="str">
        <f>TRIM(Table24[[#This Row],[Product Category]])</f>
        <v>Sports</v>
      </c>
      <c r="G1478" t="str">
        <f>UPPER('task 1'!C1476)</f>
        <v>EAST</v>
      </c>
      <c r="H1478" t="str">
        <f t="shared" si="69"/>
        <v>SPORTS</v>
      </c>
      <c r="L1478" t="str">
        <f t="shared" si="70"/>
        <v>east</v>
      </c>
      <c r="M1478" t="str">
        <f t="shared" si="71"/>
        <v>sports</v>
      </c>
    </row>
    <row r="1479" spans="2:13">
      <c r="B1479" t="str">
        <f>TRIM(Table24[[#This Row],[Region]])</f>
        <v>North</v>
      </c>
      <c r="C1479" t="str">
        <f>TRIM(Table24[[#This Row],[Product Category]])</f>
        <v>Clothing</v>
      </c>
      <c r="G1479" t="str">
        <f>UPPER('task 1'!C1477)</f>
        <v>EAST</v>
      </c>
      <c r="H1479" t="str">
        <f t="shared" si="69"/>
        <v>CLOTHING</v>
      </c>
      <c r="L1479" t="str">
        <f t="shared" si="70"/>
        <v>east</v>
      </c>
      <c r="M1479" t="str">
        <f t="shared" si="71"/>
        <v>clothing</v>
      </c>
    </row>
    <row r="1480" spans="2:13">
      <c r="B1480" t="str">
        <f>TRIM(Table24[[#This Row],[Region]])</f>
        <v>West</v>
      </c>
      <c r="C1480" t="str">
        <f>TRIM(Table24[[#This Row],[Product Category]])</f>
        <v>Electronics</v>
      </c>
      <c r="G1480" t="str">
        <f>UPPER('task 1'!C1478)</f>
        <v>EAST</v>
      </c>
      <c r="H1480" t="str">
        <f t="shared" si="69"/>
        <v>ELECTRONICS</v>
      </c>
      <c r="L1480" t="str">
        <f t="shared" si="70"/>
        <v>east</v>
      </c>
      <c r="M1480" t="str">
        <f t="shared" si="71"/>
        <v>electronics</v>
      </c>
    </row>
    <row r="1481" spans="2:13">
      <c r="B1481" t="str">
        <f>TRIM(Table24[[#This Row],[Region]])</f>
        <v>North</v>
      </c>
      <c r="C1481" t="str">
        <f>TRIM(Table24[[#This Row],[Product Category]])</f>
        <v>Clothing</v>
      </c>
      <c r="G1481" t="str">
        <f>UPPER('task 1'!C1479)</f>
        <v>NORTH</v>
      </c>
      <c r="H1481" t="str">
        <f t="shared" si="69"/>
        <v>CLOTHING</v>
      </c>
      <c r="L1481" t="str">
        <f t="shared" si="70"/>
        <v>north</v>
      </c>
      <c r="M1481" t="str">
        <f t="shared" si="71"/>
        <v>clothing</v>
      </c>
    </row>
    <row r="1482" spans="2:13">
      <c r="B1482" t="str">
        <f>TRIM(Table24[[#This Row],[Region]])</f>
        <v>South</v>
      </c>
      <c r="C1482" t="str">
        <f>TRIM(Table24[[#This Row],[Product Category]])</f>
        <v>Electronics</v>
      </c>
      <c r="G1482" t="str">
        <f>UPPER('task 1'!C1480)</f>
        <v>WEST</v>
      </c>
      <c r="H1482" t="str">
        <f t="shared" si="69"/>
        <v>ELECTRONICS</v>
      </c>
      <c r="L1482" t="str">
        <f t="shared" si="70"/>
        <v>west</v>
      </c>
      <c r="M1482" t="str">
        <f t="shared" si="71"/>
        <v>electronics</v>
      </c>
    </row>
    <row r="1483" spans="2:13">
      <c r="B1483" t="str">
        <f>TRIM(Table24[[#This Row],[Region]])</f>
        <v>South</v>
      </c>
      <c r="C1483" t="str">
        <f>TRIM(Table24[[#This Row],[Product Category]])</f>
        <v>Clothing</v>
      </c>
      <c r="G1483" t="str">
        <f>UPPER('task 1'!C1481)</f>
        <v>NORTH</v>
      </c>
      <c r="H1483" t="str">
        <f t="shared" si="69"/>
        <v>CLOTHING</v>
      </c>
      <c r="L1483" t="str">
        <f t="shared" si="70"/>
        <v>north</v>
      </c>
      <c r="M1483" t="str">
        <f t="shared" si="71"/>
        <v>clothing</v>
      </c>
    </row>
    <row r="1484" spans="2:13">
      <c r="B1484" t="str">
        <f>TRIM(Table24[[#This Row],[Region]])</f>
        <v>North</v>
      </c>
      <c r="C1484" t="str">
        <f>TRIM(Table24[[#This Row],[Product Category]])</f>
        <v>Electronics</v>
      </c>
      <c r="G1484" t="str">
        <f>UPPER('task 1'!C1482)</f>
        <v>SOUTH</v>
      </c>
      <c r="H1484" t="str">
        <f t="shared" si="69"/>
        <v>ELECTRONICS</v>
      </c>
      <c r="L1484" t="str">
        <f t="shared" si="70"/>
        <v>south</v>
      </c>
      <c r="M1484" t="str">
        <f t="shared" si="71"/>
        <v>electronics</v>
      </c>
    </row>
    <row r="1485" spans="2:13">
      <c r="B1485" t="str">
        <f>TRIM(Table24[[#This Row],[Region]])</f>
        <v>East</v>
      </c>
      <c r="C1485" t="str">
        <f>TRIM(Table24[[#This Row],[Product Category]])</f>
        <v>Clothing</v>
      </c>
      <c r="G1485" t="str">
        <f>UPPER('task 1'!C1483)</f>
        <v>SOUTH</v>
      </c>
      <c r="H1485" t="str">
        <f t="shared" si="69"/>
        <v>CLOTHING</v>
      </c>
      <c r="L1485" t="str">
        <f t="shared" si="70"/>
        <v>south</v>
      </c>
      <c r="M1485" t="str">
        <f t="shared" si="71"/>
        <v>clothing</v>
      </c>
    </row>
    <row r="1486" spans="2:13">
      <c r="B1486" t="str">
        <f>TRIM(Table24[[#This Row],[Region]])</f>
        <v>East</v>
      </c>
      <c r="C1486" t="str">
        <f>TRIM(Table24[[#This Row],[Product Category]])</f>
        <v>Clothing</v>
      </c>
      <c r="G1486" t="str">
        <f>UPPER('task 1'!C1484)</f>
        <v>NORTH</v>
      </c>
      <c r="H1486" t="str">
        <f t="shared" si="69"/>
        <v>CLOTHING</v>
      </c>
      <c r="L1486" t="str">
        <f t="shared" si="70"/>
        <v>north</v>
      </c>
      <c r="M1486" t="str">
        <f t="shared" si="71"/>
        <v>clothing</v>
      </c>
    </row>
    <row r="1487" spans="2:13">
      <c r="B1487" t="str">
        <f>TRIM(Table24[[#This Row],[Region]])</f>
        <v>North</v>
      </c>
      <c r="C1487" t="str">
        <f>TRIM(Table24[[#This Row],[Product Category]])</f>
        <v>Groceries</v>
      </c>
      <c r="G1487" t="str">
        <f>UPPER('task 1'!C1485)</f>
        <v>EAST</v>
      </c>
      <c r="H1487" t="str">
        <f t="shared" si="69"/>
        <v>GROCERIES</v>
      </c>
      <c r="L1487" t="str">
        <f t="shared" si="70"/>
        <v>east</v>
      </c>
      <c r="M1487" t="str">
        <f t="shared" si="71"/>
        <v>groceries</v>
      </c>
    </row>
    <row r="1488" spans="2:13">
      <c r="B1488" t="str">
        <f>TRIM(Table24[[#This Row],[Region]])</f>
        <v>East</v>
      </c>
      <c r="C1488" t="str">
        <f>TRIM(Table24[[#This Row],[Product Category]])</f>
        <v>Furniture</v>
      </c>
      <c r="G1488" t="str">
        <f>UPPER('task 1'!C1486)</f>
        <v>EAST</v>
      </c>
      <c r="H1488" t="str">
        <f t="shared" si="69"/>
        <v>FURNITURE</v>
      </c>
      <c r="L1488" t="str">
        <f t="shared" si="70"/>
        <v>east</v>
      </c>
      <c r="M1488" t="str">
        <f t="shared" si="71"/>
        <v>furniture</v>
      </c>
    </row>
    <row r="1489" spans="2:13">
      <c r="B1489" t="str">
        <f>TRIM(Table24[[#This Row],[Region]])</f>
        <v>South</v>
      </c>
      <c r="C1489" t="str">
        <f>TRIM(Table24[[#This Row],[Product Category]])</f>
        <v>Groceries</v>
      </c>
      <c r="G1489" t="str">
        <f>UPPER('task 1'!C1487)</f>
        <v>NORTH</v>
      </c>
      <c r="H1489" t="str">
        <f t="shared" si="69"/>
        <v>GROCERIES</v>
      </c>
      <c r="L1489" t="str">
        <f t="shared" si="70"/>
        <v>north</v>
      </c>
      <c r="M1489" t="str">
        <f t="shared" si="71"/>
        <v>groceries</v>
      </c>
    </row>
    <row r="1490" spans="2:13">
      <c r="B1490" t="str">
        <f>TRIM(Table24[[#This Row],[Region]])</f>
        <v>North</v>
      </c>
      <c r="C1490" t="str">
        <f>TRIM(Table24[[#This Row],[Product Category]])</f>
        <v>Clothing</v>
      </c>
      <c r="G1490" t="str">
        <f>UPPER('task 1'!C1488)</f>
        <v>EAST</v>
      </c>
      <c r="H1490" t="str">
        <f t="shared" si="69"/>
        <v>CLOTHING</v>
      </c>
      <c r="L1490" t="str">
        <f t="shared" si="70"/>
        <v>east</v>
      </c>
      <c r="M1490" t="str">
        <f t="shared" si="71"/>
        <v>clothing</v>
      </c>
    </row>
    <row r="1491" spans="2:13">
      <c r="B1491" t="str">
        <f>TRIM(Table24[[#This Row],[Region]])</f>
        <v>North</v>
      </c>
      <c r="C1491" t="str">
        <f>TRIM(Table24[[#This Row],[Product Category]])</f>
        <v>Clothing</v>
      </c>
      <c r="G1491" t="str">
        <f>UPPER('task 1'!C1489)</f>
        <v>SOUTH</v>
      </c>
      <c r="H1491" t="str">
        <f t="shared" si="69"/>
        <v>CLOTHING</v>
      </c>
      <c r="L1491" t="str">
        <f t="shared" si="70"/>
        <v>south</v>
      </c>
      <c r="M1491" t="str">
        <f t="shared" si="71"/>
        <v>clothing</v>
      </c>
    </row>
    <row r="1492" spans="2:13">
      <c r="B1492" t="str">
        <f>TRIM(Table24[[#This Row],[Region]])</f>
        <v>East</v>
      </c>
      <c r="C1492" t="str">
        <f>TRIM(Table24[[#This Row],[Product Category]])</f>
        <v>Sports</v>
      </c>
      <c r="G1492" t="str">
        <f>UPPER('task 1'!C1490)</f>
        <v>NORTH</v>
      </c>
      <c r="H1492" t="str">
        <f t="shared" si="69"/>
        <v>SPORTS</v>
      </c>
      <c r="L1492" t="str">
        <f t="shared" si="70"/>
        <v>north</v>
      </c>
      <c r="M1492" t="str">
        <f t="shared" si="71"/>
        <v>sports</v>
      </c>
    </row>
    <row r="1493" spans="2:13">
      <c r="B1493" t="str">
        <f>TRIM(Table24[[#This Row],[Region]])</f>
        <v>North</v>
      </c>
      <c r="C1493" t="str">
        <f>TRIM(Table24[[#This Row],[Product Category]])</f>
        <v>Furniture</v>
      </c>
      <c r="G1493" t="str">
        <f>UPPER('task 1'!C1491)</f>
        <v>NORTH</v>
      </c>
      <c r="H1493" t="str">
        <f t="shared" si="69"/>
        <v>FURNITURE</v>
      </c>
      <c r="L1493" t="str">
        <f t="shared" si="70"/>
        <v>north</v>
      </c>
      <c r="M1493" t="str">
        <f t="shared" si="71"/>
        <v>furniture</v>
      </c>
    </row>
    <row r="1494" spans="2:13">
      <c r="B1494" t="str">
        <f>TRIM(Table24[[#This Row],[Region]])</f>
        <v>North</v>
      </c>
      <c r="C1494" t="str">
        <f>TRIM(Table24[[#This Row],[Product Category]])</f>
        <v>Groceries</v>
      </c>
      <c r="G1494" t="str">
        <f>UPPER('task 1'!C1492)</f>
        <v>EAST</v>
      </c>
      <c r="H1494" t="str">
        <f t="shared" si="69"/>
        <v>GROCERIES</v>
      </c>
      <c r="L1494" t="str">
        <f t="shared" si="70"/>
        <v>east</v>
      </c>
      <c r="M1494" t="str">
        <f t="shared" si="71"/>
        <v>groceries</v>
      </c>
    </row>
    <row r="1495" spans="2:13">
      <c r="B1495" t="str">
        <f>TRIM(Table24[[#This Row],[Region]])</f>
        <v>South</v>
      </c>
      <c r="C1495" t="str">
        <f>TRIM(Table24[[#This Row],[Product Category]])</f>
        <v>Furniture</v>
      </c>
      <c r="G1495" t="str">
        <f>UPPER('task 1'!C1493)</f>
        <v>NORTH</v>
      </c>
      <c r="H1495" t="str">
        <f t="shared" si="69"/>
        <v>FURNITURE</v>
      </c>
      <c r="L1495" t="str">
        <f t="shared" si="70"/>
        <v>north</v>
      </c>
      <c r="M1495" t="str">
        <f t="shared" si="71"/>
        <v>furniture</v>
      </c>
    </row>
    <row r="1496" spans="2:13">
      <c r="B1496" t="str">
        <f>TRIM(Table24[[#This Row],[Region]])</f>
        <v>South</v>
      </c>
      <c r="C1496" t="str">
        <f>TRIM(Table24[[#This Row],[Product Category]])</f>
        <v>Sports</v>
      </c>
      <c r="G1496" t="str">
        <f>UPPER('task 1'!C1494)</f>
        <v>NORTH</v>
      </c>
      <c r="H1496" t="str">
        <f t="shared" si="69"/>
        <v>SPORTS</v>
      </c>
      <c r="L1496" t="str">
        <f t="shared" si="70"/>
        <v>north</v>
      </c>
      <c r="M1496" t="str">
        <f t="shared" si="71"/>
        <v>sports</v>
      </c>
    </row>
    <row r="1497" spans="2:13">
      <c r="B1497" t="str">
        <f>TRIM(Table24[[#This Row],[Region]])</f>
        <v>North</v>
      </c>
      <c r="C1497" t="str">
        <f>TRIM(Table24[[#This Row],[Product Category]])</f>
        <v>Clothing</v>
      </c>
      <c r="G1497" t="str">
        <f>UPPER('task 1'!C1495)</f>
        <v>SOUTH</v>
      </c>
      <c r="H1497" t="str">
        <f t="shared" si="69"/>
        <v>CLOTHING</v>
      </c>
      <c r="L1497" t="str">
        <f t="shared" si="70"/>
        <v>south</v>
      </c>
      <c r="M1497" t="str">
        <f t="shared" si="71"/>
        <v>clothing</v>
      </c>
    </row>
    <row r="1498" spans="2:13">
      <c r="B1498" t="str">
        <f>TRIM(Table24[[#This Row],[Region]])</f>
        <v>North</v>
      </c>
      <c r="C1498" t="str">
        <f>TRIM(Table24[[#This Row],[Product Category]])</f>
        <v>Electronics</v>
      </c>
      <c r="G1498" t="str">
        <f>UPPER('task 1'!C1496)</f>
        <v>SOUTH</v>
      </c>
      <c r="H1498" t="str">
        <f t="shared" si="69"/>
        <v>ELECTRONICS</v>
      </c>
      <c r="L1498" t="str">
        <f t="shared" si="70"/>
        <v>south</v>
      </c>
      <c r="M1498" t="str">
        <f t="shared" si="71"/>
        <v>electronics</v>
      </c>
    </row>
    <row r="1499" spans="2:13">
      <c r="B1499" t="str">
        <f>TRIM(Table24[[#This Row],[Region]])</f>
        <v>East</v>
      </c>
      <c r="C1499" t="str">
        <f>TRIM(Table24[[#This Row],[Product Category]])</f>
        <v>Sports</v>
      </c>
      <c r="G1499" t="str">
        <f>UPPER('task 1'!C1497)</f>
        <v>NORTH</v>
      </c>
      <c r="H1499" t="str">
        <f t="shared" si="69"/>
        <v>SPORTS</v>
      </c>
      <c r="L1499" t="str">
        <f t="shared" si="70"/>
        <v>north</v>
      </c>
      <c r="M1499" t="str">
        <f t="shared" si="71"/>
        <v>sports</v>
      </c>
    </row>
    <row r="1500" spans="2:13">
      <c r="B1500" t="str">
        <f>TRIM(Table24[[#This Row],[Region]])</f>
        <v>East</v>
      </c>
      <c r="C1500" t="str">
        <f>TRIM(Table24[[#This Row],[Product Category]])</f>
        <v>Furniture</v>
      </c>
      <c r="G1500" t="str">
        <f>UPPER('task 1'!C1498)</f>
        <v>NORTH</v>
      </c>
      <c r="H1500" t="str">
        <f t="shared" si="69"/>
        <v>FURNITURE</v>
      </c>
      <c r="L1500" t="str">
        <f t="shared" si="70"/>
        <v>north</v>
      </c>
      <c r="M1500" t="str">
        <f t="shared" si="71"/>
        <v>furniture</v>
      </c>
    </row>
    <row r="1501" spans="2:13">
      <c r="B1501" t="str">
        <f>TRIM(Table24[[#This Row],[Region]])</f>
        <v>South</v>
      </c>
      <c r="C1501" t="str">
        <f>TRIM(Table24[[#This Row],[Product Category]])</f>
        <v>Groceries</v>
      </c>
      <c r="G1501" t="str">
        <f>UPPER('task 1'!C1499)</f>
        <v>EAST</v>
      </c>
      <c r="H1501" t="str">
        <f t="shared" si="69"/>
        <v>GROCERIES</v>
      </c>
      <c r="L1501" t="str">
        <f t="shared" si="70"/>
        <v>east</v>
      </c>
      <c r="M1501" t="str">
        <f t="shared" si="71"/>
        <v>groceries</v>
      </c>
    </row>
    <row r="1502" spans="2:13">
      <c r="B1502" t="str">
        <f>TRIM(Table24[[#This Row],[Region]])</f>
        <v>West</v>
      </c>
      <c r="C1502" t="str">
        <f>TRIM(Table24[[#This Row],[Product Category]])</f>
        <v>Furniture</v>
      </c>
      <c r="G1502" t="str">
        <f>UPPER('task 1'!C1500)</f>
        <v>EAST</v>
      </c>
      <c r="H1502" t="str">
        <f t="shared" si="69"/>
        <v>FURNITURE</v>
      </c>
      <c r="L1502" t="str">
        <f t="shared" si="70"/>
        <v>east</v>
      </c>
      <c r="M1502" t="str">
        <f t="shared" si="71"/>
        <v>furniture</v>
      </c>
    </row>
    <row r="1503" spans="2:13">
      <c r="B1503" t="str">
        <f>TRIM(Table24[[#This Row],[Region]])</f>
        <v>West</v>
      </c>
      <c r="C1503" t="str">
        <f>TRIM(Table24[[#This Row],[Product Category]])</f>
        <v>Electronics</v>
      </c>
      <c r="G1503" t="str">
        <f>UPPER('task 1'!C1501)</f>
        <v>SOUTH</v>
      </c>
      <c r="H1503" t="str">
        <f t="shared" si="69"/>
        <v>ELECTRONICS</v>
      </c>
      <c r="L1503" t="str">
        <f t="shared" si="70"/>
        <v>south</v>
      </c>
      <c r="M1503" t="str">
        <f t="shared" si="71"/>
        <v>electronics</v>
      </c>
    </row>
    <row r="1504" spans="2:13">
      <c r="B1504" t="str">
        <f>TRIM(Table24[[#This Row],[Region]])</f>
        <v>North</v>
      </c>
      <c r="C1504" t="str">
        <f>TRIM(Table24[[#This Row],[Product Category]])</f>
        <v>Clothing</v>
      </c>
      <c r="G1504" t="str">
        <f>UPPER('task 1'!C1502)</f>
        <v>WEST</v>
      </c>
      <c r="H1504" t="str">
        <f t="shared" si="69"/>
        <v>CLOTHING</v>
      </c>
      <c r="L1504" t="str">
        <f t="shared" si="70"/>
        <v>west</v>
      </c>
      <c r="M1504" t="str">
        <f t="shared" si="71"/>
        <v>clothing</v>
      </c>
    </row>
    <row r="1505" spans="2:13">
      <c r="B1505" t="str">
        <f>TRIM(Table24[[#This Row],[Region]])</f>
        <v>South</v>
      </c>
      <c r="C1505" t="str">
        <f>TRIM(Table24[[#This Row],[Product Category]])</f>
        <v>Electronics</v>
      </c>
      <c r="G1505" t="str">
        <f>UPPER('task 1'!C1503)</f>
        <v>WEST</v>
      </c>
      <c r="H1505" t="str">
        <f t="shared" si="69"/>
        <v>ELECTRONICS</v>
      </c>
      <c r="L1505" t="str">
        <f t="shared" si="70"/>
        <v>west</v>
      </c>
      <c r="M1505" t="str">
        <f t="shared" si="71"/>
        <v>electronics</v>
      </c>
    </row>
    <row r="1506" spans="2:13">
      <c r="B1506" t="str">
        <f>TRIM(Table24[[#This Row],[Region]])</f>
        <v>South</v>
      </c>
      <c r="C1506" t="str">
        <f>TRIM(Table24[[#This Row],[Product Category]])</f>
        <v>Clothing</v>
      </c>
      <c r="G1506" t="str">
        <f>UPPER('task 1'!C1504)</f>
        <v>NORTH</v>
      </c>
      <c r="H1506" t="str">
        <f t="shared" si="69"/>
        <v>CLOTHING</v>
      </c>
      <c r="L1506" t="str">
        <f t="shared" si="70"/>
        <v>north</v>
      </c>
      <c r="M1506" t="str">
        <f t="shared" si="71"/>
        <v>clothing</v>
      </c>
    </row>
    <row r="1507" spans="2:13">
      <c r="B1507" t="str">
        <f>TRIM(Table24[[#This Row],[Region]])</f>
        <v>West</v>
      </c>
      <c r="C1507" t="str">
        <f>TRIM(Table24[[#This Row],[Product Category]])</f>
        <v>Clothing</v>
      </c>
      <c r="G1507" t="str">
        <f>UPPER('task 1'!C1505)</f>
        <v>SOUTH</v>
      </c>
      <c r="H1507" t="str">
        <f t="shared" si="69"/>
        <v>CLOTHING</v>
      </c>
      <c r="L1507" t="str">
        <f t="shared" si="70"/>
        <v>south</v>
      </c>
      <c r="M1507" t="str">
        <f t="shared" si="71"/>
        <v>clothing</v>
      </c>
    </row>
    <row r="1508" spans="2:13">
      <c r="B1508" t="str">
        <f>TRIM(Table24[[#This Row],[Region]])</f>
        <v>North</v>
      </c>
      <c r="C1508" t="str">
        <f>TRIM(Table24[[#This Row],[Product Category]])</f>
        <v>Clothing</v>
      </c>
      <c r="G1508" t="str">
        <f>UPPER('task 1'!C1506)</f>
        <v>SOUTH</v>
      </c>
      <c r="H1508" t="str">
        <f t="shared" si="69"/>
        <v>CLOTHING</v>
      </c>
      <c r="L1508" t="str">
        <f t="shared" si="70"/>
        <v>south</v>
      </c>
      <c r="M1508" t="str">
        <f t="shared" si="71"/>
        <v>clothing</v>
      </c>
    </row>
    <row r="1509" spans="2:13">
      <c r="B1509" t="str">
        <f>TRIM(Table24[[#This Row],[Region]])</f>
        <v>North</v>
      </c>
      <c r="C1509" t="str">
        <f>TRIM(Table24[[#This Row],[Product Category]])</f>
        <v>Clothing</v>
      </c>
      <c r="G1509" t="str">
        <f>UPPER('task 1'!C1507)</f>
        <v>WEST</v>
      </c>
      <c r="H1509" t="str">
        <f t="shared" si="69"/>
        <v>CLOTHING</v>
      </c>
      <c r="L1509" t="str">
        <f t="shared" si="70"/>
        <v>west</v>
      </c>
      <c r="M1509" t="str">
        <f t="shared" si="71"/>
        <v>clothing</v>
      </c>
    </row>
    <row r="1510" spans="2:13">
      <c r="B1510" t="str">
        <f>TRIM(Table24[[#This Row],[Region]])</f>
        <v>North</v>
      </c>
      <c r="C1510" t="str">
        <f>TRIM(Table24[[#This Row],[Product Category]])</f>
        <v>Electronics</v>
      </c>
      <c r="G1510" t="str">
        <f>UPPER('task 1'!C1508)</f>
        <v>NORTH</v>
      </c>
      <c r="H1510" t="str">
        <f t="shared" si="69"/>
        <v>ELECTRONICS</v>
      </c>
      <c r="L1510" t="str">
        <f t="shared" si="70"/>
        <v>north</v>
      </c>
      <c r="M1510" t="str">
        <f t="shared" si="71"/>
        <v>electronics</v>
      </c>
    </row>
    <row r="1511" spans="2:13">
      <c r="B1511" t="str">
        <f>TRIM(Table24[[#This Row],[Region]])</f>
        <v>West</v>
      </c>
      <c r="C1511" t="str">
        <f>TRIM(Table24[[#This Row],[Product Category]])</f>
        <v>Furniture</v>
      </c>
      <c r="G1511" t="str">
        <f>UPPER('task 1'!C1509)</f>
        <v>NORTH</v>
      </c>
      <c r="H1511" t="str">
        <f t="shared" si="69"/>
        <v>FURNITURE</v>
      </c>
      <c r="L1511" t="str">
        <f t="shared" si="70"/>
        <v>north</v>
      </c>
      <c r="M1511" t="str">
        <f t="shared" si="71"/>
        <v>furniture</v>
      </c>
    </row>
    <row r="1512" spans="2:13">
      <c r="B1512" t="str">
        <f>TRIM(Table24[[#This Row],[Region]])</f>
        <v>East</v>
      </c>
      <c r="C1512" t="str">
        <f>TRIM(Table24[[#This Row],[Product Category]])</f>
        <v>Groceries</v>
      </c>
      <c r="G1512" t="str">
        <f>UPPER('task 1'!C1510)</f>
        <v>NORTH</v>
      </c>
      <c r="H1512" t="str">
        <f t="shared" si="69"/>
        <v>GROCERIES</v>
      </c>
      <c r="L1512" t="str">
        <f t="shared" si="70"/>
        <v>north</v>
      </c>
      <c r="M1512" t="str">
        <f t="shared" si="71"/>
        <v>groceries</v>
      </c>
    </row>
    <row r="1513" spans="2:13">
      <c r="B1513" t="str">
        <f>TRIM(Table24[[#This Row],[Region]])</f>
        <v>South</v>
      </c>
      <c r="C1513" t="str">
        <f>TRIM(Table24[[#This Row],[Product Category]])</f>
        <v>Sports</v>
      </c>
      <c r="G1513" t="str">
        <f>UPPER('task 1'!C1511)</f>
        <v>WEST</v>
      </c>
      <c r="H1513" t="str">
        <f t="shared" si="69"/>
        <v>SPORTS</v>
      </c>
      <c r="L1513" t="str">
        <f t="shared" si="70"/>
        <v>west</v>
      </c>
      <c r="M1513" t="str">
        <f t="shared" si="71"/>
        <v>sports</v>
      </c>
    </row>
    <row r="1514" spans="2:13">
      <c r="B1514" t="str">
        <f>TRIM(Table24[[#This Row],[Region]])</f>
        <v>South</v>
      </c>
      <c r="C1514" t="str">
        <f>TRIM(Table24[[#This Row],[Product Category]])</f>
        <v>Clothing</v>
      </c>
      <c r="G1514" t="str">
        <f>UPPER('task 1'!C1512)</f>
        <v>EAST</v>
      </c>
      <c r="H1514" t="str">
        <f t="shared" si="69"/>
        <v>CLOTHING</v>
      </c>
      <c r="L1514" t="str">
        <f t="shared" si="70"/>
        <v>east</v>
      </c>
      <c r="M1514" t="str">
        <f t="shared" si="71"/>
        <v>clothing</v>
      </c>
    </row>
    <row r="1515" spans="2:13">
      <c r="B1515" t="str">
        <f>TRIM(Table24[[#This Row],[Region]])</f>
        <v>East</v>
      </c>
      <c r="C1515" t="str">
        <f>TRIM(Table24[[#This Row],[Product Category]])</f>
        <v>Groceries</v>
      </c>
      <c r="G1515" t="str">
        <f>UPPER('task 1'!C1513)</f>
        <v>SOUTH</v>
      </c>
      <c r="H1515" t="str">
        <f t="shared" si="69"/>
        <v>GROCERIES</v>
      </c>
      <c r="L1515" t="str">
        <f t="shared" si="70"/>
        <v>south</v>
      </c>
      <c r="M1515" t="str">
        <f t="shared" si="71"/>
        <v>groceries</v>
      </c>
    </row>
    <row r="1516" spans="2:13">
      <c r="B1516" t="str">
        <f>TRIM(Table24[[#This Row],[Region]])</f>
        <v>North</v>
      </c>
      <c r="C1516" t="str">
        <f>TRIM(Table24[[#This Row],[Product Category]])</f>
        <v>Groceries</v>
      </c>
      <c r="G1516" t="str">
        <f>UPPER('task 1'!C1514)</f>
        <v>SOUTH</v>
      </c>
      <c r="H1516" t="str">
        <f t="shared" si="69"/>
        <v>GROCERIES</v>
      </c>
      <c r="L1516" t="str">
        <f t="shared" si="70"/>
        <v>south</v>
      </c>
      <c r="M1516" t="str">
        <f t="shared" si="71"/>
        <v>groceries</v>
      </c>
    </row>
    <row r="1517" spans="2:13">
      <c r="B1517" t="str">
        <f>TRIM(Table24[[#This Row],[Region]])</f>
        <v>North</v>
      </c>
      <c r="C1517" t="str">
        <f>TRIM(Table24[[#This Row],[Product Category]])</f>
        <v>Electronics</v>
      </c>
      <c r="G1517" t="str">
        <f>UPPER('task 1'!C1515)</f>
        <v>EAST</v>
      </c>
      <c r="H1517" t="str">
        <f t="shared" si="69"/>
        <v>ELECTRONICS</v>
      </c>
      <c r="L1517" t="str">
        <f t="shared" si="70"/>
        <v>east</v>
      </c>
      <c r="M1517" t="str">
        <f t="shared" si="71"/>
        <v>electronics</v>
      </c>
    </row>
    <row r="1518" spans="2:13">
      <c r="B1518" t="str">
        <f>TRIM(Table24[[#This Row],[Region]])</f>
        <v>North</v>
      </c>
      <c r="C1518" t="str">
        <f>TRIM(Table24[[#This Row],[Product Category]])</f>
        <v>Furniture</v>
      </c>
      <c r="G1518" t="str">
        <f>UPPER('task 1'!C1516)</f>
        <v>NORTH</v>
      </c>
      <c r="H1518" t="str">
        <f t="shared" si="69"/>
        <v>FURNITURE</v>
      </c>
      <c r="L1518" t="str">
        <f t="shared" si="70"/>
        <v>north</v>
      </c>
      <c r="M1518" t="str">
        <f t="shared" si="71"/>
        <v>furniture</v>
      </c>
    </row>
    <row r="1519" spans="2:13">
      <c r="B1519" t="str">
        <f>TRIM(Table24[[#This Row],[Region]])</f>
        <v>North</v>
      </c>
      <c r="C1519" t="str">
        <f>TRIM(Table24[[#This Row],[Product Category]])</f>
        <v>Furniture</v>
      </c>
      <c r="G1519" t="str">
        <f>UPPER('task 1'!C1517)</f>
        <v>NORTH</v>
      </c>
      <c r="H1519" t="str">
        <f t="shared" si="69"/>
        <v>FURNITURE</v>
      </c>
      <c r="L1519" t="str">
        <f t="shared" si="70"/>
        <v>north</v>
      </c>
      <c r="M1519" t="str">
        <f t="shared" si="71"/>
        <v>furniture</v>
      </c>
    </row>
    <row r="1520" spans="2:13">
      <c r="B1520" t="str">
        <f>TRIM(Table24[[#This Row],[Region]])</f>
        <v>South</v>
      </c>
      <c r="C1520" t="str">
        <f>TRIM(Table24[[#This Row],[Product Category]])</f>
        <v>Electronics</v>
      </c>
      <c r="G1520" t="str">
        <f>UPPER('task 1'!C1518)</f>
        <v>NORTH</v>
      </c>
      <c r="H1520" t="str">
        <f t="shared" si="69"/>
        <v>ELECTRONICS</v>
      </c>
      <c r="L1520" t="str">
        <f t="shared" si="70"/>
        <v>north</v>
      </c>
      <c r="M1520" t="str">
        <f t="shared" si="71"/>
        <v>electronics</v>
      </c>
    </row>
    <row r="1521" spans="2:13">
      <c r="B1521" t="str">
        <f>TRIM(Table24[[#This Row],[Region]])</f>
        <v>South</v>
      </c>
      <c r="C1521" t="str">
        <f>TRIM(Table24[[#This Row],[Product Category]])</f>
        <v>Electronics</v>
      </c>
      <c r="G1521" t="str">
        <f>UPPER('task 1'!C1519)</f>
        <v>NORTH</v>
      </c>
      <c r="H1521" t="str">
        <f t="shared" si="69"/>
        <v>ELECTRONICS</v>
      </c>
      <c r="L1521" t="str">
        <f t="shared" si="70"/>
        <v>north</v>
      </c>
      <c r="M1521" t="str">
        <f t="shared" si="71"/>
        <v>electronics</v>
      </c>
    </row>
    <row r="1522" spans="2:13">
      <c r="B1522" t="str">
        <f>TRIM(Table24[[#This Row],[Region]])</f>
        <v>North</v>
      </c>
      <c r="C1522" t="str">
        <f>TRIM(Table24[[#This Row],[Product Category]])</f>
        <v>Groceries</v>
      </c>
      <c r="G1522" t="str">
        <f>UPPER('task 1'!C1520)</f>
        <v>SOUTH</v>
      </c>
      <c r="H1522" t="str">
        <f t="shared" si="69"/>
        <v>GROCERIES</v>
      </c>
      <c r="L1522" t="str">
        <f t="shared" si="70"/>
        <v>south</v>
      </c>
      <c r="M1522" t="str">
        <f t="shared" si="71"/>
        <v>groceries</v>
      </c>
    </row>
    <row r="1523" spans="2:13">
      <c r="B1523" t="str">
        <f>TRIM(Table24[[#This Row],[Region]])</f>
        <v>West</v>
      </c>
      <c r="C1523" t="str">
        <f>TRIM(Table24[[#This Row],[Product Category]])</f>
        <v>Furniture</v>
      </c>
      <c r="G1523" t="str">
        <f>UPPER('task 1'!C1521)</f>
        <v>SOUTH</v>
      </c>
      <c r="H1523" t="str">
        <f t="shared" si="69"/>
        <v>FURNITURE</v>
      </c>
      <c r="L1523" t="str">
        <f t="shared" si="70"/>
        <v>south</v>
      </c>
      <c r="M1523" t="str">
        <f t="shared" si="71"/>
        <v>furniture</v>
      </c>
    </row>
    <row r="1524" spans="2:13">
      <c r="B1524" t="str">
        <f>TRIM(Table24[[#This Row],[Region]])</f>
        <v>South</v>
      </c>
      <c r="C1524" t="str">
        <f>TRIM(Table24[[#This Row],[Product Category]])</f>
        <v>Sports</v>
      </c>
      <c r="G1524" t="str">
        <f>UPPER('task 1'!C1522)</f>
        <v>NORTH</v>
      </c>
      <c r="H1524" t="str">
        <f t="shared" si="69"/>
        <v>SPORTS</v>
      </c>
      <c r="L1524" t="str">
        <f t="shared" si="70"/>
        <v>north</v>
      </c>
      <c r="M1524" t="str">
        <f t="shared" si="71"/>
        <v>sports</v>
      </c>
    </row>
    <row r="1525" spans="2:13">
      <c r="B1525" t="str">
        <f>TRIM(Table24[[#This Row],[Region]])</f>
        <v>West</v>
      </c>
      <c r="C1525" t="str">
        <f>TRIM(Table24[[#This Row],[Product Category]])</f>
        <v>Furniture</v>
      </c>
      <c r="G1525" t="str">
        <f>UPPER('task 1'!C1523)</f>
        <v>WEST</v>
      </c>
      <c r="H1525" t="str">
        <f t="shared" si="69"/>
        <v>FURNITURE</v>
      </c>
      <c r="L1525" t="str">
        <f t="shared" si="70"/>
        <v>west</v>
      </c>
      <c r="M1525" t="str">
        <f t="shared" si="71"/>
        <v>furniture</v>
      </c>
    </row>
    <row r="1526" spans="2:13">
      <c r="B1526" t="str">
        <f>TRIM(Table24[[#This Row],[Region]])</f>
        <v>West</v>
      </c>
      <c r="C1526" t="str">
        <f>TRIM(Table24[[#This Row],[Product Category]])</f>
        <v>Groceries</v>
      </c>
      <c r="G1526" t="str">
        <f>UPPER('task 1'!C1524)</f>
        <v>SOUTH</v>
      </c>
      <c r="H1526" t="str">
        <f t="shared" si="69"/>
        <v>GROCERIES</v>
      </c>
      <c r="L1526" t="str">
        <f t="shared" si="70"/>
        <v>south</v>
      </c>
      <c r="M1526" t="str">
        <f t="shared" si="71"/>
        <v>groceries</v>
      </c>
    </row>
    <row r="1527" spans="2:13">
      <c r="B1527" t="str">
        <f>TRIM(Table24[[#This Row],[Region]])</f>
        <v>South</v>
      </c>
      <c r="C1527" t="str">
        <f>TRIM(Table24[[#This Row],[Product Category]])</f>
        <v>Groceries</v>
      </c>
      <c r="G1527" t="str">
        <f>UPPER('task 1'!C1525)</f>
        <v>WEST</v>
      </c>
      <c r="H1527" t="str">
        <f t="shared" si="69"/>
        <v>GROCERIES</v>
      </c>
      <c r="L1527" t="str">
        <f t="shared" si="70"/>
        <v>west</v>
      </c>
      <c r="M1527" t="str">
        <f t="shared" si="71"/>
        <v>groceries</v>
      </c>
    </row>
    <row r="1528" spans="2:13">
      <c r="B1528" t="str">
        <f>TRIM(Table24[[#This Row],[Region]])</f>
        <v>East</v>
      </c>
      <c r="C1528" t="str">
        <f>TRIM(Table24[[#This Row],[Product Category]])</f>
        <v>Electronics</v>
      </c>
      <c r="G1528" t="str">
        <f>UPPER('task 1'!C1526)</f>
        <v>WEST</v>
      </c>
      <c r="H1528" t="str">
        <f t="shared" si="69"/>
        <v>ELECTRONICS</v>
      </c>
      <c r="L1528" t="str">
        <f t="shared" si="70"/>
        <v>west</v>
      </c>
      <c r="M1528" t="str">
        <f t="shared" si="71"/>
        <v>electronics</v>
      </c>
    </row>
    <row r="1529" spans="2:13">
      <c r="B1529" t="str">
        <f>TRIM(Table24[[#This Row],[Region]])</f>
        <v>South</v>
      </c>
      <c r="C1529" t="str">
        <f>TRIM(Table24[[#This Row],[Product Category]])</f>
        <v>Sports</v>
      </c>
      <c r="G1529" t="str">
        <f>UPPER('task 1'!C1527)</f>
        <v>SOUTH</v>
      </c>
      <c r="H1529" t="str">
        <f t="shared" si="69"/>
        <v>SPORTS</v>
      </c>
      <c r="L1529" t="str">
        <f t="shared" si="70"/>
        <v>south</v>
      </c>
      <c r="M1529" t="str">
        <f t="shared" si="71"/>
        <v>sports</v>
      </c>
    </row>
    <row r="1530" spans="2:13">
      <c r="B1530" t="str">
        <f>TRIM(Table24[[#This Row],[Region]])</f>
        <v>South</v>
      </c>
      <c r="C1530" t="str">
        <f>TRIM(Table24[[#This Row],[Product Category]])</f>
        <v>Sports</v>
      </c>
      <c r="G1530" t="str">
        <f>UPPER('task 1'!C1528)</f>
        <v>EAST</v>
      </c>
      <c r="H1530" t="str">
        <f t="shared" si="69"/>
        <v>SPORTS</v>
      </c>
      <c r="L1530" t="str">
        <f t="shared" si="70"/>
        <v>east</v>
      </c>
      <c r="M1530" t="str">
        <f t="shared" si="71"/>
        <v>sports</v>
      </c>
    </row>
    <row r="1531" spans="2:13">
      <c r="B1531" t="str">
        <f>TRIM(Table24[[#This Row],[Region]])</f>
        <v>West</v>
      </c>
      <c r="C1531" t="str">
        <f>TRIM(Table24[[#This Row],[Product Category]])</f>
        <v>Furniture</v>
      </c>
      <c r="G1531" t="str">
        <f>UPPER('task 1'!C1529)</f>
        <v>SOUTH</v>
      </c>
      <c r="H1531" t="str">
        <f t="shared" si="69"/>
        <v>FURNITURE</v>
      </c>
      <c r="L1531" t="str">
        <f t="shared" si="70"/>
        <v>south</v>
      </c>
      <c r="M1531" t="str">
        <f t="shared" si="71"/>
        <v>furniture</v>
      </c>
    </row>
    <row r="1532" spans="2:13">
      <c r="B1532" t="str">
        <f>TRIM(Table24[[#This Row],[Region]])</f>
        <v>South</v>
      </c>
      <c r="C1532" t="str">
        <f>TRIM(Table24[[#This Row],[Product Category]])</f>
        <v>Furniture</v>
      </c>
      <c r="G1532" t="str">
        <f>UPPER('task 1'!C1530)</f>
        <v>SOUTH</v>
      </c>
      <c r="H1532" t="str">
        <f t="shared" si="69"/>
        <v>FURNITURE</v>
      </c>
      <c r="L1532" t="str">
        <f t="shared" si="70"/>
        <v>south</v>
      </c>
      <c r="M1532" t="str">
        <f t="shared" si="71"/>
        <v>furniture</v>
      </c>
    </row>
    <row r="1533" spans="2:13">
      <c r="B1533" t="str">
        <f>TRIM(Table24[[#This Row],[Region]])</f>
        <v>East</v>
      </c>
      <c r="C1533" t="str">
        <f>TRIM(Table24[[#This Row],[Product Category]])</f>
        <v>Sports</v>
      </c>
      <c r="G1533" t="str">
        <f>UPPER('task 1'!C1531)</f>
        <v>WEST</v>
      </c>
      <c r="H1533" t="str">
        <f t="shared" si="69"/>
        <v>SPORTS</v>
      </c>
      <c r="L1533" t="str">
        <f t="shared" si="70"/>
        <v>west</v>
      </c>
      <c r="M1533" t="str">
        <f t="shared" si="71"/>
        <v>sports</v>
      </c>
    </row>
    <row r="1534" spans="2:13">
      <c r="B1534" t="str">
        <f>TRIM(Table24[[#This Row],[Region]])</f>
        <v>West</v>
      </c>
      <c r="C1534" t="str">
        <f>TRIM(Table24[[#This Row],[Product Category]])</f>
        <v>Furniture</v>
      </c>
      <c r="G1534" t="str">
        <f>UPPER('task 1'!C1532)</f>
        <v>SOUTH</v>
      </c>
      <c r="H1534" t="str">
        <f t="shared" si="69"/>
        <v>FURNITURE</v>
      </c>
      <c r="L1534" t="str">
        <f t="shared" si="70"/>
        <v>south</v>
      </c>
      <c r="M1534" t="str">
        <f t="shared" si="71"/>
        <v>furniture</v>
      </c>
    </row>
    <row r="1535" spans="2:13">
      <c r="B1535" t="str">
        <f>TRIM(Table24[[#This Row],[Region]])</f>
        <v>East</v>
      </c>
      <c r="C1535" t="str">
        <f>TRIM(Table24[[#This Row],[Product Category]])</f>
        <v>Sports</v>
      </c>
      <c r="G1535" t="str">
        <f>UPPER('task 1'!C1533)</f>
        <v>EAST</v>
      </c>
      <c r="H1535" t="str">
        <f t="shared" si="69"/>
        <v>SPORTS</v>
      </c>
      <c r="L1535" t="str">
        <f t="shared" si="70"/>
        <v>east</v>
      </c>
      <c r="M1535" t="str">
        <f t="shared" si="71"/>
        <v>sports</v>
      </c>
    </row>
    <row r="1536" spans="2:13">
      <c r="B1536" t="str">
        <f>TRIM(Table24[[#This Row],[Region]])</f>
        <v>North</v>
      </c>
      <c r="C1536" t="str">
        <f>TRIM(Table24[[#This Row],[Product Category]])</f>
        <v>Furniture</v>
      </c>
      <c r="G1536" t="str">
        <f>UPPER('task 1'!C1534)</f>
        <v>WEST</v>
      </c>
      <c r="H1536" t="str">
        <f t="shared" si="69"/>
        <v>FURNITURE</v>
      </c>
      <c r="L1536" t="str">
        <f t="shared" si="70"/>
        <v>west</v>
      </c>
      <c r="M1536" t="str">
        <f t="shared" si="71"/>
        <v>furniture</v>
      </c>
    </row>
    <row r="1537" spans="2:13">
      <c r="B1537" t="str">
        <f>TRIM(Table24[[#This Row],[Region]])</f>
        <v>North</v>
      </c>
      <c r="C1537" t="str">
        <f>TRIM(Table24[[#This Row],[Product Category]])</f>
        <v>Sports</v>
      </c>
      <c r="G1537" t="str">
        <f>UPPER('task 1'!C1535)</f>
        <v>EAST</v>
      </c>
      <c r="H1537" t="str">
        <f t="shared" si="69"/>
        <v>SPORTS</v>
      </c>
      <c r="L1537" t="str">
        <f t="shared" si="70"/>
        <v>east</v>
      </c>
      <c r="M1537" t="str">
        <f t="shared" si="71"/>
        <v>sports</v>
      </c>
    </row>
    <row r="1538" spans="2:13">
      <c r="B1538" t="str">
        <f>TRIM(Table24[[#This Row],[Region]])</f>
        <v>South</v>
      </c>
      <c r="C1538" t="str">
        <f>TRIM(Table24[[#This Row],[Product Category]])</f>
        <v>Furniture</v>
      </c>
      <c r="G1538" t="str">
        <f>UPPER('task 1'!C1536)</f>
        <v>NORTH</v>
      </c>
      <c r="H1538" t="str">
        <f t="shared" si="69"/>
        <v>FURNITURE</v>
      </c>
      <c r="L1538" t="str">
        <f t="shared" si="70"/>
        <v>north</v>
      </c>
      <c r="M1538" t="str">
        <f t="shared" si="71"/>
        <v>furniture</v>
      </c>
    </row>
    <row r="1539" spans="2:13">
      <c r="B1539" t="str">
        <f>TRIM(Table24[[#This Row],[Region]])</f>
        <v>South</v>
      </c>
      <c r="C1539" t="str">
        <f>TRIM(Table24[[#This Row],[Product Category]])</f>
        <v>Electronics</v>
      </c>
      <c r="G1539" t="str">
        <f>UPPER('task 1'!C1537)</f>
        <v>NORTH</v>
      </c>
      <c r="H1539" t="str">
        <f t="shared" si="69"/>
        <v>ELECTRONICS</v>
      </c>
      <c r="L1539" t="str">
        <f t="shared" si="70"/>
        <v>north</v>
      </c>
      <c r="M1539" t="str">
        <f t="shared" si="71"/>
        <v>electronics</v>
      </c>
    </row>
    <row r="1540" spans="2:13">
      <c r="B1540" t="str">
        <f>TRIM(Table24[[#This Row],[Region]])</f>
        <v>North</v>
      </c>
      <c r="C1540" t="str">
        <f>TRIM(Table24[[#This Row],[Product Category]])</f>
        <v>Furniture</v>
      </c>
      <c r="G1540" t="str">
        <f>UPPER('task 1'!C1538)</f>
        <v>SOUTH</v>
      </c>
      <c r="H1540" t="str">
        <f t="shared" si="69"/>
        <v>FURNITURE</v>
      </c>
      <c r="L1540" t="str">
        <f t="shared" si="70"/>
        <v>south</v>
      </c>
      <c r="M1540" t="str">
        <f t="shared" si="71"/>
        <v>furniture</v>
      </c>
    </row>
    <row r="1541" spans="2:13">
      <c r="B1541" t="str">
        <f>TRIM(Table24[[#This Row],[Region]])</f>
        <v>West</v>
      </c>
      <c r="C1541" t="str">
        <f>TRIM(Table24[[#This Row],[Product Category]])</f>
        <v>Groceries</v>
      </c>
      <c r="G1541" t="str">
        <f>UPPER('task 1'!C1539)</f>
        <v>SOUTH</v>
      </c>
      <c r="H1541" t="str">
        <f t="shared" ref="H1541:H1604" si="72">UPPER(C1541)</f>
        <v>GROCERIES</v>
      </c>
      <c r="L1541" t="str">
        <f t="shared" ref="L1541:L1604" si="73">LOWER(G1541)</f>
        <v>south</v>
      </c>
      <c r="M1541" t="str">
        <f t="shared" ref="M1541:M1604" si="74">LOWER(H1541)</f>
        <v>groceries</v>
      </c>
    </row>
    <row r="1542" spans="2:13">
      <c r="B1542" t="str">
        <f>TRIM(Table24[[#This Row],[Region]])</f>
        <v>East</v>
      </c>
      <c r="C1542" t="str">
        <f>TRIM(Table24[[#This Row],[Product Category]])</f>
        <v>Electronics</v>
      </c>
      <c r="G1542" t="str">
        <f>UPPER('task 1'!C1540)</f>
        <v>NORTH</v>
      </c>
      <c r="H1542" t="str">
        <f t="shared" si="72"/>
        <v>ELECTRONICS</v>
      </c>
      <c r="L1542" t="str">
        <f t="shared" si="73"/>
        <v>north</v>
      </c>
      <c r="M1542" t="str">
        <f t="shared" si="74"/>
        <v>electronics</v>
      </c>
    </row>
    <row r="1543" spans="2:13">
      <c r="B1543" t="str">
        <f>TRIM(Table24[[#This Row],[Region]])</f>
        <v>East</v>
      </c>
      <c r="C1543" t="str">
        <f>TRIM(Table24[[#This Row],[Product Category]])</f>
        <v>Sports</v>
      </c>
      <c r="G1543" t="str">
        <f>UPPER('task 1'!C1541)</f>
        <v>WEST</v>
      </c>
      <c r="H1543" t="str">
        <f t="shared" si="72"/>
        <v>SPORTS</v>
      </c>
      <c r="L1543" t="str">
        <f t="shared" si="73"/>
        <v>west</v>
      </c>
      <c r="M1543" t="str">
        <f t="shared" si="74"/>
        <v>sports</v>
      </c>
    </row>
    <row r="1544" spans="2:13">
      <c r="B1544" t="str">
        <f>TRIM(Table24[[#This Row],[Region]])</f>
        <v>East</v>
      </c>
      <c r="C1544" t="str">
        <f>TRIM(Table24[[#This Row],[Product Category]])</f>
        <v>Furniture</v>
      </c>
      <c r="G1544" t="str">
        <f>UPPER('task 1'!C1542)</f>
        <v>EAST</v>
      </c>
      <c r="H1544" t="str">
        <f t="shared" si="72"/>
        <v>FURNITURE</v>
      </c>
      <c r="L1544" t="str">
        <f t="shared" si="73"/>
        <v>east</v>
      </c>
      <c r="M1544" t="str">
        <f t="shared" si="74"/>
        <v>furniture</v>
      </c>
    </row>
    <row r="1545" spans="2:13">
      <c r="B1545" t="str">
        <f>TRIM(Table24[[#This Row],[Region]])</f>
        <v>North</v>
      </c>
      <c r="C1545" t="str">
        <f>TRIM(Table24[[#This Row],[Product Category]])</f>
        <v>Clothing</v>
      </c>
      <c r="G1545" t="str">
        <f>UPPER('task 1'!C1543)</f>
        <v>EAST</v>
      </c>
      <c r="H1545" t="str">
        <f t="shared" si="72"/>
        <v>CLOTHING</v>
      </c>
      <c r="L1545" t="str">
        <f t="shared" si="73"/>
        <v>east</v>
      </c>
      <c r="M1545" t="str">
        <f t="shared" si="74"/>
        <v>clothing</v>
      </c>
    </row>
    <row r="1546" spans="2:13">
      <c r="B1546" t="str">
        <f>TRIM(Table24[[#This Row],[Region]])</f>
        <v>East</v>
      </c>
      <c r="C1546" t="str">
        <f>TRIM(Table24[[#This Row],[Product Category]])</f>
        <v>Furniture</v>
      </c>
      <c r="G1546" t="str">
        <f>UPPER('task 1'!C1544)</f>
        <v>EAST</v>
      </c>
      <c r="H1546" t="str">
        <f t="shared" si="72"/>
        <v>FURNITURE</v>
      </c>
      <c r="L1546" t="str">
        <f t="shared" si="73"/>
        <v>east</v>
      </c>
      <c r="M1546" t="str">
        <f t="shared" si="74"/>
        <v>furniture</v>
      </c>
    </row>
    <row r="1547" spans="2:13">
      <c r="B1547" t="str">
        <f>TRIM(Table24[[#This Row],[Region]])</f>
        <v>East</v>
      </c>
      <c r="C1547" t="str">
        <f>TRIM(Table24[[#This Row],[Product Category]])</f>
        <v>Sports</v>
      </c>
      <c r="G1547" t="str">
        <f>UPPER('task 1'!C1545)</f>
        <v>NORTH</v>
      </c>
      <c r="H1547" t="str">
        <f t="shared" si="72"/>
        <v>SPORTS</v>
      </c>
      <c r="L1547" t="str">
        <f t="shared" si="73"/>
        <v>north</v>
      </c>
      <c r="M1547" t="str">
        <f t="shared" si="74"/>
        <v>sports</v>
      </c>
    </row>
    <row r="1548" spans="2:13">
      <c r="B1548" t="str">
        <f>TRIM(Table24[[#This Row],[Region]])</f>
        <v>East</v>
      </c>
      <c r="C1548" t="str">
        <f>TRIM(Table24[[#This Row],[Product Category]])</f>
        <v>Electronics</v>
      </c>
      <c r="G1548" t="str">
        <f>UPPER('task 1'!C1546)</f>
        <v>EAST</v>
      </c>
      <c r="H1548" t="str">
        <f t="shared" si="72"/>
        <v>ELECTRONICS</v>
      </c>
      <c r="L1548" t="str">
        <f t="shared" si="73"/>
        <v>east</v>
      </c>
      <c r="M1548" t="str">
        <f t="shared" si="74"/>
        <v>electronics</v>
      </c>
    </row>
    <row r="1549" spans="2:13">
      <c r="B1549" t="str">
        <f>TRIM(Table24[[#This Row],[Region]])</f>
        <v>South</v>
      </c>
      <c r="C1549" t="str">
        <f>TRIM(Table24[[#This Row],[Product Category]])</f>
        <v>Sports</v>
      </c>
      <c r="G1549" t="str">
        <f>UPPER('task 1'!C1547)</f>
        <v>EAST</v>
      </c>
      <c r="H1549" t="str">
        <f t="shared" si="72"/>
        <v>SPORTS</v>
      </c>
      <c r="L1549" t="str">
        <f t="shared" si="73"/>
        <v>east</v>
      </c>
      <c r="M1549" t="str">
        <f t="shared" si="74"/>
        <v>sports</v>
      </c>
    </row>
    <row r="1550" spans="2:13">
      <c r="B1550" t="str">
        <f>TRIM(Table24[[#This Row],[Region]])</f>
        <v>West</v>
      </c>
      <c r="C1550" t="str">
        <f>TRIM(Table24[[#This Row],[Product Category]])</f>
        <v>Clothing</v>
      </c>
      <c r="G1550" t="str">
        <f>UPPER('task 1'!C1548)</f>
        <v>EAST</v>
      </c>
      <c r="H1550" t="str">
        <f t="shared" si="72"/>
        <v>CLOTHING</v>
      </c>
      <c r="L1550" t="str">
        <f t="shared" si="73"/>
        <v>east</v>
      </c>
      <c r="M1550" t="str">
        <f t="shared" si="74"/>
        <v>clothing</v>
      </c>
    </row>
    <row r="1551" spans="2:13">
      <c r="B1551" t="str">
        <f>TRIM(Table24[[#This Row],[Region]])</f>
        <v>West</v>
      </c>
      <c r="C1551" t="str">
        <f>TRIM(Table24[[#This Row],[Product Category]])</f>
        <v>Electronics</v>
      </c>
      <c r="G1551" t="str">
        <f>UPPER('task 1'!C1549)</f>
        <v>SOUTH</v>
      </c>
      <c r="H1551" t="str">
        <f t="shared" si="72"/>
        <v>ELECTRONICS</v>
      </c>
      <c r="L1551" t="str">
        <f t="shared" si="73"/>
        <v>south</v>
      </c>
      <c r="M1551" t="str">
        <f t="shared" si="74"/>
        <v>electronics</v>
      </c>
    </row>
    <row r="1552" spans="2:13">
      <c r="B1552" t="str">
        <f>TRIM(Table24[[#This Row],[Region]])</f>
        <v>West</v>
      </c>
      <c r="C1552" t="str">
        <f>TRIM(Table24[[#This Row],[Product Category]])</f>
        <v>Sports</v>
      </c>
      <c r="G1552" t="str">
        <f>UPPER('task 1'!C1550)</f>
        <v>WEST</v>
      </c>
      <c r="H1552" t="str">
        <f t="shared" si="72"/>
        <v>SPORTS</v>
      </c>
      <c r="L1552" t="str">
        <f t="shared" si="73"/>
        <v>west</v>
      </c>
      <c r="M1552" t="str">
        <f t="shared" si="74"/>
        <v>sports</v>
      </c>
    </row>
    <row r="1553" spans="2:13">
      <c r="B1553" t="str">
        <f>TRIM(Table24[[#This Row],[Region]])</f>
        <v>South</v>
      </c>
      <c r="C1553" t="str">
        <f>TRIM(Table24[[#This Row],[Product Category]])</f>
        <v>Furniture</v>
      </c>
      <c r="G1553" t="str">
        <f>UPPER('task 1'!C1551)</f>
        <v>WEST</v>
      </c>
      <c r="H1553" t="str">
        <f t="shared" si="72"/>
        <v>FURNITURE</v>
      </c>
      <c r="L1553" t="str">
        <f t="shared" si="73"/>
        <v>west</v>
      </c>
      <c r="M1553" t="str">
        <f t="shared" si="74"/>
        <v>furniture</v>
      </c>
    </row>
    <row r="1554" spans="2:13">
      <c r="B1554" t="str">
        <f>TRIM(Table24[[#This Row],[Region]])</f>
        <v>East</v>
      </c>
      <c r="C1554" t="str">
        <f>TRIM(Table24[[#This Row],[Product Category]])</f>
        <v>Furniture</v>
      </c>
      <c r="G1554" t="str">
        <f>UPPER('task 1'!C1552)</f>
        <v>WEST</v>
      </c>
      <c r="H1554" t="str">
        <f t="shared" si="72"/>
        <v>FURNITURE</v>
      </c>
      <c r="L1554" t="str">
        <f t="shared" si="73"/>
        <v>west</v>
      </c>
      <c r="M1554" t="str">
        <f t="shared" si="74"/>
        <v>furniture</v>
      </c>
    </row>
    <row r="1555" spans="2:13">
      <c r="B1555" t="str">
        <f>TRIM(Table24[[#This Row],[Region]])</f>
        <v>South</v>
      </c>
      <c r="C1555" t="str">
        <f>TRIM(Table24[[#This Row],[Product Category]])</f>
        <v>Electronics</v>
      </c>
      <c r="G1555" t="str">
        <f>UPPER('task 1'!C1553)</f>
        <v>SOUTH</v>
      </c>
      <c r="H1555" t="str">
        <f t="shared" si="72"/>
        <v>ELECTRONICS</v>
      </c>
      <c r="L1555" t="str">
        <f t="shared" si="73"/>
        <v>south</v>
      </c>
      <c r="M1555" t="str">
        <f t="shared" si="74"/>
        <v>electronics</v>
      </c>
    </row>
    <row r="1556" spans="2:13">
      <c r="B1556" t="str">
        <f>TRIM(Table24[[#This Row],[Region]])</f>
        <v>West</v>
      </c>
      <c r="C1556" t="str">
        <f>TRIM(Table24[[#This Row],[Product Category]])</f>
        <v>Electronics</v>
      </c>
      <c r="G1556" t="str">
        <f>UPPER('task 1'!C1554)</f>
        <v>EAST</v>
      </c>
      <c r="H1556" t="str">
        <f t="shared" si="72"/>
        <v>ELECTRONICS</v>
      </c>
      <c r="L1556" t="str">
        <f t="shared" si="73"/>
        <v>east</v>
      </c>
      <c r="M1556" t="str">
        <f t="shared" si="74"/>
        <v>electronics</v>
      </c>
    </row>
    <row r="1557" spans="2:13">
      <c r="B1557" t="str">
        <f>TRIM(Table24[[#This Row],[Region]])</f>
        <v>East</v>
      </c>
      <c r="C1557" t="str">
        <f>TRIM(Table24[[#This Row],[Product Category]])</f>
        <v>Furniture</v>
      </c>
      <c r="G1557" t="str">
        <f>UPPER('task 1'!C1555)</f>
        <v>SOUTH</v>
      </c>
      <c r="H1557" t="str">
        <f t="shared" si="72"/>
        <v>FURNITURE</v>
      </c>
      <c r="L1557" t="str">
        <f t="shared" si="73"/>
        <v>south</v>
      </c>
      <c r="M1557" t="str">
        <f t="shared" si="74"/>
        <v>furniture</v>
      </c>
    </row>
    <row r="1558" spans="2:13">
      <c r="B1558" t="str">
        <f>TRIM(Table24[[#This Row],[Region]])</f>
        <v>East</v>
      </c>
      <c r="C1558" t="str">
        <f>TRIM(Table24[[#This Row],[Product Category]])</f>
        <v>Groceries</v>
      </c>
      <c r="G1558" t="str">
        <f>UPPER('task 1'!C1556)</f>
        <v>WEST</v>
      </c>
      <c r="H1558" t="str">
        <f t="shared" si="72"/>
        <v>GROCERIES</v>
      </c>
      <c r="L1558" t="str">
        <f t="shared" si="73"/>
        <v>west</v>
      </c>
      <c r="M1558" t="str">
        <f t="shared" si="74"/>
        <v>groceries</v>
      </c>
    </row>
    <row r="1559" spans="2:13">
      <c r="B1559" t="str">
        <f>TRIM(Table24[[#This Row],[Region]])</f>
        <v>East</v>
      </c>
      <c r="C1559" t="str">
        <f>TRIM(Table24[[#This Row],[Product Category]])</f>
        <v>Clothing</v>
      </c>
      <c r="G1559" t="str">
        <f>UPPER('task 1'!C1557)</f>
        <v>EAST</v>
      </c>
      <c r="H1559" t="str">
        <f t="shared" si="72"/>
        <v>CLOTHING</v>
      </c>
      <c r="L1559" t="str">
        <f t="shared" si="73"/>
        <v>east</v>
      </c>
      <c r="M1559" t="str">
        <f t="shared" si="74"/>
        <v>clothing</v>
      </c>
    </row>
    <row r="1560" spans="2:13">
      <c r="B1560" t="str">
        <f>TRIM(Table24[[#This Row],[Region]])</f>
        <v>North</v>
      </c>
      <c r="C1560" t="str">
        <f>TRIM(Table24[[#This Row],[Product Category]])</f>
        <v>Furniture</v>
      </c>
      <c r="G1560" t="str">
        <f>UPPER('task 1'!C1558)</f>
        <v>EAST</v>
      </c>
      <c r="H1560" t="str">
        <f t="shared" si="72"/>
        <v>FURNITURE</v>
      </c>
      <c r="L1560" t="str">
        <f t="shared" si="73"/>
        <v>east</v>
      </c>
      <c r="M1560" t="str">
        <f t="shared" si="74"/>
        <v>furniture</v>
      </c>
    </row>
    <row r="1561" spans="2:13">
      <c r="B1561" t="str">
        <f>TRIM(Table24[[#This Row],[Region]])</f>
        <v>West</v>
      </c>
      <c r="C1561" t="str">
        <f>TRIM(Table24[[#This Row],[Product Category]])</f>
        <v>Furniture</v>
      </c>
      <c r="G1561" t="str">
        <f>UPPER('task 1'!C1559)</f>
        <v>EAST</v>
      </c>
      <c r="H1561" t="str">
        <f t="shared" si="72"/>
        <v>FURNITURE</v>
      </c>
      <c r="L1561" t="str">
        <f t="shared" si="73"/>
        <v>east</v>
      </c>
      <c r="M1561" t="str">
        <f t="shared" si="74"/>
        <v>furniture</v>
      </c>
    </row>
    <row r="1562" spans="2:13">
      <c r="B1562" t="str">
        <f>TRIM(Table24[[#This Row],[Region]])</f>
        <v>West</v>
      </c>
      <c r="C1562" t="str">
        <f>TRIM(Table24[[#This Row],[Product Category]])</f>
        <v>Clothing</v>
      </c>
      <c r="G1562" t="str">
        <f>UPPER('task 1'!C1560)</f>
        <v>NORTH</v>
      </c>
      <c r="H1562" t="str">
        <f t="shared" si="72"/>
        <v>CLOTHING</v>
      </c>
      <c r="L1562" t="str">
        <f t="shared" si="73"/>
        <v>north</v>
      </c>
      <c r="M1562" t="str">
        <f t="shared" si="74"/>
        <v>clothing</v>
      </c>
    </row>
    <row r="1563" spans="2:13">
      <c r="B1563" t="str">
        <f>TRIM(Table24[[#This Row],[Region]])</f>
        <v>West</v>
      </c>
      <c r="C1563" t="str">
        <f>TRIM(Table24[[#This Row],[Product Category]])</f>
        <v>Electronics</v>
      </c>
      <c r="G1563" t="str">
        <f>UPPER('task 1'!C1561)</f>
        <v>WEST</v>
      </c>
      <c r="H1563" t="str">
        <f t="shared" si="72"/>
        <v>ELECTRONICS</v>
      </c>
      <c r="L1563" t="str">
        <f t="shared" si="73"/>
        <v>west</v>
      </c>
      <c r="M1563" t="str">
        <f t="shared" si="74"/>
        <v>electronics</v>
      </c>
    </row>
    <row r="1564" spans="2:13">
      <c r="B1564" t="str">
        <f>TRIM(Table24[[#This Row],[Region]])</f>
        <v>South</v>
      </c>
      <c r="C1564" t="str">
        <f>TRIM(Table24[[#This Row],[Product Category]])</f>
        <v>Electronics</v>
      </c>
      <c r="G1564" t="str">
        <f>UPPER('task 1'!C1562)</f>
        <v>WEST</v>
      </c>
      <c r="H1564" t="str">
        <f t="shared" si="72"/>
        <v>ELECTRONICS</v>
      </c>
      <c r="L1564" t="str">
        <f t="shared" si="73"/>
        <v>west</v>
      </c>
      <c r="M1564" t="str">
        <f t="shared" si="74"/>
        <v>electronics</v>
      </c>
    </row>
    <row r="1565" spans="2:13">
      <c r="B1565" t="str">
        <f>TRIM(Table24[[#This Row],[Region]])</f>
        <v>East</v>
      </c>
      <c r="C1565" t="str">
        <f>TRIM(Table24[[#This Row],[Product Category]])</f>
        <v>Clothing</v>
      </c>
      <c r="G1565" t="str">
        <f>UPPER('task 1'!C1563)</f>
        <v>WEST</v>
      </c>
      <c r="H1565" t="str">
        <f t="shared" si="72"/>
        <v>CLOTHING</v>
      </c>
      <c r="L1565" t="str">
        <f t="shared" si="73"/>
        <v>west</v>
      </c>
      <c r="M1565" t="str">
        <f t="shared" si="74"/>
        <v>clothing</v>
      </c>
    </row>
    <row r="1566" spans="2:13">
      <c r="B1566" t="str">
        <f>TRIM(Table24[[#This Row],[Region]])</f>
        <v>South</v>
      </c>
      <c r="C1566" t="str">
        <f>TRIM(Table24[[#This Row],[Product Category]])</f>
        <v>Sports</v>
      </c>
      <c r="G1566" t="str">
        <f>UPPER('task 1'!C1564)</f>
        <v>SOUTH</v>
      </c>
      <c r="H1566" t="str">
        <f t="shared" si="72"/>
        <v>SPORTS</v>
      </c>
      <c r="L1566" t="str">
        <f t="shared" si="73"/>
        <v>south</v>
      </c>
      <c r="M1566" t="str">
        <f t="shared" si="74"/>
        <v>sports</v>
      </c>
    </row>
    <row r="1567" spans="2:13">
      <c r="B1567" t="str">
        <f>TRIM(Table24[[#This Row],[Region]])</f>
        <v>East</v>
      </c>
      <c r="C1567" t="str">
        <f>TRIM(Table24[[#This Row],[Product Category]])</f>
        <v>Sports</v>
      </c>
      <c r="G1567" t="str">
        <f>UPPER('task 1'!C1565)</f>
        <v>EAST</v>
      </c>
      <c r="H1567" t="str">
        <f t="shared" si="72"/>
        <v>SPORTS</v>
      </c>
      <c r="L1567" t="str">
        <f t="shared" si="73"/>
        <v>east</v>
      </c>
      <c r="M1567" t="str">
        <f t="shared" si="74"/>
        <v>sports</v>
      </c>
    </row>
    <row r="1568" spans="2:13">
      <c r="B1568" t="str">
        <f>TRIM(Table24[[#This Row],[Region]])</f>
        <v>North</v>
      </c>
      <c r="C1568" t="str">
        <f>TRIM(Table24[[#This Row],[Product Category]])</f>
        <v>Clothing</v>
      </c>
      <c r="G1568" t="str">
        <f>UPPER('task 1'!C1566)</f>
        <v>SOUTH</v>
      </c>
      <c r="H1568" t="str">
        <f t="shared" si="72"/>
        <v>CLOTHING</v>
      </c>
      <c r="L1568" t="str">
        <f t="shared" si="73"/>
        <v>south</v>
      </c>
      <c r="M1568" t="str">
        <f t="shared" si="74"/>
        <v>clothing</v>
      </c>
    </row>
    <row r="1569" spans="2:13">
      <c r="B1569" t="str">
        <f>TRIM(Table24[[#This Row],[Region]])</f>
        <v>North</v>
      </c>
      <c r="C1569" t="str">
        <f>TRIM(Table24[[#This Row],[Product Category]])</f>
        <v>Groceries</v>
      </c>
      <c r="G1569" t="str">
        <f>UPPER('task 1'!C1567)</f>
        <v>EAST</v>
      </c>
      <c r="H1569" t="str">
        <f t="shared" si="72"/>
        <v>GROCERIES</v>
      </c>
      <c r="L1569" t="str">
        <f t="shared" si="73"/>
        <v>east</v>
      </c>
      <c r="M1569" t="str">
        <f t="shared" si="74"/>
        <v>groceries</v>
      </c>
    </row>
    <row r="1570" spans="2:13">
      <c r="B1570" t="str">
        <f>TRIM(Table24[[#This Row],[Region]])</f>
        <v>East</v>
      </c>
      <c r="C1570" t="str">
        <f>TRIM(Table24[[#This Row],[Product Category]])</f>
        <v>Sports</v>
      </c>
      <c r="G1570" t="str">
        <f>UPPER('task 1'!C1568)</f>
        <v>NORTH</v>
      </c>
      <c r="H1570" t="str">
        <f t="shared" si="72"/>
        <v>SPORTS</v>
      </c>
      <c r="L1570" t="str">
        <f t="shared" si="73"/>
        <v>north</v>
      </c>
      <c r="M1570" t="str">
        <f t="shared" si="74"/>
        <v>sports</v>
      </c>
    </row>
    <row r="1571" spans="2:13">
      <c r="B1571" t="str">
        <f>TRIM(Table24[[#This Row],[Region]])</f>
        <v>East</v>
      </c>
      <c r="C1571" t="str">
        <f>TRIM(Table24[[#This Row],[Product Category]])</f>
        <v>Sports</v>
      </c>
      <c r="G1571" t="str">
        <f>UPPER('task 1'!C1569)</f>
        <v>NORTH</v>
      </c>
      <c r="H1571" t="str">
        <f t="shared" si="72"/>
        <v>SPORTS</v>
      </c>
      <c r="L1571" t="str">
        <f t="shared" si="73"/>
        <v>north</v>
      </c>
      <c r="M1571" t="str">
        <f t="shared" si="74"/>
        <v>sports</v>
      </c>
    </row>
    <row r="1572" spans="2:13">
      <c r="B1572" t="str">
        <f>TRIM(Table24[[#This Row],[Region]])</f>
        <v>East</v>
      </c>
      <c r="C1572" t="str">
        <f>TRIM(Table24[[#This Row],[Product Category]])</f>
        <v>Sports</v>
      </c>
      <c r="G1572" t="str">
        <f>UPPER('task 1'!C1570)</f>
        <v>EAST</v>
      </c>
      <c r="H1572" t="str">
        <f t="shared" si="72"/>
        <v>SPORTS</v>
      </c>
      <c r="L1572" t="str">
        <f t="shared" si="73"/>
        <v>east</v>
      </c>
      <c r="M1572" t="str">
        <f t="shared" si="74"/>
        <v>sports</v>
      </c>
    </row>
    <row r="1573" spans="2:13">
      <c r="B1573" t="str">
        <f>TRIM(Table24[[#This Row],[Region]])</f>
        <v>West</v>
      </c>
      <c r="C1573" t="str">
        <f>TRIM(Table24[[#This Row],[Product Category]])</f>
        <v>Clothing</v>
      </c>
      <c r="G1573" t="str">
        <f>UPPER('task 1'!C1571)</f>
        <v>EAST</v>
      </c>
      <c r="H1573" t="str">
        <f t="shared" si="72"/>
        <v>CLOTHING</v>
      </c>
      <c r="L1573" t="str">
        <f t="shared" si="73"/>
        <v>east</v>
      </c>
      <c r="M1573" t="str">
        <f t="shared" si="74"/>
        <v>clothing</v>
      </c>
    </row>
    <row r="1574" spans="2:13">
      <c r="B1574" t="str">
        <f>TRIM(Table24[[#This Row],[Region]])</f>
        <v>East</v>
      </c>
      <c r="C1574" t="str">
        <f>TRIM(Table24[[#This Row],[Product Category]])</f>
        <v>Furniture</v>
      </c>
      <c r="G1574" t="str">
        <f>UPPER('task 1'!C1572)</f>
        <v>EAST</v>
      </c>
      <c r="H1574" t="str">
        <f t="shared" si="72"/>
        <v>FURNITURE</v>
      </c>
      <c r="L1574" t="str">
        <f t="shared" si="73"/>
        <v>east</v>
      </c>
      <c r="M1574" t="str">
        <f t="shared" si="74"/>
        <v>furniture</v>
      </c>
    </row>
    <row r="1575" spans="2:13">
      <c r="B1575" t="str">
        <f>TRIM(Table24[[#This Row],[Region]])</f>
        <v>North</v>
      </c>
      <c r="C1575" t="str">
        <f>TRIM(Table24[[#This Row],[Product Category]])</f>
        <v>Sports</v>
      </c>
      <c r="G1575" t="str">
        <f>UPPER('task 1'!C1573)</f>
        <v>WEST</v>
      </c>
      <c r="H1575" t="str">
        <f t="shared" si="72"/>
        <v>SPORTS</v>
      </c>
      <c r="L1575" t="str">
        <f t="shared" si="73"/>
        <v>west</v>
      </c>
      <c r="M1575" t="str">
        <f t="shared" si="74"/>
        <v>sports</v>
      </c>
    </row>
    <row r="1576" spans="2:13">
      <c r="B1576" t="str">
        <f>TRIM(Table24[[#This Row],[Region]])</f>
        <v>South</v>
      </c>
      <c r="C1576" t="str">
        <f>TRIM(Table24[[#This Row],[Product Category]])</f>
        <v>Furniture</v>
      </c>
      <c r="G1576" t="str">
        <f>UPPER('task 1'!C1574)</f>
        <v>EAST</v>
      </c>
      <c r="H1576" t="str">
        <f t="shared" si="72"/>
        <v>FURNITURE</v>
      </c>
      <c r="L1576" t="str">
        <f t="shared" si="73"/>
        <v>east</v>
      </c>
      <c r="M1576" t="str">
        <f t="shared" si="74"/>
        <v>furniture</v>
      </c>
    </row>
    <row r="1577" spans="2:13">
      <c r="B1577" t="str">
        <f>TRIM(Table24[[#This Row],[Region]])</f>
        <v>North</v>
      </c>
      <c r="C1577" t="str">
        <f>TRIM(Table24[[#This Row],[Product Category]])</f>
        <v>Sports</v>
      </c>
      <c r="G1577" t="str">
        <f>UPPER('task 1'!C1575)</f>
        <v>NORTH</v>
      </c>
      <c r="H1577" t="str">
        <f t="shared" si="72"/>
        <v>SPORTS</v>
      </c>
      <c r="L1577" t="str">
        <f t="shared" si="73"/>
        <v>north</v>
      </c>
      <c r="M1577" t="str">
        <f t="shared" si="74"/>
        <v>sports</v>
      </c>
    </row>
    <row r="1578" spans="2:13">
      <c r="B1578" t="str">
        <f>TRIM(Table24[[#This Row],[Region]])</f>
        <v>West</v>
      </c>
      <c r="C1578" t="str">
        <f>TRIM(Table24[[#This Row],[Product Category]])</f>
        <v>Sports</v>
      </c>
      <c r="G1578" t="str">
        <f>UPPER('task 1'!C1576)</f>
        <v>SOUTH</v>
      </c>
      <c r="H1578" t="str">
        <f t="shared" si="72"/>
        <v>SPORTS</v>
      </c>
      <c r="L1578" t="str">
        <f t="shared" si="73"/>
        <v>south</v>
      </c>
      <c r="M1578" t="str">
        <f t="shared" si="74"/>
        <v>sports</v>
      </c>
    </row>
    <row r="1579" spans="2:13">
      <c r="B1579" t="str">
        <f>TRIM(Table24[[#This Row],[Region]])</f>
        <v>South</v>
      </c>
      <c r="C1579" t="str">
        <f>TRIM(Table24[[#This Row],[Product Category]])</f>
        <v>Groceries</v>
      </c>
      <c r="G1579" t="str">
        <f>UPPER('task 1'!C1577)</f>
        <v>NORTH</v>
      </c>
      <c r="H1579" t="str">
        <f t="shared" si="72"/>
        <v>GROCERIES</v>
      </c>
      <c r="L1579" t="str">
        <f t="shared" si="73"/>
        <v>north</v>
      </c>
      <c r="M1579" t="str">
        <f t="shared" si="74"/>
        <v>groceries</v>
      </c>
    </row>
    <row r="1580" spans="2:13">
      <c r="B1580" t="str">
        <f>TRIM(Table24[[#This Row],[Region]])</f>
        <v>West</v>
      </c>
      <c r="C1580" t="str">
        <f>TRIM(Table24[[#This Row],[Product Category]])</f>
        <v>Groceries</v>
      </c>
      <c r="G1580" t="str">
        <f>UPPER('task 1'!C1578)</f>
        <v>WEST</v>
      </c>
      <c r="H1580" t="str">
        <f t="shared" si="72"/>
        <v>GROCERIES</v>
      </c>
      <c r="L1580" t="str">
        <f t="shared" si="73"/>
        <v>west</v>
      </c>
      <c r="M1580" t="str">
        <f t="shared" si="74"/>
        <v>groceries</v>
      </c>
    </row>
    <row r="1581" spans="2:13">
      <c r="B1581" t="str">
        <f>TRIM(Table24[[#This Row],[Region]])</f>
        <v>North</v>
      </c>
      <c r="C1581" t="str">
        <f>TRIM(Table24[[#This Row],[Product Category]])</f>
        <v>Clothing</v>
      </c>
      <c r="G1581" t="str">
        <f>UPPER('task 1'!C1579)</f>
        <v>SOUTH</v>
      </c>
      <c r="H1581" t="str">
        <f t="shared" si="72"/>
        <v>CLOTHING</v>
      </c>
      <c r="L1581" t="str">
        <f t="shared" si="73"/>
        <v>south</v>
      </c>
      <c r="M1581" t="str">
        <f t="shared" si="74"/>
        <v>clothing</v>
      </c>
    </row>
    <row r="1582" spans="2:13">
      <c r="B1582" t="str">
        <f>TRIM(Table24[[#This Row],[Region]])</f>
        <v>South</v>
      </c>
      <c r="C1582" t="str">
        <f>TRIM(Table24[[#This Row],[Product Category]])</f>
        <v>Furniture</v>
      </c>
      <c r="G1582" t="str">
        <f>UPPER('task 1'!C1580)</f>
        <v>WEST</v>
      </c>
      <c r="H1582" t="str">
        <f t="shared" si="72"/>
        <v>FURNITURE</v>
      </c>
      <c r="L1582" t="str">
        <f t="shared" si="73"/>
        <v>west</v>
      </c>
      <c r="M1582" t="str">
        <f t="shared" si="74"/>
        <v>furniture</v>
      </c>
    </row>
    <row r="1583" spans="2:13">
      <c r="B1583" t="str">
        <f>TRIM(Table24[[#This Row],[Region]])</f>
        <v>East</v>
      </c>
      <c r="C1583" t="str">
        <f>TRIM(Table24[[#This Row],[Product Category]])</f>
        <v>Groceries</v>
      </c>
      <c r="G1583" t="str">
        <f>UPPER('task 1'!C1581)</f>
        <v>NORTH</v>
      </c>
      <c r="H1583" t="str">
        <f t="shared" si="72"/>
        <v>GROCERIES</v>
      </c>
      <c r="L1583" t="str">
        <f t="shared" si="73"/>
        <v>north</v>
      </c>
      <c r="M1583" t="str">
        <f t="shared" si="74"/>
        <v>groceries</v>
      </c>
    </row>
    <row r="1584" spans="2:13">
      <c r="B1584" t="str">
        <f>TRIM(Table24[[#This Row],[Region]])</f>
        <v>West</v>
      </c>
      <c r="C1584" t="str">
        <f>TRIM(Table24[[#This Row],[Product Category]])</f>
        <v>Furniture</v>
      </c>
      <c r="G1584" t="str">
        <f>UPPER('task 1'!C1582)</f>
        <v>SOUTH</v>
      </c>
      <c r="H1584" t="str">
        <f t="shared" si="72"/>
        <v>FURNITURE</v>
      </c>
      <c r="L1584" t="str">
        <f t="shared" si="73"/>
        <v>south</v>
      </c>
      <c r="M1584" t="str">
        <f t="shared" si="74"/>
        <v>furniture</v>
      </c>
    </row>
    <row r="1585" spans="2:13">
      <c r="B1585" t="str">
        <f>TRIM(Table24[[#This Row],[Region]])</f>
        <v>South</v>
      </c>
      <c r="C1585" t="str">
        <f>TRIM(Table24[[#This Row],[Product Category]])</f>
        <v>Electronics</v>
      </c>
      <c r="G1585" t="str">
        <f>UPPER('task 1'!C1583)</f>
        <v>EAST</v>
      </c>
      <c r="H1585" t="str">
        <f t="shared" si="72"/>
        <v>ELECTRONICS</v>
      </c>
      <c r="L1585" t="str">
        <f t="shared" si="73"/>
        <v>east</v>
      </c>
      <c r="M1585" t="str">
        <f t="shared" si="74"/>
        <v>electronics</v>
      </c>
    </row>
    <row r="1586" spans="2:13">
      <c r="B1586" t="str">
        <f>TRIM(Table24[[#This Row],[Region]])</f>
        <v>East</v>
      </c>
      <c r="C1586" t="str">
        <f>TRIM(Table24[[#This Row],[Product Category]])</f>
        <v>Electronics</v>
      </c>
      <c r="G1586" t="str">
        <f>UPPER('task 1'!C1584)</f>
        <v>WEST</v>
      </c>
      <c r="H1586" t="str">
        <f t="shared" si="72"/>
        <v>ELECTRONICS</v>
      </c>
      <c r="L1586" t="str">
        <f t="shared" si="73"/>
        <v>west</v>
      </c>
      <c r="M1586" t="str">
        <f t="shared" si="74"/>
        <v>electronics</v>
      </c>
    </row>
    <row r="1587" spans="2:13">
      <c r="B1587" t="str">
        <f>TRIM(Table24[[#This Row],[Region]])</f>
        <v>East</v>
      </c>
      <c r="C1587" t="str">
        <f>TRIM(Table24[[#This Row],[Product Category]])</f>
        <v>Sports</v>
      </c>
      <c r="G1587" t="str">
        <f>UPPER('task 1'!C1585)</f>
        <v>SOUTH</v>
      </c>
      <c r="H1587" t="str">
        <f t="shared" si="72"/>
        <v>SPORTS</v>
      </c>
      <c r="L1587" t="str">
        <f t="shared" si="73"/>
        <v>south</v>
      </c>
      <c r="M1587" t="str">
        <f t="shared" si="74"/>
        <v>sports</v>
      </c>
    </row>
    <row r="1588" spans="2:13">
      <c r="B1588" t="str">
        <f>TRIM(Table24[[#This Row],[Region]])</f>
        <v>West</v>
      </c>
      <c r="C1588" t="str">
        <f>TRIM(Table24[[#This Row],[Product Category]])</f>
        <v>Electronics</v>
      </c>
      <c r="G1588" t="str">
        <f>UPPER('task 1'!C1586)</f>
        <v>EAST</v>
      </c>
      <c r="H1588" t="str">
        <f t="shared" si="72"/>
        <v>ELECTRONICS</v>
      </c>
      <c r="L1588" t="str">
        <f t="shared" si="73"/>
        <v>east</v>
      </c>
      <c r="M1588" t="str">
        <f t="shared" si="74"/>
        <v>electronics</v>
      </c>
    </row>
    <row r="1589" spans="2:13">
      <c r="B1589" t="str">
        <f>TRIM(Table24[[#This Row],[Region]])</f>
        <v>South</v>
      </c>
      <c r="C1589" t="str">
        <f>TRIM(Table24[[#This Row],[Product Category]])</f>
        <v>Groceries</v>
      </c>
      <c r="G1589" t="str">
        <f>UPPER('task 1'!C1587)</f>
        <v>EAST</v>
      </c>
      <c r="H1589" t="str">
        <f t="shared" si="72"/>
        <v>GROCERIES</v>
      </c>
      <c r="L1589" t="str">
        <f t="shared" si="73"/>
        <v>east</v>
      </c>
      <c r="M1589" t="str">
        <f t="shared" si="74"/>
        <v>groceries</v>
      </c>
    </row>
    <row r="1590" spans="2:13">
      <c r="B1590" t="str">
        <f>TRIM(Table24[[#This Row],[Region]])</f>
        <v>East</v>
      </c>
      <c r="C1590" t="str">
        <f>TRIM(Table24[[#This Row],[Product Category]])</f>
        <v>Sports</v>
      </c>
      <c r="G1590" t="str">
        <f>UPPER('task 1'!C1588)</f>
        <v>WEST</v>
      </c>
      <c r="H1590" t="str">
        <f t="shared" si="72"/>
        <v>SPORTS</v>
      </c>
      <c r="L1590" t="str">
        <f t="shared" si="73"/>
        <v>west</v>
      </c>
      <c r="M1590" t="str">
        <f t="shared" si="74"/>
        <v>sports</v>
      </c>
    </row>
    <row r="1591" spans="2:13">
      <c r="B1591" t="str">
        <f>TRIM(Table24[[#This Row],[Region]])</f>
        <v>West</v>
      </c>
      <c r="C1591" t="str">
        <f>TRIM(Table24[[#This Row],[Product Category]])</f>
        <v>Groceries</v>
      </c>
      <c r="G1591" t="str">
        <f>UPPER('task 1'!C1589)</f>
        <v>SOUTH</v>
      </c>
      <c r="H1591" t="str">
        <f t="shared" si="72"/>
        <v>GROCERIES</v>
      </c>
      <c r="L1591" t="str">
        <f t="shared" si="73"/>
        <v>south</v>
      </c>
      <c r="M1591" t="str">
        <f t="shared" si="74"/>
        <v>groceries</v>
      </c>
    </row>
    <row r="1592" spans="2:13">
      <c r="B1592" t="str">
        <f>TRIM(Table24[[#This Row],[Region]])</f>
        <v>West</v>
      </c>
      <c r="C1592" t="str">
        <f>TRIM(Table24[[#This Row],[Product Category]])</f>
        <v>Electronics</v>
      </c>
      <c r="G1592" t="str">
        <f>UPPER('task 1'!C1590)</f>
        <v>EAST</v>
      </c>
      <c r="H1592" t="str">
        <f t="shared" si="72"/>
        <v>ELECTRONICS</v>
      </c>
      <c r="L1592" t="str">
        <f t="shared" si="73"/>
        <v>east</v>
      </c>
      <c r="M1592" t="str">
        <f t="shared" si="74"/>
        <v>electronics</v>
      </c>
    </row>
    <row r="1593" spans="2:13">
      <c r="B1593" t="str">
        <f>TRIM(Table24[[#This Row],[Region]])</f>
        <v>South</v>
      </c>
      <c r="C1593" t="str">
        <f>TRIM(Table24[[#This Row],[Product Category]])</f>
        <v>Electronics</v>
      </c>
      <c r="G1593" t="str">
        <f>UPPER('task 1'!C1591)</f>
        <v>WEST</v>
      </c>
      <c r="H1593" t="str">
        <f t="shared" si="72"/>
        <v>ELECTRONICS</v>
      </c>
      <c r="L1593" t="str">
        <f t="shared" si="73"/>
        <v>west</v>
      </c>
      <c r="M1593" t="str">
        <f t="shared" si="74"/>
        <v>electronics</v>
      </c>
    </row>
    <row r="1594" spans="2:13">
      <c r="B1594" t="str">
        <f>TRIM(Table24[[#This Row],[Region]])</f>
        <v>North</v>
      </c>
      <c r="C1594" t="str">
        <f>TRIM(Table24[[#This Row],[Product Category]])</f>
        <v>Sports</v>
      </c>
      <c r="G1594" t="str">
        <f>UPPER('task 1'!C1592)</f>
        <v>WEST</v>
      </c>
      <c r="H1594" t="str">
        <f t="shared" si="72"/>
        <v>SPORTS</v>
      </c>
      <c r="L1594" t="str">
        <f t="shared" si="73"/>
        <v>west</v>
      </c>
      <c r="M1594" t="str">
        <f t="shared" si="74"/>
        <v>sports</v>
      </c>
    </row>
    <row r="1595" spans="2:13">
      <c r="B1595" t="str">
        <f>TRIM(Table24[[#This Row],[Region]])</f>
        <v>South</v>
      </c>
      <c r="C1595" t="str">
        <f>TRIM(Table24[[#This Row],[Product Category]])</f>
        <v>Groceries</v>
      </c>
      <c r="G1595" t="str">
        <f>UPPER('task 1'!C1593)</f>
        <v>SOUTH</v>
      </c>
      <c r="H1595" t="str">
        <f t="shared" si="72"/>
        <v>GROCERIES</v>
      </c>
      <c r="L1595" t="str">
        <f t="shared" si="73"/>
        <v>south</v>
      </c>
      <c r="M1595" t="str">
        <f t="shared" si="74"/>
        <v>groceries</v>
      </c>
    </row>
    <row r="1596" spans="2:13">
      <c r="B1596" t="str">
        <f>TRIM(Table24[[#This Row],[Region]])</f>
        <v>West</v>
      </c>
      <c r="C1596" t="str">
        <f>TRIM(Table24[[#This Row],[Product Category]])</f>
        <v>Sports</v>
      </c>
      <c r="G1596" t="str">
        <f>UPPER('task 1'!C1594)</f>
        <v>NORTH</v>
      </c>
      <c r="H1596" t="str">
        <f t="shared" si="72"/>
        <v>SPORTS</v>
      </c>
      <c r="L1596" t="str">
        <f t="shared" si="73"/>
        <v>north</v>
      </c>
      <c r="M1596" t="str">
        <f t="shared" si="74"/>
        <v>sports</v>
      </c>
    </row>
    <row r="1597" spans="2:13">
      <c r="B1597" t="str">
        <f>TRIM(Table24[[#This Row],[Region]])</f>
        <v>North</v>
      </c>
      <c r="C1597" t="str">
        <f>TRIM(Table24[[#This Row],[Product Category]])</f>
        <v>Clothing</v>
      </c>
      <c r="G1597" t="str">
        <f>UPPER('task 1'!C1595)</f>
        <v>SOUTH</v>
      </c>
      <c r="H1597" t="str">
        <f t="shared" si="72"/>
        <v>CLOTHING</v>
      </c>
      <c r="L1597" t="str">
        <f t="shared" si="73"/>
        <v>south</v>
      </c>
      <c r="M1597" t="str">
        <f t="shared" si="74"/>
        <v>clothing</v>
      </c>
    </row>
    <row r="1598" spans="2:13">
      <c r="B1598" t="str">
        <f>TRIM(Table24[[#This Row],[Region]])</f>
        <v>South</v>
      </c>
      <c r="C1598" t="str">
        <f>TRIM(Table24[[#This Row],[Product Category]])</f>
        <v>Electronics</v>
      </c>
      <c r="G1598" t="str">
        <f>UPPER('task 1'!C1596)</f>
        <v>WEST</v>
      </c>
      <c r="H1598" t="str">
        <f t="shared" si="72"/>
        <v>ELECTRONICS</v>
      </c>
      <c r="L1598" t="str">
        <f t="shared" si="73"/>
        <v>west</v>
      </c>
      <c r="M1598" t="str">
        <f t="shared" si="74"/>
        <v>electronics</v>
      </c>
    </row>
    <row r="1599" spans="2:13">
      <c r="B1599" t="str">
        <f>TRIM(Table24[[#This Row],[Region]])</f>
        <v>North</v>
      </c>
      <c r="C1599" t="str">
        <f>TRIM(Table24[[#This Row],[Product Category]])</f>
        <v>Clothing</v>
      </c>
      <c r="G1599" t="str">
        <f>UPPER('task 1'!C1597)</f>
        <v>NORTH</v>
      </c>
      <c r="H1599" t="str">
        <f t="shared" si="72"/>
        <v>CLOTHING</v>
      </c>
      <c r="L1599" t="str">
        <f t="shared" si="73"/>
        <v>north</v>
      </c>
      <c r="M1599" t="str">
        <f t="shared" si="74"/>
        <v>clothing</v>
      </c>
    </row>
    <row r="1600" spans="2:13">
      <c r="B1600" t="str">
        <f>TRIM(Table24[[#This Row],[Region]])</f>
        <v>South</v>
      </c>
      <c r="C1600" t="str">
        <f>TRIM(Table24[[#This Row],[Product Category]])</f>
        <v>Electronics</v>
      </c>
      <c r="G1600" t="str">
        <f>UPPER('task 1'!C1598)</f>
        <v>SOUTH</v>
      </c>
      <c r="H1600" t="str">
        <f t="shared" si="72"/>
        <v>ELECTRONICS</v>
      </c>
      <c r="L1600" t="str">
        <f t="shared" si="73"/>
        <v>south</v>
      </c>
      <c r="M1600" t="str">
        <f t="shared" si="74"/>
        <v>electronics</v>
      </c>
    </row>
    <row r="1601" spans="2:13">
      <c r="B1601" t="str">
        <f>TRIM(Table24[[#This Row],[Region]])</f>
        <v>East</v>
      </c>
      <c r="C1601" t="str">
        <f>TRIM(Table24[[#This Row],[Product Category]])</f>
        <v>Furniture</v>
      </c>
      <c r="G1601" t="str">
        <f>UPPER('task 1'!C1599)</f>
        <v>NORTH</v>
      </c>
      <c r="H1601" t="str">
        <f t="shared" si="72"/>
        <v>FURNITURE</v>
      </c>
      <c r="L1601" t="str">
        <f t="shared" si="73"/>
        <v>north</v>
      </c>
      <c r="M1601" t="str">
        <f t="shared" si="74"/>
        <v>furniture</v>
      </c>
    </row>
    <row r="1602" spans="2:13">
      <c r="B1602" t="str">
        <f>TRIM(Table24[[#This Row],[Region]])</f>
        <v>South</v>
      </c>
      <c r="C1602" t="str">
        <f>TRIM(Table24[[#This Row],[Product Category]])</f>
        <v>Sports</v>
      </c>
      <c r="G1602" t="str">
        <f>UPPER('task 1'!C1600)</f>
        <v>SOUTH</v>
      </c>
      <c r="H1602" t="str">
        <f t="shared" si="72"/>
        <v>SPORTS</v>
      </c>
      <c r="L1602" t="str">
        <f t="shared" si="73"/>
        <v>south</v>
      </c>
      <c r="M1602" t="str">
        <f t="shared" si="74"/>
        <v>sports</v>
      </c>
    </row>
    <row r="1603" spans="2:13">
      <c r="B1603" t="str">
        <f>TRIM(Table24[[#This Row],[Region]])</f>
        <v>North</v>
      </c>
      <c r="C1603" t="str">
        <f>TRIM(Table24[[#This Row],[Product Category]])</f>
        <v>Electronics</v>
      </c>
      <c r="G1603" t="str">
        <f>UPPER('task 1'!C1601)</f>
        <v>EAST</v>
      </c>
      <c r="H1603" t="str">
        <f t="shared" si="72"/>
        <v>ELECTRONICS</v>
      </c>
      <c r="L1603" t="str">
        <f t="shared" si="73"/>
        <v>east</v>
      </c>
      <c r="M1603" t="str">
        <f t="shared" si="74"/>
        <v>electronics</v>
      </c>
    </row>
    <row r="1604" spans="2:13">
      <c r="B1604" t="str">
        <f>TRIM(Table24[[#This Row],[Region]])</f>
        <v>South</v>
      </c>
      <c r="C1604" t="str">
        <f>TRIM(Table24[[#This Row],[Product Category]])</f>
        <v>Sports</v>
      </c>
      <c r="G1604" t="str">
        <f>UPPER('task 1'!C1602)</f>
        <v>SOUTH</v>
      </c>
      <c r="H1604" t="str">
        <f t="shared" si="72"/>
        <v>SPORTS</v>
      </c>
      <c r="L1604" t="str">
        <f t="shared" si="73"/>
        <v>south</v>
      </c>
      <c r="M1604" t="str">
        <f t="shared" si="74"/>
        <v>sports</v>
      </c>
    </row>
    <row r="1605" spans="2:13">
      <c r="B1605" t="str">
        <f>TRIM(Table24[[#This Row],[Region]])</f>
        <v>East</v>
      </c>
      <c r="C1605" t="str">
        <f>TRIM(Table24[[#This Row],[Product Category]])</f>
        <v>Clothing</v>
      </c>
      <c r="G1605" t="str">
        <f>UPPER('task 1'!C1603)</f>
        <v>NORTH</v>
      </c>
      <c r="H1605" t="str">
        <f t="shared" ref="H1605:H1668" si="75">UPPER(C1605)</f>
        <v>CLOTHING</v>
      </c>
      <c r="L1605" t="str">
        <f t="shared" ref="L1605:L1668" si="76">LOWER(G1605)</f>
        <v>north</v>
      </c>
      <c r="M1605" t="str">
        <f t="shared" ref="M1605:M1668" si="77">LOWER(H1605)</f>
        <v>clothing</v>
      </c>
    </row>
    <row r="1606" spans="2:13">
      <c r="B1606" t="str">
        <f>TRIM(Table24[[#This Row],[Region]])</f>
        <v>West</v>
      </c>
      <c r="C1606" t="str">
        <f>TRIM(Table24[[#This Row],[Product Category]])</f>
        <v>Groceries</v>
      </c>
      <c r="G1606" t="str">
        <f>UPPER('task 1'!C1604)</f>
        <v>SOUTH</v>
      </c>
      <c r="H1606" t="str">
        <f t="shared" si="75"/>
        <v>GROCERIES</v>
      </c>
      <c r="L1606" t="str">
        <f t="shared" si="76"/>
        <v>south</v>
      </c>
      <c r="M1606" t="str">
        <f t="shared" si="77"/>
        <v>groceries</v>
      </c>
    </row>
    <row r="1607" spans="2:13">
      <c r="B1607" t="str">
        <f>TRIM(Table24[[#This Row],[Region]])</f>
        <v>North</v>
      </c>
      <c r="C1607" t="str">
        <f>TRIM(Table24[[#This Row],[Product Category]])</f>
        <v>Groceries</v>
      </c>
      <c r="G1607" t="str">
        <f>UPPER('task 1'!C1605)</f>
        <v>EAST</v>
      </c>
      <c r="H1607" t="str">
        <f t="shared" si="75"/>
        <v>GROCERIES</v>
      </c>
      <c r="L1607" t="str">
        <f t="shared" si="76"/>
        <v>east</v>
      </c>
      <c r="M1607" t="str">
        <f t="shared" si="77"/>
        <v>groceries</v>
      </c>
    </row>
    <row r="1608" spans="2:13">
      <c r="B1608" t="str">
        <f>TRIM(Table24[[#This Row],[Region]])</f>
        <v>East</v>
      </c>
      <c r="C1608" t="str">
        <f>TRIM(Table24[[#This Row],[Product Category]])</f>
        <v>Sports</v>
      </c>
      <c r="G1608" t="str">
        <f>UPPER('task 1'!C1606)</f>
        <v>WEST</v>
      </c>
      <c r="H1608" t="str">
        <f t="shared" si="75"/>
        <v>SPORTS</v>
      </c>
      <c r="L1608" t="str">
        <f t="shared" si="76"/>
        <v>west</v>
      </c>
      <c r="M1608" t="str">
        <f t="shared" si="77"/>
        <v>sports</v>
      </c>
    </row>
    <row r="1609" spans="2:13">
      <c r="B1609" t="str">
        <f>TRIM(Table24[[#This Row],[Region]])</f>
        <v>North</v>
      </c>
      <c r="C1609" t="str">
        <f>TRIM(Table24[[#This Row],[Product Category]])</f>
        <v>Furniture</v>
      </c>
      <c r="G1609" t="str">
        <f>UPPER('task 1'!C1607)</f>
        <v>NORTH</v>
      </c>
      <c r="H1609" t="str">
        <f t="shared" si="75"/>
        <v>FURNITURE</v>
      </c>
      <c r="L1609" t="str">
        <f t="shared" si="76"/>
        <v>north</v>
      </c>
      <c r="M1609" t="str">
        <f t="shared" si="77"/>
        <v>furniture</v>
      </c>
    </row>
    <row r="1610" spans="2:13">
      <c r="B1610" t="str">
        <f>TRIM(Table24[[#This Row],[Region]])</f>
        <v>North</v>
      </c>
      <c r="C1610" t="str">
        <f>TRIM(Table24[[#This Row],[Product Category]])</f>
        <v>Groceries</v>
      </c>
      <c r="G1610" t="str">
        <f>UPPER('task 1'!C1608)</f>
        <v>EAST</v>
      </c>
      <c r="H1610" t="str">
        <f t="shared" si="75"/>
        <v>GROCERIES</v>
      </c>
      <c r="L1610" t="str">
        <f t="shared" si="76"/>
        <v>east</v>
      </c>
      <c r="M1610" t="str">
        <f t="shared" si="77"/>
        <v>groceries</v>
      </c>
    </row>
    <row r="1611" spans="2:13">
      <c r="B1611" t="str">
        <f>TRIM(Table24[[#This Row],[Region]])</f>
        <v>West</v>
      </c>
      <c r="C1611" t="str">
        <f>TRIM(Table24[[#This Row],[Product Category]])</f>
        <v>Sports</v>
      </c>
      <c r="G1611" t="str">
        <f>UPPER('task 1'!C1609)</f>
        <v>NORTH</v>
      </c>
      <c r="H1611" t="str">
        <f t="shared" si="75"/>
        <v>SPORTS</v>
      </c>
      <c r="L1611" t="str">
        <f t="shared" si="76"/>
        <v>north</v>
      </c>
      <c r="M1611" t="str">
        <f t="shared" si="77"/>
        <v>sports</v>
      </c>
    </row>
    <row r="1612" spans="2:13">
      <c r="B1612" t="str">
        <f>TRIM(Table24[[#This Row],[Region]])</f>
        <v>East</v>
      </c>
      <c r="C1612" t="str">
        <f>TRIM(Table24[[#This Row],[Product Category]])</f>
        <v>Clothing</v>
      </c>
      <c r="G1612" t="str">
        <f>UPPER('task 1'!C1610)</f>
        <v>NORTH</v>
      </c>
      <c r="H1612" t="str">
        <f t="shared" si="75"/>
        <v>CLOTHING</v>
      </c>
      <c r="L1612" t="str">
        <f t="shared" si="76"/>
        <v>north</v>
      </c>
      <c r="M1612" t="str">
        <f t="shared" si="77"/>
        <v>clothing</v>
      </c>
    </row>
    <row r="1613" spans="2:13">
      <c r="B1613" t="str">
        <f>TRIM(Table24[[#This Row],[Region]])</f>
        <v>North</v>
      </c>
      <c r="C1613" t="str">
        <f>TRIM(Table24[[#This Row],[Product Category]])</f>
        <v>Groceries</v>
      </c>
      <c r="G1613" t="str">
        <f>UPPER('task 1'!C1611)</f>
        <v>WEST</v>
      </c>
      <c r="H1613" t="str">
        <f t="shared" si="75"/>
        <v>GROCERIES</v>
      </c>
      <c r="L1613" t="str">
        <f t="shared" si="76"/>
        <v>west</v>
      </c>
      <c r="M1613" t="str">
        <f t="shared" si="77"/>
        <v>groceries</v>
      </c>
    </row>
    <row r="1614" spans="2:13">
      <c r="B1614" t="str">
        <f>TRIM(Table24[[#This Row],[Region]])</f>
        <v>South</v>
      </c>
      <c r="C1614" t="str">
        <f>TRIM(Table24[[#This Row],[Product Category]])</f>
        <v>Electronics</v>
      </c>
      <c r="G1614" t="str">
        <f>UPPER('task 1'!C1612)</f>
        <v>EAST</v>
      </c>
      <c r="H1614" t="str">
        <f t="shared" si="75"/>
        <v>ELECTRONICS</v>
      </c>
      <c r="L1614" t="str">
        <f t="shared" si="76"/>
        <v>east</v>
      </c>
      <c r="M1614" t="str">
        <f t="shared" si="77"/>
        <v>electronics</v>
      </c>
    </row>
    <row r="1615" spans="2:13">
      <c r="B1615" t="str">
        <f>TRIM(Table24[[#This Row],[Region]])</f>
        <v>North</v>
      </c>
      <c r="C1615" t="str">
        <f>TRIM(Table24[[#This Row],[Product Category]])</f>
        <v>Electronics</v>
      </c>
      <c r="G1615" t="str">
        <f>UPPER('task 1'!C1613)</f>
        <v>NORTH</v>
      </c>
      <c r="H1615" t="str">
        <f t="shared" si="75"/>
        <v>ELECTRONICS</v>
      </c>
      <c r="L1615" t="str">
        <f t="shared" si="76"/>
        <v>north</v>
      </c>
      <c r="M1615" t="str">
        <f t="shared" si="77"/>
        <v>electronics</v>
      </c>
    </row>
    <row r="1616" spans="2:13">
      <c r="B1616" t="str">
        <f>TRIM(Table24[[#This Row],[Region]])</f>
        <v>South</v>
      </c>
      <c r="C1616" t="str">
        <f>TRIM(Table24[[#This Row],[Product Category]])</f>
        <v>Furniture</v>
      </c>
      <c r="G1616" t="str">
        <f>UPPER('task 1'!C1614)</f>
        <v>SOUTH</v>
      </c>
      <c r="H1616" t="str">
        <f t="shared" si="75"/>
        <v>FURNITURE</v>
      </c>
      <c r="L1616" t="str">
        <f t="shared" si="76"/>
        <v>south</v>
      </c>
      <c r="M1616" t="str">
        <f t="shared" si="77"/>
        <v>furniture</v>
      </c>
    </row>
    <row r="1617" spans="2:13">
      <c r="B1617" t="str">
        <f>TRIM(Table24[[#This Row],[Region]])</f>
        <v>South</v>
      </c>
      <c r="C1617" t="str">
        <f>TRIM(Table24[[#This Row],[Product Category]])</f>
        <v>Electronics</v>
      </c>
      <c r="G1617" t="str">
        <f>UPPER('task 1'!C1615)</f>
        <v>NORTH</v>
      </c>
      <c r="H1617" t="str">
        <f t="shared" si="75"/>
        <v>ELECTRONICS</v>
      </c>
      <c r="L1617" t="str">
        <f t="shared" si="76"/>
        <v>north</v>
      </c>
      <c r="M1617" t="str">
        <f t="shared" si="77"/>
        <v>electronics</v>
      </c>
    </row>
    <row r="1618" spans="2:13">
      <c r="B1618" t="str">
        <f>TRIM(Table24[[#This Row],[Region]])</f>
        <v>West</v>
      </c>
      <c r="C1618" t="str">
        <f>TRIM(Table24[[#This Row],[Product Category]])</f>
        <v>Sports</v>
      </c>
      <c r="G1618" t="str">
        <f>UPPER('task 1'!C1616)</f>
        <v>SOUTH</v>
      </c>
      <c r="H1618" t="str">
        <f t="shared" si="75"/>
        <v>SPORTS</v>
      </c>
      <c r="L1618" t="str">
        <f t="shared" si="76"/>
        <v>south</v>
      </c>
      <c r="M1618" t="str">
        <f t="shared" si="77"/>
        <v>sports</v>
      </c>
    </row>
    <row r="1619" spans="2:13">
      <c r="B1619" t="str">
        <f>TRIM(Table24[[#This Row],[Region]])</f>
        <v>South</v>
      </c>
      <c r="C1619" t="str">
        <f>TRIM(Table24[[#This Row],[Product Category]])</f>
        <v>Groceries</v>
      </c>
      <c r="G1619" t="str">
        <f>UPPER('task 1'!C1617)</f>
        <v>SOUTH</v>
      </c>
      <c r="H1619" t="str">
        <f t="shared" si="75"/>
        <v>GROCERIES</v>
      </c>
      <c r="L1619" t="str">
        <f t="shared" si="76"/>
        <v>south</v>
      </c>
      <c r="M1619" t="str">
        <f t="shared" si="77"/>
        <v>groceries</v>
      </c>
    </row>
    <row r="1620" spans="2:13">
      <c r="B1620" t="str">
        <f>TRIM(Table24[[#This Row],[Region]])</f>
        <v>South</v>
      </c>
      <c r="C1620" t="str">
        <f>TRIM(Table24[[#This Row],[Product Category]])</f>
        <v>Sports</v>
      </c>
      <c r="G1620" t="str">
        <f>UPPER('task 1'!C1618)</f>
        <v>WEST</v>
      </c>
      <c r="H1620" t="str">
        <f t="shared" si="75"/>
        <v>SPORTS</v>
      </c>
      <c r="L1620" t="str">
        <f t="shared" si="76"/>
        <v>west</v>
      </c>
      <c r="M1620" t="str">
        <f t="shared" si="77"/>
        <v>sports</v>
      </c>
    </row>
    <row r="1621" spans="2:13">
      <c r="B1621" t="str">
        <f>TRIM(Table24[[#This Row],[Region]])</f>
        <v>South</v>
      </c>
      <c r="C1621" t="str">
        <f>TRIM(Table24[[#This Row],[Product Category]])</f>
        <v>Clothing</v>
      </c>
      <c r="G1621" t="str">
        <f>UPPER('task 1'!C1619)</f>
        <v>SOUTH</v>
      </c>
      <c r="H1621" t="str">
        <f t="shared" si="75"/>
        <v>CLOTHING</v>
      </c>
      <c r="L1621" t="str">
        <f t="shared" si="76"/>
        <v>south</v>
      </c>
      <c r="M1621" t="str">
        <f t="shared" si="77"/>
        <v>clothing</v>
      </c>
    </row>
    <row r="1622" spans="2:13">
      <c r="B1622" t="str">
        <f>TRIM(Table24[[#This Row],[Region]])</f>
        <v>North</v>
      </c>
      <c r="C1622" t="str">
        <f>TRIM(Table24[[#This Row],[Product Category]])</f>
        <v>Clothing</v>
      </c>
      <c r="G1622" t="str">
        <f>UPPER('task 1'!C1620)</f>
        <v>SOUTH</v>
      </c>
      <c r="H1622" t="str">
        <f t="shared" si="75"/>
        <v>CLOTHING</v>
      </c>
      <c r="L1622" t="str">
        <f t="shared" si="76"/>
        <v>south</v>
      </c>
      <c r="M1622" t="str">
        <f t="shared" si="77"/>
        <v>clothing</v>
      </c>
    </row>
    <row r="1623" spans="2:13">
      <c r="B1623" t="str">
        <f>TRIM(Table24[[#This Row],[Region]])</f>
        <v>South</v>
      </c>
      <c r="C1623" t="str">
        <f>TRIM(Table24[[#This Row],[Product Category]])</f>
        <v>Electronics</v>
      </c>
      <c r="G1623" t="str">
        <f>UPPER('task 1'!C1621)</f>
        <v>SOUTH</v>
      </c>
      <c r="H1623" t="str">
        <f t="shared" si="75"/>
        <v>ELECTRONICS</v>
      </c>
      <c r="L1623" t="str">
        <f t="shared" si="76"/>
        <v>south</v>
      </c>
      <c r="M1623" t="str">
        <f t="shared" si="77"/>
        <v>electronics</v>
      </c>
    </row>
    <row r="1624" spans="2:13">
      <c r="B1624" t="str">
        <f>TRIM(Table24[[#This Row],[Region]])</f>
        <v>East</v>
      </c>
      <c r="C1624" t="str">
        <f>TRIM(Table24[[#This Row],[Product Category]])</f>
        <v>Sports</v>
      </c>
      <c r="G1624" t="str">
        <f>UPPER('task 1'!C1622)</f>
        <v>NORTH</v>
      </c>
      <c r="H1624" t="str">
        <f t="shared" si="75"/>
        <v>SPORTS</v>
      </c>
      <c r="L1624" t="str">
        <f t="shared" si="76"/>
        <v>north</v>
      </c>
      <c r="M1624" t="str">
        <f t="shared" si="77"/>
        <v>sports</v>
      </c>
    </row>
    <row r="1625" spans="2:13">
      <c r="B1625" t="str">
        <f>TRIM(Table24[[#This Row],[Region]])</f>
        <v>West</v>
      </c>
      <c r="C1625" t="str">
        <f>TRIM(Table24[[#This Row],[Product Category]])</f>
        <v>Clothing</v>
      </c>
      <c r="G1625" t="str">
        <f>UPPER('task 1'!C1623)</f>
        <v>SOUTH</v>
      </c>
      <c r="H1625" t="str">
        <f t="shared" si="75"/>
        <v>CLOTHING</v>
      </c>
      <c r="L1625" t="str">
        <f t="shared" si="76"/>
        <v>south</v>
      </c>
      <c r="M1625" t="str">
        <f t="shared" si="77"/>
        <v>clothing</v>
      </c>
    </row>
    <row r="1626" spans="2:13">
      <c r="B1626" t="str">
        <f>TRIM(Table24[[#This Row],[Region]])</f>
        <v>North</v>
      </c>
      <c r="C1626" t="str">
        <f>TRIM(Table24[[#This Row],[Product Category]])</f>
        <v>Groceries</v>
      </c>
      <c r="G1626" t="str">
        <f>UPPER('task 1'!C1624)</f>
        <v>EAST</v>
      </c>
      <c r="H1626" t="str">
        <f t="shared" si="75"/>
        <v>GROCERIES</v>
      </c>
      <c r="L1626" t="str">
        <f t="shared" si="76"/>
        <v>east</v>
      </c>
      <c r="M1626" t="str">
        <f t="shared" si="77"/>
        <v>groceries</v>
      </c>
    </row>
    <row r="1627" spans="2:13">
      <c r="B1627" t="str">
        <f>TRIM(Table24[[#This Row],[Region]])</f>
        <v>West</v>
      </c>
      <c r="C1627" t="str">
        <f>TRIM(Table24[[#This Row],[Product Category]])</f>
        <v>Groceries</v>
      </c>
      <c r="G1627" t="str">
        <f>UPPER('task 1'!C1625)</f>
        <v>WEST</v>
      </c>
      <c r="H1627" t="str">
        <f t="shared" si="75"/>
        <v>GROCERIES</v>
      </c>
      <c r="L1627" t="str">
        <f t="shared" si="76"/>
        <v>west</v>
      </c>
      <c r="M1627" t="str">
        <f t="shared" si="77"/>
        <v>groceries</v>
      </c>
    </row>
    <row r="1628" spans="2:13">
      <c r="B1628" t="str">
        <f>TRIM(Table24[[#This Row],[Region]])</f>
        <v>West</v>
      </c>
      <c r="C1628" t="str">
        <f>TRIM(Table24[[#This Row],[Product Category]])</f>
        <v>Furniture</v>
      </c>
      <c r="G1628" t="str">
        <f>UPPER('task 1'!C1626)</f>
        <v>NORTH</v>
      </c>
      <c r="H1628" t="str">
        <f t="shared" si="75"/>
        <v>FURNITURE</v>
      </c>
      <c r="L1628" t="str">
        <f t="shared" si="76"/>
        <v>north</v>
      </c>
      <c r="M1628" t="str">
        <f t="shared" si="77"/>
        <v>furniture</v>
      </c>
    </row>
    <row r="1629" spans="2:13">
      <c r="B1629" t="str">
        <f>TRIM(Table24[[#This Row],[Region]])</f>
        <v>West</v>
      </c>
      <c r="C1629" t="str">
        <f>TRIM(Table24[[#This Row],[Product Category]])</f>
        <v>Furniture</v>
      </c>
      <c r="G1629" t="str">
        <f>UPPER('task 1'!C1627)</f>
        <v>WEST</v>
      </c>
      <c r="H1629" t="str">
        <f t="shared" si="75"/>
        <v>FURNITURE</v>
      </c>
      <c r="L1629" t="str">
        <f t="shared" si="76"/>
        <v>west</v>
      </c>
      <c r="M1629" t="str">
        <f t="shared" si="77"/>
        <v>furniture</v>
      </c>
    </row>
    <row r="1630" spans="2:13">
      <c r="B1630" t="str">
        <f>TRIM(Table24[[#This Row],[Region]])</f>
        <v>East</v>
      </c>
      <c r="C1630" t="str">
        <f>TRIM(Table24[[#This Row],[Product Category]])</f>
        <v>Furniture</v>
      </c>
      <c r="G1630" t="str">
        <f>UPPER('task 1'!C1628)</f>
        <v>WEST</v>
      </c>
      <c r="H1630" t="str">
        <f t="shared" si="75"/>
        <v>FURNITURE</v>
      </c>
      <c r="L1630" t="str">
        <f t="shared" si="76"/>
        <v>west</v>
      </c>
      <c r="M1630" t="str">
        <f t="shared" si="77"/>
        <v>furniture</v>
      </c>
    </row>
    <row r="1631" spans="2:13">
      <c r="B1631" t="str">
        <f>TRIM(Table24[[#This Row],[Region]])</f>
        <v>West</v>
      </c>
      <c r="C1631" t="str">
        <f>TRIM(Table24[[#This Row],[Product Category]])</f>
        <v>Furniture</v>
      </c>
      <c r="G1631" t="str">
        <f>UPPER('task 1'!C1629)</f>
        <v>WEST</v>
      </c>
      <c r="H1631" t="str">
        <f t="shared" si="75"/>
        <v>FURNITURE</v>
      </c>
      <c r="L1631" t="str">
        <f t="shared" si="76"/>
        <v>west</v>
      </c>
      <c r="M1631" t="str">
        <f t="shared" si="77"/>
        <v>furniture</v>
      </c>
    </row>
    <row r="1632" spans="2:13">
      <c r="B1632" t="str">
        <f>TRIM(Table24[[#This Row],[Region]])</f>
        <v>West</v>
      </c>
      <c r="C1632" t="str">
        <f>TRIM(Table24[[#This Row],[Product Category]])</f>
        <v>Clothing</v>
      </c>
      <c r="G1632" t="str">
        <f>UPPER('task 1'!C1630)</f>
        <v>EAST</v>
      </c>
      <c r="H1632" t="str">
        <f t="shared" si="75"/>
        <v>CLOTHING</v>
      </c>
      <c r="L1632" t="str">
        <f t="shared" si="76"/>
        <v>east</v>
      </c>
      <c r="M1632" t="str">
        <f t="shared" si="77"/>
        <v>clothing</v>
      </c>
    </row>
    <row r="1633" spans="2:13">
      <c r="B1633" t="str">
        <f>TRIM(Table24[[#This Row],[Region]])</f>
        <v>West</v>
      </c>
      <c r="C1633" t="str">
        <f>TRIM(Table24[[#This Row],[Product Category]])</f>
        <v>Clothing</v>
      </c>
      <c r="G1633" t="str">
        <f>UPPER('task 1'!C1631)</f>
        <v>WEST</v>
      </c>
      <c r="H1633" t="str">
        <f t="shared" si="75"/>
        <v>CLOTHING</v>
      </c>
      <c r="L1633" t="str">
        <f t="shared" si="76"/>
        <v>west</v>
      </c>
      <c r="M1633" t="str">
        <f t="shared" si="77"/>
        <v>clothing</v>
      </c>
    </row>
    <row r="1634" spans="2:13">
      <c r="B1634" t="str">
        <f>TRIM(Table24[[#This Row],[Region]])</f>
        <v>West</v>
      </c>
      <c r="C1634" t="str">
        <f>TRIM(Table24[[#This Row],[Product Category]])</f>
        <v>Furniture</v>
      </c>
      <c r="G1634" t="str">
        <f>UPPER('task 1'!C1632)</f>
        <v>WEST</v>
      </c>
      <c r="H1634" t="str">
        <f t="shared" si="75"/>
        <v>FURNITURE</v>
      </c>
      <c r="L1634" t="str">
        <f t="shared" si="76"/>
        <v>west</v>
      </c>
      <c r="M1634" t="str">
        <f t="shared" si="77"/>
        <v>furniture</v>
      </c>
    </row>
    <row r="1635" spans="2:13">
      <c r="B1635" t="str">
        <f>TRIM(Table24[[#This Row],[Region]])</f>
        <v>West</v>
      </c>
      <c r="C1635" t="str">
        <f>TRIM(Table24[[#This Row],[Product Category]])</f>
        <v>Clothing</v>
      </c>
      <c r="G1635" t="str">
        <f>UPPER('task 1'!C1633)</f>
        <v>WEST</v>
      </c>
      <c r="H1635" t="str">
        <f t="shared" si="75"/>
        <v>CLOTHING</v>
      </c>
      <c r="L1635" t="str">
        <f t="shared" si="76"/>
        <v>west</v>
      </c>
      <c r="M1635" t="str">
        <f t="shared" si="77"/>
        <v>clothing</v>
      </c>
    </row>
    <row r="1636" spans="2:13">
      <c r="B1636" t="str">
        <f>TRIM(Table24[[#This Row],[Region]])</f>
        <v>South</v>
      </c>
      <c r="C1636" t="str">
        <f>TRIM(Table24[[#This Row],[Product Category]])</f>
        <v>Sports</v>
      </c>
      <c r="G1636" t="str">
        <f>UPPER('task 1'!C1634)</f>
        <v>WEST</v>
      </c>
      <c r="H1636" t="str">
        <f t="shared" si="75"/>
        <v>SPORTS</v>
      </c>
      <c r="L1636" t="str">
        <f t="shared" si="76"/>
        <v>west</v>
      </c>
      <c r="M1636" t="str">
        <f t="shared" si="77"/>
        <v>sports</v>
      </c>
    </row>
    <row r="1637" spans="2:13">
      <c r="B1637" t="str">
        <f>TRIM(Table24[[#This Row],[Region]])</f>
        <v>South</v>
      </c>
      <c r="C1637" t="str">
        <f>TRIM(Table24[[#This Row],[Product Category]])</f>
        <v>Electronics</v>
      </c>
      <c r="G1637" t="str">
        <f>UPPER('task 1'!C1635)</f>
        <v>WEST</v>
      </c>
      <c r="H1637" t="str">
        <f t="shared" si="75"/>
        <v>ELECTRONICS</v>
      </c>
      <c r="L1637" t="str">
        <f t="shared" si="76"/>
        <v>west</v>
      </c>
      <c r="M1637" t="str">
        <f t="shared" si="77"/>
        <v>electronics</v>
      </c>
    </row>
    <row r="1638" spans="2:13">
      <c r="B1638" t="str">
        <f>TRIM(Table24[[#This Row],[Region]])</f>
        <v>South</v>
      </c>
      <c r="C1638" t="str">
        <f>TRIM(Table24[[#This Row],[Product Category]])</f>
        <v>Electronics</v>
      </c>
      <c r="G1638" t="str">
        <f>UPPER('task 1'!C1636)</f>
        <v>SOUTH</v>
      </c>
      <c r="H1638" t="str">
        <f t="shared" si="75"/>
        <v>ELECTRONICS</v>
      </c>
      <c r="L1638" t="str">
        <f t="shared" si="76"/>
        <v>south</v>
      </c>
      <c r="M1638" t="str">
        <f t="shared" si="77"/>
        <v>electronics</v>
      </c>
    </row>
    <row r="1639" spans="2:13">
      <c r="B1639" t="str">
        <f>TRIM(Table24[[#This Row],[Region]])</f>
        <v>West</v>
      </c>
      <c r="C1639" t="str">
        <f>TRIM(Table24[[#This Row],[Product Category]])</f>
        <v>Groceries</v>
      </c>
      <c r="G1639" t="str">
        <f>UPPER('task 1'!C1637)</f>
        <v>SOUTH</v>
      </c>
      <c r="H1639" t="str">
        <f t="shared" si="75"/>
        <v>GROCERIES</v>
      </c>
      <c r="L1639" t="str">
        <f t="shared" si="76"/>
        <v>south</v>
      </c>
      <c r="M1639" t="str">
        <f t="shared" si="77"/>
        <v>groceries</v>
      </c>
    </row>
    <row r="1640" spans="2:13">
      <c r="B1640" t="str">
        <f>TRIM(Table24[[#This Row],[Region]])</f>
        <v>West</v>
      </c>
      <c r="C1640" t="str">
        <f>TRIM(Table24[[#This Row],[Product Category]])</f>
        <v>Electronics</v>
      </c>
      <c r="G1640" t="str">
        <f>UPPER('task 1'!C1638)</f>
        <v>SOUTH</v>
      </c>
      <c r="H1640" t="str">
        <f t="shared" si="75"/>
        <v>ELECTRONICS</v>
      </c>
      <c r="L1640" t="str">
        <f t="shared" si="76"/>
        <v>south</v>
      </c>
      <c r="M1640" t="str">
        <f t="shared" si="77"/>
        <v>electronics</v>
      </c>
    </row>
    <row r="1641" spans="2:13">
      <c r="B1641" t="str">
        <f>TRIM(Table24[[#This Row],[Region]])</f>
        <v>East</v>
      </c>
      <c r="C1641" t="str">
        <f>TRIM(Table24[[#This Row],[Product Category]])</f>
        <v>Clothing</v>
      </c>
      <c r="G1641" t="str">
        <f>UPPER('task 1'!C1639)</f>
        <v>WEST</v>
      </c>
      <c r="H1641" t="str">
        <f t="shared" si="75"/>
        <v>CLOTHING</v>
      </c>
      <c r="L1641" t="str">
        <f t="shared" si="76"/>
        <v>west</v>
      </c>
      <c r="M1641" t="str">
        <f t="shared" si="77"/>
        <v>clothing</v>
      </c>
    </row>
    <row r="1642" spans="2:13">
      <c r="B1642" t="str">
        <f>TRIM(Table24[[#This Row],[Region]])</f>
        <v>North</v>
      </c>
      <c r="C1642" t="str">
        <f>TRIM(Table24[[#This Row],[Product Category]])</f>
        <v>Furniture</v>
      </c>
      <c r="G1642" t="str">
        <f>UPPER('task 1'!C1640)</f>
        <v>WEST</v>
      </c>
      <c r="H1642" t="str">
        <f t="shared" si="75"/>
        <v>FURNITURE</v>
      </c>
      <c r="L1642" t="str">
        <f t="shared" si="76"/>
        <v>west</v>
      </c>
      <c r="M1642" t="str">
        <f t="shared" si="77"/>
        <v>furniture</v>
      </c>
    </row>
    <row r="1643" spans="2:13">
      <c r="B1643" t="str">
        <f>TRIM(Table24[[#This Row],[Region]])</f>
        <v>East</v>
      </c>
      <c r="C1643" t="str">
        <f>TRIM(Table24[[#This Row],[Product Category]])</f>
        <v>Groceries</v>
      </c>
      <c r="G1643" t="str">
        <f>UPPER('task 1'!C1641)</f>
        <v>EAST</v>
      </c>
      <c r="H1643" t="str">
        <f t="shared" si="75"/>
        <v>GROCERIES</v>
      </c>
      <c r="L1643" t="str">
        <f t="shared" si="76"/>
        <v>east</v>
      </c>
      <c r="M1643" t="str">
        <f t="shared" si="77"/>
        <v>groceries</v>
      </c>
    </row>
    <row r="1644" spans="2:13">
      <c r="B1644" t="str">
        <f>TRIM(Table24[[#This Row],[Region]])</f>
        <v>North</v>
      </c>
      <c r="C1644" t="str">
        <f>TRIM(Table24[[#This Row],[Product Category]])</f>
        <v>Groceries</v>
      </c>
      <c r="G1644" t="str">
        <f>UPPER('task 1'!C1642)</f>
        <v>NORTH</v>
      </c>
      <c r="H1644" t="str">
        <f t="shared" si="75"/>
        <v>GROCERIES</v>
      </c>
      <c r="L1644" t="str">
        <f t="shared" si="76"/>
        <v>north</v>
      </c>
      <c r="M1644" t="str">
        <f t="shared" si="77"/>
        <v>groceries</v>
      </c>
    </row>
    <row r="1645" spans="2:13">
      <c r="B1645" t="str">
        <f>TRIM(Table24[[#This Row],[Region]])</f>
        <v>North</v>
      </c>
      <c r="C1645" t="str">
        <f>TRIM(Table24[[#This Row],[Product Category]])</f>
        <v>Furniture</v>
      </c>
      <c r="G1645" t="str">
        <f>UPPER('task 1'!C1643)</f>
        <v>EAST</v>
      </c>
      <c r="H1645" t="str">
        <f t="shared" si="75"/>
        <v>FURNITURE</v>
      </c>
      <c r="L1645" t="str">
        <f t="shared" si="76"/>
        <v>east</v>
      </c>
      <c r="M1645" t="str">
        <f t="shared" si="77"/>
        <v>furniture</v>
      </c>
    </row>
    <row r="1646" spans="2:13">
      <c r="B1646" t="str">
        <f>TRIM(Table24[[#This Row],[Region]])</f>
        <v>South</v>
      </c>
      <c r="C1646" t="str">
        <f>TRIM(Table24[[#This Row],[Product Category]])</f>
        <v>Electronics</v>
      </c>
      <c r="G1646" t="str">
        <f>UPPER('task 1'!C1644)</f>
        <v>NORTH</v>
      </c>
      <c r="H1646" t="str">
        <f t="shared" si="75"/>
        <v>ELECTRONICS</v>
      </c>
      <c r="L1646" t="str">
        <f t="shared" si="76"/>
        <v>north</v>
      </c>
      <c r="M1646" t="str">
        <f t="shared" si="77"/>
        <v>electronics</v>
      </c>
    </row>
    <row r="1647" spans="2:13">
      <c r="B1647" t="str">
        <f>TRIM(Table24[[#This Row],[Region]])</f>
        <v>West</v>
      </c>
      <c r="C1647" t="str">
        <f>TRIM(Table24[[#This Row],[Product Category]])</f>
        <v>Groceries</v>
      </c>
      <c r="G1647" t="str">
        <f>UPPER('task 1'!C1645)</f>
        <v>NORTH</v>
      </c>
      <c r="H1647" t="str">
        <f t="shared" si="75"/>
        <v>GROCERIES</v>
      </c>
      <c r="L1647" t="str">
        <f t="shared" si="76"/>
        <v>north</v>
      </c>
      <c r="M1647" t="str">
        <f t="shared" si="77"/>
        <v>groceries</v>
      </c>
    </row>
    <row r="1648" spans="2:13">
      <c r="B1648" t="str">
        <f>TRIM(Table24[[#This Row],[Region]])</f>
        <v>South</v>
      </c>
      <c r="C1648" t="str">
        <f>TRIM(Table24[[#This Row],[Product Category]])</f>
        <v>Groceries</v>
      </c>
      <c r="G1648" t="str">
        <f>UPPER('task 1'!C1646)</f>
        <v>SOUTH</v>
      </c>
      <c r="H1648" t="str">
        <f t="shared" si="75"/>
        <v>GROCERIES</v>
      </c>
      <c r="L1648" t="str">
        <f t="shared" si="76"/>
        <v>south</v>
      </c>
      <c r="M1648" t="str">
        <f t="shared" si="77"/>
        <v>groceries</v>
      </c>
    </row>
    <row r="1649" spans="2:13">
      <c r="B1649" t="str">
        <f>TRIM(Table24[[#This Row],[Region]])</f>
        <v>North</v>
      </c>
      <c r="C1649" t="str">
        <f>TRIM(Table24[[#This Row],[Product Category]])</f>
        <v>Groceries</v>
      </c>
      <c r="G1649" t="str">
        <f>UPPER('task 1'!C1647)</f>
        <v>WEST</v>
      </c>
      <c r="H1649" t="str">
        <f t="shared" si="75"/>
        <v>GROCERIES</v>
      </c>
      <c r="L1649" t="str">
        <f t="shared" si="76"/>
        <v>west</v>
      </c>
      <c r="M1649" t="str">
        <f t="shared" si="77"/>
        <v>groceries</v>
      </c>
    </row>
    <row r="1650" spans="2:13">
      <c r="B1650" t="str">
        <f>TRIM(Table24[[#This Row],[Region]])</f>
        <v>North</v>
      </c>
      <c r="C1650" t="str">
        <f>TRIM(Table24[[#This Row],[Product Category]])</f>
        <v>Electronics</v>
      </c>
      <c r="G1650" t="str">
        <f>UPPER('task 1'!C1648)</f>
        <v>SOUTH</v>
      </c>
      <c r="H1650" t="str">
        <f t="shared" si="75"/>
        <v>ELECTRONICS</v>
      </c>
      <c r="L1650" t="str">
        <f t="shared" si="76"/>
        <v>south</v>
      </c>
      <c r="M1650" t="str">
        <f t="shared" si="77"/>
        <v>electronics</v>
      </c>
    </row>
    <row r="1651" spans="2:13">
      <c r="B1651" t="str">
        <f>TRIM(Table24[[#This Row],[Region]])</f>
        <v>South</v>
      </c>
      <c r="C1651" t="str">
        <f>TRIM(Table24[[#This Row],[Product Category]])</f>
        <v>Groceries</v>
      </c>
      <c r="G1651" t="str">
        <f>UPPER('task 1'!C1649)</f>
        <v>NORTH</v>
      </c>
      <c r="H1651" t="str">
        <f t="shared" si="75"/>
        <v>GROCERIES</v>
      </c>
      <c r="L1651" t="str">
        <f t="shared" si="76"/>
        <v>north</v>
      </c>
      <c r="M1651" t="str">
        <f t="shared" si="77"/>
        <v>groceries</v>
      </c>
    </row>
    <row r="1652" spans="2:13">
      <c r="B1652" t="str">
        <f>TRIM(Table24[[#This Row],[Region]])</f>
        <v>West</v>
      </c>
      <c r="C1652" t="str">
        <f>TRIM(Table24[[#This Row],[Product Category]])</f>
        <v>Sports</v>
      </c>
      <c r="G1652" t="str">
        <f>UPPER('task 1'!C1650)</f>
        <v>NORTH</v>
      </c>
      <c r="H1652" t="str">
        <f t="shared" si="75"/>
        <v>SPORTS</v>
      </c>
      <c r="L1652" t="str">
        <f t="shared" si="76"/>
        <v>north</v>
      </c>
      <c r="M1652" t="str">
        <f t="shared" si="77"/>
        <v>sports</v>
      </c>
    </row>
    <row r="1653" spans="2:13">
      <c r="B1653" t="str">
        <f>TRIM(Table24[[#This Row],[Region]])</f>
        <v>West</v>
      </c>
      <c r="C1653" t="str">
        <f>TRIM(Table24[[#This Row],[Product Category]])</f>
        <v>Clothing</v>
      </c>
      <c r="G1653" t="str">
        <f>UPPER('task 1'!C1651)</f>
        <v>SOUTH</v>
      </c>
      <c r="H1653" t="str">
        <f t="shared" si="75"/>
        <v>CLOTHING</v>
      </c>
      <c r="L1653" t="str">
        <f t="shared" si="76"/>
        <v>south</v>
      </c>
      <c r="M1653" t="str">
        <f t="shared" si="77"/>
        <v>clothing</v>
      </c>
    </row>
    <row r="1654" spans="2:13">
      <c r="B1654" t="str">
        <f>TRIM(Table24[[#This Row],[Region]])</f>
        <v>North</v>
      </c>
      <c r="C1654" t="str">
        <f>TRIM(Table24[[#This Row],[Product Category]])</f>
        <v>Electronics</v>
      </c>
      <c r="G1654" t="str">
        <f>UPPER('task 1'!C1652)</f>
        <v>WEST</v>
      </c>
      <c r="H1654" t="str">
        <f t="shared" si="75"/>
        <v>ELECTRONICS</v>
      </c>
      <c r="L1654" t="str">
        <f t="shared" si="76"/>
        <v>west</v>
      </c>
      <c r="M1654" t="str">
        <f t="shared" si="77"/>
        <v>electronics</v>
      </c>
    </row>
    <row r="1655" spans="2:13">
      <c r="B1655" t="str">
        <f>TRIM(Table24[[#This Row],[Region]])</f>
        <v>North</v>
      </c>
      <c r="C1655" t="str">
        <f>TRIM(Table24[[#This Row],[Product Category]])</f>
        <v>Clothing</v>
      </c>
      <c r="G1655" t="str">
        <f>UPPER('task 1'!C1653)</f>
        <v>WEST</v>
      </c>
      <c r="H1655" t="str">
        <f t="shared" si="75"/>
        <v>CLOTHING</v>
      </c>
      <c r="L1655" t="str">
        <f t="shared" si="76"/>
        <v>west</v>
      </c>
      <c r="M1655" t="str">
        <f t="shared" si="77"/>
        <v>clothing</v>
      </c>
    </row>
    <row r="1656" spans="2:13">
      <c r="B1656" t="str">
        <f>TRIM(Table24[[#This Row],[Region]])</f>
        <v>West</v>
      </c>
      <c r="C1656" t="str">
        <f>TRIM(Table24[[#This Row],[Product Category]])</f>
        <v>Sports</v>
      </c>
      <c r="G1656" t="str">
        <f>UPPER('task 1'!C1654)</f>
        <v>NORTH</v>
      </c>
      <c r="H1656" t="str">
        <f t="shared" si="75"/>
        <v>SPORTS</v>
      </c>
      <c r="L1656" t="str">
        <f t="shared" si="76"/>
        <v>north</v>
      </c>
      <c r="M1656" t="str">
        <f t="shared" si="77"/>
        <v>sports</v>
      </c>
    </row>
    <row r="1657" spans="2:13">
      <c r="B1657" t="str">
        <f>TRIM(Table24[[#This Row],[Region]])</f>
        <v>West</v>
      </c>
      <c r="C1657" t="str">
        <f>TRIM(Table24[[#This Row],[Product Category]])</f>
        <v>Furniture</v>
      </c>
      <c r="G1657" t="str">
        <f>UPPER('task 1'!C1655)</f>
        <v>NORTH</v>
      </c>
      <c r="H1657" t="str">
        <f t="shared" si="75"/>
        <v>FURNITURE</v>
      </c>
      <c r="L1657" t="str">
        <f t="shared" si="76"/>
        <v>north</v>
      </c>
      <c r="M1657" t="str">
        <f t="shared" si="77"/>
        <v>furniture</v>
      </c>
    </row>
    <row r="1658" spans="2:13">
      <c r="B1658" t="str">
        <f>TRIM(Table24[[#This Row],[Region]])</f>
        <v>South</v>
      </c>
      <c r="C1658" t="str">
        <f>TRIM(Table24[[#This Row],[Product Category]])</f>
        <v>Groceries</v>
      </c>
      <c r="G1658" t="str">
        <f>UPPER('task 1'!C1656)</f>
        <v>WEST</v>
      </c>
      <c r="H1658" t="str">
        <f t="shared" si="75"/>
        <v>GROCERIES</v>
      </c>
      <c r="L1658" t="str">
        <f t="shared" si="76"/>
        <v>west</v>
      </c>
      <c r="M1658" t="str">
        <f t="shared" si="77"/>
        <v>groceries</v>
      </c>
    </row>
    <row r="1659" spans="2:13">
      <c r="B1659" t="str">
        <f>TRIM(Table24[[#This Row],[Region]])</f>
        <v>South</v>
      </c>
      <c r="C1659" t="str">
        <f>TRIM(Table24[[#This Row],[Product Category]])</f>
        <v>Sports</v>
      </c>
      <c r="G1659" t="str">
        <f>UPPER('task 1'!C1657)</f>
        <v>WEST</v>
      </c>
      <c r="H1659" t="str">
        <f t="shared" si="75"/>
        <v>SPORTS</v>
      </c>
      <c r="L1659" t="str">
        <f t="shared" si="76"/>
        <v>west</v>
      </c>
      <c r="M1659" t="str">
        <f t="shared" si="77"/>
        <v>sports</v>
      </c>
    </row>
    <row r="1660" spans="2:13">
      <c r="B1660" t="str">
        <f>TRIM(Table24[[#This Row],[Region]])</f>
        <v>East</v>
      </c>
      <c r="C1660" t="str">
        <f>TRIM(Table24[[#This Row],[Product Category]])</f>
        <v>Clothing</v>
      </c>
      <c r="G1660" t="str">
        <f>UPPER('task 1'!C1658)</f>
        <v>SOUTH</v>
      </c>
      <c r="H1660" t="str">
        <f t="shared" si="75"/>
        <v>CLOTHING</v>
      </c>
      <c r="L1660" t="str">
        <f t="shared" si="76"/>
        <v>south</v>
      </c>
      <c r="M1660" t="str">
        <f t="shared" si="77"/>
        <v>clothing</v>
      </c>
    </row>
    <row r="1661" spans="2:13">
      <c r="B1661" t="str">
        <f>TRIM(Table24[[#This Row],[Region]])</f>
        <v>East</v>
      </c>
      <c r="C1661" t="str">
        <f>TRIM(Table24[[#This Row],[Product Category]])</f>
        <v>Furniture</v>
      </c>
      <c r="G1661" t="str">
        <f>UPPER('task 1'!C1659)</f>
        <v>SOUTH</v>
      </c>
      <c r="H1661" t="str">
        <f t="shared" si="75"/>
        <v>FURNITURE</v>
      </c>
      <c r="L1661" t="str">
        <f t="shared" si="76"/>
        <v>south</v>
      </c>
      <c r="M1661" t="str">
        <f t="shared" si="77"/>
        <v>furniture</v>
      </c>
    </row>
    <row r="1662" spans="2:13">
      <c r="B1662" t="str">
        <f>TRIM(Table24[[#This Row],[Region]])</f>
        <v>South</v>
      </c>
      <c r="C1662" t="str">
        <f>TRIM(Table24[[#This Row],[Product Category]])</f>
        <v>Electronics</v>
      </c>
      <c r="G1662" t="str">
        <f>UPPER('task 1'!C1660)</f>
        <v>EAST</v>
      </c>
      <c r="H1662" t="str">
        <f t="shared" si="75"/>
        <v>ELECTRONICS</v>
      </c>
      <c r="L1662" t="str">
        <f t="shared" si="76"/>
        <v>east</v>
      </c>
      <c r="M1662" t="str">
        <f t="shared" si="77"/>
        <v>electronics</v>
      </c>
    </row>
    <row r="1663" spans="2:13">
      <c r="B1663" t="str">
        <f>TRIM(Table24[[#This Row],[Region]])</f>
        <v>West</v>
      </c>
      <c r="C1663" t="str">
        <f>TRIM(Table24[[#This Row],[Product Category]])</f>
        <v>Groceries</v>
      </c>
      <c r="G1663" t="str">
        <f>UPPER('task 1'!C1661)</f>
        <v>EAST</v>
      </c>
      <c r="H1663" t="str">
        <f t="shared" si="75"/>
        <v>GROCERIES</v>
      </c>
      <c r="L1663" t="str">
        <f t="shared" si="76"/>
        <v>east</v>
      </c>
      <c r="M1663" t="str">
        <f t="shared" si="77"/>
        <v>groceries</v>
      </c>
    </row>
    <row r="1664" spans="2:13">
      <c r="B1664" t="str">
        <f>TRIM(Table24[[#This Row],[Region]])</f>
        <v>East</v>
      </c>
      <c r="C1664" t="str">
        <f>TRIM(Table24[[#This Row],[Product Category]])</f>
        <v>Furniture</v>
      </c>
      <c r="G1664" t="str">
        <f>UPPER('task 1'!C1662)</f>
        <v>SOUTH</v>
      </c>
      <c r="H1664" t="str">
        <f t="shared" si="75"/>
        <v>FURNITURE</v>
      </c>
      <c r="L1664" t="str">
        <f t="shared" si="76"/>
        <v>south</v>
      </c>
      <c r="M1664" t="str">
        <f t="shared" si="77"/>
        <v>furniture</v>
      </c>
    </row>
    <row r="1665" spans="2:13">
      <c r="B1665" t="str">
        <f>TRIM(Table24[[#This Row],[Region]])</f>
        <v>East</v>
      </c>
      <c r="C1665" t="str">
        <f>TRIM(Table24[[#This Row],[Product Category]])</f>
        <v>Furniture</v>
      </c>
      <c r="G1665" t="str">
        <f>UPPER('task 1'!C1663)</f>
        <v>WEST</v>
      </c>
      <c r="H1665" t="str">
        <f t="shared" si="75"/>
        <v>FURNITURE</v>
      </c>
      <c r="L1665" t="str">
        <f t="shared" si="76"/>
        <v>west</v>
      </c>
      <c r="M1665" t="str">
        <f t="shared" si="77"/>
        <v>furniture</v>
      </c>
    </row>
    <row r="1666" spans="2:13">
      <c r="B1666" t="str">
        <f>TRIM(Table24[[#This Row],[Region]])</f>
        <v>North</v>
      </c>
      <c r="C1666" t="str">
        <f>TRIM(Table24[[#This Row],[Product Category]])</f>
        <v>Sports</v>
      </c>
      <c r="G1666" t="str">
        <f>UPPER('task 1'!C1664)</f>
        <v>EAST</v>
      </c>
      <c r="H1666" t="str">
        <f t="shared" si="75"/>
        <v>SPORTS</v>
      </c>
      <c r="L1666" t="str">
        <f t="shared" si="76"/>
        <v>east</v>
      </c>
      <c r="M1666" t="str">
        <f t="shared" si="77"/>
        <v>sports</v>
      </c>
    </row>
    <row r="1667" spans="2:13">
      <c r="B1667" t="str">
        <f>TRIM(Table24[[#This Row],[Region]])</f>
        <v>East</v>
      </c>
      <c r="C1667" t="str">
        <f>TRIM(Table24[[#This Row],[Product Category]])</f>
        <v>Furniture</v>
      </c>
      <c r="G1667" t="str">
        <f>UPPER('task 1'!C1665)</f>
        <v>EAST</v>
      </c>
      <c r="H1667" t="str">
        <f t="shared" si="75"/>
        <v>FURNITURE</v>
      </c>
      <c r="L1667" t="str">
        <f t="shared" si="76"/>
        <v>east</v>
      </c>
      <c r="M1667" t="str">
        <f t="shared" si="77"/>
        <v>furniture</v>
      </c>
    </row>
    <row r="1668" spans="2:13">
      <c r="B1668" t="str">
        <f>TRIM(Table24[[#This Row],[Region]])</f>
        <v>East</v>
      </c>
      <c r="C1668" t="str">
        <f>TRIM(Table24[[#This Row],[Product Category]])</f>
        <v>Groceries</v>
      </c>
      <c r="G1668" t="str">
        <f>UPPER('task 1'!C1666)</f>
        <v>NORTH</v>
      </c>
      <c r="H1668" t="str">
        <f t="shared" si="75"/>
        <v>GROCERIES</v>
      </c>
      <c r="L1668" t="str">
        <f t="shared" si="76"/>
        <v>north</v>
      </c>
      <c r="M1668" t="str">
        <f t="shared" si="77"/>
        <v>groceries</v>
      </c>
    </row>
    <row r="1669" spans="2:13">
      <c r="B1669" t="str">
        <f>TRIM(Table24[[#This Row],[Region]])</f>
        <v>West</v>
      </c>
      <c r="C1669" t="str">
        <f>TRIM(Table24[[#This Row],[Product Category]])</f>
        <v>Furniture</v>
      </c>
      <c r="G1669" t="str">
        <f>UPPER('task 1'!C1667)</f>
        <v>EAST</v>
      </c>
      <c r="H1669" t="str">
        <f t="shared" ref="H1669:H1732" si="78">UPPER(C1669)</f>
        <v>FURNITURE</v>
      </c>
      <c r="L1669" t="str">
        <f t="shared" ref="L1669:L1732" si="79">LOWER(G1669)</f>
        <v>east</v>
      </c>
      <c r="M1669" t="str">
        <f t="shared" ref="M1669:M1732" si="80">LOWER(H1669)</f>
        <v>furniture</v>
      </c>
    </row>
    <row r="1670" spans="2:13">
      <c r="B1670" t="str">
        <f>TRIM(Table24[[#This Row],[Region]])</f>
        <v>West</v>
      </c>
      <c r="C1670" t="str">
        <f>TRIM(Table24[[#This Row],[Product Category]])</f>
        <v>Clothing</v>
      </c>
      <c r="G1670" t="str">
        <f>UPPER('task 1'!C1668)</f>
        <v>EAST</v>
      </c>
      <c r="H1670" t="str">
        <f t="shared" si="78"/>
        <v>CLOTHING</v>
      </c>
      <c r="L1670" t="str">
        <f t="shared" si="79"/>
        <v>east</v>
      </c>
      <c r="M1670" t="str">
        <f t="shared" si="80"/>
        <v>clothing</v>
      </c>
    </row>
    <row r="1671" spans="2:13">
      <c r="B1671" t="str">
        <f>TRIM(Table24[[#This Row],[Region]])</f>
        <v>West</v>
      </c>
      <c r="C1671" t="str">
        <f>TRIM(Table24[[#This Row],[Product Category]])</f>
        <v>Sports</v>
      </c>
      <c r="G1671" t="str">
        <f>UPPER('task 1'!C1669)</f>
        <v>WEST</v>
      </c>
      <c r="H1671" t="str">
        <f t="shared" si="78"/>
        <v>SPORTS</v>
      </c>
      <c r="L1671" t="str">
        <f t="shared" si="79"/>
        <v>west</v>
      </c>
      <c r="M1671" t="str">
        <f t="shared" si="80"/>
        <v>sports</v>
      </c>
    </row>
    <row r="1672" spans="2:13">
      <c r="B1672" t="str">
        <f>TRIM(Table24[[#This Row],[Region]])</f>
        <v>East</v>
      </c>
      <c r="C1672" t="str">
        <f>TRIM(Table24[[#This Row],[Product Category]])</f>
        <v>Furniture</v>
      </c>
      <c r="G1672" t="str">
        <f>UPPER('task 1'!C1670)</f>
        <v>WEST</v>
      </c>
      <c r="H1672" t="str">
        <f t="shared" si="78"/>
        <v>FURNITURE</v>
      </c>
      <c r="L1672" t="str">
        <f t="shared" si="79"/>
        <v>west</v>
      </c>
      <c r="M1672" t="str">
        <f t="shared" si="80"/>
        <v>furniture</v>
      </c>
    </row>
    <row r="1673" spans="2:13">
      <c r="B1673" t="str">
        <f>TRIM(Table24[[#This Row],[Region]])</f>
        <v>North</v>
      </c>
      <c r="C1673" t="str">
        <f>TRIM(Table24[[#This Row],[Product Category]])</f>
        <v>Groceries</v>
      </c>
      <c r="G1673" t="str">
        <f>UPPER('task 1'!C1671)</f>
        <v>WEST</v>
      </c>
      <c r="H1673" t="str">
        <f t="shared" si="78"/>
        <v>GROCERIES</v>
      </c>
      <c r="L1673" t="str">
        <f t="shared" si="79"/>
        <v>west</v>
      </c>
      <c r="M1673" t="str">
        <f t="shared" si="80"/>
        <v>groceries</v>
      </c>
    </row>
    <row r="1674" spans="2:13">
      <c r="B1674" t="str">
        <f>TRIM(Table24[[#This Row],[Region]])</f>
        <v>South</v>
      </c>
      <c r="C1674" t="str">
        <f>TRIM(Table24[[#This Row],[Product Category]])</f>
        <v>Electronics</v>
      </c>
      <c r="G1674" t="str">
        <f>UPPER('task 1'!C1672)</f>
        <v>EAST</v>
      </c>
      <c r="H1674" t="str">
        <f t="shared" si="78"/>
        <v>ELECTRONICS</v>
      </c>
      <c r="L1674" t="str">
        <f t="shared" si="79"/>
        <v>east</v>
      </c>
      <c r="M1674" t="str">
        <f t="shared" si="80"/>
        <v>electronics</v>
      </c>
    </row>
    <row r="1675" spans="2:13">
      <c r="B1675" t="str">
        <f>TRIM(Table24[[#This Row],[Region]])</f>
        <v>West</v>
      </c>
      <c r="C1675" t="str">
        <f>TRIM(Table24[[#This Row],[Product Category]])</f>
        <v>Electronics</v>
      </c>
      <c r="G1675" t="str">
        <f>UPPER('task 1'!C1673)</f>
        <v>NORTH</v>
      </c>
      <c r="H1675" t="str">
        <f t="shared" si="78"/>
        <v>ELECTRONICS</v>
      </c>
      <c r="L1675" t="str">
        <f t="shared" si="79"/>
        <v>north</v>
      </c>
      <c r="M1675" t="str">
        <f t="shared" si="80"/>
        <v>electronics</v>
      </c>
    </row>
    <row r="1676" spans="2:13">
      <c r="B1676" t="str">
        <f>TRIM(Table24[[#This Row],[Region]])</f>
        <v>North</v>
      </c>
      <c r="C1676" t="str">
        <f>TRIM(Table24[[#This Row],[Product Category]])</f>
        <v>Sports</v>
      </c>
      <c r="G1676" t="str">
        <f>UPPER('task 1'!C1674)</f>
        <v>SOUTH</v>
      </c>
      <c r="H1676" t="str">
        <f t="shared" si="78"/>
        <v>SPORTS</v>
      </c>
      <c r="L1676" t="str">
        <f t="shared" si="79"/>
        <v>south</v>
      </c>
      <c r="M1676" t="str">
        <f t="shared" si="80"/>
        <v>sports</v>
      </c>
    </row>
    <row r="1677" spans="2:13">
      <c r="B1677" t="str">
        <f>TRIM(Table24[[#This Row],[Region]])</f>
        <v>East</v>
      </c>
      <c r="C1677" t="str">
        <f>TRIM(Table24[[#This Row],[Product Category]])</f>
        <v>Sports</v>
      </c>
      <c r="G1677" t="str">
        <f>UPPER('task 1'!C1675)</f>
        <v>WEST</v>
      </c>
      <c r="H1677" t="str">
        <f t="shared" si="78"/>
        <v>SPORTS</v>
      </c>
      <c r="L1677" t="str">
        <f t="shared" si="79"/>
        <v>west</v>
      </c>
      <c r="M1677" t="str">
        <f t="shared" si="80"/>
        <v>sports</v>
      </c>
    </row>
    <row r="1678" spans="2:13">
      <c r="B1678" t="str">
        <f>TRIM(Table24[[#This Row],[Region]])</f>
        <v>South</v>
      </c>
      <c r="C1678" t="str">
        <f>TRIM(Table24[[#This Row],[Product Category]])</f>
        <v>Sports</v>
      </c>
      <c r="G1678" t="str">
        <f>UPPER('task 1'!C1676)</f>
        <v>NORTH</v>
      </c>
      <c r="H1678" t="str">
        <f t="shared" si="78"/>
        <v>SPORTS</v>
      </c>
      <c r="L1678" t="str">
        <f t="shared" si="79"/>
        <v>north</v>
      </c>
      <c r="M1678" t="str">
        <f t="shared" si="80"/>
        <v>sports</v>
      </c>
    </row>
    <row r="1679" spans="2:13">
      <c r="B1679" t="str">
        <f>TRIM(Table24[[#This Row],[Region]])</f>
        <v>South</v>
      </c>
      <c r="C1679" t="str">
        <f>TRIM(Table24[[#This Row],[Product Category]])</f>
        <v>Sports</v>
      </c>
      <c r="G1679" t="str">
        <f>UPPER('task 1'!C1677)</f>
        <v>EAST</v>
      </c>
      <c r="H1679" t="str">
        <f t="shared" si="78"/>
        <v>SPORTS</v>
      </c>
      <c r="L1679" t="str">
        <f t="shared" si="79"/>
        <v>east</v>
      </c>
      <c r="M1679" t="str">
        <f t="shared" si="80"/>
        <v>sports</v>
      </c>
    </row>
    <row r="1680" spans="2:13">
      <c r="B1680" t="str">
        <f>TRIM(Table24[[#This Row],[Region]])</f>
        <v>North</v>
      </c>
      <c r="C1680" t="str">
        <f>TRIM(Table24[[#This Row],[Product Category]])</f>
        <v>Electronics</v>
      </c>
      <c r="G1680" t="str">
        <f>UPPER('task 1'!C1678)</f>
        <v>SOUTH</v>
      </c>
      <c r="H1680" t="str">
        <f t="shared" si="78"/>
        <v>ELECTRONICS</v>
      </c>
      <c r="L1680" t="str">
        <f t="shared" si="79"/>
        <v>south</v>
      </c>
      <c r="M1680" t="str">
        <f t="shared" si="80"/>
        <v>electronics</v>
      </c>
    </row>
    <row r="1681" spans="2:13">
      <c r="B1681" t="str">
        <f>TRIM(Table24[[#This Row],[Region]])</f>
        <v>West</v>
      </c>
      <c r="C1681" t="str">
        <f>TRIM(Table24[[#This Row],[Product Category]])</f>
        <v>Groceries</v>
      </c>
      <c r="G1681" t="str">
        <f>UPPER('task 1'!C1679)</f>
        <v>SOUTH</v>
      </c>
      <c r="H1681" t="str">
        <f t="shared" si="78"/>
        <v>GROCERIES</v>
      </c>
      <c r="L1681" t="str">
        <f t="shared" si="79"/>
        <v>south</v>
      </c>
      <c r="M1681" t="str">
        <f t="shared" si="80"/>
        <v>groceries</v>
      </c>
    </row>
    <row r="1682" spans="2:13">
      <c r="B1682" t="str">
        <f>TRIM(Table24[[#This Row],[Region]])</f>
        <v>South</v>
      </c>
      <c r="C1682" t="str">
        <f>TRIM(Table24[[#This Row],[Product Category]])</f>
        <v>Groceries</v>
      </c>
      <c r="G1682" t="str">
        <f>UPPER('task 1'!C1680)</f>
        <v>NORTH</v>
      </c>
      <c r="H1682" t="str">
        <f t="shared" si="78"/>
        <v>GROCERIES</v>
      </c>
      <c r="L1682" t="str">
        <f t="shared" si="79"/>
        <v>north</v>
      </c>
      <c r="M1682" t="str">
        <f t="shared" si="80"/>
        <v>groceries</v>
      </c>
    </row>
    <row r="1683" spans="2:13">
      <c r="B1683" t="str">
        <f>TRIM(Table24[[#This Row],[Region]])</f>
        <v>North</v>
      </c>
      <c r="C1683" t="str">
        <f>TRIM(Table24[[#This Row],[Product Category]])</f>
        <v>Electronics</v>
      </c>
      <c r="G1683" t="str">
        <f>UPPER('task 1'!C1681)</f>
        <v>WEST</v>
      </c>
      <c r="H1683" t="str">
        <f t="shared" si="78"/>
        <v>ELECTRONICS</v>
      </c>
      <c r="L1683" t="str">
        <f t="shared" si="79"/>
        <v>west</v>
      </c>
      <c r="M1683" t="str">
        <f t="shared" si="80"/>
        <v>electronics</v>
      </c>
    </row>
    <row r="1684" spans="2:13">
      <c r="B1684" t="str">
        <f>TRIM(Table24[[#This Row],[Region]])</f>
        <v>South</v>
      </c>
      <c r="C1684" t="str">
        <f>TRIM(Table24[[#This Row],[Product Category]])</f>
        <v>Clothing</v>
      </c>
      <c r="G1684" t="str">
        <f>UPPER('task 1'!C1682)</f>
        <v>SOUTH</v>
      </c>
      <c r="H1684" t="str">
        <f t="shared" si="78"/>
        <v>CLOTHING</v>
      </c>
      <c r="L1684" t="str">
        <f t="shared" si="79"/>
        <v>south</v>
      </c>
      <c r="M1684" t="str">
        <f t="shared" si="80"/>
        <v>clothing</v>
      </c>
    </row>
    <row r="1685" spans="2:13">
      <c r="B1685" t="str">
        <f>TRIM(Table24[[#This Row],[Region]])</f>
        <v>West</v>
      </c>
      <c r="C1685" t="str">
        <f>TRIM(Table24[[#This Row],[Product Category]])</f>
        <v>Furniture</v>
      </c>
      <c r="G1685" t="str">
        <f>UPPER('task 1'!C1683)</f>
        <v>NORTH</v>
      </c>
      <c r="H1685" t="str">
        <f t="shared" si="78"/>
        <v>FURNITURE</v>
      </c>
      <c r="L1685" t="str">
        <f t="shared" si="79"/>
        <v>north</v>
      </c>
      <c r="M1685" t="str">
        <f t="shared" si="80"/>
        <v>furniture</v>
      </c>
    </row>
    <row r="1686" spans="2:13">
      <c r="B1686" t="str">
        <f>TRIM(Table24[[#This Row],[Region]])</f>
        <v>East</v>
      </c>
      <c r="C1686" t="str">
        <f>TRIM(Table24[[#This Row],[Product Category]])</f>
        <v>Clothing</v>
      </c>
      <c r="G1686" t="str">
        <f>UPPER('task 1'!C1684)</f>
        <v>SOUTH</v>
      </c>
      <c r="H1686" t="str">
        <f t="shared" si="78"/>
        <v>CLOTHING</v>
      </c>
      <c r="L1686" t="str">
        <f t="shared" si="79"/>
        <v>south</v>
      </c>
      <c r="M1686" t="str">
        <f t="shared" si="80"/>
        <v>clothing</v>
      </c>
    </row>
    <row r="1687" spans="2:13">
      <c r="B1687" t="str">
        <f>TRIM(Table24[[#This Row],[Region]])</f>
        <v>South</v>
      </c>
      <c r="C1687" t="str">
        <f>TRIM(Table24[[#This Row],[Product Category]])</f>
        <v>Furniture</v>
      </c>
      <c r="G1687" t="str">
        <f>UPPER('task 1'!C1685)</f>
        <v>WEST</v>
      </c>
      <c r="H1687" t="str">
        <f t="shared" si="78"/>
        <v>FURNITURE</v>
      </c>
      <c r="L1687" t="str">
        <f t="shared" si="79"/>
        <v>west</v>
      </c>
      <c r="M1687" t="str">
        <f t="shared" si="80"/>
        <v>furniture</v>
      </c>
    </row>
    <row r="1688" spans="2:13">
      <c r="B1688" t="str">
        <f>TRIM(Table24[[#This Row],[Region]])</f>
        <v>North</v>
      </c>
      <c r="C1688" t="str">
        <f>TRIM(Table24[[#This Row],[Product Category]])</f>
        <v>Furniture</v>
      </c>
      <c r="G1688" t="str">
        <f>UPPER('task 1'!C1686)</f>
        <v>EAST</v>
      </c>
      <c r="H1688" t="str">
        <f t="shared" si="78"/>
        <v>FURNITURE</v>
      </c>
      <c r="L1688" t="str">
        <f t="shared" si="79"/>
        <v>east</v>
      </c>
      <c r="M1688" t="str">
        <f t="shared" si="80"/>
        <v>furniture</v>
      </c>
    </row>
    <row r="1689" spans="2:13">
      <c r="B1689" t="str">
        <f>TRIM(Table24[[#This Row],[Region]])</f>
        <v>East</v>
      </c>
      <c r="C1689" t="str">
        <f>TRIM(Table24[[#This Row],[Product Category]])</f>
        <v>Groceries</v>
      </c>
      <c r="G1689" t="str">
        <f>UPPER('task 1'!C1687)</f>
        <v>SOUTH</v>
      </c>
      <c r="H1689" t="str">
        <f t="shared" si="78"/>
        <v>GROCERIES</v>
      </c>
      <c r="L1689" t="str">
        <f t="shared" si="79"/>
        <v>south</v>
      </c>
      <c r="M1689" t="str">
        <f t="shared" si="80"/>
        <v>groceries</v>
      </c>
    </row>
    <row r="1690" spans="2:13">
      <c r="B1690" t="str">
        <f>TRIM(Table24[[#This Row],[Region]])</f>
        <v>South</v>
      </c>
      <c r="C1690" t="str">
        <f>TRIM(Table24[[#This Row],[Product Category]])</f>
        <v>Clothing</v>
      </c>
      <c r="G1690" t="str">
        <f>UPPER('task 1'!C1688)</f>
        <v>NORTH</v>
      </c>
      <c r="H1690" t="str">
        <f t="shared" si="78"/>
        <v>CLOTHING</v>
      </c>
      <c r="L1690" t="str">
        <f t="shared" si="79"/>
        <v>north</v>
      </c>
      <c r="M1690" t="str">
        <f t="shared" si="80"/>
        <v>clothing</v>
      </c>
    </row>
    <row r="1691" spans="2:13">
      <c r="B1691" t="str">
        <f>TRIM(Table24[[#This Row],[Region]])</f>
        <v>East</v>
      </c>
      <c r="C1691" t="str">
        <f>TRIM(Table24[[#This Row],[Product Category]])</f>
        <v>Sports</v>
      </c>
      <c r="G1691" t="str">
        <f>UPPER('task 1'!C1689)</f>
        <v>EAST</v>
      </c>
      <c r="H1691" t="str">
        <f t="shared" si="78"/>
        <v>SPORTS</v>
      </c>
      <c r="L1691" t="str">
        <f t="shared" si="79"/>
        <v>east</v>
      </c>
      <c r="M1691" t="str">
        <f t="shared" si="80"/>
        <v>sports</v>
      </c>
    </row>
    <row r="1692" spans="2:13">
      <c r="B1692" t="str">
        <f>TRIM(Table24[[#This Row],[Region]])</f>
        <v>South</v>
      </c>
      <c r="C1692" t="str">
        <f>TRIM(Table24[[#This Row],[Product Category]])</f>
        <v>Clothing</v>
      </c>
      <c r="G1692" t="str">
        <f>UPPER('task 1'!C1690)</f>
        <v>SOUTH</v>
      </c>
      <c r="H1692" t="str">
        <f t="shared" si="78"/>
        <v>CLOTHING</v>
      </c>
      <c r="L1692" t="str">
        <f t="shared" si="79"/>
        <v>south</v>
      </c>
      <c r="M1692" t="str">
        <f t="shared" si="80"/>
        <v>clothing</v>
      </c>
    </row>
    <row r="1693" spans="2:13">
      <c r="B1693" t="str">
        <f>TRIM(Table24[[#This Row],[Region]])</f>
        <v>North</v>
      </c>
      <c r="C1693" t="str">
        <f>TRIM(Table24[[#This Row],[Product Category]])</f>
        <v>Furniture</v>
      </c>
      <c r="G1693" t="str">
        <f>UPPER('task 1'!C1691)</f>
        <v>EAST</v>
      </c>
      <c r="H1693" t="str">
        <f t="shared" si="78"/>
        <v>FURNITURE</v>
      </c>
      <c r="L1693" t="str">
        <f t="shared" si="79"/>
        <v>east</v>
      </c>
      <c r="M1693" t="str">
        <f t="shared" si="80"/>
        <v>furniture</v>
      </c>
    </row>
    <row r="1694" spans="2:13">
      <c r="B1694" t="str">
        <f>TRIM(Table24[[#This Row],[Region]])</f>
        <v>North</v>
      </c>
      <c r="C1694" t="str">
        <f>TRIM(Table24[[#This Row],[Product Category]])</f>
        <v>Clothing</v>
      </c>
      <c r="G1694" t="str">
        <f>UPPER('task 1'!C1692)</f>
        <v>SOUTH</v>
      </c>
      <c r="H1694" t="str">
        <f t="shared" si="78"/>
        <v>CLOTHING</v>
      </c>
      <c r="L1694" t="str">
        <f t="shared" si="79"/>
        <v>south</v>
      </c>
      <c r="M1694" t="str">
        <f t="shared" si="80"/>
        <v>clothing</v>
      </c>
    </row>
    <row r="1695" spans="2:13">
      <c r="B1695" t="str">
        <f>TRIM(Table24[[#This Row],[Region]])</f>
        <v>South</v>
      </c>
      <c r="C1695" t="str">
        <f>TRIM(Table24[[#This Row],[Product Category]])</f>
        <v>Clothing</v>
      </c>
      <c r="G1695" t="str">
        <f>UPPER('task 1'!C1693)</f>
        <v>NORTH</v>
      </c>
      <c r="H1695" t="str">
        <f t="shared" si="78"/>
        <v>CLOTHING</v>
      </c>
      <c r="L1695" t="str">
        <f t="shared" si="79"/>
        <v>north</v>
      </c>
      <c r="M1695" t="str">
        <f t="shared" si="80"/>
        <v>clothing</v>
      </c>
    </row>
    <row r="1696" spans="2:13">
      <c r="B1696" t="str">
        <f>TRIM(Table24[[#This Row],[Region]])</f>
        <v>West</v>
      </c>
      <c r="C1696" t="str">
        <f>TRIM(Table24[[#This Row],[Product Category]])</f>
        <v>Electronics</v>
      </c>
      <c r="G1696" t="str">
        <f>UPPER('task 1'!C1694)</f>
        <v>NORTH</v>
      </c>
      <c r="H1696" t="str">
        <f t="shared" si="78"/>
        <v>ELECTRONICS</v>
      </c>
      <c r="L1696" t="str">
        <f t="shared" si="79"/>
        <v>north</v>
      </c>
      <c r="M1696" t="str">
        <f t="shared" si="80"/>
        <v>electronics</v>
      </c>
    </row>
    <row r="1697" spans="2:13">
      <c r="B1697" t="str">
        <f>TRIM(Table24[[#This Row],[Region]])</f>
        <v>South</v>
      </c>
      <c r="C1697" t="str">
        <f>TRIM(Table24[[#This Row],[Product Category]])</f>
        <v>Clothing</v>
      </c>
      <c r="G1697" t="str">
        <f>UPPER('task 1'!C1695)</f>
        <v>SOUTH</v>
      </c>
      <c r="H1697" t="str">
        <f t="shared" si="78"/>
        <v>CLOTHING</v>
      </c>
      <c r="L1697" t="str">
        <f t="shared" si="79"/>
        <v>south</v>
      </c>
      <c r="M1697" t="str">
        <f t="shared" si="80"/>
        <v>clothing</v>
      </c>
    </row>
    <row r="1698" spans="2:13">
      <c r="B1698" t="str">
        <f>TRIM(Table24[[#This Row],[Region]])</f>
        <v>South</v>
      </c>
      <c r="C1698" t="str">
        <f>TRIM(Table24[[#This Row],[Product Category]])</f>
        <v>Groceries</v>
      </c>
      <c r="G1698" t="str">
        <f>UPPER('task 1'!C1696)</f>
        <v>WEST</v>
      </c>
      <c r="H1698" t="str">
        <f t="shared" si="78"/>
        <v>GROCERIES</v>
      </c>
      <c r="L1698" t="str">
        <f t="shared" si="79"/>
        <v>west</v>
      </c>
      <c r="M1698" t="str">
        <f t="shared" si="80"/>
        <v>groceries</v>
      </c>
    </row>
    <row r="1699" spans="2:13">
      <c r="B1699" t="str">
        <f>TRIM(Table24[[#This Row],[Region]])</f>
        <v>East</v>
      </c>
      <c r="C1699" t="str">
        <f>TRIM(Table24[[#This Row],[Product Category]])</f>
        <v>Groceries</v>
      </c>
      <c r="G1699" t="str">
        <f>UPPER('task 1'!C1697)</f>
        <v>SOUTH</v>
      </c>
      <c r="H1699" t="str">
        <f t="shared" si="78"/>
        <v>GROCERIES</v>
      </c>
      <c r="L1699" t="str">
        <f t="shared" si="79"/>
        <v>south</v>
      </c>
      <c r="M1699" t="str">
        <f t="shared" si="80"/>
        <v>groceries</v>
      </c>
    </row>
    <row r="1700" spans="2:13">
      <c r="B1700" t="str">
        <f>TRIM(Table24[[#This Row],[Region]])</f>
        <v>North</v>
      </c>
      <c r="C1700" t="str">
        <f>TRIM(Table24[[#This Row],[Product Category]])</f>
        <v>Groceries</v>
      </c>
      <c r="G1700" t="str">
        <f>UPPER('task 1'!C1698)</f>
        <v>SOUTH</v>
      </c>
      <c r="H1700" t="str">
        <f t="shared" si="78"/>
        <v>GROCERIES</v>
      </c>
      <c r="L1700" t="str">
        <f t="shared" si="79"/>
        <v>south</v>
      </c>
      <c r="M1700" t="str">
        <f t="shared" si="80"/>
        <v>groceries</v>
      </c>
    </row>
    <row r="1701" spans="2:13">
      <c r="B1701" t="str">
        <f>TRIM(Table24[[#This Row],[Region]])</f>
        <v>North</v>
      </c>
      <c r="C1701" t="str">
        <f>TRIM(Table24[[#This Row],[Product Category]])</f>
        <v>Groceries</v>
      </c>
      <c r="G1701" t="str">
        <f>UPPER('task 1'!C1699)</f>
        <v>EAST</v>
      </c>
      <c r="H1701" t="str">
        <f t="shared" si="78"/>
        <v>GROCERIES</v>
      </c>
      <c r="L1701" t="str">
        <f t="shared" si="79"/>
        <v>east</v>
      </c>
      <c r="M1701" t="str">
        <f t="shared" si="80"/>
        <v>groceries</v>
      </c>
    </row>
    <row r="1702" spans="2:13">
      <c r="B1702" t="str">
        <f>TRIM(Table24[[#This Row],[Region]])</f>
        <v>North</v>
      </c>
      <c r="C1702" t="str">
        <f>TRIM(Table24[[#This Row],[Product Category]])</f>
        <v>Clothing</v>
      </c>
      <c r="G1702" t="str">
        <f>UPPER('task 1'!C1700)</f>
        <v>NORTH</v>
      </c>
      <c r="H1702" t="str">
        <f t="shared" si="78"/>
        <v>CLOTHING</v>
      </c>
      <c r="L1702" t="str">
        <f t="shared" si="79"/>
        <v>north</v>
      </c>
      <c r="M1702" t="str">
        <f t="shared" si="80"/>
        <v>clothing</v>
      </c>
    </row>
    <row r="1703" spans="2:13">
      <c r="B1703" t="str">
        <f>TRIM(Table24[[#This Row],[Region]])</f>
        <v>West</v>
      </c>
      <c r="C1703" t="str">
        <f>TRIM(Table24[[#This Row],[Product Category]])</f>
        <v>Electronics</v>
      </c>
      <c r="G1703" t="str">
        <f>UPPER('task 1'!C1701)</f>
        <v>NORTH</v>
      </c>
      <c r="H1703" t="str">
        <f t="shared" si="78"/>
        <v>ELECTRONICS</v>
      </c>
      <c r="L1703" t="str">
        <f t="shared" si="79"/>
        <v>north</v>
      </c>
      <c r="M1703" t="str">
        <f t="shared" si="80"/>
        <v>electronics</v>
      </c>
    </row>
    <row r="1704" spans="2:13">
      <c r="B1704" t="str">
        <f>TRIM(Table24[[#This Row],[Region]])</f>
        <v>East</v>
      </c>
      <c r="C1704" t="str">
        <f>TRIM(Table24[[#This Row],[Product Category]])</f>
        <v>Clothing</v>
      </c>
      <c r="G1704" t="str">
        <f>UPPER('task 1'!C1702)</f>
        <v>NORTH</v>
      </c>
      <c r="H1704" t="str">
        <f t="shared" si="78"/>
        <v>CLOTHING</v>
      </c>
      <c r="L1704" t="str">
        <f t="shared" si="79"/>
        <v>north</v>
      </c>
      <c r="M1704" t="str">
        <f t="shared" si="80"/>
        <v>clothing</v>
      </c>
    </row>
    <row r="1705" spans="2:13">
      <c r="B1705" t="str">
        <f>TRIM(Table24[[#This Row],[Region]])</f>
        <v>North</v>
      </c>
      <c r="C1705" t="str">
        <f>TRIM(Table24[[#This Row],[Product Category]])</f>
        <v>Electronics</v>
      </c>
      <c r="G1705" t="str">
        <f>UPPER('task 1'!C1703)</f>
        <v>WEST</v>
      </c>
      <c r="H1705" t="str">
        <f t="shared" si="78"/>
        <v>ELECTRONICS</v>
      </c>
      <c r="L1705" t="str">
        <f t="shared" si="79"/>
        <v>west</v>
      </c>
      <c r="M1705" t="str">
        <f t="shared" si="80"/>
        <v>electronics</v>
      </c>
    </row>
    <row r="1706" spans="2:13">
      <c r="B1706" t="str">
        <f>TRIM(Table24[[#This Row],[Region]])</f>
        <v>South</v>
      </c>
      <c r="C1706" t="str">
        <f>TRIM(Table24[[#This Row],[Product Category]])</f>
        <v>Furniture</v>
      </c>
      <c r="G1706" t="str">
        <f>UPPER('task 1'!C1704)</f>
        <v>EAST</v>
      </c>
      <c r="H1706" t="str">
        <f t="shared" si="78"/>
        <v>FURNITURE</v>
      </c>
      <c r="L1706" t="str">
        <f t="shared" si="79"/>
        <v>east</v>
      </c>
      <c r="M1706" t="str">
        <f t="shared" si="80"/>
        <v>furniture</v>
      </c>
    </row>
    <row r="1707" spans="2:13">
      <c r="B1707" t="str">
        <f>TRIM(Table24[[#This Row],[Region]])</f>
        <v>North</v>
      </c>
      <c r="C1707" t="str">
        <f>TRIM(Table24[[#This Row],[Product Category]])</f>
        <v>Electronics</v>
      </c>
      <c r="G1707" t="str">
        <f>UPPER('task 1'!C1705)</f>
        <v>NORTH</v>
      </c>
      <c r="H1707" t="str">
        <f t="shared" si="78"/>
        <v>ELECTRONICS</v>
      </c>
      <c r="L1707" t="str">
        <f t="shared" si="79"/>
        <v>north</v>
      </c>
      <c r="M1707" t="str">
        <f t="shared" si="80"/>
        <v>electronics</v>
      </c>
    </row>
    <row r="1708" spans="2:13">
      <c r="B1708" t="str">
        <f>TRIM(Table24[[#This Row],[Region]])</f>
        <v>East</v>
      </c>
      <c r="C1708" t="str">
        <f>TRIM(Table24[[#This Row],[Product Category]])</f>
        <v>Groceries</v>
      </c>
      <c r="G1708" t="str">
        <f>UPPER('task 1'!C1706)</f>
        <v>SOUTH</v>
      </c>
      <c r="H1708" t="str">
        <f t="shared" si="78"/>
        <v>GROCERIES</v>
      </c>
      <c r="L1708" t="str">
        <f t="shared" si="79"/>
        <v>south</v>
      </c>
      <c r="M1708" t="str">
        <f t="shared" si="80"/>
        <v>groceries</v>
      </c>
    </row>
    <row r="1709" spans="2:13">
      <c r="B1709" t="str">
        <f>TRIM(Table24[[#This Row],[Region]])</f>
        <v>North</v>
      </c>
      <c r="C1709" t="str">
        <f>TRIM(Table24[[#This Row],[Product Category]])</f>
        <v>Electronics</v>
      </c>
      <c r="G1709" t="str">
        <f>UPPER('task 1'!C1707)</f>
        <v>NORTH</v>
      </c>
      <c r="H1709" t="str">
        <f t="shared" si="78"/>
        <v>ELECTRONICS</v>
      </c>
      <c r="L1709" t="str">
        <f t="shared" si="79"/>
        <v>north</v>
      </c>
      <c r="M1709" t="str">
        <f t="shared" si="80"/>
        <v>electronics</v>
      </c>
    </row>
    <row r="1710" spans="2:13">
      <c r="B1710" t="str">
        <f>TRIM(Table24[[#This Row],[Region]])</f>
        <v>West</v>
      </c>
      <c r="C1710" t="str">
        <f>TRIM(Table24[[#This Row],[Product Category]])</f>
        <v>Furniture</v>
      </c>
      <c r="G1710" t="str">
        <f>UPPER('task 1'!C1708)</f>
        <v>EAST</v>
      </c>
      <c r="H1710" t="str">
        <f t="shared" si="78"/>
        <v>FURNITURE</v>
      </c>
      <c r="L1710" t="str">
        <f t="shared" si="79"/>
        <v>east</v>
      </c>
      <c r="M1710" t="str">
        <f t="shared" si="80"/>
        <v>furniture</v>
      </c>
    </row>
    <row r="1711" spans="2:13">
      <c r="B1711" t="str">
        <f>TRIM(Table24[[#This Row],[Region]])</f>
        <v>East</v>
      </c>
      <c r="C1711" t="str">
        <f>TRIM(Table24[[#This Row],[Product Category]])</f>
        <v>Clothing</v>
      </c>
      <c r="G1711" t="str">
        <f>UPPER('task 1'!C1709)</f>
        <v>NORTH</v>
      </c>
      <c r="H1711" t="str">
        <f t="shared" si="78"/>
        <v>CLOTHING</v>
      </c>
      <c r="L1711" t="str">
        <f t="shared" si="79"/>
        <v>north</v>
      </c>
      <c r="M1711" t="str">
        <f t="shared" si="80"/>
        <v>clothing</v>
      </c>
    </row>
    <row r="1712" spans="2:13">
      <c r="B1712" t="str">
        <f>TRIM(Table24[[#This Row],[Region]])</f>
        <v>South</v>
      </c>
      <c r="C1712" t="str">
        <f>TRIM(Table24[[#This Row],[Product Category]])</f>
        <v>Groceries</v>
      </c>
      <c r="G1712" t="str">
        <f>UPPER('task 1'!C1710)</f>
        <v>WEST</v>
      </c>
      <c r="H1712" t="str">
        <f t="shared" si="78"/>
        <v>GROCERIES</v>
      </c>
      <c r="L1712" t="str">
        <f t="shared" si="79"/>
        <v>west</v>
      </c>
      <c r="M1712" t="str">
        <f t="shared" si="80"/>
        <v>groceries</v>
      </c>
    </row>
    <row r="1713" spans="2:13">
      <c r="B1713" t="str">
        <f>TRIM(Table24[[#This Row],[Region]])</f>
        <v>South</v>
      </c>
      <c r="C1713" t="str">
        <f>TRIM(Table24[[#This Row],[Product Category]])</f>
        <v>Furniture</v>
      </c>
      <c r="G1713" t="str">
        <f>UPPER('task 1'!C1711)</f>
        <v>EAST</v>
      </c>
      <c r="H1713" t="str">
        <f t="shared" si="78"/>
        <v>FURNITURE</v>
      </c>
      <c r="L1713" t="str">
        <f t="shared" si="79"/>
        <v>east</v>
      </c>
      <c r="M1713" t="str">
        <f t="shared" si="80"/>
        <v>furniture</v>
      </c>
    </row>
    <row r="1714" spans="2:13">
      <c r="B1714" t="str">
        <f>TRIM(Table24[[#This Row],[Region]])</f>
        <v>North</v>
      </c>
      <c r="C1714" t="str">
        <f>TRIM(Table24[[#This Row],[Product Category]])</f>
        <v>Clothing</v>
      </c>
      <c r="G1714" t="str">
        <f>UPPER('task 1'!C1712)</f>
        <v>SOUTH</v>
      </c>
      <c r="H1714" t="str">
        <f t="shared" si="78"/>
        <v>CLOTHING</v>
      </c>
      <c r="L1714" t="str">
        <f t="shared" si="79"/>
        <v>south</v>
      </c>
      <c r="M1714" t="str">
        <f t="shared" si="80"/>
        <v>clothing</v>
      </c>
    </row>
    <row r="1715" spans="2:13">
      <c r="B1715" t="str">
        <f>TRIM(Table24[[#This Row],[Region]])</f>
        <v>West</v>
      </c>
      <c r="C1715" t="str">
        <f>TRIM(Table24[[#This Row],[Product Category]])</f>
        <v>Clothing</v>
      </c>
      <c r="G1715" t="str">
        <f>UPPER('task 1'!C1713)</f>
        <v>SOUTH</v>
      </c>
      <c r="H1715" t="str">
        <f t="shared" si="78"/>
        <v>CLOTHING</v>
      </c>
      <c r="L1715" t="str">
        <f t="shared" si="79"/>
        <v>south</v>
      </c>
      <c r="M1715" t="str">
        <f t="shared" si="80"/>
        <v>clothing</v>
      </c>
    </row>
    <row r="1716" spans="2:13">
      <c r="B1716" t="str">
        <f>TRIM(Table24[[#This Row],[Region]])</f>
        <v>East</v>
      </c>
      <c r="C1716" t="str">
        <f>TRIM(Table24[[#This Row],[Product Category]])</f>
        <v>Furniture</v>
      </c>
      <c r="G1716" t="str">
        <f>UPPER('task 1'!C1714)</f>
        <v>NORTH</v>
      </c>
      <c r="H1716" t="str">
        <f t="shared" si="78"/>
        <v>FURNITURE</v>
      </c>
      <c r="L1716" t="str">
        <f t="shared" si="79"/>
        <v>north</v>
      </c>
      <c r="M1716" t="str">
        <f t="shared" si="80"/>
        <v>furniture</v>
      </c>
    </row>
    <row r="1717" spans="2:13">
      <c r="B1717" t="str">
        <f>TRIM(Table24[[#This Row],[Region]])</f>
        <v>West</v>
      </c>
      <c r="C1717" t="str">
        <f>TRIM(Table24[[#This Row],[Product Category]])</f>
        <v>Groceries</v>
      </c>
      <c r="G1717" t="str">
        <f>UPPER('task 1'!C1715)</f>
        <v>WEST</v>
      </c>
      <c r="H1717" t="str">
        <f t="shared" si="78"/>
        <v>GROCERIES</v>
      </c>
      <c r="L1717" t="str">
        <f t="shared" si="79"/>
        <v>west</v>
      </c>
      <c r="M1717" t="str">
        <f t="shared" si="80"/>
        <v>groceries</v>
      </c>
    </row>
    <row r="1718" spans="2:13">
      <c r="B1718" t="str">
        <f>TRIM(Table24[[#This Row],[Region]])</f>
        <v>South</v>
      </c>
      <c r="C1718" t="str">
        <f>TRIM(Table24[[#This Row],[Product Category]])</f>
        <v>Electronics</v>
      </c>
      <c r="G1718" t="str">
        <f>UPPER('task 1'!C1716)</f>
        <v>EAST</v>
      </c>
      <c r="H1718" t="str">
        <f t="shared" si="78"/>
        <v>ELECTRONICS</v>
      </c>
      <c r="L1718" t="str">
        <f t="shared" si="79"/>
        <v>east</v>
      </c>
      <c r="M1718" t="str">
        <f t="shared" si="80"/>
        <v>electronics</v>
      </c>
    </row>
    <row r="1719" spans="2:13">
      <c r="B1719" t="str">
        <f>TRIM(Table24[[#This Row],[Region]])</f>
        <v>West</v>
      </c>
      <c r="C1719" t="str">
        <f>TRIM(Table24[[#This Row],[Product Category]])</f>
        <v>Sports</v>
      </c>
      <c r="G1719" t="str">
        <f>UPPER('task 1'!C1717)</f>
        <v>WEST</v>
      </c>
      <c r="H1719" t="str">
        <f t="shared" si="78"/>
        <v>SPORTS</v>
      </c>
      <c r="L1719" t="str">
        <f t="shared" si="79"/>
        <v>west</v>
      </c>
      <c r="M1719" t="str">
        <f t="shared" si="80"/>
        <v>sports</v>
      </c>
    </row>
    <row r="1720" spans="2:13">
      <c r="B1720" t="str">
        <f>TRIM(Table24[[#This Row],[Region]])</f>
        <v>West</v>
      </c>
      <c r="C1720" t="str">
        <f>TRIM(Table24[[#This Row],[Product Category]])</f>
        <v>Clothing</v>
      </c>
      <c r="G1720" t="str">
        <f>UPPER('task 1'!C1718)</f>
        <v>SOUTH</v>
      </c>
      <c r="H1720" t="str">
        <f t="shared" si="78"/>
        <v>CLOTHING</v>
      </c>
      <c r="L1720" t="str">
        <f t="shared" si="79"/>
        <v>south</v>
      </c>
      <c r="M1720" t="str">
        <f t="shared" si="80"/>
        <v>clothing</v>
      </c>
    </row>
    <row r="1721" spans="2:13">
      <c r="B1721" t="str">
        <f>TRIM(Table24[[#This Row],[Region]])</f>
        <v>South</v>
      </c>
      <c r="C1721" t="str">
        <f>TRIM(Table24[[#This Row],[Product Category]])</f>
        <v>Furniture</v>
      </c>
      <c r="G1721" t="str">
        <f>UPPER('task 1'!C1719)</f>
        <v>WEST</v>
      </c>
      <c r="H1721" t="str">
        <f t="shared" si="78"/>
        <v>FURNITURE</v>
      </c>
      <c r="L1721" t="str">
        <f t="shared" si="79"/>
        <v>west</v>
      </c>
      <c r="M1721" t="str">
        <f t="shared" si="80"/>
        <v>furniture</v>
      </c>
    </row>
    <row r="1722" spans="2:13">
      <c r="B1722" t="str">
        <f>TRIM(Table24[[#This Row],[Region]])</f>
        <v>North</v>
      </c>
      <c r="C1722" t="str">
        <f>TRIM(Table24[[#This Row],[Product Category]])</f>
        <v>Furniture</v>
      </c>
      <c r="G1722" t="str">
        <f>UPPER('task 1'!C1720)</f>
        <v>WEST</v>
      </c>
      <c r="H1722" t="str">
        <f t="shared" si="78"/>
        <v>FURNITURE</v>
      </c>
      <c r="L1722" t="str">
        <f t="shared" si="79"/>
        <v>west</v>
      </c>
      <c r="M1722" t="str">
        <f t="shared" si="80"/>
        <v>furniture</v>
      </c>
    </row>
    <row r="1723" spans="2:13">
      <c r="B1723" t="str">
        <f>TRIM(Table24[[#This Row],[Region]])</f>
        <v>West</v>
      </c>
      <c r="C1723" t="str">
        <f>TRIM(Table24[[#This Row],[Product Category]])</f>
        <v>Sports</v>
      </c>
      <c r="G1723" t="str">
        <f>UPPER('task 1'!C1721)</f>
        <v>SOUTH</v>
      </c>
      <c r="H1723" t="str">
        <f t="shared" si="78"/>
        <v>SPORTS</v>
      </c>
      <c r="L1723" t="str">
        <f t="shared" si="79"/>
        <v>south</v>
      </c>
      <c r="M1723" t="str">
        <f t="shared" si="80"/>
        <v>sports</v>
      </c>
    </row>
    <row r="1724" spans="2:13">
      <c r="B1724" t="str">
        <f>TRIM(Table24[[#This Row],[Region]])</f>
        <v>West</v>
      </c>
      <c r="C1724" t="str">
        <f>TRIM(Table24[[#This Row],[Product Category]])</f>
        <v>Electronics</v>
      </c>
      <c r="G1724" t="str">
        <f>UPPER('task 1'!C1722)</f>
        <v>NORTH</v>
      </c>
      <c r="H1724" t="str">
        <f t="shared" si="78"/>
        <v>ELECTRONICS</v>
      </c>
      <c r="L1724" t="str">
        <f t="shared" si="79"/>
        <v>north</v>
      </c>
      <c r="M1724" t="str">
        <f t="shared" si="80"/>
        <v>electronics</v>
      </c>
    </row>
    <row r="1725" spans="2:13">
      <c r="B1725" t="str">
        <f>TRIM(Table24[[#This Row],[Region]])</f>
        <v>East</v>
      </c>
      <c r="C1725" t="str">
        <f>TRIM(Table24[[#This Row],[Product Category]])</f>
        <v>Electronics</v>
      </c>
      <c r="G1725" t="str">
        <f>UPPER('task 1'!C1723)</f>
        <v>WEST</v>
      </c>
      <c r="H1725" t="str">
        <f t="shared" si="78"/>
        <v>ELECTRONICS</v>
      </c>
      <c r="L1725" t="str">
        <f t="shared" si="79"/>
        <v>west</v>
      </c>
      <c r="M1725" t="str">
        <f t="shared" si="80"/>
        <v>electronics</v>
      </c>
    </row>
    <row r="1726" spans="2:13">
      <c r="B1726" t="str">
        <f>TRIM(Table24[[#This Row],[Region]])</f>
        <v>South</v>
      </c>
      <c r="C1726" t="str">
        <f>TRIM(Table24[[#This Row],[Product Category]])</f>
        <v>Electronics</v>
      </c>
      <c r="G1726" t="str">
        <f>UPPER('task 1'!C1724)</f>
        <v>WEST</v>
      </c>
      <c r="H1726" t="str">
        <f t="shared" si="78"/>
        <v>ELECTRONICS</v>
      </c>
      <c r="L1726" t="str">
        <f t="shared" si="79"/>
        <v>west</v>
      </c>
      <c r="M1726" t="str">
        <f t="shared" si="80"/>
        <v>electronics</v>
      </c>
    </row>
    <row r="1727" spans="2:13">
      <c r="B1727" t="str">
        <f>TRIM(Table24[[#This Row],[Region]])</f>
        <v>North</v>
      </c>
      <c r="C1727" t="str">
        <f>TRIM(Table24[[#This Row],[Product Category]])</f>
        <v>Sports</v>
      </c>
      <c r="G1727" t="str">
        <f>UPPER('task 1'!C1725)</f>
        <v>EAST</v>
      </c>
      <c r="H1727" t="str">
        <f t="shared" si="78"/>
        <v>SPORTS</v>
      </c>
      <c r="L1727" t="str">
        <f t="shared" si="79"/>
        <v>east</v>
      </c>
      <c r="M1727" t="str">
        <f t="shared" si="80"/>
        <v>sports</v>
      </c>
    </row>
    <row r="1728" spans="2:13">
      <c r="B1728" t="str">
        <f>TRIM(Table24[[#This Row],[Region]])</f>
        <v>East</v>
      </c>
      <c r="C1728" t="str">
        <f>TRIM(Table24[[#This Row],[Product Category]])</f>
        <v>Groceries</v>
      </c>
      <c r="G1728" t="str">
        <f>UPPER('task 1'!C1726)</f>
        <v>SOUTH</v>
      </c>
      <c r="H1728" t="str">
        <f t="shared" si="78"/>
        <v>GROCERIES</v>
      </c>
      <c r="L1728" t="str">
        <f t="shared" si="79"/>
        <v>south</v>
      </c>
      <c r="M1728" t="str">
        <f t="shared" si="80"/>
        <v>groceries</v>
      </c>
    </row>
    <row r="1729" spans="2:13">
      <c r="B1729" t="str">
        <f>TRIM(Table24[[#This Row],[Region]])</f>
        <v>East</v>
      </c>
      <c r="C1729" t="str">
        <f>TRIM(Table24[[#This Row],[Product Category]])</f>
        <v>Groceries</v>
      </c>
      <c r="G1729" t="str">
        <f>UPPER('task 1'!C1727)</f>
        <v>NORTH</v>
      </c>
      <c r="H1729" t="str">
        <f t="shared" si="78"/>
        <v>GROCERIES</v>
      </c>
      <c r="L1729" t="str">
        <f t="shared" si="79"/>
        <v>north</v>
      </c>
      <c r="M1729" t="str">
        <f t="shared" si="80"/>
        <v>groceries</v>
      </c>
    </row>
    <row r="1730" spans="2:13">
      <c r="B1730" t="str">
        <f>TRIM(Table24[[#This Row],[Region]])</f>
        <v>North</v>
      </c>
      <c r="C1730" t="str">
        <f>TRIM(Table24[[#This Row],[Product Category]])</f>
        <v>Groceries</v>
      </c>
      <c r="G1730" t="str">
        <f>UPPER('task 1'!C1728)</f>
        <v>EAST</v>
      </c>
      <c r="H1730" t="str">
        <f t="shared" si="78"/>
        <v>GROCERIES</v>
      </c>
      <c r="L1730" t="str">
        <f t="shared" si="79"/>
        <v>east</v>
      </c>
      <c r="M1730" t="str">
        <f t="shared" si="80"/>
        <v>groceries</v>
      </c>
    </row>
    <row r="1731" spans="2:13">
      <c r="B1731" t="str">
        <f>TRIM(Table24[[#This Row],[Region]])</f>
        <v>North</v>
      </c>
      <c r="C1731" t="str">
        <f>TRIM(Table24[[#This Row],[Product Category]])</f>
        <v>Furniture</v>
      </c>
      <c r="G1731" t="str">
        <f>UPPER('task 1'!C1729)</f>
        <v>EAST</v>
      </c>
      <c r="H1731" t="str">
        <f t="shared" si="78"/>
        <v>FURNITURE</v>
      </c>
      <c r="L1731" t="str">
        <f t="shared" si="79"/>
        <v>east</v>
      </c>
      <c r="M1731" t="str">
        <f t="shared" si="80"/>
        <v>furniture</v>
      </c>
    </row>
    <row r="1732" spans="2:13">
      <c r="B1732" t="str">
        <f>TRIM(Table24[[#This Row],[Region]])</f>
        <v>South</v>
      </c>
      <c r="C1732" t="str">
        <f>TRIM(Table24[[#This Row],[Product Category]])</f>
        <v>Groceries</v>
      </c>
      <c r="G1732" t="str">
        <f>UPPER('task 1'!C1730)</f>
        <v>NORTH</v>
      </c>
      <c r="H1732" t="str">
        <f t="shared" si="78"/>
        <v>GROCERIES</v>
      </c>
      <c r="L1732" t="str">
        <f t="shared" si="79"/>
        <v>north</v>
      </c>
      <c r="M1732" t="str">
        <f t="shared" si="80"/>
        <v>groceries</v>
      </c>
    </row>
    <row r="1733" spans="2:13">
      <c r="B1733" t="str">
        <f>TRIM(Table24[[#This Row],[Region]])</f>
        <v>West</v>
      </c>
      <c r="C1733" t="str">
        <f>TRIM(Table24[[#This Row],[Product Category]])</f>
        <v>Clothing</v>
      </c>
      <c r="G1733" t="str">
        <f>UPPER('task 1'!C1731)</f>
        <v>NORTH</v>
      </c>
      <c r="H1733" t="str">
        <f t="shared" ref="H1733:H1796" si="81">UPPER(C1733)</f>
        <v>CLOTHING</v>
      </c>
      <c r="L1733" t="str">
        <f t="shared" ref="L1733:L1796" si="82">LOWER(G1733)</f>
        <v>north</v>
      </c>
      <c r="M1733" t="str">
        <f t="shared" ref="M1733:M1796" si="83">LOWER(H1733)</f>
        <v>clothing</v>
      </c>
    </row>
    <row r="1734" spans="2:13">
      <c r="B1734" t="str">
        <f>TRIM(Table24[[#This Row],[Region]])</f>
        <v>North</v>
      </c>
      <c r="C1734" t="str">
        <f>TRIM(Table24[[#This Row],[Product Category]])</f>
        <v>Groceries</v>
      </c>
      <c r="G1734" t="str">
        <f>UPPER('task 1'!C1732)</f>
        <v>SOUTH</v>
      </c>
      <c r="H1734" t="str">
        <f t="shared" si="81"/>
        <v>GROCERIES</v>
      </c>
      <c r="L1734" t="str">
        <f t="shared" si="82"/>
        <v>south</v>
      </c>
      <c r="M1734" t="str">
        <f t="shared" si="83"/>
        <v>groceries</v>
      </c>
    </row>
    <row r="1735" spans="2:13">
      <c r="B1735" t="str">
        <f>TRIM(Table24[[#This Row],[Region]])</f>
        <v>North</v>
      </c>
      <c r="C1735" t="str">
        <f>TRIM(Table24[[#This Row],[Product Category]])</f>
        <v>Furniture</v>
      </c>
      <c r="G1735" t="str">
        <f>UPPER('task 1'!C1733)</f>
        <v>WEST</v>
      </c>
      <c r="H1735" t="str">
        <f t="shared" si="81"/>
        <v>FURNITURE</v>
      </c>
      <c r="L1735" t="str">
        <f t="shared" si="82"/>
        <v>west</v>
      </c>
      <c r="M1735" t="str">
        <f t="shared" si="83"/>
        <v>furniture</v>
      </c>
    </row>
    <row r="1736" spans="2:13">
      <c r="B1736" t="str">
        <f>TRIM(Table24[[#This Row],[Region]])</f>
        <v>East</v>
      </c>
      <c r="C1736" t="str">
        <f>TRIM(Table24[[#This Row],[Product Category]])</f>
        <v>Sports</v>
      </c>
      <c r="G1736" t="str">
        <f>UPPER('task 1'!C1734)</f>
        <v>NORTH</v>
      </c>
      <c r="H1736" t="str">
        <f t="shared" si="81"/>
        <v>SPORTS</v>
      </c>
      <c r="L1736" t="str">
        <f t="shared" si="82"/>
        <v>north</v>
      </c>
      <c r="M1736" t="str">
        <f t="shared" si="83"/>
        <v>sports</v>
      </c>
    </row>
    <row r="1737" spans="2:13">
      <c r="B1737" t="str">
        <f>TRIM(Table24[[#This Row],[Region]])</f>
        <v>North</v>
      </c>
      <c r="C1737" t="str">
        <f>TRIM(Table24[[#This Row],[Product Category]])</f>
        <v>Clothing</v>
      </c>
      <c r="G1737" t="str">
        <f>UPPER('task 1'!C1735)</f>
        <v>NORTH</v>
      </c>
      <c r="H1737" t="str">
        <f t="shared" si="81"/>
        <v>CLOTHING</v>
      </c>
      <c r="L1737" t="str">
        <f t="shared" si="82"/>
        <v>north</v>
      </c>
      <c r="M1737" t="str">
        <f t="shared" si="83"/>
        <v>clothing</v>
      </c>
    </row>
    <row r="1738" spans="2:13">
      <c r="B1738" t="str">
        <f>TRIM(Table24[[#This Row],[Region]])</f>
        <v>South</v>
      </c>
      <c r="C1738" t="str">
        <f>TRIM(Table24[[#This Row],[Product Category]])</f>
        <v>Furniture</v>
      </c>
      <c r="G1738" t="str">
        <f>UPPER('task 1'!C1736)</f>
        <v>EAST</v>
      </c>
      <c r="H1738" t="str">
        <f t="shared" si="81"/>
        <v>FURNITURE</v>
      </c>
      <c r="L1738" t="str">
        <f t="shared" si="82"/>
        <v>east</v>
      </c>
      <c r="M1738" t="str">
        <f t="shared" si="83"/>
        <v>furniture</v>
      </c>
    </row>
    <row r="1739" spans="2:13">
      <c r="B1739" t="str">
        <f>TRIM(Table24[[#This Row],[Region]])</f>
        <v>East</v>
      </c>
      <c r="C1739" t="str">
        <f>TRIM(Table24[[#This Row],[Product Category]])</f>
        <v>Sports</v>
      </c>
      <c r="G1739" t="str">
        <f>UPPER('task 1'!C1737)</f>
        <v>NORTH</v>
      </c>
      <c r="H1739" t="str">
        <f t="shared" si="81"/>
        <v>SPORTS</v>
      </c>
      <c r="L1739" t="str">
        <f t="shared" si="82"/>
        <v>north</v>
      </c>
      <c r="M1739" t="str">
        <f t="shared" si="83"/>
        <v>sports</v>
      </c>
    </row>
    <row r="1740" spans="2:13">
      <c r="B1740" t="str">
        <f>TRIM(Table24[[#This Row],[Region]])</f>
        <v>West</v>
      </c>
      <c r="C1740" t="str">
        <f>TRIM(Table24[[#This Row],[Product Category]])</f>
        <v>Groceries</v>
      </c>
      <c r="G1740" t="str">
        <f>UPPER('task 1'!C1738)</f>
        <v>SOUTH</v>
      </c>
      <c r="H1740" t="str">
        <f t="shared" si="81"/>
        <v>GROCERIES</v>
      </c>
      <c r="L1740" t="str">
        <f t="shared" si="82"/>
        <v>south</v>
      </c>
      <c r="M1740" t="str">
        <f t="shared" si="83"/>
        <v>groceries</v>
      </c>
    </row>
    <row r="1741" spans="2:13">
      <c r="B1741" t="str">
        <f>TRIM(Table24[[#This Row],[Region]])</f>
        <v>South</v>
      </c>
      <c r="C1741" t="str">
        <f>TRIM(Table24[[#This Row],[Product Category]])</f>
        <v>Sports</v>
      </c>
      <c r="G1741" t="str">
        <f>UPPER('task 1'!C1739)</f>
        <v>EAST</v>
      </c>
      <c r="H1741" t="str">
        <f t="shared" si="81"/>
        <v>SPORTS</v>
      </c>
      <c r="L1741" t="str">
        <f t="shared" si="82"/>
        <v>east</v>
      </c>
      <c r="M1741" t="str">
        <f t="shared" si="83"/>
        <v>sports</v>
      </c>
    </row>
    <row r="1742" spans="2:13">
      <c r="B1742" t="str">
        <f>TRIM(Table24[[#This Row],[Region]])</f>
        <v>West</v>
      </c>
      <c r="C1742" t="str">
        <f>TRIM(Table24[[#This Row],[Product Category]])</f>
        <v>Electronics</v>
      </c>
      <c r="G1742" t="str">
        <f>UPPER('task 1'!C1740)</f>
        <v>WEST</v>
      </c>
      <c r="H1742" t="str">
        <f t="shared" si="81"/>
        <v>ELECTRONICS</v>
      </c>
      <c r="L1742" t="str">
        <f t="shared" si="82"/>
        <v>west</v>
      </c>
      <c r="M1742" t="str">
        <f t="shared" si="83"/>
        <v>electronics</v>
      </c>
    </row>
    <row r="1743" spans="2:13">
      <c r="B1743" t="str">
        <f>TRIM(Table24[[#This Row],[Region]])</f>
        <v>East</v>
      </c>
      <c r="C1743" t="str">
        <f>TRIM(Table24[[#This Row],[Product Category]])</f>
        <v>Sports</v>
      </c>
      <c r="G1743" t="str">
        <f>UPPER('task 1'!C1741)</f>
        <v>SOUTH</v>
      </c>
      <c r="H1743" t="str">
        <f t="shared" si="81"/>
        <v>SPORTS</v>
      </c>
      <c r="L1743" t="str">
        <f t="shared" si="82"/>
        <v>south</v>
      </c>
      <c r="M1743" t="str">
        <f t="shared" si="83"/>
        <v>sports</v>
      </c>
    </row>
    <row r="1744" spans="2:13">
      <c r="B1744" t="str">
        <f>TRIM(Table24[[#This Row],[Region]])</f>
        <v>South</v>
      </c>
      <c r="C1744" t="str">
        <f>TRIM(Table24[[#This Row],[Product Category]])</f>
        <v>Furniture</v>
      </c>
      <c r="G1744" t="str">
        <f>UPPER('task 1'!C1742)</f>
        <v>WEST</v>
      </c>
      <c r="H1744" t="str">
        <f t="shared" si="81"/>
        <v>FURNITURE</v>
      </c>
      <c r="L1744" t="str">
        <f t="shared" si="82"/>
        <v>west</v>
      </c>
      <c r="M1744" t="str">
        <f t="shared" si="83"/>
        <v>furniture</v>
      </c>
    </row>
    <row r="1745" spans="2:13">
      <c r="B1745" t="str">
        <f>TRIM(Table24[[#This Row],[Region]])</f>
        <v>East</v>
      </c>
      <c r="C1745" t="str">
        <f>TRIM(Table24[[#This Row],[Product Category]])</f>
        <v>Electronics</v>
      </c>
      <c r="G1745" t="str">
        <f>UPPER('task 1'!C1743)</f>
        <v>EAST</v>
      </c>
      <c r="H1745" t="str">
        <f t="shared" si="81"/>
        <v>ELECTRONICS</v>
      </c>
      <c r="L1745" t="str">
        <f t="shared" si="82"/>
        <v>east</v>
      </c>
      <c r="M1745" t="str">
        <f t="shared" si="83"/>
        <v>electronics</v>
      </c>
    </row>
    <row r="1746" spans="2:13">
      <c r="B1746" t="str">
        <f>TRIM(Table24[[#This Row],[Region]])</f>
        <v>South</v>
      </c>
      <c r="C1746" t="str">
        <f>TRIM(Table24[[#This Row],[Product Category]])</f>
        <v>Electronics</v>
      </c>
      <c r="G1746" t="str">
        <f>UPPER('task 1'!C1744)</f>
        <v>SOUTH</v>
      </c>
      <c r="H1746" t="str">
        <f t="shared" si="81"/>
        <v>ELECTRONICS</v>
      </c>
      <c r="L1746" t="str">
        <f t="shared" si="82"/>
        <v>south</v>
      </c>
      <c r="M1746" t="str">
        <f t="shared" si="83"/>
        <v>electronics</v>
      </c>
    </row>
    <row r="1747" spans="2:13">
      <c r="B1747" t="str">
        <f>TRIM(Table24[[#This Row],[Region]])</f>
        <v>North</v>
      </c>
      <c r="C1747" t="str">
        <f>TRIM(Table24[[#This Row],[Product Category]])</f>
        <v>Groceries</v>
      </c>
      <c r="G1747" t="str">
        <f>UPPER('task 1'!C1745)</f>
        <v>EAST</v>
      </c>
      <c r="H1747" t="str">
        <f t="shared" si="81"/>
        <v>GROCERIES</v>
      </c>
      <c r="L1747" t="str">
        <f t="shared" si="82"/>
        <v>east</v>
      </c>
      <c r="M1747" t="str">
        <f t="shared" si="83"/>
        <v>groceries</v>
      </c>
    </row>
    <row r="1748" spans="2:13">
      <c r="B1748" t="str">
        <f>TRIM(Table24[[#This Row],[Region]])</f>
        <v>South</v>
      </c>
      <c r="C1748" t="str">
        <f>TRIM(Table24[[#This Row],[Product Category]])</f>
        <v>Clothing</v>
      </c>
      <c r="G1748" t="str">
        <f>UPPER('task 1'!C1746)</f>
        <v>SOUTH</v>
      </c>
      <c r="H1748" t="str">
        <f t="shared" si="81"/>
        <v>CLOTHING</v>
      </c>
      <c r="L1748" t="str">
        <f t="shared" si="82"/>
        <v>south</v>
      </c>
      <c r="M1748" t="str">
        <f t="shared" si="83"/>
        <v>clothing</v>
      </c>
    </row>
    <row r="1749" spans="2:13">
      <c r="B1749" t="str">
        <f>TRIM(Table24[[#This Row],[Region]])</f>
        <v>North</v>
      </c>
      <c r="C1749" t="str">
        <f>TRIM(Table24[[#This Row],[Product Category]])</f>
        <v>Furniture</v>
      </c>
      <c r="G1749" t="str">
        <f>UPPER('task 1'!C1747)</f>
        <v>NORTH</v>
      </c>
      <c r="H1749" t="str">
        <f t="shared" si="81"/>
        <v>FURNITURE</v>
      </c>
      <c r="L1749" t="str">
        <f t="shared" si="82"/>
        <v>north</v>
      </c>
      <c r="M1749" t="str">
        <f t="shared" si="83"/>
        <v>furniture</v>
      </c>
    </row>
    <row r="1750" spans="2:13">
      <c r="B1750" t="str">
        <f>TRIM(Table24[[#This Row],[Region]])</f>
        <v>West</v>
      </c>
      <c r="C1750" t="str">
        <f>TRIM(Table24[[#This Row],[Product Category]])</f>
        <v>Groceries</v>
      </c>
      <c r="G1750" t="str">
        <f>UPPER('task 1'!C1748)</f>
        <v>SOUTH</v>
      </c>
      <c r="H1750" t="str">
        <f t="shared" si="81"/>
        <v>GROCERIES</v>
      </c>
      <c r="L1750" t="str">
        <f t="shared" si="82"/>
        <v>south</v>
      </c>
      <c r="M1750" t="str">
        <f t="shared" si="83"/>
        <v>groceries</v>
      </c>
    </row>
    <row r="1751" spans="2:13">
      <c r="B1751" t="str">
        <f>TRIM(Table24[[#This Row],[Region]])</f>
        <v>West</v>
      </c>
      <c r="C1751" t="str">
        <f>TRIM(Table24[[#This Row],[Product Category]])</f>
        <v>Sports</v>
      </c>
      <c r="G1751" t="str">
        <f>UPPER('task 1'!C1749)</f>
        <v>NORTH</v>
      </c>
      <c r="H1751" t="str">
        <f t="shared" si="81"/>
        <v>SPORTS</v>
      </c>
      <c r="L1751" t="str">
        <f t="shared" si="82"/>
        <v>north</v>
      </c>
      <c r="M1751" t="str">
        <f t="shared" si="83"/>
        <v>sports</v>
      </c>
    </row>
    <row r="1752" spans="2:13">
      <c r="B1752" t="str">
        <f>TRIM(Table24[[#This Row],[Region]])</f>
        <v>East</v>
      </c>
      <c r="C1752" t="str">
        <f>TRIM(Table24[[#This Row],[Product Category]])</f>
        <v>Furniture</v>
      </c>
      <c r="G1752" t="str">
        <f>UPPER('task 1'!C1750)</f>
        <v>WEST</v>
      </c>
      <c r="H1752" t="str">
        <f t="shared" si="81"/>
        <v>FURNITURE</v>
      </c>
      <c r="L1752" t="str">
        <f t="shared" si="82"/>
        <v>west</v>
      </c>
      <c r="M1752" t="str">
        <f t="shared" si="83"/>
        <v>furniture</v>
      </c>
    </row>
    <row r="1753" spans="2:13">
      <c r="B1753" t="str">
        <f>TRIM(Table24[[#This Row],[Region]])</f>
        <v>North</v>
      </c>
      <c r="C1753" t="str">
        <f>TRIM(Table24[[#This Row],[Product Category]])</f>
        <v>Sports</v>
      </c>
      <c r="G1753" t="str">
        <f>UPPER('task 1'!C1751)</f>
        <v>WEST</v>
      </c>
      <c r="H1753" t="str">
        <f t="shared" si="81"/>
        <v>SPORTS</v>
      </c>
      <c r="L1753" t="str">
        <f t="shared" si="82"/>
        <v>west</v>
      </c>
      <c r="M1753" t="str">
        <f t="shared" si="83"/>
        <v>sports</v>
      </c>
    </row>
    <row r="1754" spans="2:13">
      <c r="B1754" t="str">
        <f>TRIM(Table24[[#This Row],[Region]])</f>
        <v>North</v>
      </c>
      <c r="C1754" t="str">
        <f>TRIM(Table24[[#This Row],[Product Category]])</f>
        <v>Furniture</v>
      </c>
      <c r="G1754" t="str">
        <f>UPPER('task 1'!C1752)</f>
        <v>EAST</v>
      </c>
      <c r="H1754" t="str">
        <f t="shared" si="81"/>
        <v>FURNITURE</v>
      </c>
      <c r="L1754" t="str">
        <f t="shared" si="82"/>
        <v>east</v>
      </c>
      <c r="M1754" t="str">
        <f t="shared" si="83"/>
        <v>furniture</v>
      </c>
    </row>
    <row r="1755" spans="2:13">
      <c r="B1755" t="str">
        <f>TRIM(Table24[[#This Row],[Region]])</f>
        <v>South</v>
      </c>
      <c r="C1755" t="str">
        <f>TRIM(Table24[[#This Row],[Product Category]])</f>
        <v>Clothing</v>
      </c>
      <c r="G1755" t="str">
        <f>UPPER('task 1'!C1753)</f>
        <v>NORTH</v>
      </c>
      <c r="H1755" t="str">
        <f t="shared" si="81"/>
        <v>CLOTHING</v>
      </c>
      <c r="L1755" t="str">
        <f t="shared" si="82"/>
        <v>north</v>
      </c>
      <c r="M1755" t="str">
        <f t="shared" si="83"/>
        <v>clothing</v>
      </c>
    </row>
    <row r="1756" spans="2:13">
      <c r="B1756" t="str">
        <f>TRIM(Table24[[#This Row],[Region]])</f>
        <v>South</v>
      </c>
      <c r="C1756" t="str">
        <f>TRIM(Table24[[#This Row],[Product Category]])</f>
        <v>Electronics</v>
      </c>
      <c r="G1756" t="str">
        <f>UPPER('task 1'!C1754)</f>
        <v>NORTH</v>
      </c>
      <c r="H1756" t="str">
        <f t="shared" si="81"/>
        <v>ELECTRONICS</v>
      </c>
      <c r="L1756" t="str">
        <f t="shared" si="82"/>
        <v>north</v>
      </c>
      <c r="M1756" t="str">
        <f t="shared" si="83"/>
        <v>electronics</v>
      </c>
    </row>
    <row r="1757" spans="2:13">
      <c r="B1757" t="str">
        <f>TRIM(Table24[[#This Row],[Region]])</f>
        <v>East</v>
      </c>
      <c r="C1757" t="str">
        <f>TRIM(Table24[[#This Row],[Product Category]])</f>
        <v>Electronics</v>
      </c>
      <c r="G1757" t="str">
        <f>UPPER('task 1'!C1755)</f>
        <v>SOUTH</v>
      </c>
      <c r="H1757" t="str">
        <f t="shared" si="81"/>
        <v>ELECTRONICS</v>
      </c>
      <c r="L1757" t="str">
        <f t="shared" si="82"/>
        <v>south</v>
      </c>
      <c r="M1757" t="str">
        <f t="shared" si="83"/>
        <v>electronics</v>
      </c>
    </row>
    <row r="1758" spans="2:13">
      <c r="B1758" t="str">
        <f>TRIM(Table24[[#This Row],[Region]])</f>
        <v>North</v>
      </c>
      <c r="C1758" t="str">
        <f>TRIM(Table24[[#This Row],[Product Category]])</f>
        <v>Groceries</v>
      </c>
      <c r="G1758" t="str">
        <f>UPPER('task 1'!C1756)</f>
        <v>SOUTH</v>
      </c>
      <c r="H1758" t="str">
        <f t="shared" si="81"/>
        <v>GROCERIES</v>
      </c>
      <c r="L1758" t="str">
        <f t="shared" si="82"/>
        <v>south</v>
      </c>
      <c r="M1758" t="str">
        <f t="shared" si="83"/>
        <v>groceries</v>
      </c>
    </row>
    <row r="1759" spans="2:13">
      <c r="B1759" t="str">
        <f>TRIM(Table24[[#This Row],[Region]])</f>
        <v>West</v>
      </c>
      <c r="C1759" t="str">
        <f>TRIM(Table24[[#This Row],[Product Category]])</f>
        <v>Electronics</v>
      </c>
      <c r="G1759" t="str">
        <f>UPPER('task 1'!C1757)</f>
        <v>EAST</v>
      </c>
      <c r="H1759" t="str">
        <f t="shared" si="81"/>
        <v>ELECTRONICS</v>
      </c>
      <c r="L1759" t="str">
        <f t="shared" si="82"/>
        <v>east</v>
      </c>
      <c r="M1759" t="str">
        <f t="shared" si="83"/>
        <v>electronics</v>
      </c>
    </row>
    <row r="1760" spans="2:13">
      <c r="B1760" t="str">
        <f>TRIM(Table24[[#This Row],[Region]])</f>
        <v>West</v>
      </c>
      <c r="C1760" t="str">
        <f>TRIM(Table24[[#This Row],[Product Category]])</f>
        <v>Clothing</v>
      </c>
      <c r="G1760" t="str">
        <f>UPPER('task 1'!C1758)</f>
        <v>NORTH</v>
      </c>
      <c r="H1760" t="str">
        <f t="shared" si="81"/>
        <v>CLOTHING</v>
      </c>
      <c r="L1760" t="str">
        <f t="shared" si="82"/>
        <v>north</v>
      </c>
      <c r="M1760" t="str">
        <f t="shared" si="83"/>
        <v>clothing</v>
      </c>
    </row>
    <row r="1761" spans="2:13">
      <c r="B1761" t="str">
        <f>TRIM(Table24[[#This Row],[Region]])</f>
        <v>West</v>
      </c>
      <c r="C1761" t="str">
        <f>TRIM(Table24[[#This Row],[Product Category]])</f>
        <v>Electronics</v>
      </c>
      <c r="G1761" t="str">
        <f>UPPER('task 1'!C1759)</f>
        <v>WEST</v>
      </c>
      <c r="H1761" t="str">
        <f t="shared" si="81"/>
        <v>ELECTRONICS</v>
      </c>
      <c r="L1761" t="str">
        <f t="shared" si="82"/>
        <v>west</v>
      </c>
      <c r="M1761" t="str">
        <f t="shared" si="83"/>
        <v>electronics</v>
      </c>
    </row>
    <row r="1762" spans="2:13">
      <c r="B1762" t="str">
        <f>TRIM(Table24[[#This Row],[Region]])</f>
        <v>North</v>
      </c>
      <c r="C1762" t="str">
        <f>TRIM(Table24[[#This Row],[Product Category]])</f>
        <v>Sports</v>
      </c>
      <c r="G1762" t="str">
        <f>UPPER('task 1'!C1760)</f>
        <v>WEST</v>
      </c>
      <c r="H1762" t="str">
        <f t="shared" si="81"/>
        <v>SPORTS</v>
      </c>
      <c r="L1762" t="str">
        <f t="shared" si="82"/>
        <v>west</v>
      </c>
      <c r="M1762" t="str">
        <f t="shared" si="83"/>
        <v>sports</v>
      </c>
    </row>
    <row r="1763" spans="2:13">
      <c r="B1763" t="str">
        <f>TRIM(Table24[[#This Row],[Region]])</f>
        <v>West</v>
      </c>
      <c r="C1763" t="str">
        <f>TRIM(Table24[[#This Row],[Product Category]])</f>
        <v>Electronics</v>
      </c>
      <c r="G1763" t="str">
        <f>UPPER('task 1'!C1761)</f>
        <v>WEST</v>
      </c>
      <c r="H1763" t="str">
        <f t="shared" si="81"/>
        <v>ELECTRONICS</v>
      </c>
      <c r="L1763" t="str">
        <f t="shared" si="82"/>
        <v>west</v>
      </c>
      <c r="M1763" t="str">
        <f t="shared" si="83"/>
        <v>electronics</v>
      </c>
    </row>
    <row r="1764" spans="2:13">
      <c r="B1764" t="str">
        <f>TRIM(Table24[[#This Row],[Region]])</f>
        <v>North</v>
      </c>
      <c r="C1764" t="str">
        <f>TRIM(Table24[[#This Row],[Product Category]])</f>
        <v>Clothing</v>
      </c>
      <c r="G1764" t="str">
        <f>UPPER('task 1'!C1762)</f>
        <v>NORTH</v>
      </c>
      <c r="H1764" t="str">
        <f t="shared" si="81"/>
        <v>CLOTHING</v>
      </c>
      <c r="L1764" t="str">
        <f t="shared" si="82"/>
        <v>north</v>
      </c>
      <c r="M1764" t="str">
        <f t="shared" si="83"/>
        <v>clothing</v>
      </c>
    </row>
    <row r="1765" spans="2:13">
      <c r="B1765" t="str">
        <f>TRIM(Table24[[#This Row],[Region]])</f>
        <v>South</v>
      </c>
      <c r="C1765" t="str">
        <f>TRIM(Table24[[#This Row],[Product Category]])</f>
        <v>Furniture</v>
      </c>
      <c r="G1765" t="str">
        <f>UPPER('task 1'!C1763)</f>
        <v>WEST</v>
      </c>
      <c r="H1765" t="str">
        <f t="shared" si="81"/>
        <v>FURNITURE</v>
      </c>
      <c r="L1765" t="str">
        <f t="shared" si="82"/>
        <v>west</v>
      </c>
      <c r="M1765" t="str">
        <f t="shared" si="83"/>
        <v>furniture</v>
      </c>
    </row>
    <row r="1766" spans="2:13">
      <c r="B1766" t="str">
        <f>TRIM(Table24[[#This Row],[Region]])</f>
        <v>South</v>
      </c>
      <c r="C1766" t="str">
        <f>TRIM(Table24[[#This Row],[Product Category]])</f>
        <v>Electronics</v>
      </c>
      <c r="G1766" t="str">
        <f>UPPER('task 1'!C1764)</f>
        <v>NORTH</v>
      </c>
      <c r="H1766" t="str">
        <f t="shared" si="81"/>
        <v>ELECTRONICS</v>
      </c>
      <c r="L1766" t="str">
        <f t="shared" si="82"/>
        <v>north</v>
      </c>
      <c r="M1766" t="str">
        <f t="shared" si="83"/>
        <v>electronics</v>
      </c>
    </row>
    <row r="1767" spans="2:13">
      <c r="B1767" t="str">
        <f>TRIM(Table24[[#This Row],[Region]])</f>
        <v>North</v>
      </c>
      <c r="C1767" t="str">
        <f>TRIM(Table24[[#This Row],[Product Category]])</f>
        <v>Sports</v>
      </c>
      <c r="G1767" t="str">
        <f>UPPER('task 1'!C1765)</f>
        <v>SOUTH</v>
      </c>
      <c r="H1767" t="str">
        <f t="shared" si="81"/>
        <v>SPORTS</v>
      </c>
      <c r="L1767" t="str">
        <f t="shared" si="82"/>
        <v>south</v>
      </c>
      <c r="M1767" t="str">
        <f t="shared" si="83"/>
        <v>sports</v>
      </c>
    </row>
    <row r="1768" spans="2:13">
      <c r="B1768" t="str">
        <f>TRIM(Table24[[#This Row],[Region]])</f>
        <v>South</v>
      </c>
      <c r="C1768" t="str">
        <f>TRIM(Table24[[#This Row],[Product Category]])</f>
        <v>Groceries</v>
      </c>
      <c r="G1768" t="str">
        <f>UPPER('task 1'!C1766)</f>
        <v>SOUTH</v>
      </c>
      <c r="H1768" t="str">
        <f t="shared" si="81"/>
        <v>GROCERIES</v>
      </c>
      <c r="L1768" t="str">
        <f t="shared" si="82"/>
        <v>south</v>
      </c>
      <c r="M1768" t="str">
        <f t="shared" si="83"/>
        <v>groceries</v>
      </c>
    </row>
    <row r="1769" spans="2:13">
      <c r="B1769" t="str">
        <f>TRIM(Table24[[#This Row],[Region]])</f>
        <v>East</v>
      </c>
      <c r="C1769" t="str">
        <f>TRIM(Table24[[#This Row],[Product Category]])</f>
        <v>Sports</v>
      </c>
      <c r="G1769" t="str">
        <f>UPPER('task 1'!C1767)</f>
        <v>NORTH</v>
      </c>
      <c r="H1769" t="str">
        <f t="shared" si="81"/>
        <v>SPORTS</v>
      </c>
      <c r="L1769" t="str">
        <f t="shared" si="82"/>
        <v>north</v>
      </c>
      <c r="M1769" t="str">
        <f t="shared" si="83"/>
        <v>sports</v>
      </c>
    </row>
    <row r="1770" spans="2:13">
      <c r="B1770" t="str">
        <f>TRIM(Table24[[#This Row],[Region]])</f>
        <v>South</v>
      </c>
      <c r="C1770" t="str">
        <f>TRIM(Table24[[#This Row],[Product Category]])</f>
        <v>Clothing</v>
      </c>
      <c r="G1770" t="str">
        <f>UPPER('task 1'!C1768)</f>
        <v>SOUTH</v>
      </c>
      <c r="H1770" t="str">
        <f t="shared" si="81"/>
        <v>CLOTHING</v>
      </c>
      <c r="L1770" t="str">
        <f t="shared" si="82"/>
        <v>south</v>
      </c>
      <c r="M1770" t="str">
        <f t="shared" si="83"/>
        <v>clothing</v>
      </c>
    </row>
    <row r="1771" spans="2:13">
      <c r="B1771" t="str">
        <f>TRIM(Table24[[#This Row],[Region]])</f>
        <v>South</v>
      </c>
      <c r="C1771" t="str">
        <f>TRIM(Table24[[#This Row],[Product Category]])</f>
        <v>Electronics</v>
      </c>
      <c r="G1771" t="str">
        <f>UPPER('task 1'!C1769)</f>
        <v>EAST</v>
      </c>
      <c r="H1771" t="str">
        <f t="shared" si="81"/>
        <v>ELECTRONICS</v>
      </c>
      <c r="L1771" t="str">
        <f t="shared" si="82"/>
        <v>east</v>
      </c>
      <c r="M1771" t="str">
        <f t="shared" si="83"/>
        <v>electronics</v>
      </c>
    </row>
    <row r="1772" spans="2:13">
      <c r="B1772" t="str">
        <f>TRIM(Table24[[#This Row],[Region]])</f>
        <v>West</v>
      </c>
      <c r="C1772" t="str">
        <f>TRIM(Table24[[#This Row],[Product Category]])</f>
        <v>Electronics</v>
      </c>
      <c r="G1772" t="str">
        <f>UPPER('task 1'!C1770)</f>
        <v>SOUTH</v>
      </c>
      <c r="H1772" t="str">
        <f t="shared" si="81"/>
        <v>ELECTRONICS</v>
      </c>
      <c r="L1772" t="str">
        <f t="shared" si="82"/>
        <v>south</v>
      </c>
      <c r="M1772" t="str">
        <f t="shared" si="83"/>
        <v>electronics</v>
      </c>
    </row>
    <row r="1773" spans="2:13">
      <c r="B1773" t="str">
        <f>TRIM(Table24[[#This Row],[Region]])</f>
        <v>South</v>
      </c>
      <c r="C1773" t="str">
        <f>TRIM(Table24[[#This Row],[Product Category]])</f>
        <v>Furniture</v>
      </c>
      <c r="G1773" t="str">
        <f>UPPER('task 1'!C1771)</f>
        <v>SOUTH</v>
      </c>
      <c r="H1773" t="str">
        <f t="shared" si="81"/>
        <v>FURNITURE</v>
      </c>
      <c r="L1773" t="str">
        <f t="shared" si="82"/>
        <v>south</v>
      </c>
      <c r="M1773" t="str">
        <f t="shared" si="83"/>
        <v>furniture</v>
      </c>
    </row>
    <row r="1774" spans="2:13">
      <c r="B1774" t="str">
        <f>TRIM(Table24[[#This Row],[Region]])</f>
        <v>West</v>
      </c>
      <c r="C1774" t="str">
        <f>TRIM(Table24[[#This Row],[Product Category]])</f>
        <v>Sports</v>
      </c>
      <c r="G1774" t="str">
        <f>UPPER('task 1'!C1772)</f>
        <v>WEST</v>
      </c>
      <c r="H1774" t="str">
        <f t="shared" si="81"/>
        <v>SPORTS</v>
      </c>
      <c r="L1774" t="str">
        <f t="shared" si="82"/>
        <v>west</v>
      </c>
      <c r="M1774" t="str">
        <f t="shared" si="83"/>
        <v>sports</v>
      </c>
    </row>
    <row r="1775" spans="2:13">
      <c r="B1775" t="str">
        <f>TRIM(Table24[[#This Row],[Region]])</f>
        <v>South</v>
      </c>
      <c r="C1775" t="str">
        <f>TRIM(Table24[[#This Row],[Product Category]])</f>
        <v>Electronics</v>
      </c>
      <c r="G1775" t="str">
        <f>UPPER('task 1'!C1773)</f>
        <v>SOUTH</v>
      </c>
      <c r="H1775" t="str">
        <f t="shared" si="81"/>
        <v>ELECTRONICS</v>
      </c>
      <c r="L1775" t="str">
        <f t="shared" si="82"/>
        <v>south</v>
      </c>
      <c r="M1775" t="str">
        <f t="shared" si="83"/>
        <v>electronics</v>
      </c>
    </row>
    <row r="1776" spans="2:13">
      <c r="B1776" t="str">
        <f>TRIM(Table24[[#This Row],[Region]])</f>
        <v>South</v>
      </c>
      <c r="C1776" t="str">
        <f>TRIM(Table24[[#This Row],[Product Category]])</f>
        <v>Clothing</v>
      </c>
      <c r="G1776" t="str">
        <f>UPPER('task 1'!C1774)</f>
        <v>WEST</v>
      </c>
      <c r="H1776" t="str">
        <f t="shared" si="81"/>
        <v>CLOTHING</v>
      </c>
      <c r="L1776" t="str">
        <f t="shared" si="82"/>
        <v>west</v>
      </c>
      <c r="M1776" t="str">
        <f t="shared" si="83"/>
        <v>clothing</v>
      </c>
    </row>
    <row r="1777" spans="2:13">
      <c r="B1777" t="str">
        <f>TRIM(Table24[[#This Row],[Region]])</f>
        <v>South</v>
      </c>
      <c r="C1777" t="str">
        <f>TRIM(Table24[[#This Row],[Product Category]])</f>
        <v>Groceries</v>
      </c>
      <c r="G1777" t="str">
        <f>UPPER('task 1'!C1775)</f>
        <v>SOUTH</v>
      </c>
      <c r="H1777" t="str">
        <f t="shared" si="81"/>
        <v>GROCERIES</v>
      </c>
      <c r="L1777" t="str">
        <f t="shared" si="82"/>
        <v>south</v>
      </c>
      <c r="M1777" t="str">
        <f t="shared" si="83"/>
        <v>groceries</v>
      </c>
    </row>
    <row r="1778" spans="2:13">
      <c r="B1778" t="str">
        <f>TRIM(Table24[[#This Row],[Region]])</f>
        <v>East</v>
      </c>
      <c r="C1778" t="str">
        <f>TRIM(Table24[[#This Row],[Product Category]])</f>
        <v>Electronics</v>
      </c>
      <c r="G1778" t="str">
        <f>UPPER('task 1'!C1776)</f>
        <v>SOUTH</v>
      </c>
      <c r="H1778" t="str">
        <f t="shared" si="81"/>
        <v>ELECTRONICS</v>
      </c>
      <c r="L1778" t="str">
        <f t="shared" si="82"/>
        <v>south</v>
      </c>
      <c r="M1778" t="str">
        <f t="shared" si="83"/>
        <v>electronics</v>
      </c>
    </row>
    <row r="1779" spans="2:13">
      <c r="B1779" t="str">
        <f>TRIM(Table24[[#This Row],[Region]])</f>
        <v>West</v>
      </c>
      <c r="C1779" t="str">
        <f>TRIM(Table24[[#This Row],[Product Category]])</f>
        <v>Clothing</v>
      </c>
      <c r="G1779" t="str">
        <f>UPPER('task 1'!C1777)</f>
        <v>SOUTH</v>
      </c>
      <c r="H1779" t="str">
        <f t="shared" si="81"/>
        <v>CLOTHING</v>
      </c>
      <c r="L1779" t="str">
        <f t="shared" si="82"/>
        <v>south</v>
      </c>
      <c r="M1779" t="str">
        <f t="shared" si="83"/>
        <v>clothing</v>
      </c>
    </row>
    <row r="1780" spans="2:13">
      <c r="B1780" t="str">
        <f>TRIM(Table24[[#This Row],[Region]])</f>
        <v>North</v>
      </c>
      <c r="C1780" t="str">
        <f>TRIM(Table24[[#This Row],[Product Category]])</f>
        <v>Electronics</v>
      </c>
      <c r="G1780" t="str">
        <f>UPPER('task 1'!C1778)</f>
        <v>EAST</v>
      </c>
      <c r="H1780" t="str">
        <f t="shared" si="81"/>
        <v>ELECTRONICS</v>
      </c>
      <c r="L1780" t="str">
        <f t="shared" si="82"/>
        <v>east</v>
      </c>
      <c r="M1780" t="str">
        <f t="shared" si="83"/>
        <v>electronics</v>
      </c>
    </row>
    <row r="1781" spans="2:13">
      <c r="B1781" t="str">
        <f>TRIM(Table24[[#This Row],[Region]])</f>
        <v>East</v>
      </c>
      <c r="C1781" t="str">
        <f>TRIM(Table24[[#This Row],[Product Category]])</f>
        <v>Groceries</v>
      </c>
      <c r="G1781" t="str">
        <f>UPPER('task 1'!C1779)</f>
        <v>WEST</v>
      </c>
      <c r="H1781" t="str">
        <f t="shared" si="81"/>
        <v>GROCERIES</v>
      </c>
      <c r="L1781" t="str">
        <f t="shared" si="82"/>
        <v>west</v>
      </c>
      <c r="M1781" t="str">
        <f t="shared" si="83"/>
        <v>groceries</v>
      </c>
    </row>
    <row r="1782" spans="2:13">
      <c r="B1782" t="str">
        <f>TRIM(Table24[[#This Row],[Region]])</f>
        <v>South</v>
      </c>
      <c r="C1782" t="str">
        <f>TRIM(Table24[[#This Row],[Product Category]])</f>
        <v>Furniture</v>
      </c>
      <c r="G1782" t="str">
        <f>UPPER('task 1'!C1780)</f>
        <v>NORTH</v>
      </c>
      <c r="H1782" t="str">
        <f t="shared" si="81"/>
        <v>FURNITURE</v>
      </c>
      <c r="L1782" t="str">
        <f t="shared" si="82"/>
        <v>north</v>
      </c>
      <c r="M1782" t="str">
        <f t="shared" si="83"/>
        <v>furniture</v>
      </c>
    </row>
    <row r="1783" spans="2:13">
      <c r="B1783" t="str">
        <f>TRIM(Table24[[#This Row],[Region]])</f>
        <v>West</v>
      </c>
      <c r="C1783" t="str">
        <f>TRIM(Table24[[#This Row],[Product Category]])</f>
        <v>Clothing</v>
      </c>
      <c r="G1783" t="str">
        <f>UPPER('task 1'!C1781)</f>
        <v>EAST</v>
      </c>
      <c r="H1783" t="str">
        <f t="shared" si="81"/>
        <v>CLOTHING</v>
      </c>
      <c r="L1783" t="str">
        <f t="shared" si="82"/>
        <v>east</v>
      </c>
      <c r="M1783" t="str">
        <f t="shared" si="83"/>
        <v>clothing</v>
      </c>
    </row>
    <row r="1784" spans="2:13">
      <c r="B1784" t="str">
        <f>TRIM(Table24[[#This Row],[Region]])</f>
        <v>South</v>
      </c>
      <c r="C1784" t="str">
        <f>TRIM(Table24[[#This Row],[Product Category]])</f>
        <v>Electronics</v>
      </c>
      <c r="G1784" t="str">
        <f>UPPER('task 1'!C1782)</f>
        <v>SOUTH</v>
      </c>
      <c r="H1784" t="str">
        <f t="shared" si="81"/>
        <v>ELECTRONICS</v>
      </c>
      <c r="L1784" t="str">
        <f t="shared" si="82"/>
        <v>south</v>
      </c>
      <c r="M1784" t="str">
        <f t="shared" si="83"/>
        <v>electronics</v>
      </c>
    </row>
    <row r="1785" spans="2:13">
      <c r="B1785" t="str">
        <f>TRIM(Table24[[#This Row],[Region]])</f>
        <v>West</v>
      </c>
      <c r="C1785" t="str">
        <f>TRIM(Table24[[#This Row],[Product Category]])</f>
        <v>Sports</v>
      </c>
      <c r="G1785" t="str">
        <f>UPPER('task 1'!C1783)</f>
        <v>WEST</v>
      </c>
      <c r="H1785" t="str">
        <f t="shared" si="81"/>
        <v>SPORTS</v>
      </c>
      <c r="L1785" t="str">
        <f t="shared" si="82"/>
        <v>west</v>
      </c>
      <c r="M1785" t="str">
        <f t="shared" si="83"/>
        <v>sports</v>
      </c>
    </row>
    <row r="1786" spans="2:13">
      <c r="B1786" t="str">
        <f>TRIM(Table24[[#This Row],[Region]])</f>
        <v>North</v>
      </c>
      <c r="C1786" t="str">
        <f>TRIM(Table24[[#This Row],[Product Category]])</f>
        <v>Groceries</v>
      </c>
      <c r="G1786" t="str">
        <f>UPPER('task 1'!C1784)</f>
        <v>SOUTH</v>
      </c>
      <c r="H1786" t="str">
        <f t="shared" si="81"/>
        <v>GROCERIES</v>
      </c>
      <c r="L1786" t="str">
        <f t="shared" si="82"/>
        <v>south</v>
      </c>
      <c r="M1786" t="str">
        <f t="shared" si="83"/>
        <v>groceries</v>
      </c>
    </row>
    <row r="1787" spans="2:13">
      <c r="B1787" t="str">
        <f>TRIM(Table24[[#This Row],[Region]])</f>
        <v>East</v>
      </c>
      <c r="C1787" t="str">
        <f>TRIM(Table24[[#This Row],[Product Category]])</f>
        <v>Electronics</v>
      </c>
      <c r="G1787" t="str">
        <f>UPPER('task 1'!C1785)</f>
        <v>WEST</v>
      </c>
      <c r="H1787" t="str">
        <f t="shared" si="81"/>
        <v>ELECTRONICS</v>
      </c>
      <c r="L1787" t="str">
        <f t="shared" si="82"/>
        <v>west</v>
      </c>
      <c r="M1787" t="str">
        <f t="shared" si="83"/>
        <v>electronics</v>
      </c>
    </row>
    <row r="1788" spans="2:13">
      <c r="B1788" t="str">
        <f>TRIM(Table24[[#This Row],[Region]])</f>
        <v>North</v>
      </c>
      <c r="C1788" t="str">
        <f>TRIM(Table24[[#This Row],[Product Category]])</f>
        <v>Groceries</v>
      </c>
      <c r="G1788" t="str">
        <f>UPPER('task 1'!C1786)</f>
        <v>NORTH</v>
      </c>
      <c r="H1788" t="str">
        <f t="shared" si="81"/>
        <v>GROCERIES</v>
      </c>
      <c r="L1788" t="str">
        <f t="shared" si="82"/>
        <v>north</v>
      </c>
      <c r="M1788" t="str">
        <f t="shared" si="83"/>
        <v>groceries</v>
      </c>
    </row>
    <row r="1789" spans="2:13">
      <c r="B1789" t="str">
        <f>TRIM(Table24[[#This Row],[Region]])</f>
        <v>East</v>
      </c>
      <c r="C1789" t="str">
        <f>TRIM(Table24[[#This Row],[Product Category]])</f>
        <v>Clothing</v>
      </c>
      <c r="G1789" t="str">
        <f>UPPER('task 1'!C1787)</f>
        <v>EAST</v>
      </c>
      <c r="H1789" t="str">
        <f t="shared" si="81"/>
        <v>CLOTHING</v>
      </c>
      <c r="L1789" t="str">
        <f t="shared" si="82"/>
        <v>east</v>
      </c>
      <c r="M1789" t="str">
        <f t="shared" si="83"/>
        <v>clothing</v>
      </c>
    </row>
    <row r="1790" spans="2:13">
      <c r="B1790" t="str">
        <f>TRIM(Table24[[#This Row],[Region]])</f>
        <v>West</v>
      </c>
      <c r="C1790" t="str">
        <f>TRIM(Table24[[#This Row],[Product Category]])</f>
        <v>Electronics</v>
      </c>
      <c r="G1790" t="str">
        <f>UPPER('task 1'!C1788)</f>
        <v>NORTH</v>
      </c>
      <c r="H1790" t="str">
        <f t="shared" si="81"/>
        <v>ELECTRONICS</v>
      </c>
      <c r="L1790" t="str">
        <f t="shared" si="82"/>
        <v>north</v>
      </c>
      <c r="M1790" t="str">
        <f t="shared" si="83"/>
        <v>electronics</v>
      </c>
    </row>
    <row r="1791" spans="2:13">
      <c r="B1791" t="str">
        <f>TRIM(Table24[[#This Row],[Region]])</f>
        <v>South</v>
      </c>
      <c r="C1791" t="str">
        <f>TRIM(Table24[[#This Row],[Product Category]])</f>
        <v>Furniture</v>
      </c>
      <c r="G1791" t="str">
        <f>UPPER('task 1'!C1789)</f>
        <v>EAST</v>
      </c>
      <c r="H1791" t="str">
        <f t="shared" si="81"/>
        <v>FURNITURE</v>
      </c>
      <c r="L1791" t="str">
        <f t="shared" si="82"/>
        <v>east</v>
      </c>
      <c r="M1791" t="str">
        <f t="shared" si="83"/>
        <v>furniture</v>
      </c>
    </row>
    <row r="1792" spans="2:13">
      <c r="B1792" t="str">
        <f>TRIM(Table24[[#This Row],[Region]])</f>
        <v>East</v>
      </c>
      <c r="C1792" t="str">
        <f>TRIM(Table24[[#This Row],[Product Category]])</f>
        <v>Furniture</v>
      </c>
      <c r="G1792" t="str">
        <f>UPPER('task 1'!C1790)</f>
        <v>WEST</v>
      </c>
      <c r="H1792" t="str">
        <f t="shared" si="81"/>
        <v>FURNITURE</v>
      </c>
      <c r="L1792" t="str">
        <f t="shared" si="82"/>
        <v>west</v>
      </c>
      <c r="M1792" t="str">
        <f t="shared" si="83"/>
        <v>furniture</v>
      </c>
    </row>
    <row r="1793" spans="2:13">
      <c r="B1793" t="str">
        <f>TRIM(Table24[[#This Row],[Region]])</f>
        <v>East</v>
      </c>
      <c r="C1793" t="str">
        <f>TRIM(Table24[[#This Row],[Product Category]])</f>
        <v>Groceries</v>
      </c>
      <c r="G1793" t="str">
        <f>UPPER('task 1'!C1791)</f>
        <v>SOUTH</v>
      </c>
      <c r="H1793" t="str">
        <f t="shared" si="81"/>
        <v>GROCERIES</v>
      </c>
      <c r="L1793" t="str">
        <f t="shared" si="82"/>
        <v>south</v>
      </c>
      <c r="M1793" t="str">
        <f t="shared" si="83"/>
        <v>groceries</v>
      </c>
    </row>
    <row r="1794" spans="2:13">
      <c r="B1794" t="str">
        <f>TRIM(Table24[[#This Row],[Region]])</f>
        <v>East</v>
      </c>
      <c r="C1794" t="str">
        <f>TRIM(Table24[[#This Row],[Product Category]])</f>
        <v>Electronics</v>
      </c>
      <c r="G1794" t="str">
        <f>UPPER('task 1'!C1792)</f>
        <v>EAST</v>
      </c>
      <c r="H1794" t="str">
        <f t="shared" si="81"/>
        <v>ELECTRONICS</v>
      </c>
      <c r="L1794" t="str">
        <f t="shared" si="82"/>
        <v>east</v>
      </c>
      <c r="M1794" t="str">
        <f t="shared" si="83"/>
        <v>electronics</v>
      </c>
    </row>
    <row r="1795" spans="2:13">
      <c r="B1795" t="str">
        <f>TRIM(Table24[[#This Row],[Region]])</f>
        <v>North</v>
      </c>
      <c r="C1795" t="str">
        <f>TRIM(Table24[[#This Row],[Product Category]])</f>
        <v>Electronics</v>
      </c>
      <c r="G1795" t="str">
        <f>UPPER('task 1'!C1793)</f>
        <v>EAST</v>
      </c>
      <c r="H1795" t="str">
        <f t="shared" si="81"/>
        <v>ELECTRONICS</v>
      </c>
      <c r="L1795" t="str">
        <f t="shared" si="82"/>
        <v>east</v>
      </c>
      <c r="M1795" t="str">
        <f t="shared" si="83"/>
        <v>electronics</v>
      </c>
    </row>
    <row r="1796" spans="2:13">
      <c r="B1796" t="str">
        <f>TRIM(Table24[[#This Row],[Region]])</f>
        <v>West</v>
      </c>
      <c r="C1796" t="str">
        <f>TRIM(Table24[[#This Row],[Product Category]])</f>
        <v>Furniture</v>
      </c>
      <c r="G1796" t="str">
        <f>UPPER('task 1'!C1794)</f>
        <v>EAST</v>
      </c>
      <c r="H1796" t="str">
        <f t="shared" si="81"/>
        <v>FURNITURE</v>
      </c>
      <c r="L1796" t="str">
        <f t="shared" si="82"/>
        <v>east</v>
      </c>
      <c r="M1796" t="str">
        <f t="shared" si="83"/>
        <v>furniture</v>
      </c>
    </row>
    <row r="1797" spans="2:13">
      <c r="B1797" t="str">
        <f>TRIM(Table24[[#This Row],[Region]])</f>
        <v>North</v>
      </c>
      <c r="C1797" t="str">
        <f>TRIM(Table24[[#This Row],[Product Category]])</f>
        <v>Clothing</v>
      </c>
      <c r="G1797" t="str">
        <f>UPPER('task 1'!C1795)</f>
        <v>NORTH</v>
      </c>
      <c r="H1797" t="str">
        <f t="shared" ref="H1797:H1860" si="84">UPPER(C1797)</f>
        <v>CLOTHING</v>
      </c>
      <c r="L1797" t="str">
        <f t="shared" ref="L1797:L1860" si="85">LOWER(G1797)</f>
        <v>north</v>
      </c>
      <c r="M1797" t="str">
        <f t="shared" ref="M1797:M1860" si="86">LOWER(H1797)</f>
        <v>clothing</v>
      </c>
    </row>
    <row r="1798" spans="2:13">
      <c r="B1798" t="str">
        <f>TRIM(Table24[[#This Row],[Region]])</f>
        <v>West</v>
      </c>
      <c r="C1798" t="str">
        <f>TRIM(Table24[[#This Row],[Product Category]])</f>
        <v>Clothing</v>
      </c>
      <c r="G1798" t="str">
        <f>UPPER('task 1'!C1796)</f>
        <v>WEST</v>
      </c>
      <c r="H1798" t="str">
        <f t="shared" si="84"/>
        <v>CLOTHING</v>
      </c>
      <c r="L1798" t="str">
        <f t="shared" si="85"/>
        <v>west</v>
      </c>
      <c r="M1798" t="str">
        <f t="shared" si="86"/>
        <v>clothing</v>
      </c>
    </row>
    <row r="1799" spans="2:13">
      <c r="B1799" t="str">
        <f>TRIM(Table24[[#This Row],[Region]])</f>
        <v>South</v>
      </c>
      <c r="C1799" t="str">
        <f>TRIM(Table24[[#This Row],[Product Category]])</f>
        <v>Clothing</v>
      </c>
      <c r="G1799" t="str">
        <f>UPPER('task 1'!C1797)</f>
        <v>NORTH</v>
      </c>
      <c r="H1799" t="str">
        <f t="shared" si="84"/>
        <v>CLOTHING</v>
      </c>
      <c r="L1799" t="str">
        <f t="shared" si="85"/>
        <v>north</v>
      </c>
      <c r="M1799" t="str">
        <f t="shared" si="86"/>
        <v>clothing</v>
      </c>
    </row>
    <row r="1800" spans="2:13">
      <c r="B1800" t="str">
        <f>TRIM(Table24[[#This Row],[Region]])</f>
        <v>North</v>
      </c>
      <c r="C1800" t="str">
        <f>TRIM(Table24[[#This Row],[Product Category]])</f>
        <v>Clothing</v>
      </c>
      <c r="G1800" t="str">
        <f>UPPER('task 1'!C1798)</f>
        <v>WEST</v>
      </c>
      <c r="H1800" t="str">
        <f t="shared" si="84"/>
        <v>CLOTHING</v>
      </c>
      <c r="L1800" t="str">
        <f t="shared" si="85"/>
        <v>west</v>
      </c>
      <c r="M1800" t="str">
        <f t="shared" si="86"/>
        <v>clothing</v>
      </c>
    </row>
    <row r="1801" spans="2:13">
      <c r="B1801" t="str">
        <f>TRIM(Table24[[#This Row],[Region]])</f>
        <v>West</v>
      </c>
      <c r="C1801" t="str">
        <f>TRIM(Table24[[#This Row],[Product Category]])</f>
        <v>Furniture</v>
      </c>
      <c r="G1801" t="str">
        <f>UPPER('task 1'!C1799)</f>
        <v>SOUTH</v>
      </c>
      <c r="H1801" t="str">
        <f t="shared" si="84"/>
        <v>FURNITURE</v>
      </c>
      <c r="L1801" t="str">
        <f t="shared" si="85"/>
        <v>south</v>
      </c>
      <c r="M1801" t="str">
        <f t="shared" si="86"/>
        <v>furniture</v>
      </c>
    </row>
    <row r="1802" spans="2:13">
      <c r="B1802" t="str">
        <f>TRIM(Table24[[#This Row],[Region]])</f>
        <v>West</v>
      </c>
      <c r="C1802" t="str">
        <f>TRIM(Table24[[#This Row],[Product Category]])</f>
        <v>Clothing</v>
      </c>
      <c r="G1802" t="str">
        <f>UPPER('task 1'!C1800)</f>
        <v>NORTH</v>
      </c>
      <c r="H1802" t="str">
        <f t="shared" si="84"/>
        <v>CLOTHING</v>
      </c>
      <c r="L1802" t="str">
        <f t="shared" si="85"/>
        <v>north</v>
      </c>
      <c r="M1802" t="str">
        <f t="shared" si="86"/>
        <v>clothing</v>
      </c>
    </row>
    <row r="1803" spans="2:13">
      <c r="B1803" t="str">
        <f>TRIM(Table24[[#This Row],[Region]])</f>
        <v>East</v>
      </c>
      <c r="C1803" t="str">
        <f>TRIM(Table24[[#This Row],[Product Category]])</f>
        <v>Groceries</v>
      </c>
      <c r="G1803" t="str">
        <f>UPPER('task 1'!C1801)</f>
        <v>WEST</v>
      </c>
      <c r="H1803" t="str">
        <f t="shared" si="84"/>
        <v>GROCERIES</v>
      </c>
      <c r="L1803" t="str">
        <f t="shared" si="85"/>
        <v>west</v>
      </c>
      <c r="M1803" t="str">
        <f t="shared" si="86"/>
        <v>groceries</v>
      </c>
    </row>
    <row r="1804" spans="2:13">
      <c r="B1804" t="str">
        <f>TRIM(Table24[[#This Row],[Region]])</f>
        <v>East</v>
      </c>
      <c r="C1804" t="str">
        <f>TRIM(Table24[[#This Row],[Product Category]])</f>
        <v>Groceries</v>
      </c>
      <c r="G1804" t="str">
        <f>UPPER('task 1'!C1802)</f>
        <v>WEST</v>
      </c>
      <c r="H1804" t="str">
        <f t="shared" si="84"/>
        <v>GROCERIES</v>
      </c>
      <c r="L1804" t="str">
        <f t="shared" si="85"/>
        <v>west</v>
      </c>
      <c r="M1804" t="str">
        <f t="shared" si="86"/>
        <v>groceries</v>
      </c>
    </row>
    <row r="1805" spans="2:13">
      <c r="B1805" t="str">
        <f>TRIM(Table24[[#This Row],[Region]])</f>
        <v>North</v>
      </c>
      <c r="C1805" t="str">
        <f>TRIM(Table24[[#This Row],[Product Category]])</f>
        <v>Groceries</v>
      </c>
      <c r="G1805" t="str">
        <f>UPPER('task 1'!C1803)</f>
        <v>EAST</v>
      </c>
      <c r="H1805" t="str">
        <f t="shared" si="84"/>
        <v>GROCERIES</v>
      </c>
      <c r="L1805" t="str">
        <f t="shared" si="85"/>
        <v>east</v>
      </c>
      <c r="M1805" t="str">
        <f t="shared" si="86"/>
        <v>groceries</v>
      </c>
    </row>
    <row r="1806" spans="2:13">
      <c r="B1806" t="str">
        <f>TRIM(Table24[[#This Row],[Region]])</f>
        <v>South</v>
      </c>
      <c r="C1806" t="str">
        <f>TRIM(Table24[[#This Row],[Product Category]])</f>
        <v>Electronics</v>
      </c>
      <c r="G1806" t="str">
        <f>UPPER('task 1'!C1804)</f>
        <v>EAST</v>
      </c>
      <c r="H1806" t="str">
        <f t="shared" si="84"/>
        <v>ELECTRONICS</v>
      </c>
      <c r="L1806" t="str">
        <f t="shared" si="85"/>
        <v>east</v>
      </c>
      <c r="M1806" t="str">
        <f t="shared" si="86"/>
        <v>electronics</v>
      </c>
    </row>
    <row r="1807" spans="2:13">
      <c r="B1807" t="str">
        <f>TRIM(Table24[[#This Row],[Region]])</f>
        <v>West</v>
      </c>
      <c r="C1807" t="str">
        <f>TRIM(Table24[[#This Row],[Product Category]])</f>
        <v>Electronics</v>
      </c>
      <c r="G1807" t="str">
        <f>UPPER('task 1'!C1805)</f>
        <v>NORTH</v>
      </c>
      <c r="H1807" t="str">
        <f t="shared" si="84"/>
        <v>ELECTRONICS</v>
      </c>
      <c r="L1807" t="str">
        <f t="shared" si="85"/>
        <v>north</v>
      </c>
      <c r="M1807" t="str">
        <f t="shared" si="86"/>
        <v>electronics</v>
      </c>
    </row>
    <row r="1808" spans="2:13">
      <c r="B1808" t="str">
        <f>TRIM(Table24[[#This Row],[Region]])</f>
        <v>South</v>
      </c>
      <c r="C1808" t="str">
        <f>TRIM(Table24[[#This Row],[Product Category]])</f>
        <v>Electronics</v>
      </c>
      <c r="G1808" t="str">
        <f>UPPER('task 1'!C1806)</f>
        <v>SOUTH</v>
      </c>
      <c r="H1808" t="str">
        <f t="shared" si="84"/>
        <v>ELECTRONICS</v>
      </c>
      <c r="L1808" t="str">
        <f t="shared" si="85"/>
        <v>south</v>
      </c>
      <c r="M1808" t="str">
        <f t="shared" si="86"/>
        <v>electronics</v>
      </c>
    </row>
    <row r="1809" spans="2:13">
      <c r="B1809" t="str">
        <f>TRIM(Table24[[#This Row],[Region]])</f>
        <v>North</v>
      </c>
      <c r="C1809" t="str">
        <f>TRIM(Table24[[#This Row],[Product Category]])</f>
        <v>Sports</v>
      </c>
      <c r="G1809" t="str">
        <f>UPPER('task 1'!C1807)</f>
        <v>WEST</v>
      </c>
      <c r="H1809" t="str">
        <f t="shared" si="84"/>
        <v>SPORTS</v>
      </c>
      <c r="L1809" t="str">
        <f t="shared" si="85"/>
        <v>west</v>
      </c>
      <c r="M1809" t="str">
        <f t="shared" si="86"/>
        <v>sports</v>
      </c>
    </row>
    <row r="1810" spans="2:13">
      <c r="B1810" t="str">
        <f>TRIM(Table24[[#This Row],[Region]])</f>
        <v>North</v>
      </c>
      <c r="C1810" t="str">
        <f>TRIM(Table24[[#This Row],[Product Category]])</f>
        <v>Sports</v>
      </c>
      <c r="G1810" t="str">
        <f>UPPER('task 1'!C1808)</f>
        <v>SOUTH</v>
      </c>
      <c r="H1810" t="str">
        <f t="shared" si="84"/>
        <v>SPORTS</v>
      </c>
      <c r="L1810" t="str">
        <f t="shared" si="85"/>
        <v>south</v>
      </c>
      <c r="M1810" t="str">
        <f t="shared" si="86"/>
        <v>sports</v>
      </c>
    </row>
    <row r="1811" spans="2:13">
      <c r="B1811" t="str">
        <f>TRIM(Table24[[#This Row],[Region]])</f>
        <v>South</v>
      </c>
      <c r="C1811" t="str">
        <f>TRIM(Table24[[#This Row],[Product Category]])</f>
        <v>Sports</v>
      </c>
      <c r="G1811" t="str">
        <f>UPPER('task 1'!C1809)</f>
        <v>NORTH</v>
      </c>
      <c r="H1811" t="str">
        <f t="shared" si="84"/>
        <v>SPORTS</v>
      </c>
      <c r="L1811" t="str">
        <f t="shared" si="85"/>
        <v>north</v>
      </c>
      <c r="M1811" t="str">
        <f t="shared" si="86"/>
        <v>sports</v>
      </c>
    </row>
    <row r="1812" spans="2:13">
      <c r="B1812" t="str">
        <f>TRIM(Table24[[#This Row],[Region]])</f>
        <v>West</v>
      </c>
      <c r="C1812" t="str">
        <f>TRIM(Table24[[#This Row],[Product Category]])</f>
        <v>Sports</v>
      </c>
      <c r="G1812" t="str">
        <f>UPPER('task 1'!C1810)</f>
        <v>NORTH</v>
      </c>
      <c r="H1812" t="str">
        <f t="shared" si="84"/>
        <v>SPORTS</v>
      </c>
      <c r="L1812" t="str">
        <f t="shared" si="85"/>
        <v>north</v>
      </c>
      <c r="M1812" t="str">
        <f t="shared" si="86"/>
        <v>sports</v>
      </c>
    </row>
    <row r="1813" spans="2:13">
      <c r="B1813" t="str">
        <f>TRIM(Table24[[#This Row],[Region]])</f>
        <v>West</v>
      </c>
      <c r="C1813" t="str">
        <f>TRIM(Table24[[#This Row],[Product Category]])</f>
        <v>Sports</v>
      </c>
      <c r="G1813" t="str">
        <f>UPPER('task 1'!C1811)</f>
        <v>SOUTH</v>
      </c>
      <c r="H1813" t="str">
        <f t="shared" si="84"/>
        <v>SPORTS</v>
      </c>
      <c r="L1813" t="str">
        <f t="shared" si="85"/>
        <v>south</v>
      </c>
      <c r="M1813" t="str">
        <f t="shared" si="86"/>
        <v>sports</v>
      </c>
    </row>
    <row r="1814" spans="2:13">
      <c r="B1814" t="str">
        <f>TRIM(Table24[[#This Row],[Region]])</f>
        <v>North</v>
      </c>
      <c r="C1814" t="str">
        <f>TRIM(Table24[[#This Row],[Product Category]])</f>
        <v>Clothing</v>
      </c>
      <c r="G1814" t="str">
        <f>UPPER('task 1'!C1812)</f>
        <v>WEST</v>
      </c>
      <c r="H1814" t="str">
        <f t="shared" si="84"/>
        <v>CLOTHING</v>
      </c>
      <c r="L1814" t="str">
        <f t="shared" si="85"/>
        <v>west</v>
      </c>
      <c r="M1814" t="str">
        <f t="shared" si="86"/>
        <v>clothing</v>
      </c>
    </row>
    <row r="1815" spans="2:13">
      <c r="B1815" t="str">
        <f>TRIM(Table24[[#This Row],[Region]])</f>
        <v>East</v>
      </c>
      <c r="C1815" t="str">
        <f>TRIM(Table24[[#This Row],[Product Category]])</f>
        <v>Furniture</v>
      </c>
      <c r="G1815" t="str">
        <f>UPPER('task 1'!C1813)</f>
        <v>WEST</v>
      </c>
      <c r="H1815" t="str">
        <f t="shared" si="84"/>
        <v>FURNITURE</v>
      </c>
      <c r="L1815" t="str">
        <f t="shared" si="85"/>
        <v>west</v>
      </c>
      <c r="M1815" t="str">
        <f t="shared" si="86"/>
        <v>furniture</v>
      </c>
    </row>
    <row r="1816" spans="2:13">
      <c r="B1816" t="str">
        <f>TRIM(Table24[[#This Row],[Region]])</f>
        <v>South</v>
      </c>
      <c r="C1816" t="str">
        <f>TRIM(Table24[[#This Row],[Product Category]])</f>
        <v>Furniture</v>
      </c>
      <c r="G1816" t="str">
        <f>UPPER('task 1'!C1814)</f>
        <v>NORTH</v>
      </c>
      <c r="H1816" t="str">
        <f t="shared" si="84"/>
        <v>FURNITURE</v>
      </c>
      <c r="L1816" t="str">
        <f t="shared" si="85"/>
        <v>north</v>
      </c>
      <c r="M1816" t="str">
        <f t="shared" si="86"/>
        <v>furniture</v>
      </c>
    </row>
    <row r="1817" spans="2:13">
      <c r="B1817" t="str">
        <f>TRIM(Table24[[#This Row],[Region]])</f>
        <v>West</v>
      </c>
      <c r="C1817" t="str">
        <f>TRIM(Table24[[#This Row],[Product Category]])</f>
        <v>Electronics</v>
      </c>
      <c r="G1817" t="str">
        <f>UPPER('task 1'!C1815)</f>
        <v>EAST</v>
      </c>
      <c r="H1817" t="str">
        <f t="shared" si="84"/>
        <v>ELECTRONICS</v>
      </c>
      <c r="L1817" t="str">
        <f t="shared" si="85"/>
        <v>east</v>
      </c>
      <c r="M1817" t="str">
        <f t="shared" si="86"/>
        <v>electronics</v>
      </c>
    </row>
    <row r="1818" spans="2:13">
      <c r="B1818" t="str">
        <f>TRIM(Table24[[#This Row],[Region]])</f>
        <v>South</v>
      </c>
      <c r="C1818" t="str">
        <f>TRIM(Table24[[#This Row],[Product Category]])</f>
        <v>Furniture</v>
      </c>
      <c r="G1818" t="str">
        <f>UPPER('task 1'!C1816)</f>
        <v>SOUTH</v>
      </c>
      <c r="H1818" t="str">
        <f t="shared" si="84"/>
        <v>FURNITURE</v>
      </c>
      <c r="L1818" t="str">
        <f t="shared" si="85"/>
        <v>south</v>
      </c>
      <c r="M1818" t="str">
        <f t="shared" si="86"/>
        <v>furniture</v>
      </c>
    </row>
    <row r="1819" spans="2:13">
      <c r="B1819" t="str">
        <f>TRIM(Table24[[#This Row],[Region]])</f>
        <v>West</v>
      </c>
      <c r="C1819" t="str">
        <f>TRIM(Table24[[#This Row],[Product Category]])</f>
        <v>Clothing</v>
      </c>
      <c r="G1819" t="str">
        <f>UPPER('task 1'!C1817)</f>
        <v>WEST</v>
      </c>
      <c r="H1819" t="str">
        <f t="shared" si="84"/>
        <v>CLOTHING</v>
      </c>
      <c r="L1819" t="str">
        <f t="shared" si="85"/>
        <v>west</v>
      </c>
      <c r="M1819" t="str">
        <f t="shared" si="86"/>
        <v>clothing</v>
      </c>
    </row>
    <row r="1820" spans="2:13">
      <c r="B1820" t="str">
        <f>TRIM(Table24[[#This Row],[Region]])</f>
        <v>West</v>
      </c>
      <c r="C1820" t="str">
        <f>TRIM(Table24[[#This Row],[Product Category]])</f>
        <v>Sports</v>
      </c>
      <c r="G1820" t="str">
        <f>UPPER('task 1'!C1818)</f>
        <v>SOUTH</v>
      </c>
      <c r="H1820" t="str">
        <f t="shared" si="84"/>
        <v>SPORTS</v>
      </c>
      <c r="L1820" t="str">
        <f t="shared" si="85"/>
        <v>south</v>
      </c>
      <c r="M1820" t="str">
        <f t="shared" si="86"/>
        <v>sports</v>
      </c>
    </row>
    <row r="1821" spans="2:13">
      <c r="B1821" t="str">
        <f>TRIM(Table24[[#This Row],[Region]])</f>
        <v>South</v>
      </c>
      <c r="C1821" t="str">
        <f>TRIM(Table24[[#This Row],[Product Category]])</f>
        <v>Groceries</v>
      </c>
      <c r="G1821" t="str">
        <f>UPPER('task 1'!C1819)</f>
        <v>WEST</v>
      </c>
      <c r="H1821" t="str">
        <f t="shared" si="84"/>
        <v>GROCERIES</v>
      </c>
      <c r="L1821" t="str">
        <f t="shared" si="85"/>
        <v>west</v>
      </c>
      <c r="M1821" t="str">
        <f t="shared" si="86"/>
        <v>groceries</v>
      </c>
    </row>
    <row r="1822" spans="2:13">
      <c r="B1822" t="str">
        <f>TRIM(Table24[[#This Row],[Region]])</f>
        <v>West</v>
      </c>
      <c r="C1822" t="str">
        <f>TRIM(Table24[[#This Row],[Product Category]])</f>
        <v>Furniture</v>
      </c>
      <c r="G1822" t="str">
        <f>UPPER('task 1'!C1820)</f>
        <v>WEST</v>
      </c>
      <c r="H1822" t="str">
        <f t="shared" si="84"/>
        <v>FURNITURE</v>
      </c>
      <c r="L1822" t="str">
        <f t="shared" si="85"/>
        <v>west</v>
      </c>
      <c r="M1822" t="str">
        <f t="shared" si="86"/>
        <v>furniture</v>
      </c>
    </row>
    <row r="1823" spans="2:13">
      <c r="B1823" t="str">
        <f>TRIM(Table24[[#This Row],[Region]])</f>
        <v>East</v>
      </c>
      <c r="C1823" t="str">
        <f>TRIM(Table24[[#This Row],[Product Category]])</f>
        <v>Clothing</v>
      </c>
      <c r="G1823" t="str">
        <f>UPPER('task 1'!C1821)</f>
        <v>SOUTH</v>
      </c>
      <c r="H1823" t="str">
        <f t="shared" si="84"/>
        <v>CLOTHING</v>
      </c>
      <c r="L1823" t="str">
        <f t="shared" si="85"/>
        <v>south</v>
      </c>
      <c r="M1823" t="str">
        <f t="shared" si="86"/>
        <v>clothing</v>
      </c>
    </row>
    <row r="1824" spans="2:13">
      <c r="B1824" t="str">
        <f>TRIM(Table24[[#This Row],[Region]])</f>
        <v>South</v>
      </c>
      <c r="C1824" t="str">
        <f>TRIM(Table24[[#This Row],[Product Category]])</f>
        <v>Groceries</v>
      </c>
      <c r="G1824" t="str">
        <f>UPPER('task 1'!C1822)</f>
        <v>WEST</v>
      </c>
      <c r="H1824" t="str">
        <f t="shared" si="84"/>
        <v>GROCERIES</v>
      </c>
      <c r="L1824" t="str">
        <f t="shared" si="85"/>
        <v>west</v>
      </c>
      <c r="M1824" t="str">
        <f t="shared" si="86"/>
        <v>groceries</v>
      </c>
    </row>
    <row r="1825" spans="2:13">
      <c r="B1825" t="str">
        <f>TRIM(Table24[[#This Row],[Region]])</f>
        <v>West</v>
      </c>
      <c r="C1825" t="str">
        <f>TRIM(Table24[[#This Row],[Product Category]])</f>
        <v>Furniture</v>
      </c>
      <c r="G1825" t="str">
        <f>UPPER('task 1'!C1823)</f>
        <v>EAST</v>
      </c>
      <c r="H1825" t="str">
        <f t="shared" si="84"/>
        <v>FURNITURE</v>
      </c>
      <c r="L1825" t="str">
        <f t="shared" si="85"/>
        <v>east</v>
      </c>
      <c r="M1825" t="str">
        <f t="shared" si="86"/>
        <v>furniture</v>
      </c>
    </row>
    <row r="1826" spans="2:13">
      <c r="B1826" t="str">
        <f>TRIM(Table24[[#This Row],[Region]])</f>
        <v>North</v>
      </c>
      <c r="C1826" t="str">
        <f>TRIM(Table24[[#This Row],[Product Category]])</f>
        <v>Sports</v>
      </c>
      <c r="G1826" t="str">
        <f>UPPER('task 1'!C1824)</f>
        <v>SOUTH</v>
      </c>
      <c r="H1826" t="str">
        <f t="shared" si="84"/>
        <v>SPORTS</v>
      </c>
      <c r="L1826" t="str">
        <f t="shared" si="85"/>
        <v>south</v>
      </c>
      <c r="M1826" t="str">
        <f t="shared" si="86"/>
        <v>sports</v>
      </c>
    </row>
    <row r="1827" spans="2:13">
      <c r="B1827" t="str">
        <f>TRIM(Table24[[#This Row],[Region]])</f>
        <v>East</v>
      </c>
      <c r="C1827" t="str">
        <f>TRIM(Table24[[#This Row],[Product Category]])</f>
        <v>Clothing</v>
      </c>
      <c r="G1827" t="str">
        <f>UPPER('task 1'!C1825)</f>
        <v>WEST</v>
      </c>
      <c r="H1827" t="str">
        <f t="shared" si="84"/>
        <v>CLOTHING</v>
      </c>
      <c r="L1827" t="str">
        <f t="shared" si="85"/>
        <v>west</v>
      </c>
      <c r="M1827" t="str">
        <f t="shared" si="86"/>
        <v>clothing</v>
      </c>
    </row>
    <row r="1828" spans="2:13">
      <c r="B1828" t="str">
        <f>TRIM(Table24[[#This Row],[Region]])</f>
        <v>North</v>
      </c>
      <c r="C1828" t="str">
        <f>TRIM(Table24[[#This Row],[Product Category]])</f>
        <v>Groceries</v>
      </c>
      <c r="G1828" t="str">
        <f>UPPER('task 1'!C1826)</f>
        <v>NORTH</v>
      </c>
      <c r="H1828" t="str">
        <f t="shared" si="84"/>
        <v>GROCERIES</v>
      </c>
      <c r="L1828" t="str">
        <f t="shared" si="85"/>
        <v>north</v>
      </c>
      <c r="M1828" t="str">
        <f t="shared" si="86"/>
        <v>groceries</v>
      </c>
    </row>
    <row r="1829" spans="2:13">
      <c r="B1829" t="str">
        <f>TRIM(Table24[[#This Row],[Region]])</f>
        <v>North</v>
      </c>
      <c r="C1829" t="str">
        <f>TRIM(Table24[[#This Row],[Product Category]])</f>
        <v>Electronics</v>
      </c>
      <c r="G1829" t="str">
        <f>UPPER('task 1'!C1827)</f>
        <v>EAST</v>
      </c>
      <c r="H1829" t="str">
        <f t="shared" si="84"/>
        <v>ELECTRONICS</v>
      </c>
      <c r="L1829" t="str">
        <f t="shared" si="85"/>
        <v>east</v>
      </c>
      <c r="M1829" t="str">
        <f t="shared" si="86"/>
        <v>electronics</v>
      </c>
    </row>
    <row r="1830" spans="2:13">
      <c r="B1830" t="str">
        <f>TRIM(Table24[[#This Row],[Region]])</f>
        <v>East</v>
      </c>
      <c r="C1830" t="str">
        <f>TRIM(Table24[[#This Row],[Product Category]])</f>
        <v>Groceries</v>
      </c>
      <c r="G1830" t="str">
        <f>UPPER('task 1'!C1828)</f>
        <v>NORTH</v>
      </c>
      <c r="H1830" t="str">
        <f t="shared" si="84"/>
        <v>GROCERIES</v>
      </c>
      <c r="L1830" t="str">
        <f t="shared" si="85"/>
        <v>north</v>
      </c>
      <c r="M1830" t="str">
        <f t="shared" si="86"/>
        <v>groceries</v>
      </c>
    </row>
    <row r="1831" spans="2:13">
      <c r="B1831" t="str">
        <f>TRIM(Table24[[#This Row],[Region]])</f>
        <v>North</v>
      </c>
      <c r="C1831" t="str">
        <f>TRIM(Table24[[#This Row],[Product Category]])</f>
        <v>Sports</v>
      </c>
      <c r="G1831" t="str">
        <f>UPPER('task 1'!C1829)</f>
        <v>NORTH</v>
      </c>
      <c r="H1831" t="str">
        <f t="shared" si="84"/>
        <v>SPORTS</v>
      </c>
      <c r="L1831" t="str">
        <f t="shared" si="85"/>
        <v>north</v>
      </c>
      <c r="M1831" t="str">
        <f t="shared" si="86"/>
        <v>sports</v>
      </c>
    </row>
    <row r="1832" spans="2:13">
      <c r="B1832" t="str">
        <f>TRIM(Table24[[#This Row],[Region]])</f>
        <v>South</v>
      </c>
      <c r="C1832" t="str">
        <f>TRIM(Table24[[#This Row],[Product Category]])</f>
        <v>Furniture</v>
      </c>
      <c r="G1832" t="str">
        <f>UPPER('task 1'!C1830)</f>
        <v>EAST</v>
      </c>
      <c r="H1832" t="str">
        <f t="shared" si="84"/>
        <v>FURNITURE</v>
      </c>
      <c r="L1832" t="str">
        <f t="shared" si="85"/>
        <v>east</v>
      </c>
      <c r="M1832" t="str">
        <f t="shared" si="86"/>
        <v>furniture</v>
      </c>
    </row>
    <row r="1833" spans="2:13">
      <c r="B1833" t="str">
        <f>TRIM(Table24[[#This Row],[Region]])</f>
        <v>South</v>
      </c>
      <c r="C1833" t="str">
        <f>TRIM(Table24[[#This Row],[Product Category]])</f>
        <v>Electronics</v>
      </c>
      <c r="G1833" t="str">
        <f>UPPER('task 1'!C1831)</f>
        <v>NORTH</v>
      </c>
      <c r="H1833" t="str">
        <f t="shared" si="84"/>
        <v>ELECTRONICS</v>
      </c>
      <c r="L1833" t="str">
        <f t="shared" si="85"/>
        <v>north</v>
      </c>
      <c r="M1833" t="str">
        <f t="shared" si="86"/>
        <v>electronics</v>
      </c>
    </row>
    <row r="1834" spans="2:13">
      <c r="B1834" t="str">
        <f>TRIM(Table24[[#This Row],[Region]])</f>
        <v>West</v>
      </c>
      <c r="C1834" t="str">
        <f>TRIM(Table24[[#This Row],[Product Category]])</f>
        <v>Clothing</v>
      </c>
      <c r="G1834" t="str">
        <f>UPPER('task 1'!C1832)</f>
        <v>SOUTH</v>
      </c>
      <c r="H1834" t="str">
        <f t="shared" si="84"/>
        <v>CLOTHING</v>
      </c>
      <c r="L1834" t="str">
        <f t="shared" si="85"/>
        <v>south</v>
      </c>
      <c r="M1834" t="str">
        <f t="shared" si="86"/>
        <v>clothing</v>
      </c>
    </row>
    <row r="1835" spans="2:13">
      <c r="B1835" t="str">
        <f>TRIM(Table24[[#This Row],[Region]])</f>
        <v>West</v>
      </c>
      <c r="C1835" t="str">
        <f>TRIM(Table24[[#This Row],[Product Category]])</f>
        <v>Clothing</v>
      </c>
      <c r="G1835" t="str">
        <f>UPPER('task 1'!C1833)</f>
        <v>SOUTH</v>
      </c>
      <c r="H1835" t="str">
        <f t="shared" si="84"/>
        <v>CLOTHING</v>
      </c>
      <c r="L1835" t="str">
        <f t="shared" si="85"/>
        <v>south</v>
      </c>
      <c r="M1835" t="str">
        <f t="shared" si="86"/>
        <v>clothing</v>
      </c>
    </row>
    <row r="1836" spans="2:13">
      <c r="B1836" t="str">
        <f>TRIM(Table24[[#This Row],[Region]])</f>
        <v>South</v>
      </c>
      <c r="C1836" t="str">
        <f>TRIM(Table24[[#This Row],[Product Category]])</f>
        <v>Clothing</v>
      </c>
      <c r="G1836" t="str">
        <f>UPPER('task 1'!C1834)</f>
        <v>WEST</v>
      </c>
      <c r="H1836" t="str">
        <f t="shared" si="84"/>
        <v>CLOTHING</v>
      </c>
      <c r="L1836" t="str">
        <f t="shared" si="85"/>
        <v>west</v>
      </c>
      <c r="M1836" t="str">
        <f t="shared" si="86"/>
        <v>clothing</v>
      </c>
    </row>
    <row r="1837" spans="2:13">
      <c r="B1837" t="str">
        <f>TRIM(Table24[[#This Row],[Region]])</f>
        <v>East</v>
      </c>
      <c r="C1837" t="str">
        <f>TRIM(Table24[[#This Row],[Product Category]])</f>
        <v>Sports</v>
      </c>
      <c r="G1837" t="str">
        <f>UPPER('task 1'!C1835)</f>
        <v>WEST</v>
      </c>
      <c r="H1837" t="str">
        <f t="shared" si="84"/>
        <v>SPORTS</v>
      </c>
      <c r="L1837" t="str">
        <f t="shared" si="85"/>
        <v>west</v>
      </c>
      <c r="M1837" t="str">
        <f t="shared" si="86"/>
        <v>sports</v>
      </c>
    </row>
    <row r="1838" spans="2:13">
      <c r="B1838" t="str">
        <f>TRIM(Table24[[#This Row],[Region]])</f>
        <v>North</v>
      </c>
      <c r="C1838" t="str">
        <f>TRIM(Table24[[#This Row],[Product Category]])</f>
        <v>Furniture</v>
      </c>
      <c r="G1838" t="str">
        <f>UPPER('task 1'!C1836)</f>
        <v>SOUTH</v>
      </c>
      <c r="H1838" t="str">
        <f t="shared" si="84"/>
        <v>FURNITURE</v>
      </c>
      <c r="L1838" t="str">
        <f t="shared" si="85"/>
        <v>south</v>
      </c>
      <c r="M1838" t="str">
        <f t="shared" si="86"/>
        <v>furniture</v>
      </c>
    </row>
    <row r="1839" spans="2:13">
      <c r="B1839" t="str">
        <f>TRIM(Table24[[#This Row],[Region]])</f>
        <v>East</v>
      </c>
      <c r="C1839" t="str">
        <f>TRIM(Table24[[#This Row],[Product Category]])</f>
        <v>Clothing</v>
      </c>
      <c r="G1839" t="str">
        <f>UPPER('task 1'!C1837)</f>
        <v>EAST</v>
      </c>
      <c r="H1839" t="str">
        <f t="shared" si="84"/>
        <v>CLOTHING</v>
      </c>
      <c r="L1839" t="str">
        <f t="shared" si="85"/>
        <v>east</v>
      </c>
      <c r="M1839" t="str">
        <f t="shared" si="86"/>
        <v>clothing</v>
      </c>
    </row>
    <row r="1840" spans="2:13">
      <c r="B1840" t="str">
        <f>TRIM(Table24[[#This Row],[Region]])</f>
        <v>East</v>
      </c>
      <c r="C1840" t="str">
        <f>TRIM(Table24[[#This Row],[Product Category]])</f>
        <v>Furniture</v>
      </c>
      <c r="G1840" t="str">
        <f>UPPER('task 1'!C1838)</f>
        <v>NORTH</v>
      </c>
      <c r="H1840" t="str">
        <f t="shared" si="84"/>
        <v>FURNITURE</v>
      </c>
      <c r="L1840" t="str">
        <f t="shared" si="85"/>
        <v>north</v>
      </c>
      <c r="M1840" t="str">
        <f t="shared" si="86"/>
        <v>furniture</v>
      </c>
    </row>
    <row r="1841" spans="2:13">
      <c r="B1841" t="str">
        <f>TRIM(Table24[[#This Row],[Region]])</f>
        <v>East</v>
      </c>
      <c r="C1841" t="str">
        <f>TRIM(Table24[[#This Row],[Product Category]])</f>
        <v>Electronics</v>
      </c>
      <c r="G1841" t="str">
        <f>UPPER('task 1'!C1839)</f>
        <v>EAST</v>
      </c>
      <c r="H1841" t="str">
        <f t="shared" si="84"/>
        <v>ELECTRONICS</v>
      </c>
      <c r="L1841" t="str">
        <f t="shared" si="85"/>
        <v>east</v>
      </c>
      <c r="M1841" t="str">
        <f t="shared" si="86"/>
        <v>electronics</v>
      </c>
    </row>
    <row r="1842" spans="2:13">
      <c r="B1842" t="str">
        <f>TRIM(Table24[[#This Row],[Region]])</f>
        <v>North</v>
      </c>
      <c r="C1842" t="str">
        <f>TRIM(Table24[[#This Row],[Product Category]])</f>
        <v>Furniture</v>
      </c>
      <c r="G1842" t="str">
        <f>UPPER('task 1'!C1840)</f>
        <v>EAST</v>
      </c>
      <c r="H1842" t="str">
        <f t="shared" si="84"/>
        <v>FURNITURE</v>
      </c>
      <c r="L1842" t="str">
        <f t="shared" si="85"/>
        <v>east</v>
      </c>
      <c r="M1842" t="str">
        <f t="shared" si="86"/>
        <v>furniture</v>
      </c>
    </row>
    <row r="1843" spans="2:13">
      <c r="B1843" t="str">
        <f>TRIM(Table24[[#This Row],[Region]])</f>
        <v>North</v>
      </c>
      <c r="C1843" t="str">
        <f>TRIM(Table24[[#This Row],[Product Category]])</f>
        <v>Furniture</v>
      </c>
      <c r="G1843" t="str">
        <f>UPPER('task 1'!C1841)</f>
        <v>EAST</v>
      </c>
      <c r="H1843" t="str">
        <f t="shared" si="84"/>
        <v>FURNITURE</v>
      </c>
      <c r="L1843" t="str">
        <f t="shared" si="85"/>
        <v>east</v>
      </c>
      <c r="M1843" t="str">
        <f t="shared" si="86"/>
        <v>furniture</v>
      </c>
    </row>
    <row r="1844" spans="2:13">
      <c r="B1844" t="str">
        <f>TRIM(Table24[[#This Row],[Region]])</f>
        <v>South</v>
      </c>
      <c r="C1844" t="str">
        <f>TRIM(Table24[[#This Row],[Product Category]])</f>
        <v>Electronics</v>
      </c>
      <c r="G1844" t="str">
        <f>UPPER('task 1'!C1842)</f>
        <v>NORTH</v>
      </c>
      <c r="H1844" t="str">
        <f t="shared" si="84"/>
        <v>ELECTRONICS</v>
      </c>
      <c r="L1844" t="str">
        <f t="shared" si="85"/>
        <v>north</v>
      </c>
      <c r="M1844" t="str">
        <f t="shared" si="86"/>
        <v>electronics</v>
      </c>
    </row>
    <row r="1845" spans="2:13">
      <c r="B1845" t="str">
        <f>TRIM(Table24[[#This Row],[Region]])</f>
        <v>South</v>
      </c>
      <c r="C1845" t="str">
        <f>TRIM(Table24[[#This Row],[Product Category]])</f>
        <v>Sports</v>
      </c>
      <c r="G1845" t="str">
        <f>UPPER('task 1'!C1843)</f>
        <v>NORTH</v>
      </c>
      <c r="H1845" t="str">
        <f t="shared" si="84"/>
        <v>SPORTS</v>
      </c>
      <c r="L1845" t="str">
        <f t="shared" si="85"/>
        <v>north</v>
      </c>
      <c r="M1845" t="str">
        <f t="shared" si="86"/>
        <v>sports</v>
      </c>
    </row>
    <row r="1846" spans="2:13">
      <c r="B1846" t="str">
        <f>TRIM(Table24[[#This Row],[Region]])</f>
        <v>West</v>
      </c>
      <c r="C1846" t="str">
        <f>TRIM(Table24[[#This Row],[Product Category]])</f>
        <v>Clothing</v>
      </c>
      <c r="G1846" t="str">
        <f>UPPER('task 1'!C1844)</f>
        <v>SOUTH</v>
      </c>
      <c r="H1846" t="str">
        <f t="shared" si="84"/>
        <v>CLOTHING</v>
      </c>
      <c r="L1846" t="str">
        <f t="shared" si="85"/>
        <v>south</v>
      </c>
      <c r="M1846" t="str">
        <f t="shared" si="86"/>
        <v>clothing</v>
      </c>
    </row>
    <row r="1847" spans="2:13">
      <c r="B1847" t="str">
        <f>TRIM(Table24[[#This Row],[Region]])</f>
        <v>North</v>
      </c>
      <c r="C1847" t="str">
        <f>TRIM(Table24[[#This Row],[Product Category]])</f>
        <v>Sports</v>
      </c>
      <c r="G1847" t="str">
        <f>UPPER('task 1'!C1845)</f>
        <v>SOUTH</v>
      </c>
      <c r="H1847" t="str">
        <f t="shared" si="84"/>
        <v>SPORTS</v>
      </c>
      <c r="L1847" t="str">
        <f t="shared" si="85"/>
        <v>south</v>
      </c>
      <c r="M1847" t="str">
        <f t="shared" si="86"/>
        <v>sports</v>
      </c>
    </row>
    <row r="1848" spans="2:13">
      <c r="B1848" t="str">
        <f>TRIM(Table24[[#This Row],[Region]])</f>
        <v>North</v>
      </c>
      <c r="C1848" t="str">
        <f>TRIM(Table24[[#This Row],[Product Category]])</f>
        <v>Clothing</v>
      </c>
      <c r="G1848" t="str">
        <f>UPPER('task 1'!C1846)</f>
        <v>WEST</v>
      </c>
      <c r="H1848" t="str">
        <f t="shared" si="84"/>
        <v>CLOTHING</v>
      </c>
      <c r="L1848" t="str">
        <f t="shared" si="85"/>
        <v>west</v>
      </c>
      <c r="M1848" t="str">
        <f t="shared" si="86"/>
        <v>clothing</v>
      </c>
    </row>
    <row r="1849" spans="2:13">
      <c r="B1849" t="str">
        <f>TRIM(Table24[[#This Row],[Region]])</f>
        <v>South</v>
      </c>
      <c r="C1849" t="str">
        <f>TRIM(Table24[[#This Row],[Product Category]])</f>
        <v>Clothing</v>
      </c>
      <c r="G1849" t="str">
        <f>UPPER('task 1'!C1847)</f>
        <v>NORTH</v>
      </c>
      <c r="H1849" t="str">
        <f t="shared" si="84"/>
        <v>CLOTHING</v>
      </c>
      <c r="L1849" t="str">
        <f t="shared" si="85"/>
        <v>north</v>
      </c>
      <c r="M1849" t="str">
        <f t="shared" si="86"/>
        <v>clothing</v>
      </c>
    </row>
    <row r="1850" spans="2:13">
      <c r="B1850" t="str">
        <f>TRIM(Table24[[#This Row],[Region]])</f>
        <v>North</v>
      </c>
      <c r="C1850" t="str">
        <f>TRIM(Table24[[#This Row],[Product Category]])</f>
        <v>Electronics</v>
      </c>
      <c r="G1850" t="str">
        <f>UPPER('task 1'!C1848)</f>
        <v>NORTH</v>
      </c>
      <c r="H1850" t="str">
        <f t="shared" si="84"/>
        <v>ELECTRONICS</v>
      </c>
      <c r="L1850" t="str">
        <f t="shared" si="85"/>
        <v>north</v>
      </c>
      <c r="M1850" t="str">
        <f t="shared" si="86"/>
        <v>electronics</v>
      </c>
    </row>
    <row r="1851" spans="2:13">
      <c r="B1851" t="str">
        <f>TRIM(Table24[[#This Row],[Region]])</f>
        <v>East</v>
      </c>
      <c r="C1851" t="str">
        <f>TRIM(Table24[[#This Row],[Product Category]])</f>
        <v>Clothing</v>
      </c>
      <c r="G1851" t="str">
        <f>UPPER('task 1'!C1849)</f>
        <v>SOUTH</v>
      </c>
      <c r="H1851" t="str">
        <f t="shared" si="84"/>
        <v>CLOTHING</v>
      </c>
      <c r="L1851" t="str">
        <f t="shared" si="85"/>
        <v>south</v>
      </c>
      <c r="M1851" t="str">
        <f t="shared" si="86"/>
        <v>clothing</v>
      </c>
    </row>
    <row r="1852" spans="2:13">
      <c r="B1852" t="str">
        <f>TRIM(Table24[[#This Row],[Region]])</f>
        <v>South</v>
      </c>
      <c r="C1852" t="str">
        <f>TRIM(Table24[[#This Row],[Product Category]])</f>
        <v>Groceries</v>
      </c>
      <c r="G1852" t="str">
        <f>UPPER('task 1'!C1850)</f>
        <v>NORTH</v>
      </c>
      <c r="H1852" t="str">
        <f t="shared" si="84"/>
        <v>GROCERIES</v>
      </c>
      <c r="L1852" t="str">
        <f t="shared" si="85"/>
        <v>north</v>
      </c>
      <c r="M1852" t="str">
        <f t="shared" si="86"/>
        <v>groceries</v>
      </c>
    </row>
    <row r="1853" spans="2:13">
      <c r="B1853" t="str">
        <f>TRIM(Table24[[#This Row],[Region]])</f>
        <v>East</v>
      </c>
      <c r="C1853" t="str">
        <f>TRIM(Table24[[#This Row],[Product Category]])</f>
        <v>Groceries</v>
      </c>
      <c r="G1853" t="str">
        <f>UPPER('task 1'!C1851)</f>
        <v>EAST</v>
      </c>
      <c r="H1853" t="str">
        <f t="shared" si="84"/>
        <v>GROCERIES</v>
      </c>
      <c r="L1853" t="str">
        <f t="shared" si="85"/>
        <v>east</v>
      </c>
      <c r="M1853" t="str">
        <f t="shared" si="86"/>
        <v>groceries</v>
      </c>
    </row>
    <row r="1854" spans="2:13">
      <c r="B1854" t="str">
        <f>TRIM(Table24[[#This Row],[Region]])</f>
        <v>West</v>
      </c>
      <c r="C1854" t="str">
        <f>TRIM(Table24[[#This Row],[Product Category]])</f>
        <v>Furniture</v>
      </c>
      <c r="G1854" t="str">
        <f>UPPER('task 1'!C1852)</f>
        <v>SOUTH</v>
      </c>
      <c r="H1854" t="str">
        <f t="shared" si="84"/>
        <v>FURNITURE</v>
      </c>
      <c r="L1854" t="str">
        <f t="shared" si="85"/>
        <v>south</v>
      </c>
      <c r="M1854" t="str">
        <f t="shared" si="86"/>
        <v>furniture</v>
      </c>
    </row>
    <row r="1855" spans="2:13">
      <c r="B1855" t="str">
        <f>TRIM(Table24[[#This Row],[Region]])</f>
        <v>East</v>
      </c>
      <c r="C1855" t="str">
        <f>TRIM(Table24[[#This Row],[Product Category]])</f>
        <v>Groceries</v>
      </c>
      <c r="G1855" t="str">
        <f>UPPER('task 1'!C1853)</f>
        <v>EAST</v>
      </c>
      <c r="H1855" t="str">
        <f t="shared" si="84"/>
        <v>GROCERIES</v>
      </c>
      <c r="L1855" t="str">
        <f t="shared" si="85"/>
        <v>east</v>
      </c>
      <c r="M1855" t="str">
        <f t="shared" si="86"/>
        <v>groceries</v>
      </c>
    </row>
    <row r="1856" spans="2:13">
      <c r="B1856" t="str">
        <f>TRIM(Table24[[#This Row],[Region]])</f>
        <v>East</v>
      </c>
      <c r="C1856" t="str">
        <f>TRIM(Table24[[#This Row],[Product Category]])</f>
        <v>Groceries</v>
      </c>
      <c r="G1856" t="str">
        <f>UPPER('task 1'!C1854)</f>
        <v>WEST</v>
      </c>
      <c r="H1856" t="str">
        <f t="shared" si="84"/>
        <v>GROCERIES</v>
      </c>
      <c r="L1856" t="str">
        <f t="shared" si="85"/>
        <v>west</v>
      </c>
      <c r="M1856" t="str">
        <f t="shared" si="86"/>
        <v>groceries</v>
      </c>
    </row>
    <row r="1857" spans="2:13">
      <c r="B1857" t="str">
        <f>TRIM(Table24[[#This Row],[Region]])</f>
        <v>West</v>
      </c>
      <c r="C1857" t="str">
        <f>TRIM(Table24[[#This Row],[Product Category]])</f>
        <v>Furniture</v>
      </c>
      <c r="G1857" t="str">
        <f>UPPER('task 1'!C1855)</f>
        <v>EAST</v>
      </c>
      <c r="H1857" t="str">
        <f t="shared" si="84"/>
        <v>FURNITURE</v>
      </c>
      <c r="L1857" t="str">
        <f t="shared" si="85"/>
        <v>east</v>
      </c>
      <c r="M1857" t="str">
        <f t="shared" si="86"/>
        <v>furniture</v>
      </c>
    </row>
    <row r="1858" spans="2:13">
      <c r="B1858" t="str">
        <f>TRIM(Table24[[#This Row],[Region]])</f>
        <v>North</v>
      </c>
      <c r="C1858" t="str">
        <f>TRIM(Table24[[#This Row],[Product Category]])</f>
        <v>Furniture</v>
      </c>
      <c r="G1858" t="str">
        <f>UPPER('task 1'!C1856)</f>
        <v>EAST</v>
      </c>
      <c r="H1858" t="str">
        <f t="shared" si="84"/>
        <v>FURNITURE</v>
      </c>
      <c r="L1858" t="str">
        <f t="shared" si="85"/>
        <v>east</v>
      </c>
      <c r="M1858" t="str">
        <f t="shared" si="86"/>
        <v>furniture</v>
      </c>
    </row>
    <row r="1859" spans="2:13">
      <c r="B1859" t="str">
        <f>TRIM(Table24[[#This Row],[Region]])</f>
        <v>West</v>
      </c>
      <c r="C1859" t="str">
        <f>TRIM(Table24[[#This Row],[Product Category]])</f>
        <v>Groceries</v>
      </c>
      <c r="G1859" t="str">
        <f>UPPER('task 1'!C1857)</f>
        <v>WEST</v>
      </c>
      <c r="H1859" t="str">
        <f t="shared" si="84"/>
        <v>GROCERIES</v>
      </c>
      <c r="L1859" t="str">
        <f t="shared" si="85"/>
        <v>west</v>
      </c>
      <c r="M1859" t="str">
        <f t="shared" si="86"/>
        <v>groceries</v>
      </c>
    </row>
    <row r="1860" spans="2:13">
      <c r="B1860" t="str">
        <f>TRIM(Table24[[#This Row],[Region]])</f>
        <v>South</v>
      </c>
      <c r="C1860" t="str">
        <f>TRIM(Table24[[#This Row],[Product Category]])</f>
        <v>Clothing</v>
      </c>
      <c r="G1860" t="str">
        <f>UPPER('task 1'!C1858)</f>
        <v>NORTH</v>
      </c>
      <c r="H1860" t="str">
        <f t="shared" si="84"/>
        <v>CLOTHING</v>
      </c>
      <c r="L1860" t="str">
        <f t="shared" si="85"/>
        <v>north</v>
      </c>
      <c r="M1860" t="str">
        <f t="shared" si="86"/>
        <v>clothing</v>
      </c>
    </row>
    <row r="1861" spans="2:13">
      <c r="B1861" t="str">
        <f>TRIM(Table24[[#This Row],[Region]])</f>
        <v>West</v>
      </c>
      <c r="C1861" t="str">
        <f>TRIM(Table24[[#This Row],[Product Category]])</f>
        <v>Clothing</v>
      </c>
      <c r="G1861" t="str">
        <f>UPPER('task 1'!C1859)</f>
        <v>WEST</v>
      </c>
      <c r="H1861" t="str">
        <f t="shared" ref="H1861:H1924" si="87">UPPER(C1861)</f>
        <v>CLOTHING</v>
      </c>
      <c r="L1861" t="str">
        <f t="shared" ref="L1861:L1924" si="88">LOWER(G1861)</f>
        <v>west</v>
      </c>
      <c r="M1861" t="str">
        <f t="shared" ref="M1861:M1924" si="89">LOWER(H1861)</f>
        <v>clothing</v>
      </c>
    </row>
    <row r="1862" spans="2:13">
      <c r="B1862" t="str">
        <f>TRIM(Table24[[#This Row],[Region]])</f>
        <v>East</v>
      </c>
      <c r="C1862" t="str">
        <f>TRIM(Table24[[#This Row],[Product Category]])</f>
        <v>Sports</v>
      </c>
      <c r="G1862" t="str">
        <f>UPPER('task 1'!C1860)</f>
        <v>SOUTH</v>
      </c>
      <c r="H1862" t="str">
        <f t="shared" si="87"/>
        <v>SPORTS</v>
      </c>
      <c r="L1862" t="str">
        <f t="shared" si="88"/>
        <v>south</v>
      </c>
      <c r="M1862" t="str">
        <f t="shared" si="89"/>
        <v>sports</v>
      </c>
    </row>
    <row r="1863" spans="2:13">
      <c r="B1863" t="str">
        <f>TRIM(Table24[[#This Row],[Region]])</f>
        <v>South</v>
      </c>
      <c r="C1863" t="str">
        <f>TRIM(Table24[[#This Row],[Product Category]])</f>
        <v>Clothing</v>
      </c>
      <c r="G1863" t="str">
        <f>UPPER('task 1'!C1861)</f>
        <v>WEST</v>
      </c>
      <c r="H1863" t="str">
        <f t="shared" si="87"/>
        <v>CLOTHING</v>
      </c>
      <c r="L1863" t="str">
        <f t="shared" si="88"/>
        <v>west</v>
      </c>
      <c r="M1863" t="str">
        <f t="shared" si="89"/>
        <v>clothing</v>
      </c>
    </row>
    <row r="1864" spans="2:13">
      <c r="B1864" t="str">
        <f>TRIM(Table24[[#This Row],[Region]])</f>
        <v>West</v>
      </c>
      <c r="C1864" t="str">
        <f>TRIM(Table24[[#This Row],[Product Category]])</f>
        <v>Clothing</v>
      </c>
      <c r="G1864" t="str">
        <f>UPPER('task 1'!C1862)</f>
        <v>EAST</v>
      </c>
      <c r="H1864" t="str">
        <f t="shared" si="87"/>
        <v>CLOTHING</v>
      </c>
      <c r="L1864" t="str">
        <f t="shared" si="88"/>
        <v>east</v>
      </c>
      <c r="M1864" t="str">
        <f t="shared" si="89"/>
        <v>clothing</v>
      </c>
    </row>
    <row r="1865" spans="2:13">
      <c r="B1865" t="str">
        <f>TRIM(Table24[[#This Row],[Region]])</f>
        <v>East</v>
      </c>
      <c r="C1865" t="str">
        <f>TRIM(Table24[[#This Row],[Product Category]])</f>
        <v>Furniture</v>
      </c>
      <c r="G1865" t="str">
        <f>UPPER('task 1'!C1863)</f>
        <v>SOUTH</v>
      </c>
      <c r="H1865" t="str">
        <f t="shared" si="87"/>
        <v>FURNITURE</v>
      </c>
      <c r="L1865" t="str">
        <f t="shared" si="88"/>
        <v>south</v>
      </c>
      <c r="M1865" t="str">
        <f t="shared" si="89"/>
        <v>furniture</v>
      </c>
    </row>
    <row r="1866" spans="2:13">
      <c r="B1866" t="str">
        <f>TRIM(Table24[[#This Row],[Region]])</f>
        <v>East</v>
      </c>
      <c r="C1866" t="str">
        <f>TRIM(Table24[[#This Row],[Product Category]])</f>
        <v>Clothing</v>
      </c>
      <c r="G1866" t="str">
        <f>UPPER('task 1'!C1864)</f>
        <v>WEST</v>
      </c>
      <c r="H1866" t="str">
        <f t="shared" si="87"/>
        <v>CLOTHING</v>
      </c>
      <c r="L1866" t="str">
        <f t="shared" si="88"/>
        <v>west</v>
      </c>
      <c r="M1866" t="str">
        <f t="shared" si="89"/>
        <v>clothing</v>
      </c>
    </row>
    <row r="1867" spans="2:13">
      <c r="B1867" t="str">
        <f>TRIM(Table24[[#This Row],[Region]])</f>
        <v>North</v>
      </c>
      <c r="C1867" t="str">
        <f>TRIM(Table24[[#This Row],[Product Category]])</f>
        <v>Electronics</v>
      </c>
      <c r="G1867" t="str">
        <f>UPPER('task 1'!C1865)</f>
        <v>EAST</v>
      </c>
      <c r="H1867" t="str">
        <f t="shared" si="87"/>
        <v>ELECTRONICS</v>
      </c>
      <c r="L1867" t="str">
        <f t="shared" si="88"/>
        <v>east</v>
      </c>
      <c r="M1867" t="str">
        <f t="shared" si="89"/>
        <v>electronics</v>
      </c>
    </row>
    <row r="1868" spans="2:13">
      <c r="B1868" t="str">
        <f>TRIM(Table24[[#This Row],[Region]])</f>
        <v>South</v>
      </c>
      <c r="C1868" t="str">
        <f>TRIM(Table24[[#This Row],[Product Category]])</f>
        <v>Sports</v>
      </c>
      <c r="G1868" t="str">
        <f>UPPER('task 1'!C1866)</f>
        <v>EAST</v>
      </c>
      <c r="H1868" t="str">
        <f t="shared" si="87"/>
        <v>SPORTS</v>
      </c>
      <c r="L1868" t="str">
        <f t="shared" si="88"/>
        <v>east</v>
      </c>
      <c r="M1868" t="str">
        <f t="shared" si="89"/>
        <v>sports</v>
      </c>
    </row>
    <row r="1869" spans="2:13">
      <c r="B1869" t="str">
        <f>TRIM(Table24[[#This Row],[Region]])</f>
        <v>North</v>
      </c>
      <c r="C1869" t="str">
        <f>TRIM(Table24[[#This Row],[Product Category]])</f>
        <v>Clothing</v>
      </c>
      <c r="G1869" t="str">
        <f>UPPER('task 1'!C1867)</f>
        <v>NORTH</v>
      </c>
      <c r="H1869" t="str">
        <f t="shared" si="87"/>
        <v>CLOTHING</v>
      </c>
      <c r="L1869" t="str">
        <f t="shared" si="88"/>
        <v>north</v>
      </c>
      <c r="M1869" t="str">
        <f t="shared" si="89"/>
        <v>clothing</v>
      </c>
    </row>
    <row r="1870" spans="2:13">
      <c r="B1870" t="str">
        <f>TRIM(Table24[[#This Row],[Region]])</f>
        <v>East</v>
      </c>
      <c r="C1870" t="str">
        <f>TRIM(Table24[[#This Row],[Product Category]])</f>
        <v>Clothing</v>
      </c>
      <c r="G1870" t="str">
        <f>UPPER('task 1'!C1868)</f>
        <v>SOUTH</v>
      </c>
      <c r="H1870" t="str">
        <f t="shared" si="87"/>
        <v>CLOTHING</v>
      </c>
      <c r="L1870" t="str">
        <f t="shared" si="88"/>
        <v>south</v>
      </c>
      <c r="M1870" t="str">
        <f t="shared" si="89"/>
        <v>clothing</v>
      </c>
    </row>
    <row r="1871" spans="2:13">
      <c r="B1871" t="str">
        <f>TRIM(Table24[[#This Row],[Region]])</f>
        <v>West</v>
      </c>
      <c r="C1871" t="str">
        <f>TRIM(Table24[[#This Row],[Product Category]])</f>
        <v>Sports</v>
      </c>
      <c r="G1871" t="str">
        <f>UPPER('task 1'!C1869)</f>
        <v>NORTH</v>
      </c>
      <c r="H1871" t="str">
        <f t="shared" si="87"/>
        <v>SPORTS</v>
      </c>
      <c r="L1871" t="str">
        <f t="shared" si="88"/>
        <v>north</v>
      </c>
      <c r="M1871" t="str">
        <f t="shared" si="89"/>
        <v>sports</v>
      </c>
    </row>
    <row r="1872" spans="2:13">
      <c r="B1872" t="str">
        <f>TRIM(Table24[[#This Row],[Region]])</f>
        <v>East</v>
      </c>
      <c r="C1872" t="str">
        <f>TRIM(Table24[[#This Row],[Product Category]])</f>
        <v>Clothing</v>
      </c>
      <c r="G1872" t="str">
        <f>UPPER('task 1'!C1870)</f>
        <v>EAST</v>
      </c>
      <c r="H1872" t="str">
        <f t="shared" si="87"/>
        <v>CLOTHING</v>
      </c>
      <c r="L1872" t="str">
        <f t="shared" si="88"/>
        <v>east</v>
      </c>
      <c r="M1872" t="str">
        <f t="shared" si="89"/>
        <v>clothing</v>
      </c>
    </row>
    <row r="1873" spans="2:13">
      <c r="B1873" t="str">
        <f>TRIM(Table24[[#This Row],[Region]])</f>
        <v>East</v>
      </c>
      <c r="C1873" t="str">
        <f>TRIM(Table24[[#This Row],[Product Category]])</f>
        <v>Sports</v>
      </c>
      <c r="G1873" t="str">
        <f>UPPER('task 1'!C1871)</f>
        <v>WEST</v>
      </c>
      <c r="H1873" t="str">
        <f t="shared" si="87"/>
        <v>SPORTS</v>
      </c>
      <c r="L1873" t="str">
        <f t="shared" si="88"/>
        <v>west</v>
      </c>
      <c r="M1873" t="str">
        <f t="shared" si="89"/>
        <v>sports</v>
      </c>
    </row>
    <row r="1874" spans="2:13">
      <c r="B1874" t="str">
        <f>TRIM(Table24[[#This Row],[Region]])</f>
        <v>East</v>
      </c>
      <c r="C1874" t="str">
        <f>TRIM(Table24[[#This Row],[Product Category]])</f>
        <v>Electronics</v>
      </c>
      <c r="G1874" t="str">
        <f>UPPER('task 1'!C1872)</f>
        <v>EAST</v>
      </c>
      <c r="H1874" t="str">
        <f t="shared" si="87"/>
        <v>ELECTRONICS</v>
      </c>
      <c r="L1874" t="str">
        <f t="shared" si="88"/>
        <v>east</v>
      </c>
      <c r="M1874" t="str">
        <f t="shared" si="89"/>
        <v>electronics</v>
      </c>
    </row>
    <row r="1875" spans="2:13">
      <c r="B1875" t="str">
        <f>TRIM(Table24[[#This Row],[Region]])</f>
        <v>East</v>
      </c>
      <c r="C1875" t="str">
        <f>TRIM(Table24[[#This Row],[Product Category]])</f>
        <v>Clothing</v>
      </c>
      <c r="G1875" t="str">
        <f>UPPER('task 1'!C1873)</f>
        <v>EAST</v>
      </c>
      <c r="H1875" t="str">
        <f t="shared" si="87"/>
        <v>CLOTHING</v>
      </c>
      <c r="L1875" t="str">
        <f t="shared" si="88"/>
        <v>east</v>
      </c>
      <c r="M1875" t="str">
        <f t="shared" si="89"/>
        <v>clothing</v>
      </c>
    </row>
    <row r="1876" spans="2:13">
      <c r="B1876" t="str">
        <f>TRIM(Table24[[#This Row],[Region]])</f>
        <v>East</v>
      </c>
      <c r="C1876" t="str">
        <f>TRIM(Table24[[#This Row],[Product Category]])</f>
        <v>Furniture</v>
      </c>
      <c r="G1876" t="str">
        <f>UPPER('task 1'!C1874)</f>
        <v>EAST</v>
      </c>
      <c r="H1876" t="str">
        <f t="shared" si="87"/>
        <v>FURNITURE</v>
      </c>
      <c r="L1876" t="str">
        <f t="shared" si="88"/>
        <v>east</v>
      </c>
      <c r="M1876" t="str">
        <f t="shared" si="89"/>
        <v>furniture</v>
      </c>
    </row>
    <row r="1877" spans="2:13">
      <c r="B1877" t="str">
        <f>TRIM(Table24[[#This Row],[Region]])</f>
        <v>East</v>
      </c>
      <c r="C1877" t="str">
        <f>TRIM(Table24[[#This Row],[Product Category]])</f>
        <v>Electronics</v>
      </c>
      <c r="G1877" t="str">
        <f>UPPER('task 1'!C1875)</f>
        <v>EAST</v>
      </c>
      <c r="H1877" t="str">
        <f t="shared" si="87"/>
        <v>ELECTRONICS</v>
      </c>
      <c r="L1877" t="str">
        <f t="shared" si="88"/>
        <v>east</v>
      </c>
      <c r="M1877" t="str">
        <f t="shared" si="89"/>
        <v>electronics</v>
      </c>
    </row>
    <row r="1878" spans="2:13">
      <c r="B1878" t="str">
        <f>TRIM(Table24[[#This Row],[Region]])</f>
        <v>East</v>
      </c>
      <c r="C1878" t="str">
        <f>TRIM(Table24[[#This Row],[Product Category]])</f>
        <v>Furniture</v>
      </c>
      <c r="G1878" t="str">
        <f>UPPER('task 1'!C1876)</f>
        <v>EAST</v>
      </c>
      <c r="H1878" t="str">
        <f t="shared" si="87"/>
        <v>FURNITURE</v>
      </c>
      <c r="L1878" t="str">
        <f t="shared" si="88"/>
        <v>east</v>
      </c>
      <c r="M1878" t="str">
        <f t="shared" si="89"/>
        <v>furniture</v>
      </c>
    </row>
    <row r="1879" spans="2:13">
      <c r="B1879" t="str">
        <f>TRIM(Table24[[#This Row],[Region]])</f>
        <v>East</v>
      </c>
      <c r="C1879" t="str">
        <f>TRIM(Table24[[#This Row],[Product Category]])</f>
        <v>Groceries</v>
      </c>
      <c r="G1879" t="str">
        <f>UPPER('task 1'!C1877)</f>
        <v>EAST</v>
      </c>
      <c r="H1879" t="str">
        <f t="shared" si="87"/>
        <v>GROCERIES</v>
      </c>
      <c r="L1879" t="str">
        <f t="shared" si="88"/>
        <v>east</v>
      </c>
      <c r="M1879" t="str">
        <f t="shared" si="89"/>
        <v>groceries</v>
      </c>
    </row>
    <row r="1880" spans="2:13">
      <c r="B1880" t="str">
        <f>TRIM(Table24[[#This Row],[Region]])</f>
        <v>East</v>
      </c>
      <c r="C1880" t="str">
        <f>TRIM(Table24[[#This Row],[Product Category]])</f>
        <v>Sports</v>
      </c>
      <c r="G1880" t="str">
        <f>UPPER('task 1'!C1878)</f>
        <v>EAST</v>
      </c>
      <c r="H1880" t="str">
        <f t="shared" si="87"/>
        <v>SPORTS</v>
      </c>
      <c r="L1880" t="str">
        <f t="shared" si="88"/>
        <v>east</v>
      </c>
      <c r="M1880" t="str">
        <f t="shared" si="89"/>
        <v>sports</v>
      </c>
    </row>
    <row r="1881" spans="2:13">
      <c r="B1881" t="str">
        <f>TRIM(Table24[[#This Row],[Region]])</f>
        <v>North</v>
      </c>
      <c r="C1881" t="str">
        <f>TRIM(Table24[[#This Row],[Product Category]])</f>
        <v>Furniture</v>
      </c>
      <c r="G1881" t="str">
        <f>UPPER('task 1'!C1879)</f>
        <v>EAST</v>
      </c>
      <c r="H1881" t="str">
        <f t="shared" si="87"/>
        <v>FURNITURE</v>
      </c>
      <c r="L1881" t="str">
        <f t="shared" si="88"/>
        <v>east</v>
      </c>
      <c r="M1881" t="str">
        <f t="shared" si="89"/>
        <v>furniture</v>
      </c>
    </row>
    <row r="1882" spans="2:13">
      <c r="B1882" t="str">
        <f>TRIM(Table24[[#This Row],[Region]])</f>
        <v>East</v>
      </c>
      <c r="C1882" t="str">
        <f>TRIM(Table24[[#This Row],[Product Category]])</f>
        <v>Sports</v>
      </c>
      <c r="G1882" t="str">
        <f>UPPER('task 1'!C1880)</f>
        <v>EAST</v>
      </c>
      <c r="H1882" t="str">
        <f t="shared" si="87"/>
        <v>SPORTS</v>
      </c>
      <c r="L1882" t="str">
        <f t="shared" si="88"/>
        <v>east</v>
      </c>
      <c r="M1882" t="str">
        <f t="shared" si="89"/>
        <v>sports</v>
      </c>
    </row>
    <row r="1883" spans="2:13">
      <c r="B1883" t="str">
        <f>TRIM(Table24[[#This Row],[Region]])</f>
        <v>West</v>
      </c>
      <c r="C1883" t="str">
        <f>TRIM(Table24[[#This Row],[Product Category]])</f>
        <v>Furniture</v>
      </c>
      <c r="G1883" t="str">
        <f>UPPER('task 1'!C1881)</f>
        <v>NORTH</v>
      </c>
      <c r="H1883" t="str">
        <f t="shared" si="87"/>
        <v>FURNITURE</v>
      </c>
      <c r="L1883" t="str">
        <f t="shared" si="88"/>
        <v>north</v>
      </c>
      <c r="M1883" t="str">
        <f t="shared" si="89"/>
        <v>furniture</v>
      </c>
    </row>
    <row r="1884" spans="2:13">
      <c r="B1884" t="str">
        <f>TRIM(Table24[[#This Row],[Region]])</f>
        <v>South</v>
      </c>
      <c r="C1884" t="str">
        <f>TRIM(Table24[[#This Row],[Product Category]])</f>
        <v>Groceries</v>
      </c>
      <c r="G1884" t="str">
        <f>UPPER('task 1'!C1882)</f>
        <v>EAST</v>
      </c>
      <c r="H1884" t="str">
        <f t="shared" si="87"/>
        <v>GROCERIES</v>
      </c>
      <c r="L1884" t="str">
        <f t="shared" si="88"/>
        <v>east</v>
      </c>
      <c r="M1884" t="str">
        <f t="shared" si="89"/>
        <v>groceries</v>
      </c>
    </row>
    <row r="1885" spans="2:13">
      <c r="B1885" t="str">
        <f>TRIM(Table24[[#This Row],[Region]])</f>
        <v>East</v>
      </c>
      <c r="C1885" t="str">
        <f>TRIM(Table24[[#This Row],[Product Category]])</f>
        <v>Clothing</v>
      </c>
      <c r="G1885" t="str">
        <f>UPPER('task 1'!C1883)</f>
        <v>WEST</v>
      </c>
      <c r="H1885" t="str">
        <f t="shared" si="87"/>
        <v>CLOTHING</v>
      </c>
      <c r="L1885" t="str">
        <f t="shared" si="88"/>
        <v>west</v>
      </c>
      <c r="M1885" t="str">
        <f t="shared" si="89"/>
        <v>clothing</v>
      </c>
    </row>
    <row r="1886" spans="2:13">
      <c r="B1886" t="str">
        <f>TRIM(Table24[[#This Row],[Region]])</f>
        <v>East</v>
      </c>
      <c r="C1886" t="str">
        <f>TRIM(Table24[[#This Row],[Product Category]])</f>
        <v>Clothing</v>
      </c>
      <c r="G1886" t="str">
        <f>UPPER('task 1'!C1884)</f>
        <v>SOUTH</v>
      </c>
      <c r="H1886" t="str">
        <f t="shared" si="87"/>
        <v>CLOTHING</v>
      </c>
      <c r="L1886" t="str">
        <f t="shared" si="88"/>
        <v>south</v>
      </c>
      <c r="M1886" t="str">
        <f t="shared" si="89"/>
        <v>clothing</v>
      </c>
    </row>
    <row r="1887" spans="2:13">
      <c r="B1887" t="str">
        <f>TRIM(Table24[[#This Row],[Region]])</f>
        <v>West</v>
      </c>
      <c r="C1887" t="str">
        <f>TRIM(Table24[[#This Row],[Product Category]])</f>
        <v>Electronics</v>
      </c>
      <c r="G1887" t="str">
        <f>UPPER('task 1'!C1885)</f>
        <v>EAST</v>
      </c>
      <c r="H1887" t="str">
        <f t="shared" si="87"/>
        <v>ELECTRONICS</v>
      </c>
      <c r="L1887" t="str">
        <f t="shared" si="88"/>
        <v>east</v>
      </c>
      <c r="M1887" t="str">
        <f t="shared" si="89"/>
        <v>electronics</v>
      </c>
    </row>
    <row r="1888" spans="2:13">
      <c r="B1888" t="str">
        <f>TRIM(Table24[[#This Row],[Region]])</f>
        <v>West</v>
      </c>
      <c r="C1888" t="str">
        <f>TRIM(Table24[[#This Row],[Product Category]])</f>
        <v>Clothing</v>
      </c>
      <c r="G1888" t="str">
        <f>UPPER('task 1'!C1886)</f>
        <v>EAST</v>
      </c>
      <c r="H1888" t="str">
        <f t="shared" si="87"/>
        <v>CLOTHING</v>
      </c>
      <c r="L1888" t="str">
        <f t="shared" si="88"/>
        <v>east</v>
      </c>
      <c r="M1888" t="str">
        <f t="shared" si="89"/>
        <v>clothing</v>
      </c>
    </row>
    <row r="1889" spans="2:13">
      <c r="B1889" t="str">
        <f>TRIM(Table24[[#This Row],[Region]])</f>
        <v>South</v>
      </c>
      <c r="C1889" t="str">
        <f>TRIM(Table24[[#This Row],[Product Category]])</f>
        <v>Electronics</v>
      </c>
      <c r="G1889" t="str">
        <f>UPPER('task 1'!C1887)</f>
        <v>WEST</v>
      </c>
      <c r="H1889" t="str">
        <f t="shared" si="87"/>
        <v>ELECTRONICS</v>
      </c>
      <c r="L1889" t="str">
        <f t="shared" si="88"/>
        <v>west</v>
      </c>
      <c r="M1889" t="str">
        <f t="shared" si="89"/>
        <v>electronics</v>
      </c>
    </row>
    <row r="1890" spans="2:13">
      <c r="B1890" t="str">
        <f>TRIM(Table24[[#This Row],[Region]])</f>
        <v>West</v>
      </c>
      <c r="C1890" t="str">
        <f>TRIM(Table24[[#This Row],[Product Category]])</f>
        <v>Furniture</v>
      </c>
      <c r="G1890" t="str">
        <f>UPPER('task 1'!C1888)</f>
        <v>WEST</v>
      </c>
      <c r="H1890" t="str">
        <f t="shared" si="87"/>
        <v>FURNITURE</v>
      </c>
      <c r="L1890" t="str">
        <f t="shared" si="88"/>
        <v>west</v>
      </c>
      <c r="M1890" t="str">
        <f t="shared" si="89"/>
        <v>furniture</v>
      </c>
    </row>
    <row r="1891" spans="2:13">
      <c r="B1891" t="str">
        <f>TRIM(Table24[[#This Row],[Region]])</f>
        <v>West</v>
      </c>
      <c r="C1891" t="str">
        <f>TRIM(Table24[[#This Row],[Product Category]])</f>
        <v>Groceries</v>
      </c>
      <c r="G1891" t="str">
        <f>UPPER('task 1'!C1889)</f>
        <v>SOUTH</v>
      </c>
      <c r="H1891" t="str">
        <f t="shared" si="87"/>
        <v>GROCERIES</v>
      </c>
      <c r="L1891" t="str">
        <f t="shared" si="88"/>
        <v>south</v>
      </c>
      <c r="M1891" t="str">
        <f t="shared" si="89"/>
        <v>groceries</v>
      </c>
    </row>
    <row r="1892" spans="2:13">
      <c r="B1892" t="str">
        <f>TRIM(Table24[[#This Row],[Region]])</f>
        <v>South</v>
      </c>
      <c r="C1892" t="str">
        <f>TRIM(Table24[[#This Row],[Product Category]])</f>
        <v>Furniture</v>
      </c>
      <c r="G1892" t="str">
        <f>UPPER('task 1'!C1890)</f>
        <v>WEST</v>
      </c>
      <c r="H1892" t="str">
        <f t="shared" si="87"/>
        <v>FURNITURE</v>
      </c>
      <c r="L1892" t="str">
        <f t="shared" si="88"/>
        <v>west</v>
      </c>
      <c r="M1892" t="str">
        <f t="shared" si="89"/>
        <v>furniture</v>
      </c>
    </row>
    <row r="1893" spans="2:13">
      <c r="B1893" t="str">
        <f>TRIM(Table24[[#This Row],[Region]])</f>
        <v>East</v>
      </c>
      <c r="C1893" t="str">
        <f>TRIM(Table24[[#This Row],[Product Category]])</f>
        <v>Sports</v>
      </c>
      <c r="G1893" t="str">
        <f>UPPER('task 1'!C1891)</f>
        <v>WEST</v>
      </c>
      <c r="H1893" t="str">
        <f t="shared" si="87"/>
        <v>SPORTS</v>
      </c>
      <c r="L1893" t="str">
        <f t="shared" si="88"/>
        <v>west</v>
      </c>
      <c r="M1893" t="str">
        <f t="shared" si="89"/>
        <v>sports</v>
      </c>
    </row>
    <row r="1894" spans="2:13">
      <c r="B1894" t="str">
        <f>TRIM(Table24[[#This Row],[Region]])</f>
        <v>East</v>
      </c>
      <c r="C1894" t="str">
        <f>TRIM(Table24[[#This Row],[Product Category]])</f>
        <v>Sports</v>
      </c>
      <c r="G1894" t="str">
        <f>UPPER('task 1'!C1892)</f>
        <v>SOUTH</v>
      </c>
      <c r="H1894" t="str">
        <f t="shared" si="87"/>
        <v>SPORTS</v>
      </c>
      <c r="L1894" t="str">
        <f t="shared" si="88"/>
        <v>south</v>
      </c>
      <c r="M1894" t="str">
        <f t="shared" si="89"/>
        <v>sports</v>
      </c>
    </row>
    <row r="1895" spans="2:13">
      <c r="B1895" t="str">
        <f>TRIM(Table24[[#This Row],[Region]])</f>
        <v>South</v>
      </c>
      <c r="C1895" t="str">
        <f>TRIM(Table24[[#This Row],[Product Category]])</f>
        <v>Clothing</v>
      </c>
      <c r="G1895" t="str">
        <f>UPPER('task 1'!C1893)</f>
        <v>EAST</v>
      </c>
      <c r="H1895" t="str">
        <f t="shared" si="87"/>
        <v>CLOTHING</v>
      </c>
      <c r="L1895" t="str">
        <f t="shared" si="88"/>
        <v>east</v>
      </c>
      <c r="M1895" t="str">
        <f t="shared" si="89"/>
        <v>clothing</v>
      </c>
    </row>
    <row r="1896" spans="2:13">
      <c r="B1896" t="str">
        <f>TRIM(Table24[[#This Row],[Region]])</f>
        <v>North</v>
      </c>
      <c r="C1896" t="str">
        <f>TRIM(Table24[[#This Row],[Product Category]])</f>
        <v>Sports</v>
      </c>
      <c r="G1896" t="str">
        <f>UPPER('task 1'!C1894)</f>
        <v>EAST</v>
      </c>
      <c r="H1896" t="str">
        <f t="shared" si="87"/>
        <v>SPORTS</v>
      </c>
      <c r="L1896" t="str">
        <f t="shared" si="88"/>
        <v>east</v>
      </c>
      <c r="M1896" t="str">
        <f t="shared" si="89"/>
        <v>sports</v>
      </c>
    </row>
    <row r="1897" spans="2:13">
      <c r="B1897" t="str">
        <f>TRIM(Table24[[#This Row],[Region]])</f>
        <v>South</v>
      </c>
      <c r="C1897" t="str">
        <f>TRIM(Table24[[#This Row],[Product Category]])</f>
        <v>Clothing</v>
      </c>
      <c r="G1897" t="str">
        <f>UPPER('task 1'!C1895)</f>
        <v>SOUTH</v>
      </c>
      <c r="H1897" t="str">
        <f t="shared" si="87"/>
        <v>CLOTHING</v>
      </c>
      <c r="L1897" t="str">
        <f t="shared" si="88"/>
        <v>south</v>
      </c>
      <c r="M1897" t="str">
        <f t="shared" si="89"/>
        <v>clothing</v>
      </c>
    </row>
    <row r="1898" spans="2:13">
      <c r="B1898" t="str">
        <f>TRIM(Table24[[#This Row],[Region]])</f>
        <v>West</v>
      </c>
      <c r="C1898" t="str">
        <f>TRIM(Table24[[#This Row],[Product Category]])</f>
        <v>Electronics</v>
      </c>
      <c r="G1898" t="str">
        <f>UPPER('task 1'!C1896)</f>
        <v>NORTH</v>
      </c>
      <c r="H1898" t="str">
        <f t="shared" si="87"/>
        <v>ELECTRONICS</v>
      </c>
      <c r="L1898" t="str">
        <f t="shared" si="88"/>
        <v>north</v>
      </c>
      <c r="M1898" t="str">
        <f t="shared" si="89"/>
        <v>electronics</v>
      </c>
    </row>
    <row r="1899" spans="2:13">
      <c r="B1899" t="str">
        <f>TRIM(Table24[[#This Row],[Region]])</f>
        <v>East</v>
      </c>
      <c r="C1899" t="str">
        <f>TRIM(Table24[[#This Row],[Product Category]])</f>
        <v>Electronics</v>
      </c>
      <c r="G1899" t="str">
        <f>UPPER('task 1'!C1897)</f>
        <v>SOUTH</v>
      </c>
      <c r="H1899" t="str">
        <f t="shared" si="87"/>
        <v>ELECTRONICS</v>
      </c>
      <c r="L1899" t="str">
        <f t="shared" si="88"/>
        <v>south</v>
      </c>
      <c r="M1899" t="str">
        <f t="shared" si="89"/>
        <v>electronics</v>
      </c>
    </row>
    <row r="1900" spans="2:13">
      <c r="B1900" t="str">
        <f>TRIM(Table24[[#This Row],[Region]])</f>
        <v>East</v>
      </c>
      <c r="C1900" t="str">
        <f>TRIM(Table24[[#This Row],[Product Category]])</f>
        <v>Clothing</v>
      </c>
      <c r="G1900" t="str">
        <f>UPPER('task 1'!C1898)</f>
        <v>WEST</v>
      </c>
      <c r="H1900" t="str">
        <f t="shared" si="87"/>
        <v>CLOTHING</v>
      </c>
      <c r="L1900" t="str">
        <f t="shared" si="88"/>
        <v>west</v>
      </c>
      <c r="M1900" t="str">
        <f t="shared" si="89"/>
        <v>clothing</v>
      </c>
    </row>
    <row r="1901" spans="2:13">
      <c r="B1901" t="str">
        <f>TRIM(Table24[[#This Row],[Region]])</f>
        <v>East</v>
      </c>
      <c r="C1901" t="str">
        <f>TRIM(Table24[[#This Row],[Product Category]])</f>
        <v>Furniture</v>
      </c>
      <c r="G1901" t="str">
        <f>UPPER('task 1'!C1899)</f>
        <v>EAST</v>
      </c>
      <c r="H1901" t="str">
        <f t="shared" si="87"/>
        <v>FURNITURE</v>
      </c>
      <c r="L1901" t="str">
        <f t="shared" si="88"/>
        <v>east</v>
      </c>
      <c r="M1901" t="str">
        <f t="shared" si="89"/>
        <v>furniture</v>
      </c>
    </row>
    <row r="1902" spans="2:13">
      <c r="B1902" t="str">
        <f>TRIM(Table24[[#This Row],[Region]])</f>
        <v>North</v>
      </c>
      <c r="C1902" t="str">
        <f>TRIM(Table24[[#This Row],[Product Category]])</f>
        <v>Clothing</v>
      </c>
      <c r="G1902" t="str">
        <f>UPPER('task 1'!C1900)</f>
        <v>EAST</v>
      </c>
      <c r="H1902" t="str">
        <f t="shared" si="87"/>
        <v>CLOTHING</v>
      </c>
      <c r="L1902" t="str">
        <f t="shared" si="88"/>
        <v>east</v>
      </c>
      <c r="M1902" t="str">
        <f t="shared" si="89"/>
        <v>clothing</v>
      </c>
    </row>
    <row r="1903" spans="2:13">
      <c r="B1903" t="str">
        <f>TRIM(Table24[[#This Row],[Region]])</f>
        <v>East</v>
      </c>
      <c r="C1903" t="str">
        <f>TRIM(Table24[[#This Row],[Product Category]])</f>
        <v>Electronics</v>
      </c>
      <c r="G1903" t="str">
        <f>UPPER('task 1'!C1901)</f>
        <v>EAST</v>
      </c>
      <c r="H1903" t="str">
        <f t="shared" si="87"/>
        <v>ELECTRONICS</v>
      </c>
      <c r="L1903" t="str">
        <f t="shared" si="88"/>
        <v>east</v>
      </c>
      <c r="M1903" t="str">
        <f t="shared" si="89"/>
        <v>electronics</v>
      </c>
    </row>
    <row r="1904" spans="2:13">
      <c r="B1904" t="str">
        <f>TRIM(Table24[[#This Row],[Region]])</f>
        <v>North</v>
      </c>
      <c r="C1904" t="str">
        <f>TRIM(Table24[[#This Row],[Product Category]])</f>
        <v>Furniture</v>
      </c>
      <c r="G1904" t="str">
        <f>UPPER('task 1'!C1902)</f>
        <v>NORTH</v>
      </c>
      <c r="H1904" t="str">
        <f t="shared" si="87"/>
        <v>FURNITURE</v>
      </c>
      <c r="L1904" t="str">
        <f t="shared" si="88"/>
        <v>north</v>
      </c>
      <c r="M1904" t="str">
        <f t="shared" si="89"/>
        <v>furniture</v>
      </c>
    </row>
    <row r="1905" spans="2:13">
      <c r="B1905" t="str">
        <f>TRIM(Table24[[#This Row],[Region]])</f>
        <v>West</v>
      </c>
      <c r="C1905" t="str">
        <f>TRIM(Table24[[#This Row],[Product Category]])</f>
        <v>Sports</v>
      </c>
      <c r="G1905" t="str">
        <f>UPPER('task 1'!C1903)</f>
        <v>EAST</v>
      </c>
      <c r="H1905" t="str">
        <f t="shared" si="87"/>
        <v>SPORTS</v>
      </c>
      <c r="L1905" t="str">
        <f t="shared" si="88"/>
        <v>east</v>
      </c>
      <c r="M1905" t="str">
        <f t="shared" si="89"/>
        <v>sports</v>
      </c>
    </row>
    <row r="1906" spans="2:13">
      <c r="B1906" t="str">
        <f>TRIM(Table24[[#This Row],[Region]])</f>
        <v>East</v>
      </c>
      <c r="C1906" t="str">
        <f>TRIM(Table24[[#This Row],[Product Category]])</f>
        <v>Groceries</v>
      </c>
      <c r="G1906" t="str">
        <f>UPPER('task 1'!C1904)</f>
        <v>NORTH</v>
      </c>
      <c r="H1906" t="str">
        <f t="shared" si="87"/>
        <v>GROCERIES</v>
      </c>
      <c r="L1906" t="str">
        <f t="shared" si="88"/>
        <v>north</v>
      </c>
      <c r="M1906" t="str">
        <f t="shared" si="89"/>
        <v>groceries</v>
      </c>
    </row>
    <row r="1907" spans="2:13">
      <c r="B1907" t="str">
        <f>TRIM(Table24[[#This Row],[Region]])</f>
        <v>North</v>
      </c>
      <c r="C1907" t="str">
        <f>TRIM(Table24[[#This Row],[Product Category]])</f>
        <v>Groceries</v>
      </c>
      <c r="G1907" t="str">
        <f>UPPER('task 1'!C1905)</f>
        <v>WEST</v>
      </c>
      <c r="H1907" t="str">
        <f t="shared" si="87"/>
        <v>GROCERIES</v>
      </c>
      <c r="L1907" t="str">
        <f t="shared" si="88"/>
        <v>west</v>
      </c>
      <c r="M1907" t="str">
        <f t="shared" si="89"/>
        <v>groceries</v>
      </c>
    </row>
    <row r="1908" spans="2:13">
      <c r="B1908" t="str">
        <f>TRIM(Table24[[#This Row],[Region]])</f>
        <v>South</v>
      </c>
      <c r="C1908" t="str">
        <f>TRIM(Table24[[#This Row],[Product Category]])</f>
        <v>Electronics</v>
      </c>
      <c r="G1908" t="str">
        <f>UPPER('task 1'!C1906)</f>
        <v>EAST</v>
      </c>
      <c r="H1908" t="str">
        <f t="shared" si="87"/>
        <v>ELECTRONICS</v>
      </c>
      <c r="L1908" t="str">
        <f t="shared" si="88"/>
        <v>east</v>
      </c>
      <c r="M1908" t="str">
        <f t="shared" si="89"/>
        <v>electronics</v>
      </c>
    </row>
    <row r="1909" spans="2:13">
      <c r="B1909" t="str">
        <f>TRIM(Table24[[#This Row],[Region]])</f>
        <v>East</v>
      </c>
      <c r="C1909" t="str">
        <f>TRIM(Table24[[#This Row],[Product Category]])</f>
        <v>Electronics</v>
      </c>
      <c r="G1909" t="str">
        <f>UPPER('task 1'!C1907)</f>
        <v>NORTH</v>
      </c>
      <c r="H1909" t="str">
        <f t="shared" si="87"/>
        <v>ELECTRONICS</v>
      </c>
      <c r="L1909" t="str">
        <f t="shared" si="88"/>
        <v>north</v>
      </c>
      <c r="M1909" t="str">
        <f t="shared" si="89"/>
        <v>electronics</v>
      </c>
    </row>
    <row r="1910" spans="2:13">
      <c r="B1910" t="str">
        <f>TRIM(Table24[[#This Row],[Region]])</f>
        <v>North</v>
      </c>
      <c r="C1910" t="str">
        <f>TRIM(Table24[[#This Row],[Product Category]])</f>
        <v>Groceries</v>
      </c>
      <c r="G1910" t="str">
        <f>UPPER('task 1'!C1908)</f>
        <v>SOUTH</v>
      </c>
      <c r="H1910" t="str">
        <f t="shared" si="87"/>
        <v>GROCERIES</v>
      </c>
      <c r="L1910" t="str">
        <f t="shared" si="88"/>
        <v>south</v>
      </c>
      <c r="M1910" t="str">
        <f t="shared" si="89"/>
        <v>groceries</v>
      </c>
    </row>
    <row r="1911" spans="2:13">
      <c r="B1911" t="str">
        <f>TRIM(Table24[[#This Row],[Region]])</f>
        <v>North</v>
      </c>
      <c r="C1911" t="str">
        <f>TRIM(Table24[[#This Row],[Product Category]])</f>
        <v>Sports</v>
      </c>
      <c r="G1911" t="str">
        <f>UPPER('task 1'!C1909)</f>
        <v>EAST</v>
      </c>
      <c r="H1911" t="str">
        <f t="shared" si="87"/>
        <v>SPORTS</v>
      </c>
      <c r="L1911" t="str">
        <f t="shared" si="88"/>
        <v>east</v>
      </c>
      <c r="M1911" t="str">
        <f t="shared" si="89"/>
        <v>sports</v>
      </c>
    </row>
    <row r="1912" spans="2:13">
      <c r="B1912" t="str">
        <f>TRIM(Table24[[#This Row],[Region]])</f>
        <v>North</v>
      </c>
      <c r="C1912" t="str">
        <f>TRIM(Table24[[#This Row],[Product Category]])</f>
        <v>Clothing</v>
      </c>
      <c r="G1912" t="str">
        <f>UPPER('task 1'!C1910)</f>
        <v>NORTH</v>
      </c>
      <c r="H1912" t="str">
        <f t="shared" si="87"/>
        <v>CLOTHING</v>
      </c>
      <c r="L1912" t="str">
        <f t="shared" si="88"/>
        <v>north</v>
      </c>
      <c r="M1912" t="str">
        <f t="shared" si="89"/>
        <v>clothing</v>
      </c>
    </row>
    <row r="1913" spans="2:13">
      <c r="B1913" t="str">
        <f>TRIM(Table24[[#This Row],[Region]])</f>
        <v>South</v>
      </c>
      <c r="C1913" t="str">
        <f>TRIM(Table24[[#This Row],[Product Category]])</f>
        <v>Clothing</v>
      </c>
      <c r="G1913" t="str">
        <f>UPPER('task 1'!C1911)</f>
        <v>NORTH</v>
      </c>
      <c r="H1913" t="str">
        <f t="shared" si="87"/>
        <v>CLOTHING</v>
      </c>
      <c r="L1913" t="str">
        <f t="shared" si="88"/>
        <v>north</v>
      </c>
      <c r="M1913" t="str">
        <f t="shared" si="89"/>
        <v>clothing</v>
      </c>
    </row>
    <row r="1914" spans="2:13">
      <c r="B1914" t="str">
        <f>TRIM(Table24[[#This Row],[Region]])</f>
        <v>South</v>
      </c>
      <c r="C1914" t="str">
        <f>TRIM(Table24[[#This Row],[Product Category]])</f>
        <v>Clothing</v>
      </c>
      <c r="G1914" t="str">
        <f>UPPER('task 1'!C1912)</f>
        <v>NORTH</v>
      </c>
      <c r="H1914" t="str">
        <f t="shared" si="87"/>
        <v>CLOTHING</v>
      </c>
      <c r="L1914" t="str">
        <f t="shared" si="88"/>
        <v>north</v>
      </c>
      <c r="M1914" t="str">
        <f t="shared" si="89"/>
        <v>clothing</v>
      </c>
    </row>
    <row r="1915" spans="2:13">
      <c r="B1915" t="str">
        <f>TRIM(Table24[[#This Row],[Region]])</f>
        <v>East</v>
      </c>
      <c r="C1915" t="str">
        <f>TRIM(Table24[[#This Row],[Product Category]])</f>
        <v>Furniture</v>
      </c>
      <c r="G1915" t="str">
        <f>UPPER('task 1'!C1913)</f>
        <v>SOUTH</v>
      </c>
      <c r="H1915" t="str">
        <f t="shared" si="87"/>
        <v>FURNITURE</v>
      </c>
      <c r="L1915" t="str">
        <f t="shared" si="88"/>
        <v>south</v>
      </c>
      <c r="M1915" t="str">
        <f t="shared" si="89"/>
        <v>furniture</v>
      </c>
    </row>
    <row r="1916" spans="2:13">
      <c r="B1916" t="str">
        <f>TRIM(Table24[[#This Row],[Region]])</f>
        <v>North</v>
      </c>
      <c r="C1916" t="str">
        <f>TRIM(Table24[[#This Row],[Product Category]])</f>
        <v>Clothing</v>
      </c>
      <c r="G1916" t="str">
        <f>UPPER('task 1'!C1914)</f>
        <v>SOUTH</v>
      </c>
      <c r="H1916" t="str">
        <f t="shared" si="87"/>
        <v>CLOTHING</v>
      </c>
      <c r="L1916" t="str">
        <f t="shared" si="88"/>
        <v>south</v>
      </c>
      <c r="M1916" t="str">
        <f t="shared" si="89"/>
        <v>clothing</v>
      </c>
    </row>
    <row r="1917" spans="2:13">
      <c r="B1917" t="str">
        <f>TRIM(Table24[[#This Row],[Region]])</f>
        <v>North</v>
      </c>
      <c r="C1917" t="str">
        <f>TRIM(Table24[[#This Row],[Product Category]])</f>
        <v>Sports</v>
      </c>
      <c r="G1917" t="str">
        <f>UPPER('task 1'!C1915)</f>
        <v>EAST</v>
      </c>
      <c r="H1917" t="str">
        <f t="shared" si="87"/>
        <v>SPORTS</v>
      </c>
      <c r="L1917" t="str">
        <f t="shared" si="88"/>
        <v>east</v>
      </c>
      <c r="M1917" t="str">
        <f t="shared" si="89"/>
        <v>sports</v>
      </c>
    </row>
    <row r="1918" spans="2:13">
      <c r="B1918" t="str">
        <f>TRIM(Table24[[#This Row],[Region]])</f>
        <v>South</v>
      </c>
      <c r="C1918" t="str">
        <f>TRIM(Table24[[#This Row],[Product Category]])</f>
        <v>Furniture</v>
      </c>
      <c r="G1918" t="str">
        <f>UPPER('task 1'!C1916)</f>
        <v>NORTH</v>
      </c>
      <c r="H1918" t="str">
        <f t="shared" si="87"/>
        <v>FURNITURE</v>
      </c>
      <c r="L1918" t="str">
        <f t="shared" si="88"/>
        <v>north</v>
      </c>
      <c r="M1918" t="str">
        <f t="shared" si="89"/>
        <v>furniture</v>
      </c>
    </row>
    <row r="1919" spans="2:13">
      <c r="B1919" t="str">
        <f>TRIM(Table24[[#This Row],[Region]])</f>
        <v>South</v>
      </c>
      <c r="C1919" t="str">
        <f>TRIM(Table24[[#This Row],[Product Category]])</f>
        <v>Sports</v>
      </c>
      <c r="G1919" t="str">
        <f>UPPER('task 1'!C1917)</f>
        <v>NORTH</v>
      </c>
      <c r="H1919" t="str">
        <f t="shared" si="87"/>
        <v>SPORTS</v>
      </c>
      <c r="L1919" t="str">
        <f t="shared" si="88"/>
        <v>north</v>
      </c>
      <c r="M1919" t="str">
        <f t="shared" si="89"/>
        <v>sports</v>
      </c>
    </row>
    <row r="1920" spans="2:13">
      <c r="B1920" t="str">
        <f>TRIM(Table24[[#This Row],[Region]])</f>
        <v>North</v>
      </c>
      <c r="C1920" t="str">
        <f>TRIM(Table24[[#This Row],[Product Category]])</f>
        <v>Clothing</v>
      </c>
      <c r="G1920" t="str">
        <f>UPPER('task 1'!C1918)</f>
        <v>SOUTH</v>
      </c>
      <c r="H1920" t="str">
        <f t="shared" si="87"/>
        <v>CLOTHING</v>
      </c>
      <c r="L1920" t="str">
        <f t="shared" si="88"/>
        <v>south</v>
      </c>
      <c r="M1920" t="str">
        <f t="shared" si="89"/>
        <v>clothing</v>
      </c>
    </row>
    <row r="1921" spans="2:13">
      <c r="B1921" t="str">
        <f>TRIM(Table24[[#This Row],[Region]])</f>
        <v>West</v>
      </c>
      <c r="C1921" t="str">
        <f>TRIM(Table24[[#This Row],[Product Category]])</f>
        <v>Clothing</v>
      </c>
      <c r="G1921" t="str">
        <f>UPPER('task 1'!C1919)</f>
        <v>SOUTH</v>
      </c>
      <c r="H1921" t="str">
        <f t="shared" si="87"/>
        <v>CLOTHING</v>
      </c>
      <c r="L1921" t="str">
        <f t="shared" si="88"/>
        <v>south</v>
      </c>
      <c r="M1921" t="str">
        <f t="shared" si="89"/>
        <v>clothing</v>
      </c>
    </row>
    <row r="1922" spans="2:13">
      <c r="B1922" t="str">
        <f>TRIM(Table24[[#This Row],[Region]])</f>
        <v>East</v>
      </c>
      <c r="C1922" t="str">
        <f>TRIM(Table24[[#This Row],[Product Category]])</f>
        <v>Clothing</v>
      </c>
      <c r="G1922" t="str">
        <f>UPPER('task 1'!C1920)</f>
        <v>NORTH</v>
      </c>
      <c r="H1922" t="str">
        <f t="shared" si="87"/>
        <v>CLOTHING</v>
      </c>
      <c r="L1922" t="str">
        <f t="shared" si="88"/>
        <v>north</v>
      </c>
      <c r="M1922" t="str">
        <f t="shared" si="89"/>
        <v>clothing</v>
      </c>
    </row>
    <row r="1923" spans="2:13">
      <c r="B1923" t="str">
        <f>TRIM(Table24[[#This Row],[Region]])</f>
        <v>South</v>
      </c>
      <c r="C1923" t="str">
        <f>TRIM(Table24[[#This Row],[Product Category]])</f>
        <v>Clothing</v>
      </c>
      <c r="G1923" t="str">
        <f>UPPER('task 1'!C1921)</f>
        <v>WEST</v>
      </c>
      <c r="H1923" t="str">
        <f t="shared" si="87"/>
        <v>CLOTHING</v>
      </c>
      <c r="L1923" t="str">
        <f t="shared" si="88"/>
        <v>west</v>
      </c>
      <c r="M1923" t="str">
        <f t="shared" si="89"/>
        <v>clothing</v>
      </c>
    </row>
    <row r="1924" spans="2:13">
      <c r="B1924" t="str">
        <f>TRIM(Table24[[#This Row],[Region]])</f>
        <v>West</v>
      </c>
      <c r="C1924" t="str">
        <f>TRIM(Table24[[#This Row],[Product Category]])</f>
        <v>Electronics</v>
      </c>
      <c r="G1924" t="str">
        <f>UPPER('task 1'!C1922)</f>
        <v>EAST</v>
      </c>
      <c r="H1924" t="str">
        <f t="shared" si="87"/>
        <v>ELECTRONICS</v>
      </c>
      <c r="L1924" t="str">
        <f t="shared" si="88"/>
        <v>east</v>
      </c>
      <c r="M1924" t="str">
        <f t="shared" si="89"/>
        <v>electronics</v>
      </c>
    </row>
    <row r="1925" spans="2:13">
      <c r="B1925" t="str">
        <f>TRIM(Table24[[#This Row],[Region]])</f>
        <v>North</v>
      </c>
      <c r="C1925" t="str">
        <f>TRIM(Table24[[#This Row],[Product Category]])</f>
        <v>Furniture</v>
      </c>
      <c r="G1925" t="str">
        <f>UPPER('task 1'!C1923)</f>
        <v>SOUTH</v>
      </c>
      <c r="H1925" t="str">
        <f t="shared" ref="H1925:H1988" si="90">UPPER(C1925)</f>
        <v>FURNITURE</v>
      </c>
      <c r="L1925" t="str">
        <f t="shared" ref="L1925:L1988" si="91">LOWER(G1925)</f>
        <v>south</v>
      </c>
      <c r="M1925" t="str">
        <f t="shared" ref="M1925:M1988" si="92">LOWER(H1925)</f>
        <v>furniture</v>
      </c>
    </row>
    <row r="1926" spans="2:13">
      <c r="B1926" t="str">
        <f>TRIM(Table24[[#This Row],[Region]])</f>
        <v>East</v>
      </c>
      <c r="C1926" t="str">
        <f>TRIM(Table24[[#This Row],[Product Category]])</f>
        <v>Furniture</v>
      </c>
      <c r="G1926" t="str">
        <f>UPPER('task 1'!C1924)</f>
        <v>WEST</v>
      </c>
      <c r="H1926" t="str">
        <f t="shared" si="90"/>
        <v>FURNITURE</v>
      </c>
      <c r="L1926" t="str">
        <f t="shared" si="91"/>
        <v>west</v>
      </c>
      <c r="M1926" t="str">
        <f t="shared" si="92"/>
        <v>furniture</v>
      </c>
    </row>
    <row r="1927" spans="2:13">
      <c r="B1927" t="str">
        <f>TRIM(Table24[[#This Row],[Region]])</f>
        <v>West</v>
      </c>
      <c r="C1927" t="str">
        <f>TRIM(Table24[[#This Row],[Product Category]])</f>
        <v>Sports</v>
      </c>
      <c r="G1927" t="str">
        <f>UPPER('task 1'!C1925)</f>
        <v>NORTH</v>
      </c>
      <c r="H1927" t="str">
        <f t="shared" si="90"/>
        <v>SPORTS</v>
      </c>
      <c r="L1927" t="str">
        <f t="shared" si="91"/>
        <v>north</v>
      </c>
      <c r="M1927" t="str">
        <f t="shared" si="92"/>
        <v>sports</v>
      </c>
    </row>
    <row r="1928" spans="2:13">
      <c r="B1928" t="str">
        <f>TRIM(Table24[[#This Row],[Region]])</f>
        <v>West</v>
      </c>
      <c r="C1928" t="str">
        <f>TRIM(Table24[[#This Row],[Product Category]])</f>
        <v>Electronics</v>
      </c>
      <c r="G1928" t="str">
        <f>UPPER('task 1'!C1926)</f>
        <v>EAST</v>
      </c>
      <c r="H1928" t="str">
        <f t="shared" si="90"/>
        <v>ELECTRONICS</v>
      </c>
      <c r="L1928" t="str">
        <f t="shared" si="91"/>
        <v>east</v>
      </c>
      <c r="M1928" t="str">
        <f t="shared" si="92"/>
        <v>electronics</v>
      </c>
    </row>
    <row r="1929" spans="2:13">
      <c r="B1929" t="str">
        <f>TRIM(Table24[[#This Row],[Region]])</f>
        <v>West</v>
      </c>
      <c r="C1929" t="str">
        <f>TRIM(Table24[[#This Row],[Product Category]])</f>
        <v>Furniture</v>
      </c>
      <c r="G1929" t="str">
        <f>UPPER('task 1'!C1927)</f>
        <v>WEST</v>
      </c>
      <c r="H1929" t="str">
        <f t="shared" si="90"/>
        <v>FURNITURE</v>
      </c>
      <c r="L1929" t="str">
        <f t="shared" si="91"/>
        <v>west</v>
      </c>
      <c r="M1929" t="str">
        <f t="shared" si="92"/>
        <v>furniture</v>
      </c>
    </row>
    <row r="1930" spans="2:13">
      <c r="B1930" t="str">
        <f>TRIM(Table24[[#This Row],[Region]])</f>
        <v>South</v>
      </c>
      <c r="C1930" t="str">
        <f>TRIM(Table24[[#This Row],[Product Category]])</f>
        <v>Groceries</v>
      </c>
      <c r="G1930" t="str">
        <f>UPPER('task 1'!C1928)</f>
        <v>WEST</v>
      </c>
      <c r="H1930" t="str">
        <f t="shared" si="90"/>
        <v>GROCERIES</v>
      </c>
      <c r="L1930" t="str">
        <f t="shared" si="91"/>
        <v>west</v>
      </c>
      <c r="M1930" t="str">
        <f t="shared" si="92"/>
        <v>groceries</v>
      </c>
    </row>
    <row r="1931" spans="2:13">
      <c r="B1931" t="str">
        <f>TRIM(Table24[[#This Row],[Region]])</f>
        <v>North</v>
      </c>
      <c r="C1931" t="str">
        <f>TRIM(Table24[[#This Row],[Product Category]])</f>
        <v>Clothing</v>
      </c>
      <c r="G1931" t="str">
        <f>UPPER('task 1'!C1929)</f>
        <v>WEST</v>
      </c>
      <c r="H1931" t="str">
        <f t="shared" si="90"/>
        <v>CLOTHING</v>
      </c>
      <c r="L1931" t="str">
        <f t="shared" si="91"/>
        <v>west</v>
      </c>
      <c r="M1931" t="str">
        <f t="shared" si="92"/>
        <v>clothing</v>
      </c>
    </row>
    <row r="1932" spans="2:13">
      <c r="B1932" t="str">
        <f>TRIM(Table24[[#This Row],[Region]])</f>
        <v>East</v>
      </c>
      <c r="C1932" t="str">
        <f>TRIM(Table24[[#This Row],[Product Category]])</f>
        <v>Electronics</v>
      </c>
      <c r="G1932" t="str">
        <f>UPPER('task 1'!C1930)</f>
        <v>SOUTH</v>
      </c>
      <c r="H1932" t="str">
        <f t="shared" si="90"/>
        <v>ELECTRONICS</v>
      </c>
      <c r="L1932" t="str">
        <f t="shared" si="91"/>
        <v>south</v>
      </c>
      <c r="M1932" t="str">
        <f t="shared" si="92"/>
        <v>electronics</v>
      </c>
    </row>
    <row r="1933" spans="2:13">
      <c r="B1933" t="str">
        <f>TRIM(Table24[[#This Row],[Region]])</f>
        <v>South</v>
      </c>
      <c r="C1933" t="str">
        <f>TRIM(Table24[[#This Row],[Product Category]])</f>
        <v>Sports</v>
      </c>
      <c r="G1933" t="str">
        <f>UPPER('task 1'!C1931)</f>
        <v>NORTH</v>
      </c>
      <c r="H1933" t="str">
        <f t="shared" si="90"/>
        <v>SPORTS</v>
      </c>
      <c r="L1933" t="str">
        <f t="shared" si="91"/>
        <v>north</v>
      </c>
      <c r="M1933" t="str">
        <f t="shared" si="92"/>
        <v>sports</v>
      </c>
    </row>
    <row r="1934" spans="2:13">
      <c r="B1934" t="str">
        <f>TRIM(Table24[[#This Row],[Region]])</f>
        <v>East</v>
      </c>
      <c r="C1934" t="str">
        <f>TRIM(Table24[[#This Row],[Product Category]])</f>
        <v>Furniture</v>
      </c>
      <c r="G1934" t="str">
        <f>UPPER('task 1'!C1932)</f>
        <v>EAST</v>
      </c>
      <c r="H1934" t="str">
        <f t="shared" si="90"/>
        <v>FURNITURE</v>
      </c>
      <c r="L1934" t="str">
        <f t="shared" si="91"/>
        <v>east</v>
      </c>
      <c r="M1934" t="str">
        <f t="shared" si="92"/>
        <v>furniture</v>
      </c>
    </row>
    <row r="1935" spans="2:13">
      <c r="B1935" t="str">
        <f>TRIM(Table24[[#This Row],[Region]])</f>
        <v>North</v>
      </c>
      <c r="C1935" t="str">
        <f>TRIM(Table24[[#This Row],[Product Category]])</f>
        <v>Furniture</v>
      </c>
      <c r="G1935" t="str">
        <f>UPPER('task 1'!C1933)</f>
        <v>SOUTH</v>
      </c>
      <c r="H1935" t="str">
        <f t="shared" si="90"/>
        <v>FURNITURE</v>
      </c>
      <c r="L1935" t="str">
        <f t="shared" si="91"/>
        <v>south</v>
      </c>
      <c r="M1935" t="str">
        <f t="shared" si="92"/>
        <v>furniture</v>
      </c>
    </row>
    <row r="1936" spans="2:13">
      <c r="B1936" t="str">
        <f>TRIM(Table24[[#This Row],[Region]])</f>
        <v>North</v>
      </c>
      <c r="C1936" t="str">
        <f>TRIM(Table24[[#This Row],[Product Category]])</f>
        <v>Furniture</v>
      </c>
      <c r="G1936" t="str">
        <f>UPPER('task 1'!C1934)</f>
        <v>EAST</v>
      </c>
      <c r="H1936" t="str">
        <f t="shared" si="90"/>
        <v>FURNITURE</v>
      </c>
      <c r="L1936" t="str">
        <f t="shared" si="91"/>
        <v>east</v>
      </c>
      <c r="M1936" t="str">
        <f t="shared" si="92"/>
        <v>furniture</v>
      </c>
    </row>
    <row r="1937" spans="2:13">
      <c r="B1937" t="str">
        <f>TRIM(Table24[[#This Row],[Region]])</f>
        <v>West</v>
      </c>
      <c r="C1937" t="str">
        <f>TRIM(Table24[[#This Row],[Product Category]])</f>
        <v>Sports</v>
      </c>
      <c r="G1937" t="str">
        <f>UPPER('task 1'!C1935)</f>
        <v>NORTH</v>
      </c>
      <c r="H1937" t="str">
        <f t="shared" si="90"/>
        <v>SPORTS</v>
      </c>
      <c r="L1937" t="str">
        <f t="shared" si="91"/>
        <v>north</v>
      </c>
      <c r="M1937" t="str">
        <f t="shared" si="92"/>
        <v>sports</v>
      </c>
    </row>
    <row r="1938" spans="2:13">
      <c r="B1938" t="str">
        <f>TRIM(Table24[[#This Row],[Region]])</f>
        <v>West</v>
      </c>
      <c r="C1938" t="str">
        <f>TRIM(Table24[[#This Row],[Product Category]])</f>
        <v>Furniture</v>
      </c>
      <c r="G1938" t="str">
        <f>UPPER('task 1'!C1936)</f>
        <v>NORTH</v>
      </c>
      <c r="H1938" t="str">
        <f t="shared" si="90"/>
        <v>FURNITURE</v>
      </c>
      <c r="L1938" t="str">
        <f t="shared" si="91"/>
        <v>north</v>
      </c>
      <c r="M1938" t="str">
        <f t="shared" si="92"/>
        <v>furniture</v>
      </c>
    </row>
    <row r="1939" spans="2:13">
      <c r="B1939" t="str">
        <f>TRIM(Table24[[#This Row],[Region]])</f>
        <v>East</v>
      </c>
      <c r="C1939" t="str">
        <f>TRIM(Table24[[#This Row],[Product Category]])</f>
        <v>Clothing</v>
      </c>
      <c r="G1939" t="str">
        <f>UPPER('task 1'!C1937)</f>
        <v>WEST</v>
      </c>
      <c r="H1939" t="str">
        <f t="shared" si="90"/>
        <v>CLOTHING</v>
      </c>
      <c r="L1939" t="str">
        <f t="shared" si="91"/>
        <v>west</v>
      </c>
      <c r="M1939" t="str">
        <f t="shared" si="92"/>
        <v>clothing</v>
      </c>
    </row>
    <row r="1940" spans="2:13">
      <c r="B1940" t="str">
        <f>TRIM(Table24[[#This Row],[Region]])</f>
        <v>East</v>
      </c>
      <c r="C1940" t="str">
        <f>TRIM(Table24[[#This Row],[Product Category]])</f>
        <v>Clothing</v>
      </c>
      <c r="G1940" t="str">
        <f>UPPER('task 1'!C1938)</f>
        <v>WEST</v>
      </c>
      <c r="H1940" t="str">
        <f t="shared" si="90"/>
        <v>CLOTHING</v>
      </c>
      <c r="L1940" t="str">
        <f t="shared" si="91"/>
        <v>west</v>
      </c>
      <c r="M1940" t="str">
        <f t="shared" si="92"/>
        <v>clothing</v>
      </c>
    </row>
    <row r="1941" spans="2:13">
      <c r="B1941" t="str">
        <f>TRIM(Table24[[#This Row],[Region]])</f>
        <v>West</v>
      </c>
      <c r="C1941" t="str">
        <f>TRIM(Table24[[#This Row],[Product Category]])</f>
        <v>Electronics</v>
      </c>
      <c r="G1941" t="str">
        <f>UPPER('task 1'!C1939)</f>
        <v>EAST</v>
      </c>
      <c r="H1941" t="str">
        <f t="shared" si="90"/>
        <v>ELECTRONICS</v>
      </c>
      <c r="L1941" t="str">
        <f t="shared" si="91"/>
        <v>east</v>
      </c>
      <c r="M1941" t="str">
        <f t="shared" si="92"/>
        <v>electronics</v>
      </c>
    </row>
    <row r="1942" spans="2:13">
      <c r="B1942" t="str">
        <f>TRIM(Table24[[#This Row],[Region]])</f>
        <v>East</v>
      </c>
      <c r="C1942" t="str">
        <f>TRIM(Table24[[#This Row],[Product Category]])</f>
        <v>Electronics</v>
      </c>
      <c r="G1942" t="str">
        <f>UPPER('task 1'!C1940)</f>
        <v>EAST</v>
      </c>
      <c r="H1942" t="str">
        <f t="shared" si="90"/>
        <v>ELECTRONICS</v>
      </c>
      <c r="L1942" t="str">
        <f t="shared" si="91"/>
        <v>east</v>
      </c>
      <c r="M1942" t="str">
        <f t="shared" si="92"/>
        <v>electronics</v>
      </c>
    </row>
    <row r="1943" spans="2:13">
      <c r="B1943" t="str">
        <f>TRIM(Table24[[#This Row],[Region]])</f>
        <v>South</v>
      </c>
      <c r="C1943" t="str">
        <f>TRIM(Table24[[#This Row],[Product Category]])</f>
        <v>Furniture</v>
      </c>
      <c r="G1943" t="str">
        <f>UPPER('task 1'!C1941)</f>
        <v>WEST</v>
      </c>
      <c r="H1943" t="str">
        <f t="shared" si="90"/>
        <v>FURNITURE</v>
      </c>
      <c r="L1943" t="str">
        <f t="shared" si="91"/>
        <v>west</v>
      </c>
      <c r="M1943" t="str">
        <f t="shared" si="92"/>
        <v>furniture</v>
      </c>
    </row>
    <row r="1944" spans="2:13">
      <c r="B1944" t="str">
        <f>TRIM(Table24[[#This Row],[Region]])</f>
        <v>North</v>
      </c>
      <c r="C1944" t="str">
        <f>TRIM(Table24[[#This Row],[Product Category]])</f>
        <v>Electronics</v>
      </c>
      <c r="G1944" t="str">
        <f>UPPER('task 1'!C1942)</f>
        <v>EAST</v>
      </c>
      <c r="H1944" t="str">
        <f t="shared" si="90"/>
        <v>ELECTRONICS</v>
      </c>
      <c r="L1944" t="str">
        <f t="shared" si="91"/>
        <v>east</v>
      </c>
      <c r="M1944" t="str">
        <f t="shared" si="92"/>
        <v>electronics</v>
      </c>
    </row>
    <row r="1945" spans="2:13">
      <c r="B1945" t="str">
        <f>TRIM(Table24[[#This Row],[Region]])</f>
        <v>West</v>
      </c>
      <c r="C1945" t="str">
        <f>TRIM(Table24[[#This Row],[Product Category]])</f>
        <v>Clothing</v>
      </c>
      <c r="G1945" t="str">
        <f>UPPER('task 1'!C1943)</f>
        <v>SOUTH</v>
      </c>
      <c r="H1945" t="str">
        <f t="shared" si="90"/>
        <v>CLOTHING</v>
      </c>
      <c r="L1945" t="str">
        <f t="shared" si="91"/>
        <v>south</v>
      </c>
      <c r="M1945" t="str">
        <f t="shared" si="92"/>
        <v>clothing</v>
      </c>
    </row>
    <row r="1946" spans="2:13">
      <c r="B1946" t="str">
        <f>TRIM(Table24[[#This Row],[Region]])</f>
        <v>East</v>
      </c>
      <c r="C1946" t="str">
        <f>TRIM(Table24[[#This Row],[Product Category]])</f>
        <v>Sports</v>
      </c>
      <c r="G1946" t="str">
        <f>UPPER('task 1'!C1944)</f>
        <v>NORTH</v>
      </c>
      <c r="H1946" t="str">
        <f t="shared" si="90"/>
        <v>SPORTS</v>
      </c>
      <c r="L1946" t="str">
        <f t="shared" si="91"/>
        <v>north</v>
      </c>
      <c r="M1946" t="str">
        <f t="shared" si="92"/>
        <v>sports</v>
      </c>
    </row>
    <row r="1947" spans="2:13">
      <c r="B1947" t="str">
        <f>TRIM(Table24[[#This Row],[Region]])</f>
        <v>East</v>
      </c>
      <c r="C1947" t="str">
        <f>TRIM(Table24[[#This Row],[Product Category]])</f>
        <v>Groceries</v>
      </c>
      <c r="G1947" t="str">
        <f>UPPER('task 1'!C1945)</f>
        <v>WEST</v>
      </c>
      <c r="H1947" t="str">
        <f t="shared" si="90"/>
        <v>GROCERIES</v>
      </c>
      <c r="L1947" t="str">
        <f t="shared" si="91"/>
        <v>west</v>
      </c>
      <c r="M1947" t="str">
        <f t="shared" si="92"/>
        <v>groceries</v>
      </c>
    </row>
    <row r="1948" spans="2:13">
      <c r="B1948" t="str">
        <f>TRIM(Table24[[#This Row],[Region]])</f>
        <v>North</v>
      </c>
      <c r="C1948" t="str">
        <f>TRIM(Table24[[#This Row],[Product Category]])</f>
        <v>Furniture</v>
      </c>
      <c r="G1948" t="str">
        <f>UPPER('task 1'!C1946)</f>
        <v>EAST</v>
      </c>
      <c r="H1948" t="str">
        <f t="shared" si="90"/>
        <v>FURNITURE</v>
      </c>
      <c r="L1948" t="str">
        <f t="shared" si="91"/>
        <v>east</v>
      </c>
      <c r="M1948" t="str">
        <f t="shared" si="92"/>
        <v>furniture</v>
      </c>
    </row>
    <row r="1949" spans="2:13">
      <c r="B1949" t="str">
        <f>TRIM(Table24[[#This Row],[Region]])</f>
        <v>East</v>
      </c>
      <c r="C1949" t="str">
        <f>TRIM(Table24[[#This Row],[Product Category]])</f>
        <v>Clothing</v>
      </c>
      <c r="G1949" t="str">
        <f>UPPER('task 1'!C1947)</f>
        <v>EAST</v>
      </c>
      <c r="H1949" t="str">
        <f t="shared" si="90"/>
        <v>CLOTHING</v>
      </c>
      <c r="L1949" t="str">
        <f t="shared" si="91"/>
        <v>east</v>
      </c>
      <c r="M1949" t="str">
        <f t="shared" si="92"/>
        <v>clothing</v>
      </c>
    </row>
    <row r="1950" spans="2:13">
      <c r="B1950" t="str">
        <f>TRIM(Table24[[#This Row],[Region]])</f>
        <v>South</v>
      </c>
      <c r="C1950" t="str">
        <f>TRIM(Table24[[#This Row],[Product Category]])</f>
        <v>Clothing</v>
      </c>
      <c r="G1950" t="str">
        <f>UPPER('task 1'!C1948)</f>
        <v>NORTH</v>
      </c>
      <c r="H1950" t="str">
        <f t="shared" si="90"/>
        <v>CLOTHING</v>
      </c>
      <c r="L1950" t="str">
        <f t="shared" si="91"/>
        <v>north</v>
      </c>
      <c r="M1950" t="str">
        <f t="shared" si="92"/>
        <v>clothing</v>
      </c>
    </row>
    <row r="1951" spans="2:13">
      <c r="B1951" t="str">
        <f>TRIM(Table24[[#This Row],[Region]])</f>
        <v>North</v>
      </c>
      <c r="C1951" t="str">
        <f>TRIM(Table24[[#This Row],[Product Category]])</f>
        <v>Electronics</v>
      </c>
      <c r="G1951" t="str">
        <f>UPPER('task 1'!C1949)</f>
        <v>EAST</v>
      </c>
      <c r="H1951" t="str">
        <f t="shared" si="90"/>
        <v>ELECTRONICS</v>
      </c>
      <c r="L1951" t="str">
        <f t="shared" si="91"/>
        <v>east</v>
      </c>
      <c r="M1951" t="str">
        <f t="shared" si="92"/>
        <v>electronics</v>
      </c>
    </row>
    <row r="1952" spans="2:13">
      <c r="B1952" t="str">
        <f>TRIM(Table24[[#This Row],[Region]])</f>
        <v>East</v>
      </c>
      <c r="C1952" t="str">
        <f>TRIM(Table24[[#This Row],[Product Category]])</f>
        <v>Clothing</v>
      </c>
      <c r="G1952" t="str">
        <f>UPPER('task 1'!C1950)</f>
        <v>SOUTH</v>
      </c>
      <c r="H1952" t="str">
        <f t="shared" si="90"/>
        <v>CLOTHING</v>
      </c>
      <c r="L1952" t="str">
        <f t="shared" si="91"/>
        <v>south</v>
      </c>
      <c r="M1952" t="str">
        <f t="shared" si="92"/>
        <v>clothing</v>
      </c>
    </row>
    <row r="1953" spans="2:13">
      <c r="B1953" t="str">
        <f>TRIM(Table24[[#This Row],[Region]])</f>
        <v>North</v>
      </c>
      <c r="C1953" t="str">
        <f>TRIM(Table24[[#This Row],[Product Category]])</f>
        <v>Electronics</v>
      </c>
      <c r="G1953" t="str">
        <f>UPPER('task 1'!C1951)</f>
        <v>NORTH</v>
      </c>
      <c r="H1953" t="str">
        <f t="shared" si="90"/>
        <v>ELECTRONICS</v>
      </c>
      <c r="L1953" t="str">
        <f t="shared" si="91"/>
        <v>north</v>
      </c>
      <c r="M1953" t="str">
        <f t="shared" si="92"/>
        <v>electronics</v>
      </c>
    </row>
    <row r="1954" spans="2:13">
      <c r="B1954" t="str">
        <f>TRIM(Table24[[#This Row],[Region]])</f>
        <v>East</v>
      </c>
      <c r="C1954" t="str">
        <f>TRIM(Table24[[#This Row],[Product Category]])</f>
        <v>Groceries</v>
      </c>
      <c r="G1954" t="str">
        <f>UPPER('task 1'!C1952)</f>
        <v>EAST</v>
      </c>
      <c r="H1954" t="str">
        <f t="shared" si="90"/>
        <v>GROCERIES</v>
      </c>
      <c r="L1954" t="str">
        <f t="shared" si="91"/>
        <v>east</v>
      </c>
      <c r="M1954" t="str">
        <f t="shared" si="92"/>
        <v>groceries</v>
      </c>
    </row>
    <row r="1955" spans="2:13">
      <c r="B1955" t="str">
        <f>TRIM(Table24[[#This Row],[Region]])</f>
        <v>East</v>
      </c>
      <c r="C1955" t="str">
        <f>TRIM(Table24[[#This Row],[Product Category]])</f>
        <v>Clothing</v>
      </c>
      <c r="G1955" t="str">
        <f>UPPER('task 1'!C1953)</f>
        <v>NORTH</v>
      </c>
      <c r="H1955" t="str">
        <f t="shared" si="90"/>
        <v>CLOTHING</v>
      </c>
      <c r="L1955" t="str">
        <f t="shared" si="91"/>
        <v>north</v>
      </c>
      <c r="M1955" t="str">
        <f t="shared" si="92"/>
        <v>clothing</v>
      </c>
    </row>
    <row r="1956" spans="2:13">
      <c r="B1956" t="str">
        <f>TRIM(Table24[[#This Row],[Region]])</f>
        <v>South</v>
      </c>
      <c r="C1956" t="str">
        <f>TRIM(Table24[[#This Row],[Product Category]])</f>
        <v>Furniture</v>
      </c>
      <c r="G1956" t="str">
        <f>UPPER('task 1'!C1954)</f>
        <v>EAST</v>
      </c>
      <c r="H1956" t="str">
        <f t="shared" si="90"/>
        <v>FURNITURE</v>
      </c>
      <c r="L1956" t="str">
        <f t="shared" si="91"/>
        <v>east</v>
      </c>
      <c r="M1956" t="str">
        <f t="shared" si="92"/>
        <v>furniture</v>
      </c>
    </row>
    <row r="1957" spans="2:13">
      <c r="B1957" t="str">
        <f>TRIM(Table24[[#This Row],[Region]])</f>
        <v>East</v>
      </c>
      <c r="C1957" t="str">
        <f>TRIM(Table24[[#This Row],[Product Category]])</f>
        <v>Electronics</v>
      </c>
      <c r="G1957" t="str">
        <f>UPPER('task 1'!C1955)</f>
        <v>EAST</v>
      </c>
      <c r="H1957" t="str">
        <f t="shared" si="90"/>
        <v>ELECTRONICS</v>
      </c>
      <c r="L1957" t="str">
        <f t="shared" si="91"/>
        <v>east</v>
      </c>
      <c r="M1957" t="str">
        <f t="shared" si="92"/>
        <v>electronics</v>
      </c>
    </row>
    <row r="1958" spans="2:13">
      <c r="B1958" t="str">
        <f>TRIM(Table24[[#This Row],[Region]])</f>
        <v>East</v>
      </c>
      <c r="C1958" t="str">
        <f>TRIM(Table24[[#This Row],[Product Category]])</f>
        <v>Electronics</v>
      </c>
      <c r="G1958" t="str">
        <f>UPPER('task 1'!C1956)</f>
        <v>SOUTH</v>
      </c>
      <c r="H1958" t="str">
        <f t="shared" si="90"/>
        <v>ELECTRONICS</v>
      </c>
      <c r="L1958" t="str">
        <f t="shared" si="91"/>
        <v>south</v>
      </c>
      <c r="M1958" t="str">
        <f t="shared" si="92"/>
        <v>electronics</v>
      </c>
    </row>
    <row r="1959" spans="2:13">
      <c r="B1959" t="str">
        <f>TRIM(Table24[[#This Row],[Region]])</f>
        <v>East</v>
      </c>
      <c r="C1959" t="str">
        <f>TRIM(Table24[[#This Row],[Product Category]])</f>
        <v>Furniture</v>
      </c>
      <c r="G1959" t="str">
        <f>UPPER('task 1'!C1957)</f>
        <v>EAST</v>
      </c>
      <c r="H1959" t="str">
        <f t="shared" si="90"/>
        <v>FURNITURE</v>
      </c>
      <c r="L1959" t="str">
        <f t="shared" si="91"/>
        <v>east</v>
      </c>
      <c r="M1959" t="str">
        <f t="shared" si="92"/>
        <v>furniture</v>
      </c>
    </row>
    <row r="1960" spans="2:13">
      <c r="B1960" t="str">
        <f>TRIM(Table24[[#This Row],[Region]])</f>
        <v>West</v>
      </c>
      <c r="C1960" t="str">
        <f>TRIM(Table24[[#This Row],[Product Category]])</f>
        <v>Electronics</v>
      </c>
      <c r="G1960" t="str">
        <f>UPPER('task 1'!C1958)</f>
        <v>EAST</v>
      </c>
      <c r="H1960" t="str">
        <f t="shared" si="90"/>
        <v>ELECTRONICS</v>
      </c>
      <c r="L1960" t="str">
        <f t="shared" si="91"/>
        <v>east</v>
      </c>
      <c r="M1960" t="str">
        <f t="shared" si="92"/>
        <v>electronics</v>
      </c>
    </row>
    <row r="1961" spans="2:13">
      <c r="B1961" t="str">
        <f>TRIM(Table24[[#This Row],[Region]])</f>
        <v>South</v>
      </c>
      <c r="C1961" t="str">
        <f>TRIM(Table24[[#This Row],[Product Category]])</f>
        <v>Sports</v>
      </c>
      <c r="G1961" t="str">
        <f>UPPER('task 1'!C1959)</f>
        <v>EAST</v>
      </c>
      <c r="H1961" t="str">
        <f t="shared" si="90"/>
        <v>SPORTS</v>
      </c>
      <c r="L1961" t="str">
        <f t="shared" si="91"/>
        <v>east</v>
      </c>
      <c r="M1961" t="str">
        <f t="shared" si="92"/>
        <v>sports</v>
      </c>
    </row>
    <row r="1962" spans="2:13">
      <c r="B1962" t="str">
        <f>TRIM(Table24[[#This Row],[Region]])</f>
        <v>North</v>
      </c>
      <c r="C1962" t="str">
        <f>TRIM(Table24[[#This Row],[Product Category]])</f>
        <v>Clothing</v>
      </c>
      <c r="G1962" t="str">
        <f>UPPER('task 1'!C1960)</f>
        <v>WEST</v>
      </c>
      <c r="H1962" t="str">
        <f t="shared" si="90"/>
        <v>CLOTHING</v>
      </c>
      <c r="L1962" t="str">
        <f t="shared" si="91"/>
        <v>west</v>
      </c>
      <c r="M1962" t="str">
        <f t="shared" si="92"/>
        <v>clothing</v>
      </c>
    </row>
    <row r="1963" spans="2:13">
      <c r="B1963" t="str">
        <f>TRIM(Table24[[#This Row],[Region]])</f>
        <v>West</v>
      </c>
      <c r="C1963" t="str">
        <f>TRIM(Table24[[#This Row],[Product Category]])</f>
        <v>Electronics</v>
      </c>
      <c r="G1963" t="str">
        <f>UPPER('task 1'!C1961)</f>
        <v>SOUTH</v>
      </c>
      <c r="H1963" t="str">
        <f t="shared" si="90"/>
        <v>ELECTRONICS</v>
      </c>
      <c r="L1963" t="str">
        <f t="shared" si="91"/>
        <v>south</v>
      </c>
      <c r="M1963" t="str">
        <f t="shared" si="92"/>
        <v>electronics</v>
      </c>
    </row>
    <row r="1964" spans="2:13">
      <c r="B1964" t="str">
        <f>TRIM(Table24[[#This Row],[Region]])</f>
        <v>West</v>
      </c>
      <c r="C1964" t="str">
        <f>TRIM(Table24[[#This Row],[Product Category]])</f>
        <v>Clothing</v>
      </c>
      <c r="G1964" t="str">
        <f>UPPER('task 1'!C1962)</f>
        <v>NORTH</v>
      </c>
      <c r="H1964" t="str">
        <f t="shared" si="90"/>
        <v>CLOTHING</v>
      </c>
      <c r="L1964" t="str">
        <f t="shared" si="91"/>
        <v>north</v>
      </c>
      <c r="M1964" t="str">
        <f t="shared" si="92"/>
        <v>clothing</v>
      </c>
    </row>
    <row r="1965" spans="2:13">
      <c r="B1965" t="str">
        <f>TRIM(Table24[[#This Row],[Region]])</f>
        <v>North</v>
      </c>
      <c r="C1965" t="str">
        <f>TRIM(Table24[[#This Row],[Product Category]])</f>
        <v>Electronics</v>
      </c>
      <c r="G1965" t="str">
        <f>UPPER('task 1'!C1963)</f>
        <v>WEST</v>
      </c>
      <c r="H1965" t="str">
        <f t="shared" si="90"/>
        <v>ELECTRONICS</v>
      </c>
      <c r="L1965" t="str">
        <f t="shared" si="91"/>
        <v>west</v>
      </c>
      <c r="M1965" t="str">
        <f t="shared" si="92"/>
        <v>electronics</v>
      </c>
    </row>
    <row r="1966" spans="2:13">
      <c r="B1966" t="str">
        <f>TRIM(Table24[[#This Row],[Region]])</f>
        <v>North</v>
      </c>
      <c r="C1966" t="str">
        <f>TRIM(Table24[[#This Row],[Product Category]])</f>
        <v>Electronics</v>
      </c>
      <c r="G1966" t="str">
        <f>UPPER('task 1'!C1964)</f>
        <v>WEST</v>
      </c>
      <c r="H1966" t="str">
        <f t="shared" si="90"/>
        <v>ELECTRONICS</v>
      </c>
      <c r="L1966" t="str">
        <f t="shared" si="91"/>
        <v>west</v>
      </c>
      <c r="M1966" t="str">
        <f t="shared" si="92"/>
        <v>electronics</v>
      </c>
    </row>
    <row r="1967" spans="2:13">
      <c r="B1967" t="str">
        <f>TRIM(Table24[[#This Row],[Region]])</f>
        <v>West</v>
      </c>
      <c r="C1967" t="str">
        <f>TRIM(Table24[[#This Row],[Product Category]])</f>
        <v>Furniture</v>
      </c>
      <c r="G1967" t="str">
        <f>UPPER('task 1'!C1965)</f>
        <v>NORTH</v>
      </c>
      <c r="H1967" t="str">
        <f t="shared" si="90"/>
        <v>FURNITURE</v>
      </c>
      <c r="L1967" t="str">
        <f t="shared" si="91"/>
        <v>north</v>
      </c>
      <c r="M1967" t="str">
        <f t="shared" si="92"/>
        <v>furniture</v>
      </c>
    </row>
    <row r="1968" spans="2:13">
      <c r="B1968" t="str">
        <f>TRIM(Table24[[#This Row],[Region]])</f>
        <v>West</v>
      </c>
      <c r="C1968" t="str">
        <f>TRIM(Table24[[#This Row],[Product Category]])</f>
        <v>Groceries</v>
      </c>
      <c r="G1968" t="str">
        <f>UPPER('task 1'!C1966)</f>
        <v>NORTH</v>
      </c>
      <c r="H1968" t="str">
        <f t="shared" si="90"/>
        <v>GROCERIES</v>
      </c>
      <c r="L1968" t="str">
        <f t="shared" si="91"/>
        <v>north</v>
      </c>
      <c r="M1968" t="str">
        <f t="shared" si="92"/>
        <v>groceries</v>
      </c>
    </row>
    <row r="1969" spans="2:13">
      <c r="B1969" t="str">
        <f>TRIM(Table24[[#This Row],[Region]])</f>
        <v>South</v>
      </c>
      <c r="C1969" t="str">
        <f>TRIM(Table24[[#This Row],[Product Category]])</f>
        <v>Electronics</v>
      </c>
      <c r="G1969" t="str">
        <f>UPPER('task 1'!C1967)</f>
        <v>WEST</v>
      </c>
      <c r="H1969" t="str">
        <f t="shared" si="90"/>
        <v>ELECTRONICS</v>
      </c>
      <c r="L1969" t="str">
        <f t="shared" si="91"/>
        <v>west</v>
      </c>
      <c r="M1969" t="str">
        <f t="shared" si="92"/>
        <v>electronics</v>
      </c>
    </row>
    <row r="1970" spans="2:13">
      <c r="B1970" t="str">
        <f>TRIM(Table24[[#This Row],[Region]])</f>
        <v>North</v>
      </c>
      <c r="C1970" t="str">
        <f>TRIM(Table24[[#This Row],[Product Category]])</f>
        <v>Clothing</v>
      </c>
      <c r="G1970" t="str">
        <f>UPPER('task 1'!C1968)</f>
        <v>WEST</v>
      </c>
      <c r="H1970" t="str">
        <f t="shared" si="90"/>
        <v>CLOTHING</v>
      </c>
      <c r="L1970" t="str">
        <f t="shared" si="91"/>
        <v>west</v>
      </c>
      <c r="M1970" t="str">
        <f t="shared" si="92"/>
        <v>clothing</v>
      </c>
    </row>
    <row r="1971" spans="2:13">
      <c r="B1971" t="str">
        <f>TRIM(Table24[[#This Row],[Region]])</f>
        <v>South</v>
      </c>
      <c r="C1971" t="str">
        <f>TRIM(Table24[[#This Row],[Product Category]])</f>
        <v>Clothing</v>
      </c>
      <c r="G1971" t="str">
        <f>UPPER('task 1'!C1969)</f>
        <v>SOUTH</v>
      </c>
      <c r="H1971" t="str">
        <f t="shared" si="90"/>
        <v>CLOTHING</v>
      </c>
      <c r="L1971" t="str">
        <f t="shared" si="91"/>
        <v>south</v>
      </c>
      <c r="M1971" t="str">
        <f t="shared" si="92"/>
        <v>clothing</v>
      </c>
    </row>
    <row r="1972" spans="2:13">
      <c r="B1972" t="str">
        <f>TRIM(Table24[[#This Row],[Region]])</f>
        <v>South</v>
      </c>
      <c r="C1972" t="str">
        <f>TRIM(Table24[[#This Row],[Product Category]])</f>
        <v>Groceries</v>
      </c>
      <c r="G1972" t="str">
        <f>UPPER('task 1'!C1970)</f>
        <v>NORTH</v>
      </c>
      <c r="H1972" t="str">
        <f t="shared" si="90"/>
        <v>GROCERIES</v>
      </c>
      <c r="L1972" t="str">
        <f t="shared" si="91"/>
        <v>north</v>
      </c>
      <c r="M1972" t="str">
        <f t="shared" si="92"/>
        <v>groceries</v>
      </c>
    </row>
    <row r="1973" spans="2:13">
      <c r="B1973" t="str">
        <f>TRIM(Table24[[#This Row],[Region]])</f>
        <v>South</v>
      </c>
      <c r="C1973" t="str">
        <f>TRIM(Table24[[#This Row],[Product Category]])</f>
        <v>Furniture</v>
      </c>
      <c r="G1973" t="str">
        <f>UPPER('task 1'!C1971)</f>
        <v>SOUTH</v>
      </c>
      <c r="H1973" t="str">
        <f t="shared" si="90"/>
        <v>FURNITURE</v>
      </c>
      <c r="L1973" t="str">
        <f t="shared" si="91"/>
        <v>south</v>
      </c>
      <c r="M1973" t="str">
        <f t="shared" si="92"/>
        <v>furniture</v>
      </c>
    </row>
    <row r="1974" spans="2:13">
      <c r="B1974" t="str">
        <f>TRIM(Table24[[#This Row],[Region]])</f>
        <v>North</v>
      </c>
      <c r="C1974" t="str">
        <f>TRIM(Table24[[#This Row],[Product Category]])</f>
        <v>Sports</v>
      </c>
      <c r="G1974" t="str">
        <f>UPPER('task 1'!C1972)</f>
        <v>SOUTH</v>
      </c>
      <c r="H1974" t="str">
        <f t="shared" si="90"/>
        <v>SPORTS</v>
      </c>
      <c r="L1974" t="str">
        <f t="shared" si="91"/>
        <v>south</v>
      </c>
      <c r="M1974" t="str">
        <f t="shared" si="92"/>
        <v>sports</v>
      </c>
    </row>
    <row r="1975" spans="2:13">
      <c r="B1975" t="str">
        <f>TRIM(Table24[[#This Row],[Region]])</f>
        <v>West</v>
      </c>
      <c r="C1975" t="str">
        <f>TRIM(Table24[[#This Row],[Product Category]])</f>
        <v>Clothing</v>
      </c>
      <c r="G1975" t="str">
        <f>UPPER('task 1'!C1973)</f>
        <v>SOUTH</v>
      </c>
      <c r="H1975" t="str">
        <f t="shared" si="90"/>
        <v>CLOTHING</v>
      </c>
      <c r="L1975" t="str">
        <f t="shared" si="91"/>
        <v>south</v>
      </c>
      <c r="M1975" t="str">
        <f t="shared" si="92"/>
        <v>clothing</v>
      </c>
    </row>
    <row r="1976" spans="2:13">
      <c r="B1976" t="str">
        <f>TRIM(Table24[[#This Row],[Region]])</f>
        <v>East</v>
      </c>
      <c r="C1976" t="str">
        <f>TRIM(Table24[[#This Row],[Product Category]])</f>
        <v>Clothing</v>
      </c>
      <c r="G1976" t="str">
        <f>UPPER('task 1'!C1974)</f>
        <v>NORTH</v>
      </c>
      <c r="H1976" t="str">
        <f t="shared" si="90"/>
        <v>CLOTHING</v>
      </c>
      <c r="L1976" t="str">
        <f t="shared" si="91"/>
        <v>north</v>
      </c>
      <c r="M1976" t="str">
        <f t="shared" si="92"/>
        <v>clothing</v>
      </c>
    </row>
    <row r="1977" spans="2:13">
      <c r="B1977" t="str">
        <f>TRIM(Table24[[#This Row],[Region]])</f>
        <v>West</v>
      </c>
      <c r="C1977" t="str">
        <f>TRIM(Table24[[#This Row],[Product Category]])</f>
        <v>Furniture</v>
      </c>
      <c r="G1977" t="str">
        <f>UPPER('task 1'!C1975)</f>
        <v>WEST</v>
      </c>
      <c r="H1977" t="str">
        <f t="shared" si="90"/>
        <v>FURNITURE</v>
      </c>
      <c r="L1977" t="str">
        <f t="shared" si="91"/>
        <v>west</v>
      </c>
      <c r="M1977" t="str">
        <f t="shared" si="92"/>
        <v>furniture</v>
      </c>
    </row>
    <row r="1978" spans="2:13">
      <c r="B1978" t="str">
        <f>TRIM(Table24[[#This Row],[Region]])</f>
        <v>East</v>
      </c>
      <c r="C1978" t="str">
        <f>TRIM(Table24[[#This Row],[Product Category]])</f>
        <v>Electronics</v>
      </c>
      <c r="G1978" t="str">
        <f>UPPER('task 1'!C1976)</f>
        <v>EAST</v>
      </c>
      <c r="H1978" t="str">
        <f t="shared" si="90"/>
        <v>ELECTRONICS</v>
      </c>
      <c r="L1978" t="str">
        <f t="shared" si="91"/>
        <v>east</v>
      </c>
      <c r="M1978" t="str">
        <f t="shared" si="92"/>
        <v>electronics</v>
      </c>
    </row>
    <row r="1979" spans="2:13">
      <c r="B1979" t="str">
        <f>TRIM(Table24[[#This Row],[Region]])</f>
        <v>South</v>
      </c>
      <c r="C1979" t="str">
        <f>TRIM(Table24[[#This Row],[Product Category]])</f>
        <v>Clothing</v>
      </c>
      <c r="G1979" t="str">
        <f>UPPER('task 1'!C1977)</f>
        <v>WEST</v>
      </c>
      <c r="H1979" t="str">
        <f t="shared" si="90"/>
        <v>CLOTHING</v>
      </c>
      <c r="L1979" t="str">
        <f t="shared" si="91"/>
        <v>west</v>
      </c>
      <c r="M1979" t="str">
        <f t="shared" si="92"/>
        <v>clothing</v>
      </c>
    </row>
    <row r="1980" spans="2:13">
      <c r="B1980" t="str">
        <f>TRIM(Table24[[#This Row],[Region]])</f>
        <v>East</v>
      </c>
      <c r="C1980" t="str">
        <f>TRIM(Table24[[#This Row],[Product Category]])</f>
        <v>Furniture</v>
      </c>
      <c r="G1980" t="str">
        <f>UPPER('task 1'!C1978)</f>
        <v>EAST</v>
      </c>
      <c r="H1980" t="str">
        <f t="shared" si="90"/>
        <v>FURNITURE</v>
      </c>
      <c r="L1980" t="str">
        <f t="shared" si="91"/>
        <v>east</v>
      </c>
      <c r="M1980" t="str">
        <f t="shared" si="92"/>
        <v>furniture</v>
      </c>
    </row>
    <row r="1981" spans="2:13">
      <c r="B1981" t="str">
        <f>TRIM(Table24[[#This Row],[Region]])</f>
        <v>South</v>
      </c>
      <c r="C1981" t="str">
        <f>TRIM(Table24[[#This Row],[Product Category]])</f>
        <v>Groceries</v>
      </c>
      <c r="G1981" t="str">
        <f>UPPER('task 1'!C1979)</f>
        <v>SOUTH</v>
      </c>
      <c r="H1981" t="str">
        <f t="shared" si="90"/>
        <v>GROCERIES</v>
      </c>
      <c r="L1981" t="str">
        <f t="shared" si="91"/>
        <v>south</v>
      </c>
      <c r="M1981" t="str">
        <f t="shared" si="92"/>
        <v>groceries</v>
      </c>
    </row>
    <row r="1982" spans="2:13">
      <c r="B1982" t="str">
        <f>TRIM(Table24[[#This Row],[Region]])</f>
        <v>North</v>
      </c>
      <c r="C1982" t="str">
        <f>TRIM(Table24[[#This Row],[Product Category]])</f>
        <v>Electronics</v>
      </c>
      <c r="G1982" t="str">
        <f>UPPER('task 1'!C1980)</f>
        <v>EAST</v>
      </c>
      <c r="H1982" t="str">
        <f t="shared" si="90"/>
        <v>ELECTRONICS</v>
      </c>
      <c r="L1982" t="str">
        <f t="shared" si="91"/>
        <v>east</v>
      </c>
      <c r="M1982" t="str">
        <f t="shared" si="92"/>
        <v>electronics</v>
      </c>
    </row>
    <row r="1983" spans="2:13">
      <c r="B1983" t="str">
        <f>TRIM(Table24[[#This Row],[Region]])</f>
        <v>West</v>
      </c>
      <c r="C1983" t="str">
        <f>TRIM(Table24[[#This Row],[Product Category]])</f>
        <v>Clothing</v>
      </c>
      <c r="G1983" t="str">
        <f>UPPER('task 1'!C1981)</f>
        <v>SOUTH</v>
      </c>
      <c r="H1983" t="str">
        <f t="shared" si="90"/>
        <v>CLOTHING</v>
      </c>
      <c r="L1983" t="str">
        <f t="shared" si="91"/>
        <v>south</v>
      </c>
      <c r="M1983" t="str">
        <f t="shared" si="92"/>
        <v>clothing</v>
      </c>
    </row>
    <row r="1984" spans="2:13">
      <c r="B1984" t="str">
        <f>TRIM(Table24[[#This Row],[Region]])</f>
        <v>East</v>
      </c>
      <c r="C1984" t="str">
        <f>TRIM(Table24[[#This Row],[Product Category]])</f>
        <v>Electronics</v>
      </c>
      <c r="G1984" t="str">
        <f>UPPER('task 1'!C1982)</f>
        <v>NORTH</v>
      </c>
      <c r="H1984" t="str">
        <f t="shared" si="90"/>
        <v>ELECTRONICS</v>
      </c>
      <c r="L1984" t="str">
        <f t="shared" si="91"/>
        <v>north</v>
      </c>
      <c r="M1984" t="str">
        <f t="shared" si="92"/>
        <v>electronics</v>
      </c>
    </row>
    <row r="1985" spans="2:13">
      <c r="B1985" t="str">
        <f>TRIM(Table24[[#This Row],[Region]])</f>
        <v>North</v>
      </c>
      <c r="C1985" t="str">
        <f>TRIM(Table24[[#This Row],[Product Category]])</f>
        <v>Clothing</v>
      </c>
      <c r="G1985" t="str">
        <f>UPPER('task 1'!C1983)</f>
        <v>WEST</v>
      </c>
      <c r="H1985" t="str">
        <f t="shared" si="90"/>
        <v>CLOTHING</v>
      </c>
      <c r="L1985" t="str">
        <f t="shared" si="91"/>
        <v>west</v>
      </c>
      <c r="M1985" t="str">
        <f t="shared" si="92"/>
        <v>clothing</v>
      </c>
    </row>
    <row r="1986" spans="2:13">
      <c r="B1986" t="str">
        <f>TRIM(Table24[[#This Row],[Region]])</f>
        <v>South</v>
      </c>
      <c r="C1986" t="str">
        <f>TRIM(Table24[[#This Row],[Product Category]])</f>
        <v>Electronics</v>
      </c>
      <c r="G1986" t="str">
        <f>UPPER('task 1'!C1984)</f>
        <v>EAST</v>
      </c>
      <c r="H1986" t="str">
        <f t="shared" si="90"/>
        <v>ELECTRONICS</v>
      </c>
      <c r="L1986" t="str">
        <f t="shared" si="91"/>
        <v>east</v>
      </c>
      <c r="M1986" t="str">
        <f t="shared" si="92"/>
        <v>electronics</v>
      </c>
    </row>
    <row r="1987" spans="2:13">
      <c r="B1987" t="str">
        <f>TRIM(Table24[[#This Row],[Region]])</f>
        <v>East</v>
      </c>
      <c r="C1987" t="str">
        <f>TRIM(Table24[[#This Row],[Product Category]])</f>
        <v>Sports</v>
      </c>
      <c r="G1987" t="str">
        <f>UPPER('task 1'!C1985)</f>
        <v>NORTH</v>
      </c>
      <c r="H1987" t="str">
        <f t="shared" si="90"/>
        <v>SPORTS</v>
      </c>
      <c r="L1987" t="str">
        <f t="shared" si="91"/>
        <v>north</v>
      </c>
      <c r="M1987" t="str">
        <f t="shared" si="92"/>
        <v>sports</v>
      </c>
    </row>
    <row r="1988" spans="2:13">
      <c r="B1988" t="str">
        <f>TRIM(Table24[[#This Row],[Region]])</f>
        <v>East</v>
      </c>
      <c r="C1988" t="str">
        <f>TRIM(Table24[[#This Row],[Product Category]])</f>
        <v>Furniture</v>
      </c>
      <c r="G1988" t="str">
        <f>UPPER('task 1'!C1986)</f>
        <v>SOUTH</v>
      </c>
      <c r="H1988" t="str">
        <f t="shared" si="90"/>
        <v>FURNITURE</v>
      </c>
      <c r="L1988" t="str">
        <f t="shared" si="91"/>
        <v>south</v>
      </c>
      <c r="M1988" t="str">
        <f t="shared" si="92"/>
        <v>furniture</v>
      </c>
    </row>
    <row r="1989" spans="2:13">
      <c r="B1989" t="str">
        <f>TRIM(Table24[[#This Row],[Region]])</f>
        <v>East</v>
      </c>
      <c r="C1989" t="str">
        <f>TRIM(Table24[[#This Row],[Product Category]])</f>
        <v>Clothing</v>
      </c>
      <c r="G1989" t="str">
        <f>UPPER('task 1'!C1987)</f>
        <v>EAST</v>
      </c>
      <c r="H1989" t="str">
        <f t="shared" ref="H1989:H2052" si="93">UPPER(C1989)</f>
        <v>CLOTHING</v>
      </c>
      <c r="L1989" t="str">
        <f t="shared" ref="L1989:L2052" si="94">LOWER(G1989)</f>
        <v>east</v>
      </c>
      <c r="M1989" t="str">
        <f t="shared" ref="M1989:M2052" si="95">LOWER(H1989)</f>
        <v>clothing</v>
      </c>
    </row>
    <row r="1990" spans="2:13">
      <c r="B1990" t="str">
        <f>TRIM(Table24[[#This Row],[Region]])</f>
        <v>South</v>
      </c>
      <c r="C1990" t="str">
        <f>TRIM(Table24[[#This Row],[Product Category]])</f>
        <v>Sports</v>
      </c>
      <c r="G1990" t="str">
        <f>UPPER('task 1'!C1988)</f>
        <v>EAST</v>
      </c>
      <c r="H1990" t="str">
        <f t="shared" si="93"/>
        <v>SPORTS</v>
      </c>
      <c r="L1990" t="str">
        <f t="shared" si="94"/>
        <v>east</v>
      </c>
      <c r="M1990" t="str">
        <f t="shared" si="95"/>
        <v>sports</v>
      </c>
    </row>
    <row r="1991" spans="2:13">
      <c r="B1991" t="str">
        <f>TRIM(Table24[[#This Row],[Region]])</f>
        <v>East</v>
      </c>
      <c r="C1991" t="str">
        <f>TRIM(Table24[[#This Row],[Product Category]])</f>
        <v>Furniture</v>
      </c>
      <c r="G1991" t="str">
        <f>UPPER('task 1'!C1989)</f>
        <v>EAST</v>
      </c>
      <c r="H1991" t="str">
        <f t="shared" si="93"/>
        <v>FURNITURE</v>
      </c>
      <c r="L1991" t="str">
        <f t="shared" si="94"/>
        <v>east</v>
      </c>
      <c r="M1991" t="str">
        <f t="shared" si="95"/>
        <v>furniture</v>
      </c>
    </row>
    <row r="1992" spans="2:13">
      <c r="B1992" t="str">
        <f>TRIM(Table24[[#This Row],[Region]])</f>
        <v>South</v>
      </c>
      <c r="C1992" t="str">
        <f>TRIM(Table24[[#This Row],[Product Category]])</f>
        <v>Sports</v>
      </c>
      <c r="G1992" t="str">
        <f>UPPER('task 1'!C1990)</f>
        <v>SOUTH</v>
      </c>
      <c r="H1992" t="str">
        <f t="shared" si="93"/>
        <v>SPORTS</v>
      </c>
      <c r="L1992" t="str">
        <f t="shared" si="94"/>
        <v>south</v>
      </c>
      <c r="M1992" t="str">
        <f t="shared" si="95"/>
        <v>sports</v>
      </c>
    </row>
    <row r="1993" spans="2:13">
      <c r="B1993" t="str">
        <f>TRIM(Table24[[#This Row],[Region]])</f>
        <v>South</v>
      </c>
      <c r="C1993" t="str">
        <f>TRIM(Table24[[#This Row],[Product Category]])</f>
        <v>Groceries</v>
      </c>
      <c r="G1993" t="str">
        <f>UPPER('task 1'!C1991)</f>
        <v>EAST</v>
      </c>
      <c r="H1993" t="str">
        <f t="shared" si="93"/>
        <v>GROCERIES</v>
      </c>
      <c r="L1993" t="str">
        <f t="shared" si="94"/>
        <v>east</v>
      </c>
      <c r="M1993" t="str">
        <f t="shared" si="95"/>
        <v>groceries</v>
      </c>
    </row>
    <row r="1994" spans="2:13">
      <c r="B1994" t="str">
        <f>TRIM(Table24[[#This Row],[Region]])</f>
        <v>East</v>
      </c>
      <c r="C1994" t="str">
        <f>TRIM(Table24[[#This Row],[Product Category]])</f>
        <v>Electronics</v>
      </c>
      <c r="G1994" t="str">
        <f>UPPER('task 1'!C1992)</f>
        <v>SOUTH</v>
      </c>
      <c r="H1994" t="str">
        <f t="shared" si="93"/>
        <v>ELECTRONICS</v>
      </c>
      <c r="L1994" t="str">
        <f t="shared" si="94"/>
        <v>south</v>
      </c>
      <c r="M1994" t="str">
        <f t="shared" si="95"/>
        <v>electronics</v>
      </c>
    </row>
    <row r="1995" spans="2:13">
      <c r="B1995" t="str">
        <f>TRIM(Table24[[#This Row],[Region]])</f>
        <v>West</v>
      </c>
      <c r="C1995" t="str">
        <f>TRIM(Table24[[#This Row],[Product Category]])</f>
        <v>Electronics</v>
      </c>
      <c r="G1995" t="str">
        <f>UPPER('task 1'!C1993)</f>
        <v>SOUTH</v>
      </c>
      <c r="H1995" t="str">
        <f t="shared" si="93"/>
        <v>ELECTRONICS</v>
      </c>
      <c r="L1995" t="str">
        <f t="shared" si="94"/>
        <v>south</v>
      </c>
      <c r="M1995" t="str">
        <f t="shared" si="95"/>
        <v>electronics</v>
      </c>
    </row>
    <row r="1996" spans="2:13">
      <c r="B1996" t="str">
        <f>TRIM(Table24[[#This Row],[Region]])</f>
        <v>North</v>
      </c>
      <c r="C1996" t="str">
        <f>TRIM(Table24[[#This Row],[Product Category]])</f>
        <v>Furniture</v>
      </c>
      <c r="G1996" t="str">
        <f>UPPER('task 1'!C1994)</f>
        <v>EAST</v>
      </c>
      <c r="H1996" t="str">
        <f t="shared" si="93"/>
        <v>FURNITURE</v>
      </c>
      <c r="L1996" t="str">
        <f t="shared" si="94"/>
        <v>east</v>
      </c>
      <c r="M1996" t="str">
        <f t="shared" si="95"/>
        <v>furniture</v>
      </c>
    </row>
    <row r="1997" spans="2:13">
      <c r="B1997" t="str">
        <f>TRIM(Table24[[#This Row],[Region]])</f>
        <v>West</v>
      </c>
      <c r="C1997" t="str">
        <f>TRIM(Table24[[#This Row],[Product Category]])</f>
        <v>Sports</v>
      </c>
      <c r="G1997" t="str">
        <f>UPPER('task 1'!C1995)</f>
        <v>WEST</v>
      </c>
      <c r="H1997" t="str">
        <f t="shared" si="93"/>
        <v>SPORTS</v>
      </c>
      <c r="L1997" t="str">
        <f t="shared" si="94"/>
        <v>west</v>
      </c>
      <c r="M1997" t="str">
        <f t="shared" si="95"/>
        <v>sports</v>
      </c>
    </row>
    <row r="1998" spans="2:13">
      <c r="B1998" t="str">
        <f>TRIM(Table24[[#This Row],[Region]])</f>
        <v>West</v>
      </c>
      <c r="C1998" t="str">
        <f>TRIM(Table24[[#This Row],[Product Category]])</f>
        <v>Clothing</v>
      </c>
      <c r="G1998" t="str">
        <f>UPPER('task 1'!C1996)</f>
        <v>NORTH</v>
      </c>
      <c r="H1998" t="str">
        <f t="shared" si="93"/>
        <v>CLOTHING</v>
      </c>
      <c r="L1998" t="str">
        <f t="shared" si="94"/>
        <v>north</v>
      </c>
      <c r="M1998" t="str">
        <f t="shared" si="95"/>
        <v>clothing</v>
      </c>
    </row>
    <row r="1999" spans="2:13">
      <c r="B1999" t="str">
        <f>TRIM(Table24[[#This Row],[Region]])</f>
        <v>South</v>
      </c>
      <c r="C1999" t="str">
        <f>TRIM(Table24[[#This Row],[Product Category]])</f>
        <v>Clothing</v>
      </c>
      <c r="G1999" t="str">
        <f>UPPER('task 1'!C1997)</f>
        <v>WEST</v>
      </c>
      <c r="H1999" t="str">
        <f t="shared" si="93"/>
        <v>CLOTHING</v>
      </c>
      <c r="L1999" t="str">
        <f t="shared" si="94"/>
        <v>west</v>
      </c>
      <c r="M1999" t="str">
        <f t="shared" si="95"/>
        <v>clothing</v>
      </c>
    </row>
    <row r="2000" spans="2:13">
      <c r="B2000" t="str">
        <f>TRIM(Table24[[#This Row],[Region]])</f>
        <v>East</v>
      </c>
      <c r="C2000" t="str">
        <f>TRIM(Table24[[#This Row],[Product Category]])</f>
        <v>Sports</v>
      </c>
      <c r="G2000" t="str">
        <f>UPPER('task 1'!C1998)</f>
        <v>WEST</v>
      </c>
      <c r="H2000" t="str">
        <f t="shared" si="93"/>
        <v>SPORTS</v>
      </c>
      <c r="L2000" t="str">
        <f t="shared" si="94"/>
        <v>west</v>
      </c>
      <c r="M2000" t="str">
        <f t="shared" si="95"/>
        <v>sports</v>
      </c>
    </row>
    <row r="2001" spans="2:13">
      <c r="B2001" t="str">
        <f>TRIM(Table24[[#This Row],[Region]])</f>
        <v>South</v>
      </c>
      <c r="C2001" t="str">
        <f>TRIM(Table24[[#This Row],[Product Category]])</f>
        <v>Electronics</v>
      </c>
      <c r="G2001" t="str">
        <f>UPPER('task 1'!C1999)</f>
        <v>SOUTH</v>
      </c>
      <c r="H2001" t="str">
        <f t="shared" si="93"/>
        <v>ELECTRONICS</v>
      </c>
      <c r="L2001" t="str">
        <f t="shared" si="94"/>
        <v>south</v>
      </c>
      <c r="M2001" t="str">
        <f t="shared" si="95"/>
        <v>electronics</v>
      </c>
    </row>
    <row r="2002" spans="2:13">
      <c r="B2002" t="str">
        <f>TRIM(Table24[[#This Row],[Region]])</f>
        <v>East</v>
      </c>
      <c r="C2002" t="str">
        <f>TRIM(Table24[[#This Row],[Product Category]])</f>
        <v>Furniture</v>
      </c>
      <c r="G2002" t="str">
        <f>UPPER('task 1'!C2000)</f>
        <v>EAST</v>
      </c>
      <c r="H2002" t="str">
        <f t="shared" si="93"/>
        <v>FURNITURE</v>
      </c>
      <c r="L2002" t="str">
        <f t="shared" si="94"/>
        <v>east</v>
      </c>
      <c r="M2002" t="str">
        <f t="shared" si="95"/>
        <v>furniture</v>
      </c>
    </row>
    <row r="2003" spans="2:13">
      <c r="B2003" t="str">
        <f>TRIM(Table24[[#This Row],[Region]])</f>
        <v>North</v>
      </c>
      <c r="C2003" t="str">
        <f>TRIM(Table24[[#This Row],[Product Category]])</f>
        <v>Clothing</v>
      </c>
      <c r="G2003" t="str">
        <f>UPPER('task 1'!C2001)</f>
        <v>SOUTH</v>
      </c>
      <c r="H2003" t="str">
        <f t="shared" si="93"/>
        <v>CLOTHING</v>
      </c>
      <c r="L2003" t="str">
        <f t="shared" si="94"/>
        <v>south</v>
      </c>
      <c r="M2003" t="str">
        <f t="shared" si="95"/>
        <v>clothing</v>
      </c>
    </row>
    <row r="2004" spans="2:13">
      <c r="B2004" t="str">
        <f>TRIM(Table24[[#This Row],[Region]])</f>
        <v>South</v>
      </c>
      <c r="C2004" t="str">
        <f>TRIM(Table24[[#This Row],[Product Category]])</f>
        <v>Furniture</v>
      </c>
      <c r="G2004" t="str">
        <f>UPPER('task 1'!C2002)</f>
        <v>EAST</v>
      </c>
      <c r="H2004" t="str">
        <f t="shared" si="93"/>
        <v>FURNITURE</v>
      </c>
      <c r="L2004" t="str">
        <f t="shared" si="94"/>
        <v>east</v>
      </c>
      <c r="M2004" t="str">
        <f t="shared" si="95"/>
        <v>furniture</v>
      </c>
    </row>
    <row r="2005" spans="2:13">
      <c r="B2005" t="str">
        <f>TRIM(Table24[[#This Row],[Region]])</f>
        <v>East</v>
      </c>
      <c r="C2005" t="str">
        <f>TRIM(Table24[[#This Row],[Product Category]])</f>
        <v>Sports</v>
      </c>
      <c r="G2005" t="str">
        <f>UPPER('task 1'!C2003)</f>
        <v>NORTH</v>
      </c>
      <c r="H2005" t="str">
        <f t="shared" si="93"/>
        <v>SPORTS</v>
      </c>
      <c r="L2005" t="str">
        <f t="shared" si="94"/>
        <v>north</v>
      </c>
      <c r="M2005" t="str">
        <f t="shared" si="95"/>
        <v>sports</v>
      </c>
    </row>
    <row r="2006" spans="2:13">
      <c r="B2006" t="str">
        <f>TRIM(Table24[[#This Row],[Region]])</f>
        <v>South</v>
      </c>
      <c r="C2006" t="str">
        <f>TRIM(Table24[[#This Row],[Product Category]])</f>
        <v>Clothing</v>
      </c>
      <c r="G2006" t="str">
        <f>UPPER('task 1'!C2004)</f>
        <v>SOUTH</v>
      </c>
      <c r="H2006" t="str">
        <f t="shared" si="93"/>
        <v>CLOTHING</v>
      </c>
      <c r="L2006" t="str">
        <f t="shared" si="94"/>
        <v>south</v>
      </c>
      <c r="M2006" t="str">
        <f t="shared" si="95"/>
        <v>clothing</v>
      </c>
    </row>
    <row r="2007" spans="2:13">
      <c r="B2007" t="str">
        <f>TRIM(Table24[[#This Row],[Region]])</f>
        <v>South</v>
      </c>
      <c r="C2007" t="str">
        <f>TRIM(Table24[[#This Row],[Product Category]])</f>
        <v>Furniture</v>
      </c>
      <c r="G2007" t="str">
        <f>UPPER('task 1'!C2005)</f>
        <v>EAST</v>
      </c>
      <c r="H2007" t="str">
        <f t="shared" si="93"/>
        <v>FURNITURE</v>
      </c>
      <c r="L2007" t="str">
        <f t="shared" si="94"/>
        <v>east</v>
      </c>
      <c r="M2007" t="str">
        <f t="shared" si="95"/>
        <v>furniture</v>
      </c>
    </row>
    <row r="2008" spans="2:13">
      <c r="B2008" t="str">
        <f>TRIM(Table24[[#This Row],[Region]])</f>
        <v>North</v>
      </c>
      <c r="C2008" t="str">
        <f>TRIM(Table24[[#This Row],[Product Category]])</f>
        <v>Sports</v>
      </c>
      <c r="G2008" t="str">
        <f>UPPER('task 1'!C2006)</f>
        <v>SOUTH</v>
      </c>
      <c r="H2008" t="str">
        <f t="shared" si="93"/>
        <v>SPORTS</v>
      </c>
      <c r="L2008" t="str">
        <f t="shared" si="94"/>
        <v>south</v>
      </c>
      <c r="M2008" t="str">
        <f t="shared" si="95"/>
        <v>sports</v>
      </c>
    </row>
    <row r="2009" spans="2:13">
      <c r="B2009" t="str">
        <f>TRIM(Table24[[#This Row],[Region]])</f>
        <v>East</v>
      </c>
      <c r="C2009" t="str">
        <f>TRIM(Table24[[#This Row],[Product Category]])</f>
        <v>Sports</v>
      </c>
      <c r="G2009" t="str">
        <f>UPPER('task 1'!C2007)</f>
        <v>SOUTH</v>
      </c>
      <c r="H2009" t="str">
        <f t="shared" si="93"/>
        <v>SPORTS</v>
      </c>
      <c r="L2009" t="str">
        <f t="shared" si="94"/>
        <v>south</v>
      </c>
      <c r="M2009" t="str">
        <f t="shared" si="95"/>
        <v>sports</v>
      </c>
    </row>
    <row r="2010" spans="2:13">
      <c r="B2010" t="str">
        <f>TRIM(Table24[[#This Row],[Region]])</f>
        <v>West</v>
      </c>
      <c r="C2010" t="str">
        <f>TRIM(Table24[[#This Row],[Product Category]])</f>
        <v>Electronics</v>
      </c>
      <c r="G2010" t="str">
        <f>UPPER('task 1'!C2008)</f>
        <v>NORTH</v>
      </c>
      <c r="H2010" t="str">
        <f t="shared" si="93"/>
        <v>ELECTRONICS</v>
      </c>
      <c r="L2010" t="str">
        <f t="shared" si="94"/>
        <v>north</v>
      </c>
      <c r="M2010" t="str">
        <f t="shared" si="95"/>
        <v>electronics</v>
      </c>
    </row>
    <row r="2011" spans="2:13">
      <c r="B2011" t="str">
        <f>TRIM(Table24[[#This Row],[Region]])</f>
        <v>West</v>
      </c>
      <c r="C2011" t="str">
        <f>TRIM(Table24[[#This Row],[Product Category]])</f>
        <v>Electronics</v>
      </c>
      <c r="G2011" t="str">
        <f>UPPER('task 1'!C2009)</f>
        <v>EAST</v>
      </c>
      <c r="H2011" t="str">
        <f t="shared" si="93"/>
        <v>ELECTRONICS</v>
      </c>
      <c r="L2011" t="str">
        <f t="shared" si="94"/>
        <v>east</v>
      </c>
      <c r="M2011" t="str">
        <f t="shared" si="95"/>
        <v>electronics</v>
      </c>
    </row>
    <row r="2012" spans="2:13">
      <c r="B2012" t="str">
        <f>TRIM(Table24[[#This Row],[Region]])</f>
        <v>West</v>
      </c>
      <c r="C2012" t="str">
        <f>TRIM(Table24[[#This Row],[Product Category]])</f>
        <v>Furniture</v>
      </c>
      <c r="G2012" t="str">
        <f>UPPER('task 1'!C2010)</f>
        <v>WEST</v>
      </c>
      <c r="H2012" t="str">
        <f t="shared" si="93"/>
        <v>FURNITURE</v>
      </c>
      <c r="L2012" t="str">
        <f t="shared" si="94"/>
        <v>west</v>
      </c>
      <c r="M2012" t="str">
        <f t="shared" si="95"/>
        <v>furniture</v>
      </c>
    </row>
    <row r="2013" spans="2:13">
      <c r="B2013" t="str">
        <f>TRIM(Table24[[#This Row],[Region]])</f>
        <v>East</v>
      </c>
      <c r="C2013" t="str">
        <f>TRIM(Table24[[#This Row],[Product Category]])</f>
        <v>Electronics</v>
      </c>
      <c r="G2013" t="str">
        <f>UPPER('task 1'!C2011)</f>
        <v>WEST</v>
      </c>
      <c r="H2013" t="str">
        <f t="shared" si="93"/>
        <v>ELECTRONICS</v>
      </c>
      <c r="L2013" t="str">
        <f t="shared" si="94"/>
        <v>west</v>
      </c>
      <c r="M2013" t="str">
        <f t="shared" si="95"/>
        <v>electronics</v>
      </c>
    </row>
    <row r="2014" spans="2:13">
      <c r="B2014" t="str">
        <f>TRIM(Table24[[#This Row],[Region]])</f>
        <v>East</v>
      </c>
      <c r="C2014" t="str">
        <f>TRIM(Table24[[#This Row],[Product Category]])</f>
        <v>Electronics</v>
      </c>
      <c r="G2014" t="str">
        <f>UPPER('task 1'!C2012)</f>
        <v>WEST</v>
      </c>
      <c r="H2014" t="str">
        <f t="shared" si="93"/>
        <v>ELECTRONICS</v>
      </c>
      <c r="L2014" t="str">
        <f t="shared" si="94"/>
        <v>west</v>
      </c>
      <c r="M2014" t="str">
        <f t="shared" si="95"/>
        <v>electronics</v>
      </c>
    </row>
    <row r="2015" spans="2:13">
      <c r="B2015" t="str">
        <f>TRIM(Table24[[#This Row],[Region]])</f>
        <v>North</v>
      </c>
      <c r="C2015" t="str">
        <f>TRIM(Table24[[#This Row],[Product Category]])</f>
        <v>Furniture</v>
      </c>
      <c r="G2015" t="str">
        <f>UPPER('task 1'!C2013)</f>
        <v>EAST</v>
      </c>
      <c r="H2015" t="str">
        <f t="shared" si="93"/>
        <v>FURNITURE</v>
      </c>
      <c r="L2015" t="str">
        <f t="shared" si="94"/>
        <v>east</v>
      </c>
      <c r="M2015" t="str">
        <f t="shared" si="95"/>
        <v>furniture</v>
      </c>
    </row>
    <row r="2016" spans="2:13">
      <c r="B2016" t="str">
        <f>TRIM(Table24[[#This Row],[Region]])</f>
        <v>West</v>
      </c>
      <c r="C2016" t="str">
        <f>TRIM(Table24[[#This Row],[Product Category]])</f>
        <v>Furniture</v>
      </c>
      <c r="G2016" t="str">
        <f>UPPER('task 1'!C2014)</f>
        <v>EAST</v>
      </c>
      <c r="H2016" t="str">
        <f t="shared" si="93"/>
        <v>FURNITURE</v>
      </c>
      <c r="L2016" t="str">
        <f t="shared" si="94"/>
        <v>east</v>
      </c>
      <c r="M2016" t="str">
        <f t="shared" si="95"/>
        <v>furniture</v>
      </c>
    </row>
    <row r="2017" spans="2:13">
      <c r="B2017" t="str">
        <f>TRIM(Table24[[#This Row],[Region]])</f>
        <v>East</v>
      </c>
      <c r="C2017" t="str">
        <f>TRIM(Table24[[#This Row],[Product Category]])</f>
        <v>Groceries</v>
      </c>
      <c r="G2017" t="str">
        <f>UPPER('task 1'!C2015)</f>
        <v>NORTH</v>
      </c>
      <c r="H2017" t="str">
        <f t="shared" si="93"/>
        <v>GROCERIES</v>
      </c>
      <c r="L2017" t="str">
        <f t="shared" si="94"/>
        <v>north</v>
      </c>
      <c r="M2017" t="str">
        <f t="shared" si="95"/>
        <v>groceries</v>
      </c>
    </row>
    <row r="2018" spans="2:13">
      <c r="B2018" t="str">
        <f>TRIM(Table24[[#This Row],[Region]])</f>
        <v>North</v>
      </c>
      <c r="C2018" t="str">
        <f>TRIM(Table24[[#This Row],[Product Category]])</f>
        <v>Clothing</v>
      </c>
      <c r="G2018" t="str">
        <f>UPPER('task 1'!C2016)</f>
        <v>WEST</v>
      </c>
      <c r="H2018" t="str">
        <f t="shared" si="93"/>
        <v>CLOTHING</v>
      </c>
      <c r="L2018" t="str">
        <f t="shared" si="94"/>
        <v>west</v>
      </c>
      <c r="M2018" t="str">
        <f t="shared" si="95"/>
        <v>clothing</v>
      </c>
    </row>
    <row r="2019" spans="2:13">
      <c r="B2019" t="str">
        <f>TRIM(Table24[[#This Row],[Region]])</f>
        <v>South</v>
      </c>
      <c r="C2019" t="str">
        <f>TRIM(Table24[[#This Row],[Product Category]])</f>
        <v>Groceries</v>
      </c>
      <c r="G2019" t="str">
        <f>UPPER('task 1'!C2017)</f>
        <v>EAST</v>
      </c>
      <c r="H2019" t="str">
        <f t="shared" si="93"/>
        <v>GROCERIES</v>
      </c>
      <c r="L2019" t="str">
        <f t="shared" si="94"/>
        <v>east</v>
      </c>
      <c r="M2019" t="str">
        <f t="shared" si="95"/>
        <v>groceries</v>
      </c>
    </row>
    <row r="2020" spans="2:13">
      <c r="B2020" t="str">
        <f>TRIM(Table24[[#This Row],[Region]])</f>
        <v>South</v>
      </c>
      <c r="C2020" t="str">
        <f>TRIM(Table24[[#This Row],[Product Category]])</f>
        <v>Furniture</v>
      </c>
      <c r="G2020" t="str">
        <f>UPPER('task 1'!C2018)</f>
        <v>NORTH</v>
      </c>
      <c r="H2020" t="str">
        <f t="shared" si="93"/>
        <v>FURNITURE</v>
      </c>
      <c r="L2020" t="str">
        <f t="shared" si="94"/>
        <v>north</v>
      </c>
      <c r="M2020" t="str">
        <f t="shared" si="95"/>
        <v>furniture</v>
      </c>
    </row>
    <row r="2021" spans="2:13">
      <c r="B2021" t="str">
        <f>TRIM(Table24[[#This Row],[Region]])</f>
        <v>North</v>
      </c>
      <c r="C2021" t="str">
        <f>TRIM(Table24[[#This Row],[Product Category]])</f>
        <v>Clothing</v>
      </c>
      <c r="G2021" t="str">
        <f>UPPER('task 1'!C2019)</f>
        <v>SOUTH</v>
      </c>
      <c r="H2021" t="str">
        <f t="shared" si="93"/>
        <v>CLOTHING</v>
      </c>
      <c r="L2021" t="str">
        <f t="shared" si="94"/>
        <v>south</v>
      </c>
      <c r="M2021" t="str">
        <f t="shared" si="95"/>
        <v>clothing</v>
      </c>
    </row>
    <row r="2022" spans="2:13">
      <c r="B2022" t="str">
        <f>TRIM(Table24[[#This Row],[Region]])</f>
        <v>West</v>
      </c>
      <c r="C2022" t="str">
        <f>TRIM(Table24[[#This Row],[Product Category]])</f>
        <v>Electronics</v>
      </c>
      <c r="G2022" t="str">
        <f>UPPER('task 1'!C2020)</f>
        <v>SOUTH</v>
      </c>
      <c r="H2022" t="str">
        <f t="shared" si="93"/>
        <v>ELECTRONICS</v>
      </c>
      <c r="L2022" t="str">
        <f t="shared" si="94"/>
        <v>south</v>
      </c>
      <c r="M2022" t="str">
        <f t="shared" si="95"/>
        <v>electronics</v>
      </c>
    </row>
    <row r="2023" spans="2:13">
      <c r="B2023" t="str">
        <f>TRIM(Table24[[#This Row],[Region]])</f>
        <v>East</v>
      </c>
      <c r="C2023" t="str">
        <f>TRIM(Table24[[#This Row],[Product Category]])</f>
        <v>Furniture</v>
      </c>
      <c r="G2023" t="str">
        <f>UPPER('task 1'!C2021)</f>
        <v>NORTH</v>
      </c>
      <c r="H2023" t="str">
        <f t="shared" si="93"/>
        <v>FURNITURE</v>
      </c>
      <c r="L2023" t="str">
        <f t="shared" si="94"/>
        <v>north</v>
      </c>
      <c r="M2023" t="str">
        <f t="shared" si="95"/>
        <v>furniture</v>
      </c>
    </row>
    <row r="2024" spans="2:13">
      <c r="B2024" t="str">
        <f>TRIM(Table24[[#This Row],[Region]])</f>
        <v>East</v>
      </c>
      <c r="C2024" t="str">
        <f>TRIM(Table24[[#This Row],[Product Category]])</f>
        <v>Groceries</v>
      </c>
      <c r="G2024" t="str">
        <f>UPPER('task 1'!C2022)</f>
        <v>WEST</v>
      </c>
      <c r="H2024" t="str">
        <f t="shared" si="93"/>
        <v>GROCERIES</v>
      </c>
      <c r="L2024" t="str">
        <f t="shared" si="94"/>
        <v>west</v>
      </c>
      <c r="M2024" t="str">
        <f t="shared" si="95"/>
        <v>groceries</v>
      </c>
    </row>
    <row r="2025" spans="2:13">
      <c r="B2025" t="str">
        <f>TRIM(Table24[[#This Row],[Region]])</f>
        <v>North</v>
      </c>
      <c r="C2025" t="str">
        <f>TRIM(Table24[[#This Row],[Product Category]])</f>
        <v>Sports</v>
      </c>
      <c r="G2025" t="str">
        <f>UPPER('task 1'!C2023)</f>
        <v>EAST</v>
      </c>
      <c r="H2025" t="str">
        <f t="shared" si="93"/>
        <v>SPORTS</v>
      </c>
      <c r="L2025" t="str">
        <f t="shared" si="94"/>
        <v>east</v>
      </c>
      <c r="M2025" t="str">
        <f t="shared" si="95"/>
        <v>sports</v>
      </c>
    </row>
    <row r="2026" spans="2:13">
      <c r="B2026" t="str">
        <f>TRIM(Table24[[#This Row],[Region]])</f>
        <v>East</v>
      </c>
      <c r="C2026" t="str">
        <f>TRIM(Table24[[#This Row],[Product Category]])</f>
        <v>Sports</v>
      </c>
      <c r="G2026" t="str">
        <f>UPPER('task 1'!C2024)</f>
        <v>EAST</v>
      </c>
      <c r="H2026" t="str">
        <f t="shared" si="93"/>
        <v>SPORTS</v>
      </c>
      <c r="L2026" t="str">
        <f t="shared" si="94"/>
        <v>east</v>
      </c>
      <c r="M2026" t="str">
        <f t="shared" si="95"/>
        <v>sports</v>
      </c>
    </row>
    <row r="2027" spans="2:13">
      <c r="B2027" t="str">
        <f>TRIM(Table24[[#This Row],[Region]])</f>
        <v>North</v>
      </c>
      <c r="C2027" t="str">
        <f>TRIM(Table24[[#This Row],[Product Category]])</f>
        <v>Electronics</v>
      </c>
      <c r="G2027" t="str">
        <f>UPPER('task 1'!C2025)</f>
        <v>NORTH</v>
      </c>
      <c r="H2027" t="str">
        <f t="shared" si="93"/>
        <v>ELECTRONICS</v>
      </c>
      <c r="L2027" t="str">
        <f t="shared" si="94"/>
        <v>north</v>
      </c>
      <c r="M2027" t="str">
        <f t="shared" si="95"/>
        <v>electronics</v>
      </c>
    </row>
    <row r="2028" spans="2:13">
      <c r="B2028" t="str">
        <f>TRIM(Table24[[#This Row],[Region]])</f>
        <v>South</v>
      </c>
      <c r="C2028" t="str">
        <f>TRIM(Table24[[#This Row],[Product Category]])</f>
        <v>Groceries</v>
      </c>
      <c r="G2028" t="str">
        <f>UPPER('task 1'!C2026)</f>
        <v>EAST</v>
      </c>
      <c r="H2028" t="str">
        <f t="shared" si="93"/>
        <v>GROCERIES</v>
      </c>
      <c r="L2028" t="str">
        <f t="shared" si="94"/>
        <v>east</v>
      </c>
      <c r="M2028" t="str">
        <f t="shared" si="95"/>
        <v>groceries</v>
      </c>
    </row>
    <row r="2029" spans="2:13">
      <c r="B2029" t="str">
        <f>TRIM(Table24[[#This Row],[Region]])</f>
        <v>West</v>
      </c>
      <c r="C2029" t="str">
        <f>TRIM(Table24[[#This Row],[Product Category]])</f>
        <v>Sports</v>
      </c>
      <c r="G2029" t="str">
        <f>UPPER('task 1'!C2027)</f>
        <v>NORTH</v>
      </c>
      <c r="H2029" t="str">
        <f t="shared" si="93"/>
        <v>SPORTS</v>
      </c>
      <c r="L2029" t="str">
        <f t="shared" si="94"/>
        <v>north</v>
      </c>
      <c r="M2029" t="str">
        <f t="shared" si="95"/>
        <v>sports</v>
      </c>
    </row>
    <row r="2030" spans="2:13">
      <c r="B2030" t="str">
        <f>TRIM(Table24[[#This Row],[Region]])</f>
        <v>North</v>
      </c>
      <c r="C2030" t="str">
        <f>TRIM(Table24[[#This Row],[Product Category]])</f>
        <v>Clothing</v>
      </c>
      <c r="G2030" t="str">
        <f>UPPER('task 1'!C2028)</f>
        <v>SOUTH</v>
      </c>
      <c r="H2030" t="str">
        <f t="shared" si="93"/>
        <v>CLOTHING</v>
      </c>
      <c r="L2030" t="str">
        <f t="shared" si="94"/>
        <v>south</v>
      </c>
      <c r="M2030" t="str">
        <f t="shared" si="95"/>
        <v>clothing</v>
      </c>
    </row>
    <row r="2031" spans="2:13">
      <c r="B2031" t="str">
        <f>TRIM(Table24[[#This Row],[Region]])</f>
        <v>South</v>
      </c>
      <c r="C2031" t="str">
        <f>TRIM(Table24[[#This Row],[Product Category]])</f>
        <v>Clothing</v>
      </c>
      <c r="G2031" t="str">
        <f>UPPER('task 1'!C2029)</f>
        <v>WEST</v>
      </c>
      <c r="H2031" t="str">
        <f t="shared" si="93"/>
        <v>CLOTHING</v>
      </c>
      <c r="L2031" t="str">
        <f t="shared" si="94"/>
        <v>west</v>
      </c>
      <c r="M2031" t="str">
        <f t="shared" si="95"/>
        <v>clothing</v>
      </c>
    </row>
    <row r="2032" spans="2:13">
      <c r="B2032" t="str">
        <f>TRIM(Table24[[#This Row],[Region]])</f>
        <v>West</v>
      </c>
      <c r="C2032" t="str">
        <f>TRIM(Table24[[#This Row],[Product Category]])</f>
        <v>Groceries</v>
      </c>
      <c r="G2032" t="str">
        <f>UPPER('task 1'!C2030)</f>
        <v>NORTH</v>
      </c>
      <c r="H2032" t="str">
        <f t="shared" si="93"/>
        <v>GROCERIES</v>
      </c>
      <c r="L2032" t="str">
        <f t="shared" si="94"/>
        <v>north</v>
      </c>
      <c r="M2032" t="str">
        <f t="shared" si="95"/>
        <v>groceries</v>
      </c>
    </row>
    <row r="2033" spans="2:13">
      <c r="B2033" t="str">
        <f>TRIM(Table24[[#This Row],[Region]])</f>
        <v>South</v>
      </c>
      <c r="C2033" t="str">
        <f>TRIM(Table24[[#This Row],[Product Category]])</f>
        <v>Sports</v>
      </c>
      <c r="G2033" t="str">
        <f>UPPER('task 1'!C2031)</f>
        <v>SOUTH</v>
      </c>
      <c r="H2033" t="str">
        <f t="shared" si="93"/>
        <v>SPORTS</v>
      </c>
      <c r="L2033" t="str">
        <f t="shared" si="94"/>
        <v>south</v>
      </c>
      <c r="M2033" t="str">
        <f t="shared" si="95"/>
        <v>sports</v>
      </c>
    </row>
    <row r="2034" spans="2:13">
      <c r="B2034" t="str">
        <f>TRIM(Table24[[#This Row],[Region]])</f>
        <v>North</v>
      </c>
      <c r="C2034" t="str">
        <f>TRIM(Table24[[#This Row],[Product Category]])</f>
        <v>Furniture</v>
      </c>
      <c r="G2034" t="str">
        <f>UPPER('task 1'!C2032)</f>
        <v>WEST</v>
      </c>
      <c r="H2034" t="str">
        <f t="shared" si="93"/>
        <v>FURNITURE</v>
      </c>
      <c r="L2034" t="str">
        <f t="shared" si="94"/>
        <v>west</v>
      </c>
      <c r="M2034" t="str">
        <f t="shared" si="95"/>
        <v>furniture</v>
      </c>
    </row>
    <row r="2035" spans="2:13">
      <c r="B2035" t="str">
        <f>TRIM(Table24[[#This Row],[Region]])</f>
        <v>South</v>
      </c>
      <c r="C2035" t="str">
        <f>TRIM(Table24[[#This Row],[Product Category]])</f>
        <v>Clothing</v>
      </c>
      <c r="G2035" t="str">
        <f>UPPER('task 1'!C2033)</f>
        <v>SOUTH</v>
      </c>
      <c r="H2035" t="str">
        <f t="shared" si="93"/>
        <v>CLOTHING</v>
      </c>
      <c r="L2035" t="str">
        <f t="shared" si="94"/>
        <v>south</v>
      </c>
      <c r="M2035" t="str">
        <f t="shared" si="95"/>
        <v>clothing</v>
      </c>
    </row>
    <row r="2036" spans="2:13">
      <c r="B2036" t="str">
        <f>TRIM(Table24[[#This Row],[Region]])</f>
        <v>West</v>
      </c>
      <c r="C2036" t="str">
        <f>TRIM(Table24[[#This Row],[Product Category]])</f>
        <v>Electronics</v>
      </c>
      <c r="G2036" t="str">
        <f>UPPER('task 1'!C2034)</f>
        <v>NORTH</v>
      </c>
      <c r="H2036" t="str">
        <f t="shared" si="93"/>
        <v>ELECTRONICS</v>
      </c>
      <c r="L2036" t="str">
        <f t="shared" si="94"/>
        <v>north</v>
      </c>
      <c r="M2036" t="str">
        <f t="shared" si="95"/>
        <v>electronics</v>
      </c>
    </row>
    <row r="2037" spans="2:13">
      <c r="B2037" t="str">
        <f>TRIM(Table24[[#This Row],[Region]])</f>
        <v>East</v>
      </c>
      <c r="C2037" t="str">
        <f>TRIM(Table24[[#This Row],[Product Category]])</f>
        <v>Electronics</v>
      </c>
      <c r="G2037" t="str">
        <f>UPPER('task 1'!C2035)</f>
        <v>SOUTH</v>
      </c>
      <c r="H2037" t="str">
        <f t="shared" si="93"/>
        <v>ELECTRONICS</v>
      </c>
      <c r="L2037" t="str">
        <f t="shared" si="94"/>
        <v>south</v>
      </c>
      <c r="M2037" t="str">
        <f t="shared" si="95"/>
        <v>electronics</v>
      </c>
    </row>
    <row r="2038" spans="2:13">
      <c r="B2038" t="str">
        <f>TRIM(Table24[[#This Row],[Region]])</f>
        <v>West</v>
      </c>
      <c r="C2038" t="str">
        <f>TRIM(Table24[[#This Row],[Product Category]])</f>
        <v>Sports</v>
      </c>
      <c r="G2038" t="str">
        <f>UPPER('task 1'!C2036)</f>
        <v>WEST</v>
      </c>
      <c r="H2038" t="str">
        <f t="shared" si="93"/>
        <v>SPORTS</v>
      </c>
      <c r="L2038" t="str">
        <f t="shared" si="94"/>
        <v>west</v>
      </c>
      <c r="M2038" t="str">
        <f t="shared" si="95"/>
        <v>sports</v>
      </c>
    </row>
    <row r="2039" spans="2:13">
      <c r="B2039" t="str">
        <f>TRIM(Table24[[#This Row],[Region]])</f>
        <v>North</v>
      </c>
      <c r="C2039" t="str">
        <f>TRIM(Table24[[#This Row],[Product Category]])</f>
        <v>Sports</v>
      </c>
      <c r="G2039" t="str">
        <f>UPPER('task 1'!C2037)</f>
        <v>EAST</v>
      </c>
      <c r="H2039" t="str">
        <f t="shared" si="93"/>
        <v>SPORTS</v>
      </c>
      <c r="L2039" t="str">
        <f t="shared" si="94"/>
        <v>east</v>
      </c>
      <c r="M2039" t="str">
        <f t="shared" si="95"/>
        <v>sports</v>
      </c>
    </row>
    <row r="2040" spans="2:13">
      <c r="B2040" t="str">
        <f>TRIM(Table24[[#This Row],[Region]])</f>
        <v>South</v>
      </c>
      <c r="C2040" t="str">
        <f>TRIM(Table24[[#This Row],[Product Category]])</f>
        <v>Groceries</v>
      </c>
      <c r="G2040" t="str">
        <f>UPPER('task 1'!C2038)</f>
        <v>WEST</v>
      </c>
      <c r="H2040" t="str">
        <f t="shared" si="93"/>
        <v>GROCERIES</v>
      </c>
      <c r="L2040" t="str">
        <f t="shared" si="94"/>
        <v>west</v>
      </c>
      <c r="M2040" t="str">
        <f t="shared" si="95"/>
        <v>groceries</v>
      </c>
    </row>
    <row r="2041" spans="2:13">
      <c r="B2041" t="str">
        <f>TRIM(Table24[[#This Row],[Region]])</f>
        <v>North</v>
      </c>
      <c r="C2041" t="str">
        <f>TRIM(Table24[[#This Row],[Product Category]])</f>
        <v>Groceries</v>
      </c>
      <c r="G2041" t="str">
        <f>UPPER('task 1'!C2039)</f>
        <v>NORTH</v>
      </c>
      <c r="H2041" t="str">
        <f t="shared" si="93"/>
        <v>GROCERIES</v>
      </c>
      <c r="L2041" t="str">
        <f t="shared" si="94"/>
        <v>north</v>
      </c>
      <c r="M2041" t="str">
        <f t="shared" si="95"/>
        <v>groceries</v>
      </c>
    </row>
    <row r="2042" spans="2:13">
      <c r="B2042" t="str">
        <f>TRIM(Table24[[#This Row],[Region]])</f>
        <v>South</v>
      </c>
      <c r="C2042" t="str">
        <f>TRIM(Table24[[#This Row],[Product Category]])</f>
        <v>Sports</v>
      </c>
      <c r="G2042" t="str">
        <f>UPPER('task 1'!C2040)</f>
        <v>SOUTH</v>
      </c>
      <c r="H2042" t="str">
        <f t="shared" si="93"/>
        <v>SPORTS</v>
      </c>
      <c r="L2042" t="str">
        <f t="shared" si="94"/>
        <v>south</v>
      </c>
      <c r="M2042" t="str">
        <f t="shared" si="95"/>
        <v>sports</v>
      </c>
    </row>
    <row r="2043" spans="2:13">
      <c r="B2043" t="str">
        <f>TRIM(Table24[[#This Row],[Region]])</f>
        <v>West</v>
      </c>
      <c r="C2043" t="str">
        <f>TRIM(Table24[[#This Row],[Product Category]])</f>
        <v>Electronics</v>
      </c>
      <c r="G2043" t="str">
        <f>UPPER('task 1'!C2041)</f>
        <v>NORTH</v>
      </c>
      <c r="H2043" t="str">
        <f t="shared" si="93"/>
        <v>ELECTRONICS</v>
      </c>
      <c r="L2043" t="str">
        <f t="shared" si="94"/>
        <v>north</v>
      </c>
      <c r="M2043" t="str">
        <f t="shared" si="95"/>
        <v>electronics</v>
      </c>
    </row>
    <row r="2044" spans="2:13">
      <c r="B2044" t="str">
        <f>TRIM(Table24[[#This Row],[Region]])</f>
        <v>South</v>
      </c>
      <c r="C2044" t="str">
        <f>TRIM(Table24[[#This Row],[Product Category]])</f>
        <v>Furniture</v>
      </c>
      <c r="G2044" t="str">
        <f>UPPER('task 1'!C2042)</f>
        <v>SOUTH</v>
      </c>
      <c r="H2044" t="str">
        <f t="shared" si="93"/>
        <v>FURNITURE</v>
      </c>
      <c r="L2044" t="str">
        <f t="shared" si="94"/>
        <v>south</v>
      </c>
      <c r="M2044" t="str">
        <f t="shared" si="95"/>
        <v>furniture</v>
      </c>
    </row>
    <row r="2045" spans="2:13">
      <c r="B2045" t="str">
        <f>TRIM(Table24[[#This Row],[Region]])</f>
        <v>South</v>
      </c>
      <c r="C2045" t="str">
        <f>TRIM(Table24[[#This Row],[Product Category]])</f>
        <v>Groceries</v>
      </c>
      <c r="G2045" t="str">
        <f>UPPER('task 1'!C2043)</f>
        <v>WEST</v>
      </c>
      <c r="H2045" t="str">
        <f t="shared" si="93"/>
        <v>GROCERIES</v>
      </c>
      <c r="L2045" t="str">
        <f t="shared" si="94"/>
        <v>west</v>
      </c>
      <c r="M2045" t="str">
        <f t="shared" si="95"/>
        <v>groceries</v>
      </c>
    </row>
    <row r="2046" spans="2:13">
      <c r="B2046" t="str">
        <f>TRIM(Table24[[#This Row],[Region]])</f>
        <v>West</v>
      </c>
      <c r="C2046" t="str">
        <f>TRIM(Table24[[#This Row],[Product Category]])</f>
        <v>Electronics</v>
      </c>
      <c r="G2046" t="str">
        <f>UPPER('task 1'!C2044)</f>
        <v>SOUTH</v>
      </c>
      <c r="H2046" t="str">
        <f t="shared" si="93"/>
        <v>ELECTRONICS</v>
      </c>
      <c r="L2046" t="str">
        <f t="shared" si="94"/>
        <v>south</v>
      </c>
      <c r="M2046" t="str">
        <f t="shared" si="95"/>
        <v>electronics</v>
      </c>
    </row>
    <row r="2047" spans="2:13">
      <c r="B2047" t="str">
        <f>TRIM(Table24[[#This Row],[Region]])</f>
        <v>North</v>
      </c>
      <c r="C2047" t="str">
        <f>TRIM(Table24[[#This Row],[Product Category]])</f>
        <v>Sports</v>
      </c>
      <c r="G2047" t="str">
        <f>UPPER('task 1'!C2045)</f>
        <v>SOUTH</v>
      </c>
      <c r="H2047" t="str">
        <f t="shared" si="93"/>
        <v>SPORTS</v>
      </c>
      <c r="L2047" t="str">
        <f t="shared" si="94"/>
        <v>south</v>
      </c>
      <c r="M2047" t="str">
        <f t="shared" si="95"/>
        <v>sports</v>
      </c>
    </row>
    <row r="2048" spans="2:13">
      <c r="B2048" t="str">
        <f>TRIM(Table24[[#This Row],[Region]])</f>
        <v>West</v>
      </c>
      <c r="C2048" t="str">
        <f>TRIM(Table24[[#This Row],[Product Category]])</f>
        <v>Sports</v>
      </c>
      <c r="G2048" t="str">
        <f>UPPER('task 1'!C2046)</f>
        <v>WEST</v>
      </c>
      <c r="H2048" t="str">
        <f t="shared" si="93"/>
        <v>SPORTS</v>
      </c>
      <c r="L2048" t="str">
        <f t="shared" si="94"/>
        <v>west</v>
      </c>
      <c r="M2048" t="str">
        <f t="shared" si="95"/>
        <v>sports</v>
      </c>
    </row>
    <row r="2049" spans="2:13">
      <c r="B2049" t="str">
        <f>TRIM(Table24[[#This Row],[Region]])</f>
        <v>East</v>
      </c>
      <c r="C2049" t="str">
        <f>TRIM(Table24[[#This Row],[Product Category]])</f>
        <v>Groceries</v>
      </c>
      <c r="G2049" t="str">
        <f>UPPER('task 1'!C2047)</f>
        <v>NORTH</v>
      </c>
      <c r="H2049" t="str">
        <f t="shared" si="93"/>
        <v>GROCERIES</v>
      </c>
      <c r="L2049" t="str">
        <f t="shared" si="94"/>
        <v>north</v>
      </c>
      <c r="M2049" t="str">
        <f t="shared" si="95"/>
        <v>groceries</v>
      </c>
    </row>
    <row r="2050" spans="2:13">
      <c r="B2050" t="str">
        <f>TRIM(Table24[[#This Row],[Region]])</f>
        <v>West</v>
      </c>
      <c r="C2050" t="str">
        <f>TRIM(Table24[[#This Row],[Product Category]])</f>
        <v>Clothing</v>
      </c>
      <c r="G2050" t="str">
        <f>UPPER('task 1'!C2048)</f>
        <v>WEST</v>
      </c>
      <c r="H2050" t="str">
        <f t="shared" si="93"/>
        <v>CLOTHING</v>
      </c>
      <c r="L2050" t="str">
        <f t="shared" si="94"/>
        <v>west</v>
      </c>
      <c r="M2050" t="str">
        <f t="shared" si="95"/>
        <v>clothing</v>
      </c>
    </row>
    <row r="2051" spans="2:13">
      <c r="B2051" t="str">
        <f>TRIM(Table24[[#This Row],[Region]])</f>
        <v>West</v>
      </c>
      <c r="C2051" t="str">
        <f>TRIM(Table24[[#This Row],[Product Category]])</f>
        <v>Clothing</v>
      </c>
      <c r="G2051" t="str">
        <f>UPPER('task 1'!C2049)</f>
        <v>EAST</v>
      </c>
      <c r="H2051" t="str">
        <f t="shared" si="93"/>
        <v>CLOTHING</v>
      </c>
      <c r="L2051" t="str">
        <f t="shared" si="94"/>
        <v>east</v>
      </c>
      <c r="M2051" t="str">
        <f t="shared" si="95"/>
        <v>clothing</v>
      </c>
    </row>
    <row r="2052" spans="2:13">
      <c r="B2052" t="str">
        <f>TRIM(Table24[[#This Row],[Region]])</f>
        <v>East</v>
      </c>
      <c r="C2052" t="str">
        <f>TRIM(Table24[[#This Row],[Product Category]])</f>
        <v>Clothing</v>
      </c>
      <c r="G2052" t="str">
        <f>UPPER('task 1'!C2050)</f>
        <v>WEST</v>
      </c>
      <c r="H2052" t="str">
        <f t="shared" si="93"/>
        <v>CLOTHING</v>
      </c>
      <c r="L2052" t="str">
        <f t="shared" si="94"/>
        <v>west</v>
      </c>
      <c r="M2052" t="str">
        <f t="shared" si="95"/>
        <v>clothing</v>
      </c>
    </row>
    <row r="2053" spans="2:13">
      <c r="B2053" t="str">
        <f>TRIM(Table24[[#This Row],[Region]])</f>
        <v>South</v>
      </c>
      <c r="C2053" t="str">
        <f>TRIM(Table24[[#This Row],[Product Category]])</f>
        <v>Clothing</v>
      </c>
      <c r="G2053" t="str">
        <f>UPPER('task 1'!C2051)</f>
        <v>WEST</v>
      </c>
      <c r="H2053" t="str">
        <f t="shared" ref="H2053:H2116" si="96">UPPER(C2053)</f>
        <v>CLOTHING</v>
      </c>
      <c r="L2053" t="str">
        <f t="shared" ref="L2053:L2116" si="97">LOWER(G2053)</f>
        <v>west</v>
      </c>
      <c r="M2053" t="str">
        <f t="shared" ref="M2053:M2116" si="98">LOWER(H2053)</f>
        <v>clothing</v>
      </c>
    </row>
    <row r="2054" spans="2:13">
      <c r="B2054" t="str">
        <f>TRIM(Table24[[#This Row],[Region]])</f>
        <v>South</v>
      </c>
      <c r="C2054" t="str">
        <f>TRIM(Table24[[#This Row],[Product Category]])</f>
        <v>Sports</v>
      </c>
      <c r="G2054" t="str">
        <f>UPPER('task 1'!C2052)</f>
        <v>EAST</v>
      </c>
      <c r="H2054" t="str">
        <f t="shared" si="96"/>
        <v>SPORTS</v>
      </c>
      <c r="L2054" t="str">
        <f t="shared" si="97"/>
        <v>east</v>
      </c>
      <c r="M2054" t="str">
        <f t="shared" si="98"/>
        <v>sports</v>
      </c>
    </row>
    <row r="2055" spans="2:13">
      <c r="B2055" t="str">
        <f>TRIM(Table24[[#This Row],[Region]])</f>
        <v>East</v>
      </c>
      <c r="C2055" t="str">
        <f>TRIM(Table24[[#This Row],[Product Category]])</f>
        <v>Clothing</v>
      </c>
      <c r="G2055" t="str">
        <f>UPPER('task 1'!C2053)</f>
        <v>SOUTH</v>
      </c>
      <c r="H2055" t="str">
        <f t="shared" si="96"/>
        <v>CLOTHING</v>
      </c>
      <c r="L2055" t="str">
        <f t="shared" si="97"/>
        <v>south</v>
      </c>
      <c r="M2055" t="str">
        <f t="shared" si="98"/>
        <v>clothing</v>
      </c>
    </row>
    <row r="2056" spans="2:13">
      <c r="B2056" t="str">
        <f>TRIM(Table24[[#This Row],[Region]])</f>
        <v>South</v>
      </c>
      <c r="C2056" t="str">
        <f>TRIM(Table24[[#This Row],[Product Category]])</f>
        <v>Groceries</v>
      </c>
      <c r="G2056" t="str">
        <f>UPPER('task 1'!C2054)</f>
        <v>SOUTH</v>
      </c>
      <c r="H2056" t="str">
        <f t="shared" si="96"/>
        <v>GROCERIES</v>
      </c>
      <c r="L2056" t="str">
        <f t="shared" si="97"/>
        <v>south</v>
      </c>
      <c r="M2056" t="str">
        <f t="shared" si="98"/>
        <v>groceries</v>
      </c>
    </row>
    <row r="2057" spans="2:13">
      <c r="B2057" t="str">
        <f>TRIM(Table24[[#This Row],[Region]])</f>
        <v>West</v>
      </c>
      <c r="C2057" t="str">
        <f>TRIM(Table24[[#This Row],[Product Category]])</f>
        <v>Furniture</v>
      </c>
      <c r="G2057" t="str">
        <f>UPPER('task 1'!C2055)</f>
        <v>EAST</v>
      </c>
      <c r="H2057" t="str">
        <f t="shared" si="96"/>
        <v>FURNITURE</v>
      </c>
      <c r="L2057" t="str">
        <f t="shared" si="97"/>
        <v>east</v>
      </c>
      <c r="M2057" t="str">
        <f t="shared" si="98"/>
        <v>furniture</v>
      </c>
    </row>
    <row r="2058" spans="2:13">
      <c r="B2058" t="str">
        <f>TRIM(Table24[[#This Row],[Region]])</f>
        <v>West</v>
      </c>
      <c r="C2058" t="str">
        <f>TRIM(Table24[[#This Row],[Product Category]])</f>
        <v>Clothing</v>
      </c>
      <c r="G2058" t="str">
        <f>UPPER('task 1'!C2056)</f>
        <v>SOUTH</v>
      </c>
      <c r="H2058" t="str">
        <f t="shared" si="96"/>
        <v>CLOTHING</v>
      </c>
      <c r="L2058" t="str">
        <f t="shared" si="97"/>
        <v>south</v>
      </c>
      <c r="M2058" t="str">
        <f t="shared" si="98"/>
        <v>clothing</v>
      </c>
    </row>
    <row r="2059" spans="2:13">
      <c r="B2059" t="str">
        <f>TRIM(Table24[[#This Row],[Region]])</f>
        <v>North</v>
      </c>
      <c r="C2059" t="str">
        <f>TRIM(Table24[[#This Row],[Product Category]])</f>
        <v>Clothing</v>
      </c>
      <c r="G2059" t="str">
        <f>UPPER('task 1'!C2057)</f>
        <v>WEST</v>
      </c>
      <c r="H2059" t="str">
        <f t="shared" si="96"/>
        <v>CLOTHING</v>
      </c>
      <c r="L2059" t="str">
        <f t="shared" si="97"/>
        <v>west</v>
      </c>
      <c r="M2059" t="str">
        <f t="shared" si="98"/>
        <v>clothing</v>
      </c>
    </row>
    <row r="2060" spans="2:13">
      <c r="B2060" t="str">
        <f>TRIM(Table24[[#This Row],[Region]])</f>
        <v>East</v>
      </c>
      <c r="C2060" t="str">
        <f>TRIM(Table24[[#This Row],[Product Category]])</f>
        <v>Electronics</v>
      </c>
      <c r="G2060" t="str">
        <f>UPPER('task 1'!C2058)</f>
        <v>WEST</v>
      </c>
      <c r="H2060" t="str">
        <f t="shared" si="96"/>
        <v>ELECTRONICS</v>
      </c>
      <c r="L2060" t="str">
        <f t="shared" si="97"/>
        <v>west</v>
      </c>
      <c r="M2060" t="str">
        <f t="shared" si="98"/>
        <v>electronics</v>
      </c>
    </row>
    <row r="2061" spans="2:13">
      <c r="B2061" t="str">
        <f>TRIM(Table24[[#This Row],[Region]])</f>
        <v>West</v>
      </c>
      <c r="C2061" t="str">
        <f>TRIM(Table24[[#This Row],[Product Category]])</f>
        <v>Furniture</v>
      </c>
      <c r="G2061" t="str">
        <f>UPPER('task 1'!C2059)</f>
        <v>NORTH</v>
      </c>
      <c r="H2061" t="str">
        <f t="shared" si="96"/>
        <v>FURNITURE</v>
      </c>
      <c r="L2061" t="str">
        <f t="shared" si="97"/>
        <v>north</v>
      </c>
      <c r="M2061" t="str">
        <f t="shared" si="98"/>
        <v>furniture</v>
      </c>
    </row>
    <row r="2062" spans="2:13">
      <c r="B2062" t="str">
        <f>TRIM(Table24[[#This Row],[Region]])</f>
        <v>West</v>
      </c>
      <c r="C2062" t="str">
        <f>TRIM(Table24[[#This Row],[Product Category]])</f>
        <v>Electronics</v>
      </c>
      <c r="G2062" t="str">
        <f>UPPER('task 1'!C2060)</f>
        <v>EAST</v>
      </c>
      <c r="H2062" t="str">
        <f t="shared" si="96"/>
        <v>ELECTRONICS</v>
      </c>
      <c r="L2062" t="str">
        <f t="shared" si="97"/>
        <v>east</v>
      </c>
      <c r="M2062" t="str">
        <f t="shared" si="98"/>
        <v>electronics</v>
      </c>
    </row>
    <row r="2063" spans="2:13">
      <c r="B2063" t="str">
        <f>TRIM(Table24[[#This Row],[Region]])</f>
        <v>East</v>
      </c>
      <c r="C2063" t="str">
        <f>TRIM(Table24[[#This Row],[Product Category]])</f>
        <v>Clothing</v>
      </c>
      <c r="G2063" t="str">
        <f>UPPER('task 1'!C2061)</f>
        <v>WEST</v>
      </c>
      <c r="H2063" t="str">
        <f t="shared" si="96"/>
        <v>CLOTHING</v>
      </c>
      <c r="L2063" t="str">
        <f t="shared" si="97"/>
        <v>west</v>
      </c>
      <c r="M2063" t="str">
        <f t="shared" si="98"/>
        <v>clothing</v>
      </c>
    </row>
    <row r="2064" spans="2:13">
      <c r="B2064" t="str">
        <f>TRIM(Table24[[#This Row],[Region]])</f>
        <v>North</v>
      </c>
      <c r="C2064" t="str">
        <f>TRIM(Table24[[#This Row],[Product Category]])</f>
        <v>Clothing</v>
      </c>
      <c r="G2064" t="str">
        <f>UPPER('task 1'!C2062)</f>
        <v>WEST</v>
      </c>
      <c r="H2064" t="str">
        <f t="shared" si="96"/>
        <v>CLOTHING</v>
      </c>
      <c r="L2064" t="str">
        <f t="shared" si="97"/>
        <v>west</v>
      </c>
      <c r="M2064" t="str">
        <f t="shared" si="98"/>
        <v>clothing</v>
      </c>
    </row>
    <row r="2065" spans="2:13">
      <c r="B2065" t="str">
        <f>TRIM(Table24[[#This Row],[Region]])</f>
        <v>North</v>
      </c>
      <c r="C2065" t="str">
        <f>TRIM(Table24[[#This Row],[Product Category]])</f>
        <v>Furniture</v>
      </c>
      <c r="G2065" t="str">
        <f>UPPER('task 1'!C2063)</f>
        <v>EAST</v>
      </c>
      <c r="H2065" t="str">
        <f t="shared" si="96"/>
        <v>FURNITURE</v>
      </c>
      <c r="L2065" t="str">
        <f t="shared" si="97"/>
        <v>east</v>
      </c>
      <c r="M2065" t="str">
        <f t="shared" si="98"/>
        <v>furniture</v>
      </c>
    </row>
    <row r="2066" spans="2:13">
      <c r="B2066" t="str">
        <f>TRIM(Table24[[#This Row],[Region]])</f>
        <v>North</v>
      </c>
      <c r="C2066" t="str">
        <f>TRIM(Table24[[#This Row],[Product Category]])</f>
        <v>Furniture</v>
      </c>
      <c r="G2066" t="str">
        <f>UPPER('task 1'!C2064)</f>
        <v>NORTH</v>
      </c>
      <c r="H2066" t="str">
        <f t="shared" si="96"/>
        <v>FURNITURE</v>
      </c>
      <c r="L2066" t="str">
        <f t="shared" si="97"/>
        <v>north</v>
      </c>
      <c r="M2066" t="str">
        <f t="shared" si="98"/>
        <v>furniture</v>
      </c>
    </row>
    <row r="2067" spans="2:13">
      <c r="B2067" t="str">
        <f>TRIM(Table24[[#This Row],[Region]])</f>
        <v>East</v>
      </c>
      <c r="C2067" t="str">
        <f>TRIM(Table24[[#This Row],[Product Category]])</f>
        <v>Furniture</v>
      </c>
      <c r="G2067" t="str">
        <f>UPPER('task 1'!C2065)</f>
        <v>NORTH</v>
      </c>
      <c r="H2067" t="str">
        <f t="shared" si="96"/>
        <v>FURNITURE</v>
      </c>
      <c r="L2067" t="str">
        <f t="shared" si="97"/>
        <v>north</v>
      </c>
      <c r="M2067" t="str">
        <f t="shared" si="98"/>
        <v>furniture</v>
      </c>
    </row>
    <row r="2068" spans="2:13">
      <c r="B2068" t="str">
        <f>TRIM(Table24[[#This Row],[Region]])</f>
        <v>South</v>
      </c>
      <c r="C2068" t="str">
        <f>TRIM(Table24[[#This Row],[Product Category]])</f>
        <v>Clothing</v>
      </c>
      <c r="G2068" t="str">
        <f>UPPER('task 1'!C2066)</f>
        <v>NORTH</v>
      </c>
      <c r="H2068" t="str">
        <f t="shared" si="96"/>
        <v>CLOTHING</v>
      </c>
      <c r="L2068" t="str">
        <f t="shared" si="97"/>
        <v>north</v>
      </c>
      <c r="M2068" t="str">
        <f t="shared" si="98"/>
        <v>clothing</v>
      </c>
    </row>
    <row r="2069" spans="2:13">
      <c r="B2069" t="str">
        <f>TRIM(Table24[[#This Row],[Region]])</f>
        <v>East</v>
      </c>
      <c r="C2069" t="str">
        <f>TRIM(Table24[[#This Row],[Product Category]])</f>
        <v>Furniture</v>
      </c>
      <c r="G2069" t="str">
        <f>UPPER('task 1'!C2067)</f>
        <v>EAST</v>
      </c>
      <c r="H2069" t="str">
        <f t="shared" si="96"/>
        <v>FURNITURE</v>
      </c>
      <c r="L2069" t="str">
        <f t="shared" si="97"/>
        <v>east</v>
      </c>
      <c r="M2069" t="str">
        <f t="shared" si="98"/>
        <v>furniture</v>
      </c>
    </row>
    <row r="2070" spans="2:13">
      <c r="B2070" t="str">
        <f>TRIM(Table24[[#This Row],[Region]])</f>
        <v>North</v>
      </c>
      <c r="C2070" t="str">
        <f>TRIM(Table24[[#This Row],[Product Category]])</f>
        <v>Furniture</v>
      </c>
      <c r="G2070" t="str">
        <f>UPPER('task 1'!C2068)</f>
        <v>SOUTH</v>
      </c>
      <c r="H2070" t="str">
        <f t="shared" si="96"/>
        <v>FURNITURE</v>
      </c>
      <c r="L2070" t="str">
        <f t="shared" si="97"/>
        <v>south</v>
      </c>
      <c r="M2070" t="str">
        <f t="shared" si="98"/>
        <v>furniture</v>
      </c>
    </row>
    <row r="2071" spans="2:13">
      <c r="B2071" t="str">
        <f>TRIM(Table24[[#This Row],[Region]])</f>
        <v>North</v>
      </c>
      <c r="C2071" t="str">
        <f>TRIM(Table24[[#This Row],[Product Category]])</f>
        <v>Electronics</v>
      </c>
      <c r="G2071" t="str">
        <f>UPPER('task 1'!C2069)</f>
        <v>EAST</v>
      </c>
      <c r="H2071" t="str">
        <f t="shared" si="96"/>
        <v>ELECTRONICS</v>
      </c>
      <c r="L2071" t="str">
        <f t="shared" si="97"/>
        <v>east</v>
      </c>
      <c r="M2071" t="str">
        <f t="shared" si="98"/>
        <v>electronics</v>
      </c>
    </row>
    <row r="2072" spans="2:13">
      <c r="B2072" t="str">
        <f>TRIM(Table24[[#This Row],[Region]])</f>
        <v>East</v>
      </c>
      <c r="C2072" t="str">
        <f>TRIM(Table24[[#This Row],[Product Category]])</f>
        <v>Groceries</v>
      </c>
      <c r="G2072" t="str">
        <f>UPPER('task 1'!C2070)</f>
        <v>NORTH</v>
      </c>
      <c r="H2072" t="str">
        <f t="shared" si="96"/>
        <v>GROCERIES</v>
      </c>
      <c r="L2072" t="str">
        <f t="shared" si="97"/>
        <v>north</v>
      </c>
      <c r="M2072" t="str">
        <f t="shared" si="98"/>
        <v>groceries</v>
      </c>
    </row>
    <row r="2073" spans="2:13">
      <c r="B2073" t="str">
        <f>TRIM(Table24[[#This Row],[Region]])</f>
        <v>East</v>
      </c>
      <c r="C2073" t="str">
        <f>TRIM(Table24[[#This Row],[Product Category]])</f>
        <v>Furniture</v>
      </c>
      <c r="G2073" t="str">
        <f>UPPER('task 1'!C2071)</f>
        <v>NORTH</v>
      </c>
      <c r="H2073" t="str">
        <f t="shared" si="96"/>
        <v>FURNITURE</v>
      </c>
      <c r="L2073" t="str">
        <f t="shared" si="97"/>
        <v>north</v>
      </c>
      <c r="M2073" t="str">
        <f t="shared" si="98"/>
        <v>furniture</v>
      </c>
    </row>
    <row r="2074" spans="2:13">
      <c r="B2074" t="str">
        <f>TRIM(Table24[[#This Row],[Region]])</f>
        <v>West</v>
      </c>
      <c r="C2074" t="str">
        <f>TRIM(Table24[[#This Row],[Product Category]])</f>
        <v>Furniture</v>
      </c>
      <c r="G2074" t="str">
        <f>UPPER('task 1'!C2072)</f>
        <v>EAST</v>
      </c>
      <c r="H2074" t="str">
        <f t="shared" si="96"/>
        <v>FURNITURE</v>
      </c>
      <c r="L2074" t="str">
        <f t="shared" si="97"/>
        <v>east</v>
      </c>
      <c r="M2074" t="str">
        <f t="shared" si="98"/>
        <v>furniture</v>
      </c>
    </row>
    <row r="2075" spans="2:13">
      <c r="B2075" t="str">
        <f>TRIM(Table24[[#This Row],[Region]])</f>
        <v>South</v>
      </c>
      <c r="C2075" t="str">
        <f>TRIM(Table24[[#This Row],[Product Category]])</f>
        <v>Clothing</v>
      </c>
      <c r="G2075" t="str">
        <f>UPPER('task 1'!C2073)</f>
        <v>EAST</v>
      </c>
      <c r="H2075" t="str">
        <f t="shared" si="96"/>
        <v>CLOTHING</v>
      </c>
      <c r="L2075" t="str">
        <f t="shared" si="97"/>
        <v>east</v>
      </c>
      <c r="M2075" t="str">
        <f t="shared" si="98"/>
        <v>clothing</v>
      </c>
    </row>
    <row r="2076" spans="2:13">
      <c r="B2076" t="str">
        <f>TRIM(Table24[[#This Row],[Region]])</f>
        <v>South</v>
      </c>
      <c r="C2076" t="str">
        <f>TRIM(Table24[[#This Row],[Product Category]])</f>
        <v>Sports</v>
      </c>
      <c r="G2076" t="str">
        <f>UPPER('task 1'!C2074)</f>
        <v>WEST</v>
      </c>
      <c r="H2076" t="str">
        <f t="shared" si="96"/>
        <v>SPORTS</v>
      </c>
      <c r="L2076" t="str">
        <f t="shared" si="97"/>
        <v>west</v>
      </c>
      <c r="M2076" t="str">
        <f t="shared" si="98"/>
        <v>sports</v>
      </c>
    </row>
    <row r="2077" spans="2:13">
      <c r="B2077" t="str">
        <f>TRIM(Table24[[#This Row],[Region]])</f>
        <v>East</v>
      </c>
      <c r="C2077" t="str">
        <f>TRIM(Table24[[#This Row],[Product Category]])</f>
        <v>Furniture</v>
      </c>
      <c r="G2077" t="str">
        <f>UPPER('task 1'!C2075)</f>
        <v>SOUTH</v>
      </c>
      <c r="H2077" t="str">
        <f t="shared" si="96"/>
        <v>FURNITURE</v>
      </c>
      <c r="L2077" t="str">
        <f t="shared" si="97"/>
        <v>south</v>
      </c>
      <c r="M2077" t="str">
        <f t="shared" si="98"/>
        <v>furniture</v>
      </c>
    </row>
    <row r="2078" spans="2:13">
      <c r="B2078" t="str">
        <f>TRIM(Table24[[#This Row],[Region]])</f>
        <v>East</v>
      </c>
      <c r="C2078" t="str">
        <f>TRIM(Table24[[#This Row],[Product Category]])</f>
        <v>Groceries</v>
      </c>
      <c r="G2078" t="str">
        <f>UPPER('task 1'!C2076)</f>
        <v>SOUTH</v>
      </c>
      <c r="H2078" t="str">
        <f t="shared" si="96"/>
        <v>GROCERIES</v>
      </c>
      <c r="L2078" t="str">
        <f t="shared" si="97"/>
        <v>south</v>
      </c>
      <c r="M2078" t="str">
        <f t="shared" si="98"/>
        <v>groceries</v>
      </c>
    </row>
    <row r="2079" spans="2:13">
      <c r="B2079" t="str">
        <f>TRIM(Table24[[#This Row],[Region]])</f>
        <v>South</v>
      </c>
      <c r="C2079" t="str">
        <f>TRIM(Table24[[#This Row],[Product Category]])</f>
        <v>Clothing</v>
      </c>
      <c r="G2079" t="str">
        <f>UPPER('task 1'!C2077)</f>
        <v>EAST</v>
      </c>
      <c r="H2079" t="str">
        <f t="shared" si="96"/>
        <v>CLOTHING</v>
      </c>
      <c r="L2079" t="str">
        <f t="shared" si="97"/>
        <v>east</v>
      </c>
      <c r="M2079" t="str">
        <f t="shared" si="98"/>
        <v>clothing</v>
      </c>
    </row>
    <row r="2080" spans="2:13">
      <c r="B2080" t="str">
        <f>TRIM(Table24[[#This Row],[Region]])</f>
        <v>West</v>
      </c>
      <c r="C2080" t="str">
        <f>TRIM(Table24[[#This Row],[Product Category]])</f>
        <v>Sports</v>
      </c>
      <c r="G2080" t="str">
        <f>UPPER('task 1'!C2078)</f>
        <v>EAST</v>
      </c>
      <c r="H2080" t="str">
        <f t="shared" si="96"/>
        <v>SPORTS</v>
      </c>
      <c r="L2080" t="str">
        <f t="shared" si="97"/>
        <v>east</v>
      </c>
      <c r="M2080" t="str">
        <f t="shared" si="98"/>
        <v>sports</v>
      </c>
    </row>
    <row r="2081" spans="2:13">
      <c r="B2081" t="str">
        <f>TRIM(Table24[[#This Row],[Region]])</f>
        <v>East</v>
      </c>
      <c r="C2081" t="str">
        <f>TRIM(Table24[[#This Row],[Product Category]])</f>
        <v>Sports</v>
      </c>
      <c r="G2081" t="str">
        <f>UPPER('task 1'!C2079)</f>
        <v>SOUTH</v>
      </c>
      <c r="H2081" t="str">
        <f t="shared" si="96"/>
        <v>SPORTS</v>
      </c>
      <c r="L2081" t="str">
        <f t="shared" si="97"/>
        <v>south</v>
      </c>
      <c r="M2081" t="str">
        <f t="shared" si="98"/>
        <v>sports</v>
      </c>
    </row>
    <row r="2082" spans="2:13">
      <c r="B2082" t="str">
        <f>TRIM(Table24[[#This Row],[Region]])</f>
        <v>South</v>
      </c>
      <c r="C2082" t="str">
        <f>TRIM(Table24[[#This Row],[Product Category]])</f>
        <v>Groceries</v>
      </c>
      <c r="G2082" t="str">
        <f>UPPER('task 1'!C2080)</f>
        <v>WEST</v>
      </c>
      <c r="H2082" t="str">
        <f t="shared" si="96"/>
        <v>GROCERIES</v>
      </c>
      <c r="L2082" t="str">
        <f t="shared" si="97"/>
        <v>west</v>
      </c>
      <c r="M2082" t="str">
        <f t="shared" si="98"/>
        <v>groceries</v>
      </c>
    </row>
    <row r="2083" spans="2:13">
      <c r="B2083" t="str">
        <f>TRIM(Table24[[#This Row],[Region]])</f>
        <v>East</v>
      </c>
      <c r="C2083" t="str">
        <f>TRIM(Table24[[#This Row],[Product Category]])</f>
        <v>Sports</v>
      </c>
      <c r="G2083" t="str">
        <f>UPPER('task 1'!C2081)</f>
        <v>EAST</v>
      </c>
      <c r="H2083" t="str">
        <f t="shared" si="96"/>
        <v>SPORTS</v>
      </c>
      <c r="L2083" t="str">
        <f t="shared" si="97"/>
        <v>east</v>
      </c>
      <c r="M2083" t="str">
        <f t="shared" si="98"/>
        <v>sports</v>
      </c>
    </row>
    <row r="2084" spans="2:13">
      <c r="B2084" t="str">
        <f>TRIM(Table24[[#This Row],[Region]])</f>
        <v>West</v>
      </c>
      <c r="C2084" t="str">
        <f>TRIM(Table24[[#This Row],[Product Category]])</f>
        <v>Clothing</v>
      </c>
      <c r="G2084" t="str">
        <f>UPPER('task 1'!C2082)</f>
        <v>SOUTH</v>
      </c>
      <c r="H2084" t="str">
        <f t="shared" si="96"/>
        <v>CLOTHING</v>
      </c>
      <c r="L2084" t="str">
        <f t="shared" si="97"/>
        <v>south</v>
      </c>
      <c r="M2084" t="str">
        <f t="shared" si="98"/>
        <v>clothing</v>
      </c>
    </row>
    <row r="2085" spans="2:13">
      <c r="B2085" t="str">
        <f>TRIM(Table24[[#This Row],[Region]])</f>
        <v>West</v>
      </c>
      <c r="C2085" t="str">
        <f>TRIM(Table24[[#This Row],[Product Category]])</f>
        <v>Furniture</v>
      </c>
      <c r="G2085" t="str">
        <f>UPPER('task 1'!C2083)</f>
        <v>EAST</v>
      </c>
      <c r="H2085" t="str">
        <f t="shared" si="96"/>
        <v>FURNITURE</v>
      </c>
      <c r="L2085" t="str">
        <f t="shared" si="97"/>
        <v>east</v>
      </c>
      <c r="M2085" t="str">
        <f t="shared" si="98"/>
        <v>furniture</v>
      </c>
    </row>
    <row r="2086" spans="2:13">
      <c r="B2086" t="str">
        <f>TRIM(Table24[[#This Row],[Region]])</f>
        <v>East</v>
      </c>
      <c r="C2086" t="str">
        <f>TRIM(Table24[[#This Row],[Product Category]])</f>
        <v>Sports</v>
      </c>
      <c r="G2086" t="str">
        <f>UPPER('task 1'!C2084)</f>
        <v>WEST</v>
      </c>
      <c r="H2086" t="str">
        <f t="shared" si="96"/>
        <v>SPORTS</v>
      </c>
      <c r="L2086" t="str">
        <f t="shared" si="97"/>
        <v>west</v>
      </c>
      <c r="M2086" t="str">
        <f t="shared" si="98"/>
        <v>sports</v>
      </c>
    </row>
    <row r="2087" spans="2:13">
      <c r="B2087" t="str">
        <f>TRIM(Table24[[#This Row],[Region]])</f>
        <v>West</v>
      </c>
      <c r="C2087" t="str">
        <f>TRIM(Table24[[#This Row],[Product Category]])</f>
        <v>Clothing</v>
      </c>
      <c r="G2087" t="str">
        <f>UPPER('task 1'!C2085)</f>
        <v>WEST</v>
      </c>
      <c r="H2087" t="str">
        <f t="shared" si="96"/>
        <v>CLOTHING</v>
      </c>
      <c r="L2087" t="str">
        <f t="shared" si="97"/>
        <v>west</v>
      </c>
      <c r="M2087" t="str">
        <f t="shared" si="98"/>
        <v>clothing</v>
      </c>
    </row>
    <row r="2088" spans="2:13">
      <c r="B2088" t="str">
        <f>TRIM(Table24[[#This Row],[Region]])</f>
        <v>West</v>
      </c>
      <c r="C2088" t="str">
        <f>TRIM(Table24[[#This Row],[Product Category]])</f>
        <v>Sports</v>
      </c>
      <c r="G2088" t="str">
        <f>UPPER('task 1'!C2086)</f>
        <v>EAST</v>
      </c>
      <c r="H2088" t="str">
        <f t="shared" si="96"/>
        <v>SPORTS</v>
      </c>
      <c r="L2088" t="str">
        <f t="shared" si="97"/>
        <v>east</v>
      </c>
      <c r="M2088" t="str">
        <f t="shared" si="98"/>
        <v>sports</v>
      </c>
    </row>
    <row r="2089" spans="2:13">
      <c r="B2089" t="str">
        <f>TRIM(Table24[[#This Row],[Region]])</f>
        <v>West</v>
      </c>
      <c r="C2089" t="str">
        <f>TRIM(Table24[[#This Row],[Product Category]])</f>
        <v>Groceries</v>
      </c>
      <c r="G2089" t="str">
        <f>UPPER('task 1'!C2087)</f>
        <v>WEST</v>
      </c>
      <c r="H2089" t="str">
        <f t="shared" si="96"/>
        <v>GROCERIES</v>
      </c>
      <c r="L2089" t="str">
        <f t="shared" si="97"/>
        <v>west</v>
      </c>
      <c r="M2089" t="str">
        <f t="shared" si="98"/>
        <v>groceries</v>
      </c>
    </row>
    <row r="2090" spans="2:13">
      <c r="B2090" t="str">
        <f>TRIM(Table24[[#This Row],[Region]])</f>
        <v>North</v>
      </c>
      <c r="C2090" t="str">
        <f>TRIM(Table24[[#This Row],[Product Category]])</f>
        <v>Groceries</v>
      </c>
      <c r="G2090" t="str">
        <f>UPPER('task 1'!C2088)</f>
        <v>WEST</v>
      </c>
      <c r="H2090" t="str">
        <f t="shared" si="96"/>
        <v>GROCERIES</v>
      </c>
      <c r="L2090" t="str">
        <f t="shared" si="97"/>
        <v>west</v>
      </c>
      <c r="M2090" t="str">
        <f t="shared" si="98"/>
        <v>groceries</v>
      </c>
    </row>
    <row r="2091" spans="2:13">
      <c r="B2091" t="str">
        <f>TRIM(Table24[[#This Row],[Region]])</f>
        <v>West</v>
      </c>
      <c r="C2091" t="str">
        <f>TRIM(Table24[[#This Row],[Product Category]])</f>
        <v>Furniture</v>
      </c>
      <c r="G2091" t="str">
        <f>UPPER('task 1'!C2089)</f>
        <v>WEST</v>
      </c>
      <c r="H2091" t="str">
        <f t="shared" si="96"/>
        <v>FURNITURE</v>
      </c>
      <c r="L2091" t="str">
        <f t="shared" si="97"/>
        <v>west</v>
      </c>
      <c r="M2091" t="str">
        <f t="shared" si="98"/>
        <v>furniture</v>
      </c>
    </row>
    <row r="2092" spans="2:13">
      <c r="B2092" t="str">
        <f>TRIM(Table24[[#This Row],[Region]])</f>
        <v>East</v>
      </c>
      <c r="C2092" t="str">
        <f>TRIM(Table24[[#This Row],[Product Category]])</f>
        <v>Clothing</v>
      </c>
      <c r="G2092" t="str">
        <f>UPPER('task 1'!C2090)</f>
        <v>NORTH</v>
      </c>
      <c r="H2092" t="str">
        <f t="shared" si="96"/>
        <v>CLOTHING</v>
      </c>
      <c r="L2092" t="str">
        <f t="shared" si="97"/>
        <v>north</v>
      </c>
      <c r="M2092" t="str">
        <f t="shared" si="98"/>
        <v>clothing</v>
      </c>
    </row>
    <row r="2093" spans="2:13">
      <c r="B2093" t="str">
        <f>TRIM(Table24[[#This Row],[Region]])</f>
        <v>East</v>
      </c>
      <c r="C2093" t="str">
        <f>TRIM(Table24[[#This Row],[Product Category]])</f>
        <v>Sports</v>
      </c>
      <c r="G2093" t="str">
        <f>UPPER('task 1'!C2091)</f>
        <v>WEST</v>
      </c>
      <c r="H2093" t="str">
        <f t="shared" si="96"/>
        <v>SPORTS</v>
      </c>
      <c r="L2093" t="str">
        <f t="shared" si="97"/>
        <v>west</v>
      </c>
      <c r="M2093" t="str">
        <f t="shared" si="98"/>
        <v>sports</v>
      </c>
    </row>
    <row r="2094" spans="2:13">
      <c r="B2094" t="str">
        <f>TRIM(Table24[[#This Row],[Region]])</f>
        <v>South</v>
      </c>
      <c r="C2094" t="str">
        <f>TRIM(Table24[[#This Row],[Product Category]])</f>
        <v>Electronics</v>
      </c>
      <c r="G2094" t="str">
        <f>UPPER('task 1'!C2092)</f>
        <v>EAST</v>
      </c>
      <c r="H2094" t="str">
        <f t="shared" si="96"/>
        <v>ELECTRONICS</v>
      </c>
      <c r="L2094" t="str">
        <f t="shared" si="97"/>
        <v>east</v>
      </c>
      <c r="M2094" t="str">
        <f t="shared" si="98"/>
        <v>electronics</v>
      </c>
    </row>
    <row r="2095" spans="2:13">
      <c r="B2095" t="str">
        <f>TRIM(Table24[[#This Row],[Region]])</f>
        <v>West</v>
      </c>
      <c r="C2095" t="str">
        <f>TRIM(Table24[[#This Row],[Product Category]])</f>
        <v>Sports</v>
      </c>
      <c r="G2095" t="str">
        <f>UPPER('task 1'!C2093)</f>
        <v>EAST</v>
      </c>
      <c r="H2095" t="str">
        <f t="shared" si="96"/>
        <v>SPORTS</v>
      </c>
      <c r="L2095" t="str">
        <f t="shared" si="97"/>
        <v>east</v>
      </c>
      <c r="M2095" t="str">
        <f t="shared" si="98"/>
        <v>sports</v>
      </c>
    </row>
    <row r="2096" spans="2:13">
      <c r="B2096" t="str">
        <f>TRIM(Table24[[#This Row],[Region]])</f>
        <v>South</v>
      </c>
      <c r="C2096" t="str">
        <f>TRIM(Table24[[#This Row],[Product Category]])</f>
        <v>Sports</v>
      </c>
      <c r="G2096" t="str">
        <f>UPPER('task 1'!C2094)</f>
        <v>SOUTH</v>
      </c>
      <c r="H2096" t="str">
        <f t="shared" si="96"/>
        <v>SPORTS</v>
      </c>
      <c r="L2096" t="str">
        <f t="shared" si="97"/>
        <v>south</v>
      </c>
      <c r="M2096" t="str">
        <f t="shared" si="98"/>
        <v>sports</v>
      </c>
    </row>
    <row r="2097" spans="2:13">
      <c r="B2097" t="str">
        <f>TRIM(Table24[[#This Row],[Region]])</f>
        <v>East</v>
      </c>
      <c r="C2097" t="str">
        <f>TRIM(Table24[[#This Row],[Product Category]])</f>
        <v>Groceries</v>
      </c>
      <c r="G2097" t="str">
        <f>UPPER('task 1'!C2095)</f>
        <v>WEST</v>
      </c>
      <c r="H2097" t="str">
        <f t="shared" si="96"/>
        <v>GROCERIES</v>
      </c>
      <c r="L2097" t="str">
        <f t="shared" si="97"/>
        <v>west</v>
      </c>
      <c r="M2097" t="str">
        <f t="shared" si="98"/>
        <v>groceries</v>
      </c>
    </row>
    <row r="2098" spans="2:13">
      <c r="B2098" t="str">
        <f>TRIM(Table24[[#This Row],[Region]])</f>
        <v>East</v>
      </c>
      <c r="C2098" t="str">
        <f>TRIM(Table24[[#This Row],[Product Category]])</f>
        <v>Clothing</v>
      </c>
      <c r="G2098" t="str">
        <f>UPPER('task 1'!C2096)</f>
        <v>SOUTH</v>
      </c>
      <c r="H2098" t="str">
        <f t="shared" si="96"/>
        <v>CLOTHING</v>
      </c>
      <c r="L2098" t="str">
        <f t="shared" si="97"/>
        <v>south</v>
      </c>
      <c r="M2098" t="str">
        <f t="shared" si="98"/>
        <v>clothing</v>
      </c>
    </row>
    <row r="2099" spans="2:13">
      <c r="B2099" t="str">
        <f>TRIM(Table24[[#This Row],[Region]])</f>
        <v>East</v>
      </c>
      <c r="C2099" t="str">
        <f>TRIM(Table24[[#This Row],[Product Category]])</f>
        <v>Clothing</v>
      </c>
      <c r="G2099" t="str">
        <f>UPPER('task 1'!C2097)</f>
        <v>EAST</v>
      </c>
      <c r="H2099" t="str">
        <f t="shared" si="96"/>
        <v>CLOTHING</v>
      </c>
      <c r="L2099" t="str">
        <f t="shared" si="97"/>
        <v>east</v>
      </c>
      <c r="M2099" t="str">
        <f t="shared" si="98"/>
        <v>clothing</v>
      </c>
    </row>
    <row r="2100" spans="2:13">
      <c r="B2100" t="str">
        <f>TRIM(Table24[[#This Row],[Region]])</f>
        <v>South</v>
      </c>
      <c r="C2100" t="str">
        <f>TRIM(Table24[[#This Row],[Product Category]])</f>
        <v>Electronics</v>
      </c>
      <c r="G2100" t="str">
        <f>UPPER('task 1'!C2098)</f>
        <v>EAST</v>
      </c>
      <c r="H2100" t="str">
        <f t="shared" si="96"/>
        <v>ELECTRONICS</v>
      </c>
      <c r="L2100" t="str">
        <f t="shared" si="97"/>
        <v>east</v>
      </c>
      <c r="M2100" t="str">
        <f t="shared" si="98"/>
        <v>electronics</v>
      </c>
    </row>
    <row r="2101" spans="2:13">
      <c r="B2101" t="str">
        <f>TRIM(Table24[[#This Row],[Region]])</f>
        <v>East</v>
      </c>
      <c r="C2101" t="str">
        <f>TRIM(Table24[[#This Row],[Product Category]])</f>
        <v>Clothing</v>
      </c>
      <c r="G2101" t="str">
        <f>UPPER('task 1'!C2099)</f>
        <v>EAST</v>
      </c>
      <c r="H2101" t="str">
        <f t="shared" si="96"/>
        <v>CLOTHING</v>
      </c>
      <c r="L2101" t="str">
        <f t="shared" si="97"/>
        <v>east</v>
      </c>
      <c r="M2101" t="str">
        <f t="shared" si="98"/>
        <v>clothing</v>
      </c>
    </row>
    <row r="2102" spans="2:13">
      <c r="B2102" t="str">
        <f>TRIM(Table24[[#This Row],[Region]])</f>
        <v>West</v>
      </c>
      <c r="C2102" t="str">
        <f>TRIM(Table24[[#This Row],[Product Category]])</f>
        <v>Electronics</v>
      </c>
      <c r="G2102" t="str">
        <f>UPPER('task 1'!C2100)</f>
        <v>SOUTH</v>
      </c>
      <c r="H2102" t="str">
        <f t="shared" si="96"/>
        <v>ELECTRONICS</v>
      </c>
      <c r="L2102" t="str">
        <f t="shared" si="97"/>
        <v>south</v>
      </c>
      <c r="M2102" t="str">
        <f t="shared" si="98"/>
        <v>electronics</v>
      </c>
    </row>
    <row r="2103" spans="2:13">
      <c r="B2103" t="str">
        <f>TRIM(Table24[[#This Row],[Region]])</f>
        <v>North</v>
      </c>
      <c r="C2103" t="str">
        <f>TRIM(Table24[[#This Row],[Product Category]])</f>
        <v>Furniture</v>
      </c>
      <c r="G2103" t="str">
        <f>UPPER('task 1'!C2101)</f>
        <v>EAST</v>
      </c>
      <c r="H2103" t="str">
        <f t="shared" si="96"/>
        <v>FURNITURE</v>
      </c>
      <c r="L2103" t="str">
        <f t="shared" si="97"/>
        <v>east</v>
      </c>
      <c r="M2103" t="str">
        <f t="shared" si="98"/>
        <v>furniture</v>
      </c>
    </row>
    <row r="2104" spans="2:13">
      <c r="B2104" t="str">
        <f>TRIM(Table24[[#This Row],[Region]])</f>
        <v>West</v>
      </c>
      <c r="C2104" t="str">
        <f>TRIM(Table24[[#This Row],[Product Category]])</f>
        <v>Sports</v>
      </c>
      <c r="G2104" t="str">
        <f>UPPER('task 1'!C2102)</f>
        <v>WEST</v>
      </c>
      <c r="H2104" t="str">
        <f t="shared" si="96"/>
        <v>SPORTS</v>
      </c>
      <c r="L2104" t="str">
        <f t="shared" si="97"/>
        <v>west</v>
      </c>
      <c r="M2104" t="str">
        <f t="shared" si="98"/>
        <v>sports</v>
      </c>
    </row>
    <row r="2105" spans="2:13">
      <c r="B2105" t="str">
        <f>TRIM(Table24[[#This Row],[Region]])</f>
        <v>North</v>
      </c>
      <c r="C2105" t="str">
        <f>TRIM(Table24[[#This Row],[Product Category]])</f>
        <v>Furniture</v>
      </c>
      <c r="G2105" t="str">
        <f>UPPER('task 1'!C2103)</f>
        <v>NORTH</v>
      </c>
      <c r="H2105" t="str">
        <f t="shared" si="96"/>
        <v>FURNITURE</v>
      </c>
      <c r="L2105" t="str">
        <f t="shared" si="97"/>
        <v>north</v>
      </c>
      <c r="M2105" t="str">
        <f t="shared" si="98"/>
        <v>furniture</v>
      </c>
    </row>
    <row r="2106" spans="2:13">
      <c r="B2106" t="str">
        <f>TRIM(Table24[[#This Row],[Region]])</f>
        <v>North</v>
      </c>
      <c r="C2106" t="str">
        <f>TRIM(Table24[[#This Row],[Product Category]])</f>
        <v>Groceries</v>
      </c>
      <c r="G2106" t="str">
        <f>UPPER('task 1'!C2104)</f>
        <v>WEST</v>
      </c>
      <c r="H2106" t="str">
        <f t="shared" si="96"/>
        <v>GROCERIES</v>
      </c>
      <c r="L2106" t="str">
        <f t="shared" si="97"/>
        <v>west</v>
      </c>
      <c r="M2106" t="str">
        <f t="shared" si="98"/>
        <v>groceries</v>
      </c>
    </row>
    <row r="2107" spans="2:13">
      <c r="B2107" t="str">
        <f>TRIM(Table24[[#This Row],[Region]])</f>
        <v>South</v>
      </c>
      <c r="C2107" t="str">
        <f>TRIM(Table24[[#This Row],[Product Category]])</f>
        <v>Clothing</v>
      </c>
      <c r="G2107" t="str">
        <f>UPPER('task 1'!C2105)</f>
        <v>NORTH</v>
      </c>
      <c r="H2107" t="str">
        <f t="shared" si="96"/>
        <v>CLOTHING</v>
      </c>
      <c r="L2107" t="str">
        <f t="shared" si="97"/>
        <v>north</v>
      </c>
      <c r="M2107" t="str">
        <f t="shared" si="98"/>
        <v>clothing</v>
      </c>
    </row>
    <row r="2108" spans="2:13">
      <c r="B2108" t="str">
        <f>TRIM(Table24[[#This Row],[Region]])</f>
        <v>East</v>
      </c>
      <c r="C2108" t="str">
        <f>TRIM(Table24[[#This Row],[Product Category]])</f>
        <v>Clothing</v>
      </c>
      <c r="G2108" t="str">
        <f>UPPER('task 1'!C2106)</f>
        <v>NORTH</v>
      </c>
      <c r="H2108" t="str">
        <f t="shared" si="96"/>
        <v>CLOTHING</v>
      </c>
      <c r="L2108" t="str">
        <f t="shared" si="97"/>
        <v>north</v>
      </c>
      <c r="M2108" t="str">
        <f t="shared" si="98"/>
        <v>clothing</v>
      </c>
    </row>
    <row r="2109" spans="2:13">
      <c r="B2109" t="str">
        <f>TRIM(Table24[[#This Row],[Region]])</f>
        <v>North</v>
      </c>
      <c r="C2109" t="str">
        <f>TRIM(Table24[[#This Row],[Product Category]])</f>
        <v>Sports</v>
      </c>
      <c r="G2109" t="str">
        <f>UPPER('task 1'!C2107)</f>
        <v>SOUTH</v>
      </c>
      <c r="H2109" t="str">
        <f t="shared" si="96"/>
        <v>SPORTS</v>
      </c>
      <c r="L2109" t="str">
        <f t="shared" si="97"/>
        <v>south</v>
      </c>
      <c r="M2109" t="str">
        <f t="shared" si="98"/>
        <v>sports</v>
      </c>
    </row>
    <row r="2110" spans="2:13">
      <c r="B2110" t="str">
        <f>TRIM(Table24[[#This Row],[Region]])</f>
        <v>East</v>
      </c>
      <c r="C2110" t="str">
        <f>TRIM(Table24[[#This Row],[Product Category]])</f>
        <v>Electronics</v>
      </c>
      <c r="G2110" t="str">
        <f>UPPER('task 1'!C2108)</f>
        <v>EAST</v>
      </c>
      <c r="H2110" t="str">
        <f t="shared" si="96"/>
        <v>ELECTRONICS</v>
      </c>
      <c r="L2110" t="str">
        <f t="shared" si="97"/>
        <v>east</v>
      </c>
      <c r="M2110" t="str">
        <f t="shared" si="98"/>
        <v>electronics</v>
      </c>
    </row>
    <row r="2111" spans="2:13">
      <c r="B2111" t="str">
        <f>TRIM(Table24[[#This Row],[Region]])</f>
        <v>West</v>
      </c>
      <c r="C2111" t="str">
        <f>TRIM(Table24[[#This Row],[Product Category]])</f>
        <v>Electronics</v>
      </c>
      <c r="G2111" t="str">
        <f>UPPER('task 1'!C2109)</f>
        <v>NORTH</v>
      </c>
      <c r="H2111" t="str">
        <f t="shared" si="96"/>
        <v>ELECTRONICS</v>
      </c>
      <c r="L2111" t="str">
        <f t="shared" si="97"/>
        <v>north</v>
      </c>
      <c r="M2111" t="str">
        <f t="shared" si="98"/>
        <v>electronics</v>
      </c>
    </row>
    <row r="2112" spans="2:13">
      <c r="B2112" t="str">
        <f>TRIM(Table24[[#This Row],[Region]])</f>
        <v>South</v>
      </c>
      <c r="C2112" t="str">
        <f>TRIM(Table24[[#This Row],[Product Category]])</f>
        <v>Sports</v>
      </c>
      <c r="G2112" t="str">
        <f>UPPER('task 1'!C2110)</f>
        <v>EAST</v>
      </c>
      <c r="H2112" t="str">
        <f t="shared" si="96"/>
        <v>SPORTS</v>
      </c>
      <c r="L2112" t="str">
        <f t="shared" si="97"/>
        <v>east</v>
      </c>
      <c r="M2112" t="str">
        <f t="shared" si="98"/>
        <v>sports</v>
      </c>
    </row>
    <row r="2113" spans="2:13">
      <c r="B2113" t="str">
        <f>TRIM(Table24[[#This Row],[Region]])</f>
        <v>South</v>
      </c>
      <c r="C2113" t="str">
        <f>TRIM(Table24[[#This Row],[Product Category]])</f>
        <v>Furniture</v>
      </c>
      <c r="G2113" t="str">
        <f>UPPER('task 1'!C2111)</f>
        <v>WEST</v>
      </c>
      <c r="H2113" t="str">
        <f t="shared" si="96"/>
        <v>FURNITURE</v>
      </c>
      <c r="L2113" t="str">
        <f t="shared" si="97"/>
        <v>west</v>
      </c>
      <c r="M2113" t="str">
        <f t="shared" si="98"/>
        <v>furniture</v>
      </c>
    </row>
    <row r="2114" spans="2:13">
      <c r="B2114" t="str">
        <f>TRIM(Table24[[#This Row],[Region]])</f>
        <v>East</v>
      </c>
      <c r="C2114" t="str">
        <f>TRIM(Table24[[#This Row],[Product Category]])</f>
        <v>Sports</v>
      </c>
      <c r="G2114" t="str">
        <f>UPPER('task 1'!C2112)</f>
        <v>SOUTH</v>
      </c>
      <c r="H2114" t="str">
        <f t="shared" si="96"/>
        <v>SPORTS</v>
      </c>
      <c r="L2114" t="str">
        <f t="shared" si="97"/>
        <v>south</v>
      </c>
      <c r="M2114" t="str">
        <f t="shared" si="98"/>
        <v>sports</v>
      </c>
    </row>
    <row r="2115" spans="2:13">
      <c r="B2115" t="str">
        <f>TRIM(Table24[[#This Row],[Region]])</f>
        <v>East</v>
      </c>
      <c r="C2115" t="str">
        <f>TRIM(Table24[[#This Row],[Product Category]])</f>
        <v>Furniture</v>
      </c>
      <c r="G2115" t="str">
        <f>UPPER('task 1'!C2113)</f>
        <v>SOUTH</v>
      </c>
      <c r="H2115" t="str">
        <f t="shared" si="96"/>
        <v>FURNITURE</v>
      </c>
      <c r="L2115" t="str">
        <f t="shared" si="97"/>
        <v>south</v>
      </c>
      <c r="M2115" t="str">
        <f t="shared" si="98"/>
        <v>furniture</v>
      </c>
    </row>
    <row r="2116" spans="2:13">
      <c r="B2116" t="str">
        <f>TRIM(Table24[[#This Row],[Region]])</f>
        <v>East</v>
      </c>
      <c r="C2116" t="str">
        <f>TRIM(Table24[[#This Row],[Product Category]])</f>
        <v>Sports</v>
      </c>
      <c r="G2116" t="str">
        <f>UPPER('task 1'!C2114)</f>
        <v>EAST</v>
      </c>
      <c r="H2116" t="str">
        <f t="shared" si="96"/>
        <v>SPORTS</v>
      </c>
      <c r="L2116" t="str">
        <f t="shared" si="97"/>
        <v>east</v>
      </c>
      <c r="M2116" t="str">
        <f t="shared" si="98"/>
        <v>sports</v>
      </c>
    </row>
    <row r="2117" spans="2:13">
      <c r="B2117" t="str">
        <f>TRIM(Table24[[#This Row],[Region]])</f>
        <v>North</v>
      </c>
      <c r="C2117" t="str">
        <f>TRIM(Table24[[#This Row],[Product Category]])</f>
        <v>Groceries</v>
      </c>
      <c r="G2117" t="str">
        <f>UPPER('task 1'!C2115)</f>
        <v>EAST</v>
      </c>
      <c r="H2117" t="str">
        <f t="shared" ref="H2117:H2180" si="99">UPPER(C2117)</f>
        <v>GROCERIES</v>
      </c>
      <c r="L2117" t="str">
        <f t="shared" ref="L2117:L2180" si="100">LOWER(G2117)</f>
        <v>east</v>
      </c>
      <c r="M2117" t="str">
        <f t="shared" ref="M2117:M2180" si="101">LOWER(H2117)</f>
        <v>groceries</v>
      </c>
    </row>
    <row r="2118" spans="2:13">
      <c r="B2118" t="str">
        <f>TRIM(Table24[[#This Row],[Region]])</f>
        <v>West</v>
      </c>
      <c r="C2118" t="str">
        <f>TRIM(Table24[[#This Row],[Product Category]])</f>
        <v>Clothing</v>
      </c>
      <c r="G2118" t="str">
        <f>UPPER('task 1'!C2116)</f>
        <v>EAST</v>
      </c>
      <c r="H2118" t="str">
        <f t="shared" si="99"/>
        <v>CLOTHING</v>
      </c>
      <c r="L2118" t="str">
        <f t="shared" si="100"/>
        <v>east</v>
      </c>
      <c r="M2118" t="str">
        <f t="shared" si="101"/>
        <v>clothing</v>
      </c>
    </row>
    <row r="2119" spans="2:13">
      <c r="B2119" t="str">
        <f>TRIM(Table24[[#This Row],[Region]])</f>
        <v>North</v>
      </c>
      <c r="C2119" t="str">
        <f>TRIM(Table24[[#This Row],[Product Category]])</f>
        <v>Sports</v>
      </c>
      <c r="G2119" t="str">
        <f>UPPER('task 1'!C2117)</f>
        <v>NORTH</v>
      </c>
      <c r="H2119" t="str">
        <f t="shared" si="99"/>
        <v>SPORTS</v>
      </c>
      <c r="L2119" t="str">
        <f t="shared" si="100"/>
        <v>north</v>
      </c>
      <c r="M2119" t="str">
        <f t="shared" si="101"/>
        <v>sports</v>
      </c>
    </row>
    <row r="2120" spans="2:13">
      <c r="B2120" t="str">
        <f>TRIM(Table24[[#This Row],[Region]])</f>
        <v>North</v>
      </c>
      <c r="C2120" t="str">
        <f>TRIM(Table24[[#This Row],[Product Category]])</f>
        <v>Sports</v>
      </c>
      <c r="G2120" t="str">
        <f>UPPER('task 1'!C2118)</f>
        <v>WEST</v>
      </c>
      <c r="H2120" t="str">
        <f t="shared" si="99"/>
        <v>SPORTS</v>
      </c>
      <c r="L2120" t="str">
        <f t="shared" si="100"/>
        <v>west</v>
      </c>
      <c r="M2120" t="str">
        <f t="shared" si="101"/>
        <v>sports</v>
      </c>
    </row>
    <row r="2121" spans="2:13">
      <c r="B2121" t="str">
        <f>TRIM(Table24[[#This Row],[Region]])</f>
        <v>North</v>
      </c>
      <c r="C2121" t="str">
        <f>TRIM(Table24[[#This Row],[Product Category]])</f>
        <v>Furniture</v>
      </c>
      <c r="G2121" t="str">
        <f>UPPER('task 1'!C2119)</f>
        <v>NORTH</v>
      </c>
      <c r="H2121" t="str">
        <f t="shared" si="99"/>
        <v>FURNITURE</v>
      </c>
      <c r="L2121" t="str">
        <f t="shared" si="100"/>
        <v>north</v>
      </c>
      <c r="M2121" t="str">
        <f t="shared" si="101"/>
        <v>furniture</v>
      </c>
    </row>
    <row r="2122" spans="2:13">
      <c r="B2122" t="str">
        <f>TRIM(Table24[[#This Row],[Region]])</f>
        <v>West</v>
      </c>
      <c r="C2122" t="str">
        <f>TRIM(Table24[[#This Row],[Product Category]])</f>
        <v>Groceries</v>
      </c>
      <c r="G2122" t="str">
        <f>UPPER('task 1'!C2120)</f>
        <v>NORTH</v>
      </c>
      <c r="H2122" t="str">
        <f t="shared" si="99"/>
        <v>GROCERIES</v>
      </c>
      <c r="L2122" t="str">
        <f t="shared" si="100"/>
        <v>north</v>
      </c>
      <c r="M2122" t="str">
        <f t="shared" si="101"/>
        <v>groceries</v>
      </c>
    </row>
    <row r="2123" spans="2:13">
      <c r="B2123" t="str">
        <f>TRIM(Table24[[#This Row],[Region]])</f>
        <v>West</v>
      </c>
      <c r="C2123" t="str">
        <f>TRIM(Table24[[#This Row],[Product Category]])</f>
        <v>Sports</v>
      </c>
      <c r="G2123" t="str">
        <f>UPPER('task 1'!C2121)</f>
        <v>NORTH</v>
      </c>
      <c r="H2123" t="str">
        <f t="shared" si="99"/>
        <v>SPORTS</v>
      </c>
      <c r="L2123" t="str">
        <f t="shared" si="100"/>
        <v>north</v>
      </c>
      <c r="M2123" t="str">
        <f t="shared" si="101"/>
        <v>sports</v>
      </c>
    </row>
    <row r="2124" spans="2:13">
      <c r="B2124" t="str">
        <f>TRIM(Table24[[#This Row],[Region]])</f>
        <v>East</v>
      </c>
      <c r="C2124" t="str">
        <f>TRIM(Table24[[#This Row],[Product Category]])</f>
        <v>Furniture</v>
      </c>
      <c r="G2124" t="str">
        <f>UPPER('task 1'!C2122)</f>
        <v>WEST</v>
      </c>
      <c r="H2124" t="str">
        <f t="shared" si="99"/>
        <v>FURNITURE</v>
      </c>
      <c r="L2124" t="str">
        <f t="shared" si="100"/>
        <v>west</v>
      </c>
      <c r="M2124" t="str">
        <f t="shared" si="101"/>
        <v>furniture</v>
      </c>
    </row>
    <row r="2125" spans="2:13">
      <c r="B2125" t="str">
        <f>TRIM(Table24[[#This Row],[Region]])</f>
        <v>East</v>
      </c>
      <c r="C2125" t="str">
        <f>TRIM(Table24[[#This Row],[Product Category]])</f>
        <v>Clothing</v>
      </c>
      <c r="G2125" t="str">
        <f>UPPER('task 1'!C2123)</f>
        <v>WEST</v>
      </c>
      <c r="H2125" t="str">
        <f t="shared" si="99"/>
        <v>CLOTHING</v>
      </c>
      <c r="L2125" t="str">
        <f t="shared" si="100"/>
        <v>west</v>
      </c>
      <c r="M2125" t="str">
        <f t="shared" si="101"/>
        <v>clothing</v>
      </c>
    </row>
    <row r="2126" spans="2:13">
      <c r="B2126" t="str">
        <f>TRIM(Table24[[#This Row],[Region]])</f>
        <v>South</v>
      </c>
      <c r="C2126" t="str">
        <f>TRIM(Table24[[#This Row],[Product Category]])</f>
        <v>Sports</v>
      </c>
      <c r="G2126" t="str">
        <f>UPPER('task 1'!C2124)</f>
        <v>EAST</v>
      </c>
      <c r="H2126" t="str">
        <f t="shared" si="99"/>
        <v>SPORTS</v>
      </c>
      <c r="L2126" t="str">
        <f t="shared" si="100"/>
        <v>east</v>
      </c>
      <c r="M2126" t="str">
        <f t="shared" si="101"/>
        <v>sports</v>
      </c>
    </row>
    <row r="2127" spans="2:13">
      <c r="B2127" t="str">
        <f>TRIM(Table24[[#This Row],[Region]])</f>
        <v>North</v>
      </c>
      <c r="C2127" t="str">
        <f>TRIM(Table24[[#This Row],[Product Category]])</f>
        <v>Electronics</v>
      </c>
      <c r="G2127" t="str">
        <f>UPPER('task 1'!C2125)</f>
        <v>EAST</v>
      </c>
      <c r="H2127" t="str">
        <f t="shared" si="99"/>
        <v>ELECTRONICS</v>
      </c>
      <c r="L2127" t="str">
        <f t="shared" si="100"/>
        <v>east</v>
      </c>
      <c r="M2127" t="str">
        <f t="shared" si="101"/>
        <v>electronics</v>
      </c>
    </row>
    <row r="2128" spans="2:13">
      <c r="B2128" t="str">
        <f>TRIM(Table24[[#This Row],[Region]])</f>
        <v>South</v>
      </c>
      <c r="C2128" t="str">
        <f>TRIM(Table24[[#This Row],[Product Category]])</f>
        <v>Furniture</v>
      </c>
      <c r="G2128" t="str">
        <f>UPPER('task 1'!C2126)</f>
        <v>SOUTH</v>
      </c>
      <c r="H2128" t="str">
        <f t="shared" si="99"/>
        <v>FURNITURE</v>
      </c>
      <c r="L2128" t="str">
        <f t="shared" si="100"/>
        <v>south</v>
      </c>
      <c r="M2128" t="str">
        <f t="shared" si="101"/>
        <v>furniture</v>
      </c>
    </row>
    <row r="2129" spans="2:13">
      <c r="B2129" t="str">
        <f>TRIM(Table24[[#This Row],[Region]])</f>
        <v>East</v>
      </c>
      <c r="C2129" t="str">
        <f>TRIM(Table24[[#This Row],[Product Category]])</f>
        <v>Groceries</v>
      </c>
      <c r="G2129" t="str">
        <f>UPPER('task 1'!C2127)</f>
        <v>NORTH</v>
      </c>
      <c r="H2129" t="str">
        <f t="shared" si="99"/>
        <v>GROCERIES</v>
      </c>
      <c r="L2129" t="str">
        <f t="shared" si="100"/>
        <v>north</v>
      </c>
      <c r="M2129" t="str">
        <f t="shared" si="101"/>
        <v>groceries</v>
      </c>
    </row>
    <row r="2130" spans="2:13">
      <c r="B2130" t="str">
        <f>TRIM(Table24[[#This Row],[Region]])</f>
        <v>South</v>
      </c>
      <c r="C2130" t="str">
        <f>TRIM(Table24[[#This Row],[Product Category]])</f>
        <v>Groceries</v>
      </c>
      <c r="G2130" t="str">
        <f>UPPER('task 1'!C2128)</f>
        <v>SOUTH</v>
      </c>
      <c r="H2130" t="str">
        <f t="shared" si="99"/>
        <v>GROCERIES</v>
      </c>
      <c r="L2130" t="str">
        <f t="shared" si="100"/>
        <v>south</v>
      </c>
      <c r="M2130" t="str">
        <f t="shared" si="101"/>
        <v>groceries</v>
      </c>
    </row>
    <row r="2131" spans="2:13">
      <c r="B2131" t="str">
        <f>TRIM(Table24[[#This Row],[Region]])</f>
        <v>South</v>
      </c>
      <c r="C2131" t="str">
        <f>TRIM(Table24[[#This Row],[Product Category]])</f>
        <v>Clothing</v>
      </c>
      <c r="G2131" t="str">
        <f>UPPER('task 1'!C2129)</f>
        <v>EAST</v>
      </c>
      <c r="H2131" t="str">
        <f t="shared" si="99"/>
        <v>CLOTHING</v>
      </c>
      <c r="L2131" t="str">
        <f t="shared" si="100"/>
        <v>east</v>
      </c>
      <c r="M2131" t="str">
        <f t="shared" si="101"/>
        <v>clothing</v>
      </c>
    </row>
    <row r="2132" spans="2:13">
      <c r="B2132" t="str">
        <f>TRIM(Table24[[#This Row],[Region]])</f>
        <v>South</v>
      </c>
      <c r="C2132" t="str">
        <f>TRIM(Table24[[#This Row],[Product Category]])</f>
        <v>Furniture</v>
      </c>
      <c r="G2132" t="str">
        <f>UPPER('task 1'!C2130)</f>
        <v>SOUTH</v>
      </c>
      <c r="H2132" t="str">
        <f t="shared" si="99"/>
        <v>FURNITURE</v>
      </c>
      <c r="L2132" t="str">
        <f t="shared" si="100"/>
        <v>south</v>
      </c>
      <c r="M2132" t="str">
        <f t="shared" si="101"/>
        <v>furniture</v>
      </c>
    </row>
    <row r="2133" spans="2:13">
      <c r="B2133" t="str">
        <f>TRIM(Table24[[#This Row],[Region]])</f>
        <v>North</v>
      </c>
      <c r="C2133" t="str">
        <f>TRIM(Table24[[#This Row],[Product Category]])</f>
        <v>Sports</v>
      </c>
      <c r="G2133" t="str">
        <f>UPPER('task 1'!C2131)</f>
        <v>SOUTH</v>
      </c>
      <c r="H2133" t="str">
        <f t="shared" si="99"/>
        <v>SPORTS</v>
      </c>
      <c r="L2133" t="str">
        <f t="shared" si="100"/>
        <v>south</v>
      </c>
      <c r="M2133" t="str">
        <f t="shared" si="101"/>
        <v>sports</v>
      </c>
    </row>
    <row r="2134" spans="2:13">
      <c r="B2134" t="str">
        <f>TRIM(Table24[[#This Row],[Region]])</f>
        <v>East</v>
      </c>
      <c r="C2134" t="str">
        <f>TRIM(Table24[[#This Row],[Product Category]])</f>
        <v>Clothing</v>
      </c>
      <c r="G2134" t="str">
        <f>UPPER('task 1'!C2132)</f>
        <v>SOUTH</v>
      </c>
      <c r="H2134" t="str">
        <f t="shared" si="99"/>
        <v>CLOTHING</v>
      </c>
      <c r="L2134" t="str">
        <f t="shared" si="100"/>
        <v>south</v>
      </c>
      <c r="M2134" t="str">
        <f t="shared" si="101"/>
        <v>clothing</v>
      </c>
    </row>
    <row r="2135" spans="2:13">
      <c r="B2135" t="str">
        <f>TRIM(Table24[[#This Row],[Region]])</f>
        <v>North</v>
      </c>
      <c r="C2135" t="str">
        <f>TRIM(Table24[[#This Row],[Product Category]])</f>
        <v>Furniture</v>
      </c>
      <c r="G2135" t="str">
        <f>UPPER('task 1'!C2133)</f>
        <v>NORTH</v>
      </c>
      <c r="H2135" t="str">
        <f t="shared" si="99"/>
        <v>FURNITURE</v>
      </c>
      <c r="L2135" t="str">
        <f t="shared" si="100"/>
        <v>north</v>
      </c>
      <c r="M2135" t="str">
        <f t="shared" si="101"/>
        <v>furniture</v>
      </c>
    </row>
    <row r="2136" spans="2:13">
      <c r="B2136" t="str">
        <f>TRIM(Table24[[#This Row],[Region]])</f>
        <v>West</v>
      </c>
      <c r="C2136" t="str">
        <f>TRIM(Table24[[#This Row],[Product Category]])</f>
        <v>Groceries</v>
      </c>
      <c r="G2136" t="str">
        <f>UPPER('task 1'!C2134)</f>
        <v>EAST</v>
      </c>
      <c r="H2136" t="str">
        <f t="shared" si="99"/>
        <v>GROCERIES</v>
      </c>
      <c r="L2136" t="str">
        <f t="shared" si="100"/>
        <v>east</v>
      </c>
      <c r="M2136" t="str">
        <f t="shared" si="101"/>
        <v>groceries</v>
      </c>
    </row>
    <row r="2137" spans="2:13">
      <c r="B2137" t="str">
        <f>TRIM(Table24[[#This Row],[Region]])</f>
        <v>West</v>
      </c>
      <c r="C2137" t="str">
        <f>TRIM(Table24[[#This Row],[Product Category]])</f>
        <v>Furniture</v>
      </c>
      <c r="G2137" t="str">
        <f>UPPER('task 1'!C2135)</f>
        <v>NORTH</v>
      </c>
      <c r="H2137" t="str">
        <f t="shared" si="99"/>
        <v>FURNITURE</v>
      </c>
      <c r="L2137" t="str">
        <f t="shared" si="100"/>
        <v>north</v>
      </c>
      <c r="M2137" t="str">
        <f t="shared" si="101"/>
        <v>furniture</v>
      </c>
    </row>
    <row r="2138" spans="2:13">
      <c r="B2138" t="str">
        <f>TRIM(Table24[[#This Row],[Region]])</f>
        <v>South</v>
      </c>
      <c r="C2138" t="str">
        <f>TRIM(Table24[[#This Row],[Product Category]])</f>
        <v>Groceries</v>
      </c>
      <c r="G2138" t="str">
        <f>UPPER('task 1'!C2136)</f>
        <v>WEST</v>
      </c>
      <c r="H2138" t="str">
        <f t="shared" si="99"/>
        <v>GROCERIES</v>
      </c>
      <c r="L2138" t="str">
        <f t="shared" si="100"/>
        <v>west</v>
      </c>
      <c r="M2138" t="str">
        <f t="shared" si="101"/>
        <v>groceries</v>
      </c>
    </row>
    <row r="2139" spans="2:13">
      <c r="B2139" t="str">
        <f>TRIM(Table24[[#This Row],[Region]])</f>
        <v>West</v>
      </c>
      <c r="C2139" t="str">
        <f>TRIM(Table24[[#This Row],[Product Category]])</f>
        <v>Electronics</v>
      </c>
      <c r="G2139" t="str">
        <f>UPPER('task 1'!C2137)</f>
        <v>WEST</v>
      </c>
      <c r="H2139" t="str">
        <f t="shared" si="99"/>
        <v>ELECTRONICS</v>
      </c>
      <c r="L2139" t="str">
        <f t="shared" si="100"/>
        <v>west</v>
      </c>
      <c r="M2139" t="str">
        <f t="shared" si="101"/>
        <v>electronics</v>
      </c>
    </row>
    <row r="2140" spans="2:13">
      <c r="B2140" t="str">
        <f>TRIM(Table24[[#This Row],[Region]])</f>
        <v>West</v>
      </c>
      <c r="C2140" t="str">
        <f>TRIM(Table24[[#This Row],[Product Category]])</f>
        <v>Furniture</v>
      </c>
      <c r="G2140" t="str">
        <f>UPPER('task 1'!C2138)</f>
        <v>SOUTH</v>
      </c>
      <c r="H2140" t="str">
        <f t="shared" si="99"/>
        <v>FURNITURE</v>
      </c>
      <c r="L2140" t="str">
        <f t="shared" si="100"/>
        <v>south</v>
      </c>
      <c r="M2140" t="str">
        <f t="shared" si="101"/>
        <v>furniture</v>
      </c>
    </row>
    <row r="2141" spans="2:13">
      <c r="B2141" t="str">
        <f>TRIM(Table24[[#This Row],[Region]])</f>
        <v>South</v>
      </c>
      <c r="C2141" t="str">
        <f>TRIM(Table24[[#This Row],[Product Category]])</f>
        <v>Groceries</v>
      </c>
      <c r="G2141" t="str">
        <f>UPPER('task 1'!C2139)</f>
        <v>WEST</v>
      </c>
      <c r="H2141" t="str">
        <f t="shared" si="99"/>
        <v>GROCERIES</v>
      </c>
      <c r="L2141" t="str">
        <f t="shared" si="100"/>
        <v>west</v>
      </c>
      <c r="M2141" t="str">
        <f t="shared" si="101"/>
        <v>groceries</v>
      </c>
    </row>
    <row r="2142" spans="2:13">
      <c r="B2142" t="str">
        <f>TRIM(Table24[[#This Row],[Region]])</f>
        <v>South</v>
      </c>
      <c r="C2142" t="str">
        <f>TRIM(Table24[[#This Row],[Product Category]])</f>
        <v>Groceries</v>
      </c>
      <c r="G2142" t="str">
        <f>UPPER('task 1'!C2140)</f>
        <v>WEST</v>
      </c>
      <c r="H2142" t="str">
        <f t="shared" si="99"/>
        <v>GROCERIES</v>
      </c>
      <c r="L2142" t="str">
        <f t="shared" si="100"/>
        <v>west</v>
      </c>
      <c r="M2142" t="str">
        <f t="shared" si="101"/>
        <v>groceries</v>
      </c>
    </row>
    <row r="2143" spans="2:13">
      <c r="B2143" t="str">
        <f>TRIM(Table24[[#This Row],[Region]])</f>
        <v>South</v>
      </c>
      <c r="C2143" t="str">
        <f>TRIM(Table24[[#This Row],[Product Category]])</f>
        <v>Clothing</v>
      </c>
      <c r="G2143" t="str">
        <f>UPPER('task 1'!C2141)</f>
        <v>SOUTH</v>
      </c>
      <c r="H2143" t="str">
        <f t="shared" si="99"/>
        <v>CLOTHING</v>
      </c>
      <c r="L2143" t="str">
        <f t="shared" si="100"/>
        <v>south</v>
      </c>
      <c r="M2143" t="str">
        <f t="shared" si="101"/>
        <v>clothing</v>
      </c>
    </row>
    <row r="2144" spans="2:13">
      <c r="B2144" t="str">
        <f>TRIM(Table24[[#This Row],[Region]])</f>
        <v>South</v>
      </c>
      <c r="C2144" t="str">
        <f>TRIM(Table24[[#This Row],[Product Category]])</f>
        <v>Clothing</v>
      </c>
      <c r="G2144" t="str">
        <f>UPPER('task 1'!C2142)</f>
        <v>SOUTH</v>
      </c>
      <c r="H2144" t="str">
        <f t="shared" si="99"/>
        <v>CLOTHING</v>
      </c>
      <c r="L2144" t="str">
        <f t="shared" si="100"/>
        <v>south</v>
      </c>
      <c r="M2144" t="str">
        <f t="shared" si="101"/>
        <v>clothing</v>
      </c>
    </row>
    <row r="2145" spans="2:13">
      <c r="B2145" t="str">
        <f>TRIM(Table24[[#This Row],[Region]])</f>
        <v>West</v>
      </c>
      <c r="C2145" t="str">
        <f>TRIM(Table24[[#This Row],[Product Category]])</f>
        <v>Furniture</v>
      </c>
      <c r="G2145" t="str">
        <f>UPPER('task 1'!C2143)</f>
        <v>SOUTH</v>
      </c>
      <c r="H2145" t="str">
        <f t="shared" si="99"/>
        <v>FURNITURE</v>
      </c>
      <c r="L2145" t="str">
        <f t="shared" si="100"/>
        <v>south</v>
      </c>
      <c r="M2145" t="str">
        <f t="shared" si="101"/>
        <v>furniture</v>
      </c>
    </row>
    <row r="2146" spans="2:13">
      <c r="B2146" t="str">
        <f>TRIM(Table24[[#This Row],[Region]])</f>
        <v>North</v>
      </c>
      <c r="C2146" t="str">
        <f>TRIM(Table24[[#This Row],[Product Category]])</f>
        <v>Furniture</v>
      </c>
      <c r="G2146" t="str">
        <f>UPPER('task 1'!C2144)</f>
        <v>SOUTH</v>
      </c>
      <c r="H2146" t="str">
        <f t="shared" si="99"/>
        <v>FURNITURE</v>
      </c>
      <c r="L2146" t="str">
        <f t="shared" si="100"/>
        <v>south</v>
      </c>
      <c r="M2146" t="str">
        <f t="shared" si="101"/>
        <v>furniture</v>
      </c>
    </row>
    <row r="2147" spans="2:13">
      <c r="B2147" t="str">
        <f>TRIM(Table24[[#This Row],[Region]])</f>
        <v>South</v>
      </c>
      <c r="C2147" t="str">
        <f>TRIM(Table24[[#This Row],[Product Category]])</f>
        <v>Clothing</v>
      </c>
      <c r="G2147" t="str">
        <f>UPPER('task 1'!C2145)</f>
        <v>WEST</v>
      </c>
      <c r="H2147" t="str">
        <f t="shared" si="99"/>
        <v>CLOTHING</v>
      </c>
      <c r="L2147" t="str">
        <f t="shared" si="100"/>
        <v>west</v>
      </c>
      <c r="M2147" t="str">
        <f t="shared" si="101"/>
        <v>clothing</v>
      </c>
    </row>
    <row r="2148" spans="2:13">
      <c r="B2148" t="str">
        <f>TRIM(Table24[[#This Row],[Region]])</f>
        <v>East</v>
      </c>
      <c r="C2148" t="str">
        <f>TRIM(Table24[[#This Row],[Product Category]])</f>
        <v>Sports</v>
      </c>
      <c r="G2148" t="str">
        <f>UPPER('task 1'!C2146)</f>
        <v>NORTH</v>
      </c>
      <c r="H2148" t="str">
        <f t="shared" si="99"/>
        <v>SPORTS</v>
      </c>
      <c r="L2148" t="str">
        <f t="shared" si="100"/>
        <v>north</v>
      </c>
      <c r="M2148" t="str">
        <f t="shared" si="101"/>
        <v>sports</v>
      </c>
    </row>
    <row r="2149" spans="2:13">
      <c r="B2149" t="str">
        <f>TRIM(Table24[[#This Row],[Region]])</f>
        <v>West</v>
      </c>
      <c r="C2149" t="str">
        <f>TRIM(Table24[[#This Row],[Product Category]])</f>
        <v>Electronics</v>
      </c>
      <c r="G2149" t="str">
        <f>UPPER('task 1'!C2147)</f>
        <v>SOUTH</v>
      </c>
      <c r="H2149" t="str">
        <f t="shared" si="99"/>
        <v>ELECTRONICS</v>
      </c>
      <c r="L2149" t="str">
        <f t="shared" si="100"/>
        <v>south</v>
      </c>
      <c r="M2149" t="str">
        <f t="shared" si="101"/>
        <v>electronics</v>
      </c>
    </row>
    <row r="2150" spans="2:13">
      <c r="B2150" t="str">
        <f>TRIM(Table24[[#This Row],[Region]])</f>
        <v>West</v>
      </c>
      <c r="C2150" t="str">
        <f>TRIM(Table24[[#This Row],[Product Category]])</f>
        <v>Sports</v>
      </c>
      <c r="G2150" t="str">
        <f>UPPER('task 1'!C2148)</f>
        <v>EAST</v>
      </c>
      <c r="H2150" t="str">
        <f t="shared" si="99"/>
        <v>SPORTS</v>
      </c>
      <c r="L2150" t="str">
        <f t="shared" si="100"/>
        <v>east</v>
      </c>
      <c r="M2150" t="str">
        <f t="shared" si="101"/>
        <v>sports</v>
      </c>
    </row>
    <row r="2151" spans="2:13">
      <c r="B2151" t="str">
        <f>TRIM(Table24[[#This Row],[Region]])</f>
        <v>South</v>
      </c>
      <c r="C2151" t="str">
        <f>TRIM(Table24[[#This Row],[Product Category]])</f>
        <v>Clothing</v>
      </c>
      <c r="G2151" t="str">
        <f>UPPER('task 1'!C2149)</f>
        <v>WEST</v>
      </c>
      <c r="H2151" t="str">
        <f t="shared" si="99"/>
        <v>CLOTHING</v>
      </c>
      <c r="L2151" t="str">
        <f t="shared" si="100"/>
        <v>west</v>
      </c>
      <c r="M2151" t="str">
        <f t="shared" si="101"/>
        <v>clothing</v>
      </c>
    </row>
    <row r="2152" spans="2:13">
      <c r="B2152" t="str">
        <f>TRIM(Table24[[#This Row],[Region]])</f>
        <v>North</v>
      </c>
      <c r="C2152" t="str">
        <f>TRIM(Table24[[#This Row],[Product Category]])</f>
        <v>Furniture</v>
      </c>
      <c r="G2152" t="str">
        <f>UPPER('task 1'!C2150)</f>
        <v>WEST</v>
      </c>
      <c r="H2152" t="str">
        <f t="shared" si="99"/>
        <v>FURNITURE</v>
      </c>
      <c r="L2152" t="str">
        <f t="shared" si="100"/>
        <v>west</v>
      </c>
      <c r="M2152" t="str">
        <f t="shared" si="101"/>
        <v>furniture</v>
      </c>
    </row>
    <row r="2153" spans="2:13">
      <c r="B2153" t="str">
        <f>TRIM(Table24[[#This Row],[Region]])</f>
        <v>West</v>
      </c>
      <c r="C2153" t="str">
        <f>TRIM(Table24[[#This Row],[Product Category]])</f>
        <v>Clothing</v>
      </c>
      <c r="G2153" t="str">
        <f>UPPER('task 1'!C2151)</f>
        <v>SOUTH</v>
      </c>
      <c r="H2153" t="str">
        <f t="shared" si="99"/>
        <v>CLOTHING</v>
      </c>
      <c r="L2153" t="str">
        <f t="shared" si="100"/>
        <v>south</v>
      </c>
      <c r="M2153" t="str">
        <f t="shared" si="101"/>
        <v>clothing</v>
      </c>
    </row>
    <row r="2154" spans="2:13">
      <c r="B2154" t="str">
        <f>TRIM(Table24[[#This Row],[Region]])</f>
        <v>North</v>
      </c>
      <c r="C2154" t="str">
        <f>TRIM(Table24[[#This Row],[Product Category]])</f>
        <v>Furniture</v>
      </c>
      <c r="G2154" t="str">
        <f>UPPER('task 1'!C2152)</f>
        <v>NORTH</v>
      </c>
      <c r="H2154" t="str">
        <f t="shared" si="99"/>
        <v>FURNITURE</v>
      </c>
      <c r="L2154" t="str">
        <f t="shared" si="100"/>
        <v>north</v>
      </c>
      <c r="M2154" t="str">
        <f t="shared" si="101"/>
        <v>furniture</v>
      </c>
    </row>
    <row r="2155" spans="2:13">
      <c r="B2155" t="str">
        <f>TRIM(Table24[[#This Row],[Region]])</f>
        <v>East</v>
      </c>
      <c r="C2155" t="str">
        <f>TRIM(Table24[[#This Row],[Product Category]])</f>
        <v>Sports</v>
      </c>
      <c r="G2155" t="str">
        <f>UPPER('task 1'!C2153)</f>
        <v>WEST</v>
      </c>
      <c r="H2155" t="str">
        <f t="shared" si="99"/>
        <v>SPORTS</v>
      </c>
      <c r="L2155" t="str">
        <f t="shared" si="100"/>
        <v>west</v>
      </c>
      <c r="M2155" t="str">
        <f t="shared" si="101"/>
        <v>sports</v>
      </c>
    </row>
    <row r="2156" spans="2:13">
      <c r="B2156" t="str">
        <f>TRIM(Table24[[#This Row],[Region]])</f>
        <v>South</v>
      </c>
      <c r="C2156" t="str">
        <f>TRIM(Table24[[#This Row],[Product Category]])</f>
        <v>Furniture</v>
      </c>
      <c r="G2156" t="str">
        <f>UPPER('task 1'!C2154)</f>
        <v>NORTH</v>
      </c>
      <c r="H2156" t="str">
        <f t="shared" si="99"/>
        <v>FURNITURE</v>
      </c>
      <c r="L2156" t="str">
        <f t="shared" si="100"/>
        <v>north</v>
      </c>
      <c r="M2156" t="str">
        <f t="shared" si="101"/>
        <v>furniture</v>
      </c>
    </row>
    <row r="2157" spans="2:13">
      <c r="B2157" t="str">
        <f>TRIM(Table24[[#This Row],[Region]])</f>
        <v>South</v>
      </c>
      <c r="C2157" t="str">
        <f>TRIM(Table24[[#This Row],[Product Category]])</f>
        <v>Sports</v>
      </c>
      <c r="G2157" t="str">
        <f>UPPER('task 1'!C2155)</f>
        <v>EAST</v>
      </c>
      <c r="H2157" t="str">
        <f t="shared" si="99"/>
        <v>SPORTS</v>
      </c>
      <c r="L2157" t="str">
        <f t="shared" si="100"/>
        <v>east</v>
      </c>
      <c r="M2157" t="str">
        <f t="shared" si="101"/>
        <v>sports</v>
      </c>
    </row>
    <row r="2158" spans="2:13">
      <c r="B2158" t="str">
        <f>TRIM(Table24[[#This Row],[Region]])</f>
        <v>North</v>
      </c>
      <c r="C2158" t="str">
        <f>TRIM(Table24[[#This Row],[Product Category]])</f>
        <v>Sports</v>
      </c>
      <c r="G2158" t="str">
        <f>UPPER('task 1'!C2156)</f>
        <v>SOUTH</v>
      </c>
      <c r="H2158" t="str">
        <f t="shared" si="99"/>
        <v>SPORTS</v>
      </c>
      <c r="L2158" t="str">
        <f t="shared" si="100"/>
        <v>south</v>
      </c>
      <c r="M2158" t="str">
        <f t="shared" si="101"/>
        <v>sports</v>
      </c>
    </row>
    <row r="2159" spans="2:13">
      <c r="B2159" t="str">
        <f>TRIM(Table24[[#This Row],[Region]])</f>
        <v>East</v>
      </c>
      <c r="C2159" t="str">
        <f>TRIM(Table24[[#This Row],[Product Category]])</f>
        <v>Clothing</v>
      </c>
      <c r="G2159" t="str">
        <f>UPPER('task 1'!C2157)</f>
        <v>SOUTH</v>
      </c>
      <c r="H2159" t="str">
        <f t="shared" si="99"/>
        <v>CLOTHING</v>
      </c>
      <c r="L2159" t="str">
        <f t="shared" si="100"/>
        <v>south</v>
      </c>
      <c r="M2159" t="str">
        <f t="shared" si="101"/>
        <v>clothing</v>
      </c>
    </row>
    <row r="2160" spans="2:13">
      <c r="B2160" t="str">
        <f>TRIM(Table24[[#This Row],[Region]])</f>
        <v>East</v>
      </c>
      <c r="C2160" t="str">
        <f>TRIM(Table24[[#This Row],[Product Category]])</f>
        <v>Clothing</v>
      </c>
      <c r="G2160" t="str">
        <f>UPPER('task 1'!C2158)</f>
        <v>NORTH</v>
      </c>
      <c r="H2160" t="str">
        <f t="shared" si="99"/>
        <v>CLOTHING</v>
      </c>
      <c r="L2160" t="str">
        <f t="shared" si="100"/>
        <v>north</v>
      </c>
      <c r="M2160" t="str">
        <f t="shared" si="101"/>
        <v>clothing</v>
      </c>
    </row>
    <row r="2161" spans="2:13">
      <c r="B2161" t="str">
        <f>TRIM(Table24[[#This Row],[Region]])</f>
        <v>West</v>
      </c>
      <c r="C2161" t="str">
        <f>TRIM(Table24[[#This Row],[Product Category]])</f>
        <v>Furniture</v>
      </c>
      <c r="G2161" t="str">
        <f>UPPER('task 1'!C2159)</f>
        <v>EAST</v>
      </c>
      <c r="H2161" t="str">
        <f t="shared" si="99"/>
        <v>FURNITURE</v>
      </c>
      <c r="L2161" t="str">
        <f t="shared" si="100"/>
        <v>east</v>
      </c>
      <c r="M2161" t="str">
        <f t="shared" si="101"/>
        <v>furniture</v>
      </c>
    </row>
    <row r="2162" spans="2:13">
      <c r="B2162" t="str">
        <f>TRIM(Table24[[#This Row],[Region]])</f>
        <v>East</v>
      </c>
      <c r="C2162" t="str">
        <f>TRIM(Table24[[#This Row],[Product Category]])</f>
        <v>Sports</v>
      </c>
      <c r="G2162" t="str">
        <f>UPPER('task 1'!C2160)</f>
        <v>EAST</v>
      </c>
      <c r="H2162" t="str">
        <f t="shared" si="99"/>
        <v>SPORTS</v>
      </c>
      <c r="L2162" t="str">
        <f t="shared" si="100"/>
        <v>east</v>
      </c>
      <c r="M2162" t="str">
        <f t="shared" si="101"/>
        <v>sports</v>
      </c>
    </row>
    <row r="2163" spans="2:13">
      <c r="B2163" t="str">
        <f>TRIM(Table24[[#This Row],[Region]])</f>
        <v>West</v>
      </c>
      <c r="C2163" t="str">
        <f>TRIM(Table24[[#This Row],[Product Category]])</f>
        <v>Furniture</v>
      </c>
      <c r="G2163" t="str">
        <f>UPPER('task 1'!C2161)</f>
        <v>WEST</v>
      </c>
      <c r="H2163" t="str">
        <f t="shared" si="99"/>
        <v>FURNITURE</v>
      </c>
      <c r="L2163" t="str">
        <f t="shared" si="100"/>
        <v>west</v>
      </c>
      <c r="M2163" t="str">
        <f t="shared" si="101"/>
        <v>furniture</v>
      </c>
    </row>
    <row r="2164" spans="2:13">
      <c r="B2164" t="str">
        <f>TRIM(Table24[[#This Row],[Region]])</f>
        <v>West</v>
      </c>
      <c r="C2164" t="str">
        <f>TRIM(Table24[[#This Row],[Product Category]])</f>
        <v>Furniture</v>
      </c>
      <c r="G2164" t="str">
        <f>UPPER('task 1'!C2162)</f>
        <v>EAST</v>
      </c>
      <c r="H2164" t="str">
        <f t="shared" si="99"/>
        <v>FURNITURE</v>
      </c>
      <c r="L2164" t="str">
        <f t="shared" si="100"/>
        <v>east</v>
      </c>
      <c r="M2164" t="str">
        <f t="shared" si="101"/>
        <v>furniture</v>
      </c>
    </row>
    <row r="2165" spans="2:13">
      <c r="B2165" t="str">
        <f>TRIM(Table24[[#This Row],[Region]])</f>
        <v>West</v>
      </c>
      <c r="C2165" t="str">
        <f>TRIM(Table24[[#This Row],[Product Category]])</f>
        <v>Clothing</v>
      </c>
      <c r="G2165" t="str">
        <f>UPPER('task 1'!C2163)</f>
        <v>WEST</v>
      </c>
      <c r="H2165" t="str">
        <f t="shared" si="99"/>
        <v>CLOTHING</v>
      </c>
      <c r="L2165" t="str">
        <f t="shared" si="100"/>
        <v>west</v>
      </c>
      <c r="M2165" t="str">
        <f t="shared" si="101"/>
        <v>clothing</v>
      </c>
    </row>
    <row r="2166" spans="2:13">
      <c r="B2166" t="str">
        <f>TRIM(Table24[[#This Row],[Region]])</f>
        <v>South</v>
      </c>
      <c r="C2166" t="str">
        <f>TRIM(Table24[[#This Row],[Product Category]])</f>
        <v>Electronics</v>
      </c>
      <c r="G2166" t="str">
        <f>UPPER('task 1'!C2164)</f>
        <v>WEST</v>
      </c>
      <c r="H2166" t="str">
        <f t="shared" si="99"/>
        <v>ELECTRONICS</v>
      </c>
      <c r="L2166" t="str">
        <f t="shared" si="100"/>
        <v>west</v>
      </c>
      <c r="M2166" t="str">
        <f t="shared" si="101"/>
        <v>electronics</v>
      </c>
    </row>
    <row r="2167" spans="2:13">
      <c r="B2167" t="str">
        <f>TRIM(Table24[[#This Row],[Region]])</f>
        <v>West</v>
      </c>
      <c r="C2167" t="str">
        <f>TRIM(Table24[[#This Row],[Product Category]])</f>
        <v>Clothing</v>
      </c>
      <c r="G2167" t="str">
        <f>UPPER('task 1'!C2165)</f>
        <v>WEST</v>
      </c>
      <c r="H2167" t="str">
        <f t="shared" si="99"/>
        <v>CLOTHING</v>
      </c>
      <c r="L2167" t="str">
        <f t="shared" si="100"/>
        <v>west</v>
      </c>
      <c r="M2167" t="str">
        <f t="shared" si="101"/>
        <v>clothing</v>
      </c>
    </row>
    <row r="2168" spans="2:13">
      <c r="B2168" t="str">
        <f>TRIM(Table24[[#This Row],[Region]])</f>
        <v>West</v>
      </c>
      <c r="C2168" t="str">
        <f>TRIM(Table24[[#This Row],[Product Category]])</f>
        <v>Clothing</v>
      </c>
      <c r="G2168" t="str">
        <f>UPPER('task 1'!C2166)</f>
        <v>SOUTH</v>
      </c>
      <c r="H2168" t="str">
        <f t="shared" si="99"/>
        <v>CLOTHING</v>
      </c>
      <c r="L2168" t="str">
        <f t="shared" si="100"/>
        <v>south</v>
      </c>
      <c r="M2168" t="str">
        <f t="shared" si="101"/>
        <v>clothing</v>
      </c>
    </row>
    <row r="2169" spans="2:13">
      <c r="B2169" t="str">
        <f>TRIM(Table24[[#This Row],[Region]])</f>
        <v>South</v>
      </c>
      <c r="C2169" t="str">
        <f>TRIM(Table24[[#This Row],[Product Category]])</f>
        <v>Groceries</v>
      </c>
      <c r="G2169" t="str">
        <f>UPPER('task 1'!C2167)</f>
        <v>WEST</v>
      </c>
      <c r="H2169" t="str">
        <f t="shared" si="99"/>
        <v>GROCERIES</v>
      </c>
      <c r="L2169" t="str">
        <f t="shared" si="100"/>
        <v>west</v>
      </c>
      <c r="M2169" t="str">
        <f t="shared" si="101"/>
        <v>groceries</v>
      </c>
    </row>
    <row r="2170" spans="2:13">
      <c r="B2170" t="str">
        <f>TRIM(Table24[[#This Row],[Region]])</f>
        <v>West</v>
      </c>
      <c r="C2170" t="str">
        <f>TRIM(Table24[[#This Row],[Product Category]])</f>
        <v>Sports</v>
      </c>
      <c r="G2170" t="str">
        <f>UPPER('task 1'!C2168)</f>
        <v>WEST</v>
      </c>
      <c r="H2170" t="str">
        <f t="shared" si="99"/>
        <v>SPORTS</v>
      </c>
      <c r="L2170" t="str">
        <f t="shared" si="100"/>
        <v>west</v>
      </c>
      <c r="M2170" t="str">
        <f t="shared" si="101"/>
        <v>sports</v>
      </c>
    </row>
    <row r="2171" spans="2:13">
      <c r="B2171" t="str">
        <f>TRIM(Table24[[#This Row],[Region]])</f>
        <v>West</v>
      </c>
      <c r="C2171" t="str">
        <f>TRIM(Table24[[#This Row],[Product Category]])</f>
        <v>Groceries</v>
      </c>
      <c r="G2171" t="str">
        <f>UPPER('task 1'!C2169)</f>
        <v>SOUTH</v>
      </c>
      <c r="H2171" t="str">
        <f t="shared" si="99"/>
        <v>GROCERIES</v>
      </c>
      <c r="L2171" t="str">
        <f t="shared" si="100"/>
        <v>south</v>
      </c>
      <c r="M2171" t="str">
        <f t="shared" si="101"/>
        <v>groceries</v>
      </c>
    </row>
    <row r="2172" spans="2:13">
      <c r="B2172" t="str">
        <f>TRIM(Table24[[#This Row],[Region]])</f>
        <v>South</v>
      </c>
      <c r="C2172" t="str">
        <f>TRIM(Table24[[#This Row],[Product Category]])</f>
        <v>Electronics</v>
      </c>
      <c r="G2172" t="str">
        <f>UPPER('task 1'!C2170)</f>
        <v>WEST</v>
      </c>
      <c r="H2172" t="str">
        <f t="shared" si="99"/>
        <v>ELECTRONICS</v>
      </c>
      <c r="L2172" t="str">
        <f t="shared" si="100"/>
        <v>west</v>
      </c>
      <c r="M2172" t="str">
        <f t="shared" si="101"/>
        <v>electronics</v>
      </c>
    </row>
    <row r="2173" spans="2:13">
      <c r="B2173" t="str">
        <f>TRIM(Table24[[#This Row],[Region]])</f>
        <v>North</v>
      </c>
      <c r="C2173" t="str">
        <f>TRIM(Table24[[#This Row],[Product Category]])</f>
        <v>Furniture</v>
      </c>
      <c r="G2173" t="str">
        <f>UPPER('task 1'!C2171)</f>
        <v>WEST</v>
      </c>
      <c r="H2173" t="str">
        <f t="shared" si="99"/>
        <v>FURNITURE</v>
      </c>
      <c r="L2173" t="str">
        <f t="shared" si="100"/>
        <v>west</v>
      </c>
      <c r="M2173" t="str">
        <f t="shared" si="101"/>
        <v>furniture</v>
      </c>
    </row>
    <row r="2174" spans="2:13">
      <c r="B2174" t="str">
        <f>TRIM(Table24[[#This Row],[Region]])</f>
        <v>East</v>
      </c>
      <c r="C2174" t="str">
        <f>TRIM(Table24[[#This Row],[Product Category]])</f>
        <v>Clothing</v>
      </c>
      <c r="G2174" t="str">
        <f>UPPER('task 1'!C2172)</f>
        <v>SOUTH</v>
      </c>
      <c r="H2174" t="str">
        <f t="shared" si="99"/>
        <v>CLOTHING</v>
      </c>
      <c r="L2174" t="str">
        <f t="shared" si="100"/>
        <v>south</v>
      </c>
      <c r="M2174" t="str">
        <f t="shared" si="101"/>
        <v>clothing</v>
      </c>
    </row>
    <row r="2175" spans="2:13">
      <c r="B2175" t="str">
        <f>TRIM(Table24[[#This Row],[Region]])</f>
        <v>South</v>
      </c>
      <c r="C2175" t="str">
        <f>TRIM(Table24[[#This Row],[Product Category]])</f>
        <v>Groceries</v>
      </c>
      <c r="G2175" t="str">
        <f>UPPER('task 1'!C2173)</f>
        <v>NORTH</v>
      </c>
      <c r="H2175" t="str">
        <f t="shared" si="99"/>
        <v>GROCERIES</v>
      </c>
      <c r="L2175" t="str">
        <f t="shared" si="100"/>
        <v>north</v>
      </c>
      <c r="M2175" t="str">
        <f t="shared" si="101"/>
        <v>groceries</v>
      </c>
    </row>
    <row r="2176" spans="2:13">
      <c r="B2176" t="str">
        <f>TRIM(Table24[[#This Row],[Region]])</f>
        <v>South</v>
      </c>
      <c r="C2176" t="str">
        <f>TRIM(Table24[[#This Row],[Product Category]])</f>
        <v>Clothing</v>
      </c>
      <c r="G2176" t="str">
        <f>UPPER('task 1'!C2174)</f>
        <v>EAST</v>
      </c>
      <c r="H2176" t="str">
        <f t="shared" si="99"/>
        <v>CLOTHING</v>
      </c>
      <c r="L2176" t="str">
        <f t="shared" si="100"/>
        <v>east</v>
      </c>
      <c r="M2176" t="str">
        <f t="shared" si="101"/>
        <v>clothing</v>
      </c>
    </row>
    <row r="2177" spans="2:13">
      <c r="B2177" t="str">
        <f>TRIM(Table24[[#This Row],[Region]])</f>
        <v>East</v>
      </c>
      <c r="C2177" t="str">
        <f>TRIM(Table24[[#This Row],[Product Category]])</f>
        <v>Electronics</v>
      </c>
      <c r="G2177" t="str">
        <f>UPPER('task 1'!C2175)</f>
        <v>SOUTH</v>
      </c>
      <c r="H2177" t="str">
        <f t="shared" si="99"/>
        <v>ELECTRONICS</v>
      </c>
      <c r="L2177" t="str">
        <f t="shared" si="100"/>
        <v>south</v>
      </c>
      <c r="M2177" t="str">
        <f t="shared" si="101"/>
        <v>electronics</v>
      </c>
    </row>
    <row r="2178" spans="2:13">
      <c r="B2178" t="str">
        <f>TRIM(Table24[[#This Row],[Region]])</f>
        <v>South</v>
      </c>
      <c r="C2178" t="str">
        <f>TRIM(Table24[[#This Row],[Product Category]])</f>
        <v>Clothing</v>
      </c>
      <c r="G2178" t="str">
        <f>UPPER('task 1'!C2176)</f>
        <v>SOUTH</v>
      </c>
      <c r="H2178" t="str">
        <f t="shared" si="99"/>
        <v>CLOTHING</v>
      </c>
      <c r="L2178" t="str">
        <f t="shared" si="100"/>
        <v>south</v>
      </c>
      <c r="M2178" t="str">
        <f t="shared" si="101"/>
        <v>clothing</v>
      </c>
    </row>
    <row r="2179" spans="2:13">
      <c r="B2179" t="str">
        <f>TRIM(Table24[[#This Row],[Region]])</f>
        <v>North</v>
      </c>
      <c r="C2179" t="str">
        <f>TRIM(Table24[[#This Row],[Product Category]])</f>
        <v>Furniture</v>
      </c>
      <c r="G2179" t="str">
        <f>UPPER('task 1'!C2177)</f>
        <v>EAST</v>
      </c>
      <c r="H2179" t="str">
        <f t="shared" si="99"/>
        <v>FURNITURE</v>
      </c>
      <c r="L2179" t="str">
        <f t="shared" si="100"/>
        <v>east</v>
      </c>
      <c r="M2179" t="str">
        <f t="shared" si="101"/>
        <v>furniture</v>
      </c>
    </row>
    <row r="2180" spans="2:13">
      <c r="B2180" t="str">
        <f>TRIM(Table24[[#This Row],[Region]])</f>
        <v>South</v>
      </c>
      <c r="C2180" t="str">
        <f>TRIM(Table24[[#This Row],[Product Category]])</f>
        <v>Furniture</v>
      </c>
      <c r="G2180" t="str">
        <f>UPPER('task 1'!C2178)</f>
        <v>SOUTH</v>
      </c>
      <c r="H2180" t="str">
        <f t="shared" si="99"/>
        <v>FURNITURE</v>
      </c>
      <c r="L2180" t="str">
        <f t="shared" si="100"/>
        <v>south</v>
      </c>
      <c r="M2180" t="str">
        <f t="shared" si="101"/>
        <v>furniture</v>
      </c>
    </row>
    <row r="2181" spans="2:13">
      <c r="B2181" t="str">
        <f>TRIM(Table24[[#This Row],[Region]])</f>
        <v>West</v>
      </c>
      <c r="C2181" t="str">
        <f>TRIM(Table24[[#This Row],[Product Category]])</f>
        <v>Electronics</v>
      </c>
      <c r="G2181" t="str">
        <f>UPPER('task 1'!C2179)</f>
        <v>NORTH</v>
      </c>
      <c r="H2181" t="str">
        <f t="shared" ref="H2181:H2244" si="102">UPPER(C2181)</f>
        <v>ELECTRONICS</v>
      </c>
      <c r="L2181" t="str">
        <f t="shared" ref="L2181:L2244" si="103">LOWER(G2181)</f>
        <v>north</v>
      </c>
      <c r="M2181" t="str">
        <f t="shared" ref="M2181:M2244" si="104">LOWER(H2181)</f>
        <v>electronics</v>
      </c>
    </row>
    <row r="2182" spans="2:13">
      <c r="B2182" t="str">
        <f>TRIM(Table24[[#This Row],[Region]])</f>
        <v>East</v>
      </c>
      <c r="C2182" t="str">
        <f>TRIM(Table24[[#This Row],[Product Category]])</f>
        <v>Electronics</v>
      </c>
      <c r="G2182" t="str">
        <f>UPPER('task 1'!C2180)</f>
        <v>SOUTH</v>
      </c>
      <c r="H2182" t="str">
        <f t="shared" si="102"/>
        <v>ELECTRONICS</v>
      </c>
      <c r="L2182" t="str">
        <f t="shared" si="103"/>
        <v>south</v>
      </c>
      <c r="M2182" t="str">
        <f t="shared" si="104"/>
        <v>electronics</v>
      </c>
    </row>
    <row r="2183" spans="2:13">
      <c r="B2183" t="str">
        <f>TRIM(Table24[[#This Row],[Region]])</f>
        <v>North</v>
      </c>
      <c r="C2183" t="str">
        <f>TRIM(Table24[[#This Row],[Product Category]])</f>
        <v>Electronics</v>
      </c>
      <c r="G2183" t="str">
        <f>UPPER('task 1'!C2181)</f>
        <v>WEST</v>
      </c>
      <c r="H2183" t="str">
        <f t="shared" si="102"/>
        <v>ELECTRONICS</v>
      </c>
      <c r="L2183" t="str">
        <f t="shared" si="103"/>
        <v>west</v>
      </c>
      <c r="M2183" t="str">
        <f t="shared" si="104"/>
        <v>electronics</v>
      </c>
    </row>
    <row r="2184" spans="2:13">
      <c r="B2184" t="str">
        <f>TRIM(Table24[[#This Row],[Region]])</f>
        <v>South</v>
      </c>
      <c r="C2184" t="str">
        <f>TRIM(Table24[[#This Row],[Product Category]])</f>
        <v>Electronics</v>
      </c>
      <c r="G2184" t="str">
        <f>UPPER('task 1'!C2182)</f>
        <v>EAST</v>
      </c>
      <c r="H2184" t="str">
        <f t="shared" si="102"/>
        <v>ELECTRONICS</v>
      </c>
      <c r="L2184" t="str">
        <f t="shared" si="103"/>
        <v>east</v>
      </c>
      <c r="M2184" t="str">
        <f t="shared" si="104"/>
        <v>electronics</v>
      </c>
    </row>
    <row r="2185" spans="2:13">
      <c r="B2185" t="str">
        <f>TRIM(Table24[[#This Row],[Region]])</f>
        <v>East</v>
      </c>
      <c r="C2185" t="str">
        <f>TRIM(Table24[[#This Row],[Product Category]])</f>
        <v>Electronics</v>
      </c>
      <c r="G2185" t="str">
        <f>UPPER('task 1'!C2183)</f>
        <v>NORTH</v>
      </c>
      <c r="H2185" t="str">
        <f t="shared" si="102"/>
        <v>ELECTRONICS</v>
      </c>
      <c r="L2185" t="str">
        <f t="shared" si="103"/>
        <v>north</v>
      </c>
      <c r="M2185" t="str">
        <f t="shared" si="104"/>
        <v>electronics</v>
      </c>
    </row>
    <row r="2186" spans="2:13">
      <c r="B2186" t="str">
        <f>TRIM(Table24[[#This Row],[Region]])</f>
        <v>South</v>
      </c>
      <c r="C2186" t="str">
        <f>TRIM(Table24[[#This Row],[Product Category]])</f>
        <v>Furniture</v>
      </c>
      <c r="G2186" t="str">
        <f>UPPER('task 1'!C2184)</f>
        <v>SOUTH</v>
      </c>
      <c r="H2186" t="str">
        <f t="shared" si="102"/>
        <v>FURNITURE</v>
      </c>
      <c r="L2186" t="str">
        <f t="shared" si="103"/>
        <v>south</v>
      </c>
      <c r="M2186" t="str">
        <f t="shared" si="104"/>
        <v>furniture</v>
      </c>
    </row>
    <row r="2187" spans="2:13">
      <c r="B2187" t="str">
        <f>TRIM(Table24[[#This Row],[Region]])</f>
        <v>South</v>
      </c>
      <c r="C2187" t="str">
        <f>TRIM(Table24[[#This Row],[Product Category]])</f>
        <v>Furniture</v>
      </c>
      <c r="G2187" t="str">
        <f>UPPER('task 1'!C2185)</f>
        <v>EAST</v>
      </c>
      <c r="H2187" t="str">
        <f t="shared" si="102"/>
        <v>FURNITURE</v>
      </c>
      <c r="L2187" t="str">
        <f t="shared" si="103"/>
        <v>east</v>
      </c>
      <c r="M2187" t="str">
        <f t="shared" si="104"/>
        <v>furniture</v>
      </c>
    </row>
    <row r="2188" spans="2:13">
      <c r="B2188" t="str">
        <f>TRIM(Table24[[#This Row],[Region]])</f>
        <v>East</v>
      </c>
      <c r="C2188" t="str">
        <f>TRIM(Table24[[#This Row],[Product Category]])</f>
        <v>Sports</v>
      </c>
      <c r="G2188" t="str">
        <f>UPPER('task 1'!C2186)</f>
        <v>SOUTH</v>
      </c>
      <c r="H2188" t="str">
        <f t="shared" si="102"/>
        <v>SPORTS</v>
      </c>
      <c r="L2188" t="str">
        <f t="shared" si="103"/>
        <v>south</v>
      </c>
      <c r="M2188" t="str">
        <f t="shared" si="104"/>
        <v>sports</v>
      </c>
    </row>
    <row r="2189" spans="2:13">
      <c r="B2189" t="str">
        <f>TRIM(Table24[[#This Row],[Region]])</f>
        <v>South</v>
      </c>
      <c r="C2189" t="str">
        <f>TRIM(Table24[[#This Row],[Product Category]])</f>
        <v>Furniture</v>
      </c>
      <c r="G2189" t="str">
        <f>UPPER('task 1'!C2187)</f>
        <v>SOUTH</v>
      </c>
      <c r="H2189" t="str">
        <f t="shared" si="102"/>
        <v>FURNITURE</v>
      </c>
      <c r="L2189" t="str">
        <f t="shared" si="103"/>
        <v>south</v>
      </c>
      <c r="M2189" t="str">
        <f t="shared" si="104"/>
        <v>furniture</v>
      </c>
    </row>
    <row r="2190" spans="2:13">
      <c r="B2190" t="str">
        <f>TRIM(Table24[[#This Row],[Region]])</f>
        <v>East</v>
      </c>
      <c r="C2190" t="str">
        <f>TRIM(Table24[[#This Row],[Product Category]])</f>
        <v>Sports</v>
      </c>
      <c r="G2190" t="str">
        <f>UPPER('task 1'!C2188)</f>
        <v>EAST</v>
      </c>
      <c r="H2190" t="str">
        <f t="shared" si="102"/>
        <v>SPORTS</v>
      </c>
      <c r="L2190" t="str">
        <f t="shared" si="103"/>
        <v>east</v>
      </c>
      <c r="M2190" t="str">
        <f t="shared" si="104"/>
        <v>sports</v>
      </c>
    </row>
    <row r="2191" spans="2:13">
      <c r="B2191" t="str">
        <f>TRIM(Table24[[#This Row],[Region]])</f>
        <v>East</v>
      </c>
      <c r="C2191" t="str">
        <f>TRIM(Table24[[#This Row],[Product Category]])</f>
        <v>Clothing</v>
      </c>
      <c r="G2191" t="str">
        <f>UPPER('task 1'!C2189)</f>
        <v>SOUTH</v>
      </c>
      <c r="H2191" t="str">
        <f t="shared" si="102"/>
        <v>CLOTHING</v>
      </c>
      <c r="L2191" t="str">
        <f t="shared" si="103"/>
        <v>south</v>
      </c>
      <c r="M2191" t="str">
        <f t="shared" si="104"/>
        <v>clothing</v>
      </c>
    </row>
    <row r="2192" spans="2:13">
      <c r="B2192" t="str">
        <f>TRIM(Table24[[#This Row],[Region]])</f>
        <v>South</v>
      </c>
      <c r="C2192" t="str">
        <f>TRIM(Table24[[#This Row],[Product Category]])</f>
        <v>Sports</v>
      </c>
      <c r="G2192" t="str">
        <f>UPPER('task 1'!C2190)</f>
        <v>EAST</v>
      </c>
      <c r="H2192" t="str">
        <f t="shared" si="102"/>
        <v>SPORTS</v>
      </c>
      <c r="L2192" t="str">
        <f t="shared" si="103"/>
        <v>east</v>
      </c>
      <c r="M2192" t="str">
        <f t="shared" si="104"/>
        <v>sports</v>
      </c>
    </row>
    <row r="2193" spans="2:13">
      <c r="B2193" t="str">
        <f>TRIM(Table24[[#This Row],[Region]])</f>
        <v>West</v>
      </c>
      <c r="C2193" t="str">
        <f>TRIM(Table24[[#This Row],[Product Category]])</f>
        <v>Sports</v>
      </c>
      <c r="G2193" t="str">
        <f>UPPER('task 1'!C2191)</f>
        <v>EAST</v>
      </c>
      <c r="H2193" t="str">
        <f t="shared" si="102"/>
        <v>SPORTS</v>
      </c>
      <c r="L2193" t="str">
        <f t="shared" si="103"/>
        <v>east</v>
      </c>
      <c r="M2193" t="str">
        <f t="shared" si="104"/>
        <v>sports</v>
      </c>
    </row>
    <row r="2194" spans="2:13">
      <c r="B2194" t="str">
        <f>TRIM(Table24[[#This Row],[Region]])</f>
        <v>South</v>
      </c>
      <c r="C2194" t="str">
        <f>TRIM(Table24[[#This Row],[Product Category]])</f>
        <v>Sports</v>
      </c>
      <c r="G2194" t="str">
        <f>UPPER('task 1'!C2192)</f>
        <v>SOUTH</v>
      </c>
      <c r="H2194" t="str">
        <f t="shared" si="102"/>
        <v>SPORTS</v>
      </c>
      <c r="L2194" t="str">
        <f t="shared" si="103"/>
        <v>south</v>
      </c>
      <c r="M2194" t="str">
        <f t="shared" si="104"/>
        <v>sports</v>
      </c>
    </row>
    <row r="2195" spans="2:13">
      <c r="B2195" t="str">
        <f>TRIM(Table24[[#This Row],[Region]])</f>
        <v>South</v>
      </c>
      <c r="C2195" t="str">
        <f>TRIM(Table24[[#This Row],[Product Category]])</f>
        <v>Clothing</v>
      </c>
      <c r="G2195" t="str">
        <f>UPPER('task 1'!C2193)</f>
        <v>WEST</v>
      </c>
      <c r="H2195" t="str">
        <f t="shared" si="102"/>
        <v>CLOTHING</v>
      </c>
      <c r="L2195" t="str">
        <f t="shared" si="103"/>
        <v>west</v>
      </c>
      <c r="M2195" t="str">
        <f t="shared" si="104"/>
        <v>clothing</v>
      </c>
    </row>
    <row r="2196" spans="2:13">
      <c r="B2196" t="str">
        <f>TRIM(Table24[[#This Row],[Region]])</f>
        <v>East</v>
      </c>
      <c r="C2196" t="str">
        <f>TRIM(Table24[[#This Row],[Product Category]])</f>
        <v>Sports</v>
      </c>
      <c r="G2196" t="str">
        <f>UPPER('task 1'!C2194)</f>
        <v>SOUTH</v>
      </c>
      <c r="H2196" t="str">
        <f t="shared" si="102"/>
        <v>SPORTS</v>
      </c>
      <c r="L2196" t="str">
        <f t="shared" si="103"/>
        <v>south</v>
      </c>
      <c r="M2196" t="str">
        <f t="shared" si="104"/>
        <v>sports</v>
      </c>
    </row>
    <row r="2197" spans="2:13">
      <c r="B2197" t="str">
        <f>TRIM(Table24[[#This Row],[Region]])</f>
        <v>East</v>
      </c>
      <c r="C2197" t="str">
        <f>TRIM(Table24[[#This Row],[Product Category]])</f>
        <v>Furniture</v>
      </c>
      <c r="G2197" t="str">
        <f>UPPER('task 1'!C2195)</f>
        <v>SOUTH</v>
      </c>
      <c r="H2197" t="str">
        <f t="shared" si="102"/>
        <v>FURNITURE</v>
      </c>
      <c r="L2197" t="str">
        <f t="shared" si="103"/>
        <v>south</v>
      </c>
      <c r="M2197" t="str">
        <f t="shared" si="104"/>
        <v>furniture</v>
      </c>
    </row>
    <row r="2198" spans="2:13">
      <c r="B2198" t="str">
        <f>TRIM(Table24[[#This Row],[Region]])</f>
        <v>East</v>
      </c>
      <c r="C2198" t="str">
        <f>TRIM(Table24[[#This Row],[Product Category]])</f>
        <v>Sports</v>
      </c>
      <c r="G2198" t="str">
        <f>UPPER('task 1'!C2196)</f>
        <v>EAST</v>
      </c>
      <c r="H2198" t="str">
        <f t="shared" si="102"/>
        <v>SPORTS</v>
      </c>
      <c r="L2198" t="str">
        <f t="shared" si="103"/>
        <v>east</v>
      </c>
      <c r="M2198" t="str">
        <f t="shared" si="104"/>
        <v>sports</v>
      </c>
    </row>
    <row r="2199" spans="2:13">
      <c r="B2199" t="str">
        <f>TRIM(Table24[[#This Row],[Region]])</f>
        <v>West</v>
      </c>
      <c r="C2199" t="str">
        <f>TRIM(Table24[[#This Row],[Product Category]])</f>
        <v>Groceries</v>
      </c>
      <c r="G2199" t="str">
        <f>UPPER('task 1'!C2197)</f>
        <v>EAST</v>
      </c>
      <c r="H2199" t="str">
        <f t="shared" si="102"/>
        <v>GROCERIES</v>
      </c>
      <c r="L2199" t="str">
        <f t="shared" si="103"/>
        <v>east</v>
      </c>
      <c r="M2199" t="str">
        <f t="shared" si="104"/>
        <v>groceries</v>
      </c>
    </row>
    <row r="2200" spans="2:13">
      <c r="B2200" t="str">
        <f>TRIM(Table24[[#This Row],[Region]])</f>
        <v>South</v>
      </c>
      <c r="C2200" t="str">
        <f>TRIM(Table24[[#This Row],[Product Category]])</f>
        <v>Sports</v>
      </c>
      <c r="G2200" t="str">
        <f>UPPER('task 1'!C2198)</f>
        <v>EAST</v>
      </c>
      <c r="H2200" t="str">
        <f t="shared" si="102"/>
        <v>SPORTS</v>
      </c>
      <c r="L2200" t="str">
        <f t="shared" si="103"/>
        <v>east</v>
      </c>
      <c r="M2200" t="str">
        <f t="shared" si="104"/>
        <v>sports</v>
      </c>
    </row>
    <row r="2201" spans="2:13">
      <c r="B2201" t="str">
        <f>TRIM(Table24[[#This Row],[Region]])</f>
        <v>North</v>
      </c>
      <c r="C2201" t="str">
        <f>TRIM(Table24[[#This Row],[Product Category]])</f>
        <v>Sports</v>
      </c>
      <c r="G2201" t="str">
        <f>UPPER('task 1'!C2199)</f>
        <v>WEST</v>
      </c>
      <c r="H2201" t="str">
        <f t="shared" si="102"/>
        <v>SPORTS</v>
      </c>
      <c r="L2201" t="str">
        <f t="shared" si="103"/>
        <v>west</v>
      </c>
      <c r="M2201" t="str">
        <f t="shared" si="104"/>
        <v>sports</v>
      </c>
    </row>
    <row r="2202" spans="2:13">
      <c r="B2202" t="str">
        <f>TRIM(Table24[[#This Row],[Region]])</f>
        <v>East</v>
      </c>
      <c r="C2202" t="str">
        <f>TRIM(Table24[[#This Row],[Product Category]])</f>
        <v>Groceries</v>
      </c>
      <c r="G2202" t="str">
        <f>UPPER('task 1'!C2200)</f>
        <v>SOUTH</v>
      </c>
      <c r="H2202" t="str">
        <f t="shared" si="102"/>
        <v>GROCERIES</v>
      </c>
      <c r="L2202" t="str">
        <f t="shared" si="103"/>
        <v>south</v>
      </c>
      <c r="M2202" t="str">
        <f t="shared" si="104"/>
        <v>groceries</v>
      </c>
    </row>
    <row r="2203" spans="2:13">
      <c r="B2203" t="str">
        <f>TRIM(Table24[[#This Row],[Region]])</f>
        <v>South</v>
      </c>
      <c r="C2203" t="str">
        <f>TRIM(Table24[[#This Row],[Product Category]])</f>
        <v>Furniture</v>
      </c>
      <c r="G2203" t="str">
        <f>UPPER('task 1'!C2201)</f>
        <v>NORTH</v>
      </c>
      <c r="H2203" t="str">
        <f t="shared" si="102"/>
        <v>FURNITURE</v>
      </c>
      <c r="L2203" t="str">
        <f t="shared" si="103"/>
        <v>north</v>
      </c>
      <c r="M2203" t="str">
        <f t="shared" si="104"/>
        <v>furniture</v>
      </c>
    </row>
    <row r="2204" spans="2:13">
      <c r="B2204" t="str">
        <f>TRIM(Table24[[#This Row],[Region]])</f>
        <v>South</v>
      </c>
      <c r="C2204" t="str">
        <f>TRIM(Table24[[#This Row],[Product Category]])</f>
        <v>Groceries</v>
      </c>
      <c r="G2204" t="str">
        <f>UPPER('task 1'!C2202)</f>
        <v>EAST</v>
      </c>
      <c r="H2204" t="str">
        <f t="shared" si="102"/>
        <v>GROCERIES</v>
      </c>
      <c r="L2204" t="str">
        <f t="shared" si="103"/>
        <v>east</v>
      </c>
      <c r="M2204" t="str">
        <f t="shared" si="104"/>
        <v>groceries</v>
      </c>
    </row>
    <row r="2205" spans="2:13">
      <c r="B2205" t="str">
        <f>TRIM(Table24[[#This Row],[Region]])</f>
        <v>South</v>
      </c>
      <c r="C2205" t="str">
        <f>TRIM(Table24[[#This Row],[Product Category]])</f>
        <v>Sports</v>
      </c>
      <c r="G2205" t="str">
        <f>UPPER('task 1'!C2203)</f>
        <v>SOUTH</v>
      </c>
      <c r="H2205" t="str">
        <f t="shared" si="102"/>
        <v>SPORTS</v>
      </c>
      <c r="L2205" t="str">
        <f t="shared" si="103"/>
        <v>south</v>
      </c>
      <c r="M2205" t="str">
        <f t="shared" si="104"/>
        <v>sports</v>
      </c>
    </row>
    <row r="2206" spans="2:13">
      <c r="B2206" t="str">
        <f>TRIM(Table24[[#This Row],[Region]])</f>
        <v>East</v>
      </c>
      <c r="C2206" t="str">
        <f>TRIM(Table24[[#This Row],[Product Category]])</f>
        <v>Furniture</v>
      </c>
      <c r="G2206" t="str">
        <f>UPPER('task 1'!C2204)</f>
        <v>SOUTH</v>
      </c>
      <c r="H2206" t="str">
        <f t="shared" si="102"/>
        <v>FURNITURE</v>
      </c>
      <c r="L2206" t="str">
        <f t="shared" si="103"/>
        <v>south</v>
      </c>
      <c r="M2206" t="str">
        <f t="shared" si="104"/>
        <v>furniture</v>
      </c>
    </row>
    <row r="2207" spans="2:13">
      <c r="B2207" t="str">
        <f>TRIM(Table24[[#This Row],[Region]])</f>
        <v>East</v>
      </c>
      <c r="C2207" t="str">
        <f>TRIM(Table24[[#This Row],[Product Category]])</f>
        <v>Electronics</v>
      </c>
      <c r="G2207" t="str">
        <f>UPPER('task 1'!C2205)</f>
        <v>SOUTH</v>
      </c>
      <c r="H2207" t="str">
        <f t="shared" si="102"/>
        <v>ELECTRONICS</v>
      </c>
      <c r="L2207" t="str">
        <f t="shared" si="103"/>
        <v>south</v>
      </c>
      <c r="M2207" t="str">
        <f t="shared" si="104"/>
        <v>electronics</v>
      </c>
    </row>
    <row r="2208" spans="2:13">
      <c r="B2208" t="str">
        <f>TRIM(Table24[[#This Row],[Region]])</f>
        <v>South</v>
      </c>
      <c r="C2208" t="str">
        <f>TRIM(Table24[[#This Row],[Product Category]])</f>
        <v>Electronics</v>
      </c>
      <c r="G2208" t="str">
        <f>UPPER('task 1'!C2206)</f>
        <v>EAST</v>
      </c>
      <c r="H2208" t="str">
        <f t="shared" si="102"/>
        <v>ELECTRONICS</v>
      </c>
      <c r="L2208" t="str">
        <f t="shared" si="103"/>
        <v>east</v>
      </c>
      <c r="M2208" t="str">
        <f t="shared" si="104"/>
        <v>electronics</v>
      </c>
    </row>
    <row r="2209" spans="2:13">
      <c r="B2209" t="str">
        <f>TRIM(Table24[[#This Row],[Region]])</f>
        <v>West</v>
      </c>
      <c r="C2209" t="str">
        <f>TRIM(Table24[[#This Row],[Product Category]])</f>
        <v>Electronics</v>
      </c>
      <c r="G2209" t="str">
        <f>UPPER('task 1'!C2207)</f>
        <v>EAST</v>
      </c>
      <c r="H2209" t="str">
        <f t="shared" si="102"/>
        <v>ELECTRONICS</v>
      </c>
      <c r="L2209" t="str">
        <f t="shared" si="103"/>
        <v>east</v>
      </c>
      <c r="M2209" t="str">
        <f t="shared" si="104"/>
        <v>electronics</v>
      </c>
    </row>
    <row r="2210" spans="2:13">
      <c r="B2210" t="str">
        <f>TRIM(Table24[[#This Row],[Region]])</f>
        <v>North</v>
      </c>
      <c r="C2210" t="str">
        <f>TRIM(Table24[[#This Row],[Product Category]])</f>
        <v>Sports</v>
      </c>
      <c r="G2210" t="str">
        <f>UPPER('task 1'!C2208)</f>
        <v>SOUTH</v>
      </c>
      <c r="H2210" t="str">
        <f t="shared" si="102"/>
        <v>SPORTS</v>
      </c>
      <c r="L2210" t="str">
        <f t="shared" si="103"/>
        <v>south</v>
      </c>
      <c r="M2210" t="str">
        <f t="shared" si="104"/>
        <v>sports</v>
      </c>
    </row>
    <row r="2211" spans="2:13">
      <c r="B2211" t="str">
        <f>TRIM(Table24[[#This Row],[Region]])</f>
        <v>West</v>
      </c>
      <c r="C2211" t="str">
        <f>TRIM(Table24[[#This Row],[Product Category]])</f>
        <v>Clothing</v>
      </c>
      <c r="G2211" t="str">
        <f>UPPER('task 1'!C2209)</f>
        <v>WEST</v>
      </c>
      <c r="H2211" t="str">
        <f t="shared" si="102"/>
        <v>CLOTHING</v>
      </c>
      <c r="L2211" t="str">
        <f t="shared" si="103"/>
        <v>west</v>
      </c>
      <c r="M2211" t="str">
        <f t="shared" si="104"/>
        <v>clothing</v>
      </c>
    </row>
    <row r="2212" spans="2:13">
      <c r="B2212" t="str">
        <f>TRIM(Table24[[#This Row],[Region]])</f>
        <v>West</v>
      </c>
      <c r="C2212" t="str">
        <f>TRIM(Table24[[#This Row],[Product Category]])</f>
        <v>Furniture</v>
      </c>
      <c r="G2212" t="str">
        <f>UPPER('task 1'!C2210)</f>
        <v>NORTH</v>
      </c>
      <c r="H2212" t="str">
        <f t="shared" si="102"/>
        <v>FURNITURE</v>
      </c>
      <c r="L2212" t="str">
        <f t="shared" si="103"/>
        <v>north</v>
      </c>
      <c r="M2212" t="str">
        <f t="shared" si="104"/>
        <v>furniture</v>
      </c>
    </row>
    <row r="2213" spans="2:13">
      <c r="B2213" t="str">
        <f>TRIM(Table24[[#This Row],[Region]])</f>
        <v>West</v>
      </c>
      <c r="C2213" t="str">
        <f>TRIM(Table24[[#This Row],[Product Category]])</f>
        <v>Furniture</v>
      </c>
      <c r="G2213" t="str">
        <f>UPPER('task 1'!C2211)</f>
        <v>WEST</v>
      </c>
      <c r="H2213" t="str">
        <f t="shared" si="102"/>
        <v>FURNITURE</v>
      </c>
      <c r="L2213" t="str">
        <f t="shared" si="103"/>
        <v>west</v>
      </c>
      <c r="M2213" t="str">
        <f t="shared" si="104"/>
        <v>furniture</v>
      </c>
    </row>
    <row r="2214" spans="2:13">
      <c r="B2214" t="str">
        <f>TRIM(Table24[[#This Row],[Region]])</f>
        <v>North</v>
      </c>
      <c r="C2214" t="str">
        <f>TRIM(Table24[[#This Row],[Product Category]])</f>
        <v>Clothing</v>
      </c>
      <c r="G2214" t="str">
        <f>UPPER('task 1'!C2212)</f>
        <v>WEST</v>
      </c>
      <c r="H2214" t="str">
        <f t="shared" si="102"/>
        <v>CLOTHING</v>
      </c>
      <c r="L2214" t="str">
        <f t="shared" si="103"/>
        <v>west</v>
      </c>
      <c r="M2214" t="str">
        <f t="shared" si="104"/>
        <v>clothing</v>
      </c>
    </row>
    <row r="2215" spans="2:13">
      <c r="B2215" t="str">
        <f>TRIM(Table24[[#This Row],[Region]])</f>
        <v>West</v>
      </c>
      <c r="C2215" t="str">
        <f>TRIM(Table24[[#This Row],[Product Category]])</f>
        <v>Sports</v>
      </c>
      <c r="G2215" t="str">
        <f>UPPER('task 1'!C2213)</f>
        <v>WEST</v>
      </c>
      <c r="H2215" t="str">
        <f t="shared" si="102"/>
        <v>SPORTS</v>
      </c>
      <c r="L2215" t="str">
        <f t="shared" si="103"/>
        <v>west</v>
      </c>
      <c r="M2215" t="str">
        <f t="shared" si="104"/>
        <v>sports</v>
      </c>
    </row>
    <row r="2216" spans="2:13">
      <c r="B2216" t="str">
        <f>TRIM(Table24[[#This Row],[Region]])</f>
        <v>South</v>
      </c>
      <c r="C2216" t="str">
        <f>TRIM(Table24[[#This Row],[Product Category]])</f>
        <v>Electronics</v>
      </c>
      <c r="G2216" t="str">
        <f>UPPER('task 1'!C2214)</f>
        <v>NORTH</v>
      </c>
      <c r="H2216" t="str">
        <f t="shared" si="102"/>
        <v>ELECTRONICS</v>
      </c>
      <c r="L2216" t="str">
        <f t="shared" si="103"/>
        <v>north</v>
      </c>
      <c r="M2216" t="str">
        <f t="shared" si="104"/>
        <v>electronics</v>
      </c>
    </row>
    <row r="2217" spans="2:13">
      <c r="B2217" t="str">
        <f>TRIM(Table24[[#This Row],[Region]])</f>
        <v>East</v>
      </c>
      <c r="C2217" t="str">
        <f>TRIM(Table24[[#This Row],[Product Category]])</f>
        <v>Clothing</v>
      </c>
      <c r="G2217" t="str">
        <f>UPPER('task 1'!C2215)</f>
        <v>WEST</v>
      </c>
      <c r="H2217" t="str">
        <f t="shared" si="102"/>
        <v>CLOTHING</v>
      </c>
      <c r="L2217" t="str">
        <f t="shared" si="103"/>
        <v>west</v>
      </c>
      <c r="M2217" t="str">
        <f t="shared" si="104"/>
        <v>clothing</v>
      </c>
    </row>
    <row r="2218" spans="2:13">
      <c r="B2218" t="str">
        <f>TRIM(Table24[[#This Row],[Region]])</f>
        <v>South</v>
      </c>
      <c r="C2218" t="str">
        <f>TRIM(Table24[[#This Row],[Product Category]])</f>
        <v>Groceries</v>
      </c>
      <c r="G2218" t="str">
        <f>UPPER('task 1'!C2216)</f>
        <v>SOUTH</v>
      </c>
      <c r="H2218" t="str">
        <f t="shared" si="102"/>
        <v>GROCERIES</v>
      </c>
      <c r="L2218" t="str">
        <f t="shared" si="103"/>
        <v>south</v>
      </c>
      <c r="M2218" t="str">
        <f t="shared" si="104"/>
        <v>groceries</v>
      </c>
    </row>
    <row r="2219" spans="2:13">
      <c r="B2219" t="str">
        <f>TRIM(Table24[[#This Row],[Region]])</f>
        <v>South</v>
      </c>
      <c r="C2219" t="str">
        <f>TRIM(Table24[[#This Row],[Product Category]])</f>
        <v>Clothing</v>
      </c>
      <c r="G2219" t="str">
        <f>UPPER('task 1'!C2217)</f>
        <v>EAST</v>
      </c>
      <c r="H2219" t="str">
        <f t="shared" si="102"/>
        <v>CLOTHING</v>
      </c>
      <c r="L2219" t="str">
        <f t="shared" si="103"/>
        <v>east</v>
      </c>
      <c r="M2219" t="str">
        <f t="shared" si="104"/>
        <v>clothing</v>
      </c>
    </row>
    <row r="2220" spans="2:13">
      <c r="B2220" t="str">
        <f>TRIM(Table24[[#This Row],[Region]])</f>
        <v>East</v>
      </c>
      <c r="C2220" t="str">
        <f>TRIM(Table24[[#This Row],[Product Category]])</f>
        <v>Furniture</v>
      </c>
      <c r="G2220" t="str">
        <f>UPPER('task 1'!C2218)</f>
        <v>SOUTH</v>
      </c>
      <c r="H2220" t="str">
        <f t="shared" si="102"/>
        <v>FURNITURE</v>
      </c>
      <c r="L2220" t="str">
        <f t="shared" si="103"/>
        <v>south</v>
      </c>
      <c r="M2220" t="str">
        <f t="shared" si="104"/>
        <v>furniture</v>
      </c>
    </row>
    <row r="2221" spans="2:13">
      <c r="B2221" t="str">
        <f>TRIM(Table24[[#This Row],[Region]])</f>
        <v>North</v>
      </c>
      <c r="C2221" t="str">
        <f>TRIM(Table24[[#This Row],[Product Category]])</f>
        <v>Sports</v>
      </c>
      <c r="G2221" t="str">
        <f>UPPER('task 1'!C2219)</f>
        <v>SOUTH</v>
      </c>
      <c r="H2221" t="str">
        <f t="shared" si="102"/>
        <v>SPORTS</v>
      </c>
      <c r="L2221" t="str">
        <f t="shared" si="103"/>
        <v>south</v>
      </c>
      <c r="M2221" t="str">
        <f t="shared" si="104"/>
        <v>sports</v>
      </c>
    </row>
    <row r="2222" spans="2:13">
      <c r="B2222" t="str">
        <f>TRIM(Table24[[#This Row],[Region]])</f>
        <v>North</v>
      </c>
      <c r="C2222" t="str">
        <f>TRIM(Table24[[#This Row],[Product Category]])</f>
        <v>Clothing</v>
      </c>
      <c r="G2222" t="str">
        <f>UPPER('task 1'!C2220)</f>
        <v>EAST</v>
      </c>
      <c r="H2222" t="str">
        <f t="shared" si="102"/>
        <v>CLOTHING</v>
      </c>
      <c r="L2222" t="str">
        <f t="shared" si="103"/>
        <v>east</v>
      </c>
      <c r="M2222" t="str">
        <f t="shared" si="104"/>
        <v>clothing</v>
      </c>
    </row>
    <row r="2223" spans="2:13">
      <c r="B2223" t="str">
        <f>TRIM(Table24[[#This Row],[Region]])</f>
        <v>West</v>
      </c>
      <c r="C2223" t="str">
        <f>TRIM(Table24[[#This Row],[Product Category]])</f>
        <v>Electronics</v>
      </c>
      <c r="G2223" t="str">
        <f>UPPER('task 1'!C2221)</f>
        <v>NORTH</v>
      </c>
      <c r="H2223" t="str">
        <f t="shared" si="102"/>
        <v>ELECTRONICS</v>
      </c>
      <c r="L2223" t="str">
        <f t="shared" si="103"/>
        <v>north</v>
      </c>
      <c r="M2223" t="str">
        <f t="shared" si="104"/>
        <v>electronics</v>
      </c>
    </row>
    <row r="2224" spans="2:13">
      <c r="B2224" t="str">
        <f>TRIM(Table24[[#This Row],[Region]])</f>
        <v>North</v>
      </c>
      <c r="C2224" t="str">
        <f>TRIM(Table24[[#This Row],[Product Category]])</f>
        <v>Clothing</v>
      </c>
      <c r="G2224" t="str">
        <f>UPPER('task 1'!C2222)</f>
        <v>NORTH</v>
      </c>
      <c r="H2224" t="str">
        <f t="shared" si="102"/>
        <v>CLOTHING</v>
      </c>
      <c r="L2224" t="str">
        <f t="shared" si="103"/>
        <v>north</v>
      </c>
      <c r="M2224" t="str">
        <f t="shared" si="104"/>
        <v>clothing</v>
      </c>
    </row>
    <row r="2225" spans="2:13">
      <c r="B2225" t="str">
        <f>TRIM(Table24[[#This Row],[Region]])</f>
        <v>South</v>
      </c>
      <c r="C2225" t="str">
        <f>TRIM(Table24[[#This Row],[Product Category]])</f>
        <v>Clothing</v>
      </c>
      <c r="G2225" t="str">
        <f>UPPER('task 1'!C2223)</f>
        <v>WEST</v>
      </c>
      <c r="H2225" t="str">
        <f t="shared" si="102"/>
        <v>CLOTHING</v>
      </c>
      <c r="L2225" t="str">
        <f t="shared" si="103"/>
        <v>west</v>
      </c>
      <c r="M2225" t="str">
        <f t="shared" si="104"/>
        <v>clothing</v>
      </c>
    </row>
    <row r="2226" spans="2:13">
      <c r="B2226" t="str">
        <f>TRIM(Table24[[#This Row],[Region]])</f>
        <v>North</v>
      </c>
      <c r="C2226" t="str">
        <f>TRIM(Table24[[#This Row],[Product Category]])</f>
        <v>Sports</v>
      </c>
      <c r="G2226" t="str">
        <f>UPPER('task 1'!C2224)</f>
        <v>NORTH</v>
      </c>
      <c r="H2226" t="str">
        <f t="shared" si="102"/>
        <v>SPORTS</v>
      </c>
      <c r="L2226" t="str">
        <f t="shared" si="103"/>
        <v>north</v>
      </c>
      <c r="M2226" t="str">
        <f t="shared" si="104"/>
        <v>sports</v>
      </c>
    </row>
    <row r="2227" spans="2:13">
      <c r="B2227" t="str">
        <f>TRIM(Table24[[#This Row],[Region]])</f>
        <v>South</v>
      </c>
      <c r="C2227" t="str">
        <f>TRIM(Table24[[#This Row],[Product Category]])</f>
        <v>Groceries</v>
      </c>
      <c r="G2227" t="str">
        <f>UPPER('task 1'!C2225)</f>
        <v>SOUTH</v>
      </c>
      <c r="H2227" t="str">
        <f t="shared" si="102"/>
        <v>GROCERIES</v>
      </c>
      <c r="L2227" t="str">
        <f t="shared" si="103"/>
        <v>south</v>
      </c>
      <c r="M2227" t="str">
        <f t="shared" si="104"/>
        <v>groceries</v>
      </c>
    </row>
    <row r="2228" spans="2:13">
      <c r="B2228" t="str">
        <f>TRIM(Table24[[#This Row],[Region]])</f>
        <v>West</v>
      </c>
      <c r="C2228" t="str">
        <f>TRIM(Table24[[#This Row],[Product Category]])</f>
        <v>Groceries</v>
      </c>
      <c r="G2228" t="str">
        <f>UPPER('task 1'!C2226)</f>
        <v>NORTH</v>
      </c>
      <c r="H2228" t="str">
        <f t="shared" si="102"/>
        <v>GROCERIES</v>
      </c>
      <c r="L2228" t="str">
        <f t="shared" si="103"/>
        <v>north</v>
      </c>
      <c r="M2228" t="str">
        <f t="shared" si="104"/>
        <v>groceries</v>
      </c>
    </row>
    <row r="2229" spans="2:13">
      <c r="B2229" t="str">
        <f>TRIM(Table24[[#This Row],[Region]])</f>
        <v>South</v>
      </c>
      <c r="C2229" t="str">
        <f>TRIM(Table24[[#This Row],[Product Category]])</f>
        <v>Sports</v>
      </c>
      <c r="G2229" t="str">
        <f>UPPER('task 1'!C2227)</f>
        <v>SOUTH</v>
      </c>
      <c r="H2229" t="str">
        <f t="shared" si="102"/>
        <v>SPORTS</v>
      </c>
      <c r="L2229" t="str">
        <f t="shared" si="103"/>
        <v>south</v>
      </c>
      <c r="M2229" t="str">
        <f t="shared" si="104"/>
        <v>sports</v>
      </c>
    </row>
    <row r="2230" spans="2:13">
      <c r="B2230" t="str">
        <f>TRIM(Table24[[#This Row],[Region]])</f>
        <v>East</v>
      </c>
      <c r="C2230" t="str">
        <f>TRIM(Table24[[#This Row],[Product Category]])</f>
        <v>Sports</v>
      </c>
      <c r="G2230" t="str">
        <f>UPPER('task 1'!C2228)</f>
        <v>WEST</v>
      </c>
      <c r="H2230" t="str">
        <f t="shared" si="102"/>
        <v>SPORTS</v>
      </c>
      <c r="L2230" t="str">
        <f t="shared" si="103"/>
        <v>west</v>
      </c>
      <c r="M2230" t="str">
        <f t="shared" si="104"/>
        <v>sports</v>
      </c>
    </row>
    <row r="2231" spans="2:13">
      <c r="B2231" t="str">
        <f>TRIM(Table24[[#This Row],[Region]])</f>
        <v>West</v>
      </c>
      <c r="C2231" t="str">
        <f>TRIM(Table24[[#This Row],[Product Category]])</f>
        <v>Furniture</v>
      </c>
      <c r="G2231" t="str">
        <f>UPPER('task 1'!C2229)</f>
        <v>SOUTH</v>
      </c>
      <c r="H2231" t="str">
        <f t="shared" si="102"/>
        <v>FURNITURE</v>
      </c>
      <c r="L2231" t="str">
        <f t="shared" si="103"/>
        <v>south</v>
      </c>
      <c r="M2231" t="str">
        <f t="shared" si="104"/>
        <v>furniture</v>
      </c>
    </row>
    <row r="2232" spans="2:13">
      <c r="B2232" t="str">
        <f>TRIM(Table24[[#This Row],[Region]])</f>
        <v>East</v>
      </c>
      <c r="C2232" t="str">
        <f>TRIM(Table24[[#This Row],[Product Category]])</f>
        <v>Sports</v>
      </c>
      <c r="G2232" t="str">
        <f>UPPER('task 1'!C2230)</f>
        <v>EAST</v>
      </c>
      <c r="H2232" t="str">
        <f t="shared" si="102"/>
        <v>SPORTS</v>
      </c>
      <c r="L2232" t="str">
        <f t="shared" si="103"/>
        <v>east</v>
      </c>
      <c r="M2232" t="str">
        <f t="shared" si="104"/>
        <v>sports</v>
      </c>
    </row>
    <row r="2233" spans="2:13">
      <c r="B2233" t="str">
        <f>TRIM(Table24[[#This Row],[Region]])</f>
        <v>South</v>
      </c>
      <c r="C2233" t="str">
        <f>TRIM(Table24[[#This Row],[Product Category]])</f>
        <v>Clothing</v>
      </c>
      <c r="G2233" t="str">
        <f>UPPER('task 1'!C2231)</f>
        <v>WEST</v>
      </c>
      <c r="H2233" t="str">
        <f t="shared" si="102"/>
        <v>CLOTHING</v>
      </c>
      <c r="L2233" t="str">
        <f t="shared" si="103"/>
        <v>west</v>
      </c>
      <c r="M2233" t="str">
        <f t="shared" si="104"/>
        <v>clothing</v>
      </c>
    </row>
    <row r="2234" spans="2:13">
      <c r="B2234" t="str">
        <f>TRIM(Table24[[#This Row],[Region]])</f>
        <v>North</v>
      </c>
      <c r="C2234" t="str">
        <f>TRIM(Table24[[#This Row],[Product Category]])</f>
        <v>Electronics</v>
      </c>
      <c r="G2234" t="str">
        <f>UPPER('task 1'!C2232)</f>
        <v>EAST</v>
      </c>
      <c r="H2234" t="str">
        <f t="shared" si="102"/>
        <v>ELECTRONICS</v>
      </c>
      <c r="L2234" t="str">
        <f t="shared" si="103"/>
        <v>east</v>
      </c>
      <c r="M2234" t="str">
        <f t="shared" si="104"/>
        <v>electronics</v>
      </c>
    </row>
    <row r="2235" spans="2:13">
      <c r="B2235" t="str">
        <f>TRIM(Table24[[#This Row],[Region]])</f>
        <v>West</v>
      </c>
      <c r="C2235" t="str">
        <f>TRIM(Table24[[#This Row],[Product Category]])</f>
        <v>Electronics</v>
      </c>
      <c r="G2235" t="str">
        <f>UPPER('task 1'!C2233)</f>
        <v>SOUTH</v>
      </c>
      <c r="H2235" t="str">
        <f t="shared" si="102"/>
        <v>ELECTRONICS</v>
      </c>
      <c r="L2235" t="str">
        <f t="shared" si="103"/>
        <v>south</v>
      </c>
      <c r="M2235" t="str">
        <f t="shared" si="104"/>
        <v>electronics</v>
      </c>
    </row>
    <row r="2236" spans="2:13">
      <c r="B2236" t="str">
        <f>TRIM(Table24[[#This Row],[Region]])</f>
        <v>East</v>
      </c>
      <c r="C2236" t="str">
        <f>TRIM(Table24[[#This Row],[Product Category]])</f>
        <v>Clothing</v>
      </c>
      <c r="G2236" t="str">
        <f>UPPER('task 1'!C2234)</f>
        <v>NORTH</v>
      </c>
      <c r="H2236" t="str">
        <f t="shared" si="102"/>
        <v>CLOTHING</v>
      </c>
      <c r="L2236" t="str">
        <f t="shared" si="103"/>
        <v>north</v>
      </c>
      <c r="M2236" t="str">
        <f t="shared" si="104"/>
        <v>clothing</v>
      </c>
    </row>
    <row r="2237" spans="2:13">
      <c r="B2237" t="str">
        <f>TRIM(Table24[[#This Row],[Region]])</f>
        <v>East</v>
      </c>
      <c r="C2237" t="str">
        <f>TRIM(Table24[[#This Row],[Product Category]])</f>
        <v>Clothing</v>
      </c>
      <c r="G2237" t="str">
        <f>UPPER('task 1'!C2235)</f>
        <v>WEST</v>
      </c>
      <c r="H2237" t="str">
        <f t="shared" si="102"/>
        <v>CLOTHING</v>
      </c>
      <c r="L2237" t="str">
        <f t="shared" si="103"/>
        <v>west</v>
      </c>
      <c r="M2237" t="str">
        <f t="shared" si="104"/>
        <v>clothing</v>
      </c>
    </row>
    <row r="2238" spans="2:13">
      <c r="B2238" t="str">
        <f>TRIM(Table24[[#This Row],[Region]])</f>
        <v>South</v>
      </c>
      <c r="C2238" t="str">
        <f>TRIM(Table24[[#This Row],[Product Category]])</f>
        <v>Sports</v>
      </c>
      <c r="G2238" t="str">
        <f>UPPER('task 1'!C2236)</f>
        <v>EAST</v>
      </c>
      <c r="H2238" t="str">
        <f t="shared" si="102"/>
        <v>SPORTS</v>
      </c>
      <c r="L2238" t="str">
        <f t="shared" si="103"/>
        <v>east</v>
      </c>
      <c r="M2238" t="str">
        <f t="shared" si="104"/>
        <v>sports</v>
      </c>
    </row>
    <row r="2239" spans="2:13">
      <c r="B2239" t="str">
        <f>TRIM(Table24[[#This Row],[Region]])</f>
        <v>East</v>
      </c>
      <c r="C2239" t="str">
        <f>TRIM(Table24[[#This Row],[Product Category]])</f>
        <v>Furniture</v>
      </c>
      <c r="G2239" t="str">
        <f>UPPER('task 1'!C2237)</f>
        <v>EAST</v>
      </c>
      <c r="H2239" t="str">
        <f t="shared" si="102"/>
        <v>FURNITURE</v>
      </c>
      <c r="L2239" t="str">
        <f t="shared" si="103"/>
        <v>east</v>
      </c>
      <c r="M2239" t="str">
        <f t="shared" si="104"/>
        <v>furniture</v>
      </c>
    </row>
    <row r="2240" spans="2:13">
      <c r="B2240" t="str">
        <f>TRIM(Table24[[#This Row],[Region]])</f>
        <v>East</v>
      </c>
      <c r="C2240" t="str">
        <f>TRIM(Table24[[#This Row],[Product Category]])</f>
        <v>Sports</v>
      </c>
      <c r="G2240" t="str">
        <f>UPPER('task 1'!C2238)</f>
        <v>SOUTH</v>
      </c>
      <c r="H2240" t="str">
        <f t="shared" si="102"/>
        <v>SPORTS</v>
      </c>
      <c r="L2240" t="str">
        <f t="shared" si="103"/>
        <v>south</v>
      </c>
      <c r="M2240" t="str">
        <f t="shared" si="104"/>
        <v>sports</v>
      </c>
    </row>
    <row r="2241" spans="2:13">
      <c r="B2241" t="str">
        <f>TRIM(Table24[[#This Row],[Region]])</f>
        <v>East</v>
      </c>
      <c r="C2241" t="str">
        <f>TRIM(Table24[[#This Row],[Product Category]])</f>
        <v>Clothing</v>
      </c>
      <c r="G2241" t="str">
        <f>UPPER('task 1'!C2239)</f>
        <v>EAST</v>
      </c>
      <c r="H2241" t="str">
        <f t="shared" si="102"/>
        <v>CLOTHING</v>
      </c>
      <c r="L2241" t="str">
        <f t="shared" si="103"/>
        <v>east</v>
      </c>
      <c r="M2241" t="str">
        <f t="shared" si="104"/>
        <v>clothing</v>
      </c>
    </row>
    <row r="2242" spans="2:13">
      <c r="B2242" t="str">
        <f>TRIM(Table24[[#This Row],[Region]])</f>
        <v>West</v>
      </c>
      <c r="C2242" t="str">
        <f>TRIM(Table24[[#This Row],[Product Category]])</f>
        <v>Electronics</v>
      </c>
      <c r="G2242" t="str">
        <f>UPPER('task 1'!C2240)</f>
        <v>EAST</v>
      </c>
      <c r="H2242" t="str">
        <f t="shared" si="102"/>
        <v>ELECTRONICS</v>
      </c>
      <c r="L2242" t="str">
        <f t="shared" si="103"/>
        <v>east</v>
      </c>
      <c r="M2242" t="str">
        <f t="shared" si="104"/>
        <v>electronics</v>
      </c>
    </row>
    <row r="2243" spans="2:13">
      <c r="B2243" t="str">
        <f>TRIM(Table24[[#This Row],[Region]])</f>
        <v>West</v>
      </c>
      <c r="C2243" t="str">
        <f>TRIM(Table24[[#This Row],[Product Category]])</f>
        <v>Groceries</v>
      </c>
      <c r="G2243" t="str">
        <f>UPPER('task 1'!C2241)</f>
        <v>EAST</v>
      </c>
      <c r="H2243" t="str">
        <f t="shared" si="102"/>
        <v>GROCERIES</v>
      </c>
      <c r="L2243" t="str">
        <f t="shared" si="103"/>
        <v>east</v>
      </c>
      <c r="M2243" t="str">
        <f t="shared" si="104"/>
        <v>groceries</v>
      </c>
    </row>
    <row r="2244" spans="2:13">
      <c r="B2244" t="str">
        <f>TRIM(Table24[[#This Row],[Region]])</f>
        <v>West</v>
      </c>
      <c r="C2244" t="str">
        <f>TRIM(Table24[[#This Row],[Product Category]])</f>
        <v>Furniture</v>
      </c>
      <c r="G2244" t="str">
        <f>UPPER('task 1'!C2242)</f>
        <v>WEST</v>
      </c>
      <c r="H2244" t="str">
        <f t="shared" si="102"/>
        <v>FURNITURE</v>
      </c>
      <c r="L2244" t="str">
        <f t="shared" si="103"/>
        <v>west</v>
      </c>
      <c r="M2244" t="str">
        <f t="shared" si="104"/>
        <v>furniture</v>
      </c>
    </row>
    <row r="2245" spans="2:13">
      <c r="B2245" t="str">
        <f>TRIM(Table24[[#This Row],[Region]])</f>
        <v>East</v>
      </c>
      <c r="C2245" t="str">
        <f>TRIM(Table24[[#This Row],[Product Category]])</f>
        <v>Clothing</v>
      </c>
      <c r="G2245" t="str">
        <f>UPPER('task 1'!C2243)</f>
        <v>WEST</v>
      </c>
      <c r="H2245" t="str">
        <f t="shared" ref="H2245:H2308" si="105">UPPER(C2245)</f>
        <v>CLOTHING</v>
      </c>
      <c r="L2245" t="str">
        <f t="shared" ref="L2245:L2308" si="106">LOWER(G2245)</f>
        <v>west</v>
      </c>
      <c r="M2245" t="str">
        <f t="shared" ref="M2245:M2308" si="107">LOWER(H2245)</f>
        <v>clothing</v>
      </c>
    </row>
    <row r="2246" spans="2:13">
      <c r="B2246" t="str">
        <f>TRIM(Table24[[#This Row],[Region]])</f>
        <v>South</v>
      </c>
      <c r="C2246" t="str">
        <f>TRIM(Table24[[#This Row],[Product Category]])</f>
        <v>Furniture</v>
      </c>
      <c r="G2246" t="str">
        <f>UPPER('task 1'!C2244)</f>
        <v>WEST</v>
      </c>
      <c r="H2246" t="str">
        <f t="shared" si="105"/>
        <v>FURNITURE</v>
      </c>
      <c r="L2246" t="str">
        <f t="shared" si="106"/>
        <v>west</v>
      </c>
      <c r="M2246" t="str">
        <f t="shared" si="107"/>
        <v>furniture</v>
      </c>
    </row>
    <row r="2247" spans="2:13">
      <c r="B2247" t="str">
        <f>TRIM(Table24[[#This Row],[Region]])</f>
        <v>North</v>
      </c>
      <c r="C2247" t="str">
        <f>TRIM(Table24[[#This Row],[Product Category]])</f>
        <v>Sports</v>
      </c>
      <c r="G2247" t="str">
        <f>UPPER('task 1'!C2245)</f>
        <v>EAST</v>
      </c>
      <c r="H2247" t="str">
        <f t="shared" si="105"/>
        <v>SPORTS</v>
      </c>
      <c r="L2247" t="str">
        <f t="shared" si="106"/>
        <v>east</v>
      </c>
      <c r="M2247" t="str">
        <f t="shared" si="107"/>
        <v>sports</v>
      </c>
    </row>
    <row r="2248" spans="2:13">
      <c r="B2248" t="str">
        <f>TRIM(Table24[[#This Row],[Region]])</f>
        <v>North</v>
      </c>
      <c r="C2248" t="str">
        <f>TRIM(Table24[[#This Row],[Product Category]])</f>
        <v>Clothing</v>
      </c>
      <c r="G2248" t="str">
        <f>UPPER('task 1'!C2246)</f>
        <v>SOUTH</v>
      </c>
      <c r="H2248" t="str">
        <f t="shared" si="105"/>
        <v>CLOTHING</v>
      </c>
      <c r="L2248" t="str">
        <f t="shared" si="106"/>
        <v>south</v>
      </c>
      <c r="M2248" t="str">
        <f t="shared" si="107"/>
        <v>clothing</v>
      </c>
    </row>
    <row r="2249" spans="2:13">
      <c r="B2249" t="str">
        <f>TRIM(Table24[[#This Row],[Region]])</f>
        <v>North</v>
      </c>
      <c r="C2249" t="str">
        <f>TRIM(Table24[[#This Row],[Product Category]])</f>
        <v>Clothing</v>
      </c>
      <c r="G2249" t="str">
        <f>UPPER('task 1'!C2247)</f>
        <v>NORTH</v>
      </c>
      <c r="H2249" t="str">
        <f t="shared" si="105"/>
        <v>CLOTHING</v>
      </c>
      <c r="L2249" t="str">
        <f t="shared" si="106"/>
        <v>north</v>
      </c>
      <c r="M2249" t="str">
        <f t="shared" si="107"/>
        <v>clothing</v>
      </c>
    </row>
    <row r="2250" spans="2:13">
      <c r="B2250" t="str">
        <f>TRIM(Table24[[#This Row],[Region]])</f>
        <v>North</v>
      </c>
      <c r="C2250" t="str">
        <f>TRIM(Table24[[#This Row],[Product Category]])</f>
        <v>Groceries</v>
      </c>
      <c r="G2250" t="str">
        <f>UPPER('task 1'!C2248)</f>
        <v>NORTH</v>
      </c>
      <c r="H2250" t="str">
        <f t="shared" si="105"/>
        <v>GROCERIES</v>
      </c>
      <c r="L2250" t="str">
        <f t="shared" si="106"/>
        <v>north</v>
      </c>
      <c r="M2250" t="str">
        <f t="shared" si="107"/>
        <v>groceries</v>
      </c>
    </row>
    <row r="2251" spans="2:13">
      <c r="B2251" t="str">
        <f>TRIM(Table24[[#This Row],[Region]])</f>
        <v>North</v>
      </c>
      <c r="C2251" t="str">
        <f>TRIM(Table24[[#This Row],[Product Category]])</f>
        <v>Sports</v>
      </c>
      <c r="G2251" t="str">
        <f>UPPER('task 1'!C2249)</f>
        <v>NORTH</v>
      </c>
      <c r="H2251" t="str">
        <f t="shared" si="105"/>
        <v>SPORTS</v>
      </c>
      <c r="L2251" t="str">
        <f t="shared" si="106"/>
        <v>north</v>
      </c>
      <c r="M2251" t="str">
        <f t="shared" si="107"/>
        <v>sports</v>
      </c>
    </row>
    <row r="2252" spans="2:13">
      <c r="B2252" t="str">
        <f>TRIM(Table24[[#This Row],[Region]])</f>
        <v>North</v>
      </c>
      <c r="C2252" t="str">
        <f>TRIM(Table24[[#This Row],[Product Category]])</f>
        <v>Electronics</v>
      </c>
      <c r="G2252" t="str">
        <f>UPPER('task 1'!C2250)</f>
        <v>NORTH</v>
      </c>
      <c r="H2252" t="str">
        <f t="shared" si="105"/>
        <v>ELECTRONICS</v>
      </c>
      <c r="L2252" t="str">
        <f t="shared" si="106"/>
        <v>north</v>
      </c>
      <c r="M2252" t="str">
        <f t="shared" si="107"/>
        <v>electronics</v>
      </c>
    </row>
    <row r="2253" spans="2:13">
      <c r="B2253" t="str">
        <f>TRIM(Table24[[#This Row],[Region]])</f>
        <v>South</v>
      </c>
      <c r="C2253" t="str">
        <f>TRIM(Table24[[#This Row],[Product Category]])</f>
        <v>Sports</v>
      </c>
      <c r="G2253" t="str">
        <f>UPPER('task 1'!C2251)</f>
        <v>NORTH</v>
      </c>
      <c r="H2253" t="str">
        <f t="shared" si="105"/>
        <v>SPORTS</v>
      </c>
      <c r="L2253" t="str">
        <f t="shared" si="106"/>
        <v>north</v>
      </c>
      <c r="M2253" t="str">
        <f t="shared" si="107"/>
        <v>sports</v>
      </c>
    </row>
    <row r="2254" spans="2:13">
      <c r="B2254" t="str">
        <f>TRIM(Table24[[#This Row],[Region]])</f>
        <v>North</v>
      </c>
      <c r="C2254" t="str">
        <f>TRIM(Table24[[#This Row],[Product Category]])</f>
        <v>Groceries</v>
      </c>
      <c r="G2254" t="str">
        <f>UPPER('task 1'!C2252)</f>
        <v>NORTH</v>
      </c>
      <c r="H2254" t="str">
        <f t="shared" si="105"/>
        <v>GROCERIES</v>
      </c>
      <c r="L2254" t="str">
        <f t="shared" si="106"/>
        <v>north</v>
      </c>
      <c r="M2254" t="str">
        <f t="shared" si="107"/>
        <v>groceries</v>
      </c>
    </row>
    <row r="2255" spans="2:13">
      <c r="B2255" t="str">
        <f>TRIM(Table24[[#This Row],[Region]])</f>
        <v>East</v>
      </c>
      <c r="C2255" t="str">
        <f>TRIM(Table24[[#This Row],[Product Category]])</f>
        <v>Furniture</v>
      </c>
      <c r="G2255" t="str">
        <f>UPPER('task 1'!C2253)</f>
        <v>SOUTH</v>
      </c>
      <c r="H2255" t="str">
        <f t="shared" si="105"/>
        <v>FURNITURE</v>
      </c>
      <c r="L2255" t="str">
        <f t="shared" si="106"/>
        <v>south</v>
      </c>
      <c r="M2255" t="str">
        <f t="shared" si="107"/>
        <v>furniture</v>
      </c>
    </row>
    <row r="2256" spans="2:13">
      <c r="B2256" t="str">
        <f>TRIM(Table24[[#This Row],[Region]])</f>
        <v>South</v>
      </c>
      <c r="C2256" t="str">
        <f>TRIM(Table24[[#This Row],[Product Category]])</f>
        <v>Groceries</v>
      </c>
      <c r="G2256" t="str">
        <f>UPPER('task 1'!C2254)</f>
        <v>NORTH</v>
      </c>
      <c r="H2256" t="str">
        <f t="shared" si="105"/>
        <v>GROCERIES</v>
      </c>
      <c r="L2256" t="str">
        <f t="shared" si="106"/>
        <v>north</v>
      </c>
      <c r="M2256" t="str">
        <f t="shared" si="107"/>
        <v>groceries</v>
      </c>
    </row>
    <row r="2257" spans="2:13">
      <c r="B2257" t="str">
        <f>TRIM(Table24[[#This Row],[Region]])</f>
        <v>North</v>
      </c>
      <c r="C2257" t="str">
        <f>TRIM(Table24[[#This Row],[Product Category]])</f>
        <v>Electronics</v>
      </c>
      <c r="G2257" t="str">
        <f>UPPER('task 1'!C2255)</f>
        <v>EAST</v>
      </c>
      <c r="H2257" t="str">
        <f t="shared" si="105"/>
        <v>ELECTRONICS</v>
      </c>
      <c r="L2257" t="str">
        <f t="shared" si="106"/>
        <v>east</v>
      </c>
      <c r="M2257" t="str">
        <f t="shared" si="107"/>
        <v>electronics</v>
      </c>
    </row>
    <row r="2258" spans="2:13">
      <c r="B2258" t="str">
        <f>TRIM(Table24[[#This Row],[Region]])</f>
        <v>East</v>
      </c>
      <c r="C2258" t="str">
        <f>TRIM(Table24[[#This Row],[Product Category]])</f>
        <v>Furniture</v>
      </c>
      <c r="G2258" t="str">
        <f>UPPER('task 1'!C2256)</f>
        <v>SOUTH</v>
      </c>
      <c r="H2258" t="str">
        <f t="shared" si="105"/>
        <v>FURNITURE</v>
      </c>
      <c r="L2258" t="str">
        <f t="shared" si="106"/>
        <v>south</v>
      </c>
      <c r="M2258" t="str">
        <f t="shared" si="107"/>
        <v>furniture</v>
      </c>
    </row>
    <row r="2259" spans="2:13">
      <c r="B2259" t="str">
        <f>TRIM(Table24[[#This Row],[Region]])</f>
        <v>West</v>
      </c>
      <c r="C2259" t="str">
        <f>TRIM(Table24[[#This Row],[Product Category]])</f>
        <v>Furniture</v>
      </c>
      <c r="G2259" t="str">
        <f>UPPER('task 1'!C2257)</f>
        <v>NORTH</v>
      </c>
      <c r="H2259" t="str">
        <f t="shared" si="105"/>
        <v>FURNITURE</v>
      </c>
      <c r="L2259" t="str">
        <f t="shared" si="106"/>
        <v>north</v>
      </c>
      <c r="M2259" t="str">
        <f t="shared" si="107"/>
        <v>furniture</v>
      </c>
    </row>
    <row r="2260" spans="2:13">
      <c r="B2260" t="str">
        <f>TRIM(Table24[[#This Row],[Region]])</f>
        <v>South</v>
      </c>
      <c r="C2260" t="str">
        <f>TRIM(Table24[[#This Row],[Product Category]])</f>
        <v>Electronics</v>
      </c>
      <c r="G2260" t="str">
        <f>UPPER('task 1'!C2258)</f>
        <v>EAST</v>
      </c>
      <c r="H2260" t="str">
        <f t="shared" si="105"/>
        <v>ELECTRONICS</v>
      </c>
      <c r="L2260" t="str">
        <f t="shared" si="106"/>
        <v>east</v>
      </c>
      <c r="M2260" t="str">
        <f t="shared" si="107"/>
        <v>electronics</v>
      </c>
    </row>
    <row r="2261" spans="2:13">
      <c r="B2261" t="str">
        <f>TRIM(Table24[[#This Row],[Region]])</f>
        <v>East</v>
      </c>
      <c r="C2261" t="str">
        <f>TRIM(Table24[[#This Row],[Product Category]])</f>
        <v>Clothing</v>
      </c>
      <c r="G2261" t="str">
        <f>UPPER('task 1'!C2259)</f>
        <v>WEST</v>
      </c>
      <c r="H2261" t="str">
        <f t="shared" si="105"/>
        <v>CLOTHING</v>
      </c>
      <c r="L2261" t="str">
        <f t="shared" si="106"/>
        <v>west</v>
      </c>
      <c r="M2261" t="str">
        <f t="shared" si="107"/>
        <v>clothing</v>
      </c>
    </row>
    <row r="2262" spans="2:13">
      <c r="B2262" t="str">
        <f>TRIM(Table24[[#This Row],[Region]])</f>
        <v>West</v>
      </c>
      <c r="C2262" t="str">
        <f>TRIM(Table24[[#This Row],[Product Category]])</f>
        <v>Clothing</v>
      </c>
      <c r="G2262" t="str">
        <f>UPPER('task 1'!C2260)</f>
        <v>SOUTH</v>
      </c>
      <c r="H2262" t="str">
        <f t="shared" si="105"/>
        <v>CLOTHING</v>
      </c>
      <c r="L2262" t="str">
        <f t="shared" si="106"/>
        <v>south</v>
      </c>
      <c r="M2262" t="str">
        <f t="shared" si="107"/>
        <v>clothing</v>
      </c>
    </row>
    <row r="2263" spans="2:13">
      <c r="B2263" t="str">
        <f>TRIM(Table24[[#This Row],[Region]])</f>
        <v>South</v>
      </c>
      <c r="C2263" t="str">
        <f>TRIM(Table24[[#This Row],[Product Category]])</f>
        <v>Clothing</v>
      </c>
      <c r="G2263" t="str">
        <f>UPPER('task 1'!C2261)</f>
        <v>EAST</v>
      </c>
      <c r="H2263" t="str">
        <f t="shared" si="105"/>
        <v>CLOTHING</v>
      </c>
      <c r="L2263" t="str">
        <f t="shared" si="106"/>
        <v>east</v>
      </c>
      <c r="M2263" t="str">
        <f t="shared" si="107"/>
        <v>clothing</v>
      </c>
    </row>
    <row r="2264" spans="2:13">
      <c r="B2264" t="str">
        <f>TRIM(Table24[[#This Row],[Region]])</f>
        <v>North</v>
      </c>
      <c r="C2264" t="str">
        <f>TRIM(Table24[[#This Row],[Product Category]])</f>
        <v>Clothing</v>
      </c>
      <c r="G2264" t="str">
        <f>UPPER('task 1'!C2262)</f>
        <v>WEST</v>
      </c>
      <c r="H2264" t="str">
        <f t="shared" si="105"/>
        <v>CLOTHING</v>
      </c>
      <c r="L2264" t="str">
        <f t="shared" si="106"/>
        <v>west</v>
      </c>
      <c r="M2264" t="str">
        <f t="shared" si="107"/>
        <v>clothing</v>
      </c>
    </row>
    <row r="2265" spans="2:13">
      <c r="B2265" t="str">
        <f>TRIM(Table24[[#This Row],[Region]])</f>
        <v>East</v>
      </c>
      <c r="C2265" t="str">
        <f>TRIM(Table24[[#This Row],[Product Category]])</f>
        <v>Electronics</v>
      </c>
      <c r="G2265" t="str">
        <f>UPPER('task 1'!C2263)</f>
        <v>SOUTH</v>
      </c>
      <c r="H2265" t="str">
        <f t="shared" si="105"/>
        <v>ELECTRONICS</v>
      </c>
      <c r="L2265" t="str">
        <f t="shared" si="106"/>
        <v>south</v>
      </c>
      <c r="M2265" t="str">
        <f t="shared" si="107"/>
        <v>electronics</v>
      </c>
    </row>
    <row r="2266" spans="2:13">
      <c r="B2266" t="str">
        <f>TRIM(Table24[[#This Row],[Region]])</f>
        <v>South</v>
      </c>
      <c r="C2266" t="str">
        <f>TRIM(Table24[[#This Row],[Product Category]])</f>
        <v>Furniture</v>
      </c>
      <c r="G2266" t="str">
        <f>UPPER('task 1'!C2264)</f>
        <v>NORTH</v>
      </c>
      <c r="H2266" t="str">
        <f t="shared" si="105"/>
        <v>FURNITURE</v>
      </c>
      <c r="L2266" t="str">
        <f t="shared" si="106"/>
        <v>north</v>
      </c>
      <c r="M2266" t="str">
        <f t="shared" si="107"/>
        <v>furniture</v>
      </c>
    </row>
    <row r="2267" spans="2:13">
      <c r="B2267" t="str">
        <f>TRIM(Table24[[#This Row],[Region]])</f>
        <v>South</v>
      </c>
      <c r="C2267" t="str">
        <f>TRIM(Table24[[#This Row],[Product Category]])</f>
        <v>Sports</v>
      </c>
      <c r="G2267" t="str">
        <f>UPPER('task 1'!C2265)</f>
        <v>EAST</v>
      </c>
      <c r="H2267" t="str">
        <f t="shared" si="105"/>
        <v>SPORTS</v>
      </c>
      <c r="L2267" t="str">
        <f t="shared" si="106"/>
        <v>east</v>
      </c>
      <c r="M2267" t="str">
        <f t="shared" si="107"/>
        <v>sports</v>
      </c>
    </row>
    <row r="2268" spans="2:13">
      <c r="B2268" t="str">
        <f>TRIM(Table24[[#This Row],[Region]])</f>
        <v>North</v>
      </c>
      <c r="C2268" t="str">
        <f>TRIM(Table24[[#This Row],[Product Category]])</f>
        <v>Sports</v>
      </c>
      <c r="G2268" t="str">
        <f>UPPER('task 1'!C2266)</f>
        <v>SOUTH</v>
      </c>
      <c r="H2268" t="str">
        <f t="shared" si="105"/>
        <v>SPORTS</v>
      </c>
      <c r="L2268" t="str">
        <f t="shared" si="106"/>
        <v>south</v>
      </c>
      <c r="M2268" t="str">
        <f t="shared" si="107"/>
        <v>sports</v>
      </c>
    </row>
    <row r="2269" spans="2:13">
      <c r="B2269" t="str">
        <f>TRIM(Table24[[#This Row],[Region]])</f>
        <v>North</v>
      </c>
      <c r="C2269" t="str">
        <f>TRIM(Table24[[#This Row],[Product Category]])</f>
        <v>Clothing</v>
      </c>
      <c r="G2269" t="str">
        <f>UPPER('task 1'!C2267)</f>
        <v>SOUTH</v>
      </c>
      <c r="H2269" t="str">
        <f t="shared" si="105"/>
        <v>CLOTHING</v>
      </c>
      <c r="L2269" t="str">
        <f t="shared" si="106"/>
        <v>south</v>
      </c>
      <c r="M2269" t="str">
        <f t="shared" si="107"/>
        <v>clothing</v>
      </c>
    </row>
    <row r="2270" spans="2:13">
      <c r="B2270" t="str">
        <f>TRIM(Table24[[#This Row],[Region]])</f>
        <v>East</v>
      </c>
      <c r="C2270" t="str">
        <f>TRIM(Table24[[#This Row],[Product Category]])</f>
        <v>Clothing</v>
      </c>
      <c r="G2270" t="str">
        <f>UPPER('task 1'!C2268)</f>
        <v>NORTH</v>
      </c>
      <c r="H2270" t="str">
        <f t="shared" si="105"/>
        <v>CLOTHING</v>
      </c>
      <c r="L2270" t="str">
        <f t="shared" si="106"/>
        <v>north</v>
      </c>
      <c r="M2270" t="str">
        <f t="shared" si="107"/>
        <v>clothing</v>
      </c>
    </row>
    <row r="2271" spans="2:13">
      <c r="B2271" t="str">
        <f>TRIM(Table24[[#This Row],[Region]])</f>
        <v>East</v>
      </c>
      <c r="C2271" t="str">
        <f>TRIM(Table24[[#This Row],[Product Category]])</f>
        <v>Electronics</v>
      </c>
      <c r="G2271" t="str">
        <f>UPPER('task 1'!C2269)</f>
        <v>NORTH</v>
      </c>
      <c r="H2271" t="str">
        <f t="shared" si="105"/>
        <v>ELECTRONICS</v>
      </c>
      <c r="L2271" t="str">
        <f t="shared" si="106"/>
        <v>north</v>
      </c>
      <c r="M2271" t="str">
        <f t="shared" si="107"/>
        <v>electronics</v>
      </c>
    </row>
    <row r="2272" spans="2:13">
      <c r="B2272" t="str">
        <f>TRIM(Table24[[#This Row],[Region]])</f>
        <v>North</v>
      </c>
      <c r="C2272" t="str">
        <f>TRIM(Table24[[#This Row],[Product Category]])</f>
        <v>Clothing</v>
      </c>
      <c r="G2272" t="str">
        <f>UPPER('task 1'!C2270)</f>
        <v>EAST</v>
      </c>
      <c r="H2272" t="str">
        <f t="shared" si="105"/>
        <v>CLOTHING</v>
      </c>
      <c r="L2272" t="str">
        <f t="shared" si="106"/>
        <v>east</v>
      </c>
      <c r="M2272" t="str">
        <f t="shared" si="107"/>
        <v>clothing</v>
      </c>
    </row>
    <row r="2273" spans="2:13">
      <c r="B2273" t="str">
        <f>TRIM(Table24[[#This Row],[Region]])</f>
        <v>North</v>
      </c>
      <c r="C2273" t="str">
        <f>TRIM(Table24[[#This Row],[Product Category]])</f>
        <v>Electronics</v>
      </c>
      <c r="G2273" t="str">
        <f>UPPER('task 1'!C2271)</f>
        <v>EAST</v>
      </c>
      <c r="H2273" t="str">
        <f t="shared" si="105"/>
        <v>ELECTRONICS</v>
      </c>
      <c r="L2273" t="str">
        <f t="shared" si="106"/>
        <v>east</v>
      </c>
      <c r="M2273" t="str">
        <f t="shared" si="107"/>
        <v>electronics</v>
      </c>
    </row>
    <row r="2274" spans="2:13">
      <c r="B2274" t="str">
        <f>TRIM(Table24[[#This Row],[Region]])</f>
        <v>East</v>
      </c>
      <c r="C2274" t="str">
        <f>TRIM(Table24[[#This Row],[Product Category]])</f>
        <v>Clothing</v>
      </c>
      <c r="G2274" t="str">
        <f>UPPER('task 1'!C2272)</f>
        <v>NORTH</v>
      </c>
      <c r="H2274" t="str">
        <f t="shared" si="105"/>
        <v>CLOTHING</v>
      </c>
      <c r="L2274" t="str">
        <f t="shared" si="106"/>
        <v>north</v>
      </c>
      <c r="M2274" t="str">
        <f t="shared" si="107"/>
        <v>clothing</v>
      </c>
    </row>
    <row r="2275" spans="2:13">
      <c r="B2275" t="str">
        <f>TRIM(Table24[[#This Row],[Region]])</f>
        <v>East</v>
      </c>
      <c r="C2275" t="str">
        <f>TRIM(Table24[[#This Row],[Product Category]])</f>
        <v>Clothing</v>
      </c>
      <c r="G2275" t="str">
        <f>UPPER('task 1'!C2273)</f>
        <v>NORTH</v>
      </c>
      <c r="H2275" t="str">
        <f t="shared" si="105"/>
        <v>CLOTHING</v>
      </c>
      <c r="L2275" t="str">
        <f t="shared" si="106"/>
        <v>north</v>
      </c>
      <c r="M2275" t="str">
        <f t="shared" si="107"/>
        <v>clothing</v>
      </c>
    </row>
    <row r="2276" spans="2:13">
      <c r="B2276" t="str">
        <f>TRIM(Table24[[#This Row],[Region]])</f>
        <v>West</v>
      </c>
      <c r="C2276" t="str">
        <f>TRIM(Table24[[#This Row],[Product Category]])</f>
        <v>Groceries</v>
      </c>
      <c r="G2276" t="str">
        <f>UPPER('task 1'!C2274)</f>
        <v>EAST</v>
      </c>
      <c r="H2276" t="str">
        <f t="shared" si="105"/>
        <v>GROCERIES</v>
      </c>
      <c r="L2276" t="str">
        <f t="shared" si="106"/>
        <v>east</v>
      </c>
      <c r="M2276" t="str">
        <f t="shared" si="107"/>
        <v>groceries</v>
      </c>
    </row>
    <row r="2277" spans="2:13">
      <c r="B2277" t="str">
        <f>TRIM(Table24[[#This Row],[Region]])</f>
        <v>South</v>
      </c>
      <c r="C2277" t="str">
        <f>TRIM(Table24[[#This Row],[Product Category]])</f>
        <v>Furniture</v>
      </c>
      <c r="G2277" t="str">
        <f>UPPER('task 1'!C2275)</f>
        <v>EAST</v>
      </c>
      <c r="H2277" t="str">
        <f t="shared" si="105"/>
        <v>FURNITURE</v>
      </c>
      <c r="L2277" t="str">
        <f t="shared" si="106"/>
        <v>east</v>
      </c>
      <c r="M2277" t="str">
        <f t="shared" si="107"/>
        <v>furniture</v>
      </c>
    </row>
    <row r="2278" spans="2:13">
      <c r="B2278" t="str">
        <f>TRIM(Table24[[#This Row],[Region]])</f>
        <v>East</v>
      </c>
      <c r="C2278" t="str">
        <f>TRIM(Table24[[#This Row],[Product Category]])</f>
        <v>Electronics</v>
      </c>
      <c r="G2278" t="str">
        <f>UPPER('task 1'!C2276)</f>
        <v>WEST</v>
      </c>
      <c r="H2278" t="str">
        <f t="shared" si="105"/>
        <v>ELECTRONICS</v>
      </c>
      <c r="L2278" t="str">
        <f t="shared" si="106"/>
        <v>west</v>
      </c>
      <c r="M2278" t="str">
        <f t="shared" si="107"/>
        <v>electronics</v>
      </c>
    </row>
    <row r="2279" spans="2:13">
      <c r="B2279" t="str">
        <f>TRIM(Table24[[#This Row],[Region]])</f>
        <v>South</v>
      </c>
      <c r="C2279" t="str">
        <f>TRIM(Table24[[#This Row],[Product Category]])</f>
        <v>Sports</v>
      </c>
      <c r="G2279" t="str">
        <f>UPPER('task 1'!C2277)</f>
        <v>SOUTH</v>
      </c>
      <c r="H2279" t="str">
        <f t="shared" si="105"/>
        <v>SPORTS</v>
      </c>
      <c r="L2279" t="str">
        <f t="shared" si="106"/>
        <v>south</v>
      </c>
      <c r="M2279" t="str">
        <f t="shared" si="107"/>
        <v>sports</v>
      </c>
    </row>
    <row r="2280" spans="2:13">
      <c r="B2280" t="str">
        <f>TRIM(Table24[[#This Row],[Region]])</f>
        <v>South</v>
      </c>
      <c r="C2280" t="str">
        <f>TRIM(Table24[[#This Row],[Product Category]])</f>
        <v>Sports</v>
      </c>
      <c r="G2280" t="str">
        <f>UPPER('task 1'!C2278)</f>
        <v>EAST</v>
      </c>
      <c r="H2280" t="str">
        <f t="shared" si="105"/>
        <v>SPORTS</v>
      </c>
      <c r="L2280" t="str">
        <f t="shared" si="106"/>
        <v>east</v>
      </c>
      <c r="M2280" t="str">
        <f t="shared" si="107"/>
        <v>sports</v>
      </c>
    </row>
    <row r="2281" spans="2:13">
      <c r="B2281" t="str">
        <f>TRIM(Table24[[#This Row],[Region]])</f>
        <v>South</v>
      </c>
      <c r="C2281" t="str">
        <f>TRIM(Table24[[#This Row],[Product Category]])</f>
        <v>Furniture</v>
      </c>
      <c r="G2281" t="str">
        <f>UPPER('task 1'!C2279)</f>
        <v>SOUTH</v>
      </c>
      <c r="H2281" t="str">
        <f t="shared" si="105"/>
        <v>FURNITURE</v>
      </c>
      <c r="L2281" t="str">
        <f t="shared" si="106"/>
        <v>south</v>
      </c>
      <c r="M2281" t="str">
        <f t="shared" si="107"/>
        <v>furniture</v>
      </c>
    </row>
    <row r="2282" spans="2:13">
      <c r="B2282" t="str">
        <f>TRIM(Table24[[#This Row],[Region]])</f>
        <v>South</v>
      </c>
      <c r="C2282" t="str">
        <f>TRIM(Table24[[#This Row],[Product Category]])</f>
        <v>Groceries</v>
      </c>
      <c r="G2282" t="str">
        <f>UPPER('task 1'!C2280)</f>
        <v>SOUTH</v>
      </c>
      <c r="H2282" t="str">
        <f t="shared" si="105"/>
        <v>GROCERIES</v>
      </c>
      <c r="L2282" t="str">
        <f t="shared" si="106"/>
        <v>south</v>
      </c>
      <c r="M2282" t="str">
        <f t="shared" si="107"/>
        <v>groceries</v>
      </c>
    </row>
    <row r="2283" spans="2:13">
      <c r="B2283" t="str">
        <f>TRIM(Table24[[#This Row],[Region]])</f>
        <v>East</v>
      </c>
      <c r="C2283" t="str">
        <f>TRIM(Table24[[#This Row],[Product Category]])</f>
        <v>Clothing</v>
      </c>
      <c r="G2283" t="str">
        <f>UPPER('task 1'!C2281)</f>
        <v>SOUTH</v>
      </c>
      <c r="H2283" t="str">
        <f t="shared" si="105"/>
        <v>CLOTHING</v>
      </c>
      <c r="L2283" t="str">
        <f t="shared" si="106"/>
        <v>south</v>
      </c>
      <c r="M2283" t="str">
        <f t="shared" si="107"/>
        <v>clothing</v>
      </c>
    </row>
    <row r="2284" spans="2:13">
      <c r="B2284" t="str">
        <f>TRIM(Table24[[#This Row],[Region]])</f>
        <v>East</v>
      </c>
      <c r="C2284" t="str">
        <f>TRIM(Table24[[#This Row],[Product Category]])</f>
        <v>Groceries</v>
      </c>
      <c r="G2284" t="str">
        <f>UPPER('task 1'!C2282)</f>
        <v>SOUTH</v>
      </c>
      <c r="H2284" t="str">
        <f t="shared" si="105"/>
        <v>GROCERIES</v>
      </c>
      <c r="L2284" t="str">
        <f t="shared" si="106"/>
        <v>south</v>
      </c>
      <c r="M2284" t="str">
        <f t="shared" si="107"/>
        <v>groceries</v>
      </c>
    </row>
    <row r="2285" spans="2:13">
      <c r="B2285" t="str">
        <f>TRIM(Table24[[#This Row],[Region]])</f>
        <v>West</v>
      </c>
      <c r="C2285" t="str">
        <f>TRIM(Table24[[#This Row],[Product Category]])</f>
        <v>Electronics</v>
      </c>
      <c r="G2285" t="str">
        <f>UPPER('task 1'!C2283)</f>
        <v>EAST</v>
      </c>
      <c r="H2285" t="str">
        <f t="shared" si="105"/>
        <v>ELECTRONICS</v>
      </c>
      <c r="L2285" t="str">
        <f t="shared" si="106"/>
        <v>east</v>
      </c>
      <c r="M2285" t="str">
        <f t="shared" si="107"/>
        <v>electronics</v>
      </c>
    </row>
    <row r="2286" spans="2:13">
      <c r="B2286" t="str">
        <f>TRIM(Table24[[#This Row],[Region]])</f>
        <v>South</v>
      </c>
      <c r="C2286" t="str">
        <f>TRIM(Table24[[#This Row],[Product Category]])</f>
        <v>Groceries</v>
      </c>
      <c r="G2286" t="str">
        <f>UPPER('task 1'!C2284)</f>
        <v>EAST</v>
      </c>
      <c r="H2286" t="str">
        <f t="shared" si="105"/>
        <v>GROCERIES</v>
      </c>
      <c r="L2286" t="str">
        <f t="shared" si="106"/>
        <v>east</v>
      </c>
      <c r="M2286" t="str">
        <f t="shared" si="107"/>
        <v>groceries</v>
      </c>
    </row>
    <row r="2287" spans="2:13">
      <c r="B2287" t="str">
        <f>TRIM(Table24[[#This Row],[Region]])</f>
        <v>North</v>
      </c>
      <c r="C2287" t="str">
        <f>TRIM(Table24[[#This Row],[Product Category]])</f>
        <v>Electronics</v>
      </c>
      <c r="G2287" t="str">
        <f>UPPER('task 1'!C2285)</f>
        <v>WEST</v>
      </c>
      <c r="H2287" t="str">
        <f t="shared" si="105"/>
        <v>ELECTRONICS</v>
      </c>
      <c r="L2287" t="str">
        <f t="shared" si="106"/>
        <v>west</v>
      </c>
      <c r="M2287" t="str">
        <f t="shared" si="107"/>
        <v>electronics</v>
      </c>
    </row>
    <row r="2288" spans="2:13">
      <c r="B2288" t="str">
        <f>TRIM(Table24[[#This Row],[Region]])</f>
        <v>West</v>
      </c>
      <c r="C2288" t="str">
        <f>TRIM(Table24[[#This Row],[Product Category]])</f>
        <v>Clothing</v>
      </c>
      <c r="G2288" t="str">
        <f>UPPER('task 1'!C2286)</f>
        <v>SOUTH</v>
      </c>
      <c r="H2288" t="str">
        <f t="shared" si="105"/>
        <v>CLOTHING</v>
      </c>
      <c r="L2288" t="str">
        <f t="shared" si="106"/>
        <v>south</v>
      </c>
      <c r="M2288" t="str">
        <f t="shared" si="107"/>
        <v>clothing</v>
      </c>
    </row>
    <row r="2289" spans="2:13">
      <c r="B2289" t="str">
        <f>TRIM(Table24[[#This Row],[Region]])</f>
        <v>South</v>
      </c>
      <c r="C2289" t="str">
        <f>TRIM(Table24[[#This Row],[Product Category]])</f>
        <v>Sports</v>
      </c>
      <c r="G2289" t="str">
        <f>UPPER('task 1'!C2287)</f>
        <v>NORTH</v>
      </c>
      <c r="H2289" t="str">
        <f t="shared" si="105"/>
        <v>SPORTS</v>
      </c>
      <c r="L2289" t="str">
        <f t="shared" si="106"/>
        <v>north</v>
      </c>
      <c r="M2289" t="str">
        <f t="shared" si="107"/>
        <v>sports</v>
      </c>
    </row>
    <row r="2290" spans="2:13">
      <c r="B2290" t="str">
        <f>TRIM(Table24[[#This Row],[Region]])</f>
        <v>North</v>
      </c>
      <c r="C2290" t="str">
        <f>TRIM(Table24[[#This Row],[Product Category]])</f>
        <v>Groceries</v>
      </c>
      <c r="G2290" t="str">
        <f>UPPER('task 1'!C2288)</f>
        <v>WEST</v>
      </c>
      <c r="H2290" t="str">
        <f t="shared" si="105"/>
        <v>GROCERIES</v>
      </c>
      <c r="L2290" t="str">
        <f t="shared" si="106"/>
        <v>west</v>
      </c>
      <c r="M2290" t="str">
        <f t="shared" si="107"/>
        <v>groceries</v>
      </c>
    </row>
    <row r="2291" spans="2:13">
      <c r="B2291" t="str">
        <f>TRIM(Table24[[#This Row],[Region]])</f>
        <v>West</v>
      </c>
      <c r="C2291" t="str">
        <f>TRIM(Table24[[#This Row],[Product Category]])</f>
        <v>Electronics</v>
      </c>
      <c r="G2291" t="str">
        <f>UPPER('task 1'!C2289)</f>
        <v>SOUTH</v>
      </c>
      <c r="H2291" t="str">
        <f t="shared" si="105"/>
        <v>ELECTRONICS</v>
      </c>
      <c r="L2291" t="str">
        <f t="shared" si="106"/>
        <v>south</v>
      </c>
      <c r="M2291" t="str">
        <f t="shared" si="107"/>
        <v>electronics</v>
      </c>
    </row>
    <row r="2292" spans="2:13">
      <c r="B2292" t="str">
        <f>TRIM(Table24[[#This Row],[Region]])</f>
        <v>West</v>
      </c>
      <c r="C2292" t="str">
        <f>TRIM(Table24[[#This Row],[Product Category]])</f>
        <v>Sports</v>
      </c>
      <c r="G2292" t="str">
        <f>UPPER('task 1'!C2290)</f>
        <v>NORTH</v>
      </c>
      <c r="H2292" t="str">
        <f t="shared" si="105"/>
        <v>SPORTS</v>
      </c>
      <c r="L2292" t="str">
        <f t="shared" si="106"/>
        <v>north</v>
      </c>
      <c r="M2292" t="str">
        <f t="shared" si="107"/>
        <v>sports</v>
      </c>
    </row>
    <row r="2293" spans="2:13">
      <c r="B2293" t="str">
        <f>TRIM(Table24[[#This Row],[Region]])</f>
        <v>East</v>
      </c>
      <c r="C2293" t="str">
        <f>TRIM(Table24[[#This Row],[Product Category]])</f>
        <v>Electronics</v>
      </c>
      <c r="G2293" t="str">
        <f>UPPER('task 1'!C2291)</f>
        <v>WEST</v>
      </c>
      <c r="H2293" t="str">
        <f t="shared" si="105"/>
        <v>ELECTRONICS</v>
      </c>
      <c r="L2293" t="str">
        <f t="shared" si="106"/>
        <v>west</v>
      </c>
      <c r="M2293" t="str">
        <f t="shared" si="107"/>
        <v>electronics</v>
      </c>
    </row>
    <row r="2294" spans="2:13">
      <c r="B2294" t="str">
        <f>TRIM(Table24[[#This Row],[Region]])</f>
        <v>North</v>
      </c>
      <c r="C2294" t="str">
        <f>TRIM(Table24[[#This Row],[Product Category]])</f>
        <v>Sports</v>
      </c>
      <c r="G2294" t="str">
        <f>UPPER('task 1'!C2292)</f>
        <v>WEST</v>
      </c>
      <c r="H2294" t="str">
        <f t="shared" si="105"/>
        <v>SPORTS</v>
      </c>
      <c r="L2294" t="str">
        <f t="shared" si="106"/>
        <v>west</v>
      </c>
      <c r="M2294" t="str">
        <f t="shared" si="107"/>
        <v>sports</v>
      </c>
    </row>
    <row r="2295" spans="2:13">
      <c r="B2295" t="str">
        <f>TRIM(Table24[[#This Row],[Region]])</f>
        <v>North</v>
      </c>
      <c r="C2295" t="str">
        <f>TRIM(Table24[[#This Row],[Product Category]])</f>
        <v>Clothing</v>
      </c>
      <c r="G2295" t="str">
        <f>UPPER('task 1'!C2293)</f>
        <v>EAST</v>
      </c>
      <c r="H2295" t="str">
        <f t="shared" si="105"/>
        <v>CLOTHING</v>
      </c>
      <c r="L2295" t="str">
        <f t="shared" si="106"/>
        <v>east</v>
      </c>
      <c r="M2295" t="str">
        <f t="shared" si="107"/>
        <v>clothing</v>
      </c>
    </row>
    <row r="2296" spans="2:13">
      <c r="B2296" t="str">
        <f>TRIM(Table24[[#This Row],[Region]])</f>
        <v>West</v>
      </c>
      <c r="C2296" t="str">
        <f>TRIM(Table24[[#This Row],[Product Category]])</f>
        <v>Groceries</v>
      </c>
      <c r="G2296" t="str">
        <f>UPPER('task 1'!C2294)</f>
        <v>NORTH</v>
      </c>
      <c r="H2296" t="str">
        <f t="shared" si="105"/>
        <v>GROCERIES</v>
      </c>
      <c r="L2296" t="str">
        <f t="shared" si="106"/>
        <v>north</v>
      </c>
      <c r="M2296" t="str">
        <f t="shared" si="107"/>
        <v>groceries</v>
      </c>
    </row>
    <row r="2297" spans="2:13">
      <c r="B2297" t="str">
        <f>TRIM(Table24[[#This Row],[Region]])</f>
        <v>East</v>
      </c>
      <c r="C2297" t="str">
        <f>TRIM(Table24[[#This Row],[Product Category]])</f>
        <v>Furniture</v>
      </c>
      <c r="G2297" t="str">
        <f>UPPER('task 1'!C2295)</f>
        <v>NORTH</v>
      </c>
      <c r="H2297" t="str">
        <f t="shared" si="105"/>
        <v>FURNITURE</v>
      </c>
      <c r="L2297" t="str">
        <f t="shared" si="106"/>
        <v>north</v>
      </c>
      <c r="M2297" t="str">
        <f t="shared" si="107"/>
        <v>furniture</v>
      </c>
    </row>
    <row r="2298" spans="2:13">
      <c r="B2298" t="str">
        <f>TRIM(Table24[[#This Row],[Region]])</f>
        <v>West</v>
      </c>
      <c r="C2298" t="str">
        <f>TRIM(Table24[[#This Row],[Product Category]])</f>
        <v>Electronics</v>
      </c>
      <c r="G2298" t="str">
        <f>UPPER('task 1'!C2296)</f>
        <v>WEST</v>
      </c>
      <c r="H2298" t="str">
        <f t="shared" si="105"/>
        <v>ELECTRONICS</v>
      </c>
      <c r="L2298" t="str">
        <f t="shared" si="106"/>
        <v>west</v>
      </c>
      <c r="M2298" t="str">
        <f t="shared" si="107"/>
        <v>electronics</v>
      </c>
    </row>
    <row r="2299" spans="2:13">
      <c r="B2299" t="str">
        <f>TRIM(Table24[[#This Row],[Region]])</f>
        <v>East</v>
      </c>
      <c r="C2299" t="str">
        <f>TRIM(Table24[[#This Row],[Product Category]])</f>
        <v>Sports</v>
      </c>
      <c r="G2299" t="str">
        <f>UPPER('task 1'!C2297)</f>
        <v>EAST</v>
      </c>
      <c r="H2299" t="str">
        <f t="shared" si="105"/>
        <v>SPORTS</v>
      </c>
      <c r="L2299" t="str">
        <f t="shared" si="106"/>
        <v>east</v>
      </c>
      <c r="M2299" t="str">
        <f t="shared" si="107"/>
        <v>sports</v>
      </c>
    </row>
    <row r="2300" spans="2:13">
      <c r="B2300" t="str">
        <f>TRIM(Table24[[#This Row],[Region]])</f>
        <v>North</v>
      </c>
      <c r="C2300" t="str">
        <f>TRIM(Table24[[#This Row],[Product Category]])</f>
        <v>Sports</v>
      </c>
      <c r="G2300" t="str">
        <f>UPPER('task 1'!C2298)</f>
        <v>WEST</v>
      </c>
      <c r="H2300" t="str">
        <f t="shared" si="105"/>
        <v>SPORTS</v>
      </c>
      <c r="L2300" t="str">
        <f t="shared" si="106"/>
        <v>west</v>
      </c>
      <c r="M2300" t="str">
        <f t="shared" si="107"/>
        <v>sports</v>
      </c>
    </row>
    <row r="2301" spans="2:13">
      <c r="B2301" t="str">
        <f>TRIM(Table24[[#This Row],[Region]])</f>
        <v>East</v>
      </c>
      <c r="C2301" t="str">
        <f>TRIM(Table24[[#This Row],[Product Category]])</f>
        <v>Electronics</v>
      </c>
      <c r="G2301" t="str">
        <f>UPPER('task 1'!C2299)</f>
        <v>EAST</v>
      </c>
      <c r="H2301" t="str">
        <f t="shared" si="105"/>
        <v>ELECTRONICS</v>
      </c>
      <c r="L2301" t="str">
        <f t="shared" si="106"/>
        <v>east</v>
      </c>
      <c r="M2301" t="str">
        <f t="shared" si="107"/>
        <v>electronics</v>
      </c>
    </row>
    <row r="2302" spans="2:13">
      <c r="B2302" t="str">
        <f>TRIM(Table24[[#This Row],[Region]])</f>
        <v>East</v>
      </c>
      <c r="C2302" t="str">
        <f>TRIM(Table24[[#This Row],[Product Category]])</f>
        <v>Sports</v>
      </c>
      <c r="G2302" t="str">
        <f>UPPER('task 1'!C2300)</f>
        <v>NORTH</v>
      </c>
      <c r="H2302" t="str">
        <f t="shared" si="105"/>
        <v>SPORTS</v>
      </c>
      <c r="L2302" t="str">
        <f t="shared" si="106"/>
        <v>north</v>
      </c>
      <c r="M2302" t="str">
        <f t="shared" si="107"/>
        <v>sports</v>
      </c>
    </row>
    <row r="2303" spans="2:13">
      <c r="B2303" t="str">
        <f>TRIM(Table24[[#This Row],[Region]])</f>
        <v>North</v>
      </c>
      <c r="C2303" t="str">
        <f>TRIM(Table24[[#This Row],[Product Category]])</f>
        <v>Clothing</v>
      </c>
      <c r="G2303" t="str">
        <f>UPPER('task 1'!C2301)</f>
        <v>EAST</v>
      </c>
      <c r="H2303" t="str">
        <f t="shared" si="105"/>
        <v>CLOTHING</v>
      </c>
      <c r="L2303" t="str">
        <f t="shared" si="106"/>
        <v>east</v>
      </c>
      <c r="M2303" t="str">
        <f t="shared" si="107"/>
        <v>clothing</v>
      </c>
    </row>
    <row r="2304" spans="2:13">
      <c r="B2304" t="str">
        <f>TRIM(Table24[[#This Row],[Region]])</f>
        <v>South</v>
      </c>
      <c r="C2304" t="str">
        <f>TRIM(Table24[[#This Row],[Product Category]])</f>
        <v>Groceries</v>
      </c>
      <c r="G2304" t="str">
        <f>UPPER('task 1'!C2302)</f>
        <v>EAST</v>
      </c>
      <c r="H2304" t="str">
        <f t="shared" si="105"/>
        <v>GROCERIES</v>
      </c>
      <c r="L2304" t="str">
        <f t="shared" si="106"/>
        <v>east</v>
      </c>
      <c r="M2304" t="str">
        <f t="shared" si="107"/>
        <v>groceries</v>
      </c>
    </row>
    <row r="2305" spans="2:13">
      <c r="B2305" t="str">
        <f>TRIM(Table24[[#This Row],[Region]])</f>
        <v>North</v>
      </c>
      <c r="C2305" t="str">
        <f>TRIM(Table24[[#This Row],[Product Category]])</f>
        <v>Furniture</v>
      </c>
      <c r="G2305" t="str">
        <f>UPPER('task 1'!C2303)</f>
        <v>NORTH</v>
      </c>
      <c r="H2305" t="str">
        <f t="shared" si="105"/>
        <v>FURNITURE</v>
      </c>
      <c r="L2305" t="str">
        <f t="shared" si="106"/>
        <v>north</v>
      </c>
      <c r="M2305" t="str">
        <f t="shared" si="107"/>
        <v>furniture</v>
      </c>
    </row>
    <row r="2306" spans="2:13">
      <c r="B2306" t="str">
        <f>TRIM(Table24[[#This Row],[Region]])</f>
        <v>East</v>
      </c>
      <c r="C2306" t="str">
        <f>TRIM(Table24[[#This Row],[Product Category]])</f>
        <v>Furniture</v>
      </c>
      <c r="G2306" t="str">
        <f>UPPER('task 1'!C2304)</f>
        <v>SOUTH</v>
      </c>
      <c r="H2306" t="str">
        <f t="shared" si="105"/>
        <v>FURNITURE</v>
      </c>
      <c r="L2306" t="str">
        <f t="shared" si="106"/>
        <v>south</v>
      </c>
      <c r="M2306" t="str">
        <f t="shared" si="107"/>
        <v>furniture</v>
      </c>
    </row>
    <row r="2307" spans="2:13">
      <c r="B2307" t="str">
        <f>TRIM(Table24[[#This Row],[Region]])</f>
        <v>East</v>
      </c>
      <c r="C2307" t="str">
        <f>TRIM(Table24[[#This Row],[Product Category]])</f>
        <v>Sports</v>
      </c>
      <c r="G2307" t="str">
        <f>UPPER('task 1'!C2305)</f>
        <v>NORTH</v>
      </c>
      <c r="H2307" t="str">
        <f t="shared" si="105"/>
        <v>SPORTS</v>
      </c>
      <c r="L2307" t="str">
        <f t="shared" si="106"/>
        <v>north</v>
      </c>
      <c r="M2307" t="str">
        <f t="shared" si="107"/>
        <v>sports</v>
      </c>
    </row>
    <row r="2308" spans="2:13">
      <c r="B2308" t="str">
        <f>TRIM(Table24[[#This Row],[Region]])</f>
        <v>North</v>
      </c>
      <c r="C2308" t="str">
        <f>TRIM(Table24[[#This Row],[Product Category]])</f>
        <v>Groceries</v>
      </c>
      <c r="G2308" t="str">
        <f>UPPER('task 1'!C2306)</f>
        <v>EAST</v>
      </c>
      <c r="H2308" t="str">
        <f t="shared" si="105"/>
        <v>GROCERIES</v>
      </c>
      <c r="L2308" t="str">
        <f t="shared" si="106"/>
        <v>east</v>
      </c>
      <c r="M2308" t="str">
        <f t="shared" si="107"/>
        <v>groceries</v>
      </c>
    </row>
    <row r="2309" spans="2:13">
      <c r="B2309" t="str">
        <f>TRIM(Table24[[#This Row],[Region]])</f>
        <v>North</v>
      </c>
      <c r="C2309" t="str">
        <f>TRIM(Table24[[#This Row],[Product Category]])</f>
        <v>Sports</v>
      </c>
      <c r="G2309" t="str">
        <f>UPPER('task 1'!C2307)</f>
        <v>EAST</v>
      </c>
      <c r="H2309" t="str">
        <f t="shared" ref="H2309:H2372" si="108">UPPER(C2309)</f>
        <v>SPORTS</v>
      </c>
      <c r="L2309" t="str">
        <f t="shared" ref="L2309:L2372" si="109">LOWER(G2309)</f>
        <v>east</v>
      </c>
      <c r="M2309" t="str">
        <f t="shared" ref="M2309:M2372" si="110">LOWER(H2309)</f>
        <v>sports</v>
      </c>
    </row>
    <row r="2310" spans="2:13">
      <c r="B2310" t="str">
        <f>TRIM(Table24[[#This Row],[Region]])</f>
        <v>East</v>
      </c>
      <c r="C2310" t="str">
        <f>TRIM(Table24[[#This Row],[Product Category]])</f>
        <v>Sports</v>
      </c>
      <c r="G2310" t="str">
        <f>UPPER('task 1'!C2308)</f>
        <v>NORTH</v>
      </c>
      <c r="H2310" t="str">
        <f t="shared" si="108"/>
        <v>SPORTS</v>
      </c>
      <c r="L2310" t="str">
        <f t="shared" si="109"/>
        <v>north</v>
      </c>
      <c r="M2310" t="str">
        <f t="shared" si="110"/>
        <v>sports</v>
      </c>
    </row>
    <row r="2311" spans="2:13">
      <c r="B2311" t="str">
        <f>TRIM(Table24[[#This Row],[Region]])</f>
        <v>West</v>
      </c>
      <c r="C2311" t="str">
        <f>TRIM(Table24[[#This Row],[Product Category]])</f>
        <v>Clothing</v>
      </c>
      <c r="G2311" t="str">
        <f>UPPER('task 1'!C2309)</f>
        <v>NORTH</v>
      </c>
      <c r="H2311" t="str">
        <f t="shared" si="108"/>
        <v>CLOTHING</v>
      </c>
      <c r="L2311" t="str">
        <f t="shared" si="109"/>
        <v>north</v>
      </c>
      <c r="M2311" t="str">
        <f t="shared" si="110"/>
        <v>clothing</v>
      </c>
    </row>
    <row r="2312" spans="2:13">
      <c r="B2312" t="str">
        <f>TRIM(Table24[[#This Row],[Region]])</f>
        <v>West</v>
      </c>
      <c r="C2312" t="str">
        <f>TRIM(Table24[[#This Row],[Product Category]])</f>
        <v>Electronics</v>
      </c>
      <c r="G2312" t="str">
        <f>UPPER('task 1'!C2310)</f>
        <v>EAST</v>
      </c>
      <c r="H2312" t="str">
        <f t="shared" si="108"/>
        <v>ELECTRONICS</v>
      </c>
      <c r="L2312" t="str">
        <f t="shared" si="109"/>
        <v>east</v>
      </c>
      <c r="M2312" t="str">
        <f t="shared" si="110"/>
        <v>electronics</v>
      </c>
    </row>
    <row r="2313" spans="2:13">
      <c r="B2313" t="str">
        <f>TRIM(Table24[[#This Row],[Region]])</f>
        <v>North</v>
      </c>
      <c r="C2313" t="str">
        <f>TRIM(Table24[[#This Row],[Product Category]])</f>
        <v>Furniture</v>
      </c>
      <c r="G2313" t="str">
        <f>UPPER('task 1'!C2311)</f>
        <v>WEST</v>
      </c>
      <c r="H2313" t="str">
        <f t="shared" si="108"/>
        <v>FURNITURE</v>
      </c>
      <c r="L2313" t="str">
        <f t="shared" si="109"/>
        <v>west</v>
      </c>
      <c r="M2313" t="str">
        <f t="shared" si="110"/>
        <v>furniture</v>
      </c>
    </row>
    <row r="2314" spans="2:13">
      <c r="B2314" t="str">
        <f>TRIM(Table24[[#This Row],[Region]])</f>
        <v>East</v>
      </c>
      <c r="C2314" t="str">
        <f>TRIM(Table24[[#This Row],[Product Category]])</f>
        <v>Furniture</v>
      </c>
      <c r="G2314" t="str">
        <f>UPPER('task 1'!C2312)</f>
        <v>WEST</v>
      </c>
      <c r="H2314" t="str">
        <f t="shared" si="108"/>
        <v>FURNITURE</v>
      </c>
      <c r="L2314" t="str">
        <f t="shared" si="109"/>
        <v>west</v>
      </c>
      <c r="M2314" t="str">
        <f t="shared" si="110"/>
        <v>furniture</v>
      </c>
    </row>
    <row r="2315" spans="2:13">
      <c r="B2315" t="str">
        <f>TRIM(Table24[[#This Row],[Region]])</f>
        <v>West</v>
      </c>
      <c r="C2315" t="str">
        <f>TRIM(Table24[[#This Row],[Product Category]])</f>
        <v>Clothing</v>
      </c>
      <c r="G2315" t="str">
        <f>UPPER('task 1'!C2313)</f>
        <v>NORTH</v>
      </c>
      <c r="H2315" t="str">
        <f t="shared" si="108"/>
        <v>CLOTHING</v>
      </c>
      <c r="L2315" t="str">
        <f t="shared" si="109"/>
        <v>north</v>
      </c>
      <c r="M2315" t="str">
        <f t="shared" si="110"/>
        <v>clothing</v>
      </c>
    </row>
    <row r="2316" spans="2:13">
      <c r="B2316" t="str">
        <f>TRIM(Table24[[#This Row],[Region]])</f>
        <v>West</v>
      </c>
      <c r="C2316" t="str">
        <f>TRIM(Table24[[#This Row],[Product Category]])</f>
        <v>Electronics</v>
      </c>
      <c r="G2316" t="str">
        <f>UPPER('task 1'!C2314)</f>
        <v>EAST</v>
      </c>
      <c r="H2316" t="str">
        <f t="shared" si="108"/>
        <v>ELECTRONICS</v>
      </c>
      <c r="L2316" t="str">
        <f t="shared" si="109"/>
        <v>east</v>
      </c>
      <c r="M2316" t="str">
        <f t="shared" si="110"/>
        <v>electronics</v>
      </c>
    </row>
    <row r="2317" spans="2:13">
      <c r="B2317" t="str">
        <f>TRIM(Table24[[#This Row],[Region]])</f>
        <v>West</v>
      </c>
      <c r="C2317" t="str">
        <f>TRIM(Table24[[#This Row],[Product Category]])</f>
        <v>Furniture</v>
      </c>
      <c r="G2317" t="str">
        <f>UPPER('task 1'!C2315)</f>
        <v>WEST</v>
      </c>
      <c r="H2317" t="str">
        <f t="shared" si="108"/>
        <v>FURNITURE</v>
      </c>
      <c r="L2317" t="str">
        <f t="shared" si="109"/>
        <v>west</v>
      </c>
      <c r="M2317" t="str">
        <f t="shared" si="110"/>
        <v>furniture</v>
      </c>
    </row>
    <row r="2318" spans="2:13">
      <c r="B2318" t="str">
        <f>TRIM(Table24[[#This Row],[Region]])</f>
        <v>South</v>
      </c>
      <c r="C2318" t="str">
        <f>TRIM(Table24[[#This Row],[Product Category]])</f>
        <v>Electronics</v>
      </c>
      <c r="G2318" t="str">
        <f>UPPER('task 1'!C2316)</f>
        <v>WEST</v>
      </c>
      <c r="H2318" t="str">
        <f t="shared" si="108"/>
        <v>ELECTRONICS</v>
      </c>
      <c r="L2318" t="str">
        <f t="shared" si="109"/>
        <v>west</v>
      </c>
      <c r="M2318" t="str">
        <f t="shared" si="110"/>
        <v>electronics</v>
      </c>
    </row>
    <row r="2319" spans="2:13">
      <c r="B2319" t="str">
        <f>TRIM(Table24[[#This Row],[Region]])</f>
        <v>South</v>
      </c>
      <c r="C2319" t="str">
        <f>TRIM(Table24[[#This Row],[Product Category]])</f>
        <v>Electronics</v>
      </c>
      <c r="G2319" t="str">
        <f>UPPER('task 1'!C2317)</f>
        <v>WEST</v>
      </c>
      <c r="H2319" t="str">
        <f t="shared" si="108"/>
        <v>ELECTRONICS</v>
      </c>
      <c r="L2319" t="str">
        <f t="shared" si="109"/>
        <v>west</v>
      </c>
      <c r="M2319" t="str">
        <f t="shared" si="110"/>
        <v>electronics</v>
      </c>
    </row>
    <row r="2320" spans="2:13">
      <c r="B2320" t="str">
        <f>TRIM(Table24[[#This Row],[Region]])</f>
        <v>West</v>
      </c>
      <c r="C2320" t="str">
        <f>TRIM(Table24[[#This Row],[Product Category]])</f>
        <v>Sports</v>
      </c>
      <c r="G2320" t="str">
        <f>UPPER('task 1'!C2318)</f>
        <v>SOUTH</v>
      </c>
      <c r="H2320" t="str">
        <f t="shared" si="108"/>
        <v>SPORTS</v>
      </c>
      <c r="L2320" t="str">
        <f t="shared" si="109"/>
        <v>south</v>
      </c>
      <c r="M2320" t="str">
        <f t="shared" si="110"/>
        <v>sports</v>
      </c>
    </row>
    <row r="2321" spans="2:13">
      <c r="B2321" t="str">
        <f>TRIM(Table24[[#This Row],[Region]])</f>
        <v>North</v>
      </c>
      <c r="C2321" t="str">
        <f>TRIM(Table24[[#This Row],[Product Category]])</f>
        <v>Furniture</v>
      </c>
      <c r="G2321" t="str">
        <f>UPPER('task 1'!C2319)</f>
        <v>SOUTH</v>
      </c>
      <c r="H2321" t="str">
        <f t="shared" si="108"/>
        <v>FURNITURE</v>
      </c>
      <c r="L2321" t="str">
        <f t="shared" si="109"/>
        <v>south</v>
      </c>
      <c r="M2321" t="str">
        <f t="shared" si="110"/>
        <v>furniture</v>
      </c>
    </row>
    <row r="2322" spans="2:13">
      <c r="B2322" t="str">
        <f>TRIM(Table24[[#This Row],[Region]])</f>
        <v>West</v>
      </c>
      <c r="C2322" t="str">
        <f>TRIM(Table24[[#This Row],[Product Category]])</f>
        <v>Sports</v>
      </c>
      <c r="G2322" t="str">
        <f>UPPER('task 1'!C2320)</f>
        <v>WEST</v>
      </c>
      <c r="H2322" t="str">
        <f t="shared" si="108"/>
        <v>SPORTS</v>
      </c>
      <c r="L2322" t="str">
        <f t="shared" si="109"/>
        <v>west</v>
      </c>
      <c r="M2322" t="str">
        <f t="shared" si="110"/>
        <v>sports</v>
      </c>
    </row>
    <row r="2323" spans="2:13">
      <c r="B2323" t="str">
        <f>TRIM(Table24[[#This Row],[Region]])</f>
        <v>North</v>
      </c>
      <c r="C2323" t="str">
        <f>TRIM(Table24[[#This Row],[Product Category]])</f>
        <v>Furniture</v>
      </c>
      <c r="G2323" t="str">
        <f>UPPER('task 1'!C2321)</f>
        <v>NORTH</v>
      </c>
      <c r="H2323" t="str">
        <f t="shared" si="108"/>
        <v>FURNITURE</v>
      </c>
      <c r="L2323" t="str">
        <f t="shared" si="109"/>
        <v>north</v>
      </c>
      <c r="M2323" t="str">
        <f t="shared" si="110"/>
        <v>furniture</v>
      </c>
    </row>
    <row r="2324" spans="2:13">
      <c r="B2324" t="str">
        <f>TRIM(Table24[[#This Row],[Region]])</f>
        <v>West</v>
      </c>
      <c r="C2324" t="str">
        <f>TRIM(Table24[[#This Row],[Product Category]])</f>
        <v>Furniture</v>
      </c>
      <c r="G2324" t="str">
        <f>UPPER('task 1'!C2322)</f>
        <v>WEST</v>
      </c>
      <c r="H2324" t="str">
        <f t="shared" si="108"/>
        <v>FURNITURE</v>
      </c>
      <c r="L2324" t="str">
        <f t="shared" si="109"/>
        <v>west</v>
      </c>
      <c r="M2324" t="str">
        <f t="shared" si="110"/>
        <v>furniture</v>
      </c>
    </row>
    <row r="2325" spans="2:13">
      <c r="B2325" t="str">
        <f>TRIM(Table24[[#This Row],[Region]])</f>
        <v>North</v>
      </c>
      <c r="C2325" t="str">
        <f>TRIM(Table24[[#This Row],[Product Category]])</f>
        <v>Electronics</v>
      </c>
      <c r="G2325" t="str">
        <f>UPPER('task 1'!C2323)</f>
        <v>NORTH</v>
      </c>
      <c r="H2325" t="str">
        <f t="shared" si="108"/>
        <v>ELECTRONICS</v>
      </c>
      <c r="L2325" t="str">
        <f t="shared" si="109"/>
        <v>north</v>
      </c>
      <c r="M2325" t="str">
        <f t="shared" si="110"/>
        <v>electronics</v>
      </c>
    </row>
    <row r="2326" spans="2:13">
      <c r="B2326" t="str">
        <f>TRIM(Table24[[#This Row],[Region]])</f>
        <v>West</v>
      </c>
      <c r="C2326" t="str">
        <f>TRIM(Table24[[#This Row],[Product Category]])</f>
        <v>Electronics</v>
      </c>
      <c r="G2326" t="str">
        <f>UPPER('task 1'!C2324)</f>
        <v>WEST</v>
      </c>
      <c r="H2326" t="str">
        <f t="shared" si="108"/>
        <v>ELECTRONICS</v>
      </c>
      <c r="L2326" t="str">
        <f t="shared" si="109"/>
        <v>west</v>
      </c>
      <c r="M2326" t="str">
        <f t="shared" si="110"/>
        <v>electronics</v>
      </c>
    </row>
    <row r="2327" spans="2:13">
      <c r="B2327" t="str">
        <f>TRIM(Table24[[#This Row],[Region]])</f>
        <v>East</v>
      </c>
      <c r="C2327" t="str">
        <f>TRIM(Table24[[#This Row],[Product Category]])</f>
        <v>Electronics</v>
      </c>
      <c r="G2327" t="str">
        <f>UPPER('task 1'!C2325)</f>
        <v>NORTH</v>
      </c>
      <c r="H2327" t="str">
        <f t="shared" si="108"/>
        <v>ELECTRONICS</v>
      </c>
      <c r="L2327" t="str">
        <f t="shared" si="109"/>
        <v>north</v>
      </c>
      <c r="M2327" t="str">
        <f t="shared" si="110"/>
        <v>electronics</v>
      </c>
    </row>
    <row r="2328" spans="2:13">
      <c r="B2328" t="str">
        <f>TRIM(Table24[[#This Row],[Region]])</f>
        <v>North</v>
      </c>
      <c r="C2328" t="str">
        <f>TRIM(Table24[[#This Row],[Product Category]])</f>
        <v>Groceries</v>
      </c>
      <c r="G2328" t="str">
        <f>UPPER('task 1'!C2326)</f>
        <v>WEST</v>
      </c>
      <c r="H2328" t="str">
        <f t="shared" si="108"/>
        <v>GROCERIES</v>
      </c>
      <c r="L2328" t="str">
        <f t="shared" si="109"/>
        <v>west</v>
      </c>
      <c r="M2328" t="str">
        <f t="shared" si="110"/>
        <v>groceries</v>
      </c>
    </row>
    <row r="2329" spans="2:13">
      <c r="B2329" t="str">
        <f>TRIM(Table24[[#This Row],[Region]])</f>
        <v>West</v>
      </c>
      <c r="C2329" t="str">
        <f>TRIM(Table24[[#This Row],[Product Category]])</f>
        <v>Furniture</v>
      </c>
      <c r="G2329" t="str">
        <f>UPPER('task 1'!C2327)</f>
        <v>EAST</v>
      </c>
      <c r="H2329" t="str">
        <f t="shared" si="108"/>
        <v>FURNITURE</v>
      </c>
      <c r="L2329" t="str">
        <f t="shared" si="109"/>
        <v>east</v>
      </c>
      <c r="M2329" t="str">
        <f t="shared" si="110"/>
        <v>furniture</v>
      </c>
    </row>
    <row r="2330" spans="2:13">
      <c r="B2330" t="str">
        <f>TRIM(Table24[[#This Row],[Region]])</f>
        <v>East</v>
      </c>
      <c r="C2330" t="str">
        <f>TRIM(Table24[[#This Row],[Product Category]])</f>
        <v>Furniture</v>
      </c>
      <c r="G2330" t="str">
        <f>UPPER('task 1'!C2328)</f>
        <v>NORTH</v>
      </c>
      <c r="H2330" t="str">
        <f t="shared" si="108"/>
        <v>FURNITURE</v>
      </c>
      <c r="L2330" t="str">
        <f t="shared" si="109"/>
        <v>north</v>
      </c>
      <c r="M2330" t="str">
        <f t="shared" si="110"/>
        <v>furniture</v>
      </c>
    </row>
    <row r="2331" spans="2:13">
      <c r="B2331" t="str">
        <f>TRIM(Table24[[#This Row],[Region]])</f>
        <v>North</v>
      </c>
      <c r="C2331" t="str">
        <f>TRIM(Table24[[#This Row],[Product Category]])</f>
        <v>Furniture</v>
      </c>
      <c r="G2331" t="str">
        <f>UPPER('task 1'!C2329)</f>
        <v>WEST</v>
      </c>
      <c r="H2331" t="str">
        <f t="shared" si="108"/>
        <v>FURNITURE</v>
      </c>
      <c r="L2331" t="str">
        <f t="shared" si="109"/>
        <v>west</v>
      </c>
      <c r="M2331" t="str">
        <f t="shared" si="110"/>
        <v>furniture</v>
      </c>
    </row>
    <row r="2332" spans="2:13">
      <c r="B2332" t="str">
        <f>TRIM(Table24[[#This Row],[Region]])</f>
        <v>East</v>
      </c>
      <c r="C2332" t="str">
        <f>TRIM(Table24[[#This Row],[Product Category]])</f>
        <v>Furniture</v>
      </c>
      <c r="G2332" t="str">
        <f>UPPER('task 1'!C2330)</f>
        <v>EAST</v>
      </c>
      <c r="H2332" t="str">
        <f t="shared" si="108"/>
        <v>FURNITURE</v>
      </c>
      <c r="L2332" t="str">
        <f t="shared" si="109"/>
        <v>east</v>
      </c>
      <c r="M2332" t="str">
        <f t="shared" si="110"/>
        <v>furniture</v>
      </c>
    </row>
    <row r="2333" spans="2:13">
      <c r="B2333" t="str">
        <f>TRIM(Table24[[#This Row],[Region]])</f>
        <v>South</v>
      </c>
      <c r="C2333" t="str">
        <f>TRIM(Table24[[#This Row],[Product Category]])</f>
        <v>Sports</v>
      </c>
      <c r="G2333" t="str">
        <f>UPPER('task 1'!C2331)</f>
        <v>NORTH</v>
      </c>
      <c r="H2333" t="str">
        <f t="shared" si="108"/>
        <v>SPORTS</v>
      </c>
      <c r="L2333" t="str">
        <f t="shared" si="109"/>
        <v>north</v>
      </c>
      <c r="M2333" t="str">
        <f t="shared" si="110"/>
        <v>sports</v>
      </c>
    </row>
    <row r="2334" spans="2:13">
      <c r="B2334" t="str">
        <f>TRIM(Table24[[#This Row],[Region]])</f>
        <v>North</v>
      </c>
      <c r="C2334" t="str">
        <f>TRIM(Table24[[#This Row],[Product Category]])</f>
        <v>Furniture</v>
      </c>
      <c r="G2334" t="str">
        <f>UPPER('task 1'!C2332)</f>
        <v>EAST</v>
      </c>
      <c r="H2334" t="str">
        <f t="shared" si="108"/>
        <v>FURNITURE</v>
      </c>
      <c r="L2334" t="str">
        <f t="shared" si="109"/>
        <v>east</v>
      </c>
      <c r="M2334" t="str">
        <f t="shared" si="110"/>
        <v>furniture</v>
      </c>
    </row>
    <row r="2335" spans="2:13">
      <c r="B2335" t="str">
        <f>TRIM(Table24[[#This Row],[Region]])</f>
        <v>East</v>
      </c>
      <c r="C2335" t="str">
        <f>TRIM(Table24[[#This Row],[Product Category]])</f>
        <v>Electronics</v>
      </c>
      <c r="G2335" t="str">
        <f>UPPER('task 1'!C2333)</f>
        <v>SOUTH</v>
      </c>
      <c r="H2335" t="str">
        <f t="shared" si="108"/>
        <v>ELECTRONICS</v>
      </c>
      <c r="L2335" t="str">
        <f t="shared" si="109"/>
        <v>south</v>
      </c>
      <c r="M2335" t="str">
        <f t="shared" si="110"/>
        <v>electronics</v>
      </c>
    </row>
    <row r="2336" spans="2:13">
      <c r="B2336" t="str">
        <f>TRIM(Table24[[#This Row],[Region]])</f>
        <v>East</v>
      </c>
      <c r="C2336" t="str">
        <f>TRIM(Table24[[#This Row],[Product Category]])</f>
        <v>Sports</v>
      </c>
      <c r="G2336" t="str">
        <f>UPPER('task 1'!C2334)</f>
        <v>NORTH</v>
      </c>
      <c r="H2336" t="str">
        <f t="shared" si="108"/>
        <v>SPORTS</v>
      </c>
      <c r="L2336" t="str">
        <f t="shared" si="109"/>
        <v>north</v>
      </c>
      <c r="M2336" t="str">
        <f t="shared" si="110"/>
        <v>sports</v>
      </c>
    </row>
    <row r="2337" spans="2:13">
      <c r="B2337" t="str">
        <f>TRIM(Table24[[#This Row],[Region]])</f>
        <v>North</v>
      </c>
      <c r="C2337" t="str">
        <f>TRIM(Table24[[#This Row],[Product Category]])</f>
        <v>Sports</v>
      </c>
      <c r="G2337" t="str">
        <f>UPPER('task 1'!C2335)</f>
        <v>EAST</v>
      </c>
      <c r="H2337" t="str">
        <f t="shared" si="108"/>
        <v>SPORTS</v>
      </c>
      <c r="L2337" t="str">
        <f t="shared" si="109"/>
        <v>east</v>
      </c>
      <c r="M2337" t="str">
        <f t="shared" si="110"/>
        <v>sports</v>
      </c>
    </row>
    <row r="2338" spans="2:13">
      <c r="B2338" t="str">
        <f>TRIM(Table24[[#This Row],[Region]])</f>
        <v>North</v>
      </c>
      <c r="C2338" t="str">
        <f>TRIM(Table24[[#This Row],[Product Category]])</f>
        <v>Furniture</v>
      </c>
      <c r="G2338" t="str">
        <f>UPPER('task 1'!C2336)</f>
        <v>EAST</v>
      </c>
      <c r="H2338" t="str">
        <f t="shared" si="108"/>
        <v>FURNITURE</v>
      </c>
      <c r="L2338" t="str">
        <f t="shared" si="109"/>
        <v>east</v>
      </c>
      <c r="M2338" t="str">
        <f t="shared" si="110"/>
        <v>furniture</v>
      </c>
    </row>
    <row r="2339" spans="2:13">
      <c r="B2339" t="str">
        <f>TRIM(Table24[[#This Row],[Region]])</f>
        <v>North</v>
      </c>
      <c r="C2339" t="str">
        <f>TRIM(Table24[[#This Row],[Product Category]])</f>
        <v>Clothing</v>
      </c>
      <c r="G2339" t="str">
        <f>UPPER('task 1'!C2337)</f>
        <v>NORTH</v>
      </c>
      <c r="H2339" t="str">
        <f t="shared" si="108"/>
        <v>CLOTHING</v>
      </c>
      <c r="L2339" t="str">
        <f t="shared" si="109"/>
        <v>north</v>
      </c>
      <c r="M2339" t="str">
        <f t="shared" si="110"/>
        <v>clothing</v>
      </c>
    </row>
    <row r="2340" spans="2:13">
      <c r="B2340" t="str">
        <f>TRIM(Table24[[#This Row],[Region]])</f>
        <v>West</v>
      </c>
      <c r="C2340" t="str">
        <f>TRIM(Table24[[#This Row],[Product Category]])</f>
        <v>Clothing</v>
      </c>
      <c r="G2340" t="str">
        <f>UPPER('task 1'!C2338)</f>
        <v>NORTH</v>
      </c>
      <c r="H2340" t="str">
        <f t="shared" si="108"/>
        <v>CLOTHING</v>
      </c>
      <c r="L2340" t="str">
        <f t="shared" si="109"/>
        <v>north</v>
      </c>
      <c r="M2340" t="str">
        <f t="shared" si="110"/>
        <v>clothing</v>
      </c>
    </row>
    <row r="2341" spans="2:13">
      <c r="B2341" t="str">
        <f>TRIM(Table24[[#This Row],[Region]])</f>
        <v>South</v>
      </c>
      <c r="C2341" t="str">
        <f>TRIM(Table24[[#This Row],[Product Category]])</f>
        <v>Sports</v>
      </c>
      <c r="G2341" t="str">
        <f>UPPER('task 1'!C2339)</f>
        <v>NORTH</v>
      </c>
      <c r="H2341" t="str">
        <f t="shared" si="108"/>
        <v>SPORTS</v>
      </c>
      <c r="L2341" t="str">
        <f t="shared" si="109"/>
        <v>north</v>
      </c>
      <c r="M2341" t="str">
        <f t="shared" si="110"/>
        <v>sports</v>
      </c>
    </row>
    <row r="2342" spans="2:13">
      <c r="B2342" t="str">
        <f>TRIM(Table24[[#This Row],[Region]])</f>
        <v>South</v>
      </c>
      <c r="C2342" t="str">
        <f>TRIM(Table24[[#This Row],[Product Category]])</f>
        <v>Furniture</v>
      </c>
      <c r="G2342" t="str">
        <f>UPPER('task 1'!C2340)</f>
        <v>WEST</v>
      </c>
      <c r="H2342" t="str">
        <f t="shared" si="108"/>
        <v>FURNITURE</v>
      </c>
      <c r="L2342" t="str">
        <f t="shared" si="109"/>
        <v>west</v>
      </c>
      <c r="M2342" t="str">
        <f t="shared" si="110"/>
        <v>furniture</v>
      </c>
    </row>
    <row r="2343" spans="2:13">
      <c r="B2343" t="str">
        <f>TRIM(Table24[[#This Row],[Region]])</f>
        <v>North</v>
      </c>
      <c r="C2343" t="str">
        <f>TRIM(Table24[[#This Row],[Product Category]])</f>
        <v>Groceries</v>
      </c>
      <c r="G2343" t="str">
        <f>UPPER('task 1'!C2341)</f>
        <v>SOUTH</v>
      </c>
      <c r="H2343" t="str">
        <f t="shared" si="108"/>
        <v>GROCERIES</v>
      </c>
      <c r="L2343" t="str">
        <f t="shared" si="109"/>
        <v>south</v>
      </c>
      <c r="M2343" t="str">
        <f t="shared" si="110"/>
        <v>groceries</v>
      </c>
    </row>
    <row r="2344" spans="2:13">
      <c r="B2344" t="str">
        <f>TRIM(Table24[[#This Row],[Region]])</f>
        <v>North</v>
      </c>
      <c r="C2344" t="str">
        <f>TRIM(Table24[[#This Row],[Product Category]])</f>
        <v>Groceries</v>
      </c>
      <c r="G2344" t="str">
        <f>UPPER('task 1'!C2342)</f>
        <v>SOUTH</v>
      </c>
      <c r="H2344" t="str">
        <f t="shared" si="108"/>
        <v>GROCERIES</v>
      </c>
      <c r="L2344" t="str">
        <f t="shared" si="109"/>
        <v>south</v>
      </c>
      <c r="M2344" t="str">
        <f t="shared" si="110"/>
        <v>groceries</v>
      </c>
    </row>
    <row r="2345" spans="2:13">
      <c r="B2345" t="str">
        <f>TRIM(Table24[[#This Row],[Region]])</f>
        <v>South</v>
      </c>
      <c r="C2345" t="str">
        <f>TRIM(Table24[[#This Row],[Product Category]])</f>
        <v>Groceries</v>
      </c>
      <c r="G2345" t="str">
        <f>UPPER('task 1'!C2343)</f>
        <v>NORTH</v>
      </c>
      <c r="H2345" t="str">
        <f t="shared" si="108"/>
        <v>GROCERIES</v>
      </c>
      <c r="L2345" t="str">
        <f t="shared" si="109"/>
        <v>north</v>
      </c>
      <c r="M2345" t="str">
        <f t="shared" si="110"/>
        <v>groceries</v>
      </c>
    </row>
    <row r="2346" spans="2:13">
      <c r="B2346" t="str">
        <f>TRIM(Table24[[#This Row],[Region]])</f>
        <v>North</v>
      </c>
      <c r="C2346" t="str">
        <f>TRIM(Table24[[#This Row],[Product Category]])</f>
        <v>Groceries</v>
      </c>
      <c r="G2346" t="str">
        <f>UPPER('task 1'!C2344)</f>
        <v>NORTH</v>
      </c>
      <c r="H2346" t="str">
        <f t="shared" si="108"/>
        <v>GROCERIES</v>
      </c>
      <c r="L2346" t="str">
        <f t="shared" si="109"/>
        <v>north</v>
      </c>
      <c r="M2346" t="str">
        <f t="shared" si="110"/>
        <v>groceries</v>
      </c>
    </row>
    <row r="2347" spans="2:13">
      <c r="B2347" t="str">
        <f>TRIM(Table24[[#This Row],[Region]])</f>
        <v>East</v>
      </c>
      <c r="C2347" t="str">
        <f>TRIM(Table24[[#This Row],[Product Category]])</f>
        <v>Furniture</v>
      </c>
      <c r="G2347" t="str">
        <f>UPPER('task 1'!C2345)</f>
        <v>SOUTH</v>
      </c>
      <c r="H2347" t="str">
        <f t="shared" si="108"/>
        <v>FURNITURE</v>
      </c>
      <c r="L2347" t="str">
        <f t="shared" si="109"/>
        <v>south</v>
      </c>
      <c r="M2347" t="str">
        <f t="shared" si="110"/>
        <v>furniture</v>
      </c>
    </row>
    <row r="2348" spans="2:13">
      <c r="B2348" t="str">
        <f>TRIM(Table24[[#This Row],[Region]])</f>
        <v>North</v>
      </c>
      <c r="C2348" t="str">
        <f>TRIM(Table24[[#This Row],[Product Category]])</f>
        <v>Furniture</v>
      </c>
      <c r="G2348" t="str">
        <f>UPPER('task 1'!C2346)</f>
        <v>NORTH</v>
      </c>
      <c r="H2348" t="str">
        <f t="shared" si="108"/>
        <v>FURNITURE</v>
      </c>
      <c r="L2348" t="str">
        <f t="shared" si="109"/>
        <v>north</v>
      </c>
      <c r="M2348" t="str">
        <f t="shared" si="110"/>
        <v>furniture</v>
      </c>
    </row>
    <row r="2349" spans="2:13">
      <c r="B2349" t="str">
        <f>TRIM(Table24[[#This Row],[Region]])</f>
        <v>North</v>
      </c>
      <c r="C2349" t="str">
        <f>TRIM(Table24[[#This Row],[Product Category]])</f>
        <v>Clothing</v>
      </c>
      <c r="G2349" t="str">
        <f>UPPER('task 1'!C2347)</f>
        <v>EAST</v>
      </c>
      <c r="H2349" t="str">
        <f t="shared" si="108"/>
        <v>CLOTHING</v>
      </c>
      <c r="L2349" t="str">
        <f t="shared" si="109"/>
        <v>east</v>
      </c>
      <c r="M2349" t="str">
        <f t="shared" si="110"/>
        <v>clothing</v>
      </c>
    </row>
    <row r="2350" spans="2:13">
      <c r="B2350" t="str">
        <f>TRIM(Table24[[#This Row],[Region]])</f>
        <v>East</v>
      </c>
      <c r="C2350" t="str">
        <f>TRIM(Table24[[#This Row],[Product Category]])</f>
        <v>Furniture</v>
      </c>
      <c r="G2350" t="str">
        <f>UPPER('task 1'!C2348)</f>
        <v>NORTH</v>
      </c>
      <c r="H2350" t="str">
        <f t="shared" si="108"/>
        <v>FURNITURE</v>
      </c>
      <c r="L2350" t="str">
        <f t="shared" si="109"/>
        <v>north</v>
      </c>
      <c r="M2350" t="str">
        <f t="shared" si="110"/>
        <v>furniture</v>
      </c>
    </row>
    <row r="2351" spans="2:13">
      <c r="B2351" t="str">
        <f>TRIM(Table24[[#This Row],[Region]])</f>
        <v>West</v>
      </c>
      <c r="C2351" t="str">
        <f>TRIM(Table24[[#This Row],[Product Category]])</f>
        <v>Clothing</v>
      </c>
      <c r="G2351" t="str">
        <f>UPPER('task 1'!C2349)</f>
        <v>NORTH</v>
      </c>
      <c r="H2351" t="str">
        <f t="shared" si="108"/>
        <v>CLOTHING</v>
      </c>
      <c r="L2351" t="str">
        <f t="shared" si="109"/>
        <v>north</v>
      </c>
      <c r="M2351" t="str">
        <f t="shared" si="110"/>
        <v>clothing</v>
      </c>
    </row>
    <row r="2352" spans="2:13">
      <c r="B2352" t="str">
        <f>TRIM(Table24[[#This Row],[Region]])</f>
        <v>South</v>
      </c>
      <c r="C2352" t="str">
        <f>TRIM(Table24[[#This Row],[Product Category]])</f>
        <v>Sports</v>
      </c>
      <c r="G2352" t="str">
        <f>UPPER('task 1'!C2350)</f>
        <v>EAST</v>
      </c>
      <c r="H2352" t="str">
        <f t="shared" si="108"/>
        <v>SPORTS</v>
      </c>
      <c r="L2352" t="str">
        <f t="shared" si="109"/>
        <v>east</v>
      </c>
      <c r="M2352" t="str">
        <f t="shared" si="110"/>
        <v>sports</v>
      </c>
    </row>
    <row r="2353" spans="2:13">
      <c r="B2353" t="str">
        <f>TRIM(Table24[[#This Row],[Region]])</f>
        <v>North</v>
      </c>
      <c r="C2353" t="str">
        <f>TRIM(Table24[[#This Row],[Product Category]])</f>
        <v>Clothing</v>
      </c>
      <c r="G2353" t="str">
        <f>UPPER('task 1'!C2351)</f>
        <v>WEST</v>
      </c>
      <c r="H2353" t="str">
        <f t="shared" si="108"/>
        <v>CLOTHING</v>
      </c>
      <c r="L2353" t="str">
        <f t="shared" si="109"/>
        <v>west</v>
      </c>
      <c r="M2353" t="str">
        <f t="shared" si="110"/>
        <v>clothing</v>
      </c>
    </row>
    <row r="2354" spans="2:13">
      <c r="B2354" t="str">
        <f>TRIM(Table24[[#This Row],[Region]])</f>
        <v>West</v>
      </c>
      <c r="C2354" t="str">
        <f>TRIM(Table24[[#This Row],[Product Category]])</f>
        <v>Sports</v>
      </c>
      <c r="G2354" t="str">
        <f>UPPER('task 1'!C2352)</f>
        <v>SOUTH</v>
      </c>
      <c r="H2354" t="str">
        <f t="shared" si="108"/>
        <v>SPORTS</v>
      </c>
      <c r="L2354" t="str">
        <f t="shared" si="109"/>
        <v>south</v>
      </c>
      <c r="M2354" t="str">
        <f t="shared" si="110"/>
        <v>sports</v>
      </c>
    </row>
    <row r="2355" spans="2:13">
      <c r="B2355" t="str">
        <f>TRIM(Table24[[#This Row],[Region]])</f>
        <v>South</v>
      </c>
      <c r="C2355" t="str">
        <f>TRIM(Table24[[#This Row],[Product Category]])</f>
        <v>Sports</v>
      </c>
      <c r="G2355" t="str">
        <f>UPPER('task 1'!C2353)</f>
        <v>NORTH</v>
      </c>
      <c r="H2355" t="str">
        <f t="shared" si="108"/>
        <v>SPORTS</v>
      </c>
      <c r="L2355" t="str">
        <f t="shared" si="109"/>
        <v>north</v>
      </c>
      <c r="M2355" t="str">
        <f t="shared" si="110"/>
        <v>sports</v>
      </c>
    </row>
    <row r="2356" spans="2:13">
      <c r="B2356" t="str">
        <f>TRIM(Table24[[#This Row],[Region]])</f>
        <v>West</v>
      </c>
      <c r="C2356" t="str">
        <f>TRIM(Table24[[#This Row],[Product Category]])</f>
        <v>Furniture</v>
      </c>
      <c r="G2356" t="str">
        <f>UPPER('task 1'!C2354)</f>
        <v>WEST</v>
      </c>
      <c r="H2356" t="str">
        <f t="shared" si="108"/>
        <v>FURNITURE</v>
      </c>
      <c r="L2356" t="str">
        <f t="shared" si="109"/>
        <v>west</v>
      </c>
      <c r="M2356" t="str">
        <f t="shared" si="110"/>
        <v>furniture</v>
      </c>
    </row>
    <row r="2357" spans="2:13">
      <c r="B2357" t="str">
        <f>TRIM(Table24[[#This Row],[Region]])</f>
        <v>West</v>
      </c>
      <c r="C2357" t="str">
        <f>TRIM(Table24[[#This Row],[Product Category]])</f>
        <v>Groceries</v>
      </c>
      <c r="G2357" t="str">
        <f>UPPER('task 1'!C2355)</f>
        <v>SOUTH</v>
      </c>
      <c r="H2357" t="str">
        <f t="shared" si="108"/>
        <v>GROCERIES</v>
      </c>
      <c r="L2357" t="str">
        <f t="shared" si="109"/>
        <v>south</v>
      </c>
      <c r="M2357" t="str">
        <f t="shared" si="110"/>
        <v>groceries</v>
      </c>
    </row>
    <row r="2358" spans="2:13">
      <c r="B2358" t="str">
        <f>TRIM(Table24[[#This Row],[Region]])</f>
        <v>North</v>
      </c>
      <c r="C2358" t="str">
        <f>TRIM(Table24[[#This Row],[Product Category]])</f>
        <v>Sports</v>
      </c>
      <c r="G2358" t="str">
        <f>UPPER('task 1'!C2356)</f>
        <v>WEST</v>
      </c>
      <c r="H2358" t="str">
        <f t="shared" si="108"/>
        <v>SPORTS</v>
      </c>
      <c r="L2358" t="str">
        <f t="shared" si="109"/>
        <v>west</v>
      </c>
      <c r="M2358" t="str">
        <f t="shared" si="110"/>
        <v>sports</v>
      </c>
    </row>
    <row r="2359" spans="2:13">
      <c r="B2359" t="str">
        <f>TRIM(Table24[[#This Row],[Region]])</f>
        <v>East</v>
      </c>
      <c r="C2359" t="str">
        <f>TRIM(Table24[[#This Row],[Product Category]])</f>
        <v>Electronics</v>
      </c>
      <c r="G2359" t="str">
        <f>UPPER('task 1'!C2357)</f>
        <v>WEST</v>
      </c>
      <c r="H2359" t="str">
        <f t="shared" si="108"/>
        <v>ELECTRONICS</v>
      </c>
      <c r="L2359" t="str">
        <f t="shared" si="109"/>
        <v>west</v>
      </c>
      <c r="M2359" t="str">
        <f t="shared" si="110"/>
        <v>electronics</v>
      </c>
    </row>
    <row r="2360" spans="2:13">
      <c r="B2360" t="str">
        <f>TRIM(Table24[[#This Row],[Region]])</f>
        <v>East</v>
      </c>
      <c r="C2360" t="str">
        <f>TRIM(Table24[[#This Row],[Product Category]])</f>
        <v>Clothing</v>
      </c>
      <c r="G2360" t="str">
        <f>UPPER('task 1'!C2358)</f>
        <v>NORTH</v>
      </c>
      <c r="H2360" t="str">
        <f t="shared" si="108"/>
        <v>CLOTHING</v>
      </c>
      <c r="L2360" t="str">
        <f t="shared" si="109"/>
        <v>north</v>
      </c>
      <c r="M2360" t="str">
        <f t="shared" si="110"/>
        <v>clothing</v>
      </c>
    </row>
    <row r="2361" spans="2:13">
      <c r="B2361" t="str">
        <f>TRIM(Table24[[#This Row],[Region]])</f>
        <v>South</v>
      </c>
      <c r="C2361" t="str">
        <f>TRIM(Table24[[#This Row],[Product Category]])</f>
        <v>Groceries</v>
      </c>
      <c r="G2361" t="str">
        <f>UPPER('task 1'!C2359)</f>
        <v>EAST</v>
      </c>
      <c r="H2361" t="str">
        <f t="shared" si="108"/>
        <v>GROCERIES</v>
      </c>
      <c r="L2361" t="str">
        <f t="shared" si="109"/>
        <v>east</v>
      </c>
      <c r="M2361" t="str">
        <f t="shared" si="110"/>
        <v>groceries</v>
      </c>
    </row>
    <row r="2362" spans="2:13">
      <c r="B2362" t="str">
        <f>TRIM(Table24[[#This Row],[Region]])</f>
        <v>West</v>
      </c>
      <c r="C2362" t="str">
        <f>TRIM(Table24[[#This Row],[Product Category]])</f>
        <v>Sports</v>
      </c>
      <c r="G2362" t="str">
        <f>UPPER('task 1'!C2360)</f>
        <v>EAST</v>
      </c>
      <c r="H2362" t="str">
        <f t="shared" si="108"/>
        <v>SPORTS</v>
      </c>
      <c r="L2362" t="str">
        <f t="shared" si="109"/>
        <v>east</v>
      </c>
      <c r="M2362" t="str">
        <f t="shared" si="110"/>
        <v>sports</v>
      </c>
    </row>
    <row r="2363" spans="2:13">
      <c r="B2363" t="str">
        <f>TRIM(Table24[[#This Row],[Region]])</f>
        <v>South</v>
      </c>
      <c r="C2363" t="str">
        <f>TRIM(Table24[[#This Row],[Product Category]])</f>
        <v>Electronics</v>
      </c>
      <c r="G2363" t="str">
        <f>UPPER('task 1'!C2361)</f>
        <v>SOUTH</v>
      </c>
      <c r="H2363" t="str">
        <f t="shared" si="108"/>
        <v>ELECTRONICS</v>
      </c>
      <c r="L2363" t="str">
        <f t="shared" si="109"/>
        <v>south</v>
      </c>
      <c r="M2363" t="str">
        <f t="shared" si="110"/>
        <v>electronics</v>
      </c>
    </row>
    <row r="2364" spans="2:13">
      <c r="B2364" t="str">
        <f>TRIM(Table24[[#This Row],[Region]])</f>
        <v>North</v>
      </c>
      <c r="C2364" t="str">
        <f>TRIM(Table24[[#This Row],[Product Category]])</f>
        <v>Groceries</v>
      </c>
      <c r="G2364" t="str">
        <f>UPPER('task 1'!C2362)</f>
        <v>WEST</v>
      </c>
      <c r="H2364" t="str">
        <f t="shared" si="108"/>
        <v>GROCERIES</v>
      </c>
      <c r="L2364" t="str">
        <f t="shared" si="109"/>
        <v>west</v>
      </c>
      <c r="M2364" t="str">
        <f t="shared" si="110"/>
        <v>groceries</v>
      </c>
    </row>
    <row r="2365" spans="2:13">
      <c r="B2365" t="str">
        <f>TRIM(Table24[[#This Row],[Region]])</f>
        <v>West</v>
      </c>
      <c r="C2365" t="str">
        <f>TRIM(Table24[[#This Row],[Product Category]])</f>
        <v>Groceries</v>
      </c>
      <c r="G2365" t="str">
        <f>UPPER('task 1'!C2363)</f>
        <v>SOUTH</v>
      </c>
      <c r="H2365" t="str">
        <f t="shared" si="108"/>
        <v>GROCERIES</v>
      </c>
      <c r="L2365" t="str">
        <f t="shared" si="109"/>
        <v>south</v>
      </c>
      <c r="M2365" t="str">
        <f t="shared" si="110"/>
        <v>groceries</v>
      </c>
    </row>
    <row r="2366" spans="2:13">
      <c r="B2366" t="str">
        <f>TRIM(Table24[[#This Row],[Region]])</f>
        <v>North</v>
      </c>
      <c r="C2366" t="str">
        <f>TRIM(Table24[[#This Row],[Product Category]])</f>
        <v>Groceries</v>
      </c>
      <c r="G2366" t="str">
        <f>UPPER('task 1'!C2364)</f>
        <v>NORTH</v>
      </c>
      <c r="H2366" t="str">
        <f t="shared" si="108"/>
        <v>GROCERIES</v>
      </c>
      <c r="L2366" t="str">
        <f t="shared" si="109"/>
        <v>north</v>
      </c>
      <c r="M2366" t="str">
        <f t="shared" si="110"/>
        <v>groceries</v>
      </c>
    </row>
    <row r="2367" spans="2:13">
      <c r="B2367" t="str">
        <f>TRIM(Table24[[#This Row],[Region]])</f>
        <v>East</v>
      </c>
      <c r="C2367" t="str">
        <f>TRIM(Table24[[#This Row],[Product Category]])</f>
        <v>Clothing</v>
      </c>
      <c r="G2367" t="str">
        <f>UPPER('task 1'!C2365)</f>
        <v>WEST</v>
      </c>
      <c r="H2367" t="str">
        <f t="shared" si="108"/>
        <v>CLOTHING</v>
      </c>
      <c r="L2367" t="str">
        <f t="shared" si="109"/>
        <v>west</v>
      </c>
      <c r="M2367" t="str">
        <f t="shared" si="110"/>
        <v>clothing</v>
      </c>
    </row>
    <row r="2368" spans="2:13">
      <c r="B2368" t="str">
        <f>TRIM(Table24[[#This Row],[Region]])</f>
        <v>South</v>
      </c>
      <c r="C2368" t="str">
        <f>TRIM(Table24[[#This Row],[Product Category]])</f>
        <v>Electronics</v>
      </c>
      <c r="G2368" t="str">
        <f>UPPER('task 1'!C2366)</f>
        <v>NORTH</v>
      </c>
      <c r="H2368" t="str">
        <f t="shared" si="108"/>
        <v>ELECTRONICS</v>
      </c>
      <c r="L2368" t="str">
        <f t="shared" si="109"/>
        <v>north</v>
      </c>
      <c r="M2368" t="str">
        <f t="shared" si="110"/>
        <v>electronics</v>
      </c>
    </row>
    <row r="2369" spans="2:13">
      <c r="B2369" t="str">
        <f>TRIM(Table24[[#This Row],[Region]])</f>
        <v>East</v>
      </c>
      <c r="C2369" t="str">
        <f>TRIM(Table24[[#This Row],[Product Category]])</f>
        <v>Furniture</v>
      </c>
      <c r="G2369" t="str">
        <f>UPPER('task 1'!C2367)</f>
        <v>EAST</v>
      </c>
      <c r="H2369" t="str">
        <f t="shared" si="108"/>
        <v>FURNITURE</v>
      </c>
      <c r="L2369" t="str">
        <f t="shared" si="109"/>
        <v>east</v>
      </c>
      <c r="M2369" t="str">
        <f t="shared" si="110"/>
        <v>furniture</v>
      </c>
    </row>
    <row r="2370" spans="2:13">
      <c r="B2370" t="str">
        <f>TRIM(Table24[[#This Row],[Region]])</f>
        <v>East</v>
      </c>
      <c r="C2370" t="str">
        <f>TRIM(Table24[[#This Row],[Product Category]])</f>
        <v>Furniture</v>
      </c>
      <c r="G2370" t="str">
        <f>UPPER('task 1'!C2368)</f>
        <v>SOUTH</v>
      </c>
      <c r="H2370" t="str">
        <f t="shared" si="108"/>
        <v>FURNITURE</v>
      </c>
      <c r="L2370" t="str">
        <f t="shared" si="109"/>
        <v>south</v>
      </c>
      <c r="M2370" t="str">
        <f t="shared" si="110"/>
        <v>furniture</v>
      </c>
    </row>
    <row r="2371" spans="2:13">
      <c r="B2371" t="str">
        <f>TRIM(Table24[[#This Row],[Region]])</f>
        <v>West</v>
      </c>
      <c r="C2371" t="str">
        <f>TRIM(Table24[[#This Row],[Product Category]])</f>
        <v>Groceries</v>
      </c>
      <c r="G2371" t="str">
        <f>UPPER('task 1'!C2369)</f>
        <v>EAST</v>
      </c>
      <c r="H2371" t="str">
        <f t="shared" si="108"/>
        <v>GROCERIES</v>
      </c>
      <c r="L2371" t="str">
        <f t="shared" si="109"/>
        <v>east</v>
      </c>
      <c r="M2371" t="str">
        <f t="shared" si="110"/>
        <v>groceries</v>
      </c>
    </row>
    <row r="2372" spans="2:13">
      <c r="B2372" t="str">
        <f>TRIM(Table24[[#This Row],[Region]])</f>
        <v>South</v>
      </c>
      <c r="C2372" t="str">
        <f>TRIM(Table24[[#This Row],[Product Category]])</f>
        <v>Clothing</v>
      </c>
      <c r="G2372" t="str">
        <f>UPPER('task 1'!C2370)</f>
        <v>EAST</v>
      </c>
      <c r="H2372" t="str">
        <f t="shared" si="108"/>
        <v>CLOTHING</v>
      </c>
      <c r="L2372" t="str">
        <f t="shared" si="109"/>
        <v>east</v>
      </c>
      <c r="M2372" t="str">
        <f t="shared" si="110"/>
        <v>clothing</v>
      </c>
    </row>
    <row r="2373" spans="2:13">
      <c r="B2373" t="str">
        <f>TRIM(Table24[[#This Row],[Region]])</f>
        <v>North</v>
      </c>
      <c r="C2373" t="str">
        <f>TRIM(Table24[[#This Row],[Product Category]])</f>
        <v>Sports</v>
      </c>
      <c r="G2373" t="str">
        <f>UPPER('task 1'!C2371)</f>
        <v>WEST</v>
      </c>
      <c r="H2373" t="str">
        <f t="shared" ref="H2373:H2436" si="111">UPPER(C2373)</f>
        <v>SPORTS</v>
      </c>
      <c r="L2373" t="str">
        <f t="shared" ref="L2373:L2436" si="112">LOWER(G2373)</f>
        <v>west</v>
      </c>
      <c r="M2373" t="str">
        <f t="shared" ref="M2373:M2436" si="113">LOWER(H2373)</f>
        <v>sports</v>
      </c>
    </row>
    <row r="2374" spans="2:13">
      <c r="B2374" t="str">
        <f>TRIM(Table24[[#This Row],[Region]])</f>
        <v>North</v>
      </c>
      <c r="C2374" t="str">
        <f>TRIM(Table24[[#This Row],[Product Category]])</f>
        <v>Sports</v>
      </c>
      <c r="G2374" t="str">
        <f>UPPER('task 1'!C2372)</f>
        <v>SOUTH</v>
      </c>
      <c r="H2374" t="str">
        <f t="shared" si="111"/>
        <v>SPORTS</v>
      </c>
      <c r="L2374" t="str">
        <f t="shared" si="112"/>
        <v>south</v>
      </c>
      <c r="M2374" t="str">
        <f t="shared" si="113"/>
        <v>sports</v>
      </c>
    </row>
    <row r="2375" spans="2:13">
      <c r="B2375" t="str">
        <f>TRIM(Table24[[#This Row],[Region]])</f>
        <v>West</v>
      </c>
      <c r="C2375" t="str">
        <f>TRIM(Table24[[#This Row],[Product Category]])</f>
        <v>Sports</v>
      </c>
      <c r="G2375" t="str">
        <f>UPPER('task 1'!C2373)</f>
        <v>NORTH</v>
      </c>
      <c r="H2375" t="str">
        <f t="shared" si="111"/>
        <v>SPORTS</v>
      </c>
      <c r="L2375" t="str">
        <f t="shared" si="112"/>
        <v>north</v>
      </c>
      <c r="M2375" t="str">
        <f t="shared" si="113"/>
        <v>sports</v>
      </c>
    </row>
    <row r="2376" spans="2:13">
      <c r="B2376" t="str">
        <f>TRIM(Table24[[#This Row],[Region]])</f>
        <v>North</v>
      </c>
      <c r="C2376" t="str">
        <f>TRIM(Table24[[#This Row],[Product Category]])</f>
        <v>Groceries</v>
      </c>
      <c r="G2376" t="str">
        <f>UPPER('task 1'!C2374)</f>
        <v>NORTH</v>
      </c>
      <c r="H2376" t="str">
        <f t="shared" si="111"/>
        <v>GROCERIES</v>
      </c>
      <c r="L2376" t="str">
        <f t="shared" si="112"/>
        <v>north</v>
      </c>
      <c r="M2376" t="str">
        <f t="shared" si="113"/>
        <v>groceries</v>
      </c>
    </row>
    <row r="2377" spans="2:13">
      <c r="B2377" t="str">
        <f>TRIM(Table24[[#This Row],[Region]])</f>
        <v>East</v>
      </c>
      <c r="C2377" t="str">
        <f>TRIM(Table24[[#This Row],[Product Category]])</f>
        <v>Clothing</v>
      </c>
      <c r="G2377" t="str">
        <f>UPPER('task 1'!C2375)</f>
        <v>WEST</v>
      </c>
      <c r="H2377" t="str">
        <f t="shared" si="111"/>
        <v>CLOTHING</v>
      </c>
      <c r="L2377" t="str">
        <f t="shared" si="112"/>
        <v>west</v>
      </c>
      <c r="M2377" t="str">
        <f t="shared" si="113"/>
        <v>clothing</v>
      </c>
    </row>
    <row r="2378" spans="2:13">
      <c r="B2378" t="str">
        <f>TRIM(Table24[[#This Row],[Region]])</f>
        <v>West</v>
      </c>
      <c r="C2378" t="str">
        <f>TRIM(Table24[[#This Row],[Product Category]])</f>
        <v>Groceries</v>
      </c>
      <c r="G2378" t="str">
        <f>UPPER('task 1'!C2376)</f>
        <v>NORTH</v>
      </c>
      <c r="H2378" t="str">
        <f t="shared" si="111"/>
        <v>GROCERIES</v>
      </c>
      <c r="L2378" t="str">
        <f t="shared" si="112"/>
        <v>north</v>
      </c>
      <c r="M2378" t="str">
        <f t="shared" si="113"/>
        <v>groceries</v>
      </c>
    </row>
    <row r="2379" spans="2:13">
      <c r="B2379" t="str">
        <f>TRIM(Table24[[#This Row],[Region]])</f>
        <v>East</v>
      </c>
      <c r="C2379" t="str">
        <f>TRIM(Table24[[#This Row],[Product Category]])</f>
        <v>Sports</v>
      </c>
      <c r="G2379" t="str">
        <f>UPPER('task 1'!C2377)</f>
        <v>EAST</v>
      </c>
      <c r="H2379" t="str">
        <f t="shared" si="111"/>
        <v>SPORTS</v>
      </c>
      <c r="L2379" t="str">
        <f t="shared" si="112"/>
        <v>east</v>
      </c>
      <c r="M2379" t="str">
        <f t="shared" si="113"/>
        <v>sports</v>
      </c>
    </row>
    <row r="2380" spans="2:13">
      <c r="B2380" t="str">
        <f>TRIM(Table24[[#This Row],[Region]])</f>
        <v>East</v>
      </c>
      <c r="C2380" t="str">
        <f>TRIM(Table24[[#This Row],[Product Category]])</f>
        <v>Furniture</v>
      </c>
      <c r="G2380" t="str">
        <f>UPPER('task 1'!C2378)</f>
        <v>WEST</v>
      </c>
      <c r="H2380" t="str">
        <f t="shared" si="111"/>
        <v>FURNITURE</v>
      </c>
      <c r="L2380" t="str">
        <f t="shared" si="112"/>
        <v>west</v>
      </c>
      <c r="M2380" t="str">
        <f t="shared" si="113"/>
        <v>furniture</v>
      </c>
    </row>
    <row r="2381" spans="2:13">
      <c r="B2381" t="str">
        <f>TRIM(Table24[[#This Row],[Region]])</f>
        <v>South</v>
      </c>
      <c r="C2381" t="str">
        <f>TRIM(Table24[[#This Row],[Product Category]])</f>
        <v>Groceries</v>
      </c>
      <c r="G2381" t="str">
        <f>UPPER('task 1'!C2379)</f>
        <v>EAST</v>
      </c>
      <c r="H2381" t="str">
        <f t="shared" si="111"/>
        <v>GROCERIES</v>
      </c>
      <c r="L2381" t="str">
        <f t="shared" si="112"/>
        <v>east</v>
      </c>
      <c r="M2381" t="str">
        <f t="shared" si="113"/>
        <v>groceries</v>
      </c>
    </row>
    <row r="2382" spans="2:13">
      <c r="B2382" t="str">
        <f>TRIM(Table24[[#This Row],[Region]])</f>
        <v>West</v>
      </c>
      <c r="C2382" t="str">
        <f>TRIM(Table24[[#This Row],[Product Category]])</f>
        <v>Clothing</v>
      </c>
      <c r="G2382" t="str">
        <f>UPPER('task 1'!C2380)</f>
        <v>EAST</v>
      </c>
      <c r="H2382" t="str">
        <f t="shared" si="111"/>
        <v>CLOTHING</v>
      </c>
      <c r="L2382" t="str">
        <f t="shared" si="112"/>
        <v>east</v>
      </c>
      <c r="M2382" t="str">
        <f t="shared" si="113"/>
        <v>clothing</v>
      </c>
    </row>
    <row r="2383" spans="2:13">
      <c r="B2383" t="str">
        <f>TRIM(Table24[[#This Row],[Region]])</f>
        <v>South</v>
      </c>
      <c r="C2383" t="str">
        <f>TRIM(Table24[[#This Row],[Product Category]])</f>
        <v>Clothing</v>
      </c>
      <c r="G2383" t="str">
        <f>UPPER('task 1'!C2381)</f>
        <v>SOUTH</v>
      </c>
      <c r="H2383" t="str">
        <f t="shared" si="111"/>
        <v>CLOTHING</v>
      </c>
      <c r="L2383" t="str">
        <f t="shared" si="112"/>
        <v>south</v>
      </c>
      <c r="M2383" t="str">
        <f t="shared" si="113"/>
        <v>clothing</v>
      </c>
    </row>
    <row r="2384" spans="2:13">
      <c r="B2384" t="str">
        <f>TRIM(Table24[[#This Row],[Region]])</f>
        <v>West</v>
      </c>
      <c r="C2384" t="str">
        <f>TRIM(Table24[[#This Row],[Product Category]])</f>
        <v>Electronics</v>
      </c>
      <c r="G2384" t="str">
        <f>UPPER('task 1'!C2382)</f>
        <v>WEST</v>
      </c>
      <c r="H2384" t="str">
        <f t="shared" si="111"/>
        <v>ELECTRONICS</v>
      </c>
      <c r="L2384" t="str">
        <f t="shared" si="112"/>
        <v>west</v>
      </c>
      <c r="M2384" t="str">
        <f t="shared" si="113"/>
        <v>electronics</v>
      </c>
    </row>
    <row r="2385" spans="2:13">
      <c r="B2385" t="str">
        <f>TRIM(Table24[[#This Row],[Region]])</f>
        <v>West</v>
      </c>
      <c r="C2385" t="str">
        <f>TRIM(Table24[[#This Row],[Product Category]])</f>
        <v>Clothing</v>
      </c>
      <c r="G2385" t="str">
        <f>UPPER('task 1'!C2383)</f>
        <v>SOUTH</v>
      </c>
      <c r="H2385" t="str">
        <f t="shared" si="111"/>
        <v>CLOTHING</v>
      </c>
      <c r="L2385" t="str">
        <f t="shared" si="112"/>
        <v>south</v>
      </c>
      <c r="M2385" t="str">
        <f t="shared" si="113"/>
        <v>clothing</v>
      </c>
    </row>
    <row r="2386" spans="2:13">
      <c r="B2386" t="str">
        <f>TRIM(Table24[[#This Row],[Region]])</f>
        <v>East</v>
      </c>
      <c r="C2386" t="str">
        <f>TRIM(Table24[[#This Row],[Product Category]])</f>
        <v>Groceries</v>
      </c>
      <c r="G2386" t="str">
        <f>UPPER('task 1'!C2384)</f>
        <v>WEST</v>
      </c>
      <c r="H2386" t="str">
        <f t="shared" si="111"/>
        <v>GROCERIES</v>
      </c>
      <c r="L2386" t="str">
        <f t="shared" si="112"/>
        <v>west</v>
      </c>
      <c r="M2386" t="str">
        <f t="shared" si="113"/>
        <v>groceries</v>
      </c>
    </row>
    <row r="2387" spans="2:13">
      <c r="B2387" t="str">
        <f>TRIM(Table24[[#This Row],[Region]])</f>
        <v>North</v>
      </c>
      <c r="C2387" t="str">
        <f>TRIM(Table24[[#This Row],[Product Category]])</f>
        <v>Clothing</v>
      </c>
      <c r="G2387" t="str">
        <f>UPPER('task 1'!C2385)</f>
        <v>WEST</v>
      </c>
      <c r="H2387" t="str">
        <f t="shared" si="111"/>
        <v>CLOTHING</v>
      </c>
      <c r="L2387" t="str">
        <f t="shared" si="112"/>
        <v>west</v>
      </c>
      <c r="M2387" t="str">
        <f t="shared" si="113"/>
        <v>clothing</v>
      </c>
    </row>
    <row r="2388" spans="2:13">
      <c r="B2388" t="str">
        <f>TRIM(Table24[[#This Row],[Region]])</f>
        <v>East</v>
      </c>
      <c r="C2388" t="str">
        <f>TRIM(Table24[[#This Row],[Product Category]])</f>
        <v>Sports</v>
      </c>
      <c r="G2388" t="str">
        <f>UPPER('task 1'!C2386)</f>
        <v>EAST</v>
      </c>
      <c r="H2388" t="str">
        <f t="shared" si="111"/>
        <v>SPORTS</v>
      </c>
      <c r="L2388" t="str">
        <f t="shared" si="112"/>
        <v>east</v>
      </c>
      <c r="M2388" t="str">
        <f t="shared" si="113"/>
        <v>sports</v>
      </c>
    </row>
    <row r="2389" spans="2:13">
      <c r="B2389" t="str">
        <f>TRIM(Table24[[#This Row],[Region]])</f>
        <v>North</v>
      </c>
      <c r="C2389" t="str">
        <f>TRIM(Table24[[#This Row],[Product Category]])</f>
        <v>Electronics</v>
      </c>
      <c r="G2389" t="str">
        <f>UPPER('task 1'!C2387)</f>
        <v>NORTH</v>
      </c>
      <c r="H2389" t="str">
        <f t="shared" si="111"/>
        <v>ELECTRONICS</v>
      </c>
      <c r="L2389" t="str">
        <f t="shared" si="112"/>
        <v>north</v>
      </c>
      <c r="M2389" t="str">
        <f t="shared" si="113"/>
        <v>electronics</v>
      </c>
    </row>
    <row r="2390" spans="2:13">
      <c r="B2390" t="str">
        <f>TRIM(Table24[[#This Row],[Region]])</f>
        <v>West</v>
      </c>
      <c r="C2390" t="str">
        <f>TRIM(Table24[[#This Row],[Product Category]])</f>
        <v>Electronics</v>
      </c>
      <c r="G2390" t="str">
        <f>UPPER('task 1'!C2388)</f>
        <v>EAST</v>
      </c>
      <c r="H2390" t="str">
        <f t="shared" si="111"/>
        <v>ELECTRONICS</v>
      </c>
      <c r="L2390" t="str">
        <f t="shared" si="112"/>
        <v>east</v>
      </c>
      <c r="M2390" t="str">
        <f t="shared" si="113"/>
        <v>electronics</v>
      </c>
    </row>
    <row r="2391" spans="2:13">
      <c r="B2391" t="str">
        <f>TRIM(Table24[[#This Row],[Region]])</f>
        <v>East</v>
      </c>
      <c r="C2391" t="str">
        <f>TRIM(Table24[[#This Row],[Product Category]])</f>
        <v>Groceries</v>
      </c>
      <c r="G2391" t="str">
        <f>UPPER('task 1'!C2389)</f>
        <v>NORTH</v>
      </c>
      <c r="H2391" t="str">
        <f t="shared" si="111"/>
        <v>GROCERIES</v>
      </c>
      <c r="L2391" t="str">
        <f t="shared" si="112"/>
        <v>north</v>
      </c>
      <c r="M2391" t="str">
        <f t="shared" si="113"/>
        <v>groceries</v>
      </c>
    </row>
    <row r="2392" spans="2:13">
      <c r="B2392" t="str">
        <f>TRIM(Table24[[#This Row],[Region]])</f>
        <v>West</v>
      </c>
      <c r="C2392" t="str">
        <f>TRIM(Table24[[#This Row],[Product Category]])</f>
        <v>Electronics</v>
      </c>
      <c r="G2392" t="str">
        <f>UPPER('task 1'!C2390)</f>
        <v>WEST</v>
      </c>
      <c r="H2392" t="str">
        <f t="shared" si="111"/>
        <v>ELECTRONICS</v>
      </c>
      <c r="L2392" t="str">
        <f t="shared" si="112"/>
        <v>west</v>
      </c>
      <c r="M2392" t="str">
        <f t="shared" si="113"/>
        <v>electronics</v>
      </c>
    </row>
    <row r="2393" spans="2:13">
      <c r="B2393" t="str">
        <f>TRIM(Table24[[#This Row],[Region]])</f>
        <v>South</v>
      </c>
      <c r="C2393" t="str">
        <f>TRIM(Table24[[#This Row],[Product Category]])</f>
        <v>Sports</v>
      </c>
      <c r="G2393" t="str">
        <f>UPPER('task 1'!C2391)</f>
        <v>EAST</v>
      </c>
      <c r="H2393" t="str">
        <f t="shared" si="111"/>
        <v>SPORTS</v>
      </c>
      <c r="L2393" t="str">
        <f t="shared" si="112"/>
        <v>east</v>
      </c>
      <c r="M2393" t="str">
        <f t="shared" si="113"/>
        <v>sports</v>
      </c>
    </row>
    <row r="2394" spans="2:13">
      <c r="B2394" t="str">
        <f>TRIM(Table24[[#This Row],[Region]])</f>
        <v>South</v>
      </c>
      <c r="C2394" t="str">
        <f>TRIM(Table24[[#This Row],[Product Category]])</f>
        <v>Groceries</v>
      </c>
      <c r="G2394" t="str">
        <f>UPPER('task 1'!C2392)</f>
        <v>WEST</v>
      </c>
      <c r="H2394" t="str">
        <f t="shared" si="111"/>
        <v>GROCERIES</v>
      </c>
      <c r="L2394" t="str">
        <f t="shared" si="112"/>
        <v>west</v>
      </c>
      <c r="M2394" t="str">
        <f t="shared" si="113"/>
        <v>groceries</v>
      </c>
    </row>
    <row r="2395" spans="2:13">
      <c r="B2395" t="str">
        <f>TRIM(Table24[[#This Row],[Region]])</f>
        <v>North</v>
      </c>
      <c r="C2395" t="str">
        <f>TRIM(Table24[[#This Row],[Product Category]])</f>
        <v>Sports</v>
      </c>
      <c r="G2395" t="str">
        <f>UPPER('task 1'!C2393)</f>
        <v>SOUTH</v>
      </c>
      <c r="H2395" t="str">
        <f t="shared" si="111"/>
        <v>SPORTS</v>
      </c>
      <c r="L2395" t="str">
        <f t="shared" si="112"/>
        <v>south</v>
      </c>
      <c r="M2395" t="str">
        <f t="shared" si="113"/>
        <v>sports</v>
      </c>
    </row>
    <row r="2396" spans="2:13">
      <c r="B2396" t="str">
        <f>TRIM(Table24[[#This Row],[Region]])</f>
        <v>East</v>
      </c>
      <c r="C2396" t="str">
        <f>TRIM(Table24[[#This Row],[Product Category]])</f>
        <v>Sports</v>
      </c>
      <c r="G2396" t="str">
        <f>UPPER('task 1'!C2394)</f>
        <v>SOUTH</v>
      </c>
      <c r="H2396" t="str">
        <f t="shared" si="111"/>
        <v>SPORTS</v>
      </c>
      <c r="L2396" t="str">
        <f t="shared" si="112"/>
        <v>south</v>
      </c>
      <c r="M2396" t="str">
        <f t="shared" si="113"/>
        <v>sports</v>
      </c>
    </row>
    <row r="2397" spans="2:13">
      <c r="B2397" t="str">
        <f>TRIM(Table24[[#This Row],[Region]])</f>
        <v>East</v>
      </c>
      <c r="C2397" t="str">
        <f>TRIM(Table24[[#This Row],[Product Category]])</f>
        <v>Sports</v>
      </c>
      <c r="G2397" t="str">
        <f>UPPER('task 1'!C2395)</f>
        <v>NORTH</v>
      </c>
      <c r="H2397" t="str">
        <f t="shared" si="111"/>
        <v>SPORTS</v>
      </c>
      <c r="L2397" t="str">
        <f t="shared" si="112"/>
        <v>north</v>
      </c>
      <c r="M2397" t="str">
        <f t="shared" si="113"/>
        <v>sports</v>
      </c>
    </row>
    <row r="2398" spans="2:13">
      <c r="B2398" t="str">
        <f>TRIM(Table24[[#This Row],[Region]])</f>
        <v>West</v>
      </c>
      <c r="C2398" t="str">
        <f>TRIM(Table24[[#This Row],[Product Category]])</f>
        <v>Clothing</v>
      </c>
      <c r="G2398" t="str">
        <f>UPPER('task 1'!C2396)</f>
        <v>EAST</v>
      </c>
      <c r="H2398" t="str">
        <f t="shared" si="111"/>
        <v>CLOTHING</v>
      </c>
      <c r="L2398" t="str">
        <f t="shared" si="112"/>
        <v>east</v>
      </c>
      <c r="M2398" t="str">
        <f t="shared" si="113"/>
        <v>clothing</v>
      </c>
    </row>
    <row r="2399" spans="2:13">
      <c r="B2399" t="str">
        <f>TRIM(Table24[[#This Row],[Region]])</f>
        <v>South</v>
      </c>
      <c r="C2399" t="str">
        <f>TRIM(Table24[[#This Row],[Product Category]])</f>
        <v>Groceries</v>
      </c>
      <c r="G2399" t="str">
        <f>UPPER('task 1'!C2397)</f>
        <v>EAST</v>
      </c>
      <c r="H2399" t="str">
        <f t="shared" si="111"/>
        <v>GROCERIES</v>
      </c>
      <c r="L2399" t="str">
        <f t="shared" si="112"/>
        <v>east</v>
      </c>
      <c r="M2399" t="str">
        <f t="shared" si="113"/>
        <v>groceries</v>
      </c>
    </row>
    <row r="2400" spans="2:13">
      <c r="B2400" t="str">
        <f>TRIM(Table24[[#This Row],[Region]])</f>
        <v>South</v>
      </c>
      <c r="C2400" t="str">
        <f>TRIM(Table24[[#This Row],[Product Category]])</f>
        <v>Sports</v>
      </c>
      <c r="G2400" t="str">
        <f>UPPER('task 1'!C2398)</f>
        <v>WEST</v>
      </c>
      <c r="H2400" t="str">
        <f t="shared" si="111"/>
        <v>SPORTS</v>
      </c>
      <c r="L2400" t="str">
        <f t="shared" si="112"/>
        <v>west</v>
      </c>
      <c r="M2400" t="str">
        <f t="shared" si="113"/>
        <v>sports</v>
      </c>
    </row>
    <row r="2401" spans="2:13">
      <c r="B2401" t="str">
        <f>TRIM(Table24[[#This Row],[Region]])</f>
        <v>West</v>
      </c>
      <c r="C2401" t="str">
        <f>TRIM(Table24[[#This Row],[Product Category]])</f>
        <v>Clothing</v>
      </c>
      <c r="G2401" t="str">
        <f>UPPER('task 1'!C2399)</f>
        <v>SOUTH</v>
      </c>
      <c r="H2401" t="str">
        <f t="shared" si="111"/>
        <v>CLOTHING</v>
      </c>
      <c r="L2401" t="str">
        <f t="shared" si="112"/>
        <v>south</v>
      </c>
      <c r="M2401" t="str">
        <f t="shared" si="113"/>
        <v>clothing</v>
      </c>
    </row>
    <row r="2402" spans="2:13">
      <c r="B2402" t="str">
        <f>TRIM(Table24[[#This Row],[Region]])</f>
        <v>South</v>
      </c>
      <c r="C2402" t="str">
        <f>TRIM(Table24[[#This Row],[Product Category]])</f>
        <v>Electronics</v>
      </c>
      <c r="G2402" t="str">
        <f>UPPER('task 1'!C2400)</f>
        <v>SOUTH</v>
      </c>
      <c r="H2402" t="str">
        <f t="shared" si="111"/>
        <v>ELECTRONICS</v>
      </c>
      <c r="L2402" t="str">
        <f t="shared" si="112"/>
        <v>south</v>
      </c>
      <c r="M2402" t="str">
        <f t="shared" si="113"/>
        <v>electronics</v>
      </c>
    </row>
    <row r="2403" spans="2:13">
      <c r="B2403" t="str">
        <f>TRIM(Table24[[#This Row],[Region]])</f>
        <v>West</v>
      </c>
      <c r="C2403" t="str">
        <f>TRIM(Table24[[#This Row],[Product Category]])</f>
        <v>Furniture</v>
      </c>
      <c r="G2403" t="str">
        <f>UPPER('task 1'!C2401)</f>
        <v>WEST</v>
      </c>
      <c r="H2403" t="str">
        <f t="shared" si="111"/>
        <v>FURNITURE</v>
      </c>
      <c r="L2403" t="str">
        <f t="shared" si="112"/>
        <v>west</v>
      </c>
      <c r="M2403" t="str">
        <f t="shared" si="113"/>
        <v>furniture</v>
      </c>
    </row>
    <row r="2404" spans="2:13">
      <c r="B2404" t="str">
        <f>TRIM(Table24[[#This Row],[Region]])</f>
        <v>East</v>
      </c>
      <c r="C2404" t="str">
        <f>TRIM(Table24[[#This Row],[Product Category]])</f>
        <v>Sports</v>
      </c>
      <c r="G2404" t="str">
        <f>UPPER('task 1'!C2402)</f>
        <v>SOUTH</v>
      </c>
      <c r="H2404" t="str">
        <f t="shared" si="111"/>
        <v>SPORTS</v>
      </c>
      <c r="L2404" t="str">
        <f t="shared" si="112"/>
        <v>south</v>
      </c>
      <c r="M2404" t="str">
        <f t="shared" si="113"/>
        <v>sports</v>
      </c>
    </row>
    <row r="2405" spans="2:13">
      <c r="B2405" t="str">
        <f>TRIM(Table24[[#This Row],[Region]])</f>
        <v>North</v>
      </c>
      <c r="C2405" t="str">
        <f>TRIM(Table24[[#This Row],[Product Category]])</f>
        <v>Furniture</v>
      </c>
      <c r="G2405" t="str">
        <f>UPPER('task 1'!C2403)</f>
        <v>WEST</v>
      </c>
      <c r="H2405" t="str">
        <f t="shared" si="111"/>
        <v>FURNITURE</v>
      </c>
      <c r="L2405" t="str">
        <f t="shared" si="112"/>
        <v>west</v>
      </c>
      <c r="M2405" t="str">
        <f t="shared" si="113"/>
        <v>furniture</v>
      </c>
    </row>
    <row r="2406" spans="2:13">
      <c r="B2406" t="str">
        <f>TRIM(Table24[[#This Row],[Region]])</f>
        <v>North</v>
      </c>
      <c r="C2406" t="str">
        <f>TRIM(Table24[[#This Row],[Product Category]])</f>
        <v>Furniture</v>
      </c>
      <c r="G2406" t="str">
        <f>UPPER('task 1'!C2404)</f>
        <v>EAST</v>
      </c>
      <c r="H2406" t="str">
        <f t="shared" si="111"/>
        <v>FURNITURE</v>
      </c>
      <c r="L2406" t="str">
        <f t="shared" si="112"/>
        <v>east</v>
      </c>
      <c r="M2406" t="str">
        <f t="shared" si="113"/>
        <v>furniture</v>
      </c>
    </row>
    <row r="2407" spans="2:13">
      <c r="B2407" t="str">
        <f>TRIM(Table24[[#This Row],[Region]])</f>
        <v>South</v>
      </c>
      <c r="C2407" t="str">
        <f>TRIM(Table24[[#This Row],[Product Category]])</f>
        <v>Electronics</v>
      </c>
      <c r="G2407" t="str">
        <f>UPPER('task 1'!C2405)</f>
        <v>NORTH</v>
      </c>
      <c r="H2407" t="str">
        <f t="shared" si="111"/>
        <v>ELECTRONICS</v>
      </c>
      <c r="L2407" t="str">
        <f t="shared" si="112"/>
        <v>north</v>
      </c>
      <c r="M2407" t="str">
        <f t="shared" si="113"/>
        <v>electronics</v>
      </c>
    </row>
    <row r="2408" spans="2:13">
      <c r="B2408" t="str">
        <f>TRIM(Table24[[#This Row],[Region]])</f>
        <v>East</v>
      </c>
      <c r="C2408" t="str">
        <f>TRIM(Table24[[#This Row],[Product Category]])</f>
        <v>Sports</v>
      </c>
      <c r="G2408" t="str">
        <f>UPPER('task 1'!C2406)</f>
        <v>NORTH</v>
      </c>
      <c r="H2408" t="str">
        <f t="shared" si="111"/>
        <v>SPORTS</v>
      </c>
      <c r="L2408" t="str">
        <f t="shared" si="112"/>
        <v>north</v>
      </c>
      <c r="M2408" t="str">
        <f t="shared" si="113"/>
        <v>sports</v>
      </c>
    </row>
    <row r="2409" spans="2:13">
      <c r="B2409" t="str">
        <f>TRIM(Table24[[#This Row],[Region]])</f>
        <v>North</v>
      </c>
      <c r="C2409" t="str">
        <f>TRIM(Table24[[#This Row],[Product Category]])</f>
        <v>Electronics</v>
      </c>
      <c r="G2409" t="str">
        <f>UPPER('task 1'!C2407)</f>
        <v>SOUTH</v>
      </c>
      <c r="H2409" t="str">
        <f t="shared" si="111"/>
        <v>ELECTRONICS</v>
      </c>
      <c r="L2409" t="str">
        <f t="shared" si="112"/>
        <v>south</v>
      </c>
      <c r="M2409" t="str">
        <f t="shared" si="113"/>
        <v>electronics</v>
      </c>
    </row>
    <row r="2410" spans="2:13">
      <c r="B2410" t="str">
        <f>TRIM(Table24[[#This Row],[Region]])</f>
        <v>North</v>
      </c>
      <c r="C2410" t="str">
        <f>TRIM(Table24[[#This Row],[Product Category]])</f>
        <v>Furniture</v>
      </c>
      <c r="G2410" t="str">
        <f>UPPER('task 1'!C2408)</f>
        <v>EAST</v>
      </c>
      <c r="H2410" t="str">
        <f t="shared" si="111"/>
        <v>FURNITURE</v>
      </c>
      <c r="L2410" t="str">
        <f t="shared" si="112"/>
        <v>east</v>
      </c>
      <c r="M2410" t="str">
        <f t="shared" si="113"/>
        <v>furniture</v>
      </c>
    </row>
    <row r="2411" spans="2:13">
      <c r="B2411" t="str">
        <f>TRIM(Table24[[#This Row],[Region]])</f>
        <v>South</v>
      </c>
      <c r="C2411" t="str">
        <f>TRIM(Table24[[#This Row],[Product Category]])</f>
        <v>Electronics</v>
      </c>
      <c r="G2411" t="str">
        <f>UPPER('task 1'!C2409)</f>
        <v>NORTH</v>
      </c>
      <c r="H2411" t="str">
        <f t="shared" si="111"/>
        <v>ELECTRONICS</v>
      </c>
      <c r="L2411" t="str">
        <f t="shared" si="112"/>
        <v>north</v>
      </c>
      <c r="M2411" t="str">
        <f t="shared" si="113"/>
        <v>electronics</v>
      </c>
    </row>
    <row r="2412" spans="2:13">
      <c r="B2412" t="str">
        <f>TRIM(Table24[[#This Row],[Region]])</f>
        <v>South</v>
      </c>
      <c r="C2412" t="str">
        <f>TRIM(Table24[[#This Row],[Product Category]])</f>
        <v>Furniture</v>
      </c>
      <c r="G2412" t="str">
        <f>UPPER('task 1'!C2410)</f>
        <v>NORTH</v>
      </c>
      <c r="H2412" t="str">
        <f t="shared" si="111"/>
        <v>FURNITURE</v>
      </c>
      <c r="L2412" t="str">
        <f t="shared" si="112"/>
        <v>north</v>
      </c>
      <c r="M2412" t="str">
        <f t="shared" si="113"/>
        <v>furniture</v>
      </c>
    </row>
    <row r="2413" spans="2:13">
      <c r="B2413" t="str">
        <f>TRIM(Table24[[#This Row],[Region]])</f>
        <v>South</v>
      </c>
      <c r="C2413" t="str">
        <f>TRIM(Table24[[#This Row],[Product Category]])</f>
        <v>Groceries</v>
      </c>
      <c r="G2413" t="str">
        <f>UPPER('task 1'!C2411)</f>
        <v>SOUTH</v>
      </c>
      <c r="H2413" t="str">
        <f t="shared" si="111"/>
        <v>GROCERIES</v>
      </c>
      <c r="L2413" t="str">
        <f t="shared" si="112"/>
        <v>south</v>
      </c>
      <c r="M2413" t="str">
        <f t="shared" si="113"/>
        <v>groceries</v>
      </c>
    </row>
    <row r="2414" spans="2:13">
      <c r="B2414" t="str">
        <f>TRIM(Table24[[#This Row],[Region]])</f>
        <v>West</v>
      </c>
      <c r="C2414" t="str">
        <f>TRIM(Table24[[#This Row],[Product Category]])</f>
        <v>Groceries</v>
      </c>
      <c r="G2414" t="str">
        <f>UPPER('task 1'!C2412)</f>
        <v>SOUTH</v>
      </c>
      <c r="H2414" t="str">
        <f t="shared" si="111"/>
        <v>GROCERIES</v>
      </c>
      <c r="L2414" t="str">
        <f t="shared" si="112"/>
        <v>south</v>
      </c>
      <c r="M2414" t="str">
        <f t="shared" si="113"/>
        <v>groceries</v>
      </c>
    </row>
    <row r="2415" spans="2:13">
      <c r="B2415" t="str">
        <f>TRIM(Table24[[#This Row],[Region]])</f>
        <v>South</v>
      </c>
      <c r="C2415" t="str">
        <f>TRIM(Table24[[#This Row],[Product Category]])</f>
        <v>Clothing</v>
      </c>
      <c r="G2415" t="str">
        <f>UPPER('task 1'!C2413)</f>
        <v>SOUTH</v>
      </c>
      <c r="H2415" t="str">
        <f t="shared" si="111"/>
        <v>CLOTHING</v>
      </c>
      <c r="L2415" t="str">
        <f t="shared" si="112"/>
        <v>south</v>
      </c>
      <c r="M2415" t="str">
        <f t="shared" si="113"/>
        <v>clothing</v>
      </c>
    </row>
    <row r="2416" spans="2:13">
      <c r="B2416" t="str">
        <f>TRIM(Table24[[#This Row],[Region]])</f>
        <v>South</v>
      </c>
      <c r="C2416" t="str">
        <f>TRIM(Table24[[#This Row],[Product Category]])</f>
        <v>Groceries</v>
      </c>
      <c r="G2416" t="str">
        <f>UPPER('task 1'!C2414)</f>
        <v>WEST</v>
      </c>
      <c r="H2416" t="str">
        <f t="shared" si="111"/>
        <v>GROCERIES</v>
      </c>
      <c r="L2416" t="str">
        <f t="shared" si="112"/>
        <v>west</v>
      </c>
      <c r="M2416" t="str">
        <f t="shared" si="113"/>
        <v>groceries</v>
      </c>
    </row>
    <row r="2417" spans="2:13">
      <c r="B2417" t="str">
        <f>TRIM(Table24[[#This Row],[Region]])</f>
        <v>North</v>
      </c>
      <c r="C2417" t="str">
        <f>TRIM(Table24[[#This Row],[Product Category]])</f>
        <v>Electronics</v>
      </c>
      <c r="G2417" t="str">
        <f>UPPER('task 1'!C2415)</f>
        <v>SOUTH</v>
      </c>
      <c r="H2417" t="str">
        <f t="shared" si="111"/>
        <v>ELECTRONICS</v>
      </c>
      <c r="L2417" t="str">
        <f t="shared" si="112"/>
        <v>south</v>
      </c>
      <c r="M2417" t="str">
        <f t="shared" si="113"/>
        <v>electronics</v>
      </c>
    </row>
    <row r="2418" spans="2:13">
      <c r="B2418" t="str">
        <f>TRIM(Table24[[#This Row],[Region]])</f>
        <v>West</v>
      </c>
      <c r="C2418" t="str">
        <f>TRIM(Table24[[#This Row],[Product Category]])</f>
        <v>Sports</v>
      </c>
      <c r="G2418" t="str">
        <f>UPPER('task 1'!C2416)</f>
        <v>SOUTH</v>
      </c>
      <c r="H2418" t="str">
        <f t="shared" si="111"/>
        <v>SPORTS</v>
      </c>
      <c r="L2418" t="str">
        <f t="shared" si="112"/>
        <v>south</v>
      </c>
      <c r="M2418" t="str">
        <f t="shared" si="113"/>
        <v>sports</v>
      </c>
    </row>
    <row r="2419" spans="2:13">
      <c r="B2419" t="str">
        <f>TRIM(Table24[[#This Row],[Region]])</f>
        <v>West</v>
      </c>
      <c r="C2419" t="str">
        <f>TRIM(Table24[[#This Row],[Product Category]])</f>
        <v>Electronics</v>
      </c>
      <c r="G2419" t="str">
        <f>UPPER('task 1'!C2417)</f>
        <v>NORTH</v>
      </c>
      <c r="H2419" t="str">
        <f t="shared" si="111"/>
        <v>ELECTRONICS</v>
      </c>
      <c r="L2419" t="str">
        <f t="shared" si="112"/>
        <v>north</v>
      </c>
      <c r="M2419" t="str">
        <f t="shared" si="113"/>
        <v>electronics</v>
      </c>
    </row>
    <row r="2420" spans="2:13">
      <c r="B2420" t="str">
        <f>TRIM(Table24[[#This Row],[Region]])</f>
        <v>East</v>
      </c>
      <c r="C2420" t="str">
        <f>TRIM(Table24[[#This Row],[Product Category]])</f>
        <v>Clothing</v>
      </c>
      <c r="G2420" t="str">
        <f>UPPER('task 1'!C2418)</f>
        <v>WEST</v>
      </c>
      <c r="H2420" t="str">
        <f t="shared" si="111"/>
        <v>CLOTHING</v>
      </c>
      <c r="L2420" t="str">
        <f t="shared" si="112"/>
        <v>west</v>
      </c>
      <c r="M2420" t="str">
        <f t="shared" si="113"/>
        <v>clothing</v>
      </c>
    </row>
    <row r="2421" spans="2:13">
      <c r="B2421" t="str">
        <f>TRIM(Table24[[#This Row],[Region]])</f>
        <v>South</v>
      </c>
      <c r="C2421" t="str">
        <f>TRIM(Table24[[#This Row],[Product Category]])</f>
        <v>Clothing</v>
      </c>
      <c r="G2421" t="str">
        <f>UPPER('task 1'!C2419)</f>
        <v>WEST</v>
      </c>
      <c r="H2421" t="str">
        <f t="shared" si="111"/>
        <v>CLOTHING</v>
      </c>
      <c r="L2421" t="str">
        <f t="shared" si="112"/>
        <v>west</v>
      </c>
      <c r="M2421" t="str">
        <f t="shared" si="113"/>
        <v>clothing</v>
      </c>
    </row>
    <row r="2422" spans="2:13">
      <c r="B2422" t="str">
        <f>TRIM(Table24[[#This Row],[Region]])</f>
        <v>South</v>
      </c>
      <c r="C2422" t="str">
        <f>TRIM(Table24[[#This Row],[Product Category]])</f>
        <v>Clothing</v>
      </c>
      <c r="G2422" t="str">
        <f>UPPER('task 1'!C2420)</f>
        <v>EAST</v>
      </c>
      <c r="H2422" t="str">
        <f t="shared" si="111"/>
        <v>CLOTHING</v>
      </c>
      <c r="L2422" t="str">
        <f t="shared" si="112"/>
        <v>east</v>
      </c>
      <c r="M2422" t="str">
        <f t="shared" si="113"/>
        <v>clothing</v>
      </c>
    </row>
    <row r="2423" spans="2:13">
      <c r="B2423" t="str">
        <f>TRIM(Table24[[#This Row],[Region]])</f>
        <v>East</v>
      </c>
      <c r="C2423" t="str">
        <f>TRIM(Table24[[#This Row],[Product Category]])</f>
        <v>Electronics</v>
      </c>
      <c r="G2423" t="str">
        <f>UPPER('task 1'!C2421)</f>
        <v>SOUTH</v>
      </c>
      <c r="H2423" t="str">
        <f t="shared" si="111"/>
        <v>ELECTRONICS</v>
      </c>
      <c r="L2423" t="str">
        <f t="shared" si="112"/>
        <v>south</v>
      </c>
      <c r="M2423" t="str">
        <f t="shared" si="113"/>
        <v>electronics</v>
      </c>
    </row>
    <row r="2424" spans="2:13">
      <c r="B2424" t="str">
        <f>TRIM(Table24[[#This Row],[Region]])</f>
        <v>North</v>
      </c>
      <c r="C2424" t="str">
        <f>TRIM(Table24[[#This Row],[Product Category]])</f>
        <v>Groceries</v>
      </c>
      <c r="G2424" t="str">
        <f>UPPER('task 1'!C2422)</f>
        <v>SOUTH</v>
      </c>
      <c r="H2424" t="str">
        <f t="shared" si="111"/>
        <v>GROCERIES</v>
      </c>
      <c r="L2424" t="str">
        <f t="shared" si="112"/>
        <v>south</v>
      </c>
      <c r="M2424" t="str">
        <f t="shared" si="113"/>
        <v>groceries</v>
      </c>
    </row>
    <row r="2425" spans="2:13">
      <c r="B2425" t="str">
        <f>TRIM(Table24[[#This Row],[Region]])</f>
        <v>South</v>
      </c>
      <c r="C2425" t="str">
        <f>TRIM(Table24[[#This Row],[Product Category]])</f>
        <v>Electronics</v>
      </c>
      <c r="G2425" t="str">
        <f>UPPER('task 1'!C2423)</f>
        <v>EAST</v>
      </c>
      <c r="H2425" t="str">
        <f t="shared" si="111"/>
        <v>ELECTRONICS</v>
      </c>
      <c r="L2425" t="str">
        <f t="shared" si="112"/>
        <v>east</v>
      </c>
      <c r="M2425" t="str">
        <f t="shared" si="113"/>
        <v>electronics</v>
      </c>
    </row>
    <row r="2426" spans="2:13">
      <c r="B2426" t="str">
        <f>TRIM(Table24[[#This Row],[Region]])</f>
        <v>East</v>
      </c>
      <c r="C2426" t="str">
        <f>TRIM(Table24[[#This Row],[Product Category]])</f>
        <v>Furniture</v>
      </c>
      <c r="G2426" t="str">
        <f>UPPER('task 1'!C2424)</f>
        <v>NORTH</v>
      </c>
      <c r="H2426" t="str">
        <f t="shared" si="111"/>
        <v>FURNITURE</v>
      </c>
      <c r="L2426" t="str">
        <f t="shared" si="112"/>
        <v>north</v>
      </c>
      <c r="M2426" t="str">
        <f t="shared" si="113"/>
        <v>furniture</v>
      </c>
    </row>
    <row r="2427" spans="2:13">
      <c r="B2427" t="str">
        <f>TRIM(Table24[[#This Row],[Region]])</f>
        <v>East</v>
      </c>
      <c r="C2427" t="str">
        <f>TRIM(Table24[[#This Row],[Product Category]])</f>
        <v>Sports</v>
      </c>
      <c r="G2427" t="str">
        <f>UPPER('task 1'!C2425)</f>
        <v>SOUTH</v>
      </c>
      <c r="H2427" t="str">
        <f t="shared" si="111"/>
        <v>SPORTS</v>
      </c>
      <c r="L2427" t="str">
        <f t="shared" si="112"/>
        <v>south</v>
      </c>
      <c r="M2427" t="str">
        <f t="shared" si="113"/>
        <v>sports</v>
      </c>
    </row>
    <row r="2428" spans="2:13">
      <c r="B2428" t="str">
        <f>TRIM(Table24[[#This Row],[Region]])</f>
        <v>West</v>
      </c>
      <c r="C2428" t="str">
        <f>TRIM(Table24[[#This Row],[Product Category]])</f>
        <v>Sports</v>
      </c>
      <c r="G2428" t="str">
        <f>UPPER('task 1'!C2426)</f>
        <v>EAST</v>
      </c>
      <c r="H2428" t="str">
        <f t="shared" si="111"/>
        <v>SPORTS</v>
      </c>
      <c r="L2428" t="str">
        <f t="shared" si="112"/>
        <v>east</v>
      </c>
      <c r="M2428" t="str">
        <f t="shared" si="113"/>
        <v>sports</v>
      </c>
    </row>
    <row r="2429" spans="2:13">
      <c r="B2429" t="str">
        <f>TRIM(Table24[[#This Row],[Region]])</f>
        <v>North</v>
      </c>
      <c r="C2429" t="str">
        <f>TRIM(Table24[[#This Row],[Product Category]])</f>
        <v>Electronics</v>
      </c>
      <c r="G2429" t="str">
        <f>UPPER('task 1'!C2427)</f>
        <v>EAST</v>
      </c>
      <c r="H2429" t="str">
        <f t="shared" si="111"/>
        <v>ELECTRONICS</v>
      </c>
      <c r="L2429" t="str">
        <f t="shared" si="112"/>
        <v>east</v>
      </c>
      <c r="M2429" t="str">
        <f t="shared" si="113"/>
        <v>electronics</v>
      </c>
    </row>
    <row r="2430" spans="2:13">
      <c r="B2430" t="str">
        <f>TRIM(Table24[[#This Row],[Region]])</f>
        <v>North</v>
      </c>
      <c r="C2430" t="str">
        <f>TRIM(Table24[[#This Row],[Product Category]])</f>
        <v>Electronics</v>
      </c>
      <c r="G2430" t="str">
        <f>UPPER('task 1'!C2428)</f>
        <v>WEST</v>
      </c>
      <c r="H2430" t="str">
        <f t="shared" si="111"/>
        <v>ELECTRONICS</v>
      </c>
      <c r="L2430" t="str">
        <f t="shared" si="112"/>
        <v>west</v>
      </c>
      <c r="M2430" t="str">
        <f t="shared" si="113"/>
        <v>electronics</v>
      </c>
    </row>
    <row r="2431" spans="2:13">
      <c r="B2431" t="str">
        <f>TRIM(Table24[[#This Row],[Region]])</f>
        <v>South</v>
      </c>
      <c r="C2431" t="str">
        <f>TRIM(Table24[[#This Row],[Product Category]])</f>
        <v>Groceries</v>
      </c>
      <c r="G2431" t="str">
        <f>UPPER('task 1'!C2429)</f>
        <v>NORTH</v>
      </c>
      <c r="H2431" t="str">
        <f t="shared" si="111"/>
        <v>GROCERIES</v>
      </c>
      <c r="L2431" t="str">
        <f t="shared" si="112"/>
        <v>north</v>
      </c>
      <c r="M2431" t="str">
        <f t="shared" si="113"/>
        <v>groceries</v>
      </c>
    </row>
    <row r="2432" spans="2:13">
      <c r="B2432" t="str">
        <f>TRIM(Table24[[#This Row],[Region]])</f>
        <v>East</v>
      </c>
      <c r="C2432" t="str">
        <f>TRIM(Table24[[#This Row],[Product Category]])</f>
        <v>Furniture</v>
      </c>
      <c r="G2432" t="str">
        <f>UPPER('task 1'!C2430)</f>
        <v>NORTH</v>
      </c>
      <c r="H2432" t="str">
        <f t="shared" si="111"/>
        <v>FURNITURE</v>
      </c>
      <c r="L2432" t="str">
        <f t="shared" si="112"/>
        <v>north</v>
      </c>
      <c r="M2432" t="str">
        <f t="shared" si="113"/>
        <v>furniture</v>
      </c>
    </row>
    <row r="2433" spans="2:13">
      <c r="B2433" t="str">
        <f>TRIM(Table24[[#This Row],[Region]])</f>
        <v>South</v>
      </c>
      <c r="C2433" t="str">
        <f>TRIM(Table24[[#This Row],[Product Category]])</f>
        <v>Furniture</v>
      </c>
      <c r="G2433" t="str">
        <f>UPPER('task 1'!C2431)</f>
        <v>SOUTH</v>
      </c>
      <c r="H2433" t="str">
        <f t="shared" si="111"/>
        <v>FURNITURE</v>
      </c>
      <c r="L2433" t="str">
        <f t="shared" si="112"/>
        <v>south</v>
      </c>
      <c r="M2433" t="str">
        <f t="shared" si="113"/>
        <v>furniture</v>
      </c>
    </row>
    <row r="2434" spans="2:13">
      <c r="B2434" t="str">
        <f>TRIM(Table24[[#This Row],[Region]])</f>
        <v>North</v>
      </c>
      <c r="C2434" t="str">
        <f>TRIM(Table24[[#This Row],[Product Category]])</f>
        <v>Groceries</v>
      </c>
      <c r="G2434" t="str">
        <f>UPPER('task 1'!C2432)</f>
        <v>EAST</v>
      </c>
      <c r="H2434" t="str">
        <f t="shared" si="111"/>
        <v>GROCERIES</v>
      </c>
      <c r="L2434" t="str">
        <f t="shared" si="112"/>
        <v>east</v>
      </c>
      <c r="M2434" t="str">
        <f t="shared" si="113"/>
        <v>groceries</v>
      </c>
    </row>
    <row r="2435" spans="2:13">
      <c r="B2435" t="str">
        <f>TRIM(Table24[[#This Row],[Region]])</f>
        <v>North</v>
      </c>
      <c r="C2435" t="str">
        <f>TRIM(Table24[[#This Row],[Product Category]])</f>
        <v>Groceries</v>
      </c>
      <c r="G2435" t="str">
        <f>UPPER('task 1'!C2433)</f>
        <v>SOUTH</v>
      </c>
      <c r="H2435" t="str">
        <f t="shared" si="111"/>
        <v>GROCERIES</v>
      </c>
      <c r="L2435" t="str">
        <f t="shared" si="112"/>
        <v>south</v>
      </c>
      <c r="M2435" t="str">
        <f t="shared" si="113"/>
        <v>groceries</v>
      </c>
    </row>
    <row r="2436" spans="2:13">
      <c r="B2436" t="str">
        <f>TRIM(Table24[[#This Row],[Region]])</f>
        <v>North</v>
      </c>
      <c r="C2436" t="str">
        <f>TRIM(Table24[[#This Row],[Product Category]])</f>
        <v>Clothing</v>
      </c>
      <c r="G2436" t="str">
        <f>UPPER('task 1'!C2434)</f>
        <v>NORTH</v>
      </c>
      <c r="H2436" t="str">
        <f t="shared" si="111"/>
        <v>CLOTHING</v>
      </c>
      <c r="L2436" t="str">
        <f t="shared" si="112"/>
        <v>north</v>
      </c>
      <c r="M2436" t="str">
        <f t="shared" si="113"/>
        <v>clothing</v>
      </c>
    </row>
    <row r="2437" spans="2:13">
      <c r="B2437" t="str">
        <f>TRIM(Table24[[#This Row],[Region]])</f>
        <v>West</v>
      </c>
      <c r="C2437" t="str">
        <f>TRIM(Table24[[#This Row],[Product Category]])</f>
        <v>Clothing</v>
      </c>
      <c r="G2437" t="str">
        <f>UPPER('task 1'!C2435)</f>
        <v>NORTH</v>
      </c>
      <c r="H2437" t="str">
        <f t="shared" ref="H2437:H2500" si="114">UPPER(C2437)</f>
        <v>CLOTHING</v>
      </c>
      <c r="L2437" t="str">
        <f t="shared" ref="L2437:L2500" si="115">LOWER(G2437)</f>
        <v>north</v>
      </c>
      <c r="M2437" t="str">
        <f t="shared" ref="M2437:M2500" si="116">LOWER(H2437)</f>
        <v>clothing</v>
      </c>
    </row>
    <row r="2438" spans="2:13">
      <c r="B2438" t="str">
        <f>TRIM(Table24[[#This Row],[Region]])</f>
        <v>South</v>
      </c>
      <c r="C2438" t="str">
        <f>TRIM(Table24[[#This Row],[Product Category]])</f>
        <v>Sports</v>
      </c>
      <c r="G2438" t="str">
        <f>UPPER('task 1'!C2436)</f>
        <v>NORTH</v>
      </c>
      <c r="H2438" t="str">
        <f t="shared" si="114"/>
        <v>SPORTS</v>
      </c>
      <c r="L2438" t="str">
        <f t="shared" si="115"/>
        <v>north</v>
      </c>
      <c r="M2438" t="str">
        <f t="shared" si="116"/>
        <v>sports</v>
      </c>
    </row>
    <row r="2439" spans="2:13">
      <c r="B2439" t="str">
        <f>TRIM(Table24[[#This Row],[Region]])</f>
        <v>East</v>
      </c>
      <c r="C2439" t="str">
        <f>TRIM(Table24[[#This Row],[Product Category]])</f>
        <v>Furniture</v>
      </c>
      <c r="G2439" t="str">
        <f>UPPER('task 1'!C2437)</f>
        <v>WEST</v>
      </c>
      <c r="H2439" t="str">
        <f t="shared" si="114"/>
        <v>FURNITURE</v>
      </c>
      <c r="L2439" t="str">
        <f t="shared" si="115"/>
        <v>west</v>
      </c>
      <c r="M2439" t="str">
        <f t="shared" si="116"/>
        <v>furniture</v>
      </c>
    </row>
    <row r="2440" spans="2:13">
      <c r="B2440" t="str">
        <f>TRIM(Table24[[#This Row],[Region]])</f>
        <v>North</v>
      </c>
      <c r="C2440" t="str">
        <f>TRIM(Table24[[#This Row],[Product Category]])</f>
        <v>Clothing</v>
      </c>
      <c r="G2440" t="str">
        <f>UPPER('task 1'!C2438)</f>
        <v>SOUTH</v>
      </c>
      <c r="H2440" t="str">
        <f t="shared" si="114"/>
        <v>CLOTHING</v>
      </c>
      <c r="L2440" t="str">
        <f t="shared" si="115"/>
        <v>south</v>
      </c>
      <c r="M2440" t="str">
        <f t="shared" si="116"/>
        <v>clothing</v>
      </c>
    </row>
    <row r="2441" spans="2:13">
      <c r="B2441" t="str">
        <f>TRIM(Table24[[#This Row],[Region]])</f>
        <v>North</v>
      </c>
      <c r="C2441" t="str">
        <f>TRIM(Table24[[#This Row],[Product Category]])</f>
        <v>Groceries</v>
      </c>
      <c r="G2441" t="str">
        <f>UPPER('task 1'!C2439)</f>
        <v>EAST</v>
      </c>
      <c r="H2441" t="str">
        <f t="shared" si="114"/>
        <v>GROCERIES</v>
      </c>
      <c r="L2441" t="str">
        <f t="shared" si="115"/>
        <v>east</v>
      </c>
      <c r="M2441" t="str">
        <f t="shared" si="116"/>
        <v>groceries</v>
      </c>
    </row>
    <row r="2442" spans="2:13">
      <c r="B2442" t="str">
        <f>TRIM(Table24[[#This Row],[Region]])</f>
        <v>South</v>
      </c>
      <c r="C2442" t="str">
        <f>TRIM(Table24[[#This Row],[Product Category]])</f>
        <v>Furniture</v>
      </c>
      <c r="G2442" t="str">
        <f>UPPER('task 1'!C2440)</f>
        <v>NORTH</v>
      </c>
      <c r="H2442" t="str">
        <f t="shared" si="114"/>
        <v>FURNITURE</v>
      </c>
      <c r="L2442" t="str">
        <f t="shared" si="115"/>
        <v>north</v>
      </c>
      <c r="M2442" t="str">
        <f t="shared" si="116"/>
        <v>furniture</v>
      </c>
    </row>
    <row r="2443" spans="2:13">
      <c r="B2443" t="str">
        <f>TRIM(Table24[[#This Row],[Region]])</f>
        <v>West</v>
      </c>
      <c r="C2443" t="str">
        <f>TRIM(Table24[[#This Row],[Product Category]])</f>
        <v>Groceries</v>
      </c>
      <c r="G2443" t="str">
        <f>UPPER('task 1'!C2441)</f>
        <v>NORTH</v>
      </c>
      <c r="H2443" t="str">
        <f t="shared" si="114"/>
        <v>GROCERIES</v>
      </c>
      <c r="L2443" t="str">
        <f t="shared" si="115"/>
        <v>north</v>
      </c>
      <c r="M2443" t="str">
        <f t="shared" si="116"/>
        <v>groceries</v>
      </c>
    </row>
    <row r="2444" spans="2:13">
      <c r="B2444" t="str">
        <f>TRIM(Table24[[#This Row],[Region]])</f>
        <v>North</v>
      </c>
      <c r="C2444" t="str">
        <f>TRIM(Table24[[#This Row],[Product Category]])</f>
        <v>Furniture</v>
      </c>
      <c r="G2444" t="str">
        <f>UPPER('task 1'!C2442)</f>
        <v>SOUTH</v>
      </c>
      <c r="H2444" t="str">
        <f t="shared" si="114"/>
        <v>FURNITURE</v>
      </c>
      <c r="L2444" t="str">
        <f t="shared" si="115"/>
        <v>south</v>
      </c>
      <c r="M2444" t="str">
        <f t="shared" si="116"/>
        <v>furniture</v>
      </c>
    </row>
    <row r="2445" spans="2:13">
      <c r="B2445" t="str">
        <f>TRIM(Table24[[#This Row],[Region]])</f>
        <v>East</v>
      </c>
      <c r="C2445" t="str">
        <f>TRIM(Table24[[#This Row],[Product Category]])</f>
        <v>Electronics</v>
      </c>
      <c r="G2445" t="str">
        <f>UPPER('task 1'!C2443)</f>
        <v>WEST</v>
      </c>
      <c r="H2445" t="str">
        <f t="shared" si="114"/>
        <v>ELECTRONICS</v>
      </c>
      <c r="L2445" t="str">
        <f t="shared" si="115"/>
        <v>west</v>
      </c>
      <c r="M2445" t="str">
        <f t="shared" si="116"/>
        <v>electronics</v>
      </c>
    </row>
    <row r="2446" spans="2:13">
      <c r="B2446" t="str">
        <f>TRIM(Table24[[#This Row],[Region]])</f>
        <v>South</v>
      </c>
      <c r="C2446" t="str">
        <f>TRIM(Table24[[#This Row],[Product Category]])</f>
        <v>Groceries</v>
      </c>
      <c r="G2446" t="str">
        <f>UPPER('task 1'!C2444)</f>
        <v>NORTH</v>
      </c>
      <c r="H2446" t="str">
        <f t="shared" si="114"/>
        <v>GROCERIES</v>
      </c>
      <c r="L2446" t="str">
        <f t="shared" si="115"/>
        <v>north</v>
      </c>
      <c r="M2446" t="str">
        <f t="shared" si="116"/>
        <v>groceries</v>
      </c>
    </row>
    <row r="2447" spans="2:13">
      <c r="B2447" t="str">
        <f>TRIM(Table24[[#This Row],[Region]])</f>
        <v>South</v>
      </c>
      <c r="C2447" t="str">
        <f>TRIM(Table24[[#This Row],[Product Category]])</f>
        <v>Sports</v>
      </c>
      <c r="G2447" t="str">
        <f>UPPER('task 1'!C2445)</f>
        <v>EAST</v>
      </c>
      <c r="H2447" t="str">
        <f t="shared" si="114"/>
        <v>SPORTS</v>
      </c>
      <c r="L2447" t="str">
        <f t="shared" si="115"/>
        <v>east</v>
      </c>
      <c r="M2447" t="str">
        <f t="shared" si="116"/>
        <v>sports</v>
      </c>
    </row>
    <row r="2448" spans="2:13">
      <c r="B2448" t="str">
        <f>TRIM(Table24[[#This Row],[Region]])</f>
        <v>West</v>
      </c>
      <c r="C2448" t="str">
        <f>TRIM(Table24[[#This Row],[Product Category]])</f>
        <v>Sports</v>
      </c>
      <c r="G2448" t="str">
        <f>UPPER('task 1'!C2446)</f>
        <v>SOUTH</v>
      </c>
      <c r="H2448" t="str">
        <f t="shared" si="114"/>
        <v>SPORTS</v>
      </c>
      <c r="L2448" t="str">
        <f t="shared" si="115"/>
        <v>south</v>
      </c>
      <c r="M2448" t="str">
        <f t="shared" si="116"/>
        <v>sports</v>
      </c>
    </row>
    <row r="2449" spans="2:13">
      <c r="B2449" t="str">
        <f>TRIM(Table24[[#This Row],[Region]])</f>
        <v>East</v>
      </c>
      <c r="C2449" t="str">
        <f>TRIM(Table24[[#This Row],[Product Category]])</f>
        <v>Clothing</v>
      </c>
      <c r="G2449" t="str">
        <f>UPPER('task 1'!C2447)</f>
        <v>SOUTH</v>
      </c>
      <c r="H2449" t="str">
        <f t="shared" si="114"/>
        <v>CLOTHING</v>
      </c>
      <c r="L2449" t="str">
        <f t="shared" si="115"/>
        <v>south</v>
      </c>
      <c r="M2449" t="str">
        <f t="shared" si="116"/>
        <v>clothing</v>
      </c>
    </row>
    <row r="2450" spans="2:13">
      <c r="B2450" t="str">
        <f>TRIM(Table24[[#This Row],[Region]])</f>
        <v>West</v>
      </c>
      <c r="C2450" t="str">
        <f>TRIM(Table24[[#This Row],[Product Category]])</f>
        <v>Electronics</v>
      </c>
      <c r="G2450" t="str">
        <f>UPPER('task 1'!C2448)</f>
        <v>WEST</v>
      </c>
      <c r="H2450" t="str">
        <f t="shared" si="114"/>
        <v>ELECTRONICS</v>
      </c>
      <c r="L2450" t="str">
        <f t="shared" si="115"/>
        <v>west</v>
      </c>
      <c r="M2450" t="str">
        <f t="shared" si="116"/>
        <v>electronics</v>
      </c>
    </row>
    <row r="2451" spans="2:13">
      <c r="B2451" t="str">
        <f>TRIM(Table24[[#This Row],[Region]])</f>
        <v>North</v>
      </c>
      <c r="C2451" t="str">
        <f>TRIM(Table24[[#This Row],[Product Category]])</f>
        <v>Clothing</v>
      </c>
      <c r="G2451" t="str">
        <f>UPPER('task 1'!C2449)</f>
        <v>EAST</v>
      </c>
      <c r="H2451" t="str">
        <f t="shared" si="114"/>
        <v>CLOTHING</v>
      </c>
      <c r="L2451" t="str">
        <f t="shared" si="115"/>
        <v>east</v>
      </c>
      <c r="M2451" t="str">
        <f t="shared" si="116"/>
        <v>clothing</v>
      </c>
    </row>
    <row r="2452" spans="2:13">
      <c r="B2452" t="str">
        <f>TRIM(Table24[[#This Row],[Region]])</f>
        <v>East</v>
      </c>
      <c r="C2452" t="str">
        <f>TRIM(Table24[[#This Row],[Product Category]])</f>
        <v>Sports</v>
      </c>
      <c r="G2452" t="str">
        <f>UPPER('task 1'!C2450)</f>
        <v>WEST</v>
      </c>
      <c r="H2452" t="str">
        <f t="shared" si="114"/>
        <v>SPORTS</v>
      </c>
      <c r="L2452" t="str">
        <f t="shared" si="115"/>
        <v>west</v>
      </c>
      <c r="M2452" t="str">
        <f t="shared" si="116"/>
        <v>sports</v>
      </c>
    </row>
    <row r="2453" spans="2:13">
      <c r="B2453" t="str">
        <f>TRIM(Table24[[#This Row],[Region]])</f>
        <v>South</v>
      </c>
      <c r="C2453" t="str">
        <f>TRIM(Table24[[#This Row],[Product Category]])</f>
        <v>Furniture</v>
      </c>
      <c r="G2453" t="str">
        <f>UPPER('task 1'!C2451)</f>
        <v>NORTH</v>
      </c>
      <c r="H2453" t="str">
        <f t="shared" si="114"/>
        <v>FURNITURE</v>
      </c>
      <c r="L2453" t="str">
        <f t="shared" si="115"/>
        <v>north</v>
      </c>
      <c r="M2453" t="str">
        <f t="shared" si="116"/>
        <v>furniture</v>
      </c>
    </row>
    <row r="2454" spans="2:13">
      <c r="B2454" t="str">
        <f>TRIM(Table24[[#This Row],[Region]])</f>
        <v>North</v>
      </c>
      <c r="C2454" t="str">
        <f>TRIM(Table24[[#This Row],[Product Category]])</f>
        <v>Sports</v>
      </c>
      <c r="G2454" t="str">
        <f>UPPER('task 1'!C2452)</f>
        <v>EAST</v>
      </c>
      <c r="H2454" t="str">
        <f t="shared" si="114"/>
        <v>SPORTS</v>
      </c>
      <c r="L2454" t="str">
        <f t="shared" si="115"/>
        <v>east</v>
      </c>
      <c r="M2454" t="str">
        <f t="shared" si="116"/>
        <v>sports</v>
      </c>
    </row>
    <row r="2455" spans="2:13">
      <c r="B2455" t="str">
        <f>TRIM(Table24[[#This Row],[Region]])</f>
        <v>East</v>
      </c>
      <c r="C2455" t="str">
        <f>TRIM(Table24[[#This Row],[Product Category]])</f>
        <v>Sports</v>
      </c>
      <c r="G2455" t="str">
        <f>UPPER('task 1'!C2453)</f>
        <v>SOUTH</v>
      </c>
      <c r="H2455" t="str">
        <f t="shared" si="114"/>
        <v>SPORTS</v>
      </c>
      <c r="L2455" t="str">
        <f t="shared" si="115"/>
        <v>south</v>
      </c>
      <c r="M2455" t="str">
        <f t="shared" si="116"/>
        <v>sports</v>
      </c>
    </row>
    <row r="2456" spans="2:13">
      <c r="B2456" t="str">
        <f>TRIM(Table24[[#This Row],[Region]])</f>
        <v>East</v>
      </c>
      <c r="C2456" t="str">
        <f>TRIM(Table24[[#This Row],[Product Category]])</f>
        <v>Furniture</v>
      </c>
      <c r="G2456" t="str">
        <f>UPPER('task 1'!C2454)</f>
        <v>NORTH</v>
      </c>
      <c r="H2456" t="str">
        <f t="shared" si="114"/>
        <v>FURNITURE</v>
      </c>
      <c r="L2456" t="str">
        <f t="shared" si="115"/>
        <v>north</v>
      </c>
      <c r="M2456" t="str">
        <f t="shared" si="116"/>
        <v>furniture</v>
      </c>
    </row>
    <row r="2457" spans="2:13">
      <c r="B2457" t="str">
        <f>TRIM(Table24[[#This Row],[Region]])</f>
        <v>South</v>
      </c>
      <c r="C2457" t="str">
        <f>TRIM(Table24[[#This Row],[Product Category]])</f>
        <v>Furniture</v>
      </c>
      <c r="G2457" t="str">
        <f>UPPER('task 1'!C2455)</f>
        <v>EAST</v>
      </c>
      <c r="H2457" t="str">
        <f t="shared" si="114"/>
        <v>FURNITURE</v>
      </c>
      <c r="L2457" t="str">
        <f t="shared" si="115"/>
        <v>east</v>
      </c>
      <c r="M2457" t="str">
        <f t="shared" si="116"/>
        <v>furniture</v>
      </c>
    </row>
    <row r="2458" spans="2:13">
      <c r="B2458" t="str">
        <f>TRIM(Table24[[#This Row],[Region]])</f>
        <v>West</v>
      </c>
      <c r="C2458" t="str">
        <f>TRIM(Table24[[#This Row],[Product Category]])</f>
        <v>Furniture</v>
      </c>
      <c r="G2458" t="str">
        <f>UPPER('task 1'!C2456)</f>
        <v>EAST</v>
      </c>
      <c r="H2458" t="str">
        <f t="shared" si="114"/>
        <v>FURNITURE</v>
      </c>
      <c r="L2458" t="str">
        <f t="shared" si="115"/>
        <v>east</v>
      </c>
      <c r="M2458" t="str">
        <f t="shared" si="116"/>
        <v>furniture</v>
      </c>
    </row>
    <row r="2459" spans="2:13">
      <c r="B2459" t="str">
        <f>TRIM(Table24[[#This Row],[Region]])</f>
        <v>East</v>
      </c>
      <c r="C2459" t="str">
        <f>TRIM(Table24[[#This Row],[Product Category]])</f>
        <v>Furniture</v>
      </c>
      <c r="G2459" t="str">
        <f>UPPER('task 1'!C2457)</f>
        <v>SOUTH</v>
      </c>
      <c r="H2459" t="str">
        <f t="shared" si="114"/>
        <v>FURNITURE</v>
      </c>
      <c r="L2459" t="str">
        <f t="shared" si="115"/>
        <v>south</v>
      </c>
      <c r="M2459" t="str">
        <f t="shared" si="116"/>
        <v>furniture</v>
      </c>
    </row>
    <row r="2460" spans="2:13">
      <c r="B2460" t="str">
        <f>TRIM(Table24[[#This Row],[Region]])</f>
        <v>South</v>
      </c>
      <c r="C2460" t="str">
        <f>TRIM(Table24[[#This Row],[Product Category]])</f>
        <v>Furniture</v>
      </c>
      <c r="G2460" t="str">
        <f>UPPER('task 1'!C2458)</f>
        <v>WEST</v>
      </c>
      <c r="H2460" t="str">
        <f t="shared" si="114"/>
        <v>FURNITURE</v>
      </c>
      <c r="L2460" t="str">
        <f t="shared" si="115"/>
        <v>west</v>
      </c>
      <c r="M2460" t="str">
        <f t="shared" si="116"/>
        <v>furniture</v>
      </c>
    </row>
    <row r="2461" spans="2:13">
      <c r="B2461" t="str">
        <f>TRIM(Table24[[#This Row],[Region]])</f>
        <v>North</v>
      </c>
      <c r="C2461" t="str">
        <f>TRIM(Table24[[#This Row],[Product Category]])</f>
        <v>Furniture</v>
      </c>
      <c r="G2461" t="str">
        <f>UPPER('task 1'!C2459)</f>
        <v>EAST</v>
      </c>
      <c r="H2461" t="str">
        <f t="shared" si="114"/>
        <v>FURNITURE</v>
      </c>
      <c r="L2461" t="str">
        <f t="shared" si="115"/>
        <v>east</v>
      </c>
      <c r="M2461" t="str">
        <f t="shared" si="116"/>
        <v>furniture</v>
      </c>
    </row>
    <row r="2462" spans="2:13">
      <c r="B2462" t="str">
        <f>TRIM(Table24[[#This Row],[Region]])</f>
        <v>South</v>
      </c>
      <c r="C2462" t="str">
        <f>TRIM(Table24[[#This Row],[Product Category]])</f>
        <v>Clothing</v>
      </c>
      <c r="G2462" t="str">
        <f>UPPER('task 1'!C2460)</f>
        <v>SOUTH</v>
      </c>
      <c r="H2462" t="str">
        <f t="shared" si="114"/>
        <v>CLOTHING</v>
      </c>
      <c r="L2462" t="str">
        <f t="shared" si="115"/>
        <v>south</v>
      </c>
      <c r="M2462" t="str">
        <f t="shared" si="116"/>
        <v>clothing</v>
      </c>
    </row>
    <row r="2463" spans="2:13">
      <c r="B2463" t="str">
        <f>TRIM(Table24[[#This Row],[Region]])</f>
        <v>South</v>
      </c>
      <c r="C2463" t="str">
        <f>TRIM(Table24[[#This Row],[Product Category]])</f>
        <v>Groceries</v>
      </c>
      <c r="G2463" t="str">
        <f>UPPER('task 1'!C2461)</f>
        <v>NORTH</v>
      </c>
      <c r="H2463" t="str">
        <f t="shared" si="114"/>
        <v>GROCERIES</v>
      </c>
      <c r="L2463" t="str">
        <f t="shared" si="115"/>
        <v>north</v>
      </c>
      <c r="M2463" t="str">
        <f t="shared" si="116"/>
        <v>groceries</v>
      </c>
    </row>
    <row r="2464" spans="2:13">
      <c r="B2464" t="str">
        <f>TRIM(Table24[[#This Row],[Region]])</f>
        <v>West</v>
      </c>
      <c r="C2464" t="str">
        <f>TRIM(Table24[[#This Row],[Product Category]])</f>
        <v>Groceries</v>
      </c>
      <c r="G2464" t="str">
        <f>UPPER('task 1'!C2462)</f>
        <v>SOUTH</v>
      </c>
      <c r="H2464" t="str">
        <f t="shared" si="114"/>
        <v>GROCERIES</v>
      </c>
      <c r="L2464" t="str">
        <f t="shared" si="115"/>
        <v>south</v>
      </c>
      <c r="M2464" t="str">
        <f t="shared" si="116"/>
        <v>groceries</v>
      </c>
    </row>
    <row r="2465" spans="2:13">
      <c r="B2465" t="str">
        <f>TRIM(Table24[[#This Row],[Region]])</f>
        <v>South</v>
      </c>
      <c r="C2465" t="str">
        <f>TRIM(Table24[[#This Row],[Product Category]])</f>
        <v>Electronics</v>
      </c>
      <c r="G2465" t="str">
        <f>UPPER('task 1'!C2463)</f>
        <v>SOUTH</v>
      </c>
      <c r="H2465" t="str">
        <f t="shared" si="114"/>
        <v>ELECTRONICS</v>
      </c>
      <c r="L2465" t="str">
        <f t="shared" si="115"/>
        <v>south</v>
      </c>
      <c r="M2465" t="str">
        <f t="shared" si="116"/>
        <v>electronics</v>
      </c>
    </row>
    <row r="2466" spans="2:13">
      <c r="B2466" t="str">
        <f>TRIM(Table24[[#This Row],[Region]])</f>
        <v>West</v>
      </c>
      <c r="C2466" t="str">
        <f>TRIM(Table24[[#This Row],[Product Category]])</f>
        <v>Electronics</v>
      </c>
      <c r="G2466" t="str">
        <f>UPPER('task 1'!C2464)</f>
        <v>WEST</v>
      </c>
      <c r="H2466" t="str">
        <f t="shared" si="114"/>
        <v>ELECTRONICS</v>
      </c>
      <c r="L2466" t="str">
        <f t="shared" si="115"/>
        <v>west</v>
      </c>
      <c r="M2466" t="str">
        <f t="shared" si="116"/>
        <v>electronics</v>
      </c>
    </row>
    <row r="2467" spans="2:13">
      <c r="B2467" t="str">
        <f>TRIM(Table24[[#This Row],[Region]])</f>
        <v>South</v>
      </c>
      <c r="C2467" t="str">
        <f>TRIM(Table24[[#This Row],[Product Category]])</f>
        <v>Furniture</v>
      </c>
      <c r="G2467" t="str">
        <f>UPPER('task 1'!C2465)</f>
        <v>SOUTH</v>
      </c>
      <c r="H2467" t="str">
        <f t="shared" si="114"/>
        <v>FURNITURE</v>
      </c>
      <c r="L2467" t="str">
        <f t="shared" si="115"/>
        <v>south</v>
      </c>
      <c r="M2467" t="str">
        <f t="shared" si="116"/>
        <v>furniture</v>
      </c>
    </row>
    <row r="2468" spans="2:13">
      <c r="B2468" t="str">
        <f>TRIM(Table24[[#This Row],[Region]])</f>
        <v>West</v>
      </c>
      <c r="C2468" t="str">
        <f>TRIM(Table24[[#This Row],[Product Category]])</f>
        <v>Furniture</v>
      </c>
      <c r="G2468" t="str">
        <f>UPPER('task 1'!C2466)</f>
        <v>WEST</v>
      </c>
      <c r="H2468" t="str">
        <f t="shared" si="114"/>
        <v>FURNITURE</v>
      </c>
      <c r="L2468" t="str">
        <f t="shared" si="115"/>
        <v>west</v>
      </c>
      <c r="M2468" t="str">
        <f t="shared" si="116"/>
        <v>furniture</v>
      </c>
    </row>
    <row r="2469" spans="2:13">
      <c r="B2469" t="str">
        <f>TRIM(Table24[[#This Row],[Region]])</f>
        <v>North</v>
      </c>
      <c r="C2469" t="str">
        <f>TRIM(Table24[[#This Row],[Product Category]])</f>
        <v>Clothing</v>
      </c>
      <c r="G2469" t="str">
        <f>UPPER('task 1'!C2467)</f>
        <v>SOUTH</v>
      </c>
      <c r="H2469" t="str">
        <f t="shared" si="114"/>
        <v>CLOTHING</v>
      </c>
      <c r="L2469" t="str">
        <f t="shared" si="115"/>
        <v>south</v>
      </c>
      <c r="M2469" t="str">
        <f t="shared" si="116"/>
        <v>clothing</v>
      </c>
    </row>
    <row r="2470" spans="2:13">
      <c r="B2470" t="str">
        <f>TRIM(Table24[[#This Row],[Region]])</f>
        <v>East</v>
      </c>
      <c r="C2470" t="str">
        <f>TRIM(Table24[[#This Row],[Product Category]])</f>
        <v>Groceries</v>
      </c>
      <c r="G2470" t="str">
        <f>UPPER('task 1'!C2468)</f>
        <v>WEST</v>
      </c>
      <c r="H2470" t="str">
        <f t="shared" si="114"/>
        <v>GROCERIES</v>
      </c>
      <c r="L2470" t="str">
        <f t="shared" si="115"/>
        <v>west</v>
      </c>
      <c r="M2470" t="str">
        <f t="shared" si="116"/>
        <v>groceries</v>
      </c>
    </row>
    <row r="2471" spans="2:13">
      <c r="B2471" t="str">
        <f>TRIM(Table24[[#This Row],[Region]])</f>
        <v>South</v>
      </c>
      <c r="C2471" t="str">
        <f>TRIM(Table24[[#This Row],[Product Category]])</f>
        <v>Furniture</v>
      </c>
      <c r="G2471" t="str">
        <f>UPPER('task 1'!C2469)</f>
        <v>NORTH</v>
      </c>
      <c r="H2471" t="str">
        <f t="shared" si="114"/>
        <v>FURNITURE</v>
      </c>
      <c r="L2471" t="str">
        <f t="shared" si="115"/>
        <v>north</v>
      </c>
      <c r="M2471" t="str">
        <f t="shared" si="116"/>
        <v>furniture</v>
      </c>
    </row>
    <row r="2472" spans="2:13">
      <c r="B2472" t="str">
        <f>TRIM(Table24[[#This Row],[Region]])</f>
        <v>East</v>
      </c>
      <c r="C2472" t="str">
        <f>TRIM(Table24[[#This Row],[Product Category]])</f>
        <v>Groceries</v>
      </c>
      <c r="G2472" t="str">
        <f>UPPER('task 1'!C2470)</f>
        <v>EAST</v>
      </c>
      <c r="H2472" t="str">
        <f t="shared" si="114"/>
        <v>GROCERIES</v>
      </c>
      <c r="L2472" t="str">
        <f t="shared" si="115"/>
        <v>east</v>
      </c>
      <c r="M2472" t="str">
        <f t="shared" si="116"/>
        <v>groceries</v>
      </c>
    </row>
    <row r="2473" spans="2:13">
      <c r="B2473" t="str">
        <f>TRIM(Table24[[#This Row],[Region]])</f>
        <v>South</v>
      </c>
      <c r="C2473" t="str">
        <f>TRIM(Table24[[#This Row],[Product Category]])</f>
        <v>Sports</v>
      </c>
      <c r="G2473" t="str">
        <f>UPPER('task 1'!C2471)</f>
        <v>SOUTH</v>
      </c>
      <c r="H2473" t="str">
        <f t="shared" si="114"/>
        <v>SPORTS</v>
      </c>
      <c r="L2473" t="str">
        <f t="shared" si="115"/>
        <v>south</v>
      </c>
      <c r="M2473" t="str">
        <f t="shared" si="116"/>
        <v>sports</v>
      </c>
    </row>
    <row r="2474" spans="2:13">
      <c r="B2474" t="str">
        <f>TRIM(Table24[[#This Row],[Region]])</f>
        <v>East</v>
      </c>
      <c r="C2474" t="str">
        <f>TRIM(Table24[[#This Row],[Product Category]])</f>
        <v>Sports</v>
      </c>
      <c r="G2474" t="str">
        <f>UPPER('task 1'!C2472)</f>
        <v>EAST</v>
      </c>
      <c r="H2474" t="str">
        <f t="shared" si="114"/>
        <v>SPORTS</v>
      </c>
      <c r="L2474" t="str">
        <f t="shared" si="115"/>
        <v>east</v>
      </c>
      <c r="M2474" t="str">
        <f t="shared" si="116"/>
        <v>sports</v>
      </c>
    </row>
    <row r="2475" spans="2:13">
      <c r="B2475" t="str">
        <f>TRIM(Table24[[#This Row],[Region]])</f>
        <v>South</v>
      </c>
      <c r="C2475" t="str">
        <f>TRIM(Table24[[#This Row],[Product Category]])</f>
        <v>Sports</v>
      </c>
      <c r="G2475" t="str">
        <f>UPPER('task 1'!C2473)</f>
        <v>SOUTH</v>
      </c>
      <c r="H2475" t="str">
        <f t="shared" si="114"/>
        <v>SPORTS</v>
      </c>
      <c r="L2475" t="str">
        <f t="shared" si="115"/>
        <v>south</v>
      </c>
      <c r="M2475" t="str">
        <f t="shared" si="116"/>
        <v>sports</v>
      </c>
    </row>
    <row r="2476" spans="2:13">
      <c r="B2476" t="str">
        <f>TRIM(Table24[[#This Row],[Region]])</f>
        <v>North</v>
      </c>
      <c r="C2476" t="str">
        <f>TRIM(Table24[[#This Row],[Product Category]])</f>
        <v>Groceries</v>
      </c>
      <c r="G2476" t="str">
        <f>UPPER('task 1'!C2474)</f>
        <v>EAST</v>
      </c>
      <c r="H2476" t="str">
        <f t="shared" si="114"/>
        <v>GROCERIES</v>
      </c>
      <c r="L2476" t="str">
        <f t="shared" si="115"/>
        <v>east</v>
      </c>
      <c r="M2476" t="str">
        <f t="shared" si="116"/>
        <v>groceries</v>
      </c>
    </row>
    <row r="2477" spans="2:13">
      <c r="B2477" t="str">
        <f>TRIM(Table24[[#This Row],[Region]])</f>
        <v>North</v>
      </c>
      <c r="C2477" t="str">
        <f>TRIM(Table24[[#This Row],[Product Category]])</f>
        <v>Clothing</v>
      </c>
      <c r="G2477" t="str">
        <f>UPPER('task 1'!C2475)</f>
        <v>SOUTH</v>
      </c>
      <c r="H2477" t="str">
        <f t="shared" si="114"/>
        <v>CLOTHING</v>
      </c>
      <c r="L2477" t="str">
        <f t="shared" si="115"/>
        <v>south</v>
      </c>
      <c r="M2477" t="str">
        <f t="shared" si="116"/>
        <v>clothing</v>
      </c>
    </row>
    <row r="2478" spans="2:13">
      <c r="B2478" t="str">
        <f>TRIM(Table24[[#This Row],[Region]])</f>
        <v>West</v>
      </c>
      <c r="C2478" t="str">
        <f>TRIM(Table24[[#This Row],[Product Category]])</f>
        <v>Groceries</v>
      </c>
      <c r="G2478" t="str">
        <f>UPPER('task 1'!C2476)</f>
        <v>NORTH</v>
      </c>
      <c r="H2478" t="str">
        <f t="shared" si="114"/>
        <v>GROCERIES</v>
      </c>
      <c r="L2478" t="str">
        <f t="shared" si="115"/>
        <v>north</v>
      </c>
      <c r="M2478" t="str">
        <f t="shared" si="116"/>
        <v>groceries</v>
      </c>
    </row>
    <row r="2479" spans="2:13">
      <c r="B2479" t="str">
        <f>TRIM(Table24[[#This Row],[Region]])</f>
        <v>West</v>
      </c>
      <c r="C2479" t="str">
        <f>TRIM(Table24[[#This Row],[Product Category]])</f>
        <v>Electronics</v>
      </c>
      <c r="G2479" t="str">
        <f>UPPER('task 1'!C2477)</f>
        <v>NORTH</v>
      </c>
      <c r="H2479" t="str">
        <f t="shared" si="114"/>
        <v>ELECTRONICS</v>
      </c>
      <c r="L2479" t="str">
        <f t="shared" si="115"/>
        <v>north</v>
      </c>
      <c r="M2479" t="str">
        <f t="shared" si="116"/>
        <v>electronics</v>
      </c>
    </row>
    <row r="2480" spans="2:13">
      <c r="B2480" t="str">
        <f>TRIM(Table24[[#This Row],[Region]])</f>
        <v>East</v>
      </c>
      <c r="C2480" t="str">
        <f>TRIM(Table24[[#This Row],[Product Category]])</f>
        <v>Sports</v>
      </c>
      <c r="G2480" t="str">
        <f>UPPER('task 1'!C2478)</f>
        <v>WEST</v>
      </c>
      <c r="H2480" t="str">
        <f t="shared" si="114"/>
        <v>SPORTS</v>
      </c>
      <c r="L2480" t="str">
        <f t="shared" si="115"/>
        <v>west</v>
      </c>
      <c r="M2480" t="str">
        <f t="shared" si="116"/>
        <v>sports</v>
      </c>
    </row>
    <row r="2481" spans="2:13">
      <c r="B2481" t="str">
        <f>TRIM(Table24[[#This Row],[Region]])</f>
        <v>East</v>
      </c>
      <c r="C2481" t="str">
        <f>TRIM(Table24[[#This Row],[Product Category]])</f>
        <v>Clothing</v>
      </c>
      <c r="G2481" t="str">
        <f>UPPER('task 1'!C2479)</f>
        <v>WEST</v>
      </c>
      <c r="H2481" t="str">
        <f t="shared" si="114"/>
        <v>CLOTHING</v>
      </c>
      <c r="L2481" t="str">
        <f t="shared" si="115"/>
        <v>west</v>
      </c>
      <c r="M2481" t="str">
        <f t="shared" si="116"/>
        <v>clothing</v>
      </c>
    </row>
    <row r="2482" spans="2:13">
      <c r="B2482" t="str">
        <f>TRIM(Table24[[#This Row],[Region]])</f>
        <v>South</v>
      </c>
      <c r="C2482" t="str">
        <f>TRIM(Table24[[#This Row],[Product Category]])</f>
        <v>Sports</v>
      </c>
      <c r="G2482" t="str">
        <f>UPPER('task 1'!C2480)</f>
        <v>EAST</v>
      </c>
      <c r="H2482" t="str">
        <f t="shared" si="114"/>
        <v>SPORTS</v>
      </c>
      <c r="L2482" t="str">
        <f t="shared" si="115"/>
        <v>east</v>
      </c>
      <c r="M2482" t="str">
        <f t="shared" si="116"/>
        <v>sports</v>
      </c>
    </row>
    <row r="2483" spans="2:13">
      <c r="B2483" t="str">
        <f>TRIM(Table24[[#This Row],[Region]])</f>
        <v>West</v>
      </c>
      <c r="C2483" t="str">
        <f>TRIM(Table24[[#This Row],[Product Category]])</f>
        <v>Clothing</v>
      </c>
      <c r="G2483" t="str">
        <f>UPPER('task 1'!C2481)</f>
        <v>EAST</v>
      </c>
      <c r="H2483" t="str">
        <f t="shared" si="114"/>
        <v>CLOTHING</v>
      </c>
      <c r="L2483" t="str">
        <f t="shared" si="115"/>
        <v>east</v>
      </c>
      <c r="M2483" t="str">
        <f t="shared" si="116"/>
        <v>clothing</v>
      </c>
    </row>
    <row r="2484" spans="2:13">
      <c r="B2484" t="str">
        <f>TRIM(Table24[[#This Row],[Region]])</f>
        <v>North</v>
      </c>
      <c r="C2484" t="str">
        <f>TRIM(Table24[[#This Row],[Product Category]])</f>
        <v>Clothing</v>
      </c>
      <c r="G2484" t="str">
        <f>UPPER('task 1'!C2482)</f>
        <v>SOUTH</v>
      </c>
      <c r="H2484" t="str">
        <f t="shared" si="114"/>
        <v>CLOTHING</v>
      </c>
      <c r="L2484" t="str">
        <f t="shared" si="115"/>
        <v>south</v>
      </c>
      <c r="M2484" t="str">
        <f t="shared" si="116"/>
        <v>clothing</v>
      </c>
    </row>
    <row r="2485" spans="2:13">
      <c r="B2485" t="str">
        <f>TRIM(Table24[[#This Row],[Region]])</f>
        <v>West</v>
      </c>
      <c r="C2485" t="str">
        <f>TRIM(Table24[[#This Row],[Product Category]])</f>
        <v>Groceries</v>
      </c>
      <c r="G2485" t="str">
        <f>UPPER('task 1'!C2483)</f>
        <v>WEST</v>
      </c>
      <c r="H2485" t="str">
        <f t="shared" si="114"/>
        <v>GROCERIES</v>
      </c>
      <c r="L2485" t="str">
        <f t="shared" si="115"/>
        <v>west</v>
      </c>
      <c r="M2485" t="str">
        <f t="shared" si="116"/>
        <v>groceries</v>
      </c>
    </row>
    <row r="2486" spans="2:13">
      <c r="B2486" t="str">
        <f>TRIM(Table24[[#This Row],[Region]])</f>
        <v>South</v>
      </c>
      <c r="C2486" t="str">
        <f>TRIM(Table24[[#This Row],[Product Category]])</f>
        <v>Clothing</v>
      </c>
      <c r="G2486" t="str">
        <f>UPPER('task 1'!C2484)</f>
        <v>NORTH</v>
      </c>
      <c r="H2486" t="str">
        <f t="shared" si="114"/>
        <v>CLOTHING</v>
      </c>
      <c r="L2486" t="str">
        <f t="shared" si="115"/>
        <v>north</v>
      </c>
      <c r="M2486" t="str">
        <f t="shared" si="116"/>
        <v>clothing</v>
      </c>
    </row>
    <row r="2487" spans="2:13">
      <c r="B2487" t="str">
        <f>TRIM(Table24[[#This Row],[Region]])</f>
        <v>East</v>
      </c>
      <c r="C2487" t="str">
        <f>TRIM(Table24[[#This Row],[Product Category]])</f>
        <v>Furniture</v>
      </c>
      <c r="G2487" t="str">
        <f>UPPER('task 1'!C2485)</f>
        <v>WEST</v>
      </c>
      <c r="H2487" t="str">
        <f t="shared" si="114"/>
        <v>FURNITURE</v>
      </c>
      <c r="L2487" t="str">
        <f t="shared" si="115"/>
        <v>west</v>
      </c>
      <c r="M2487" t="str">
        <f t="shared" si="116"/>
        <v>furniture</v>
      </c>
    </row>
    <row r="2488" spans="2:13">
      <c r="B2488" t="str">
        <f>TRIM(Table24[[#This Row],[Region]])</f>
        <v>East</v>
      </c>
      <c r="C2488" t="str">
        <f>TRIM(Table24[[#This Row],[Product Category]])</f>
        <v>Furniture</v>
      </c>
      <c r="G2488" t="str">
        <f>UPPER('task 1'!C2486)</f>
        <v>SOUTH</v>
      </c>
      <c r="H2488" t="str">
        <f t="shared" si="114"/>
        <v>FURNITURE</v>
      </c>
      <c r="L2488" t="str">
        <f t="shared" si="115"/>
        <v>south</v>
      </c>
      <c r="M2488" t="str">
        <f t="shared" si="116"/>
        <v>furniture</v>
      </c>
    </row>
    <row r="2489" spans="2:13">
      <c r="B2489" t="str">
        <f>TRIM(Table24[[#This Row],[Region]])</f>
        <v>West</v>
      </c>
      <c r="C2489" t="str">
        <f>TRIM(Table24[[#This Row],[Product Category]])</f>
        <v>Groceries</v>
      </c>
      <c r="G2489" t="str">
        <f>UPPER('task 1'!C2487)</f>
        <v>EAST</v>
      </c>
      <c r="H2489" t="str">
        <f t="shared" si="114"/>
        <v>GROCERIES</v>
      </c>
      <c r="L2489" t="str">
        <f t="shared" si="115"/>
        <v>east</v>
      </c>
      <c r="M2489" t="str">
        <f t="shared" si="116"/>
        <v>groceries</v>
      </c>
    </row>
    <row r="2490" spans="2:13">
      <c r="B2490" t="str">
        <f>TRIM(Table24[[#This Row],[Region]])</f>
        <v>North</v>
      </c>
      <c r="C2490" t="str">
        <f>TRIM(Table24[[#This Row],[Product Category]])</f>
        <v>Sports</v>
      </c>
      <c r="G2490" t="str">
        <f>UPPER('task 1'!C2488)</f>
        <v>EAST</v>
      </c>
      <c r="H2490" t="str">
        <f t="shared" si="114"/>
        <v>SPORTS</v>
      </c>
      <c r="L2490" t="str">
        <f t="shared" si="115"/>
        <v>east</v>
      </c>
      <c r="M2490" t="str">
        <f t="shared" si="116"/>
        <v>sports</v>
      </c>
    </row>
    <row r="2491" spans="2:13">
      <c r="B2491" t="str">
        <f>TRIM(Table24[[#This Row],[Region]])</f>
        <v>West</v>
      </c>
      <c r="C2491" t="str">
        <f>TRIM(Table24[[#This Row],[Product Category]])</f>
        <v>Clothing</v>
      </c>
      <c r="G2491" t="str">
        <f>UPPER('task 1'!C2489)</f>
        <v>WEST</v>
      </c>
      <c r="H2491" t="str">
        <f t="shared" si="114"/>
        <v>CLOTHING</v>
      </c>
      <c r="L2491" t="str">
        <f t="shared" si="115"/>
        <v>west</v>
      </c>
      <c r="M2491" t="str">
        <f t="shared" si="116"/>
        <v>clothing</v>
      </c>
    </row>
    <row r="2492" spans="2:13">
      <c r="B2492" t="str">
        <f>TRIM(Table24[[#This Row],[Region]])</f>
        <v>South</v>
      </c>
      <c r="C2492" t="str">
        <f>TRIM(Table24[[#This Row],[Product Category]])</f>
        <v>Sports</v>
      </c>
      <c r="G2492" t="str">
        <f>UPPER('task 1'!C2490)</f>
        <v>NORTH</v>
      </c>
      <c r="H2492" t="str">
        <f t="shared" si="114"/>
        <v>SPORTS</v>
      </c>
      <c r="L2492" t="str">
        <f t="shared" si="115"/>
        <v>north</v>
      </c>
      <c r="M2492" t="str">
        <f t="shared" si="116"/>
        <v>sports</v>
      </c>
    </row>
    <row r="2493" spans="2:13">
      <c r="B2493" t="str">
        <f>TRIM(Table24[[#This Row],[Region]])</f>
        <v>North</v>
      </c>
      <c r="C2493" t="str">
        <f>TRIM(Table24[[#This Row],[Product Category]])</f>
        <v>Electronics</v>
      </c>
      <c r="G2493" t="str">
        <f>UPPER('task 1'!C2491)</f>
        <v>WEST</v>
      </c>
      <c r="H2493" t="str">
        <f t="shared" si="114"/>
        <v>ELECTRONICS</v>
      </c>
      <c r="L2493" t="str">
        <f t="shared" si="115"/>
        <v>west</v>
      </c>
      <c r="M2493" t="str">
        <f t="shared" si="116"/>
        <v>electronics</v>
      </c>
    </row>
    <row r="2494" spans="2:13">
      <c r="B2494" t="str">
        <f>TRIM(Table24[[#This Row],[Region]])</f>
        <v>West</v>
      </c>
      <c r="C2494" t="str">
        <f>TRIM(Table24[[#This Row],[Product Category]])</f>
        <v>Clothing</v>
      </c>
      <c r="G2494" t="str">
        <f>UPPER('task 1'!C2492)</f>
        <v>SOUTH</v>
      </c>
      <c r="H2494" t="str">
        <f t="shared" si="114"/>
        <v>CLOTHING</v>
      </c>
      <c r="L2494" t="str">
        <f t="shared" si="115"/>
        <v>south</v>
      </c>
      <c r="M2494" t="str">
        <f t="shared" si="116"/>
        <v>clothing</v>
      </c>
    </row>
    <row r="2495" spans="2:13">
      <c r="B2495" t="str">
        <f>TRIM(Table24[[#This Row],[Region]])</f>
        <v>East</v>
      </c>
      <c r="C2495" t="str">
        <f>TRIM(Table24[[#This Row],[Product Category]])</f>
        <v>Furniture</v>
      </c>
      <c r="G2495" t="str">
        <f>UPPER('task 1'!C2493)</f>
        <v>NORTH</v>
      </c>
      <c r="H2495" t="str">
        <f t="shared" si="114"/>
        <v>FURNITURE</v>
      </c>
      <c r="L2495" t="str">
        <f t="shared" si="115"/>
        <v>north</v>
      </c>
      <c r="M2495" t="str">
        <f t="shared" si="116"/>
        <v>furniture</v>
      </c>
    </row>
    <row r="2496" spans="2:13">
      <c r="B2496" t="str">
        <f>TRIM(Table24[[#This Row],[Region]])</f>
        <v>South</v>
      </c>
      <c r="C2496" t="str">
        <f>TRIM(Table24[[#This Row],[Product Category]])</f>
        <v>Clothing</v>
      </c>
      <c r="G2496" t="str">
        <f>UPPER('task 1'!C2494)</f>
        <v>WEST</v>
      </c>
      <c r="H2496" t="str">
        <f t="shared" si="114"/>
        <v>CLOTHING</v>
      </c>
      <c r="L2496" t="str">
        <f t="shared" si="115"/>
        <v>west</v>
      </c>
      <c r="M2496" t="str">
        <f t="shared" si="116"/>
        <v>clothing</v>
      </c>
    </row>
    <row r="2497" spans="2:13">
      <c r="B2497" t="str">
        <f>TRIM(Table24[[#This Row],[Region]])</f>
        <v>West</v>
      </c>
      <c r="C2497" t="str">
        <f>TRIM(Table24[[#This Row],[Product Category]])</f>
        <v>Electronics</v>
      </c>
      <c r="G2497" t="str">
        <f>UPPER('task 1'!C2495)</f>
        <v>EAST</v>
      </c>
      <c r="H2497" t="str">
        <f t="shared" si="114"/>
        <v>ELECTRONICS</v>
      </c>
      <c r="L2497" t="str">
        <f t="shared" si="115"/>
        <v>east</v>
      </c>
      <c r="M2497" t="str">
        <f t="shared" si="116"/>
        <v>electronics</v>
      </c>
    </row>
    <row r="2498" spans="2:13">
      <c r="B2498" t="str">
        <f>TRIM(Table24[[#This Row],[Region]])</f>
        <v>West</v>
      </c>
      <c r="C2498" t="str">
        <f>TRIM(Table24[[#This Row],[Product Category]])</f>
        <v>Furniture</v>
      </c>
      <c r="G2498" t="str">
        <f>UPPER('task 1'!C2496)</f>
        <v>SOUTH</v>
      </c>
      <c r="H2498" t="str">
        <f t="shared" si="114"/>
        <v>FURNITURE</v>
      </c>
      <c r="L2498" t="str">
        <f t="shared" si="115"/>
        <v>south</v>
      </c>
      <c r="M2498" t="str">
        <f t="shared" si="116"/>
        <v>furniture</v>
      </c>
    </row>
    <row r="2499" spans="2:13">
      <c r="B2499" t="str">
        <f>TRIM(Table24[[#This Row],[Region]])</f>
        <v>South</v>
      </c>
      <c r="C2499" t="str">
        <f>TRIM(Table24[[#This Row],[Product Category]])</f>
        <v>Sports</v>
      </c>
      <c r="G2499" t="str">
        <f>UPPER('task 1'!C2497)</f>
        <v>WEST</v>
      </c>
      <c r="H2499" t="str">
        <f t="shared" si="114"/>
        <v>SPORTS</v>
      </c>
      <c r="L2499" t="str">
        <f t="shared" si="115"/>
        <v>west</v>
      </c>
      <c r="M2499" t="str">
        <f t="shared" si="116"/>
        <v>sports</v>
      </c>
    </row>
    <row r="2500" spans="2:13">
      <c r="B2500" t="str">
        <f>TRIM(Table24[[#This Row],[Region]])</f>
        <v>East</v>
      </c>
      <c r="C2500" t="str">
        <f>TRIM(Table24[[#This Row],[Product Category]])</f>
        <v>Electronics</v>
      </c>
      <c r="G2500" t="str">
        <f>UPPER('task 1'!C2498)</f>
        <v>WEST</v>
      </c>
      <c r="H2500" t="str">
        <f t="shared" si="114"/>
        <v>ELECTRONICS</v>
      </c>
      <c r="L2500" t="str">
        <f t="shared" si="115"/>
        <v>west</v>
      </c>
      <c r="M2500" t="str">
        <f t="shared" si="116"/>
        <v>electronics</v>
      </c>
    </row>
    <row r="2501" spans="2:13">
      <c r="B2501" t="str">
        <f>TRIM(Table24[[#This Row],[Region]])</f>
        <v>South</v>
      </c>
      <c r="C2501" t="str">
        <f>TRIM(Table24[[#This Row],[Product Category]])</f>
        <v>Sports</v>
      </c>
      <c r="G2501" t="str">
        <f>UPPER('task 1'!C2499)</f>
        <v>SOUTH</v>
      </c>
      <c r="H2501" t="str">
        <f t="shared" ref="H2501:H2564" si="117">UPPER(C2501)</f>
        <v>SPORTS</v>
      </c>
      <c r="L2501" t="str">
        <f t="shared" ref="L2501:L2564" si="118">LOWER(G2501)</f>
        <v>south</v>
      </c>
      <c r="M2501" t="str">
        <f t="shared" ref="M2501:M2564" si="119">LOWER(H2501)</f>
        <v>sports</v>
      </c>
    </row>
    <row r="2502" spans="2:13">
      <c r="B2502" t="str">
        <f>TRIM(Table24[[#This Row],[Region]])</f>
        <v>South</v>
      </c>
      <c r="C2502" t="str">
        <f>TRIM(Table24[[#This Row],[Product Category]])</f>
        <v>Sports</v>
      </c>
      <c r="G2502" t="str">
        <f>UPPER('task 1'!C2500)</f>
        <v>EAST</v>
      </c>
      <c r="H2502" t="str">
        <f t="shared" si="117"/>
        <v>SPORTS</v>
      </c>
      <c r="L2502" t="str">
        <f t="shared" si="118"/>
        <v>east</v>
      </c>
      <c r="M2502" t="str">
        <f t="shared" si="119"/>
        <v>sports</v>
      </c>
    </row>
    <row r="2503" spans="2:13">
      <c r="B2503" t="str">
        <f>TRIM(Table24[[#This Row],[Region]])</f>
        <v>West</v>
      </c>
      <c r="C2503" t="str">
        <f>TRIM(Table24[[#This Row],[Product Category]])</f>
        <v>Sports</v>
      </c>
      <c r="G2503" t="str">
        <f>UPPER('task 1'!C2501)</f>
        <v>SOUTH</v>
      </c>
      <c r="H2503" t="str">
        <f t="shared" si="117"/>
        <v>SPORTS</v>
      </c>
      <c r="L2503" t="str">
        <f t="shared" si="118"/>
        <v>south</v>
      </c>
      <c r="M2503" t="str">
        <f t="shared" si="119"/>
        <v>sports</v>
      </c>
    </row>
    <row r="2504" spans="2:13">
      <c r="B2504" t="str">
        <f>TRIM(Table24[[#This Row],[Region]])</f>
        <v>East</v>
      </c>
      <c r="C2504" t="str">
        <f>TRIM(Table24[[#This Row],[Product Category]])</f>
        <v>Electronics</v>
      </c>
      <c r="G2504" t="str">
        <f>UPPER('task 1'!C2502)</f>
        <v>SOUTH</v>
      </c>
      <c r="H2504" t="str">
        <f t="shared" si="117"/>
        <v>ELECTRONICS</v>
      </c>
      <c r="L2504" t="str">
        <f t="shared" si="118"/>
        <v>south</v>
      </c>
      <c r="M2504" t="str">
        <f t="shared" si="119"/>
        <v>electronics</v>
      </c>
    </row>
    <row r="2505" spans="2:13">
      <c r="B2505" t="str">
        <f>TRIM(Table24[[#This Row],[Region]])</f>
        <v>South</v>
      </c>
      <c r="C2505" t="str">
        <f>TRIM(Table24[[#This Row],[Product Category]])</f>
        <v>Groceries</v>
      </c>
      <c r="G2505" t="str">
        <f>UPPER('task 1'!C2503)</f>
        <v>WEST</v>
      </c>
      <c r="H2505" t="str">
        <f t="shared" si="117"/>
        <v>GROCERIES</v>
      </c>
      <c r="L2505" t="str">
        <f t="shared" si="118"/>
        <v>west</v>
      </c>
      <c r="M2505" t="str">
        <f t="shared" si="119"/>
        <v>groceries</v>
      </c>
    </row>
    <row r="2506" spans="2:13">
      <c r="B2506" t="str">
        <f>TRIM(Table24[[#This Row],[Region]])</f>
        <v>East</v>
      </c>
      <c r="C2506" t="str">
        <f>TRIM(Table24[[#This Row],[Product Category]])</f>
        <v>Clothing</v>
      </c>
      <c r="G2506" t="str">
        <f>UPPER('task 1'!C2504)</f>
        <v>EAST</v>
      </c>
      <c r="H2506" t="str">
        <f t="shared" si="117"/>
        <v>CLOTHING</v>
      </c>
      <c r="L2506" t="str">
        <f t="shared" si="118"/>
        <v>east</v>
      </c>
      <c r="M2506" t="str">
        <f t="shared" si="119"/>
        <v>clothing</v>
      </c>
    </row>
    <row r="2507" spans="2:13">
      <c r="B2507" t="str">
        <f>TRIM(Table24[[#This Row],[Region]])</f>
        <v>North</v>
      </c>
      <c r="C2507" t="str">
        <f>TRIM(Table24[[#This Row],[Product Category]])</f>
        <v>Electronics</v>
      </c>
      <c r="G2507" t="str">
        <f>UPPER('task 1'!C2505)</f>
        <v>SOUTH</v>
      </c>
      <c r="H2507" t="str">
        <f t="shared" si="117"/>
        <v>ELECTRONICS</v>
      </c>
      <c r="L2507" t="str">
        <f t="shared" si="118"/>
        <v>south</v>
      </c>
      <c r="M2507" t="str">
        <f t="shared" si="119"/>
        <v>electronics</v>
      </c>
    </row>
    <row r="2508" spans="2:13">
      <c r="B2508" t="str">
        <f>TRIM(Table24[[#This Row],[Region]])</f>
        <v>East</v>
      </c>
      <c r="C2508" t="str">
        <f>TRIM(Table24[[#This Row],[Product Category]])</f>
        <v>Clothing</v>
      </c>
      <c r="G2508" t="str">
        <f>UPPER('task 1'!C2506)</f>
        <v>EAST</v>
      </c>
      <c r="H2508" t="str">
        <f t="shared" si="117"/>
        <v>CLOTHING</v>
      </c>
      <c r="L2508" t="str">
        <f t="shared" si="118"/>
        <v>east</v>
      </c>
      <c r="M2508" t="str">
        <f t="shared" si="119"/>
        <v>clothing</v>
      </c>
    </row>
    <row r="2509" spans="2:13">
      <c r="B2509" t="str">
        <f>TRIM(Table24[[#This Row],[Region]])</f>
        <v>East</v>
      </c>
      <c r="C2509" t="str">
        <f>TRIM(Table24[[#This Row],[Product Category]])</f>
        <v>Sports</v>
      </c>
      <c r="G2509" t="str">
        <f>UPPER('task 1'!C2507)</f>
        <v>NORTH</v>
      </c>
      <c r="H2509" t="str">
        <f t="shared" si="117"/>
        <v>SPORTS</v>
      </c>
      <c r="L2509" t="str">
        <f t="shared" si="118"/>
        <v>north</v>
      </c>
      <c r="M2509" t="str">
        <f t="shared" si="119"/>
        <v>sports</v>
      </c>
    </row>
    <row r="2510" spans="2:13">
      <c r="B2510" t="str">
        <f>TRIM(Table24[[#This Row],[Region]])</f>
        <v>West</v>
      </c>
      <c r="C2510" t="str">
        <f>TRIM(Table24[[#This Row],[Product Category]])</f>
        <v>Furniture</v>
      </c>
      <c r="G2510" t="str">
        <f>UPPER('task 1'!C2508)</f>
        <v>EAST</v>
      </c>
      <c r="H2510" t="str">
        <f t="shared" si="117"/>
        <v>FURNITURE</v>
      </c>
      <c r="L2510" t="str">
        <f t="shared" si="118"/>
        <v>east</v>
      </c>
      <c r="M2510" t="str">
        <f t="shared" si="119"/>
        <v>furniture</v>
      </c>
    </row>
    <row r="2511" spans="2:13">
      <c r="B2511" t="str">
        <f>TRIM(Table24[[#This Row],[Region]])</f>
        <v>East</v>
      </c>
      <c r="C2511" t="str">
        <f>TRIM(Table24[[#This Row],[Product Category]])</f>
        <v>Furniture</v>
      </c>
      <c r="G2511" t="str">
        <f>UPPER('task 1'!C2509)</f>
        <v>EAST</v>
      </c>
      <c r="H2511" t="str">
        <f t="shared" si="117"/>
        <v>FURNITURE</v>
      </c>
      <c r="L2511" t="str">
        <f t="shared" si="118"/>
        <v>east</v>
      </c>
      <c r="M2511" t="str">
        <f t="shared" si="119"/>
        <v>furniture</v>
      </c>
    </row>
    <row r="2512" spans="2:13">
      <c r="B2512" t="str">
        <f>TRIM(Table24[[#This Row],[Region]])</f>
        <v>South</v>
      </c>
      <c r="C2512" t="str">
        <f>TRIM(Table24[[#This Row],[Product Category]])</f>
        <v>Furniture</v>
      </c>
      <c r="G2512" t="str">
        <f>UPPER('task 1'!C2510)</f>
        <v>WEST</v>
      </c>
      <c r="H2512" t="str">
        <f t="shared" si="117"/>
        <v>FURNITURE</v>
      </c>
      <c r="L2512" t="str">
        <f t="shared" si="118"/>
        <v>west</v>
      </c>
      <c r="M2512" t="str">
        <f t="shared" si="119"/>
        <v>furniture</v>
      </c>
    </row>
    <row r="2513" spans="2:13">
      <c r="B2513" t="str">
        <f>TRIM(Table24[[#This Row],[Region]])</f>
        <v>South</v>
      </c>
      <c r="C2513" t="str">
        <f>TRIM(Table24[[#This Row],[Product Category]])</f>
        <v>Groceries</v>
      </c>
      <c r="G2513" t="str">
        <f>UPPER('task 1'!C2511)</f>
        <v>EAST</v>
      </c>
      <c r="H2513" t="str">
        <f t="shared" si="117"/>
        <v>GROCERIES</v>
      </c>
      <c r="L2513" t="str">
        <f t="shared" si="118"/>
        <v>east</v>
      </c>
      <c r="M2513" t="str">
        <f t="shared" si="119"/>
        <v>groceries</v>
      </c>
    </row>
    <row r="2514" spans="2:13">
      <c r="B2514" t="str">
        <f>TRIM(Table24[[#This Row],[Region]])</f>
        <v>West</v>
      </c>
      <c r="C2514" t="str">
        <f>TRIM(Table24[[#This Row],[Product Category]])</f>
        <v>Furniture</v>
      </c>
      <c r="G2514" t="str">
        <f>UPPER('task 1'!C2512)</f>
        <v>SOUTH</v>
      </c>
      <c r="H2514" t="str">
        <f t="shared" si="117"/>
        <v>FURNITURE</v>
      </c>
      <c r="L2514" t="str">
        <f t="shared" si="118"/>
        <v>south</v>
      </c>
      <c r="M2514" t="str">
        <f t="shared" si="119"/>
        <v>furniture</v>
      </c>
    </row>
    <row r="2515" spans="2:13">
      <c r="B2515" t="str">
        <f>TRIM(Table24[[#This Row],[Region]])</f>
        <v>West</v>
      </c>
      <c r="C2515" t="str">
        <f>TRIM(Table24[[#This Row],[Product Category]])</f>
        <v>Clothing</v>
      </c>
      <c r="G2515" t="str">
        <f>UPPER('task 1'!C2513)</f>
        <v>SOUTH</v>
      </c>
      <c r="H2515" t="str">
        <f t="shared" si="117"/>
        <v>CLOTHING</v>
      </c>
      <c r="L2515" t="str">
        <f t="shared" si="118"/>
        <v>south</v>
      </c>
      <c r="M2515" t="str">
        <f t="shared" si="119"/>
        <v>clothing</v>
      </c>
    </row>
    <row r="2516" spans="2:13">
      <c r="B2516" t="str">
        <f>TRIM(Table24[[#This Row],[Region]])</f>
        <v>East</v>
      </c>
      <c r="C2516" t="str">
        <f>TRIM(Table24[[#This Row],[Product Category]])</f>
        <v>Furniture</v>
      </c>
      <c r="G2516" t="str">
        <f>UPPER('task 1'!C2514)</f>
        <v>WEST</v>
      </c>
      <c r="H2516" t="str">
        <f t="shared" si="117"/>
        <v>FURNITURE</v>
      </c>
      <c r="L2516" t="str">
        <f t="shared" si="118"/>
        <v>west</v>
      </c>
      <c r="M2516" t="str">
        <f t="shared" si="119"/>
        <v>furniture</v>
      </c>
    </row>
    <row r="2517" spans="2:13">
      <c r="B2517" t="str">
        <f>TRIM(Table24[[#This Row],[Region]])</f>
        <v>South</v>
      </c>
      <c r="C2517" t="str">
        <f>TRIM(Table24[[#This Row],[Product Category]])</f>
        <v>Groceries</v>
      </c>
      <c r="G2517" t="str">
        <f>UPPER('task 1'!C2515)</f>
        <v>WEST</v>
      </c>
      <c r="H2517" t="str">
        <f t="shared" si="117"/>
        <v>GROCERIES</v>
      </c>
      <c r="L2517" t="str">
        <f t="shared" si="118"/>
        <v>west</v>
      </c>
      <c r="M2517" t="str">
        <f t="shared" si="119"/>
        <v>groceries</v>
      </c>
    </row>
    <row r="2518" spans="2:13">
      <c r="B2518" t="str">
        <f>TRIM(Table24[[#This Row],[Region]])</f>
        <v>East</v>
      </c>
      <c r="C2518" t="str">
        <f>TRIM(Table24[[#This Row],[Product Category]])</f>
        <v>Electronics</v>
      </c>
      <c r="G2518" t="str">
        <f>UPPER('task 1'!C2516)</f>
        <v>EAST</v>
      </c>
      <c r="H2518" t="str">
        <f t="shared" si="117"/>
        <v>ELECTRONICS</v>
      </c>
      <c r="L2518" t="str">
        <f t="shared" si="118"/>
        <v>east</v>
      </c>
      <c r="M2518" t="str">
        <f t="shared" si="119"/>
        <v>electronics</v>
      </c>
    </row>
    <row r="2519" spans="2:13">
      <c r="B2519" t="str">
        <f>TRIM(Table24[[#This Row],[Region]])</f>
        <v>North</v>
      </c>
      <c r="C2519" t="str">
        <f>TRIM(Table24[[#This Row],[Product Category]])</f>
        <v>Clothing</v>
      </c>
      <c r="G2519" t="str">
        <f>UPPER('task 1'!C2517)</f>
        <v>SOUTH</v>
      </c>
      <c r="H2519" t="str">
        <f t="shared" si="117"/>
        <v>CLOTHING</v>
      </c>
      <c r="L2519" t="str">
        <f t="shared" si="118"/>
        <v>south</v>
      </c>
      <c r="M2519" t="str">
        <f t="shared" si="119"/>
        <v>clothing</v>
      </c>
    </row>
    <row r="2520" spans="2:13">
      <c r="B2520" t="str">
        <f>TRIM(Table24[[#This Row],[Region]])</f>
        <v>East</v>
      </c>
      <c r="C2520" t="str">
        <f>TRIM(Table24[[#This Row],[Product Category]])</f>
        <v>Clothing</v>
      </c>
      <c r="G2520" t="str">
        <f>UPPER('task 1'!C2518)</f>
        <v>EAST</v>
      </c>
      <c r="H2520" t="str">
        <f t="shared" si="117"/>
        <v>CLOTHING</v>
      </c>
      <c r="L2520" t="str">
        <f t="shared" si="118"/>
        <v>east</v>
      </c>
      <c r="M2520" t="str">
        <f t="shared" si="119"/>
        <v>clothing</v>
      </c>
    </row>
    <row r="2521" spans="2:13">
      <c r="B2521" t="str">
        <f>TRIM(Table24[[#This Row],[Region]])</f>
        <v>East</v>
      </c>
      <c r="C2521" t="str">
        <f>TRIM(Table24[[#This Row],[Product Category]])</f>
        <v>Electronics</v>
      </c>
      <c r="G2521" t="str">
        <f>UPPER('task 1'!C2519)</f>
        <v>NORTH</v>
      </c>
      <c r="H2521" t="str">
        <f t="shared" si="117"/>
        <v>ELECTRONICS</v>
      </c>
      <c r="L2521" t="str">
        <f t="shared" si="118"/>
        <v>north</v>
      </c>
      <c r="M2521" t="str">
        <f t="shared" si="119"/>
        <v>electronics</v>
      </c>
    </row>
    <row r="2522" spans="2:13">
      <c r="B2522" t="str">
        <f>TRIM(Table24[[#This Row],[Region]])</f>
        <v>West</v>
      </c>
      <c r="C2522" t="str">
        <f>TRIM(Table24[[#This Row],[Product Category]])</f>
        <v>Groceries</v>
      </c>
      <c r="G2522" t="str">
        <f>UPPER('task 1'!C2520)</f>
        <v>EAST</v>
      </c>
      <c r="H2522" t="str">
        <f t="shared" si="117"/>
        <v>GROCERIES</v>
      </c>
      <c r="L2522" t="str">
        <f t="shared" si="118"/>
        <v>east</v>
      </c>
      <c r="M2522" t="str">
        <f t="shared" si="119"/>
        <v>groceries</v>
      </c>
    </row>
    <row r="2523" spans="2:13">
      <c r="B2523" t="str">
        <f>TRIM(Table24[[#This Row],[Region]])</f>
        <v>North</v>
      </c>
      <c r="C2523" t="str">
        <f>TRIM(Table24[[#This Row],[Product Category]])</f>
        <v>Furniture</v>
      </c>
      <c r="G2523" t="str">
        <f>UPPER('task 1'!C2521)</f>
        <v>EAST</v>
      </c>
      <c r="H2523" t="str">
        <f t="shared" si="117"/>
        <v>FURNITURE</v>
      </c>
      <c r="L2523" t="str">
        <f t="shared" si="118"/>
        <v>east</v>
      </c>
      <c r="M2523" t="str">
        <f t="shared" si="119"/>
        <v>furniture</v>
      </c>
    </row>
    <row r="2524" spans="2:13">
      <c r="B2524" t="str">
        <f>TRIM(Table24[[#This Row],[Region]])</f>
        <v>West</v>
      </c>
      <c r="C2524" t="str">
        <f>TRIM(Table24[[#This Row],[Product Category]])</f>
        <v>Clothing</v>
      </c>
      <c r="G2524" t="str">
        <f>UPPER('task 1'!C2522)</f>
        <v>WEST</v>
      </c>
      <c r="H2524" t="str">
        <f t="shared" si="117"/>
        <v>CLOTHING</v>
      </c>
      <c r="L2524" t="str">
        <f t="shared" si="118"/>
        <v>west</v>
      </c>
      <c r="M2524" t="str">
        <f t="shared" si="119"/>
        <v>clothing</v>
      </c>
    </row>
    <row r="2525" spans="2:13">
      <c r="B2525" t="str">
        <f>TRIM(Table24[[#This Row],[Region]])</f>
        <v>West</v>
      </c>
      <c r="C2525" t="str">
        <f>TRIM(Table24[[#This Row],[Product Category]])</f>
        <v>Electronics</v>
      </c>
      <c r="G2525" t="str">
        <f>UPPER('task 1'!C2523)</f>
        <v>NORTH</v>
      </c>
      <c r="H2525" t="str">
        <f t="shared" si="117"/>
        <v>ELECTRONICS</v>
      </c>
      <c r="L2525" t="str">
        <f t="shared" si="118"/>
        <v>north</v>
      </c>
      <c r="M2525" t="str">
        <f t="shared" si="119"/>
        <v>electronics</v>
      </c>
    </row>
    <row r="2526" spans="2:13">
      <c r="B2526" t="str">
        <f>TRIM(Table24[[#This Row],[Region]])</f>
        <v>East</v>
      </c>
      <c r="C2526" t="str">
        <f>TRIM(Table24[[#This Row],[Product Category]])</f>
        <v>Furniture</v>
      </c>
      <c r="G2526" t="str">
        <f>UPPER('task 1'!C2524)</f>
        <v>WEST</v>
      </c>
      <c r="H2526" t="str">
        <f t="shared" si="117"/>
        <v>FURNITURE</v>
      </c>
      <c r="L2526" t="str">
        <f t="shared" si="118"/>
        <v>west</v>
      </c>
      <c r="M2526" t="str">
        <f t="shared" si="119"/>
        <v>furniture</v>
      </c>
    </row>
    <row r="2527" spans="2:13">
      <c r="B2527" t="str">
        <f>TRIM(Table24[[#This Row],[Region]])</f>
        <v>South</v>
      </c>
      <c r="C2527" t="str">
        <f>TRIM(Table24[[#This Row],[Product Category]])</f>
        <v>Clothing</v>
      </c>
      <c r="G2527" t="str">
        <f>UPPER('task 1'!C2525)</f>
        <v>WEST</v>
      </c>
      <c r="H2527" t="str">
        <f t="shared" si="117"/>
        <v>CLOTHING</v>
      </c>
      <c r="L2527" t="str">
        <f t="shared" si="118"/>
        <v>west</v>
      </c>
      <c r="M2527" t="str">
        <f t="shared" si="119"/>
        <v>clothing</v>
      </c>
    </row>
    <row r="2528" spans="2:13">
      <c r="B2528" t="str">
        <f>TRIM(Table24[[#This Row],[Region]])</f>
        <v>East</v>
      </c>
      <c r="C2528" t="str">
        <f>TRIM(Table24[[#This Row],[Product Category]])</f>
        <v>Groceries</v>
      </c>
      <c r="G2528" t="str">
        <f>UPPER('task 1'!C2526)</f>
        <v>EAST</v>
      </c>
      <c r="H2528" t="str">
        <f t="shared" si="117"/>
        <v>GROCERIES</v>
      </c>
      <c r="L2528" t="str">
        <f t="shared" si="118"/>
        <v>east</v>
      </c>
      <c r="M2528" t="str">
        <f t="shared" si="119"/>
        <v>groceries</v>
      </c>
    </row>
    <row r="2529" spans="2:13">
      <c r="B2529" t="str">
        <f>TRIM(Table24[[#This Row],[Region]])</f>
        <v>South</v>
      </c>
      <c r="C2529" t="str">
        <f>TRIM(Table24[[#This Row],[Product Category]])</f>
        <v>Sports</v>
      </c>
      <c r="G2529" t="str">
        <f>UPPER('task 1'!C2527)</f>
        <v>SOUTH</v>
      </c>
      <c r="H2529" t="str">
        <f t="shared" si="117"/>
        <v>SPORTS</v>
      </c>
      <c r="L2529" t="str">
        <f t="shared" si="118"/>
        <v>south</v>
      </c>
      <c r="M2529" t="str">
        <f t="shared" si="119"/>
        <v>sports</v>
      </c>
    </row>
    <row r="2530" spans="2:13">
      <c r="B2530" t="str">
        <f>TRIM(Table24[[#This Row],[Region]])</f>
        <v>North</v>
      </c>
      <c r="C2530" t="str">
        <f>TRIM(Table24[[#This Row],[Product Category]])</f>
        <v>Groceries</v>
      </c>
      <c r="G2530" t="str">
        <f>UPPER('task 1'!C2528)</f>
        <v>EAST</v>
      </c>
      <c r="H2530" t="str">
        <f t="shared" si="117"/>
        <v>GROCERIES</v>
      </c>
      <c r="L2530" t="str">
        <f t="shared" si="118"/>
        <v>east</v>
      </c>
      <c r="M2530" t="str">
        <f t="shared" si="119"/>
        <v>groceries</v>
      </c>
    </row>
    <row r="2531" spans="2:13">
      <c r="B2531" t="str">
        <f>TRIM(Table24[[#This Row],[Region]])</f>
        <v>West</v>
      </c>
      <c r="C2531" t="str">
        <f>TRIM(Table24[[#This Row],[Product Category]])</f>
        <v>Electronics</v>
      </c>
      <c r="G2531" t="str">
        <f>UPPER('task 1'!C2529)</f>
        <v>SOUTH</v>
      </c>
      <c r="H2531" t="str">
        <f t="shared" si="117"/>
        <v>ELECTRONICS</v>
      </c>
      <c r="L2531" t="str">
        <f t="shared" si="118"/>
        <v>south</v>
      </c>
      <c r="M2531" t="str">
        <f t="shared" si="119"/>
        <v>electronics</v>
      </c>
    </row>
    <row r="2532" spans="2:13">
      <c r="B2532" t="str">
        <f>TRIM(Table24[[#This Row],[Region]])</f>
        <v>West</v>
      </c>
      <c r="C2532" t="str">
        <f>TRIM(Table24[[#This Row],[Product Category]])</f>
        <v>Furniture</v>
      </c>
      <c r="G2532" t="str">
        <f>UPPER('task 1'!C2530)</f>
        <v>NORTH</v>
      </c>
      <c r="H2532" t="str">
        <f t="shared" si="117"/>
        <v>FURNITURE</v>
      </c>
      <c r="L2532" t="str">
        <f t="shared" si="118"/>
        <v>north</v>
      </c>
      <c r="M2532" t="str">
        <f t="shared" si="119"/>
        <v>furniture</v>
      </c>
    </row>
    <row r="2533" spans="2:13">
      <c r="B2533" t="str">
        <f>TRIM(Table24[[#This Row],[Region]])</f>
        <v>West</v>
      </c>
      <c r="C2533" t="str">
        <f>TRIM(Table24[[#This Row],[Product Category]])</f>
        <v>Electronics</v>
      </c>
      <c r="G2533" t="str">
        <f>UPPER('task 1'!C2531)</f>
        <v>WEST</v>
      </c>
      <c r="H2533" t="str">
        <f t="shared" si="117"/>
        <v>ELECTRONICS</v>
      </c>
      <c r="L2533" t="str">
        <f t="shared" si="118"/>
        <v>west</v>
      </c>
      <c r="M2533" t="str">
        <f t="shared" si="119"/>
        <v>electronics</v>
      </c>
    </row>
    <row r="2534" spans="2:13">
      <c r="B2534" t="str">
        <f>TRIM(Table24[[#This Row],[Region]])</f>
        <v>North</v>
      </c>
      <c r="C2534" t="str">
        <f>TRIM(Table24[[#This Row],[Product Category]])</f>
        <v>Groceries</v>
      </c>
      <c r="G2534" t="str">
        <f>UPPER('task 1'!C2532)</f>
        <v>WEST</v>
      </c>
      <c r="H2534" t="str">
        <f t="shared" si="117"/>
        <v>GROCERIES</v>
      </c>
      <c r="L2534" t="str">
        <f t="shared" si="118"/>
        <v>west</v>
      </c>
      <c r="M2534" t="str">
        <f t="shared" si="119"/>
        <v>groceries</v>
      </c>
    </row>
    <row r="2535" spans="2:13">
      <c r="B2535" t="str">
        <f>TRIM(Table24[[#This Row],[Region]])</f>
        <v>South</v>
      </c>
      <c r="C2535" t="str">
        <f>TRIM(Table24[[#This Row],[Product Category]])</f>
        <v>Clothing</v>
      </c>
      <c r="G2535" t="str">
        <f>UPPER('task 1'!C2533)</f>
        <v>WEST</v>
      </c>
      <c r="H2535" t="str">
        <f t="shared" si="117"/>
        <v>CLOTHING</v>
      </c>
      <c r="L2535" t="str">
        <f t="shared" si="118"/>
        <v>west</v>
      </c>
      <c r="M2535" t="str">
        <f t="shared" si="119"/>
        <v>clothing</v>
      </c>
    </row>
    <row r="2536" spans="2:13">
      <c r="B2536" t="str">
        <f>TRIM(Table24[[#This Row],[Region]])</f>
        <v>West</v>
      </c>
      <c r="C2536" t="str">
        <f>TRIM(Table24[[#This Row],[Product Category]])</f>
        <v>Sports</v>
      </c>
      <c r="G2536" t="str">
        <f>UPPER('task 1'!C2534)</f>
        <v>NORTH</v>
      </c>
      <c r="H2536" t="str">
        <f t="shared" si="117"/>
        <v>SPORTS</v>
      </c>
      <c r="L2536" t="str">
        <f t="shared" si="118"/>
        <v>north</v>
      </c>
      <c r="M2536" t="str">
        <f t="shared" si="119"/>
        <v>sports</v>
      </c>
    </row>
    <row r="2537" spans="2:13">
      <c r="B2537" t="str">
        <f>TRIM(Table24[[#This Row],[Region]])</f>
        <v>South</v>
      </c>
      <c r="C2537" t="str">
        <f>TRIM(Table24[[#This Row],[Product Category]])</f>
        <v>Furniture</v>
      </c>
      <c r="G2537" t="str">
        <f>UPPER('task 1'!C2535)</f>
        <v>SOUTH</v>
      </c>
      <c r="H2537" t="str">
        <f t="shared" si="117"/>
        <v>FURNITURE</v>
      </c>
      <c r="L2537" t="str">
        <f t="shared" si="118"/>
        <v>south</v>
      </c>
      <c r="M2537" t="str">
        <f t="shared" si="119"/>
        <v>furniture</v>
      </c>
    </row>
    <row r="2538" spans="2:13">
      <c r="B2538" t="str">
        <f>TRIM(Table24[[#This Row],[Region]])</f>
        <v>East</v>
      </c>
      <c r="C2538" t="str">
        <f>TRIM(Table24[[#This Row],[Product Category]])</f>
        <v>Groceries</v>
      </c>
      <c r="G2538" t="str">
        <f>UPPER('task 1'!C2536)</f>
        <v>WEST</v>
      </c>
      <c r="H2538" t="str">
        <f t="shared" si="117"/>
        <v>GROCERIES</v>
      </c>
      <c r="L2538" t="str">
        <f t="shared" si="118"/>
        <v>west</v>
      </c>
      <c r="M2538" t="str">
        <f t="shared" si="119"/>
        <v>groceries</v>
      </c>
    </row>
    <row r="2539" spans="2:13">
      <c r="B2539" t="str">
        <f>TRIM(Table24[[#This Row],[Region]])</f>
        <v>North</v>
      </c>
      <c r="C2539" t="str">
        <f>TRIM(Table24[[#This Row],[Product Category]])</f>
        <v>Electronics</v>
      </c>
      <c r="G2539" t="str">
        <f>UPPER('task 1'!C2537)</f>
        <v>SOUTH</v>
      </c>
      <c r="H2539" t="str">
        <f t="shared" si="117"/>
        <v>ELECTRONICS</v>
      </c>
      <c r="L2539" t="str">
        <f t="shared" si="118"/>
        <v>south</v>
      </c>
      <c r="M2539" t="str">
        <f t="shared" si="119"/>
        <v>electronics</v>
      </c>
    </row>
    <row r="2540" spans="2:13">
      <c r="B2540" t="str">
        <f>TRIM(Table24[[#This Row],[Region]])</f>
        <v>East</v>
      </c>
      <c r="C2540" t="str">
        <f>TRIM(Table24[[#This Row],[Product Category]])</f>
        <v>Clothing</v>
      </c>
      <c r="G2540" t="str">
        <f>UPPER('task 1'!C2538)</f>
        <v>EAST</v>
      </c>
      <c r="H2540" t="str">
        <f t="shared" si="117"/>
        <v>CLOTHING</v>
      </c>
      <c r="L2540" t="str">
        <f t="shared" si="118"/>
        <v>east</v>
      </c>
      <c r="M2540" t="str">
        <f t="shared" si="119"/>
        <v>clothing</v>
      </c>
    </row>
    <row r="2541" spans="2:13">
      <c r="B2541" t="str">
        <f>TRIM(Table24[[#This Row],[Region]])</f>
        <v>North</v>
      </c>
      <c r="C2541" t="str">
        <f>TRIM(Table24[[#This Row],[Product Category]])</f>
        <v>Groceries</v>
      </c>
      <c r="G2541" t="str">
        <f>UPPER('task 1'!C2539)</f>
        <v>NORTH</v>
      </c>
      <c r="H2541" t="str">
        <f t="shared" si="117"/>
        <v>GROCERIES</v>
      </c>
      <c r="L2541" t="str">
        <f t="shared" si="118"/>
        <v>north</v>
      </c>
      <c r="M2541" t="str">
        <f t="shared" si="119"/>
        <v>groceries</v>
      </c>
    </row>
    <row r="2542" spans="2:13">
      <c r="B2542" t="str">
        <f>TRIM(Table24[[#This Row],[Region]])</f>
        <v>East</v>
      </c>
      <c r="C2542" t="str">
        <f>TRIM(Table24[[#This Row],[Product Category]])</f>
        <v>Sports</v>
      </c>
      <c r="G2542" t="str">
        <f>UPPER('task 1'!C2540)</f>
        <v>EAST</v>
      </c>
      <c r="H2542" t="str">
        <f t="shared" si="117"/>
        <v>SPORTS</v>
      </c>
      <c r="L2542" t="str">
        <f t="shared" si="118"/>
        <v>east</v>
      </c>
      <c r="M2542" t="str">
        <f t="shared" si="119"/>
        <v>sports</v>
      </c>
    </row>
    <row r="2543" spans="2:13">
      <c r="B2543" t="str">
        <f>TRIM(Table24[[#This Row],[Region]])</f>
        <v>South</v>
      </c>
      <c r="C2543" t="str">
        <f>TRIM(Table24[[#This Row],[Product Category]])</f>
        <v>Sports</v>
      </c>
      <c r="G2543" t="str">
        <f>UPPER('task 1'!C2541)</f>
        <v>NORTH</v>
      </c>
      <c r="H2543" t="str">
        <f t="shared" si="117"/>
        <v>SPORTS</v>
      </c>
      <c r="L2543" t="str">
        <f t="shared" si="118"/>
        <v>north</v>
      </c>
      <c r="M2543" t="str">
        <f t="shared" si="119"/>
        <v>sports</v>
      </c>
    </row>
    <row r="2544" spans="2:13">
      <c r="B2544" t="str">
        <f>TRIM(Table24[[#This Row],[Region]])</f>
        <v>East</v>
      </c>
      <c r="C2544" t="str">
        <f>TRIM(Table24[[#This Row],[Product Category]])</f>
        <v>Sports</v>
      </c>
      <c r="G2544" t="str">
        <f>UPPER('task 1'!C2542)</f>
        <v>EAST</v>
      </c>
      <c r="H2544" t="str">
        <f t="shared" si="117"/>
        <v>SPORTS</v>
      </c>
      <c r="L2544" t="str">
        <f t="shared" si="118"/>
        <v>east</v>
      </c>
      <c r="M2544" t="str">
        <f t="shared" si="119"/>
        <v>sports</v>
      </c>
    </row>
    <row r="2545" spans="2:13">
      <c r="B2545" t="str">
        <f>TRIM(Table24[[#This Row],[Region]])</f>
        <v>East</v>
      </c>
      <c r="C2545" t="str">
        <f>TRIM(Table24[[#This Row],[Product Category]])</f>
        <v>Furniture</v>
      </c>
      <c r="G2545" t="str">
        <f>UPPER('task 1'!C2543)</f>
        <v>SOUTH</v>
      </c>
      <c r="H2545" t="str">
        <f t="shared" si="117"/>
        <v>FURNITURE</v>
      </c>
      <c r="L2545" t="str">
        <f t="shared" si="118"/>
        <v>south</v>
      </c>
      <c r="M2545" t="str">
        <f t="shared" si="119"/>
        <v>furniture</v>
      </c>
    </row>
    <row r="2546" spans="2:13">
      <c r="B2546" t="str">
        <f>TRIM(Table24[[#This Row],[Region]])</f>
        <v>South</v>
      </c>
      <c r="C2546" t="str">
        <f>TRIM(Table24[[#This Row],[Product Category]])</f>
        <v>Clothing</v>
      </c>
      <c r="G2546" t="str">
        <f>UPPER('task 1'!C2544)</f>
        <v>EAST</v>
      </c>
      <c r="H2546" t="str">
        <f t="shared" si="117"/>
        <v>CLOTHING</v>
      </c>
      <c r="L2546" t="str">
        <f t="shared" si="118"/>
        <v>east</v>
      </c>
      <c r="M2546" t="str">
        <f t="shared" si="119"/>
        <v>clothing</v>
      </c>
    </row>
    <row r="2547" spans="2:13">
      <c r="B2547" t="str">
        <f>TRIM(Table24[[#This Row],[Region]])</f>
        <v>West</v>
      </c>
      <c r="C2547" t="str">
        <f>TRIM(Table24[[#This Row],[Product Category]])</f>
        <v>Furniture</v>
      </c>
      <c r="G2547" t="str">
        <f>UPPER('task 1'!C2545)</f>
        <v>EAST</v>
      </c>
      <c r="H2547" t="str">
        <f t="shared" si="117"/>
        <v>FURNITURE</v>
      </c>
      <c r="L2547" t="str">
        <f t="shared" si="118"/>
        <v>east</v>
      </c>
      <c r="M2547" t="str">
        <f t="shared" si="119"/>
        <v>furniture</v>
      </c>
    </row>
    <row r="2548" spans="2:13">
      <c r="B2548" t="str">
        <f>TRIM(Table24[[#This Row],[Region]])</f>
        <v>North</v>
      </c>
      <c r="C2548" t="str">
        <f>TRIM(Table24[[#This Row],[Product Category]])</f>
        <v>Groceries</v>
      </c>
      <c r="G2548" t="str">
        <f>UPPER('task 1'!C2546)</f>
        <v>SOUTH</v>
      </c>
      <c r="H2548" t="str">
        <f t="shared" si="117"/>
        <v>GROCERIES</v>
      </c>
      <c r="L2548" t="str">
        <f t="shared" si="118"/>
        <v>south</v>
      </c>
      <c r="M2548" t="str">
        <f t="shared" si="119"/>
        <v>groceries</v>
      </c>
    </row>
    <row r="2549" spans="2:13">
      <c r="B2549" t="str">
        <f>TRIM(Table24[[#This Row],[Region]])</f>
        <v>South</v>
      </c>
      <c r="C2549" t="str">
        <f>TRIM(Table24[[#This Row],[Product Category]])</f>
        <v>Groceries</v>
      </c>
      <c r="G2549" t="str">
        <f>UPPER('task 1'!C2547)</f>
        <v>WEST</v>
      </c>
      <c r="H2549" t="str">
        <f t="shared" si="117"/>
        <v>GROCERIES</v>
      </c>
      <c r="L2549" t="str">
        <f t="shared" si="118"/>
        <v>west</v>
      </c>
      <c r="M2549" t="str">
        <f t="shared" si="119"/>
        <v>groceries</v>
      </c>
    </row>
    <row r="2550" spans="2:13">
      <c r="B2550" t="str">
        <f>TRIM(Table24[[#This Row],[Region]])</f>
        <v>East</v>
      </c>
      <c r="C2550" t="str">
        <f>TRIM(Table24[[#This Row],[Product Category]])</f>
        <v>Clothing</v>
      </c>
      <c r="G2550" t="str">
        <f>UPPER('task 1'!C2548)</f>
        <v>NORTH</v>
      </c>
      <c r="H2550" t="str">
        <f t="shared" si="117"/>
        <v>CLOTHING</v>
      </c>
      <c r="L2550" t="str">
        <f t="shared" si="118"/>
        <v>north</v>
      </c>
      <c r="M2550" t="str">
        <f t="shared" si="119"/>
        <v>clothing</v>
      </c>
    </row>
    <row r="2551" spans="2:13">
      <c r="B2551" t="str">
        <f>TRIM(Table24[[#This Row],[Region]])</f>
        <v>East</v>
      </c>
      <c r="C2551" t="str">
        <f>TRIM(Table24[[#This Row],[Product Category]])</f>
        <v>Furniture</v>
      </c>
      <c r="G2551" t="str">
        <f>UPPER('task 1'!C2549)</f>
        <v>SOUTH</v>
      </c>
      <c r="H2551" t="str">
        <f t="shared" si="117"/>
        <v>FURNITURE</v>
      </c>
      <c r="L2551" t="str">
        <f t="shared" si="118"/>
        <v>south</v>
      </c>
      <c r="M2551" t="str">
        <f t="shared" si="119"/>
        <v>furniture</v>
      </c>
    </row>
    <row r="2552" spans="2:13">
      <c r="B2552" t="str">
        <f>TRIM(Table24[[#This Row],[Region]])</f>
        <v>West</v>
      </c>
      <c r="C2552" t="str">
        <f>TRIM(Table24[[#This Row],[Product Category]])</f>
        <v>Electronics</v>
      </c>
      <c r="G2552" t="str">
        <f>UPPER('task 1'!C2550)</f>
        <v>EAST</v>
      </c>
      <c r="H2552" t="str">
        <f t="shared" si="117"/>
        <v>ELECTRONICS</v>
      </c>
      <c r="L2552" t="str">
        <f t="shared" si="118"/>
        <v>east</v>
      </c>
      <c r="M2552" t="str">
        <f t="shared" si="119"/>
        <v>electronics</v>
      </c>
    </row>
    <row r="2553" spans="2:13">
      <c r="B2553" t="str">
        <f>TRIM(Table24[[#This Row],[Region]])</f>
        <v>South</v>
      </c>
      <c r="C2553" t="str">
        <f>TRIM(Table24[[#This Row],[Product Category]])</f>
        <v>Furniture</v>
      </c>
      <c r="G2553" t="str">
        <f>UPPER('task 1'!C2551)</f>
        <v>EAST</v>
      </c>
      <c r="H2553" t="str">
        <f t="shared" si="117"/>
        <v>FURNITURE</v>
      </c>
      <c r="L2553" t="str">
        <f t="shared" si="118"/>
        <v>east</v>
      </c>
      <c r="M2553" t="str">
        <f t="shared" si="119"/>
        <v>furniture</v>
      </c>
    </row>
    <row r="2554" spans="2:13">
      <c r="B2554" t="str">
        <f>TRIM(Table24[[#This Row],[Region]])</f>
        <v>East</v>
      </c>
      <c r="C2554" t="str">
        <f>TRIM(Table24[[#This Row],[Product Category]])</f>
        <v>Clothing</v>
      </c>
      <c r="G2554" t="str">
        <f>UPPER('task 1'!C2552)</f>
        <v>WEST</v>
      </c>
      <c r="H2554" t="str">
        <f t="shared" si="117"/>
        <v>CLOTHING</v>
      </c>
      <c r="L2554" t="str">
        <f t="shared" si="118"/>
        <v>west</v>
      </c>
      <c r="M2554" t="str">
        <f t="shared" si="119"/>
        <v>clothing</v>
      </c>
    </row>
    <row r="2555" spans="2:13">
      <c r="B2555" t="str">
        <f>TRIM(Table24[[#This Row],[Region]])</f>
        <v>North</v>
      </c>
      <c r="C2555" t="str">
        <f>TRIM(Table24[[#This Row],[Product Category]])</f>
        <v>Electronics</v>
      </c>
      <c r="G2555" t="str">
        <f>UPPER('task 1'!C2553)</f>
        <v>SOUTH</v>
      </c>
      <c r="H2555" t="str">
        <f t="shared" si="117"/>
        <v>ELECTRONICS</v>
      </c>
      <c r="L2555" t="str">
        <f t="shared" si="118"/>
        <v>south</v>
      </c>
      <c r="M2555" t="str">
        <f t="shared" si="119"/>
        <v>electronics</v>
      </c>
    </row>
    <row r="2556" spans="2:13">
      <c r="B2556" t="str">
        <f>TRIM(Table24[[#This Row],[Region]])</f>
        <v>East</v>
      </c>
      <c r="C2556" t="str">
        <f>TRIM(Table24[[#This Row],[Product Category]])</f>
        <v>Sports</v>
      </c>
      <c r="G2556" t="str">
        <f>UPPER('task 1'!C2554)</f>
        <v>EAST</v>
      </c>
      <c r="H2556" t="str">
        <f t="shared" si="117"/>
        <v>SPORTS</v>
      </c>
      <c r="L2556" t="str">
        <f t="shared" si="118"/>
        <v>east</v>
      </c>
      <c r="M2556" t="str">
        <f t="shared" si="119"/>
        <v>sports</v>
      </c>
    </row>
    <row r="2557" spans="2:13">
      <c r="B2557" t="str">
        <f>TRIM(Table24[[#This Row],[Region]])</f>
        <v>North</v>
      </c>
      <c r="C2557" t="str">
        <f>TRIM(Table24[[#This Row],[Product Category]])</f>
        <v>Furniture</v>
      </c>
      <c r="G2557" t="str">
        <f>UPPER('task 1'!C2555)</f>
        <v>NORTH</v>
      </c>
      <c r="H2557" t="str">
        <f t="shared" si="117"/>
        <v>FURNITURE</v>
      </c>
      <c r="L2557" t="str">
        <f t="shared" si="118"/>
        <v>north</v>
      </c>
      <c r="M2557" t="str">
        <f t="shared" si="119"/>
        <v>furniture</v>
      </c>
    </row>
    <row r="2558" spans="2:13">
      <c r="B2558" t="str">
        <f>TRIM(Table24[[#This Row],[Region]])</f>
        <v>North</v>
      </c>
      <c r="C2558" t="str">
        <f>TRIM(Table24[[#This Row],[Product Category]])</f>
        <v>Groceries</v>
      </c>
      <c r="G2558" t="str">
        <f>UPPER('task 1'!C2556)</f>
        <v>EAST</v>
      </c>
      <c r="H2558" t="str">
        <f t="shared" si="117"/>
        <v>GROCERIES</v>
      </c>
      <c r="L2558" t="str">
        <f t="shared" si="118"/>
        <v>east</v>
      </c>
      <c r="M2558" t="str">
        <f t="shared" si="119"/>
        <v>groceries</v>
      </c>
    </row>
    <row r="2559" spans="2:13">
      <c r="B2559" t="str">
        <f>TRIM(Table24[[#This Row],[Region]])</f>
        <v>East</v>
      </c>
      <c r="C2559" t="str">
        <f>TRIM(Table24[[#This Row],[Product Category]])</f>
        <v>Clothing</v>
      </c>
      <c r="G2559" t="str">
        <f>UPPER('task 1'!C2557)</f>
        <v>NORTH</v>
      </c>
      <c r="H2559" t="str">
        <f t="shared" si="117"/>
        <v>CLOTHING</v>
      </c>
      <c r="L2559" t="str">
        <f t="shared" si="118"/>
        <v>north</v>
      </c>
      <c r="M2559" t="str">
        <f t="shared" si="119"/>
        <v>clothing</v>
      </c>
    </row>
    <row r="2560" spans="2:13">
      <c r="B2560" t="str">
        <f>TRIM(Table24[[#This Row],[Region]])</f>
        <v>South</v>
      </c>
      <c r="C2560" t="str">
        <f>TRIM(Table24[[#This Row],[Product Category]])</f>
        <v>Sports</v>
      </c>
      <c r="G2560" t="str">
        <f>UPPER('task 1'!C2558)</f>
        <v>NORTH</v>
      </c>
      <c r="H2560" t="str">
        <f t="shared" si="117"/>
        <v>SPORTS</v>
      </c>
      <c r="L2560" t="str">
        <f t="shared" si="118"/>
        <v>north</v>
      </c>
      <c r="M2560" t="str">
        <f t="shared" si="119"/>
        <v>sports</v>
      </c>
    </row>
    <row r="2561" spans="2:13">
      <c r="B2561" t="str">
        <f>TRIM(Table24[[#This Row],[Region]])</f>
        <v>West</v>
      </c>
      <c r="C2561" t="str">
        <f>TRIM(Table24[[#This Row],[Product Category]])</f>
        <v>Clothing</v>
      </c>
      <c r="G2561" t="str">
        <f>UPPER('task 1'!C2559)</f>
        <v>EAST</v>
      </c>
      <c r="H2561" t="str">
        <f t="shared" si="117"/>
        <v>CLOTHING</v>
      </c>
      <c r="L2561" t="str">
        <f t="shared" si="118"/>
        <v>east</v>
      </c>
      <c r="M2561" t="str">
        <f t="shared" si="119"/>
        <v>clothing</v>
      </c>
    </row>
    <row r="2562" spans="2:13">
      <c r="B2562" t="str">
        <f>TRIM(Table24[[#This Row],[Region]])</f>
        <v>East</v>
      </c>
      <c r="C2562" t="str">
        <f>TRIM(Table24[[#This Row],[Product Category]])</f>
        <v>Electronics</v>
      </c>
      <c r="G2562" t="str">
        <f>UPPER('task 1'!C2560)</f>
        <v>SOUTH</v>
      </c>
      <c r="H2562" t="str">
        <f t="shared" si="117"/>
        <v>ELECTRONICS</v>
      </c>
      <c r="L2562" t="str">
        <f t="shared" si="118"/>
        <v>south</v>
      </c>
      <c r="M2562" t="str">
        <f t="shared" si="119"/>
        <v>electronics</v>
      </c>
    </row>
    <row r="2563" spans="2:13">
      <c r="B2563" t="str">
        <f>TRIM(Table24[[#This Row],[Region]])</f>
        <v>North</v>
      </c>
      <c r="C2563" t="str">
        <f>TRIM(Table24[[#This Row],[Product Category]])</f>
        <v>Sports</v>
      </c>
      <c r="G2563" t="str">
        <f>UPPER('task 1'!C2561)</f>
        <v>WEST</v>
      </c>
      <c r="H2563" t="str">
        <f t="shared" si="117"/>
        <v>SPORTS</v>
      </c>
      <c r="L2563" t="str">
        <f t="shared" si="118"/>
        <v>west</v>
      </c>
      <c r="M2563" t="str">
        <f t="shared" si="119"/>
        <v>sports</v>
      </c>
    </row>
    <row r="2564" spans="2:13">
      <c r="B2564" t="str">
        <f>TRIM(Table24[[#This Row],[Region]])</f>
        <v>East</v>
      </c>
      <c r="C2564" t="str">
        <f>TRIM(Table24[[#This Row],[Product Category]])</f>
        <v>Furniture</v>
      </c>
      <c r="G2564" t="str">
        <f>UPPER('task 1'!C2562)</f>
        <v>EAST</v>
      </c>
      <c r="H2564" t="str">
        <f t="shared" si="117"/>
        <v>FURNITURE</v>
      </c>
      <c r="L2564" t="str">
        <f t="shared" si="118"/>
        <v>east</v>
      </c>
      <c r="M2564" t="str">
        <f t="shared" si="119"/>
        <v>furniture</v>
      </c>
    </row>
    <row r="2565" spans="2:13">
      <c r="B2565" t="str">
        <f>TRIM(Table24[[#This Row],[Region]])</f>
        <v>North</v>
      </c>
      <c r="C2565" t="str">
        <f>TRIM(Table24[[#This Row],[Product Category]])</f>
        <v>Furniture</v>
      </c>
      <c r="G2565" t="str">
        <f>UPPER('task 1'!C2563)</f>
        <v>NORTH</v>
      </c>
      <c r="H2565" t="str">
        <f t="shared" ref="H2565:H2628" si="120">UPPER(C2565)</f>
        <v>FURNITURE</v>
      </c>
      <c r="L2565" t="str">
        <f t="shared" ref="L2565:L2628" si="121">LOWER(G2565)</f>
        <v>north</v>
      </c>
      <c r="M2565" t="str">
        <f t="shared" ref="M2565:M2628" si="122">LOWER(H2565)</f>
        <v>furniture</v>
      </c>
    </row>
    <row r="2566" spans="2:13">
      <c r="B2566" t="str">
        <f>TRIM(Table24[[#This Row],[Region]])</f>
        <v>South</v>
      </c>
      <c r="C2566" t="str">
        <f>TRIM(Table24[[#This Row],[Product Category]])</f>
        <v>Sports</v>
      </c>
      <c r="G2566" t="str">
        <f>UPPER('task 1'!C2564)</f>
        <v>EAST</v>
      </c>
      <c r="H2566" t="str">
        <f t="shared" si="120"/>
        <v>SPORTS</v>
      </c>
      <c r="L2566" t="str">
        <f t="shared" si="121"/>
        <v>east</v>
      </c>
      <c r="M2566" t="str">
        <f t="shared" si="122"/>
        <v>sports</v>
      </c>
    </row>
    <row r="2567" spans="2:13">
      <c r="B2567" t="str">
        <f>TRIM(Table24[[#This Row],[Region]])</f>
        <v>East</v>
      </c>
      <c r="C2567" t="str">
        <f>TRIM(Table24[[#This Row],[Product Category]])</f>
        <v>Furniture</v>
      </c>
      <c r="G2567" t="str">
        <f>UPPER('task 1'!C2565)</f>
        <v>NORTH</v>
      </c>
      <c r="H2567" t="str">
        <f t="shared" si="120"/>
        <v>FURNITURE</v>
      </c>
      <c r="L2567" t="str">
        <f t="shared" si="121"/>
        <v>north</v>
      </c>
      <c r="M2567" t="str">
        <f t="shared" si="122"/>
        <v>furniture</v>
      </c>
    </row>
    <row r="2568" spans="2:13">
      <c r="B2568" t="str">
        <f>TRIM(Table24[[#This Row],[Region]])</f>
        <v>North</v>
      </c>
      <c r="C2568" t="str">
        <f>TRIM(Table24[[#This Row],[Product Category]])</f>
        <v>Clothing</v>
      </c>
      <c r="G2568" t="str">
        <f>UPPER('task 1'!C2566)</f>
        <v>SOUTH</v>
      </c>
      <c r="H2568" t="str">
        <f t="shared" si="120"/>
        <v>CLOTHING</v>
      </c>
      <c r="L2568" t="str">
        <f t="shared" si="121"/>
        <v>south</v>
      </c>
      <c r="M2568" t="str">
        <f t="shared" si="122"/>
        <v>clothing</v>
      </c>
    </row>
    <row r="2569" spans="2:13">
      <c r="B2569" t="str">
        <f>TRIM(Table24[[#This Row],[Region]])</f>
        <v>West</v>
      </c>
      <c r="C2569" t="str">
        <f>TRIM(Table24[[#This Row],[Product Category]])</f>
        <v>Furniture</v>
      </c>
      <c r="G2569" t="str">
        <f>UPPER('task 1'!C2567)</f>
        <v>EAST</v>
      </c>
      <c r="H2569" t="str">
        <f t="shared" si="120"/>
        <v>FURNITURE</v>
      </c>
      <c r="L2569" t="str">
        <f t="shared" si="121"/>
        <v>east</v>
      </c>
      <c r="M2569" t="str">
        <f t="shared" si="122"/>
        <v>furniture</v>
      </c>
    </row>
    <row r="2570" spans="2:13">
      <c r="B2570" t="str">
        <f>TRIM(Table24[[#This Row],[Region]])</f>
        <v>West</v>
      </c>
      <c r="C2570" t="str">
        <f>TRIM(Table24[[#This Row],[Product Category]])</f>
        <v>Electronics</v>
      </c>
      <c r="G2570" t="str">
        <f>UPPER('task 1'!C2568)</f>
        <v>NORTH</v>
      </c>
      <c r="H2570" t="str">
        <f t="shared" si="120"/>
        <v>ELECTRONICS</v>
      </c>
      <c r="L2570" t="str">
        <f t="shared" si="121"/>
        <v>north</v>
      </c>
      <c r="M2570" t="str">
        <f t="shared" si="122"/>
        <v>electronics</v>
      </c>
    </row>
    <row r="2571" spans="2:13">
      <c r="B2571" t="str">
        <f>TRIM(Table24[[#This Row],[Region]])</f>
        <v>West</v>
      </c>
      <c r="C2571" t="str">
        <f>TRIM(Table24[[#This Row],[Product Category]])</f>
        <v>Furniture</v>
      </c>
      <c r="G2571" t="str">
        <f>UPPER('task 1'!C2569)</f>
        <v>WEST</v>
      </c>
      <c r="H2571" t="str">
        <f t="shared" si="120"/>
        <v>FURNITURE</v>
      </c>
      <c r="L2571" t="str">
        <f t="shared" si="121"/>
        <v>west</v>
      </c>
      <c r="M2571" t="str">
        <f t="shared" si="122"/>
        <v>furniture</v>
      </c>
    </row>
    <row r="2572" spans="2:13">
      <c r="B2572" t="str">
        <f>TRIM(Table24[[#This Row],[Region]])</f>
        <v>North</v>
      </c>
      <c r="C2572" t="str">
        <f>TRIM(Table24[[#This Row],[Product Category]])</f>
        <v>Electronics</v>
      </c>
      <c r="G2572" t="str">
        <f>UPPER('task 1'!C2570)</f>
        <v>WEST</v>
      </c>
      <c r="H2572" t="str">
        <f t="shared" si="120"/>
        <v>ELECTRONICS</v>
      </c>
      <c r="L2572" t="str">
        <f t="shared" si="121"/>
        <v>west</v>
      </c>
      <c r="M2572" t="str">
        <f t="shared" si="122"/>
        <v>electronics</v>
      </c>
    </row>
    <row r="2573" spans="2:13">
      <c r="B2573" t="str">
        <f>TRIM(Table24[[#This Row],[Region]])</f>
        <v>South</v>
      </c>
      <c r="C2573" t="str">
        <f>TRIM(Table24[[#This Row],[Product Category]])</f>
        <v>Furniture</v>
      </c>
      <c r="G2573" t="str">
        <f>UPPER('task 1'!C2571)</f>
        <v>WEST</v>
      </c>
      <c r="H2573" t="str">
        <f t="shared" si="120"/>
        <v>FURNITURE</v>
      </c>
      <c r="L2573" t="str">
        <f t="shared" si="121"/>
        <v>west</v>
      </c>
      <c r="M2573" t="str">
        <f t="shared" si="122"/>
        <v>furniture</v>
      </c>
    </row>
    <row r="2574" spans="2:13">
      <c r="B2574" t="str">
        <f>TRIM(Table24[[#This Row],[Region]])</f>
        <v>West</v>
      </c>
      <c r="C2574" t="str">
        <f>TRIM(Table24[[#This Row],[Product Category]])</f>
        <v>Sports</v>
      </c>
      <c r="G2574" t="str">
        <f>UPPER('task 1'!C2572)</f>
        <v>NORTH</v>
      </c>
      <c r="H2574" t="str">
        <f t="shared" si="120"/>
        <v>SPORTS</v>
      </c>
      <c r="L2574" t="str">
        <f t="shared" si="121"/>
        <v>north</v>
      </c>
      <c r="M2574" t="str">
        <f t="shared" si="122"/>
        <v>sports</v>
      </c>
    </row>
    <row r="2575" spans="2:13">
      <c r="B2575" t="str">
        <f>TRIM(Table24[[#This Row],[Region]])</f>
        <v>North</v>
      </c>
      <c r="C2575" t="str">
        <f>TRIM(Table24[[#This Row],[Product Category]])</f>
        <v>Groceries</v>
      </c>
      <c r="G2575" t="str">
        <f>UPPER('task 1'!C2573)</f>
        <v>SOUTH</v>
      </c>
      <c r="H2575" t="str">
        <f t="shared" si="120"/>
        <v>GROCERIES</v>
      </c>
      <c r="L2575" t="str">
        <f t="shared" si="121"/>
        <v>south</v>
      </c>
      <c r="M2575" t="str">
        <f t="shared" si="122"/>
        <v>groceries</v>
      </c>
    </row>
    <row r="2576" spans="2:13">
      <c r="B2576" t="str">
        <f>TRIM(Table24[[#This Row],[Region]])</f>
        <v>South</v>
      </c>
      <c r="C2576" t="str">
        <f>TRIM(Table24[[#This Row],[Product Category]])</f>
        <v>Groceries</v>
      </c>
      <c r="G2576" t="str">
        <f>UPPER('task 1'!C2574)</f>
        <v>WEST</v>
      </c>
      <c r="H2576" t="str">
        <f t="shared" si="120"/>
        <v>GROCERIES</v>
      </c>
      <c r="L2576" t="str">
        <f t="shared" si="121"/>
        <v>west</v>
      </c>
      <c r="M2576" t="str">
        <f t="shared" si="122"/>
        <v>groceries</v>
      </c>
    </row>
    <row r="2577" spans="2:13">
      <c r="B2577" t="str">
        <f>TRIM(Table24[[#This Row],[Region]])</f>
        <v>South</v>
      </c>
      <c r="C2577" t="str">
        <f>TRIM(Table24[[#This Row],[Product Category]])</f>
        <v>Furniture</v>
      </c>
      <c r="G2577" t="str">
        <f>UPPER('task 1'!C2575)</f>
        <v>NORTH</v>
      </c>
      <c r="H2577" t="str">
        <f t="shared" si="120"/>
        <v>FURNITURE</v>
      </c>
      <c r="L2577" t="str">
        <f t="shared" si="121"/>
        <v>north</v>
      </c>
      <c r="M2577" t="str">
        <f t="shared" si="122"/>
        <v>furniture</v>
      </c>
    </row>
    <row r="2578" spans="2:13">
      <c r="B2578" t="str">
        <f>TRIM(Table24[[#This Row],[Region]])</f>
        <v>East</v>
      </c>
      <c r="C2578" t="str">
        <f>TRIM(Table24[[#This Row],[Product Category]])</f>
        <v>Furniture</v>
      </c>
      <c r="G2578" t="str">
        <f>UPPER('task 1'!C2576)</f>
        <v>SOUTH</v>
      </c>
      <c r="H2578" t="str">
        <f t="shared" si="120"/>
        <v>FURNITURE</v>
      </c>
      <c r="L2578" t="str">
        <f t="shared" si="121"/>
        <v>south</v>
      </c>
      <c r="M2578" t="str">
        <f t="shared" si="122"/>
        <v>furniture</v>
      </c>
    </row>
    <row r="2579" spans="2:13">
      <c r="B2579" t="str">
        <f>TRIM(Table24[[#This Row],[Region]])</f>
        <v>South</v>
      </c>
      <c r="C2579" t="str">
        <f>TRIM(Table24[[#This Row],[Product Category]])</f>
        <v>Sports</v>
      </c>
      <c r="G2579" t="str">
        <f>UPPER('task 1'!C2577)</f>
        <v>SOUTH</v>
      </c>
      <c r="H2579" t="str">
        <f t="shared" si="120"/>
        <v>SPORTS</v>
      </c>
      <c r="L2579" t="str">
        <f t="shared" si="121"/>
        <v>south</v>
      </c>
      <c r="M2579" t="str">
        <f t="shared" si="122"/>
        <v>sports</v>
      </c>
    </row>
    <row r="2580" spans="2:13">
      <c r="B2580" t="str">
        <f>TRIM(Table24[[#This Row],[Region]])</f>
        <v>South</v>
      </c>
      <c r="C2580" t="str">
        <f>TRIM(Table24[[#This Row],[Product Category]])</f>
        <v>Sports</v>
      </c>
      <c r="G2580" t="str">
        <f>UPPER('task 1'!C2578)</f>
        <v>EAST</v>
      </c>
      <c r="H2580" t="str">
        <f t="shared" si="120"/>
        <v>SPORTS</v>
      </c>
      <c r="L2580" t="str">
        <f t="shared" si="121"/>
        <v>east</v>
      </c>
      <c r="M2580" t="str">
        <f t="shared" si="122"/>
        <v>sports</v>
      </c>
    </row>
    <row r="2581" spans="2:13">
      <c r="B2581" t="str">
        <f>TRIM(Table24[[#This Row],[Region]])</f>
        <v>West</v>
      </c>
      <c r="C2581" t="str">
        <f>TRIM(Table24[[#This Row],[Product Category]])</f>
        <v>Sports</v>
      </c>
      <c r="G2581" t="str">
        <f>UPPER('task 1'!C2579)</f>
        <v>SOUTH</v>
      </c>
      <c r="H2581" t="str">
        <f t="shared" si="120"/>
        <v>SPORTS</v>
      </c>
      <c r="L2581" t="str">
        <f t="shared" si="121"/>
        <v>south</v>
      </c>
      <c r="M2581" t="str">
        <f t="shared" si="122"/>
        <v>sports</v>
      </c>
    </row>
    <row r="2582" spans="2:13">
      <c r="B2582" t="str">
        <f>TRIM(Table24[[#This Row],[Region]])</f>
        <v>North</v>
      </c>
      <c r="C2582" t="str">
        <f>TRIM(Table24[[#This Row],[Product Category]])</f>
        <v>Furniture</v>
      </c>
      <c r="G2582" t="str">
        <f>UPPER('task 1'!C2580)</f>
        <v>SOUTH</v>
      </c>
      <c r="H2582" t="str">
        <f t="shared" si="120"/>
        <v>FURNITURE</v>
      </c>
      <c r="L2582" t="str">
        <f t="shared" si="121"/>
        <v>south</v>
      </c>
      <c r="M2582" t="str">
        <f t="shared" si="122"/>
        <v>furniture</v>
      </c>
    </row>
    <row r="2583" spans="2:13">
      <c r="B2583" t="str">
        <f>TRIM(Table24[[#This Row],[Region]])</f>
        <v>East</v>
      </c>
      <c r="C2583" t="str">
        <f>TRIM(Table24[[#This Row],[Product Category]])</f>
        <v>Clothing</v>
      </c>
      <c r="G2583" t="str">
        <f>UPPER('task 1'!C2581)</f>
        <v>WEST</v>
      </c>
      <c r="H2583" t="str">
        <f t="shared" si="120"/>
        <v>CLOTHING</v>
      </c>
      <c r="L2583" t="str">
        <f t="shared" si="121"/>
        <v>west</v>
      </c>
      <c r="M2583" t="str">
        <f t="shared" si="122"/>
        <v>clothing</v>
      </c>
    </row>
    <row r="2584" spans="2:13">
      <c r="B2584" t="str">
        <f>TRIM(Table24[[#This Row],[Region]])</f>
        <v>East</v>
      </c>
      <c r="C2584" t="str">
        <f>TRIM(Table24[[#This Row],[Product Category]])</f>
        <v>Furniture</v>
      </c>
      <c r="G2584" t="str">
        <f>UPPER('task 1'!C2582)</f>
        <v>NORTH</v>
      </c>
      <c r="H2584" t="str">
        <f t="shared" si="120"/>
        <v>FURNITURE</v>
      </c>
      <c r="L2584" t="str">
        <f t="shared" si="121"/>
        <v>north</v>
      </c>
      <c r="M2584" t="str">
        <f t="shared" si="122"/>
        <v>furniture</v>
      </c>
    </row>
    <row r="2585" spans="2:13">
      <c r="B2585" t="str">
        <f>TRIM(Table24[[#This Row],[Region]])</f>
        <v>East</v>
      </c>
      <c r="C2585" t="str">
        <f>TRIM(Table24[[#This Row],[Product Category]])</f>
        <v>Furniture</v>
      </c>
      <c r="G2585" t="str">
        <f>UPPER('task 1'!C2583)</f>
        <v>EAST</v>
      </c>
      <c r="H2585" t="str">
        <f t="shared" si="120"/>
        <v>FURNITURE</v>
      </c>
      <c r="L2585" t="str">
        <f t="shared" si="121"/>
        <v>east</v>
      </c>
      <c r="M2585" t="str">
        <f t="shared" si="122"/>
        <v>furniture</v>
      </c>
    </row>
    <row r="2586" spans="2:13">
      <c r="B2586" t="str">
        <f>TRIM(Table24[[#This Row],[Region]])</f>
        <v>South</v>
      </c>
      <c r="C2586" t="str">
        <f>TRIM(Table24[[#This Row],[Product Category]])</f>
        <v>Groceries</v>
      </c>
      <c r="G2586" t="str">
        <f>UPPER('task 1'!C2584)</f>
        <v>EAST</v>
      </c>
      <c r="H2586" t="str">
        <f t="shared" si="120"/>
        <v>GROCERIES</v>
      </c>
      <c r="L2586" t="str">
        <f t="shared" si="121"/>
        <v>east</v>
      </c>
      <c r="M2586" t="str">
        <f t="shared" si="122"/>
        <v>groceries</v>
      </c>
    </row>
    <row r="2587" spans="2:13">
      <c r="B2587" t="str">
        <f>TRIM(Table24[[#This Row],[Region]])</f>
        <v>North</v>
      </c>
      <c r="C2587" t="str">
        <f>TRIM(Table24[[#This Row],[Product Category]])</f>
        <v>Groceries</v>
      </c>
      <c r="G2587" t="str">
        <f>UPPER('task 1'!C2585)</f>
        <v>EAST</v>
      </c>
      <c r="H2587" t="str">
        <f t="shared" si="120"/>
        <v>GROCERIES</v>
      </c>
      <c r="L2587" t="str">
        <f t="shared" si="121"/>
        <v>east</v>
      </c>
      <c r="M2587" t="str">
        <f t="shared" si="122"/>
        <v>groceries</v>
      </c>
    </row>
    <row r="2588" spans="2:13">
      <c r="B2588" t="str">
        <f>TRIM(Table24[[#This Row],[Region]])</f>
        <v>East</v>
      </c>
      <c r="C2588" t="str">
        <f>TRIM(Table24[[#This Row],[Product Category]])</f>
        <v>Furniture</v>
      </c>
      <c r="G2588" t="str">
        <f>UPPER('task 1'!C2586)</f>
        <v>SOUTH</v>
      </c>
      <c r="H2588" t="str">
        <f t="shared" si="120"/>
        <v>FURNITURE</v>
      </c>
      <c r="L2588" t="str">
        <f t="shared" si="121"/>
        <v>south</v>
      </c>
      <c r="M2588" t="str">
        <f t="shared" si="122"/>
        <v>furniture</v>
      </c>
    </row>
    <row r="2589" spans="2:13">
      <c r="B2589" t="str">
        <f>TRIM(Table24[[#This Row],[Region]])</f>
        <v>West</v>
      </c>
      <c r="C2589" t="str">
        <f>TRIM(Table24[[#This Row],[Product Category]])</f>
        <v>Furniture</v>
      </c>
      <c r="G2589" t="str">
        <f>UPPER('task 1'!C2587)</f>
        <v>NORTH</v>
      </c>
      <c r="H2589" t="str">
        <f t="shared" si="120"/>
        <v>FURNITURE</v>
      </c>
      <c r="L2589" t="str">
        <f t="shared" si="121"/>
        <v>north</v>
      </c>
      <c r="M2589" t="str">
        <f t="shared" si="122"/>
        <v>furniture</v>
      </c>
    </row>
    <row r="2590" spans="2:13">
      <c r="B2590" t="str">
        <f>TRIM(Table24[[#This Row],[Region]])</f>
        <v>South</v>
      </c>
      <c r="C2590" t="str">
        <f>TRIM(Table24[[#This Row],[Product Category]])</f>
        <v>Clothing</v>
      </c>
      <c r="G2590" t="str">
        <f>UPPER('task 1'!C2588)</f>
        <v>EAST</v>
      </c>
      <c r="H2590" t="str">
        <f t="shared" si="120"/>
        <v>CLOTHING</v>
      </c>
      <c r="L2590" t="str">
        <f t="shared" si="121"/>
        <v>east</v>
      </c>
      <c r="M2590" t="str">
        <f t="shared" si="122"/>
        <v>clothing</v>
      </c>
    </row>
    <row r="2591" spans="2:13">
      <c r="B2591" t="str">
        <f>TRIM(Table24[[#This Row],[Region]])</f>
        <v>South</v>
      </c>
      <c r="C2591" t="str">
        <f>TRIM(Table24[[#This Row],[Product Category]])</f>
        <v>Electronics</v>
      </c>
      <c r="G2591" t="str">
        <f>UPPER('task 1'!C2589)</f>
        <v>WEST</v>
      </c>
      <c r="H2591" t="str">
        <f t="shared" si="120"/>
        <v>ELECTRONICS</v>
      </c>
      <c r="L2591" t="str">
        <f t="shared" si="121"/>
        <v>west</v>
      </c>
      <c r="M2591" t="str">
        <f t="shared" si="122"/>
        <v>electronics</v>
      </c>
    </row>
    <row r="2592" spans="2:13">
      <c r="B2592" t="str">
        <f>TRIM(Table24[[#This Row],[Region]])</f>
        <v>East</v>
      </c>
      <c r="C2592" t="str">
        <f>TRIM(Table24[[#This Row],[Product Category]])</f>
        <v>Furniture</v>
      </c>
      <c r="G2592" t="str">
        <f>UPPER('task 1'!C2590)</f>
        <v>SOUTH</v>
      </c>
      <c r="H2592" t="str">
        <f t="shared" si="120"/>
        <v>FURNITURE</v>
      </c>
      <c r="L2592" t="str">
        <f t="shared" si="121"/>
        <v>south</v>
      </c>
      <c r="M2592" t="str">
        <f t="shared" si="122"/>
        <v>furniture</v>
      </c>
    </row>
    <row r="2593" spans="2:13">
      <c r="B2593" t="str">
        <f>TRIM(Table24[[#This Row],[Region]])</f>
        <v>North</v>
      </c>
      <c r="C2593" t="str">
        <f>TRIM(Table24[[#This Row],[Product Category]])</f>
        <v>Sports</v>
      </c>
      <c r="G2593" t="str">
        <f>UPPER('task 1'!C2591)</f>
        <v>SOUTH</v>
      </c>
      <c r="H2593" t="str">
        <f t="shared" si="120"/>
        <v>SPORTS</v>
      </c>
      <c r="L2593" t="str">
        <f t="shared" si="121"/>
        <v>south</v>
      </c>
      <c r="M2593" t="str">
        <f t="shared" si="122"/>
        <v>sports</v>
      </c>
    </row>
    <row r="2594" spans="2:13">
      <c r="B2594" t="str">
        <f>TRIM(Table24[[#This Row],[Region]])</f>
        <v>West</v>
      </c>
      <c r="C2594" t="str">
        <f>TRIM(Table24[[#This Row],[Product Category]])</f>
        <v>Clothing</v>
      </c>
      <c r="G2594" t="str">
        <f>UPPER('task 1'!C2592)</f>
        <v>EAST</v>
      </c>
      <c r="H2594" t="str">
        <f t="shared" si="120"/>
        <v>CLOTHING</v>
      </c>
      <c r="L2594" t="str">
        <f t="shared" si="121"/>
        <v>east</v>
      </c>
      <c r="M2594" t="str">
        <f t="shared" si="122"/>
        <v>clothing</v>
      </c>
    </row>
    <row r="2595" spans="2:13">
      <c r="B2595" t="str">
        <f>TRIM(Table24[[#This Row],[Region]])</f>
        <v>West</v>
      </c>
      <c r="C2595" t="str">
        <f>TRIM(Table24[[#This Row],[Product Category]])</f>
        <v>Furniture</v>
      </c>
      <c r="G2595" t="str">
        <f>UPPER('task 1'!C2593)</f>
        <v>NORTH</v>
      </c>
      <c r="H2595" t="str">
        <f t="shared" si="120"/>
        <v>FURNITURE</v>
      </c>
      <c r="L2595" t="str">
        <f t="shared" si="121"/>
        <v>north</v>
      </c>
      <c r="M2595" t="str">
        <f t="shared" si="122"/>
        <v>furniture</v>
      </c>
    </row>
    <row r="2596" spans="2:13">
      <c r="B2596" t="str">
        <f>TRIM(Table24[[#This Row],[Region]])</f>
        <v>North</v>
      </c>
      <c r="C2596" t="str">
        <f>TRIM(Table24[[#This Row],[Product Category]])</f>
        <v>Electronics</v>
      </c>
      <c r="G2596" t="str">
        <f>UPPER('task 1'!C2594)</f>
        <v>WEST</v>
      </c>
      <c r="H2596" t="str">
        <f t="shared" si="120"/>
        <v>ELECTRONICS</v>
      </c>
      <c r="L2596" t="str">
        <f t="shared" si="121"/>
        <v>west</v>
      </c>
      <c r="M2596" t="str">
        <f t="shared" si="122"/>
        <v>electronics</v>
      </c>
    </row>
    <row r="2597" spans="2:13">
      <c r="B2597" t="str">
        <f>TRIM(Table24[[#This Row],[Region]])</f>
        <v>West</v>
      </c>
      <c r="C2597" t="str">
        <f>TRIM(Table24[[#This Row],[Product Category]])</f>
        <v>Groceries</v>
      </c>
      <c r="G2597" t="str">
        <f>UPPER('task 1'!C2595)</f>
        <v>WEST</v>
      </c>
      <c r="H2597" t="str">
        <f t="shared" si="120"/>
        <v>GROCERIES</v>
      </c>
      <c r="L2597" t="str">
        <f t="shared" si="121"/>
        <v>west</v>
      </c>
      <c r="M2597" t="str">
        <f t="shared" si="122"/>
        <v>groceries</v>
      </c>
    </row>
    <row r="2598" spans="2:13">
      <c r="B2598" t="str">
        <f>TRIM(Table24[[#This Row],[Region]])</f>
        <v>North</v>
      </c>
      <c r="C2598" t="str">
        <f>TRIM(Table24[[#This Row],[Product Category]])</f>
        <v>Electronics</v>
      </c>
      <c r="G2598" t="str">
        <f>UPPER('task 1'!C2596)</f>
        <v>NORTH</v>
      </c>
      <c r="H2598" t="str">
        <f t="shared" si="120"/>
        <v>ELECTRONICS</v>
      </c>
      <c r="L2598" t="str">
        <f t="shared" si="121"/>
        <v>north</v>
      </c>
      <c r="M2598" t="str">
        <f t="shared" si="122"/>
        <v>electronics</v>
      </c>
    </row>
    <row r="2599" spans="2:13">
      <c r="B2599" t="str">
        <f>TRIM(Table24[[#This Row],[Region]])</f>
        <v>South</v>
      </c>
      <c r="C2599" t="str">
        <f>TRIM(Table24[[#This Row],[Product Category]])</f>
        <v>Clothing</v>
      </c>
      <c r="G2599" t="str">
        <f>UPPER('task 1'!C2597)</f>
        <v>WEST</v>
      </c>
      <c r="H2599" t="str">
        <f t="shared" si="120"/>
        <v>CLOTHING</v>
      </c>
      <c r="L2599" t="str">
        <f t="shared" si="121"/>
        <v>west</v>
      </c>
      <c r="M2599" t="str">
        <f t="shared" si="122"/>
        <v>clothing</v>
      </c>
    </row>
    <row r="2600" spans="2:13">
      <c r="B2600" t="str">
        <f>TRIM(Table24[[#This Row],[Region]])</f>
        <v>East</v>
      </c>
      <c r="C2600" t="str">
        <f>TRIM(Table24[[#This Row],[Product Category]])</f>
        <v>Furniture</v>
      </c>
      <c r="G2600" t="str">
        <f>UPPER('task 1'!C2598)</f>
        <v>NORTH</v>
      </c>
      <c r="H2600" t="str">
        <f t="shared" si="120"/>
        <v>FURNITURE</v>
      </c>
      <c r="L2600" t="str">
        <f t="shared" si="121"/>
        <v>north</v>
      </c>
      <c r="M2600" t="str">
        <f t="shared" si="122"/>
        <v>furniture</v>
      </c>
    </row>
    <row r="2601" spans="2:13">
      <c r="B2601" t="str">
        <f>TRIM(Table24[[#This Row],[Region]])</f>
        <v>North</v>
      </c>
      <c r="C2601" t="str">
        <f>TRIM(Table24[[#This Row],[Product Category]])</f>
        <v>Electronics</v>
      </c>
      <c r="G2601" t="str">
        <f>UPPER('task 1'!C2599)</f>
        <v>SOUTH</v>
      </c>
      <c r="H2601" t="str">
        <f t="shared" si="120"/>
        <v>ELECTRONICS</v>
      </c>
      <c r="L2601" t="str">
        <f t="shared" si="121"/>
        <v>south</v>
      </c>
      <c r="M2601" t="str">
        <f t="shared" si="122"/>
        <v>electronics</v>
      </c>
    </row>
    <row r="2602" spans="2:13">
      <c r="B2602" t="str">
        <f>TRIM(Table24[[#This Row],[Region]])</f>
        <v>North</v>
      </c>
      <c r="C2602" t="str">
        <f>TRIM(Table24[[#This Row],[Product Category]])</f>
        <v>Electronics</v>
      </c>
      <c r="G2602" t="str">
        <f>UPPER('task 1'!C2600)</f>
        <v>EAST</v>
      </c>
      <c r="H2602" t="str">
        <f t="shared" si="120"/>
        <v>ELECTRONICS</v>
      </c>
      <c r="L2602" t="str">
        <f t="shared" si="121"/>
        <v>east</v>
      </c>
      <c r="M2602" t="str">
        <f t="shared" si="122"/>
        <v>electronics</v>
      </c>
    </row>
    <row r="2603" spans="2:13">
      <c r="B2603" t="str">
        <f>TRIM(Table24[[#This Row],[Region]])</f>
        <v>East</v>
      </c>
      <c r="C2603" t="str">
        <f>TRIM(Table24[[#This Row],[Product Category]])</f>
        <v>Clothing</v>
      </c>
      <c r="G2603" t="str">
        <f>UPPER('task 1'!C2601)</f>
        <v>NORTH</v>
      </c>
      <c r="H2603" t="str">
        <f t="shared" si="120"/>
        <v>CLOTHING</v>
      </c>
      <c r="L2603" t="str">
        <f t="shared" si="121"/>
        <v>north</v>
      </c>
      <c r="M2603" t="str">
        <f t="shared" si="122"/>
        <v>clothing</v>
      </c>
    </row>
    <row r="2604" spans="2:13">
      <c r="B2604" t="str">
        <f>TRIM(Table24[[#This Row],[Region]])</f>
        <v>East</v>
      </c>
      <c r="C2604" t="str">
        <f>TRIM(Table24[[#This Row],[Product Category]])</f>
        <v>Groceries</v>
      </c>
      <c r="G2604" t="str">
        <f>UPPER('task 1'!C2602)</f>
        <v>NORTH</v>
      </c>
      <c r="H2604" t="str">
        <f t="shared" si="120"/>
        <v>GROCERIES</v>
      </c>
      <c r="L2604" t="str">
        <f t="shared" si="121"/>
        <v>north</v>
      </c>
      <c r="M2604" t="str">
        <f t="shared" si="122"/>
        <v>groceries</v>
      </c>
    </row>
    <row r="2605" spans="2:13">
      <c r="B2605" t="str">
        <f>TRIM(Table24[[#This Row],[Region]])</f>
        <v>East</v>
      </c>
      <c r="C2605" t="str">
        <f>TRIM(Table24[[#This Row],[Product Category]])</f>
        <v>Sports</v>
      </c>
      <c r="G2605" t="str">
        <f>UPPER('task 1'!C2603)</f>
        <v>EAST</v>
      </c>
      <c r="H2605" t="str">
        <f t="shared" si="120"/>
        <v>SPORTS</v>
      </c>
      <c r="L2605" t="str">
        <f t="shared" si="121"/>
        <v>east</v>
      </c>
      <c r="M2605" t="str">
        <f t="shared" si="122"/>
        <v>sports</v>
      </c>
    </row>
    <row r="2606" spans="2:13">
      <c r="B2606" t="str">
        <f>TRIM(Table24[[#This Row],[Region]])</f>
        <v>West</v>
      </c>
      <c r="C2606" t="str">
        <f>TRIM(Table24[[#This Row],[Product Category]])</f>
        <v>Sports</v>
      </c>
      <c r="G2606" t="str">
        <f>UPPER('task 1'!C2604)</f>
        <v>EAST</v>
      </c>
      <c r="H2606" t="str">
        <f t="shared" si="120"/>
        <v>SPORTS</v>
      </c>
      <c r="L2606" t="str">
        <f t="shared" si="121"/>
        <v>east</v>
      </c>
      <c r="M2606" t="str">
        <f t="shared" si="122"/>
        <v>sports</v>
      </c>
    </row>
    <row r="2607" spans="2:13">
      <c r="B2607" t="str">
        <f>TRIM(Table24[[#This Row],[Region]])</f>
        <v>South</v>
      </c>
      <c r="C2607" t="str">
        <f>TRIM(Table24[[#This Row],[Product Category]])</f>
        <v>Groceries</v>
      </c>
      <c r="G2607" t="str">
        <f>UPPER('task 1'!C2605)</f>
        <v>EAST</v>
      </c>
      <c r="H2607" t="str">
        <f t="shared" si="120"/>
        <v>GROCERIES</v>
      </c>
      <c r="L2607" t="str">
        <f t="shared" si="121"/>
        <v>east</v>
      </c>
      <c r="M2607" t="str">
        <f t="shared" si="122"/>
        <v>groceries</v>
      </c>
    </row>
    <row r="2608" spans="2:13">
      <c r="B2608" t="str">
        <f>TRIM(Table24[[#This Row],[Region]])</f>
        <v>North</v>
      </c>
      <c r="C2608" t="str">
        <f>TRIM(Table24[[#This Row],[Product Category]])</f>
        <v>Sports</v>
      </c>
      <c r="G2608" t="str">
        <f>UPPER('task 1'!C2606)</f>
        <v>WEST</v>
      </c>
      <c r="H2608" t="str">
        <f t="shared" si="120"/>
        <v>SPORTS</v>
      </c>
      <c r="L2608" t="str">
        <f t="shared" si="121"/>
        <v>west</v>
      </c>
      <c r="M2608" t="str">
        <f t="shared" si="122"/>
        <v>sports</v>
      </c>
    </row>
    <row r="2609" spans="2:13">
      <c r="B2609" t="str">
        <f>TRIM(Table24[[#This Row],[Region]])</f>
        <v>West</v>
      </c>
      <c r="C2609" t="str">
        <f>TRIM(Table24[[#This Row],[Product Category]])</f>
        <v>Electronics</v>
      </c>
      <c r="G2609" t="str">
        <f>UPPER('task 1'!C2607)</f>
        <v>SOUTH</v>
      </c>
      <c r="H2609" t="str">
        <f t="shared" si="120"/>
        <v>ELECTRONICS</v>
      </c>
      <c r="L2609" t="str">
        <f t="shared" si="121"/>
        <v>south</v>
      </c>
      <c r="M2609" t="str">
        <f t="shared" si="122"/>
        <v>electronics</v>
      </c>
    </row>
    <row r="2610" spans="2:13">
      <c r="B2610" t="str">
        <f>TRIM(Table24[[#This Row],[Region]])</f>
        <v>South</v>
      </c>
      <c r="C2610" t="str">
        <f>TRIM(Table24[[#This Row],[Product Category]])</f>
        <v>Sports</v>
      </c>
      <c r="G2610" t="str">
        <f>UPPER('task 1'!C2608)</f>
        <v>NORTH</v>
      </c>
      <c r="H2610" t="str">
        <f t="shared" si="120"/>
        <v>SPORTS</v>
      </c>
      <c r="L2610" t="str">
        <f t="shared" si="121"/>
        <v>north</v>
      </c>
      <c r="M2610" t="str">
        <f t="shared" si="122"/>
        <v>sports</v>
      </c>
    </row>
    <row r="2611" spans="2:13">
      <c r="B2611" t="str">
        <f>TRIM(Table24[[#This Row],[Region]])</f>
        <v>East</v>
      </c>
      <c r="C2611" t="str">
        <f>TRIM(Table24[[#This Row],[Product Category]])</f>
        <v>Sports</v>
      </c>
      <c r="G2611" t="str">
        <f>UPPER('task 1'!C2609)</f>
        <v>WEST</v>
      </c>
      <c r="H2611" t="str">
        <f t="shared" si="120"/>
        <v>SPORTS</v>
      </c>
      <c r="L2611" t="str">
        <f t="shared" si="121"/>
        <v>west</v>
      </c>
      <c r="M2611" t="str">
        <f t="shared" si="122"/>
        <v>sports</v>
      </c>
    </row>
    <row r="2612" spans="2:13">
      <c r="B2612" t="str">
        <f>TRIM(Table24[[#This Row],[Region]])</f>
        <v>East</v>
      </c>
      <c r="C2612" t="str">
        <f>TRIM(Table24[[#This Row],[Product Category]])</f>
        <v>Furniture</v>
      </c>
      <c r="G2612" t="str">
        <f>UPPER('task 1'!C2610)</f>
        <v>SOUTH</v>
      </c>
      <c r="H2612" t="str">
        <f t="shared" si="120"/>
        <v>FURNITURE</v>
      </c>
      <c r="L2612" t="str">
        <f t="shared" si="121"/>
        <v>south</v>
      </c>
      <c r="M2612" t="str">
        <f t="shared" si="122"/>
        <v>furniture</v>
      </c>
    </row>
    <row r="2613" spans="2:13">
      <c r="B2613" t="str">
        <f>TRIM(Table24[[#This Row],[Region]])</f>
        <v>West</v>
      </c>
      <c r="C2613" t="str">
        <f>TRIM(Table24[[#This Row],[Product Category]])</f>
        <v>Groceries</v>
      </c>
      <c r="G2613" t="str">
        <f>UPPER('task 1'!C2611)</f>
        <v>EAST</v>
      </c>
      <c r="H2613" t="str">
        <f t="shared" si="120"/>
        <v>GROCERIES</v>
      </c>
      <c r="L2613" t="str">
        <f t="shared" si="121"/>
        <v>east</v>
      </c>
      <c r="M2613" t="str">
        <f t="shared" si="122"/>
        <v>groceries</v>
      </c>
    </row>
    <row r="2614" spans="2:13">
      <c r="B2614" t="str">
        <f>TRIM(Table24[[#This Row],[Region]])</f>
        <v>East</v>
      </c>
      <c r="C2614" t="str">
        <f>TRIM(Table24[[#This Row],[Product Category]])</f>
        <v>Clothing</v>
      </c>
      <c r="G2614" t="str">
        <f>UPPER('task 1'!C2612)</f>
        <v>EAST</v>
      </c>
      <c r="H2614" t="str">
        <f t="shared" si="120"/>
        <v>CLOTHING</v>
      </c>
      <c r="L2614" t="str">
        <f t="shared" si="121"/>
        <v>east</v>
      </c>
      <c r="M2614" t="str">
        <f t="shared" si="122"/>
        <v>clothing</v>
      </c>
    </row>
    <row r="2615" spans="2:13">
      <c r="B2615" t="str">
        <f>TRIM(Table24[[#This Row],[Region]])</f>
        <v>South</v>
      </c>
      <c r="C2615" t="str">
        <f>TRIM(Table24[[#This Row],[Product Category]])</f>
        <v>Electronics</v>
      </c>
      <c r="G2615" t="str">
        <f>UPPER('task 1'!C2613)</f>
        <v>WEST</v>
      </c>
      <c r="H2615" t="str">
        <f t="shared" si="120"/>
        <v>ELECTRONICS</v>
      </c>
      <c r="L2615" t="str">
        <f t="shared" si="121"/>
        <v>west</v>
      </c>
      <c r="M2615" t="str">
        <f t="shared" si="122"/>
        <v>electronics</v>
      </c>
    </row>
    <row r="2616" spans="2:13">
      <c r="B2616" t="str">
        <f>TRIM(Table24[[#This Row],[Region]])</f>
        <v>East</v>
      </c>
      <c r="C2616" t="str">
        <f>TRIM(Table24[[#This Row],[Product Category]])</f>
        <v>Groceries</v>
      </c>
      <c r="G2616" t="str">
        <f>UPPER('task 1'!C2614)</f>
        <v>EAST</v>
      </c>
      <c r="H2616" t="str">
        <f t="shared" si="120"/>
        <v>GROCERIES</v>
      </c>
      <c r="L2616" t="str">
        <f t="shared" si="121"/>
        <v>east</v>
      </c>
      <c r="M2616" t="str">
        <f t="shared" si="122"/>
        <v>groceries</v>
      </c>
    </row>
    <row r="2617" spans="2:13">
      <c r="B2617" t="str">
        <f>TRIM(Table24[[#This Row],[Region]])</f>
        <v>North</v>
      </c>
      <c r="C2617" t="str">
        <f>TRIM(Table24[[#This Row],[Product Category]])</f>
        <v>Clothing</v>
      </c>
      <c r="G2617" t="str">
        <f>UPPER('task 1'!C2615)</f>
        <v>SOUTH</v>
      </c>
      <c r="H2617" t="str">
        <f t="shared" si="120"/>
        <v>CLOTHING</v>
      </c>
      <c r="L2617" t="str">
        <f t="shared" si="121"/>
        <v>south</v>
      </c>
      <c r="M2617" t="str">
        <f t="shared" si="122"/>
        <v>clothing</v>
      </c>
    </row>
    <row r="2618" spans="2:13">
      <c r="B2618" t="str">
        <f>TRIM(Table24[[#This Row],[Region]])</f>
        <v>West</v>
      </c>
      <c r="C2618" t="str">
        <f>TRIM(Table24[[#This Row],[Product Category]])</f>
        <v>Electronics</v>
      </c>
      <c r="G2618" t="str">
        <f>UPPER('task 1'!C2616)</f>
        <v>EAST</v>
      </c>
      <c r="H2618" t="str">
        <f t="shared" si="120"/>
        <v>ELECTRONICS</v>
      </c>
      <c r="L2618" t="str">
        <f t="shared" si="121"/>
        <v>east</v>
      </c>
      <c r="M2618" t="str">
        <f t="shared" si="122"/>
        <v>electronics</v>
      </c>
    </row>
    <row r="2619" spans="2:13">
      <c r="B2619" t="str">
        <f>TRIM(Table24[[#This Row],[Region]])</f>
        <v>South</v>
      </c>
      <c r="C2619" t="str">
        <f>TRIM(Table24[[#This Row],[Product Category]])</f>
        <v>Clothing</v>
      </c>
      <c r="G2619" t="str">
        <f>UPPER('task 1'!C2617)</f>
        <v>NORTH</v>
      </c>
      <c r="H2619" t="str">
        <f t="shared" si="120"/>
        <v>CLOTHING</v>
      </c>
      <c r="L2619" t="str">
        <f t="shared" si="121"/>
        <v>north</v>
      </c>
      <c r="M2619" t="str">
        <f t="shared" si="122"/>
        <v>clothing</v>
      </c>
    </row>
    <row r="2620" spans="2:13">
      <c r="B2620" t="str">
        <f>TRIM(Table24[[#This Row],[Region]])</f>
        <v>North</v>
      </c>
      <c r="C2620" t="str">
        <f>TRIM(Table24[[#This Row],[Product Category]])</f>
        <v>Sports</v>
      </c>
      <c r="G2620" t="str">
        <f>UPPER('task 1'!C2618)</f>
        <v>WEST</v>
      </c>
      <c r="H2620" t="str">
        <f t="shared" si="120"/>
        <v>SPORTS</v>
      </c>
      <c r="L2620" t="str">
        <f t="shared" si="121"/>
        <v>west</v>
      </c>
      <c r="M2620" t="str">
        <f t="shared" si="122"/>
        <v>sports</v>
      </c>
    </row>
    <row r="2621" spans="2:13">
      <c r="B2621" t="str">
        <f>TRIM(Table24[[#This Row],[Region]])</f>
        <v>North</v>
      </c>
      <c r="C2621" t="str">
        <f>TRIM(Table24[[#This Row],[Product Category]])</f>
        <v>Furniture</v>
      </c>
      <c r="G2621" t="str">
        <f>UPPER('task 1'!C2619)</f>
        <v>SOUTH</v>
      </c>
      <c r="H2621" t="str">
        <f t="shared" si="120"/>
        <v>FURNITURE</v>
      </c>
      <c r="L2621" t="str">
        <f t="shared" si="121"/>
        <v>south</v>
      </c>
      <c r="M2621" t="str">
        <f t="shared" si="122"/>
        <v>furniture</v>
      </c>
    </row>
    <row r="2622" spans="2:13">
      <c r="B2622" t="str">
        <f>TRIM(Table24[[#This Row],[Region]])</f>
        <v>West</v>
      </c>
      <c r="C2622" t="str">
        <f>TRIM(Table24[[#This Row],[Product Category]])</f>
        <v>Electronics</v>
      </c>
      <c r="G2622" t="str">
        <f>UPPER('task 1'!C2620)</f>
        <v>NORTH</v>
      </c>
      <c r="H2622" t="str">
        <f t="shared" si="120"/>
        <v>ELECTRONICS</v>
      </c>
      <c r="L2622" t="str">
        <f t="shared" si="121"/>
        <v>north</v>
      </c>
      <c r="M2622" t="str">
        <f t="shared" si="122"/>
        <v>electronics</v>
      </c>
    </row>
    <row r="2623" spans="2:13">
      <c r="B2623" t="str">
        <f>TRIM(Table24[[#This Row],[Region]])</f>
        <v>West</v>
      </c>
      <c r="C2623" t="str">
        <f>TRIM(Table24[[#This Row],[Product Category]])</f>
        <v>Groceries</v>
      </c>
      <c r="G2623" t="str">
        <f>UPPER('task 1'!C2621)</f>
        <v>NORTH</v>
      </c>
      <c r="H2623" t="str">
        <f t="shared" si="120"/>
        <v>GROCERIES</v>
      </c>
      <c r="L2623" t="str">
        <f t="shared" si="121"/>
        <v>north</v>
      </c>
      <c r="M2623" t="str">
        <f t="shared" si="122"/>
        <v>groceries</v>
      </c>
    </row>
    <row r="2624" spans="2:13">
      <c r="B2624" t="str">
        <f>TRIM(Table24[[#This Row],[Region]])</f>
        <v>East</v>
      </c>
      <c r="C2624" t="str">
        <f>TRIM(Table24[[#This Row],[Product Category]])</f>
        <v>Furniture</v>
      </c>
      <c r="G2624" t="str">
        <f>UPPER('task 1'!C2622)</f>
        <v>WEST</v>
      </c>
      <c r="H2624" t="str">
        <f t="shared" si="120"/>
        <v>FURNITURE</v>
      </c>
      <c r="L2624" t="str">
        <f t="shared" si="121"/>
        <v>west</v>
      </c>
      <c r="M2624" t="str">
        <f t="shared" si="122"/>
        <v>furniture</v>
      </c>
    </row>
    <row r="2625" spans="2:13">
      <c r="B2625" t="str">
        <f>TRIM(Table24[[#This Row],[Region]])</f>
        <v>North</v>
      </c>
      <c r="C2625" t="str">
        <f>TRIM(Table24[[#This Row],[Product Category]])</f>
        <v>Furniture</v>
      </c>
      <c r="G2625" t="str">
        <f>UPPER('task 1'!C2623)</f>
        <v>WEST</v>
      </c>
      <c r="H2625" t="str">
        <f t="shared" si="120"/>
        <v>FURNITURE</v>
      </c>
      <c r="L2625" t="str">
        <f t="shared" si="121"/>
        <v>west</v>
      </c>
      <c r="M2625" t="str">
        <f t="shared" si="122"/>
        <v>furniture</v>
      </c>
    </row>
    <row r="2626" spans="2:13">
      <c r="B2626" t="str">
        <f>TRIM(Table24[[#This Row],[Region]])</f>
        <v>West</v>
      </c>
      <c r="C2626" t="str">
        <f>TRIM(Table24[[#This Row],[Product Category]])</f>
        <v>Sports</v>
      </c>
      <c r="G2626" t="str">
        <f>UPPER('task 1'!C2624)</f>
        <v>EAST</v>
      </c>
      <c r="H2626" t="str">
        <f t="shared" si="120"/>
        <v>SPORTS</v>
      </c>
      <c r="L2626" t="str">
        <f t="shared" si="121"/>
        <v>east</v>
      </c>
      <c r="M2626" t="str">
        <f t="shared" si="122"/>
        <v>sports</v>
      </c>
    </row>
    <row r="2627" spans="2:13">
      <c r="B2627" t="str">
        <f>TRIM(Table24[[#This Row],[Region]])</f>
        <v>East</v>
      </c>
      <c r="C2627" t="str">
        <f>TRIM(Table24[[#This Row],[Product Category]])</f>
        <v>Groceries</v>
      </c>
      <c r="G2627" t="str">
        <f>UPPER('task 1'!C2625)</f>
        <v>NORTH</v>
      </c>
      <c r="H2627" t="str">
        <f t="shared" si="120"/>
        <v>GROCERIES</v>
      </c>
      <c r="L2627" t="str">
        <f t="shared" si="121"/>
        <v>north</v>
      </c>
      <c r="M2627" t="str">
        <f t="shared" si="122"/>
        <v>groceries</v>
      </c>
    </row>
    <row r="2628" spans="2:13">
      <c r="B2628" t="str">
        <f>TRIM(Table24[[#This Row],[Region]])</f>
        <v>East</v>
      </c>
      <c r="C2628" t="str">
        <f>TRIM(Table24[[#This Row],[Product Category]])</f>
        <v>Sports</v>
      </c>
      <c r="G2628" t="str">
        <f>UPPER('task 1'!C2626)</f>
        <v>WEST</v>
      </c>
      <c r="H2628" t="str">
        <f t="shared" si="120"/>
        <v>SPORTS</v>
      </c>
      <c r="L2628" t="str">
        <f t="shared" si="121"/>
        <v>west</v>
      </c>
      <c r="M2628" t="str">
        <f t="shared" si="122"/>
        <v>sports</v>
      </c>
    </row>
    <row r="2629" spans="2:13">
      <c r="B2629" t="str">
        <f>TRIM(Table24[[#This Row],[Region]])</f>
        <v>North</v>
      </c>
      <c r="C2629" t="str">
        <f>TRIM(Table24[[#This Row],[Product Category]])</f>
        <v>Sports</v>
      </c>
      <c r="G2629" t="str">
        <f>UPPER('task 1'!C2627)</f>
        <v>EAST</v>
      </c>
      <c r="H2629" t="str">
        <f t="shared" ref="H2629:H2692" si="123">UPPER(C2629)</f>
        <v>SPORTS</v>
      </c>
      <c r="L2629" t="str">
        <f t="shared" ref="L2629:L2692" si="124">LOWER(G2629)</f>
        <v>east</v>
      </c>
      <c r="M2629" t="str">
        <f t="shared" ref="M2629:M2692" si="125">LOWER(H2629)</f>
        <v>sports</v>
      </c>
    </row>
    <row r="2630" spans="2:13">
      <c r="B2630" t="str">
        <f>TRIM(Table24[[#This Row],[Region]])</f>
        <v>North</v>
      </c>
      <c r="C2630" t="str">
        <f>TRIM(Table24[[#This Row],[Product Category]])</f>
        <v>Electronics</v>
      </c>
      <c r="G2630" t="str">
        <f>UPPER('task 1'!C2628)</f>
        <v>EAST</v>
      </c>
      <c r="H2630" t="str">
        <f t="shared" si="123"/>
        <v>ELECTRONICS</v>
      </c>
      <c r="L2630" t="str">
        <f t="shared" si="124"/>
        <v>east</v>
      </c>
      <c r="M2630" t="str">
        <f t="shared" si="125"/>
        <v>electronics</v>
      </c>
    </row>
    <row r="2631" spans="2:13">
      <c r="B2631" t="str">
        <f>TRIM(Table24[[#This Row],[Region]])</f>
        <v>North</v>
      </c>
      <c r="C2631" t="str">
        <f>TRIM(Table24[[#This Row],[Product Category]])</f>
        <v>Electronics</v>
      </c>
      <c r="G2631" t="str">
        <f>UPPER('task 1'!C2629)</f>
        <v>NORTH</v>
      </c>
      <c r="H2631" t="str">
        <f t="shared" si="123"/>
        <v>ELECTRONICS</v>
      </c>
      <c r="L2631" t="str">
        <f t="shared" si="124"/>
        <v>north</v>
      </c>
      <c r="M2631" t="str">
        <f t="shared" si="125"/>
        <v>electronics</v>
      </c>
    </row>
    <row r="2632" spans="2:13">
      <c r="B2632" t="str">
        <f>TRIM(Table24[[#This Row],[Region]])</f>
        <v>North</v>
      </c>
      <c r="C2632" t="str">
        <f>TRIM(Table24[[#This Row],[Product Category]])</f>
        <v>Groceries</v>
      </c>
      <c r="G2632" t="str">
        <f>UPPER('task 1'!C2630)</f>
        <v>NORTH</v>
      </c>
      <c r="H2632" t="str">
        <f t="shared" si="123"/>
        <v>GROCERIES</v>
      </c>
      <c r="L2632" t="str">
        <f t="shared" si="124"/>
        <v>north</v>
      </c>
      <c r="M2632" t="str">
        <f t="shared" si="125"/>
        <v>groceries</v>
      </c>
    </row>
    <row r="2633" spans="2:13">
      <c r="B2633" t="str">
        <f>TRIM(Table24[[#This Row],[Region]])</f>
        <v>East</v>
      </c>
      <c r="C2633" t="str">
        <f>TRIM(Table24[[#This Row],[Product Category]])</f>
        <v>Electronics</v>
      </c>
      <c r="G2633" t="str">
        <f>UPPER('task 1'!C2631)</f>
        <v>NORTH</v>
      </c>
      <c r="H2633" t="str">
        <f t="shared" si="123"/>
        <v>ELECTRONICS</v>
      </c>
      <c r="L2633" t="str">
        <f t="shared" si="124"/>
        <v>north</v>
      </c>
      <c r="M2633" t="str">
        <f t="shared" si="125"/>
        <v>electronics</v>
      </c>
    </row>
    <row r="2634" spans="2:13">
      <c r="B2634" t="str">
        <f>TRIM(Table24[[#This Row],[Region]])</f>
        <v>West</v>
      </c>
      <c r="C2634" t="str">
        <f>TRIM(Table24[[#This Row],[Product Category]])</f>
        <v>Sports</v>
      </c>
      <c r="G2634" t="str">
        <f>UPPER('task 1'!C2632)</f>
        <v>NORTH</v>
      </c>
      <c r="H2634" t="str">
        <f t="shared" si="123"/>
        <v>SPORTS</v>
      </c>
      <c r="L2634" t="str">
        <f t="shared" si="124"/>
        <v>north</v>
      </c>
      <c r="M2634" t="str">
        <f t="shared" si="125"/>
        <v>sports</v>
      </c>
    </row>
    <row r="2635" spans="2:13">
      <c r="B2635" t="str">
        <f>TRIM(Table24[[#This Row],[Region]])</f>
        <v>West</v>
      </c>
      <c r="C2635" t="str">
        <f>TRIM(Table24[[#This Row],[Product Category]])</f>
        <v>Groceries</v>
      </c>
      <c r="G2635" t="str">
        <f>UPPER('task 1'!C2633)</f>
        <v>EAST</v>
      </c>
      <c r="H2635" t="str">
        <f t="shared" si="123"/>
        <v>GROCERIES</v>
      </c>
      <c r="L2635" t="str">
        <f t="shared" si="124"/>
        <v>east</v>
      </c>
      <c r="M2635" t="str">
        <f t="shared" si="125"/>
        <v>groceries</v>
      </c>
    </row>
    <row r="2636" spans="2:13">
      <c r="B2636" t="str">
        <f>TRIM(Table24[[#This Row],[Region]])</f>
        <v>East</v>
      </c>
      <c r="C2636" t="str">
        <f>TRIM(Table24[[#This Row],[Product Category]])</f>
        <v>Clothing</v>
      </c>
      <c r="G2636" t="str">
        <f>UPPER('task 1'!C2634)</f>
        <v>WEST</v>
      </c>
      <c r="H2636" t="str">
        <f t="shared" si="123"/>
        <v>CLOTHING</v>
      </c>
      <c r="L2636" t="str">
        <f t="shared" si="124"/>
        <v>west</v>
      </c>
      <c r="M2636" t="str">
        <f t="shared" si="125"/>
        <v>clothing</v>
      </c>
    </row>
    <row r="2637" spans="2:13">
      <c r="B2637" t="str">
        <f>TRIM(Table24[[#This Row],[Region]])</f>
        <v>East</v>
      </c>
      <c r="C2637" t="str">
        <f>TRIM(Table24[[#This Row],[Product Category]])</f>
        <v>Groceries</v>
      </c>
      <c r="G2637" t="str">
        <f>UPPER('task 1'!C2635)</f>
        <v>WEST</v>
      </c>
      <c r="H2637" t="str">
        <f t="shared" si="123"/>
        <v>GROCERIES</v>
      </c>
      <c r="L2637" t="str">
        <f t="shared" si="124"/>
        <v>west</v>
      </c>
      <c r="M2637" t="str">
        <f t="shared" si="125"/>
        <v>groceries</v>
      </c>
    </row>
    <row r="2638" spans="2:13">
      <c r="B2638" t="str">
        <f>TRIM(Table24[[#This Row],[Region]])</f>
        <v>West</v>
      </c>
      <c r="C2638" t="str">
        <f>TRIM(Table24[[#This Row],[Product Category]])</f>
        <v>Sports</v>
      </c>
      <c r="G2638" t="str">
        <f>UPPER('task 1'!C2636)</f>
        <v>EAST</v>
      </c>
      <c r="H2638" t="str">
        <f t="shared" si="123"/>
        <v>SPORTS</v>
      </c>
      <c r="L2638" t="str">
        <f t="shared" si="124"/>
        <v>east</v>
      </c>
      <c r="M2638" t="str">
        <f t="shared" si="125"/>
        <v>sports</v>
      </c>
    </row>
    <row r="2639" spans="2:13">
      <c r="B2639" t="str">
        <f>TRIM(Table24[[#This Row],[Region]])</f>
        <v>South</v>
      </c>
      <c r="C2639" t="str">
        <f>TRIM(Table24[[#This Row],[Product Category]])</f>
        <v>Electronics</v>
      </c>
      <c r="G2639" t="str">
        <f>UPPER('task 1'!C2637)</f>
        <v>EAST</v>
      </c>
      <c r="H2639" t="str">
        <f t="shared" si="123"/>
        <v>ELECTRONICS</v>
      </c>
      <c r="L2639" t="str">
        <f t="shared" si="124"/>
        <v>east</v>
      </c>
      <c r="M2639" t="str">
        <f t="shared" si="125"/>
        <v>electronics</v>
      </c>
    </row>
    <row r="2640" spans="2:13">
      <c r="B2640" t="str">
        <f>TRIM(Table24[[#This Row],[Region]])</f>
        <v>North</v>
      </c>
      <c r="C2640" t="str">
        <f>TRIM(Table24[[#This Row],[Product Category]])</f>
        <v>Electronics</v>
      </c>
      <c r="G2640" t="str">
        <f>UPPER('task 1'!C2638)</f>
        <v>WEST</v>
      </c>
      <c r="H2640" t="str">
        <f t="shared" si="123"/>
        <v>ELECTRONICS</v>
      </c>
      <c r="L2640" t="str">
        <f t="shared" si="124"/>
        <v>west</v>
      </c>
      <c r="M2640" t="str">
        <f t="shared" si="125"/>
        <v>electronics</v>
      </c>
    </row>
    <row r="2641" spans="2:13">
      <c r="B2641" t="str">
        <f>TRIM(Table24[[#This Row],[Region]])</f>
        <v>East</v>
      </c>
      <c r="C2641" t="str">
        <f>TRIM(Table24[[#This Row],[Product Category]])</f>
        <v>Furniture</v>
      </c>
      <c r="G2641" t="str">
        <f>UPPER('task 1'!C2639)</f>
        <v>SOUTH</v>
      </c>
      <c r="H2641" t="str">
        <f t="shared" si="123"/>
        <v>FURNITURE</v>
      </c>
      <c r="L2641" t="str">
        <f t="shared" si="124"/>
        <v>south</v>
      </c>
      <c r="M2641" t="str">
        <f t="shared" si="125"/>
        <v>furniture</v>
      </c>
    </row>
    <row r="2642" spans="2:13">
      <c r="B2642" t="str">
        <f>TRIM(Table24[[#This Row],[Region]])</f>
        <v>East</v>
      </c>
      <c r="C2642" t="str">
        <f>TRIM(Table24[[#This Row],[Product Category]])</f>
        <v>Groceries</v>
      </c>
      <c r="G2642" t="str">
        <f>UPPER('task 1'!C2640)</f>
        <v>NORTH</v>
      </c>
      <c r="H2642" t="str">
        <f t="shared" si="123"/>
        <v>GROCERIES</v>
      </c>
      <c r="L2642" t="str">
        <f t="shared" si="124"/>
        <v>north</v>
      </c>
      <c r="M2642" t="str">
        <f t="shared" si="125"/>
        <v>groceries</v>
      </c>
    </row>
    <row r="2643" spans="2:13">
      <c r="B2643" t="str">
        <f>TRIM(Table24[[#This Row],[Region]])</f>
        <v>West</v>
      </c>
      <c r="C2643" t="str">
        <f>TRIM(Table24[[#This Row],[Product Category]])</f>
        <v>Sports</v>
      </c>
      <c r="G2643" t="str">
        <f>UPPER('task 1'!C2641)</f>
        <v>EAST</v>
      </c>
      <c r="H2643" t="str">
        <f t="shared" si="123"/>
        <v>SPORTS</v>
      </c>
      <c r="L2643" t="str">
        <f t="shared" si="124"/>
        <v>east</v>
      </c>
      <c r="M2643" t="str">
        <f t="shared" si="125"/>
        <v>sports</v>
      </c>
    </row>
    <row r="2644" spans="2:13">
      <c r="B2644" t="str">
        <f>TRIM(Table24[[#This Row],[Region]])</f>
        <v>East</v>
      </c>
      <c r="C2644" t="str">
        <f>TRIM(Table24[[#This Row],[Product Category]])</f>
        <v>Sports</v>
      </c>
      <c r="G2644" t="str">
        <f>UPPER('task 1'!C2642)</f>
        <v>EAST</v>
      </c>
      <c r="H2644" t="str">
        <f t="shared" si="123"/>
        <v>SPORTS</v>
      </c>
      <c r="L2644" t="str">
        <f t="shared" si="124"/>
        <v>east</v>
      </c>
      <c r="M2644" t="str">
        <f t="shared" si="125"/>
        <v>sports</v>
      </c>
    </row>
    <row r="2645" spans="2:13">
      <c r="B2645" t="str">
        <f>TRIM(Table24[[#This Row],[Region]])</f>
        <v>South</v>
      </c>
      <c r="C2645" t="str">
        <f>TRIM(Table24[[#This Row],[Product Category]])</f>
        <v>Clothing</v>
      </c>
      <c r="G2645" t="str">
        <f>UPPER('task 1'!C2643)</f>
        <v>WEST</v>
      </c>
      <c r="H2645" t="str">
        <f t="shared" si="123"/>
        <v>CLOTHING</v>
      </c>
      <c r="L2645" t="str">
        <f t="shared" si="124"/>
        <v>west</v>
      </c>
      <c r="M2645" t="str">
        <f t="shared" si="125"/>
        <v>clothing</v>
      </c>
    </row>
    <row r="2646" spans="2:13">
      <c r="B2646" t="str">
        <f>TRIM(Table24[[#This Row],[Region]])</f>
        <v>South</v>
      </c>
      <c r="C2646" t="str">
        <f>TRIM(Table24[[#This Row],[Product Category]])</f>
        <v>Electronics</v>
      </c>
      <c r="G2646" t="str">
        <f>UPPER('task 1'!C2644)</f>
        <v>EAST</v>
      </c>
      <c r="H2646" t="str">
        <f t="shared" si="123"/>
        <v>ELECTRONICS</v>
      </c>
      <c r="L2646" t="str">
        <f t="shared" si="124"/>
        <v>east</v>
      </c>
      <c r="M2646" t="str">
        <f t="shared" si="125"/>
        <v>electronics</v>
      </c>
    </row>
    <row r="2647" spans="2:13">
      <c r="B2647" t="str">
        <f>TRIM(Table24[[#This Row],[Region]])</f>
        <v>South</v>
      </c>
      <c r="C2647" t="str">
        <f>TRIM(Table24[[#This Row],[Product Category]])</f>
        <v>Furniture</v>
      </c>
      <c r="G2647" t="str">
        <f>UPPER('task 1'!C2645)</f>
        <v>SOUTH</v>
      </c>
      <c r="H2647" t="str">
        <f t="shared" si="123"/>
        <v>FURNITURE</v>
      </c>
      <c r="L2647" t="str">
        <f t="shared" si="124"/>
        <v>south</v>
      </c>
      <c r="M2647" t="str">
        <f t="shared" si="125"/>
        <v>furniture</v>
      </c>
    </row>
    <row r="2648" spans="2:13">
      <c r="B2648" t="str">
        <f>TRIM(Table24[[#This Row],[Region]])</f>
        <v>West</v>
      </c>
      <c r="C2648" t="str">
        <f>TRIM(Table24[[#This Row],[Product Category]])</f>
        <v>Clothing</v>
      </c>
      <c r="G2648" t="str">
        <f>UPPER('task 1'!C2646)</f>
        <v>SOUTH</v>
      </c>
      <c r="H2648" t="str">
        <f t="shared" si="123"/>
        <v>CLOTHING</v>
      </c>
      <c r="L2648" t="str">
        <f t="shared" si="124"/>
        <v>south</v>
      </c>
      <c r="M2648" t="str">
        <f t="shared" si="125"/>
        <v>clothing</v>
      </c>
    </row>
    <row r="2649" spans="2:13">
      <c r="B2649" t="str">
        <f>TRIM(Table24[[#This Row],[Region]])</f>
        <v>West</v>
      </c>
      <c r="C2649" t="str">
        <f>TRIM(Table24[[#This Row],[Product Category]])</f>
        <v>Groceries</v>
      </c>
      <c r="G2649" t="str">
        <f>UPPER('task 1'!C2647)</f>
        <v>SOUTH</v>
      </c>
      <c r="H2649" t="str">
        <f t="shared" si="123"/>
        <v>GROCERIES</v>
      </c>
      <c r="L2649" t="str">
        <f t="shared" si="124"/>
        <v>south</v>
      </c>
      <c r="M2649" t="str">
        <f t="shared" si="125"/>
        <v>groceries</v>
      </c>
    </row>
    <row r="2650" spans="2:13">
      <c r="B2650" t="str">
        <f>TRIM(Table24[[#This Row],[Region]])</f>
        <v>West</v>
      </c>
      <c r="C2650" t="str">
        <f>TRIM(Table24[[#This Row],[Product Category]])</f>
        <v>Sports</v>
      </c>
      <c r="G2650" t="str">
        <f>UPPER('task 1'!C2648)</f>
        <v>WEST</v>
      </c>
      <c r="H2650" t="str">
        <f t="shared" si="123"/>
        <v>SPORTS</v>
      </c>
      <c r="L2650" t="str">
        <f t="shared" si="124"/>
        <v>west</v>
      </c>
      <c r="M2650" t="str">
        <f t="shared" si="125"/>
        <v>sports</v>
      </c>
    </row>
    <row r="2651" spans="2:13">
      <c r="B2651" t="str">
        <f>TRIM(Table24[[#This Row],[Region]])</f>
        <v>West</v>
      </c>
      <c r="C2651" t="str">
        <f>TRIM(Table24[[#This Row],[Product Category]])</f>
        <v>Groceries</v>
      </c>
      <c r="G2651" t="str">
        <f>UPPER('task 1'!C2649)</f>
        <v>WEST</v>
      </c>
      <c r="H2651" t="str">
        <f t="shared" si="123"/>
        <v>GROCERIES</v>
      </c>
      <c r="L2651" t="str">
        <f t="shared" si="124"/>
        <v>west</v>
      </c>
      <c r="M2651" t="str">
        <f t="shared" si="125"/>
        <v>groceries</v>
      </c>
    </row>
    <row r="2652" spans="2:13">
      <c r="B2652" t="str">
        <f>TRIM(Table24[[#This Row],[Region]])</f>
        <v>West</v>
      </c>
      <c r="C2652" t="str">
        <f>TRIM(Table24[[#This Row],[Product Category]])</f>
        <v>Sports</v>
      </c>
      <c r="G2652" t="str">
        <f>UPPER('task 1'!C2650)</f>
        <v>WEST</v>
      </c>
      <c r="H2652" t="str">
        <f t="shared" si="123"/>
        <v>SPORTS</v>
      </c>
      <c r="L2652" t="str">
        <f t="shared" si="124"/>
        <v>west</v>
      </c>
      <c r="M2652" t="str">
        <f t="shared" si="125"/>
        <v>sports</v>
      </c>
    </row>
    <row r="2653" spans="2:13">
      <c r="B2653" t="str">
        <f>TRIM(Table24[[#This Row],[Region]])</f>
        <v>East</v>
      </c>
      <c r="C2653" t="str">
        <f>TRIM(Table24[[#This Row],[Product Category]])</f>
        <v>Clothing</v>
      </c>
      <c r="G2653" t="str">
        <f>UPPER('task 1'!C2651)</f>
        <v>WEST</v>
      </c>
      <c r="H2653" t="str">
        <f t="shared" si="123"/>
        <v>CLOTHING</v>
      </c>
      <c r="L2653" t="str">
        <f t="shared" si="124"/>
        <v>west</v>
      </c>
      <c r="M2653" t="str">
        <f t="shared" si="125"/>
        <v>clothing</v>
      </c>
    </row>
    <row r="2654" spans="2:13">
      <c r="B2654" t="str">
        <f>TRIM(Table24[[#This Row],[Region]])</f>
        <v>South</v>
      </c>
      <c r="C2654" t="str">
        <f>TRIM(Table24[[#This Row],[Product Category]])</f>
        <v>Furniture</v>
      </c>
      <c r="G2654" t="str">
        <f>UPPER('task 1'!C2652)</f>
        <v>WEST</v>
      </c>
      <c r="H2654" t="str">
        <f t="shared" si="123"/>
        <v>FURNITURE</v>
      </c>
      <c r="L2654" t="str">
        <f t="shared" si="124"/>
        <v>west</v>
      </c>
      <c r="M2654" t="str">
        <f t="shared" si="125"/>
        <v>furniture</v>
      </c>
    </row>
    <row r="2655" spans="2:13">
      <c r="B2655" t="str">
        <f>TRIM(Table24[[#This Row],[Region]])</f>
        <v>East</v>
      </c>
      <c r="C2655" t="str">
        <f>TRIM(Table24[[#This Row],[Product Category]])</f>
        <v>Furniture</v>
      </c>
      <c r="G2655" t="str">
        <f>UPPER('task 1'!C2653)</f>
        <v>EAST</v>
      </c>
      <c r="H2655" t="str">
        <f t="shared" si="123"/>
        <v>FURNITURE</v>
      </c>
      <c r="L2655" t="str">
        <f t="shared" si="124"/>
        <v>east</v>
      </c>
      <c r="M2655" t="str">
        <f t="shared" si="125"/>
        <v>furniture</v>
      </c>
    </row>
    <row r="2656" spans="2:13">
      <c r="B2656" t="str">
        <f>TRIM(Table24[[#This Row],[Region]])</f>
        <v>South</v>
      </c>
      <c r="C2656" t="str">
        <f>TRIM(Table24[[#This Row],[Product Category]])</f>
        <v>Groceries</v>
      </c>
      <c r="G2656" t="str">
        <f>UPPER('task 1'!C2654)</f>
        <v>SOUTH</v>
      </c>
      <c r="H2656" t="str">
        <f t="shared" si="123"/>
        <v>GROCERIES</v>
      </c>
      <c r="L2656" t="str">
        <f t="shared" si="124"/>
        <v>south</v>
      </c>
      <c r="M2656" t="str">
        <f t="shared" si="125"/>
        <v>groceries</v>
      </c>
    </row>
    <row r="2657" spans="2:13">
      <c r="B2657" t="str">
        <f>TRIM(Table24[[#This Row],[Region]])</f>
        <v>East</v>
      </c>
      <c r="C2657" t="str">
        <f>TRIM(Table24[[#This Row],[Product Category]])</f>
        <v>Sports</v>
      </c>
      <c r="G2657" t="str">
        <f>UPPER('task 1'!C2655)</f>
        <v>EAST</v>
      </c>
      <c r="H2657" t="str">
        <f t="shared" si="123"/>
        <v>SPORTS</v>
      </c>
      <c r="L2657" t="str">
        <f t="shared" si="124"/>
        <v>east</v>
      </c>
      <c r="M2657" t="str">
        <f t="shared" si="125"/>
        <v>sports</v>
      </c>
    </row>
    <row r="2658" spans="2:13">
      <c r="B2658" t="str">
        <f>TRIM(Table24[[#This Row],[Region]])</f>
        <v>East</v>
      </c>
      <c r="C2658" t="str">
        <f>TRIM(Table24[[#This Row],[Product Category]])</f>
        <v>Electronics</v>
      </c>
      <c r="G2658" t="str">
        <f>UPPER('task 1'!C2656)</f>
        <v>SOUTH</v>
      </c>
      <c r="H2658" t="str">
        <f t="shared" si="123"/>
        <v>ELECTRONICS</v>
      </c>
      <c r="L2658" t="str">
        <f t="shared" si="124"/>
        <v>south</v>
      </c>
      <c r="M2658" t="str">
        <f t="shared" si="125"/>
        <v>electronics</v>
      </c>
    </row>
    <row r="2659" spans="2:13">
      <c r="B2659" t="str">
        <f>TRIM(Table24[[#This Row],[Region]])</f>
        <v>East</v>
      </c>
      <c r="C2659" t="str">
        <f>TRIM(Table24[[#This Row],[Product Category]])</f>
        <v>Clothing</v>
      </c>
      <c r="G2659" t="str">
        <f>UPPER('task 1'!C2657)</f>
        <v>EAST</v>
      </c>
      <c r="H2659" t="str">
        <f t="shared" si="123"/>
        <v>CLOTHING</v>
      </c>
      <c r="L2659" t="str">
        <f t="shared" si="124"/>
        <v>east</v>
      </c>
      <c r="M2659" t="str">
        <f t="shared" si="125"/>
        <v>clothing</v>
      </c>
    </row>
    <row r="2660" spans="2:13">
      <c r="B2660" t="str">
        <f>TRIM(Table24[[#This Row],[Region]])</f>
        <v>North</v>
      </c>
      <c r="C2660" t="str">
        <f>TRIM(Table24[[#This Row],[Product Category]])</f>
        <v>Sports</v>
      </c>
      <c r="G2660" t="str">
        <f>UPPER('task 1'!C2658)</f>
        <v>EAST</v>
      </c>
      <c r="H2660" t="str">
        <f t="shared" si="123"/>
        <v>SPORTS</v>
      </c>
      <c r="L2660" t="str">
        <f t="shared" si="124"/>
        <v>east</v>
      </c>
      <c r="M2660" t="str">
        <f t="shared" si="125"/>
        <v>sports</v>
      </c>
    </row>
    <row r="2661" spans="2:13">
      <c r="B2661" t="str">
        <f>TRIM(Table24[[#This Row],[Region]])</f>
        <v>North</v>
      </c>
      <c r="C2661" t="str">
        <f>TRIM(Table24[[#This Row],[Product Category]])</f>
        <v>Electronics</v>
      </c>
      <c r="G2661" t="str">
        <f>UPPER('task 1'!C2659)</f>
        <v>EAST</v>
      </c>
      <c r="H2661" t="str">
        <f t="shared" si="123"/>
        <v>ELECTRONICS</v>
      </c>
      <c r="L2661" t="str">
        <f t="shared" si="124"/>
        <v>east</v>
      </c>
      <c r="M2661" t="str">
        <f t="shared" si="125"/>
        <v>electronics</v>
      </c>
    </row>
    <row r="2662" spans="2:13">
      <c r="B2662" t="str">
        <f>TRIM(Table24[[#This Row],[Region]])</f>
        <v>West</v>
      </c>
      <c r="C2662" t="str">
        <f>TRIM(Table24[[#This Row],[Product Category]])</f>
        <v>Clothing</v>
      </c>
      <c r="G2662" t="str">
        <f>UPPER('task 1'!C2660)</f>
        <v>NORTH</v>
      </c>
      <c r="H2662" t="str">
        <f t="shared" si="123"/>
        <v>CLOTHING</v>
      </c>
      <c r="L2662" t="str">
        <f t="shared" si="124"/>
        <v>north</v>
      </c>
      <c r="M2662" t="str">
        <f t="shared" si="125"/>
        <v>clothing</v>
      </c>
    </row>
    <row r="2663" spans="2:13">
      <c r="B2663" t="str">
        <f>TRIM(Table24[[#This Row],[Region]])</f>
        <v>South</v>
      </c>
      <c r="C2663" t="str">
        <f>TRIM(Table24[[#This Row],[Product Category]])</f>
        <v>Sports</v>
      </c>
      <c r="G2663" t="str">
        <f>UPPER('task 1'!C2661)</f>
        <v>NORTH</v>
      </c>
      <c r="H2663" t="str">
        <f t="shared" si="123"/>
        <v>SPORTS</v>
      </c>
      <c r="L2663" t="str">
        <f t="shared" si="124"/>
        <v>north</v>
      </c>
      <c r="M2663" t="str">
        <f t="shared" si="125"/>
        <v>sports</v>
      </c>
    </row>
    <row r="2664" spans="2:13">
      <c r="B2664" t="str">
        <f>TRIM(Table24[[#This Row],[Region]])</f>
        <v>South</v>
      </c>
      <c r="C2664" t="str">
        <f>TRIM(Table24[[#This Row],[Product Category]])</f>
        <v>Electronics</v>
      </c>
      <c r="G2664" t="str">
        <f>UPPER('task 1'!C2662)</f>
        <v>WEST</v>
      </c>
      <c r="H2664" t="str">
        <f t="shared" si="123"/>
        <v>ELECTRONICS</v>
      </c>
      <c r="L2664" t="str">
        <f t="shared" si="124"/>
        <v>west</v>
      </c>
      <c r="M2664" t="str">
        <f t="shared" si="125"/>
        <v>electronics</v>
      </c>
    </row>
    <row r="2665" spans="2:13">
      <c r="B2665" t="str">
        <f>TRIM(Table24[[#This Row],[Region]])</f>
        <v>East</v>
      </c>
      <c r="C2665" t="str">
        <f>TRIM(Table24[[#This Row],[Product Category]])</f>
        <v>Clothing</v>
      </c>
      <c r="G2665" t="str">
        <f>UPPER('task 1'!C2663)</f>
        <v>SOUTH</v>
      </c>
      <c r="H2665" t="str">
        <f t="shared" si="123"/>
        <v>CLOTHING</v>
      </c>
      <c r="L2665" t="str">
        <f t="shared" si="124"/>
        <v>south</v>
      </c>
      <c r="M2665" t="str">
        <f t="shared" si="125"/>
        <v>clothing</v>
      </c>
    </row>
    <row r="2666" spans="2:13">
      <c r="B2666" t="str">
        <f>TRIM(Table24[[#This Row],[Region]])</f>
        <v>West</v>
      </c>
      <c r="C2666" t="str">
        <f>TRIM(Table24[[#This Row],[Product Category]])</f>
        <v>Electronics</v>
      </c>
      <c r="G2666" t="str">
        <f>UPPER('task 1'!C2664)</f>
        <v>SOUTH</v>
      </c>
      <c r="H2666" t="str">
        <f t="shared" si="123"/>
        <v>ELECTRONICS</v>
      </c>
      <c r="L2666" t="str">
        <f t="shared" si="124"/>
        <v>south</v>
      </c>
      <c r="M2666" t="str">
        <f t="shared" si="125"/>
        <v>electronics</v>
      </c>
    </row>
    <row r="2667" spans="2:13">
      <c r="B2667" t="str">
        <f>TRIM(Table24[[#This Row],[Region]])</f>
        <v>South</v>
      </c>
      <c r="C2667" t="str">
        <f>TRIM(Table24[[#This Row],[Product Category]])</f>
        <v>Groceries</v>
      </c>
      <c r="G2667" t="str">
        <f>UPPER('task 1'!C2665)</f>
        <v>EAST</v>
      </c>
      <c r="H2667" t="str">
        <f t="shared" si="123"/>
        <v>GROCERIES</v>
      </c>
      <c r="L2667" t="str">
        <f t="shared" si="124"/>
        <v>east</v>
      </c>
      <c r="M2667" t="str">
        <f t="shared" si="125"/>
        <v>groceries</v>
      </c>
    </row>
    <row r="2668" spans="2:13">
      <c r="B2668" t="str">
        <f>TRIM(Table24[[#This Row],[Region]])</f>
        <v>North</v>
      </c>
      <c r="C2668" t="str">
        <f>TRIM(Table24[[#This Row],[Product Category]])</f>
        <v>Sports</v>
      </c>
      <c r="G2668" t="str">
        <f>UPPER('task 1'!C2666)</f>
        <v>WEST</v>
      </c>
      <c r="H2668" t="str">
        <f t="shared" si="123"/>
        <v>SPORTS</v>
      </c>
      <c r="L2668" t="str">
        <f t="shared" si="124"/>
        <v>west</v>
      </c>
      <c r="M2668" t="str">
        <f t="shared" si="125"/>
        <v>sports</v>
      </c>
    </row>
    <row r="2669" spans="2:13">
      <c r="B2669" t="str">
        <f>TRIM(Table24[[#This Row],[Region]])</f>
        <v>South</v>
      </c>
      <c r="C2669" t="str">
        <f>TRIM(Table24[[#This Row],[Product Category]])</f>
        <v>Furniture</v>
      </c>
      <c r="G2669" t="str">
        <f>UPPER('task 1'!C2667)</f>
        <v>SOUTH</v>
      </c>
      <c r="H2669" t="str">
        <f t="shared" si="123"/>
        <v>FURNITURE</v>
      </c>
      <c r="L2669" t="str">
        <f t="shared" si="124"/>
        <v>south</v>
      </c>
      <c r="M2669" t="str">
        <f t="shared" si="125"/>
        <v>furniture</v>
      </c>
    </row>
    <row r="2670" spans="2:13">
      <c r="B2670" t="str">
        <f>TRIM(Table24[[#This Row],[Region]])</f>
        <v>West</v>
      </c>
      <c r="C2670" t="str">
        <f>TRIM(Table24[[#This Row],[Product Category]])</f>
        <v>Furniture</v>
      </c>
      <c r="G2670" t="str">
        <f>UPPER('task 1'!C2668)</f>
        <v>NORTH</v>
      </c>
      <c r="H2670" t="str">
        <f t="shared" si="123"/>
        <v>FURNITURE</v>
      </c>
      <c r="L2670" t="str">
        <f t="shared" si="124"/>
        <v>north</v>
      </c>
      <c r="M2670" t="str">
        <f t="shared" si="125"/>
        <v>furniture</v>
      </c>
    </row>
    <row r="2671" spans="2:13">
      <c r="B2671" t="str">
        <f>TRIM(Table24[[#This Row],[Region]])</f>
        <v>East</v>
      </c>
      <c r="C2671" t="str">
        <f>TRIM(Table24[[#This Row],[Product Category]])</f>
        <v>Groceries</v>
      </c>
      <c r="G2671" t="str">
        <f>UPPER('task 1'!C2669)</f>
        <v>SOUTH</v>
      </c>
      <c r="H2671" t="str">
        <f t="shared" si="123"/>
        <v>GROCERIES</v>
      </c>
      <c r="L2671" t="str">
        <f t="shared" si="124"/>
        <v>south</v>
      </c>
      <c r="M2671" t="str">
        <f t="shared" si="125"/>
        <v>groceries</v>
      </c>
    </row>
    <row r="2672" spans="2:13">
      <c r="B2672" t="str">
        <f>TRIM(Table24[[#This Row],[Region]])</f>
        <v>East</v>
      </c>
      <c r="C2672" t="str">
        <f>TRIM(Table24[[#This Row],[Product Category]])</f>
        <v>Groceries</v>
      </c>
      <c r="G2672" t="str">
        <f>UPPER('task 1'!C2670)</f>
        <v>WEST</v>
      </c>
      <c r="H2672" t="str">
        <f t="shared" si="123"/>
        <v>GROCERIES</v>
      </c>
      <c r="L2672" t="str">
        <f t="shared" si="124"/>
        <v>west</v>
      </c>
      <c r="M2672" t="str">
        <f t="shared" si="125"/>
        <v>groceries</v>
      </c>
    </row>
    <row r="2673" spans="2:13">
      <c r="B2673" t="str">
        <f>TRIM(Table24[[#This Row],[Region]])</f>
        <v>North</v>
      </c>
      <c r="C2673" t="str">
        <f>TRIM(Table24[[#This Row],[Product Category]])</f>
        <v>Electronics</v>
      </c>
      <c r="G2673" t="str">
        <f>UPPER('task 1'!C2671)</f>
        <v>EAST</v>
      </c>
      <c r="H2673" t="str">
        <f t="shared" si="123"/>
        <v>ELECTRONICS</v>
      </c>
      <c r="L2673" t="str">
        <f t="shared" si="124"/>
        <v>east</v>
      </c>
      <c r="M2673" t="str">
        <f t="shared" si="125"/>
        <v>electronics</v>
      </c>
    </row>
    <row r="2674" spans="2:13">
      <c r="B2674" t="str">
        <f>TRIM(Table24[[#This Row],[Region]])</f>
        <v>West</v>
      </c>
      <c r="C2674" t="str">
        <f>TRIM(Table24[[#This Row],[Product Category]])</f>
        <v>Electronics</v>
      </c>
      <c r="G2674" t="str">
        <f>UPPER('task 1'!C2672)</f>
        <v>EAST</v>
      </c>
      <c r="H2674" t="str">
        <f t="shared" si="123"/>
        <v>ELECTRONICS</v>
      </c>
      <c r="L2674" t="str">
        <f t="shared" si="124"/>
        <v>east</v>
      </c>
      <c r="M2674" t="str">
        <f t="shared" si="125"/>
        <v>electronics</v>
      </c>
    </row>
    <row r="2675" spans="2:13">
      <c r="B2675" t="str">
        <f>TRIM(Table24[[#This Row],[Region]])</f>
        <v>West</v>
      </c>
      <c r="C2675" t="str">
        <f>TRIM(Table24[[#This Row],[Product Category]])</f>
        <v>Clothing</v>
      </c>
      <c r="G2675" t="str">
        <f>UPPER('task 1'!C2673)</f>
        <v>NORTH</v>
      </c>
      <c r="H2675" t="str">
        <f t="shared" si="123"/>
        <v>CLOTHING</v>
      </c>
      <c r="L2675" t="str">
        <f t="shared" si="124"/>
        <v>north</v>
      </c>
      <c r="M2675" t="str">
        <f t="shared" si="125"/>
        <v>clothing</v>
      </c>
    </row>
    <row r="2676" spans="2:13">
      <c r="B2676" t="str">
        <f>TRIM(Table24[[#This Row],[Region]])</f>
        <v>North</v>
      </c>
      <c r="C2676" t="str">
        <f>TRIM(Table24[[#This Row],[Product Category]])</f>
        <v>Groceries</v>
      </c>
      <c r="G2676" t="str">
        <f>UPPER('task 1'!C2674)</f>
        <v>WEST</v>
      </c>
      <c r="H2676" t="str">
        <f t="shared" si="123"/>
        <v>GROCERIES</v>
      </c>
      <c r="L2676" t="str">
        <f t="shared" si="124"/>
        <v>west</v>
      </c>
      <c r="M2676" t="str">
        <f t="shared" si="125"/>
        <v>groceries</v>
      </c>
    </row>
    <row r="2677" spans="2:13">
      <c r="B2677" t="str">
        <f>TRIM(Table24[[#This Row],[Region]])</f>
        <v>East</v>
      </c>
      <c r="C2677" t="str">
        <f>TRIM(Table24[[#This Row],[Product Category]])</f>
        <v>Electronics</v>
      </c>
      <c r="G2677" t="str">
        <f>UPPER('task 1'!C2675)</f>
        <v>WEST</v>
      </c>
      <c r="H2677" t="str">
        <f t="shared" si="123"/>
        <v>ELECTRONICS</v>
      </c>
      <c r="L2677" t="str">
        <f t="shared" si="124"/>
        <v>west</v>
      </c>
      <c r="M2677" t="str">
        <f t="shared" si="125"/>
        <v>electronics</v>
      </c>
    </row>
    <row r="2678" spans="2:13">
      <c r="B2678" t="str">
        <f>TRIM(Table24[[#This Row],[Region]])</f>
        <v>North</v>
      </c>
      <c r="C2678" t="str">
        <f>TRIM(Table24[[#This Row],[Product Category]])</f>
        <v>Sports</v>
      </c>
      <c r="G2678" t="str">
        <f>UPPER('task 1'!C2676)</f>
        <v>NORTH</v>
      </c>
      <c r="H2678" t="str">
        <f t="shared" si="123"/>
        <v>SPORTS</v>
      </c>
      <c r="L2678" t="str">
        <f t="shared" si="124"/>
        <v>north</v>
      </c>
      <c r="M2678" t="str">
        <f t="shared" si="125"/>
        <v>sports</v>
      </c>
    </row>
    <row r="2679" spans="2:13">
      <c r="B2679" t="str">
        <f>TRIM(Table24[[#This Row],[Region]])</f>
        <v>West</v>
      </c>
      <c r="C2679" t="str">
        <f>TRIM(Table24[[#This Row],[Product Category]])</f>
        <v>Clothing</v>
      </c>
      <c r="G2679" t="str">
        <f>UPPER('task 1'!C2677)</f>
        <v>EAST</v>
      </c>
      <c r="H2679" t="str">
        <f t="shared" si="123"/>
        <v>CLOTHING</v>
      </c>
      <c r="L2679" t="str">
        <f t="shared" si="124"/>
        <v>east</v>
      </c>
      <c r="M2679" t="str">
        <f t="shared" si="125"/>
        <v>clothing</v>
      </c>
    </row>
    <row r="2680" spans="2:13">
      <c r="B2680" t="str">
        <f>TRIM(Table24[[#This Row],[Region]])</f>
        <v>West</v>
      </c>
      <c r="C2680" t="str">
        <f>TRIM(Table24[[#This Row],[Product Category]])</f>
        <v>Groceries</v>
      </c>
      <c r="G2680" t="str">
        <f>UPPER('task 1'!C2678)</f>
        <v>NORTH</v>
      </c>
      <c r="H2680" t="str">
        <f t="shared" si="123"/>
        <v>GROCERIES</v>
      </c>
      <c r="L2680" t="str">
        <f t="shared" si="124"/>
        <v>north</v>
      </c>
      <c r="M2680" t="str">
        <f t="shared" si="125"/>
        <v>groceries</v>
      </c>
    </row>
    <row r="2681" spans="2:13">
      <c r="B2681" t="str">
        <f>TRIM(Table24[[#This Row],[Region]])</f>
        <v>North</v>
      </c>
      <c r="C2681" t="str">
        <f>TRIM(Table24[[#This Row],[Product Category]])</f>
        <v>Clothing</v>
      </c>
      <c r="G2681" t="str">
        <f>UPPER('task 1'!C2679)</f>
        <v>WEST</v>
      </c>
      <c r="H2681" t="str">
        <f t="shared" si="123"/>
        <v>CLOTHING</v>
      </c>
      <c r="L2681" t="str">
        <f t="shared" si="124"/>
        <v>west</v>
      </c>
      <c r="M2681" t="str">
        <f t="shared" si="125"/>
        <v>clothing</v>
      </c>
    </row>
    <row r="2682" spans="2:13">
      <c r="B2682" t="str">
        <f>TRIM(Table24[[#This Row],[Region]])</f>
        <v>South</v>
      </c>
      <c r="C2682" t="str">
        <f>TRIM(Table24[[#This Row],[Product Category]])</f>
        <v>Sports</v>
      </c>
      <c r="G2682" t="str">
        <f>UPPER('task 1'!C2680)</f>
        <v>WEST</v>
      </c>
      <c r="H2682" t="str">
        <f t="shared" si="123"/>
        <v>SPORTS</v>
      </c>
      <c r="L2682" t="str">
        <f t="shared" si="124"/>
        <v>west</v>
      </c>
      <c r="M2682" t="str">
        <f t="shared" si="125"/>
        <v>sports</v>
      </c>
    </row>
    <row r="2683" spans="2:13">
      <c r="B2683" t="str">
        <f>TRIM(Table24[[#This Row],[Region]])</f>
        <v>West</v>
      </c>
      <c r="C2683" t="str">
        <f>TRIM(Table24[[#This Row],[Product Category]])</f>
        <v>Groceries</v>
      </c>
      <c r="G2683" t="str">
        <f>UPPER('task 1'!C2681)</f>
        <v>NORTH</v>
      </c>
      <c r="H2683" t="str">
        <f t="shared" si="123"/>
        <v>GROCERIES</v>
      </c>
      <c r="L2683" t="str">
        <f t="shared" si="124"/>
        <v>north</v>
      </c>
      <c r="M2683" t="str">
        <f t="shared" si="125"/>
        <v>groceries</v>
      </c>
    </row>
    <row r="2684" spans="2:13">
      <c r="B2684" t="str">
        <f>TRIM(Table24[[#This Row],[Region]])</f>
        <v>West</v>
      </c>
      <c r="C2684" t="str">
        <f>TRIM(Table24[[#This Row],[Product Category]])</f>
        <v>Electronics</v>
      </c>
      <c r="G2684" t="str">
        <f>UPPER('task 1'!C2682)</f>
        <v>SOUTH</v>
      </c>
      <c r="H2684" t="str">
        <f t="shared" si="123"/>
        <v>ELECTRONICS</v>
      </c>
      <c r="L2684" t="str">
        <f t="shared" si="124"/>
        <v>south</v>
      </c>
      <c r="M2684" t="str">
        <f t="shared" si="125"/>
        <v>electronics</v>
      </c>
    </row>
    <row r="2685" spans="2:13">
      <c r="B2685" t="str">
        <f>TRIM(Table24[[#This Row],[Region]])</f>
        <v>West</v>
      </c>
      <c r="C2685" t="str">
        <f>TRIM(Table24[[#This Row],[Product Category]])</f>
        <v>Furniture</v>
      </c>
      <c r="G2685" t="str">
        <f>UPPER('task 1'!C2683)</f>
        <v>WEST</v>
      </c>
      <c r="H2685" t="str">
        <f t="shared" si="123"/>
        <v>FURNITURE</v>
      </c>
      <c r="L2685" t="str">
        <f t="shared" si="124"/>
        <v>west</v>
      </c>
      <c r="M2685" t="str">
        <f t="shared" si="125"/>
        <v>furniture</v>
      </c>
    </row>
    <row r="2686" spans="2:13">
      <c r="B2686" t="str">
        <f>TRIM(Table24[[#This Row],[Region]])</f>
        <v>North</v>
      </c>
      <c r="C2686" t="str">
        <f>TRIM(Table24[[#This Row],[Product Category]])</f>
        <v>Furniture</v>
      </c>
      <c r="G2686" t="str">
        <f>UPPER('task 1'!C2684)</f>
        <v>WEST</v>
      </c>
      <c r="H2686" t="str">
        <f t="shared" si="123"/>
        <v>FURNITURE</v>
      </c>
      <c r="L2686" t="str">
        <f t="shared" si="124"/>
        <v>west</v>
      </c>
      <c r="M2686" t="str">
        <f t="shared" si="125"/>
        <v>furniture</v>
      </c>
    </row>
    <row r="2687" spans="2:13">
      <c r="B2687" t="str">
        <f>TRIM(Table24[[#This Row],[Region]])</f>
        <v>North</v>
      </c>
      <c r="C2687" t="str">
        <f>TRIM(Table24[[#This Row],[Product Category]])</f>
        <v>Furniture</v>
      </c>
      <c r="G2687" t="str">
        <f>UPPER('task 1'!C2685)</f>
        <v>WEST</v>
      </c>
      <c r="H2687" t="str">
        <f t="shared" si="123"/>
        <v>FURNITURE</v>
      </c>
      <c r="L2687" t="str">
        <f t="shared" si="124"/>
        <v>west</v>
      </c>
      <c r="M2687" t="str">
        <f t="shared" si="125"/>
        <v>furniture</v>
      </c>
    </row>
    <row r="2688" spans="2:13">
      <c r="B2688" t="str">
        <f>TRIM(Table24[[#This Row],[Region]])</f>
        <v>South</v>
      </c>
      <c r="C2688" t="str">
        <f>TRIM(Table24[[#This Row],[Product Category]])</f>
        <v>Electronics</v>
      </c>
      <c r="G2688" t="str">
        <f>UPPER('task 1'!C2686)</f>
        <v>NORTH</v>
      </c>
      <c r="H2688" t="str">
        <f t="shared" si="123"/>
        <v>ELECTRONICS</v>
      </c>
      <c r="L2688" t="str">
        <f t="shared" si="124"/>
        <v>north</v>
      </c>
      <c r="M2688" t="str">
        <f t="shared" si="125"/>
        <v>electronics</v>
      </c>
    </row>
    <row r="2689" spans="2:13">
      <c r="B2689" t="str">
        <f>TRIM(Table24[[#This Row],[Region]])</f>
        <v>West</v>
      </c>
      <c r="C2689" t="str">
        <f>TRIM(Table24[[#This Row],[Product Category]])</f>
        <v>Electronics</v>
      </c>
      <c r="G2689" t="str">
        <f>UPPER('task 1'!C2687)</f>
        <v>NORTH</v>
      </c>
      <c r="H2689" t="str">
        <f t="shared" si="123"/>
        <v>ELECTRONICS</v>
      </c>
      <c r="L2689" t="str">
        <f t="shared" si="124"/>
        <v>north</v>
      </c>
      <c r="M2689" t="str">
        <f t="shared" si="125"/>
        <v>electronics</v>
      </c>
    </row>
    <row r="2690" spans="2:13">
      <c r="B2690" t="str">
        <f>TRIM(Table24[[#This Row],[Region]])</f>
        <v>West</v>
      </c>
      <c r="C2690" t="str">
        <f>TRIM(Table24[[#This Row],[Product Category]])</f>
        <v>Clothing</v>
      </c>
      <c r="G2690" t="str">
        <f>UPPER('task 1'!C2688)</f>
        <v>SOUTH</v>
      </c>
      <c r="H2690" t="str">
        <f t="shared" si="123"/>
        <v>CLOTHING</v>
      </c>
      <c r="L2690" t="str">
        <f t="shared" si="124"/>
        <v>south</v>
      </c>
      <c r="M2690" t="str">
        <f t="shared" si="125"/>
        <v>clothing</v>
      </c>
    </row>
    <row r="2691" spans="2:13">
      <c r="B2691" t="str">
        <f>TRIM(Table24[[#This Row],[Region]])</f>
        <v>South</v>
      </c>
      <c r="C2691" t="str">
        <f>TRIM(Table24[[#This Row],[Product Category]])</f>
        <v>Furniture</v>
      </c>
      <c r="G2691" t="str">
        <f>UPPER('task 1'!C2689)</f>
        <v>WEST</v>
      </c>
      <c r="H2691" t="str">
        <f t="shared" si="123"/>
        <v>FURNITURE</v>
      </c>
      <c r="L2691" t="str">
        <f t="shared" si="124"/>
        <v>west</v>
      </c>
      <c r="M2691" t="str">
        <f t="shared" si="125"/>
        <v>furniture</v>
      </c>
    </row>
    <row r="2692" spans="2:13">
      <c r="B2692" t="str">
        <f>TRIM(Table24[[#This Row],[Region]])</f>
        <v>South</v>
      </c>
      <c r="C2692" t="str">
        <f>TRIM(Table24[[#This Row],[Product Category]])</f>
        <v>Groceries</v>
      </c>
      <c r="G2692" t="str">
        <f>UPPER('task 1'!C2690)</f>
        <v>WEST</v>
      </c>
      <c r="H2692" t="str">
        <f t="shared" si="123"/>
        <v>GROCERIES</v>
      </c>
      <c r="L2692" t="str">
        <f t="shared" si="124"/>
        <v>west</v>
      </c>
      <c r="M2692" t="str">
        <f t="shared" si="125"/>
        <v>groceries</v>
      </c>
    </row>
    <row r="2693" spans="2:13">
      <c r="B2693" t="str">
        <f>TRIM(Table24[[#This Row],[Region]])</f>
        <v>South</v>
      </c>
      <c r="C2693" t="str">
        <f>TRIM(Table24[[#This Row],[Product Category]])</f>
        <v>Sports</v>
      </c>
      <c r="G2693" t="str">
        <f>UPPER('task 1'!C2691)</f>
        <v>SOUTH</v>
      </c>
      <c r="H2693" t="str">
        <f t="shared" ref="H2693:H2756" si="126">UPPER(C2693)</f>
        <v>SPORTS</v>
      </c>
      <c r="L2693" t="str">
        <f t="shared" ref="L2693:L2756" si="127">LOWER(G2693)</f>
        <v>south</v>
      </c>
      <c r="M2693" t="str">
        <f t="shared" ref="M2693:M2756" si="128">LOWER(H2693)</f>
        <v>sports</v>
      </c>
    </row>
    <row r="2694" spans="2:13">
      <c r="B2694" t="str">
        <f>TRIM(Table24[[#This Row],[Region]])</f>
        <v>West</v>
      </c>
      <c r="C2694" t="str">
        <f>TRIM(Table24[[#This Row],[Product Category]])</f>
        <v>Furniture</v>
      </c>
      <c r="G2694" t="str">
        <f>UPPER('task 1'!C2692)</f>
        <v>SOUTH</v>
      </c>
      <c r="H2694" t="str">
        <f t="shared" si="126"/>
        <v>FURNITURE</v>
      </c>
      <c r="L2694" t="str">
        <f t="shared" si="127"/>
        <v>south</v>
      </c>
      <c r="M2694" t="str">
        <f t="shared" si="128"/>
        <v>furniture</v>
      </c>
    </row>
    <row r="2695" spans="2:13">
      <c r="B2695" t="str">
        <f>TRIM(Table24[[#This Row],[Region]])</f>
        <v>East</v>
      </c>
      <c r="C2695" t="str">
        <f>TRIM(Table24[[#This Row],[Product Category]])</f>
        <v>Electronics</v>
      </c>
      <c r="G2695" t="str">
        <f>UPPER('task 1'!C2693)</f>
        <v>SOUTH</v>
      </c>
      <c r="H2695" t="str">
        <f t="shared" si="126"/>
        <v>ELECTRONICS</v>
      </c>
      <c r="L2695" t="str">
        <f t="shared" si="127"/>
        <v>south</v>
      </c>
      <c r="M2695" t="str">
        <f t="shared" si="128"/>
        <v>electronics</v>
      </c>
    </row>
    <row r="2696" spans="2:13">
      <c r="B2696" t="str">
        <f>TRIM(Table24[[#This Row],[Region]])</f>
        <v>South</v>
      </c>
      <c r="C2696" t="str">
        <f>TRIM(Table24[[#This Row],[Product Category]])</f>
        <v>Groceries</v>
      </c>
      <c r="G2696" t="str">
        <f>UPPER('task 1'!C2694)</f>
        <v>WEST</v>
      </c>
      <c r="H2696" t="str">
        <f t="shared" si="126"/>
        <v>GROCERIES</v>
      </c>
      <c r="L2696" t="str">
        <f t="shared" si="127"/>
        <v>west</v>
      </c>
      <c r="M2696" t="str">
        <f t="shared" si="128"/>
        <v>groceries</v>
      </c>
    </row>
    <row r="2697" spans="2:13">
      <c r="B2697" t="str">
        <f>TRIM(Table24[[#This Row],[Region]])</f>
        <v>East</v>
      </c>
      <c r="C2697" t="str">
        <f>TRIM(Table24[[#This Row],[Product Category]])</f>
        <v>Clothing</v>
      </c>
      <c r="G2697" t="str">
        <f>UPPER('task 1'!C2695)</f>
        <v>EAST</v>
      </c>
      <c r="H2697" t="str">
        <f t="shared" si="126"/>
        <v>CLOTHING</v>
      </c>
      <c r="L2697" t="str">
        <f t="shared" si="127"/>
        <v>east</v>
      </c>
      <c r="M2697" t="str">
        <f t="shared" si="128"/>
        <v>clothing</v>
      </c>
    </row>
    <row r="2698" spans="2:13">
      <c r="B2698" t="str">
        <f>TRIM(Table24[[#This Row],[Region]])</f>
        <v>West</v>
      </c>
      <c r="C2698" t="str">
        <f>TRIM(Table24[[#This Row],[Product Category]])</f>
        <v>Electronics</v>
      </c>
      <c r="G2698" t="str">
        <f>UPPER('task 1'!C2696)</f>
        <v>SOUTH</v>
      </c>
      <c r="H2698" t="str">
        <f t="shared" si="126"/>
        <v>ELECTRONICS</v>
      </c>
      <c r="L2698" t="str">
        <f t="shared" si="127"/>
        <v>south</v>
      </c>
      <c r="M2698" t="str">
        <f t="shared" si="128"/>
        <v>electronics</v>
      </c>
    </row>
    <row r="2699" spans="2:13">
      <c r="B2699" t="str">
        <f>TRIM(Table24[[#This Row],[Region]])</f>
        <v>East</v>
      </c>
      <c r="C2699" t="str">
        <f>TRIM(Table24[[#This Row],[Product Category]])</f>
        <v>Sports</v>
      </c>
      <c r="G2699" t="str">
        <f>UPPER('task 1'!C2697)</f>
        <v>EAST</v>
      </c>
      <c r="H2699" t="str">
        <f t="shared" si="126"/>
        <v>SPORTS</v>
      </c>
      <c r="L2699" t="str">
        <f t="shared" si="127"/>
        <v>east</v>
      </c>
      <c r="M2699" t="str">
        <f t="shared" si="128"/>
        <v>sports</v>
      </c>
    </row>
    <row r="2700" spans="2:13">
      <c r="B2700" t="str">
        <f>TRIM(Table24[[#This Row],[Region]])</f>
        <v>South</v>
      </c>
      <c r="C2700" t="str">
        <f>TRIM(Table24[[#This Row],[Product Category]])</f>
        <v>Sports</v>
      </c>
      <c r="G2700" t="str">
        <f>UPPER('task 1'!C2698)</f>
        <v>WEST</v>
      </c>
      <c r="H2700" t="str">
        <f t="shared" si="126"/>
        <v>SPORTS</v>
      </c>
      <c r="L2700" t="str">
        <f t="shared" si="127"/>
        <v>west</v>
      </c>
      <c r="M2700" t="str">
        <f t="shared" si="128"/>
        <v>sports</v>
      </c>
    </row>
    <row r="2701" spans="2:13">
      <c r="B2701" t="str">
        <f>TRIM(Table24[[#This Row],[Region]])</f>
        <v>West</v>
      </c>
      <c r="C2701" t="str">
        <f>TRIM(Table24[[#This Row],[Product Category]])</f>
        <v>Clothing</v>
      </c>
      <c r="G2701" t="str">
        <f>UPPER('task 1'!C2699)</f>
        <v>EAST</v>
      </c>
      <c r="H2701" t="str">
        <f t="shared" si="126"/>
        <v>CLOTHING</v>
      </c>
      <c r="L2701" t="str">
        <f t="shared" si="127"/>
        <v>east</v>
      </c>
      <c r="M2701" t="str">
        <f t="shared" si="128"/>
        <v>clothing</v>
      </c>
    </row>
    <row r="2702" spans="2:13">
      <c r="B2702" t="str">
        <f>TRIM(Table24[[#This Row],[Region]])</f>
        <v>North</v>
      </c>
      <c r="C2702" t="str">
        <f>TRIM(Table24[[#This Row],[Product Category]])</f>
        <v>Groceries</v>
      </c>
      <c r="G2702" t="str">
        <f>UPPER('task 1'!C2700)</f>
        <v>SOUTH</v>
      </c>
      <c r="H2702" t="str">
        <f t="shared" si="126"/>
        <v>GROCERIES</v>
      </c>
      <c r="L2702" t="str">
        <f t="shared" si="127"/>
        <v>south</v>
      </c>
      <c r="M2702" t="str">
        <f t="shared" si="128"/>
        <v>groceries</v>
      </c>
    </row>
    <row r="2703" spans="2:13">
      <c r="B2703" t="str">
        <f>TRIM(Table24[[#This Row],[Region]])</f>
        <v>South</v>
      </c>
      <c r="C2703" t="str">
        <f>TRIM(Table24[[#This Row],[Product Category]])</f>
        <v>Groceries</v>
      </c>
      <c r="G2703" t="str">
        <f>UPPER('task 1'!C2701)</f>
        <v>WEST</v>
      </c>
      <c r="H2703" t="str">
        <f t="shared" si="126"/>
        <v>GROCERIES</v>
      </c>
      <c r="L2703" t="str">
        <f t="shared" si="127"/>
        <v>west</v>
      </c>
      <c r="M2703" t="str">
        <f t="shared" si="128"/>
        <v>groceries</v>
      </c>
    </row>
    <row r="2704" spans="2:13">
      <c r="B2704" t="str">
        <f>TRIM(Table24[[#This Row],[Region]])</f>
        <v>West</v>
      </c>
      <c r="C2704" t="str">
        <f>TRIM(Table24[[#This Row],[Product Category]])</f>
        <v>Clothing</v>
      </c>
      <c r="G2704" t="str">
        <f>UPPER('task 1'!C2702)</f>
        <v>NORTH</v>
      </c>
      <c r="H2704" t="str">
        <f t="shared" si="126"/>
        <v>CLOTHING</v>
      </c>
      <c r="L2704" t="str">
        <f t="shared" si="127"/>
        <v>north</v>
      </c>
      <c r="M2704" t="str">
        <f t="shared" si="128"/>
        <v>clothing</v>
      </c>
    </row>
    <row r="2705" spans="2:13">
      <c r="B2705" t="str">
        <f>TRIM(Table24[[#This Row],[Region]])</f>
        <v>East</v>
      </c>
      <c r="C2705" t="str">
        <f>TRIM(Table24[[#This Row],[Product Category]])</f>
        <v>Electronics</v>
      </c>
      <c r="G2705" t="str">
        <f>UPPER('task 1'!C2703)</f>
        <v>SOUTH</v>
      </c>
      <c r="H2705" t="str">
        <f t="shared" si="126"/>
        <v>ELECTRONICS</v>
      </c>
      <c r="L2705" t="str">
        <f t="shared" si="127"/>
        <v>south</v>
      </c>
      <c r="M2705" t="str">
        <f t="shared" si="128"/>
        <v>electronics</v>
      </c>
    </row>
    <row r="2706" spans="2:13">
      <c r="B2706" t="str">
        <f>TRIM(Table24[[#This Row],[Region]])</f>
        <v>North</v>
      </c>
      <c r="C2706" t="str">
        <f>TRIM(Table24[[#This Row],[Product Category]])</f>
        <v>Groceries</v>
      </c>
      <c r="G2706" t="str">
        <f>UPPER('task 1'!C2704)</f>
        <v>WEST</v>
      </c>
      <c r="H2706" t="str">
        <f t="shared" si="126"/>
        <v>GROCERIES</v>
      </c>
      <c r="L2706" t="str">
        <f t="shared" si="127"/>
        <v>west</v>
      </c>
      <c r="M2706" t="str">
        <f t="shared" si="128"/>
        <v>groceries</v>
      </c>
    </row>
    <row r="2707" spans="2:13">
      <c r="B2707" t="str">
        <f>TRIM(Table24[[#This Row],[Region]])</f>
        <v>South</v>
      </c>
      <c r="C2707" t="str">
        <f>TRIM(Table24[[#This Row],[Product Category]])</f>
        <v>Electronics</v>
      </c>
      <c r="G2707" t="str">
        <f>UPPER('task 1'!C2705)</f>
        <v>EAST</v>
      </c>
      <c r="H2707" t="str">
        <f t="shared" si="126"/>
        <v>ELECTRONICS</v>
      </c>
      <c r="L2707" t="str">
        <f t="shared" si="127"/>
        <v>east</v>
      </c>
      <c r="M2707" t="str">
        <f t="shared" si="128"/>
        <v>electronics</v>
      </c>
    </row>
    <row r="2708" spans="2:13">
      <c r="B2708" t="str">
        <f>TRIM(Table24[[#This Row],[Region]])</f>
        <v>West</v>
      </c>
      <c r="C2708" t="str">
        <f>TRIM(Table24[[#This Row],[Product Category]])</f>
        <v>Furniture</v>
      </c>
      <c r="G2708" t="str">
        <f>UPPER('task 1'!C2706)</f>
        <v>NORTH</v>
      </c>
      <c r="H2708" t="str">
        <f t="shared" si="126"/>
        <v>FURNITURE</v>
      </c>
      <c r="L2708" t="str">
        <f t="shared" si="127"/>
        <v>north</v>
      </c>
      <c r="M2708" t="str">
        <f t="shared" si="128"/>
        <v>furniture</v>
      </c>
    </row>
    <row r="2709" spans="2:13">
      <c r="B2709" t="str">
        <f>TRIM(Table24[[#This Row],[Region]])</f>
        <v>South</v>
      </c>
      <c r="C2709" t="str">
        <f>TRIM(Table24[[#This Row],[Product Category]])</f>
        <v>Electronics</v>
      </c>
      <c r="G2709" t="str">
        <f>UPPER('task 1'!C2707)</f>
        <v>SOUTH</v>
      </c>
      <c r="H2709" t="str">
        <f t="shared" si="126"/>
        <v>ELECTRONICS</v>
      </c>
      <c r="L2709" t="str">
        <f t="shared" si="127"/>
        <v>south</v>
      </c>
      <c r="M2709" t="str">
        <f t="shared" si="128"/>
        <v>electronics</v>
      </c>
    </row>
    <row r="2710" spans="2:13">
      <c r="B2710" t="str">
        <f>TRIM(Table24[[#This Row],[Region]])</f>
        <v>South</v>
      </c>
      <c r="C2710" t="str">
        <f>TRIM(Table24[[#This Row],[Product Category]])</f>
        <v>Sports</v>
      </c>
      <c r="G2710" t="str">
        <f>UPPER('task 1'!C2708)</f>
        <v>WEST</v>
      </c>
      <c r="H2710" t="str">
        <f t="shared" si="126"/>
        <v>SPORTS</v>
      </c>
      <c r="L2710" t="str">
        <f t="shared" si="127"/>
        <v>west</v>
      </c>
      <c r="M2710" t="str">
        <f t="shared" si="128"/>
        <v>sports</v>
      </c>
    </row>
    <row r="2711" spans="2:13">
      <c r="B2711" t="str">
        <f>TRIM(Table24[[#This Row],[Region]])</f>
        <v>East</v>
      </c>
      <c r="C2711" t="str">
        <f>TRIM(Table24[[#This Row],[Product Category]])</f>
        <v>Sports</v>
      </c>
      <c r="G2711" t="str">
        <f>UPPER('task 1'!C2709)</f>
        <v>SOUTH</v>
      </c>
      <c r="H2711" t="str">
        <f t="shared" si="126"/>
        <v>SPORTS</v>
      </c>
      <c r="L2711" t="str">
        <f t="shared" si="127"/>
        <v>south</v>
      </c>
      <c r="M2711" t="str">
        <f t="shared" si="128"/>
        <v>sports</v>
      </c>
    </row>
    <row r="2712" spans="2:13">
      <c r="B2712" t="str">
        <f>TRIM(Table24[[#This Row],[Region]])</f>
        <v>East</v>
      </c>
      <c r="C2712" t="str">
        <f>TRIM(Table24[[#This Row],[Product Category]])</f>
        <v>Electronics</v>
      </c>
      <c r="G2712" t="str">
        <f>UPPER('task 1'!C2710)</f>
        <v>SOUTH</v>
      </c>
      <c r="H2712" t="str">
        <f t="shared" si="126"/>
        <v>ELECTRONICS</v>
      </c>
      <c r="L2712" t="str">
        <f t="shared" si="127"/>
        <v>south</v>
      </c>
      <c r="M2712" t="str">
        <f t="shared" si="128"/>
        <v>electronics</v>
      </c>
    </row>
    <row r="2713" spans="2:13">
      <c r="B2713" t="str">
        <f>TRIM(Table24[[#This Row],[Region]])</f>
        <v>South</v>
      </c>
      <c r="C2713" t="str">
        <f>TRIM(Table24[[#This Row],[Product Category]])</f>
        <v>Electronics</v>
      </c>
      <c r="G2713" t="str">
        <f>UPPER('task 1'!C2711)</f>
        <v>EAST</v>
      </c>
      <c r="H2713" t="str">
        <f t="shared" si="126"/>
        <v>ELECTRONICS</v>
      </c>
      <c r="L2713" t="str">
        <f t="shared" si="127"/>
        <v>east</v>
      </c>
      <c r="M2713" t="str">
        <f t="shared" si="128"/>
        <v>electronics</v>
      </c>
    </row>
    <row r="2714" spans="2:13">
      <c r="B2714" t="str">
        <f>TRIM(Table24[[#This Row],[Region]])</f>
        <v>East</v>
      </c>
      <c r="C2714" t="str">
        <f>TRIM(Table24[[#This Row],[Product Category]])</f>
        <v>Furniture</v>
      </c>
      <c r="G2714" t="str">
        <f>UPPER('task 1'!C2712)</f>
        <v>EAST</v>
      </c>
      <c r="H2714" t="str">
        <f t="shared" si="126"/>
        <v>FURNITURE</v>
      </c>
      <c r="L2714" t="str">
        <f t="shared" si="127"/>
        <v>east</v>
      </c>
      <c r="M2714" t="str">
        <f t="shared" si="128"/>
        <v>furniture</v>
      </c>
    </row>
    <row r="2715" spans="2:13">
      <c r="B2715" t="str">
        <f>TRIM(Table24[[#This Row],[Region]])</f>
        <v>South</v>
      </c>
      <c r="C2715" t="str">
        <f>TRIM(Table24[[#This Row],[Product Category]])</f>
        <v>Electronics</v>
      </c>
      <c r="G2715" t="str">
        <f>UPPER('task 1'!C2713)</f>
        <v>SOUTH</v>
      </c>
      <c r="H2715" t="str">
        <f t="shared" si="126"/>
        <v>ELECTRONICS</v>
      </c>
      <c r="L2715" t="str">
        <f t="shared" si="127"/>
        <v>south</v>
      </c>
      <c r="M2715" t="str">
        <f t="shared" si="128"/>
        <v>electronics</v>
      </c>
    </row>
    <row r="2716" spans="2:13">
      <c r="B2716" t="str">
        <f>TRIM(Table24[[#This Row],[Region]])</f>
        <v>East</v>
      </c>
      <c r="C2716" t="str">
        <f>TRIM(Table24[[#This Row],[Product Category]])</f>
        <v>Groceries</v>
      </c>
      <c r="G2716" t="str">
        <f>UPPER('task 1'!C2714)</f>
        <v>EAST</v>
      </c>
      <c r="H2716" t="str">
        <f t="shared" si="126"/>
        <v>GROCERIES</v>
      </c>
      <c r="L2716" t="str">
        <f t="shared" si="127"/>
        <v>east</v>
      </c>
      <c r="M2716" t="str">
        <f t="shared" si="128"/>
        <v>groceries</v>
      </c>
    </row>
    <row r="2717" spans="2:13">
      <c r="B2717" t="str">
        <f>TRIM(Table24[[#This Row],[Region]])</f>
        <v>East</v>
      </c>
      <c r="C2717" t="str">
        <f>TRIM(Table24[[#This Row],[Product Category]])</f>
        <v>Sports</v>
      </c>
      <c r="G2717" t="str">
        <f>UPPER('task 1'!C2715)</f>
        <v>SOUTH</v>
      </c>
      <c r="H2717" t="str">
        <f t="shared" si="126"/>
        <v>SPORTS</v>
      </c>
      <c r="L2717" t="str">
        <f t="shared" si="127"/>
        <v>south</v>
      </c>
      <c r="M2717" t="str">
        <f t="shared" si="128"/>
        <v>sports</v>
      </c>
    </row>
    <row r="2718" spans="2:13">
      <c r="B2718" t="str">
        <f>TRIM(Table24[[#This Row],[Region]])</f>
        <v>South</v>
      </c>
      <c r="C2718" t="str">
        <f>TRIM(Table24[[#This Row],[Product Category]])</f>
        <v>Clothing</v>
      </c>
      <c r="G2718" t="str">
        <f>UPPER('task 1'!C2716)</f>
        <v>EAST</v>
      </c>
      <c r="H2718" t="str">
        <f t="shared" si="126"/>
        <v>CLOTHING</v>
      </c>
      <c r="L2718" t="str">
        <f t="shared" si="127"/>
        <v>east</v>
      </c>
      <c r="M2718" t="str">
        <f t="shared" si="128"/>
        <v>clothing</v>
      </c>
    </row>
    <row r="2719" spans="2:13">
      <c r="B2719" t="str">
        <f>TRIM(Table24[[#This Row],[Region]])</f>
        <v>South</v>
      </c>
      <c r="C2719" t="str">
        <f>TRIM(Table24[[#This Row],[Product Category]])</f>
        <v>Clothing</v>
      </c>
      <c r="G2719" t="str">
        <f>UPPER('task 1'!C2717)</f>
        <v>EAST</v>
      </c>
      <c r="H2719" t="str">
        <f t="shared" si="126"/>
        <v>CLOTHING</v>
      </c>
      <c r="L2719" t="str">
        <f t="shared" si="127"/>
        <v>east</v>
      </c>
      <c r="M2719" t="str">
        <f t="shared" si="128"/>
        <v>clothing</v>
      </c>
    </row>
    <row r="2720" spans="2:13">
      <c r="B2720" t="str">
        <f>TRIM(Table24[[#This Row],[Region]])</f>
        <v>East</v>
      </c>
      <c r="C2720" t="str">
        <f>TRIM(Table24[[#This Row],[Product Category]])</f>
        <v>Clothing</v>
      </c>
      <c r="G2720" t="str">
        <f>UPPER('task 1'!C2718)</f>
        <v>SOUTH</v>
      </c>
      <c r="H2720" t="str">
        <f t="shared" si="126"/>
        <v>CLOTHING</v>
      </c>
      <c r="L2720" t="str">
        <f t="shared" si="127"/>
        <v>south</v>
      </c>
      <c r="M2720" t="str">
        <f t="shared" si="128"/>
        <v>clothing</v>
      </c>
    </row>
    <row r="2721" spans="2:13">
      <c r="B2721" t="str">
        <f>TRIM(Table24[[#This Row],[Region]])</f>
        <v>North</v>
      </c>
      <c r="C2721" t="str">
        <f>TRIM(Table24[[#This Row],[Product Category]])</f>
        <v>Clothing</v>
      </c>
      <c r="G2721" t="str">
        <f>UPPER('task 1'!C2719)</f>
        <v>SOUTH</v>
      </c>
      <c r="H2721" t="str">
        <f t="shared" si="126"/>
        <v>CLOTHING</v>
      </c>
      <c r="L2721" t="str">
        <f t="shared" si="127"/>
        <v>south</v>
      </c>
      <c r="M2721" t="str">
        <f t="shared" si="128"/>
        <v>clothing</v>
      </c>
    </row>
    <row r="2722" spans="2:13">
      <c r="B2722" t="str">
        <f>TRIM(Table24[[#This Row],[Region]])</f>
        <v>East</v>
      </c>
      <c r="C2722" t="str">
        <f>TRIM(Table24[[#This Row],[Product Category]])</f>
        <v>Furniture</v>
      </c>
      <c r="G2722" t="str">
        <f>UPPER('task 1'!C2720)</f>
        <v>EAST</v>
      </c>
      <c r="H2722" t="str">
        <f t="shared" si="126"/>
        <v>FURNITURE</v>
      </c>
      <c r="L2722" t="str">
        <f t="shared" si="127"/>
        <v>east</v>
      </c>
      <c r="M2722" t="str">
        <f t="shared" si="128"/>
        <v>furniture</v>
      </c>
    </row>
    <row r="2723" spans="2:13">
      <c r="B2723" t="str">
        <f>TRIM(Table24[[#This Row],[Region]])</f>
        <v>North</v>
      </c>
      <c r="C2723" t="str">
        <f>TRIM(Table24[[#This Row],[Product Category]])</f>
        <v>Electronics</v>
      </c>
      <c r="G2723" t="str">
        <f>UPPER('task 1'!C2721)</f>
        <v>NORTH</v>
      </c>
      <c r="H2723" t="str">
        <f t="shared" si="126"/>
        <v>ELECTRONICS</v>
      </c>
      <c r="L2723" t="str">
        <f t="shared" si="127"/>
        <v>north</v>
      </c>
      <c r="M2723" t="str">
        <f t="shared" si="128"/>
        <v>electronics</v>
      </c>
    </row>
    <row r="2724" spans="2:13">
      <c r="B2724" t="str">
        <f>TRIM(Table24[[#This Row],[Region]])</f>
        <v>East</v>
      </c>
      <c r="C2724" t="str">
        <f>TRIM(Table24[[#This Row],[Product Category]])</f>
        <v>Furniture</v>
      </c>
      <c r="G2724" t="str">
        <f>UPPER('task 1'!C2722)</f>
        <v>EAST</v>
      </c>
      <c r="H2724" t="str">
        <f t="shared" si="126"/>
        <v>FURNITURE</v>
      </c>
      <c r="L2724" t="str">
        <f t="shared" si="127"/>
        <v>east</v>
      </c>
      <c r="M2724" t="str">
        <f t="shared" si="128"/>
        <v>furniture</v>
      </c>
    </row>
    <row r="2725" spans="2:13">
      <c r="B2725" t="str">
        <f>TRIM(Table24[[#This Row],[Region]])</f>
        <v>North</v>
      </c>
      <c r="C2725" t="str">
        <f>TRIM(Table24[[#This Row],[Product Category]])</f>
        <v>Clothing</v>
      </c>
      <c r="G2725" t="str">
        <f>UPPER('task 1'!C2723)</f>
        <v>NORTH</v>
      </c>
      <c r="H2725" t="str">
        <f t="shared" si="126"/>
        <v>CLOTHING</v>
      </c>
      <c r="L2725" t="str">
        <f t="shared" si="127"/>
        <v>north</v>
      </c>
      <c r="M2725" t="str">
        <f t="shared" si="128"/>
        <v>clothing</v>
      </c>
    </row>
    <row r="2726" spans="2:13">
      <c r="B2726" t="str">
        <f>TRIM(Table24[[#This Row],[Region]])</f>
        <v>North</v>
      </c>
      <c r="C2726" t="str">
        <f>TRIM(Table24[[#This Row],[Product Category]])</f>
        <v>Clothing</v>
      </c>
      <c r="G2726" t="str">
        <f>UPPER('task 1'!C2724)</f>
        <v>EAST</v>
      </c>
      <c r="H2726" t="str">
        <f t="shared" si="126"/>
        <v>CLOTHING</v>
      </c>
      <c r="L2726" t="str">
        <f t="shared" si="127"/>
        <v>east</v>
      </c>
      <c r="M2726" t="str">
        <f t="shared" si="128"/>
        <v>clothing</v>
      </c>
    </row>
    <row r="2727" spans="2:13">
      <c r="B2727" t="str">
        <f>TRIM(Table24[[#This Row],[Region]])</f>
        <v>East</v>
      </c>
      <c r="C2727" t="str">
        <f>TRIM(Table24[[#This Row],[Product Category]])</f>
        <v>Groceries</v>
      </c>
      <c r="G2727" t="str">
        <f>UPPER('task 1'!C2725)</f>
        <v>NORTH</v>
      </c>
      <c r="H2727" t="str">
        <f t="shared" si="126"/>
        <v>GROCERIES</v>
      </c>
      <c r="L2727" t="str">
        <f t="shared" si="127"/>
        <v>north</v>
      </c>
      <c r="M2727" t="str">
        <f t="shared" si="128"/>
        <v>groceries</v>
      </c>
    </row>
    <row r="2728" spans="2:13">
      <c r="B2728" t="str">
        <f>TRIM(Table24[[#This Row],[Region]])</f>
        <v>North</v>
      </c>
      <c r="C2728" t="str">
        <f>TRIM(Table24[[#This Row],[Product Category]])</f>
        <v>Sports</v>
      </c>
      <c r="G2728" t="str">
        <f>UPPER('task 1'!C2726)</f>
        <v>NORTH</v>
      </c>
      <c r="H2728" t="str">
        <f t="shared" si="126"/>
        <v>SPORTS</v>
      </c>
      <c r="L2728" t="str">
        <f t="shared" si="127"/>
        <v>north</v>
      </c>
      <c r="M2728" t="str">
        <f t="shared" si="128"/>
        <v>sports</v>
      </c>
    </row>
    <row r="2729" spans="2:13">
      <c r="B2729" t="str">
        <f>TRIM(Table24[[#This Row],[Region]])</f>
        <v>South</v>
      </c>
      <c r="C2729" t="str">
        <f>TRIM(Table24[[#This Row],[Product Category]])</f>
        <v>Sports</v>
      </c>
      <c r="G2729" t="str">
        <f>UPPER('task 1'!C2727)</f>
        <v>EAST</v>
      </c>
      <c r="H2729" t="str">
        <f t="shared" si="126"/>
        <v>SPORTS</v>
      </c>
      <c r="L2729" t="str">
        <f t="shared" si="127"/>
        <v>east</v>
      </c>
      <c r="M2729" t="str">
        <f t="shared" si="128"/>
        <v>sports</v>
      </c>
    </row>
    <row r="2730" spans="2:13">
      <c r="B2730" t="str">
        <f>TRIM(Table24[[#This Row],[Region]])</f>
        <v>North</v>
      </c>
      <c r="C2730" t="str">
        <f>TRIM(Table24[[#This Row],[Product Category]])</f>
        <v>Electronics</v>
      </c>
      <c r="G2730" t="str">
        <f>UPPER('task 1'!C2728)</f>
        <v>NORTH</v>
      </c>
      <c r="H2730" t="str">
        <f t="shared" si="126"/>
        <v>ELECTRONICS</v>
      </c>
      <c r="L2730" t="str">
        <f t="shared" si="127"/>
        <v>north</v>
      </c>
      <c r="M2730" t="str">
        <f t="shared" si="128"/>
        <v>electronics</v>
      </c>
    </row>
    <row r="2731" spans="2:13">
      <c r="B2731" t="str">
        <f>TRIM(Table24[[#This Row],[Region]])</f>
        <v>East</v>
      </c>
      <c r="C2731" t="str">
        <f>TRIM(Table24[[#This Row],[Product Category]])</f>
        <v>Sports</v>
      </c>
      <c r="G2731" t="str">
        <f>UPPER('task 1'!C2729)</f>
        <v>SOUTH</v>
      </c>
      <c r="H2731" t="str">
        <f t="shared" si="126"/>
        <v>SPORTS</v>
      </c>
      <c r="L2731" t="str">
        <f t="shared" si="127"/>
        <v>south</v>
      </c>
      <c r="M2731" t="str">
        <f t="shared" si="128"/>
        <v>sports</v>
      </c>
    </row>
    <row r="2732" spans="2:13">
      <c r="B2732" t="str">
        <f>TRIM(Table24[[#This Row],[Region]])</f>
        <v>West</v>
      </c>
      <c r="C2732" t="str">
        <f>TRIM(Table24[[#This Row],[Product Category]])</f>
        <v>Electronics</v>
      </c>
      <c r="G2732" t="str">
        <f>UPPER('task 1'!C2730)</f>
        <v>NORTH</v>
      </c>
      <c r="H2732" t="str">
        <f t="shared" si="126"/>
        <v>ELECTRONICS</v>
      </c>
      <c r="L2732" t="str">
        <f t="shared" si="127"/>
        <v>north</v>
      </c>
      <c r="M2732" t="str">
        <f t="shared" si="128"/>
        <v>electronics</v>
      </c>
    </row>
    <row r="2733" spans="2:13">
      <c r="B2733" t="str">
        <f>TRIM(Table24[[#This Row],[Region]])</f>
        <v>North</v>
      </c>
      <c r="C2733" t="str">
        <f>TRIM(Table24[[#This Row],[Product Category]])</f>
        <v>Clothing</v>
      </c>
      <c r="G2733" t="str">
        <f>UPPER('task 1'!C2731)</f>
        <v>EAST</v>
      </c>
      <c r="H2733" t="str">
        <f t="shared" si="126"/>
        <v>CLOTHING</v>
      </c>
      <c r="L2733" t="str">
        <f t="shared" si="127"/>
        <v>east</v>
      </c>
      <c r="M2733" t="str">
        <f t="shared" si="128"/>
        <v>clothing</v>
      </c>
    </row>
    <row r="2734" spans="2:13">
      <c r="B2734" t="str">
        <f>TRIM(Table24[[#This Row],[Region]])</f>
        <v>West</v>
      </c>
      <c r="C2734" t="str">
        <f>TRIM(Table24[[#This Row],[Product Category]])</f>
        <v>Clothing</v>
      </c>
      <c r="G2734" t="str">
        <f>UPPER('task 1'!C2732)</f>
        <v>WEST</v>
      </c>
      <c r="H2734" t="str">
        <f t="shared" si="126"/>
        <v>CLOTHING</v>
      </c>
      <c r="L2734" t="str">
        <f t="shared" si="127"/>
        <v>west</v>
      </c>
      <c r="M2734" t="str">
        <f t="shared" si="128"/>
        <v>clothing</v>
      </c>
    </row>
    <row r="2735" spans="2:13">
      <c r="B2735" t="str">
        <f>TRIM(Table24[[#This Row],[Region]])</f>
        <v>East</v>
      </c>
      <c r="C2735" t="str">
        <f>TRIM(Table24[[#This Row],[Product Category]])</f>
        <v>Clothing</v>
      </c>
      <c r="G2735" t="str">
        <f>UPPER('task 1'!C2733)</f>
        <v>NORTH</v>
      </c>
      <c r="H2735" t="str">
        <f t="shared" si="126"/>
        <v>CLOTHING</v>
      </c>
      <c r="L2735" t="str">
        <f t="shared" si="127"/>
        <v>north</v>
      </c>
      <c r="M2735" t="str">
        <f t="shared" si="128"/>
        <v>clothing</v>
      </c>
    </row>
    <row r="2736" spans="2:13">
      <c r="B2736" t="str">
        <f>TRIM(Table24[[#This Row],[Region]])</f>
        <v>North</v>
      </c>
      <c r="C2736" t="str">
        <f>TRIM(Table24[[#This Row],[Product Category]])</f>
        <v>Clothing</v>
      </c>
      <c r="G2736" t="str">
        <f>UPPER('task 1'!C2734)</f>
        <v>WEST</v>
      </c>
      <c r="H2736" t="str">
        <f t="shared" si="126"/>
        <v>CLOTHING</v>
      </c>
      <c r="L2736" t="str">
        <f t="shared" si="127"/>
        <v>west</v>
      </c>
      <c r="M2736" t="str">
        <f t="shared" si="128"/>
        <v>clothing</v>
      </c>
    </row>
    <row r="2737" spans="2:13">
      <c r="B2737" t="str">
        <f>TRIM(Table24[[#This Row],[Region]])</f>
        <v>East</v>
      </c>
      <c r="C2737" t="str">
        <f>TRIM(Table24[[#This Row],[Product Category]])</f>
        <v>Sports</v>
      </c>
      <c r="G2737" t="str">
        <f>UPPER('task 1'!C2735)</f>
        <v>EAST</v>
      </c>
      <c r="H2737" t="str">
        <f t="shared" si="126"/>
        <v>SPORTS</v>
      </c>
      <c r="L2737" t="str">
        <f t="shared" si="127"/>
        <v>east</v>
      </c>
      <c r="M2737" t="str">
        <f t="shared" si="128"/>
        <v>sports</v>
      </c>
    </row>
    <row r="2738" spans="2:13">
      <c r="B2738" t="str">
        <f>TRIM(Table24[[#This Row],[Region]])</f>
        <v>South</v>
      </c>
      <c r="C2738" t="str">
        <f>TRIM(Table24[[#This Row],[Product Category]])</f>
        <v>Groceries</v>
      </c>
      <c r="G2738" t="str">
        <f>UPPER('task 1'!C2736)</f>
        <v>NORTH</v>
      </c>
      <c r="H2738" t="str">
        <f t="shared" si="126"/>
        <v>GROCERIES</v>
      </c>
      <c r="L2738" t="str">
        <f t="shared" si="127"/>
        <v>north</v>
      </c>
      <c r="M2738" t="str">
        <f t="shared" si="128"/>
        <v>groceries</v>
      </c>
    </row>
    <row r="2739" spans="2:13">
      <c r="B2739" t="str">
        <f>TRIM(Table24[[#This Row],[Region]])</f>
        <v>East</v>
      </c>
      <c r="C2739" t="str">
        <f>TRIM(Table24[[#This Row],[Product Category]])</f>
        <v>Groceries</v>
      </c>
      <c r="G2739" t="str">
        <f>UPPER('task 1'!C2737)</f>
        <v>EAST</v>
      </c>
      <c r="H2739" t="str">
        <f t="shared" si="126"/>
        <v>GROCERIES</v>
      </c>
      <c r="L2739" t="str">
        <f t="shared" si="127"/>
        <v>east</v>
      </c>
      <c r="M2739" t="str">
        <f t="shared" si="128"/>
        <v>groceries</v>
      </c>
    </row>
    <row r="2740" spans="2:13">
      <c r="B2740" t="str">
        <f>TRIM(Table24[[#This Row],[Region]])</f>
        <v>West</v>
      </c>
      <c r="C2740" t="str">
        <f>TRIM(Table24[[#This Row],[Product Category]])</f>
        <v>Clothing</v>
      </c>
      <c r="G2740" t="str">
        <f>UPPER('task 1'!C2738)</f>
        <v>SOUTH</v>
      </c>
      <c r="H2740" t="str">
        <f t="shared" si="126"/>
        <v>CLOTHING</v>
      </c>
      <c r="L2740" t="str">
        <f t="shared" si="127"/>
        <v>south</v>
      </c>
      <c r="M2740" t="str">
        <f t="shared" si="128"/>
        <v>clothing</v>
      </c>
    </row>
    <row r="2741" spans="2:13">
      <c r="B2741" t="str">
        <f>TRIM(Table24[[#This Row],[Region]])</f>
        <v>East</v>
      </c>
      <c r="C2741" t="str">
        <f>TRIM(Table24[[#This Row],[Product Category]])</f>
        <v>Furniture</v>
      </c>
      <c r="G2741" t="str">
        <f>UPPER('task 1'!C2739)</f>
        <v>EAST</v>
      </c>
      <c r="H2741" t="str">
        <f t="shared" si="126"/>
        <v>FURNITURE</v>
      </c>
      <c r="L2741" t="str">
        <f t="shared" si="127"/>
        <v>east</v>
      </c>
      <c r="M2741" t="str">
        <f t="shared" si="128"/>
        <v>furniture</v>
      </c>
    </row>
    <row r="2742" spans="2:13">
      <c r="B2742" t="str">
        <f>TRIM(Table24[[#This Row],[Region]])</f>
        <v>South</v>
      </c>
      <c r="C2742" t="str">
        <f>TRIM(Table24[[#This Row],[Product Category]])</f>
        <v>Groceries</v>
      </c>
      <c r="G2742" t="str">
        <f>UPPER('task 1'!C2740)</f>
        <v>WEST</v>
      </c>
      <c r="H2742" t="str">
        <f t="shared" si="126"/>
        <v>GROCERIES</v>
      </c>
      <c r="L2742" t="str">
        <f t="shared" si="127"/>
        <v>west</v>
      </c>
      <c r="M2742" t="str">
        <f t="shared" si="128"/>
        <v>groceries</v>
      </c>
    </row>
    <row r="2743" spans="2:13">
      <c r="B2743" t="str">
        <f>TRIM(Table24[[#This Row],[Region]])</f>
        <v>North</v>
      </c>
      <c r="C2743" t="str">
        <f>TRIM(Table24[[#This Row],[Product Category]])</f>
        <v>Groceries</v>
      </c>
      <c r="G2743" t="str">
        <f>UPPER('task 1'!C2741)</f>
        <v>EAST</v>
      </c>
      <c r="H2743" t="str">
        <f t="shared" si="126"/>
        <v>GROCERIES</v>
      </c>
      <c r="L2743" t="str">
        <f t="shared" si="127"/>
        <v>east</v>
      </c>
      <c r="M2743" t="str">
        <f t="shared" si="128"/>
        <v>groceries</v>
      </c>
    </row>
    <row r="2744" spans="2:13">
      <c r="B2744" t="str">
        <f>TRIM(Table24[[#This Row],[Region]])</f>
        <v>East</v>
      </c>
      <c r="C2744" t="str">
        <f>TRIM(Table24[[#This Row],[Product Category]])</f>
        <v>Groceries</v>
      </c>
      <c r="G2744" t="str">
        <f>UPPER('task 1'!C2742)</f>
        <v>SOUTH</v>
      </c>
      <c r="H2744" t="str">
        <f t="shared" si="126"/>
        <v>GROCERIES</v>
      </c>
      <c r="L2744" t="str">
        <f t="shared" si="127"/>
        <v>south</v>
      </c>
      <c r="M2744" t="str">
        <f t="shared" si="128"/>
        <v>groceries</v>
      </c>
    </row>
    <row r="2745" spans="2:13">
      <c r="B2745" t="str">
        <f>TRIM(Table24[[#This Row],[Region]])</f>
        <v>West</v>
      </c>
      <c r="C2745" t="str">
        <f>TRIM(Table24[[#This Row],[Product Category]])</f>
        <v>Clothing</v>
      </c>
      <c r="G2745" t="str">
        <f>UPPER('task 1'!C2743)</f>
        <v>NORTH</v>
      </c>
      <c r="H2745" t="str">
        <f t="shared" si="126"/>
        <v>CLOTHING</v>
      </c>
      <c r="L2745" t="str">
        <f t="shared" si="127"/>
        <v>north</v>
      </c>
      <c r="M2745" t="str">
        <f t="shared" si="128"/>
        <v>clothing</v>
      </c>
    </row>
    <row r="2746" spans="2:13">
      <c r="B2746" t="str">
        <f>TRIM(Table24[[#This Row],[Region]])</f>
        <v>West</v>
      </c>
      <c r="C2746" t="str">
        <f>TRIM(Table24[[#This Row],[Product Category]])</f>
        <v>Sports</v>
      </c>
      <c r="G2746" t="str">
        <f>UPPER('task 1'!C2744)</f>
        <v>EAST</v>
      </c>
      <c r="H2746" t="str">
        <f t="shared" si="126"/>
        <v>SPORTS</v>
      </c>
      <c r="L2746" t="str">
        <f t="shared" si="127"/>
        <v>east</v>
      </c>
      <c r="M2746" t="str">
        <f t="shared" si="128"/>
        <v>sports</v>
      </c>
    </row>
    <row r="2747" spans="2:13">
      <c r="B2747" t="str">
        <f>TRIM(Table24[[#This Row],[Region]])</f>
        <v>West</v>
      </c>
      <c r="C2747" t="str">
        <f>TRIM(Table24[[#This Row],[Product Category]])</f>
        <v>Electronics</v>
      </c>
      <c r="G2747" t="str">
        <f>UPPER('task 1'!C2745)</f>
        <v>WEST</v>
      </c>
      <c r="H2747" t="str">
        <f t="shared" si="126"/>
        <v>ELECTRONICS</v>
      </c>
      <c r="L2747" t="str">
        <f t="shared" si="127"/>
        <v>west</v>
      </c>
      <c r="M2747" t="str">
        <f t="shared" si="128"/>
        <v>electronics</v>
      </c>
    </row>
    <row r="2748" spans="2:13">
      <c r="B2748" t="str">
        <f>TRIM(Table24[[#This Row],[Region]])</f>
        <v>South</v>
      </c>
      <c r="C2748" t="str">
        <f>TRIM(Table24[[#This Row],[Product Category]])</f>
        <v>Electronics</v>
      </c>
      <c r="G2748" t="str">
        <f>UPPER('task 1'!C2746)</f>
        <v>WEST</v>
      </c>
      <c r="H2748" t="str">
        <f t="shared" si="126"/>
        <v>ELECTRONICS</v>
      </c>
      <c r="L2748" t="str">
        <f t="shared" si="127"/>
        <v>west</v>
      </c>
      <c r="M2748" t="str">
        <f t="shared" si="128"/>
        <v>electronics</v>
      </c>
    </row>
    <row r="2749" spans="2:13">
      <c r="B2749" t="str">
        <f>TRIM(Table24[[#This Row],[Region]])</f>
        <v>East</v>
      </c>
      <c r="C2749" t="str">
        <f>TRIM(Table24[[#This Row],[Product Category]])</f>
        <v>Clothing</v>
      </c>
      <c r="G2749" t="str">
        <f>UPPER('task 1'!C2747)</f>
        <v>WEST</v>
      </c>
      <c r="H2749" t="str">
        <f t="shared" si="126"/>
        <v>CLOTHING</v>
      </c>
      <c r="L2749" t="str">
        <f t="shared" si="127"/>
        <v>west</v>
      </c>
      <c r="M2749" t="str">
        <f t="shared" si="128"/>
        <v>clothing</v>
      </c>
    </row>
    <row r="2750" spans="2:13">
      <c r="B2750" t="str">
        <f>TRIM(Table24[[#This Row],[Region]])</f>
        <v>West</v>
      </c>
      <c r="C2750" t="str">
        <f>TRIM(Table24[[#This Row],[Product Category]])</f>
        <v>Electronics</v>
      </c>
      <c r="G2750" t="str">
        <f>UPPER('task 1'!C2748)</f>
        <v>SOUTH</v>
      </c>
      <c r="H2750" t="str">
        <f t="shared" si="126"/>
        <v>ELECTRONICS</v>
      </c>
      <c r="L2750" t="str">
        <f t="shared" si="127"/>
        <v>south</v>
      </c>
      <c r="M2750" t="str">
        <f t="shared" si="128"/>
        <v>electronics</v>
      </c>
    </row>
    <row r="2751" spans="2:13">
      <c r="B2751" t="str">
        <f>TRIM(Table24[[#This Row],[Region]])</f>
        <v>North</v>
      </c>
      <c r="C2751" t="str">
        <f>TRIM(Table24[[#This Row],[Product Category]])</f>
        <v>Groceries</v>
      </c>
      <c r="G2751" t="str">
        <f>UPPER('task 1'!C2749)</f>
        <v>EAST</v>
      </c>
      <c r="H2751" t="str">
        <f t="shared" si="126"/>
        <v>GROCERIES</v>
      </c>
      <c r="L2751" t="str">
        <f t="shared" si="127"/>
        <v>east</v>
      </c>
      <c r="M2751" t="str">
        <f t="shared" si="128"/>
        <v>groceries</v>
      </c>
    </row>
    <row r="2752" spans="2:13">
      <c r="B2752" t="str">
        <f>TRIM(Table24[[#This Row],[Region]])</f>
        <v>South</v>
      </c>
      <c r="C2752" t="str">
        <f>TRIM(Table24[[#This Row],[Product Category]])</f>
        <v>Furniture</v>
      </c>
      <c r="G2752" t="str">
        <f>UPPER('task 1'!C2750)</f>
        <v>WEST</v>
      </c>
      <c r="H2752" t="str">
        <f t="shared" si="126"/>
        <v>FURNITURE</v>
      </c>
      <c r="L2752" t="str">
        <f t="shared" si="127"/>
        <v>west</v>
      </c>
      <c r="M2752" t="str">
        <f t="shared" si="128"/>
        <v>furniture</v>
      </c>
    </row>
    <row r="2753" spans="2:13">
      <c r="B2753" t="str">
        <f>TRIM(Table24[[#This Row],[Region]])</f>
        <v>West</v>
      </c>
      <c r="C2753" t="str">
        <f>TRIM(Table24[[#This Row],[Product Category]])</f>
        <v>Sports</v>
      </c>
      <c r="G2753" t="str">
        <f>UPPER('task 1'!C2751)</f>
        <v>NORTH</v>
      </c>
      <c r="H2753" t="str">
        <f t="shared" si="126"/>
        <v>SPORTS</v>
      </c>
      <c r="L2753" t="str">
        <f t="shared" si="127"/>
        <v>north</v>
      </c>
      <c r="M2753" t="str">
        <f t="shared" si="128"/>
        <v>sports</v>
      </c>
    </row>
    <row r="2754" spans="2:13">
      <c r="B2754" t="str">
        <f>TRIM(Table24[[#This Row],[Region]])</f>
        <v>South</v>
      </c>
      <c r="C2754" t="str">
        <f>TRIM(Table24[[#This Row],[Product Category]])</f>
        <v>Sports</v>
      </c>
      <c r="G2754" t="str">
        <f>UPPER('task 1'!C2752)</f>
        <v>SOUTH</v>
      </c>
      <c r="H2754" t="str">
        <f t="shared" si="126"/>
        <v>SPORTS</v>
      </c>
      <c r="L2754" t="str">
        <f t="shared" si="127"/>
        <v>south</v>
      </c>
      <c r="M2754" t="str">
        <f t="shared" si="128"/>
        <v>sports</v>
      </c>
    </row>
    <row r="2755" spans="2:13">
      <c r="B2755" t="str">
        <f>TRIM(Table24[[#This Row],[Region]])</f>
        <v>East</v>
      </c>
      <c r="C2755" t="str">
        <f>TRIM(Table24[[#This Row],[Product Category]])</f>
        <v>Furniture</v>
      </c>
      <c r="G2755" t="str">
        <f>UPPER('task 1'!C2753)</f>
        <v>WEST</v>
      </c>
      <c r="H2755" t="str">
        <f t="shared" si="126"/>
        <v>FURNITURE</v>
      </c>
      <c r="L2755" t="str">
        <f t="shared" si="127"/>
        <v>west</v>
      </c>
      <c r="M2755" t="str">
        <f t="shared" si="128"/>
        <v>furniture</v>
      </c>
    </row>
    <row r="2756" spans="2:13">
      <c r="B2756" t="str">
        <f>TRIM(Table24[[#This Row],[Region]])</f>
        <v>East</v>
      </c>
      <c r="C2756" t="str">
        <f>TRIM(Table24[[#This Row],[Product Category]])</f>
        <v>Furniture</v>
      </c>
      <c r="G2756" t="str">
        <f>UPPER('task 1'!C2754)</f>
        <v>SOUTH</v>
      </c>
      <c r="H2756" t="str">
        <f t="shared" si="126"/>
        <v>FURNITURE</v>
      </c>
      <c r="L2756" t="str">
        <f t="shared" si="127"/>
        <v>south</v>
      </c>
      <c r="M2756" t="str">
        <f t="shared" si="128"/>
        <v>furniture</v>
      </c>
    </row>
    <row r="2757" spans="2:13">
      <c r="B2757" t="str">
        <f>TRIM(Table24[[#This Row],[Region]])</f>
        <v>South</v>
      </c>
      <c r="C2757" t="str">
        <f>TRIM(Table24[[#This Row],[Product Category]])</f>
        <v>Groceries</v>
      </c>
      <c r="G2757" t="str">
        <f>UPPER('task 1'!C2755)</f>
        <v>EAST</v>
      </c>
      <c r="H2757" t="str">
        <f t="shared" ref="H2757:H2820" si="129">UPPER(C2757)</f>
        <v>GROCERIES</v>
      </c>
      <c r="L2757" t="str">
        <f t="shared" ref="L2757:L2820" si="130">LOWER(G2757)</f>
        <v>east</v>
      </c>
      <c r="M2757" t="str">
        <f t="shared" ref="M2757:M2820" si="131">LOWER(H2757)</f>
        <v>groceries</v>
      </c>
    </row>
    <row r="2758" spans="2:13">
      <c r="B2758" t="str">
        <f>TRIM(Table24[[#This Row],[Region]])</f>
        <v>East</v>
      </c>
      <c r="C2758" t="str">
        <f>TRIM(Table24[[#This Row],[Product Category]])</f>
        <v>Clothing</v>
      </c>
      <c r="G2758" t="str">
        <f>UPPER('task 1'!C2756)</f>
        <v>EAST</v>
      </c>
      <c r="H2758" t="str">
        <f t="shared" si="129"/>
        <v>CLOTHING</v>
      </c>
      <c r="L2758" t="str">
        <f t="shared" si="130"/>
        <v>east</v>
      </c>
      <c r="M2758" t="str">
        <f t="shared" si="131"/>
        <v>clothing</v>
      </c>
    </row>
    <row r="2759" spans="2:13">
      <c r="B2759" t="str">
        <f>TRIM(Table24[[#This Row],[Region]])</f>
        <v>South</v>
      </c>
      <c r="C2759" t="str">
        <f>TRIM(Table24[[#This Row],[Product Category]])</f>
        <v>Electronics</v>
      </c>
      <c r="G2759" t="str">
        <f>UPPER('task 1'!C2757)</f>
        <v>SOUTH</v>
      </c>
      <c r="H2759" t="str">
        <f t="shared" si="129"/>
        <v>ELECTRONICS</v>
      </c>
      <c r="L2759" t="str">
        <f t="shared" si="130"/>
        <v>south</v>
      </c>
      <c r="M2759" t="str">
        <f t="shared" si="131"/>
        <v>electronics</v>
      </c>
    </row>
    <row r="2760" spans="2:13">
      <c r="B2760" t="str">
        <f>TRIM(Table24[[#This Row],[Region]])</f>
        <v>East</v>
      </c>
      <c r="C2760" t="str">
        <f>TRIM(Table24[[#This Row],[Product Category]])</f>
        <v>Groceries</v>
      </c>
      <c r="G2760" t="str">
        <f>UPPER('task 1'!C2758)</f>
        <v>EAST</v>
      </c>
      <c r="H2760" t="str">
        <f t="shared" si="129"/>
        <v>GROCERIES</v>
      </c>
      <c r="L2760" t="str">
        <f t="shared" si="130"/>
        <v>east</v>
      </c>
      <c r="M2760" t="str">
        <f t="shared" si="131"/>
        <v>groceries</v>
      </c>
    </row>
    <row r="2761" spans="2:13">
      <c r="B2761" t="str">
        <f>TRIM(Table24[[#This Row],[Region]])</f>
        <v>West</v>
      </c>
      <c r="C2761" t="str">
        <f>TRIM(Table24[[#This Row],[Product Category]])</f>
        <v>Furniture</v>
      </c>
      <c r="G2761" t="str">
        <f>UPPER('task 1'!C2759)</f>
        <v>SOUTH</v>
      </c>
      <c r="H2761" t="str">
        <f t="shared" si="129"/>
        <v>FURNITURE</v>
      </c>
      <c r="L2761" t="str">
        <f t="shared" si="130"/>
        <v>south</v>
      </c>
      <c r="M2761" t="str">
        <f t="shared" si="131"/>
        <v>furniture</v>
      </c>
    </row>
    <row r="2762" spans="2:13">
      <c r="B2762" t="str">
        <f>TRIM(Table24[[#This Row],[Region]])</f>
        <v>North</v>
      </c>
      <c r="C2762" t="str">
        <f>TRIM(Table24[[#This Row],[Product Category]])</f>
        <v>Clothing</v>
      </c>
      <c r="G2762" t="str">
        <f>UPPER('task 1'!C2760)</f>
        <v>EAST</v>
      </c>
      <c r="H2762" t="str">
        <f t="shared" si="129"/>
        <v>CLOTHING</v>
      </c>
      <c r="L2762" t="str">
        <f t="shared" si="130"/>
        <v>east</v>
      </c>
      <c r="M2762" t="str">
        <f t="shared" si="131"/>
        <v>clothing</v>
      </c>
    </row>
    <row r="2763" spans="2:13">
      <c r="B2763" t="str">
        <f>TRIM(Table24[[#This Row],[Region]])</f>
        <v>East</v>
      </c>
      <c r="C2763" t="str">
        <f>TRIM(Table24[[#This Row],[Product Category]])</f>
        <v>Clothing</v>
      </c>
      <c r="G2763" t="str">
        <f>UPPER('task 1'!C2761)</f>
        <v>WEST</v>
      </c>
      <c r="H2763" t="str">
        <f t="shared" si="129"/>
        <v>CLOTHING</v>
      </c>
      <c r="L2763" t="str">
        <f t="shared" si="130"/>
        <v>west</v>
      </c>
      <c r="M2763" t="str">
        <f t="shared" si="131"/>
        <v>clothing</v>
      </c>
    </row>
    <row r="2764" spans="2:13">
      <c r="B2764" t="str">
        <f>TRIM(Table24[[#This Row],[Region]])</f>
        <v>North</v>
      </c>
      <c r="C2764" t="str">
        <f>TRIM(Table24[[#This Row],[Product Category]])</f>
        <v>Clothing</v>
      </c>
      <c r="G2764" t="str">
        <f>UPPER('task 1'!C2762)</f>
        <v>NORTH</v>
      </c>
      <c r="H2764" t="str">
        <f t="shared" si="129"/>
        <v>CLOTHING</v>
      </c>
      <c r="L2764" t="str">
        <f t="shared" si="130"/>
        <v>north</v>
      </c>
      <c r="M2764" t="str">
        <f t="shared" si="131"/>
        <v>clothing</v>
      </c>
    </row>
    <row r="2765" spans="2:13">
      <c r="B2765" t="str">
        <f>TRIM(Table24[[#This Row],[Region]])</f>
        <v>West</v>
      </c>
      <c r="C2765" t="str">
        <f>TRIM(Table24[[#This Row],[Product Category]])</f>
        <v>Groceries</v>
      </c>
      <c r="G2765" t="str">
        <f>UPPER('task 1'!C2763)</f>
        <v>EAST</v>
      </c>
      <c r="H2765" t="str">
        <f t="shared" si="129"/>
        <v>GROCERIES</v>
      </c>
      <c r="L2765" t="str">
        <f t="shared" si="130"/>
        <v>east</v>
      </c>
      <c r="M2765" t="str">
        <f t="shared" si="131"/>
        <v>groceries</v>
      </c>
    </row>
    <row r="2766" spans="2:13">
      <c r="B2766" t="str">
        <f>TRIM(Table24[[#This Row],[Region]])</f>
        <v>East</v>
      </c>
      <c r="C2766" t="str">
        <f>TRIM(Table24[[#This Row],[Product Category]])</f>
        <v>Sports</v>
      </c>
      <c r="G2766" t="str">
        <f>UPPER('task 1'!C2764)</f>
        <v>NORTH</v>
      </c>
      <c r="H2766" t="str">
        <f t="shared" si="129"/>
        <v>SPORTS</v>
      </c>
      <c r="L2766" t="str">
        <f t="shared" si="130"/>
        <v>north</v>
      </c>
      <c r="M2766" t="str">
        <f t="shared" si="131"/>
        <v>sports</v>
      </c>
    </row>
    <row r="2767" spans="2:13">
      <c r="B2767" t="str">
        <f>TRIM(Table24[[#This Row],[Region]])</f>
        <v>South</v>
      </c>
      <c r="C2767" t="str">
        <f>TRIM(Table24[[#This Row],[Product Category]])</f>
        <v>Groceries</v>
      </c>
      <c r="G2767" t="str">
        <f>UPPER('task 1'!C2765)</f>
        <v>WEST</v>
      </c>
      <c r="H2767" t="str">
        <f t="shared" si="129"/>
        <v>GROCERIES</v>
      </c>
      <c r="L2767" t="str">
        <f t="shared" si="130"/>
        <v>west</v>
      </c>
      <c r="M2767" t="str">
        <f t="shared" si="131"/>
        <v>groceries</v>
      </c>
    </row>
    <row r="2768" spans="2:13">
      <c r="B2768" t="str">
        <f>TRIM(Table24[[#This Row],[Region]])</f>
        <v>West</v>
      </c>
      <c r="C2768" t="str">
        <f>TRIM(Table24[[#This Row],[Product Category]])</f>
        <v>Clothing</v>
      </c>
      <c r="G2768" t="str">
        <f>UPPER('task 1'!C2766)</f>
        <v>EAST</v>
      </c>
      <c r="H2768" t="str">
        <f t="shared" si="129"/>
        <v>CLOTHING</v>
      </c>
      <c r="L2768" t="str">
        <f t="shared" si="130"/>
        <v>east</v>
      </c>
      <c r="M2768" t="str">
        <f t="shared" si="131"/>
        <v>clothing</v>
      </c>
    </row>
    <row r="2769" spans="2:13">
      <c r="B2769" t="str">
        <f>TRIM(Table24[[#This Row],[Region]])</f>
        <v>West</v>
      </c>
      <c r="C2769" t="str">
        <f>TRIM(Table24[[#This Row],[Product Category]])</f>
        <v>Groceries</v>
      </c>
      <c r="G2769" t="str">
        <f>UPPER('task 1'!C2767)</f>
        <v>SOUTH</v>
      </c>
      <c r="H2769" t="str">
        <f t="shared" si="129"/>
        <v>GROCERIES</v>
      </c>
      <c r="L2769" t="str">
        <f t="shared" si="130"/>
        <v>south</v>
      </c>
      <c r="M2769" t="str">
        <f t="shared" si="131"/>
        <v>groceries</v>
      </c>
    </row>
    <row r="2770" spans="2:13">
      <c r="B2770" t="str">
        <f>TRIM(Table24[[#This Row],[Region]])</f>
        <v>East</v>
      </c>
      <c r="C2770" t="str">
        <f>TRIM(Table24[[#This Row],[Product Category]])</f>
        <v>Sports</v>
      </c>
      <c r="G2770" t="str">
        <f>UPPER('task 1'!C2768)</f>
        <v>WEST</v>
      </c>
      <c r="H2770" t="str">
        <f t="shared" si="129"/>
        <v>SPORTS</v>
      </c>
      <c r="L2770" t="str">
        <f t="shared" si="130"/>
        <v>west</v>
      </c>
      <c r="M2770" t="str">
        <f t="shared" si="131"/>
        <v>sports</v>
      </c>
    </row>
    <row r="2771" spans="2:13">
      <c r="B2771" t="str">
        <f>TRIM(Table24[[#This Row],[Region]])</f>
        <v>South</v>
      </c>
      <c r="C2771" t="str">
        <f>TRIM(Table24[[#This Row],[Product Category]])</f>
        <v>Clothing</v>
      </c>
      <c r="G2771" t="str">
        <f>UPPER('task 1'!C2769)</f>
        <v>WEST</v>
      </c>
      <c r="H2771" t="str">
        <f t="shared" si="129"/>
        <v>CLOTHING</v>
      </c>
      <c r="L2771" t="str">
        <f t="shared" si="130"/>
        <v>west</v>
      </c>
      <c r="M2771" t="str">
        <f t="shared" si="131"/>
        <v>clothing</v>
      </c>
    </row>
    <row r="2772" spans="2:13">
      <c r="B2772" t="str">
        <f>TRIM(Table24[[#This Row],[Region]])</f>
        <v>North</v>
      </c>
      <c r="C2772" t="str">
        <f>TRIM(Table24[[#This Row],[Product Category]])</f>
        <v>Groceries</v>
      </c>
      <c r="G2772" t="str">
        <f>UPPER('task 1'!C2770)</f>
        <v>EAST</v>
      </c>
      <c r="H2772" t="str">
        <f t="shared" si="129"/>
        <v>GROCERIES</v>
      </c>
      <c r="L2772" t="str">
        <f t="shared" si="130"/>
        <v>east</v>
      </c>
      <c r="M2772" t="str">
        <f t="shared" si="131"/>
        <v>groceries</v>
      </c>
    </row>
    <row r="2773" spans="2:13">
      <c r="B2773" t="str">
        <f>TRIM(Table24[[#This Row],[Region]])</f>
        <v>North</v>
      </c>
      <c r="C2773" t="str">
        <f>TRIM(Table24[[#This Row],[Product Category]])</f>
        <v>Furniture</v>
      </c>
      <c r="G2773" t="str">
        <f>UPPER('task 1'!C2771)</f>
        <v>SOUTH</v>
      </c>
      <c r="H2773" t="str">
        <f t="shared" si="129"/>
        <v>FURNITURE</v>
      </c>
      <c r="L2773" t="str">
        <f t="shared" si="130"/>
        <v>south</v>
      </c>
      <c r="M2773" t="str">
        <f t="shared" si="131"/>
        <v>furniture</v>
      </c>
    </row>
    <row r="2774" spans="2:13">
      <c r="B2774" t="str">
        <f>TRIM(Table24[[#This Row],[Region]])</f>
        <v>North</v>
      </c>
      <c r="C2774" t="str">
        <f>TRIM(Table24[[#This Row],[Product Category]])</f>
        <v>Electronics</v>
      </c>
      <c r="G2774" t="str">
        <f>UPPER('task 1'!C2772)</f>
        <v>NORTH</v>
      </c>
      <c r="H2774" t="str">
        <f t="shared" si="129"/>
        <v>ELECTRONICS</v>
      </c>
      <c r="L2774" t="str">
        <f t="shared" si="130"/>
        <v>north</v>
      </c>
      <c r="M2774" t="str">
        <f t="shared" si="131"/>
        <v>electronics</v>
      </c>
    </row>
    <row r="2775" spans="2:13">
      <c r="B2775" t="str">
        <f>TRIM(Table24[[#This Row],[Region]])</f>
        <v>South</v>
      </c>
      <c r="C2775" t="str">
        <f>TRIM(Table24[[#This Row],[Product Category]])</f>
        <v>Sports</v>
      </c>
      <c r="G2775" t="str">
        <f>UPPER('task 1'!C2773)</f>
        <v>NORTH</v>
      </c>
      <c r="H2775" t="str">
        <f t="shared" si="129"/>
        <v>SPORTS</v>
      </c>
      <c r="L2775" t="str">
        <f t="shared" si="130"/>
        <v>north</v>
      </c>
      <c r="M2775" t="str">
        <f t="shared" si="131"/>
        <v>sports</v>
      </c>
    </row>
    <row r="2776" spans="2:13">
      <c r="B2776" t="str">
        <f>TRIM(Table24[[#This Row],[Region]])</f>
        <v>West</v>
      </c>
      <c r="C2776" t="str">
        <f>TRIM(Table24[[#This Row],[Product Category]])</f>
        <v>Furniture</v>
      </c>
      <c r="G2776" t="str">
        <f>UPPER('task 1'!C2774)</f>
        <v>NORTH</v>
      </c>
      <c r="H2776" t="str">
        <f t="shared" si="129"/>
        <v>FURNITURE</v>
      </c>
      <c r="L2776" t="str">
        <f t="shared" si="130"/>
        <v>north</v>
      </c>
      <c r="M2776" t="str">
        <f t="shared" si="131"/>
        <v>furniture</v>
      </c>
    </row>
    <row r="2777" spans="2:13">
      <c r="B2777" t="str">
        <f>TRIM(Table24[[#This Row],[Region]])</f>
        <v>South</v>
      </c>
      <c r="C2777" t="str">
        <f>TRIM(Table24[[#This Row],[Product Category]])</f>
        <v>Sports</v>
      </c>
      <c r="G2777" t="str">
        <f>UPPER('task 1'!C2775)</f>
        <v>SOUTH</v>
      </c>
      <c r="H2777" t="str">
        <f t="shared" si="129"/>
        <v>SPORTS</v>
      </c>
      <c r="L2777" t="str">
        <f t="shared" si="130"/>
        <v>south</v>
      </c>
      <c r="M2777" t="str">
        <f t="shared" si="131"/>
        <v>sports</v>
      </c>
    </row>
    <row r="2778" spans="2:13">
      <c r="B2778" t="str">
        <f>TRIM(Table24[[#This Row],[Region]])</f>
        <v>East</v>
      </c>
      <c r="C2778" t="str">
        <f>TRIM(Table24[[#This Row],[Product Category]])</f>
        <v>Sports</v>
      </c>
      <c r="G2778" t="str">
        <f>UPPER('task 1'!C2776)</f>
        <v>WEST</v>
      </c>
      <c r="H2778" t="str">
        <f t="shared" si="129"/>
        <v>SPORTS</v>
      </c>
      <c r="L2778" t="str">
        <f t="shared" si="130"/>
        <v>west</v>
      </c>
      <c r="M2778" t="str">
        <f t="shared" si="131"/>
        <v>sports</v>
      </c>
    </row>
    <row r="2779" spans="2:13">
      <c r="B2779" t="str">
        <f>TRIM(Table24[[#This Row],[Region]])</f>
        <v>North</v>
      </c>
      <c r="C2779" t="str">
        <f>TRIM(Table24[[#This Row],[Product Category]])</f>
        <v>Furniture</v>
      </c>
      <c r="G2779" t="str">
        <f>UPPER('task 1'!C2777)</f>
        <v>SOUTH</v>
      </c>
      <c r="H2779" t="str">
        <f t="shared" si="129"/>
        <v>FURNITURE</v>
      </c>
      <c r="L2779" t="str">
        <f t="shared" si="130"/>
        <v>south</v>
      </c>
      <c r="M2779" t="str">
        <f t="shared" si="131"/>
        <v>furniture</v>
      </c>
    </row>
    <row r="2780" spans="2:13">
      <c r="B2780" t="str">
        <f>TRIM(Table24[[#This Row],[Region]])</f>
        <v>North</v>
      </c>
      <c r="C2780" t="str">
        <f>TRIM(Table24[[#This Row],[Product Category]])</f>
        <v>Electronics</v>
      </c>
      <c r="G2780" t="str">
        <f>UPPER('task 1'!C2778)</f>
        <v>EAST</v>
      </c>
      <c r="H2780" t="str">
        <f t="shared" si="129"/>
        <v>ELECTRONICS</v>
      </c>
      <c r="L2780" t="str">
        <f t="shared" si="130"/>
        <v>east</v>
      </c>
      <c r="M2780" t="str">
        <f t="shared" si="131"/>
        <v>electronics</v>
      </c>
    </row>
    <row r="2781" spans="2:13">
      <c r="B2781" t="str">
        <f>TRIM(Table24[[#This Row],[Region]])</f>
        <v>West</v>
      </c>
      <c r="C2781" t="str">
        <f>TRIM(Table24[[#This Row],[Product Category]])</f>
        <v>Clothing</v>
      </c>
      <c r="G2781" t="str">
        <f>UPPER('task 1'!C2779)</f>
        <v>NORTH</v>
      </c>
      <c r="H2781" t="str">
        <f t="shared" si="129"/>
        <v>CLOTHING</v>
      </c>
      <c r="L2781" t="str">
        <f t="shared" si="130"/>
        <v>north</v>
      </c>
      <c r="M2781" t="str">
        <f t="shared" si="131"/>
        <v>clothing</v>
      </c>
    </row>
    <row r="2782" spans="2:13">
      <c r="B2782" t="str">
        <f>TRIM(Table24[[#This Row],[Region]])</f>
        <v>South</v>
      </c>
      <c r="C2782" t="str">
        <f>TRIM(Table24[[#This Row],[Product Category]])</f>
        <v>Electronics</v>
      </c>
      <c r="G2782" t="str">
        <f>UPPER('task 1'!C2780)</f>
        <v>NORTH</v>
      </c>
      <c r="H2782" t="str">
        <f t="shared" si="129"/>
        <v>ELECTRONICS</v>
      </c>
      <c r="L2782" t="str">
        <f t="shared" si="130"/>
        <v>north</v>
      </c>
      <c r="M2782" t="str">
        <f t="shared" si="131"/>
        <v>electronics</v>
      </c>
    </row>
    <row r="2783" spans="2:13">
      <c r="B2783" t="str">
        <f>TRIM(Table24[[#This Row],[Region]])</f>
        <v>West</v>
      </c>
      <c r="C2783" t="str">
        <f>TRIM(Table24[[#This Row],[Product Category]])</f>
        <v>Furniture</v>
      </c>
      <c r="G2783" t="str">
        <f>UPPER('task 1'!C2781)</f>
        <v>WEST</v>
      </c>
      <c r="H2783" t="str">
        <f t="shared" si="129"/>
        <v>FURNITURE</v>
      </c>
      <c r="L2783" t="str">
        <f t="shared" si="130"/>
        <v>west</v>
      </c>
      <c r="M2783" t="str">
        <f t="shared" si="131"/>
        <v>furniture</v>
      </c>
    </row>
    <row r="2784" spans="2:13">
      <c r="B2784" t="str">
        <f>TRIM(Table24[[#This Row],[Region]])</f>
        <v>West</v>
      </c>
      <c r="C2784" t="str">
        <f>TRIM(Table24[[#This Row],[Product Category]])</f>
        <v>Groceries</v>
      </c>
      <c r="G2784" t="str">
        <f>UPPER('task 1'!C2782)</f>
        <v>SOUTH</v>
      </c>
      <c r="H2784" t="str">
        <f t="shared" si="129"/>
        <v>GROCERIES</v>
      </c>
      <c r="L2784" t="str">
        <f t="shared" si="130"/>
        <v>south</v>
      </c>
      <c r="M2784" t="str">
        <f t="shared" si="131"/>
        <v>groceries</v>
      </c>
    </row>
    <row r="2785" spans="2:13">
      <c r="B2785" t="str">
        <f>TRIM(Table24[[#This Row],[Region]])</f>
        <v>North</v>
      </c>
      <c r="C2785" t="str">
        <f>TRIM(Table24[[#This Row],[Product Category]])</f>
        <v>Electronics</v>
      </c>
      <c r="G2785" t="str">
        <f>UPPER('task 1'!C2783)</f>
        <v>WEST</v>
      </c>
      <c r="H2785" t="str">
        <f t="shared" si="129"/>
        <v>ELECTRONICS</v>
      </c>
      <c r="L2785" t="str">
        <f t="shared" si="130"/>
        <v>west</v>
      </c>
      <c r="M2785" t="str">
        <f t="shared" si="131"/>
        <v>electronics</v>
      </c>
    </row>
    <row r="2786" spans="2:13">
      <c r="B2786" t="str">
        <f>TRIM(Table24[[#This Row],[Region]])</f>
        <v>North</v>
      </c>
      <c r="C2786" t="str">
        <f>TRIM(Table24[[#This Row],[Product Category]])</f>
        <v>Clothing</v>
      </c>
      <c r="G2786" t="str">
        <f>UPPER('task 1'!C2784)</f>
        <v>WEST</v>
      </c>
      <c r="H2786" t="str">
        <f t="shared" si="129"/>
        <v>CLOTHING</v>
      </c>
      <c r="L2786" t="str">
        <f t="shared" si="130"/>
        <v>west</v>
      </c>
      <c r="M2786" t="str">
        <f t="shared" si="131"/>
        <v>clothing</v>
      </c>
    </row>
    <row r="2787" spans="2:13">
      <c r="B2787" t="str">
        <f>TRIM(Table24[[#This Row],[Region]])</f>
        <v>South</v>
      </c>
      <c r="C2787" t="str">
        <f>TRIM(Table24[[#This Row],[Product Category]])</f>
        <v>Clothing</v>
      </c>
      <c r="G2787" t="str">
        <f>UPPER('task 1'!C2785)</f>
        <v>NORTH</v>
      </c>
      <c r="H2787" t="str">
        <f t="shared" si="129"/>
        <v>CLOTHING</v>
      </c>
      <c r="L2787" t="str">
        <f t="shared" si="130"/>
        <v>north</v>
      </c>
      <c r="M2787" t="str">
        <f t="shared" si="131"/>
        <v>clothing</v>
      </c>
    </row>
    <row r="2788" spans="2:13">
      <c r="B2788" t="str">
        <f>TRIM(Table24[[#This Row],[Region]])</f>
        <v>South</v>
      </c>
      <c r="C2788" t="str">
        <f>TRIM(Table24[[#This Row],[Product Category]])</f>
        <v>Clothing</v>
      </c>
      <c r="G2788" t="str">
        <f>UPPER('task 1'!C2786)</f>
        <v>NORTH</v>
      </c>
      <c r="H2788" t="str">
        <f t="shared" si="129"/>
        <v>CLOTHING</v>
      </c>
      <c r="L2788" t="str">
        <f t="shared" si="130"/>
        <v>north</v>
      </c>
      <c r="M2788" t="str">
        <f t="shared" si="131"/>
        <v>clothing</v>
      </c>
    </row>
    <row r="2789" spans="2:13">
      <c r="B2789" t="str">
        <f>TRIM(Table24[[#This Row],[Region]])</f>
        <v>West</v>
      </c>
      <c r="C2789" t="str">
        <f>TRIM(Table24[[#This Row],[Product Category]])</f>
        <v>Clothing</v>
      </c>
      <c r="G2789" t="str">
        <f>UPPER('task 1'!C2787)</f>
        <v>SOUTH</v>
      </c>
      <c r="H2789" t="str">
        <f t="shared" si="129"/>
        <v>CLOTHING</v>
      </c>
      <c r="L2789" t="str">
        <f t="shared" si="130"/>
        <v>south</v>
      </c>
      <c r="M2789" t="str">
        <f t="shared" si="131"/>
        <v>clothing</v>
      </c>
    </row>
    <row r="2790" spans="2:13">
      <c r="B2790" t="str">
        <f>TRIM(Table24[[#This Row],[Region]])</f>
        <v>East</v>
      </c>
      <c r="C2790" t="str">
        <f>TRIM(Table24[[#This Row],[Product Category]])</f>
        <v>Sports</v>
      </c>
      <c r="G2790" t="str">
        <f>UPPER('task 1'!C2788)</f>
        <v>SOUTH</v>
      </c>
      <c r="H2790" t="str">
        <f t="shared" si="129"/>
        <v>SPORTS</v>
      </c>
      <c r="L2790" t="str">
        <f t="shared" si="130"/>
        <v>south</v>
      </c>
      <c r="M2790" t="str">
        <f t="shared" si="131"/>
        <v>sports</v>
      </c>
    </row>
    <row r="2791" spans="2:13">
      <c r="B2791" t="str">
        <f>TRIM(Table24[[#This Row],[Region]])</f>
        <v>West</v>
      </c>
      <c r="C2791" t="str">
        <f>TRIM(Table24[[#This Row],[Product Category]])</f>
        <v>Sports</v>
      </c>
      <c r="G2791" t="str">
        <f>UPPER('task 1'!C2789)</f>
        <v>WEST</v>
      </c>
      <c r="H2791" t="str">
        <f t="shared" si="129"/>
        <v>SPORTS</v>
      </c>
      <c r="L2791" t="str">
        <f t="shared" si="130"/>
        <v>west</v>
      </c>
      <c r="M2791" t="str">
        <f t="shared" si="131"/>
        <v>sports</v>
      </c>
    </row>
    <row r="2792" spans="2:13">
      <c r="B2792" t="str">
        <f>TRIM(Table24[[#This Row],[Region]])</f>
        <v>South</v>
      </c>
      <c r="C2792" t="str">
        <f>TRIM(Table24[[#This Row],[Product Category]])</f>
        <v>Clothing</v>
      </c>
      <c r="G2792" t="str">
        <f>UPPER('task 1'!C2790)</f>
        <v>EAST</v>
      </c>
      <c r="H2792" t="str">
        <f t="shared" si="129"/>
        <v>CLOTHING</v>
      </c>
      <c r="L2792" t="str">
        <f t="shared" si="130"/>
        <v>east</v>
      </c>
      <c r="M2792" t="str">
        <f t="shared" si="131"/>
        <v>clothing</v>
      </c>
    </row>
    <row r="2793" spans="2:13">
      <c r="B2793" t="str">
        <f>TRIM(Table24[[#This Row],[Region]])</f>
        <v>North</v>
      </c>
      <c r="C2793" t="str">
        <f>TRIM(Table24[[#This Row],[Product Category]])</f>
        <v>Sports</v>
      </c>
      <c r="G2793" t="str">
        <f>UPPER('task 1'!C2791)</f>
        <v>WEST</v>
      </c>
      <c r="H2793" t="str">
        <f t="shared" si="129"/>
        <v>SPORTS</v>
      </c>
      <c r="L2793" t="str">
        <f t="shared" si="130"/>
        <v>west</v>
      </c>
      <c r="M2793" t="str">
        <f t="shared" si="131"/>
        <v>sports</v>
      </c>
    </row>
    <row r="2794" spans="2:13">
      <c r="B2794" t="str">
        <f>TRIM(Table24[[#This Row],[Region]])</f>
        <v>North</v>
      </c>
      <c r="C2794" t="str">
        <f>TRIM(Table24[[#This Row],[Product Category]])</f>
        <v>Furniture</v>
      </c>
      <c r="G2794" t="str">
        <f>UPPER('task 1'!C2792)</f>
        <v>SOUTH</v>
      </c>
      <c r="H2794" t="str">
        <f t="shared" si="129"/>
        <v>FURNITURE</v>
      </c>
      <c r="L2794" t="str">
        <f t="shared" si="130"/>
        <v>south</v>
      </c>
      <c r="M2794" t="str">
        <f t="shared" si="131"/>
        <v>furniture</v>
      </c>
    </row>
    <row r="2795" spans="2:13">
      <c r="B2795" t="str">
        <f>TRIM(Table24[[#This Row],[Region]])</f>
        <v>South</v>
      </c>
      <c r="C2795" t="str">
        <f>TRIM(Table24[[#This Row],[Product Category]])</f>
        <v>Groceries</v>
      </c>
      <c r="G2795" t="str">
        <f>UPPER('task 1'!C2793)</f>
        <v>NORTH</v>
      </c>
      <c r="H2795" t="str">
        <f t="shared" si="129"/>
        <v>GROCERIES</v>
      </c>
      <c r="L2795" t="str">
        <f t="shared" si="130"/>
        <v>north</v>
      </c>
      <c r="M2795" t="str">
        <f t="shared" si="131"/>
        <v>groceries</v>
      </c>
    </row>
    <row r="2796" spans="2:13">
      <c r="B2796" t="str">
        <f>TRIM(Table24[[#This Row],[Region]])</f>
        <v>South</v>
      </c>
      <c r="C2796" t="str">
        <f>TRIM(Table24[[#This Row],[Product Category]])</f>
        <v>Clothing</v>
      </c>
      <c r="G2796" t="str">
        <f>UPPER('task 1'!C2794)</f>
        <v>NORTH</v>
      </c>
      <c r="H2796" t="str">
        <f t="shared" si="129"/>
        <v>CLOTHING</v>
      </c>
      <c r="L2796" t="str">
        <f t="shared" si="130"/>
        <v>north</v>
      </c>
      <c r="M2796" t="str">
        <f t="shared" si="131"/>
        <v>clothing</v>
      </c>
    </row>
    <row r="2797" spans="2:13">
      <c r="B2797" t="str">
        <f>TRIM(Table24[[#This Row],[Region]])</f>
        <v>South</v>
      </c>
      <c r="C2797" t="str">
        <f>TRIM(Table24[[#This Row],[Product Category]])</f>
        <v>Clothing</v>
      </c>
      <c r="G2797" t="str">
        <f>UPPER('task 1'!C2795)</f>
        <v>SOUTH</v>
      </c>
      <c r="H2797" t="str">
        <f t="shared" si="129"/>
        <v>CLOTHING</v>
      </c>
      <c r="L2797" t="str">
        <f t="shared" si="130"/>
        <v>south</v>
      </c>
      <c r="M2797" t="str">
        <f t="shared" si="131"/>
        <v>clothing</v>
      </c>
    </row>
    <row r="2798" spans="2:13">
      <c r="B2798" t="str">
        <f>TRIM(Table24[[#This Row],[Region]])</f>
        <v>South</v>
      </c>
      <c r="C2798" t="str">
        <f>TRIM(Table24[[#This Row],[Product Category]])</f>
        <v>Clothing</v>
      </c>
      <c r="G2798" t="str">
        <f>UPPER('task 1'!C2796)</f>
        <v>SOUTH</v>
      </c>
      <c r="H2798" t="str">
        <f t="shared" si="129"/>
        <v>CLOTHING</v>
      </c>
      <c r="L2798" t="str">
        <f t="shared" si="130"/>
        <v>south</v>
      </c>
      <c r="M2798" t="str">
        <f t="shared" si="131"/>
        <v>clothing</v>
      </c>
    </row>
    <row r="2799" spans="2:13">
      <c r="B2799" t="str">
        <f>TRIM(Table24[[#This Row],[Region]])</f>
        <v>South</v>
      </c>
      <c r="C2799" t="str">
        <f>TRIM(Table24[[#This Row],[Product Category]])</f>
        <v>Sports</v>
      </c>
      <c r="G2799" t="str">
        <f>UPPER('task 1'!C2797)</f>
        <v>SOUTH</v>
      </c>
      <c r="H2799" t="str">
        <f t="shared" si="129"/>
        <v>SPORTS</v>
      </c>
      <c r="L2799" t="str">
        <f t="shared" si="130"/>
        <v>south</v>
      </c>
      <c r="M2799" t="str">
        <f t="shared" si="131"/>
        <v>sports</v>
      </c>
    </row>
    <row r="2800" spans="2:13">
      <c r="B2800" t="str">
        <f>TRIM(Table24[[#This Row],[Region]])</f>
        <v>South</v>
      </c>
      <c r="C2800" t="str">
        <f>TRIM(Table24[[#This Row],[Product Category]])</f>
        <v>Sports</v>
      </c>
      <c r="G2800" t="str">
        <f>UPPER('task 1'!C2798)</f>
        <v>SOUTH</v>
      </c>
      <c r="H2800" t="str">
        <f t="shared" si="129"/>
        <v>SPORTS</v>
      </c>
      <c r="L2800" t="str">
        <f t="shared" si="130"/>
        <v>south</v>
      </c>
      <c r="M2800" t="str">
        <f t="shared" si="131"/>
        <v>sports</v>
      </c>
    </row>
    <row r="2801" spans="2:13">
      <c r="B2801" t="str">
        <f>TRIM(Table24[[#This Row],[Region]])</f>
        <v>West</v>
      </c>
      <c r="C2801" t="str">
        <f>TRIM(Table24[[#This Row],[Product Category]])</f>
        <v>Furniture</v>
      </c>
      <c r="G2801" t="str">
        <f>UPPER('task 1'!C2799)</f>
        <v>SOUTH</v>
      </c>
      <c r="H2801" t="str">
        <f t="shared" si="129"/>
        <v>FURNITURE</v>
      </c>
      <c r="L2801" t="str">
        <f t="shared" si="130"/>
        <v>south</v>
      </c>
      <c r="M2801" t="str">
        <f t="shared" si="131"/>
        <v>furniture</v>
      </c>
    </row>
    <row r="2802" spans="2:13">
      <c r="B2802" t="str">
        <f>TRIM(Table24[[#This Row],[Region]])</f>
        <v>South</v>
      </c>
      <c r="C2802" t="str">
        <f>TRIM(Table24[[#This Row],[Product Category]])</f>
        <v>Furniture</v>
      </c>
      <c r="G2802" t="str">
        <f>UPPER('task 1'!C2800)</f>
        <v>SOUTH</v>
      </c>
      <c r="H2802" t="str">
        <f t="shared" si="129"/>
        <v>FURNITURE</v>
      </c>
      <c r="L2802" t="str">
        <f t="shared" si="130"/>
        <v>south</v>
      </c>
      <c r="M2802" t="str">
        <f t="shared" si="131"/>
        <v>furniture</v>
      </c>
    </row>
    <row r="2803" spans="2:13">
      <c r="B2803" t="str">
        <f>TRIM(Table24[[#This Row],[Region]])</f>
        <v>South</v>
      </c>
      <c r="C2803" t="str">
        <f>TRIM(Table24[[#This Row],[Product Category]])</f>
        <v>Sports</v>
      </c>
      <c r="G2803" t="str">
        <f>UPPER('task 1'!C2801)</f>
        <v>WEST</v>
      </c>
      <c r="H2803" t="str">
        <f t="shared" si="129"/>
        <v>SPORTS</v>
      </c>
      <c r="L2803" t="str">
        <f t="shared" si="130"/>
        <v>west</v>
      </c>
      <c r="M2803" t="str">
        <f t="shared" si="131"/>
        <v>sports</v>
      </c>
    </row>
    <row r="2804" spans="2:13">
      <c r="B2804" t="str">
        <f>TRIM(Table24[[#This Row],[Region]])</f>
        <v>West</v>
      </c>
      <c r="C2804" t="str">
        <f>TRIM(Table24[[#This Row],[Product Category]])</f>
        <v>Electronics</v>
      </c>
      <c r="G2804" t="str">
        <f>UPPER('task 1'!C2802)</f>
        <v>SOUTH</v>
      </c>
      <c r="H2804" t="str">
        <f t="shared" si="129"/>
        <v>ELECTRONICS</v>
      </c>
      <c r="L2804" t="str">
        <f t="shared" si="130"/>
        <v>south</v>
      </c>
      <c r="M2804" t="str">
        <f t="shared" si="131"/>
        <v>electronics</v>
      </c>
    </row>
    <row r="2805" spans="2:13">
      <c r="B2805" t="str">
        <f>TRIM(Table24[[#This Row],[Region]])</f>
        <v>South</v>
      </c>
      <c r="C2805" t="str">
        <f>TRIM(Table24[[#This Row],[Product Category]])</f>
        <v>Furniture</v>
      </c>
      <c r="G2805" t="str">
        <f>UPPER('task 1'!C2803)</f>
        <v>SOUTH</v>
      </c>
      <c r="H2805" t="str">
        <f t="shared" si="129"/>
        <v>FURNITURE</v>
      </c>
      <c r="L2805" t="str">
        <f t="shared" si="130"/>
        <v>south</v>
      </c>
      <c r="M2805" t="str">
        <f t="shared" si="131"/>
        <v>furniture</v>
      </c>
    </row>
    <row r="2806" spans="2:13">
      <c r="B2806" t="str">
        <f>TRIM(Table24[[#This Row],[Region]])</f>
        <v>North</v>
      </c>
      <c r="C2806" t="str">
        <f>TRIM(Table24[[#This Row],[Product Category]])</f>
        <v>Furniture</v>
      </c>
      <c r="G2806" t="str">
        <f>UPPER('task 1'!C2804)</f>
        <v>WEST</v>
      </c>
      <c r="H2806" t="str">
        <f t="shared" si="129"/>
        <v>FURNITURE</v>
      </c>
      <c r="L2806" t="str">
        <f t="shared" si="130"/>
        <v>west</v>
      </c>
      <c r="M2806" t="str">
        <f t="shared" si="131"/>
        <v>furniture</v>
      </c>
    </row>
    <row r="2807" spans="2:13">
      <c r="B2807" t="str">
        <f>TRIM(Table24[[#This Row],[Region]])</f>
        <v>West</v>
      </c>
      <c r="C2807" t="str">
        <f>TRIM(Table24[[#This Row],[Product Category]])</f>
        <v>Electronics</v>
      </c>
      <c r="G2807" t="str">
        <f>UPPER('task 1'!C2805)</f>
        <v>SOUTH</v>
      </c>
      <c r="H2807" t="str">
        <f t="shared" si="129"/>
        <v>ELECTRONICS</v>
      </c>
      <c r="L2807" t="str">
        <f t="shared" si="130"/>
        <v>south</v>
      </c>
      <c r="M2807" t="str">
        <f t="shared" si="131"/>
        <v>electronics</v>
      </c>
    </row>
    <row r="2808" spans="2:13">
      <c r="B2808" t="str">
        <f>TRIM(Table24[[#This Row],[Region]])</f>
        <v>East</v>
      </c>
      <c r="C2808" t="str">
        <f>TRIM(Table24[[#This Row],[Product Category]])</f>
        <v>Sports</v>
      </c>
      <c r="G2808" t="str">
        <f>UPPER('task 1'!C2806)</f>
        <v>NORTH</v>
      </c>
      <c r="H2808" t="str">
        <f t="shared" si="129"/>
        <v>SPORTS</v>
      </c>
      <c r="L2808" t="str">
        <f t="shared" si="130"/>
        <v>north</v>
      </c>
      <c r="M2808" t="str">
        <f t="shared" si="131"/>
        <v>sports</v>
      </c>
    </row>
    <row r="2809" spans="2:13">
      <c r="B2809" t="str">
        <f>TRIM(Table24[[#This Row],[Region]])</f>
        <v>North</v>
      </c>
      <c r="C2809" t="str">
        <f>TRIM(Table24[[#This Row],[Product Category]])</f>
        <v>Groceries</v>
      </c>
      <c r="G2809" t="str">
        <f>UPPER('task 1'!C2807)</f>
        <v>WEST</v>
      </c>
      <c r="H2809" t="str">
        <f t="shared" si="129"/>
        <v>GROCERIES</v>
      </c>
      <c r="L2809" t="str">
        <f t="shared" si="130"/>
        <v>west</v>
      </c>
      <c r="M2809" t="str">
        <f t="shared" si="131"/>
        <v>groceries</v>
      </c>
    </row>
    <row r="2810" spans="2:13">
      <c r="B2810" t="str">
        <f>TRIM(Table24[[#This Row],[Region]])</f>
        <v>North</v>
      </c>
      <c r="C2810" t="str">
        <f>TRIM(Table24[[#This Row],[Product Category]])</f>
        <v>Clothing</v>
      </c>
      <c r="G2810" t="str">
        <f>UPPER('task 1'!C2808)</f>
        <v>EAST</v>
      </c>
      <c r="H2810" t="str">
        <f t="shared" si="129"/>
        <v>CLOTHING</v>
      </c>
      <c r="L2810" t="str">
        <f t="shared" si="130"/>
        <v>east</v>
      </c>
      <c r="M2810" t="str">
        <f t="shared" si="131"/>
        <v>clothing</v>
      </c>
    </row>
    <row r="2811" spans="2:13">
      <c r="B2811" t="str">
        <f>TRIM(Table24[[#This Row],[Region]])</f>
        <v>East</v>
      </c>
      <c r="C2811" t="str">
        <f>TRIM(Table24[[#This Row],[Product Category]])</f>
        <v>Furniture</v>
      </c>
      <c r="G2811" t="str">
        <f>UPPER('task 1'!C2809)</f>
        <v>NORTH</v>
      </c>
      <c r="H2811" t="str">
        <f t="shared" si="129"/>
        <v>FURNITURE</v>
      </c>
      <c r="L2811" t="str">
        <f t="shared" si="130"/>
        <v>north</v>
      </c>
      <c r="M2811" t="str">
        <f t="shared" si="131"/>
        <v>furniture</v>
      </c>
    </row>
    <row r="2812" spans="2:13">
      <c r="B2812" t="str">
        <f>TRIM(Table24[[#This Row],[Region]])</f>
        <v>North</v>
      </c>
      <c r="C2812" t="str">
        <f>TRIM(Table24[[#This Row],[Product Category]])</f>
        <v>Electronics</v>
      </c>
      <c r="G2812" t="str">
        <f>UPPER('task 1'!C2810)</f>
        <v>NORTH</v>
      </c>
      <c r="H2812" t="str">
        <f t="shared" si="129"/>
        <v>ELECTRONICS</v>
      </c>
      <c r="L2812" t="str">
        <f t="shared" si="130"/>
        <v>north</v>
      </c>
      <c r="M2812" t="str">
        <f t="shared" si="131"/>
        <v>electronics</v>
      </c>
    </row>
    <row r="2813" spans="2:13">
      <c r="B2813" t="str">
        <f>TRIM(Table24[[#This Row],[Region]])</f>
        <v>East</v>
      </c>
      <c r="C2813" t="str">
        <f>TRIM(Table24[[#This Row],[Product Category]])</f>
        <v>Groceries</v>
      </c>
      <c r="G2813" t="str">
        <f>UPPER('task 1'!C2811)</f>
        <v>EAST</v>
      </c>
      <c r="H2813" t="str">
        <f t="shared" si="129"/>
        <v>GROCERIES</v>
      </c>
      <c r="L2813" t="str">
        <f t="shared" si="130"/>
        <v>east</v>
      </c>
      <c r="M2813" t="str">
        <f t="shared" si="131"/>
        <v>groceries</v>
      </c>
    </row>
    <row r="2814" spans="2:13">
      <c r="B2814" t="str">
        <f>TRIM(Table24[[#This Row],[Region]])</f>
        <v>West</v>
      </c>
      <c r="C2814" t="str">
        <f>TRIM(Table24[[#This Row],[Product Category]])</f>
        <v>Electronics</v>
      </c>
      <c r="G2814" t="str">
        <f>UPPER('task 1'!C2812)</f>
        <v>NORTH</v>
      </c>
      <c r="H2814" t="str">
        <f t="shared" si="129"/>
        <v>ELECTRONICS</v>
      </c>
      <c r="L2814" t="str">
        <f t="shared" si="130"/>
        <v>north</v>
      </c>
      <c r="M2814" t="str">
        <f t="shared" si="131"/>
        <v>electronics</v>
      </c>
    </row>
    <row r="2815" spans="2:13">
      <c r="B2815" t="str">
        <f>TRIM(Table24[[#This Row],[Region]])</f>
        <v>West</v>
      </c>
      <c r="C2815" t="str">
        <f>TRIM(Table24[[#This Row],[Product Category]])</f>
        <v>Electronics</v>
      </c>
      <c r="G2815" t="str">
        <f>UPPER('task 1'!C2813)</f>
        <v>EAST</v>
      </c>
      <c r="H2815" t="str">
        <f t="shared" si="129"/>
        <v>ELECTRONICS</v>
      </c>
      <c r="L2815" t="str">
        <f t="shared" si="130"/>
        <v>east</v>
      </c>
      <c r="M2815" t="str">
        <f t="shared" si="131"/>
        <v>electronics</v>
      </c>
    </row>
    <row r="2816" spans="2:13">
      <c r="B2816" t="str">
        <f>TRIM(Table24[[#This Row],[Region]])</f>
        <v>North</v>
      </c>
      <c r="C2816" t="str">
        <f>TRIM(Table24[[#This Row],[Product Category]])</f>
        <v>Clothing</v>
      </c>
      <c r="G2816" t="str">
        <f>UPPER('task 1'!C2814)</f>
        <v>WEST</v>
      </c>
      <c r="H2816" t="str">
        <f t="shared" si="129"/>
        <v>CLOTHING</v>
      </c>
      <c r="L2816" t="str">
        <f t="shared" si="130"/>
        <v>west</v>
      </c>
      <c r="M2816" t="str">
        <f t="shared" si="131"/>
        <v>clothing</v>
      </c>
    </row>
    <row r="2817" spans="2:13">
      <c r="B2817" t="str">
        <f>TRIM(Table24[[#This Row],[Region]])</f>
        <v>East</v>
      </c>
      <c r="C2817" t="str">
        <f>TRIM(Table24[[#This Row],[Product Category]])</f>
        <v>Furniture</v>
      </c>
      <c r="G2817" t="str">
        <f>UPPER('task 1'!C2815)</f>
        <v>WEST</v>
      </c>
      <c r="H2817" t="str">
        <f t="shared" si="129"/>
        <v>FURNITURE</v>
      </c>
      <c r="L2817" t="str">
        <f t="shared" si="130"/>
        <v>west</v>
      </c>
      <c r="M2817" t="str">
        <f t="shared" si="131"/>
        <v>furniture</v>
      </c>
    </row>
    <row r="2818" spans="2:13">
      <c r="B2818" t="str">
        <f>TRIM(Table24[[#This Row],[Region]])</f>
        <v>East</v>
      </c>
      <c r="C2818" t="str">
        <f>TRIM(Table24[[#This Row],[Product Category]])</f>
        <v>Sports</v>
      </c>
      <c r="G2818" t="str">
        <f>UPPER('task 1'!C2816)</f>
        <v>NORTH</v>
      </c>
      <c r="H2818" t="str">
        <f t="shared" si="129"/>
        <v>SPORTS</v>
      </c>
      <c r="L2818" t="str">
        <f t="shared" si="130"/>
        <v>north</v>
      </c>
      <c r="M2818" t="str">
        <f t="shared" si="131"/>
        <v>sports</v>
      </c>
    </row>
    <row r="2819" spans="2:13">
      <c r="B2819" t="str">
        <f>TRIM(Table24[[#This Row],[Region]])</f>
        <v>West</v>
      </c>
      <c r="C2819" t="str">
        <f>TRIM(Table24[[#This Row],[Product Category]])</f>
        <v>Clothing</v>
      </c>
      <c r="G2819" t="str">
        <f>UPPER('task 1'!C2817)</f>
        <v>EAST</v>
      </c>
      <c r="H2819" t="str">
        <f t="shared" si="129"/>
        <v>CLOTHING</v>
      </c>
      <c r="L2819" t="str">
        <f t="shared" si="130"/>
        <v>east</v>
      </c>
      <c r="M2819" t="str">
        <f t="shared" si="131"/>
        <v>clothing</v>
      </c>
    </row>
    <row r="2820" spans="2:13">
      <c r="B2820" t="str">
        <f>TRIM(Table24[[#This Row],[Region]])</f>
        <v>North</v>
      </c>
      <c r="C2820" t="str">
        <f>TRIM(Table24[[#This Row],[Product Category]])</f>
        <v>Groceries</v>
      </c>
      <c r="G2820" t="str">
        <f>UPPER('task 1'!C2818)</f>
        <v>EAST</v>
      </c>
      <c r="H2820" t="str">
        <f t="shared" si="129"/>
        <v>GROCERIES</v>
      </c>
      <c r="L2820" t="str">
        <f t="shared" si="130"/>
        <v>east</v>
      </c>
      <c r="M2820" t="str">
        <f t="shared" si="131"/>
        <v>groceries</v>
      </c>
    </row>
    <row r="2821" spans="2:13">
      <c r="B2821" t="str">
        <f>TRIM(Table24[[#This Row],[Region]])</f>
        <v>East</v>
      </c>
      <c r="C2821" t="str">
        <f>TRIM(Table24[[#This Row],[Product Category]])</f>
        <v>Clothing</v>
      </c>
      <c r="G2821" t="str">
        <f>UPPER('task 1'!C2819)</f>
        <v>WEST</v>
      </c>
      <c r="H2821" t="str">
        <f t="shared" ref="H2821:H2884" si="132">UPPER(C2821)</f>
        <v>CLOTHING</v>
      </c>
      <c r="L2821" t="str">
        <f t="shared" ref="L2821:L2884" si="133">LOWER(G2821)</f>
        <v>west</v>
      </c>
      <c r="M2821" t="str">
        <f t="shared" ref="M2821:M2884" si="134">LOWER(H2821)</f>
        <v>clothing</v>
      </c>
    </row>
    <row r="2822" spans="2:13">
      <c r="B2822" t="str">
        <f>TRIM(Table24[[#This Row],[Region]])</f>
        <v>West</v>
      </c>
      <c r="C2822" t="str">
        <f>TRIM(Table24[[#This Row],[Product Category]])</f>
        <v>Clothing</v>
      </c>
      <c r="G2822" t="str">
        <f>UPPER('task 1'!C2820)</f>
        <v>NORTH</v>
      </c>
      <c r="H2822" t="str">
        <f t="shared" si="132"/>
        <v>CLOTHING</v>
      </c>
      <c r="L2822" t="str">
        <f t="shared" si="133"/>
        <v>north</v>
      </c>
      <c r="M2822" t="str">
        <f t="shared" si="134"/>
        <v>clothing</v>
      </c>
    </row>
    <row r="2823" spans="2:13">
      <c r="B2823" t="str">
        <f>TRIM(Table24[[#This Row],[Region]])</f>
        <v>East</v>
      </c>
      <c r="C2823" t="str">
        <f>TRIM(Table24[[#This Row],[Product Category]])</f>
        <v>Groceries</v>
      </c>
      <c r="G2823" t="str">
        <f>UPPER('task 1'!C2821)</f>
        <v>EAST</v>
      </c>
      <c r="H2823" t="str">
        <f t="shared" si="132"/>
        <v>GROCERIES</v>
      </c>
      <c r="L2823" t="str">
        <f t="shared" si="133"/>
        <v>east</v>
      </c>
      <c r="M2823" t="str">
        <f t="shared" si="134"/>
        <v>groceries</v>
      </c>
    </row>
    <row r="2824" spans="2:13">
      <c r="B2824" t="str">
        <f>TRIM(Table24[[#This Row],[Region]])</f>
        <v>South</v>
      </c>
      <c r="C2824" t="str">
        <f>TRIM(Table24[[#This Row],[Product Category]])</f>
        <v>Clothing</v>
      </c>
      <c r="G2824" t="str">
        <f>UPPER('task 1'!C2822)</f>
        <v>WEST</v>
      </c>
      <c r="H2824" t="str">
        <f t="shared" si="132"/>
        <v>CLOTHING</v>
      </c>
      <c r="L2824" t="str">
        <f t="shared" si="133"/>
        <v>west</v>
      </c>
      <c r="M2824" t="str">
        <f t="shared" si="134"/>
        <v>clothing</v>
      </c>
    </row>
    <row r="2825" spans="2:13">
      <c r="B2825" t="str">
        <f>TRIM(Table24[[#This Row],[Region]])</f>
        <v>North</v>
      </c>
      <c r="C2825" t="str">
        <f>TRIM(Table24[[#This Row],[Product Category]])</f>
        <v>Furniture</v>
      </c>
      <c r="G2825" t="str">
        <f>UPPER('task 1'!C2823)</f>
        <v>EAST</v>
      </c>
      <c r="H2825" t="str">
        <f t="shared" si="132"/>
        <v>FURNITURE</v>
      </c>
      <c r="L2825" t="str">
        <f t="shared" si="133"/>
        <v>east</v>
      </c>
      <c r="M2825" t="str">
        <f t="shared" si="134"/>
        <v>furniture</v>
      </c>
    </row>
    <row r="2826" spans="2:13">
      <c r="B2826" t="str">
        <f>TRIM(Table24[[#This Row],[Region]])</f>
        <v>West</v>
      </c>
      <c r="C2826" t="str">
        <f>TRIM(Table24[[#This Row],[Product Category]])</f>
        <v>Sports</v>
      </c>
      <c r="G2826" t="str">
        <f>UPPER('task 1'!C2824)</f>
        <v>SOUTH</v>
      </c>
      <c r="H2826" t="str">
        <f t="shared" si="132"/>
        <v>SPORTS</v>
      </c>
      <c r="L2826" t="str">
        <f t="shared" si="133"/>
        <v>south</v>
      </c>
      <c r="M2826" t="str">
        <f t="shared" si="134"/>
        <v>sports</v>
      </c>
    </row>
    <row r="2827" spans="2:13">
      <c r="B2827" t="str">
        <f>TRIM(Table24[[#This Row],[Region]])</f>
        <v>North</v>
      </c>
      <c r="C2827" t="str">
        <f>TRIM(Table24[[#This Row],[Product Category]])</f>
        <v>Groceries</v>
      </c>
      <c r="G2827" t="str">
        <f>UPPER('task 1'!C2825)</f>
        <v>NORTH</v>
      </c>
      <c r="H2827" t="str">
        <f t="shared" si="132"/>
        <v>GROCERIES</v>
      </c>
      <c r="L2827" t="str">
        <f t="shared" si="133"/>
        <v>north</v>
      </c>
      <c r="M2827" t="str">
        <f t="shared" si="134"/>
        <v>groceries</v>
      </c>
    </row>
    <row r="2828" spans="2:13">
      <c r="B2828" t="str">
        <f>TRIM(Table24[[#This Row],[Region]])</f>
        <v>West</v>
      </c>
      <c r="C2828" t="str">
        <f>TRIM(Table24[[#This Row],[Product Category]])</f>
        <v>Clothing</v>
      </c>
      <c r="G2828" t="str">
        <f>UPPER('task 1'!C2826)</f>
        <v>WEST</v>
      </c>
      <c r="H2828" t="str">
        <f t="shared" si="132"/>
        <v>CLOTHING</v>
      </c>
      <c r="L2828" t="str">
        <f t="shared" si="133"/>
        <v>west</v>
      </c>
      <c r="M2828" t="str">
        <f t="shared" si="134"/>
        <v>clothing</v>
      </c>
    </row>
    <row r="2829" spans="2:13">
      <c r="B2829" t="str">
        <f>TRIM(Table24[[#This Row],[Region]])</f>
        <v>South</v>
      </c>
      <c r="C2829" t="str">
        <f>TRIM(Table24[[#This Row],[Product Category]])</f>
        <v>Furniture</v>
      </c>
      <c r="G2829" t="str">
        <f>UPPER('task 1'!C2827)</f>
        <v>NORTH</v>
      </c>
      <c r="H2829" t="str">
        <f t="shared" si="132"/>
        <v>FURNITURE</v>
      </c>
      <c r="L2829" t="str">
        <f t="shared" si="133"/>
        <v>north</v>
      </c>
      <c r="M2829" t="str">
        <f t="shared" si="134"/>
        <v>furniture</v>
      </c>
    </row>
    <row r="2830" spans="2:13">
      <c r="B2830" t="str">
        <f>TRIM(Table24[[#This Row],[Region]])</f>
        <v>South</v>
      </c>
      <c r="C2830" t="str">
        <f>TRIM(Table24[[#This Row],[Product Category]])</f>
        <v>Groceries</v>
      </c>
      <c r="G2830" t="str">
        <f>UPPER('task 1'!C2828)</f>
        <v>WEST</v>
      </c>
      <c r="H2830" t="str">
        <f t="shared" si="132"/>
        <v>GROCERIES</v>
      </c>
      <c r="L2830" t="str">
        <f t="shared" si="133"/>
        <v>west</v>
      </c>
      <c r="M2830" t="str">
        <f t="shared" si="134"/>
        <v>groceries</v>
      </c>
    </row>
    <row r="2831" spans="2:13">
      <c r="B2831" t="str">
        <f>TRIM(Table24[[#This Row],[Region]])</f>
        <v>West</v>
      </c>
      <c r="C2831" t="str">
        <f>TRIM(Table24[[#This Row],[Product Category]])</f>
        <v>Electronics</v>
      </c>
      <c r="G2831" t="str">
        <f>UPPER('task 1'!C2829)</f>
        <v>SOUTH</v>
      </c>
      <c r="H2831" t="str">
        <f t="shared" si="132"/>
        <v>ELECTRONICS</v>
      </c>
      <c r="L2831" t="str">
        <f t="shared" si="133"/>
        <v>south</v>
      </c>
      <c r="M2831" t="str">
        <f t="shared" si="134"/>
        <v>electronics</v>
      </c>
    </row>
    <row r="2832" spans="2:13">
      <c r="B2832" t="str">
        <f>TRIM(Table24[[#This Row],[Region]])</f>
        <v>South</v>
      </c>
      <c r="C2832" t="str">
        <f>TRIM(Table24[[#This Row],[Product Category]])</f>
        <v>Furniture</v>
      </c>
      <c r="G2832" t="str">
        <f>UPPER('task 1'!C2830)</f>
        <v>SOUTH</v>
      </c>
      <c r="H2832" t="str">
        <f t="shared" si="132"/>
        <v>FURNITURE</v>
      </c>
      <c r="L2832" t="str">
        <f t="shared" si="133"/>
        <v>south</v>
      </c>
      <c r="M2832" t="str">
        <f t="shared" si="134"/>
        <v>furniture</v>
      </c>
    </row>
    <row r="2833" spans="2:13">
      <c r="B2833" t="str">
        <f>TRIM(Table24[[#This Row],[Region]])</f>
        <v>North</v>
      </c>
      <c r="C2833" t="str">
        <f>TRIM(Table24[[#This Row],[Product Category]])</f>
        <v>Electronics</v>
      </c>
      <c r="G2833" t="str">
        <f>UPPER('task 1'!C2831)</f>
        <v>WEST</v>
      </c>
      <c r="H2833" t="str">
        <f t="shared" si="132"/>
        <v>ELECTRONICS</v>
      </c>
      <c r="L2833" t="str">
        <f t="shared" si="133"/>
        <v>west</v>
      </c>
      <c r="M2833" t="str">
        <f t="shared" si="134"/>
        <v>electronics</v>
      </c>
    </row>
    <row r="2834" spans="2:13">
      <c r="B2834" t="str">
        <f>TRIM(Table24[[#This Row],[Region]])</f>
        <v>East</v>
      </c>
      <c r="C2834" t="str">
        <f>TRIM(Table24[[#This Row],[Product Category]])</f>
        <v>Furniture</v>
      </c>
      <c r="G2834" t="str">
        <f>UPPER('task 1'!C2832)</f>
        <v>SOUTH</v>
      </c>
      <c r="H2834" t="str">
        <f t="shared" si="132"/>
        <v>FURNITURE</v>
      </c>
      <c r="L2834" t="str">
        <f t="shared" si="133"/>
        <v>south</v>
      </c>
      <c r="M2834" t="str">
        <f t="shared" si="134"/>
        <v>furniture</v>
      </c>
    </row>
    <row r="2835" spans="2:13">
      <c r="B2835" t="str">
        <f>TRIM(Table24[[#This Row],[Region]])</f>
        <v>North</v>
      </c>
      <c r="C2835" t="str">
        <f>TRIM(Table24[[#This Row],[Product Category]])</f>
        <v>Groceries</v>
      </c>
      <c r="G2835" t="str">
        <f>UPPER('task 1'!C2833)</f>
        <v>NORTH</v>
      </c>
      <c r="H2835" t="str">
        <f t="shared" si="132"/>
        <v>GROCERIES</v>
      </c>
      <c r="L2835" t="str">
        <f t="shared" si="133"/>
        <v>north</v>
      </c>
      <c r="M2835" t="str">
        <f t="shared" si="134"/>
        <v>groceries</v>
      </c>
    </row>
    <row r="2836" spans="2:13">
      <c r="B2836" t="str">
        <f>TRIM(Table24[[#This Row],[Region]])</f>
        <v>East</v>
      </c>
      <c r="C2836" t="str">
        <f>TRIM(Table24[[#This Row],[Product Category]])</f>
        <v>Clothing</v>
      </c>
      <c r="G2836" t="str">
        <f>UPPER('task 1'!C2834)</f>
        <v>EAST</v>
      </c>
      <c r="H2836" t="str">
        <f t="shared" si="132"/>
        <v>CLOTHING</v>
      </c>
      <c r="L2836" t="str">
        <f t="shared" si="133"/>
        <v>east</v>
      </c>
      <c r="M2836" t="str">
        <f t="shared" si="134"/>
        <v>clothing</v>
      </c>
    </row>
    <row r="2837" spans="2:13">
      <c r="B2837" t="str">
        <f>TRIM(Table24[[#This Row],[Region]])</f>
        <v>North</v>
      </c>
      <c r="C2837" t="str">
        <f>TRIM(Table24[[#This Row],[Product Category]])</f>
        <v>Groceries</v>
      </c>
      <c r="G2837" t="str">
        <f>UPPER('task 1'!C2835)</f>
        <v>NORTH</v>
      </c>
      <c r="H2837" t="str">
        <f t="shared" si="132"/>
        <v>GROCERIES</v>
      </c>
      <c r="L2837" t="str">
        <f t="shared" si="133"/>
        <v>north</v>
      </c>
      <c r="M2837" t="str">
        <f t="shared" si="134"/>
        <v>groceries</v>
      </c>
    </row>
    <row r="2838" spans="2:13">
      <c r="B2838" t="str">
        <f>TRIM(Table24[[#This Row],[Region]])</f>
        <v>East</v>
      </c>
      <c r="C2838" t="str">
        <f>TRIM(Table24[[#This Row],[Product Category]])</f>
        <v>Electronics</v>
      </c>
      <c r="G2838" t="str">
        <f>UPPER('task 1'!C2836)</f>
        <v>EAST</v>
      </c>
      <c r="H2838" t="str">
        <f t="shared" si="132"/>
        <v>ELECTRONICS</v>
      </c>
      <c r="L2838" t="str">
        <f t="shared" si="133"/>
        <v>east</v>
      </c>
      <c r="M2838" t="str">
        <f t="shared" si="134"/>
        <v>electronics</v>
      </c>
    </row>
    <row r="2839" spans="2:13">
      <c r="B2839" t="str">
        <f>TRIM(Table24[[#This Row],[Region]])</f>
        <v>West</v>
      </c>
      <c r="C2839" t="str">
        <f>TRIM(Table24[[#This Row],[Product Category]])</f>
        <v>Clothing</v>
      </c>
      <c r="G2839" t="str">
        <f>UPPER('task 1'!C2837)</f>
        <v>NORTH</v>
      </c>
      <c r="H2839" t="str">
        <f t="shared" si="132"/>
        <v>CLOTHING</v>
      </c>
      <c r="L2839" t="str">
        <f t="shared" si="133"/>
        <v>north</v>
      </c>
      <c r="M2839" t="str">
        <f t="shared" si="134"/>
        <v>clothing</v>
      </c>
    </row>
    <row r="2840" spans="2:13">
      <c r="B2840" t="str">
        <f>TRIM(Table24[[#This Row],[Region]])</f>
        <v>East</v>
      </c>
      <c r="C2840" t="str">
        <f>TRIM(Table24[[#This Row],[Product Category]])</f>
        <v>Electronics</v>
      </c>
      <c r="G2840" t="str">
        <f>UPPER('task 1'!C2838)</f>
        <v>EAST</v>
      </c>
      <c r="H2840" t="str">
        <f t="shared" si="132"/>
        <v>ELECTRONICS</v>
      </c>
      <c r="L2840" t="str">
        <f t="shared" si="133"/>
        <v>east</v>
      </c>
      <c r="M2840" t="str">
        <f t="shared" si="134"/>
        <v>electronics</v>
      </c>
    </row>
    <row r="2841" spans="2:13">
      <c r="B2841" t="str">
        <f>TRIM(Table24[[#This Row],[Region]])</f>
        <v>West</v>
      </c>
      <c r="C2841" t="str">
        <f>TRIM(Table24[[#This Row],[Product Category]])</f>
        <v>Groceries</v>
      </c>
      <c r="G2841" t="str">
        <f>UPPER('task 1'!C2839)</f>
        <v>WEST</v>
      </c>
      <c r="H2841" t="str">
        <f t="shared" si="132"/>
        <v>GROCERIES</v>
      </c>
      <c r="L2841" t="str">
        <f t="shared" si="133"/>
        <v>west</v>
      </c>
      <c r="M2841" t="str">
        <f t="shared" si="134"/>
        <v>groceries</v>
      </c>
    </row>
    <row r="2842" spans="2:13">
      <c r="B2842" t="str">
        <f>TRIM(Table24[[#This Row],[Region]])</f>
        <v>East</v>
      </c>
      <c r="C2842" t="str">
        <f>TRIM(Table24[[#This Row],[Product Category]])</f>
        <v>Furniture</v>
      </c>
      <c r="G2842" t="str">
        <f>UPPER('task 1'!C2840)</f>
        <v>EAST</v>
      </c>
      <c r="H2842" t="str">
        <f t="shared" si="132"/>
        <v>FURNITURE</v>
      </c>
      <c r="L2842" t="str">
        <f t="shared" si="133"/>
        <v>east</v>
      </c>
      <c r="M2842" t="str">
        <f t="shared" si="134"/>
        <v>furniture</v>
      </c>
    </row>
    <row r="2843" spans="2:13">
      <c r="B2843" t="str">
        <f>TRIM(Table24[[#This Row],[Region]])</f>
        <v>South</v>
      </c>
      <c r="C2843" t="str">
        <f>TRIM(Table24[[#This Row],[Product Category]])</f>
        <v>Groceries</v>
      </c>
      <c r="G2843" t="str">
        <f>UPPER('task 1'!C2841)</f>
        <v>WEST</v>
      </c>
      <c r="H2843" t="str">
        <f t="shared" si="132"/>
        <v>GROCERIES</v>
      </c>
      <c r="L2843" t="str">
        <f t="shared" si="133"/>
        <v>west</v>
      </c>
      <c r="M2843" t="str">
        <f t="shared" si="134"/>
        <v>groceries</v>
      </c>
    </row>
    <row r="2844" spans="2:13">
      <c r="B2844" t="str">
        <f>TRIM(Table24[[#This Row],[Region]])</f>
        <v>North</v>
      </c>
      <c r="C2844" t="str">
        <f>TRIM(Table24[[#This Row],[Product Category]])</f>
        <v>Clothing</v>
      </c>
      <c r="G2844" t="str">
        <f>UPPER('task 1'!C2842)</f>
        <v>EAST</v>
      </c>
      <c r="H2844" t="str">
        <f t="shared" si="132"/>
        <v>CLOTHING</v>
      </c>
      <c r="L2844" t="str">
        <f t="shared" si="133"/>
        <v>east</v>
      </c>
      <c r="M2844" t="str">
        <f t="shared" si="134"/>
        <v>clothing</v>
      </c>
    </row>
    <row r="2845" spans="2:13">
      <c r="B2845" t="str">
        <f>TRIM(Table24[[#This Row],[Region]])</f>
        <v>West</v>
      </c>
      <c r="C2845" t="str">
        <f>TRIM(Table24[[#This Row],[Product Category]])</f>
        <v>Furniture</v>
      </c>
      <c r="G2845" t="str">
        <f>UPPER('task 1'!C2843)</f>
        <v>SOUTH</v>
      </c>
      <c r="H2845" t="str">
        <f t="shared" si="132"/>
        <v>FURNITURE</v>
      </c>
      <c r="L2845" t="str">
        <f t="shared" si="133"/>
        <v>south</v>
      </c>
      <c r="M2845" t="str">
        <f t="shared" si="134"/>
        <v>furniture</v>
      </c>
    </row>
    <row r="2846" spans="2:13">
      <c r="B2846" t="str">
        <f>TRIM(Table24[[#This Row],[Region]])</f>
        <v>West</v>
      </c>
      <c r="C2846" t="str">
        <f>TRIM(Table24[[#This Row],[Product Category]])</f>
        <v>Clothing</v>
      </c>
      <c r="G2846" t="str">
        <f>UPPER('task 1'!C2844)</f>
        <v>NORTH</v>
      </c>
      <c r="H2846" t="str">
        <f t="shared" si="132"/>
        <v>CLOTHING</v>
      </c>
      <c r="L2846" t="str">
        <f t="shared" si="133"/>
        <v>north</v>
      </c>
      <c r="M2846" t="str">
        <f t="shared" si="134"/>
        <v>clothing</v>
      </c>
    </row>
    <row r="2847" spans="2:13">
      <c r="B2847" t="str">
        <f>TRIM(Table24[[#This Row],[Region]])</f>
        <v>North</v>
      </c>
      <c r="C2847" t="str">
        <f>TRIM(Table24[[#This Row],[Product Category]])</f>
        <v>Furniture</v>
      </c>
      <c r="G2847" t="str">
        <f>UPPER('task 1'!C2845)</f>
        <v>WEST</v>
      </c>
      <c r="H2847" t="str">
        <f t="shared" si="132"/>
        <v>FURNITURE</v>
      </c>
      <c r="L2847" t="str">
        <f t="shared" si="133"/>
        <v>west</v>
      </c>
      <c r="M2847" t="str">
        <f t="shared" si="134"/>
        <v>furniture</v>
      </c>
    </row>
    <row r="2848" spans="2:13">
      <c r="B2848" t="str">
        <f>TRIM(Table24[[#This Row],[Region]])</f>
        <v>West</v>
      </c>
      <c r="C2848" t="str">
        <f>TRIM(Table24[[#This Row],[Product Category]])</f>
        <v>Groceries</v>
      </c>
      <c r="G2848" t="str">
        <f>UPPER('task 1'!C2846)</f>
        <v>WEST</v>
      </c>
      <c r="H2848" t="str">
        <f t="shared" si="132"/>
        <v>GROCERIES</v>
      </c>
      <c r="L2848" t="str">
        <f t="shared" si="133"/>
        <v>west</v>
      </c>
      <c r="M2848" t="str">
        <f t="shared" si="134"/>
        <v>groceries</v>
      </c>
    </row>
    <row r="2849" spans="2:13">
      <c r="B2849" t="str">
        <f>TRIM(Table24[[#This Row],[Region]])</f>
        <v>East</v>
      </c>
      <c r="C2849" t="str">
        <f>TRIM(Table24[[#This Row],[Product Category]])</f>
        <v>Sports</v>
      </c>
      <c r="G2849" t="str">
        <f>UPPER('task 1'!C2847)</f>
        <v>NORTH</v>
      </c>
      <c r="H2849" t="str">
        <f t="shared" si="132"/>
        <v>SPORTS</v>
      </c>
      <c r="L2849" t="str">
        <f t="shared" si="133"/>
        <v>north</v>
      </c>
      <c r="M2849" t="str">
        <f t="shared" si="134"/>
        <v>sports</v>
      </c>
    </row>
    <row r="2850" spans="2:13">
      <c r="B2850" t="str">
        <f>TRIM(Table24[[#This Row],[Region]])</f>
        <v>South</v>
      </c>
      <c r="C2850" t="str">
        <f>TRIM(Table24[[#This Row],[Product Category]])</f>
        <v>Electronics</v>
      </c>
      <c r="G2850" t="str">
        <f>UPPER('task 1'!C2848)</f>
        <v>WEST</v>
      </c>
      <c r="H2850" t="str">
        <f t="shared" si="132"/>
        <v>ELECTRONICS</v>
      </c>
      <c r="L2850" t="str">
        <f t="shared" si="133"/>
        <v>west</v>
      </c>
      <c r="M2850" t="str">
        <f t="shared" si="134"/>
        <v>electronics</v>
      </c>
    </row>
    <row r="2851" spans="2:13">
      <c r="B2851" t="str">
        <f>TRIM(Table24[[#This Row],[Region]])</f>
        <v>East</v>
      </c>
      <c r="C2851" t="str">
        <f>TRIM(Table24[[#This Row],[Product Category]])</f>
        <v>Clothing</v>
      </c>
      <c r="G2851" t="str">
        <f>UPPER('task 1'!C2849)</f>
        <v>EAST</v>
      </c>
      <c r="H2851" t="str">
        <f t="shared" si="132"/>
        <v>CLOTHING</v>
      </c>
      <c r="L2851" t="str">
        <f t="shared" si="133"/>
        <v>east</v>
      </c>
      <c r="M2851" t="str">
        <f t="shared" si="134"/>
        <v>clothing</v>
      </c>
    </row>
    <row r="2852" spans="2:13">
      <c r="B2852" t="str">
        <f>TRIM(Table24[[#This Row],[Region]])</f>
        <v>North</v>
      </c>
      <c r="C2852" t="str">
        <f>TRIM(Table24[[#This Row],[Product Category]])</f>
        <v>Sports</v>
      </c>
      <c r="G2852" t="str">
        <f>UPPER('task 1'!C2850)</f>
        <v>SOUTH</v>
      </c>
      <c r="H2852" t="str">
        <f t="shared" si="132"/>
        <v>SPORTS</v>
      </c>
      <c r="L2852" t="str">
        <f t="shared" si="133"/>
        <v>south</v>
      </c>
      <c r="M2852" t="str">
        <f t="shared" si="134"/>
        <v>sports</v>
      </c>
    </row>
    <row r="2853" spans="2:13">
      <c r="B2853" t="str">
        <f>TRIM(Table24[[#This Row],[Region]])</f>
        <v>South</v>
      </c>
      <c r="C2853" t="str">
        <f>TRIM(Table24[[#This Row],[Product Category]])</f>
        <v>Furniture</v>
      </c>
      <c r="G2853" t="str">
        <f>UPPER('task 1'!C2851)</f>
        <v>EAST</v>
      </c>
      <c r="H2853" t="str">
        <f t="shared" si="132"/>
        <v>FURNITURE</v>
      </c>
      <c r="L2853" t="str">
        <f t="shared" si="133"/>
        <v>east</v>
      </c>
      <c r="M2853" t="str">
        <f t="shared" si="134"/>
        <v>furniture</v>
      </c>
    </row>
    <row r="2854" spans="2:13">
      <c r="B2854" t="str">
        <f>TRIM(Table24[[#This Row],[Region]])</f>
        <v>North</v>
      </c>
      <c r="C2854" t="str">
        <f>TRIM(Table24[[#This Row],[Product Category]])</f>
        <v>Furniture</v>
      </c>
      <c r="G2854" t="str">
        <f>UPPER('task 1'!C2852)</f>
        <v>NORTH</v>
      </c>
      <c r="H2854" t="str">
        <f t="shared" si="132"/>
        <v>FURNITURE</v>
      </c>
      <c r="L2854" t="str">
        <f t="shared" si="133"/>
        <v>north</v>
      </c>
      <c r="M2854" t="str">
        <f t="shared" si="134"/>
        <v>furniture</v>
      </c>
    </row>
    <row r="2855" spans="2:13">
      <c r="B2855" t="str">
        <f>TRIM(Table24[[#This Row],[Region]])</f>
        <v>South</v>
      </c>
      <c r="C2855" t="str">
        <f>TRIM(Table24[[#This Row],[Product Category]])</f>
        <v>Groceries</v>
      </c>
      <c r="G2855" t="str">
        <f>UPPER('task 1'!C2853)</f>
        <v>SOUTH</v>
      </c>
      <c r="H2855" t="str">
        <f t="shared" si="132"/>
        <v>GROCERIES</v>
      </c>
      <c r="L2855" t="str">
        <f t="shared" si="133"/>
        <v>south</v>
      </c>
      <c r="M2855" t="str">
        <f t="shared" si="134"/>
        <v>groceries</v>
      </c>
    </row>
    <row r="2856" spans="2:13">
      <c r="B2856" t="str">
        <f>TRIM(Table24[[#This Row],[Region]])</f>
        <v>South</v>
      </c>
      <c r="C2856" t="str">
        <f>TRIM(Table24[[#This Row],[Product Category]])</f>
        <v>Furniture</v>
      </c>
      <c r="G2856" t="str">
        <f>UPPER('task 1'!C2854)</f>
        <v>NORTH</v>
      </c>
      <c r="H2856" t="str">
        <f t="shared" si="132"/>
        <v>FURNITURE</v>
      </c>
      <c r="L2856" t="str">
        <f t="shared" si="133"/>
        <v>north</v>
      </c>
      <c r="M2856" t="str">
        <f t="shared" si="134"/>
        <v>furniture</v>
      </c>
    </row>
    <row r="2857" spans="2:13">
      <c r="B2857" t="str">
        <f>TRIM(Table24[[#This Row],[Region]])</f>
        <v>West</v>
      </c>
      <c r="C2857" t="str">
        <f>TRIM(Table24[[#This Row],[Product Category]])</f>
        <v>Groceries</v>
      </c>
      <c r="G2857" t="str">
        <f>UPPER('task 1'!C2855)</f>
        <v>SOUTH</v>
      </c>
      <c r="H2857" t="str">
        <f t="shared" si="132"/>
        <v>GROCERIES</v>
      </c>
      <c r="L2857" t="str">
        <f t="shared" si="133"/>
        <v>south</v>
      </c>
      <c r="M2857" t="str">
        <f t="shared" si="134"/>
        <v>groceries</v>
      </c>
    </row>
    <row r="2858" spans="2:13">
      <c r="B2858" t="str">
        <f>TRIM(Table24[[#This Row],[Region]])</f>
        <v>South</v>
      </c>
      <c r="C2858" t="str">
        <f>TRIM(Table24[[#This Row],[Product Category]])</f>
        <v>Furniture</v>
      </c>
      <c r="G2858" t="str">
        <f>UPPER('task 1'!C2856)</f>
        <v>SOUTH</v>
      </c>
      <c r="H2858" t="str">
        <f t="shared" si="132"/>
        <v>FURNITURE</v>
      </c>
      <c r="L2858" t="str">
        <f t="shared" si="133"/>
        <v>south</v>
      </c>
      <c r="M2858" t="str">
        <f t="shared" si="134"/>
        <v>furniture</v>
      </c>
    </row>
    <row r="2859" spans="2:13">
      <c r="B2859" t="str">
        <f>TRIM(Table24[[#This Row],[Region]])</f>
        <v>West</v>
      </c>
      <c r="C2859" t="str">
        <f>TRIM(Table24[[#This Row],[Product Category]])</f>
        <v>Electronics</v>
      </c>
      <c r="G2859" t="str">
        <f>UPPER('task 1'!C2857)</f>
        <v>WEST</v>
      </c>
      <c r="H2859" t="str">
        <f t="shared" si="132"/>
        <v>ELECTRONICS</v>
      </c>
      <c r="L2859" t="str">
        <f t="shared" si="133"/>
        <v>west</v>
      </c>
      <c r="M2859" t="str">
        <f t="shared" si="134"/>
        <v>electronics</v>
      </c>
    </row>
    <row r="2860" spans="2:13">
      <c r="B2860" t="str">
        <f>TRIM(Table24[[#This Row],[Region]])</f>
        <v>East</v>
      </c>
      <c r="C2860" t="str">
        <f>TRIM(Table24[[#This Row],[Product Category]])</f>
        <v>Clothing</v>
      </c>
      <c r="G2860" t="str">
        <f>UPPER('task 1'!C2858)</f>
        <v>SOUTH</v>
      </c>
      <c r="H2860" t="str">
        <f t="shared" si="132"/>
        <v>CLOTHING</v>
      </c>
      <c r="L2860" t="str">
        <f t="shared" si="133"/>
        <v>south</v>
      </c>
      <c r="M2860" t="str">
        <f t="shared" si="134"/>
        <v>clothing</v>
      </c>
    </row>
    <row r="2861" spans="2:13">
      <c r="B2861" t="str">
        <f>TRIM(Table24[[#This Row],[Region]])</f>
        <v>West</v>
      </c>
      <c r="C2861" t="str">
        <f>TRIM(Table24[[#This Row],[Product Category]])</f>
        <v>Groceries</v>
      </c>
      <c r="G2861" t="str">
        <f>UPPER('task 1'!C2859)</f>
        <v>WEST</v>
      </c>
      <c r="H2861" t="str">
        <f t="shared" si="132"/>
        <v>GROCERIES</v>
      </c>
      <c r="L2861" t="str">
        <f t="shared" si="133"/>
        <v>west</v>
      </c>
      <c r="M2861" t="str">
        <f t="shared" si="134"/>
        <v>groceries</v>
      </c>
    </row>
    <row r="2862" spans="2:13">
      <c r="B2862" t="str">
        <f>TRIM(Table24[[#This Row],[Region]])</f>
        <v>West</v>
      </c>
      <c r="C2862" t="str">
        <f>TRIM(Table24[[#This Row],[Product Category]])</f>
        <v>Electronics</v>
      </c>
      <c r="G2862" t="str">
        <f>UPPER('task 1'!C2860)</f>
        <v>EAST</v>
      </c>
      <c r="H2862" t="str">
        <f t="shared" si="132"/>
        <v>ELECTRONICS</v>
      </c>
      <c r="L2862" t="str">
        <f t="shared" si="133"/>
        <v>east</v>
      </c>
      <c r="M2862" t="str">
        <f t="shared" si="134"/>
        <v>electronics</v>
      </c>
    </row>
    <row r="2863" spans="2:13">
      <c r="B2863" t="str">
        <f>TRIM(Table24[[#This Row],[Region]])</f>
        <v>South</v>
      </c>
      <c r="C2863" t="str">
        <f>TRIM(Table24[[#This Row],[Product Category]])</f>
        <v>Sports</v>
      </c>
      <c r="G2863" t="str">
        <f>UPPER('task 1'!C2861)</f>
        <v>WEST</v>
      </c>
      <c r="H2863" t="str">
        <f t="shared" si="132"/>
        <v>SPORTS</v>
      </c>
      <c r="L2863" t="str">
        <f t="shared" si="133"/>
        <v>west</v>
      </c>
      <c r="M2863" t="str">
        <f t="shared" si="134"/>
        <v>sports</v>
      </c>
    </row>
    <row r="2864" spans="2:13">
      <c r="B2864" t="str">
        <f>TRIM(Table24[[#This Row],[Region]])</f>
        <v>South</v>
      </c>
      <c r="C2864" t="str">
        <f>TRIM(Table24[[#This Row],[Product Category]])</f>
        <v>Groceries</v>
      </c>
      <c r="G2864" t="str">
        <f>UPPER('task 1'!C2862)</f>
        <v>WEST</v>
      </c>
      <c r="H2864" t="str">
        <f t="shared" si="132"/>
        <v>GROCERIES</v>
      </c>
      <c r="L2864" t="str">
        <f t="shared" si="133"/>
        <v>west</v>
      </c>
      <c r="M2864" t="str">
        <f t="shared" si="134"/>
        <v>groceries</v>
      </c>
    </row>
    <row r="2865" spans="2:13">
      <c r="B2865" t="str">
        <f>TRIM(Table24[[#This Row],[Region]])</f>
        <v>North</v>
      </c>
      <c r="C2865" t="str">
        <f>TRIM(Table24[[#This Row],[Product Category]])</f>
        <v>Groceries</v>
      </c>
      <c r="G2865" t="str">
        <f>UPPER('task 1'!C2863)</f>
        <v>SOUTH</v>
      </c>
      <c r="H2865" t="str">
        <f t="shared" si="132"/>
        <v>GROCERIES</v>
      </c>
      <c r="L2865" t="str">
        <f t="shared" si="133"/>
        <v>south</v>
      </c>
      <c r="M2865" t="str">
        <f t="shared" si="134"/>
        <v>groceries</v>
      </c>
    </row>
    <row r="2866" spans="2:13">
      <c r="B2866" t="str">
        <f>TRIM(Table24[[#This Row],[Region]])</f>
        <v>West</v>
      </c>
      <c r="C2866" t="str">
        <f>TRIM(Table24[[#This Row],[Product Category]])</f>
        <v>Furniture</v>
      </c>
      <c r="G2866" t="str">
        <f>UPPER('task 1'!C2864)</f>
        <v>SOUTH</v>
      </c>
      <c r="H2866" t="str">
        <f t="shared" si="132"/>
        <v>FURNITURE</v>
      </c>
      <c r="L2866" t="str">
        <f t="shared" si="133"/>
        <v>south</v>
      </c>
      <c r="M2866" t="str">
        <f t="shared" si="134"/>
        <v>furniture</v>
      </c>
    </row>
    <row r="2867" spans="2:13">
      <c r="B2867" t="str">
        <f>TRIM(Table24[[#This Row],[Region]])</f>
        <v>South</v>
      </c>
      <c r="C2867" t="str">
        <f>TRIM(Table24[[#This Row],[Product Category]])</f>
        <v>Clothing</v>
      </c>
      <c r="G2867" t="str">
        <f>UPPER('task 1'!C2865)</f>
        <v>NORTH</v>
      </c>
      <c r="H2867" t="str">
        <f t="shared" si="132"/>
        <v>CLOTHING</v>
      </c>
      <c r="L2867" t="str">
        <f t="shared" si="133"/>
        <v>north</v>
      </c>
      <c r="M2867" t="str">
        <f t="shared" si="134"/>
        <v>clothing</v>
      </c>
    </row>
    <row r="2868" spans="2:13">
      <c r="B2868" t="str">
        <f>TRIM(Table24[[#This Row],[Region]])</f>
        <v>West</v>
      </c>
      <c r="C2868" t="str">
        <f>TRIM(Table24[[#This Row],[Product Category]])</f>
        <v>Groceries</v>
      </c>
      <c r="G2868" t="str">
        <f>UPPER('task 1'!C2866)</f>
        <v>WEST</v>
      </c>
      <c r="H2868" t="str">
        <f t="shared" si="132"/>
        <v>GROCERIES</v>
      </c>
      <c r="L2868" t="str">
        <f t="shared" si="133"/>
        <v>west</v>
      </c>
      <c r="M2868" t="str">
        <f t="shared" si="134"/>
        <v>groceries</v>
      </c>
    </row>
    <row r="2869" spans="2:13">
      <c r="B2869" t="str">
        <f>TRIM(Table24[[#This Row],[Region]])</f>
        <v>West</v>
      </c>
      <c r="C2869" t="str">
        <f>TRIM(Table24[[#This Row],[Product Category]])</f>
        <v>Groceries</v>
      </c>
      <c r="G2869" t="str">
        <f>UPPER('task 1'!C2867)</f>
        <v>SOUTH</v>
      </c>
      <c r="H2869" t="str">
        <f t="shared" si="132"/>
        <v>GROCERIES</v>
      </c>
      <c r="L2869" t="str">
        <f t="shared" si="133"/>
        <v>south</v>
      </c>
      <c r="M2869" t="str">
        <f t="shared" si="134"/>
        <v>groceries</v>
      </c>
    </row>
    <row r="2870" spans="2:13">
      <c r="B2870" t="str">
        <f>TRIM(Table24[[#This Row],[Region]])</f>
        <v>South</v>
      </c>
      <c r="C2870" t="str">
        <f>TRIM(Table24[[#This Row],[Product Category]])</f>
        <v>Clothing</v>
      </c>
      <c r="G2870" t="str">
        <f>UPPER('task 1'!C2868)</f>
        <v>WEST</v>
      </c>
      <c r="H2870" t="str">
        <f t="shared" si="132"/>
        <v>CLOTHING</v>
      </c>
      <c r="L2870" t="str">
        <f t="shared" si="133"/>
        <v>west</v>
      </c>
      <c r="M2870" t="str">
        <f t="shared" si="134"/>
        <v>clothing</v>
      </c>
    </row>
    <row r="2871" spans="2:13">
      <c r="B2871" t="str">
        <f>TRIM(Table24[[#This Row],[Region]])</f>
        <v>East</v>
      </c>
      <c r="C2871" t="str">
        <f>TRIM(Table24[[#This Row],[Product Category]])</f>
        <v>Clothing</v>
      </c>
      <c r="G2871" t="str">
        <f>UPPER('task 1'!C2869)</f>
        <v>WEST</v>
      </c>
      <c r="H2871" t="str">
        <f t="shared" si="132"/>
        <v>CLOTHING</v>
      </c>
      <c r="L2871" t="str">
        <f t="shared" si="133"/>
        <v>west</v>
      </c>
      <c r="M2871" t="str">
        <f t="shared" si="134"/>
        <v>clothing</v>
      </c>
    </row>
    <row r="2872" spans="2:13">
      <c r="B2872" t="str">
        <f>TRIM(Table24[[#This Row],[Region]])</f>
        <v>South</v>
      </c>
      <c r="C2872" t="str">
        <f>TRIM(Table24[[#This Row],[Product Category]])</f>
        <v>Furniture</v>
      </c>
      <c r="G2872" t="str">
        <f>UPPER('task 1'!C2870)</f>
        <v>SOUTH</v>
      </c>
      <c r="H2872" t="str">
        <f t="shared" si="132"/>
        <v>FURNITURE</v>
      </c>
      <c r="L2872" t="str">
        <f t="shared" si="133"/>
        <v>south</v>
      </c>
      <c r="M2872" t="str">
        <f t="shared" si="134"/>
        <v>furniture</v>
      </c>
    </row>
    <row r="2873" spans="2:13">
      <c r="B2873" t="str">
        <f>TRIM(Table24[[#This Row],[Region]])</f>
        <v>South</v>
      </c>
      <c r="C2873" t="str">
        <f>TRIM(Table24[[#This Row],[Product Category]])</f>
        <v>Furniture</v>
      </c>
      <c r="G2873" t="str">
        <f>UPPER('task 1'!C2871)</f>
        <v>EAST</v>
      </c>
      <c r="H2873" t="str">
        <f t="shared" si="132"/>
        <v>FURNITURE</v>
      </c>
      <c r="L2873" t="str">
        <f t="shared" si="133"/>
        <v>east</v>
      </c>
      <c r="M2873" t="str">
        <f t="shared" si="134"/>
        <v>furniture</v>
      </c>
    </row>
    <row r="2874" spans="2:13">
      <c r="B2874" t="str">
        <f>TRIM(Table24[[#This Row],[Region]])</f>
        <v>West</v>
      </c>
      <c r="C2874" t="str">
        <f>TRIM(Table24[[#This Row],[Product Category]])</f>
        <v>Groceries</v>
      </c>
      <c r="G2874" t="str">
        <f>UPPER('task 1'!C2872)</f>
        <v>SOUTH</v>
      </c>
      <c r="H2874" t="str">
        <f t="shared" si="132"/>
        <v>GROCERIES</v>
      </c>
      <c r="L2874" t="str">
        <f t="shared" si="133"/>
        <v>south</v>
      </c>
      <c r="M2874" t="str">
        <f t="shared" si="134"/>
        <v>groceries</v>
      </c>
    </row>
    <row r="2875" spans="2:13">
      <c r="B2875" t="str">
        <f>TRIM(Table24[[#This Row],[Region]])</f>
        <v>South</v>
      </c>
      <c r="C2875" t="str">
        <f>TRIM(Table24[[#This Row],[Product Category]])</f>
        <v>Furniture</v>
      </c>
      <c r="G2875" t="str">
        <f>UPPER('task 1'!C2873)</f>
        <v>SOUTH</v>
      </c>
      <c r="H2875" t="str">
        <f t="shared" si="132"/>
        <v>FURNITURE</v>
      </c>
      <c r="L2875" t="str">
        <f t="shared" si="133"/>
        <v>south</v>
      </c>
      <c r="M2875" t="str">
        <f t="shared" si="134"/>
        <v>furniture</v>
      </c>
    </row>
    <row r="2876" spans="2:13">
      <c r="B2876" t="str">
        <f>TRIM(Table24[[#This Row],[Region]])</f>
        <v>North</v>
      </c>
      <c r="C2876" t="str">
        <f>TRIM(Table24[[#This Row],[Product Category]])</f>
        <v>Groceries</v>
      </c>
      <c r="G2876" t="str">
        <f>UPPER('task 1'!C2874)</f>
        <v>WEST</v>
      </c>
      <c r="H2876" t="str">
        <f t="shared" si="132"/>
        <v>GROCERIES</v>
      </c>
      <c r="L2876" t="str">
        <f t="shared" si="133"/>
        <v>west</v>
      </c>
      <c r="M2876" t="str">
        <f t="shared" si="134"/>
        <v>groceries</v>
      </c>
    </row>
    <row r="2877" spans="2:13">
      <c r="B2877" t="str">
        <f>TRIM(Table24[[#This Row],[Region]])</f>
        <v>North</v>
      </c>
      <c r="C2877" t="str">
        <f>TRIM(Table24[[#This Row],[Product Category]])</f>
        <v>Electronics</v>
      </c>
      <c r="G2877" t="str">
        <f>UPPER('task 1'!C2875)</f>
        <v>SOUTH</v>
      </c>
      <c r="H2877" t="str">
        <f t="shared" si="132"/>
        <v>ELECTRONICS</v>
      </c>
      <c r="L2877" t="str">
        <f t="shared" si="133"/>
        <v>south</v>
      </c>
      <c r="M2877" t="str">
        <f t="shared" si="134"/>
        <v>electronics</v>
      </c>
    </row>
    <row r="2878" spans="2:13">
      <c r="B2878" t="str">
        <f>TRIM(Table24[[#This Row],[Region]])</f>
        <v>North</v>
      </c>
      <c r="C2878" t="str">
        <f>TRIM(Table24[[#This Row],[Product Category]])</f>
        <v>Clothing</v>
      </c>
      <c r="G2878" t="str">
        <f>UPPER('task 1'!C2876)</f>
        <v>NORTH</v>
      </c>
      <c r="H2878" t="str">
        <f t="shared" si="132"/>
        <v>CLOTHING</v>
      </c>
      <c r="L2878" t="str">
        <f t="shared" si="133"/>
        <v>north</v>
      </c>
      <c r="M2878" t="str">
        <f t="shared" si="134"/>
        <v>clothing</v>
      </c>
    </row>
    <row r="2879" spans="2:13">
      <c r="B2879" t="str">
        <f>TRIM(Table24[[#This Row],[Region]])</f>
        <v>East</v>
      </c>
      <c r="C2879" t="str">
        <f>TRIM(Table24[[#This Row],[Product Category]])</f>
        <v>Groceries</v>
      </c>
      <c r="G2879" t="str">
        <f>UPPER('task 1'!C2877)</f>
        <v>NORTH</v>
      </c>
      <c r="H2879" t="str">
        <f t="shared" si="132"/>
        <v>GROCERIES</v>
      </c>
      <c r="L2879" t="str">
        <f t="shared" si="133"/>
        <v>north</v>
      </c>
      <c r="M2879" t="str">
        <f t="shared" si="134"/>
        <v>groceries</v>
      </c>
    </row>
    <row r="2880" spans="2:13">
      <c r="B2880" t="str">
        <f>TRIM(Table24[[#This Row],[Region]])</f>
        <v>North</v>
      </c>
      <c r="C2880" t="str">
        <f>TRIM(Table24[[#This Row],[Product Category]])</f>
        <v>Groceries</v>
      </c>
      <c r="G2880" t="str">
        <f>UPPER('task 1'!C2878)</f>
        <v>NORTH</v>
      </c>
      <c r="H2880" t="str">
        <f t="shared" si="132"/>
        <v>GROCERIES</v>
      </c>
      <c r="L2880" t="str">
        <f t="shared" si="133"/>
        <v>north</v>
      </c>
      <c r="M2880" t="str">
        <f t="shared" si="134"/>
        <v>groceries</v>
      </c>
    </row>
    <row r="2881" spans="2:13">
      <c r="B2881" t="str">
        <f>TRIM(Table24[[#This Row],[Region]])</f>
        <v>West</v>
      </c>
      <c r="C2881" t="str">
        <f>TRIM(Table24[[#This Row],[Product Category]])</f>
        <v>Clothing</v>
      </c>
      <c r="G2881" t="str">
        <f>UPPER('task 1'!C2879)</f>
        <v>EAST</v>
      </c>
      <c r="H2881" t="str">
        <f t="shared" si="132"/>
        <v>CLOTHING</v>
      </c>
      <c r="L2881" t="str">
        <f t="shared" si="133"/>
        <v>east</v>
      </c>
      <c r="M2881" t="str">
        <f t="shared" si="134"/>
        <v>clothing</v>
      </c>
    </row>
    <row r="2882" spans="2:13">
      <c r="B2882" t="str">
        <f>TRIM(Table24[[#This Row],[Region]])</f>
        <v>North</v>
      </c>
      <c r="C2882" t="str">
        <f>TRIM(Table24[[#This Row],[Product Category]])</f>
        <v>Clothing</v>
      </c>
      <c r="G2882" t="str">
        <f>UPPER('task 1'!C2880)</f>
        <v>NORTH</v>
      </c>
      <c r="H2882" t="str">
        <f t="shared" si="132"/>
        <v>CLOTHING</v>
      </c>
      <c r="L2882" t="str">
        <f t="shared" si="133"/>
        <v>north</v>
      </c>
      <c r="M2882" t="str">
        <f t="shared" si="134"/>
        <v>clothing</v>
      </c>
    </row>
    <row r="2883" spans="2:13">
      <c r="B2883" t="str">
        <f>TRIM(Table24[[#This Row],[Region]])</f>
        <v>South</v>
      </c>
      <c r="C2883" t="str">
        <f>TRIM(Table24[[#This Row],[Product Category]])</f>
        <v>Groceries</v>
      </c>
      <c r="G2883" t="str">
        <f>UPPER('task 1'!C2881)</f>
        <v>WEST</v>
      </c>
      <c r="H2883" t="str">
        <f t="shared" si="132"/>
        <v>GROCERIES</v>
      </c>
      <c r="L2883" t="str">
        <f t="shared" si="133"/>
        <v>west</v>
      </c>
      <c r="M2883" t="str">
        <f t="shared" si="134"/>
        <v>groceries</v>
      </c>
    </row>
    <row r="2884" spans="2:13">
      <c r="B2884" t="str">
        <f>TRIM(Table24[[#This Row],[Region]])</f>
        <v>West</v>
      </c>
      <c r="C2884" t="str">
        <f>TRIM(Table24[[#This Row],[Product Category]])</f>
        <v>Clothing</v>
      </c>
      <c r="G2884" t="str">
        <f>UPPER('task 1'!C2882)</f>
        <v>NORTH</v>
      </c>
      <c r="H2884" t="str">
        <f t="shared" si="132"/>
        <v>CLOTHING</v>
      </c>
      <c r="L2884" t="str">
        <f t="shared" si="133"/>
        <v>north</v>
      </c>
      <c r="M2884" t="str">
        <f t="shared" si="134"/>
        <v>clothing</v>
      </c>
    </row>
    <row r="2885" spans="2:13">
      <c r="B2885" t="str">
        <f>TRIM(Table24[[#This Row],[Region]])</f>
        <v>North</v>
      </c>
      <c r="C2885" t="str">
        <f>TRIM(Table24[[#This Row],[Product Category]])</f>
        <v>Clothing</v>
      </c>
      <c r="G2885" t="str">
        <f>UPPER('task 1'!C2883)</f>
        <v>SOUTH</v>
      </c>
      <c r="H2885" t="str">
        <f t="shared" ref="H2885:H2948" si="135">UPPER(C2885)</f>
        <v>CLOTHING</v>
      </c>
      <c r="L2885" t="str">
        <f t="shared" ref="L2885:L2948" si="136">LOWER(G2885)</f>
        <v>south</v>
      </c>
      <c r="M2885" t="str">
        <f t="shared" ref="M2885:M2948" si="137">LOWER(H2885)</f>
        <v>clothing</v>
      </c>
    </row>
    <row r="2886" spans="2:13">
      <c r="B2886" t="str">
        <f>TRIM(Table24[[#This Row],[Region]])</f>
        <v>North</v>
      </c>
      <c r="C2886" t="str">
        <f>TRIM(Table24[[#This Row],[Product Category]])</f>
        <v>Groceries</v>
      </c>
      <c r="G2886" t="str">
        <f>UPPER('task 1'!C2884)</f>
        <v>WEST</v>
      </c>
      <c r="H2886" t="str">
        <f t="shared" si="135"/>
        <v>GROCERIES</v>
      </c>
      <c r="L2886" t="str">
        <f t="shared" si="136"/>
        <v>west</v>
      </c>
      <c r="M2886" t="str">
        <f t="shared" si="137"/>
        <v>groceries</v>
      </c>
    </row>
    <row r="2887" spans="2:13">
      <c r="B2887" t="str">
        <f>TRIM(Table24[[#This Row],[Region]])</f>
        <v>North</v>
      </c>
      <c r="C2887" t="str">
        <f>TRIM(Table24[[#This Row],[Product Category]])</f>
        <v>Sports</v>
      </c>
      <c r="G2887" t="str">
        <f>UPPER('task 1'!C2885)</f>
        <v>NORTH</v>
      </c>
      <c r="H2887" t="str">
        <f t="shared" si="135"/>
        <v>SPORTS</v>
      </c>
      <c r="L2887" t="str">
        <f t="shared" si="136"/>
        <v>north</v>
      </c>
      <c r="M2887" t="str">
        <f t="shared" si="137"/>
        <v>sports</v>
      </c>
    </row>
    <row r="2888" spans="2:13">
      <c r="B2888" t="str">
        <f>TRIM(Table24[[#This Row],[Region]])</f>
        <v>South</v>
      </c>
      <c r="C2888" t="str">
        <f>TRIM(Table24[[#This Row],[Product Category]])</f>
        <v>Clothing</v>
      </c>
      <c r="G2888" t="str">
        <f>UPPER('task 1'!C2886)</f>
        <v>NORTH</v>
      </c>
      <c r="H2888" t="str">
        <f t="shared" si="135"/>
        <v>CLOTHING</v>
      </c>
      <c r="L2888" t="str">
        <f t="shared" si="136"/>
        <v>north</v>
      </c>
      <c r="M2888" t="str">
        <f t="shared" si="137"/>
        <v>clothing</v>
      </c>
    </row>
    <row r="2889" spans="2:13">
      <c r="B2889" t="str">
        <f>TRIM(Table24[[#This Row],[Region]])</f>
        <v>East</v>
      </c>
      <c r="C2889" t="str">
        <f>TRIM(Table24[[#This Row],[Product Category]])</f>
        <v>Groceries</v>
      </c>
      <c r="G2889" t="str">
        <f>UPPER('task 1'!C2887)</f>
        <v>NORTH</v>
      </c>
      <c r="H2889" t="str">
        <f t="shared" si="135"/>
        <v>GROCERIES</v>
      </c>
      <c r="L2889" t="str">
        <f t="shared" si="136"/>
        <v>north</v>
      </c>
      <c r="M2889" t="str">
        <f t="shared" si="137"/>
        <v>groceries</v>
      </c>
    </row>
    <row r="2890" spans="2:13">
      <c r="B2890" t="str">
        <f>TRIM(Table24[[#This Row],[Region]])</f>
        <v>South</v>
      </c>
      <c r="C2890" t="str">
        <f>TRIM(Table24[[#This Row],[Product Category]])</f>
        <v>Sports</v>
      </c>
      <c r="G2890" t="str">
        <f>UPPER('task 1'!C2888)</f>
        <v>SOUTH</v>
      </c>
      <c r="H2890" t="str">
        <f t="shared" si="135"/>
        <v>SPORTS</v>
      </c>
      <c r="L2890" t="str">
        <f t="shared" si="136"/>
        <v>south</v>
      </c>
      <c r="M2890" t="str">
        <f t="shared" si="137"/>
        <v>sports</v>
      </c>
    </row>
    <row r="2891" spans="2:13">
      <c r="B2891" t="str">
        <f>TRIM(Table24[[#This Row],[Region]])</f>
        <v>South</v>
      </c>
      <c r="C2891" t="str">
        <f>TRIM(Table24[[#This Row],[Product Category]])</f>
        <v>Groceries</v>
      </c>
      <c r="G2891" t="str">
        <f>UPPER('task 1'!C2889)</f>
        <v>EAST</v>
      </c>
      <c r="H2891" t="str">
        <f t="shared" si="135"/>
        <v>GROCERIES</v>
      </c>
      <c r="L2891" t="str">
        <f t="shared" si="136"/>
        <v>east</v>
      </c>
      <c r="M2891" t="str">
        <f t="shared" si="137"/>
        <v>groceries</v>
      </c>
    </row>
    <row r="2892" spans="2:13">
      <c r="B2892" t="str">
        <f>TRIM(Table24[[#This Row],[Region]])</f>
        <v>South</v>
      </c>
      <c r="C2892" t="str">
        <f>TRIM(Table24[[#This Row],[Product Category]])</f>
        <v>Clothing</v>
      </c>
      <c r="G2892" t="str">
        <f>UPPER('task 1'!C2890)</f>
        <v>SOUTH</v>
      </c>
      <c r="H2892" t="str">
        <f t="shared" si="135"/>
        <v>CLOTHING</v>
      </c>
      <c r="L2892" t="str">
        <f t="shared" si="136"/>
        <v>south</v>
      </c>
      <c r="M2892" t="str">
        <f t="shared" si="137"/>
        <v>clothing</v>
      </c>
    </row>
    <row r="2893" spans="2:13">
      <c r="B2893" t="str">
        <f>TRIM(Table24[[#This Row],[Region]])</f>
        <v>South</v>
      </c>
      <c r="C2893" t="str">
        <f>TRIM(Table24[[#This Row],[Product Category]])</f>
        <v>Sports</v>
      </c>
      <c r="G2893" t="str">
        <f>UPPER('task 1'!C2891)</f>
        <v>SOUTH</v>
      </c>
      <c r="H2893" t="str">
        <f t="shared" si="135"/>
        <v>SPORTS</v>
      </c>
      <c r="L2893" t="str">
        <f t="shared" si="136"/>
        <v>south</v>
      </c>
      <c r="M2893" t="str">
        <f t="shared" si="137"/>
        <v>sports</v>
      </c>
    </row>
    <row r="2894" spans="2:13">
      <c r="B2894" t="str">
        <f>TRIM(Table24[[#This Row],[Region]])</f>
        <v>South</v>
      </c>
      <c r="C2894" t="str">
        <f>TRIM(Table24[[#This Row],[Product Category]])</f>
        <v>Clothing</v>
      </c>
      <c r="G2894" t="str">
        <f>UPPER('task 1'!C2892)</f>
        <v>SOUTH</v>
      </c>
      <c r="H2894" t="str">
        <f t="shared" si="135"/>
        <v>CLOTHING</v>
      </c>
      <c r="L2894" t="str">
        <f t="shared" si="136"/>
        <v>south</v>
      </c>
      <c r="M2894" t="str">
        <f t="shared" si="137"/>
        <v>clothing</v>
      </c>
    </row>
    <row r="2895" spans="2:13">
      <c r="B2895" t="str">
        <f>TRIM(Table24[[#This Row],[Region]])</f>
        <v>North</v>
      </c>
      <c r="C2895" t="str">
        <f>TRIM(Table24[[#This Row],[Product Category]])</f>
        <v>Electronics</v>
      </c>
      <c r="G2895" t="str">
        <f>UPPER('task 1'!C2893)</f>
        <v>SOUTH</v>
      </c>
      <c r="H2895" t="str">
        <f t="shared" si="135"/>
        <v>ELECTRONICS</v>
      </c>
      <c r="L2895" t="str">
        <f t="shared" si="136"/>
        <v>south</v>
      </c>
      <c r="M2895" t="str">
        <f t="shared" si="137"/>
        <v>electronics</v>
      </c>
    </row>
    <row r="2896" spans="2:13">
      <c r="B2896" t="str">
        <f>TRIM(Table24[[#This Row],[Region]])</f>
        <v>South</v>
      </c>
      <c r="C2896" t="str">
        <f>TRIM(Table24[[#This Row],[Product Category]])</f>
        <v>Clothing</v>
      </c>
      <c r="G2896" t="str">
        <f>UPPER('task 1'!C2894)</f>
        <v>SOUTH</v>
      </c>
      <c r="H2896" t="str">
        <f t="shared" si="135"/>
        <v>CLOTHING</v>
      </c>
      <c r="L2896" t="str">
        <f t="shared" si="136"/>
        <v>south</v>
      </c>
      <c r="M2896" t="str">
        <f t="shared" si="137"/>
        <v>clothing</v>
      </c>
    </row>
    <row r="2897" spans="2:13">
      <c r="B2897" t="str">
        <f>TRIM(Table24[[#This Row],[Region]])</f>
        <v>South</v>
      </c>
      <c r="C2897" t="str">
        <f>TRIM(Table24[[#This Row],[Product Category]])</f>
        <v>Electronics</v>
      </c>
      <c r="G2897" t="str">
        <f>UPPER('task 1'!C2895)</f>
        <v>NORTH</v>
      </c>
      <c r="H2897" t="str">
        <f t="shared" si="135"/>
        <v>ELECTRONICS</v>
      </c>
      <c r="L2897" t="str">
        <f t="shared" si="136"/>
        <v>north</v>
      </c>
      <c r="M2897" t="str">
        <f t="shared" si="137"/>
        <v>electronics</v>
      </c>
    </row>
    <row r="2898" spans="2:13">
      <c r="B2898" t="str">
        <f>TRIM(Table24[[#This Row],[Region]])</f>
        <v>South</v>
      </c>
      <c r="C2898" t="str">
        <f>TRIM(Table24[[#This Row],[Product Category]])</f>
        <v>Groceries</v>
      </c>
      <c r="G2898" t="str">
        <f>UPPER('task 1'!C2896)</f>
        <v>SOUTH</v>
      </c>
      <c r="H2898" t="str">
        <f t="shared" si="135"/>
        <v>GROCERIES</v>
      </c>
      <c r="L2898" t="str">
        <f t="shared" si="136"/>
        <v>south</v>
      </c>
      <c r="M2898" t="str">
        <f t="shared" si="137"/>
        <v>groceries</v>
      </c>
    </row>
    <row r="2899" spans="2:13">
      <c r="B2899" t="str">
        <f>TRIM(Table24[[#This Row],[Region]])</f>
        <v>West</v>
      </c>
      <c r="C2899" t="str">
        <f>TRIM(Table24[[#This Row],[Product Category]])</f>
        <v>Sports</v>
      </c>
      <c r="G2899" t="str">
        <f>UPPER('task 1'!C2897)</f>
        <v>SOUTH</v>
      </c>
      <c r="H2899" t="str">
        <f t="shared" si="135"/>
        <v>SPORTS</v>
      </c>
      <c r="L2899" t="str">
        <f t="shared" si="136"/>
        <v>south</v>
      </c>
      <c r="M2899" t="str">
        <f t="shared" si="137"/>
        <v>sports</v>
      </c>
    </row>
    <row r="2900" spans="2:13">
      <c r="B2900" t="str">
        <f>TRIM(Table24[[#This Row],[Region]])</f>
        <v>South</v>
      </c>
      <c r="C2900" t="str">
        <f>TRIM(Table24[[#This Row],[Product Category]])</f>
        <v>Groceries</v>
      </c>
      <c r="G2900" t="str">
        <f>UPPER('task 1'!C2898)</f>
        <v>SOUTH</v>
      </c>
      <c r="H2900" t="str">
        <f t="shared" si="135"/>
        <v>GROCERIES</v>
      </c>
      <c r="L2900" t="str">
        <f t="shared" si="136"/>
        <v>south</v>
      </c>
      <c r="M2900" t="str">
        <f t="shared" si="137"/>
        <v>groceries</v>
      </c>
    </row>
    <row r="2901" spans="2:13">
      <c r="B2901" t="str">
        <f>TRIM(Table24[[#This Row],[Region]])</f>
        <v>North</v>
      </c>
      <c r="C2901" t="str">
        <f>TRIM(Table24[[#This Row],[Product Category]])</f>
        <v>Groceries</v>
      </c>
      <c r="G2901" t="str">
        <f>UPPER('task 1'!C2899)</f>
        <v>WEST</v>
      </c>
      <c r="H2901" t="str">
        <f t="shared" si="135"/>
        <v>GROCERIES</v>
      </c>
      <c r="L2901" t="str">
        <f t="shared" si="136"/>
        <v>west</v>
      </c>
      <c r="M2901" t="str">
        <f t="shared" si="137"/>
        <v>groceries</v>
      </c>
    </row>
    <row r="2902" spans="2:13">
      <c r="B2902" t="str">
        <f>TRIM(Table24[[#This Row],[Region]])</f>
        <v>East</v>
      </c>
      <c r="C2902" t="str">
        <f>TRIM(Table24[[#This Row],[Product Category]])</f>
        <v>Clothing</v>
      </c>
      <c r="G2902" t="str">
        <f>UPPER('task 1'!C2900)</f>
        <v>SOUTH</v>
      </c>
      <c r="H2902" t="str">
        <f t="shared" si="135"/>
        <v>CLOTHING</v>
      </c>
      <c r="L2902" t="str">
        <f t="shared" si="136"/>
        <v>south</v>
      </c>
      <c r="M2902" t="str">
        <f t="shared" si="137"/>
        <v>clothing</v>
      </c>
    </row>
    <row r="2903" spans="2:13">
      <c r="B2903" t="str">
        <f>TRIM(Table24[[#This Row],[Region]])</f>
        <v>West</v>
      </c>
      <c r="C2903" t="str">
        <f>TRIM(Table24[[#This Row],[Product Category]])</f>
        <v>Groceries</v>
      </c>
      <c r="G2903" t="str">
        <f>UPPER('task 1'!C2901)</f>
        <v>NORTH</v>
      </c>
      <c r="H2903" t="str">
        <f t="shared" si="135"/>
        <v>GROCERIES</v>
      </c>
      <c r="L2903" t="str">
        <f t="shared" si="136"/>
        <v>north</v>
      </c>
      <c r="M2903" t="str">
        <f t="shared" si="137"/>
        <v>groceries</v>
      </c>
    </row>
    <row r="2904" spans="2:13">
      <c r="B2904" t="str">
        <f>TRIM(Table24[[#This Row],[Region]])</f>
        <v>South</v>
      </c>
      <c r="C2904" t="str">
        <f>TRIM(Table24[[#This Row],[Product Category]])</f>
        <v>Sports</v>
      </c>
      <c r="G2904" t="str">
        <f>UPPER('task 1'!C2902)</f>
        <v>EAST</v>
      </c>
      <c r="H2904" t="str">
        <f t="shared" si="135"/>
        <v>SPORTS</v>
      </c>
      <c r="L2904" t="str">
        <f t="shared" si="136"/>
        <v>east</v>
      </c>
      <c r="M2904" t="str">
        <f t="shared" si="137"/>
        <v>sports</v>
      </c>
    </row>
    <row r="2905" spans="2:13">
      <c r="B2905" t="str">
        <f>TRIM(Table24[[#This Row],[Region]])</f>
        <v>South</v>
      </c>
      <c r="C2905" t="str">
        <f>TRIM(Table24[[#This Row],[Product Category]])</f>
        <v>Sports</v>
      </c>
      <c r="G2905" t="str">
        <f>UPPER('task 1'!C2903)</f>
        <v>WEST</v>
      </c>
      <c r="H2905" t="str">
        <f t="shared" si="135"/>
        <v>SPORTS</v>
      </c>
      <c r="L2905" t="str">
        <f t="shared" si="136"/>
        <v>west</v>
      </c>
      <c r="M2905" t="str">
        <f t="shared" si="137"/>
        <v>sports</v>
      </c>
    </row>
    <row r="2906" spans="2:13">
      <c r="B2906" t="str">
        <f>TRIM(Table24[[#This Row],[Region]])</f>
        <v>East</v>
      </c>
      <c r="C2906" t="str">
        <f>TRIM(Table24[[#This Row],[Product Category]])</f>
        <v>Furniture</v>
      </c>
      <c r="G2906" t="str">
        <f>UPPER('task 1'!C2904)</f>
        <v>SOUTH</v>
      </c>
      <c r="H2906" t="str">
        <f t="shared" si="135"/>
        <v>FURNITURE</v>
      </c>
      <c r="L2906" t="str">
        <f t="shared" si="136"/>
        <v>south</v>
      </c>
      <c r="M2906" t="str">
        <f t="shared" si="137"/>
        <v>furniture</v>
      </c>
    </row>
    <row r="2907" spans="2:13">
      <c r="B2907" t="str">
        <f>TRIM(Table24[[#This Row],[Region]])</f>
        <v>East</v>
      </c>
      <c r="C2907" t="str">
        <f>TRIM(Table24[[#This Row],[Product Category]])</f>
        <v>Electronics</v>
      </c>
      <c r="G2907" t="str">
        <f>UPPER('task 1'!C2905)</f>
        <v>SOUTH</v>
      </c>
      <c r="H2907" t="str">
        <f t="shared" si="135"/>
        <v>ELECTRONICS</v>
      </c>
      <c r="L2907" t="str">
        <f t="shared" si="136"/>
        <v>south</v>
      </c>
      <c r="M2907" t="str">
        <f t="shared" si="137"/>
        <v>electronics</v>
      </c>
    </row>
    <row r="2908" spans="2:13">
      <c r="B2908" t="str">
        <f>TRIM(Table24[[#This Row],[Region]])</f>
        <v>East</v>
      </c>
      <c r="C2908" t="str">
        <f>TRIM(Table24[[#This Row],[Product Category]])</f>
        <v>Sports</v>
      </c>
      <c r="G2908" t="str">
        <f>UPPER('task 1'!C2906)</f>
        <v>EAST</v>
      </c>
      <c r="H2908" t="str">
        <f t="shared" si="135"/>
        <v>SPORTS</v>
      </c>
      <c r="L2908" t="str">
        <f t="shared" si="136"/>
        <v>east</v>
      </c>
      <c r="M2908" t="str">
        <f t="shared" si="137"/>
        <v>sports</v>
      </c>
    </row>
    <row r="2909" spans="2:13">
      <c r="B2909" t="str">
        <f>TRIM(Table24[[#This Row],[Region]])</f>
        <v>North</v>
      </c>
      <c r="C2909" t="str">
        <f>TRIM(Table24[[#This Row],[Product Category]])</f>
        <v>Furniture</v>
      </c>
      <c r="G2909" t="str">
        <f>UPPER('task 1'!C2907)</f>
        <v>EAST</v>
      </c>
      <c r="H2909" t="str">
        <f t="shared" si="135"/>
        <v>FURNITURE</v>
      </c>
      <c r="L2909" t="str">
        <f t="shared" si="136"/>
        <v>east</v>
      </c>
      <c r="M2909" t="str">
        <f t="shared" si="137"/>
        <v>furniture</v>
      </c>
    </row>
    <row r="2910" spans="2:13">
      <c r="B2910" t="str">
        <f>TRIM(Table24[[#This Row],[Region]])</f>
        <v>South</v>
      </c>
      <c r="C2910" t="str">
        <f>TRIM(Table24[[#This Row],[Product Category]])</f>
        <v>Electronics</v>
      </c>
      <c r="G2910" t="str">
        <f>UPPER('task 1'!C2908)</f>
        <v>EAST</v>
      </c>
      <c r="H2910" t="str">
        <f t="shared" si="135"/>
        <v>ELECTRONICS</v>
      </c>
      <c r="L2910" t="str">
        <f t="shared" si="136"/>
        <v>east</v>
      </c>
      <c r="M2910" t="str">
        <f t="shared" si="137"/>
        <v>electronics</v>
      </c>
    </row>
    <row r="2911" spans="2:13">
      <c r="B2911" t="str">
        <f>TRIM(Table24[[#This Row],[Region]])</f>
        <v>West</v>
      </c>
      <c r="C2911" t="str">
        <f>TRIM(Table24[[#This Row],[Product Category]])</f>
        <v>Sports</v>
      </c>
      <c r="G2911" t="str">
        <f>UPPER('task 1'!C2909)</f>
        <v>NORTH</v>
      </c>
      <c r="H2911" t="str">
        <f t="shared" si="135"/>
        <v>SPORTS</v>
      </c>
      <c r="L2911" t="str">
        <f t="shared" si="136"/>
        <v>north</v>
      </c>
      <c r="M2911" t="str">
        <f t="shared" si="137"/>
        <v>sports</v>
      </c>
    </row>
    <row r="2912" spans="2:13">
      <c r="B2912" t="str">
        <f>TRIM(Table24[[#This Row],[Region]])</f>
        <v>South</v>
      </c>
      <c r="C2912" t="str">
        <f>TRIM(Table24[[#This Row],[Product Category]])</f>
        <v>Sports</v>
      </c>
      <c r="G2912" t="str">
        <f>UPPER('task 1'!C2910)</f>
        <v>SOUTH</v>
      </c>
      <c r="H2912" t="str">
        <f t="shared" si="135"/>
        <v>SPORTS</v>
      </c>
      <c r="L2912" t="str">
        <f t="shared" si="136"/>
        <v>south</v>
      </c>
      <c r="M2912" t="str">
        <f t="shared" si="137"/>
        <v>sports</v>
      </c>
    </row>
    <row r="2913" spans="2:13">
      <c r="B2913" t="str">
        <f>TRIM(Table24[[#This Row],[Region]])</f>
        <v>North</v>
      </c>
      <c r="C2913" t="str">
        <f>TRIM(Table24[[#This Row],[Product Category]])</f>
        <v>Electronics</v>
      </c>
      <c r="G2913" t="str">
        <f>UPPER('task 1'!C2911)</f>
        <v>WEST</v>
      </c>
      <c r="H2913" t="str">
        <f t="shared" si="135"/>
        <v>ELECTRONICS</v>
      </c>
      <c r="L2913" t="str">
        <f t="shared" si="136"/>
        <v>west</v>
      </c>
      <c r="M2913" t="str">
        <f t="shared" si="137"/>
        <v>electronics</v>
      </c>
    </row>
    <row r="2914" spans="2:13">
      <c r="B2914" t="str">
        <f>TRIM(Table24[[#This Row],[Region]])</f>
        <v>East</v>
      </c>
      <c r="C2914" t="str">
        <f>TRIM(Table24[[#This Row],[Product Category]])</f>
        <v>Groceries</v>
      </c>
      <c r="G2914" t="str">
        <f>UPPER('task 1'!C2912)</f>
        <v>SOUTH</v>
      </c>
      <c r="H2914" t="str">
        <f t="shared" si="135"/>
        <v>GROCERIES</v>
      </c>
      <c r="L2914" t="str">
        <f t="shared" si="136"/>
        <v>south</v>
      </c>
      <c r="M2914" t="str">
        <f t="shared" si="137"/>
        <v>groceries</v>
      </c>
    </row>
    <row r="2915" spans="2:13">
      <c r="B2915" t="str">
        <f>TRIM(Table24[[#This Row],[Region]])</f>
        <v>East</v>
      </c>
      <c r="C2915" t="str">
        <f>TRIM(Table24[[#This Row],[Product Category]])</f>
        <v>Sports</v>
      </c>
      <c r="G2915" t="str">
        <f>UPPER('task 1'!C2913)</f>
        <v>NORTH</v>
      </c>
      <c r="H2915" t="str">
        <f t="shared" si="135"/>
        <v>SPORTS</v>
      </c>
      <c r="L2915" t="str">
        <f t="shared" si="136"/>
        <v>north</v>
      </c>
      <c r="M2915" t="str">
        <f t="shared" si="137"/>
        <v>sports</v>
      </c>
    </row>
    <row r="2916" spans="2:13">
      <c r="B2916" t="str">
        <f>TRIM(Table24[[#This Row],[Region]])</f>
        <v>West</v>
      </c>
      <c r="C2916" t="str">
        <f>TRIM(Table24[[#This Row],[Product Category]])</f>
        <v>Furniture</v>
      </c>
      <c r="G2916" t="str">
        <f>UPPER('task 1'!C2914)</f>
        <v>EAST</v>
      </c>
      <c r="H2916" t="str">
        <f t="shared" si="135"/>
        <v>FURNITURE</v>
      </c>
      <c r="L2916" t="str">
        <f t="shared" si="136"/>
        <v>east</v>
      </c>
      <c r="M2916" t="str">
        <f t="shared" si="137"/>
        <v>furniture</v>
      </c>
    </row>
    <row r="2917" spans="2:13">
      <c r="B2917" t="str">
        <f>TRIM(Table24[[#This Row],[Region]])</f>
        <v>East</v>
      </c>
      <c r="C2917" t="str">
        <f>TRIM(Table24[[#This Row],[Product Category]])</f>
        <v>Groceries</v>
      </c>
      <c r="G2917" t="str">
        <f>UPPER('task 1'!C2915)</f>
        <v>EAST</v>
      </c>
      <c r="H2917" t="str">
        <f t="shared" si="135"/>
        <v>GROCERIES</v>
      </c>
      <c r="L2917" t="str">
        <f t="shared" si="136"/>
        <v>east</v>
      </c>
      <c r="M2917" t="str">
        <f t="shared" si="137"/>
        <v>groceries</v>
      </c>
    </row>
    <row r="2918" spans="2:13">
      <c r="B2918" t="str">
        <f>TRIM(Table24[[#This Row],[Region]])</f>
        <v>West</v>
      </c>
      <c r="C2918" t="str">
        <f>TRIM(Table24[[#This Row],[Product Category]])</f>
        <v>Clothing</v>
      </c>
      <c r="G2918" t="str">
        <f>UPPER('task 1'!C2916)</f>
        <v>WEST</v>
      </c>
      <c r="H2918" t="str">
        <f t="shared" si="135"/>
        <v>CLOTHING</v>
      </c>
      <c r="L2918" t="str">
        <f t="shared" si="136"/>
        <v>west</v>
      </c>
      <c r="M2918" t="str">
        <f t="shared" si="137"/>
        <v>clothing</v>
      </c>
    </row>
    <row r="2919" spans="2:13">
      <c r="B2919" t="str">
        <f>TRIM(Table24[[#This Row],[Region]])</f>
        <v>East</v>
      </c>
      <c r="C2919" t="str">
        <f>TRIM(Table24[[#This Row],[Product Category]])</f>
        <v>Clothing</v>
      </c>
      <c r="G2919" t="str">
        <f>UPPER('task 1'!C2917)</f>
        <v>EAST</v>
      </c>
      <c r="H2919" t="str">
        <f t="shared" si="135"/>
        <v>CLOTHING</v>
      </c>
      <c r="L2919" t="str">
        <f t="shared" si="136"/>
        <v>east</v>
      </c>
      <c r="M2919" t="str">
        <f t="shared" si="137"/>
        <v>clothing</v>
      </c>
    </row>
    <row r="2920" spans="2:13">
      <c r="B2920" t="str">
        <f>TRIM(Table24[[#This Row],[Region]])</f>
        <v>West</v>
      </c>
      <c r="C2920" t="str">
        <f>TRIM(Table24[[#This Row],[Product Category]])</f>
        <v>Clothing</v>
      </c>
      <c r="G2920" t="str">
        <f>UPPER('task 1'!C2918)</f>
        <v>WEST</v>
      </c>
      <c r="H2920" t="str">
        <f t="shared" si="135"/>
        <v>CLOTHING</v>
      </c>
      <c r="L2920" t="str">
        <f t="shared" si="136"/>
        <v>west</v>
      </c>
      <c r="M2920" t="str">
        <f t="shared" si="137"/>
        <v>clothing</v>
      </c>
    </row>
    <row r="2921" spans="2:13">
      <c r="B2921" t="str">
        <f>TRIM(Table24[[#This Row],[Region]])</f>
        <v>West</v>
      </c>
      <c r="C2921" t="str">
        <f>TRIM(Table24[[#This Row],[Product Category]])</f>
        <v>Sports</v>
      </c>
      <c r="G2921" t="str">
        <f>UPPER('task 1'!C2919)</f>
        <v>EAST</v>
      </c>
      <c r="H2921" t="str">
        <f t="shared" si="135"/>
        <v>SPORTS</v>
      </c>
      <c r="L2921" t="str">
        <f t="shared" si="136"/>
        <v>east</v>
      </c>
      <c r="M2921" t="str">
        <f t="shared" si="137"/>
        <v>sports</v>
      </c>
    </row>
    <row r="2922" spans="2:13">
      <c r="B2922" t="str">
        <f>TRIM(Table24[[#This Row],[Region]])</f>
        <v>East</v>
      </c>
      <c r="C2922" t="str">
        <f>TRIM(Table24[[#This Row],[Product Category]])</f>
        <v>Sports</v>
      </c>
      <c r="G2922" t="str">
        <f>UPPER('task 1'!C2920)</f>
        <v>WEST</v>
      </c>
      <c r="H2922" t="str">
        <f t="shared" si="135"/>
        <v>SPORTS</v>
      </c>
      <c r="L2922" t="str">
        <f t="shared" si="136"/>
        <v>west</v>
      </c>
      <c r="M2922" t="str">
        <f t="shared" si="137"/>
        <v>sports</v>
      </c>
    </row>
    <row r="2923" spans="2:13">
      <c r="B2923" t="str">
        <f>TRIM(Table24[[#This Row],[Region]])</f>
        <v>South</v>
      </c>
      <c r="C2923" t="str">
        <f>TRIM(Table24[[#This Row],[Product Category]])</f>
        <v>Electronics</v>
      </c>
      <c r="G2923" t="str">
        <f>UPPER('task 1'!C2921)</f>
        <v>WEST</v>
      </c>
      <c r="H2923" t="str">
        <f t="shared" si="135"/>
        <v>ELECTRONICS</v>
      </c>
      <c r="L2923" t="str">
        <f t="shared" si="136"/>
        <v>west</v>
      </c>
      <c r="M2923" t="str">
        <f t="shared" si="137"/>
        <v>electronics</v>
      </c>
    </row>
    <row r="2924" spans="2:13">
      <c r="B2924" t="str">
        <f>TRIM(Table24[[#This Row],[Region]])</f>
        <v>East</v>
      </c>
      <c r="C2924" t="str">
        <f>TRIM(Table24[[#This Row],[Product Category]])</f>
        <v>Sports</v>
      </c>
      <c r="G2924" t="str">
        <f>UPPER('task 1'!C2922)</f>
        <v>EAST</v>
      </c>
      <c r="H2924" t="str">
        <f t="shared" si="135"/>
        <v>SPORTS</v>
      </c>
      <c r="L2924" t="str">
        <f t="shared" si="136"/>
        <v>east</v>
      </c>
      <c r="M2924" t="str">
        <f t="shared" si="137"/>
        <v>sports</v>
      </c>
    </row>
    <row r="2925" spans="2:13">
      <c r="B2925" t="str">
        <f>TRIM(Table24[[#This Row],[Region]])</f>
        <v>West</v>
      </c>
      <c r="C2925" t="str">
        <f>TRIM(Table24[[#This Row],[Product Category]])</f>
        <v>Electronics</v>
      </c>
      <c r="G2925" t="str">
        <f>UPPER('task 1'!C2923)</f>
        <v>SOUTH</v>
      </c>
      <c r="H2925" t="str">
        <f t="shared" si="135"/>
        <v>ELECTRONICS</v>
      </c>
      <c r="L2925" t="str">
        <f t="shared" si="136"/>
        <v>south</v>
      </c>
      <c r="M2925" t="str">
        <f t="shared" si="137"/>
        <v>electronics</v>
      </c>
    </row>
    <row r="2926" spans="2:13">
      <c r="B2926" t="str">
        <f>TRIM(Table24[[#This Row],[Region]])</f>
        <v>South</v>
      </c>
      <c r="C2926" t="str">
        <f>TRIM(Table24[[#This Row],[Product Category]])</f>
        <v>Electronics</v>
      </c>
      <c r="G2926" t="str">
        <f>UPPER('task 1'!C2924)</f>
        <v>EAST</v>
      </c>
      <c r="H2926" t="str">
        <f t="shared" si="135"/>
        <v>ELECTRONICS</v>
      </c>
      <c r="L2926" t="str">
        <f t="shared" si="136"/>
        <v>east</v>
      </c>
      <c r="M2926" t="str">
        <f t="shared" si="137"/>
        <v>electronics</v>
      </c>
    </row>
    <row r="2927" spans="2:13">
      <c r="B2927" t="str">
        <f>TRIM(Table24[[#This Row],[Region]])</f>
        <v>South</v>
      </c>
      <c r="C2927" t="str">
        <f>TRIM(Table24[[#This Row],[Product Category]])</f>
        <v>Clothing</v>
      </c>
      <c r="G2927" t="str">
        <f>UPPER('task 1'!C2925)</f>
        <v>WEST</v>
      </c>
      <c r="H2927" t="str">
        <f t="shared" si="135"/>
        <v>CLOTHING</v>
      </c>
      <c r="L2927" t="str">
        <f t="shared" si="136"/>
        <v>west</v>
      </c>
      <c r="M2927" t="str">
        <f t="shared" si="137"/>
        <v>clothing</v>
      </c>
    </row>
    <row r="2928" spans="2:13">
      <c r="B2928" t="str">
        <f>TRIM(Table24[[#This Row],[Region]])</f>
        <v>South</v>
      </c>
      <c r="C2928" t="str">
        <f>TRIM(Table24[[#This Row],[Product Category]])</f>
        <v>Clothing</v>
      </c>
      <c r="G2928" t="str">
        <f>UPPER('task 1'!C2926)</f>
        <v>SOUTH</v>
      </c>
      <c r="H2928" t="str">
        <f t="shared" si="135"/>
        <v>CLOTHING</v>
      </c>
      <c r="L2928" t="str">
        <f t="shared" si="136"/>
        <v>south</v>
      </c>
      <c r="M2928" t="str">
        <f t="shared" si="137"/>
        <v>clothing</v>
      </c>
    </row>
    <row r="2929" spans="2:13">
      <c r="B2929" t="str">
        <f>TRIM(Table24[[#This Row],[Region]])</f>
        <v>East</v>
      </c>
      <c r="C2929" t="str">
        <f>TRIM(Table24[[#This Row],[Product Category]])</f>
        <v>Sports</v>
      </c>
      <c r="G2929" t="str">
        <f>UPPER('task 1'!C2927)</f>
        <v>SOUTH</v>
      </c>
      <c r="H2929" t="str">
        <f t="shared" si="135"/>
        <v>SPORTS</v>
      </c>
      <c r="L2929" t="str">
        <f t="shared" si="136"/>
        <v>south</v>
      </c>
      <c r="M2929" t="str">
        <f t="shared" si="137"/>
        <v>sports</v>
      </c>
    </row>
    <row r="2930" spans="2:13">
      <c r="B2930" t="str">
        <f>TRIM(Table24[[#This Row],[Region]])</f>
        <v>North</v>
      </c>
      <c r="C2930" t="str">
        <f>TRIM(Table24[[#This Row],[Product Category]])</f>
        <v>Sports</v>
      </c>
      <c r="G2930" t="str">
        <f>UPPER('task 1'!C2928)</f>
        <v>SOUTH</v>
      </c>
      <c r="H2930" t="str">
        <f t="shared" si="135"/>
        <v>SPORTS</v>
      </c>
      <c r="L2930" t="str">
        <f t="shared" si="136"/>
        <v>south</v>
      </c>
      <c r="M2930" t="str">
        <f t="shared" si="137"/>
        <v>sports</v>
      </c>
    </row>
    <row r="2931" spans="2:13">
      <c r="B2931" t="str">
        <f>TRIM(Table24[[#This Row],[Region]])</f>
        <v>South</v>
      </c>
      <c r="C2931" t="str">
        <f>TRIM(Table24[[#This Row],[Product Category]])</f>
        <v>Groceries</v>
      </c>
      <c r="G2931" t="str">
        <f>UPPER('task 1'!C2929)</f>
        <v>EAST</v>
      </c>
      <c r="H2931" t="str">
        <f t="shared" si="135"/>
        <v>GROCERIES</v>
      </c>
      <c r="L2931" t="str">
        <f t="shared" si="136"/>
        <v>east</v>
      </c>
      <c r="M2931" t="str">
        <f t="shared" si="137"/>
        <v>groceries</v>
      </c>
    </row>
    <row r="2932" spans="2:13">
      <c r="B2932" t="str">
        <f>TRIM(Table24[[#This Row],[Region]])</f>
        <v>West</v>
      </c>
      <c r="C2932" t="str">
        <f>TRIM(Table24[[#This Row],[Product Category]])</f>
        <v>Furniture</v>
      </c>
      <c r="G2932" t="str">
        <f>UPPER('task 1'!C2930)</f>
        <v>NORTH</v>
      </c>
      <c r="H2932" t="str">
        <f t="shared" si="135"/>
        <v>FURNITURE</v>
      </c>
      <c r="L2932" t="str">
        <f t="shared" si="136"/>
        <v>north</v>
      </c>
      <c r="M2932" t="str">
        <f t="shared" si="137"/>
        <v>furniture</v>
      </c>
    </row>
    <row r="2933" spans="2:13">
      <c r="B2933" t="str">
        <f>TRIM(Table24[[#This Row],[Region]])</f>
        <v>North</v>
      </c>
      <c r="C2933" t="str">
        <f>TRIM(Table24[[#This Row],[Product Category]])</f>
        <v>Groceries</v>
      </c>
      <c r="G2933" t="str">
        <f>UPPER('task 1'!C2931)</f>
        <v>SOUTH</v>
      </c>
      <c r="H2933" t="str">
        <f t="shared" si="135"/>
        <v>GROCERIES</v>
      </c>
      <c r="L2933" t="str">
        <f t="shared" si="136"/>
        <v>south</v>
      </c>
      <c r="M2933" t="str">
        <f t="shared" si="137"/>
        <v>groceries</v>
      </c>
    </row>
    <row r="2934" spans="2:13">
      <c r="B2934" t="str">
        <f>TRIM(Table24[[#This Row],[Region]])</f>
        <v>East</v>
      </c>
      <c r="C2934" t="str">
        <f>TRIM(Table24[[#This Row],[Product Category]])</f>
        <v>Groceries</v>
      </c>
      <c r="G2934" t="str">
        <f>UPPER('task 1'!C2932)</f>
        <v>WEST</v>
      </c>
      <c r="H2934" t="str">
        <f t="shared" si="135"/>
        <v>GROCERIES</v>
      </c>
      <c r="L2934" t="str">
        <f t="shared" si="136"/>
        <v>west</v>
      </c>
      <c r="M2934" t="str">
        <f t="shared" si="137"/>
        <v>groceries</v>
      </c>
    </row>
    <row r="2935" spans="2:13">
      <c r="B2935" t="str">
        <f>TRIM(Table24[[#This Row],[Region]])</f>
        <v>West</v>
      </c>
      <c r="C2935" t="str">
        <f>TRIM(Table24[[#This Row],[Product Category]])</f>
        <v>Sports</v>
      </c>
      <c r="G2935" t="str">
        <f>UPPER('task 1'!C2933)</f>
        <v>NORTH</v>
      </c>
      <c r="H2935" t="str">
        <f t="shared" si="135"/>
        <v>SPORTS</v>
      </c>
      <c r="L2935" t="str">
        <f t="shared" si="136"/>
        <v>north</v>
      </c>
      <c r="M2935" t="str">
        <f t="shared" si="137"/>
        <v>sports</v>
      </c>
    </row>
    <row r="2936" spans="2:13">
      <c r="B2936" t="str">
        <f>TRIM(Table24[[#This Row],[Region]])</f>
        <v>South</v>
      </c>
      <c r="C2936" t="str">
        <f>TRIM(Table24[[#This Row],[Product Category]])</f>
        <v>Electronics</v>
      </c>
      <c r="G2936" t="str">
        <f>UPPER('task 1'!C2934)</f>
        <v>EAST</v>
      </c>
      <c r="H2936" t="str">
        <f t="shared" si="135"/>
        <v>ELECTRONICS</v>
      </c>
      <c r="L2936" t="str">
        <f t="shared" si="136"/>
        <v>east</v>
      </c>
      <c r="M2936" t="str">
        <f t="shared" si="137"/>
        <v>electronics</v>
      </c>
    </row>
    <row r="2937" spans="2:13">
      <c r="B2937" t="str">
        <f>TRIM(Table24[[#This Row],[Region]])</f>
        <v>East</v>
      </c>
      <c r="C2937" t="str">
        <f>TRIM(Table24[[#This Row],[Product Category]])</f>
        <v>Furniture</v>
      </c>
      <c r="G2937" t="str">
        <f>UPPER('task 1'!C2935)</f>
        <v>WEST</v>
      </c>
      <c r="H2937" t="str">
        <f t="shared" si="135"/>
        <v>FURNITURE</v>
      </c>
      <c r="L2937" t="str">
        <f t="shared" si="136"/>
        <v>west</v>
      </c>
      <c r="M2937" t="str">
        <f t="shared" si="137"/>
        <v>furniture</v>
      </c>
    </row>
    <row r="2938" spans="2:13">
      <c r="B2938" t="str">
        <f>TRIM(Table24[[#This Row],[Region]])</f>
        <v>East</v>
      </c>
      <c r="C2938" t="str">
        <f>TRIM(Table24[[#This Row],[Product Category]])</f>
        <v>Furniture</v>
      </c>
      <c r="G2938" t="str">
        <f>UPPER('task 1'!C2936)</f>
        <v>SOUTH</v>
      </c>
      <c r="H2938" t="str">
        <f t="shared" si="135"/>
        <v>FURNITURE</v>
      </c>
      <c r="L2938" t="str">
        <f t="shared" si="136"/>
        <v>south</v>
      </c>
      <c r="M2938" t="str">
        <f t="shared" si="137"/>
        <v>furniture</v>
      </c>
    </row>
    <row r="2939" spans="2:13">
      <c r="B2939" t="str">
        <f>TRIM(Table24[[#This Row],[Region]])</f>
        <v>North</v>
      </c>
      <c r="C2939" t="str">
        <f>TRIM(Table24[[#This Row],[Product Category]])</f>
        <v>Clothing</v>
      </c>
      <c r="G2939" t="str">
        <f>UPPER('task 1'!C2937)</f>
        <v>EAST</v>
      </c>
      <c r="H2939" t="str">
        <f t="shared" si="135"/>
        <v>CLOTHING</v>
      </c>
      <c r="L2939" t="str">
        <f t="shared" si="136"/>
        <v>east</v>
      </c>
      <c r="M2939" t="str">
        <f t="shared" si="137"/>
        <v>clothing</v>
      </c>
    </row>
    <row r="2940" spans="2:13">
      <c r="B2940" t="str">
        <f>TRIM(Table24[[#This Row],[Region]])</f>
        <v>East</v>
      </c>
      <c r="C2940" t="str">
        <f>TRIM(Table24[[#This Row],[Product Category]])</f>
        <v>Clothing</v>
      </c>
      <c r="G2940" t="str">
        <f>UPPER('task 1'!C2938)</f>
        <v>EAST</v>
      </c>
      <c r="H2940" t="str">
        <f t="shared" si="135"/>
        <v>CLOTHING</v>
      </c>
      <c r="L2940" t="str">
        <f t="shared" si="136"/>
        <v>east</v>
      </c>
      <c r="M2940" t="str">
        <f t="shared" si="137"/>
        <v>clothing</v>
      </c>
    </row>
    <row r="2941" spans="2:13">
      <c r="B2941" t="str">
        <f>TRIM(Table24[[#This Row],[Region]])</f>
        <v>East</v>
      </c>
      <c r="C2941" t="str">
        <f>TRIM(Table24[[#This Row],[Product Category]])</f>
        <v>Sports</v>
      </c>
      <c r="G2941" t="str">
        <f>UPPER('task 1'!C2939)</f>
        <v>NORTH</v>
      </c>
      <c r="H2941" t="str">
        <f t="shared" si="135"/>
        <v>SPORTS</v>
      </c>
      <c r="L2941" t="str">
        <f t="shared" si="136"/>
        <v>north</v>
      </c>
      <c r="M2941" t="str">
        <f t="shared" si="137"/>
        <v>sports</v>
      </c>
    </row>
    <row r="2942" spans="2:13">
      <c r="B2942" t="str">
        <f>TRIM(Table24[[#This Row],[Region]])</f>
        <v>North</v>
      </c>
      <c r="C2942" t="str">
        <f>TRIM(Table24[[#This Row],[Product Category]])</f>
        <v>Sports</v>
      </c>
      <c r="G2942" t="str">
        <f>UPPER('task 1'!C2940)</f>
        <v>EAST</v>
      </c>
      <c r="H2942" t="str">
        <f t="shared" si="135"/>
        <v>SPORTS</v>
      </c>
      <c r="L2942" t="str">
        <f t="shared" si="136"/>
        <v>east</v>
      </c>
      <c r="M2942" t="str">
        <f t="shared" si="137"/>
        <v>sports</v>
      </c>
    </row>
    <row r="2943" spans="2:13">
      <c r="B2943" t="str">
        <f>TRIM(Table24[[#This Row],[Region]])</f>
        <v>South</v>
      </c>
      <c r="C2943" t="str">
        <f>TRIM(Table24[[#This Row],[Product Category]])</f>
        <v>Clothing</v>
      </c>
      <c r="G2943" t="str">
        <f>UPPER('task 1'!C2941)</f>
        <v>EAST</v>
      </c>
      <c r="H2943" t="str">
        <f t="shared" si="135"/>
        <v>CLOTHING</v>
      </c>
      <c r="L2943" t="str">
        <f t="shared" si="136"/>
        <v>east</v>
      </c>
      <c r="M2943" t="str">
        <f t="shared" si="137"/>
        <v>clothing</v>
      </c>
    </row>
    <row r="2944" spans="2:13">
      <c r="B2944" t="str">
        <f>TRIM(Table24[[#This Row],[Region]])</f>
        <v>East</v>
      </c>
      <c r="C2944" t="str">
        <f>TRIM(Table24[[#This Row],[Product Category]])</f>
        <v>Furniture</v>
      </c>
      <c r="G2944" t="str">
        <f>UPPER('task 1'!C2942)</f>
        <v>NORTH</v>
      </c>
      <c r="H2944" t="str">
        <f t="shared" si="135"/>
        <v>FURNITURE</v>
      </c>
      <c r="L2944" t="str">
        <f t="shared" si="136"/>
        <v>north</v>
      </c>
      <c r="M2944" t="str">
        <f t="shared" si="137"/>
        <v>furniture</v>
      </c>
    </row>
    <row r="2945" spans="2:13">
      <c r="B2945" t="str">
        <f>TRIM(Table24[[#This Row],[Region]])</f>
        <v>North</v>
      </c>
      <c r="C2945" t="str">
        <f>TRIM(Table24[[#This Row],[Product Category]])</f>
        <v>Furniture</v>
      </c>
      <c r="G2945" t="str">
        <f>UPPER('task 1'!C2943)</f>
        <v>SOUTH</v>
      </c>
      <c r="H2945" t="str">
        <f t="shared" si="135"/>
        <v>FURNITURE</v>
      </c>
      <c r="L2945" t="str">
        <f t="shared" si="136"/>
        <v>south</v>
      </c>
      <c r="M2945" t="str">
        <f t="shared" si="137"/>
        <v>furniture</v>
      </c>
    </row>
    <row r="2946" spans="2:13">
      <c r="B2946" t="str">
        <f>TRIM(Table24[[#This Row],[Region]])</f>
        <v>South</v>
      </c>
      <c r="C2946" t="str">
        <f>TRIM(Table24[[#This Row],[Product Category]])</f>
        <v>Electronics</v>
      </c>
      <c r="G2946" t="str">
        <f>UPPER('task 1'!C2944)</f>
        <v>EAST</v>
      </c>
      <c r="H2946" t="str">
        <f t="shared" si="135"/>
        <v>ELECTRONICS</v>
      </c>
      <c r="L2946" t="str">
        <f t="shared" si="136"/>
        <v>east</v>
      </c>
      <c r="M2946" t="str">
        <f t="shared" si="137"/>
        <v>electronics</v>
      </c>
    </row>
    <row r="2947" spans="2:13">
      <c r="B2947" t="str">
        <f>TRIM(Table24[[#This Row],[Region]])</f>
        <v>West</v>
      </c>
      <c r="C2947" t="str">
        <f>TRIM(Table24[[#This Row],[Product Category]])</f>
        <v>Sports</v>
      </c>
      <c r="G2947" t="str">
        <f>UPPER('task 1'!C2945)</f>
        <v>NORTH</v>
      </c>
      <c r="H2947" t="str">
        <f t="shared" si="135"/>
        <v>SPORTS</v>
      </c>
      <c r="L2947" t="str">
        <f t="shared" si="136"/>
        <v>north</v>
      </c>
      <c r="M2947" t="str">
        <f t="shared" si="137"/>
        <v>sports</v>
      </c>
    </row>
    <row r="2948" spans="2:13">
      <c r="B2948" t="str">
        <f>TRIM(Table24[[#This Row],[Region]])</f>
        <v>North</v>
      </c>
      <c r="C2948" t="str">
        <f>TRIM(Table24[[#This Row],[Product Category]])</f>
        <v>Sports</v>
      </c>
      <c r="G2948" t="str">
        <f>UPPER('task 1'!C2946)</f>
        <v>SOUTH</v>
      </c>
      <c r="H2948" t="str">
        <f t="shared" si="135"/>
        <v>SPORTS</v>
      </c>
      <c r="L2948" t="str">
        <f t="shared" si="136"/>
        <v>south</v>
      </c>
      <c r="M2948" t="str">
        <f t="shared" si="137"/>
        <v>sports</v>
      </c>
    </row>
    <row r="2949" spans="2:13">
      <c r="B2949" t="str">
        <f>TRIM(Table24[[#This Row],[Region]])</f>
        <v>East</v>
      </c>
      <c r="C2949" t="str">
        <f>TRIM(Table24[[#This Row],[Product Category]])</f>
        <v>Groceries</v>
      </c>
      <c r="G2949" t="str">
        <f>UPPER('task 1'!C2947)</f>
        <v>WEST</v>
      </c>
      <c r="H2949" t="str">
        <f t="shared" ref="H2949:H3012" si="138">UPPER(C2949)</f>
        <v>GROCERIES</v>
      </c>
      <c r="L2949" t="str">
        <f t="shared" ref="L2949:L3012" si="139">LOWER(G2949)</f>
        <v>west</v>
      </c>
      <c r="M2949" t="str">
        <f t="shared" ref="M2949:M3012" si="140">LOWER(H2949)</f>
        <v>groceries</v>
      </c>
    </row>
    <row r="2950" spans="2:13">
      <c r="B2950" t="str">
        <f>TRIM(Table24[[#This Row],[Region]])</f>
        <v>North</v>
      </c>
      <c r="C2950" t="str">
        <f>TRIM(Table24[[#This Row],[Product Category]])</f>
        <v>Electronics</v>
      </c>
      <c r="G2950" t="str">
        <f>UPPER('task 1'!C2948)</f>
        <v>NORTH</v>
      </c>
      <c r="H2950" t="str">
        <f t="shared" si="138"/>
        <v>ELECTRONICS</v>
      </c>
      <c r="L2950" t="str">
        <f t="shared" si="139"/>
        <v>north</v>
      </c>
      <c r="M2950" t="str">
        <f t="shared" si="140"/>
        <v>electronics</v>
      </c>
    </row>
    <row r="2951" spans="2:13">
      <c r="B2951" t="str">
        <f>TRIM(Table24[[#This Row],[Region]])</f>
        <v>North</v>
      </c>
      <c r="C2951" t="str">
        <f>TRIM(Table24[[#This Row],[Product Category]])</f>
        <v>Electronics</v>
      </c>
      <c r="G2951" t="str">
        <f>UPPER('task 1'!C2949)</f>
        <v>EAST</v>
      </c>
      <c r="H2951" t="str">
        <f t="shared" si="138"/>
        <v>ELECTRONICS</v>
      </c>
      <c r="L2951" t="str">
        <f t="shared" si="139"/>
        <v>east</v>
      </c>
      <c r="M2951" t="str">
        <f t="shared" si="140"/>
        <v>electronics</v>
      </c>
    </row>
    <row r="2952" spans="2:13">
      <c r="B2952" t="str">
        <f>TRIM(Table24[[#This Row],[Region]])</f>
        <v>North</v>
      </c>
      <c r="C2952" t="str">
        <f>TRIM(Table24[[#This Row],[Product Category]])</f>
        <v>Sports</v>
      </c>
      <c r="G2952" t="str">
        <f>UPPER('task 1'!C2950)</f>
        <v>NORTH</v>
      </c>
      <c r="H2952" t="str">
        <f t="shared" si="138"/>
        <v>SPORTS</v>
      </c>
      <c r="L2952" t="str">
        <f t="shared" si="139"/>
        <v>north</v>
      </c>
      <c r="M2952" t="str">
        <f t="shared" si="140"/>
        <v>sports</v>
      </c>
    </row>
    <row r="2953" spans="2:13">
      <c r="B2953" t="str">
        <f>TRIM(Table24[[#This Row],[Region]])</f>
        <v>West</v>
      </c>
      <c r="C2953" t="str">
        <f>TRIM(Table24[[#This Row],[Product Category]])</f>
        <v>Electronics</v>
      </c>
      <c r="G2953" t="str">
        <f>UPPER('task 1'!C2951)</f>
        <v>NORTH</v>
      </c>
      <c r="H2953" t="str">
        <f t="shared" si="138"/>
        <v>ELECTRONICS</v>
      </c>
      <c r="L2953" t="str">
        <f t="shared" si="139"/>
        <v>north</v>
      </c>
      <c r="M2953" t="str">
        <f t="shared" si="140"/>
        <v>electronics</v>
      </c>
    </row>
    <row r="2954" spans="2:13">
      <c r="B2954" t="str">
        <f>TRIM(Table24[[#This Row],[Region]])</f>
        <v>East</v>
      </c>
      <c r="C2954" t="str">
        <f>TRIM(Table24[[#This Row],[Product Category]])</f>
        <v>Furniture</v>
      </c>
      <c r="G2954" t="str">
        <f>UPPER('task 1'!C2952)</f>
        <v>NORTH</v>
      </c>
      <c r="H2954" t="str">
        <f t="shared" si="138"/>
        <v>FURNITURE</v>
      </c>
      <c r="L2954" t="str">
        <f t="shared" si="139"/>
        <v>north</v>
      </c>
      <c r="M2954" t="str">
        <f t="shared" si="140"/>
        <v>furniture</v>
      </c>
    </row>
    <row r="2955" spans="2:13">
      <c r="B2955" t="str">
        <f>TRIM(Table24[[#This Row],[Region]])</f>
        <v>North</v>
      </c>
      <c r="C2955" t="str">
        <f>TRIM(Table24[[#This Row],[Product Category]])</f>
        <v>Clothing</v>
      </c>
      <c r="G2955" t="str">
        <f>UPPER('task 1'!C2953)</f>
        <v>WEST</v>
      </c>
      <c r="H2955" t="str">
        <f t="shared" si="138"/>
        <v>CLOTHING</v>
      </c>
      <c r="L2955" t="str">
        <f t="shared" si="139"/>
        <v>west</v>
      </c>
      <c r="M2955" t="str">
        <f t="shared" si="140"/>
        <v>clothing</v>
      </c>
    </row>
    <row r="2956" spans="2:13">
      <c r="B2956" t="str">
        <f>TRIM(Table24[[#This Row],[Region]])</f>
        <v>East</v>
      </c>
      <c r="C2956" t="str">
        <f>TRIM(Table24[[#This Row],[Product Category]])</f>
        <v>Clothing</v>
      </c>
      <c r="G2956" t="str">
        <f>UPPER('task 1'!C2954)</f>
        <v>EAST</v>
      </c>
      <c r="H2956" t="str">
        <f t="shared" si="138"/>
        <v>CLOTHING</v>
      </c>
      <c r="L2956" t="str">
        <f t="shared" si="139"/>
        <v>east</v>
      </c>
      <c r="M2956" t="str">
        <f t="shared" si="140"/>
        <v>clothing</v>
      </c>
    </row>
    <row r="2957" spans="2:13">
      <c r="B2957" t="str">
        <f>TRIM(Table24[[#This Row],[Region]])</f>
        <v>East</v>
      </c>
      <c r="C2957" t="str">
        <f>TRIM(Table24[[#This Row],[Product Category]])</f>
        <v>Electronics</v>
      </c>
      <c r="G2957" t="str">
        <f>UPPER('task 1'!C2955)</f>
        <v>NORTH</v>
      </c>
      <c r="H2957" t="str">
        <f t="shared" si="138"/>
        <v>ELECTRONICS</v>
      </c>
      <c r="L2957" t="str">
        <f t="shared" si="139"/>
        <v>north</v>
      </c>
      <c r="M2957" t="str">
        <f t="shared" si="140"/>
        <v>electronics</v>
      </c>
    </row>
    <row r="2958" spans="2:13">
      <c r="B2958" t="str">
        <f>TRIM(Table24[[#This Row],[Region]])</f>
        <v>North</v>
      </c>
      <c r="C2958" t="str">
        <f>TRIM(Table24[[#This Row],[Product Category]])</f>
        <v>Clothing</v>
      </c>
      <c r="G2958" t="str">
        <f>UPPER('task 1'!C2956)</f>
        <v>EAST</v>
      </c>
      <c r="H2958" t="str">
        <f t="shared" si="138"/>
        <v>CLOTHING</v>
      </c>
      <c r="L2958" t="str">
        <f t="shared" si="139"/>
        <v>east</v>
      </c>
      <c r="M2958" t="str">
        <f t="shared" si="140"/>
        <v>clothing</v>
      </c>
    </row>
    <row r="2959" spans="2:13">
      <c r="B2959" t="str">
        <f>TRIM(Table24[[#This Row],[Region]])</f>
        <v>South</v>
      </c>
      <c r="C2959" t="str">
        <f>TRIM(Table24[[#This Row],[Product Category]])</f>
        <v>Clothing</v>
      </c>
      <c r="G2959" t="str">
        <f>UPPER('task 1'!C2957)</f>
        <v>EAST</v>
      </c>
      <c r="H2959" t="str">
        <f t="shared" si="138"/>
        <v>CLOTHING</v>
      </c>
      <c r="L2959" t="str">
        <f t="shared" si="139"/>
        <v>east</v>
      </c>
      <c r="M2959" t="str">
        <f t="shared" si="140"/>
        <v>clothing</v>
      </c>
    </row>
    <row r="2960" spans="2:13">
      <c r="B2960" t="str">
        <f>TRIM(Table24[[#This Row],[Region]])</f>
        <v>East</v>
      </c>
      <c r="C2960" t="str">
        <f>TRIM(Table24[[#This Row],[Product Category]])</f>
        <v>Sports</v>
      </c>
      <c r="G2960" t="str">
        <f>UPPER('task 1'!C2958)</f>
        <v>NORTH</v>
      </c>
      <c r="H2960" t="str">
        <f t="shared" si="138"/>
        <v>SPORTS</v>
      </c>
      <c r="L2960" t="str">
        <f t="shared" si="139"/>
        <v>north</v>
      </c>
      <c r="M2960" t="str">
        <f t="shared" si="140"/>
        <v>sports</v>
      </c>
    </row>
    <row r="2961" spans="2:13">
      <c r="B2961" t="str">
        <f>TRIM(Table24[[#This Row],[Region]])</f>
        <v>North</v>
      </c>
      <c r="C2961" t="str">
        <f>TRIM(Table24[[#This Row],[Product Category]])</f>
        <v>Sports</v>
      </c>
      <c r="G2961" t="str">
        <f>UPPER('task 1'!C2959)</f>
        <v>SOUTH</v>
      </c>
      <c r="H2961" t="str">
        <f t="shared" si="138"/>
        <v>SPORTS</v>
      </c>
      <c r="L2961" t="str">
        <f t="shared" si="139"/>
        <v>south</v>
      </c>
      <c r="M2961" t="str">
        <f t="shared" si="140"/>
        <v>sports</v>
      </c>
    </row>
    <row r="2962" spans="2:13">
      <c r="B2962" t="str">
        <f>TRIM(Table24[[#This Row],[Region]])</f>
        <v>South</v>
      </c>
      <c r="C2962" t="str">
        <f>TRIM(Table24[[#This Row],[Product Category]])</f>
        <v>Electronics</v>
      </c>
      <c r="G2962" t="str">
        <f>UPPER('task 1'!C2960)</f>
        <v>EAST</v>
      </c>
      <c r="H2962" t="str">
        <f t="shared" si="138"/>
        <v>ELECTRONICS</v>
      </c>
      <c r="L2962" t="str">
        <f t="shared" si="139"/>
        <v>east</v>
      </c>
      <c r="M2962" t="str">
        <f t="shared" si="140"/>
        <v>electronics</v>
      </c>
    </row>
    <row r="2963" spans="2:13">
      <c r="B2963" t="str">
        <f>TRIM(Table24[[#This Row],[Region]])</f>
        <v>North</v>
      </c>
      <c r="C2963" t="str">
        <f>TRIM(Table24[[#This Row],[Product Category]])</f>
        <v>Electronics</v>
      </c>
      <c r="G2963" t="str">
        <f>UPPER('task 1'!C2961)</f>
        <v>NORTH</v>
      </c>
      <c r="H2963" t="str">
        <f t="shared" si="138"/>
        <v>ELECTRONICS</v>
      </c>
      <c r="L2963" t="str">
        <f t="shared" si="139"/>
        <v>north</v>
      </c>
      <c r="M2963" t="str">
        <f t="shared" si="140"/>
        <v>electronics</v>
      </c>
    </row>
    <row r="2964" spans="2:13">
      <c r="B2964" t="str">
        <f>TRIM(Table24[[#This Row],[Region]])</f>
        <v>West</v>
      </c>
      <c r="C2964" t="str">
        <f>TRIM(Table24[[#This Row],[Product Category]])</f>
        <v>Furniture</v>
      </c>
      <c r="G2964" t="str">
        <f>UPPER('task 1'!C2962)</f>
        <v>SOUTH</v>
      </c>
      <c r="H2964" t="str">
        <f t="shared" si="138"/>
        <v>FURNITURE</v>
      </c>
      <c r="L2964" t="str">
        <f t="shared" si="139"/>
        <v>south</v>
      </c>
      <c r="M2964" t="str">
        <f t="shared" si="140"/>
        <v>furniture</v>
      </c>
    </row>
    <row r="2965" spans="2:13">
      <c r="B2965" t="str">
        <f>TRIM(Table24[[#This Row],[Region]])</f>
        <v>West</v>
      </c>
      <c r="C2965" t="str">
        <f>TRIM(Table24[[#This Row],[Product Category]])</f>
        <v>Groceries</v>
      </c>
      <c r="G2965" t="str">
        <f>UPPER('task 1'!C2963)</f>
        <v>NORTH</v>
      </c>
      <c r="H2965" t="str">
        <f t="shared" si="138"/>
        <v>GROCERIES</v>
      </c>
      <c r="L2965" t="str">
        <f t="shared" si="139"/>
        <v>north</v>
      </c>
      <c r="M2965" t="str">
        <f t="shared" si="140"/>
        <v>groceries</v>
      </c>
    </row>
    <row r="2966" spans="2:13">
      <c r="B2966" t="str">
        <f>TRIM(Table24[[#This Row],[Region]])</f>
        <v>East</v>
      </c>
      <c r="C2966" t="str">
        <f>TRIM(Table24[[#This Row],[Product Category]])</f>
        <v>Furniture</v>
      </c>
      <c r="G2966" t="str">
        <f>UPPER('task 1'!C2964)</f>
        <v>WEST</v>
      </c>
      <c r="H2966" t="str">
        <f t="shared" si="138"/>
        <v>FURNITURE</v>
      </c>
      <c r="L2966" t="str">
        <f t="shared" si="139"/>
        <v>west</v>
      </c>
      <c r="M2966" t="str">
        <f t="shared" si="140"/>
        <v>furniture</v>
      </c>
    </row>
    <row r="2967" spans="2:13">
      <c r="B2967" t="str">
        <f>TRIM(Table24[[#This Row],[Region]])</f>
        <v>West</v>
      </c>
      <c r="C2967" t="str">
        <f>TRIM(Table24[[#This Row],[Product Category]])</f>
        <v>Electronics</v>
      </c>
      <c r="G2967" t="str">
        <f>UPPER('task 1'!C2965)</f>
        <v>WEST</v>
      </c>
      <c r="H2967" t="str">
        <f t="shared" si="138"/>
        <v>ELECTRONICS</v>
      </c>
      <c r="L2967" t="str">
        <f t="shared" si="139"/>
        <v>west</v>
      </c>
      <c r="M2967" t="str">
        <f t="shared" si="140"/>
        <v>electronics</v>
      </c>
    </row>
    <row r="2968" spans="2:13">
      <c r="B2968" t="str">
        <f>TRIM(Table24[[#This Row],[Region]])</f>
        <v>North</v>
      </c>
      <c r="C2968" t="str">
        <f>TRIM(Table24[[#This Row],[Product Category]])</f>
        <v>Furniture</v>
      </c>
      <c r="G2968" t="str">
        <f>UPPER('task 1'!C2966)</f>
        <v>EAST</v>
      </c>
      <c r="H2968" t="str">
        <f t="shared" si="138"/>
        <v>FURNITURE</v>
      </c>
      <c r="L2968" t="str">
        <f t="shared" si="139"/>
        <v>east</v>
      </c>
      <c r="M2968" t="str">
        <f t="shared" si="140"/>
        <v>furniture</v>
      </c>
    </row>
    <row r="2969" spans="2:13">
      <c r="B2969" t="str">
        <f>TRIM(Table24[[#This Row],[Region]])</f>
        <v>West</v>
      </c>
      <c r="C2969" t="str">
        <f>TRIM(Table24[[#This Row],[Product Category]])</f>
        <v>Sports</v>
      </c>
      <c r="G2969" t="str">
        <f>UPPER('task 1'!C2967)</f>
        <v>WEST</v>
      </c>
      <c r="H2969" t="str">
        <f t="shared" si="138"/>
        <v>SPORTS</v>
      </c>
      <c r="L2969" t="str">
        <f t="shared" si="139"/>
        <v>west</v>
      </c>
      <c r="M2969" t="str">
        <f t="shared" si="140"/>
        <v>sports</v>
      </c>
    </row>
    <row r="2970" spans="2:13">
      <c r="B2970" t="str">
        <f>TRIM(Table24[[#This Row],[Region]])</f>
        <v>East</v>
      </c>
      <c r="C2970" t="str">
        <f>TRIM(Table24[[#This Row],[Product Category]])</f>
        <v>Sports</v>
      </c>
      <c r="G2970" t="str">
        <f>UPPER('task 1'!C2968)</f>
        <v>NORTH</v>
      </c>
      <c r="H2970" t="str">
        <f t="shared" si="138"/>
        <v>SPORTS</v>
      </c>
      <c r="L2970" t="str">
        <f t="shared" si="139"/>
        <v>north</v>
      </c>
      <c r="M2970" t="str">
        <f t="shared" si="140"/>
        <v>sports</v>
      </c>
    </row>
    <row r="2971" spans="2:13">
      <c r="B2971" t="str">
        <f>TRIM(Table24[[#This Row],[Region]])</f>
        <v>South</v>
      </c>
      <c r="C2971" t="str">
        <f>TRIM(Table24[[#This Row],[Product Category]])</f>
        <v>Groceries</v>
      </c>
      <c r="G2971" t="str">
        <f>UPPER('task 1'!C2969)</f>
        <v>WEST</v>
      </c>
      <c r="H2971" t="str">
        <f t="shared" si="138"/>
        <v>GROCERIES</v>
      </c>
      <c r="L2971" t="str">
        <f t="shared" si="139"/>
        <v>west</v>
      </c>
      <c r="M2971" t="str">
        <f t="shared" si="140"/>
        <v>groceries</v>
      </c>
    </row>
    <row r="2972" spans="2:13">
      <c r="B2972" t="str">
        <f>TRIM(Table24[[#This Row],[Region]])</f>
        <v>West</v>
      </c>
      <c r="C2972" t="str">
        <f>TRIM(Table24[[#This Row],[Product Category]])</f>
        <v>Sports</v>
      </c>
      <c r="G2972" t="str">
        <f>UPPER('task 1'!C2970)</f>
        <v>EAST</v>
      </c>
      <c r="H2972" t="str">
        <f t="shared" si="138"/>
        <v>SPORTS</v>
      </c>
      <c r="L2972" t="str">
        <f t="shared" si="139"/>
        <v>east</v>
      </c>
      <c r="M2972" t="str">
        <f t="shared" si="140"/>
        <v>sports</v>
      </c>
    </row>
    <row r="2973" spans="2:13">
      <c r="B2973" t="str">
        <f>TRIM(Table24[[#This Row],[Region]])</f>
        <v>South</v>
      </c>
      <c r="C2973" t="str">
        <f>TRIM(Table24[[#This Row],[Product Category]])</f>
        <v>Furniture</v>
      </c>
      <c r="G2973" t="str">
        <f>UPPER('task 1'!C2971)</f>
        <v>SOUTH</v>
      </c>
      <c r="H2973" t="str">
        <f t="shared" si="138"/>
        <v>FURNITURE</v>
      </c>
      <c r="L2973" t="str">
        <f t="shared" si="139"/>
        <v>south</v>
      </c>
      <c r="M2973" t="str">
        <f t="shared" si="140"/>
        <v>furniture</v>
      </c>
    </row>
    <row r="2974" spans="2:13">
      <c r="B2974" t="str">
        <f>TRIM(Table24[[#This Row],[Region]])</f>
        <v>East</v>
      </c>
      <c r="C2974" t="str">
        <f>TRIM(Table24[[#This Row],[Product Category]])</f>
        <v>Electronics</v>
      </c>
      <c r="G2974" t="str">
        <f>UPPER('task 1'!C2972)</f>
        <v>WEST</v>
      </c>
      <c r="H2974" t="str">
        <f t="shared" si="138"/>
        <v>ELECTRONICS</v>
      </c>
      <c r="L2974" t="str">
        <f t="shared" si="139"/>
        <v>west</v>
      </c>
      <c r="M2974" t="str">
        <f t="shared" si="140"/>
        <v>electronics</v>
      </c>
    </row>
    <row r="2975" spans="2:13">
      <c r="B2975" t="str">
        <f>TRIM(Table24[[#This Row],[Region]])</f>
        <v>North</v>
      </c>
      <c r="C2975" t="str">
        <f>TRIM(Table24[[#This Row],[Product Category]])</f>
        <v>Clothing</v>
      </c>
      <c r="G2975" t="str">
        <f>UPPER('task 1'!C2973)</f>
        <v>SOUTH</v>
      </c>
      <c r="H2975" t="str">
        <f t="shared" si="138"/>
        <v>CLOTHING</v>
      </c>
      <c r="L2975" t="str">
        <f t="shared" si="139"/>
        <v>south</v>
      </c>
      <c r="M2975" t="str">
        <f t="shared" si="140"/>
        <v>clothing</v>
      </c>
    </row>
    <row r="2976" spans="2:13">
      <c r="B2976" t="str">
        <f>TRIM(Table24[[#This Row],[Region]])</f>
        <v>North</v>
      </c>
      <c r="C2976" t="str">
        <f>TRIM(Table24[[#This Row],[Product Category]])</f>
        <v>Sports</v>
      </c>
      <c r="G2976" t="str">
        <f>UPPER('task 1'!C2974)</f>
        <v>EAST</v>
      </c>
      <c r="H2976" t="str">
        <f t="shared" si="138"/>
        <v>SPORTS</v>
      </c>
      <c r="L2976" t="str">
        <f t="shared" si="139"/>
        <v>east</v>
      </c>
      <c r="M2976" t="str">
        <f t="shared" si="140"/>
        <v>sports</v>
      </c>
    </row>
    <row r="2977" spans="2:13">
      <c r="B2977" t="str">
        <f>TRIM(Table24[[#This Row],[Region]])</f>
        <v>West</v>
      </c>
      <c r="C2977" t="str">
        <f>TRIM(Table24[[#This Row],[Product Category]])</f>
        <v>Clothing</v>
      </c>
      <c r="G2977" t="str">
        <f>UPPER('task 1'!C2975)</f>
        <v>NORTH</v>
      </c>
      <c r="H2977" t="str">
        <f t="shared" si="138"/>
        <v>CLOTHING</v>
      </c>
      <c r="L2977" t="str">
        <f t="shared" si="139"/>
        <v>north</v>
      </c>
      <c r="M2977" t="str">
        <f t="shared" si="140"/>
        <v>clothing</v>
      </c>
    </row>
    <row r="2978" spans="2:13">
      <c r="B2978" t="str">
        <f>TRIM(Table24[[#This Row],[Region]])</f>
        <v>South</v>
      </c>
      <c r="C2978" t="str">
        <f>TRIM(Table24[[#This Row],[Product Category]])</f>
        <v>Groceries</v>
      </c>
      <c r="G2978" t="str">
        <f>UPPER('task 1'!C2976)</f>
        <v>NORTH</v>
      </c>
      <c r="H2978" t="str">
        <f t="shared" si="138"/>
        <v>GROCERIES</v>
      </c>
      <c r="L2978" t="str">
        <f t="shared" si="139"/>
        <v>north</v>
      </c>
      <c r="M2978" t="str">
        <f t="shared" si="140"/>
        <v>groceries</v>
      </c>
    </row>
    <row r="2979" spans="2:13">
      <c r="B2979" t="str">
        <f>TRIM(Table24[[#This Row],[Region]])</f>
        <v>South</v>
      </c>
      <c r="C2979" t="str">
        <f>TRIM(Table24[[#This Row],[Product Category]])</f>
        <v>Furniture</v>
      </c>
      <c r="G2979" t="str">
        <f>UPPER('task 1'!C2977)</f>
        <v>WEST</v>
      </c>
      <c r="H2979" t="str">
        <f t="shared" si="138"/>
        <v>FURNITURE</v>
      </c>
      <c r="L2979" t="str">
        <f t="shared" si="139"/>
        <v>west</v>
      </c>
      <c r="M2979" t="str">
        <f t="shared" si="140"/>
        <v>furniture</v>
      </c>
    </row>
    <row r="2980" spans="2:13">
      <c r="B2980" t="str">
        <f>TRIM(Table24[[#This Row],[Region]])</f>
        <v>South</v>
      </c>
      <c r="C2980" t="str">
        <f>TRIM(Table24[[#This Row],[Product Category]])</f>
        <v>Furniture</v>
      </c>
      <c r="G2980" t="str">
        <f>UPPER('task 1'!C2978)</f>
        <v>SOUTH</v>
      </c>
      <c r="H2980" t="str">
        <f t="shared" si="138"/>
        <v>FURNITURE</v>
      </c>
      <c r="L2980" t="str">
        <f t="shared" si="139"/>
        <v>south</v>
      </c>
      <c r="M2980" t="str">
        <f t="shared" si="140"/>
        <v>furniture</v>
      </c>
    </row>
    <row r="2981" spans="2:13">
      <c r="B2981" t="str">
        <f>TRIM(Table24[[#This Row],[Region]])</f>
        <v>West</v>
      </c>
      <c r="C2981" t="str">
        <f>TRIM(Table24[[#This Row],[Product Category]])</f>
        <v>Sports</v>
      </c>
      <c r="G2981" t="str">
        <f>UPPER('task 1'!C2979)</f>
        <v>SOUTH</v>
      </c>
      <c r="H2981" t="str">
        <f t="shared" si="138"/>
        <v>SPORTS</v>
      </c>
      <c r="L2981" t="str">
        <f t="shared" si="139"/>
        <v>south</v>
      </c>
      <c r="M2981" t="str">
        <f t="shared" si="140"/>
        <v>sports</v>
      </c>
    </row>
    <row r="2982" spans="2:13">
      <c r="B2982" t="str">
        <f>TRIM(Table24[[#This Row],[Region]])</f>
        <v>South</v>
      </c>
      <c r="C2982" t="str">
        <f>TRIM(Table24[[#This Row],[Product Category]])</f>
        <v>Furniture</v>
      </c>
      <c r="G2982" t="str">
        <f>UPPER('task 1'!C2980)</f>
        <v>SOUTH</v>
      </c>
      <c r="H2982" t="str">
        <f t="shared" si="138"/>
        <v>FURNITURE</v>
      </c>
      <c r="L2982" t="str">
        <f t="shared" si="139"/>
        <v>south</v>
      </c>
      <c r="M2982" t="str">
        <f t="shared" si="140"/>
        <v>furniture</v>
      </c>
    </row>
    <row r="2983" spans="2:13">
      <c r="B2983" t="str">
        <f>TRIM(Table24[[#This Row],[Region]])</f>
        <v>North</v>
      </c>
      <c r="C2983" t="str">
        <f>TRIM(Table24[[#This Row],[Product Category]])</f>
        <v>Sports</v>
      </c>
      <c r="G2983" t="str">
        <f>UPPER('task 1'!C2981)</f>
        <v>WEST</v>
      </c>
      <c r="H2983" t="str">
        <f t="shared" si="138"/>
        <v>SPORTS</v>
      </c>
      <c r="L2983" t="str">
        <f t="shared" si="139"/>
        <v>west</v>
      </c>
      <c r="M2983" t="str">
        <f t="shared" si="140"/>
        <v>sports</v>
      </c>
    </row>
    <row r="2984" spans="2:13">
      <c r="B2984" t="str">
        <f>TRIM(Table24[[#This Row],[Region]])</f>
        <v>East</v>
      </c>
      <c r="C2984" t="str">
        <f>TRIM(Table24[[#This Row],[Product Category]])</f>
        <v>Groceries</v>
      </c>
      <c r="G2984" t="str">
        <f>UPPER('task 1'!C2982)</f>
        <v>SOUTH</v>
      </c>
      <c r="H2984" t="str">
        <f t="shared" si="138"/>
        <v>GROCERIES</v>
      </c>
      <c r="L2984" t="str">
        <f t="shared" si="139"/>
        <v>south</v>
      </c>
      <c r="M2984" t="str">
        <f t="shared" si="140"/>
        <v>groceries</v>
      </c>
    </row>
    <row r="2985" spans="2:13">
      <c r="B2985" t="str">
        <f>TRIM(Table24[[#This Row],[Region]])</f>
        <v>West</v>
      </c>
      <c r="C2985" t="str">
        <f>TRIM(Table24[[#This Row],[Product Category]])</f>
        <v>Electronics</v>
      </c>
      <c r="G2985" t="str">
        <f>UPPER('task 1'!C2983)</f>
        <v>NORTH</v>
      </c>
      <c r="H2985" t="str">
        <f t="shared" si="138"/>
        <v>ELECTRONICS</v>
      </c>
      <c r="L2985" t="str">
        <f t="shared" si="139"/>
        <v>north</v>
      </c>
      <c r="M2985" t="str">
        <f t="shared" si="140"/>
        <v>electronics</v>
      </c>
    </row>
    <row r="2986" spans="2:13">
      <c r="B2986" t="str">
        <f>TRIM(Table24[[#This Row],[Region]])</f>
        <v>West</v>
      </c>
      <c r="C2986" t="str">
        <f>TRIM(Table24[[#This Row],[Product Category]])</f>
        <v>Sports</v>
      </c>
      <c r="G2986" t="str">
        <f>UPPER('task 1'!C2984)</f>
        <v>EAST</v>
      </c>
      <c r="H2986" t="str">
        <f t="shared" si="138"/>
        <v>SPORTS</v>
      </c>
      <c r="L2986" t="str">
        <f t="shared" si="139"/>
        <v>east</v>
      </c>
      <c r="M2986" t="str">
        <f t="shared" si="140"/>
        <v>sports</v>
      </c>
    </row>
    <row r="2987" spans="2:13">
      <c r="B2987" t="str">
        <f>TRIM(Table24[[#This Row],[Region]])</f>
        <v>North</v>
      </c>
      <c r="C2987" t="str">
        <f>TRIM(Table24[[#This Row],[Product Category]])</f>
        <v>Furniture</v>
      </c>
      <c r="G2987" t="str">
        <f>UPPER('task 1'!C2985)</f>
        <v>WEST</v>
      </c>
      <c r="H2987" t="str">
        <f t="shared" si="138"/>
        <v>FURNITURE</v>
      </c>
      <c r="L2987" t="str">
        <f t="shared" si="139"/>
        <v>west</v>
      </c>
      <c r="M2987" t="str">
        <f t="shared" si="140"/>
        <v>furniture</v>
      </c>
    </row>
    <row r="2988" spans="2:13">
      <c r="B2988" t="str">
        <f>TRIM(Table24[[#This Row],[Region]])</f>
        <v>East</v>
      </c>
      <c r="C2988" t="str">
        <f>TRIM(Table24[[#This Row],[Product Category]])</f>
        <v>Groceries</v>
      </c>
      <c r="G2988" t="str">
        <f>UPPER('task 1'!C2986)</f>
        <v>WEST</v>
      </c>
      <c r="H2988" t="str">
        <f t="shared" si="138"/>
        <v>GROCERIES</v>
      </c>
      <c r="L2988" t="str">
        <f t="shared" si="139"/>
        <v>west</v>
      </c>
      <c r="M2988" t="str">
        <f t="shared" si="140"/>
        <v>groceries</v>
      </c>
    </row>
    <row r="2989" spans="2:13">
      <c r="B2989" t="str">
        <f>TRIM(Table24[[#This Row],[Region]])</f>
        <v>North</v>
      </c>
      <c r="C2989" t="str">
        <f>TRIM(Table24[[#This Row],[Product Category]])</f>
        <v>Groceries</v>
      </c>
      <c r="G2989" t="str">
        <f>UPPER('task 1'!C2987)</f>
        <v>NORTH</v>
      </c>
      <c r="H2989" t="str">
        <f t="shared" si="138"/>
        <v>GROCERIES</v>
      </c>
      <c r="L2989" t="str">
        <f t="shared" si="139"/>
        <v>north</v>
      </c>
      <c r="M2989" t="str">
        <f t="shared" si="140"/>
        <v>groceries</v>
      </c>
    </row>
    <row r="2990" spans="2:13">
      <c r="B2990" t="str">
        <f>TRIM(Table24[[#This Row],[Region]])</f>
        <v>West</v>
      </c>
      <c r="C2990" t="str">
        <f>TRIM(Table24[[#This Row],[Product Category]])</f>
        <v>Furniture</v>
      </c>
      <c r="G2990" t="str">
        <f>UPPER('task 1'!C2988)</f>
        <v>EAST</v>
      </c>
      <c r="H2990" t="str">
        <f t="shared" si="138"/>
        <v>FURNITURE</v>
      </c>
      <c r="L2990" t="str">
        <f t="shared" si="139"/>
        <v>east</v>
      </c>
      <c r="M2990" t="str">
        <f t="shared" si="140"/>
        <v>furniture</v>
      </c>
    </row>
    <row r="2991" spans="2:13">
      <c r="B2991" t="str">
        <f>TRIM(Table24[[#This Row],[Region]])</f>
        <v>North</v>
      </c>
      <c r="C2991" t="str">
        <f>TRIM(Table24[[#This Row],[Product Category]])</f>
        <v>Clothing</v>
      </c>
      <c r="G2991" t="str">
        <f>UPPER('task 1'!C2989)</f>
        <v>NORTH</v>
      </c>
      <c r="H2991" t="str">
        <f t="shared" si="138"/>
        <v>CLOTHING</v>
      </c>
      <c r="L2991" t="str">
        <f t="shared" si="139"/>
        <v>north</v>
      </c>
      <c r="M2991" t="str">
        <f t="shared" si="140"/>
        <v>clothing</v>
      </c>
    </row>
    <row r="2992" spans="2:13">
      <c r="B2992" t="str">
        <f>TRIM(Table24[[#This Row],[Region]])</f>
        <v>East</v>
      </c>
      <c r="C2992" t="str">
        <f>TRIM(Table24[[#This Row],[Product Category]])</f>
        <v>Clothing</v>
      </c>
      <c r="G2992" t="str">
        <f>UPPER('task 1'!C2990)</f>
        <v>WEST</v>
      </c>
      <c r="H2992" t="str">
        <f t="shared" si="138"/>
        <v>CLOTHING</v>
      </c>
      <c r="L2992" t="str">
        <f t="shared" si="139"/>
        <v>west</v>
      </c>
      <c r="M2992" t="str">
        <f t="shared" si="140"/>
        <v>clothing</v>
      </c>
    </row>
    <row r="2993" spans="2:13">
      <c r="B2993" t="str">
        <f>TRIM(Table24[[#This Row],[Region]])</f>
        <v>East</v>
      </c>
      <c r="C2993" t="str">
        <f>TRIM(Table24[[#This Row],[Product Category]])</f>
        <v>Furniture</v>
      </c>
      <c r="G2993" t="str">
        <f>UPPER('task 1'!C2991)</f>
        <v>NORTH</v>
      </c>
      <c r="H2993" t="str">
        <f t="shared" si="138"/>
        <v>FURNITURE</v>
      </c>
      <c r="L2993" t="str">
        <f t="shared" si="139"/>
        <v>north</v>
      </c>
      <c r="M2993" t="str">
        <f t="shared" si="140"/>
        <v>furniture</v>
      </c>
    </row>
    <row r="2994" spans="2:13">
      <c r="B2994" t="str">
        <f>TRIM(Table24[[#This Row],[Region]])</f>
        <v>East</v>
      </c>
      <c r="C2994" t="str">
        <f>TRIM(Table24[[#This Row],[Product Category]])</f>
        <v>Electronics</v>
      </c>
      <c r="G2994" t="str">
        <f>UPPER('task 1'!C2992)</f>
        <v>EAST</v>
      </c>
      <c r="H2994" t="str">
        <f t="shared" si="138"/>
        <v>ELECTRONICS</v>
      </c>
      <c r="L2994" t="str">
        <f t="shared" si="139"/>
        <v>east</v>
      </c>
      <c r="M2994" t="str">
        <f t="shared" si="140"/>
        <v>electronics</v>
      </c>
    </row>
    <row r="2995" spans="2:13">
      <c r="B2995" t="str">
        <f>TRIM(Table24[[#This Row],[Region]])</f>
        <v>West</v>
      </c>
      <c r="C2995" t="str">
        <f>TRIM(Table24[[#This Row],[Product Category]])</f>
        <v>Furniture</v>
      </c>
      <c r="G2995" t="str">
        <f>UPPER('task 1'!C2993)</f>
        <v>EAST</v>
      </c>
      <c r="H2995" t="str">
        <f t="shared" si="138"/>
        <v>FURNITURE</v>
      </c>
      <c r="L2995" t="str">
        <f t="shared" si="139"/>
        <v>east</v>
      </c>
      <c r="M2995" t="str">
        <f t="shared" si="140"/>
        <v>furniture</v>
      </c>
    </row>
    <row r="2996" spans="2:13">
      <c r="B2996" t="str">
        <f>TRIM(Table24[[#This Row],[Region]])</f>
        <v>West</v>
      </c>
      <c r="C2996" t="str">
        <f>TRIM(Table24[[#This Row],[Product Category]])</f>
        <v>Groceries</v>
      </c>
      <c r="G2996" t="str">
        <f>UPPER('task 1'!C2994)</f>
        <v>EAST</v>
      </c>
      <c r="H2996" t="str">
        <f t="shared" si="138"/>
        <v>GROCERIES</v>
      </c>
      <c r="L2996" t="str">
        <f t="shared" si="139"/>
        <v>east</v>
      </c>
      <c r="M2996" t="str">
        <f t="shared" si="140"/>
        <v>groceries</v>
      </c>
    </row>
    <row r="2997" spans="2:13">
      <c r="B2997" t="str">
        <f>TRIM(Table24[[#This Row],[Region]])</f>
        <v>East</v>
      </c>
      <c r="C2997" t="str">
        <f>TRIM(Table24[[#This Row],[Product Category]])</f>
        <v>Sports</v>
      </c>
      <c r="G2997" t="str">
        <f>UPPER('task 1'!C2995)</f>
        <v>WEST</v>
      </c>
      <c r="H2997" t="str">
        <f t="shared" si="138"/>
        <v>SPORTS</v>
      </c>
      <c r="L2997" t="str">
        <f t="shared" si="139"/>
        <v>west</v>
      </c>
      <c r="M2997" t="str">
        <f t="shared" si="140"/>
        <v>sports</v>
      </c>
    </row>
    <row r="2998" spans="2:13">
      <c r="B2998" t="str">
        <f>TRIM(Table24[[#This Row],[Region]])</f>
        <v>North</v>
      </c>
      <c r="C2998" t="str">
        <f>TRIM(Table24[[#This Row],[Product Category]])</f>
        <v>Groceries</v>
      </c>
      <c r="G2998" t="str">
        <f>UPPER('task 1'!C2996)</f>
        <v>WEST</v>
      </c>
      <c r="H2998" t="str">
        <f t="shared" si="138"/>
        <v>GROCERIES</v>
      </c>
      <c r="L2998" t="str">
        <f t="shared" si="139"/>
        <v>west</v>
      </c>
      <c r="M2998" t="str">
        <f t="shared" si="140"/>
        <v>groceries</v>
      </c>
    </row>
    <row r="2999" spans="2:13">
      <c r="B2999" t="str">
        <f>TRIM(Table24[[#This Row],[Region]])</f>
        <v>West</v>
      </c>
      <c r="C2999" t="str">
        <f>TRIM(Table24[[#This Row],[Product Category]])</f>
        <v>Furniture</v>
      </c>
      <c r="G2999" t="str">
        <f>UPPER('task 1'!C2997)</f>
        <v>EAST</v>
      </c>
      <c r="H2999" t="str">
        <f t="shared" si="138"/>
        <v>FURNITURE</v>
      </c>
      <c r="L2999" t="str">
        <f t="shared" si="139"/>
        <v>east</v>
      </c>
      <c r="M2999" t="str">
        <f t="shared" si="140"/>
        <v>furniture</v>
      </c>
    </row>
    <row r="3000" spans="2:13">
      <c r="B3000" t="str">
        <f>TRIM(Table24[[#This Row],[Region]])</f>
        <v>West</v>
      </c>
      <c r="C3000" t="str">
        <f>TRIM(Table24[[#This Row],[Product Category]])</f>
        <v>Electronics</v>
      </c>
      <c r="G3000" t="str">
        <f>UPPER('task 1'!C2998)</f>
        <v>NORTH</v>
      </c>
      <c r="H3000" t="str">
        <f t="shared" si="138"/>
        <v>ELECTRONICS</v>
      </c>
      <c r="L3000" t="str">
        <f t="shared" si="139"/>
        <v>north</v>
      </c>
      <c r="M3000" t="str">
        <f t="shared" si="140"/>
        <v>electronics</v>
      </c>
    </row>
    <row r="3001" spans="2:13">
      <c r="B3001" t="str">
        <f>TRIM(Table24[[#This Row],[Region]])</f>
        <v>East</v>
      </c>
      <c r="C3001" t="str">
        <f>TRIM(Table24[[#This Row],[Product Category]])</f>
        <v>Furniture</v>
      </c>
      <c r="G3001" t="str">
        <f>UPPER('task 1'!C2999)</f>
        <v>WEST</v>
      </c>
      <c r="H3001" t="str">
        <f t="shared" si="138"/>
        <v>FURNITURE</v>
      </c>
      <c r="L3001" t="str">
        <f t="shared" si="139"/>
        <v>west</v>
      </c>
      <c r="M3001" t="str">
        <f t="shared" si="140"/>
        <v>furniture</v>
      </c>
    </row>
    <row r="3002" spans="2:13">
      <c r="B3002" t="str">
        <f>TRIM(Table24[[#This Row],[Region]])</f>
        <v>East</v>
      </c>
      <c r="C3002" t="str">
        <f>TRIM(Table24[[#This Row],[Product Category]])</f>
        <v>Electronics</v>
      </c>
      <c r="G3002" t="str">
        <f>UPPER('task 1'!C3000)</f>
        <v>WEST</v>
      </c>
      <c r="H3002" t="str">
        <f t="shared" si="138"/>
        <v>ELECTRONICS</v>
      </c>
      <c r="L3002" t="str">
        <f t="shared" si="139"/>
        <v>west</v>
      </c>
      <c r="M3002" t="str">
        <f t="shared" si="140"/>
        <v>electronics</v>
      </c>
    </row>
    <row r="3003" spans="2:13">
      <c r="B3003" t="str">
        <f>TRIM(Table24[[#This Row],[Region]])</f>
        <v>North</v>
      </c>
      <c r="C3003" t="str">
        <f>TRIM(Table24[[#This Row],[Product Category]])</f>
        <v>Furniture</v>
      </c>
      <c r="G3003" t="str">
        <f>UPPER('task 1'!C3001)</f>
        <v>EAST</v>
      </c>
      <c r="H3003" t="str">
        <f t="shared" si="138"/>
        <v>FURNITURE</v>
      </c>
      <c r="L3003" t="str">
        <f t="shared" si="139"/>
        <v>east</v>
      </c>
      <c r="M3003" t="str">
        <f t="shared" si="140"/>
        <v>furniture</v>
      </c>
    </row>
    <row r="3004" spans="2:13">
      <c r="B3004" t="str">
        <f>TRIM(Table24[[#This Row],[Region]])</f>
        <v>West</v>
      </c>
      <c r="C3004" t="str">
        <f>TRIM(Table24[[#This Row],[Product Category]])</f>
        <v>Sports</v>
      </c>
      <c r="G3004" t="str">
        <f>UPPER('task 1'!C3002)</f>
        <v>EAST</v>
      </c>
      <c r="H3004" t="str">
        <f t="shared" si="138"/>
        <v>SPORTS</v>
      </c>
      <c r="L3004" t="str">
        <f t="shared" si="139"/>
        <v>east</v>
      </c>
      <c r="M3004" t="str">
        <f t="shared" si="140"/>
        <v>sports</v>
      </c>
    </row>
    <row r="3005" spans="2:13">
      <c r="B3005" t="str">
        <f>TRIM(Table24[[#This Row],[Region]])</f>
        <v>East</v>
      </c>
      <c r="C3005" t="str">
        <f>TRIM(Table24[[#This Row],[Product Category]])</f>
        <v>Sports</v>
      </c>
      <c r="G3005" t="str">
        <f>UPPER('task 1'!C3003)</f>
        <v>NORTH</v>
      </c>
      <c r="H3005" t="str">
        <f t="shared" si="138"/>
        <v>SPORTS</v>
      </c>
      <c r="L3005" t="str">
        <f t="shared" si="139"/>
        <v>north</v>
      </c>
      <c r="M3005" t="str">
        <f t="shared" si="140"/>
        <v>sports</v>
      </c>
    </row>
    <row r="3006" spans="2:13">
      <c r="B3006" t="str">
        <f>TRIM(Table24[[#This Row],[Region]])</f>
        <v>West</v>
      </c>
      <c r="C3006" t="str">
        <f>TRIM(Table24[[#This Row],[Product Category]])</f>
        <v>Clothing</v>
      </c>
      <c r="G3006" t="str">
        <f>UPPER('task 1'!C3004)</f>
        <v>WEST</v>
      </c>
      <c r="H3006" t="str">
        <f t="shared" si="138"/>
        <v>CLOTHING</v>
      </c>
      <c r="L3006" t="str">
        <f t="shared" si="139"/>
        <v>west</v>
      </c>
      <c r="M3006" t="str">
        <f t="shared" si="140"/>
        <v>clothing</v>
      </c>
    </row>
    <row r="3007" spans="2:13">
      <c r="B3007" t="str">
        <f>TRIM(Table24[[#This Row],[Region]])</f>
        <v>East</v>
      </c>
      <c r="C3007" t="str">
        <f>TRIM(Table24[[#This Row],[Product Category]])</f>
        <v>Sports</v>
      </c>
      <c r="G3007" t="str">
        <f>UPPER('task 1'!C3005)</f>
        <v>EAST</v>
      </c>
      <c r="H3007" t="str">
        <f t="shared" si="138"/>
        <v>SPORTS</v>
      </c>
      <c r="L3007" t="str">
        <f t="shared" si="139"/>
        <v>east</v>
      </c>
      <c r="M3007" t="str">
        <f t="shared" si="140"/>
        <v>sports</v>
      </c>
    </row>
    <row r="3008" spans="2:13">
      <c r="B3008" t="str">
        <f>TRIM(Table24[[#This Row],[Region]])</f>
        <v>North</v>
      </c>
      <c r="C3008" t="str">
        <f>TRIM(Table24[[#This Row],[Product Category]])</f>
        <v>Clothing</v>
      </c>
      <c r="G3008" t="str">
        <f>UPPER('task 1'!C3006)</f>
        <v>WEST</v>
      </c>
      <c r="H3008" t="str">
        <f t="shared" si="138"/>
        <v>CLOTHING</v>
      </c>
      <c r="L3008" t="str">
        <f t="shared" si="139"/>
        <v>west</v>
      </c>
      <c r="M3008" t="str">
        <f t="shared" si="140"/>
        <v>clothing</v>
      </c>
    </row>
    <row r="3009" spans="2:13">
      <c r="B3009" t="str">
        <f>TRIM(Table24[[#This Row],[Region]])</f>
        <v>West</v>
      </c>
      <c r="C3009" t="str">
        <f>TRIM(Table24[[#This Row],[Product Category]])</f>
        <v>Furniture</v>
      </c>
      <c r="G3009" t="str">
        <f>UPPER('task 1'!C3007)</f>
        <v>EAST</v>
      </c>
      <c r="H3009" t="str">
        <f t="shared" si="138"/>
        <v>FURNITURE</v>
      </c>
      <c r="L3009" t="str">
        <f t="shared" si="139"/>
        <v>east</v>
      </c>
      <c r="M3009" t="str">
        <f t="shared" si="140"/>
        <v>furniture</v>
      </c>
    </row>
    <row r="3010" spans="2:13">
      <c r="B3010" t="str">
        <f>TRIM(Table24[[#This Row],[Region]])</f>
        <v>East</v>
      </c>
      <c r="C3010" t="str">
        <f>TRIM(Table24[[#This Row],[Product Category]])</f>
        <v>Clothing</v>
      </c>
      <c r="G3010" t="str">
        <f>UPPER('task 1'!C3008)</f>
        <v>NORTH</v>
      </c>
      <c r="H3010" t="str">
        <f t="shared" si="138"/>
        <v>CLOTHING</v>
      </c>
      <c r="L3010" t="str">
        <f t="shared" si="139"/>
        <v>north</v>
      </c>
      <c r="M3010" t="str">
        <f t="shared" si="140"/>
        <v>clothing</v>
      </c>
    </row>
    <row r="3011" spans="2:13">
      <c r="B3011" t="str">
        <f>TRIM(Table24[[#This Row],[Region]])</f>
        <v>North</v>
      </c>
      <c r="C3011" t="str">
        <f>TRIM(Table24[[#This Row],[Product Category]])</f>
        <v>Clothing</v>
      </c>
      <c r="G3011" t="str">
        <f>UPPER('task 1'!C3009)</f>
        <v>WEST</v>
      </c>
      <c r="H3011" t="str">
        <f t="shared" si="138"/>
        <v>CLOTHING</v>
      </c>
      <c r="L3011" t="str">
        <f t="shared" si="139"/>
        <v>west</v>
      </c>
      <c r="M3011" t="str">
        <f t="shared" si="140"/>
        <v>clothing</v>
      </c>
    </row>
    <row r="3012" spans="2:13">
      <c r="B3012" t="str">
        <f>TRIM(Table24[[#This Row],[Region]])</f>
        <v>North</v>
      </c>
      <c r="C3012" t="str">
        <f>TRIM(Table24[[#This Row],[Product Category]])</f>
        <v>Electronics</v>
      </c>
      <c r="G3012" t="str">
        <f>UPPER('task 1'!C3010)</f>
        <v>EAST</v>
      </c>
      <c r="H3012" t="str">
        <f t="shared" si="138"/>
        <v>ELECTRONICS</v>
      </c>
      <c r="L3012" t="str">
        <f t="shared" si="139"/>
        <v>east</v>
      </c>
      <c r="M3012" t="str">
        <f t="shared" si="140"/>
        <v>electronics</v>
      </c>
    </row>
    <row r="3013" spans="2:13">
      <c r="B3013" t="str">
        <f>TRIM(Table24[[#This Row],[Region]])</f>
        <v>North</v>
      </c>
      <c r="C3013" t="str">
        <f>TRIM(Table24[[#This Row],[Product Category]])</f>
        <v>Sports</v>
      </c>
      <c r="G3013" t="str">
        <f>UPPER('task 1'!C3011)</f>
        <v>NORTH</v>
      </c>
      <c r="H3013" t="str">
        <f t="shared" ref="H3013:H3076" si="141">UPPER(C3013)</f>
        <v>SPORTS</v>
      </c>
      <c r="L3013" t="str">
        <f t="shared" ref="L3013:L3076" si="142">LOWER(G3013)</f>
        <v>north</v>
      </c>
      <c r="M3013" t="str">
        <f t="shared" ref="M3013:M3076" si="143">LOWER(H3013)</f>
        <v>sports</v>
      </c>
    </row>
    <row r="3014" spans="2:13">
      <c r="B3014" t="str">
        <f>TRIM(Table24[[#This Row],[Region]])</f>
        <v>North</v>
      </c>
      <c r="C3014" t="str">
        <f>TRIM(Table24[[#This Row],[Product Category]])</f>
        <v>Groceries</v>
      </c>
      <c r="G3014" t="str">
        <f>UPPER('task 1'!C3012)</f>
        <v>NORTH</v>
      </c>
      <c r="H3014" t="str">
        <f t="shared" si="141"/>
        <v>GROCERIES</v>
      </c>
      <c r="L3014" t="str">
        <f t="shared" si="142"/>
        <v>north</v>
      </c>
      <c r="M3014" t="str">
        <f t="shared" si="143"/>
        <v>groceries</v>
      </c>
    </row>
    <row r="3015" spans="2:13">
      <c r="B3015" t="str">
        <f>TRIM(Table24[[#This Row],[Region]])</f>
        <v>West</v>
      </c>
      <c r="C3015" t="str">
        <f>TRIM(Table24[[#This Row],[Product Category]])</f>
        <v>Electronics</v>
      </c>
      <c r="G3015" t="str">
        <f>UPPER('task 1'!C3013)</f>
        <v>NORTH</v>
      </c>
      <c r="H3015" t="str">
        <f t="shared" si="141"/>
        <v>ELECTRONICS</v>
      </c>
      <c r="L3015" t="str">
        <f t="shared" si="142"/>
        <v>north</v>
      </c>
      <c r="M3015" t="str">
        <f t="shared" si="143"/>
        <v>electronics</v>
      </c>
    </row>
    <row r="3016" spans="2:13">
      <c r="B3016" t="str">
        <f>TRIM(Table24[[#This Row],[Region]])</f>
        <v>South</v>
      </c>
      <c r="C3016" t="str">
        <f>TRIM(Table24[[#This Row],[Product Category]])</f>
        <v>Furniture</v>
      </c>
      <c r="G3016" t="str">
        <f>UPPER('task 1'!C3014)</f>
        <v>NORTH</v>
      </c>
      <c r="H3016" t="str">
        <f t="shared" si="141"/>
        <v>FURNITURE</v>
      </c>
      <c r="L3016" t="str">
        <f t="shared" si="142"/>
        <v>north</v>
      </c>
      <c r="M3016" t="str">
        <f t="shared" si="143"/>
        <v>furniture</v>
      </c>
    </row>
    <row r="3017" spans="2:13">
      <c r="B3017" t="str">
        <f>TRIM(Table24[[#This Row],[Region]])</f>
        <v>North</v>
      </c>
      <c r="C3017" t="str">
        <f>TRIM(Table24[[#This Row],[Product Category]])</f>
        <v>Clothing</v>
      </c>
      <c r="G3017" t="str">
        <f>UPPER('task 1'!C3015)</f>
        <v>WEST</v>
      </c>
      <c r="H3017" t="str">
        <f t="shared" si="141"/>
        <v>CLOTHING</v>
      </c>
      <c r="L3017" t="str">
        <f t="shared" si="142"/>
        <v>west</v>
      </c>
      <c r="M3017" t="str">
        <f t="shared" si="143"/>
        <v>clothing</v>
      </c>
    </row>
    <row r="3018" spans="2:13">
      <c r="B3018" t="str">
        <f>TRIM(Table24[[#This Row],[Region]])</f>
        <v>West</v>
      </c>
      <c r="C3018" t="str">
        <f>TRIM(Table24[[#This Row],[Product Category]])</f>
        <v>Furniture</v>
      </c>
      <c r="G3018" t="str">
        <f>UPPER('task 1'!C3016)</f>
        <v>SOUTH</v>
      </c>
      <c r="H3018" t="str">
        <f t="shared" si="141"/>
        <v>FURNITURE</v>
      </c>
      <c r="L3018" t="str">
        <f t="shared" si="142"/>
        <v>south</v>
      </c>
      <c r="M3018" t="str">
        <f t="shared" si="143"/>
        <v>furniture</v>
      </c>
    </row>
    <row r="3019" spans="2:13">
      <c r="B3019" t="str">
        <f>TRIM(Table24[[#This Row],[Region]])</f>
        <v>East</v>
      </c>
      <c r="C3019" t="str">
        <f>TRIM(Table24[[#This Row],[Product Category]])</f>
        <v>Groceries</v>
      </c>
      <c r="G3019" t="str">
        <f>UPPER('task 1'!C3017)</f>
        <v>NORTH</v>
      </c>
      <c r="H3019" t="str">
        <f t="shared" si="141"/>
        <v>GROCERIES</v>
      </c>
      <c r="L3019" t="str">
        <f t="shared" si="142"/>
        <v>north</v>
      </c>
      <c r="M3019" t="str">
        <f t="shared" si="143"/>
        <v>groceries</v>
      </c>
    </row>
    <row r="3020" spans="2:13">
      <c r="B3020" t="str">
        <f>TRIM(Table24[[#This Row],[Region]])</f>
        <v>West</v>
      </c>
      <c r="C3020" t="str">
        <f>TRIM(Table24[[#This Row],[Product Category]])</f>
        <v>Furniture</v>
      </c>
      <c r="G3020" t="str">
        <f>UPPER('task 1'!C3018)</f>
        <v>WEST</v>
      </c>
      <c r="H3020" t="str">
        <f t="shared" si="141"/>
        <v>FURNITURE</v>
      </c>
      <c r="L3020" t="str">
        <f t="shared" si="142"/>
        <v>west</v>
      </c>
      <c r="M3020" t="str">
        <f t="shared" si="143"/>
        <v>furniture</v>
      </c>
    </row>
    <row r="3021" spans="2:13">
      <c r="B3021" t="str">
        <f>TRIM(Table24[[#This Row],[Region]])</f>
        <v>East</v>
      </c>
      <c r="C3021" t="str">
        <f>TRIM(Table24[[#This Row],[Product Category]])</f>
        <v>Furniture</v>
      </c>
      <c r="G3021" t="str">
        <f>UPPER('task 1'!C3019)</f>
        <v>EAST</v>
      </c>
      <c r="H3021" t="str">
        <f t="shared" si="141"/>
        <v>FURNITURE</v>
      </c>
      <c r="L3021" t="str">
        <f t="shared" si="142"/>
        <v>east</v>
      </c>
      <c r="M3021" t="str">
        <f t="shared" si="143"/>
        <v>furniture</v>
      </c>
    </row>
    <row r="3022" spans="2:13">
      <c r="B3022" t="str">
        <f>TRIM(Table24[[#This Row],[Region]])</f>
        <v>West</v>
      </c>
      <c r="C3022" t="str">
        <f>TRIM(Table24[[#This Row],[Product Category]])</f>
        <v>Sports</v>
      </c>
      <c r="G3022" t="str">
        <f>UPPER('task 1'!C3020)</f>
        <v>WEST</v>
      </c>
      <c r="H3022" t="str">
        <f t="shared" si="141"/>
        <v>SPORTS</v>
      </c>
      <c r="L3022" t="str">
        <f t="shared" si="142"/>
        <v>west</v>
      </c>
      <c r="M3022" t="str">
        <f t="shared" si="143"/>
        <v>sports</v>
      </c>
    </row>
    <row r="3023" spans="2:13">
      <c r="B3023" t="str">
        <f>TRIM(Table24[[#This Row],[Region]])</f>
        <v>West</v>
      </c>
      <c r="C3023" t="str">
        <f>TRIM(Table24[[#This Row],[Product Category]])</f>
        <v>Clothing</v>
      </c>
      <c r="G3023" t="str">
        <f>UPPER('task 1'!C3021)</f>
        <v>EAST</v>
      </c>
      <c r="H3023" t="str">
        <f t="shared" si="141"/>
        <v>CLOTHING</v>
      </c>
      <c r="L3023" t="str">
        <f t="shared" si="142"/>
        <v>east</v>
      </c>
      <c r="M3023" t="str">
        <f t="shared" si="143"/>
        <v>clothing</v>
      </c>
    </row>
    <row r="3024" spans="2:13">
      <c r="B3024" t="str">
        <f>TRIM(Table24[[#This Row],[Region]])</f>
        <v>East</v>
      </c>
      <c r="C3024" t="str">
        <f>TRIM(Table24[[#This Row],[Product Category]])</f>
        <v>Groceries</v>
      </c>
      <c r="G3024" t="str">
        <f>UPPER('task 1'!C3022)</f>
        <v>WEST</v>
      </c>
      <c r="H3024" t="str">
        <f t="shared" si="141"/>
        <v>GROCERIES</v>
      </c>
      <c r="L3024" t="str">
        <f t="shared" si="142"/>
        <v>west</v>
      </c>
      <c r="M3024" t="str">
        <f t="shared" si="143"/>
        <v>groceries</v>
      </c>
    </row>
    <row r="3025" spans="2:13">
      <c r="B3025" t="str">
        <f>TRIM(Table24[[#This Row],[Region]])</f>
        <v>North</v>
      </c>
      <c r="C3025" t="str">
        <f>TRIM(Table24[[#This Row],[Product Category]])</f>
        <v>Clothing</v>
      </c>
      <c r="G3025" t="str">
        <f>UPPER('task 1'!C3023)</f>
        <v>WEST</v>
      </c>
      <c r="H3025" t="str">
        <f t="shared" si="141"/>
        <v>CLOTHING</v>
      </c>
      <c r="L3025" t="str">
        <f t="shared" si="142"/>
        <v>west</v>
      </c>
      <c r="M3025" t="str">
        <f t="shared" si="143"/>
        <v>clothing</v>
      </c>
    </row>
    <row r="3026" spans="2:13">
      <c r="B3026" t="str">
        <f>TRIM(Table24[[#This Row],[Region]])</f>
        <v>South</v>
      </c>
      <c r="C3026" t="str">
        <f>TRIM(Table24[[#This Row],[Product Category]])</f>
        <v>Groceries</v>
      </c>
      <c r="G3026" t="str">
        <f>UPPER('task 1'!C3024)</f>
        <v>EAST</v>
      </c>
      <c r="H3026" t="str">
        <f t="shared" si="141"/>
        <v>GROCERIES</v>
      </c>
      <c r="L3026" t="str">
        <f t="shared" si="142"/>
        <v>east</v>
      </c>
      <c r="M3026" t="str">
        <f t="shared" si="143"/>
        <v>groceries</v>
      </c>
    </row>
    <row r="3027" spans="2:13">
      <c r="B3027" t="str">
        <f>TRIM(Table24[[#This Row],[Region]])</f>
        <v>South</v>
      </c>
      <c r="C3027" t="str">
        <f>TRIM(Table24[[#This Row],[Product Category]])</f>
        <v>Furniture</v>
      </c>
      <c r="G3027" t="str">
        <f>UPPER('task 1'!C3025)</f>
        <v>NORTH</v>
      </c>
      <c r="H3027" t="str">
        <f t="shared" si="141"/>
        <v>FURNITURE</v>
      </c>
      <c r="L3027" t="str">
        <f t="shared" si="142"/>
        <v>north</v>
      </c>
      <c r="M3027" t="str">
        <f t="shared" si="143"/>
        <v>furniture</v>
      </c>
    </row>
    <row r="3028" spans="2:13">
      <c r="B3028" t="str">
        <f>TRIM(Table24[[#This Row],[Region]])</f>
        <v>North</v>
      </c>
      <c r="C3028" t="str">
        <f>TRIM(Table24[[#This Row],[Product Category]])</f>
        <v>Groceries</v>
      </c>
      <c r="G3028" t="str">
        <f>UPPER('task 1'!C3026)</f>
        <v>SOUTH</v>
      </c>
      <c r="H3028" t="str">
        <f t="shared" si="141"/>
        <v>GROCERIES</v>
      </c>
      <c r="L3028" t="str">
        <f t="shared" si="142"/>
        <v>south</v>
      </c>
      <c r="M3028" t="str">
        <f t="shared" si="143"/>
        <v>groceries</v>
      </c>
    </row>
    <row r="3029" spans="2:13">
      <c r="B3029" t="str">
        <f>TRIM(Table24[[#This Row],[Region]])</f>
        <v>East</v>
      </c>
      <c r="C3029" t="str">
        <f>TRIM(Table24[[#This Row],[Product Category]])</f>
        <v>Sports</v>
      </c>
      <c r="G3029" t="str">
        <f>UPPER('task 1'!C3027)</f>
        <v>SOUTH</v>
      </c>
      <c r="H3029" t="str">
        <f t="shared" si="141"/>
        <v>SPORTS</v>
      </c>
      <c r="L3029" t="str">
        <f t="shared" si="142"/>
        <v>south</v>
      </c>
      <c r="M3029" t="str">
        <f t="shared" si="143"/>
        <v>sports</v>
      </c>
    </row>
    <row r="3030" spans="2:13">
      <c r="B3030" t="str">
        <f>TRIM(Table24[[#This Row],[Region]])</f>
        <v>North</v>
      </c>
      <c r="C3030" t="str">
        <f>TRIM(Table24[[#This Row],[Product Category]])</f>
        <v>Electronics</v>
      </c>
      <c r="G3030" t="str">
        <f>UPPER('task 1'!C3028)</f>
        <v>NORTH</v>
      </c>
      <c r="H3030" t="str">
        <f t="shared" si="141"/>
        <v>ELECTRONICS</v>
      </c>
      <c r="L3030" t="str">
        <f t="shared" si="142"/>
        <v>north</v>
      </c>
      <c r="M3030" t="str">
        <f t="shared" si="143"/>
        <v>electronics</v>
      </c>
    </row>
    <row r="3031" spans="2:13">
      <c r="B3031" t="str">
        <f>TRIM(Table24[[#This Row],[Region]])</f>
        <v>East</v>
      </c>
      <c r="C3031" t="str">
        <f>TRIM(Table24[[#This Row],[Product Category]])</f>
        <v>Groceries</v>
      </c>
      <c r="G3031" t="str">
        <f>UPPER('task 1'!C3029)</f>
        <v>EAST</v>
      </c>
      <c r="H3031" t="str">
        <f t="shared" si="141"/>
        <v>GROCERIES</v>
      </c>
      <c r="L3031" t="str">
        <f t="shared" si="142"/>
        <v>east</v>
      </c>
      <c r="M3031" t="str">
        <f t="shared" si="143"/>
        <v>groceries</v>
      </c>
    </row>
    <row r="3032" spans="2:13">
      <c r="B3032" t="str">
        <f>TRIM(Table24[[#This Row],[Region]])</f>
        <v>South</v>
      </c>
      <c r="C3032" t="str">
        <f>TRIM(Table24[[#This Row],[Product Category]])</f>
        <v>Furniture</v>
      </c>
      <c r="G3032" t="str">
        <f>UPPER('task 1'!C3030)</f>
        <v>NORTH</v>
      </c>
      <c r="H3032" t="str">
        <f t="shared" si="141"/>
        <v>FURNITURE</v>
      </c>
      <c r="L3032" t="str">
        <f t="shared" si="142"/>
        <v>north</v>
      </c>
      <c r="M3032" t="str">
        <f t="shared" si="143"/>
        <v>furniture</v>
      </c>
    </row>
    <row r="3033" spans="2:13">
      <c r="B3033" t="str">
        <f>TRIM(Table24[[#This Row],[Region]])</f>
        <v>East</v>
      </c>
      <c r="C3033" t="str">
        <f>TRIM(Table24[[#This Row],[Product Category]])</f>
        <v>Clothing</v>
      </c>
      <c r="G3033" t="str">
        <f>UPPER('task 1'!C3031)</f>
        <v>EAST</v>
      </c>
      <c r="H3033" t="str">
        <f t="shared" si="141"/>
        <v>CLOTHING</v>
      </c>
      <c r="L3033" t="str">
        <f t="shared" si="142"/>
        <v>east</v>
      </c>
      <c r="M3033" t="str">
        <f t="shared" si="143"/>
        <v>clothing</v>
      </c>
    </row>
    <row r="3034" spans="2:13">
      <c r="B3034" t="str">
        <f>TRIM(Table24[[#This Row],[Region]])</f>
        <v>East</v>
      </c>
      <c r="C3034" t="str">
        <f>TRIM(Table24[[#This Row],[Product Category]])</f>
        <v>Sports</v>
      </c>
      <c r="G3034" t="str">
        <f>UPPER('task 1'!C3032)</f>
        <v>SOUTH</v>
      </c>
      <c r="H3034" t="str">
        <f t="shared" si="141"/>
        <v>SPORTS</v>
      </c>
      <c r="L3034" t="str">
        <f t="shared" si="142"/>
        <v>south</v>
      </c>
      <c r="M3034" t="str">
        <f t="shared" si="143"/>
        <v>sports</v>
      </c>
    </row>
    <row r="3035" spans="2:13">
      <c r="B3035" t="str">
        <f>TRIM(Table24[[#This Row],[Region]])</f>
        <v>North</v>
      </c>
      <c r="C3035" t="str">
        <f>TRIM(Table24[[#This Row],[Product Category]])</f>
        <v>Furniture</v>
      </c>
      <c r="G3035" t="str">
        <f>UPPER('task 1'!C3033)</f>
        <v>EAST</v>
      </c>
      <c r="H3035" t="str">
        <f t="shared" si="141"/>
        <v>FURNITURE</v>
      </c>
      <c r="L3035" t="str">
        <f t="shared" si="142"/>
        <v>east</v>
      </c>
      <c r="M3035" t="str">
        <f t="shared" si="143"/>
        <v>furniture</v>
      </c>
    </row>
    <row r="3036" spans="2:13">
      <c r="B3036" t="str">
        <f>TRIM(Table24[[#This Row],[Region]])</f>
        <v>North</v>
      </c>
      <c r="C3036" t="str">
        <f>TRIM(Table24[[#This Row],[Product Category]])</f>
        <v>Furniture</v>
      </c>
      <c r="G3036" t="str">
        <f>UPPER('task 1'!C3034)</f>
        <v>EAST</v>
      </c>
      <c r="H3036" t="str">
        <f t="shared" si="141"/>
        <v>FURNITURE</v>
      </c>
      <c r="L3036" t="str">
        <f t="shared" si="142"/>
        <v>east</v>
      </c>
      <c r="M3036" t="str">
        <f t="shared" si="143"/>
        <v>furniture</v>
      </c>
    </row>
    <row r="3037" spans="2:13">
      <c r="B3037" t="str">
        <f>TRIM(Table24[[#This Row],[Region]])</f>
        <v>West</v>
      </c>
      <c r="C3037" t="str">
        <f>TRIM(Table24[[#This Row],[Product Category]])</f>
        <v>Groceries</v>
      </c>
      <c r="G3037" t="str">
        <f>UPPER('task 1'!C3035)</f>
        <v>NORTH</v>
      </c>
      <c r="H3037" t="str">
        <f t="shared" si="141"/>
        <v>GROCERIES</v>
      </c>
      <c r="L3037" t="str">
        <f t="shared" si="142"/>
        <v>north</v>
      </c>
      <c r="M3037" t="str">
        <f t="shared" si="143"/>
        <v>groceries</v>
      </c>
    </row>
    <row r="3038" spans="2:13">
      <c r="B3038" t="str">
        <f>TRIM(Table24[[#This Row],[Region]])</f>
        <v>North</v>
      </c>
      <c r="C3038" t="str">
        <f>TRIM(Table24[[#This Row],[Product Category]])</f>
        <v>Furniture</v>
      </c>
      <c r="G3038" t="str">
        <f>UPPER('task 1'!C3036)</f>
        <v>NORTH</v>
      </c>
      <c r="H3038" t="str">
        <f t="shared" si="141"/>
        <v>FURNITURE</v>
      </c>
      <c r="L3038" t="str">
        <f t="shared" si="142"/>
        <v>north</v>
      </c>
      <c r="M3038" t="str">
        <f t="shared" si="143"/>
        <v>furniture</v>
      </c>
    </row>
    <row r="3039" spans="2:13">
      <c r="B3039" t="str">
        <f>TRIM(Table24[[#This Row],[Region]])</f>
        <v>South</v>
      </c>
      <c r="C3039" t="str">
        <f>TRIM(Table24[[#This Row],[Product Category]])</f>
        <v>Clothing</v>
      </c>
      <c r="G3039" t="str">
        <f>UPPER('task 1'!C3037)</f>
        <v>WEST</v>
      </c>
      <c r="H3039" t="str">
        <f t="shared" si="141"/>
        <v>CLOTHING</v>
      </c>
      <c r="L3039" t="str">
        <f t="shared" si="142"/>
        <v>west</v>
      </c>
      <c r="M3039" t="str">
        <f t="shared" si="143"/>
        <v>clothing</v>
      </c>
    </row>
    <row r="3040" spans="2:13">
      <c r="B3040" t="str">
        <f>TRIM(Table24[[#This Row],[Region]])</f>
        <v>South</v>
      </c>
      <c r="C3040" t="str">
        <f>TRIM(Table24[[#This Row],[Product Category]])</f>
        <v>Sports</v>
      </c>
      <c r="G3040" t="str">
        <f>UPPER('task 1'!C3038)</f>
        <v>NORTH</v>
      </c>
      <c r="H3040" t="str">
        <f t="shared" si="141"/>
        <v>SPORTS</v>
      </c>
      <c r="L3040" t="str">
        <f t="shared" si="142"/>
        <v>north</v>
      </c>
      <c r="M3040" t="str">
        <f t="shared" si="143"/>
        <v>sports</v>
      </c>
    </row>
    <row r="3041" spans="2:13">
      <c r="B3041" t="str">
        <f>TRIM(Table24[[#This Row],[Region]])</f>
        <v>South</v>
      </c>
      <c r="C3041" t="str">
        <f>TRIM(Table24[[#This Row],[Product Category]])</f>
        <v>Clothing</v>
      </c>
      <c r="G3041" t="str">
        <f>UPPER('task 1'!C3039)</f>
        <v>SOUTH</v>
      </c>
      <c r="H3041" t="str">
        <f t="shared" si="141"/>
        <v>CLOTHING</v>
      </c>
      <c r="L3041" t="str">
        <f t="shared" si="142"/>
        <v>south</v>
      </c>
      <c r="M3041" t="str">
        <f t="shared" si="143"/>
        <v>clothing</v>
      </c>
    </row>
    <row r="3042" spans="2:13">
      <c r="B3042" t="str">
        <f>TRIM(Table24[[#This Row],[Region]])</f>
        <v>West</v>
      </c>
      <c r="C3042" t="str">
        <f>TRIM(Table24[[#This Row],[Product Category]])</f>
        <v>Clothing</v>
      </c>
      <c r="G3042" t="str">
        <f>UPPER('task 1'!C3040)</f>
        <v>SOUTH</v>
      </c>
      <c r="H3042" t="str">
        <f t="shared" si="141"/>
        <v>CLOTHING</v>
      </c>
      <c r="L3042" t="str">
        <f t="shared" si="142"/>
        <v>south</v>
      </c>
      <c r="M3042" t="str">
        <f t="shared" si="143"/>
        <v>clothing</v>
      </c>
    </row>
    <row r="3043" spans="2:13">
      <c r="B3043" t="str">
        <f>TRIM(Table24[[#This Row],[Region]])</f>
        <v>West</v>
      </c>
      <c r="C3043" t="str">
        <f>TRIM(Table24[[#This Row],[Product Category]])</f>
        <v>Groceries</v>
      </c>
      <c r="G3043" t="str">
        <f>UPPER('task 1'!C3041)</f>
        <v>SOUTH</v>
      </c>
      <c r="H3043" t="str">
        <f t="shared" si="141"/>
        <v>GROCERIES</v>
      </c>
      <c r="L3043" t="str">
        <f t="shared" si="142"/>
        <v>south</v>
      </c>
      <c r="M3043" t="str">
        <f t="shared" si="143"/>
        <v>groceries</v>
      </c>
    </row>
    <row r="3044" spans="2:13">
      <c r="B3044" t="str">
        <f>TRIM(Table24[[#This Row],[Region]])</f>
        <v>South</v>
      </c>
      <c r="C3044" t="str">
        <f>TRIM(Table24[[#This Row],[Product Category]])</f>
        <v>Electronics</v>
      </c>
      <c r="G3044" t="str">
        <f>UPPER('task 1'!C3042)</f>
        <v>WEST</v>
      </c>
      <c r="H3044" t="str">
        <f t="shared" si="141"/>
        <v>ELECTRONICS</v>
      </c>
      <c r="L3044" t="str">
        <f t="shared" si="142"/>
        <v>west</v>
      </c>
      <c r="M3044" t="str">
        <f t="shared" si="143"/>
        <v>electronics</v>
      </c>
    </row>
    <row r="3045" spans="2:13">
      <c r="B3045" t="str">
        <f>TRIM(Table24[[#This Row],[Region]])</f>
        <v>North</v>
      </c>
      <c r="C3045" t="str">
        <f>TRIM(Table24[[#This Row],[Product Category]])</f>
        <v>Sports</v>
      </c>
      <c r="G3045" t="str">
        <f>UPPER('task 1'!C3043)</f>
        <v>WEST</v>
      </c>
      <c r="H3045" t="str">
        <f t="shared" si="141"/>
        <v>SPORTS</v>
      </c>
      <c r="L3045" t="str">
        <f t="shared" si="142"/>
        <v>west</v>
      </c>
      <c r="M3045" t="str">
        <f t="shared" si="143"/>
        <v>sports</v>
      </c>
    </row>
    <row r="3046" spans="2:13">
      <c r="B3046" t="str">
        <f>TRIM(Table24[[#This Row],[Region]])</f>
        <v>East</v>
      </c>
      <c r="C3046" t="str">
        <f>TRIM(Table24[[#This Row],[Product Category]])</f>
        <v>Groceries</v>
      </c>
      <c r="G3046" t="str">
        <f>UPPER('task 1'!C3044)</f>
        <v>SOUTH</v>
      </c>
      <c r="H3046" t="str">
        <f t="shared" si="141"/>
        <v>GROCERIES</v>
      </c>
      <c r="L3046" t="str">
        <f t="shared" si="142"/>
        <v>south</v>
      </c>
      <c r="M3046" t="str">
        <f t="shared" si="143"/>
        <v>groceries</v>
      </c>
    </row>
    <row r="3047" spans="2:13">
      <c r="B3047" t="str">
        <f>TRIM(Table24[[#This Row],[Region]])</f>
        <v>West</v>
      </c>
      <c r="C3047" t="str">
        <f>TRIM(Table24[[#This Row],[Product Category]])</f>
        <v>Electronics</v>
      </c>
      <c r="G3047" t="str">
        <f>UPPER('task 1'!C3045)</f>
        <v>NORTH</v>
      </c>
      <c r="H3047" t="str">
        <f t="shared" si="141"/>
        <v>ELECTRONICS</v>
      </c>
      <c r="L3047" t="str">
        <f t="shared" si="142"/>
        <v>north</v>
      </c>
      <c r="M3047" t="str">
        <f t="shared" si="143"/>
        <v>electronics</v>
      </c>
    </row>
    <row r="3048" spans="2:13">
      <c r="B3048" t="str">
        <f>TRIM(Table24[[#This Row],[Region]])</f>
        <v>East</v>
      </c>
      <c r="C3048" t="str">
        <f>TRIM(Table24[[#This Row],[Product Category]])</f>
        <v>Clothing</v>
      </c>
      <c r="G3048" t="str">
        <f>UPPER('task 1'!C3046)</f>
        <v>EAST</v>
      </c>
      <c r="H3048" t="str">
        <f t="shared" si="141"/>
        <v>CLOTHING</v>
      </c>
      <c r="L3048" t="str">
        <f t="shared" si="142"/>
        <v>east</v>
      </c>
      <c r="M3048" t="str">
        <f t="shared" si="143"/>
        <v>clothing</v>
      </c>
    </row>
    <row r="3049" spans="2:13">
      <c r="B3049" t="str">
        <f>TRIM(Table24[[#This Row],[Region]])</f>
        <v>South</v>
      </c>
      <c r="C3049" t="str">
        <f>TRIM(Table24[[#This Row],[Product Category]])</f>
        <v>Groceries</v>
      </c>
      <c r="G3049" t="str">
        <f>UPPER('task 1'!C3047)</f>
        <v>WEST</v>
      </c>
      <c r="H3049" t="str">
        <f t="shared" si="141"/>
        <v>GROCERIES</v>
      </c>
      <c r="L3049" t="str">
        <f t="shared" si="142"/>
        <v>west</v>
      </c>
      <c r="M3049" t="str">
        <f t="shared" si="143"/>
        <v>groceries</v>
      </c>
    </row>
    <row r="3050" spans="2:13">
      <c r="B3050" t="str">
        <f>TRIM(Table24[[#This Row],[Region]])</f>
        <v>West</v>
      </c>
      <c r="C3050" t="str">
        <f>TRIM(Table24[[#This Row],[Product Category]])</f>
        <v>Furniture</v>
      </c>
      <c r="G3050" t="str">
        <f>UPPER('task 1'!C3048)</f>
        <v>EAST</v>
      </c>
      <c r="H3050" t="str">
        <f t="shared" si="141"/>
        <v>FURNITURE</v>
      </c>
      <c r="L3050" t="str">
        <f t="shared" si="142"/>
        <v>east</v>
      </c>
      <c r="M3050" t="str">
        <f t="shared" si="143"/>
        <v>furniture</v>
      </c>
    </row>
    <row r="3051" spans="2:13">
      <c r="B3051" t="str">
        <f>TRIM(Table24[[#This Row],[Region]])</f>
        <v>West</v>
      </c>
      <c r="C3051" t="str">
        <f>TRIM(Table24[[#This Row],[Product Category]])</f>
        <v>Sports</v>
      </c>
      <c r="G3051" t="str">
        <f>UPPER('task 1'!C3049)</f>
        <v>SOUTH</v>
      </c>
      <c r="H3051" t="str">
        <f t="shared" si="141"/>
        <v>SPORTS</v>
      </c>
      <c r="L3051" t="str">
        <f t="shared" si="142"/>
        <v>south</v>
      </c>
      <c r="M3051" t="str">
        <f t="shared" si="143"/>
        <v>sports</v>
      </c>
    </row>
    <row r="3052" spans="2:13">
      <c r="B3052" t="str">
        <f>TRIM(Table24[[#This Row],[Region]])</f>
        <v>North</v>
      </c>
      <c r="C3052" t="str">
        <f>TRIM(Table24[[#This Row],[Product Category]])</f>
        <v>Sports</v>
      </c>
      <c r="G3052" t="str">
        <f>UPPER('task 1'!C3050)</f>
        <v>WEST</v>
      </c>
      <c r="H3052" t="str">
        <f t="shared" si="141"/>
        <v>SPORTS</v>
      </c>
      <c r="L3052" t="str">
        <f t="shared" si="142"/>
        <v>west</v>
      </c>
      <c r="M3052" t="str">
        <f t="shared" si="143"/>
        <v>sports</v>
      </c>
    </row>
    <row r="3053" spans="2:13">
      <c r="B3053" t="str">
        <f>TRIM(Table24[[#This Row],[Region]])</f>
        <v>South</v>
      </c>
      <c r="C3053" t="str">
        <f>TRIM(Table24[[#This Row],[Product Category]])</f>
        <v>Clothing</v>
      </c>
      <c r="G3053" t="str">
        <f>UPPER('task 1'!C3051)</f>
        <v>WEST</v>
      </c>
      <c r="H3053" t="str">
        <f t="shared" si="141"/>
        <v>CLOTHING</v>
      </c>
      <c r="L3053" t="str">
        <f t="shared" si="142"/>
        <v>west</v>
      </c>
      <c r="M3053" t="str">
        <f t="shared" si="143"/>
        <v>clothing</v>
      </c>
    </row>
    <row r="3054" spans="2:13">
      <c r="B3054" t="str">
        <f>TRIM(Table24[[#This Row],[Region]])</f>
        <v>South</v>
      </c>
      <c r="C3054" t="str">
        <f>TRIM(Table24[[#This Row],[Product Category]])</f>
        <v>Clothing</v>
      </c>
      <c r="G3054" t="str">
        <f>UPPER('task 1'!C3052)</f>
        <v>NORTH</v>
      </c>
      <c r="H3054" t="str">
        <f t="shared" si="141"/>
        <v>CLOTHING</v>
      </c>
      <c r="L3054" t="str">
        <f t="shared" si="142"/>
        <v>north</v>
      </c>
      <c r="M3054" t="str">
        <f t="shared" si="143"/>
        <v>clothing</v>
      </c>
    </row>
    <row r="3055" spans="2:13">
      <c r="B3055" t="str">
        <f>TRIM(Table24[[#This Row],[Region]])</f>
        <v>West</v>
      </c>
      <c r="C3055" t="str">
        <f>TRIM(Table24[[#This Row],[Product Category]])</f>
        <v>Clothing</v>
      </c>
      <c r="G3055" t="str">
        <f>UPPER('task 1'!C3053)</f>
        <v>SOUTH</v>
      </c>
      <c r="H3055" t="str">
        <f t="shared" si="141"/>
        <v>CLOTHING</v>
      </c>
      <c r="L3055" t="str">
        <f t="shared" si="142"/>
        <v>south</v>
      </c>
      <c r="M3055" t="str">
        <f t="shared" si="143"/>
        <v>clothing</v>
      </c>
    </row>
    <row r="3056" spans="2:13">
      <c r="B3056" t="str">
        <f>TRIM(Table24[[#This Row],[Region]])</f>
        <v>North</v>
      </c>
      <c r="C3056" t="str">
        <f>TRIM(Table24[[#This Row],[Product Category]])</f>
        <v>Sports</v>
      </c>
      <c r="G3056" t="str">
        <f>UPPER('task 1'!C3054)</f>
        <v>SOUTH</v>
      </c>
      <c r="H3056" t="str">
        <f t="shared" si="141"/>
        <v>SPORTS</v>
      </c>
      <c r="L3056" t="str">
        <f t="shared" si="142"/>
        <v>south</v>
      </c>
      <c r="M3056" t="str">
        <f t="shared" si="143"/>
        <v>sports</v>
      </c>
    </row>
    <row r="3057" spans="2:13">
      <c r="B3057" t="str">
        <f>TRIM(Table24[[#This Row],[Region]])</f>
        <v>East</v>
      </c>
      <c r="C3057" t="str">
        <f>TRIM(Table24[[#This Row],[Product Category]])</f>
        <v>Furniture</v>
      </c>
      <c r="G3057" t="str">
        <f>UPPER('task 1'!C3055)</f>
        <v>WEST</v>
      </c>
      <c r="H3057" t="str">
        <f t="shared" si="141"/>
        <v>FURNITURE</v>
      </c>
      <c r="L3057" t="str">
        <f t="shared" si="142"/>
        <v>west</v>
      </c>
      <c r="M3057" t="str">
        <f t="shared" si="143"/>
        <v>furniture</v>
      </c>
    </row>
    <row r="3058" spans="2:13">
      <c r="B3058" t="str">
        <f>TRIM(Table24[[#This Row],[Region]])</f>
        <v>East</v>
      </c>
      <c r="C3058" t="str">
        <f>TRIM(Table24[[#This Row],[Product Category]])</f>
        <v>Groceries</v>
      </c>
      <c r="G3058" t="str">
        <f>UPPER('task 1'!C3056)</f>
        <v>NORTH</v>
      </c>
      <c r="H3058" t="str">
        <f t="shared" si="141"/>
        <v>GROCERIES</v>
      </c>
      <c r="L3058" t="str">
        <f t="shared" si="142"/>
        <v>north</v>
      </c>
      <c r="M3058" t="str">
        <f t="shared" si="143"/>
        <v>groceries</v>
      </c>
    </row>
    <row r="3059" spans="2:13">
      <c r="B3059" t="str">
        <f>TRIM(Table24[[#This Row],[Region]])</f>
        <v>West</v>
      </c>
      <c r="C3059" t="str">
        <f>TRIM(Table24[[#This Row],[Product Category]])</f>
        <v>Furniture</v>
      </c>
      <c r="G3059" t="str">
        <f>UPPER('task 1'!C3057)</f>
        <v>EAST</v>
      </c>
      <c r="H3059" t="str">
        <f t="shared" si="141"/>
        <v>FURNITURE</v>
      </c>
      <c r="L3059" t="str">
        <f t="shared" si="142"/>
        <v>east</v>
      </c>
      <c r="M3059" t="str">
        <f t="shared" si="143"/>
        <v>furniture</v>
      </c>
    </row>
    <row r="3060" spans="2:13">
      <c r="B3060" t="str">
        <f>TRIM(Table24[[#This Row],[Region]])</f>
        <v>East</v>
      </c>
      <c r="C3060" t="str">
        <f>TRIM(Table24[[#This Row],[Product Category]])</f>
        <v>Sports</v>
      </c>
      <c r="G3060" t="str">
        <f>UPPER('task 1'!C3058)</f>
        <v>EAST</v>
      </c>
      <c r="H3060" t="str">
        <f t="shared" si="141"/>
        <v>SPORTS</v>
      </c>
      <c r="L3060" t="str">
        <f t="shared" si="142"/>
        <v>east</v>
      </c>
      <c r="M3060" t="str">
        <f t="shared" si="143"/>
        <v>sports</v>
      </c>
    </row>
    <row r="3061" spans="2:13">
      <c r="B3061" t="str">
        <f>TRIM(Table24[[#This Row],[Region]])</f>
        <v>North</v>
      </c>
      <c r="C3061" t="str">
        <f>TRIM(Table24[[#This Row],[Product Category]])</f>
        <v>Groceries</v>
      </c>
      <c r="G3061" t="str">
        <f>UPPER('task 1'!C3059)</f>
        <v>WEST</v>
      </c>
      <c r="H3061" t="str">
        <f t="shared" si="141"/>
        <v>GROCERIES</v>
      </c>
      <c r="L3061" t="str">
        <f t="shared" si="142"/>
        <v>west</v>
      </c>
      <c r="M3061" t="str">
        <f t="shared" si="143"/>
        <v>groceries</v>
      </c>
    </row>
    <row r="3062" spans="2:13">
      <c r="B3062" t="str">
        <f>TRIM(Table24[[#This Row],[Region]])</f>
        <v>West</v>
      </c>
      <c r="C3062" t="str">
        <f>TRIM(Table24[[#This Row],[Product Category]])</f>
        <v>Groceries</v>
      </c>
      <c r="G3062" t="str">
        <f>UPPER('task 1'!C3060)</f>
        <v>EAST</v>
      </c>
      <c r="H3062" t="str">
        <f t="shared" si="141"/>
        <v>GROCERIES</v>
      </c>
      <c r="L3062" t="str">
        <f t="shared" si="142"/>
        <v>east</v>
      </c>
      <c r="M3062" t="str">
        <f t="shared" si="143"/>
        <v>groceries</v>
      </c>
    </row>
    <row r="3063" spans="2:13">
      <c r="B3063" t="str">
        <f>TRIM(Table24[[#This Row],[Region]])</f>
        <v>North</v>
      </c>
      <c r="C3063" t="str">
        <f>TRIM(Table24[[#This Row],[Product Category]])</f>
        <v>Furniture</v>
      </c>
      <c r="G3063" t="str">
        <f>UPPER('task 1'!C3061)</f>
        <v>NORTH</v>
      </c>
      <c r="H3063" t="str">
        <f t="shared" si="141"/>
        <v>FURNITURE</v>
      </c>
      <c r="L3063" t="str">
        <f t="shared" si="142"/>
        <v>north</v>
      </c>
      <c r="M3063" t="str">
        <f t="shared" si="143"/>
        <v>furniture</v>
      </c>
    </row>
    <row r="3064" spans="2:13">
      <c r="B3064" t="str">
        <f>TRIM(Table24[[#This Row],[Region]])</f>
        <v>West</v>
      </c>
      <c r="C3064" t="str">
        <f>TRIM(Table24[[#This Row],[Product Category]])</f>
        <v>Clothing</v>
      </c>
      <c r="G3064" t="str">
        <f>UPPER('task 1'!C3062)</f>
        <v>WEST</v>
      </c>
      <c r="H3064" t="str">
        <f t="shared" si="141"/>
        <v>CLOTHING</v>
      </c>
      <c r="L3064" t="str">
        <f t="shared" si="142"/>
        <v>west</v>
      </c>
      <c r="M3064" t="str">
        <f t="shared" si="143"/>
        <v>clothing</v>
      </c>
    </row>
    <row r="3065" spans="2:13">
      <c r="B3065" t="str">
        <f>TRIM(Table24[[#This Row],[Region]])</f>
        <v>North</v>
      </c>
      <c r="C3065" t="str">
        <f>TRIM(Table24[[#This Row],[Product Category]])</f>
        <v>Electronics</v>
      </c>
      <c r="G3065" t="str">
        <f>UPPER('task 1'!C3063)</f>
        <v>NORTH</v>
      </c>
      <c r="H3065" t="str">
        <f t="shared" si="141"/>
        <v>ELECTRONICS</v>
      </c>
      <c r="L3065" t="str">
        <f t="shared" si="142"/>
        <v>north</v>
      </c>
      <c r="M3065" t="str">
        <f t="shared" si="143"/>
        <v>electronics</v>
      </c>
    </row>
    <row r="3066" spans="2:13">
      <c r="B3066" t="str">
        <f>TRIM(Table24[[#This Row],[Region]])</f>
        <v>North</v>
      </c>
      <c r="C3066" t="str">
        <f>TRIM(Table24[[#This Row],[Product Category]])</f>
        <v>Clothing</v>
      </c>
      <c r="G3066" t="str">
        <f>UPPER('task 1'!C3064)</f>
        <v>WEST</v>
      </c>
      <c r="H3066" t="str">
        <f t="shared" si="141"/>
        <v>CLOTHING</v>
      </c>
      <c r="L3066" t="str">
        <f t="shared" si="142"/>
        <v>west</v>
      </c>
      <c r="M3066" t="str">
        <f t="shared" si="143"/>
        <v>clothing</v>
      </c>
    </row>
    <row r="3067" spans="2:13">
      <c r="B3067" t="str">
        <f>TRIM(Table24[[#This Row],[Region]])</f>
        <v>East</v>
      </c>
      <c r="C3067" t="str">
        <f>TRIM(Table24[[#This Row],[Product Category]])</f>
        <v>Electronics</v>
      </c>
      <c r="G3067" t="str">
        <f>UPPER('task 1'!C3065)</f>
        <v>NORTH</v>
      </c>
      <c r="H3067" t="str">
        <f t="shared" si="141"/>
        <v>ELECTRONICS</v>
      </c>
      <c r="L3067" t="str">
        <f t="shared" si="142"/>
        <v>north</v>
      </c>
      <c r="M3067" t="str">
        <f t="shared" si="143"/>
        <v>electronics</v>
      </c>
    </row>
    <row r="3068" spans="2:13">
      <c r="B3068" t="str">
        <f>TRIM(Table24[[#This Row],[Region]])</f>
        <v>East</v>
      </c>
      <c r="C3068" t="str">
        <f>TRIM(Table24[[#This Row],[Product Category]])</f>
        <v>Groceries</v>
      </c>
      <c r="G3068" t="str">
        <f>UPPER('task 1'!C3066)</f>
        <v>NORTH</v>
      </c>
      <c r="H3068" t="str">
        <f t="shared" si="141"/>
        <v>GROCERIES</v>
      </c>
      <c r="L3068" t="str">
        <f t="shared" si="142"/>
        <v>north</v>
      </c>
      <c r="M3068" t="str">
        <f t="shared" si="143"/>
        <v>groceries</v>
      </c>
    </row>
    <row r="3069" spans="2:13">
      <c r="B3069" t="str">
        <f>TRIM(Table24[[#This Row],[Region]])</f>
        <v>West</v>
      </c>
      <c r="C3069" t="str">
        <f>TRIM(Table24[[#This Row],[Product Category]])</f>
        <v>Sports</v>
      </c>
      <c r="G3069" t="str">
        <f>UPPER('task 1'!C3067)</f>
        <v>EAST</v>
      </c>
      <c r="H3069" t="str">
        <f t="shared" si="141"/>
        <v>SPORTS</v>
      </c>
      <c r="L3069" t="str">
        <f t="shared" si="142"/>
        <v>east</v>
      </c>
      <c r="M3069" t="str">
        <f t="shared" si="143"/>
        <v>sports</v>
      </c>
    </row>
    <row r="3070" spans="2:13">
      <c r="B3070" t="str">
        <f>TRIM(Table24[[#This Row],[Region]])</f>
        <v>North</v>
      </c>
      <c r="C3070" t="str">
        <f>TRIM(Table24[[#This Row],[Product Category]])</f>
        <v>Groceries</v>
      </c>
      <c r="G3070" t="str">
        <f>UPPER('task 1'!C3068)</f>
        <v>EAST</v>
      </c>
      <c r="H3070" t="str">
        <f t="shared" si="141"/>
        <v>GROCERIES</v>
      </c>
      <c r="L3070" t="str">
        <f t="shared" si="142"/>
        <v>east</v>
      </c>
      <c r="M3070" t="str">
        <f t="shared" si="143"/>
        <v>groceries</v>
      </c>
    </row>
    <row r="3071" spans="2:13">
      <c r="B3071" t="str">
        <f>TRIM(Table24[[#This Row],[Region]])</f>
        <v>West</v>
      </c>
      <c r="C3071" t="str">
        <f>TRIM(Table24[[#This Row],[Product Category]])</f>
        <v>Clothing</v>
      </c>
      <c r="G3071" t="str">
        <f>UPPER('task 1'!C3069)</f>
        <v>WEST</v>
      </c>
      <c r="H3071" t="str">
        <f t="shared" si="141"/>
        <v>CLOTHING</v>
      </c>
      <c r="L3071" t="str">
        <f t="shared" si="142"/>
        <v>west</v>
      </c>
      <c r="M3071" t="str">
        <f t="shared" si="143"/>
        <v>clothing</v>
      </c>
    </row>
    <row r="3072" spans="2:13">
      <c r="B3072" t="str">
        <f>TRIM(Table24[[#This Row],[Region]])</f>
        <v>East</v>
      </c>
      <c r="C3072" t="str">
        <f>TRIM(Table24[[#This Row],[Product Category]])</f>
        <v>Furniture</v>
      </c>
      <c r="G3072" t="str">
        <f>UPPER('task 1'!C3070)</f>
        <v>NORTH</v>
      </c>
      <c r="H3072" t="str">
        <f t="shared" si="141"/>
        <v>FURNITURE</v>
      </c>
      <c r="L3072" t="str">
        <f t="shared" si="142"/>
        <v>north</v>
      </c>
      <c r="M3072" t="str">
        <f t="shared" si="143"/>
        <v>furniture</v>
      </c>
    </row>
    <row r="3073" spans="2:13">
      <c r="B3073" t="str">
        <f>TRIM(Table24[[#This Row],[Region]])</f>
        <v>North</v>
      </c>
      <c r="C3073" t="str">
        <f>TRIM(Table24[[#This Row],[Product Category]])</f>
        <v>Sports</v>
      </c>
      <c r="G3073" t="str">
        <f>UPPER('task 1'!C3071)</f>
        <v>WEST</v>
      </c>
      <c r="H3073" t="str">
        <f t="shared" si="141"/>
        <v>SPORTS</v>
      </c>
      <c r="L3073" t="str">
        <f t="shared" si="142"/>
        <v>west</v>
      </c>
      <c r="M3073" t="str">
        <f t="shared" si="143"/>
        <v>sports</v>
      </c>
    </row>
    <row r="3074" spans="2:13">
      <c r="B3074" t="str">
        <f>TRIM(Table24[[#This Row],[Region]])</f>
        <v>South</v>
      </c>
      <c r="C3074" t="str">
        <f>TRIM(Table24[[#This Row],[Product Category]])</f>
        <v>Groceries</v>
      </c>
      <c r="G3074" t="str">
        <f>UPPER('task 1'!C3072)</f>
        <v>EAST</v>
      </c>
      <c r="H3074" t="str">
        <f t="shared" si="141"/>
        <v>GROCERIES</v>
      </c>
      <c r="L3074" t="str">
        <f t="shared" si="142"/>
        <v>east</v>
      </c>
      <c r="M3074" t="str">
        <f t="shared" si="143"/>
        <v>groceries</v>
      </c>
    </row>
    <row r="3075" spans="2:13">
      <c r="B3075" t="str">
        <f>TRIM(Table24[[#This Row],[Region]])</f>
        <v>East</v>
      </c>
      <c r="C3075" t="str">
        <f>TRIM(Table24[[#This Row],[Product Category]])</f>
        <v>Furniture</v>
      </c>
      <c r="G3075" t="str">
        <f>UPPER('task 1'!C3073)</f>
        <v>NORTH</v>
      </c>
      <c r="H3075" t="str">
        <f t="shared" si="141"/>
        <v>FURNITURE</v>
      </c>
      <c r="L3075" t="str">
        <f t="shared" si="142"/>
        <v>north</v>
      </c>
      <c r="M3075" t="str">
        <f t="shared" si="143"/>
        <v>furniture</v>
      </c>
    </row>
    <row r="3076" spans="2:13">
      <c r="B3076" t="str">
        <f>TRIM(Table24[[#This Row],[Region]])</f>
        <v>West</v>
      </c>
      <c r="C3076" t="str">
        <f>TRIM(Table24[[#This Row],[Product Category]])</f>
        <v>Sports</v>
      </c>
      <c r="G3076" t="str">
        <f>UPPER('task 1'!C3074)</f>
        <v>SOUTH</v>
      </c>
      <c r="H3076" t="str">
        <f t="shared" si="141"/>
        <v>SPORTS</v>
      </c>
      <c r="L3076" t="str">
        <f t="shared" si="142"/>
        <v>south</v>
      </c>
      <c r="M3076" t="str">
        <f t="shared" si="143"/>
        <v>sports</v>
      </c>
    </row>
    <row r="3077" spans="2:13">
      <c r="B3077" t="str">
        <f>TRIM(Table24[[#This Row],[Region]])</f>
        <v>North</v>
      </c>
      <c r="C3077" t="str">
        <f>TRIM(Table24[[#This Row],[Product Category]])</f>
        <v>Furniture</v>
      </c>
      <c r="G3077" t="str">
        <f>UPPER('task 1'!C3075)</f>
        <v>EAST</v>
      </c>
      <c r="H3077" t="str">
        <f t="shared" ref="H3077:H3140" si="144">UPPER(C3077)</f>
        <v>FURNITURE</v>
      </c>
      <c r="L3077" t="str">
        <f t="shared" ref="L3077:L3140" si="145">LOWER(G3077)</f>
        <v>east</v>
      </c>
      <c r="M3077" t="str">
        <f t="shared" ref="M3077:M3140" si="146">LOWER(H3077)</f>
        <v>furniture</v>
      </c>
    </row>
    <row r="3078" spans="2:13">
      <c r="B3078" t="str">
        <f>TRIM(Table24[[#This Row],[Region]])</f>
        <v>East</v>
      </c>
      <c r="C3078" t="str">
        <f>TRIM(Table24[[#This Row],[Product Category]])</f>
        <v>Electronics</v>
      </c>
      <c r="G3078" t="str">
        <f>UPPER('task 1'!C3076)</f>
        <v>WEST</v>
      </c>
      <c r="H3078" t="str">
        <f t="shared" si="144"/>
        <v>ELECTRONICS</v>
      </c>
      <c r="L3078" t="str">
        <f t="shared" si="145"/>
        <v>west</v>
      </c>
      <c r="M3078" t="str">
        <f t="shared" si="146"/>
        <v>electronics</v>
      </c>
    </row>
    <row r="3079" spans="2:13">
      <c r="B3079" t="str">
        <f>TRIM(Table24[[#This Row],[Region]])</f>
        <v>North</v>
      </c>
      <c r="C3079" t="str">
        <f>TRIM(Table24[[#This Row],[Product Category]])</f>
        <v>Groceries</v>
      </c>
      <c r="G3079" t="str">
        <f>UPPER('task 1'!C3077)</f>
        <v>NORTH</v>
      </c>
      <c r="H3079" t="str">
        <f t="shared" si="144"/>
        <v>GROCERIES</v>
      </c>
      <c r="L3079" t="str">
        <f t="shared" si="145"/>
        <v>north</v>
      </c>
      <c r="M3079" t="str">
        <f t="shared" si="146"/>
        <v>groceries</v>
      </c>
    </row>
    <row r="3080" spans="2:13">
      <c r="B3080" t="str">
        <f>TRIM(Table24[[#This Row],[Region]])</f>
        <v>South</v>
      </c>
      <c r="C3080" t="str">
        <f>TRIM(Table24[[#This Row],[Product Category]])</f>
        <v>Electronics</v>
      </c>
      <c r="G3080" t="str">
        <f>UPPER('task 1'!C3078)</f>
        <v>EAST</v>
      </c>
      <c r="H3080" t="str">
        <f t="shared" si="144"/>
        <v>ELECTRONICS</v>
      </c>
      <c r="L3080" t="str">
        <f t="shared" si="145"/>
        <v>east</v>
      </c>
      <c r="M3080" t="str">
        <f t="shared" si="146"/>
        <v>electronics</v>
      </c>
    </row>
    <row r="3081" spans="2:13">
      <c r="B3081" t="str">
        <f>TRIM(Table24[[#This Row],[Region]])</f>
        <v>East</v>
      </c>
      <c r="C3081" t="str">
        <f>TRIM(Table24[[#This Row],[Product Category]])</f>
        <v>Electronics</v>
      </c>
      <c r="G3081" t="str">
        <f>UPPER('task 1'!C3079)</f>
        <v>NORTH</v>
      </c>
      <c r="H3081" t="str">
        <f t="shared" si="144"/>
        <v>ELECTRONICS</v>
      </c>
      <c r="L3081" t="str">
        <f t="shared" si="145"/>
        <v>north</v>
      </c>
      <c r="M3081" t="str">
        <f t="shared" si="146"/>
        <v>electronics</v>
      </c>
    </row>
    <row r="3082" spans="2:13">
      <c r="B3082" t="str">
        <f>TRIM(Table24[[#This Row],[Region]])</f>
        <v>East</v>
      </c>
      <c r="C3082" t="str">
        <f>TRIM(Table24[[#This Row],[Product Category]])</f>
        <v>Electronics</v>
      </c>
      <c r="G3082" t="str">
        <f>UPPER('task 1'!C3080)</f>
        <v>SOUTH</v>
      </c>
      <c r="H3082" t="str">
        <f t="shared" si="144"/>
        <v>ELECTRONICS</v>
      </c>
      <c r="L3082" t="str">
        <f t="shared" si="145"/>
        <v>south</v>
      </c>
      <c r="M3082" t="str">
        <f t="shared" si="146"/>
        <v>electronics</v>
      </c>
    </row>
    <row r="3083" spans="2:13">
      <c r="B3083" t="str">
        <f>TRIM(Table24[[#This Row],[Region]])</f>
        <v>West</v>
      </c>
      <c r="C3083" t="str">
        <f>TRIM(Table24[[#This Row],[Product Category]])</f>
        <v>Sports</v>
      </c>
      <c r="G3083" t="str">
        <f>UPPER('task 1'!C3081)</f>
        <v>EAST</v>
      </c>
      <c r="H3083" t="str">
        <f t="shared" si="144"/>
        <v>SPORTS</v>
      </c>
      <c r="L3083" t="str">
        <f t="shared" si="145"/>
        <v>east</v>
      </c>
      <c r="M3083" t="str">
        <f t="shared" si="146"/>
        <v>sports</v>
      </c>
    </row>
    <row r="3084" spans="2:13">
      <c r="B3084" t="str">
        <f>TRIM(Table24[[#This Row],[Region]])</f>
        <v>North</v>
      </c>
      <c r="C3084" t="str">
        <f>TRIM(Table24[[#This Row],[Product Category]])</f>
        <v>Clothing</v>
      </c>
      <c r="G3084" t="str">
        <f>UPPER('task 1'!C3082)</f>
        <v>EAST</v>
      </c>
      <c r="H3084" t="str">
        <f t="shared" si="144"/>
        <v>CLOTHING</v>
      </c>
      <c r="L3084" t="str">
        <f t="shared" si="145"/>
        <v>east</v>
      </c>
      <c r="M3084" t="str">
        <f t="shared" si="146"/>
        <v>clothing</v>
      </c>
    </row>
    <row r="3085" spans="2:13">
      <c r="B3085" t="str">
        <f>TRIM(Table24[[#This Row],[Region]])</f>
        <v>West</v>
      </c>
      <c r="C3085" t="str">
        <f>TRIM(Table24[[#This Row],[Product Category]])</f>
        <v>Clothing</v>
      </c>
      <c r="G3085" t="str">
        <f>UPPER('task 1'!C3083)</f>
        <v>WEST</v>
      </c>
      <c r="H3085" t="str">
        <f t="shared" si="144"/>
        <v>CLOTHING</v>
      </c>
      <c r="L3085" t="str">
        <f t="shared" si="145"/>
        <v>west</v>
      </c>
      <c r="M3085" t="str">
        <f t="shared" si="146"/>
        <v>clothing</v>
      </c>
    </row>
    <row r="3086" spans="2:13">
      <c r="B3086" t="str">
        <f>TRIM(Table24[[#This Row],[Region]])</f>
        <v>West</v>
      </c>
      <c r="C3086" t="str">
        <f>TRIM(Table24[[#This Row],[Product Category]])</f>
        <v>Electronics</v>
      </c>
      <c r="G3086" t="str">
        <f>UPPER('task 1'!C3084)</f>
        <v>NORTH</v>
      </c>
      <c r="H3086" t="str">
        <f t="shared" si="144"/>
        <v>ELECTRONICS</v>
      </c>
      <c r="L3086" t="str">
        <f t="shared" si="145"/>
        <v>north</v>
      </c>
      <c r="M3086" t="str">
        <f t="shared" si="146"/>
        <v>electronics</v>
      </c>
    </row>
    <row r="3087" spans="2:13">
      <c r="B3087" t="str">
        <f>TRIM(Table24[[#This Row],[Region]])</f>
        <v>South</v>
      </c>
      <c r="C3087" t="str">
        <f>TRIM(Table24[[#This Row],[Product Category]])</f>
        <v>Furniture</v>
      </c>
      <c r="G3087" t="str">
        <f>UPPER('task 1'!C3085)</f>
        <v>WEST</v>
      </c>
      <c r="H3087" t="str">
        <f t="shared" si="144"/>
        <v>FURNITURE</v>
      </c>
      <c r="L3087" t="str">
        <f t="shared" si="145"/>
        <v>west</v>
      </c>
      <c r="M3087" t="str">
        <f t="shared" si="146"/>
        <v>furniture</v>
      </c>
    </row>
    <row r="3088" spans="2:13">
      <c r="B3088" t="str">
        <f>TRIM(Table24[[#This Row],[Region]])</f>
        <v>West</v>
      </c>
      <c r="C3088" t="str">
        <f>TRIM(Table24[[#This Row],[Product Category]])</f>
        <v>Groceries</v>
      </c>
      <c r="G3088" t="str">
        <f>UPPER('task 1'!C3086)</f>
        <v>WEST</v>
      </c>
      <c r="H3088" t="str">
        <f t="shared" si="144"/>
        <v>GROCERIES</v>
      </c>
      <c r="L3088" t="str">
        <f t="shared" si="145"/>
        <v>west</v>
      </c>
      <c r="M3088" t="str">
        <f t="shared" si="146"/>
        <v>groceries</v>
      </c>
    </row>
    <row r="3089" spans="2:13">
      <c r="B3089" t="str">
        <f>TRIM(Table24[[#This Row],[Region]])</f>
        <v>West</v>
      </c>
      <c r="C3089" t="str">
        <f>TRIM(Table24[[#This Row],[Product Category]])</f>
        <v>Furniture</v>
      </c>
      <c r="G3089" t="str">
        <f>UPPER('task 1'!C3087)</f>
        <v>SOUTH</v>
      </c>
      <c r="H3089" t="str">
        <f t="shared" si="144"/>
        <v>FURNITURE</v>
      </c>
      <c r="L3089" t="str">
        <f t="shared" si="145"/>
        <v>south</v>
      </c>
      <c r="M3089" t="str">
        <f t="shared" si="146"/>
        <v>furniture</v>
      </c>
    </row>
    <row r="3090" spans="2:13">
      <c r="B3090" t="str">
        <f>TRIM(Table24[[#This Row],[Region]])</f>
        <v>West</v>
      </c>
      <c r="C3090" t="str">
        <f>TRIM(Table24[[#This Row],[Product Category]])</f>
        <v>Groceries</v>
      </c>
      <c r="G3090" t="str">
        <f>UPPER('task 1'!C3088)</f>
        <v>WEST</v>
      </c>
      <c r="H3090" t="str">
        <f t="shared" si="144"/>
        <v>GROCERIES</v>
      </c>
      <c r="L3090" t="str">
        <f t="shared" si="145"/>
        <v>west</v>
      </c>
      <c r="M3090" t="str">
        <f t="shared" si="146"/>
        <v>groceries</v>
      </c>
    </row>
    <row r="3091" spans="2:13">
      <c r="B3091" t="str">
        <f>TRIM(Table24[[#This Row],[Region]])</f>
        <v>East</v>
      </c>
      <c r="C3091" t="str">
        <f>TRIM(Table24[[#This Row],[Product Category]])</f>
        <v>Clothing</v>
      </c>
      <c r="G3091" t="str">
        <f>UPPER('task 1'!C3089)</f>
        <v>WEST</v>
      </c>
      <c r="H3091" t="str">
        <f t="shared" si="144"/>
        <v>CLOTHING</v>
      </c>
      <c r="L3091" t="str">
        <f t="shared" si="145"/>
        <v>west</v>
      </c>
      <c r="M3091" t="str">
        <f t="shared" si="146"/>
        <v>clothing</v>
      </c>
    </row>
    <row r="3092" spans="2:13">
      <c r="B3092" t="str">
        <f>TRIM(Table24[[#This Row],[Region]])</f>
        <v>South</v>
      </c>
      <c r="C3092" t="str">
        <f>TRIM(Table24[[#This Row],[Product Category]])</f>
        <v>Electronics</v>
      </c>
      <c r="G3092" t="str">
        <f>UPPER('task 1'!C3090)</f>
        <v>WEST</v>
      </c>
      <c r="H3092" t="str">
        <f t="shared" si="144"/>
        <v>ELECTRONICS</v>
      </c>
      <c r="L3092" t="str">
        <f t="shared" si="145"/>
        <v>west</v>
      </c>
      <c r="M3092" t="str">
        <f t="shared" si="146"/>
        <v>electronics</v>
      </c>
    </row>
    <row r="3093" spans="2:13">
      <c r="B3093" t="str">
        <f>TRIM(Table24[[#This Row],[Region]])</f>
        <v>East</v>
      </c>
      <c r="C3093" t="str">
        <f>TRIM(Table24[[#This Row],[Product Category]])</f>
        <v>Groceries</v>
      </c>
      <c r="G3093" t="str">
        <f>UPPER('task 1'!C3091)</f>
        <v>EAST</v>
      </c>
      <c r="H3093" t="str">
        <f t="shared" si="144"/>
        <v>GROCERIES</v>
      </c>
      <c r="L3093" t="str">
        <f t="shared" si="145"/>
        <v>east</v>
      </c>
      <c r="M3093" t="str">
        <f t="shared" si="146"/>
        <v>groceries</v>
      </c>
    </row>
    <row r="3094" spans="2:13">
      <c r="B3094" t="str">
        <f>TRIM(Table24[[#This Row],[Region]])</f>
        <v>East</v>
      </c>
      <c r="C3094" t="str">
        <f>TRIM(Table24[[#This Row],[Product Category]])</f>
        <v>Furniture</v>
      </c>
      <c r="G3094" t="str">
        <f>UPPER('task 1'!C3092)</f>
        <v>SOUTH</v>
      </c>
      <c r="H3094" t="str">
        <f t="shared" si="144"/>
        <v>FURNITURE</v>
      </c>
      <c r="L3094" t="str">
        <f t="shared" si="145"/>
        <v>south</v>
      </c>
      <c r="M3094" t="str">
        <f t="shared" si="146"/>
        <v>furniture</v>
      </c>
    </row>
    <row r="3095" spans="2:13">
      <c r="B3095" t="str">
        <f>TRIM(Table24[[#This Row],[Region]])</f>
        <v>East</v>
      </c>
      <c r="C3095" t="str">
        <f>TRIM(Table24[[#This Row],[Product Category]])</f>
        <v>Sports</v>
      </c>
      <c r="G3095" t="str">
        <f>UPPER('task 1'!C3093)</f>
        <v>EAST</v>
      </c>
      <c r="H3095" t="str">
        <f t="shared" si="144"/>
        <v>SPORTS</v>
      </c>
      <c r="L3095" t="str">
        <f t="shared" si="145"/>
        <v>east</v>
      </c>
      <c r="M3095" t="str">
        <f t="shared" si="146"/>
        <v>sports</v>
      </c>
    </row>
    <row r="3096" spans="2:13">
      <c r="B3096" t="str">
        <f>TRIM(Table24[[#This Row],[Region]])</f>
        <v>North</v>
      </c>
      <c r="C3096" t="str">
        <f>TRIM(Table24[[#This Row],[Product Category]])</f>
        <v>Furniture</v>
      </c>
      <c r="G3096" t="str">
        <f>UPPER('task 1'!C3094)</f>
        <v>EAST</v>
      </c>
      <c r="H3096" t="str">
        <f t="shared" si="144"/>
        <v>FURNITURE</v>
      </c>
      <c r="L3096" t="str">
        <f t="shared" si="145"/>
        <v>east</v>
      </c>
      <c r="M3096" t="str">
        <f t="shared" si="146"/>
        <v>furniture</v>
      </c>
    </row>
    <row r="3097" spans="2:13">
      <c r="B3097" t="str">
        <f>TRIM(Table24[[#This Row],[Region]])</f>
        <v>East</v>
      </c>
      <c r="C3097" t="str">
        <f>TRIM(Table24[[#This Row],[Product Category]])</f>
        <v>Sports</v>
      </c>
      <c r="G3097" t="str">
        <f>UPPER('task 1'!C3095)</f>
        <v>EAST</v>
      </c>
      <c r="H3097" t="str">
        <f t="shared" si="144"/>
        <v>SPORTS</v>
      </c>
      <c r="L3097" t="str">
        <f t="shared" si="145"/>
        <v>east</v>
      </c>
      <c r="M3097" t="str">
        <f t="shared" si="146"/>
        <v>sports</v>
      </c>
    </row>
    <row r="3098" spans="2:13">
      <c r="B3098" t="str">
        <f>TRIM(Table24[[#This Row],[Region]])</f>
        <v>East</v>
      </c>
      <c r="C3098" t="str">
        <f>TRIM(Table24[[#This Row],[Product Category]])</f>
        <v>Furniture</v>
      </c>
      <c r="G3098" t="str">
        <f>UPPER('task 1'!C3096)</f>
        <v>NORTH</v>
      </c>
      <c r="H3098" t="str">
        <f t="shared" si="144"/>
        <v>FURNITURE</v>
      </c>
      <c r="L3098" t="str">
        <f t="shared" si="145"/>
        <v>north</v>
      </c>
      <c r="M3098" t="str">
        <f t="shared" si="146"/>
        <v>furniture</v>
      </c>
    </row>
    <row r="3099" spans="2:13">
      <c r="B3099" t="str">
        <f>TRIM(Table24[[#This Row],[Region]])</f>
        <v>North</v>
      </c>
      <c r="C3099" t="str">
        <f>TRIM(Table24[[#This Row],[Product Category]])</f>
        <v>Furniture</v>
      </c>
      <c r="G3099" t="str">
        <f>UPPER('task 1'!C3097)</f>
        <v>EAST</v>
      </c>
      <c r="H3099" t="str">
        <f t="shared" si="144"/>
        <v>FURNITURE</v>
      </c>
      <c r="L3099" t="str">
        <f t="shared" si="145"/>
        <v>east</v>
      </c>
      <c r="M3099" t="str">
        <f t="shared" si="146"/>
        <v>furniture</v>
      </c>
    </row>
    <row r="3100" spans="2:13">
      <c r="B3100" t="str">
        <f>TRIM(Table24[[#This Row],[Region]])</f>
        <v>East</v>
      </c>
      <c r="C3100" t="str">
        <f>TRIM(Table24[[#This Row],[Product Category]])</f>
        <v>Electronics</v>
      </c>
      <c r="G3100" t="str">
        <f>UPPER('task 1'!C3098)</f>
        <v>EAST</v>
      </c>
      <c r="H3100" t="str">
        <f t="shared" si="144"/>
        <v>ELECTRONICS</v>
      </c>
      <c r="L3100" t="str">
        <f t="shared" si="145"/>
        <v>east</v>
      </c>
      <c r="M3100" t="str">
        <f t="shared" si="146"/>
        <v>electronics</v>
      </c>
    </row>
    <row r="3101" spans="2:13">
      <c r="B3101" t="str">
        <f>TRIM(Table24[[#This Row],[Region]])</f>
        <v>East</v>
      </c>
      <c r="C3101" t="str">
        <f>TRIM(Table24[[#This Row],[Product Category]])</f>
        <v>Electronics</v>
      </c>
      <c r="G3101" t="str">
        <f>UPPER('task 1'!C3099)</f>
        <v>NORTH</v>
      </c>
      <c r="H3101" t="str">
        <f t="shared" si="144"/>
        <v>ELECTRONICS</v>
      </c>
      <c r="L3101" t="str">
        <f t="shared" si="145"/>
        <v>north</v>
      </c>
      <c r="M3101" t="str">
        <f t="shared" si="146"/>
        <v>electronics</v>
      </c>
    </row>
    <row r="3102" spans="2:13">
      <c r="B3102" t="str">
        <f>TRIM(Table24[[#This Row],[Region]])</f>
        <v>East</v>
      </c>
      <c r="C3102" t="str">
        <f>TRIM(Table24[[#This Row],[Product Category]])</f>
        <v>Electronics</v>
      </c>
      <c r="G3102" t="str">
        <f>UPPER('task 1'!C3100)</f>
        <v>EAST</v>
      </c>
      <c r="H3102" t="str">
        <f t="shared" si="144"/>
        <v>ELECTRONICS</v>
      </c>
      <c r="L3102" t="str">
        <f t="shared" si="145"/>
        <v>east</v>
      </c>
      <c r="M3102" t="str">
        <f t="shared" si="146"/>
        <v>electronics</v>
      </c>
    </row>
    <row r="3103" spans="2:13">
      <c r="B3103" t="str">
        <f>TRIM(Table24[[#This Row],[Region]])</f>
        <v>West</v>
      </c>
      <c r="C3103" t="str">
        <f>TRIM(Table24[[#This Row],[Product Category]])</f>
        <v>Electronics</v>
      </c>
      <c r="G3103" t="str">
        <f>UPPER('task 1'!C3101)</f>
        <v>EAST</v>
      </c>
      <c r="H3103" t="str">
        <f t="shared" si="144"/>
        <v>ELECTRONICS</v>
      </c>
      <c r="L3103" t="str">
        <f t="shared" si="145"/>
        <v>east</v>
      </c>
      <c r="M3103" t="str">
        <f t="shared" si="146"/>
        <v>electronics</v>
      </c>
    </row>
    <row r="3104" spans="2:13">
      <c r="B3104" t="str">
        <f>TRIM(Table24[[#This Row],[Region]])</f>
        <v>West</v>
      </c>
      <c r="C3104" t="str">
        <f>TRIM(Table24[[#This Row],[Product Category]])</f>
        <v>Furniture</v>
      </c>
      <c r="G3104" t="str">
        <f>UPPER('task 1'!C3102)</f>
        <v>EAST</v>
      </c>
      <c r="H3104" t="str">
        <f t="shared" si="144"/>
        <v>FURNITURE</v>
      </c>
      <c r="L3104" t="str">
        <f t="shared" si="145"/>
        <v>east</v>
      </c>
      <c r="M3104" t="str">
        <f t="shared" si="146"/>
        <v>furniture</v>
      </c>
    </row>
    <row r="3105" spans="2:13">
      <c r="B3105" t="str">
        <f>TRIM(Table24[[#This Row],[Region]])</f>
        <v>West</v>
      </c>
      <c r="C3105" t="str">
        <f>TRIM(Table24[[#This Row],[Product Category]])</f>
        <v>Clothing</v>
      </c>
      <c r="G3105" t="str">
        <f>UPPER('task 1'!C3103)</f>
        <v>WEST</v>
      </c>
      <c r="H3105" t="str">
        <f t="shared" si="144"/>
        <v>CLOTHING</v>
      </c>
      <c r="L3105" t="str">
        <f t="shared" si="145"/>
        <v>west</v>
      </c>
      <c r="M3105" t="str">
        <f t="shared" si="146"/>
        <v>clothing</v>
      </c>
    </row>
    <row r="3106" spans="2:13">
      <c r="B3106" t="str">
        <f>TRIM(Table24[[#This Row],[Region]])</f>
        <v>South</v>
      </c>
      <c r="C3106" t="str">
        <f>TRIM(Table24[[#This Row],[Product Category]])</f>
        <v>Groceries</v>
      </c>
      <c r="G3106" t="str">
        <f>UPPER('task 1'!C3104)</f>
        <v>WEST</v>
      </c>
      <c r="H3106" t="str">
        <f t="shared" si="144"/>
        <v>GROCERIES</v>
      </c>
      <c r="L3106" t="str">
        <f t="shared" si="145"/>
        <v>west</v>
      </c>
      <c r="M3106" t="str">
        <f t="shared" si="146"/>
        <v>groceries</v>
      </c>
    </row>
    <row r="3107" spans="2:13">
      <c r="B3107" t="str">
        <f>TRIM(Table24[[#This Row],[Region]])</f>
        <v>North</v>
      </c>
      <c r="C3107" t="str">
        <f>TRIM(Table24[[#This Row],[Product Category]])</f>
        <v>Clothing</v>
      </c>
      <c r="G3107" t="str">
        <f>UPPER('task 1'!C3105)</f>
        <v>WEST</v>
      </c>
      <c r="H3107" t="str">
        <f t="shared" si="144"/>
        <v>CLOTHING</v>
      </c>
      <c r="L3107" t="str">
        <f t="shared" si="145"/>
        <v>west</v>
      </c>
      <c r="M3107" t="str">
        <f t="shared" si="146"/>
        <v>clothing</v>
      </c>
    </row>
    <row r="3108" spans="2:13">
      <c r="B3108" t="str">
        <f>TRIM(Table24[[#This Row],[Region]])</f>
        <v>West</v>
      </c>
      <c r="C3108" t="str">
        <f>TRIM(Table24[[#This Row],[Product Category]])</f>
        <v>Furniture</v>
      </c>
      <c r="G3108" t="str">
        <f>UPPER('task 1'!C3106)</f>
        <v>SOUTH</v>
      </c>
      <c r="H3108" t="str">
        <f t="shared" si="144"/>
        <v>FURNITURE</v>
      </c>
      <c r="L3108" t="str">
        <f t="shared" si="145"/>
        <v>south</v>
      </c>
      <c r="M3108" t="str">
        <f t="shared" si="146"/>
        <v>furniture</v>
      </c>
    </row>
    <row r="3109" spans="2:13">
      <c r="B3109" t="str">
        <f>TRIM(Table24[[#This Row],[Region]])</f>
        <v>South</v>
      </c>
      <c r="C3109" t="str">
        <f>TRIM(Table24[[#This Row],[Product Category]])</f>
        <v>Sports</v>
      </c>
      <c r="G3109" t="str">
        <f>UPPER('task 1'!C3107)</f>
        <v>NORTH</v>
      </c>
      <c r="H3109" t="str">
        <f t="shared" si="144"/>
        <v>SPORTS</v>
      </c>
      <c r="L3109" t="str">
        <f t="shared" si="145"/>
        <v>north</v>
      </c>
      <c r="M3109" t="str">
        <f t="shared" si="146"/>
        <v>sports</v>
      </c>
    </row>
    <row r="3110" spans="2:13">
      <c r="B3110" t="str">
        <f>TRIM(Table24[[#This Row],[Region]])</f>
        <v>East</v>
      </c>
      <c r="C3110" t="str">
        <f>TRIM(Table24[[#This Row],[Product Category]])</f>
        <v>Clothing</v>
      </c>
      <c r="G3110" t="str">
        <f>UPPER('task 1'!C3108)</f>
        <v>WEST</v>
      </c>
      <c r="H3110" t="str">
        <f t="shared" si="144"/>
        <v>CLOTHING</v>
      </c>
      <c r="L3110" t="str">
        <f t="shared" si="145"/>
        <v>west</v>
      </c>
      <c r="M3110" t="str">
        <f t="shared" si="146"/>
        <v>clothing</v>
      </c>
    </row>
    <row r="3111" spans="2:13">
      <c r="B3111" t="str">
        <f>TRIM(Table24[[#This Row],[Region]])</f>
        <v>East</v>
      </c>
      <c r="C3111" t="str">
        <f>TRIM(Table24[[#This Row],[Product Category]])</f>
        <v>Sports</v>
      </c>
      <c r="G3111" t="str">
        <f>UPPER('task 1'!C3109)</f>
        <v>SOUTH</v>
      </c>
      <c r="H3111" t="str">
        <f t="shared" si="144"/>
        <v>SPORTS</v>
      </c>
      <c r="L3111" t="str">
        <f t="shared" si="145"/>
        <v>south</v>
      </c>
      <c r="M3111" t="str">
        <f t="shared" si="146"/>
        <v>sports</v>
      </c>
    </row>
    <row r="3112" spans="2:13">
      <c r="B3112" t="str">
        <f>TRIM(Table24[[#This Row],[Region]])</f>
        <v>East</v>
      </c>
      <c r="C3112" t="str">
        <f>TRIM(Table24[[#This Row],[Product Category]])</f>
        <v>Groceries</v>
      </c>
      <c r="G3112" t="str">
        <f>UPPER('task 1'!C3110)</f>
        <v>EAST</v>
      </c>
      <c r="H3112" t="str">
        <f t="shared" si="144"/>
        <v>GROCERIES</v>
      </c>
      <c r="L3112" t="str">
        <f t="shared" si="145"/>
        <v>east</v>
      </c>
      <c r="M3112" t="str">
        <f t="shared" si="146"/>
        <v>groceries</v>
      </c>
    </row>
    <row r="3113" spans="2:13">
      <c r="B3113" t="str">
        <f>TRIM(Table24[[#This Row],[Region]])</f>
        <v>North</v>
      </c>
      <c r="C3113" t="str">
        <f>TRIM(Table24[[#This Row],[Product Category]])</f>
        <v>Electronics</v>
      </c>
      <c r="G3113" t="str">
        <f>UPPER('task 1'!C3111)</f>
        <v>EAST</v>
      </c>
      <c r="H3113" t="str">
        <f t="shared" si="144"/>
        <v>ELECTRONICS</v>
      </c>
      <c r="L3113" t="str">
        <f t="shared" si="145"/>
        <v>east</v>
      </c>
      <c r="M3113" t="str">
        <f t="shared" si="146"/>
        <v>electronics</v>
      </c>
    </row>
    <row r="3114" spans="2:13">
      <c r="B3114" t="str">
        <f>TRIM(Table24[[#This Row],[Region]])</f>
        <v>North</v>
      </c>
      <c r="C3114" t="str">
        <f>TRIM(Table24[[#This Row],[Product Category]])</f>
        <v>Clothing</v>
      </c>
      <c r="G3114" t="str">
        <f>UPPER('task 1'!C3112)</f>
        <v>EAST</v>
      </c>
      <c r="H3114" t="str">
        <f t="shared" si="144"/>
        <v>CLOTHING</v>
      </c>
      <c r="L3114" t="str">
        <f t="shared" si="145"/>
        <v>east</v>
      </c>
      <c r="M3114" t="str">
        <f t="shared" si="146"/>
        <v>clothing</v>
      </c>
    </row>
    <row r="3115" spans="2:13">
      <c r="B3115" t="str">
        <f>TRIM(Table24[[#This Row],[Region]])</f>
        <v>West</v>
      </c>
      <c r="C3115" t="str">
        <f>TRIM(Table24[[#This Row],[Product Category]])</f>
        <v>Furniture</v>
      </c>
      <c r="G3115" t="str">
        <f>UPPER('task 1'!C3113)</f>
        <v>NORTH</v>
      </c>
      <c r="H3115" t="str">
        <f t="shared" si="144"/>
        <v>FURNITURE</v>
      </c>
      <c r="L3115" t="str">
        <f t="shared" si="145"/>
        <v>north</v>
      </c>
      <c r="M3115" t="str">
        <f t="shared" si="146"/>
        <v>furniture</v>
      </c>
    </row>
    <row r="3116" spans="2:13">
      <c r="B3116" t="str">
        <f>TRIM(Table24[[#This Row],[Region]])</f>
        <v>East</v>
      </c>
      <c r="C3116" t="str">
        <f>TRIM(Table24[[#This Row],[Product Category]])</f>
        <v>Sports</v>
      </c>
      <c r="G3116" t="str">
        <f>UPPER('task 1'!C3114)</f>
        <v>NORTH</v>
      </c>
      <c r="H3116" t="str">
        <f t="shared" si="144"/>
        <v>SPORTS</v>
      </c>
      <c r="L3116" t="str">
        <f t="shared" si="145"/>
        <v>north</v>
      </c>
      <c r="M3116" t="str">
        <f t="shared" si="146"/>
        <v>sports</v>
      </c>
    </row>
    <row r="3117" spans="2:13">
      <c r="B3117" t="str">
        <f>TRIM(Table24[[#This Row],[Region]])</f>
        <v>East</v>
      </c>
      <c r="C3117" t="str">
        <f>TRIM(Table24[[#This Row],[Product Category]])</f>
        <v>Clothing</v>
      </c>
      <c r="G3117" t="str">
        <f>UPPER('task 1'!C3115)</f>
        <v>WEST</v>
      </c>
      <c r="H3117" t="str">
        <f t="shared" si="144"/>
        <v>CLOTHING</v>
      </c>
      <c r="L3117" t="str">
        <f t="shared" si="145"/>
        <v>west</v>
      </c>
      <c r="M3117" t="str">
        <f t="shared" si="146"/>
        <v>clothing</v>
      </c>
    </row>
    <row r="3118" spans="2:13">
      <c r="B3118" t="str">
        <f>TRIM(Table24[[#This Row],[Region]])</f>
        <v>West</v>
      </c>
      <c r="C3118" t="str">
        <f>TRIM(Table24[[#This Row],[Product Category]])</f>
        <v>Furniture</v>
      </c>
      <c r="G3118" t="str">
        <f>UPPER('task 1'!C3116)</f>
        <v>EAST</v>
      </c>
      <c r="H3118" t="str">
        <f t="shared" si="144"/>
        <v>FURNITURE</v>
      </c>
      <c r="L3118" t="str">
        <f t="shared" si="145"/>
        <v>east</v>
      </c>
      <c r="M3118" t="str">
        <f t="shared" si="146"/>
        <v>furniture</v>
      </c>
    </row>
    <row r="3119" spans="2:13">
      <c r="B3119" t="str">
        <f>TRIM(Table24[[#This Row],[Region]])</f>
        <v>West</v>
      </c>
      <c r="C3119" t="str">
        <f>TRIM(Table24[[#This Row],[Product Category]])</f>
        <v>Electronics</v>
      </c>
      <c r="G3119" t="str">
        <f>UPPER('task 1'!C3117)</f>
        <v>EAST</v>
      </c>
      <c r="H3119" t="str">
        <f t="shared" si="144"/>
        <v>ELECTRONICS</v>
      </c>
      <c r="L3119" t="str">
        <f t="shared" si="145"/>
        <v>east</v>
      </c>
      <c r="M3119" t="str">
        <f t="shared" si="146"/>
        <v>electronics</v>
      </c>
    </row>
    <row r="3120" spans="2:13">
      <c r="B3120" t="str">
        <f>TRIM(Table24[[#This Row],[Region]])</f>
        <v>East</v>
      </c>
      <c r="C3120" t="str">
        <f>TRIM(Table24[[#This Row],[Product Category]])</f>
        <v>Groceries</v>
      </c>
      <c r="G3120" t="str">
        <f>UPPER('task 1'!C3118)</f>
        <v>WEST</v>
      </c>
      <c r="H3120" t="str">
        <f t="shared" si="144"/>
        <v>GROCERIES</v>
      </c>
      <c r="L3120" t="str">
        <f t="shared" si="145"/>
        <v>west</v>
      </c>
      <c r="M3120" t="str">
        <f t="shared" si="146"/>
        <v>groceries</v>
      </c>
    </row>
    <row r="3121" spans="2:13">
      <c r="B3121" t="str">
        <f>TRIM(Table24[[#This Row],[Region]])</f>
        <v>South</v>
      </c>
      <c r="C3121" t="str">
        <f>TRIM(Table24[[#This Row],[Product Category]])</f>
        <v>Clothing</v>
      </c>
      <c r="G3121" t="str">
        <f>UPPER('task 1'!C3119)</f>
        <v>WEST</v>
      </c>
      <c r="H3121" t="str">
        <f t="shared" si="144"/>
        <v>CLOTHING</v>
      </c>
      <c r="L3121" t="str">
        <f t="shared" si="145"/>
        <v>west</v>
      </c>
      <c r="M3121" t="str">
        <f t="shared" si="146"/>
        <v>clothing</v>
      </c>
    </row>
    <row r="3122" spans="2:13">
      <c r="B3122" t="str">
        <f>TRIM(Table24[[#This Row],[Region]])</f>
        <v>North</v>
      </c>
      <c r="C3122" t="str">
        <f>TRIM(Table24[[#This Row],[Product Category]])</f>
        <v>Clothing</v>
      </c>
      <c r="G3122" t="str">
        <f>UPPER('task 1'!C3120)</f>
        <v>EAST</v>
      </c>
      <c r="H3122" t="str">
        <f t="shared" si="144"/>
        <v>CLOTHING</v>
      </c>
      <c r="L3122" t="str">
        <f t="shared" si="145"/>
        <v>east</v>
      </c>
      <c r="M3122" t="str">
        <f t="shared" si="146"/>
        <v>clothing</v>
      </c>
    </row>
    <row r="3123" spans="2:13">
      <c r="B3123" t="str">
        <f>TRIM(Table24[[#This Row],[Region]])</f>
        <v>West</v>
      </c>
      <c r="C3123" t="str">
        <f>TRIM(Table24[[#This Row],[Product Category]])</f>
        <v>Sports</v>
      </c>
      <c r="G3123" t="str">
        <f>UPPER('task 1'!C3121)</f>
        <v>SOUTH</v>
      </c>
      <c r="H3123" t="str">
        <f t="shared" si="144"/>
        <v>SPORTS</v>
      </c>
      <c r="L3123" t="str">
        <f t="shared" si="145"/>
        <v>south</v>
      </c>
      <c r="M3123" t="str">
        <f t="shared" si="146"/>
        <v>sports</v>
      </c>
    </row>
    <row r="3124" spans="2:13">
      <c r="B3124" t="str">
        <f>TRIM(Table24[[#This Row],[Region]])</f>
        <v>East</v>
      </c>
      <c r="C3124" t="str">
        <f>TRIM(Table24[[#This Row],[Product Category]])</f>
        <v>Sports</v>
      </c>
      <c r="G3124" t="str">
        <f>UPPER('task 1'!C3122)</f>
        <v>NORTH</v>
      </c>
      <c r="H3124" t="str">
        <f t="shared" si="144"/>
        <v>SPORTS</v>
      </c>
      <c r="L3124" t="str">
        <f t="shared" si="145"/>
        <v>north</v>
      </c>
      <c r="M3124" t="str">
        <f t="shared" si="146"/>
        <v>sports</v>
      </c>
    </row>
    <row r="3125" spans="2:13">
      <c r="B3125" t="str">
        <f>TRIM(Table24[[#This Row],[Region]])</f>
        <v>North</v>
      </c>
      <c r="C3125" t="str">
        <f>TRIM(Table24[[#This Row],[Product Category]])</f>
        <v>Groceries</v>
      </c>
      <c r="G3125" t="str">
        <f>UPPER('task 1'!C3123)</f>
        <v>WEST</v>
      </c>
      <c r="H3125" t="str">
        <f t="shared" si="144"/>
        <v>GROCERIES</v>
      </c>
      <c r="L3125" t="str">
        <f t="shared" si="145"/>
        <v>west</v>
      </c>
      <c r="M3125" t="str">
        <f t="shared" si="146"/>
        <v>groceries</v>
      </c>
    </row>
    <row r="3126" spans="2:13">
      <c r="B3126" t="str">
        <f>TRIM(Table24[[#This Row],[Region]])</f>
        <v>South</v>
      </c>
      <c r="C3126" t="str">
        <f>TRIM(Table24[[#This Row],[Product Category]])</f>
        <v>Clothing</v>
      </c>
      <c r="G3126" t="str">
        <f>UPPER('task 1'!C3124)</f>
        <v>EAST</v>
      </c>
      <c r="H3126" t="str">
        <f t="shared" si="144"/>
        <v>CLOTHING</v>
      </c>
      <c r="L3126" t="str">
        <f t="shared" si="145"/>
        <v>east</v>
      </c>
      <c r="M3126" t="str">
        <f t="shared" si="146"/>
        <v>clothing</v>
      </c>
    </row>
    <row r="3127" spans="2:13">
      <c r="B3127" t="str">
        <f>TRIM(Table24[[#This Row],[Region]])</f>
        <v>South</v>
      </c>
      <c r="C3127" t="str">
        <f>TRIM(Table24[[#This Row],[Product Category]])</f>
        <v>Electronics</v>
      </c>
      <c r="G3127" t="str">
        <f>UPPER('task 1'!C3125)</f>
        <v>NORTH</v>
      </c>
      <c r="H3127" t="str">
        <f t="shared" si="144"/>
        <v>ELECTRONICS</v>
      </c>
      <c r="L3127" t="str">
        <f t="shared" si="145"/>
        <v>north</v>
      </c>
      <c r="M3127" t="str">
        <f t="shared" si="146"/>
        <v>electronics</v>
      </c>
    </row>
    <row r="3128" spans="2:13">
      <c r="B3128" t="str">
        <f>TRIM(Table24[[#This Row],[Region]])</f>
        <v>East</v>
      </c>
      <c r="C3128" t="str">
        <f>TRIM(Table24[[#This Row],[Product Category]])</f>
        <v>Groceries</v>
      </c>
      <c r="G3128" t="str">
        <f>UPPER('task 1'!C3126)</f>
        <v>SOUTH</v>
      </c>
      <c r="H3128" t="str">
        <f t="shared" si="144"/>
        <v>GROCERIES</v>
      </c>
      <c r="L3128" t="str">
        <f t="shared" si="145"/>
        <v>south</v>
      </c>
      <c r="M3128" t="str">
        <f t="shared" si="146"/>
        <v>groceries</v>
      </c>
    </row>
    <row r="3129" spans="2:13">
      <c r="B3129" t="str">
        <f>TRIM(Table24[[#This Row],[Region]])</f>
        <v>East</v>
      </c>
      <c r="C3129" t="str">
        <f>TRIM(Table24[[#This Row],[Product Category]])</f>
        <v>Sports</v>
      </c>
      <c r="G3129" t="str">
        <f>UPPER('task 1'!C3127)</f>
        <v>SOUTH</v>
      </c>
      <c r="H3129" t="str">
        <f t="shared" si="144"/>
        <v>SPORTS</v>
      </c>
      <c r="L3129" t="str">
        <f t="shared" si="145"/>
        <v>south</v>
      </c>
      <c r="M3129" t="str">
        <f t="shared" si="146"/>
        <v>sports</v>
      </c>
    </row>
    <row r="3130" spans="2:13">
      <c r="B3130" t="str">
        <f>TRIM(Table24[[#This Row],[Region]])</f>
        <v>North</v>
      </c>
      <c r="C3130" t="str">
        <f>TRIM(Table24[[#This Row],[Product Category]])</f>
        <v>Groceries</v>
      </c>
      <c r="G3130" t="str">
        <f>UPPER('task 1'!C3128)</f>
        <v>EAST</v>
      </c>
      <c r="H3130" t="str">
        <f t="shared" si="144"/>
        <v>GROCERIES</v>
      </c>
      <c r="L3130" t="str">
        <f t="shared" si="145"/>
        <v>east</v>
      </c>
      <c r="M3130" t="str">
        <f t="shared" si="146"/>
        <v>groceries</v>
      </c>
    </row>
    <row r="3131" spans="2:13">
      <c r="B3131" t="str">
        <f>TRIM(Table24[[#This Row],[Region]])</f>
        <v>North</v>
      </c>
      <c r="C3131" t="str">
        <f>TRIM(Table24[[#This Row],[Product Category]])</f>
        <v>Furniture</v>
      </c>
      <c r="G3131" t="str">
        <f>UPPER('task 1'!C3129)</f>
        <v>EAST</v>
      </c>
      <c r="H3131" t="str">
        <f t="shared" si="144"/>
        <v>FURNITURE</v>
      </c>
      <c r="L3131" t="str">
        <f t="shared" si="145"/>
        <v>east</v>
      </c>
      <c r="M3131" t="str">
        <f t="shared" si="146"/>
        <v>furniture</v>
      </c>
    </row>
    <row r="3132" spans="2:13">
      <c r="B3132" t="str">
        <f>TRIM(Table24[[#This Row],[Region]])</f>
        <v>South</v>
      </c>
      <c r="C3132" t="str">
        <f>TRIM(Table24[[#This Row],[Product Category]])</f>
        <v>Sports</v>
      </c>
      <c r="G3132" t="str">
        <f>UPPER('task 1'!C3130)</f>
        <v>NORTH</v>
      </c>
      <c r="H3132" t="str">
        <f t="shared" si="144"/>
        <v>SPORTS</v>
      </c>
      <c r="L3132" t="str">
        <f t="shared" si="145"/>
        <v>north</v>
      </c>
      <c r="M3132" t="str">
        <f t="shared" si="146"/>
        <v>sports</v>
      </c>
    </row>
    <row r="3133" spans="2:13">
      <c r="B3133" t="str">
        <f>TRIM(Table24[[#This Row],[Region]])</f>
        <v>South</v>
      </c>
      <c r="C3133" t="str">
        <f>TRIM(Table24[[#This Row],[Product Category]])</f>
        <v>Clothing</v>
      </c>
      <c r="G3133" t="str">
        <f>UPPER('task 1'!C3131)</f>
        <v>NORTH</v>
      </c>
      <c r="H3133" t="str">
        <f t="shared" si="144"/>
        <v>CLOTHING</v>
      </c>
      <c r="L3133" t="str">
        <f t="shared" si="145"/>
        <v>north</v>
      </c>
      <c r="M3133" t="str">
        <f t="shared" si="146"/>
        <v>clothing</v>
      </c>
    </row>
    <row r="3134" spans="2:13">
      <c r="B3134" t="str">
        <f>TRIM(Table24[[#This Row],[Region]])</f>
        <v>East</v>
      </c>
      <c r="C3134" t="str">
        <f>TRIM(Table24[[#This Row],[Product Category]])</f>
        <v>Groceries</v>
      </c>
      <c r="G3134" t="str">
        <f>UPPER('task 1'!C3132)</f>
        <v>SOUTH</v>
      </c>
      <c r="H3134" t="str">
        <f t="shared" si="144"/>
        <v>GROCERIES</v>
      </c>
      <c r="L3134" t="str">
        <f t="shared" si="145"/>
        <v>south</v>
      </c>
      <c r="M3134" t="str">
        <f t="shared" si="146"/>
        <v>groceries</v>
      </c>
    </row>
    <row r="3135" spans="2:13">
      <c r="B3135" t="str">
        <f>TRIM(Table24[[#This Row],[Region]])</f>
        <v>East</v>
      </c>
      <c r="C3135" t="str">
        <f>TRIM(Table24[[#This Row],[Product Category]])</f>
        <v>Furniture</v>
      </c>
      <c r="G3135" t="str">
        <f>UPPER('task 1'!C3133)</f>
        <v>SOUTH</v>
      </c>
      <c r="H3135" t="str">
        <f t="shared" si="144"/>
        <v>FURNITURE</v>
      </c>
      <c r="L3135" t="str">
        <f t="shared" si="145"/>
        <v>south</v>
      </c>
      <c r="M3135" t="str">
        <f t="shared" si="146"/>
        <v>furniture</v>
      </c>
    </row>
    <row r="3136" spans="2:13">
      <c r="B3136" t="str">
        <f>TRIM(Table24[[#This Row],[Region]])</f>
        <v>North</v>
      </c>
      <c r="C3136" t="str">
        <f>TRIM(Table24[[#This Row],[Product Category]])</f>
        <v>Furniture</v>
      </c>
      <c r="G3136" t="str">
        <f>UPPER('task 1'!C3134)</f>
        <v>EAST</v>
      </c>
      <c r="H3136" t="str">
        <f t="shared" si="144"/>
        <v>FURNITURE</v>
      </c>
      <c r="L3136" t="str">
        <f t="shared" si="145"/>
        <v>east</v>
      </c>
      <c r="M3136" t="str">
        <f t="shared" si="146"/>
        <v>furniture</v>
      </c>
    </row>
    <row r="3137" spans="2:13">
      <c r="B3137" t="str">
        <f>TRIM(Table24[[#This Row],[Region]])</f>
        <v>West</v>
      </c>
      <c r="C3137" t="str">
        <f>TRIM(Table24[[#This Row],[Product Category]])</f>
        <v>Electronics</v>
      </c>
      <c r="G3137" t="str">
        <f>UPPER('task 1'!C3135)</f>
        <v>EAST</v>
      </c>
      <c r="H3137" t="str">
        <f t="shared" si="144"/>
        <v>ELECTRONICS</v>
      </c>
      <c r="L3137" t="str">
        <f t="shared" si="145"/>
        <v>east</v>
      </c>
      <c r="M3137" t="str">
        <f t="shared" si="146"/>
        <v>electronics</v>
      </c>
    </row>
    <row r="3138" spans="2:13">
      <c r="B3138" t="str">
        <f>TRIM(Table24[[#This Row],[Region]])</f>
        <v>East</v>
      </c>
      <c r="C3138" t="str">
        <f>TRIM(Table24[[#This Row],[Product Category]])</f>
        <v>Electronics</v>
      </c>
      <c r="G3138" t="str">
        <f>UPPER('task 1'!C3136)</f>
        <v>NORTH</v>
      </c>
      <c r="H3138" t="str">
        <f t="shared" si="144"/>
        <v>ELECTRONICS</v>
      </c>
      <c r="L3138" t="str">
        <f t="shared" si="145"/>
        <v>north</v>
      </c>
      <c r="M3138" t="str">
        <f t="shared" si="146"/>
        <v>electronics</v>
      </c>
    </row>
    <row r="3139" spans="2:13">
      <c r="B3139" t="str">
        <f>TRIM(Table24[[#This Row],[Region]])</f>
        <v>West</v>
      </c>
      <c r="C3139" t="str">
        <f>TRIM(Table24[[#This Row],[Product Category]])</f>
        <v>Electronics</v>
      </c>
      <c r="G3139" t="str">
        <f>UPPER('task 1'!C3137)</f>
        <v>WEST</v>
      </c>
      <c r="H3139" t="str">
        <f t="shared" si="144"/>
        <v>ELECTRONICS</v>
      </c>
      <c r="L3139" t="str">
        <f t="shared" si="145"/>
        <v>west</v>
      </c>
      <c r="M3139" t="str">
        <f t="shared" si="146"/>
        <v>electronics</v>
      </c>
    </row>
    <row r="3140" spans="2:13">
      <c r="B3140" t="str">
        <f>TRIM(Table24[[#This Row],[Region]])</f>
        <v>West</v>
      </c>
      <c r="C3140" t="str">
        <f>TRIM(Table24[[#This Row],[Product Category]])</f>
        <v>Electronics</v>
      </c>
      <c r="G3140" t="str">
        <f>UPPER('task 1'!C3138)</f>
        <v>EAST</v>
      </c>
      <c r="H3140" t="str">
        <f t="shared" si="144"/>
        <v>ELECTRONICS</v>
      </c>
      <c r="L3140" t="str">
        <f t="shared" si="145"/>
        <v>east</v>
      </c>
      <c r="M3140" t="str">
        <f t="shared" si="146"/>
        <v>electronics</v>
      </c>
    </row>
    <row r="3141" spans="2:13">
      <c r="B3141" t="str">
        <f>TRIM(Table24[[#This Row],[Region]])</f>
        <v>East</v>
      </c>
      <c r="C3141" t="str">
        <f>TRIM(Table24[[#This Row],[Product Category]])</f>
        <v>Clothing</v>
      </c>
      <c r="G3141" t="str">
        <f>UPPER('task 1'!C3139)</f>
        <v>WEST</v>
      </c>
      <c r="H3141" t="str">
        <f t="shared" ref="H3141:H3204" si="147">UPPER(C3141)</f>
        <v>CLOTHING</v>
      </c>
      <c r="L3141" t="str">
        <f t="shared" ref="L3141:L3204" si="148">LOWER(G3141)</f>
        <v>west</v>
      </c>
      <c r="M3141" t="str">
        <f t="shared" ref="M3141:M3204" si="149">LOWER(H3141)</f>
        <v>clothing</v>
      </c>
    </row>
    <row r="3142" spans="2:13">
      <c r="B3142" t="str">
        <f>TRIM(Table24[[#This Row],[Region]])</f>
        <v>North</v>
      </c>
      <c r="C3142" t="str">
        <f>TRIM(Table24[[#This Row],[Product Category]])</f>
        <v>Sports</v>
      </c>
      <c r="G3142" t="str">
        <f>UPPER('task 1'!C3140)</f>
        <v>WEST</v>
      </c>
      <c r="H3142" t="str">
        <f t="shared" si="147"/>
        <v>SPORTS</v>
      </c>
      <c r="L3142" t="str">
        <f t="shared" si="148"/>
        <v>west</v>
      </c>
      <c r="M3142" t="str">
        <f t="shared" si="149"/>
        <v>sports</v>
      </c>
    </row>
    <row r="3143" spans="2:13">
      <c r="B3143" t="str">
        <f>TRIM(Table24[[#This Row],[Region]])</f>
        <v>East</v>
      </c>
      <c r="C3143" t="str">
        <f>TRIM(Table24[[#This Row],[Product Category]])</f>
        <v>Electronics</v>
      </c>
      <c r="G3143" t="str">
        <f>UPPER('task 1'!C3141)</f>
        <v>EAST</v>
      </c>
      <c r="H3143" t="str">
        <f t="shared" si="147"/>
        <v>ELECTRONICS</v>
      </c>
      <c r="L3143" t="str">
        <f t="shared" si="148"/>
        <v>east</v>
      </c>
      <c r="M3143" t="str">
        <f t="shared" si="149"/>
        <v>electronics</v>
      </c>
    </row>
    <row r="3144" spans="2:13">
      <c r="B3144" t="str">
        <f>TRIM(Table24[[#This Row],[Region]])</f>
        <v>North</v>
      </c>
      <c r="C3144" t="str">
        <f>TRIM(Table24[[#This Row],[Product Category]])</f>
        <v>Furniture</v>
      </c>
      <c r="G3144" t="str">
        <f>UPPER('task 1'!C3142)</f>
        <v>NORTH</v>
      </c>
      <c r="H3144" t="str">
        <f t="shared" si="147"/>
        <v>FURNITURE</v>
      </c>
      <c r="L3144" t="str">
        <f t="shared" si="148"/>
        <v>north</v>
      </c>
      <c r="M3144" t="str">
        <f t="shared" si="149"/>
        <v>furniture</v>
      </c>
    </row>
    <row r="3145" spans="2:13">
      <c r="B3145" t="str">
        <f>TRIM(Table24[[#This Row],[Region]])</f>
        <v>South</v>
      </c>
      <c r="C3145" t="str">
        <f>TRIM(Table24[[#This Row],[Product Category]])</f>
        <v>Groceries</v>
      </c>
      <c r="G3145" t="str">
        <f>UPPER('task 1'!C3143)</f>
        <v>EAST</v>
      </c>
      <c r="H3145" t="str">
        <f t="shared" si="147"/>
        <v>GROCERIES</v>
      </c>
      <c r="L3145" t="str">
        <f t="shared" si="148"/>
        <v>east</v>
      </c>
      <c r="M3145" t="str">
        <f t="shared" si="149"/>
        <v>groceries</v>
      </c>
    </row>
    <row r="3146" spans="2:13">
      <c r="B3146" t="str">
        <f>TRIM(Table24[[#This Row],[Region]])</f>
        <v>North</v>
      </c>
      <c r="C3146" t="str">
        <f>TRIM(Table24[[#This Row],[Product Category]])</f>
        <v>Electronics</v>
      </c>
      <c r="G3146" t="str">
        <f>UPPER('task 1'!C3144)</f>
        <v>NORTH</v>
      </c>
      <c r="H3146" t="str">
        <f t="shared" si="147"/>
        <v>ELECTRONICS</v>
      </c>
      <c r="L3146" t="str">
        <f t="shared" si="148"/>
        <v>north</v>
      </c>
      <c r="M3146" t="str">
        <f t="shared" si="149"/>
        <v>electronics</v>
      </c>
    </row>
    <row r="3147" spans="2:13">
      <c r="B3147" t="str">
        <f>TRIM(Table24[[#This Row],[Region]])</f>
        <v>North</v>
      </c>
      <c r="C3147" t="str">
        <f>TRIM(Table24[[#This Row],[Product Category]])</f>
        <v>Electronics</v>
      </c>
      <c r="G3147" t="str">
        <f>UPPER('task 1'!C3145)</f>
        <v>SOUTH</v>
      </c>
      <c r="H3147" t="str">
        <f t="shared" si="147"/>
        <v>ELECTRONICS</v>
      </c>
      <c r="L3147" t="str">
        <f t="shared" si="148"/>
        <v>south</v>
      </c>
      <c r="M3147" t="str">
        <f t="shared" si="149"/>
        <v>electronics</v>
      </c>
    </row>
    <row r="3148" spans="2:13">
      <c r="B3148" t="str">
        <f>TRIM(Table24[[#This Row],[Region]])</f>
        <v>South</v>
      </c>
      <c r="C3148" t="str">
        <f>TRIM(Table24[[#This Row],[Product Category]])</f>
        <v>Clothing</v>
      </c>
      <c r="G3148" t="str">
        <f>UPPER('task 1'!C3146)</f>
        <v>NORTH</v>
      </c>
      <c r="H3148" t="str">
        <f t="shared" si="147"/>
        <v>CLOTHING</v>
      </c>
      <c r="L3148" t="str">
        <f t="shared" si="148"/>
        <v>north</v>
      </c>
      <c r="M3148" t="str">
        <f t="shared" si="149"/>
        <v>clothing</v>
      </c>
    </row>
    <row r="3149" spans="2:13">
      <c r="B3149" t="str">
        <f>TRIM(Table24[[#This Row],[Region]])</f>
        <v>West</v>
      </c>
      <c r="C3149" t="str">
        <f>TRIM(Table24[[#This Row],[Product Category]])</f>
        <v>Electronics</v>
      </c>
      <c r="G3149" t="str">
        <f>UPPER('task 1'!C3147)</f>
        <v>NORTH</v>
      </c>
      <c r="H3149" t="str">
        <f t="shared" si="147"/>
        <v>ELECTRONICS</v>
      </c>
      <c r="L3149" t="str">
        <f t="shared" si="148"/>
        <v>north</v>
      </c>
      <c r="M3149" t="str">
        <f t="shared" si="149"/>
        <v>electronics</v>
      </c>
    </row>
    <row r="3150" spans="2:13">
      <c r="B3150" t="str">
        <f>TRIM(Table24[[#This Row],[Region]])</f>
        <v>South</v>
      </c>
      <c r="C3150" t="str">
        <f>TRIM(Table24[[#This Row],[Product Category]])</f>
        <v>Sports</v>
      </c>
      <c r="G3150" t="str">
        <f>UPPER('task 1'!C3148)</f>
        <v>SOUTH</v>
      </c>
      <c r="H3150" t="str">
        <f t="shared" si="147"/>
        <v>SPORTS</v>
      </c>
      <c r="L3150" t="str">
        <f t="shared" si="148"/>
        <v>south</v>
      </c>
      <c r="M3150" t="str">
        <f t="shared" si="149"/>
        <v>sports</v>
      </c>
    </row>
    <row r="3151" spans="2:13">
      <c r="B3151" t="str">
        <f>TRIM(Table24[[#This Row],[Region]])</f>
        <v>East</v>
      </c>
      <c r="C3151" t="str">
        <f>TRIM(Table24[[#This Row],[Product Category]])</f>
        <v>Electronics</v>
      </c>
      <c r="G3151" t="str">
        <f>UPPER('task 1'!C3149)</f>
        <v>WEST</v>
      </c>
      <c r="H3151" t="str">
        <f t="shared" si="147"/>
        <v>ELECTRONICS</v>
      </c>
      <c r="L3151" t="str">
        <f t="shared" si="148"/>
        <v>west</v>
      </c>
      <c r="M3151" t="str">
        <f t="shared" si="149"/>
        <v>electronics</v>
      </c>
    </row>
    <row r="3152" spans="2:13">
      <c r="B3152" t="str">
        <f>TRIM(Table24[[#This Row],[Region]])</f>
        <v>North</v>
      </c>
      <c r="C3152" t="str">
        <f>TRIM(Table24[[#This Row],[Product Category]])</f>
        <v>Furniture</v>
      </c>
      <c r="G3152" t="str">
        <f>UPPER('task 1'!C3150)</f>
        <v>SOUTH</v>
      </c>
      <c r="H3152" t="str">
        <f t="shared" si="147"/>
        <v>FURNITURE</v>
      </c>
      <c r="L3152" t="str">
        <f t="shared" si="148"/>
        <v>south</v>
      </c>
      <c r="M3152" t="str">
        <f t="shared" si="149"/>
        <v>furniture</v>
      </c>
    </row>
    <row r="3153" spans="2:13">
      <c r="B3153" t="str">
        <f>TRIM(Table24[[#This Row],[Region]])</f>
        <v>East</v>
      </c>
      <c r="C3153" t="str">
        <f>TRIM(Table24[[#This Row],[Product Category]])</f>
        <v>Clothing</v>
      </c>
      <c r="G3153" t="str">
        <f>UPPER('task 1'!C3151)</f>
        <v>EAST</v>
      </c>
      <c r="H3153" t="str">
        <f t="shared" si="147"/>
        <v>CLOTHING</v>
      </c>
      <c r="L3153" t="str">
        <f t="shared" si="148"/>
        <v>east</v>
      </c>
      <c r="M3153" t="str">
        <f t="shared" si="149"/>
        <v>clothing</v>
      </c>
    </row>
    <row r="3154" spans="2:13">
      <c r="B3154" t="str">
        <f>TRIM(Table24[[#This Row],[Region]])</f>
        <v>East</v>
      </c>
      <c r="C3154" t="str">
        <f>TRIM(Table24[[#This Row],[Product Category]])</f>
        <v>Electronics</v>
      </c>
      <c r="G3154" t="str">
        <f>UPPER('task 1'!C3152)</f>
        <v>NORTH</v>
      </c>
      <c r="H3154" t="str">
        <f t="shared" si="147"/>
        <v>ELECTRONICS</v>
      </c>
      <c r="L3154" t="str">
        <f t="shared" si="148"/>
        <v>north</v>
      </c>
      <c r="M3154" t="str">
        <f t="shared" si="149"/>
        <v>electronics</v>
      </c>
    </row>
    <row r="3155" spans="2:13">
      <c r="B3155" t="str">
        <f>TRIM(Table24[[#This Row],[Region]])</f>
        <v>East</v>
      </c>
      <c r="C3155" t="str">
        <f>TRIM(Table24[[#This Row],[Product Category]])</f>
        <v>Groceries</v>
      </c>
      <c r="G3155" t="str">
        <f>UPPER('task 1'!C3153)</f>
        <v>EAST</v>
      </c>
      <c r="H3155" t="str">
        <f t="shared" si="147"/>
        <v>GROCERIES</v>
      </c>
      <c r="L3155" t="str">
        <f t="shared" si="148"/>
        <v>east</v>
      </c>
      <c r="M3155" t="str">
        <f t="shared" si="149"/>
        <v>groceries</v>
      </c>
    </row>
    <row r="3156" spans="2:13">
      <c r="B3156" t="str">
        <f>TRIM(Table24[[#This Row],[Region]])</f>
        <v>North</v>
      </c>
      <c r="C3156" t="str">
        <f>TRIM(Table24[[#This Row],[Product Category]])</f>
        <v>Sports</v>
      </c>
      <c r="G3156" t="str">
        <f>UPPER('task 1'!C3154)</f>
        <v>EAST</v>
      </c>
      <c r="H3156" t="str">
        <f t="shared" si="147"/>
        <v>SPORTS</v>
      </c>
      <c r="L3156" t="str">
        <f t="shared" si="148"/>
        <v>east</v>
      </c>
      <c r="M3156" t="str">
        <f t="shared" si="149"/>
        <v>sports</v>
      </c>
    </row>
    <row r="3157" spans="2:13">
      <c r="B3157" t="str">
        <f>TRIM(Table24[[#This Row],[Region]])</f>
        <v>East</v>
      </c>
      <c r="C3157" t="str">
        <f>TRIM(Table24[[#This Row],[Product Category]])</f>
        <v>Groceries</v>
      </c>
      <c r="G3157" t="str">
        <f>UPPER('task 1'!C3155)</f>
        <v>EAST</v>
      </c>
      <c r="H3157" t="str">
        <f t="shared" si="147"/>
        <v>GROCERIES</v>
      </c>
      <c r="L3157" t="str">
        <f t="shared" si="148"/>
        <v>east</v>
      </c>
      <c r="M3157" t="str">
        <f t="shared" si="149"/>
        <v>groceries</v>
      </c>
    </row>
    <row r="3158" spans="2:13">
      <c r="B3158" t="str">
        <f>TRIM(Table24[[#This Row],[Region]])</f>
        <v>East</v>
      </c>
      <c r="C3158" t="str">
        <f>TRIM(Table24[[#This Row],[Product Category]])</f>
        <v>Furniture</v>
      </c>
      <c r="G3158" t="str">
        <f>UPPER('task 1'!C3156)</f>
        <v>NORTH</v>
      </c>
      <c r="H3158" t="str">
        <f t="shared" si="147"/>
        <v>FURNITURE</v>
      </c>
      <c r="L3158" t="str">
        <f t="shared" si="148"/>
        <v>north</v>
      </c>
      <c r="M3158" t="str">
        <f t="shared" si="149"/>
        <v>furniture</v>
      </c>
    </row>
    <row r="3159" spans="2:13">
      <c r="B3159" t="str">
        <f>TRIM(Table24[[#This Row],[Region]])</f>
        <v>North</v>
      </c>
      <c r="C3159" t="str">
        <f>TRIM(Table24[[#This Row],[Product Category]])</f>
        <v>Furniture</v>
      </c>
      <c r="G3159" t="str">
        <f>UPPER('task 1'!C3157)</f>
        <v>EAST</v>
      </c>
      <c r="H3159" t="str">
        <f t="shared" si="147"/>
        <v>FURNITURE</v>
      </c>
      <c r="L3159" t="str">
        <f t="shared" si="148"/>
        <v>east</v>
      </c>
      <c r="M3159" t="str">
        <f t="shared" si="149"/>
        <v>furniture</v>
      </c>
    </row>
    <row r="3160" spans="2:13">
      <c r="B3160" t="str">
        <f>TRIM(Table24[[#This Row],[Region]])</f>
        <v>West</v>
      </c>
      <c r="C3160" t="str">
        <f>TRIM(Table24[[#This Row],[Product Category]])</f>
        <v>Electronics</v>
      </c>
      <c r="G3160" t="str">
        <f>UPPER('task 1'!C3158)</f>
        <v>EAST</v>
      </c>
      <c r="H3160" t="str">
        <f t="shared" si="147"/>
        <v>ELECTRONICS</v>
      </c>
      <c r="L3160" t="str">
        <f t="shared" si="148"/>
        <v>east</v>
      </c>
      <c r="M3160" t="str">
        <f t="shared" si="149"/>
        <v>electronics</v>
      </c>
    </row>
    <row r="3161" spans="2:13">
      <c r="B3161" t="str">
        <f>TRIM(Table24[[#This Row],[Region]])</f>
        <v>East</v>
      </c>
      <c r="C3161" t="str">
        <f>TRIM(Table24[[#This Row],[Product Category]])</f>
        <v>Sports</v>
      </c>
      <c r="G3161" t="str">
        <f>UPPER('task 1'!C3159)</f>
        <v>NORTH</v>
      </c>
      <c r="H3161" t="str">
        <f t="shared" si="147"/>
        <v>SPORTS</v>
      </c>
      <c r="L3161" t="str">
        <f t="shared" si="148"/>
        <v>north</v>
      </c>
      <c r="M3161" t="str">
        <f t="shared" si="149"/>
        <v>sports</v>
      </c>
    </row>
    <row r="3162" spans="2:13">
      <c r="B3162" t="str">
        <f>TRIM(Table24[[#This Row],[Region]])</f>
        <v>North</v>
      </c>
      <c r="C3162" t="str">
        <f>TRIM(Table24[[#This Row],[Product Category]])</f>
        <v>Furniture</v>
      </c>
      <c r="G3162" t="str">
        <f>UPPER('task 1'!C3160)</f>
        <v>WEST</v>
      </c>
      <c r="H3162" t="str">
        <f t="shared" si="147"/>
        <v>FURNITURE</v>
      </c>
      <c r="L3162" t="str">
        <f t="shared" si="148"/>
        <v>west</v>
      </c>
      <c r="M3162" t="str">
        <f t="shared" si="149"/>
        <v>furniture</v>
      </c>
    </row>
    <row r="3163" spans="2:13">
      <c r="B3163" t="str">
        <f>TRIM(Table24[[#This Row],[Region]])</f>
        <v>West</v>
      </c>
      <c r="C3163" t="str">
        <f>TRIM(Table24[[#This Row],[Product Category]])</f>
        <v>Clothing</v>
      </c>
      <c r="G3163" t="str">
        <f>UPPER('task 1'!C3161)</f>
        <v>EAST</v>
      </c>
      <c r="H3163" t="str">
        <f t="shared" si="147"/>
        <v>CLOTHING</v>
      </c>
      <c r="L3163" t="str">
        <f t="shared" si="148"/>
        <v>east</v>
      </c>
      <c r="M3163" t="str">
        <f t="shared" si="149"/>
        <v>clothing</v>
      </c>
    </row>
    <row r="3164" spans="2:13">
      <c r="B3164" t="str">
        <f>TRIM(Table24[[#This Row],[Region]])</f>
        <v>East</v>
      </c>
      <c r="C3164" t="str">
        <f>TRIM(Table24[[#This Row],[Product Category]])</f>
        <v>Groceries</v>
      </c>
      <c r="G3164" t="str">
        <f>UPPER('task 1'!C3162)</f>
        <v>NORTH</v>
      </c>
      <c r="H3164" t="str">
        <f t="shared" si="147"/>
        <v>GROCERIES</v>
      </c>
      <c r="L3164" t="str">
        <f t="shared" si="148"/>
        <v>north</v>
      </c>
      <c r="M3164" t="str">
        <f t="shared" si="149"/>
        <v>groceries</v>
      </c>
    </row>
    <row r="3165" spans="2:13">
      <c r="B3165" t="str">
        <f>TRIM(Table24[[#This Row],[Region]])</f>
        <v>East</v>
      </c>
      <c r="C3165" t="str">
        <f>TRIM(Table24[[#This Row],[Product Category]])</f>
        <v>Sports</v>
      </c>
      <c r="G3165" t="str">
        <f>UPPER('task 1'!C3163)</f>
        <v>WEST</v>
      </c>
      <c r="H3165" t="str">
        <f t="shared" si="147"/>
        <v>SPORTS</v>
      </c>
      <c r="L3165" t="str">
        <f t="shared" si="148"/>
        <v>west</v>
      </c>
      <c r="M3165" t="str">
        <f t="shared" si="149"/>
        <v>sports</v>
      </c>
    </row>
    <row r="3166" spans="2:13">
      <c r="B3166" t="str">
        <f>TRIM(Table24[[#This Row],[Region]])</f>
        <v>East</v>
      </c>
      <c r="C3166" t="str">
        <f>TRIM(Table24[[#This Row],[Product Category]])</f>
        <v>Electronics</v>
      </c>
      <c r="G3166" t="str">
        <f>UPPER('task 1'!C3164)</f>
        <v>EAST</v>
      </c>
      <c r="H3166" t="str">
        <f t="shared" si="147"/>
        <v>ELECTRONICS</v>
      </c>
      <c r="L3166" t="str">
        <f t="shared" si="148"/>
        <v>east</v>
      </c>
      <c r="M3166" t="str">
        <f t="shared" si="149"/>
        <v>electronics</v>
      </c>
    </row>
    <row r="3167" spans="2:13">
      <c r="B3167" t="str">
        <f>TRIM(Table24[[#This Row],[Region]])</f>
        <v>North</v>
      </c>
      <c r="C3167" t="str">
        <f>TRIM(Table24[[#This Row],[Product Category]])</f>
        <v>Clothing</v>
      </c>
      <c r="G3167" t="str">
        <f>UPPER('task 1'!C3165)</f>
        <v>EAST</v>
      </c>
      <c r="H3167" t="str">
        <f t="shared" si="147"/>
        <v>CLOTHING</v>
      </c>
      <c r="L3167" t="str">
        <f t="shared" si="148"/>
        <v>east</v>
      </c>
      <c r="M3167" t="str">
        <f t="shared" si="149"/>
        <v>clothing</v>
      </c>
    </row>
    <row r="3168" spans="2:13">
      <c r="B3168" t="str">
        <f>TRIM(Table24[[#This Row],[Region]])</f>
        <v>West</v>
      </c>
      <c r="C3168" t="str">
        <f>TRIM(Table24[[#This Row],[Product Category]])</f>
        <v>Sports</v>
      </c>
      <c r="G3168" t="str">
        <f>UPPER('task 1'!C3166)</f>
        <v>EAST</v>
      </c>
      <c r="H3168" t="str">
        <f t="shared" si="147"/>
        <v>SPORTS</v>
      </c>
      <c r="L3168" t="str">
        <f t="shared" si="148"/>
        <v>east</v>
      </c>
      <c r="M3168" t="str">
        <f t="shared" si="149"/>
        <v>sports</v>
      </c>
    </row>
    <row r="3169" spans="2:13">
      <c r="B3169" t="str">
        <f>TRIM(Table24[[#This Row],[Region]])</f>
        <v>North</v>
      </c>
      <c r="C3169" t="str">
        <f>TRIM(Table24[[#This Row],[Product Category]])</f>
        <v>Groceries</v>
      </c>
      <c r="G3169" t="str">
        <f>UPPER('task 1'!C3167)</f>
        <v>NORTH</v>
      </c>
      <c r="H3169" t="str">
        <f t="shared" si="147"/>
        <v>GROCERIES</v>
      </c>
      <c r="L3169" t="str">
        <f t="shared" si="148"/>
        <v>north</v>
      </c>
      <c r="M3169" t="str">
        <f t="shared" si="149"/>
        <v>groceries</v>
      </c>
    </row>
    <row r="3170" spans="2:13">
      <c r="B3170" t="str">
        <f>TRIM(Table24[[#This Row],[Region]])</f>
        <v>South</v>
      </c>
      <c r="C3170" t="str">
        <f>TRIM(Table24[[#This Row],[Product Category]])</f>
        <v>Furniture</v>
      </c>
      <c r="G3170" t="str">
        <f>UPPER('task 1'!C3168)</f>
        <v>WEST</v>
      </c>
      <c r="H3170" t="str">
        <f t="shared" si="147"/>
        <v>FURNITURE</v>
      </c>
      <c r="L3170" t="str">
        <f t="shared" si="148"/>
        <v>west</v>
      </c>
      <c r="M3170" t="str">
        <f t="shared" si="149"/>
        <v>furniture</v>
      </c>
    </row>
    <row r="3171" spans="2:13">
      <c r="B3171" t="str">
        <f>TRIM(Table24[[#This Row],[Region]])</f>
        <v>North</v>
      </c>
      <c r="C3171" t="str">
        <f>TRIM(Table24[[#This Row],[Product Category]])</f>
        <v>Groceries</v>
      </c>
      <c r="G3171" t="str">
        <f>UPPER('task 1'!C3169)</f>
        <v>NORTH</v>
      </c>
      <c r="H3171" t="str">
        <f t="shared" si="147"/>
        <v>GROCERIES</v>
      </c>
      <c r="L3171" t="str">
        <f t="shared" si="148"/>
        <v>north</v>
      </c>
      <c r="M3171" t="str">
        <f t="shared" si="149"/>
        <v>groceries</v>
      </c>
    </row>
    <row r="3172" spans="2:13">
      <c r="B3172" t="str">
        <f>TRIM(Table24[[#This Row],[Region]])</f>
        <v>South</v>
      </c>
      <c r="C3172" t="str">
        <f>TRIM(Table24[[#This Row],[Product Category]])</f>
        <v>Furniture</v>
      </c>
      <c r="G3172" t="str">
        <f>UPPER('task 1'!C3170)</f>
        <v>SOUTH</v>
      </c>
      <c r="H3172" t="str">
        <f t="shared" si="147"/>
        <v>FURNITURE</v>
      </c>
      <c r="L3172" t="str">
        <f t="shared" si="148"/>
        <v>south</v>
      </c>
      <c r="M3172" t="str">
        <f t="shared" si="149"/>
        <v>furniture</v>
      </c>
    </row>
    <row r="3173" spans="2:13">
      <c r="B3173" t="str">
        <f>TRIM(Table24[[#This Row],[Region]])</f>
        <v>North</v>
      </c>
      <c r="C3173" t="str">
        <f>TRIM(Table24[[#This Row],[Product Category]])</f>
        <v>Electronics</v>
      </c>
      <c r="G3173" t="str">
        <f>UPPER('task 1'!C3171)</f>
        <v>NORTH</v>
      </c>
      <c r="H3173" t="str">
        <f t="shared" si="147"/>
        <v>ELECTRONICS</v>
      </c>
      <c r="L3173" t="str">
        <f t="shared" si="148"/>
        <v>north</v>
      </c>
      <c r="M3173" t="str">
        <f t="shared" si="149"/>
        <v>electronics</v>
      </c>
    </row>
    <row r="3174" spans="2:13">
      <c r="B3174" t="str">
        <f>TRIM(Table24[[#This Row],[Region]])</f>
        <v>South</v>
      </c>
      <c r="C3174" t="str">
        <f>TRIM(Table24[[#This Row],[Product Category]])</f>
        <v>Clothing</v>
      </c>
      <c r="G3174" t="str">
        <f>UPPER('task 1'!C3172)</f>
        <v>SOUTH</v>
      </c>
      <c r="H3174" t="str">
        <f t="shared" si="147"/>
        <v>CLOTHING</v>
      </c>
      <c r="L3174" t="str">
        <f t="shared" si="148"/>
        <v>south</v>
      </c>
      <c r="M3174" t="str">
        <f t="shared" si="149"/>
        <v>clothing</v>
      </c>
    </row>
    <row r="3175" spans="2:13">
      <c r="B3175" t="str">
        <f>TRIM(Table24[[#This Row],[Region]])</f>
        <v>South</v>
      </c>
      <c r="C3175" t="str">
        <f>TRIM(Table24[[#This Row],[Product Category]])</f>
        <v>Furniture</v>
      </c>
      <c r="G3175" t="str">
        <f>UPPER('task 1'!C3173)</f>
        <v>NORTH</v>
      </c>
      <c r="H3175" t="str">
        <f t="shared" si="147"/>
        <v>FURNITURE</v>
      </c>
      <c r="L3175" t="str">
        <f t="shared" si="148"/>
        <v>north</v>
      </c>
      <c r="M3175" t="str">
        <f t="shared" si="149"/>
        <v>furniture</v>
      </c>
    </row>
    <row r="3176" spans="2:13">
      <c r="B3176" t="str">
        <f>TRIM(Table24[[#This Row],[Region]])</f>
        <v>North</v>
      </c>
      <c r="C3176" t="str">
        <f>TRIM(Table24[[#This Row],[Product Category]])</f>
        <v>Clothing</v>
      </c>
      <c r="G3176" t="str">
        <f>UPPER('task 1'!C3174)</f>
        <v>SOUTH</v>
      </c>
      <c r="H3176" t="str">
        <f t="shared" si="147"/>
        <v>CLOTHING</v>
      </c>
      <c r="L3176" t="str">
        <f t="shared" si="148"/>
        <v>south</v>
      </c>
      <c r="M3176" t="str">
        <f t="shared" si="149"/>
        <v>clothing</v>
      </c>
    </row>
    <row r="3177" spans="2:13">
      <c r="B3177" t="str">
        <f>TRIM(Table24[[#This Row],[Region]])</f>
        <v>West</v>
      </c>
      <c r="C3177" t="str">
        <f>TRIM(Table24[[#This Row],[Product Category]])</f>
        <v>Clothing</v>
      </c>
      <c r="G3177" t="str">
        <f>UPPER('task 1'!C3175)</f>
        <v>SOUTH</v>
      </c>
      <c r="H3177" t="str">
        <f t="shared" si="147"/>
        <v>CLOTHING</v>
      </c>
      <c r="L3177" t="str">
        <f t="shared" si="148"/>
        <v>south</v>
      </c>
      <c r="M3177" t="str">
        <f t="shared" si="149"/>
        <v>clothing</v>
      </c>
    </row>
    <row r="3178" spans="2:13">
      <c r="B3178" t="str">
        <f>TRIM(Table24[[#This Row],[Region]])</f>
        <v>North</v>
      </c>
      <c r="C3178" t="str">
        <f>TRIM(Table24[[#This Row],[Product Category]])</f>
        <v>Electronics</v>
      </c>
      <c r="G3178" t="str">
        <f>UPPER('task 1'!C3176)</f>
        <v>NORTH</v>
      </c>
      <c r="H3178" t="str">
        <f t="shared" si="147"/>
        <v>ELECTRONICS</v>
      </c>
      <c r="L3178" t="str">
        <f t="shared" si="148"/>
        <v>north</v>
      </c>
      <c r="M3178" t="str">
        <f t="shared" si="149"/>
        <v>electronics</v>
      </c>
    </row>
    <row r="3179" spans="2:13">
      <c r="B3179" t="str">
        <f>TRIM(Table24[[#This Row],[Region]])</f>
        <v>West</v>
      </c>
      <c r="C3179" t="str">
        <f>TRIM(Table24[[#This Row],[Product Category]])</f>
        <v>Sports</v>
      </c>
      <c r="G3179" t="str">
        <f>UPPER('task 1'!C3177)</f>
        <v>WEST</v>
      </c>
      <c r="H3179" t="str">
        <f t="shared" si="147"/>
        <v>SPORTS</v>
      </c>
      <c r="L3179" t="str">
        <f t="shared" si="148"/>
        <v>west</v>
      </c>
      <c r="M3179" t="str">
        <f t="shared" si="149"/>
        <v>sports</v>
      </c>
    </row>
    <row r="3180" spans="2:13">
      <c r="B3180" t="str">
        <f>TRIM(Table24[[#This Row],[Region]])</f>
        <v>West</v>
      </c>
      <c r="C3180" t="str">
        <f>TRIM(Table24[[#This Row],[Product Category]])</f>
        <v>Clothing</v>
      </c>
      <c r="G3180" t="str">
        <f>UPPER('task 1'!C3178)</f>
        <v>NORTH</v>
      </c>
      <c r="H3180" t="str">
        <f t="shared" si="147"/>
        <v>CLOTHING</v>
      </c>
      <c r="L3180" t="str">
        <f t="shared" si="148"/>
        <v>north</v>
      </c>
      <c r="M3180" t="str">
        <f t="shared" si="149"/>
        <v>clothing</v>
      </c>
    </row>
    <row r="3181" spans="2:13">
      <c r="B3181" t="str">
        <f>TRIM(Table24[[#This Row],[Region]])</f>
        <v>South</v>
      </c>
      <c r="C3181" t="str">
        <f>TRIM(Table24[[#This Row],[Product Category]])</f>
        <v>Electronics</v>
      </c>
      <c r="G3181" t="str">
        <f>UPPER('task 1'!C3179)</f>
        <v>WEST</v>
      </c>
      <c r="H3181" t="str">
        <f t="shared" si="147"/>
        <v>ELECTRONICS</v>
      </c>
      <c r="L3181" t="str">
        <f t="shared" si="148"/>
        <v>west</v>
      </c>
      <c r="M3181" t="str">
        <f t="shared" si="149"/>
        <v>electronics</v>
      </c>
    </row>
    <row r="3182" spans="2:13">
      <c r="B3182" t="str">
        <f>TRIM(Table24[[#This Row],[Region]])</f>
        <v>South</v>
      </c>
      <c r="C3182" t="str">
        <f>TRIM(Table24[[#This Row],[Product Category]])</f>
        <v>Furniture</v>
      </c>
      <c r="G3182" t="str">
        <f>UPPER('task 1'!C3180)</f>
        <v>WEST</v>
      </c>
      <c r="H3182" t="str">
        <f t="shared" si="147"/>
        <v>FURNITURE</v>
      </c>
      <c r="L3182" t="str">
        <f t="shared" si="148"/>
        <v>west</v>
      </c>
      <c r="M3182" t="str">
        <f t="shared" si="149"/>
        <v>furniture</v>
      </c>
    </row>
    <row r="3183" spans="2:13">
      <c r="B3183" t="str">
        <f>TRIM(Table24[[#This Row],[Region]])</f>
        <v>South</v>
      </c>
      <c r="C3183" t="str">
        <f>TRIM(Table24[[#This Row],[Product Category]])</f>
        <v>Electronics</v>
      </c>
      <c r="G3183" t="str">
        <f>UPPER('task 1'!C3181)</f>
        <v>SOUTH</v>
      </c>
      <c r="H3183" t="str">
        <f t="shared" si="147"/>
        <v>ELECTRONICS</v>
      </c>
      <c r="L3183" t="str">
        <f t="shared" si="148"/>
        <v>south</v>
      </c>
      <c r="M3183" t="str">
        <f t="shared" si="149"/>
        <v>electronics</v>
      </c>
    </row>
    <row r="3184" spans="2:13">
      <c r="B3184" t="str">
        <f>TRIM(Table24[[#This Row],[Region]])</f>
        <v>South</v>
      </c>
      <c r="C3184" t="str">
        <f>TRIM(Table24[[#This Row],[Product Category]])</f>
        <v>Furniture</v>
      </c>
      <c r="G3184" t="str">
        <f>UPPER('task 1'!C3182)</f>
        <v>SOUTH</v>
      </c>
      <c r="H3184" t="str">
        <f t="shared" si="147"/>
        <v>FURNITURE</v>
      </c>
      <c r="L3184" t="str">
        <f t="shared" si="148"/>
        <v>south</v>
      </c>
      <c r="M3184" t="str">
        <f t="shared" si="149"/>
        <v>furniture</v>
      </c>
    </row>
    <row r="3185" spans="2:13">
      <c r="B3185" t="str">
        <f>TRIM(Table24[[#This Row],[Region]])</f>
        <v>North</v>
      </c>
      <c r="C3185" t="str">
        <f>TRIM(Table24[[#This Row],[Product Category]])</f>
        <v>Sports</v>
      </c>
      <c r="G3185" t="str">
        <f>UPPER('task 1'!C3183)</f>
        <v>SOUTH</v>
      </c>
      <c r="H3185" t="str">
        <f t="shared" si="147"/>
        <v>SPORTS</v>
      </c>
      <c r="L3185" t="str">
        <f t="shared" si="148"/>
        <v>south</v>
      </c>
      <c r="M3185" t="str">
        <f t="shared" si="149"/>
        <v>sports</v>
      </c>
    </row>
    <row r="3186" spans="2:13">
      <c r="B3186" t="str">
        <f>TRIM(Table24[[#This Row],[Region]])</f>
        <v>East</v>
      </c>
      <c r="C3186" t="str">
        <f>TRIM(Table24[[#This Row],[Product Category]])</f>
        <v>Clothing</v>
      </c>
      <c r="G3186" t="str">
        <f>UPPER('task 1'!C3184)</f>
        <v>SOUTH</v>
      </c>
      <c r="H3186" t="str">
        <f t="shared" si="147"/>
        <v>CLOTHING</v>
      </c>
      <c r="L3186" t="str">
        <f t="shared" si="148"/>
        <v>south</v>
      </c>
      <c r="M3186" t="str">
        <f t="shared" si="149"/>
        <v>clothing</v>
      </c>
    </row>
    <row r="3187" spans="2:13">
      <c r="B3187" t="str">
        <f>TRIM(Table24[[#This Row],[Region]])</f>
        <v>South</v>
      </c>
      <c r="C3187" t="str">
        <f>TRIM(Table24[[#This Row],[Product Category]])</f>
        <v>Electronics</v>
      </c>
      <c r="G3187" t="str">
        <f>UPPER('task 1'!C3185)</f>
        <v>NORTH</v>
      </c>
      <c r="H3187" t="str">
        <f t="shared" si="147"/>
        <v>ELECTRONICS</v>
      </c>
      <c r="L3187" t="str">
        <f t="shared" si="148"/>
        <v>north</v>
      </c>
      <c r="M3187" t="str">
        <f t="shared" si="149"/>
        <v>electronics</v>
      </c>
    </row>
    <row r="3188" spans="2:13">
      <c r="B3188" t="str">
        <f>TRIM(Table24[[#This Row],[Region]])</f>
        <v>East</v>
      </c>
      <c r="C3188" t="str">
        <f>TRIM(Table24[[#This Row],[Product Category]])</f>
        <v>Electronics</v>
      </c>
      <c r="G3188" t="str">
        <f>UPPER('task 1'!C3186)</f>
        <v>EAST</v>
      </c>
      <c r="H3188" t="str">
        <f t="shared" si="147"/>
        <v>ELECTRONICS</v>
      </c>
      <c r="L3188" t="str">
        <f t="shared" si="148"/>
        <v>east</v>
      </c>
      <c r="M3188" t="str">
        <f t="shared" si="149"/>
        <v>electronics</v>
      </c>
    </row>
    <row r="3189" spans="2:13">
      <c r="B3189" t="str">
        <f>TRIM(Table24[[#This Row],[Region]])</f>
        <v>South</v>
      </c>
      <c r="C3189" t="str">
        <f>TRIM(Table24[[#This Row],[Product Category]])</f>
        <v>Furniture</v>
      </c>
      <c r="G3189" t="str">
        <f>UPPER('task 1'!C3187)</f>
        <v>SOUTH</v>
      </c>
      <c r="H3189" t="str">
        <f t="shared" si="147"/>
        <v>FURNITURE</v>
      </c>
      <c r="L3189" t="str">
        <f t="shared" si="148"/>
        <v>south</v>
      </c>
      <c r="M3189" t="str">
        <f t="shared" si="149"/>
        <v>furniture</v>
      </c>
    </row>
    <row r="3190" spans="2:13">
      <c r="B3190" t="str">
        <f>TRIM(Table24[[#This Row],[Region]])</f>
        <v>North</v>
      </c>
      <c r="C3190" t="str">
        <f>TRIM(Table24[[#This Row],[Product Category]])</f>
        <v>Electronics</v>
      </c>
      <c r="G3190" t="str">
        <f>UPPER('task 1'!C3188)</f>
        <v>EAST</v>
      </c>
      <c r="H3190" t="str">
        <f t="shared" si="147"/>
        <v>ELECTRONICS</v>
      </c>
      <c r="L3190" t="str">
        <f t="shared" si="148"/>
        <v>east</v>
      </c>
      <c r="M3190" t="str">
        <f t="shared" si="149"/>
        <v>electronics</v>
      </c>
    </row>
    <row r="3191" spans="2:13">
      <c r="B3191" t="str">
        <f>TRIM(Table24[[#This Row],[Region]])</f>
        <v>East</v>
      </c>
      <c r="C3191" t="str">
        <f>TRIM(Table24[[#This Row],[Product Category]])</f>
        <v>Groceries</v>
      </c>
      <c r="G3191" t="str">
        <f>UPPER('task 1'!C3189)</f>
        <v>SOUTH</v>
      </c>
      <c r="H3191" t="str">
        <f t="shared" si="147"/>
        <v>GROCERIES</v>
      </c>
      <c r="L3191" t="str">
        <f t="shared" si="148"/>
        <v>south</v>
      </c>
      <c r="M3191" t="str">
        <f t="shared" si="149"/>
        <v>groceries</v>
      </c>
    </row>
    <row r="3192" spans="2:13">
      <c r="B3192" t="str">
        <f>TRIM(Table24[[#This Row],[Region]])</f>
        <v>North</v>
      </c>
      <c r="C3192" t="str">
        <f>TRIM(Table24[[#This Row],[Product Category]])</f>
        <v>Sports</v>
      </c>
      <c r="G3192" t="str">
        <f>UPPER('task 1'!C3190)</f>
        <v>NORTH</v>
      </c>
      <c r="H3192" t="str">
        <f t="shared" si="147"/>
        <v>SPORTS</v>
      </c>
      <c r="L3192" t="str">
        <f t="shared" si="148"/>
        <v>north</v>
      </c>
      <c r="M3192" t="str">
        <f t="shared" si="149"/>
        <v>sports</v>
      </c>
    </row>
    <row r="3193" spans="2:13">
      <c r="B3193" t="str">
        <f>TRIM(Table24[[#This Row],[Region]])</f>
        <v>West</v>
      </c>
      <c r="C3193" t="str">
        <f>TRIM(Table24[[#This Row],[Product Category]])</f>
        <v>Sports</v>
      </c>
      <c r="G3193" t="str">
        <f>UPPER('task 1'!C3191)</f>
        <v>EAST</v>
      </c>
      <c r="H3193" t="str">
        <f t="shared" si="147"/>
        <v>SPORTS</v>
      </c>
      <c r="L3193" t="str">
        <f t="shared" si="148"/>
        <v>east</v>
      </c>
      <c r="M3193" t="str">
        <f t="shared" si="149"/>
        <v>sports</v>
      </c>
    </row>
    <row r="3194" spans="2:13">
      <c r="B3194" t="str">
        <f>TRIM(Table24[[#This Row],[Region]])</f>
        <v>North</v>
      </c>
      <c r="C3194" t="str">
        <f>TRIM(Table24[[#This Row],[Product Category]])</f>
        <v>Clothing</v>
      </c>
      <c r="G3194" t="str">
        <f>UPPER('task 1'!C3192)</f>
        <v>NORTH</v>
      </c>
      <c r="H3194" t="str">
        <f t="shared" si="147"/>
        <v>CLOTHING</v>
      </c>
      <c r="L3194" t="str">
        <f t="shared" si="148"/>
        <v>north</v>
      </c>
      <c r="M3194" t="str">
        <f t="shared" si="149"/>
        <v>clothing</v>
      </c>
    </row>
    <row r="3195" spans="2:13">
      <c r="B3195" t="str">
        <f>TRIM(Table24[[#This Row],[Region]])</f>
        <v>South</v>
      </c>
      <c r="C3195" t="str">
        <f>TRIM(Table24[[#This Row],[Product Category]])</f>
        <v>Clothing</v>
      </c>
      <c r="G3195" t="str">
        <f>UPPER('task 1'!C3193)</f>
        <v>WEST</v>
      </c>
      <c r="H3195" t="str">
        <f t="shared" si="147"/>
        <v>CLOTHING</v>
      </c>
      <c r="L3195" t="str">
        <f t="shared" si="148"/>
        <v>west</v>
      </c>
      <c r="M3195" t="str">
        <f t="shared" si="149"/>
        <v>clothing</v>
      </c>
    </row>
    <row r="3196" spans="2:13">
      <c r="B3196" t="str">
        <f>TRIM(Table24[[#This Row],[Region]])</f>
        <v>South</v>
      </c>
      <c r="C3196" t="str">
        <f>TRIM(Table24[[#This Row],[Product Category]])</f>
        <v>Clothing</v>
      </c>
      <c r="G3196" t="str">
        <f>UPPER('task 1'!C3194)</f>
        <v>NORTH</v>
      </c>
      <c r="H3196" t="str">
        <f t="shared" si="147"/>
        <v>CLOTHING</v>
      </c>
      <c r="L3196" t="str">
        <f t="shared" si="148"/>
        <v>north</v>
      </c>
      <c r="M3196" t="str">
        <f t="shared" si="149"/>
        <v>clothing</v>
      </c>
    </row>
    <row r="3197" spans="2:13">
      <c r="B3197" t="str">
        <f>TRIM(Table24[[#This Row],[Region]])</f>
        <v>West</v>
      </c>
      <c r="C3197" t="str">
        <f>TRIM(Table24[[#This Row],[Product Category]])</f>
        <v>Electronics</v>
      </c>
      <c r="G3197" t="str">
        <f>UPPER('task 1'!C3195)</f>
        <v>SOUTH</v>
      </c>
      <c r="H3197" t="str">
        <f t="shared" si="147"/>
        <v>ELECTRONICS</v>
      </c>
      <c r="L3197" t="str">
        <f t="shared" si="148"/>
        <v>south</v>
      </c>
      <c r="M3197" t="str">
        <f t="shared" si="149"/>
        <v>electronics</v>
      </c>
    </row>
    <row r="3198" spans="2:13">
      <c r="B3198" t="str">
        <f>TRIM(Table24[[#This Row],[Region]])</f>
        <v>East</v>
      </c>
      <c r="C3198" t="str">
        <f>TRIM(Table24[[#This Row],[Product Category]])</f>
        <v>Sports</v>
      </c>
      <c r="G3198" t="str">
        <f>UPPER('task 1'!C3196)</f>
        <v>SOUTH</v>
      </c>
      <c r="H3198" t="str">
        <f t="shared" si="147"/>
        <v>SPORTS</v>
      </c>
      <c r="L3198" t="str">
        <f t="shared" si="148"/>
        <v>south</v>
      </c>
      <c r="M3198" t="str">
        <f t="shared" si="149"/>
        <v>sports</v>
      </c>
    </row>
    <row r="3199" spans="2:13">
      <c r="B3199" t="str">
        <f>TRIM(Table24[[#This Row],[Region]])</f>
        <v>East</v>
      </c>
      <c r="C3199" t="str">
        <f>TRIM(Table24[[#This Row],[Product Category]])</f>
        <v>Electronics</v>
      </c>
      <c r="G3199" t="str">
        <f>UPPER('task 1'!C3197)</f>
        <v>WEST</v>
      </c>
      <c r="H3199" t="str">
        <f t="shared" si="147"/>
        <v>ELECTRONICS</v>
      </c>
      <c r="L3199" t="str">
        <f t="shared" si="148"/>
        <v>west</v>
      </c>
      <c r="M3199" t="str">
        <f t="shared" si="149"/>
        <v>electronics</v>
      </c>
    </row>
    <row r="3200" spans="2:13">
      <c r="B3200" t="str">
        <f>TRIM(Table24[[#This Row],[Region]])</f>
        <v>South</v>
      </c>
      <c r="C3200" t="str">
        <f>TRIM(Table24[[#This Row],[Product Category]])</f>
        <v>Groceries</v>
      </c>
      <c r="G3200" t="str">
        <f>UPPER('task 1'!C3198)</f>
        <v>EAST</v>
      </c>
      <c r="H3200" t="str">
        <f t="shared" si="147"/>
        <v>GROCERIES</v>
      </c>
      <c r="L3200" t="str">
        <f t="shared" si="148"/>
        <v>east</v>
      </c>
      <c r="M3200" t="str">
        <f t="shared" si="149"/>
        <v>groceries</v>
      </c>
    </row>
    <row r="3201" spans="2:13">
      <c r="B3201" t="str">
        <f>TRIM(Table24[[#This Row],[Region]])</f>
        <v>East</v>
      </c>
      <c r="C3201" t="str">
        <f>TRIM(Table24[[#This Row],[Product Category]])</f>
        <v>Clothing</v>
      </c>
      <c r="G3201" t="str">
        <f>UPPER('task 1'!C3199)</f>
        <v>EAST</v>
      </c>
      <c r="H3201" t="str">
        <f t="shared" si="147"/>
        <v>CLOTHING</v>
      </c>
      <c r="L3201" t="str">
        <f t="shared" si="148"/>
        <v>east</v>
      </c>
      <c r="M3201" t="str">
        <f t="shared" si="149"/>
        <v>clothing</v>
      </c>
    </row>
    <row r="3202" spans="2:13">
      <c r="B3202" t="str">
        <f>TRIM(Table24[[#This Row],[Region]])</f>
        <v>North</v>
      </c>
      <c r="C3202" t="str">
        <f>TRIM(Table24[[#This Row],[Product Category]])</f>
        <v>Groceries</v>
      </c>
      <c r="G3202" t="str">
        <f>UPPER('task 1'!C3200)</f>
        <v>SOUTH</v>
      </c>
      <c r="H3202" t="str">
        <f t="shared" si="147"/>
        <v>GROCERIES</v>
      </c>
      <c r="L3202" t="str">
        <f t="shared" si="148"/>
        <v>south</v>
      </c>
      <c r="M3202" t="str">
        <f t="shared" si="149"/>
        <v>groceries</v>
      </c>
    </row>
    <row r="3203" spans="2:13">
      <c r="B3203" t="str">
        <f>TRIM(Table24[[#This Row],[Region]])</f>
        <v>South</v>
      </c>
      <c r="C3203" t="str">
        <f>TRIM(Table24[[#This Row],[Product Category]])</f>
        <v>Sports</v>
      </c>
      <c r="G3203" t="str">
        <f>UPPER('task 1'!C3201)</f>
        <v>EAST</v>
      </c>
      <c r="H3203" t="str">
        <f t="shared" si="147"/>
        <v>SPORTS</v>
      </c>
      <c r="L3203" t="str">
        <f t="shared" si="148"/>
        <v>east</v>
      </c>
      <c r="M3203" t="str">
        <f t="shared" si="149"/>
        <v>sports</v>
      </c>
    </row>
    <row r="3204" spans="2:13">
      <c r="B3204" t="str">
        <f>TRIM(Table24[[#This Row],[Region]])</f>
        <v>South</v>
      </c>
      <c r="C3204" t="str">
        <f>TRIM(Table24[[#This Row],[Product Category]])</f>
        <v>Sports</v>
      </c>
      <c r="G3204" t="str">
        <f>UPPER('task 1'!C3202)</f>
        <v>NORTH</v>
      </c>
      <c r="H3204" t="str">
        <f t="shared" si="147"/>
        <v>SPORTS</v>
      </c>
      <c r="L3204" t="str">
        <f t="shared" si="148"/>
        <v>north</v>
      </c>
      <c r="M3204" t="str">
        <f t="shared" si="149"/>
        <v>sports</v>
      </c>
    </row>
    <row r="3205" spans="2:13">
      <c r="B3205" t="str">
        <f>TRIM(Table24[[#This Row],[Region]])</f>
        <v>South</v>
      </c>
      <c r="C3205" t="str">
        <f>TRIM(Table24[[#This Row],[Product Category]])</f>
        <v>Groceries</v>
      </c>
      <c r="G3205" t="str">
        <f>UPPER('task 1'!C3203)</f>
        <v>SOUTH</v>
      </c>
      <c r="H3205" t="str">
        <f t="shared" ref="H3205:H3268" si="150">UPPER(C3205)</f>
        <v>GROCERIES</v>
      </c>
      <c r="L3205" t="str">
        <f t="shared" ref="L3205:L3268" si="151">LOWER(G3205)</f>
        <v>south</v>
      </c>
      <c r="M3205" t="str">
        <f t="shared" ref="M3205:M3268" si="152">LOWER(H3205)</f>
        <v>groceries</v>
      </c>
    </row>
    <row r="3206" spans="2:13">
      <c r="B3206" t="str">
        <f>TRIM(Table24[[#This Row],[Region]])</f>
        <v>South</v>
      </c>
      <c r="C3206" t="str">
        <f>TRIM(Table24[[#This Row],[Product Category]])</f>
        <v>Electronics</v>
      </c>
      <c r="G3206" t="str">
        <f>UPPER('task 1'!C3204)</f>
        <v>SOUTH</v>
      </c>
      <c r="H3206" t="str">
        <f t="shared" si="150"/>
        <v>ELECTRONICS</v>
      </c>
      <c r="L3206" t="str">
        <f t="shared" si="151"/>
        <v>south</v>
      </c>
      <c r="M3206" t="str">
        <f t="shared" si="152"/>
        <v>electronics</v>
      </c>
    </row>
    <row r="3207" spans="2:13">
      <c r="B3207" t="str">
        <f>TRIM(Table24[[#This Row],[Region]])</f>
        <v>South</v>
      </c>
      <c r="C3207" t="str">
        <f>TRIM(Table24[[#This Row],[Product Category]])</f>
        <v>Sports</v>
      </c>
      <c r="G3207" t="str">
        <f>UPPER('task 1'!C3205)</f>
        <v>SOUTH</v>
      </c>
      <c r="H3207" t="str">
        <f t="shared" si="150"/>
        <v>SPORTS</v>
      </c>
      <c r="L3207" t="str">
        <f t="shared" si="151"/>
        <v>south</v>
      </c>
      <c r="M3207" t="str">
        <f t="shared" si="152"/>
        <v>sports</v>
      </c>
    </row>
    <row r="3208" spans="2:13">
      <c r="B3208" t="str">
        <f>TRIM(Table24[[#This Row],[Region]])</f>
        <v>North</v>
      </c>
      <c r="C3208" t="str">
        <f>TRIM(Table24[[#This Row],[Product Category]])</f>
        <v>Furniture</v>
      </c>
      <c r="G3208" t="str">
        <f>UPPER('task 1'!C3206)</f>
        <v>SOUTH</v>
      </c>
      <c r="H3208" t="str">
        <f t="shared" si="150"/>
        <v>FURNITURE</v>
      </c>
      <c r="L3208" t="str">
        <f t="shared" si="151"/>
        <v>south</v>
      </c>
      <c r="M3208" t="str">
        <f t="shared" si="152"/>
        <v>furniture</v>
      </c>
    </row>
    <row r="3209" spans="2:13">
      <c r="B3209" t="str">
        <f>TRIM(Table24[[#This Row],[Region]])</f>
        <v>South</v>
      </c>
      <c r="C3209" t="str">
        <f>TRIM(Table24[[#This Row],[Product Category]])</f>
        <v>Groceries</v>
      </c>
      <c r="G3209" t="str">
        <f>UPPER('task 1'!C3207)</f>
        <v>SOUTH</v>
      </c>
      <c r="H3209" t="str">
        <f t="shared" si="150"/>
        <v>GROCERIES</v>
      </c>
      <c r="L3209" t="str">
        <f t="shared" si="151"/>
        <v>south</v>
      </c>
      <c r="M3209" t="str">
        <f t="shared" si="152"/>
        <v>groceries</v>
      </c>
    </row>
    <row r="3210" spans="2:13">
      <c r="B3210" t="str">
        <f>TRIM(Table24[[#This Row],[Region]])</f>
        <v>East</v>
      </c>
      <c r="C3210" t="str">
        <f>TRIM(Table24[[#This Row],[Product Category]])</f>
        <v>Groceries</v>
      </c>
      <c r="G3210" t="str">
        <f>UPPER('task 1'!C3208)</f>
        <v>NORTH</v>
      </c>
      <c r="H3210" t="str">
        <f t="shared" si="150"/>
        <v>GROCERIES</v>
      </c>
      <c r="L3210" t="str">
        <f t="shared" si="151"/>
        <v>north</v>
      </c>
      <c r="M3210" t="str">
        <f t="shared" si="152"/>
        <v>groceries</v>
      </c>
    </row>
    <row r="3211" spans="2:13">
      <c r="B3211" t="str">
        <f>TRIM(Table24[[#This Row],[Region]])</f>
        <v>North</v>
      </c>
      <c r="C3211" t="str">
        <f>TRIM(Table24[[#This Row],[Product Category]])</f>
        <v>Sports</v>
      </c>
      <c r="G3211" t="str">
        <f>UPPER('task 1'!C3209)</f>
        <v>SOUTH</v>
      </c>
      <c r="H3211" t="str">
        <f t="shared" si="150"/>
        <v>SPORTS</v>
      </c>
      <c r="L3211" t="str">
        <f t="shared" si="151"/>
        <v>south</v>
      </c>
      <c r="M3211" t="str">
        <f t="shared" si="152"/>
        <v>sports</v>
      </c>
    </row>
    <row r="3212" spans="2:13">
      <c r="B3212" t="str">
        <f>TRIM(Table24[[#This Row],[Region]])</f>
        <v>North</v>
      </c>
      <c r="C3212" t="str">
        <f>TRIM(Table24[[#This Row],[Product Category]])</f>
        <v>Furniture</v>
      </c>
      <c r="G3212" t="str">
        <f>UPPER('task 1'!C3210)</f>
        <v>EAST</v>
      </c>
      <c r="H3212" t="str">
        <f t="shared" si="150"/>
        <v>FURNITURE</v>
      </c>
      <c r="L3212" t="str">
        <f t="shared" si="151"/>
        <v>east</v>
      </c>
      <c r="M3212" t="str">
        <f t="shared" si="152"/>
        <v>furniture</v>
      </c>
    </row>
    <row r="3213" spans="2:13">
      <c r="B3213" t="str">
        <f>TRIM(Table24[[#This Row],[Region]])</f>
        <v>West</v>
      </c>
      <c r="C3213" t="str">
        <f>TRIM(Table24[[#This Row],[Product Category]])</f>
        <v>Furniture</v>
      </c>
      <c r="G3213" t="str">
        <f>UPPER('task 1'!C3211)</f>
        <v>NORTH</v>
      </c>
      <c r="H3213" t="str">
        <f t="shared" si="150"/>
        <v>FURNITURE</v>
      </c>
      <c r="L3213" t="str">
        <f t="shared" si="151"/>
        <v>north</v>
      </c>
      <c r="M3213" t="str">
        <f t="shared" si="152"/>
        <v>furniture</v>
      </c>
    </row>
    <row r="3214" spans="2:13">
      <c r="B3214" t="str">
        <f>TRIM(Table24[[#This Row],[Region]])</f>
        <v>South</v>
      </c>
      <c r="C3214" t="str">
        <f>TRIM(Table24[[#This Row],[Product Category]])</f>
        <v>Groceries</v>
      </c>
      <c r="G3214" t="str">
        <f>UPPER('task 1'!C3212)</f>
        <v>NORTH</v>
      </c>
      <c r="H3214" t="str">
        <f t="shared" si="150"/>
        <v>GROCERIES</v>
      </c>
      <c r="L3214" t="str">
        <f t="shared" si="151"/>
        <v>north</v>
      </c>
      <c r="M3214" t="str">
        <f t="shared" si="152"/>
        <v>groceries</v>
      </c>
    </row>
    <row r="3215" spans="2:13">
      <c r="B3215" t="str">
        <f>TRIM(Table24[[#This Row],[Region]])</f>
        <v>South</v>
      </c>
      <c r="C3215" t="str">
        <f>TRIM(Table24[[#This Row],[Product Category]])</f>
        <v>Sports</v>
      </c>
      <c r="G3215" t="str">
        <f>UPPER('task 1'!C3213)</f>
        <v>WEST</v>
      </c>
      <c r="H3215" t="str">
        <f t="shared" si="150"/>
        <v>SPORTS</v>
      </c>
      <c r="L3215" t="str">
        <f t="shared" si="151"/>
        <v>west</v>
      </c>
      <c r="M3215" t="str">
        <f t="shared" si="152"/>
        <v>sports</v>
      </c>
    </row>
    <row r="3216" spans="2:13">
      <c r="B3216" t="str">
        <f>TRIM(Table24[[#This Row],[Region]])</f>
        <v>South</v>
      </c>
      <c r="C3216" t="str">
        <f>TRIM(Table24[[#This Row],[Product Category]])</f>
        <v>Clothing</v>
      </c>
      <c r="G3216" t="str">
        <f>UPPER('task 1'!C3214)</f>
        <v>SOUTH</v>
      </c>
      <c r="H3216" t="str">
        <f t="shared" si="150"/>
        <v>CLOTHING</v>
      </c>
      <c r="L3216" t="str">
        <f t="shared" si="151"/>
        <v>south</v>
      </c>
      <c r="M3216" t="str">
        <f t="shared" si="152"/>
        <v>clothing</v>
      </c>
    </row>
    <row r="3217" spans="2:13">
      <c r="B3217" t="str">
        <f>TRIM(Table24[[#This Row],[Region]])</f>
        <v>East</v>
      </c>
      <c r="C3217" t="str">
        <f>TRIM(Table24[[#This Row],[Product Category]])</f>
        <v>Sports</v>
      </c>
      <c r="G3217" t="str">
        <f>UPPER('task 1'!C3215)</f>
        <v>SOUTH</v>
      </c>
      <c r="H3217" t="str">
        <f t="shared" si="150"/>
        <v>SPORTS</v>
      </c>
      <c r="L3217" t="str">
        <f t="shared" si="151"/>
        <v>south</v>
      </c>
      <c r="M3217" t="str">
        <f t="shared" si="152"/>
        <v>sports</v>
      </c>
    </row>
    <row r="3218" spans="2:13">
      <c r="B3218" t="str">
        <f>TRIM(Table24[[#This Row],[Region]])</f>
        <v>South</v>
      </c>
      <c r="C3218" t="str">
        <f>TRIM(Table24[[#This Row],[Product Category]])</f>
        <v>Sports</v>
      </c>
      <c r="G3218" t="str">
        <f>UPPER('task 1'!C3216)</f>
        <v>SOUTH</v>
      </c>
      <c r="H3218" t="str">
        <f t="shared" si="150"/>
        <v>SPORTS</v>
      </c>
      <c r="L3218" t="str">
        <f t="shared" si="151"/>
        <v>south</v>
      </c>
      <c r="M3218" t="str">
        <f t="shared" si="152"/>
        <v>sports</v>
      </c>
    </row>
    <row r="3219" spans="2:13">
      <c r="B3219" t="str">
        <f>TRIM(Table24[[#This Row],[Region]])</f>
        <v>North</v>
      </c>
      <c r="C3219" t="str">
        <f>TRIM(Table24[[#This Row],[Product Category]])</f>
        <v>Furniture</v>
      </c>
      <c r="G3219" t="str">
        <f>UPPER('task 1'!C3217)</f>
        <v>EAST</v>
      </c>
      <c r="H3219" t="str">
        <f t="shared" si="150"/>
        <v>FURNITURE</v>
      </c>
      <c r="L3219" t="str">
        <f t="shared" si="151"/>
        <v>east</v>
      </c>
      <c r="M3219" t="str">
        <f t="shared" si="152"/>
        <v>furniture</v>
      </c>
    </row>
    <row r="3220" spans="2:13">
      <c r="B3220" t="str">
        <f>TRIM(Table24[[#This Row],[Region]])</f>
        <v>East</v>
      </c>
      <c r="C3220" t="str">
        <f>TRIM(Table24[[#This Row],[Product Category]])</f>
        <v>Groceries</v>
      </c>
      <c r="G3220" t="str">
        <f>UPPER('task 1'!C3218)</f>
        <v>SOUTH</v>
      </c>
      <c r="H3220" t="str">
        <f t="shared" si="150"/>
        <v>GROCERIES</v>
      </c>
      <c r="L3220" t="str">
        <f t="shared" si="151"/>
        <v>south</v>
      </c>
      <c r="M3220" t="str">
        <f t="shared" si="152"/>
        <v>groceries</v>
      </c>
    </row>
    <row r="3221" spans="2:13">
      <c r="B3221" t="str">
        <f>TRIM(Table24[[#This Row],[Region]])</f>
        <v>East</v>
      </c>
      <c r="C3221" t="str">
        <f>TRIM(Table24[[#This Row],[Product Category]])</f>
        <v>Clothing</v>
      </c>
      <c r="G3221" t="str">
        <f>UPPER('task 1'!C3219)</f>
        <v>NORTH</v>
      </c>
      <c r="H3221" t="str">
        <f t="shared" si="150"/>
        <v>CLOTHING</v>
      </c>
      <c r="L3221" t="str">
        <f t="shared" si="151"/>
        <v>north</v>
      </c>
      <c r="M3221" t="str">
        <f t="shared" si="152"/>
        <v>clothing</v>
      </c>
    </row>
    <row r="3222" spans="2:13">
      <c r="B3222" t="str">
        <f>TRIM(Table24[[#This Row],[Region]])</f>
        <v>North</v>
      </c>
      <c r="C3222" t="str">
        <f>TRIM(Table24[[#This Row],[Product Category]])</f>
        <v>Clothing</v>
      </c>
      <c r="G3222" t="str">
        <f>UPPER('task 1'!C3220)</f>
        <v>EAST</v>
      </c>
      <c r="H3222" t="str">
        <f t="shared" si="150"/>
        <v>CLOTHING</v>
      </c>
      <c r="L3222" t="str">
        <f t="shared" si="151"/>
        <v>east</v>
      </c>
      <c r="M3222" t="str">
        <f t="shared" si="152"/>
        <v>clothing</v>
      </c>
    </row>
    <row r="3223" spans="2:13">
      <c r="B3223" t="str">
        <f>TRIM(Table24[[#This Row],[Region]])</f>
        <v>North</v>
      </c>
      <c r="C3223" t="str">
        <f>TRIM(Table24[[#This Row],[Product Category]])</f>
        <v>Sports</v>
      </c>
      <c r="G3223" t="str">
        <f>UPPER('task 1'!C3221)</f>
        <v>EAST</v>
      </c>
      <c r="H3223" t="str">
        <f t="shared" si="150"/>
        <v>SPORTS</v>
      </c>
      <c r="L3223" t="str">
        <f t="shared" si="151"/>
        <v>east</v>
      </c>
      <c r="M3223" t="str">
        <f t="shared" si="152"/>
        <v>sports</v>
      </c>
    </row>
    <row r="3224" spans="2:13">
      <c r="B3224" t="str">
        <f>TRIM(Table24[[#This Row],[Region]])</f>
        <v>North</v>
      </c>
      <c r="C3224" t="str">
        <f>TRIM(Table24[[#This Row],[Product Category]])</f>
        <v>Furniture</v>
      </c>
      <c r="G3224" t="str">
        <f>UPPER('task 1'!C3222)</f>
        <v>NORTH</v>
      </c>
      <c r="H3224" t="str">
        <f t="shared" si="150"/>
        <v>FURNITURE</v>
      </c>
      <c r="L3224" t="str">
        <f t="shared" si="151"/>
        <v>north</v>
      </c>
      <c r="M3224" t="str">
        <f t="shared" si="152"/>
        <v>furniture</v>
      </c>
    </row>
    <row r="3225" spans="2:13">
      <c r="B3225" t="str">
        <f>TRIM(Table24[[#This Row],[Region]])</f>
        <v>South</v>
      </c>
      <c r="C3225" t="str">
        <f>TRIM(Table24[[#This Row],[Product Category]])</f>
        <v>Electronics</v>
      </c>
      <c r="G3225" t="str">
        <f>UPPER('task 1'!C3223)</f>
        <v>NORTH</v>
      </c>
      <c r="H3225" t="str">
        <f t="shared" si="150"/>
        <v>ELECTRONICS</v>
      </c>
      <c r="L3225" t="str">
        <f t="shared" si="151"/>
        <v>north</v>
      </c>
      <c r="M3225" t="str">
        <f t="shared" si="152"/>
        <v>electronics</v>
      </c>
    </row>
    <row r="3226" spans="2:13">
      <c r="B3226" t="str">
        <f>TRIM(Table24[[#This Row],[Region]])</f>
        <v>South</v>
      </c>
      <c r="C3226" t="str">
        <f>TRIM(Table24[[#This Row],[Product Category]])</f>
        <v>Sports</v>
      </c>
      <c r="G3226" t="str">
        <f>UPPER('task 1'!C3224)</f>
        <v>NORTH</v>
      </c>
      <c r="H3226" t="str">
        <f t="shared" si="150"/>
        <v>SPORTS</v>
      </c>
      <c r="L3226" t="str">
        <f t="shared" si="151"/>
        <v>north</v>
      </c>
      <c r="M3226" t="str">
        <f t="shared" si="152"/>
        <v>sports</v>
      </c>
    </row>
    <row r="3227" spans="2:13">
      <c r="B3227" t="str">
        <f>TRIM(Table24[[#This Row],[Region]])</f>
        <v>South</v>
      </c>
      <c r="C3227" t="str">
        <f>TRIM(Table24[[#This Row],[Product Category]])</f>
        <v>Sports</v>
      </c>
      <c r="G3227" t="str">
        <f>UPPER('task 1'!C3225)</f>
        <v>SOUTH</v>
      </c>
      <c r="H3227" t="str">
        <f t="shared" si="150"/>
        <v>SPORTS</v>
      </c>
      <c r="L3227" t="str">
        <f t="shared" si="151"/>
        <v>south</v>
      </c>
      <c r="M3227" t="str">
        <f t="shared" si="152"/>
        <v>sports</v>
      </c>
    </row>
    <row r="3228" spans="2:13">
      <c r="B3228" t="str">
        <f>TRIM(Table24[[#This Row],[Region]])</f>
        <v>East</v>
      </c>
      <c r="C3228" t="str">
        <f>TRIM(Table24[[#This Row],[Product Category]])</f>
        <v>Clothing</v>
      </c>
      <c r="G3228" t="str">
        <f>UPPER('task 1'!C3226)</f>
        <v>SOUTH</v>
      </c>
      <c r="H3228" t="str">
        <f t="shared" si="150"/>
        <v>CLOTHING</v>
      </c>
      <c r="L3228" t="str">
        <f t="shared" si="151"/>
        <v>south</v>
      </c>
      <c r="M3228" t="str">
        <f t="shared" si="152"/>
        <v>clothing</v>
      </c>
    </row>
    <row r="3229" spans="2:13">
      <c r="B3229" t="str">
        <f>TRIM(Table24[[#This Row],[Region]])</f>
        <v>West</v>
      </c>
      <c r="C3229" t="str">
        <f>TRIM(Table24[[#This Row],[Product Category]])</f>
        <v>Sports</v>
      </c>
      <c r="G3229" t="str">
        <f>UPPER('task 1'!C3227)</f>
        <v>SOUTH</v>
      </c>
      <c r="H3229" t="str">
        <f t="shared" si="150"/>
        <v>SPORTS</v>
      </c>
      <c r="L3229" t="str">
        <f t="shared" si="151"/>
        <v>south</v>
      </c>
      <c r="M3229" t="str">
        <f t="shared" si="152"/>
        <v>sports</v>
      </c>
    </row>
    <row r="3230" spans="2:13">
      <c r="B3230" t="str">
        <f>TRIM(Table24[[#This Row],[Region]])</f>
        <v>South</v>
      </c>
      <c r="C3230" t="str">
        <f>TRIM(Table24[[#This Row],[Product Category]])</f>
        <v>Electronics</v>
      </c>
      <c r="G3230" t="str">
        <f>UPPER('task 1'!C3228)</f>
        <v>EAST</v>
      </c>
      <c r="H3230" t="str">
        <f t="shared" si="150"/>
        <v>ELECTRONICS</v>
      </c>
      <c r="L3230" t="str">
        <f t="shared" si="151"/>
        <v>east</v>
      </c>
      <c r="M3230" t="str">
        <f t="shared" si="152"/>
        <v>electronics</v>
      </c>
    </row>
    <row r="3231" spans="2:13">
      <c r="B3231" t="str">
        <f>TRIM(Table24[[#This Row],[Region]])</f>
        <v>South</v>
      </c>
      <c r="C3231" t="str">
        <f>TRIM(Table24[[#This Row],[Product Category]])</f>
        <v>Groceries</v>
      </c>
      <c r="G3231" t="str">
        <f>UPPER('task 1'!C3229)</f>
        <v>WEST</v>
      </c>
      <c r="H3231" t="str">
        <f t="shared" si="150"/>
        <v>GROCERIES</v>
      </c>
      <c r="L3231" t="str">
        <f t="shared" si="151"/>
        <v>west</v>
      </c>
      <c r="M3231" t="str">
        <f t="shared" si="152"/>
        <v>groceries</v>
      </c>
    </row>
    <row r="3232" spans="2:13">
      <c r="B3232" t="str">
        <f>TRIM(Table24[[#This Row],[Region]])</f>
        <v>East</v>
      </c>
      <c r="C3232" t="str">
        <f>TRIM(Table24[[#This Row],[Product Category]])</f>
        <v>Clothing</v>
      </c>
      <c r="G3232" t="str">
        <f>UPPER('task 1'!C3230)</f>
        <v>SOUTH</v>
      </c>
      <c r="H3232" t="str">
        <f t="shared" si="150"/>
        <v>CLOTHING</v>
      </c>
      <c r="L3232" t="str">
        <f t="shared" si="151"/>
        <v>south</v>
      </c>
      <c r="M3232" t="str">
        <f t="shared" si="152"/>
        <v>clothing</v>
      </c>
    </row>
    <row r="3233" spans="2:13">
      <c r="B3233" t="str">
        <f>TRIM(Table24[[#This Row],[Region]])</f>
        <v>South</v>
      </c>
      <c r="C3233" t="str">
        <f>TRIM(Table24[[#This Row],[Product Category]])</f>
        <v>Groceries</v>
      </c>
      <c r="G3233" t="str">
        <f>UPPER('task 1'!C3231)</f>
        <v>SOUTH</v>
      </c>
      <c r="H3233" t="str">
        <f t="shared" si="150"/>
        <v>GROCERIES</v>
      </c>
      <c r="L3233" t="str">
        <f t="shared" si="151"/>
        <v>south</v>
      </c>
      <c r="M3233" t="str">
        <f t="shared" si="152"/>
        <v>groceries</v>
      </c>
    </row>
    <row r="3234" spans="2:13">
      <c r="B3234" t="str">
        <f>TRIM(Table24[[#This Row],[Region]])</f>
        <v>South</v>
      </c>
      <c r="C3234" t="str">
        <f>TRIM(Table24[[#This Row],[Product Category]])</f>
        <v>Clothing</v>
      </c>
      <c r="G3234" t="str">
        <f>UPPER('task 1'!C3232)</f>
        <v>EAST</v>
      </c>
      <c r="H3234" t="str">
        <f t="shared" si="150"/>
        <v>CLOTHING</v>
      </c>
      <c r="L3234" t="str">
        <f t="shared" si="151"/>
        <v>east</v>
      </c>
      <c r="M3234" t="str">
        <f t="shared" si="152"/>
        <v>clothing</v>
      </c>
    </row>
    <row r="3235" spans="2:13">
      <c r="B3235" t="str">
        <f>TRIM(Table24[[#This Row],[Region]])</f>
        <v>West</v>
      </c>
      <c r="C3235" t="str">
        <f>TRIM(Table24[[#This Row],[Product Category]])</f>
        <v>Electronics</v>
      </c>
      <c r="G3235" t="str">
        <f>UPPER('task 1'!C3233)</f>
        <v>SOUTH</v>
      </c>
      <c r="H3235" t="str">
        <f t="shared" si="150"/>
        <v>ELECTRONICS</v>
      </c>
      <c r="L3235" t="str">
        <f t="shared" si="151"/>
        <v>south</v>
      </c>
      <c r="M3235" t="str">
        <f t="shared" si="152"/>
        <v>electronics</v>
      </c>
    </row>
    <row r="3236" spans="2:13">
      <c r="B3236" t="str">
        <f>TRIM(Table24[[#This Row],[Region]])</f>
        <v>North</v>
      </c>
      <c r="C3236" t="str">
        <f>TRIM(Table24[[#This Row],[Product Category]])</f>
        <v>Furniture</v>
      </c>
      <c r="G3236" t="str">
        <f>UPPER('task 1'!C3234)</f>
        <v>SOUTH</v>
      </c>
      <c r="H3236" t="str">
        <f t="shared" si="150"/>
        <v>FURNITURE</v>
      </c>
      <c r="L3236" t="str">
        <f t="shared" si="151"/>
        <v>south</v>
      </c>
      <c r="M3236" t="str">
        <f t="shared" si="152"/>
        <v>furniture</v>
      </c>
    </row>
    <row r="3237" spans="2:13">
      <c r="B3237" t="str">
        <f>TRIM(Table24[[#This Row],[Region]])</f>
        <v>East</v>
      </c>
      <c r="C3237" t="str">
        <f>TRIM(Table24[[#This Row],[Product Category]])</f>
        <v>Furniture</v>
      </c>
      <c r="G3237" t="str">
        <f>UPPER('task 1'!C3235)</f>
        <v>WEST</v>
      </c>
      <c r="H3237" t="str">
        <f t="shared" si="150"/>
        <v>FURNITURE</v>
      </c>
      <c r="L3237" t="str">
        <f t="shared" si="151"/>
        <v>west</v>
      </c>
      <c r="M3237" t="str">
        <f t="shared" si="152"/>
        <v>furniture</v>
      </c>
    </row>
    <row r="3238" spans="2:13">
      <c r="B3238" t="str">
        <f>TRIM(Table24[[#This Row],[Region]])</f>
        <v>South</v>
      </c>
      <c r="C3238" t="str">
        <f>TRIM(Table24[[#This Row],[Product Category]])</f>
        <v>Electronics</v>
      </c>
      <c r="G3238" t="str">
        <f>UPPER('task 1'!C3236)</f>
        <v>NORTH</v>
      </c>
      <c r="H3238" t="str">
        <f t="shared" si="150"/>
        <v>ELECTRONICS</v>
      </c>
      <c r="L3238" t="str">
        <f t="shared" si="151"/>
        <v>north</v>
      </c>
      <c r="M3238" t="str">
        <f t="shared" si="152"/>
        <v>electronics</v>
      </c>
    </row>
    <row r="3239" spans="2:13">
      <c r="B3239" t="str">
        <f>TRIM(Table24[[#This Row],[Region]])</f>
        <v>South</v>
      </c>
      <c r="C3239" t="str">
        <f>TRIM(Table24[[#This Row],[Product Category]])</f>
        <v>Electronics</v>
      </c>
      <c r="G3239" t="str">
        <f>UPPER('task 1'!C3237)</f>
        <v>EAST</v>
      </c>
      <c r="H3239" t="str">
        <f t="shared" si="150"/>
        <v>ELECTRONICS</v>
      </c>
      <c r="L3239" t="str">
        <f t="shared" si="151"/>
        <v>east</v>
      </c>
      <c r="M3239" t="str">
        <f t="shared" si="152"/>
        <v>electronics</v>
      </c>
    </row>
    <row r="3240" spans="2:13">
      <c r="B3240" t="str">
        <f>TRIM(Table24[[#This Row],[Region]])</f>
        <v>East</v>
      </c>
      <c r="C3240" t="str">
        <f>TRIM(Table24[[#This Row],[Product Category]])</f>
        <v>Furniture</v>
      </c>
      <c r="G3240" t="str">
        <f>UPPER('task 1'!C3238)</f>
        <v>SOUTH</v>
      </c>
      <c r="H3240" t="str">
        <f t="shared" si="150"/>
        <v>FURNITURE</v>
      </c>
      <c r="L3240" t="str">
        <f t="shared" si="151"/>
        <v>south</v>
      </c>
      <c r="M3240" t="str">
        <f t="shared" si="152"/>
        <v>furniture</v>
      </c>
    </row>
    <row r="3241" spans="2:13">
      <c r="B3241" t="str">
        <f>TRIM(Table24[[#This Row],[Region]])</f>
        <v>East</v>
      </c>
      <c r="C3241" t="str">
        <f>TRIM(Table24[[#This Row],[Product Category]])</f>
        <v>Electronics</v>
      </c>
      <c r="G3241" t="str">
        <f>UPPER('task 1'!C3239)</f>
        <v>SOUTH</v>
      </c>
      <c r="H3241" t="str">
        <f t="shared" si="150"/>
        <v>ELECTRONICS</v>
      </c>
      <c r="L3241" t="str">
        <f t="shared" si="151"/>
        <v>south</v>
      </c>
      <c r="M3241" t="str">
        <f t="shared" si="152"/>
        <v>electronics</v>
      </c>
    </row>
    <row r="3242" spans="2:13">
      <c r="B3242" t="str">
        <f>TRIM(Table24[[#This Row],[Region]])</f>
        <v>East</v>
      </c>
      <c r="C3242" t="str">
        <f>TRIM(Table24[[#This Row],[Product Category]])</f>
        <v>Groceries</v>
      </c>
      <c r="G3242" t="str">
        <f>UPPER('task 1'!C3240)</f>
        <v>EAST</v>
      </c>
      <c r="H3242" t="str">
        <f t="shared" si="150"/>
        <v>GROCERIES</v>
      </c>
      <c r="L3242" t="str">
        <f t="shared" si="151"/>
        <v>east</v>
      </c>
      <c r="M3242" t="str">
        <f t="shared" si="152"/>
        <v>groceries</v>
      </c>
    </row>
    <row r="3243" spans="2:13">
      <c r="B3243" t="str">
        <f>TRIM(Table24[[#This Row],[Region]])</f>
        <v>East</v>
      </c>
      <c r="C3243" t="str">
        <f>TRIM(Table24[[#This Row],[Product Category]])</f>
        <v>Groceries</v>
      </c>
      <c r="G3243" t="str">
        <f>UPPER('task 1'!C3241)</f>
        <v>EAST</v>
      </c>
      <c r="H3243" t="str">
        <f t="shared" si="150"/>
        <v>GROCERIES</v>
      </c>
      <c r="L3243" t="str">
        <f t="shared" si="151"/>
        <v>east</v>
      </c>
      <c r="M3243" t="str">
        <f t="shared" si="152"/>
        <v>groceries</v>
      </c>
    </row>
    <row r="3244" spans="2:13">
      <c r="B3244" t="str">
        <f>TRIM(Table24[[#This Row],[Region]])</f>
        <v>North</v>
      </c>
      <c r="C3244" t="str">
        <f>TRIM(Table24[[#This Row],[Product Category]])</f>
        <v>Furniture</v>
      </c>
      <c r="G3244" t="str">
        <f>UPPER('task 1'!C3242)</f>
        <v>EAST</v>
      </c>
      <c r="H3244" t="str">
        <f t="shared" si="150"/>
        <v>FURNITURE</v>
      </c>
      <c r="L3244" t="str">
        <f t="shared" si="151"/>
        <v>east</v>
      </c>
      <c r="M3244" t="str">
        <f t="shared" si="152"/>
        <v>furniture</v>
      </c>
    </row>
    <row r="3245" spans="2:13">
      <c r="B3245" t="str">
        <f>TRIM(Table24[[#This Row],[Region]])</f>
        <v>West</v>
      </c>
      <c r="C3245" t="str">
        <f>TRIM(Table24[[#This Row],[Product Category]])</f>
        <v>Electronics</v>
      </c>
      <c r="G3245" t="str">
        <f>UPPER('task 1'!C3243)</f>
        <v>EAST</v>
      </c>
      <c r="H3245" t="str">
        <f t="shared" si="150"/>
        <v>ELECTRONICS</v>
      </c>
      <c r="L3245" t="str">
        <f t="shared" si="151"/>
        <v>east</v>
      </c>
      <c r="M3245" t="str">
        <f t="shared" si="152"/>
        <v>electronics</v>
      </c>
    </row>
    <row r="3246" spans="2:13">
      <c r="B3246" t="str">
        <f>TRIM(Table24[[#This Row],[Region]])</f>
        <v>North</v>
      </c>
      <c r="C3246" t="str">
        <f>TRIM(Table24[[#This Row],[Product Category]])</f>
        <v>Electronics</v>
      </c>
      <c r="G3246" t="str">
        <f>UPPER('task 1'!C3244)</f>
        <v>NORTH</v>
      </c>
      <c r="H3246" t="str">
        <f t="shared" si="150"/>
        <v>ELECTRONICS</v>
      </c>
      <c r="L3246" t="str">
        <f t="shared" si="151"/>
        <v>north</v>
      </c>
      <c r="M3246" t="str">
        <f t="shared" si="152"/>
        <v>electronics</v>
      </c>
    </row>
    <row r="3247" spans="2:13">
      <c r="B3247" t="str">
        <f>TRIM(Table24[[#This Row],[Region]])</f>
        <v>East</v>
      </c>
      <c r="C3247" t="str">
        <f>TRIM(Table24[[#This Row],[Product Category]])</f>
        <v>Furniture</v>
      </c>
      <c r="G3247" t="str">
        <f>UPPER('task 1'!C3245)</f>
        <v>WEST</v>
      </c>
      <c r="H3247" t="str">
        <f t="shared" si="150"/>
        <v>FURNITURE</v>
      </c>
      <c r="L3247" t="str">
        <f t="shared" si="151"/>
        <v>west</v>
      </c>
      <c r="M3247" t="str">
        <f t="shared" si="152"/>
        <v>furniture</v>
      </c>
    </row>
    <row r="3248" spans="2:13">
      <c r="B3248" t="str">
        <f>TRIM(Table24[[#This Row],[Region]])</f>
        <v>South</v>
      </c>
      <c r="C3248" t="str">
        <f>TRIM(Table24[[#This Row],[Product Category]])</f>
        <v>Clothing</v>
      </c>
      <c r="G3248" t="str">
        <f>UPPER('task 1'!C3246)</f>
        <v>NORTH</v>
      </c>
      <c r="H3248" t="str">
        <f t="shared" si="150"/>
        <v>CLOTHING</v>
      </c>
      <c r="L3248" t="str">
        <f t="shared" si="151"/>
        <v>north</v>
      </c>
      <c r="M3248" t="str">
        <f t="shared" si="152"/>
        <v>clothing</v>
      </c>
    </row>
    <row r="3249" spans="2:13">
      <c r="B3249" t="str">
        <f>TRIM(Table24[[#This Row],[Region]])</f>
        <v>North</v>
      </c>
      <c r="C3249" t="str">
        <f>TRIM(Table24[[#This Row],[Product Category]])</f>
        <v>Sports</v>
      </c>
      <c r="G3249" t="str">
        <f>UPPER('task 1'!C3247)</f>
        <v>EAST</v>
      </c>
      <c r="H3249" t="str">
        <f t="shared" si="150"/>
        <v>SPORTS</v>
      </c>
      <c r="L3249" t="str">
        <f t="shared" si="151"/>
        <v>east</v>
      </c>
      <c r="M3249" t="str">
        <f t="shared" si="152"/>
        <v>sports</v>
      </c>
    </row>
    <row r="3250" spans="2:13">
      <c r="B3250" t="str">
        <f>TRIM(Table24[[#This Row],[Region]])</f>
        <v>East</v>
      </c>
      <c r="C3250" t="str">
        <f>TRIM(Table24[[#This Row],[Product Category]])</f>
        <v>Clothing</v>
      </c>
      <c r="G3250" t="str">
        <f>UPPER('task 1'!C3248)</f>
        <v>SOUTH</v>
      </c>
      <c r="H3250" t="str">
        <f t="shared" si="150"/>
        <v>CLOTHING</v>
      </c>
      <c r="L3250" t="str">
        <f t="shared" si="151"/>
        <v>south</v>
      </c>
      <c r="M3250" t="str">
        <f t="shared" si="152"/>
        <v>clothing</v>
      </c>
    </row>
    <row r="3251" spans="2:13">
      <c r="B3251" t="str">
        <f>TRIM(Table24[[#This Row],[Region]])</f>
        <v>North</v>
      </c>
      <c r="C3251" t="str">
        <f>TRIM(Table24[[#This Row],[Product Category]])</f>
        <v>Clothing</v>
      </c>
      <c r="G3251" t="str">
        <f>UPPER('task 1'!C3249)</f>
        <v>NORTH</v>
      </c>
      <c r="H3251" t="str">
        <f t="shared" si="150"/>
        <v>CLOTHING</v>
      </c>
      <c r="L3251" t="str">
        <f t="shared" si="151"/>
        <v>north</v>
      </c>
      <c r="M3251" t="str">
        <f t="shared" si="152"/>
        <v>clothing</v>
      </c>
    </row>
    <row r="3252" spans="2:13">
      <c r="B3252" t="str">
        <f>TRIM(Table24[[#This Row],[Region]])</f>
        <v>West</v>
      </c>
      <c r="C3252" t="str">
        <f>TRIM(Table24[[#This Row],[Product Category]])</f>
        <v>Electronics</v>
      </c>
      <c r="G3252" t="str">
        <f>UPPER('task 1'!C3250)</f>
        <v>EAST</v>
      </c>
      <c r="H3252" t="str">
        <f t="shared" si="150"/>
        <v>ELECTRONICS</v>
      </c>
      <c r="L3252" t="str">
        <f t="shared" si="151"/>
        <v>east</v>
      </c>
      <c r="M3252" t="str">
        <f t="shared" si="152"/>
        <v>electronics</v>
      </c>
    </row>
    <row r="3253" spans="2:13">
      <c r="B3253" t="str">
        <f>TRIM(Table24[[#This Row],[Region]])</f>
        <v>South</v>
      </c>
      <c r="C3253" t="str">
        <f>TRIM(Table24[[#This Row],[Product Category]])</f>
        <v>Groceries</v>
      </c>
      <c r="G3253" t="str">
        <f>UPPER('task 1'!C3251)</f>
        <v>NORTH</v>
      </c>
      <c r="H3253" t="str">
        <f t="shared" si="150"/>
        <v>GROCERIES</v>
      </c>
      <c r="L3253" t="str">
        <f t="shared" si="151"/>
        <v>north</v>
      </c>
      <c r="M3253" t="str">
        <f t="shared" si="152"/>
        <v>groceries</v>
      </c>
    </row>
    <row r="3254" spans="2:13">
      <c r="B3254" t="str">
        <f>TRIM(Table24[[#This Row],[Region]])</f>
        <v>South</v>
      </c>
      <c r="C3254" t="str">
        <f>TRIM(Table24[[#This Row],[Product Category]])</f>
        <v>Electronics</v>
      </c>
      <c r="G3254" t="str">
        <f>UPPER('task 1'!C3252)</f>
        <v>WEST</v>
      </c>
      <c r="H3254" t="str">
        <f t="shared" si="150"/>
        <v>ELECTRONICS</v>
      </c>
      <c r="L3254" t="str">
        <f t="shared" si="151"/>
        <v>west</v>
      </c>
      <c r="M3254" t="str">
        <f t="shared" si="152"/>
        <v>electronics</v>
      </c>
    </row>
    <row r="3255" spans="2:13">
      <c r="B3255" t="str">
        <f>TRIM(Table24[[#This Row],[Region]])</f>
        <v>East</v>
      </c>
      <c r="C3255" t="str">
        <f>TRIM(Table24[[#This Row],[Product Category]])</f>
        <v>Electronics</v>
      </c>
      <c r="G3255" t="str">
        <f>UPPER('task 1'!C3253)</f>
        <v>SOUTH</v>
      </c>
      <c r="H3255" t="str">
        <f t="shared" si="150"/>
        <v>ELECTRONICS</v>
      </c>
      <c r="L3255" t="str">
        <f t="shared" si="151"/>
        <v>south</v>
      </c>
      <c r="M3255" t="str">
        <f t="shared" si="152"/>
        <v>electronics</v>
      </c>
    </row>
    <row r="3256" spans="2:13">
      <c r="B3256" t="str">
        <f>TRIM(Table24[[#This Row],[Region]])</f>
        <v>South</v>
      </c>
      <c r="C3256" t="str">
        <f>TRIM(Table24[[#This Row],[Product Category]])</f>
        <v>Clothing</v>
      </c>
      <c r="G3256" t="str">
        <f>UPPER('task 1'!C3254)</f>
        <v>SOUTH</v>
      </c>
      <c r="H3256" t="str">
        <f t="shared" si="150"/>
        <v>CLOTHING</v>
      </c>
      <c r="L3256" t="str">
        <f t="shared" si="151"/>
        <v>south</v>
      </c>
      <c r="M3256" t="str">
        <f t="shared" si="152"/>
        <v>clothing</v>
      </c>
    </row>
    <row r="3257" spans="2:13">
      <c r="B3257" t="str">
        <f>TRIM(Table24[[#This Row],[Region]])</f>
        <v>West</v>
      </c>
      <c r="C3257" t="str">
        <f>TRIM(Table24[[#This Row],[Product Category]])</f>
        <v>Sports</v>
      </c>
      <c r="G3257" t="str">
        <f>UPPER('task 1'!C3255)</f>
        <v>EAST</v>
      </c>
      <c r="H3257" t="str">
        <f t="shared" si="150"/>
        <v>SPORTS</v>
      </c>
      <c r="L3257" t="str">
        <f t="shared" si="151"/>
        <v>east</v>
      </c>
      <c r="M3257" t="str">
        <f t="shared" si="152"/>
        <v>sports</v>
      </c>
    </row>
    <row r="3258" spans="2:13">
      <c r="B3258" t="str">
        <f>TRIM(Table24[[#This Row],[Region]])</f>
        <v>South</v>
      </c>
      <c r="C3258" t="str">
        <f>TRIM(Table24[[#This Row],[Product Category]])</f>
        <v>Groceries</v>
      </c>
      <c r="G3258" t="str">
        <f>UPPER('task 1'!C3256)</f>
        <v>SOUTH</v>
      </c>
      <c r="H3258" t="str">
        <f t="shared" si="150"/>
        <v>GROCERIES</v>
      </c>
      <c r="L3258" t="str">
        <f t="shared" si="151"/>
        <v>south</v>
      </c>
      <c r="M3258" t="str">
        <f t="shared" si="152"/>
        <v>groceries</v>
      </c>
    </row>
    <row r="3259" spans="2:13">
      <c r="B3259" t="str">
        <f>TRIM(Table24[[#This Row],[Region]])</f>
        <v>West</v>
      </c>
      <c r="C3259" t="str">
        <f>TRIM(Table24[[#This Row],[Product Category]])</f>
        <v>Sports</v>
      </c>
      <c r="G3259" t="str">
        <f>UPPER('task 1'!C3257)</f>
        <v>WEST</v>
      </c>
      <c r="H3259" t="str">
        <f t="shared" si="150"/>
        <v>SPORTS</v>
      </c>
      <c r="L3259" t="str">
        <f t="shared" si="151"/>
        <v>west</v>
      </c>
      <c r="M3259" t="str">
        <f t="shared" si="152"/>
        <v>sports</v>
      </c>
    </row>
    <row r="3260" spans="2:13">
      <c r="B3260" t="str">
        <f>TRIM(Table24[[#This Row],[Region]])</f>
        <v>West</v>
      </c>
      <c r="C3260" t="str">
        <f>TRIM(Table24[[#This Row],[Product Category]])</f>
        <v>Electronics</v>
      </c>
      <c r="G3260" t="str">
        <f>UPPER('task 1'!C3258)</f>
        <v>SOUTH</v>
      </c>
      <c r="H3260" t="str">
        <f t="shared" si="150"/>
        <v>ELECTRONICS</v>
      </c>
      <c r="L3260" t="str">
        <f t="shared" si="151"/>
        <v>south</v>
      </c>
      <c r="M3260" t="str">
        <f t="shared" si="152"/>
        <v>electronics</v>
      </c>
    </row>
    <row r="3261" spans="2:13">
      <c r="B3261" t="str">
        <f>TRIM(Table24[[#This Row],[Region]])</f>
        <v>South</v>
      </c>
      <c r="C3261" t="str">
        <f>TRIM(Table24[[#This Row],[Product Category]])</f>
        <v>Groceries</v>
      </c>
      <c r="G3261" t="str">
        <f>UPPER('task 1'!C3259)</f>
        <v>WEST</v>
      </c>
      <c r="H3261" t="str">
        <f t="shared" si="150"/>
        <v>GROCERIES</v>
      </c>
      <c r="L3261" t="str">
        <f t="shared" si="151"/>
        <v>west</v>
      </c>
      <c r="M3261" t="str">
        <f t="shared" si="152"/>
        <v>groceries</v>
      </c>
    </row>
    <row r="3262" spans="2:13">
      <c r="B3262" t="str">
        <f>TRIM(Table24[[#This Row],[Region]])</f>
        <v>West</v>
      </c>
      <c r="C3262" t="str">
        <f>TRIM(Table24[[#This Row],[Product Category]])</f>
        <v>Electronics</v>
      </c>
      <c r="G3262" t="str">
        <f>UPPER('task 1'!C3260)</f>
        <v>WEST</v>
      </c>
      <c r="H3262" t="str">
        <f t="shared" si="150"/>
        <v>ELECTRONICS</v>
      </c>
      <c r="L3262" t="str">
        <f t="shared" si="151"/>
        <v>west</v>
      </c>
      <c r="M3262" t="str">
        <f t="shared" si="152"/>
        <v>electronics</v>
      </c>
    </row>
    <row r="3263" spans="2:13">
      <c r="B3263" t="str">
        <f>TRIM(Table24[[#This Row],[Region]])</f>
        <v>North</v>
      </c>
      <c r="C3263" t="str">
        <f>TRIM(Table24[[#This Row],[Product Category]])</f>
        <v>Furniture</v>
      </c>
      <c r="G3263" t="str">
        <f>UPPER('task 1'!C3261)</f>
        <v>SOUTH</v>
      </c>
      <c r="H3263" t="str">
        <f t="shared" si="150"/>
        <v>FURNITURE</v>
      </c>
      <c r="L3263" t="str">
        <f t="shared" si="151"/>
        <v>south</v>
      </c>
      <c r="M3263" t="str">
        <f t="shared" si="152"/>
        <v>furniture</v>
      </c>
    </row>
    <row r="3264" spans="2:13">
      <c r="B3264" t="str">
        <f>TRIM(Table24[[#This Row],[Region]])</f>
        <v>North</v>
      </c>
      <c r="C3264" t="str">
        <f>TRIM(Table24[[#This Row],[Product Category]])</f>
        <v>Groceries</v>
      </c>
      <c r="G3264" t="str">
        <f>UPPER('task 1'!C3262)</f>
        <v>WEST</v>
      </c>
      <c r="H3264" t="str">
        <f t="shared" si="150"/>
        <v>GROCERIES</v>
      </c>
      <c r="L3264" t="str">
        <f t="shared" si="151"/>
        <v>west</v>
      </c>
      <c r="M3264" t="str">
        <f t="shared" si="152"/>
        <v>groceries</v>
      </c>
    </row>
    <row r="3265" spans="2:13">
      <c r="B3265" t="str">
        <f>TRIM(Table24[[#This Row],[Region]])</f>
        <v>South</v>
      </c>
      <c r="C3265" t="str">
        <f>TRIM(Table24[[#This Row],[Product Category]])</f>
        <v>Electronics</v>
      </c>
      <c r="G3265" t="str">
        <f>UPPER('task 1'!C3263)</f>
        <v>NORTH</v>
      </c>
      <c r="H3265" t="str">
        <f t="shared" si="150"/>
        <v>ELECTRONICS</v>
      </c>
      <c r="L3265" t="str">
        <f t="shared" si="151"/>
        <v>north</v>
      </c>
      <c r="M3265" t="str">
        <f t="shared" si="152"/>
        <v>electronics</v>
      </c>
    </row>
    <row r="3266" spans="2:13">
      <c r="B3266" t="str">
        <f>TRIM(Table24[[#This Row],[Region]])</f>
        <v>West</v>
      </c>
      <c r="C3266" t="str">
        <f>TRIM(Table24[[#This Row],[Product Category]])</f>
        <v>Clothing</v>
      </c>
      <c r="G3266" t="str">
        <f>UPPER('task 1'!C3264)</f>
        <v>NORTH</v>
      </c>
      <c r="H3266" t="str">
        <f t="shared" si="150"/>
        <v>CLOTHING</v>
      </c>
      <c r="L3266" t="str">
        <f t="shared" si="151"/>
        <v>north</v>
      </c>
      <c r="M3266" t="str">
        <f t="shared" si="152"/>
        <v>clothing</v>
      </c>
    </row>
    <row r="3267" spans="2:13">
      <c r="B3267" t="str">
        <f>TRIM(Table24[[#This Row],[Region]])</f>
        <v>South</v>
      </c>
      <c r="C3267" t="str">
        <f>TRIM(Table24[[#This Row],[Product Category]])</f>
        <v>Clothing</v>
      </c>
      <c r="G3267" t="str">
        <f>UPPER('task 1'!C3265)</f>
        <v>SOUTH</v>
      </c>
      <c r="H3267" t="str">
        <f t="shared" si="150"/>
        <v>CLOTHING</v>
      </c>
      <c r="L3267" t="str">
        <f t="shared" si="151"/>
        <v>south</v>
      </c>
      <c r="M3267" t="str">
        <f t="shared" si="152"/>
        <v>clothing</v>
      </c>
    </row>
    <row r="3268" spans="2:13">
      <c r="B3268" t="str">
        <f>TRIM(Table24[[#This Row],[Region]])</f>
        <v>East</v>
      </c>
      <c r="C3268" t="str">
        <f>TRIM(Table24[[#This Row],[Product Category]])</f>
        <v>Groceries</v>
      </c>
      <c r="G3268" t="str">
        <f>UPPER('task 1'!C3266)</f>
        <v>WEST</v>
      </c>
      <c r="H3268" t="str">
        <f t="shared" si="150"/>
        <v>GROCERIES</v>
      </c>
      <c r="L3268" t="str">
        <f t="shared" si="151"/>
        <v>west</v>
      </c>
      <c r="M3268" t="str">
        <f t="shared" si="152"/>
        <v>groceries</v>
      </c>
    </row>
    <row r="3269" spans="2:13">
      <c r="B3269" t="str">
        <f>TRIM(Table24[[#This Row],[Region]])</f>
        <v>South</v>
      </c>
      <c r="C3269" t="str">
        <f>TRIM(Table24[[#This Row],[Product Category]])</f>
        <v>Sports</v>
      </c>
      <c r="G3269" t="str">
        <f>UPPER('task 1'!C3267)</f>
        <v>SOUTH</v>
      </c>
      <c r="H3269" t="str">
        <f t="shared" ref="H3269:H3332" si="153">UPPER(C3269)</f>
        <v>SPORTS</v>
      </c>
      <c r="L3269" t="str">
        <f t="shared" ref="L3269:L3332" si="154">LOWER(G3269)</f>
        <v>south</v>
      </c>
      <c r="M3269" t="str">
        <f t="shared" ref="M3269:M3332" si="155">LOWER(H3269)</f>
        <v>sports</v>
      </c>
    </row>
    <row r="3270" spans="2:13">
      <c r="B3270" t="str">
        <f>TRIM(Table24[[#This Row],[Region]])</f>
        <v>South</v>
      </c>
      <c r="C3270" t="str">
        <f>TRIM(Table24[[#This Row],[Product Category]])</f>
        <v>Groceries</v>
      </c>
      <c r="G3270" t="str">
        <f>UPPER('task 1'!C3268)</f>
        <v>EAST</v>
      </c>
      <c r="H3270" t="str">
        <f t="shared" si="153"/>
        <v>GROCERIES</v>
      </c>
      <c r="L3270" t="str">
        <f t="shared" si="154"/>
        <v>east</v>
      </c>
      <c r="M3270" t="str">
        <f t="shared" si="155"/>
        <v>groceries</v>
      </c>
    </row>
    <row r="3271" spans="2:13">
      <c r="B3271" t="str">
        <f>TRIM(Table24[[#This Row],[Region]])</f>
        <v>South</v>
      </c>
      <c r="C3271" t="str">
        <f>TRIM(Table24[[#This Row],[Product Category]])</f>
        <v>Clothing</v>
      </c>
      <c r="G3271" t="str">
        <f>UPPER('task 1'!C3269)</f>
        <v>SOUTH</v>
      </c>
      <c r="H3271" t="str">
        <f t="shared" si="153"/>
        <v>CLOTHING</v>
      </c>
      <c r="L3271" t="str">
        <f t="shared" si="154"/>
        <v>south</v>
      </c>
      <c r="M3271" t="str">
        <f t="shared" si="155"/>
        <v>clothing</v>
      </c>
    </row>
    <row r="3272" spans="2:13">
      <c r="B3272" t="str">
        <f>TRIM(Table24[[#This Row],[Region]])</f>
        <v>South</v>
      </c>
      <c r="C3272" t="str">
        <f>TRIM(Table24[[#This Row],[Product Category]])</f>
        <v>Electronics</v>
      </c>
      <c r="G3272" t="str">
        <f>UPPER('task 1'!C3270)</f>
        <v>SOUTH</v>
      </c>
      <c r="H3272" t="str">
        <f t="shared" si="153"/>
        <v>ELECTRONICS</v>
      </c>
      <c r="L3272" t="str">
        <f t="shared" si="154"/>
        <v>south</v>
      </c>
      <c r="M3272" t="str">
        <f t="shared" si="155"/>
        <v>electronics</v>
      </c>
    </row>
    <row r="3273" spans="2:13">
      <c r="B3273" t="str">
        <f>TRIM(Table24[[#This Row],[Region]])</f>
        <v>North</v>
      </c>
      <c r="C3273" t="str">
        <f>TRIM(Table24[[#This Row],[Product Category]])</f>
        <v>Clothing</v>
      </c>
      <c r="G3273" t="str">
        <f>UPPER('task 1'!C3271)</f>
        <v>SOUTH</v>
      </c>
      <c r="H3273" t="str">
        <f t="shared" si="153"/>
        <v>CLOTHING</v>
      </c>
      <c r="L3273" t="str">
        <f t="shared" si="154"/>
        <v>south</v>
      </c>
      <c r="M3273" t="str">
        <f t="shared" si="155"/>
        <v>clothing</v>
      </c>
    </row>
    <row r="3274" spans="2:13">
      <c r="B3274" t="str">
        <f>TRIM(Table24[[#This Row],[Region]])</f>
        <v>East</v>
      </c>
      <c r="C3274" t="str">
        <f>TRIM(Table24[[#This Row],[Product Category]])</f>
        <v>Sports</v>
      </c>
      <c r="G3274" t="str">
        <f>UPPER('task 1'!C3272)</f>
        <v>SOUTH</v>
      </c>
      <c r="H3274" t="str">
        <f t="shared" si="153"/>
        <v>SPORTS</v>
      </c>
      <c r="L3274" t="str">
        <f t="shared" si="154"/>
        <v>south</v>
      </c>
      <c r="M3274" t="str">
        <f t="shared" si="155"/>
        <v>sports</v>
      </c>
    </row>
    <row r="3275" spans="2:13">
      <c r="B3275" t="str">
        <f>TRIM(Table24[[#This Row],[Region]])</f>
        <v>East</v>
      </c>
      <c r="C3275" t="str">
        <f>TRIM(Table24[[#This Row],[Product Category]])</f>
        <v>Sports</v>
      </c>
      <c r="G3275" t="str">
        <f>UPPER('task 1'!C3273)</f>
        <v>NORTH</v>
      </c>
      <c r="H3275" t="str">
        <f t="shared" si="153"/>
        <v>SPORTS</v>
      </c>
      <c r="L3275" t="str">
        <f t="shared" si="154"/>
        <v>north</v>
      </c>
      <c r="M3275" t="str">
        <f t="shared" si="155"/>
        <v>sports</v>
      </c>
    </row>
    <row r="3276" spans="2:13">
      <c r="B3276" t="str">
        <f>TRIM(Table24[[#This Row],[Region]])</f>
        <v>West</v>
      </c>
      <c r="C3276" t="str">
        <f>TRIM(Table24[[#This Row],[Product Category]])</f>
        <v>Sports</v>
      </c>
      <c r="G3276" t="str">
        <f>UPPER('task 1'!C3274)</f>
        <v>EAST</v>
      </c>
      <c r="H3276" t="str">
        <f t="shared" si="153"/>
        <v>SPORTS</v>
      </c>
      <c r="L3276" t="str">
        <f t="shared" si="154"/>
        <v>east</v>
      </c>
      <c r="M3276" t="str">
        <f t="shared" si="155"/>
        <v>sports</v>
      </c>
    </row>
    <row r="3277" spans="2:13">
      <c r="B3277" t="str">
        <f>TRIM(Table24[[#This Row],[Region]])</f>
        <v>North</v>
      </c>
      <c r="C3277" t="str">
        <f>TRIM(Table24[[#This Row],[Product Category]])</f>
        <v>Sports</v>
      </c>
      <c r="G3277" t="str">
        <f>UPPER('task 1'!C3275)</f>
        <v>EAST</v>
      </c>
      <c r="H3277" t="str">
        <f t="shared" si="153"/>
        <v>SPORTS</v>
      </c>
      <c r="L3277" t="str">
        <f t="shared" si="154"/>
        <v>east</v>
      </c>
      <c r="M3277" t="str">
        <f t="shared" si="155"/>
        <v>sports</v>
      </c>
    </row>
    <row r="3278" spans="2:13">
      <c r="B3278" t="str">
        <f>TRIM(Table24[[#This Row],[Region]])</f>
        <v>South</v>
      </c>
      <c r="C3278" t="str">
        <f>TRIM(Table24[[#This Row],[Product Category]])</f>
        <v>Clothing</v>
      </c>
      <c r="G3278" t="str">
        <f>UPPER('task 1'!C3276)</f>
        <v>WEST</v>
      </c>
      <c r="H3278" t="str">
        <f t="shared" si="153"/>
        <v>CLOTHING</v>
      </c>
      <c r="L3278" t="str">
        <f t="shared" si="154"/>
        <v>west</v>
      </c>
      <c r="M3278" t="str">
        <f t="shared" si="155"/>
        <v>clothing</v>
      </c>
    </row>
    <row r="3279" spans="2:13">
      <c r="B3279" t="str">
        <f>TRIM(Table24[[#This Row],[Region]])</f>
        <v>West</v>
      </c>
      <c r="C3279" t="str">
        <f>TRIM(Table24[[#This Row],[Product Category]])</f>
        <v>Clothing</v>
      </c>
      <c r="G3279" t="str">
        <f>UPPER('task 1'!C3277)</f>
        <v>NORTH</v>
      </c>
      <c r="H3279" t="str">
        <f t="shared" si="153"/>
        <v>CLOTHING</v>
      </c>
      <c r="L3279" t="str">
        <f t="shared" si="154"/>
        <v>north</v>
      </c>
      <c r="M3279" t="str">
        <f t="shared" si="155"/>
        <v>clothing</v>
      </c>
    </row>
    <row r="3280" spans="2:13">
      <c r="B3280" t="str">
        <f>TRIM(Table24[[#This Row],[Region]])</f>
        <v>South</v>
      </c>
      <c r="C3280" t="str">
        <f>TRIM(Table24[[#This Row],[Product Category]])</f>
        <v>Electronics</v>
      </c>
      <c r="G3280" t="str">
        <f>UPPER('task 1'!C3278)</f>
        <v>SOUTH</v>
      </c>
      <c r="H3280" t="str">
        <f t="shared" si="153"/>
        <v>ELECTRONICS</v>
      </c>
      <c r="L3280" t="str">
        <f t="shared" si="154"/>
        <v>south</v>
      </c>
      <c r="M3280" t="str">
        <f t="shared" si="155"/>
        <v>electronics</v>
      </c>
    </row>
    <row r="3281" spans="2:13">
      <c r="B3281" t="str">
        <f>TRIM(Table24[[#This Row],[Region]])</f>
        <v>South</v>
      </c>
      <c r="C3281" t="str">
        <f>TRIM(Table24[[#This Row],[Product Category]])</f>
        <v>Electronics</v>
      </c>
      <c r="G3281" t="str">
        <f>UPPER('task 1'!C3279)</f>
        <v>WEST</v>
      </c>
      <c r="H3281" t="str">
        <f t="shared" si="153"/>
        <v>ELECTRONICS</v>
      </c>
      <c r="L3281" t="str">
        <f t="shared" si="154"/>
        <v>west</v>
      </c>
      <c r="M3281" t="str">
        <f t="shared" si="155"/>
        <v>electronics</v>
      </c>
    </row>
    <row r="3282" spans="2:13">
      <c r="B3282" t="str">
        <f>TRIM(Table24[[#This Row],[Region]])</f>
        <v>West</v>
      </c>
      <c r="C3282" t="str">
        <f>TRIM(Table24[[#This Row],[Product Category]])</f>
        <v>Electronics</v>
      </c>
      <c r="G3282" t="str">
        <f>UPPER('task 1'!C3280)</f>
        <v>SOUTH</v>
      </c>
      <c r="H3282" t="str">
        <f t="shared" si="153"/>
        <v>ELECTRONICS</v>
      </c>
      <c r="L3282" t="str">
        <f t="shared" si="154"/>
        <v>south</v>
      </c>
      <c r="M3282" t="str">
        <f t="shared" si="155"/>
        <v>electronics</v>
      </c>
    </row>
    <row r="3283" spans="2:13">
      <c r="B3283" t="str">
        <f>TRIM(Table24[[#This Row],[Region]])</f>
        <v>South</v>
      </c>
      <c r="C3283" t="str">
        <f>TRIM(Table24[[#This Row],[Product Category]])</f>
        <v>Furniture</v>
      </c>
      <c r="G3283" t="str">
        <f>UPPER('task 1'!C3281)</f>
        <v>SOUTH</v>
      </c>
      <c r="H3283" t="str">
        <f t="shared" si="153"/>
        <v>FURNITURE</v>
      </c>
      <c r="L3283" t="str">
        <f t="shared" si="154"/>
        <v>south</v>
      </c>
      <c r="M3283" t="str">
        <f t="shared" si="155"/>
        <v>furniture</v>
      </c>
    </row>
    <row r="3284" spans="2:13">
      <c r="B3284" t="str">
        <f>TRIM(Table24[[#This Row],[Region]])</f>
        <v>North</v>
      </c>
      <c r="C3284" t="str">
        <f>TRIM(Table24[[#This Row],[Product Category]])</f>
        <v>Electronics</v>
      </c>
      <c r="G3284" t="str">
        <f>UPPER('task 1'!C3282)</f>
        <v>WEST</v>
      </c>
      <c r="H3284" t="str">
        <f t="shared" si="153"/>
        <v>ELECTRONICS</v>
      </c>
      <c r="L3284" t="str">
        <f t="shared" si="154"/>
        <v>west</v>
      </c>
      <c r="M3284" t="str">
        <f t="shared" si="155"/>
        <v>electronics</v>
      </c>
    </row>
    <row r="3285" spans="2:13">
      <c r="B3285" t="str">
        <f>TRIM(Table24[[#This Row],[Region]])</f>
        <v>North</v>
      </c>
      <c r="C3285" t="str">
        <f>TRIM(Table24[[#This Row],[Product Category]])</f>
        <v>Groceries</v>
      </c>
      <c r="G3285" t="str">
        <f>UPPER('task 1'!C3283)</f>
        <v>SOUTH</v>
      </c>
      <c r="H3285" t="str">
        <f t="shared" si="153"/>
        <v>GROCERIES</v>
      </c>
      <c r="L3285" t="str">
        <f t="shared" si="154"/>
        <v>south</v>
      </c>
      <c r="M3285" t="str">
        <f t="shared" si="155"/>
        <v>groceries</v>
      </c>
    </row>
    <row r="3286" spans="2:13">
      <c r="B3286" t="str">
        <f>TRIM(Table24[[#This Row],[Region]])</f>
        <v>West</v>
      </c>
      <c r="C3286" t="str">
        <f>TRIM(Table24[[#This Row],[Product Category]])</f>
        <v>Groceries</v>
      </c>
      <c r="G3286" t="str">
        <f>UPPER('task 1'!C3284)</f>
        <v>NORTH</v>
      </c>
      <c r="H3286" t="str">
        <f t="shared" si="153"/>
        <v>GROCERIES</v>
      </c>
      <c r="L3286" t="str">
        <f t="shared" si="154"/>
        <v>north</v>
      </c>
      <c r="M3286" t="str">
        <f t="shared" si="155"/>
        <v>groceries</v>
      </c>
    </row>
    <row r="3287" spans="2:13">
      <c r="B3287" t="str">
        <f>TRIM(Table24[[#This Row],[Region]])</f>
        <v>East</v>
      </c>
      <c r="C3287" t="str">
        <f>TRIM(Table24[[#This Row],[Product Category]])</f>
        <v>Clothing</v>
      </c>
      <c r="G3287" t="str">
        <f>UPPER('task 1'!C3285)</f>
        <v>NORTH</v>
      </c>
      <c r="H3287" t="str">
        <f t="shared" si="153"/>
        <v>CLOTHING</v>
      </c>
      <c r="L3287" t="str">
        <f t="shared" si="154"/>
        <v>north</v>
      </c>
      <c r="M3287" t="str">
        <f t="shared" si="155"/>
        <v>clothing</v>
      </c>
    </row>
    <row r="3288" spans="2:13">
      <c r="B3288" t="str">
        <f>TRIM(Table24[[#This Row],[Region]])</f>
        <v>East</v>
      </c>
      <c r="C3288" t="str">
        <f>TRIM(Table24[[#This Row],[Product Category]])</f>
        <v>Clothing</v>
      </c>
      <c r="G3288" t="str">
        <f>UPPER('task 1'!C3286)</f>
        <v>WEST</v>
      </c>
      <c r="H3288" t="str">
        <f t="shared" si="153"/>
        <v>CLOTHING</v>
      </c>
      <c r="L3288" t="str">
        <f t="shared" si="154"/>
        <v>west</v>
      </c>
      <c r="M3288" t="str">
        <f t="shared" si="155"/>
        <v>clothing</v>
      </c>
    </row>
    <row r="3289" spans="2:13">
      <c r="B3289" t="str">
        <f>TRIM(Table24[[#This Row],[Region]])</f>
        <v>West</v>
      </c>
      <c r="C3289" t="str">
        <f>TRIM(Table24[[#This Row],[Product Category]])</f>
        <v>Furniture</v>
      </c>
      <c r="G3289" t="str">
        <f>UPPER('task 1'!C3287)</f>
        <v>EAST</v>
      </c>
      <c r="H3289" t="str">
        <f t="shared" si="153"/>
        <v>FURNITURE</v>
      </c>
      <c r="L3289" t="str">
        <f t="shared" si="154"/>
        <v>east</v>
      </c>
      <c r="M3289" t="str">
        <f t="shared" si="155"/>
        <v>furniture</v>
      </c>
    </row>
    <row r="3290" spans="2:13">
      <c r="B3290" t="str">
        <f>TRIM(Table24[[#This Row],[Region]])</f>
        <v>South</v>
      </c>
      <c r="C3290" t="str">
        <f>TRIM(Table24[[#This Row],[Product Category]])</f>
        <v>Groceries</v>
      </c>
      <c r="G3290" t="str">
        <f>UPPER('task 1'!C3288)</f>
        <v>EAST</v>
      </c>
      <c r="H3290" t="str">
        <f t="shared" si="153"/>
        <v>GROCERIES</v>
      </c>
      <c r="L3290" t="str">
        <f t="shared" si="154"/>
        <v>east</v>
      </c>
      <c r="M3290" t="str">
        <f t="shared" si="155"/>
        <v>groceries</v>
      </c>
    </row>
    <row r="3291" spans="2:13">
      <c r="B3291" t="str">
        <f>TRIM(Table24[[#This Row],[Region]])</f>
        <v>North</v>
      </c>
      <c r="C3291" t="str">
        <f>TRIM(Table24[[#This Row],[Product Category]])</f>
        <v>Clothing</v>
      </c>
      <c r="G3291" t="str">
        <f>UPPER('task 1'!C3289)</f>
        <v>WEST</v>
      </c>
      <c r="H3291" t="str">
        <f t="shared" si="153"/>
        <v>CLOTHING</v>
      </c>
      <c r="L3291" t="str">
        <f t="shared" si="154"/>
        <v>west</v>
      </c>
      <c r="M3291" t="str">
        <f t="shared" si="155"/>
        <v>clothing</v>
      </c>
    </row>
    <row r="3292" spans="2:13">
      <c r="B3292" t="str">
        <f>TRIM(Table24[[#This Row],[Region]])</f>
        <v>South</v>
      </c>
      <c r="C3292" t="str">
        <f>TRIM(Table24[[#This Row],[Product Category]])</f>
        <v>Furniture</v>
      </c>
      <c r="G3292" t="str">
        <f>UPPER('task 1'!C3290)</f>
        <v>SOUTH</v>
      </c>
      <c r="H3292" t="str">
        <f t="shared" si="153"/>
        <v>FURNITURE</v>
      </c>
      <c r="L3292" t="str">
        <f t="shared" si="154"/>
        <v>south</v>
      </c>
      <c r="M3292" t="str">
        <f t="shared" si="155"/>
        <v>furniture</v>
      </c>
    </row>
    <row r="3293" spans="2:13">
      <c r="B3293" t="str">
        <f>TRIM(Table24[[#This Row],[Region]])</f>
        <v>South</v>
      </c>
      <c r="C3293" t="str">
        <f>TRIM(Table24[[#This Row],[Product Category]])</f>
        <v>Clothing</v>
      </c>
      <c r="G3293" t="str">
        <f>UPPER('task 1'!C3291)</f>
        <v>NORTH</v>
      </c>
      <c r="H3293" t="str">
        <f t="shared" si="153"/>
        <v>CLOTHING</v>
      </c>
      <c r="L3293" t="str">
        <f t="shared" si="154"/>
        <v>north</v>
      </c>
      <c r="M3293" t="str">
        <f t="shared" si="155"/>
        <v>clothing</v>
      </c>
    </row>
    <row r="3294" spans="2:13">
      <c r="B3294" t="str">
        <f>TRIM(Table24[[#This Row],[Region]])</f>
        <v>South</v>
      </c>
      <c r="C3294" t="str">
        <f>TRIM(Table24[[#This Row],[Product Category]])</f>
        <v>Sports</v>
      </c>
      <c r="G3294" t="str">
        <f>UPPER('task 1'!C3292)</f>
        <v>SOUTH</v>
      </c>
      <c r="H3294" t="str">
        <f t="shared" si="153"/>
        <v>SPORTS</v>
      </c>
      <c r="L3294" t="str">
        <f t="shared" si="154"/>
        <v>south</v>
      </c>
      <c r="M3294" t="str">
        <f t="shared" si="155"/>
        <v>sports</v>
      </c>
    </row>
    <row r="3295" spans="2:13">
      <c r="B3295" t="str">
        <f>TRIM(Table24[[#This Row],[Region]])</f>
        <v>West</v>
      </c>
      <c r="C3295" t="str">
        <f>TRIM(Table24[[#This Row],[Product Category]])</f>
        <v>Groceries</v>
      </c>
      <c r="G3295" t="str">
        <f>UPPER('task 1'!C3293)</f>
        <v>SOUTH</v>
      </c>
      <c r="H3295" t="str">
        <f t="shared" si="153"/>
        <v>GROCERIES</v>
      </c>
      <c r="L3295" t="str">
        <f t="shared" si="154"/>
        <v>south</v>
      </c>
      <c r="M3295" t="str">
        <f t="shared" si="155"/>
        <v>groceries</v>
      </c>
    </row>
    <row r="3296" spans="2:13">
      <c r="B3296" t="str">
        <f>TRIM(Table24[[#This Row],[Region]])</f>
        <v>South</v>
      </c>
      <c r="C3296" t="str">
        <f>TRIM(Table24[[#This Row],[Product Category]])</f>
        <v>Clothing</v>
      </c>
      <c r="G3296" t="str">
        <f>UPPER('task 1'!C3294)</f>
        <v>SOUTH</v>
      </c>
      <c r="H3296" t="str">
        <f t="shared" si="153"/>
        <v>CLOTHING</v>
      </c>
      <c r="L3296" t="str">
        <f t="shared" si="154"/>
        <v>south</v>
      </c>
      <c r="M3296" t="str">
        <f t="shared" si="155"/>
        <v>clothing</v>
      </c>
    </row>
    <row r="3297" spans="2:13">
      <c r="B3297" t="str">
        <f>TRIM(Table24[[#This Row],[Region]])</f>
        <v>East</v>
      </c>
      <c r="C3297" t="str">
        <f>TRIM(Table24[[#This Row],[Product Category]])</f>
        <v>Electronics</v>
      </c>
      <c r="G3297" t="str">
        <f>UPPER('task 1'!C3295)</f>
        <v>WEST</v>
      </c>
      <c r="H3297" t="str">
        <f t="shared" si="153"/>
        <v>ELECTRONICS</v>
      </c>
      <c r="L3297" t="str">
        <f t="shared" si="154"/>
        <v>west</v>
      </c>
      <c r="M3297" t="str">
        <f t="shared" si="155"/>
        <v>electronics</v>
      </c>
    </row>
    <row r="3298" spans="2:13">
      <c r="B3298" t="str">
        <f>TRIM(Table24[[#This Row],[Region]])</f>
        <v>West</v>
      </c>
      <c r="C3298" t="str">
        <f>TRIM(Table24[[#This Row],[Product Category]])</f>
        <v>Sports</v>
      </c>
      <c r="G3298" t="str">
        <f>UPPER('task 1'!C3296)</f>
        <v>SOUTH</v>
      </c>
      <c r="H3298" t="str">
        <f t="shared" si="153"/>
        <v>SPORTS</v>
      </c>
      <c r="L3298" t="str">
        <f t="shared" si="154"/>
        <v>south</v>
      </c>
      <c r="M3298" t="str">
        <f t="shared" si="155"/>
        <v>sports</v>
      </c>
    </row>
    <row r="3299" spans="2:13">
      <c r="B3299" t="str">
        <f>TRIM(Table24[[#This Row],[Region]])</f>
        <v>East</v>
      </c>
      <c r="C3299" t="str">
        <f>TRIM(Table24[[#This Row],[Product Category]])</f>
        <v>Clothing</v>
      </c>
      <c r="G3299" t="str">
        <f>UPPER('task 1'!C3297)</f>
        <v>EAST</v>
      </c>
      <c r="H3299" t="str">
        <f t="shared" si="153"/>
        <v>CLOTHING</v>
      </c>
      <c r="L3299" t="str">
        <f t="shared" si="154"/>
        <v>east</v>
      </c>
      <c r="M3299" t="str">
        <f t="shared" si="155"/>
        <v>clothing</v>
      </c>
    </row>
    <row r="3300" spans="2:13">
      <c r="B3300" t="str">
        <f>TRIM(Table24[[#This Row],[Region]])</f>
        <v>South</v>
      </c>
      <c r="C3300" t="str">
        <f>TRIM(Table24[[#This Row],[Product Category]])</f>
        <v>Electronics</v>
      </c>
      <c r="G3300" t="str">
        <f>UPPER('task 1'!C3298)</f>
        <v>WEST</v>
      </c>
      <c r="H3300" t="str">
        <f t="shared" si="153"/>
        <v>ELECTRONICS</v>
      </c>
      <c r="L3300" t="str">
        <f t="shared" si="154"/>
        <v>west</v>
      </c>
      <c r="M3300" t="str">
        <f t="shared" si="155"/>
        <v>electronics</v>
      </c>
    </row>
    <row r="3301" spans="2:13">
      <c r="B3301" t="str">
        <f>TRIM(Table24[[#This Row],[Region]])</f>
        <v>West</v>
      </c>
      <c r="C3301" t="str">
        <f>TRIM(Table24[[#This Row],[Product Category]])</f>
        <v>Furniture</v>
      </c>
      <c r="G3301" t="str">
        <f>UPPER('task 1'!C3299)</f>
        <v>EAST</v>
      </c>
      <c r="H3301" t="str">
        <f t="shared" si="153"/>
        <v>FURNITURE</v>
      </c>
      <c r="L3301" t="str">
        <f t="shared" si="154"/>
        <v>east</v>
      </c>
      <c r="M3301" t="str">
        <f t="shared" si="155"/>
        <v>furniture</v>
      </c>
    </row>
    <row r="3302" spans="2:13">
      <c r="B3302" t="str">
        <f>TRIM(Table24[[#This Row],[Region]])</f>
        <v>West</v>
      </c>
      <c r="C3302" t="str">
        <f>TRIM(Table24[[#This Row],[Product Category]])</f>
        <v>Electronics</v>
      </c>
      <c r="G3302" t="str">
        <f>UPPER('task 1'!C3300)</f>
        <v>SOUTH</v>
      </c>
      <c r="H3302" t="str">
        <f t="shared" si="153"/>
        <v>ELECTRONICS</v>
      </c>
      <c r="L3302" t="str">
        <f t="shared" si="154"/>
        <v>south</v>
      </c>
      <c r="M3302" t="str">
        <f t="shared" si="155"/>
        <v>electronics</v>
      </c>
    </row>
    <row r="3303" spans="2:13">
      <c r="B3303" t="str">
        <f>TRIM(Table24[[#This Row],[Region]])</f>
        <v>West</v>
      </c>
      <c r="C3303" t="str">
        <f>TRIM(Table24[[#This Row],[Product Category]])</f>
        <v>Electronics</v>
      </c>
      <c r="G3303" t="str">
        <f>UPPER('task 1'!C3301)</f>
        <v>WEST</v>
      </c>
      <c r="H3303" t="str">
        <f t="shared" si="153"/>
        <v>ELECTRONICS</v>
      </c>
      <c r="L3303" t="str">
        <f t="shared" si="154"/>
        <v>west</v>
      </c>
      <c r="M3303" t="str">
        <f t="shared" si="155"/>
        <v>electronics</v>
      </c>
    </row>
    <row r="3304" spans="2:13">
      <c r="B3304" t="str">
        <f>TRIM(Table24[[#This Row],[Region]])</f>
        <v>East</v>
      </c>
      <c r="C3304" t="str">
        <f>TRIM(Table24[[#This Row],[Product Category]])</f>
        <v>Sports</v>
      </c>
      <c r="G3304" t="str">
        <f>UPPER('task 1'!C3302)</f>
        <v>WEST</v>
      </c>
      <c r="H3304" t="str">
        <f t="shared" si="153"/>
        <v>SPORTS</v>
      </c>
      <c r="L3304" t="str">
        <f t="shared" si="154"/>
        <v>west</v>
      </c>
      <c r="M3304" t="str">
        <f t="shared" si="155"/>
        <v>sports</v>
      </c>
    </row>
    <row r="3305" spans="2:13">
      <c r="B3305" t="str">
        <f>TRIM(Table24[[#This Row],[Region]])</f>
        <v>North</v>
      </c>
      <c r="C3305" t="str">
        <f>TRIM(Table24[[#This Row],[Product Category]])</f>
        <v>Sports</v>
      </c>
      <c r="G3305" t="str">
        <f>UPPER('task 1'!C3303)</f>
        <v>WEST</v>
      </c>
      <c r="H3305" t="str">
        <f t="shared" si="153"/>
        <v>SPORTS</v>
      </c>
      <c r="L3305" t="str">
        <f t="shared" si="154"/>
        <v>west</v>
      </c>
      <c r="M3305" t="str">
        <f t="shared" si="155"/>
        <v>sports</v>
      </c>
    </row>
    <row r="3306" spans="2:13">
      <c r="B3306" t="str">
        <f>TRIM(Table24[[#This Row],[Region]])</f>
        <v>South</v>
      </c>
      <c r="C3306" t="str">
        <f>TRIM(Table24[[#This Row],[Product Category]])</f>
        <v>Sports</v>
      </c>
      <c r="G3306" t="str">
        <f>UPPER('task 1'!C3304)</f>
        <v>EAST</v>
      </c>
      <c r="H3306" t="str">
        <f t="shared" si="153"/>
        <v>SPORTS</v>
      </c>
      <c r="L3306" t="str">
        <f t="shared" si="154"/>
        <v>east</v>
      </c>
      <c r="M3306" t="str">
        <f t="shared" si="155"/>
        <v>sports</v>
      </c>
    </row>
    <row r="3307" spans="2:13">
      <c r="B3307" t="str">
        <f>TRIM(Table24[[#This Row],[Region]])</f>
        <v>North</v>
      </c>
      <c r="C3307" t="str">
        <f>TRIM(Table24[[#This Row],[Product Category]])</f>
        <v>Furniture</v>
      </c>
      <c r="G3307" t="str">
        <f>UPPER('task 1'!C3305)</f>
        <v>NORTH</v>
      </c>
      <c r="H3307" t="str">
        <f t="shared" si="153"/>
        <v>FURNITURE</v>
      </c>
      <c r="L3307" t="str">
        <f t="shared" si="154"/>
        <v>north</v>
      </c>
      <c r="M3307" t="str">
        <f t="shared" si="155"/>
        <v>furniture</v>
      </c>
    </row>
    <row r="3308" spans="2:13">
      <c r="B3308" t="str">
        <f>TRIM(Table24[[#This Row],[Region]])</f>
        <v>West</v>
      </c>
      <c r="C3308" t="str">
        <f>TRIM(Table24[[#This Row],[Product Category]])</f>
        <v>Clothing</v>
      </c>
      <c r="G3308" t="str">
        <f>UPPER('task 1'!C3306)</f>
        <v>SOUTH</v>
      </c>
      <c r="H3308" t="str">
        <f t="shared" si="153"/>
        <v>CLOTHING</v>
      </c>
      <c r="L3308" t="str">
        <f t="shared" si="154"/>
        <v>south</v>
      </c>
      <c r="M3308" t="str">
        <f t="shared" si="155"/>
        <v>clothing</v>
      </c>
    </row>
    <row r="3309" spans="2:13">
      <c r="B3309" t="str">
        <f>TRIM(Table24[[#This Row],[Region]])</f>
        <v>South</v>
      </c>
      <c r="C3309" t="str">
        <f>TRIM(Table24[[#This Row],[Product Category]])</f>
        <v>Furniture</v>
      </c>
      <c r="G3309" t="str">
        <f>UPPER('task 1'!C3307)</f>
        <v>NORTH</v>
      </c>
      <c r="H3309" t="str">
        <f t="shared" si="153"/>
        <v>FURNITURE</v>
      </c>
      <c r="L3309" t="str">
        <f t="shared" si="154"/>
        <v>north</v>
      </c>
      <c r="M3309" t="str">
        <f t="shared" si="155"/>
        <v>furniture</v>
      </c>
    </row>
    <row r="3310" spans="2:13">
      <c r="B3310" t="str">
        <f>TRIM(Table24[[#This Row],[Region]])</f>
        <v>East</v>
      </c>
      <c r="C3310" t="str">
        <f>TRIM(Table24[[#This Row],[Product Category]])</f>
        <v>Sports</v>
      </c>
      <c r="G3310" t="str">
        <f>UPPER('task 1'!C3308)</f>
        <v>WEST</v>
      </c>
      <c r="H3310" t="str">
        <f t="shared" si="153"/>
        <v>SPORTS</v>
      </c>
      <c r="L3310" t="str">
        <f t="shared" si="154"/>
        <v>west</v>
      </c>
      <c r="M3310" t="str">
        <f t="shared" si="155"/>
        <v>sports</v>
      </c>
    </row>
    <row r="3311" spans="2:13">
      <c r="B3311" t="str">
        <f>TRIM(Table24[[#This Row],[Region]])</f>
        <v>North</v>
      </c>
      <c r="C3311" t="str">
        <f>TRIM(Table24[[#This Row],[Product Category]])</f>
        <v>Sports</v>
      </c>
      <c r="G3311" t="str">
        <f>UPPER('task 1'!C3309)</f>
        <v>SOUTH</v>
      </c>
      <c r="H3311" t="str">
        <f t="shared" si="153"/>
        <v>SPORTS</v>
      </c>
      <c r="L3311" t="str">
        <f t="shared" si="154"/>
        <v>south</v>
      </c>
      <c r="M3311" t="str">
        <f t="shared" si="155"/>
        <v>sports</v>
      </c>
    </row>
    <row r="3312" spans="2:13">
      <c r="B3312" t="str">
        <f>TRIM(Table24[[#This Row],[Region]])</f>
        <v>West</v>
      </c>
      <c r="C3312" t="str">
        <f>TRIM(Table24[[#This Row],[Product Category]])</f>
        <v>Sports</v>
      </c>
      <c r="G3312" t="str">
        <f>UPPER('task 1'!C3310)</f>
        <v>EAST</v>
      </c>
      <c r="H3312" t="str">
        <f t="shared" si="153"/>
        <v>SPORTS</v>
      </c>
      <c r="L3312" t="str">
        <f t="shared" si="154"/>
        <v>east</v>
      </c>
      <c r="M3312" t="str">
        <f t="shared" si="155"/>
        <v>sports</v>
      </c>
    </row>
    <row r="3313" spans="2:13">
      <c r="B3313" t="str">
        <f>TRIM(Table24[[#This Row],[Region]])</f>
        <v>East</v>
      </c>
      <c r="C3313" t="str">
        <f>TRIM(Table24[[#This Row],[Product Category]])</f>
        <v>Electronics</v>
      </c>
      <c r="G3313" t="str">
        <f>UPPER('task 1'!C3311)</f>
        <v>NORTH</v>
      </c>
      <c r="H3313" t="str">
        <f t="shared" si="153"/>
        <v>ELECTRONICS</v>
      </c>
      <c r="L3313" t="str">
        <f t="shared" si="154"/>
        <v>north</v>
      </c>
      <c r="M3313" t="str">
        <f t="shared" si="155"/>
        <v>electronics</v>
      </c>
    </row>
    <row r="3314" spans="2:13">
      <c r="B3314" t="str">
        <f>TRIM(Table24[[#This Row],[Region]])</f>
        <v>East</v>
      </c>
      <c r="C3314" t="str">
        <f>TRIM(Table24[[#This Row],[Product Category]])</f>
        <v>Furniture</v>
      </c>
      <c r="G3314" t="str">
        <f>UPPER('task 1'!C3312)</f>
        <v>WEST</v>
      </c>
      <c r="H3314" t="str">
        <f t="shared" si="153"/>
        <v>FURNITURE</v>
      </c>
      <c r="L3314" t="str">
        <f t="shared" si="154"/>
        <v>west</v>
      </c>
      <c r="M3314" t="str">
        <f t="shared" si="155"/>
        <v>furniture</v>
      </c>
    </row>
    <row r="3315" spans="2:13">
      <c r="B3315" t="str">
        <f>TRIM(Table24[[#This Row],[Region]])</f>
        <v>North</v>
      </c>
      <c r="C3315" t="str">
        <f>TRIM(Table24[[#This Row],[Product Category]])</f>
        <v>Electronics</v>
      </c>
      <c r="G3315" t="str">
        <f>UPPER('task 1'!C3313)</f>
        <v>EAST</v>
      </c>
      <c r="H3315" t="str">
        <f t="shared" si="153"/>
        <v>ELECTRONICS</v>
      </c>
      <c r="L3315" t="str">
        <f t="shared" si="154"/>
        <v>east</v>
      </c>
      <c r="M3315" t="str">
        <f t="shared" si="155"/>
        <v>electronics</v>
      </c>
    </row>
    <row r="3316" spans="2:13">
      <c r="B3316" t="str">
        <f>TRIM(Table24[[#This Row],[Region]])</f>
        <v>West</v>
      </c>
      <c r="C3316" t="str">
        <f>TRIM(Table24[[#This Row],[Product Category]])</f>
        <v>Furniture</v>
      </c>
      <c r="G3316" t="str">
        <f>UPPER('task 1'!C3314)</f>
        <v>EAST</v>
      </c>
      <c r="H3316" t="str">
        <f t="shared" si="153"/>
        <v>FURNITURE</v>
      </c>
      <c r="L3316" t="str">
        <f t="shared" si="154"/>
        <v>east</v>
      </c>
      <c r="M3316" t="str">
        <f t="shared" si="155"/>
        <v>furniture</v>
      </c>
    </row>
    <row r="3317" spans="2:13">
      <c r="B3317" t="str">
        <f>TRIM(Table24[[#This Row],[Region]])</f>
        <v>West</v>
      </c>
      <c r="C3317" t="str">
        <f>TRIM(Table24[[#This Row],[Product Category]])</f>
        <v>Clothing</v>
      </c>
      <c r="G3317" t="str">
        <f>UPPER('task 1'!C3315)</f>
        <v>NORTH</v>
      </c>
      <c r="H3317" t="str">
        <f t="shared" si="153"/>
        <v>CLOTHING</v>
      </c>
      <c r="L3317" t="str">
        <f t="shared" si="154"/>
        <v>north</v>
      </c>
      <c r="M3317" t="str">
        <f t="shared" si="155"/>
        <v>clothing</v>
      </c>
    </row>
    <row r="3318" spans="2:13">
      <c r="B3318" t="str">
        <f>TRIM(Table24[[#This Row],[Region]])</f>
        <v>South</v>
      </c>
      <c r="C3318" t="str">
        <f>TRIM(Table24[[#This Row],[Product Category]])</f>
        <v>Clothing</v>
      </c>
      <c r="G3318" t="str">
        <f>UPPER('task 1'!C3316)</f>
        <v>WEST</v>
      </c>
      <c r="H3318" t="str">
        <f t="shared" si="153"/>
        <v>CLOTHING</v>
      </c>
      <c r="L3318" t="str">
        <f t="shared" si="154"/>
        <v>west</v>
      </c>
      <c r="M3318" t="str">
        <f t="shared" si="155"/>
        <v>clothing</v>
      </c>
    </row>
    <row r="3319" spans="2:13">
      <c r="B3319" t="str">
        <f>TRIM(Table24[[#This Row],[Region]])</f>
        <v>East</v>
      </c>
      <c r="C3319" t="str">
        <f>TRIM(Table24[[#This Row],[Product Category]])</f>
        <v>Electronics</v>
      </c>
      <c r="G3319" t="str">
        <f>UPPER('task 1'!C3317)</f>
        <v>WEST</v>
      </c>
      <c r="H3319" t="str">
        <f t="shared" si="153"/>
        <v>ELECTRONICS</v>
      </c>
      <c r="L3319" t="str">
        <f t="shared" si="154"/>
        <v>west</v>
      </c>
      <c r="M3319" t="str">
        <f t="shared" si="155"/>
        <v>electronics</v>
      </c>
    </row>
    <row r="3320" spans="2:13">
      <c r="B3320" t="str">
        <f>TRIM(Table24[[#This Row],[Region]])</f>
        <v>East</v>
      </c>
      <c r="C3320" t="str">
        <f>TRIM(Table24[[#This Row],[Product Category]])</f>
        <v>Electronics</v>
      </c>
      <c r="G3320" t="str">
        <f>UPPER('task 1'!C3318)</f>
        <v>SOUTH</v>
      </c>
      <c r="H3320" t="str">
        <f t="shared" si="153"/>
        <v>ELECTRONICS</v>
      </c>
      <c r="L3320" t="str">
        <f t="shared" si="154"/>
        <v>south</v>
      </c>
      <c r="M3320" t="str">
        <f t="shared" si="155"/>
        <v>electronics</v>
      </c>
    </row>
    <row r="3321" spans="2:13">
      <c r="B3321" t="str">
        <f>TRIM(Table24[[#This Row],[Region]])</f>
        <v>East</v>
      </c>
      <c r="C3321" t="str">
        <f>TRIM(Table24[[#This Row],[Product Category]])</f>
        <v>Electronics</v>
      </c>
      <c r="G3321" t="str">
        <f>UPPER('task 1'!C3319)</f>
        <v>EAST</v>
      </c>
      <c r="H3321" t="str">
        <f t="shared" si="153"/>
        <v>ELECTRONICS</v>
      </c>
      <c r="L3321" t="str">
        <f t="shared" si="154"/>
        <v>east</v>
      </c>
      <c r="M3321" t="str">
        <f t="shared" si="155"/>
        <v>electronics</v>
      </c>
    </row>
    <row r="3322" spans="2:13">
      <c r="B3322" t="str">
        <f>TRIM(Table24[[#This Row],[Region]])</f>
        <v>North</v>
      </c>
      <c r="C3322" t="str">
        <f>TRIM(Table24[[#This Row],[Product Category]])</f>
        <v>Clothing</v>
      </c>
      <c r="G3322" t="str">
        <f>UPPER('task 1'!C3320)</f>
        <v>EAST</v>
      </c>
      <c r="H3322" t="str">
        <f t="shared" si="153"/>
        <v>CLOTHING</v>
      </c>
      <c r="L3322" t="str">
        <f t="shared" si="154"/>
        <v>east</v>
      </c>
      <c r="M3322" t="str">
        <f t="shared" si="155"/>
        <v>clothing</v>
      </c>
    </row>
    <row r="3323" spans="2:13">
      <c r="B3323" t="str">
        <f>TRIM(Table24[[#This Row],[Region]])</f>
        <v>South</v>
      </c>
      <c r="C3323" t="str">
        <f>TRIM(Table24[[#This Row],[Product Category]])</f>
        <v>Electronics</v>
      </c>
      <c r="G3323" t="str">
        <f>UPPER('task 1'!C3321)</f>
        <v>EAST</v>
      </c>
      <c r="H3323" t="str">
        <f t="shared" si="153"/>
        <v>ELECTRONICS</v>
      </c>
      <c r="L3323" t="str">
        <f t="shared" si="154"/>
        <v>east</v>
      </c>
      <c r="M3323" t="str">
        <f t="shared" si="155"/>
        <v>electronics</v>
      </c>
    </row>
    <row r="3324" spans="2:13">
      <c r="B3324" t="str">
        <f>TRIM(Table24[[#This Row],[Region]])</f>
        <v>West</v>
      </c>
      <c r="C3324" t="str">
        <f>TRIM(Table24[[#This Row],[Product Category]])</f>
        <v>Electronics</v>
      </c>
      <c r="G3324" t="str">
        <f>UPPER('task 1'!C3322)</f>
        <v>NORTH</v>
      </c>
      <c r="H3324" t="str">
        <f t="shared" si="153"/>
        <v>ELECTRONICS</v>
      </c>
      <c r="L3324" t="str">
        <f t="shared" si="154"/>
        <v>north</v>
      </c>
      <c r="M3324" t="str">
        <f t="shared" si="155"/>
        <v>electronics</v>
      </c>
    </row>
    <row r="3325" spans="2:13">
      <c r="B3325" t="str">
        <f>TRIM(Table24[[#This Row],[Region]])</f>
        <v>South</v>
      </c>
      <c r="C3325" t="str">
        <f>TRIM(Table24[[#This Row],[Product Category]])</f>
        <v>Clothing</v>
      </c>
      <c r="G3325" t="str">
        <f>UPPER('task 1'!C3323)</f>
        <v>SOUTH</v>
      </c>
      <c r="H3325" t="str">
        <f t="shared" si="153"/>
        <v>CLOTHING</v>
      </c>
      <c r="L3325" t="str">
        <f t="shared" si="154"/>
        <v>south</v>
      </c>
      <c r="M3325" t="str">
        <f t="shared" si="155"/>
        <v>clothing</v>
      </c>
    </row>
    <row r="3326" spans="2:13">
      <c r="B3326" t="str">
        <f>TRIM(Table24[[#This Row],[Region]])</f>
        <v>South</v>
      </c>
      <c r="C3326" t="str">
        <f>TRIM(Table24[[#This Row],[Product Category]])</f>
        <v>Furniture</v>
      </c>
      <c r="G3326" t="str">
        <f>UPPER('task 1'!C3324)</f>
        <v>WEST</v>
      </c>
      <c r="H3326" t="str">
        <f t="shared" si="153"/>
        <v>FURNITURE</v>
      </c>
      <c r="L3326" t="str">
        <f t="shared" si="154"/>
        <v>west</v>
      </c>
      <c r="M3326" t="str">
        <f t="shared" si="155"/>
        <v>furniture</v>
      </c>
    </row>
    <row r="3327" spans="2:13">
      <c r="B3327" t="str">
        <f>TRIM(Table24[[#This Row],[Region]])</f>
        <v>South</v>
      </c>
      <c r="C3327" t="str">
        <f>TRIM(Table24[[#This Row],[Product Category]])</f>
        <v>Clothing</v>
      </c>
      <c r="G3327" t="str">
        <f>UPPER('task 1'!C3325)</f>
        <v>SOUTH</v>
      </c>
      <c r="H3327" t="str">
        <f t="shared" si="153"/>
        <v>CLOTHING</v>
      </c>
      <c r="L3327" t="str">
        <f t="shared" si="154"/>
        <v>south</v>
      </c>
      <c r="M3327" t="str">
        <f t="shared" si="155"/>
        <v>clothing</v>
      </c>
    </row>
    <row r="3328" spans="2:13">
      <c r="B3328" t="str">
        <f>TRIM(Table24[[#This Row],[Region]])</f>
        <v>North</v>
      </c>
      <c r="C3328" t="str">
        <f>TRIM(Table24[[#This Row],[Product Category]])</f>
        <v>Electronics</v>
      </c>
      <c r="G3328" t="str">
        <f>UPPER('task 1'!C3326)</f>
        <v>SOUTH</v>
      </c>
      <c r="H3328" t="str">
        <f t="shared" si="153"/>
        <v>ELECTRONICS</v>
      </c>
      <c r="L3328" t="str">
        <f t="shared" si="154"/>
        <v>south</v>
      </c>
      <c r="M3328" t="str">
        <f t="shared" si="155"/>
        <v>electronics</v>
      </c>
    </row>
    <row r="3329" spans="2:13">
      <c r="B3329" t="str">
        <f>TRIM(Table24[[#This Row],[Region]])</f>
        <v>West</v>
      </c>
      <c r="C3329" t="str">
        <f>TRIM(Table24[[#This Row],[Product Category]])</f>
        <v>Clothing</v>
      </c>
      <c r="G3329" t="str">
        <f>UPPER('task 1'!C3327)</f>
        <v>SOUTH</v>
      </c>
      <c r="H3329" t="str">
        <f t="shared" si="153"/>
        <v>CLOTHING</v>
      </c>
      <c r="L3329" t="str">
        <f t="shared" si="154"/>
        <v>south</v>
      </c>
      <c r="M3329" t="str">
        <f t="shared" si="155"/>
        <v>clothing</v>
      </c>
    </row>
    <row r="3330" spans="2:13">
      <c r="B3330" t="str">
        <f>TRIM(Table24[[#This Row],[Region]])</f>
        <v>South</v>
      </c>
      <c r="C3330" t="str">
        <f>TRIM(Table24[[#This Row],[Product Category]])</f>
        <v>Groceries</v>
      </c>
      <c r="G3330" t="str">
        <f>UPPER('task 1'!C3328)</f>
        <v>NORTH</v>
      </c>
      <c r="H3330" t="str">
        <f t="shared" si="153"/>
        <v>GROCERIES</v>
      </c>
      <c r="L3330" t="str">
        <f t="shared" si="154"/>
        <v>north</v>
      </c>
      <c r="M3330" t="str">
        <f t="shared" si="155"/>
        <v>groceries</v>
      </c>
    </row>
    <row r="3331" spans="2:13">
      <c r="B3331" t="str">
        <f>TRIM(Table24[[#This Row],[Region]])</f>
        <v>North</v>
      </c>
      <c r="C3331" t="str">
        <f>TRIM(Table24[[#This Row],[Product Category]])</f>
        <v>Sports</v>
      </c>
      <c r="G3331" t="str">
        <f>UPPER('task 1'!C3329)</f>
        <v>WEST</v>
      </c>
      <c r="H3331" t="str">
        <f t="shared" si="153"/>
        <v>SPORTS</v>
      </c>
      <c r="L3331" t="str">
        <f t="shared" si="154"/>
        <v>west</v>
      </c>
      <c r="M3331" t="str">
        <f t="shared" si="155"/>
        <v>sports</v>
      </c>
    </row>
    <row r="3332" spans="2:13">
      <c r="B3332" t="str">
        <f>TRIM(Table24[[#This Row],[Region]])</f>
        <v>North</v>
      </c>
      <c r="C3332" t="str">
        <f>TRIM(Table24[[#This Row],[Product Category]])</f>
        <v>Electronics</v>
      </c>
      <c r="G3332" t="str">
        <f>UPPER('task 1'!C3330)</f>
        <v>SOUTH</v>
      </c>
      <c r="H3332" t="str">
        <f t="shared" si="153"/>
        <v>ELECTRONICS</v>
      </c>
      <c r="L3332" t="str">
        <f t="shared" si="154"/>
        <v>south</v>
      </c>
      <c r="M3332" t="str">
        <f t="shared" si="155"/>
        <v>electronics</v>
      </c>
    </row>
    <row r="3333" spans="2:13">
      <c r="B3333" t="str">
        <f>TRIM(Table24[[#This Row],[Region]])</f>
        <v>West</v>
      </c>
      <c r="C3333" t="str">
        <f>TRIM(Table24[[#This Row],[Product Category]])</f>
        <v>Furniture</v>
      </c>
      <c r="G3333" t="str">
        <f>UPPER('task 1'!C3331)</f>
        <v>NORTH</v>
      </c>
      <c r="H3333" t="str">
        <f t="shared" ref="H3333:H3396" si="156">UPPER(C3333)</f>
        <v>FURNITURE</v>
      </c>
      <c r="L3333" t="str">
        <f t="shared" ref="L3333:L3396" si="157">LOWER(G3333)</f>
        <v>north</v>
      </c>
      <c r="M3333" t="str">
        <f t="shared" ref="M3333:M3396" si="158">LOWER(H3333)</f>
        <v>furniture</v>
      </c>
    </row>
    <row r="3334" spans="2:13">
      <c r="B3334" t="str">
        <f>TRIM(Table24[[#This Row],[Region]])</f>
        <v>East</v>
      </c>
      <c r="C3334" t="str">
        <f>TRIM(Table24[[#This Row],[Product Category]])</f>
        <v>Sports</v>
      </c>
      <c r="G3334" t="str">
        <f>UPPER('task 1'!C3332)</f>
        <v>NORTH</v>
      </c>
      <c r="H3334" t="str">
        <f t="shared" si="156"/>
        <v>SPORTS</v>
      </c>
      <c r="L3334" t="str">
        <f t="shared" si="157"/>
        <v>north</v>
      </c>
      <c r="M3334" t="str">
        <f t="shared" si="158"/>
        <v>sports</v>
      </c>
    </row>
    <row r="3335" spans="2:13">
      <c r="B3335" t="str">
        <f>TRIM(Table24[[#This Row],[Region]])</f>
        <v>West</v>
      </c>
      <c r="C3335" t="str">
        <f>TRIM(Table24[[#This Row],[Product Category]])</f>
        <v>Furniture</v>
      </c>
      <c r="G3335" t="str">
        <f>UPPER('task 1'!C3333)</f>
        <v>WEST</v>
      </c>
      <c r="H3335" t="str">
        <f t="shared" si="156"/>
        <v>FURNITURE</v>
      </c>
      <c r="L3335" t="str">
        <f t="shared" si="157"/>
        <v>west</v>
      </c>
      <c r="M3335" t="str">
        <f t="shared" si="158"/>
        <v>furniture</v>
      </c>
    </row>
    <row r="3336" spans="2:13">
      <c r="B3336" t="str">
        <f>TRIM(Table24[[#This Row],[Region]])</f>
        <v>South</v>
      </c>
      <c r="C3336" t="str">
        <f>TRIM(Table24[[#This Row],[Product Category]])</f>
        <v>Groceries</v>
      </c>
      <c r="G3336" t="str">
        <f>UPPER('task 1'!C3334)</f>
        <v>EAST</v>
      </c>
      <c r="H3336" t="str">
        <f t="shared" si="156"/>
        <v>GROCERIES</v>
      </c>
      <c r="L3336" t="str">
        <f t="shared" si="157"/>
        <v>east</v>
      </c>
      <c r="M3336" t="str">
        <f t="shared" si="158"/>
        <v>groceries</v>
      </c>
    </row>
    <row r="3337" spans="2:13">
      <c r="B3337" t="str">
        <f>TRIM(Table24[[#This Row],[Region]])</f>
        <v>East</v>
      </c>
      <c r="C3337" t="str">
        <f>TRIM(Table24[[#This Row],[Product Category]])</f>
        <v>Clothing</v>
      </c>
      <c r="G3337" t="str">
        <f>UPPER('task 1'!C3335)</f>
        <v>WEST</v>
      </c>
      <c r="H3337" t="str">
        <f t="shared" si="156"/>
        <v>CLOTHING</v>
      </c>
      <c r="L3337" t="str">
        <f t="shared" si="157"/>
        <v>west</v>
      </c>
      <c r="M3337" t="str">
        <f t="shared" si="158"/>
        <v>clothing</v>
      </c>
    </row>
    <row r="3338" spans="2:13">
      <c r="B3338" t="str">
        <f>TRIM(Table24[[#This Row],[Region]])</f>
        <v>East</v>
      </c>
      <c r="C3338" t="str">
        <f>TRIM(Table24[[#This Row],[Product Category]])</f>
        <v>Sports</v>
      </c>
      <c r="G3338" t="str">
        <f>UPPER('task 1'!C3336)</f>
        <v>SOUTH</v>
      </c>
      <c r="H3338" t="str">
        <f t="shared" si="156"/>
        <v>SPORTS</v>
      </c>
      <c r="L3338" t="str">
        <f t="shared" si="157"/>
        <v>south</v>
      </c>
      <c r="M3338" t="str">
        <f t="shared" si="158"/>
        <v>sports</v>
      </c>
    </row>
    <row r="3339" spans="2:13">
      <c r="B3339" t="str">
        <f>TRIM(Table24[[#This Row],[Region]])</f>
        <v>West</v>
      </c>
      <c r="C3339" t="str">
        <f>TRIM(Table24[[#This Row],[Product Category]])</f>
        <v>Furniture</v>
      </c>
      <c r="G3339" t="str">
        <f>UPPER('task 1'!C3337)</f>
        <v>EAST</v>
      </c>
      <c r="H3339" t="str">
        <f t="shared" si="156"/>
        <v>FURNITURE</v>
      </c>
      <c r="L3339" t="str">
        <f t="shared" si="157"/>
        <v>east</v>
      </c>
      <c r="M3339" t="str">
        <f t="shared" si="158"/>
        <v>furniture</v>
      </c>
    </row>
    <row r="3340" spans="2:13">
      <c r="B3340" t="str">
        <f>TRIM(Table24[[#This Row],[Region]])</f>
        <v>East</v>
      </c>
      <c r="C3340" t="str">
        <f>TRIM(Table24[[#This Row],[Product Category]])</f>
        <v>Furniture</v>
      </c>
      <c r="G3340" t="str">
        <f>UPPER('task 1'!C3338)</f>
        <v>EAST</v>
      </c>
      <c r="H3340" t="str">
        <f t="shared" si="156"/>
        <v>FURNITURE</v>
      </c>
      <c r="L3340" t="str">
        <f t="shared" si="157"/>
        <v>east</v>
      </c>
      <c r="M3340" t="str">
        <f t="shared" si="158"/>
        <v>furniture</v>
      </c>
    </row>
    <row r="3341" spans="2:13">
      <c r="B3341" t="str">
        <f>TRIM(Table24[[#This Row],[Region]])</f>
        <v>North</v>
      </c>
      <c r="C3341" t="str">
        <f>TRIM(Table24[[#This Row],[Product Category]])</f>
        <v>Sports</v>
      </c>
      <c r="G3341" t="str">
        <f>UPPER('task 1'!C3339)</f>
        <v>WEST</v>
      </c>
      <c r="H3341" t="str">
        <f t="shared" si="156"/>
        <v>SPORTS</v>
      </c>
      <c r="L3341" t="str">
        <f t="shared" si="157"/>
        <v>west</v>
      </c>
      <c r="M3341" t="str">
        <f t="shared" si="158"/>
        <v>sports</v>
      </c>
    </row>
    <row r="3342" spans="2:13">
      <c r="B3342" t="str">
        <f>TRIM(Table24[[#This Row],[Region]])</f>
        <v>West</v>
      </c>
      <c r="C3342" t="str">
        <f>TRIM(Table24[[#This Row],[Product Category]])</f>
        <v>Groceries</v>
      </c>
      <c r="G3342" t="str">
        <f>UPPER('task 1'!C3340)</f>
        <v>EAST</v>
      </c>
      <c r="H3342" t="str">
        <f t="shared" si="156"/>
        <v>GROCERIES</v>
      </c>
      <c r="L3342" t="str">
        <f t="shared" si="157"/>
        <v>east</v>
      </c>
      <c r="M3342" t="str">
        <f t="shared" si="158"/>
        <v>groceries</v>
      </c>
    </row>
    <row r="3343" spans="2:13">
      <c r="B3343" t="str">
        <f>TRIM(Table24[[#This Row],[Region]])</f>
        <v>North</v>
      </c>
      <c r="C3343" t="str">
        <f>TRIM(Table24[[#This Row],[Product Category]])</f>
        <v>Furniture</v>
      </c>
      <c r="G3343" t="str">
        <f>UPPER('task 1'!C3341)</f>
        <v>NORTH</v>
      </c>
      <c r="H3343" t="str">
        <f t="shared" si="156"/>
        <v>FURNITURE</v>
      </c>
      <c r="L3343" t="str">
        <f t="shared" si="157"/>
        <v>north</v>
      </c>
      <c r="M3343" t="str">
        <f t="shared" si="158"/>
        <v>furniture</v>
      </c>
    </row>
    <row r="3344" spans="2:13">
      <c r="B3344" t="str">
        <f>TRIM(Table24[[#This Row],[Region]])</f>
        <v>West</v>
      </c>
      <c r="C3344" t="str">
        <f>TRIM(Table24[[#This Row],[Product Category]])</f>
        <v>Groceries</v>
      </c>
      <c r="G3344" t="str">
        <f>UPPER('task 1'!C3342)</f>
        <v>WEST</v>
      </c>
      <c r="H3344" t="str">
        <f t="shared" si="156"/>
        <v>GROCERIES</v>
      </c>
      <c r="L3344" t="str">
        <f t="shared" si="157"/>
        <v>west</v>
      </c>
      <c r="M3344" t="str">
        <f t="shared" si="158"/>
        <v>groceries</v>
      </c>
    </row>
    <row r="3345" spans="2:13">
      <c r="B3345" t="str">
        <f>TRIM(Table24[[#This Row],[Region]])</f>
        <v>North</v>
      </c>
      <c r="C3345" t="str">
        <f>TRIM(Table24[[#This Row],[Product Category]])</f>
        <v>Clothing</v>
      </c>
      <c r="G3345" t="str">
        <f>UPPER('task 1'!C3343)</f>
        <v>NORTH</v>
      </c>
      <c r="H3345" t="str">
        <f t="shared" si="156"/>
        <v>CLOTHING</v>
      </c>
      <c r="L3345" t="str">
        <f t="shared" si="157"/>
        <v>north</v>
      </c>
      <c r="M3345" t="str">
        <f t="shared" si="158"/>
        <v>clothing</v>
      </c>
    </row>
    <row r="3346" spans="2:13">
      <c r="B3346" t="str">
        <f>TRIM(Table24[[#This Row],[Region]])</f>
        <v>South</v>
      </c>
      <c r="C3346" t="str">
        <f>TRIM(Table24[[#This Row],[Product Category]])</f>
        <v>Clothing</v>
      </c>
      <c r="G3346" t="str">
        <f>UPPER('task 1'!C3344)</f>
        <v>WEST</v>
      </c>
      <c r="H3346" t="str">
        <f t="shared" si="156"/>
        <v>CLOTHING</v>
      </c>
      <c r="L3346" t="str">
        <f t="shared" si="157"/>
        <v>west</v>
      </c>
      <c r="M3346" t="str">
        <f t="shared" si="158"/>
        <v>clothing</v>
      </c>
    </row>
    <row r="3347" spans="2:13">
      <c r="B3347" t="str">
        <f>TRIM(Table24[[#This Row],[Region]])</f>
        <v>East</v>
      </c>
      <c r="C3347" t="str">
        <f>TRIM(Table24[[#This Row],[Product Category]])</f>
        <v>Groceries</v>
      </c>
      <c r="G3347" t="str">
        <f>UPPER('task 1'!C3345)</f>
        <v>NORTH</v>
      </c>
      <c r="H3347" t="str">
        <f t="shared" si="156"/>
        <v>GROCERIES</v>
      </c>
      <c r="L3347" t="str">
        <f t="shared" si="157"/>
        <v>north</v>
      </c>
      <c r="M3347" t="str">
        <f t="shared" si="158"/>
        <v>groceries</v>
      </c>
    </row>
    <row r="3348" spans="2:13">
      <c r="B3348" t="str">
        <f>TRIM(Table24[[#This Row],[Region]])</f>
        <v>West</v>
      </c>
      <c r="C3348" t="str">
        <f>TRIM(Table24[[#This Row],[Product Category]])</f>
        <v>Groceries</v>
      </c>
      <c r="G3348" t="str">
        <f>UPPER('task 1'!C3346)</f>
        <v>SOUTH</v>
      </c>
      <c r="H3348" t="str">
        <f t="shared" si="156"/>
        <v>GROCERIES</v>
      </c>
      <c r="L3348" t="str">
        <f t="shared" si="157"/>
        <v>south</v>
      </c>
      <c r="M3348" t="str">
        <f t="shared" si="158"/>
        <v>groceries</v>
      </c>
    </row>
    <row r="3349" spans="2:13">
      <c r="B3349" t="str">
        <f>TRIM(Table24[[#This Row],[Region]])</f>
        <v>West</v>
      </c>
      <c r="C3349" t="str">
        <f>TRIM(Table24[[#This Row],[Product Category]])</f>
        <v>Furniture</v>
      </c>
      <c r="G3349" t="str">
        <f>UPPER('task 1'!C3347)</f>
        <v>EAST</v>
      </c>
      <c r="H3349" t="str">
        <f t="shared" si="156"/>
        <v>FURNITURE</v>
      </c>
      <c r="L3349" t="str">
        <f t="shared" si="157"/>
        <v>east</v>
      </c>
      <c r="M3349" t="str">
        <f t="shared" si="158"/>
        <v>furniture</v>
      </c>
    </row>
    <row r="3350" spans="2:13">
      <c r="B3350" t="str">
        <f>TRIM(Table24[[#This Row],[Region]])</f>
        <v>East</v>
      </c>
      <c r="C3350" t="str">
        <f>TRIM(Table24[[#This Row],[Product Category]])</f>
        <v>Groceries</v>
      </c>
      <c r="G3350" t="str">
        <f>UPPER('task 1'!C3348)</f>
        <v>WEST</v>
      </c>
      <c r="H3350" t="str">
        <f t="shared" si="156"/>
        <v>GROCERIES</v>
      </c>
      <c r="L3350" t="str">
        <f t="shared" si="157"/>
        <v>west</v>
      </c>
      <c r="M3350" t="str">
        <f t="shared" si="158"/>
        <v>groceries</v>
      </c>
    </row>
    <row r="3351" spans="2:13">
      <c r="B3351" t="str">
        <f>TRIM(Table24[[#This Row],[Region]])</f>
        <v>West</v>
      </c>
      <c r="C3351" t="str">
        <f>TRIM(Table24[[#This Row],[Product Category]])</f>
        <v>Groceries</v>
      </c>
      <c r="G3351" t="str">
        <f>UPPER('task 1'!C3349)</f>
        <v>WEST</v>
      </c>
      <c r="H3351" t="str">
        <f t="shared" si="156"/>
        <v>GROCERIES</v>
      </c>
      <c r="L3351" t="str">
        <f t="shared" si="157"/>
        <v>west</v>
      </c>
      <c r="M3351" t="str">
        <f t="shared" si="158"/>
        <v>groceries</v>
      </c>
    </row>
    <row r="3352" spans="2:13">
      <c r="B3352" t="str">
        <f>TRIM(Table24[[#This Row],[Region]])</f>
        <v>West</v>
      </c>
      <c r="C3352" t="str">
        <f>TRIM(Table24[[#This Row],[Product Category]])</f>
        <v>Furniture</v>
      </c>
      <c r="G3352" t="str">
        <f>UPPER('task 1'!C3350)</f>
        <v>EAST</v>
      </c>
      <c r="H3352" t="str">
        <f t="shared" si="156"/>
        <v>FURNITURE</v>
      </c>
      <c r="L3352" t="str">
        <f t="shared" si="157"/>
        <v>east</v>
      </c>
      <c r="M3352" t="str">
        <f t="shared" si="158"/>
        <v>furniture</v>
      </c>
    </row>
    <row r="3353" spans="2:13">
      <c r="B3353" t="str">
        <f>TRIM(Table24[[#This Row],[Region]])</f>
        <v>South</v>
      </c>
      <c r="C3353" t="str">
        <f>TRIM(Table24[[#This Row],[Product Category]])</f>
        <v>Clothing</v>
      </c>
      <c r="G3353" t="str">
        <f>UPPER('task 1'!C3351)</f>
        <v>WEST</v>
      </c>
      <c r="H3353" t="str">
        <f t="shared" si="156"/>
        <v>CLOTHING</v>
      </c>
      <c r="L3353" t="str">
        <f t="shared" si="157"/>
        <v>west</v>
      </c>
      <c r="M3353" t="str">
        <f t="shared" si="158"/>
        <v>clothing</v>
      </c>
    </row>
    <row r="3354" spans="2:13">
      <c r="B3354" t="str">
        <f>TRIM(Table24[[#This Row],[Region]])</f>
        <v>South</v>
      </c>
      <c r="C3354" t="str">
        <f>TRIM(Table24[[#This Row],[Product Category]])</f>
        <v>Sports</v>
      </c>
      <c r="G3354" t="str">
        <f>UPPER('task 1'!C3352)</f>
        <v>WEST</v>
      </c>
      <c r="H3354" t="str">
        <f t="shared" si="156"/>
        <v>SPORTS</v>
      </c>
      <c r="L3354" t="str">
        <f t="shared" si="157"/>
        <v>west</v>
      </c>
      <c r="M3354" t="str">
        <f t="shared" si="158"/>
        <v>sports</v>
      </c>
    </row>
    <row r="3355" spans="2:13">
      <c r="B3355" t="str">
        <f>TRIM(Table24[[#This Row],[Region]])</f>
        <v>East</v>
      </c>
      <c r="C3355" t="str">
        <f>TRIM(Table24[[#This Row],[Product Category]])</f>
        <v>Groceries</v>
      </c>
      <c r="G3355" t="str">
        <f>UPPER('task 1'!C3353)</f>
        <v>SOUTH</v>
      </c>
      <c r="H3355" t="str">
        <f t="shared" si="156"/>
        <v>GROCERIES</v>
      </c>
      <c r="L3355" t="str">
        <f t="shared" si="157"/>
        <v>south</v>
      </c>
      <c r="M3355" t="str">
        <f t="shared" si="158"/>
        <v>groceries</v>
      </c>
    </row>
    <row r="3356" spans="2:13">
      <c r="B3356" t="str">
        <f>TRIM(Table24[[#This Row],[Region]])</f>
        <v>West</v>
      </c>
      <c r="C3356" t="str">
        <f>TRIM(Table24[[#This Row],[Product Category]])</f>
        <v>Clothing</v>
      </c>
      <c r="G3356" t="str">
        <f>UPPER('task 1'!C3354)</f>
        <v>SOUTH</v>
      </c>
      <c r="H3356" t="str">
        <f t="shared" si="156"/>
        <v>CLOTHING</v>
      </c>
      <c r="L3356" t="str">
        <f t="shared" si="157"/>
        <v>south</v>
      </c>
      <c r="M3356" t="str">
        <f t="shared" si="158"/>
        <v>clothing</v>
      </c>
    </row>
    <row r="3357" spans="2:13">
      <c r="B3357" t="str">
        <f>TRIM(Table24[[#This Row],[Region]])</f>
        <v>East</v>
      </c>
      <c r="C3357" t="str">
        <f>TRIM(Table24[[#This Row],[Product Category]])</f>
        <v>Furniture</v>
      </c>
      <c r="G3357" t="str">
        <f>UPPER('task 1'!C3355)</f>
        <v>EAST</v>
      </c>
      <c r="H3357" t="str">
        <f t="shared" si="156"/>
        <v>FURNITURE</v>
      </c>
      <c r="L3357" t="str">
        <f t="shared" si="157"/>
        <v>east</v>
      </c>
      <c r="M3357" t="str">
        <f t="shared" si="158"/>
        <v>furniture</v>
      </c>
    </row>
    <row r="3358" spans="2:13">
      <c r="B3358" t="str">
        <f>TRIM(Table24[[#This Row],[Region]])</f>
        <v>North</v>
      </c>
      <c r="C3358" t="str">
        <f>TRIM(Table24[[#This Row],[Product Category]])</f>
        <v>Electronics</v>
      </c>
      <c r="G3358" t="str">
        <f>UPPER('task 1'!C3356)</f>
        <v>WEST</v>
      </c>
      <c r="H3358" t="str">
        <f t="shared" si="156"/>
        <v>ELECTRONICS</v>
      </c>
      <c r="L3358" t="str">
        <f t="shared" si="157"/>
        <v>west</v>
      </c>
      <c r="M3358" t="str">
        <f t="shared" si="158"/>
        <v>electronics</v>
      </c>
    </row>
    <row r="3359" spans="2:13">
      <c r="B3359" t="str">
        <f>TRIM(Table24[[#This Row],[Region]])</f>
        <v>North</v>
      </c>
      <c r="C3359" t="str">
        <f>TRIM(Table24[[#This Row],[Product Category]])</f>
        <v>Groceries</v>
      </c>
      <c r="G3359" t="str">
        <f>UPPER('task 1'!C3357)</f>
        <v>EAST</v>
      </c>
      <c r="H3359" t="str">
        <f t="shared" si="156"/>
        <v>GROCERIES</v>
      </c>
      <c r="L3359" t="str">
        <f t="shared" si="157"/>
        <v>east</v>
      </c>
      <c r="M3359" t="str">
        <f t="shared" si="158"/>
        <v>groceries</v>
      </c>
    </row>
    <row r="3360" spans="2:13">
      <c r="B3360" t="str">
        <f>TRIM(Table24[[#This Row],[Region]])</f>
        <v>North</v>
      </c>
      <c r="C3360" t="str">
        <f>TRIM(Table24[[#This Row],[Product Category]])</f>
        <v>Groceries</v>
      </c>
      <c r="G3360" t="str">
        <f>UPPER('task 1'!C3358)</f>
        <v>NORTH</v>
      </c>
      <c r="H3360" t="str">
        <f t="shared" si="156"/>
        <v>GROCERIES</v>
      </c>
      <c r="L3360" t="str">
        <f t="shared" si="157"/>
        <v>north</v>
      </c>
      <c r="M3360" t="str">
        <f t="shared" si="158"/>
        <v>groceries</v>
      </c>
    </row>
    <row r="3361" spans="2:13">
      <c r="B3361" t="str">
        <f>TRIM(Table24[[#This Row],[Region]])</f>
        <v>West</v>
      </c>
      <c r="C3361" t="str">
        <f>TRIM(Table24[[#This Row],[Product Category]])</f>
        <v>Sports</v>
      </c>
      <c r="G3361" t="str">
        <f>UPPER('task 1'!C3359)</f>
        <v>NORTH</v>
      </c>
      <c r="H3361" t="str">
        <f t="shared" si="156"/>
        <v>SPORTS</v>
      </c>
      <c r="L3361" t="str">
        <f t="shared" si="157"/>
        <v>north</v>
      </c>
      <c r="M3361" t="str">
        <f t="shared" si="158"/>
        <v>sports</v>
      </c>
    </row>
    <row r="3362" spans="2:13">
      <c r="B3362" t="str">
        <f>TRIM(Table24[[#This Row],[Region]])</f>
        <v>West</v>
      </c>
      <c r="C3362" t="str">
        <f>TRIM(Table24[[#This Row],[Product Category]])</f>
        <v>Clothing</v>
      </c>
      <c r="G3362" t="str">
        <f>UPPER('task 1'!C3360)</f>
        <v>NORTH</v>
      </c>
      <c r="H3362" t="str">
        <f t="shared" si="156"/>
        <v>CLOTHING</v>
      </c>
      <c r="L3362" t="str">
        <f t="shared" si="157"/>
        <v>north</v>
      </c>
      <c r="M3362" t="str">
        <f t="shared" si="158"/>
        <v>clothing</v>
      </c>
    </row>
    <row r="3363" spans="2:13">
      <c r="B3363" t="str">
        <f>TRIM(Table24[[#This Row],[Region]])</f>
        <v>North</v>
      </c>
      <c r="C3363" t="str">
        <f>TRIM(Table24[[#This Row],[Product Category]])</f>
        <v>Sports</v>
      </c>
      <c r="G3363" t="str">
        <f>UPPER('task 1'!C3361)</f>
        <v>WEST</v>
      </c>
      <c r="H3363" t="str">
        <f t="shared" si="156"/>
        <v>SPORTS</v>
      </c>
      <c r="L3363" t="str">
        <f t="shared" si="157"/>
        <v>west</v>
      </c>
      <c r="M3363" t="str">
        <f t="shared" si="158"/>
        <v>sports</v>
      </c>
    </row>
    <row r="3364" spans="2:13">
      <c r="B3364" t="str">
        <f>TRIM(Table24[[#This Row],[Region]])</f>
        <v>South</v>
      </c>
      <c r="C3364" t="str">
        <f>TRIM(Table24[[#This Row],[Product Category]])</f>
        <v>Electronics</v>
      </c>
      <c r="G3364" t="str">
        <f>UPPER('task 1'!C3362)</f>
        <v>WEST</v>
      </c>
      <c r="H3364" t="str">
        <f t="shared" si="156"/>
        <v>ELECTRONICS</v>
      </c>
      <c r="L3364" t="str">
        <f t="shared" si="157"/>
        <v>west</v>
      </c>
      <c r="M3364" t="str">
        <f t="shared" si="158"/>
        <v>electronics</v>
      </c>
    </row>
    <row r="3365" spans="2:13">
      <c r="B3365" t="str">
        <f>TRIM(Table24[[#This Row],[Region]])</f>
        <v>South</v>
      </c>
      <c r="C3365" t="str">
        <f>TRIM(Table24[[#This Row],[Product Category]])</f>
        <v>Electronics</v>
      </c>
      <c r="G3365" t="str">
        <f>UPPER('task 1'!C3363)</f>
        <v>NORTH</v>
      </c>
      <c r="H3365" t="str">
        <f t="shared" si="156"/>
        <v>ELECTRONICS</v>
      </c>
      <c r="L3365" t="str">
        <f t="shared" si="157"/>
        <v>north</v>
      </c>
      <c r="M3365" t="str">
        <f t="shared" si="158"/>
        <v>electronics</v>
      </c>
    </row>
    <row r="3366" spans="2:13">
      <c r="B3366" t="str">
        <f>TRIM(Table24[[#This Row],[Region]])</f>
        <v>North</v>
      </c>
      <c r="C3366" t="str">
        <f>TRIM(Table24[[#This Row],[Product Category]])</f>
        <v>Electronics</v>
      </c>
      <c r="G3366" t="str">
        <f>UPPER('task 1'!C3364)</f>
        <v>SOUTH</v>
      </c>
      <c r="H3366" t="str">
        <f t="shared" si="156"/>
        <v>ELECTRONICS</v>
      </c>
      <c r="L3366" t="str">
        <f t="shared" si="157"/>
        <v>south</v>
      </c>
      <c r="M3366" t="str">
        <f t="shared" si="158"/>
        <v>electronics</v>
      </c>
    </row>
    <row r="3367" spans="2:13">
      <c r="B3367" t="str">
        <f>TRIM(Table24[[#This Row],[Region]])</f>
        <v>South</v>
      </c>
      <c r="C3367" t="str">
        <f>TRIM(Table24[[#This Row],[Product Category]])</f>
        <v>Sports</v>
      </c>
      <c r="G3367" t="str">
        <f>UPPER('task 1'!C3365)</f>
        <v>SOUTH</v>
      </c>
      <c r="H3367" t="str">
        <f t="shared" si="156"/>
        <v>SPORTS</v>
      </c>
      <c r="L3367" t="str">
        <f t="shared" si="157"/>
        <v>south</v>
      </c>
      <c r="M3367" t="str">
        <f t="shared" si="158"/>
        <v>sports</v>
      </c>
    </row>
    <row r="3368" spans="2:13">
      <c r="B3368" t="str">
        <f>TRIM(Table24[[#This Row],[Region]])</f>
        <v>North</v>
      </c>
      <c r="C3368" t="str">
        <f>TRIM(Table24[[#This Row],[Product Category]])</f>
        <v>Electronics</v>
      </c>
      <c r="G3368" t="str">
        <f>UPPER('task 1'!C3366)</f>
        <v>NORTH</v>
      </c>
      <c r="H3368" t="str">
        <f t="shared" si="156"/>
        <v>ELECTRONICS</v>
      </c>
      <c r="L3368" t="str">
        <f t="shared" si="157"/>
        <v>north</v>
      </c>
      <c r="M3368" t="str">
        <f t="shared" si="158"/>
        <v>electronics</v>
      </c>
    </row>
    <row r="3369" spans="2:13">
      <c r="B3369" t="str">
        <f>TRIM(Table24[[#This Row],[Region]])</f>
        <v>North</v>
      </c>
      <c r="C3369" t="str">
        <f>TRIM(Table24[[#This Row],[Product Category]])</f>
        <v>Clothing</v>
      </c>
      <c r="G3369" t="str">
        <f>UPPER('task 1'!C3367)</f>
        <v>SOUTH</v>
      </c>
      <c r="H3369" t="str">
        <f t="shared" si="156"/>
        <v>CLOTHING</v>
      </c>
      <c r="L3369" t="str">
        <f t="shared" si="157"/>
        <v>south</v>
      </c>
      <c r="M3369" t="str">
        <f t="shared" si="158"/>
        <v>clothing</v>
      </c>
    </row>
    <row r="3370" spans="2:13">
      <c r="B3370" t="str">
        <f>TRIM(Table24[[#This Row],[Region]])</f>
        <v>North</v>
      </c>
      <c r="C3370" t="str">
        <f>TRIM(Table24[[#This Row],[Product Category]])</f>
        <v>Electronics</v>
      </c>
      <c r="G3370" t="str">
        <f>UPPER('task 1'!C3368)</f>
        <v>NORTH</v>
      </c>
      <c r="H3370" t="str">
        <f t="shared" si="156"/>
        <v>ELECTRONICS</v>
      </c>
      <c r="L3370" t="str">
        <f t="shared" si="157"/>
        <v>north</v>
      </c>
      <c r="M3370" t="str">
        <f t="shared" si="158"/>
        <v>electronics</v>
      </c>
    </row>
    <row r="3371" spans="2:13">
      <c r="B3371" t="str">
        <f>TRIM(Table24[[#This Row],[Region]])</f>
        <v>North</v>
      </c>
      <c r="C3371" t="str">
        <f>TRIM(Table24[[#This Row],[Product Category]])</f>
        <v>Electronics</v>
      </c>
      <c r="G3371" t="str">
        <f>UPPER('task 1'!C3369)</f>
        <v>NORTH</v>
      </c>
      <c r="H3371" t="str">
        <f t="shared" si="156"/>
        <v>ELECTRONICS</v>
      </c>
      <c r="L3371" t="str">
        <f t="shared" si="157"/>
        <v>north</v>
      </c>
      <c r="M3371" t="str">
        <f t="shared" si="158"/>
        <v>electronics</v>
      </c>
    </row>
    <row r="3372" spans="2:13">
      <c r="B3372" t="str">
        <f>TRIM(Table24[[#This Row],[Region]])</f>
        <v>West</v>
      </c>
      <c r="C3372" t="str">
        <f>TRIM(Table24[[#This Row],[Product Category]])</f>
        <v>Sports</v>
      </c>
      <c r="G3372" t="str">
        <f>UPPER('task 1'!C3370)</f>
        <v>NORTH</v>
      </c>
      <c r="H3372" t="str">
        <f t="shared" si="156"/>
        <v>SPORTS</v>
      </c>
      <c r="L3372" t="str">
        <f t="shared" si="157"/>
        <v>north</v>
      </c>
      <c r="M3372" t="str">
        <f t="shared" si="158"/>
        <v>sports</v>
      </c>
    </row>
    <row r="3373" spans="2:13">
      <c r="B3373" t="str">
        <f>TRIM(Table24[[#This Row],[Region]])</f>
        <v>North</v>
      </c>
      <c r="C3373" t="str">
        <f>TRIM(Table24[[#This Row],[Product Category]])</f>
        <v>Clothing</v>
      </c>
      <c r="G3373" t="str">
        <f>UPPER('task 1'!C3371)</f>
        <v>NORTH</v>
      </c>
      <c r="H3373" t="str">
        <f t="shared" si="156"/>
        <v>CLOTHING</v>
      </c>
      <c r="L3373" t="str">
        <f t="shared" si="157"/>
        <v>north</v>
      </c>
      <c r="M3373" t="str">
        <f t="shared" si="158"/>
        <v>clothing</v>
      </c>
    </row>
    <row r="3374" spans="2:13">
      <c r="B3374" t="str">
        <f>TRIM(Table24[[#This Row],[Region]])</f>
        <v>West</v>
      </c>
      <c r="C3374" t="str">
        <f>TRIM(Table24[[#This Row],[Product Category]])</f>
        <v>Sports</v>
      </c>
      <c r="G3374" t="str">
        <f>UPPER('task 1'!C3372)</f>
        <v>WEST</v>
      </c>
      <c r="H3374" t="str">
        <f t="shared" si="156"/>
        <v>SPORTS</v>
      </c>
      <c r="L3374" t="str">
        <f t="shared" si="157"/>
        <v>west</v>
      </c>
      <c r="M3374" t="str">
        <f t="shared" si="158"/>
        <v>sports</v>
      </c>
    </row>
    <row r="3375" spans="2:13">
      <c r="B3375" t="str">
        <f>TRIM(Table24[[#This Row],[Region]])</f>
        <v>West</v>
      </c>
      <c r="C3375" t="str">
        <f>TRIM(Table24[[#This Row],[Product Category]])</f>
        <v>Furniture</v>
      </c>
      <c r="G3375" t="str">
        <f>UPPER('task 1'!C3373)</f>
        <v>NORTH</v>
      </c>
      <c r="H3375" t="str">
        <f t="shared" si="156"/>
        <v>FURNITURE</v>
      </c>
      <c r="L3375" t="str">
        <f t="shared" si="157"/>
        <v>north</v>
      </c>
      <c r="M3375" t="str">
        <f t="shared" si="158"/>
        <v>furniture</v>
      </c>
    </row>
    <row r="3376" spans="2:13">
      <c r="B3376" t="str">
        <f>TRIM(Table24[[#This Row],[Region]])</f>
        <v>East</v>
      </c>
      <c r="C3376" t="str">
        <f>TRIM(Table24[[#This Row],[Product Category]])</f>
        <v>Furniture</v>
      </c>
      <c r="G3376" t="str">
        <f>UPPER('task 1'!C3374)</f>
        <v>WEST</v>
      </c>
      <c r="H3376" t="str">
        <f t="shared" si="156"/>
        <v>FURNITURE</v>
      </c>
      <c r="L3376" t="str">
        <f t="shared" si="157"/>
        <v>west</v>
      </c>
      <c r="M3376" t="str">
        <f t="shared" si="158"/>
        <v>furniture</v>
      </c>
    </row>
    <row r="3377" spans="2:13">
      <c r="B3377" t="str">
        <f>TRIM(Table24[[#This Row],[Region]])</f>
        <v>North</v>
      </c>
      <c r="C3377" t="str">
        <f>TRIM(Table24[[#This Row],[Product Category]])</f>
        <v>Furniture</v>
      </c>
      <c r="G3377" t="str">
        <f>UPPER('task 1'!C3375)</f>
        <v>WEST</v>
      </c>
      <c r="H3377" t="str">
        <f t="shared" si="156"/>
        <v>FURNITURE</v>
      </c>
      <c r="L3377" t="str">
        <f t="shared" si="157"/>
        <v>west</v>
      </c>
      <c r="M3377" t="str">
        <f t="shared" si="158"/>
        <v>furniture</v>
      </c>
    </row>
    <row r="3378" spans="2:13">
      <c r="B3378" t="str">
        <f>TRIM(Table24[[#This Row],[Region]])</f>
        <v>North</v>
      </c>
      <c r="C3378" t="str">
        <f>TRIM(Table24[[#This Row],[Product Category]])</f>
        <v>Groceries</v>
      </c>
      <c r="G3378" t="str">
        <f>UPPER('task 1'!C3376)</f>
        <v>EAST</v>
      </c>
      <c r="H3378" t="str">
        <f t="shared" si="156"/>
        <v>GROCERIES</v>
      </c>
      <c r="L3378" t="str">
        <f t="shared" si="157"/>
        <v>east</v>
      </c>
      <c r="M3378" t="str">
        <f t="shared" si="158"/>
        <v>groceries</v>
      </c>
    </row>
    <row r="3379" spans="2:13">
      <c r="B3379" t="str">
        <f>TRIM(Table24[[#This Row],[Region]])</f>
        <v>West</v>
      </c>
      <c r="C3379" t="str">
        <f>TRIM(Table24[[#This Row],[Product Category]])</f>
        <v>Sports</v>
      </c>
      <c r="G3379" t="str">
        <f>UPPER('task 1'!C3377)</f>
        <v>NORTH</v>
      </c>
      <c r="H3379" t="str">
        <f t="shared" si="156"/>
        <v>SPORTS</v>
      </c>
      <c r="L3379" t="str">
        <f t="shared" si="157"/>
        <v>north</v>
      </c>
      <c r="M3379" t="str">
        <f t="shared" si="158"/>
        <v>sports</v>
      </c>
    </row>
    <row r="3380" spans="2:13">
      <c r="B3380" t="str">
        <f>TRIM(Table24[[#This Row],[Region]])</f>
        <v>South</v>
      </c>
      <c r="C3380" t="str">
        <f>TRIM(Table24[[#This Row],[Product Category]])</f>
        <v>Electronics</v>
      </c>
      <c r="G3380" t="str">
        <f>UPPER('task 1'!C3378)</f>
        <v>NORTH</v>
      </c>
      <c r="H3380" t="str">
        <f t="shared" si="156"/>
        <v>ELECTRONICS</v>
      </c>
      <c r="L3380" t="str">
        <f t="shared" si="157"/>
        <v>north</v>
      </c>
      <c r="M3380" t="str">
        <f t="shared" si="158"/>
        <v>electronics</v>
      </c>
    </row>
    <row r="3381" spans="2:13">
      <c r="B3381" t="str">
        <f>TRIM(Table24[[#This Row],[Region]])</f>
        <v>East</v>
      </c>
      <c r="C3381" t="str">
        <f>TRIM(Table24[[#This Row],[Product Category]])</f>
        <v>Sports</v>
      </c>
      <c r="G3381" t="str">
        <f>UPPER('task 1'!C3379)</f>
        <v>WEST</v>
      </c>
      <c r="H3381" t="str">
        <f t="shared" si="156"/>
        <v>SPORTS</v>
      </c>
      <c r="L3381" t="str">
        <f t="shared" si="157"/>
        <v>west</v>
      </c>
      <c r="M3381" t="str">
        <f t="shared" si="158"/>
        <v>sports</v>
      </c>
    </row>
    <row r="3382" spans="2:13">
      <c r="B3382" t="str">
        <f>TRIM(Table24[[#This Row],[Region]])</f>
        <v>East</v>
      </c>
      <c r="C3382" t="str">
        <f>TRIM(Table24[[#This Row],[Product Category]])</f>
        <v>Clothing</v>
      </c>
      <c r="G3382" t="str">
        <f>UPPER('task 1'!C3380)</f>
        <v>SOUTH</v>
      </c>
      <c r="H3382" t="str">
        <f t="shared" si="156"/>
        <v>CLOTHING</v>
      </c>
      <c r="L3382" t="str">
        <f t="shared" si="157"/>
        <v>south</v>
      </c>
      <c r="M3382" t="str">
        <f t="shared" si="158"/>
        <v>clothing</v>
      </c>
    </row>
    <row r="3383" spans="2:13">
      <c r="B3383" t="str">
        <f>TRIM(Table24[[#This Row],[Region]])</f>
        <v>South</v>
      </c>
      <c r="C3383" t="str">
        <f>TRIM(Table24[[#This Row],[Product Category]])</f>
        <v>Furniture</v>
      </c>
      <c r="G3383" t="str">
        <f>UPPER('task 1'!C3381)</f>
        <v>EAST</v>
      </c>
      <c r="H3383" t="str">
        <f t="shared" si="156"/>
        <v>FURNITURE</v>
      </c>
      <c r="L3383" t="str">
        <f t="shared" si="157"/>
        <v>east</v>
      </c>
      <c r="M3383" t="str">
        <f t="shared" si="158"/>
        <v>furniture</v>
      </c>
    </row>
    <row r="3384" spans="2:13">
      <c r="B3384" t="str">
        <f>TRIM(Table24[[#This Row],[Region]])</f>
        <v>South</v>
      </c>
      <c r="C3384" t="str">
        <f>TRIM(Table24[[#This Row],[Product Category]])</f>
        <v>Groceries</v>
      </c>
      <c r="G3384" t="str">
        <f>UPPER('task 1'!C3382)</f>
        <v>EAST</v>
      </c>
      <c r="H3384" t="str">
        <f t="shared" si="156"/>
        <v>GROCERIES</v>
      </c>
      <c r="L3384" t="str">
        <f t="shared" si="157"/>
        <v>east</v>
      </c>
      <c r="M3384" t="str">
        <f t="shared" si="158"/>
        <v>groceries</v>
      </c>
    </row>
    <row r="3385" spans="2:13">
      <c r="B3385" t="str">
        <f>TRIM(Table24[[#This Row],[Region]])</f>
        <v>East</v>
      </c>
      <c r="C3385" t="str">
        <f>TRIM(Table24[[#This Row],[Product Category]])</f>
        <v>Furniture</v>
      </c>
      <c r="G3385" t="str">
        <f>UPPER('task 1'!C3383)</f>
        <v>SOUTH</v>
      </c>
      <c r="H3385" t="str">
        <f t="shared" si="156"/>
        <v>FURNITURE</v>
      </c>
      <c r="L3385" t="str">
        <f t="shared" si="157"/>
        <v>south</v>
      </c>
      <c r="M3385" t="str">
        <f t="shared" si="158"/>
        <v>furniture</v>
      </c>
    </row>
    <row r="3386" spans="2:13">
      <c r="B3386" t="str">
        <f>TRIM(Table24[[#This Row],[Region]])</f>
        <v>South</v>
      </c>
      <c r="C3386" t="str">
        <f>TRIM(Table24[[#This Row],[Product Category]])</f>
        <v>Furniture</v>
      </c>
      <c r="G3386" t="str">
        <f>UPPER('task 1'!C3384)</f>
        <v>SOUTH</v>
      </c>
      <c r="H3386" t="str">
        <f t="shared" si="156"/>
        <v>FURNITURE</v>
      </c>
      <c r="L3386" t="str">
        <f t="shared" si="157"/>
        <v>south</v>
      </c>
      <c r="M3386" t="str">
        <f t="shared" si="158"/>
        <v>furniture</v>
      </c>
    </row>
    <row r="3387" spans="2:13">
      <c r="B3387" t="str">
        <f>TRIM(Table24[[#This Row],[Region]])</f>
        <v>South</v>
      </c>
      <c r="C3387" t="str">
        <f>TRIM(Table24[[#This Row],[Product Category]])</f>
        <v>Electronics</v>
      </c>
      <c r="G3387" t="str">
        <f>UPPER('task 1'!C3385)</f>
        <v>EAST</v>
      </c>
      <c r="H3387" t="str">
        <f t="shared" si="156"/>
        <v>ELECTRONICS</v>
      </c>
      <c r="L3387" t="str">
        <f t="shared" si="157"/>
        <v>east</v>
      </c>
      <c r="M3387" t="str">
        <f t="shared" si="158"/>
        <v>electronics</v>
      </c>
    </row>
    <row r="3388" spans="2:13">
      <c r="B3388" t="str">
        <f>TRIM(Table24[[#This Row],[Region]])</f>
        <v>North</v>
      </c>
      <c r="C3388" t="str">
        <f>TRIM(Table24[[#This Row],[Product Category]])</f>
        <v>Clothing</v>
      </c>
      <c r="G3388" t="str">
        <f>UPPER('task 1'!C3386)</f>
        <v>SOUTH</v>
      </c>
      <c r="H3388" t="str">
        <f t="shared" si="156"/>
        <v>CLOTHING</v>
      </c>
      <c r="L3388" t="str">
        <f t="shared" si="157"/>
        <v>south</v>
      </c>
      <c r="M3388" t="str">
        <f t="shared" si="158"/>
        <v>clothing</v>
      </c>
    </row>
    <row r="3389" spans="2:13">
      <c r="B3389" t="str">
        <f>TRIM(Table24[[#This Row],[Region]])</f>
        <v>West</v>
      </c>
      <c r="C3389" t="str">
        <f>TRIM(Table24[[#This Row],[Product Category]])</f>
        <v>Groceries</v>
      </c>
      <c r="G3389" t="str">
        <f>UPPER('task 1'!C3387)</f>
        <v>SOUTH</v>
      </c>
      <c r="H3389" t="str">
        <f t="shared" si="156"/>
        <v>GROCERIES</v>
      </c>
      <c r="L3389" t="str">
        <f t="shared" si="157"/>
        <v>south</v>
      </c>
      <c r="M3389" t="str">
        <f t="shared" si="158"/>
        <v>groceries</v>
      </c>
    </row>
    <row r="3390" spans="2:13">
      <c r="B3390" t="str">
        <f>TRIM(Table24[[#This Row],[Region]])</f>
        <v>East</v>
      </c>
      <c r="C3390" t="str">
        <f>TRIM(Table24[[#This Row],[Product Category]])</f>
        <v>Groceries</v>
      </c>
      <c r="G3390" t="str">
        <f>UPPER('task 1'!C3388)</f>
        <v>NORTH</v>
      </c>
      <c r="H3390" t="str">
        <f t="shared" si="156"/>
        <v>GROCERIES</v>
      </c>
      <c r="L3390" t="str">
        <f t="shared" si="157"/>
        <v>north</v>
      </c>
      <c r="M3390" t="str">
        <f t="shared" si="158"/>
        <v>groceries</v>
      </c>
    </row>
    <row r="3391" spans="2:13">
      <c r="B3391" t="str">
        <f>TRIM(Table24[[#This Row],[Region]])</f>
        <v>North</v>
      </c>
      <c r="C3391" t="str">
        <f>TRIM(Table24[[#This Row],[Product Category]])</f>
        <v>Furniture</v>
      </c>
      <c r="G3391" t="str">
        <f>UPPER('task 1'!C3389)</f>
        <v>WEST</v>
      </c>
      <c r="H3391" t="str">
        <f t="shared" si="156"/>
        <v>FURNITURE</v>
      </c>
      <c r="L3391" t="str">
        <f t="shared" si="157"/>
        <v>west</v>
      </c>
      <c r="M3391" t="str">
        <f t="shared" si="158"/>
        <v>furniture</v>
      </c>
    </row>
    <row r="3392" spans="2:13">
      <c r="B3392" t="str">
        <f>TRIM(Table24[[#This Row],[Region]])</f>
        <v>North</v>
      </c>
      <c r="C3392" t="str">
        <f>TRIM(Table24[[#This Row],[Product Category]])</f>
        <v>Furniture</v>
      </c>
      <c r="G3392" t="str">
        <f>UPPER('task 1'!C3390)</f>
        <v>EAST</v>
      </c>
      <c r="H3392" t="str">
        <f t="shared" si="156"/>
        <v>FURNITURE</v>
      </c>
      <c r="L3392" t="str">
        <f t="shared" si="157"/>
        <v>east</v>
      </c>
      <c r="M3392" t="str">
        <f t="shared" si="158"/>
        <v>furniture</v>
      </c>
    </row>
    <row r="3393" spans="2:13">
      <c r="B3393" t="str">
        <f>TRIM(Table24[[#This Row],[Region]])</f>
        <v>East</v>
      </c>
      <c r="C3393" t="str">
        <f>TRIM(Table24[[#This Row],[Product Category]])</f>
        <v>Sports</v>
      </c>
      <c r="G3393" t="str">
        <f>UPPER('task 1'!C3391)</f>
        <v>NORTH</v>
      </c>
      <c r="H3393" t="str">
        <f t="shared" si="156"/>
        <v>SPORTS</v>
      </c>
      <c r="L3393" t="str">
        <f t="shared" si="157"/>
        <v>north</v>
      </c>
      <c r="M3393" t="str">
        <f t="shared" si="158"/>
        <v>sports</v>
      </c>
    </row>
    <row r="3394" spans="2:13">
      <c r="B3394" t="str">
        <f>TRIM(Table24[[#This Row],[Region]])</f>
        <v>South</v>
      </c>
      <c r="C3394" t="str">
        <f>TRIM(Table24[[#This Row],[Product Category]])</f>
        <v>Clothing</v>
      </c>
      <c r="G3394" t="str">
        <f>UPPER('task 1'!C3392)</f>
        <v>NORTH</v>
      </c>
      <c r="H3394" t="str">
        <f t="shared" si="156"/>
        <v>CLOTHING</v>
      </c>
      <c r="L3394" t="str">
        <f t="shared" si="157"/>
        <v>north</v>
      </c>
      <c r="M3394" t="str">
        <f t="shared" si="158"/>
        <v>clothing</v>
      </c>
    </row>
    <row r="3395" spans="2:13">
      <c r="B3395" t="str">
        <f>TRIM(Table24[[#This Row],[Region]])</f>
        <v>North</v>
      </c>
      <c r="C3395" t="str">
        <f>TRIM(Table24[[#This Row],[Product Category]])</f>
        <v>Furniture</v>
      </c>
      <c r="G3395" t="str">
        <f>UPPER('task 1'!C3393)</f>
        <v>EAST</v>
      </c>
      <c r="H3395" t="str">
        <f t="shared" si="156"/>
        <v>FURNITURE</v>
      </c>
      <c r="L3395" t="str">
        <f t="shared" si="157"/>
        <v>east</v>
      </c>
      <c r="M3395" t="str">
        <f t="shared" si="158"/>
        <v>furniture</v>
      </c>
    </row>
    <row r="3396" spans="2:13">
      <c r="B3396" t="str">
        <f>TRIM(Table24[[#This Row],[Region]])</f>
        <v>South</v>
      </c>
      <c r="C3396" t="str">
        <f>TRIM(Table24[[#This Row],[Product Category]])</f>
        <v>Furniture</v>
      </c>
      <c r="G3396" t="str">
        <f>UPPER('task 1'!C3394)</f>
        <v>SOUTH</v>
      </c>
      <c r="H3396" t="str">
        <f t="shared" si="156"/>
        <v>FURNITURE</v>
      </c>
      <c r="L3396" t="str">
        <f t="shared" si="157"/>
        <v>south</v>
      </c>
      <c r="M3396" t="str">
        <f t="shared" si="158"/>
        <v>furniture</v>
      </c>
    </row>
    <row r="3397" spans="2:13">
      <c r="B3397" t="str">
        <f>TRIM(Table24[[#This Row],[Region]])</f>
        <v>East</v>
      </c>
      <c r="C3397" t="str">
        <f>TRIM(Table24[[#This Row],[Product Category]])</f>
        <v>Furniture</v>
      </c>
      <c r="G3397" t="str">
        <f>UPPER('task 1'!C3395)</f>
        <v>NORTH</v>
      </c>
      <c r="H3397" t="str">
        <f t="shared" ref="H3397:H3460" si="159">UPPER(C3397)</f>
        <v>FURNITURE</v>
      </c>
      <c r="L3397" t="str">
        <f t="shared" ref="L3397:L3460" si="160">LOWER(G3397)</f>
        <v>north</v>
      </c>
      <c r="M3397" t="str">
        <f t="shared" ref="M3397:M3460" si="161">LOWER(H3397)</f>
        <v>furniture</v>
      </c>
    </row>
    <row r="3398" spans="2:13">
      <c r="B3398" t="str">
        <f>TRIM(Table24[[#This Row],[Region]])</f>
        <v>East</v>
      </c>
      <c r="C3398" t="str">
        <f>TRIM(Table24[[#This Row],[Product Category]])</f>
        <v>Electronics</v>
      </c>
      <c r="G3398" t="str">
        <f>UPPER('task 1'!C3396)</f>
        <v>SOUTH</v>
      </c>
      <c r="H3398" t="str">
        <f t="shared" si="159"/>
        <v>ELECTRONICS</v>
      </c>
      <c r="L3398" t="str">
        <f t="shared" si="160"/>
        <v>south</v>
      </c>
      <c r="M3398" t="str">
        <f t="shared" si="161"/>
        <v>electronics</v>
      </c>
    </row>
    <row r="3399" spans="2:13">
      <c r="B3399" t="str">
        <f>TRIM(Table24[[#This Row],[Region]])</f>
        <v>East</v>
      </c>
      <c r="C3399" t="str">
        <f>TRIM(Table24[[#This Row],[Product Category]])</f>
        <v>Furniture</v>
      </c>
      <c r="G3399" t="str">
        <f>UPPER('task 1'!C3397)</f>
        <v>EAST</v>
      </c>
      <c r="H3399" t="str">
        <f t="shared" si="159"/>
        <v>FURNITURE</v>
      </c>
      <c r="L3399" t="str">
        <f t="shared" si="160"/>
        <v>east</v>
      </c>
      <c r="M3399" t="str">
        <f t="shared" si="161"/>
        <v>furniture</v>
      </c>
    </row>
    <row r="3400" spans="2:13">
      <c r="B3400" t="str">
        <f>TRIM(Table24[[#This Row],[Region]])</f>
        <v>North</v>
      </c>
      <c r="C3400" t="str">
        <f>TRIM(Table24[[#This Row],[Product Category]])</f>
        <v>Furniture</v>
      </c>
      <c r="G3400" t="str">
        <f>UPPER('task 1'!C3398)</f>
        <v>EAST</v>
      </c>
      <c r="H3400" t="str">
        <f t="shared" si="159"/>
        <v>FURNITURE</v>
      </c>
      <c r="L3400" t="str">
        <f t="shared" si="160"/>
        <v>east</v>
      </c>
      <c r="M3400" t="str">
        <f t="shared" si="161"/>
        <v>furniture</v>
      </c>
    </row>
    <row r="3401" spans="2:13">
      <c r="B3401" t="str">
        <f>TRIM(Table24[[#This Row],[Region]])</f>
        <v>North</v>
      </c>
      <c r="C3401" t="str">
        <f>TRIM(Table24[[#This Row],[Product Category]])</f>
        <v>Furniture</v>
      </c>
      <c r="G3401" t="str">
        <f>UPPER('task 1'!C3399)</f>
        <v>EAST</v>
      </c>
      <c r="H3401" t="str">
        <f t="shared" si="159"/>
        <v>FURNITURE</v>
      </c>
      <c r="L3401" t="str">
        <f t="shared" si="160"/>
        <v>east</v>
      </c>
      <c r="M3401" t="str">
        <f t="shared" si="161"/>
        <v>furniture</v>
      </c>
    </row>
    <row r="3402" spans="2:13">
      <c r="B3402" t="str">
        <f>TRIM(Table24[[#This Row],[Region]])</f>
        <v>East</v>
      </c>
      <c r="C3402" t="str">
        <f>TRIM(Table24[[#This Row],[Product Category]])</f>
        <v>Furniture</v>
      </c>
      <c r="G3402" t="str">
        <f>UPPER('task 1'!C3400)</f>
        <v>NORTH</v>
      </c>
      <c r="H3402" t="str">
        <f t="shared" si="159"/>
        <v>FURNITURE</v>
      </c>
      <c r="L3402" t="str">
        <f t="shared" si="160"/>
        <v>north</v>
      </c>
      <c r="M3402" t="str">
        <f t="shared" si="161"/>
        <v>furniture</v>
      </c>
    </row>
    <row r="3403" spans="2:13">
      <c r="B3403" t="str">
        <f>TRIM(Table24[[#This Row],[Region]])</f>
        <v>South</v>
      </c>
      <c r="C3403" t="str">
        <f>TRIM(Table24[[#This Row],[Product Category]])</f>
        <v>Clothing</v>
      </c>
      <c r="G3403" t="str">
        <f>UPPER('task 1'!C3401)</f>
        <v>NORTH</v>
      </c>
      <c r="H3403" t="str">
        <f t="shared" si="159"/>
        <v>CLOTHING</v>
      </c>
      <c r="L3403" t="str">
        <f t="shared" si="160"/>
        <v>north</v>
      </c>
      <c r="M3403" t="str">
        <f t="shared" si="161"/>
        <v>clothing</v>
      </c>
    </row>
    <row r="3404" spans="2:13">
      <c r="B3404" t="str">
        <f>TRIM(Table24[[#This Row],[Region]])</f>
        <v>East</v>
      </c>
      <c r="C3404" t="str">
        <f>TRIM(Table24[[#This Row],[Product Category]])</f>
        <v>Sports</v>
      </c>
      <c r="G3404" t="str">
        <f>UPPER('task 1'!C3402)</f>
        <v>EAST</v>
      </c>
      <c r="H3404" t="str">
        <f t="shared" si="159"/>
        <v>SPORTS</v>
      </c>
      <c r="L3404" t="str">
        <f t="shared" si="160"/>
        <v>east</v>
      </c>
      <c r="M3404" t="str">
        <f t="shared" si="161"/>
        <v>sports</v>
      </c>
    </row>
    <row r="3405" spans="2:13">
      <c r="B3405" t="str">
        <f>TRIM(Table24[[#This Row],[Region]])</f>
        <v>North</v>
      </c>
      <c r="C3405" t="str">
        <f>TRIM(Table24[[#This Row],[Product Category]])</f>
        <v>Furniture</v>
      </c>
      <c r="G3405" t="str">
        <f>UPPER('task 1'!C3403)</f>
        <v>SOUTH</v>
      </c>
      <c r="H3405" t="str">
        <f t="shared" si="159"/>
        <v>FURNITURE</v>
      </c>
      <c r="L3405" t="str">
        <f t="shared" si="160"/>
        <v>south</v>
      </c>
      <c r="M3405" t="str">
        <f t="shared" si="161"/>
        <v>furniture</v>
      </c>
    </row>
    <row r="3406" spans="2:13">
      <c r="B3406" t="str">
        <f>TRIM(Table24[[#This Row],[Region]])</f>
        <v>East</v>
      </c>
      <c r="C3406" t="str">
        <f>TRIM(Table24[[#This Row],[Product Category]])</f>
        <v>Sports</v>
      </c>
      <c r="G3406" t="str">
        <f>UPPER('task 1'!C3404)</f>
        <v>EAST</v>
      </c>
      <c r="H3406" t="str">
        <f t="shared" si="159"/>
        <v>SPORTS</v>
      </c>
      <c r="L3406" t="str">
        <f t="shared" si="160"/>
        <v>east</v>
      </c>
      <c r="M3406" t="str">
        <f t="shared" si="161"/>
        <v>sports</v>
      </c>
    </row>
    <row r="3407" spans="2:13">
      <c r="B3407" t="str">
        <f>TRIM(Table24[[#This Row],[Region]])</f>
        <v>West</v>
      </c>
      <c r="C3407" t="str">
        <f>TRIM(Table24[[#This Row],[Product Category]])</f>
        <v>Sports</v>
      </c>
      <c r="G3407" t="str">
        <f>UPPER('task 1'!C3405)</f>
        <v>NORTH</v>
      </c>
      <c r="H3407" t="str">
        <f t="shared" si="159"/>
        <v>SPORTS</v>
      </c>
      <c r="L3407" t="str">
        <f t="shared" si="160"/>
        <v>north</v>
      </c>
      <c r="M3407" t="str">
        <f t="shared" si="161"/>
        <v>sports</v>
      </c>
    </row>
    <row r="3408" spans="2:13">
      <c r="B3408" t="str">
        <f>TRIM(Table24[[#This Row],[Region]])</f>
        <v>South</v>
      </c>
      <c r="C3408" t="str">
        <f>TRIM(Table24[[#This Row],[Product Category]])</f>
        <v>Clothing</v>
      </c>
      <c r="G3408" t="str">
        <f>UPPER('task 1'!C3406)</f>
        <v>EAST</v>
      </c>
      <c r="H3408" t="str">
        <f t="shared" si="159"/>
        <v>CLOTHING</v>
      </c>
      <c r="L3408" t="str">
        <f t="shared" si="160"/>
        <v>east</v>
      </c>
      <c r="M3408" t="str">
        <f t="shared" si="161"/>
        <v>clothing</v>
      </c>
    </row>
    <row r="3409" spans="2:13">
      <c r="B3409" t="str">
        <f>TRIM(Table24[[#This Row],[Region]])</f>
        <v>South</v>
      </c>
      <c r="C3409" t="str">
        <f>TRIM(Table24[[#This Row],[Product Category]])</f>
        <v>Clothing</v>
      </c>
      <c r="G3409" t="str">
        <f>UPPER('task 1'!C3407)</f>
        <v>WEST</v>
      </c>
      <c r="H3409" t="str">
        <f t="shared" si="159"/>
        <v>CLOTHING</v>
      </c>
      <c r="L3409" t="str">
        <f t="shared" si="160"/>
        <v>west</v>
      </c>
      <c r="M3409" t="str">
        <f t="shared" si="161"/>
        <v>clothing</v>
      </c>
    </row>
    <row r="3410" spans="2:13">
      <c r="B3410" t="str">
        <f>TRIM(Table24[[#This Row],[Region]])</f>
        <v>North</v>
      </c>
      <c r="C3410" t="str">
        <f>TRIM(Table24[[#This Row],[Product Category]])</f>
        <v>Groceries</v>
      </c>
      <c r="G3410" t="str">
        <f>UPPER('task 1'!C3408)</f>
        <v>SOUTH</v>
      </c>
      <c r="H3410" t="str">
        <f t="shared" si="159"/>
        <v>GROCERIES</v>
      </c>
      <c r="L3410" t="str">
        <f t="shared" si="160"/>
        <v>south</v>
      </c>
      <c r="M3410" t="str">
        <f t="shared" si="161"/>
        <v>groceries</v>
      </c>
    </row>
    <row r="3411" spans="2:13">
      <c r="B3411" t="str">
        <f>TRIM(Table24[[#This Row],[Region]])</f>
        <v>North</v>
      </c>
      <c r="C3411" t="str">
        <f>TRIM(Table24[[#This Row],[Product Category]])</f>
        <v>Groceries</v>
      </c>
      <c r="G3411" t="str">
        <f>UPPER('task 1'!C3409)</f>
        <v>SOUTH</v>
      </c>
      <c r="H3411" t="str">
        <f t="shared" si="159"/>
        <v>GROCERIES</v>
      </c>
      <c r="L3411" t="str">
        <f t="shared" si="160"/>
        <v>south</v>
      </c>
      <c r="M3411" t="str">
        <f t="shared" si="161"/>
        <v>groceries</v>
      </c>
    </row>
    <row r="3412" spans="2:13">
      <c r="B3412" t="str">
        <f>TRIM(Table24[[#This Row],[Region]])</f>
        <v>West</v>
      </c>
      <c r="C3412" t="str">
        <f>TRIM(Table24[[#This Row],[Product Category]])</f>
        <v>Sports</v>
      </c>
      <c r="G3412" t="str">
        <f>UPPER('task 1'!C3410)</f>
        <v>NORTH</v>
      </c>
      <c r="H3412" t="str">
        <f t="shared" si="159"/>
        <v>SPORTS</v>
      </c>
      <c r="L3412" t="str">
        <f t="shared" si="160"/>
        <v>north</v>
      </c>
      <c r="M3412" t="str">
        <f t="shared" si="161"/>
        <v>sports</v>
      </c>
    </row>
    <row r="3413" spans="2:13">
      <c r="B3413" t="str">
        <f>TRIM(Table24[[#This Row],[Region]])</f>
        <v>East</v>
      </c>
      <c r="C3413" t="str">
        <f>TRIM(Table24[[#This Row],[Product Category]])</f>
        <v>Clothing</v>
      </c>
      <c r="G3413" t="str">
        <f>UPPER('task 1'!C3411)</f>
        <v>NORTH</v>
      </c>
      <c r="H3413" t="str">
        <f t="shared" si="159"/>
        <v>CLOTHING</v>
      </c>
      <c r="L3413" t="str">
        <f t="shared" si="160"/>
        <v>north</v>
      </c>
      <c r="M3413" t="str">
        <f t="shared" si="161"/>
        <v>clothing</v>
      </c>
    </row>
    <row r="3414" spans="2:13">
      <c r="B3414" t="str">
        <f>TRIM(Table24[[#This Row],[Region]])</f>
        <v>South</v>
      </c>
      <c r="C3414" t="str">
        <f>TRIM(Table24[[#This Row],[Product Category]])</f>
        <v>Furniture</v>
      </c>
      <c r="G3414" t="str">
        <f>UPPER('task 1'!C3412)</f>
        <v>WEST</v>
      </c>
      <c r="H3414" t="str">
        <f t="shared" si="159"/>
        <v>FURNITURE</v>
      </c>
      <c r="L3414" t="str">
        <f t="shared" si="160"/>
        <v>west</v>
      </c>
      <c r="M3414" t="str">
        <f t="shared" si="161"/>
        <v>furniture</v>
      </c>
    </row>
    <row r="3415" spans="2:13">
      <c r="B3415" t="str">
        <f>TRIM(Table24[[#This Row],[Region]])</f>
        <v>North</v>
      </c>
      <c r="C3415" t="str">
        <f>TRIM(Table24[[#This Row],[Product Category]])</f>
        <v>Clothing</v>
      </c>
      <c r="G3415" t="str">
        <f>UPPER('task 1'!C3413)</f>
        <v>EAST</v>
      </c>
      <c r="H3415" t="str">
        <f t="shared" si="159"/>
        <v>CLOTHING</v>
      </c>
      <c r="L3415" t="str">
        <f t="shared" si="160"/>
        <v>east</v>
      </c>
      <c r="M3415" t="str">
        <f t="shared" si="161"/>
        <v>clothing</v>
      </c>
    </row>
    <row r="3416" spans="2:13">
      <c r="B3416" t="str">
        <f>TRIM(Table24[[#This Row],[Region]])</f>
        <v>South</v>
      </c>
      <c r="C3416" t="str">
        <f>TRIM(Table24[[#This Row],[Product Category]])</f>
        <v>Clothing</v>
      </c>
      <c r="G3416" t="str">
        <f>UPPER('task 1'!C3414)</f>
        <v>SOUTH</v>
      </c>
      <c r="H3416" t="str">
        <f t="shared" si="159"/>
        <v>CLOTHING</v>
      </c>
      <c r="L3416" t="str">
        <f t="shared" si="160"/>
        <v>south</v>
      </c>
      <c r="M3416" t="str">
        <f t="shared" si="161"/>
        <v>clothing</v>
      </c>
    </row>
    <row r="3417" spans="2:13">
      <c r="B3417" t="str">
        <f>TRIM(Table24[[#This Row],[Region]])</f>
        <v>West</v>
      </c>
      <c r="C3417" t="str">
        <f>TRIM(Table24[[#This Row],[Product Category]])</f>
        <v>Clothing</v>
      </c>
      <c r="G3417" t="str">
        <f>UPPER('task 1'!C3415)</f>
        <v>NORTH</v>
      </c>
      <c r="H3417" t="str">
        <f t="shared" si="159"/>
        <v>CLOTHING</v>
      </c>
      <c r="L3417" t="str">
        <f t="shared" si="160"/>
        <v>north</v>
      </c>
      <c r="M3417" t="str">
        <f t="shared" si="161"/>
        <v>clothing</v>
      </c>
    </row>
    <row r="3418" spans="2:13">
      <c r="B3418" t="str">
        <f>TRIM(Table24[[#This Row],[Region]])</f>
        <v>West</v>
      </c>
      <c r="C3418" t="str">
        <f>TRIM(Table24[[#This Row],[Product Category]])</f>
        <v>Groceries</v>
      </c>
      <c r="G3418" t="str">
        <f>UPPER('task 1'!C3416)</f>
        <v>SOUTH</v>
      </c>
      <c r="H3418" t="str">
        <f t="shared" si="159"/>
        <v>GROCERIES</v>
      </c>
      <c r="L3418" t="str">
        <f t="shared" si="160"/>
        <v>south</v>
      </c>
      <c r="M3418" t="str">
        <f t="shared" si="161"/>
        <v>groceries</v>
      </c>
    </row>
    <row r="3419" spans="2:13">
      <c r="B3419" t="str">
        <f>TRIM(Table24[[#This Row],[Region]])</f>
        <v>South</v>
      </c>
      <c r="C3419" t="str">
        <f>TRIM(Table24[[#This Row],[Product Category]])</f>
        <v>Clothing</v>
      </c>
      <c r="G3419" t="str">
        <f>UPPER('task 1'!C3417)</f>
        <v>WEST</v>
      </c>
      <c r="H3419" t="str">
        <f t="shared" si="159"/>
        <v>CLOTHING</v>
      </c>
      <c r="L3419" t="str">
        <f t="shared" si="160"/>
        <v>west</v>
      </c>
      <c r="M3419" t="str">
        <f t="shared" si="161"/>
        <v>clothing</v>
      </c>
    </row>
    <row r="3420" spans="2:13">
      <c r="B3420" t="str">
        <f>TRIM(Table24[[#This Row],[Region]])</f>
        <v>South</v>
      </c>
      <c r="C3420" t="str">
        <f>TRIM(Table24[[#This Row],[Product Category]])</f>
        <v>Furniture</v>
      </c>
      <c r="G3420" t="str">
        <f>UPPER('task 1'!C3418)</f>
        <v>WEST</v>
      </c>
      <c r="H3420" t="str">
        <f t="shared" si="159"/>
        <v>FURNITURE</v>
      </c>
      <c r="L3420" t="str">
        <f t="shared" si="160"/>
        <v>west</v>
      </c>
      <c r="M3420" t="str">
        <f t="shared" si="161"/>
        <v>furniture</v>
      </c>
    </row>
    <row r="3421" spans="2:13">
      <c r="B3421" t="str">
        <f>TRIM(Table24[[#This Row],[Region]])</f>
        <v>East</v>
      </c>
      <c r="C3421" t="str">
        <f>TRIM(Table24[[#This Row],[Product Category]])</f>
        <v>Sports</v>
      </c>
      <c r="G3421" t="str">
        <f>UPPER('task 1'!C3419)</f>
        <v>SOUTH</v>
      </c>
      <c r="H3421" t="str">
        <f t="shared" si="159"/>
        <v>SPORTS</v>
      </c>
      <c r="L3421" t="str">
        <f t="shared" si="160"/>
        <v>south</v>
      </c>
      <c r="M3421" t="str">
        <f t="shared" si="161"/>
        <v>sports</v>
      </c>
    </row>
    <row r="3422" spans="2:13">
      <c r="B3422" t="str">
        <f>TRIM(Table24[[#This Row],[Region]])</f>
        <v>East</v>
      </c>
      <c r="C3422" t="str">
        <f>TRIM(Table24[[#This Row],[Product Category]])</f>
        <v>Furniture</v>
      </c>
      <c r="G3422" t="str">
        <f>UPPER('task 1'!C3420)</f>
        <v>SOUTH</v>
      </c>
      <c r="H3422" t="str">
        <f t="shared" si="159"/>
        <v>FURNITURE</v>
      </c>
      <c r="L3422" t="str">
        <f t="shared" si="160"/>
        <v>south</v>
      </c>
      <c r="M3422" t="str">
        <f t="shared" si="161"/>
        <v>furniture</v>
      </c>
    </row>
    <row r="3423" spans="2:13">
      <c r="B3423" t="str">
        <f>TRIM(Table24[[#This Row],[Region]])</f>
        <v>West</v>
      </c>
      <c r="C3423" t="str">
        <f>TRIM(Table24[[#This Row],[Product Category]])</f>
        <v>Sports</v>
      </c>
      <c r="G3423" t="str">
        <f>UPPER('task 1'!C3421)</f>
        <v>EAST</v>
      </c>
      <c r="H3423" t="str">
        <f t="shared" si="159"/>
        <v>SPORTS</v>
      </c>
      <c r="L3423" t="str">
        <f t="shared" si="160"/>
        <v>east</v>
      </c>
      <c r="M3423" t="str">
        <f t="shared" si="161"/>
        <v>sports</v>
      </c>
    </row>
    <row r="3424" spans="2:13">
      <c r="B3424" t="str">
        <f>TRIM(Table24[[#This Row],[Region]])</f>
        <v>East</v>
      </c>
      <c r="C3424" t="str">
        <f>TRIM(Table24[[#This Row],[Product Category]])</f>
        <v>Sports</v>
      </c>
      <c r="G3424" t="str">
        <f>UPPER('task 1'!C3422)</f>
        <v>EAST</v>
      </c>
      <c r="H3424" t="str">
        <f t="shared" si="159"/>
        <v>SPORTS</v>
      </c>
      <c r="L3424" t="str">
        <f t="shared" si="160"/>
        <v>east</v>
      </c>
      <c r="M3424" t="str">
        <f t="shared" si="161"/>
        <v>sports</v>
      </c>
    </row>
    <row r="3425" spans="2:13">
      <c r="B3425" t="str">
        <f>TRIM(Table24[[#This Row],[Region]])</f>
        <v>West</v>
      </c>
      <c r="C3425" t="str">
        <f>TRIM(Table24[[#This Row],[Product Category]])</f>
        <v>Electronics</v>
      </c>
      <c r="G3425" t="str">
        <f>UPPER('task 1'!C3423)</f>
        <v>WEST</v>
      </c>
      <c r="H3425" t="str">
        <f t="shared" si="159"/>
        <v>ELECTRONICS</v>
      </c>
      <c r="L3425" t="str">
        <f t="shared" si="160"/>
        <v>west</v>
      </c>
      <c r="M3425" t="str">
        <f t="shared" si="161"/>
        <v>electronics</v>
      </c>
    </row>
    <row r="3426" spans="2:13">
      <c r="B3426" t="str">
        <f>TRIM(Table24[[#This Row],[Region]])</f>
        <v>North</v>
      </c>
      <c r="C3426" t="str">
        <f>TRIM(Table24[[#This Row],[Product Category]])</f>
        <v>Clothing</v>
      </c>
      <c r="G3426" t="str">
        <f>UPPER('task 1'!C3424)</f>
        <v>EAST</v>
      </c>
      <c r="H3426" t="str">
        <f t="shared" si="159"/>
        <v>CLOTHING</v>
      </c>
      <c r="L3426" t="str">
        <f t="shared" si="160"/>
        <v>east</v>
      </c>
      <c r="M3426" t="str">
        <f t="shared" si="161"/>
        <v>clothing</v>
      </c>
    </row>
    <row r="3427" spans="2:13">
      <c r="B3427" t="str">
        <f>TRIM(Table24[[#This Row],[Region]])</f>
        <v>North</v>
      </c>
      <c r="C3427" t="str">
        <f>TRIM(Table24[[#This Row],[Product Category]])</f>
        <v>Sports</v>
      </c>
      <c r="G3427" t="str">
        <f>UPPER('task 1'!C3425)</f>
        <v>WEST</v>
      </c>
      <c r="H3427" t="str">
        <f t="shared" si="159"/>
        <v>SPORTS</v>
      </c>
      <c r="L3427" t="str">
        <f t="shared" si="160"/>
        <v>west</v>
      </c>
      <c r="M3427" t="str">
        <f t="shared" si="161"/>
        <v>sports</v>
      </c>
    </row>
    <row r="3428" spans="2:13">
      <c r="B3428" t="str">
        <f>TRIM(Table24[[#This Row],[Region]])</f>
        <v>South</v>
      </c>
      <c r="C3428" t="str">
        <f>TRIM(Table24[[#This Row],[Product Category]])</f>
        <v>Electronics</v>
      </c>
      <c r="G3428" t="str">
        <f>UPPER('task 1'!C3426)</f>
        <v>NORTH</v>
      </c>
      <c r="H3428" t="str">
        <f t="shared" si="159"/>
        <v>ELECTRONICS</v>
      </c>
      <c r="L3428" t="str">
        <f t="shared" si="160"/>
        <v>north</v>
      </c>
      <c r="M3428" t="str">
        <f t="shared" si="161"/>
        <v>electronics</v>
      </c>
    </row>
    <row r="3429" spans="2:13">
      <c r="B3429" t="str">
        <f>TRIM(Table24[[#This Row],[Region]])</f>
        <v>East</v>
      </c>
      <c r="C3429" t="str">
        <f>TRIM(Table24[[#This Row],[Product Category]])</f>
        <v>Clothing</v>
      </c>
      <c r="G3429" t="str">
        <f>UPPER('task 1'!C3427)</f>
        <v>NORTH</v>
      </c>
      <c r="H3429" t="str">
        <f t="shared" si="159"/>
        <v>CLOTHING</v>
      </c>
      <c r="L3429" t="str">
        <f t="shared" si="160"/>
        <v>north</v>
      </c>
      <c r="M3429" t="str">
        <f t="shared" si="161"/>
        <v>clothing</v>
      </c>
    </row>
    <row r="3430" spans="2:13">
      <c r="B3430" t="str">
        <f>TRIM(Table24[[#This Row],[Region]])</f>
        <v>South</v>
      </c>
      <c r="C3430" t="str">
        <f>TRIM(Table24[[#This Row],[Product Category]])</f>
        <v>Clothing</v>
      </c>
      <c r="G3430" t="str">
        <f>UPPER('task 1'!C3428)</f>
        <v>SOUTH</v>
      </c>
      <c r="H3430" t="str">
        <f t="shared" si="159"/>
        <v>CLOTHING</v>
      </c>
      <c r="L3430" t="str">
        <f t="shared" si="160"/>
        <v>south</v>
      </c>
      <c r="M3430" t="str">
        <f t="shared" si="161"/>
        <v>clothing</v>
      </c>
    </row>
    <row r="3431" spans="2:13">
      <c r="B3431" t="str">
        <f>TRIM(Table24[[#This Row],[Region]])</f>
        <v>North</v>
      </c>
      <c r="C3431" t="str">
        <f>TRIM(Table24[[#This Row],[Product Category]])</f>
        <v>Clothing</v>
      </c>
      <c r="G3431" t="str">
        <f>UPPER('task 1'!C3429)</f>
        <v>EAST</v>
      </c>
      <c r="H3431" t="str">
        <f t="shared" si="159"/>
        <v>CLOTHING</v>
      </c>
      <c r="L3431" t="str">
        <f t="shared" si="160"/>
        <v>east</v>
      </c>
      <c r="M3431" t="str">
        <f t="shared" si="161"/>
        <v>clothing</v>
      </c>
    </row>
    <row r="3432" spans="2:13">
      <c r="B3432" t="str">
        <f>TRIM(Table24[[#This Row],[Region]])</f>
        <v>West</v>
      </c>
      <c r="C3432" t="str">
        <f>TRIM(Table24[[#This Row],[Product Category]])</f>
        <v>Electronics</v>
      </c>
      <c r="G3432" t="str">
        <f>UPPER('task 1'!C3430)</f>
        <v>SOUTH</v>
      </c>
      <c r="H3432" t="str">
        <f t="shared" si="159"/>
        <v>ELECTRONICS</v>
      </c>
      <c r="L3432" t="str">
        <f t="shared" si="160"/>
        <v>south</v>
      </c>
      <c r="M3432" t="str">
        <f t="shared" si="161"/>
        <v>electronics</v>
      </c>
    </row>
    <row r="3433" spans="2:13">
      <c r="B3433" t="str">
        <f>TRIM(Table24[[#This Row],[Region]])</f>
        <v>West</v>
      </c>
      <c r="C3433" t="str">
        <f>TRIM(Table24[[#This Row],[Product Category]])</f>
        <v>Clothing</v>
      </c>
      <c r="G3433" t="str">
        <f>UPPER('task 1'!C3431)</f>
        <v>NORTH</v>
      </c>
      <c r="H3433" t="str">
        <f t="shared" si="159"/>
        <v>CLOTHING</v>
      </c>
      <c r="L3433" t="str">
        <f t="shared" si="160"/>
        <v>north</v>
      </c>
      <c r="M3433" t="str">
        <f t="shared" si="161"/>
        <v>clothing</v>
      </c>
    </row>
    <row r="3434" spans="2:13">
      <c r="B3434" t="str">
        <f>TRIM(Table24[[#This Row],[Region]])</f>
        <v>North</v>
      </c>
      <c r="C3434" t="str">
        <f>TRIM(Table24[[#This Row],[Product Category]])</f>
        <v>Sports</v>
      </c>
      <c r="G3434" t="str">
        <f>UPPER('task 1'!C3432)</f>
        <v>WEST</v>
      </c>
      <c r="H3434" t="str">
        <f t="shared" si="159"/>
        <v>SPORTS</v>
      </c>
      <c r="L3434" t="str">
        <f t="shared" si="160"/>
        <v>west</v>
      </c>
      <c r="M3434" t="str">
        <f t="shared" si="161"/>
        <v>sports</v>
      </c>
    </row>
    <row r="3435" spans="2:13">
      <c r="B3435" t="str">
        <f>TRIM(Table24[[#This Row],[Region]])</f>
        <v>South</v>
      </c>
      <c r="C3435" t="str">
        <f>TRIM(Table24[[#This Row],[Product Category]])</f>
        <v>Sports</v>
      </c>
      <c r="G3435" t="str">
        <f>UPPER('task 1'!C3433)</f>
        <v>WEST</v>
      </c>
      <c r="H3435" t="str">
        <f t="shared" si="159"/>
        <v>SPORTS</v>
      </c>
      <c r="L3435" t="str">
        <f t="shared" si="160"/>
        <v>west</v>
      </c>
      <c r="M3435" t="str">
        <f t="shared" si="161"/>
        <v>sports</v>
      </c>
    </row>
    <row r="3436" spans="2:13">
      <c r="B3436" t="str">
        <f>TRIM(Table24[[#This Row],[Region]])</f>
        <v>East</v>
      </c>
      <c r="C3436" t="str">
        <f>TRIM(Table24[[#This Row],[Product Category]])</f>
        <v>Electronics</v>
      </c>
      <c r="G3436" t="str">
        <f>UPPER('task 1'!C3434)</f>
        <v>NORTH</v>
      </c>
      <c r="H3436" t="str">
        <f t="shared" si="159"/>
        <v>ELECTRONICS</v>
      </c>
      <c r="L3436" t="str">
        <f t="shared" si="160"/>
        <v>north</v>
      </c>
      <c r="M3436" t="str">
        <f t="shared" si="161"/>
        <v>electronics</v>
      </c>
    </row>
    <row r="3437" spans="2:13">
      <c r="B3437" t="str">
        <f>TRIM(Table24[[#This Row],[Region]])</f>
        <v>North</v>
      </c>
      <c r="C3437" t="str">
        <f>TRIM(Table24[[#This Row],[Product Category]])</f>
        <v>Clothing</v>
      </c>
      <c r="G3437" t="str">
        <f>UPPER('task 1'!C3435)</f>
        <v>SOUTH</v>
      </c>
      <c r="H3437" t="str">
        <f t="shared" si="159"/>
        <v>CLOTHING</v>
      </c>
      <c r="L3437" t="str">
        <f t="shared" si="160"/>
        <v>south</v>
      </c>
      <c r="M3437" t="str">
        <f t="shared" si="161"/>
        <v>clothing</v>
      </c>
    </row>
    <row r="3438" spans="2:13">
      <c r="B3438" t="str">
        <f>TRIM(Table24[[#This Row],[Region]])</f>
        <v>West</v>
      </c>
      <c r="C3438" t="str">
        <f>TRIM(Table24[[#This Row],[Product Category]])</f>
        <v>Clothing</v>
      </c>
      <c r="G3438" t="str">
        <f>UPPER('task 1'!C3436)</f>
        <v>EAST</v>
      </c>
      <c r="H3438" t="str">
        <f t="shared" si="159"/>
        <v>CLOTHING</v>
      </c>
      <c r="L3438" t="str">
        <f t="shared" si="160"/>
        <v>east</v>
      </c>
      <c r="M3438" t="str">
        <f t="shared" si="161"/>
        <v>clothing</v>
      </c>
    </row>
    <row r="3439" spans="2:13">
      <c r="B3439" t="str">
        <f>TRIM(Table24[[#This Row],[Region]])</f>
        <v>South</v>
      </c>
      <c r="C3439" t="str">
        <f>TRIM(Table24[[#This Row],[Product Category]])</f>
        <v>Sports</v>
      </c>
      <c r="G3439" t="str">
        <f>UPPER('task 1'!C3437)</f>
        <v>NORTH</v>
      </c>
      <c r="H3439" t="str">
        <f t="shared" si="159"/>
        <v>SPORTS</v>
      </c>
      <c r="L3439" t="str">
        <f t="shared" si="160"/>
        <v>north</v>
      </c>
      <c r="M3439" t="str">
        <f t="shared" si="161"/>
        <v>sports</v>
      </c>
    </row>
    <row r="3440" spans="2:13">
      <c r="B3440" t="str">
        <f>TRIM(Table24[[#This Row],[Region]])</f>
        <v>North</v>
      </c>
      <c r="C3440" t="str">
        <f>TRIM(Table24[[#This Row],[Product Category]])</f>
        <v>Furniture</v>
      </c>
      <c r="G3440" t="str">
        <f>UPPER('task 1'!C3438)</f>
        <v>WEST</v>
      </c>
      <c r="H3440" t="str">
        <f t="shared" si="159"/>
        <v>FURNITURE</v>
      </c>
      <c r="L3440" t="str">
        <f t="shared" si="160"/>
        <v>west</v>
      </c>
      <c r="M3440" t="str">
        <f t="shared" si="161"/>
        <v>furniture</v>
      </c>
    </row>
    <row r="3441" spans="2:13">
      <c r="B3441" t="str">
        <f>TRIM(Table24[[#This Row],[Region]])</f>
        <v>North</v>
      </c>
      <c r="C3441" t="str">
        <f>TRIM(Table24[[#This Row],[Product Category]])</f>
        <v>Clothing</v>
      </c>
      <c r="G3441" t="str">
        <f>UPPER('task 1'!C3439)</f>
        <v>SOUTH</v>
      </c>
      <c r="H3441" t="str">
        <f t="shared" si="159"/>
        <v>CLOTHING</v>
      </c>
      <c r="L3441" t="str">
        <f t="shared" si="160"/>
        <v>south</v>
      </c>
      <c r="M3441" t="str">
        <f t="shared" si="161"/>
        <v>clothing</v>
      </c>
    </row>
    <row r="3442" spans="2:13">
      <c r="B3442" t="str">
        <f>TRIM(Table24[[#This Row],[Region]])</f>
        <v>North</v>
      </c>
      <c r="C3442" t="str">
        <f>TRIM(Table24[[#This Row],[Product Category]])</f>
        <v>Electronics</v>
      </c>
      <c r="G3442" t="str">
        <f>UPPER('task 1'!C3440)</f>
        <v>NORTH</v>
      </c>
      <c r="H3442" t="str">
        <f t="shared" si="159"/>
        <v>ELECTRONICS</v>
      </c>
      <c r="L3442" t="str">
        <f t="shared" si="160"/>
        <v>north</v>
      </c>
      <c r="M3442" t="str">
        <f t="shared" si="161"/>
        <v>electronics</v>
      </c>
    </row>
    <row r="3443" spans="2:13">
      <c r="B3443" t="str">
        <f>TRIM(Table24[[#This Row],[Region]])</f>
        <v>South</v>
      </c>
      <c r="C3443" t="str">
        <f>TRIM(Table24[[#This Row],[Product Category]])</f>
        <v>Clothing</v>
      </c>
      <c r="G3443" t="str">
        <f>UPPER('task 1'!C3441)</f>
        <v>NORTH</v>
      </c>
      <c r="H3443" t="str">
        <f t="shared" si="159"/>
        <v>CLOTHING</v>
      </c>
      <c r="L3443" t="str">
        <f t="shared" si="160"/>
        <v>north</v>
      </c>
      <c r="M3443" t="str">
        <f t="shared" si="161"/>
        <v>clothing</v>
      </c>
    </row>
    <row r="3444" spans="2:13">
      <c r="B3444" t="str">
        <f>TRIM(Table24[[#This Row],[Region]])</f>
        <v>North</v>
      </c>
      <c r="C3444" t="str">
        <f>TRIM(Table24[[#This Row],[Product Category]])</f>
        <v>Sports</v>
      </c>
      <c r="G3444" t="str">
        <f>UPPER('task 1'!C3442)</f>
        <v>NORTH</v>
      </c>
      <c r="H3444" t="str">
        <f t="shared" si="159"/>
        <v>SPORTS</v>
      </c>
      <c r="L3444" t="str">
        <f t="shared" si="160"/>
        <v>north</v>
      </c>
      <c r="M3444" t="str">
        <f t="shared" si="161"/>
        <v>sports</v>
      </c>
    </row>
    <row r="3445" spans="2:13">
      <c r="B3445" t="str">
        <f>TRIM(Table24[[#This Row],[Region]])</f>
        <v>North</v>
      </c>
      <c r="C3445" t="str">
        <f>TRIM(Table24[[#This Row],[Product Category]])</f>
        <v>Groceries</v>
      </c>
      <c r="G3445" t="str">
        <f>UPPER('task 1'!C3443)</f>
        <v>SOUTH</v>
      </c>
      <c r="H3445" t="str">
        <f t="shared" si="159"/>
        <v>GROCERIES</v>
      </c>
      <c r="L3445" t="str">
        <f t="shared" si="160"/>
        <v>south</v>
      </c>
      <c r="M3445" t="str">
        <f t="shared" si="161"/>
        <v>groceries</v>
      </c>
    </row>
    <row r="3446" spans="2:13">
      <c r="B3446" t="str">
        <f>TRIM(Table24[[#This Row],[Region]])</f>
        <v>East</v>
      </c>
      <c r="C3446" t="str">
        <f>TRIM(Table24[[#This Row],[Product Category]])</f>
        <v>Furniture</v>
      </c>
      <c r="G3446" t="str">
        <f>UPPER('task 1'!C3444)</f>
        <v>NORTH</v>
      </c>
      <c r="H3446" t="str">
        <f t="shared" si="159"/>
        <v>FURNITURE</v>
      </c>
      <c r="L3446" t="str">
        <f t="shared" si="160"/>
        <v>north</v>
      </c>
      <c r="M3446" t="str">
        <f t="shared" si="161"/>
        <v>furniture</v>
      </c>
    </row>
    <row r="3447" spans="2:13">
      <c r="B3447" t="str">
        <f>TRIM(Table24[[#This Row],[Region]])</f>
        <v>West</v>
      </c>
      <c r="C3447" t="str">
        <f>TRIM(Table24[[#This Row],[Product Category]])</f>
        <v>Clothing</v>
      </c>
      <c r="G3447" t="str">
        <f>UPPER('task 1'!C3445)</f>
        <v>NORTH</v>
      </c>
      <c r="H3447" t="str">
        <f t="shared" si="159"/>
        <v>CLOTHING</v>
      </c>
      <c r="L3447" t="str">
        <f t="shared" si="160"/>
        <v>north</v>
      </c>
      <c r="M3447" t="str">
        <f t="shared" si="161"/>
        <v>clothing</v>
      </c>
    </row>
    <row r="3448" spans="2:13">
      <c r="B3448" t="str">
        <f>TRIM(Table24[[#This Row],[Region]])</f>
        <v>South</v>
      </c>
      <c r="C3448" t="str">
        <f>TRIM(Table24[[#This Row],[Product Category]])</f>
        <v>Groceries</v>
      </c>
      <c r="G3448" t="str">
        <f>UPPER('task 1'!C3446)</f>
        <v>EAST</v>
      </c>
      <c r="H3448" t="str">
        <f t="shared" si="159"/>
        <v>GROCERIES</v>
      </c>
      <c r="L3448" t="str">
        <f t="shared" si="160"/>
        <v>east</v>
      </c>
      <c r="M3448" t="str">
        <f t="shared" si="161"/>
        <v>groceries</v>
      </c>
    </row>
    <row r="3449" spans="2:13">
      <c r="B3449" t="str">
        <f>TRIM(Table24[[#This Row],[Region]])</f>
        <v>East</v>
      </c>
      <c r="C3449" t="str">
        <f>TRIM(Table24[[#This Row],[Product Category]])</f>
        <v>Furniture</v>
      </c>
      <c r="G3449" t="str">
        <f>UPPER('task 1'!C3447)</f>
        <v>WEST</v>
      </c>
      <c r="H3449" t="str">
        <f t="shared" si="159"/>
        <v>FURNITURE</v>
      </c>
      <c r="L3449" t="str">
        <f t="shared" si="160"/>
        <v>west</v>
      </c>
      <c r="M3449" t="str">
        <f t="shared" si="161"/>
        <v>furniture</v>
      </c>
    </row>
    <row r="3450" spans="2:13">
      <c r="B3450" t="str">
        <f>TRIM(Table24[[#This Row],[Region]])</f>
        <v>South</v>
      </c>
      <c r="C3450" t="str">
        <f>TRIM(Table24[[#This Row],[Product Category]])</f>
        <v>Clothing</v>
      </c>
      <c r="G3450" t="str">
        <f>UPPER('task 1'!C3448)</f>
        <v>SOUTH</v>
      </c>
      <c r="H3450" t="str">
        <f t="shared" si="159"/>
        <v>CLOTHING</v>
      </c>
      <c r="L3450" t="str">
        <f t="shared" si="160"/>
        <v>south</v>
      </c>
      <c r="M3450" t="str">
        <f t="shared" si="161"/>
        <v>clothing</v>
      </c>
    </row>
    <row r="3451" spans="2:13">
      <c r="B3451" t="str">
        <f>TRIM(Table24[[#This Row],[Region]])</f>
        <v>East</v>
      </c>
      <c r="C3451" t="str">
        <f>TRIM(Table24[[#This Row],[Product Category]])</f>
        <v>Clothing</v>
      </c>
      <c r="G3451" t="str">
        <f>UPPER('task 1'!C3449)</f>
        <v>EAST</v>
      </c>
      <c r="H3451" t="str">
        <f t="shared" si="159"/>
        <v>CLOTHING</v>
      </c>
      <c r="L3451" t="str">
        <f t="shared" si="160"/>
        <v>east</v>
      </c>
      <c r="M3451" t="str">
        <f t="shared" si="161"/>
        <v>clothing</v>
      </c>
    </row>
    <row r="3452" spans="2:13">
      <c r="B3452" t="str">
        <f>TRIM(Table24[[#This Row],[Region]])</f>
        <v>South</v>
      </c>
      <c r="C3452" t="str">
        <f>TRIM(Table24[[#This Row],[Product Category]])</f>
        <v>Electronics</v>
      </c>
      <c r="G3452" t="str">
        <f>UPPER('task 1'!C3450)</f>
        <v>SOUTH</v>
      </c>
      <c r="H3452" t="str">
        <f t="shared" si="159"/>
        <v>ELECTRONICS</v>
      </c>
      <c r="L3452" t="str">
        <f t="shared" si="160"/>
        <v>south</v>
      </c>
      <c r="M3452" t="str">
        <f t="shared" si="161"/>
        <v>electronics</v>
      </c>
    </row>
    <row r="3453" spans="2:13">
      <c r="B3453" t="str">
        <f>TRIM(Table24[[#This Row],[Region]])</f>
        <v>North</v>
      </c>
      <c r="C3453" t="str">
        <f>TRIM(Table24[[#This Row],[Product Category]])</f>
        <v>Groceries</v>
      </c>
      <c r="G3453" t="str">
        <f>UPPER('task 1'!C3451)</f>
        <v>EAST</v>
      </c>
      <c r="H3453" t="str">
        <f t="shared" si="159"/>
        <v>GROCERIES</v>
      </c>
      <c r="L3453" t="str">
        <f t="shared" si="160"/>
        <v>east</v>
      </c>
      <c r="M3453" t="str">
        <f t="shared" si="161"/>
        <v>groceries</v>
      </c>
    </row>
    <row r="3454" spans="2:13">
      <c r="B3454" t="str">
        <f>TRIM(Table24[[#This Row],[Region]])</f>
        <v>South</v>
      </c>
      <c r="C3454" t="str">
        <f>TRIM(Table24[[#This Row],[Product Category]])</f>
        <v>Sports</v>
      </c>
      <c r="G3454" t="str">
        <f>UPPER('task 1'!C3452)</f>
        <v>SOUTH</v>
      </c>
      <c r="H3454" t="str">
        <f t="shared" si="159"/>
        <v>SPORTS</v>
      </c>
      <c r="L3454" t="str">
        <f t="shared" si="160"/>
        <v>south</v>
      </c>
      <c r="M3454" t="str">
        <f t="shared" si="161"/>
        <v>sports</v>
      </c>
    </row>
    <row r="3455" spans="2:13">
      <c r="B3455" t="str">
        <f>TRIM(Table24[[#This Row],[Region]])</f>
        <v>South</v>
      </c>
      <c r="C3455" t="str">
        <f>TRIM(Table24[[#This Row],[Product Category]])</f>
        <v>Furniture</v>
      </c>
      <c r="G3455" t="str">
        <f>UPPER('task 1'!C3453)</f>
        <v>NORTH</v>
      </c>
      <c r="H3455" t="str">
        <f t="shared" si="159"/>
        <v>FURNITURE</v>
      </c>
      <c r="L3455" t="str">
        <f t="shared" si="160"/>
        <v>north</v>
      </c>
      <c r="M3455" t="str">
        <f t="shared" si="161"/>
        <v>furniture</v>
      </c>
    </row>
    <row r="3456" spans="2:13">
      <c r="B3456" t="str">
        <f>TRIM(Table24[[#This Row],[Region]])</f>
        <v>South</v>
      </c>
      <c r="C3456" t="str">
        <f>TRIM(Table24[[#This Row],[Product Category]])</f>
        <v>Electronics</v>
      </c>
      <c r="G3456" t="str">
        <f>UPPER('task 1'!C3454)</f>
        <v>SOUTH</v>
      </c>
      <c r="H3456" t="str">
        <f t="shared" si="159"/>
        <v>ELECTRONICS</v>
      </c>
      <c r="L3456" t="str">
        <f t="shared" si="160"/>
        <v>south</v>
      </c>
      <c r="M3456" t="str">
        <f t="shared" si="161"/>
        <v>electronics</v>
      </c>
    </row>
    <row r="3457" spans="2:13">
      <c r="B3457" t="str">
        <f>TRIM(Table24[[#This Row],[Region]])</f>
        <v>West</v>
      </c>
      <c r="C3457" t="str">
        <f>TRIM(Table24[[#This Row],[Product Category]])</f>
        <v>Sports</v>
      </c>
      <c r="G3457" t="str">
        <f>UPPER('task 1'!C3455)</f>
        <v>SOUTH</v>
      </c>
      <c r="H3457" t="str">
        <f t="shared" si="159"/>
        <v>SPORTS</v>
      </c>
      <c r="L3457" t="str">
        <f t="shared" si="160"/>
        <v>south</v>
      </c>
      <c r="M3457" t="str">
        <f t="shared" si="161"/>
        <v>sports</v>
      </c>
    </row>
    <row r="3458" spans="2:13">
      <c r="B3458" t="str">
        <f>TRIM(Table24[[#This Row],[Region]])</f>
        <v>South</v>
      </c>
      <c r="C3458" t="str">
        <f>TRIM(Table24[[#This Row],[Product Category]])</f>
        <v>Electronics</v>
      </c>
      <c r="G3458" t="str">
        <f>UPPER('task 1'!C3456)</f>
        <v>SOUTH</v>
      </c>
      <c r="H3458" t="str">
        <f t="shared" si="159"/>
        <v>ELECTRONICS</v>
      </c>
      <c r="L3458" t="str">
        <f t="shared" si="160"/>
        <v>south</v>
      </c>
      <c r="M3458" t="str">
        <f t="shared" si="161"/>
        <v>electronics</v>
      </c>
    </row>
    <row r="3459" spans="2:13">
      <c r="B3459" t="str">
        <f>TRIM(Table24[[#This Row],[Region]])</f>
        <v>East</v>
      </c>
      <c r="C3459" t="str">
        <f>TRIM(Table24[[#This Row],[Product Category]])</f>
        <v>Groceries</v>
      </c>
      <c r="G3459" t="str">
        <f>UPPER('task 1'!C3457)</f>
        <v>WEST</v>
      </c>
      <c r="H3459" t="str">
        <f t="shared" si="159"/>
        <v>GROCERIES</v>
      </c>
      <c r="L3459" t="str">
        <f t="shared" si="160"/>
        <v>west</v>
      </c>
      <c r="M3459" t="str">
        <f t="shared" si="161"/>
        <v>groceries</v>
      </c>
    </row>
    <row r="3460" spans="2:13">
      <c r="B3460" t="str">
        <f>TRIM(Table24[[#This Row],[Region]])</f>
        <v>North</v>
      </c>
      <c r="C3460" t="str">
        <f>TRIM(Table24[[#This Row],[Product Category]])</f>
        <v>Groceries</v>
      </c>
      <c r="G3460" t="str">
        <f>UPPER('task 1'!C3458)</f>
        <v>SOUTH</v>
      </c>
      <c r="H3460" t="str">
        <f t="shared" si="159"/>
        <v>GROCERIES</v>
      </c>
      <c r="L3460" t="str">
        <f t="shared" si="160"/>
        <v>south</v>
      </c>
      <c r="M3460" t="str">
        <f t="shared" si="161"/>
        <v>groceries</v>
      </c>
    </row>
    <row r="3461" spans="2:13">
      <c r="B3461" t="str">
        <f>TRIM(Table24[[#This Row],[Region]])</f>
        <v>South</v>
      </c>
      <c r="C3461" t="str">
        <f>TRIM(Table24[[#This Row],[Product Category]])</f>
        <v>Furniture</v>
      </c>
      <c r="G3461" t="str">
        <f>UPPER('task 1'!C3459)</f>
        <v>EAST</v>
      </c>
      <c r="H3461" t="str">
        <f t="shared" ref="H3461:H3524" si="162">UPPER(C3461)</f>
        <v>FURNITURE</v>
      </c>
      <c r="L3461" t="str">
        <f t="shared" ref="L3461:L3524" si="163">LOWER(G3461)</f>
        <v>east</v>
      </c>
      <c r="M3461" t="str">
        <f t="shared" ref="M3461:M3524" si="164">LOWER(H3461)</f>
        <v>furniture</v>
      </c>
    </row>
    <row r="3462" spans="2:13">
      <c r="B3462" t="str">
        <f>TRIM(Table24[[#This Row],[Region]])</f>
        <v>North</v>
      </c>
      <c r="C3462" t="str">
        <f>TRIM(Table24[[#This Row],[Product Category]])</f>
        <v>Clothing</v>
      </c>
      <c r="G3462" t="str">
        <f>UPPER('task 1'!C3460)</f>
        <v>NORTH</v>
      </c>
      <c r="H3462" t="str">
        <f t="shared" si="162"/>
        <v>CLOTHING</v>
      </c>
      <c r="L3462" t="str">
        <f t="shared" si="163"/>
        <v>north</v>
      </c>
      <c r="M3462" t="str">
        <f t="shared" si="164"/>
        <v>clothing</v>
      </c>
    </row>
    <row r="3463" spans="2:13">
      <c r="B3463" t="str">
        <f>TRIM(Table24[[#This Row],[Region]])</f>
        <v>West</v>
      </c>
      <c r="C3463" t="str">
        <f>TRIM(Table24[[#This Row],[Product Category]])</f>
        <v>Clothing</v>
      </c>
      <c r="G3463" t="str">
        <f>UPPER('task 1'!C3461)</f>
        <v>SOUTH</v>
      </c>
      <c r="H3463" t="str">
        <f t="shared" si="162"/>
        <v>CLOTHING</v>
      </c>
      <c r="L3463" t="str">
        <f t="shared" si="163"/>
        <v>south</v>
      </c>
      <c r="M3463" t="str">
        <f t="shared" si="164"/>
        <v>clothing</v>
      </c>
    </row>
    <row r="3464" spans="2:13">
      <c r="B3464" t="str">
        <f>TRIM(Table24[[#This Row],[Region]])</f>
        <v>West</v>
      </c>
      <c r="C3464" t="str">
        <f>TRIM(Table24[[#This Row],[Product Category]])</f>
        <v>Sports</v>
      </c>
      <c r="G3464" t="str">
        <f>UPPER('task 1'!C3462)</f>
        <v>NORTH</v>
      </c>
      <c r="H3464" t="str">
        <f t="shared" si="162"/>
        <v>SPORTS</v>
      </c>
      <c r="L3464" t="str">
        <f t="shared" si="163"/>
        <v>north</v>
      </c>
      <c r="M3464" t="str">
        <f t="shared" si="164"/>
        <v>sports</v>
      </c>
    </row>
    <row r="3465" spans="2:13">
      <c r="B3465" t="str">
        <f>TRIM(Table24[[#This Row],[Region]])</f>
        <v>West</v>
      </c>
      <c r="C3465" t="str">
        <f>TRIM(Table24[[#This Row],[Product Category]])</f>
        <v>Sports</v>
      </c>
      <c r="G3465" t="str">
        <f>UPPER('task 1'!C3463)</f>
        <v>WEST</v>
      </c>
      <c r="H3465" t="str">
        <f t="shared" si="162"/>
        <v>SPORTS</v>
      </c>
      <c r="L3465" t="str">
        <f t="shared" si="163"/>
        <v>west</v>
      </c>
      <c r="M3465" t="str">
        <f t="shared" si="164"/>
        <v>sports</v>
      </c>
    </row>
    <row r="3466" spans="2:13">
      <c r="B3466" t="str">
        <f>TRIM(Table24[[#This Row],[Region]])</f>
        <v>North</v>
      </c>
      <c r="C3466" t="str">
        <f>TRIM(Table24[[#This Row],[Product Category]])</f>
        <v>Furniture</v>
      </c>
      <c r="G3466" t="str">
        <f>UPPER('task 1'!C3464)</f>
        <v>WEST</v>
      </c>
      <c r="H3466" t="str">
        <f t="shared" si="162"/>
        <v>FURNITURE</v>
      </c>
      <c r="L3466" t="str">
        <f t="shared" si="163"/>
        <v>west</v>
      </c>
      <c r="M3466" t="str">
        <f t="shared" si="164"/>
        <v>furniture</v>
      </c>
    </row>
    <row r="3467" spans="2:13">
      <c r="B3467" t="str">
        <f>TRIM(Table24[[#This Row],[Region]])</f>
        <v>East</v>
      </c>
      <c r="C3467" t="str">
        <f>TRIM(Table24[[#This Row],[Product Category]])</f>
        <v>Electronics</v>
      </c>
      <c r="G3467" t="str">
        <f>UPPER('task 1'!C3465)</f>
        <v>WEST</v>
      </c>
      <c r="H3467" t="str">
        <f t="shared" si="162"/>
        <v>ELECTRONICS</v>
      </c>
      <c r="L3467" t="str">
        <f t="shared" si="163"/>
        <v>west</v>
      </c>
      <c r="M3467" t="str">
        <f t="shared" si="164"/>
        <v>electronics</v>
      </c>
    </row>
    <row r="3468" spans="2:13">
      <c r="B3468" t="str">
        <f>TRIM(Table24[[#This Row],[Region]])</f>
        <v>North</v>
      </c>
      <c r="C3468" t="str">
        <f>TRIM(Table24[[#This Row],[Product Category]])</f>
        <v>Sports</v>
      </c>
      <c r="G3468" t="str">
        <f>UPPER('task 1'!C3466)</f>
        <v>NORTH</v>
      </c>
      <c r="H3468" t="str">
        <f t="shared" si="162"/>
        <v>SPORTS</v>
      </c>
      <c r="L3468" t="str">
        <f t="shared" si="163"/>
        <v>north</v>
      </c>
      <c r="M3468" t="str">
        <f t="shared" si="164"/>
        <v>sports</v>
      </c>
    </row>
    <row r="3469" spans="2:13">
      <c r="B3469" t="str">
        <f>TRIM(Table24[[#This Row],[Region]])</f>
        <v>West</v>
      </c>
      <c r="C3469" t="str">
        <f>TRIM(Table24[[#This Row],[Product Category]])</f>
        <v>Electronics</v>
      </c>
      <c r="G3469" t="str">
        <f>UPPER('task 1'!C3467)</f>
        <v>EAST</v>
      </c>
      <c r="H3469" t="str">
        <f t="shared" si="162"/>
        <v>ELECTRONICS</v>
      </c>
      <c r="L3469" t="str">
        <f t="shared" si="163"/>
        <v>east</v>
      </c>
      <c r="M3469" t="str">
        <f t="shared" si="164"/>
        <v>electronics</v>
      </c>
    </row>
    <row r="3470" spans="2:13">
      <c r="B3470" t="str">
        <f>TRIM(Table24[[#This Row],[Region]])</f>
        <v>South</v>
      </c>
      <c r="C3470" t="str">
        <f>TRIM(Table24[[#This Row],[Product Category]])</f>
        <v>Electronics</v>
      </c>
      <c r="G3470" t="str">
        <f>UPPER('task 1'!C3468)</f>
        <v>NORTH</v>
      </c>
      <c r="H3470" t="str">
        <f t="shared" si="162"/>
        <v>ELECTRONICS</v>
      </c>
      <c r="L3470" t="str">
        <f t="shared" si="163"/>
        <v>north</v>
      </c>
      <c r="M3470" t="str">
        <f t="shared" si="164"/>
        <v>electronics</v>
      </c>
    </row>
    <row r="3471" spans="2:13">
      <c r="B3471" t="str">
        <f>TRIM(Table24[[#This Row],[Region]])</f>
        <v>West</v>
      </c>
      <c r="C3471" t="str">
        <f>TRIM(Table24[[#This Row],[Product Category]])</f>
        <v>Sports</v>
      </c>
      <c r="G3471" t="str">
        <f>UPPER('task 1'!C3469)</f>
        <v>WEST</v>
      </c>
      <c r="H3471" t="str">
        <f t="shared" si="162"/>
        <v>SPORTS</v>
      </c>
      <c r="L3471" t="str">
        <f t="shared" si="163"/>
        <v>west</v>
      </c>
      <c r="M3471" t="str">
        <f t="shared" si="164"/>
        <v>sports</v>
      </c>
    </row>
    <row r="3472" spans="2:13">
      <c r="B3472" t="str">
        <f>TRIM(Table24[[#This Row],[Region]])</f>
        <v>South</v>
      </c>
      <c r="C3472" t="str">
        <f>TRIM(Table24[[#This Row],[Product Category]])</f>
        <v>Clothing</v>
      </c>
      <c r="G3472" t="str">
        <f>UPPER('task 1'!C3470)</f>
        <v>SOUTH</v>
      </c>
      <c r="H3472" t="str">
        <f t="shared" si="162"/>
        <v>CLOTHING</v>
      </c>
      <c r="L3472" t="str">
        <f t="shared" si="163"/>
        <v>south</v>
      </c>
      <c r="M3472" t="str">
        <f t="shared" si="164"/>
        <v>clothing</v>
      </c>
    </row>
    <row r="3473" spans="2:13">
      <c r="B3473" t="str">
        <f>TRIM(Table24[[#This Row],[Region]])</f>
        <v>West</v>
      </c>
      <c r="C3473" t="str">
        <f>TRIM(Table24[[#This Row],[Product Category]])</f>
        <v>Groceries</v>
      </c>
      <c r="G3473" t="str">
        <f>UPPER('task 1'!C3471)</f>
        <v>WEST</v>
      </c>
      <c r="H3473" t="str">
        <f t="shared" si="162"/>
        <v>GROCERIES</v>
      </c>
      <c r="L3473" t="str">
        <f t="shared" si="163"/>
        <v>west</v>
      </c>
      <c r="M3473" t="str">
        <f t="shared" si="164"/>
        <v>groceries</v>
      </c>
    </row>
    <row r="3474" spans="2:13">
      <c r="B3474" t="str">
        <f>TRIM(Table24[[#This Row],[Region]])</f>
        <v>South</v>
      </c>
      <c r="C3474" t="str">
        <f>TRIM(Table24[[#This Row],[Product Category]])</f>
        <v>Groceries</v>
      </c>
      <c r="G3474" t="str">
        <f>UPPER('task 1'!C3472)</f>
        <v>SOUTH</v>
      </c>
      <c r="H3474" t="str">
        <f t="shared" si="162"/>
        <v>GROCERIES</v>
      </c>
      <c r="L3474" t="str">
        <f t="shared" si="163"/>
        <v>south</v>
      </c>
      <c r="M3474" t="str">
        <f t="shared" si="164"/>
        <v>groceries</v>
      </c>
    </row>
    <row r="3475" spans="2:13">
      <c r="B3475" t="str">
        <f>TRIM(Table24[[#This Row],[Region]])</f>
        <v>East</v>
      </c>
      <c r="C3475" t="str">
        <f>TRIM(Table24[[#This Row],[Product Category]])</f>
        <v>Groceries</v>
      </c>
      <c r="G3475" t="str">
        <f>UPPER('task 1'!C3473)</f>
        <v>WEST</v>
      </c>
      <c r="H3475" t="str">
        <f t="shared" si="162"/>
        <v>GROCERIES</v>
      </c>
      <c r="L3475" t="str">
        <f t="shared" si="163"/>
        <v>west</v>
      </c>
      <c r="M3475" t="str">
        <f t="shared" si="164"/>
        <v>groceries</v>
      </c>
    </row>
    <row r="3476" spans="2:13">
      <c r="B3476" t="str">
        <f>TRIM(Table24[[#This Row],[Region]])</f>
        <v>North</v>
      </c>
      <c r="C3476" t="str">
        <f>TRIM(Table24[[#This Row],[Product Category]])</f>
        <v>Sports</v>
      </c>
      <c r="G3476" t="str">
        <f>UPPER('task 1'!C3474)</f>
        <v>SOUTH</v>
      </c>
      <c r="H3476" t="str">
        <f t="shared" si="162"/>
        <v>SPORTS</v>
      </c>
      <c r="L3476" t="str">
        <f t="shared" si="163"/>
        <v>south</v>
      </c>
      <c r="M3476" t="str">
        <f t="shared" si="164"/>
        <v>sports</v>
      </c>
    </row>
    <row r="3477" spans="2:13">
      <c r="B3477" t="str">
        <f>TRIM(Table24[[#This Row],[Region]])</f>
        <v>West</v>
      </c>
      <c r="C3477" t="str">
        <f>TRIM(Table24[[#This Row],[Product Category]])</f>
        <v>Clothing</v>
      </c>
      <c r="G3477" t="str">
        <f>UPPER('task 1'!C3475)</f>
        <v>EAST</v>
      </c>
      <c r="H3477" t="str">
        <f t="shared" si="162"/>
        <v>CLOTHING</v>
      </c>
      <c r="L3477" t="str">
        <f t="shared" si="163"/>
        <v>east</v>
      </c>
      <c r="M3477" t="str">
        <f t="shared" si="164"/>
        <v>clothing</v>
      </c>
    </row>
    <row r="3478" spans="2:13">
      <c r="B3478" t="str">
        <f>TRIM(Table24[[#This Row],[Region]])</f>
        <v>West</v>
      </c>
      <c r="C3478" t="str">
        <f>TRIM(Table24[[#This Row],[Product Category]])</f>
        <v>Clothing</v>
      </c>
      <c r="G3478" t="str">
        <f>UPPER('task 1'!C3476)</f>
        <v>NORTH</v>
      </c>
      <c r="H3478" t="str">
        <f t="shared" si="162"/>
        <v>CLOTHING</v>
      </c>
      <c r="L3478" t="str">
        <f t="shared" si="163"/>
        <v>north</v>
      </c>
      <c r="M3478" t="str">
        <f t="shared" si="164"/>
        <v>clothing</v>
      </c>
    </row>
    <row r="3479" spans="2:13">
      <c r="B3479" t="str">
        <f>TRIM(Table24[[#This Row],[Region]])</f>
        <v>South</v>
      </c>
      <c r="C3479" t="str">
        <f>TRIM(Table24[[#This Row],[Product Category]])</f>
        <v>Groceries</v>
      </c>
      <c r="G3479" t="str">
        <f>UPPER('task 1'!C3477)</f>
        <v>WEST</v>
      </c>
      <c r="H3479" t="str">
        <f t="shared" si="162"/>
        <v>GROCERIES</v>
      </c>
      <c r="L3479" t="str">
        <f t="shared" si="163"/>
        <v>west</v>
      </c>
      <c r="M3479" t="str">
        <f t="shared" si="164"/>
        <v>groceries</v>
      </c>
    </row>
    <row r="3480" spans="2:13">
      <c r="B3480" t="str">
        <f>TRIM(Table24[[#This Row],[Region]])</f>
        <v>South</v>
      </c>
      <c r="C3480" t="str">
        <f>TRIM(Table24[[#This Row],[Product Category]])</f>
        <v>Furniture</v>
      </c>
      <c r="G3480" t="str">
        <f>UPPER('task 1'!C3478)</f>
        <v>WEST</v>
      </c>
      <c r="H3480" t="str">
        <f t="shared" si="162"/>
        <v>FURNITURE</v>
      </c>
      <c r="L3480" t="str">
        <f t="shared" si="163"/>
        <v>west</v>
      </c>
      <c r="M3480" t="str">
        <f t="shared" si="164"/>
        <v>furniture</v>
      </c>
    </row>
    <row r="3481" spans="2:13">
      <c r="B3481" t="str">
        <f>TRIM(Table24[[#This Row],[Region]])</f>
        <v>North</v>
      </c>
      <c r="C3481" t="str">
        <f>TRIM(Table24[[#This Row],[Product Category]])</f>
        <v>Sports</v>
      </c>
      <c r="G3481" t="str">
        <f>UPPER('task 1'!C3479)</f>
        <v>SOUTH</v>
      </c>
      <c r="H3481" t="str">
        <f t="shared" si="162"/>
        <v>SPORTS</v>
      </c>
      <c r="L3481" t="str">
        <f t="shared" si="163"/>
        <v>south</v>
      </c>
      <c r="M3481" t="str">
        <f t="shared" si="164"/>
        <v>sports</v>
      </c>
    </row>
    <row r="3482" spans="2:13">
      <c r="B3482" t="str">
        <f>TRIM(Table24[[#This Row],[Region]])</f>
        <v>North</v>
      </c>
      <c r="C3482" t="str">
        <f>TRIM(Table24[[#This Row],[Product Category]])</f>
        <v>Clothing</v>
      </c>
      <c r="G3482" t="str">
        <f>UPPER('task 1'!C3480)</f>
        <v>SOUTH</v>
      </c>
      <c r="H3482" t="str">
        <f t="shared" si="162"/>
        <v>CLOTHING</v>
      </c>
      <c r="L3482" t="str">
        <f t="shared" si="163"/>
        <v>south</v>
      </c>
      <c r="M3482" t="str">
        <f t="shared" si="164"/>
        <v>clothing</v>
      </c>
    </row>
    <row r="3483" spans="2:13">
      <c r="B3483" t="str">
        <f>TRIM(Table24[[#This Row],[Region]])</f>
        <v>East</v>
      </c>
      <c r="C3483" t="str">
        <f>TRIM(Table24[[#This Row],[Product Category]])</f>
        <v>Groceries</v>
      </c>
      <c r="G3483" t="str">
        <f>UPPER('task 1'!C3481)</f>
        <v>NORTH</v>
      </c>
      <c r="H3483" t="str">
        <f t="shared" si="162"/>
        <v>GROCERIES</v>
      </c>
      <c r="L3483" t="str">
        <f t="shared" si="163"/>
        <v>north</v>
      </c>
      <c r="M3483" t="str">
        <f t="shared" si="164"/>
        <v>groceries</v>
      </c>
    </row>
    <row r="3484" spans="2:13">
      <c r="B3484" t="str">
        <f>TRIM(Table24[[#This Row],[Region]])</f>
        <v>South</v>
      </c>
      <c r="C3484" t="str">
        <f>TRIM(Table24[[#This Row],[Product Category]])</f>
        <v>Groceries</v>
      </c>
      <c r="G3484" t="str">
        <f>UPPER('task 1'!C3482)</f>
        <v>NORTH</v>
      </c>
      <c r="H3484" t="str">
        <f t="shared" si="162"/>
        <v>GROCERIES</v>
      </c>
      <c r="L3484" t="str">
        <f t="shared" si="163"/>
        <v>north</v>
      </c>
      <c r="M3484" t="str">
        <f t="shared" si="164"/>
        <v>groceries</v>
      </c>
    </row>
    <row r="3485" spans="2:13">
      <c r="B3485" t="str">
        <f>TRIM(Table24[[#This Row],[Region]])</f>
        <v>East</v>
      </c>
      <c r="C3485" t="str">
        <f>TRIM(Table24[[#This Row],[Product Category]])</f>
        <v>Furniture</v>
      </c>
      <c r="G3485" t="str">
        <f>UPPER('task 1'!C3483)</f>
        <v>EAST</v>
      </c>
      <c r="H3485" t="str">
        <f t="shared" si="162"/>
        <v>FURNITURE</v>
      </c>
      <c r="L3485" t="str">
        <f t="shared" si="163"/>
        <v>east</v>
      </c>
      <c r="M3485" t="str">
        <f t="shared" si="164"/>
        <v>furniture</v>
      </c>
    </row>
    <row r="3486" spans="2:13">
      <c r="B3486" t="str">
        <f>TRIM(Table24[[#This Row],[Region]])</f>
        <v>North</v>
      </c>
      <c r="C3486" t="str">
        <f>TRIM(Table24[[#This Row],[Product Category]])</f>
        <v>Groceries</v>
      </c>
      <c r="G3486" t="str">
        <f>UPPER('task 1'!C3484)</f>
        <v>SOUTH</v>
      </c>
      <c r="H3486" t="str">
        <f t="shared" si="162"/>
        <v>GROCERIES</v>
      </c>
      <c r="L3486" t="str">
        <f t="shared" si="163"/>
        <v>south</v>
      </c>
      <c r="M3486" t="str">
        <f t="shared" si="164"/>
        <v>groceries</v>
      </c>
    </row>
    <row r="3487" spans="2:13">
      <c r="B3487" t="str">
        <f>TRIM(Table24[[#This Row],[Region]])</f>
        <v>North</v>
      </c>
      <c r="C3487" t="str">
        <f>TRIM(Table24[[#This Row],[Product Category]])</f>
        <v>Electronics</v>
      </c>
      <c r="G3487" t="str">
        <f>UPPER('task 1'!C3485)</f>
        <v>EAST</v>
      </c>
      <c r="H3487" t="str">
        <f t="shared" si="162"/>
        <v>ELECTRONICS</v>
      </c>
      <c r="L3487" t="str">
        <f t="shared" si="163"/>
        <v>east</v>
      </c>
      <c r="M3487" t="str">
        <f t="shared" si="164"/>
        <v>electronics</v>
      </c>
    </row>
    <row r="3488" spans="2:13">
      <c r="B3488" t="str">
        <f>TRIM(Table24[[#This Row],[Region]])</f>
        <v>West</v>
      </c>
      <c r="C3488" t="str">
        <f>TRIM(Table24[[#This Row],[Product Category]])</f>
        <v>Clothing</v>
      </c>
      <c r="G3488" t="str">
        <f>UPPER('task 1'!C3486)</f>
        <v>NORTH</v>
      </c>
      <c r="H3488" t="str">
        <f t="shared" si="162"/>
        <v>CLOTHING</v>
      </c>
      <c r="L3488" t="str">
        <f t="shared" si="163"/>
        <v>north</v>
      </c>
      <c r="M3488" t="str">
        <f t="shared" si="164"/>
        <v>clothing</v>
      </c>
    </row>
    <row r="3489" spans="2:13">
      <c r="B3489" t="str">
        <f>TRIM(Table24[[#This Row],[Region]])</f>
        <v>South</v>
      </c>
      <c r="C3489" t="str">
        <f>TRIM(Table24[[#This Row],[Product Category]])</f>
        <v>Furniture</v>
      </c>
      <c r="G3489" t="str">
        <f>UPPER('task 1'!C3487)</f>
        <v>NORTH</v>
      </c>
      <c r="H3489" t="str">
        <f t="shared" si="162"/>
        <v>FURNITURE</v>
      </c>
      <c r="L3489" t="str">
        <f t="shared" si="163"/>
        <v>north</v>
      </c>
      <c r="M3489" t="str">
        <f t="shared" si="164"/>
        <v>furniture</v>
      </c>
    </row>
    <row r="3490" spans="2:13">
      <c r="B3490" t="str">
        <f>TRIM(Table24[[#This Row],[Region]])</f>
        <v>East</v>
      </c>
      <c r="C3490" t="str">
        <f>TRIM(Table24[[#This Row],[Product Category]])</f>
        <v>Groceries</v>
      </c>
      <c r="G3490" t="str">
        <f>UPPER('task 1'!C3488)</f>
        <v>WEST</v>
      </c>
      <c r="H3490" t="str">
        <f t="shared" si="162"/>
        <v>GROCERIES</v>
      </c>
      <c r="L3490" t="str">
        <f t="shared" si="163"/>
        <v>west</v>
      </c>
      <c r="M3490" t="str">
        <f t="shared" si="164"/>
        <v>groceries</v>
      </c>
    </row>
    <row r="3491" spans="2:13">
      <c r="B3491" t="str">
        <f>TRIM(Table24[[#This Row],[Region]])</f>
        <v>West</v>
      </c>
      <c r="C3491" t="str">
        <f>TRIM(Table24[[#This Row],[Product Category]])</f>
        <v>Groceries</v>
      </c>
      <c r="G3491" t="str">
        <f>UPPER('task 1'!C3489)</f>
        <v>SOUTH</v>
      </c>
      <c r="H3491" t="str">
        <f t="shared" si="162"/>
        <v>GROCERIES</v>
      </c>
      <c r="L3491" t="str">
        <f t="shared" si="163"/>
        <v>south</v>
      </c>
      <c r="M3491" t="str">
        <f t="shared" si="164"/>
        <v>groceries</v>
      </c>
    </row>
    <row r="3492" spans="2:13">
      <c r="B3492" t="str">
        <f>TRIM(Table24[[#This Row],[Region]])</f>
        <v>South</v>
      </c>
      <c r="C3492" t="str">
        <f>TRIM(Table24[[#This Row],[Product Category]])</f>
        <v>Clothing</v>
      </c>
      <c r="G3492" t="str">
        <f>UPPER('task 1'!C3490)</f>
        <v>EAST</v>
      </c>
      <c r="H3492" t="str">
        <f t="shared" si="162"/>
        <v>CLOTHING</v>
      </c>
      <c r="L3492" t="str">
        <f t="shared" si="163"/>
        <v>east</v>
      </c>
      <c r="M3492" t="str">
        <f t="shared" si="164"/>
        <v>clothing</v>
      </c>
    </row>
    <row r="3493" spans="2:13">
      <c r="B3493" t="str">
        <f>TRIM(Table24[[#This Row],[Region]])</f>
        <v>East</v>
      </c>
      <c r="C3493" t="str">
        <f>TRIM(Table24[[#This Row],[Product Category]])</f>
        <v>Groceries</v>
      </c>
      <c r="G3493" t="str">
        <f>UPPER('task 1'!C3491)</f>
        <v>WEST</v>
      </c>
      <c r="H3493" t="str">
        <f t="shared" si="162"/>
        <v>GROCERIES</v>
      </c>
      <c r="L3493" t="str">
        <f t="shared" si="163"/>
        <v>west</v>
      </c>
      <c r="M3493" t="str">
        <f t="shared" si="164"/>
        <v>groceries</v>
      </c>
    </row>
    <row r="3494" spans="2:13">
      <c r="B3494" t="str">
        <f>TRIM(Table24[[#This Row],[Region]])</f>
        <v>North</v>
      </c>
      <c r="C3494" t="str">
        <f>TRIM(Table24[[#This Row],[Product Category]])</f>
        <v>Clothing</v>
      </c>
      <c r="G3494" t="str">
        <f>UPPER('task 1'!C3492)</f>
        <v>SOUTH</v>
      </c>
      <c r="H3494" t="str">
        <f t="shared" si="162"/>
        <v>CLOTHING</v>
      </c>
      <c r="L3494" t="str">
        <f t="shared" si="163"/>
        <v>south</v>
      </c>
      <c r="M3494" t="str">
        <f t="shared" si="164"/>
        <v>clothing</v>
      </c>
    </row>
    <row r="3495" spans="2:13">
      <c r="B3495" t="str">
        <f>TRIM(Table24[[#This Row],[Region]])</f>
        <v>West</v>
      </c>
      <c r="C3495" t="str">
        <f>TRIM(Table24[[#This Row],[Product Category]])</f>
        <v>Groceries</v>
      </c>
      <c r="G3495" t="str">
        <f>UPPER('task 1'!C3493)</f>
        <v>EAST</v>
      </c>
      <c r="H3495" t="str">
        <f t="shared" si="162"/>
        <v>GROCERIES</v>
      </c>
      <c r="L3495" t="str">
        <f t="shared" si="163"/>
        <v>east</v>
      </c>
      <c r="M3495" t="str">
        <f t="shared" si="164"/>
        <v>groceries</v>
      </c>
    </row>
    <row r="3496" spans="2:13">
      <c r="B3496" t="str">
        <f>TRIM(Table24[[#This Row],[Region]])</f>
        <v>North</v>
      </c>
      <c r="C3496" t="str">
        <f>TRIM(Table24[[#This Row],[Product Category]])</f>
        <v>Clothing</v>
      </c>
      <c r="G3496" t="str">
        <f>UPPER('task 1'!C3494)</f>
        <v>NORTH</v>
      </c>
      <c r="H3496" t="str">
        <f t="shared" si="162"/>
        <v>CLOTHING</v>
      </c>
      <c r="L3496" t="str">
        <f t="shared" si="163"/>
        <v>north</v>
      </c>
      <c r="M3496" t="str">
        <f t="shared" si="164"/>
        <v>clothing</v>
      </c>
    </row>
    <row r="3497" spans="2:13">
      <c r="B3497" t="str">
        <f>TRIM(Table24[[#This Row],[Region]])</f>
        <v>North</v>
      </c>
      <c r="C3497" t="str">
        <f>TRIM(Table24[[#This Row],[Product Category]])</f>
        <v>Clothing</v>
      </c>
      <c r="G3497" t="str">
        <f>UPPER('task 1'!C3495)</f>
        <v>WEST</v>
      </c>
      <c r="H3497" t="str">
        <f t="shared" si="162"/>
        <v>CLOTHING</v>
      </c>
      <c r="L3497" t="str">
        <f t="shared" si="163"/>
        <v>west</v>
      </c>
      <c r="M3497" t="str">
        <f t="shared" si="164"/>
        <v>clothing</v>
      </c>
    </row>
    <row r="3498" spans="2:13">
      <c r="B3498" t="str">
        <f>TRIM(Table24[[#This Row],[Region]])</f>
        <v>East</v>
      </c>
      <c r="C3498" t="str">
        <f>TRIM(Table24[[#This Row],[Product Category]])</f>
        <v>Sports</v>
      </c>
      <c r="G3498" t="str">
        <f>UPPER('task 1'!C3496)</f>
        <v>NORTH</v>
      </c>
      <c r="H3498" t="str">
        <f t="shared" si="162"/>
        <v>SPORTS</v>
      </c>
      <c r="L3498" t="str">
        <f t="shared" si="163"/>
        <v>north</v>
      </c>
      <c r="M3498" t="str">
        <f t="shared" si="164"/>
        <v>sports</v>
      </c>
    </row>
    <row r="3499" spans="2:13">
      <c r="B3499" t="str">
        <f>TRIM(Table24[[#This Row],[Region]])</f>
        <v>West</v>
      </c>
      <c r="C3499" t="str">
        <f>TRIM(Table24[[#This Row],[Product Category]])</f>
        <v>Furniture</v>
      </c>
      <c r="G3499" t="str">
        <f>UPPER('task 1'!C3497)</f>
        <v>NORTH</v>
      </c>
      <c r="H3499" t="str">
        <f t="shared" si="162"/>
        <v>FURNITURE</v>
      </c>
      <c r="L3499" t="str">
        <f t="shared" si="163"/>
        <v>north</v>
      </c>
      <c r="M3499" t="str">
        <f t="shared" si="164"/>
        <v>furniture</v>
      </c>
    </row>
    <row r="3500" spans="2:13">
      <c r="B3500" t="str">
        <f>TRIM(Table24[[#This Row],[Region]])</f>
        <v>East</v>
      </c>
      <c r="C3500" t="str">
        <f>TRIM(Table24[[#This Row],[Product Category]])</f>
        <v>Furniture</v>
      </c>
      <c r="G3500" t="str">
        <f>UPPER('task 1'!C3498)</f>
        <v>EAST</v>
      </c>
      <c r="H3500" t="str">
        <f t="shared" si="162"/>
        <v>FURNITURE</v>
      </c>
      <c r="L3500" t="str">
        <f t="shared" si="163"/>
        <v>east</v>
      </c>
      <c r="M3500" t="str">
        <f t="shared" si="164"/>
        <v>furniture</v>
      </c>
    </row>
    <row r="3501" spans="2:13">
      <c r="B3501" t="str">
        <f>TRIM(Table24[[#This Row],[Region]])</f>
        <v>West</v>
      </c>
      <c r="C3501" t="str">
        <f>TRIM(Table24[[#This Row],[Product Category]])</f>
        <v>Sports</v>
      </c>
      <c r="G3501" t="str">
        <f>UPPER('task 1'!C3499)</f>
        <v>WEST</v>
      </c>
      <c r="H3501" t="str">
        <f t="shared" si="162"/>
        <v>SPORTS</v>
      </c>
      <c r="L3501" t="str">
        <f t="shared" si="163"/>
        <v>west</v>
      </c>
      <c r="M3501" t="str">
        <f t="shared" si="164"/>
        <v>sports</v>
      </c>
    </row>
    <row r="3502" spans="2:13">
      <c r="B3502" t="str">
        <f>TRIM(Table24[[#This Row],[Region]])</f>
        <v>South</v>
      </c>
      <c r="C3502" t="str">
        <f>TRIM(Table24[[#This Row],[Product Category]])</f>
        <v>Groceries</v>
      </c>
      <c r="G3502" t="str">
        <f>UPPER('task 1'!C3500)</f>
        <v>EAST</v>
      </c>
      <c r="H3502" t="str">
        <f t="shared" si="162"/>
        <v>GROCERIES</v>
      </c>
      <c r="L3502" t="str">
        <f t="shared" si="163"/>
        <v>east</v>
      </c>
      <c r="M3502" t="str">
        <f t="shared" si="164"/>
        <v>groceries</v>
      </c>
    </row>
    <row r="3503" spans="2:13">
      <c r="B3503" t="str">
        <f>TRIM(Table24[[#This Row],[Region]])</f>
        <v>North</v>
      </c>
      <c r="C3503" t="str">
        <f>TRIM(Table24[[#This Row],[Product Category]])</f>
        <v>Groceries</v>
      </c>
      <c r="G3503" t="str">
        <f>UPPER('task 1'!C3501)</f>
        <v>WEST</v>
      </c>
      <c r="H3503" t="str">
        <f t="shared" si="162"/>
        <v>GROCERIES</v>
      </c>
      <c r="L3503" t="str">
        <f t="shared" si="163"/>
        <v>west</v>
      </c>
      <c r="M3503" t="str">
        <f t="shared" si="164"/>
        <v>groceries</v>
      </c>
    </row>
    <row r="3504" spans="2:13">
      <c r="B3504" t="str">
        <f>TRIM(Table24[[#This Row],[Region]])</f>
        <v>West</v>
      </c>
      <c r="C3504" t="str">
        <f>TRIM(Table24[[#This Row],[Product Category]])</f>
        <v>Electronics</v>
      </c>
      <c r="G3504" t="str">
        <f>UPPER('task 1'!C3502)</f>
        <v>SOUTH</v>
      </c>
      <c r="H3504" t="str">
        <f t="shared" si="162"/>
        <v>ELECTRONICS</v>
      </c>
      <c r="L3504" t="str">
        <f t="shared" si="163"/>
        <v>south</v>
      </c>
      <c r="M3504" t="str">
        <f t="shared" si="164"/>
        <v>electronics</v>
      </c>
    </row>
    <row r="3505" spans="2:13">
      <c r="B3505" t="str">
        <f>TRIM(Table24[[#This Row],[Region]])</f>
        <v>West</v>
      </c>
      <c r="C3505" t="str">
        <f>TRIM(Table24[[#This Row],[Product Category]])</f>
        <v>Groceries</v>
      </c>
      <c r="G3505" t="str">
        <f>UPPER('task 1'!C3503)</f>
        <v>NORTH</v>
      </c>
      <c r="H3505" t="str">
        <f t="shared" si="162"/>
        <v>GROCERIES</v>
      </c>
      <c r="L3505" t="str">
        <f t="shared" si="163"/>
        <v>north</v>
      </c>
      <c r="M3505" t="str">
        <f t="shared" si="164"/>
        <v>groceries</v>
      </c>
    </row>
    <row r="3506" spans="2:13">
      <c r="B3506" t="str">
        <f>TRIM(Table24[[#This Row],[Region]])</f>
        <v>South</v>
      </c>
      <c r="C3506" t="str">
        <f>TRIM(Table24[[#This Row],[Product Category]])</f>
        <v>Clothing</v>
      </c>
      <c r="G3506" t="str">
        <f>UPPER('task 1'!C3504)</f>
        <v>WEST</v>
      </c>
      <c r="H3506" t="str">
        <f t="shared" si="162"/>
        <v>CLOTHING</v>
      </c>
      <c r="L3506" t="str">
        <f t="shared" si="163"/>
        <v>west</v>
      </c>
      <c r="M3506" t="str">
        <f t="shared" si="164"/>
        <v>clothing</v>
      </c>
    </row>
    <row r="3507" spans="2:13">
      <c r="B3507" t="str">
        <f>TRIM(Table24[[#This Row],[Region]])</f>
        <v>North</v>
      </c>
      <c r="C3507" t="str">
        <f>TRIM(Table24[[#This Row],[Product Category]])</f>
        <v>Groceries</v>
      </c>
      <c r="G3507" t="str">
        <f>UPPER('task 1'!C3505)</f>
        <v>WEST</v>
      </c>
      <c r="H3507" t="str">
        <f t="shared" si="162"/>
        <v>GROCERIES</v>
      </c>
      <c r="L3507" t="str">
        <f t="shared" si="163"/>
        <v>west</v>
      </c>
      <c r="M3507" t="str">
        <f t="shared" si="164"/>
        <v>groceries</v>
      </c>
    </row>
    <row r="3508" spans="2:13">
      <c r="B3508" t="str">
        <f>TRIM(Table24[[#This Row],[Region]])</f>
        <v>East</v>
      </c>
      <c r="C3508" t="str">
        <f>TRIM(Table24[[#This Row],[Product Category]])</f>
        <v>Groceries</v>
      </c>
      <c r="G3508" t="str">
        <f>UPPER('task 1'!C3506)</f>
        <v>SOUTH</v>
      </c>
      <c r="H3508" t="str">
        <f t="shared" si="162"/>
        <v>GROCERIES</v>
      </c>
      <c r="L3508" t="str">
        <f t="shared" si="163"/>
        <v>south</v>
      </c>
      <c r="M3508" t="str">
        <f t="shared" si="164"/>
        <v>groceries</v>
      </c>
    </row>
    <row r="3509" spans="2:13">
      <c r="B3509" t="str">
        <f>TRIM(Table24[[#This Row],[Region]])</f>
        <v>South</v>
      </c>
      <c r="C3509" t="str">
        <f>TRIM(Table24[[#This Row],[Product Category]])</f>
        <v>Clothing</v>
      </c>
      <c r="G3509" t="str">
        <f>UPPER('task 1'!C3507)</f>
        <v>NORTH</v>
      </c>
      <c r="H3509" t="str">
        <f t="shared" si="162"/>
        <v>CLOTHING</v>
      </c>
      <c r="L3509" t="str">
        <f t="shared" si="163"/>
        <v>north</v>
      </c>
      <c r="M3509" t="str">
        <f t="shared" si="164"/>
        <v>clothing</v>
      </c>
    </row>
    <row r="3510" spans="2:13">
      <c r="B3510" t="str">
        <f>TRIM(Table24[[#This Row],[Region]])</f>
        <v>North</v>
      </c>
      <c r="C3510" t="str">
        <f>TRIM(Table24[[#This Row],[Product Category]])</f>
        <v>Sports</v>
      </c>
      <c r="G3510" t="str">
        <f>UPPER('task 1'!C3508)</f>
        <v>EAST</v>
      </c>
      <c r="H3510" t="str">
        <f t="shared" si="162"/>
        <v>SPORTS</v>
      </c>
      <c r="L3510" t="str">
        <f t="shared" si="163"/>
        <v>east</v>
      </c>
      <c r="M3510" t="str">
        <f t="shared" si="164"/>
        <v>sports</v>
      </c>
    </row>
    <row r="3511" spans="2:13">
      <c r="B3511" t="str">
        <f>TRIM(Table24[[#This Row],[Region]])</f>
        <v>North</v>
      </c>
      <c r="C3511" t="str">
        <f>TRIM(Table24[[#This Row],[Product Category]])</f>
        <v>Furniture</v>
      </c>
      <c r="G3511" t="str">
        <f>UPPER('task 1'!C3509)</f>
        <v>SOUTH</v>
      </c>
      <c r="H3511" t="str">
        <f t="shared" si="162"/>
        <v>FURNITURE</v>
      </c>
      <c r="L3511" t="str">
        <f t="shared" si="163"/>
        <v>south</v>
      </c>
      <c r="M3511" t="str">
        <f t="shared" si="164"/>
        <v>furniture</v>
      </c>
    </row>
    <row r="3512" spans="2:13">
      <c r="B3512" t="str">
        <f>TRIM(Table24[[#This Row],[Region]])</f>
        <v>North</v>
      </c>
      <c r="C3512" t="str">
        <f>TRIM(Table24[[#This Row],[Product Category]])</f>
        <v>Groceries</v>
      </c>
      <c r="G3512" t="str">
        <f>UPPER('task 1'!C3510)</f>
        <v>NORTH</v>
      </c>
      <c r="H3512" t="str">
        <f t="shared" si="162"/>
        <v>GROCERIES</v>
      </c>
      <c r="L3512" t="str">
        <f t="shared" si="163"/>
        <v>north</v>
      </c>
      <c r="M3512" t="str">
        <f t="shared" si="164"/>
        <v>groceries</v>
      </c>
    </row>
    <row r="3513" spans="2:13">
      <c r="B3513" t="str">
        <f>TRIM(Table24[[#This Row],[Region]])</f>
        <v>East</v>
      </c>
      <c r="C3513" t="str">
        <f>TRIM(Table24[[#This Row],[Product Category]])</f>
        <v>Clothing</v>
      </c>
      <c r="G3513" t="str">
        <f>UPPER('task 1'!C3511)</f>
        <v>NORTH</v>
      </c>
      <c r="H3513" t="str">
        <f t="shared" si="162"/>
        <v>CLOTHING</v>
      </c>
      <c r="L3513" t="str">
        <f t="shared" si="163"/>
        <v>north</v>
      </c>
      <c r="M3513" t="str">
        <f t="shared" si="164"/>
        <v>clothing</v>
      </c>
    </row>
    <row r="3514" spans="2:13">
      <c r="B3514" t="str">
        <f>TRIM(Table24[[#This Row],[Region]])</f>
        <v>South</v>
      </c>
      <c r="C3514" t="str">
        <f>TRIM(Table24[[#This Row],[Product Category]])</f>
        <v>Clothing</v>
      </c>
      <c r="G3514" t="str">
        <f>UPPER('task 1'!C3512)</f>
        <v>NORTH</v>
      </c>
      <c r="H3514" t="str">
        <f t="shared" si="162"/>
        <v>CLOTHING</v>
      </c>
      <c r="L3514" t="str">
        <f t="shared" si="163"/>
        <v>north</v>
      </c>
      <c r="M3514" t="str">
        <f t="shared" si="164"/>
        <v>clothing</v>
      </c>
    </row>
    <row r="3515" spans="2:13">
      <c r="B3515" t="str">
        <f>TRIM(Table24[[#This Row],[Region]])</f>
        <v>South</v>
      </c>
      <c r="C3515" t="str">
        <f>TRIM(Table24[[#This Row],[Product Category]])</f>
        <v>Sports</v>
      </c>
      <c r="G3515" t="str">
        <f>UPPER('task 1'!C3513)</f>
        <v>EAST</v>
      </c>
      <c r="H3515" t="str">
        <f t="shared" si="162"/>
        <v>SPORTS</v>
      </c>
      <c r="L3515" t="str">
        <f t="shared" si="163"/>
        <v>east</v>
      </c>
      <c r="M3515" t="str">
        <f t="shared" si="164"/>
        <v>sports</v>
      </c>
    </row>
    <row r="3516" spans="2:13">
      <c r="B3516" t="str">
        <f>TRIM(Table24[[#This Row],[Region]])</f>
        <v>East</v>
      </c>
      <c r="C3516" t="str">
        <f>TRIM(Table24[[#This Row],[Product Category]])</f>
        <v>Sports</v>
      </c>
      <c r="G3516" t="str">
        <f>UPPER('task 1'!C3514)</f>
        <v>SOUTH</v>
      </c>
      <c r="H3516" t="str">
        <f t="shared" si="162"/>
        <v>SPORTS</v>
      </c>
      <c r="L3516" t="str">
        <f t="shared" si="163"/>
        <v>south</v>
      </c>
      <c r="M3516" t="str">
        <f t="shared" si="164"/>
        <v>sports</v>
      </c>
    </row>
    <row r="3517" spans="2:13">
      <c r="B3517" t="str">
        <f>TRIM(Table24[[#This Row],[Region]])</f>
        <v>North</v>
      </c>
      <c r="C3517" t="str">
        <f>TRIM(Table24[[#This Row],[Product Category]])</f>
        <v>Furniture</v>
      </c>
      <c r="G3517" t="str">
        <f>UPPER('task 1'!C3515)</f>
        <v>SOUTH</v>
      </c>
      <c r="H3517" t="str">
        <f t="shared" si="162"/>
        <v>FURNITURE</v>
      </c>
      <c r="L3517" t="str">
        <f t="shared" si="163"/>
        <v>south</v>
      </c>
      <c r="M3517" t="str">
        <f t="shared" si="164"/>
        <v>furniture</v>
      </c>
    </row>
    <row r="3518" spans="2:13">
      <c r="B3518" t="str">
        <f>TRIM(Table24[[#This Row],[Region]])</f>
        <v>North</v>
      </c>
      <c r="C3518" t="str">
        <f>TRIM(Table24[[#This Row],[Product Category]])</f>
        <v>Furniture</v>
      </c>
      <c r="G3518" t="str">
        <f>UPPER('task 1'!C3516)</f>
        <v>EAST</v>
      </c>
      <c r="H3518" t="str">
        <f t="shared" si="162"/>
        <v>FURNITURE</v>
      </c>
      <c r="L3518" t="str">
        <f t="shared" si="163"/>
        <v>east</v>
      </c>
      <c r="M3518" t="str">
        <f t="shared" si="164"/>
        <v>furniture</v>
      </c>
    </row>
    <row r="3519" spans="2:13">
      <c r="B3519" t="str">
        <f>TRIM(Table24[[#This Row],[Region]])</f>
        <v>North</v>
      </c>
      <c r="C3519" t="str">
        <f>TRIM(Table24[[#This Row],[Product Category]])</f>
        <v>Electronics</v>
      </c>
      <c r="G3519" t="str">
        <f>UPPER('task 1'!C3517)</f>
        <v>NORTH</v>
      </c>
      <c r="H3519" t="str">
        <f t="shared" si="162"/>
        <v>ELECTRONICS</v>
      </c>
      <c r="L3519" t="str">
        <f t="shared" si="163"/>
        <v>north</v>
      </c>
      <c r="M3519" t="str">
        <f t="shared" si="164"/>
        <v>electronics</v>
      </c>
    </row>
    <row r="3520" spans="2:13">
      <c r="B3520" t="str">
        <f>TRIM(Table24[[#This Row],[Region]])</f>
        <v>West</v>
      </c>
      <c r="C3520" t="str">
        <f>TRIM(Table24[[#This Row],[Product Category]])</f>
        <v>Sports</v>
      </c>
      <c r="G3520" t="str">
        <f>UPPER('task 1'!C3518)</f>
        <v>NORTH</v>
      </c>
      <c r="H3520" t="str">
        <f t="shared" si="162"/>
        <v>SPORTS</v>
      </c>
      <c r="L3520" t="str">
        <f t="shared" si="163"/>
        <v>north</v>
      </c>
      <c r="M3520" t="str">
        <f t="shared" si="164"/>
        <v>sports</v>
      </c>
    </row>
    <row r="3521" spans="2:13">
      <c r="B3521" t="str">
        <f>TRIM(Table24[[#This Row],[Region]])</f>
        <v>West</v>
      </c>
      <c r="C3521" t="str">
        <f>TRIM(Table24[[#This Row],[Product Category]])</f>
        <v>Furniture</v>
      </c>
      <c r="G3521" t="str">
        <f>UPPER('task 1'!C3519)</f>
        <v>NORTH</v>
      </c>
      <c r="H3521" t="str">
        <f t="shared" si="162"/>
        <v>FURNITURE</v>
      </c>
      <c r="L3521" t="str">
        <f t="shared" si="163"/>
        <v>north</v>
      </c>
      <c r="M3521" t="str">
        <f t="shared" si="164"/>
        <v>furniture</v>
      </c>
    </row>
    <row r="3522" spans="2:13">
      <c r="B3522" t="str">
        <f>TRIM(Table24[[#This Row],[Region]])</f>
        <v>South</v>
      </c>
      <c r="C3522" t="str">
        <f>TRIM(Table24[[#This Row],[Product Category]])</f>
        <v>Electronics</v>
      </c>
      <c r="G3522" t="str">
        <f>UPPER('task 1'!C3520)</f>
        <v>WEST</v>
      </c>
      <c r="H3522" t="str">
        <f t="shared" si="162"/>
        <v>ELECTRONICS</v>
      </c>
      <c r="L3522" t="str">
        <f t="shared" si="163"/>
        <v>west</v>
      </c>
      <c r="M3522" t="str">
        <f t="shared" si="164"/>
        <v>electronics</v>
      </c>
    </row>
    <row r="3523" spans="2:13">
      <c r="B3523" t="str">
        <f>TRIM(Table24[[#This Row],[Region]])</f>
        <v>East</v>
      </c>
      <c r="C3523" t="str">
        <f>TRIM(Table24[[#This Row],[Product Category]])</f>
        <v>Groceries</v>
      </c>
      <c r="G3523" t="str">
        <f>UPPER('task 1'!C3521)</f>
        <v>WEST</v>
      </c>
      <c r="H3523" t="str">
        <f t="shared" si="162"/>
        <v>GROCERIES</v>
      </c>
      <c r="L3523" t="str">
        <f t="shared" si="163"/>
        <v>west</v>
      </c>
      <c r="M3523" t="str">
        <f t="shared" si="164"/>
        <v>groceries</v>
      </c>
    </row>
    <row r="3524" spans="2:13">
      <c r="B3524" t="str">
        <f>TRIM(Table24[[#This Row],[Region]])</f>
        <v>West</v>
      </c>
      <c r="C3524" t="str">
        <f>TRIM(Table24[[#This Row],[Product Category]])</f>
        <v>Furniture</v>
      </c>
      <c r="G3524" t="str">
        <f>UPPER('task 1'!C3522)</f>
        <v>SOUTH</v>
      </c>
      <c r="H3524" t="str">
        <f t="shared" si="162"/>
        <v>FURNITURE</v>
      </c>
      <c r="L3524" t="str">
        <f t="shared" si="163"/>
        <v>south</v>
      </c>
      <c r="M3524" t="str">
        <f t="shared" si="164"/>
        <v>furniture</v>
      </c>
    </row>
    <row r="3525" spans="2:13">
      <c r="B3525" t="str">
        <f>TRIM(Table24[[#This Row],[Region]])</f>
        <v>West</v>
      </c>
      <c r="C3525" t="str">
        <f>TRIM(Table24[[#This Row],[Product Category]])</f>
        <v>Electronics</v>
      </c>
      <c r="G3525" t="str">
        <f>UPPER('task 1'!C3523)</f>
        <v>EAST</v>
      </c>
      <c r="H3525" t="str">
        <f t="shared" ref="H3525:H3588" si="165">UPPER(C3525)</f>
        <v>ELECTRONICS</v>
      </c>
      <c r="L3525" t="str">
        <f t="shared" ref="L3525:L3588" si="166">LOWER(G3525)</f>
        <v>east</v>
      </c>
      <c r="M3525" t="str">
        <f t="shared" ref="M3525:M3588" si="167">LOWER(H3525)</f>
        <v>electronics</v>
      </c>
    </row>
    <row r="3526" spans="2:13">
      <c r="B3526" t="str">
        <f>TRIM(Table24[[#This Row],[Region]])</f>
        <v>North</v>
      </c>
      <c r="C3526" t="str">
        <f>TRIM(Table24[[#This Row],[Product Category]])</f>
        <v>Clothing</v>
      </c>
      <c r="G3526" t="str">
        <f>UPPER('task 1'!C3524)</f>
        <v>WEST</v>
      </c>
      <c r="H3526" t="str">
        <f t="shared" si="165"/>
        <v>CLOTHING</v>
      </c>
      <c r="L3526" t="str">
        <f t="shared" si="166"/>
        <v>west</v>
      </c>
      <c r="M3526" t="str">
        <f t="shared" si="167"/>
        <v>clothing</v>
      </c>
    </row>
    <row r="3527" spans="2:13">
      <c r="B3527" t="str">
        <f>TRIM(Table24[[#This Row],[Region]])</f>
        <v>North</v>
      </c>
      <c r="C3527" t="str">
        <f>TRIM(Table24[[#This Row],[Product Category]])</f>
        <v>Groceries</v>
      </c>
      <c r="G3527" t="str">
        <f>UPPER('task 1'!C3525)</f>
        <v>WEST</v>
      </c>
      <c r="H3527" t="str">
        <f t="shared" si="165"/>
        <v>GROCERIES</v>
      </c>
      <c r="L3527" t="str">
        <f t="shared" si="166"/>
        <v>west</v>
      </c>
      <c r="M3527" t="str">
        <f t="shared" si="167"/>
        <v>groceries</v>
      </c>
    </row>
    <row r="3528" spans="2:13">
      <c r="B3528" t="str">
        <f>TRIM(Table24[[#This Row],[Region]])</f>
        <v>West</v>
      </c>
      <c r="C3528" t="str">
        <f>TRIM(Table24[[#This Row],[Product Category]])</f>
        <v>Groceries</v>
      </c>
      <c r="G3528" t="str">
        <f>UPPER('task 1'!C3526)</f>
        <v>NORTH</v>
      </c>
      <c r="H3528" t="str">
        <f t="shared" si="165"/>
        <v>GROCERIES</v>
      </c>
      <c r="L3528" t="str">
        <f t="shared" si="166"/>
        <v>north</v>
      </c>
      <c r="M3528" t="str">
        <f t="shared" si="167"/>
        <v>groceries</v>
      </c>
    </row>
    <row r="3529" spans="2:13">
      <c r="B3529" t="str">
        <f>TRIM(Table24[[#This Row],[Region]])</f>
        <v>South</v>
      </c>
      <c r="C3529" t="str">
        <f>TRIM(Table24[[#This Row],[Product Category]])</f>
        <v>Clothing</v>
      </c>
      <c r="G3529" t="str">
        <f>UPPER('task 1'!C3527)</f>
        <v>NORTH</v>
      </c>
      <c r="H3529" t="str">
        <f t="shared" si="165"/>
        <v>CLOTHING</v>
      </c>
      <c r="L3529" t="str">
        <f t="shared" si="166"/>
        <v>north</v>
      </c>
      <c r="M3529" t="str">
        <f t="shared" si="167"/>
        <v>clothing</v>
      </c>
    </row>
    <row r="3530" spans="2:13">
      <c r="B3530" t="str">
        <f>TRIM(Table24[[#This Row],[Region]])</f>
        <v>East</v>
      </c>
      <c r="C3530" t="str">
        <f>TRIM(Table24[[#This Row],[Product Category]])</f>
        <v>Sports</v>
      </c>
      <c r="G3530" t="str">
        <f>UPPER('task 1'!C3528)</f>
        <v>WEST</v>
      </c>
      <c r="H3530" t="str">
        <f t="shared" si="165"/>
        <v>SPORTS</v>
      </c>
      <c r="L3530" t="str">
        <f t="shared" si="166"/>
        <v>west</v>
      </c>
      <c r="M3530" t="str">
        <f t="shared" si="167"/>
        <v>sports</v>
      </c>
    </row>
    <row r="3531" spans="2:13">
      <c r="B3531" t="str">
        <f>TRIM(Table24[[#This Row],[Region]])</f>
        <v>North</v>
      </c>
      <c r="C3531" t="str">
        <f>TRIM(Table24[[#This Row],[Product Category]])</f>
        <v>Groceries</v>
      </c>
      <c r="G3531" t="str">
        <f>UPPER('task 1'!C3529)</f>
        <v>SOUTH</v>
      </c>
      <c r="H3531" t="str">
        <f t="shared" si="165"/>
        <v>GROCERIES</v>
      </c>
      <c r="L3531" t="str">
        <f t="shared" si="166"/>
        <v>south</v>
      </c>
      <c r="M3531" t="str">
        <f t="shared" si="167"/>
        <v>groceries</v>
      </c>
    </row>
    <row r="3532" spans="2:13">
      <c r="B3532" t="str">
        <f>TRIM(Table24[[#This Row],[Region]])</f>
        <v>East</v>
      </c>
      <c r="C3532" t="str">
        <f>TRIM(Table24[[#This Row],[Product Category]])</f>
        <v>Clothing</v>
      </c>
      <c r="G3532" t="str">
        <f>UPPER('task 1'!C3530)</f>
        <v>EAST</v>
      </c>
      <c r="H3532" t="str">
        <f t="shared" si="165"/>
        <v>CLOTHING</v>
      </c>
      <c r="L3532" t="str">
        <f t="shared" si="166"/>
        <v>east</v>
      </c>
      <c r="M3532" t="str">
        <f t="shared" si="167"/>
        <v>clothing</v>
      </c>
    </row>
    <row r="3533" spans="2:13">
      <c r="B3533" t="str">
        <f>TRIM(Table24[[#This Row],[Region]])</f>
        <v>North</v>
      </c>
      <c r="C3533" t="str">
        <f>TRIM(Table24[[#This Row],[Product Category]])</f>
        <v>Clothing</v>
      </c>
      <c r="G3533" t="str">
        <f>UPPER('task 1'!C3531)</f>
        <v>NORTH</v>
      </c>
      <c r="H3533" t="str">
        <f t="shared" si="165"/>
        <v>CLOTHING</v>
      </c>
      <c r="L3533" t="str">
        <f t="shared" si="166"/>
        <v>north</v>
      </c>
      <c r="M3533" t="str">
        <f t="shared" si="167"/>
        <v>clothing</v>
      </c>
    </row>
    <row r="3534" spans="2:13">
      <c r="B3534" t="str">
        <f>TRIM(Table24[[#This Row],[Region]])</f>
        <v>West</v>
      </c>
      <c r="C3534" t="str">
        <f>TRIM(Table24[[#This Row],[Product Category]])</f>
        <v>Sports</v>
      </c>
      <c r="G3534" t="str">
        <f>UPPER('task 1'!C3532)</f>
        <v>EAST</v>
      </c>
      <c r="H3534" t="str">
        <f t="shared" si="165"/>
        <v>SPORTS</v>
      </c>
      <c r="L3534" t="str">
        <f t="shared" si="166"/>
        <v>east</v>
      </c>
      <c r="M3534" t="str">
        <f t="shared" si="167"/>
        <v>sports</v>
      </c>
    </row>
    <row r="3535" spans="2:13">
      <c r="B3535" t="str">
        <f>TRIM(Table24[[#This Row],[Region]])</f>
        <v>North</v>
      </c>
      <c r="C3535" t="str">
        <f>TRIM(Table24[[#This Row],[Product Category]])</f>
        <v>Clothing</v>
      </c>
      <c r="G3535" t="str">
        <f>UPPER('task 1'!C3533)</f>
        <v>NORTH</v>
      </c>
      <c r="H3535" t="str">
        <f t="shared" si="165"/>
        <v>CLOTHING</v>
      </c>
      <c r="L3535" t="str">
        <f t="shared" si="166"/>
        <v>north</v>
      </c>
      <c r="M3535" t="str">
        <f t="shared" si="167"/>
        <v>clothing</v>
      </c>
    </row>
    <row r="3536" spans="2:13">
      <c r="B3536" t="str">
        <f>TRIM(Table24[[#This Row],[Region]])</f>
        <v>West</v>
      </c>
      <c r="C3536" t="str">
        <f>TRIM(Table24[[#This Row],[Product Category]])</f>
        <v>Electronics</v>
      </c>
      <c r="G3536" t="str">
        <f>UPPER('task 1'!C3534)</f>
        <v>WEST</v>
      </c>
      <c r="H3536" t="str">
        <f t="shared" si="165"/>
        <v>ELECTRONICS</v>
      </c>
      <c r="L3536" t="str">
        <f t="shared" si="166"/>
        <v>west</v>
      </c>
      <c r="M3536" t="str">
        <f t="shared" si="167"/>
        <v>electronics</v>
      </c>
    </row>
    <row r="3537" spans="2:13">
      <c r="B3537" t="str">
        <f>TRIM(Table24[[#This Row],[Region]])</f>
        <v>West</v>
      </c>
      <c r="C3537" t="str">
        <f>TRIM(Table24[[#This Row],[Product Category]])</f>
        <v>Furniture</v>
      </c>
      <c r="G3537" t="str">
        <f>UPPER('task 1'!C3535)</f>
        <v>NORTH</v>
      </c>
      <c r="H3537" t="str">
        <f t="shared" si="165"/>
        <v>FURNITURE</v>
      </c>
      <c r="L3537" t="str">
        <f t="shared" si="166"/>
        <v>north</v>
      </c>
      <c r="M3537" t="str">
        <f t="shared" si="167"/>
        <v>furniture</v>
      </c>
    </row>
    <row r="3538" spans="2:13">
      <c r="B3538" t="str">
        <f>TRIM(Table24[[#This Row],[Region]])</f>
        <v>East</v>
      </c>
      <c r="C3538" t="str">
        <f>TRIM(Table24[[#This Row],[Product Category]])</f>
        <v>Sports</v>
      </c>
      <c r="G3538" t="str">
        <f>UPPER('task 1'!C3536)</f>
        <v>WEST</v>
      </c>
      <c r="H3538" t="str">
        <f t="shared" si="165"/>
        <v>SPORTS</v>
      </c>
      <c r="L3538" t="str">
        <f t="shared" si="166"/>
        <v>west</v>
      </c>
      <c r="M3538" t="str">
        <f t="shared" si="167"/>
        <v>sports</v>
      </c>
    </row>
    <row r="3539" spans="2:13">
      <c r="B3539" t="str">
        <f>TRIM(Table24[[#This Row],[Region]])</f>
        <v>North</v>
      </c>
      <c r="C3539" t="str">
        <f>TRIM(Table24[[#This Row],[Product Category]])</f>
        <v>Electronics</v>
      </c>
      <c r="G3539" t="str">
        <f>UPPER('task 1'!C3537)</f>
        <v>WEST</v>
      </c>
      <c r="H3539" t="str">
        <f t="shared" si="165"/>
        <v>ELECTRONICS</v>
      </c>
      <c r="L3539" t="str">
        <f t="shared" si="166"/>
        <v>west</v>
      </c>
      <c r="M3539" t="str">
        <f t="shared" si="167"/>
        <v>electronics</v>
      </c>
    </row>
    <row r="3540" spans="2:13">
      <c r="B3540" t="str">
        <f>TRIM(Table24[[#This Row],[Region]])</f>
        <v>South</v>
      </c>
      <c r="C3540" t="str">
        <f>TRIM(Table24[[#This Row],[Product Category]])</f>
        <v>Furniture</v>
      </c>
      <c r="G3540" t="str">
        <f>UPPER('task 1'!C3538)</f>
        <v>EAST</v>
      </c>
      <c r="H3540" t="str">
        <f t="shared" si="165"/>
        <v>FURNITURE</v>
      </c>
      <c r="L3540" t="str">
        <f t="shared" si="166"/>
        <v>east</v>
      </c>
      <c r="M3540" t="str">
        <f t="shared" si="167"/>
        <v>furniture</v>
      </c>
    </row>
    <row r="3541" spans="2:13">
      <c r="B3541" t="str">
        <f>TRIM(Table24[[#This Row],[Region]])</f>
        <v>South</v>
      </c>
      <c r="C3541" t="str">
        <f>TRIM(Table24[[#This Row],[Product Category]])</f>
        <v>Groceries</v>
      </c>
      <c r="G3541" t="str">
        <f>UPPER('task 1'!C3539)</f>
        <v>NORTH</v>
      </c>
      <c r="H3541" t="str">
        <f t="shared" si="165"/>
        <v>GROCERIES</v>
      </c>
      <c r="L3541" t="str">
        <f t="shared" si="166"/>
        <v>north</v>
      </c>
      <c r="M3541" t="str">
        <f t="shared" si="167"/>
        <v>groceries</v>
      </c>
    </row>
    <row r="3542" spans="2:13">
      <c r="B3542" t="str">
        <f>TRIM(Table24[[#This Row],[Region]])</f>
        <v>West</v>
      </c>
      <c r="C3542" t="str">
        <f>TRIM(Table24[[#This Row],[Product Category]])</f>
        <v>Furniture</v>
      </c>
      <c r="G3542" t="str">
        <f>UPPER('task 1'!C3540)</f>
        <v>SOUTH</v>
      </c>
      <c r="H3542" t="str">
        <f t="shared" si="165"/>
        <v>FURNITURE</v>
      </c>
      <c r="L3542" t="str">
        <f t="shared" si="166"/>
        <v>south</v>
      </c>
      <c r="M3542" t="str">
        <f t="shared" si="167"/>
        <v>furniture</v>
      </c>
    </row>
    <row r="3543" spans="2:13">
      <c r="B3543" t="str">
        <f>TRIM(Table24[[#This Row],[Region]])</f>
        <v>West</v>
      </c>
      <c r="C3543" t="str">
        <f>TRIM(Table24[[#This Row],[Product Category]])</f>
        <v>Sports</v>
      </c>
      <c r="G3543" t="str">
        <f>UPPER('task 1'!C3541)</f>
        <v>SOUTH</v>
      </c>
      <c r="H3543" t="str">
        <f t="shared" si="165"/>
        <v>SPORTS</v>
      </c>
      <c r="L3543" t="str">
        <f t="shared" si="166"/>
        <v>south</v>
      </c>
      <c r="M3543" t="str">
        <f t="shared" si="167"/>
        <v>sports</v>
      </c>
    </row>
    <row r="3544" spans="2:13">
      <c r="B3544" t="str">
        <f>TRIM(Table24[[#This Row],[Region]])</f>
        <v>South</v>
      </c>
      <c r="C3544" t="str">
        <f>TRIM(Table24[[#This Row],[Product Category]])</f>
        <v>Sports</v>
      </c>
      <c r="G3544" t="str">
        <f>UPPER('task 1'!C3542)</f>
        <v>WEST</v>
      </c>
      <c r="H3544" t="str">
        <f t="shared" si="165"/>
        <v>SPORTS</v>
      </c>
      <c r="L3544" t="str">
        <f t="shared" si="166"/>
        <v>west</v>
      </c>
      <c r="M3544" t="str">
        <f t="shared" si="167"/>
        <v>sports</v>
      </c>
    </row>
    <row r="3545" spans="2:13">
      <c r="B3545" t="str">
        <f>TRIM(Table24[[#This Row],[Region]])</f>
        <v>South</v>
      </c>
      <c r="C3545" t="str">
        <f>TRIM(Table24[[#This Row],[Product Category]])</f>
        <v>Furniture</v>
      </c>
      <c r="G3545" t="str">
        <f>UPPER('task 1'!C3543)</f>
        <v>WEST</v>
      </c>
      <c r="H3545" t="str">
        <f t="shared" si="165"/>
        <v>FURNITURE</v>
      </c>
      <c r="L3545" t="str">
        <f t="shared" si="166"/>
        <v>west</v>
      </c>
      <c r="M3545" t="str">
        <f t="shared" si="167"/>
        <v>furniture</v>
      </c>
    </row>
    <row r="3546" spans="2:13">
      <c r="B3546" t="str">
        <f>TRIM(Table24[[#This Row],[Region]])</f>
        <v>North</v>
      </c>
      <c r="C3546" t="str">
        <f>TRIM(Table24[[#This Row],[Product Category]])</f>
        <v>Clothing</v>
      </c>
      <c r="G3546" t="str">
        <f>UPPER('task 1'!C3544)</f>
        <v>SOUTH</v>
      </c>
      <c r="H3546" t="str">
        <f t="shared" si="165"/>
        <v>CLOTHING</v>
      </c>
      <c r="L3546" t="str">
        <f t="shared" si="166"/>
        <v>south</v>
      </c>
      <c r="M3546" t="str">
        <f t="shared" si="167"/>
        <v>clothing</v>
      </c>
    </row>
    <row r="3547" spans="2:13">
      <c r="B3547" t="str">
        <f>TRIM(Table24[[#This Row],[Region]])</f>
        <v>North</v>
      </c>
      <c r="C3547" t="str">
        <f>TRIM(Table24[[#This Row],[Product Category]])</f>
        <v>Electronics</v>
      </c>
      <c r="G3547" t="str">
        <f>UPPER('task 1'!C3545)</f>
        <v>SOUTH</v>
      </c>
      <c r="H3547" t="str">
        <f t="shared" si="165"/>
        <v>ELECTRONICS</v>
      </c>
      <c r="L3547" t="str">
        <f t="shared" si="166"/>
        <v>south</v>
      </c>
      <c r="M3547" t="str">
        <f t="shared" si="167"/>
        <v>electronics</v>
      </c>
    </row>
    <row r="3548" spans="2:13">
      <c r="B3548" t="str">
        <f>TRIM(Table24[[#This Row],[Region]])</f>
        <v>North</v>
      </c>
      <c r="C3548" t="str">
        <f>TRIM(Table24[[#This Row],[Product Category]])</f>
        <v>Electronics</v>
      </c>
      <c r="G3548" t="str">
        <f>UPPER('task 1'!C3546)</f>
        <v>NORTH</v>
      </c>
      <c r="H3548" t="str">
        <f t="shared" si="165"/>
        <v>ELECTRONICS</v>
      </c>
      <c r="L3548" t="str">
        <f t="shared" si="166"/>
        <v>north</v>
      </c>
      <c r="M3548" t="str">
        <f t="shared" si="167"/>
        <v>electronics</v>
      </c>
    </row>
    <row r="3549" spans="2:13">
      <c r="B3549" t="str">
        <f>TRIM(Table24[[#This Row],[Region]])</f>
        <v>North</v>
      </c>
      <c r="C3549" t="str">
        <f>TRIM(Table24[[#This Row],[Product Category]])</f>
        <v>Sports</v>
      </c>
      <c r="G3549" t="str">
        <f>UPPER('task 1'!C3547)</f>
        <v>NORTH</v>
      </c>
      <c r="H3549" t="str">
        <f t="shared" si="165"/>
        <v>SPORTS</v>
      </c>
      <c r="L3549" t="str">
        <f t="shared" si="166"/>
        <v>north</v>
      </c>
      <c r="M3549" t="str">
        <f t="shared" si="167"/>
        <v>sports</v>
      </c>
    </row>
    <row r="3550" spans="2:13">
      <c r="B3550" t="str">
        <f>TRIM(Table24[[#This Row],[Region]])</f>
        <v>South</v>
      </c>
      <c r="C3550" t="str">
        <f>TRIM(Table24[[#This Row],[Product Category]])</f>
        <v>Furniture</v>
      </c>
      <c r="G3550" t="str">
        <f>UPPER('task 1'!C3548)</f>
        <v>NORTH</v>
      </c>
      <c r="H3550" t="str">
        <f t="shared" si="165"/>
        <v>FURNITURE</v>
      </c>
      <c r="L3550" t="str">
        <f t="shared" si="166"/>
        <v>north</v>
      </c>
      <c r="M3550" t="str">
        <f t="shared" si="167"/>
        <v>furniture</v>
      </c>
    </row>
    <row r="3551" spans="2:13">
      <c r="B3551" t="str">
        <f>TRIM(Table24[[#This Row],[Region]])</f>
        <v>West</v>
      </c>
      <c r="C3551" t="str">
        <f>TRIM(Table24[[#This Row],[Product Category]])</f>
        <v>Sports</v>
      </c>
      <c r="G3551" t="str">
        <f>UPPER('task 1'!C3549)</f>
        <v>NORTH</v>
      </c>
      <c r="H3551" t="str">
        <f t="shared" si="165"/>
        <v>SPORTS</v>
      </c>
      <c r="L3551" t="str">
        <f t="shared" si="166"/>
        <v>north</v>
      </c>
      <c r="M3551" t="str">
        <f t="shared" si="167"/>
        <v>sports</v>
      </c>
    </row>
    <row r="3552" spans="2:13">
      <c r="B3552" t="str">
        <f>TRIM(Table24[[#This Row],[Region]])</f>
        <v>West</v>
      </c>
      <c r="C3552" t="str">
        <f>TRIM(Table24[[#This Row],[Product Category]])</f>
        <v>Electronics</v>
      </c>
      <c r="G3552" t="str">
        <f>UPPER('task 1'!C3550)</f>
        <v>SOUTH</v>
      </c>
      <c r="H3552" t="str">
        <f t="shared" si="165"/>
        <v>ELECTRONICS</v>
      </c>
      <c r="L3552" t="str">
        <f t="shared" si="166"/>
        <v>south</v>
      </c>
      <c r="M3552" t="str">
        <f t="shared" si="167"/>
        <v>electronics</v>
      </c>
    </row>
    <row r="3553" spans="2:13">
      <c r="B3553" t="str">
        <f>TRIM(Table24[[#This Row],[Region]])</f>
        <v>West</v>
      </c>
      <c r="C3553" t="str">
        <f>TRIM(Table24[[#This Row],[Product Category]])</f>
        <v>Groceries</v>
      </c>
      <c r="G3553" t="str">
        <f>UPPER('task 1'!C3551)</f>
        <v>WEST</v>
      </c>
      <c r="H3553" t="str">
        <f t="shared" si="165"/>
        <v>GROCERIES</v>
      </c>
      <c r="L3553" t="str">
        <f t="shared" si="166"/>
        <v>west</v>
      </c>
      <c r="M3553" t="str">
        <f t="shared" si="167"/>
        <v>groceries</v>
      </c>
    </row>
    <row r="3554" spans="2:13">
      <c r="B3554" t="str">
        <f>TRIM(Table24[[#This Row],[Region]])</f>
        <v>North</v>
      </c>
      <c r="C3554" t="str">
        <f>TRIM(Table24[[#This Row],[Product Category]])</f>
        <v>Electronics</v>
      </c>
      <c r="G3554" t="str">
        <f>UPPER('task 1'!C3552)</f>
        <v>WEST</v>
      </c>
      <c r="H3554" t="str">
        <f t="shared" si="165"/>
        <v>ELECTRONICS</v>
      </c>
      <c r="L3554" t="str">
        <f t="shared" si="166"/>
        <v>west</v>
      </c>
      <c r="M3554" t="str">
        <f t="shared" si="167"/>
        <v>electronics</v>
      </c>
    </row>
    <row r="3555" spans="2:13">
      <c r="B3555" t="str">
        <f>TRIM(Table24[[#This Row],[Region]])</f>
        <v>South</v>
      </c>
      <c r="C3555" t="str">
        <f>TRIM(Table24[[#This Row],[Product Category]])</f>
        <v>Furniture</v>
      </c>
      <c r="G3555" t="str">
        <f>UPPER('task 1'!C3553)</f>
        <v>WEST</v>
      </c>
      <c r="H3555" t="str">
        <f t="shared" si="165"/>
        <v>FURNITURE</v>
      </c>
      <c r="L3555" t="str">
        <f t="shared" si="166"/>
        <v>west</v>
      </c>
      <c r="M3555" t="str">
        <f t="shared" si="167"/>
        <v>furniture</v>
      </c>
    </row>
    <row r="3556" spans="2:13">
      <c r="B3556" t="str">
        <f>TRIM(Table24[[#This Row],[Region]])</f>
        <v>South</v>
      </c>
      <c r="C3556" t="str">
        <f>TRIM(Table24[[#This Row],[Product Category]])</f>
        <v>Furniture</v>
      </c>
      <c r="G3556" t="str">
        <f>UPPER('task 1'!C3554)</f>
        <v>NORTH</v>
      </c>
      <c r="H3556" t="str">
        <f t="shared" si="165"/>
        <v>FURNITURE</v>
      </c>
      <c r="L3556" t="str">
        <f t="shared" si="166"/>
        <v>north</v>
      </c>
      <c r="M3556" t="str">
        <f t="shared" si="167"/>
        <v>furniture</v>
      </c>
    </row>
    <row r="3557" spans="2:13">
      <c r="B3557" t="str">
        <f>TRIM(Table24[[#This Row],[Region]])</f>
        <v>North</v>
      </c>
      <c r="C3557" t="str">
        <f>TRIM(Table24[[#This Row],[Product Category]])</f>
        <v>Groceries</v>
      </c>
      <c r="G3557" t="str">
        <f>UPPER('task 1'!C3555)</f>
        <v>SOUTH</v>
      </c>
      <c r="H3557" t="str">
        <f t="shared" si="165"/>
        <v>GROCERIES</v>
      </c>
      <c r="L3557" t="str">
        <f t="shared" si="166"/>
        <v>south</v>
      </c>
      <c r="M3557" t="str">
        <f t="shared" si="167"/>
        <v>groceries</v>
      </c>
    </row>
    <row r="3558" spans="2:13">
      <c r="B3558" t="str">
        <f>TRIM(Table24[[#This Row],[Region]])</f>
        <v>West</v>
      </c>
      <c r="C3558" t="str">
        <f>TRIM(Table24[[#This Row],[Product Category]])</f>
        <v>Furniture</v>
      </c>
      <c r="G3558" t="str">
        <f>UPPER('task 1'!C3556)</f>
        <v>SOUTH</v>
      </c>
      <c r="H3558" t="str">
        <f t="shared" si="165"/>
        <v>FURNITURE</v>
      </c>
      <c r="L3558" t="str">
        <f t="shared" si="166"/>
        <v>south</v>
      </c>
      <c r="M3558" t="str">
        <f t="shared" si="167"/>
        <v>furniture</v>
      </c>
    </row>
    <row r="3559" spans="2:13">
      <c r="B3559" t="str">
        <f>TRIM(Table24[[#This Row],[Region]])</f>
        <v>South</v>
      </c>
      <c r="C3559" t="str">
        <f>TRIM(Table24[[#This Row],[Product Category]])</f>
        <v>Clothing</v>
      </c>
      <c r="G3559" t="str">
        <f>UPPER('task 1'!C3557)</f>
        <v>NORTH</v>
      </c>
      <c r="H3559" t="str">
        <f t="shared" si="165"/>
        <v>CLOTHING</v>
      </c>
      <c r="L3559" t="str">
        <f t="shared" si="166"/>
        <v>north</v>
      </c>
      <c r="M3559" t="str">
        <f t="shared" si="167"/>
        <v>clothing</v>
      </c>
    </row>
    <row r="3560" spans="2:13">
      <c r="B3560" t="str">
        <f>TRIM(Table24[[#This Row],[Region]])</f>
        <v>South</v>
      </c>
      <c r="C3560" t="str">
        <f>TRIM(Table24[[#This Row],[Product Category]])</f>
        <v>Groceries</v>
      </c>
      <c r="G3560" t="str">
        <f>UPPER('task 1'!C3558)</f>
        <v>WEST</v>
      </c>
      <c r="H3560" t="str">
        <f t="shared" si="165"/>
        <v>GROCERIES</v>
      </c>
      <c r="L3560" t="str">
        <f t="shared" si="166"/>
        <v>west</v>
      </c>
      <c r="M3560" t="str">
        <f t="shared" si="167"/>
        <v>groceries</v>
      </c>
    </row>
    <row r="3561" spans="2:13">
      <c r="B3561" t="str">
        <f>TRIM(Table24[[#This Row],[Region]])</f>
        <v>West</v>
      </c>
      <c r="C3561" t="str">
        <f>TRIM(Table24[[#This Row],[Product Category]])</f>
        <v>Electronics</v>
      </c>
      <c r="G3561" t="str">
        <f>UPPER('task 1'!C3559)</f>
        <v>SOUTH</v>
      </c>
      <c r="H3561" t="str">
        <f t="shared" si="165"/>
        <v>ELECTRONICS</v>
      </c>
      <c r="L3561" t="str">
        <f t="shared" si="166"/>
        <v>south</v>
      </c>
      <c r="M3561" t="str">
        <f t="shared" si="167"/>
        <v>electronics</v>
      </c>
    </row>
    <row r="3562" spans="2:13">
      <c r="B3562" t="str">
        <f>TRIM(Table24[[#This Row],[Region]])</f>
        <v>East</v>
      </c>
      <c r="C3562" t="str">
        <f>TRIM(Table24[[#This Row],[Product Category]])</f>
        <v>Groceries</v>
      </c>
      <c r="G3562" t="str">
        <f>UPPER('task 1'!C3560)</f>
        <v>SOUTH</v>
      </c>
      <c r="H3562" t="str">
        <f t="shared" si="165"/>
        <v>GROCERIES</v>
      </c>
      <c r="L3562" t="str">
        <f t="shared" si="166"/>
        <v>south</v>
      </c>
      <c r="M3562" t="str">
        <f t="shared" si="167"/>
        <v>groceries</v>
      </c>
    </row>
    <row r="3563" spans="2:13">
      <c r="B3563" t="str">
        <f>TRIM(Table24[[#This Row],[Region]])</f>
        <v>North</v>
      </c>
      <c r="C3563" t="str">
        <f>TRIM(Table24[[#This Row],[Product Category]])</f>
        <v>Electronics</v>
      </c>
      <c r="G3563" t="str">
        <f>UPPER('task 1'!C3561)</f>
        <v>WEST</v>
      </c>
      <c r="H3563" t="str">
        <f t="shared" si="165"/>
        <v>ELECTRONICS</v>
      </c>
      <c r="L3563" t="str">
        <f t="shared" si="166"/>
        <v>west</v>
      </c>
      <c r="M3563" t="str">
        <f t="shared" si="167"/>
        <v>electronics</v>
      </c>
    </row>
    <row r="3564" spans="2:13">
      <c r="B3564" t="str">
        <f>TRIM(Table24[[#This Row],[Region]])</f>
        <v>North</v>
      </c>
      <c r="C3564" t="str">
        <f>TRIM(Table24[[#This Row],[Product Category]])</f>
        <v>Sports</v>
      </c>
      <c r="G3564" t="str">
        <f>UPPER('task 1'!C3562)</f>
        <v>EAST</v>
      </c>
      <c r="H3564" t="str">
        <f t="shared" si="165"/>
        <v>SPORTS</v>
      </c>
      <c r="L3564" t="str">
        <f t="shared" si="166"/>
        <v>east</v>
      </c>
      <c r="M3564" t="str">
        <f t="shared" si="167"/>
        <v>sports</v>
      </c>
    </row>
    <row r="3565" spans="2:13">
      <c r="B3565" t="str">
        <f>TRIM(Table24[[#This Row],[Region]])</f>
        <v>West</v>
      </c>
      <c r="C3565" t="str">
        <f>TRIM(Table24[[#This Row],[Product Category]])</f>
        <v>Groceries</v>
      </c>
      <c r="G3565" t="str">
        <f>UPPER('task 1'!C3563)</f>
        <v>NORTH</v>
      </c>
      <c r="H3565" t="str">
        <f t="shared" si="165"/>
        <v>GROCERIES</v>
      </c>
      <c r="L3565" t="str">
        <f t="shared" si="166"/>
        <v>north</v>
      </c>
      <c r="M3565" t="str">
        <f t="shared" si="167"/>
        <v>groceries</v>
      </c>
    </row>
    <row r="3566" spans="2:13">
      <c r="B3566" t="str">
        <f>TRIM(Table24[[#This Row],[Region]])</f>
        <v>North</v>
      </c>
      <c r="C3566" t="str">
        <f>TRIM(Table24[[#This Row],[Product Category]])</f>
        <v>Groceries</v>
      </c>
      <c r="G3566" t="str">
        <f>UPPER('task 1'!C3564)</f>
        <v>NORTH</v>
      </c>
      <c r="H3566" t="str">
        <f t="shared" si="165"/>
        <v>GROCERIES</v>
      </c>
      <c r="L3566" t="str">
        <f t="shared" si="166"/>
        <v>north</v>
      </c>
      <c r="M3566" t="str">
        <f t="shared" si="167"/>
        <v>groceries</v>
      </c>
    </row>
    <row r="3567" spans="2:13">
      <c r="B3567" t="str">
        <f>TRIM(Table24[[#This Row],[Region]])</f>
        <v>North</v>
      </c>
      <c r="C3567" t="str">
        <f>TRIM(Table24[[#This Row],[Product Category]])</f>
        <v>Electronics</v>
      </c>
      <c r="G3567" t="str">
        <f>UPPER('task 1'!C3565)</f>
        <v>WEST</v>
      </c>
      <c r="H3567" t="str">
        <f t="shared" si="165"/>
        <v>ELECTRONICS</v>
      </c>
      <c r="L3567" t="str">
        <f t="shared" si="166"/>
        <v>west</v>
      </c>
      <c r="M3567" t="str">
        <f t="shared" si="167"/>
        <v>electronics</v>
      </c>
    </row>
    <row r="3568" spans="2:13">
      <c r="B3568" t="str">
        <f>TRIM(Table24[[#This Row],[Region]])</f>
        <v>South</v>
      </c>
      <c r="C3568" t="str">
        <f>TRIM(Table24[[#This Row],[Product Category]])</f>
        <v>Electronics</v>
      </c>
      <c r="G3568" t="str">
        <f>UPPER('task 1'!C3566)</f>
        <v>NORTH</v>
      </c>
      <c r="H3568" t="str">
        <f t="shared" si="165"/>
        <v>ELECTRONICS</v>
      </c>
      <c r="L3568" t="str">
        <f t="shared" si="166"/>
        <v>north</v>
      </c>
      <c r="M3568" t="str">
        <f t="shared" si="167"/>
        <v>electronics</v>
      </c>
    </row>
    <row r="3569" spans="2:13">
      <c r="B3569" t="str">
        <f>TRIM(Table24[[#This Row],[Region]])</f>
        <v>North</v>
      </c>
      <c r="C3569" t="str">
        <f>TRIM(Table24[[#This Row],[Product Category]])</f>
        <v>Sports</v>
      </c>
      <c r="G3569" t="str">
        <f>UPPER('task 1'!C3567)</f>
        <v>NORTH</v>
      </c>
      <c r="H3569" t="str">
        <f t="shared" si="165"/>
        <v>SPORTS</v>
      </c>
      <c r="L3569" t="str">
        <f t="shared" si="166"/>
        <v>north</v>
      </c>
      <c r="M3569" t="str">
        <f t="shared" si="167"/>
        <v>sports</v>
      </c>
    </row>
    <row r="3570" spans="2:13">
      <c r="B3570" t="str">
        <f>TRIM(Table24[[#This Row],[Region]])</f>
        <v>North</v>
      </c>
      <c r="C3570" t="str">
        <f>TRIM(Table24[[#This Row],[Product Category]])</f>
        <v>Groceries</v>
      </c>
      <c r="G3570" t="str">
        <f>UPPER('task 1'!C3568)</f>
        <v>SOUTH</v>
      </c>
      <c r="H3570" t="str">
        <f t="shared" si="165"/>
        <v>GROCERIES</v>
      </c>
      <c r="L3570" t="str">
        <f t="shared" si="166"/>
        <v>south</v>
      </c>
      <c r="M3570" t="str">
        <f t="shared" si="167"/>
        <v>groceries</v>
      </c>
    </row>
    <row r="3571" spans="2:13">
      <c r="B3571" t="str">
        <f>TRIM(Table24[[#This Row],[Region]])</f>
        <v>West</v>
      </c>
      <c r="C3571" t="str">
        <f>TRIM(Table24[[#This Row],[Product Category]])</f>
        <v>Electronics</v>
      </c>
      <c r="G3571" t="str">
        <f>UPPER('task 1'!C3569)</f>
        <v>NORTH</v>
      </c>
      <c r="H3571" t="str">
        <f t="shared" si="165"/>
        <v>ELECTRONICS</v>
      </c>
      <c r="L3571" t="str">
        <f t="shared" si="166"/>
        <v>north</v>
      </c>
      <c r="M3571" t="str">
        <f t="shared" si="167"/>
        <v>electronics</v>
      </c>
    </row>
    <row r="3572" spans="2:13">
      <c r="B3572" t="str">
        <f>TRIM(Table24[[#This Row],[Region]])</f>
        <v>South</v>
      </c>
      <c r="C3572" t="str">
        <f>TRIM(Table24[[#This Row],[Product Category]])</f>
        <v>Sports</v>
      </c>
      <c r="G3572" t="str">
        <f>UPPER('task 1'!C3570)</f>
        <v>NORTH</v>
      </c>
      <c r="H3572" t="str">
        <f t="shared" si="165"/>
        <v>SPORTS</v>
      </c>
      <c r="L3572" t="str">
        <f t="shared" si="166"/>
        <v>north</v>
      </c>
      <c r="M3572" t="str">
        <f t="shared" si="167"/>
        <v>sports</v>
      </c>
    </row>
    <row r="3573" spans="2:13">
      <c r="B3573" t="str">
        <f>TRIM(Table24[[#This Row],[Region]])</f>
        <v>East</v>
      </c>
      <c r="C3573" t="str">
        <f>TRIM(Table24[[#This Row],[Product Category]])</f>
        <v>Clothing</v>
      </c>
      <c r="G3573" t="str">
        <f>UPPER('task 1'!C3571)</f>
        <v>WEST</v>
      </c>
      <c r="H3573" t="str">
        <f t="shared" si="165"/>
        <v>CLOTHING</v>
      </c>
      <c r="L3573" t="str">
        <f t="shared" si="166"/>
        <v>west</v>
      </c>
      <c r="M3573" t="str">
        <f t="shared" si="167"/>
        <v>clothing</v>
      </c>
    </row>
    <row r="3574" spans="2:13">
      <c r="B3574" t="str">
        <f>TRIM(Table24[[#This Row],[Region]])</f>
        <v>North</v>
      </c>
      <c r="C3574" t="str">
        <f>TRIM(Table24[[#This Row],[Product Category]])</f>
        <v>Groceries</v>
      </c>
      <c r="G3574" t="str">
        <f>UPPER('task 1'!C3572)</f>
        <v>SOUTH</v>
      </c>
      <c r="H3574" t="str">
        <f t="shared" si="165"/>
        <v>GROCERIES</v>
      </c>
      <c r="L3574" t="str">
        <f t="shared" si="166"/>
        <v>south</v>
      </c>
      <c r="M3574" t="str">
        <f t="shared" si="167"/>
        <v>groceries</v>
      </c>
    </row>
    <row r="3575" spans="2:13">
      <c r="B3575" t="str">
        <f>TRIM(Table24[[#This Row],[Region]])</f>
        <v>South</v>
      </c>
      <c r="C3575" t="str">
        <f>TRIM(Table24[[#This Row],[Product Category]])</f>
        <v>Sports</v>
      </c>
      <c r="G3575" t="str">
        <f>UPPER('task 1'!C3573)</f>
        <v>EAST</v>
      </c>
      <c r="H3575" t="str">
        <f t="shared" si="165"/>
        <v>SPORTS</v>
      </c>
      <c r="L3575" t="str">
        <f t="shared" si="166"/>
        <v>east</v>
      </c>
      <c r="M3575" t="str">
        <f t="shared" si="167"/>
        <v>sports</v>
      </c>
    </row>
    <row r="3576" spans="2:13">
      <c r="B3576" t="str">
        <f>TRIM(Table24[[#This Row],[Region]])</f>
        <v>South</v>
      </c>
      <c r="C3576" t="str">
        <f>TRIM(Table24[[#This Row],[Product Category]])</f>
        <v>Clothing</v>
      </c>
      <c r="G3576" t="str">
        <f>UPPER('task 1'!C3574)</f>
        <v>NORTH</v>
      </c>
      <c r="H3576" t="str">
        <f t="shared" si="165"/>
        <v>CLOTHING</v>
      </c>
      <c r="L3576" t="str">
        <f t="shared" si="166"/>
        <v>north</v>
      </c>
      <c r="M3576" t="str">
        <f t="shared" si="167"/>
        <v>clothing</v>
      </c>
    </row>
    <row r="3577" spans="2:13">
      <c r="B3577" t="str">
        <f>TRIM(Table24[[#This Row],[Region]])</f>
        <v>South</v>
      </c>
      <c r="C3577" t="str">
        <f>TRIM(Table24[[#This Row],[Product Category]])</f>
        <v>Sports</v>
      </c>
      <c r="G3577" t="str">
        <f>UPPER('task 1'!C3575)</f>
        <v>SOUTH</v>
      </c>
      <c r="H3577" t="str">
        <f t="shared" si="165"/>
        <v>SPORTS</v>
      </c>
      <c r="L3577" t="str">
        <f t="shared" si="166"/>
        <v>south</v>
      </c>
      <c r="M3577" t="str">
        <f t="shared" si="167"/>
        <v>sports</v>
      </c>
    </row>
    <row r="3578" spans="2:13">
      <c r="B3578" t="str">
        <f>TRIM(Table24[[#This Row],[Region]])</f>
        <v>South</v>
      </c>
      <c r="C3578" t="str">
        <f>TRIM(Table24[[#This Row],[Product Category]])</f>
        <v>Groceries</v>
      </c>
      <c r="G3578" t="str">
        <f>UPPER('task 1'!C3576)</f>
        <v>SOUTH</v>
      </c>
      <c r="H3578" t="str">
        <f t="shared" si="165"/>
        <v>GROCERIES</v>
      </c>
      <c r="L3578" t="str">
        <f t="shared" si="166"/>
        <v>south</v>
      </c>
      <c r="M3578" t="str">
        <f t="shared" si="167"/>
        <v>groceries</v>
      </c>
    </row>
    <row r="3579" spans="2:13">
      <c r="B3579" t="str">
        <f>TRIM(Table24[[#This Row],[Region]])</f>
        <v>West</v>
      </c>
      <c r="C3579" t="str">
        <f>TRIM(Table24[[#This Row],[Product Category]])</f>
        <v>Sports</v>
      </c>
      <c r="G3579" t="str">
        <f>UPPER('task 1'!C3577)</f>
        <v>SOUTH</v>
      </c>
      <c r="H3579" t="str">
        <f t="shared" si="165"/>
        <v>SPORTS</v>
      </c>
      <c r="L3579" t="str">
        <f t="shared" si="166"/>
        <v>south</v>
      </c>
      <c r="M3579" t="str">
        <f t="shared" si="167"/>
        <v>sports</v>
      </c>
    </row>
    <row r="3580" spans="2:13">
      <c r="B3580" t="str">
        <f>TRIM(Table24[[#This Row],[Region]])</f>
        <v>East</v>
      </c>
      <c r="C3580" t="str">
        <f>TRIM(Table24[[#This Row],[Product Category]])</f>
        <v>Sports</v>
      </c>
      <c r="G3580" t="str">
        <f>UPPER('task 1'!C3578)</f>
        <v>SOUTH</v>
      </c>
      <c r="H3580" t="str">
        <f t="shared" si="165"/>
        <v>SPORTS</v>
      </c>
      <c r="L3580" t="str">
        <f t="shared" si="166"/>
        <v>south</v>
      </c>
      <c r="M3580" t="str">
        <f t="shared" si="167"/>
        <v>sports</v>
      </c>
    </row>
    <row r="3581" spans="2:13">
      <c r="B3581" t="str">
        <f>TRIM(Table24[[#This Row],[Region]])</f>
        <v>East</v>
      </c>
      <c r="C3581" t="str">
        <f>TRIM(Table24[[#This Row],[Product Category]])</f>
        <v>Clothing</v>
      </c>
      <c r="G3581" t="str">
        <f>UPPER('task 1'!C3579)</f>
        <v>WEST</v>
      </c>
      <c r="H3581" t="str">
        <f t="shared" si="165"/>
        <v>CLOTHING</v>
      </c>
      <c r="L3581" t="str">
        <f t="shared" si="166"/>
        <v>west</v>
      </c>
      <c r="M3581" t="str">
        <f t="shared" si="167"/>
        <v>clothing</v>
      </c>
    </row>
    <row r="3582" spans="2:13">
      <c r="B3582" t="str">
        <f>TRIM(Table24[[#This Row],[Region]])</f>
        <v>East</v>
      </c>
      <c r="C3582" t="str">
        <f>TRIM(Table24[[#This Row],[Product Category]])</f>
        <v>Groceries</v>
      </c>
      <c r="G3582" t="str">
        <f>UPPER('task 1'!C3580)</f>
        <v>EAST</v>
      </c>
      <c r="H3582" t="str">
        <f t="shared" si="165"/>
        <v>GROCERIES</v>
      </c>
      <c r="L3582" t="str">
        <f t="shared" si="166"/>
        <v>east</v>
      </c>
      <c r="M3582" t="str">
        <f t="shared" si="167"/>
        <v>groceries</v>
      </c>
    </row>
    <row r="3583" spans="2:13">
      <c r="B3583" t="str">
        <f>TRIM(Table24[[#This Row],[Region]])</f>
        <v>West</v>
      </c>
      <c r="C3583" t="str">
        <f>TRIM(Table24[[#This Row],[Product Category]])</f>
        <v>Groceries</v>
      </c>
      <c r="G3583" t="str">
        <f>UPPER('task 1'!C3581)</f>
        <v>EAST</v>
      </c>
      <c r="H3583" t="str">
        <f t="shared" si="165"/>
        <v>GROCERIES</v>
      </c>
      <c r="L3583" t="str">
        <f t="shared" si="166"/>
        <v>east</v>
      </c>
      <c r="M3583" t="str">
        <f t="shared" si="167"/>
        <v>groceries</v>
      </c>
    </row>
    <row r="3584" spans="2:13">
      <c r="B3584" t="str">
        <f>TRIM(Table24[[#This Row],[Region]])</f>
        <v>East</v>
      </c>
      <c r="C3584" t="str">
        <f>TRIM(Table24[[#This Row],[Product Category]])</f>
        <v>Sports</v>
      </c>
      <c r="G3584" t="str">
        <f>UPPER('task 1'!C3582)</f>
        <v>EAST</v>
      </c>
      <c r="H3584" t="str">
        <f t="shared" si="165"/>
        <v>SPORTS</v>
      </c>
      <c r="L3584" t="str">
        <f t="shared" si="166"/>
        <v>east</v>
      </c>
      <c r="M3584" t="str">
        <f t="shared" si="167"/>
        <v>sports</v>
      </c>
    </row>
    <row r="3585" spans="2:13">
      <c r="B3585" t="str">
        <f>TRIM(Table24[[#This Row],[Region]])</f>
        <v>East</v>
      </c>
      <c r="C3585" t="str">
        <f>TRIM(Table24[[#This Row],[Product Category]])</f>
        <v>Electronics</v>
      </c>
      <c r="G3585" t="str">
        <f>UPPER('task 1'!C3583)</f>
        <v>WEST</v>
      </c>
      <c r="H3585" t="str">
        <f t="shared" si="165"/>
        <v>ELECTRONICS</v>
      </c>
      <c r="L3585" t="str">
        <f t="shared" si="166"/>
        <v>west</v>
      </c>
      <c r="M3585" t="str">
        <f t="shared" si="167"/>
        <v>electronics</v>
      </c>
    </row>
    <row r="3586" spans="2:13">
      <c r="B3586" t="str">
        <f>TRIM(Table24[[#This Row],[Region]])</f>
        <v>North</v>
      </c>
      <c r="C3586" t="str">
        <f>TRIM(Table24[[#This Row],[Product Category]])</f>
        <v>Furniture</v>
      </c>
      <c r="G3586" t="str">
        <f>UPPER('task 1'!C3584)</f>
        <v>EAST</v>
      </c>
      <c r="H3586" t="str">
        <f t="shared" si="165"/>
        <v>FURNITURE</v>
      </c>
      <c r="L3586" t="str">
        <f t="shared" si="166"/>
        <v>east</v>
      </c>
      <c r="M3586" t="str">
        <f t="shared" si="167"/>
        <v>furniture</v>
      </c>
    </row>
    <row r="3587" spans="2:13">
      <c r="B3587" t="str">
        <f>TRIM(Table24[[#This Row],[Region]])</f>
        <v>North</v>
      </c>
      <c r="C3587" t="str">
        <f>TRIM(Table24[[#This Row],[Product Category]])</f>
        <v>Sports</v>
      </c>
      <c r="G3587" t="str">
        <f>UPPER('task 1'!C3585)</f>
        <v>EAST</v>
      </c>
      <c r="H3587" t="str">
        <f t="shared" si="165"/>
        <v>SPORTS</v>
      </c>
      <c r="L3587" t="str">
        <f t="shared" si="166"/>
        <v>east</v>
      </c>
      <c r="M3587" t="str">
        <f t="shared" si="167"/>
        <v>sports</v>
      </c>
    </row>
    <row r="3588" spans="2:13">
      <c r="B3588" t="str">
        <f>TRIM(Table24[[#This Row],[Region]])</f>
        <v>West</v>
      </c>
      <c r="C3588" t="str">
        <f>TRIM(Table24[[#This Row],[Product Category]])</f>
        <v>Clothing</v>
      </c>
      <c r="G3588" t="str">
        <f>UPPER('task 1'!C3586)</f>
        <v>NORTH</v>
      </c>
      <c r="H3588" t="str">
        <f t="shared" si="165"/>
        <v>CLOTHING</v>
      </c>
      <c r="L3588" t="str">
        <f t="shared" si="166"/>
        <v>north</v>
      </c>
      <c r="M3588" t="str">
        <f t="shared" si="167"/>
        <v>clothing</v>
      </c>
    </row>
    <row r="3589" spans="2:13">
      <c r="B3589" t="str">
        <f>TRIM(Table24[[#This Row],[Region]])</f>
        <v>West</v>
      </c>
      <c r="C3589" t="str">
        <f>TRIM(Table24[[#This Row],[Product Category]])</f>
        <v>Electronics</v>
      </c>
      <c r="G3589" t="str">
        <f>UPPER('task 1'!C3587)</f>
        <v>NORTH</v>
      </c>
      <c r="H3589" t="str">
        <f t="shared" ref="H3589:H3652" si="168">UPPER(C3589)</f>
        <v>ELECTRONICS</v>
      </c>
      <c r="L3589" t="str">
        <f t="shared" ref="L3589:L3652" si="169">LOWER(G3589)</f>
        <v>north</v>
      </c>
      <c r="M3589" t="str">
        <f t="shared" ref="M3589:M3652" si="170">LOWER(H3589)</f>
        <v>electronics</v>
      </c>
    </row>
    <row r="3590" spans="2:13">
      <c r="B3590" t="str">
        <f>TRIM(Table24[[#This Row],[Region]])</f>
        <v>North</v>
      </c>
      <c r="C3590" t="str">
        <f>TRIM(Table24[[#This Row],[Product Category]])</f>
        <v>Furniture</v>
      </c>
      <c r="G3590" t="str">
        <f>UPPER('task 1'!C3588)</f>
        <v>WEST</v>
      </c>
      <c r="H3590" t="str">
        <f t="shared" si="168"/>
        <v>FURNITURE</v>
      </c>
      <c r="L3590" t="str">
        <f t="shared" si="169"/>
        <v>west</v>
      </c>
      <c r="M3590" t="str">
        <f t="shared" si="170"/>
        <v>furniture</v>
      </c>
    </row>
    <row r="3591" spans="2:13">
      <c r="B3591" t="str">
        <f>TRIM(Table24[[#This Row],[Region]])</f>
        <v>East</v>
      </c>
      <c r="C3591" t="str">
        <f>TRIM(Table24[[#This Row],[Product Category]])</f>
        <v>Clothing</v>
      </c>
      <c r="G3591" t="str">
        <f>UPPER('task 1'!C3589)</f>
        <v>WEST</v>
      </c>
      <c r="H3591" t="str">
        <f t="shared" si="168"/>
        <v>CLOTHING</v>
      </c>
      <c r="L3591" t="str">
        <f t="shared" si="169"/>
        <v>west</v>
      </c>
      <c r="M3591" t="str">
        <f t="shared" si="170"/>
        <v>clothing</v>
      </c>
    </row>
    <row r="3592" spans="2:13">
      <c r="B3592" t="str">
        <f>TRIM(Table24[[#This Row],[Region]])</f>
        <v>North</v>
      </c>
      <c r="C3592" t="str">
        <f>TRIM(Table24[[#This Row],[Product Category]])</f>
        <v>Sports</v>
      </c>
      <c r="G3592" t="str">
        <f>UPPER('task 1'!C3590)</f>
        <v>NORTH</v>
      </c>
      <c r="H3592" t="str">
        <f t="shared" si="168"/>
        <v>SPORTS</v>
      </c>
      <c r="L3592" t="str">
        <f t="shared" si="169"/>
        <v>north</v>
      </c>
      <c r="M3592" t="str">
        <f t="shared" si="170"/>
        <v>sports</v>
      </c>
    </row>
    <row r="3593" spans="2:13">
      <c r="B3593" t="str">
        <f>TRIM(Table24[[#This Row],[Region]])</f>
        <v>West</v>
      </c>
      <c r="C3593" t="str">
        <f>TRIM(Table24[[#This Row],[Product Category]])</f>
        <v>Groceries</v>
      </c>
      <c r="G3593" t="str">
        <f>UPPER('task 1'!C3591)</f>
        <v>EAST</v>
      </c>
      <c r="H3593" t="str">
        <f t="shared" si="168"/>
        <v>GROCERIES</v>
      </c>
      <c r="L3593" t="str">
        <f t="shared" si="169"/>
        <v>east</v>
      </c>
      <c r="M3593" t="str">
        <f t="shared" si="170"/>
        <v>groceries</v>
      </c>
    </row>
    <row r="3594" spans="2:13">
      <c r="B3594" t="str">
        <f>TRIM(Table24[[#This Row],[Region]])</f>
        <v>South</v>
      </c>
      <c r="C3594" t="str">
        <f>TRIM(Table24[[#This Row],[Product Category]])</f>
        <v>Sports</v>
      </c>
      <c r="G3594" t="str">
        <f>UPPER('task 1'!C3592)</f>
        <v>NORTH</v>
      </c>
      <c r="H3594" t="str">
        <f t="shared" si="168"/>
        <v>SPORTS</v>
      </c>
      <c r="L3594" t="str">
        <f t="shared" si="169"/>
        <v>north</v>
      </c>
      <c r="M3594" t="str">
        <f t="shared" si="170"/>
        <v>sports</v>
      </c>
    </row>
    <row r="3595" spans="2:13">
      <c r="B3595" t="str">
        <f>TRIM(Table24[[#This Row],[Region]])</f>
        <v>South</v>
      </c>
      <c r="C3595" t="str">
        <f>TRIM(Table24[[#This Row],[Product Category]])</f>
        <v>Furniture</v>
      </c>
      <c r="G3595" t="str">
        <f>UPPER('task 1'!C3593)</f>
        <v>WEST</v>
      </c>
      <c r="H3595" t="str">
        <f t="shared" si="168"/>
        <v>FURNITURE</v>
      </c>
      <c r="L3595" t="str">
        <f t="shared" si="169"/>
        <v>west</v>
      </c>
      <c r="M3595" t="str">
        <f t="shared" si="170"/>
        <v>furniture</v>
      </c>
    </row>
    <row r="3596" spans="2:13">
      <c r="B3596" t="str">
        <f>TRIM(Table24[[#This Row],[Region]])</f>
        <v>East</v>
      </c>
      <c r="C3596" t="str">
        <f>TRIM(Table24[[#This Row],[Product Category]])</f>
        <v>Groceries</v>
      </c>
      <c r="G3596" t="str">
        <f>UPPER('task 1'!C3594)</f>
        <v>SOUTH</v>
      </c>
      <c r="H3596" t="str">
        <f t="shared" si="168"/>
        <v>GROCERIES</v>
      </c>
      <c r="L3596" t="str">
        <f t="shared" si="169"/>
        <v>south</v>
      </c>
      <c r="M3596" t="str">
        <f t="shared" si="170"/>
        <v>groceries</v>
      </c>
    </row>
    <row r="3597" spans="2:13">
      <c r="B3597" t="str">
        <f>TRIM(Table24[[#This Row],[Region]])</f>
        <v>South</v>
      </c>
      <c r="C3597" t="str">
        <f>TRIM(Table24[[#This Row],[Product Category]])</f>
        <v>Electronics</v>
      </c>
      <c r="G3597" t="str">
        <f>UPPER('task 1'!C3595)</f>
        <v>SOUTH</v>
      </c>
      <c r="H3597" t="str">
        <f t="shared" si="168"/>
        <v>ELECTRONICS</v>
      </c>
      <c r="L3597" t="str">
        <f t="shared" si="169"/>
        <v>south</v>
      </c>
      <c r="M3597" t="str">
        <f t="shared" si="170"/>
        <v>electronics</v>
      </c>
    </row>
    <row r="3598" spans="2:13">
      <c r="B3598" t="str">
        <f>TRIM(Table24[[#This Row],[Region]])</f>
        <v>North</v>
      </c>
      <c r="C3598" t="str">
        <f>TRIM(Table24[[#This Row],[Product Category]])</f>
        <v>Electronics</v>
      </c>
      <c r="G3598" t="str">
        <f>UPPER('task 1'!C3596)</f>
        <v>EAST</v>
      </c>
      <c r="H3598" t="str">
        <f t="shared" si="168"/>
        <v>ELECTRONICS</v>
      </c>
      <c r="L3598" t="str">
        <f t="shared" si="169"/>
        <v>east</v>
      </c>
      <c r="M3598" t="str">
        <f t="shared" si="170"/>
        <v>electronics</v>
      </c>
    </row>
    <row r="3599" spans="2:13">
      <c r="B3599" t="str">
        <f>TRIM(Table24[[#This Row],[Region]])</f>
        <v>West</v>
      </c>
      <c r="C3599" t="str">
        <f>TRIM(Table24[[#This Row],[Product Category]])</f>
        <v>Groceries</v>
      </c>
      <c r="G3599" t="str">
        <f>UPPER('task 1'!C3597)</f>
        <v>SOUTH</v>
      </c>
      <c r="H3599" t="str">
        <f t="shared" si="168"/>
        <v>GROCERIES</v>
      </c>
      <c r="L3599" t="str">
        <f t="shared" si="169"/>
        <v>south</v>
      </c>
      <c r="M3599" t="str">
        <f t="shared" si="170"/>
        <v>groceries</v>
      </c>
    </row>
    <row r="3600" spans="2:13">
      <c r="B3600" t="str">
        <f>TRIM(Table24[[#This Row],[Region]])</f>
        <v>West</v>
      </c>
      <c r="C3600" t="str">
        <f>TRIM(Table24[[#This Row],[Product Category]])</f>
        <v>Sports</v>
      </c>
      <c r="G3600" t="str">
        <f>UPPER('task 1'!C3598)</f>
        <v>NORTH</v>
      </c>
      <c r="H3600" t="str">
        <f t="shared" si="168"/>
        <v>SPORTS</v>
      </c>
      <c r="L3600" t="str">
        <f t="shared" si="169"/>
        <v>north</v>
      </c>
      <c r="M3600" t="str">
        <f t="shared" si="170"/>
        <v>sports</v>
      </c>
    </row>
    <row r="3601" spans="2:13">
      <c r="B3601" t="str">
        <f>TRIM(Table24[[#This Row],[Region]])</f>
        <v>South</v>
      </c>
      <c r="C3601" t="str">
        <f>TRIM(Table24[[#This Row],[Product Category]])</f>
        <v>Furniture</v>
      </c>
      <c r="G3601" t="str">
        <f>UPPER('task 1'!C3599)</f>
        <v>WEST</v>
      </c>
      <c r="H3601" t="str">
        <f t="shared" si="168"/>
        <v>FURNITURE</v>
      </c>
      <c r="L3601" t="str">
        <f t="shared" si="169"/>
        <v>west</v>
      </c>
      <c r="M3601" t="str">
        <f t="shared" si="170"/>
        <v>furniture</v>
      </c>
    </row>
    <row r="3602" spans="2:13">
      <c r="B3602" t="str">
        <f>TRIM(Table24[[#This Row],[Region]])</f>
        <v>North</v>
      </c>
      <c r="C3602" t="str">
        <f>TRIM(Table24[[#This Row],[Product Category]])</f>
        <v>Sports</v>
      </c>
      <c r="G3602" t="str">
        <f>UPPER('task 1'!C3600)</f>
        <v>WEST</v>
      </c>
      <c r="H3602" t="str">
        <f t="shared" si="168"/>
        <v>SPORTS</v>
      </c>
      <c r="L3602" t="str">
        <f t="shared" si="169"/>
        <v>west</v>
      </c>
      <c r="M3602" t="str">
        <f t="shared" si="170"/>
        <v>sports</v>
      </c>
    </row>
    <row r="3603" spans="2:13">
      <c r="B3603" t="str">
        <f>TRIM(Table24[[#This Row],[Region]])</f>
        <v>North</v>
      </c>
      <c r="C3603" t="str">
        <f>TRIM(Table24[[#This Row],[Product Category]])</f>
        <v>Sports</v>
      </c>
      <c r="G3603" t="str">
        <f>UPPER('task 1'!C3601)</f>
        <v>SOUTH</v>
      </c>
      <c r="H3603" t="str">
        <f t="shared" si="168"/>
        <v>SPORTS</v>
      </c>
      <c r="L3603" t="str">
        <f t="shared" si="169"/>
        <v>south</v>
      </c>
      <c r="M3603" t="str">
        <f t="shared" si="170"/>
        <v>sports</v>
      </c>
    </row>
    <row r="3604" spans="2:13">
      <c r="B3604" t="str">
        <f>TRIM(Table24[[#This Row],[Region]])</f>
        <v>West</v>
      </c>
      <c r="C3604" t="str">
        <f>TRIM(Table24[[#This Row],[Product Category]])</f>
        <v>Electronics</v>
      </c>
      <c r="G3604" t="str">
        <f>UPPER('task 1'!C3602)</f>
        <v>NORTH</v>
      </c>
      <c r="H3604" t="str">
        <f t="shared" si="168"/>
        <v>ELECTRONICS</v>
      </c>
      <c r="L3604" t="str">
        <f t="shared" si="169"/>
        <v>north</v>
      </c>
      <c r="M3604" t="str">
        <f t="shared" si="170"/>
        <v>electronics</v>
      </c>
    </row>
    <row r="3605" spans="2:13">
      <c r="B3605" t="str">
        <f>TRIM(Table24[[#This Row],[Region]])</f>
        <v>East</v>
      </c>
      <c r="C3605" t="str">
        <f>TRIM(Table24[[#This Row],[Product Category]])</f>
        <v>Clothing</v>
      </c>
      <c r="G3605" t="str">
        <f>UPPER('task 1'!C3603)</f>
        <v>NORTH</v>
      </c>
      <c r="H3605" t="str">
        <f t="shared" si="168"/>
        <v>CLOTHING</v>
      </c>
      <c r="L3605" t="str">
        <f t="shared" si="169"/>
        <v>north</v>
      </c>
      <c r="M3605" t="str">
        <f t="shared" si="170"/>
        <v>clothing</v>
      </c>
    </row>
    <row r="3606" spans="2:13">
      <c r="B3606" t="str">
        <f>TRIM(Table24[[#This Row],[Region]])</f>
        <v>West</v>
      </c>
      <c r="C3606" t="str">
        <f>TRIM(Table24[[#This Row],[Product Category]])</f>
        <v>Clothing</v>
      </c>
      <c r="G3606" t="str">
        <f>UPPER('task 1'!C3604)</f>
        <v>WEST</v>
      </c>
      <c r="H3606" t="str">
        <f t="shared" si="168"/>
        <v>CLOTHING</v>
      </c>
      <c r="L3606" t="str">
        <f t="shared" si="169"/>
        <v>west</v>
      </c>
      <c r="M3606" t="str">
        <f t="shared" si="170"/>
        <v>clothing</v>
      </c>
    </row>
    <row r="3607" spans="2:13">
      <c r="B3607" t="str">
        <f>TRIM(Table24[[#This Row],[Region]])</f>
        <v>North</v>
      </c>
      <c r="C3607" t="str">
        <f>TRIM(Table24[[#This Row],[Product Category]])</f>
        <v>Clothing</v>
      </c>
      <c r="G3607" t="str">
        <f>UPPER('task 1'!C3605)</f>
        <v>EAST</v>
      </c>
      <c r="H3607" t="str">
        <f t="shared" si="168"/>
        <v>CLOTHING</v>
      </c>
      <c r="L3607" t="str">
        <f t="shared" si="169"/>
        <v>east</v>
      </c>
      <c r="M3607" t="str">
        <f t="shared" si="170"/>
        <v>clothing</v>
      </c>
    </row>
    <row r="3608" spans="2:13">
      <c r="B3608" t="str">
        <f>TRIM(Table24[[#This Row],[Region]])</f>
        <v>West</v>
      </c>
      <c r="C3608" t="str">
        <f>TRIM(Table24[[#This Row],[Product Category]])</f>
        <v>Groceries</v>
      </c>
      <c r="G3608" t="str">
        <f>UPPER('task 1'!C3606)</f>
        <v>WEST</v>
      </c>
      <c r="H3608" t="str">
        <f t="shared" si="168"/>
        <v>GROCERIES</v>
      </c>
      <c r="L3608" t="str">
        <f t="shared" si="169"/>
        <v>west</v>
      </c>
      <c r="M3608" t="str">
        <f t="shared" si="170"/>
        <v>groceries</v>
      </c>
    </row>
    <row r="3609" spans="2:13">
      <c r="B3609" t="str">
        <f>TRIM(Table24[[#This Row],[Region]])</f>
        <v>West</v>
      </c>
      <c r="C3609" t="str">
        <f>TRIM(Table24[[#This Row],[Product Category]])</f>
        <v>Sports</v>
      </c>
      <c r="G3609" t="str">
        <f>UPPER('task 1'!C3607)</f>
        <v>NORTH</v>
      </c>
      <c r="H3609" t="str">
        <f t="shared" si="168"/>
        <v>SPORTS</v>
      </c>
      <c r="L3609" t="str">
        <f t="shared" si="169"/>
        <v>north</v>
      </c>
      <c r="M3609" t="str">
        <f t="shared" si="170"/>
        <v>sports</v>
      </c>
    </row>
    <row r="3610" spans="2:13">
      <c r="B3610" t="str">
        <f>TRIM(Table24[[#This Row],[Region]])</f>
        <v>South</v>
      </c>
      <c r="C3610" t="str">
        <f>TRIM(Table24[[#This Row],[Product Category]])</f>
        <v>Clothing</v>
      </c>
      <c r="G3610" t="str">
        <f>UPPER('task 1'!C3608)</f>
        <v>WEST</v>
      </c>
      <c r="H3610" t="str">
        <f t="shared" si="168"/>
        <v>CLOTHING</v>
      </c>
      <c r="L3610" t="str">
        <f t="shared" si="169"/>
        <v>west</v>
      </c>
      <c r="M3610" t="str">
        <f t="shared" si="170"/>
        <v>clothing</v>
      </c>
    </row>
    <row r="3611" spans="2:13">
      <c r="B3611" t="str">
        <f>TRIM(Table24[[#This Row],[Region]])</f>
        <v>South</v>
      </c>
      <c r="C3611" t="str">
        <f>TRIM(Table24[[#This Row],[Product Category]])</f>
        <v>Furniture</v>
      </c>
      <c r="G3611" t="str">
        <f>UPPER('task 1'!C3609)</f>
        <v>WEST</v>
      </c>
      <c r="H3611" t="str">
        <f t="shared" si="168"/>
        <v>FURNITURE</v>
      </c>
      <c r="L3611" t="str">
        <f t="shared" si="169"/>
        <v>west</v>
      </c>
      <c r="M3611" t="str">
        <f t="shared" si="170"/>
        <v>furniture</v>
      </c>
    </row>
    <row r="3612" spans="2:13">
      <c r="B3612" t="str">
        <f>TRIM(Table24[[#This Row],[Region]])</f>
        <v>West</v>
      </c>
      <c r="C3612" t="str">
        <f>TRIM(Table24[[#This Row],[Product Category]])</f>
        <v>Clothing</v>
      </c>
      <c r="G3612" t="str">
        <f>UPPER('task 1'!C3610)</f>
        <v>SOUTH</v>
      </c>
      <c r="H3612" t="str">
        <f t="shared" si="168"/>
        <v>CLOTHING</v>
      </c>
      <c r="L3612" t="str">
        <f t="shared" si="169"/>
        <v>south</v>
      </c>
      <c r="M3612" t="str">
        <f t="shared" si="170"/>
        <v>clothing</v>
      </c>
    </row>
    <row r="3613" spans="2:13">
      <c r="B3613" t="str">
        <f>TRIM(Table24[[#This Row],[Region]])</f>
        <v>East</v>
      </c>
      <c r="C3613" t="str">
        <f>TRIM(Table24[[#This Row],[Product Category]])</f>
        <v>Furniture</v>
      </c>
      <c r="G3613" t="str">
        <f>UPPER('task 1'!C3611)</f>
        <v>SOUTH</v>
      </c>
      <c r="H3613" t="str">
        <f t="shared" si="168"/>
        <v>FURNITURE</v>
      </c>
      <c r="L3613" t="str">
        <f t="shared" si="169"/>
        <v>south</v>
      </c>
      <c r="M3613" t="str">
        <f t="shared" si="170"/>
        <v>furniture</v>
      </c>
    </row>
    <row r="3614" spans="2:13">
      <c r="B3614" t="str">
        <f>TRIM(Table24[[#This Row],[Region]])</f>
        <v>West</v>
      </c>
      <c r="C3614" t="str">
        <f>TRIM(Table24[[#This Row],[Product Category]])</f>
        <v>Electronics</v>
      </c>
      <c r="G3614" t="str">
        <f>UPPER('task 1'!C3612)</f>
        <v>WEST</v>
      </c>
      <c r="H3614" t="str">
        <f t="shared" si="168"/>
        <v>ELECTRONICS</v>
      </c>
      <c r="L3614" t="str">
        <f t="shared" si="169"/>
        <v>west</v>
      </c>
      <c r="M3614" t="str">
        <f t="shared" si="170"/>
        <v>electronics</v>
      </c>
    </row>
    <row r="3615" spans="2:13">
      <c r="B3615" t="str">
        <f>TRIM(Table24[[#This Row],[Region]])</f>
        <v>East</v>
      </c>
      <c r="C3615" t="str">
        <f>TRIM(Table24[[#This Row],[Product Category]])</f>
        <v>Furniture</v>
      </c>
      <c r="G3615" t="str">
        <f>UPPER('task 1'!C3613)</f>
        <v>EAST</v>
      </c>
      <c r="H3615" t="str">
        <f t="shared" si="168"/>
        <v>FURNITURE</v>
      </c>
      <c r="L3615" t="str">
        <f t="shared" si="169"/>
        <v>east</v>
      </c>
      <c r="M3615" t="str">
        <f t="shared" si="170"/>
        <v>furniture</v>
      </c>
    </row>
    <row r="3616" spans="2:13">
      <c r="B3616" t="str">
        <f>TRIM(Table24[[#This Row],[Region]])</f>
        <v>South</v>
      </c>
      <c r="C3616" t="str">
        <f>TRIM(Table24[[#This Row],[Product Category]])</f>
        <v>Clothing</v>
      </c>
      <c r="G3616" t="str">
        <f>UPPER('task 1'!C3614)</f>
        <v>WEST</v>
      </c>
      <c r="H3616" t="str">
        <f t="shared" si="168"/>
        <v>CLOTHING</v>
      </c>
      <c r="L3616" t="str">
        <f t="shared" si="169"/>
        <v>west</v>
      </c>
      <c r="M3616" t="str">
        <f t="shared" si="170"/>
        <v>clothing</v>
      </c>
    </row>
    <row r="3617" spans="2:13">
      <c r="B3617" t="str">
        <f>TRIM(Table24[[#This Row],[Region]])</f>
        <v>South</v>
      </c>
      <c r="C3617" t="str">
        <f>TRIM(Table24[[#This Row],[Product Category]])</f>
        <v>Electronics</v>
      </c>
      <c r="G3617" t="str">
        <f>UPPER('task 1'!C3615)</f>
        <v>EAST</v>
      </c>
      <c r="H3617" t="str">
        <f t="shared" si="168"/>
        <v>ELECTRONICS</v>
      </c>
      <c r="L3617" t="str">
        <f t="shared" si="169"/>
        <v>east</v>
      </c>
      <c r="M3617" t="str">
        <f t="shared" si="170"/>
        <v>electronics</v>
      </c>
    </row>
    <row r="3618" spans="2:13">
      <c r="B3618" t="str">
        <f>TRIM(Table24[[#This Row],[Region]])</f>
        <v>East</v>
      </c>
      <c r="C3618" t="str">
        <f>TRIM(Table24[[#This Row],[Product Category]])</f>
        <v>Furniture</v>
      </c>
      <c r="G3618" t="str">
        <f>UPPER('task 1'!C3616)</f>
        <v>SOUTH</v>
      </c>
      <c r="H3618" t="str">
        <f t="shared" si="168"/>
        <v>FURNITURE</v>
      </c>
      <c r="L3618" t="str">
        <f t="shared" si="169"/>
        <v>south</v>
      </c>
      <c r="M3618" t="str">
        <f t="shared" si="170"/>
        <v>furniture</v>
      </c>
    </row>
    <row r="3619" spans="2:13">
      <c r="B3619" t="str">
        <f>TRIM(Table24[[#This Row],[Region]])</f>
        <v>East</v>
      </c>
      <c r="C3619" t="str">
        <f>TRIM(Table24[[#This Row],[Product Category]])</f>
        <v>Clothing</v>
      </c>
      <c r="G3619" t="str">
        <f>UPPER('task 1'!C3617)</f>
        <v>SOUTH</v>
      </c>
      <c r="H3619" t="str">
        <f t="shared" si="168"/>
        <v>CLOTHING</v>
      </c>
      <c r="L3619" t="str">
        <f t="shared" si="169"/>
        <v>south</v>
      </c>
      <c r="M3619" t="str">
        <f t="shared" si="170"/>
        <v>clothing</v>
      </c>
    </row>
    <row r="3620" spans="2:13">
      <c r="B3620" t="str">
        <f>TRIM(Table24[[#This Row],[Region]])</f>
        <v>South</v>
      </c>
      <c r="C3620" t="str">
        <f>TRIM(Table24[[#This Row],[Product Category]])</f>
        <v>Groceries</v>
      </c>
      <c r="G3620" t="str">
        <f>UPPER('task 1'!C3618)</f>
        <v>EAST</v>
      </c>
      <c r="H3620" t="str">
        <f t="shared" si="168"/>
        <v>GROCERIES</v>
      </c>
      <c r="L3620" t="str">
        <f t="shared" si="169"/>
        <v>east</v>
      </c>
      <c r="M3620" t="str">
        <f t="shared" si="170"/>
        <v>groceries</v>
      </c>
    </row>
    <row r="3621" spans="2:13">
      <c r="B3621" t="str">
        <f>TRIM(Table24[[#This Row],[Region]])</f>
        <v>North</v>
      </c>
      <c r="C3621" t="str">
        <f>TRIM(Table24[[#This Row],[Product Category]])</f>
        <v>Electronics</v>
      </c>
      <c r="G3621" t="str">
        <f>UPPER('task 1'!C3619)</f>
        <v>EAST</v>
      </c>
      <c r="H3621" t="str">
        <f t="shared" si="168"/>
        <v>ELECTRONICS</v>
      </c>
      <c r="L3621" t="str">
        <f t="shared" si="169"/>
        <v>east</v>
      </c>
      <c r="M3621" t="str">
        <f t="shared" si="170"/>
        <v>electronics</v>
      </c>
    </row>
    <row r="3622" spans="2:13">
      <c r="B3622" t="str">
        <f>TRIM(Table24[[#This Row],[Region]])</f>
        <v>South</v>
      </c>
      <c r="C3622" t="str">
        <f>TRIM(Table24[[#This Row],[Product Category]])</f>
        <v>Clothing</v>
      </c>
      <c r="G3622" t="str">
        <f>UPPER('task 1'!C3620)</f>
        <v>SOUTH</v>
      </c>
      <c r="H3622" t="str">
        <f t="shared" si="168"/>
        <v>CLOTHING</v>
      </c>
      <c r="L3622" t="str">
        <f t="shared" si="169"/>
        <v>south</v>
      </c>
      <c r="M3622" t="str">
        <f t="shared" si="170"/>
        <v>clothing</v>
      </c>
    </row>
    <row r="3623" spans="2:13">
      <c r="B3623" t="str">
        <f>TRIM(Table24[[#This Row],[Region]])</f>
        <v>North</v>
      </c>
      <c r="C3623" t="str">
        <f>TRIM(Table24[[#This Row],[Product Category]])</f>
        <v>Sports</v>
      </c>
      <c r="G3623" t="str">
        <f>UPPER('task 1'!C3621)</f>
        <v>NORTH</v>
      </c>
      <c r="H3623" t="str">
        <f t="shared" si="168"/>
        <v>SPORTS</v>
      </c>
      <c r="L3623" t="str">
        <f t="shared" si="169"/>
        <v>north</v>
      </c>
      <c r="M3623" t="str">
        <f t="shared" si="170"/>
        <v>sports</v>
      </c>
    </row>
    <row r="3624" spans="2:13">
      <c r="B3624" t="str">
        <f>TRIM(Table24[[#This Row],[Region]])</f>
        <v>South</v>
      </c>
      <c r="C3624" t="str">
        <f>TRIM(Table24[[#This Row],[Product Category]])</f>
        <v>Furniture</v>
      </c>
      <c r="G3624" t="str">
        <f>UPPER('task 1'!C3622)</f>
        <v>SOUTH</v>
      </c>
      <c r="H3624" t="str">
        <f t="shared" si="168"/>
        <v>FURNITURE</v>
      </c>
      <c r="L3624" t="str">
        <f t="shared" si="169"/>
        <v>south</v>
      </c>
      <c r="M3624" t="str">
        <f t="shared" si="170"/>
        <v>furniture</v>
      </c>
    </row>
    <row r="3625" spans="2:13">
      <c r="B3625" t="str">
        <f>TRIM(Table24[[#This Row],[Region]])</f>
        <v>West</v>
      </c>
      <c r="C3625" t="str">
        <f>TRIM(Table24[[#This Row],[Product Category]])</f>
        <v>Sports</v>
      </c>
      <c r="G3625" t="str">
        <f>UPPER('task 1'!C3623)</f>
        <v>NORTH</v>
      </c>
      <c r="H3625" t="str">
        <f t="shared" si="168"/>
        <v>SPORTS</v>
      </c>
      <c r="L3625" t="str">
        <f t="shared" si="169"/>
        <v>north</v>
      </c>
      <c r="M3625" t="str">
        <f t="shared" si="170"/>
        <v>sports</v>
      </c>
    </row>
    <row r="3626" spans="2:13">
      <c r="B3626" t="str">
        <f>TRIM(Table24[[#This Row],[Region]])</f>
        <v>South</v>
      </c>
      <c r="C3626" t="str">
        <f>TRIM(Table24[[#This Row],[Product Category]])</f>
        <v>Groceries</v>
      </c>
      <c r="G3626" t="str">
        <f>UPPER('task 1'!C3624)</f>
        <v>SOUTH</v>
      </c>
      <c r="H3626" t="str">
        <f t="shared" si="168"/>
        <v>GROCERIES</v>
      </c>
      <c r="L3626" t="str">
        <f t="shared" si="169"/>
        <v>south</v>
      </c>
      <c r="M3626" t="str">
        <f t="shared" si="170"/>
        <v>groceries</v>
      </c>
    </row>
    <row r="3627" spans="2:13">
      <c r="B3627" t="str">
        <f>TRIM(Table24[[#This Row],[Region]])</f>
        <v>West</v>
      </c>
      <c r="C3627" t="str">
        <f>TRIM(Table24[[#This Row],[Product Category]])</f>
        <v>Sports</v>
      </c>
      <c r="G3627" t="str">
        <f>UPPER('task 1'!C3625)</f>
        <v>WEST</v>
      </c>
      <c r="H3627" t="str">
        <f t="shared" si="168"/>
        <v>SPORTS</v>
      </c>
      <c r="L3627" t="str">
        <f t="shared" si="169"/>
        <v>west</v>
      </c>
      <c r="M3627" t="str">
        <f t="shared" si="170"/>
        <v>sports</v>
      </c>
    </row>
    <row r="3628" spans="2:13">
      <c r="B3628" t="str">
        <f>TRIM(Table24[[#This Row],[Region]])</f>
        <v>East</v>
      </c>
      <c r="C3628" t="str">
        <f>TRIM(Table24[[#This Row],[Product Category]])</f>
        <v>Clothing</v>
      </c>
      <c r="G3628" t="str">
        <f>UPPER('task 1'!C3626)</f>
        <v>SOUTH</v>
      </c>
      <c r="H3628" t="str">
        <f t="shared" si="168"/>
        <v>CLOTHING</v>
      </c>
      <c r="L3628" t="str">
        <f t="shared" si="169"/>
        <v>south</v>
      </c>
      <c r="M3628" t="str">
        <f t="shared" si="170"/>
        <v>clothing</v>
      </c>
    </row>
    <row r="3629" spans="2:13">
      <c r="B3629" t="str">
        <f>TRIM(Table24[[#This Row],[Region]])</f>
        <v>South</v>
      </c>
      <c r="C3629" t="str">
        <f>TRIM(Table24[[#This Row],[Product Category]])</f>
        <v>Clothing</v>
      </c>
      <c r="G3629" t="str">
        <f>UPPER('task 1'!C3627)</f>
        <v>WEST</v>
      </c>
      <c r="H3629" t="str">
        <f t="shared" si="168"/>
        <v>CLOTHING</v>
      </c>
      <c r="L3629" t="str">
        <f t="shared" si="169"/>
        <v>west</v>
      </c>
      <c r="M3629" t="str">
        <f t="shared" si="170"/>
        <v>clothing</v>
      </c>
    </row>
    <row r="3630" spans="2:13">
      <c r="B3630" t="str">
        <f>TRIM(Table24[[#This Row],[Region]])</f>
        <v>North</v>
      </c>
      <c r="C3630" t="str">
        <f>TRIM(Table24[[#This Row],[Product Category]])</f>
        <v>Furniture</v>
      </c>
      <c r="G3630" t="str">
        <f>UPPER('task 1'!C3628)</f>
        <v>EAST</v>
      </c>
      <c r="H3630" t="str">
        <f t="shared" si="168"/>
        <v>FURNITURE</v>
      </c>
      <c r="L3630" t="str">
        <f t="shared" si="169"/>
        <v>east</v>
      </c>
      <c r="M3630" t="str">
        <f t="shared" si="170"/>
        <v>furniture</v>
      </c>
    </row>
    <row r="3631" spans="2:13">
      <c r="B3631" t="str">
        <f>TRIM(Table24[[#This Row],[Region]])</f>
        <v>West</v>
      </c>
      <c r="C3631" t="str">
        <f>TRIM(Table24[[#This Row],[Product Category]])</f>
        <v>Clothing</v>
      </c>
      <c r="G3631" t="str">
        <f>UPPER('task 1'!C3629)</f>
        <v>SOUTH</v>
      </c>
      <c r="H3631" t="str">
        <f t="shared" si="168"/>
        <v>CLOTHING</v>
      </c>
      <c r="L3631" t="str">
        <f t="shared" si="169"/>
        <v>south</v>
      </c>
      <c r="M3631" t="str">
        <f t="shared" si="170"/>
        <v>clothing</v>
      </c>
    </row>
    <row r="3632" spans="2:13">
      <c r="B3632" t="str">
        <f>TRIM(Table24[[#This Row],[Region]])</f>
        <v>North</v>
      </c>
      <c r="C3632" t="str">
        <f>TRIM(Table24[[#This Row],[Product Category]])</f>
        <v>Electronics</v>
      </c>
      <c r="G3632" t="str">
        <f>UPPER('task 1'!C3630)</f>
        <v>NORTH</v>
      </c>
      <c r="H3632" t="str">
        <f t="shared" si="168"/>
        <v>ELECTRONICS</v>
      </c>
      <c r="L3632" t="str">
        <f t="shared" si="169"/>
        <v>north</v>
      </c>
      <c r="M3632" t="str">
        <f t="shared" si="170"/>
        <v>electronics</v>
      </c>
    </row>
    <row r="3633" spans="2:13">
      <c r="B3633" t="str">
        <f>TRIM(Table24[[#This Row],[Region]])</f>
        <v>South</v>
      </c>
      <c r="C3633" t="str">
        <f>TRIM(Table24[[#This Row],[Product Category]])</f>
        <v>Furniture</v>
      </c>
      <c r="G3633" t="str">
        <f>UPPER('task 1'!C3631)</f>
        <v>WEST</v>
      </c>
      <c r="H3633" t="str">
        <f t="shared" si="168"/>
        <v>FURNITURE</v>
      </c>
      <c r="L3633" t="str">
        <f t="shared" si="169"/>
        <v>west</v>
      </c>
      <c r="M3633" t="str">
        <f t="shared" si="170"/>
        <v>furniture</v>
      </c>
    </row>
    <row r="3634" spans="2:13">
      <c r="B3634" t="str">
        <f>TRIM(Table24[[#This Row],[Region]])</f>
        <v>North</v>
      </c>
      <c r="C3634" t="str">
        <f>TRIM(Table24[[#This Row],[Product Category]])</f>
        <v>Furniture</v>
      </c>
      <c r="G3634" t="str">
        <f>UPPER('task 1'!C3632)</f>
        <v>NORTH</v>
      </c>
      <c r="H3634" t="str">
        <f t="shared" si="168"/>
        <v>FURNITURE</v>
      </c>
      <c r="L3634" t="str">
        <f t="shared" si="169"/>
        <v>north</v>
      </c>
      <c r="M3634" t="str">
        <f t="shared" si="170"/>
        <v>furniture</v>
      </c>
    </row>
    <row r="3635" spans="2:13">
      <c r="B3635" t="str">
        <f>TRIM(Table24[[#This Row],[Region]])</f>
        <v>North</v>
      </c>
      <c r="C3635" t="str">
        <f>TRIM(Table24[[#This Row],[Product Category]])</f>
        <v>Clothing</v>
      </c>
      <c r="G3635" t="str">
        <f>UPPER('task 1'!C3633)</f>
        <v>SOUTH</v>
      </c>
      <c r="H3635" t="str">
        <f t="shared" si="168"/>
        <v>CLOTHING</v>
      </c>
      <c r="L3635" t="str">
        <f t="shared" si="169"/>
        <v>south</v>
      </c>
      <c r="M3635" t="str">
        <f t="shared" si="170"/>
        <v>clothing</v>
      </c>
    </row>
    <row r="3636" spans="2:13">
      <c r="B3636" t="str">
        <f>TRIM(Table24[[#This Row],[Region]])</f>
        <v>East</v>
      </c>
      <c r="C3636" t="str">
        <f>TRIM(Table24[[#This Row],[Product Category]])</f>
        <v>Sports</v>
      </c>
      <c r="G3636" t="str">
        <f>UPPER('task 1'!C3634)</f>
        <v>NORTH</v>
      </c>
      <c r="H3636" t="str">
        <f t="shared" si="168"/>
        <v>SPORTS</v>
      </c>
      <c r="L3636" t="str">
        <f t="shared" si="169"/>
        <v>north</v>
      </c>
      <c r="M3636" t="str">
        <f t="shared" si="170"/>
        <v>sports</v>
      </c>
    </row>
    <row r="3637" spans="2:13">
      <c r="B3637" t="str">
        <f>TRIM(Table24[[#This Row],[Region]])</f>
        <v>West</v>
      </c>
      <c r="C3637" t="str">
        <f>TRIM(Table24[[#This Row],[Product Category]])</f>
        <v>Clothing</v>
      </c>
      <c r="G3637" t="str">
        <f>UPPER('task 1'!C3635)</f>
        <v>NORTH</v>
      </c>
      <c r="H3637" t="str">
        <f t="shared" si="168"/>
        <v>CLOTHING</v>
      </c>
      <c r="L3637" t="str">
        <f t="shared" si="169"/>
        <v>north</v>
      </c>
      <c r="M3637" t="str">
        <f t="shared" si="170"/>
        <v>clothing</v>
      </c>
    </row>
    <row r="3638" spans="2:13">
      <c r="B3638" t="str">
        <f>TRIM(Table24[[#This Row],[Region]])</f>
        <v>East</v>
      </c>
      <c r="C3638" t="str">
        <f>TRIM(Table24[[#This Row],[Product Category]])</f>
        <v>Sports</v>
      </c>
      <c r="G3638" t="str">
        <f>UPPER('task 1'!C3636)</f>
        <v>EAST</v>
      </c>
      <c r="H3638" t="str">
        <f t="shared" si="168"/>
        <v>SPORTS</v>
      </c>
      <c r="L3638" t="str">
        <f t="shared" si="169"/>
        <v>east</v>
      </c>
      <c r="M3638" t="str">
        <f t="shared" si="170"/>
        <v>sports</v>
      </c>
    </row>
    <row r="3639" spans="2:13">
      <c r="B3639" t="str">
        <f>TRIM(Table24[[#This Row],[Region]])</f>
        <v>South</v>
      </c>
      <c r="C3639" t="str">
        <f>TRIM(Table24[[#This Row],[Product Category]])</f>
        <v>Electronics</v>
      </c>
      <c r="G3639" t="str">
        <f>UPPER('task 1'!C3637)</f>
        <v>WEST</v>
      </c>
      <c r="H3639" t="str">
        <f t="shared" si="168"/>
        <v>ELECTRONICS</v>
      </c>
      <c r="L3639" t="str">
        <f t="shared" si="169"/>
        <v>west</v>
      </c>
      <c r="M3639" t="str">
        <f t="shared" si="170"/>
        <v>electronics</v>
      </c>
    </row>
    <row r="3640" spans="2:13">
      <c r="B3640" t="str">
        <f>TRIM(Table24[[#This Row],[Region]])</f>
        <v>East</v>
      </c>
      <c r="C3640" t="str">
        <f>TRIM(Table24[[#This Row],[Product Category]])</f>
        <v>Furniture</v>
      </c>
      <c r="G3640" t="str">
        <f>UPPER('task 1'!C3638)</f>
        <v>EAST</v>
      </c>
      <c r="H3640" t="str">
        <f t="shared" si="168"/>
        <v>FURNITURE</v>
      </c>
      <c r="L3640" t="str">
        <f t="shared" si="169"/>
        <v>east</v>
      </c>
      <c r="M3640" t="str">
        <f t="shared" si="170"/>
        <v>furniture</v>
      </c>
    </row>
    <row r="3641" spans="2:13">
      <c r="B3641" t="str">
        <f>TRIM(Table24[[#This Row],[Region]])</f>
        <v>East</v>
      </c>
      <c r="C3641" t="str">
        <f>TRIM(Table24[[#This Row],[Product Category]])</f>
        <v>Sports</v>
      </c>
      <c r="G3641" t="str">
        <f>UPPER('task 1'!C3639)</f>
        <v>SOUTH</v>
      </c>
      <c r="H3641" t="str">
        <f t="shared" si="168"/>
        <v>SPORTS</v>
      </c>
      <c r="L3641" t="str">
        <f t="shared" si="169"/>
        <v>south</v>
      </c>
      <c r="M3641" t="str">
        <f t="shared" si="170"/>
        <v>sports</v>
      </c>
    </row>
    <row r="3642" spans="2:13">
      <c r="B3642" t="str">
        <f>TRIM(Table24[[#This Row],[Region]])</f>
        <v>North</v>
      </c>
      <c r="C3642" t="str">
        <f>TRIM(Table24[[#This Row],[Product Category]])</f>
        <v>Electronics</v>
      </c>
      <c r="G3642" t="str">
        <f>UPPER('task 1'!C3640)</f>
        <v>EAST</v>
      </c>
      <c r="H3642" t="str">
        <f t="shared" si="168"/>
        <v>ELECTRONICS</v>
      </c>
      <c r="L3642" t="str">
        <f t="shared" si="169"/>
        <v>east</v>
      </c>
      <c r="M3642" t="str">
        <f t="shared" si="170"/>
        <v>electronics</v>
      </c>
    </row>
    <row r="3643" spans="2:13">
      <c r="B3643" t="str">
        <f>TRIM(Table24[[#This Row],[Region]])</f>
        <v>North</v>
      </c>
      <c r="C3643" t="str">
        <f>TRIM(Table24[[#This Row],[Product Category]])</f>
        <v>Electronics</v>
      </c>
      <c r="G3643" t="str">
        <f>UPPER('task 1'!C3641)</f>
        <v>EAST</v>
      </c>
      <c r="H3643" t="str">
        <f t="shared" si="168"/>
        <v>ELECTRONICS</v>
      </c>
      <c r="L3643" t="str">
        <f t="shared" si="169"/>
        <v>east</v>
      </c>
      <c r="M3643" t="str">
        <f t="shared" si="170"/>
        <v>electronics</v>
      </c>
    </row>
    <row r="3644" spans="2:13">
      <c r="B3644" t="str">
        <f>TRIM(Table24[[#This Row],[Region]])</f>
        <v>West</v>
      </c>
      <c r="C3644" t="str">
        <f>TRIM(Table24[[#This Row],[Product Category]])</f>
        <v>Electronics</v>
      </c>
      <c r="G3644" t="str">
        <f>UPPER('task 1'!C3642)</f>
        <v>NORTH</v>
      </c>
      <c r="H3644" t="str">
        <f t="shared" si="168"/>
        <v>ELECTRONICS</v>
      </c>
      <c r="L3644" t="str">
        <f t="shared" si="169"/>
        <v>north</v>
      </c>
      <c r="M3644" t="str">
        <f t="shared" si="170"/>
        <v>electronics</v>
      </c>
    </row>
    <row r="3645" spans="2:13">
      <c r="B3645" t="str">
        <f>TRIM(Table24[[#This Row],[Region]])</f>
        <v>East</v>
      </c>
      <c r="C3645" t="str">
        <f>TRIM(Table24[[#This Row],[Product Category]])</f>
        <v>Clothing</v>
      </c>
      <c r="G3645" t="str">
        <f>UPPER('task 1'!C3643)</f>
        <v>NORTH</v>
      </c>
      <c r="H3645" t="str">
        <f t="shared" si="168"/>
        <v>CLOTHING</v>
      </c>
      <c r="L3645" t="str">
        <f t="shared" si="169"/>
        <v>north</v>
      </c>
      <c r="M3645" t="str">
        <f t="shared" si="170"/>
        <v>clothing</v>
      </c>
    </row>
    <row r="3646" spans="2:13">
      <c r="B3646" t="str">
        <f>TRIM(Table24[[#This Row],[Region]])</f>
        <v>South</v>
      </c>
      <c r="C3646" t="str">
        <f>TRIM(Table24[[#This Row],[Product Category]])</f>
        <v>Electronics</v>
      </c>
      <c r="G3646" t="str">
        <f>UPPER('task 1'!C3644)</f>
        <v>WEST</v>
      </c>
      <c r="H3646" t="str">
        <f t="shared" si="168"/>
        <v>ELECTRONICS</v>
      </c>
      <c r="L3646" t="str">
        <f t="shared" si="169"/>
        <v>west</v>
      </c>
      <c r="M3646" t="str">
        <f t="shared" si="170"/>
        <v>electronics</v>
      </c>
    </row>
    <row r="3647" spans="2:13">
      <c r="B3647" t="str">
        <f>TRIM(Table24[[#This Row],[Region]])</f>
        <v>North</v>
      </c>
      <c r="C3647" t="str">
        <f>TRIM(Table24[[#This Row],[Product Category]])</f>
        <v>Sports</v>
      </c>
      <c r="G3647" t="str">
        <f>UPPER('task 1'!C3645)</f>
        <v>EAST</v>
      </c>
      <c r="H3647" t="str">
        <f t="shared" si="168"/>
        <v>SPORTS</v>
      </c>
      <c r="L3647" t="str">
        <f t="shared" si="169"/>
        <v>east</v>
      </c>
      <c r="M3647" t="str">
        <f t="shared" si="170"/>
        <v>sports</v>
      </c>
    </row>
    <row r="3648" spans="2:13">
      <c r="B3648" t="str">
        <f>TRIM(Table24[[#This Row],[Region]])</f>
        <v>East</v>
      </c>
      <c r="C3648" t="str">
        <f>TRIM(Table24[[#This Row],[Product Category]])</f>
        <v>Electronics</v>
      </c>
      <c r="G3648" t="str">
        <f>UPPER('task 1'!C3646)</f>
        <v>SOUTH</v>
      </c>
      <c r="H3648" t="str">
        <f t="shared" si="168"/>
        <v>ELECTRONICS</v>
      </c>
      <c r="L3648" t="str">
        <f t="shared" si="169"/>
        <v>south</v>
      </c>
      <c r="M3648" t="str">
        <f t="shared" si="170"/>
        <v>electronics</v>
      </c>
    </row>
    <row r="3649" spans="2:13">
      <c r="B3649" t="str">
        <f>TRIM(Table24[[#This Row],[Region]])</f>
        <v>West</v>
      </c>
      <c r="C3649" t="str">
        <f>TRIM(Table24[[#This Row],[Product Category]])</f>
        <v>Electronics</v>
      </c>
      <c r="G3649" t="str">
        <f>UPPER('task 1'!C3647)</f>
        <v>NORTH</v>
      </c>
      <c r="H3649" t="str">
        <f t="shared" si="168"/>
        <v>ELECTRONICS</v>
      </c>
      <c r="L3649" t="str">
        <f t="shared" si="169"/>
        <v>north</v>
      </c>
      <c r="M3649" t="str">
        <f t="shared" si="170"/>
        <v>electronics</v>
      </c>
    </row>
    <row r="3650" spans="2:13">
      <c r="B3650" t="str">
        <f>TRIM(Table24[[#This Row],[Region]])</f>
        <v>South</v>
      </c>
      <c r="C3650" t="str">
        <f>TRIM(Table24[[#This Row],[Product Category]])</f>
        <v>Groceries</v>
      </c>
      <c r="G3650" t="str">
        <f>UPPER('task 1'!C3648)</f>
        <v>EAST</v>
      </c>
      <c r="H3650" t="str">
        <f t="shared" si="168"/>
        <v>GROCERIES</v>
      </c>
      <c r="L3650" t="str">
        <f t="shared" si="169"/>
        <v>east</v>
      </c>
      <c r="M3650" t="str">
        <f t="shared" si="170"/>
        <v>groceries</v>
      </c>
    </row>
    <row r="3651" spans="2:13">
      <c r="B3651" t="str">
        <f>TRIM(Table24[[#This Row],[Region]])</f>
        <v>East</v>
      </c>
      <c r="C3651" t="str">
        <f>TRIM(Table24[[#This Row],[Product Category]])</f>
        <v>Furniture</v>
      </c>
      <c r="G3651" t="str">
        <f>UPPER('task 1'!C3649)</f>
        <v>WEST</v>
      </c>
      <c r="H3651" t="str">
        <f t="shared" si="168"/>
        <v>FURNITURE</v>
      </c>
      <c r="L3651" t="str">
        <f t="shared" si="169"/>
        <v>west</v>
      </c>
      <c r="M3651" t="str">
        <f t="shared" si="170"/>
        <v>furniture</v>
      </c>
    </row>
    <row r="3652" spans="2:13">
      <c r="B3652" t="str">
        <f>TRIM(Table24[[#This Row],[Region]])</f>
        <v>South</v>
      </c>
      <c r="C3652" t="str">
        <f>TRIM(Table24[[#This Row],[Product Category]])</f>
        <v>Furniture</v>
      </c>
      <c r="G3652" t="str">
        <f>UPPER('task 1'!C3650)</f>
        <v>SOUTH</v>
      </c>
      <c r="H3652" t="str">
        <f t="shared" si="168"/>
        <v>FURNITURE</v>
      </c>
      <c r="L3652" t="str">
        <f t="shared" si="169"/>
        <v>south</v>
      </c>
      <c r="M3652" t="str">
        <f t="shared" si="170"/>
        <v>furniture</v>
      </c>
    </row>
    <row r="3653" spans="2:13">
      <c r="B3653" t="str">
        <f>TRIM(Table24[[#This Row],[Region]])</f>
        <v>South</v>
      </c>
      <c r="C3653" t="str">
        <f>TRIM(Table24[[#This Row],[Product Category]])</f>
        <v>Groceries</v>
      </c>
      <c r="G3653" t="str">
        <f>UPPER('task 1'!C3651)</f>
        <v>EAST</v>
      </c>
      <c r="H3653" t="str">
        <f t="shared" ref="H3653:H3716" si="171">UPPER(C3653)</f>
        <v>GROCERIES</v>
      </c>
      <c r="L3653" t="str">
        <f t="shared" ref="L3653:L3716" si="172">LOWER(G3653)</f>
        <v>east</v>
      </c>
      <c r="M3653" t="str">
        <f t="shared" ref="M3653:M3716" si="173">LOWER(H3653)</f>
        <v>groceries</v>
      </c>
    </row>
    <row r="3654" spans="2:13">
      <c r="B3654" t="str">
        <f>TRIM(Table24[[#This Row],[Region]])</f>
        <v>North</v>
      </c>
      <c r="C3654" t="str">
        <f>TRIM(Table24[[#This Row],[Product Category]])</f>
        <v>Furniture</v>
      </c>
      <c r="G3654" t="str">
        <f>UPPER('task 1'!C3652)</f>
        <v>SOUTH</v>
      </c>
      <c r="H3654" t="str">
        <f t="shared" si="171"/>
        <v>FURNITURE</v>
      </c>
      <c r="L3654" t="str">
        <f t="shared" si="172"/>
        <v>south</v>
      </c>
      <c r="M3654" t="str">
        <f t="shared" si="173"/>
        <v>furniture</v>
      </c>
    </row>
    <row r="3655" spans="2:13">
      <c r="B3655" t="str">
        <f>TRIM(Table24[[#This Row],[Region]])</f>
        <v>North</v>
      </c>
      <c r="C3655" t="str">
        <f>TRIM(Table24[[#This Row],[Product Category]])</f>
        <v>Furniture</v>
      </c>
      <c r="G3655" t="str">
        <f>UPPER('task 1'!C3653)</f>
        <v>SOUTH</v>
      </c>
      <c r="H3655" t="str">
        <f t="shared" si="171"/>
        <v>FURNITURE</v>
      </c>
      <c r="L3655" t="str">
        <f t="shared" si="172"/>
        <v>south</v>
      </c>
      <c r="M3655" t="str">
        <f t="shared" si="173"/>
        <v>furniture</v>
      </c>
    </row>
    <row r="3656" spans="2:13">
      <c r="B3656" t="str">
        <f>TRIM(Table24[[#This Row],[Region]])</f>
        <v>East</v>
      </c>
      <c r="C3656" t="str">
        <f>TRIM(Table24[[#This Row],[Product Category]])</f>
        <v>Electronics</v>
      </c>
      <c r="G3656" t="str">
        <f>UPPER('task 1'!C3654)</f>
        <v>NORTH</v>
      </c>
      <c r="H3656" t="str">
        <f t="shared" si="171"/>
        <v>ELECTRONICS</v>
      </c>
      <c r="L3656" t="str">
        <f t="shared" si="172"/>
        <v>north</v>
      </c>
      <c r="M3656" t="str">
        <f t="shared" si="173"/>
        <v>electronics</v>
      </c>
    </row>
    <row r="3657" spans="2:13">
      <c r="B3657" t="str">
        <f>TRIM(Table24[[#This Row],[Region]])</f>
        <v>West</v>
      </c>
      <c r="C3657" t="str">
        <f>TRIM(Table24[[#This Row],[Product Category]])</f>
        <v>Clothing</v>
      </c>
      <c r="G3657" t="str">
        <f>UPPER('task 1'!C3655)</f>
        <v>NORTH</v>
      </c>
      <c r="H3657" t="str">
        <f t="shared" si="171"/>
        <v>CLOTHING</v>
      </c>
      <c r="L3657" t="str">
        <f t="shared" si="172"/>
        <v>north</v>
      </c>
      <c r="M3657" t="str">
        <f t="shared" si="173"/>
        <v>clothing</v>
      </c>
    </row>
    <row r="3658" spans="2:13">
      <c r="B3658" t="str">
        <f>TRIM(Table24[[#This Row],[Region]])</f>
        <v>West</v>
      </c>
      <c r="C3658" t="str">
        <f>TRIM(Table24[[#This Row],[Product Category]])</f>
        <v>Electronics</v>
      </c>
      <c r="G3658" t="str">
        <f>UPPER('task 1'!C3656)</f>
        <v>EAST</v>
      </c>
      <c r="H3658" t="str">
        <f t="shared" si="171"/>
        <v>ELECTRONICS</v>
      </c>
      <c r="L3658" t="str">
        <f t="shared" si="172"/>
        <v>east</v>
      </c>
      <c r="M3658" t="str">
        <f t="shared" si="173"/>
        <v>electronics</v>
      </c>
    </row>
    <row r="3659" spans="2:13">
      <c r="B3659" t="str">
        <f>TRIM(Table24[[#This Row],[Region]])</f>
        <v>West</v>
      </c>
      <c r="C3659" t="str">
        <f>TRIM(Table24[[#This Row],[Product Category]])</f>
        <v>Sports</v>
      </c>
      <c r="G3659" t="str">
        <f>UPPER('task 1'!C3657)</f>
        <v>WEST</v>
      </c>
      <c r="H3659" t="str">
        <f t="shared" si="171"/>
        <v>SPORTS</v>
      </c>
      <c r="L3659" t="str">
        <f t="shared" si="172"/>
        <v>west</v>
      </c>
      <c r="M3659" t="str">
        <f t="shared" si="173"/>
        <v>sports</v>
      </c>
    </row>
    <row r="3660" spans="2:13">
      <c r="B3660" t="str">
        <f>TRIM(Table24[[#This Row],[Region]])</f>
        <v>North</v>
      </c>
      <c r="C3660" t="str">
        <f>TRIM(Table24[[#This Row],[Product Category]])</f>
        <v>Clothing</v>
      </c>
      <c r="G3660" t="str">
        <f>UPPER('task 1'!C3658)</f>
        <v>WEST</v>
      </c>
      <c r="H3660" t="str">
        <f t="shared" si="171"/>
        <v>CLOTHING</v>
      </c>
      <c r="L3660" t="str">
        <f t="shared" si="172"/>
        <v>west</v>
      </c>
      <c r="M3660" t="str">
        <f t="shared" si="173"/>
        <v>clothing</v>
      </c>
    </row>
    <row r="3661" spans="2:13">
      <c r="B3661" t="str">
        <f>TRIM(Table24[[#This Row],[Region]])</f>
        <v>East</v>
      </c>
      <c r="C3661" t="str">
        <f>TRIM(Table24[[#This Row],[Product Category]])</f>
        <v>Furniture</v>
      </c>
      <c r="G3661" t="str">
        <f>UPPER('task 1'!C3659)</f>
        <v>WEST</v>
      </c>
      <c r="H3661" t="str">
        <f t="shared" si="171"/>
        <v>FURNITURE</v>
      </c>
      <c r="L3661" t="str">
        <f t="shared" si="172"/>
        <v>west</v>
      </c>
      <c r="M3661" t="str">
        <f t="shared" si="173"/>
        <v>furniture</v>
      </c>
    </row>
    <row r="3662" spans="2:13">
      <c r="B3662" t="str">
        <f>TRIM(Table24[[#This Row],[Region]])</f>
        <v>South</v>
      </c>
      <c r="C3662" t="str">
        <f>TRIM(Table24[[#This Row],[Product Category]])</f>
        <v>Sports</v>
      </c>
      <c r="G3662" t="str">
        <f>UPPER('task 1'!C3660)</f>
        <v>NORTH</v>
      </c>
      <c r="H3662" t="str">
        <f t="shared" si="171"/>
        <v>SPORTS</v>
      </c>
      <c r="L3662" t="str">
        <f t="shared" si="172"/>
        <v>north</v>
      </c>
      <c r="M3662" t="str">
        <f t="shared" si="173"/>
        <v>sports</v>
      </c>
    </row>
    <row r="3663" spans="2:13">
      <c r="B3663" t="str">
        <f>TRIM(Table24[[#This Row],[Region]])</f>
        <v>South</v>
      </c>
      <c r="C3663" t="str">
        <f>TRIM(Table24[[#This Row],[Product Category]])</f>
        <v>Sports</v>
      </c>
      <c r="G3663" t="str">
        <f>UPPER('task 1'!C3661)</f>
        <v>EAST</v>
      </c>
      <c r="H3663" t="str">
        <f t="shared" si="171"/>
        <v>SPORTS</v>
      </c>
      <c r="L3663" t="str">
        <f t="shared" si="172"/>
        <v>east</v>
      </c>
      <c r="M3663" t="str">
        <f t="shared" si="173"/>
        <v>sports</v>
      </c>
    </row>
    <row r="3664" spans="2:13">
      <c r="B3664" t="str">
        <f>TRIM(Table24[[#This Row],[Region]])</f>
        <v>West</v>
      </c>
      <c r="C3664" t="str">
        <f>TRIM(Table24[[#This Row],[Product Category]])</f>
        <v>Groceries</v>
      </c>
      <c r="G3664" t="str">
        <f>UPPER('task 1'!C3662)</f>
        <v>SOUTH</v>
      </c>
      <c r="H3664" t="str">
        <f t="shared" si="171"/>
        <v>GROCERIES</v>
      </c>
      <c r="L3664" t="str">
        <f t="shared" si="172"/>
        <v>south</v>
      </c>
      <c r="M3664" t="str">
        <f t="shared" si="173"/>
        <v>groceries</v>
      </c>
    </row>
    <row r="3665" spans="2:13">
      <c r="B3665" t="str">
        <f>TRIM(Table24[[#This Row],[Region]])</f>
        <v>North</v>
      </c>
      <c r="C3665" t="str">
        <f>TRIM(Table24[[#This Row],[Product Category]])</f>
        <v>Sports</v>
      </c>
      <c r="G3665" t="str">
        <f>UPPER('task 1'!C3663)</f>
        <v>SOUTH</v>
      </c>
      <c r="H3665" t="str">
        <f t="shared" si="171"/>
        <v>SPORTS</v>
      </c>
      <c r="L3665" t="str">
        <f t="shared" si="172"/>
        <v>south</v>
      </c>
      <c r="M3665" t="str">
        <f t="shared" si="173"/>
        <v>sports</v>
      </c>
    </row>
    <row r="3666" spans="2:13">
      <c r="B3666" t="str">
        <f>TRIM(Table24[[#This Row],[Region]])</f>
        <v>East</v>
      </c>
      <c r="C3666" t="str">
        <f>TRIM(Table24[[#This Row],[Product Category]])</f>
        <v>Electronics</v>
      </c>
      <c r="G3666" t="str">
        <f>UPPER('task 1'!C3664)</f>
        <v>WEST</v>
      </c>
      <c r="H3666" t="str">
        <f t="shared" si="171"/>
        <v>ELECTRONICS</v>
      </c>
      <c r="L3666" t="str">
        <f t="shared" si="172"/>
        <v>west</v>
      </c>
      <c r="M3666" t="str">
        <f t="shared" si="173"/>
        <v>electronics</v>
      </c>
    </row>
    <row r="3667" spans="2:13">
      <c r="B3667" t="str">
        <f>TRIM(Table24[[#This Row],[Region]])</f>
        <v>East</v>
      </c>
      <c r="C3667" t="str">
        <f>TRIM(Table24[[#This Row],[Product Category]])</f>
        <v>Clothing</v>
      </c>
      <c r="G3667" t="str">
        <f>UPPER('task 1'!C3665)</f>
        <v>NORTH</v>
      </c>
      <c r="H3667" t="str">
        <f t="shared" si="171"/>
        <v>CLOTHING</v>
      </c>
      <c r="L3667" t="str">
        <f t="shared" si="172"/>
        <v>north</v>
      </c>
      <c r="M3667" t="str">
        <f t="shared" si="173"/>
        <v>clothing</v>
      </c>
    </row>
    <row r="3668" spans="2:13">
      <c r="B3668" t="str">
        <f>TRIM(Table24[[#This Row],[Region]])</f>
        <v>North</v>
      </c>
      <c r="C3668" t="str">
        <f>TRIM(Table24[[#This Row],[Product Category]])</f>
        <v>Clothing</v>
      </c>
      <c r="G3668" t="str">
        <f>UPPER('task 1'!C3666)</f>
        <v>EAST</v>
      </c>
      <c r="H3668" t="str">
        <f t="shared" si="171"/>
        <v>CLOTHING</v>
      </c>
      <c r="L3668" t="str">
        <f t="shared" si="172"/>
        <v>east</v>
      </c>
      <c r="M3668" t="str">
        <f t="shared" si="173"/>
        <v>clothing</v>
      </c>
    </row>
    <row r="3669" spans="2:13">
      <c r="B3669" t="str">
        <f>TRIM(Table24[[#This Row],[Region]])</f>
        <v>South</v>
      </c>
      <c r="C3669" t="str">
        <f>TRIM(Table24[[#This Row],[Product Category]])</f>
        <v>Clothing</v>
      </c>
      <c r="G3669" t="str">
        <f>UPPER('task 1'!C3667)</f>
        <v>EAST</v>
      </c>
      <c r="H3669" t="str">
        <f t="shared" si="171"/>
        <v>CLOTHING</v>
      </c>
      <c r="L3669" t="str">
        <f t="shared" si="172"/>
        <v>east</v>
      </c>
      <c r="M3669" t="str">
        <f t="shared" si="173"/>
        <v>clothing</v>
      </c>
    </row>
    <row r="3670" spans="2:13">
      <c r="B3670" t="str">
        <f>TRIM(Table24[[#This Row],[Region]])</f>
        <v>West</v>
      </c>
      <c r="C3670" t="str">
        <f>TRIM(Table24[[#This Row],[Product Category]])</f>
        <v>Groceries</v>
      </c>
      <c r="G3670" t="str">
        <f>UPPER('task 1'!C3668)</f>
        <v>NORTH</v>
      </c>
      <c r="H3670" t="str">
        <f t="shared" si="171"/>
        <v>GROCERIES</v>
      </c>
      <c r="L3670" t="str">
        <f t="shared" si="172"/>
        <v>north</v>
      </c>
      <c r="M3670" t="str">
        <f t="shared" si="173"/>
        <v>groceries</v>
      </c>
    </row>
    <row r="3671" spans="2:13">
      <c r="B3671" t="str">
        <f>TRIM(Table24[[#This Row],[Region]])</f>
        <v>East</v>
      </c>
      <c r="C3671" t="str">
        <f>TRIM(Table24[[#This Row],[Product Category]])</f>
        <v>Sports</v>
      </c>
      <c r="G3671" t="str">
        <f>UPPER('task 1'!C3669)</f>
        <v>SOUTH</v>
      </c>
      <c r="H3671" t="str">
        <f t="shared" si="171"/>
        <v>SPORTS</v>
      </c>
      <c r="L3671" t="str">
        <f t="shared" si="172"/>
        <v>south</v>
      </c>
      <c r="M3671" t="str">
        <f t="shared" si="173"/>
        <v>sports</v>
      </c>
    </row>
    <row r="3672" spans="2:13">
      <c r="B3672" t="str">
        <f>TRIM(Table24[[#This Row],[Region]])</f>
        <v>West</v>
      </c>
      <c r="C3672" t="str">
        <f>TRIM(Table24[[#This Row],[Product Category]])</f>
        <v>Sports</v>
      </c>
      <c r="G3672" t="str">
        <f>UPPER('task 1'!C3670)</f>
        <v>WEST</v>
      </c>
      <c r="H3672" t="str">
        <f t="shared" si="171"/>
        <v>SPORTS</v>
      </c>
      <c r="L3672" t="str">
        <f t="shared" si="172"/>
        <v>west</v>
      </c>
      <c r="M3672" t="str">
        <f t="shared" si="173"/>
        <v>sports</v>
      </c>
    </row>
    <row r="3673" spans="2:13">
      <c r="B3673" t="str">
        <f>TRIM(Table24[[#This Row],[Region]])</f>
        <v>North</v>
      </c>
      <c r="C3673" t="str">
        <f>TRIM(Table24[[#This Row],[Product Category]])</f>
        <v>Clothing</v>
      </c>
      <c r="G3673" t="str">
        <f>UPPER('task 1'!C3671)</f>
        <v>EAST</v>
      </c>
      <c r="H3673" t="str">
        <f t="shared" si="171"/>
        <v>CLOTHING</v>
      </c>
      <c r="L3673" t="str">
        <f t="shared" si="172"/>
        <v>east</v>
      </c>
      <c r="M3673" t="str">
        <f t="shared" si="173"/>
        <v>clothing</v>
      </c>
    </row>
    <row r="3674" spans="2:13">
      <c r="B3674" t="str">
        <f>TRIM(Table24[[#This Row],[Region]])</f>
        <v>East</v>
      </c>
      <c r="C3674" t="str">
        <f>TRIM(Table24[[#This Row],[Product Category]])</f>
        <v>Groceries</v>
      </c>
      <c r="G3674" t="str">
        <f>UPPER('task 1'!C3672)</f>
        <v>WEST</v>
      </c>
      <c r="H3674" t="str">
        <f t="shared" si="171"/>
        <v>GROCERIES</v>
      </c>
      <c r="L3674" t="str">
        <f t="shared" si="172"/>
        <v>west</v>
      </c>
      <c r="M3674" t="str">
        <f t="shared" si="173"/>
        <v>groceries</v>
      </c>
    </row>
    <row r="3675" spans="2:13">
      <c r="B3675" t="str">
        <f>TRIM(Table24[[#This Row],[Region]])</f>
        <v>North</v>
      </c>
      <c r="C3675" t="str">
        <f>TRIM(Table24[[#This Row],[Product Category]])</f>
        <v>Electronics</v>
      </c>
      <c r="G3675" t="str">
        <f>UPPER('task 1'!C3673)</f>
        <v>NORTH</v>
      </c>
      <c r="H3675" t="str">
        <f t="shared" si="171"/>
        <v>ELECTRONICS</v>
      </c>
      <c r="L3675" t="str">
        <f t="shared" si="172"/>
        <v>north</v>
      </c>
      <c r="M3675" t="str">
        <f t="shared" si="173"/>
        <v>electronics</v>
      </c>
    </row>
    <row r="3676" spans="2:13">
      <c r="B3676" t="str">
        <f>TRIM(Table24[[#This Row],[Region]])</f>
        <v>North</v>
      </c>
      <c r="C3676" t="str">
        <f>TRIM(Table24[[#This Row],[Product Category]])</f>
        <v>Electronics</v>
      </c>
      <c r="G3676" t="str">
        <f>UPPER('task 1'!C3674)</f>
        <v>EAST</v>
      </c>
      <c r="H3676" t="str">
        <f t="shared" si="171"/>
        <v>ELECTRONICS</v>
      </c>
      <c r="L3676" t="str">
        <f t="shared" si="172"/>
        <v>east</v>
      </c>
      <c r="M3676" t="str">
        <f t="shared" si="173"/>
        <v>electronics</v>
      </c>
    </row>
    <row r="3677" spans="2:13">
      <c r="B3677" t="str">
        <f>TRIM(Table24[[#This Row],[Region]])</f>
        <v>North</v>
      </c>
      <c r="C3677" t="str">
        <f>TRIM(Table24[[#This Row],[Product Category]])</f>
        <v>Sports</v>
      </c>
      <c r="G3677" t="str">
        <f>UPPER('task 1'!C3675)</f>
        <v>NORTH</v>
      </c>
      <c r="H3677" t="str">
        <f t="shared" si="171"/>
        <v>SPORTS</v>
      </c>
      <c r="L3677" t="str">
        <f t="shared" si="172"/>
        <v>north</v>
      </c>
      <c r="M3677" t="str">
        <f t="shared" si="173"/>
        <v>sports</v>
      </c>
    </row>
    <row r="3678" spans="2:13">
      <c r="B3678" t="str">
        <f>TRIM(Table24[[#This Row],[Region]])</f>
        <v>West</v>
      </c>
      <c r="C3678" t="str">
        <f>TRIM(Table24[[#This Row],[Product Category]])</f>
        <v>Furniture</v>
      </c>
      <c r="G3678" t="str">
        <f>UPPER('task 1'!C3676)</f>
        <v>NORTH</v>
      </c>
      <c r="H3678" t="str">
        <f t="shared" si="171"/>
        <v>FURNITURE</v>
      </c>
      <c r="L3678" t="str">
        <f t="shared" si="172"/>
        <v>north</v>
      </c>
      <c r="M3678" t="str">
        <f t="shared" si="173"/>
        <v>furniture</v>
      </c>
    </row>
    <row r="3679" spans="2:13">
      <c r="B3679" t="str">
        <f>TRIM(Table24[[#This Row],[Region]])</f>
        <v>North</v>
      </c>
      <c r="C3679" t="str">
        <f>TRIM(Table24[[#This Row],[Product Category]])</f>
        <v>Electronics</v>
      </c>
      <c r="G3679" t="str">
        <f>UPPER('task 1'!C3677)</f>
        <v>NORTH</v>
      </c>
      <c r="H3679" t="str">
        <f t="shared" si="171"/>
        <v>ELECTRONICS</v>
      </c>
      <c r="L3679" t="str">
        <f t="shared" si="172"/>
        <v>north</v>
      </c>
      <c r="M3679" t="str">
        <f t="shared" si="173"/>
        <v>electronics</v>
      </c>
    </row>
    <row r="3680" spans="2:13">
      <c r="B3680" t="str">
        <f>TRIM(Table24[[#This Row],[Region]])</f>
        <v>South</v>
      </c>
      <c r="C3680" t="str">
        <f>TRIM(Table24[[#This Row],[Product Category]])</f>
        <v>Furniture</v>
      </c>
      <c r="G3680" t="str">
        <f>UPPER('task 1'!C3678)</f>
        <v>WEST</v>
      </c>
      <c r="H3680" t="str">
        <f t="shared" si="171"/>
        <v>FURNITURE</v>
      </c>
      <c r="L3680" t="str">
        <f t="shared" si="172"/>
        <v>west</v>
      </c>
      <c r="M3680" t="str">
        <f t="shared" si="173"/>
        <v>furniture</v>
      </c>
    </row>
    <row r="3681" spans="2:13">
      <c r="B3681" t="str">
        <f>TRIM(Table24[[#This Row],[Region]])</f>
        <v>West</v>
      </c>
      <c r="C3681" t="str">
        <f>TRIM(Table24[[#This Row],[Product Category]])</f>
        <v>Clothing</v>
      </c>
      <c r="G3681" t="str">
        <f>UPPER('task 1'!C3679)</f>
        <v>NORTH</v>
      </c>
      <c r="H3681" t="str">
        <f t="shared" si="171"/>
        <v>CLOTHING</v>
      </c>
      <c r="L3681" t="str">
        <f t="shared" si="172"/>
        <v>north</v>
      </c>
      <c r="M3681" t="str">
        <f t="shared" si="173"/>
        <v>clothing</v>
      </c>
    </row>
    <row r="3682" spans="2:13">
      <c r="B3682" t="str">
        <f>TRIM(Table24[[#This Row],[Region]])</f>
        <v>West</v>
      </c>
      <c r="C3682" t="str">
        <f>TRIM(Table24[[#This Row],[Product Category]])</f>
        <v>Groceries</v>
      </c>
      <c r="G3682" t="str">
        <f>UPPER('task 1'!C3680)</f>
        <v>SOUTH</v>
      </c>
      <c r="H3682" t="str">
        <f t="shared" si="171"/>
        <v>GROCERIES</v>
      </c>
      <c r="L3682" t="str">
        <f t="shared" si="172"/>
        <v>south</v>
      </c>
      <c r="M3682" t="str">
        <f t="shared" si="173"/>
        <v>groceries</v>
      </c>
    </row>
    <row r="3683" spans="2:13">
      <c r="B3683" t="str">
        <f>TRIM(Table24[[#This Row],[Region]])</f>
        <v>East</v>
      </c>
      <c r="C3683" t="str">
        <f>TRIM(Table24[[#This Row],[Product Category]])</f>
        <v>Clothing</v>
      </c>
      <c r="G3683" t="str">
        <f>UPPER('task 1'!C3681)</f>
        <v>WEST</v>
      </c>
      <c r="H3683" t="str">
        <f t="shared" si="171"/>
        <v>CLOTHING</v>
      </c>
      <c r="L3683" t="str">
        <f t="shared" si="172"/>
        <v>west</v>
      </c>
      <c r="M3683" t="str">
        <f t="shared" si="173"/>
        <v>clothing</v>
      </c>
    </row>
    <row r="3684" spans="2:13">
      <c r="B3684" t="str">
        <f>TRIM(Table24[[#This Row],[Region]])</f>
        <v>East</v>
      </c>
      <c r="C3684" t="str">
        <f>TRIM(Table24[[#This Row],[Product Category]])</f>
        <v>Clothing</v>
      </c>
      <c r="G3684" t="str">
        <f>UPPER('task 1'!C3682)</f>
        <v>WEST</v>
      </c>
      <c r="H3684" t="str">
        <f t="shared" si="171"/>
        <v>CLOTHING</v>
      </c>
      <c r="L3684" t="str">
        <f t="shared" si="172"/>
        <v>west</v>
      </c>
      <c r="M3684" t="str">
        <f t="shared" si="173"/>
        <v>clothing</v>
      </c>
    </row>
    <row r="3685" spans="2:13">
      <c r="B3685" t="str">
        <f>TRIM(Table24[[#This Row],[Region]])</f>
        <v>North</v>
      </c>
      <c r="C3685" t="str">
        <f>TRIM(Table24[[#This Row],[Product Category]])</f>
        <v>Electronics</v>
      </c>
      <c r="G3685" t="str">
        <f>UPPER('task 1'!C3683)</f>
        <v>EAST</v>
      </c>
      <c r="H3685" t="str">
        <f t="shared" si="171"/>
        <v>ELECTRONICS</v>
      </c>
      <c r="L3685" t="str">
        <f t="shared" si="172"/>
        <v>east</v>
      </c>
      <c r="M3685" t="str">
        <f t="shared" si="173"/>
        <v>electronics</v>
      </c>
    </row>
    <row r="3686" spans="2:13">
      <c r="B3686" t="str">
        <f>TRIM(Table24[[#This Row],[Region]])</f>
        <v>West</v>
      </c>
      <c r="C3686" t="str">
        <f>TRIM(Table24[[#This Row],[Product Category]])</f>
        <v>Furniture</v>
      </c>
      <c r="G3686" t="str">
        <f>UPPER('task 1'!C3684)</f>
        <v>EAST</v>
      </c>
      <c r="H3686" t="str">
        <f t="shared" si="171"/>
        <v>FURNITURE</v>
      </c>
      <c r="L3686" t="str">
        <f t="shared" si="172"/>
        <v>east</v>
      </c>
      <c r="M3686" t="str">
        <f t="shared" si="173"/>
        <v>furniture</v>
      </c>
    </row>
    <row r="3687" spans="2:13">
      <c r="B3687" t="str">
        <f>TRIM(Table24[[#This Row],[Region]])</f>
        <v>South</v>
      </c>
      <c r="C3687" t="str">
        <f>TRIM(Table24[[#This Row],[Product Category]])</f>
        <v>Electronics</v>
      </c>
      <c r="G3687" t="str">
        <f>UPPER('task 1'!C3685)</f>
        <v>NORTH</v>
      </c>
      <c r="H3687" t="str">
        <f t="shared" si="171"/>
        <v>ELECTRONICS</v>
      </c>
      <c r="L3687" t="str">
        <f t="shared" si="172"/>
        <v>north</v>
      </c>
      <c r="M3687" t="str">
        <f t="shared" si="173"/>
        <v>electronics</v>
      </c>
    </row>
    <row r="3688" spans="2:13">
      <c r="B3688" t="str">
        <f>TRIM(Table24[[#This Row],[Region]])</f>
        <v>North</v>
      </c>
      <c r="C3688" t="str">
        <f>TRIM(Table24[[#This Row],[Product Category]])</f>
        <v>Clothing</v>
      </c>
      <c r="G3688" t="str">
        <f>UPPER('task 1'!C3686)</f>
        <v>WEST</v>
      </c>
      <c r="H3688" t="str">
        <f t="shared" si="171"/>
        <v>CLOTHING</v>
      </c>
      <c r="L3688" t="str">
        <f t="shared" si="172"/>
        <v>west</v>
      </c>
      <c r="M3688" t="str">
        <f t="shared" si="173"/>
        <v>clothing</v>
      </c>
    </row>
    <row r="3689" spans="2:13">
      <c r="B3689" t="str">
        <f>TRIM(Table24[[#This Row],[Region]])</f>
        <v>East</v>
      </c>
      <c r="C3689" t="str">
        <f>TRIM(Table24[[#This Row],[Product Category]])</f>
        <v>Electronics</v>
      </c>
      <c r="G3689" t="str">
        <f>UPPER('task 1'!C3687)</f>
        <v>SOUTH</v>
      </c>
      <c r="H3689" t="str">
        <f t="shared" si="171"/>
        <v>ELECTRONICS</v>
      </c>
      <c r="L3689" t="str">
        <f t="shared" si="172"/>
        <v>south</v>
      </c>
      <c r="M3689" t="str">
        <f t="shared" si="173"/>
        <v>electronics</v>
      </c>
    </row>
    <row r="3690" spans="2:13">
      <c r="B3690" t="str">
        <f>TRIM(Table24[[#This Row],[Region]])</f>
        <v>South</v>
      </c>
      <c r="C3690" t="str">
        <f>TRIM(Table24[[#This Row],[Product Category]])</f>
        <v>Clothing</v>
      </c>
      <c r="G3690" t="str">
        <f>UPPER('task 1'!C3688)</f>
        <v>NORTH</v>
      </c>
      <c r="H3690" t="str">
        <f t="shared" si="171"/>
        <v>CLOTHING</v>
      </c>
      <c r="L3690" t="str">
        <f t="shared" si="172"/>
        <v>north</v>
      </c>
      <c r="M3690" t="str">
        <f t="shared" si="173"/>
        <v>clothing</v>
      </c>
    </row>
    <row r="3691" spans="2:13">
      <c r="B3691" t="str">
        <f>TRIM(Table24[[#This Row],[Region]])</f>
        <v>West</v>
      </c>
      <c r="C3691" t="str">
        <f>TRIM(Table24[[#This Row],[Product Category]])</f>
        <v>Electronics</v>
      </c>
      <c r="G3691" t="str">
        <f>UPPER('task 1'!C3689)</f>
        <v>EAST</v>
      </c>
      <c r="H3691" t="str">
        <f t="shared" si="171"/>
        <v>ELECTRONICS</v>
      </c>
      <c r="L3691" t="str">
        <f t="shared" si="172"/>
        <v>east</v>
      </c>
      <c r="M3691" t="str">
        <f t="shared" si="173"/>
        <v>electronics</v>
      </c>
    </row>
    <row r="3692" spans="2:13">
      <c r="B3692" t="str">
        <f>TRIM(Table24[[#This Row],[Region]])</f>
        <v>West</v>
      </c>
      <c r="C3692" t="str">
        <f>TRIM(Table24[[#This Row],[Product Category]])</f>
        <v>Furniture</v>
      </c>
      <c r="G3692" t="str">
        <f>UPPER('task 1'!C3690)</f>
        <v>SOUTH</v>
      </c>
      <c r="H3692" t="str">
        <f t="shared" si="171"/>
        <v>FURNITURE</v>
      </c>
      <c r="L3692" t="str">
        <f t="shared" si="172"/>
        <v>south</v>
      </c>
      <c r="M3692" t="str">
        <f t="shared" si="173"/>
        <v>furniture</v>
      </c>
    </row>
    <row r="3693" spans="2:13">
      <c r="B3693" t="str">
        <f>TRIM(Table24[[#This Row],[Region]])</f>
        <v>East</v>
      </c>
      <c r="C3693" t="str">
        <f>TRIM(Table24[[#This Row],[Product Category]])</f>
        <v>Electronics</v>
      </c>
      <c r="G3693" t="str">
        <f>UPPER('task 1'!C3691)</f>
        <v>WEST</v>
      </c>
      <c r="H3693" t="str">
        <f t="shared" si="171"/>
        <v>ELECTRONICS</v>
      </c>
      <c r="L3693" t="str">
        <f t="shared" si="172"/>
        <v>west</v>
      </c>
      <c r="M3693" t="str">
        <f t="shared" si="173"/>
        <v>electronics</v>
      </c>
    </row>
    <row r="3694" spans="2:13">
      <c r="B3694" t="str">
        <f>TRIM(Table24[[#This Row],[Region]])</f>
        <v>North</v>
      </c>
      <c r="C3694" t="str">
        <f>TRIM(Table24[[#This Row],[Product Category]])</f>
        <v>Sports</v>
      </c>
      <c r="G3694" t="str">
        <f>UPPER('task 1'!C3692)</f>
        <v>WEST</v>
      </c>
      <c r="H3694" t="str">
        <f t="shared" si="171"/>
        <v>SPORTS</v>
      </c>
      <c r="L3694" t="str">
        <f t="shared" si="172"/>
        <v>west</v>
      </c>
      <c r="M3694" t="str">
        <f t="shared" si="173"/>
        <v>sports</v>
      </c>
    </row>
    <row r="3695" spans="2:13">
      <c r="B3695" t="str">
        <f>TRIM(Table24[[#This Row],[Region]])</f>
        <v>South</v>
      </c>
      <c r="C3695" t="str">
        <f>TRIM(Table24[[#This Row],[Product Category]])</f>
        <v>Clothing</v>
      </c>
      <c r="G3695" t="str">
        <f>UPPER('task 1'!C3693)</f>
        <v>EAST</v>
      </c>
      <c r="H3695" t="str">
        <f t="shared" si="171"/>
        <v>CLOTHING</v>
      </c>
      <c r="L3695" t="str">
        <f t="shared" si="172"/>
        <v>east</v>
      </c>
      <c r="M3695" t="str">
        <f t="shared" si="173"/>
        <v>clothing</v>
      </c>
    </row>
    <row r="3696" spans="2:13">
      <c r="B3696" t="str">
        <f>TRIM(Table24[[#This Row],[Region]])</f>
        <v>West</v>
      </c>
      <c r="C3696" t="str">
        <f>TRIM(Table24[[#This Row],[Product Category]])</f>
        <v>Electronics</v>
      </c>
      <c r="G3696" t="str">
        <f>UPPER('task 1'!C3694)</f>
        <v>NORTH</v>
      </c>
      <c r="H3696" t="str">
        <f t="shared" si="171"/>
        <v>ELECTRONICS</v>
      </c>
      <c r="L3696" t="str">
        <f t="shared" si="172"/>
        <v>north</v>
      </c>
      <c r="M3696" t="str">
        <f t="shared" si="173"/>
        <v>electronics</v>
      </c>
    </row>
    <row r="3697" spans="2:13">
      <c r="B3697" t="str">
        <f>TRIM(Table24[[#This Row],[Region]])</f>
        <v>East</v>
      </c>
      <c r="C3697" t="str">
        <f>TRIM(Table24[[#This Row],[Product Category]])</f>
        <v>Groceries</v>
      </c>
      <c r="G3697" t="str">
        <f>UPPER('task 1'!C3695)</f>
        <v>SOUTH</v>
      </c>
      <c r="H3697" t="str">
        <f t="shared" si="171"/>
        <v>GROCERIES</v>
      </c>
      <c r="L3697" t="str">
        <f t="shared" si="172"/>
        <v>south</v>
      </c>
      <c r="M3697" t="str">
        <f t="shared" si="173"/>
        <v>groceries</v>
      </c>
    </row>
    <row r="3698" spans="2:13">
      <c r="B3698" t="str">
        <f>TRIM(Table24[[#This Row],[Region]])</f>
        <v>North</v>
      </c>
      <c r="C3698" t="str">
        <f>TRIM(Table24[[#This Row],[Product Category]])</f>
        <v>Groceries</v>
      </c>
      <c r="G3698" t="str">
        <f>UPPER('task 1'!C3696)</f>
        <v>WEST</v>
      </c>
      <c r="H3698" t="str">
        <f t="shared" si="171"/>
        <v>GROCERIES</v>
      </c>
      <c r="L3698" t="str">
        <f t="shared" si="172"/>
        <v>west</v>
      </c>
      <c r="M3698" t="str">
        <f t="shared" si="173"/>
        <v>groceries</v>
      </c>
    </row>
    <row r="3699" spans="2:13">
      <c r="B3699" t="str">
        <f>TRIM(Table24[[#This Row],[Region]])</f>
        <v>North</v>
      </c>
      <c r="C3699" t="str">
        <f>TRIM(Table24[[#This Row],[Product Category]])</f>
        <v>Furniture</v>
      </c>
      <c r="G3699" t="str">
        <f>UPPER('task 1'!C3697)</f>
        <v>EAST</v>
      </c>
      <c r="H3699" t="str">
        <f t="shared" si="171"/>
        <v>FURNITURE</v>
      </c>
      <c r="L3699" t="str">
        <f t="shared" si="172"/>
        <v>east</v>
      </c>
      <c r="M3699" t="str">
        <f t="shared" si="173"/>
        <v>furniture</v>
      </c>
    </row>
    <row r="3700" spans="2:13">
      <c r="B3700" t="str">
        <f>TRIM(Table24[[#This Row],[Region]])</f>
        <v>West</v>
      </c>
      <c r="C3700" t="str">
        <f>TRIM(Table24[[#This Row],[Product Category]])</f>
        <v>Groceries</v>
      </c>
      <c r="G3700" t="str">
        <f>UPPER('task 1'!C3698)</f>
        <v>NORTH</v>
      </c>
      <c r="H3700" t="str">
        <f t="shared" si="171"/>
        <v>GROCERIES</v>
      </c>
      <c r="L3700" t="str">
        <f t="shared" si="172"/>
        <v>north</v>
      </c>
      <c r="M3700" t="str">
        <f t="shared" si="173"/>
        <v>groceries</v>
      </c>
    </row>
    <row r="3701" spans="2:13">
      <c r="B3701" t="str">
        <f>TRIM(Table24[[#This Row],[Region]])</f>
        <v>South</v>
      </c>
      <c r="C3701" t="str">
        <f>TRIM(Table24[[#This Row],[Product Category]])</f>
        <v>Sports</v>
      </c>
      <c r="G3701" t="str">
        <f>UPPER('task 1'!C3699)</f>
        <v>NORTH</v>
      </c>
      <c r="H3701" t="str">
        <f t="shared" si="171"/>
        <v>SPORTS</v>
      </c>
      <c r="L3701" t="str">
        <f t="shared" si="172"/>
        <v>north</v>
      </c>
      <c r="M3701" t="str">
        <f t="shared" si="173"/>
        <v>sports</v>
      </c>
    </row>
    <row r="3702" spans="2:13">
      <c r="B3702" t="str">
        <f>TRIM(Table24[[#This Row],[Region]])</f>
        <v>East</v>
      </c>
      <c r="C3702" t="str">
        <f>TRIM(Table24[[#This Row],[Product Category]])</f>
        <v>Groceries</v>
      </c>
      <c r="G3702" t="str">
        <f>UPPER('task 1'!C3700)</f>
        <v>WEST</v>
      </c>
      <c r="H3702" t="str">
        <f t="shared" si="171"/>
        <v>GROCERIES</v>
      </c>
      <c r="L3702" t="str">
        <f t="shared" si="172"/>
        <v>west</v>
      </c>
      <c r="M3702" t="str">
        <f t="shared" si="173"/>
        <v>groceries</v>
      </c>
    </row>
    <row r="3703" spans="2:13">
      <c r="B3703" t="str">
        <f>TRIM(Table24[[#This Row],[Region]])</f>
        <v>East</v>
      </c>
      <c r="C3703" t="str">
        <f>TRIM(Table24[[#This Row],[Product Category]])</f>
        <v>Sports</v>
      </c>
      <c r="G3703" t="str">
        <f>UPPER('task 1'!C3701)</f>
        <v>SOUTH</v>
      </c>
      <c r="H3703" t="str">
        <f t="shared" si="171"/>
        <v>SPORTS</v>
      </c>
      <c r="L3703" t="str">
        <f t="shared" si="172"/>
        <v>south</v>
      </c>
      <c r="M3703" t="str">
        <f t="shared" si="173"/>
        <v>sports</v>
      </c>
    </row>
    <row r="3704" spans="2:13">
      <c r="B3704" t="str">
        <f>TRIM(Table24[[#This Row],[Region]])</f>
        <v>East</v>
      </c>
      <c r="C3704" t="str">
        <f>TRIM(Table24[[#This Row],[Product Category]])</f>
        <v>Electronics</v>
      </c>
      <c r="G3704" t="str">
        <f>UPPER('task 1'!C3702)</f>
        <v>EAST</v>
      </c>
      <c r="H3704" t="str">
        <f t="shared" si="171"/>
        <v>ELECTRONICS</v>
      </c>
      <c r="L3704" t="str">
        <f t="shared" si="172"/>
        <v>east</v>
      </c>
      <c r="M3704" t="str">
        <f t="shared" si="173"/>
        <v>electronics</v>
      </c>
    </row>
    <row r="3705" spans="2:13">
      <c r="B3705" t="str">
        <f>TRIM(Table24[[#This Row],[Region]])</f>
        <v>North</v>
      </c>
      <c r="C3705" t="str">
        <f>TRIM(Table24[[#This Row],[Product Category]])</f>
        <v>Clothing</v>
      </c>
      <c r="G3705" t="str">
        <f>UPPER('task 1'!C3703)</f>
        <v>EAST</v>
      </c>
      <c r="H3705" t="str">
        <f t="shared" si="171"/>
        <v>CLOTHING</v>
      </c>
      <c r="L3705" t="str">
        <f t="shared" si="172"/>
        <v>east</v>
      </c>
      <c r="M3705" t="str">
        <f t="shared" si="173"/>
        <v>clothing</v>
      </c>
    </row>
    <row r="3706" spans="2:13">
      <c r="B3706" t="str">
        <f>TRIM(Table24[[#This Row],[Region]])</f>
        <v>West</v>
      </c>
      <c r="C3706" t="str">
        <f>TRIM(Table24[[#This Row],[Product Category]])</f>
        <v>Sports</v>
      </c>
      <c r="G3706" t="str">
        <f>UPPER('task 1'!C3704)</f>
        <v>EAST</v>
      </c>
      <c r="H3706" t="str">
        <f t="shared" si="171"/>
        <v>SPORTS</v>
      </c>
      <c r="L3706" t="str">
        <f t="shared" si="172"/>
        <v>east</v>
      </c>
      <c r="M3706" t="str">
        <f t="shared" si="173"/>
        <v>sports</v>
      </c>
    </row>
    <row r="3707" spans="2:13">
      <c r="B3707" t="str">
        <f>TRIM(Table24[[#This Row],[Region]])</f>
        <v>North</v>
      </c>
      <c r="C3707" t="str">
        <f>TRIM(Table24[[#This Row],[Product Category]])</f>
        <v>Clothing</v>
      </c>
      <c r="G3707" t="str">
        <f>UPPER('task 1'!C3705)</f>
        <v>NORTH</v>
      </c>
      <c r="H3707" t="str">
        <f t="shared" si="171"/>
        <v>CLOTHING</v>
      </c>
      <c r="L3707" t="str">
        <f t="shared" si="172"/>
        <v>north</v>
      </c>
      <c r="M3707" t="str">
        <f t="shared" si="173"/>
        <v>clothing</v>
      </c>
    </row>
    <row r="3708" spans="2:13">
      <c r="B3708" t="str">
        <f>TRIM(Table24[[#This Row],[Region]])</f>
        <v>South</v>
      </c>
      <c r="C3708" t="str">
        <f>TRIM(Table24[[#This Row],[Product Category]])</f>
        <v>Clothing</v>
      </c>
      <c r="G3708" t="str">
        <f>UPPER('task 1'!C3706)</f>
        <v>WEST</v>
      </c>
      <c r="H3708" t="str">
        <f t="shared" si="171"/>
        <v>CLOTHING</v>
      </c>
      <c r="L3708" t="str">
        <f t="shared" si="172"/>
        <v>west</v>
      </c>
      <c r="M3708" t="str">
        <f t="shared" si="173"/>
        <v>clothing</v>
      </c>
    </row>
    <row r="3709" spans="2:13">
      <c r="B3709" t="str">
        <f>TRIM(Table24[[#This Row],[Region]])</f>
        <v>West</v>
      </c>
      <c r="C3709" t="str">
        <f>TRIM(Table24[[#This Row],[Product Category]])</f>
        <v>Groceries</v>
      </c>
      <c r="G3709" t="str">
        <f>UPPER('task 1'!C3707)</f>
        <v>NORTH</v>
      </c>
      <c r="H3709" t="str">
        <f t="shared" si="171"/>
        <v>GROCERIES</v>
      </c>
      <c r="L3709" t="str">
        <f t="shared" si="172"/>
        <v>north</v>
      </c>
      <c r="M3709" t="str">
        <f t="shared" si="173"/>
        <v>groceries</v>
      </c>
    </row>
    <row r="3710" spans="2:13">
      <c r="B3710" t="str">
        <f>TRIM(Table24[[#This Row],[Region]])</f>
        <v>West</v>
      </c>
      <c r="C3710" t="str">
        <f>TRIM(Table24[[#This Row],[Product Category]])</f>
        <v>Clothing</v>
      </c>
      <c r="G3710" t="str">
        <f>UPPER('task 1'!C3708)</f>
        <v>SOUTH</v>
      </c>
      <c r="H3710" t="str">
        <f t="shared" si="171"/>
        <v>CLOTHING</v>
      </c>
      <c r="L3710" t="str">
        <f t="shared" si="172"/>
        <v>south</v>
      </c>
      <c r="M3710" t="str">
        <f t="shared" si="173"/>
        <v>clothing</v>
      </c>
    </row>
    <row r="3711" spans="2:13">
      <c r="B3711" t="str">
        <f>TRIM(Table24[[#This Row],[Region]])</f>
        <v>North</v>
      </c>
      <c r="C3711" t="str">
        <f>TRIM(Table24[[#This Row],[Product Category]])</f>
        <v>Clothing</v>
      </c>
      <c r="G3711" t="str">
        <f>UPPER('task 1'!C3709)</f>
        <v>WEST</v>
      </c>
      <c r="H3711" t="str">
        <f t="shared" si="171"/>
        <v>CLOTHING</v>
      </c>
      <c r="L3711" t="str">
        <f t="shared" si="172"/>
        <v>west</v>
      </c>
      <c r="M3711" t="str">
        <f t="shared" si="173"/>
        <v>clothing</v>
      </c>
    </row>
    <row r="3712" spans="2:13">
      <c r="B3712" t="str">
        <f>TRIM(Table24[[#This Row],[Region]])</f>
        <v>South</v>
      </c>
      <c r="C3712" t="str">
        <f>TRIM(Table24[[#This Row],[Product Category]])</f>
        <v>Furniture</v>
      </c>
      <c r="G3712" t="str">
        <f>UPPER('task 1'!C3710)</f>
        <v>WEST</v>
      </c>
      <c r="H3712" t="str">
        <f t="shared" si="171"/>
        <v>FURNITURE</v>
      </c>
      <c r="L3712" t="str">
        <f t="shared" si="172"/>
        <v>west</v>
      </c>
      <c r="M3712" t="str">
        <f t="shared" si="173"/>
        <v>furniture</v>
      </c>
    </row>
    <row r="3713" spans="2:13">
      <c r="B3713" t="str">
        <f>TRIM(Table24[[#This Row],[Region]])</f>
        <v>East</v>
      </c>
      <c r="C3713" t="str">
        <f>TRIM(Table24[[#This Row],[Product Category]])</f>
        <v>Clothing</v>
      </c>
      <c r="G3713" t="str">
        <f>UPPER('task 1'!C3711)</f>
        <v>NORTH</v>
      </c>
      <c r="H3713" t="str">
        <f t="shared" si="171"/>
        <v>CLOTHING</v>
      </c>
      <c r="L3713" t="str">
        <f t="shared" si="172"/>
        <v>north</v>
      </c>
      <c r="M3713" t="str">
        <f t="shared" si="173"/>
        <v>clothing</v>
      </c>
    </row>
    <row r="3714" spans="2:13">
      <c r="B3714" t="str">
        <f>TRIM(Table24[[#This Row],[Region]])</f>
        <v>West</v>
      </c>
      <c r="C3714" t="str">
        <f>TRIM(Table24[[#This Row],[Product Category]])</f>
        <v>Sports</v>
      </c>
      <c r="G3714" t="str">
        <f>UPPER('task 1'!C3712)</f>
        <v>SOUTH</v>
      </c>
      <c r="H3714" t="str">
        <f t="shared" si="171"/>
        <v>SPORTS</v>
      </c>
      <c r="L3714" t="str">
        <f t="shared" si="172"/>
        <v>south</v>
      </c>
      <c r="M3714" t="str">
        <f t="shared" si="173"/>
        <v>sports</v>
      </c>
    </row>
    <row r="3715" spans="2:13">
      <c r="B3715" t="str">
        <f>TRIM(Table24[[#This Row],[Region]])</f>
        <v>South</v>
      </c>
      <c r="C3715" t="str">
        <f>TRIM(Table24[[#This Row],[Product Category]])</f>
        <v>Furniture</v>
      </c>
      <c r="G3715" t="str">
        <f>UPPER('task 1'!C3713)</f>
        <v>EAST</v>
      </c>
      <c r="H3715" t="str">
        <f t="shared" si="171"/>
        <v>FURNITURE</v>
      </c>
      <c r="L3715" t="str">
        <f t="shared" si="172"/>
        <v>east</v>
      </c>
      <c r="M3715" t="str">
        <f t="shared" si="173"/>
        <v>furniture</v>
      </c>
    </row>
    <row r="3716" spans="2:13">
      <c r="B3716" t="str">
        <f>TRIM(Table24[[#This Row],[Region]])</f>
        <v>West</v>
      </c>
      <c r="C3716" t="str">
        <f>TRIM(Table24[[#This Row],[Product Category]])</f>
        <v>Furniture</v>
      </c>
      <c r="G3716" t="str">
        <f>UPPER('task 1'!C3714)</f>
        <v>WEST</v>
      </c>
      <c r="H3716" t="str">
        <f t="shared" si="171"/>
        <v>FURNITURE</v>
      </c>
      <c r="L3716" t="str">
        <f t="shared" si="172"/>
        <v>west</v>
      </c>
      <c r="M3716" t="str">
        <f t="shared" si="173"/>
        <v>furniture</v>
      </c>
    </row>
    <row r="3717" spans="2:13">
      <c r="B3717" t="str">
        <f>TRIM(Table24[[#This Row],[Region]])</f>
        <v>South</v>
      </c>
      <c r="C3717" t="str">
        <f>TRIM(Table24[[#This Row],[Product Category]])</f>
        <v>Clothing</v>
      </c>
      <c r="G3717" t="str">
        <f>UPPER('task 1'!C3715)</f>
        <v>SOUTH</v>
      </c>
      <c r="H3717" t="str">
        <f t="shared" ref="H3717:H3780" si="174">UPPER(C3717)</f>
        <v>CLOTHING</v>
      </c>
      <c r="L3717" t="str">
        <f t="shared" ref="L3717:L3780" si="175">LOWER(G3717)</f>
        <v>south</v>
      </c>
      <c r="M3717" t="str">
        <f t="shared" ref="M3717:M3780" si="176">LOWER(H3717)</f>
        <v>clothing</v>
      </c>
    </row>
    <row r="3718" spans="2:13">
      <c r="B3718" t="str">
        <f>TRIM(Table24[[#This Row],[Region]])</f>
        <v>East</v>
      </c>
      <c r="C3718" t="str">
        <f>TRIM(Table24[[#This Row],[Product Category]])</f>
        <v>Sports</v>
      </c>
      <c r="G3718" t="str">
        <f>UPPER('task 1'!C3716)</f>
        <v>WEST</v>
      </c>
      <c r="H3718" t="str">
        <f t="shared" si="174"/>
        <v>SPORTS</v>
      </c>
      <c r="L3718" t="str">
        <f t="shared" si="175"/>
        <v>west</v>
      </c>
      <c r="M3718" t="str">
        <f t="shared" si="176"/>
        <v>sports</v>
      </c>
    </row>
    <row r="3719" spans="2:13">
      <c r="B3719" t="str">
        <f>TRIM(Table24[[#This Row],[Region]])</f>
        <v>South</v>
      </c>
      <c r="C3719" t="str">
        <f>TRIM(Table24[[#This Row],[Product Category]])</f>
        <v>Sports</v>
      </c>
      <c r="G3719" t="str">
        <f>UPPER('task 1'!C3717)</f>
        <v>SOUTH</v>
      </c>
      <c r="H3719" t="str">
        <f t="shared" si="174"/>
        <v>SPORTS</v>
      </c>
      <c r="L3719" t="str">
        <f t="shared" si="175"/>
        <v>south</v>
      </c>
      <c r="M3719" t="str">
        <f t="shared" si="176"/>
        <v>sports</v>
      </c>
    </row>
    <row r="3720" spans="2:13">
      <c r="B3720" t="str">
        <f>TRIM(Table24[[#This Row],[Region]])</f>
        <v>South</v>
      </c>
      <c r="C3720" t="str">
        <f>TRIM(Table24[[#This Row],[Product Category]])</f>
        <v>Clothing</v>
      </c>
      <c r="G3720" t="str">
        <f>UPPER('task 1'!C3718)</f>
        <v>EAST</v>
      </c>
      <c r="H3720" t="str">
        <f t="shared" si="174"/>
        <v>CLOTHING</v>
      </c>
      <c r="L3720" t="str">
        <f t="shared" si="175"/>
        <v>east</v>
      </c>
      <c r="M3720" t="str">
        <f t="shared" si="176"/>
        <v>clothing</v>
      </c>
    </row>
    <row r="3721" spans="2:13">
      <c r="B3721" t="str">
        <f>TRIM(Table24[[#This Row],[Region]])</f>
        <v>West</v>
      </c>
      <c r="C3721" t="str">
        <f>TRIM(Table24[[#This Row],[Product Category]])</f>
        <v>Furniture</v>
      </c>
      <c r="G3721" t="str">
        <f>UPPER('task 1'!C3719)</f>
        <v>SOUTH</v>
      </c>
      <c r="H3721" t="str">
        <f t="shared" si="174"/>
        <v>FURNITURE</v>
      </c>
      <c r="L3721" t="str">
        <f t="shared" si="175"/>
        <v>south</v>
      </c>
      <c r="M3721" t="str">
        <f t="shared" si="176"/>
        <v>furniture</v>
      </c>
    </row>
    <row r="3722" spans="2:13">
      <c r="B3722" t="str">
        <f>TRIM(Table24[[#This Row],[Region]])</f>
        <v>East</v>
      </c>
      <c r="C3722" t="str">
        <f>TRIM(Table24[[#This Row],[Product Category]])</f>
        <v>Sports</v>
      </c>
      <c r="G3722" t="str">
        <f>UPPER('task 1'!C3720)</f>
        <v>SOUTH</v>
      </c>
      <c r="H3722" t="str">
        <f t="shared" si="174"/>
        <v>SPORTS</v>
      </c>
      <c r="L3722" t="str">
        <f t="shared" si="175"/>
        <v>south</v>
      </c>
      <c r="M3722" t="str">
        <f t="shared" si="176"/>
        <v>sports</v>
      </c>
    </row>
    <row r="3723" spans="2:13">
      <c r="B3723" t="str">
        <f>TRIM(Table24[[#This Row],[Region]])</f>
        <v>South</v>
      </c>
      <c r="C3723" t="str">
        <f>TRIM(Table24[[#This Row],[Product Category]])</f>
        <v>Electronics</v>
      </c>
      <c r="G3723" t="str">
        <f>UPPER('task 1'!C3721)</f>
        <v>WEST</v>
      </c>
      <c r="H3723" t="str">
        <f t="shared" si="174"/>
        <v>ELECTRONICS</v>
      </c>
      <c r="L3723" t="str">
        <f t="shared" si="175"/>
        <v>west</v>
      </c>
      <c r="M3723" t="str">
        <f t="shared" si="176"/>
        <v>electronics</v>
      </c>
    </row>
    <row r="3724" spans="2:13">
      <c r="B3724" t="str">
        <f>TRIM(Table24[[#This Row],[Region]])</f>
        <v>West</v>
      </c>
      <c r="C3724" t="str">
        <f>TRIM(Table24[[#This Row],[Product Category]])</f>
        <v>Electronics</v>
      </c>
      <c r="G3724" t="str">
        <f>UPPER('task 1'!C3722)</f>
        <v>EAST</v>
      </c>
      <c r="H3724" t="str">
        <f t="shared" si="174"/>
        <v>ELECTRONICS</v>
      </c>
      <c r="L3724" t="str">
        <f t="shared" si="175"/>
        <v>east</v>
      </c>
      <c r="M3724" t="str">
        <f t="shared" si="176"/>
        <v>electronics</v>
      </c>
    </row>
    <row r="3725" spans="2:13">
      <c r="B3725" t="str">
        <f>TRIM(Table24[[#This Row],[Region]])</f>
        <v>North</v>
      </c>
      <c r="C3725" t="str">
        <f>TRIM(Table24[[#This Row],[Product Category]])</f>
        <v>Furniture</v>
      </c>
      <c r="G3725" t="str">
        <f>UPPER('task 1'!C3723)</f>
        <v>SOUTH</v>
      </c>
      <c r="H3725" t="str">
        <f t="shared" si="174"/>
        <v>FURNITURE</v>
      </c>
      <c r="L3725" t="str">
        <f t="shared" si="175"/>
        <v>south</v>
      </c>
      <c r="M3725" t="str">
        <f t="shared" si="176"/>
        <v>furniture</v>
      </c>
    </row>
    <row r="3726" spans="2:13">
      <c r="B3726" t="str">
        <f>TRIM(Table24[[#This Row],[Region]])</f>
        <v>West</v>
      </c>
      <c r="C3726" t="str">
        <f>TRIM(Table24[[#This Row],[Product Category]])</f>
        <v>Electronics</v>
      </c>
      <c r="G3726" t="str">
        <f>UPPER('task 1'!C3724)</f>
        <v>WEST</v>
      </c>
      <c r="H3726" t="str">
        <f t="shared" si="174"/>
        <v>ELECTRONICS</v>
      </c>
      <c r="L3726" t="str">
        <f t="shared" si="175"/>
        <v>west</v>
      </c>
      <c r="M3726" t="str">
        <f t="shared" si="176"/>
        <v>electronics</v>
      </c>
    </row>
    <row r="3727" spans="2:13">
      <c r="B3727" t="str">
        <f>TRIM(Table24[[#This Row],[Region]])</f>
        <v>West</v>
      </c>
      <c r="C3727" t="str">
        <f>TRIM(Table24[[#This Row],[Product Category]])</f>
        <v>Clothing</v>
      </c>
      <c r="G3727" t="str">
        <f>UPPER('task 1'!C3725)</f>
        <v>NORTH</v>
      </c>
      <c r="H3727" t="str">
        <f t="shared" si="174"/>
        <v>CLOTHING</v>
      </c>
      <c r="L3727" t="str">
        <f t="shared" si="175"/>
        <v>north</v>
      </c>
      <c r="M3727" t="str">
        <f t="shared" si="176"/>
        <v>clothing</v>
      </c>
    </row>
    <row r="3728" spans="2:13">
      <c r="B3728" t="str">
        <f>TRIM(Table24[[#This Row],[Region]])</f>
        <v>South</v>
      </c>
      <c r="C3728" t="str">
        <f>TRIM(Table24[[#This Row],[Product Category]])</f>
        <v>Clothing</v>
      </c>
      <c r="G3728" t="str">
        <f>UPPER('task 1'!C3726)</f>
        <v>WEST</v>
      </c>
      <c r="H3728" t="str">
        <f t="shared" si="174"/>
        <v>CLOTHING</v>
      </c>
      <c r="L3728" t="str">
        <f t="shared" si="175"/>
        <v>west</v>
      </c>
      <c r="M3728" t="str">
        <f t="shared" si="176"/>
        <v>clothing</v>
      </c>
    </row>
    <row r="3729" spans="2:13">
      <c r="B3729" t="str">
        <f>TRIM(Table24[[#This Row],[Region]])</f>
        <v>South</v>
      </c>
      <c r="C3729" t="str">
        <f>TRIM(Table24[[#This Row],[Product Category]])</f>
        <v>Electronics</v>
      </c>
      <c r="G3729" t="str">
        <f>UPPER('task 1'!C3727)</f>
        <v>WEST</v>
      </c>
      <c r="H3729" t="str">
        <f t="shared" si="174"/>
        <v>ELECTRONICS</v>
      </c>
      <c r="L3729" t="str">
        <f t="shared" si="175"/>
        <v>west</v>
      </c>
      <c r="M3729" t="str">
        <f t="shared" si="176"/>
        <v>electronics</v>
      </c>
    </row>
    <row r="3730" spans="2:13">
      <c r="B3730" t="str">
        <f>TRIM(Table24[[#This Row],[Region]])</f>
        <v>South</v>
      </c>
      <c r="C3730" t="str">
        <f>TRIM(Table24[[#This Row],[Product Category]])</f>
        <v>Furniture</v>
      </c>
      <c r="G3730" t="str">
        <f>UPPER('task 1'!C3728)</f>
        <v>SOUTH</v>
      </c>
      <c r="H3730" t="str">
        <f t="shared" si="174"/>
        <v>FURNITURE</v>
      </c>
      <c r="L3730" t="str">
        <f t="shared" si="175"/>
        <v>south</v>
      </c>
      <c r="M3730" t="str">
        <f t="shared" si="176"/>
        <v>furniture</v>
      </c>
    </row>
    <row r="3731" spans="2:13">
      <c r="B3731" t="str">
        <f>TRIM(Table24[[#This Row],[Region]])</f>
        <v>North</v>
      </c>
      <c r="C3731" t="str">
        <f>TRIM(Table24[[#This Row],[Product Category]])</f>
        <v>Groceries</v>
      </c>
      <c r="G3731" t="str">
        <f>UPPER('task 1'!C3729)</f>
        <v>SOUTH</v>
      </c>
      <c r="H3731" t="str">
        <f t="shared" si="174"/>
        <v>GROCERIES</v>
      </c>
      <c r="L3731" t="str">
        <f t="shared" si="175"/>
        <v>south</v>
      </c>
      <c r="M3731" t="str">
        <f t="shared" si="176"/>
        <v>groceries</v>
      </c>
    </row>
    <row r="3732" spans="2:13">
      <c r="B3732" t="str">
        <f>TRIM(Table24[[#This Row],[Region]])</f>
        <v>East</v>
      </c>
      <c r="C3732" t="str">
        <f>TRIM(Table24[[#This Row],[Product Category]])</f>
        <v>Groceries</v>
      </c>
      <c r="G3732" t="str">
        <f>UPPER('task 1'!C3730)</f>
        <v>SOUTH</v>
      </c>
      <c r="H3732" t="str">
        <f t="shared" si="174"/>
        <v>GROCERIES</v>
      </c>
      <c r="L3732" t="str">
        <f t="shared" si="175"/>
        <v>south</v>
      </c>
      <c r="M3732" t="str">
        <f t="shared" si="176"/>
        <v>groceries</v>
      </c>
    </row>
    <row r="3733" spans="2:13">
      <c r="B3733" t="str">
        <f>TRIM(Table24[[#This Row],[Region]])</f>
        <v>East</v>
      </c>
      <c r="C3733" t="str">
        <f>TRIM(Table24[[#This Row],[Product Category]])</f>
        <v>Electronics</v>
      </c>
      <c r="G3733" t="str">
        <f>UPPER('task 1'!C3731)</f>
        <v>NORTH</v>
      </c>
      <c r="H3733" t="str">
        <f t="shared" si="174"/>
        <v>ELECTRONICS</v>
      </c>
      <c r="L3733" t="str">
        <f t="shared" si="175"/>
        <v>north</v>
      </c>
      <c r="M3733" t="str">
        <f t="shared" si="176"/>
        <v>electronics</v>
      </c>
    </row>
    <row r="3734" spans="2:13">
      <c r="B3734" t="str">
        <f>TRIM(Table24[[#This Row],[Region]])</f>
        <v>West</v>
      </c>
      <c r="C3734" t="str">
        <f>TRIM(Table24[[#This Row],[Product Category]])</f>
        <v>Electronics</v>
      </c>
      <c r="G3734" t="str">
        <f>UPPER('task 1'!C3732)</f>
        <v>EAST</v>
      </c>
      <c r="H3734" t="str">
        <f t="shared" si="174"/>
        <v>ELECTRONICS</v>
      </c>
      <c r="L3734" t="str">
        <f t="shared" si="175"/>
        <v>east</v>
      </c>
      <c r="M3734" t="str">
        <f t="shared" si="176"/>
        <v>electronics</v>
      </c>
    </row>
    <row r="3735" spans="2:13">
      <c r="B3735" t="str">
        <f>TRIM(Table24[[#This Row],[Region]])</f>
        <v>North</v>
      </c>
      <c r="C3735" t="str">
        <f>TRIM(Table24[[#This Row],[Product Category]])</f>
        <v>Groceries</v>
      </c>
      <c r="G3735" t="str">
        <f>UPPER('task 1'!C3733)</f>
        <v>EAST</v>
      </c>
      <c r="H3735" t="str">
        <f t="shared" si="174"/>
        <v>GROCERIES</v>
      </c>
      <c r="L3735" t="str">
        <f t="shared" si="175"/>
        <v>east</v>
      </c>
      <c r="M3735" t="str">
        <f t="shared" si="176"/>
        <v>groceries</v>
      </c>
    </row>
    <row r="3736" spans="2:13">
      <c r="B3736" t="str">
        <f>TRIM(Table24[[#This Row],[Region]])</f>
        <v>West</v>
      </c>
      <c r="C3736" t="str">
        <f>TRIM(Table24[[#This Row],[Product Category]])</f>
        <v>Groceries</v>
      </c>
      <c r="G3736" t="str">
        <f>UPPER('task 1'!C3734)</f>
        <v>WEST</v>
      </c>
      <c r="H3736" t="str">
        <f t="shared" si="174"/>
        <v>GROCERIES</v>
      </c>
      <c r="L3736" t="str">
        <f t="shared" si="175"/>
        <v>west</v>
      </c>
      <c r="M3736" t="str">
        <f t="shared" si="176"/>
        <v>groceries</v>
      </c>
    </row>
    <row r="3737" spans="2:13">
      <c r="B3737" t="str">
        <f>TRIM(Table24[[#This Row],[Region]])</f>
        <v>South</v>
      </c>
      <c r="C3737" t="str">
        <f>TRIM(Table24[[#This Row],[Product Category]])</f>
        <v>Groceries</v>
      </c>
      <c r="G3737" t="str">
        <f>UPPER('task 1'!C3735)</f>
        <v>NORTH</v>
      </c>
      <c r="H3737" t="str">
        <f t="shared" si="174"/>
        <v>GROCERIES</v>
      </c>
      <c r="L3737" t="str">
        <f t="shared" si="175"/>
        <v>north</v>
      </c>
      <c r="M3737" t="str">
        <f t="shared" si="176"/>
        <v>groceries</v>
      </c>
    </row>
    <row r="3738" spans="2:13">
      <c r="B3738" t="str">
        <f>TRIM(Table24[[#This Row],[Region]])</f>
        <v>East</v>
      </c>
      <c r="C3738" t="str">
        <f>TRIM(Table24[[#This Row],[Product Category]])</f>
        <v>Clothing</v>
      </c>
      <c r="G3738" t="str">
        <f>UPPER('task 1'!C3736)</f>
        <v>WEST</v>
      </c>
      <c r="H3738" t="str">
        <f t="shared" si="174"/>
        <v>CLOTHING</v>
      </c>
      <c r="L3738" t="str">
        <f t="shared" si="175"/>
        <v>west</v>
      </c>
      <c r="M3738" t="str">
        <f t="shared" si="176"/>
        <v>clothing</v>
      </c>
    </row>
    <row r="3739" spans="2:13">
      <c r="B3739" t="str">
        <f>TRIM(Table24[[#This Row],[Region]])</f>
        <v>East</v>
      </c>
      <c r="C3739" t="str">
        <f>TRIM(Table24[[#This Row],[Product Category]])</f>
        <v>Clothing</v>
      </c>
      <c r="G3739" t="str">
        <f>UPPER('task 1'!C3737)</f>
        <v>SOUTH</v>
      </c>
      <c r="H3739" t="str">
        <f t="shared" si="174"/>
        <v>CLOTHING</v>
      </c>
      <c r="L3739" t="str">
        <f t="shared" si="175"/>
        <v>south</v>
      </c>
      <c r="M3739" t="str">
        <f t="shared" si="176"/>
        <v>clothing</v>
      </c>
    </row>
    <row r="3740" spans="2:13">
      <c r="B3740" t="str">
        <f>TRIM(Table24[[#This Row],[Region]])</f>
        <v>East</v>
      </c>
      <c r="C3740" t="str">
        <f>TRIM(Table24[[#This Row],[Product Category]])</f>
        <v>Electronics</v>
      </c>
      <c r="G3740" t="str">
        <f>UPPER('task 1'!C3738)</f>
        <v>EAST</v>
      </c>
      <c r="H3740" t="str">
        <f t="shared" si="174"/>
        <v>ELECTRONICS</v>
      </c>
      <c r="L3740" t="str">
        <f t="shared" si="175"/>
        <v>east</v>
      </c>
      <c r="M3740" t="str">
        <f t="shared" si="176"/>
        <v>electronics</v>
      </c>
    </row>
    <row r="3741" spans="2:13">
      <c r="B3741" t="str">
        <f>TRIM(Table24[[#This Row],[Region]])</f>
        <v>South</v>
      </c>
      <c r="C3741" t="str">
        <f>TRIM(Table24[[#This Row],[Product Category]])</f>
        <v>Furniture</v>
      </c>
      <c r="G3741" t="str">
        <f>UPPER('task 1'!C3739)</f>
        <v>EAST</v>
      </c>
      <c r="H3741" t="str">
        <f t="shared" si="174"/>
        <v>FURNITURE</v>
      </c>
      <c r="L3741" t="str">
        <f t="shared" si="175"/>
        <v>east</v>
      </c>
      <c r="M3741" t="str">
        <f t="shared" si="176"/>
        <v>furniture</v>
      </c>
    </row>
    <row r="3742" spans="2:13">
      <c r="B3742" t="str">
        <f>TRIM(Table24[[#This Row],[Region]])</f>
        <v>South</v>
      </c>
      <c r="C3742" t="str">
        <f>TRIM(Table24[[#This Row],[Product Category]])</f>
        <v>Clothing</v>
      </c>
      <c r="G3742" t="str">
        <f>UPPER('task 1'!C3740)</f>
        <v>EAST</v>
      </c>
      <c r="H3742" t="str">
        <f t="shared" si="174"/>
        <v>CLOTHING</v>
      </c>
      <c r="L3742" t="str">
        <f t="shared" si="175"/>
        <v>east</v>
      </c>
      <c r="M3742" t="str">
        <f t="shared" si="176"/>
        <v>clothing</v>
      </c>
    </row>
    <row r="3743" spans="2:13">
      <c r="B3743" t="str">
        <f>TRIM(Table24[[#This Row],[Region]])</f>
        <v>North</v>
      </c>
      <c r="C3743" t="str">
        <f>TRIM(Table24[[#This Row],[Product Category]])</f>
        <v>Sports</v>
      </c>
      <c r="G3743" t="str">
        <f>UPPER('task 1'!C3741)</f>
        <v>SOUTH</v>
      </c>
      <c r="H3743" t="str">
        <f t="shared" si="174"/>
        <v>SPORTS</v>
      </c>
      <c r="L3743" t="str">
        <f t="shared" si="175"/>
        <v>south</v>
      </c>
      <c r="M3743" t="str">
        <f t="shared" si="176"/>
        <v>sports</v>
      </c>
    </row>
    <row r="3744" spans="2:13">
      <c r="B3744" t="str">
        <f>TRIM(Table24[[#This Row],[Region]])</f>
        <v>North</v>
      </c>
      <c r="C3744" t="str">
        <f>TRIM(Table24[[#This Row],[Product Category]])</f>
        <v>Sports</v>
      </c>
      <c r="G3744" t="str">
        <f>UPPER('task 1'!C3742)</f>
        <v>SOUTH</v>
      </c>
      <c r="H3744" t="str">
        <f t="shared" si="174"/>
        <v>SPORTS</v>
      </c>
      <c r="L3744" t="str">
        <f t="shared" si="175"/>
        <v>south</v>
      </c>
      <c r="M3744" t="str">
        <f t="shared" si="176"/>
        <v>sports</v>
      </c>
    </row>
    <row r="3745" spans="2:13">
      <c r="B3745" t="str">
        <f>TRIM(Table24[[#This Row],[Region]])</f>
        <v>North</v>
      </c>
      <c r="C3745" t="str">
        <f>TRIM(Table24[[#This Row],[Product Category]])</f>
        <v>Clothing</v>
      </c>
      <c r="G3745" t="str">
        <f>UPPER('task 1'!C3743)</f>
        <v>NORTH</v>
      </c>
      <c r="H3745" t="str">
        <f t="shared" si="174"/>
        <v>CLOTHING</v>
      </c>
      <c r="L3745" t="str">
        <f t="shared" si="175"/>
        <v>north</v>
      </c>
      <c r="M3745" t="str">
        <f t="shared" si="176"/>
        <v>clothing</v>
      </c>
    </row>
    <row r="3746" spans="2:13">
      <c r="B3746" t="str">
        <f>TRIM(Table24[[#This Row],[Region]])</f>
        <v>East</v>
      </c>
      <c r="C3746" t="str">
        <f>TRIM(Table24[[#This Row],[Product Category]])</f>
        <v>Electronics</v>
      </c>
      <c r="G3746" t="str">
        <f>UPPER('task 1'!C3744)</f>
        <v>NORTH</v>
      </c>
      <c r="H3746" t="str">
        <f t="shared" si="174"/>
        <v>ELECTRONICS</v>
      </c>
      <c r="L3746" t="str">
        <f t="shared" si="175"/>
        <v>north</v>
      </c>
      <c r="M3746" t="str">
        <f t="shared" si="176"/>
        <v>electronics</v>
      </c>
    </row>
    <row r="3747" spans="2:13">
      <c r="B3747" t="str">
        <f>TRIM(Table24[[#This Row],[Region]])</f>
        <v>North</v>
      </c>
      <c r="C3747" t="str">
        <f>TRIM(Table24[[#This Row],[Product Category]])</f>
        <v>Clothing</v>
      </c>
      <c r="G3747" t="str">
        <f>UPPER('task 1'!C3745)</f>
        <v>NORTH</v>
      </c>
      <c r="H3747" t="str">
        <f t="shared" si="174"/>
        <v>CLOTHING</v>
      </c>
      <c r="L3747" t="str">
        <f t="shared" si="175"/>
        <v>north</v>
      </c>
      <c r="M3747" t="str">
        <f t="shared" si="176"/>
        <v>clothing</v>
      </c>
    </row>
    <row r="3748" spans="2:13">
      <c r="B3748" t="str">
        <f>TRIM(Table24[[#This Row],[Region]])</f>
        <v>East</v>
      </c>
      <c r="C3748" t="str">
        <f>TRIM(Table24[[#This Row],[Product Category]])</f>
        <v>Furniture</v>
      </c>
      <c r="G3748" t="str">
        <f>UPPER('task 1'!C3746)</f>
        <v>EAST</v>
      </c>
      <c r="H3748" t="str">
        <f t="shared" si="174"/>
        <v>FURNITURE</v>
      </c>
      <c r="L3748" t="str">
        <f t="shared" si="175"/>
        <v>east</v>
      </c>
      <c r="M3748" t="str">
        <f t="shared" si="176"/>
        <v>furniture</v>
      </c>
    </row>
    <row r="3749" spans="2:13">
      <c r="B3749" t="str">
        <f>TRIM(Table24[[#This Row],[Region]])</f>
        <v>West</v>
      </c>
      <c r="C3749" t="str">
        <f>TRIM(Table24[[#This Row],[Product Category]])</f>
        <v>Electronics</v>
      </c>
      <c r="G3749" t="str">
        <f>UPPER('task 1'!C3747)</f>
        <v>NORTH</v>
      </c>
      <c r="H3749" t="str">
        <f t="shared" si="174"/>
        <v>ELECTRONICS</v>
      </c>
      <c r="L3749" t="str">
        <f t="shared" si="175"/>
        <v>north</v>
      </c>
      <c r="M3749" t="str">
        <f t="shared" si="176"/>
        <v>electronics</v>
      </c>
    </row>
    <row r="3750" spans="2:13">
      <c r="B3750" t="str">
        <f>TRIM(Table24[[#This Row],[Region]])</f>
        <v>East</v>
      </c>
      <c r="C3750" t="str">
        <f>TRIM(Table24[[#This Row],[Product Category]])</f>
        <v>Furniture</v>
      </c>
      <c r="G3750" t="str">
        <f>UPPER('task 1'!C3748)</f>
        <v>EAST</v>
      </c>
      <c r="H3750" t="str">
        <f t="shared" si="174"/>
        <v>FURNITURE</v>
      </c>
      <c r="L3750" t="str">
        <f t="shared" si="175"/>
        <v>east</v>
      </c>
      <c r="M3750" t="str">
        <f t="shared" si="176"/>
        <v>furniture</v>
      </c>
    </row>
    <row r="3751" spans="2:13">
      <c r="B3751" t="str">
        <f>TRIM(Table24[[#This Row],[Region]])</f>
        <v>West</v>
      </c>
      <c r="C3751" t="str">
        <f>TRIM(Table24[[#This Row],[Product Category]])</f>
        <v>Furniture</v>
      </c>
      <c r="G3751" t="str">
        <f>UPPER('task 1'!C3749)</f>
        <v>WEST</v>
      </c>
      <c r="H3751" t="str">
        <f t="shared" si="174"/>
        <v>FURNITURE</v>
      </c>
      <c r="L3751" t="str">
        <f t="shared" si="175"/>
        <v>west</v>
      </c>
      <c r="M3751" t="str">
        <f t="shared" si="176"/>
        <v>furniture</v>
      </c>
    </row>
    <row r="3752" spans="2:13">
      <c r="B3752" t="str">
        <f>TRIM(Table24[[#This Row],[Region]])</f>
        <v>West</v>
      </c>
      <c r="C3752" t="str">
        <f>TRIM(Table24[[#This Row],[Product Category]])</f>
        <v>Sports</v>
      </c>
      <c r="G3752" t="str">
        <f>UPPER('task 1'!C3750)</f>
        <v>EAST</v>
      </c>
      <c r="H3752" t="str">
        <f t="shared" si="174"/>
        <v>SPORTS</v>
      </c>
      <c r="L3752" t="str">
        <f t="shared" si="175"/>
        <v>east</v>
      </c>
      <c r="M3752" t="str">
        <f t="shared" si="176"/>
        <v>sports</v>
      </c>
    </row>
    <row r="3753" spans="2:13">
      <c r="B3753" t="str">
        <f>TRIM(Table24[[#This Row],[Region]])</f>
        <v>West</v>
      </c>
      <c r="C3753" t="str">
        <f>TRIM(Table24[[#This Row],[Product Category]])</f>
        <v>Furniture</v>
      </c>
      <c r="G3753" t="str">
        <f>UPPER('task 1'!C3751)</f>
        <v>WEST</v>
      </c>
      <c r="H3753" t="str">
        <f t="shared" si="174"/>
        <v>FURNITURE</v>
      </c>
      <c r="L3753" t="str">
        <f t="shared" si="175"/>
        <v>west</v>
      </c>
      <c r="M3753" t="str">
        <f t="shared" si="176"/>
        <v>furniture</v>
      </c>
    </row>
    <row r="3754" spans="2:13">
      <c r="B3754" t="str">
        <f>TRIM(Table24[[#This Row],[Region]])</f>
        <v>South</v>
      </c>
      <c r="C3754" t="str">
        <f>TRIM(Table24[[#This Row],[Product Category]])</f>
        <v>Electronics</v>
      </c>
      <c r="G3754" t="str">
        <f>UPPER('task 1'!C3752)</f>
        <v>WEST</v>
      </c>
      <c r="H3754" t="str">
        <f t="shared" si="174"/>
        <v>ELECTRONICS</v>
      </c>
      <c r="L3754" t="str">
        <f t="shared" si="175"/>
        <v>west</v>
      </c>
      <c r="M3754" t="str">
        <f t="shared" si="176"/>
        <v>electronics</v>
      </c>
    </row>
    <row r="3755" spans="2:13">
      <c r="B3755" t="str">
        <f>TRIM(Table24[[#This Row],[Region]])</f>
        <v>South</v>
      </c>
      <c r="C3755" t="str">
        <f>TRIM(Table24[[#This Row],[Product Category]])</f>
        <v>Electronics</v>
      </c>
      <c r="G3755" t="str">
        <f>UPPER('task 1'!C3753)</f>
        <v>WEST</v>
      </c>
      <c r="H3755" t="str">
        <f t="shared" si="174"/>
        <v>ELECTRONICS</v>
      </c>
      <c r="L3755" t="str">
        <f t="shared" si="175"/>
        <v>west</v>
      </c>
      <c r="M3755" t="str">
        <f t="shared" si="176"/>
        <v>electronics</v>
      </c>
    </row>
    <row r="3756" spans="2:13">
      <c r="B3756" t="str">
        <f>TRIM(Table24[[#This Row],[Region]])</f>
        <v>West</v>
      </c>
      <c r="C3756" t="str">
        <f>TRIM(Table24[[#This Row],[Product Category]])</f>
        <v>Clothing</v>
      </c>
      <c r="G3756" t="str">
        <f>UPPER('task 1'!C3754)</f>
        <v>SOUTH</v>
      </c>
      <c r="H3756" t="str">
        <f t="shared" si="174"/>
        <v>CLOTHING</v>
      </c>
      <c r="L3756" t="str">
        <f t="shared" si="175"/>
        <v>south</v>
      </c>
      <c r="M3756" t="str">
        <f t="shared" si="176"/>
        <v>clothing</v>
      </c>
    </row>
    <row r="3757" spans="2:13">
      <c r="B3757" t="str">
        <f>TRIM(Table24[[#This Row],[Region]])</f>
        <v>West</v>
      </c>
      <c r="C3757" t="str">
        <f>TRIM(Table24[[#This Row],[Product Category]])</f>
        <v>Furniture</v>
      </c>
      <c r="G3757" t="str">
        <f>UPPER('task 1'!C3755)</f>
        <v>SOUTH</v>
      </c>
      <c r="H3757" t="str">
        <f t="shared" si="174"/>
        <v>FURNITURE</v>
      </c>
      <c r="L3757" t="str">
        <f t="shared" si="175"/>
        <v>south</v>
      </c>
      <c r="M3757" t="str">
        <f t="shared" si="176"/>
        <v>furniture</v>
      </c>
    </row>
    <row r="3758" spans="2:13">
      <c r="B3758" t="str">
        <f>TRIM(Table24[[#This Row],[Region]])</f>
        <v>North</v>
      </c>
      <c r="C3758" t="str">
        <f>TRIM(Table24[[#This Row],[Product Category]])</f>
        <v>Groceries</v>
      </c>
      <c r="G3758" t="str">
        <f>UPPER('task 1'!C3756)</f>
        <v>WEST</v>
      </c>
      <c r="H3758" t="str">
        <f t="shared" si="174"/>
        <v>GROCERIES</v>
      </c>
      <c r="L3758" t="str">
        <f t="shared" si="175"/>
        <v>west</v>
      </c>
      <c r="M3758" t="str">
        <f t="shared" si="176"/>
        <v>groceries</v>
      </c>
    </row>
    <row r="3759" spans="2:13">
      <c r="B3759" t="str">
        <f>TRIM(Table24[[#This Row],[Region]])</f>
        <v>South</v>
      </c>
      <c r="C3759" t="str">
        <f>TRIM(Table24[[#This Row],[Product Category]])</f>
        <v>Sports</v>
      </c>
      <c r="G3759" t="str">
        <f>UPPER('task 1'!C3757)</f>
        <v>WEST</v>
      </c>
      <c r="H3759" t="str">
        <f t="shared" si="174"/>
        <v>SPORTS</v>
      </c>
      <c r="L3759" t="str">
        <f t="shared" si="175"/>
        <v>west</v>
      </c>
      <c r="M3759" t="str">
        <f t="shared" si="176"/>
        <v>sports</v>
      </c>
    </row>
    <row r="3760" spans="2:13">
      <c r="B3760" t="str">
        <f>TRIM(Table24[[#This Row],[Region]])</f>
        <v>East</v>
      </c>
      <c r="C3760" t="str">
        <f>TRIM(Table24[[#This Row],[Product Category]])</f>
        <v>Groceries</v>
      </c>
      <c r="G3760" t="str">
        <f>UPPER('task 1'!C3758)</f>
        <v>NORTH</v>
      </c>
      <c r="H3760" t="str">
        <f t="shared" si="174"/>
        <v>GROCERIES</v>
      </c>
      <c r="L3760" t="str">
        <f t="shared" si="175"/>
        <v>north</v>
      </c>
      <c r="M3760" t="str">
        <f t="shared" si="176"/>
        <v>groceries</v>
      </c>
    </row>
    <row r="3761" spans="2:13">
      <c r="B3761" t="str">
        <f>TRIM(Table24[[#This Row],[Region]])</f>
        <v>East</v>
      </c>
      <c r="C3761" t="str">
        <f>TRIM(Table24[[#This Row],[Product Category]])</f>
        <v>Groceries</v>
      </c>
      <c r="G3761" t="str">
        <f>UPPER('task 1'!C3759)</f>
        <v>SOUTH</v>
      </c>
      <c r="H3761" t="str">
        <f t="shared" si="174"/>
        <v>GROCERIES</v>
      </c>
      <c r="L3761" t="str">
        <f t="shared" si="175"/>
        <v>south</v>
      </c>
      <c r="M3761" t="str">
        <f t="shared" si="176"/>
        <v>groceries</v>
      </c>
    </row>
    <row r="3762" spans="2:13">
      <c r="B3762" t="str">
        <f>TRIM(Table24[[#This Row],[Region]])</f>
        <v>North</v>
      </c>
      <c r="C3762" t="str">
        <f>TRIM(Table24[[#This Row],[Product Category]])</f>
        <v>Electronics</v>
      </c>
      <c r="G3762" t="str">
        <f>UPPER('task 1'!C3760)</f>
        <v>EAST</v>
      </c>
      <c r="H3762" t="str">
        <f t="shared" si="174"/>
        <v>ELECTRONICS</v>
      </c>
      <c r="L3762" t="str">
        <f t="shared" si="175"/>
        <v>east</v>
      </c>
      <c r="M3762" t="str">
        <f t="shared" si="176"/>
        <v>electronics</v>
      </c>
    </row>
    <row r="3763" spans="2:13">
      <c r="B3763" t="str">
        <f>TRIM(Table24[[#This Row],[Region]])</f>
        <v>South</v>
      </c>
      <c r="C3763" t="str">
        <f>TRIM(Table24[[#This Row],[Product Category]])</f>
        <v>Furniture</v>
      </c>
      <c r="G3763" t="str">
        <f>UPPER('task 1'!C3761)</f>
        <v>EAST</v>
      </c>
      <c r="H3763" t="str">
        <f t="shared" si="174"/>
        <v>FURNITURE</v>
      </c>
      <c r="L3763" t="str">
        <f t="shared" si="175"/>
        <v>east</v>
      </c>
      <c r="M3763" t="str">
        <f t="shared" si="176"/>
        <v>furniture</v>
      </c>
    </row>
    <row r="3764" spans="2:13">
      <c r="B3764" t="str">
        <f>TRIM(Table24[[#This Row],[Region]])</f>
        <v>South</v>
      </c>
      <c r="C3764" t="str">
        <f>TRIM(Table24[[#This Row],[Product Category]])</f>
        <v>Groceries</v>
      </c>
      <c r="G3764" t="str">
        <f>UPPER('task 1'!C3762)</f>
        <v>NORTH</v>
      </c>
      <c r="H3764" t="str">
        <f t="shared" si="174"/>
        <v>GROCERIES</v>
      </c>
      <c r="L3764" t="str">
        <f t="shared" si="175"/>
        <v>north</v>
      </c>
      <c r="M3764" t="str">
        <f t="shared" si="176"/>
        <v>groceries</v>
      </c>
    </row>
    <row r="3765" spans="2:13">
      <c r="B3765" t="str">
        <f>TRIM(Table24[[#This Row],[Region]])</f>
        <v>South</v>
      </c>
      <c r="C3765" t="str">
        <f>TRIM(Table24[[#This Row],[Product Category]])</f>
        <v>Sports</v>
      </c>
      <c r="G3765" t="str">
        <f>UPPER('task 1'!C3763)</f>
        <v>SOUTH</v>
      </c>
      <c r="H3765" t="str">
        <f t="shared" si="174"/>
        <v>SPORTS</v>
      </c>
      <c r="L3765" t="str">
        <f t="shared" si="175"/>
        <v>south</v>
      </c>
      <c r="M3765" t="str">
        <f t="shared" si="176"/>
        <v>sports</v>
      </c>
    </row>
    <row r="3766" spans="2:13">
      <c r="B3766" t="str">
        <f>TRIM(Table24[[#This Row],[Region]])</f>
        <v>North</v>
      </c>
      <c r="C3766" t="str">
        <f>TRIM(Table24[[#This Row],[Product Category]])</f>
        <v>Furniture</v>
      </c>
      <c r="G3766" t="str">
        <f>UPPER('task 1'!C3764)</f>
        <v>SOUTH</v>
      </c>
      <c r="H3766" t="str">
        <f t="shared" si="174"/>
        <v>FURNITURE</v>
      </c>
      <c r="L3766" t="str">
        <f t="shared" si="175"/>
        <v>south</v>
      </c>
      <c r="M3766" t="str">
        <f t="shared" si="176"/>
        <v>furniture</v>
      </c>
    </row>
    <row r="3767" spans="2:13">
      <c r="B3767" t="str">
        <f>TRIM(Table24[[#This Row],[Region]])</f>
        <v>South</v>
      </c>
      <c r="C3767" t="str">
        <f>TRIM(Table24[[#This Row],[Product Category]])</f>
        <v>Clothing</v>
      </c>
      <c r="G3767" t="str">
        <f>UPPER('task 1'!C3765)</f>
        <v>SOUTH</v>
      </c>
      <c r="H3767" t="str">
        <f t="shared" si="174"/>
        <v>CLOTHING</v>
      </c>
      <c r="L3767" t="str">
        <f t="shared" si="175"/>
        <v>south</v>
      </c>
      <c r="M3767" t="str">
        <f t="shared" si="176"/>
        <v>clothing</v>
      </c>
    </row>
    <row r="3768" spans="2:13">
      <c r="B3768" t="str">
        <f>TRIM(Table24[[#This Row],[Region]])</f>
        <v>West</v>
      </c>
      <c r="C3768" t="str">
        <f>TRIM(Table24[[#This Row],[Product Category]])</f>
        <v>Electronics</v>
      </c>
      <c r="G3768" t="str">
        <f>UPPER('task 1'!C3766)</f>
        <v>NORTH</v>
      </c>
      <c r="H3768" t="str">
        <f t="shared" si="174"/>
        <v>ELECTRONICS</v>
      </c>
      <c r="L3768" t="str">
        <f t="shared" si="175"/>
        <v>north</v>
      </c>
      <c r="M3768" t="str">
        <f t="shared" si="176"/>
        <v>electronics</v>
      </c>
    </row>
    <row r="3769" spans="2:13">
      <c r="B3769" t="str">
        <f>TRIM(Table24[[#This Row],[Region]])</f>
        <v>East</v>
      </c>
      <c r="C3769" t="str">
        <f>TRIM(Table24[[#This Row],[Product Category]])</f>
        <v>Groceries</v>
      </c>
      <c r="G3769" t="str">
        <f>UPPER('task 1'!C3767)</f>
        <v>SOUTH</v>
      </c>
      <c r="H3769" t="str">
        <f t="shared" si="174"/>
        <v>GROCERIES</v>
      </c>
      <c r="L3769" t="str">
        <f t="shared" si="175"/>
        <v>south</v>
      </c>
      <c r="M3769" t="str">
        <f t="shared" si="176"/>
        <v>groceries</v>
      </c>
    </row>
    <row r="3770" spans="2:13">
      <c r="B3770" t="str">
        <f>TRIM(Table24[[#This Row],[Region]])</f>
        <v>South</v>
      </c>
      <c r="C3770" t="str">
        <f>TRIM(Table24[[#This Row],[Product Category]])</f>
        <v>Clothing</v>
      </c>
      <c r="G3770" t="str">
        <f>UPPER('task 1'!C3768)</f>
        <v>WEST</v>
      </c>
      <c r="H3770" t="str">
        <f t="shared" si="174"/>
        <v>CLOTHING</v>
      </c>
      <c r="L3770" t="str">
        <f t="shared" si="175"/>
        <v>west</v>
      </c>
      <c r="M3770" t="str">
        <f t="shared" si="176"/>
        <v>clothing</v>
      </c>
    </row>
    <row r="3771" spans="2:13">
      <c r="B3771" t="str">
        <f>TRIM(Table24[[#This Row],[Region]])</f>
        <v>North</v>
      </c>
      <c r="C3771" t="str">
        <f>TRIM(Table24[[#This Row],[Product Category]])</f>
        <v>Clothing</v>
      </c>
      <c r="G3771" t="str">
        <f>UPPER('task 1'!C3769)</f>
        <v>EAST</v>
      </c>
      <c r="H3771" t="str">
        <f t="shared" si="174"/>
        <v>CLOTHING</v>
      </c>
      <c r="L3771" t="str">
        <f t="shared" si="175"/>
        <v>east</v>
      </c>
      <c r="M3771" t="str">
        <f t="shared" si="176"/>
        <v>clothing</v>
      </c>
    </row>
    <row r="3772" spans="2:13">
      <c r="B3772" t="str">
        <f>TRIM(Table24[[#This Row],[Region]])</f>
        <v>South</v>
      </c>
      <c r="C3772" t="str">
        <f>TRIM(Table24[[#This Row],[Product Category]])</f>
        <v>Clothing</v>
      </c>
      <c r="G3772" t="str">
        <f>UPPER('task 1'!C3770)</f>
        <v>SOUTH</v>
      </c>
      <c r="H3772" t="str">
        <f t="shared" si="174"/>
        <v>CLOTHING</v>
      </c>
      <c r="L3772" t="str">
        <f t="shared" si="175"/>
        <v>south</v>
      </c>
      <c r="M3772" t="str">
        <f t="shared" si="176"/>
        <v>clothing</v>
      </c>
    </row>
    <row r="3773" spans="2:13">
      <c r="B3773" t="str">
        <f>TRIM(Table24[[#This Row],[Region]])</f>
        <v>South</v>
      </c>
      <c r="C3773" t="str">
        <f>TRIM(Table24[[#This Row],[Product Category]])</f>
        <v>Furniture</v>
      </c>
      <c r="G3773" t="str">
        <f>UPPER('task 1'!C3771)</f>
        <v>NORTH</v>
      </c>
      <c r="H3773" t="str">
        <f t="shared" si="174"/>
        <v>FURNITURE</v>
      </c>
      <c r="L3773" t="str">
        <f t="shared" si="175"/>
        <v>north</v>
      </c>
      <c r="M3773" t="str">
        <f t="shared" si="176"/>
        <v>furniture</v>
      </c>
    </row>
    <row r="3774" spans="2:13">
      <c r="B3774" t="str">
        <f>TRIM(Table24[[#This Row],[Region]])</f>
        <v>West</v>
      </c>
      <c r="C3774" t="str">
        <f>TRIM(Table24[[#This Row],[Product Category]])</f>
        <v>Groceries</v>
      </c>
      <c r="G3774" t="str">
        <f>UPPER('task 1'!C3772)</f>
        <v>SOUTH</v>
      </c>
      <c r="H3774" t="str">
        <f t="shared" si="174"/>
        <v>GROCERIES</v>
      </c>
      <c r="L3774" t="str">
        <f t="shared" si="175"/>
        <v>south</v>
      </c>
      <c r="M3774" t="str">
        <f t="shared" si="176"/>
        <v>groceries</v>
      </c>
    </row>
    <row r="3775" spans="2:13">
      <c r="B3775" t="str">
        <f>TRIM(Table24[[#This Row],[Region]])</f>
        <v>West</v>
      </c>
      <c r="C3775" t="str">
        <f>TRIM(Table24[[#This Row],[Product Category]])</f>
        <v>Electronics</v>
      </c>
      <c r="G3775" t="str">
        <f>UPPER('task 1'!C3773)</f>
        <v>SOUTH</v>
      </c>
      <c r="H3775" t="str">
        <f t="shared" si="174"/>
        <v>ELECTRONICS</v>
      </c>
      <c r="L3775" t="str">
        <f t="shared" si="175"/>
        <v>south</v>
      </c>
      <c r="M3775" t="str">
        <f t="shared" si="176"/>
        <v>electronics</v>
      </c>
    </row>
    <row r="3776" spans="2:13">
      <c r="B3776" t="str">
        <f>TRIM(Table24[[#This Row],[Region]])</f>
        <v>East</v>
      </c>
      <c r="C3776" t="str">
        <f>TRIM(Table24[[#This Row],[Product Category]])</f>
        <v>Furniture</v>
      </c>
      <c r="G3776" t="str">
        <f>UPPER('task 1'!C3774)</f>
        <v>WEST</v>
      </c>
      <c r="H3776" t="str">
        <f t="shared" si="174"/>
        <v>FURNITURE</v>
      </c>
      <c r="L3776" t="str">
        <f t="shared" si="175"/>
        <v>west</v>
      </c>
      <c r="M3776" t="str">
        <f t="shared" si="176"/>
        <v>furniture</v>
      </c>
    </row>
    <row r="3777" spans="2:13">
      <c r="B3777" t="str">
        <f>TRIM(Table24[[#This Row],[Region]])</f>
        <v>South</v>
      </c>
      <c r="C3777" t="str">
        <f>TRIM(Table24[[#This Row],[Product Category]])</f>
        <v>Groceries</v>
      </c>
      <c r="G3777" t="str">
        <f>UPPER('task 1'!C3775)</f>
        <v>WEST</v>
      </c>
      <c r="H3777" t="str">
        <f t="shared" si="174"/>
        <v>GROCERIES</v>
      </c>
      <c r="L3777" t="str">
        <f t="shared" si="175"/>
        <v>west</v>
      </c>
      <c r="M3777" t="str">
        <f t="shared" si="176"/>
        <v>groceries</v>
      </c>
    </row>
    <row r="3778" spans="2:13">
      <c r="B3778" t="str">
        <f>TRIM(Table24[[#This Row],[Region]])</f>
        <v>East</v>
      </c>
      <c r="C3778" t="str">
        <f>TRIM(Table24[[#This Row],[Product Category]])</f>
        <v>Clothing</v>
      </c>
      <c r="G3778" t="str">
        <f>UPPER('task 1'!C3776)</f>
        <v>EAST</v>
      </c>
      <c r="H3778" t="str">
        <f t="shared" si="174"/>
        <v>CLOTHING</v>
      </c>
      <c r="L3778" t="str">
        <f t="shared" si="175"/>
        <v>east</v>
      </c>
      <c r="M3778" t="str">
        <f t="shared" si="176"/>
        <v>clothing</v>
      </c>
    </row>
    <row r="3779" spans="2:13">
      <c r="B3779" t="str">
        <f>TRIM(Table24[[#This Row],[Region]])</f>
        <v>North</v>
      </c>
      <c r="C3779" t="str">
        <f>TRIM(Table24[[#This Row],[Product Category]])</f>
        <v>Groceries</v>
      </c>
      <c r="G3779" t="str">
        <f>UPPER('task 1'!C3777)</f>
        <v>SOUTH</v>
      </c>
      <c r="H3779" t="str">
        <f t="shared" si="174"/>
        <v>GROCERIES</v>
      </c>
      <c r="L3779" t="str">
        <f t="shared" si="175"/>
        <v>south</v>
      </c>
      <c r="M3779" t="str">
        <f t="shared" si="176"/>
        <v>groceries</v>
      </c>
    </row>
    <row r="3780" spans="2:13">
      <c r="B3780" t="str">
        <f>TRIM(Table24[[#This Row],[Region]])</f>
        <v>South</v>
      </c>
      <c r="C3780" t="str">
        <f>TRIM(Table24[[#This Row],[Product Category]])</f>
        <v>Electronics</v>
      </c>
      <c r="G3780" t="str">
        <f>UPPER('task 1'!C3778)</f>
        <v>EAST</v>
      </c>
      <c r="H3780" t="str">
        <f t="shared" si="174"/>
        <v>ELECTRONICS</v>
      </c>
      <c r="L3780" t="str">
        <f t="shared" si="175"/>
        <v>east</v>
      </c>
      <c r="M3780" t="str">
        <f t="shared" si="176"/>
        <v>electronics</v>
      </c>
    </row>
    <row r="3781" spans="2:13">
      <c r="B3781" t="str">
        <f>TRIM(Table24[[#This Row],[Region]])</f>
        <v>West</v>
      </c>
      <c r="C3781" t="str">
        <f>TRIM(Table24[[#This Row],[Product Category]])</f>
        <v>Groceries</v>
      </c>
      <c r="G3781" t="str">
        <f>UPPER('task 1'!C3779)</f>
        <v>NORTH</v>
      </c>
      <c r="H3781" t="str">
        <f t="shared" ref="H3781:H3844" si="177">UPPER(C3781)</f>
        <v>GROCERIES</v>
      </c>
      <c r="L3781" t="str">
        <f t="shared" ref="L3781:L3844" si="178">LOWER(G3781)</f>
        <v>north</v>
      </c>
      <c r="M3781" t="str">
        <f t="shared" ref="M3781:M3844" si="179">LOWER(H3781)</f>
        <v>groceries</v>
      </c>
    </row>
    <row r="3782" spans="2:13">
      <c r="B3782" t="str">
        <f>TRIM(Table24[[#This Row],[Region]])</f>
        <v>North</v>
      </c>
      <c r="C3782" t="str">
        <f>TRIM(Table24[[#This Row],[Product Category]])</f>
        <v>Groceries</v>
      </c>
      <c r="G3782" t="str">
        <f>UPPER('task 1'!C3780)</f>
        <v>SOUTH</v>
      </c>
      <c r="H3782" t="str">
        <f t="shared" si="177"/>
        <v>GROCERIES</v>
      </c>
      <c r="L3782" t="str">
        <f t="shared" si="178"/>
        <v>south</v>
      </c>
      <c r="M3782" t="str">
        <f t="shared" si="179"/>
        <v>groceries</v>
      </c>
    </row>
    <row r="3783" spans="2:13">
      <c r="B3783" t="str">
        <f>TRIM(Table24[[#This Row],[Region]])</f>
        <v>North</v>
      </c>
      <c r="C3783" t="str">
        <f>TRIM(Table24[[#This Row],[Product Category]])</f>
        <v>Groceries</v>
      </c>
      <c r="G3783" t="str">
        <f>UPPER('task 1'!C3781)</f>
        <v>WEST</v>
      </c>
      <c r="H3783" t="str">
        <f t="shared" si="177"/>
        <v>GROCERIES</v>
      </c>
      <c r="L3783" t="str">
        <f t="shared" si="178"/>
        <v>west</v>
      </c>
      <c r="M3783" t="str">
        <f t="shared" si="179"/>
        <v>groceries</v>
      </c>
    </row>
    <row r="3784" spans="2:13">
      <c r="B3784" t="str">
        <f>TRIM(Table24[[#This Row],[Region]])</f>
        <v>South</v>
      </c>
      <c r="C3784" t="str">
        <f>TRIM(Table24[[#This Row],[Product Category]])</f>
        <v>Sports</v>
      </c>
      <c r="G3784" t="str">
        <f>UPPER('task 1'!C3782)</f>
        <v>NORTH</v>
      </c>
      <c r="H3784" t="str">
        <f t="shared" si="177"/>
        <v>SPORTS</v>
      </c>
      <c r="L3784" t="str">
        <f t="shared" si="178"/>
        <v>north</v>
      </c>
      <c r="M3784" t="str">
        <f t="shared" si="179"/>
        <v>sports</v>
      </c>
    </row>
    <row r="3785" spans="2:13">
      <c r="B3785" t="str">
        <f>TRIM(Table24[[#This Row],[Region]])</f>
        <v>North</v>
      </c>
      <c r="C3785" t="str">
        <f>TRIM(Table24[[#This Row],[Product Category]])</f>
        <v>Sports</v>
      </c>
      <c r="G3785" t="str">
        <f>UPPER('task 1'!C3783)</f>
        <v>NORTH</v>
      </c>
      <c r="H3785" t="str">
        <f t="shared" si="177"/>
        <v>SPORTS</v>
      </c>
      <c r="L3785" t="str">
        <f t="shared" si="178"/>
        <v>north</v>
      </c>
      <c r="M3785" t="str">
        <f t="shared" si="179"/>
        <v>sports</v>
      </c>
    </row>
    <row r="3786" spans="2:13">
      <c r="B3786" t="str">
        <f>TRIM(Table24[[#This Row],[Region]])</f>
        <v>West</v>
      </c>
      <c r="C3786" t="str">
        <f>TRIM(Table24[[#This Row],[Product Category]])</f>
        <v>Electronics</v>
      </c>
      <c r="G3786" t="str">
        <f>UPPER('task 1'!C3784)</f>
        <v>SOUTH</v>
      </c>
      <c r="H3786" t="str">
        <f t="shared" si="177"/>
        <v>ELECTRONICS</v>
      </c>
      <c r="L3786" t="str">
        <f t="shared" si="178"/>
        <v>south</v>
      </c>
      <c r="M3786" t="str">
        <f t="shared" si="179"/>
        <v>electronics</v>
      </c>
    </row>
    <row r="3787" spans="2:13">
      <c r="B3787" t="str">
        <f>TRIM(Table24[[#This Row],[Region]])</f>
        <v>South</v>
      </c>
      <c r="C3787" t="str">
        <f>TRIM(Table24[[#This Row],[Product Category]])</f>
        <v>Clothing</v>
      </c>
      <c r="G3787" t="str">
        <f>UPPER('task 1'!C3785)</f>
        <v>NORTH</v>
      </c>
      <c r="H3787" t="str">
        <f t="shared" si="177"/>
        <v>CLOTHING</v>
      </c>
      <c r="L3787" t="str">
        <f t="shared" si="178"/>
        <v>north</v>
      </c>
      <c r="M3787" t="str">
        <f t="shared" si="179"/>
        <v>clothing</v>
      </c>
    </row>
    <row r="3788" spans="2:13">
      <c r="B3788" t="str">
        <f>TRIM(Table24[[#This Row],[Region]])</f>
        <v>West</v>
      </c>
      <c r="C3788" t="str">
        <f>TRIM(Table24[[#This Row],[Product Category]])</f>
        <v>Electronics</v>
      </c>
      <c r="G3788" t="str">
        <f>UPPER('task 1'!C3786)</f>
        <v>WEST</v>
      </c>
      <c r="H3788" t="str">
        <f t="shared" si="177"/>
        <v>ELECTRONICS</v>
      </c>
      <c r="L3788" t="str">
        <f t="shared" si="178"/>
        <v>west</v>
      </c>
      <c r="M3788" t="str">
        <f t="shared" si="179"/>
        <v>electronics</v>
      </c>
    </row>
    <row r="3789" spans="2:13">
      <c r="B3789" t="str">
        <f>TRIM(Table24[[#This Row],[Region]])</f>
        <v>East</v>
      </c>
      <c r="C3789" t="str">
        <f>TRIM(Table24[[#This Row],[Product Category]])</f>
        <v>Clothing</v>
      </c>
      <c r="G3789" t="str">
        <f>UPPER('task 1'!C3787)</f>
        <v>SOUTH</v>
      </c>
      <c r="H3789" t="str">
        <f t="shared" si="177"/>
        <v>CLOTHING</v>
      </c>
      <c r="L3789" t="str">
        <f t="shared" si="178"/>
        <v>south</v>
      </c>
      <c r="M3789" t="str">
        <f t="shared" si="179"/>
        <v>clothing</v>
      </c>
    </row>
    <row r="3790" spans="2:13">
      <c r="B3790" t="str">
        <f>TRIM(Table24[[#This Row],[Region]])</f>
        <v>East</v>
      </c>
      <c r="C3790" t="str">
        <f>TRIM(Table24[[#This Row],[Product Category]])</f>
        <v>Sports</v>
      </c>
      <c r="G3790" t="str">
        <f>UPPER('task 1'!C3788)</f>
        <v>WEST</v>
      </c>
      <c r="H3790" t="str">
        <f t="shared" si="177"/>
        <v>SPORTS</v>
      </c>
      <c r="L3790" t="str">
        <f t="shared" si="178"/>
        <v>west</v>
      </c>
      <c r="M3790" t="str">
        <f t="shared" si="179"/>
        <v>sports</v>
      </c>
    </row>
    <row r="3791" spans="2:13">
      <c r="B3791" t="str">
        <f>TRIM(Table24[[#This Row],[Region]])</f>
        <v>North</v>
      </c>
      <c r="C3791" t="str">
        <f>TRIM(Table24[[#This Row],[Product Category]])</f>
        <v>Clothing</v>
      </c>
      <c r="G3791" t="str">
        <f>UPPER('task 1'!C3789)</f>
        <v>EAST</v>
      </c>
      <c r="H3791" t="str">
        <f t="shared" si="177"/>
        <v>CLOTHING</v>
      </c>
      <c r="L3791" t="str">
        <f t="shared" si="178"/>
        <v>east</v>
      </c>
      <c r="M3791" t="str">
        <f t="shared" si="179"/>
        <v>clothing</v>
      </c>
    </row>
    <row r="3792" spans="2:13">
      <c r="B3792" t="str">
        <f>TRIM(Table24[[#This Row],[Region]])</f>
        <v>East</v>
      </c>
      <c r="C3792" t="str">
        <f>TRIM(Table24[[#This Row],[Product Category]])</f>
        <v>Clothing</v>
      </c>
      <c r="G3792" t="str">
        <f>UPPER('task 1'!C3790)</f>
        <v>EAST</v>
      </c>
      <c r="H3792" t="str">
        <f t="shared" si="177"/>
        <v>CLOTHING</v>
      </c>
      <c r="L3792" t="str">
        <f t="shared" si="178"/>
        <v>east</v>
      </c>
      <c r="M3792" t="str">
        <f t="shared" si="179"/>
        <v>clothing</v>
      </c>
    </row>
    <row r="3793" spans="2:13">
      <c r="B3793" t="str">
        <f>TRIM(Table24[[#This Row],[Region]])</f>
        <v>West</v>
      </c>
      <c r="C3793" t="str">
        <f>TRIM(Table24[[#This Row],[Product Category]])</f>
        <v>Groceries</v>
      </c>
      <c r="G3793" t="str">
        <f>UPPER('task 1'!C3791)</f>
        <v>NORTH</v>
      </c>
      <c r="H3793" t="str">
        <f t="shared" si="177"/>
        <v>GROCERIES</v>
      </c>
      <c r="L3793" t="str">
        <f t="shared" si="178"/>
        <v>north</v>
      </c>
      <c r="M3793" t="str">
        <f t="shared" si="179"/>
        <v>groceries</v>
      </c>
    </row>
    <row r="3794" spans="2:13">
      <c r="B3794" t="str">
        <f>TRIM(Table24[[#This Row],[Region]])</f>
        <v>East</v>
      </c>
      <c r="C3794" t="str">
        <f>TRIM(Table24[[#This Row],[Product Category]])</f>
        <v>Sports</v>
      </c>
      <c r="G3794" t="str">
        <f>UPPER('task 1'!C3792)</f>
        <v>EAST</v>
      </c>
      <c r="H3794" t="str">
        <f t="shared" si="177"/>
        <v>SPORTS</v>
      </c>
      <c r="L3794" t="str">
        <f t="shared" si="178"/>
        <v>east</v>
      </c>
      <c r="M3794" t="str">
        <f t="shared" si="179"/>
        <v>sports</v>
      </c>
    </row>
    <row r="3795" spans="2:13">
      <c r="B3795" t="str">
        <f>TRIM(Table24[[#This Row],[Region]])</f>
        <v>South</v>
      </c>
      <c r="C3795" t="str">
        <f>TRIM(Table24[[#This Row],[Product Category]])</f>
        <v>Electronics</v>
      </c>
      <c r="G3795" t="str">
        <f>UPPER('task 1'!C3793)</f>
        <v>WEST</v>
      </c>
      <c r="H3795" t="str">
        <f t="shared" si="177"/>
        <v>ELECTRONICS</v>
      </c>
      <c r="L3795" t="str">
        <f t="shared" si="178"/>
        <v>west</v>
      </c>
      <c r="M3795" t="str">
        <f t="shared" si="179"/>
        <v>electronics</v>
      </c>
    </row>
    <row r="3796" spans="2:13">
      <c r="B3796" t="str">
        <f>TRIM(Table24[[#This Row],[Region]])</f>
        <v>South</v>
      </c>
      <c r="C3796" t="str">
        <f>TRIM(Table24[[#This Row],[Product Category]])</f>
        <v>Electronics</v>
      </c>
      <c r="G3796" t="str">
        <f>UPPER('task 1'!C3794)</f>
        <v>EAST</v>
      </c>
      <c r="H3796" t="str">
        <f t="shared" si="177"/>
        <v>ELECTRONICS</v>
      </c>
      <c r="L3796" t="str">
        <f t="shared" si="178"/>
        <v>east</v>
      </c>
      <c r="M3796" t="str">
        <f t="shared" si="179"/>
        <v>electronics</v>
      </c>
    </row>
    <row r="3797" spans="2:13">
      <c r="B3797" t="str">
        <f>TRIM(Table24[[#This Row],[Region]])</f>
        <v>North</v>
      </c>
      <c r="C3797" t="str">
        <f>TRIM(Table24[[#This Row],[Product Category]])</f>
        <v>Furniture</v>
      </c>
      <c r="G3797" t="str">
        <f>UPPER('task 1'!C3795)</f>
        <v>SOUTH</v>
      </c>
      <c r="H3797" t="str">
        <f t="shared" si="177"/>
        <v>FURNITURE</v>
      </c>
      <c r="L3797" t="str">
        <f t="shared" si="178"/>
        <v>south</v>
      </c>
      <c r="M3797" t="str">
        <f t="shared" si="179"/>
        <v>furniture</v>
      </c>
    </row>
    <row r="3798" spans="2:13">
      <c r="B3798" t="str">
        <f>TRIM(Table24[[#This Row],[Region]])</f>
        <v>South</v>
      </c>
      <c r="C3798" t="str">
        <f>TRIM(Table24[[#This Row],[Product Category]])</f>
        <v>Furniture</v>
      </c>
      <c r="G3798" t="str">
        <f>UPPER('task 1'!C3796)</f>
        <v>SOUTH</v>
      </c>
      <c r="H3798" t="str">
        <f t="shared" si="177"/>
        <v>FURNITURE</v>
      </c>
      <c r="L3798" t="str">
        <f t="shared" si="178"/>
        <v>south</v>
      </c>
      <c r="M3798" t="str">
        <f t="shared" si="179"/>
        <v>furniture</v>
      </c>
    </row>
    <row r="3799" spans="2:13">
      <c r="B3799" t="str">
        <f>TRIM(Table24[[#This Row],[Region]])</f>
        <v>North</v>
      </c>
      <c r="C3799" t="str">
        <f>TRIM(Table24[[#This Row],[Product Category]])</f>
        <v>Sports</v>
      </c>
      <c r="G3799" t="str">
        <f>UPPER('task 1'!C3797)</f>
        <v>NORTH</v>
      </c>
      <c r="H3799" t="str">
        <f t="shared" si="177"/>
        <v>SPORTS</v>
      </c>
      <c r="L3799" t="str">
        <f t="shared" si="178"/>
        <v>north</v>
      </c>
      <c r="M3799" t="str">
        <f t="shared" si="179"/>
        <v>sports</v>
      </c>
    </row>
    <row r="3800" spans="2:13">
      <c r="B3800" t="str">
        <f>TRIM(Table24[[#This Row],[Region]])</f>
        <v>West</v>
      </c>
      <c r="C3800" t="str">
        <f>TRIM(Table24[[#This Row],[Product Category]])</f>
        <v>Electronics</v>
      </c>
      <c r="G3800" t="str">
        <f>UPPER('task 1'!C3798)</f>
        <v>SOUTH</v>
      </c>
      <c r="H3800" t="str">
        <f t="shared" si="177"/>
        <v>ELECTRONICS</v>
      </c>
      <c r="L3800" t="str">
        <f t="shared" si="178"/>
        <v>south</v>
      </c>
      <c r="M3800" t="str">
        <f t="shared" si="179"/>
        <v>electronics</v>
      </c>
    </row>
    <row r="3801" spans="2:13">
      <c r="B3801" t="str">
        <f>TRIM(Table24[[#This Row],[Region]])</f>
        <v>East</v>
      </c>
      <c r="C3801" t="str">
        <f>TRIM(Table24[[#This Row],[Product Category]])</f>
        <v>Electronics</v>
      </c>
      <c r="G3801" t="str">
        <f>UPPER('task 1'!C3799)</f>
        <v>NORTH</v>
      </c>
      <c r="H3801" t="str">
        <f t="shared" si="177"/>
        <v>ELECTRONICS</v>
      </c>
      <c r="L3801" t="str">
        <f t="shared" si="178"/>
        <v>north</v>
      </c>
      <c r="M3801" t="str">
        <f t="shared" si="179"/>
        <v>electronics</v>
      </c>
    </row>
    <row r="3802" spans="2:13">
      <c r="B3802" t="str">
        <f>TRIM(Table24[[#This Row],[Region]])</f>
        <v>West</v>
      </c>
      <c r="C3802" t="str">
        <f>TRIM(Table24[[#This Row],[Product Category]])</f>
        <v>Clothing</v>
      </c>
      <c r="G3802" t="str">
        <f>UPPER('task 1'!C3800)</f>
        <v>WEST</v>
      </c>
      <c r="H3802" t="str">
        <f t="shared" si="177"/>
        <v>CLOTHING</v>
      </c>
      <c r="L3802" t="str">
        <f t="shared" si="178"/>
        <v>west</v>
      </c>
      <c r="M3802" t="str">
        <f t="shared" si="179"/>
        <v>clothing</v>
      </c>
    </row>
    <row r="3803" spans="2:13">
      <c r="B3803" t="str">
        <f>TRIM(Table24[[#This Row],[Region]])</f>
        <v>East</v>
      </c>
      <c r="C3803" t="str">
        <f>TRIM(Table24[[#This Row],[Product Category]])</f>
        <v>Electronics</v>
      </c>
      <c r="G3803" t="str">
        <f>UPPER('task 1'!C3801)</f>
        <v>EAST</v>
      </c>
      <c r="H3803" t="str">
        <f t="shared" si="177"/>
        <v>ELECTRONICS</v>
      </c>
      <c r="L3803" t="str">
        <f t="shared" si="178"/>
        <v>east</v>
      </c>
      <c r="M3803" t="str">
        <f t="shared" si="179"/>
        <v>electronics</v>
      </c>
    </row>
    <row r="3804" spans="2:13">
      <c r="B3804" t="str">
        <f>TRIM(Table24[[#This Row],[Region]])</f>
        <v>East</v>
      </c>
      <c r="C3804" t="str">
        <f>TRIM(Table24[[#This Row],[Product Category]])</f>
        <v>Electronics</v>
      </c>
      <c r="G3804" t="str">
        <f>UPPER('task 1'!C3802)</f>
        <v>WEST</v>
      </c>
      <c r="H3804" t="str">
        <f t="shared" si="177"/>
        <v>ELECTRONICS</v>
      </c>
      <c r="L3804" t="str">
        <f t="shared" si="178"/>
        <v>west</v>
      </c>
      <c r="M3804" t="str">
        <f t="shared" si="179"/>
        <v>electronics</v>
      </c>
    </row>
    <row r="3805" spans="2:13">
      <c r="B3805" t="str">
        <f>TRIM(Table24[[#This Row],[Region]])</f>
        <v>East</v>
      </c>
      <c r="C3805" t="str">
        <f>TRIM(Table24[[#This Row],[Product Category]])</f>
        <v>Sports</v>
      </c>
      <c r="G3805" t="str">
        <f>UPPER('task 1'!C3803)</f>
        <v>EAST</v>
      </c>
      <c r="H3805" t="str">
        <f t="shared" si="177"/>
        <v>SPORTS</v>
      </c>
      <c r="L3805" t="str">
        <f t="shared" si="178"/>
        <v>east</v>
      </c>
      <c r="M3805" t="str">
        <f t="shared" si="179"/>
        <v>sports</v>
      </c>
    </row>
    <row r="3806" spans="2:13">
      <c r="B3806" t="str">
        <f>TRIM(Table24[[#This Row],[Region]])</f>
        <v>West</v>
      </c>
      <c r="C3806" t="str">
        <f>TRIM(Table24[[#This Row],[Product Category]])</f>
        <v>Furniture</v>
      </c>
      <c r="G3806" t="str">
        <f>UPPER('task 1'!C3804)</f>
        <v>EAST</v>
      </c>
      <c r="H3806" t="str">
        <f t="shared" si="177"/>
        <v>FURNITURE</v>
      </c>
      <c r="L3806" t="str">
        <f t="shared" si="178"/>
        <v>east</v>
      </c>
      <c r="M3806" t="str">
        <f t="shared" si="179"/>
        <v>furniture</v>
      </c>
    </row>
    <row r="3807" spans="2:13">
      <c r="B3807" t="str">
        <f>TRIM(Table24[[#This Row],[Region]])</f>
        <v>East</v>
      </c>
      <c r="C3807" t="str">
        <f>TRIM(Table24[[#This Row],[Product Category]])</f>
        <v>Furniture</v>
      </c>
      <c r="G3807" t="str">
        <f>UPPER('task 1'!C3805)</f>
        <v>EAST</v>
      </c>
      <c r="H3807" t="str">
        <f t="shared" si="177"/>
        <v>FURNITURE</v>
      </c>
      <c r="L3807" t="str">
        <f t="shared" si="178"/>
        <v>east</v>
      </c>
      <c r="M3807" t="str">
        <f t="shared" si="179"/>
        <v>furniture</v>
      </c>
    </row>
    <row r="3808" spans="2:13">
      <c r="B3808" t="str">
        <f>TRIM(Table24[[#This Row],[Region]])</f>
        <v>North</v>
      </c>
      <c r="C3808" t="str">
        <f>TRIM(Table24[[#This Row],[Product Category]])</f>
        <v>Furniture</v>
      </c>
      <c r="G3808" t="str">
        <f>UPPER('task 1'!C3806)</f>
        <v>WEST</v>
      </c>
      <c r="H3808" t="str">
        <f t="shared" si="177"/>
        <v>FURNITURE</v>
      </c>
      <c r="L3808" t="str">
        <f t="shared" si="178"/>
        <v>west</v>
      </c>
      <c r="M3808" t="str">
        <f t="shared" si="179"/>
        <v>furniture</v>
      </c>
    </row>
    <row r="3809" spans="2:13">
      <c r="B3809" t="str">
        <f>TRIM(Table24[[#This Row],[Region]])</f>
        <v>East</v>
      </c>
      <c r="C3809" t="str">
        <f>TRIM(Table24[[#This Row],[Product Category]])</f>
        <v>Sports</v>
      </c>
      <c r="G3809" t="str">
        <f>UPPER('task 1'!C3807)</f>
        <v>EAST</v>
      </c>
      <c r="H3809" t="str">
        <f t="shared" si="177"/>
        <v>SPORTS</v>
      </c>
      <c r="L3809" t="str">
        <f t="shared" si="178"/>
        <v>east</v>
      </c>
      <c r="M3809" t="str">
        <f t="shared" si="179"/>
        <v>sports</v>
      </c>
    </row>
    <row r="3810" spans="2:13">
      <c r="B3810" t="str">
        <f>TRIM(Table24[[#This Row],[Region]])</f>
        <v>East</v>
      </c>
      <c r="C3810" t="str">
        <f>TRIM(Table24[[#This Row],[Product Category]])</f>
        <v>Electronics</v>
      </c>
      <c r="G3810" t="str">
        <f>UPPER('task 1'!C3808)</f>
        <v>NORTH</v>
      </c>
      <c r="H3810" t="str">
        <f t="shared" si="177"/>
        <v>ELECTRONICS</v>
      </c>
      <c r="L3810" t="str">
        <f t="shared" si="178"/>
        <v>north</v>
      </c>
      <c r="M3810" t="str">
        <f t="shared" si="179"/>
        <v>electronics</v>
      </c>
    </row>
    <row r="3811" spans="2:13">
      <c r="B3811" t="str">
        <f>TRIM(Table24[[#This Row],[Region]])</f>
        <v>West</v>
      </c>
      <c r="C3811" t="str">
        <f>TRIM(Table24[[#This Row],[Product Category]])</f>
        <v>Sports</v>
      </c>
      <c r="G3811" t="str">
        <f>UPPER('task 1'!C3809)</f>
        <v>EAST</v>
      </c>
      <c r="H3811" t="str">
        <f t="shared" si="177"/>
        <v>SPORTS</v>
      </c>
      <c r="L3811" t="str">
        <f t="shared" si="178"/>
        <v>east</v>
      </c>
      <c r="M3811" t="str">
        <f t="shared" si="179"/>
        <v>sports</v>
      </c>
    </row>
    <row r="3812" spans="2:13">
      <c r="B3812" t="str">
        <f>TRIM(Table24[[#This Row],[Region]])</f>
        <v>North</v>
      </c>
      <c r="C3812" t="str">
        <f>TRIM(Table24[[#This Row],[Product Category]])</f>
        <v>Electronics</v>
      </c>
      <c r="G3812" t="str">
        <f>UPPER('task 1'!C3810)</f>
        <v>EAST</v>
      </c>
      <c r="H3812" t="str">
        <f t="shared" si="177"/>
        <v>ELECTRONICS</v>
      </c>
      <c r="L3812" t="str">
        <f t="shared" si="178"/>
        <v>east</v>
      </c>
      <c r="M3812" t="str">
        <f t="shared" si="179"/>
        <v>electronics</v>
      </c>
    </row>
    <row r="3813" spans="2:13">
      <c r="B3813" t="str">
        <f>TRIM(Table24[[#This Row],[Region]])</f>
        <v>East</v>
      </c>
      <c r="C3813" t="str">
        <f>TRIM(Table24[[#This Row],[Product Category]])</f>
        <v>Furniture</v>
      </c>
      <c r="G3813" t="str">
        <f>UPPER('task 1'!C3811)</f>
        <v>WEST</v>
      </c>
      <c r="H3813" t="str">
        <f t="shared" si="177"/>
        <v>FURNITURE</v>
      </c>
      <c r="L3813" t="str">
        <f t="shared" si="178"/>
        <v>west</v>
      </c>
      <c r="M3813" t="str">
        <f t="shared" si="179"/>
        <v>furniture</v>
      </c>
    </row>
    <row r="3814" spans="2:13">
      <c r="B3814" t="str">
        <f>TRIM(Table24[[#This Row],[Region]])</f>
        <v>West</v>
      </c>
      <c r="C3814" t="str">
        <f>TRIM(Table24[[#This Row],[Product Category]])</f>
        <v>Clothing</v>
      </c>
      <c r="G3814" t="str">
        <f>UPPER('task 1'!C3812)</f>
        <v>NORTH</v>
      </c>
      <c r="H3814" t="str">
        <f t="shared" si="177"/>
        <v>CLOTHING</v>
      </c>
      <c r="L3814" t="str">
        <f t="shared" si="178"/>
        <v>north</v>
      </c>
      <c r="M3814" t="str">
        <f t="shared" si="179"/>
        <v>clothing</v>
      </c>
    </row>
    <row r="3815" spans="2:13">
      <c r="B3815" t="str">
        <f>TRIM(Table24[[#This Row],[Region]])</f>
        <v>North</v>
      </c>
      <c r="C3815" t="str">
        <f>TRIM(Table24[[#This Row],[Product Category]])</f>
        <v>Furniture</v>
      </c>
      <c r="G3815" t="str">
        <f>UPPER('task 1'!C3813)</f>
        <v>EAST</v>
      </c>
      <c r="H3815" t="str">
        <f t="shared" si="177"/>
        <v>FURNITURE</v>
      </c>
      <c r="L3815" t="str">
        <f t="shared" si="178"/>
        <v>east</v>
      </c>
      <c r="M3815" t="str">
        <f t="shared" si="179"/>
        <v>furniture</v>
      </c>
    </row>
    <row r="3816" spans="2:13">
      <c r="B3816" t="str">
        <f>TRIM(Table24[[#This Row],[Region]])</f>
        <v>East</v>
      </c>
      <c r="C3816" t="str">
        <f>TRIM(Table24[[#This Row],[Product Category]])</f>
        <v>Groceries</v>
      </c>
      <c r="G3816" t="str">
        <f>UPPER('task 1'!C3814)</f>
        <v>WEST</v>
      </c>
      <c r="H3816" t="str">
        <f t="shared" si="177"/>
        <v>GROCERIES</v>
      </c>
      <c r="L3816" t="str">
        <f t="shared" si="178"/>
        <v>west</v>
      </c>
      <c r="M3816" t="str">
        <f t="shared" si="179"/>
        <v>groceries</v>
      </c>
    </row>
    <row r="3817" spans="2:13">
      <c r="B3817" t="str">
        <f>TRIM(Table24[[#This Row],[Region]])</f>
        <v>South</v>
      </c>
      <c r="C3817" t="str">
        <f>TRIM(Table24[[#This Row],[Product Category]])</f>
        <v>Furniture</v>
      </c>
      <c r="G3817" t="str">
        <f>UPPER('task 1'!C3815)</f>
        <v>NORTH</v>
      </c>
      <c r="H3817" t="str">
        <f t="shared" si="177"/>
        <v>FURNITURE</v>
      </c>
      <c r="L3817" t="str">
        <f t="shared" si="178"/>
        <v>north</v>
      </c>
      <c r="M3817" t="str">
        <f t="shared" si="179"/>
        <v>furniture</v>
      </c>
    </row>
    <row r="3818" spans="2:13">
      <c r="B3818" t="str">
        <f>TRIM(Table24[[#This Row],[Region]])</f>
        <v>East</v>
      </c>
      <c r="C3818" t="str">
        <f>TRIM(Table24[[#This Row],[Product Category]])</f>
        <v>Furniture</v>
      </c>
      <c r="G3818" t="str">
        <f>UPPER('task 1'!C3816)</f>
        <v>EAST</v>
      </c>
      <c r="H3818" t="str">
        <f t="shared" si="177"/>
        <v>FURNITURE</v>
      </c>
      <c r="L3818" t="str">
        <f t="shared" si="178"/>
        <v>east</v>
      </c>
      <c r="M3818" t="str">
        <f t="shared" si="179"/>
        <v>furniture</v>
      </c>
    </row>
    <row r="3819" spans="2:13">
      <c r="B3819" t="str">
        <f>TRIM(Table24[[#This Row],[Region]])</f>
        <v>North</v>
      </c>
      <c r="C3819" t="str">
        <f>TRIM(Table24[[#This Row],[Product Category]])</f>
        <v>Furniture</v>
      </c>
      <c r="G3819" t="str">
        <f>UPPER('task 1'!C3817)</f>
        <v>SOUTH</v>
      </c>
      <c r="H3819" t="str">
        <f t="shared" si="177"/>
        <v>FURNITURE</v>
      </c>
      <c r="L3819" t="str">
        <f t="shared" si="178"/>
        <v>south</v>
      </c>
      <c r="M3819" t="str">
        <f t="shared" si="179"/>
        <v>furniture</v>
      </c>
    </row>
    <row r="3820" spans="2:13">
      <c r="B3820" t="str">
        <f>TRIM(Table24[[#This Row],[Region]])</f>
        <v>North</v>
      </c>
      <c r="C3820" t="str">
        <f>TRIM(Table24[[#This Row],[Product Category]])</f>
        <v>Furniture</v>
      </c>
      <c r="G3820" t="str">
        <f>UPPER('task 1'!C3818)</f>
        <v>EAST</v>
      </c>
      <c r="H3820" t="str">
        <f t="shared" si="177"/>
        <v>FURNITURE</v>
      </c>
      <c r="L3820" t="str">
        <f t="shared" si="178"/>
        <v>east</v>
      </c>
      <c r="M3820" t="str">
        <f t="shared" si="179"/>
        <v>furniture</v>
      </c>
    </row>
    <row r="3821" spans="2:13">
      <c r="B3821" t="str">
        <f>TRIM(Table24[[#This Row],[Region]])</f>
        <v>North</v>
      </c>
      <c r="C3821" t="str">
        <f>TRIM(Table24[[#This Row],[Product Category]])</f>
        <v>Furniture</v>
      </c>
      <c r="G3821" t="str">
        <f>UPPER('task 1'!C3819)</f>
        <v>NORTH</v>
      </c>
      <c r="H3821" t="str">
        <f t="shared" si="177"/>
        <v>FURNITURE</v>
      </c>
      <c r="L3821" t="str">
        <f t="shared" si="178"/>
        <v>north</v>
      </c>
      <c r="M3821" t="str">
        <f t="shared" si="179"/>
        <v>furniture</v>
      </c>
    </row>
    <row r="3822" spans="2:13">
      <c r="B3822" t="str">
        <f>TRIM(Table24[[#This Row],[Region]])</f>
        <v>North</v>
      </c>
      <c r="C3822" t="str">
        <f>TRIM(Table24[[#This Row],[Product Category]])</f>
        <v>Electronics</v>
      </c>
      <c r="G3822" t="str">
        <f>UPPER('task 1'!C3820)</f>
        <v>NORTH</v>
      </c>
      <c r="H3822" t="str">
        <f t="shared" si="177"/>
        <v>ELECTRONICS</v>
      </c>
      <c r="L3822" t="str">
        <f t="shared" si="178"/>
        <v>north</v>
      </c>
      <c r="M3822" t="str">
        <f t="shared" si="179"/>
        <v>electronics</v>
      </c>
    </row>
    <row r="3823" spans="2:13">
      <c r="B3823" t="str">
        <f>TRIM(Table24[[#This Row],[Region]])</f>
        <v>West</v>
      </c>
      <c r="C3823" t="str">
        <f>TRIM(Table24[[#This Row],[Product Category]])</f>
        <v>Electronics</v>
      </c>
      <c r="G3823" t="str">
        <f>UPPER('task 1'!C3821)</f>
        <v>NORTH</v>
      </c>
      <c r="H3823" t="str">
        <f t="shared" si="177"/>
        <v>ELECTRONICS</v>
      </c>
      <c r="L3823" t="str">
        <f t="shared" si="178"/>
        <v>north</v>
      </c>
      <c r="M3823" t="str">
        <f t="shared" si="179"/>
        <v>electronics</v>
      </c>
    </row>
    <row r="3824" spans="2:13">
      <c r="B3824" t="str">
        <f>TRIM(Table24[[#This Row],[Region]])</f>
        <v>East</v>
      </c>
      <c r="C3824" t="str">
        <f>TRIM(Table24[[#This Row],[Product Category]])</f>
        <v>Groceries</v>
      </c>
      <c r="G3824" t="str">
        <f>UPPER('task 1'!C3822)</f>
        <v>NORTH</v>
      </c>
      <c r="H3824" t="str">
        <f t="shared" si="177"/>
        <v>GROCERIES</v>
      </c>
      <c r="L3824" t="str">
        <f t="shared" si="178"/>
        <v>north</v>
      </c>
      <c r="M3824" t="str">
        <f t="shared" si="179"/>
        <v>groceries</v>
      </c>
    </row>
    <row r="3825" spans="2:13">
      <c r="B3825" t="str">
        <f>TRIM(Table24[[#This Row],[Region]])</f>
        <v>South</v>
      </c>
      <c r="C3825" t="str">
        <f>TRIM(Table24[[#This Row],[Product Category]])</f>
        <v>Sports</v>
      </c>
      <c r="G3825" t="str">
        <f>UPPER('task 1'!C3823)</f>
        <v>WEST</v>
      </c>
      <c r="H3825" t="str">
        <f t="shared" si="177"/>
        <v>SPORTS</v>
      </c>
      <c r="L3825" t="str">
        <f t="shared" si="178"/>
        <v>west</v>
      </c>
      <c r="M3825" t="str">
        <f t="shared" si="179"/>
        <v>sports</v>
      </c>
    </row>
    <row r="3826" spans="2:13">
      <c r="B3826" t="str">
        <f>TRIM(Table24[[#This Row],[Region]])</f>
        <v>West</v>
      </c>
      <c r="C3826" t="str">
        <f>TRIM(Table24[[#This Row],[Product Category]])</f>
        <v>Furniture</v>
      </c>
      <c r="G3826" t="str">
        <f>UPPER('task 1'!C3824)</f>
        <v>EAST</v>
      </c>
      <c r="H3826" t="str">
        <f t="shared" si="177"/>
        <v>FURNITURE</v>
      </c>
      <c r="L3826" t="str">
        <f t="shared" si="178"/>
        <v>east</v>
      </c>
      <c r="M3826" t="str">
        <f t="shared" si="179"/>
        <v>furniture</v>
      </c>
    </row>
    <row r="3827" spans="2:13">
      <c r="B3827" t="str">
        <f>TRIM(Table24[[#This Row],[Region]])</f>
        <v>South</v>
      </c>
      <c r="C3827" t="str">
        <f>TRIM(Table24[[#This Row],[Product Category]])</f>
        <v>Sports</v>
      </c>
      <c r="G3827" t="str">
        <f>UPPER('task 1'!C3825)</f>
        <v>SOUTH</v>
      </c>
      <c r="H3827" t="str">
        <f t="shared" si="177"/>
        <v>SPORTS</v>
      </c>
      <c r="L3827" t="str">
        <f t="shared" si="178"/>
        <v>south</v>
      </c>
      <c r="M3827" t="str">
        <f t="shared" si="179"/>
        <v>sports</v>
      </c>
    </row>
    <row r="3828" spans="2:13">
      <c r="B3828" t="str">
        <f>TRIM(Table24[[#This Row],[Region]])</f>
        <v>West</v>
      </c>
      <c r="C3828" t="str">
        <f>TRIM(Table24[[#This Row],[Product Category]])</f>
        <v>Electronics</v>
      </c>
      <c r="G3828" t="str">
        <f>UPPER('task 1'!C3826)</f>
        <v>WEST</v>
      </c>
      <c r="H3828" t="str">
        <f t="shared" si="177"/>
        <v>ELECTRONICS</v>
      </c>
      <c r="L3828" t="str">
        <f t="shared" si="178"/>
        <v>west</v>
      </c>
      <c r="M3828" t="str">
        <f t="shared" si="179"/>
        <v>electronics</v>
      </c>
    </row>
    <row r="3829" spans="2:13">
      <c r="B3829" t="str">
        <f>TRIM(Table24[[#This Row],[Region]])</f>
        <v>West</v>
      </c>
      <c r="C3829" t="str">
        <f>TRIM(Table24[[#This Row],[Product Category]])</f>
        <v>Electronics</v>
      </c>
      <c r="G3829" t="str">
        <f>UPPER('task 1'!C3827)</f>
        <v>SOUTH</v>
      </c>
      <c r="H3829" t="str">
        <f t="shared" si="177"/>
        <v>ELECTRONICS</v>
      </c>
      <c r="L3829" t="str">
        <f t="shared" si="178"/>
        <v>south</v>
      </c>
      <c r="M3829" t="str">
        <f t="shared" si="179"/>
        <v>electronics</v>
      </c>
    </row>
    <row r="3830" spans="2:13">
      <c r="B3830" t="str">
        <f>TRIM(Table24[[#This Row],[Region]])</f>
        <v>East</v>
      </c>
      <c r="C3830" t="str">
        <f>TRIM(Table24[[#This Row],[Product Category]])</f>
        <v>Clothing</v>
      </c>
      <c r="G3830" t="str">
        <f>UPPER('task 1'!C3828)</f>
        <v>WEST</v>
      </c>
      <c r="H3830" t="str">
        <f t="shared" si="177"/>
        <v>CLOTHING</v>
      </c>
      <c r="L3830" t="str">
        <f t="shared" si="178"/>
        <v>west</v>
      </c>
      <c r="M3830" t="str">
        <f t="shared" si="179"/>
        <v>clothing</v>
      </c>
    </row>
    <row r="3831" spans="2:13">
      <c r="B3831" t="str">
        <f>TRIM(Table24[[#This Row],[Region]])</f>
        <v>West</v>
      </c>
      <c r="C3831" t="str">
        <f>TRIM(Table24[[#This Row],[Product Category]])</f>
        <v>Sports</v>
      </c>
      <c r="G3831" t="str">
        <f>UPPER('task 1'!C3829)</f>
        <v>WEST</v>
      </c>
      <c r="H3831" t="str">
        <f t="shared" si="177"/>
        <v>SPORTS</v>
      </c>
      <c r="L3831" t="str">
        <f t="shared" si="178"/>
        <v>west</v>
      </c>
      <c r="M3831" t="str">
        <f t="shared" si="179"/>
        <v>sports</v>
      </c>
    </row>
    <row r="3832" spans="2:13">
      <c r="B3832" t="str">
        <f>TRIM(Table24[[#This Row],[Region]])</f>
        <v>North</v>
      </c>
      <c r="C3832" t="str">
        <f>TRIM(Table24[[#This Row],[Product Category]])</f>
        <v>Electronics</v>
      </c>
      <c r="G3832" t="str">
        <f>UPPER('task 1'!C3830)</f>
        <v>EAST</v>
      </c>
      <c r="H3832" t="str">
        <f t="shared" si="177"/>
        <v>ELECTRONICS</v>
      </c>
      <c r="L3832" t="str">
        <f t="shared" si="178"/>
        <v>east</v>
      </c>
      <c r="M3832" t="str">
        <f t="shared" si="179"/>
        <v>electronics</v>
      </c>
    </row>
    <row r="3833" spans="2:13">
      <c r="B3833" t="str">
        <f>TRIM(Table24[[#This Row],[Region]])</f>
        <v>East</v>
      </c>
      <c r="C3833" t="str">
        <f>TRIM(Table24[[#This Row],[Product Category]])</f>
        <v>Furniture</v>
      </c>
      <c r="G3833" t="str">
        <f>UPPER('task 1'!C3831)</f>
        <v>WEST</v>
      </c>
      <c r="H3833" t="str">
        <f t="shared" si="177"/>
        <v>FURNITURE</v>
      </c>
      <c r="L3833" t="str">
        <f t="shared" si="178"/>
        <v>west</v>
      </c>
      <c r="M3833" t="str">
        <f t="shared" si="179"/>
        <v>furniture</v>
      </c>
    </row>
    <row r="3834" spans="2:13">
      <c r="B3834" t="str">
        <f>TRIM(Table24[[#This Row],[Region]])</f>
        <v>East</v>
      </c>
      <c r="C3834" t="str">
        <f>TRIM(Table24[[#This Row],[Product Category]])</f>
        <v>Electronics</v>
      </c>
      <c r="G3834" t="str">
        <f>UPPER('task 1'!C3832)</f>
        <v>NORTH</v>
      </c>
      <c r="H3834" t="str">
        <f t="shared" si="177"/>
        <v>ELECTRONICS</v>
      </c>
      <c r="L3834" t="str">
        <f t="shared" si="178"/>
        <v>north</v>
      </c>
      <c r="M3834" t="str">
        <f t="shared" si="179"/>
        <v>electronics</v>
      </c>
    </row>
    <row r="3835" spans="2:13">
      <c r="B3835" t="str">
        <f>TRIM(Table24[[#This Row],[Region]])</f>
        <v>North</v>
      </c>
      <c r="C3835" t="str">
        <f>TRIM(Table24[[#This Row],[Product Category]])</f>
        <v>Furniture</v>
      </c>
      <c r="G3835" t="str">
        <f>UPPER('task 1'!C3833)</f>
        <v>EAST</v>
      </c>
      <c r="H3835" t="str">
        <f t="shared" si="177"/>
        <v>FURNITURE</v>
      </c>
      <c r="L3835" t="str">
        <f t="shared" si="178"/>
        <v>east</v>
      </c>
      <c r="M3835" t="str">
        <f t="shared" si="179"/>
        <v>furniture</v>
      </c>
    </row>
    <row r="3836" spans="2:13">
      <c r="B3836" t="str">
        <f>TRIM(Table24[[#This Row],[Region]])</f>
        <v>South</v>
      </c>
      <c r="C3836" t="str">
        <f>TRIM(Table24[[#This Row],[Product Category]])</f>
        <v>Clothing</v>
      </c>
      <c r="G3836" t="str">
        <f>UPPER('task 1'!C3834)</f>
        <v>EAST</v>
      </c>
      <c r="H3836" t="str">
        <f t="shared" si="177"/>
        <v>CLOTHING</v>
      </c>
      <c r="L3836" t="str">
        <f t="shared" si="178"/>
        <v>east</v>
      </c>
      <c r="M3836" t="str">
        <f t="shared" si="179"/>
        <v>clothing</v>
      </c>
    </row>
    <row r="3837" spans="2:13">
      <c r="B3837" t="str">
        <f>TRIM(Table24[[#This Row],[Region]])</f>
        <v>East</v>
      </c>
      <c r="C3837" t="str">
        <f>TRIM(Table24[[#This Row],[Product Category]])</f>
        <v>Groceries</v>
      </c>
      <c r="G3837" t="str">
        <f>UPPER('task 1'!C3835)</f>
        <v>NORTH</v>
      </c>
      <c r="H3837" t="str">
        <f t="shared" si="177"/>
        <v>GROCERIES</v>
      </c>
      <c r="L3837" t="str">
        <f t="shared" si="178"/>
        <v>north</v>
      </c>
      <c r="M3837" t="str">
        <f t="shared" si="179"/>
        <v>groceries</v>
      </c>
    </row>
    <row r="3838" spans="2:13">
      <c r="B3838" t="str">
        <f>TRIM(Table24[[#This Row],[Region]])</f>
        <v>West</v>
      </c>
      <c r="C3838" t="str">
        <f>TRIM(Table24[[#This Row],[Product Category]])</f>
        <v>Furniture</v>
      </c>
      <c r="G3838" t="str">
        <f>UPPER('task 1'!C3836)</f>
        <v>SOUTH</v>
      </c>
      <c r="H3838" t="str">
        <f t="shared" si="177"/>
        <v>FURNITURE</v>
      </c>
      <c r="L3838" t="str">
        <f t="shared" si="178"/>
        <v>south</v>
      </c>
      <c r="M3838" t="str">
        <f t="shared" si="179"/>
        <v>furniture</v>
      </c>
    </row>
    <row r="3839" spans="2:13">
      <c r="B3839" t="str">
        <f>TRIM(Table24[[#This Row],[Region]])</f>
        <v>South</v>
      </c>
      <c r="C3839" t="str">
        <f>TRIM(Table24[[#This Row],[Product Category]])</f>
        <v>Sports</v>
      </c>
      <c r="G3839" t="str">
        <f>UPPER('task 1'!C3837)</f>
        <v>EAST</v>
      </c>
      <c r="H3839" t="str">
        <f t="shared" si="177"/>
        <v>SPORTS</v>
      </c>
      <c r="L3839" t="str">
        <f t="shared" si="178"/>
        <v>east</v>
      </c>
      <c r="M3839" t="str">
        <f t="shared" si="179"/>
        <v>sports</v>
      </c>
    </row>
    <row r="3840" spans="2:13">
      <c r="B3840" t="str">
        <f>TRIM(Table24[[#This Row],[Region]])</f>
        <v>East</v>
      </c>
      <c r="C3840" t="str">
        <f>TRIM(Table24[[#This Row],[Product Category]])</f>
        <v>Furniture</v>
      </c>
      <c r="G3840" t="str">
        <f>UPPER('task 1'!C3838)</f>
        <v>WEST</v>
      </c>
      <c r="H3840" t="str">
        <f t="shared" si="177"/>
        <v>FURNITURE</v>
      </c>
      <c r="L3840" t="str">
        <f t="shared" si="178"/>
        <v>west</v>
      </c>
      <c r="M3840" t="str">
        <f t="shared" si="179"/>
        <v>furniture</v>
      </c>
    </row>
    <row r="3841" spans="2:13">
      <c r="B3841" t="str">
        <f>TRIM(Table24[[#This Row],[Region]])</f>
        <v>North</v>
      </c>
      <c r="C3841" t="str">
        <f>TRIM(Table24[[#This Row],[Product Category]])</f>
        <v>Furniture</v>
      </c>
      <c r="G3841" t="str">
        <f>UPPER('task 1'!C3839)</f>
        <v>SOUTH</v>
      </c>
      <c r="H3841" t="str">
        <f t="shared" si="177"/>
        <v>FURNITURE</v>
      </c>
      <c r="L3841" t="str">
        <f t="shared" si="178"/>
        <v>south</v>
      </c>
      <c r="M3841" t="str">
        <f t="shared" si="179"/>
        <v>furniture</v>
      </c>
    </row>
    <row r="3842" spans="2:13">
      <c r="B3842" t="str">
        <f>TRIM(Table24[[#This Row],[Region]])</f>
        <v>East</v>
      </c>
      <c r="C3842" t="str">
        <f>TRIM(Table24[[#This Row],[Product Category]])</f>
        <v>Groceries</v>
      </c>
      <c r="G3842" t="str">
        <f>UPPER('task 1'!C3840)</f>
        <v>EAST</v>
      </c>
      <c r="H3842" t="str">
        <f t="shared" si="177"/>
        <v>GROCERIES</v>
      </c>
      <c r="L3842" t="str">
        <f t="shared" si="178"/>
        <v>east</v>
      </c>
      <c r="M3842" t="str">
        <f t="shared" si="179"/>
        <v>groceries</v>
      </c>
    </row>
    <row r="3843" spans="2:13">
      <c r="B3843" t="str">
        <f>TRIM(Table24[[#This Row],[Region]])</f>
        <v>West</v>
      </c>
      <c r="C3843" t="str">
        <f>TRIM(Table24[[#This Row],[Product Category]])</f>
        <v>Sports</v>
      </c>
      <c r="G3843" t="str">
        <f>UPPER('task 1'!C3841)</f>
        <v>NORTH</v>
      </c>
      <c r="H3843" t="str">
        <f t="shared" si="177"/>
        <v>SPORTS</v>
      </c>
      <c r="L3843" t="str">
        <f t="shared" si="178"/>
        <v>north</v>
      </c>
      <c r="M3843" t="str">
        <f t="shared" si="179"/>
        <v>sports</v>
      </c>
    </row>
    <row r="3844" spans="2:13">
      <c r="B3844" t="str">
        <f>TRIM(Table24[[#This Row],[Region]])</f>
        <v>East</v>
      </c>
      <c r="C3844" t="str">
        <f>TRIM(Table24[[#This Row],[Product Category]])</f>
        <v>Sports</v>
      </c>
      <c r="G3844" t="str">
        <f>UPPER('task 1'!C3842)</f>
        <v>EAST</v>
      </c>
      <c r="H3844" t="str">
        <f t="shared" si="177"/>
        <v>SPORTS</v>
      </c>
      <c r="L3844" t="str">
        <f t="shared" si="178"/>
        <v>east</v>
      </c>
      <c r="M3844" t="str">
        <f t="shared" si="179"/>
        <v>sports</v>
      </c>
    </row>
    <row r="3845" spans="2:13">
      <c r="B3845" t="str">
        <f>TRIM(Table24[[#This Row],[Region]])</f>
        <v>North</v>
      </c>
      <c r="C3845" t="str">
        <f>TRIM(Table24[[#This Row],[Product Category]])</f>
        <v>Electronics</v>
      </c>
      <c r="G3845" t="str">
        <f>UPPER('task 1'!C3843)</f>
        <v>WEST</v>
      </c>
      <c r="H3845" t="str">
        <f t="shared" ref="H3845:H3908" si="180">UPPER(C3845)</f>
        <v>ELECTRONICS</v>
      </c>
      <c r="L3845" t="str">
        <f t="shared" ref="L3845:L3908" si="181">LOWER(G3845)</f>
        <v>west</v>
      </c>
      <c r="M3845" t="str">
        <f t="shared" ref="M3845:M3908" si="182">LOWER(H3845)</f>
        <v>electronics</v>
      </c>
    </row>
    <row r="3846" spans="2:13">
      <c r="B3846" t="str">
        <f>TRIM(Table24[[#This Row],[Region]])</f>
        <v>South</v>
      </c>
      <c r="C3846" t="str">
        <f>TRIM(Table24[[#This Row],[Product Category]])</f>
        <v>Groceries</v>
      </c>
      <c r="G3846" t="str">
        <f>UPPER('task 1'!C3844)</f>
        <v>EAST</v>
      </c>
      <c r="H3846" t="str">
        <f t="shared" si="180"/>
        <v>GROCERIES</v>
      </c>
      <c r="L3846" t="str">
        <f t="shared" si="181"/>
        <v>east</v>
      </c>
      <c r="M3846" t="str">
        <f t="shared" si="182"/>
        <v>groceries</v>
      </c>
    </row>
    <row r="3847" spans="2:13">
      <c r="B3847" t="str">
        <f>TRIM(Table24[[#This Row],[Region]])</f>
        <v>South</v>
      </c>
      <c r="C3847" t="str">
        <f>TRIM(Table24[[#This Row],[Product Category]])</f>
        <v>Electronics</v>
      </c>
      <c r="G3847" t="str">
        <f>UPPER('task 1'!C3845)</f>
        <v>NORTH</v>
      </c>
      <c r="H3847" t="str">
        <f t="shared" si="180"/>
        <v>ELECTRONICS</v>
      </c>
      <c r="L3847" t="str">
        <f t="shared" si="181"/>
        <v>north</v>
      </c>
      <c r="M3847" t="str">
        <f t="shared" si="182"/>
        <v>electronics</v>
      </c>
    </row>
    <row r="3848" spans="2:13">
      <c r="B3848" t="str">
        <f>TRIM(Table24[[#This Row],[Region]])</f>
        <v>South</v>
      </c>
      <c r="C3848" t="str">
        <f>TRIM(Table24[[#This Row],[Product Category]])</f>
        <v>Furniture</v>
      </c>
      <c r="G3848" t="str">
        <f>UPPER('task 1'!C3846)</f>
        <v>SOUTH</v>
      </c>
      <c r="H3848" t="str">
        <f t="shared" si="180"/>
        <v>FURNITURE</v>
      </c>
      <c r="L3848" t="str">
        <f t="shared" si="181"/>
        <v>south</v>
      </c>
      <c r="M3848" t="str">
        <f t="shared" si="182"/>
        <v>furniture</v>
      </c>
    </row>
    <row r="3849" spans="2:13">
      <c r="B3849" t="str">
        <f>TRIM(Table24[[#This Row],[Region]])</f>
        <v>South</v>
      </c>
      <c r="C3849" t="str">
        <f>TRIM(Table24[[#This Row],[Product Category]])</f>
        <v>Sports</v>
      </c>
      <c r="G3849" t="str">
        <f>UPPER('task 1'!C3847)</f>
        <v>SOUTH</v>
      </c>
      <c r="H3849" t="str">
        <f t="shared" si="180"/>
        <v>SPORTS</v>
      </c>
      <c r="L3849" t="str">
        <f t="shared" si="181"/>
        <v>south</v>
      </c>
      <c r="M3849" t="str">
        <f t="shared" si="182"/>
        <v>sports</v>
      </c>
    </row>
    <row r="3850" spans="2:13">
      <c r="B3850" t="str">
        <f>TRIM(Table24[[#This Row],[Region]])</f>
        <v>South</v>
      </c>
      <c r="C3850" t="str">
        <f>TRIM(Table24[[#This Row],[Product Category]])</f>
        <v>Furniture</v>
      </c>
      <c r="G3850" t="str">
        <f>UPPER('task 1'!C3848)</f>
        <v>SOUTH</v>
      </c>
      <c r="H3850" t="str">
        <f t="shared" si="180"/>
        <v>FURNITURE</v>
      </c>
      <c r="L3850" t="str">
        <f t="shared" si="181"/>
        <v>south</v>
      </c>
      <c r="M3850" t="str">
        <f t="shared" si="182"/>
        <v>furniture</v>
      </c>
    </row>
    <row r="3851" spans="2:13">
      <c r="B3851" t="str">
        <f>TRIM(Table24[[#This Row],[Region]])</f>
        <v>West</v>
      </c>
      <c r="C3851" t="str">
        <f>TRIM(Table24[[#This Row],[Product Category]])</f>
        <v>Groceries</v>
      </c>
      <c r="G3851" t="str">
        <f>UPPER('task 1'!C3849)</f>
        <v>SOUTH</v>
      </c>
      <c r="H3851" t="str">
        <f t="shared" si="180"/>
        <v>GROCERIES</v>
      </c>
      <c r="L3851" t="str">
        <f t="shared" si="181"/>
        <v>south</v>
      </c>
      <c r="M3851" t="str">
        <f t="shared" si="182"/>
        <v>groceries</v>
      </c>
    </row>
    <row r="3852" spans="2:13">
      <c r="B3852" t="str">
        <f>TRIM(Table24[[#This Row],[Region]])</f>
        <v>South</v>
      </c>
      <c r="C3852" t="str">
        <f>TRIM(Table24[[#This Row],[Product Category]])</f>
        <v>Sports</v>
      </c>
      <c r="G3852" t="str">
        <f>UPPER('task 1'!C3850)</f>
        <v>SOUTH</v>
      </c>
      <c r="H3852" t="str">
        <f t="shared" si="180"/>
        <v>SPORTS</v>
      </c>
      <c r="L3852" t="str">
        <f t="shared" si="181"/>
        <v>south</v>
      </c>
      <c r="M3852" t="str">
        <f t="shared" si="182"/>
        <v>sports</v>
      </c>
    </row>
    <row r="3853" spans="2:13">
      <c r="B3853" t="str">
        <f>TRIM(Table24[[#This Row],[Region]])</f>
        <v>South</v>
      </c>
      <c r="C3853" t="str">
        <f>TRIM(Table24[[#This Row],[Product Category]])</f>
        <v>Furniture</v>
      </c>
      <c r="G3853" t="str">
        <f>UPPER('task 1'!C3851)</f>
        <v>WEST</v>
      </c>
      <c r="H3853" t="str">
        <f t="shared" si="180"/>
        <v>FURNITURE</v>
      </c>
      <c r="L3853" t="str">
        <f t="shared" si="181"/>
        <v>west</v>
      </c>
      <c r="M3853" t="str">
        <f t="shared" si="182"/>
        <v>furniture</v>
      </c>
    </row>
    <row r="3854" spans="2:13">
      <c r="B3854" t="str">
        <f>TRIM(Table24[[#This Row],[Region]])</f>
        <v>East</v>
      </c>
      <c r="C3854" t="str">
        <f>TRIM(Table24[[#This Row],[Product Category]])</f>
        <v>Clothing</v>
      </c>
      <c r="G3854" t="str">
        <f>UPPER('task 1'!C3852)</f>
        <v>SOUTH</v>
      </c>
      <c r="H3854" t="str">
        <f t="shared" si="180"/>
        <v>CLOTHING</v>
      </c>
      <c r="L3854" t="str">
        <f t="shared" si="181"/>
        <v>south</v>
      </c>
      <c r="M3854" t="str">
        <f t="shared" si="182"/>
        <v>clothing</v>
      </c>
    </row>
    <row r="3855" spans="2:13">
      <c r="B3855" t="str">
        <f>TRIM(Table24[[#This Row],[Region]])</f>
        <v>East</v>
      </c>
      <c r="C3855" t="str">
        <f>TRIM(Table24[[#This Row],[Product Category]])</f>
        <v>Clothing</v>
      </c>
      <c r="G3855" t="str">
        <f>UPPER('task 1'!C3853)</f>
        <v>SOUTH</v>
      </c>
      <c r="H3855" t="str">
        <f t="shared" si="180"/>
        <v>CLOTHING</v>
      </c>
      <c r="L3855" t="str">
        <f t="shared" si="181"/>
        <v>south</v>
      </c>
      <c r="M3855" t="str">
        <f t="shared" si="182"/>
        <v>clothing</v>
      </c>
    </row>
    <row r="3856" spans="2:13">
      <c r="B3856" t="str">
        <f>TRIM(Table24[[#This Row],[Region]])</f>
        <v>South</v>
      </c>
      <c r="C3856" t="str">
        <f>TRIM(Table24[[#This Row],[Product Category]])</f>
        <v>Sports</v>
      </c>
      <c r="G3856" t="str">
        <f>UPPER('task 1'!C3854)</f>
        <v>EAST</v>
      </c>
      <c r="H3856" t="str">
        <f t="shared" si="180"/>
        <v>SPORTS</v>
      </c>
      <c r="L3856" t="str">
        <f t="shared" si="181"/>
        <v>east</v>
      </c>
      <c r="M3856" t="str">
        <f t="shared" si="182"/>
        <v>sports</v>
      </c>
    </row>
    <row r="3857" spans="2:13">
      <c r="B3857" t="str">
        <f>TRIM(Table24[[#This Row],[Region]])</f>
        <v>South</v>
      </c>
      <c r="C3857" t="str">
        <f>TRIM(Table24[[#This Row],[Product Category]])</f>
        <v>Furniture</v>
      </c>
      <c r="G3857" t="str">
        <f>UPPER('task 1'!C3855)</f>
        <v>EAST</v>
      </c>
      <c r="H3857" t="str">
        <f t="shared" si="180"/>
        <v>FURNITURE</v>
      </c>
      <c r="L3857" t="str">
        <f t="shared" si="181"/>
        <v>east</v>
      </c>
      <c r="M3857" t="str">
        <f t="shared" si="182"/>
        <v>furniture</v>
      </c>
    </row>
    <row r="3858" spans="2:13">
      <c r="B3858" t="str">
        <f>TRIM(Table24[[#This Row],[Region]])</f>
        <v>South</v>
      </c>
      <c r="C3858" t="str">
        <f>TRIM(Table24[[#This Row],[Product Category]])</f>
        <v>Groceries</v>
      </c>
      <c r="G3858" t="str">
        <f>UPPER('task 1'!C3856)</f>
        <v>SOUTH</v>
      </c>
      <c r="H3858" t="str">
        <f t="shared" si="180"/>
        <v>GROCERIES</v>
      </c>
      <c r="L3858" t="str">
        <f t="shared" si="181"/>
        <v>south</v>
      </c>
      <c r="M3858" t="str">
        <f t="shared" si="182"/>
        <v>groceries</v>
      </c>
    </row>
    <row r="3859" spans="2:13">
      <c r="B3859" t="str">
        <f>TRIM(Table24[[#This Row],[Region]])</f>
        <v>North</v>
      </c>
      <c r="C3859" t="str">
        <f>TRIM(Table24[[#This Row],[Product Category]])</f>
        <v>Furniture</v>
      </c>
      <c r="G3859" t="str">
        <f>UPPER('task 1'!C3857)</f>
        <v>SOUTH</v>
      </c>
      <c r="H3859" t="str">
        <f t="shared" si="180"/>
        <v>FURNITURE</v>
      </c>
      <c r="L3859" t="str">
        <f t="shared" si="181"/>
        <v>south</v>
      </c>
      <c r="M3859" t="str">
        <f t="shared" si="182"/>
        <v>furniture</v>
      </c>
    </row>
    <row r="3860" spans="2:13">
      <c r="B3860" t="str">
        <f>TRIM(Table24[[#This Row],[Region]])</f>
        <v>East</v>
      </c>
      <c r="C3860" t="str">
        <f>TRIM(Table24[[#This Row],[Product Category]])</f>
        <v>Clothing</v>
      </c>
      <c r="G3860" t="str">
        <f>UPPER('task 1'!C3858)</f>
        <v>SOUTH</v>
      </c>
      <c r="H3860" t="str">
        <f t="shared" si="180"/>
        <v>CLOTHING</v>
      </c>
      <c r="L3860" t="str">
        <f t="shared" si="181"/>
        <v>south</v>
      </c>
      <c r="M3860" t="str">
        <f t="shared" si="182"/>
        <v>clothing</v>
      </c>
    </row>
    <row r="3861" spans="2:13">
      <c r="B3861" t="str">
        <f>TRIM(Table24[[#This Row],[Region]])</f>
        <v>South</v>
      </c>
      <c r="C3861" t="str">
        <f>TRIM(Table24[[#This Row],[Product Category]])</f>
        <v>Electronics</v>
      </c>
      <c r="G3861" t="str">
        <f>UPPER('task 1'!C3859)</f>
        <v>NORTH</v>
      </c>
      <c r="H3861" t="str">
        <f t="shared" si="180"/>
        <v>ELECTRONICS</v>
      </c>
      <c r="L3861" t="str">
        <f t="shared" si="181"/>
        <v>north</v>
      </c>
      <c r="M3861" t="str">
        <f t="shared" si="182"/>
        <v>electronics</v>
      </c>
    </row>
    <row r="3862" spans="2:13">
      <c r="B3862" t="str">
        <f>TRIM(Table24[[#This Row],[Region]])</f>
        <v>South</v>
      </c>
      <c r="C3862" t="str">
        <f>TRIM(Table24[[#This Row],[Product Category]])</f>
        <v>Clothing</v>
      </c>
      <c r="G3862" t="str">
        <f>UPPER('task 1'!C3860)</f>
        <v>EAST</v>
      </c>
      <c r="H3862" t="str">
        <f t="shared" si="180"/>
        <v>CLOTHING</v>
      </c>
      <c r="L3862" t="str">
        <f t="shared" si="181"/>
        <v>east</v>
      </c>
      <c r="M3862" t="str">
        <f t="shared" si="182"/>
        <v>clothing</v>
      </c>
    </row>
    <row r="3863" spans="2:13">
      <c r="B3863" t="str">
        <f>TRIM(Table24[[#This Row],[Region]])</f>
        <v>North</v>
      </c>
      <c r="C3863" t="str">
        <f>TRIM(Table24[[#This Row],[Product Category]])</f>
        <v>Groceries</v>
      </c>
      <c r="G3863" t="str">
        <f>UPPER('task 1'!C3861)</f>
        <v>SOUTH</v>
      </c>
      <c r="H3863" t="str">
        <f t="shared" si="180"/>
        <v>GROCERIES</v>
      </c>
      <c r="L3863" t="str">
        <f t="shared" si="181"/>
        <v>south</v>
      </c>
      <c r="M3863" t="str">
        <f t="shared" si="182"/>
        <v>groceries</v>
      </c>
    </row>
    <row r="3864" spans="2:13">
      <c r="B3864" t="str">
        <f>TRIM(Table24[[#This Row],[Region]])</f>
        <v>North</v>
      </c>
      <c r="C3864" t="str">
        <f>TRIM(Table24[[#This Row],[Product Category]])</f>
        <v>Clothing</v>
      </c>
      <c r="G3864" t="str">
        <f>UPPER('task 1'!C3862)</f>
        <v>SOUTH</v>
      </c>
      <c r="H3864" t="str">
        <f t="shared" si="180"/>
        <v>CLOTHING</v>
      </c>
      <c r="L3864" t="str">
        <f t="shared" si="181"/>
        <v>south</v>
      </c>
      <c r="M3864" t="str">
        <f t="shared" si="182"/>
        <v>clothing</v>
      </c>
    </row>
    <row r="3865" spans="2:13">
      <c r="B3865" t="str">
        <f>TRIM(Table24[[#This Row],[Region]])</f>
        <v>East</v>
      </c>
      <c r="C3865" t="str">
        <f>TRIM(Table24[[#This Row],[Product Category]])</f>
        <v>Electronics</v>
      </c>
      <c r="G3865" t="str">
        <f>UPPER('task 1'!C3863)</f>
        <v>NORTH</v>
      </c>
      <c r="H3865" t="str">
        <f t="shared" si="180"/>
        <v>ELECTRONICS</v>
      </c>
      <c r="L3865" t="str">
        <f t="shared" si="181"/>
        <v>north</v>
      </c>
      <c r="M3865" t="str">
        <f t="shared" si="182"/>
        <v>electronics</v>
      </c>
    </row>
    <row r="3866" spans="2:13">
      <c r="B3866" t="str">
        <f>TRIM(Table24[[#This Row],[Region]])</f>
        <v>South</v>
      </c>
      <c r="C3866" t="str">
        <f>TRIM(Table24[[#This Row],[Product Category]])</f>
        <v>Clothing</v>
      </c>
      <c r="G3866" t="str">
        <f>UPPER('task 1'!C3864)</f>
        <v>NORTH</v>
      </c>
      <c r="H3866" t="str">
        <f t="shared" si="180"/>
        <v>CLOTHING</v>
      </c>
      <c r="L3866" t="str">
        <f t="shared" si="181"/>
        <v>north</v>
      </c>
      <c r="M3866" t="str">
        <f t="shared" si="182"/>
        <v>clothing</v>
      </c>
    </row>
    <row r="3867" spans="2:13">
      <c r="B3867" t="str">
        <f>TRIM(Table24[[#This Row],[Region]])</f>
        <v>South</v>
      </c>
      <c r="C3867" t="str">
        <f>TRIM(Table24[[#This Row],[Product Category]])</f>
        <v>Sports</v>
      </c>
      <c r="G3867" t="str">
        <f>UPPER('task 1'!C3865)</f>
        <v>EAST</v>
      </c>
      <c r="H3867" t="str">
        <f t="shared" si="180"/>
        <v>SPORTS</v>
      </c>
      <c r="L3867" t="str">
        <f t="shared" si="181"/>
        <v>east</v>
      </c>
      <c r="M3867" t="str">
        <f t="shared" si="182"/>
        <v>sports</v>
      </c>
    </row>
    <row r="3868" spans="2:13">
      <c r="B3868" t="str">
        <f>TRIM(Table24[[#This Row],[Region]])</f>
        <v>East</v>
      </c>
      <c r="C3868" t="str">
        <f>TRIM(Table24[[#This Row],[Product Category]])</f>
        <v>Clothing</v>
      </c>
      <c r="G3868" t="str">
        <f>UPPER('task 1'!C3866)</f>
        <v>SOUTH</v>
      </c>
      <c r="H3868" t="str">
        <f t="shared" si="180"/>
        <v>CLOTHING</v>
      </c>
      <c r="L3868" t="str">
        <f t="shared" si="181"/>
        <v>south</v>
      </c>
      <c r="M3868" t="str">
        <f t="shared" si="182"/>
        <v>clothing</v>
      </c>
    </row>
    <row r="3869" spans="2:13">
      <c r="B3869" t="str">
        <f>TRIM(Table24[[#This Row],[Region]])</f>
        <v>South</v>
      </c>
      <c r="C3869" t="str">
        <f>TRIM(Table24[[#This Row],[Product Category]])</f>
        <v>Furniture</v>
      </c>
      <c r="G3869" t="str">
        <f>UPPER('task 1'!C3867)</f>
        <v>SOUTH</v>
      </c>
      <c r="H3869" t="str">
        <f t="shared" si="180"/>
        <v>FURNITURE</v>
      </c>
      <c r="L3869" t="str">
        <f t="shared" si="181"/>
        <v>south</v>
      </c>
      <c r="M3869" t="str">
        <f t="shared" si="182"/>
        <v>furniture</v>
      </c>
    </row>
    <row r="3870" spans="2:13">
      <c r="B3870" t="str">
        <f>TRIM(Table24[[#This Row],[Region]])</f>
        <v>West</v>
      </c>
      <c r="C3870" t="str">
        <f>TRIM(Table24[[#This Row],[Product Category]])</f>
        <v>Clothing</v>
      </c>
      <c r="G3870" t="str">
        <f>UPPER('task 1'!C3868)</f>
        <v>EAST</v>
      </c>
      <c r="H3870" t="str">
        <f t="shared" si="180"/>
        <v>CLOTHING</v>
      </c>
      <c r="L3870" t="str">
        <f t="shared" si="181"/>
        <v>east</v>
      </c>
      <c r="M3870" t="str">
        <f t="shared" si="182"/>
        <v>clothing</v>
      </c>
    </row>
    <row r="3871" spans="2:13">
      <c r="B3871" t="str">
        <f>TRIM(Table24[[#This Row],[Region]])</f>
        <v>North</v>
      </c>
      <c r="C3871" t="str">
        <f>TRIM(Table24[[#This Row],[Product Category]])</f>
        <v>Sports</v>
      </c>
      <c r="G3871" t="str">
        <f>UPPER('task 1'!C3869)</f>
        <v>SOUTH</v>
      </c>
      <c r="H3871" t="str">
        <f t="shared" si="180"/>
        <v>SPORTS</v>
      </c>
      <c r="L3871" t="str">
        <f t="shared" si="181"/>
        <v>south</v>
      </c>
      <c r="M3871" t="str">
        <f t="shared" si="182"/>
        <v>sports</v>
      </c>
    </row>
    <row r="3872" spans="2:13">
      <c r="B3872" t="str">
        <f>TRIM(Table24[[#This Row],[Region]])</f>
        <v>South</v>
      </c>
      <c r="C3872" t="str">
        <f>TRIM(Table24[[#This Row],[Product Category]])</f>
        <v>Furniture</v>
      </c>
      <c r="G3872" t="str">
        <f>UPPER('task 1'!C3870)</f>
        <v>WEST</v>
      </c>
      <c r="H3872" t="str">
        <f t="shared" si="180"/>
        <v>FURNITURE</v>
      </c>
      <c r="L3872" t="str">
        <f t="shared" si="181"/>
        <v>west</v>
      </c>
      <c r="M3872" t="str">
        <f t="shared" si="182"/>
        <v>furniture</v>
      </c>
    </row>
    <row r="3873" spans="2:13">
      <c r="B3873" t="str">
        <f>TRIM(Table24[[#This Row],[Region]])</f>
        <v>South</v>
      </c>
      <c r="C3873" t="str">
        <f>TRIM(Table24[[#This Row],[Product Category]])</f>
        <v>Groceries</v>
      </c>
      <c r="G3873" t="str">
        <f>UPPER('task 1'!C3871)</f>
        <v>NORTH</v>
      </c>
      <c r="H3873" t="str">
        <f t="shared" si="180"/>
        <v>GROCERIES</v>
      </c>
      <c r="L3873" t="str">
        <f t="shared" si="181"/>
        <v>north</v>
      </c>
      <c r="M3873" t="str">
        <f t="shared" si="182"/>
        <v>groceries</v>
      </c>
    </row>
    <row r="3874" spans="2:13">
      <c r="B3874" t="str">
        <f>TRIM(Table24[[#This Row],[Region]])</f>
        <v>West</v>
      </c>
      <c r="C3874" t="str">
        <f>TRIM(Table24[[#This Row],[Product Category]])</f>
        <v>Clothing</v>
      </c>
      <c r="G3874" t="str">
        <f>UPPER('task 1'!C3872)</f>
        <v>SOUTH</v>
      </c>
      <c r="H3874" t="str">
        <f t="shared" si="180"/>
        <v>CLOTHING</v>
      </c>
      <c r="L3874" t="str">
        <f t="shared" si="181"/>
        <v>south</v>
      </c>
      <c r="M3874" t="str">
        <f t="shared" si="182"/>
        <v>clothing</v>
      </c>
    </row>
    <row r="3875" spans="2:13">
      <c r="B3875" t="str">
        <f>TRIM(Table24[[#This Row],[Region]])</f>
        <v>North</v>
      </c>
      <c r="C3875" t="str">
        <f>TRIM(Table24[[#This Row],[Product Category]])</f>
        <v>Electronics</v>
      </c>
      <c r="G3875" t="str">
        <f>UPPER('task 1'!C3873)</f>
        <v>SOUTH</v>
      </c>
      <c r="H3875" t="str">
        <f t="shared" si="180"/>
        <v>ELECTRONICS</v>
      </c>
      <c r="L3875" t="str">
        <f t="shared" si="181"/>
        <v>south</v>
      </c>
      <c r="M3875" t="str">
        <f t="shared" si="182"/>
        <v>electronics</v>
      </c>
    </row>
    <row r="3876" spans="2:13">
      <c r="B3876" t="str">
        <f>TRIM(Table24[[#This Row],[Region]])</f>
        <v>East</v>
      </c>
      <c r="C3876" t="str">
        <f>TRIM(Table24[[#This Row],[Product Category]])</f>
        <v>Sports</v>
      </c>
      <c r="G3876" t="str">
        <f>UPPER('task 1'!C3874)</f>
        <v>WEST</v>
      </c>
      <c r="H3876" t="str">
        <f t="shared" si="180"/>
        <v>SPORTS</v>
      </c>
      <c r="L3876" t="str">
        <f t="shared" si="181"/>
        <v>west</v>
      </c>
      <c r="M3876" t="str">
        <f t="shared" si="182"/>
        <v>sports</v>
      </c>
    </row>
    <row r="3877" spans="2:13">
      <c r="B3877" t="str">
        <f>TRIM(Table24[[#This Row],[Region]])</f>
        <v>North</v>
      </c>
      <c r="C3877" t="str">
        <f>TRIM(Table24[[#This Row],[Product Category]])</f>
        <v>Groceries</v>
      </c>
      <c r="G3877" t="str">
        <f>UPPER('task 1'!C3875)</f>
        <v>NORTH</v>
      </c>
      <c r="H3877" t="str">
        <f t="shared" si="180"/>
        <v>GROCERIES</v>
      </c>
      <c r="L3877" t="str">
        <f t="shared" si="181"/>
        <v>north</v>
      </c>
      <c r="M3877" t="str">
        <f t="shared" si="182"/>
        <v>groceries</v>
      </c>
    </row>
    <row r="3878" spans="2:13">
      <c r="B3878" t="str">
        <f>TRIM(Table24[[#This Row],[Region]])</f>
        <v>East</v>
      </c>
      <c r="C3878" t="str">
        <f>TRIM(Table24[[#This Row],[Product Category]])</f>
        <v>Furniture</v>
      </c>
      <c r="G3878" t="str">
        <f>UPPER('task 1'!C3876)</f>
        <v>EAST</v>
      </c>
      <c r="H3878" t="str">
        <f t="shared" si="180"/>
        <v>FURNITURE</v>
      </c>
      <c r="L3878" t="str">
        <f t="shared" si="181"/>
        <v>east</v>
      </c>
      <c r="M3878" t="str">
        <f t="shared" si="182"/>
        <v>furniture</v>
      </c>
    </row>
    <row r="3879" spans="2:13">
      <c r="B3879" t="str">
        <f>TRIM(Table24[[#This Row],[Region]])</f>
        <v>North</v>
      </c>
      <c r="C3879" t="str">
        <f>TRIM(Table24[[#This Row],[Product Category]])</f>
        <v>Electronics</v>
      </c>
      <c r="G3879" t="str">
        <f>UPPER('task 1'!C3877)</f>
        <v>NORTH</v>
      </c>
      <c r="H3879" t="str">
        <f t="shared" si="180"/>
        <v>ELECTRONICS</v>
      </c>
      <c r="L3879" t="str">
        <f t="shared" si="181"/>
        <v>north</v>
      </c>
      <c r="M3879" t="str">
        <f t="shared" si="182"/>
        <v>electronics</v>
      </c>
    </row>
    <row r="3880" spans="2:13">
      <c r="B3880" t="str">
        <f>TRIM(Table24[[#This Row],[Region]])</f>
        <v>West</v>
      </c>
      <c r="C3880" t="str">
        <f>TRIM(Table24[[#This Row],[Product Category]])</f>
        <v>Groceries</v>
      </c>
      <c r="G3880" t="str">
        <f>UPPER('task 1'!C3878)</f>
        <v>EAST</v>
      </c>
      <c r="H3880" t="str">
        <f t="shared" si="180"/>
        <v>GROCERIES</v>
      </c>
      <c r="L3880" t="str">
        <f t="shared" si="181"/>
        <v>east</v>
      </c>
      <c r="M3880" t="str">
        <f t="shared" si="182"/>
        <v>groceries</v>
      </c>
    </row>
    <row r="3881" spans="2:13">
      <c r="B3881" t="str">
        <f>TRIM(Table24[[#This Row],[Region]])</f>
        <v>South</v>
      </c>
      <c r="C3881" t="str">
        <f>TRIM(Table24[[#This Row],[Product Category]])</f>
        <v>Electronics</v>
      </c>
      <c r="G3881" t="str">
        <f>UPPER('task 1'!C3879)</f>
        <v>NORTH</v>
      </c>
      <c r="H3881" t="str">
        <f t="shared" si="180"/>
        <v>ELECTRONICS</v>
      </c>
      <c r="L3881" t="str">
        <f t="shared" si="181"/>
        <v>north</v>
      </c>
      <c r="M3881" t="str">
        <f t="shared" si="182"/>
        <v>electronics</v>
      </c>
    </row>
    <row r="3882" spans="2:13">
      <c r="B3882" t="str">
        <f>TRIM(Table24[[#This Row],[Region]])</f>
        <v>West</v>
      </c>
      <c r="C3882" t="str">
        <f>TRIM(Table24[[#This Row],[Product Category]])</f>
        <v>Electronics</v>
      </c>
      <c r="G3882" t="str">
        <f>UPPER('task 1'!C3880)</f>
        <v>WEST</v>
      </c>
      <c r="H3882" t="str">
        <f t="shared" si="180"/>
        <v>ELECTRONICS</v>
      </c>
      <c r="L3882" t="str">
        <f t="shared" si="181"/>
        <v>west</v>
      </c>
      <c r="M3882" t="str">
        <f t="shared" si="182"/>
        <v>electronics</v>
      </c>
    </row>
    <row r="3883" spans="2:13">
      <c r="B3883" t="str">
        <f>TRIM(Table24[[#This Row],[Region]])</f>
        <v>East</v>
      </c>
      <c r="C3883" t="str">
        <f>TRIM(Table24[[#This Row],[Product Category]])</f>
        <v>Clothing</v>
      </c>
      <c r="G3883" t="str">
        <f>UPPER('task 1'!C3881)</f>
        <v>SOUTH</v>
      </c>
      <c r="H3883" t="str">
        <f t="shared" si="180"/>
        <v>CLOTHING</v>
      </c>
      <c r="L3883" t="str">
        <f t="shared" si="181"/>
        <v>south</v>
      </c>
      <c r="M3883" t="str">
        <f t="shared" si="182"/>
        <v>clothing</v>
      </c>
    </row>
    <row r="3884" spans="2:13">
      <c r="B3884" t="str">
        <f>TRIM(Table24[[#This Row],[Region]])</f>
        <v>South</v>
      </c>
      <c r="C3884" t="str">
        <f>TRIM(Table24[[#This Row],[Product Category]])</f>
        <v>Sports</v>
      </c>
      <c r="G3884" t="str">
        <f>UPPER('task 1'!C3882)</f>
        <v>WEST</v>
      </c>
      <c r="H3884" t="str">
        <f t="shared" si="180"/>
        <v>SPORTS</v>
      </c>
      <c r="L3884" t="str">
        <f t="shared" si="181"/>
        <v>west</v>
      </c>
      <c r="M3884" t="str">
        <f t="shared" si="182"/>
        <v>sports</v>
      </c>
    </row>
    <row r="3885" spans="2:13">
      <c r="B3885" t="str">
        <f>TRIM(Table24[[#This Row],[Region]])</f>
        <v>East</v>
      </c>
      <c r="C3885" t="str">
        <f>TRIM(Table24[[#This Row],[Product Category]])</f>
        <v>Electronics</v>
      </c>
      <c r="G3885" t="str">
        <f>UPPER('task 1'!C3883)</f>
        <v>EAST</v>
      </c>
      <c r="H3885" t="str">
        <f t="shared" si="180"/>
        <v>ELECTRONICS</v>
      </c>
      <c r="L3885" t="str">
        <f t="shared" si="181"/>
        <v>east</v>
      </c>
      <c r="M3885" t="str">
        <f t="shared" si="182"/>
        <v>electronics</v>
      </c>
    </row>
    <row r="3886" spans="2:13">
      <c r="B3886" t="str">
        <f>TRIM(Table24[[#This Row],[Region]])</f>
        <v>East</v>
      </c>
      <c r="C3886" t="str">
        <f>TRIM(Table24[[#This Row],[Product Category]])</f>
        <v>Groceries</v>
      </c>
      <c r="G3886" t="str">
        <f>UPPER('task 1'!C3884)</f>
        <v>SOUTH</v>
      </c>
      <c r="H3886" t="str">
        <f t="shared" si="180"/>
        <v>GROCERIES</v>
      </c>
      <c r="L3886" t="str">
        <f t="shared" si="181"/>
        <v>south</v>
      </c>
      <c r="M3886" t="str">
        <f t="shared" si="182"/>
        <v>groceries</v>
      </c>
    </row>
    <row r="3887" spans="2:13">
      <c r="B3887" t="str">
        <f>TRIM(Table24[[#This Row],[Region]])</f>
        <v>East</v>
      </c>
      <c r="C3887" t="str">
        <f>TRIM(Table24[[#This Row],[Product Category]])</f>
        <v>Sports</v>
      </c>
      <c r="G3887" t="str">
        <f>UPPER('task 1'!C3885)</f>
        <v>EAST</v>
      </c>
      <c r="H3887" t="str">
        <f t="shared" si="180"/>
        <v>SPORTS</v>
      </c>
      <c r="L3887" t="str">
        <f t="shared" si="181"/>
        <v>east</v>
      </c>
      <c r="M3887" t="str">
        <f t="shared" si="182"/>
        <v>sports</v>
      </c>
    </row>
    <row r="3888" spans="2:13">
      <c r="B3888" t="str">
        <f>TRIM(Table24[[#This Row],[Region]])</f>
        <v>East</v>
      </c>
      <c r="C3888" t="str">
        <f>TRIM(Table24[[#This Row],[Product Category]])</f>
        <v>Clothing</v>
      </c>
      <c r="G3888" t="str">
        <f>UPPER('task 1'!C3886)</f>
        <v>EAST</v>
      </c>
      <c r="H3888" t="str">
        <f t="shared" si="180"/>
        <v>CLOTHING</v>
      </c>
      <c r="L3888" t="str">
        <f t="shared" si="181"/>
        <v>east</v>
      </c>
      <c r="M3888" t="str">
        <f t="shared" si="182"/>
        <v>clothing</v>
      </c>
    </row>
    <row r="3889" spans="2:13">
      <c r="B3889" t="str">
        <f>TRIM(Table24[[#This Row],[Region]])</f>
        <v>West</v>
      </c>
      <c r="C3889" t="str">
        <f>TRIM(Table24[[#This Row],[Product Category]])</f>
        <v>Electronics</v>
      </c>
      <c r="G3889" t="str">
        <f>UPPER('task 1'!C3887)</f>
        <v>EAST</v>
      </c>
      <c r="H3889" t="str">
        <f t="shared" si="180"/>
        <v>ELECTRONICS</v>
      </c>
      <c r="L3889" t="str">
        <f t="shared" si="181"/>
        <v>east</v>
      </c>
      <c r="M3889" t="str">
        <f t="shared" si="182"/>
        <v>electronics</v>
      </c>
    </row>
    <row r="3890" spans="2:13">
      <c r="B3890" t="str">
        <f>TRIM(Table24[[#This Row],[Region]])</f>
        <v>East</v>
      </c>
      <c r="C3890" t="str">
        <f>TRIM(Table24[[#This Row],[Product Category]])</f>
        <v>Clothing</v>
      </c>
      <c r="G3890" t="str">
        <f>UPPER('task 1'!C3888)</f>
        <v>EAST</v>
      </c>
      <c r="H3890" t="str">
        <f t="shared" si="180"/>
        <v>CLOTHING</v>
      </c>
      <c r="L3890" t="str">
        <f t="shared" si="181"/>
        <v>east</v>
      </c>
      <c r="M3890" t="str">
        <f t="shared" si="182"/>
        <v>clothing</v>
      </c>
    </row>
    <row r="3891" spans="2:13">
      <c r="B3891" t="str">
        <f>TRIM(Table24[[#This Row],[Region]])</f>
        <v>South</v>
      </c>
      <c r="C3891" t="str">
        <f>TRIM(Table24[[#This Row],[Product Category]])</f>
        <v>Sports</v>
      </c>
      <c r="G3891" t="str">
        <f>UPPER('task 1'!C3889)</f>
        <v>WEST</v>
      </c>
      <c r="H3891" t="str">
        <f t="shared" si="180"/>
        <v>SPORTS</v>
      </c>
      <c r="L3891" t="str">
        <f t="shared" si="181"/>
        <v>west</v>
      </c>
      <c r="M3891" t="str">
        <f t="shared" si="182"/>
        <v>sports</v>
      </c>
    </row>
    <row r="3892" spans="2:13">
      <c r="B3892" t="str">
        <f>TRIM(Table24[[#This Row],[Region]])</f>
        <v>North</v>
      </c>
      <c r="C3892" t="str">
        <f>TRIM(Table24[[#This Row],[Product Category]])</f>
        <v>Sports</v>
      </c>
      <c r="G3892" t="str">
        <f>UPPER('task 1'!C3890)</f>
        <v>EAST</v>
      </c>
      <c r="H3892" t="str">
        <f t="shared" si="180"/>
        <v>SPORTS</v>
      </c>
      <c r="L3892" t="str">
        <f t="shared" si="181"/>
        <v>east</v>
      </c>
      <c r="M3892" t="str">
        <f t="shared" si="182"/>
        <v>sports</v>
      </c>
    </row>
    <row r="3893" spans="2:13">
      <c r="B3893" t="str">
        <f>TRIM(Table24[[#This Row],[Region]])</f>
        <v>South</v>
      </c>
      <c r="C3893" t="str">
        <f>TRIM(Table24[[#This Row],[Product Category]])</f>
        <v>Electronics</v>
      </c>
      <c r="G3893" t="str">
        <f>UPPER('task 1'!C3891)</f>
        <v>SOUTH</v>
      </c>
      <c r="H3893" t="str">
        <f t="shared" si="180"/>
        <v>ELECTRONICS</v>
      </c>
      <c r="L3893" t="str">
        <f t="shared" si="181"/>
        <v>south</v>
      </c>
      <c r="M3893" t="str">
        <f t="shared" si="182"/>
        <v>electronics</v>
      </c>
    </row>
    <row r="3894" spans="2:13">
      <c r="B3894" t="str">
        <f>TRIM(Table24[[#This Row],[Region]])</f>
        <v>North</v>
      </c>
      <c r="C3894" t="str">
        <f>TRIM(Table24[[#This Row],[Product Category]])</f>
        <v>Sports</v>
      </c>
      <c r="G3894" t="str">
        <f>UPPER('task 1'!C3892)</f>
        <v>NORTH</v>
      </c>
      <c r="H3894" t="str">
        <f t="shared" si="180"/>
        <v>SPORTS</v>
      </c>
      <c r="L3894" t="str">
        <f t="shared" si="181"/>
        <v>north</v>
      </c>
      <c r="M3894" t="str">
        <f t="shared" si="182"/>
        <v>sports</v>
      </c>
    </row>
    <row r="3895" spans="2:13">
      <c r="B3895" t="str">
        <f>TRIM(Table24[[#This Row],[Region]])</f>
        <v>South</v>
      </c>
      <c r="C3895" t="str">
        <f>TRIM(Table24[[#This Row],[Product Category]])</f>
        <v>Electronics</v>
      </c>
      <c r="G3895" t="str">
        <f>UPPER('task 1'!C3893)</f>
        <v>SOUTH</v>
      </c>
      <c r="H3895" t="str">
        <f t="shared" si="180"/>
        <v>ELECTRONICS</v>
      </c>
      <c r="L3895" t="str">
        <f t="shared" si="181"/>
        <v>south</v>
      </c>
      <c r="M3895" t="str">
        <f t="shared" si="182"/>
        <v>electronics</v>
      </c>
    </row>
    <row r="3896" spans="2:13">
      <c r="B3896" t="str">
        <f>TRIM(Table24[[#This Row],[Region]])</f>
        <v>North</v>
      </c>
      <c r="C3896" t="str">
        <f>TRIM(Table24[[#This Row],[Product Category]])</f>
        <v>Groceries</v>
      </c>
      <c r="G3896" t="str">
        <f>UPPER('task 1'!C3894)</f>
        <v>NORTH</v>
      </c>
      <c r="H3896" t="str">
        <f t="shared" si="180"/>
        <v>GROCERIES</v>
      </c>
      <c r="L3896" t="str">
        <f t="shared" si="181"/>
        <v>north</v>
      </c>
      <c r="M3896" t="str">
        <f t="shared" si="182"/>
        <v>groceries</v>
      </c>
    </row>
    <row r="3897" spans="2:13">
      <c r="B3897" t="str">
        <f>TRIM(Table24[[#This Row],[Region]])</f>
        <v>East</v>
      </c>
      <c r="C3897" t="str">
        <f>TRIM(Table24[[#This Row],[Product Category]])</f>
        <v>Clothing</v>
      </c>
      <c r="G3897" t="str">
        <f>UPPER('task 1'!C3895)</f>
        <v>SOUTH</v>
      </c>
      <c r="H3897" t="str">
        <f t="shared" si="180"/>
        <v>CLOTHING</v>
      </c>
      <c r="L3897" t="str">
        <f t="shared" si="181"/>
        <v>south</v>
      </c>
      <c r="M3897" t="str">
        <f t="shared" si="182"/>
        <v>clothing</v>
      </c>
    </row>
    <row r="3898" spans="2:13">
      <c r="B3898" t="str">
        <f>TRIM(Table24[[#This Row],[Region]])</f>
        <v>South</v>
      </c>
      <c r="C3898" t="str">
        <f>TRIM(Table24[[#This Row],[Product Category]])</f>
        <v>Clothing</v>
      </c>
      <c r="G3898" t="str">
        <f>UPPER('task 1'!C3896)</f>
        <v>NORTH</v>
      </c>
      <c r="H3898" t="str">
        <f t="shared" si="180"/>
        <v>CLOTHING</v>
      </c>
      <c r="L3898" t="str">
        <f t="shared" si="181"/>
        <v>north</v>
      </c>
      <c r="M3898" t="str">
        <f t="shared" si="182"/>
        <v>clothing</v>
      </c>
    </row>
    <row r="3899" spans="2:13">
      <c r="B3899" t="str">
        <f>TRIM(Table24[[#This Row],[Region]])</f>
        <v>East</v>
      </c>
      <c r="C3899" t="str">
        <f>TRIM(Table24[[#This Row],[Product Category]])</f>
        <v>Sports</v>
      </c>
      <c r="G3899" t="str">
        <f>UPPER('task 1'!C3897)</f>
        <v>EAST</v>
      </c>
      <c r="H3899" t="str">
        <f t="shared" si="180"/>
        <v>SPORTS</v>
      </c>
      <c r="L3899" t="str">
        <f t="shared" si="181"/>
        <v>east</v>
      </c>
      <c r="M3899" t="str">
        <f t="shared" si="182"/>
        <v>sports</v>
      </c>
    </row>
    <row r="3900" spans="2:13">
      <c r="B3900" t="str">
        <f>TRIM(Table24[[#This Row],[Region]])</f>
        <v>West</v>
      </c>
      <c r="C3900" t="str">
        <f>TRIM(Table24[[#This Row],[Product Category]])</f>
        <v>Sports</v>
      </c>
      <c r="G3900" t="str">
        <f>UPPER('task 1'!C3898)</f>
        <v>SOUTH</v>
      </c>
      <c r="H3900" t="str">
        <f t="shared" si="180"/>
        <v>SPORTS</v>
      </c>
      <c r="L3900" t="str">
        <f t="shared" si="181"/>
        <v>south</v>
      </c>
      <c r="M3900" t="str">
        <f t="shared" si="182"/>
        <v>sports</v>
      </c>
    </row>
    <row r="3901" spans="2:13">
      <c r="B3901" t="str">
        <f>TRIM(Table24[[#This Row],[Region]])</f>
        <v>South</v>
      </c>
      <c r="C3901" t="str">
        <f>TRIM(Table24[[#This Row],[Product Category]])</f>
        <v>Clothing</v>
      </c>
      <c r="G3901" t="str">
        <f>UPPER('task 1'!C3899)</f>
        <v>EAST</v>
      </c>
      <c r="H3901" t="str">
        <f t="shared" si="180"/>
        <v>CLOTHING</v>
      </c>
      <c r="L3901" t="str">
        <f t="shared" si="181"/>
        <v>east</v>
      </c>
      <c r="M3901" t="str">
        <f t="shared" si="182"/>
        <v>clothing</v>
      </c>
    </row>
    <row r="3902" spans="2:13">
      <c r="B3902" t="str">
        <f>TRIM(Table24[[#This Row],[Region]])</f>
        <v>East</v>
      </c>
      <c r="C3902" t="str">
        <f>TRIM(Table24[[#This Row],[Product Category]])</f>
        <v>Electronics</v>
      </c>
      <c r="G3902" t="str">
        <f>UPPER('task 1'!C3900)</f>
        <v>WEST</v>
      </c>
      <c r="H3902" t="str">
        <f t="shared" si="180"/>
        <v>ELECTRONICS</v>
      </c>
      <c r="L3902" t="str">
        <f t="shared" si="181"/>
        <v>west</v>
      </c>
      <c r="M3902" t="str">
        <f t="shared" si="182"/>
        <v>electronics</v>
      </c>
    </row>
    <row r="3903" spans="2:13">
      <c r="B3903" t="str">
        <f>TRIM(Table24[[#This Row],[Region]])</f>
        <v>East</v>
      </c>
      <c r="C3903" t="str">
        <f>TRIM(Table24[[#This Row],[Product Category]])</f>
        <v>Electronics</v>
      </c>
      <c r="G3903" t="str">
        <f>UPPER('task 1'!C3901)</f>
        <v>SOUTH</v>
      </c>
      <c r="H3903" t="str">
        <f t="shared" si="180"/>
        <v>ELECTRONICS</v>
      </c>
      <c r="L3903" t="str">
        <f t="shared" si="181"/>
        <v>south</v>
      </c>
      <c r="M3903" t="str">
        <f t="shared" si="182"/>
        <v>electronics</v>
      </c>
    </row>
    <row r="3904" spans="2:13">
      <c r="B3904" t="str">
        <f>TRIM(Table24[[#This Row],[Region]])</f>
        <v>West</v>
      </c>
      <c r="C3904" t="str">
        <f>TRIM(Table24[[#This Row],[Product Category]])</f>
        <v>Electronics</v>
      </c>
      <c r="G3904" t="str">
        <f>UPPER('task 1'!C3902)</f>
        <v>EAST</v>
      </c>
      <c r="H3904" t="str">
        <f t="shared" si="180"/>
        <v>ELECTRONICS</v>
      </c>
      <c r="L3904" t="str">
        <f t="shared" si="181"/>
        <v>east</v>
      </c>
      <c r="M3904" t="str">
        <f t="shared" si="182"/>
        <v>electronics</v>
      </c>
    </row>
    <row r="3905" spans="2:13">
      <c r="B3905" t="str">
        <f>TRIM(Table24[[#This Row],[Region]])</f>
        <v>North</v>
      </c>
      <c r="C3905" t="str">
        <f>TRIM(Table24[[#This Row],[Product Category]])</f>
        <v>Electronics</v>
      </c>
      <c r="G3905" t="str">
        <f>UPPER('task 1'!C3903)</f>
        <v>EAST</v>
      </c>
      <c r="H3905" t="str">
        <f t="shared" si="180"/>
        <v>ELECTRONICS</v>
      </c>
      <c r="L3905" t="str">
        <f t="shared" si="181"/>
        <v>east</v>
      </c>
      <c r="M3905" t="str">
        <f t="shared" si="182"/>
        <v>electronics</v>
      </c>
    </row>
    <row r="3906" spans="2:13">
      <c r="B3906" t="str">
        <f>TRIM(Table24[[#This Row],[Region]])</f>
        <v>South</v>
      </c>
      <c r="C3906" t="str">
        <f>TRIM(Table24[[#This Row],[Product Category]])</f>
        <v>Groceries</v>
      </c>
      <c r="G3906" t="str">
        <f>UPPER('task 1'!C3904)</f>
        <v>WEST</v>
      </c>
      <c r="H3906" t="str">
        <f t="shared" si="180"/>
        <v>GROCERIES</v>
      </c>
      <c r="L3906" t="str">
        <f t="shared" si="181"/>
        <v>west</v>
      </c>
      <c r="M3906" t="str">
        <f t="shared" si="182"/>
        <v>groceries</v>
      </c>
    </row>
    <row r="3907" spans="2:13">
      <c r="B3907" t="str">
        <f>TRIM(Table24[[#This Row],[Region]])</f>
        <v>West</v>
      </c>
      <c r="C3907" t="str">
        <f>TRIM(Table24[[#This Row],[Product Category]])</f>
        <v>Groceries</v>
      </c>
      <c r="G3907" t="str">
        <f>UPPER('task 1'!C3905)</f>
        <v>NORTH</v>
      </c>
      <c r="H3907" t="str">
        <f t="shared" si="180"/>
        <v>GROCERIES</v>
      </c>
      <c r="L3907" t="str">
        <f t="shared" si="181"/>
        <v>north</v>
      </c>
      <c r="M3907" t="str">
        <f t="shared" si="182"/>
        <v>groceries</v>
      </c>
    </row>
    <row r="3908" spans="2:13">
      <c r="B3908" t="str">
        <f>TRIM(Table24[[#This Row],[Region]])</f>
        <v>North</v>
      </c>
      <c r="C3908" t="str">
        <f>TRIM(Table24[[#This Row],[Product Category]])</f>
        <v>Electronics</v>
      </c>
      <c r="G3908" t="str">
        <f>UPPER('task 1'!C3906)</f>
        <v>SOUTH</v>
      </c>
      <c r="H3908" t="str">
        <f t="shared" si="180"/>
        <v>ELECTRONICS</v>
      </c>
      <c r="L3908" t="str">
        <f t="shared" si="181"/>
        <v>south</v>
      </c>
      <c r="M3908" t="str">
        <f t="shared" si="182"/>
        <v>electronics</v>
      </c>
    </row>
    <row r="3909" spans="2:13">
      <c r="B3909" t="str">
        <f>TRIM(Table24[[#This Row],[Region]])</f>
        <v>South</v>
      </c>
      <c r="C3909" t="str">
        <f>TRIM(Table24[[#This Row],[Product Category]])</f>
        <v>Furniture</v>
      </c>
      <c r="G3909" t="str">
        <f>UPPER('task 1'!C3907)</f>
        <v>WEST</v>
      </c>
      <c r="H3909" t="str">
        <f t="shared" ref="H3909:H3972" si="183">UPPER(C3909)</f>
        <v>FURNITURE</v>
      </c>
      <c r="L3909" t="str">
        <f t="shared" ref="L3909:L3972" si="184">LOWER(G3909)</f>
        <v>west</v>
      </c>
      <c r="M3909" t="str">
        <f t="shared" ref="M3909:M3972" si="185">LOWER(H3909)</f>
        <v>furniture</v>
      </c>
    </row>
    <row r="3910" spans="2:13">
      <c r="B3910" t="str">
        <f>TRIM(Table24[[#This Row],[Region]])</f>
        <v>West</v>
      </c>
      <c r="C3910" t="str">
        <f>TRIM(Table24[[#This Row],[Product Category]])</f>
        <v>Electronics</v>
      </c>
      <c r="G3910" t="str">
        <f>UPPER('task 1'!C3908)</f>
        <v>NORTH</v>
      </c>
      <c r="H3910" t="str">
        <f t="shared" si="183"/>
        <v>ELECTRONICS</v>
      </c>
      <c r="L3910" t="str">
        <f t="shared" si="184"/>
        <v>north</v>
      </c>
      <c r="M3910" t="str">
        <f t="shared" si="185"/>
        <v>electronics</v>
      </c>
    </row>
    <row r="3911" spans="2:13">
      <c r="B3911" t="str">
        <f>TRIM(Table24[[#This Row],[Region]])</f>
        <v>South</v>
      </c>
      <c r="C3911" t="str">
        <f>TRIM(Table24[[#This Row],[Product Category]])</f>
        <v>Electronics</v>
      </c>
      <c r="G3911" t="str">
        <f>UPPER('task 1'!C3909)</f>
        <v>SOUTH</v>
      </c>
      <c r="H3911" t="str">
        <f t="shared" si="183"/>
        <v>ELECTRONICS</v>
      </c>
      <c r="L3911" t="str">
        <f t="shared" si="184"/>
        <v>south</v>
      </c>
      <c r="M3911" t="str">
        <f t="shared" si="185"/>
        <v>electronics</v>
      </c>
    </row>
    <row r="3912" spans="2:13">
      <c r="B3912" t="str">
        <f>TRIM(Table24[[#This Row],[Region]])</f>
        <v>South</v>
      </c>
      <c r="C3912" t="str">
        <f>TRIM(Table24[[#This Row],[Product Category]])</f>
        <v>Sports</v>
      </c>
      <c r="G3912" t="str">
        <f>UPPER('task 1'!C3910)</f>
        <v>WEST</v>
      </c>
      <c r="H3912" t="str">
        <f t="shared" si="183"/>
        <v>SPORTS</v>
      </c>
      <c r="L3912" t="str">
        <f t="shared" si="184"/>
        <v>west</v>
      </c>
      <c r="M3912" t="str">
        <f t="shared" si="185"/>
        <v>sports</v>
      </c>
    </row>
    <row r="3913" spans="2:13">
      <c r="B3913" t="str">
        <f>TRIM(Table24[[#This Row],[Region]])</f>
        <v>South</v>
      </c>
      <c r="C3913" t="str">
        <f>TRIM(Table24[[#This Row],[Product Category]])</f>
        <v>Groceries</v>
      </c>
      <c r="G3913" t="str">
        <f>UPPER('task 1'!C3911)</f>
        <v>SOUTH</v>
      </c>
      <c r="H3913" t="str">
        <f t="shared" si="183"/>
        <v>GROCERIES</v>
      </c>
      <c r="L3913" t="str">
        <f t="shared" si="184"/>
        <v>south</v>
      </c>
      <c r="M3913" t="str">
        <f t="shared" si="185"/>
        <v>groceries</v>
      </c>
    </row>
    <row r="3914" spans="2:13">
      <c r="B3914" t="str">
        <f>TRIM(Table24[[#This Row],[Region]])</f>
        <v>West</v>
      </c>
      <c r="C3914" t="str">
        <f>TRIM(Table24[[#This Row],[Product Category]])</f>
        <v>Clothing</v>
      </c>
      <c r="G3914" t="str">
        <f>UPPER('task 1'!C3912)</f>
        <v>SOUTH</v>
      </c>
      <c r="H3914" t="str">
        <f t="shared" si="183"/>
        <v>CLOTHING</v>
      </c>
      <c r="L3914" t="str">
        <f t="shared" si="184"/>
        <v>south</v>
      </c>
      <c r="M3914" t="str">
        <f t="shared" si="185"/>
        <v>clothing</v>
      </c>
    </row>
    <row r="3915" spans="2:13">
      <c r="B3915" t="str">
        <f>TRIM(Table24[[#This Row],[Region]])</f>
        <v>South</v>
      </c>
      <c r="C3915" t="str">
        <f>TRIM(Table24[[#This Row],[Product Category]])</f>
        <v>Groceries</v>
      </c>
      <c r="G3915" t="str">
        <f>UPPER('task 1'!C3913)</f>
        <v>SOUTH</v>
      </c>
      <c r="H3915" t="str">
        <f t="shared" si="183"/>
        <v>GROCERIES</v>
      </c>
      <c r="L3915" t="str">
        <f t="shared" si="184"/>
        <v>south</v>
      </c>
      <c r="M3915" t="str">
        <f t="shared" si="185"/>
        <v>groceries</v>
      </c>
    </row>
    <row r="3916" spans="2:13">
      <c r="B3916" t="str">
        <f>TRIM(Table24[[#This Row],[Region]])</f>
        <v>West</v>
      </c>
      <c r="C3916" t="str">
        <f>TRIM(Table24[[#This Row],[Product Category]])</f>
        <v>Furniture</v>
      </c>
      <c r="G3916" t="str">
        <f>UPPER('task 1'!C3914)</f>
        <v>WEST</v>
      </c>
      <c r="H3916" t="str">
        <f t="shared" si="183"/>
        <v>FURNITURE</v>
      </c>
      <c r="L3916" t="str">
        <f t="shared" si="184"/>
        <v>west</v>
      </c>
      <c r="M3916" t="str">
        <f t="shared" si="185"/>
        <v>furniture</v>
      </c>
    </row>
    <row r="3917" spans="2:13">
      <c r="B3917" t="str">
        <f>TRIM(Table24[[#This Row],[Region]])</f>
        <v>North</v>
      </c>
      <c r="C3917" t="str">
        <f>TRIM(Table24[[#This Row],[Product Category]])</f>
        <v>Clothing</v>
      </c>
      <c r="G3917" t="str">
        <f>UPPER('task 1'!C3915)</f>
        <v>SOUTH</v>
      </c>
      <c r="H3917" t="str">
        <f t="shared" si="183"/>
        <v>CLOTHING</v>
      </c>
      <c r="L3917" t="str">
        <f t="shared" si="184"/>
        <v>south</v>
      </c>
      <c r="M3917" t="str">
        <f t="shared" si="185"/>
        <v>clothing</v>
      </c>
    </row>
    <row r="3918" spans="2:13">
      <c r="B3918" t="str">
        <f>TRIM(Table24[[#This Row],[Region]])</f>
        <v>East</v>
      </c>
      <c r="C3918" t="str">
        <f>TRIM(Table24[[#This Row],[Product Category]])</f>
        <v>Furniture</v>
      </c>
      <c r="G3918" t="str">
        <f>UPPER('task 1'!C3916)</f>
        <v>WEST</v>
      </c>
      <c r="H3918" t="str">
        <f t="shared" si="183"/>
        <v>FURNITURE</v>
      </c>
      <c r="L3918" t="str">
        <f t="shared" si="184"/>
        <v>west</v>
      </c>
      <c r="M3918" t="str">
        <f t="shared" si="185"/>
        <v>furniture</v>
      </c>
    </row>
    <row r="3919" spans="2:13">
      <c r="B3919" t="str">
        <f>TRIM(Table24[[#This Row],[Region]])</f>
        <v>North</v>
      </c>
      <c r="C3919" t="str">
        <f>TRIM(Table24[[#This Row],[Product Category]])</f>
        <v>Sports</v>
      </c>
      <c r="G3919" t="str">
        <f>UPPER('task 1'!C3917)</f>
        <v>NORTH</v>
      </c>
      <c r="H3919" t="str">
        <f t="shared" si="183"/>
        <v>SPORTS</v>
      </c>
      <c r="L3919" t="str">
        <f t="shared" si="184"/>
        <v>north</v>
      </c>
      <c r="M3919" t="str">
        <f t="shared" si="185"/>
        <v>sports</v>
      </c>
    </row>
    <row r="3920" spans="2:13">
      <c r="B3920" t="str">
        <f>TRIM(Table24[[#This Row],[Region]])</f>
        <v>West</v>
      </c>
      <c r="C3920" t="str">
        <f>TRIM(Table24[[#This Row],[Product Category]])</f>
        <v>Groceries</v>
      </c>
      <c r="G3920" t="str">
        <f>UPPER('task 1'!C3918)</f>
        <v>EAST</v>
      </c>
      <c r="H3920" t="str">
        <f t="shared" si="183"/>
        <v>GROCERIES</v>
      </c>
      <c r="L3920" t="str">
        <f t="shared" si="184"/>
        <v>east</v>
      </c>
      <c r="M3920" t="str">
        <f t="shared" si="185"/>
        <v>groceries</v>
      </c>
    </row>
    <row r="3921" spans="2:13">
      <c r="B3921" t="str">
        <f>TRIM(Table24[[#This Row],[Region]])</f>
        <v>East</v>
      </c>
      <c r="C3921" t="str">
        <f>TRIM(Table24[[#This Row],[Product Category]])</f>
        <v>Electronics</v>
      </c>
      <c r="G3921" t="str">
        <f>UPPER('task 1'!C3919)</f>
        <v>NORTH</v>
      </c>
      <c r="H3921" t="str">
        <f t="shared" si="183"/>
        <v>ELECTRONICS</v>
      </c>
      <c r="L3921" t="str">
        <f t="shared" si="184"/>
        <v>north</v>
      </c>
      <c r="M3921" t="str">
        <f t="shared" si="185"/>
        <v>electronics</v>
      </c>
    </row>
    <row r="3922" spans="2:13">
      <c r="B3922" t="str">
        <f>TRIM(Table24[[#This Row],[Region]])</f>
        <v>South</v>
      </c>
      <c r="C3922" t="str">
        <f>TRIM(Table24[[#This Row],[Product Category]])</f>
        <v>Electronics</v>
      </c>
      <c r="G3922" t="str">
        <f>UPPER('task 1'!C3920)</f>
        <v>WEST</v>
      </c>
      <c r="H3922" t="str">
        <f t="shared" si="183"/>
        <v>ELECTRONICS</v>
      </c>
      <c r="L3922" t="str">
        <f t="shared" si="184"/>
        <v>west</v>
      </c>
      <c r="M3922" t="str">
        <f t="shared" si="185"/>
        <v>electronics</v>
      </c>
    </row>
    <row r="3923" spans="2:13">
      <c r="B3923" t="str">
        <f>TRIM(Table24[[#This Row],[Region]])</f>
        <v>North</v>
      </c>
      <c r="C3923" t="str">
        <f>TRIM(Table24[[#This Row],[Product Category]])</f>
        <v>Clothing</v>
      </c>
      <c r="G3923" t="str">
        <f>UPPER('task 1'!C3921)</f>
        <v>EAST</v>
      </c>
      <c r="H3923" t="str">
        <f t="shared" si="183"/>
        <v>CLOTHING</v>
      </c>
      <c r="L3923" t="str">
        <f t="shared" si="184"/>
        <v>east</v>
      </c>
      <c r="M3923" t="str">
        <f t="shared" si="185"/>
        <v>clothing</v>
      </c>
    </row>
    <row r="3924" spans="2:13">
      <c r="B3924" t="str">
        <f>TRIM(Table24[[#This Row],[Region]])</f>
        <v>South</v>
      </c>
      <c r="C3924" t="str">
        <f>TRIM(Table24[[#This Row],[Product Category]])</f>
        <v>Furniture</v>
      </c>
      <c r="G3924" t="str">
        <f>UPPER('task 1'!C3922)</f>
        <v>SOUTH</v>
      </c>
      <c r="H3924" t="str">
        <f t="shared" si="183"/>
        <v>FURNITURE</v>
      </c>
      <c r="L3924" t="str">
        <f t="shared" si="184"/>
        <v>south</v>
      </c>
      <c r="M3924" t="str">
        <f t="shared" si="185"/>
        <v>furniture</v>
      </c>
    </row>
    <row r="3925" spans="2:13">
      <c r="B3925" t="str">
        <f>TRIM(Table24[[#This Row],[Region]])</f>
        <v>North</v>
      </c>
      <c r="C3925" t="str">
        <f>TRIM(Table24[[#This Row],[Product Category]])</f>
        <v>Furniture</v>
      </c>
      <c r="G3925" t="str">
        <f>UPPER('task 1'!C3923)</f>
        <v>NORTH</v>
      </c>
      <c r="H3925" t="str">
        <f t="shared" si="183"/>
        <v>FURNITURE</v>
      </c>
      <c r="L3925" t="str">
        <f t="shared" si="184"/>
        <v>north</v>
      </c>
      <c r="M3925" t="str">
        <f t="shared" si="185"/>
        <v>furniture</v>
      </c>
    </row>
    <row r="3926" spans="2:13">
      <c r="B3926" t="str">
        <f>TRIM(Table24[[#This Row],[Region]])</f>
        <v>West</v>
      </c>
      <c r="C3926" t="str">
        <f>TRIM(Table24[[#This Row],[Product Category]])</f>
        <v>Clothing</v>
      </c>
      <c r="G3926" t="str">
        <f>UPPER('task 1'!C3924)</f>
        <v>SOUTH</v>
      </c>
      <c r="H3926" t="str">
        <f t="shared" si="183"/>
        <v>CLOTHING</v>
      </c>
      <c r="L3926" t="str">
        <f t="shared" si="184"/>
        <v>south</v>
      </c>
      <c r="M3926" t="str">
        <f t="shared" si="185"/>
        <v>clothing</v>
      </c>
    </row>
    <row r="3927" spans="2:13">
      <c r="B3927" t="str">
        <f>TRIM(Table24[[#This Row],[Region]])</f>
        <v>South</v>
      </c>
      <c r="C3927" t="str">
        <f>TRIM(Table24[[#This Row],[Product Category]])</f>
        <v>Groceries</v>
      </c>
      <c r="G3927" t="str">
        <f>UPPER('task 1'!C3925)</f>
        <v>NORTH</v>
      </c>
      <c r="H3927" t="str">
        <f t="shared" si="183"/>
        <v>GROCERIES</v>
      </c>
      <c r="L3927" t="str">
        <f t="shared" si="184"/>
        <v>north</v>
      </c>
      <c r="M3927" t="str">
        <f t="shared" si="185"/>
        <v>groceries</v>
      </c>
    </row>
    <row r="3928" spans="2:13">
      <c r="B3928" t="str">
        <f>TRIM(Table24[[#This Row],[Region]])</f>
        <v>North</v>
      </c>
      <c r="C3928" t="str">
        <f>TRIM(Table24[[#This Row],[Product Category]])</f>
        <v>Sports</v>
      </c>
      <c r="G3928" t="str">
        <f>UPPER('task 1'!C3926)</f>
        <v>WEST</v>
      </c>
      <c r="H3928" t="str">
        <f t="shared" si="183"/>
        <v>SPORTS</v>
      </c>
      <c r="L3928" t="str">
        <f t="shared" si="184"/>
        <v>west</v>
      </c>
      <c r="M3928" t="str">
        <f t="shared" si="185"/>
        <v>sports</v>
      </c>
    </row>
    <row r="3929" spans="2:13">
      <c r="B3929" t="str">
        <f>TRIM(Table24[[#This Row],[Region]])</f>
        <v>South</v>
      </c>
      <c r="C3929" t="str">
        <f>TRIM(Table24[[#This Row],[Product Category]])</f>
        <v>Sports</v>
      </c>
      <c r="G3929" t="str">
        <f>UPPER('task 1'!C3927)</f>
        <v>SOUTH</v>
      </c>
      <c r="H3929" t="str">
        <f t="shared" si="183"/>
        <v>SPORTS</v>
      </c>
      <c r="L3929" t="str">
        <f t="shared" si="184"/>
        <v>south</v>
      </c>
      <c r="M3929" t="str">
        <f t="shared" si="185"/>
        <v>sports</v>
      </c>
    </row>
    <row r="3930" spans="2:13">
      <c r="B3930" t="str">
        <f>TRIM(Table24[[#This Row],[Region]])</f>
        <v>East</v>
      </c>
      <c r="C3930" t="str">
        <f>TRIM(Table24[[#This Row],[Product Category]])</f>
        <v>Furniture</v>
      </c>
      <c r="G3930" t="str">
        <f>UPPER('task 1'!C3928)</f>
        <v>NORTH</v>
      </c>
      <c r="H3930" t="str">
        <f t="shared" si="183"/>
        <v>FURNITURE</v>
      </c>
      <c r="L3930" t="str">
        <f t="shared" si="184"/>
        <v>north</v>
      </c>
      <c r="M3930" t="str">
        <f t="shared" si="185"/>
        <v>furniture</v>
      </c>
    </row>
    <row r="3931" spans="2:13">
      <c r="B3931" t="str">
        <f>TRIM(Table24[[#This Row],[Region]])</f>
        <v>North</v>
      </c>
      <c r="C3931" t="str">
        <f>TRIM(Table24[[#This Row],[Product Category]])</f>
        <v>Clothing</v>
      </c>
      <c r="G3931" t="str">
        <f>UPPER('task 1'!C3929)</f>
        <v>SOUTH</v>
      </c>
      <c r="H3931" t="str">
        <f t="shared" si="183"/>
        <v>CLOTHING</v>
      </c>
      <c r="L3931" t="str">
        <f t="shared" si="184"/>
        <v>south</v>
      </c>
      <c r="M3931" t="str">
        <f t="shared" si="185"/>
        <v>clothing</v>
      </c>
    </row>
    <row r="3932" spans="2:13">
      <c r="B3932" t="str">
        <f>TRIM(Table24[[#This Row],[Region]])</f>
        <v>North</v>
      </c>
      <c r="C3932" t="str">
        <f>TRIM(Table24[[#This Row],[Product Category]])</f>
        <v>Furniture</v>
      </c>
      <c r="G3932" t="str">
        <f>UPPER('task 1'!C3930)</f>
        <v>EAST</v>
      </c>
      <c r="H3932" t="str">
        <f t="shared" si="183"/>
        <v>FURNITURE</v>
      </c>
      <c r="L3932" t="str">
        <f t="shared" si="184"/>
        <v>east</v>
      </c>
      <c r="M3932" t="str">
        <f t="shared" si="185"/>
        <v>furniture</v>
      </c>
    </row>
    <row r="3933" spans="2:13">
      <c r="B3933" t="str">
        <f>TRIM(Table24[[#This Row],[Region]])</f>
        <v>West</v>
      </c>
      <c r="C3933" t="str">
        <f>TRIM(Table24[[#This Row],[Product Category]])</f>
        <v>Furniture</v>
      </c>
      <c r="G3933" t="str">
        <f>UPPER('task 1'!C3931)</f>
        <v>NORTH</v>
      </c>
      <c r="H3933" t="str">
        <f t="shared" si="183"/>
        <v>FURNITURE</v>
      </c>
      <c r="L3933" t="str">
        <f t="shared" si="184"/>
        <v>north</v>
      </c>
      <c r="M3933" t="str">
        <f t="shared" si="185"/>
        <v>furniture</v>
      </c>
    </row>
    <row r="3934" spans="2:13">
      <c r="B3934" t="str">
        <f>TRIM(Table24[[#This Row],[Region]])</f>
        <v>East</v>
      </c>
      <c r="C3934" t="str">
        <f>TRIM(Table24[[#This Row],[Product Category]])</f>
        <v>Electronics</v>
      </c>
      <c r="G3934" t="str">
        <f>UPPER('task 1'!C3932)</f>
        <v>NORTH</v>
      </c>
      <c r="H3934" t="str">
        <f t="shared" si="183"/>
        <v>ELECTRONICS</v>
      </c>
      <c r="L3934" t="str">
        <f t="shared" si="184"/>
        <v>north</v>
      </c>
      <c r="M3934" t="str">
        <f t="shared" si="185"/>
        <v>electronics</v>
      </c>
    </row>
    <row r="3935" spans="2:13">
      <c r="B3935" t="str">
        <f>TRIM(Table24[[#This Row],[Region]])</f>
        <v>West</v>
      </c>
      <c r="C3935" t="str">
        <f>TRIM(Table24[[#This Row],[Product Category]])</f>
        <v>Clothing</v>
      </c>
      <c r="G3935" t="str">
        <f>UPPER('task 1'!C3933)</f>
        <v>WEST</v>
      </c>
      <c r="H3935" t="str">
        <f t="shared" si="183"/>
        <v>CLOTHING</v>
      </c>
      <c r="L3935" t="str">
        <f t="shared" si="184"/>
        <v>west</v>
      </c>
      <c r="M3935" t="str">
        <f t="shared" si="185"/>
        <v>clothing</v>
      </c>
    </row>
    <row r="3936" spans="2:13">
      <c r="B3936" t="str">
        <f>TRIM(Table24[[#This Row],[Region]])</f>
        <v>East</v>
      </c>
      <c r="C3936" t="str">
        <f>TRIM(Table24[[#This Row],[Product Category]])</f>
        <v>Electronics</v>
      </c>
      <c r="G3936" t="str">
        <f>UPPER('task 1'!C3934)</f>
        <v>EAST</v>
      </c>
      <c r="H3936" t="str">
        <f t="shared" si="183"/>
        <v>ELECTRONICS</v>
      </c>
      <c r="L3936" t="str">
        <f t="shared" si="184"/>
        <v>east</v>
      </c>
      <c r="M3936" t="str">
        <f t="shared" si="185"/>
        <v>electronics</v>
      </c>
    </row>
    <row r="3937" spans="2:13">
      <c r="B3937" t="str">
        <f>TRIM(Table24[[#This Row],[Region]])</f>
        <v>North</v>
      </c>
      <c r="C3937" t="str">
        <f>TRIM(Table24[[#This Row],[Product Category]])</f>
        <v>Furniture</v>
      </c>
      <c r="G3937" t="str">
        <f>UPPER('task 1'!C3935)</f>
        <v>WEST</v>
      </c>
      <c r="H3937" t="str">
        <f t="shared" si="183"/>
        <v>FURNITURE</v>
      </c>
      <c r="L3937" t="str">
        <f t="shared" si="184"/>
        <v>west</v>
      </c>
      <c r="M3937" t="str">
        <f t="shared" si="185"/>
        <v>furniture</v>
      </c>
    </row>
    <row r="3938" spans="2:13">
      <c r="B3938" t="str">
        <f>TRIM(Table24[[#This Row],[Region]])</f>
        <v>North</v>
      </c>
      <c r="C3938" t="str">
        <f>TRIM(Table24[[#This Row],[Product Category]])</f>
        <v>Sports</v>
      </c>
      <c r="G3938" t="str">
        <f>UPPER('task 1'!C3936)</f>
        <v>EAST</v>
      </c>
      <c r="H3938" t="str">
        <f t="shared" si="183"/>
        <v>SPORTS</v>
      </c>
      <c r="L3938" t="str">
        <f t="shared" si="184"/>
        <v>east</v>
      </c>
      <c r="M3938" t="str">
        <f t="shared" si="185"/>
        <v>sports</v>
      </c>
    </row>
    <row r="3939" spans="2:13">
      <c r="B3939" t="str">
        <f>TRIM(Table24[[#This Row],[Region]])</f>
        <v>South</v>
      </c>
      <c r="C3939" t="str">
        <f>TRIM(Table24[[#This Row],[Product Category]])</f>
        <v>Sports</v>
      </c>
      <c r="G3939" t="str">
        <f>UPPER('task 1'!C3937)</f>
        <v>NORTH</v>
      </c>
      <c r="H3939" t="str">
        <f t="shared" si="183"/>
        <v>SPORTS</v>
      </c>
      <c r="L3939" t="str">
        <f t="shared" si="184"/>
        <v>north</v>
      </c>
      <c r="M3939" t="str">
        <f t="shared" si="185"/>
        <v>sports</v>
      </c>
    </row>
    <row r="3940" spans="2:13">
      <c r="B3940" t="str">
        <f>TRIM(Table24[[#This Row],[Region]])</f>
        <v>South</v>
      </c>
      <c r="C3940" t="str">
        <f>TRIM(Table24[[#This Row],[Product Category]])</f>
        <v>Clothing</v>
      </c>
      <c r="G3940" t="str">
        <f>UPPER('task 1'!C3938)</f>
        <v>NORTH</v>
      </c>
      <c r="H3940" t="str">
        <f t="shared" si="183"/>
        <v>CLOTHING</v>
      </c>
      <c r="L3940" t="str">
        <f t="shared" si="184"/>
        <v>north</v>
      </c>
      <c r="M3940" t="str">
        <f t="shared" si="185"/>
        <v>clothing</v>
      </c>
    </row>
    <row r="3941" spans="2:13">
      <c r="B3941" t="str">
        <f>TRIM(Table24[[#This Row],[Region]])</f>
        <v>North</v>
      </c>
      <c r="C3941" t="str">
        <f>TRIM(Table24[[#This Row],[Product Category]])</f>
        <v>Clothing</v>
      </c>
      <c r="G3941" t="str">
        <f>UPPER('task 1'!C3939)</f>
        <v>SOUTH</v>
      </c>
      <c r="H3941" t="str">
        <f t="shared" si="183"/>
        <v>CLOTHING</v>
      </c>
      <c r="L3941" t="str">
        <f t="shared" si="184"/>
        <v>south</v>
      </c>
      <c r="M3941" t="str">
        <f t="shared" si="185"/>
        <v>clothing</v>
      </c>
    </row>
    <row r="3942" spans="2:13">
      <c r="B3942" t="str">
        <f>TRIM(Table24[[#This Row],[Region]])</f>
        <v>North</v>
      </c>
      <c r="C3942" t="str">
        <f>TRIM(Table24[[#This Row],[Product Category]])</f>
        <v>Sports</v>
      </c>
      <c r="G3942" t="str">
        <f>UPPER('task 1'!C3940)</f>
        <v>SOUTH</v>
      </c>
      <c r="H3942" t="str">
        <f t="shared" si="183"/>
        <v>SPORTS</v>
      </c>
      <c r="L3942" t="str">
        <f t="shared" si="184"/>
        <v>south</v>
      </c>
      <c r="M3942" t="str">
        <f t="shared" si="185"/>
        <v>sports</v>
      </c>
    </row>
    <row r="3943" spans="2:13">
      <c r="B3943" t="str">
        <f>TRIM(Table24[[#This Row],[Region]])</f>
        <v>North</v>
      </c>
      <c r="C3943" t="str">
        <f>TRIM(Table24[[#This Row],[Product Category]])</f>
        <v>Clothing</v>
      </c>
      <c r="G3943" t="str">
        <f>UPPER('task 1'!C3941)</f>
        <v>NORTH</v>
      </c>
      <c r="H3943" t="str">
        <f t="shared" si="183"/>
        <v>CLOTHING</v>
      </c>
      <c r="L3943" t="str">
        <f t="shared" si="184"/>
        <v>north</v>
      </c>
      <c r="M3943" t="str">
        <f t="shared" si="185"/>
        <v>clothing</v>
      </c>
    </row>
    <row r="3944" spans="2:13">
      <c r="B3944" t="str">
        <f>TRIM(Table24[[#This Row],[Region]])</f>
        <v>East</v>
      </c>
      <c r="C3944" t="str">
        <f>TRIM(Table24[[#This Row],[Product Category]])</f>
        <v>Furniture</v>
      </c>
      <c r="G3944" t="str">
        <f>UPPER('task 1'!C3942)</f>
        <v>NORTH</v>
      </c>
      <c r="H3944" t="str">
        <f t="shared" si="183"/>
        <v>FURNITURE</v>
      </c>
      <c r="L3944" t="str">
        <f t="shared" si="184"/>
        <v>north</v>
      </c>
      <c r="M3944" t="str">
        <f t="shared" si="185"/>
        <v>furniture</v>
      </c>
    </row>
    <row r="3945" spans="2:13">
      <c r="B3945" t="str">
        <f>TRIM(Table24[[#This Row],[Region]])</f>
        <v>West</v>
      </c>
      <c r="C3945" t="str">
        <f>TRIM(Table24[[#This Row],[Product Category]])</f>
        <v>Electronics</v>
      </c>
      <c r="G3945" t="str">
        <f>UPPER('task 1'!C3943)</f>
        <v>NORTH</v>
      </c>
      <c r="H3945" t="str">
        <f t="shared" si="183"/>
        <v>ELECTRONICS</v>
      </c>
      <c r="L3945" t="str">
        <f t="shared" si="184"/>
        <v>north</v>
      </c>
      <c r="M3945" t="str">
        <f t="shared" si="185"/>
        <v>electronics</v>
      </c>
    </row>
    <row r="3946" spans="2:13">
      <c r="B3946" t="str">
        <f>TRIM(Table24[[#This Row],[Region]])</f>
        <v>West</v>
      </c>
      <c r="C3946" t="str">
        <f>TRIM(Table24[[#This Row],[Product Category]])</f>
        <v>Furniture</v>
      </c>
      <c r="G3946" t="str">
        <f>UPPER('task 1'!C3944)</f>
        <v>EAST</v>
      </c>
      <c r="H3946" t="str">
        <f t="shared" si="183"/>
        <v>FURNITURE</v>
      </c>
      <c r="L3946" t="str">
        <f t="shared" si="184"/>
        <v>east</v>
      </c>
      <c r="M3946" t="str">
        <f t="shared" si="185"/>
        <v>furniture</v>
      </c>
    </row>
    <row r="3947" spans="2:13">
      <c r="B3947" t="str">
        <f>TRIM(Table24[[#This Row],[Region]])</f>
        <v>North</v>
      </c>
      <c r="C3947" t="str">
        <f>TRIM(Table24[[#This Row],[Product Category]])</f>
        <v>Furniture</v>
      </c>
      <c r="G3947" t="str">
        <f>UPPER('task 1'!C3945)</f>
        <v>WEST</v>
      </c>
      <c r="H3947" t="str">
        <f t="shared" si="183"/>
        <v>FURNITURE</v>
      </c>
      <c r="L3947" t="str">
        <f t="shared" si="184"/>
        <v>west</v>
      </c>
      <c r="M3947" t="str">
        <f t="shared" si="185"/>
        <v>furniture</v>
      </c>
    </row>
    <row r="3948" spans="2:13">
      <c r="B3948" t="str">
        <f>TRIM(Table24[[#This Row],[Region]])</f>
        <v>North</v>
      </c>
      <c r="C3948" t="str">
        <f>TRIM(Table24[[#This Row],[Product Category]])</f>
        <v>Furniture</v>
      </c>
      <c r="G3948" t="str">
        <f>UPPER('task 1'!C3946)</f>
        <v>WEST</v>
      </c>
      <c r="H3948" t="str">
        <f t="shared" si="183"/>
        <v>FURNITURE</v>
      </c>
      <c r="L3948" t="str">
        <f t="shared" si="184"/>
        <v>west</v>
      </c>
      <c r="M3948" t="str">
        <f t="shared" si="185"/>
        <v>furniture</v>
      </c>
    </row>
    <row r="3949" spans="2:13">
      <c r="B3949" t="str">
        <f>TRIM(Table24[[#This Row],[Region]])</f>
        <v>North</v>
      </c>
      <c r="C3949" t="str">
        <f>TRIM(Table24[[#This Row],[Product Category]])</f>
        <v>Sports</v>
      </c>
      <c r="G3949" t="str">
        <f>UPPER('task 1'!C3947)</f>
        <v>NORTH</v>
      </c>
      <c r="H3949" t="str">
        <f t="shared" si="183"/>
        <v>SPORTS</v>
      </c>
      <c r="L3949" t="str">
        <f t="shared" si="184"/>
        <v>north</v>
      </c>
      <c r="M3949" t="str">
        <f t="shared" si="185"/>
        <v>sports</v>
      </c>
    </row>
    <row r="3950" spans="2:13">
      <c r="B3950" t="str">
        <f>TRIM(Table24[[#This Row],[Region]])</f>
        <v>West</v>
      </c>
      <c r="C3950" t="str">
        <f>TRIM(Table24[[#This Row],[Product Category]])</f>
        <v>Clothing</v>
      </c>
      <c r="G3950" t="str">
        <f>UPPER('task 1'!C3948)</f>
        <v>NORTH</v>
      </c>
      <c r="H3950" t="str">
        <f t="shared" si="183"/>
        <v>CLOTHING</v>
      </c>
      <c r="L3950" t="str">
        <f t="shared" si="184"/>
        <v>north</v>
      </c>
      <c r="M3950" t="str">
        <f t="shared" si="185"/>
        <v>clothing</v>
      </c>
    </row>
    <row r="3951" spans="2:13">
      <c r="B3951" t="str">
        <f>TRIM(Table24[[#This Row],[Region]])</f>
        <v>South</v>
      </c>
      <c r="C3951" t="str">
        <f>TRIM(Table24[[#This Row],[Product Category]])</f>
        <v>Electronics</v>
      </c>
      <c r="G3951" t="str">
        <f>UPPER('task 1'!C3949)</f>
        <v>NORTH</v>
      </c>
      <c r="H3951" t="str">
        <f t="shared" si="183"/>
        <v>ELECTRONICS</v>
      </c>
      <c r="L3951" t="str">
        <f t="shared" si="184"/>
        <v>north</v>
      </c>
      <c r="M3951" t="str">
        <f t="shared" si="185"/>
        <v>electronics</v>
      </c>
    </row>
    <row r="3952" spans="2:13">
      <c r="B3952" t="str">
        <f>TRIM(Table24[[#This Row],[Region]])</f>
        <v>North</v>
      </c>
      <c r="C3952" t="str">
        <f>TRIM(Table24[[#This Row],[Product Category]])</f>
        <v>Clothing</v>
      </c>
      <c r="G3952" t="str">
        <f>UPPER('task 1'!C3950)</f>
        <v>WEST</v>
      </c>
      <c r="H3952" t="str">
        <f t="shared" si="183"/>
        <v>CLOTHING</v>
      </c>
      <c r="L3952" t="str">
        <f t="shared" si="184"/>
        <v>west</v>
      </c>
      <c r="M3952" t="str">
        <f t="shared" si="185"/>
        <v>clothing</v>
      </c>
    </row>
    <row r="3953" spans="2:13">
      <c r="B3953" t="str">
        <f>TRIM(Table24[[#This Row],[Region]])</f>
        <v>North</v>
      </c>
      <c r="C3953" t="str">
        <f>TRIM(Table24[[#This Row],[Product Category]])</f>
        <v>Electronics</v>
      </c>
      <c r="G3953" t="str">
        <f>UPPER('task 1'!C3951)</f>
        <v>SOUTH</v>
      </c>
      <c r="H3953" t="str">
        <f t="shared" si="183"/>
        <v>ELECTRONICS</v>
      </c>
      <c r="L3953" t="str">
        <f t="shared" si="184"/>
        <v>south</v>
      </c>
      <c r="M3953" t="str">
        <f t="shared" si="185"/>
        <v>electronics</v>
      </c>
    </row>
    <row r="3954" spans="2:13">
      <c r="B3954" t="str">
        <f>TRIM(Table24[[#This Row],[Region]])</f>
        <v>East</v>
      </c>
      <c r="C3954" t="str">
        <f>TRIM(Table24[[#This Row],[Product Category]])</f>
        <v>Clothing</v>
      </c>
      <c r="G3954" t="str">
        <f>UPPER('task 1'!C3952)</f>
        <v>NORTH</v>
      </c>
      <c r="H3954" t="str">
        <f t="shared" si="183"/>
        <v>CLOTHING</v>
      </c>
      <c r="L3954" t="str">
        <f t="shared" si="184"/>
        <v>north</v>
      </c>
      <c r="M3954" t="str">
        <f t="shared" si="185"/>
        <v>clothing</v>
      </c>
    </row>
    <row r="3955" spans="2:13">
      <c r="B3955" t="str">
        <f>TRIM(Table24[[#This Row],[Region]])</f>
        <v>North</v>
      </c>
      <c r="C3955" t="str">
        <f>TRIM(Table24[[#This Row],[Product Category]])</f>
        <v>Clothing</v>
      </c>
      <c r="G3955" t="str">
        <f>UPPER('task 1'!C3953)</f>
        <v>NORTH</v>
      </c>
      <c r="H3955" t="str">
        <f t="shared" si="183"/>
        <v>CLOTHING</v>
      </c>
      <c r="L3955" t="str">
        <f t="shared" si="184"/>
        <v>north</v>
      </c>
      <c r="M3955" t="str">
        <f t="shared" si="185"/>
        <v>clothing</v>
      </c>
    </row>
    <row r="3956" spans="2:13">
      <c r="B3956" t="str">
        <f>TRIM(Table24[[#This Row],[Region]])</f>
        <v>West</v>
      </c>
      <c r="C3956" t="str">
        <f>TRIM(Table24[[#This Row],[Product Category]])</f>
        <v>Sports</v>
      </c>
      <c r="G3956" t="str">
        <f>UPPER('task 1'!C3954)</f>
        <v>EAST</v>
      </c>
      <c r="H3956" t="str">
        <f t="shared" si="183"/>
        <v>SPORTS</v>
      </c>
      <c r="L3956" t="str">
        <f t="shared" si="184"/>
        <v>east</v>
      </c>
      <c r="M3956" t="str">
        <f t="shared" si="185"/>
        <v>sports</v>
      </c>
    </row>
    <row r="3957" spans="2:13">
      <c r="B3957" t="str">
        <f>TRIM(Table24[[#This Row],[Region]])</f>
        <v>East</v>
      </c>
      <c r="C3957" t="str">
        <f>TRIM(Table24[[#This Row],[Product Category]])</f>
        <v>Sports</v>
      </c>
      <c r="G3957" t="str">
        <f>UPPER('task 1'!C3955)</f>
        <v>NORTH</v>
      </c>
      <c r="H3957" t="str">
        <f t="shared" si="183"/>
        <v>SPORTS</v>
      </c>
      <c r="L3957" t="str">
        <f t="shared" si="184"/>
        <v>north</v>
      </c>
      <c r="M3957" t="str">
        <f t="shared" si="185"/>
        <v>sports</v>
      </c>
    </row>
    <row r="3958" spans="2:13">
      <c r="B3958" t="str">
        <f>TRIM(Table24[[#This Row],[Region]])</f>
        <v>East</v>
      </c>
      <c r="C3958" t="str">
        <f>TRIM(Table24[[#This Row],[Product Category]])</f>
        <v>Sports</v>
      </c>
      <c r="G3958" t="str">
        <f>UPPER('task 1'!C3956)</f>
        <v>WEST</v>
      </c>
      <c r="H3958" t="str">
        <f t="shared" si="183"/>
        <v>SPORTS</v>
      </c>
      <c r="L3958" t="str">
        <f t="shared" si="184"/>
        <v>west</v>
      </c>
      <c r="M3958" t="str">
        <f t="shared" si="185"/>
        <v>sports</v>
      </c>
    </row>
    <row r="3959" spans="2:13">
      <c r="B3959" t="str">
        <f>TRIM(Table24[[#This Row],[Region]])</f>
        <v>South</v>
      </c>
      <c r="C3959" t="str">
        <f>TRIM(Table24[[#This Row],[Product Category]])</f>
        <v>Furniture</v>
      </c>
      <c r="G3959" t="str">
        <f>UPPER('task 1'!C3957)</f>
        <v>EAST</v>
      </c>
      <c r="H3959" t="str">
        <f t="shared" si="183"/>
        <v>FURNITURE</v>
      </c>
      <c r="L3959" t="str">
        <f t="shared" si="184"/>
        <v>east</v>
      </c>
      <c r="M3959" t="str">
        <f t="shared" si="185"/>
        <v>furniture</v>
      </c>
    </row>
    <row r="3960" spans="2:13">
      <c r="B3960" t="str">
        <f>TRIM(Table24[[#This Row],[Region]])</f>
        <v>North</v>
      </c>
      <c r="C3960" t="str">
        <f>TRIM(Table24[[#This Row],[Product Category]])</f>
        <v>Electronics</v>
      </c>
      <c r="G3960" t="str">
        <f>UPPER('task 1'!C3958)</f>
        <v>EAST</v>
      </c>
      <c r="H3960" t="str">
        <f t="shared" si="183"/>
        <v>ELECTRONICS</v>
      </c>
      <c r="L3960" t="str">
        <f t="shared" si="184"/>
        <v>east</v>
      </c>
      <c r="M3960" t="str">
        <f t="shared" si="185"/>
        <v>electronics</v>
      </c>
    </row>
    <row r="3961" spans="2:13">
      <c r="B3961" t="str">
        <f>TRIM(Table24[[#This Row],[Region]])</f>
        <v>North</v>
      </c>
      <c r="C3961" t="str">
        <f>TRIM(Table24[[#This Row],[Product Category]])</f>
        <v>Clothing</v>
      </c>
      <c r="G3961" t="str">
        <f>UPPER('task 1'!C3959)</f>
        <v>SOUTH</v>
      </c>
      <c r="H3961" t="str">
        <f t="shared" si="183"/>
        <v>CLOTHING</v>
      </c>
      <c r="L3961" t="str">
        <f t="shared" si="184"/>
        <v>south</v>
      </c>
      <c r="M3961" t="str">
        <f t="shared" si="185"/>
        <v>clothing</v>
      </c>
    </row>
    <row r="3962" spans="2:13">
      <c r="B3962" t="str">
        <f>TRIM(Table24[[#This Row],[Region]])</f>
        <v>South</v>
      </c>
      <c r="C3962" t="str">
        <f>TRIM(Table24[[#This Row],[Product Category]])</f>
        <v>Sports</v>
      </c>
      <c r="G3962" t="str">
        <f>UPPER('task 1'!C3960)</f>
        <v>NORTH</v>
      </c>
      <c r="H3962" t="str">
        <f t="shared" si="183"/>
        <v>SPORTS</v>
      </c>
      <c r="L3962" t="str">
        <f t="shared" si="184"/>
        <v>north</v>
      </c>
      <c r="M3962" t="str">
        <f t="shared" si="185"/>
        <v>sports</v>
      </c>
    </row>
    <row r="3963" spans="2:13">
      <c r="B3963" t="str">
        <f>TRIM(Table24[[#This Row],[Region]])</f>
        <v>West</v>
      </c>
      <c r="C3963" t="str">
        <f>TRIM(Table24[[#This Row],[Product Category]])</f>
        <v>Electronics</v>
      </c>
      <c r="G3963" t="str">
        <f>UPPER('task 1'!C3961)</f>
        <v>NORTH</v>
      </c>
      <c r="H3963" t="str">
        <f t="shared" si="183"/>
        <v>ELECTRONICS</v>
      </c>
      <c r="L3963" t="str">
        <f t="shared" si="184"/>
        <v>north</v>
      </c>
      <c r="M3963" t="str">
        <f t="shared" si="185"/>
        <v>electronics</v>
      </c>
    </row>
    <row r="3964" spans="2:13">
      <c r="B3964" t="str">
        <f>TRIM(Table24[[#This Row],[Region]])</f>
        <v>North</v>
      </c>
      <c r="C3964" t="str">
        <f>TRIM(Table24[[#This Row],[Product Category]])</f>
        <v>Clothing</v>
      </c>
      <c r="G3964" t="str">
        <f>UPPER('task 1'!C3962)</f>
        <v>SOUTH</v>
      </c>
      <c r="H3964" t="str">
        <f t="shared" si="183"/>
        <v>CLOTHING</v>
      </c>
      <c r="L3964" t="str">
        <f t="shared" si="184"/>
        <v>south</v>
      </c>
      <c r="M3964" t="str">
        <f t="shared" si="185"/>
        <v>clothing</v>
      </c>
    </row>
    <row r="3965" spans="2:13">
      <c r="B3965" t="str">
        <f>TRIM(Table24[[#This Row],[Region]])</f>
        <v>South</v>
      </c>
      <c r="C3965" t="str">
        <f>TRIM(Table24[[#This Row],[Product Category]])</f>
        <v>Sports</v>
      </c>
      <c r="G3965" t="str">
        <f>UPPER('task 1'!C3963)</f>
        <v>WEST</v>
      </c>
      <c r="H3965" t="str">
        <f t="shared" si="183"/>
        <v>SPORTS</v>
      </c>
      <c r="L3965" t="str">
        <f t="shared" si="184"/>
        <v>west</v>
      </c>
      <c r="M3965" t="str">
        <f t="shared" si="185"/>
        <v>sports</v>
      </c>
    </row>
    <row r="3966" spans="2:13">
      <c r="B3966" t="str">
        <f>TRIM(Table24[[#This Row],[Region]])</f>
        <v>West</v>
      </c>
      <c r="C3966" t="str">
        <f>TRIM(Table24[[#This Row],[Product Category]])</f>
        <v>Groceries</v>
      </c>
      <c r="G3966" t="str">
        <f>UPPER('task 1'!C3964)</f>
        <v>NORTH</v>
      </c>
      <c r="H3966" t="str">
        <f t="shared" si="183"/>
        <v>GROCERIES</v>
      </c>
      <c r="L3966" t="str">
        <f t="shared" si="184"/>
        <v>north</v>
      </c>
      <c r="M3966" t="str">
        <f t="shared" si="185"/>
        <v>groceries</v>
      </c>
    </row>
    <row r="3967" spans="2:13">
      <c r="B3967" t="str">
        <f>TRIM(Table24[[#This Row],[Region]])</f>
        <v>West</v>
      </c>
      <c r="C3967" t="str">
        <f>TRIM(Table24[[#This Row],[Product Category]])</f>
        <v>Furniture</v>
      </c>
      <c r="G3967" t="str">
        <f>UPPER('task 1'!C3965)</f>
        <v>SOUTH</v>
      </c>
      <c r="H3967" t="str">
        <f t="shared" si="183"/>
        <v>FURNITURE</v>
      </c>
      <c r="L3967" t="str">
        <f t="shared" si="184"/>
        <v>south</v>
      </c>
      <c r="M3967" t="str">
        <f t="shared" si="185"/>
        <v>furniture</v>
      </c>
    </row>
    <row r="3968" spans="2:13">
      <c r="B3968" t="str">
        <f>TRIM(Table24[[#This Row],[Region]])</f>
        <v>East</v>
      </c>
      <c r="C3968" t="str">
        <f>TRIM(Table24[[#This Row],[Product Category]])</f>
        <v>Sports</v>
      </c>
      <c r="G3968" t="str">
        <f>UPPER('task 1'!C3966)</f>
        <v>WEST</v>
      </c>
      <c r="H3968" t="str">
        <f t="shared" si="183"/>
        <v>SPORTS</v>
      </c>
      <c r="L3968" t="str">
        <f t="shared" si="184"/>
        <v>west</v>
      </c>
      <c r="M3968" t="str">
        <f t="shared" si="185"/>
        <v>sports</v>
      </c>
    </row>
    <row r="3969" spans="2:13">
      <c r="B3969" t="str">
        <f>TRIM(Table24[[#This Row],[Region]])</f>
        <v>East</v>
      </c>
      <c r="C3969" t="str">
        <f>TRIM(Table24[[#This Row],[Product Category]])</f>
        <v>Clothing</v>
      </c>
      <c r="G3969" t="str">
        <f>UPPER('task 1'!C3967)</f>
        <v>WEST</v>
      </c>
      <c r="H3969" t="str">
        <f t="shared" si="183"/>
        <v>CLOTHING</v>
      </c>
      <c r="L3969" t="str">
        <f t="shared" si="184"/>
        <v>west</v>
      </c>
      <c r="M3969" t="str">
        <f t="shared" si="185"/>
        <v>clothing</v>
      </c>
    </row>
    <row r="3970" spans="2:13">
      <c r="B3970" t="str">
        <f>TRIM(Table24[[#This Row],[Region]])</f>
        <v>East</v>
      </c>
      <c r="C3970" t="str">
        <f>TRIM(Table24[[#This Row],[Product Category]])</f>
        <v>Electronics</v>
      </c>
      <c r="G3970" t="str">
        <f>UPPER('task 1'!C3968)</f>
        <v>EAST</v>
      </c>
      <c r="H3970" t="str">
        <f t="shared" si="183"/>
        <v>ELECTRONICS</v>
      </c>
      <c r="L3970" t="str">
        <f t="shared" si="184"/>
        <v>east</v>
      </c>
      <c r="M3970" t="str">
        <f t="shared" si="185"/>
        <v>electronics</v>
      </c>
    </row>
    <row r="3971" spans="2:13">
      <c r="B3971" t="str">
        <f>TRIM(Table24[[#This Row],[Region]])</f>
        <v>South</v>
      </c>
      <c r="C3971" t="str">
        <f>TRIM(Table24[[#This Row],[Product Category]])</f>
        <v>Clothing</v>
      </c>
      <c r="G3971" t="str">
        <f>UPPER('task 1'!C3969)</f>
        <v>EAST</v>
      </c>
      <c r="H3971" t="str">
        <f t="shared" si="183"/>
        <v>CLOTHING</v>
      </c>
      <c r="L3971" t="str">
        <f t="shared" si="184"/>
        <v>east</v>
      </c>
      <c r="M3971" t="str">
        <f t="shared" si="185"/>
        <v>clothing</v>
      </c>
    </row>
    <row r="3972" spans="2:13">
      <c r="B3972" t="str">
        <f>TRIM(Table24[[#This Row],[Region]])</f>
        <v>South</v>
      </c>
      <c r="C3972" t="str">
        <f>TRIM(Table24[[#This Row],[Product Category]])</f>
        <v>Clothing</v>
      </c>
      <c r="G3972" t="str">
        <f>UPPER('task 1'!C3970)</f>
        <v>EAST</v>
      </c>
      <c r="H3972" t="str">
        <f t="shared" si="183"/>
        <v>CLOTHING</v>
      </c>
      <c r="L3972" t="str">
        <f t="shared" si="184"/>
        <v>east</v>
      </c>
      <c r="M3972" t="str">
        <f t="shared" si="185"/>
        <v>clothing</v>
      </c>
    </row>
    <row r="3973" spans="2:13">
      <c r="B3973" t="str">
        <f>TRIM(Table24[[#This Row],[Region]])</f>
        <v>East</v>
      </c>
      <c r="C3973" t="str">
        <f>TRIM(Table24[[#This Row],[Product Category]])</f>
        <v>Clothing</v>
      </c>
      <c r="G3973" t="str">
        <f>UPPER('task 1'!C3971)</f>
        <v>SOUTH</v>
      </c>
      <c r="H3973" t="str">
        <f t="shared" ref="H3973:H3998" si="186">UPPER(C3973)</f>
        <v>CLOTHING</v>
      </c>
      <c r="L3973" t="str">
        <f t="shared" ref="L3973:L3998" si="187">LOWER(G3973)</f>
        <v>south</v>
      </c>
      <c r="M3973" t="str">
        <f t="shared" ref="M3973:M3998" si="188">LOWER(H3973)</f>
        <v>clothing</v>
      </c>
    </row>
    <row r="3974" spans="2:13">
      <c r="B3974" t="str">
        <f>TRIM(Table24[[#This Row],[Region]])</f>
        <v>East</v>
      </c>
      <c r="C3974" t="str">
        <f>TRIM(Table24[[#This Row],[Product Category]])</f>
        <v>Clothing</v>
      </c>
      <c r="G3974" t="str">
        <f>UPPER('task 1'!C3972)</f>
        <v>SOUTH</v>
      </c>
      <c r="H3974" t="str">
        <f t="shared" si="186"/>
        <v>CLOTHING</v>
      </c>
      <c r="L3974" t="str">
        <f t="shared" si="187"/>
        <v>south</v>
      </c>
      <c r="M3974" t="str">
        <f t="shared" si="188"/>
        <v>clothing</v>
      </c>
    </row>
    <row r="3975" spans="2:13">
      <c r="B3975" t="str">
        <f>TRIM(Table24[[#This Row],[Region]])</f>
        <v>South</v>
      </c>
      <c r="C3975" t="str">
        <f>TRIM(Table24[[#This Row],[Product Category]])</f>
        <v>Electronics</v>
      </c>
      <c r="G3975" t="str">
        <f>UPPER('task 1'!C3973)</f>
        <v>EAST</v>
      </c>
      <c r="H3975" t="str">
        <f t="shared" si="186"/>
        <v>ELECTRONICS</v>
      </c>
      <c r="L3975" t="str">
        <f t="shared" si="187"/>
        <v>east</v>
      </c>
      <c r="M3975" t="str">
        <f t="shared" si="188"/>
        <v>electronics</v>
      </c>
    </row>
    <row r="3976" spans="2:13">
      <c r="B3976" t="str">
        <f>TRIM(Table24[[#This Row],[Region]])</f>
        <v>South</v>
      </c>
      <c r="C3976" t="str">
        <f>TRIM(Table24[[#This Row],[Product Category]])</f>
        <v>Groceries</v>
      </c>
      <c r="G3976" t="str">
        <f>UPPER('task 1'!C3974)</f>
        <v>EAST</v>
      </c>
      <c r="H3976" t="str">
        <f t="shared" si="186"/>
        <v>GROCERIES</v>
      </c>
      <c r="L3976" t="str">
        <f t="shared" si="187"/>
        <v>east</v>
      </c>
      <c r="M3976" t="str">
        <f t="shared" si="188"/>
        <v>groceries</v>
      </c>
    </row>
    <row r="3977" spans="2:13">
      <c r="B3977" t="str">
        <f>TRIM(Table24[[#This Row],[Region]])</f>
        <v>South</v>
      </c>
      <c r="C3977" t="str">
        <f>TRIM(Table24[[#This Row],[Product Category]])</f>
        <v>Furniture</v>
      </c>
      <c r="G3977" t="str">
        <f>UPPER('task 1'!C3975)</f>
        <v>SOUTH</v>
      </c>
      <c r="H3977" t="str">
        <f t="shared" si="186"/>
        <v>FURNITURE</v>
      </c>
      <c r="L3977" t="str">
        <f t="shared" si="187"/>
        <v>south</v>
      </c>
      <c r="M3977" t="str">
        <f t="shared" si="188"/>
        <v>furniture</v>
      </c>
    </row>
    <row r="3978" spans="2:13">
      <c r="B3978" t="str">
        <f>TRIM(Table24[[#This Row],[Region]])</f>
        <v>East</v>
      </c>
      <c r="C3978" t="str">
        <f>TRIM(Table24[[#This Row],[Product Category]])</f>
        <v>Groceries</v>
      </c>
      <c r="G3978" t="str">
        <f>UPPER('task 1'!C3976)</f>
        <v>SOUTH</v>
      </c>
      <c r="H3978" t="str">
        <f t="shared" si="186"/>
        <v>GROCERIES</v>
      </c>
      <c r="L3978" t="str">
        <f t="shared" si="187"/>
        <v>south</v>
      </c>
      <c r="M3978" t="str">
        <f t="shared" si="188"/>
        <v>groceries</v>
      </c>
    </row>
    <row r="3979" spans="2:13">
      <c r="B3979" t="str">
        <f>TRIM(Table24[[#This Row],[Region]])</f>
        <v>East</v>
      </c>
      <c r="C3979" t="str">
        <f>TRIM(Table24[[#This Row],[Product Category]])</f>
        <v>Clothing</v>
      </c>
      <c r="G3979" t="str">
        <f>UPPER('task 1'!C3977)</f>
        <v>SOUTH</v>
      </c>
      <c r="H3979" t="str">
        <f t="shared" si="186"/>
        <v>CLOTHING</v>
      </c>
      <c r="L3979" t="str">
        <f t="shared" si="187"/>
        <v>south</v>
      </c>
      <c r="M3979" t="str">
        <f t="shared" si="188"/>
        <v>clothing</v>
      </c>
    </row>
    <row r="3980" spans="2:13">
      <c r="B3980" t="str">
        <f>TRIM(Table24[[#This Row],[Region]])</f>
        <v>South</v>
      </c>
      <c r="C3980" t="str">
        <f>TRIM(Table24[[#This Row],[Product Category]])</f>
        <v>Sports</v>
      </c>
      <c r="G3980" t="str">
        <f>UPPER('task 1'!C3978)</f>
        <v>EAST</v>
      </c>
      <c r="H3980" t="str">
        <f t="shared" si="186"/>
        <v>SPORTS</v>
      </c>
      <c r="L3980" t="str">
        <f t="shared" si="187"/>
        <v>east</v>
      </c>
      <c r="M3980" t="str">
        <f t="shared" si="188"/>
        <v>sports</v>
      </c>
    </row>
    <row r="3981" spans="2:13">
      <c r="B3981" t="str">
        <f>TRIM(Table24[[#This Row],[Region]])</f>
        <v>North</v>
      </c>
      <c r="C3981" t="str">
        <f>TRIM(Table24[[#This Row],[Product Category]])</f>
        <v>Clothing</v>
      </c>
      <c r="G3981" t="str">
        <f>UPPER('task 1'!C3979)</f>
        <v>EAST</v>
      </c>
      <c r="H3981" t="str">
        <f t="shared" si="186"/>
        <v>CLOTHING</v>
      </c>
      <c r="L3981" t="str">
        <f t="shared" si="187"/>
        <v>east</v>
      </c>
      <c r="M3981" t="str">
        <f t="shared" si="188"/>
        <v>clothing</v>
      </c>
    </row>
    <row r="3982" spans="2:13">
      <c r="B3982" t="str">
        <f>TRIM(Table24[[#This Row],[Region]])</f>
        <v>South</v>
      </c>
      <c r="C3982" t="str">
        <f>TRIM(Table24[[#This Row],[Product Category]])</f>
        <v>Clothing</v>
      </c>
      <c r="G3982" t="str">
        <f>UPPER('task 1'!C3980)</f>
        <v>SOUTH</v>
      </c>
      <c r="H3982" t="str">
        <f t="shared" si="186"/>
        <v>CLOTHING</v>
      </c>
      <c r="L3982" t="str">
        <f t="shared" si="187"/>
        <v>south</v>
      </c>
      <c r="M3982" t="str">
        <f t="shared" si="188"/>
        <v>clothing</v>
      </c>
    </row>
    <row r="3983" spans="2:13">
      <c r="B3983" t="str">
        <f>TRIM(Table24[[#This Row],[Region]])</f>
        <v>East</v>
      </c>
      <c r="C3983" t="str">
        <f>TRIM(Table24[[#This Row],[Product Category]])</f>
        <v>Clothing</v>
      </c>
      <c r="G3983" t="str">
        <f>UPPER('task 1'!C3981)</f>
        <v>NORTH</v>
      </c>
      <c r="H3983" t="str">
        <f t="shared" si="186"/>
        <v>CLOTHING</v>
      </c>
      <c r="L3983" t="str">
        <f t="shared" si="187"/>
        <v>north</v>
      </c>
      <c r="M3983" t="str">
        <f t="shared" si="188"/>
        <v>clothing</v>
      </c>
    </row>
    <row r="3984" spans="2:13">
      <c r="B3984" t="str">
        <f>TRIM(Table24[[#This Row],[Region]])</f>
        <v>South</v>
      </c>
      <c r="C3984" t="str">
        <f>TRIM(Table24[[#This Row],[Product Category]])</f>
        <v>Sports</v>
      </c>
      <c r="G3984" t="str">
        <f>UPPER('task 1'!C3982)</f>
        <v>SOUTH</v>
      </c>
      <c r="H3984" t="str">
        <f t="shared" si="186"/>
        <v>SPORTS</v>
      </c>
      <c r="L3984" t="str">
        <f t="shared" si="187"/>
        <v>south</v>
      </c>
      <c r="M3984" t="str">
        <f t="shared" si="188"/>
        <v>sports</v>
      </c>
    </row>
    <row r="3985" spans="2:13">
      <c r="B3985" t="str">
        <f>TRIM(Table24[[#This Row],[Region]])</f>
        <v>West</v>
      </c>
      <c r="C3985" t="str">
        <f>TRIM(Table24[[#This Row],[Product Category]])</f>
        <v>Clothing</v>
      </c>
      <c r="G3985" t="str">
        <f>UPPER('task 1'!C3983)</f>
        <v>EAST</v>
      </c>
      <c r="H3985" t="str">
        <f t="shared" si="186"/>
        <v>CLOTHING</v>
      </c>
      <c r="L3985" t="str">
        <f t="shared" si="187"/>
        <v>east</v>
      </c>
      <c r="M3985" t="str">
        <f t="shared" si="188"/>
        <v>clothing</v>
      </c>
    </row>
    <row r="3986" spans="2:13">
      <c r="B3986" t="str">
        <f>TRIM(Table24[[#This Row],[Region]])</f>
        <v>South</v>
      </c>
      <c r="C3986" t="str">
        <f>TRIM(Table24[[#This Row],[Product Category]])</f>
        <v>Furniture</v>
      </c>
      <c r="G3986" t="str">
        <f>UPPER('task 1'!C3984)</f>
        <v>SOUTH</v>
      </c>
      <c r="H3986" t="str">
        <f t="shared" si="186"/>
        <v>FURNITURE</v>
      </c>
      <c r="L3986" t="str">
        <f t="shared" si="187"/>
        <v>south</v>
      </c>
      <c r="M3986" t="str">
        <f t="shared" si="188"/>
        <v>furniture</v>
      </c>
    </row>
    <row r="3987" spans="2:13">
      <c r="B3987" t="str">
        <f>TRIM(Table24[[#This Row],[Region]])</f>
        <v>West</v>
      </c>
      <c r="C3987" t="str">
        <f>TRIM(Table24[[#This Row],[Product Category]])</f>
        <v>Groceries</v>
      </c>
      <c r="G3987" t="str">
        <f>UPPER('task 1'!C3985)</f>
        <v>WEST</v>
      </c>
      <c r="H3987" t="str">
        <f t="shared" si="186"/>
        <v>GROCERIES</v>
      </c>
      <c r="L3987" t="str">
        <f t="shared" si="187"/>
        <v>west</v>
      </c>
      <c r="M3987" t="str">
        <f t="shared" si="188"/>
        <v>groceries</v>
      </c>
    </row>
    <row r="3988" spans="2:13">
      <c r="B3988" t="str">
        <f>TRIM(Table24[[#This Row],[Region]])</f>
        <v>East</v>
      </c>
      <c r="C3988" t="str">
        <f>TRIM(Table24[[#This Row],[Product Category]])</f>
        <v>Clothing</v>
      </c>
      <c r="G3988" t="str">
        <f>UPPER('task 1'!C3986)</f>
        <v>SOUTH</v>
      </c>
      <c r="H3988" t="str">
        <f t="shared" si="186"/>
        <v>CLOTHING</v>
      </c>
      <c r="L3988" t="str">
        <f t="shared" si="187"/>
        <v>south</v>
      </c>
      <c r="M3988" t="str">
        <f t="shared" si="188"/>
        <v>clothing</v>
      </c>
    </row>
    <row r="3989" spans="2:13">
      <c r="B3989" t="str">
        <f>TRIM(Table24[[#This Row],[Region]])</f>
        <v>East</v>
      </c>
      <c r="C3989" t="str">
        <f>TRIM(Table24[[#This Row],[Product Category]])</f>
        <v>Groceries</v>
      </c>
      <c r="G3989" t="str">
        <f>UPPER('task 1'!C3987)</f>
        <v>WEST</v>
      </c>
      <c r="H3989" t="str">
        <f t="shared" si="186"/>
        <v>GROCERIES</v>
      </c>
      <c r="L3989" t="str">
        <f t="shared" si="187"/>
        <v>west</v>
      </c>
      <c r="M3989" t="str">
        <f t="shared" si="188"/>
        <v>groceries</v>
      </c>
    </row>
    <row r="3990" spans="2:13">
      <c r="B3990" t="str">
        <f>TRIM(Table24[[#This Row],[Region]])</f>
        <v>West</v>
      </c>
      <c r="C3990" t="str">
        <f>TRIM(Table24[[#This Row],[Product Category]])</f>
        <v>Groceries</v>
      </c>
      <c r="G3990" t="str">
        <f>UPPER('task 1'!C3988)</f>
        <v>EAST</v>
      </c>
      <c r="H3990" t="str">
        <f t="shared" si="186"/>
        <v>GROCERIES</v>
      </c>
      <c r="L3990" t="str">
        <f t="shared" si="187"/>
        <v>east</v>
      </c>
      <c r="M3990" t="str">
        <f t="shared" si="188"/>
        <v>groceries</v>
      </c>
    </row>
    <row r="3991" spans="2:13">
      <c r="B3991" t="str">
        <f>TRIM(Table24[[#This Row],[Region]])</f>
        <v>South</v>
      </c>
      <c r="C3991" t="str">
        <f>TRIM(Table24[[#This Row],[Product Category]])</f>
        <v>Electronics</v>
      </c>
      <c r="G3991" t="str">
        <f>UPPER('task 1'!C3989)</f>
        <v>EAST</v>
      </c>
      <c r="H3991" t="str">
        <f t="shared" si="186"/>
        <v>ELECTRONICS</v>
      </c>
      <c r="L3991" t="str">
        <f t="shared" si="187"/>
        <v>east</v>
      </c>
      <c r="M3991" t="str">
        <f t="shared" si="188"/>
        <v>electronics</v>
      </c>
    </row>
    <row r="3992" spans="2:13">
      <c r="B3992" t="str">
        <f>TRIM(Table24[[#This Row],[Region]])</f>
        <v>North</v>
      </c>
      <c r="C3992" t="str">
        <f>TRIM(Table24[[#This Row],[Product Category]])</f>
        <v>Groceries</v>
      </c>
      <c r="G3992" t="str">
        <f>UPPER('task 1'!C3990)</f>
        <v>WEST</v>
      </c>
      <c r="H3992" t="str">
        <f t="shared" si="186"/>
        <v>GROCERIES</v>
      </c>
      <c r="L3992" t="str">
        <f t="shared" si="187"/>
        <v>west</v>
      </c>
      <c r="M3992" t="str">
        <f t="shared" si="188"/>
        <v>groceries</v>
      </c>
    </row>
    <row r="3993" spans="2:13">
      <c r="B3993" t="str">
        <f>TRIM(Table24[[#This Row],[Region]])</f>
        <v>West</v>
      </c>
      <c r="C3993" t="str">
        <f>TRIM(Table24[[#This Row],[Product Category]])</f>
        <v>Groceries</v>
      </c>
      <c r="G3993" t="str">
        <f>UPPER('task 1'!C3991)</f>
        <v>SOUTH</v>
      </c>
      <c r="H3993" t="str">
        <f t="shared" si="186"/>
        <v>GROCERIES</v>
      </c>
      <c r="L3993" t="str">
        <f t="shared" si="187"/>
        <v>south</v>
      </c>
      <c r="M3993" t="str">
        <f t="shared" si="188"/>
        <v>groceries</v>
      </c>
    </row>
    <row r="3994" spans="2:13">
      <c r="B3994" t="str">
        <f>TRIM(Table24[[#This Row],[Region]])</f>
        <v>North</v>
      </c>
      <c r="C3994" t="str">
        <f>TRIM(Table24[[#This Row],[Product Category]])</f>
        <v>Clothing</v>
      </c>
      <c r="G3994" t="str">
        <f>UPPER('task 1'!C3992)</f>
        <v>NORTH</v>
      </c>
      <c r="H3994" t="str">
        <f t="shared" si="186"/>
        <v>CLOTHING</v>
      </c>
      <c r="L3994" t="str">
        <f t="shared" si="187"/>
        <v>north</v>
      </c>
      <c r="M3994" t="str">
        <f t="shared" si="188"/>
        <v>clothing</v>
      </c>
    </row>
    <row r="3995" spans="2:13">
      <c r="B3995" t="str">
        <f>TRIM(Table24[[#This Row],[Region]])</f>
        <v>North</v>
      </c>
      <c r="C3995" t="str">
        <f>TRIM(Table24[[#This Row],[Product Category]])</f>
        <v>Clothing</v>
      </c>
      <c r="G3995" t="str">
        <f>UPPER('task 1'!C3993)</f>
        <v>WEST</v>
      </c>
      <c r="H3995" t="str">
        <f t="shared" si="186"/>
        <v>CLOTHING</v>
      </c>
      <c r="L3995" t="str">
        <f t="shared" si="187"/>
        <v>west</v>
      </c>
      <c r="M3995" t="str">
        <f t="shared" si="188"/>
        <v>clothing</v>
      </c>
    </row>
    <row r="3996" spans="2:13">
      <c r="B3996" t="str">
        <f>TRIM(Table24[[#This Row],[Region]])</f>
        <v>East</v>
      </c>
      <c r="C3996" t="str">
        <f>TRIM(Table24[[#This Row],[Product Category]])</f>
        <v>Groceries</v>
      </c>
      <c r="G3996" t="str">
        <f>UPPER('task 1'!C3994)</f>
        <v>NORTH</v>
      </c>
      <c r="H3996" t="str">
        <f t="shared" si="186"/>
        <v>GROCERIES</v>
      </c>
      <c r="L3996" t="str">
        <f t="shared" si="187"/>
        <v>north</v>
      </c>
      <c r="M3996" t="str">
        <f t="shared" si="188"/>
        <v>groceries</v>
      </c>
    </row>
    <row r="3997" spans="2:13">
      <c r="B3997" t="str">
        <f>TRIM(Table24[[#This Row],[Region]])</f>
        <v>South</v>
      </c>
      <c r="C3997" t="str">
        <f>TRIM(Table24[[#This Row],[Product Category]])</f>
        <v>Clothing</v>
      </c>
      <c r="G3997" t="str">
        <f>UPPER('task 1'!C3995)</f>
        <v>NORTH</v>
      </c>
      <c r="H3997" t="str">
        <f t="shared" si="186"/>
        <v>CLOTHING</v>
      </c>
      <c r="L3997" t="str">
        <f t="shared" si="187"/>
        <v>north</v>
      </c>
      <c r="M3997" t="str">
        <f t="shared" si="188"/>
        <v>clothing</v>
      </c>
    </row>
    <row r="3998" spans="2:13">
      <c r="B3998" t="str">
        <f>TRIM(Table24[[#This Row],[Region]])</f>
        <v>South</v>
      </c>
      <c r="C3998" t="str">
        <f>TRIM(Table24[[#This Row],[Product Category]])</f>
        <v>Electronics</v>
      </c>
      <c r="G3998" t="str">
        <f>UPPER('task 1'!C3996)</f>
        <v>EAST</v>
      </c>
      <c r="H3998" t="str">
        <f t="shared" si="186"/>
        <v>ELECTRONICS</v>
      </c>
      <c r="L3998" t="str">
        <f t="shared" si="187"/>
        <v>east</v>
      </c>
      <c r="M3998" t="str">
        <f t="shared" si="188"/>
        <v>electronics</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6CBF18-1A8A-4AC8-918F-707E8235DF39}">
  <dimension ref="A1:N3998"/>
  <sheetViews>
    <sheetView workbookViewId="0">
      <selection activeCell="M21" sqref="M21"/>
    </sheetView>
  </sheetViews>
  <sheetFormatPr defaultRowHeight="13.2"/>
  <cols>
    <col min="1" max="1" width="10.109375" bestFit="1" customWidth="1"/>
    <col min="2" max="2" width="12.88671875" bestFit="1" customWidth="1"/>
    <col min="3" max="3" width="9.33203125" bestFit="1" customWidth="1"/>
    <col min="4" max="4" width="18.88671875" bestFit="1" customWidth="1"/>
    <col min="5" max="5" width="15.33203125" bestFit="1" customWidth="1"/>
    <col min="6" max="6" width="15.109375" bestFit="1" customWidth="1"/>
    <col min="7" max="7" width="13.33203125" bestFit="1" customWidth="1"/>
    <col min="8" max="8" width="8" bestFit="1" customWidth="1"/>
    <col min="12" max="12" width="8.77734375" customWidth="1"/>
    <col min="13" max="13" width="23.33203125" bestFit="1" customWidth="1"/>
  </cols>
  <sheetData>
    <row r="1" spans="1:14">
      <c r="A1" s="10" t="s">
        <v>3940</v>
      </c>
      <c r="B1" s="1" t="s">
        <v>1</v>
      </c>
      <c r="C1" s="10" t="s">
        <v>2</v>
      </c>
      <c r="D1" s="10" t="s">
        <v>3</v>
      </c>
      <c r="E1" s="10" t="s">
        <v>4</v>
      </c>
      <c r="F1" s="10" t="s">
        <v>5</v>
      </c>
      <c r="G1" s="10" t="s">
        <v>3947</v>
      </c>
      <c r="H1" s="10" t="s">
        <v>3948</v>
      </c>
    </row>
    <row r="2" spans="1:14">
      <c r="A2" s="11" t="s">
        <v>8</v>
      </c>
      <c r="B2" s="7">
        <v>45022</v>
      </c>
      <c r="C2" t="str">
        <f>PROPER(Table1[[#This Row],[Region]])</f>
        <v>North</v>
      </c>
      <c r="D2" t="str">
        <f>PROPER(Table1[[#This Row],[Product Category]])</f>
        <v>Groceries</v>
      </c>
      <c r="E2">
        <f>ROUND(Table1[[#This Row],[Sales Amount]],1)</f>
        <v>859.3</v>
      </c>
      <c r="F2">
        <f>Table1[[#This Row],[Quantity Sold]]</f>
        <v>44</v>
      </c>
      <c r="G2">
        <f>Table1[[#This Row],[Discount (%)]]</f>
        <v>37</v>
      </c>
      <c r="H2">
        <f>Table1[[#This Row],[Profit]]</f>
        <v>1653.87</v>
      </c>
    </row>
    <row r="3" spans="1:14" ht="18.600000000000001">
      <c r="A3" s="11" t="s">
        <v>11</v>
      </c>
      <c r="B3" s="7">
        <v>45023</v>
      </c>
      <c r="C3" t="str">
        <f>PROPER(Table1[[#This Row],[Region]])</f>
        <v>West</v>
      </c>
      <c r="D3" t="str">
        <f>PROPER(Table1[[#This Row],[Product Category]])</f>
        <v>Groceries</v>
      </c>
      <c r="E3">
        <f>ROUND(Table1[[#This Row],[Sales Amount]],1)</f>
        <v>1546.8</v>
      </c>
      <c r="F3">
        <f>Table1[[#This Row],[Quantity Sold]]</f>
        <v>23</v>
      </c>
      <c r="G3">
        <f>Table1[[#This Row],[Discount (%)]]</f>
        <v>33</v>
      </c>
      <c r="H3">
        <f>Table1[[#This Row],[Profit]]</f>
        <v>1932.71</v>
      </c>
      <c r="M3" s="47" t="s">
        <v>3975</v>
      </c>
    </row>
    <row r="4" spans="1:14">
      <c r="A4" s="11">
        <v>19395924</v>
      </c>
      <c r="B4" s="7">
        <v>45024</v>
      </c>
      <c r="C4" t="str">
        <f>PROPER(Table1[[#This Row],[Region]])</f>
        <v>East</v>
      </c>
      <c r="D4" t="str">
        <f>PROPER(Table1[[#This Row],[Product Category]])</f>
        <v>Groceries</v>
      </c>
      <c r="E4">
        <f>ROUND(Table1[[#This Row],[Sales Amount]],1)</f>
        <v>4703.6000000000004</v>
      </c>
      <c r="F4">
        <f>Table1[[#This Row],[Quantity Sold]]</f>
        <v>31</v>
      </c>
      <c r="G4">
        <f>Table1[[#This Row],[Discount (%)]]</f>
        <v>15</v>
      </c>
      <c r="H4">
        <f>Table1[[#This Row],[Profit]]</f>
        <v>527.47</v>
      </c>
    </row>
    <row r="5" spans="1:14">
      <c r="A5" s="11" t="s">
        <v>14</v>
      </c>
      <c r="B5" s="7">
        <v>45025</v>
      </c>
      <c r="C5" t="str">
        <f>PROPER(Table1[[#This Row],[Region]])</f>
        <v>East</v>
      </c>
      <c r="D5" t="str">
        <f>PROPER(Table1[[#This Row],[Product Category]])</f>
        <v>Groceries</v>
      </c>
      <c r="E5">
        <f>ROUND(Table1[[#This Row],[Sales Amount]],1)</f>
        <v>3377.2</v>
      </c>
      <c r="F5">
        <f>Table1[[#This Row],[Quantity Sold]]</f>
        <v>47</v>
      </c>
      <c r="G5">
        <f>Table1[[#This Row],[Discount (%)]]</f>
        <v>3</v>
      </c>
      <c r="H5">
        <f>Table1[[#This Row],[Profit]]</f>
        <v>482.65</v>
      </c>
      <c r="M5" s="50" t="s">
        <v>3941</v>
      </c>
      <c r="N5" s="49">
        <f>AVERAGEIF(Table246[Region],"North",Table246[Sales Amount])</f>
        <v>2572.9699797160251</v>
      </c>
    </row>
    <row r="6" spans="1:14">
      <c r="A6" s="11" t="s">
        <v>15</v>
      </c>
      <c r="B6" s="7">
        <v>45026</v>
      </c>
      <c r="C6" t="str">
        <f>PROPER(Table1[[#This Row],[Region]])</f>
        <v>South</v>
      </c>
      <c r="D6" t="str">
        <f>PROPER(Table1[[#This Row],[Product Category]])</f>
        <v>Clothing</v>
      </c>
      <c r="E6">
        <f>ROUND(Table1[[#This Row],[Sales Amount]],1)</f>
        <v>3517.5</v>
      </c>
      <c r="F6">
        <f>Table1[[#This Row],[Quantity Sold]]</f>
        <v>6</v>
      </c>
      <c r="G6">
        <f>Table1[[#This Row],[Discount (%)]]</f>
        <v>28</v>
      </c>
      <c r="H6">
        <f>Table1[[#This Row],[Profit]]</f>
        <v>748.72</v>
      </c>
      <c r="M6" s="50" t="s">
        <v>970</v>
      </c>
      <c r="N6" s="49">
        <f>AVERAGEIF(Table246[Region],"West",Table246[Sales Amount])</f>
        <v>2537.6246673490268</v>
      </c>
    </row>
    <row r="7" spans="1:14">
      <c r="A7" s="11" t="s">
        <v>18</v>
      </c>
      <c r="B7" s="7">
        <v>45027</v>
      </c>
      <c r="C7" t="str">
        <f>PROPER(Table1[[#This Row],[Region]])</f>
        <v>East</v>
      </c>
      <c r="D7" t="str">
        <f>PROPER(Table1[[#This Row],[Product Category]])</f>
        <v>Furniture</v>
      </c>
      <c r="E7">
        <f>ROUND(Table1[[#This Row],[Sales Amount]],1)</f>
        <v>362.6</v>
      </c>
      <c r="F7">
        <f>Table1[[#This Row],[Quantity Sold]]</f>
        <v>19</v>
      </c>
      <c r="G7">
        <f>Table1[[#This Row],[Discount (%)]]</f>
        <v>50</v>
      </c>
      <c r="H7">
        <f>Table1[[#This Row],[Profit]]</f>
        <v>314.70999999999998</v>
      </c>
      <c r="M7" s="50" t="s">
        <v>3957</v>
      </c>
      <c r="N7" s="49">
        <f>AVERAGEIF(Table246[Region],"South",Table246[Sales Amount])</f>
        <v>2494.4148000000014</v>
      </c>
    </row>
    <row r="8" spans="1:14">
      <c r="A8" s="11" t="s">
        <v>20</v>
      </c>
      <c r="B8" s="7">
        <v>45028</v>
      </c>
      <c r="C8" t="str">
        <f>PROPER(Table1[[#This Row],[Region]])</f>
        <v>East</v>
      </c>
      <c r="D8" t="str">
        <f>PROPER(Table1[[#This Row],[Product Category]])</f>
        <v>Sports</v>
      </c>
      <c r="E8">
        <f>ROUND(Table1[[#This Row],[Sales Amount]],1)</f>
        <v>4811.2</v>
      </c>
      <c r="F8">
        <f>Table1[[#This Row],[Quantity Sold]]</f>
        <v>22</v>
      </c>
      <c r="G8">
        <f>Table1[[#This Row],[Discount (%)]]</f>
        <v>18</v>
      </c>
      <c r="H8">
        <f>Table1[[#This Row],[Profit]]</f>
        <v>1372.89</v>
      </c>
      <c r="M8" s="50" t="s">
        <v>2272</v>
      </c>
      <c r="N8" s="49">
        <f>AVERAGEIF(Table246[Region],"East",Table246[Sales Amount])</f>
        <v>2507.2789168278582</v>
      </c>
    </row>
    <row r="9" spans="1:14">
      <c r="A9" s="11" t="s">
        <v>22</v>
      </c>
      <c r="B9" s="7">
        <v>45029</v>
      </c>
      <c r="C9" t="str">
        <f>PROPER(Table1[[#This Row],[Region]])</f>
        <v>West</v>
      </c>
      <c r="D9" t="str">
        <f>PROPER(Table1[[#This Row],[Product Category]])</f>
        <v>Electronics</v>
      </c>
      <c r="E9">
        <f>ROUND(Table1[[#This Row],[Sales Amount]],1)</f>
        <v>3565.2</v>
      </c>
      <c r="F9">
        <f>Table1[[#This Row],[Quantity Sold]]</f>
        <v>22</v>
      </c>
      <c r="G9">
        <f>Table1[[#This Row],[Discount (%)]]</f>
        <v>16</v>
      </c>
      <c r="H9">
        <f>Table1[[#This Row],[Profit]]</f>
        <v>1437.3</v>
      </c>
    </row>
    <row r="10" spans="1:14">
      <c r="A10" s="11" t="s">
        <v>24</v>
      </c>
      <c r="B10" s="7">
        <v>45030</v>
      </c>
      <c r="C10" t="str">
        <f>PROPER(Table1[[#This Row],[Region]])</f>
        <v>East</v>
      </c>
      <c r="D10" t="str">
        <f>PROPER(Table1[[#This Row],[Product Category]])</f>
        <v>Clothing</v>
      </c>
      <c r="E10">
        <f>ROUND(Table1[[#This Row],[Sales Amount]],1)</f>
        <v>3805.3</v>
      </c>
      <c r="F10">
        <f>Table1[[#This Row],[Quantity Sold]]</f>
        <v>19</v>
      </c>
      <c r="G10">
        <f>Table1[[#This Row],[Discount (%)]]</f>
        <v>3</v>
      </c>
      <c r="H10">
        <f>Table1[[#This Row],[Profit]]</f>
        <v>1537.28</v>
      </c>
    </row>
    <row r="11" spans="1:14">
      <c r="A11" s="11" t="s">
        <v>25</v>
      </c>
      <c r="B11" s="7">
        <v>45031</v>
      </c>
      <c r="C11" t="str">
        <f>PROPER(Table1[[#This Row],[Region]])</f>
        <v>South</v>
      </c>
      <c r="D11" t="str">
        <f>PROPER(Table1[[#This Row],[Product Category]])</f>
        <v>Clothing</v>
      </c>
      <c r="E11">
        <f>ROUND(Table1[[#This Row],[Sales Amount]],1)</f>
        <v>2178.6999999999998</v>
      </c>
      <c r="F11">
        <f>Table1[[#This Row],[Quantity Sold]]</f>
        <v>15</v>
      </c>
      <c r="G11">
        <f>Table1[[#This Row],[Discount (%)]]</f>
        <v>24</v>
      </c>
      <c r="H11">
        <f>Table1[[#This Row],[Profit]]</f>
        <v>1696.65</v>
      </c>
    </row>
    <row r="12" spans="1:14">
      <c r="A12" s="11" t="s">
        <v>26</v>
      </c>
      <c r="B12" s="7">
        <v>45032</v>
      </c>
      <c r="C12" t="str">
        <f>PROPER(Table1[[#This Row],[Region]])</f>
        <v>West</v>
      </c>
      <c r="D12" t="str">
        <f>PROPER(Table1[[#This Row],[Product Category]])</f>
        <v>Groceries</v>
      </c>
      <c r="E12">
        <f>ROUND(Table1[[#This Row],[Sales Amount]],1)</f>
        <v>2844.9</v>
      </c>
      <c r="F12">
        <f>Table1[[#This Row],[Quantity Sold]]</f>
        <v>34</v>
      </c>
      <c r="G12">
        <f>Table1[[#This Row],[Discount (%)]]</f>
        <v>12</v>
      </c>
      <c r="H12">
        <f>Table1[[#This Row],[Profit]]</f>
        <v>1166.3900000000001</v>
      </c>
    </row>
    <row r="13" spans="1:14">
      <c r="A13" s="11" t="s">
        <v>27</v>
      </c>
      <c r="B13" s="7">
        <v>45033</v>
      </c>
      <c r="C13" t="str">
        <f>PROPER(Table1[[#This Row],[Region]])</f>
        <v>West</v>
      </c>
      <c r="D13" t="str">
        <f>PROPER(Table1[[#This Row],[Product Category]])</f>
        <v>Electronics</v>
      </c>
      <c r="E13">
        <f>ROUND(Table1[[#This Row],[Sales Amount]],1)</f>
        <v>3600</v>
      </c>
      <c r="F13">
        <f>Table1[[#This Row],[Quantity Sold]]</f>
        <v>10</v>
      </c>
      <c r="G13">
        <f>Table1[[#This Row],[Discount (%)]]</f>
        <v>2</v>
      </c>
      <c r="H13">
        <f>Table1[[#This Row],[Profit]]</f>
        <v>1632.75</v>
      </c>
      <c r="M13" s="10" t="s">
        <v>3970</v>
      </c>
    </row>
    <row r="14" spans="1:14">
      <c r="A14" s="11" t="s">
        <v>28</v>
      </c>
      <c r="B14" s="7">
        <v>45034</v>
      </c>
      <c r="C14" t="str">
        <f>PROPER(Table1[[#This Row],[Region]])</f>
        <v>East</v>
      </c>
      <c r="D14" t="str">
        <f>PROPER(Table1[[#This Row],[Product Category]])</f>
        <v>Sports</v>
      </c>
      <c r="E14">
        <f>ROUND(Table1[[#This Row],[Sales Amount]],1)</f>
        <v>941.9</v>
      </c>
      <c r="F14">
        <f>Table1[[#This Row],[Quantity Sold]]</f>
        <v>13</v>
      </c>
      <c r="G14">
        <f>Table1[[#This Row],[Discount (%)]]</f>
        <v>28</v>
      </c>
      <c r="H14">
        <f>Table1[[#This Row],[Profit]]</f>
        <v>646.49</v>
      </c>
    </row>
    <row r="15" spans="1:14">
      <c r="A15" s="11" t="s">
        <v>30</v>
      </c>
      <c r="B15" s="7">
        <v>45035</v>
      </c>
      <c r="C15" t="str">
        <f>PROPER(Table1[[#This Row],[Region]])</f>
        <v>South</v>
      </c>
      <c r="D15" t="str">
        <f>PROPER(Table1[[#This Row],[Product Category]])</f>
        <v>Sports</v>
      </c>
      <c r="E15">
        <f>ROUND(Table1[[#This Row],[Sales Amount]],1)</f>
        <v>3300.9</v>
      </c>
      <c r="F15">
        <f>Table1[[#This Row],[Quantity Sold]]</f>
        <v>1</v>
      </c>
      <c r="G15">
        <f>Table1[[#This Row],[Discount (%)]]</f>
        <v>48</v>
      </c>
      <c r="H15">
        <f>Table1[[#This Row],[Profit]]</f>
        <v>86.9</v>
      </c>
    </row>
    <row r="16" spans="1:14">
      <c r="A16" s="11" t="s">
        <v>31</v>
      </c>
      <c r="B16" s="7">
        <v>45036</v>
      </c>
      <c r="C16" t="str">
        <f>PROPER(Table1[[#This Row],[Region]])</f>
        <v>East</v>
      </c>
      <c r="D16" t="str">
        <f>PROPER(Table1[[#This Row],[Product Category]])</f>
        <v>Groceries</v>
      </c>
      <c r="E16">
        <f>ROUND(Table1[[#This Row],[Sales Amount]],1)</f>
        <v>1081.5999999999999</v>
      </c>
      <c r="F16">
        <f>Table1[[#This Row],[Quantity Sold]]</f>
        <v>4</v>
      </c>
      <c r="G16">
        <f>Table1[[#This Row],[Discount (%)]]</f>
        <v>19</v>
      </c>
      <c r="H16">
        <f>Table1[[#This Row],[Profit]]</f>
        <v>611.05999999999995</v>
      </c>
    </row>
    <row r="17" spans="1:8">
      <c r="A17" s="11" t="s">
        <v>32</v>
      </c>
      <c r="B17" s="7">
        <v>45037</v>
      </c>
      <c r="C17" t="str">
        <f>PROPER(Table1[[#This Row],[Region]])</f>
        <v>East</v>
      </c>
      <c r="D17" t="str">
        <f>PROPER(Table1[[#This Row],[Product Category]])</f>
        <v>Furniture</v>
      </c>
      <c r="E17">
        <f>ROUND(Table1[[#This Row],[Sales Amount]],1)</f>
        <v>3455.7</v>
      </c>
      <c r="F17">
        <f>Table1[[#This Row],[Quantity Sold]]</f>
        <v>39</v>
      </c>
      <c r="G17">
        <f>Table1[[#This Row],[Discount (%)]]</f>
        <v>21</v>
      </c>
      <c r="H17">
        <f>Table1[[#This Row],[Profit]]</f>
        <v>208.1</v>
      </c>
    </row>
    <row r="18" spans="1:8">
      <c r="A18" s="11" t="s">
        <v>33</v>
      </c>
      <c r="B18" s="7">
        <v>45038</v>
      </c>
      <c r="C18" t="str">
        <f>PROPER(Table1[[#This Row],[Region]])</f>
        <v>South</v>
      </c>
      <c r="D18" t="str">
        <f>PROPER(Table1[[#This Row],[Product Category]])</f>
        <v>Groceries</v>
      </c>
      <c r="E18">
        <f>ROUND(Table1[[#This Row],[Sales Amount]],1)</f>
        <v>2381.5</v>
      </c>
      <c r="F18">
        <f>Table1[[#This Row],[Quantity Sold]]</f>
        <v>16</v>
      </c>
      <c r="G18">
        <f>Table1[[#This Row],[Discount (%)]]</f>
        <v>39</v>
      </c>
      <c r="H18">
        <f>Table1[[#This Row],[Profit]]</f>
        <v>1083.96</v>
      </c>
    </row>
    <row r="19" spans="1:8">
      <c r="A19" s="11" t="s">
        <v>34</v>
      </c>
      <c r="B19" s="7">
        <v>45039</v>
      </c>
      <c r="C19" t="str">
        <f>PROPER(Table1[[#This Row],[Region]])</f>
        <v>North</v>
      </c>
      <c r="D19" t="str">
        <f>PROPER(Table1[[#This Row],[Product Category]])</f>
        <v>Clothing</v>
      </c>
      <c r="E19">
        <f>ROUND(Table1[[#This Row],[Sales Amount]],1)</f>
        <v>2784.8</v>
      </c>
      <c r="F19">
        <f>Table1[[#This Row],[Quantity Sold]]</f>
        <v>35</v>
      </c>
      <c r="G19">
        <f>Table1[[#This Row],[Discount (%)]]</f>
        <v>40</v>
      </c>
      <c r="H19">
        <f>Table1[[#This Row],[Profit]]</f>
        <v>999.6</v>
      </c>
    </row>
    <row r="20" spans="1:8">
      <c r="A20" s="11">
        <v>31676338</v>
      </c>
      <c r="B20" s="7">
        <v>45040</v>
      </c>
      <c r="C20" t="str">
        <f>PROPER(Table1[[#This Row],[Region]])</f>
        <v>South</v>
      </c>
      <c r="D20" t="str">
        <f>PROPER(Table1[[#This Row],[Product Category]])</f>
        <v>Clothing</v>
      </c>
      <c r="E20">
        <f>ROUND(Table1[[#This Row],[Sales Amount]],1)</f>
        <v>1083</v>
      </c>
      <c r="F20">
        <f>Table1[[#This Row],[Quantity Sold]]</f>
        <v>8</v>
      </c>
      <c r="G20">
        <f>Table1[[#This Row],[Discount (%)]]</f>
        <v>11</v>
      </c>
      <c r="H20">
        <f>Table1[[#This Row],[Profit]]</f>
        <v>1604.19</v>
      </c>
    </row>
    <row r="21" spans="1:8">
      <c r="A21" s="11" t="s">
        <v>35</v>
      </c>
      <c r="B21" s="7">
        <v>45041</v>
      </c>
      <c r="C21" t="str">
        <f>PROPER(Table1[[#This Row],[Region]])</f>
        <v>East</v>
      </c>
      <c r="D21" t="str">
        <f>PROPER(Table1[[#This Row],[Product Category]])</f>
        <v>Clothing</v>
      </c>
      <c r="E21">
        <f>ROUND(Table1[[#This Row],[Sales Amount]],1)</f>
        <v>787.8</v>
      </c>
      <c r="F21">
        <f>Table1[[#This Row],[Quantity Sold]]</f>
        <v>47</v>
      </c>
      <c r="G21">
        <f>Table1[[#This Row],[Discount (%)]]</f>
        <v>18</v>
      </c>
      <c r="H21">
        <f>Table1[[#This Row],[Profit]]</f>
        <v>1313.33</v>
      </c>
    </row>
    <row r="22" spans="1:8">
      <c r="A22" s="11" t="s">
        <v>36</v>
      </c>
      <c r="B22" s="7">
        <v>45042</v>
      </c>
      <c r="C22" t="str">
        <f>PROPER(Table1[[#This Row],[Region]])</f>
        <v>South</v>
      </c>
      <c r="D22" t="str">
        <f>PROPER(Table1[[#This Row],[Product Category]])</f>
        <v>Furniture</v>
      </c>
      <c r="E22">
        <f>ROUND(Table1[[#This Row],[Sales Amount]],1)</f>
        <v>312.7</v>
      </c>
      <c r="F22">
        <f>Table1[[#This Row],[Quantity Sold]]</f>
        <v>36</v>
      </c>
      <c r="G22">
        <f>Table1[[#This Row],[Discount (%)]]</f>
        <v>43</v>
      </c>
      <c r="H22">
        <f>Table1[[#This Row],[Profit]]</f>
        <v>559.52</v>
      </c>
    </row>
    <row r="23" spans="1:8">
      <c r="A23" s="11" t="s">
        <v>37</v>
      </c>
      <c r="B23" s="7">
        <v>45043</v>
      </c>
      <c r="C23" t="str">
        <f>PROPER(Table1[[#This Row],[Region]])</f>
        <v>East</v>
      </c>
      <c r="D23" t="str">
        <f>PROPER(Table1[[#This Row],[Product Category]])</f>
        <v>Sports</v>
      </c>
      <c r="E23">
        <f>ROUND(Table1[[#This Row],[Sales Amount]],1)</f>
        <v>265.3</v>
      </c>
      <c r="F23">
        <f>Table1[[#This Row],[Quantity Sold]]</f>
        <v>21</v>
      </c>
      <c r="G23">
        <f>Table1[[#This Row],[Discount (%)]]</f>
        <v>36</v>
      </c>
      <c r="H23">
        <f>Table1[[#This Row],[Profit]]</f>
        <v>595.91</v>
      </c>
    </row>
    <row r="24" spans="1:8">
      <c r="A24" s="11" t="s">
        <v>38</v>
      </c>
      <c r="B24" s="7">
        <v>45044</v>
      </c>
      <c r="C24" t="str">
        <f>PROPER(Table1[[#This Row],[Region]])</f>
        <v>West</v>
      </c>
      <c r="D24" t="str">
        <f>PROPER(Table1[[#This Row],[Product Category]])</f>
        <v>Furniture</v>
      </c>
      <c r="E24">
        <f>ROUND(Table1[[#This Row],[Sales Amount]],1)</f>
        <v>1253.5999999999999</v>
      </c>
      <c r="F24">
        <f>Table1[[#This Row],[Quantity Sold]]</f>
        <v>35</v>
      </c>
      <c r="G24">
        <f>Table1[[#This Row],[Discount (%)]]</f>
        <v>14</v>
      </c>
      <c r="H24">
        <f>Table1[[#This Row],[Profit]]</f>
        <v>1653.66</v>
      </c>
    </row>
    <row r="25" spans="1:8">
      <c r="A25" s="11" t="s">
        <v>39</v>
      </c>
      <c r="B25" s="7">
        <v>45045</v>
      </c>
      <c r="C25" t="str">
        <f>PROPER(Table1[[#This Row],[Region]])</f>
        <v>West</v>
      </c>
      <c r="D25" t="str">
        <f>PROPER(Table1[[#This Row],[Product Category]])</f>
        <v>Clothing</v>
      </c>
      <c r="E25">
        <f>ROUND(Table1[[#This Row],[Sales Amount]],1)</f>
        <v>1874.1</v>
      </c>
      <c r="F25">
        <f>Table1[[#This Row],[Quantity Sold]]</f>
        <v>28</v>
      </c>
      <c r="G25">
        <f>Table1[[#This Row],[Discount (%)]]</f>
        <v>23</v>
      </c>
      <c r="H25">
        <f>Table1[[#This Row],[Profit]]</f>
        <v>1783.26</v>
      </c>
    </row>
    <row r="26" spans="1:8">
      <c r="A26" s="11" t="s">
        <v>40</v>
      </c>
      <c r="B26" s="7">
        <v>45046</v>
      </c>
      <c r="C26" t="str">
        <f>PROPER(Table1[[#This Row],[Region]])</f>
        <v>East</v>
      </c>
      <c r="D26" t="str">
        <f>PROPER(Table1[[#This Row],[Product Category]])</f>
        <v>Clothing</v>
      </c>
      <c r="E26">
        <f>ROUND(Table1[[#This Row],[Sales Amount]],1)</f>
        <v>2561.6999999999998</v>
      </c>
      <c r="F26">
        <f>Table1[[#This Row],[Quantity Sold]]</f>
        <v>44</v>
      </c>
      <c r="G26">
        <f>Table1[[#This Row],[Discount (%)]]</f>
        <v>10</v>
      </c>
      <c r="H26">
        <f>Table1[[#This Row],[Profit]]</f>
        <v>800.82</v>
      </c>
    </row>
    <row r="27" spans="1:8">
      <c r="A27" s="11" t="s">
        <v>41</v>
      </c>
      <c r="B27" s="7">
        <v>45047</v>
      </c>
      <c r="C27" t="str">
        <f>PROPER(Table1[[#This Row],[Region]])</f>
        <v>West</v>
      </c>
      <c r="D27" t="str">
        <f>PROPER(Table1[[#This Row],[Product Category]])</f>
        <v>Sports</v>
      </c>
      <c r="E27">
        <f>ROUND(Table1[[#This Row],[Sales Amount]],1)</f>
        <v>1960.7</v>
      </c>
      <c r="F27">
        <f>Table1[[#This Row],[Quantity Sold]]</f>
        <v>50</v>
      </c>
      <c r="G27">
        <f>Table1[[#This Row],[Discount (%)]]</f>
        <v>6</v>
      </c>
      <c r="H27">
        <f>Table1[[#This Row],[Profit]]</f>
        <v>1530.61</v>
      </c>
    </row>
    <row r="28" spans="1:8">
      <c r="A28" s="11" t="s">
        <v>42</v>
      </c>
      <c r="B28" s="7">
        <v>45048</v>
      </c>
      <c r="C28" t="str">
        <f>PROPER(Table1[[#This Row],[Region]])</f>
        <v>East</v>
      </c>
      <c r="D28" t="str">
        <f>PROPER(Table1[[#This Row],[Product Category]])</f>
        <v>Electronics</v>
      </c>
      <c r="E28">
        <f>ROUND(Table1[[#This Row],[Sales Amount]],1)</f>
        <v>2415.4</v>
      </c>
      <c r="F28">
        <f>Table1[[#This Row],[Quantity Sold]]</f>
        <v>35</v>
      </c>
      <c r="G28">
        <f>Table1[[#This Row],[Discount (%)]]</f>
        <v>14</v>
      </c>
      <c r="H28">
        <f>Table1[[#This Row],[Profit]]</f>
        <v>335.57</v>
      </c>
    </row>
    <row r="29" spans="1:8">
      <c r="A29" s="11" t="s">
        <v>43</v>
      </c>
      <c r="B29" s="7">
        <v>45049</v>
      </c>
      <c r="C29" t="str">
        <f>PROPER(Table1[[#This Row],[Region]])</f>
        <v>East</v>
      </c>
      <c r="D29" t="str">
        <f>PROPER(Table1[[#This Row],[Product Category]])</f>
        <v>Electronics</v>
      </c>
      <c r="E29">
        <f>ROUND(Table1[[#This Row],[Sales Amount]],1)</f>
        <v>2284.1999999999998</v>
      </c>
      <c r="F29">
        <f>Table1[[#This Row],[Quantity Sold]]</f>
        <v>8</v>
      </c>
      <c r="G29">
        <f>Table1[[#This Row],[Discount (%)]]</f>
        <v>41</v>
      </c>
      <c r="H29">
        <f>Table1[[#This Row],[Profit]]</f>
        <v>1866.59</v>
      </c>
    </row>
    <row r="30" spans="1:8">
      <c r="A30" s="11" t="s">
        <v>44</v>
      </c>
      <c r="B30" s="7">
        <v>45050</v>
      </c>
      <c r="C30" t="str">
        <f>PROPER(Table1[[#This Row],[Region]])</f>
        <v>West</v>
      </c>
      <c r="D30" t="str">
        <f>PROPER(Table1[[#This Row],[Product Category]])</f>
        <v>Sports</v>
      </c>
      <c r="E30">
        <f>ROUND(Table1[[#This Row],[Sales Amount]],1)</f>
        <v>2118.6</v>
      </c>
      <c r="F30">
        <f>Table1[[#This Row],[Quantity Sold]]</f>
        <v>29</v>
      </c>
      <c r="G30">
        <f>Table1[[#This Row],[Discount (%)]]</f>
        <v>24</v>
      </c>
      <c r="H30">
        <f>Table1[[#This Row],[Profit]]</f>
        <v>702.15</v>
      </c>
    </row>
    <row r="31" spans="1:8">
      <c r="A31" s="11" t="s">
        <v>45</v>
      </c>
      <c r="B31" s="7">
        <v>45051</v>
      </c>
      <c r="C31" t="str">
        <f>PROPER(Table1[[#This Row],[Region]])</f>
        <v>South</v>
      </c>
      <c r="D31" t="str">
        <f>PROPER(Table1[[#This Row],[Product Category]])</f>
        <v>Groceries</v>
      </c>
      <c r="E31">
        <f>ROUND(Table1[[#This Row],[Sales Amount]],1)</f>
        <v>4803.6000000000004</v>
      </c>
      <c r="F31">
        <f>Table1[[#This Row],[Quantity Sold]]</f>
        <v>11</v>
      </c>
      <c r="G31">
        <f>Table1[[#This Row],[Discount (%)]]</f>
        <v>12</v>
      </c>
      <c r="H31">
        <f>Table1[[#This Row],[Profit]]</f>
        <v>1086.74</v>
      </c>
    </row>
    <row r="32" spans="1:8">
      <c r="A32" s="11" t="s">
        <v>46</v>
      </c>
      <c r="B32" s="7">
        <v>45052</v>
      </c>
      <c r="C32" t="str">
        <f>PROPER(Table1[[#This Row],[Region]])</f>
        <v>North</v>
      </c>
      <c r="D32" t="str">
        <f>PROPER(Table1[[#This Row],[Product Category]])</f>
        <v>Groceries</v>
      </c>
      <c r="E32">
        <f>ROUND(Table1[[#This Row],[Sales Amount]],1)</f>
        <v>4297</v>
      </c>
      <c r="F32">
        <f>Table1[[#This Row],[Quantity Sold]]</f>
        <v>17</v>
      </c>
      <c r="G32">
        <f>Table1[[#This Row],[Discount (%)]]</f>
        <v>49</v>
      </c>
      <c r="H32">
        <f>Table1[[#This Row],[Profit]]</f>
        <v>678.7</v>
      </c>
    </row>
    <row r="33" spans="1:8">
      <c r="A33" s="11" t="s">
        <v>47</v>
      </c>
      <c r="B33" s="7">
        <v>45053</v>
      </c>
      <c r="C33" t="str">
        <f>PROPER(Table1[[#This Row],[Region]])</f>
        <v>East</v>
      </c>
      <c r="D33" t="str">
        <f>PROPER(Table1[[#This Row],[Product Category]])</f>
        <v>Sports</v>
      </c>
      <c r="E33">
        <f>ROUND(Table1[[#This Row],[Sales Amount]],1)</f>
        <v>804.6</v>
      </c>
      <c r="F33">
        <f>Table1[[#This Row],[Quantity Sold]]</f>
        <v>43</v>
      </c>
      <c r="G33">
        <f>Table1[[#This Row],[Discount (%)]]</f>
        <v>1</v>
      </c>
      <c r="H33">
        <f>Table1[[#This Row],[Profit]]</f>
        <v>60.68</v>
      </c>
    </row>
    <row r="34" spans="1:8">
      <c r="A34" s="11" t="s">
        <v>48</v>
      </c>
      <c r="B34" s="7">
        <v>45054</v>
      </c>
      <c r="C34" t="str">
        <f>PROPER(Table1[[#This Row],[Region]])</f>
        <v>West</v>
      </c>
      <c r="D34" t="str">
        <f>PROPER(Table1[[#This Row],[Product Category]])</f>
        <v>Clothing</v>
      </c>
      <c r="E34">
        <f>ROUND(Table1[[#This Row],[Sales Amount]],1)</f>
        <v>2903.8</v>
      </c>
      <c r="F34">
        <f>Table1[[#This Row],[Quantity Sold]]</f>
        <v>16</v>
      </c>
      <c r="G34">
        <f>Table1[[#This Row],[Discount (%)]]</f>
        <v>31</v>
      </c>
      <c r="H34">
        <f>Table1[[#This Row],[Profit]]</f>
        <v>27.53</v>
      </c>
    </row>
    <row r="35" spans="1:8">
      <c r="A35" s="11" t="s">
        <v>49</v>
      </c>
      <c r="B35" s="7">
        <v>45055</v>
      </c>
      <c r="C35" t="str">
        <f>PROPER(Table1[[#This Row],[Region]])</f>
        <v>East</v>
      </c>
      <c r="D35" t="str">
        <f>PROPER(Table1[[#This Row],[Product Category]])</f>
        <v>Electronics</v>
      </c>
      <c r="E35">
        <f>ROUND(Table1[[#This Row],[Sales Amount]],1)</f>
        <v>3436.8</v>
      </c>
      <c r="F35">
        <f>Table1[[#This Row],[Quantity Sold]]</f>
        <v>21</v>
      </c>
      <c r="G35">
        <f>Table1[[#This Row],[Discount (%)]]</f>
        <v>27</v>
      </c>
      <c r="H35">
        <f>Table1[[#This Row],[Profit]]</f>
        <v>75.19</v>
      </c>
    </row>
    <row r="36" spans="1:8">
      <c r="A36" s="11" t="s">
        <v>50</v>
      </c>
      <c r="B36" s="7">
        <v>45056</v>
      </c>
      <c r="C36" t="str">
        <f>PROPER(Table1[[#This Row],[Region]])</f>
        <v>South</v>
      </c>
      <c r="D36" t="str">
        <f>PROPER(Table1[[#This Row],[Product Category]])</f>
        <v>Electronics</v>
      </c>
      <c r="E36">
        <f>ROUND(Table1[[#This Row],[Sales Amount]],1)</f>
        <v>581.5</v>
      </c>
      <c r="F36">
        <f>Table1[[#This Row],[Quantity Sold]]</f>
        <v>39</v>
      </c>
      <c r="G36">
        <f>Table1[[#This Row],[Discount (%)]]</f>
        <v>34</v>
      </c>
      <c r="H36">
        <f>Table1[[#This Row],[Profit]]</f>
        <v>863</v>
      </c>
    </row>
    <row r="37" spans="1:8">
      <c r="A37" s="11" t="s">
        <v>51</v>
      </c>
      <c r="B37" s="7">
        <v>45057</v>
      </c>
      <c r="C37" t="str">
        <f>PROPER(Table1[[#This Row],[Region]])</f>
        <v>West</v>
      </c>
      <c r="D37" t="str">
        <f>PROPER(Table1[[#This Row],[Product Category]])</f>
        <v>Electronics</v>
      </c>
      <c r="E37">
        <f>ROUND(Table1[[#This Row],[Sales Amount]],1)</f>
        <v>1939.1</v>
      </c>
      <c r="F37">
        <f>Table1[[#This Row],[Quantity Sold]]</f>
        <v>26</v>
      </c>
      <c r="G37">
        <f>Table1[[#This Row],[Discount (%)]]</f>
        <v>47</v>
      </c>
      <c r="H37">
        <f>Table1[[#This Row],[Profit]]</f>
        <v>1273.29</v>
      </c>
    </row>
    <row r="38" spans="1:8">
      <c r="A38" s="11" t="s">
        <v>52</v>
      </c>
      <c r="B38" s="7">
        <v>45058</v>
      </c>
      <c r="C38" t="str">
        <f>PROPER(Table1[[#This Row],[Region]])</f>
        <v>South</v>
      </c>
      <c r="D38" t="str">
        <f>PROPER(Table1[[#This Row],[Product Category]])</f>
        <v>Furniture</v>
      </c>
      <c r="E38">
        <f>ROUND(Table1[[#This Row],[Sales Amount]],1)</f>
        <v>3252.5</v>
      </c>
      <c r="F38">
        <f>Table1[[#This Row],[Quantity Sold]]</f>
        <v>24</v>
      </c>
      <c r="G38">
        <f>Table1[[#This Row],[Discount (%)]]</f>
        <v>4</v>
      </c>
      <c r="H38">
        <f>Table1[[#This Row],[Profit]]</f>
        <v>1643.65</v>
      </c>
    </row>
    <row r="39" spans="1:8">
      <c r="A39" s="11" t="s">
        <v>53</v>
      </c>
      <c r="B39" s="7">
        <v>45059</v>
      </c>
      <c r="C39" t="str">
        <f>PROPER(Table1[[#This Row],[Region]])</f>
        <v>North</v>
      </c>
      <c r="D39" t="str">
        <f>PROPER(Table1[[#This Row],[Product Category]])</f>
        <v>Clothing</v>
      </c>
      <c r="E39">
        <f>ROUND(Table1[[#This Row],[Sales Amount]],1)</f>
        <v>3153.7</v>
      </c>
      <c r="F39">
        <f>Table1[[#This Row],[Quantity Sold]]</f>
        <v>2</v>
      </c>
      <c r="G39">
        <f>Table1[[#This Row],[Discount (%)]]</f>
        <v>13</v>
      </c>
      <c r="H39">
        <f>Table1[[#This Row],[Profit]]</f>
        <v>101.03</v>
      </c>
    </row>
    <row r="40" spans="1:8">
      <c r="A40" s="11" t="s">
        <v>54</v>
      </c>
      <c r="B40" s="7">
        <v>45060</v>
      </c>
      <c r="C40" t="str">
        <f>PROPER(Table1[[#This Row],[Region]])</f>
        <v>East</v>
      </c>
      <c r="D40" t="str">
        <f>PROPER(Table1[[#This Row],[Product Category]])</f>
        <v>Electronics</v>
      </c>
      <c r="E40">
        <f>ROUND(Table1[[#This Row],[Sales Amount]],1)</f>
        <v>322.60000000000002</v>
      </c>
      <c r="F40">
        <f>Table1[[#This Row],[Quantity Sold]]</f>
        <v>25</v>
      </c>
      <c r="G40">
        <f>Table1[[#This Row],[Discount (%)]]</f>
        <v>39</v>
      </c>
      <c r="H40">
        <f>Table1[[#This Row],[Profit]]</f>
        <v>556.48</v>
      </c>
    </row>
    <row r="41" spans="1:8">
      <c r="A41" s="11" t="s">
        <v>55</v>
      </c>
      <c r="B41" s="7">
        <v>45061</v>
      </c>
      <c r="C41" t="str">
        <f>PROPER(Table1[[#This Row],[Region]])</f>
        <v>East</v>
      </c>
      <c r="D41" t="str">
        <f>PROPER(Table1[[#This Row],[Product Category]])</f>
        <v>Furniture</v>
      </c>
      <c r="E41">
        <f>ROUND(Table1[[#This Row],[Sales Amount]],1)</f>
        <v>2100.5</v>
      </c>
      <c r="F41">
        <f>Table1[[#This Row],[Quantity Sold]]</f>
        <v>5</v>
      </c>
      <c r="G41">
        <f>Table1[[#This Row],[Discount (%)]]</f>
        <v>13</v>
      </c>
      <c r="H41">
        <f>Table1[[#This Row],[Profit]]</f>
        <v>1047.83</v>
      </c>
    </row>
    <row r="42" spans="1:8">
      <c r="A42" s="11" t="s">
        <v>56</v>
      </c>
      <c r="B42" s="7">
        <v>45062</v>
      </c>
      <c r="C42" t="str">
        <f>PROPER(Table1[[#This Row],[Region]])</f>
        <v>West</v>
      </c>
      <c r="D42" t="str">
        <f>PROPER(Table1[[#This Row],[Product Category]])</f>
        <v>Electronics</v>
      </c>
      <c r="E42">
        <f>ROUND(Table1[[#This Row],[Sales Amount]],1)</f>
        <v>2210.9</v>
      </c>
      <c r="F42">
        <f>Table1[[#This Row],[Quantity Sold]]</f>
        <v>9</v>
      </c>
      <c r="G42">
        <f>Table1[[#This Row],[Discount (%)]]</f>
        <v>49</v>
      </c>
      <c r="H42">
        <f>Table1[[#This Row],[Profit]]</f>
        <v>1646.08</v>
      </c>
    </row>
    <row r="43" spans="1:8">
      <c r="A43" s="11" t="s">
        <v>57</v>
      </c>
      <c r="B43" s="7">
        <v>45063</v>
      </c>
      <c r="C43" t="str">
        <f>PROPER(Table1[[#This Row],[Region]])</f>
        <v>East</v>
      </c>
      <c r="D43" t="str">
        <f>PROPER(Table1[[#This Row],[Product Category]])</f>
        <v>Clothing</v>
      </c>
      <c r="E43">
        <f>ROUND(Table1[[#This Row],[Sales Amount]],1)</f>
        <v>2128.6</v>
      </c>
      <c r="F43">
        <f>Table1[[#This Row],[Quantity Sold]]</f>
        <v>46</v>
      </c>
      <c r="G43">
        <f>Table1[[#This Row],[Discount (%)]]</f>
        <v>13</v>
      </c>
      <c r="H43">
        <f>Table1[[#This Row],[Profit]]</f>
        <v>1671.36</v>
      </c>
    </row>
    <row r="44" spans="1:8">
      <c r="A44" s="11" t="s">
        <v>58</v>
      </c>
      <c r="B44" s="7">
        <v>45064</v>
      </c>
      <c r="C44" t="str">
        <f>PROPER(Table1[[#This Row],[Region]])</f>
        <v>South</v>
      </c>
      <c r="D44" t="str">
        <f>PROPER(Table1[[#This Row],[Product Category]])</f>
        <v>Furniture</v>
      </c>
      <c r="E44">
        <f>ROUND(Table1[[#This Row],[Sales Amount]],1)</f>
        <v>3242.9</v>
      </c>
      <c r="F44">
        <f>Table1[[#This Row],[Quantity Sold]]</f>
        <v>22</v>
      </c>
      <c r="G44">
        <f>Table1[[#This Row],[Discount (%)]]</f>
        <v>7</v>
      </c>
      <c r="H44">
        <f>Table1[[#This Row],[Profit]]</f>
        <v>1746.32</v>
      </c>
    </row>
    <row r="45" spans="1:8">
      <c r="A45" s="11" t="s">
        <v>59</v>
      </c>
      <c r="B45" s="7">
        <v>45065</v>
      </c>
      <c r="C45" t="str">
        <f>PROPER(Table1[[#This Row],[Region]])</f>
        <v>East</v>
      </c>
      <c r="D45" t="str">
        <f>PROPER(Table1[[#This Row],[Product Category]])</f>
        <v>Electronics</v>
      </c>
      <c r="E45">
        <f>ROUND(Table1[[#This Row],[Sales Amount]],1)</f>
        <v>229.7</v>
      </c>
      <c r="F45">
        <f>Table1[[#This Row],[Quantity Sold]]</f>
        <v>2</v>
      </c>
      <c r="G45">
        <f>Table1[[#This Row],[Discount (%)]]</f>
        <v>2</v>
      </c>
      <c r="H45">
        <f>Table1[[#This Row],[Profit]]</f>
        <v>417.82</v>
      </c>
    </row>
    <row r="46" spans="1:8">
      <c r="A46" s="11" t="s">
        <v>60</v>
      </c>
      <c r="B46" s="7">
        <v>45066</v>
      </c>
      <c r="C46" t="str">
        <f>PROPER(Table1[[#This Row],[Region]])</f>
        <v>North</v>
      </c>
      <c r="D46" t="str">
        <f>PROPER(Table1[[#This Row],[Product Category]])</f>
        <v>Sports</v>
      </c>
      <c r="E46">
        <f>ROUND(Table1[[#This Row],[Sales Amount]],1)</f>
        <v>424.6</v>
      </c>
      <c r="F46">
        <f>Table1[[#This Row],[Quantity Sold]]</f>
        <v>6</v>
      </c>
      <c r="G46">
        <f>Table1[[#This Row],[Discount (%)]]</f>
        <v>27</v>
      </c>
      <c r="H46">
        <f>Table1[[#This Row],[Profit]]</f>
        <v>1509.87</v>
      </c>
    </row>
    <row r="47" spans="1:8">
      <c r="A47" s="11" t="s">
        <v>61</v>
      </c>
      <c r="B47" s="7">
        <v>45067</v>
      </c>
      <c r="C47" t="str">
        <f>PROPER(Table1[[#This Row],[Region]])</f>
        <v>East</v>
      </c>
      <c r="D47" t="str">
        <f>PROPER(Table1[[#This Row],[Product Category]])</f>
        <v>Electronics</v>
      </c>
      <c r="E47">
        <f>ROUND(Table1[[#This Row],[Sales Amount]],1)</f>
        <v>636.4</v>
      </c>
      <c r="F47">
        <f>Table1[[#This Row],[Quantity Sold]]</f>
        <v>30</v>
      </c>
      <c r="G47">
        <f>Table1[[#This Row],[Discount (%)]]</f>
        <v>10</v>
      </c>
      <c r="H47">
        <f>Table1[[#This Row],[Profit]]</f>
        <v>1965.35</v>
      </c>
    </row>
    <row r="48" spans="1:8">
      <c r="A48" s="11" t="s">
        <v>62</v>
      </c>
      <c r="B48" s="7">
        <v>45068</v>
      </c>
      <c r="C48" t="str">
        <f>PROPER(Table1[[#This Row],[Region]])</f>
        <v>East</v>
      </c>
      <c r="D48" t="str">
        <f>PROPER(Table1[[#This Row],[Product Category]])</f>
        <v>Sports</v>
      </c>
      <c r="E48">
        <f>ROUND(Table1[[#This Row],[Sales Amount]],1)</f>
        <v>82.8</v>
      </c>
      <c r="F48">
        <f>Table1[[#This Row],[Quantity Sold]]</f>
        <v>3</v>
      </c>
      <c r="G48">
        <f>Table1[[#This Row],[Discount (%)]]</f>
        <v>33</v>
      </c>
      <c r="H48">
        <f>Table1[[#This Row],[Profit]]</f>
        <v>1416.52</v>
      </c>
    </row>
    <row r="49" spans="1:8">
      <c r="A49" s="11" t="s">
        <v>63</v>
      </c>
      <c r="B49" s="7">
        <v>45069</v>
      </c>
      <c r="C49" t="str">
        <f>PROPER(Table1[[#This Row],[Region]])</f>
        <v>East</v>
      </c>
      <c r="D49" t="str">
        <f>PROPER(Table1[[#This Row],[Product Category]])</f>
        <v>Sports</v>
      </c>
      <c r="E49">
        <f>ROUND(Table1[[#This Row],[Sales Amount]],1)</f>
        <v>3666.9</v>
      </c>
      <c r="F49">
        <f>Table1[[#This Row],[Quantity Sold]]</f>
        <v>42</v>
      </c>
      <c r="G49">
        <f>Table1[[#This Row],[Discount (%)]]</f>
        <v>2</v>
      </c>
      <c r="H49">
        <f>Table1[[#This Row],[Profit]]</f>
        <v>1455.39</v>
      </c>
    </row>
    <row r="50" spans="1:8">
      <c r="A50" s="11" t="s">
        <v>64</v>
      </c>
      <c r="B50" s="7">
        <v>45070</v>
      </c>
      <c r="C50" t="str">
        <f>PROPER(Table1[[#This Row],[Region]])</f>
        <v>East</v>
      </c>
      <c r="D50" t="str">
        <f>PROPER(Table1[[#This Row],[Product Category]])</f>
        <v>Groceries</v>
      </c>
      <c r="E50">
        <f>ROUND(Table1[[#This Row],[Sales Amount]],1)</f>
        <v>1865</v>
      </c>
      <c r="F50">
        <f>Table1[[#This Row],[Quantity Sold]]</f>
        <v>35</v>
      </c>
      <c r="G50">
        <f>Table1[[#This Row],[Discount (%)]]</f>
        <v>5</v>
      </c>
      <c r="H50">
        <f>Table1[[#This Row],[Profit]]</f>
        <v>766.36</v>
      </c>
    </row>
    <row r="51" spans="1:8">
      <c r="A51" s="11" t="s">
        <v>65</v>
      </c>
      <c r="B51" s="7">
        <v>45071</v>
      </c>
      <c r="C51" t="str">
        <f>PROPER(Table1[[#This Row],[Region]])</f>
        <v>East</v>
      </c>
      <c r="D51" t="str">
        <f>PROPER(Table1[[#This Row],[Product Category]])</f>
        <v>Electronics</v>
      </c>
      <c r="E51">
        <f>ROUND(Table1[[#This Row],[Sales Amount]],1)</f>
        <v>1992.2</v>
      </c>
      <c r="F51">
        <f>Table1[[#This Row],[Quantity Sold]]</f>
        <v>1</v>
      </c>
      <c r="G51">
        <f>Table1[[#This Row],[Discount (%)]]</f>
        <v>43</v>
      </c>
      <c r="H51">
        <f>Table1[[#This Row],[Profit]]</f>
        <v>1273.72</v>
      </c>
    </row>
    <row r="52" spans="1:8">
      <c r="A52" s="11" t="s">
        <v>66</v>
      </c>
      <c r="B52" s="7">
        <v>45072</v>
      </c>
      <c r="C52" t="str">
        <f>PROPER(Table1[[#This Row],[Region]])</f>
        <v>West</v>
      </c>
      <c r="D52" t="str">
        <f>PROPER(Table1[[#This Row],[Product Category]])</f>
        <v>Sports</v>
      </c>
      <c r="E52">
        <f>ROUND(Table1[[#This Row],[Sales Amount]],1)</f>
        <v>1154.5</v>
      </c>
      <c r="F52">
        <f>Table1[[#This Row],[Quantity Sold]]</f>
        <v>41</v>
      </c>
      <c r="G52">
        <f>Table1[[#This Row],[Discount (%)]]</f>
        <v>25</v>
      </c>
      <c r="H52">
        <f>Table1[[#This Row],[Profit]]</f>
        <v>402.81</v>
      </c>
    </row>
    <row r="53" spans="1:8">
      <c r="A53" s="11" t="s">
        <v>67</v>
      </c>
      <c r="B53" s="7">
        <v>45073</v>
      </c>
      <c r="C53" t="str">
        <f>PROPER(Table1[[#This Row],[Region]])</f>
        <v>South</v>
      </c>
      <c r="D53" t="str">
        <f>PROPER(Table1[[#This Row],[Product Category]])</f>
        <v>Electronics</v>
      </c>
      <c r="E53">
        <f>ROUND(Table1[[#This Row],[Sales Amount]],1)</f>
        <v>875.3</v>
      </c>
      <c r="F53">
        <f>Table1[[#This Row],[Quantity Sold]]</f>
        <v>34</v>
      </c>
      <c r="G53">
        <f>Table1[[#This Row],[Discount (%)]]</f>
        <v>30</v>
      </c>
      <c r="H53">
        <f>Table1[[#This Row],[Profit]]</f>
        <v>1216.75</v>
      </c>
    </row>
    <row r="54" spans="1:8">
      <c r="A54" s="11" t="s">
        <v>68</v>
      </c>
      <c r="B54" s="7">
        <v>45074</v>
      </c>
      <c r="C54" t="str">
        <f>PROPER(Table1[[#This Row],[Region]])</f>
        <v>South</v>
      </c>
      <c r="D54" t="str">
        <f>PROPER(Table1[[#This Row],[Product Category]])</f>
        <v>Electronics</v>
      </c>
      <c r="E54">
        <f>ROUND(Table1[[#This Row],[Sales Amount]],1)</f>
        <v>3395.9</v>
      </c>
      <c r="F54">
        <f>Table1[[#This Row],[Quantity Sold]]</f>
        <v>43</v>
      </c>
      <c r="G54">
        <f>Table1[[#This Row],[Discount (%)]]</f>
        <v>11</v>
      </c>
      <c r="H54">
        <f>Table1[[#This Row],[Profit]]</f>
        <v>755.41</v>
      </c>
    </row>
    <row r="55" spans="1:8">
      <c r="A55" s="11" t="s">
        <v>69</v>
      </c>
      <c r="B55" s="7">
        <v>45075</v>
      </c>
      <c r="C55" t="str">
        <f>PROPER(Table1[[#This Row],[Region]])</f>
        <v>West</v>
      </c>
      <c r="D55" t="str">
        <f>PROPER(Table1[[#This Row],[Product Category]])</f>
        <v>Clothing</v>
      </c>
      <c r="E55">
        <f>ROUND(Table1[[#This Row],[Sales Amount]],1)</f>
        <v>2559.1999999999998</v>
      </c>
      <c r="F55">
        <f>Table1[[#This Row],[Quantity Sold]]</f>
        <v>43</v>
      </c>
      <c r="G55">
        <f>Table1[[#This Row],[Discount (%)]]</f>
        <v>4</v>
      </c>
      <c r="H55">
        <f>Table1[[#This Row],[Profit]]</f>
        <v>432.75</v>
      </c>
    </row>
    <row r="56" spans="1:8">
      <c r="A56" s="11" t="s">
        <v>70</v>
      </c>
      <c r="B56" s="7">
        <v>45076</v>
      </c>
      <c r="C56" t="str">
        <f>PROPER(Table1[[#This Row],[Region]])</f>
        <v>North</v>
      </c>
      <c r="D56" t="str">
        <f>PROPER(Table1[[#This Row],[Product Category]])</f>
        <v>Groceries</v>
      </c>
      <c r="E56">
        <f>ROUND(Table1[[#This Row],[Sales Amount]],1)</f>
        <v>1803.6</v>
      </c>
      <c r="F56">
        <f>Table1[[#This Row],[Quantity Sold]]</f>
        <v>5</v>
      </c>
      <c r="G56">
        <f>Table1[[#This Row],[Discount (%)]]</f>
        <v>17</v>
      </c>
      <c r="H56">
        <f>Table1[[#This Row],[Profit]]</f>
        <v>457.27</v>
      </c>
    </row>
    <row r="57" spans="1:8">
      <c r="A57" s="11" t="s">
        <v>71</v>
      </c>
      <c r="B57" s="7">
        <v>45077</v>
      </c>
      <c r="C57" t="str">
        <f>PROPER(Table1[[#This Row],[Region]])</f>
        <v>North</v>
      </c>
      <c r="D57" t="str">
        <f>PROPER(Table1[[#This Row],[Product Category]])</f>
        <v>Electronics</v>
      </c>
      <c r="E57">
        <f>ROUND(Table1[[#This Row],[Sales Amount]],1)</f>
        <v>2676.4</v>
      </c>
      <c r="F57">
        <f>Table1[[#This Row],[Quantity Sold]]</f>
        <v>43</v>
      </c>
      <c r="G57">
        <f>Table1[[#This Row],[Discount (%)]]</f>
        <v>36</v>
      </c>
      <c r="H57">
        <f>Table1[[#This Row],[Profit]]</f>
        <v>877.09</v>
      </c>
    </row>
    <row r="58" spans="1:8">
      <c r="A58" s="11" t="s">
        <v>72</v>
      </c>
      <c r="B58" s="7">
        <v>45078</v>
      </c>
      <c r="C58" t="str">
        <f>PROPER(Table1[[#This Row],[Region]])</f>
        <v>South</v>
      </c>
      <c r="D58" t="str">
        <f>PROPER(Table1[[#This Row],[Product Category]])</f>
        <v>Electronics</v>
      </c>
      <c r="E58">
        <f>ROUND(Table1[[#This Row],[Sales Amount]],1)</f>
        <v>1696.8</v>
      </c>
      <c r="F58">
        <f>Table1[[#This Row],[Quantity Sold]]</f>
        <v>4</v>
      </c>
      <c r="G58">
        <f>Table1[[#This Row],[Discount (%)]]</f>
        <v>34</v>
      </c>
      <c r="H58">
        <f>Table1[[#This Row],[Profit]]</f>
        <v>1342.89</v>
      </c>
    </row>
    <row r="59" spans="1:8">
      <c r="A59" s="11" t="s">
        <v>73</v>
      </c>
      <c r="B59" s="7">
        <v>45079</v>
      </c>
      <c r="C59" t="str">
        <f>PROPER(Table1[[#This Row],[Region]])</f>
        <v>South</v>
      </c>
      <c r="D59" t="str">
        <f>PROPER(Table1[[#This Row],[Product Category]])</f>
        <v>Sports</v>
      </c>
      <c r="E59">
        <f>ROUND(Table1[[#This Row],[Sales Amount]],1)</f>
        <v>4694.5</v>
      </c>
      <c r="F59">
        <f>Table1[[#This Row],[Quantity Sold]]</f>
        <v>43</v>
      </c>
      <c r="G59">
        <f>Table1[[#This Row],[Discount (%)]]</f>
        <v>18</v>
      </c>
      <c r="H59">
        <f>Table1[[#This Row],[Profit]]</f>
        <v>1318.49</v>
      </c>
    </row>
    <row r="60" spans="1:8">
      <c r="A60" s="11" t="s">
        <v>74</v>
      </c>
      <c r="B60" s="7">
        <v>45080</v>
      </c>
      <c r="C60" t="str">
        <f>PROPER(Table1[[#This Row],[Region]])</f>
        <v>West</v>
      </c>
      <c r="D60" t="str">
        <f>PROPER(Table1[[#This Row],[Product Category]])</f>
        <v>Electronics</v>
      </c>
      <c r="E60">
        <f>ROUND(Table1[[#This Row],[Sales Amount]],1)</f>
        <v>72.099999999999994</v>
      </c>
      <c r="F60">
        <f>Table1[[#This Row],[Quantity Sold]]</f>
        <v>36</v>
      </c>
      <c r="G60">
        <f>Table1[[#This Row],[Discount (%)]]</f>
        <v>36</v>
      </c>
      <c r="H60">
        <f>Table1[[#This Row],[Profit]]</f>
        <v>1470.42</v>
      </c>
    </row>
    <row r="61" spans="1:8">
      <c r="A61" s="11" t="s">
        <v>75</v>
      </c>
      <c r="B61" s="7">
        <v>45081</v>
      </c>
      <c r="C61" t="str">
        <f>PROPER(Table1[[#This Row],[Region]])</f>
        <v>West</v>
      </c>
      <c r="D61" t="str">
        <f>PROPER(Table1[[#This Row],[Product Category]])</f>
        <v>Sports</v>
      </c>
      <c r="E61">
        <f>ROUND(Table1[[#This Row],[Sales Amount]],1)</f>
        <v>3510.2</v>
      </c>
      <c r="F61">
        <f>Table1[[#This Row],[Quantity Sold]]</f>
        <v>22</v>
      </c>
      <c r="G61">
        <f>Table1[[#This Row],[Discount (%)]]</f>
        <v>37</v>
      </c>
      <c r="H61">
        <f>Table1[[#This Row],[Profit]]</f>
        <v>313.22000000000003</v>
      </c>
    </row>
    <row r="62" spans="1:8">
      <c r="A62" s="11" t="s">
        <v>76</v>
      </c>
      <c r="B62" s="7">
        <v>45082</v>
      </c>
      <c r="C62" t="str">
        <f>PROPER(Table1[[#This Row],[Region]])</f>
        <v>East</v>
      </c>
      <c r="D62" t="str">
        <f>PROPER(Table1[[#This Row],[Product Category]])</f>
        <v>Furniture</v>
      </c>
      <c r="E62">
        <f>ROUND(Table1[[#This Row],[Sales Amount]],1)</f>
        <v>1269</v>
      </c>
      <c r="F62">
        <f>Table1[[#This Row],[Quantity Sold]]</f>
        <v>10</v>
      </c>
      <c r="G62">
        <f>Table1[[#This Row],[Discount (%)]]</f>
        <v>28</v>
      </c>
      <c r="H62">
        <f>Table1[[#This Row],[Profit]]</f>
        <v>1193.02</v>
      </c>
    </row>
    <row r="63" spans="1:8">
      <c r="A63" s="11" t="s">
        <v>77</v>
      </c>
      <c r="B63" s="7">
        <v>45083</v>
      </c>
      <c r="C63" t="str">
        <f>PROPER(Table1[[#This Row],[Region]])</f>
        <v>West</v>
      </c>
      <c r="D63" t="str">
        <f>PROPER(Table1[[#This Row],[Product Category]])</f>
        <v>Electronics</v>
      </c>
      <c r="E63">
        <f>ROUND(Table1[[#This Row],[Sales Amount]],1)</f>
        <v>397.8</v>
      </c>
      <c r="F63">
        <f>Table1[[#This Row],[Quantity Sold]]</f>
        <v>49</v>
      </c>
      <c r="G63">
        <f>Table1[[#This Row],[Discount (%)]]</f>
        <v>5</v>
      </c>
      <c r="H63">
        <f>Table1[[#This Row],[Profit]]</f>
        <v>335.09</v>
      </c>
    </row>
    <row r="64" spans="1:8">
      <c r="A64" s="11" t="s">
        <v>78</v>
      </c>
      <c r="B64" s="7">
        <v>45084</v>
      </c>
      <c r="C64" t="str">
        <f>PROPER(Table1[[#This Row],[Region]])</f>
        <v>South</v>
      </c>
      <c r="D64" t="str">
        <f>PROPER(Table1[[#This Row],[Product Category]])</f>
        <v>Sports</v>
      </c>
      <c r="E64">
        <f>ROUND(Table1[[#This Row],[Sales Amount]],1)</f>
        <v>2946.7</v>
      </c>
      <c r="F64">
        <f>Table1[[#This Row],[Quantity Sold]]</f>
        <v>45</v>
      </c>
      <c r="G64">
        <f>Table1[[#This Row],[Discount (%)]]</f>
        <v>32</v>
      </c>
      <c r="H64">
        <f>Table1[[#This Row],[Profit]]</f>
        <v>1418.29</v>
      </c>
    </row>
    <row r="65" spans="1:8">
      <c r="A65" s="11" t="s">
        <v>79</v>
      </c>
      <c r="B65" s="7">
        <v>45085</v>
      </c>
      <c r="C65" t="str">
        <f>PROPER(Table1[[#This Row],[Region]])</f>
        <v>North</v>
      </c>
      <c r="D65" t="str">
        <f>PROPER(Table1[[#This Row],[Product Category]])</f>
        <v>Furniture</v>
      </c>
      <c r="E65">
        <f>ROUND(Table1[[#This Row],[Sales Amount]],1)</f>
        <v>3271</v>
      </c>
      <c r="F65">
        <f>Table1[[#This Row],[Quantity Sold]]</f>
        <v>47</v>
      </c>
      <c r="G65">
        <f>Table1[[#This Row],[Discount (%)]]</f>
        <v>11</v>
      </c>
      <c r="H65">
        <f>Table1[[#This Row],[Profit]]</f>
        <v>1784.1</v>
      </c>
    </row>
    <row r="66" spans="1:8">
      <c r="A66" s="11" t="s">
        <v>80</v>
      </c>
      <c r="B66" s="7">
        <v>45086</v>
      </c>
      <c r="C66" t="str">
        <f>PROPER(Table1[[#This Row],[Region]])</f>
        <v>East</v>
      </c>
      <c r="D66" t="str">
        <f>PROPER(Table1[[#This Row],[Product Category]])</f>
        <v>Electronics</v>
      </c>
      <c r="E66">
        <f>ROUND(Table1[[#This Row],[Sales Amount]],1)</f>
        <v>2968.5</v>
      </c>
      <c r="F66">
        <f>Table1[[#This Row],[Quantity Sold]]</f>
        <v>27</v>
      </c>
      <c r="G66">
        <f>Table1[[#This Row],[Discount (%)]]</f>
        <v>47</v>
      </c>
      <c r="H66">
        <f>Table1[[#This Row],[Profit]]</f>
        <v>1340.85</v>
      </c>
    </row>
    <row r="67" spans="1:8">
      <c r="A67" s="11" t="s">
        <v>81</v>
      </c>
      <c r="B67" s="7">
        <v>45087</v>
      </c>
      <c r="C67" t="str">
        <f>PROPER(Table1[[#This Row],[Region]])</f>
        <v>North</v>
      </c>
      <c r="D67" t="str">
        <f>PROPER(Table1[[#This Row],[Product Category]])</f>
        <v>Electronics</v>
      </c>
      <c r="E67">
        <f>ROUND(Table1[[#This Row],[Sales Amount]],1)</f>
        <v>3430.9</v>
      </c>
      <c r="F67">
        <f>Table1[[#This Row],[Quantity Sold]]</f>
        <v>24</v>
      </c>
      <c r="G67">
        <f>Table1[[#This Row],[Discount (%)]]</f>
        <v>11</v>
      </c>
      <c r="H67">
        <f>Table1[[#This Row],[Profit]]</f>
        <v>1885.85</v>
      </c>
    </row>
    <row r="68" spans="1:8">
      <c r="A68" s="11" t="s">
        <v>82</v>
      </c>
      <c r="B68" s="7">
        <v>45088</v>
      </c>
      <c r="C68" t="str">
        <f>PROPER(Table1[[#This Row],[Region]])</f>
        <v>North</v>
      </c>
      <c r="D68" t="str">
        <f>PROPER(Table1[[#This Row],[Product Category]])</f>
        <v>Groceries</v>
      </c>
      <c r="E68">
        <f>ROUND(Table1[[#This Row],[Sales Amount]],1)</f>
        <v>2806.2</v>
      </c>
      <c r="F68">
        <f>Table1[[#This Row],[Quantity Sold]]</f>
        <v>38</v>
      </c>
      <c r="G68">
        <f>Table1[[#This Row],[Discount (%)]]</f>
        <v>41</v>
      </c>
      <c r="H68">
        <f>Table1[[#This Row],[Profit]]</f>
        <v>1710.11</v>
      </c>
    </row>
    <row r="69" spans="1:8">
      <c r="A69" s="11" t="s">
        <v>83</v>
      </c>
      <c r="B69" s="7">
        <v>45089</v>
      </c>
      <c r="C69" t="str">
        <f>PROPER(Table1[[#This Row],[Region]])</f>
        <v>North</v>
      </c>
      <c r="D69" t="str">
        <f>PROPER(Table1[[#This Row],[Product Category]])</f>
        <v>Furniture</v>
      </c>
      <c r="E69">
        <f>ROUND(Table1[[#This Row],[Sales Amount]],1)</f>
        <v>1356.6</v>
      </c>
      <c r="F69">
        <f>Table1[[#This Row],[Quantity Sold]]</f>
        <v>2</v>
      </c>
      <c r="G69">
        <f>Table1[[#This Row],[Discount (%)]]</f>
        <v>21</v>
      </c>
      <c r="H69">
        <f>Table1[[#This Row],[Profit]]</f>
        <v>1213.3399999999999</v>
      </c>
    </row>
    <row r="70" spans="1:8">
      <c r="A70" s="11">
        <v>76740552</v>
      </c>
      <c r="B70" s="7">
        <v>45090</v>
      </c>
      <c r="C70" t="str">
        <f>PROPER(Table1[[#This Row],[Region]])</f>
        <v>South</v>
      </c>
      <c r="D70" t="str">
        <f>PROPER(Table1[[#This Row],[Product Category]])</f>
        <v>Electronics</v>
      </c>
      <c r="E70">
        <f>ROUND(Table1[[#This Row],[Sales Amount]],1)</f>
        <v>2905.8</v>
      </c>
      <c r="F70">
        <f>Table1[[#This Row],[Quantity Sold]]</f>
        <v>20</v>
      </c>
      <c r="G70">
        <f>Table1[[#This Row],[Discount (%)]]</f>
        <v>10</v>
      </c>
      <c r="H70">
        <f>Table1[[#This Row],[Profit]]</f>
        <v>1417.43</v>
      </c>
    </row>
    <row r="71" spans="1:8">
      <c r="A71" s="11" t="s">
        <v>84</v>
      </c>
      <c r="B71" s="7">
        <v>45091</v>
      </c>
      <c r="C71" t="str">
        <f>PROPER(Table1[[#This Row],[Region]])</f>
        <v>South</v>
      </c>
      <c r="D71" t="str">
        <f>PROPER(Table1[[#This Row],[Product Category]])</f>
        <v>Furniture</v>
      </c>
      <c r="E71">
        <f>ROUND(Table1[[#This Row],[Sales Amount]],1)</f>
        <v>2065.4</v>
      </c>
      <c r="F71">
        <f>Table1[[#This Row],[Quantity Sold]]</f>
        <v>22</v>
      </c>
      <c r="G71">
        <f>Table1[[#This Row],[Discount (%)]]</f>
        <v>15</v>
      </c>
      <c r="H71">
        <f>Table1[[#This Row],[Profit]]</f>
        <v>787.51</v>
      </c>
    </row>
    <row r="72" spans="1:8">
      <c r="A72" s="11" t="s">
        <v>85</v>
      </c>
      <c r="B72" s="7">
        <v>45092</v>
      </c>
      <c r="C72" t="str">
        <f>PROPER(Table1[[#This Row],[Region]])</f>
        <v>East</v>
      </c>
      <c r="D72" t="str">
        <f>PROPER(Table1[[#This Row],[Product Category]])</f>
        <v>Clothing</v>
      </c>
      <c r="E72">
        <f>ROUND(Table1[[#This Row],[Sales Amount]],1)</f>
        <v>272.89999999999998</v>
      </c>
      <c r="F72">
        <f>Table1[[#This Row],[Quantity Sold]]</f>
        <v>47</v>
      </c>
      <c r="G72">
        <f>Table1[[#This Row],[Discount (%)]]</f>
        <v>29</v>
      </c>
      <c r="H72">
        <f>Table1[[#This Row],[Profit]]</f>
        <v>1208.68</v>
      </c>
    </row>
    <row r="73" spans="1:8">
      <c r="A73" s="11" t="s">
        <v>86</v>
      </c>
      <c r="B73" s="7">
        <v>45093</v>
      </c>
      <c r="C73" t="str">
        <f>PROPER(Table1[[#This Row],[Region]])</f>
        <v>East</v>
      </c>
      <c r="D73" t="str">
        <f>PROPER(Table1[[#This Row],[Product Category]])</f>
        <v>Clothing</v>
      </c>
      <c r="E73">
        <f>ROUND(Table1[[#This Row],[Sales Amount]],1)</f>
        <v>4126.3999999999996</v>
      </c>
      <c r="F73">
        <f>Table1[[#This Row],[Quantity Sold]]</f>
        <v>34</v>
      </c>
      <c r="G73">
        <f>Table1[[#This Row],[Discount (%)]]</f>
        <v>13</v>
      </c>
      <c r="H73">
        <f>Table1[[#This Row],[Profit]]</f>
        <v>1690.11</v>
      </c>
    </row>
    <row r="74" spans="1:8">
      <c r="A74" s="11" t="s">
        <v>87</v>
      </c>
      <c r="B74" s="7">
        <v>45094</v>
      </c>
      <c r="C74" t="str">
        <f>PROPER(Table1[[#This Row],[Region]])</f>
        <v>North</v>
      </c>
      <c r="D74" t="str">
        <f>PROPER(Table1[[#This Row],[Product Category]])</f>
        <v>Furniture</v>
      </c>
      <c r="E74">
        <f>ROUND(Table1[[#This Row],[Sales Amount]],1)</f>
        <v>4204.6000000000004</v>
      </c>
      <c r="F74">
        <f>Table1[[#This Row],[Quantity Sold]]</f>
        <v>49</v>
      </c>
      <c r="G74">
        <f>Table1[[#This Row],[Discount (%)]]</f>
        <v>1</v>
      </c>
      <c r="H74">
        <f>Table1[[#This Row],[Profit]]</f>
        <v>1534.82</v>
      </c>
    </row>
    <row r="75" spans="1:8">
      <c r="A75" s="11" t="s">
        <v>88</v>
      </c>
      <c r="B75" s="7">
        <v>45095</v>
      </c>
      <c r="C75" t="str">
        <f>PROPER(Table1[[#This Row],[Region]])</f>
        <v>West</v>
      </c>
      <c r="D75" t="str">
        <f>PROPER(Table1[[#This Row],[Product Category]])</f>
        <v>Clothing</v>
      </c>
      <c r="E75">
        <f>ROUND(Table1[[#This Row],[Sales Amount]],1)</f>
        <v>2131</v>
      </c>
      <c r="F75">
        <f>Table1[[#This Row],[Quantity Sold]]</f>
        <v>7</v>
      </c>
      <c r="G75">
        <f>Table1[[#This Row],[Discount (%)]]</f>
        <v>29</v>
      </c>
      <c r="H75">
        <f>Table1[[#This Row],[Profit]]</f>
        <v>679.16</v>
      </c>
    </row>
    <row r="76" spans="1:8">
      <c r="A76" s="11" t="s">
        <v>89</v>
      </c>
      <c r="B76" s="7">
        <v>45096</v>
      </c>
      <c r="C76" t="str">
        <f>PROPER(Table1[[#This Row],[Region]])</f>
        <v>South</v>
      </c>
      <c r="D76" t="str">
        <f>PROPER(Table1[[#This Row],[Product Category]])</f>
        <v>Furniture</v>
      </c>
      <c r="E76">
        <f>ROUND(Table1[[#This Row],[Sales Amount]],1)</f>
        <v>1253.3</v>
      </c>
      <c r="F76">
        <f>Table1[[#This Row],[Quantity Sold]]</f>
        <v>4</v>
      </c>
      <c r="G76">
        <f>Table1[[#This Row],[Discount (%)]]</f>
        <v>48</v>
      </c>
      <c r="H76">
        <f>Table1[[#This Row],[Profit]]</f>
        <v>317.33</v>
      </c>
    </row>
    <row r="77" spans="1:8">
      <c r="A77" s="11" t="s">
        <v>90</v>
      </c>
      <c r="B77" s="7">
        <v>45097</v>
      </c>
      <c r="C77" t="str">
        <f>PROPER(Table1[[#This Row],[Region]])</f>
        <v>South</v>
      </c>
      <c r="D77" t="str">
        <f>PROPER(Table1[[#This Row],[Product Category]])</f>
        <v>Sports</v>
      </c>
      <c r="E77">
        <f>ROUND(Table1[[#This Row],[Sales Amount]],1)</f>
        <v>1050.3</v>
      </c>
      <c r="F77">
        <f>Table1[[#This Row],[Quantity Sold]]</f>
        <v>30</v>
      </c>
      <c r="G77">
        <f>Table1[[#This Row],[Discount (%)]]</f>
        <v>4</v>
      </c>
      <c r="H77">
        <f>Table1[[#This Row],[Profit]]</f>
        <v>423.5</v>
      </c>
    </row>
    <row r="78" spans="1:8">
      <c r="A78" s="11" t="s">
        <v>91</v>
      </c>
      <c r="B78" s="7">
        <v>45098</v>
      </c>
      <c r="C78" t="str">
        <f>PROPER(Table1[[#This Row],[Region]])</f>
        <v>North</v>
      </c>
      <c r="D78" t="str">
        <f>PROPER(Table1[[#This Row],[Product Category]])</f>
        <v>Furniture</v>
      </c>
      <c r="E78">
        <f>ROUND(Table1[[#This Row],[Sales Amount]],1)</f>
        <v>1269.0999999999999</v>
      </c>
      <c r="F78">
        <f>Table1[[#This Row],[Quantity Sold]]</f>
        <v>3</v>
      </c>
      <c r="G78">
        <f>Table1[[#This Row],[Discount (%)]]</f>
        <v>7</v>
      </c>
      <c r="H78">
        <f>Table1[[#This Row],[Profit]]</f>
        <v>1819.88</v>
      </c>
    </row>
    <row r="79" spans="1:8">
      <c r="A79" s="12">
        <v>8642940000</v>
      </c>
      <c r="B79" s="7">
        <v>45099</v>
      </c>
      <c r="C79" t="str">
        <f>PROPER(Table1[[#This Row],[Region]])</f>
        <v>West</v>
      </c>
      <c r="D79" t="str">
        <f>PROPER(Table1[[#This Row],[Product Category]])</f>
        <v>Groceries</v>
      </c>
      <c r="E79">
        <f>ROUND(Table1[[#This Row],[Sales Amount]],1)</f>
        <v>4229.5</v>
      </c>
      <c r="F79">
        <f>Table1[[#This Row],[Quantity Sold]]</f>
        <v>3</v>
      </c>
      <c r="G79">
        <f>Table1[[#This Row],[Discount (%)]]</f>
        <v>9</v>
      </c>
      <c r="H79">
        <f>Table1[[#This Row],[Profit]]</f>
        <v>11.29</v>
      </c>
    </row>
    <row r="80" spans="1:8">
      <c r="A80" s="11" t="s">
        <v>93</v>
      </c>
      <c r="B80" s="7">
        <v>45100</v>
      </c>
      <c r="C80" t="str">
        <f>PROPER(Table1[[#This Row],[Region]])</f>
        <v>South</v>
      </c>
      <c r="D80" t="str">
        <f>PROPER(Table1[[#This Row],[Product Category]])</f>
        <v>Groceries</v>
      </c>
      <c r="E80">
        <f>ROUND(Table1[[#This Row],[Sales Amount]],1)</f>
        <v>3767.6</v>
      </c>
      <c r="F80">
        <f>Table1[[#This Row],[Quantity Sold]]</f>
        <v>30</v>
      </c>
      <c r="G80">
        <f>Table1[[#This Row],[Discount (%)]]</f>
        <v>41</v>
      </c>
      <c r="H80">
        <f>Table1[[#This Row],[Profit]]</f>
        <v>1031.74</v>
      </c>
    </row>
    <row r="81" spans="1:8">
      <c r="A81" s="11" t="s">
        <v>94</v>
      </c>
      <c r="B81" s="7">
        <v>45101</v>
      </c>
      <c r="C81" t="str">
        <f>PROPER(Table1[[#This Row],[Region]])</f>
        <v>West</v>
      </c>
      <c r="D81" t="str">
        <f>PROPER(Table1[[#This Row],[Product Category]])</f>
        <v>Sports</v>
      </c>
      <c r="E81">
        <f>ROUND(Table1[[#This Row],[Sales Amount]],1)</f>
        <v>640.9</v>
      </c>
      <c r="F81">
        <f>Table1[[#This Row],[Quantity Sold]]</f>
        <v>19</v>
      </c>
      <c r="G81">
        <f>Table1[[#This Row],[Discount (%)]]</f>
        <v>19</v>
      </c>
      <c r="H81">
        <f>Table1[[#This Row],[Profit]]</f>
        <v>1148.6199999999999</v>
      </c>
    </row>
    <row r="82" spans="1:8">
      <c r="A82" s="11" t="s">
        <v>95</v>
      </c>
      <c r="B82" s="7">
        <v>45102</v>
      </c>
      <c r="C82" t="str">
        <f>PROPER(Table1[[#This Row],[Region]])</f>
        <v>North</v>
      </c>
      <c r="D82" t="str">
        <f>PROPER(Table1[[#This Row],[Product Category]])</f>
        <v>Furniture</v>
      </c>
      <c r="E82">
        <f>ROUND(Table1[[#This Row],[Sales Amount]],1)</f>
        <v>2958</v>
      </c>
      <c r="F82">
        <f>Table1[[#This Row],[Quantity Sold]]</f>
        <v>4</v>
      </c>
      <c r="G82">
        <f>Table1[[#This Row],[Discount (%)]]</f>
        <v>22</v>
      </c>
      <c r="H82">
        <f>Table1[[#This Row],[Profit]]</f>
        <v>1968.62</v>
      </c>
    </row>
    <row r="83" spans="1:8">
      <c r="A83" s="11" t="s">
        <v>96</v>
      </c>
      <c r="B83" s="7">
        <v>45103</v>
      </c>
      <c r="C83" t="str">
        <f>PROPER(Table1[[#This Row],[Region]])</f>
        <v>West</v>
      </c>
      <c r="D83" t="str">
        <f>PROPER(Table1[[#This Row],[Product Category]])</f>
        <v>Sports</v>
      </c>
      <c r="E83">
        <f>ROUND(Table1[[#This Row],[Sales Amount]],1)</f>
        <v>4049.5</v>
      </c>
      <c r="F83">
        <f>Table1[[#This Row],[Quantity Sold]]</f>
        <v>5</v>
      </c>
      <c r="G83">
        <f>Table1[[#This Row],[Discount (%)]]</f>
        <v>1</v>
      </c>
      <c r="H83">
        <f>Table1[[#This Row],[Profit]]</f>
        <v>1151.9000000000001</v>
      </c>
    </row>
    <row r="84" spans="1:8">
      <c r="A84" s="11" t="s">
        <v>97</v>
      </c>
      <c r="B84" s="7">
        <v>45104</v>
      </c>
      <c r="C84" t="str">
        <f>PROPER(Table1[[#This Row],[Region]])</f>
        <v>North</v>
      </c>
      <c r="D84" t="str">
        <f>PROPER(Table1[[#This Row],[Product Category]])</f>
        <v>Sports</v>
      </c>
      <c r="E84">
        <f>ROUND(Table1[[#This Row],[Sales Amount]],1)</f>
        <v>4155</v>
      </c>
      <c r="F84">
        <f>Table1[[#This Row],[Quantity Sold]]</f>
        <v>32</v>
      </c>
      <c r="G84">
        <f>Table1[[#This Row],[Discount (%)]]</f>
        <v>5</v>
      </c>
      <c r="H84">
        <f>Table1[[#This Row],[Profit]]</f>
        <v>1637.7</v>
      </c>
    </row>
    <row r="85" spans="1:8">
      <c r="A85" s="11" t="s">
        <v>98</v>
      </c>
      <c r="B85" s="7">
        <v>45105</v>
      </c>
      <c r="C85" t="str">
        <f>PROPER(Table1[[#This Row],[Region]])</f>
        <v>North</v>
      </c>
      <c r="D85" t="str">
        <f>PROPER(Table1[[#This Row],[Product Category]])</f>
        <v>Furniture</v>
      </c>
      <c r="E85">
        <f>ROUND(Table1[[#This Row],[Sales Amount]],1)</f>
        <v>2011.4</v>
      </c>
      <c r="F85">
        <f>Table1[[#This Row],[Quantity Sold]]</f>
        <v>44</v>
      </c>
      <c r="G85">
        <f>Table1[[#This Row],[Discount (%)]]</f>
        <v>10</v>
      </c>
      <c r="H85">
        <f>Table1[[#This Row],[Profit]]</f>
        <v>829.69</v>
      </c>
    </row>
    <row r="86" spans="1:8">
      <c r="A86" s="11" t="s">
        <v>99</v>
      </c>
      <c r="B86" s="7">
        <v>45106</v>
      </c>
      <c r="C86" t="str">
        <f>PROPER(Table1[[#This Row],[Region]])</f>
        <v>West</v>
      </c>
      <c r="D86" t="str">
        <f>PROPER(Table1[[#This Row],[Product Category]])</f>
        <v>Electronics</v>
      </c>
      <c r="E86">
        <f>ROUND(Table1[[#This Row],[Sales Amount]],1)</f>
        <v>2365.1999999999998</v>
      </c>
      <c r="F86">
        <f>Table1[[#This Row],[Quantity Sold]]</f>
        <v>10</v>
      </c>
      <c r="G86">
        <f>Table1[[#This Row],[Discount (%)]]</f>
        <v>33</v>
      </c>
      <c r="H86">
        <f>Table1[[#This Row],[Profit]]</f>
        <v>1970.1</v>
      </c>
    </row>
    <row r="87" spans="1:8">
      <c r="A87" s="11" t="s">
        <v>100</v>
      </c>
      <c r="B87" s="7">
        <v>45107</v>
      </c>
      <c r="C87" t="str">
        <f>PROPER(Table1[[#This Row],[Region]])</f>
        <v>South</v>
      </c>
      <c r="D87" t="str">
        <f>PROPER(Table1[[#This Row],[Product Category]])</f>
        <v>Clothing</v>
      </c>
      <c r="E87">
        <f>ROUND(Table1[[#This Row],[Sales Amount]],1)</f>
        <v>2615.8000000000002</v>
      </c>
      <c r="F87">
        <f>Table1[[#This Row],[Quantity Sold]]</f>
        <v>31</v>
      </c>
      <c r="G87">
        <f>Table1[[#This Row],[Discount (%)]]</f>
        <v>9</v>
      </c>
      <c r="H87">
        <f>Table1[[#This Row],[Profit]]</f>
        <v>1276.8699999999999</v>
      </c>
    </row>
    <row r="88" spans="1:8">
      <c r="A88" s="11" t="s">
        <v>101</v>
      </c>
      <c r="B88" s="7">
        <v>45108</v>
      </c>
      <c r="C88" t="str">
        <f>PROPER(Table1[[#This Row],[Region]])</f>
        <v>West</v>
      </c>
      <c r="D88" t="str">
        <f>PROPER(Table1[[#This Row],[Product Category]])</f>
        <v>Clothing</v>
      </c>
      <c r="E88">
        <f>ROUND(Table1[[#This Row],[Sales Amount]],1)</f>
        <v>4954.3</v>
      </c>
      <c r="F88">
        <f>Table1[[#This Row],[Quantity Sold]]</f>
        <v>26</v>
      </c>
      <c r="G88">
        <f>Table1[[#This Row],[Discount (%)]]</f>
        <v>43</v>
      </c>
      <c r="H88">
        <f>Table1[[#This Row],[Profit]]</f>
        <v>1723.31</v>
      </c>
    </row>
    <row r="89" spans="1:8">
      <c r="A89" s="11" t="s">
        <v>102</v>
      </c>
      <c r="B89" s="7">
        <v>45109</v>
      </c>
      <c r="C89" t="str">
        <f>PROPER(Table1[[#This Row],[Region]])</f>
        <v>North</v>
      </c>
      <c r="D89" t="str">
        <f>PROPER(Table1[[#This Row],[Product Category]])</f>
        <v>Clothing</v>
      </c>
      <c r="E89">
        <f>ROUND(Table1[[#This Row],[Sales Amount]],1)</f>
        <v>1969.4</v>
      </c>
      <c r="F89">
        <f>Table1[[#This Row],[Quantity Sold]]</f>
        <v>27</v>
      </c>
      <c r="G89">
        <f>Table1[[#This Row],[Discount (%)]]</f>
        <v>11</v>
      </c>
      <c r="H89">
        <f>Table1[[#This Row],[Profit]]</f>
        <v>1532.9</v>
      </c>
    </row>
    <row r="90" spans="1:8">
      <c r="A90" s="11" t="s">
        <v>103</v>
      </c>
      <c r="B90" s="7">
        <v>45110</v>
      </c>
      <c r="C90" t="str">
        <f>PROPER(Table1[[#This Row],[Region]])</f>
        <v>North</v>
      </c>
      <c r="D90" t="str">
        <f>PROPER(Table1[[#This Row],[Product Category]])</f>
        <v>Clothing</v>
      </c>
      <c r="E90">
        <f>ROUND(Table1[[#This Row],[Sales Amount]],1)</f>
        <v>2083</v>
      </c>
      <c r="F90">
        <f>Table1[[#This Row],[Quantity Sold]]</f>
        <v>49</v>
      </c>
      <c r="G90">
        <f>Table1[[#This Row],[Discount (%)]]</f>
        <v>11</v>
      </c>
      <c r="H90">
        <f>Table1[[#This Row],[Profit]]</f>
        <v>105.26</v>
      </c>
    </row>
    <row r="91" spans="1:8">
      <c r="A91" s="11" t="s">
        <v>104</v>
      </c>
      <c r="B91" s="7">
        <v>45111</v>
      </c>
      <c r="C91" t="str">
        <f>PROPER(Table1[[#This Row],[Region]])</f>
        <v>South</v>
      </c>
      <c r="D91" t="str">
        <f>PROPER(Table1[[#This Row],[Product Category]])</f>
        <v>Electronics</v>
      </c>
      <c r="E91">
        <f>ROUND(Table1[[#This Row],[Sales Amount]],1)</f>
        <v>4752.5</v>
      </c>
      <c r="F91">
        <f>Table1[[#This Row],[Quantity Sold]]</f>
        <v>36</v>
      </c>
      <c r="G91">
        <f>Table1[[#This Row],[Discount (%)]]</f>
        <v>8</v>
      </c>
      <c r="H91">
        <f>Table1[[#This Row],[Profit]]</f>
        <v>1903.35</v>
      </c>
    </row>
    <row r="92" spans="1:8">
      <c r="A92" s="11" t="s">
        <v>105</v>
      </c>
      <c r="B92" s="7">
        <v>45112</v>
      </c>
      <c r="C92" t="str">
        <f>PROPER(Table1[[#This Row],[Region]])</f>
        <v>North</v>
      </c>
      <c r="D92" t="str">
        <f>PROPER(Table1[[#This Row],[Product Category]])</f>
        <v>Clothing</v>
      </c>
      <c r="E92">
        <f>ROUND(Table1[[#This Row],[Sales Amount]],1)</f>
        <v>4031.5</v>
      </c>
      <c r="F92">
        <f>Table1[[#This Row],[Quantity Sold]]</f>
        <v>20</v>
      </c>
      <c r="G92">
        <f>Table1[[#This Row],[Discount (%)]]</f>
        <v>4</v>
      </c>
      <c r="H92">
        <f>Table1[[#This Row],[Profit]]</f>
        <v>1722.65</v>
      </c>
    </row>
    <row r="93" spans="1:8">
      <c r="A93" s="11" t="s">
        <v>106</v>
      </c>
      <c r="B93" s="7">
        <v>45113</v>
      </c>
      <c r="C93" t="str">
        <f>PROPER(Table1[[#This Row],[Region]])</f>
        <v>East</v>
      </c>
      <c r="D93" t="str">
        <f>PROPER(Table1[[#This Row],[Product Category]])</f>
        <v>Furniture</v>
      </c>
      <c r="E93">
        <f>ROUND(Table1[[#This Row],[Sales Amount]],1)</f>
        <v>3299.2</v>
      </c>
      <c r="F93">
        <f>Table1[[#This Row],[Quantity Sold]]</f>
        <v>22</v>
      </c>
      <c r="G93">
        <f>Table1[[#This Row],[Discount (%)]]</f>
        <v>45</v>
      </c>
      <c r="H93">
        <f>Table1[[#This Row],[Profit]]</f>
        <v>1352.78</v>
      </c>
    </row>
    <row r="94" spans="1:8">
      <c r="A94" s="11" t="s">
        <v>107</v>
      </c>
      <c r="B94" s="7">
        <v>45114</v>
      </c>
      <c r="C94" t="str">
        <f>PROPER(Table1[[#This Row],[Region]])</f>
        <v>North</v>
      </c>
      <c r="D94" t="str">
        <f>PROPER(Table1[[#This Row],[Product Category]])</f>
        <v>Clothing</v>
      </c>
      <c r="E94">
        <f>ROUND(Table1[[#This Row],[Sales Amount]],1)</f>
        <v>4132.1000000000004</v>
      </c>
      <c r="F94">
        <f>Table1[[#This Row],[Quantity Sold]]</f>
        <v>4</v>
      </c>
      <c r="G94">
        <f>Table1[[#This Row],[Discount (%)]]</f>
        <v>19</v>
      </c>
      <c r="H94">
        <f>Table1[[#This Row],[Profit]]</f>
        <v>763.86</v>
      </c>
    </row>
    <row r="95" spans="1:8">
      <c r="A95" s="11" t="s">
        <v>108</v>
      </c>
      <c r="B95" s="7">
        <v>45115</v>
      </c>
      <c r="C95" t="str">
        <f>PROPER(Table1[[#This Row],[Region]])</f>
        <v>South</v>
      </c>
      <c r="D95" t="str">
        <f>PROPER(Table1[[#This Row],[Product Category]])</f>
        <v>Electronics</v>
      </c>
      <c r="E95">
        <f>ROUND(Table1[[#This Row],[Sales Amount]],1)</f>
        <v>1053.2</v>
      </c>
      <c r="F95">
        <f>Table1[[#This Row],[Quantity Sold]]</f>
        <v>22</v>
      </c>
      <c r="G95">
        <f>Table1[[#This Row],[Discount (%)]]</f>
        <v>20</v>
      </c>
      <c r="H95">
        <f>Table1[[#This Row],[Profit]]</f>
        <v>570.11</v>
      </c>
    </row>
    <row r="96" spans="1:8">
      <c r="A96" s="11" t="s">
        <v>109</v>
      </c>
      <c r="B96" s="7">
        <v>45116</v>
      </c>
      <c r="C96" t="str">
        <f>PROPER(Table1[[#This Row],[Region]])</f>
        <v>North</v>
      </c>
      <c r="D96" t="str">
        <f>PROPER(Table1[[#This Row],[Product Category]])</f>
        <v>Electronics</v>
      </c>
      <c r="E96">
        <f>ROUND(Table1[[#This Row],[Sales Amount]],1)</f>
        <v>3864.3</v>
      </c>
      <c r="F96">
        <f>Table1[[#This Row],[Quantity Sold]]</f>
        <v>22</v>
      </c>
      <c r="G96">
        <f>Table1[[#This Row],[Discount (%)]]</f>
        <v>28</v>
      </c>
      <c r="H96">
        <f>Table1[[#This Row],[Profit]]</f>
        <v>908.02</v>
      </c>
    </row>
    <row r="97" spans="1:8">
      <c r="A97" s="11" t="s">
        <v>110</v>
      </c>
      <c r="B97" s="7">
        <v>45117</v>
      </c>
      <c r="C97" t="str">
        <f>PROPER(Table1[[#This Row],[Region]])</f>
        <v>East</v>
      </c>
      <c r="D97" t="str">
        <f>PROPER(Table1[[#This Row],[Product Category]])</f>
        <v>Clothing</v>
      </c>
      <c r="E97">
        <f>ROUND(Table1[[#This Row],[Sales Amount]],1)</f>
        <v>554.29999999999995</v>
      </c>
      <c r="F97">
        <f>Table1[[#This Row],[Quantity Sold]]</f>
        <v>17</v>
      </c>
      <c r="G97">
        <f>Table1[[#This Row],[Discount (%)]]</f>
        <v>7</v>
      </c>
      <c r="H97">
        <f>Table1[[#This Row],[Profit]]</f>
        <v>1898.3</v>
      </c>
    </row>
    <row r="98" spans="1:8">
      <c r="A98" s="11" t="s">
        <v>111</v>
      </c>
      <c r="B98" s="7">
        <v>45118</v>
      </c>
      <c r="C98" t="str">
        <f>PROPER(Table1[[#This Row],[Region]])</f>
        <v>North</v>
      </c>
      <c r="D98" t="str">
        <f>PROPER(Table1[[#This Row],[Product Category]])</f>
        <v>Groceries</v>
      </c>
      <c r="E98">
        <f>ROUND(Table1[[#This Row],[Sales Amount]],1)</f>
        <v>1781.9</v>
      </c>
      <c r="F98">
        <f>Table1[[#This Row],[Quantity Sold]]</f>
        <v>36</v>
      </c>
      <c r="G98">
        <f>Table1[[#This Row],[Discount (%)]]</f>
        <v>39</v>
      </c>
      <c r="H98">
        <f>Table1[[#This Row],[Profit]]</f>
        <v>795.64</v>
      </c>
    </row>
    <row r="99" spans="1:8">
      <c r="A99" s="11" t="s">
        <v>112</v>
      </c>
      <c r="B99" s="7">
        <v>45119</v>
      </c>
      <c r="C99" t="str">
        <f>PROPER(Table1[[#This Row],[Region]])</f>
        <v>South</v>
      </c>
      <c r="D99" t="str">
        <f>PROPER(Table1[[#This Row],[Product Category]])</f>
        <v>Groceries</v>
      </c>
      <c r="E99">
        <f>ROUND(Table1[[#This Row],[Sales Amount]],1)</f>
        <v>558.20000000000005</v>
      </c>
      <c r="F99">
        <f>Table1[[#This Row],[Quantity Sold]]</f>
        <v>35</v>
      </c>
      <c r="G99">
        <f>Table1[[#This Row],[Discount (%)]]</f>
        <v>13</v>
      </c>
      <c r="H99">
        <f>Table1[[#This Row],[Profit]]</f>
        <v>1101.43</v>
      </c>
    </row>
    <row r="100" spans="1:8">
      <c r="A100" s="11" t="s">
        <v>113</v>
      </c>
      <c r="B100" s="7">
        <v>45120</v>
      </c>
      <c r="C100" t="str">
        <f>PROPER(Table1[[#This Row],[Region]])</f>
        <v>South</v>
      </c>
      <c r="D100" t="str">
        <f>PROPER(Table1[[#This Row],[Product Category]])</f>
        <v>Electronics</v>
      </c>
      <c r="E100">
        <f>ROUND(Table1[[#This Row],[Sales Amount]],1)</f>
        <v>1132.3</v>
      </c>
      <c r="F100">
        <f>Table1[[#This Row],[Quantity Sold]]</f>
        <v>24</v>
      </c>
      <c r="G100">
        <f>Table1[[#This Row],[Discount (%)]]</f>
        <v>45</v>
      </c>
      <c r="H100">
        <f>Table1[[#This Row],[Profit]]</f>
        <v>1667.35</v>
      </c>
    </row>
    <row r="101" spans="1:8">
      <c r="A101" s="11" t="s">
        <v>114</v>
      </c>
      <c r="B101" s="7">
        <v>45121</v>
      </c>
      <c r="C101" t="str">
        <f>PROPER(Table1[[#This Row],[Region]])</f>
        <v>West</v>
      </c>
      <c r="D101" t="str">
        <f>PROPER(Table1[[#This Row],[Product Category]])</f>
        <v>Furniture</v>
      </c>
      <c r="E101">
        <f>ROUND(Table1[[#This Row],[Sales Amount]],1)</f>
        <v>4271</v>
      </c>
      <c r="F101">
        <f>Table1[[#This Row],[Quantity Sold]]</f>
        <v>3</v>
      </c>
      <c r="G101">
        <f>Table1[[#This Row],[Discount (%)]]</f>
        <v>37</v>
      </c>
      <c r="H101">
        <f>Table1[[#This Row],[Profit]]</f>
        <v>49.76</v>
      </c>
    </row>
    <row r="102" spans="1:8">
      <c r="A102" s="11" t="s">
        <v>115</v>
      </c>
      <c r="B102" s="7">
        <v>45122</v>
      </c>
      <c r="C102" t="str">
        <f>PROPER(Table1[[#This Row],[Region]])</f>
        <v>West</v>
      </c>
      <c r="D102" t="str">
        <f>PROPER(Table1[[#This Row],[Product Category]])</f>
        <v>Electronics</v>
      </c>
      <c r="E102">
        <f>ROUND(Table1[[#This Row],[Sales Amount]],1)</f>
        <v>633.79999999999995</v>
      </c>
      <c r="F102">
        <f>Table1[[#This Row],[Quantity Sold]]</f>
        <v>13</v>
      </c>
      <c r="G102">
        <f>Table1[[#This Row],[Discount (%)]]</f>
        <v>10</v>
      </c>
      <c r="H102">
        <f>Table1[[#This Row],[Profit]]</f>
        <v>1830.09</v>
      </c>
    </row>
    <row r="103" spans="1:8">
      <c r="A103" s="11" t="s">
        <v>116</v>
      </c>
      <c r="B103" s="7">
        <v>45123</v>
      </c>
      <c r="C103" t="str">
        <f>PROPER(Table1[[#This Row],[Region]])</f>
        <v>West</v>
      </c>
      <c r="D103" t="str">
        <f>PROPER(Table1[[#This Row],[Product Category]])</f>
        <v>Sports</v>
      </c>
      <c r="E103">
        <f>ROUND(Table1[[#This Row],[Sales Amount]],1)</f>
        <v>1024.7</v>
      </c>
      <c r="F103">
        <f>Table1[[#This Row],[Quantity Sold]]</f>
        <v>33</v>
      </c>
      <c r="G103">
        <f>Table1[[#This Row],[Discount (%)]]</f>
        <v>47</v>
      </c>
      <c r="H103">
        <f>Table1[[#This Row],[Profit]]</f>
        <v>241.15</v>
      </c>
    </row>
    <row r="104" spans="1:8">
      <c r="A104" s="11" t="s">
        <v>117</v>
      </c>
      <c r="B104" s="7">
        <v>45124</v>
      </c>
      <c r="C104" t="str">
        <f>PROPER(Table1[[#This Row],[Region]])</f>
        <v>North</v>
      </c>
      <c r="D104" t="str">
        <f>PROPER(Table1[[#This Row],[Product Category]])</f>
        <v>Furniture</v>
      </c>
      <c r="E104">
        <f>ROUND(Table1[[#This Row],[Sales Amount]],1)</f>
        <v>218.8</v>
      </c>
      <c r="F104">
        <f>Table1[[#This Row],[Quantity Sold]]</f>
        <v>7</v>
      </c>
      <c r="G104">
        <f>Table1[[#This Row],[Discount (%)]]</f>
        <v>13</v>
      </c>
      <c r="H104">
        <f>Table1[[#This Row],[Profit]]</f>
        <v>863.98</v>
      </c>
    </row>
    <row r="105" spans="1:8">
      <c r="A105" s="11" t="s">
        <v>118</v>
      </c>
      <c r="B105" s="7">
        <v>45125</v>
      </c>
      <c r="C105" t="str">
        <f>PROPER(Table1[[#This Row],[Region]])</f>
        <v>South</v>
      </c>
      <c r="D105" t="str">
        <f>PROPER(Table1[[#This Row],[Product Category]])</f>
        <v>Sports</v>
      </c>
      <c r="E105">
        <f>ROUND(Table1[[#This Row],[Sales Amount]],1)</f>
        <v>3563.3</v>
      </c>
      <c r="F105">
        <f>Table1[[#This Row],[Quantity Sold]]</f>
        <v>14</v>
      </c>
      <c r="G105">
        <f>Table1[[#This Row],[Discount (%)]]</f>
        <v>3</v>
      </c>
      <c r="H105">
        <f>Table1[[#This Row],[Profit]]</f>
        <v>1939.69</v>
      </c>
    </row>
    <row r="106" spans="1:8">
      <c r="A106" s="11" t="s">
        <v>119</v>
      </c>
      <c r="B106" s="7">
        <v>45126</v>
      </c>
      <c r="C106" t="str">
        <f>PROPER(Table1[[#This Row],[Region]])</f>
        <v>West</v>
      </c>
      <c r="D106" t="str">
        <f>PROPER(Table1[[#This Row],[Product Category]])</f>
        <v>Sports</v>
      </c>
      <c r="E106">
        <f>ROUND(Table1[[#This Row],[Sales Amount]],1)</f>
        <v>879.6</v>
      </c>
      <c r="F106">
        <f>Table1[[#This Row],[Quantity Sold]]</f>
        <v>45</v>
      </c>
      <c r="G106">
        <f>Table1[[#This Row],[Discount (%)]]</f>
        <v>15</v>
      </c>
      <c r="H106">
        <f>Table1[[#This Row],[Profit]]</f>
        <v>1898.75</v>
      </c>
    </row>
    <row r="107" spans="1:8">
      <c r="A107" s="11" t="s">
        <v>120</v>
      </c>
      <c r="B107" s="7">
        <v>45127</v>
      </c>
      <c r="C107" t="str">
        <f>PROPER(Table1[[#This Row],[Region]])</f>
        <v>South</v>
      </c>
      <c r="D107" t="str">
        <f>PROPER(Table1[[#This Row],[Product Category]])</f>
        <v>Furniture</v>
      </c>
      <c r="E107">
        <f>ROUND(Table1[[#This Row],[Sales Amount]],1)</f>
        <v>239.3</v>
      </c>
      <c r="F107">
        <f>Table1[[#This Row],[Quantity Sold]]</f>
        <v>45</v>
      </c>
      <c r="G107">
        <f>Table1[[#This Row],[Discount (%)]]</f>
        <v>6</v>
      </c>
      <c r="H107">
        <f>Table1[[#This Row],[Profit]]</f>
        <v>434.28</v>
      </c>
    </row>
    <row r="108" spans="1:8">
      <c r="A108" s="11" t="s">
        <v>121</v>
      </c>
      <c r="B108" s="7">
        <v>45128</v>
      </c>
      <c r="C108" t="str">
        <f>PROPER(Table1[[#This Row],[Region]])</f>
        <v>South</v>
      </c>
      <c r="D108" t="str">
        <f>PROPER(Table1[[#This Row],[Product Category]])</f>
        <v>Groceries</v>
      </c>
      <c r="E108">
        <f>ROUND(Table1[[#This Row],[Sales Amount]],1)</f>
        <v>795.3</v>
      </c>
      <c r="F108">
        <f>Table1[[#This Row],[Quantity Sold]]</f>
        <v>31</v>
      </c>
      <c r="G108">
        <f>Table1[[#This Row],[Discount (%)]]</f>
        <v>9</v>
      </c>
      <c r="H108">
        <f>Table1[[#This Row],[Profit]]</f>
        <v>1251.72</v>
      </c>
    </row>
    <row r="109" spans="1:8">
      <c r="A109" s="11" t="s">
        <v>122</v>
      </c>
      <c r="B109" s="7">
        <v>45129</v>
      </c>
      <c r="C109" t="str">
        <f>PROPER(Table1[[#This Row],[Region]])</f>
        <v>East</v>
      </c>
      <c r="D109" t="str">
        <f>PROPER(Table1[[#This Row],[Product Category]])</f>
        <v>Electronics</v>
      </c>
      <c r="E109">
        <f>ROUND(Table1[[#This Row],[Sales Amount]],1)</f>
        <v>1607</v>
      </c>
      <c r="F109">
        <f>Table1[[#This Row],[Quantity Sold]]</f>
        <v>10</v>
      </c>
      <c r="G109">
        <f>Table1[[#This Row],[Discount (%)]]</f>
        <v>14</v>
      </c>
      <c r="H109">
        <f>Table1[[#This Row],[Profit]]</f>
        <v>1127.8599999999999</v>
      </c>
    </row>
    <row r="110" spans="1:8">
      <c r="A110" s="11" t="s">
        <v>123</v>
      </c>
      <c r="B110" s="7">
        <v>45130</v>
      </c>
      <c r="C110" t="str">
        <f>PROPER(Table1[[#This Row],[Region]])</f>
        <v>South</v>
      </c>
      <c r="D110" t="str">
        <f>PROPER(Table1[[#This Row],[Product Category]])</f>
        <v>Groceries</v>
      </c>
      <c r="E110">
        <f>ROUND(Table1[[#This Row],[Sales Amount]],1)</f>
        <v>4480.7</v>
      </c>
      <c r="F110">
        <f>Table1[[#This Row],[Quantity Sold]]</f>
        <v>16</v>
      </c>
      <c r="G110">
        <f>Table1[[#This Row],[Discount (%)]]</f>
        <v>48</v>
      </c>
      <c r="H110">
        <f>Table1[[#This Row],[Profit]]</f>
        <v>45.94</v>
      </c>
    </row>
    <row r="111" spans="1:8">
      <c r="A111" s="11" t="s">
        <v>124</v>
      </c>
      <c r="B111" s="7">
        <v>45131</v>
      </c>
      <c r="C111" t="str">
        <f>PROPER(Table1[[#This Row],[Region]])</f>
        <v>East</v>
      </c>
      <c r="D111" t="str">
        <f>PROPER(Table1[[#This Row],[Product Category]])</f>
        <v>Furniture</v>
      </c>
      <c r="E111">
        <f>ROUND(Table1[[#This Row],[Sales Amount]],1)</f>
        <v>3901.3</v>
      </c>
      <c r="F111">
        <f>Table1[[#This Row],[Quantity Sold]]</f>
        <v>36</v>
      </c>
      <c r="G111">
        <f>Table1[[#This Row],[Discount (%)]]</f>
        <v>17</v>
      </c>
      <c r="H111">
        <f>Table1[[#This Row],[Profit]]</f>
        <v>1250.83</v>
      </c>
    </row>
    <row r="112" spans="1:8">
      <c r="A112" s="11" t="s">
        <v>125</v>
      </c>
      <c r="B112" s="7">
        <v>45132</v>
      </c>
      <c r="C112" t="str">
        <f>PROPER(Table1[[#This Row],[Region]])</f>
        <v>East</v>
      </c>
      <c r="D112" t="str">
        <f>PROPER(Table1[[#This Row],[Product Category]])</f>
        <v>Sports</v>
      </c>
      <c r="E112">
        <f>ROUND(Table1[[#This Row],[Sales Amount]],1)</f>
        <v>2584.6999999999998</v>
      </c>
      <c r="F112">
        <f>Table1[[#This Row],[Quantity Sold]]</f>
        <v>25</v>
      </c>
      <c r="G112">
        <f>Table1[[#This Row],[Discount (%)]]</f>
        <v>14</v>
      </c>
      <c r="H112">
        <f>Table1[[#This Row],[Profit]]</f>
        <v>834.99</v>
      </c>
    </row>
    <row r="113" spans="1:8">
      <c r="A113" s="11" t="s">
        <v>126</v>
      </c>
      <c r="B113" s="7">
        <v>45133</v>
      </c>
      <c r="C113" t="str">
        <f>PROPER(Table1[[#This Row],[Region]])</f>
        <v>West</v>
      </c>
      <c r="D113" t="str">
        <f>PROPER(Table1[[#This Row],[Product Category]])</f>
        <v>Furniture</v>
      </c>
      <c r="E113">
        <f>ROUND(Table1[[#This Row],[Sales Amount]],1)</f>
        <v>1894.1</v>
      </c>
      <c r="F113">
        <f>Table1[[#This Row],[Quantity Sold]]</f>
        <v>22</v>
      </c>
      <c r="G113">
        <f>Table1[[#This Row],[Discount (%)]]</f>
        <v>1</v>
      </c>
      <c r="H113">
        <f>Table1[[#This Row],[Profit]]</f>
        <v>778.98</v>
      </c>
    </row>
    <row r="114" spans="1:8">
      <c r="A114" s="11" t="s">
        <v>127</v>
      </c>
      <c r="B114" s="7">
        <v>45134</v>
      </c>
      <c r="C114" t="str">
        <f>PROPER(Table1[[#This Row],[Region]])</f>
        <v>South</v>
      </c>
      <c r="D114" t="str">
        <f>PROPER(Table1[[#This Row],[Product Category]])</f>
        <v>Furniture</v>
      </c>
      <c r="E114">
        <f>ROUND(Table1[[#This Row],[Sales Amount]],1)</f>
        <v>2748.4</v>
      </c>
      <c r="F114">
        <f>Table1[[#This Row],[Quantity Sold]]</f>
        <v>43</v>
      </c>
      <c r="G114">
        <f>Table1[[#This Row],[Discount (%)]]</f>
        <v>40</v>
      </c>
      <c r="H114">
        <f>Table1[[#This Row],[Profit]]</f>
        <v>821.39</v>
      </c>
    </row>
    <row r="115" spans="1:8">
      <c r="A115" s="11" t="s">
        <v>128</v>
      </c>
      <c r="B115" s="7">
        <v>45135</v>
      </c>
      <c r="C115" t="str">
        <f>PROPER(Table1[[#This Row],[Region]])</f>
        <v>South</v>
      </c>
      <c r="D115" t="str">
        <f>PROPER(Table1[[#This Row],[Product Category]])</f>
        <v>Electronics</v>
      </c>
      <c r="E115">
        <f>ROUND(Table1[[#This Row],[Sales Amount]],1)</f>
        <v>4464.8999999999996</v>
      </c>
      <c r="F115">
        <f>Table1[[#This Row],[Quantity Sold]]</f>
        <v>36</v>
      </c>
      <c r="G115">
        <f>Table1[[#This Row],[Discount (%)]]</f>
        <v>24</v>
      </c>
      <c r="H115">
        <f>Table1[[#This Row],[Profit]]</f>
        <v>695.05</v>
      </c>
    </row>
    <row r="116" spans="1:8">
      <c r="A116" s="11" t="s">
        <v>129</v>
      </c>
      <c r="B116" s="7">
        <v>45136</v>
      </c>
      <c r="C116" t="str">
        <f>PROPER(Table1[[#This Row],[Region]])</f>
        <v>North</v>
      </c>
      <c r="D116" t="str">
        <f>PROPER(Table1[[#This Row],[Product Category]])</f>
        <v>Furniture</v>
      </c>
      <c r="E116">
        <f>ROUND(Table1[[#This Row],[Sales Amount]],1)</f>
        <v>2387</v>
      </c>
      <c r="F116">
        <f>Table1[[#This Row],[Quantity Sold]]</f>
        <v>39</v>
      </c>
      <c r="G116">
        <f>Table1[[#This Row],[Discount (%)]]</f>
        <v>24</v>
      </c>
      <c r="H116">
        <f>Table1[[#This Row],[Profit]]</f>
        <v>1353.49</v>
      </c>
    </row>
    <row r="117" spans="1:8">
      <c r="A117" s="11" t="s">
        <v>130</v>
      </c>
      <c r="B117" s="7">
        <v>45137</v>
      </c>
      <c r="C117" t="str">
        <f>PROPER(Table1[[#This Row],[Region]])</f>
        <v>West</v>
      </c>
      <c r="D117" t="str">
        <f>PROPER(Table1[[#This Row],[Product Category]])</f>
        <v>Electronics</v>
      </c>
      <c r="E117">
        <f>ROUND(Table1[[#This Row],[Sales Amount]],1)</f>
        <v>1283.8</v>
      </c>
      <c r="F117">
        <f>Table1[[#This Row],[Quantity Sold]]</f>
        <v>19</v>
      </c>
      <c r="G117">
        <f>Table1[[#This Row],[Discount (%)]]</f>
        <v>2</v>
      </c>
      <c r="H117">
        <f>Table1[[#This Row],[Profit]]</f>
        <v>1911.6</v>
      </c>
    </row>
    <row r="118" spans="1:8">
      <c r="A118" s="11" t="s">
        <v>131</v>
      </c>
      <c r="B118" s="7">
        <v>45138</v>
      </c>
      <c r="C118" t="str">
        <f>PROPER(Table1[[#This Row],[Region]])</f>
        <v>East</v>
      </c>
      <c r="D118" t="str">
        <f>PROPER(Table1[[#This Row],[Product Category]])</f>
        <v>Furniture</v>
      </c>
      <c r="E118">
        <f>ROUND(Table1[[#This Row],[Sales Amount]],1)</f>
        <v>3030.6</v>
      </c>
      <c r="F118">
        <f>Table1[[#This Row],[Quantity Sold]]</f>
        <v>43</v>
      </c>
      <c r="G118">
        <f>Table1[[#This Row],[Discount (%)]]</f>
        <v>47</v>
      </c>
      <c r="H118">
        <f>Table1[[#This Row],[Profit]]</f>
        <v>491.17</v>
      </c>
    </row>
    <row r="119" spans="1:8">
      <c r="A119" s="11" t="s">
        <v>132</v>
      </c>
      <c r="B119" s="7">
        <v>45139</v>
      </c>
      <c r="C119" t="str">
        <f>PROPER(Table1[[#This Row],[Region]])</f>
        <v>South</v>
      </c>
      <c r="D119" t="str">
        <f>PROPER(Table1[[#This Row],[Product Category]])</f>
        <v>Furniture</v>
      </c>
      <c r="E119">
        <f>ROUND(Table1[[#This Row],[Sales Amount]],1)</f>
        <v>1729.5</v>
      </c>
      <c r="F119">
        <f>Table1[[#This Row],[Quantity Sold]]</f>
        <v>13</v>
      </c>
      <c r="G119">
        <f>Table1[[#This Row],[Discount (%)]]</f>
        <v>29</v>
      </c>
      <c r="H119">
        <f>Table1[[#This Row],[Profit]]</f>
        <v>1892.43</v>
      </c>
    </row>
    <row r="120" spans="1:8">
      <c r="A120" s="11" t="s">
        <v>133</v>
      </c>
      <c r="B120" s="7">
        <v>45140</v>
      </c>
      <c r="C120" t="str">
        <f>PROPER(Table1[[#This Row],[Region]])</f>
        <v>South</v>
      </c>
      <c r="D120" t="str">
        <f>PROPER(Table1[[#This Row],[Product Category]])</f>
        <v>Electronics</v>
      </c>
      <c r="E120">
        <f>ROUND(Table1[[#This Row],[Sales Amount]],1)</f>
        <v>2206.9</v>
      </c>
      <c r="F120">
        <f>Table1[[#This Row],[Quantity Sold]]</f>
        <v>40</v>
      </c>
      <c r="G120">
        <f>Table1[[#This Row],[Discount (%)]]</f>
        <v>3</v>
      </c>
      <c r="H120">
        <f>Table1[[#This Row],[Profit]]</f>
        <v>87.05</v>
      </c>
    </row>
    <row r="121" spans="1:8">
      <c r="A121" s="11" t="s">
        <v>134</v>
      </c>
      <c r="B121" s="7">
        <v>45141</v>
      </c>
      <c r="C121" t="str">
        <f>PROPER(Table1[[#This Row],[Region]])</f>
        <v>East</v>
      </c>
      <c r="D121" t="str">
        <f>PROPER(Table1[[#This Row],[Product Category]])</f>
        <v>Electronics</v>
      </c>
      <c r="E121">
        <f>ROUND(Table1[[#This Row],[Sales Amount]],1)</f>
        <v>2723.3</v>
      </c>
      <c r="F121">
        <f>Table1[[#This Row],[Quantity Sold]]</f>
        <v>22</v>
      </c>
      <c r="G121">
        <f>Table1[[#This Row],[Discount (%)]]</f>
        <v>15</v>
      </c>
      <c r="H121">
        <f>Table1[[#This Row],[Profit]]</f>
        <v>1190.99</v>
      </c>
    </row>
    <row r="122" spans="1:8">
      <c r="A122" s="11" t="s">
        <v>135</v>
      </c>
      <c r="B122" s="7">
        <v>45142</v>
      </c>
      <c r="C122" t="str">
        <f>PROPER(Table1[[#This Row],[Region]])</f>
        <v>East</v>
      </c>
      <c r="D122" t="str">
        <f>PROPER(Table1[[#This Row],[Product Category]])</f>
        <v>Furniture</v>
      </c>
      <c r="E122">
        <f>ROUND(Table1[[#This Row],[Sales Amount]],1)</f>
        <v>3835.6</v>
      </c>
      <c r="F122">
        <f>Table1[[#This Row],[Quantity Sold]]</f>
        <v>27</v>
      </c>
      <c r="G122">
        <f>Table1[[#This Row],[Discount (%)]]</f>
        <v>17</v>
      </c>
      <c r="H122">
        <f>Table1[[#This Row],[Profit]]</f>
        <v>1205.8900000000001</v>
      </c>
    </row>
    <row r="123" spans="1:8">
      <c r="A123" s="11" t="s">
        <v>136</v>
      </c>
      <c r="B123" s="7">
        <v>45143</v>
      </c>
      <c r="C123" t="str">
        <f>PROPER(Table1[[#This Row],[Region]])</f>
        <v>North</v>
      </c>
      <c r="D123" t="str">
        <f>PROPER(Table1[[#This Row],[Product Category]])</f>
        <v>Clothing</v>
      </c>
      <c r="E123">
        <f>ROUND(Table1[[#This Row],[Sales Amount]],1)</f>
        <v>1348.8</v>
      </c>
      <c r="F123">
        <f>Table1[[#This Row],[Quantity Sold]]</f>
        <v>47</v>
      </c>
      <c r="G123">
        <f>Table1[[#This Row],[Discount (%)]]</f>
        <v>14</v>
      </c>
      <c r="H123">
        <f>Table1[[#This Row],[Profit]]</f>
        <v>110.54</v>
      </c>
    </row>
    <row r="124" spans="1:8">
      <c r="A124" s="11" t="s">
        <v>137</v>
      </c>
      <c r="B124" s="7">
        <v>45144</v>
      </c>
      <c r="C124" t="str">
        <f>PROPER(Table1[[#This Row],[Region]])</f>
        <v>North</v>
      </c>
      <c r="D124" t="str">
        <f>PROPER(Table1[[#This Row],[Product Category]])</f>
        <v>Furniture</v>
      </c>
      <c r="E124">
        <f>ROUND(Table1[[#This Row],[Sales Amount]],1)</f>
        <v>487.7</v>
      </c>
      <c r="F124">
        <f>Table1[[#This Row],[Quantity Sold]]</f>
        <v>16</v>
      </c>
      <c r="G124">
        <f>Table1[[#This Row],[Discount (%)]]</f>
        <v>42</v>
      </c>
      <c r="H124">
        <f>Table1[[#This Row],[Profit]]</f>
        <v>810.07</v>
      </c>
    </row>
    <row r="125" spans="1:8">
      <c r="A125" s="11" t="s">
        <v>138</v>
      </c>
      <c r="B125" s="7">
        <v>45145</v>
      </c>
      <c r="C125" t="str">
        <f>PROPER(Table1[[#This Row],[Region]])</f>
        <v>North</v>
      </c>
      <c r="D125" t="str">
        <f>PROPER(Table1[[#This Row],[Product Category]])</f>
        <v>Sports</v>
      </c>
      <c r="E125">
        <f>ROUND(Table1[[#This Row],[Sales Amount]],1)</f>
        <v>3338.3</v>
      </c>
      <c r="F125">
        <f>Table1[[#This Row],[Quantity Sold]]</f>
        <v>45</v>
      </c>
      <c r="G125">
        <f>Table1[[#This Row],[Discount (%)]]</f>
        <v>6</v>
      </c>
      <c r="H125">
        <f>Table1[[#This Row],[Profit]]</f>
        <v>1639.12</v>
      </c>
    </row>
    <row r="126" spans="1:8">
      <c r="A126" s="11" t="s">
        <v>139</v>
      </c>
      <c r="B126" s="7">
        <v>45146</v>
      </c>
      <c r="C126" t="str">
        <f>PROPER(Table1[[#This Row],[Region]])</f>
        <v>East</v>
      </c>
      <c r="D126" t="str">
        <f>PROPER(Table1[[#This Row],[Product Category]])</f>
        <v>Groceries</v>
      </c>
      <c r="E126">
        <f>ROUND(Table1[[#This Row],[Sales Amount]],1)</f>
        <v>50.8</v>
      </c>
      <c r="F126">
        <f>Table1[[#This Row],[Quantity Sold]]</f>
        <v>10</v>
      </c>
      <c r="G126">
        <f>Table1[[#This Row],[Discount (%)]]</f>
        <v>43</v>
      </c>
      <c r="H126">
        <f>Table1[[#This Row],[Profit]]</f>
        <v>121.05</v>
      </c>
    </row>
    <row r="127" spans="1:8">
      <c r="A127" s="11" t="s">
        <v>140</v>
      </c>
      <c r="B127" s="7">
        <v>45147</v>
      </c>
      <c r="C127" t="str">
        <f>PROPER(Table1[[#This Row],[Region]])</f>
        <v>North</v>
      </c>
      <c r="D127" t="str">
        <f>PROPER(Table1[[#This Row],[Product Category]])</f>
        <v>Furniture</v>
      </c>
      <c r="E127">
        <f>ROUND(Table1[[#This Row],[Sales Amount]],1)</f>
        <v>906.4</v>
      </c>
      <c r="F127">
        <f>Table1[[#This Row],[Quantity Sold]]</f>
        <v>47</v>
      </c>
      <c r="G127">
        <f>Table1[[#This Row],[Discount (%)]]</f>
        <v>26</v>
      </c>
      <c r="H127">
        <f>Table1[[#This Row],[Profit]]</f>
        <v>1853.84</v>
      </c>
    </row>
    <row r="128" spans="1:8">
      <c r="A128" s="11" t="s">
        <v>141</v>
      </c>
      <c r="B128" s="7">
        <v>45148</v>
      </c>
      <c r="C128" t="str">
        <f>PROPER(Table1[[#This Row],[Region]])</f>
        <v>South</v>
      </c>
      <c r="D128" t="str">
        <f>PROPER(Table1[[#This Row],[Product Category]])</f>
        <v>Sports</v>
      </c>
      <c r="E128">
        <f>ROUND(Table1[[#This Row],[Sales Amount]],1)</f>
        <v>657.6</v>
      </c>
      <c r="F128">
        <f>Table1[[#This Row],[Quantity Sold]]</f>
        <v>22</v>
      </c>
      <c r="G128">
        <f>Table1[[#This Row],[Discount (%)]]</f>
        <v>0</v>
      </c>
      <c r="H128">
        <f>Table1[[#This Row],[Profit]]</f>
        <v>104.11</v>
      </c>
    </row>
    <row r="129" spans="1:8">
      <c r="A129" s="11" t="s">
        <v>142</v>
      </c>
      <c r="B129" s="7">
        <v>45149</v>
      </c>
      <c r="C129" t="str">
        <f>PROPER(Table1[[#This Row],[Region]])</f>
        <v>North</v>
      </c>
      <c r="D129" t="str">
        <f>PROPER(Table1[[#This Row],[Product Category]])</f>
        <v>Furniture</v>
      </c>
      <c r="E129">
        <f>ROUND(Table1[[#This Row],[Sales Amount]],1)</f>
        <v>2252.1</v>
      </c>
      <c r="F129">
        <f>Table1[[#This Row],[Quantity Sold]]</f>
        <v>23</v>
      </c>
      <c r="G129">
        <f>Table1[[#This Row],[Discount (%)]]</f>
        <v>38</v>
      </c>
      <c r="H129">
        <f>Table1[[#This Row],[Profit]]</f>
        <v>1529.45</v>
      </c>
    </row>
    <row r="130" spans="1:8">
      <c r="A130" s="11" t="s">
        <v>143</v>
      </c>
      <c r="B130" s="7">
        <v>45150</v>
      </c>
      <c r="C130" t="str">
        <f>PROPER(Table1[[#This Row],[Region]])</f>
        <v>East</v>
      </c>
      <c r="D130" t="str">
        <f>PROPER(Table1[[#This Row],[Product Category]])</f>
        <v>Sports</v>
      </c>
      <c r="E130">
        <f>ROUND(Table1[[#This Row],[Sales Amount]],1)</f>
        <v>714</v>
      </c>
      <c r="F130">
        <f>Table1[[#This Row],[Quantity Sold]]</f>
        <v>25</v>
      </c>
      <c r="G130">
        <f>Table1[[#This Row],[Discount (%)]]</f>
        <v>15</v>
      </c>
      <c r="H130">
        <f>Table1[[#This Row],[Profit]]</f>
        <v>78.73</v>
      </c>
    </row>
    <row r="131" spans="1:8">
      <c r="A131" s="11" t="s">
        <v>144</v>
      </c>
      <c r="B131" s="7">
        <v>45151</v>
      </c>
      <c r="C131" t="str">
        <f>PROPER(Table1[[#This Row],[Region]])</f>
        <v>West</v>
      </c>
      <c r="D131" t="str">
        <f>PROPER(Table1[[#This Row],[Product Category]])</f>
        <v>Groceries</v>
      </c>
      <c r="E131">
        <f>ROUND(Table1[[#This Row],[Sales Amount]],1)</f>
        <v>3155.7</v>
      </c>
      <c r="F131">
        <f>Table1[[#This Row],[Quantity Sold]]</f>
        <v>43</v>
      </c>
      <c r="G131">
        <f>Table1[[#This Row],[Discount (%)]]</f>
        <v>13</v>
      </c>
      <c r="H131">
        <f>Table1[[#This Row],[Profit]]</f>
        <v>393.8</v>
      </c>
    </row>
    <row r="132" spans="1:8">
      <c r="A132" s="11" t="s">
        <v>145</v>
      </c>
      <c r="B132" s="7">
        <v>45152</v>
      </c>
      <c r="C132" t="str">
        <f>PROPER(Table1[[#This Row],[Region]])</f>
        <v>North</v>
      </c>
      <c r="D132" t="str">
        <f>PROPER(Table1[[#This Row],[Product Category]])</f>
        <v>Clothing</v>
      </c>
      <c r="E132">
        <f>ROUND(Table1[[#This Row],[Sales Amount]],1)</f>
        <v>427.5</v>
      </c>
      <c r="F132">
        <f>Table1[[#This Row],[Quantity Sold]]</f>
        <v>8</v>
      </c>
      <c r="G132">
        <f>Table1[[#This Row],[Discount (%)]]</f>
        <v>22</v>
      </c>
      <c r="H132">
        <f>Table1[[#This Row],[Profit]]</f>
        <v>220.36</v>
      </c>
    </row>
    <row r="133" spans="1:8">
      <c r="A133" s="11" t="s">
        <v>146</v>
      </c>
      <c r="B133" s="7">
        <v>45153</v>
      </c>
      <c r="C133" t="str">
        <f>PROPER(Table1[[#This Row],[Region]])</f>
        <v>East</v>
      </c>
      <c r="D133" t="str">
        <f>PROPER(Table1[[#This Row],[Product Category]])</f>
        <v>Furniture</v>
      </c>
      <c r="E133">
        <f>ROUND(Table1[[#This Row],[Sales Amount]],1)</f>
        <v>2997</v>
      </c>
      <c r="F133">
        <f>Table1[[#This Row],[Quantity Sold]]</f>
        <v>13</v>
      </c>
      <c r="G133">
        <f>Table1[[#This Row],[Discount (%)]]</f>
        <v>0</v>
      </c>
      <c r="H133">
        <f>Table1[[#This Row],[Profit]]</f>
        <v>684.39</v>
      </c>
    </row>
    <row r="134" spans="1:8">
      <c r="A134" s="11" t="s">
        <v>147</v>
      </c>
      <c r="B134" s="7">
        <v>45154</v>
      </c>
      <c r="C134" t="str">
        <f>PROPER(Table1[[#This Row],[Region]])</f>
        <v>North</v>
      </c>
      <c r="D134" t="str">
        <f>PROPER(Table1[[#This Row],[Product Category]])</f>
        <v>Electronics</v>
      </c>
      <c r="E134">
        <f>ROUND(Table1[[#This Row],[Sales Amount]],1)</f>
        <v>1485.7</v>
      </c>
      <c r="F134">
        <f>Table1[[#This Row],[Quantity Sold]]</f>
        <v>41</v>
      </c>
      <c r="G134">
        <f>Table1[[#This Row],[Discount (%)]]</f>
        <v>8</v>
      </c>
      <c r="H134">
        <f>Table1[[#This Row],[Profit]]</f>
        <v>30.51</v>
      </c>
    </row>
    <row r="135" spans="1:8">
      <c r="A135" s="11" t="s">
        <v>148</v>
      </c>
      <c r="B135" s="7">
        <v>45155</v>
      </c>
      <c r="C135" t="str">
        <f>PROPER(Table1[[#This Row],[Region]])</f>
        <v>East</v>
      </c>
      <c r="D135" t="str">
        <f>PROPER(Table1[[#This Row],[Product Category]])</f>
        <v>Clothing</v>
      </c>
      <c r="E135">
        <f>ROUND(Table1[[#This Row],[Sales Amount]],1)</f>
        <v>2607.6</v>
      </c>
      <c r="F135">
        <f>Table1[[#This Row],[Quantity Sold]]</f>
        <v>25</v>
      </c>
      <c r="G135">
        <f>Table1[[#This Row],[Discount (%)]]</f>
        <v>16</v>
      </c>
      <c r="H135">
        <f>Table1[[#This Row],[Profit]]</f>
        <v>940.4</v>
      </c>
    </row>
    <row r="136" spans="1:8">
      <c r="A136" s="11" t="s">
        <v>149</v>
      </c>
      <c r="B136" s="7">
        <v>45156</v>
      </c>
      <c r="C136" t="str">
        <f>PROPER(Table1[[#This Row],[Region]])</f>
        <v>East</v>
      </c>
      <c r="D136" t="str">
        <f>PROPER(Table1[[#This Row],[Product Category]])</f>
        <v>Furniture</v>
      </c>
      <c r="E136">
        <f>ROUND(Table1[[#This Row],[Sales Amount]],1)</f>
        <v>1351.3</v>
      </c>
      <c r="F136">
        <f>Table1[[#This Row],[Quantity Sold]]</f>
        <v>50</v>
      </c>
      <c r="G136">
        <f>Table1[[#This Row],[Discount (%)]]</f>
        <v>17</v>
      </c>
      <c r="H136">
        <f>Table1[[#This Row],[Profit]]</f>
        <v>863.33</v>
      </c>
    </row>
    <row r="137" spans="1:8">
      <c r="A137" s="11" t="s">
        <v>150</v>
      </c>
      <c r="B137" s="7">
        <v>45157</v>
      </c>
      <c r="C137" t="str">
        <f>PROPER(Table1[[#This Row],[Region]])</f>
        <v>North</v>
      </c>
      <c r="D137" t="str">
        <f>PROPER(Table1[[#This Row],[Product Category]])</f>
        <v>Clothing</v>
      </c>
      <c r="E137">
        <f>ROUND(Table1[[#This Row],[Sales Amount]],1)</f>
        <v>2901.7</v>
      </c>
      <c r="F137">
        <f>Table1[[#This Row],[Quantity Sold]]</f>
        <v>15</v>
      </c>
      <c r="G137">
        <f>Table1[[#This Row],[Discount (%)]]</f>
        <v>18</v>
      </c>
      <c r="H137">
        <f>Table1[[#This Row],[Profit]]</f>
        <v>1362.08</v>
      </c>
    </row>
    <row r="138" spans="1:8">
      <c r="A138" s="11" t="s">
        <v>151</v>
      </c>
      <c r="B138" s="7">
        <v>45158</v>
      </c>
      <c r="C138" t="str">
        <f>PROPER(Table1[[#This Row],[Region]])</f>
        <v>North</v>
      </c>
      <c r="D138" t="str">
        <f>PROPER(Table1[[#This Row],[Product Category]])</f>
        <v>Sports</v>
      </c>
      <c r="E138">
        <f>ROUND(Table1[[#This Row],[Sales Amount]],1)</f>
        <v>215.3</v>
      </c>
      <c r="F138">
        <f>Table1[[#This Row],[Quantity Sold]]</f>
        <v>37</v>
      </c>
      <c r="G138">
        <f>Table1[[#This Row],[Discount (%)]]</f>
        <v>0</v>
      </c>
      <c r="H138">
        <f>Table1[[#This Row],[Profit]]</f>
        <v>1665.67</v>
      </c>
    </row>
    <row r="139" spans="1:8">
      <c r="A139" s="11" t="s">
        <v>152</v>
      </c>
      <c r="B139" s="7">
        <v>45159</v>
      </c>
      <c r="C139" t="str">
        <f>PROPER(Table1[[#This Row],[Region]])</f>
        <v>North</v>
      </c>
      <c r="D139" t="str">
        <f>PROPER(Table1[[#This Row],[Product Category]])</f>
        <v>Sports</v>
      </c>
      <c r="E139">
        <f>ROUND(Table1[[#This Row],[Sales Amount]],1)</f>
        <v>3359</v>
      </c>
      <c r="F139">
        <f>Table1[[#This Row],[Quantity Sold]]</f>
        <v>2</v>
      </c>
      <c r="G139">
        <f>Table1[[#This Row],[Discount (%)]]</f>
        <v>28</v>
      </c>
      <c r="H139">
        <f>Table1[[#This Row],[Profit]]</f>
        <v>1942.48</v>
      </c>
    </row>
    <row r="140" spans="1:8">
      <c r="A140" s="11" t="s">
        <v>153</v>
      </c>
      <c r="B140" s="7">
        <v>45160</v>
      </c>
      <c r="C140" t="str">
        <f>PROPER(Table1[[#This Row],[Region]])</f>
        <v>West</v>
      </c>
      <c r="D140" t="str">
        <f>PROPER(Table1[[#This Row],[Product Category]])</f>
        <v>Furniture</v>
      </c>
      <c r="E140">
        <f>ROUND(Table1[[#This Row],[Sales Amount]],1)</f>
        <v>300.60000000000002</v>
      </c>
      <c r="F140">
        <f>Table1[[#This Row],[Quantity Sold]]</f>
        <v>30</v>
      </c>
      <c r="G140">
        <f>Table1[[#This Row],[Discount (%)]]</f>
        <v>19</v>
      </c>
      <c r="H140">
        <f>Table1[[#This Row],[Profit]]</f>
        <v>376.97</v>
      </c>
    </row>
    <row r="141" spans="1:8">
      <c r="A141" s="11" t="s">
        <v>154</v>
      </c>
      <c r="B141" s="7">
        <v>45161</v>
      </c>
      <c r="C141" t="str">
        <f>PROPER(Table1[[#This Row],[Region]])</f>
        <v>West</v>
      </c>
      <c r="D141" t="str">
        <f>PROPER(Table1[[#This Row],[Product Category]])</f>
        <v>Sports</v>
      </c>
      <c r="E141">
        <f>ROUND(Table1[[#This Row],[Sales Amount]],1)</f>
        <v>1077</v>
      </c>
      <c r="F141">
        <f>Table1[[#This Row],[Quantity Sold]]</f>
        <v>1</v>
      </c>
      <c r="G141">
        <f>Table1[[#This Row],[Discount (%)]]</f>
        <v>5</v>
      </c>
      <c r="H141">
        <f>Table1[[#This Row],[Profit]]</f>
        <v>837.87</v>
      </c>
    </row>
    <row r="142" spans="1:8">
      <c r="A142" s="11" t="s">
        <v>155</v>
      </c>
      <c r="B142" s="7">
        <v>45162</v>
      </c>
      <c r="C142" t="str">
        <f>PROPER(Table1[[#This Row],[Region]])</f>
        <v>East</v>
      </c>
      <c r="D142" t="str">
        <f>PROPER(Table1[[#This Row],[Product Category]])</f>
        <v>Electronics</v>
      </c>
      <c r="E142">
        <f>ROUND(Table1[[#This Row],[Sales Amount]],1)</f>
        <v>1740</v>
      </c>
      <c r="F142">
        <f>Table1[[#This Row],[Quantity Sold]]</f>
        <v>26</v>
      </c>
      <c r="G142">
        <f>Table1[[#This Row],[Discount (%)]]</f>
        <v>2</v>
      </c>
      <c r="H142">
        <f>Table1[[#This Row],[Profit]]</f>
        <v>1112.49</v>
      </c>
    </row>
    <row r="143" spans="1:8">
      <c r="A143" s="11" t="s">
        <v>156</v>
      </c>
      <c r="B143" s="7">
        <v>45163</v>
      </c>
      <c r="C143" t="str">
        <f>PROPER(Table1[[#This Row],[Region]])</f>
        <v>East</v>
      </c>
      <c r="D143" t="str">
        <f>PROPER(Table1[[#This Row],[Product Category]])</f>
        <v>Sports</v>
      </c>
      <c r="E143">
        <f>ROUND(Table1[[#This Row],[Sales Amount]],1)</f>
        <v>3047.3</v>
      </c>
      <c r="F143">
        <f>Table1[[#This Row],[Quantity Sold]]</f>
        <v>18</v>
      </c>
      <c r="G143">
        <f>Table1[[#This Row],[Discount (%)]]</f>
        <v>13</v>
      </c>
      <c r="H143">
        <f>Table1[[#This Row],[Profit]]</f>
        <v>1639.74</v>
      </c>
    </row>
    <row r="144" spans="1:8">
      <c r="A144" s="11" t="s">
        <v>157</v>
      </c>
      <c r="B144" s="7">
        <v>45164</v>
      </c>
      <c r="C144" t="str">
        <f>PROPER(Table1[[#This Row],[Region]])</f>
        <v>East</v>
      </c>
      <c r="D144" t="str">
        <f>PROPER(Table1[[#This Row],[Product Category]])</f>
        <v>Clothing</v>
      </c>
      <c r="E144">
        <f>ROUND(Table1[[#This Row],[Sales Amount]],1)</f>
        <v>1014.8</v>
      </c>
      <c r="F144">
        <f>Table1[[#This Row],[Quantity Sold]]</f>
        <v>4</v>
      </c>
      <c r="G144">
        <f>Table1[[#This Row],[Discount (%)]]</f>
        <v>9</v>
      </c>
      <c r="H144">
        <f>Table1[[#This Row],[Profit]]</f>
        <v>1269.54</v>
      </c>
    </row>
    <row r="145" spans="1:8">
      <c r="A145" s="11" t="s">
        <v>158</v>
      </c>
      <c r="B145" s="7">
        <v>45165</v>
      </c>
      <c r="C145" t="str">
        <f>PROPER(Table1[[#This Row],[Region]])</f>
        <v>West</v>
      </c>
      <c r="D145" t="str">
        <f>PROPER(Table1[[#This Row],[Product Category]])</f>
        <v>Clothing</v>
      </c>
      <c r="E145">
        <f>ROUND(Table1[[#This Row],[Sales Amount]],1)</f>
        <v>4764.2</v>
      </c>
      <c r="F145">
        <f>Table1[[#This Row],[Quantity Sold]]</f>
        <v>11</v>
      </c>
      <c r="G145">
        <f>Table1[[#This Row],[Discount (%)]]</f>
        <v>31</v>
      </c>
      <c r="H145">
        <f>Table1[[#This Row],[Profit]]</f>
        <v>1056.49</v>
      </c>
    </row>
    <row r="146" spans="1:8">
      <c r="A146" s="11" t="s">
        <v>159</v>
      </c>
      <c r="B146" s="7">
        <v>45166</v>
      </c>
      <c r="C146" t="str">
        <f>PROPER(Table1[[#This Row],[Region]])</f>
        <v>East</v>
      </c>
      <c r="D146" t="str">
        <f>PROPER(Table1[[#This Row],[Product Category]])</f>
        <v>Electronics</v>
      </c>
      <c r="E146">
        <f>ROUND(Table1[[#This Row],[Sales Amount]],1)</f>
        <v>3930.1</v>
      </c>
      <c r="F146">
        <f>Table1[[#This Row],[Quantity Sold]]</f>
        <v>23</v>
      </c>
      <c r="G146">
        <f>Table1[[#This Row],[Discount (%)]]</f>
        <v>29</v>
      </c>
      <c r="H146">
        <f>Table1[[#This Row],[Profit]]</f>
        <v>1968.25</v>
      </c>
    </row>
    <row r="147" spans="1:8">
      <c r="A147" s="11" t="s">
        <v>160</v>
      </c>
      <c r="B147" s="7">
        <v>45167</v>
      </c>
      <c r="C147" t="str">
        <f>PROPER(Table1[[#This Row],[Region]])</f>
        <v>South</v>
      </c>
      <c r="D147" t="str">
        <f>PROPER(Table1[[#This Row],[Product Category]])</f>
        <v>Groceries</v>
      </c>
      <c r="E147">
        <f>ROUND(Table1[[#This Row],[Sales Amount]],1)</f>
        <v>874</v>
      </c>
      <c r="F147">
        <f>Table1[[#This Row],[Quantity Sold]]</f>
        <v>41</v>
      </c>
      <c r="G147">
        <f>Table1[[#This Row],[Discount (%)]]</f>
        <v>15</v>
      </c>
      <c r="H147">
        <f>Table1[[#This Row],[Profit]]</f>
        <v>213.98</v>
      </c>
    </row>
    <row r="148" spans="1:8">
      <c r="A148" s="11" t="s">
        <v>161</v>
      </c>
      <c r="B148" s="7">
        <v>45168</v>
      </c>
      <c r="C148" t="str">
        <f>PROPER(Table1[[#This Row],[Region]])</f>
        <v>South</v>
      </c>
      <c r="D148" t="str">
        <f>PROPER(Table1[[#This Row],[Product Category]])</f>
        <v>Groceries</v>
      </c>
      <c r="E148">
        <f>ROUND(Table1[[#This Row],[Sales Amount]],1)</f>
        <v>959</v>
      </c>
      <c r="F148">
        <f>Table1[[#This Row],[Quantity Sold]]</f>
        <v>1</v>
      </c>
      <c r="G148">
        <f>Table1[[#This Row],[Discount (%)]]</f>
        <v>18</v>
      </c>
      <c r="H148">
        <f>Table1[[#This Row],[Profit]]</f>
        <v>1832.28</v>
      </c>
    </row>
    <row r="149" spans="1:8">
      <c r="A149" s="11" t="s">
        <v>162</v>
      </c>
      <c r="B149" s="7">
        <v>45169</v>
      </c>
      <c r="C149" t="str">
        <f>PROPER(Table1[[#This Row],[Region]])</f>
        <v>West</v>
      </c>
      <c r="D149" t="str">
        <f>PROPER(Table1[[#This Row],[Product Category]])</f>
        <v>Furniture</v>
      </c>
      <c r="E149">
        <f>ROUND(Table1[[#This Row],[Sales Amount]],1)</f>
        <v>1586.7</v>
      </c>
      <c r="F149">
        <f>Table1[[#This Row],[Quantity Sold]]</f>
        <v>26</v>
      </c>
      <c r="G149">
        <f>Table1[[#This Row],[Discount (%)]]</f>
        <v>3</v>
      </c>
      <c r="H149">
        <f>Table1[[#This Row],[Profit]]</f>
        <v>1090.6400000000001</v>
      </c>
    </row>
    <row r="150" spans="1:8">
      <c r="A150" s="11" t="s">
        <v>163</v>
      </c>
      <c r="B150" s="7">
        <v>45170</v>
      </c>
      <c r="C150" t="str">
        <f>PROPER(Table1[[#This Row],[Region]])</f>
        <v>South</v>
      </c>
      <c r="D150" t="str">
        <f>PROPER(Table1[[#This Row],[Product Category]])</f>
        <v>Furniture</v>
      </c>
      <c r="E150">
        <f>ROUND(Table1[[#This Row],[Sales Amount]],1)</f>
        <v>1453.8</v>
      </c>
      <c r="F150">
        <f>Table1[[#This Row],[Quantity Sold]]</f>
        <v>13</v>
      </c>
      <c r="G150">
        <f>Table1[[#This Row],[Discount (%)]]</f>
        <v>16</v>
      </c>
      <c r="H150">
        <f>Table1[[#This Row],[Profit]]</f>
        <v>385.22</v>
      </c>
    </row>
    <row r="151" spans="1:8">
      <c r="A151" s="11">
        <v>61831599</v>
      </c>
      <c r="B151" s="7">
        <v>45171</v>
      </c>
      <c r="C151" t="str">
        <f>PROPER(Table1[[#This Row],[Region]])</f>
        <v>East</v>
      </c>
      <c r="D151" t="str">
        <f>PROPER(Table1[[#This Row],[Product Category]])</f>
        <v>Sports</v>
      </c>
      <c r="E151">
        <f>ROUND(Table1[[#This Row],[Sales Amount]],1)</f>
        <v>4889.5</v>
      </c>
      <c r="F151">
        <f>Table1[[#This Row],[Quantity Sold]]</f>
        <v>1</v>
      </c>
      <c r="G151">
        <f>Table1[[#This Row],[Discount (%)]]</f>
        <v>20</v>
      </c>
      <c r="H151">
        <f>Table1[[#This Row],[Profit]]</f>
        <v>807.13</v>
      </c>
    </row>
    <row r="152" spans="1:8">
      <c r="A152" s="11" t="s">
        <v>164</v>
      </c>
      <c r="B152" s="7">
        <v>45172</v>
      </c>
      <c r="C152" t="str">
        <f>PROPER(Table1[[#This Row],[Region]])</f>
        <v>East</v>
      </c>
      <c r="D152" t="str">
        <f>PROPER(Table1[[#This Row],[Product Category]])</f>
        <v>Sports</v>
      </c>
      <c r="E152">
        <f>ROUND(Table1[[#This Row],[Sales Amount]],1)</f>
        <v>2548.9</v>
      </c>
      <c r="F152">
        <f>Table1[[#This Row],[Quantity Sold]]</f>
        <v>3</v>
      </c>
      <c r="G152">
        <f>Table1[[#This Row],[Discount (%)]]</f>
        <v>7</v>
      </c>
      <c r="H152">
        <f>Table1[[#This Row],[Profit]]</f>
        <v>694.24</v>
      </c>
    </row>
    <row r="153" spans="1:8">
      <c r="A153" s="11" t="s">
        <v>165</v>
      </c>
      <c r="B153" s="7">
        <v>45173</v>
      </c>
      <c r="C153" t="str">
        <f>PROPER(Table1[[#This Row],[Region]])</f>
        <v>South</v>
      </c>
      <c r="D153" t="str">
        <f>PROPER(Table1[[#This Row],[Product Category]])</f>
        <v>Clothing</v>
      </c>
      <c r="E153">
        <f>ROUND(Table1[[#This Row],[Sales Amount]],1)</f>
        <v>3804.8</v>
      </c>
      <c r="F153">
        <f>Table1[[#This Row],[Quantity Sold]]</f>
        <v>31</v>
      </c>
      <c r="G153">
        <f>Table1[[#This Row],[Discount (%)]]</f>
        <v>47</v>
      </c>
      <c r="H153">
        <f>Table1[[#This Row],[Profit]]</f>
        <v>185.46</v>
      </c>
    </row>
    <row r="154" spans="1:8">
      <c r="A154" s="11" t="s">
        <v>166</v>
      </c>
      <c r="B154" s="7">
        <v>45174</v>
      </c>
      <c r="C154" t="str">
        <f>PROPER(Table1[[#This Row],[Region]])</f>
        <v>East</v>
      </c>
      <c r="D154" t="str">
        <f>PROPER(Table1[[#This Row],[Product Category]])</f>
        <v>Groceries</v>
      </c>
      <c r="E154">
        <f>ROUND(Table1[[#This Row],[Sales Amount]],1)</f>
        <v>372.5</v>
      </c>
      <c r="F154">
        <f>Table1[[#This Row],[Quantity Sold]]</f>
        <v>19</v>
      </c>
      <c r="G154">
        <f>Table1[[#This Row],[Discount (%)]]</f>
        <v>13</v>
      </c>
      <c r="H154">
        <f>Table1[[#This Row],[Profit]]</f>
        <v>232.82</v>
      </c>
    </row>
    <row r="155" spans="1:8">
      <c r="A155" s="11" t="s">
        <v>167</v>
      </c>
      <c r="B155" s="7">
        <v>45175</v>
      </c>
      <c r="C155" t="str">
        <f>PROPER(Table1[[#This Row],[Region]])</f>
        <v>North</v>
      </c>
      <c r="D155" t="str">
        <f>PROPER(Table1[[#This Row],[Product Category]])</f>
        <v>Electronics</v>
      </c>
      <c r="E155">
        <f>ROUND(Table1[[#This Row],[Sales Amount]],1)</f>
        <v>2573.6</v>
      </c>
      <c r="F155">
        <f>Table1[[#This Row],[Quantity Sold]]</f>
        <v>48</v>
      </c>
      <c r="G155">
        <f>Table1[[#This Row],[Discount (%)]]</f>
        <v>36</v>
      </c>
      <c r="H155">
        <f>Table1[[#This Row],[Profit]]</f>
        <v>1707.54</v>
      </c>
    </row>
    <row r="156" spans="1:8">
      <c r="A156" s="11" t="s">
        <v>168</v>
      </c>
      <c r="B156" s="7">
        <v>45176</v>
      </c>
      <c r="C156" t="str">
        <f>PROPER(Table1[[#This Row],[Region]])</f>
        <v>West</v>
      </c>
      <c r="D156" t="str">
        <f>PROPER(Table1[[#This Row],[Product Category]])</f>
        <v>Clothing</v>
      </c>
      <c r="E156">
        <f>ROUND(Table1[[#This Row],[Sales Amount]],1)</f>
        <v>1761.3</v>
      </c>
      <c r="F156">
        <f>Table1[[#This Row],[Quantity Sold]]</f>
        <v>27</v>
      </c>
      <c r="G156">
        <f>Table1[[#This Row],[Discount (%)]]</f>
        <v>12</v>
      </c>
      <c r="H156">
        <f>Table1[[#This Row],[Profit]]</f>
        <v>492.03</v>
      </c>
    </row>
    <row r="157" spans="1:8">
      <c r="A157" s="11" t="s">
        <v>169</v>
      </c>
      <c r="B157" s="7">
        <v>45177</v>
      </c>
      <c r="C157" t="str">
        <f>PROPER(Table1[[#This Row],[Region]])</f>
        <v>East</v>
      </c>
      <c r="D157" t="str">
        <f>PROPER(Table1[[#This Row],[Product Category]])</f>
        <v>Groceries</v>
      </c>
      <c r="E157">
        <f>ROUND(Table1[[#This Row],[Sales Amount]],1)</f>
        <v>4113.3999999999996</v>
      </c>
      <c r="F157">
        <f>Table1[[#This Row],[Quantity Sold]]</f>
        <v>32</v>
      </c>
      <c r="G157">
        <f>Table1[[#This Row],[Discount (%)]]</f>
        <v>3</v>
      </c>
      <c r="H157">
        <f>Table1[[#This Row],[Profit]]</f>
        <v>1726.09</v>
      </c>
    </row>
    <row r="158" spans="1:8">
      <c r="A158" s="11" t="s">
        <v>171</v>
      </c>
      <c r="B158" s="7">
        <v>45178</v>
      </c>
      <c r="C158" t="str">
        <f>PROPER(Table1[[#This Row],[Region]])</f>
        <v>West</v>
      </c>
      <c r="D158" t="str">
        <f>PROPER(Table1[[#This Row],[Product Category]])</f>
        <v>Electronics</v>
      </c>
      <c r="E158">
        <f>ROUND(Table1[[#This Row],[Sales Amount]],1)</f>
        <v>202.2</v>
      </c>
      <c r="F158">
        <f>Table1[[#This Row],[Quantity Sold]]</f>
        <v>6</v>
      </c>
      <c r="G158">
        <f>Table1[[#This Row],[Discount (%)]]</f>
        <v>43</v>
      </c>
      <c r="H158">
        <f>Table1[[#This Row],[Profit]]</f>
        <v>734.47</v>
      </c>
    </row>
    <row r="159" spans="1:8">
      <c r="A159" s="11" t="s">
        <v>172</v>
      </c>
      <c r="B159" s="7">
        <v>45179</v>
      </c>
      <c r="C159" t="str">
        <f>PROPER(Table1[[#This Row],[Region]])</f>
        <v>North</v>
      </c>
      <c r="D159" t="str">
        <f>PROPER(Table1[[#This Row],[Product Category]])</f>
        <v>Sports</v>
      </c>
      <c r="E159">
        <f>ROUND(Table1[[#This Row],[Sales Amount]],1)</f>
        <v>4347.2</v>
      </c>
      <c r="F159">
        <f>Table1[[#This Row],[Quantity Sold]]</f>
        <v>20</v>
      </c>
      <c r="G159">
        <f>Table1[[#This Row],[Discount (%)]]</f>
        <v>34</v>
      </c>
      <c r="H159">
        <f>Table1[[#This Row],[Profit]]</f>
        <v>1392.45</v>
      </c>
    </row>
    <row r="160" spans="1:8">
      <c r="A160" s="11" t="s">
        <v>173</v>
      </c>
      <c r="B160" s="7">
        <v>45180</v>
      </c>
      <c r="C160" t="str">
        <f>PROPER(Table1[[#This Row],[Region]])</f>
        <v>West</v>
      </c>
      <c r="D160" t="str">
        <f>PROPER(Table1[[#This Row],[Product Category]])</f>
        <v>Clothing</v>
      </c>
      <c r="E160">
        <f>ROUND(Table1[[#This Row],[Sales Amount]],1)</f>
        <v>4992.8</v>
      </c>
      <c r="F160">
        <f>Table1[[#This Row],[Quantity Sold]]</f>
        <v>2</v>
      </c>
      <c r="G160">
        <f>Table1[[#This Row],[Discount (%)]]</f>
        <v>28</v>
      </c>
      <c r="H160">
        <f>Table1[[#This Row],[Profit]]</f>
        <v>1468.94</v>
      </c>
    </row>
    <row r="161" spans="1:8">
      <c r="A161" s="11" t="s">
        <v>174</v>
      </c>
      <c r="B161" s="7">
        <v>45181</v>
      </c>
      <c r="C161" t="str">
        <f>PROPER(Table1[[#This Row],[Region]])</f>
        <v>East</v>
      </c>
      <c r="D161" t="str">
        <f>PROPER(Table1[[#This Row],[Product Category]])</f>
        <v>Sports</v>
      </c>
      <c r="E161">
        <f>ROUND(Table1[[#This Row],[Sales Amount]],1)</f>
        <v>1387.2</v>
      </c>
      <c r="F161">
        <f>Table1[[#This Row],[Quantity Sold]]</f>
        <v>28</v>
      </c>
      <c r="G161">
        <f>Table1[[#This Row],[Discount (%)]]</f>
        <v>9</v>
      </c>
      <c r="H161">
        <f>Table1[[#This Row],[Profit]]</f>
        <v>381.96</v>
      </c>
    </row>
    <row r="162" spans="1:8">
      <c r="A162" s="11" t="s">
        <v>175</v>
      </c>
      <c r="B162" s="7">
        <v>45182</v>
      </c>
      <c r="C162" t="str">
        <f>PROPER(Table1[[#This Row],[Region]])</f>
        <v>North</v>
      </c>
      <c r="D162" t="str">
        <f>PROPER(Table1[[#This Row],[Product Category]])</f>
        <v>Clothing</v>
      </c>
      <c r="E162">
        <f>ROUND(Table1[[#This Row],[Sales Amount]],1)</f>
        <v>4642.8999999999996</v>
      </c>
      <c r="F162">
        <f>Table1[[#This Row],[Quantity Sold]]</f>
        <v>35</v>
      </c>
      <c r="G162">
        <f>Table1[[#This Row],[Discount (%)]]</f>
        <v>14</v>
      </c>
      <c r="H162">
        <f>Table1[[#This Row],[Profit]]</f>
        <v>216.96</v>
      </c>
    </row>
    <row r="163" spans="1:8">
      <c r="A163" s="11" t="s">
        <v>176</v>
      </c>
      <c r="B163" s="7">
        <v>45183</v>
      </c>
      <c r="C163" t="str">
        <f>PROPER(Table1[[#This Row],[Region]])</f>
        <v>East</v>
      </c>
      <c r="D163" t="str">
        <f>PROPER(Table1[[#This Row],[Product Category]])</f>
        <v>Electronics</v>
      </c>
      <c r="E163">
        <f>ROUND(Table1[[#This Row],[Sales Amount]],1)</f>
        <v>4879.8999999999996</v>
      </c>
      <c r="F163">
        <f>Table1[[#This Row],[Quantity Sold]]</f>
        <v>37</v>
      </c>
      <c r="G163">
        <f>Table1[[#This Row],[Discount (%)]]</f>
        <v>5</v>
      </c>
      <c r="H163">
        <f>Table1[[#This Row],[Profit]]</f>
        <v>1424.1</v>
      </c>
    </row>
    <row r="164" spans="1:8">
      <c r="A164" s="11" t="s">
        <v>177</v>
      </c>
      <c r="B164" s="7">
        <v>45184</v>
      </c>
      <c r="C164" t="str">
        <f>PROPER(Table1[[#This Row],[Region]])</f>
        <v>East</v>
      </c>
      <c r="D164" t="str">
        <f>PROPER(Table1[[#This Row],[Product Category]])</f>
        <v>Electronics</v>
      </c>
      <c r="E164">
        <f>ROUND(Table1[[#This Row],[Sales Amount]],1)</f>
        <v>932.1</v>
      </c>
      <c r="F164">
        <f>Table1[[#This Row],[Quantity Sold]]</f>
        <v>36</v>
      </c>
      <c r="G164">
        <f>Table1[[#This Row],[Discount (%)]]</f>
        <v>4</v>
      </c>
      <c r="H164">
        <f>Table1[[#This Row],[Profit]]</f>
        <v>833.05</v>
      </c>
    </row>
    <row r="165" spans="1:8">
      <c r="A165" s="11" t="s">
        <v>178</v>
      </c>
      <c r="B165" s="7">
        <v>45185</v>
      </c>
      <c r="C165" t="str">
        <f>PROPER(Table1[[#This Row],[Region]])</f>
        <v>West</v>
      </c>
      <c r="D165" t="str">
        <f>PROPER(Table1[[#This Row],[Product Category]])</f>
        <v>Electronics</v>
      </c>
      <c r="E165">
        <f>ROUND(Table1[[#This Row],[Sales Amount]],1)</f>
        <v>3673</v>
      </c>
      <c r="F165">
        <f>Table1[[#This Row],[Quantity Sold]]</f>
        <v>33</v>
      </c>
      <c r="G165">
        <f>Table1[[#This Row],[Discount (%)]]</f>
        <v>31</v>
      </c>
      <c r="H165">
        <f>Table1[[#This Row],[Profit]]</f>
        <v>344.49</v>
      </c>
    </row>
    <row r="166" spans="1:8">
      <c r="A166" s="11" t="s">
        <v>179</v>
      </c>
      <c r="B166" s="7">
        <v>45186</v>
      </c>
      <c r="C166" t="str">
        <f>PROPER(Table1[[#This Row],[Region]])</f>
        <v>East</v>
      </c>
      <c r="D166" t="str">
        <f>PROPER(Table1[[#This Row],[Product Category]])</f>
        <v>Electronics</v>
      </c>
      <c r="E166">
        <f>ROUND(Table1[[#This Row],[Sales Amount]],1)</f>
        <v>1275</v>
      </c>
      <c r="F166">
        <f>Table1[[#This Row],[Quantity Sold]]</f>
        <v>30</v>
      </c>
      <c r="G166">
        <f>Table1[[#This Row],[Discount (%)]]</f>
        <v>27</v>
      </c>
      <c r="H166">
        <f>Table1[[#This Row],[Profit]]</f>
        <v>362.35</v>
      </c>
    </row>
    <row r="167" spans="1:8">
      <c r="A167" s="11" t="s">
        <v>180</v>
      </c>
      <c r="B167" s="7">
        <v>45187</v>
      </c>
      <c r="C167" t="str">
        <f>PROPER(Table1[[#This Row],[Region]])</f>
        <v>North</v>
      </c>
      <c r="D167" t="str">
        <f>PROPER(Table1[[#This Row],[Product Category]])</f>
        <v>Groceries</v>
      </c>
      <c r="E167">
        <f>ROUND(Table1[[#This Row],[Sales Amount]],1)</f>
        <v>2552.9</v>
      </c>
      <c r="F167">
        <f>Table1[[#This Row],[Quantity Sold]]</f>
        <v>31</v>
      </c>
      <c r="G167">
        <f>Table1[[#This Row],[Discount (%)]]</f>
        <v>31</v>
      </c>
      <c r="H167">
        <f>Table1[[#This Row],[Profit]]</f>
        <v>1907.44</v>
      </c>
    </row>
    <row r="168" spans="1:8">
      <c r="A168" s="11" t="s">
        <v>181</v>
      </c>
      <c r="B168" s="7">
        <v>45188</v>
      </c>
      <c r="C168" t="str">
        <f>PROPER(Table1[[#This Row],[Region]])</f>
        <v>West</v>
      </c>
      <c r="D168" t="str">
        <f>PROPER(Table1[[#This Row],[Product Category]])</f>
        <v>Furniture</v>
      </c>
      <c r="E168">
        <f>ROUND(Table1[[#This Row],[Sales Amount]],1)</f>
        <v>1034.3</v>
      </c>
      <c r="F168">
        <f>Table1[[#This Row],[Quantity Sold]]</f>
        <v>16</v>
      </c>
      <c r="G168">
        <f>Table1[[#This Row],[Discount (%)]]</f>
        <v>50</v>
      </c>
      <c r="H168">
        <f>Table1[[#This Row],[Profit]]</f>
        <v>1699.35</v>
      </c>
    </row>
    <row r="169" spans="1:8">
      <c r="A169" s="11" t="s">
        <v>182</v>
      </c>
      <c r="B169" s="7">
        <v>45189</v>
      </c>
      <c r="C169" t="str">
        <f>PROPER(Table1[[#This Row],[Region]])</f>
        <v>North</v>
      </c>
      <c r="D169" t="str">
        <f>PROPER(Table1[[#This Row],[Product Category]])</f>
        <v>Electronics</v>
      </c>
      <c r="E169">
        <f>ROUND(Table1[[#This Row],[Sales Amount]],1)</f>
        <v>1844.2</v>
      </c>
      <c r="F169">
        <f>Table1[[#This Row],[Quantity Sold]]</f>
        <v>37</v>
      </c>
      <c r="G169">
        <f>Table1[[#This Row],[Discount (%)]]</f>
        <v>35</v>
      </c>
      <c r="H169">
        <f>Table1[[#This Row],[Profit]]</f>
        <v>900.79</v>
      </c>
    </row>
    <row r="170" spans="1:8">
      <c r="A170" s="11" t="s">
        <v>183</v>
      </c>
      <c r="B170" s="7">
        <v>45190</v>
      </c>
      <c r="C170" t="str">
        <f>PROPER(Table1[[#This Row],[Region]])</f>
        <v>North</v>
      </c>
      <c r="D170" t="str">
        <f>PROPER(Table1[[#This Row],[Product Category]])</f>
        <v>Electronics</v>
      </c>
      <c r="E170">
        <f>ROUND(Table1[[#This Row],[Sales Amount]],1)</f>
        <v>2034.6</v>
      </c>
      <c r="F170">
        <f>Table1[[#This Row],[Quantity Sold]]</f>
        <v>25</v>
      </c>
      <c r="G170">
        <f>Table1[[#This Row],[Discount (%)]]</f>
        <v>22</v>
      </c>
      <c r="H170">
        <f>Table1[[#This Row],[Profit]]</f>
        <v>983.94</v>
      </c>
    </row>
    <row r="171" spans="1:8">
      <c r="A171" s="11" t="s">
        <v>184</v>
      </c>
      <c r="B171" s="7">
        <v>45191</v>
      </c>
      <c r="C171" t="str">
        <f>PROPER(Table1[[#This Row],[Region]])</f>
        <v>West</v>
      </c>
      <c r="D171" t="str">
        <f>PROPER(Table1[[#This Row],[Product Category]])</f>
        <v>Furniture</v>
      </c>
      <c r="E171">
        <f>ROUND(Table1[[#This Row],[Sales Amount]],1)</f>
        <v>2299.8000000000002</v>
      </c>
      <c r="F171">
        <f>Table1[[#This Row],[Quantity Sold]]</f>
        <v>8</v>
      </c>
      <c r="G171">
        <f>Table1[[#This Row],[Discount (%)]]</f>
        <v>3</v>
      </c>
      <c r="H171">
        <f>Table1[[#This Row],[Profit]]</f>
        <v>522.23</v>
      </c>
    </row>
    <row r="172" spans="1:8">
      <c r="A172" s="11" t="s">
        <v>185</v>
      </c>
      <c r="B172" s="7">
        <v>45192</v>
      </c>
      <c r="C172" t="str">
        <f>PROPER(Table1[[#This Row],[Region]])</f>
        <v>West</v>
      </c>
      <c r="D172" t="str">
        <f>PROPER(Table1[[#This Row],[Product Category]])</f>
        <v>Furniture</v>
      </c>
      <c r="E172">
        <f>ROUND(Table1[[#This Row],[Sales Amount]],1)</f>
        <v>3658</v>
      </c>
      <c r="F172">
        <f>Table1[[#This Row],[Quantity Sold]]</f>
        <v>43</v>
      </c>
      <c r="G172">
        <f>Table1[[#This Row],[Discount (%)]]</f>
        <v>27</v>
      </c>
      <c r="H172">
        <f>Table1[[#This Row],[Profit]]</f>
        <v>956.92</v>
      </c>
    </row>
    <row r="173" spans="1:8">
      <c r="A173" s="11" t="s">
        <v>186</v>
      </c>
      <c r="B173" s="7">
        <v>45193</v>
      </c>
      <c r="C173" t="str">
        <f>PROPER(Table1[[#This Row],[Region]])</f>
        <v>East</v>
      </c>
      <c r="D173" t="str">
        <f>PROPER(Table1[[#This Row],[Product Category]])</f>
        <v>Electronics</v>
      </c>
      <c r="E173">
        <f>ROUND(Table1[[#This Row],[Sales Amount]],1)</f>
        <v>2853</v>
      </c>
      <c r="F173">
        <f>Table1[[#This Row],[Quantity Sold]]</f>
        <v>4</v>
      </c>
      <c r="G173">
        <f>Table1[[#This Row],[Discount (%)]]</f>
        <v>5</v>
      </c>
      <c r="H173">
        <f>Table1[[#This Row],[Profit]]</f>
        <v>418.25</v>
      </c>
    </row>
    <row r="174" spans="1:8">
      <c r="A174" s="11" t="s">
        <v>187</v>
      </c>
      <c r="B174" s="7">
        <v>45194</v>
      </c>
      <c r="C174" t="str">
        <f>PROPER(Table1[[#This Row],[Region]])</f>
        <v>South</v>
      </c>
      <c r="D174" t="str">
        <f>PROPER(Table1[[#This Row],[Product Category]])</f>
        <v>Groceries</v>
      </c>
      <c r="E174">
        <f>ROUND(Table1[[#This Row],[Sales Amount]],1)</f>
        <v>2168.5</v>
      </c>
      <c r="F174">
        <f>Table1[[#This Row],[Quantity Sold]]</f>
        <v>16</v>
      </c>
      <c r="G174">
        <f>Table1[[#This Row],[Discount (%)]]</f>
        <v>0</v>
      </c>
      <c r="H174">
        <f>Table1[[#This Row],[Profit]]</f>
        <v>1301.1199999999999</v>
      </c>
    </row>
    <row r="175" spans="1:8">
      <c r="A175" s="11" t="s">
        <v>188</v>
      </c>
      <c r="B175" s="7">
        <v>45195</v>
      </c>
      <c r="C175" t="str">
        <f>PROPER(Table1[[#This Row],[Region]])</f>
        <v>North</v>
      </c>
      <c r="D175" t="str">
        <f>PROPER(Table1[[#This Row],[Product Category]])</f>
        <v>Clothing</v>
      </c>
      <c r="E175">
        <f>ROUND(Table1[[#This Row],[Sales Amount]],1)</f>
        <v>2152.8000000000002</v>
      </c>
      <c r="F175">
        <f>Table1[[#This Row],[Quantity Sold]]</f>
        <v>19</v>
      </c>
      <c r="G175">
        <f>Table1[[#This Row],[Discount (%)]]</f>
        <v>16</v>
      </c>
      <c r="H175">
        <f>Table1[[#This Row],[Profit]]</f>
        <v>1396.93</v>
      </c>
    </row>
    <row r="176" spans="1:8">
      <c r="A176" s="11" t="s">
        <v>189</v>
      </c>
      <c r="B176" s="7">
        <v>45196</v>
      </c>
      <c r="C176" t="str">
        <f>PROPER(Table1[[#This Row],[Region]])</f>
        <v>East</v>
      </c>
      <c r="D176" t="str">
        <f>PROPER(Table1[[#This Row],[Product Category]])</f>
        <v>Groceries</v>
      </c>
      <c r="E176">
        <f>ROUND(Table1[[#This Row],[Sales Amount]],1)</f>
        <v>497.8</v>
      </c>
      <c r="F176">
        <f>Table1[[#This Row],[Quantity Sold]]</f>
        <v>20</v>
      </c>
      <c r="G176">
        <f>Table1[[#This Row],[Discount (%)]]</f>
        <v>31</v>
      </c>
      <c r="H176">
        <f>Table1[[#This Row],[Profit]]</f>
        <v>853.81</v>
      </c>
    </row>
    <row r="177" spans="1:8">
      <c r="A177" s="11" t="s">
        <v>190</v>
      </c>
      <c r="B177" s="7">
        <v>45197</v>
      </c>
      <c r="C177" t="str">
        <f>PROPER(Table1[[#This Row],[Region]])</f>
        <v>West</v>
      </c>
      <c r="D177" t="str">
        <f>PROPER(Table1[[#This Row],[Product Category]])</f>
        <v>Furniture</v>
      </c>
      <c r="E177">
        <f>ROUND(Table1[[#This Row],[Sales Amount]],1)</f>
        <v>1611.3</v>
      </c>
      <c r="F177">
        <f>Table1[[#This Row],[Quantity Sold]]</f>
        <v>39</v>
      </c>
      <c r="G177">
        <f>Table1[[#This Row],[Discount (%)]]</f>
        <v>42</v>
      </c>
      <c r="H177">
        <f>Table1[[#This Row],[Profit]]</f>
        <v>1038.25</v>
      </c>
    </row>
    <row r="178" spans="1:8">
      <c r="A178" s="11" t="s">
        <v>191</v>
      </c>
      <c r="B178" s="7">
        <v>45198</v>
      </c>
      <c r="C178" t="str">
        <f>PROPER(Table1[[#This Row],[Region]])</f>
        <v>West</v>
      </c>
      <c r="D178" t="str">
        <f>PROPER(Table1[[#This Row],[Product Category]])</f>
        <v>Furniture</v>
      </c>
      <c r="E178">
        <f>ROUND(Table1[[#This Row],[Sales Amount]],1)</f>
        <v>4586.3</v>
      </c>
      <c r="F178">
        <f>Table1[[#This Row],[Quantity Sold]]</f>
        <v>1</v>
      </c>
      <c r="G178">
        <f>Table1[[#This Row],[Discount (%)]]</f>
        <v>20</v>
      </c>
      <c r="H178">
        <f>Table1[[#This Row],[Profit]]</f>
        <v>105.86</v>
      </c>
    </row>
    <row r="179" spans="1:8">
      <c r="A179" s="11" t="s">
        <v>192</v>
      </c>
      <c r="B179" s="7">
        <v>45199</v>
      </c>
      <c r="C179" t="str">
        <f>PROPER(Table1[[#This Row],[Region]])</f>
        <v>West</v>
      </c>
      <c r="D179" t="str">
        <f>PROPER(Table1[[#This Row],[Product Category]])</f>
        <v>Sports</v>
      </c>
      <c r="E179">
        <f>ROUND(Table1[[#This Row],[Sales Amount]],1)</f>
        <v>4680.2</v>
      </c>
      <c r="F179">
        <f>Table1[[#This Row],[Quantity Sold]]</f>
        <v>17</v>
      </c>
      <c r="G179">
        <f>Table1[[#This Row],[Discount (%)]]</f>
        <v>7</v>
      </c>
      <c r="H179">
        <f>Table1[[#This Row],[Profit]]</f>
        <v>1891.83</v>
      </c>
    </row>
    <row r="180" spans="1:8">
      <c r="A180" s="11" t="s">
        <v>193</v>
      </c>
      <c r="B180" s="7">
        <v>45200</v>
      </c>
      <c r="C180" t="str">
        <f>PROPER(Table1[[#This Row],[Region]])</f>
        <v>West</v>
      </c>
      <c r="D180" t="str">
        <f>PROPER(Table1[[#This Row],[Product Category]])</f>
        <v>Sports</v>
      </c>
      <c r="E180">
        <f>ROUND(Table1[[#This Row],[Sales Amount]],1)</f>
        <v>2420.4</v>
      </c>
      <c r="F180">
        <f>Table1[[#This Row],[Quantity Sold]]</f>
        <v>22</v>
      </c>
      <c r="G180">
        <f>Table1[[#This Row],[Discount (%)]]</f>
        <v>11</v>
      </c>
      <c r="H180">
        <f>Table1[[#This Row],[Profit]]</f>
        <v>326.32</v>
      </c>
    </row>
    <row r="181" spans="1:8">
      <c r="A181" s="11" t="s">
        <v>194</v>
      </c>
      <c r="B181" s="7">
        <v>45201</v>
      </c>
      <c r="C181" t="str">
        <f>PROPER(Table1[[#This Row],[Region]])</f>
        <v>North</v>
      </c>
      <c r="D181" t="str">
        <f>PROPER(Table1[[#This Row],[Product Category]])</f>
        <v>Groceries</v>
      </c>
      <c r="E181">
        <f>ROUND(Table1[[#This Row],[Sales Amount]],1)</f>
        <v>2366.6999999999998</v>
      </c>
      <c r="F181">
        <f>Table1[[#This Row],[Quantity Sold]]</f>
        <v>46</v>
      </c>
      <c r="G181">
        <f>Table1[[#This Row],[Discount (%)]]</f>
        <v>2</v>
      </c>
      <c r="H181">
        <f>Table1[[#This Row],[Profit]]</f>
        <v>719.48</v>
      </c>
    </row>
    <row r="182" spans="1:8">
      <c r="A182" s="11" t="s">
        <v>195</v>
      </c>
      <c r="B182" s="7">
        <v>45202</v>
      </c>
      <c r="C182" t="str">
        <f>PROPER(Table1[[#This Row],[Region]])</f>
        <v>South</v>
      </c>
      <c r="D182" t="str">
        <f>PROPER(Table1[[#This Row],[Product Category]])</f>
        <v>Groceries</v>
      </c>
      <c r="E182">
        <f>ROUND(Table1[[#This Row],[Sales Amount]],1)</f>
        <v>2762.7</v>
      </c>
      <c r="F182">
        <f>Table1[[#This Row],[Quantity Sold]]</f>
        <v>35</v>
      </c>
      <c r="G182">
        <f>Table1[[#This Row],[Discount (%)]]</f>
        <v>30</v>
      </c>
      <c r="H182">
        <f>Table1[[#This Row],[Profit]]</f>
        <v>422.52</v>
      </c>
    </row>
    <row r="183" spans="1:8">
      <c r="A183" s="11" t="s">
        <v>196</v>
      </c>
      <c r="B183" s="7">
        <v>45203</v>
      </c>
      <c r="C183" t="str">
        <f>PROPER(Table1[[#This Row],[Region]])</f>
        <v>South</v>
      </c>
      <c r="D183" t="str">
        <f>PROPER(Table1[[#This Row],[Product Category]])</f>
        <v>Clothing</v>
      </c>
      <c r="E183">
        <f>ROUND(Table1[[#This Row],[Sales Amount]],1)</f>
        <v>1559.9</v>
      </c>
      <c r="F183">
        <f>Table1[[#This Row],[Quantity Sold]]</f>
        <v>33</v>
      </c>
      <c r="G183">
        <f>Table1[[#This Row],[Discount (%)]]</f>
        <v>43</v>
      </c>
      <c r="H183">
        <f>Table1[[#This Row],[Profit]]</f>
        <v>1731.83</v>
      </c>
    </row>
    <row r="184" spans="1:8">
      <c r="A184" s="11" t="s">
        <v>197</v>
      </c>
      <c r="B184" s="7">
        <v>45204</v>
      </c>
      <c r="C184" t="str">
        <f>PROPER(Table1[[#This Row],[Region]])</f>
        <v>West</v>
      </c>
      <c r="D184" t="str">
        <f>PROPER(Table1[[#This Row],[Product Category]])</f>
        <v>Groceries</v>
      </c>
      <c r="E184">
        <f>ROUND(Table1[[#This Row],[Sales Amount]],1)</f>
        <v>2680.1</v>
      </c>
      <c r="F184">
        <f>Table1[[#This Row],[Quantity Sold]]</f>
        <v>5</v>
      </c>
      <c r="G184">
        <f>Table1[[#This Row],[Discount (%)]]</f>
        <v>16</v>
      </c>
      <c r="H184">
        <f>Table1[[#This Row],[Profit]]</f>
        <v>1116.5</v>
      </c>
    </row>
    <row r="185" spans="1:8">
      <c r="A185" s="11" t="s">
        <v>198</v>
      </c>
      <c r="B185" s="7">
        <v>45205</v>
      </c>
      <c r="C185" t="str">
        <f>PROPER(Table1[[#This Row],[Region]])</f>
        <v>West</v>
      </c>
      <c r="D185" t="str">
        <f>PROPER(Table1[[#This Row],[Product Category]])</f>
        <v>Clothing</v>
      </c>
      <c r="E185">
        <f>ROUND(Table1[[#This Row],[Sales Amount]],1)</f>
        <v>4248.8</v>
      </c>
      <c r="F185">
        <f>Table1[[#This Row],[Quantity Sold]]</f>
        <v>48</v>
      </c>
      <c r="G185">
        <f>Table1[[#This Row],[Discount (%)]]</f>
        <v>23</v>
      </c>
      <c r="H185">
        <f>Table1[[#This Row],[Profit]]</f>
        <v>1078.77</v>
      </c>
    </row>
    <row r="186" spans="1:8">
      <c r="A186" s="11" t="s">
        <v>199</v>
      </c>
      <c r="B186" s="7">
        <v>45206</v>
      </c>
      <c r="C186" t="str">
        <f>PROPER(Table1[[#This Row],[Region]])</f>
        <v>West</v>
      </c>
      <c r="D186" t="str">
        <f>PROPER(Table1[[#This Row],[Product Category]])</f>
        <v>Electronics</v>
      </c>
      <c r="E186">
        <f>ROUND(Table1[[#This Row],[Sales Amount]],1)</f>
        <v>3946.9</v>
      </c>
      <c r="F186">
        <f>Table1[[#This Row],[Quantity Sold]]</f>
        <v>36</v>
      </c>
      <c r="G186">
        <f>Table1[[#This Row],[Discount (%)]]</f>
        <v>44</v>
      </c>
      <c r="H186">
        <f>Table1[[#This Row],[Profit]]</f>
        <v>823.62</v>
      </c>
    </row>
    <row r="187" spans="1:8">
      <c r="A187" s="11" t="s">
        <v>200</v>
      </c>
      <c r="B187" s="7">
        <v>45207</v>
      </c>
      <c r="C187" t="str">
        <f>PROPER(Table1[[#This Row],[Region]])</f>
        <v>North</v>
      </c>
      <c r="D187" t="str">
        <f>PROPER(Table1[[#This Row],[Product Category]])</f>
        <v>Sports</v>
      </c>
      <c r="E187">
        <f>ROUND(Table1[[#This Row],[Sales Amount]],1)</f>
        <v>478.8</v>
      </c>
      <c r="F187">
        <f>Table1[[#This Row],[Quantity Sold]]</f>
        <v>50</v>
      </c>
      <c r="G187">
        <f>Table1[[#This Row],[Discount (%)]]</f>
        <v>15</v>
      </c>
      <c r="H187">
        <f>Table1[[#This Row],[Profit]]</f>
        <v>1421.97</v>
      </c>
    </row>
    <row r="188" spans="1:8">
      <c r="A188" s="11" t="s">
        <v>201</v>
      </c>
      <c r="B188" s="7">
        <v>45208</v>
      </c>
      <c r="C188" t="str">
        <f>PROPER(Table1[[#This Row],[Region]])</f>
        <v>North</v>
      </c>
      <c r="D188" t="str">
        <f>PROPER(Table1[[#This Row],[Product Category]])</f>
        <v>Sports</v>
      </c>
      <c r="E188">
        <f>ROUND(Table1[[#This Row],[Sales Amount]],1)</f>
        <v>2323.8000000000002</v>
      </c>
      <c r="F188">
        <f>Table1[[#This Row],[Quantity Sold]]</f>
        <v>11</v>
      </c>
      <c r="G188">
        <f>Table1[[#This Row],[Discount (%)]]</f>
        <v>18</v>
      </c>
      <c r="H188">
        <f>Table1[[#This Row],[Profit]]</f>
        <v>440.68</v>
      </c>
    </row>
    <row r="189" spans="1:8">
      <c r="A189" s="11" t="s">
        <v>202</v>
      </c>
      <c r="B189" s="7">
        <v>45209</v>
      </c>
      <c r="C189" t="str">
        <f>PROPER(Table1[[#This Row],[Region]])</f>
        <v>South</v>
      </c>
      <c r="D189" t="str">
        <f>PROPER(Table1[[#This Row],[Product Category]])</f>
        <v>Groceries</v>
      </c>
      <c r="E189">
        <f>ROUND(Table1[[#This Row],[Sales Amount]],1)</f>
        <v>2332.9</v>
      </c>
      <c r="F189">
        <f>Table1[[#This Row],[Quantity Sold]]</f>
        <v>10</v>
      </c>
      <c r="G189">
        <f>Table1[[#This Row],[Discount (%)]]</f>
        <v>4</v>
      </c>
      <c r="H189">
        <f>Table1[[#This Row],[Profit]]</f>
        <v>1656.79</v>
      </c>
    </row>
    <row r="190" spans="1:8">
      <c r="A190" s="11" t="s">
        <v>203</v>
      </c>
      <c r="B190" s="7">
        <v>45210</v>
      </c>
      <c r="C190" t="str">
        <f>PROPER(Table1[[#This Row],[Region]])</f>
        <v>East</v>
      </c>
      <c r="D190" t="str">
        <f>PROPER(Table1[[#This Row],[Product Category]])</f>
        <v>Groceries</v>
      </c>
      <c r="E190">
        <f>ROUND(Table1[[#This Row],[Sales Amount]],1)</f>
        <v>293.3</v>
      </c>
      <c r="F190">
        <f>Table1[[#This Row],[Quantity Sold]]</f>
        <v>7</v>
      </c>
      <c r="G190">
        <f>Table1[[#This Row],[Discount (%)]]</f>
        <v>17</v>
      </c>
      <c r="H190">
        <f>Table1[[#This Row],[Profit]]</f>
        <v>1730.03</v>
      </c>
    </row>
    <row r="191" spans="1:8">
      <c r="A191" s="11" t="s">
        <v>204</v>
      </c>
      <c r="B191" s="7">
        <v>45211</v>
      </c>
      <c r="C191" t="str">
        <f>PROPER(Table1[[#This Row],[Region]])</f>
        <v>South</v>
      </c>
      <c r="D191" t="str">
        <f>PROPER(Table1[[#This Row],[Product Category]])</f>
        <v>Clothing</v>
      </c>
      <c r="E191">
        <f>ROUND(Table1[[#This Row],[Sales Amount]],1)</f>
        <v>2710.6</v>
      </c>
      <c r="F191">
        <f>Table1[[#This Row],[Quantity Sold]]</f>
        <v>50</v>
      </c>
      <c r="G191">
        <f>Table1[[#This Row],[Discount (%)]]</f>
        <v>13</v>
      </c>
      <c r="H191">
        <f>Table1[[#This Row],[Profit]]</f>
        <v>1478.8</v>
      </c>
    </row>
    <row r="192" spans="1:8">
      <c r="A192" s="11" t="s">
        <v>205</v>
      </c>
      <c r="B192" s="7">
        <v>45212</v>
      </c>
      <c r="C192" t="str">
        <f>PROPER(Table1[[#This Row],[Region]])</f>
        <v>West</v>
      </c>
      <c r="D192" t="str">
        <f>PROPER(Table1[[#This Row],[Product Category]])</f>
        <v>Electronics</v>
      </c>
      <c r="E192">
        <f>ROUND(Table1[[#This Row],[Sales Amount]],1)</f>
        <v>3521.4</v>
      </c>
      <c r="F192">
        <f>Table1[[#This Row],[Quantity Sold]]</f>
        <v>15</v>
      </c>
      <c r="G192">
        <f>Table1[[#This Row],[Discount (%)]]</f>
        <v>9</v>
      </c>
      <c r="H192">
        <f>Table1[[#This Row],[Profit]]</f>
        <v>1124.96</v>
      </c>
    </row>
    <row r="193" spans="1:8">
      <c r="A193" s="11" t="s">
        <v>206</v>
      </c>
      <c r="B193" s="7">
        <v>45213</v>
      </c>
      <c r="C193" t="str">
        <f>PROPER(Table1[[#This Row],[Region]])</f>
        <v>South</v>
      </c>
      <c r="D193" t="str">
        <f>PROPER(Table1[[#This Row],[Product Category]])</f>
        <v>Furniture</v>
      </c>
      <c r="E193">
        <f>ROUND(Table1[[#This Row],[Sales Amount]],1)</f>
        <v>82.1</v>
      </c>
      <c r="F193">
        <f>Table1[[#This Row],[Quantity Sold]]</f>
        <v>36</v>
      </c>
      <c r="G193">
        <f>Table1[[#This Row],[Discount (%)]]</f>
        <v>33</v>
      </c>
      <c r="H193">
        <f>Table1[[#This Row],[Profit]]</f>
        <v>828.16</v>
      </c>
    </row>
    <row r="194" spans="1:8">
      <c r="A194" s="11" t="s">
        <v>207</v>
      </c>
      <c r="B194" s="7">
        <v>45214</v>
      </c>
      <c r="C194" t="str">
        <f>PROPER(Table1[[#This Row],[Region]])</f>
        <v>South</v>
      </c>
      <c r="D194" t="str">
        <f>PROPER(Table1[[#This Row],[Product Category]])</f>
        <v>Electronics</v>
      </c>
      <c r="E194">
        <f>ROUND(Table1[[#This Row],[Sales Amount]],1)</f>
        <v>3767.5</v>
      </c>
      <c r="F194">
        <f>Table1[[#This Row],[Quantity Sold]]</f>
        <v>11</v>
      </c>
      <c r="G194">
        <f>Table1[[#This Row],[Discount (%)]]</f>
        <v>0</v>
      </c>
      <c r="H194">
        <f>Table1[[#This Row],[Profit]]</f>
        <v>922.22</v>
      </c>
    </row>
    <row r="195" spans="1:8">
      <c r="A195" s="11" t="s">
        <v>208</v>
      </c>
      <c r="B195" s="7">
        <v>45215</v>
      </c>
      <c r="C195" t="str">
        <f>PROPER(Table1[[#This Row],[Region]])</f>
        <v>West</v>
      </c>
      <c r="D195" t="str">
        <f>PROPER(Table1[[#This Row],[Product Category]])</f>
        <v>Electronics</v>
      </c>
      <c r="E195">
        <f>ROUND(Table1[[#This Row],[Sales Amount]],1)</f>
        <v>2821.3</v>
      </c>
      <c r="F195">
        <f>Table1[[#This Row],[Quantity Sold]]</f>
        <v>7</v>
      </c>
      <c r="G195">
        <f>Table1[[#This Row],[Discount (%)]]</f>
        <v>50</v>
      </c>
      <c r="H195">
        <f>Table1[[#This Row],[Profit]]</f>
        <v>519.76</v>
      </c>
    </row>
    <row r="196" spans="1:8">
      <c r="A196" s="11" t="s">
        <v>209</v>
      </c>
      <c r="B196" s="7">
        <v>45216</v>
      </c>
      <c r="C196" t="str">
        <f>PROPER(Table1[[#This Row],[Region]])</f>
        <v>East</v>
      </c>
      <c r="D196" t="str">
        <f>PROPER(Table1[[#This Row],[Product Category]])</f>
        <v>Groceries</v>
      </c>
      <c r="E196">
        <f>ROUND(Table1[[#This Row],[Sales Amount]],1)</f>
        <v>4353</v>
      </c>
      <c r="F196">
        <f>Table1[[#This Row],[Quantity Sold]]</f>
        <v>16</v>
      </c>
      <c r="G196">
        <f>Table1[[#This Row],[Discount (%)]]</f>
        <v>3</v>
      </c>
      <c r="H196">
        <f>Table1[[#This Row],[Profit]]</f>
        <v>1870.83</v>
      </c>
    </row>
    <row r="197" spans="1:8">
      <c r="A197" s="11" t="s">
        <v>210</v>
      </c>
      <c r="B197" s="7">
        <v>45217</v>
      </c>
      <c r="C197" t="str">
        <f>PROPER(Table1[[#This Row],[Region]])</f>
        <v>South</v>
      </c>
      <c r="D197" t="str">
        <f>PROPER(Table1[[#This Row],[Product Category]])</f>
        <v>Sports</v>
      </c>
      <c r="E197">
        <f>ROUND(Table1[[#This Row],[Sales Amount]],1)</f>
        <v>3680.4</v>
      </c>
      <c r="F197">
        <f>Table1[[#This Row],[Quantity Sold]]</f>
        <v>41</v>
      </c>
      <c r="G197">
        <f>Table1[[#This Row],[Discount (%)]]</f>
        <v>43</v>
      </c>
      <c r="H197">
        <f>Table1[[#This Row],[Profit]]</f>
        <v>847.16</v>
      </c>
    </row>
    <row r="198" spans="1:8">
      <c r="A198" s="11" t="s">
        <v>211</v>
      </c>
      <c r="B198" s="7">
        <v>45218</v>
      </c>
      <c r="C198" t="str">
        <f>PROPER(Table1[[#This Row],[Region]])</f>
        <v>South</v>
      </c>
      <c r="D198" t="str">
        <f>PROPER(Table1[[#This Row],[Product Category]])</f>
        <v>Electronics</v>
      </c>
      <c r="E198">
        <f>ROUND(Table1[[#This Row],[Sales Amount]],1)</f>
        <v>1251.4000000000001</v>
      </c>
      <c r="F198">
        <f>Table1[[#This Row],[Quantity Sold]]</f>
        <v>2</v>
      </c>
      <c r="G198">
        <f>Table1[[#This Row],[Discount (%)]]</f>
        <v>11</v>
      </c>
      <c r="H198">
        <f>Table1[[#This Row],[Profit]]</f>
        <v>185.29</v>
      </c>
    </row>
    <row r="199" spans="1:8">
      <c r="A199" s="11" t="s">
        <v>212</v>
      </c>
      <c r="B199" s="7">
        <v>45219</v>
      </c>
      <c r="C199" t="str">
        <f>PROPER(Table1[[#This Row],[Region]])</f>
        <v>North</v>
      </c>
      <c r="D199" t="str">
        <f>PROPER(Table1[[#This Row],[Product Category]])</f>
        <v>Clothing</v>
      </c>
      <c r="E199">
        <f>ROUND(Table1[[#This Row],[Sales Amount]],1)</f>
        <v>2925.3</v>
      </c>
      <c r="F199">
        <f>Table1[[#This Row],[Quantity Sold]]</f>
        <v>24</v>
      </c>
      <c r="G199">
        <f>Table1[[#This Row],[Discount (%)]]</f>
        <v>4</v>
      </c>
      <c r="H199">
        <f>Table1[[#This Row],[Profit]]</f>
        <v>1753.87</v>
      </c>
    </row>
    <row r="200" spans="1:8">
      <c r="A200" s="12">
        <v>37431000</v>
      </c>
      <c r="B200" s="7">
        <v>45220</v>
      </c>
      <c r="C200" t="str">
        <f>PROPER(Table1[[#This Row],[Region]])</f>
        <v>South</v>
      </c>
      <c r="D200" t="str">
        <f>PROPER(Table1[[#This Row],[Product Category]])</f>
        <v>Groceries</v>
      </c>
      <c r="E200">
        <f>ROUND(Table1[[#This Row],[Sales Amount]],1)</f>
        <v>2454.6999999999998</v>
      </c>
      <c r="F200">
        <f>Table1[[#This Row],[Quantity Sold]]</f>
        <v>10</v>
      </c>
      <c r="G200">
        <f>Table1[[#This Row],[Discount (%)]]</f>
        <v>28</v>
      </c>
      <c r="H200">
        <f>Table1[[#This Row],[Profit]]</f>
        <v>47.54</v>
      </c>
    </row>
    <row r="201" spans="1:8">
      <c r="A201" s="11" t="s">
        <v>213</v>
      </c>
      <c r="B201" s="7">
        <v>45221</v>
      </c>
      <c r="C201" t="str">
        <f>PROPER(Table1[[#This Row],[Region]])</f>
        <v>North</v>
      </c>
      <c r="D201" t="str">
        <f>PROPER(Table1[[#This Row],[Product Category]])</f>
        <v>Groceries</v>
      </c>
      <c r="E201">
        <f>ROUND(Table1[[#This Row],[Sales Amount]],1)</f>
        <v>4662.5</v>
      </c>
      <c r="F201">
        <f>Table1[[#This Row],[Quantity Sold]]</f>
        <v>13</v>
      </c>
      <c r="G201">
        <f>Table1[[#This Row],[Discount (%)]]</f>
        <v>22</v>
      </c>
      <c r="H201">
        <f>Table1[[#This Row],[Profit]]</f>
        <v>735.39</v>
      </c>
    </row>
    <row r="202" spans="1:8">
      <c r="A202" s="11" t="s">
        <v>214</v>
      </c>
      <c r="B202" s="7">
        <v>45222</v>
      </c>
      <c r="C202" t="str">
        <f>PROPER(Table1[[#This Row],[Region]])</f>
        <v>West</v>
      </c>
      <c r="D202" t="str">
        <f>PROPER(Table1[[#This Row],[Product Category]])</f>
        <v>Clothing</v>
      </c>
      <c r="E202">
        <f>ROUND(Table1[[#This Row],[Sales Amount]],1)</f>
        <v>2943.3</v>
      </c>
      <c r="F202">
        <f>Table1[[#This Row],[Quantity Sold]]</f>
        <v>45</v>
      </c>
      <c r="G202">
        <f>Table1[[#This Row],[Discount (%)]]</f>
        <v>8</v>
      </c>
      <c r="H202">
        <f>Table1[[#This Row],[Profit]]</f>
        <v>571.04</v>
      </c>
    </row>
    <row r="203" spans="1:8">
      <c r="A203" s="11" t="s">
        <v>215</v>
      </c>
      <c r="B203" s="7">
        <v>45223</v>
      </c>
      <c r="C203" t="str">
        <f>PROPER(Table1[[#This Row],[Region]])</f>
        <v>South</v>
      </c>
      <c r="D203" t="str">
        <f>PROPER(Table1[[#This Row],[Product Category]])</f>
        <v>Groceries</v>
      </c>
      <c r="E203">
        <f>ROUND(Table1[[#This Row],[Sales Amount]],1)</f>
        <v>2261.5</v>
      </c>
      <c r="F203">
        <f>Table1[[#This Row],[Quantity Sold]]</f>
        <v>46</v>
      </c>
      <c r="G203">
        <f>Table1[[#This Row],[Discount (%)]]</f>
        <v>39</v>
      </c>
      <c r="H203">
        <f>Table1[[#This Row],[Profit]]</f>
        <v>373.45</v>
      </c>
    </row>
    <row r="204" spans="1:8">
      <c r="A204" s="11" t="s">
        <v>216</v>
      </c>
      <c r="B204" s="7">
        <v>45224</v>
      </c>
      <c r="C204" t="str">
        <f>PROPER(Table1[[#This Row],[Region]])</f>
        <v>North</v>
      </c>
      <c r="D204" t="str">
        <f>PROPER(Table1[[#This Row],[Product Category]])</f>
        <v>Sports</v>
      </c>
      <c r="E204">
        <f>ROUND(Table1[[#This Row],[Sales Amount]],1)</f>
        <v>2679.5</v>
      </c>
      <c r="F204">
        <f>Table1[[#This Row],[Quantity Sold]]</f>
        <v>36</v>
      </c>
      <c r="G204">
        <f>Table1[[#This Row],[Discount (%)]]</f>
        <v>6</v>
      </c>
      <c r="H204">
        <f>Table1[[#This Row],[Profit]]</f>
        <v>1471</v>
      </c>
    </row>
    <row r="205" spans="1:8">
      <c r="A205" s="11" t="s">
        <v>217</v>
      </c>
      <c r="B205" s="7">
        <v>45225</v>
      </c>
      <c r="C205" t="str">
        <f>PROPER(Table1[[#This Row],[Region]])</f>
        <v>East</v>
      </c>
      <c r="D205" t="str">
        <f>PROPER(Table1[[#This Row],[Product Category]])</f>
        <v>Electronics</v>
      </c>
      <c r="E205">
        <f>ROUND(Table1[[#This Row],[Sales Amount]],1)</f>
        <v>1290.7</v>
      </c>
      <c r="F205">
        <f>Table1[[#This Row],[Quantity Sold]]</f>
        <v>46</v>
      </c>
      <c r="G205">
        <f>Table1[[#This Row],[Discount (%)]]</f>
        <v>8</v>
      </c>
      <c r="H205">
        <f>Table1[[#This Row],[Profit]]</f>
        <v>147.38999999999999</v>
      </c>
    </row>
    <row r="206" spans="1:8">
      <c r="A206" s="11" t="s">
        <v>218</v>
      </c>
      <c r="B206" s="7">
        <v>45226</v>
      </c>
      <c r="C206" t="str">
        <f>PROPER(Table1[[#This Row],[Region]])</f>
        <v>East</v>
      </c>
      <c r="D206" t="str">
        <f>PROPER(Table1[[#This Row],[Product Category]])</f>
        <v>Groceries</v>
      </c>
      <c r="E206">
        <f>ROUND(Table1[[#This Row],[Sales Amount]],1)</f>
        <v>211.3</v>
      </c>
      <c r="F206">
        <f>Table1[[#This Row],[Quantity Sold]]</f>
        <v>45</v>
      </c>
      <c r="G206">
        <f>Table1[[#This Row],[Discount (%)]]</f>
        <v>48</v>
      </c>
      <c r="H206">
        <f>Table1[[#This Row],[Profit]]</f>
        <v>1844.45</v>
      </c>
    </row>
    <row r="207" spans="1:8">
      <c r="A207" s="11" t="s">
        <v>219</v>
      </c>
      <c r="B207" s="7">
        <v>45227</v>
      </c>
      <c r="C207" t="str">
        <f>PROPER(Table1[[#This Row],[Region]])</f>
        <v>West</v>
      </c>
      <c r="D207" t="str">
        <f>PROPER(Table1[[#This Row],[Product Category]])</f>
        <v>Furniture</v>
      </c>
      <c r="E207">
        <f>ROUND(Table1[[#This Row],[Sales Amount]],1)</f>
        <v>3582.9</v>
      </c>
      <c r="F207">
        <f>Table1[[#This Row],[Quantity Sold]]</f>
        <v>42</v>
      </c>
      <c r="G207">
        <f>Table1[[#This Row],[Discount (%)]]</f>
        <v>48</v>
      </c>
      <c r="H207">
        <f>Table1[[#This Row],[Profit]]</f>
        <v>1359.36</v>
      </c>
    </row>
    <row r="208" spans="1:8">
      <c r="A208" s="11" t="s">
        <v>220</v>
      </c>
      <c r="B208" s="7">
        <v>45228</v>
      </c>
      <c r="C208" t="str">
        <f>PROPER(Table1[[#This Row],[Region]])</f>
        <v>West</v>
      </c>
      <c r="D208" t="str">
        <f>PROPER(Table1[[#This Row],[Product Category]])</f>
        <v>Furniture</v>
      </c>
      <c r="E208">
        <f>ROUND(Table1[[#This Row],[Sales Amount]],1)</f>
        <v>419.9</v>
      </c>
      <c r="F208">
        <f>Table1[[#This Row],[Quantity Sold]]</f>
        <v>12</v>
      </c>
      <c r="G208">
        <f>Table1[[#This Row],[Discount (%)]]</f>
        <v>22</v>
      </c>
      <c r="H208">
        <f>Table1[[#This Row],[Profit]]</f>
        <v>1047.8</v>
      </c>
    </row>
    <row r="209" spans="1:8">
      <c r="A209" s="11" t="s">
        <v>221</v>
      </c>
      <c r="B209" s="7">
        <v>45229</v>
      </c>
      <c r="C209" t="str">
        <f>PROPER(Table1[[#This Row],[Region]])</f>
        <v>East</v>
      </c>
      <c r="D209" t="str">
        <f>PROPER(Table1[[#This Row],[Product Category]])</f>
        <v>Sports</v>
      </c>
      <c r="E209">
        <f>ROUND(Table1[[#This Row],[Sales Amount]],1)</f>
        <v>4422.2</v>
      </c>
      <c r="F209">
        <f>Table1[[#This Row],[Quantity Sold]]</f>
        <v>14</v>
      </c>
      <c r="G209">
        <f>Table1[[#This Row],[Discount (%)]]</f>
        <v>33</v>
      </c>
      <c r="H209">
        <f>Table1[[#This Row],[Profit]]</f>
        <v>237.47</v>
      </c>
    </row>
    <row r="210" spans="1:8">
      <c r="A210" s="11" t="s">
        <v>222</v>
      </c>
      <c r="B210" s="7">
        <v>45230</v>
      </c>
      <c r="C210" t="str">
        <f>PROPER(Table1[[#This Row],[Region]])</f>
        <v>East</v>
      </c>
      <c r="D210" t="str">
        <f>PROPER(Table1[[#This Row],[Product Category]])</f>
        <v>Furniture</v>
      </c>
      <c r="E210">
        <f>ROUND(Table1[[#This Row],[Sales Amount]],1)</f>
        <v>3277.5</v>
      </c>
      <c r="F210">
        <f>Table1[[#This Row],[Quantity Sold]]</f>
        <v>11</v>
      </c>
      <c r="G210">
        <f>Table1[[#This Row],[Discount (%)]]</f>
        <v>2</v>
      </c>
      <c r="H210">
        <f>Table1[[#This Row],[Profit]]</f>
        <v>379.92</v>
      </c>
    </row>
    <row r="211" spans="1:8">
      <c r="A211" s="11" t="s">
        <v>223</v>
      </c>
      <c r="B211" s="7">
        <v>45231</v>
      </c>
      <c r="C211" t="str">
        <f>PROPER(Table1[[#This Row],[Region]])</f>
        <v>North</v>
      </c>
      <c r="D211" t="str">
        <f>PROPER(Table1[[#This Row],[Product Category]])</f>
        <v>Clothing</v>
      </c>
      <c r="E211">
        <f>ROUND(Table1[[#This Row],[Sales Amount]],1)</f>
        <v>4264.3999999999996</v>
      </c>
      <c r="F211">
        <f>Table1[[#This Row],[Quantity Sold]]</f>
        <v>31</v>
      </c>
      <c r="G211">
        <f>Table1[[#This Row],[Discount (%)]]</f>
        <v>24</v>
      </c>
      <c r="H211">
        <f>Table1[[#This Row],[Profit]]</f>
        <v>1179.93</v>
      </c>
    </row>
    <row r="212" spans="1:8">
      <c r="A212" s="11" t="s">
        <v>224</v>
      </c>
      <c r="B212" s="7">
        <v>45232</v>
      </c>
      <c r="C212" t="str">
        <f>PROPER(Table1[[#This Row],[Region]])</f>
        <v>South</v>
      </c>
      <c r="D212" t="str">
        <f>PROPER(Table1[[#This Row],[Product Category]])</f>
        <v>Furniture</v>
      </c>
      <c r="E212">
        <f>ROUND(Table1[[#This Row],[Sales Amount]],1)</f>
        <v>647.4</v>
      </c>
      <c r="F212">
        <f>Table1[[#This Row],[Quantity Sold]]</f>
        <v>16</v>
      </c>
      <c r="G212">
        <f>Table1[[#This Row],[Discount (%)]]</f>
        <v>34</v>
      </c>
      <c r="H212">
        <f>Table1[[#This Row],[Profit]]</f>
        <v>1937.88</v>
      </c>
    </row>
    <row r="213" spans="1:8">
      <c r="A213" s="11" t="s">
        <v>225</v>
      </c>
      <c r="B213" s="7">
        <v>45233</v>
      </c>
      <c r="C213" t="str">
        <f>PROPER(Table1[[#This Row],[Region]])</f>
        <v>East</v>
      </c>
      <c r="D213" t="str">
        <f>PROPER(Table1[[#This Row],[Product Category]])</f>
        <v>Groceries</v>
      </c>
      <c r="E213">
        <f>ROUND(Table1[[#This Row],[Sales Amount]],1)</f>
        <v>3097.4</v>
      </c>
      <c r="F213">
        <f>Table1[[#This Row],[Quantity Sold]]</f>
        <v>17</v>
      </c>
      <c r="G213">
        <f>Table1[[#This Row],[Discount (%)]]</f>
        <v>42</v>
      </c>
      <c r="H213">
        <f>Table1[[#This Row],[Profit]]</f>
        <v>33.520000000000003</v>
      </c>
    </row>
    <row r="214" spans="1:8">
      <c r="A214" s="11" t="s">
        <v>226</v>
      </c>
      <c r="B214" s="7">
        <v>45234</v>
      </c>
      <c r="C214" t="str">
        <f>PROPER(Table1[[#This Row],[Region]])</f>
        <v>North</v>
      </c>
      <c r="D214" t="str">
        <f>PROPER(Table1[[#This Row],[Product Category]])</f>
        <v>Sports</v>
      </c>
      <c r="E214">
        <f>ROUND(Table1[[#This Row],[Sales Amount]],1)</f>
        <v>619.79999999999995</v>
      </c>
      <c r="F214">
        <f>Table1[[#This Row],[Quantity Sold]]</f>
        <v>38</v>
      </c>
      <c r="G214">
        <f>Table1[[#This Row],[Discount (%)]]</f>
        <v>41</v>
      </c>
      <c r="H214">
        <f>Table1[[#This Row],[Profit]]</f>
        <v>926.27</v>
      </c>
    </row>
    <row r="215" spans="1:8">
      <c r="A215" s="11" t="s">
        <v>227</v>
      </c>
      <c r="B215" s="7">
        <v>45235</v>
      </c>
      <c r="C215" t="str">
        <f>PROPER(Table1[[#This Row],[Region]])</f>
        <v>North</v>
      </c>
      <c r="D215" t="str">
        <f>PROPER(Table1[[#This Row],[Product Category]])</f>
        <v>Clothing</v>
      </c>
      <c r="E215">
        <f>ROUND(Table1[[#This Row],[Sales Amount]],1)</f>
        <v>3698</v>
      </c>
      <c r="F215">
        <f>Table1[[#This Row],[Quantity Sold]]</f>
        <v>8</v>
      </c>
      <c r="G215">
        <f>Table1[[#This Row],[Discount (%)]]</f>
        <v>21</v>
      </c>
      <c r="H215">
        <f>Table1[[#This Row],[Profit]]</f>
        <v>941.76</v>
      </c>
    </row>
    <row r="216" spans="1:8">
      <c r="A216" s="11" t="s">
        <v>228</v>
      </c>
      <c r="B216" s="7">
        <v>45236</v>
      </c>
      <c r="C216" t="str">
        <f>PROPER(Table1[[#This Row],[Region]])</f>
        <v>South</v>
      </c>
      <c r="D216" t="str">
        <f>PROPER(Table1[[#This Row],[Product Category]])</f>
        <v>Clothing</v>
      </c>
      <c r="E216">
        <f>ROUND(Table1[[#This Row],[Sales Amount]],1)</f>
        <v>4559.2</v>
      </c>
      <c r="F216">
        <f>Table1[[#This Row],[Quantity Sold]]</f>
        <v>14</v>
      </c>
      <c r="G216">
        <f>Table1[[#This Row],[Discount (%)]]</f>
        <v>29</v>
      </c>
      <c r="H216">
        <f>Table1[[#This Row],[Profit]]</f>
        <v>1055.8599999999999</v>
      </c>
    </row>
    <row r="217" spans="1:8">
      <c r="A217" s="11">
        <v>60839616</v>
      </c>
      <c r="B217" s="7">
        <v>45237</v>
      </c>
      <c r="C217" t="str">
        <f>PROPER(Table1[[#This Row],[Region]])</f>
        <v>South</v>
      </c>
      <c r="D217" t="str">
        <f>PROPER(Table1[[#This Row],[Product Category]])</f>
        <v>Sports</v>
      </c>
      <c r="E217">
        <f>ROUND(Table1[[#This Row],[Sales Amount]],1)</f>
        <v>1787.1</v>
      </c>
      <c r="F217">
        <f>Table1[[#This Row],[Quantity Sold]]</f>
        <v>11</v>
      </c>
      <c r="G217">
        <f>Table1[[#This Row],[Discount (%)]]</f>
        <v>19</v>
      </c>
      <c r="H217">
        <f>Table1[[#This Row],[Profit]]</f>
        <v>40.81</v>
      </c>
    </row>
    <row r="218" spans="1:8">
      <c r="A218" s="11" t="s">
        <v>229</v>
      </c>
      <c r="B218" s="7">
        <v>45238</v>
      </c>
      <c r="C218" t="str">
        <f>PROPER(Table1[[#This Row],[Region]])</f>
        <v>West</v>
      </c>
      <c r="D218" t="str">
        <f>PROPER(Table1[[#This Row],[Product Category]])</f>
        <v>Furniture</v>
      </c>
      <c r="E218">
        <f>ROUND(Table1[[#This Row],[Sales Amount]],1)</f>
        <v>901.7</v>
      </c>
      <c r="F218">
        <f>Table1[[#This Row],[Quantity Sold]]</f>
        <v>7</v>
      </c>
      <c r="G218">
        <f>Table1[[#This Row],[Discount (%)]]</f>
        <v>48</v>
      </c>
      <c r="H218">
        <f>Table1[[#This Row],[Profit]]</f>
        <v>903.11</v>
      </c>
    </row>
    <row r="219" spans="1:8">
      <c r="A219" s="11" t="s">
        <v>230</v>
      </c>
      <c r="B219" s="7">
        <v>45239</v>
      </c>
      <c r="C219" t="str">
        <f>PROPER(Table1[[#This Row],[Region]])</f>
        <v>North</v>
      </c>
      <c r="D219" t="str">
        <f>PROPER(Table1[[#This Row],[Product Category]])</f>
        <v>Electronics</v>
      </c>
      <c r="E219">
        <f>ROUND(Table1[[#This Row],[Sales Amount]],1)</f>
        <v>2934.7</v>
      </c>
      <c r="F219">
        <f>Table1[[#This Row],[Quantity Sold]]</f>
        <v>20</v>
      </c>
      <c r="G219">
        <f>Table1[[#This Row],[Discount (%)]]</f>
        <v>12</v>
      </c>
      <c r="H219">
        <f>Table1[[#This Row],[Profit]]</f>
        <v>528.02</v>
      </c>
    </row>
    <row r="220" spans="1:8">
      <c r="A220" s="11" t="s">
        <v>231</v>
      </c>
      <c r="B220" s="7">
        <v>45240</v>
      </c>
      <c r="C220" t="str">
        <f>PROPER(Table1[[#This Row],[Region]])</f>
        <v>West</v>
      </c>
      <c r="D220" t="str">
        <f>PROPER(Table1[[#This Row],[Product Category]])</f>
        <v>Groceries</v>
      </c>
      <c r="E220">
        <f>ROUND(Table1[[#This Row],[Sales Amount]],1)</f>
        <v>1058.5999999999999</v>
      </c>
      <c r="F220">
        <f>Table1[[#This Row],[Quantity Sold]]</f>
        <v>6</v>
      </c>
      <c r="G220">
        <f>Table1[[#This Row],[Discount (%)]]</f>
        <v>13</v>
      </c>
      <c r="H220">
        <f>Table1[[#This Row],[Profit]]</f>
        <v>697.72</v>
      </c>
    </row>
    <row r="221" spans="1:8">
      <c r="A221" s="11" t="s">
        <v>232</v>
      </c>
      <c r="B221" s="7">
        <v>45241</v>
      </c>
      <c r="C221" t="str">
        <f>PROPER(Table1[[#This Row],[Region]])</f>
        <v>East</v>
      </c>
      <c r="D221" t="str">
        <f>PROPER(Table1[[#This Row],[Product Category]])</f>
        <v>Furniture</v>
      </c>
      <c r="E221">
        <f>ROUND(Table1[[#This Row],[Sales Amount]],1)</f>
        <v>3988.4</v>
      </c>
      <c r="F221">
        <f>Table1[[#This Row],[Quantity Sold]]</f>
        <v>36</v>
      </c>
      <c r="G221">
        <f>Table1[[#This Row],[Discount (%)]]</f>
        <v>1</v>
      </c>
      <c r="H221">
        <f>Table1[[#This Row],[Profit]]</f>
        <v>1637.88</v>
      </c>
    </row>
    <row r="222" spans="1:8">
      <c r="A222" s="11" t="s">
        <v>233</v>
      </c>
      <c r="B222" s="7">
        <v>45242</v>
      </c>
      <c r="C222" t="str">
        <f>PROPER(Table1[[#This Row],[Region]])</f>
        <v>South</v>
      </c>
      <c r="D222" t="str">
        <f>PROPER(Table1[[#This Row],[Product Category]])</f>
        <v>Sports</v>
      </c>
      <c r="E222">
        <f>ROUND(Table1[[#This Row],[Sales Amount]],1)</f>
        <v>2727.5</v>
      </c>
      <c r="F222">
        <f>Table1[[#This Row],[Quantity Sold]]</f>
        <v>35</v>
      </c>
      <c r="G222">
        <f>Table1[[#This Row],[Discount (%)]]</f>
        <v>1</v>
      </c>
      <c r="H222">
        <f>Table1[[#This Row],[Profit]]</f>
        <v>1875.23</v>
      </c>
    </row>
    <row r="223" spans="1:8">
      <c r="A223" s="11" t="s">
        <v>234</v>
      </c>
      <c r="B223" s="7">
        <v>45243</v>
      </c>
      <c r="C223" t="str">
        <f>PROPER(Table1[[#This Row],[Region]])</f>
        <v>South</v>
      </c>
      <c r="D223" t="str">
        <f>PROPER(Table1[[#This Row],[Product Category]])</f>
        <v>Groceries</v>
      </c>
      <c r="E223">
        <f>ROUND(Table1[[#This Row],[Sales Amount]],1)</f>
        <v>1765.5</v>
      </c>
      <c r="F223">
        <f>Table1[[#This Row],[Quantity Sold]]</f>
        <v>13</v>
      </c>
      <c r="G223">
        <f>Table1[[#This Row],[Discount (%)]]</f>
        <v>24</v>
      </c>
      <c r="H223">
        <f>Table1[[#This Row],[Profit]]</f>
        <v>1951.72</v>
      </c>
    </row>
    <row r="224" spans="1:8">
      <c r="A224" s="11" t="s">
        <v>235</v>
      </c>
      <c r="B224" s="7">
        <v>45244</v>
      </c>
      <c r="C224" t="str">
        <f>PROPER(Table1[[#This Row],[Region]])</f>
        <v>North</v>
      </c>
      <c r="D224" t="str">
        <f>PROPER(Table1[[#This Row],[Product Category]])</f>
        <v>Furniture</v>
      </c>
      <c r="E224">
        <f>ROUND(Table1[[#This Row],[Sales Amount]],1)</f>
        <v>4383.8</v>
      </c>
      <c r="F224">
        <f>Table1[[#This Row],[Quantity Sold]]</f>
        <v>40</v>
      </c>
      <c r="G224">
        <f>Table1[[#This Row],[Discount (%)]]</f>
        <v>21</v>
      </c>
      <c r="H224">
        <f>Table1[[#This Row],[Profit]]</f>
        <v>1013.33</v>
      </c>
    </row>
    <row r="225" spans="1:8">
      <c r="A225" s="11" t="s">
        <v>236</v>
      </c>
      <c r="B225" s="7">
        <v>45245</v>
      </c>
      <c r="C225" t="str">
        <f>PROPER(Table1[[#This Row],[Region]])</f>
        <v>South</v>
      </c>
      <c r="D225" t="str">
        <f>PROPER(Table1[[#This Row],[Product Category]])</f>
        <v>Groceries</v>
      </c>
      <c r="E225">
        <f>ROUND(Table1[[#This Row],[Sales Amount]],1)</f>
        <v>4240.6000000000004</v>
      </c>
      <c r="F225">
        <f>Table1[[#This Row],[Quantity Sold]]</f>
        <v>49</v>
      </c>
      <c r="G225">
        <f>Table1[[#This Row],[Discount (%)]]</f>
        <v>14</v>
      </c>
      <c r="H225">
        <f>Table1[[#This Row],[Profit]]</f>
        <v>1765.62</v>
      </c>
    </row>
    <row r="226" spans="1:8">
      <c r="A226" s="11" t="s">
        <v>237</v>
      </c>
      <c r="B226" s="7">
        <v>45246</v>
      </c>
      <c r="C226" t="str">
        <f>PROPER(Table1[[#This Row],[Region]])</f>
        <v>South</v>
      </c>
      <c r="D226" t="str">
        <f>PROPER(Table1[[#This Row],[Product Category]])</f>
        <v>Furniture</v>
      </c>
      <c r="E226">
        <f>ROUND(Table1[[#This Row],[Sales Amount]],1)</f>
        <v>273.8</v>
      </c>
      <c r="F226">
        <f>Table1[[#This Row],[Quantity Sold]]</f>
        <v>44</v>
      </c>
      <c r="G226">
        <f>Table1[[#This Row],[Discount (%)]]</f>
        <v>29</v>
      </c>
      <c r="H226">
        <f>Table1[[#This Row],[Profit]]</f>
        <v>821</v>
      </c>
    </row>
    <row r="227" spans="1:8">
      <c r="A227" s="11" t="s">
        <v>238</v>
      </c>
      <c r="B227" s="7">
        <v>45247</v>
      </c>
      <c r="C227" t="str">
        <f>PROPER(Table1[[#This Row],[Region]])</f>
        <v>East</v>
      </c>
      <c r="D227" t="str">
        <f>PROPER(Table1[[#This Row],[Product Category]])</f>
        <v>Sports</v>
      </c>
      <c r="E227">
        <f>ROUND(Table1[[#This Row],[Sales Amount]],1)</f>
        <v>152.5</v>
      </c>
      <c r="F227">
        <f>Table1[[#This Row],[Quantity Sold]]</f>
        <v>10</v>
      </c>
      <c r="G227">
        <f>Table1[[#This Row],[Discount (%)]]</f>
        <v>16</v>
      </c>
      <c r="H227">
        <f>Table1[[#This Row],[Profit]]</f>
        <v>1958.8</v>
      </c>
    </row>
    <row r="228" spans="1:8">
      <c r="A228" s="11" t="s">
        <v>239</v>
      </c>
      <c r="B228" s="7">
        <v>45248</v>
      </c>
      <c r="C228" t="str">
        <f>PROPER(Table1[[#This Row],[Region]])</f>
        <v>West</v>
      </c>
      <c r="D228" t="str">
        <f>PROPER(Table1[[#This Row],[Product Category]])</f>
        <v>Groceries</v>
      </c>
      <c r="E228">
        <f>ROUND(Table1[[#This Row],[Sales Amount]],1)</f>
        <v>1408</v>
      </c>
      <c r="F228">
        <f>Table1[[#This Row],[Quantity Sold]]</f>
        <v>26</v>
      </c>
      <c r="G228">
        <f>Table1[[#This Row],[Discount (%)]]</f>
        <v>35</v>
      </c>
      <c r="H228">
        <f>Table1[[#This Row],[Profit]]</f>
        <v>978.17</v>
      </c>
    </row>
    <row r="229" spans="1:8">
      <c r="A229" s="11" t="s">
        <v>240</v>
      </c>
      <c r="B229" s="7">
        <v>45249</v>
      </c>
      <c r="C229" t="str">
        <f>PROPER(Table1[[#This Row],[Region]])</f>
        <v>West</v>
      </c>
      <c r="D229" t="str">
        <f>PROPER(Table1[[#This Row],[Product Category]])</f>
        <v>Furniture</v>
      </c>
      <c r="E229">
        <f>ROUND(Table1[[#This Row],[Sales Amount]],1)</f>
        <v>4083.3</v>
      </c>
      <c r="F229">
        <f>Table1[[#This Row],[Quantity Sold]]</f>
        <v>22</v>
      </c>
      <c r="G229">
        <f>Table1[[#This Row],[Discount (%)]]</f>
        <v>40</v>
      </c>
      <c r="H229">
        <f>Table1[[#This Row],[Profit]]</f>
        <v>1003.31</v>
      </c>
    </row>
    <row r="230" spans="1:8">
      <c r="A230" s="11" t="s">
        <v>241</v>
      </c>
      <c r="B230" s="7">
        <v>45250</v>
      </c>
      <c r="C230" t="str">
        <f>PROPER(Table1[[#This Row],[Region]])</f>
        <v>West</v>
      </c>
      <c r="D230" t="str">
        <f>PROPER(Table1[[#This Row],[Product Category]])</f>
        <v>Furniture</v>
      </c>
      <c r="E230">
        <f>ROUND(Table1[[#This Row],[Sales Amount]],1)</f>
        <v>2147.9</v>
      </c>
      <c r="F230">
        <f>Table1[[#This Row],[Quantity Sold]]</f>
        <v>7</v>
      </c>
      <c r="G230">
        <f>Table1[[#This Row],[Discount (%)]]</f>
        <v>1</v>
      </c>
      <c r="H230">
        <f>Table1[[#This Row],[Profit]]</f>
        <v>1704.65</v>
      </c>
    </row>
    <row r="231" spans="1:8">
      <c r="A231" s="11" t="s">
        <v>242</v>
      </c>
      <c r="B231" s="7">
        <v>45251</v>
      </c>
      <c r="C231" t="str">
        <f>PROPER(Table1[[#This Row],[Region]])</f>
        <v>East</v>
      </c>
      <c r="D231" t="str">
        <f>PROPER(Table1[[#This Row],[Product Category]])</f>
        <v>Clothing</v>
      </c>
      <c r="E231">
        <f>ROUND(Table1[[#This Row],[Sales Amount]],1)</f>
        <v>4147.3999999999996</v>
      </c>
      <c r="F231">
        <f>Table1[[#This Row],[Quantity Sold]]</f>
        <v>49</v>
      </c>
      <c r="G231">
        <f>Table1[[#This Row],[Discount (%)]]</f>
        <v>29</v>
      </c>
      <c r="H231">
        <f>Table1[[#This Row],[Profit]]</f>
        <v>1416.19</v>
      </c>
    </row>
    <row r="232" spans="1:8">
      <c r="A232" s="11" t="s">
        <v>243</v>
      </c>
      <c r="B232" s="7">
        <v>45252</v>
      </c>
      <c r="C232" t="str">
        <f>PROPER(Table1[[#This Row],[Region]])</f>
        <v>North</v>
      </c>
      <c r="D232" t="str">
        <f>PROPER(Table1[[#This Row],[Product Category]])</f>
        <v>Clothing</v>
      </c>
      <c r="E232">
        <f>ROUND(Table1[[#This Row],[Sales Amount]],1)</f>
        <v>1000.3</v>
      </c>
      <c r="F232">
        <f>Table1[[#This Row],[Quantity Sold]]</f>
        <v>9</v>
      </c>
      <c r="G232">
        <f>Table1[[#This Row],[Discount (%)]]</f>
        <v>48</v>
      </c>
      <c r="H232">
        <f>Table1[[#This Row],[Profit]]</f>
        <v>1107.1300000000001</v>
      </c>
    </row>
    <row r="233" spans="1:8">
      <c r="A233" s="11" t="s">
        <v>244</v>
      </c>
      <c r="B233" s="7">
        <v>45253</v>
      </c>
      <c r="C233" t="str">
        <f>PROPER(Table1[[#This Row],[Region]])</f>
        <v>North</v>
      </c>
      <c r="D233" t="str">
        <f>PROPER(Table1[[#This Row],[Product Category]])</f>
        <v>Groceries</v>
      </c>
      <c r="E233">
        <f>ROUND(Table1[[#This Row],[Sales Amount]],1)</f>
        <v>464</v>
      </c>
      <c r="F233">
        <f>Table1[[#This Row],[Quantity Sold]]</f>
        <v>25</v>
      </c>
      <c r="G233">
        <f>Table1[[#This Row],[Discount (%)]]</f>
        <v>14</v>
      </c>
      <c r="H233">
        <f>Table1[[#This Row],[Profit]]</f>
        <v>772.55</v>
      </c>
    </row>
    <row r="234" spans="1:8">
      <c r="A234" s="11" t="s">
        <v>245</v>
      </c>
      <c r="B234" s="7">
        <v>45254</v>
      </c>
      <c r="C234" t="str">
        <f>PROPER(Table1[[#This Row],[Region]])</f>
        <v>South</v>
      </c>
      <c r="D234" t="str">
        <f>PROPER(Table1[[#This Row],[Product Category]])</f>
        <v>Clothing</v>
      </c>
      <c r="E234">
        <f>ROUND(Table1[[#This Row],[Sales Amount]],1)</f>
        <v>1591.6</v>
      </c>
      <c r="F234">
        <f>Table1[[#This Row],[Quantity Sold]]</f>
        <v>30</v>
      </c>
      <c r="G234">
        <f>Table1[[#This Row],[Discount (%)]]</f>
        <v>9</v>
      </c>
      <c r="H234">
        <f>Table1[[#This Row],[Profit]]</f>
        <v>534.29999999999995</v>
      </c>
    </row>
    <row r="235" spans="1:8">
      <c r="A235" s="11" t="s">
        <v>246</v>
      </c>
      <c r="B235" s="7">
        <v>45255</v>
      </c>
      <c r="C235" t="str">
        <f>PROPER(Table1[[#This Row],[Region]])</f>
        <v>North</v>
      </c>
      <c r="D235" t="str">
        <f>PROPER(Table1[[#This Row],[Product Category]])</f>
        <v>Electronics</v>
      </c>
      <c r="E235">
        <f>ROUND(Table1[[#This Row],[Sales Amount]],1)</f>
        <v>4954.6000000000004</v>
      </c>
      <c r="F235">
        <f>Table1[[#This Row],[Quantity Sold]]</f>
        <v>34</v>
      </c>
      <c r="G235">
        <f>Table1[[#This Row],[Discount (%)]]</f>
        <v>30</v>
      </c>
      <c r="H235">
        <f>Table1[[#This Row],[Profit]]</f>
        <v>1244.4000000000001</v>
      </c>
    </row>
    <row r="236" spans="1:8">
      <c r="A236" s="11" t="s">
        <v>247</v>
      </c>
      <c r="B236" s="7">
        <v>45256</v>
      </c>
      <c r="C236" t="str">
        <f>PROPER(Table1[[#This Row],[Region]])</f>
        <v>East</v>
      </c>
      <c r="D236" t="str">
        <f>PROPER(Table1[[#This Row],[Product Category]])</f>
        <v>Groceries</v>
      </c>
      <c r="E236">
        <f>ROUND(Table1[[#This Row],[Sales Amount]],1)</f>
        <v>325.2</v>
      </c>
      <c r="F236">
        <f>Table1[[#This Row],[Quantity Sold]]</f>
        <v>22</v>
      </c>
      <c r="G236">
        <f>Table1[[#This Row],[Discount (%)]]</f>
        <v>33</v>
      </c>
      <c r="H236">
        <f>Table1[[#This Row],[Profit]]</f>
        <v>508.36</v>
      </c>
    </row>
    <row r="237" spans="1:8">
      <c r="A237" s="11" t="s">
        <v>249</v>
      </c>
      <c r="B237" s="7">
        <v>45257</v>
      </c>
      <c r="C237" t="str">
        <f>PROPER(Table1[[#This Row],[Region]])</f>
        <v>North</v>
      </c>
      <c r="D237" t="str">
        <f>PROPER(Table1[[#This Row],[Product Category]])</f>
        <v>Clothing</v>
      </c>
      <c r="E237">
        <f>ROUND(Table1[[#This Row],[Sales Amount]],1)</f>
        <v>4535.8999999999996</v>
      </c>
      <c r="F237">
        <f>Table1[[#This Row],[Quantity Sold]]</f>
        <v>26</v>
      </c>
      <c r="G237">
        <f>Table1[[#This Row],[Discount (%)]]</f>
        <v>36</v>
      </c>
      <c r="H237">
        <f>Table1[[#This Row],[Profit]]</f>
        <v>1062.1300000000001</v>
      </c>
    </row>
    <row r="238" spans="1:8">
      <c r="A238" s="11" t="s">
        <v>250</v>
      </c>
      <c r="B238" s="7">
        <v>45258</v>
      </c>
      <c r="C238" t="str">
        <f>PROPER(Table1[[#This Row],[Region]])</f>
        <v>East</v>
      </c>
      <c r="D238" t="str">
        <f>PROPER(Table1[[#This Row],[Product Category]])</f>
        <v>Clothing</v>
      </c>
      <c r="E238">
        <f>ROUND(Table1[[#This Row],[Sales Amount]],1)</f>
        <v>296.60000000000002</v>
      </c>
      <c r="F238">
        <f>Table1[[#This Row],[Quantity Sold]]</f>
        <v>22</v>
      </c>
      <c r="G238">
        <f>Table1[[#This Row],[Discount (%)]]</f>
        <v>34</v>
      </c>
      <c r="H238">
        <f>Table1[[#This Row],[Profit]]</f>
        <v>1144.07</v>
      </c>
    </row>
    <row r="239" spans="1:8">
      <c r="A239" s="11" t="s">
        <v>251</v>
      </c>
      <c r="B239" s="7">
        <v>45259</v>
      </c>
      <c r="C239" t="str">
        <f>PROPER(Table1[[#This Row],[Region]])</f>
        <v>East</v>
      </c>
      <c r="D239" t="str">
        <f>PROPER(Table1[[#This Row],[Product Category]])</f>
        <v>Groceries</v>
      </c>
      <c r="E239">
        <f>ROUND(Table1[[#This Row],[Sales Amount]],1)</f>
        <v>1395.7</v>
      </c>
      <c r="F239">
        <f>Table1[[#This Row],[Quantity Sold]]</f>
        <v>34</v>
      </c>
      <c r="G239">
        <f>Table1[[#This Row],[Discount (%)]]</f>
        <v>38</v>
      </c>
      <c r="H239">
        <f>Table1[[#This Row],[Profit]]</f>
        <v>1804.57</v>
      </c>
    </row>
    <row r="240" spans="1:8">
      <c r="A240" s="11" t="s">
        <v>252</v>
      </c>
      <c r="B240" s="7">
        <v>45260</v>
      </c>
      <c r="C240" t="str">
        <f>PROPER(Table1[[#This Row],[Region]])</f>
        <v>West</v>
      </c>
      <c r="D240" t="str">
        <f>PROPER(Table1[[#This Row],[Product Category]])</f>
        <v>Furniture</v>
      </c>
      <c r="E240">
        <f>ROUND(Table1[[#This Row],[Sales Amount]],1)</f>
        <v>2443.8000000000002</v>
      </c>
      <c r="F240">
        <f>Table1[[#This Row],[Quantity Sold]]</f>
        <v>37</v>
      </c>
      <c r="G240">
        <f>Table1[[#This Row],[Discount (%)]]</f>
        <v>38</v>
      </c>
      <c r="H240">
        <f>Table1[[#This Row],[Profit]]</f>
        <v>411.73</v>
      </c>
    </row>
    <row r="241" spans="1:8">
      <c r="A241" s="11" t="s">
        <v>253</v>
      </c>
      <c r="B241" s="7">
        <v>45261</v>
      </c>
      <c r="C241" t="str">
        <f>PROPER(Table1[[#This Row],[Region]])</f>
        <v>West</v>
      </c>
      <c r="D241" t="str">
        <f>PROPER(Table1[[#This Row],[Product Category]])</f>
        <v>Groceries</v>
      </c>
      <c r="E241">
        <f>ROUND(Table1[[#This Row],[Sales Amount]],1)</f>
        <v>2050</v>
      </c>
      <c r="F241">
        <f>Table1[[#This Row],[Quantity Sold]]</f>
        <v>28</v>
      </c>
      <c r="G241">
        <f>Table1[[#This Row],[Discount (%)]]</f>
        <v>20</v>
      </c>
      <c r="H241">
        <f>Table1[[#This Row],[Profit]]</f>
        <v>1712.2</v>
      </c>
    </row>
    <row r="242" spans="1:8">
      <c r="A242" s="11" t="s">
        <v>254</v>
      </c>
      <c r="B242" s="7">
        <v>45262</v>
      </c>
      <c r="C242" t="str">
        <f>PROPER(Table1[[#This Row],[Region]])</f>
        <v>East</v>
      </c>
      <c r="D242" t="str">
        <f>PROPER(Table1[[#This Row],[Product Category]])</f>
        <v>Groceries</v>
      </c>
      <c r="E242">
        <f>ROUND(Table1[[#This Row],[Sales Amount]],1)</f>
        <v>2692</v>
      </c>
      <c r="F242">
        <f>Table1[[#This Row],[Quantity Sold]]</f>
        <v>50</v>
      </c>
      <c r="G242">
        <f>Table1[[#This Row],[Discount (%)]]</f>
        <v>44</v>
      </c>
      <c r="H242">
        <f>Table1[[#This Row],[Profit]]</f>
        <v>891.49</v>
      </c>
    </row>
    <row r="243" spans="1:8">
      <c r="A243" s="11" t="s">
        <v>255</v>
      </c>
      <c r="B243" s="7">
        <v>45263</v>
      </c>
      <c r="C243" t="str">
        <f>PROPER(Table1[[#This Row],[Region]])</f>
        <v>East</v>
      </c>
      <c r="D243" t="str">
        <f>PROPER(Table1[[#This Row],[Product Category]])</f>
        <v>Clothing</v>
      </c>
      <c r="E243">
        <f>ROUND(Table1[[#This Row],[Sales Amount]],1)</f>
        <v>2045.8</v>
      </c>
      <c r="F243">
        <f>Table1[[#This Row],[Quantity Sold]]</f>
        <v>27</v>
      </c>
      <c r="G243">
        <f>Table1[[#This Row],[Discount (%)]]</f>
        <v>0</v>
      </c>
      <c r="H243">
        <f>Table1[[#This Row],[Profit]]</f>
        <v>96.23</v>
      </c>
    </row>
    <row r="244" spans="1:8">
      <c r="A244" s="11" t="s">
        <v>256</v>
      </c>
      <c r="B244" s="7">
        <v>45264</v>
      </c>
      <c r="C244" t="str">
        <f>PROPER(Table1[[#This Row],[Region]])</f>
        <v>East</v>
      </c>
      <c r="D244" t="str">
        <f>PROPER(Table1[[#This Row],[Product Category]])</f>
        <v>Sports</v>
      </c>
      <c r="E244">
        <f>ROUND(Table1[[#This Row],[Sales Amount]],1)</f>
        <v>4115.8999999999996</v>
      </c>
      <c r="F244">
        <f>Table1[[#This Row],[Quantity Sold]]</f>
        <v>50</v>
      </c>
      <c r="G244">
        <f>Table1[[#This Row],[Discount (%)]]</f>
        <v>48</v>
      </c>
      <c r="H244">
        <f>Table1[[#This Row],[Profit]]</f>
        <v>741.85</v>
      </c>
    </row>
    <row r="245" spans="1:8">
      <c r="A245" s="11" t="s">
        <v>257</v>
      </c>
      <c r="B245" s="7">
        <v>45265</v>
      </c>
      <c r="C245" t="str">
        <f>PROPER(Table1[[#This Row],[Region]])</f>
        <v>North</v>
      </c>
      <c r="D245" t="str">
        <f>PROPER(Table1[[#This Row],[Product Category]])</f>
        <v>Clothing</v>
      </c>
      <c r="E245">
        <f>ROUND(Table1[[#This Row],[Sales Amount]],1)</f>
        <v>3825</v>
      </c>
      <c r="F245">
        <f>Table1[[#This Row],[Quantity Sold]]</f>
        <v>23</v>
      </c>
      <c r="G245">
        <f>Table1[[#This Row],[Discount (%)]]</f>
        <v>17</v>
      </c>
      <c r="H245">
        <f>Table1[[#This Row],[Profit]]</f>
        <v>578.6</v>
      </c>
    </row>
    <row r="246" spans="1:8">
      <c r="A246" s="11" t="s">
        <v>258</v>
      </c>
      <c r="B246" s="7">
        <v>45266</v>
      </c>
      <c r="C246" t="str">
        <f>PROPER(Table1[[#This Row],[Region]])</f>
        <v>West</v>
      </c>
      <c r="D246" t="str">
        <f>PROPER(Table1[[#This Row],[Product Category]])</f>
        <v>Electronics</v>
      </c>
      <c r="E246">
        <f>ROUND(Table1[[#This Row],[Sales Amount]],1)</f>
        <v>4031.1</v>
      </c>
      <c r="F246">
        <f>Table1[[#This Row],[Quantity Sold]]</f>
        <v>33</v>
      </c>
      <c r="G246">
        <f>Table1[[#This Row],[Discount (%)]]</f>
        <v>4</v>
      </c>
      <c r="H246">
        <f>Table1[[#This Row],[Profit]]</f>
        <v>1132.46</v>
      </c>
    </row>
    <row r="247" spans="1:8">
      <c r="A247" s="11" t="s">
        <v>259</v>
      </c>
      <c r="B247" s="7">
        <v>45267</v>
      </c>
      <c r="C247" t="str">
        <f>PROPER(Table1[[#This Row],[Region]])</f>
        <v>East</v>
      </c>
      <c r="D247" t="str">
        <f>PROPER(Table1[[#This Row],[Product Category]])</f>
        <v>Sports</v>
      </c>
      <c r="E247">
        <f>ROUND(Table1[[#This Row],[Sales Amount]],1)</f>
        <v>1875.7</v>
      </c>
      <c r="F247">
        <f>Table1[[#This Row],[Quantity Sold]]</f>
        <v>6</v>
      </c>
      <c r="G247">
        <f>Table1[[#This Row],[Discount (%)]]</f>
        <v>42</v>
      </c>
      <c r="H247">
        <f>Table1[[#This Row],[Profit]]</f>
        <v>405.84</v>
      </c>
    </row>
    <row r="248" spans="1:8">
      <c r="A248" s="11" t="s">
        <v>260</v>
      </c>
      <c r="B248" s="7">
        <v>45268</v>
      </c>
      <c r="C248" t="str">
        <f>PROPER(Table1[[#This Row],[Region]])</f>
        <v>East</v>
      </c>
      <c r="D248" t="str">
        <f>PROPER(Table1[[#This Row],[Product Category]])</f>
        <v>Furniture</v>
      </c>
      <c r="E248">
        <f>ROUND(Table1[[#This Row],[Sales Amount]],1)</f>
        <v>59</v>
      </c>
      <c r="F248">
        <f>Table1[[#This Row],[Quantity Sold]]</f>
        <v>50</v>
      </c>
      <c r="G248">
        <f>Table1[[#This Row],[Discount (%)]]</f>
        <v>44</v>
      </c>
      <c r="H248">
        <f>Table1[[#This Row],[Profit]]</f>
        <v>781.02</v>
      </c>
    </row>
    <row r="249" spans="1:8">
      <c r="A249" s="11" t="s">
        <v>261</v>
      </c>
      <c r="B249" s="7">
        <v>45269</v>
      </c>
      <c r="C249" t="str">
        <f>PROPER(Table1[[#This Row],[Region]])</f>
        <v>East</v>
      </c>
      <c r="D249" t="str">
        <f>PROPER(Table1[[#This Row],[Product Category]])</f>
        <v>Electronics</v>
      </c>
      <c r="E249">
        <f>ROUND(Table1[[#This Row],[Sales Amount]],1)</f>
        <v>4748.7</v>
      </c>
      <c r="F249">
        <f>Table1[[#This Row],[Quantity Sold]]</f>
        <v>40</v>
      </c>
      <c r="G249">
        <f>Table1[[#This Row],[Discount (%)]]</f>
        <v>49</v>
      </c>
      <c r="H249">
        <f>Table1[[#This Row],[Profit]]</f>
        <v>488</v>
      </c>
    </row>
    <row r="250" spans="1:8">
      <c r="A250" s="11" t="s">
        <v>262</v>
      </c>
      <c r="B250" s="7">
        <v>45270</v>
      </c>
      <c r="C250" t="str">
        <f>PROPER(Table1[[#This Row],[Region]])</f>
        <v>South</v>
      </c>
      <c r="D250" t="str">
        <f>PROPER(Table1[[#This Row],[Product Category]])</f>
        <v>Furniture</v>
      </c>
      <c r="E250">
        <f>ROUND(Table1[[#This Row],[Sales Amount]],1)</f>
        <v>3074.3</v>
      </c>
      <c r="F250">
        <f>Table1[[#This Row],[Quantity Sold]]</f>
        <v>37</v>
      </c>
      <c r="G250">
        <f>Table1[[#This Row],[Discount (%)]]</f>
        <v>29</v>
      </c>
      <c r="H250">
        <f>Table1[[#This Row],[Profit]]</f>
        <v>352.22</v>
      </c>
    </row>
    <row r="251" spans="1:8">
      <c r="A251" s="11" t="s">
        <v>263</v>
      </c>
      <c r="B251" s="7">
        <v>45271</v>
      </c>
      <c r="C251" t="str">
        <f>PROPER(Table1[[#This Row],[Region]])</f>
        <v>North</v>
      </c>
      <c r="D251" t="str">
        <f>PROPER(Table1[[#This Row],[Product Category]])</f>
        <v>Electronics</v>
      </c>
      <c r="E251">
        <f>ROUND(Table1[[#This Row],[Sales Amount]],1)</f>
        <v>4723.8999999999996</v>
      </c>
      <c r="F251">
        <f>Table1[[#This Row],[Quantity Sold]]</f>
        <v>38</v>
      </c>
      <c r="G251">
        <f>Table1[[#This Row],[Discount (%)]]</f>
        <v>29</v>
      </c>
      <c r="H251">
        <f>Table1[[#This Row],[Profit]]</f>
        <v>681.75</v>
      </c>
    </row>
    <row r="252" spans="1:8">
      <c r="A252" s="11" t="s">
        <v>264</v>
      </c>
      <c r="B252" s="7">
        <v>45272</v>
      </c>
      <c r="C252" t="str">
        <f>PROPER(Table1[[#This Row],[Region]])</f>
        <v>South</v>
      </c>
      <c r="D252" t="str">
        <f>PROPER(Table1[[#This Row],[Product Category]])</f>
        <v>Groceries</v>
      </c>
      <c r="E252">
        <f>ROUND(Table1[[#This Row],[Sales Amount]],1)</f>
        <v>2765.7</v>
      </c>
      <c r="F252">
        <f>Table1[[#This Row],[Quantity Sold]]</f>
        <v>45</v>
      </c>
      <c r="G252">
        <f>Table1[[#This Row],[Discount (%)]]</f>
        <v>10</v>
      </c>
      <c r="H252">
        <f>Table1[[#This Row],[Profit]]</f>
        <v>1624.51</v>
      </c>
    </row>
    <row r="253" spans="1:8">
      <c r="A253" s="11" t="s">
        <v>265</v>
      </c>
      <c r="B253" s="7">
        <v>45273</v>
      </c>
      <c r="C253" t="str">
        <f>PROPER(Table1[[#This Row],[Region]])</f>
        <v>East</v>
      </c>
      <c r="D253" t="str">
        <f>PROPER(Table1[[#This Row],[Product Category]])</f>
        <v>Sports</v>
      </c>
      <c r="E253">
        <f>ROUND(Table1[[#This Row],[Sales Amount]],1)</f>
        <v>4798.7</v>
      </c>
      <c r="F253">
        <f>Table1[[#This Row],[Quantity Sold]]</f>
        <v>37</v>
      </c>
      <c r="G253">
        <f>Table1[[#This Row],[Discount (%)]]</f>
        <v>28</v>
      </c>
      <c r="H253">
        <f>Table1[[#This Row],[Profit]]</f>
        <v>156.88</v>
      </c>
    </row>
    <row r="254" spans="1:8">
      <c r="A254" s="11" t="s">
        <v>266</v>
      </c>
      <c r="B254" s="7">
        <v>45274</v>
      </c>
      <c r="C254" t="str">
        <f>PROPER(Table1[[#This Row],[Region]])</f>
        <v>South</v>
      </c>
      <c r="D254" t="str">
        <f>PROPER(Table1[[#This Row],[Product Category]])</f>
        <v>Sports</v>
      </c>
      <c r="E254">
        <f>ROUND(Table1[[#This Row],[Sales Amount]],1)</f>
        <v>1903.3</v>
      </c>
      <c r="F254">
        <f>Table1[[#This Row],[Quantity Sold]]</f>
        <v>23</v>
      </c>
      <c r="G254">
        <f>Table1[[#This Row],[Discount (%)]]</f>
        <v>8</v>
      </c>
      <c r="H254">
        <f>Table1[[#This Row],[Profit]]</f>
        <v>266.18</v>
      </c>
    </row>
    <row r="255" spans="1:8">
      <c r="A255" s="11" t="s">
        <v>267</v>
      </c>
      <c r="B255" s="7">
        <v>45275</v>
      </c>
      <c r="C255" t="str">
        <f>PROPER(Table1[[#This Row],[Region]])</f>
        <v>East</v>
      </c>
      <c r="D255" t="str">
        <f>PROPER(Table1[[#This Row],[Product Category]])</f>
        <v>Furniture</v>
      </c>
      <c r="E255">
        <f>ROUND(Table1[[#This Row],[Sales Amount]],1)</f>
        <v>1728.2</v>
      </c>
      <c r="F255">
        <f>Table1[[#This Row],[Quantity Sold]]</f>
        <v>18</v>
      </c>
      <c r="G255">
        <f>Table1[[#This Row],[Discount (%)]]</f>
        <v>2</v>
      </c>
      <c r="H255">
        <f>Table1[[#This Row],[Profit]]</f>
        <v>1527.95</v>
      </c>
    </row>
    <row r="256" spans="1:8">
      <c r="A256" s="11" t="s">
        <v>268</v>
      </c>
      <c r="B256" s="7">
        <v>45276</v>
      </c>
      <c r="C256" t="str">
        <f>PROPER(Table1[[#This Row],[Region]])</f>
        <v>East</v>
      </c>
      <c r="D256" t="str">
        <f>PROPER(Table1[[#This Row],[Product Category]])</f>
        <v>Sports</v>
      </c>
      <c r="E256">
        <f>ROUND(Table1[[#This Row],[Sales Amount]],1)</f>
        <v>1169.2</v>
      </c>
      <c r="F256">
        <f>Table1[[#This Row],[Quantity Sold]]</f>
        <v>8</v>
      </c>
      <c r="G256">
        <f>Table1[[#This Row],[Discount (%)]]</f>
        <v>24</v>
      </c>
      <c r="H256">
        <f>Table1[[#This Row],[Profit]]</f>
        <v>563.23</v>
      </c>
    </row>
    <row r="257" spans="1:8">
      <c r="A257" s="11" t="s">
        <v>269</v>
      </c>
      <c r="B257" s="7">
        <v>45277</v>
      </c>
      <c r="C257" t="str">
        <f>PROPER(Table1[[#This Row],[Region]])</f>
        <v>East</v>
      </c>
      <c r="D257" t="str">
        <f>PROPER(Table1[[#This Row],[Product Category]])</f>
        <v>Groceries</v>
      </c>
      <c r="E257">
        <f>ROUND(Table1[[#This Row],[Sales Amount]],1)</f>
        <v>1976.5</v>
      </c>
      <c r="F257">
        <f>Table1[[#This Row],[Quantity Sold]]</f>
        <v>15</v>
      </c>
      <c r="G257">
        <f>Table1[[#This Row],[Discount (%)]]</f>
        <v>16</v>
      </c>
      <c r="H257">
        <f>Table1[[#This Row],[Profit]]</f>
        <v>729.2</v>
      </c>
    </row>
    <row r="258" spans="1:8">
      <c r="A258" s="11" t="s">
        <v>270</v>
      </c>
      <c r="B258" s="7">
        <v>45278</v>
      </c>
      <c r="C258" t="str">
        <f>PROPER(Table1[[#This Row],[Region]])</f>
        <v>North</v>
      </c>
      <c r="D258" t="str">
        <f>PROPER(Table1[[#This Row],[Product Category]])</f>
        <v>Clothing</v>
      </c>
      <c r="E258">
        <f>ROUND(Table1[[#This Row],[Sales Amount]],1)</f>
        <v>3714.2</v>
      </c>
      <c r="F258">
        <f>Table1[[#This Row],[Quantity Sold]]</f>
        <v>32</v>
      </c>
      <c r="G258">
        <f>Table1[[#This Row],[Discount (%)]]</f>
        <v>41</v>
      </c>
      <c r="H258">
        <f>Table1[[#This Row],[Profit]]</f>
        <v>1992.87</v>
      </c>
    </row>
    <row r="259" spans="1:8">
      <c r="A259" s="11" t="s">
        <v>271</v>
      </c>
      <c r="B259" s="7">
        <v>45279</v>
      </c>
      <c r="C259" t="str">
        <f>PROPER(Table1[[#This Row],[Region]])</f>
        <v>North</v>
      </c>
      <c r="D259" t="str">
        <f>PROPER(Table1[[#This Row],[Product Category]])</f>
        <v>Sports</v>
      </c>
      <c r="E259">
        <f>ROUND(Table1[[#This Row],[Sales Amount]],1)</f>
        <v>3563.2</v>
      </c>
      <c r="F259">
        <f>Table1[[#This Row],[Quantity Sold]]</f>
        <v>31</v>
      </c>
      <c r="G259">
        <f>Table1[[#This Row],[Discount (%)]]</f>
        <v>9</v>
      </c>
      <c r="H259">
        <f>Table1[[#This Row],[Profit]]</f>
        <v>1647.33</v>
      </c>
    </row>
    <row r="260" spans="1:8">
      <c r="A260" s="11" t="s">
        <v>272</v>
      </c>
      <c r="B260" s="7">
        <v>45280</v>
      </c>
      <c r="C260" t="str">
        <f>PROPER(Table1[[#This Row],[Region]])</f>
        <v>North</v>
      </c>
      <c r="D260" t="str">
        <f>PROPER(Table1[[#This Row],[Product Category]])</f>
        <v>Groceries</v>
      </c>
      <c r="E260">
        <f>ROUND(Table1[[#This Row],[Sales Amount]],1)</f>
        <v>3986.9</v>
      </c>
      <c r="F260">
        <f>Table1[[#This Row],[Quantity Sold]]</f>
        <v>18</v>
      </c>
      <c r="G260">
        <f>Table1[[#This Row],[Discount (%)]]</f>
        <v>24</v>
      </c>
      <c r="H260">
        <f>Table1[[#This Row],[Profit]]</f>
        <v>432.51</v>
      </c>
    </row>
    <row r="261" spans="1:8">
      <c r="A261" s="11" t="s">
        <v>273</v>
      </c>
      <c r="B261" s="7">
        <v>45281</v>
      </c>
      <c r="C261" t="str">
        <f>PROPER(Table1[[#This Row],[Region]])</f>
        <v>South</v>
      </c>
      <c r="D261" t="str">
        <f>PROPER(Table1[[#This Row],[Product Category]])</f>
        <v>Electronics</v>
      </c>
      <c r="E261">
        <f>ROUND(Table1[[#This Row],[Sales Amount]],1)</f>
        <v>661.8</v>
      </c>
      <c r="F261">
        <f>Table1[[#This Row],[Quantity Sold]]</f>
        <v>21</v>
      </c>
      <c r="G261">
        <f>Table1[[#This Row],[Discount (%)]]</f>
        <v>28</v>
      </c>
      <c r="H261">
        <f>Table1[[#This Row],[Profit]]</f>
        <v>849.94</v>
      </c>
    </row>
    <row r="262" spans="1:8">
      <c r="A262" s="11" t="s">
        <v>274</v>
      </c>
      <c r="B262" s="7">
        <v>45282</v>
      </c>
      <c r="C262" t="str">
        <f>PROPER(Table1[[#This Row],[Region]])</f>
        <v>East</v>
      </c>
      <c r="D262" t="str">
        <f>PROPER(Table1[[#This Row],[Product Category]])</f>
        <v>Sports</v>
      </c>
      <c r="E262">
        <f>ROUND(Table1[[#This Row],[Sales Amount]],1)</f>
        <v>2388.8000000000002</v>
      </c>
      <c r="F262">
        <f>Table1[[#This Row],[Quantity Sold]]</f>
        <v>40</v>
      </c>
      <c r="G262">
        <f>Table1[[#This Row],[Discount (%)]]</f>
        <v>12</v>
      </c>
      <c r="H262">
        <f>Table1[[#This Row],[Profit]]</f>
        <v>1868.2</v>
      </c>
    </row>
    <row r="263" spans="1:8">
      <c r="A263" s="11" t="s">
        <v>275</v>
      </c>
      <c r="B263" s="7">
        <v>45283</v>
      </c>
      <c r="C263" t="str">
        <f>PROPER(Table1[[#This Row],[Region]])</f>
        <v>West</v>
      </c>
      <c r="D263" t="str">
        <f>PROPER(Table1[[#This Row],[Product Category]])</f>
        <v>Electronics</v>
      </c>
      <c r="E263">
        <f>ROUND(Table1[[#This Row],[Sales Amount]],1)</f>
        <v>3419.8</v>
      </c>
      <c r="F263">
        <f>Table1[[#This Row],[Quantity Sold]]</f>
        <v>7</v>
      </c>
      <c r="G263">
        <f>Table1[[#This Row],[Discount (%)]]</f>
        <v>35</v>
      </c>
      <c r="H263">
        <f>Table1[[#This Row],[Profit]]</f>
        <v>1567.08</v>
      </c>
    </row>
    <row r="264" spans="1:8">
      <c r="A264" s="11" t="s">
        <v>276</v>
      </c>
      <c r="B264" s="7">
        <v>45284</v>
      </c>
      <c r="C264" t="str">
        <f>PROPER(Table1[[#This Row],[Region]])</f>
        <v>North</v>
      </c>
      <c r="D264" t="str">
        <f>PROPER(Table1[[#This Row],[Product Category]])</f>
        <v>Groceries</v>
      </c>
      <c r="E264">
        <f>ROUND(Table1[[#This Row],[Sales Amount]],1)</f>
        <v>3525.3</v>
      </c>
      <c r="F264">
        <f>Table1[[#This Row],[Quantity Sold]]</f>
        <v>29</v>
      </c>
      <c r="G264">
        <f>Table1[[#This Row],[Discount (%)]]</f>
        <v>45</v>
      </c>
      <c r="H264">
        <f>Table1[[#This Row],[Profit]]</f>
        <v>278.89999999999998</v>
      </c>
    </row>
    <row r="265" spans="1:8">
      <c r="A265" s="11" t="s">
        <v>277</v>
      </c>
      <c r="B265" s="7">
        <v>45285</v>
      </c>
      <c r="C265" t="str">
        <f>PROPER(Table1[[#This Row],[Region]])</f>
        <v>West</v>
      </c>
      <c r="D265" t="str">
        <f>PROPER(Table1[[#This Row],[Product Category]])</f>
        <v>Electronics</v>
      </c>
      <c r="E265">
        <f>ROUND(Table1[[#This Row],[Sales Amount]],1)</f>
        <v>438.5</v>
      </c>
      <c r="F265">
        <f>Table1[[#This Row],[Quantity Sold]]</f>
        <v>14</v>
      </c>
      <c r="G265">
        <f>Table1[[#This Row],[Discount (%)]]</f>
        <v>14</v>
      </c>
      <c r="H265">
        <f>Table1[[#This Row],[Profit]]</f>
        <v>55.24</v>
      </c>
    </row>
    <row r="266" spans="1:8">
      <c r="A266" s="11" t="s">
        <v>278</v>
      </c>
      <c r="B266" s="7">
        <v>45286</v>
      </c>
      <c r="C266" t="str">
        <f>PROPER(Table1[[#This Row],[Region]])</f>
        <v>South</v>
      </c>
      <c r="D266" t="str">
        <f>PROPER(Table1[[#This Row],[Product Category]])</f>
        <v>Electronics</v>
      </c>
      <c r="E266">
        <f>ROUND(Table1[[#This Row],[Sales Amount]],1)</f>
        <v>1947.6</v>
      </c>
      <c r="F266">
        <f>Table1[[#This Row],[Quantity Sold]]</f>
        <v>24</v>
      </c>
      <c r="G266">
        <f>Table1[[#This Row],[Discount (%)]]</f>
        <v>16</v>
      </c>
      <c r="H266">
        <f>Table1[[#This Row],[Profit]]</f>
        <v>1387.77</v>
      </c>
    </row>
    <row r="267" spans="1:8">
      <c r="A267" s="11" t="s">
        <v>279</v>
      </c>
      <c r="B267" s="7">
        <v>45287</v>
      </c>
      <c r="C267" t="str">
        <f>PROPER(Table1[[#This Row],[Region]])</f>
        <v>West</v>
      </c>
      <c r="D267" t="str">
        <f>PROPER(Table1[[#This Row],[Product Category]])</f>
        <v>Clothing</v>
      </c>
      <c r="E267">
        <f>ROUND(Table1[[#This Row],[Sales Amount]],1)</f>
        <v>4684.2</v>
      </c>
      <c r="F267">
        <f>Table1[[#This Row],[Quantity Sold]]</f>
        <v>16</v>
      </c>
      <c r="G267">
        <f>Table1[[#This Row],[Discount (%)]]</f>
        <v>30</v>
      </c>
      <c r="H267">
        <f>Table1[[#This Row],[Profit]]</f>
        <v>1607.78</v>
      </c>
    </row>
    <row r="268" spans="1:8">
      <c r="A268" s="11" t="s">
        <v>280</v>
      </c>
      <c r="B268" s="7">
        <v>45288</v>
      </c>
      <c r="C268" t="str">
        <f>PROPER(Table1[[#This Row],[Region]])</f>
        <v>North</v>
      </c>
      <c r="D268" t="str">
        <f>PROPER(Table1[[#This Row],[Product Category]])</f>
        <v>Electronics</v>
      </c>
      <c r="E268">
        <f>ROUND(Table1[[#This Row],[Sales Amount]],1)</f>
        <v>118.1</v>
      </c>
      <c r="F268">
        <f>Table1[[#This Row],[Quantity Sold]]</f>
        <v>34</v>
      </c>
      <c r="G268">
        <f>Table1[[#This Row],[Discount (%)]]</f>
        <v>35</v>
      </c>
      <c r="H268">
        <f>Table1[[#This Row],[Profit]]</f>
        <v>1266.5899999999999</v>
      </c>
    </row>
    <row r="269" spans="1:8">
      <c r="A269" s="11" t="s">
        <v>281</v>
      </c>
      <c r="B269" s="7">
        <v>45289</v>
      </c>
      <c r="C269" t="str">
        <f>PROPER(Table1[[#This Row],[Region]])</f>
        <v>West</v>
      </c>
      <c r="D269" t="str">
        <f>PROPER(Table1[[#This Row],[Product Category]])</f>
        <v>Electronics</v>
      </c>
      <c r="E269">
        <f>ROUND(Table1[[#This Row],[Sales Amount]],1)</f>
        <v>4683</v>
      </c>
      <c r="F269">
        <f>Table1[[#This Row],[Quantity Sold]]</f>
        <v>31</v>
      </c>
      <c r="G269">
        <f>Table1[[#This Row],[Discount (%)]]</f>
        <v>47</v>
      </c>
      <c r="H269">
        <f>Table1[[#This Row],[Profit]]</f>
        <v>945.65</v>
      </c>
    </row>
    <row r="270" spans="1:8">
      <c r="A270" s="11" t="s">
        <v>282</v>
      </c>
      <c r="B270" s="7">
        <v>45290</v>
      </c>
      <c r="C270" t="str">
        <f>PROPER(Table1[[#This Row],[Region]])</f>
        <v>West</v>
      </c>
      <c r="D270" t="str">
        <f>PROPER(Table1[[#This Row],[Product Category]])</f>
        <v>Sports</v>
      </c>
      <c r="E270">
        <f>ROUND(Table1[[#This Row],[Sales Amount]],1)</f>
        <v>2731.3</v>
      </c>
      <c r="F270">
        <f>Table1[[#This Row],[Quantity Sold]]</f>
        <v>29</v>
      </c>
      <c r="G270">
        <f>Table1[[#This Row],[Discount (%)]]</f>
        <v>5</v>
      </c>
      <c r="H270">
        <f>Table1[[#This Row],[Profit]]</f>
        <v>795.38</v>
      </c>
    </row>
    <row r="271" spans="1:8">
      <c r="A271" s="11" t="s">
        <v>283</v>
      </c>
      <c r="B271" s="7">
        <v>45291</v>
      </c>
      <c r="C271" t="str">
        <f>PROPER(Table1[[#This Row],[Region]])</f>
        <v>East</v>
      </c>
      <c r="D271" t="str">
        <f>PROPER(Table1[[#This Row],[Product Category]])</f>
        <v>Furniture</v>
      </c>
      <c r="E271">
        <f>ROUND(Table1[[#This Row],[Sales Amount]],1)</f>
        <v>3012.9</v>
      </c>
      <c r="F271">
        <f>Table1[[#This Row],[Quantity Sold]]</f>
        <v>16</v>
      </c>
      <c r="G271">
        <f>Table1[[#This Row],[Discount (%)]]</f>
        <v>16</v>
      </c>
      <c r="H271">
        <f>Table1[[#This Row],[Profit]]</f>
        <v>789.81</v>
      </c>
    </row>
    <row r="272" spans="1:8">
      <c r="A272" s="12">
        <v>6.7764999999999998E+71</v>
      </c>
      <c r="B272" s="7">
        <v>45292</v>
      </c>
      <c r="C272" t="str">
        <f>PROPER(Table1[[#This Row],[Region]])</f>
        <v>North</v>
      </c>
      <c r="D272" t="str">
        <f>PROPER(Table1[[#This Row],[Product Category]])</f>
        <v>Clothing</v>
      </c>
      <c r="E272">
        <f>ROUND(Table1[[#This Row],[Sales Amount]],1)</f>
        <v>1877.4</v>
      </c>
      <c r="F272">
        <f>Table1[[#This Row],[Quantity Sold]]</f>
        <v>40</v>
      </c>
      <c r="G272">
        <f>Table1[[#This Row],[Discount (%)]]</f>
        <v>46</v>
      </c>
      <c r="H272">
        <f>Table1[[#This Row],[Profit]]</f>
        <v>730.86</v>
      </c>
    </row>
    <row r="273" spans="1:8">
      <c r="A273" s="11" t="s">
        <v>284</v>
      </c>
      <c r="B273" s="7">
        <v>45293</v>
      </c>
      <c r="C273" t="str">
        <f>PROPER(Table1[[#This Row],[Region]])</f>
        <v>West</v>
      </c>
      <c r="D273" t="str">
        <f>PROPER(Table1[[#This Row],[Product Category]])</f>
        <v>Electronics</v>
      </c>
      <c r="E273">
        <f>ROUND(Table1[[#This Row],[Sales Amount]],1)</f>
        <v>2634.2</v>
      </c>
      <c r="F273">
        <f>Table1[[#This Row],[Quantity Sold]]</f>
        <v>19</v>
      </c>
      <c r="G273">
        <f>Table1[[#This Row],[Discount (%)]]</f>
        <v>35</v>
      </c>
      <c r="H273">
        <f>Table1[[#This Row],[Profit]]</f>
        <v>38.85</v>
      </c>
    </row>
    <row r="274" spans="1:8">
      <c r="A274" s="11" t="s">
        <v>285</v>
      </c>
      <c r="B274" s="7">
        <v>45294</v>
      </c>
      <c r="C274" t="str">
        <f>PROPER(Table1[[#This Row],[Region]])</f>
        <v>East</v>
      </c>
      <c r="D274" t="str">
        <f>PROPER(Table1[[#This Row],[Product Category]])</f>
        <v>Sports</v>
      </c>
      <c r="E274">
        <f>ROUND(Table1[[#This Row],[Sales Amount]],1)</f>
        <v>2112.4</v>
      </c>
      <c r="F274">
        <f>Table1[[#This Row],[Quantity Sold]]</f>
        <v>29</v>
      </c>
      <c r="G274">
        <f>Table1[[#This Row],[Discount (%)]]</f>
        <v>15</v>
      </c>
      <c r="H274">
        <f>Table1[[#This Row],[Profit]]</f>
        <v>1063.3699999999999</v>
      </c>
    </row>
    <row r="275" spans="1:8">
      <c r="A275" s="11" t="s">
        <v>286</v>
      </c>
      <c r="B275" s="7">
        <v>45295</v>
      </c>
      <c r="C275" t="str">
        <f>PROPER(Table1[[#This Row],[Region]])</f>
        <v>North</v>
      </c>
      <c r="D275" t="str">
        <f>PROPER(Table1[[#This Row],[Product Category]])</f>
        <v>Groceries</v>
      </c>
      <c r="E275">
        <f>ROUND(Table1[[#This Row],[Sales Amount]],1)</f>
        <v>1184.5999999999999</v>
      </c>
      <c r="F275">
        <f>Table1[[#This Row],[Quantity Sold]]</f>
        <v>10</v>
      </c>
      <c r="G275">
        <f>Table1[[#This Row],[Discount (%)]]</f>
        <v>32</v>
      </c>
      <c r="H275">
        <f>Table1[[#This Row],[Profit]]</f>
        <v>1911.66</v>
      </c>
    </row>
    <row r="276" spans="1:8">
      <c r="A276" s="11" t="s">
        <v>287</v>
      </c>
      <c r="B276" s="7">
        <v>45296</v>
      </c>
      <c r="C276" t="str">
        <f>PROPER(Table1[[#This Row],[Region]])</f>
        <v>South</v>
      </c>
      <c r="D276" t="str">
        <f>PROPER(Table1[[#This Row],[Product Category]])</f>
        <v>Electronics</v>
      </c>
      <c r="E276">
        <f>ROUND(Table1[[#This Row],[Sales Amount]],1)</f>
        <v>3836.5</v>
      </c>
      <c r="F276">
        <f>Table1[[#This Row],[Quantity Sold]]</f>
        <v>17</v>
      </c>
      <c r="G276">
        <f>Table1[[#This Row],[Discount (%)]]</f>
        <v>14</v>
      </c>
      <c r="H276">
        <f>Table1[[#This Row],[Profit]]</f>
        <v>1856.22</v>
      </c>
    </row>
    <row r="277" spans="1:8">
      <c r="A277" s="11" t="s">
        <v>288</v>
      </c>
      <c r="B277" s="7">
        <v>45297</v>
      </c>
      <c r="C277" t="str">
        <f>PROPER(Table1[[#This Row],[Region]])</f>
        <v>West</v>
      </c>
      <c r="D277" t="str">
        <f>PROPER(Table1[[#This Row],[Product Category]])</f>
        <v>Groceries</v>
      </c>
      <c r="E277">
        <f>ROUND(Table1[[#This Row],[Sales Amount]],1)</f>
        <v>781.3</v>
      </c>
      <c r="F277">
        <f>Table1[[#This Row],[Quantity Sold]]</f>
        <v>22</v>
      </c>
      <c r="G277">
        <f>Table1[[#This Row],[Discount (%)]]</f>
        <v>8</v>
      </c>
      <c r="H277">
        <f>Table1[[#This Row],[Profit]]</f>
        <v>229.41</v>
      </c>
    </row>
    <row r="278" spans="1:8">
      <c r="A278" s="11" t="s">
        <v>289</v>
      </c>
      <c r="B278" s="7">
        <v>45298</v>
      </c>
      <c r="C278" t="str">
        <f>PROPER(Table1[[#This Row],[Region]])</f>
        <v>South</v>
      </c>
      <c r="D278" t="str">
        <f>PROPER(Table1[[#This Row],[Product Category]])</f>
        <v>Electronics</v>
      </c>
      <c r="E278">
        <f>ROUND(Table1[[#This Row],[Sales Amount]],1)</f>
        <v>2175.4</v>
      </c>
      <c r="F278">
        <f>Table1[[#This Row],[Quantity Sold]]</f>
        <v>22</v>
      </c>
      <c r="G278">
        <f>Table1[[#This Row],[Discount (%)]]</f>
        <v>50</v>
      </c>
      <c r="H278">
        <f>Table1[[#This Row],[Profit]]</f>
        <v>1763.89</v>
      </c>
    </row>
    <row r="279" spans="1:8">
      <c r="A279" s="11" t="s">
        <v>290</v>
      </c>
      <c r="B279" s="7">
        <v>45299</v>
      </c>
      <c r="C279" t="str">
        <f>PROPER(Table1[[#This Row],[Region]])</f>
        <v>North</v>
      </c>
      <c r="D279" t="str">
        <f>PROPER(Table1[[#This Row],[Product Category]])</f>
        <v>Groceries</v>
      </c>
      <c r="E279">
        <f>ROUND(Table1[[#This Row],[Sales Amount]],1)</f>
        <v>840.4</v>
      </c>
      <c r="F279">
        <f>Table1[[#This Row],[Quantity Sold]]</f>
        <v>50</v>
      </c>
      <c r="G279">
        <f>Table1[[#This Row],[Discount (%)]]</f>
        <v>9</v>
      </c>
      <c r="H279">
        <f>Table1[[#This Row],[Profit]]</f>
        <v>593.4</v>
      </c>
    </row>
    <row r="280" spans="1:8">
      <c r="A280" s="11" t="s">
        <v>291</v>
      </c>
      <c r="B280" s="7">
        <v>45300</v>
      </c>
      <c r="C280" t="str">
        <f>PROPER(Table1[[#This Row],[Region]])</f>
        <v>South</v>
      </c>
      <c r="D280" t="str">
        <f>PROPER(Table1[[#This Row],[Product Category]])</f>
        <v>Electronics</v>
      </c>
      <c r="E280">
        <f>ROUND(Table1[[#This Row],[Sales Amount]],1)</f>
        <v>1375.1</v>
      </c>
      <c r="F280">
        <f>Table1[[#This Row],[Quantity Sold]]</f>
        <v>18</v>
      </c>
      <c r="G280">
        <f>Table1[[#This Row],[Discount (%)]]</f>
        <v>42</v>
      </c>
      <c r="H280">
        <f>Table1[[#This Row],[Profit]]</f>
        <v>1337.36</v>
      </c>
    </row>
    <row r="281" spans="1:8">
      <c r="A281" s="11" t="s">
        <v>292</v>
      </c>
      <c r="B281" s="7">
        <v>45301</v>
      </c>
      <c r="C281" t="str">
        <f>PROPER(Table1[[#This Row],[Region]])</f>
        <v>North</v>
      </c>
      <c r="D281" t="str">
        <f>PROPER(Table1[[#This Row],[Product Category]])</f>
        <v>Electronics</v>
      </c>
      <c r="E281">
        <f>ROUND(Table1[[#This Row],[Sales Amount]],1)</f>
        <v>4338.8999999999996</v>
      </c>
      <c r="F281">
        <f>Table1[[#This Row],[Quantity Sold]]</f>
        <v>5</v>
      </c>
      <c r="G281">
        <f>Table1[[#This Row],[Discount (%)]]</f>
        <v>28</v>
      </c>
      <c r="H281">
        <f>Table1[[#This Row],[Profit]]</f>
        <v>483.38</v>
      </c>
    </row>
    <row r="282" spans="1:8">
      <c r="A282" s="11" t="s">
        <v>293</v>
      </c>
      <c r="B282" s="7">
        <v>45302</v>
      </c>
      <c r="C282" t="str">
        <f>PROPER(Table1[[#This Row],[Region]])</f>
        <v>East</v>
      </c>
      <c r="D282" t="str">
        <f>PROPER(Table1[[#This Row],[Product Category]])</f>
        <v>Electronics</v>
      </c>
      <c r="E282">
        <f>ROUND(Table1[[#This Row],[Sales Amount]],1)</f>
        <v>877.7</v>
      </c>
      <c r="F282">
        <f>Table1[[#This Row],[Quantity Sold]]</f>
        <v>36</v>
      </c>
      <c r="G282">
        <f>Table1[[#This Row],[Discount (%)]]</f>
        <v>7</v>
      </c>
      <c r="H282">
        <f>Table1[[#This Row],[Profit]]</f>
        <v>534.41999999999996</v>
      </c>
    </row>
    <row r="283" spans="1:8">
      <c r="A283" s="11" t="s">
        <v>294</v>
      </c>
      <c r="B283" s="7">
        <v>45303</v>
      </c>
      <c r="C283" t="str">
        <f>PROPER(Table1[[#This Row],[Region]])</f>
        <v>East</v>
      </c>
      <c r="D283" t="str">
        <f>PROPER(Table1[[#This Row],[Product Category]])</f>
        <v>Clothing</v>
      </c>
      <c r="E283">
        <f>ROUND(Table1[[#This Row],[Sales Amount]],1)</f>
        <v>2915.1</v>
      </c>
      <c r="F283">
        <f>Table1[[#This Row],[Quantity Sold]]</f>
        <v>34</v>
      </c>
      <c r="G283">
        <f>Table1[[#This Row],[Discount (%)]]</f>
        <v>25</v>
      </c>
      <c r="H283">
        <f>Table1[[#This Row],[Profit]]</f>
        <v>748.57</v>
      </c>
    </row>
    <row r="284" spans="1:8">
      <c r="A284" s="11" t="s">
        <v>295</v>
      </c>
      <c r="B284" s="7">
        <v>45304</v>
      </c>
      <c r="C284" t="str">
        <f>PROPER(Table1[[#This Row],[Region]])</f>
        <v>North</v>
      </c>
      <c r="D284" t="str">
        <f>PROPER(Table1[[#This Row],[Product Category]])</f>
        <v>Sports</v>
      </c>
      <c r="E284">
        <f>ROUND(Table1[[#This Row],[Sales Amount]],1)</f>
        <v>1825.2</v>
      </c>
      <c r="F284">
        <f>Table1[[#This Row],[Quantity Sold]]</f>
        <v>31</v>
      </c>
      <c r="G284">
        <f>Table1[[#This Row],[Discount (%)]]</f>
        <v>11</v>
      </c>
      <c r="H284">
        <f>Table1[[#This Row],[Profit]]</f>
        <v>1217.25</v>
      </c>
    </row>
    <row r="285" spans="1:8">
      <c r="A285" s="11" t="s">
        <v>296</v>
      </c>
      <c r="B285" s="7">
        <v>45305</v>
      </c>
      <c r="C285" t="str">
        <f>PROPER(Table1[[#This Row],[Region]])</f>
        <v>West</v>
      </c>
      <c r="D285" t="str">
        <f>PROPER(Table1[[#This Row],[Product Category]])</f>
        <v>Electronics</v>
      </c>
      <c r="E285">
        <f>ROUND(Table1[[#This Row],[Sales Amount]],1)</f>
        <v>1240.9000000000001</v>
      </c>
      <c r="F285">
        <f>Table1[[#This Row],[Quantity Sold]]</f>
        <v>18</v>
      </c>
      <c r="G285">
        <f>Table1[[#This Row],[Discount (%)]]</f>
        <v>28</v>
      </c>
      <c r="H285">
        <f>Table1[[#This Row],[Profit]]</f>
        <v>174.4</v>
      </c>
    </row>
    <row r="286" spans="1:8">
      <c r="A286" s="11" t="s">
        <v>298</v>
      </c>
      <c r="B286" s="7">
        <v>45306</v>
      </c>
      <c r="C286" t="str">
        <f>PROPER(Table1[[#This Row],[Region]])</f>
        <v>East</v>
      </c>
      <c r="D286" t="str">
        <f>PROPER(Table1[[#This Row],[Product Category]])</f>
        <v>Sports</v>
      </c>
      <c r="E286">
        <f>ROUND(Table1[[#This Row],[Sales Amount]],1)</f>
        <v>1749</v>
      </c>
      <c r="F286">
        <f>Table1[[#This Row],[Quantity Sold]]</f>
        <v>43</v>
      </c>
      <c r="G286">
        <f>Table1[[#This Row],[Discount (%)]]</f>
        <v>39</v>
      </c>
      <c r="H286">
        <f>Table1[[#This Row],[Profit]]</f>
        <v>932.44</v>
      </c>
    </row>
    <row r="287" spans="1:8">
      <c r="A287" s="11" t="s">
        <v>299</v>
      </c>
      <c r="B287" s="7">
        <v>45307</v>
      </c>
      <c r="C287" t="str">
        <f>PROPER(Table1[[#This Row],[Region]])</f>
        <v>North</v>
      </c>
      <c r="D287" t="str">
        <f>PROPER(Table1[[#This Row],[Product Category]])</f>
        <v>Sports</v>
      </c>
      <c r="E287">
        <f>ROUND(Table1[[#This Row],[Sales Amount]],1)</f>
        <v>509.4</v>
      </c>
      <c r="F287">
        <f>Table1[[#This Row],[Quantity Sold]]</f>
        <v>33</v>
      </c>
      <c r="G287">
        <f>Table1[[#This Row],[Discount (%)]]</f>
        <v>5</v>
      </c>
      <c r="H287">
        <f>Table1[[#This Row],[Profit]]</f>
        <v>1985.69</v>
      </c>
    </row>
    <row r="288" spans="1:8">
      <c r="A288" s="11" t="s">
        <v>300</v>
      </c>
      <c r="B288" s="7">
        <v>45308</v>
      </c>
      <c r="C288" t="str">
        <f>PROPER(Table1[[#This Row],[Region]])</f>
        <v>East</v>
      </c>
      <c r="D288" t="str">
        <f>PROPER(Table1[[#This Row],[Product Category]])</f>
        <v>Groceries</v>
      </c>
      <c r="E288">
        <f>ROUND(Table1[[#This Row],[Sales Amount]],1)</f>
        <v>1853.8</v>
      </c>
      <c r="F288">
        <f>Table1[[#This Row],[Quantity Sold]]</f>
        <v>2</v>
      </c>
      <c r="G288">
        <f>Table1[[#This Row],[Discount (%)]]</f>
        <v>16</v>
      </c>
      <c r="H288">
        <f>Table1[[#This Row],[Profit]]</f>
        <v>947.28</v>
      </c>
    </row>
    <row r="289" spans="1:8">
      <c r="A289" s="11" t="s">
        <v>301</v>
      </c>
      <c r="B289" s="7">
        <v>45309</v>
      </c>
      <c r="C289" t="str">
        <f>PROPER(Table1[[#This Row],[Region]])</f>
        <v>North</v>
      </c>
      <c r="D289" t="str">
        <f>PROPER(Table1[[#This Row],[Product Category]])</f>
        <v>Groceries</v>
      </c>
      <c r="E289">
        <f>ROUND(Table1[[#This Row],[Sales Amount]],1)</f>
        <v>1306.0999999999999</v>
      </c>
      <c r="F289">
        <f>Table1[[#This Row],[Quantity Sold]]</f>
        <v>15</v>
      </c>
      <c r="G289">
        <f>Table1[[#This Row],[Discount (%)]]</f>
        <v>22</v>
      </c>
      <c r="H289">
        <f>Table1[[#This Row],[Profit]]</f>
        <v>349.72</v>
      </c>
    </row>
    <row r="290" spans="1:8">
      <c r="A290" s="11" t="s">
        <v>302</v>
      </c>
      <c r="B290" s="7">
        <v>45310</v>
      </c>
      <c r="C290" t="str">
        <f>PROPER(Table1[[#This Row],[Region]])</f>
        <v>West</v>
      </c>
      <c r="D290" t="str">
        <f>PROPER(Table1[[#This Row],[Product Category]])</f>
        <v>Clothing</v>
      </c>
      <c r="E290">
        <f>ROUND(Table1[[#This Row],[Sales Amount]],1)</f>
        <v>2633.4</v>
      </c>
      <c r="F290">
        <f>Table1[[#This Row],[Quantity Sold]]</f>
        <v>21</v>
      </c>
      <c r="G290">
        <f>Table1[[#This Row],[Discount (%)]]</f>
        <v>24</v>
      </c>
      <c r="H290">
        <f>Table1[[#This Row],[Profit]]</f>
        <v>629.91999999999996</v>
      </c>
    </row>
    <row r="291" spans="1:8">
      <c r="A291" s="11" t="s">
        <v>303</v>
      </c>
      <c r="B291" s="7">
        <v>45311</v>
      </c>
      <c r="C291" t="str">
        <f>PROPER(Table1[[#This Row],[Region]])</f>
        <v>East</v>
      </c>
      <c r="D291" t="str">
        <f>PROPER(Table1[[#This Row],[Product Category]])</f>
        <v>Clothing</v>
      </c>
      <c r="E291">
        <f>ROUND(Table1[[#This Row],[Sales Amount]],1)</f>
        <v>3938.1</v>
      </c>
      <c r="F291">
        <f>Table1[[#This Row],[Quantity Sold]]</f>
        <v>18</v>
      </c>
      <c r="G291">
        <f>Table1[[#This Row],[Discount (%)]]</f>
        <v>31</v>
      </c>
      <c r="H291">
        <f>Table1[[#This Row],[Profit]]</f>
        <v>1531.84</v>
      </c>
    </row>
    <row r="292" spans="1:8">
      <c r="A292" s="11" t="s">
        <v>304</v>
      </c>
      <c r="B292" s="7">
        <v>45312</v>
      </c>
      <c r="C292" t="str">
        <f>PROPER(Table1[[#This Row],[Region]])</f>
        <v>South</v>
      </c>
      <c r="D292" t="str">
        <f>PROPER(Table1[[#This Row],[Product Category]])</f>
        <v>Sports</v>
      </c>
      <c r="E292">
        <f>ROUND(Table1[[#This Row],[Sales Amount]],1)</f>
        <v>4400.2</v>
      </c>
      <c r="F292">
        <f>Table1[[#This Row],[Quantity Sold]]</f>
        <v>48</v>
      </c>
      <c r="G292">
        <f>Table1[[#This Row],[Discount (%)]]</f>
        <v>44</v>
      </c>
      <c r="H292">
        <f>Table1[[#This Row],[Profit]]</f>
        <v>1530.14</v>
      </c>
    </row>
    <row r="293" spans="1:8">
      <c r="A293" s="11" t="s">
        <v>305</v>
      </c>
      <c r="B293" s="7">
        <v>45313</v>
      </c>
      <c r="C293" t="str">
        <f>PROPER(Table1[[#This Row],[Region]])</f>
        <v>East</v>
      </c>
      <c r="D293" t="str">
        <f>PROPER(Table1[[#This Row],[Product Category]])</f>
        <v>Groceries</v>
      </c>
      <c r="E293">
        <f>ROUND(Table1[[#This Row],[Sales Amount]],1)</f>
        <v>2004.2</v>
      </c>
      <c r="F293">
        <f>Table1[[#This Row],[Quantity Sold]]</f>
        <v>35</v>
      </c>
      <c r="G293">
        <f>Table1[[#This Row],[Discount (%)]]</f>
        <v>41</v>
      </c>
      <c r="H293">
        <f>Table1[[#This Row],[Profit]]</f>
        <v>1396.22</v>
      </c>
    </row>
    <row r="294" spans="1:8">
      <c r="A294" s="11" t="s">
        <v>306</v>
      </c>
      <c r="B294" s="7">
        <v>45314</v>
      </c>
      <c r="C294" t="str">
        <f>PROPER(Table1[[#This Row],[Region]])</f>
        <v>North</v>
      </c>
      <c r="D294" t="str">
        <f>PROPER(Table1[[#This Row],[Product Category]])</f>
        <v>Electronics</v>
      </c>
      <c r="E294">
        <f>ROUND(Table1[[#This Row],[Sales Amount]],1)</f>
        <v>1878.2</v>
      </c>
      <c r="F294">
        <f>Table1[[#This Row],[Quantity Sold]]</f>
        <v>20</v>
      </c>
      <c r="G294">
        <f>Table1[[#This Row],[Discount (%)]]</f>
        <v>36</v>
      </c>
      <c r="H294">
        <f>Table1[[#This Row],[Profit]]</f>
        <v>1653.07</v>
      </c>
    </row>
    <row r="295" spans="1:8">
      <c r="A295" s="11" t="s">
        <v>307</v>
      </c>
      <c r="B295" s="7">
        <v>45315</v>
      </c>
      <c r="C295" t="str">
        <f>PROPER(Table1[[#This Row],[Region]])</f>
        <v>North</v>
      </c>
      <c r="D295" t="str">
        <f>PROPER(Table1[[#This Row],[Product Category]])</f>
        <v>Sports</v>
      </c>
      <c r="E295">
        <f>ROUND(Table1[[#This Row],[Sales Amount]],1)</f>
        <v>821</v>
      </c>
      <c r="F295">
        <f>Table1[[#This Row],[Quantity Sold]]</f>
        <v>24</v>
      </c>
      <c r="G295">
        <f>Table1[[#This Row],[Discount (%)]]</f>
        <v>50</v>
      </c>
      <c r="H295">
        <f>Table1[[#This Row],[Profit]]</f>
        <v>193.79</v>
      </c>
    </row>
    <row r="296" spans="1:8">
      <c r="A296" s="11" t="s">
        <v>308</v>
      </c>
      <c r="B296" s="7">
        <v>45316</v>
      </c>
      <c r="C296" t="str">
        <f>PROPER(Table1[[#This Row],[Region]])</f>
        <v>South</v>
      </c>
      <c r="D296" t="str">
        <f>PROPER(Table1[[#This Row],[Product Category]])</f>
        <v>Electronics</v>
      </c>
      <c r="E296">
        <f>ROUND(Table1[[#This Row],[Sales Amount]],1)</f>
        <v>3688.5</v>
      </c>
      <c r="F296">
        <f>Table1[[#This Row],[Quantity Sold]]</f>
        <v>31</v>
      </c>
      <c r="G296">
        <f>Table1[[#This Row],[Discount (%)]]</f>
        <v>39</v>
      </c>
      <c r="H296">
        <f>Table1[[#This Row],[Profit]]</f>
        <v>1916.28</v>
      </c>
    </row>
    <row r="297" spans="1:8">
      <c r="A297" s="11" t="s">
        <v>309</v>
      </c>
      <c r="B297" s="7">
        <v>45317</v>
      </c>
      <c r="C297" t="str">
        <f>PROPER(Table1[[#This Row],[Region]])</f>
        <v>South</v>
      </c>
      <c r="D297" t="str">
        <f>PROPER(Table1[[#This Row],[Product Category]])</f>
        <v>Groceries</v>
      </c>
      <c r="E297">
        <f>ROUND(Table1[[#This Row],[Sales Amount]],1)</f>
        <v>2626.8</v>
      </c>
      <c r="F297">
        <f>Table1[[#This Row],[Quantity Sold]]</f>
        <v>48</v>
      </c>
      <c r="G297">
        <f>Table1[[#This Row],[Discount (%)]]</f>
        <v>22</v>
      </c>
      <c r="H297">
        <f>Table1[[#This Row],[Profit]]</f>
        <v>1996.41</v>
      </c>
    </row>
    <row r="298" spans="1:8">
      <c r="A298" s="11" t="s">
        <v>310</v>
      </c>
      <c r="B298" s="7">
        <v>45318</v>
      </c>
      <c r="C298" t="str">
        <f>PROPER(Table1[[#This Row],[Region]])</f>
        <v>North</v>
      </c>
      <c r="D298" t="str">
        <f>PROPER(Table1[[#This Row],[Product Category]])</f>
        <v>Clothing</v>
      </c>
      <c r="E298">
        <f>ROUND(Table1[[#This Row],[Sales Amount]],1)</f>
        <v>2909</v>
      </c>
      <c r="F298">
        <f>Table1[[#This Row],[Quantity Sold]]</f>
        <v>50</v>
      </c>
      <c r="G298">
        <f>Table1[[#This Row],[Discount (%)]]</f>
        <v>11</v>
      </c>
      <c r="H298">
        <f>Table1[[#This Row],[Profit]]</f>
        <v>1249.3399999999999</v>
      </c>
    </row>
    <row r="299" spans="1:8">
      <c r="A299" s="11" t="s">
        <v>311</v>
      </c>
      <c r="B299" s="7">
        <v>45319</v>
      </c>
      <c r="C299" t="str">
        <f>PROPER(Table1[[#This Row],[Region]])</f>
        <v>West</v>
      </c>
      <c r="D299" t="str">
        <f>PROPER(Table1[[#This Row],[Product Category]])</f>
        <v>Electronics</v>
      </c>
      <c r="E299">
        <f>ROUND(Table1[[#This Row],[Sales Amount]],1)</f>
        <v>1208.0999999999999</v>
      </c>
      <c r="F299">
        <f>Table1[[#This Row],[Quantity Sold]]</f>
        <v>10</v>
      </c>
      <c r="G299">
        <f>Table1[[#This Row],[Discount (%)]]</f>
        <v>32</v>
      </c>
      <c r="H299">
        <f>Table1[[#This Row],[Profit]]</f>
        <v>1456.4</v>
      </c>
    </row>
    <row r="300" spans="1:8">
      <c r="A300" s="11" t="s">
        <v>312</v>
      </c>
      <c r="B300" s="7">
        <v>45320</v>
      </c>
      <c r="C300" t="str">
        <f>PROPER(Table1[[#This Row],[Region]])</f>
        <v>West</v>
      </c>
      <c r="D300" t="str">
        <f>PROPER(Table1[[#This Row],[Product Category]])</f>
        <v>Furniture</v>
      </c>
      <c r="E300">
        <f>ROUND(Table1[[#This Row],[Sales Amount]],1)</f>
        <v>3040.6</v>
      </c>
      <c r="F300">
        <f>Table1[[#This Row],[Quantity Sold]]</f>
        <v>12</v>
      </c>
      <c r="G300">
        <f>Table1[[#This Row],[Discount (%)]]</f>
        <v>44</v>
      </c>
      <c r="H300">
        <f>Table1[[#This Row],[Profit]]</f>
        <v>1568.86</v>
      </c>
    </row>
    <row r="301" spans="1:8">
      <c r="A301" s="11" t="s">
        <v>313</v>
      </c>
      <c r="B301" s="7">
        <v>45321</v>
      </c>
      <c r="C301" t="str">
        <f>PROPER(Table1[[#This Row],[Region]])</f>
        <v>West</v>
      </c>
      <c r="D301" t="str">
        <f>PROPER(Table1[[#This Row],[Product Category]])</f>
        <v>Electronics</v>
      </c>
      <c r="E301">
        <f>ROUND(Table1[[#This Row],[Sales Amount]],1)</f>
        <v>3113.5</v>
      </c>
      <c r="F301">
        <f>Table1[[#This Row],[Quantity Sold]]</f>
        <v>6</v>
      </c>
      <c r="G301">
        <f>Table1[[#This Row],[Discount (%)]]</f>
        <v>48</v>
      </c>
      <c r="H301">
        <f>Table1[[#This Row],[Profit]]</f>
        <v>1108.21</v>
      </c>
    </row>
    <row r="302" spans="1:8">
      <c r="A302" s="11" t="s">
        <v>314</v>
      </c>
      <c r="B302" s="7">
        <v>45322</v>
      </c>
      <c r="C302" t="str">
        <f>PROPER(Table1[[#This Row],[Region]])</f>
        <v>North</v>
      </c>
      <c r="D302" t="str">
        <f>PROPER(Table1[[#This Row],[Product Category]])</f>
        <v>Electronics</v>
      </c>
      <c r="E302">
        <f>ROUND(Table1[[#This Row],[Sales Amount]],1)</f>
        <v>1925.1</v>
      </c>
      <c r="F302">
        <f>Table1[[#This Row],[Quantity Sold]]</f>
        <v>21</v>
      </c>
      <c r="G302">
        <f>Table1[[#This Row],[Discount (%)]]</f>
        <v>1</v>
      </c>
      <c r="H302">
        <f>Table1[[#This Row],[Profit]]</f>
        <v>460.01</v>
      </c>
    </row>
    <row r="303" spans="1:8">
      <c r="A303" s="11" t="s">
        <v>315</v>
      </c>
      <c r="B303" s="7">
        <v>45323</v>
      </c>
      <c r="C303" t="str">
        <f>PROPER(Table1[[#This Row],[Region]])</f>
        <v>North</v>
      </c>
      <c r="D303" t="str">
        <f>PROPER(Table1[[#This Row],[Product Category]])</f>
        <v>Furniture</v>
      </c>
      <c r="E303">
        <f>ROUND(Table1[[#This Row],[Sales Amount]],1)</f>
        <v>586.4</v>
      </c>
      <c r="F303">
        <f>Table1[[#This Row],[Quantity Sold]]</f>
        <v>26</v>
      </c>
      <c r="G303">
        <f>Table1[[#This Row],[Discount (%)]]</f>
        <v>13</v>
      </c>
      <c r="H303">
        <f>Table1[[#This Row],[Profit]]</f>
        <v>1477.88</v>
      </c>
    </row>
    <row r="304" spans="1:8">
      <c r="A304" s="11" t="s">
        <v>316</v>
      </c>
      <c r="B304" s="7">
        <v>45324</v>
      </c>
      <c r="C304" t="str">
        <f>PROPER(Table1[[#This Row],[Region]])</f>
        <v>West</v>
      </c>
      <c r="D304" t="str">
        <f>PROPER(Table1[[#This Row],[Product Category]])</f>
        <v>Electronics</v>
      </c>
      <c r="E304">
        <f>ROUND(Table1[[#This Row],[Sales Amount]],1)</f>
        <v>3918.2</v>
      </c>
      <c r="F304">
        <f>Table1[[#This Row],[Quantity Sold]]</f>
        <v>26</v>
      </c>
      <c r="G304">
        <f>Table1[[#This Row],[Discount (%)]]</f>
        <v>22</v>
      </c>
      <c r="H304">
        <f>Table1[[#This Row],[Profit]]</f>
        <v>564.46</v>
      </c>
    </row>
    <row r="305" spans="1:8">
      <c r="A305" s="11" t="s">
        <v>317</v>
      </c>
      <c r="B305" s="7">
        <v>45325</v>
      </c>
      <c r="C305" t="str">
        <f>PROPER(Table1[[#This Row],[Region]])</f>
        <v>East</v>
      </c>
      <c r="D305" t="str">
        <f>PROPER(Table1[[#This Row],[Product Category]])</f>
        <v>Groceries</v>
      </c>
      <c r="E305">
        <f>ROUND(Table1[[#This Row],[Sales Amount]],1)</f>
        <v>1081.3</v>
      </c>
      <c r="F305">
        <f>Table1[[#This Row],[Quantity Sold]]</f>
        <v>18</v>
      </c>
      <c r="G305">
        <f>Table1[[#This Row],[Discount (%)]]</f>
        <v>28</v>
      </c>
      <c r="H305">
        <f>Table1[[#This Row],[Profit]]</f>
        <v>993.98</v>
      </c>
    </row>
    <row r="306" spans="1:8">
      <c r="A306" s="11" t="s">
        <v>318</v>
      </c>
      <c r="B306" s="7">
        <v>45326</v>
      </c>
      <c r="C306" t="str">
        <f>PROPER(Table1[[#This Row],[Region]])</f>
        <v>East</v>
      </c>
      <c r="D306" t="str">
        <f>PROPER(Table1[[#This Row],[Product Category]])</f>
        <v>Sports</v>
      </c>
      <c r="E306">
        <f>ROUND(Table1[[#This Row],[Sales Amount]],1)</f>
        <v>3764.4</v>
      </c>
      <c r="F306">
        <f>Table1[[#This Row],[Quantity Sold]]</f>
        <v>36</v>
      </c>
      <c r="G306">
        <f>Table1[[#This Row],[Discount (%)]]</f>
        <v>21</v>
      </c>
      <c r="H306">
        <f>Table1[[#This Row],[Profit]]</f>
        <v>1553.93</v>
      </c>
    </row>
    <row r="307" spans="1:8">
      <c r="A307" s="11" t="s">
        <v>319</v>
      </c>
      <c r="B307" s="7">
        <v>45327</v>
      </c>
      <c r="C307" t="str">
        <f>PROPER(Table1[[#This Row],[Region]])</f>
        <v>West</v>
      </c>
      <c r="D307" t="str">
        <f>PROPER(Table1[[#This Row],[Product Category]])</f>
        <v>Electronics</v>
      </c>
      <c r="E307">
        <f>ROUND(Table1[[#This Row],[Sales Amount]],1)</f>
        <v>1054</v>
      </c>
      <c r="F307">
        <f>Table1[[#This Row],[Quantity Sold]]</f>
        <v>13</v>
      </c>
      <c r="G307">
        <f>Table1[[#This Row],[Discount (%)]]</f>
        <v>39</v>
      </c>
      <c r="H307">
        <f>Table1[[#This Row],[Profit]]</f>
        <v>126.62</v>
      </c>
    </row>
    <row r="308" spans="1:8">
      <c r="A308" s="11" t="s">
        <v>320</v>
      </c>
      <c r="B308" s="7">
        <v>45328</v>
      </c>
      <c r="C308" t="str">
        <f>PROPER(Table1[[#This Row],[Region]])</f>
        <v>East</v>
      </c>
      <c r="D308" t="str">
        <f>PROPER(Table1[[#This Row],[Product Category]])</f>
        <v>Sports</v>
      </c>
      <c r="E308">
        <f>ROUND(Table1[[#This Row],[Sales Amount]],1)</f>
        <v>478</v>
      </c>
      <c r="F308">
        <f>Table1[[#This Row],[Quantity Sold]]</f>
        <v>28</v>
      </c>
      <c r="G308">
        <f>Table1[[#This Row],[Discount (%)]]</f>
        <v>29</v>
      </c>
      <c r="H308">
        <f>Table1[[#This Row],[Profit]]</f>
        <v>1057.74</v>
      </c>
    </row>
    <row r="309" spans="1:8">
      <c r="A309" s="11" t="s">
        <v>321</v>
      </c>
      <c r="B309" s="7">
        <v>45329</v>
      </c>
      <c r="C309" t="str">
        <f>PROPER(Table1[[#This Row],[Region]])</f>
        <v>South</v>
      </c>
      <c r="D309" t="str">
        <f>PROPER(Table1[[#This Row],[Product Category]])</f>
        <v>Sports</v>
      </c>
      <c r="E309">
        <f>ROUND(Table1[[#This Row],[Sales Amount]],1)</f>
        <v>3815.6</v>
      </c>
      <c r="F309">
        <f>Table1[[#This Row],[Quantity Sold]]</f>
        <v>8</v>
      </c>
      <c r="G309">
        <f>Table1[[#This Row],[Discount (%)]]</f>
        <v>6</v>
      </c>
      <c r="H309">
        <f>Table1[[#This Row],[Profit]]</f>
        <v>642.87</v>
      </c>
    </row>
    <row r="310" spans="1:8">
      <c r="A310" s="11" t="s">
        <v>322</v>
      </c>
      <c r="B310" s="7">
        <v>45330</v>
      </c>
      <c r="C310" t="str">
        <f>PROPER(Table1[[#This Row],[Region]])</f>
        <v>East</v>
      </c>
      <c r="D310" t="str">
        <f>PROPER(Table1[[#This Row],[Product Category]])</f>
        <v>Sports</v>
      </c>
      <c r="E310">
        <f>ROUND(Table1[[#This Row],[Sales Amount]],1)</f>
        <v>2045</v>
      </c>
      <c r="F310">
        <f>Table1[[#This Row],[Quantity Sold]]</f>
        <v>34</v>
      </c>
      <c r="G310">
        <f>Table1[[#This Row],[Discount (%)]]</f>
        <v>3</v>
      </c>
      <c r="H310">
        <f>Table1[[#This Row],[Profit]]</f>
        <v>960.79</v>
      </c>
    </row>
    <row r="311" spans="1:8">
      <c r="A311" s="11" t="s">
        <v>323</v>
      </c>
      <c r="B311" s="7">
        <v>45331</v>
      </c>
      <c r="C311" t="str">
        <f>PROPER(Table1[[#This Row],[Region]])</f>
        <v>West</v>
      </c>
      <c r="D311" t="str">
        <f>PROPER(Table1[[#This Row],[Product Category]])</f>
        <v>Groceries</v>
      </c>
      <c r="E311">
        <f>ROUND(Table1[[#This Row],[Sales Amount]],1)</f>
        <v>2231.1999999999998</v>
      </c>
      <c r="F311">
        <f>Table1[[#This Row],[Quantity Sold]]</f>
        <v>22</v>
      </c>
      <c r="G311">
        <f>Table1[[#This Row],[Discount (%)]]</f>
        <v>10</v>
      </c>
      <c r="H311">
        <f>Table1[[#This Row],[Profit]]</f>
        <v>688.14</v>
      </c>
    </row>
    <row r="312" spans="1:8">
      <c r="A312" s="11" t="s">
        <v>324</v>
      </c>
      <c r="B312" s="7">
        <v>45332</v>
      </c>
      <c r="C312" t="str">
        <f>PROPER(Table1[[#This Row],[Region]])</f>
        <v>South</v>
      </c>
      <c r="D312" t="str">
        <f>PROPER(Table1[[#This Row],[Product Category]])</f>
        <v>Clothing</v>
      </c>
      <c r="E312">
        <f>ROUND(Table1[[#This Row],[Sales Amount]],1)</f>
        <v>835.3</v>
      </c>
      <c r="F312">
        <f>Table1[[#This Row],[Quantity Sold]]</f>
        <v>13</v>
      </c>
      <c r="G312">
        <f>Table1[[#This Row],[Discount (%)]]</f>
        <v>36</v>
      </c>
      <c r="H312">
        <f>Table1[[#This Row],[Profit]]</f>
        <v>1674.81</v>
      </c>
    </row>
    <row r="313" spans="1:8">
      <c r="A313" s="11" t="s">
        <v>325</v>
      </c>
      <c r="B313" s="7">
        <v>45333</v>
      </c>
      <c r="C313" t="str">
        <f>PROPER(Table1[[#This Row],[Region]])</f>
        <v>East</v>
      </c>
      <c r="D313" t="str">
        <f>PROPER(Table1[[#This Row],[Product Category]])</f>
        <v>Electronics</v>
      </c>
      <c r="E313">
        <f>ROUND(Table1[[#This Row],[Sales Amount]],1)</f>
        <v>565.9</v>
      </c>
      <c r="F313">
        <f>Table1[[#This Row],[Quantity Sold]]</f>
        <v>10</v>
      </c>
      <c r="G313">
        <f>Table1[[#This Row],[Discount (%)]]</f>
        <v>27</v>
      </c>
      <c r="H313">
        <f>Table1[[#This Row],[Profit]]</f>
        <v>1181.33</v>
      </c>
    </row>
    <row r="314" spans="1:8">
      <c r="A314" s="11" t="s">
        <v>326</v>
      </c>
      <c r="B314" s="7">
        <v>45334</v>
      </c>
      <c r="C314" t="str">
        <f>PROPER(Table1[[#This Row],[Region]])</f>
        <v>West</v>
      </c>
      <c r="D314" t="str">
        <f>PROPER(Table1[[#This Row],[Product Category]])</f>
        <v>Groceries</v>
      </c>
      <c r="E314">
        <f>ROUND(Table1[[#This Row],[Sales Amount]],1)</f>
        <v>3180</v>
      </c>
      <c r="F314">
        <f>Table1[[#This Row],[Quantity Sold]]</f>
        <v>21</v>
      </c>
      <c r="G314">
        <f>Table1[[#This Row],[Discount (%)]]</f>
        <v>48</v>
      </c>
      <c r="H314">
        <f>Table1[[#This Row],[Profit]]</f>
        <v>1183.27</v>
      </c>
    </row>
    <row r="315" spans="1:8">
      <c r="A315" s="11" t="s">
        <v>327</v>
      </c>
      <c r="B315" s="7">
        <v>45335</v>
      </c>
      <c r="C315" t="str">
        <f>PROPER(Table1[[#This Row],[Region]])</f>
        <v>West</v>
      </c>
      <c r="D315" t="str">
        <f>PROPER(Table1[[#This Row],[Product Category]])</f>
        <v>Groceries</v>
      </c>
      <c r="E315">
        <f>ROUND(Table1[[#This Row],[Sales Amount]],1)</f>
        <v>1510.9</v>
      </c>
      <c r="F315">
        <f>Table1[[#This Row],[Quantity Sold]]</f>
        <v>5</v>
      </c>
      <c r="G315">
        <f>Table1[[#This Row],[Discount (%)]]</f>
        <v>23</v>
      </c>
      <c r="H315">
        <f>Table1[[#This Row],[Profit]]</f>
        <v>835.6</v>
      </c>
    </row>
    <row r="316" spans="1:8">
      <c r="A316" s="11" t="s">
        <v>328</v>
      </c>
      <c r="B316" s="7">
        <v>45336</v>
      </c>
      <c r="C316" t="str">
        <f>PROPER(Table1[[#This Row],[Region]])</f>
        <v>West</v>
      </c>
      <c r="D316" t="str">
        <f>PROPER(Table1[[#This Row],[Product Category]])</f>
        <v>Groceries</v>
      </c>
      <c r="E316">
        <f>ROUND(Table1[[#This Row],[Sales Amount]],1)</f>
        <v>1717.9</v>
      </c>
      <c r="F316">
        <f>Table1[[#This Row],[Quantity Sold]]</f>
        <v>34</v>
      </c>
      <c r="G316">
        <f>Table1[[#This Row],[Discount (%)]]</f>
        <v>5</v>
      </c>
      <c r="H316">
        <f>Table1[[#This Row],[Profit]]</f>
        <v>528.35</v>
      </c>
    </row>
    <row r="317" spans="1:8">
      <c r="A317" s="11" t="s">
        <v>329</v>
      </c>
      <c r="B317" s="7">
        <v>45337</v>
      </c>
      <c r="C317" t="str">
        <f>PROPER(Table1[[#This Row],[Region]])</f>
        <v>West</v>
      </c>
      <c r="D317" t="str">
        <f>PROPER(Table1[[#This Row],[Product Category]])</f>
        <v>Sports</v>
      </c>
      <c r="E317">
        <f>ROUND(Table1[[#This Row],[Sales Amount]],1)</f>
        <v>2608.1</v>
      </c>
      <c r="F317">
        <f>Table1[[#This Row],[Quantity Sold]]</f>
        <v>34</v>
      </c>
      <c r="G317">
        <f>Table1[[#This Row],[Discount (%)]]</f>
        <v>41</v>
      </c>
      <c r="H317">
        <f>Table1[[#This Row],[Profit]]</f>
        <v>1273.28</v>
      </c>
    </row>
    <row r="318" spans="1:8">
      <c r="A318" s="11" t="s">
        <v>330</v>
      </c>
      <c r="B318" s="7">
        <v>45338</v>
      </c>
      <c r="C318" t="str">
        <f>PROPER(Table1[[#This Row],[Region]])</f>
        <v>West</v>
      </c>
      <c r="D318" t="str">
        <f>PROPER(Table1[[#This Row],[Product Category]])</f>
        <v>Groceries</v>
      </c>
      <c r="E318">
        <f>ROUND(Table1[[#This Row],[Sales Amount]],1)</f>
        <v>2453.8000000000002</v>
      </c>
      <c r="F318">
        <f>Table1[[#This Row],[Quantity Sold]]</f>
        <v>39</v>
      </c>
      <c r="G318">
        <f>Table1[[#This Row],[Discount (%)]]</f>
        <v>11</v>
      </c>
      <c r="H318">
        <f>Table1[[#This Row],[Profit]]</f>
        <v>1442.04</v>
      </c>
    </row>
    <row r="319" spans="1:8">
      <c r="A319" s="11" t="s">
        <v>331</v>
      </c>
      <c r="B319" s="7">
        <v>45339</v>
      </c>
      <c r="C319" t="str">
        <f>PROPER(Table1[[#This Row],[Region]])</f>
        <v>South</v>
      </c>
      <c r="D319" t="str">
        <f>PROPER(Table1[[#This Row],[Product Category]])</f>
        <v>Sports</v>
      </c>
      <c r="E319">
        <f>ROUND(Table1[[#This Row],[Sales Amount]],1)</f>
        <v>1954.4</v>
      </c>
      <c r="F319">
        <f>Table1[[#This Row],[Quantity Sold]]</f>
        <v>10</v>
      </c>
      <c r="G319">
        <f>Table1[[#This Row],[Discount (%)]]</f>
        <v>14</v>
      </c>
      <c r="H319">
        <f>Table1[[#This Row],[Profit]]</f>
        <v>1433.28</v>
      </c>
    </row>
    <row r="320" spans="1:8">
      <c r="A320" s="11" t="s">
        <v>332</v>
      </c>
      <c r="B320" s="7">
        <v>45340</v>
      </c>
      <c r="C320" t="str">
        <f>PROPER(Table1[[#This Row],[Region]])</f>
        <v>East</v>
      </c>
      <c r="D320" t="str">
        <f>PROPER(Table1[[#This Row],[Product Category]])</f>
        <v>Clothing</v>
      </c>
      <c r="E320">
        <f>ROUND(Table1[[#This Row],[Sales Amount]],1)</f>
        <v>4784.1000000000004</v>
      </c>
      <c r="F320">
        <f>Table1[[#This Row],[Quantity Sold]]</f>
        <v>40</v>
      </c>
      <c r="G320">
        <f>Table1[[#This Row],[Discount (%)]]</f>
        <v>37</v>
      </c>
      <c r="H320">
        <f>Table1[[#This Row],[Profit]]</f>
        <v>985.48</v>
      </c>
    </row>
    <row r="321" spans="1:8">
      <c r="A321" s="11" t="s">
        <v>333</v>
      </c>
      <c r="B321" s="7">
        <v>45341</v>
      </c>
      <c r="C321" t="str">
        <f>PROPER(Table1[[#This Row],[Region]])</f>
        <v>West</v>
      </c>
      <c r="D321" t="str">
        <f>PROPER(Table1[[#This Row],[Product Category]])</f>
        <v>Groceries</v>
      </c>
      <c r="E321">
        <f>ROUND(Table1[[#This Row],[Sales Amount]],1)</f>
        <v>1608.1</v>
      </c>
      <c r="F321">
        <f>Table1[[#This Row],[Quantity Sold]]</f>
        <v>31</v>
      </c>
      <c r="G321">
        <f>Table1[[#This Row],[Discount (%)]]</f>
        <v>31</v>
      </c>
      <c r="H321">
        <f>Table1[[#This Row],[Profit]]</f>
        <v>1758.35</v>
      </c>
    </row>
    <row r="322" spans="1:8">
      <c r="A322" s="11" t="s">
        <v>334</v>
      </c>
      <c r="B322" s="7">
        <v>45342</v>
      </c>
      <c r="C322" t="str">
        <f>PROPER(Table1[[#This Row],[Region]])</f>
        <v>East</v>
      </c>
      <c r="D322" t="str">
        <f>PROPER(Table1[[#This Row],[Product Category]])</f>
        <v>Electronics</v>
      </c>
      <c r="E322">
        <f>ROUND(Table1[[#This Row],[Sales Amount]],1)</f>
        <v>687.3</v>
      </c>
      <c r="F322">
        <f>Table1[[#This Row],[Quantity Sold]]</f>
        <v>43</v>
      </c>
      <c r="G322">
        <f>Table1[[#This Row],[Discount (%)]]</f>
        <v>21</v>
      </c>
      <c r="H322">
        <f>Table1[[#This Row],[Profit]]</f>
        <v>1555.12</v>
      </c>
    </row>
    <row r="323" spans="1:8">
      <c r="A323" s="11" t="s">
        <v>335</v>
      </c>
      <c r="B323" s="7">
        <v>45343</v>
      </c>
      <c r="C323" t="str">
        <f>PROPER(Table1[[#This Row],[Region]])</f>
        <v>West</v>
      </c>
      <c r="D323" t="str">
        <f>PROPER(Table1[[#This Row],[Product Category]])</f>
        <v>Furniture</v>
      </c>
      <c r="E323">
        <f>ROUND(Table1[[#This Row],[Sales Amount]],1)</f>
        <v>71.8</v>
      </c>
      <c r="F323">
        <f>Table1[[#This Row],[Quantity Sold]]</f>
        <v>36</v>
      </c>
      <c r="G323">
        <f>Table1[[#This Row],[Discount (%)]]</f>
        <v>42</v>
      </c>
      <c r="H323">
        <f>Table1[[#This Row],[Profit]]</f>
        <v>1546.7</v>
      </c>
    </row>
    <row r="324" spans="1:8">
      <c r="A324" s="11" t="s">
        <v>336</v>
      </c>
      <c r="B324" s="7">
        <v>45344</v>
      </c>
      <c r="C324" t="str">
        <f>PROPER(Table1[[#This Row],[Region]])</f>
        <v>West</v>
      </c>
      <c r="D324" t="str">
        <f>PROPER(Table1[[#This Row],[Product Category]])</f>
        <v>Furniture</v>
      </c>
      <c r="E324">
        <f>ROUND(Table1[[#This Row],[Sales Amount]],1)</f>
        <v>2747.2</v>
      </c>
      <c r="F324">
        <f>Table1[[#This Row],[Quantity Sold]]</f>
        <v>21</v>
      </c>
      <c r="G324">
        <f>Table1[[#This Row],[Discount (%)]]</f>
        <v>12</v>
      </c>
      <c r="H324">
        <f>Table1[[#This Row],[Profit]]</f>
        <v>1465.3</v>
      </c>
    </row>
    <row r="325" spans="1:8">
      <c r="A325" s="11" t="s">
        <v>337</v>
      </c>
      <c r="B325" s="7">
        <v>45345</v>
      </c>
      <c r="C325" t="str">
        <f>PROPER(Table1[[#This Row],[Region]])</f>
        <v>West</v>
      </c>
      <c r="D325" t="str">
        <f>PROPER(Table1[[#This Row],[Product Category]])</f>
        <v>Groceries</v>
      </c>
      <c r="E325">
        <f>ROUND(Table1[[#This Row],[Sales Amount]],1)</f>
        <v>1387.7</v>
      </c>
      <c r="F325">
        <f>Table1[[#This Row],[Quantity Sold]]</f>
        <v>18</v>
      </c>
      <c r="G325">
        <f>Table1[[#This Row],[Discount (%)]]</f>
        <v>30</v>
      </c>
      <c r="H325">
        <f>Table1[[#This Row],[Profit]]</f>
        <v>904.34</v>
      </c>
    </row>
    <row r="326" spans="1:8">
      <c r="A326" s="11" t="s">
        <v>338</v>
      </c>
      <c r="B326" s="7">
        <v>45346</v>
      </c>
      <c r="C326" t="str">
        <f>PROPER(Table1[[#This Row],[Region]])</f>
        <v>West</v>
      </c>
      <c r="D326" t="str">
        <f>PROPER(Table1[[#This Row],[Product Category]])</f>
        <v>Sports</v>
      </c>
      <c r="E326">
        <f>ROUND(Table1[[#This Row],[Sales Amount]],1)</f>
        <v>2530.8000000000002</v>
      </c>
      <c r="F326">
        <f>Table1[[#This Row],[Quantity Sold]]</f>
        <v>39</v>
      </c>
      <c r="G326">
        <f>Table1[[#This Row],[Discount (%)]]</f>
        <v>42</v>
      </c>
      <c r="H326">
        <f>Table1[[#This Row],[Profit]]</f>
        <v>651.95000000000005</v>
      </c>
    </row>
    <row r="327" spans="1:8">
      <c r="A327" s="11" t="s">
        <v>339</v>
      </c>
      <c r="B327" s="7">
        <v>45347</v>
      </c>
      <c r="C327" t="str">
        <f>PROPER(Table1[[#This Row],[Region]])</f>
        <v>South</v>
      </c>
      <c r="D327" t="str">
        <f>PROPER(Table1[[#This Row],[Product Category]])</f>
        <v>Sports</v>
      </c>
      <c r="E327">
        <f>ROUND(Table1[[#This Row],[Sales Amount]],1)</f>
        <v>2529.9</v>
      </c>
      <c r="F327">
        <f>Table1[[#This Row],[Quantity Sold]]</f>
        <v>12</v>
      </c>
      <c r="G327">
        <f>Table1[[#This Row],[Discount (%)]]</f>
        <v>2</v>
      </c>
      <c r="H327">
        <f>Table1[[#This Row],[Profit]]</f>
        <v>1235.71</v>
      </c>
    </row>
    <row r="328" spans="1:8">
      <c r="A328" s="11" t="s">
        <v>340</v>
      </c>
      <c r="B328" s="7">
        <v>45348</v>
      </c>
      <c r="C328" t="str">
        <f>PROPER(Table1[[#This Row],[Region]])</f>
        <v>North</v>
      </c>
      <c r="D328" t="str">
        <f>PROPER(Table1[[#This Row],[Product Category]])</f>
        <v>Electronics</v>
      </c>
      <c r="E328">
        <f>ROUND(Table1[[#This Row],[Sales Amount]],1)</f>
        <v>605.20000000000005</v>
      </c>
      <c r="F328">
        <f>Table1[[#This Row],[Quantity Sold]]</f>
        <v>46</v>
      </c>
      <c r="G328">
        <f>Table1[[#This Row],[Discount (%)]]</f>
        <v>2</v>
      </c>
      <c r="H328">
        <f>Table1[[#This Row],[Profit]]</f>
        <v>1626.74</v>
      </c>
    </row>
    <row r="329" spans="1:8">
      <c r="A329" s="11" t="s">
        <v>341</v>
      </c>
      <c r="B329" s="7">
        <v>45349</v>
      </c>
      <c r="C329" t="str">
        <f>PROPER(Table1[[#This Row],[Region]])</f>
        <v>West</v>
      </c>
      <c r="D329" t="str">
        <f>PROPER(Table1[[#This Row],[Product Category]])</f>
        <v>Furniture</v>
      </c>
      <c r="E329">
        <f>ROUND(Table1[[#This Row],[Sales Amount]],1)</f>
        <v>3012.4</v>
      </c>
      <c r="F329">
        <f>Table1[[#This Row],[Quantity Sold]]</f>
        <v>4</v>
      </c>
      <c r="G329">
        <f>Table1[[#This Row],[Discount (%)]]</f>
        <v>31</v>
      </c>
      <c r="H329">
        <f>Table1[[#This Row],[Profit]]</f>
        <v>430.04</v>
      </c>
    </row>
    <row r="330" spans="1:8">
      <c r="A330" s="11" t="s">
        <v>342</v>
      </c>
      <c r="B330" s="7">
        <v>45350</v>
      </c>
      <c r="C330" t="str">
        <f>PROPER(Table1[[#This Row],[Region]])</f>
        <v>North</v>
      </c>
      <c r="D330" t="str">
        <f>PROPER(Table1[[#This Row],[Product Category]])</f>
        <v>Furniture</v>
      </c>
      <c r="E330">
        <f>ROUND(Table1[[#This Row],[Sales Amount]],1)</f>
        <v>4914.1000000000004</v>
      </c>
      <c r="F330">
        <f>Table1[[#This Row],[Quantity Sold]]</f>
        <v>29</v>
      </c>
      <c r="G330">
        <f>Table1[[#This Row],[Discount (%)]]</f>
        <v>37</v>
      </c>
      <c r="H330">
        <f>Table1[[#This Row],[Profit]]</f>
        <v>1316.83</v>
      </c>
    </row>
    <row r="331" spans="1:8">
      <c r="A331" s="11" t="s">
        <v>343</v>
      </c>
      <c r="B331" s="7">
        <v>45351</v>
      </c>
      <c r="C331" t="str">
        <f>PROPER(Table1[[#This Row],[Region]])</f>
        <v>East</v>
      </c>
      <c r="D331" t="str">
        <f>PROPER(Table1[[#This Row],[Product Category]])</f>
        <v>Furniture</v>
      </c>
      <c r="E331">
        <f>ROUND(Table1[[#This Row],[Sales Amount]],1)</f>
        <v>3146.6</v>
      </c>
      <c r="F331">
        <f>Table1[[#This Row],[Quantity Sold]]</f>
        <v>10</v>
      </c>
      <c r="G331">
        <f>Table1[[#This Row],[Discount (%)]]</f>
        <v>6</v>
      </c>
      <c r="H331">
        <f>Table1[[#This Row],[Profit]]</f>
        <v>1696.32</v>
      </c>
    </row>
    <row r="332" spans="1:8">
      <c r="A332" s="11" t="s">
        <v>344</v>
      </c>
      <c r="B332" s="7">
        <v>45352</v>
      </c>
      <c r="C332" t="str">
        <f>PROPER(Table1[[#This Row],[Region]])</f>
        <v>North</v>
      </c>
      <c r="D332" t="str">
        <f>PROPER(Table1[[#This Row],[Product Category]])</f>
        <v>Groceries</v>
      </c>
      <c r="E332">
        <f>ROUND(Table1[[#This Row],[Sales Amount]],1)</f>
        <v>2024</v>
      </c>
      <c r="F332">
        <f>Table1[[#This Row],[Quantity Sold]]</f>
        <v>42</v>
      </c>
      <c r="G332">
        <f>Table1[[#This Row],[Discount (%)]]</f>
        <v>23</v>
      </c>
      <c r="H332">
        <f>Table1[[#This Row],[Profit]]</f>
        <v>1272.7</v>
      </c>
    </row>
    <row r="333" spans="1:8">
      <c r="A333" s="11" t="s">
        <v>345</v>
      </c>
      <c r="B333" s="7">
        <v>45353</v>
      </c>
      <c r="C333" t="str">
        <f>PROPER(Table1[[#This Row],[Region]])</f>
        <v>East</v>
      </c>
      <c r="D333" t="str">
        <f>PROPER(Table1[[#This Row],[Product Category]])</f>
        <v>Sports</v>
      </c>
      <c r="E333">
        <f>ROUND(Table1[[#This Row],[Sales Amount]],1)</f>
        <v>4451.1000000000004</v>
      </c>
      <c r="F333">
        <f>Table1[[#This Row],[Quantity Sold]]</f>
        <v>29</v>
      </c>
      <c r="G333">
        <f>Table1[[#This Row],[Discount (%)]]</f>
        <v>26</v>
      </c>
      <c r="H333">
        <f>Table1[[#This Row],[Profit]]</f>
        <v>1002.86</v>
      </c>
    </row>
    <row r="334" spans="1:8">
      <c r="A334" s="11" t="s">
        <v>346</v>
      </c>
      <c r="B334" s="7">
        <v>45354</v>
      </c>
      <c r="C334" t="str">
        <f>PROPER(Table1[[#This Row],[Region]])</f>
        <v>South</v>
      </c>
      <c r="D334" t="str">
        <f>PROPER(Table1[[#This Row],[Product Category]])</f>
        <v>Electronics</v>
      </c>
      <c r="E334">
        <f>ROUND(Table1[[#This Row],[Sales Amount]],1)</f>
        <v>2843.6</v>
      </c>
      <c r="F334">
        <f>Table1[[#This Row],[Quantity Sold]]</f>
        <v>22</v>
      </c>
      <c r="G334">
        <f>Table1[[#This Row],[Discount (%)]]</f>
        <v>22</v>
      </c>
      <c r="H334">
        <f>Table1[[#This Row],[Profit]]</f>
        <v>419.23</v>
      </c>
    </row>
    <row r="335" spans="1:8">
      <c r="A335" s="11" t="s">
        <v>347</v>
      </c>
      <c r="B335" s="7">
        <v>45355</v>
      </c>
      <c r="C335" t="str">
        <f>PROPER(Table1[[#This Row],[Region]])</f>
        <v>West</v>
      </c>
      <c r="D335" t="str">
        <f>PROPER(Table1[[#This Row],[Product Category]])</f>
        <v>Clothing</v>
      </c>
      <c r="E335">
        <f>ROUND(Table1[[#This Row],[Sales Amount]],1)</f>
        <v>3288.6</v>
      </c>
      <c r="F335">
        <f>Table1[[#This Row],[Quantity Sold]]</f>
        <v>21</v>
      </c>
      <c r="G335">
        <f>Table1[[#This Row],[Discount (%)]]</f>
        <v>21</v>
      </c>
      <c r="H335">
        <f>Table1[[#This Row],[Profit]]</f>
        <v>366.8</v>
      </c>
    </row>
    <row r="336" spans="1:8">
      <c r="A336" s="11" t="s">
        <v>348</v>
      </c>
      <c r="B336" s="7">
        <v>45356</v>
      </c>
      <c r="C336" t="str">
        <f>PROPER(Table1[[#This Row],[Region]])</f>
        <v>South</v>
      </c>
      <c r="D336" t="str">
        <f>PROPER(Table1[[#This Row],[Product Category]])</f>
        <v>Electronics</v>
      </c>
      <c r="E336">
        <f>ROUND(Table1[[#This Row],[Sales Amount]],1)</f>
        <v>3947.4</v>
      </c>
      <c r="F336">
        <f>Table1[[#This Row],[Quantity Sold]]</f>
        <v>26</v>
      </c>
      <c r="G336">
        <f>Table1[[#This Row],[Discount (%)]]</f>
        <v>6</v>
      </c>
      <c r="H336">
        <f>Table1[[#This Row],[Profit]]</f>
        <v>1041.68</v>
      </c>
    </row>
    <row r="337" spans="1:8">
      <c r="A337" s="11" t="s">
        <v>349</v>
      </c>
      <c r="B337" s="7">
        <v>45357</v>
      </c>
      <c r="C337" t="str">
        <f>PROPER(Table1[[#This Row],[Region]])</f>
        <v>North</v>
      </c>
      <c r="D337" t="str">
        <f>PROPER(Table1[[#This Row],[Product Category]])</f>
        <v>Sports</v>
      </c>
      <c r="E337">
        <f>ROUND(Table1[[#This Row],[Sales Amount]],1)</f>
        <v>1899.5</v>
      </c>
      <c r="F337">
        <f>Table1[[#This Row],[Quantity Sold]]</f>
        <v>24</v>
      </c>
      <c r="G337">
        <f>Table1[[#This Row],[Discount (%)]]</f>
        <v>12</v>
      </c>
      <c r="H337">
        <f>Table1[[#This Row],[Profit]]</f>
        <v>154.47999999999999</v>
      </c>
    </row>
    <row r="338" spans="1:8">
      <c r="A338" s="11" t="s">
        <v>350</v>
      </c>
      <c r="B338" s="7">
        <v>45358</v>
      </c>
      <c r="C338" t="str">
        <f>PROPER(Table1[[#This Row],[Region]])</f>
        <v>West</v>
      </c>
      <c r="D338" t="str">
        <f>PROPER(Table1[[#This Row],[Product Category]])</f>
        <v>Sports</v>
      </c>
      <c r="E338">
        <f>ROUND(Table1[[#This Row],[Sales Amount]],1)</f>
        <v>3347.5</v>
      </c>
      <c r="F338">
        <f>Table1[[#This Row],[Quantity Sold]]</f>
        <v>11</v>
      </c>
      <c r="G338">
        <f>Table1[[#This Row],[Discount (%)]]</f>
        <v>30</v>
      </c>
      <c r="H338">
        <f>Table1[[#This Row],[Profit]]</f>
        <v>1814.86</v>
      </c>
    </row>
    <row r="339" spans="1:8">
      <c r="A339" s="11" t="s">
        <v>351</v>
      </c>
      <c r="B339" s="7">
        <v>45359</v>
      </c>
      <c r="C339" t="str">
        <f>PROPER(Table1[[#This Row],[Region]])</f>
        <v>East</v>
      </c>
      <c r="D339" t="str">
        <f>PROPER(Table1[[#This Row],[Product Category]])</f>
        <v>Furniture</v>
      </c>
      <c r="E339">
        <f>ROUND(Table1[[#This Row],[Sales Amount]],1)</f>
        <v>2832.2</v>
      </c>
      <c r="F339">
        <f>Table1[[#This Row],[Quantity Sold]]</f>
        <v>40</v>
      </c>
      <c r="G339">
        <f>Table1[[#This Row],[Discount (%)]]</f>
        <v>27</v>
      </c>
      <c r="H339">
        <f>Table1[[#This Row],[Profit]]</f>
        <v>1043.3599999999999</v>
      </c>
    </row>
    <row r="340" spans="1:8">
      <c r="A340" s="11" t="s">
        <v>352</v>
      </c>
      <c r="B340" s="7">
        <v>45360</v>
      </c>
      <c r="C340" t="str">
        <f>PROPER(Table1[[#This Row],[Region]])</f>
        <v>North</v>
      </c>
      <c r="D340" t="str">
        <f>PROPER(Table1[[#This Row],[Product Category]])</f>
        <v>Clothing</v>
      </c>
      <c r="E340">
        <f>ROUND(Table1[[#This Row],[Sales Amount]],1)</f>
        <v>101.4</v>
      </c>
      <c r="F340">
        <f>Table1[[#This Row],[Quantity Sold]]</f>
        <v>38</v>
      </c>
      <c r="G340">
        <f>Table1[[#This Row],[Discount (%)]]</f>
        <v>48</v>
      </c>
      <c r="H340">
        <f>Table1[[#This Row],[Profit]]</f>
        <v>1637.71</v>
      </c>
    </row>
    <row r="341" spans="1:8">
      <c r="A341" s="11" t="s">
        <v>353</v>
      </c>
      <c r="B341" s="7">
        <v>45361</v>
      </c>
      <c r="C341" t="str">
        <f>PROPER(Table1[[#This Row],[Region]])</f>
        <v>North</v>
      </c>
      <c r="D341" t="str">
        <f>PROPER(Table1[[#This Row],[Product Category]])</f>
        <v>Groceries</v>
      </c>
      <c r="E341">
        <f>ROUND(Table1[[#This Row],[Sales Amount]],1)</f>
        <v>2627.5</v>
      </c>
      <c r="F341">
        <f>Table1[[#This Row],[Quantity Sold]]</f>
        <v>25</v>
      </c>
      <c r="G341">
        <f>Table1[[#This Row],[Discount (%)]]</f>
        <v>2</v>
      </c>
      <c r="H341">
        <f>Table1[[#This Row],[Profit]]</f>
        <v>1064.03</v>
      </c>
    </row>
    <row r="342" spans="1:8">
      <c r="A342" s="11" t="s">
        <v>354</v>
      </c>
      <c r="B342" s="7">
        <v>45362</v>
      </c>
      <c r="C342" t="str">
        <f>PROPER(Table1[[#This Row],[Region]])</f>
        <v>North</v>
      </c>
      <c r="D342" t="str">
        <f>PROPER(Table1[[#This Row],[Product Category]])</f>
        <v>Furniture</v>
      </c>
      <c r="E342">
        <f>ROUND(Table1[[#This Row],[Sales Amount]],1)</f>
        <v>1562.9</v>
      </c>
      <c r="F342">
        <f>Table1[[#This Row],[Quantity Sold]]</f>
        <v>38</v>
      </c>
      <c r="G342">
        <f>Table1[[#This Row],[Discount (%)]]</f>
        <v>31</v>
      </c>
      <c r="H342">
        <f>Table1[[#This Row],[Profit]]</f>
        <v>749</v>
      </c>
    </row>
    <row r="343" spans="1:8">
      <c r="A343" s="11" t="s">
        <v>355</v>
      </c>
      <c r="B343" s="7">
        <v>45363</v>
      </c>
      <c r="C343" t="str">
        <f>PROPER(Table1[[#This Row],[Region]])</f>
        <v>West</v>
      </c>
      <c r="D343" t="str">
        <f>PROPER(Table1[[#This Row],[Product Category]])</f>
        <v>Electronics</v>
      </c>
      <c r="E343">
        <f>ROUND(Table1[[#This Row],[Sales Amount]],1)</f>
        <v>2368.9</v>
      </c>
      <c r="F343">
        <f>Table1[[#This Row],[Quantity Sold]]</f>
        <v>36</v>
      </c>
      <c r="G343">
        <f>Table1[[#This Row],[Discount (%)]]</f>
        <v>6</v>
      </c>
      <c r="H343">
        <f>Table1[[#This Row],[Profit]]</f>
        <v>1274.07</v>
      </c>
    </row>
    <row r="344" spans="1:8">
      <c r="A344" s="11" t="s">
        <v>356</v>
      </c>
      <c r="B344" s="7">
        <v>45364</v>
      </c>
      <c r="C344" t="str">
        <f>PROPER(Table1[[#This Row],[Region]])</f>
        <v>North</v>
      </c>
      <c r="D344" t="str">
        <f>PROPER(Table1[[#This Row],[Product Category]])</f>
        <v>Sports</v>
      </c>
      <c r="E344">
        <f>ROUND(Table1[[#This Row],[Sales Amount]],1)</f>
        <v>2670.3</v>
      </c>
      <c r="F344">
        <f>Table1[[#This Row],[Quantity Sold]]</f>
        <v>48</v>
      </c>
      <c r="G344">
        <f>Table1[[#This Row],[Discount (%)]]</f>
        <v>6</v>
      </c>
      <c r="H344">
        <f>Table1[[#This Row],[Profit]]</f>
        <v>1618.28</v>
      </c>
    </row>
    <row r="345" spans="1:8">
      <c r="A345" s="11" t="s">
        <v>357</v>
      </c>
      <c r="B345" s="7">
        <v>45365</v>
      </c>
      <c r="C345" t="str">
        <f>PROPER(Table1[[#This Row],[Region]])</f>
        <v>East</v>
      </c>
      <c r="D345" t="str">
        <f>PROPER(Table1[[#This Row],[Product Category]])</f>
        <v>Sports</v>
      </c>
      <c r="E345">
        <f>ROUND(Table1[[#This Row],[Sales Amount]],1)</f>
        <v>1316.9</v>
      </c>
      <c r="F345">
        <f>Table1[[#This Row],[Quantity Sold]]</f>
        <v>10</v>
      </c>
      <c r="G345">
        <f>Table1[[#This Row],[Discount (%)]]</f>
        <v>15</v>
      </c>
      <c r="H345">
        <f>Table1[[#This Row],[Profit]]</f>
        <v>190.62</v>
      </c>
    </row>
    <row r="346" spans="1:8">
      <c r="A346" s="11" t="s">
        <v>358</v>
      </c>
      <c r="B346" s="7">
        <v>45366</v>
      </c>
      <c r="C346" t="str">
        <f>PROPER(Table1[[#This Row],[Region]])</f>
        <v>North</v>
      </c>
      <c r="D346" t="str">
        <f>PROPER(Table1[[#This Row],[Product Category]])</f>
        <v>Electronics</v>
      </c>
      <c r="E346">
        <f>ROUND(Table1[[#This Row],[Sales Amount]],1)</f>
        <v>599.6</v>
      </c>
      <c r="F346">
        <f>Table1[[#This Row],[Quantity Sold]]</f>
        <v>23</v>
      </c>
      <c r="G346">
        <f>Table1[[#This Row],[Discount (%)]]</f>
        <v>29</v>
      </c>
      <c r="H346">
        <f>Table1[[#This Row],[Profit]]</f>
        <v>1250.29</v>
      </c>
    </row>
    <row r="347" spans="1:8">
      <c r="A347" s="11" t="s">
        <v>359</v>
      </c>
      <c r="B347" s="7">
        <v>45367</v>
      </c>
      <c r="C347" t="str">
        <f>PROPER(Table1[[#This Row],[Region]])</f>
        <v>West</v>
      </c>
      <c r="D347" t="str">
        <f>PROPER(Table1[[#This Row],[Product Category]])</f>
        <v>Clothing</v>
      </c>
      <c r="E347">
        <f>ROUND(Table1[[#This Row],[Sales Amount]],1)</f>
        <v>158.30000000000001</v>
      </c>
      <c r="F347">
        <f>Table1[[#This Row],[Quantity Sold]]</f>
        <v>28</v>
      </c>
      <c r="G347">
        <f>Table1[[#This Row],[Discount (%)]]</f>
        <v>44</v>
      </c>
      <c r="H347">
        <f>Table1[[#This Row],[Profit]]</f>
        <v>726.79</v>
      </c>
    </row>
    <row r="348" spans="1:8">
      <c r="A348" s="11" t="s">
        <v>360</v>
      </c>
      <c r="B348" s="7">
        <v>45368</v>
      </c>
      <c r="C348" t="str">
        <f>PROPER(Table1[[#This Row],[Region]])</f>
        <v>West</v>
      </c>
      <c r="D348" t="str">
        <f>PROPER(Table1[[#This Row],[Product Category]])</f>
        <v>Electronics</v>
      </c>
      <c r="E348">
        <f>ROUND(Table1[[#This Row],[Sales Amount]],1)</f>
        <v>4751.1000000000004</v>
      </c>
      <c r="F348">
        <f>Table1[[#This Row],[Quantity Sold]]</f>
        <v>31</v>
      </c>
      <c r="G348">
        <f>Table1[[#This Row],[Discount (%)]]</f>
        <v>18</v>
      </c>
      <c r="H348">
        <f>Table1[[#This Row],[Profit]]</f>
        <v>1085.8900000000001</v>
      </c>
    </row>
    <row r="349" spans="1:8">
      <c r="A349" s="11" t="s">
        <v>361</v>
      </c>
      <c r="B349" s="7">
        <v>45369</v>
      </c>
      <c r="C349" t="str">
        <f>PROPER(Table1[[#This Row],[Region]])</f>
        <v>East</v>
      </c>
      <c r="D349" t="str">
        <f>PROPER(Table1[[#This Row],[Product Category]])</f>
        <v>Electronics</v>
      </c>
      <c r="E349">
        <f>ROUND(Table1[[#This Row],[Sales Amount]],1)</f>
        <v>3048</v>
      </c>
      <c r="F349">
        <f>Table1[[#This Row],[Quantity Sold]]</f>
        <v>36</v>
      </c>
      <c r="G349">
        <f>Table1[[#This Row],[Discount (%)]]</f>
        <v>21</v>
      </c>
      <c r="H349">
        <f>Table1[[#This Row],[Profit]]</f>
        <v>740.43</v>
      </c>
    </row>
    <row r="350" spans="1:8">
      <c r="A350" s="11" t="s">
        <v>362</v>
      </c>
      <c r="B350" s="7">
        <v>45370</v>
      </c>
      <c r="C350" t="str">
        <f>PROPER(Table1[[#This Row],[Region]])</f>
        <v>East</v>
      </c>
      <c r="D350" t="str">
        <f>PROPER(Table1[[#This Row],[Product Category]])</f>
        <v>Clothing</v>
      </c>
      <c r="E350">
        <f>ROUND(Table1[[#This Row],[Sales Amount]],1)</f>
        <v>3474.1</v>
      </c>
      <c r="F350">
        <f>Table1[[#This Row],[Quantity Sold]]</f>
        <v>31</v>
      </c>
      <c r="G350">
        <f>Table1[[#This Row],[Discount (%)]]</f>
        <v>2</v>
      </c>
      <c r="H350">
        <f>Table1[[#This Row],[Profit]]</f>
        <v>830.26</v>
      </c>
    </row>
    <row r="351" spans="1:8">
      <c r="A351" s="11" t="s">
        <v>363</v>
      </c>
      <c r="B351" s="7">
        <v>45371</v>
      </c>
      <c r="C351" t="str">
        <f>PROPER(Table1[[#This Row],[Region]])</f>
        <v>West</v>
      </c>
      <c r="D351" t="str">
        <f>PROPER(Table1[[#This Row],[Product Category]])</f>
        <v>Sports</v>
      </c>
      <c r="E351">
        <f>ROUND(Table1[[#This Row],[Sales Amount]],1)</f>
        <v>1313.4</v>
      </c>
      <c r="F351">
        <f>Table1[[#This Row],[Quantity Sold]]</f>
        <v>7</v>
      </c>
      <c r="G351">
        <f>Table1[[#This Row],[Discount (%)]]</f>
        <v>28</v>
      </c>
      <c r="H351">
        <f>Table1[[#This Row],[Profit]]</f>
        <v>709.47</v>
      </c>
    </row>
    <row r="352" spans="1:8">
      <c r="A352" s="11" t="s">
        <v>364</v>
      </c>
      <c r="B352" s="7">
        <v>45372</v>
      </c>
      <c r="C352" t="str">
        <f>PROPER(Table1[[#This Row],[Region]])</f>
        <v>South</v>
      </c>
      <c r="D352" t="str">
        <f>PROPER(Table1[[#This Row],[Product Category]])</f>
        <v>Clothing</v>
      </c>
      <c r="E352">
        <f>ROUND(Table1[[#This Row],[Sales Amount]],1)</f>
        <v>318.8</v>
      </c>
      <c r="F352">
        <f>Table1[[#This Row],[Quantity Sold]]</f>
        <v>40</v>
      </c>
      <c r="G352">
        <f>Table1[[#This Row],[Discount (%)]]</f>
        <v>50</v>
      </c>
      <c r="H352">
        <f>Table1[[#This Row],[Profit]]</f>
        <v>1754.87</v>
      </c>
    </row>
    <row r="353" spans="1:8">
      <c r="A353" s="11" t="s">
        <v>365</v>
      </c>
      <c r="B353" s="7">
        <v>45373</v>
      </c>
      <c r="C353" t="str">
        <f>PROPER(Table1[[#This Row],[Region]])</f>
        <v>North</v>
      </c>
      <c r="D353" t="str">
        <f>PROPER(Table1[[#This Row],[Product Category]])</f>
        <v>Electronics</v>
      </c>
      <c r="E353">
        <f>ROUND(Table1[[#This Row],[Sales Amount]],1)</f>
        <v>3933.4</v>
      </c>
      <c r="F353">
        <f>Table1[[#This Row],[Quantity Sold]]</f>
        <v>48</v>
      </c>
      <c r="G353">
        <f>Table1[[#This Row],[Discount (%)]]</f>
        <v>38</v>
      </c>
      <c r="H353">
        <f>Table1[[#This Row],[Profit]]</f>
        <v>244.78</v>
      </c>
    </row>
    <row r="354" spans="1:8">
      <c r="A354" s="11" t="s">
        <v>366</v>
      </c>
      <c r="B354" s="7">
        <v>45374</v>
      </c>
      <c r="C354" t="str">
        <f>PROPER(Table1[[#This Row],[Region]])</f>
        <v>South</v>
      </c>
      <c r="D354" t="str">
        <f>PROPER(Table1[[#This Row],[Product Category]])</f>
        <v>Furniture</v>
      </c>
      <c r="E354">
        <f>ROUND(Table1[[#This Row],[Sales Amount]],1)</f>
        <v>882.3</v>
      </c>
      <c r="F354">
        <f>Table1[[#This Row],[Quantity Sold]]</f>
        <v>23</v>
      </c>
      <c r="G354">
        <f>Table1[[#This Row],[Discount (%)]]</f>
        <v>41</v>
      </c>
      <c r="H354">
        <f>Table1[[#This Row],[Profit]]</f>
        <v>1037.78</v>
      </c>
    </row>
    <row r="355" spans="1:8">
      <c r="A355" s="11" t="s">
        <v>367</v>
      </c>
      <c r="B355" s="7">
        <v>45375</v>
      </c>
      <c r="C355" t="str">
        <f>PROPER(Table1[[#This Row],[Region]])</f>
        <v>South</v>
      </c>
      <c r="D355" t="str">
        <f>PROPER(Table1[[#This Row],[Product Category]])</f>
        <v>Sports</v>
      </c>
      <c r="E355">
        <f>ROUND(Table1[[#This Row],[Sales Amount]],1)</f>
        <v>4588</v>
      </c>
      <c r="F355">
        <f>Table1[[#This Row],[Quantity Sold]]</f>
        <v>34</v>
      </c>
      <c r="G355">
        <f>Table1[[#This Row],[Discount (%)]]</f>
        <v>38</v>
      </c>
      <c r="H355">
        <f>Table1[[#This Row],[Profit]]</f>
        <v>1352.15</v>
      </c>
    </row>
    <row r="356" spans="1:8">
      <c r="A356" s="11" t="s">
        <v>368</v>
      </c>
      <c r="B356" s="7">
        <v>45376</v>
      </c>
      <c r="C356" t="str">
        <f>PROPER(Table1[[#This Row],[Region]])</f>
        <v>North</v>
      </c>
      <c r="D356" t="str">
        <f>PROPER(Table1[[#This Row],[Product Category]])</f>
        <v>Sports</v>
      </c>
      <c r="E356">
        <f>ROUND(Table1[[#This Row],[Sales Amount]],1)</f>
        <v>3805.9</v>
      </c>
      <c r="F356">
        <f>Table1[[#This Row],[Quantity Sold]]</f>
        <v>10</v>
      </c>
      <c r="G356">
        <f>Table1[[#This Row],[Discount (%)]]</f>
        <v>3</v>
      </c>
      <c r="H356">
        <f>Table1[[#This Row],[Profit]]</f>
        <v>905.63</v>
      </c>
    </row>
    <row r="357" spans="1:8">
      <c r="A357" s="11" t="s">
        <v>369</v>
      </c>
      <c r="B357" s="7">
        <v>45377</v>
      </c>
      <c r="C357" t="str">
        <f>PROPER(Table1[[#This Row],[Region]])</f>
        <v>South</v>
      </c>
      <c r="D357" t="str">
        <f>PROPER(Table1[[#This Row],[Product Category]])</f>
        <v>Groceries</v>
      </c>
      <c r="E357">
        <f>ROUND(Table1[[#This Row],[Sales Amount]],1)</f>
        <v>1119.5</v>
      </c>
      <c r="F357">
        <f>Table1[[#This Row],[Quantity Sold]]</f>
        <v>1</v>
      </c>
      <c r="G357">
        <f>Table1[[#This Row],[Discount (%)]]</f>
        <v>23</v>
      </c>
      <c r="H357">
        <f>Table1[[#This Row],[Profit]]</f>
        <v>427.52</v>
      </c>
    </row>
    <row r="358" spans="1:8">
      <c r="A358" s="11" t="s">
        <v>370</v>
      </c>
      <c r="B358" s="7">
        <v>45378</v>
      </c>
      <c r="C358" t="str">
        <f>PROPER(Table1[[#This Row],[Region]])</f>
        <v>South</v>
      </c>
      <c r="D358" t="str">
        <f>PROPER(Table1[[#This Row],[Product Category]])</f>
        <v>Clothing</v>
      </c>
      <c r="E358">
        <f>ROUND(Table1[[#This Row],[Sales Amount]],1)</f>
        <v>4095.1</v>
      </c>
      <c r="F358">
        <f>Table1[[#This Row],[Quantity Sold]]</f>
        <v>16</v>
      </c>
      <c r="G358">
        <f>Table1[[#This Row],[Discount (%)]]</f>
        <v>15</v>
      </c>
      <c r="H358">
        <f>Table1[[#This Row],[Profit]]</f>
        <v>1952.45</v>
      </c>
    </row>
    <row r="359" spans="1:8">
      <c r="A359" s="11" t="s">
        <v>371</v>
      </c>
      <c r="B359" s="7">
        <v>45379</v>
      </c>
      <c r="C359" t="str">
        <f>PROPER(Table1[[#This Row],[Region]])</f>
        <v>West</v>
      </c>
      <c r="D359" t="str">
        <f>PROPER(Table1[[#This Row],[Product Category]])</f>
        <v>Clothing</v>
      </c>
      <c r="E359">
        <f>ROUND(Table1[[#This Row],[Sales Amount]],1)</f>
        <v>587.70000000000005</v>
      </c>
      <c r="F359">
        <f>Table1[[#This Row],[Quantity Sold]]</f>
        <v>2</v>
      </c>
      <c r="G359">
        <f>Table1[[#This Row],[Discount (%)]]</f>
        <v>38</v>
      </c>
      <c r="H359">
        <f>Table1[[#This Row],[Profit]]</f>
        <v>1307.5</v>
      </c>
    </row>
    <row r="360" spans="1:8">
      <c r="A360" s="11" t="s">
        <v>372</v>
      </c>
      <c r="B360" s="7">
        <v>45380</v>
      </c>
      <c r="C360" t="str">
        <f>PROPER(Table1[[#This Row],[Region]])</f>
        <v>East</v>
      </c>
      <c r="D360" t="str">
        <f>PROPER(Table1[[#This Row],[Product Category]])</f>
        <v>Clothing</v>
      </c>
      <c r="E360">
        <f>ROUND(Table1[[#This Row],[Sales Amount]],1)</f>
        <v>276</v>
      </c>
      <c r="F360">
        <f>Table1[[#This Row],[Quantity Sold]]</f>
        <v>34</v>
      </c>
      <c r="G360">
        <f>Table1[[#This Row],[Discount (%)]]</f>
        <v>14</v>
      </c>
      <c r="H360">
        <f>Table1[[#This Row],[Profit]]</f>
        <v>1454.19</v>
      </c>
    </row>
    <row r="361" spans="1:8">
      <c r="A361" s="11" t="s">
        <v>373</v>
      </c>
      <c r="B361" s="7">
        <v>45381</v>
      </c>
      <c r="C361" t="str">
        <f>PROPER(Table1[[#This Row],[Region]])</f>
        <v>West</v>
      </c>
      <c r="D361" t="str">
        <f>PROPER(Table1[[#This Row],[Product Category]])</f>
        <v>Electronics</v>
      </c>
      <c r="E361">
        <f>ROUND(Table1[[#This Row],[Sales Amount]],1)</f>
        <v>4655.8</v>
      </c>
      <c r="F361">
        <f>Table1[[#This Row],[Quantity Sold]]</f>
        <v>35</v>
      </c>
      <c r="G361">
        <f>Table1[[#This Row],[Discount (%)]]</f>
        <v>43</v>
      </c>
      <c r="H361">
        <f>Table1[[#This Row],[Profit]]</f>
        <v>41.95</v>
      </c>
    </row>
    <row r="362" spans="1:8">
      <c r="A362" s="11" t="s">
        <v>374</v>
      </c>
      <c r="B362" s="7">
        <v>45382</v>
      </c>
      <c r="C362" t="str">
        <f>PROPER(Table1[[#This Row],[Region]])</f>
        <v>West</v>
      </c>
      <c r="D362" t="str">
        <f>PROPER(Table1[[#This Row],[Product Category]])</f>
        <v>Electronics</v>
      </c>
      <c r="E362">
        <f>ROUND(Table1[[#This Row],[Sales Amount]],1)</f>
        <v>1811.5</v>
      </c>
      <c r="F362">
        <f>Table1[[#This Row],[Quantity Sold]]</f>
        <v>25</v>
      </c>
      <c r="G362">
        <f>Table1[[#This Row],[Discount (%)]]</f>
        <v>4</v>
      </c>
      <c r="H362">
        <f>Table1[[#This Row],[Profit]]</f>
        <v>1166.17</v>
      </c>
    </row>
    <row r="363" spans="1:8">
      <c r="A363" s="11" t="s">
        <v>375</v>
      </c>
      <c r="B363" s="7">
        <v>45383</v>
      </c>
      <c r="C363" t="str">
        <f>PROPER(Table1[[#This Row],[Region]])</f>
        <v>East</v>
      </c>
      <c r="D363" t="str">
        <f>PROPER(Table1[[#This Row],[Product Category]])</f>
        <v>Sports</v>
      </c>
      <c r="E363">
        <f>ROUND(Table1[[#This Row],[Sales Amount]],1)</f>
        <v>1352.2</v>
      </c>
      <c r="F363">
        <f>Table1[[#This Row],[Quantity Sold]]</f>
        <v>50</v>
      </c>
      <c r="G363">
        <f>Table1[[#This Row],[Discount (%)]]</f>
        <v>26</v>
      </c>
      <c r="H363">
        <f>Table1[[#This Row],[Profit]]</f>
        <v>1076.04</v>
      </c>
    </row>
    <row r="364" spans="1:8">
      <c r="A364" s="11" t="s">
        <v>376</v>
      </c>
      <c r="B364" s="7">
        <v>45384</v>
      </c>
      <c r="C364" t="str">
        <f>PROPER(Table1[[#This Row],[Region]])</f>
        <v>South</v>
      </c>
      <c r="D364" t="str">
        <f>PROPER(Table1[[#This Row],[Product Category]])</f>
        <v>Sports</v>
      </c>
      <c r="E364">
        <f>ROUND(Table1[[#This Row],[Sales Amount]],1)</f>
        <v>2542.8000000000002</v>
      </c>
      <c r="F364">
        <f>Table1[[#This Row],[Quantity Sold]]</f>
        <v>48</v>
      </c>
      <c r="G364">
        <f>Table1[[#This Row],[Discount (%)]]</f>
        <v>32</v>
      </c>
      <c r="H364">
        <f>Table1[[#This Row],[Profit]]</f>
        <v>543.46</v>
      </c>
    </row>
    <row r="365" spans="1:8">
      <c r="A365" s="11" t="s">
        <v>377</v>
      </c>
      <c r="B365" s="7">
        <v>45385</v>
      </c>
      <c r="C365" t="str">
        <f>PROPER(Table1[[#This Row],[Region]])</f>
        <v>East</v>
      </c>
      <c r="D365" t="str">
        <f>PROPER(Table1[[#This Row],[Product Category]])</f>
        <v>Electronics</v>
      </c>
      <c r="E365">
        <f>ROUND(Table1[[#This Row],[Sales Amount]],1)</f>
        <v>3678.5</v>
      </c>
      <c r="F365">
        <f>Table1[[#This Row],[Quantity Sold]]</f>
        <v>46</v>
      </c>
      <c r="G365">
        <f>Table1[[#This Row],[Discount (%)]]</f>
        <v>4</v>
      </c>
      <c r="H365">
        <f>Table1[[#This Row],[Profit]]</f>
        <v>1829.99</v>
      </c>
    </row>
    <row r="366" spans="1:8">
      <c r="A366" s="11" t="s">
        <v>378</v>
      </c>
      <c r="B366" s="7">
        <v>45386</v>
      </c>
      <c r="C366" t="str">
        <f>PROPER(Table1[[#This Row],[Region]])</f>
        <v>North</v>
      </c>
      <c r="D366" t="str">
        <f>PROPER(Table1[[#This Row],[Product Category]])</f>
        <v>Electronics</v>
      </c>
      <c r="E366">
        <f>ROUND(Table1[[#This Row],[Sales Amount]],1)</f>
        <v>1858.1</v>
      </c>
      <c r="F366">
        <f>Table1[[#This Row],[Quantity Sold]]</f>
        <v>42</v>
      </c>
      <c r="G366">
        <f>Table1[[#This Row],[Discount (%)]]</f>
        <v>38</v>
      </c>
      <c r="H366">
        <f>Table1[[#This Row],[Profit]]</f>
        <v>294.99</v>
      </c>
    </row>
    <row r="367" spans="1:8">
      <c r="A367" s="11" t="s">
        <v>379</v>
      </c>
      <c r="B367" s="7">
        <v>45387</v>
      </c>
      <c r="C367" t="str">
        <f>PROPER(Table1[[#This Row],[Region]])</f>
        <v>South</v>
      </c>
      <c r="D367" t="str">
        <f>PROPER(Table1[[#This Row],[Product Category]])</f>
        <v>Sports</v>
      </c>
      <c r="E367">
        <f>ROUND(Table1[[#This Row],[Sales Amount]],1)</f>
        <v>1643.5</v>
      </c>
      <c r="F367">
        <f>Table1[[#This Row],[Quantity Sold]]</f>
        <v>30</v>
      </c>
      <c r="G367">
        <f>Table1[[#This Row],[Discount (%)]]</f>
        <v>13</v>
      </c>
      <c r="H367">
        <f>Table1[[#This Row],[Profit]]</f>
        <v>227.54</v>
      </c>
    </row>
    <row r="368" spans="1:8">
      <c r="A368" s="11" t="s">
        <v>380</v>
      </c>
      <c r="B368" s="7">
        <v>45388</v>
      </c>
      <c r="C368" t="str">
        <f>PROPER(Table1[[#This Row],[Region]])</f>
        <v>West</v>
      </c>
      <c r="D368" t="str">
        <f>PROPER(Table1[[#This Row],[Product Category]])</f>
        <v>Sports</v>
      </c>
      <c r="E368">
        <f>ROUND(Table1[[#This Row],[Sales Amount]],1)</f>
        <v>3596</v>
      </c>
      <c r="F368">
        <f>Table1[[#This Row],[Quantity Sold]]</f>
        <v>34</v>
      </c>
      <c r="G368">
        <f>Table1[[#This Row],[Discount (%)]]</f>
        <v>6</v>
      </c>
      <c r="H368">
        <f>Table1[[#This Row],[Profit]]</f>
        <v>1366.01</v>
      </c>
    </row>
    <row r="369" spans="1:8">
      <c r="A369" s="11" t="s">
        <v>381</v>
      </c>
      <c r="B369" s="7">
        <v>45389</v>
      </c>
      <c r="C369" t="str">
        <f>PROPER(Table1[[#This Row],[Region]])</f>
        <v>North</v>
      </c>
      <c r="D369" t="str">
        <f>PROPER(Table1[[#This Row],[Product Category]])</f>
        <v>Furniture</v>
      </c>
      <c r="E369">
        <f>ROUND(Table1[[#This Row],[Sales Amount]],1)</f>
        <v>623.4</v>
      </c>
      <c r="F369">
        <f>Table1[[#This Row],[Quantity Sold]]</f>
        <v>9</v>
      </c>
      <c r="G369">
        <f>Table1[[#This Row],[Discount (%)]]</f>
        <v>30</v>
      </c>
      <c r="H369">
        <f>Table1[[#This Row],[Profit]]</f>
        <v>1597.5</v>
      </c>
    </row>
    <row r="370" spans="1:8">
      <c r="A370" s="11" t="s">
        <v>382</v>
      </c>
      <c r="B370" s="7">
        <v>45390</v>
      </c>
      <c r="C370" t="str">
        <f>PROPER(Table1[[#This Row],[Region]])</f>
        <v>West</v>
      </c>
      <c r="D370" t="str">
        <f>PROPER(Table1[[#This Row],[Product Category]])</f>
        <v>Electronics</v>
      </c>
      <c r="E370">
        <f>ROUND(Table1[[#This Row],[Sales Amount]],1)</f>
        <v>4159.3999999999996</v>
      </c>
      <c r="F370">
        <f>Table1[[#This Row],[Quantity Sold]]</f>
        <v>33</v>
      </c>
      <c r="G370">
        <f>Table1[[#This Row],[Discount (%)]]</f>
        <v>45</v>
      </c>
      <c r="H370">
        <f>Table1[[#This Row],[Profit]]</f>
        <v>564.71</v>
      </c>
    </row>
    <row r="371" spans="1:8">
      <c r="A371" s="11" t="s">
        <v>383</v>
      </c>
      <c r="B371" s="7">
        <v>45391</v>
      </c>
      <c r="C371" t="str">
        <f>PROPER(Table1[[#This Row],[Region]])</f>
        <v>East</v>
      </c>
      <c r="D371" t="str">
        <f>PROPER(Table1[[#This Row],[Product Category]])</f>
        <v>Sports</v>
      </c>
      <c r="E371">
        <f>ROUND(Table1[[#This Row],[Sales Amount]],1)</f>
        <v>422.5</v>
      </c>
      <c r="F371">
        <f>Table1[[#This Row],[Quantity Sold]]</f>
        <v>46</v>
      </c>
      <c r="G371">
        <f>Table1[[#This Row],[Discount (%)]]</f>
        <v>24</v>
      </c>
      <c r="H371">
        <f>Table1[[#This Row],[Profit]]</f>
        <v>1658.28</v>
      </c>
    </row>
    <row r="372" spans="1:8">
      <c r="A372" s="11" t="s">
        <v>384</v>
      </c>
      <c r="B372" s="7">
        <v>45392</v>
      </c>
      <c r="C372" t="str">
        <f>PROPER(Table1[[#This Row],[Region]])</f>
        <v>West</v>
      </c>
      <c r="D372" t="str">
        <f>PROPER(Table1[[#This Row],[Product Category]])</f>
        <v>Sports</v>
      </c>
      <c r="E372">
        <f>ROUND(Table1[[#This Row],[Sales Amount]],1)</f>
        <v>4636.6000000000004</v>
      </c>
      <c r="F372">
        <f>Table1[[#This Row],[Quantity Sold]]</f>
        <v>27</v>
      </c>
      <c r="G372">
        <f>Table1[[#This Row],[Discount (%)]]</f>
        <v>40</v>
      </c>
      <c r="H372">
        <f>Table1[[#This Row],[Profit]]</f>
        <v>923.03</v>
      </c>
    </row>
    <row r="373" spans="1:8">
      <c r="A373" s="11" t="s">
        <v>385</v>
      </c>
      <c r="B373" s="7">
        <v>45393</v>
      </c>
      <c r="C373" t="str">
        <f>PROPER(Table1[[#This Row],[Region]])</f>
        <v>North</v>
      </c>
      <c r="D373" t="str">
        <f>PROPER(Table1[[#This Row],[Product Category]])</f>
        <v>Groceries</v>
      </c>
      <c r="E373">
        <f>ROUND(Table1[[#This Row],[Sales Amount]],1)</f>
        <v>2858.1</v>
      </c>
      <c r="F373">
        <f>Table1[[#This Row],[Quantity Sold]]</f>
        <v>18</v>
      </c>
      <c r="G373">
        <f>Table1[[#This Row],[Discount (%)]]</f>
        <v>14</v>
      </c>
      <c r="H373">
        <f>Table1[[#This Row],[Profit]]</f>
        <v>750.32</v>
      </c>
    </row>
    <row r="374" spans="1:8">
      <c r="A374" s="11" t="s">
        <v>386</v>
      </c>
      <c r="B374" s="7">
        <v>45394</v>
      </c>
      <c r="C374" t="str">
        <f>PROPER(Table1[[#This Row],[Region]])</f>
        <v>North</v>
      </c>
      <c r="D374" t="str">
        <f>PROPER(Table1[[#This Row],[Product Category]])</f>
        <v>Electronics</v>
      </c>
      <c r="E374">
        <f>ROUND(Table1[[#This Row],[Sales Amount]],1)</f>
        <v>213.5</v>
      </c>
      <c r="F374">
        <f>Table1[[#This Row],[Quantity Sold]]</f>
        <v>8</v>
      </c>
      <c r="G374">
        <f>Table1[[#This Row],[Discount (%)]]</f>
        <v>46</v>
      </c>
      <c r="H374">
        <f>Table1[[#This Row],[Profit]]</f>
        <v>1519.28</v>
      </c>
    </row>
    <row r="375" spans="1:8">
      <c r="A375" s="11" t="s">
        <v>387</v>
      </c>
      <c r="B375" s="7">
        <v>45395</v>
      </c>
      <c r="C375" t="str">
        <f>PROPER(Table1[[#This Row],[Region]])</f>
        <v>North</v>
      </c>
      <c r="D375" t="str">
        <f>PROPER(Table1[[#This Row],[Product Category]])</f>
        <v>Groceries</v>
      </c>
      <c r="E375">
        <f>ROUND(Table1[[#This Row],[Sales Amount]],1)</f>
        <v>1488.4</v>
      </c>
      <c r="F375">
        <f>Table1[[#This Row],[Quantity Sold]]</f>
        <v>25</v>
      </c>
      <c r="G375">
        <f>Table1[[#This Row],[Discount (%)]]</f>
        <v>21</v>
      </c>
      <c r="H375">
        <f>Table1[[#This Row],[Profit]]</f>
        <v>1720.51</v>
      </c>
    </row>
    <row r="376" spans="1:8">
      <c r="A376" s="11" t="s">
        <v>388</v>
      </c>
      <c r="B376" s="7">
        <v>45396</v>
      </c>
      <c r="C376" t="str">
        <f>PROPER(Table1[[#This Row],[Region]])</f>
        <v>North</v>
      </c>
      <c r="D376" t="str">
        <f>PROPER(Table1[[#This Row],[Product Category]])</f>
        <v>Sports</v>
      </c>
      <c r="E376">
        <f>ROUND(Table1[[#This Row],[Sales Amount]],1)</f>
        <v>2936.8</v>
      </c>
      <c r="F376">
        <f>Table1[[#This Row],[Quantity Sold]]</f>
        <v>16</v>
      </c>
      <c r="G376">
        <f>Table1[[#This Row],[Discount (%)]]</f>
        <v>1</v>
      </c>
      <c r="H376">
        <f>Table1[[#This Row],[Profit]]</f>
        <v>1066.45</v>
      </c>
    </row>
    <row r="377" spans="1:8">
      <c r="A377" s="11" t="s">
        <v>389</v>
      </c>
      <c r="B377" s="7">
        <v>45397</v>
      </c>
      <c r="C377" t="str">
        <f>PROPER(Table1[[#This Row],[Region]])</f>
        <v>East</v>
      </c>
      <c r="D377" t="str">
        <f>PROPER(Table1[[#This Row],[Product Category]])</f>
        <v>Groceries</v>
      </c>
      <c r="E377">
        <f>ROUND(Table1[[#This Row],[Sales Amount]],1)</f>
        <v>2270.9</v>
      </c>
      <c r="F377">
        <f>Table1[[#This Row],[Quantity Sold]]</f>
        <v>49</v>
      </c>
      <c r="G377">
        <f>Table1[[#This Row],[Discount (%)]]</f>
        <v>21</v>
      </c>
      <c r="H377">
        <f>Table1[[#This Row],[Profit]]</f>
        <v>1044.47</v>
      </c>
    </row>
    <row r="378" spans="1:8">
      <c r="A378" s="11" t="s">
        <v>390</v>
      </c>
      <c r="B378" s="7">
        <v>45398</v>
      </c>
      <c r="C378" t="str">
        <f>PROPER(Table1[[#This Row],[Region]])</f>
        <v>East</v>
      </c>
      <c r="D378" t="str">
        <f>PROPER(Table1[[#This Row],[Product Category]])</f>
        <v>Clothing</v>
      </c>
      <c r="E378">
        <f>ROUND(Table1[[#This Row],[Sales Amount]],1)</f>
        <v>872.6</v>
      </c>
      <c r="F378">
        <f>Table1[[#This Row],[Quantity Sold]]</f>
        <v>7</v>
      </c>
      <c r="G378">
        <f>Table1[[#This Row],[Discount (%)]]</f>
        <v>3</v>
      </c>
      <c r="H378">
        <f>Table1[[#This Row],[Profit]]</f>
        <v>440.81</v>
      </c>
    </row>
    <row r="379" spans="1:8">
      <c r="A379" s="11" t="s">
        <v>391</v>
      </c>
      <c r="B379" s="7">
        <v>45399</v>
      </c>
      <c r="C379" t="str">
        <f>PROPER(Table1[[#This Row],[Region]])</f>
        <v>West</v>
      </c>
      <c r="D379" t="str">
        <f>PROPER(Table1[[#This Row],[Product Category]])</f>
        <v>Sports</v>
      </c>
      <c r="E379">
        <f>ROUND(Table1[[#This Row],[Sales Amount]],1)</f>
        <v>3090.4</v>
      </c>
      <c r="F379">
        <f>Table1[[#This Row],[Quantity Sold]]</f>
        <v>36</v>
      </c>
      <c r="G379">
        <f>Table1[[#This Row],[Discount (%)]]</f>
        <v>18</v>
      </c>
      <c r="H379">
        <f>Table1[[#This Row],[Profit]]</f>
        <v>958.92</v>
      </c>
    </row>
    <row r="380" spans="1:8">
      <c r="A380" s="11" t="s">
        <v>392</v>
      </c>
      <c r="B380" s="7">
        <v>45400</v>
      </c>
      <c r="C380" t="str">
        <f>PROPER(Table1[[#This Row],[Region]])</f>
        <v>East</v>
      </c>
      <c r="D380" t="str">
        <f>PROPER(Table1[[#This Row],[Product Category]])</f>
        <v>Groceries</v>
      </c>
      <c r="E380">
        <f>ROUND(Table1[[#This Row],[Sales Amount]],1)</f>
        <v>3915.9</v>
      </c>
      <c r="F380">
        <f>Table1[[#This Row],[Quantity Sold]]</f>
        <v>20</v>
      </c>
      <c r="G380">
        <f>Table1[[#This Row],[Discount (%)]]</f>
        <v>16</v>
      </c>
      <c r="H380">
        <f>Table1[[#This Row],[Profit]]</f>
        <v>1076.21</v>
      </c>
    </row>
    <row r="381" spans="1:8">
      <c r="A381" s="11" t="s">
        <v>393</v>
      </c>
      <c r="B381" s="7">
        <v>45401</v>
      </c>
      <c r="C381" t="str">
        <f>PROPER(Table1[[#This Row],[Region]])</f>
        <v>South</v>
      </c>
      <c r="D381" t="str">
        <f>PROPER(Table1[[#This Row],[Product Category]])</f>
        <v>Sports</v>
      </c>
      <c r="E381">
        <f>ROUND(Table1[[#This Row],[Sales Amount]],1)</f>
        <v>4548.3999999999996</v>
      </c>
      <c r="F381">
        <f>Table1[[#This Row],[Quantity Sold]]</f>
        <v>29</v>
      </c>
      <c r="G381">
        <f>Table1[[#This Row],[Discount (%)]]</f>
        <v>50</v>
      </c>
      <c r="H381">
        <f>Table1[[#This Row],[Profit]]</f>
        <v>1639.81</v>
      </c>
    </row>
    <row r="382" spans="1:8">
      <c r="A382" s="11" t="s">
        <v>394</v>
      </c>
      <c r="B382" s="7">
        <v>45402</v>
      </c>
      <c r="C382" t="str">
        <f>PROPER(Table1[[#This Row],[Region]])</f>
        <v>North</v>
      </c>
      <c r="D382" t="str">
        <f>PROPER(Table1[[#This Row],[Product Category]])</f>
        <v>Groceries</v>
      </c>
      <c r="E382">
        <f>ROUND(Table1[[#This Row],[Sales Amount]],1)</f>
        <v>1736.1</v>
      </c>
      <c r="F382">
        <f>Table1[[#This Row],[Quantity Sold]]</f>
        <v>23</v>
      </c>
      <c r="G382">
        <f>Table1[[#This Row],[Discount (%)]]</f>
        <v>11</v>
      </c>
      <c r="H382">
        <f>Table1[[#This Row],[Profit]]</f>
        <v>821.24</v>
      </c>
    </row>
    <row r="383" spans="1:8">
      <c r="A383" s="11" t="s">
        <v>395</v>
      </c>
      <c r="B383" s="7">
        <v>45403</v>
      </c>
      <c r="C383" t="str">
        <f>PROPER(Table1[[#This Row],[Region]])</f>
        <v>North</v>
      </c>
      <c r="D383" t="str">
        <f>PROPER(Table1[[#This Row],[Product Category]])</f>
        <v>Furniture</v>
      </c>
      <c r="E383">
        <f>ROUND(Table1[[#This Row],[Sales Amount]],1)</f>
        <v>3030.3</v>
      </c>
      <c r="F383">
        <f>Table1[[#This Row],[Quantity Sold]]</f>
        <v>18</v>
      </c>
      <c r="G383">
        <f>Table1[[#This Row],[Discount (%)]]</f>
        <v>12</v>
      </c>
      <c r="H383">
        <f>Table1[[#This Row],[Profit]]</f>
        <v>1882.67</v>
      </c>
    </row>
    <row r="384" spans="1:8">
      <c r="A384" s="11" t="s">
        <v>396</v>
      </c>
      <c r="B384" s="7">
        <v>45404</v>
      </c>
      <c r="C384" t="str">
        <f>PROPER(Table1[[#This Row],[Region]])</f>
        <v>North</v>
      </c>
      <c r="D384" t="str">
        <f>PROPER(Table1[[#This Row],[Product Category]])</f>
        <v>Electronics</v>
      </c>
      <c r="E384">
        <f>ROUND(Table1[[#This Row],[Sales Amount]],1)</f>
        <v>3844.9</v>
      </c>
      <c r="F384">
        <f>Table1[[#This Row],[Quantity Sold]]</f>
        <v>38</v>
      </c>
      <c r="G384">
        <f>Table1[[#This Row],[Discount (%)]]</f>
        <v>11</v>
      </c>
      <c r="H384">
        <f>Table1[[#This Row],[Profit]]</f>
        <v>258.93</v>
      </c>
    </row>
    <row r="385" spans="1:8">
      <c r="A385" s="11" t="s">
        <v>397</v>
      </c>
      <c r="B385" s="7">
        <v>45405</v>
      </c>
      <c r="C385" t="str">
        <f>PROPER(Table1[[#This Row],[Region]])</f>
        <v>West</v>
      </c>
      <c r="D385" t="str">
        <f>PROPER(Table1[[#This Row],[Product Category]])</f>
        <v>Furniture</v>
      </c>
      <c r="E385">
        <f>ROUND(Table1[[#This Row],[Sales Amount]],1)</f>
        <v>3149.9</v>
      </c>
      <c r="F385">
        <f>Table1[[#This Row],[Quantity Sold]]</f>
        <v>45</v>
      </c>
      <c r="G385">
        <f>Table1[[#This Row],[Discount (%)]]</f>
        <v>41</v>
      </c>
      <c r="H385">
        <f>Table1[[#This Row],[Profit]]</f>
        <v>362.73</v>
      </c>
    </row>
    <row r="386" spans="1:8">
      <c r="A386" s="11" t="s">
        <v>398</v>
      </c>
      <c r="B386" s="7">
        <v>45406</v>
      </c>
      <c r="C386" t="str">
        <f>PROPER(Table1[[#This Row],[Region]])</f>
        <v>West</v>
      </c>
      <c r="D386" t="str">
        <f>PROPER(Table1[[#This Row],[Product Category]])</f>
        <v>Clothing</v>
      </c>
      <c r="E386">
        <f>ROUND(Table1[[#This Row],[Sales Amount]],1)</f>
        <v>196.7</v>
      </c>
      <c r="F386">
        <f>Table1[[#This Row],[Quantity Sold]]</f>
        <v>32</v>
      </c>
      <c r="G386">
        <f>Table1[[#This Row],[Discount (%)]]</f>
        <v>3</v>
      </c>
      <c r="H386">
        <f>Table1[[#This Row],[Profit]]</f>
        <v>112.75</v>
      </c>
    </row>
    <row r="387" spans="1:8">
      <c r="A387" s="11" t="s">
        <v>399</v>
      </c>
      <c r="B387" s="7">
        <v>45407</v>
      </c>
      <c r="C387" t="str">
        <f>PROPER(Table1[[#This Row],[Region]])</f>
        <v>North</v>
      </c>
      <c r="D387" t="str">
        <f>PROPER(Table1[[#This Row],[Product Category]])</f>
        <v>Electronics</v>
      </c>
      <c r="E387">
        <f>ROUND(Table1[[#This Row],[Sales Amount]],1)</f>
        <v>2104.6999999999998</v>
      </c>
      <c r="F387">
        <f>Table1[[#This Row],[Quantity Sold]]</f>
        <v>44</v>
      </c>
      <c r="G387">
        <f>Table1[[#This Row],[Discount (%)]]</f>
        <v>15</v>
      </c>
      <c r="H387">
        <f>Table1[[#This Row],[Profit]]</f>
        <v>539.63</v>
      </c>
    </row>
    <row r="388" spans="1:8">
      <c r="A388" s="11" t="s">
        <v>400</v>
      </c>
      <c r="B388" s="7">
        <v>45408</v>
      </c>
      <c r="C388" t="str">
        <f>PROPER(Table1[[#This Row],[Region]])</f>
        <v>West</v>
      </c>
      <c r="D388" t="str">
        <f>PROPER(Table1[[#This Row],[Product Category]])</f>
        <v>Electronics</v>
      </c>
      <c r="E388">
        <f>ROUND(Table1[[#This Row],[Sales Amount]],1)</f>
        <v>1973.6</v>
      </c>
      <c r="F388">
        <f>Table1[[#This Row],[Quantity Sold]]</f>
        <v>13</v>
      </c>
      <c r="G388">
        <f>Table1[[#This Row],[Discount (%)]]</f>
        <v>9</v>
      </c>
      <c r="H388">
        <f>Table1[[#This Row],[Profit]]</f>
        <v>915.14</v>
      </c>
    </row>
    <row r="389" spans="1:8">
      <c r="A389" s="11" t="s">
        <v>401</v>
      </c>
      <c r="B389" s="7">
        <v>45409</v>
      </c>
      <c r="C389" t="str">
        <f>PROPER(Table1[[#This Row],[Region]])</f>
        <v>West</v>
      </c>
      <c r="D389" t="str">
        <f>PROPER(Table1[[#This Row],[Product Category]])</f>
        <v>Groceries</v>
      </c>
      <c r="E389">
        <f>ROUND(Table1[[#This Row],[Sales Amount]],1)</f>
        <v>1997.6</v>
      </c>
      <c r="F389">
        <f>Table1[[#This Row],[Quantity Sold]]</f>
        <v>4</v>
      </c>
      <c r="G389">
        <f>Table1[[#This Row],[Discount (%)]]</f>
        <v>9</v>
      </c>
      <c r="H389">
        <f>Table1[[#This Row],[Profit]]</f>
        <v>1392.8</v>
      </c>
    </row>
    <row r="390" spans="1:8">
      <c r="A390" s="11" t="s">
        <v>402</v>
      </c>
      <c r="B390" s="7">
        <v>45410</v>
      </c>
      <c r="C390" t="str">
        <f>PROPER(Table1[[#This Row],[Region]])</f>
        <v>South</v>
      </c>
      <c r="D390" t="str">
        <f>PROPER(Table1[[#This Row],[Product Category]])</f>
        <v>Sports</v>
      </c>
      <c r="E390">
        <f>ROUND(Table1[[#This Row],[Sales Amount]],1)</f>
        <v>1585.3</v>
      </c>
      <c r="F390">
        <f>Table1[[#This Row],[Quantity Sold]]</f>
        <v>5</v>
      </c>
      <c r="G390">
        <f>Table1[[#This Row],[Discount (%)]]</f>
        <v>20</v>
      </c>
      <c r="H390">
        <f>Table1[[#This Row],[Profit]]</f>
        <v>928.27</v>
      </c>
    </row>
    <row r="391" spans="1:8">
      <c r="A391" s="11" t="s">
        <v>403</v>
      </c>
      <c r="B391" s="7">
        <v>45411</v>
      </c>
      <c r="C391" t="str">
        <f>PROPER(Table1[[#This Row],[Region]])</f>
        <v>East</v>
      </c>
      <c r="D391" t="str">
        <f>PROPER(Table1[[#This Row],[Product Category]])</f>
        <v>Electronics</v>
      </c>
      <c r="E391">
        <f>ROUND(Table1[[#This Row],[Sales Amount]],1)</f>
        <v>1629.5</v>
      </c>
      <c r="F391">
        <f>Table1[[#This Row],[Quantity Sold]]</f>
        <v>29</v>
      </c>
      <c r="G391">
        <f>Table1[[#This Row],[Discount (%)]]</f>
        <v>4</v>
      </c>
      <c r="H391">
        <f>Table1[[#This Row],[Profit]]</f>
        <v>758.45</v>
      </c>
    </row>
    <row r="392" spans="1:8">
      <c r="A392" s="11" t="s">
        <v>404</v>
      </c>
      <c r="B392" s="7">
        <v>45412</v>
      </c>
      <c r="C392" t="str">
        <f>PROPER(Table1[[#This Row],[Region]])</f>
        <v>West</v>
      </c>
      <c r="D392" t="str">
        <f>PROPER(Table1[[#This Row],[Product Category]])</f>
        <v>Furniture</v>
      </c>
      <c r="E392">
        <f>ROUND(Table1[[#This Row],[Sales Amount]],1)</f>
        <v>3200.5</v>
      </c>
      <c r="F392">
        <f>Table1[[#This Row],[Quantity Sold]]</f>
        <v>35</v>
      </c>
      <c r="G392">
        <f>Table1[[#This Row],[Discount (%)]]</f>
        <v>44</v>
      </c>
      <c r="H392">
        <f>Table1[[#This Row],[Profit]]</f>
        <v>1908.14</v>
      </c>
    </row>
    <row r="393" spans="1:8">
      <c r="A393" s="11" t="s">
        <v>405</v>
      </c>
      <c r="B393" s="7">
        <v>45413</v>
      </c>
      <c r="C393" t="str">
        <f>PROPER(Table1[[#This Row],[Region]])</f>
        <v>North</v>
      </c>
      <c r="D393" t="str">
        <f>PROPER(Table1[[#This Row],[Product Category]])</f>
        <v>Sports</v>
      </c>
      <c r="E393">
        <f>ROUND(Table1[[#This Row],[Sales Amount]],1)</f>
        <v>2612</v>
      </c>
      <c r="F393">
        <f>Table1[[#This Row],[Quantity Sold]]</f>
        <v>12</v>
      </c>
      <c r="G393">
        <f>Table1[[#This Row],[Discount (%)]]</f>
        <v>9</v>
      </c>
      <c r="H393">
        <f>Table1[[#This Row],[Profit]]</f>
        <v>264.14</v>
      </c>
    </row>
    <row r="394" spans="1:8">
      <c r="A394" s="11" t="s">
        <v>406</v>
      </c>
      <c r="B394" s="7">
        <v>45414</v>
      </c>
      <c r="C394" t="str">
        <f>PROPER(Table1[[#This Row],[Region]])</f>
        <v>West</v>
      </c>
      <c r="D394" t="str">
        <f>PROPER(Table1[[#This Row],[Product Category]])</f>
        <v>Furniture</v>
      </c>
      <c r="E394">
        <f>ROUND(Table1[[#This Row],[Sales Amount]],1)</f>
        <v>701.4</v>
      </c>
      <c r="F394">
        <f>Table1[[#This Row],[Quantity Sold]]</f>
        <v>18</v>
      </c>
      <c r="G394">
        <f>Table1[[#This Row],[Discount (%)]]</f>
        <v>23</v>
      </c>
      <c r="H394">
        <f>Table1[[#This Row],[Profit]]</f>
        <v>1853.85</v>
      </c>
    </row>
    <row r="395" spans="1:8">
      <c r="A395" s="11" t="s">
        <v>407</v>
      </c>
      <c r="B395" s="7">
        <v>45415</v>
      </c>
      <c r="C395" t="str">
        <f>PROPER(Table1[[#This Row],[Region]])</f>
        <v>West</v>
      </c>
      <c r="D395" t="str">
        <f>PROPER(Table1[[#This Row],[Product Category]])</f>
        <v>Clothing</v>
      </c>
      <c r="E395">
        <f>ROUND(Table1[[#This Row],[Sales Amount]],1)</f>
        <v>579.1</v>
      </c>
      <c r="F395">
        <f>Table1[[#This Row],[Quantity Sold]]</f>
        <v>18</v>
      </c>
      <c r="G395">
        <f>Table1[[#This Row],[Discount (%)]]</f>
        <v>0</v>
      </c>
      <c r="H395">
        <f>Table1[[#This Row],[Profit]]</f>
        <v>482.13</v>
      </c>
    </row>
    <row r="396" spans="1:8">
      <c r="A396" s="11" t="s">
        <v>408</v>
      </c>
      <c r="B396" s="7">
        <v>45416</v>
      </c>
      <c r="C396" t="str">
        <f>PROPER(Table1[[#This Row],[Region]])</f>
        <v>North</v>
      </c>
      <c r="D396" t="str">
        <f>PROPER(Table1[[#This Row],[Product Category]])</f>
        <v>Clothing</v>
      </c>
      <c r="E396">
        <f>ROUND(Table1[[#This Row],[Sales Amount]],1)</f>
        <v>1543.7</v>
      </c>
      <c r="F396">
        <f>Table1[[#This Row],[Quantity Sold]]</f>
        <v>2</v>
      </c>
      <c r="G396">
        <f>Table1[[#This Row],[Discount (%)]]</f>
        <v>11</v>
      </c>
      <c r="H396">
        <f>Table1[[#This Row],[Profit]]</f>
        <v>1745.53</v>
      </c>
    </row>
    <row r="397" spans="1:8">
      <c r="A397" s="11" t="s">
        <v>409</v>
      </c>
      <c r="B397" s="7">
        <v>45417</v>
      </c>
      <c r="C397" t="str">
        <f>PROPER(Table1[[#This Row],[Region]])</f>
        <v>South</v>
      </c>
      <c r="D397" t="str">
        <f>PROPER(Table1[[#This Row],[Product Category]])</f>
        <v>Clothing</v>
      </c>
      <c r="E397">
        <f>ROUND(Table1[[#This Row],[Sales Amount]],1)</f>
        <v>3242.2</v>
      </c>
      <c r="F397">
        <f>Table1[[#This Row],[Quantity Sold]]</f>
        <v>37</v>
      </c>
      <c r="G397">
        <f>Table1[[#This Row],[Discount (%)]]</f>
        <v>49</v>
      </c>
      <c r="H397">
        <f>Table1[[#This Row],[Profit]]</f>
        <v>447.53</v>
      </c>
    </row>
    <row r="398" spans="1:8">
      <c r="A398" s="11" t="s">
        <v>410</v>
      </c>
      <c r="B398" s="7">
        <v>45418</v>
      </c>
      <c r="C398" t="str">
        <f>PROPER(Table1[[#This Row],[Region]])</f>
        <v>West</v>
      </c>
      <c r="D398" t="str">
        <f>PROPER(Table1[[#This Row],[Product Category]])</f>
        <v>Sports</v>
      </c>
      <c r="E398">
        <f>ROUND(Table1[[#This Row],[Sales Amount]],1)</f>
        <v>3205.6</v>
      </c>
      <c r="F398">
        <f>Table1[[#This Row],[Quantity Sold]]</f>
        <v>9</v>
      </c>
      <c r="G398">
        <f>Table1[[#This Row],[Discount (%)]]</f>
        <v>26</v>
      </c>
      <c r="H398">
        <f>Table1[[#This Row],[Profit]]</f>
        <v>1403</v>
      </c>
    </row>
    <row r="399" spans="1:8">
      <c r="A399" s="11" t="s">
        <v>411</v>
      </c>
      <c r="B399" s="7">
        <v>45419</v>
      </c>
      <c r="C399" t="str">
        <f>PROPER(Table1[[#This Row],[Region]])</f>
        <v>West</v>
      </c>
      <c r="D399" t="str">
        <f>PROPER(Table1[[#This Row],[Product Category]])</f>
        <v>Sports</v>
      </c>
      <c r="E399">
        <f>ROUND(Table1[[#This Row],[Sales Amount]],1)</f>
        <v>4327</v>
      </c>
      <c r="F399">
        <f>Table1[[#This Row],[Quantity Sold]]</f>
        <v>25</v>
      </c>
      <c r="G399">
        <f>Table1[[#This Row],[Discount (%)]]</f>
        <v>44</v>
      </c>
      <c r="H399">
        <f>Table1[[#This Row],[Profit]]</f>
        <v>683.97</v>
      </c>
    </row>
    <row r="400" spans="1:8">
      <c r="A400" s="11" t="s">
        <v>412</v>
      </c>
      <c r="B400" s="7">
        <v>45420</v>
      </c>
      <c r="C400" t="str">
        <f>PROPER(Table1[[#This Row],[Region]])</f>
        <v>West</v>
      </c>
      <c r="D400" t="str">
        <f>PROPER(Table1[[#This Row],[Product Category]])</f>
        <v>Groceries</v>
      </c>
      <c r="E400">
        <f>ROUND(Table1[[#This Row],[Sales Amount]],1)</f>
        <v>4238</v>
      </c>
      <c r="F400">
        <f>Table1[[#This Row],[Quantity Sold]]</f>
        <v>28</v>
      </c>
      <c r="G400">
        <f>Table1[[#This Row],[Discount (%)]]</f>
        <v>46</v>
      </c>
      <c r="H400">
        <f>Table1[[#This Row],[Profit]]</f>
        <v>1882.05</v>
      </c>
    </row>
    <row r="401" spans="1:8">
      <c r="A401" s="11">
        <v>34219740</v>
      </c>
      <c r="B401" s="7">
        <v>45421</v>
      </c>
      <c r="C401" t="str">
        <f>PROPER(Table1[[#This Row],[Region]])</f>
        <v>East</v>
      </c>
      <c r="D401" t="str">
        <f>PROPER(Table1[[#This Row],[Product Category]])</f>
        <v>Clothing</v>
      </c>
      <c r="E401">
        <f>ROUND(Table1[[#This Row],[Sales Amount]],1)</f>
        <v>2654.9</v>
      </c>
      <c r="F401">
        <f>Table1[[#This Row],[Quantity Sold]]</f>
        <v>27</v>
      </c>
      <c r="G401">
        <f>Table1[[#This Row],[Discount (%)]]</f>
        <v>6</v>
      </c>
      <c r="H401">
        <f>Table1[[#This Row],[Profit]]</f>
        <v>386.79</v>
      </c>
    </row>
    <row r="402" spans="1:8">
      <c r="A402" s="11" t="s">
        <v>413</v>
      </c>
      <c r="B402" s="7">
        <v>45422</v>
      </c>
      <c r="C402" t="str">
        <f>PROPER(Table1[[#This Row],[Region]])</f>
        <v>North</v>
      </c>
      <c r="D402" t="str">
        <f>PROPER(Table1[[#This Row],[Product Category]])</f>
        <v>Electronics</v>
      </c>
      <c r="E402">
        <f>ROUND(Table1[[#This Row],[Sales Amount]],1)</f>
        <v>4725.3</v>
      </c>
      <c r="F402">
        <f>Table1[[#This Row],[Quantity Sold]]</f>
        <v>30</v>
      </c>
      <c r="G402">
        <f>Table1[[#This Row],[Discount (%)]]</f>
        <v>36</v>
      </c>
      <c r="H402">
        <f>Table1[[#This Row],[Profit]]</f>
        <v>143.62</v>
      </c>
    </row>
    <row r="403" spans="1:8">
      <c r="A403" s="11" t="s">
        <v>414</v>
      </c>
      <c r="B403" s="7">
        <v>45423</v>
      </c>
      <c r="C403" t="str">
        <f>PROPER(Table1[[#This Row],[Region]])</f>
        <v>West</v>
      </c>
      <c r="D403" t="str">
        <f>PROPER(Table1[[#This Row],[Product Category]])</f>
        <v>Sports</v>
      </c>
      <c r="E403">
        <f>ROUND(Table1[[#This Row],[Sales Amount]],1)</f>
        <v>4913.3999999999996</v>
      </c>
      <c r="F403">
        <f>Table1[[#This Row],[Quantity Sold]]</f>
        <v>6</v>
      </c>
      <c r="G403">
        <f>Table1[[#This Row],[Discount (%)]]</f>
        <v>29</v>
      </c>
      <c r="H403">
        <f>Table1[[#This Row],[Profit]]</f>
        <v>1526.48</v>
      </c>
    </row>
    <row r="404" spans="1:8">
      <c r="A404" s="11" t="s">
        <v>415</v>
      </c>
      <c r="B404" s="7">
        <v>45424</v>
      </c>
      <c r="C404" t="str">
        <f>PROPER(Table1[[#This Row],[Region]])</f>
        <v>South</v>
      </c>
      <c r="D404" t="str">
        <f>PROPER(Table1[[#This Row],[Product Category]])</f>
        <v>Electronics</v>
      </c>
      <c r="E404">
        <f>ROUND(Table1[[#This Row],[Sales Amount]],1)</f>
        <v>3606.9</v>
      </c>
      <c r="F404">
        <f>Table1[[#This Row],[Quantity Sold]]</f>
        <v>23</v>
      </c>
      <c r="G404">
        <f>Table1[[#This Row],[Discount (%)]]</f>
        <v>15</v>
      </c>
      <c r="H404">
        <f>Table1[[#This Row],[Profit]]</f>
        <v>296.83999999999997</v>
      </c>
    </row>
    <row r="405" spans="1:8">
      <c r="A405" s="11" t="s">
        <v>416</v>
      </c>
      <c r="B405" s="7">
        <v>45425</v>
      </c>
      <c r="C405" t="str">
        <f>PROPER(Table1[[#This Row],[Region]])</f>
        <v>West</v>
      </c>
      <c r="D405" t="str">
        <f>PROPER(Table1[[#This Row],[Product Category]])</f>
        <v>Furniture</v>
      </c>
      <c r="E405">
        <f>ROUND(Table1[[#This Row],[Sales Amount]],1)</f>
        <v>3181.7</v>
      </c>
      <c r="F405">
        <f>Table1[[#This Row],[Quantity Sold]]</f>
        <v>34</v>
      </c>
      <c r="G405">
        <f>Table1[[#This Row],[Discount (%)]]</f>
        <v>9</v>
      </c>
      <c r="H405">
        <f>Table1[[#This Row],[Profit]]</f>
        <v>488.45</v>
      </c>
    </row>
    <row r="406" spans="1:8">
      <c r="A406" s="11" t="s">
        <v>417</v>
      </c>
      <c r="B406" s="7">
        <v>45426</v>
      </c>
      <c r="C406" t="str">
        <f>PROPER(Table1[[#This Row],[Region]])</f>
        <v>West</v>
      </c>
      <c r="D406" t="str">
        <f>PROPER(Table1[[#This Row],[Product Category]])</f>
        <v>Groceries</v>
      </c>
      <c r="E406">
        <f>ROUND(Table1[[#This Row],[Sales Amount]],1)</f>
        <v>2379.5</v>
      </c>
      <c r="F406">
        <f>Table1[[#This Row],[Quantity Sold]]</f>
        <v>39</v>
      </c>
      <c r="G406">
        <f>Table1[[#This Row],[Discount (%)]]</f>
        <v>5</v>
      </c>
      <c r="H406">
        <f>Table1[[#This Row],[Profit]]</f>
        <v>1714.22</v>
      </c>
    </row>
    <row r="407" spans="1:8">
      <c r="A407" s="11" t="s">
        <v>418</v>
      </c>
      <c r="B407" s="7">
        <v>45427</v>
      </c>
      <c r="C407" t="str">
        <f>PROPER(Table1[[#This Row],[Region]])</f>
        <v>South</v>
      </c>
      <c r="D407" t="str">
        <f>PROPER(Table1[[#This Row],[Product Category]])</f>
        <v>Sports</v>
      </c>
      <c r="E407">
        <f>ROUND(Table1[[#This Row],[Sales Amount]],1)</f>
        <v>1467.1</v>
      </c>
      <c r="F407">
        <f>Table1[[#This Row],[Quantity Sold]]</f>
        <v>11</v>
      </c>
      <c r="G407">
        <f>Table1[[#This Row],[Discount (%)]]</f>
        <v>5</v>
      </c>
      <c r="H407">
        <f>Table1[[#This Row],[Profit]]</f>
        <v>400.53</v>
      </c>
    </row>
    <row r="408" spans="1:8">
      <c r="A408" s="11" t="s">
        <v>419</v>
      </c>
      <c r="B408" s="7">
        <v>45428</v>
      </c>
      <c r="C408" t="str">
        <f>PROPER(Table1[[#This Row],[Region]])</f>
        <v>South</v>
      </c>
      <c r="D408" t="str">
        <f>PROPER(Table1[[#This Row],[Product Category]])</f>
        <v>Sports</v>
      </c>
      <c r="E408">
        <f>ROUND(Table1[[#This Row],[Sales Amount]],1)</f>
        <v>2869.7</v>
      </c>
      <c r="F408">
        <f>Table1[[#This Row],[Quantity Sold]]</f>
        <v>9</v>
      </c>
      <c r="G408">
        <f>Table1[[#This Row],[Discount (%)]]</f>
        <v>8</v>
      </c>
      <c r="H408">
        <f>Table1[[#This Row],[Profit]]</f>
        <v>675.46</v>
      </c>
    </row>
    <row r="409" spans="1:8">
      <c r="A409" s="11" t="s">
        <v>420</v>
      </c>
      <c r="B409" s="7">
        <v>45429</v>
      </c>
      <c r="C409" t="str">
        <f>PROPER(Table1[[#This Row],[Region]])</f>
        <v>North</v>
      </c>
      <c r="D409" t="str">
        <f>PROPER(Table1[[#This Row],[Product Category]])</f>
        <v>Clothing</v>
      </c>
      <c r="E409">
        <f>ROUND(Table1[[#This Row],[Sales Amount]],1)</f>
        <v>275.39999999999998</v>
      </c>
      <c r="F409">
        <f>Table1[[#This Row],[Quantity Sold]]</f>
        <v>29</v>
      </c>
      <c r="G409">
        <f>Table1[[#This Row],[Discount (%)]]</f>
        <v>25</v>
      </c>
      <c r="H409">
        <f>Table1[[#This Row],[Profit]]</f>
        <v>1860.04</v>
      </c>
    </row>
    <row r="410" spans="1:8">
      <c r="A410" s="11" t="s">
        <v>421</v>
      </c>
      <c r="B410" s="7">
        <v>45430</v>
      </c>
      <c r="C410" t="str">
        <f>PROPER(Table1[[#This Row],[Region]])</f>
        <v>East</v>
      </c>
      <c r="D410" t="str">
        <f>PROPER(Table1[[#This Row],[Product Category]])</f>
        <v>Clothing</v>
      </c>
      <c r="E410">
        <f>ROUND(Table1[[#This Row],[Sales Amount]],1)</f>
        <v>3956.3</v>
      </c>
      <c r="F410">
        <f>Table1[[#This Row],[Quantity Sold]]</f>
        <v>38</v>
      </c>
      <c r="G410">
        <f>Table1[[#This Row],[Discount (%)]]</f>
        <v>48</v>
      </c>
      <c r="H410">
        <f>Table1[[#This Row],[Profit]]</f>
        <v>472.99</v>
      </c>
    </row>
    <row r="411" spans="1:8">
      <c r="A411" s="11" t="s">
        <v>422</v>
      </c>
      <c r="B411" s="7">
        <v>45431</v>
      </c>
      <c r="C411" t="str">
        <f>PROPER(Table1[[#This Row],[Region]])</f>
        <v>West</v>
      </c>
      <c r="D411" t="str">
        <f>PROPER(Table1[[#This Row],[Product Category]])</f>
        <v>Furniture</v>
      </c>
      <c r="E411">
        <f>ROUND(Table1[[#This Row],[Sales Amount]],1)</f>
        <v>777.8</v>
      </c>
      <c r="F411">
        <f>Table1[[#This Row],[Quantity Sold]]</f>
        <v>39</v>
      </c>
      <c r="G411">
        <f>Table1[[#This Row],[Discount (%)]]</f>
        <v>29</v>
      </c>
      <c r="H411">
        <f>Table1[[#This Row],[Profit]]</f>
        <v>437.32</v>
      </c>
    </row>
    <row r="412" spans="1:8">
      <c r="A412" s="11" t="s">
        <v>423</v>
      </c>
      <c r="B412" s="7">
        <v>45432</v>
      </c>
      <c r="C412" t="str">
        <f>PROPER(Table1[[#This Row],[Region]])</f>
        <v>West</v>
      </c>
      <c r="D412" t="str">
        <f>PROPER(Table1[[#This Row],[Product Category]])</f>
        <v>Furniture</v>
      </c>
      <c r="E412">
        <f>ROUND(Table1[[#This Row],[Sales Amount]],1)</f>
        <v>2033.7</v>
      </c>
      <c r="F412">
        <f>Table1[[#This Row],[Quantity Sold]]</f>
        <v>21</v>
      </c>
      <c r="G412">
        <f>Table1[[#This Row],[Discount (%)]]</f>
        <v>12</v>
      </c>
      <c r="H412">
        <f>Table1[[#This Row],[Profit]]</f>
        <v>455.32</v>
      </c>
    </row>
    <row r="413" spans="1:8">
      <c r="A413" s="11" t="s">
        <v>424</v>
      </c>
      <c r="B413" s="7">
        <v>45433</v>
      </c>
      <c r="C413" t="str">
        <f>PROPER(Table1[[#This Row],[Region]])</f>
        <v>South</v>
      </c>
      <c r="D413" t="str">
        <f>PROPER(Table1[[#This Row],[Product Category]])</f>
        <v>Furniture</v>
      </c>
      <c r="E413">
        <f>ROUND(Table1[[#This Row],[Sales Amount]],1)</f>
        <v>2067.5</v>
      </c>
      <c r="F413">
        <f>Table1[[#This Row],[Quantity Sold]]</f>
        <v>44</v>
      </c>
      <c r="G413">
        <f>Table1[[#This Row],[Discount (%)]]</f>
        <v>21</v>
      </c>
      <c r="H413">
        <f>Table1[[#This Row],[Profit]]</f>
        <v>972.12</v>
      </c>
    </row>
    <row r="414" spans="1:8">
      <c r="A414" s="11" t="s">
        <v>425</v>
      </c>
      <c r="B414" s="7">
        <v>45434</v>
      </c>
      <c r="C414" t="str">
        <f>PROPER(Table1[[#This Row],[Region]])</f>
        <v>North</v>
      </c>
      <c r="D414" t="str">
        <f>PROPER(Table1[[#This Row],[Product Category]])</f>
        <v>Furniture</v>
      </c>
      <c r="E414">
        <f>ROUND(Table1[[#This Row],[Sales Amount]],1)</f>
        <v>804.3</v>
      </c>
      <c r="F414">
        <f>Table1[[#This Row],[Quantity Sold]]</f>
        <v>17</v>
      </c>
      <c r="G414">
        <f>Table1[[#This Row],[Discount (%)]]</f>
        <v>42</v>
      </c>
      <c r="H414">
        <f>Table1[[#This Row],[Profit]]</f>
        <v>219.6</v>
      </c>
    </row>
    <row r="415" spans="1:8">
      <c r="A415" s="11" t="s">
        <v>426</v>
      </c>
      <c r="B415" s="7">
        <v>45435</v>
      </c>
      <c r="C415" t="str">
        <f>PROPER(Table1[[#This Row],[Region]])</f>
        <v>West</v>
      </c>
      <c r="D415" t="str">
        <f>PROPER(Table1[[#This Row],[Product Category]])</f>
        <v>Clothing</v>
      </c>
      <c r="E415">
        <f>ROUND(Table1[[#This Row],[Sales Amount]],1)</f>
        <v>3192.9</v>
      </c>
      <c r="F415">
        <f>Table1[[#This Row],[Quantity Sold]]</f>
        <v>26</v>
      </c>
      <c r="G415">
        <f>Table1[[#This Row],[Discount (%)]]</f>
        <v>43</v>
      </c>
      <c r="H415">
        <f>Table1[[#This Row],[Profit]]</f>
        <v>1184.28</v>
      </c>
    </row>
    <row r="416" spans="1:8">
      <c r="A416" s="11" t="s">
        <v>427</v>
      </c>
      <c r="B416" s="7">
        <v>45436</v>
      </c>
      <c r="C416" t="str">
        <f>PROPER(Table1[[#This Row],[Region]])</f>
        <v>South</v>
      </c>
      <c r="D416" t="str">
        <f>PROPER(Table1[[#This Row],[Product Category]])</f>
        <v>Groceries</v>
      </c>
      <c r="E416">
        <f>ROUND(Table1[[#This Row],[Sales Amount]],1)</f>
        <v>3961.5</v>
      </c>
      <c r="F416">
        <f>Table1[[#This Row],[Quantity Sold]]</f>
        <v>22</v>
      </c>
      <c r="G416">
        <f>Table1[[#This Row],[Discount (%)]]</f>
        <v>49</v>
      </c>
      <c r="H416">
        <f>Table1[[#This Row],[Profit]]</f>
        <v>62.46</v>
      </c>
    </row>
    <row r="417" spans="1:8">
      <c r="A417" s="11" t="s">
        <v>428</v>
      </c>
      <c r="B417" s="7">
        <v>45437</v>
      </c>
      <c r="C417" t="str">
        <f>PROPER(Table1[[#This Row],[Region]])</f>
        <v>East</v>
      </c>
      <c r="D417" t="str">
        <f>PROPER(Table1[[#This Row],[Product Category]])</f>
        <v>Groceries</v>
      </c>
      <c r="E417">
        <f>ROUND(Table1[[#This Row],[Sales Amount]],1)</f>
        <v>4673.8999999999996</v>
      </c>
      <c r="F417">
        <f>Table1[[#This Row],[Quantity Sold]]</f>
        <v>36</v>
      </c>
      <c r="G417">
        <f>Table1[[#This Row],[Discount (%)]]</f>
        <v>37</v>
      </c>
      <c r="H417">
        <f>Table1[[#This Row],[Profit]]</f>
        <v>598.58000000000004</v>
      </c>
    </row>
    <row r="418" spans="1:8">
      <c r="A418" s="11" t="s">
        <v>429</v>
      </c>
      <c r="B418" s="7">
        <v>45438</v>
      </c>
      <c r="C418" t="str">
        <f>PROPER(Table1[[#This Row],[Region]])</f>
        <v>North</v>
      </c>
      <c r="D418" t="str">
        <f>PROPER(Table1[[#This Row],[Product Category]])</f>
        <v>Sports</v>
      </c>
      <c r="E418">
        <f>ROUND(Table1[[#This Row],[Sales Amount]],1)</f>
        <v>3075.5</v>
      </c>
      <c r="F418">
        <f>Table1[[#This Row],[Quantity Sold]]</f>
        <v>33</v>
      </c>
      <c r="G418">
        <f>Table1[[#This Row],[Discount (%)]]</f>
        <v>29</v>
      </c>
      <c r="H418">
        <f>Table1[[#This Row],[Profit]]</f>
        <v>757.09</v>
      </c>
    </row>
    <row r="419" spans="1:8">
      <c r="A419" s="11" t="s">
        <v>430</v>
      </c>
      <c r="B419" s="7">
        <v>45439</v>
      </c>
      <c r="C419" t="str">
        <f>PROPER(Table1[[#This Row],[Region]])</f>
        <v>West</v>
      </c>
      <c r="D419" t="str">
        <f>PROPER(Table1[[#This Row],[Product Category]])</f>
        <v>Clothing</v>
      </c>
      <c r="E419">
        <f>ROUND(Table1[[#This Row],[Sales Amount]],1)</f>
        <v>4298.2</v>
      </c>
      <c r="F419">
        <f>Table1[[#This Row],[Quantity Sold]]</f>
        <v>40</v>
      </c>
      <c r="G419">
        <f>Table1[[#This Row],[Discount (%)]]</f>
        <v>45</v>
      </c>
      <c r="H419">
        <f>Table1[[#This Row],[Profit]]</f>
        <v>1874.36</v>
      </c>
    </row>
    <row r="420" spans="1:8">
      <c r="A420" s="11" t="s">
        <v>431</v>
      </c>
      <c r="B420" s="7">
        <v>45440</v>
      </c>
      <c r="C420" t="str">
        <f>PROPER(Table1[[#This Row],[Region]])</f>
        <v>South</v>
      </c>
      <c r="D420" t="str">
        <f>PROPER(Table1[[#This Row],[Product Category]])</f>
        <v>Electronics</v>
      </c>
      <c r="E420">
        <f>ROUND(Table1[[#This Row],[Sales Amount]],1)</f>
        <v>3687</v>
      </c>
      <c r="F420">
        <f>Table1[[#This Row],[Quantity Sold]]</f>
        <v>15</v>
      </c>
      <c r="G420">
        <f>Table1[[#This Row],[Discount (%)]]</f>
        <v>44</v>
      </c>
      <c r="H420">
        <f>Table1[[#This Row],[Profit]]</f>
        <v>1554.25</v>
      </c>
    </row>
    <row r="421" spans="1:8">
      <c r="A421" s="11" t="s">
        <v>432</v>
      </c>
      <c r="B421" s="7">
        <v>45441</v>
      </c>
      <c r="C421" t="str">
        <f>PROPER(Table1[[#This Row],[Region]])</f>
        <v>North</v>
      </c>
      <c r="D421" t="str">
        <f>PROPER(Table1[[#This Row],[Product Category]])</f>
        <v>Clothing</v>
      </c>
      <c r="E421">
        <f>ROUND(Table1[[#This Row],[Sales Amount]],1)</f>
        <v>2440.9</v>
      </c>
      <c r="F421">
        <f>Table1[[#This Row],[Quantity Sold]]</f>
        <v>44</v>
      </c>
      <c r="G421">
        <f>Table1[[#This Row],[Discount (%)]]</f>
        <v>49</v>
      </c>
      <c r="H421">
        <f>Table1[[#This Row],[Profit]]</f>
        <v>349.44</v>
      </c>
    </row>
    <row r="422" spans="1:8">
      <c r="A422" s="11" t="s">
        <v>433</v>
      </c>
      <c r="B422" s="7">
        <v>45442</v>
      </c>
      <c r="C422" t="str">
        <f>PROPER(Table1[[#This Row],[Region]])</f>
        <v>North</v>
      </c>
      <c r="D422" t="str">
        <f>PROPER(Table1[[#This Row],[Product Category]])</f>
        <v>Sports</v>
      </c>
      <c r="E422">
        <f>ROUND(Table1[[#This Row],[Sales Amount]],1)</f>
        <v>1958.1</v>
      </c>
      <c r="F422">
        <f>Table1[[#This Row],[Quantity Sold]]</f>
        <v>44</v>
      </c>
      <c r="G422">
        <f>Table1[[#This Row],[Discount (%)]]</f>
        <v>21</v>
      </c>
      <c r="H422">
        <f>Table1[[#This Row],[Profit]]</f>
        <v>972.58</v>
      </c>
    </row>
    <row r="423" spans="1:8">
      <c r="A423" s="11" t="s">
        <v>434</v>
      </c>
      <c r="B423" s="7">
        <v>45443</v>
      </c>
      <c r="C423" t="str">
        <f>PROPER(Table1[[#This Row],[Region]])</f>
        <v>South</v>
      </c>
      <c r="D423" t="str">
        <f>PROPER(Table1[[#This Row],[Product Category]])</f>
        <v>Sports</v>
      </c>
      <c r="E423">
        <f>ROUND(Table1[[#This Row],[Sales Amount]],1)</f>
        <v>1011.3</v>
      </c>
      <c r="F423">
        <f>Table1[[#This Row],[Quantity Sold]]</f>
        <v>6</v>
      </c>
      <c r="G423">
        <f>Table1[[#This Row],[Discount (%)]]</f>
        <v>14</v>
      </c>
      <c r="H423">
        <f>Table1[[#This Row],[Profit]]</f>
        <v>369.32</v>
      </c>
    </row>
    <row r="424" spans="1:8">
      <c r="A424" s="11" t="s">
        <v>435</v>
      </c>
      <c r="B424" s="7">
        <v>45444</v>
      </c>
      <c r="C424" t="str">
        <f>PROPER(Table1[[#This Row],[Region]])</f>
        <v>North</v>
      </c>
      <c r="D424" t="str">
        <f>PROPER(Table1[[#This Row],[Product Category]])</f>
        <v>Clothing</v>
      </c>
      <c r="E424">
        <f>ROUND(Table1[[#This Row],[Sales Amount]],1)</f>
        <v>2472.1</v>
      </c>
      <c r="F424">
        <f>Table1[[#This Row],[Quantity Sold]]</f>
        <v>45</v>
      </c>
      <c r="G424">
        <f>Table1[[#This Row],[Discount (%)]]</f>
        <v>40</v>
      </c>
      <c r="H424">
        <f>Table1[[#This Row],[Profit]]</f>
        <v>635.9</v>
      </c>
    </row>
    <row r="425" spans="1:8">
      <c r="A425" s="11" t="s">
        <v>436</v>
      </c>
      <c r="B425" s="7">
        <v>45445</v>
      </c>
      <c r="C425" t="str">
        <f>PROPER(Table1[[#This Row],[Region]])</f>
        <v>South</v>
      </c>
      <c r="D425" t="str">
        <f>PROPER(Table1[[#This Row],[Product Category]])</f>
        <v>Electronics</v>
      </c>
      <c r="E425">
        <f>ROUND(Table1[[#This Row],[Sales Amount]],1)</f>
        <v>4762.3</v>
      </c>
      <c r="F425">
        <f>Table1[[#This Row],[Quantity Sold]]</f>
        <v>44</v>
      </c>
      <c r="G425">
        <f>Table1[[#This Row],[Discount (%)]]</f>
        <v>47</v>
      </c>
      <c r="H425">
        <f>Table1[[#This Row],[Profit]]</f>
        <v>1384.65</v>
      </c>
    </row>
    <row r="426" spans="1:8">
      <c r="A426" s="11" t="s">
        <v>437</v>
      </c>
      <c r="B426" s="7">
        <v>45446</v>
      </c>
      <c r="C426" t="str">
        <f>PROPER(Table1[[#This Row],[Region]])</f>
        <v>North</v>
      </c>
      <c r="D426" t="str">
        <f>PROPER(Table1[[#This Row],[Product Category]])</f>
        <v>Furniture</v>
      </c>
      <c r="E426">
        <f>ROUND(Table1[[#This Row],[Sales Amount]],1)</f>
        <v>4551.5</v>
      </c>
      <c r="F426">
        <f>Table1[[#This Row],[Quantity Sold]]</f>
        <v>4</v>
      </c>
      <c r="G426">
        <f>Table1[[#This Row],[Discount (%)]]</f>
        <v>0</v>
      </c>
      <c r="H426">
        <f>Table1[[#This Row],[Profit]]</f>
        <v>1384.53</v>
      </c>
    </row>
    <row r="427" spans="1:8">
      <c r="A427" s="11" t="s">
        <v>438</v>
      </c>
      <c r="B427" s="7">
        <v>45447</v>
      </c>
      <c r="C427" t="str">
        <f>PROPER(Table1[[#This Row],[Region]])</f>
        <v>West</v>
      </c>
      <c r="D427" t="str">
        <f>PROPER(Table1[[#This Row],[Product Category]])</f>
        <v>Clothing</v>
      </c>
      <c r="E427">
        <f>ROUND(Table1[[#This Row],[Sales Amount]],1)</f>
        <v>778.3</v>
      </c>
      <c r="F427">
        <f>Table1[[#This Row],[Quantity Sold]]</f>
        <v>28</v>
      </c>
      <c r="G427">
        <f>Table1[[#This Row],[Discount (%)]]</f>
        <v>31</v>
      </c>
      <c r="H427">
        <f>Table1[[#This Row],[Profit]]</f>
        <v>110.66</v>
      </c>
    </row>
    <row r="428" spans="1:8">
      <c r="A428" s="11" t="s">
        <v>439</v>
      </c>
      <c r="B428" s="7">
        <v>45448</v>
      </c>
      <c r="C428" t="str">
        <f>PROPER(Table1[[#This Row],[Region]])</f>
        <v>West</v>
      </c>
      <c r="D428" t="str">
        <f>PROPER(Table1[[#This Row],[Product Category]])</f>
        <v>Clothing</v>
      </c>
      <c r="E428">
        <f>ROUND(Table1[[#This Row],[Sales Amount]],1)</f>
        <v>3323.7</v>
      </c>
      <c r="F428">
        <f>Table1[[#This Row],[Quantity Sold]]</f>
        <v>29</v>
      </c>
      <c r="G428">
        <f>Table1[[#This Row],[Discount (%)]]</f>
        <v>38</v>
      </c>
      <c r="H428">
        <f>Table1[[#This Row],[Profit]]</f>
        <v>1390.5</v>
      </c>
    </row>
    <row r="429" spans="1:8">
      <c r="A429" s="11" t="s">
        <v>440</v>
      </c>
      <c r="B429" s="7">
        <v>45449</v>
      </c>
      <c r="C429" t="str">
        <f>PROPER(Table1[[#This Row],[Region]])</f>
        <v>East</v>
      </c>
      <c r="D429" t="str">
        <f>PROPER(Table1[[#This Row],[Product Category]])</f>
        <v>Clothing</v>
      </c>
      <c r="E429">
        <f>ROUND(Table1[[#This Row],[Sales Amount]],1)</f>
        <v>4040.9</v>
      </c>
      <c r="F429">
        <f>Table1[[#This Row],[Quantity Sold]]</f>
        <v>2</v>
      </c>
      <c r="G429">
        <f>Table1[[#This Row],[Discount (%)]]</f>
        <v>7</v>
      </c>
      <c r="H429">
        <f>Table1[[#This Row],[Profit]]</f>
        <v>1717.12</v>
      </c>
    </row>
    <row r="430" spans="1:8">
      <c r="A430" s="11" t="s">
        <v>441</v>
      </c>
      <c r="B430" s="7">
        <v>45450</v>
      </c>
      <c r="C430" t="str">
        <f>PROPER(Table1[[#This Row],[Region]])</f>
        <v>West</v>
      </c>
      <c r="D430" t="str">
        <f>PROPER(Table1[[#This Row],[Product Category]])</f>
        <v>Furniture</v>
      </c>
      <c r="E430">
        <f>ROUND(Table1[[#This Row],[Sales Amount]],1)</f>
        <v>1870.4</v>
      </c>
      <c r="F430">
        <f>Table1[[#This Row],[Quantity Sold]]</f>
        <v>45</v>
      </c>
      <c r="G430">
        <f>Table1[[#This Row],[Discount (%)]]</f>
        <v>6</v>
      </c>
      <c r="H430">
        <f>Table1[[#This Row],[Profit]]</f>
        <v>1800.42</v>
      </c>
    </row>
    <row r="431" spans="1:8">
      <c r="A431" s="11" t="s">
        <v>442</v>
      </c>
      <c r="B431" s="7">
        <v>45451</v>
      </c>
      <c r="C431" t="str">
        <f>PROPER(Table1[[#This Row],[Region]])</f>
        <v>West</v>
      </c>
      <c r="D431" t="str">
        <f>PROPER(Table1[[#This Row],[Product Category]])</f>
        <v>Groceries</v>
      </c>
      <c r="E431">
        <f>ROUND(Table1[[#This Row],[Sales Amount]],1)</f>
        <v>3142.5</v>
      </c>
      <c r="F431">
        <f>Table1[[#This Row],[Quantity Sold]]</f>
        <v>42</v>
      </c>
      <c r="G431">
        <f>Table1[[#This Row],[Discount (%)]]</f>
        <v>7</v>
      </c>
      <c r="H431">
        <f>Table1[[#This Row],[Profit]]</f>
        <v>1981.52</v>
      </c>
    </row>
    <row r="432" spans="1:8">
      <c r="A432" s="11" t="s">
        <v>443</v>
      </c>
      <c r="B432" s="7">
        <v>45452</v>
      </c>
      <c r="C432" t="str">
        <f>PROPER(Table1[[#This Row],[Region]])</f>
        <v>East</v>
      </c>
      <c r="D432" t="str">
        <f>PROPER(Table1[[#This Row],[Product Category]])</f>
        <v>Clothing</v>
      </c>
      <c r="E432">
        <f>ROUND(Table1[[#This Row],[Sales Amount]],1)</f>
        <v>4466.6000000000004</v>
      </c>
      <c r="F432">
        <f>Table1[[#This Row],[Quantity Sold]]</f>
        <v>40</v>
      </c>
      <c r="G432">
        <f>Table1[[#This Row],[Discount (%)]]</f>
        <v>38</v>
      </c>
      <c r="H432">
        <f>Table1[[#This Row],[Profit]]</f>
        <v>214.72</v>
      </c>
    </row>
    <row r="433" spans="1:8">
      <c r="A433" s="11" t="s">
        <v>444</v>
      </c>
      <c r="B433" s="7">
        <v>45453</v>
      </c>
      <c r="C433" t="str">
        <f>PROPER(Table1[[#This Row],[Region]])</f>
        <v>East</v>
      </c>
      <c r="D433" t="str">
        <f>PROPER(Table1[[#This Row],[Product Category]])</f>
        <v>Electronics</v>
      </c>
      <c r="E433">
        <f>ROUND(Table1[[#This Row],[Sales Amount]],1)</f>
        <v>2986.4</v>
      </c>
      <c r="F433">
        <f>Table1[[#This Row],[Quantity Sold]]</f>
        <v>31</v>
      </c>
      <c r="G433">
        <f>Table1[[#This Row],[Discount (%)]]</f>
        <v>20</v>
      </c>
      <c r="H433">
        <f>Table1[[#This Row],[Profit]]</f>
        <v>659.21</v>
      </c>
    </row>
    <row r="434" spans="1:8">
      <c r="A434" s="11" t="s">
        <v>445</v>
      </c>
      <c r="B434" s="7">
        <v>45454</v>
      </c>
      <c r="C434" t="str">
        <f>PROPER(Table1[[#This Row],[Region]])</f>
        <v>East</v>
      </c>
      <c r="D434" t="str">
        <f>PROPER(Table1[[#This Row],[Product Category]])</f>
        <v>Sports</v>
      </c>
      <c r="E434">
        <f>ROUND(Table1[[#This Row],[Sales Amount]],1)</f>
        <v>1987</v>
      </c>
      <c r="F434">
        <f>Table1[[#This Row],[Quantity Sold]]</f>
        <v>6</v>
      </c>
      <c r="G434">
        <f>Table1[[#This Row],[Discount (%)]]</f>
        <v>33</v>
      </c>
      <c r="H434">
        <f>Table1[[#This Row],[Profit]]</f>
        <v>1890.48</v>
      </c>
    </row>
    <row r="435" spans="1:8">
      <c r="A435" s="11" t="s">
        <v>446</v>
      </c>
      <c r="B435" s="7">
        <v>45455</v>
      </c>
      <c r="C435" t="str">
        <f>PROPER(Table1[[#This Row],[Region]])</f>
        <v>West</v>
      </c>
      <c r="D435" t="str">
        <f>PROPER(Table1[[#This Row],[Product Category]])</f>
        <v>Clothing</v>
      </c>
      <c r="E435">
        <f>ROUND(Table1[[#This Row],[Sales Amount]],1)</f>
        <v>2093.9</v>
      </c>
      <c r="F435">
        <f>Table1[[#This Row],[Quantity Sold]]</f>
        <v>6</v>
      </c>
      <c r="G435">
        <f>Table1[[#This Row],[Discount (%)]]</f>
        <v>31</v>
      </c>
      <c r="H435">
        <f>Table1[[#This Row],[Profit]]</f>
        <v>486.63</v>
      </c>
    </row>
    <row r="436" spans="1:8">
      <c r="A436" s="11" t="s">
        <v>447</v>
      </c>
      <c r="B436" s="7">
        <v>45456</v>
      </c>
      <c r="C436" t="str">
        <f>PROPER(Table1[[#This Row],[Region]])</f>
        <v>West</v>
      </c>
      <c r="D436" t="str">
        <f>PROPER(Table1[[#This Row],[Product Category]])</f>
        <v>Electronics</v>
      </c>
      <c r="E436">
        <f>ROUND(Table1[[#This Row],[Sales Amount]],1)</f>
        <v>4584.6000000000004</v>
      </c>
      <c r="F436">
        <f>Table1[[#This Row],[Quantity Sold]]</f>
        <v>3</v>
      </c>
      <c r="G436">
        <f>Table1[[#This Row],[Discount (%)]]</f>
        <v>25</v>
      </c>
      <c r="H436">
        <f>Table1[[#This Row],[Profit]]</f>
        <v>1530.29</v>
      </c>
    </row>
    <row r="437" spans="1:8">
      <c r="A437" s="11" t="s">
        <v>448</v>
      </c>
      <c r="B437" s="7">
        <v>45457</v>
      </c>
      <c r="C437" t="str">
        <f>PROPER(Table1[[#This Row],[Region]])</f>
        <v>East</v>
      </c>
      <c r="D437" t="str">
        <f>PROPER(Table1[[#This Row],[Product Category]])</f>
        <v>Clothing</v>
      </c>
      <c r="E437">
        <f>ROUND(Table1[[#This Row],[Sales Amount]],1)</f>
        <v>974.9</v>
      </c>
      <c r="F437">
        <f>Table1[[#This Row],[Quantity Sold]]</f>
        <v>38</v>
      </c>
      <c r="G437">
        <f>Table1[[#This Row],[Discount (%)]]</f>
        <v>48</v>
      </c>
      <c r="H437">
        <f>Table1[[#This Row],[Profit]]</f>
        <v>871.02</v>
      </c>
    </row>
    <row r="438" spans="1:8">
      <c r="A438" s="11" t="s">
        <v>449</v>
      </c>
      <c r="B438" s="7">
        <v>45458</v>
      </c>
      <c r="C438" t="str">
        <f>PROPER(Table1[[#This Row],[Region]])</f>
        <v>South</v>
      </c>
      <c r="D438" t="str">
        <f>PROPER(Table1[[#This Row],[Product Category]])</f>
        <v>Electronics</v>
      </c>
      <c r="E438">
        <f>ROUND(Table1[[#This Row],[Sales Amount]],1)</f>
        <v>1313.2</v>
      </c>
      <c r="F438">
        <f>Table1[[#This Row],[Quantity Sold]]</f>
        <v>48</v>
      </c>
      <c r="G438">
        <f>Table1[[#This Row],[Discount (%)]]</f>
        <v>8</v>
      </c>
      <c r="H438">
        <f>Table1[[#This Row],[Profit]]</f>
        <v>1906.22</v>
      </c>
    </row>
    <row r="439" spans="1:8">
      <c r="A439" s="11" t="s">
        <v>450</v>
      </c>
      <c r="B439" s="7">
        <v>45459</v>
      </c>
      <c r="C439" t="str">
        <f>PROPER(Table1[[#This Row],[Region]])</f>
        <v>South</v>
      </c>
      <c r="D439" t="str">
        <f>PROPER(Table1[[#This Row],[Product Category]])</f>
        <v>Groceries</v>
      </c>
      <c r="E439">
        <f>ROUND(Table1[[#This Row],[Sales Amount]],1)</f>
        <v>4212.2</v>
      </c>
      <c r="F439">
        <f>Table1[[#This Row],[Quantity Sold]]</f>
        <v>21</v>
      </c>
      <c r="G439">
        <f>Table1[[#This Row],[Discount (%)]]</f>
        <v>41</v>
      </c>
      <c r="H439">
        <f>Table1[[#This Row],[Profit]]</f>
        <v>1806.23</v>
      </c>
    </row>
    <row r="440" spans="1:8">
      <c r="A440" s="11" t="s">
        <v>451</v>
      </c>
      <c r="B440" s="7">
        <v>45460</v>
      </c>
      <c r="C440" t="str">
        <f>PROPER(Table1[[#This Row],[Region]])</f>
        <v>West</v>
      </c>
      <c r="D440" t="str">
        <f>PROPER(Table1[[#This Row],[Product Category]])</f>
        <v>Electronics</v>
      </c>
      <c r="E440">
        <f>ROUND(Table1[[#This Row],[Sales Amount]],1)</f>
        <v>2406.1999999999998</v>
      </c>
      <c r="F440">
        <f>Table1[[#This Row],[Quantity Sold]]</f>
        <v>37</v>
      </c>
      <c r="G440">
        <f>Table1[[#This Row],[Discount (%)]]</f>
        <v>18</v>
      </c>
      <c r="H440">
        <f>Table1[[#This Row],[Profit]]</f>
        <v>616.26</v>
      </c>
    </row>
    <row r="441" spans="1:8">
      <c r="A441" s="11" t="s">
        <v>452</v>
      </c>
      <c r="B441" s="7">
        <v>45461</v>
      </c>
      <c r="C441" t="str">
        <f>PROPER(Table1[[#This Row],[Region]])</f>
        <v>East</v>
      </c>
      <c r="D441" t="str">
        <f>PROPER(Table1[[#This Row],[Product Category]])</f>
        <v>Furniture</v>
      </c>
      <c r="E441">
        <f>ROUND(Table1[[#This Row],[Sales Amount]],1)</f>
        <v>3494.4</v>
      </c>
      <c r="F441">
        <f>Table1[[#This Row],[Quantity Sold]]</f>
        <v>13</v>
      </c>
      <c r="G441">
        <f>Table1[[#This Row],[Discount (%)]]</f>
        <v>13</v>
      </c>
      <c r="H441">
        <f>Table1[[#This Row],[Profit]]</f>
        <v>561.04</v>
      </c>
    </row>
    <row r="442" spans="1:8">
      <c r="A442" s="11" t="s">
        <v>453</v>
      </c>
      <c r="B442" s="7">
        <v>45462</v>
      </c>
      <c r="C442" t="str">
        <f>PROPER(Table1[[#This Row],[Region]])</f>
        <v>South</v>
      </c>
      <c r="D442" t="str">
        <f>PROPER(Table1[[#This Row],[Product Category]])</f>
        <v>Clothing</v>
      </c>
      <c r="E442">
        <f>ROUND(Table1[[#This Row],[Sales Amount]],1)</f>
        <v>3724.5</v>
      </c>
      <c r="F442">
        <f>Table1[[#This Row],[Quantity Sold]]</f>
        <v>42</v>
      </c>
      <c r="G442">
        <f>Table1[[#This Row],[Discount (%)]]</f>
        <v>13</v>
      </c>
      <c r="H442">
        <f>Table1[[#This Row],[Profit]]</f>
        <v>1947.91</v>
      </c>
    </row>
    <row r="443" spans="1:8">
      <c r="A443" s="11" t="s">
        <v>454</v>
      </c>
      <c r="B443" s="7">
        <v>45463</v>
      </c>
      <c r="C443" t="str">
        <f>PROPER(Table1[[#This Row],[Region]])</f>
        <v>East</v>
      </c>
      <c r="D443" t="str">
        <f>PROPER(Table1[[#This Row],[Product Category]])</f>
        <v>Furniture</v>
      </c>
      <c r="E443">
        <f>ROUND(Table1[[#This Row],[Sales Amount]],1)</f>
        <v>4350.3999999999996</v>
      </c>
      <c r="F443">
        <f>Table1[[#This Row],[Quantity Sold]]</f>
        <v>3</v>
      </c>
      <c r="G443">
        <f>Table1[[#This Row],[Discount (%)]]</f>
        <v>14</v>
      </c>
      <c r="H443">
        <f>Table1[[#This Row],[Profit]]</f>
        <v>513.85</v>
      </c>
    </row>
    <row r="444" spans="1:8">
      <c r="A444" s="11" t="s">
        <v>455</v>
      </c>
      <c r="B444" s="7">
        <v>45464</v>
      </c>
      <c r="C444" t="str">
        <f>PROPER(Table1[[#This Row],[Region]])</f>
        <v>West</v>
      </c>
      <c r="D444" t="str">
        <f>PROPER(Table1[[#This Row],[Product Category]])</f>
        <v>Clothing</v>
      </c>
      <c r="E444">
        <f>ROUND(Table1[[#This Row],[Sales Amount]],1)</f>
        <v>4373.8</v>
      </c>
      <c r="F444">
        <f>Table1[[#This Row],[Quantity Sold]]</f>
        <v>24</v>
      </c>
      <c r="G444">
        <f>Table1[[#This Row],[Discount (%)]]</f>
        <v>29</v>
      </c>
      <c r="H444">
        <f>Table1[[#This Row],[Profit]]</f>
        <v>631.04</v>
      </c>
    </row>
    <row r="445" spans="1:8">
      <c r="A445" s="11" t="s">
        <v>456</v>
      </c>
      <c r="B445" s="7">
        <v>45465</v>
      </c>
      <c r="C445" t="str">
        <f>PROPER(Table1[[#This Row],[Region]])</f>
        <v>West</v>
      </c>
      <c r="D445" t="str">
        <f>PROPER(Table1[[#This Row],[Product Category]])</f>
        <v>Sports</v>
      </c>
      <c r="E445">
        <f>ROUND(Table1[[#This Row],[Sales Amount]],1)</f>
        <v>4101</v>
      </c>
      <c r="F445">
        <f>Table1[[#This Row],[Quantity Sold]]</f>
        <v>34</v>
      </c>
      <c r="G445">
        <f>Table1[[#This Row],[Discount (%)]]</f>
        <v>3</v>
      </c>
      <c r="H445">
        <f>Table1[[#This Row],[Profit]]</f>
        <v>1751.16</v>
      </c>
    </row>
    <row r="446" spans="1:8">
      <c r="A446" s="11" t="s">
        <v>457</v>
      </c>
      <c r="B446" s="7">
        <v>45466</v>
      </c>
      <c r="C446" t="str">
        <f>PROPER(Table1[[#This Row],[Region]])</f>
        <v>South</v>
      </c>
      <c r="D446" t="str">
        <f>PROPER(Table1[[#This Row],[Product Category]])</f>
        <v>Groceries</v>
      </c>
      <c r="E446">
        <f>ROUND(Table1[[#This Row],[Sales Amount]],1)</f>
        <v>3326</v>
      </c>
      <c r="F446">
        <f>Table1[[#This Row],[Quantity Sold]]</f>
        <v>8</v>
      </c>
      <c r="G446">
        <f>Table1[[#This Row],[Discount (%)]]</f>
        <v>4</v>
      </c>
      <c r="H446">
        <f>Table1[[#This Row],[Profit]]</f>
        <v>482.77</v>
      </c>
    </row>
    <row r="447" spans="1:8">
      <c r="A447" s="11" t="s">
        <v>458</v>
      </c>
      <c r="B447" s="7">
        <v>45467</v>
      </c>
      <c r="C447" t="str">
        <f>PROPER(Table1[[#This Row],[Region]])</f>
        <v>East</v>
      </c>
      <c r="D447" t="str">
        <f>PROPER(Table1[[#This Row],[Product Category]])</f>
        <v>Groceries</v>
      </c>
      <c r="E447">
        <f>ROUND(Table1[[#This Row],[Sales Amount]],1)</f>
        <v>669.8</v>
      </c>
      <c r="F447">
        <f>Table1[[#This Row],[Quantity Sold]]</f>
        <v>34</v>
      </c>
      <c r="G447">
        <f>Table1[[#This Row],[Discount (%)]]</f>
        <v>8</v>
      </c>
      <c r="H447">
        <f>Table1[[#This Row],[Profit]]</f>
        <v>720.04</v>
      </c>
    </row>
    <row r="448" spans="1:8">
      <c r="A448" s="11" t="s">
        <v>459</v>
      </c>
      <c r="B448" s="7">
        <v>45468</v>
      </c>
      <c r="C448" t="str">
        <f>PROPER(Table1[[#This Row],[Region]])</f>
        <v>North</v>
      </c>
      <c r="D448" t="str">
        <f>PROPER(Table1[[#This Row],[Product Category]])</f>
        <v>Furniture</v>
      </c>
      <c r="E448">
        <f>ROUND(Table1[[#This Row],[Sales Amount]],1)</f>
        <v>2906.8</v>
      </c>
      <c r="F448">
        <f>Table1[[#This Row],[Quantity Sold]]</f>
        <v>31</v>
      </c>
      <c r="G448">
        <f>Table1[[#This Row],[Discount (%)]]</f>
        <v>33</v>
      </c>
      <c r="H448">
        <f>Table1[[#This Row],[Profit]]</f>
        <v>130.99</v>
      </c>
    </row>
    <row r="449" spans="1:8">
      <c r="A449" s="11" t="s">
        <v>460</v>
      </c>
      <c r="B449" s="7">
        <v>45469</v>
      </c>
      <c r="C449" t="str">
        <f>PROPER(Table1[[#This Row],[Region]])</f>
        <v>East</v>
      </c>
      <c r="D449" t="str">
        <f>PROPER(Table1[[#This Row],[Product Category]])</f>
        <v>Groceries</v>
      </c>
      <c r="E449">
        <f>ROUND(Table1[[#This Row],[Sales Amount]],1)</f>
        <v>1083.3</v>
      </c>
      <c r="F449">
        <f>Table1[[#This Row],[Quantity Sold]]</f>
        <v>6</v>
      </c>
      <c r="G449">
        <f>Table1[[#This Row],[Discount (%)]]</f>
        <v>12</v>
      </c>
      <c r="H449">
        <f>Table1[[#This Row],[Profit]]</f>
        <v>1002.46</v>
      </c>
    </row>
    <row r="450" spans="1:8">
      <c r="A450" s="11" t="s">
        <v>461</v>
      </c>
      <c r="B450" s="7">
        <v>45470</v>
      </c>
      <c r="C450" t="str">
        <f>PROPER(Table1[[#This Row],[Region]])</f>
        <v>South</v>
      </c>
      <c r="D450" t="str">
        <f>PROPER(Table1[[#This Row],[Product Category]])</f>
        <v>Groceries</v>
      </c>
      <c r="E450">
        <f>ROUND(Table1[[#This Row],[Sales Amount]],1)</f>
        <v>193.6</v>
      </c>
      <c r="F450">
        <f>Table1[[#This Row],[Quantity Sold]]</f>
        <v>36</v>
      </c>
      <c r="G450">
        <f>Table1[[#This Row],[Discount (%)]]</f>
        <v>17</v>
      </c>
      <c r="H450">
        <f>Table1[[#This Row],[Profit]]</f>
        <v>818.94</v>
      </c>
    </row>
    <row r="451" spans="1:8">
      <c r="A451" s="11">
        <v>84809441</v>
      </c>
      <c r="B451" s="7">
        <v>45471</v>
      </c>
      <c r="C451" t="str">
        <f>PROPER(Table1[[#This Row],[Region]])</f>
        <v>West</v>
      </c>
      <c r="D451" t="str">
        <f>PROPER(Table1[[#This Row],[Product Category]])</f>
        <v>Groceries</v>
      </c>
      <c r="E451">
        <f>ROUND(Table1[[#This Row],[Sales Amount]],1)</f>
        <v>3154.3</v>
      </c>
      <c r="F451">
        <f>Table1[[#This Row],[Quantity Sold]]</f>
        <v>43</v>
      </c>
      <c r="G451">
        <f>Table1[[#This Row],[Discount (%)]]</f>
        <v>28</v>
      </c>
      <c r="H451">
        <f>Table1[[#This Row],[Profit]]</f>
        <v>467.13</v>
      </c>
    </row>
    <row r="452" spans="1:8">
      <c r="A452" s="11" t="s">
        <v>462</v>
      </c>
      <c r="B452" s="7">
        <v>45472</v>
      </c>
      <c r="C452" t="str">
        <f>PROPER(Table1[[#This Row],[Region]])</f>
        <v>West</v>
      </c>
      <c r="D452" t="str">
        <f>PROPER(Table1[[#This Row],[Product Category]])</f>
        <v>Furniture</v>
      </c>
      <c r="E452">
        <f>ROUND(Table1[[#This Row],[Sales Amount]],1)</f>
        <v>4809.3</v>
      </c>
      <c r="F452">
        <f>Table1[[#This Row],[Quantity Sold]]</f>
        <v>15</v>
      </c>
      <c r="G452">
        <f>Table1[[#This Row],[Discount (%)]]</f>
        <v>37</v>
      </c>
      <c r="H452">
        <f>Table1[[#This Row],[Profit]]</f>
        <v>274.91000000000003</v>
      </c>
    </row>
    <row r="453" spans="1:8">
      <c r="A453" s="11" t="s">
        <v>463</v>
      </c>
      <c r="B453" s="7">
        <v>45473</v>
      </c>
      <c r="C453" t="str">
        <f>PROPER(Table1[[#This Row],[Region]])</f>
        <v>South</v>
      </c>
      <c r="D453" t="str">
        <f>PROPER(Table1[[#This Row],[Product Category]])</f>
        <v>Clothing</v>
      </c>
      <c r="E453">
        <f>ROUND(Table1[[#This Row],[Sales Amount]],1)</f>
        <v>2267.4</v>
      </c>
      <c r="F453">
        <f>Table1[[#This Row],[Quantity Sold]]</f>
        <v>4</v>
      </c>
      <c r="G453">
        <f>Table1[[#This Row],[Discount (%)]]</f>
        <v>23</v>
      </c>
      <c r="H453">
        <f>Table1[[#This Row],[Profit]]</f>
        <v>606.70000000000005</v>
      </c>
    </row>
    <row r="454" spans="1:8">
      <c r="A454" s="11" t="s">
        <v>464</v>
      </c>
      <c r="B454" s="7">
        <v>45474</v>
      </c>
      <c r="C454" t="str">
        <f>PROPER(Table1[[#This Row],[Region]])</f>
        <v>South</v>
      </c>
      <c r="D454" t="str">
        <f>PROPER(Table1[[#This Row],[Product Category]])</f>
        <v>Electronics</v>
      </c>
      <c r="E454">
        <f>ROUND(Table1[[#This Row],[Sales Amount]],1)</f>
        <v>398.1</v>
      </c>
      <c r="F454">
        <f>Table1[[#This Row],[Quantity Sold]]</f>
        <v>42</v>
      </c>
      <c r="G454">
        <f>Table1[[#This Row],[Discount (%)]]</f>
        <v>17</v>
      </c>
      <c r="H454">
        <f>Table1[[#This Row],[Profit]]</f>
        <v>908.46</v>
      </c>
    </row>
    <row r="455" spans="1:8">
      <c r="A455" s="11" t="s">
        <v>465</v>
      </c>
      <c r="B455" s="7">
        <v>45475</v>
      </c>
      <c r="C455" t="str">
        <f>PROPER(Table1[[#This Row],[Region]])</f>
        <v>West</v>
      </c>
      <c r="D455" t="str">
        <f>PROPER(Table1[[#This Row],[Product Category]])</f>
        <v>Electronics</v>
      </c>
      <c r="E455">
        <f>ROUND(Table1[[#This Row],[Sales Amount]],1)</f>
        <v>1692.8</v>
      </c>
      <c r="F455">
        <f>Table1[[#This Row],[Quantity Sold]]</f>
        <v>12</v>
      </c>
      <c r="G455">
        <f>Table1[[#This Row],[Discount (%)]]</f>
        <v>50</v>
      </c>
      <c r="H455">
        <f>Table1[[#This Row],[Profit]]</f>
        <v>447.22</v>
      </c>
    </row>
    <row r="456" spans="1:8">
      <c r="A456" s="11" t="s">
        <v>466</v>
      </c>
      <c r="B456" s="7">
        <v>45476</v>
      </c>
      <c r="C456" t="str">
        <f>PROPER(Table1[[#This Row],[Region]])</f>
        <v>West</v>
      </c>
      <c r="D456" t="str">
        <f>PROPER(Table1[[#This Row],[Product Category]])</f>
        <v>Sports</v>
      </c>
      <c r="E456">
        <f>ROUND(Table1[[#This Row],[Sales Amount]],1)</f>
        <v>1834.4</v>
      </c>
      <c r="F456">
        <f>Table1[[#This Row],[Quantity Sold]]</f>
        <v>48</v>
      </c>
      <c r="G456">
        <f>Table1[[#This Row],[Discount (%)]]</f>
        <v>30</v>
      </c>
      <c r="H456">
        <f>Table1[[#This Row],[Profit]]</f>
        <v>1710.58</v>
      </c>
    </row>
    <row r="457" spans="1:8">
      <c r="A457" s="11" t="s">
        <v>467</v>
      </c>
      <c r="B457" s="7">
        <v>45477</v>
      </c>
      <c r="C457" t="str">
        <f>PROPER(Table1[[#This Row],[Region]])</f>
        <v>South</v>
      </c>
      <c r="D457" t="str">
        <f>PROPER(Table1[[#This Row],[Product Category]])</f>
        <v>Groceries</v>
      </c>
      <c r="E457">
        <f>ROUND(Table1[[#This Row],[Sales Amount]],1)</f>
        <v>2753.3</v>
      </c>
      <c r="F457">
        <f>Table1[[#This Row],[Quantity Sold]]</f>
        <v>47</v>
      </c>
      <c r="G457">
        <f>Table1[[#This Row],[Discount (%)]]</f>
        <v>40</v>
      </c>
      <c r="H457">
        <f>Table1[[#This Row],[Profit]]</f>
        <v>1174.1400000000001</v>
      </c>
    </row>
    <row r="458" spans="1:8">
      <c r="A458" s="11" t="s">
        <v>468</v>
      </c>
      <c r="B458" s="7">
        <v>45478</v>
      </c>
      <c r="C458" t="str">
        <f>PROPER(Table1[[#This Row],[Region]])</f>
        <v>East</v>
      </c>
      <c r="D458" t="str">
        <f>PROPER(Table1[[#This Row],[Product Category]])</f>
        <v>Clothing</v>
      </c>
      <c r="E458">
        <f>ROUND(Table1[[#This Row],[Sales Amount]],1)</f>
        <v>4388.7</v>
      </c>
      <c r="F458">
        <f>Table1[[#This Row],[Quantity Sold]]</f>
        <v>42</v>
      </c>
      <c r="G458">
        <f>Table1[[#This Row],[Discount (%)]]</f>
        <v>24</v>
      </c>
      <c r="H458">
        <f>Table1[[#This Row],[Profit]]</f>
        <v>15.98</v>
      </c>
    </row>
    <row r="459" spans="1:8">
      <c r="A459" s="11" t="s">
        <v>469</v>
      </c>
      <c r="B459" s="7">
        <v>45479</v>
      </c>
      <c r="C459" t="str">
        <f>PROPER(Table1[[#This Row],[Region]])</f>
        <v>East</v>
      </c>
      <c r="D459" t="str">
        <f>PROPER(Table1[[#This Row],[Product Category]])</f>
        <v>Electronics</v>
      </c>
      <c r="E459">
        <f>ROUND(Table1[[#This Row],[Sales Amount]],1)</f>
        <v>4667.8999999999996</v>
      </c>
      <c r="F459">
        <f>Table1[[#This Row],[Quantity Sold]]</f>
        <v>24</v>
      </c>
      <c r="G459">
        <f>Table1[[#This Row],[Discount (%)]]</f>
        <v>11</v>
      </c>
      <c r="H459">
        <f>Table1[[#This Row],[Profit]]</f>
        <v>916.86</v>
      </c>
    </row>
    <row r="460" spans="1:8">
      <c r="A460" s="11" t="s">
        <v>471</v>
      </c>
      <c r="B460" s="7">
        <v>45480</v>
      </c>
      <c r="C460" t="str">
        <f>PROPER(Table1[[#This Row],[Region]])</f>
        <v>West</v>
      </c>
      <c r="D460" t="str">
        <f>PROPER(Table1[[#This Row],[Product Category]])</f>
        <v>Sports</v>
      </c>
      <c r="E460">
        <f>ROUND(Table1[[#This Row],[Sales Amount]],1)</f>
        <v>976.1</v>
      </c>
      <c r="F460">
        <f>Table1[[#This Row],[Quantity Sold]]</f>
        <v>13</v>
      </c>
      <c r="G460">
        <f>Table1[[#This Row],[Discount (%)]]</f>
        <v>15</v>
      </c>
      <c r="H460">
        <f>Table1[[#This Row],[Profit]]</f>
        <v>129.28</v>
      </c>
    </row>
    <row r="461" spans="1:8">
      <c r="A461" s="11" t="s">
        <v>473</v>
      </c>
      <c r="B461" s="7">
        <v>45481</v>
      </c>
      <c r="C461" t="str">
        <f>PROPER(Table1[[#This Row],[Region]])</f>
        <v>East</v>
      </c>
      <c r="D461" t="str">
        <f>PROPER(Table1[[#This Row],[Product Category]])</f>
        <v>Electronics</v>
      </c>
      <c r="E461">
        <f>ROUND(Table1[[#This Row],[Sales Amount]],1)</f>
        <v>281.39999999999998</v>
      </c>
      <c r="F461">
        <f>Table1[[#This Row],[Quantity Sold]]</f>
        <v>2</v>
      </c>
      <c r="G461">
        <f>Table1[[#This Row],[Discount (%)]]</f>
        <v>41</v>
      </c>
      <c r="H461">
        <f>Table1[[#This Row],[Profit]]</f>
        <v>1128.3</v>
      </c>
    </row>
    <row r="462" spans="1:8">
      <c r="A462" s="11" t="s">
        <v>474</v>
      </c>
      <c r="B462" s="7">
        <v>45482</v>
      </c>
      <c r="C462" t="str">
        <f>PROPER(Table1[[#This Row],[Region]])</f>
        <v>East</v>
      </c>
      <c r="D462" t="str">
        <f>PROPER(Table1[[#This Row],[Product Category]])</f>
        <v>Electronics</v>
      </c>
      <c r="E462">
        <f>ROUND(Table1[[#This Row],[Sales Amount]],1)</f>
        <v>1460.1</v>
      </c>
      <c r="F462">
        <f>Table1[[#This Row],[Quantity Sold]]</f>
        <v>38</v>
      </c>
      <c r="G462">
        <f>Table1[[#This Row],[Discount (%)]]</f>
        <v>17</v>
      </c>
      <c r="H462">
        <f>Table1[[#This Row],[Profit]]</f>
        <v>319.16000000000003</v>
      </c>
    </row>
    <row r="463" spans="1:8">
      <c r="A463" s="11" t="s">
        <v>475</v>
      </c>
      <c r="B463" s="7">
        <v>45483</v>
      </c>
      <c r="C463" t="str">
        <f>PROPER(Table1[[#This Row],[Region]])</f>
        <v>West</v>
      </c>
      <c r="D463" t="str">
        <f>PROPER(Table1[[#This Row],[Product Category]])</f>
        <v>Clothing</v>
      </c>
      <c r="E463">
        <f>ROUND(Table1[[#This Row],[Sales Amount]],1)</f>
        <v>1022</v>
      </c>
      <c r="F463">
        <f>Table1[[#This Row],[Quantity Sold]]</f>
        <v>38</v>
      </c>
      <c r="G463">
        <f>Table1[[#This Row],[Discount (%)]]</f>
        <v>20</v>
      </c>
      <c r="H463">
        <f>Table1[[#This Row],[Profit]]</f>
        <v>1355.93</v>
      </c>
    </row>
    <row r="464" spans="1:8">
      <c r="A464" s="11" t="s">
        <v>476</v>
      </c>
      <c r="B464" s="7">
        <v>45484</v>
      </c>
      <c r="C464" t="str">
        <f>PROPER(Table1[[#This Row],[Region]])</f>
        <v>North</v>
      </c>
      <c r="D464" t="str">
        <f>PROPER(Table1[[#This Row],[Product Category]])</f>
        <v>Clothing</v>
      </c>
      <c r="E464">
        <f>ROUND(Table1[[#This Row],[Sales Amount]],1)</f>
        <v>2637.4</v>
      </c>
      <c r="F464">
        <f>Table1[[#This Row],[Quantity Sold]]</f>
        <v>45</v>
      </c>
      <c r="G464">
        <f>Table1[[#This Row],[Discount (%)]]</f>
        <v>33</v>
      </c>
      <c r="H464">
        <f>Table1[[#This Row],[Profit]]</f>
        <v>1725.56</v>
      </c>
    </row>
    <row r="465" spans="1:8">
      <c r="A465" s="11" t="s">
        <v>477</v>
      </c>
      <c r="B465" s="7">
        <v>45485</v>
      </c>
      <c r="C465" t="str">
        <f>PROPER(Table1[[#This Row],[Region]])</f>
        <v>East</v>
      </c>
      <c r="D465" t="str">
        <f>PROPER(Table1[[#This Row],[Product Category]])</f>
        <v>Sports</v>
      </c>
      <c r="E465">
        <f>ROUND(Table1[[#This Row],[Sales Amount]],1)</f>
        <v>1538.3</v>
      </c>
      <c r="F465">
        <f>Table1[[#This Row],[Quantity Sold]]</f>
        <v>13</v>
      </c>
      <c r="G465">
        <f>Table1[[#This Row],[Discount (%)]]</f>
        <v>34</v>
      </c>
      <c r="H465">
        <f>Table1[[#This Row],[Profit]]</f>
        <v>607.27</v>
      </c>
    </row>
    <row r="466" spans="1:8">
      <c r="A466" s="11" t="s">
        <v>478</v>
      </c>
      <c r="B466" s="7">
        <v>45486</v>
      </c>
      <c r="C466" t="str">
        <f>PROPER(Table1[[#This Row],[Region]])</f>
        <v>East</v>
      </c>
      <c r="D466" t="str">
        <f>PROPER(Table1[[#This Row],[Product Category]])</f>
        <v>Groceries</v>
      </c>
      <c r="E466">
        <f>ROUND(Table1[[#This Row],[Sales Amount]],1)</f>
        <v>3269.1</v>
      </c>
      <c r="F466">
        <f>Table1[[#This Row],[Quantity Sold]]</f>
        <v>50</v>
      </c>
      <c r="G466">
        <f>Table1[[#This Row],[Discount (%)]]</f>
        <v>9</v>
      </c>
      <c r="H466">
        <f>Table1[[#This Row],[Profit]]</f>
        <v>810.69</v>
      </c>
    </row>
    <row r="467" spans="1:8">
      <c r="A467" s="11" t="s">
        <v>479</v>
      </c>
      <c r="B467" s="7">
        <v>45487</v>
      </c>
      <c r="C467" t="str">
        <f>PROPER(Table1[[#This Row],[Region]])</f>
        <v>North</v>
      </c>
      <c r="D467" t="str">
        <f>PROPER(Table1[[#This Row],[Product Category]])</f>
        <v>Electronics</v>
      </c>
      <c r="E467">
        <f>ROUND(Table1[[#This Row],[Sales Amount]],1)</f>
        <v>417.5</v>
      </c>
      <c r="F467">
        <f>Table1[[#This Row],[Quantity Sold]]</f>
        <v>1</v>
      </c>
      <c r="G467">
        <f>Table1[[#This Row],[Discount (%)]]</f>
        <v>11</v>
      </c>
      <c r="H467">
        <f>Table1[[#This Row],[Profit]]</f>
        <v>1447.27</v>
      </c>
    </row>
    <row r="468" spans="1:8">
      <c r="A468" s="11" t="s">
        <v>480</v>
      </c>
      <c r="B468" s="7">
        <v>45488</v>
      </c>
      <c r="C468" t="str">
        <f>PROPER(Table1[[#This Row],[Region]])</f>
        <v>East</v>
      </c>
      <c r="D468" t="str">
        <f>PROPER(Table1[[#This Row],[Product Category]])</f>
        <v>Groceries</v>
      </c>
      <c r="E468">
        <f>ROUND(Table1[[#This Row],[Sales Amount]],1)</f>
        <v>4804.3999999999996</v>
      </c>
      <c r="F468">
        <f>Table1[[#This Row],[Quantity Sold]]</f>
        <v>41</v>
      </c>
      <c r="G468">
        <f>Table1[[#This Row],[Discount (%)]]</f>
        <v>41</v>
      </c>
      <c r="H468">
        <f>Table1[[#This Row],[Profit]]</f>
        <v>429.51</v>
      </c>
    </row>
    <row r="469" spans="1:8">
      <c r="A469" s="11" t="s">
        <v>481</v>
      </c>
      <c r="B469" s="7">
        <v>45489</v>
      </c>
      <c r="C469" t="str">
        <f>PROPER(Table1[[#This Row],[Region]])</f>
        <v>North</v>
      </c>
      <c r="D469" t="str">
        <f>PROPER(Table1[[#This Row],[Product Category]])</f>
        <v>Furniture</v>
      </c>
      <c r="E469">
        <f>ROUND(Table1[[#This Row],[Sales Amount]],1)</f>
        <v>109.6</v>
      </c>
      <c r="F469">
        <f>Table1[[#This Row],[Quantity Sold]]</f>
        <v>37</v>
      </c>
      <c r="G469">
        <f>Table1[[#This Row],[Discount (%)]]</f>
        <v>35</v>
      </c>
      <c r="H469">
        <f>Table1[[#This Row],[Profit]]</f>
        <v>1367.03</v>
      </c>
    </row>
    <row r="470" spans="1:8">
      <c r="A470" s="11">
        <v>24848155</v>
      </c>
      <c r="B470" s="7">
        <v>45490</v>
      </c>
      <c r="C470" t="str">
        <f>PROPER(Table1[[#This Row],[Region]])</f>
        <v>East</v>
      </c>
      <c r="D470" t="str">
        <f>PROPER(Table1[[#This Row],[Product Category]])</f>
        <v>Electronics</v>
      </c>
      <c r="E470">
        <f>ROUND(Table1[[#This Row],[Sales Amount]],1)</f>
        <v>1304.7</v>
      </c>
      <c r="F470">
        <f>Table1[[#This Row],[Quantity Sold]]</f>
        <v>48</v>
      </c>
      <c r="G470">
        <f>Table1[[#This Row],[Discount (%)]]</f>
        <v>34</v>
      </c>
      <c r="H470">
        <f>Table1[[#This Row],[Profit]]</f>
        <v>675.29</v>
      </c>
    </row>
    <row r="471" spans="1:8">
      <c r="A471" s="11" t="s">
        <v>482</v>
      </c>
      <c r="B471" s="7">
        <v>45491</v>
      </c>
      <c r="C471" t="str">
        <f>PROPER(Table1[[#This Row],[Region]])</f>
        <v>West</v>
      </c>
      <c r="D471" t="str">
        <f>PROPER(Table1[[#This Row],[Product Category]])</f>
        <v>Electronics</v>
      </c>
      <c r="E471">
        <f>ROUND(Table1[[#This Row],[Sales Amount]],1)</f>
        <v>841.4</v>
      </c>
      <c r="F471">
        <f>Table1[[#This Row],[Quantity Sold]]</f>
        <v>29</v>
      </c>
      <c r="G471">
        <f>Table1[[#This Row],[Discount (%)]]</f>
        <v>5</v>
      </c>
      <c r="H471">
        <f>Table1[[#This Row],[Profit]]</f>
        <v>223.56</v>
      </c>
    </row>
    <row r="472" spans="1:8">
      <c r="A472" s="11" t="s">
        <v>483</v>
      </c>
      <c r="B472" s="7">
        <v>45492</v>
      </c>
      <c r="C472" t="str">
        <f>PROPER(Table1[[#This Row],[Region]])</f>
        <v>North</v>
      </c>
      <c r="D472" t="str">
        <f>PROPER(Table1[[#This Row],[Product Category]])</f>
        <v>Electronics</v>
      </c>
      <c r="E472">
        <f>ROUND(Table1[[#This Row],[Sales Amount]],1)</f>
        <v>242.9</v>
      </c>
      <c r="F472">
        <f>Table1[[#This Row],[Quantity Sold]]</f>
        <v>49</v>
      </c>
      <c r="G472">
        <f>Table1[[#This Row],[Discount (%)]]</f>
        <v>6</v>
      </c>
      <c r="H472">
        <f>Table1[[#This Row],[Profit]]</f>
        <v>1099.3800000000001</v>
      </c>
    </row>
    <row r="473" spans="1:8">
      <c r="A473" s="11" t="s">
        <v>484</v>
      </c>
      <c r="B473" s="7">
        <v>45493</v>
      </c>
      <c r="C473" t="str">
        <f>PROPER(Table1[[#This Row],[Region]])</f>
        <v>South</v>
      </c>
      <c r="D473" t="str">
        <f>PROPER(Table1[[#This Row],[Product Category]])</f>
        <v>Clothing</v>
      </c>
      <c r="E473">
        <f>ROUND(Table1[[#This Row],[Sales Amount]],1)</f>
        <v>1107.8</v>
      </c>
      <c r="F473">
        <f>Table1[[#This Row],[Quantity Sold]]</f>
        <v>31</v>
      </c>
      <c r="G473">
        <f>Table1[[#This Row],[Discount (%)]]</f>
        <v>5</v>
      </c>
      <c r="H473">
        <f>Table1[[#This Row],[Profit]]</f>
        <v>590.08000000000004</v>
      </c>
    </row>
    <row r="474" spans="1:8">
      <c r="A474" s="11" t="s">
        <v>485</v>
      </c>
      <c r="B474" s="7">
        <v>45494</v>
      </c>
      <c r="C474" t="str">
        <f>PROPER(Table1[[#This Row],[Region]])</f>
        <v>North</v>
      </c>
      <c r="D474" t="str">
        <f>PROPER(Table1[[#This Row],[Product Category]])</f>
        <v>Groceries</v>
      </c>
      <c r="E474">
        <f>ROUND(Table1[[#This Row],[Sales Amount]],1)</f>
        <v>2154.6999999999998</v>
      </c>
      <c r="F474">
        <f>Table1[[#This Row],[Quantity Sold]]</f>
        <v>35</v>
      </c>
      <c r="G474">
        <f>Table1[[#This Row],[Discount (%)]]</f>
        <v>36</v>
      </c>
      <c r="H474">
        <f>Table1[[#This Row],[Profit]]</f>
        <v>569.14</v>
      </c>
    </row>
    <row r="475" spans="1:8">
      <c r="A475" s="11" t="s">
        <v>486</v>
      </c>
      <c r="B475" s="7">
        <v>45495</v>
      </c>
      <c r="C475" t="str">
        <f>PROPER(Table1[[#This Row],[Region]])</f>
        <v>West</v>
      </c>
      <c r="D475" t="str">
        <f>PROPER(Table1[[#This Row],[Product Category]])</f>
        <v>Furniture</v>
      </c>
      <c r="E475">
        <f>ROUND(Table1[[#This Row],[Sales Amount]],1)</f>
        <v>4722.3999999999996</v>
      </c>
      <c r="F475">
        <f>Table1[[#This Row],[Quantity Sold]]</f>
        <v>12</v>
      </c>
      <c r="G475">
        <f>Table1[[#This Row],[Discount (%)]]</f>
        <v>41</v>
      </c>
      <c r="H475">
        <f>Table1[[#This Row],[Profit]]</f>
        <v>1992.71</v>
      </c>
    </row>
    <row r="476" spans="1:8">
      <c r="A476" s="11" t="s">
        <v>487</v>
      </c>
      <c r="B476" s="7">
        <v>45496</v>
      </c>
      <c r="C476" t="str">
        <f>PROPER(Table1[[#This Row],[Region]])</f>
        <v>East</v>
      </c>
      <c r="D476" t="str">
        <f>PROPER(Table1[[#This Row],[Product Category]])</f>
        <v>Clothing</v>
      </c>
      <c r="E476">
        <f>ROUND(Table1[[#This Row],[Sales Amount]],1)</f>
        <v>4055.6</v>
      </c>
      <c r="F476">
        <f>Table1[[#This Row],[Quantity Sold]]</f>
        <v>17</v>
      </c>
      <c r="G476">
        <f>Table1[[#This Row],[Discount (%)]]</f>
        <v>48</v>
      </c>
      <c r="H476">
        <f>Table1[[#This Row],[Profit]]</f>
        <v>1536.46</v>
      </c>
    </row>
    <row r="477" spans="1:8">
      <c r="A477" s="11" t="s">
        <v>488</v>
      </c>
      <c r="B477" s="7">
        <v>45497</v>
      </c>
      <c r="C477" t="str">
        <f>PROPER(Table1[[#This Row],[Region]])</f>
        <v>East</v>
      </c>
      <c r="D477" t="str">
        <f>PROPER(Table1[[#This Row],[Product Category]])</f>
        <v>Clothing</v>
      </c>
      <c r="E477">
        <f>ROUND(Table1[[#This Row],[Sales Amount]],1)</f>
        <v>4581.8</v>
      </c>
      <c r="F477">
        <f>Table1[[#This Row],[Quantity Sold]]</f>
        <v>30</v>
      </c>
      <c r="G477">
        <f>Table1[[#This Row],[Discount (%)]]</f>
        <v>46</v>
      </c>
      <c r="H477">
        <f>Table1[[#This Row],[Profit]]</f>
        <v>1556.48</v>
      </c>
    </row>
    <row r="478" spans="1:8">
      <c r="A478" s="11" t="s">
        <v>489</v>
      </c>
      <c r="B478" s="7">
        <v>45498</v>
      </c>
      <c r="C478" t="str">
        <f>PROPER(Table1[[#This Row],[Region]])</f>
        <v>West</v>
      </c>
      <c r="D478" t="str">
        <f>PROPER(Table1[[#This Row],[Product Category]])</f>
        <v>Electronics</v>
      </c>
      <c r="E478">
        <f>ROUND(Table1[[#This Row],[Sales Amount]],1)</f>
        <v>714.8</v>
      </c>
      <c r="F478">
        <f>Table1[[#This Row],[Quantity Sold]]</f>
        <v>22</v>
      </c>
      <c r="G478">
        <f>Table1[[#This Row],[Discount (%)]]</f>
        <v>40</v>
      </c>
      <c r="H478">
        <f>Table1[[#This Row],[Profit]]</f>
        <v>660.57</v>
      </c>
    </row>
    <row r="479" spans="1:8">
      <c r="A479" s="11" t="s">
        <v>490</v>
      </c>
      <c r="B479" s="7">
        <v>45499</v>
      </c>
      <c r="C479" t="str">
        <f>PROPER(Table1[[#This Row],[Region]])</f>
        <v>East</v>
      </c>
      <c r="D479" t="str">
        <f>PROPER(Table1[[#This Row],[Product Category]])</f>
        <v>Furniture</v>
      </c>
      <c r="E479">
        <f>ROUND(Table1[[#This Row],[Sales Amount]],1)</f>
        <v>3971</v>
      </c>
      <c r="F479">
        <f>Table1[[#This Row],[Quantity Sold]]</f>
        <v>45</v>
      </c>
      <c r="G479">
        <f>Table1[[#This Row],[Discount (%)]]</f>
        <v>37</v>
      </c>
      <c r="H479">
        <f>Table1[[#This Row],[Profit]]</f>
        <v>1437.34</v>
      </c>
    </row>
    <row r="480" spans="1:8">
      <c r="A480" s="11" t="s">
        <v>491</v>
      </c>
      <c r="B480" s="7">
        <v>45500</v>
      </c>
      <c r="C480" t="str">
        <f>PROPER(Table1[[#This Row],[Region]])</f>
        <v>North</v>
      </c>
      <c r="D480" t="str">
        <f>PROPER(Table1[[#This Row],[Product Category]])</f>
        <v>Furniture</v>
      </c>
      <c r="E480">
        <f>ROUND(Table1[[#This Row],[Sales Amount]],1)</f>
        <v>756.3</v>
      </c>
      <c r="F480">
        <f>Table1[[#This Row],[Quantity Sold]]</f>
        <v>44</v>
      </c>
      <c r="G480">
        <f>Table1[[#This Row],[Discount (%)]]</f>
        <v>7</v>
      </c>
      <c r="H480">
        <f>Table1[[#This Row],[Profit]]</f>
        <v>839.15</v>
      </c>
    </row>
    <row r="481" spans="1:8">
      <c r="A481" s="11" t="s">
        <v>492</v>
      </c>
      <c r="B481" s="7">
        <v>45501</v>
      </c>
      <c r="C481" t="str">
        <f>PROPER(Table1[[#This Row],[Region]])</f>
        <v>South</v>
      </c>
      <c r="D481" t="str">
        <f>PROPER(Table1[[#This Row],[Product Category]])</f>
        <v>Groceries</v>
      </c>
      <c r="E481">
        <f>ROUND(Table1[[#This Row],[Sales Amount]],1)</f>
        <v>3932</v>
      </c>
      <c r="F481">
        <f>Table1[[#This Row],[Quantity Sold]]</f>
        <v>47</v>
      </c>
      <c r="G481">
        <f>Table1[[#This Row],[Discount (%)]]</f>
        <v>40</v>
      </c>
      <c r="H481">
        <f>Table1[[#This Row],[Profit]]</f>
        <v>892.77</v>
      </c>
    </row>
    <row r="482" spans="1:8">
      <c r="A482" s="11" t="s">
        <v>493</v>
      </c>
      <c r="B482" s="7">
        <v>45502</v>
      </c>
      <c r="C482" t="str">
        <f>PROPER(Table1[[#This Row],[Region]])</f>
        <v>North</v>
      </c>
      <c r="D482" t="str">
        <f>PROPER(Table1[[#This Row],[Product Category]])</f>
        <v>Sports</v>
      </c>
      <c r="E482">
        <f>ROUND(Table1[[#This Row],[Sales Amount]],1)</f>
        <v>4313</v>
      </c>
      <c r="F482">
        <f>Table1[[#This Row],[Quantity Sold]]</f>
        <v>33</v>
      </c>
      <c r="G482">
        <f>Table1[[#This Row],[Discount (%)]]</f>
        <v>19</v>
      </c>
      <c r="H482">
        <f>Table1[[#This Row],[Profit]]</f>
        <v>873.86</v>
      </c>
    </row>
    <row r="483" spans="1:8">
      <c r="A483" s="11" t="s">
        <v>494</v>
      </c>
      <c r="B483" s="7">
        <v>45503</v>
      </c>
      <c r="C483" t="str">
        <f>PROPER(Table1[[#This Row],[Region]])</f>
        <v>West</v>
      </c>
      <c r="D483" t="str">
        <f>PROPER(Table1[[#This Row],[Product Category]])</f>
        <v>Electronics</v>
      </c>
      <c r="E483">
        <f>ROUND(Table1[[#This Row],[Sales Amount]],1)</f>
        <v>2880.2</v>
      </c>
      <c r="F483">
        <f>Table1[[#This Row],[Quantity Sold]]</f>
        <v>49</v>
      </c>
      <c r="G483">
        <f>Table1[[#This Row],[Discount (%)]]</f>
        <v>15</v>
      </c>
      <c r="H483">
        <f>Table1[[#This Row],[Profit]]</f>
        <v>1742.36</v>
      </c>
    </row>
    <row r="484" spans="1:8">
      <c r="A484" s="11" t="s">
        <v>495</v>
      </c>
      <c r="B484" s="7">
        <v>45504</v>
      </c>
      <c r="C484" t="str">
        <f>PROPER(Table1[[#This Row],[Region]])</f>
        <v>East</v>
      </c>
      <c r="D484" t="str">
        <f>PROPER(Table1[[#This Row],[Product Category]])</f>
        <v>Groceries</v>
      </c>
      <c r="E484">
        <f>ROUND(Table1[[#This Row],[Sales Amount]],1)</f>
        <v>443.7</v>
      </c>
      <c r="F484">
        <f>Table1[[#This Row],[Quantity Sold]]</f>
        <v>43</v>
      </c>
      <c r="G484">
        <f>Table1[[#This Row],[Discount (%)]]</f>
        <v>7</v>
      </c>
      <c r="H484">
        <f>Table1[[#This Row],[Profit]]</f>
        <v>261.14999999999998</v>
      </c>
    </row>
    <row r="485" spans="1:8">
      <c r="A485" s="11" t="s">
        <v>496</v>
      </c>
      <c r="B485" s="7">
        <v>45505</v>
      </c>
      <c r="C485" t="str">
        <f>PROPER(Table1[[#This Row],[Region]])</f>
        <v>South</v>
      </c>
      <c r="D485" t="str">
        <f>PROPER(Table1[[#This Row],[Product Category]])</f>
        <v>Clothing</v>
      </c>
      <c r="E485">
        <f>ROUND(Table1[[#This Row],[Sales Amount]],1)</f>
        <v>751</v>
      </c>
      <c r="F485">
        <f>Table1[[#This Row],[Quantity Sold]]</f>
        <v>46</v>
      </c>
      <c r="G485">
        <f>Table1[[#This Row],[Discount (%)]]</f>
        <v>6</v>
      </c>
      <c r="H485">
        <f>Table1[[#This Row],[Profit]]</f>
        <v>1346.95</v>
      </c>
    </row>
    <row r="486" spans="1:8">
      <c r="A486" s="11" t="s">
        <v>497</v>
      </c>
      <c r="B486" s="7">
        <v>45506</v>
      </c>
      <c r="C486" t="str">
        <f>PROPER(Table1[[#This Row],[Region]])</f>
        <v>West</v>
      </c>
      <c r="D486" t="str">
        <f>PROPER(Table1[[#This Row],[Product Category]])</f>
        <v>Electronics</v>
      </c>
      <c r="E486">
        <f>ROUND(Table1[[#This Row],[Sales Amount]],1)</f>
        <v>4836.8999999999996</v>
      </c>
      <c r="F486">
        <f>Table1[[#This Row],[Quantity Sold]]</f>
        <v>20</v>
      </c>
      <c r="G486">
        <f>Table1[[#This Row],[Discount (%)]]</f>
        <v>40</v>
      </c>
      <c r="H486">
        <f>Table1[[#This Row],[Profit]]</f>
        <v>466.79</v>
      </c>
    </row>
    <row r="487" spans="1:8">
      <c r="A487" s="11" t="s">
        <v>498</v>
      </c>
      <c r="B487" s="7">
        <v>45507</v>
      </c>
      <c r="C487" t="str">
        <f>PROPER(Table1[[#This Row],[Region]])</f>
        <v>West</v>
      </c>
      <c r="D487" t="str">
        <f>PROPER(Table1[[#This Row],[Product Category]])</f>
        <v>Sports</v>
      </c>
      <c r="E487">
        <f>ROUND(Table1[[#This Row],[Sales Amount]],1)</f>
        <v>1283.9000000000001</v>
      </c>
      <c r="F487">
        <f>Table1[[#This Row],[Quantity Sold]]</f>
        <v>49</v>
      </c>
      <c r="G487">
        <f>Table1[[#This Row],[Discount (%)]]</f>
        <v>1</v>
      </c>
      <c r="H487">
        <f>Table1[[#This Row],[Profit]]</f>
        <v>1740.72</v>
      </c>
    </row>
    <row r="488" spans="1:8">
      <c r="A488" s="11" t="s">
        <v>499</v>
      </c>
      <c r="B488" s="7">
        <v>45508</v>
      </c>
      <c r="C488" t="str">
        <f>PROPER(Table1[[#This Row],[Region]])</f>
        <v>South</v>
      </c>
      <c r="D488" t="str">
        <f>PROPER(Table1[[#This Row],[Product Category]])</f>
        <v>Clothing</v>
      </c>
      <c r="E488">
        <f>ROUND(Table1[[#This Row],[Sales Amount]],1)</f>
        <v>4424.5</v>
      </c>
      <c r="F488">
        <f>Table1[[#This Row],[Quantity Sold]]</f>
        <v>41</v>
      </c>
      <c r="G488">
        <f>Table1[[#This Row],[Discount (%)]]</f>
        <v>46</v>
      </c>
      <c r="H488">
        <f>Table1[[#This Row],[Profit]]</f>
        <v>374.9</v>
      </c>
    </row>
    <row r="489" spans="1:8">
      <c r="A489" s="11" t="s">
        <v>500</v>
      </c>
      <c r="B489" s="7">
        <v>45509</v>
      </c>
      <c r="C489" t="str">
        <f>PROPER(Table1[[#This Row],[Region]])</f>
        <v>East</v>
      </c>
      <c r="D489" t="str">
        <f>PROPER(Table1[[#This Row],[Product Category]])</f>
        <v>Electronics</v>
      </c>
      <c r="E489">
        <f>ROUND(Table1[[#This Row],[Sales Amount]],1)</f>
        <v>3156.4</v>
      </c>
      <c r="F489">
        <f>Table1[[#This Row],[Quantity Sold]]</f>
        <v>2</v>
      </c>
      <c r="G489">
        <f>Table1[[#This Row],[Discount (%)]]</f>
        <v>12</v>
      </c>
      <c r="H489">
        <f>Table1[[#This Row],[Profit]]</f>
        <v>89.58</v>
      </c>
    </row>
    <row r="490" spans="1:8">
      <c r="A490" s="11" t="s">
        <v>501</v>
      </c>
      <c r="B490" s="7">
        <v>45510</v>
      </c>
      <c r="C490" t="str">
        <f>PROPER(Table1[[#This Row],[Region]])</f>
        <v>North</v>
      </c>
      <c r="D490" t="str">
        <f>PROPER(Table1[[#This Row],[Product Category]])</f>
        <v>Furniture</v>
      </c>
      <c r="E490">
        <f>ROUND(Table1[[#This Row],[Sales Amount]],1)</f>
        <v>2642.2</v>
      </c>
      <c r="F490">
        <f>Table1[[#This Row],[Quantity Sold]]</f>
        <v>9</v>
      </c>
      <c r="G490">
        <f>Table1[[#This Row],[Discount (%)]]</f>
        <v>20</v>
      </c>
      <c r="H490">
        <f>Table1[[#This Row],[Profit]]</f>
        <v>1152.94</v>
      </c>
    </row>
    <row r="491" spans="1:8">
      <c r="A491" s="11" t="s">
        <v>502</v>
      </c>
      <c r="B491" s="7">
        <v>45511</v>
      </c>
      <c r="C491" t="str">
        <f>PROPER(Table1[[#This Row],[Region]])</f>
        <v>North</v>
      </c>
      <c r="D491" t="str">
        <f>PROPER(Table1[[#This Row],[Product Category]])</f>
        <v>Groceries</v>
      </c>
      <c r="E491">
        <f>ROUND(Table1[[#This Row],[Sales Amount]],1)</f>
        <v>89.8</v>
      </c>
      <c r="F491">
        <f>Table1[[#This Row],[Quantity Sold]]</f>
        <v>8</v>
      </c>
      <c r="G491">
        <f>Table1[[#This Row],[Discount (%)]]</f>
        <v>29</v>
      </c>
      <c r="H491">
        <f>Table1[[#This Row],[Profit]]</f>
        <v>1421.27</v>
      </c>
    </row>
    <row r="492" spans="1:8">
      <c r="A492" s="11" t="s">
        <v>503</v>
      </c>
      <c r="B492" s="7">
        <v>45512</v>
      </c>
      <c r="C492" t="str">
        <f>PROPER(Table1[[#This Row],[Region]])</f>
        <v>South</v>
      </c>
      <c r="D492" t="str">
        <f>PROPER(Table1[[#This Row],[Product Category]])</f>
        <v>Furniture</v>
      </c>
      <c r="E492">
        <f>ROUND(Table1[[#This Row],[Sales Amount]],1)</f>
        <v>2010.1</v>
      </c>
      <c r="F492">
        <f>Table1[[#This Row],[Quantity Sold]]</f>
        <v>31</v>
      </c>
      <c r="G492">
        <f>Table1[[#This Row],[Discount (%)]]</f>
        <v>13</v>
      </c>
      <c r="H492">
        <f>Table1[[#This Row],[Profit]]</f>
        <v>622.95000000000005</v>
      </c>
    </row>
    <row r="493" spans="1:8">
      <c r="A493" s="11" t="s">
        <v>504</v>
      </c>
      <c r="B493" s="7">
        <v>45513</v>
      </c>
      <c r="C493" t="str">
        <f>PROPER(Table1[[#This Row],[Region]])</f>
        <v>East</v>
      </c>
      <c r="D493" t="str">
        <f>PROPER(Table1[[#This Row],[Product Category]])</f>
        <v>Groceries</v>
      </c>
      <c r="E493">
        <f>ROUND(Table1[[#This Row],[Sales Amount]],1)</f>
        <v>2175</v>
      </c>
      <c r="F493">
        <f>Table1[[#This Row],[Quantity Sold]]</f>
        <v>31</v>
      </c>
      <c r="G493">
        <f>Table1[[#This Row],[Discount (%)]]</f>
        <v>9</v>
      </c>
      <c r="H493">
        <f>Table1[[#This Row],[Profit]]</f>
        <v>1022.89</v>
      </c>
    </row>
    <row r="494" spans="1:8">
      <c r="A494" s="11" t="s">
        <v>505</v>
      </c>
      <c r="B494" s="7">
        <v>45514</v>
      </c>
      <c r="C494" t="str">
        <f>PROPER(Table1[[#This Row],[Region]])</f>
        <v>South</v>
      </c>
      <c r="D494" t="str">
        <f>PROPER(Table1[[#This Row],[Product Category]])</f>
        <v>Groceries</v>
      </c>
      <c r="E494">
        <f>ROUND(Table1[[#This Row],[Sales Amount]],1)</f>
        <v>1684.3</v>
      </c>
      <c r="F494">
        <f>Table1[[#This Row],[Quantity Sold]]</f>
        <v>2</v>
      </c>
      <c r="G494">
        <f>Table1[[#This Row],[Discount (%)]]</f>
        <v>37</v>
      </c>
      <c r="H494">
        <f>Table1[[#This Row],[Profit]]</f>
        <v>1995.53</v>
      </c>
    </row>
    <row r="495" spans="1:8">
      <c r="A495" s="11" t="s">
        <v>506</v>
      </c>
      <c r="B495" s="7">
        <v>45515</v>
      </c>
      <c r="C495" t="str">
        <f>PROPER(Table1[[#This Row],[Region]])</f>
        <v>North</v>
      </c>
      <c r="D495" t="str">
        <f>PROPER(Table1[[#This Row],[Product Category]])</f>
        <v>Clothing</v>
      </c>
      <c r="E495">
        <f>ROUND(Table1[[#This Row],[Sales Amount]],1)</f>
        <v>1246.9000000000001</v>
      </c>
      <c r="F495">
        <f>Table1[[#This Row],[Quantity Sold]]</f>
        <v>44</v>
      </c>
      <c r="G495">
        <f>Table1[[#This Row],[Discount (%)]]</f>
        <v>45</v>
      </c>
      <c r="H495">
        <f>Table1[[#This Row],[Profit]]</f>
        <v>1338.04</v>
      </c>
    </row>
    <row r="496" spans="1:8">
      <c r="A496" s="11" t="s">
        <v>507</v>
      </c>
      <c r="B496" s="7">
        <v>45516</v>
      </c>
      <c r="C496" t="str">
        <f>PROPER(Table1[[#This Row],[Region]])</f>
        <v>East</v>
      </c>
      <c r="D496" t="str">
        <f>PROPER(Table1[[#This Row],[Product Category]])</f>
        <v>Clothing</v>
      </c>
      <c r="E496">
        <f>ROUND(Table1[[#This Row],[Sales Amount]],1)</f>
        <v>3341.2</v>
      </c>
      <c r="F496">
        <f>Table1[[#This Row],[Quantity Sold]]</f>
        <v>43</v>
      </c>
      <c r="G496">
        <f>Table1[[#This Row],[Discount (%)]]</f>
        <v>20</v>
      </c>
      <c r="H496">
        <f>Table1[[#This Row],[Profit]]</f>
        <v>1604.84</v>
      </c>
    </row>
    <row r="497" spans="1:8">
      <c r="A497" s="11" t="s">
        <v>508</v>
      </c>
      <c r="B497" s="7">
        <v>45517</v>
      </c>
      <c r="C497" t="str">
        <f>PROPER(Table1[[#This Row],[Region]])</f>
        <v>East</v>
      </c>
      <c r="D497" t="str">
        <f>PROPER(Table1[[#This Row],[Product Category]])</f>
        <v>Sports</v>
      </c>
      <c r="E497">
        <f>ROUND(Table1[[#This Row],[Sales Amount]],1)</f>
        <v>734.1</v>
      </c>
      <c r="F497">
        <f>Table1[[#This Row],[Quantity Sold]]</f>
        <v>4</v>
      </c>
      <c r="G497">
        <f>Table1[[#This Row],[Discount (%)]]</f>
        <v>21</v>
      </c>
      <c r="H497">
        <f>Table1[[#This Row],[Profit]]</f>
        <v>1579.6</v>
      </c>
    </row>
    <row r="498" spans="1:8">
      <c r="A498" s="11" t="s">
        <v>509</v>
      </c>
      <c r="B498" s="7">
        <v>45518</v>
      </c>
      <c r="C498" t="str">
        <f>PROPER(Table1[[#This Row],[Region]])</f>
        <v>East</v>
      </c>
      <c r="D498" t="str">
        <f>PROPER(Table1[[#This Row],[Product Category]])</f>
        <v>Clothing</v>
      </c>
      <c r="E498">
        <f>ROUND(Table1[[#This Row],[Sales Amount]],1)</f>
        <v>3713.2</v>
      </c>
      <c r="F498">
        <f>Table1[[#This Row],[Quantity Sold]]</f>
        <v>23</v>
      </c>
      <c r="G498">
        <f>Table1[[#This Row],[Discount (%)]]</f>
        <v>35</v>
      </c>
      <c r="H498">
        <f>Table1[[#This Row],[Profit]]</f>
        <v>778.03</v>
      </c>
    </row>
    <row r="499" spans="1:8">
      <c r="A499" s="11" t="s">
        <v>510</v>
      </c>
      <c r="B499" s="7">
        <v>45519</v>
      </c>
      <c r="C499" t="str">
        <f>PROPER(Table1[[#This Row],[Region]])</f>
        <v>North</v>
      </c>
      <c r="D499" t="str">
        <f>PROPER(Table1[[#This Row],[Product Category]])</f>
        <v>Electronics</v>
      </c>
      <c r="E499">
        <f>ROUND(Table1[[#This Row],[Sales Amount]],1)</f>
        <v>1847.3</v>
      </c>
      <c r="F499">
        <f>Table1[[#This Row],[Quantity Sold]]</f>
        <v>49</v>
      </c>
      <c r="G499">
        <f>Table1[[#This Row],[Discount (%)]]</f>
        <v>44</v>
      </c>
      <c r="H499">
        <f>Table1[[#This Row],[Profit]]</f>
        <v>1068.56</v>
      </c>
    </row>
    <row r="500" spans="1:8">
      <c r="A500" s="11" t="s">
        <v>511</v>
      </c>
      <c r="B500" s="7">
        <v>45520</v>
      </c>
      <c r="C500" t="str">
        <f>PROPER(Table1[[#This Row],[Region]])</f>
        <v>South</v>
      </c>
      <c r="D500" t="str">
        <f>PROPER(Table1[[#This Row],[Product Category]])</f>
        <v>Clothing</v>
      </c>
      <c r="E500">
        <f>ROUND(Table1[[#This Row],[Sales Amount]],1)</f>
        <v>1072.5999999999999</v>
      </c>
      <c r="F500">
        <f>Table1[[#This Row],[Quantity Sold]]</f>
        <v>33</v>
      </c>
      <c r="G500">
        <f>Table1[[#This Row],[Discount (%)]]</f>
        <v>9</v>
      </c>
      <c r="H500">
        <f>Table1[[#This Row],[Profit]]</f>
        <v>1702.79</v>
      </c>
    </row>
    <row r="501" spans="1:8">
      <c r="A501" s="11">
        <v>38640410</v>
      </c>
      <c r="B501" s="7">
        <v>45521</v>
      </c>
      <c r="C501" t="str">
        <f>PROPER(Table1[[#This Row],[Region]])</f>
        <v>North</v>
      </c>
      <c r="D501" t="str">
        <f>PROPER(Table1[[#This Row],[Product Category]])</f>
        <v>Electronics</v>
      </c>
      <c r="E501">
        <f>ROUND(Table1[[#This Row],[Sales Amount]],1)</f>
        <v>1290.4000000000001</v>
      </c>
      <c r="F501">
        <f>Table1[[#This Row],[Quantity Sold]]</f>
        <v>50</v>
      </c>
      <c r="G501">
        <f>Table1[[#This Row],[Discount (%)]]</f>
        <v>17</v>
      </c>
      <c r="H501">
        <f>Table1[[#This Row],[Profit]]</f>
        <v>1855.82</v>
      </c>
    </row>
    <row r="502" spans="1:8">
      <c r="A502" s="11" t="s">
        <v>512</v>
      </c>
      <c r="B502" s="7">
        <v>45522</v>
      </c>
      <c r="C502" t="str">
        <f>PROPER(Table1[[#This Row],[Region]])</f>
        <v>South</v>
      </c>
      <c r="D502" t="str">
        <f>PROPER(Table1[[#This Row],[Product Category]])</f>
        <v>Groceries</v>
      </c>
      <c r="E502">
        <f>ROUND(Table1[[#This Row],[Sales Amount]],1)</f>
        <v>594.70000000000005</v>
      </c>
      <c r="F502">
        <f>Table1[[#This Row],[Quantity Sold]]</f>
        <v>36</v>
      </c>
      <c r="G502">
        <f>Table1[[#This Row],[Discount (%)]]</f>
        <v>16</v>
      </c>
      <c r="H502">
        <f>Table1[[#This Row],[Profit]]</f>
        <v>1673.95</v>
      </c>
    </row>
    <row r="503" spans="1:8">
      <c r="A503" s="11" t="s">
        <v>513</v>
      </c>
      <c r="B503" s="7">
        <v>45523</v>
      </c>
      <c r="C503" t="str">
        <f>PROPER(Table1[[#This Row],[Region]])</f>
        <v>West</v>
      </c>
      <c r="D503" t="str">
        <f>PROPER(Table1[[#This Row],[Product Category]])</f>
        <v>Groceries</v>
      </c>
      <c r="E503">
        <f>ROUND(Table1[[#This Row],[Sales Amount]],1)</f>
        <v>3029.4</v>
      </c>
      <c r="F503">
        <f>Table1[[#This Row],[Quantity Sold]]</f>
        <v>14</v>
      </c>
      <c r="G503">
        <f>Table1[[#This Row],[Discount (%)]]</f>
        <v>46</v>
      </c>
      <c r="H503">
        <f>Table1[[#This Row],[Profit]]</f>
        <v>731.82</v>
      </c>
    </row>
    <row r="504" spans="1:8">
      <c r="A504" s="11" t="s">
        <v>514</v>
      </c>
      <c r="B504" s="7">
        <v>45524</v>
      </c>
      <c r="C504" t="str">
        <f>PROPER(Table1[[#This Row],[Region]])</f>
        <v>West</v>
      </c>
      <c r="D504" t="str">
        <f>PROPER(Table1[[#This Row],[Product Category]])</f>
        <v>Groceries</v>
      </c>
      <c r="E504">
        <f>ROUND(Table1[[#This Row],[Sales Amount]],1)</f>
        <v>1133.7</v>
      </c>
      <c r="F504">
        <f>Table1[[#This Row],[Quantity Sold]]</f>
        <v>41</v>
      </c>
      <c r="G504">
        <f>Table1[[#This Row],[Discount (%)]]</f>
        <v>5</v>
      </c>
      <c r="H504">
        <f>Table1[[#This Row],[Profit]]</f>
        <v>1083.6500000000001</v>
      </c>
    </row>
    <row r="505" spans="1:8">
      <c r="A505" s="11" t="s">
        <v>515</v>
      </c>
      <c r="B505" s="7">
        <v>45525</v>
      </c>
      <c r="C505" t="str">
        <f>PROPER(Table1[[#This Row],[Region]])</f>
        <v>South</v>
      </c>
      <c r="D505" t="str">
        <f>PROPER(Table1[[#This Row],[Product Category]])</f>
        <v>Groceries</v>
      </c>
      <c r="E505">
        <f>ROUND(Table1[[#This Row],[Sales Amount]],1)</f>
        <v>1715.3</v>
      </c>
      <c r="F505">
        <f>Table1[[#This Row],[Quantity Sold]]</f>
        <v>12</v>
      </c>
      <c r="G505">
        <f>Table1[[#This Row],[Discount (%)]]</f>
        <v>12</v>
      </c>
      <c r="H505">
        <f>Table1[[#This Row],[Profit]]</f>
        <v>1454.94</v>
      </c>
    </row>
    <row r="506" spans="1:8">
      <c r="A506" s="11" t="s">
        <v>516</v>
      </c>
      <c r="B506" s="7">
        <v>45526</v>
      </c>
      <c r="C506" t="str">
        <f>PROPER(Table1[[#This Row],[Region]])</f>
        <v>West</v>
      </c>
      <c r="D506" t="str">
        <f>PROPER(Table1[[#This Row],[Product Category]])</f>
        <v>Electronics</v>
      </c>
      <c r="E506">
        <f>ROUND(Table1[[#This Row],[Sales Amount]],1)</f>
        <v>3001.9</v>
      </c>
      <c r="F506">
        <f>Table1[[#This Row],[Quantity Sold]]</f>
        <v>45</v>
      </c>
      <c r="G506">
        <f>Table1[[#This Row],[Discount (%)]]</f>
        <v>41</v>
      </c>
      <c r="H506">
        <f>Table1[[#This Row],[Profit]]</f>
        <v>1125.27</v>
      </c>
    </row>
    <row r="507" spans="1:8">
      <c r="A507" s="11" t="s">
        <v>517</v>
      </c>
      <c r="B507" s="7">
        <v>45527</v>
      </c>
      <c r="C507" t="str">
        <f>PROPER(Table1[[#This Row],[Region]])</f>
        <v>East</v>
      </c>
      <c r="D507" t="str">
        <f>PROPER(Table1[[#This Row],[Product Category]])</f>
        <v>Groceries</v>
      </c>
      <c r="E507">
        <f>ROUND(Table1[[#This Row],[Sales Amount]],1)</f>
        <v>3981.2</v>
      </c>
      <c r="F507">
        <f>Table1[[#This Row],[Quantity Sold]]</f>
        <v>43</v>
      </c>
      <c r="G507">
        <f>Table1[[#This Row],[Discount (%)]]</f>
        <v>34</v>
      </c>
      <c r="H507">
        <f>Table1[[#This Row],[Profit]]</f>
        <v>1545.1</v>
      </c>
    </row>
    <row r="508" spans="1:8">
      <c r="A508" s="11" t="s">
        <v>518</v>
      </c>
      <c r="B508" s="7">
        <v>45528</v>
      </c>
      <c r="C508" t="str">
        <f>PROPER(Table1[[#This Row],[Region]])</f>
        <v>South</v>
      </c>
      <c r="D508" t="str">
        <f>PROPER(Table1[[#This Row],[Product Category]])</f>
        <v>Furniture</v>
      </c>
      <c r="E508">
        <f>ROUND(Table1[[#This Row],[Sales Amount]],1)</f>
        <v>4835.7</v>
      </c>
      <c r="F508">
        <f>Table1[[#This Row],[Quantity Sold]]</f>
        <v>17</v>
      </c>
      <c r="G508">
        <f>Table1[[#This Row],[Discount (%)]]</f>
        <v>15</v>
      </c>
      <c r="H508">
        <f>Table1[[#This Row],[Profit]]</f>
        <v>140.03</v>
      </c>
    </row>
    <row r="509" spans="1:8">
      <c r="A509" s="11" t="s">
        <v>519</v>
      </c>
      <c r="B509" s="7">
        <v>45529</v>
      </c>
      <c r="C509" t="str">
        <f>PROPER(Table1[[#This Row],[Region]])</f>
        <v>West</v>
      </c>
      <c r="D509" t="str">
        <f>PROPER(Table1[[#This Row],[Product Category]])</f>
        <v>Furniture</v>
      </c>
      <c r="E509">
        <f>ROUND(Table1[[#This Row],[Sales Amount]],1)</f>
        <v>807.6</v>
      </c>
      <c r="F509">
        <f>Table1[[#This Row],[Quantity Sold]]</f>
        <v>26</v>
      </c>
      <c r="G509">
        <f>Table1[[#This Row],[Discount (%)]]</f>
        <v>9</v>
      </c>
      <c r="H509">
        <f>Table1[[#This Row],[Profit]]</f>
        <v>1887.56</v>
      </c>
    </row>
    <row r="510" spans="1:8">
      <c r="A510" s="11" t="s">
        <v>520</v>
      </c>
      <c r="B510" s="7">
        <v>45530</v>
      </c>
      <c r="C510" t="str">
        <f>PROPER(Table1[[#This Row],[Region]])</f>
        <v>South</v>
      </c>
      <c r="D510" t="str">
        <f>PROPER(Table1[[#This Row],[Product Category]])</f>
        <v>Electronics</v>
      </c>
      <c r="E510">
        <f>ROUND(Table1[[#This Row],[Sales Amount]],1)</f>
        <v>4846.7</v>
      </c>
      <c r="F510">
        <f>Table1[[#This Row],[Quantity Sold]]</f>
        <v>48</v>
      </c>
      <c r="G510">
        <f>Table1[[#This Row],[Discount (%)]]</f>
        <v>13</v>
      </c>
      <c r="H510">
        <f>Table1[[#This Row],[Profit]]</f>
        <v>484.77</v>
      </c>
    </row>
    <row r="511" spans="1:8">
      <c r="A511" s="11" t="s">
        <v>521</v>
      </c>
      <c r="B511" s="7">
        <v>45531</v>
      </c>
      <c r="C511" t="str">
        <f>PROPER(Table1[[#This Row],[Region]])</f>
        <v>South</v>
      </c>
      <c r="D511" t="str">
        <f>PROPER(Table1[[#This Row],[Product Category]])</f>
        <v>Electronics</v>
      </c>
      <c r="E511">
        <f>ROUND(Table1[[#This Row],[Sales Amount]],1)</f>
        <v>942.5</v>
      </c>
      <c r="F511">
        <f>Table1[[#This Row],[Quantity Sold]]</f>
        <v>27</v>
      </c>
      <c r="G511">
        <f>Table1[[#This Row],[Discount (%)]]</f>
        <v>29</v>
      </c>
      <c r="H511">
        <f>Table1[[#This Row],[Profit]]</f>
        <v>234.32</v>
      </c>
    </row>
    <row r="512" spans="1:8">
      <c r="A512" s="11" t="s">
        <v>522</v>
      </c>
      <c r="B512" s="7">
        <v>45532</v>
      </c>
      <c r="C512" t="str">
        <f>PROPER(Table1[[#This Row],[Region]])</f>
        <v>North</v>
      </c>
      <c r="D512" t="str">
        <f>PROPER(Table1[[#This Row],[Product Category]])</f>
        <v>Groceries</v>
      </c>
      <c r="E512">
        <f>ROUND(Table1[[#This Row],[Sales Amount]],1)</f>
        <v>4468.1000000000004</v>
      </c>
      <c r="F512">
        <f>Table1[[#This Row],[Quantity Sold]]</f>
        <v>31</v>
      </c>
      <c r="G512">
        <f>Table1[[#This Row],[Discount (%)]]</f>
        <v>27</v>
      </c>
      <c r="H512">
        <f>Table1[[#This Row],[Profit]]</f>
        <v>413.69</v>
      </c>
    </row>
    <row r="513" spans="1:8">
      <c r="A513" s="11" t="s">
        <v>523</v>
      </c>
      <c r="B513" s="7">
        <v>45533</v>
      </c>
      <c r="C513" t="str">
        <f>PROPER(Table1[[#This Row],[Region]])</f>
        <v>North</v>
      </c>
      <c r="D513" t="str">
        <f>PROPER(Table1[[#This Row],[Product Category]])</f>
        <v>Electronics</v>
      </c>
      <c r="E513">
        <f>ROUND(Table1[[#This Row],[Sales Amount]],1)</f>
        <v>1539.4</v>
      </c>
      <c r="F513">
        <f>Table1[[#This Row],[Quantity Sold]]</f>
        <v>41</v>
      </c>
      <c r="G513">
        <f>Table1[[#This Row],[Discount (%)]]</f>
        <v>24</v>
      </c>
      <c r="H513">
        <f>Table1[[#This Row],[Profit]]</f>
        <v>735.2</v>
      </c>
    </row>
    <row r="514" spans="1:8">
      <c r="A514" s="11" t="s">
        <v>524</v>
      </c>
      <c r="B514" s="7">
        <v>45534</v>
      </c>
      <c r="C514" t="str">
        <f>PROPER(Table1[[#This Row],[Region]])</f>
        <v>West</v>
      </c>
      <c r="D514" t="str">
        <f>PROPER(Table1[[#This Row],[Product Category]])</f>
        <v>Electronics</v>
      </c>
      <c r="E514">
        <f>ROUND(Table1[[#This Row],[Sales Amount]],1)</f>
        <v>4432.7</v>
      </c>
      <c r="F514">
        <f>Table1[[#This Row],[Quantity Sold]]</f>
        <v>17</v>
      </c>
      <c r="G514">
        <f>Table1[[#This Row],[Discount (%)]]</f>
        <v>2</v>
      </c>
      <c r="H514">
        <f>Table1[[#This Row],[Profit]]</f>
        <v>70.95</v>
      </c>
    </row>
    <row r="515" spans="1:8">
      <c r="A515" s="11" t="s">
        <v>525</v>
      </c>
      <c r="B515" s="7">
        <v>45535</v>
      </c>
      <c r="C515" t="str">
        <f>PROPER(Table1[[#This Row],[Region]])</f>
        <v>North</v>
      </c>
      <c r="D515" t="str">
        <f>PROPER(Table1[[#This Row],[Product Category]])</f>
        <v>Sports</v>
      </c>
      <c r="E515">
        <f>ROUND(Table1[[#This Row],[Sales Amount]],1)</f>
        <v>3665.8</v>
      </c>
      <c r="F515">
        <f>Table1[[#This Row],[Quantity Sold]]</f>
        <v>19</v>
      </c>
      <c r="G515">
        <f>Table1[[#This Row],[Discount (%)]]</f>
        <v>26</v>
      </c>
      <c r="H515">
        <f>Table1[[#This Row],[Profit]]</f>
        <v>1962.26</v>
      </c>
    </row>
    <row r="516" spans="1:8">
      <c r="A516" s="11" t="s">
        <v>526</v>
      </c>
      <c r="B516" s="7">
        <v>45536</v>
      </c>
      <c r="C516" t="str">
        <f>PROPER(Table1[[#This Row],[Region]])</f>
        <v>East</v>
      </c>
      <c r="D516" t="str">
        <f>PROPER(Table1[[#This Row],[Product Category]])</f>
        <v>Sports</v>
      </c>
      <c r="E516">
        <f>ROUND(Table1[[#This Row],[Sales Amount]],1)</f>
        <v>3570.6</v>
      </c>
      <c r="F516">
        <f>Table1[[#This Row],[Quantity Sold]]</f>
        <v>4</v>
      </c>
      <c r="G516">
        <f>Table1[[#This Row],[Discount (%)]]</f>
        <v>23</v>
      </c>
      <c r="H516">
        <f>Table1[[#This Row],[Profit]]</f>
        <v>819.96</v>
      </c>
    </row>
    <row r="517" spans="1:8">
      <c r="A517" s="11" t="s">
        <v>527</v>
      </c>
      <c r="B517" s="7">
        <v>45537</v>
      </c>
      <c r="C517" t="str">
        <f>PROPER(Table1[[#This Row],[Region]])</f>
        <v>South</v>
      </c>
      <c r="D517" t="str">
        <f>PROPER(Table1[[#This Row],[Product Category]])</f>
        <v>Clothing</v>
      </c>
      <c r="E517">
        <f>ROUND(Table1[[#This Row],[Sales Amount]],1)</f>
        <v>1365.4</v>
      </c>
      <c r="F517">
        <f>Table1[[#This Row],[Quantity Sold]]</f>
        <v>49</v>
      </c>
      <c r="G517">
        <f>Table1[[#This Row],[Discount (%)]]</f>
        <v>49</v>
      </c>
      <c r="H517">
        <f>Table1[[#This Row],[Profit]]</f>
        <v>966.61</v>
      </c>
    </row>
    <row r="518" spans="1:8">
      <c r="A518" s="11" t="s">
        <v>528</v>
      </c>
      <c r="B518" s="7">
        <v>45538</v>
      </c>
      <c r="C518" t="str">
        <f>PROPER(Table1[[#This Row],[Region]])</f>
        <v>North</v>
      </c>
      <c r="D518" t="str">
        <f>PROPER(Table1[[#This Row],[Product Category]])</f>
        <v>Clothing</v>
      </c>
      <c r="E518">
        <f>ROUND(Table1[[#This Row],[Sales Amount]],1)</f>
        <v>2187.3000000000002</v>
      </c>
      <c r="F518">
        <f>Table1[[#This Row],[Quantity Sold]]</f>
        <v>41</v>
      </c>
      <c r="G518">
        <f>Table1[[#This Row],[Discount (%)]]</f>
        <v>33</v>
      </c>
      <c r="H518">
        <f>Table1[[#This Row],[Profit]]</f>
        <v>891.68</v>
      </c>
    </row>
    <row r="519" spans="1:8">
      <c r="A519" s="11" t="s">
        <v>529</v>
      </c>
      <c r="B519" s="7">
        <v>45539</v>
      </c>
      <c r="C519" t="str">
        <f>PROPER(Table1[[#This Row],[Region]])</f>
        <v>North</v>
      </c>
      <c r="D519" t="str">
        <f>PROPER(Table1[[#This Row],[Product Category]])</f>
        <v>Clothing</v>
      </c>
      <c r="E519">
        <f>ROUND(Table1[[#This Row],[Sales Amount]],1)</f>
        <v>4619.6000000000004</v>
      </c>
      <c r="F519">
        <f>Table1[[#This Row],[Quantity Sold]]</f>
        <v>34</v>
      </c>
      <c r="G519">
        <f>Table1[[#This Row],[Discount (%)]]</f>
        <v>7</v>
      </c>
      <c r="H519">
        <f>Table1[[#This Row],[Profit]]</f>
        <v>1034.5</v>
      </c>
    </row>
    <row r="520" spans="1:8">
      <c r="A520" s="11" t="s">
        <v>530</v>
      </c>
      <c r="B520" s="7">
        <v>45540</v>
      </c>
      <c r="C520" t="str">
        <f>PROPER(Table1[[#This Row],[Region]])</f>
        <v>West</v>
      </c>
      <c r="D520" t="str">
        <f>PROPER(Table1[[#This Row],[Product Category]])</f>
        <v>Sports</v>
      </c>
      <c r="E520">
        <f>ROUND(Table1[[#This Row],[Sales Amount]],1)</f>
        <v>666</v>
      </c>
      <c r="F520">
        <f>Table1[[#This Row],[Quantity Sold]]</f>
        <v>20</v>
      </c>
      <c r="G520">
        <f>Table1[[#This Row],[Discount (%)]]</f>
        <v>25</v>
      </c>
      <c r="H520">
        <f>Table1[[#This Row],[Profit]]</f>
        <v>615.03</v>
      </c>
    </row>
    <row r="521" spans="1:8">
      <c r="A521" s="11" t="s">
        <v>531</v>
      </c>
      <c r="B521" s="7">
        <v>45541</v>
      </c>
      <c r="C521" t="str">
        <f>PROPER(Table1[[#This Row],[Region]])</f>
        <v>South</v>
      </c>
      <c r="D521" t="str">
        <f>PROPER(Table1[[#This Row],[Product Category]])</f>
        <v>Clothing</v>
      </c>
      <c r="E521">
        <f>ROUND(Table1[[#This Row],[Sales Amount]],1)</f>
        <v>2224.1999999999998</v>
      </c>
      <c r="F521">
        <f>Table1[[#This Row],[Quantity Sold]]</f>
        <v>37</v>
      </c>
      <c r="G521">
        <f>Table1[[#This Row],[Discount (%)]]</f>
        <v>47</v>
      </c>
      <c r="H521">
        <f>Table1[[#This Row],[Profit]]</f>
        <v>407.87</v>
      </c>
    </row>
    <row r="522" spans="1:8">
      <c r="A522" s="11" t="s">
        <v>532</v>
      </c>
      <c r="B522" s="7">
        <v>45542</v>
      </c>
      <c r="C522" t="str">
        <f>PROPER(Table1[[#This Row],[Region]])</f>
        <v>South</v>
      </c>
      <c r="D522" t="str">
        <f>PROPER(Table1[[#This Row],[Product Category]])</f>
        <v>Furniture</v>
      </c>
      <c r="E522">
        <f>ROUND(Table1[[#This Row],[Sales Amount]],1)</f>
        <v>1552</v>
      </c>
      <c r="F522">
        <f>Table1[[#This Row],[Quantity Sold]]</f>
        <v>18</v>
      </c>
      <c r="G522">
        <f>Table1[[#This Row],[Discount (%)]]</f>
        <v>24</v>
      </c>
      <c r="H522">
        <f>Table1[[#This Row],[Profit]]</f>
        <v>1316.94</v>
      </c>
    </row>
    <row r="523" spans="1:8">
      <c r="A523" s="11" t="s">
        <v>533</v>
      </c>
      <c r="B523" s="7">
        <v>45543</v>
      </c>
      <c r="C523" t="str">
        <f>PROPER(Table1[[#This Row],[Region]])</f>
        <v>South</v>
      </c>
      <c r="D523" t="str">
        <f>PROPER(Table1[[#This Row],[Product Category]])</f>
        <v>Electronics</v>
      </c>
      <c r="E523">
        <f>ROUND(Table1[[#This Row],[Sales Amount]],1)</f>
        <v>2958.9</v>
      </c>
      <c r="F523">
        <f>Table1[[#This Row],[Quantity Sold]]</f>
        <v>44</v>
      </c>
      <c r="G523">
        <f>Table1[[#This Row],[Discount (%)]]</f>
        <v>37</v>
      </c>
      <c r="H523">
        <f>Table1[[#This Row],[Profit]]</f>
        <v>1330.37</v>
      </c>
    </row>
    <row r="524" spans="1:8">
      <c r="A524" s="11" t="s">
        <v>534</v>
      </c>
      <c r="B524" s="7">
        <v>45544</v>
      </c>
      <c r="C524" t="str">
        <f>PROPER(Table1[[#This Row],[Region]])</f>
        <v>South</v>
      </c>
      <c r="D524" t="str">
        <f>PROPER(Table1[[#This Row],[Product Category]])</f>
        <v>Groceries</v>
      </c>
      <c r="E524">
        <f>ROUND(Table1[[#This Row],[Sales Amount]],1)</f>
        <v>4314.8999999999996</v>
      </c>
      <c r="F524">
        <f>Table1[[#This Row],[Quantity Sold]]</f>
        <v>39</v>
      </c>
      <c r="G524">
        <f>Table1[[#This Row],[Discount (%)]]</f>
        <v>40</v>
      </c>
      <c r="H524">
        <f>Table1[[#This Row],[Profit]]</f>
        <v>1365.13</v>
      </c>
    </row>
    <row r="525" spans="1:8">
      <c r="A525" s="11" t="s">
        <v>535</v>
      </c>
      <c r="B525" s="7">
        <v>45545</v>
      </c>
      <c r="C525" t="str">
        <f>PROPER(Table1[[#This Row],[Region]])</f>
        <v>West</v>
      </c>
      <c r="D525" t="str">
        <f>PROPER(Table1[[#This Row],[Product Category]])</f>
        <v>Sports</v>
      </c>
      <c r="E525">
        <f>ROUND(Table1[[#This Row],[Sales Amount]],1)</f>
        <v>1496</v>
      </c>
      <c r="F525">
        <f>Table1[[#This Row],[Quantity Sold]]</f>
        <v>41</v>
      </c>
      <c r="G525">
        <f>Table1[[#This Row],[Discount (%)]]</f>
        <v>15</v>
      </c>
      <c r="H525">
        <f>Table1[[#This Row],[Profit]]</f>
        <v>106.27</v>
      </c>
    </row>
    <row r="526" spans="1:8">
      <c r="A526" s="11" t="s">
        <v>536</v>
      </c>
      <c r="B526" s="7">
        <v>45546</v>
      </c>
      <c r="C526" t="str">
        <f>PROPER(Table1[[#This Row],[Region]])</f>
        <v>West</v>
      </c>
      <c r="D526" t="str">
        <f>PROPER(Table1[[#This Row],[Product Category]])</f>
        <v>Furniture</v>
      </c>
      <c r="E526">
        <f>ROUND(Table1[[#This Row],[Sales Amount]],1)</f>
        <v>4212</v>
      </c>
      <c r="F526">
        <f>Table1[[#This Row],[Quantity Sold]]</f>
        <v>38</v>
      </c>
      <c r="G526">
        <f>Table1[[#This Row],[Discount (%)]]</f>
        <v>20</v>
      </c>
      <c r="H526">
        <f>Table1[[#This Row],[Profit]]</f>
        <v>737.78</v>
      </c>
    </row>
    <row r="527" spans="1:8">
      <c r="A527" s="11" t="s">
        <v>537</v>
      </c>
      <c r="B527" s="7">
        <v>45547</v>
      </c>
      <c r="C527" t="str">
        <f>PROPER(Table1[[#This Row],[Region]])</f>
        <v>West</v>
      </c>
      <c r="D527" t="str">
        <f>PROPER(Table1[[#This Row],[Product Category]])</f>
        <v>Sports</v>
      </c>
      <c r="E527">
        <f>ROUND(Table1[[#This Row],[Sales Amount]],1)</f>
        <v>3878.9</v>
      </c>
      <c r="F527">
        <f>Table1[[#This Row],[Quantity Sold]]</f>
        <v>40</v>
      </c>
      <c r="G527">
        <f>Table1[[#This Row],[Discount (%)]]</f>
        <v>48</v>
      </c>
      <c r="H527">
        <f>Table1[[#This Row],[Profit]]</f>
        <v>1048.33</v>
      </c>
    </row>
    <row r="528" spans="1:8">
      <c r="A528" s="11" t="s">
        <v>538</v>
      </c>
      <c r="B528" s="7">
        <v>45548</v>
      </c>
      <c r="C528" t="str">
        <f>PROPER(Table1[[#This Row],[Region]])</f>
        <v>North</v>
      </c>
      <c r="D528" t="str">
        <f>PROPER(Table1[[#This Row],[Product Category]])</f>
        <v>Electronics</v>
      </c>
      <c r="E528">
        <f>ROUND(Table1[[#This Row],[Sales Amount]],1)</f>
        <v>1979.4</v>
      </c>
      <c r="F528">
        <f>Table1[[#This Row],[Quantity Sold]]</f>
        <v>21</v>
      </c>
      <c r="G528">
        <f>Table1[[#This Row],[Discount (%)]]</f>
        <v>13</v>
      </c>
      <c r="H528">
        <f>Table1[[#This Row],[Profit]]</f>
        <v>907.03</v>
      </c>
    </row>
    <row r="529" spans="1:8">
      <c r="A529" s="11" t="s">
        <v>539</v>
      </c>
      <c r="B529" s="7">
        <v>45549</v>
      </c>
      <c r="C529" t="str">
        <f>PROPER(Table1[[#This Row],[Region]])</f>
        <v>North</v>
      </c>
      <c r="D529" t="str">
        <f>PROPER(Table1[[#This Row],[Product Category]])</f>
        <v>Furniture</v>
      </c>
      <c r="E529">
        <f>ROUND(Table1[[#This Row],[Sales Amount]],1)</f>
        <v>306.8</v>
      </c>
      <c r="F529">
        <f>Table1[[#This Row],[Quantity Sold]]</f>
        <v>10</v>
      </c>
      <c r="G529">
        <f>Table1[[#This Row],[Discount (%)]]</f>
        <v>16</v>
      </c>
      <c r="H529">
        <f>Table1[[#This Row],[Profit]]</f>
        <v>1607.25</v>
      </c>
    </row>
    <row r="530" spans="1:8">
      <c r="A530" s="11" t="s">
        <v>540</v>
      </c>
      <c r="B530" s="7">
        <v>45550</v>
      </c>
      <c r="C530" t="str">
        <f>PROPER(Table1[[#This Row],[Region]])</f>
        <v>North</v>
      </c>
      <c r="D530" t="str">
        <f>PROPER(Table1[[#This Row],[Product Category]])</f>
        <v>Clothing</v>
      </c>
      <c r="E530">
        <f>ROUND(Table1[[#This Row],[Sales Amount]],1)</f>
        <v>1511.4</v>
      </c>
      <c r="F530">
        <f>Table1[[#This Row],[Quantity Sold]]</f>
        <v>37</v>
      </c>
      <c r="G530">
        <f>Table1[[#This Row],[Discount (%)]]</f>
        <v>3</v>
      </c>
      <c r="H530">
        <f>Table1[[#This Row],[Profit]]</f>
        <v>1648.83</v>
      </c>
    </row>
    <row r="531" spans="1:8">
      <c r="A531" s="11" t="s">
        <v>541</v>
      </c>
      <c r="B531" s="7">
        <v>45551</v>
      </c>
      <c r="C531" t="str">
        <f>PROPER(Table1[[#This Row],[Region]])</f>
        <v>West</v>
      </c>
      <c r="D531" t="str">
        <f>PROPER(Table1[[#This Row],[Product Category]])</f>
        <v>Electronics</v>
      </c>
      <c r="E531">
        <f>ROUND(Table1[[#This Row],[Sales Amount]],1)</f>
        <v>3419.3</v>
      </c>
      <c r="F531">
        <f>Table1[[#This Row],[Quantity Sold]]</f>
        <v>3</v>
      </c>
      <c r="G531">
        <f>Table1[[#This Row],[Discount (%)]]</f>
        <v>41</v>
      </c>
      <c r="H531">
        <f>Table1[[#This Row],[Profit]]</f>
        <v>1524.02</v>
      </c>
    </row>
    <row r="532" spans="1:8">
      <c r="A532" s="11" t="s">
        <v>542</v>
      </c>
      <c r="B532" s="7">
        <v>45552</v>
      </c>
      <c r="C532" t="str">
        <f>PROPER(Table1[[#This Row],[Region]])</f>
        <v>North</v>
      </c>
      <c r="D532" t="str">
        <f>PROPER(Table1[[#This Row],[Product Category]])</f>
        <v>Furniture</v>
      </c>
      <c r="E532">
        <f>ROUND(Table1[[#This Row],[Sales Amount]],1)</f>
        <v>4656.7</v>
      </c>
      <c r="F532">
        <f>Table1[[#This Row],[Quantity Sold]]</f>
        <v>10</v>
      </c>
      <c r="G532">
        <f>Table1[[#This Row],[Discount (%)]]</f>
        <v>41</v>
      </c>
      <c r="H532">
        <f>Table1[[#This Row],[Profit]]</f>
        <v>1672.8</v>
      </c>
    </row>
    <row r="533" spans="1:8">
      <c r="A533" s="11" t="s">
        <v>544</v>
      </c>
      <c r="B533" s="7">
        <v>45553</v>
      </c>
      <c r="C533" t="str">
        <f>PROPER(Table1[[#This Row],[Region]])</f>
        <v>East</v>
      </c>
      <c r="D533" t="str">
        <f>PROPER(Table1[[#This Row],[Product Category]])</f>
        <v>Groceries</v>
      </c>
      <c r="E533">
        <f>ROUND(Table1[[#This Row],[Sales Amount]],1)</f>
        <v>414.9</v>
      </c>
      <c r="F533">
        <f>Table1[[#This Row],[Quantity Sold]]</f>
        <v>49</v>
      </c>
      <c r="G533">
        <f>Table1[[#This Row],[Discount (%)]]</f>
        <v>14</v>
      </c>
      <c r="H533">
        <f>Table1[[#This Row],[Profit]]</f>
        <v>962.56</v>
      </c>
    </row>
    <row r="534" spans="1:8">
      <c r="A534" s="11" t="s">
        <v>545</v>
      </c>
      <c r="B534" s="7">
        <v>45554</v>
      </c>
      <c r="C534" t="str">
        <f>PROPER(Table1[[#This Row],[Region]])</f>
        <v>East</v>
      </c>
      <c r="D534" t="str">
        <f>PROPER(Table1[[#This Row],[Product Category]])</f>
        <v>Groceries</v>
      </c>
      <c r="E534">
        <f>ROUND(Table1[[#This Row],[Sales Amount]],1)</f>
        <v>886.6</v>
      </c>
      <c r="F534">
        <f>Table1[[#This Row],[Quantity Sold]]</f>
        <v>15</v>
      </c>
      <c r="G534">
        <f>Table1[[#This Row],[Discount (%)]]</f>
        <v>10</v>
      </c>
      <c r="H534">
        <f>Table1[[#This Row],[Profit]]</f>
        <v>1483.68</v>
      </c>
    </row>
    <row r="535" spans="1:8">
      <c r="A535" s="11" t="s">
        <v>546</v>
      </c>
      <c r="B535" s="7">
        <v>45555</v>
      </c>
      <c r="C535" t="str">
        <f>PROPER(Table1[[#This Row],[Region]])</f>
        <v>South</v>
      </c>
      <c r="D535" t="str">
        <f>PROPER(Table1[[#This Row],[Product Category]])</f>
        <v>Groceries</v>
      </c>
      <c r="E535">
        <f>ROUND(Table1[[#This Row],[Sales Amount]],1)</f>
        <v>1043.8</v>
      </c>
      <c r="F535">
        <f>Table1[[#This Row],[Quantity Sold]]</f>
        <v>15</v>
      </c>
      <c r="G535">
        <f>Table1[[#This Row],[Discount (%)]]</f>
        <v>40</v>
      </c>
      <c r="H535">
        <f>Table1[[#This Row],[Profit]]</f>
        <v>409.33</v>
      </c>
    </row>
    <row r="536" spans="1:8">
      <c r="A536" s="11" t="s">
        <v>547</v>
      </c>
      <c r="B536" s="7">
        <v>45556</v>
      </c>
      <c r="C536" t="str">
        <f>PROPER(Table1[[#This Row],[Region]])</f>
        <v>East</v>
      </c>
      <c r="D536" t="str">
        <f>PROPER(Table1[[#This Row],[Product Category]])</f>
        <v>Furniture</v>
      </c>
      <c r="E536">
        <f>ROUND(Table1[[#This Row],[Sales Amount]],1)</f>
        <v>1549.7</v>
      </c>
      <c r="F536">
        <f>Table1[[#This Row],[Quantity Sold]]</f>
        <v>37</v>
      </c>
      <c r="G536">
        <f>Table1[[#This Row],[Discount (%)]]</f>
        <v>46</v>
      </c>
      <c r="H536">
        <f>Table1[[#This Row],[Profit]]</f>
        <v>1238.28</v>
      </c>
    </row>
    <row r="537" spans="1:8">
      <c r="A537" s="11" t="s">
        <v>548</v>
      </c>
      <c r="B537" s="7">
        <v>45557</v>
      </c>
      <c r="C537" t="str">
        <f>PROPER(Table1[[#This Row],[Region]])</f>
        <v>North</v>
      </c>
      <c r="D537" t="str">
        <f>PROPER(Table1[[#This Row],[Product Category]])</f>
        <v>Furniture</v>
      </c>
      <c r="E537">
        <f>ROUND(Table1[[#This Row],[Sales Amount]],1)</f>
        <v>2272.6</v>
      </c>
      <c r="F537">
        <f>Table1[[#This Row],[Quantity Sold]]</f>
        <v>44</v>
      </c>
      <c r="G537">
        <f>Table1[[#This Row],[Discount (%)]]</f>
        <v>20</v>
      </c>
      <c r="H537">
        <f>Table1[[#This Row],[Profit]]</f>
        <v>221.94</v>
      </c>
    </row>
    <row r="538" spans="1:8">
      <c r="A538" s="11" t="s">
        <v>549</v>
      </c>
      <c r="B538" s="7">
        <v>45558</v>
      </c>
      <c r="C538" t="str">
        <f>PROPER(Table1[[#This Row],[Region]])</f>
        <v>West</v>
      </c>
      <c r="D538" t="str">
        <f>PROPER(Table1[[#This Row],[Product Category]])</f>
        <v>Furniture</v>
      </c>
      <c r="E538">
        <f>ROUND(Table1[[#This Row],[Sales Amount]],1)</f>
        <v>4916.3</v>
      </c>
      <c r="F538">
        <f>Table1[[#This Row],[Quantity Sold]]</f>
        <v>11</v>
      </c>
      <c r="G538">
        <f>Table1[[#This Row],[Discount (%)]]</f>
        <v>40</v>
      </c>
      <c r="H538">
        <f>Table1[[#This Row],[Profit]]</f>
        <v>1054.3900000000001</v>
      </c>
    </row>
    <row r="539" spans="1:8">
      <c r="A539" s="11" t="s">
        <v>550</v>
      </c>
      <c r="B539" s="7">
        <v>45559</v>
      </c>
      <c r="C539" t="str">
        <f>PROPER(Table1[[#This Row],[Region]])</f>
        <v>South</v>
      </c>
      <c r="D539" t="str">
        <f>PROPER(Table1[[#This Row],[Product Category]])</f>
        <v>Groceries</v>
      </c>
      <c r="E539">
        <f>ROUND(Table1[[#This Row],[Sales Amount]],1)</f>
        <v>55.3</v>
      </c>
      <c r="F539">
        <f>Table1[[#This Row],[Quantity Sold]]</f>
        <v>41</v>
      </c>
      <c r="G539">
        <f>Table1[[#This Row],[Discount (%)]]</f>
        <v>45</v>
      </c>
      <c r="H539">
        <f>Table1[[#This Row],[Profit]]</f>
        <v>1699.31</v>
      </c>
    </row>
    <row r="540" spans="1:8">
      <c r="A540" s="11" t="s">
        <v>551</v>
      </c>
      <c r="B540" s="7">
        <v>45560</v>
      </c>
      <c r="C540" t="str">
        <f>PROPER(Table1[[#This Row],[Region]])</f>
        <v>West</v>
      </c>
      <c r="D540" t="str">
        <f>PROPER(Table1[[#This Row],[Product Category]])</f>
        <v>Groceries</v>
      </c>
      <c r="E540">
        <f>ROUND(Table1[[#This Row],[Sales Amount]],1)</f>
        <v>3625</v>
      </c>
      <c r="F540">
        <f>Table1[[#This Row],[Quantity Sold]]</f>
        <v>33</v>
      </c>
      <c r="G540">
        <f>Table1[[#This Row],[Discount (%)]]</f>
        <v>13</v>
      </c>
      <c r="H540">
        <f>Table1[[#This Row],[Profit]]</f>
        <v>1335.03</v>
      </c>
    </row>
    <row r="541" spans="1:8">
      <c r="A541" s="11" t="s">
        <v>552</v>
      </c>
      <c r="B541" s="7">
        <v>45561</v>
      </c>
      <c r="C541" t="str">
        <f>PROPER(Table1[[#This Row],[Region]])</f>
        <v>South</v>
      </c>
      <c r="D541" t="str">
        <f>PROPER(Table1[[#This Row],[Product Category]])</f>
        <v>Sports</v>
      </c>
      <c r="E541">
        <f>ROUND(Table1[[#This Row],[Sales Amount]],1)</f>
        <v>4509.3999999999996</v>
      </c>
      <c r="F541">
        <f>Table1[[#This Row],[Quantity Sold]]</f>
        <v>49</v>
      </c>
      <c r="G541">
        <f>Table1[[#This Row],[Discount (%)]]</f>
        <v>33</v>
      </c>
      <c r="H541">
        <f>Table1[[#This Row],[Profit]]</f>
        <v>732.88</v>
      </c>
    </row>
    <row r="542" spans="1:8">
      <c r="A542" s="11" t="s">
        <v>553</v>
      </c>
      <c r="B542" s="7">
        <v>45562</v>
      </c>
      <c r="C542" t="str">
        <f>PROPER(Table1[[#This Row],[Region]])</f>
        <v>North</v>
      </c>
      <c r="D542" t="str">
        <f>PROPER(Table1[[#This Row],[Product Category]])</f>
        <v>Electronics</v>
      </c>
      <c r="E542">
        <f>ROUND(Table1[[#This Row],[Sales Amount]],1)</f>
        <v>3734.6</v>
      </c>
      <c r="F542">
        <f>Table1[[#This Row],[Quantity Sold]]</f>
        <v>48</v>
      </c>
      <c r="G542">
        <f>Table1[[#This Row],[Discount (%)]]</f>
        <v>22</v>
      </c>
      <c r="H542">
        <f>Table1[[#This Row],[Profit]]</f>
        <v>451.93</v>
      </c>
    </row>
    <row r="543" spans="1:8">
      <c r="A543" s="11" t="s">
        <v>554</v>
      </c>
      <c r="B543" s="7">
        <v>45563</v>
      </c>
      <c r="C543" t="str">
        <f>PROPER(Table1[[#This Row],[Region]])</f>
        <v>North</v>
      </c>
      <c r="D543" t="str">
        <f>PROPER(Table1[[#This Row],[Product Category]])</f>
        <v>Groceries</v>
      </c>
      <c r="E543">
        <f>ROUND(Table1[[#This Row],[Sales Amount]],1)</f>
        <v>4434</v>
      </c>
      <c r="F543">
        <f>Table1[[#This Row],[Quantity Sold]]</f>
        <v>3</v>
      </c>
      <c r="G543">
        <f>Table1[[#This Row],[Discount (%)]]</f>
        <v>10</v>
      </c>
      <c r="H543">
        <f>Table1[[#This Row],[Profit]]</f>
        <v>757.74</v>
      </c>
    </row>
    <row r="544" spans="1:8">
      <c r="A544" s="11" t="s">
        <v>555</v>
      </c>
      <c r="B544" s="7">
        <v>45564</v>
      </c>
      <c r="C544" t="str">
        <f>PROPER(Table1[[#This Row],[Region]])</f>
        <v>West</v>
      </c>
      <c r="D544" t="str">
        <f>PROPER(Table1[[#This Row],[Product Category]])</f>
        <v>Sports</v>
      </c>
      <c r="E544">
        <f>ROUND(Table1[[#This Row],[Sales Amount]],1)</f>
        <v>867.7</v>
      </c>
      <c r="F544">
        <f>Table1[[#This Row],[Quantity Sold]]</f>
        <v>38</v>
      </c>
      <c r="G544">
        <f>Table1[[#This Row],[Discount (%)]]</f>
        <v>41</v>
      </c>
      <c r="H544">
        <f>Table1[[#This Row],[Profit]]</f>
        <v>1625.2</v>
      </c>
    </row>
    <row r="545" spans="1:8">
      <c r="A545" s="11" t="s">
        <v>556</v>
      </c>
      <c r="B545" s="7">
        <v>45565</v>
      </c>
      <c r="C545" t="str">
        <f>PROPER(Table1[[#This Row],[Region]])</f>
        <v>West</v>
      </c>
      <c r="D545" t="str">
        <f>PROPER(Table1[[#This Row],[Product Category]])</f>
        <v>Electronics</v>
      </c>
      <c r="E545">
        <f>ROUND(Table1[[#This Row],[Sales Amount]],1)</f>
        <v>3023.7</v>
      </c>
      <c r="F545">
        <f>Table1[[#This Row],[Quantity Sold]]</f>
        <v>41</v>
      </c>
      <c r="G545">
        <f>Table1[[#This Row],[Discount (%)]]</f>
        <v>8</v>
      </c>
      <c r="H545">
        <f>Table1[[#This Row],[Profit]]</f>
        <v>455.26</v>
      </c>
    </row>
    <row r="546" spans="1:8">
      <c r="A546" s="11" t="s">
        <v>557</v>
      </c>
      <c r="B546" s="7">
        <v>45566</v>
      </c>
      <c r="C546" t="str">
        <f>PROPER(Table1[[#This Row],[Region]])</f>
        <v>South</v>
      </c>
      <c r="D546" t="str">
        <f>PROPER(Table1[[#This Row],[Product Category]])</f>
        <v>Groceries</v>
      </c>
      <c r="E546">
        <f>ROUND(Table1[[#This Row],[Sales Amount]],1)</f>
        <v>2426.6</v>
      </c>
      <c r="F546">
        <f>Table1[[#This Row],[Quantity Sold]]</f>
        <v>3</v>
      </c>
      <c r="G546">
        <f>Table1[[#This Row],[Discount (%)]]</f>
        <v>2</v>
      </c>
      <c r="H546">
        <f>Table1[[#This Row],[Profit]]</f>
        <v>1634.05</v>
      </c>
    </row>
    <row r="547" spans="1:8">
      <c r="A547" s="11" t="s">
        <v>558</v>
      </c>
      <c r="B547" s="7">
        <v>45567</v>
      </c>
      <c r="C547" t="str">
        <f>PROPER(Table1[[#This Row],[Region]])</f>
        <v>South</v>
      </c>
      <c r="D547" t="str">
        <f>PROPER(Table1[[#This Row],[Product Category]])</f>
        <v>Groceries</v>
      </c>
      <c r="E547">
        <f>ROUND(Table1[[#This Row],[Sales Amount]],1)</f>
        <v>3068.3</v>
      </c>
      <c r="F547">
        <f>Table1[[#This Row],[Quantity Sold]]</f>
        <v>45</v>
      </c>
      <c r="G547">
        <f>Table1[[#This Row],[Discount (%)]]</f>
        <v>23</v>
      </c>
      <c r="H547">
        <f>Table1[[#This Row],[Profit]]</f>
        <v>107.33</v>
      </c>
    </row>
    <row r="548" spans="1:8">
      <c r="A548" s="11" t="s">
        <v>559</v>
      </c>
      <c r="B548" s="7">
        <v>45568</v>
      </c>
      <c r="C548" t="str">
        <f>PROPER(Table1[[#This Row],[Region]])</f>
        <v>South</v>
      </c>
      <c r="D548" t="str">
        <f>PROPER(Table1[[#This Row],[Product Category]])</f>
        <v>Sports</v>
      </c>
      <c r="E548">
        <f>ROUND(Table1[[#This Row],[Sales Amount]],1)</f>
        <v>2828.3</v>
      </c>
      <c r="F548">
        <f>Table1[[#This Row],[Quantity Sold]]</f>
        <v>5</v>
      </c>
      <c r="G548">
        <f>Table1[[#This Row],[Discount (%)]]</f>
        <v>44</v>
      </c>
      <c r="H548">
        <f>Table1[[#This Row],[Profit]]</f>
        <v>1759.06</v>
      </c>
    </row>
    <row r="549" spans="1:8">
      <c r="A549" s="11" t="s">
        <v>560</v>
      </c>
      <c r="B549" s="7">
        <v>45569</v>
      </c>
      <c r="C549" t="str">
        <f>PROPER(Table1[[#This Row],[Region]])</f>
        <v>North</v>
      </c>
      <c r="D549" t="str">
        <f>PROPER(Table1[[#This Row],[Product Category]])</f>
        <v>Sports</v>
      </c>
      <c r="E549">
        <f>ROUND(Table1[[#This Row],[Sales Amount]],1)</f>
        <v>2085.5</v>
      </c>
      <c r="F549">
        <f>Table1[[#This Row],[Quantity Sold]]</f>
        <v>42</v>
      </c>
      <c r="G549">
        <f>Table1[[#This Row],[Discount (%)]]</f>
        <v>19</v>
      </c>
      <c r="H549">
        <f>Table1[[#This Row],[Profit]]</f>
        <v>716.16</v>
      </c>
    </row>
    <row r="550" spans="1:8">
      <c r="A550" s="11" t="s">
        <v>561</v>
      </c>
      <c r="B550" s="7">
        <v>45570</v>
      </c>
      <c r="C550" t="str">
        <f>PROPER(Table1[[#This Row],[Region]])</f>
        <v>North</v>
      </c>
      <c r="D550" t="str">
        <f>PROPER(Table1[[#This Row],[Product Category]])</f>
        <v>Groceries</v>
      </c>
      <c r="E550">
        <f>ROUND(Table1[[#This Row],[Sales Amount]],1)</f>
        <v>142.6</v>
      </c>
      <c r="F550">
        <f>Table1[[#This Row],[Quantity Sold]]</f>
        <v>23</v>
      </c>
      <c r="G550">
        <f>Table1[[#This Row],[Discount (%)]]</f>
        <v>50</v>
      </c>
      <c r="H550">
        <f>Table1[[#This Row],[Profit]]</f>
        <v>993.32</v>
      </c>
    </row>
    <row r="551" spans="1:8">
      <c r="A551" s="11" t="s">
        <v>562</v>
      </c>
      <c r="B551" s="7">
        <v>45571</v>
      </c>
      <c r="C551" t="str">
        <f>PROPER(Table1[[#This Row],[Region]])</f>
        <v>West</v>
      </c>
      <c r="D551" t="str">
        <f>PROPER(Table1[[#This Row],[Product Category]])</f>
        <v>Furniture</v>
      </c>
      <c r="E551">
        <f>ROUND(Table1[[#This Row],[Sales Amount]],1)</f>
        <v>2926.6</v>
      </c>
      <c r="F551">
        <f>Table1[[#This Row],[Quantity Sold]]</f>
        <v>23</v>
      </c>
      <c r="G551">
        <f>Table1[[#This Row],[Discount (%)]]</f>
        <v>1</v>
      </c>
      <c r="H551">
        <f>Table1[[#This Row],[Profit]]</f>
        <v>1421.39</v>
      </c>
    </row>
    <row r="552" spans="1:8">
      <c r="A552" s="11" t="s">
        <v>563</v>
      </c>
      <c r="B552" s="7">
        <v>45572</v>
      </c>
      <c r="C552" t="str">
        <f>PROPER(Table1[[#This Row],[Region]])</f>
        <v>West</v>
      </c>
      <c r="D552" t="str">
        <f>PROPER(Table1[[#This Row],[Product Category]])</f>
        <v>Sports</v>
      </c>
      <c r="E552">
        <f>ROUND(Table1[[#This Row],[Sales Amount]],1)</f>
        <v>3504.6</v>
      </c>
      <c r="F552">
        <f>Table1[[#This Row],[Quantity Sold]]</f>
        <v>11</v>
      </c>
      <c r="G552">
        <f>Table1[[#This Row],[Discount (%)]]</f>
        <v>4</v>
      </c>
      <c r="H552">
        <f>Table1[[#This Row],[Profit]]</f>
        <v>1269.1400000000001</v>
      </c>
    </row>
    <row r="553" spans="1:8">
      <c r="A553" s="11" t="s">
        <v>564</v>
      </c>
      <c r="B553" s="7">
        <v>45573</v>
      </c>
      <c r="C553" t="str">
        <f>PROPER(Table1[[#This Row],[Region]])</f>
        <v>North</v>
      </c>
      <c r="D553" t="str">
        <f>PROPER(Table1[[#This Row],[Product Category]])</f>
        <v>Sports</v>
      </c>
      <c r="E553">
        <f>ROUND(Table1[[#This Row],[Sales Amount]],1)</f>
        <v>3806.8</v>
      </c>
      <c r="F553">
        <f>Table1[[#This Row],[Quantity Sold]]</f>
        <v>2</v>
      </c>
      <c r="G553">
        <f>Table1[[#This Row],[Discount (%)]]</f>
        <v>44</v>
      </c>
      <c r="H553">
        <f>Table1[[#This Row],[Profit]]</f>
        <v>401.76</v>
      </c>
    </row>
    <row r="554" spans="1:8">
      <c r="A554" s="11" t="s">
        <v>565</v>
      </c>
      <c r="B554" s="7">
        <v>45574</v>
      </c>
      <c r="C554" t="str">
        <f>PROPER(Table1[[#This Row],[Region]])</f>
        <v>South</v>
      </c>
      <c r="D554" t="str">
        <f>PROPER(Table1[[#This Row],[Product Category]])</f>
        <v>Furniture</v>
      </c>
      <c r="E554">
        <f>ROUND(Table1[[#This Row],[Sales Amount]],1)</f>
        <v>4630.6000000000004</v>
      </c>
      <c r="F554">
        <f>Table1[[#This Row],[Quantity Sold]]</f>
        <v>19</v>
      </c>
      <c r="G554">
        <f>Table1[[#This Row],[Discount (%)]]</f>
        <v>30</v>
      </c>
      <c r="H554">
        <f>Table1[[#This Row],[Profit]]</f>
        <v>501.61</v>
      </c>
    </row>
    <row r="555" spans="1:8">
      <c r="A555" s="12">
        <v>6.9314000000000002E+27</v>
      </c>
      <c r="B555" s="7">
        <v>45575</v>
      </c>
      <c r="C555" t="str">
        <f>PROPER(Table1[[#This Row],[Region]])</f>
        <v>West</v>
      </c>
      <c r="D555" t="str">
        <f>PROPER(Table1[[#This Row],[Product Category]])</f>
        <v>Electronics</v>
      </c>
      <c r="E555">
        <f>ROUND(Table1[[#This Row],[Sales Amount]],1)</f>
        <v>562.70000000000005</v>
      </c>
      <c r="F555">
        <f>Table1[[#This Row],[Quantity Sold]]</f>
        <v>46</v>
      </c>
      <c r="G555">
        <f>Table1[[#This Row],[Discount (%)]]</f>
        <v>42</v>
      </c>
      <c r="H555">
        <f>Table1[[#This Row],[Profit]]</f>
        <v>348.54</v>
      </c>
    </row>
    <row r="556" spans="1:8">
      <c r="A556" s="11" t="s">
        <v>566</v>
      </c>
      <c r="B556" s="7">
        <v>45576</v>
      </c>
      <c r="C556" t="str">
        <f>PROPER(Table1[[#This Row],[Region]])</f>
        <v>South</v>
      </c>
      <c r="D556" t="str">
        <f>PROPER(Table1[[#This Row],[Product Category]])</f>
        <v>Groceries</v>
      </c>
      <c r="E556">
        <f>ROUND(Table1[[#This Row],[Sales Amount]],1)</f>
        <v>1023.8</v>
      </c>
      <c r="F556">
        <f>Table1[[#This Row],[Quantity Sold]]</f>
        <v>5</v>
      </c>
      <c r="G556">
        <f>Table1[[#This Row],[Discount (%)]]</f>
        <v>12</v>
      </c>
      <c r="H556">
        <f>Table1[[#This Row],[Profit]]</f>
        <v>1985.69</v>
      </c>
    </row>
    <row r="557" spans="1:8">
      <c r="A557" s="11" t="s">
        <v>567</v>
      </c>
      <c r="B557" s="7">
        <v>45577</v>
      </c>
      <c r="C557" t="str">
        <f>PROPER(Table1[[#This Row],[Region]])</f>
        <v>East</v>
      </c>
      <c r="D557" t="str">
        <f>PROPER(Table1[[#This Row],[Product Category]])</f>
        <v>Furniture</v>
      </c>
      <c r="E557">
        <f>ROUND(Table1[[#This Row],[Sales Amount]],1)</f>
        <v>3652.6</v>
      </c>
      <c r="F557">
        <f>Table1[[#This Row],[Quantity Sold]]</f>
        <v>35</v>
      </c>
      <c r="G557">
        <f>Table1[[#This Row],[Discount (%)]]</f>
        <v>30</v>
      </c>
      <c r="H557">
        <f>Table1[[#This Row],[Profit]]</f>
        <v>402.83</v>
      </c>
    </row>
    <row r="558" spans="1:8">
      <c r="A558" s="11" t="s">
        <v>568</v>
      </c>
      <c r="B558" s="7">
        <v>45578</v>
      </c>
      <c r="C558" t="str">
        <f>PROPER(Table1[[#This Row],[Region]])</f>
        <v>East</v>
      </c>
      <c r="D558" t="str">
        <f>PROPER(Table1[[#This Row],[Product Category]])</f>
        <v>Groceries</v>
      </c>
      <c r="E558">
        <f>ROUND(Table1[[#This Row],[Sales Amount]],1)</f>
        <v>1655.4</v>
      </c>
      <c r="F558">
        <f>Table1[[#This Row],[Quantity Sold]]</f>
        <v>25</v>
      </c>
      <c r="G558">
        <f>Table1[[#This Row],[Discount (%)]]</f>
        <v>32</v>
      </c>
      <c r="H558">
        <f>Table1[[#This Row],[Profit]]</f>
        <v>1183.5999999999999</v>
      </c>
    </row>
    <row r="559" spans="1:8">
      <c r="A559" s="11" t="s">
        <v>569</v>
      </c>
      <c r="B559" s="7">
        <v>45579</v>
      </c>
      <c r="C559" t="str">
        <f>PROPER(Table1[[#This Row],[Region]])</f>
        <v>South</v>
      </c>
      <c r="D559" t="str">
        <f>PROPER(Table1[[#This Row],[Product Category]])</f>
        <v>Clothing</v>
      </c>
      <c r="E559">
        <f>ROUND(Table1[[#This Row],[Sales Amount]],1)</f>
        <v>378.6</v>
      </c>
      <c r="F559">
        <f>Table1[[#This Row],[Quantity Sold]]</f>
        <v>17</v>
      </c>
      <c r="G559">
        <f>Table1[[#This Row],[Discount (%)]]</f>
        <v>32</v>
      </c>
      <c r="H559">
        <f>Table1[[#This Row],[Profit]]</f>
        <v>1801.88</v>
      </c>
    </row>
    <row r="560" spans="1:8">
      <c r="A560" s="11" t="s">
        <v>570</v>
      </c>
      <c r="B560" s="7">
        <v>45580</v>
      </c>
      <c r="C560" t="str">
        <f>PROPER(Table1[[#This Row],[Region]])</f>
        <v>East</v>
      </c>
      <c r="D560" t="str">
        <f>PROPER(Table1[[#This Row],[Product Category]])</f>
        <v>Groceries</v>
      </c>
      <c r="E560">
        <f>ROUND(Table1[[#This Row],[Sales Amount]],1)</f>
        <v>4052.5</v>
      </c>
      <c r="F560">
        <f>Table1[[#This Row],[Quantity Sold]]</f>
        <v>35</v>
      </c>
      <c r="G560">
        <f>Table1[[#This Row],[Discount (%)]]</f>
        <v>36</v>
      </c>
      <c r="H560">
        <f>Table1[[#This Row],[Profit]]</f>
        <v>354.12</v>
      </c>
    </row>
    <row r="561" spans="1:8">
      <c r="A561" s="11" t="s">
        <v>571</v>
      </c>
      <c r="B561" s="7">
        <v>45581</v>
      </c>
      <c r="C561" t="str">
        <f>PROPER(Table1[[#This Row],[Region]])</f>
        <v>East</v>
      </c>
      <c r="D561" t="str">
        <f>PROPER(Table1[[#This Row],[Product Category]])</f>
        <v>Sports</v>
      </c>
      <c r="E561">
        <f>ROUND(Table1[[#This Row],[Sales Amount]],1)</f>
        <v>1807</v>
      </c>
      <c r="F561">
        <f>Table1[[#This Row],[Quantity Sold]]</f>
        <v>14</v>
      </c>
      <c r="G561">
        <f>Table1[[#This Row],[Discount (%)]]</f>
        <v>39</v>
      </c>
      <c r="H561">
        <f>Table1[[#This Row],[Profit]]</f>
        <v>91.85</v>
      </c>
    </row>
    <row r="562" spans="1:8">
      <c r="A562" s="11" t="s">
        <v>572</v>
      </c>
      <c r="B562" s="7">
        <v>45582</v>
      </c>
      <c r="C562" t="str">
        <f>PROPER(Table1[[#This Row],[Region]])</f>
        <v>North</v>
      </c>
      <c r="D562" t="str">
        <f>PROPER(Table1[[#This Row],[Product Category]])</f>
        <v>Groceries</v>
      </c>
      <c r="E562">
        <f>ROUND(Table1[[#This Row],[Sales Amount]],1)</f>
        <v>2918.3</v>
      </c>
      <c r="F562">
        <f>Table1[[#This Row],[Quantity Sold]]</f>
        <v>6</v>
      </c>
      <c r="G562">
        <f>Table1[[#This Row],[Discount (%)]]</f>
        <v>15</v>
      </c>
      <c r="H562">
        <f>Table1[[#This Row],[Profit]]</f>
        <v>1902.42</v>
      </c>
    </row>
    <row r="563" spans="1:8">
      <c r="A563" s="11" t="s">
        <v>573</v>
      </c>
      <c r="B563" s="7">
        <v>45583</v>
      </c>
      <c r="C563" t="str">
        <f>PROPER(Table1[[#This Row],[Region]])</f>
        <v>South</v>
      </c>
      <c r="D563" t="str">
        <f>PROPER(Table1[[#This Row],[Product Category]])</f>
        <v>Electronics</v>
      </c>
      <c r="E563">
        <f>ROUND(Table1[[#This Row],[Sales Amount]],1)</f>
        <v>411.4</v>
      </c>
      <c r="F563">
        <f>Table1[[#This Row],[Quantity Sold]]</f>
        <v>11</v>
      </c>
      <c r="G563">
        <f>Table1[[#This Row],[Discount (%)]]</f>
        <v>36</v>
      </c>
      <c r="H563">
        <f>Table1[[#This Row],[Profit]]</f>
        <v>959.11</v>
      </c>
    </row>
    <row r="564" spans="1:8">
      <c r="A564" s="11">
        <v>42331582</v>
      </c>
      <c r="B564" s="7">
        <v>45584</v>
      </c>
      <c r="C564" t="str">
        <f>PROPER(Table1[[#This Row],[Region]])</f>
        <v>West</v>
      </c>
      <c r="D564" t="str">
        <f>PROPER(Table1[[#This Row],[Product Category]])</f>
        <v>Clothing</v>
      </c>
      <c r="E564">
        <f>ROUND(Table1[[#This Row],[Sales Amount]],1)</f>
        <v>2899.7</v>
      </c>
      <c r="F564">
        <f>Table1[[#This Row],[Quantity Sold]]</f>
        <v>8</v>
      </c>
      <c r="G564">
        <f>Table1[[#This Row],[Discount (%)]]</f>
        <v>11</v>
      </c>
      <c r="H564">
        <f>Table1[[#This Row],[Profit]]</f>
        <v>335.03</v>
      </c>
    </row>
    <row r="565" spans="1:8">
      <c r="A565" s="11" t="s">
        <v>574</v>
      </c>
      <c r="B565" s="7">
        <v>45585</v>
      </c>
      <c r="C565" t="str">
        <f>PROPER(Table1[[#This Row],[Region]])</f>
        <v>South</v>
      </c>
      <c r="D565" t="str">
        <f>PROPER(Table1[[#This Row],[Product Category]])</f>
        <v>Clothing</v>
      </c>
      <c r="E565">
        <f>ROUND(Table1[[#This Row],[Sales Amount]],1)</f>
        <v>566.5</v>
      </c>
      <c r="F565">
        <f>Table1[[#This Row],[Quantity Sold]]</f>
        <v>11</v>
      </c>
      <c r="G565">
        <f>Table1[[#This Row],[Discount (%)]]</f>
        <v>22</v>
      </c>
      <c r="H565">
        <f>Table1[[#This Row],[Profit]]</f>
        <v>443.67</v>
      </c>
    </row>
    <row r="566" spans="1:8">
      <c r="A566" s="11" t="s">
        <v>575</v>
      </c>
      <c r="B566" s="7">
        <v>45586</v>
      </c>
      <c r="C566" t="str">
        <f>PROPER(Table1[[#This Row],[Region]])</f>
        <v>North</v>
      </c>
      <c r="D566" t="str">
        <f>PROPER(Table1[[#This Row],[Product Category]])</f>
        <v>Clothing</v>
      </c>
      <c r="E566">
        <f>ROUND(Table1[[#This Row],[Sales Amount]],1)</f>
        <v>3281.5</v>
      </c>
      <c r="F566">
        <f>Table1[[#This Row],[Quantity Sold]]</f>
        <v>17</v>
      </c>
      <c r="G566">
        <f>Table1[[#This Row],[Discount (%)]]</f>
        <v>4</v>
      </c>
      <c r="H566">
        <f>Table1[[#This Row],[Profit]]</f>
        <v>414.48</v>
      </c>
    </row>
    <row r="567" spans="1:8">
      <c r="A567" s="11" t="s">
        <v>576</v>
      </c>
      <c r="B567" s="7">
        <v>45587</v>
      </c>
      <c r="C567" t="str">
        <f>PROPER(Table1[[#This Row],[Region]])</f>
        <v>East</v>
      </c>
      <c r="D567" t="str">
        <f>PROPER(Table1[[#This Row],[Product Category]])</f>
        <v>Electronics</v>
      </c>
      <c r="E567">
        <f>ROUND(Table1[[#This Row],[Sales Amount]],1)</f>
        <v>1914.2</v>
      </c>
      <c r="F567">
        <f>Table1[[#This Row],[Quantity Sold]]</f>
        <v>38</v>
      </c>
      <c r="G567">
        <f>Table1[[#This Row],[Discount (%)]]</f>
        <v>22</v>
      </c>
      <c r="H567">
        <f>Table1[[#This Row],[Profit]]</f>
        <v>1117.1199999999999</v>
      </c>
    </row>
    <row r="568" spans="1:8">
      <c r="A568" s="11" t="s">
        <v>577</v>
      </c>
      <c r="B568" s="7">
        <v>45588</v>
      </c>
      <c r="C568" t="str">
        <f>PROPER(Table1[[#This Row],[Region]])</f>
        <v>West</v>
      </c>
      <c r="D568" t="str">
        <f>PROPER(Table1[[#This Row],[Product Category]])</f>
        <v>Electronics</v>
      </c>
      <c r="E568">
        <f>ROUND(Table1[[#This Row],[Sales Amount]],1)</f>
        <v>377.7</v>
      </c>
      <c r="F568">
        <f>Table1[[#This Row],[Quantity Sold]]</f>
        <v>23</v>
      </c>
      <c r="G568">
        <f>Table1[[#This Row],[Discount (%)]]</f>
        <v>22</v>
      </c>
      <c r="H568">
        <f>Table1[[#This Row],[Profit]]</f>
        <v>1911.22</v>
      </c>
    </row>
    <row r="569" spans="1:8">
      <c r="A569" s="11" t="s">
        <v>578</v>
      </c>
      <c r="B569" s="7">
        <v>45589</v>
      </c>
      <c r="C569" t="str">
        <f>PROPER(Table1[[#This Row],[Region]])</f>
        <v>South</v>
      </c>
      <c r="D569" t="str">
        <f>PROPER(Table1[[#This Row],[Product Category]])</f>
        <v>Groceries</v>
      </c>
      <c r="E569">
        <f>ROUND(Table1[[#This Row],[Sales Amount]],1)</f>
        <v>4117.8</v>
      </c>
      <c r="F569">
        <f>Table1[[#This Row],[Quantity Sold]]</f>
        <v>21</v>
      </c>
      <c r="G569">
        <f>Table1[[#This Row],[Discount (%)]]</f>
        <v>8</v>
      </c>
      <c r="H569">
        <f>Table1[[#This Row],[Profit]]</f>
        <v>646.32000000000005</v>
      </c>
    </row>
    <row r="570" spans="1:8">
      <c r="A570" s="11" t="s">
        <v>579</v>
      </c>
      <c r="B570" s="7">
        <v>45590</v>
      </c>
      <c r="C570" t="str">
        <f>PROPER(Table1[[#This Row],[Region]])</f>
        <v>East</v>
      </c>
      <c r="D570" t="str">
        <f>PROPER(Table1[[#This Row],[Product Category]])</f>
        <v>Furniture</v>
      </c>
      <c r="E570">
        <f>ROUND(Table1[[#This Row],[Sales Amount]],1)</f>
        <v>4574.1000000000004</v>
      </c>
      <c r="F570">
        <f>Table1[[#This Row],[Quantity Sold]]</f>
        <v>41</v>
      </c>
      <c r="G570">
        <f>Table1[[#This Row],[Discount (%)]]</f>
        <v>49</v>
      </c>
      <c r="H570">
        <f>Table1[[#This Row],[Profit]]</f>
        <v>1647.44</v>
      </c>
    </row>
    <row r="571" spans="1:8">
      <c r="A571" s="11" t="s">
        <v>580</v>
      </c>
      <c r="B571" s="7">
        <v>45591</v>
      </c>
      <c r="C571" t="str">
        <f>PROPER(Table1[[#This Row],[Region]])</f>
        <v>East</v>
      </c>
      <c r="D571" t="str">
        <f>PROPER(Table1[[#This Row],[Product Category]])</f>
        <v>Electronics</v>
      </c>
      <c r="E571">
        <f>ROUND(Table1[[#This Row],[Sales Amount]],1)</f>
        <v>2565.1</v>
      </c>
      <c r="F571">
        <f>Table1[[#This Row],[Quantity Sold]]</f>
        <v>31</v>
      </c>
      <c r="G571">
        <f>Table1[[#This Row],[Discount (%)]]</f>
        <v>45</v>
      </c>
      <c r="H571">
        <f>Table1[[#This Row],[Profit]]</f>
        <v>1193.1400000000001</v>
      </c>
    </row>
    <row r="572" spans="1:8">
      <c r="A572" s="11" t="s">
        <v>581</v>
      </c>
      <c r="B572" s="7">
        <v>45592</v>
      </c>
      <c r="C572" t="str">
        <f>PROPER(Table1[[#This Row],[Region]])</f>
        <v>North</v>
      </c>
      <c r="D572" t="str">
        <f>PROPER(Table1[[#This Row],[Product Category]])</f>
        <v>Electronics</v>
      </c>
      <c r="E572">
        <f>ROUND(Table1[[#This Row],[Sales Amount]],1)</f>
        <v>238.9</v>
      </c>
      <c r="F572">
        <f>Table1[[#This Row],[Quantity Sold]]</f>
        <v>5</v>
      </c>
      <c r="G572">
        <f>Table1[[#This Row],[Discount (%)]]</f>
        <v>46</v>
      </c>
      <c r="H572">
        <f>Table1[[#This Row],[Profit]]</f>
        <v>669.05</v>
      </c>
    </row>
    <row r="573" spans="1:8">
      <c r="A573" s="11" t="s">
        <v>582</v>
      </c>
      <c r="B573" s="7">
        <v>45593</v>
      </c>
      <c r="C573" t="str">
        <f>PROPER(Table1[[#This Row],[Region]])</f>
        <v>East</v>
      </c>
      <c r="D573" t="str">
        <f>PROPER(Table1[[#This Row],[Product Category]])</f>
        <v>Sports</v>
      </c>
      <c r="E573">
        <f>ROUND(Table1[[#This Row],[Sales Amount]],1)</f>
        <v>4016.8</v>
      </c>
      <c r="F573">
        <f>Table1[[#This Row],[Quantity Sold]]</f>
        <v>13</v>
      </c>
      <c r="G573">
        <f>Table1[[#This Row],[Discount (%)]]</f>
        <v>9</v>
      </c>
      <c r="H573">
        <f>Table1[[#This Row],[Profit]]</f>
        <v>113.09</v>
      </c>
    </row>
    <row r="574" spans="1:8">
      <c r="A574" s="11" t="s">
        <v>583</v>
      </c>
      <c r="B574" s="7">
        <v>45594</v>
      </c>
      <c r="C574" t="str">
        <f>PROPER(Table1[[#This Row],[Region]])</f>
        <v>North</v>
      </c>
      <c r="D574" t="str">
        <f>PROPER(Table1[[#This Row],[Product Category]])</f>
        <v>Groceries</v>
      </c>
      <c r="E574">
        <f>ROUND(Table1[[#This Row],[Sales Amount]],1)</f>
        <v>1654.9</v>
      </c>
      <c r="F574">
        <f>Table1[[#This Row],[Quantity Sold]]</f>
        <v>6</v>
      </c>
      <c r="G574">
        <f>Table1[[#This Row],[Discount (%)]]</f>
        <v>6</v>
      </c>
      <c r="H574">
        <f>Table1[[#This Row],[Profit]]</f>
        <v>662.08</v>
      </c>
    </row>
    <row r="575" spans="1:8">
      <c r="A575" s="11" t="s">
        <v>584</v>
      </c>
      <c r="B575" s="7">
        <v>45595</v>
      </c>
      <c r="C575" t="str">
        <f>PROPER(Table1[[#This Row],[Region]])</f>
        <v>West</v>
      </c>
      <c r="D575" t="str">
        <f>PROPER(Table1[[#This Row],[Product Category]])</f>
        <v>Furniture</v>
      </c>
      <c r="E575">
        <f>ROUND(Table1[[#This Row],[Sales Amount]],1)</f>
        <v>3493.5</v>
      </c>
      <c r="F575">
        <f>Table1[[#This Row],[Quantity Sold]]</f>
        <v>2</v>
      </c>
      <c r="G575">
        <f>Table1[[#This Row],[Discount (%)]]</f>
        <v>0</v>
      </c>
      <c r="H575">
        <f>Table1[[#This Row],[Profit]]</f>
        <v>1324.31</v>
      </c>
    </row>
    <row r="576" spans="1:8">
      <c r="A576" s="11" t="s">
        <v>585</v>
      </c>
      <c r="B576" s="7">
        <v>45596</v>
      </c>
      <c r="C576" t="str">
        <f>PROPER(Table1[[#This Row],[Region]])</f>
        <v>East</v>
      </c>
      <c r="D576" t="str">
        <f>PROPER(Table1[[#This Row],[Product Category]])</f>
        <v>Sports</v>
      </c>
      <c r="E576">
        <f>ROUND(Table1[[#This Row],[Sales Amount]],1)</f>
        <v>3964.5</v>
      </c>
      <c r="F576">
        <f>Table1[[#This Row],[Quantity Sold]]</f>
        <v>18</v>
      </c>
      <c r="G576">
        <f>Table1[[#This Row],[Discount (%)]]</f>
        <v>0</v>
      </c>
      <c r="H576">
        <f>Table1[[#This Row],[Profit]]</f>
        <v>554.66999999999996</v>
      </c>
    </row>
    <row r="577" spans="1:8">
      <c r="A577" s="11" t="s">
        <v>586</v>
      </c>
      <c r="B577" s="7">
        <v>45597</v>
      </c>
      <c r="C577" t="str">
        <f>PROPER(Table1[[#This Row],[Region]])</f>
        <v>South</v>
      </c>
      <c r="D577" t="str">
        <f>PROPER(Table1[[#This Row],[Product Category]])</f>
        <v>Sports</v>
      </c>
      <c r="E577">
        <f>ROUND(Table1[[#This Row],[Sales Amount]],1)</f>
        <v>4829.2</v>
      </c>
      <c r="F577">
        <f>Table1[[#This Row],[Quantity Sold]]</f>
        <v>6</v>
      </c>
      <c r="G577">
        <f>Table1[[#This Row],[Discount (%)]]</f>
        <v>10</v>
      </c>
      <c r="H577">
        <f>Table1[[#This Row],[Profit]]</f>
        <v>1214.3499999999999</v>
      </c>
    </row>
    <row r="578" spans="1:8">
      <c r="A578" s="11" t="s">
        <v>587</v>
      </c>
      <c r="B578" s="7">
        <v>45598</v>
      </c>
      <c r="C578" t="str">
        <f>PROPER(Table1[[#This Row],[Region]])</f>
        <v>East</v>
      </c>
      <c r="D578" t="str">
        <f>PROPER(Table1[[#This Row],[Product Category]])</f>
        <v>Clothing</v>
      </c>
      <c r="E578">
        <f>ROUND(Table1[[#This Row],[Sales Amount]],1)</f>
        <v>1750.5</v>
      </c>
      <c r="F578">
        <f>Table1[[#This Row],[Quantity Sold]]</f>
        <v>35</v>
      </c>
      <c r="G578">
        <f>Table1[[#This Row],[Discount (%)]]</f>
        <v>33</v>
      </c>
      <c r="H578">
        <f>Table1[[#This Row],[Profit]]</f>
        <v>658.25</v>
      </c>
    </row>
    <row r="579" spans="1:8">
      <c r="A579" s="11" t="s">
        <v>588</v>
      </c>
      <c r="B579" s="7">
        <v>45599</v>
      </c>
      <c r="C579" t="str">
        <f>PROPER(Table1[[#This Row],[Region]])</f>
        <v>West</v>
      </c>
      <c r="D579" t="str">
        <f>PROPER(Table1[[#This Row],[Product Category]])</f>
        <v>Electronics</v>
      </c>
      <c r="E579">
        <f>ROUND(Table1[[#This Row],[Sales Amount]],1)</f>
        <v>2553.4</v>
      </c>
      <c r="F579">
        <f>Table1[[#This Row],[Quantity Sold]]</f>
        <v>37</v>
      </c>
      <c r="G579">
        <f>Table1[[#This Row],[Discount (%)]]</f>
        <v>19</v>
      </c>
      <c r="H579">
        <f>Table1[[#This Row],[Profit]]</f>
        <v>60.86</v>
      </c>
    </row>
    <row r="580" spans="1:8">
      <c r="A580" s="11" t="s">
        <v>589</v>
      </c>
      <c r="B580" s="7">
        <v>45600</v>
      </c>
      <c r="C580" t="str">
        <f>PROPER(Table1[[#This Row],[Region]])</f>
        <v>North</v>
      </c>
      <c r="D580" t="str">
        <f>PROPER(Table1[[#This Row],[Product Category]])</f>
        <v>Clothing</v>
      </c>
      <c r="E580">
        <f>ROUND(Table1[[#This Row],[Sales Amount]],1)</f>
        <v>3447.7</v>
      </c>
      <c r="F580">
        <f>Table1[[#This Row],[Quantity Sold]]</f>
        <v>46</v>
      </c>
      <c r="G580">
        <f>Table1[[#This Row],[Discount (%)]]</f>
        <v>32</v>
      </c>
      <c r="H580">
        <f>Table1[[#This Row],[Profit]]</f>
        <v>786.37</v>
      </c>
    </row>
    <row r="581" spans="1:8">
      <c r="A581" s="11" t="s">
        <v>590</v>
      </c>
      <c r="B581" s="7">
        <v>45601</v>
      </c>
      <c r="C581" t="str">
        <f>PROPER(Table1[[#This Row],[Region]])</f>
        <v>North</v>
      </c>
      <c r="D581" t="str">
        <f>PROPER(Table1[[#This Row],[Product Category]])</f>
        <v>Furniture</v>
      </c>
      <c r="E581">
        <f>ROUND(Table1[[#This Row],[Sales Amount]],1)</f>
        <v>3709.5</v>
      </c>
      <c r="F581">
        <f>Table1[[#This Row],[Quantity Sold]]</f>
        <v>2</v>
      </c>
      <c r="G581">
        <f>Table1[[#This Row],[Discount (%)]]</f>
        <v>8</v>
      </c>
      <c r="H581">
        <f>Table1[[#This Row],[Profit]]</f>
        <v>639.24</v>
      </c>
    </row>
    <row r="582" spans="1:8">
      <c r="A582" s="11" t="s">
        <v>591</v>
      </c>
      <c r="B582" s="7">
        <v>45602</v>
      </c>
      <c r="C582" t="str">
        <f>PROPER(Table1[[#This Row],[Region]])</f>
        <v>South</v>
      </c>
      <c r="D582" t="str">
        <f>PROPER(Table1[[#This Row],[Product Category]])</f>
        <v>Clothing</v>
      </c>
      <c r="E582">
        <f>ROUND(Table1[[#This Row],[Sales Amount]],1)</f>
        <v>1304.7</v>
      </c>
      <c r="F582">
        <f>Table1[[#This Row],[Quantity Sold]]</f>
        <v>10</v>
      </c>
      <c r="G582">
        <f>Table1[[#This Row],[Discount (%)]]</f>
        <v>27</v>
      </c>
      <c r="H582">
        <f>Table1[[#This Row],[Profit]]</f>
        <v>364.52</v>
      </c>
    </row>
    <row r="583" spans="1:8">
      <c r="A583" s="11" t="s">
        <v>592</v>
      </c>
      <c r="B583" s="7">
        <v>45603</v>
      </c>
      <c r="C583" t="str">
        <f>PROPER(Table1[[#This Row],[Region]])</f>
        <v>South</v>
      </c>
      <c r="D583" t="str">
        <f>PROPER(Table1[[#This Row],[Product Category]])</f>
        <v>Furniture</v>
      </c>
      <c r="E583">
        <f>ROUND(Table1[[#This Row],[Sales Amount]],1)</f>
        <v>4084</v>
      </c>
      <c r="F583">
        <f>Table1[[#This Row],[Quantity Sold]]</f>
        <v>17</v>
      </c>
      <c r="G583">
        <f>Table1[[#This Row],[Discount (%)]]</f>
        <v>48</v>
      </c>
      <c r="H583">
        <f>Table1[[#This Row],[Profit]]</f>
        <v>596.29</v>
      </c>
    </row>
    <row r="584" spans="1:8">
      <c r="A584" s="11" t="s">
        <v>593</v>
      </c>
      <c r="B584" s="7">
        <v>45604</v>
      </c>
      <c r="C584" t="str">
        <f>PROPER(Table1[[#This Row],[Region]])</f>
        <v>West</v>
      </c>
      <c r="D584" t="str">
        <f>PROPER(Table1[[#This Row],[Product Category]])</f>
        <v>Electronics</v>
      </c>
      <c r="E584">
        <f>ROUND(Table1[[#This Row],[Sales Amount]],1)</f>
        <v>2596.8000000000002</v>
      </c>
      <c r="F584">
        <f>Table1[[#This Row],[Quantity Sold]]</f>
        <v>16</v>
      </c>
      <c r="G584">
        <f>Table1[[#This Row],[Discount (%)]]</f>
        <v>5</v>
      </c>
      <c r="H584">
        <f>Table1[[#This Row],[Profit]]</f>
        <v>558.45000000000005</v>
      </c>
    </row>
    <row r="585" spans="1:8">
      <c r="A585" s="11" t="s">
        <v>594</v>
      </c>
      <c r="B585" s="7">
        <v>45605</v>
      </c>
      <c r="C585" t="str">
        <f>PROPER(Table1[[#This Row],[Region]])</f>
        <v>South</v>
      </c>
      <c r="D585" t="str">
        <f>PROPER(Table1[[#This Row],[Product Category]])</f>
        <v>Furniture</v>
      </c>
      <c r="E585">
        <f>ROUND(Table1[[#This Row],[Sales Amount]],1)</f>
        <v>3442.2</v>
      </c>
      <c r="F585">
        <f>Table1[[#This Row],[Quantity Sold]]</f>
        <v>1</v>
      </c>
      <c r="G585">
        <f>Table1[[#This Row],[Discount (%)]]</f>
        <v>25</v>
      </c>
      <c r="H585">
        <f>Table1[[#This Row],[Profit]]</f>
        <v>1527.65</v>
      </c>
    </row>
    <row r="586" spans="1:8">
      <c r="A586" s="11" t="s">
        <v>595</v>
      </c>
      <c r="B586" s="7">
        <v>45606</v>
      </c>
      <c r="C586" t="str">
        <f>PROPER(Table1[[#This Row],[Region]])</f>
        <v>West</v>
      </c>
      <c r="D586" t="str">
        <f>PROPER(Table1[[#This Row],[Product Category]])</f>
        <v>Clothing</v>
      </c>
      <c r="E586">
        <f>ROUND(Table1[[#This Row],[Sales Amount]],1)</f>
        <v>1413.9</v>
      </c>
      <c r="F586">
        <f>Table1[[#This Row],[Quantity Sold]]</f>
        <v>31</v>
      </c>
      <c r="G586">
        <f>Table1[[#This Row],[Discount (%)]]</f>
        <v>1</v>
      </c>
      <c r="H586">
        <f>Table1[[#This Row],[Profit]]</f>
        <v>1102.28</v>
      </c>
    </row>
    <row r="587" spans="1:8">
      <c r="A587" s="11" t="s">
        <v>596</v>
      </c>
      <c r="B587" s="7">
        <v>45607</v>
      </c>
      <c r="C587" t="str">
        <f>PROPER(Table1[[#This Row],[Region]])</f>
        <v>North</v>
      </c>
      <c r="D587" t="str">
        <f>PROPER(Table1[[#This Row],[Product Category]])</f>
        <v>Electronics</v>
      </c>
      <c r="E587">
        <f>ROUND(Table1[[#This Row],[Sales Amount]],1)</f>
        <v>4068.2</v>
      </c>
      <c r="F587">
        <f>Table1[[#This Row],[Quantity Sold]]</f>
        <v>4</v>
      </c>
      <c r="G587">
        <f>Table1[[#This Row],[Discount (%)]]</f>
        <v>39</v>
      </c>
      <c r="H587">
        <f>Table1[[#This Row],[Profit]]</f>
        <v>452.97</v>
      </c>
    </row>
    <row r="588" spans="1:8">
      <c r="A588" s="11" t="s">
        <v>597</v>
      </c>
      <c r="B588" s="7">
        <v>45608</v>
      </c>
      <c r="C588" t="str">
        <f>PROPER(Table1[[#This Row],[Region]])</f>
        <v>East</v>
      </c>
      <c r="D588" t="str">
        <f>PROPER(Table1[[#This Row],[Product Category]])</f>
        <v>Groceries</v>
      </c>
      <c r="E588">
        <f>ROUND(Table1[[#This Row],[Sales Amount]],1)</f>
        <v>3478.4</v>
      </c>
      <c r="F588">
        <f>Table1[[#This Row],[Quantity Sold]]</f>
        <v>13</v>
      </c>
      <c r="G588">
        <f>Table1[[#This Row],[Discount (%)]]</f>
        <v>39</v>
      </c>
      <c r="H588">
        <f>Table1[[#This Row],[Profit]]</f>
        <v>1714.89</v>
      </c>
    </row>
    <row r="589" spans="1:8">
      <c r="A589" s="11" t="s">
        <v>598</v>
      </c>
      <c r="B589" s="7">
        <v>45609</v>
      </c>
      <c r="C589" t="str">
        <f>PROPER(Table1[[#This Row],[Region]])</f>
        <v>East</v>
      </c>
      <c r="D589" t="str">
        <f>PROPER(Table1[[#This Row],[Product Category]])</f>
        <v>Electronics</v>
      </c>
      <c r="E589">
        <f>ROUND(Table1[[#This Row],[Sales Amount]],1)</f>
        <v>172.1</v>
      </c>
      <c r="F589">
        <f>Table1[[#This Row],[Quantity Sold]]</f>
        <v>31</v>
      </c>
      <c r="G589">
        <f>Table1[[#This Row],[Discount (%)]]</f>
        <v>7</v>
      </c>
      <c r="H589">
        <f>Table1[[#This Row],[Profit]]</f>
        <v>1434.94</v>
      </c>
    </row>
    <row r="590" spans="1:8">
      <c r="A590" s="11" t="s">
        <v>599</v>
      </c>
      <c r="B590" s="7">
        <v>45610</v>
      </c>
      <c r="C590" t="str">
        <f>PROPER(Table1[[#This Row],[Region]])</f>
        <v>South</v>
      </c>
      <c r="D590" t="str">
        <f>PROPER(Table1[[#This Row],[Product Category]])</f>
        <v>Sports</v>
      </c>
      <c r="E590">
        <f>ROUND(Table1[[#This Row],[Sales Amount]],1)</f>
        <v>2052.8000000000002</v>
      </c>
      <c r="F590">
        <f>Table1[[#This Row],[Quantity Sold]]</f>
        <v>10</v>
      </c>
      <c r="G590">
        <f>Table1[[#This Row],[Discount (%)]]</f>
        <v>49</v>
      </c>
      <c r="H590">
        <f>Table1[[#This Row],[Profit]]</f>
        <v>1524</v>
      </c>
    </row>
    <row r="591" spans="1:8">
      <c r="A591" s="11" t="s">
        <v>600</v>
      </c>
      <c r="B591" s="7">
        <v>45611</v>
      </c>
      <c r="C591" t="str">
        <f>PROPER(Table1[[#This Row],[Region]])</f>
        <v>North</v>
      </c>
      <c r="D591" t="str">
        <f>PROPER(Table1[[#This Row],[Product Category]])</f>
        <v>Clothing</v>
      </c>
      <c r="E591">
        <f>ROUND(Table1[[#This Row],[Sales Amount]],1)</f>
        <v>1524.5</v>
      </c>
      <c r="F591">
        <f>Table1[[#This Row],[Quantity Sold]]</f>
        <v>29</v>
      </c>
      <c r="G591">
        <f>Table1[[#This Row],[Discount (%)]]</f>
        <v>6</v>
      </c>
      <c r="H591">
        <f>Table1[[#This Row],[Profit]]</f>
        <v>1342.96</v>
      </c>
    </row>
    <row r="592" spans="1:8">
      <c r="A592" s="11" t="s">
        <v>601</v>
      </c>
      <c r="B592" s="7">
        <v>45612</v>
      </c>
      <c r="C592" t="str">
        <f>PROPER(Table1[[#This Row],[Region]])</f>
        <v>North</v>
      </c>
      <c r="D592" t="str">
        <f>PROPER(Table1[[#This Row],[Product Category]])</f>
        <v>Sports</v>
      </c>
      <c r="E592">
        <f>ROUND(Table1[[#This Row],[Sales Amount]],1)</f>
        <v>211.5</v>
      </c>
      <c r="F592">
        <f>Table1[[#This Row],[Quantity Sold]]</f>
        <v>34</v>
      </c>
      <c r="G592">
        <f>Table1[[#This Row],[Discount (%)]]</f>
        <v>3</v>
      </c>
      <c r="H592">
        <f>Table1[[#This Row],[Profit]]</f>
        <v>1767.47</v>
      </c>
    </row>
    <row r="593" spans="1:8">
      <c r="A593" s="11" t="s">
        <v>602</v>
      </c>
      <c r="B593" s="7">
        <v>45613</v>
      </c>
      <c r="C593" t="str">
        <f>PROPER(Table1[[#This Row],[Region]])</f>
        <v>West</v>
      </c>
      <c r="D593" t="str">
        <f>PROPER(Table1[[#This Row],[Product Category]])</f>
        <v>Clothing</v>
      </c>
      <c r="E593">
        <f>ROUND(Table1[[#This Row],[Sales Amount]],1)</f>
        <v>3026.4</v>
      </c>
      <c r="F593">
        <f>Table1[[#This Row],[Quantity Sold]]</f>
        <v>19</v>
      </c>
      <c r="G593">
        <f>Table1[[#This Row],[Discount (%)]]</f>
        <v>9</v>
      </c>
      <c r="H593">
        <f>Table1[[#This Row],[Profit]]</f>
        <v>1437.9</v>
      </c>
    </row>
    <row r="594" spans="1:8">
      <c r="A594" s="11" t="s">
        <v>603</v>
      </c>
      <c r="B594" s="7">
        <v>45614</v>
      </c>
      <c r="C594" t="str">
        <f>PROPER(Table1[[#This Row],[Region]])</f>
        <v>North</v>
      </c>
      <c r="D594" t="str">
        <f>PROPER(Table1[[#This Row],[Product Category]])</f>
        <v>Furniture</v>
      </c>
      <c r="E594">
        <f>ROUND(Table1[[#This Row],[Sales Amount]],1)</f>
        <v>3958.9</v>
      </c>
      <c r="F594">
        <f>Table1[[#This Row],[Quantity Sold]]</f>
        <v>24</v>
      </c>
      <c r="G594">
        <f>Table1[[#This Row],[Discount (%)]]</f>
        <v>32</v>
      </c>
      <c r="H594">
        <f>Table1[[#This Row],[Profit]]</f>
        <v>287.31</v>
      </c>
    </row>
    <row r="595" spans="1:8">
      <c r="A595" s="11" t="s">
        <v>604</v>
      </c>
      <c r="B595" s="7">
        <v>45615</v>
      </c>
      <c r="C595" t="str">
        <f>PROPER(Table1[[#This Row],[Region]])</f>
        <v>West</v>
      </c>
      <c r="D595" t="str">
        <f>PROPER(Table1[[#This Row],[Product Category]])</f>
        <v>Sports</v>
      </c>
      <c r="E595">
        <f>ROUND(Table1[[#This Row],[Sales Amount]],1)</f>
        <v>1436.9</v>
      </c>
      <c r="F595">
        <f>Table1[[#This Row],[Quantity Sold]]</f>
        <v>9</v>
      </c>
      <c r="G595">
        <f>Table1[[#This Row],[Discount (%)]]</f>
        <v>33</v>
      </c>
      <c r="H595">
        <f>Table1[[#This Row],[Profit]]</f>
        <v>404.82</v>
      </c>
    </row>
    <row r="596" spans="1:8">
      <c r="A596" s="11" t="s">
        <v>605</v>
      </c>
      <c r="B596" s="7">
        <v>45616</v>
      </c>
      <c r="C596" t="str">
        <f>PROPER(Table1[[#This Row],[Region]])</f>
        <v>West</v>
      </c>
      <c r="D596" t="str">
        <f>PROPER(Table1[[#This Row],[Product Category]])</f>
        <v>Clothing</v>
      </c>
      <c r="E596">
        <f>ROUND(Table1[[#This Row],[Sales Amount]],1)</f>
        <v>1949.5</v>
      </c>
      <c r="F596">
        <f>Table1[[#This Row],[Quantity Sold]]</f>
        <v>28</v>
      </c>
      <c r="G596">
        <f>Table1[[#This Row],[Discount (%)]]</f>
        <v>8</v>
      </c>
      <c r="H596">
        <f>Table1[[#This Row],[Profit]]</f>
        <v>1349.58</v>
      </c>
    </row>
    <row r="597" spans="1:8">
      <c r="A597" s="11" t="s">
        <v>606</v>
      </c>
      <c r="B597" s="7">
        <v>45617</v>
      </c>
      <c r="C597" t="str">
        <f>PROPER(Table1[[#This Row],[Region]])</f>
        <v>South</v>
      </c>
      <c r="D597" t="str">
        <f>PROPER(Table1[[#This Row],[Product Category]])</f>
        <v>Clothing</v>
      </c>
      <c r="E597">
        <f>ROUND(Table1[[#This Row],[Sales Amount]],1)</f>
        <v>2580.6</v>
      </c>
      <c r="F597">
        <f>Table1[[#This Row],[Quantity Sold]]</f>
        <v>3</v>
      </c>
      <c r="G597">
        <f>Table1[[#This Row],[Discount (%)]]</f>
        <v>27</v>
      </c>
      <c r="H597">
        <f>Table1[[#This Row],[Profit]]</f>
        <v>291.3</v>
      </c>
    </row>
    <row r="598" spans="1:8">
      <c r="A598" s="11" t="s">
        <v>607</v>
      </c>
      <c r="B598" s="7">
        <v>45618</v>
      </c>
      <c r="C598" t="str">
        <f>PROPER(Table1[[#This Row],[Region]])</f>
        <v>South</v>
      </c>
      <c r="D598" t="str">
        <f>PROPER(Table1[[#This Row],[Product Category]])</f>
        <v>Electronics</v>
      </c>
      <c r="E598">
        <f>ROUND(Table1[[#This Row],[Sales Amount]],1)</f>
        <v>2880</v>
      </c>
      <c r="F598">
        <f>Table1[[#This Row],[Quantity Sold]]</f>
        <v>16</v>
      </c>
      <c r="G598">
        <f>Table1[[#This Row],[Discount (%)]]</f>
        <v>17</v>
      </c>
      <c r="H598">
        <f>Table1[[#This Row],[Profit]]</f>
        <v>740.84</v>
      </c>
    </row>
    <row r="599" spans="1:8">
      <c r="A599" s="11" t="s">
        <v>608</v>
      </c>
      <c r="B599" s="7">
        <v>45619</v>
      </c>
      <c r="C599" t="str">
        <f>PROPER(Table1[[#This Row],[Region]])</f>
        <v>West</v>
      </c>
      <c r="D599" t="str">
        <f>PROPER(Table1[[#This Row],[Product Category]])</f>
        <v>Clothing</v>
      </c>
      <c r="E599">
        <f>ROUND(Table1[[#This Row],[Sales Amount]],1)</f>
        <v>1079.8</v>
      </c>
      <c r="F599">
        <f>Table1[[#This Row],[Quantity Sold]]</f>
        <v>9</v>
      </c>
      <c r="G599">
        <f>Table1[[#This Row],[Discount (%)]]</f>
        <v>1</v>
      </c>
      <c r="H599">
        <f>Table1[[#This Row],[Profit]]</f>
        <v>1343.05</v>
      </c>
    </row>
    <row r="600" spans="1:8">
      <c r="A600" s="11" t="s">
        <v>609</v>
      </c>
      <c r="B600" s="7">
        <v>45620</v>
      </c>
      <c r="C600" t="str">
        <f>PROPER(Table1[[#This Row],[Region]])</f>
        <v>East</v>
      </c>
      <c r="D600" t="str">
        <f>PROPER(Table1[[#This Row],[Product Category]])</f>
        <v>Electronics</v>
      </c>
      <c r="E600">
        <f>ROUND(Table1[[#This Row],[Sales Amount]],1)</f>
        <v>4808.5</v>
      </c>
      <c r="F600">
        <f>Table1[[#This Row],[Quantity Sold]]</f>
        <v>29</v>
      </c>
      <c r="G600">
        <f>Table1[[#This Row],[Discount (%)]]</f>
        <v>4</v>
      </c>
      <c r="H600">
        <f>Table1[[#This Row],[Profit]]</f>
        <v>556.36</v>
      </c>
    </row>
    <row r="601" spans="1:8">
      <c r="A601" s="11" t="s">
        <v>610</v>
      </c>
      <c r="B601" s="7">
        <v>45621</v>
      </c>
      <c r="C601" t="str">
        <f>PROPER(Table1[[#This Row],[Region]])</f>
        <v>East</v>
      </c>
      <c r="D601" t="str">
        <f>PROPER(Table1[[#This Row],[Product Category]])</f>
        <v>Clothing</v>
      </c>
      <c r="E601">
        <f>ROUND(Table1[[#This Row],[Sales Amount]],1)</f>
        <v>4773.3</v>
      </c>
      <c r="F601">
        <f>Table1[[#This Row],[Quantity Sold]]</f>
        <v>22</v>
      </c>
      <c r="G601">
        <f>Table1[[#This Row],[Discount (%)]]</f>
        <v>24</v>
      </c>
      <c r="H601">
        <f>Table1[[#This Row],[Profit]]</f>
        <v>675.89</v>
      </c>
    </row>
    <row r="602" spans="1:8">
      <c r="A602" s="11" t="s">
        <v>612</v>
      </c>
      <c r="B602" s="7">
        <v>45622</v>
      </c>
      <c r="C602" t="str">
        <f>PROPER(Table1[[#This Row],[Region]])</f>
        <v>East</v>
      </c>
      <c r="D602" t="str">
        <f>PROPER(Table1[[#This Row],[Product Category]])</f>
        <v>Sports</v>
      </c>
      <c r="E602">
        <f>ROUND(Table1[[#This Row],[Sales Amount]],1)</f>
        <v>3692.3</v>
      </c>
      <c r="F602">
        <f>Table1[[#This Row],[Quantity Sold]]</f>
        <v>13</v>
      </c>
      <c r="G602">
        <f>Table1[[#This Row],[Discount (%)]]</f>
        <v>12</v>
      </c>
      <c r="H602">
        <f>Table1[[#This Row],[Profit]]</f>
        <v>775.85</v>
      </c>
    </row>
    <row r="603" spans="1:8">
      <c r="A603" s="11" t="s">
        <v>613</v>
      </c>
      <c r="B603" s="7">
        <v>45623</v>
      </c>
      <c r="C603" t="str">
        <f>PROPER(Table1[[#This Row],[Region]])</f>
        <v>West</v>
      </c>
      <c r="D603" t="str">
        <f>PROPER(Table1[[#This Row],[Product Category]])</f>
        <v>Sports</v>
      </c>
      <c r="E603">
        <f>ROUND(Table1[[#This Row],[Sales Amount]],1)</f>
        <v>247.6</v>
      </c>
      <c r="F603">
        <f>Table1[[#This Row],[Quantity Sold]]</f>
        <v>44</v>
      </c>
      <c r="G603">
        <f>Table1[[#This Row],[Discount (%)]]</f>
        <v>39</v>
      </c>
      <c r="H603">
        <f>Table1[[#This Row],[Profit]]</f>
        <v>1134.8399999999999</v>
      </c>
    </row>
    <row r="604" spans="1:8">
      <c r="A604" s="11" t="s">
        <v>614</v>
      </c>
      <c r="B604" s="7">
        <v>45624</v>
      </c>
      <c r="C604" t="str">
        <f>PROPER(Table1[[#This Row],[Region]])</f>
        <v>South</v>
      </c>
      <c r="D604" t="str">
        <f>PROPER(Table1[[#This Row],[Product Category]])</f>
        <v>Groceries</v>
      </c>
      <c r="E604">
        <f>ROUND(Table1[[#This Row],[Sales Amount]],1)</f>
        <v>2692.9</v>
      </c>
      <c r="F604">
        <f>Table1[[#This Row],[Quantity Sold]]</f>
        <v>50</v>
      </c>
      <c r="G604">
        <f>Table1[[#This Row],[Discount (%)]]</f>
        <v>35</v>
      </c>
      <c r="H604">
        <f>Table1[[#This Row],[Profit]]</f>
        <v>1242.97</v>
      </c>
    </row>
    <row r="605" spans="1:8">
      <c r="A605" s="11" t="s">
        <v>615</v>
      </c>
      <c r="B605" s="7">
        <v>45625</v>
      </c>
      <c r="C605" t="str">
        <f>PROPER(Table1[[#This Row],[Region]])</f>
        <v>East</v>
      </c>
      <c r="D605" t="str">
        <f>PROPER(Table1[[#This Row],[Product Category]])</f>
        <v>Groceries</v>
      </c>
      <c r="E605">
        <f>ROUND(Table1[[#This Row],[Sales Amount]],1)</f>
        <v>672.8</v>
      </c>
      <c r="F605">
        <f>Table1[[#This Row],[Quantity Sold]]</f>
        <v>3</v>
      </c>
      <c r="G605">
        <f>Table1[[#This Row],[Discount (%)]]</f>
        <v>3</v>
      </c>
      <c r="H605">
        <f>Table1[[#This Row],[Profit]]</f>
        <v>1885.71</v>
      </c>
    </row>
    <row r="606" spans="1:8">
      <c r="A606" s="11" t="s">
        <v>616</v>
      </c>
      <c r="B606" s="7">
        <v>45626</v>
      </c>
      <c r="C606" t="str">
        <f>PROPER(Table1[[#This Row],[Region]])</f>
        <v>North</v>
      </c>
      <c r="D606" t="str">
        <f>PROPER(Table1[[#This Row],[Product Category]])</f>
        <v>Clothing</v>
      </c>
      <c r="E606">
        <f>ROUND(Table1[[#This Row],[Sales Amount]],1)</f>
        <v>1517.8</v>
      </c>
      <c r="F606">
        <f>Table1[[#This Row],[Quantity Sold]]</f>
        <v>36</v>
      </c>
      <c r="G606">
        <f>Table1[[#This Row],[Discount (%)]]</f>
        <v>34</v>
      </c>
      <c r="H606">
        <f>Table1[[#This Row],[Profit]]</f>
        <v>57.77</v>
      </c>
    </row>
    <row r="607" spans="1:8">
      <c r="A607" s="11" t="s">
        <v>617</v>
      </c>
      <c r="B607" s="7">
        <v>45627</v>
      </c>
      <c r="C607" t="str">
        <f>PROPER(Table1[[#This Row],[Region]])</f>
        <v>East</v>
      </c>
      <c r="D607" t="str">
        <f>PROPER(Table1[[#This Row],[Product Category]])</f>
        <v>Groceries</v>
      </c>
      <c r="E607">
        <f>ROUND(Table1[[#This Row],[Sales Amount]],1)</f>
        <v>4911.2</v>
      </c>
      <c r="F607">
        <f>Table1[[#This Row],[Quantity Sold]]</f>
        <v>2</v>
      </c>
      <c r="G607">
        <f>Table1[[#This Row],[Discount (%)]]</f>
        <v>4</v>
      </c>
      <c r="H607">
        <f>Table1[[#This Row],[Profit]]</f>
        <v>1616.17</v>
      </c>
    </row>
    <row r="608" spans="1:8">
      <c r="A608" s="11" t="s">
        <v>618</v>
      </c>
      <c r="B608" s="7">
        <v>45628</v>
      </c>
      <c r="C608" t="str">
        <f>PROPER(Table1[[#This Row],[Region]])</f>
        <v>West</v>
      </c>
      <c r="D608" t="str">
        <f>PROPER(Table1[[#This Row],[Product Category]])</f>
        <v>Furniture</v>
      </c>
      <c r="E608">
        <f>ROUND(Table1[[#This Row],[Sales Amount]],1)</f>
        <v>2203.6999999999998</v>
      </c>
      <c r="F608">
        <f>Table1[[#This Row],[Quantity Sold]]</f>
        <v>48</v>
      </c>
      <c r="G608">
        <f>Table1[[#This Row],[Discount (%)]]</f>
        <v>7</v>
      </c>
      <c r="H608">
        <f>Table1[[#This Row],[Profit]]</f>
        <v>426.65</v>
      </c>
    </row>
    <row r="609" spans="1:8">
      <c r="A609" s="11" t="s">
        <v>619</v>
      </c>
      <c r="B609" s="7">
        <v>45629</v>
      </c>
      <c r="C609" t="str">
        <f>PROPER(Table1[[#This Row],[Region]])</f>
        <v>East</v>
      </c>
      <c r="D609" t="str">
        <f>PROPER(Table1[[#This Row],[Product Category]])</f>
        <v>Furniture</v>
      </c>
      <c r="E609">
        <f>ROUND(Table1[[#This Row],[Sales Amount]],1)</f>
        <v>1020.2</v>
      </c>
      <c r="F609">
        <f>Table1[[#This Row],[Quantity Sold]]</f>
        <v>16</v>
      </c>
      <c r="G609">
        <f>Table1[[#This Row],[Discount (%)]]</f>
        <v>42</v>
      </c>
      <c r="H609">
        <f>Table1[[#This Row],[Profit]]</f>
        <v>1981</v>
      </c>
    </row>
    <row r="610" spans="1:8">
      <c r="A610" s="11" t="s">
        <v>620</v>
      </c>
      <c r="B610" s="7">
        <v>45630</v>
      </c>
      <c r="C610" t="str">
        <f>PROPER(Table1[[#This Row],[Region]])</f>
        <v>East</v>
      </c>
      <c r="D610" t="str">
        <f>PROPER(Table1[[#This Row],[Product Category]])</f>
        <v>Sports</v>
      </c>
      <c r="E610">
        <f>ROUND(Table1[[#This Row],[Sales Amount]],1)</f>
        <v>97.6</v>
      </c>
      <c r="F610">
        <f>Table1[[#This Row],[Quantity Sold]]</f>
        <v>15</v>
      </c>
      <c r="G610">
        <f>Table1[[#This Row],[Discount (%)]]</f>
        <v>8</v>
      </c>
      <c r="H610">
        <f>Table1[[#This Row],[Profit]]</f>
        <v>1198.93</v>
      </c>
    </row>
    <row r="611" spans="1:8">
      <c r="A611" s="11" t="s">
        <v>621</v>
      </c>
      <c r="B611" s="7">
        <v>45631</v>
      </c>
      <c r="C611" t="str">
        <f>PROPER(Table1[[#This Row],[Region]])</f>
        <v>West</v>
      </c>
      <c r="D611" t="str">
        <f>PROPER(Table1[[#This Row],[Product Category]])</f>
        <v>Clothing</v>
      </c>
      <c r="E611">
        <f>ROUND(Table1[[#This Row],[Sales Amount]],1)</f>
        <v>1558.5</v>
      </c>
      <c r="F611">
        <f>Table1[[#This Row],[Quantity Sold]]</f>
        <v>1</v>
      </c>
      <c r="G611">
        <f>Table1[[#This Row],[Discount (%)]]</f>
        <v>14</v>
      </c>
      <c r="H611">
        <f>Table1[[#This Row],[Profit]]</f>
        <v>1472.67</v>
      </c>
    </row>
    <row r="612" spans="1:8">
      <c r="A612" s="11" t="s">
        <v>622</v>
      </c>
      <c r="B612" s="7">
        <v>45632</v>
      </c>
      <c r="C612" t="str">
        <f>PROPER(Table1[[#This Row],[Region]])</f>
        <v>South</v>
      </c>
      <c r="D612" t="str">
        <f>PROPER(Table1[[#This Row],[Product Category]])</f>
        <v>Sports</v>
      </c>
      <c r="E612">
        <f>ROUND(Table1[[#This Row],[Sales Amount]],1)</f>
        <v>3179.7</v>
      </c>
      <c r="F612">
        <f>Table1[[#This Row],[Quantity Sold]]</f>
        <v>15</v>
      </c>
      <c r="G612">
        <f>Table1[[#This Row],[Discount (%)]]</f>
        <v>19</v>
      </c>
      <c r="H612">
        <f>Table1[[#This Row],[Profit]]</f>
        <v>593.1</v>
      </c>
    </row>
    <row r="613" spans="1:8">
      <c r="A613" s="11" t="s">
        <v>623</v>
      </c>
      <c r="B613" s="7">
        <v>45633</v>
      </c>
      <c r="C613" t="str">
        <f>PROPER(Table1[[#This Row],[Region]])</f>
        <v>West</v>
      </c>
      <c r="D613" t="str">
        <f>PROPER(Table1[[#This Row],[Product Category]])</f>
        <v>Groceries</v>
      </c>
      <c r="E613">
        <f>ROUND(Table1[[#This Row],[Sales Amount]],1)</f>
        <v>4179.1000000000004</v>
      </c>
      <c r="F613">
        <f>Table1[[#This Row],[Quantity Sold]]</f>
        <v>48</v>
      </c>
      <c r="G613">
        <f>Table1[[#This Row],[Discount (%)]]</f>
        <v>12</v>
      </c>
      <c r="H613">
        <f>Table1[[#This Row],[Profit]]</f>
        <v>223.86</v>
      </c>
    </row>
    <row r="614" spans="1:8">
      <c r="A614" s="11" t="s">
        <v>624</v>
      </c>
      <c r="B614" s="7">
        <v>45634</v>
      </c>
      <c r="C614" t="str">
        <f>PROPER(Table1[[#This Row],[Region]])</f>
        <v>East</v>
      </c>
      <c r="D614" t="str">
        <f>PROPER(Table1[[#This Row],[Product Category]])</f>
        <v>Electronics</v>
      </c>
      <c r="E614">
        <f>ROUND(Table1[[#This Row],[Sales Amount]],1)</f>
        <v>3248.4</v>
      </c>
      <c r="F614">
        <f>Table1[[#This Row],[Quantity Sold]]</f>
        <v>7</v>
      </c>
      <c r="G614">
        <f>Table1[[#This Row],[Discount (%)]]</f>
        <v>4</v>
      </c>
      <c r="H614">
        <f>Table1[[#This Row],[Profit]]</f>
        <v>894.86</v>
      </c>
    </row>
    <row r="615" spans="1:8">
      <c r="A615" s="11" t="s">
        <v>625</v>
      </c>
      <c r="B615" s="7">
        <v>45635</v>
      </c>
      <c r="C615" t="str">
        <f>PROPER(Table1[[#This Row],[Region]])</f>
        <v>South</v>
      </c>
      <c r="D615" t="str">
        <f>PROPER(Table1[[#This Row],[Product Category]])</f>
        <v>Sports</v>
      </c>
      <c r="E615">
        <f>ROUND(Table1[[#This Row],[Sales Amount]],1)</f>
        <v>319.5</v>
      </c>
      <c r="F615">
        <f>Table1[[#This Row],[Quantity Sold]]</f>
        <v>44</v>
      </c>
      <c r="G615">
        <f>Table1[[#This Row],[Discount (%)]]</f>
        <v>48</v>
      </c>
      <c r="H615">
        <f>Table1[[#This Row],[Profit]]</f>
        <v>380.72</v>
      </c>
    </row>
    <row r="616" spans="1:8">
      <c r="A616" s="11" t="s">
        <v>626</v>
      </c>
      <c r="B616" s="7">
        <v>45636</v>
      </c>
      <c r="C616" t="str">
        <f>PROPER(Table1[[#This Row],[Region]])</f>
        <v>South</v>
      </c>
      <c r="D616" t="str">
        <f>PROPER(Table1[[#This Row],[Product Category]])</f>
        <v>Clothing</v>
      </c>
      <c r="E616">
        <f>ROUND(Table1[[#This Row],[Sales Amount]],1)</f>
        <v>4085.9</v>
      </c>
      <c r="F616">
        <f>Table1[[#This Row],[Quantity Sold]]</f>
        <v>42</v>
      </c>
      <c r="G616">
        <f>Table1[[#This Row],[Discount (%)]]</f>
        <v>21</v>
      </c>
      <c r="H616">
        <f>Table1[[#This Row],[Profit]]</f>
        <v>577.83000000000004</v>
      </c>
    </row>
    <row r="617" spans="1:8">
      <c r="A617" s="11" t="s">
        <v>627</v>
      </c>
      <c r="B617" s="7">
        <v>45637</v>
      </c>
      <c r="C617" t="str">
        <f>PROPER(Table1[[#This Row],[Region]])</f>
        <v>South</v>
      </c>
      <c r="D617" t="str">
        <f>PROPER(Table1[[#This Row],[Product Category]])</f>
        <v>Furniture</v>
      </c>
      <c r="E617">
        <f>ROUND(Table1[[#This Row],[Sales Amount]],1)</f>
        <v>3987.2</v>
      </c>
      <c r="F617">
        <f>Table1[[#This Row],[Quantity Sold]]</f>
        <v>4</v>
      </c>
      <c r="G617">
        <f>Table1[[#This Row],[Discount (%)]]</f>
        <v>16</v>
      </c>
      <c r="H617">
        <f>Table1[[#This Row],[Profit]]</f>
        <v>1545.85</v>
      </c>
    </row>
    <row r="618" spans="1:8">
      <c r="A618" s="11" t="s">
        <v>628</v>
      </c>
      <c r="B618" s="7">
        <v>45638</v>
      </c>
      <c r="C618" t="str">
        <f>PROPER(Table1[[#This Row],[Region]])</f>
        <v>South</v>
      </c>
      <c r="D618" t="str">
        <f>PROPER(Table1[[#This Row],[Product Category]])</f>
        <v>Furniture</v>
      </c>
      <c r="E618">
        <f>ROUND(Table1[[#This Row],[Sales Amount]],1)</f>
        <v>4856.7</v>
      </c>
      <c r="F618">
        <f>Table1[[#This Row],[Quantity Sold]]</f>
        <v>29</v>
      </c>
      <c r="G618">
        <f>Table1[[#This Row],[Discount (%)]]</f>
        <v>6</v>
      </c>
      <c r="H618">
        <f>Table1[[#This Row],[Profit]]</f>
        <v>569.9</v>
      </c>
    </row>
    <row r="619" spans="1:8">
      <c r="A619" s="11" t="s">
        <v>629</v>
      </c>
      <c r="B619" s="7">
        <v>45639</v>
      </c>
      <c r="C619" t="str">
        <f>PROPER(Table1[[#This Row],[Region]])</f>
        <v>South</v>
      </c>
      <c r="D619" t="str">
        <f>PROPER(Table1[[#This Row],[Product Category]])</f>
        <v>Electronics</v>
      </c>
      <c r="E619">
        <f>ROUND(Table1[[#This Row],[Sales Amount]],1)</f>
        <v>60.6</v>
      </c>
      <c r="F619">
        <f>Table1[[#This Row],[Quantity Sold]]</f>
        <v>36</v>
      </c>
      <c r="G619">
        <f>Table1[[#This Row],[Discount (%)]]</f>
        <v>25</v>
      </c>
      <c r="H619">
        <f>Table1[[#This Row],[Profit]]</f>
        <v>1647.95</v>
      </c>
    </row>
    <row r="620" spans="1:8">
      <c r="A620" s="11" t="s">
        <v>630</v>
      </c>
      <c r="B620" s="7">
        <v>45640</v>
      </c>
      <c r="C620" t="str">
        <f>PROPER(Table1[[#This Row],[Region]])</f>
        <v>South</v>
      </c>
      <c r="D620" t="str">
        <f>PROPER(Table1[[#This Row],[Product Category]])</f>
        <v>Furniture</v>
      </c>
      <c r="E620">
        <f>ROUND(Table1[[#This Row],[Sales Amount]],1)</f>
        <v>1507.5</v>
      </c>
      <c r="F620">
        <f>Table1[[#This Row],[Quantity Sold]]</f>
        <v>44</v>
      </c>
      <c r="G620">
        <f>Table1[[#This Row],[Discount (%)]]</f>
        <v>50</v>
      </c>
      <c r="H620">
        <f>Table1[[#This Row],[Profit]]</f>
        <v>1644.04</v>
      </c>
    </row>
    <row r="621" spans="1:8">
      <c r="A621" s="11" t="s">
        <v>631</v>
      </c>
      <c r="B621" s="7">
        <v>45641</v>
      </c>
      <c r="C621" t="str">
        <f>PROPER(Table1[[#This Row],[Region]])</f>
        <v>East</v>
      </c>
      <c r="D621" t="str">
        <f>PROPER(Table1[[#This Row],[Product Category]])</f>
        <v>Furniture</v>
      </c>
      <c r="E621">
        <f>ROUND(Table1[[#This Row],[Sales Amount]],1)</f>
        <v>766.7</v>
      </c>
      <c r="F621">
        <f>Table1[[#This Row],[Quantity Sold]]</f>
        <v>49</v>
      </c>
      <c r="G621">
        <f>Table1[[#This Row],[Discount (%)]]</f>
        <v>38</v>
      </c>
      <c r="H621">
        <f>Table1[[#This Row],[Profit]]</f>
        <v>727.74</v>
      </c>
    </row>
    <row r="622" spans="1:8">
      <c r="A622" s="11" t="s">
        <v>632</v>
      </c>
      <c r="B622" s="7">
        <v>45642</v>
      </c>
      <c r="C622" t="str">
        <f>PROPER(Table1[[#This Row],[Region]])</f>
        <v>West</v>
      </c>
      <c r="D622" t="str">
        <f>PROPER(Table1[[#This Row],[Product Category]])</f>
        <v>Groceries</v>
      </c>
      <c r="E622">
        <f>ROUND(Table1[[#This Row],[Sales Amount]],1)</f>
        <v>2057.3000000000002</v>
      </c>
      <c r="F622">
        <f>Table1[[#This Row],[Quantity Sold]]</f>
        <v>24</v>
      </c>
      <c r="G622">
        <f>Table1[[#This Row],[Discount (%)]]</f>
        <v>44</v>
      </c>
      <c r="H622">
        <f>Table1[[#This Row],[Profit]]</f>
        <v>155.36000000000001</v>
      </c>
    </row>
    <row r="623" spans="1:8">
      <c r="A623" s="11" t="s">
        <v>633</v>
      </c>
      <c r="B623" s="7">
        <v>45643</v>
      </c>
      <c r="C623" t="str">
        <f>PROPER(Table1[[#This Row],[Region]])</f>
        <v>East</v>
      </c>
      <c r="D623" t="str">
        <f>PROPER(Table1[[#This Row],[Product Category]])</f>
        <v>Clothing</v>
      </c>
      <c r="E623">
        <f>ROUND(Table1[[#This Row],[Sales Amount]],1)</f>
        <v>2779.5</v>
      </c>
      <c r="F623">
        <f>Table1[[#This Row],[Quantity Sold]]</f>
        <v>30</v>
      </c>
      <c r="G623">
        <f>Table1[[#This Row],[Discount (%)]]</f>
        <v>35</v>
      </c>
      <c r="H623">
        <f>Table1[[#This Row],[Profit]]</f>
        <v>1728.82</v>
      </c>
    </row>
    <row r="624" spans="1:8">
      <c r="A624" s="11" t="s">
        <v>634</v>
      </c>
      <c r="B624" s="7">
        <v>45644</v>
      </c>
      <c r="C624" t="str">
        <f>PROPER(Table1[[#This Row],[Region]])</f>
        <v>West</v>
      </c>
      <c r="D624" t="str">
        <f>PROPER(Table1[[#This Row],[Product Category]])</f>
        <v>Furniture</v>
      </c>
      <c r="E624">
        <f>ROUND(Table1[[#This Row],[Sales Amount]],1)</f>
        <v>4639.1000000000004</v>
      </c>
      <c r="F624">
        <f>Table1[[#This Row],[Quantity Sold]]</f>
        <v>16</v>
      </c>
      <c r="G624">
        <f>Table1[[#This Row],[Discount (%)]]</f>
        <v>45</v>
      </c>
      <c r="H624">
        <f>Table1[[#This Row],[Profit]]</f>
        <v>312.23</v>
      </c>
    </row>
    <row r="625" spans="1:8">
      <c r="A625" s="11" t="s">
        <v>635</v>
      </c>
      <c r="B625" s="7">
        <v>45645</v>
      </c>
      <c r="C625" t="str">
        <f>PROPER(Table1[[#This Row],[Region]])</f>
        <v>South</v>
      </c>
      <c r="D625" t="str">
        <f>PROPER(Table1[[#This Row],[Product Category]])</f>
        <v>Groceries</v>
      </c>
      <c r="E625">
        <f>ROUND(Table1[[#This Row],[Sales Amount]],1)</f>
        <v>3589.6</v>
      </c>
      <c r="F625">
        <f>Table1[[#This Row],[Quantity Sold]]</f>
        <v>22</v>
      </c>
      <c r="G625">
        <f>Table1[[#This Row],[Discount (%)]]</f>
        <v>21</v>
      </c>
      <c r="H625">
        <f>Table1[[#This Row],[Profit]]</f>
        <v>1651.85</v>
      </c>
    </row>
    <row r="626" spans="1:8">
      <c r="A626" s="11" t="s">
        <v>636</v>
      </c>
      <c r="B626" s="7">
        <v>45646</v>
      </c>
      <c r="C626" t="str">
        <f>PROPER(Table1[[#This Row],[Region]])</f>
        <v>North</v>
      </c>
      <c r="D626" t="str">
        <f>PROPER(Table1[[#This Row],[Product Category]])</f>
        <v>Electronics</v>
      </c>
      <c r="E626">
        <f>ROUND(Table1[[#This Row],[Sales Amount]],1)</f>
        <v>3216.8</v>
      </c>
      <c r="F626">
        <f>Table1[[#This Row],[Quantity Sold]]</f>
        <v>26</v>
      </c>
      <c r="G626">
        <f>Table1[[#This Row],[Discount (%)]]</f>
        <v>15</v>
      </c>
      <c r="H626">
        <f>Table1[[#This Row],[Profit]]</f>
        <v>1560.98</v>
      </c>
    </row>
    <row r="627" spans="1:8">
      <c r="A627" s="11" t="s">
        <v>637</v>
      </c>
      <c r="B627" s="7">
        <v>45647</v>
      </c>
      <c r="C627" t="str">
        <f>PROPER(Table1[[#This Row],[Region]])</f>
        <v>North</v>
      </c>
      <c r="D627" t="str">
        <f>PROPER(Table1[[#This Row],[Product Category]])</f>
        <v>Sports</v>
      </c>
      <c r="E627">
        <f>ROUND(Table1[[#This Row],[Sales Amount]],1)</f>
        <v>1343</v>
      </c>
      <c r="F627">
        <f>Table1[[#This Row],[Quantity Sold]]</f>
        <v>32</v>
      </c>
      <c r="G627">
        <f>Table1[[#This Row],[Discount (%)]]</f>
        <v>21</v>
      </c>
      <c r="H627">
        <f>Table1[[#This Row],[Profit]]</f>
        <v>1885.05</v>
      </c>
    </row>
    <row r="628" spans="1:8">
      <c r="A628" s="11" t="s">
        <v>638</v>
      </c>
      <c r="B628" s="7">
        <v>45648</v>
      </c>
      <c r="C628" t="str">
        <f>PROPER(Table1[[#This Row],[Region]])</f>
        <v>South</v>
      </c>
      <c r="D628" t="str">
        <f>PROPER(Table1[[#This Row],[Product Category]])</f>
        <v>Electronics</v>
      </c>
      <c r="E628">
        <f>ROUND(Table1[[#This Row],[Sales Amount]],1)</f>
        <v>1609.2</v>
      </c>
      <c r="F628">
        <f>Table1[[#This Row],[Quantity Sold]]</f>
        <v>15</v>
      </c>
      <c r="G628">
        <f>Table1[[#This Row],[Discount (%)]]</f>
        <v>30</v>
      </c>
      <c r="H628">
        <f>Table1[[#This Row],[Profit]]</f>
        <v>272.51</v>
      </c>
    </row>
    <row r="629" spans="1:8">
      <c r="A629" s="11" t="s">
        <v>639</v>
      </c>
      <c r="B629" s="7">
        <v>45649</v>
      </c>
      <c r="C629" t="str">
        <f>PROPER(Table1[[#This Row],[Region]])</f>
        <v>North</v>
      </c>
      <c r="D629" t="str">
        <f>PROPER(Table1[[#This Row],[Product Category]])</f>
        <v>Furniture</v>
      </c>
      <c r="E629">
        <f>ROUND(Table1[[#This Row],[Sales Amount]],1)</f>
        <v>3556</v>
      </c>
      <c r="F629">
        <f>Table1[[#This Row],[Quantity Sold]]</f>
        <v>24</v>
      </c>
      <c r="G629">
        <f>Table1[[#This Row],[Discount (%)]]</f>
        <v>19</v>
      </c>
      <c r="H629">
        <f>Table1[[#This Row],[Profit]]</f>
        <v>818.92</v>
      </c>
    </row>
    <row r="630" spans="1:8">
      <c r="A630" s="12">
        <v>413500</v>
      </c>
      <c r="B630" s="7">
        <v>45650</v>
      </c>
      <c r="C630" t="str">
        <f>PROPER(Table1[[#This Row],[Region]])</f>
        <v>West</v>
      </c>
      <c r="D630" t="str">
        <f>PROPER(Table1[[#This Row],[Product Category]])</f>
        <v>Groceries</v>
      </c>
      <c r="E630">
        <f>ROUND(Table1[[#This Row],[Sales Amount]],1)</f>
        <v>4004.6</v>
      </c>
      <c r="F630">
        <f>Table1[[#This Row],[Quantity Sold]]</f>
        <v>24</v>
      </c>
      <c r="G630">
        <f>Table1[[#This Row],[Discount (%)]]</f>
        <v>27</v>
      </c>
      <c r="H630">
        <f>Table1[[#This Row],[Profit]]</f>
        <v>1817.26</v>
      </c>
    </row>
    <row r="631" spans="1:8">
      <c r="A631" s="11" t="s">
        <v>640</v>
      </c>
      <c r="B631" s="7">
        <v>45651</v>
      </c>
      <c r="C631" t="str">
        <f>PROPER(Table1[[#This Row],[Region]])</f>
        <v>East</v>
      </c>
      <c r="D631" t="str">
        <f>PROPER(Table1[[#This Row],[Product Category]])</f>
        <v>Sports</v>
      </c>
      <c r="E631">
        <f>ROUND(Table1[[#This Row],[Sales Amount]],1)</f>
        <v>3149.4</v>
      </c>
      <c r="F631">
        <f>Table1[[#This Row],[Quantity Sold]]</f>
        <v>6</v>
      </c>
      <c r="G631">
        <f>Table1[[#This Row],[Discount (%)]]</f>
        <v>12</v>
      </c>
      <c r="H631">
        <f>Table1[[#This Row],[Profit]]</f>
        <v>1455.18</v>
      </c>
    </row>
    <row r="632" spans="1:8">
      <c r="A632" s="11" t="s">
        <v>641</v>
      </c>
      <c r="B632" s="7">
        <v>45652</v>
      </c>
      <c r="C632" t="str">
        <f>PROPER(Table1[[#This Row],[Region]])</f>
        <v>East</v>
      </c>
      <c r="D632" t="str">
        <f>PROPER(Table1[[#This Row],[Product Category]])</f>
        <v>Electronics</v>
      </c>
      <c r="E632">
        <f>ROUND(Table1[[#This Row],[Sales Amount]],1)</f>
        <v>2681.1</v>
      </c>
      <c r="F632">
        <f>Table1[[#This Row],[Quantity Sold]]</f>
        <v>17</v>
      </c>
      <c r="G632">
        <f>Table1[[#This Row],[Discount (%)]]</f>
        <v>19</v>
      </c>
      <c r="H632">
        <f>Table1[[#This Row],[Profit]]</f>
        <v>995.24</v>
      </c>
    </row>
    <row r="633" spans="1:8">
      <c r="A633" s="11" t="s">
        <v>642</v>
      </c>
      <c r="B633" s="7">
        <v>45653</v>
      </c>
      <c r="C633" t="str">
        <f>PROPER(Table1[[#This Row],[Region]])</f>
        <v>North</v>
      </c>
      <c r="D633" t="str">
        <f>PROPER(Table1[[#This Row],[Product Category]])</f>
        <v>Clothing</v>
      </c>
      <c r="E633">
        <f>ROUND(Table1[[#This Row],[Sales Amount]],1)</f>
        <v>4537.3</v>
      </c>
      <c r="F633">
        <f>Table1[[#This Row],[Quantity Sold]]</f>
        <v>18</v>
      </c>
      <c r="G633">
        <f>Table1[[#This Row],[Discount (%)]]</f>
        <v>20</v>
      </c>
      <c r="H633">
        <f>Table1[[#This Row],[Profit]]</f>
        <v>1144.02</v>
      </c>
    </row>
    <row r="634" spans="1:8">
      <c r="A634" s="11">
        <v>56712128</v>
      </c>
      <c r="B634" s="7">
        <v>45654</v>
      </c>
      <c r="C634" t="str">
        <f>PROPER(Table1[[#This Row],[Region]])</f>
        <v>East</v>
      </c>
      <c r="D634" t="str">
        <f>PROPER(Table1[[#This Row],[Product Category]])</f>
        <v>Furniture</v>
      </c>
      <c r="E634">
        <f>ROUND(Table1[[#This Row],[Sales Amount]],1)</f>
        <v>759</v>
      </c>
      <c r="F634">
        <f>Table1[[#This Row],[Quantity Sold]]</f>
        <v>34</v>
      </c>
      <c r="G634">
        <f>Table1[[#This Row],[Discount (%)]]</f>
        <v>19</v>
      </c>
      <c r="H634">
        <f>Table1[[#This Row],[Profit]]</f>
        <v>1770.4</v>
      </c>
    </row>
    <row r="635" spans="1:8">
      <c r="A635" s="11">
        <v>52502049</v>
      </c>
      <c r="B635" s="7">
        <v>45655</v>
      </c>
      <c r="C635" t="str">
        <f>PROPER(Table1[[#This Row],[Region]])</f>
        <v>East</v>
      </c>
      <c r="D635" t="str">
        <f>PROPER(Table1[[#This Row],[Product Category]])</f>
        <v>Sports</v>
      </c>
      <c r="E635">
        <f>ROUND(Table1[[#This Row],[Sales Amount]],1)</f>
        <v>4270.3999999999996</v>
      </c>
      <c r="F635">
        <f>Table1[[#This Row],[Quantity Sold]]</f>
        <v>44</v>
      </c>
      <c r="G635">
        <f>Table1[[#This Row],[Discount (%)]]</f>
        <v>6</v>
      </c>
      <c r="H635">
        <f>Table1[[#This Row],[Profit]]</f>
        <v>763.55</v>
      </c>
    </row>
    <row r="636" spans="1:8">
      <c r="A636" s="11" t="s">
        <v>643</v>
      </c>
      <c r="B636" s="7">
        <v>45656</v>
      </c>
      <c r="C636" t="str">
        <f>PROPER(Table1[[#This Row],[Region]])</f>
        <v>West</v>
      </c>
      <c r="D636" t="str">
        <f>PROPER(Table1[[#This Row],[Product Category]])</f>
        <v>Furniture</v>
      </c>
      <c r="E636">
        <f>ROUND(Table1[[#This Row],[Sales Amount]],1)</f>
        <v>4549.3</v>
      </c>
      <c r="F636">
        <f>Table1[[#This Row],[Quantity Sold]]</f>
        <v>50</v>
      </c>
      <c r="G636">
        <f>Table1[[#This Row],[Discount (%)]]</f>
        <v>20</v>
      </c>
      <c r="H636">
        <f>Table1[[#This Row],[Profit]]</f>
        <v>1790.15</v>
      </c>
    </row>
    <row r="637" spans="1:8">
      <c r="A637" s="11" t="s">
        <v>644</v>
      </c>
      <c r="B637" s="7">
        <v>45657</v>
      </c>
      <c r="C637" t="str">
        <f>PROPER(Table1[[#This Row],[Region]])</f>
        <v>West</v>
      </c>
      <c r="D637" t="str">
        <f>PROPER(Table1[[#This Row],[Product Category]])</f>
        <v>Sports</v>
      </c>
      <c r="E637">
        <f>ROUND(Table1[[#This Row],[Sales Amount]],1)</f>
        <v>2927.1</v>
      </c>
      <c r="F637">
        <f>Table1[[#This Row],[Quantity Sold]]</f>
        <v>17</v>
      </c>
      <c r="G637">
        <f>Table1[[#This Row],[Discount (%)]]</f>
        <v>25</v>
      </c>
      <c r="H637">
        <f>Table1[[#This Row],[Profit]]</f>
        <v>1366.81</v>
      </c>
    </row>
    <row r="638" spans="1:8">
      <c r="A638" s="11" t="s">
        <v>645</v>
      </c>
      <c r="B638" s="7">
        <v>45658</v>
      </c>
      <c r="C638" t="str">
        <f>PROPER(Table1[[#This Row],[Region]])</f>
        <v>North</v>
      </c>
      <c r="D638" t="str">
        <f>PROPER(Table1[[#This Row],[Product Category]])</f>
        <v>Groceries</v>
      </c>
      <c r="E638">
        <f>ROUND(Table1[[#This Row],[Sales Amount]],1)</f>
        <v>1540</v>
      </c>
      <c r="F638">
        <f>Table1[[#This Row],[Quantity Sold]]</f>
        <v>5</v>
      </c>
      <c r="G638">
        <f>Table1[[#This Row],[Discount (%)]]</f>
        <v>18</v>
      </c>
      <c r="H638">
        <f>Table1[[#This Row],[Profit]]</f>
        <v>575.62</v>
      </c>
    </row>
    <row r="639" spans="1:8">
      <c r="A639" s="11" t="s">
        <v>646</v>
      </c>
      <c r="B639" s="7">
        <v>45659</v>
      </c>
      <c r="C639" t="str">
        <f>PROPER(Table1[[#This Row],[Region]])</f>
        <v>North</v>
      </c>
      <c r="D639" t="str">
        <f>PROPER(Table1[[#This Row],[Product Category]])</f>
        <v>Furniture</v>
      </c>
      <c r="E639">
        <f>ROUND(Table1[[#This Row],[Sales Amount]],1)</f>
        <v>2773.4</v>
      </c>
      <c r="F639">
        <f>Table1[[#This Row],[Quantity Sold]]</f>
        <v>21</v>
      </c>
      <c r="G639">
        <f>Table1[[#This Row],[Discount (%)]]</f>
        <v>29</v>
      </c>
      <c r="H639">
        <f>Table1[[#This Row],[Profit]]</f>
        <v>919.37</v>
      </c>
    </row>
    <row r="640" spans="1:8">
      <c r="A640" s="11" t="s">
        <v>647</v>
      </c>
      <c r="B640" s="7">
        <v>45660</v>
      </c>
      <c r="C640" t="str">
        <f>PROPER(Table1[[#This Row],[Region]])</f>
        <v>North</v>
      </c>
      <c r="D640" t="str">
        <f>PROPER(Table1[[#This Row],[Product Category]])</f>
        <v>Sports</v>
      </c>
      <c r="E640">
        <f>ROUND(Table1[[#This Row],[Sales Amount]],1)</f>
        <v>1366.3</v>
      </c>
      <c r="F640">
        <f>Table1[[#This Row],[Quantity Sold]]</f>
        <v>6</v>
      </c>
      <c r="G640">
        <f>Table1[[#This Row],[Discount (%)]]</f>
        <v>29</v>
      </c>
      <c r="H640">
        <f>Table1[[#This Row],[Profit]]</f>
        <v>1877.11</v>
      </c>
    </row>
    <row r="641" spans="1:8">
      <c r="A641" s="11" t="s">
        <v>648</v>
      </c>
      <c r="B641" s="7">
        <v>45661</v>
      </c>
      <c r="C641" t="str">
        <f>PROPER(Table1[[#This Row],[Region]])</f>
        <v>South</v>
      </c>
      <c r="D641" t="str">
        <f>PROPER(Table1[[#This Row],[Product Category]])</f>
        <v>Electronics</v>
      </c>
      <c r="E641">
        <f>ROUND(Table1[[#This Row],[Sales Amount]],1)</f>
        <v>2651.9</v>
      </c>
      <c r="F641">
        <f>Table1[[#This Row],[Quantity Sold]]</f>
        <v>9</v>
      </c>
      <c r="G641">
        <f>Table1[[#This Row],[Discount (%)]]</f>
        <v>38</v>
      </c>
      <c r="H641">
        <f>Table1[[#This Row],[Profit]]</f>
        <v>820.33</v>
      </c>
    </row>
    <row r="642" spans="1:8">
      <c r="A642" s="11" t="s">
        <v>649</v>
      </c>
      <c r="B642" s="7">
        <v>45662</v>
      </c>
      <c r="C642" t="str">
        <f>PROPER(Table1[[#This Row],[Region]])</f>
        <v>East</v>
      </c>
      <c r="D642" t="str">
        <f>PROPER(Table1[[#This Row],[Product Category]])</f>
        <v>Electronics</v>
      </c>
      <c r="E642">
        <f>ROUND(Table1[[#This Row],[Sales Amount]],1)</f>
        <v>2406</v>
      </c>
      <c r="F642">
        <f>Table1[[#This Row],[Quantity Sold]]</f>
        <v>4</v>
      </c>
      <c r="G642">
        <f>Table1[[#This Row],[Discount (%)]]</f>
        <v>44</v>
      </c>
      <c r="H642">
        <f>Table1[[#This Row],[Profit]]</f>
        <v>153.94</v>
      </c>
    </row>
    <row r="643" spans="1:8">
      <c r="A643" s="11" t="s">
        <v>650</v>
      </c>
      <c r="B643" s="7">
        <v>45663</v>
      </c>
      <c r="C643" t="str">
        <f>PROPER(Table1[[#This Row],[Region]])</f>
        <v>North</v>
      </c>
      <c r="D643" t="str">
        <f>PROPER(Table1[[#This Row],[Product Category]])</f>
        <v>Furniture</v>
      </c>
      <c r="E643">
        <f>ROUND(Table1[[#This Row],[Sales Amount]],1)</f>
        <v>1862.3</v>
      </c>
      <c r="F643">
        <f>Table1[[#This Row],[Quantity Sold]]</f>
        <v>37</v>
      </c>
      <c r="G643">
        <f>Table1[[#This Row],[Discount (%)]]</f>
        <v>50</v>
      </c>
      <c r="H643">
        <f>Table1[[#This Row],[Profit]]</f>
        <v>889</v>
      </c>
    </row>
    <row r="644" spans="1:8">
      <c r="A644" s="11" t="s">
        <v>651</v>
      </c>
      <c r="B644" s="7">
        <v>45664</v>
      </c>
      <c r="C644" t="str">
        <f>PROPER(Table1[[#This Row],[Region]])</f>
        <v>South</v>
      </c>
      <c r="D644" t="str">
        <f>PROPER(Table1[[#This Row],[Product Category]])</f>
        <v>Sports</v>
      </c>
      <c r="E644">
        <f>ROUND(Table1[[#This Row],[Sales Amount]],1)</f>
        <v>4871.5</v>
      </c>
      <c r="F644">
        <f>Table1[[#This Row],[Quantity Sold]]</f>
        <v>44</v>
      </c>
      <c r="G644">
        <f>Table1[[#This Row],[Discount (%)]]</f>
        <v>44</v>
      </c>
      <c r="H644">
        <f>Table1[[#This Row],[Profit]]</f>
        <v>1085.83</v>
      </c>
    </row>
    <row r="645" spans="1:8">
      <c r="A645" s="11" t="s">
        <v>652</v>
      </c>
      <c r="B645" s="7">
        <v>45665</v>
      </c>
      <c r="C645" t="str">
        <f>PROPER(Table1[[#This Row],[Region]])</f>
        <v>West</v>
      </c>
      <c r="D645" t="str">
        <f>PROPER(Table1[[#This Row],[Product Category]])</f>
        <v>Electronics</v>
      </c>
      <c r="E645">
        <f>ROUND(Table1[[#This Row],[Sales Amount]],1)</f>
        <v>4096.7</v>
      </c>
      <c r="F645">
        <f>Table1[[#This Row],[Quantity Sold]]</f>
        <v>22</v>
      </c>
      <c r="G645">
        <f>Table1[[#This Row],[Discount (%)]]</f>
        <v>13</v>
      </c>
      <c r="H645">
        <f>Table1[[#This Row],[Profit]]</f>
        <v>111.18</v>
      </c>
    </row>
    <row r="646" spans="1:8">
      <c r="A646" s="11" t="s">
        <v>653</v>
      </c>
      <c r="B646" s="7">
        <v>45666</v>
      </c>
      <c r="C646" t="str">
        <f>PROPER(Table1[[#This Row],[Region]])</f>
        <v>North</v>
      </c>
      <c r="D646" t="str">
        <f>PROPER(Table1[[#This Row],[Product Category]])</f>
        <v>Clothing</v>
      </c>
      <c r="E646">
        <f>ROUND(Table1[[#This Row],[Sales Amount]],1)</f>
        <v>4977.1000000000004</v>
      </c>
      <c r="F646">
        <f>Table1[[#This Row],[Quantity Sold]]</f>
        <v>21</v>
      </c>
      <c r="G646">
        <f>Table1[[#This Row],[Discount (%)]]</f>
        <v>25</v>
      </c>
      <c r="H646">
        <f>Table1[[#This Row],[Profit]]</f>
        <v>1405.67</v>
      </c>
    </row>
    <row r="647" spans="1:8">
      <c r="A647" s="11" t="s">
        <v>654</v>
      </c>
      <c r="B647" s="7">
        <v>45667</v>
      </c>
      <c r="C647" t="str">
        <f>PROPER(Table1[[#This Row],[Region]])</f>
        <v>West</v>
      </c>
      <c r="D647" t="str">
        <f>PROPER(Table1[[#This Row],[Product Category]])</f>
        <v>Sports</v>
      </c>
      <c r="E647">
        <f>ROUND(Table1[[#This Row],[Sales Amount]],1)</f>
        <v>874.6</v>
      </c>
      <c r="F647">
        <f>Table1[[#This Row],[Quantity Sold]]</f>
        <v>22</v>
      </c>
      <c r="G647">
        <f>Table1[[#This Row],[Discount (%)]]</f>
        <v>28</v>
      </c>
      <c r="H647">
        <f>Table1[[#This Row],[Profit]]</f>
        <v>774.03</v>
      </c>
    </row>
    <row r="648" spans="1:8">
      <c r="A648" s="11" t="s">
        <v>655</v>
      </c>
      <c r="B648" s="7">
        <v>45668</v>
      </c>
      <c r="C648" t="str">
        <f>PROPER(Table1[[#This Row],[Region]])</f>
        <v>West</v>
      </c>
      <c r="D648" t="str">
        <f>PROPER(Table1[[#This Row],[Product Category]])</f>
        <v>Furniture</v>
      </c>
      <c r="E648">
        <f>ROUND(Table1[[#This Row],[Sales Amount]],1)</f>
        <v>3707.3</v>
      </c>
      <c r="F648">
        <f>Table1[[#This Row],[Quantity Sold]]</f>
        <v>16</v>
      </c>
      <c r="G648">
        <f>Table1[[#This Row],[Discount (%)]]</f>
        <v>41</v>
      </c>
      <c r="H648">
        <f>Table1[[#This Row],[Profit]]</f>
        <v>1438.79</v>
      </c>
    </row>
    <row r="649" spans="1:8">
      <c r="A649" s="11" t="s">
        <v>656</v>
      </c>
      <c r="B649" s="7">
        <v>45669</v>
      </c>
      <c r="C649" t="str">
        <f>PROPER(Table1[[#This Row],[Region]])</f>
        <v>North</v>
      </c>
      <c r="D649" t="str">
        <f>PROPER(Table1[[#This Row],[Product Category]])</f>
        <v>Groceries</v>
      </c>
      <c r="E649">
        <f>ROUND(Table1[[#This Row],[Sales Amount]],1)</f>
        <v>4452.5</v>
      </c>
      <c r="F649">
        <f>Table1[[#This Row],[Quantity Sold]]</f>
        <v>22</v>
      </c>
      <c r="G649">
        <f>Table1[[#This Row],[Discount (%)]]</f>
        <v>29</v>
      </c>
      <c r="H649">
        <f>Table1[[#This Row],[Profit]]</f>
        <v>414.87</v>
      </c>
    </row>
    <row r="650" spans="1:8">
      <c r="A650" s="11" t="s">
        <v>657</v>
      </c>
      <c r="B650" s="7">
        <v>45670</v>
      </c>
      <c r="C650" t="str">
        <f>PROPER(Table1[[#This Row],[Region]])</f>
        <v>North</v>
      </c>
      <c r="D650" t="str">
        <f>PROPER(Table1[[#This Row],[Product Category]])</f>
        <v>Furniture</v>
      </c>
      <c r="E650">
        <f>ROUND(Table1[[#This Row],[Sales Amount]],1)</f>
        <v>4113.8</v>
      </c>
      <c r="F650">
        <f>Table1[[#This Row],[Quantity Sold]]</f>
        <v>6</v>
      </c>
      <c r="G650">
        <f>Table1[[#This Row],[Discount (%)]]</f>
        <v>41</v>
      </c>
      <c r="H650">
        <f>Table1[[#This Row],[Profit]]</f>
        <v>1894.47</v>
      </c>
    </row>
    <row r="651" spans="1:8">
      <c r="A651" s="11" t="s">
        <v>658</v>
      </c>
      <c r="B651" s="7">
        <v>45671</v>
      </c>
      <c r="C651" t="str">
        <f>PROPER(Table1[[#This Row],[Region]])</f>
        <v>East</v>
      </c>
      <c r="D651" t="str">
        <f>PROPER(Table1[[#This Row],[Product Category]])</f>
        <v>Furniture</v>
      </c>
      <c r="E651">
        <f>ROUND(Table1[[#This Row],[Sales Amount]],1)</f>
        <v>391.4</v>
      </c>
      <c r="F651">
        <f>Table1[[#This Row],[Quantity Sold]]</f>
        <v>16</v>
      </c>
      <c r="G651">
        <f>Table1[[#This Row],[Discount (%)]]</f>
        <v>10</v>
      </c>
      <c r="H651">
        <f>Table1[[#This Row],[Profit]]</f>
        <v>436.1</v>
      </c>
    </row>
    <row r="652" spans="1:8">
      <c r="A652" s="11" t="s">
        <v>659</v>
      </c>
      <c r="B652" s="7">
        <v>45672</v>
      </c>
      <c r="C652" t="str">
        <f>PROPER(Table1[[#This Row],[Region]])</f>
        <v>East</v>
      </c>
      <c r="D652" t="str">
        <f>PROPER(Table1[[#This Row],[Product Category]])</f>
        <v>Electronics</v>
      </c>
      <c r="E652">
        <f>ROUND(Table1[[#This Row],[Sales Amount]],1)</f>
        <v>4045.3</v>
      </c>
      <c r="F652">
        <f>Table1[[#This Row],[Quantity Sold]]</f>
        <v>7</v>
      </c>
      <c r="G652">
        <f>Table1[[#This Row],[Discount (%)]]</f>
        <v>23</v>
      </c>
      <c r="H652">
        <f>Table1[[#This Row],[Profit]]</f>
        <v>1298.47</v>
      </c>
    </row>
    <row r="653" spans="1:8">
      <c r="A653" s="11">
        <v>28104822</v>
      </c>
      <c r="B653" s="7">
        <v>45673</v>
      </c>
      <c r="C653" t="str">
        <f>PROPER(Table1[[#This Row],[Region]])</f>
        <v>West</v>
      </c>
      <c r="D653" t="str">
        <f>PROPER(Table1[[#This Row],[Product Category]])</f>
        <v>Groceries</v>
      </c>
      <c r="E653">
        <f>ROUND(Table1[[#This Row],[Sales Amount]],1)</f>
        <v>3336.8</v>
      </c>
      <c r="F653">
        <f>Table1[[#This Row],[Quantity Sold]]</f>
        <v>12</v>
      </c>
      <c r="G653">
        <f>Table1[[#This Row],[Discount (%)]]</f>
        <v>9</v>
      </c>
      <c r="H653">
        <f>Table1[[#This Row],[Profit]]</f>
        <v>1459.86</v>
      </c>
    </row>
    <row r="654" spans="1:8">
      <c r="A654" s="11">
        <v>97800517</v>
      </c>
      <c r="B654" s="7">
        <v>45674</v>
      </c>
      <c r="C654" t="str">
        <f>PROPER(Table1[[#This Row],[Region]])</f>
        <v>West</v>
      </c>
      <c r="D654" t="str">
        <f>PROPER(Table1[[#This Row],[Product Category]])</f>
        <v>Furniture</v>
      </c>
      <c r="E654">
        <f>ROUND(Table1[[#This Row],[Sales Amount]],1)</f>
        <v>1419.8</v>
      </c>
      <c r="F654">
        <f>Table1[[#This Row],[Quantity Sold]]</f>
        <v>4</v>
      </c>
      <c r="G654">
        <f>Table1[[#This Row],[Discount (%)]]</f>
        <v>21</v>
      </c>
      <c r="H654">
        <f>Table1[[#This Row],[Profit]]</f>
        <v>1310.3399999999999</v>
      </c>
    </row>
    <row r="655" spans="1:8">
      <c r="A655" s="11" t="s">
        <v>660</v>
      </c>
      <c r="B655" s="7">
        <v>45675</v>
      </c>
      <c r="C655" t="str">
        <f>PROPER(Table1[[#This Row],[Region]])</f>
        <v>East</v>
      </c>
      <c r="D655" t="str">
        <f>PROPER(Table1[[#This Row],[Product Category]])</f>
        <v>Furniture</v>
      </c>
      <c r="E655">
        <f>ROUND(Table1[[#This Row],[Sales Amount]],1)</f>
        <v>3853.5</v>
      </c>
      <c r="F655">
        <f>Table1[[#This Row],[Quantity Sold]]</f>
        <v>42</v>
      </c>
      <c r="G655">
        <f>Table1[[#This Row],[Discount (%)]]</f>
        <v>31</v>
      </c>
      <c r="H655">
        <f>Table1[[#This Row],[Profit]]</f>
        <v>762.66</v>
      </c>
    </row>
    <row r="656" spans="1:8">
      <c r="A656" s="11" t="s">
        <v>661</v>
      </c>
      <c r="B656" s="7">
        <v>45676</v>
      </c>
      <c r="C656" t="str">
        <f>PROPER(Table1[[#This Row],[Region]])</f>
        <v>West</v>
      </c>
      <c r="D656" t="str">
        <f>PROPER(Table1[[#This Row],[Product Category]])</f>
        <v>Electronics</v>
      </c>
      <c r="E656">
        <f>ROUND(Table1[[#This Row],[Sales Amount]],1)</f>
        <v>3480.4</v>
      </c>
      <c r="F656">
        <f>Table1[[#This Row],[Quantity Sold]]</f>
        <v>5</v>
      </c>
      <c r="G656">
        <f>Table1[[#This Row],[Discount (%)]]</f>
        <v>8</v>
      </c>
      <c r="H656">
        <f>Table1[[#This Row],[Profit]]</f>
        <v>1708.24</v>
      </c>
    </row>
    <row r="657" spans="1:8">
      <c r="A657" s="11" t="s">
        <v>662</v>
      </c>
      <c r="B657" s="7">
        <v>45677</v>
      </c>
      <c r="C657" t="str">
        <f>PROPER(Table1[[#This Row],[Region]])</f>
        <v>West</v>
      </c>
      <c r="D657" t="str">
        <f>PROPER(Table1[[#This Row],[Product Category]])</f>
        <v>Sports</v>
      </c>
      <c r="E657">
        <f>ROUND(Table1[[#This Row],[Sales Amount]],1)</f>
        <v>3897.7</v>
      </c>
      <c r="F657">
        <f>Table1[[#This Row],[Quantity Sold]]</f>
        <v>11</v>
      </c>
      <c r="G657">
        <f>Table1[[#This Row],[Discount (%)]]</f>
        <v>10</v>
      </c>
      <c r="H657">
        <f>Table1[[#This Row],[Profit]]</f>
        <v>109.22</v>
      </c>
    </row>
    <row r="658" spans="1:8">
      <c r="A658" s="11" t="s">
        <v>663</v>
      </c>
      <c r="B658" s="7">
        <v>45678</v>
      </c>
      <c r="C658" t="str">
        <f>PROPER(Table1[[#This Row],[Region]])</f>
        <v>East</v>
      </c>
      <c r="D658" t="str">
        <f>PROPER(Table1[[#This Row],[Product Category]])</f>
        <v>Groceries</v>
      </c>
      <c r="E658">
        <f>ROUND(Table1[[#This Row],[Sales Amount]],1)</f>
        <v>1068.0999999999999</v>
      </c>
      <c r="F658">
        <f>Table1[[#This Row],[Quantity Sold]]</f>
        <v>35</v>
      </c>
      <c r="G658">
        <f>Table1[[#This Row],[Discount (%)]]</f>
        <v>35</v>
      </c>
      <c r="H658">
        <f>Table1[[#This Row],[Profit]]</f>
        <v>75.05</v>
      </c>
    </row>
    <row r="659" spans="1:8">
      <c r="A659" s="11" t="s">
        <v>664</v>
      </c>
      <c r="B659" s="7">
        <v>45679</v>
      </c>
      <c r="C659" t="str">
        <f>PROPER(Table1[[#This Row],[Region]])</f>
        <v>South</v>
      </c>
      <c r="D659" t="str">
        <f>PROPER(Table1[[#This Row],[Product Category]])</f>
        <v>Groceries</v>
      </c>
      <c r="E659">
        <f>ROUND(Table1[[#This Row],[Sales Amount]],1)</f>
        <v>1423.5</v>
      </c>
      <c r="F659">
        <f>Table1[[#This Row],[Quantity Sold]]</f>
        <v>18</v>
      </c>
      <c r="G659">
        <f>Table1[[#This Row],[Discount (%)]]</f>
        <v>3</v>
      </c>
      <c r="H659">
        <f>Table1[[#This Row],[Profit]]</f>
        <v>1936.82</v>
      </c>
    </row>
    <row r="660" spans="1:8">
      <c r="A660" s="11" t="s">
        <v>665</v>
      </c>
      <c r="B660" s="7">
        <v>45680</v>
      </c>
      <c r="C660" t="str">
        <f>PROPER(Table1[[#This Row],[Region]])</f>
        <v>West</v>
      </c>
      <c r="D660" t="str">
        <f>PROPER(Table1[[#This Row],[Product Category]])</f>
        <v>Furniture</v>
      </c>
      <c r="E660">
        <f>ROUND(Table1[[#This Row],[Sales Amount]],1)</f>
        <v>4605.3</v>
      </c>
      <c r="F660">
        <f>Table1[[#This Row],[Quantity Sold]]</f>
        <v>35</v>
      </c>
      <c r="G660">
        <f>Table1[[#This Row],[Discount (%)]]</f>
        <v>1</v>
      </c>
      <c r="H660">
        <f>Table1[[#This Row],[Profit]]</f>
        <v>251.25</v>
      </c>
    </row>
    <row r="661" spans="1:8">
      <c r="A661" s="11" t="s">
        <v>666</v>
      </c>
      <c r="B661" s="7">
        <v>45681</v>
      </c>
      <c r="C661" t="str">
        <f>PROPER(Table1[[#This Row],[Region]])</f>
        <v>East</v>
      </c>
      <c r="D661" t="str">
        <f>PROPER(Table1[[#This Row],[Product Category]])</f>
        <v>Groceries</v>
      </c>
      <c r="E661">
        <f>ROUND(Table1[[#This Row],[Sales Amount]],1)</f>
        <v>2071.6999999999998</v>
      </c>
      <c r="F661">
        <f>Table1[[#This Row],[Quantity Sold]]</f>
        <v>38</v>
      </c>
      <c r="G661">
        <f>Table1[[#This Row],[Discount (%)]]</f>
        <v>12</v>
      </c>
      <c r="H661">
        <f>Table1[[#This Row],[Profit]]</f>
        <v>173.32</v>
      </c>
    </row>
    <row r="662" spans="1:8">
      <c r="A662" s="11" t="s">
        <v>667</v>
      </c>
      <c r="B662" s="7">
        <v>45682</v>
      </c>
      <c r="C662" t="str">
        <f>PROPER(Table1[[#This Row],[Region]])</f>
        <v>West</v>
      </c>
      <c r="D662" t="str">
        <f>PROPER(Table1[[#This Row],[Product Category]])</f>
        <v>Clothing</v>
      </c>
      <c r="E662">
        <f>ROUND(Table1[[#This Row],[Sales Amount]],1)</f>
        <v>2846.3</v>
      </c>
      <c r="F662">
        <f>Table1[[#This Row],[Quantity Sold]]</f>
        <v>4</v>
      </c>
      <c r="G662">
        <f>Table1[[#This Row],[Discount (%)]]</f>
        <v>36</v>
      </c>
      <c r="H662">
        <f>Table1[[#This Row],[Profit]]</f>
        <v>1461.22</v>
      </c>
    </row>
    <row r="663" spans="1:8">
      <c r="A663" s="11" t="s">
        <v>668</v>
      </c>
      <c r="B663" s="7">
        <v>45683</v>
      </c>
      <c r="C663" t="str">
        <f>PROPER(Table1[[#This Row],[Region]])</f>
        <v>East</v>
      </c>
      <c r="D663" t="str">
        <f>PROPER(Table1[[#This Row],[Product Category]])</f>
        <v>Clothing</v>
      </c>
      <c r="E663">
        <f>ROUND(Table1[[#This Row],[Sales Amount]],1)</f>
        <v>1977.7</v>
      </c>
      <c r="F663">
        <f>Table1[[#This Row],[Quantity Sold]]</f>
        <v>27</v>
      </c>
      <c r="G663">
        <f>Table1[[#This Row],[Discount (%)]]</f>
        <v>5</v>
      </c>
      <c r="H663">
        <f>Table1[[#This Row],[Profit]]</f>
        <v>419.59</v>
      </c>
    </row>
    <row r="664" spans="1:8">
      <c r="A664" s="11" t="s">
        <v>669</v>
      </c>
      <c r="B664" s="7">
        <v>45684</v>
      </c>
      <c r="C664" t="str">
        <f>PROPER(Table1[[#This Row],[Region]])</f>
        <v>South</v>
      </c>
      <c r="D664" t="str">
        <f>PROPER(Table1[[#This Row],[Product Category]])</f>
        <v>Sports</v>
      </c>
      <c r="E664">
        <f>ROUND(Table1[[#This Row],[Sales Amount]],1)</f>
        <v>540.70000000000005</v>
      </c>
      <c r="F664">
        <f>Table1[[#This Row],[Quantity Sold]]</f>
        <v>39</v>
      </c>
      <c r="G664">
        <f>Table1[[#This Row],[Discount (%)]]</f>
        <v>5</v>
      </c>
      <c r="H664">
        <f>Table1[[#This Row],[Profit]]</f>
        <v>676.4</v>
      </c>
    </row>
    <row r="665" spans="1:8">
      <c r="A665" s="11" t="s">
        <v>670</v>
      </c>
      <c r="B665" s="7">
        <v>45685</v>
      </c>
      <c r="C665" t="str">
        <f>PROPER(Table1[[#This Row],[Region]])</f>
        <v>South</v>
      </c>
      <c r="D665" t="str">
        <f>PROPER(Table1[[#This Row],[Product Category]])</f>
        <v>Furniture</v>
      </c>
      <c r="E665">
        <f>ROUND(Table1[[#This Row],[Sales Amount]],1)</f>
        <v>2921.7</v>
      </c>
      <c r="F665">
        <f>Table1[[#This Row],[Quantity Sold]]</f>
        <v>6</v>
      </c>
      <c r="G665">
        <f>Table1[[#This Row],[Discount (%)]]</f>
        <v>19</v>
      </c>
      <c r="H665">
        <f>Table1[[#This Row],[Profit]]</f>
        <v>739.34</v>
      </c>
    </row>
    <row r="666" spans="1:8">
      <c r="A666" s="11" t="s">
        <v>671</v>
      </c>
      <c r="B666" s="7">
        <v>45686</v>
      </c>
      <c r="C666" t="str">
        <f>PROPER(Table1[[#This Row],[Region]])</f>
        <v>East</v>
      </c>
      <c r="D666" t="str">
        <f>PROPER(Table1[[#This Row],[Product Category]])</f>
        <v>Furniture</v>
      </c>
      <c r="E666">
        <f>ROUND(Table1[[#This Row],[Sales Amount]],1)</f>
        <v>2124.3000000000002</v>
      </c>
      <c r="F666">
        <f>Table1[[#This Row],[Quantity Sold]]</f>
        <v>36</v>
      </c>
      <c r="G666">
        <f>Table1[[#This Row],[Discount (%)]]</f>
        <v>15</v>
      </c>
      <c r="H666">
        <f>Table1[[#This Row],[Profit]]</f>
        <v>677.53</v>
      </c>
    </row>
    <row r="667" spans="1:8">
      <c r="A667" s="11" t="s">
        <v>672</v>
      </c>
      <c r="B667" s="7">
        <v>45687</v>
      </c>
      <c r="C667" t="str">
        <f>PROPER(Table1[[#This Row],[Region]])</f>
        <v>West</v>
      </c>
      <c r="D667" t="str">
        <f>PROPER(Table1[[#This Row],[Product Category]])</f>
        <v>Electronics</v>
      </c>
      <c r="E667">
        <f>ROUND(Table1[[#This Row],[Sales Amount]],1)</f>
        <v>4225.8999999999996</v>
      </c>
      <c r="F667">
        <f>Table1[[#This Row],[Quantity Sold]]</f>
        <v>38</v>
      </c>
      <c r="G667">
        <f>Table1[[#This Row],[Discount (%)]]</f>
        <v>13</v>
      </c>
      <c r="H667">
        <f>Table1[[#This Row],[Profit]]</f>
        <v>425.34</v>
      </c>
    </row>
    <row r="668" spans="1:8">
      <c r="A668" s="11" t="s">
        <v>673</v>
      </c>
      <c r="B668" s="7">
        <v>45688</v>
      </c>
      <c r="C668" t="str">
        <f>PROPER(Table1[[#This Row],[Region]])</f>
        <v>East</v>
      </c>
      <c r="D668" t="str">
        <f>PROPER(Table1[[#This Row],[Product Category]])</f>
        <v>Furniture</v>
      </c>
      <c r="E668">
        <f>ROUND(Table1[[#This Row],[Sales Amount]],1)</f>
        <v>279.39999999999998</v>
      </c>
      <c r="F668">
        <f>Table1[[#This Row],[Quantity Sold]]</f>
        <v>50</v>
      </c>
      <c r="G668">
        <f>Table1[[#This Row],[Discount (%)]]</f>
        <v>32</v>
      </c>
      <c r="H668">
        <f>Table1[[#This Row],[Profit]]</f>
        <v>1091.49</v>
      </c>
    </row>
    <row r="669" spans="1:8">
      <c r="A669" s="11" t="s">
        <v>674</v>
      </c>
      <c r="B669" s="7">
        <v>45689</v>
      </c>
      <c r="C669" t="str">
        <f>PROPER(Table1[[#This Row],[Region]])</f>
        <v>North</v>
      </c>
      <c r="D669" t="str">
        <f>PROPER(Table1[[#This Row],[Product Category]])</f>
        <v>Clothing</v>
      </c>
      <c r="E669">
        <f>ROUND(Table1[[#This Row],[Sales Amount]],1)</f>
        <v>1016.8</v>
      </c>
      <c r="F669">
        <f>Table1[[#This Row],[Quantity Sold]]</f>
        <v>27</v>
      </c>
      <c r="G669">
        <f>Table1[[#This Row],[Discount (%)]]</f>
        <v>47</v>
      </c>
      <c r="H669">
        <f>Table1[[#This Row],[Profit]]</f>
        <v>252.06</v>
      </c>
    </row>
    <row r="670" spans="1:8">
      <c r="A670" s="11" t="s">
        <v>675</v>
      </c>
      <c r="B670" s="7">
        <v>45690</v>
      </c>
      <c r="C670" t="str">
        <f>PROPER(Table1[[#This Row],[Region]])</f>
        <v>West</v>
      </c>
      <c r="D670" t="str">
        <f>PROPER(Table1[[#This Row],[Product Category]])</f>
        <v>Clothing</v>
      </c>
      <c r="E670">
        <f>ROUND(Table1[[#This Row],[Sales Amount]],1)</f>
        <v>127.1</v>
      </c>
      <c r="F670">
        <f>Table1[[#This Row],[Quantity Sold]]</f>
        <v>11</v>
      </c>
      <c r="G670">
        <f>Table1[[#This Row],[Discount (%)]]</f>
        <v>18</v>
      </c>
      <c r="H670">
        <f>Table1[[#This Row],[Profit]]</f>
        <v>1889.27</v>
      </c>
    </row>
    <row r="671" spans="1:8">
      <c r="A671" s="11" t="s">
        <v>676</v>
      </c>
      <c r="B671" s="7">
        <v>45691</v>
      </c>
      <c r="C671" t="str">
        <f>PROPER(Table1[[#This Row],[Region]])</f>
        <v>North</v>
      </c>
      <c r="D671" t="str">
        <f>PROPER(Table1[[#This Row],[Product Category]])</f>
        <v>Furniture</v>
      </c>
      <c r="E671">
        <f>ROUND(Table1[[#This Row],[Sales Amount]],1)</f>
        <v>2094.3000000000002</v>
      </c>
      <c r="F671">
        <f>Table1[[#This Row],[Quantity Sold]]</f>
        <v>3</v>
      </c>
      <c r="G671">
        <f>Table1[[#This Row],[Discount (%)]]</f>
        <v>27</v>
      </c>
      <c r="H671">
        <f>Table1[[#This Row],[Profit]]</f>
        <v>1442.95</v>
      </c>
    </row>
    <row r="672" spans="1:8">
      <c r="A672" s="11" t="s">
        <v>677</v>
      </c>
      <c r="B672" s="7">
        <v>45692</v>
      </c>
      <c r="C672" t="str">
        <f>PROPER(Table1[[#This Row],[Region]])</f>
        <v>West</v>
      </c>
      <c r="D672" t="str">
        <f>PROPER(Table1[[#This Row],[Product Category]])</f>
        <v>Clothing</v>
      </c>
      <c r="E672">
        <f>ROUND(Table1[[#This Row],[Sales Amount]],1)</f>
        <v>4812.8999999999996</v>
      </c>
      <c r="F672">
        <f>Table1[[#This Row],[Quantity Sold]]</f>
        <v>46</v>
      </c>
      <c r="G672">
        <f>Table1[[#This Row],[Discount (%)]]</f>
        <v>37</v>
      </c>
      <c r="H672">
        <f>Table1[[#This Row],[Profit]]</f>
        <v>1699.76</v>
      </c>
    </row>
    <row r="673" spans="1:8">
      <c r="A673" s="11" t="s">
        <v>678</v>
      </c>
      <c r="B673" s="7">
        <v>45693</v>
      </c>
      <c r="C673" t="str">
        <f>PROPER(Table1[[#This Row],[Region]])</f>
        <v>East</v>
      </c>
      <c r="D673" t="str">
        <f>PROPER(Table1[[#This Row],[Product Category]])</f>
        <v>Electronics</v>
      </c>
      <c r="E673">
        <f>ROUND(Table1[[#This Row],[Sales Amount]],1)</f>
        <v>2836.3</v>
      </c>
      <c r="F673">
        <f>Table1[[#This Row],[Quantity Sold]]</f>
        <v>14</v>
      </c>
      <c r="G673">
        <f>Table1[[#This Row],[Discount (%)]]</f>
        <v>34</v>
      </c>
      <c r="H673">
        <f>Table1[[#This Row],[Profit]]</f>
        <v>1699.89</v>
      </c>
    </row>
    <row r="674" spans="1:8">
      <c r="A674" s="11" t="s">
        <v>679</v>
      </c>
      <c r="B674" s="7">
        <v>45694</v>
      </c>
      <c r="C674" t="str">
        <f>PROPER(Table1[[#This Row],[Region]])</f>
        <v>North</v>
      </c>
      <c r="D674" t="str">
        <f>PROPER(Table1[[#This Row],[Product Category]])</f>
        <v>Groceries</v>
      </c>
      <c r="E674">
        <f>ROUND(Table1[[#This Row],[Sales Amount]],1)</f>
        <v>2222.8000000000002</v>
      </c>
      <c r="F674">
        <f>Table1[[#This Row],[Quantity Sold]]</f>
        <v>25</v>
      </c>
      <c r="G674">
        <f>Table1[[#This Row],[Discount (%)]]</f>
        <v>39</v>
      </c>
      <c r="H674">
        <f>Table1[[#This Row],[Profit]]</f>
        <v>86.1</v>
      </c>
    </row>
    <row r="675" spans="1:8">
      <c r="A675" s="11" t="s">
        <v>680</v>
      </c>
      <c r="B675" s="7">
        <v>45695</v>
      </c>
      <c r="C675" t="str">
        <f>PROPER(Table1[[#This Row],[Region]])</f>
        <v>West</v>
      </c>
      <c r="D675" t="str">
        <f>PROPER(Table1[[#This Row],[Product Category]])</f>
        <v>Electronics</v>
      </c>
      <c r="E675">
        <f>ROUND(Table1[[#This Row],[Sales Amount]],1)</f>
        <v>2717.3</v>
      </c>
      <c r="F675">
        <f>Table1[[#This Row],[Quantity Sold]]</f>
        <v>10</v>
      </c>
      <c r="G675">
        <f>Table1[[#This Row],[Discount (%)]]</f>
        <v>21</v>
      </c>
      <c r="H675">
        <f>Table1[[#This Row],[Profit]]</f>
        <v>455.13</v>
      </c>
    </row>
    <row r="676" spans="1:8">
      <c r="A676" s="11" t="s">
        <v>681</v>
      </c>
      <c r="B676" s="7">
        <v>45696</v>
      </c>
      <c r="C676" t="str">
        <f>PROPER(Table1[[#This Row],[Region]])</f>
        <v>South</v>
      </c>
      <c r="D676" t="str">
        <f>PROPER(Table1[[#This Row],[Product Category]])</f>
        <v>Sports</v>
      </c>
      <c r="E676">
        <f>ROUND(Table1[[#This Row],[Sales Amount]],1)</f>
        <v>3144.6</v>
      </c>
      <c r="F676">
        <f>Table1[[#This Row],[Quantity Sold]]</f>
        <v>21</v>
      </c>
      <c r="G676">
        <f>Table1[[#This Row],[Discount (%)]]</f>
        <v>43</v>
      </c>
      <c r="H676">
        <f>Table1[[#This Row],[Profit]]</f>
        <v>878.72</v>
      </c>
    </row>
    <row r="677" spans="1:8">
      <c r="A677" s="11" t="s">
        <v>682</v>
      </c>
      <c r="B677" s="7">
        <v>45697</v>
      </c>
      <c r="C677" t="str">
        <f>PROPER(Table1[[#This Row],[Region]])</f>
        <v>North</v>
      </c>
      <c r="D677" t="str">
        <f>PROPER(Table1[[#This Row],[Product Category]])</f>
        <v>Sports</v>
      </c>
      <c r="E677">
        <f>ROUND(Table1[[#This Row],[Sales Amount]],1)</f>
        <v>4920.8</v>
      </c>
      <c r="F677">
        <f>Table1[[#This Row],[Quantity Sold]]</f>
        <v>7</v>
      </c>
      <c r="G677">
        <f>Table1[[#This Row],[Discount (%)]]</f>
        <v>46</v>
      </c>
      <c r="H677">
        <f>Table1[[#This Row],[Profit]]</f>
        <v>547.64</v>
      </c>
    </row>
    <row r="678" spans="1:8">
      <c r="A678" s="11" t="s">
        <v>683</v>
      </c>
      <c r="B678" s="7">
        <v>45698</v>
      </c>
      <c r="C678" t="str">
        <f>PROPER(Table1[[#This Row],[Region]])</f>
        <v>East</v>
      </c>
      <c r="D678" t="str">
        <f>PROPER(Table1[[#This Row],[Product Category]])</f>
        <v>Electronics</v>
      </c>
      <c r="E678">
        <f>ROUND(Table1[[#This Row],[Sales Amount]],1)</f>
        <v>91.9</v>
      </c>
      <c r="F678">
        <f>Table1[[#This Row],[Quantity Sold]]</f>
        <v>15</v>
      </c>
      <c r="G678">
        <f>Table1[[#This Row],[Discount (%)]]</f>
        <v>26</v>
      </c>
      <c r="H678">
        <f>Table1[[#This Row],[Profit]]</f>
        <v>1642.44</v>
      </c>
    </row>
    <row r="679" spans="1:8">
      <c r="A679" s="11" t="s">
        <v>684</v>
      </c>
      <c r="B679" s="7">
        <v>45699</v>
      </c>
      <c r="C679" t="str">
        <f>PROPER(Table1[[#This Row],[Region]])</f>
        <v>West</v>
      </c>
      <c r="D679" t="str">
        <f>PROPER(Table1[[#This Row],[Product Category]])</f>
        <v>Sports</v>
      </c>
      <c r="E679">
        <f>ROUND(Table1[[#This Row],[Sales Amount]],1)</f>
        <v>3050.9</v>
      </c>
      <c r="F679">
        <f>Table1[[#This Row],[Quantity Sold]]</f>
        <v>5</v>
      </c>
      <c r="G679">
        <f>Table1[[#This Row],[Discount (%)]]</f>
        <v>37</v>
      </c>
      <c r="H679">
        <f>Table1[[#This Row],[Profit]]</f>
        <v>1759.17</v>
      </c>
    </row>
    <row r="680" spans="1:8">
      <c r="A680" s="11" t="s">
        <v>685</v>
      </c>
      <c r="B680" s="7">
        <v>45700</v>
      </c>
      <c r="C680" t="str">
        <f>PROPER(Table1[[#This Row],[Region]])</f>
        <v>East</v>
      </c>
      <c r="D680" t="str">
        <f>PROPER(Table1[[#This Row],[Product Category]])</f>
        <v>Electronics</v>
      </c>
      <c r="E680">
        <f>ROUND(Table1[[#This Row],[Sales Amount]],1)</f>
        <v>4011.2</v>
      </c>
      <c r="F680">
        <f>Table1[[#This Row],[Quantity Sold]]</f>
        <v>13</v>
      </c>
      <c r="G680">
        <f>Table1[[#This Row],[Discount (%)]]</f>
        <v>39</v>
      </c>
      <c r="H680">
        <f>Table1[[#This Row],[Profit]]</f>
        <v>286.27</v>
      </c>
    </row>
    <row r="681" spans="1:8">
      <c r="A681" s="11" t="s">
        <v>686</v>
      </c>
      <c r="B681" s="7">
        <v>45701</v>
      </c>
      <c r="C681" t="str">
        <f>PROPER(Table1[[#This Row],[Region]])</f>
        <v>East</v>
      </c>
      <c r="D681" t="str">
        <f>PROPER(Table1[[#This Row],[Product Category]])</f>
        <v>Electronics</v>
      </c>
      <c r="E681">
        <f>ROUND(Table1[[#This Row],[Sales Amount]],1)</f>
        <v>3727.7</v>
      </c>
      <c r="F681">
        <f>Table1[[#This Row],[Quantity Sold]]</f>
        <v>33</v>
      </c>
      <c r="G681">
        <f>Table1[[#This Row],[Discount (%)]]</f>
        <v>40</v>
      </c>
      <c r="H681">
        <f>Table1[[#This Row],[Profit]]</f>
        <v>613.41</v>
      </c>
    </row>
    <row r="682" spans="1:8">
      <c r="A682" s="11" t="s">
        <v>687</v>
      </c>
      <c r="B682" s="7">
        <v>45702</v>
      </c>
      <c r="C682" t="str">
        <f>PROPER(Table1[[#This Row],[Region]])</f>
        <v>West</v>
      </c>
      <c r="D682" t="str">
        <f>PROPER(Table1[[#This Row],[Product Category]])</f>
        <v>Sports</v>
      </c>
      <c r="E682">
        <f>ROUND(Table1[[#This Row],[Sales Amount]],1)</f>
        <v>295.8</v>
      </c>
      <c r="F682">
        <f>Table1[[#This Row],[Quantity Sold]]</f>
        <v>1</v>
      </c>
      <c r="G682">
        <f>Table1[[#This Row],[Discount (%)]]</f>
        <v>28</v>
      </c>
      <c r="H682">
        <f>Table1[[#This Row],[Profit]]</f>
        <v>763.82</v>
      </c>
    </row>
    <row r="683" spans="1:8">
      <c r="A683" s="11" t="s">
        <v>688</v>
      </c>
      <c r="B683" s="7">
        <v>45703</v>
      </c>
      <c r="C683" t="str">
        <f>PROPER(Table1[[#This Row],[Region]])</f>
        <v>South</v>
      </c>
      <c r="D683" t="str">
        <f>PROPER(Table1[[#This Row],[Product Category]])</f>
        <v>Sports</v>
      </c>
      <c r="E683">
        <f>ROUND(Table1[[#This Row],[Sales Amount]],1)</f>
        <v>1637.4</v>
      </c>
      <c r="F683">
        <f>Table1[[#This Row],[Quantity Sold]]</f>
        <v>42</v>
      </c>
      <c r="G683">
        <f>Table1[[#This Row],[Discount (%)]]</f>
        <v>17</v>
      </c>
      <c r="H683">
        <f>Table1[[#This Row],[Profit]]</f>
        <v>1392.95</v>
      </c>
    </row>
    <row r="684" spans="1:8">
      <c r="A684" s="11" t="s">
        <v>689</v>
      </c>
      <c r="B684" s="7">
        <v>45704</v>
      </c>
      <c r="C684" t="str">
        <f>PROPER(Table1[[#This Row],[Region]])</f>
        <v>North</v>
      </c>
      <c r="D684" t="str">
        <f>PROPER(Table1[[#This Row],[Product Category]])</f>
        <v>Furniture</v>
      </c>
      <c r="E684">
        <f>ROUND(Table1[[#This Row],[Sales Amount]],1)</f>
        <v>4408.7</v>
      </c>
      <c r="F684">
        <f>Table1[[#This Row],[Quantity Sold]]</f>
        <v>40</v>
      </c>
      <c r="G684">
        <f>Table1[[#This Row],[Discount (%)]]</f>
        <v>8</v>
      </c>
      <c r="H684">
        <f>Table1[[#This Row],[Profit]]</f>
        <v>1878.2</v>
      </c>
    </row>
    <row r="685" spans="1:8">
      <c r="A685" s="11" t="s">
        <v>690</v>
      </c>
      <c r="B685" s="7">
        <v>45705</v>
      </c>
      <c r="C685" t="str">
        <f>PROPER(Table1[[#This Row],[Region]])</f>
        <v>South</v>
      </c>
      <c r="D685" t="str">
        <f>PROPER(Table1[[#This Row],[Product Category]])</f>
        <v>Clothing</v>
      </c>
      <c r="E685">
        <f>ROUND(Table1[[#This Row],[Sales Amount]],1)</f>
        <v>3507.8</v>
      </c>
      <c r="F685">
        <f>Table1[[#This Row],[Quantity Sold]]</f>
        <v>2</v>
      </c>
      <c r="G685">
        <f>Table1[[#This Row],[Discount (%)]]</f>
        <v>10</v>
      </c>
      <c r="H685">
        <f>Table1[[#This Row],[Profit]]</f>
        <v>1280</v>
      </c>
    </row>
    <row r="686" spans="1:8">
      <c r="A686" s="11" t="s">
        <v>691</v>
      </c>
      <c r="B686" s="7">
        <v>45706</v>
      </c>
      <c r="C686" t="str">
        <f>PROPER(Table1[[#This Row],[Region]])</f>
        <v>East</v>
      </c>
      <c r="D686" t="str">
        <f>PROPER(Table1[[#This Row],[Product Category]])</f>
        <v>Sports</v>
      </c>
      <c r="E686">
        <f>ROUND(Table1[[#This Row],[Sales Amount]],1)</f>
        <v>3219.1</v>
      </c>
      <c r="F686">
        <f>Table1[[#This Row],[Quantity Sold]]</f>
        <v>40</v>
      </c>
      <c r="G686">
        <f>Table1[[#This Row],[Discount (%)]]</f>
        <v>47</v>
      </c>
      <c r="H686">
        <f>Table1[[#This Row],[Profit]]</f>
        <v>410.95</v>
      </c>
    </row>
    <row r="687" spans="1:8">
      <c r="A687" s="11" t="s">
        <v>692</v>
      </c>
      <c r="B687" s="7">
        <v>45707</v>
      </c>
      <c r="C687" t="str">
        <f>PROPER(Table1[[#This Row],[Region]])</f>
        <v>East</v>
      </c>
      <c r="D687" t="str">
        <f>PROPER(Table1[[#This Row],[Product Category]])</f>
        <v>Sports</v>
      </c>
      <c r="E687">
        <f>ROUND(Table1[[#This Row],[Sales Amount]],1)</f>
        <v>4974.5</v>
      </c>
      <c r="F687">
        <f>Table1[[#This Row],[Quantity Sold]]</f>
        <v>13</v>
      </c>
      <c r="G687">
        <f>Table1[[#This Row],[Discount (%)]]</f>
        <v>40</v>
      </c>
      <c r="H687">
        <f>Table1[[#This Row],[Profit]]</f>
        <v>1839.91</v>
      </c>
    </row>
    <row r="688" spans="1:8">
      <c r="A688" s="11" t="s">
        <v>693</v>
      </c>
      <c r="B688" s="7">
        <v>45708</v>
      </c>
      <c r="C688" t="str">
        <f>PROPER(Table1[[#This Row],[Region]])</f>
        <v>East</v>
      </c>
      <c r="D688" t="str">
        <f>PROPER(Table1[[#This Row],[Product Category]])</f>
        <v>Sports</v>
      </c>
      <c r="E688">
        <f>ROUND(Table1[[#This Row],[Sales Amount]],1)</f>
        <v>2970.9</v>
      </c>
      <c r="F688">
        <f>Table1[[#This Row],[Quantity Sold]]</f>
        <v>38</v>
      </c>
      <c r="G688">
        <f>Table1[[#This Row],[Discount (%)]]</f>
        <v>11</v>
      </c>
      <c r="H688">
        <f>Table1[[#This Row],[Profit]]</f>
        <v>1108.1099999999999</v>
      </c>
    </row>
    <row r="689" spans="1:8">
      <c r="A689" s="11" t="s">
        <v>694</v>
      </c>
      <c r="B689" s="7">
        <v>45709</v>
      </c>
      <c r="C689" t="str">
        <f>PROPER(Table1[[#This Row],[Region]])</f>
        <v>North</v>
      </c>
      <c r="D689" t="str">
        <f>PROPER(Table1[[#This Row],[Product Category]])</f>
        <v>Groceries</v>
      </c>
      <c r="E689">
        <f>ROUND(Table1[[#This Row],[Sales Amount]],1)</f>
        <v>234</v>
      </c>
      <c r="F689">
        <f>Table1[[#This Row],[Quantity Sold]]</f>
        <v>36</v>
      </c>
      <c r="G689">
        <f>Table1[[#This Row],[Discount (%)]]</f>
        <v>30</v>
      </c>
      <c r="H689">
        <f>Table1[[#This Row],[Profit]]</f>
        <v>1731.08</v>
      </c>
    </row>
    <row r="690" spans="1:8">
      <c r="A690" s="11" t="s">
        <v>695</v>
      </c>
      <c r="B690" s="7">
        <v>45710</v>
      </c>
      <c r="C690" t="str">
        <f>PROPER(Table1[[#This Row],[Region]])</f>
        <v>West</v>
      </c>
      <c r="D690" t="str">
        <f>PROPER(Table1[[#This Row],[Product Category]])</f>
        <v>Electronics</v>
      </c>
      <c r="E690">
        <f>ROUND(Table1[[#This Row],[Sales Amount]],1)</f>
        <v>2440.6</v>
      </c>
      <c r="F690">
        <f>Table1[[#This Row],[Quantity Sold]]</f>
        <v>18</v>
      </c>
      <c r="G690">
        <f>Table1[[#This Row],[Discount (%)]]</f>
        <v>1</v>
      </c>
      <c r="H690">
        <f>Table1[[#This Row],[Profit]]</f>
        <v>1077.8699999999999</v>
      </c>
    </row>
    <row r="691" spans="1:8">
      <c r="A691" s="11" t="s">
        <v>696</v>
      </c>
      <c r="B691" s="7">
        <v>45711</v>
      </c>
      <c r="C691" t="str">
        <f>PROPER(Table1[[#This Row],[Region]])</f>
        <v>South</v>
      </c>
      <c r="D691" t="str">
        <f>PROPER(Table1[[#This Row],[Product Category]])</f>
        <v>Clothing</v>
      </c>
      <c r="E691">
        <f>ROUND(Table1[[#This Row],[Sales Amount]],1)</f>
        <v>2555.1999999999998</v>
      </c>
      <c r="F691">
        <f>Table1[[#This Row],[Quantity Sold]]</f>
        <v>31</v>
      </c>
      <c r="G691">
        <f>Table1[[#This Row],[Discount (%)]]</f>
        <v>31</v>
      </c>
      <c r="H691">
        <f>Table1[[#This Row],[Profit]]</f>
        <v>1960.03</v>
      </c>
    </row>
    <row r="692" spans="1:8">
      <c r="A692" s="11" t="s">
        <v>697</v>
      </c>
      <c r="B692" s="7">
        <v>45712</v>
      </c>
      <c r="C692" t="str">
        <f>PROPER(Table1[[#This Row],[Region]])</f>
        <v>South</v>
      </c>
      <c r="D692" t="str">
        <f>PROPER(Table1[[#This Row],[Product Category]])</f>
        <v>Electronics</v>
      </c>
      <c r="E692">
        <f>ROUND(Table1[[#This Row],[Sales Amount]],1)</f>
        <v>420</v>
      </c>
      <c r="F692">
        <f>Table1[[#This Row],[Quantity Sold]]</f>
        <v>24</v>
      </c>
      <c r="G692">
        <f>Table1[[#This Row],[Discount (%)]]</f>
        <v>18</v>
      </c>
      <c r="H692">
        <f>Table1[[#This Row],[Profit]]</f>
        <v>475.42</v>
      </c>
    </row>
    <row r="693" spans="1:8">
      <c r="A693" s="11" t="s">
        <v>698</v>
      </c>
      <c r="B693" s="7">
        <v>45713</v>
      </c>
      <c r="C693" t="str">
        <f>PROPER(Table1[[#This Row],[Region]])</f>
        <v>East</v>
      </c>
      <c r="D693" t="str">
        <f>PROPER(Table1[[#This Row],[Product Category]])</f>
        <v>Sports</v>
      </c>
      <c r="E693">
        <f>ROUND(Table1[[#This Row],[Sales Amount]],1)</f>
        <v>4460.5</v>
      </c>
      <c r="F693">
        <f>Table1[[#This Row],[Quantity Sold]]</f>
        <v>5</v>
      </c>
      <c r="G693">
        <f>Table1[[#This Row],[Discount (%)]]</f>
        <v>39</v>
      </c>
      <c r="H693">
        <f>Table1[[#This Row],[Profit]]</f>
        <v>1925.9</v>
      </c>
    </row>
    <row r="694" spans="1:8">
      <c r="A694" s="11" t="s">
        <v>699</v>
      </c>
      <c r="B694" s="7">
        <v>45714</v>
      </c>
      <c r="C694" t="str">
        <f>PROPER(Table1[[#This Row],[Region]])</f>
        <v>North</v>
      </c>
      <c r="D694" t="str">
        <f>PROPER(Table1[[#This Row],[Product Category]])</f>
        <v>Furniture</v>
      </c>
      <c r="E694">
        <f>ROUND(Table1[[#This Row],[Sales Amount]],1)</f>
        <v>4419</v>
      </c>
      <c r="F694">
        <f>Table1[[#This Row],[Quantity Sold]]</f>
        <v>38</v>
      </c>
      <c r="G694">
        <f>Table1[[#This Row],[Discount (%)]]</f>
        <v>11</v>
      </c>
      <c r="H694">
        <f>Table1[[#This Row],[Profit]]</f>
        <v>1967.53</v>
      </c>
    </row>
    <row r="695" spans="1:8">
      <c r="A695" s="11" t="s">
        <v>701</v>
      </c>
      <c r="B695" s="7">
        <v>45715</v>
      </c>
      <c r="C695" t="str">
        <f>PROPER(Table1[[#This Row],[Region]])</f>
        <v>East</v>
      </c>
      <c r="D695" t="str">
        <f>PROPER(Table1[[#This Row],[Product Category]])</f>
        <v>Electronics</v>
      </c>
      <c r="E695">
        <f>ROUND(Table1[[#This Row],[Sales Amount]],1)</f>
        <v>1704.1</v>
      </c>
      <c r="F695">
        <f>Table1[[#This Row],[Quantity Sold]]</f>
        <v>27</v>
      </c>
      <c r="G695">
        <f>Table1[[#This Row],[Discount (%)]]</f>
        <v>17</v>
      </c>
      <c r="H695">
        <f>Table1[[#This Row],[Profit]]</f>
        <v>1824.27</v>
      </c>
    </row>
    <row r="696" spans="1:8">
      <c r="A696" s="11" t="s">
        <v>702</v>
      </c>
      <c r="B696" s="7">
        <v>45716</v>
      </c>
      <c r="C696" t="str">
        <f>PROPER(Table1[[#This Row],[Region]])</f>
        <v>East</v>
      </c>
      <c r="D696" t="str">
        <f>PROPER(Table1[[#This Row],[Product Category]])</f>
        <v>Sports</v>
      </c>
      <c r="E696">
        <f>ROUND(Table1[[#This Row],[Sales Amount]],1)</f>
        <v>745.4</v>
      </c>
      <c r="F696">
        <f>Table1[[#This Row],[Quantity Sold]]</f>
        <v>2</v>
      </c>
      <c r="G696">
        <f>Table1[[#This Row],[Discount (%)]]</f>
        <v>19</v>
      </c>
      <c r="H696">
        <f>Table1[[#This Row],[Profit]]</f>
        <v>1100.8399999999999</v>
      </c>
    </row>
    <row r="697" spans="1:8">
      <c r="A697" s="11" t="s">
        <v>703</v>
      </c>
      <c r="B697" s="7">
        <v>45717</v>
      </c>
      <c r="C697" t="str">
        <f>PROPER(Table1[[#This Row],[Region]])</f>
        <v>West</v>
      </c>
      <c r="D697" t="str">
        <f>PROPER(Table1[[#This Row],[Product Category]])</f>
        <v>Sports</v>
      </c>
      <c r="E697">
        <f>ROUND(Table1[[#This Row],[Sales Amount]],1)</f>
        <v>649.29999999999995</v>
      </c>
      <c r="F697">
        <f>Table1[[#This Row],[Quantity Sold]]</f>
        <v>40</v>
      </c>
      <c r="G697">
        <f>Table1[[#This Row],[Discount (%)]]</f>
        <v>14</v>
      </c>
      <c r="H697">
        <f>Table1[[#This Row],[Profit]]</f>
        <v>757</v>
      </c>
    </row>
    <row r="698" spans="1:8">
      <c r="A698" s="11" t="s">
        <v>704</v>
      </c>
      <c r="B698" s="7">
        <v>45718</v>
      </c>
      <c r="C698" t="str">
        <f>PROPER(Table1[[#This Row],[Region]])</f>
        <v>North</v>
      </c>
      <c r="D698" t="str">
        <f>PROPER(Table1[[#This Row],[Product Category]])</f>
        <v>Sports</v>
      </c>
      <c r="E698">
        <f>ROUND(Table1[[#This Row],[Sales Amount]],1)</f>
        <v>2409</v>
      </c>
      <c r="F698">
        <f>Table1[[#This Row],[Quantity Sold]]</f>
        <v>21</v>
      </c>
      <c r="G698">
        <f>Table1[[#This Row],[Discount (%)]]</f>
        <v>37</v>
      </c>
      <c r="H698">
        <f>Table1[[#This Row],[Profit]]</f>
        <v>29.78</v>
      </c>
    </row>
    <row r="699" spans="1:8">
      <c r="A699" s="11" t="s">
        <v>705</v>
      </c>
      <c r="B699" s="7">
        <v>45719</v>
      </c>
      <c r="C699" t="str">
        <f>PROPER(Table1[[#This Row],[Region]])</f>
        <v>East</v>
      </c>
      <c r="D699" t="str">
        <f>PROPER(Table1[[#This Row],[Product Category]])</f>
        <v>Groceries</v>
      </c>
      <c r="E699">
        <f>ROUND(Table1[[#This Row],[Sales Amount]],1)</f>
        <v>4082.8</v>
      </c>
      <c r="F699">
        <f>Table1[[#This Row],[Quantity Sold]]</f>
        <v>12</v>
      </c>
      <c r="G699">
        <f>Table1[[#This Row],[Discount (%)]]</f>
        <v>29</v>
      </c>
      <c r="H699">
        <f>Table1[[#This Row],[Profit]]</f>
        <v>851.16</v>
      </c>
    </row>
    <row r="700" spans="1:8">
      <c r="A700" s="11" t="s">
        <v>706</v>
      </c>
      <c r="B700" s="7">
        <v>45720</v>
      </c>
      <c r="C700" t="str">
        <f>PROPER(Table1[[#This Row],[Region]])</f>
        <v>South</v>
      </c>
      <c r="D700" t="str">
        <f>PROPER(Table1[[#This Row],[Product Category]])</f>
        <v>Clothing</v>
      </c>
      <c r="E700">
        <f>ROUND(Table1[[#This Row],[Sales Amount]],1)</f>
        <v>3010</v>
      </c>
      <c r="F700">
        <f>Table1[[#This Row],[Quantity Sold]]</f>
        <v>37</v>
      </c>
      <c r="G700">
        <f>Table1[[#This Row],[Discount (%)]]</f>
        <v>20</v>
      </c>
      <c r="H700">
        <f>Table1[[#This Row],[Profit]]</f>
        <v>1487.33</v>
      </c>
    </row>
    <row r="701" spans="1:8">
      <c r="A701" s="11" t="s">
        <v>707</v>
      </c>
      <c r="B701" s="7">
        <v>45721</v>
      </c>
      <c r="C701" t="str">
        <f>PROPER(Table1[[#This Row],[Region]])</f>
        <v>South</v>
      </c>
      <c r="D701" t="str">
        <f>PROPER(Table1[[#This Row],[Product Category]])</f>
        <v>Electronics</v>
      </c>
      <c r="E701">
        <f>ROUND(Table1[[#This Row],[Sales Amount]],1)</f>
        <v>871.8</v>
      </c>
      <c r="F701">
        <f>Table1[[#This Row],[Quantity Sold]]</f>
        <v>15</v>
      </c>
      <c r="G701">
        <f>Table1[[#This Row],[Discount (%)]]</f>
        <v>21</v>
      </c>
      <c r="H701">
        <f>Table1[[#This Row],[Profit]]</f>
        <v>1061.26</v>
      </c>
    </row>
    <row r="702" spans="1:8">
      <c r="A702" s="11" t="s">
        <v>708</v>
      </c>
      <c r="B702" s="7">
        <v>45722</v>
      </c>
      <c r="C702" t="str">
        <f>PROPER(Table1[[#This Row],[Region]])</f>
        <v>South</v>
      </c>
      <c r="D702" t="str">
        <f>PROPER(Table1[[#This Row],[Product Category]])</f>
        <v>Electronics</v>
      </c>
      <c r="E702">
        <f>ROUND(Table1[[#This Row],[Sales Amount]],1)</f>
        <v>3463.7</v>
      </c>
      <c r="F702">
        <f>Table1[[#This Row],[Quantity Sold]]</f>
        <v>3</v>
      </c>
      <c r="G702">
        <f>Table1[[#This Row],[Discount (%)]]</f>
        <v>10</v>
      </c>
      <c r="H702">
        <f>Table1[[#This Row],[Profit]]</f>
        <v>1056.5</v>
      </c>
    </row>
    <row r="703" spans="1:8">
      <c r="A703" s="11" t="s">
        <v>709</v>
      </c>
      <c r="B703" s="7">
        <v>45723</v>
      </c>
      <c r="C703" t="str">
        <f>PROPER(Table1[[#This Row],[Region]])</f>
        <v>South</v>
      </c>
      <c r="D703" t="str">
        <f>PROPER(Table1[[#This Row],[Product Category]])</f>
        <v>Groceries</v>
      </c>
      <c r="E703">
        <f>ROUND(Table1[[#This Row],[Sales Amount]],1)</f>
        <v>102.9</v>
      </c>
      <c r="F703">
        <f>Table1[[#This Row],[Quantity Sold]]</f>
        <v>10</v>
      </c>
      <c r="G703">
        <f>Table1[[#This Row],[Discount (%)]]</f>
        <v>18</v>
      </c>
      <c r="H703">
        <f>Table1[[#This Row],[Profit]]</f>
        <v>75.510000000000005</v>
      </c>
    </row>
    <row r="704" spans="1:8">
      <c r="A704" s="11" t="s">
        <v>710</v>
      </c>
      <c r="B704" s="7">
        <v>45724</v>
      </c>
      <c r="C704" t="str">
        <f>PROPER(Table1[[#This Row],[Region]])</f>
        <v>West</v>
      </c>
      <c r="D704" t="str">
        <f>PROPER(Table1[[#This Row],[Product Category]])</f>
        <v>Clothing</v>
      </c>
      <c r="E704">
        <f>ROUND(Table1[[#This Row],[Sales Amount]],1)</f>
        <v>575.79999999999995</v>
      </c>
      <c r="F704">
        <f>Table1[[#This Row],[Quantity Sold]]</f>
        <v>30</v>
      </c>
      <c r="G704">
        <f>Table1[[#This Row],[Discount (%)]]</f>
        <v>36</v>
      </c>
      <c r="H704">
        <f>Table1[[#This Row],[Profit]]</f>
        <v>595.99</v>
      </c>
    </row>
    <row r="705" spans="1:8">
      <c r="A705" s="11" t="s">
        <v>711</v>
      </c>
      <c r="B705" s="7">
        <v>45725</v>
      </c>
      <c r="C705" t="str">
        <f>PROPER(Table1[[#This Row],[Region]])</f>
        <v>South</v>
      </c>
      <c r="D705" t="str">
        <f>PROPER(Table1[[#This Row],[Product Category]])</f>
        <v>Groceries</v>
      </c>
      <c r="E705">
        <f>ROUND(Table1[[#This Row],[Sales Amount]],1)</f>
        <v>1045.9000000000001</v>
      </c>
      <c r="F705">
        <f>Table1[[#This Row],[Quantity Sold]]</f>
        <v>14</v>
      </c>
      <c r="G705">
        <f>Table1[[#This Row],[Discount (%)]]</f>
        <v>35</v>
      </c>
      <c r="H705">
        <f>Table1[[#This Row],[Profit]]</f>
        <v>949.18</v>
      </c>
    </row>
    <row r="706" spans="1:8">
      <c r="A706" s="11" t="s">
        <v>712</v>
      </c>
      <c r="B706" s="7">
        <v>45726</v>
      </c>
      <c r="C706" t="str">
        <f>PROPER(Table1[[#This Row],[Region]])</f>
        <v>North</v>
      </c>
      <c r="D706" t="str">
        <f>PROPER(Table1[[#This Row],[Product Category]])</f>
        <v>Electronics</v>
      </c>
      <c r="E706">
        <f>ROUND(Table1[[#This Row],[Sales Amount]],1)</f>
        <v>2534.1999999999998</v>
      </c>
      <c r="F706">
        <f>Table1[[#This Row],[Quantity Sold]]</f>
        <v>48</v>
      </c>
      <c r="G706">
        <f>Table1[[#This Row],[Discount (%)]]</f>
        <v>14</v>
      </c>
      <c r="H706">
        <f>Table1[[#This Row],[Profit]]</f>
        <v>1945.75</v>
      </c>
    </row>
    <row r="707" spans="1:8">
      <c r="A707" s="11" t="s">
        <v>713</v>
      </c>
      <c r="B707" s="7">
        <v>45727</v>
      </c>
      <c r="C707" t="str">
        <f>PROPER(Table1[[#This Row],[Region]])</f>
        <v>North</v>
      </c>
      <c r="D707" t="str">
        <f>PROPER(Table1[[#This Row],[Product Category]])</f>
        <v>Electronics</v>
      </c>
      <c r="E707">
        <f>ROUND(Table1[[#This Row],[Sales Amount]],1)</f>
        <v>1960.3</v>
      </c>
      <c r="F707">
        <f>Table1[[#This Row],[Quantity Sold]]</f>
        <v>11</v>
      </c>
      <c r="G707">
        <f>Table1[[#This Row],[Discount (%)]]</f>
        <v>13</v>
      </c>
      <c r="H707">
        <f>Table1[[#This Row],[Profit]]</f>
        <v>748.75</v>
      </c>
    </row>
    <row r="708" spans="1:8">
      <c r="A708" s="11" t="s">
        <v>714</v>
      </c>
      <c r="B708" s="7">
        <v>45728</v>
      </c>
      <c r="C708" t="str">
        <f>PROPER(Table1[[#This Row],[Region]])</f>
        <v>South</v>
      </c>
      <c r="D708" t="str">
        <f>PROPER(Table1[[#This Row],[Product Category]])</f>
        <v>Furniture</v>
      </c>
      <c r="E708">
        <f>ROUND(Table1[[#This Row],[Sales Amount]],1)</f>
        <v>2596.3000000000002</v>
      </c>
      <c r="F708">
        <f>Table1[[#This Row],[Quantity Sold]]</f>
        <v>31</v>
      </c>
      <c r="G708">
        <f>Table1[[#This Row],[Discount (%)]]</f>
        <v>43</v>
      </c>
      <c r="H708">
        <f>Table1[[#This Row],[Profit]]</f>
        <v>987.08</v>
      </c>
    </row>
    <row r="709" spans="1:8">
      <c r="A709" s="11" t="s">
        <v>715</v>
      </c>
      <c r="B709" s="7">
        <v>45729</v>
      </c>
      <c r="C709" t="str">
        <f>PROPER(Table1[[#This Row],[Region]])</f>
        <v>West</v>
      </c>
      <c r="D709" t="str">
        <f>PROPER(Table1[[#This Row],[Product Category]])</f>
        <v>Furniture</v>
      </c>
      <c r="E709">
        <f>ROUND(Table1[[#This Row],[Sales Amount]],1)</f>
        <v>3169.8</v>
      </c>
      <c r="F709">
        <f>Table1[[#This Row],[Quantity Sold]]</f>
        <v>2</v>
      </c>
      <c r="G709">
        <f>Table1[[#This Row],[Discount (%)]]</f>
        <v>23</v>
      </c>
      <c r="H709">
        <f>Table1[[#This Row],[Profit]]</f>
        <v>469.5</v>
      </c>
    </row>
    <row r="710" spans="1:8">
      <c r="A710" s="11" t="s">
        <v>716</v>
      </c>
      <c r="B710" s="7">
        <v>45730</v>
      </c>
      <c r="C710" t="str">
        <f>PROPER(Table1[[#This Row],[Region]])</f>
        <v>North</v>
      </c>
      <c r="D710" t="str">
        <f>PROPER(Table1[[#This Row],[Product Category]])</f>
        <v>Sports</v>
      </c>
      <c r="E710">
        <f>ROUND(Table1[[#This Row],[Sales Amount]],1)</f>
        <v>4786.8</v>
      </c>
      <c r="F710">
        <f>Table1[[#This Row],[Quantity Sold]]</f>
        <v>49</v>
      </c>
      <c r="G710">
        <f>Table1[[#This Row],[Discount (%)]]</f>
        <v>31</v>
      </c>
      <c r="H710">
        <f>Table1[[#This Row],[Profit]]</f>
        <v>1157.44</v>
      </c>
    </row>
    <row r="711" spans="1:8">
      <c r="A711" s="11" t="s">
        <v>717</v>
      </c>
      <c r="B711" s="7">
        <v>45731</v>
      </c>
      <c r="C711" t="str">
        <f>PROPER(Table1[[#This Row],[Region]])</f>
        <v>South</v>
      </c>
      <c r="D711" t="str">
        <f>PROPER(Table1[[#This Row],[Product Category]])</f>
        <v>Groceries</v>
      </c>
      <c r="E711">
        <f>ROUND(Table1[[#This Row],[Sales Amount]],1)</f>
        <v>4174.5</v>
      </c>
      <c r="F711">
        <f>Table1[[#This Row],[Quantity Sold]]</f>
        <v>13</v>
      </c>
      <c r="G711">
        <f>Table1[[#This Row],[Discount (%)]]</f>
        <v>45</v>
      </c>
      <c r="H711">
        <f>Table1[[#This Row],[Profit]]</f>
        <v>1421.91</v>
      </c>
    </row>
    <row r="712" spans="1:8">
      <c r="A712" s="11" t="s">
        <v>718</v>
      </c>
      <c r="B712" s="7">
        <v>45732</v>
      </c>
      <c r="C712" t="str">
        <f>PROPER(Table1[[#This Row],[Region]])</f>
        <v>West</v>
      </c>
      <c r="D712" t="str">
        <f>PROPER(Table1[[#This Row],[Product Category]])</f>
        <v>Clothing</v>
      </c>
      <c r="E712">
        <f>ROUND(Table1[[#This Row],[Sales Amount]],1)</f>
        <v>1539.6</v>
      </c>
      <c r="F712">
        <f>Table1[[#This Row],[Quantity Sold]]</f>
        <v>32</v>
      </c>
      <c r="G712">
        <f>Table1[[#This Row],[Discount (%)]]</f>
        <v>8</v>
      </c>
      <c r="H712">
        <f>Table1[[#This Row],[Profit]]</f>
        <v>1760.12</v>
      </c>
    </row>
    <row r="713" spans="1:8">
      <c r="A713" s="11" t="s">
        <v>719</v>
      </c>
      <c r="B713" s="7">
        <v>45733</v>
      </c>
      <c r="C713" t="str">
        <f>PROPER(Table1[[#This Row],[Region]])</f>
        <v>East</v>
      </c>
      <c r="D713" t="str">
        <f>PROPER(Table1[[#This Row],[Product Category]])</f>
        <v>Electronics</v>
      </c>
      <c r="E713">
        <f>ROUND(Table1[[#This Row],[Sales Amount]],1)</f>
        <v>2444.6</v>
      </c>
      <c r="F713">
        <f>Table1[[#This Row],[Quantity Sold]]</f>
        <v>18</v>
      </c>
      <c r="G713">
        <f>Table1[[#This Row],[Discount (%)]]</f>
        <v>22</v>
      </c>
      <c r="H713">
        <f>Table1[[#This Row],[Profit]]</f>
        <v>1353.85</v>
      </c>
    </row>
    <row r="714" spans="1:8">
      <c r="A714" s="11" t="s">
        <v>720</v>
      </c>
      <c r="B714" s="7">
        <v>45734</v>
      </c>
      <c r="C714" t="str">
        <f>PROPER(Table1[[#This Row],[Region]])</f>
        <v>North</v>
      </c>
      <c r="D714" t="str">
        <f>PROPER(Table1[[#This Row],[Product Category]])</f>
        <v>Sports</v>
      </c>
      <c r="E714">
        <f>ROUND(Table1[[#This Row],[Sales Amount]],1)</f>
        <v>838</v>
      </c>
      <c r="F714">
        <f>Table1[[#This Row],[Quantity Sold]]</f>
        <v>46</v>
      </c>
      <c r="G714">
        <f>Table1[[#This Row],[Discount (%)]]</f>
        <v>7</v>
      </c>
      <c r="H714">
        <f>Table1[[#This Row],[Profit]]</f>
        <v>927.43</v>
      </c>
    </row>
    <row r="715" spans="1:8">
      <c r="A715" s="11" t="s">
        <v>721</v>
      </c>
      <c r="B715" s="7">
        <v>45735</v>
      </c>
      <c r="C715" t="str">
        <f>PROPER(Table1[[#This Row],[Region]])</f>
        <v>North</v>
      </c>
      <c r="D715" t="str">
        <f>PROPER(Table1[[#This Row],[Product Category]])</f>
        <v>Furniture</v>
      </c>
      <c r="E715">
        <f>ROUND(Table1[[#This Row],[Sales Amount]],1)</f>
        <v>2482</v>
      </c>
      <c r="F715">
        <f>Table1[[#This Row],[Quantity Sold]]</f>
        <v>36</v>
      </c>
      <c r="G715">
        <f>Table1[[#This Row],[Discount (%)]]</f>
        <v>34</v>
      </c>
      <c r="H715">
        <f>Table1[[#This Row],[Profit]]</f>
        <v>942.28</v>
      </c>
    </row>
    <row r="716" spans="1:8">
      <c r="A716" s="11" t="s">
        <v>722</v>
      </c>
      <c r="B716" s="7">
        <v>45736</v>
      </c>
      <c r="C716" t="str">
        <f>PROPER(Table1[[#This Row],[Region]])</f>
        <v>East</v>
      </c>
      <c r="D716" t="str">
        <f>PROPER(Table1[[#This Row],[Product Category]])</f>
        <v>Furniture</v>
      </c>
      <c r="E716">
        <f>ROUND(Table1[[#This Row],[Sales Amount]],1)</f>
        <v>3040.4</v>
      </c>
      <c r="F716">
        <f>Table1[[#This Row],[Quantity Sold]]</f>
        <v>23</v>
      </c>
      <c r="G716">
        <f>Table1[[#This Row],[Discount (%)]]</f>
        <v>1</v>
      </c>
      <c r="H716">
        <f>Table1[[#This Row],[Profit]]</f>
        <v>1393.42</v>
      </c>
    </row>
    <row r="717" spans="1:8">
      <c r="A717" s="11" t="s">
        <v>723</v>
      </c>
      <c r="B717" s="7">
        <v>45737</v>
      </c>
      <c r="C717" t="str">
        <f>PROPER(Table1[[#This Row],[Region]])</f>
        <v>West</v>
      </c>
      <c r="D717" t="str">
        <f>PROPER(Table1[[#This Row],[Product Category]])</f>
        <v>Sports</v>
      </c>
      <c r="E717">
        <f>ROUND(Table1[[#This Row],[Sales Amount]],1)</f>
        <v>4123.2</v>
      </c>
      <c r="F717">
        <f>Table1[[#This Row],[Quantity Sold]]</f>
        <v>33</v>
      </c>
      <c r="G717">
        <f>Table1[[#This Row],[Discount (%)]]</f>
        <v>4</v>
      </c>
      <c r="H717">
        <f>Table1[[#This Row],[Profit]]</f>
        <v>1284.49</v>
      </c>
    </row>
    <row r="718" spans="1:8">
      <c r="A718" s="11" t="s">
        <v>724</v>
      </c>
      <c r="B718" s="7">
        <v>45738</v>
      </c>
      <c r="C718" t="str">
        <f>PROPER(Table1[[#This Row],[Region]])</f>
        <v>West</v>
      </c>
      <c r="D718" t="str">
        <f>PROPER(Table1[[#This Row],[Product Category]])</f>
        <v>Sports</v>
      </c>
      <c r="E718">
        <f>ROUND(Table1[[#This Row],[Sales Amount]],1)</f>
        <v>3769</v>
      </c>
      <c r="F718">
        <f>Table1[[#This Row],[Quantity Sold]]</f>
        <v>27</v>
      </c>
      <c r="G718">
        <f>Table1[[#This Row],[Discount (%)]]</f>
        <v>48</v>
      </c>
      <c r="H718">
        <f>Table1[[#This Row],[Profit]]</f>
        <v>322.49</v>
      </c>
    </row>
    <row r="719" spans="1:8">
      <c r="A719" s="11">
        <v>9977840</v>
      </c>
      <c r="B719" s="7">
        <v>45739</v>
      </c>
      <c r="C719" t="str">
        <f>PROPER(Table1[[#This Row],[Region]])</f>
        <v>West</v>
      </c>
      <c r="D719" t="str">
        <f>PROPER(Table1[[#This Row],[Product Category]])</f>
        <v>Electronics</v>
      </c>
      <c r="E719">
        <f>ROUND(Table1[[#This Row],[Sales Amount]],1)</f>
        <v>3415.2</v>
      </c>
      <c r="F719">
        <f>Table1[[#This Row],[Quantity Sold]]</f>
        <v>22</v>
      </c>
      <c r="G719">
        <f>Table1[[#This Row],[Discount (%)]]</f>
        <v>16</v>
      </c>
      <c r="H719">
        <f>Table1[[#This Row],[Profit]]</f>
        <v>1209.3800000000001</v>
      </c>
    </row>
    <row r="720" spans="1:8">
      <c r="A720" s="11" t="s">
        <v>725</v>
      </c>
      <c r="B720" s="7">
        <v>45740</v>
      </c>
      <c r="C720" t="str">
        <f>PROPER(Table1[[#This Row],[Region]])</f>
        <v>East</v>
      </c>
      <c r="D720" t="str">
        <f>PROPER(Table1[[#This Row],[Product Category]])</f>
        <v>Furniture</v>
      </c>
      <c r="E720">
        <f>ROUND(Table1[[#This Row],[Sales Amount]],1)</f>
        <v>4197.1000000000004</v>
      </c>
      <c r="F720">
        <f>Table1[[#This Row],[Quantity Sold]]</f>
        <v>7</v>
      </c>
      <c r="G720">
        <f>Table1[[#This Row],[Discount (%)]]</f>
        <v>1</v>
      </c>
      <c r="H720">
        <f>Table1[[#This Row],[Profit]]</f>
        <v>786.25</v>
      </c>
    </row>
    <row r="721" spans="1:8">
      <c r="A721" s="11">
        <v>89985341</v>
      </c>
      <c r="B721" s="7">
        <v>45741</v>
      </c>
      <c r="C721" t="str">
        <f>PROPER(Table1[[#This Row],[Region]])</f>
        <v>West</v>
      </c>
      <c r="D721" t="str">
        <f>PROPER(Table1[[#This Row],[Product Category]])</f>
        <v>Sports</v>
      </c>
      <c r="E721">
        <f>ROUND(Table1[[#This Row],[Sales Amount]],1)</f>
        <v>550.29999999999995</v>
      </c>
      <c r="F721">
        <f>Table1[[#This Row],[Quantity Sold]]</f>
        <v>47</v>
      </c>
      <c r="G721">
        <f>Table1[[#This Row],[Discount (%)]]</f>
        <v>43</v>
      </c>
      <c r="H721">
        <f>Table1[[#This Row],[Profit]]</f>
        <v>266.73</v>
      </c>
    </row>
    <row r="722" spans="1:8">
      <c r="A722" s="11" t="s">
        <v>726</v>
      </c>
      <c r="B722" s="7">
        <v>45742</v>
      </c>
      <c r="C722" t="str">
        <f>PROPER(Table1[[#This Row],[Region]])</f>
        <v>South</v>
      </c>
      <c r="D722" t="str">
        <f>PROPER(Table1[[#This Row],[Product Category]])</f>
        <v>Groceries</v>
      </c>
      <c r="E722">
        <f>ROUND(Table1[[#This Row],[Sales Amount]],1)</f>
        <v>2850.9</v>
      </c>
      <c r="F722">
        <f>Table1[[#This Row],[Quantity Sold]]</f>
        <v>32</v>
      </c>
      <c r="G722">
        <f>Table1[[#This Row],[Discount (%)]]</f>
        <v>43</v>
      </c>
      <c r="H722">
        <f>Table1[[#This Row],[Profit]]</f>
        <v>1655.2</v>
      </c>
    </row>
    <row r="723" spans="1:8">
      <c r="A723" s="11" t="s">
        <v>727</v>
      </c>
      <c r="B723" s="7">
        <v>45743</v>
      </c>
      <c r="C723" t="str">
        <f>PROPER(Table1[[#This Row],[Region]])</f>
        <v>West</v>
      </c>
      <c r="D723" t="str">
        <f>PROPER(Table1[[#This Row],[Product Category]])</f>
        <v>Groceries</v>
      </c>
      <c r="E723">
        <f>ROUND(Table1[[#This Row],[Sales Amount]],1)</f>
        <v>2978.6</v>
      </c>
      <c r="F723">
        <f>Table1[[#This Row],[Quantity Sold]]</f>
        <v>39</v>
      </c>
      <c r="G723">
        <f>Table1[[#This Row],[Discount (%)]]</f>
        <v>2</v>
      </c>
      <c r="H723">
        <f>Table1[[#This Row],[Profit]]</f>
        <v>1192.78</v>
      </c>
    </row>
    <row r="724" spans="1:8">
      <c r="A724" s="11" t="s">
        <v>728</v>
      </c>
      <c r="B724" s="7">
        <v>45744</v>
      </c>
      <c r="C724" t="str">
        <f>PROPER(Table1[[#This Row],[Region]])</f>
        <v>East</v>
      </c>
      <c r="D724" t="str">
        <f>PROPER(Table1[[#This Row],[Product Category]])</f>
        <v>Groceries</v>
      </c>
      <c r="E724">
        <f>ROUND(Table1[[#This Row],[Sales Amount]],1)</f>
        <v>4096.7</v>
      </c>
      <c r="F724">
        <f>Table1[[#This Row],[Quantity Sold]]</f>
        <v>3</v>
      </c>
      <c r="G724">
        <f>Table1[[#This Row],[Discount (%)]]</f>
        <v>34</v>
      </c>
      <c r="H724">
        <f>Table1[[#This Row],[Profit]]</f>
        <v>197.9</v>
      </c>
    </row>
    <row r="725" spans="1:8">
      <c r="A725" s="11" t="s">
        <v>729</v>
      </c>
      <c r="B725" s="7">
        <v>45745</v>
      </c>
      <c r="C725" t="str">
        <f>PROPER(Table1[[#This Row],[Region]])</f>
        <v>North</v>
      </c>
      <c r="D725" t="str">
        <f>PROPER(Table1[[#This Row],[Product Category]])</f>
        <v>Clothing</v>
      </c>
      <c r="E725">
        <f>ROUND(Table1[[#This Row],[Sales Amount]],1)</f>
        <v>3270.3</v>
      </c>
      <c r="F725">
        <f>Table1[[#This Row],[Quantity Sold]]</f>
        <v>5</v>
      </c>
      <c r="G725">
        <f>Table1[[#This Row],[Discount (%)]]</f>
        <v>34</v>
      </c>
      <c r="H725">
        <f>Table1[[#This Row],[Profit]]</f>
        <v>1791.93</v>
      </c>
    </row>
    <row r="726" spans="1:8">
      <c r="A726" s="11" t="s">
        <v>730</v>
      </c>
      <c r="B726" s="7">
        <v>45746</v>
      </c>
      <c r="C726" t="str">
        <f>PROPER(Table1[[#This Row],[Region]])</f>
        <v>South</v>
      </c>
      <c r="D726" t="str">
        <f>PROPER(Table1[[#This Row],[Product Category]])</f>
        <v>Electronics</v>
      </c>
      <c r="E726">
        <f>ROUND(Table1[[#This Row],[Sales Amount]],1)</f>
        <v>2019.6</v>
      </c>
      <c r="F726">
        <f>Table1[[#This Row],[Quantity Sold]]</f>
        <v>29</v>
      </c>
      <c r="G726">
        <f>Table1[[#This Row],[Discount (%)]]</f>
        <v>40</v>
      </c>
      <c r="H726">
        <f>Table1[[#This Row],[Profit]]</f>
        <v>1315.87</v>
      </c>
    </row>
    <row r="727" spans="1:8">
      <c r="A727" s="11" t="s">
        <v>731</v>
      </c>
      <c r="B727" s="7">
        <v>45747</v>
      </c>
      <c r="C727" t="str">
        <f>PROPER(Table1[[#This Row],[Region]])</f>
        <v>South</v>
      </c>
      <c r="D727" t="str">
        <f>PROPER(Table1[[#This Row],[Product Category]])</f>
        <v>Furniture</v>
      </c>
      <c r="E727">
        <f>ROUND(Table1[[#This Row],[Sales Amount]],1)</f>
        <v>2384.8000000000002</v>
      </c>
      <c r="F727">
        <f>Table1[[#This Row],[Quantity Sold]]</f>
        <v>6</v>
      </c>
      <c r="G727">
        <f>Table1[[#This Row],[Discount (%)]]</f>
        <v>13</v>
      </c>
      <c r="H727">
        <f>Table1[[#This Row],[Profit]]</f>
        <v>1023.93</v>
      </c>
    </row>
    <row r="728" spans="1:8">
      <c r="A728" s="11" t="s">
        <v>732</v>
      </c>
      <c r="B728" s="7">
        <v>45748</v>
      </c>
      <c r="C728" t="str">
        <f>PROPER(Table1[[#This Row],[Region]])</f>
        <v>North</v>
      </c>
      <c r="D728" t="str">
        <f>PROPER(Table1[[#This Row],[Product Category]])</f>
        <v>Furniture</v>
      </c>
      <c r="E728">
        <f>ROUND(Table1[[#This Row],[Sales Amount]],1)</f>
        <v>2520.8000000000002</v>
      </c>
      <c r="F728">
        <f>Table1[[#This Row],[Quantity Sold]]</f>
        <v>4</v>
      </c>
      <c r="G728">
        <f>Table1[[#This Row],[Discount (%)]]</f>
        <v>4</v>
      </c>
      <c r="H728">
        <f>Table1[[#This Row],[Profit]]</f>
        <v>205.64</v>
      </c>
    </row>
    <row r="729" spans="1:8">
      <c r="A729" s="11" t="s">
        <v>733</v>
      </c>
      <c r="B729" s="7">
        <v>45749</v>
      </c>
      <c r="C729" t="str">
        <f>PROPER(Table1[[#This Row],[Region]])</f>
        <v>East</v>
      </c>
      <c r="D729" t="str">
        <f>PROPER(Table1[[#This Row],[Product Category]])</f>
        <v>Groceries</v>
      </c>
      <c r="E729">
        <f>ROUND(Table1[[#This Row],[Sales Amount]],1)</f>
        <v>2739.2</v>
      </c>
      <c r="F729">
        <f>Table1[[#This Row],[Quantity Sold]]</f>
        <v>50</v>
      </c>
      <c r="G729">
        <f>Table1[[#This Row],[Discount (%)]]</f>
        <v>19</v>
      </c>
      <c r="H729">
        <f>Table1[[#This Row],[Profit]]</f>
        <v>1283.8599999999999</v>
      </c>
    </row>
    <row r="730" spans="1:8">
      <c r="A730" s="11" t="s">
        <v>734</v>
      </c>
      <c r="B730" s="7">
        <v>45750</v>
      </c>
      <c r="C730" t="str">
        <f>PROPER(Table1[[#This Row],[Region]])</f>
        <v>East</v>
      </c>
      <c r="D730" t="str">
        <f>PROPER(Table1[[#This Row],[Product Category]])</f>
        <v>Furniture</v>
      </c>
      <c r="E730">
        <f>ROUND(Table1[[#This Row],[Sales Amount]],1)</f>
        <v>3613.9</v>
      </c>
      <c r="F730">
        <f>Table1[[#This Row],[Quantity Sold]]</f>
        <v>20</v>
      </c>
      <c r="G730">
        <f>Table1[[#This Row],[Discount (%)]]</f>
        <v>40</v>
      </c>
      <c r="H730">
        <f>Table1[[#This Row],[Profit]]</f>
        <v>818.36</v>
      </c>
    </row>
    <row r="731" spans="1:8">
      <c r="A731" s="11" t="s">
        <v>735</v>
      </c>
      <c r="B731" s="7">
        <v>45751</v>
      </c>
      <c r="C731" t="str">
        <f>PROPER(Table1[[#This Row],[Region]])</f>
        <v>West</v>
      </c>
      <c r="D731" t="str">
        <f>PROPER(Table1[[#This Row],[Product Category]])</f>
        <v>Electronics</v>
      </c>
      <c r="E731">
        <f>ROUND(Table1[[#This Row],[Sales Amount]],1)</f>
        <v>3609.7</v>
      </c>
      <c r="F731">
        <f>Table1[[#This Row],[Quantity Sold]]</f>
        <v>34</v>
      </c>
      <c r="G731">
        <f>Table1[[#This Row],[Discount (%)]]</f>
        <v>23</v>
      </c>
      <c r="H731">
        <f>Table1[[#This Row],[Profit]]</f>
        <v>1827.57</v>
      </c>
    </row>
    <row r="732" spans="1:8">
      <c r="A732" s="11" t="s">
        <v>736</v>
      </c>
      <c r="B732" s="7">
        <v>45752</v>
      </c>
      <c r="C732" t="str">
        <f>PROPER(Table1[[#This Row],[Region]])</f>
        <v>North</v>
      </c>
      <c r="D732" t="str">
        <f>PROPER(Table1[[#This Row],[Product Category]])</f>
        <v>Groceries</v>
      </c>
      <c r="E732">
        <f>ROUND(Table1[[#This Row],[Sales Amount]],1)</f>
        <v>3954.1</v>
      </c>
      <c r="F732">
        <f>Table1[[#This Row],[Quantity Sold]]</f>
        <v>6</v>
      </c>
      <c r="G732">
        <f>Table1[[#This Row],[Discount (%)]]</f>
        <v>26</v>
      </c>
      <c r="H732">
        <f>Table1[[#This Row],[Profit]]</f>
        <v>391.85</v>
      </c>
    </row>
    <row r="733" spans="1:8">
      <c r="A733" s="11" t="s">
        <v>737</v>
      </c>
      <c r="B733" s="7">
        <v>45753</v>
      </c>
      <c r="C733" t="str">
        <f>PROPER(Table1[[#This Row],[Region]])</f>
        <v>South</v>
      </c>
      <c r="D733" t="str">
        <f>PROPER(Table1[[#This Row],[Product Category]])</f>
        <v>Furniture</v>
      </c>
      <c r="E733">
        <f>ROUND(Table1[[#This Row],[Sales Amount]],1)</f>
        <v>1660</v>
      </c>
      <c r="F733">
        <f>Table1[[#This Row],[Quantity Sold]]</f>
        <v>48</v>
      </c>
      <c r="G733">
        <f>Table1[[#This Row],[Discount (%)]]</f>
        <v>2</v>
      </c>
      <c r="H733">
        <f>Table1[[#This Row],[Profit]]</f>
        <v>1496.45</v>
      </c>
    </row>
    <row r="734" spans="1:8">
      <c r="A734" s="11" t="s">
        <v>738</v>
      </c>
      <c r="B734" s="7">
        <v>45754</v>
      </c>
      <c r="C734" t="str">
        <f>PROPER(Table1[[#This Row],[Region]])</f>
        <v>West</v>
      </c>
      <c r="D734" t="str">
        <f>PROPER(Table1[[#This Row],[Product Category]])</f>
        <v>Clothing</v>
      </c>
      <c r="E734">
        <f>ROUND(Table1[[#This Row],[Sales Amount]],1)</f>
        <v>499</v>
      </c>
      <c r="F734">
        <f>Table1[[#This Row],[Quantity Sold]]</f>
        <v>19</v>
      </c>
      <c r="G734">
        <f>Table1[[#This Row],[Discount (%)]]</f>
        <v>10</v>
      </c>
      <c r="H734">
        <f>Table1[[#This Row],[Profit]]</f>
        <v>362.15</v>
      </c>
    </row>
    <row r="735" spans="1:8">
      <c r="A735" s="11" t="s">
        <v>739</v>
      </c>
      <c r="B735" s="7">
        <v>45755</v>
      </c>
      <c r="C735" t="str">
        <f>PROPER(Table1[[#This Row],[Region]])</f>
        <v>South</v>
      </c>
      <c r="D735" t="str">
        <f>PROPER(Table1[[#This Row],[Product Category]])</f>
        <v>Electronics</v>
      </c>
      <c r="E735">
        <f>ROUND(Table1[[#This Row],[Sales Amount]],1)</f>
        <v>3763.1</v>
      </c>
      <c r="F735">
        <f>Table1[[#This Row],[Quantity Sold]]</f>
        <v>14</v>
      </c>
      <c r="G735">
        <f>Table1[[#This Row],[Discount (%)]]</f>
        <v>42</v>
      </c>
      <c r="H735">
        <f>Table1[[#This Row],[Profit]]</f>
        <v>1467.49</v>
      </c>
    </row>
    <row r="736" spans="1:8">
      <c r="A736" s="11" t="s">
        <v>740</v>
      </c>
      <c r="B736" s="7">
        <v>45756</v>
      </c>
      <c r="C736" t="str">
        <f>PROPER(Table1[[#This Row],[Region]])</f>
        <v>South</v>
      </c>
      <c r="D736" t="str">
        <f>PROPER(Table1[[#This Row],[Product Category]])</f>
        <v>Clothing</v>
      </c>
      <c r="E736">
        <f>ROUND(Table1[[#This Row],[Sales Amount]],1)</f>
        <v>2839.8</v>
      </c>
      <c r="F736">
        <f>Table1[[#This Row],[Quantity Sold]]</f>
        <v>43</v>
      </c>
      <c r="G736">
        <f>Table1[[#This Row],[Discount (%)]]</f>
        <v>18</v>
      </c>
      <c r="H736">
        <f>Table1[[#This Row],[Profit]]</f>
        <v>1688.64</v>
      </c>
    </row>
    <row r="737" spans="1:8">
      <c r="A737" s="11" t="s">
        <v>741</v>
      </c>
      <c r="B737" s="7">
        <v>45757</v>
      </c>
      <c r="C737" t="str">
        <f>PROPER(Table1[[#This Row],[Region]])</f>
        <v>South</v>
      </c>
      <c r="D737" t="str">
        <f>PROPER(Table1[[#This Row],[Product Category]])</f>
        <v>Groceries</v>
      </c>
      <c r="E737">
        <f>ROUND(Table1[[#This Row],[Sales Amount]],1)</f>
        <v>2965.8</v>
      </c>
      <c r="F737">
        <f>Table1[[#This Row],[Quantity Sold]]</f>
        <v>13</v>
      </c>
      <c r="G737">
        <f>Table1[[#This Row],[Discount (%)]]</f>
        <v>1</v>
      </c>
      <c r="H737">
        <f>Table1[[#This Row],[Profit]]</f>
        <v>1761.57</v>
      </c>
    </row>
    <row r="738" spans="1:8">
      <c r="A738" s="11" t="s">
        <v>742</v>
      </c>
      <c r="B738" s="7">
        <v>45758</v>
      </c>
      <c r="C738" t="str">
        <f>PROPER(Table1[[#This Row],[Region]])</f>
        <v>West</v>
      </c>
      <c r="D738" t="str">
        <f>PROPER(Table1[[#This Row],[Product Category]])</f>
        <v>Electronics</v>
      </c>
      <c r="E738">
        <f>ROUND(Table1[[#This Row],[Sales Amount]],1)</f>
        <v>3470.1</v>
      </c>
      <c r="F738">
        <f>Table1[[#This Row],[Quantity Sold]]</f>
        <v>35</v>
      </c>
      <c r="G738">
        <f>Table1[[#This Row],[Discount (%)]]</f>
        <v>23</v>
      </c>
      <c r="H738">
        <f>Table1[[#This Row],[Profit]]</f>
        <v>1432.91</v>
      </c>
    </row>
    <row r="739" spans="1:8">
      <c r="A739" s="11" t="s">
        <v>743</v>
      </c>
      <c r="B739" s="7">
        <v>45759</v>
      </c>
      <c r="C739" t="str">
        <f>PROPER(Table1[[#This Row],[Region]])</f>
        <v>West</v>
      </c>
      <c r="D739" t="str">
        <f>PROPER(Table1[[#This Row],[Product Category]])</f>
        <v>Furniture</v>
      </c>
      <c r="E739">
        <f>ROUND(Table1[[#This Row],[Sales Amount]],1)</f>
        <v>4342.6000000000004</v>
      </c>
      <c r="F739">
        <f>Table1[[#This Row],[Quantity Sold]]</f>
        <v>2</v>
      </c>
      <c r="G739">
        <f>Table1[[#This Row],[Discount (%)]]</f>
        <v>50</v>
      </c>
      <c r="H739">
        <f>Table1[[#This Row],[Profit]]</f>
        <v>1344.2</v>
      </c>
    </row>
    <row r="740" spans="1:8">
      <c r="A740" s="11" t="s">
        <v>744</v>
      </c>
      <c r="B740" s="7">
        <v>45760</v>
      </c>
      <c r="C740" t="str">
        <f>PROPER(Table1[[#This Row],[Region]])</f>
        <v>West</v>
      </c>
      <c r="D740" t="str">
        <f>PROPER(Table1[[#This Row],[Product Category]])</f>
        <v>Sports</v>
      </c>
      <c r="E740">
        <f>ROUND(Table1[[#This Row],[Sales Amount]],1)</f>
        <v>398.4</v>
      </c>
      <c r="F740">
        <f>Table1[[#This Row],[Quantity Sold]]</f>
        <v>24</v>
      </c>
      <c r="G740">
        <f>Table1[[#This Row],[Discount (%)]]</f>
        <v>26</v>
      </c>
      <c r="H740">
        <f>Table1[[#This Row],[Profit]]</f>
        <v>920.9</v>
      </c>
    </row>
    <row r="741" spans="1:8">
      <c r="A741" s="11" t="s">
        <v>745</v>
      </c>
      <c r="B741" s="7">
        <v>45761</v>
      </c>
      <c r="C741" t="str">
        <f>PROPER(Table1[[#This Row],[Region]])</f>
        <v>North</v>
      </c>
      <c r="D741" t="str">
        <f>PROPER(Table1[[#This Row],[Product Category]])</f>
        <v>Electronics</v>
      </c>
      <c r="E741">
        <f>ROUND(Table1[[#This Row],[Sales Amount]],1)</f>
        <v>1816</v>
      </c>
      <c r="F741">
        <f>Table1[[#This Row],[Quantity Sold]]</f>
        <v>47</v>
      </c>
      <c r="G741">
        <f>Table1[[#This Row],[Discount (%)]]</f>
        <v>1</v>
      </c>
      <c r="H741">
        <f>Table1[[#This Row],[Profit]]</f>
        <v>99.96</v>
      </c>
    </row>
    <row r="742" spans="1:8">
      <c r="A742" s="11">
        <v>27795224</v>
      </c>
      <c r="B742" s="7">
        <v>45762</v>
      </c>
      <c r="C742" t="str">
        <f>PROPER(Table1[[#This Row],[Region]])</f>
        <v>East</v>
      </c>
      <c r="D742" t="str">
        <f>PROPER(Table1[[#This Row],[Product Category]])</f>
        <v>Electronics</v>
      </c>
      <c r="E742">
        <f>ROUND(Table1[[#This Row],[Sales Amount]],1)</f>
        <v>4417.7</v>
      </c>
      <c r="F742">
        <f>Table1[[#This Row],[Quantity Sold]]</f>
        <v>44</v>
      </c>
      <c r="G742">
        <f>Table1[[#This Row],[Discount (%)]]</f>
        <v>19</v>
      </c>
      <c r="H742">
        <f>Table1[[#This Row],[Profit]]</f>
        <v>326.76</v>
      </c>
    </row>
    <row r="743" spans="1:8">
      <c r="A743" s="11" t="s">
        <v>746</v>
      </c>
      <c r="B743" s="7">
        <v>45763</v>
      </c>
      <c r="C743" t="str">
        <f>PROPER(Table1[[#This Row],[Region]])</f>
        <v>East</v>
      </c>
      <c r="D743" t="str">
        <f>PROPER(Table1[[#This Row],[Product Category]])</f>
        <v>Groceries</v>
      </c>
      <c r="E743">
        <f>ROUND(Table1[[#This Row],[Sales Amount]],1)</f>
        <v>729.5</v>
      </c>
      <c r="F743">
        <f>Table1[[#This Row],[Quantity Sold]]</f>
        <v>49</v>
      </c>
      <c r="G743">
        <f>Table1[[#This Row],[Discount (%)]]</f>
        <v>38</v>
      </c>
      <c r="H743">
        <f>Table1[[#This Row],[Profit]]</f>
        <v>954.07</v>
      </c>
    </row>
    <row r="744" spans="1:8">
      <c r="A744" s="11" t="s">
        <v>747</v>
      </c>
      <c r="B744" s="7">
        <v>45764</v>
      </c>
      <c r="C744" t="str">
        <f>PROPER(Table1[[#This Row],[Region]])</f>
        <v>East</v>
      </c>
      <c r="D744" t="str">
        <f>PROPER(Table1[[#This Row],[Product Category]])</f>
        <v>Furniture</v>
      </c>
      <c r="E744">
        <f>ROUND(Table1[[#This Row],[Sales Amount]],1)</f>
        <v>4492.5</v>
      </c>
      <c r="F744">
        <f>Table1[[#This Row],[Quantity Sold]]</f>
        <v>21</v>
      </c>
      <c r="G744">
        <f>Table1[[#This Row],[Discount (%)]]</f>
        <v>37</v>
      </c>
      <c r="H744">
        <f>Table1[[#This Row],[Profit]]</f>
        <v>398.28</v>
      </c>
    </row>
    <row r="745" spans="1:8">
      <c r="A745" s="12">
        <v>5.9949999999999999E+274</v>
      </c>
      <c r="B745" s="7">
        <v>45765</v>
      </c>
      <c r="C745" t="str">
        <f>PROPER(Table1[[#This Row],[Region]])</f>
        <v>West</v>
      </c>
      <c r="D745" t="str">
        <f>PROPER(Table1[[#This Row],[Product Category]])</f>
        <v>Groceries</v>
      </c>
      <c r="E745">
        <f>ROUND(Table1[[#This Row],[Sales Amount]],1)</f>
        <v>2168</v>
      </c>
      <c r="F745">
        <f>Table1[[#This Row],[Quantity Sold]]</f>
        <v>29</v>
      </c>
      <c r="G745">
        <f>Table1[[#This Row],[Discount (%)]]</f>
        <v>13</v>
      </c>
      <c r="H745">
        <f>Table1[[#This Row],[Profit]]</f>
        <v>1596.7</v>
      </c>
    </row>
    <row r="746" spans="1:8">
      <c r="A746" s="11" t="s">
        <v>748</v>
      </c>
      <c r="B746" s="7">
        <v>45766</v>
      </c>
      <c r="C746" t="str">
        <f>PROPER(Table1[[#This Row],[Region]])</f>
        <v>North</v>
      </c>
      <c r="D746" t="str">
        <f>PROPER(Table1[[#This Row],[Product Category]])</f>
        <v>Furniture</v>
      </c>
      <c r="E746">
        <f>ROUND(Table1[[#This Row],[Sales Amount]],1)</f>
        <v>3231.3</v>
      </c>
      <c r="F746">
        <f>Table1[[#This Row],[Quantity Sold]]</f>
        <v>25</v>
      </c>
      <c r="G746">
        <f>Table1[[#This Row],[Discount (%)]]</f>
        <v>7</v>
      </c>
      <c r="H746">
        <f>Table1[[#This Row],[Profit]]</f>
        <v>566.1</v>
      </c>
    </row>
    <row r="747" spans="1:8">
      <c r="A747" s="11" t="s">
        <v>749</v>
      </c>
      <c r="B747" s="7">
        <v>45767</v>
      </c>
      <c r="C747" t="str">
        <f>PROPER(Table1[[#This Row],[Region]])</f>
        <v>East</v>
      </c>
      <c r="D747" t="str">
        <f>PROPER(Table1[[#This Row],[Product Category]])</f>
        <v>Furniture</v>
      </c>
      <c r="E747">
        <f>ROUND(Table1[[#This Row],[Sales Amount]],1)</f>
        <v>1765.6</v>
      </c>
      <c r="F747">
        <f>Table1[[#This Row],[Quantity Sold]]</f>
        <v>16</v>
      </c>
      <c r="G747">
        <f>Table1[[#This Row],[Discount (%)]]</f>
        <v>2</v>
      </c>
      <c r="H747">
        <f>Table1[[#This Row],[Profit]]</f>
        <v>1999.08</v>
      </c>
    </row>
    <row r="748" spans="1:8">
      <c r="A748" s="11" t="s">
        <v>750</v>
      </c>
      <c r="B748" s="7">
        <v>45768</v>
      </c>
      <c r="C748" t="str">
        <f>PROPER(Table1[[#This Row],[Region]])</f>
        <v>East</v>
      </c>
      <c r="D748" t="str">
        <f>PROPER(Table1[[#This Row],[Product Category]])</f>
        <v>Furniture</v>
      </c>
      <c r="E748">
        <f>ROUND(Table1[[#This Row],[Sales Amount]],1)</f>
        <v>2864.3</v>
      </c>
      <c r="F748">
        <f>Table1[[#This Row],[Quantity Sold]]</f>
        <v>44</v>
      </c>
      <c r="G748">
        <f>Table1[[#This Row],[Discount (%)]]</f>
        <v>15</v>
      </c>
      <c r="H748">
        <f>Table1[[#This Row],[Profit]]</f>
        <v>191.74</v>
      </c>
    </row>
    <row r="749" spans="1:8">
      <c r="A749" s="11" t="s">
        <v>751</v>
      </c>
      <c r="B749" s="7">
        <v>45769</v>
      </c>
      <c r="C749" t="str">
        <f>PROPER(Table1[[#This Row],[Region]])</f>
        <v>West</v>
      </c>
      <c r="D749" t="str">
        <f>PROPER(Table1[[#This Row],[Product Category]])</f>
        <v>Clothing</v>
      </c>
      <c r="E749">
        <f>ROUND(Table1[[#This Row],[Sales Amount]],1)</f>
        <v>3885.5</v>
      </c>
      <c r="F749">
        <f>Table1[[#This Row],[Quantity Sold]]</f>
        <v>30</v>
      </c>
      <c r="G749">
        <f>Table1[[#This Row],[Discount (%)]]</f>
        <v>41</v>
      </c>
      <c r="H749">
        <f>Table1[[#This Row],[Profit]]</f>
        <v>1692.24</v>
      </c>
    </row>
    <row r="750" spans="1:8">
      <c r="A750" s="11" t="s">
        <v>752</v>
      </c>
      <c r="B750" s="7">
        <v>45770</v>
      </c>
      <c r="C750" t="str">
        <f>PROPER(Table1[[#This Row],[Region]])</f>
        <v>South</v>
      </c>
      <c r="D750" t="str">
        <f>PROPER(Table1[[#This Row],[Product Category]])</f>
        <v>Sports</v>
      </c>
      <c r="E750">
        <f>ROUND(Table1[[#This Row],[Sales Amount]],1)</f>
        <v>1430.7</v>
      </c>
      <c r="F750">
        <f>Table1[[#This Row],[Quantity Sold]]</f>
        <v>45</v>
      </c>
      <c r="G750">
        <f>Table1[[#This Row],[Discount (%)]]</f>
        <v>12</v>
      </c>
      <c r="H750">
        <f>Table1[[#This Row],[Profit]]</f>
        <v>1707.93</v>
      </c>
    </row>
    <row r="751" spans="1:8">
      <c r="A751" s="11" t="s">
        <v>753</v>
      </c>
      <c r="B751" s="7">
        <v>45771</v>
      </c>
      <c r="C751" t="str">
        <f>PROPER(Table1[[#This Row],[Region]])</f>
        <v>East</v>
      </c>
      <c r="D751" t="str">
        <f>PROPER(Table1[[#This Row],[Product Category]])</f>
        <v>Groceries</v>
      </c>
      <c r="E751">
        <f>ROUND(Table1[[#This Row],[Sales Amount]],1)</f>
        <v>2627.5</v>
      </c>
      <c r="F751">
        <f>Table1[[#This Row],[Quantity Sold]]</f>
        <v>32</v>
      </c>
      <c r="G751">
        <f>Table1[[#This Row],[Discount (%)]]</f>
        <v>7</v>
      </c>
      <c r="H751">
        <f>Table1[[#This Row],[Profit]]</f>
        <v>706.65</v>
      </c>
    </row>
    <row r="752" spans="1:8">
      <c r="A752" s="11" t="s">
        <v>754</v>
      </c>
      <c r="B752" s="7">
        <v>45772</v>
      </c>
      <c r="C752" t="str">
        <f>PROPER(Table1[[#This Row],[Region]])</f>
        <v>West</v>
      </c>
      <c r="D752" t="str">
        <f>PROPER(Table1[[#This Row],[Product Category]])</f>
        <v>Clothing</v>
      </c>
      <c r="E752">
        <f>ROUND(Table1[[#This Row],[Sales Amount]],1)</f>
        <v>3686.5</v>
      </c>
      <c r="F752">
        <f>Table1[[#This Row],[Quantity Sold]]</f>
        <v>31</v>
      </c>
      <c r="G752">
        <f>Table1[[#This Row],[Discount (%)]]</f>
        <v>18</v>
      </c>
      <c r="H752">
        <f>Table1[[#This Row],[Profit]]</f>
        <v>716.82</v>
      </c>
    </row>
    <row r="753" spans="1:8">
      <c r="A753" s="11" t="s">
        <v>755</v>
      </c>
      <c r="B753" s="7">
        <v>45773</v>
      </c>
      <c r="C753" t="str">
        <f>PROPER(Table1[[#This Row],[Region]])</f>
        <v>North</v>
      </c>
      <c r="D753" t="str">
        <f>PROPER(Table1[[#This Row],[Product Category]])</f>
        <v>Electronics</v>
      </c>
      <c r="E753">
        <f>ROUND(Table1[[#This Row],[Sales Amount]],1)</f>
        <v>849.8</v>
      </c>
      <c r="F753">
        <f>Table1[[#This Row],[Quantity Sold]]</f>
        <v>31</v>
      </c>
      <c r="G753">
        <f>Table1[[#This Row],[Discount (%)]]</f>
        <v>41</v>
      </c>
      <c r="H753">
        <f>Table1[[#This Row],[Profit]]</f>
        <v>1857.13</v>
      </c>
    </row>
    <row r="754" spans="1:8">
      <c r="A754" s="11" t="s">
        <v>756</v>
      </c>
      <c r="B754" s="7">
        <v>45774</v>
      </c>
      <c r="C754" t="str">
        <f>PROPER(Table1[[#This Row],[Region]])</f>
        <v>North</v>
      </c>
      <c r="D754" t="str">
        <f>PROPER(Table1[[#This Row],[Product Category]])</f>
        <v>Clothing</v>
      </c>
      <c r="E754">
        <f>ROUND(Table1[[#This Row],[Sales Amount]],1)</f>
        <v>781.2</v>
      </c>
      <c r="F754">
        <f>Table1[[#This Row],[Quantity Sold]]</f>
        <v>23</v>
      </c>
      <c r="G754">
        <f>Table1[[#This Row],[Discount (%)]]</f>
        <v>7</v>
      </c>
      <c r="H754">
        <f>Table1[[#This Row],[Profit]]</f>
        <v>799.28</v>
      </c>
    </row>
    <row r="755" spans="1:8">
      <c r="A755" s="11" t="s">
        <v>757</v>
      </c>
      <c r="B755" s="7">
        <v>45775</v>
      </c>
      <c r="C755" t="str">
        <f>PROPER(Table1[[#This Row],[Region]])</f>
        <v>West</v>
      </c>
      <c r="D755" t="str">
        <f>PROPER(Table1[[#This Row],[Product Category]])</f>
        <v>Furniture</v>
      </c>
      <c r="E755">
        <f>ROUND(Table1[[#This Row],[Sales Amount]],1)</f>
        <v>1571.6</v>
      </c>
      <c r="F755">
        <f>Table1[[#This Row],[Quantity Sold]]</f>
        <v>23</v>
      </c>
      <c r="G755">
        <f>Table1[[#This Row],[Discount (%)]]</f>
        <v>49</v>
      </c>
      <c r="H755">
        <f>Table1[[#This Row],[Profit]]</f>
        <v>1897.04</v>
      </c>
    </row>
    <row r="756" spans="1:8">
      <c r="A756" s="11" t="s">
        <v>758</v>
      </c>
      <c r="B756" s="7">
        <v>45776</v>
      </c>
      <c r="C756" t="str">
        <f>PROPER(Table1[[#This Row],[Region]])</f>
        <v>East</v>
      </c>
      <c r="D756" t="str">
        <f>PROPER(Table1[[#This Row],[Product Category]])</f>
        <v>Clothing</v>
      </c>
      <c r="E756">
        <f>ROUND(Table1[[#This Row],[Sales Amount]],1)</f>
        <v>1707.5</v>
      </c>
      <c r="F756">
        <f>Table1[[#This Row],[Quantity Sold]]</f>
        <v>4</v>
      </c>
      <c r="G756">
        <f>Table1[[#This Row],[Discount (%)]]</f>
        <v>10</v>
      </c>
      <c r="H756">
        <f>Table1[[#This Row],[Profit]]</f>
        <v>1690.55</v>
      </c>
    </row>
    <row r="757" spans="1:8">
      <c r="A757" s="11" t="s">
        <v>759</v>
      </c>
      <c r="B757" s="7">
        <v>45777</v>
      </c>
      <c r="C757" t="str">
        <f>PROPER(Table1[[#This Row],[Region]])</f>
        <v>North</v>
      </c>
      <c r="D757" t="str">
        <f>PROPER(Table1[[#This Row],[Product Category]])</f>
        <v>Sports</v>
      </c>
      <c r="E757">
        <f>ROUND(Table1[[#This Row],[Sales Amount]],1)</f>
        <v>1305.0999999999999</v>
      </c>
      <c r="F757">
        <f>Table1[[#This Row],[Quantity Sold]]</f>
        <v>30</v>
      </c>
      <c r="G757">
        <f>Table1[[#This Row],[Discount (%)]]</f>
        <v>38</v>
      </c>
      <c r="H757">
        <f>Table1[[#This Row],[Profit]]</f>
        <v>861.67</v>
      </c>
    </row>
    <row r="758" spans="1:8">
      <c r="A758" s="11" t="s">
        <v>760</v>
      </c>
      <c r="B758" s="7">
        <v>45778</v>
      </c>
      <c r="C758" t="str">
        <f>PROPER(Table1[[#This Row],[Region]])</f>
        <v>North</v>
      </c>
      <c r="D758" t="str">
        <f>PROPER(Table1[[#This Row],[Product Category]])</f>
        <v>Electronics</v>
      </c>
      <c r="E758">
        <f>ROUND(Table1[[#This Row],[Sales Amount]],1)</f>
        <v>2462.6</v>
      </c>
      <c r="F758">
        <f>Table1[[#This Row],[Quantity Sold]]</f>
        <v>1</v>
      </c>
      <c r="G758">
        <f>Table1[[#This Row],[Discount (%)]]</f>
        <v>7</v>
      </c>
      <c r="H758">
        <f>Table1[[#This Row],[Profit]]</f>
        <v>1191.19</v>
      </c>
    </row>
    <row r="759" spans="1:8">
      <c r="A759" s="11" t="s">
        <v>761</v>
      </c>
      <c r="B759" s="7">
        <v>45779</v>
      </c>
      <c r="C759" t="str">
        <f>PROPER(Table1[[#This Row],[Region]])</f>
        <v>West</v>
      </c>
      <c r="D759" t="str">
        <f>PROPER(Table1[[#This Row],[Product Category]])</f>
        <v>Groceries</v>
      </c>
      <c r="E759">
        <f>ROUND(Table1[[#This Row],[Sales Amount]],1)</f>
        <v>1450.9</v>
      </c>
      <c r="F759">
        <f>Table1[[#This Row],[Quantity Sold]]</f>
        <v>31</v>
      </c>
      <c r="G759">
        <f>Table1[[#This Row],[Discount (%)]]</f>
        <v>33</v>
      </c>
      <c r="H759">
        <f>Table1[[#This Row],[Profit]]</f>
        <v>1868.26</v>
      </c>
    </row>
    <row r="760" spans="1:8">
      <c r="A760" s="11" t="s">
        <v>762</v>
      </c>
      <c r="B760" s="7">
        <v>45780</v>
      </c>
      <c r="C760" t="str">
        <f>PROPER(Table1[[#This Row],[Region]])</f>
        <v>South</v>
      </c>
      <c r="D760" t="str">
        <f>PROPER(Table1[[#This Row],[Product Category]])</f>
        <v>Clothing</v>
      </c>
      <c r="E760">
        <f>ROUND(Table1[[#This Row],[Sales Amount]],1)</f>
        <v>3750.8</v>
      </c>
      <c r="F760">
        <f>Table1[[#This Row],[Quantity Sold]]</f>
        <v>20</v>
      </c>
      <c r="G760">
        <f>Table1[[#This Row],[Discount (%)]]</f>
        <v>4</v>
      </c>
      <c r="H760">
        <f>Table1[[#This Row],[Profit]]</f>
        <v>221.78</v>
      </c>
    </row>
    <row r="761" spans="1:8">
      <c r="A761" s="11" t="s">
        <v>763</v>
      </c>
      <c r="B761" s="7">
        <v>45781</v>
      </c>
      <c r="C761" t="str">
        <f>PROPER(Table1[[#This Row],[Region]])</f>
        <v>West</v>
      </c>
      <c r="D761" t="str">
        <f>PROPER(Table1[[#This Row],[Product Category]])</f>
        <v>Sports</v>
      </c>
      <c r="E761">
        <f>ROUND(Table1[[#This Row],[Sales Amount]],1)</f>
        <v>4652.8999999999996</v>
      </c>
      <c r="F761">
        <f>Table1[[#This Row],[Quantity Sold]]</f>
        <v>33</v>
      </c>
      <c r="G761">
        <f>Table1[[#This Row],[Discount (%)]]</f>
        <v>27</v>
      </c>
      <c r="H761">
        <f>Table1[[#This Row],[Profit]]</f>
        <v>520.48</v>
      </c>
    </row>
    <row r="762" spans="1:8">
      <c r="A762" s="11">
        <v>15320453</v>
      </c>
      <c r="B762" s="7">
        <v>45782</v>
      </c>
      <c r="C762" t="str">
        <f>PROPER(Table1[[#This Row],[Region]])</f>
        <v>East</v>
      </c>
      <c r="D762" t="str">
        <f>PROPER(Table1[[#This Row],[Product Category]])</f>
        <v>Furniture</v>
      </c>
      <c r="E762">
        <f>ROUND(Table1[[#This Row],[Sales Amount]],1)</f>
        <v>464.8</v>
      </c>
      <c r="F762">
        <f>Table1[[#This Row],[Quantity Sold]]</f>
        <v>26</v>
      </c>
      <c r="G762">
        <f>Table1[[#This Row],[Discount (%)]]</f>
        <v>6</v>
      </c>
      <c r="H762">
        <f>Table1[[#This Row],[Profit]]</f>
        <v>965.83</v>
      </c>
    </row>
    <row r="763" spans="1:8">
      <c r="A763" s="11" t="s">
        <v>764</v>
      </c>
      <c r="B763" s="7">
        <v>45783</v>
      </c>
      <c r="C763" t="str">
        <f>PROPER(Table1[[#This Row],[Region]])</f>
        <v>South</v>
      </c>
      <c r="D763" t="str">
        <f>PROPER(Table1[[#This Row],[Product Category]])</f>
        <v>Clothing</v>
      </c>
      <c r="E763">
        <f>ROUND(Table1[[#This Row],[Sales Amount]],1)</f>
        <v>4156.3999999999996</v>
      </c>
      <c r="F763">
        <f>Table1[[#This Row],[Quantity Sold]]</f>
        <v>9</v>
      </c>
      <c r="G763">
        <f>Table1[[#This Row],[Discount (%)]]</f>
        <v>50</v>
      </c>
      <c r="H763">
        <f>Table1[[#This Row],[Profit]]</f>
        <v>680.52</v>
      </c>
    </row>
    <row r="764" spans="1:8">
      <c r="A764" s="11" t="s">
        <v>765</v>
      </c>
      <c r="B764" s="7">
        <v>45784</v>
      </c>
      <c r="C764" t="str">
        <f>PROPER(Table1[[#This Row],[Region]])</f>
        <v>West</v>
      </c>
      <c r="D764" t="str">
        <f>PROPER(Table1[[#This Row],[Product Category]])</f>
        <v>Furniture</v>
      </c>
      <c r="E764">
        <f>ROUND(Table1[[#This Row],[Sales Amount]],1)</f>
        <v>4442.5</v>
      </c>
      <c r="F764">
        <f>Table1[[#This Row],[Quantity Sold]]</f>
        <v>34</v>
      </c>
      <c r="G764">
        <f>Table1[[#This Row],[Discount (%)]]</f>
        <v>7</v>
      </c>
      <c r="H764">
        <f>Table1[[#This Row],[Profit]]</f>
        <v>1151.1500000000001</v>
      </c>
    </row>
    <row r="765" spans="1:8">
      <c r="A765" s="11" t="s">
        <v>766</v>
      </c>
      <c r="B765" s="7">
        <v>45785</v>
      </c>
      <c r="C765" t="str">
        <f>PROPER(Table1[[#This Row],[Region]])</f>
        <v>North</v>
      </c>
      <c r="D765" t="str">
        <f>PROPER(Table1[[#This Row],[Product Category]])</f>
        <v>Electronics</v>
      </c>
      <c r="E765">
        <f>ROUND(Table1[[#This Row],[Sales Amount]],1)</f>
        <v>1786.2</v>
      </c>
      <c r="F765">
        <f>Table1[[#This Row],[Quantity Sold]]</f>
        <v>11</v>
      </c>
      <c r="G765">
        <f>Table1[[#This Row],[Discount (%)]]</f>
        <v>45</v>
      </c>
      <c r="H765">
        <f>Table1[[#This Row],[Profit]]</f>
        <v>1425.69</v>
      </c>
    </row>
    <row r="766" spans="1:8">
      <c r="A766" s="11" t="s">
        <v>767</v>
      </c>
      <c r="B766" s="7">
        <v>45786</v>
      </c>
      <c r="C766" t="str">
        <f>PROPER(Table1[[#This Row],[Region]])</f>
        <v>South</v>
      </c>
      <c r="D766" t="str">
        <f>PROPER(Table1[[#This Row],[Product Category]])</f>
        <v>Sports</v>
      </c>
      <c r="E766">
        <f>ROUND(Table1[[#This Row],[Sales Amount]],1)</f>
        <v>1605.2</v>
      </c>
      <c r="F766">
        <f>Table1[[#This Row],[Quantity Sold]]</f>
        <v>24</v>
      </c>
      <c r="G766">
        <f>Table1[[#This Row],[Discount (%)]]</f>
        <v>41</v>
      </c>
      <c r="H766">
        <f>Table1[[#This Row],[Profit]]</f>
        <v>1023.58</v>
      </c>
    </row>
    <row r="767" spans="1:8">
      <c r="A767" s="11" t="s">
        <v>768</v>
      </c>
      <c r="B767" s="7">
        <v>45787</v>
      </c>
      <c r="C767" t="str">
        <f>PROPER(Table1[[#This Row],[Region]])</f>
        <v>West</v>
      </c>
      <c r="D767" t="str">
        <f>PROPER(Table1[[#This Row],[Product Category]])</f>
        <v>Electronics</v>
      </c>
      <c r="E767">
        <f>ROUND(Table1[[#This Row],[Sales Amount]],1)</f>
        <v>339.6</v>
      </c>
      <c r="F767">
        <f>Table1[[#This Row],[Quantity Sold]]</f>
        <v>18</v>
      </c>
      <c r="G767">
        <f>Table1[[#This Row],[Discount (%)]]</f>
        <v>3</v>
      </c>
      <c r="H767">
        <f>Table1[[#This Row],[Profit]]</f>
        <v>75.47</v>
      </c>
    </row>
    <row r="768" spans="1:8">
      <c r="A768" s="11" t="s">
        <v>769</v>
      </c>
      <c r="B768" s="7">
        <v>45788</v>
      </c>
      <c r="C768" t="str">
        <f>PROPER(Table1[[#This Row],[Region]])</f>
        <v>West</v>
      </c>
      <c r="D768" t="str">
        <f>PROPER(Table1[[#This Row],[Product Category]])</f>
        <v>Groceries</v>
      </c>
      <c r="E768">
        <f>ROUND(Table1[[#This Row],[Sales Amount]],1)</f>
        <v>3325.6</v>
      </c>
      <c r="F768">
        <f>Table1[[#This Row],[Quantity Sold]]</f>
        <v>33</v>
      </c>
      <c r="G768">
        <f>Table1[[#This Row],[Discount (%)]]</f>
        <v>42</v>
      </c>
      <c r="H768">
        <f>Table1[[#This Row],[Profit]]</f>
        <v>696.61</v>
      </c>
    </row>
    <row r="769" spans="1:8">
      <c r="A769" s="11" t="s">
        <v>770</v>
      </c>
      <c r="B769" s="7">
        <v>45789</v>
      </c>
      <c r="C769" t="str">
        <f>PROPER(Table1[[#This Row],[Region]])</f>
        <v>North</v>
      </c>
      <c r="D769" t="str">
        <f>PROPER(Table1[[#This Row],[Product Category]])</f>
        <v>Sports</v>
      </c>
      <c r="E769">
        <f>ROUND(Table1[[#This Row],[Sales Amount]],1)</f>
        <v>3278</v>
      </c>
      <c r="F769">
        <f>Table1[[#This Row],[Quantity Sold]]</f>
        <v>46</v>
      </c>
      <c r="G769">
        <f>Table1[[#This Row],[Discount (%)]]</f>
        <v>36</v>
      </c>
      <c r="H769">
        <f>Table1[[#This Row],[Profit]]</f>
        <v>165.3</v>
      </c>
    </row>
    <row r="770" spans="1:8">
      <c r="A770" s="11" t="s">
        <v>771</v>
      </c>
      <c r="B770" s="7">
        <v>45790</v>
      </c>
      <c r="C770" t="str">
        <f>PROPER(Table1[[#This Row],[Region]])</f>
        <v>West</v>
      </c>
      <c r="D770" t="str">
        <f>PROPER(Table1[[#This Row],[Product Category]])</f>
        <v>Electronics</v>
      </c>
      <c r="E770">
        <f>ROUND(Table1[[#This Row],[Sales Amount]],1)</f>
        <v>2960.3</v>
      </c>
      <c r="F770">
        <f>Table1[[#This Row],[Quantity Sold]]</f>
        <v>25</v>
      </c>
      <c r="G770">
        <f>Table1[[#This Row],[Discount (%)]]</f>
        <v>7</v>
      </c>
      <c r="H770">
        <f>Table1[[#This Row],[Profit]]</f>
        <v>1764.7</v>
      </c>
    </row>
    <row r="771" spans="1:8">
      <c r="A771" s="11">
        <v>93843623</v>
      </c>
      <c r="B771" s="7">
        <v>45791</v>
      </c>
      <c r="C771" t="str">
        <f>PROPER(Table1[[#This Row],[Region]])</f>
        <v>East</v>
      </c>
      <c r="D771" t="str">
        <f>PROPER(Table1[[#This Row],[Product Category]])</f>
        <v>Electronics</v>
      </c>
      <c r="E771">
        <f>ROUND(Table1[[#This Row],[Sales Amount]],1)</f>
        <v>4064.2</v>
      </c>
      <c r="F771">
        <f>Table1[[#This Row],[Quantity Sold]]</f>
        <v>46</v>
      </c>
      <c r="G771">
        <f>Table1[[#This Row],[Discount (%)]]</f>
        <v>20</v>
      </c>
      <c r="H771">
        <f>Table1[[#This Row],[Profit]]</f>
        <v>622.95000000000005</v>
      </c>
    </row>
    <row r="772" spans="1:8">
      <c r="A772" s="11" t="s">
        <v>772</v>
      </c>
      <c r="B772" s="7">
        <v>45792</v>
      </c>
      <c r="C772" t="str">
        <f>PROPER(Table1[[#This Row],[Region]])</f>
        <v>South</v>
      </c>
      <c r="D772" t="str">
        <f>PROPER(Table1[[#This Row],[Product Category]])</f>
        <v>Groceries</v>
      </c>
      <c r="E772">
        <f>ROUND(Table1[[#This Row],[Sales Amount]],1)</f>
        <v>1047.9000000000001</v>
      </c>
      <c r="F772">
        <f>Table1[[#This Row],[Quantity Sold]]</f>
        <v>8</v>
      </c>
      <c r="G772">
        <f>Table1[[#This Row],[Discount (%)]]</f>
        <v>8</v>
      </c>
      <c r="H772">
        <f>Table1[[#This Row],[Profit]]</f>
        <v>1988.63</v>
      </c>
    </row>
    <row r="773" spans="1:8">
      <c r="A773" s="11" t="s">
        <v>773</v>
      </c>
      <c r="B773" s="7">
        <v>45793</v>
      </c>
      <c r="C773" t="str">
        <f>PROPER(Table1[[#This Row],[Region]])</f>
        <v>North</v>
      </c>
      <c r="D773" t="str">
        <f>PROPER(Table1[[#This Row],[Product Category]])</f>
        <v>Furniture</v>
      </c>
      <c r="E773">
        <f>ROUND(Table1[[#This Row],[Sales Amount]],1)</f>
        <v>3294.9</v>
      </c>
      <c r="F773">
        <f>Table1[[#This Row],[Quantity Sold]]</f>
        <v>26</v>
      </c>
      <c r="G773">
        <f>Table1[[#This Row],[Discount (%)]]</f>
        <v>29</v>
      </c>
      <c r="H773">
        <f>Table1[[#This Row],[Profit]]</f>
        <v>1886.15</v>
      </c>
    </row>
    <row r="774" spans="1:8">
      <c r="A774" s="11" t="s">
        <v>774</v>
      </c>
      <c r="B774" s="7">
        <v>45794</v>
      </c>
      <c r="C774" t="str">
        <f>PROPER(Table1[[#This Row],[Region]])</f>
        <v>North</v>
      </c>
      <c r="D774" t="str">
        <f>PROPER(Table1[[#This Row],[Product Category]])</f>
        <v>Clothing</v>
      </c>
      <c r="E774">
        <f>ROUND(Table1[[#This Row],[Sales Amount]],1)</f>
        <v>4175.1000000000004</v>
      </c>
      <c r="F774">
        <f>Table1[[#This Row],[Quantity Sold]]</f>
        <v>13</v>
      </c>
      <c r="G774">
        <f>Table1[[#This Row],[Discount (%)]]</f>
        <v>26</v>
      </c>
      <c r="H774">
        <f>Table1[[#This Row],[Profit]]</f>
        <v>1067.78</v>
      </c>
    </row>
    <row r="775" spans="1:8">
      <c r="A775" s="11" t="s">
        <v>775</v>
      </c>
      <c r="B775" s="7">
        <v>45795</v>
      </c>
      <c r="C775" t="str">
        <f>PROPER(Table1[[#This Row],[Region]])</f>
        <v>East</v>
      </c>
      <c r="D775" t="str">
        <f>PROPER(Table1[[#This Row],[Product Category]])</f>
        <v>Clothing</v>
      </c>
      <c r="E775">
        <f>ROUND(Table1[[#This Row],[Sales Amount]],1)</f>
        <v>4196.5</v>
      </c>
      <c r="F775">
        <f>Table1[[#This Row],[Quantity Sold]]</f>
        <v>47</v>
      </c>
      <c r="G775">
        <f>Table1[[#This Row],[Discount (%)]]</f>
        <v>21</v>
      </c>
      <c r="H775">
        <f>Table1[[#This Row],[Profit]]</f>
        <v>221.75</v>
      </c>
    </row>
    <row r="776" spans="1:8">
      <c r="A776" s="11">
        <v>78169840</v>
      </c>
      <c r="B776" s="7">
        <v>45796</v>
      </c>
      <c r="C776" t="str">
        <f>PROPER(Table1[[#This Row],[Region]])</f>
        <v>North</v>
      </c>
      <c r="D776" t="str">
        <f>PROPER(Table1[[#This Row],[Product Category]])</f>
        <v>Furniture</v>
      </c>
      <c r="E776">
        <f>ROUND(Table1[[#This Row],[Sales Amount]],1)</f>
        <v>2624.1</v>
      </c>
      <c r="F776">
        <f>Table1[[#This Row],[Quantity Sold]]</f>
        <v>46</v>
      </c>
      <c r="G776">
        <f>Table1[[#This Row],[Discount (%)]]</f>
        <v>35</v>
      </c>
      <c r="H776">
        <f>Table1[[#This Row],[Profit]]</f>
        <v>329.35</v>
      </c>
    </row>
    <row r="777" spans="1:8">
      <c r="A777" s="11" t="s">
        <v>776</v>
      </c>
      <c r="B777" s="7">
        <v>45797</v>
      </c>
      <c r="C777" t="str">
        <f>PROPER(Table1[[#This Row],[Region]])</f>
        <v>South</v>
      </c>
      <c r="D777" t="str">
        <f>PROPER(Table1[[#This Row],[Product Category]])</f>
        <v>Sports</v>
      </c>
      <c r="E777">
        <f>ROUND(Table1[[#This Row],[Sales Amount]],1)</f>
        <v>4961</v>
      </c>
      <c r="F777">
        <f>Table1[[#This Row],[Quantity Sold]]</f>
        <v>18</v>
      </c>
      <c r="G777">
        <f>Table1[[#This Row],[Discount (%)]]</f>
        <v>38</v>
      </c>
      <c r="H777">
        <f>Table1[[#This Row],[Profit]]</f>
        <v>1824.68</v>
      </c>
    </row>
    <row r="778" spans="1:8">
      <c r="A778" s="11">
        <v>66593948</v>
      </c>
      <c r="B778" s="7">
        <v>45798</v>
      </c>
      <c r="C778" t="str">
        <f>PROPER(Table1[[#This Row],[Region]])</f>
        <v>North</v>
      </c>
      <c r="D778" t="str">
        <f>PROPER(Table1[[#This Row],[Product Category]])</f>
        <v>Groceries</v>
      </c>
      <c r="E778">
        <f>ROUND(Table1[[#This Row],[Sales Amount]],1)</f>
        <v>891.1</v>
      </c>
      <c r="F778">
        <f>Table1[[#This Row],[Quantity Sold]]</f>
        <v>39</v>
      </c>
      <c r="G778">
        <f>Table1[[#This Row],[Discount (%)]]</f>
        <v>25</v>
      </c>
      <c r="H778">
        <f>Table1[[#This Row],[Profit]]</f>
        <v>1544</v>
      </c>
    </row>
    <row r="779" spans="1:8">
      <c r="A779" s="11" t="s">
        <v>777</v>
      </c>
      <c r="B779" s="7">
        <v>45799</v>
      </c>
      <c r="C779" t="str">
        <f>PROPER(Table1[[#This Row],[Region]])</f>
        <v>North</v>
      </c>
      <c r="D779" t="str">
        <f>PROPER(Table1[[#This Row],[Product Category]])</f>
        <v>Furniture</v>
      </c>
      <c r="E779">
        <f>ROUND(Table1[[#This Row],[Sales Amount]],1)</f>
        <v>1068.2</v>
      </c>
      <c r="F779">
        <f>Table1[[#This Row],[Quantity Sold]]</f>
        <v>18</v>
      </c>
      <c r="G779">
        <f>Table1[[#This Row],[Discount (%)]]</f>
        <v>15</v>
      </c>
      <c r="H779">
        <f>Table1[[#This Row],[Profit]]</f>
        <v>275.36</v>
      </c>
    </row>
    <row r="780" spans="1:8">
      <c r="A780" s="11" t="s">
        <v>778</v>
      </c>
      <c r="B780" s="7">
        <v>45800</v>
      </c>
      <c r="C780" t="str">
        <f>PROPER(Table1[[#This Row],[Region]])</f>
        <v>East</v>
      </c>
      <c r="D780" t="str">
        <f>PROPER(Table1[[#This Row],[Product Category]])</f>
        <v>Clothing</v>
      </c>
      <c r="E780">
        <f>ROUND(Table1[[#This Row],[Sales Amount]],1)</f>
        <v>1333.4</v>
      </c>
      <c r="F780">
        <f>Table1[[#This Row],[Quantity Sold]]</f>
        <v>22</v>
      </c>
      <c r="G780">
        <f>Table1[[#This Row],[Discount (%)]]</f>
        <v>21</v>
      </c>
      <c r="H780">
        <f>Table1[[#This Row],[Profit]]</f>
        <v>880.79</v>
      </c>
    </row>
    <row r="781" spans="1:8">
      <c r="A781" s="11" t="s">
        <v>779</v>
      </c>
      <c r="B781" s="7">
        <v>45801</v>
      </c>
      <c r="C781" t="str">
        <f>PROPER(Table1[[#This Row],[Region]])</f>
        <v>East</v>
      </c>
      <c r="D781" t="str">
        <f>PROPER(Table1[[#This Row],[Product Category]])</f>
        <v>Electronics</v>
      </c>
      <c r="E781">
        <f>ROUND(Table1[[#This Row],[Sales Amount]],1)</f>
        <v>2925.3</v>
      </c>
      <c r="F781">
        <f>Table1[[#This Row],[Quantity Sold]]</f>
        <v>36</v>
      </c>
      <c r="G781">
        <f>Table1[[#This Row],[Discount (%)]]</f>
        <v>21</v>
      </c>
      <c r="H781">
        <f>Table1[[#This Row],[Profit]]</f>
        <v>369.46</v>
      </c>
    </row>
    <row r="782" spans="1:8">
      <c r="A782" s="11" t="s">
        <v>780</v>
      </c>
      <c r="B782" s="7">
        <v>45802</v>
      </c>
      <c r="C782" t="str">
        <f>PROPER(Table1[[#This Row],[Region]])</f>
        <v>North</v>
      </c>
      <c r="D782" t="str">
        <f>PROPER(Table1[[#This Row],[Product Category]])</f>
        <v>Clothing</v>
      </c>
      <c r="E782">
        <f>ROUND(Table1[[#This Row],[Sales Amount]],1)</f>
        <v>2898.6</v>
      </c>
      <c r="F782">
        <f>Table1[[#This Row],[Quantity Sold]]</f>
        <v>13</v>
      </c>
      <c r="G782">
        <f>Table1[[#This Row],[Discount (%)]]</f>
        <v>24</v>
      </c>
      <c r="H782">
        <f>Table1[[#This Row],[Profit]]</f>
        <v>1966.69</v>
      </c>
    </row>
    <row r="783" spans="1:8">
      <c r="A783" s="11" t="s">
        <v>781</v>
      </c>
      <c r="B783" s="7">
        <v>45803</v>
      </c>
      <c r="C783" t="str">
        <f>PROPER(Table1[[#This Row],[Region]])</f>
        <v>South</v>
      </c>
      <c r="D783" t="str">
        <f>PROPER(Table1[[#This Row],[Product Category]])</f>
        <v>Groceries</v>
      </c>
      <c r="E783">
        <f>ROUND(Table1[[#This Row],[Sales Amount]],1)</f>
        <v>4056.5</v>
      </c>
      <c r="F783">
        <f>Table1[[#This Row],[Quantity Sold]]</f>
        <v>34</v>
      </c>
      <c r="G783">
        <f>Table1[[#This Row],[Discount (%)]]</f>
        <v>43</v>
      </c>
      <c r="H783">
        <f>Table1[[#This Row],[Profit]]</f>
        <v>981.37</v>
      </c>
    </row>
    <row r="784" spans="1:8">
      <c r="A784" s="11" t="s">
        <v>782</v>
      </c>
      <c r="B784" s="7">
        <v>45804</v>
      </c>
      <c r="C784" t="str">
        <f>PROPER(Table1[[#This Row],[Region]])</f>
        <v>South</v>
      </c>
      <c r="D784" t="str">
        <f>PROPER(Table1[[#This Row],[Product Category]])</f>
        <v>Clothing</v>
      </c>
      <c r="E784">
        <f>ROUND(Table1[[#This Row],[Sales Amount]],1)</f>
        <v>139.5</v>
      </c>
      <c r="F784">
        <f>Table1[[#This Row],[Quantity Sold]]</f>
        <v>9</v>
      </c>
      <c r="G784">
        <f>Table1[[#This Row],[Discount (%)]]</f>
        <v>34</v>
      </c>
      <c r="H784">
        <f>Table1[[#This Row],[Profit]]</f>
        <v>480.55</v>
      </c>
    </row>
    <row r="785" spans="1:8">
      <c r="A785" s="11" t="s">
        <v>783</v>
      </c>
      <c r="B785" s="7">
        <v>45805</v>
      </c>
      <c r="C785" t="str">
        <f>PROPER(Table1[[#This Row],[Region]])</f>
        <v>North</v>
      </c>
      <c r="D785" t="str">
        <f>PROPER(Table1[[#This Row],[Product Category]])</f>
        <v>Clothing</v>
      </c>
      <c r="E785">
        <f>ROUND(Table1[[#This Row],[Sales Amount]],1)</f>
        <v>435.9</v>
      </c>
      <c r="F785">
        <f>Table1[[#This Row],[Quantity Sold]]</f>
        <v>37</v>
      </c>
      <c r="G785">
        <f>Table1[[#This Row],[Discount (%)]]</f>
        <v>34</v>
      </c>
      <c r="H785">
        <f>Table1[[#This Row],[Profit]]</f>
        <v>1130.1300000000001</v>
      </c>
    </row>
    <row r="786" spans="1:8">
      <c r="A786" s="11" t="s">
        <v>784</v>
      </c>
      <c r="B786" s="7">
        <v>45806</v>
      </c>
      <c r="C786" t="str">
        <f>PROPER(Table1[[#This Row],[Region]])</f>
        <v>West</v>
      </c>
      <c r="D786" t="str">
        <f>PROPER(Table1[[#This Row],[Product Category]])</f>
        <v>Clothing</v>
      </c>
      <c r="E786">
        <f>ROUND(Table1[[#This Row],[Sales Amount]],1)</f>
        <v>2530.6</v>
      </c>
      <c r="F786">
        <f>Table1[[#This Row],[Quantity Sold]]</f>
        <v>19</v>
      </c>
      <c r="G786">
        <f>Table1[[#This Row],[Discount (%)]]</f>
        <v>6</v>
      </c>
      <c r="H786">
        <f>Table1[[#This Row],[Profit]]</f>
        <v>1288.56</v>
      </c>
    </row>
    <row r="787" spans="1:8">
      <c r="A787" s="11" t="s">
        <v>785</v>
      </c>
      <c r="B787" s="7">
        <v>45807</v>
      </c>
      <c r="C787" t="str">
        <f>PROPER(Table1[[#This Row],[Region]])</f>
        <v>East</v>
      </c>
      <c r="D787" t="str">
        <f>PROPER(Table1[[#This Row],[Product Category]])</f>
        <v>Furniture</v>
      </c>
      <c r="E787">
        <f>ROUND(Table1[[#This Row],[Sales Amount]],1)</f>
        <v>1953.7</v>
      </c>
      <c r="F787">
        <f>Table1[[#This Row],[Quantity Sold]]</f>
        <v>39</v>
      </c>
      <c r="G787">
        <f>Table1[[#This Row],[Discount (%)]]</f>
        <v>49</v>
      </c>
      <c r="H787">
        <f>Table1[[#This Row],[Profit]]</f>
        <v>548.37</v>
      </c>
    </row>
    <row r="788" spans="1:8">
      <c r="A788" s="11" t="s">
        <v>786</v>
      </c>
      <c r="B788" s="7">
        <v>45808</v>
      </c>
      <c r="C788" t="str">
        <f>PROPER(Table1[[#This Row],[Region]])</f>
        <v>North</v>
      </c>
      <c r="D788" t="str">
        <f>PROPER(Table1[[#This Row],[Product Category]])</f>
        <v>Sports</v>
      </c>
      <c r="E788">
        <f>ROUND(Table1[[#This Row],[Sales Amount]],1)</f>
        <v>4573.2</v>
      </c>
      <c r="F788">
        <f>Table1[[#This Row],[Quantity Sold]]</f>
        <v>21</v>
      </c>
      <c r="G788">
        <f>Table1[[#This Row],[Discount (%)]]</f>
        <v>37</v>
      </c>
      <c r="H788">
        <f>Table1[[#This Row],[Profit]]</f>
        <v>369.12</v>
      </c>
    </row>
    <row r="789" spans="1:8">
      <c r="A789" s="11" t="s">
        <v>787</v>
      </c>
      <c r="B789" s="7">
        <v>45809</v>
      </c>
      <c r="C789" t="str">
        <f>PROPER(Table1[[#This Row],[Region]])</f>
        <v>East</v>
      </c>
      <c r="D789" t="str">
        <f>PROPER(Table1[[#This Row],[Product Category]])</f>
        <v>Electronics</v>
      </c>
      <c r="E789">
        <f>ROUND(Table1[[#This Row],[Sales Amount]],1)</f>
        <v>3475.4</v>
      </c>
      <c r="F789">
        <f>Table1[[#This Row],[Quantity Sold]]</f>
        <v>1</v>
      </c>
      <c r="G789">
        <f>Table1[[#This Row],[Discount (%)]]</f>
        <v>32</v>
      </c>
      <c r="H789">
        <f>Table1[[#This Row],[Profit]]</f>
        <v>1732.75</v>
      </c>
    </row>
    <row r="790" spans="1:8">
      <c r="A790" s="11" t="s">
        <v>788</v>
      </c>
      <c r="B790" s="7">
        <v>45810</v>
      </c>
      <c r="C790" t="str">
        <f>PROPER(Table1[[#This Row],[Region]])</f>
        <v>North</v>
      </c>
      <c r="D790" t="str">
        <f>PROPER(Table1[[#This Row],[Product Category]])</f>
        <v>Groceries</v>
      </c>
      <c r="E790">
        <f>ROUND(Table1[[#This Row],[Sales Amount]],1)</f>
        <v>3241.9</v>
      </c>
      <c r="F790">
        <f>Table1[[#This Row],[Quantity Sold]]</f>
        <v>25</v>
      </c>
      <c r="G790">
        <f>Table1[[#This Row],[Discount (%)]]</f>
        <v>44</v>
      </c>
      <c r="H790">
        <f>Table1[[#This Row],[Profit]]</f>
        <v>120.21</v>
      </c>
    </row>
    <row r="791" spans="1:8">
      <c r="A791" s="11" t="s">
        <v>789</v>
      </c>
      <c r="B791" s="7">
        <v>45811</v>
      </c>
      <c r="C791" t="str">
        <f>PROPER(Table1[[#This Row],[Region]])</f>
        <v>East</v>
      </c>
      <c r="D791" t="str">
        <f>PROPER(Table1[[#This Row],[Product Category]])</f>
        <v>Electronics</v>
      </c>
      <c r="E791">
        <f>ROUND(Table1[[#This Row],[Sales Amount]],1)</f>
        <v>4697.3</v>
      </c>
      <c r="F791">
        <f>Table1[[#This Row],[Quantity Sold]]</f>
        <v>41</v>
      </c>
      <c r="G791">
        <f>Table1[[#This Row],[Discount (%)]]</f>
        <v>49</v>
      </c>
      <c r="H791">
        <f>Table1[[#This Row],[Profit]]</f>
        <v>1686.33</v>
      </c>
    </row>
    <row r="792" spans="1:8">
      <c r="A792" s="11" t="s">
        <v>790</v>
      </c>
      <c r="B792" s="7">
        <v>45812</v>
      </c>
      <c r="C792" t="str">
        <f>PROPER(Table1[[#This Row],[Region]])</f>
        <v>North</v>
      </c>
      <c r="D792" t="str">
        <f>PROPER(Table1[[#This Row],[Product Category]])</f>
        <v>Groceries</v>
      </c>
      <c r="E792">
        <f>ROUND(Table1[[#This Row],[Sales Amount]],1)</f>
        <v>2296.4</v>
      </c>
      <c r="F792">
        <f>Table1[[#This Row],[Quantity Sold]]</f>
        <v>18</v>
      </c>
      <c r="G792">
        <f>Table1[[#This Row],[Discount (%)]]</f>
        <v>9</v>
      </c>
      <c r="H792">
        <f>Table1[[#This Row],[Profit]]</f>
        <v>959.38</v>
      </c>
    </row>
    <row r="793" spans="1:8">
      <c r="A793" s="11" t="s">
        <v>791</v>
      </c>
      <c r="B793" s="7">
        <v>45813</v>
      </c>
      <c r="C793" t="str">
        <f>PROPER(Table1[[#This Row],[Region]])</f>
        <v>East</v>
      </c>
      <c r="D793" t="str">
        <f>PROPER(Table1[[#This Row],[Product Category]])</f>
        <v>Groceries</v>
      </c>
      <c r="E793">
        <f>ROUND(Table1[[#This Row],[Sales Amount]],1)</f>
        <v>2708</v>
      </c>
      <c r="F793">
        <f>Table1[[#This Row],[Quantity Sold]]</f>
        <v>1</v>
      </c>
      <c r="G793">
        <f>Table1[[#This Row],[Discount (%)]]</f>
        <v>50</v>
      </c>
      <c r="H793">
        <f>Table1[[#This Row],[Profit]]</f>
        <v>768.51</v>
      </c>
    </row>
    <row r="794" spans="1:8">
      <c r="A794" s="11" t="s">
        <v>792</v>
      </c>
      <c r="B794" s="7">
        <v>45814</v>
      </c>
      <c r="C794" t="str">
        <f>PROPER(Table1[[#This Row],[Region]])</f>
        <v>North</v>
      </c>
      <c r="D794" t="str">
        <f>PROPER(Table1[[#This Row],[Product Category]])</f>
        <v>Furniture</v>
      </c>
      <c r="E794">
        <f>ROUND(Table1[[#This Row],[Sales Amount]],1)</f>
        <v>2674.8</v>
      </c>
      <c r="F794">
        <f>Table1[[#This Row],[Quantity Sold]]</f>
        <v>30</v>
      </c>
      <c r="G794">
        <f>Table1[[#This Row],[Discount (%)]]</f>
        <v>30</v>
      </c>
      <c r="H794">
        <f>Table1[[#This Row],[Profit]]</f>
        <v>700.3</v>
      </c>
    </row>
    <row r="795" spans="1:8">
      <c r="A795" s="11" t="s">
        <v>793</v>
      </c>
      <c r="B795" s="7">
        <v>45815</v>
      </c>
      <c r="C795" t="str">
        <f>PROPER(Table1[[#This Row],[Region]])</f>
        <v>West</v>
      </c>
      <c r="D795" t="str">
        <f>PROPER(Table1[[#This Row],[Product Category]])</f>
        <v>Groceries</v>
      </c>
      <c r="E795">
        <f>ROUND(Table1[[#This Row],[Sales Amount]],1)</f>
        <v>573.29999999999995</v>
      </c>
      <c r="F795">
        <f>Table1[[#This Row],[Quantity Sold]]</f>
        <v>22</v>
      </c>
      <c r="G795">
        <f>Table1[[#This Row],[Discount (%)]]</f>
        <v>12</v>
      </c>
      <c r="H795">
        <f>Table1[[#This Row],[Profit]]</f>
        <v>624.6</v>
      </c>
    </row>
    <row r="796" spans="1:8">
      <c r="A796" s="11" t="s">
        <v>794</v>
      </c>
      <c r="B796" s="7">
        <v>45816</v>
      </c>
      <c r="C796" t="str">
        <f>PROPER(Table1[[#This Row],[Region]])</f>
        <v>South</v>
      </c>
      <c r="D796" t="str">
        <f>PROPER(Table1[[#This Row],[Product Category]])</f>
        <v>Groceries</v>
      </c>
      <c r="E796">
        <f>ROUND(Table1[[#This Row],[Sales Amount]],1)</f>
        <v>4504.8999999999996</v>
      </c>
      <c r="F796">
        <f>Table1[[#This Row],[Quantity Sold]]</f>
        <v>41</v>
      </c>
      <c r="G796">
        <f>Table1[[#This Row],[Discount (%)]]</f>
        <v>22</v>
      </c>
      <c r="H796">
        <f>Table1[[#This Row],[Profit]]</f>
        <v>1990.12</v>
      </c>
    </row>
    <row r="797" spans="1:8">
      <c r="A797" s="11" t="s">
        <v>795</v>
      </c>
      <c r="B797" s="7">
        <v>45817</v>
      </c>
      <c r="C797" t="str">
        <f>PROPER(Table1[[#This Row],[Region]])</f>
        <v>North</v>
      </c>
      <c r="D797" t="str">
        <f>PROPER(Table1[[#This Row],[Product Category]])</f>
        <v>Clothing</v>
      </c>
      <c r="E797">
        <f>ROUND(Table1[[#This Row],[Sales Amount]],1)</f>
        <v>1030.3</v>
      </c>
      <c r="F797">
        <f>Table1[[#This Row],[Quantity Sold]]</f>
        <v>3</v>
      </c>
      <c r="G797">
        <f>Table1[[#This Row],[Discount (%)]]</f>
        <v>17</v>
      </c>
      <c r="H797">
        <f>Table1[[#This Row],[Profit]]</f>
        <v>1400.39</v>
      </c>
    </row>
    <row r="798" spans="1:8">
      <c r="A798" s="11" t="s">
        <v>796</v>
      </c>
      <c r="B798" s="7">
        <v>45818</v>
      </c>
      <c r="C798" t="str">
        <f>PROPER(Table1[[#This Row],[Region]])</f>
        <v>South</v>
      </c>
      <c r="D798" t="str">
        <f>PROPER(Table1[[#This Row],[Product Category]])</f>
        <v>Clothing</v>
      </c>
      <c r="E798">
        <f>ROUND(Table1[[#This Row],[Sales Amount]],1)</f>
        <v>4703.6000000000004</v>
      </c>
      <c r="F798">
        <f>Table1[[#This Row],[Quantity Sold]]</f>
        <v>7</v>
      </c>
      <c r="G798">
        <f>Table1[[#This Row],[Discount (%)]]</f>
        <v>3</v>
      </c>
      <c r="H798">
        <f>Table1[[#This Row],[Profit]]</f>
        <v>757.91</v>
      </c>
    </row>
    <row r="799" spans="1:8">
      <c r="A799" s="11" t="s">
        <v>797</v>
      </c>
      <c r="B799" s="7">
        <v>45819</v>
      </c>
      <c r="C799" t="str">
        <f>PROPER(Table1[[#This Row],[Region]])</f>
        <v>North</v>
      </c>
      <c r="D799" t="str">
        <f>PROPER(Table1[[#This Row],[Product Category]])</f>
        <v>Sports</v>
      </c>
      <c r="E799">
        <f>ROUND(Table1[[#This Row],[Sales Amount]],1)</f>
        <v>625.5</v>
      </c>
      <c r="F799">
        <f>Table1[[#This Row],[Quantity Sold]]</f>
        <v>35</v>
      </c>
      <c r="G799">
        <f>Table1[[#This Row],[Discount (%)]]</f>
        <v>22</v>
      </c>
      <c r="H799">
        <f>Table1[[#This Row],[Profit]]</f>
        <v>1692.13</v>
      </c>
    </row>
    <row r="800" spans="1:8">
      <c r="A800" s="11" t="s">
        <v>798</v>
      </c>
      <c r="B800" s="7">
        <v>45820</v>
      </c>
      <c r="C800" t="str">
        <f>PROPER(Table1[[#This Row],[Region]])</f>
        <v>South</v>
      </c>
      <c r="D800" t="str">
        <f>PROPER(Table1[[#This Row],[Product Category]])</f>
        <v>Clothing</v>
      </c>
      <c r="E800">
        <f>ROUND(Table1[[#This Row],[Sales Amount]],1)</f>
        <v>441.2</v>
      </c>
      <c r="F800">
        <f>Table1[[#This Row],[Quantity Sold]]</f>
        <v>35</v>
      </c>
      <c r="G800">
        <f>Table1[[#This Row],[Discount (%)]]</f>
        <v>39</v>
      </c>
      <c r="H800">
        <f>Table1[[#This Row],[Profit]]</f>
        <v>1552.73</v>
      </c>
    </row>
    <row r="801" spans="1:8">
      <c r="A801" s="11" t="s">
        <v>799</v>
      </c>
      <c r="B801" s="7">
        <v>45821</v>
      </c>
      <c r="C801" t="str">
        <f>PROPER(Table1[[#This Row],[Region]])</f>
        <v>West</v>
      </c>
      <c r="D801" t="str">
        <f>PROPER(Table1[[#This Row],[Product Category]])</f>
        <v>Electronics</v>
      </c>
      <c r="E801">
        <f>ROUND(Table1[[#This Row],[Sales Amount]],1)</f>
        <v>4886.8999999999996</v>
      </c>
      <c r="F801">
        <f>Table1[[#This Row],[Quantity Sold]]</f>
        <v>43</v>
      </c>
      <c r="G801">
        <f>Table1[[#This Row],[Discount (%)]]</f>
        <v>35</v>
      </c>
      <c r="H801">
        <f>Table1[[#This Row],[Profit]]</f>
        <v>1856.72</v>
      </c>
    </row>
    <row r="802" spans="1:8">
      <c r="A802" s="11" t="s">
        <v>800</v>
      </c>
      <c r="B802" s="7">
        <v>45822</v>
      </c>
      <c r="C802" t="str">
        <f>PROPER(Table1[[#This Row],[Region]])</f>
        <v>East</v>
      </c>
      <c r="D802" t="str">
        <f>PROPER(Table1[[#This Row],[Product Category]])</f>
        <v>Sports</v>
      </c>
      <c r="E802">
        <f>ROUND(Table1[[#This Row],[Sales Amount]],1)</f>
        <v>1684.4</v>
      </c>
      <c r="F802">
        <f>Table1[[#This Row],[Quantity Sold]]</f>
        <v>44</v>
      </c>
      <c r="G802">
        <f>Table1[[#This Row],[Discount (%)]]</f>
        <v>11</v>
      </c>
      <c r="H802">
        <f>Table1[[#This Row],[Profit]]</f>
        <v>524.86</v>
      </c>
    </row>
    <row r="803" spans="1:8">
      <c r="A803" s="11" t="s">
        <v>801</v>
      </c>
      <c r="B803" s="7">
        <v>45823</v>
      </c>
      <c r="C803" t="str">
        <f>PROPER(Table1[[#This Row],[Region]])</f>
        <v>East</v>
      </c>
      <c r="D803" t="str">
        <f>PROPER(Table1[[#This Row],[Product Category]])</f>
        <v>Groceries</v>
      </c>
      <c r="E803">
        <f>ROUND(Table1[[#This Row],[Sales Amount]],1)</f>
        <v>4619.2</v>
      </c>
      <c r="F803">
        <f>Table1[[#This Row],[Quantity Sold]]</f>
        <v>16</v>
      </c>
      <c r="G803">
        <f>Table1[[#This Row],[Discount (%)]]</f>
        <v>29</v>
      </c>
      <c r="H803">
        <f>Table1[[#This Row],[Profit]]</f>
        <v>192.04</v>
      </c>
    </row>
    <row r="804" spans="1:8">
      <c r="A804" s="11" t="s">
        <v>802</v>
      </c>
      <c r="B804" s="7">
        <v>45824</v>
      </c>
      <c r="C804" t="str">
        <f>PROPER(Table1[[#This Row],[Region]])</f>
        <v>East</v>
      </c>
      <c r="D804" t="str">
        <f>PROPER(Table1[[#This Row],[Product Category]])</f>
        <v>Electronics</v>
      </c>
      <c r="E804">
        <f>ROUND(Table1[[#This Row],[Sales Amount]],1)</f>
        <v>562.79999999999995</v>
      </c>
      <c r="F804">
        <f>Table1[[#This Row],[Quantity Sold]]</f>
        <v>6</v>
      </c>
      <c r="G804">
        <f>Table1[[#This Row],[Discount (%)]]</f>
        <v>35</v>
      </c>
      <c r="H804">
        <f>Table1[[#This Row],[Profit]]</f>
        <v>1979.08</v>
      </c>
    </row>
    <row r="805" spans="1:8">
      <c r="A805" s="11" t="s">
        <v>803</v>
      </c>
      <c r="B805" s="7">
        <v>45825</v>
      </c>
      <c r="C805" t="str">
        <f>PROPER(Table1[[#This Row],[Region]])</f>
        <v>South</v>
      </c>
      <c r="D805" t="str">
        <f>PROPER(Table1[[#This Row],[Product Category]])</f>
        <v>Groceries</v>
      </c>
      <c r="E805">
        <f>ROUND(Table1[[#This Row],[Sales Amount]],1)</f>
        <v>170.5</v>
      </c>
      <c r="F805">
        <f>Table1[[#This Row],[Quantity Sold]]</f>
        <v>13</v>
      </c>
      <c r="G805">
        <f>Table1[[#This Row],[Discount (%)]]</f>
        <v>49</v>
      </c>
      <c r="H805">
        <f>Table1[[#This Row],[Profit]]</f>
        <v>740.95</v>
      </c>
    </row>
    <row r="806" spans="1:8">
      <c r="A806" s="11" t="s">
        <v>804</v>
      </c>
      <c r="B806" s="7">
        <v>45826</v>
      </c>
      <c r="C806" t="str">
        <f>PROPER(Table1[[#This Row],[Region]])</f>
        <v>East</v>
      </c>
      <c r="D806" t="str">
        <f>PROPER(Table1[[#This Row],[Product Category]])</f>
        <v>Furniture</v>
      </c>
      <c r="E806">
        <f>ROUND(Table1[[#This Row],[Sales Amount]],1)</f>
        <v>4718.8</v>
      </c>
      <c r="F806">
        <f>Table1[[#This Row],[Quantity Sold]]</f>
        <v>15</v>
      </c>
      <c r="G806">
        <f>Table1[[#This Row],[Discount (%)]]</f>
        <v>26</v>
      </c>
      <c r="H806">
        <f>Table1[[#This Row],[Profit]]</f>
        <v>1500.35</v>
      </c>
    </row>
    <row r="807" spans="1:8">
      <c r="A807" s="11" t="s">
        <v>805</v>
      </c>
      <c r="B807" s="7">
        <v>45827</v>
      </c>
      <c r="C807" t="str">
        <f>PROPER(Table1[[#This Row],[Region]])</f>
        <v>North</v>
      </c>
      <c r="D807" t="str">
        <f>PROPER(Table1[[#This Row],[Product Category]])</f>
        <v>Sports</v>
      </c>
      <c r="E807">
        <f>ROUND(Table1[[#This Row],[Sales Amount]],1)</f>
        <v>4051.5</v>
      </c>
      <c r="F807">
        <f>Table1[[#This Row],[Quantity Sold]]</f>
        <v>9</v>
      </c>
      <c r="G807">
        <f>Table1[[#This Row],[Discount (%)]]</f>
        <v>3</v>
      </c>
      <c r="H807">
        <f>Table1[[#This Row],[Profit]]</f>
        <v>1690.46</v>
      </c>
    </row>
    <row r="808" spans="1:8">
      <c r="A808" s="11" t="s">
        <v>806</v>
      </c>
      <c r="B808" s="7">
        <v>45828</v>
      </c>
      <c r="C808" t="str">
        <f>PROPER(Table1[[#This Row],[Region]])</f>
        <v>North</v>
      </c>
      <c r="D808" t="str">
        <f>PROPER(Table1[[#This Row],[Product Category]])</f>
        <v>Furniture</v>
      </c>
      <c r="E808">
        <f>ROUND(Table1[[#This Row],[Sales Amount]],1)</f>
        <v>4549.2</v>
      </c>
      <c r="F808">
        <f>Table1[[#This Row],[Quantity Sold]]</f>
        <v>49</v>
      </c>
      <c r="G808">
        <f>Table1[[#This Row],[Discount (%)]]</f>
        <v>29</v>
      </c>
      <c r="H808">
        <f>Table1[[#This Row],[Profit]]</f>
        <v>1186.3599999999999</v>
      </c>
    </row>
    <row r="809" spans="1:8">
      <c r="A809" s="11" t="s">
        <v>807</v>
      </c>
      <c r="B809" s="7">
        <v>45829</v>
      </c>
      <c r="C809" t="str">
        <f>PROPER(Table1[[#This Row],[Region]])</f>
        <v>South</v>
      </c>
      <c r="D809" t="str">
        <f>PROPER(Table1[[#This Row],[Product Category]])</f>
        <v>Furniture</v>
      </c>
      <c r="E809">
        <f>ROUND(Table1[[#This Row],[Sales Amount]],1)</f>
        <v>2008.3</v>
      </c>
      <c r="F809">
        <f>Table1[[#This Row],[Quantity Sold]]</f>
        <v>26</v>
      </c>
      <c r="G809">
        <f>Table1[[#This Row],[Discount (%)]]</f>
        <v>4</v>
      </c>
      <c r="H809">
        <f>Table1[[#This Row],[Profit]]</f>
        <v>1993.55</v>
      </c>
    </row>
    <row r="810" spans="1:8">
      <c r="A810" s="11" t="s">
        <v>808</v>
      </c>
      <c r="B810" s="7">
        <v>45830</v>
      </c>
      <c r="C810" t="str">
        <f>PROPER(Table1[[#This Row],[Region]])</f>
        <v>West</v>
      </c>
      <c r="D810" t="str">
        <f>PROPER(Table1[[#This Row],[Product Category]])</f>
        <v>Sports</v>
      </c>
      <c r="E810">
        <f>ROUND(Table1[[#This Row],[Sales Amount]],1)</f>
        <v>3422.9</v>
      </c>
      <c r="F810">
        <f>Table1[[#This Row],[Quantity Sold]]</f>
        <v>9</v>
      </c>
      <c r="G810">
        <f>Table1[[#This Row],[Discount (%)]]</f>
        <v>23</v>
      </c>
      <c r="H810">
        <f>Table1[[#This Row],[Profit]]</f>
        <v>1225.55</v>
      </c>
    </row>
    <row r="811" spans="1:8">
      <c r="A811" s="11" t="s">
        <v>809</v>
      </c>
      <c r="B811" s="7">
        <v>45831</v>
      </c>
      <c r="C811" t="str">
        <f>PROPER(Table1[[#This Row],[Region]])</f>
        <v>West</v>
      </c>
      <c r="D811" t="str">
        <f>PROPER(Table1[[#This Row],[Product Category]])</f>
        <v>Electronics</v>
      </c>
      <c r="E811">
        <f>ROUND(Table1[[#This Row],[Sales Amount]],1)</f>
        <v>2176.6</v>
      </c>
      <c r="F811">
        <f>Table1[[#This Row],[Quantity Sold]]</f>
        <v>34</v>
      </c>
      <c r="G811">
        <f>Table1[[#This Row],[Discount (%)]]</f>
        <v>12</v>
      </c>
      <c r="H811">
        <f>Table1[[#This Row],[Profit]]</f>
        <v>1706.65</v>
      </c>
    </row>
    <row r="812" spans="1:8">
      <c r="A812" s="11" t="s">
        <v>810</v>
      </c>
      <c r="B812" s="7">
        <v>45832</v>
      </c>
      <c r="C812" t="str">
        <f>PROPER(Table1[[#This Row],[Region]])</f>
        <v>North</v>
      </c>
      <c r="D812" t="str">
        <f>PROPER(Table1[[#This Row],[Product Category]])</f>
        <v>Clothing</v>
      </c>
      <c r="E812">
        <f>ROUND(Table1[[#This Row],[Sales Amount]],1)</f>
        <v>3686.6</v>
      </c>
      <c r="F812">
        <f>Table1[[#This Row],[Quantity Sold]]</f>
        <v>10</v>
      </c>
      <c r="G812">
        <f>Table1[[#This Row],[Discount (%)]]</f>
        <v>17</v>
      </c>
      <c r="H812">
        <f>Table1[[#This Row],[Profit]]</f>
        <v>1494.88</v>
      </c>
    </row>
    <row r="813" spans="1:8">
      <c r="A813" s="11" t="s">
        <v>811</v>
      </c>
      <c r="B813" s="7">
        <v>45833</v>
      </c>
      <c r="C813" t="str">
        <f>PROPER(Table1[[#This Row],[Region]])</f>
        <v>East</v>
      </c>
      <c r="D813" t="str">
        <f>PROPER(Table1[[#This Row],[Product Category]])</f>
        <v>Furniture</v>
      </c>
      <c r="E813">
        <f>ROUND(Table1[[#This Row],[Sales Amount]],1)</f>
        <v>4013.5</v>
      </c>
      <c r="F813">
        <f>Table1[[#This Row],[Quantity Sold]]</f>
        <v>33</v>
      </c>
      <c r="G813">
        <f>Table1[[#This Row],[Discount (%)]]</f>
        <v>7</v>
      </c>
      <c r="H813">
        <f>Table1[[#This Row],[Profit]]</f>
        <v>114.35</v>
      </c>
    </row>
    <row r="814" spans="1:8">
      <c r="A814" s="11" t="s">
        <v>812</v>
      </c>
      <c r="B814" s="7">
        <v>45834</v>
      </c>
      <c r="C814" t="str">
        <f>PROPER(Table1[[#This Row],[Region]])</f>
        <v>North</v>
      </c>
      <c r="D814" t="str">
        <f>PROPER(Table1[[#This Row],[Product Category]])</f>
        <v>Electronics</v>
      </c>
      <c r="E814">
        <f>ROUND(Table1[[#This Row],[Sales Amount]],1)</f>
        <v>3772</v>
      </c>
      <c r="F814">
        <f>Table1[[#This Row],[Quantity Sold]]</f>
        <v>11</v>
      </c>
      <c r="G814">
        <f>Table1[[#This Row],[Discount (%)]]</f>
        <v>2</v>
      </c>
      <c r="H814">
        <f>Table1[[#This Row],[Profit]]</f>
        <v>373.85</v>
      </c>
    </row>
    <row r="815" spans="1:8">
      <c r="A815" s="11" t="s">
        <v>813</v>
      </c>
      <c r="B815" s="7">
        <v>45835</v>
      </c>
      <c r="C815" t="str">
        <f>PROPER(Table1[[#This Row],[Region]])</f>
        <v>East</v>
      </c>
      <c r="D815" t="str">
        <f>PROPER(Table1[[#This Row],[Product Category]])</f>
        <v>Groceries</v>
      </c>
      <c r="E815">
        <f>ROUND(Table1[[#This Row],[Sales Amount]],1)</f>
        <v>4424.3</v>
      </c>
      <c r="F815">
        <f>Table1[[#This Row],[Quantity Sold]]</f>
        <v>39</v>
      </c>
      <c r="G815">
        <f>Table1[[#This Row],[Discount (%)]]</f>
        <v>33</v>
      </c>
      <c r="H815">
        <f>Table1[[#This Row],[Profit]]</f>
        <v>274.54000000000002</v>
      </c>
    </row>
    <row r="816" spans="1:8">
      <c r="A816" s="11" t="s">
        <v>814</v>
      </c>
      <c r="B816" s="7">
        <v>45836</v>
      </c>
      <c r="C816" t="str">
        <f>PROPER(Table1[[#This Row],[Region]])</f>
        <v>North</v>
      </c>
      <c r="D816" t="str">
        <f>PROPER(Table1[[#This Row],[Product Category]])</f>
        <v>Clothing</v>
      </c>
      <c r="E816">
        <f>ROUND(Table1[[#This Row],[Sales Amount]],1)</f>
        <v>1091.4000000000001</v>
      </c>
      <c r="F816">
        <f>Table1[[#This Row],[Quantity Sold]]</f>
        <v>32</v>
      </c>
      <c r="G816">
        <f>Table1[[#This Row],[Discount (%)]]</f>
        <v>26</v>
      </c>
      <c r="H816">
        <f>Table1[[#This Row],[Profit]]</f>
        <v>1491.83</v>
      </c>
    </row>
    <row r="817" spans="1:8">
      <c r="A817" s="11" t="s">
        <v>815</v>
      </c>
      <c r="B817" s="7">
        <v>45837</v>
      </c>
      <c r="C817" t="str">
        <f>PROPER(Table1[[#This Row],[Region]])</f>
        <v>East</v>
      </c>
      <c r="D817" t="str">
        <f>PROPER(Table1[[#This Row],[Product Category]])</f>
        <v>Groceries</v>
      </c>
      <c r="E817">
        <f>ROUND(Table1[[#This Row],[Sales Amount]],1)</f>
        <v>2865</v>
      </c>
      <c r="F817">
        <f>Table1[[#This Row],[Quantity Sold]]</f>
        <v>2</v>
      </c>
      <c r="G817">
        <f>Table1[[#This Row],[Discount (%)]]</f>
        <v>22</v>
      </c>
      <c r="H817">
        <f>Table1[[#This Row],[Profit]]</f>
        <v>1480.43</v>
      </c>
    </row>
    <row r="818" spans="1:8">
      <c r="A818" s="11" t="s">
        <v>816</v>
      </c>
      <c r="B818" s="7">
        <v>45838</v>
      </c>
      <c r="C818" t="str">
        <f>PROPER(Table1[[#This Row],[Region]])</f>
        <v>South</v>
      </c>
      <c r="D818" t="str">
        <f>PROPER(Table1[[#This Row],[Product Category]])</f>
        <v>Sports</v>
      </c>
      <c r="E818">
        <f>ROUND(Table1[[#This Row],[Sales Amount]],1)</f>
        <v>945</v>
      </c>
      <c r="F818">
        <f>Table1[[#This Row],[Quantity Sold]]</f>
        <v>32</v>
      </c>
      <c r="G818">
        <f>Table1[[#This Row],[Discount (%)]]</f>
        <v>29</v>
      </c>
      <c r="H818">
        <f>Table1[[#This Row],[Profit]]</f>
        <v>590.91</v>
      </c>
    </row>
    <row r="819" spans="1:8">
      <c r="A819" s="11" t="s">
        <v>817</v>
      </c>
      <c r="B819" s="7">
        <v>45839</v>
      </c>
      <c r="C819" t="str">
        <f>PROPER(Table1[[#This Row],[Region]])</f>
        <v>West</v>
      </c>
      <c r="D819" t="str">
        <f>PROPER(Table1[[#This Row],[Product Category]])</f>
        <v>Clothing</v>
      </c>
      <c r="E819">
        <f>ROUND(Table1[[#This Row],[Sales Amount]],1)</f>
        <v>2668.6</v>
      </c>
      <c r="F819">
        <f>Table1[[#This Row],[Quantity Sold]]</f>
        <v>10</v>
      </c>
      <c r="G819">
        <f>Table1[[#This Row],[Discount (%)]]</f>
        <v>41</v>
      </c>
      <c r="H819">
        <f>Table1[[#This Row],[Profit]]</f>
        <v>1673.95</v>
      </c>
    </row>
    <row r="820" spans="1:8">
      <c r="A820" s="11" t="s">
        <v>818</v>
      </c>
      <c r="B820" s="7">
        <v>45840</v>
      </c>
      <c r="C820" t="str">
        <f>PROPER(Table1[[#This Row],[Region]])</f>
        <v>South</v>
      </c>
      <c r="D820" t="str">
        <f>PROPER(Table1[[#This Row],[Product Category]])</f>
        <v>Groceries</v>
      </c>
      <c r="E820">
        <f>ROUND(Table1[[#This Row],[Sales Amount]],1)</f>
        <v>3379.7</v>
      </c>
      <c r="F820">
        <f>Table1[[#This Row],[Quantity Sold]]</f>
        <v>22</v>
      </c>
      <c r="G820">
        <f>Table1[[#This Row],[Discount (%)]]</f>
        <v>33</v>
      </c>
      <c r="H820">
        <f>Table1[[#This Row],[Profit]]</f>
        <v>56.76</v>
      </c>
    </row>
    <row r="821" spans="1:8">
      <c r="A821" s="11" t="s">
        <v>819</v>
      </c>
      <c r="B821" s="7">
        <v>45841</v>
      </c>
      <c r="C821" t="str">
        <f>PROPER(Table1[[#This Row],[Region]])</f>
        <v>North</v>
      </c>
      <c r="D821" t="str">
        <f>PROPER(Table1[[#This Row],[Product Category]])</f>
        <v>Furniture</v>
      </c>
      <c r="E821">
        <f>ROUND(Table1[[#This Row],[Sales Amount]],1)</f>
        <v>1878.6</v>
      </c>
      <c r="F821">
        <f>Table1[[#This Row],[Quantity Sold]]</f>
        <v>16</v>
      </c>
      <c r="G821">
        <f>Table1[[#This Row],[Discount (%)]]</f>
        <v>39</v>
      </c>
      <c r="H821">
        <f>Table1[[#This Row],[Profit]]</f>
        <v>1303.4000000000001</v>
      </c>
    </row>
    <row r="822" spans="1:8">
      <c r="A822" s="11" t="s">
        <v>820</v>
      </c>
      <c r="B822" s="7">
        <v>45842</v>
      </c>
      <c r="C822" t="str">
        <f>PROPER(Table1[[#This Row],[Region]])</f>
        <v>East</v>
      </c>
      <c r="D822" t="str">
        <f>PROPER(Table1[[#This Row],[Product Category]])</f>
        <v>Groceries</v>
      </c>
      <c r="E822">
        <f>ROUND(Table1[[#This Row],[Sales Amount]],1)</f>
        <v>4764.6000000000004</v>
      </c>
      <c r="F822">
        <f>Table1[[#This Row],[Quantity Sold]]</f>
        <v>8</v>
      </c>
      <c r="G822">
        <f>Table1[[#This Row],[Discount (%)]]</f>
        <v>43</v>
      </c>
      <c r="H822">
        <f>Table1[[#This Row],[Profit]]</f>
        <v>999.53</v>
      </c>
    </row>
    <row r="823" spans="1:8">
      <c r="A823" s="11" t="s">
        <v>821</v>
      </c>
      <c r="B823" s="7">
        <v>45843</v>
      </c>
      <c r="C823" t="str">
        <f>PROPER(Table1[[#This Row],[Region]])</f>
        <v>West</v>
      </c>
      <c r="D823" t="str">
        <f>PROPER(Table1[[#This Row],[Product Category]])</f>
        <v>Furniture</v>
      </c>
      <c r="E823">
        <f>ROUND(Table1[[#This Row],[Sales Amount]],1)</f>
        <v>3950.2</v>
      </c>
      <c r="F823">
        <f>Table1[[#This Row],[Quantity Sold]]</f>
        <v>43</v>
      </c>
      <c r="G823">
        <f>Table1[[#This Row],[Discount (%)]]</f>
        <v>48</v>
      </c>
      <c r="H823">
        <f>Table1[[#This Row],[Profit]]</f>
        <v>1805.76</v>
      </c>
    </row>
    <row r="824" spans="1:8">
      <c r="A824" s="11" t="s">
        <v>822</v>
      </c>
      <c r="B824" s="7">
        <v>45844</v>
      </c>
      <c r="C824" t="str">
        <f>PROPER(Table1[[#This Row],[Region]])</f>
        <v>West</v>
      </c>
      <c r="D824" t="str">
        <f>PROPER(Table1[[#This Row],[Product Category]])</f>
        <v>Furniture</v>
      </c>
      <c r="E824">
        <f>ROUND(Table1[[#This Row],[Sales Amount]],1)</f>
        <v>2558.6</v>
      </c>
      <c r="F824">
        <f>Table1[[#This Row],[Quantity Sold]]</f>
        <v>23</v>
      </c>
      <c r="G824">
        <f>Table1[[#This Row],[Discount (%)]]</f>
        <v>42</v>
      </c>
      <c r="H824">
        <f>Table1[[#This Row],[Profit]]</f>
        <v>878.34</v>
      </c>
    </row>
    <row r="825" spans="1:8">
      <c r="A825" s="11" t="s">
        <v>823</v>
      </c>
      <c r="B825" s="7">
        <v>45845</v>
      </c>
      <c r="C825" t="str">
        <f>PROPER(Table1[[#This Row],[Region]])</f>
        <v>North</v>
      </c>
      <c r="D825" t="str">
        <f>PROPER(Table1[[#This Row],[Product Category]])</f>
        <v>Clothing</v>
      </c>
      <c r="E825">
        <f>ROUND(Table1[[#This Row],[Sales Amount]],1)</f>
        <v>2177.6999999999998</v>
      </c>
      <c r="F825">
        <f>Table1[[#This Row],[Quantity Sold]]</f>
        <v>1</v>
      </c>
      <c r="G825">
        <f>Table1[[#This Row],[Discount (%)]]</f>
        <v>11</v>
      </c>
      <c r="H825">
        <f>Table1[[#This Row],[Profit]]</f>
        <v>1068.29</v>
      </c>
    </row>
    <row r="826" spans="1:8">
      <c r="A826" s="11" t="s">
        <v>824</v>
      </c>
      <c r="B826" s="7">
        <v>45846</v>
      </c>
      <c r="C826" t="str">
        <f>PROPER(Table1[[#This Row],[Region]])</f>
        <v>North</v>
      </c>
      <c r="D826" t="str">
        <f>PROPER(Table1[[#This Row],[Product Category]])</f>
        <v>Electronics</v>
      </c>
      <c r="E826">
        <f>ROUND(Table1[[#This Row],[Sales Amount]],1)</f>
        <v>2934.8</v>
      </c>
      <c r="F826">
        <f>Table1[[#This Row],[Quantity Sold]]</f>
        <v>15</v>
      </c>
      <c r="G826">
        <f>Table1[[#This Row],[Discount (%)]]</f>
        <v>18</v>
      </c>
      <c r="H826">
        <f>Table1[[#This Row],[Profit]]</f>
        <v>300.43</v>
      </c>
    </row>
    <row r="827" spans="1:8">
      <c r="A827" s="11" t="s">
        <v>825</v>
      </c>
      <c r="B827" s="7">
        <v>45847</v>
      </c>
      <c r="C827" t="str">
        <f>PROPER(Table1[[#This Row],[Region]])</f>
        <v>North</v>
      </c>
      <c r="D827" t="str">
        <f>PROPER(Table1[[#This Row],[Product Category]])</f>
        <v>Sports</v>
      </c>
      <c r="E827">
        <f>ROUND(Table1[[#This Row],[Sales Amount]],1)</f>
        <v>2745.4</v>
      </c>
      <c r="F827">
        <f>Table1[[#This Row],[Quantity Sold]]</f>
        <v>44</v>
      </c>
      <c r="G827">
        <f>Table1[[#This Row],[Discount (%)]]</f>
        <v>1</v>
      </c>
      <c r="H827">
        <f>Table1[[#This Row],[Profit]]</f>
        <v>1568.88</v>
      </c>
    </row>
    <row r="828" spans="1:8">
      <c r="A828" s="11" t="s">
        <v>826</v>
      </c>
      <c r="B828" s="7">
        <v>45848</v>
      </c>
      <c r="C828" t="str">
        <f>PROPER(Table1[[#This Row],[Region]])</f>
        <v>West</v>
      </c>
      <c r="D828" t="str">
        <f>PROPER(Table1[[#This Row],[Product Category]])</f>
        <v>Groceries</v>
      </c>
      <c r="E828">
        <f>ROUND(Table1[[#This Row],[Sales Amount]],1)</f>
        <v>2859.1</v>
      </c>
      <c r="F828">
        <f>Table1[[#This Row],[Quantity Sold]]</f>
        <v>40</v>
      </c>
      <c r="G828">
        <f>Table1[[#This Row],[Discount (%)]]</f>
        <v>29</v>
      </c>
      <c r="H828">
        <f>Table1[[#This Row],[Profit]]</f>
        <v>568</v>
      </c>
    </row>
    <row r="829" spans="1:8">
      <c r="A829" s="11" t="s">
        <v>827</v>
      </c>
      <c r="B829" s="7">
        <v>45849</v>
      </c>
      <c r="C829" t="str">
        <f>PROPER(Table1[[#This Row],[Region]])</f>
        <v>North</v>
      </c>
      <c r="D829" t="str">
        <f>PROPER(Table1[[#This Row],[Product Category]])</f>
        <v>Furniture</v>
      </c>
      <c r="E829">
        <f>ROUND(Table1[[#This Row],[Sales Amount]],1)</f>
        <v>3305.2</v>
      </c>
      <c r="F829">
        <f>Table1[[#This Row],[Quantity Sold]]</f>
        <v>42</v>
      </c>
      <c r="G829">
        <f>Table1[[#This Row],[Discount (%)]]</f>
        <v>28</v>
      </c>
      <c r="H829">
        <f>Table1[[#This Row],[Profit]]</f>
        <v>1931.74</v>
      </c>
    </row>
    <row r="830" spans="1:8">
      <c r="A830" s="11" t="s">
        <v>828</v>
      </c>
      <c r="B830" s="7">
        <v>45850</v>
      </c>
      <c r="C830" t="str">
        <f>PROPER(Table1[[#This Row],[Region]])</f>
        <v>West</v>
      </c>
      <c r="D830" t="str">
        <f>PROPER(Table1[[#This Row],[Product Category]])</f>
        <v>Sports</v>
      </c>
      <c r="E830">
        <f>ROUND(Table1[[#This Row],[Sales Amount]],1)</f>
        <v>2827.8</v>
      </c>
      <c r="F830">
        <f>Table1[[#This Row],[Quantity Sold]]</f>
        <v>46</v>
      </c>
      <c r="G830">
        <f>Table1[[#This Row],[Discount (%)]]</f>
        <v>31</v>
      </c>
      <c r="H830">
        <f>Table1[[#This Row],[Profit]]</f>
        <v>1584.93</v>
      </c>
    </row>
    <row r="831" spans="1:8">
      <c r="A831" s="11" t="s">
        <v>829</v>
      </c>
      <c r="B831" s="7">
        <v>45851</v>
      </c>
      <c r="C831" t="str">
        <f>PROPER(Table1[[#This Row],[Region]])</f>
        <v>West</v>
      </c>
      <c r="D831" t="str">
        <f>PROPER(Table1[[#This Row],[Product Category]])</f>
        <v>Groceries</v>
      </c>
      <c r="E831">
        <f>ROUND(Table1[[#This Row],[Sales Amount]],1)</f>
        <v>3480.9</v>
      </c>
      <c r="F831">
        <f>Table1[[#This Row],[Quantity Sold]]</f>
        <v>41</v>
      </c>
      <c r="G831">
        <f>Table1[[#This Row],[Discount (%)]]</f>
        <v>24</v>
      </c>
      <c r="H831">
        <f>Table1[[#This Row],[Profit]]</f>
        <v>1849.09</v>
      </c>
    </row>
    <row r="832" spans="1:8">
      <c r="A832" s="11" t="s">
        <v>830</v>
      </c>
      <c r="B832" s="7">
        <v>45852</v>
      </c>
      <c r="C832" t="str">
        <f>PROPER(Table1[[#This Row],[Region]])</f>
        <v>South</v>
      </c>
      <c r="D832" t="str">
        <f>PROPER(Table1[[#This Row],[Product Category]])</f>
        <v>Clothing</v>
      </c>
      <c r="E832">
        <f>ROUND(Table1[[#This Row],[Sales Amount]],1)</f>
        <v>4247.6000000000004</v>
      </c>
      <c r="F832">
        <f>Table1[[#This Row],[Quantity Sold]]</f>
        <v>44</v>
      </c>
      <c r="G832">
        <f>Table1[[#This Row],[Discount (%)]]</f>
        <v>12</v>
      </c>
      <c r="H832">
        <f>Table1[[#This Row],[Profit]]</f>
        <v>1609.05</v>
      </c>
    </row>
    <row r="833" spans="1:8">
      <c r="A833" s="11">
        <v>84329757</v>
      </c>
      <c r="B833" s="7">
        <v>45853</v>
      </c>
      <c r="C833" t="str">
        <f>PROPER(Table1[[#This Row],[Region]])</f>
        <v>North</v>
      </c>
      <c r="D833" t="str">
        <f>PROPER(Table1[[#This Row],[Product Category]])</f>
        <v>Electronics</v>
      </c>
      <c r="E833">
        <f>ROUND(Table1[[#This Row],[Sales Amount]],1)</f>
        <v>3825.6</v>
      </c>
      <c r="F833">
        <f>Table1[[#This Row],[Quantity Sold]]</f>
        <v>47</v>
      </c>
      <c r="G833">
        <f>Table1[[#This Row],[Discount (%)]]</f>
        <v>32</v>
      </c>
      <c r="H833">
        <f>Table1[[#This Row],[Profit]]</f>
        <v>681.35</v>
      </c>
    </row>
    <row r="834" spans="1:8">
      <c r="A834" s="11" t="s">
        <v>831</v>
      </c>
      <c r="B834" s="7">
        <v>45854</v>
      </c>
      <c r="C834" t="str">
        <f>PROPER(Table1[[#This Row],[Region]])</f>
        <v>East</v>
      </c>
      <c r="D834" t="str">
        <f>PROPER(Table1[[#This Row],[Product Category]])</f>
        <v>Clothing</v>
      </c>
      <c r="E834">
        <f>ROUND(Table1[[#This Row],[Sales Amount]],1)</f>
        <v>1973.5</v>
      </c>
      <c r="F834">
        <f>Table1[[#This Row],[Quantity Sold]]</f>
        <v>29</v>
      </c>
      <c r="G834">
        <f>Table1[[#This Row],[Discount (%)]]</f>
        <v>4</v>
      </c>
      <c r="H834">
        <f>Table1[[#This Row],[Profit]]</f>
        <v>791.29</v>
      </c>
    </row>
    <row r="835" spans="1:8">
      <c r="A835" s="11" t="s">
        <v>832</v>
      </c>
      <c r="B835" s="7">
        <v>45855</v>
      </c>
      <c r="C835" t="str">
        <f>PROPER(Table1[[#This Row],[Region]])</f>
        <v>North</v>
      </c>
      <c r="D835" t="str">
        <f>PROPER(Table1[[#This Row],[Product Category]])</f>
        <v>Sports</v>
      </c>
      <c r="E835">
        <f>ROUND(Table1[[#This Row],[Sales Amount]],1)</f>
        <v>3923.1</v>
      </c>
      <c r="F835">
        <f>Table1[[#This Row],[Quantity Sold]]</f>
        <v>4</v>
      </c>
      <c r="G835">
        <f>Table1[[#This Row],[Discount (%)]]</f>
        <v>29</v>
      </c>
      <c r="H835">
        <f>Table1[[#This Row],[Profit]]</f>
        <v>1835.57</v>
      </c>
    </row>
    <row r="836" spans="1:8">
      <c r="A836" s="11" t="s">
        <v>833</v>
      </c>
      <c r="B836" s="7">
        <v>45856</v>
      </c>
      <c r="C836" t="str">
        <f>PROPER(Table1[[#This Row],[Region]])</f>
        <v>East</v>
      </c>
      <c r="D836" t="str">
        <f>PROPER(Table1[[#This Row],[Product Category]])</f>
        <v>Groceries</v>
      </c>
      <c r="E836">
        <f>ROUND(Table1[[#This Row],[Sales Amount]],1)</f>
        <v>3173.4</v>
      </c>
      <c r="F836">
        <f>Table1[[#This Row],[Quantity Sold]]</f>
        <v>25</v>
      </c>
      <c r="G836">
        <f>Table1[[#This Row],[Discount (%)]]</f>
        <v>4</v>
      </c>
      <c r="H836">
        <f>Table1[[#This Row],[Profit]]</f>
        <v>1853.29</v>
      </c>
    </row>
    <row r="837" spans="1:8">
      <c r="A837" s="11" t="s">
        <v>834</v>
      </c>
      <c r="B837" s="7">
        <v>45857</v>
      </c>
      <c r="C837" t="str">
        <f>PROPER(Table1[[#This Row],[Region]])</f>
        <v>North</v>
      </c>
      <c r="D837" t="str">
        <f>PROPER(Table1[[#This Row],[Product Category]])</f>
        <v>Furniture</v>
      </c>
      <c r="E837">
        <f>ROUND(Table1[[#This Row],[Sales Amount]],1)</f>
        <v>1198.4000000000001</v>
      </c>
      <c r="F837">
        <f>Table1[[#This Row],[Quantity Sold]]</f>
        <v>24</v>
      </c>
      <c r="G837">
        <f>Table1[[#This Row],[Discount (%)]]</f>
        <v>13</v>
      </c>
      <c r="H837">
        <f>Table1[[#This Row],[Profit]]</f>
        <v>1422.59</v>
      </c>
    </row>
    <row r="838" spans="1:8">
      <c r="A838" s="11" t="s">
        <v>835</v>
      </c>
      <c r="B838" s="7">
        <v>45858</v>
      </c>
      <c r="C838" t="str">
        <f>PROPER(Table1[[#This Row],[Region]])</f>
        <v>East</v>
      </c>
      <c r="D838" t="str">
        <f>PROPER(Table1[[#This Row],[Product Category]])</f>
        <v>Electronics</v>
      </c>
      <c r="E838">
        <f>ROUND(Table1[[#This Row],[Sales Amount]],1)</f>
        <v>610.5</v>
      </c>
      <c r="F838">
        <f>Table1[[#This Row],[Quantity Sold]]</f>
        <v>27</v>
      </c>
      <c r="G838">
        <f>Table1[[#This Row],[Discount (%)]]</f>
        <v>9</v>
      </c>
      <c r="H838">
        <f>Table1[[#This Row],[Profit]]</f>
        <v>1833.67</v>
      </c>
    </row>
    <row r="839" spans="1:8">
      <c r="A839" s="11" t="s">
        <v>836</v>
      </c>
      <c r="B839" s="7">
        <v>45859</v>
      </c>
      <c r="C839" t="str">
        <f>PROPER(Table1[[#This Row],[Region]])</f>
        <v>North</v>
      </c>
      <c r="D839" t="str">
        <f>PROPER(Table1[[#This Row],[Product Category]])</f>
        <v>Clothing</v>
      </c>
      <c r="E839">
        <f>ROUND(Table1[[#This Row],[Sales Amount]],1)</f>
        <v>1101.9000000000001</v>
      </c>
      <c r="F839">
        <f>Table1[[#This Row],[Quantity Sold]]</f>
        <v>44</v>
      </c>
      <c r="G839">
        <f>Table1[[#This Row],[Discount (%)]]</f>
        <v>1</v>
      </c>
      <c r="H839">
        <f>Table1[[#This Row],[Profit]]</f>
        <v>673.23</v>
      </c>
    </row>
    <row r="840" spans="1:8">
      <c r="A840" s="11" t="s">
        <v>837</v>
      </c>
      <c r="B840" s="7">
        <v>45860</v>
      </c>
      <c r="C840" t="str">
        <f>PROPER(Table1[[#This Row],[Region]])</f>
        <v>South</v>
      </c>
      <c r="D840" t="str">
        <f>PROPER(Table1[[#This Row],[Product Category]])</f>
        <v>Electronics</v>
      </c>
      <c r="E840">
        <f>ROUND(Table1[[#This Row],[Sales Amount]],1)</f>
        <v>1908.9</v>
      </c>
      <c r="F840">
        <f>Table1[[#This Row],[Quantity Sold]]</f>
        <v>8</v>
      </c>
      <c r="G840">
        <f>Table1[[#This Row],[Discount (%)]]</f>
        <v>3</v>
      </c>
      <c r="H840">
        <f>Table1[[#This Row],[Profit]]</f>
        <v>1555.86</v>
      </c>
    </row>
    <row r="841" spans="1:8">
      <c r="A841" s="12">
        <v>9.9440000000000001E+80</v>
      </c>
      <c r="B841" s="7">
        <v>45861</v>
      </c>
      <c r="C841" t="str">
        <f>PROPER(Table1[[#This Row],[Region]])</f>
        <v>North</v>
      </c>
      <c r="D841" t="str">
        <f>PROPER(Table1[[#This Row],[Product Category]])</f>
        <v>Electronics</v>
      </c>
      <c r="E841">
        <f>ROUND(Table1[[#This Row],[Sales Amount]],1)</f>
        <v>1177.3</v>
      </c>
      <c r="F841">
        <f>Table1[[#This Row],[Quantity Sold]]</f>
        <v>23</v>
      </c>
      <c r="G841">
        <f>Table1[[#This Row],[Discount (%)]]</f>
        <v>30</v>
      </c>
      <c r="H841">
        <f>Table1[[#This Row],[Profit]]</f>
        <v>1827.85</v>
      </c>
    </row>
    <row r="842" spans="1:8">
      <c r="A842" s="11" t="s">
        <v>838</v>
      </c>
      <c r="B842" s="7">
        <v>45862</v>
      </c>
      <c r="C842" t="str">
        <f>PROPER(Table1[[#This Row],[Region]])</f>
        <v>South</v>
      </c>
      <c r="D842" t="str">
        <f>PROPER(Table1[[#This Row],[Product Category]])</f>
        <v>Electronics</v>
      </c>
      <c r="E842">
        <f>ROUND(Table1[[#This Row],[Sales Amount]],1)</f>
        <v>577.9</v>
      </c>
      <c r="F842">
        <f>Table1[[#This Row],[Quantity Sold]]</f>
        <v>49</v>
      </c>
      <c r="G842">
        <f>Table1[[#This Row],[Discount (%)]]</f>
        <v>19</v>
      </c>
      <c r="H842">
        <f>Table1[[#This Row],[Profit]]</f>
        <v>267.72000000000003</v>
      </c>
    </row>
    <row r="843" spans="1:8">
      <c r="A843" s="11" t="s">
        <v>839</v>
      </c>
      <c r="B843" s="7">
        <v>45863</v>
      </c>
      <c r="C843" t="str">
        <f>PROPER(Table1[[#This Row],[Region]])</f>
        <v>North</v>
      </c>
      <c r="D843" t="str">
        <f>PROPER(Table1[[#This Row],[Product Category]])</f>
        <v>Electronics</v>
      </c>
      <c r="E843">
        <f>ROUND(Table1[[#This Row],[Sales Amount]],1)</f>
        <v>1745.3</v>
      </c>
      <c r="F843">
        <f>Table1[[#This Row],[Quantity Sold]]</f>
        <v>42</v>
      </c>
      <c r="G843">
        <f>Table1[[#This Row],[Discount (%)]]</f>
        <v>20</v>
      </c>
      <c r="H843">
        <f>Table1[[#This Row],[Profit]]</f>
        <v>1616.6</v>
      </c>
    </row>
    <row r="844" spans="1:8">
      <c r="A844" s="11" t="s">
        <v>840</v>
      </c>
      <c r="B844" s="7">
        <v>45864</v>
      </c>
      <c r="C844" t="str">
        <f>PROPER(Table1[[#This Row],[Region]])</f>
        <v>West</v>
      </c>
      <c r="D844" t="str">
        <f>PROPER(Table1[[#This Row],[Product Category]])</f>
        <v>Furniture</v>
      </c>
      <c r="E844">
        <f>ROUND(Table1[[#This Row],[Sales Amount]],1)</f>
        <v>674.6</v>
      </c>
      <c r="F844">
        <f>Table1[[#This Row],[Quantity Sold]]</f>
        <v>13</v>
      </c>
      <c r="G844">
        <f>Table1[[#This Row],[Discount (%)]]</f>
        <v>21</v>
      </c>
      <c r="H844">
        <f>Table1[[#This Row],[Profit]]</f>
        <v>1870.95</v>
      </c>
    </row>
    <row r="845" spans="1:8">
      <c r="A845" s="11" t="s">
        <v>841</v>
      </c>
      <c r="B845" s="7">
        <v>45865</v>
      </c>
      <c r="C845" t="str">
        <f>PROPER(Table1[[#This Row],[Region]])</f>
        <v>West</v>
      </c>
      <c r="D845" t="str">
        <f>PROPER(Table1[[#This Row],[Product Category]])</f>
        <v>Sports</v>
      </c>
      <c r="E845">
        <f>ROUND(Table1[[#This Row],[Sales Amount]],1)</f>
        <v>4196.1000000000004</v>
      </c>
      <c r="F845">
        <f>Table1[[#This Row],[Quantity Sold]]</f>
        <v>12</v>
      </c>
      <c r="G845">
        <f>Table1[[#This Row],[Discount (%)]]</f>
        <v>23</v>
      </c>
      <c r="H845">
        <f>Table1[[#This Row],[Profit]]</f>
        <v>1028.43</v>
      </c>
    </row>
    <row r="846" spans="1:8">
      <c r="A846" s="11" t="s">
        <v>842</v>
      </c>
      <c r="B846" s="7">
        <v>45866</v>
      </c>
      <c r="C846" t="str">
        <f>PROPER(Table1[[#This Row],[Region]])</f>
        <v>East</v>
      </c>
      <c r="D846" t="str">
        <f>PROPER(Table1[[#This Row],[Product Category]])</f>
        <v>Electronics</v>
      </c>
      <c r="E846">
        <f>ROUND(Table1[[#This Row],[Sales Amount]],1)</f>
        <v>2394.1999999999998</v>
      </c>
      <c r="F846">
        <f>Table1[[#This Row],[Quantity Sold]]</f>
        <v>10</v>
      </c>
      <c r="G846">
        <f>Table1[[#This Row],[Discount (%)]]</f>
        <v>30</v>
      </c>
      <c r="H846">
        <f>Table1[[#This Row],[Profit]]</f>
        <v>1184.17</v>
      </c>
    </row>
    <row r="847" spans="1:8">
      <c r="A847" s="11" t="s">
        <v>843</v>
      </c>
      <c r="B847" s="7">
        <v>45867</v>
      </c>
      <c r="C847" t="str">
        <f>PROPER(Table1[[#This Row],[Region]])</f>
        <v>South</v>
      </c>
      <c r="D847" t="str">
        <f>PROPER(Table1[[#This Row],[Product Category]])</f>
        <v>Clothing</v>
      </c>
      <c r="E847">
        <f>ROUND(Table1[[#This Row],[Sales Amount]],1)</f>
        <v>2646.2</v>
      </c>
      <c r="F847">
        <f>Table1[[#This Row],[Quantity Sold]]</f>
        <v>31</v>
      </c>
      <c r="G847">
        <f>Table1[[#This Row],[Discount (%)]]</f>
        <v>35</v>
      </c>
      <c r="H847">
        <f>Table1[[#This Row],[Profit]]</f>
        <v>1525.72</v>
      </c>
    </row>
    <row r="848" spans="1:8">
      <c r="A848" s="11" t="s">
        <v>844</v>
      </c>
      <c r="B848" s="7">
        <v>45868</v>
      </c>
      <c r="C848" t="str">
        <f>PROPER(Table1[[#This Row],[Region]])</f>
        <v>West</v>
      </c>
      <c r="D848" t="str">
        <f>PROPER(Table1[[#This Row],[Product Category]])</f>
        <v>Electronics</v>
      </c>
      <c r="E848">
        <f>ROUND(Table1[[#This Row],[Sales Amount]],1)</f>
        <v>3225.4</v>
      </c>
      <c r="F848">
        <f>Table1[[#This Row],[Quantity Sold]]</f>
        <v>45</v>
      </c>
      <c r="G848">
        <f>Table1[[#This Row],[Discount (%)]]</f>
        <v>11</v>
      </c>
      <c r="H848">
        <f>Table1[[#This Row],[Profit]]</f>
        <v>1101.6199999999999</v>
      </c>
    </row>
    <row r="849" spans="1:8">
      <c r="A849" s="11" t="s">
        <v>845</v>
      </c>
      <c r="B849" s="7">
        <v>45869</v>
      </c>
      <c r="C849" t="str">
        <f>PROPER(Table1[[#This Row],[Region]])</f>
        <v>East</v>
      </c>
      <c r="D849" t="str">
        <f>PROPER(Table1[[#This Row],[Product Category]])</f>
        <v>Sports</v>
      </c>
      <c r="E849">
        <f>ROUND(Table1[[#This Row],[Sales Amount]],1)</f>
        <v>3693.8</v>
      </c>
      <c r="F849">
        <f>Table1[[#This Row],[Quantity Sold]]</f>
        <v>18</v>
      </c>
      <c r="G849">
        <f>Table1[[#This Row],[Discount (%)]]</f>
        <v>32</v>
      </c>
      <c r="H849">
        <f>Table1[[#This Row],[Profit]]</f>
        <v>160.03</v>
      </c>
    </row>
    <row r="850" spans="1:8">
      <c r="A850" s="11" t="s">
        <v>846</v>
      </c>
      <c r="B850" s="7">
        <v>45870</v>
      </c>
      <c r="C850" t="str">
        <f>PROPER(Table1[[#This Row],[Region]])</f>
        <v>West</v>
      </c>
      <c r="D850" t="str">
        <f>PROPER(Table1[[#This Row],[Product Category]])</f>
        <v>Groceries</v>
      </c>
      <c r="E850">
        <f>ROUND(Table1[[#This Row],[Sales Amount]],1)</f>
        <v>4848.3999999999996</v>
      </c>
      <c r="F850">
        <f>Table1[[#This Row],[Quantity Sold]]</f>
        <v>47</v>
      </c>
      <c r="G850">
        <f>Table1[[#This Row],[Discount (%)]]</f>
        <v>7</v>
      </c>
      <c r="H850">
        <f>Table1[[#This Row],[Profit]]</f>
        <v>158.30000000000001</v>
      </c>
    </row>
    <row r="851" spans="1:8">
      <c r="A851" s="11" t="s">
        <v>847</v>
      </c>
      <c r="B851" s="7">
        <v>45871</v>
      </c>
      <c r="C851" t="str">
        <f>PROPER(Table1[[#This Row],[Region]])</f>
        <v>East</v>
      </c>
      <c r="D851" t="str">
        <f>PROPER(Table1[[#This Row],[Product Category]])</f>
        <v>Clothing</v>
      </c>
      <c r="E851">
        <f>ROUND(Table1[[#This Row],[Sales Amount]],1)</f>
        <v>2730.3</v>
      </c>
      <c r="F851">
        <f>Table1[[#This Row],[Quantity Sold]]</f>
        <v>4</v>
      </c>
      <c r="G851">
        <f>Table1[[#This Row],[Discount (%)]]</f>
        <v>19</v>
      </c>
      <c r="H851">
        <f>Table1[[#This Row],[Profit]]</f>
        <v>1713.66</v>
      </c>
    </row>
    <row r="852" spans="1:8">
      <c r="A852" s="11" t="s">
        <v>848</v>
      </c>
      <c r="B852" s="7">
        <v>45872</v>
      </c>
      <c r="C852" t="str">
        <f>PROPER(Table1[[#This Row],[Region]])</f>
        <v>North</v>
      </c>
      <c r="D852" t="str">
        <f>PROPER(Table1[[#This Row],[Product Category]])</f>
        <v>Sports</v>
      </c>
      <c r="E852">
        <f>ROUND(Table1[[#This Row],[Sales Amount]],1)</f>
        <v>4807.6000000000004</v>
      </c>
      <c r="F852">
        <f>Table1[[#This Row],[Quantity Sold]]</f>
        <v>21</v>
      </c>
      <c r="G852">
        <f>Table1[[#This Row],[Discount (%)]]</f>
        <v>16</v>
      </c>
      <c r="H852">
        <f>Table1[[#This Row],[Profit]]</f>
        <v>174.32</v>
      </c>
    </row>
    <row r="853" spans="1:8">
      <c r="A853" s="11" t="s">
        <v>849</v>
      </c>
      <c r="B853" s="7">
        <v>45873</v>
      </c>
      <c r="C853" t="str">
        <f>PROPER(Table1[[#This Row],[Region]])</f>
        <v>East</v>
      </c>
      <c r="D853" t="str">
        <f>PROPER(Table1[[#This Row],[Product Category]])</f>
        <v>Furniture</v>
      </c>
      <c r="E853">
        <f>ROUND(Table1[[#This Row],[Sales Amount]],1)</f>
        <v>974.2</v>
      </c>
      <c r="F853">
        <f>Table1[[#This Row],[Quantity Sold]]</f>
        <v>39</v>
      </c>
      <c r="G853">
        <f>Table1[[#This Row],[Discount (%)]]</f>
        <v>45</v>
      </c>
      <c r="H853">
        <f>Table1[[#This Row],[Profit]]</f>
        <v>1048.24</v>
      </c>
    </row>
    <row r="854" spans="1:8">
      <c r="A854" s="11" t="s">
        <v>850</v>
      </c>
      <c r="B854" s="7">
        <v>45874</v>
      </c>
      <c r="C854" t="str">
        <f>PROPER(Table1[[#This Row],[Region]])</f>
        <v>East</v>
      </c>
      <c r="D854" t="str">
        <f>PROPER(Table1[[#This Row],[Product Category]])</f>
        <v>Furniture</v>
      </c>
      <c r="E854">
        <f>ROUND(Table1[[#This Row],[Sales Amount]],1)</f>
        <v>4592.7</v>
      </c>
      <c r="F854">
        <f>Table1[[#This Row],[Quantity Sold]]</f>
        <v>23</v>
      </c>
      <c r="G854">
        <f>Table1[[#This Row],[Discount (%)]]</f>
        <v>15</v>
      </c>
      <c r="H854">
        <f>Table1[[#This Row],[Profit]]</f>
        <v>469.37</v>
      </c>
    </row>
    <row r="855" spans="1:8">
      <c r="A855" s="11" t="s">
        <v>851</v>
      </c>
      <c r="B855" s="7">
        <v>45875</v>
      </c>
      <c r="C855" t="str">
        <f>PROPER(Table1[[#This Row],[Region]])</f>
        <v>South</v>
      </c>
      <c r="D855" t="str">
        <f>PROPER(Table1[[#This Row],[Product Category]])</f>
        <v>Furniture</v>
      </c>
      <c r="E855">
        <f>ROUND(Table1[[#This Row],[Sales Amount]],1)</f>
        <v>1956.6</v>
      </c>
      <c r="F855">
        <f>Table1[[#This Row],[Quantity Sold]]</f>
        <v>8</v>
      </c>
      <c r="G855">
        <f>Table1[[#This Row],[Discount (%)]]</f>
        <v>19</v>
      </c>
      <c r="H855">
        <f>Table1[[#This Row],[Profit]]</f>
        <v>1850.2</v>
      </c>
    </row>
    <row r="856" spans="1:8">
      <c r="A856" s="11" t="s">
        <v>852</v>
      </c>
      <c r="B856" s="7">
        <v>45876</v>
      </c>
      <c r="C856" t="str">
        <f>PROPER(Table1[[#This Row],[Region]])</f>
        <v>East</v>
      </c>
      <c r="D856" t="str">
        <f>PROPER(Table1[[#This Row],[Product Category]])</f>
        <v>Clothing</v>
      </c>
      <c r="E856">
        <f>ROUND(Table1[[#This Row],[Sales Amount]],1)</f>
        <v>4223.5</v>
      </c>
      <c r="F856">
        <f>Table1[[#This Row],[Quantity Sold]]</f>
        <v>13</v>
      </c>
      <c r="G856">
        <f>Table1[[#This Row],[Discount (%)]]</f>
        <v>0</v>
      </c>
      <c r="H856">
        <f>Table1[[#This Row],[Profit]]</f>
        <v>1080.68</v>
      </c>
    </row>
    <row r="857" spans="1:8">
      <c r="A857" s="11" t="s">
        <v>853</v>
      </c>
      <c r="B857" s="7">
        <v>45877</v>
      </c>
      <c r="C857" t="str">
        <f>PROPER(Table1[[#This Row],[Region]])</f>
        <v>North</v>
      </c>
      <c r="D857" t="str">
        <f>PROPER(Table1[[#This Row],[Product Category]])</f>
        <v>Electronics</v>
      </c>
      <c r="E857">
        <f>ROUND(Table1[[#This Row],[Sales Amount]],1)</f>
        <v>4472.5</v>
      </c>
      <c r="F857">
        <f>Table1[[#This Row],[Quantity Sold]]</f>
        <v>16</v>
      </c>
      <c r="G857">
        <f>Table1[[#This Row],[Discount (%)]]</f>
        <v>11</v>
      </c>
      <c r="H857">
        <f>Table1[[#This Row],[Profit]]</f>
        <v>534.88</v>
      </c>
    </row>
    <row r="858" spans="1:8">
      <c r="A858" s="11" t="s">
        <v>854</v>
      </c>
      <c r="B858" s="7">
        <v>45878</v>
      </c>
      <c r="C858" t="str">
        <f>PROPER(Table1[[#This Row],[Region]])</f>
        <v>East</v>
      </c>
      <c r="D858" t="str">
        <f>PROPER(Table1[[#This Row],[Product Category]])</f>
        <v>Sports</v>
      </c>
      <c r="E858">
        <f>ROUND(Table1[[#This Row],[Sales Amount]],1)</f>
        <v>2694.5</v>
      </c>
      <c r="F858">
        <f>Table1[[#This Row],[Quantity Sold]]</f>
        <v>19</v>
      </c>
      <c r="G858">
        <f>Table1[[#This Row],[Discount (%)]]</f>
        <v>21</v>
      </c>
      <c r="H858">
        <f>Table1[[#This Row],[Profit]]</f>
        <v>474.82</v>
      </c>
    </row>
    <row r="859" spans="1:8">
      <c r="A859" s="11" t="s">
        <v>855</v>
      </c>
      <c r="B859" s="7">
        <v>45879</v>
      </c>
      <c r="C859" t="str">
        <f>PROPER(Table1[[#This Row],[Region]])</f>
        <v>South</v>
      </c>
      <c r="D859" t="str">
        <f>PROPER(Table1[[#This Row],[Product Category]])</f>
        <v>Groceries</v>
      </c>
      <c r="E859">
        <f>ROUND(Table1[[#This Row],[Sales Amount]],1)</f>
        <v>3850.1</v>
      </c>
      <c r="F859">
        <f>Table1[[#This Row],[Quantity Sold]]</f>
        <v>35</v>
      </c>
      <c r="G859">
        <f>Table1[[#This Row],[Discount (%)]]</f>
        <v>17</v>
      </c>
      <c r="H859">
        <f>Table1[[#This Row],[Profit]]</f>
        <v>1192.07</v>
      </c>
    </row>
    <row r="860" spans="1:8">
      <c r="A860" s="11" t="s">
        <v>856</v>
      </c>
      <c r="B860" s="7">
        <v>45880</v>
      </c>
      <c r="C860" t="str">
        <f>PROPER(Table1[[#This Row],[Region]])</f>
        <v>North</v>
      </c>
      <c r="D860" t="str">
        <f>PROPER(Table1[[#This Row],[Product Category]])</f>
        <v>Sports</v>
      </c>
      <c r="E860">
        <f>ROUND(Table1[[#This Row],[Sales Amount]],1)</f>
        <v>1743.3</v>
      </c>
      <c r="F860">
        <f>Table1[[#This Row],[Quantity Sold]]</f>
        <v>33</v>
      </c>
      <c r="G860">
        <f>Table1[[#This Row],[Discount (%)]]</f>
        <v>22</v>
      </c>
      <c r="H860">
        <f>Table1[[#This Row],[Profit]]</f>
        <v>1108.52</v>
      </c>
    </row>
    <row r="861" spans="1:8">
      <c r="A861" s="11" t="s">
        <v>857</v>
      </c>
      <c r="B861" s="7">
        <v>45881</v>
      </c>
      <c r="C861" t="str">
        <f>PROPER(Table1[[#This Row],[Region]])</f>
        <v>North</v>
      </c>
      <c r="D861" t="str">
        <f>PROPER(Table1[[#This Row],[Product Category]])</f>
        <v>Furniture</v>
      </c>
      <c r="E861">
        <f>ROUND(Table1[[#This Row],[Sales Amount]],1)</f>
        <v>1638.1</v>
      </c>
      <c r="F861">
        <f>Table1[[#This Row],[Quantity Sold]]</f>
        <v>7</v>
      </c>
      <c r="G861">
        <f>Table1[[#This Row],[Discount (%)]]</f>
        <v>13</v>
      </c>
      <c r="H861">
        <f>Table1[[#This Row],[Profit]]</f>
        <v>34.020000000000003</v>
      </c>
    </row>
    <row r="862" spans="1:8">
      <c r="A862" s="11" t="s">
        <v>858</v>
      </c>
      <c r="B862" s="7">
        <v>45882</v>
      </c>
      <c r="C862" t="str">
        <f>PROPER(Table1[[#This Row],[Region]])</f>
        <v>North</v>
      </c>
      <c r="D862" t="str">
        <f>PROPER(Table1[[#This Row],[Product Category]])</f>
        <v>Electronics</v>
      </c>
      <c r="E862">
        <f>ROUND(Table1[[#This Row],[Sales Amount]],1)</f>
        <v>2209.1999999999998</v>
      </c>
      <c r="F862">
        <f>Table1[[#This Row],[Quantity Sold]]</f>
        <v>38</v>
      </c>
      <c r="G862">
        <f>Table1[[#This Row],[Discount (%)]]</f>
        <v>48</v>
      </c>
      <c r="H862">
        <f>Table1[[#This Row],[Profit]]</f>
        <v>346.98</v>
      </c>
    </row>
    <row r="863" spans="1:8">
      <c r="A863" s="11" t="s">
        <v>859</v>
      </c>
      <c r="B863" s="7">
        <v>45883</v>
      </c>
      <c r="C863" t="str">
        <f>PROPER(Table1[[#This Row],[Region]])</f>
        <v>South</v>
      </c>
      <c r="D863" t="str">
        <f>PROPER(Table1[[#This Row],[Product Category]])</f>
        <v>Groceries</v>
      </c>
      <c r="E863">
        <f>ROUND(Table1[[#This Row],[Sales Amount]],1)</f>
        <v>887.5</v>
      </c>
      <c r="F863">
        <f>Table1[[#This Row],[Quantity Sold]]</f>
        <v>40</v>
      </c>
      <c r="G863">
        <f>Table1[[#This Row],[Discount (%)]]</f>
        <v>42</v>
      </c>
      <c r="H863">
        <f>Table1[[#This Row],[Profit]]</f>
        <v>986.59</v>
      </c>
    </row>
    <row r="864" spans="1:8">
      <c r="A864" s="11" t="s">
        <v>860</v>
      </c>
      <c r="B864" s="7">
        <v>45884</v>
      </c>
      <c r="C864" t="str">
        <f>PROPER(Table1[[#This Row],[Region]])</f>
        <v>West</v>
      </c>
      <c r="D864" t="str">
        <f>PROPER(Table1[[#This Row],[Product Category]])</f>
        <v>Groceries</v>
      </c>
      <c r="E864">
        <f>ROUND(Table1[[#This Row],[Sales Amount]],1)</f>
        <v>2085.4</v>
      </c>
      <c r="F864">
        <f>Table1[[#This Row],[Quantity Sold]]</f>
        <v>30</v>
      </c>
      <c r="G864">
        <f>Table1[[#This Row],[Discount (%)]]</f>
        <v>47</v>
      </c>
      <c r="H864">
        <f>Table1[[#This Row],[Profit]]</f>
        <v>362.86</v>
      </c>
    </row>
    <row r="865" spans="1:8">
      <c r="A865" s="11" t="s">
        <v>861</v>
      </c>
      <c r="B865" s="7">
        <v>45885</v>
      </c>
      <c r="C865" t="str">
        <f>PROPER(Table1[[#This Row],[Region]])</f>
        <v>East</v>
      </c>
      <c r="D865" t="str">
        <f>PROPER(Table1[[#This Row],[Product Category]])</f>
        <v>Furniture</v>
      </c>
      <c r="E865">
        <f>ROUND(Table1[[#This Row],[Sales Amount]],1)</f>
        <v>402.4</v>
      </c>
      <c r="F865">
        <f>Table1[[#This Row],[Quantity Sold]]</f>
        <v>37</v>
      </c>
      <c r="G865">
        <f>Table1[[#This Row],[Discount (%)]]</f>
        <v>36</v>
      </c>
      <c r="H865">
        <f>Table1[[#This Row],[Profit]]</f>
        <v>258.83</v>
      </c>
    </row>
    <row r="866" spans="1:8">
      <c r="A866" s="11" t="s">
        <v>862</v>
      </c>
      <c r="B866" s="7">
        <v>45886</v>
      </c>
      <c r="C866" t="str">
        <f>PROPER(Table1[[#This Row],[Region]])</f>
        <v>West</v>
      </c>
      <c r="D866" t="str">
        <f>PROPER(Table1[[#This Row],[Product Category]])</f>
        <v>Clothing</v>
      </c>
      <c r="E866">
        <f>ROUND(Table1[[#This Row],[Sales Amount]],1)</f>
        <v>1783.5</v>
      </c>
      <c r="F866">
        <f>Table1[[#This Row],[Quantity Sold]]</f>
        <v>21</v>
      </c>
      <c r="G866">
        <f>Table1[[#This Row],[Discount (%)]]</f>
        <v>7</v>
      </c>
      <c r="H866">
        <f>Table1[[#This Row],[Profit]]</f>
        <v>1919.15</v>
      </c>
    </row>
    <row r="867" spans="1:8">
      <c r="A867" s="11" t="s">
        <v>863</v>
      </c>
      <c r="B867" s="7">
        <v>45887</v>
      </c>
      <c r="C867" t="str">
        <f>PROPER(Table1[[#This Row],[Region]])</f>
        <v>East</v>
      </c>
      <c r="D867" t="str">
        <f>PROPER(Table1[[#This Row],[Product Category]])</f>
        <v>Electronics</v>
      </c>
      <c r="E867">
        <f>ROUND(Table1[[#This Row],[Sales Amount]],1)</f>
        <v>2738.1</v>
      </c>
      <c r="F867">
        <f>Table1[[#This Row],[Quantity Sold]]</f>
        <v>27</v>
      </c>
      <c r="G867">
        <f>Table1[[#This Row],[Discount (%)]]</f>
        <v>10</v>
      </c>
      <c r="H867">
        <f>Table1[[#This Row],[Profit]]</f>
        <v>1530.62</v>
      </c>
    </row>
    <row r="868" spans="1:8">
      <c r="A868" s="11" t="s">
        <v>864</v>
      </c>
      <c r="B868" s="7">
        <v>45888</v>
      </c>
      <c r="C868" t="str">
        <f>PROPER(Table1[[#This Row],[Region]])</f>
        <v>East</v>
      </c>
      <c r="D868" t="str">
        <f>PROPER(Table1[[#This Row],[Product Category]])</f>
        <v>Furniture</v>
      </c>
      <c r="E868">
        <f>ROUND(Table1[[#This Row],[Sales Amount]],1)</f>
        <v>297.3</v>
      </c>
      <c r="F868">
        <f>Table1[[#This Row],[Quantity Sold]]</f>
        <v>3</v>
      </c>
      <c r="G868">
        <f>Table1[[#This Row],[Discount (%)]]</f>
        <v>40</v>
      </c>
      <c r="H868">
        <f>Table1[[#This Row],[Profit]]</f>
        <v>524.30999999999995</v>
      </c>
    </row>
    <row r="869" spans="1:8">
      <c r="A869" s="11" t="s">
        <v>865</v>
      </c>
      <c r="B869" s="7">
        <v>45889</v>
      </c>
      <c r="C869" t="str">
        <f>PROPER(Table1[[#This Row],[Region]])</f>
        <v>South</v>
      </c>
      <c r="D869" t="str">
        <f>PROPER(Table1[[#This Row],[Product Category]])</f>
        <v>Electronics</v>
      </c>
      <c r="E869">
        <f>ROUND(Table1[[#This Row],[Sales Amount]],1)</f>
        <v>2587.9</v>
      </c>
      <c r="F869">
        <f>Table1[[#This Row],[Quantity Sold]]</f>
        <v>28</v>
      </c>
      <c r="G869">
        <f>Table1[[#This Row],[Discount (%)]]</f>
        <v>20</v>
      </c>
      <c r="H869">
        <f>Table1[[#This Row],[Profit]]</f>
        <v>747.37</v>
      </c>
    </row>
    <row r="870" spans="1:8">
      <c r="A870" s="11">
        <v>17888688</v>
      </c>
      <c r="B870" s="7">
        <v>45890</v>
      </c>
      <c r="C870" t="str">
        <f>PROPER(Table1[[#This Row],[Region]])</f>
        <v>West</v>
      </c>
      <c r="D870" t="str">
        <f>PROPER(Table1[[#This Row],[Product Category]])</f>
        <v>Furniture</v>
      </c>
      <c r="E870">
        <f>ROUND(Table1[[#This Row],[Sales Amount]],1)</f>
        <v>109</v>
      </c>
      <c r="F870">
        <f>Table1[[#This Row],[Quantity Sold]]</f>
        <v>46</v>
      </c>
      <c r="G870">
        <f>Table1[[#This Row],[Discount (%)]]</f>
        <v>12</v>
      </c>
      <c r="H870">
        <f>Table1[[#This Row],[Profit]]</f>
        <v>691.24</v>
      </c>
    </row>
    <row r="871" spans="1:8">
      <c r="A871" s="11" t="s">
        <v>866</v>
      </c>
      <c r="B871" s="7">
        <v>45891</v>
      </c>
      <c r="C871" t="str">
        <f>PROPER(Table1[[#This Row],[Region]])</f>
        <v>East</v>
      </c>
      <c r="D871" t="str">
        <f>PROPER(Table1[[#This Row],[Product Category]])</f>
        <v>Furniture</v>
      </c>
      <c r="E871">
        <f>ROUND(Table1[[#This Row],[Sales Amount]],1)</f>
        <v>3294.7</v>
      </c>
      <c r="F871">
        <f>Table1[[#This Row],[Quantity Sold]]</f>
        <v>29</v>
      </c>
      <c r="G871">
        <f>Table1[[#This Row],[Discount (%)]]</f>
        <v>3</v>
      </c>
      <c r="H871">
        <f>Table1[[#This Row],[Profit]]</f>
        <v>1834.46</v>
      </c>
    </row>
    <row r="872" spans="1:8">
      <c r="A872" s="11">
        <v>83640645</v>
      </c>
      <c r="B872" s="7">
        <v>45892</v>
      </c>
      <c r="C872" t="str">
        <f>PROPER(Table1[[#This Row],[Region]])</f>
        <v>West</v>
      </c>
      <c r="D872" t="str">
        <f>PROPER(Table1[[#This Row],[Product Category]])</f>
        <v>Furniture</v>
      </c>
      <c r="E872">
        <f>ROUND(Table1[[#This Row],[Sales Amount]],1)</f>
        <v>1076.3</v>
      </c>
      <c r="F872">
        <f>Table1[[#This Row],[Quantity Sold]]</f>
        <v>42</v>
      </c>
      <c r="G872">
        <f>Table1[[#This Row],[Discount (%)]]</f>
        <v>37</v>
      </c>
      <c r="H872">
        <f>Table1[[#This Row],[Profit]]</f>
        <v>679.55</v>
      </c>
    </row>
    <row r="873" spans="1:8">
      <c r="A873" s="11" t="s">
        <v>867</v>
      </c>
      <c r="B873" s="7">
        <v>45893</v>
      </c>
      <c r="C873" t="str">
        <f>PROPER(Table1[[#This Row],[Region]])</f>
        <v>South</v>
      </c>
      <c r="D873" t="str">
        <f>PROPER(Table1[[#This Row],[Product Category]])</f>
        <v>Furniture</v>
      </c>
      <c r="E873">
        <f>ROUND(Table1[[#This Row],[Sales Amount]],1)</f>
        <v>1336.8</v>
      </c>
      <c r="F873">
        <f>Table1[[#This Row],[Quantity Sold]]</f>
        <v>32</v>
      </c>
      <c r="G873">
        <f>Table1[[#This Row],[Discount (%)]]</f>
        <v>14</v>
      </c>
      <c r="H873">
        <f>Table1[[#This Row],[Profit]]</f>
        <v>47.56</v>
      </c>
    </row>
    <row r="874" spans="1:8">
      <c r="A874" s="11" t="s">
        <v>868</v>
      </c>
      <c r="B874" s="7">
        <v>45894</v>
      </c>
      <c r="C874" t="str">
        <f>PROPER(Table1[[#This Row],[Region]])</f>
        <v>East</v>
      </c>
      <c r="D874" t="str">
        <f>PROPER(Table1[[#This Row],[Product Category]])</f>
        <v>Clothing</v>
      </c>
      <c r="E874">
        <f>ROUND(Table1[[#This Row],[Sales Amount]],1)</f>
        <v>4895.3</v>
      </c>
      <c r="F874">
        <f>Table1[[#This Row],[Quantity Sold]]</f>
        <v>14</v>
      </c>
      <c r="G874">
        <f>Table1[[#This Row],[Discount (%)]]</f>
        <v>17</v>
      </c>
      <c r="H874">
        <f>Table1[[#This Row],[Profit]]</f>
        <v>1821.84</v>
      </c>
    </row>
    <row r="875" spans="1:8">
      <c r="A875" s="11" t="s">
        <v>869</v>
      </c>
      <c r="B875" s="7">
        <v>45895</v>
      </c>
      <c r="C875" t="str">
        <f>PROPER(Table1[[#This Row],[Region]])</f>
        <v>East</v>
      </c>
      <c r="D875" t="str">
        <f>PROPER(Table1[[#This Row],[Product Category]])</f>
        <v>Clothing</v>
      </c>
      <c r="E875">
        <f>ROUND(Table1[[#This Row],[Sales Amount]],1)</f>
        <v>3580.6</v>
      </c>
      <c r="F875">
        <f>Table1[[#This Row],[Quantity Sold]]</f>
        <v>30</v>
      </c>
      <c r="G875">
        <f>Table1[[#This Row],[Discount (%)]]</f>
        <v>12</v>
      </c>
      <c r="H875">
        <f>Table1[[#This Row],[Profit]]</f>
        <v>904.3</v>
      </c>
    </row>
    <row r="876" spans="1:8">
      <c r="A876" s="11" t="s">
        <v>870</v>
      </c>
      <c r="B876" s="7">
        <v>45896</v>
      </c>
      <c r="C876" t="str">
        <f>PROPER(Table1[[#This Row],[Region]])</f>
        <v>West</v>
      </c>
      <c r="D876" t="str">
        <f>PROPER(Table1[[#This Row],[Product Category]])</f>
        <v>Furniture</v>
      </c>
      <c r="E876">
        <f>ROUND(Table1[[#This Row],[Sales Amount]],1)</f>
        <v>498.9</v>
      </c>
      <c r="F876">
        <f>Table1[[#This Row],[Quantity Sold]]</f>
        <v>4</v>
      </c>
      <c r="G876">
        <f>Table1[[#This Row],[Discount (%)]]</f>
        <v>6</v>
      </c>
      <c r="H876">
        <f>Table1[[#This Row],[Profit]]</f>
        <v>668.54</v>
      </c>
    </row>
    <row r="877" spans="1:8">
      <c r="A877" s="11" t="s">
        <v>871</v>
      </c>
      <c r="B877" s="7">
        <v>45897</v>
      </c>
      <c r="C877" t="str">
        <f>PROPER(Table1[[#This Row],[Region]])</f>
        <v>North</v>
      </c>
      <c r="D877" t="str">
        <f>PROPER(Table1[[#This Row],[Product Category]])</f>
        <v>Sports</v>
      </c>
      <c r="E877">
        <f>ROUND(Table1[[#This Row],[Sales Amount]],1)</f>
        <v>3036.5</v>
      </c>
      <c r="F877">
        <f>Table1[[#This Row],[Quantity Sold]]</f>
        <v>23</v>
      </c>
      <c r="G877">
        <f>Table1[[#This Row],[Discount (%)]]</f>
        <v>0</v>
      </c>
      <c r="H877">
        <f>Table1[[#This Row],[Profit]]</f>
        <v>1299.29</v>
      </c>
    </row>
    <row r="878" spans="1:8">
      <c r="A878" s="11" t="s">
        <v>872</v>
      </c>
      <c r="B878" s="7">
        <v>45898</v>
      </c>
      <c r="C878" t="str">
        <f>PROPER(Table1[[#This Row],[Region]])</f>
        <v>East</v>
      </c>
      <c r="D878" t="str">
        <f>PROPER(Table1[[#This Row],[Product Category]])</f>
        <v>Electronics</v>
      </c>
      <c r="E878">
        <f>ROUND(Table1[[#This Row],[Sales Amount]],1)</f>
        <v>4987.8</v>
      </c>
      <c r="F878">
        <f>Table1[[#This Row],[Quantity Sold]]</f>
        <v>36</v>
      </c>
      <c r="G878">
        <f>Table1[[#This Row],[Discount (%)]]</f>
        <v>22</v>
      </c>
      <c r="H878">
        <f>Table1[[#This Row],[Profit]]</f>
        <v>1007.52</v>
      </c>
    </row>
    <row r="879" spans="1:8">
      <c r="A879" s="11" t="s">
        <v>874</v>
      </c>
      <c r="B879" s="7">
        <v>45899</v>
      </c>
      <c r="C879" t="str">
        <f>PROPER(Table1[[#This Row],[Region]])</f>
        <v>East</v>
      </c>
      <c r="D879" t="str">
        <f>PROPER(Table1[[#This Row],[Product Category]])</f>
        <v>Groceries</v>
      </c>
      <c r="E879">
        <f>ROUND(Table1[[#This Row],[Sales Amount]],1)</f>
        <v>2375.6</v>
      </c>
      <c r="F879">
        <f>Table1[[#This Row],[Quantity Sold]]</f>
        <v>20</v>
      </c>
      <c r="G879">
        <f>Table1[[#This Row],[Discount (%)]]</f>
        <v>17</v>
      </c>
      <c r="H879">
        <f>Table1[[#This Row],[Profit]]</f>
        <v>1729.4</v>
      </c>
    </row>
    <row r="880" spans="1:8">
      <c r="A880" s="11" t="s">
        <v>875</v>
      </c>
      <c r="B880" s="7">
        <v>45900</v>
      </c>
      <c r="C880" t="str">
        <f>PROPER(Table1[[#This Row],[Region]])</f>
        <v>West</v>
      </c>
      <c r="D880" t="str">
        <f>PROPER(Table1[[#This Row],[Product Category]])</f>
        <v>Groceries</v>
      </c>
      <c r="E880">
        <f>ROUND(Table1[[#This Row],[Sales Amount]],1)</f>
        <v>1407.2</v>
      </c>
      <c r="F880">
        <f>Table1[[#This Row],[Quantity Sold]]</f>
        <v>29</v>
      </c>
      <c r="G880">
        <f>Table1[[#This Row],[Discount (%)]]</f>
        <v>13</v>
      </c>
      <c r="H880">
        <f>Table1[[#This Row],[Profit]]</f>
        <v>1305.0999999999999</v>
      </c>
    </row>
    <row r="881" spans="1:8">
      <c r="A881" s="11" t="s">
        <v>876</v>
      </c>
      <c r="B881" s="7">
        <v>45901</v>
      </c>
      <c r="C881" t="str">
        <f>PROPER(Table1[[#This Row],[Region]])</f>
        <v>South</v>
      </c>
      <c r="D881" t="str">
        <f>PROPER(Table1[[#This Row],[Product Category]])</f>
        <v>Furniture</v>
      </c>
      <c r="E881">
        <f>ROUND(Table1[[#This Row],[Sales Amount]],1)</f>
        <v>1602.3</v>
      </c>
      <c r="F881">
        <f>Table1[[#This Row],[Quantity Sold]]</f>
        <v>18</v>
      </c>
      <c r="G881">
        <f>Table1[[#This Row],[Discount (%)]]</f>
        <v>15</v>
      </c>
      <c r="H881">
        <f>Table1[[#This Row],[Profit]]</f>
        <v>833.3</v>
      </c>
    </row>
    <row r="882" spans="1:8">
      <c r="A882" s="11" t="s">
        <v>877</v>
      </c>
      <c r="B882" s="7">
        <v>45902</v>
      </c>
      <c r="C882" t="str">
        <f>PROPER(Table1[[#This Row],[Region]])</f>
        <v>South</v>
      </c>
      <c r="D882" t="str">
        <f>PROPER(Table1[[#This Row],[Product Category]])</f>
        <v>Groceries</v>
      </c>
      <c r="E882">
        <f>ROUND(Table1[[#This Row],[Sales Amount]],1)</f>
        <v>4735.2</v>
      </c>
      <c r="F882">
        <f>Table1[[#This Row],[Quantity Sold]]</f>
        <v>46</v>
      </c>
      <c r="G882">
        <f>Table1[[#This Row],[Discount (%)]]</f>
        <v>34</v>
      </c>
      <c r="H882">
        <f>Table1[[#This Row],[Profit]]</f>
        <v>1395.2</v>
      </c>
    </row>
    <row r="883" spans="1:8">
      <c r="A883" s="11" t="s">
        <v>878</v>
      </c>
      <c r="B883" s="7">
        <v>45903</v>
      </c>
      <c r="C883" t="str">
        <f>PROPER(Table1[[#This Row],[Region]])</f>
        <v>West</v>
      </c>
      <c r="D883" t="str">
        <f>PROPER(Table1[[#This Row],[Product Category]])</f>
        <v>Groceries</v>
      </c>
      <c r="E883">
        <f>ROUND(Table1[[#This Row],[Sales Amount]],1)</f>
        <v>1036.7</v>
      </c>
      <c r="F883">
        <f>Table1[[#This Row],[Quantity Sold]]</f>
        <v>34</v>
      </c>
      <c r="G883">
        <f>Table1[[#This Row],[Discount (%)]]</f>
        <v>25</v>
      </c>
      <c r="H883">
        <f>Table1[[#This Row],[Profit]]</f>
        <v>470.03</v>
      </c>
    </row>
    <row r="884" spans="1:8">
      <c r="A884" s="11" t="s">
        <v>879</v>
      </c>
      <c r="B884" s="7">
        <v>45904</v>
      </c>
      <c r="C884" t="str">
        <f>PROPER(Table1[[#This Row],[Region]])</f>
        <v>West</v>
      </c>
      <c r="D884" t="str">
        <f>PROPER(Table1[[#This Row],[Product Category]])</f>
        <v>Furniture</v>
      </c>
      <c r="E884">
        <f>ROUND(Table1[[#This Row],[Sales Amount]],1)</f>
        <v>4743.3</v>
      </c>
      <c r="F884">
        <f>Table1[[#This Row],[Quantity Sold]]</f>
        <v>46</v>
      </c>
      <c r="G884">
        <f>Table1[[#This Row],[Discount (%)]]</f>
        <v>35</v>
      </c>
      <c r="H884">
        <f>Table1[[#This Row],[Profit]]</f>
        <v>1490.4</v>
      </c>
    </row>
    <row r="885" spans="1:8">
      <c r="A885" s="11" t="s">
        <v>880</v>
      </c>
      <c r="B885" s="7">
        <v>45905</v>
      </c>
      <c r="C885" t="str">
        <f>PROPER(Table1[[#This Row],[Region]])</f>
        <v>East</v>
      </c>
      <c r="D885" t="str">
        <f>PROPER(Table1[[#This Row],[Product Category]])</f>
        <v>Groceries</v>
      </c>
      <c r="E885">
        <f>ROUND(Table1[[#This Row],[Sales Amount]],1)</f>
        <v>1095.4000000000001</v>
      </c>
      <c r="F885">
        <f>Table1[[#This Row],[Quantity Sold]]</f>
        <v>9</v>
      </c>
      <c r="G885">
        <f>Table1[[#This Row],[Discount (%)]]</f>
        <v>0</v>
      </c>
      <c r="H885">
        <f>Table1[[#This Row],[Profit]]</f>
        <v>444.96</v>
      </c>
    </row>
    <row r="886" spans="1:8">
      <c r="A886" s="11">
        <v>61280585</v>
      </c>
      <c r="B886" s="7">
        <v>45906</v>
      </c>
      <c r="C886" t="str">
        <f>PROPER(Table1[[#This Row],[Region]])</f>
        <v>North</v>
      </c>
      <c r="D886" t="str">
        <f>PROPER(Table1[[#This Row],[Product Category]])</f>
        <v>Clothing</v>
      </c>
      <c r="E886">
        <f>ROUND(Table1[[#This Row],[Sales Amount]],1)</f>
        <v>3342.2</v>
      </c>
      <c r="F886">
        <f>Table1[[#This Row],[Quantity Sold]]</f>
        <v>18</v>
      </c>
      <c r="G886">
        <f>Table1[[#This Row],[Discount (%)]]</f>
        <v>20</v>
      </c>
      <c r="H886">
        <f>Table1[[#This Row],[Profit]]</f>
        <v>957.86</v>
      </c>
    </row>
    <row r="887" spans="1:8">
      <c r="A887" s="11" t="s">
        <v>881</v>
      </c>
      <c r="B887" s="7">
        <v>45907</v>
      </c>
      <c r="C887" t="str">
        <f>PROPER(Table1[[#This Row],[Region]])</f>
        <v>West</v>
      </c>
      <c r="D887" t="str">
        <f>PROPER(Table1[[#This Row],[Product Category]])</f>
        <v>Electronics</v>
      </c>
      <c r="E887">
        <f>ROUND(Table1[[#This Row],[Sales Amount]],1)</f>
        <v>2865.7</v>
      </c>
      <c r="F887">
        <f>Table1[[#This Row],[Quantity Sold]]</f>
        <v>28</v>
      </c>
      <c r="G887">
        <f>Table1[[#This Row],[Discount (%)]]</f>
        <v>28</v>
      </c>
      <c r="H887">
        <f>Table1[[#This Row],[Profit]]</f>
        <v>73.989999999999995</v>
      </c>
    </row>
    <row r="888" spans="1:8">
      <c r="A888" s="11" t="s">
        <v>882</v>
      </c>
      <c r="B888" s="7">
        <v>45908</v>
      </c>
      <c r="C888" t="str">
        <f>PROPER(Table1[[#This Row],[Region]])</f>
        <v>South</v>
      </c>
      <c r="D888" t="str">
        <f>PROPER(Table1[[#This Row],[Product Category]])</f>
        <v>Clothing</v>
      </c>
      <c r="E888">
        <f>ROUND(Table1[[#This Row],[Sales Amount]],1)</f>
        <v>930.7</v>
      </c>
      <c r="F888">
        <f>Table1[[#This Row],[Quantity Sold]]</f>
        <v>10</v>
      </c>
      <c r="G888">
        <f>Table1[[#This Row],[Discount (%)]]</f>
        <v>16</v>
      </c>
      <c r="H888">
        <f>Table1[[#This Row],[Profit]]</f>
        <v>1275.1500000000001</v>
      </c>
    </row>
    <row r="889" spans="1:8">
      <c r="A889" s="11" t="s">
        <v>883</v>
      </c>
      <c r="B889" s="7">
        <v>45909</v>
      </c>
      <c r="C889" t="str">
        <f>PROPER(Table1[[#This Row],[Region]])</f>
        <v>South</v>
      </c>
      <c r="D889" t="str">
        <f>PROPER(Table1[[#This Row],[Product Category]])</f>
        <v>Clothing</v>
      </c>
      <c r="E889">
        <f>ROUND(Table1[[#This Row],[Sales Amount]],1)</f>
        <v>4037.3</v>
      </c>
      <c r="F889">
        <f>Table1[[#This Row],[Quantity Sold]]</f>
        <v>10</v>
      </c>
      <c r="G889">
        <f>Table1[[#This Row],[Discount (%)]]</f>
        <v>2</v>
      </c>
      <c r="H889">
        <f>Table1[[#This Row],[Profit]]</f>
        <v>1075.04</v>
      </c>
    </row>
    <row r="890" spans="1:8">
      <c r="A890" s="11" t="s">
        <v>884</v>
      </c>
      <c r="B890" s="7">
        <v>45910</v>
      </c>
      <c r="C890" t="str">
        <f>PROPER(Table1[[#This Row],[Region]])</f>
        <v>South</v>
      </c>
      <c r="D890" t="str">
        <f>PROPER(Table1[[#This Row],[Product Category]])</f>
        <v>Electronics</v>
      </c>
      <c r="E890">
        <f>ROUND(Table1[[#This Row],[Sales Amount]],1)</f>
        <v>4617.2</v>
      </c>
      <c r="F890">
        <f>Table1[[#This Row],[Quantity Sold]]</f>
        <v>8</v>
      </c>
      <c r="G890">
        <f>Table1[[#This Row],[Discount (%)]]</f>
        <v>10</v>
      </c>
      <c r="H890">
        <f>Table1[[#This Row],[Profit]]</f>
        <v>532.32000000000005</v>
      </c>
    </row>
    <row r="891" spans="1:8">
      <c r="A891" s="11" t="s">
        <v>885</v>
      </c>
      <c r="B891" s="7">
        <v>45911</v>
      </c>
      <c r="C891" t="str">
        <f>PROPER(Table1[[#This Row],[Region]])</f>
        <v>North</v>
      </c>
      <c r="D891" t="str">
        <f>PROPER(Table1[[#This Row],[Product Category]])</f>
        <v>Groceries</v>
      </c>
      <c r="E891">
        <f>ROUND(Table1[[#This Row],[Sales Amount]],1)</f>
        <v>4250.8999999999996</v>
      </c>
      <c r="F891">
        <f>Table1[[#This Row],[Quantity Sold]]</f>
        <v>1</v>
      </c>
      <c r="G891">
        <f>Table1[[#This Row],[Discount (%)]]</f>
        <v>48</v>
      </c>
      <c r="H891">
        <f>Table1[[#This Row],[Profit]]</f>
        <v>608.16</v>
      </c>
    </row>
    <row r="892" spans="1:8">
      <c r="A892" s="11" t="s">
        <v>886</v>
      </c>
      <c r="B892" s="7">
        <v>45912</v>
      </c>
      <c r="C892" t="str">
        <f>PROPER(Table1[[#This Row],[Region]])</f>
        <v>North</v>
      </c>
      <c r="D892" t="str">
        <f>PROPER(Table1[[#This Row],[Product Category]])</f>
        <v>Clothing</v>
      </c>
      <c r="E892">
        <f>ROUND(Table1[[#This Row],[Sales Amount]],1)</f>
        <v>4407.3</v>
      </c>
      <c r="F892">
        <f>Table1[[#This Row],[Quantity Sold]]</f>
        <v>14</v>
      </c>
      <c r="G892">
        <f>Table1[[#This Row],[Discount (%)]]</f>
        <v>38</v>
      </c>
      <c r="H892">
        <f>Table1[[#This Row],[Profit]]</f>
        <v>528.52</v>
      </c>
    </row>
    <row r="893" spans="1:8">
      <c r="A893" s="11" t="s">
        <v>887</v>
      </c>
      <c r="B893" s="7">
        <v>45913</v>
      </c>
      <c r="C893" t="str">
        <f>PROPER(Table1[[#This Row],[Region]])</f>
        <v>North</v>
      </c>
      <c r="D893" t="str">
        <f>PROPER(Table1[[#This Row],[Product Category]])</f>
        <v>Sports</v>
      </c>
      <c r="E893">
        <f>ROUND(Table1[[#This Row],[Sales Amount]],1)</f>
        <v>1400.7</v>
      </c>
      <c r="F893">
        <f>Table1[[#This Row],[Quantity Sold]]</f>
        <v>43</v>
      </c>
      <c r="G893">
        <f>Table1[[#This Row],[Discount (%)]]</f>
        <v>14</v>
      </c>
      <c r="H893">
        <f>Table1[[#This Row],[Profit]]</f>
        <v>238.11</v>
      </c>
    </row>
    <row r="894" spans="1:8">
      <c r="A894" s="11" t="s">
        <v>888</v>
      </c>
      <c r="B894" s="7">
        <v>45914</v>
      </c>
      <c r="C894" t="str">
        <f>PROPER(Table1[[#This Row],[Region]])</f>
        <v>West</v>
      </c>
      <c r="D894" t="str">
        <f>PROPER(Table1[[#This Row],[Product Category]])</f>
        <v>Sports</v>
      </c>
      <c r="E894">
        <f>ROUND(Table1[[#This Row],[Sales Amount]],1)</f>
        <v>1710.5</v>
      </c>
      <c r="F894">
        <f>Table1[[#This Row],[Quantity Sold]]</f>
        <v>23</v>
      </c>
      <c r="G894">
        <f>Table1[[#This Row],[Discount (%)]]</f>
        <v>7</v>
      </c>
      <c r="H894">
        <f>Table1[[#This Row],[Profit]]</f>
        <v>1738.71</v>
      </c>
    </row>
    <row r="895" spans="1:8">
      <c r="A895" s="11" t="s">
        <v>889</v>
      </c>
      <c r="B895" s="7">
        <v>45915</v>
      </c>
      <c r="C895" t="str">
        <f>PROPER(Table1[[#This Row],[Region]])</f>
        <v>East</v>
      </c>
      <c r="D895" t="str">
        <f>PROPER(Table1[[#This Row],[Product Category]])</f>
        <v>Groceries</v>
      </c>
      <c r="E895">
        <f>ROUND(Table1[[#This Row],[Sales Amount]],1)</f>
        <v>4056.6</v>
      </c>
      <c r="F895">
        <f>Table1[[#This Row],[Quantity Sold]]</f>
        <v>11</v>
      </c>
      <c r="G895">
        <f>Table1[[#This Row],[Discount (%)]]</f>
        <v>18</v>
      </c>
      <c r="H895">
        <f>Table1[[#This Row],[Profit]]</f>
        <v>1106.29</v>
      </c>
    </row>
    <row r="896" spans="1:8">
      <c r="A896" s="11" t="s">
        <v>890</v>
      </c>
      <c r="B896" s="7">
        <v>45916</v>
      </c>
      <c r="C896" t="str">
        <f>PROPER(Table1[[#This Row],[Region]])</f>
        <v>North</v>
      </c>
      <c r="D896" t="str">
        <f>PROPER(Table1[[#This Row],[Product Category]])</f>
        <v>Groceries</v>
      </c>
      <c r="E896">
        <f>ROUND(Table1[[#This Row],[Sales Amount]],1)</f>
        <v>2942.1</v>
      </c>
      <c r="F896">
        <f>Table1[[#This Row],[Quantity Sold]]</f>
        <v>21</v>
      </c>
      <c r="G896">
        <f>Table1[[#This Row],[Discount (%)]]</f>
        <v>15</v>
      </c>
      <c r="H896">
        <f>Table1[[#This Row],[Profit]]</f>
        <v>1685.68</v>
      </c>
    </row>
    <row r="897" spans="1:8">
      <c r="A897" s="11" t="s">
        <v>891</v>
      </c>
      <c r="B897" s="7">
        <v>45917</v>
      </c>
      <c r="C897" t="str">
        <f>PROPER(Table1[[#This Row],[Region]])</f>
        <v>East</v>
      </c>
      <c r="D897" t="str">
        <f>PROPER(Table1[[#This Row],[Product Category]])</f>
        <v>Sports</v>
      </c>
      <c r="E897">
        <f>ROUND(Table1[[#This Row],[Sales Amount]],1)</f>
        <v>423.3</v>
      </c>
      <c r="F897">
        <f>Table1[[#This Row],[Quantity Sold]]</f>
        <v>33</v>
      </c>
      <c r="G897">
        <f>Table1[[#This Row],[Discount (%)]]</f>
        <v>15</v>
      </c>
      <c r="H897">
        <f>Table1[[#This Row],[Profit]]</f>
        <v>1287.8399999999999</v>
      </c>
    </row>
    <row r="898" spans="1:8">
      <c r="A898" s="11" t="s">
        <v>892</v>
      </c>
      <c r="B898" s="7">
        <v>45918</v>
      </c>
      <c r="C898" t="str">
        <f>PROPER(Table1[[#This Row],[Region]])</f>
        <v>South</v>
      </c>
      <c r="D898" t="str">
        <f>PROPER(Table1[[#This Row],[Product Category]])</f>
        <v>Groceries</v>
      </c>
      <c r="E898">
        <f>ROUND(Table1[[#This Row],[Sales Amount]],1)</f>
        <v>4954.8999999999996</v>
      </c>
      <c r="F898">
        <f>Table1[[#This Row],[Quantity Sold]]</f>
        <v>36</v>
      </c>
      <c r="G898">
        <f>Table1[[#This Row],[Discount (%)]]</f>
        <v>50</v>
      </c>
      <c r="H898">
        <f>Table1[[#This Row],[Profit]]</f>
        <v>1916.19</v>
      </c>
    </row>
    <row r="899" spans="1:8">
      <c r="A899" s="11">
        <v>46843679</v>
      </c>
      <c r="B899" s="7">
        <v>45919</v>
      </c>
      <c r="C899" t="str">
        <f>PROPER(Table1[[#This Row],[Region]])</f>
        <v>North</v>
      </c>
      <c r="D899" t="str">
        <f>PROPER(Table1[[#This Row],[Product Category]])</f>
        <v>Groceries</v>
      </c>
      <c r="E899">
        <f>ROUND(Table1[[#This Row],[Sales Amount]],1)</f>
        <v>1910.4</v>
      </c>
      <c r="F899">
        <f>Table1[[#This Row],[Quantity Sold]]</f>
        <v>32</v>
      </c>
      <c r="G899">
        <f>Table1[[#This Row],[Discount (%)]]</f>
        <v>18</v>
      </c>
      <c r="H899">
        <f>Table1[[#This Row],[Profit]]</f>
        <v>835.58</v>
      </c>
    </row>
    <row r="900" spans="1:8">
      <c r="A900" s="11" t="s">
        <v>893</v>
      </c>
      <c r="B900" s="7">
        <v>45920</v>
      </c>
      <c r="C900" t="str">
        <f>PROPER(Table1[[#This Row],[Region]])</f>
        <v>North</v>
      </c>
      <c r="D900" t="str">
        <f>PROPER(Table1[[#This Row],[Product Category]])</f>
        <v>Clothing</v>
      </c>
      <c r="E900">
        <f>ROUND(Table1[[#This Row],[Sales Amount]],1)</f>
        <v>2761.8</v>
      </c>
      <c r="F900">
        <f>Table1[[#This Row],[Quantity Sold]]</f>
        <v>5</v>
      </c>
      <c r="G900">
        <f>Table1[[#This Row],[Discount (%)]]</f>
        <v>48</v>
      </c>
      <c r="H900">
        <f>Table1[[#This Row],[Profit]]</f>
        <v>1046.47</v>
      </c>
    </row>
    <row r="901" spans="1:8">
      <c r="A901" s="11" t="s">
        <v>894</v>
      </c>
      <c r="B901" s="7">
        <v>45921</v>
      </c>
      <c r="C901" t="str">
        <f>PROPER(Table1[[#This Row],[Region]])</f>
        <v>South</v>
      </c>
      <c r="D901" t="str">
        <f>PROPER(Table1[[#This Row],[Product Category]])</f>
        <v>Electronics</v>
      </c>
      <c r="E901">
        <f>ROUND(Table1[[#This Row],[Sales Amount]],1)</f>
        <v>3015.1</v>
      </c>
      <c r="F901">
        <f>Table1[[#This Row],[Quantity Sold]]</f>
        <v>2</v>
      </c>
      <c r="G901">
        <f>Table1[[#This Row],[Discount (%)]]</f>
        <v>36</v>
      </c>
      <c r="H901">
        <f>Table1[[#This Row],[Profit]]</f>
        <v>1256.97</v>
      </c>
    </row>
    <row r="902" spans="1:8">
      <c r="A902" s="11" t="s">
        <v>895</v>
      </c>
      <c r="B902" s="7">
        <v>45922</v>
      </c>
      <c r="C902" t="str">
        <f>PROPER(Table1[[#This Row],[Region]])</f>
        <v>West</v>
      </c>
      <c r="D902" t="str">
        <f>PROPER(Table1[[#This Row],[Product Category]])</f>
        <v>Groceries</v>
      </c>
      <c r="E902">
        <f>ROUND(Table1[[#This Row],[Sales Amount]],1)</f>
        <v>4206.3</v>
      </c>
      <c r="F902">
        <f>Table1[[#This Row],[Quantity Sold]]</f>
        <v>1</v>
      </c>
      <c r="G902">
        <f>Table1[[#This Row],[Discount (%)]]</f>
        <v>20</v>
      </c>
      <c r="H902">
        <f>Table1[[#This Row],[Profit]]</f>
        <v>1088.83</v>
      </c>
    </row>
    <row r="903" spans="1:8">
      <c r="A903" s="11" t="s">
        <v>896</v>
      </c>
      <c r="B903" s="7">
        <v>45923</v>
      </c>
      <c r="C903" t="str">
        <f>PROPER(Table1[[#This Row],[Region]])</f>
        <v>South</v>
      </c>
      <c r="D903" t="str">
        <f>PROPER(Table1[[#This Row],[Product Category]])</f>
        <v>Furniture</v>
      </c>
      <c r="E903">
        <f>ROUND(Table1[[#This Row],[Sales Amount]],1)</f>
        <v>1888.8</v>
      </c>
      <c r="F903">
        <f>Table1[[#This Row],[Quantity Sold]]</f>
        <v>31</v>
      </c>
      <c r="G903">
        <f>Table1[[#This Row],[Discount (%)]]</f>
        <v>40</v>
      </c>
      <c r="H903">
        <f>Table1[[#This Row],[Profit]]</f>
        <v>660.19</v>
      </c>
    </row>
    <row r="904" spans="1:8">
      <c r="A904" s="11" t="s">
        <v>897</v>
      </c>
      <c r="B904" s="7">
        <v>45924</v>
      </c>
      <c r="C904" t="str">
        <f>PROPER(Table1[[#This Row],[Region]])</f>
        <v>North</v>
      </c>
      <c r="D904" t="str">
        <f>PROPER(Table1[[#This Row],[Product Category]])</f>
        <v>Furniture</v>
      </c>
      <c r="E904">
        <f>ROUND(Table1[[#This Row],[Sales Amount]],1)</f>
        <v>1422.2</v>
      </c>
      <c r="F904">
        <f>Table1[[#This Row],[Quantity Sold]]</f>
        <v>5</v>
      </c>
      <c r="G904">
        <f>Table1[[#This Row],[Discount (%)]]</f>
        <v>48</v>
      </c>
      <c r="H904">
        <f>Table1[[#This Row],[Profit]]</f>
        <v>1217.92</v>
      </c>
    </row>
    <row r="905" spans="1:8">
      <c r="A905" s="11" t="s">
        <v>898</v>
      </c>
      <c r="B905" s="7">
        <v>45925</v>
      </c>
      <c r="C905" t="str">
        <f>PROPER(Table1[[#This Row],[Region]])</f>
        <v>West</v>
      </c>
      <c r="D905" t="str">
        <f>PROPER(Table1[[#This Row],[Product Category]])</f>
        <v>Groceries</v>
      </c>
      <c r="E905">
        <f>ROUND(Table1[[#This Row],[Sales Amount]],1)</f>
        <v>3177</v>
      </c>
      <c r="F905">
        <f>Table1[[#This Row],[Quantity Sold]]</f>
        <v>17</v>
      </c>
      <c r="G905">
        <f>Table1[[#This Row],[Discount (%)]]</f>
        <v>25</v>
      </c>
      <c r="H905">
        <f>Table1[[#This Row],[Profit]]</f>
        <v>1100.1400000000001</v>
      </c>
    </row>
    <row r="906" spans="1:8">
      <c r="A906" s="11" t="s">
        <v>899</v>
      </c>
      <c r="B906" s="7">
        <v>45926</v>
      </c>
      <c r="C906" t="str">
        <f>PROPER(Table1[[#This Row],[Region]])</f>
        <v>North</v>
      </c>
      <c r="D906" t="str">
        <f>PROPER(Table1[[#This Row],[Product Category]])</f>
        <v>Furniture</v>
      </c>
      <c r="E906">
        <f>ROUND(Table1[[#This Row],[Sales Amount]],1)</f>
        <v>4417.6000000000004</v>
      </c>
      <c r="F906">
        <f>Table1[[#This Row],[Quantity Sold]]</f>
        <v>40</v>
      </c>
      <c r="G906">
        <f>Table1[[#This Row],[Discount (%)]]</f>
        <v>42</v>
      </c>
      <c r="H906">
        <f>Table1[[#This Row],[Profit]]</f>
        <v>417.29</v>
      </c>
    </row>
    <row r="907" spans="1:8">
      <c r="A907" s="11" t="s">
        <v>900</v>
      </c>
      <c r="B907" s="7">
        <v>45927</v>
      </c>
      <c r="C907" t="str">
        <f>PROPER(Table1[[#This Row],[Region]])</f>
        <v>North</v>
      </c>
      <c r="D907" t="str">
        <f>PROPER(Table1[[#This Row],[Product Category]])</f>
        <v>Groceries</v>
      </c>
      <c r="E907">
        <f>ROUND(Table1[[#This Row],[Sales Amount]],1)</f>
        <v>2627.1</v>
      </c>
      <c r="F907">
        <f>Table1[[#This Row],[Quantity Sold]]</f>
        <v>43</v>
      </c>
      <c r="G907">
        <f>Table1[[#This Row],[Discount (%)]]</f>
        <v>46</v>
      </c>
      <c r="H907">
        <f>Table1[[#This Row],[Profit]]</f>
        <v>1121.27</v>
      </c>
    </row>
    <row r="908" spans="1:8">
      <c r="A908" s="11" t="s">
        <v>901</v>
      </c>
      <c r="B908" s="7">
        <v>45928</v>
      </c>
      <c r="C908" t="str">
        <f>PROPER(Table1[[#This Row],[Region]])</f>
        <v>North</v>
      </c>
      <c r="D908" t="str">
        <f>PROPER(Table1[[#This Row],[Product Category]])</f>
        <v>Sports</v>
      </c>
      <c r="E908">
        <f>ROUND(Table1[[#This Row],[Sales Amount]],1)</f>
        <v>4474.6000000000004</v>
      </c>
      <c r="F908">
        <f>Table1[[#This Row],[Quantity Sold]]</f>
        <v>17</v>
      </c>
      <c r="G908">
        <f>Table1[[#This Row],[Discount (%)]]</f>
        <v>18</v>
      </c>
      <c r="H908">
        <f>Table1[[#This Row],[Profit]]</f>
        <v>448.04</v>
      </c>
    </row>
    <row r="909" spans="1:8">
      <c r="A909" s="11" t="s">
        <v>902</v>
      </c>
      <c r="B909" s="7">
        <v>45929</v>
      </c>
      <c r="C909" t="str">
        <f>PROPER(Table1[[#This Row],[Region]])</f>
        <v>North</v>
      </c>
      <c r="D909" t="str">
        <f>PROPER(Table1[[#This Row],[Product Category]])</f>
        <v>Furniture</v>
      </c>
      <c r="E909">
        <f>ROUND(Table1[[#This Row],[Sales Amount]],1)</f>
        <v>4965.1000000000004</v>
      </c>
      <c r="F909">
        <f>Table1[[#This Row],[Quantity Sold]]</f>
        <v>31</v>
      </c>
      <c r="G909">
        <f>Table1[[#This Row],[Discount (%)]]</f>
        <v>12</v>
      </c>
      <c r="H909">
        <f>Table1[[#This Row],[Profit]]</f>
        <v>765.35</v>
      </c>
    </row>
    <row r="910" spans="1:8">
      <c r="A910" s="11" t="s">
        <v>903</v>
      </c>
      <c r="B910" s="7">
        <v>45930</v>
      </c>
      <c r="C910" t="str">
        <f>PROPER(Table1[[#This Row],[Region]])</f>
        <v>East</v>
      </c>
      <c r="D910" t="str">
        <f>PROPER(Table1[[#This Row],[Product Category]])</f>
        <v>Clothing</v>
      </c>
      <c r="E910">
        <f>ROUND(Table1[[#This Row],[Sales Amount]],1)</f>
        <v>4516.5</v>
      </c>
      <c r="F910">
        <f>Table1[[#This Row],[Quantity Sold]]</f>
        <v>15</v>
      </c>
      <c r="G910">
        <f>Table1[[#This Row],[Discount (%)]]</f>
        <v>26</v>
      </c>
      <c r="H910">
        <f>Table1[[#This Row],[Profit]]</f>
        <v>1216.1600000000001</v>
      </c>
    </row>
    <row r="911" spans="1:8">
      <c r="A911" s="11" t="s">
        <v>904</v>
      </c>
      <c r="B911" s="7">
        <v>45931</v>
      </c>
      <c r="C911" t="str">
        <f>PROPER(Table1[[#This Row],[Region]])</f>
        <v>East</v>
      </c>
      <c r="D911" t="str">
        <f>PROPER(Table1[[#This Row],[Product Category]])</f>
        <v>Sports</v>
      </c>
      <c r="E911">
        <f>ROUND(Table1[[#This Row],[Sales Amount]],1)</f>
        <v>4140.3</v>
      </c>
      <c r="F911">
        <f>Table1[[#This Row],[Quantity Sold]]</f>
        <v>1</v>
      </c>
      <c r="G911">
        <f>Table1[[#This Row],[Discount (%)]]</f>
        <v>50</v>
      </c>
      <c r="H911">
        <f>Table1[[#This Row],[Profit]]</f>
        <v>514.32000000000005</v>
      </c>
    </row>
    <row r="912" spans="1:8">
      <c r="A912" s="11" t="s">
        <v>905</v>
      </c>
      <c r="B912" s="7">
        <v>45932</v>
      </c>
      <c r="C912" t="str">
        <f>PROPER(Table1[[#This Row],[Region]])</f>
        <v>East</v>
      </c>
      <c r="D912" t="str">
        <f>PROPER(Table1[[#This Row],[Product Category]])</f>
        <v>Groceries</v>
      </c>
      <c r="E912">
        <f>ROUND(Table1[[#This Row],[Sales Amount]],1)</f>
        <v>3184.4</v>
      </c>
      <c r="F912">
        <f>Table1[[#This Row],[Quantity Sold]]</f>
        <v>24</v>
      </c>
      <c r="G912">
        <f>Table1[[#This Row],[Discount (%)]]</f>
        <v>45</v>
      </c>
      <c r="H912">
        <f>Table1[[#This Row],[Profit]]</f>
        <v>1396.16</v>
      </c>
    </row>
    <row r="913" spans="1:8">
      <c r="A913" s="11" t="s">
        <v>906</v>
      </c>
      <c r="B913" s="7">
        <v>45933</v>
      </c>
      <c r="C913" t="str">
        <f>PROPER(Table1[[#This Row],[Region]])</f>
        <v>West</v>
      </c>
      <c r="D913" t="str">
        <f>PROPER(Table1[[#This Row],[Product Category]])</f>
        <v>Electronics</v>
      </c>
      <c r="E913">
        <f>ROUND(Table1[[#This Row],[Sales Amount]],1)</f>
        <v>4408.3999999999996</v>
      </c>
      <c r="F913">
        <f>Table1[[#This Row],[Quantity Sold]]</f>
        <v>39</v>
      </c>
      <c r="G913">
        <f>Table1[[#This Row],[Discount (%)]]</f>
        <v>46</v>
      </c>
      <c r="H913">
        <f>Table1[[#This Row],[Profit]]</f>
        <v>1346.37</v>
      </c>
    </row>
    <row r="914" spans="1:8">
      <c r="A914" s="11" t="s">
        <v>907</v>
      </c>
      <c r="B914" s="7">
        <v>45934</v>
      </c>
      <c r="C914" t="str">
        <f>PROPER(Table1[[#This Row],[Region]])</f>
        <v>East</v>
      </c>
      <c r="D914" t="str">
        <f>PROPER(Table1[[#This Row],[Product Category]])</f>
        <v>Electronics</v>
      </c>
      <c r="E914">
        <f>ROUND(Table1[[#This Row],[Sales Amount]],1)</f>
        <v>514.29999999999995</v>
      </c>
      <c r="F914">
        <f>Table1[[#This Row],[Quantity Sold]]</f>
        <v>18</v>
      </c>
      <c r="G914">
        <f>Table1[[#This Row],[Discount (%)]]</f>
        <v>13</v>
      </c>
      <c r="H914">
        <f>Table1[[#This Row],[Profit]]</f>
        <v>1260.46</v>
      </c>
    </row>
    <row r="915" spans="1:8">
      <c r="A915" s="11" t="s">
        <v>908</v>
      </c>
      <c r="B915" s="7">
        <v>45935</v>
      </c>
      <c r="C915" t="str">
        <f>PROPER(Table1[[#This Row],[Region]])</f>
        <v>West</v>
      </c>
      <c r="D915" t="str">
        <f>PROPER(Table1[[#This Row],[Product Category]])</f>
        <v>Sports</v>
      </c>
      <c r="E915">
        <f>ROUND(Table1[[#This Row],[Sales Amount]],1)</f>
        <v>660.6</v>
      </c>
      <c r="F915">
        <f>Table1[[#This Row],[Quantity Sold]]</f>
        <v>17</v>
      </c>
      <c r="G915">
        <f>Table1[[#This Row],[Discount (%)]]</f>
        <v>19</v>
      </c>
      <c r="H915">
        <f>Table1[[#This Row],[Profit]]</f>
        <v>1429.54</v>
      </c>
    </row>
    <row r="916" spans="1:8">
      <c r="A916" s="11" t="s">
        <v>909</v>
      </c>
      <c r="B916" s="7">
        <v>45936</v>
      </c>
      <c r="C916" t="str">
        <f>PROPER(Table1[[#This Row],[Region]])</f>
        <v>North</v>
      </c>
      <c r="D916" t="str">
        <f>PROPER(Table1[[#This Row],[Product Category]])</f>
        <v>Electronics</v>
      </c>
      <c r="E916">
        <f>ROUND(Table1[[#This Row],[Sales Amount]],1)</f>
        <v>2967.6</v>
      </c>
      <c r="F916">
        <f>Table1[[#This Row],[Quantity Sold]]</f>
        <v>50</v>
      </c>
      <c r="G916">
        <f>Table1[[#This Row],[Discount (%)]]</f>
        <v>1</v>
      </c>
      <c r="H916">
        <f>Table1[[#This Row],[Profit]]</f>
        <v>1160.77</v>
      </c>
    </row>
    <row r="917" spans="1:8">
      <c r="A917" s="11" t="s">
        <v>910</v>
      </c>
      <c r="B917" s="7">
        <v>45937</v>
      </c>
      <c r="C917" t="str">
        <f>PROPER(Table1[[#This Row],[Region]])</f>
        <v>East</v>
      </c>
      <c r="D917" t="str">
        <f>PROPER(Table1[[#This Row],[Product Category]])</f>
        <v>Furniture</v>
      </c>
      <c r="E917">
        <f>ROUND(Table1[[#This Row],[Sales Amount]],1)</f>
        <v>3124.8</v>
      </c>
      <c r="F917">
        <f>Table1[[#This Row],[Quantity Sold]]</f>
        <v>38</v>
      </c>
      <c r="G917">
        <f>Table1[[#This Row],[Discount (%)]]</f>
        <v>32</v>
      </c>
      <c r="H917">
        <f>Table1[[#This Row],[Profit]]</f>
        <v>172.63</v>
      </c>
    </row>
    <row r="918" spans="1:8">
      <c r="A918" s="11" t="s">
        <v>911</v>
      </c>
      <c r="B918" s="7">
        <v>45938</v>
      </c>
      <c r="C918" t="str">
        <f>PROPER(Table1[[#This Row],[Region]])</f>
        <v>North</v>
      </c>
      <c r="D918" t="str">
        <f>PROPER(Table1[[#This Row],[Product Category]])</f>
        <v>Groceries</v>
      </c>
      <c r="E918">
        <f>ROUND(Table1[[#This Row],[Sales Amount]],1)</f>
        <v>3937</v>
      </c>
      <c r="F918">
        <f>Table1[[#This Row],[Quantity Sold]]</f>
        <v>3</v>
      </c>
      <c r="G918">
        <f>Table1[[#This Row],[Discount (%)]]</f>
        <v>18</v>
      </c>
      <c r="H918">
        <f>Table1[[#This Row],[Profit]]</f>
        <v>691.25</v>
      </c>
    </row>
    <row r="919" spans="1:8">
      <c r="A919" s="11" t="s">
        <v>912</v>
      </c>
      <c r="B919" s="7">
        <v>45939</v>
      </c>
      <c r="C919" t="str">
        <f>PROPER(Table1[[#This Row],[Region]])</f>
        <v>East</v>
      </c>
      <c r="D919" t="str">
        <f>PROPER(Table1[[#This Row],[Product Category]])</f>
        <v>Electronics</v>
      </c>
      <c r="E919">
        <f>ROUND(Table1[[#This Row],[Sales Amount]],1)</f>
        <v>212.2</v>
      </c>
      <c r="F919">
        <f>Table1[[#This Row],[Quantity Sold]]</f>
        <v>48</v>
      </c>
      <c r="G919">
        <f>Table1[[#This Row],[Discount (%)]]</f>
        <v>6</v>
      </c>
      <c r="H919">
        <f>Table1[[#This Row],[Profit]]</f>
        <v>1123.5999999999999</v>
      </c>
    </row>
    <row r="920" spans="1:8">
      <c r="A920" s="11" t="s">
        <v>913</v>
      </c>
      <c r="B920" s="7">
        <v>45940</v>
      </c>
      <c r="C920" t="str">
        <f>PROPER(Table1[[#This Row],[Region]])</f>
        <v>West</v>
      </c>
      <c r="D920" t="str">
        <f>PROPER(Table1[[#This Row],[Product Category]])</f>
        <v>Furniture</v>
      </c>
      <c r="E920">
        <f>ROUND(Table1[[#This Row],[Sales Amount]],1)</f>
        <v>3812.7</v>
      </c>
      <c r="F920">
        <f>Table1[[#This Row],[Quantity Sold]]</f>
        <v>47</v>
      </c>
      <c r="G920">
        <f>Table1[[#This Row],[Discount (%)]]</f>
        <v>2</v>
      </c>
      <c r="H920">
        <f>Table1[[#This Row],[Profit]]</f>
        <v>206.18</v>
      </c>
    </row>
    <row r="921" spans="1:8">
      <c r="A921" s="11" t="s">
        <v>914</v>
      </c>
      <c r="B921" s="7">
        <v>45941</v>
      </c>
      <c r="C921" t="str">
        <f>PROPER(Table1[[#This Row],[Region]])</f>
        <v>West</v>
      </c>
      <c r="D921" t="str">
        <f>PROPER(Table1[[#This Row],[Product Category]])</f>
        <v>Clothing</v>
      </c>
      <c r="E921">
        <f>ROUND(Table1[[#This Row],[Sales Amount]],1)</f>
        <v>2318.4</v>
      </c>
      <c r="F921">
        <f>Table1[[#This Row],[Quantity Sold]]</f>
        <v>27</v>
      </c>
      <c r="G921">
        <f>Table1[[#This Row],[Discount (%)]]</f>
        <v>27</v>
      </c>
      <c r="H921">
        <f>Table1[[#This Row],[Profit]]</f>
        <v>1876.92</v>
      </c>
    </row>
    <row r="922" spans="1:8">
      <c r="A922" s="11" t="s">
        <v>915</v>
      </c>
      <c r="B922" s="7">
        <v>45942</v>
      </c>
      <c r="C922" t="str">
        <f>PROPER(Table1[[#This Row],[Region]])</f>
        <v>South</v>
      </c>
      <c r="D922" t="str">
        <f>PROPER(Table1[[#This Row],[Product Category]])</f>
        <v>Clothing</v>
      </c>
      <c r="E922">
        <f>ROUND(Table1[[#This Row],[Sales Amount]],1)</f>
        <v>4004.6</v>
      </c>
      <c r="F922">
        <f>Table1[[#This Row],[Quantity Sold]]</f>
        <v>44</v>
      </c>
      <c r="G922">
        <f>Table1[[#This Row],[Discount (%)]]</f>
        <v>18</v>
      </c>
      <c r="H922">
        <f>Table1[[#This Row],[Profit]]</f>
        <v>247.9</v>
      </c>
    </row>
    <row r="923" spans="1:8">
      <c r="A923" s="11" t="s">
        <v>916</v>
      </c>
      <c r="B923" s="7">
        <v>45943</v>
      </c>
      <c r="C923" t="str">
        <f>PROPER(Table1[[#This Row],[Region]])</f>
        <v>North</v>
      </c>
      <c r="D923" t="str">
        <f>PROPER(Table1[[#This Row],[Product Category]])</f>
        <v>Electronics</v>
      </c>
      <c r="E923">
        <f>ROUND(Table1[[#This Row],[Sales Amount]],1)</f>
        <v>3812.6</v>
      </c>
      <c r="F923">
        <f>Table1[[#This Row],[Quantity Sold]]</f>
        <v>4</v>
      </c>
      <c r="G923">
        <f>Table1[[#This Row],[Discount (%)]]</f>
        <v>23</v>
      </c>
      <c r="H923">
        <f>Table1[[#This Row],[Profit]]</f>
        <v>1965.68</v>
      </c>
    </row>
    <row r="924" spans="1:8">
      <c r="A924" s="11" t="s">
        <v>917</v>
      </c>
      <c r="B924" s="7">
        <v>45944</v>
      </c>
      <c r="C924" t="str">
        <f>PROPER(Table1[[#This Row],[Region]])</f>
        <v>East</v>
      </c>
      <c r="D924" t="str">
        <f>PROPER(Table1[[#This Row],[Product Category]])</f>
        <v>Clothing</v>
      </c>
      <c r="E924">
        <f>ROUND(Table1[[#This Row],[Sales Amount]],1)</f>
        <v>3588.9</v>
      </c>
      <c r="F924">
        <f>Table1[[#This Row],[Quantity Sold]]</f>
        <v>12</v>
      </c>
      <c r="G924">
        <f>Table1[[#This Row],[Discount (%)]]</f>
        <v>15</v>
      </c>
      <c r="H924">
        <f>Table1[[#This Row],[Profit]]</f>
        <v>251.25</v>
      </c>
    </row>
    <row r="925" spans="1:8">
      <c r="A925" s="11" t="s">
        <v>918</v>
      </c>
      <c r="B925" s="7">
        <v>45945</v>
      </c>
      <c r="C925" t="str">
        <f>PROPER(Table1[[#This Row],[Region]])</f>
        <v>East</v>
      </c>
      <c r="D925" t="str">
        <f>PROPER(Table1[[#This Row],[Product Category]])</f>
        <v>Electronics</v>
      </c>
      <c r="E925">
        <f>ROUND(Table1[[#This Row],[Sales Amount]],1)</f>
        <v>2522.9</v>
      </c>
      <c r="F925">
        <f>Table1[[#This Row],[Quantity Sold]]</f>
        <v>25</v>
      </c>
      <c r="G925">
        <f>Table1[[#This Row],[Discount (%)]]</f>
        <v>38</v>
      </c>
      <c r="H925">
        <f>Table1[[#This Row],[Profit]]</f>
        <v>1603.77</v>
      </c>
    </row>
    <row r="926" spans="1:8">
      <c r="A926" s="11" t="s">
        <v>919</v>
      </c>
      <c r="B926" s="7">
        <v>45946</v>
      </c>
      <c r="C926" t="str">
        <f>PROPER(Table1[[#This Row],[Region]])</f>
        <v>North</v>
      </c>
      <c r="D926" t="str">
        <f>PROPER(Table1[[#This Row],[Product Category]])</f>
        <v>Clothing</v>
      </c>
      <c r="E926">
        <f>ROUND(Table1[[#This Row],[Sales Amount]],1)</f>
        <v>4966.3</v>
      </c>
      <c r="F926">
        <f>Table1[[#This Row],[Quantity Sold]]</f>
        <v>35</v>
      </c>
      <c r="G926">
        <f>Table1[[#This Row],[Discount (%)]]</f>
        <v>15</v>
      </c>
      <c r="H926">
        <f>Table1[[#This Row],[Profit]]</f>
        <v>1289.54</v>
      </c>
    </row>
    <row r="927" spans="1:8">
      <c r="A927" s="11" t="s">
        <v>920</v>
      </c>
      <c r="B927" s="7">
        <v>45947</v>
      </c>
      <c r="C927" t="str">
        <f>PROPER(Table1[[#This Row],[Region]])</f>
        <v>West</v>
      </c>
      <c r="D927" t="str">
        <f>PROPER(Table1[[#This Row],[Product Category]])</f>
        <v>Furniture</v>
      </c>
      <c r="E927">
        <f>ROUND(Table1[[#This Row],[Sales Amount]],1)</f>
        <v>2535.3000000000002</v>
      </c>
      <c r="F927">
        <f>Table1[[#This Row],[Quantity Sold]]</f>
        <v>15</v>
      </c>
      <c r="G927">
        <f>Table1[[#This Row],[Discount (%)]]</f>
        <v>13</v>
      </c>
      <c r="H927">
        <f>Table1[[#This Row],[Profit]]</f>
        <v>1635.53</v>
      </c>
    </row>
    <row r="928" spans="1:8">
      <c r="A928" s="11" t="s">
        <v>921</v>
      </c>
      <c r="B928" s="7">
        <v>45948</v>
      </c>
      <c r="C928" t="str">
        <f>PROPER(Table1[[#This Row],[Region]])</f>
        <v>West</v>
      </c>
      <c r="D928" t="str">
        <f>PROPER(Table1[[#This Row],[Product Category]])</f>
        <v>Electronics</v>
      </c>
      <c r="E928">
        <f>ROUND(Table1[[#This Row],[Sales Amount]],1)</f>
        <v>2454.4</v>
      </c>
      <c r="F928">
        <f>Table1[[#This Row],[Quantity Sold]]</f>
        <v>11</v>
      </c>
      <c r="G928">
        <f>Table1[[#This Row],[Discount (%)]]</f>
        <v>25</v>
      </c>
      <c r="H928">
        <f>Table1[[#This Row],[Profit]]</f>
        <v>1798.12</v>
      </c>
    </row>
    <row r="929" spans="1:8">
      <c r="A929" s="11">
        <v>6461924</v>
      </c>
      <c r="B929" s="7">
        <v>45949</v>
      </c>
      <c r="C929" t="str">
        <f>PROPER(Table1[[#This Row],[Region]])</f>
        <v>East</v>
      </c>
      <c r="D929" t="str">
        <f>PROPER(Table1[[#This Row],[Product Category]])</f>
        <v>Furniture</v>
      </c>
      <c r="E929">
        <f>ROUND(Table1[[#This Row],[Sales Amount]],1)</f>
        <v>2746.4</v>
      </c>
      <c r="F929">
        <f>Table1[[#This Row],[Quantity Sold]]</f>
        <v>7</v>
      </c>
      <c r="G929">
        <f>Table1[[#This Row],[Discount (%)]]</f>
        <v>13</v>
      </c>
      <c r="H929">
        <f>Table1[[#This Row],[Profit]]</f>
        <v>1908.35</v>
      </c>
    </row>
    <row r="930" spans="1:8">
      <c r="A930" s="11" t="s">
        <v>922</v>
      </c>
      <c r="B930" s="7">
        <v>45950</v>
      </c>
      <c r="C930" t="str">
        <f>PROPER(Table1[[#This Row],[Region]])</f>
        <v>South</v>
      </c>
      <c r="D930" t="str">
        <f>PROPER(Table1[[#This Row],[Product Category]])</f>
        <v>Furniture</v>
      </c>
      <c r="E930">
        <f>ROUND(Table1[[#This Row],[Sales Amount]],1)</f>
        <v>1416</v>
      </c>
      <c r="F930">
        <f>Table1[[#This Row],[Quantity Sold]]</f>
        <v>37</v>
      </c>
      <c r="G930">
        <f>Table1[[#This Row],[Discount (%)]]</f>
        <v>46</v>
      </c>
      <c r="H930">
        <f>Table1[[#This Row],[Profit]]</f>
        <v>456.31</v>
      </c>
    </row>
    <row r="931" spans="1:8">
      <c r="A931" s="11" t="s">
        <v>923</v>
      </c>
      <c r="B931" s="7">
        <v>45951</v>
      </c>
      <c r="C931" t="str">
        <f>PROPER(Table1[[#This Row],[Region]])</f>
        <v>North</v>
      </c>
      <c r="D931" t="str">
        <f>PROPER(Table1[[#This Row],[Product Category]])</f>
        <v>Electronics</v>
      </c>
      <c r="E931">
        <f>ROUND(Table1[[#This Row],[Sales Amount]],1)</f>
        <v>4695.8999999999996</v>
      </c>
      <c r="F931">
        <f>Table1[[#This Row],[Quantity Sold]]</f>
        <v>12</v>
      </c>
      <c r="G931">
        <f>Table1[[#This Row],[Discount (%)]]</f>
        <v>31</v>
      </c>
      <c r="H931">
        <f>Table1[[#This Row],[Profit]]</f>
        <v>1346.31</v>
      </c>
    </row>
    <row r="932" spans="1:8">
      <c r="A932" s="11" t="s">
        <v>924</v>
      </c>
      <c r="B932" s="7">
        <v>45952</v>
      </c>
      <c r="C932" t="str">
        <f>PROPER(Table1[[#This Row],[Region]])</f>
        <v>East</v>
      </c>
      <c r="D932" t="str">
        <f>PROPER(Table1[[#This Row],[Product Category]])</f>
        <v>Furniture</v>
      </c>
      <c r="E932">
        <f>ROUND(Table1[[#This Row],[Sales Amount]],1)</f>
        <v>3984.2</v>
      </c>
      <c r="F932">
        <f>Table1[[#This Row],[Quantity Sold]]</f>
        <v>24</v>
      </c>
      <c r="G932">
        <f>Table1[[#This Row],[Discount (%)]]</f>
        <v>34</v>
      </c>
      <c r="H932">
        <f>Table1[[#This Row],[Profit]]</f>
        <v>399.04</v>
      </c>
    </row>
    <row r="933" spans="1:8">
      <c r="A933" s="11" t="s">
        <v>925</v>
      </c>
      <c r="B933" s="7">
        <v>45953</v>
      </c>
      <c r="C933" t="str">
        <f>PROPER(Table1[[#This Row],[Region]])</f>
        <v>East</v>
      </c>
      <c r="D933" t="str">
        <f>PROPER(Table1[[#This Row],[Product Category]])</f>
        <v>Furniture</v>
      </c>
      <c r="E933">
        <f>ROUND(Table1[[#This Row],[Sales Amount]],1)</f>
        <v>2495.5</v>
      </c>
      <c r="F933">
        <f>Table1[[#This Row],[Quantity Sold]]</f>
        <v>21</v>
      </c>
      <c r="G933">
        <f>Table1[[#This Row],[Discount (%)]]</f>
        <v>48</v>
      </c>
      <c r="H933">
        <f>Table1[[#This Row],[Profit]]</f>
        <v>248.85</v>
      </c>
    </row>
    <row r="934" spans="1:8">
      <c r="A934" s="11" t="s">
        <v>926</v>
      </c>
      <c r="B934" s="7">
        <v>45954</v>
      </c>
      <c r="C934" t="str">
        <f>PROPER(Table1[[#This Row],[Region]])</f>
        <v>North</v>
      </c>
      <c r="D934" t="str">
        <f>PROPER(Table1[[#This Row],[Product Category]])</f>
        <v>Sports</v>
      </c>
      <c r="E934">
        <f>ROUND(Table1[[#This Row],[Sales Amount]],1)</f>
        <v>1254.2</v>
      </c>
      <c r="F934">
        <f>Table1[[#This Row],[Quantity Sold]]</f>
        <v>40</v>
      </c>
      <c r="G934">
        <f>Table1[[#This Row],[Discount (%)]]</f>
        <v>0</v>
      </c>
      <c r="H934">
        <f>Table1[[#This Row],[Profit]]</f>
        <v>218.12</v>
      </c>
    </row>
    <row r="935" spans="1:8">
      <c r="A935" s="11" t="s">
        <v>927</v>
      </c>
      <c r="B935" s="7">
        <v>45955</v>
      </c>
      <c r="C935" t="str">
        <f>PROPER(Table1[[#This Row],[Region]])</f>
        <v>South</v>
      </c>
      <c r="D935" t="str">
        <f>PROPER(Table1[[#This Row],[Product Category]])</f>
        <v>Electronics</v>
      </c>
      <c r="E935">
        <f>ROUND(Table1[[#This Row],[Sales Amount]],1)</f>
        <v>2623.2</v>
      </c>
      <c r="F935">
        <f>Table1[[#This Row],[Quantity Sold]]</f>
        <v>39</v>
      </c>
      <c r="G935">
        <f>Table1[[#This Row],[Discount (%)]]</f>
        <v>22</v>
      </c>
      <c r="H935">
        <f>Table1[[#This Row],[Profit]]</f>
        <v>561.27</v>
      </c>
    </row>
    <row r="936" spans="1:8">
      <c r="A936" s="11" t="s">
        <v>928</v>
      </c>
      <c r="B936" s="7">
        <v>45956</v>
      </c>
      <c r="C936" t="str">
        <f>PROPER(Table1[[#This Row],[Region]])</f>
        <v>West</v>
      </c>
      <c r="D936" t="str">
        <f>PROPER(Table1[[#This Row],[Product Category]])</f>
        <v>Electronics</v>
      </c>
      <c r="E936">
        <f>ROUND(Table1[[#This Row],[Sales Amount]],1)</f>
        <v>2697.4</v>
      </c>
      <c r="F936">
        <f>Table1[[#This Row],[Quantity Sold]]</f>
        <v>10</v>
      </c>
      <c r="G936">
        <f>Table1[[#This Row],[Discount (%)]]</f>
        <v>44</v>
      </c>
      <c r="H936">
        <f>Table1[[#This Row],[Profit]]</f>
        <v>1654.37</v>
      </c>
    </row>
    <row r="937" spans="1:8">
      <c r="A937" s="11" t="s">
        <v>929</v>
      </c>
      <c r="B937" s="7">
        <v>45957</v>
      </c>
      <c r="C937" t="str">
        <f>PROPER(Table1[[#This Row],[Region]])</f>
        <v>South</v>
      </c>
      <c r="D937" t="str">
        <f>PROPER(Table1[[#This Row],[Product Category]])</f>
        <v>Clothing</v>
      </c>
      <c r="E937">
        <f>ROUND(Table1[[#This Row],[Sales Amount]],1)</f>
        <v>4013.3</v>
      </c>
      <c r="F937">
        <f>Table1[[#This Row],[Quantity Sold]]</f>
        <v>33</v>
      </c>
      <c r="G937">
        <f>Table1[[#This Row],[Discount (%)]]</f>
        <v>1</v>
      </c>
      <c r="H937">
        <f>Table1[[#This Row],[Profit]]</f>
        <v>144.05000000000001</v>
      </c>
    </row>
    <row r="938" spans="1:8">
      <c r="A938" s="11" t="s">
        <v>930</v>
      </c>
      <c r="B938" s="7">
        <v>45958</v>
      </c>
      <c r="C938" t="str">
        <f>PROPER(Table1[[#This Row],[Region]])</f>
        <v>West</v>
      </c>
      <c r="D938" t="str">
        <f>PROPER(Table1[[#This Row],[Product Category]])</f>
        <v>Groceries</v>
      </c>
      <c r="E938">
        <f>ROUND(Table1[[#This Row],[Sales Amount]],1)</f>
        <v>4200.7</v>
      </c>
      <c r="F938">
        <f>Table1[[#This Row],[Quantity Sold]]</f>
        <v>37</v>
      </c>
      <c r="G938">
        <f>Table1[[#This Row],[Discount (%)]]</f>
        <v>31</v>
      </c>
      <c r="H938">
        <f>Table1[[#This Row],[Profit]]</f>
        <v>1709.79</v>
      </c>
    </row>
    <row r="939" spans="1:8">
      <c r="A939" s="11" t="s">
        <v>931</v>
      </c>
      <c r="B939" s="7">
        <v>45959</v>
      </c>
      <c r="C939" t="str">
        <f>PROPER(Table1[[#This Row],[Region]])</f>
        <v>East</v>
      </c>
      <c r="D939" t="str">
        <f>PROPER(Table1[[#This Row],[Product Category]])</f>
        <v>Clothing</v>
      </c>
      <c r="E939">
        <f>ROUND(Table1[[#This Row],[Sales Amount]],1)</f>
        <v>920.4</v>
      </c>
      <c r="F939">
        <f>Table1[[#This Row],[Quantity Sold]]</f>
        <v>12</v>
      </c>
      <c r="G939">
        <f>Table1[[#This Row],[Discount (%)]]</f>
        <v>39</v>
      </c>
      <c r="H939">
        <f>Table1[[#This Row],[Profit]]</f>
        <v>1209.6500000000001</v>
      </c>
    </row>
    <row r="940" spans="1:8">
      <c r="A940" s="11" t="s">
        <v>932</v>
      </c>
      <c r="B940" s="7">
        <v>45960</v>
      </c>
      <c r="C940" t="str">
        <f>PROPER(Table1[[#This Row],[Region]])</f>
        <v>South</v>
      </c>
      <c r="D940" t="str">
        <f>PROPER(Table1[[#This Row],[Product Category]])</f>
        <v>Clothing</v>
      </c>
      <c r="E940">
        <f>ROUND(Table1[[#This Row],[Sales Amount]],1)</f>
        <v>3268.1</v>
      </c>
      <c r="F940">
        <f>Table1[[#This Row],[Quantity Sold]]</f>
        <v>41</v>
      </c>
      <c r="G940">
        <f>Table1[[#This Row],[Discount (%)]]</f>
        <v>28</v>
      </c>
      <c r="H940">
        <f>Table1[[#This Row],[Profit]]</f>
        <v>1799.32</v>
      </c>
    </row>
    <row r="941" spans="1:8">
      <c r="A941" s="11" t="s">
        <v>933</v>
      </c>
      <c r="B941" s="7">
        <v>45961</v>
      </c>
      <c r="C941" t="str">
        <f>PROPER(Table1[[#This Row],[Region]])</f>
        <v>West</v>
      </c>
      <c r="D941" t="str">
        <f>PROPER(Table1[[#This Row],[Product Category]])</f>
        <v>Electronics</v>
      </c>
      <c r="E941">
        <f>ROUND(Table1[[#This Row],[Sales Amount]],1)</f>
        <v>1072.7</v>
      </c>
      <c r="F941">
        <f>Table1[[#This Row],[Quantity Sold]]</f>
        <v>46</v>
      </c>
      <c r="G941">
        <f>Table1[[#This Row],[Discount (%)]]</f>
        <v>34</v>
      </c>
      <c r="H941">
        <f>Table1[[#This Row],[Profit]]</f>
        <v>925.07</v>
      </c>
    </row>
    <row r="942" spans="1:8">
      <c r="A942" s="11" t="s">
        <v>934</v>
      </c>
      <c r="B942" s="7">
        <v>45962</v>
      </c>
      <c r="C942" t="str">
        <f>PROPER(Table1[[#This Row],[Region]])</f>
        <v>East</v>
      </c>
      <c r="D942" t="str">
        <f>PROPER(Table1[[#This Row],[Product Category]])</f>
        <v>Electronics</v>
      </c>
      <c r="E942">
        <f>ROUND(Table1[[#This Row],[Sales Amount]],1)</f>
        <v>4668.5</v>
      </c>
      <c r="F942">
        <f>Table1[[#This Row],[Quantity Sold]]</f>
        <v>49</v>
      </c>
      <c r="G942">
        <f>Table1[[#This Row],[Discount (%)]]</f>
        <v>16</v>
      </c>
      <c r="H942">
        <f>Table1[[#This Row],[Profit]]</f>
        <v>1211.3499999999999</v>
      </c>
    </row>
    <row r="943" spans="1:8">
      <c r="A943" s="11" t="s">
        <v>935</v>
      </c>
      <c r="B943" s="7">
        <v>45963</v>
      </c>
      <c r="C943" t="str">
        <f>PROPER(Table1[[#This Row],[Region]])</f>
        <v>North</v>
      </c>
      <c r="D943" t="str">
        <f>PROPER(Table1[[#This Row],[Product Category]])</f>
        <v>Sports</v>
      </c>
      <c r="E943">
        <f>ROUND(Table1[[#This Row],[Sales Amount]],1)</f>
        <v>485.3</v>
      </c>
      <c r="F943">
        <f>Table1[[#This Row],[Quantity Sold]]</f>
        <v>47</v>
      </c>
      <c r="G943">
        <f>Table1[[#This Row],[Discount (%)]]</f>
        <v>27</v>
      </c>
      <c r="H943">
        <f>Table1[[#This Row],[Profit]]</f>
        <v>616.30999999999995</v>
      </c>
    </row>
    <row r="944" spans="1:8">
      <c r="A944" s="11" t="s">
        <v>936</v>
      </c>
      <c r="B944" s="7">
        <v>45964</v>
      </c>
      <c r="C944" t="str">
        <f>PROPER(Table1[[#This Row],[Region]])</f>
        <v>South</v>
      </c>
      <c r="D944" t="str">
        <f>PROPER(Table1[[#This Row],[Product Category]])</f>
        <v>Furniture</v>
      </c>
      <c r="E944">
        <f>ROUND(Table1[[#This Row],[Sales Amount]],1)</f>
        <v>1201.9000000000001</v>
      </c>
      <c r="F944">
        <f>Table1[[#This Row],[Quantity Sold]]</f>
        <v>34</v>
      </c>
      <c r="G944">
        <f>Table1[[#This Row],[Discount (%)]]</f>
        <v>38</v>
      </c>
      <c r="H944">
        <f>Table1[[#This Row],[Profit]]</f>
        <v>754.86</v>
      </c>
    </row>
    <row r="945" spans="1:8">
      <c r="A945" s="11" t="s">
        <v>937</v>
      </c>
      <c r="B945" s="7">
        <v>45965</v>
      </c>
      <c r="C945" t="str">
        <f>PROPER(Table1[[#This Row],[Region]])</f>
        <v>East</v>
      </c>
      <c r="D945" t="str">
        <f>PROPER(Table1[[#This Row],[Product Category]])</f>
        <v>Sports</v>
      </c>
      <c r="E945">
        <f>ROUND(Table1[[#This Row],[Sales Amount]],1)</f>
        <v>2418.1999999999998</v>
      </c>
      <c r="F945">
        <f>Table1[[#This Row],[Quantity Sold]]</f>
        <v>26</v>
      </c>
      <c r="G945">
        <f>Table1[[#This Row],[Discount (%)]]</f>
        <v>26</v>
      </c>
      <c r="H945">
        <f>Table1[[#This Row],[Profit]]</f>
        <v>361.27</v>
      </c>
    </row>
    <row r="946" spans="1:8">
      <c r="A946" s="11" t="s">
        <v>938</v>
      </c>
      <c r="B946" s="7">
        <v>45966</v>
      </c>
      <c r="C946" t="str">
        <f>PROPER(Table1[[#This Row],[Region]])</f>
        <v>West</v>
      </c>
      <c r="D946" t="str">
        <f>PROPER(Table1[[#This Row],[Product Category]])</f>
        <v>Furniture</v>
      </c>
      <c r="E946">
        <f>ROUND(Table1[[#This Row],[Sales Amount]],1)</f>
        <v>644.70000000000005</v>
      </c>
      <c r="F946">
        <f>Table1[[#This Row],[Quantity Sold]]</f>
        <v>35</v>
      </c>
      <c r="G946">
        <f>Table1[[#This Row],[Discount (%)]]</f>
        <v>31</v>
      </c>
      <c r="H946">
        <f>Table1[[#This Row],[Profit]]</f>
        <v>1025.1600000000001</v>
      </c>
    </row>
    <row r="947" spans="1:8">
      <c r="A947" s="11" t="s">
        <v>939</v>
      </c>
      <c r="B947" s="7">
        <v>45967</v>
      </c>
      <c r="C947" t="str">
        <f>PROPER(Table1[[#This Row],[Region]])</f>
        <v>South</v>
      </c>
      <c r="D947" t="str">
        <f>PROPER(Table1[[#This Row],[Product Category]])</f>
        <v>Groceries</v>
      </c>
      <c r="E947">
        <f>ROUND(Table1[[#This Row],[Sales Amount]],1)</f>
        <v>1568.3</v>
      </c>
      <c r="F947">
        <f>Table1[[#This Row],[Quantity Sold]]</f>
        <v>3</v>
      </c>
      <c r="G947">
        <f>Table1[[#This Row],[Discount (%)]]</f>
        <v>45</v>
      </c>
      <c r="H947">
        <f>Table1[[#This Row],[Profit]]</f>
        <v>350.6</v>
      </c>
    </row>
    <row r="948" spans="1:8">
      <c r="A948" s="11" t="s">
        <v>940</v>
      </c>
      <c r="B948" s="7">
        <v>45968</v>
      </c>
      <c r="C948" t="str">
        <f>PROPER(Table1[[#This Row],[Region]])</f>
        <v>East</v>
      </c>
      <c r="D948" t="str">
        <f>PROPER(Table1[[#This Row],[Product Category]])</f>
        <v>Clothing</v>
      </c>
      <c r="E948">
        <f>ROUND(Table1[[#This Row],[Sales Amount]],1)</f>
        <v>311</v>
      </c>
      <c r="F948">
        <f>Table1[[#This Row],[Quantity Sold]]</f>
        <v>47</v>
      </c>
      <c r="G948">
        <f>Table1[[#This Row],[Discount (%)]]</f>
        <v>21</v>
      </c>
      <c r="H948">
        <f>Table1[[#This Row],[Profit]]</f>
        <v>867.21</v>
      </c>
    </row>
    <row r="949" spans="1:8">
      <c r="A949" s="11" t="s">
        <v>941</v>
      </c>
      <c r="B949" s="7">
        <v>45969</v>
      </c>
      <c r="C949" t="str">
        <f>PROPER(Table1[[#This Row],[Region]])</f>
        <v>North</v>
      </c>
      <c r="D949" t="str">
        <f>PROPER(Table1[[#This Row],[Product Category]])</f>
        <v>Electronics</v>
      </c>
      <c r="E949">
        <f>ROUND(Table1[[#This Row],[Sales Amount]],1)</f>
        <v>1452.7</v>
      </c>
      <c r="F949">
        <f>Table1[[#This Row],[Quantity Sold]]</f>
        <v>39</v>
      </c>
      <c r="G949">
        <f>Table1[[#This Row],[Discount (%)]]</f>
        <v>23</v>
      </c>
      <c r="H949">
        <f>Table1[[#This Row],[Profit]]</f>
        <v>1503.52</v>
      </c>
    </row>
    <row r="950" spans="1:8">
      <c r="A950" s="11" t="s">
        <v>942</v>
      </c>
      <c r="B950" s="7">
        <v>45970</v>
      </c>
      <c r="C950" t="str">
        <f>PROPER(Table1[[#This Row],[Region]])</f>
        <v>West</v>
      </c>
      <c r="D950" t="str">
        <f>PROPER(Table1[[#This Row],[Product Category]])</f>
        <v>Clothing</v>
      </c>
      <c r="E950">
        <f>ROUND(Table1[[#This Row],[Sales Amount]],1)</f>
        <v>3685.2</v>
      </c>
      <c r="F950">
        <f>Table1[[#This Row],[Quantity Sold]]</f>
        <v>41</v>
      </c>
      <c r="G950">
        <f>Table1[[#This Row],[Discount (%)]]</f>
        <v>13</v>
      </c>
      <c r="H950">
        <f>Table1[[#This Row],[Profit]]</f>
        <v>346.29</v>
      </c>
    </row>
    <row r="951" spans="1:8">
      <c r="A951" s="11" t="s">
        <v>943</v>
      </c>
      <c r="B951" s="7">
        <v>45971</v>
      </c>
      <c r="C951" t="str">
        <f>PROPER(Table1[[#This Row],[Region]])</f>
        <v>South</v>
      </c>
      <c r="D951" t="str">
        <f>PROPER(Table1[[#This Row],[Product Category]])</f>
        <v>Furniture</v>
      </c>
      <c r="E951">
        <f>ROUND(Table1[[#This Row],[Sales Amount]],1)</f>
        <v>1397.1</v>
      </c>
      <c r="F951">
        <f>Table1[[#This Row],[Quantity Sold]]</f>
        <v>35</v>
      </c>
      <c r="G951">
        <f>Table1[[#This Row],[Discount (%)]]</f>
        <v>42</v>
      </c>
      <c r="H951">
        <f>Table1[[#This Row],[Profit]]</f>
        <v>1549.06</v>
      </c>
    </row>
    <row r="952" spans="1:8">
      <c r="A952" s="11" t="s">
        <v>944</v>
      </c>
      <c r="B952" s="7">
        <v>45972</v>
      </c>
      <c r="C952" t="str">
        <f>PROPER(Table1[[#This Row],[Region]])</f>
        <v>East</v>
      </c>
      <c r="D952" t="str">
        <f>PROPER(Table1[[#This Row],[Product Category]])</f>
        <v>Furniture</v>
      </c>
      <c r="E952">
        <f>ROUND(Table1[[#This Row],[Sales Amount]],1)</f>
        <v>997.8</v>
      </c>
      <c r="F952">
        <f>Table1[[#This Row],[Quantity Sold]]</f>
        <v>8</v>
      </c>
      <c r="G952">
        <f>Table1[[#This Row],[Discount (%)]]</f>
        <v>43</v>
      </c>
      <c r="H952">
        <f>Table1[[#This Row],[Profit]]</f>
        <v>1877.75</v>
      </c>
    </row>
    <row r="953" spans="1:8">
      <c r="A953" s="11" t="s">
        <v>945</v>
      </c>
      <c r="B953" s="7">
        <v>45973</v>
      </c>
      <c r="C953" t="str">
        <f>PROPER(Table1[[#This Row],[Region]])</f>
        <v>West</v>
      </c>
      <c r="D953" t="str">
        <f>PROPER(Table1[[#This Row],[Product Category]])</f>
        <v>Groceries</v>
      </c>
      <c r="E953">
        <f>ROUND(Table1[[#This Row],[Sales Amount]],1)</f>
        <v>1066.2</v>
      </c>
      <c r="F953">
        <f>Table1[[#This Row],[Quantity Sold]]</f>
        <v>46</v>
      </c>
      <c r="G953">
        <f>Table1[[#This Row],[Discount (%)]]</f>
        <v>41</v>
      </c>
      <c r="H953">
        <f>Table1[[#This Row],[Profit]]</f>
        <v>420.09</v>
      </c>
    </row>
    <row r="954" spans="1:8">
      <c r="A954" s="11" t="s">
        <v>946</v>
      </c>
      <c r="B954" s="7">
        <v>45974</v>
      </c>
      <c r="C954" t="str">
        <f>PROPER(Table1[[#This Row],[Region]])</f>
        <v>North</v>
      </c>
      <c r="D954" t="str">
        <f>PROPER(Table1[[#This Row],[Product Category]])</f>
        <v>Sports</v>
      </c>
      <c r="E954">
        <f>ROUND(Table1[[#This Row],[Sales Amount]],1)</f>
        <v>4110.3999999999996</v>
      </c>
      <c r="F954">
        <f>Table1[[#This Row],[Quantity Sold]]</f>
        <v>42</v>
      </c>
      <c r="G954">
        <f>Table1[[#This Row],[Discount (%)]]</f>
        <v>1</v>
      </c>
      <c r="H954">
        <f>Table1[[#This Row],[Profit]]</f>
        <v>1656.23</v>
      </c>
    </row>
    <row r="955" spans="1:8">
      <c r="A955" s="11" t="s">
        <v>947</v>
      </c>
      <c r="B955" s="7">
        <v>45975</v>
      </c>
      <c r="C955" t="str">
        <f>PROPER(Table1[[#This Row],[Region]])</f>
        <v>South</v>
      </c>
      <c r="D955" t="str">
        <f>PROPER(Table1[[#This Row],[Product Category]])</f>
        <v>Furniture</v>
      </c>
      <c r="E955">
        <f>ROUND(Table1[[#This Row],[Sales Amount]],1)</f>
        <v>3418.2</v>
      </c>
      <c r="F955">
        <f>Table1[[#This Row],[Quantity Sold]]</f>
        <v>23</v>
      </c>
      <c r="G955">
        <f>Table1[[#This Row],[Discount (%)]]</f>
        <v>49</v>
      </c>
      <c r="H955">
        <f>Table1[[#This Row],[Profit]]</f>
        <v>1109.8699999999999</v>
      </c>
    </row>
    <row r="956" spans="1:8">
      <c r="A956" s="11" t="s">
        <v>948</v>
      </c>
      <c r="B956" s="7">
        <v>45976</v>
      </c>
      <c r="C956" t="str">
        <f>PROPER(Table1[[#This Row],[Region]])</f>
        <v>North</v>
      </c>
      <c r="D956" t="str">
        <f>PROPER(Table1[[#This Row],[Product Category]])</f>
        <v>Electronics</v>
      </c>
      <c r="E956">
        <f>ROUND(Table1[[#This Row],[Sales Amount]],1)</f>
        <v>986.9</v>
      </c>
      <c r="F956">
        <f>Table1[[#This Row],[Quantity Sold]]</f>
        <v>11</v>
      </c>
      <c r="G956">
        <f>Table1[[#This Row],[Discount (%)]]</f>
        <v>17</v>
      </c>
      <c r="H956">
        <f>Table1[[#This Row],[Profit]]</f>
        <v>1301.3699999999999</v>
      </c>
    </row>
    <row r="957" spans="1:8">
      <c r="A957" s="11" t="s">
        <v>949</v>
      </c>
      <c r="B957" s="7">
        <v>45977</v>
      </c>
      <c r="C957" t="str">
        <f>PROPER(Table1[[#This Row],[Region]])</f>
        <v>South</v>
      </c>
      <c r="D957" t="str">
        <f>PROPER(Table1[[#This Row],[Product Category]])</f>
        <v>Sports</v>
      </c>
      <c r="E957">
        <f>ROUND(Table1[[#This Row],[Sales Amount]],1)</f>
        <v>382.3</v>
      </c>
      <c r="F957">
        <f>Table1[[#This Row],[Quantity Sold]]</f>
        <v>34</v>
      </c>
      <c r="G957">
        <f>Table1[[#This Row],[Discount (%)]]</f>
        <v>15</v>
      </c>
      <c r="H957">
        <f>Table1[[#This Row],[Profit]]</f>
        <v>1807.08</v>
      </c>
    </row>
    <row r="958" spans="1:8">
      <c r="A958" s="11" t="s">
        <v>950</v>
      </c>
      <c r="B958" s="7">
        <v>45978</v>
      </c>
      <c r="C958" t="str">
        <f>PROPER(Table1[[#This Row],[Region]])</f>
        <v>West</v>
      </c>
      <c r="D958" t="str">
        <f>PROPER(Table1[[#This Row],[Product Category]])</f>
        <v>Groceries</v>
      </c>
      <c r="E958">
        <f>ROUND(Table1[[#This Row],[Sales Amount]],1)</f>
        <v>1720.1</v>
      </c>
      <c r="F958">
        <f>Table1[[#This Row],[Quantity Sold]]</f>
        <v>34</v>
      </c>
      <c r="G958">
        <f>Table1[[#This Row],[Discount (%)]]</f>
        <v>50</v>
      </c>
      <c r="H958">
        <f>Table1[[#This Row],[Profit]]</f>
        <v>1510.83</v>
      </c>
    </row>
    <row r="959" spans="1:8">
      <c r="A959" s="11" t="s">
        <v>951</v>
      </c>
      <c r="B959" s="7">
        <v>45979</v>
      </c>
      <c r="C959" t="str">
        <f>PROPER(Table1[[#This Row],[Region]])</f>
        <v>West</v>
      </c>
      <c r="D959" t="str">
        <f>PROPER(Table1[[#This Row],[Product Category]])</f>
        <v>Furniture</v>
      </c>
      <c r="E959">
        <f>ROUND(Table1[[#This Row],[Sales Amount]],1)</f>
        <v>3580.7</v>
      </c>
      <c r="F959">
        <f>Table1[[#This Row],[Quantity Sold]]</f>
        <v>30</v>
      </c>
      <c r="G959">
        <f>Table1[[#This Row],[Discount (%)]]</f>
        <v>29</v>
      </c>
      <c r="H959">
        <f>Table1[[#This Row],[Profit]]</f>
        <v>1069.17</v>
      </c>
    </row>
    <row r="960" spans="1:8">
      <c r="A960" s="11" t="s">
        <v>952</v>
      </c>
      <c r="B960" s="7">
        <v>45980</v>
      </c>
      <c r="C960" t="str">
        <f>PROPER(Table1[[#This Row],[Region]])</f>
        <v>East</v>
      </c>
      <c r="D960" t="str">
        <f>PROPER(Table1[[#This Row],[Product Category]])</f>
        <v>Sports</v>
      </c>
      <c r="E960">
        <f>ROUND(Table1[[#This Row],[Sales Amount]],1)</f>
        <v>2593.3000000000002</v>
      </c>
      <c r="F960">
        <f>Table1[[#This Row],[Quantity Sold]]</f>
        <v>16</v>
      </c>
      <c r="G960">
        <f>Table1[[#This Row],[Discount (%)]]</f>
        <v>34</v>
      </c>
      <c r="H960">
        <f>Table1[[#This Row],[Profit]]</f>
        <v>535.99</v>
      </c>
    </row>
    <row r="961" spans="1:8">
      <c r="A961" s="11" t="s">
        <v>953</v>
      </c>
      <c r="B961" s="7">
        <v>45981</v>
      </c>
      <c r="C961" t="str">
        <f>PROPER(Table1[[#This Row],[Region]])</f>
        <v>West</v>
      </c>
      <c r="D961" t="str">
        <f>PROPER(Table1[[#This Row],[Product Category]])</f>
        <v>Furniture</v>
      </c>
      <c r="E961">
        <f>ROUND(Table1[[#This Row],[Sales Amount]],1)</f>
        <v>3737.3</v>
      </c>
      <c r="F961">
        <f>Table1[[#This Row],[Quantity Sold]]</f>
        <v>48</v>
      </c>
      <c r="G961">
        <f>Table1[[#This Row],[Discount (%)]]</f>
        <v>17</v>
      </c>
      <c r="H961">
        <f>Table1[[#This Row],[Profit]]</f>
        <v>1820.81</v>
      </c>
    </row>
    <row r="962" spans="1:8">
      <c r="A962" s="11" t="s">
        <v>954</v>
      </c>
      <c r="B962" s="7">
        <v>45982</v>
      </c>
      <c r="C962" t="str">
        <f>PROPER(Table1[[#This Row],[Region]])</f>
        <v>South</v>
      </c>
      <c r="D962" t="str">
        <f>PROPER(Table1[[#This Row],[Product Category]])</f>
        <v>Furniture</v>
      </c>
      <c r="E962">
        <f>ROUND(Table1[[#This Row],[Sales Amount]],1)</f>
        <v>4115.8999999999996</v>
      </c>
      <c r="F962">
        <f>Table1[[#This Row],[Quantity Sold]]</f>
        <v>48</v>
      </c>
      <c r="G962">
        <f>Table1[[#This Row],[Discount (%)]]</f>
        <v>42</v>
      </c>
      <c r="H962">
        <f>Table1[[#This Row],[Profit]]</f>
        <v>1037.1199999999999</v>
      </c>
    </row>
    <row r="963" spans="1:8">
      <c r="A963" s="11" t="s">
        <v>955</v>
      </c>
      <c r="B963" s="7">
        <v>45983</v>
      </c>
      <c r="C963" t="str">
        <f>PROPER(Table1[[#This Row],[Region]])</f>
        <v>West</v>
      </c>
      <c r="D963" t="str">
        <f>PROPER(Table1[[#This Row],[Product Category]])</f>
        <v>Electronics</v>
      </c>
      <c r="E963">
        <f>ROUND(Table1[[#This Row],[Sales Amount]],1)</f>
        <v>3533.1</v>
      </c>
      <c r="F963">
        <f>Table1[[#This Row],[Quantity Sold]]</f>
        <v>36</v>
      </c>
      <c r="G963">
        <f>Table1[[#This Row],[Discount (%)]]</f>
        <v>15</v>
      </c>
      <c r="H963">
        <f>Table1[[#This Row],[Profit]]</f>
        <v>281.88</v>
      </c>
    </row>
    <row r="964" spans="1:8">
      <c r="A964" s="11" t="s">
        <v>956</v>
      </c>
      <c r="B964" s="7">
        <v>45984</v>
      </c>
      <c r="C964" t="str">
        <f>PROPER(Table1[[#This Row],[Region]])</f>
        <v>South</v>
      </c>
      <c r="D964" t="str">
        <f>PROPER(Table1[[#This Row],[Product Category]])</f>
        <v>Sports</v>
      </c>
      <c r="E964">
        <f>ROUND(Table1[[#This Row],[Sales Amount]],1)</f>
        <v>3668.1</v>
      </c>
      <c r="F964">
        <f>Table1[[#This Row],[Quantity Sold]]</f>
        <v>19</v>
      </c>
      <c r="G964">
        <f>Table1[[#This Row],[Discount (%)]]</f>
        <v>28</v>
      </c>
      <c r="H964">
        <f>Table1[[#This Row],[Profit]]</f>
        <v>1312.96</v>
      </c>
    </row>
    <row r="965" spans="1:8">
      <c r="A965" s="11" t="s">
        <v>957</v>
      </c>
      <c r="B965" s="7">
        <v>45985</v>
      </c>
      <c r="C965" t="str">
        <f>PROPER(Table1[[#This Row],[Region]])</f>
        <v>North</v>
      </c>
      <c r="D965" t="str">
        <f>PROPER(Table1[[#This Row],[Product Category]])</f>
        <v>Electronics</v>
      </c>
      <c r="E965">
        <f>ROUND(Table1[[#This Row],[Sales Amount]],1)</f>
        <v>3948.2</v>
      </c>
      <c r="F965">
        <f>Table1[[#This Row],[Quantity Sold]]</f>
        <v>3</v>
      </c>
      <c r="G965">
        <f>Table1[[#This Row],[Discount (%)]]</f>
        <v>31</v>
      </c>
      <c r="H965">
        <f>Table1[[#This Row],[Profit]]</f>
        <v>1000.64</v>
      </c>
    </row>
    <row r="966" spans="1:8">
      <c r="A966" s="11" t="s">
        <v>958</v>
      </c>
      <c r="B966" s="7">
        <v>45986</v>
      </c>
      <c r="C966" t="str">
        <f>PROPER(Table1[[#This Row],[Region]])</f>
        <v>South</v>
      </c>
      <c r="D966" t="str">
        <f>PROPER(Table1[[#This Row],[Product Category]])</f>
        <v>Groceries</v>
      </c>
      <c r="E966">
        <f>ROUND(Table1[[#This Row],[Sales Amount]],1)</f>
        <v>750.5</v>
      </c>
      <c r="F966">
        <f>Table1[[#This Row],[Quantity Sold]]</f>
        <v>1</v>
      </c>
      <c r="G966">
        <f>Table1[[#This Row],[Discount (%)]]</f>
        <v>3</v>
      </c>
      <c r="H966">
        <f>Table1[[#This Row],[Profit]]</f>
        <v>1555.43</v>
      </c>
    </row>
    <row r="967" spans="1:8">
      <c r="A967" s="11" t="s">
        <v>959</v>
      </c>
      <c r="B967" s="7">
        <v>45987</v>
      </c>
      <c r="C967" t="str">
        <f>PROPER(Table1[[#This Row],[Region]])</f>
        <v>South</v>
      </c>
      <c r="D967" t="str">
        <f>PROPER(Table1[[#This Row],[Product Category]])</f>
        <v>Sports</v>
      </c>
      <c r="E967">
        <f>ROUND(Table1[[#This Row],[Sales Amount]],1)</f>
        <v>3845.1</v>
      </c>
      <c r="F967">
        <f>Table1[[#This Row],[Quantity Sold]]</f>
        <v>22</v>
      </c>
      <c r="G967">
        <f>Table1[[#This Row],[Discount (%)]]</f>
        <v>34</v>
      </c>
      <c r="H967">
        <f>Table1[[#This Row],[Profit]]</f>
        <v>904.99</v>
      </c>
    </row>
    <row r="968" spans="1:8">
      <c r="A968" s="11" t="s">
        <v>960</v>
      </c>
      <c r="B968" s="7">
        <v>45988</v>
      </c>
      <c r="C968" t="str">
        <f>PROPER(Table1[[#This Row],[Region]])</f>
        <v>South</v>
      </c>
      <c r="D968" t="str">
        <f>PROPER(Table1[[#This Row],[Product Category]])</f>
        <v>Furniture</v>
      </c>
      <c r="E968">
        <f>ROUND(Table1[[#This Row],[Sales Amount]],1)</f>
        <v>807.3</v>
      </c>
      <c r="F968">
        <f>Table1[[#This Row],[Quantity Sold]]</f>
        <v>28</v>
      </c>
      <c r="G968">
        <f>Table1[[#This Row],[Discount (%)]]</f>
        <v>27</v>
      </c>
      <c r="H968">
        <f>Table1[[#This Row],[Profit]]</f>
        <v>1040.05</v>
      </c>
    </row>
    <row r="969" spans="1:8">
      <c r="A969" s="11" t="s">
        <v>961</v>
      </c>
      <c r="B969" s="7">
        <v>45989</v>
      </c>
      <c r="C969" t="str">
        <f>PROPER(Table1[[#This Row],[Region]])</f>
        <v>East</v>
      </c>
      <c r="D969" t="str">
        <f>PROPER(Table1[[#This Row],[Product Category]])</f>
        <v>Groceries</v>
      </c>
      <c r="E969">
        <f>ROUND(Table1[[#This Row],[Sales Amount]],1)</f>
        <v>3455.6</v>
      </c>
      <c r="F969">
        <f>Table1[[#This Row],[Quantity Sold]]</f>
        <v>19</v>
      </c>
      <c r="G969">
        <f>Table1[[#This Row],[Discount (%)]]</f>
        <v>34</v>
      </c>
      <c r="H969">
        <f>Table1[[#This Row],[Profit]]</f>
        <v>95.39</v>
      </c>
    </row>
    <row r="970" spans="1:8">
      <c r="A970" s="11" t="s">
        <v>962</v>
      </c>
      <c r="B970" s="7">
        <v>45990</v>
      </c>
      <c r="C970" t="str">
        <f>PROPER(Table1[[#This Row],[Region]])</f>
        <v>South</v>
      </c>
      <c r="D970" t="str">
        <f>PROPER(Table1[[#This Row],[Product Category]])</f>
        <v>Electronics</v>
      </c>
      <c r="E970">
        <f>ROUND(Table1[[#This Row],[Sales Amount]],1)</f>
        <v>885.3</v>
      </c>
      <c r="F970">
        <f>Table1[[#This Row],[Quantity Sold]]</f>
        <v>19</v>
      </c>
      <c r="G970">
        <f>Table1[[#This Row],[Discount (%)]]</f>
        <v>1</v>
      </c>
      <c r="H970">
        <f>Table1[[#This Row],[Profit]]</f>
        <v>338.11</v>
      </c>
    </row>
    <row r="971" spans="1:8">
      <c r="A971" s="11" t="s">
        <v>963</v>
      </c>
      <c r="B971" s="7">
        <v>45991</v>
      </c>
      <c r="C971" t="str">
        <f>PROPER(Table1[[#This Row],[Region]])</f>
        <v>East</v>
      </c>
      <c r="D971" t="str">
        <f>PROPER(Table1[[#This Row],[Product Category]])</f>
        <v>Furniture</v>
      </c>
      <c r="E971">
        <f>ROUND(Table1[[#This Row],[Sales Amount]],1)</f>
        <v>69</v>
      </c>
      <c r="F971">
        <f>Table1[[#This Row],[Quantity Sold]]</f>
        <v>5</v>
      </c>
      <c r="G971">
        <f>Table1[[#This Row],[Discount (%)]]</f>
        <v>43</v>
      </c>
      <c r="H971">
        <f>Table1[[#This Row],[Profit]]</f>
        <v>1292.3399999999999</v>
      </c>
    </row>
    <row r="972" spans="1:8">
      <c r="A972" s="11" t="s">
        <v>964</v>
      </c>
      <c r="B972" s="7">
        <v>45992</v>
      </c>
      <c r="C972" t="str">
        <f>PROPER(Table1[[#This Row],[Region]])</f>
        <v>East</v>
      </c>
      <c r="D972" t="str">
        <f>PROPER(Table1[[#This Row],[Product Category]])</f>
        <v>Clothing</v>
      </c>
      <c r="E972">
        <f>ROUND(Table1[[#This Row],[Sales Amount]],1)</f>
        <v>3873.3</v>
      </c>
      <c r="F972">
        <f>Table1[[#This Row],[Quantity Sold]]</f>
        <v>40</v>
      </c>
      <c r="G972">
        <f>Table1[[#This Row],[Discount (%)]]</f>
        <v>39</v>
      </c>
      <c r="H972">
        <f>Table1[[#This Row],[Profit]]</f>
        <v>1683.5</v>
      </c>
    </row>
    <row r="973" spans="1:8">
      <c r="A973" s="11" t="s">
        <v>965</v>
      </c>
      <c r="B973" s="7">
        <v>45993</v>
      </c>
      <c r="C973" t="str">
        <f>PROPER(Table1[[#This Row],[Region]])</f>
        <v>West</v>
      </c>
      <c r="D973" t="str">
        <f>PROPER(Table1[[#This Row],[Product Category]])</f>
        <v>Clothing</v>
      </c>
      <c r="E973">
        <f>ROUND(Table1[[#This Row],[Sales Amount]],1)</f>
        <v>419.5</v>
      </c>
      <c r="F973">
        <f>Table1[[#This Row],[Quantity Sold]]</f>
        <v>47</v>
      </c>
      <c r="G973">
        <f>Table1[[#This Row],[Discount (%)]]</f>
        <v>18</v>
      </c>
      <c r="H973">
        <f>Table1[[#This Row],[Profit]]</f>
        <v>1709.86</v>
      </c>
    </row>
    <row r="974" spans="1:8">
      <c r="A974" s="11" t="s">
        <v>966</v>
      </c>
      <c r="B974" s="7">
        <v>45994</v>
      </c>
      <c r="C974" t="str">
        <f>PROPER(Table1[[#This Row],[Region]])</f>
        <v>West</v>
      </c>
      <c r="D974" t="str">
        <f>PROPER(Table1[[#This Row],[Product Category]])</f>
        <v>Electronics</v>
      </c>
      <c r="E974">
        <f>ROUND(Table1[[#This Row],[Sales Amount]],1)</f>
        <v>4193.8</v>
      </c>
      <c r="F974">
        <f>Table1[[#This Row],[Quantity Sold]]</f>
        <v>14</v>
      </c>
      <c r="G974">
        <f>Table1[[#This Row],[Discount (%)]]</f>
        <v>5</v>
      </c>
      <c r="H974">
        <f>Table1[[#This Row],[Profit]]</f>
        <v>1873.81</v>
      </c>
    </row>
    <row r="975" spans="1:8">
      <c r="A975" s="11" t="s">
        <v>967</v>
      </c>
      <c r="B975" s="7">
        <v>45995</v>
      </c>
      <c r="C975" t="str">
        <f>PROPER(Table1[[#This Row],[Region]])</f>
        <v>East</v>
      </c>
      <c r="D975" t="str">
        <f>PROPER(Table1[[#This Row],[Product Category]])</f>
        <v>Sports</v>
      </c>
      <c r="E975">
        <f>ROUND(Table1[[#This Row],[Sales Amount]],1)</f>
        <v>53</v>
      </c>
      <c r="F975">
        <f>Table1[[#This Row],[Quantity Sold]]</f>
        <v>47</v>
      </c>
      <c r="G975">
        <f>Table1[[#This Row],[Discount (%)]]</f>
        <v>16</v>
      </c>
      <c r="H975">
        <f>Table1[[#This Row],[Profit]]</f>
        <v>1960.53</v>
      </c>
    </row>
    <row r="976" spans="1:8">
      <c r="A976" s="11" t="s">
        <v>968</v>
      </c>
      <c r="B976" s="7">
        <v>45996</v>
      </c>
      <c r="C976" t="str">
        <f>PROPER(Table1[[#This Row],[Region]])</f>
        <v>West</v>
      </c>
      <c r="D976" t="str">
        <f>PROPER(Table1[[#This Row],[Product Category]])</f>
        <v>Furniture</v>
      </c>
      <c r="E976">
        <f>ROUND(Table1[[#This Row],[Sales Amount]],1)</f>
        <v>1456.8</v>
      </c>
      <c r="F976">
        <f>Table1[[#This Row],[Quantity Sold]]</f>
        <v>31</v>
      </c>
      <c r="G976">
        <f>Table1[[#This Row],[Discount (%)]]</f>
        <v>10</v>
      </c>
      <c r="H976">
        <f>Table1[[#This Row],[Profit]]</f>
        <v>203.72</v>
      </c>
    </row>
    <row r="977" spans="1:8">
      <c r="A977" s="11" t="s">
        <v>969</v>
      </c>
      <c r="B977" s="7">
        <v>45997</v>
      </c>
      <c r="C977" t="str">
        <f>PROPER(Table1[[#This Row],[Region]])</f>
        <v>West</v>
      </c>
      <c r="D977" t="str">
        <f>PROPER(Table1[[#This Row],[Product Category]])</f>
        <v>Furniture</v>
      </c>
      <c r="E977">
        <f>ROUND(Table1[[#This Row],[Sales Amount]],1)</f>
        <v>1361.7</v>
      </c>
      <c r="F977">
        <f>Table1[[#This Row],[Quantity Sold]]</f>
        <v>33</v>
      </c>
      <c r="G977">
        <f>Table1[[#This Row],[Discount (%)]]</f>
        <v>41</v>
      </c>
      <c r="H977">
        <f>Table1[[#This Row],[Profit]]</f>
        <v>620.35</v>
      </c>
    </row>
    <row r="978" spans="1:8">
      <c r="A978" s="11" t="s">
        <v>971</v>
      </c>
      <c r="B978" s="7">
        <v>45998</v>
      </c>
      <c r="C978" t="str">
        <f>PROPER(Table1[[#This Row],[Region]])</f>
        <v>North</v>
      </c>
      <c r="D978" t="str">
        <f>PROPER(Table1[[#This Row],[Product Category]])</f>
        <v>Electronics</v>
      </c>
      <c r="E978">
        <f>ROUND(Table1[[#This Row],[Sales Amount]],1)</f>
        <v>2753</v>
      </c>
      <c r="F978">
        <f>Table1[[#This Row],[Quantity Sold]]</f>
        <v>4</v>
      </c>
      <c r="G978">
        <f>Table1[[#This Row],[Discount (%)]]</f>
        <v>8</v>
      </c>
      <c r="H978">
        <f>Table1[[#This Row],[Profit]]</f>
        <v>900.03</v>
      </c>
    </row>
    <row r="979" spans="1:8">
      <c r="A979" s="11" t="s">
        <v>972</v>
      </c>
      <c r="B979" s="7">
        <v>45999</v>
      </c>
      <c r="C979" t="str">
        <f>PROPER(Table1[[#This Row],[Region]])</f>
        <v>North</v>
      </c>
      <c r="D979" t="str">
        <f>PROPER(Table1[[#This Row],[Product Category]])</f>
        <v>Furniture</v>
      </c>
      <c r="E979">
        <f>ROUND(Table1[[#This Row],[Sales Amount]],1)</f>
        <v>2384.6</v>
      </c>
      <c r="F979">
        <f>Table1[[#This Row],[Quantity Sold]]</f>
        <v>46</v>
      </c>
      <c r="G979">
        <f>Table1[[#This Row],[Discount (%)]]</f>
        <v>13</v>
      </c>
      <c r="H979">
        <f>Table1[[#This Row],[Profit]]</f>
        <v>191.19</v>
      </c>
    </row>
    <row r="980" spans="1:8">
      <c r="A980" s="11" t="s">
        <v>973</v>
      </c>
      <c r="B980" s="7">
        <v>46000</v>
      </c>
      <c r="C980" t="str">
        <f>PROPER(Table1[[#This Row],[Region]])</f>
        <v>West</v>
      </c>
      <c r="D980" t="str">
        <f>PROPER(Table1[[#This Row],[Product Category]])</f>
        <v>Sports</v>
      </c>
      <c r="E980">
        <f>ROUND(Table1[[#This Row],[Sales Amount]],1)</f>
        <v>151</v>
      </c>
      <c r="F980">
        <f>Table1[[#This Row],[Quantity Sold]]</f>
        <v>45</v>
      </c>
      <c r="G980">
        <f>Table1[[#This Row],[Discount (%)]]</f>
        <v>34</v>
      </c>
      <c r="H980">
        <f>Table1[[#This Row],[Profit]]</f>
        <v>1732.91</v>
      </c>
    </row>
    <row r="981" spans="1:8">
      <c r="A981" s="11" t="s">
        <v>974</v>
      </c>
      <c r="B981" s="7">
        <v>46001</v>
      </c>
      <c r="C981" t="str">
        <f>PROPER(Table1[[#This Row],[Region]])</f>
        <v>West</v>
      </c>
      <c r="D981" t="str">
        <f>PROPER(Table1[[#This Row],[Product Category]])</f>
        <v>Furniture</v>
      </c>
      <c r="E981">
        <f>ROUND(Table1[[#This Row],[Sales Amount]],1)</f>
        <v>1407.5</v>
      </c>
      <c r="F981">
        <f>Table1[[#This Row],[Quantity Sold]]</f>
        <v>23</v>
      </c>
      <c r="G981">
        <f>Table1[[#This Row],[Discount (%)]]</f>
        <v>15</v>
      </c>
      <c r="H981">
        <f>Table1[[#This Row],[Profit]]</f>
        <v>728.54</v>
      </c>
    </row>
    <row r="982" spans="1:8">
      <c r="A982" s="11" t="s">
        <v>975</v>
      </c>
      <c r="B982" s="7">
        <v>46002</v>
      </c>
      <c r="C982" t="str">
        <f>PROPER(Table1[[#This Row],[Region]])</f>
        <v>East</v>
      </c>
      <c r="D982" t="str">
        <f>PROPER(Table1[[#This Row],[Product Category]])</f>
        <v>Electronics</v>
      </c>
      <c r="E982">
        <f>ROUND(Table1[[#This Row],[Sales Amount]],1)</f>
        <v>4411.2</v>
      </c>
      <c r="F982">
        <f>Table1[[#This Row],[Quantity Sold]]</f>
        <v>4</v>
      </c>
      <c r="G982">
        <f>Table1[[#This Row],[Discount (%)]]</f>
        <v>12</v>
      </c>
      <c r="H982">
        <f>Table1[[#This Row],[Profit]]</f>
        <v>206.61</v>
      </c>
    </row>
    <row r="983" spans="1:8">
      <c r="A983" s="11" t="s">
        <v>976</v>
      </c>
      <c r="B983" s="7">
        <v>46003</v>
      </c>
      <c r="C983" t="str">
        <f>PROPER(Table1[[#This Row],[Region]])</f>
        <v>North</v>
      </c>
      <c r="D983" t="str">
        <f>PROPER(Table1[[#This Row],[Product Category]])</f>
        <v>Electronics</v>
      </c>
      <c r="E983">
        <f>ROUND(Table1[[#This Row],[Sales Amount]],1)</f>
        <v>1437</v>
      </c>
      <c r="F983">
        <f>Table1[[#This Row],[Quantity Sold]]</f>
        <v>16</v>
      </c>
      <c r="G983">
        <f>Table1[[#This Row],[Discount (%)]]</f>
        <v>29</v>
      </c>
      <c r="H983">
        <f>Table1[[#This Row],[Profit]]</f>
        <v>1648.95</v>
      </c>
    </row>
    <row r="984" spans="1:8">
      <c r="A984" s="11" t="s">
        <v>977</v>
      </c>
      <c r="B984" s="7">
        <v>46004</v>
      </c>
      <c r="C984" t="str">
        <f>PROPER(Table1[[#This Row],[Region]])</f>
        <v>South</v>
      </c>
      <c r="D984" t="str">
        <f>PROPER(Table1[[#This Row],[Product Category]])</f>
        <v>Furniture</v>
      </c>
      <c r="E984">
        <f>ROUND(Table1[[#This Row],[Sales Amount]],1)</f>
        <v>2052.6999999999998</v>
      </c>
      <c r="F984">
        <f>Table1[[#This Row],[Quantity Sold]]</f>
        <v>24</v>
      </c>
      <c r="G984">
        <f>Table1[[#This Row],[Discount (%)]]</f>
        <v>16</v>
      </c>
      <c r="H984">
        <f>Table1[[#This Row],[Profit]]</f>
        <v>337.63</v>
      </c>
    </row>
    <row r="985" spans="1:8">
      <c r="A985" s="11" t="s">
        <v>978</v>
      </c>
      <c r="B985" s="7">
        <v>46005</v>
      </c>
      <c r="C985" t="str">
        <f>PROPER(Table1[[#This Row],[Region]])</f>
        <v>West</v>
      </c>
      <c r="D985" t="str">
        <f>PROPER(Table1[[#This Row],[Product Category]])</f>
        <v>Groceries</v>
      </c>
      <c r="E985">
        <f>ROUND(Table1[[#This Row],[Sales Amount]],1)</f>
        <v>2380.5</v>
      </c>
      <c r="F985">
        <f>Table1[[#This Row],[Quantity Sold]]</f>
        <v>21</v>
      </c>
      <c r="G985">
        <f>Table1[[#This Row],[Discount (%)]]</f>
        <v>49</v>
      </c>
      <c r="H985">
        <f>Table1[[#This Row],[Profit]]</f>
        <v>979.86</v>
      </c>
    </row>
    <row r="986" spans="1:8">
      <c r="A986" s="11" t="s">
        <v>979</v>
      </c>
      <c r="B986" s="7">
        <v>46006</v>
      </c>
      <c r="C986" t="str">
        <f>PROPER(Table1[[#This Row],[Region]])</f>
        <v>North</v>
      </c>
      <c r="D986" t="str">
        <f>PROPER(Table1[[#This Row],[Product Category]])</f>
        <v>Groceries</v>
      </c>
      <c r="E986">
        <f>ROUND(Table1[[#This Row],[Sales Amount]],1)</f>
        <v>3438.5</v>
      </c>
      <c r="F986">
        <f>Table1[[#This Row],[Quantity Sold]]</f>
        <v>14</v>
      </c>
      <c r="G986">
        <f>Table1[[#This Row],[Discount (%)]]</f>
        <v>26</v>
      </c>
      <c r="H986">
        <f>Table1[[#This Row],[Profit]]</f>
        <v>483.67</v>
      </c>
    </row>
    <row r="987" spans="1:8">
      <c r="A987" s="11" t="s">
        <v>980</v>
      </c>
      <c r="B987" s="7">
        <v>46007</v>
      </c>
      <c r="C987" t="str">
        <f>PROPER(Table1[[#This Row],[Region]])</f>
        <v>South</v>
      </c>
      <c r="D987" t="str">
        <f>PROPER(Table1[[#This Row],[Product Category]])</f>
        <v>Groceries</v>
      </c>
      <c r="E987">
        <f>ROUND(Table1[[#This Row],[Sales Amount]],1)</f>
        <v>927.9</v>
      </c>
      <c r="F987">
        <f>Table1[[#This Row],[Quantity Sold]]</f>
        <v>19</v>
      </c>
      <c r="G987">
        <f>Table1[[#This Row],[Discount (%)]]</f>
        <v>15</v>
      </c>
      <c r="H987">
        <f>Table1[[#This Row],[Profit]]</f>
        <v>1146.1099999999999</v>
      </c>
    </row>
    <row r="988" spans="1:8">
      <c r="A988" s="11" t="s">
        <v>981</v>
      </c>
      <c r="B988" s="7">
        <v>46008</v>
      </c>
      <c r="C988" t="str">
        <f>PROPER(Table1[[#This Row],[Region]])</f>
        <v>West</v>
      </c>
      <c r="D988" t="str">
        <f>PROPER(Table1[[#This Row],[Product Category]])</f>
        <v>Sports</v>
      </c>
      <c r="E988">
        <f>ROUND(Table1[[#This Row],[Sales Amount]],1)</f>
        <v>4744.7</v>
      </c>
      <c r="F988">
        <f>Table1[[#This Row],[Quantity Sold]]</f>
        <v>49</v>
      </c>
      <c r="G988">
        <f>Table1[[#This Row],[Discount (%)]]</f>
        <v>4</v>
      </c>
      <c r="H988">
        <f>Table1[[#This Row],[Profit]]</f>
        <v>327.16000000000003</v>
      </c>
    </row>
    <row r="989" spans="1:8">
      <c r="A989" s="11" t="s">
        <v>982</v>
      </c>
      <c r="B989" s="7">
        <v>46009</v>
      </c>
      <c r="C989" t="str">
        <f>PROPER(Table1[[#This Row],[Region]])</f>
        <v>North</v>
      </c>
      <c r="D989" t="str">
        <f>PROPER(Table1[[#This Row],[Product Category]])</f>
        <v>Clothing</v>
      </c>
      <c r="E989">
        <f>ROUND(Table1[[#This Row],[Sales Amount]],1)</f>
        <v>2201.4</v>
      </c>
      <c r="F989">
        <f>Table1[[#This Row],[Quantity Sold]]</f>
        <v>23</v>
      </c>
      <c r="G989">
        <f>Table1[[#This Row],[Discount (%)]]</f>
        <v>12</v>
      </c>
      <c r="H989">
        <f>Table1[[#This Row],[Profit]]</f>
        <v>1543.25</v>
      </c>
    </row>
    <row r="990" spans="1:8">
      <c r="A990" s="11" t="s">
        <v>983</v>
      </c>
      <c r="B990" s="7">
        <v>46010</v>
      </c>
      <c r="C990" t="str">
        <f>PROPER(Table1[[#This Row],[Region]])</f>
        <v>East</v>
      </c>
      <c r="D990" t="str">
        <f>PROPER(Table1[[#This Row],[Product Category]])</f>
        <v>Electronics</v>
      </c>
      <c r="E990">
        <f>ROUND(Table1[[#This Row],[Sales Amount]],1)</f>
        <v>3928</v>
      </c>
      <c r="F990">
        <f>Table1[[#This Row],[Quantity Sold]]</f>
        <v>30</v>
      </c>
      <c r="G990">
        <f>Table1[[#This Row],[Discount (%)]]</f>
        <v>37</v>
      </c>
      <c r="H990">
        <f>Table1[[#This Row],[Profit]]</f>
        <v>163.81</v>
      </c>
    </row>
    <row r="991" spans="1:8">
      <c r="A991" s="11" t="s">
        <v>984</v>
      </c>
      <c r="B991" s="7">
        <v>46011</v>
      </c>
      <c r="C991" t="str">
        <f>PROPER(Table1[[#This Row],[Region]])</f>
        <v>West</v>
      </c>
      <c r="D991" t="str">
        <f>PROPER(Table1[[#This Row],[Product Category]])</f>
        <v>Clothing</v>
      </c>
      <c r="E991">
        <f>ROUND(Table1[[#This Row],[Sales Amount]],1)</f>
        <v>2923.3</v>
      </c>
      <c r="F991">
        <f>Table1[[#This Row],[Quantity Sold]]</f>
        <v>43</v>
      </c>
      <c r="G991">
        <f>Table1[[#This Row],[Discount (%)]]</f>
        <v>14</v>
      </c>
      <c r="H991">
        <f>Table1[[#This Row],[Profit]]</f>
        <v>234.79</v>
      </c>
    </row>
    <row r="992" spans="1:8">
      <c r="A992" s="11" t="s">
        <v>985</v>
      </c>
      <c r="B992" s="7">
        <v>46012</v>
      </c>
      <c r="C992" t="str">
        <f>PROPER(Table1[[#This Row],[Region]])</f>
        <v>South</v>
      </c>
      <c r="D992" t="str">
        <f>PROPER(Table1[[#This Row],[Product Category]])</f>
        <v>Electronics</v>
      </c>
      <c r="E992">
        <f>ROUND(Table1[[#This Row],[Sales Amount]],1)</f>
        <v>2160.8000000000002</v>
      </c>
      <c r="F992">
        <f>Table1[[#This Row],[Quantity Sold]]</f>
        <v>41</v>
      </c>
      <c r="G992">
        <f>Table1[[#This Row],[Discount (%)]]</f>
        <v>39</v>
      </c>
      <c r="H992">
        <f>Table1[[#This Row],[Profit]]</f>
        <v>222.18</v>
      </c>
    </row>
    <row r="993" spans="1:8">
      <c r="A993" s="11" t="s">
        <v>986</v>
      </c>
      <c r="B993" s="7">
        <v>46013</v>
      </c>
      <c r="C993" t="str">
        <f>PROPER(Table1[[#This Row],[Region]])</f>
        <v>North</v>
      </c>
      <c r="D993" t="str">
        <f>PROPER(Table1[[#This Row],[Product Category]])</f>
        <v>Groceries</v>
      </c>
      <c r="E993">
        <f>ROUND(Table1[[#This Row],[Sales Amount]],1)</f>
        <v>2011.1</v>
      </c>
      <c r="F993">
        <f>Table1[[#This Row],[Quantity Sold]]</f>
        <v>22</v>
      </c>
      <c r="G993">
        <f>Table1[[#This Row],[Discount (%)]]</f>
        <v>50</v>
      </c>
      <c r="H993">
        <f>Table1[[#This Row],[Profit]]</f>
        <v>1499.53</v>
      </c>
    </row>
    <row r="994" spans="1:8">
      <c r="A994" s="11" t="s">
        <v>987</v>
      </c>
      <c r="B994" s="7">
        <v>46014</v>
      </c>
      <c r="C994" t="str">
        <f>PROPER(Table1[[#This Row],[Region]])</f>
        <v>South</v>
      </c>
      <c r="D994" t="str">
        <f>PROPER(Table1[[#This Row],[Product Category]])</f>
        <v>Electronics</v>
      </c>
      <c r="E994">
        <f>ROUND(Table1[[#This Row],[Sales Amount]],1)</f>
        <v>4861.2</v>
      </c>
      <c r="F994">
        <f>Table1[[#This Row],[Quantity Sold]]</f>
        <v>41</v>
      </c>
      <c r="G994">
        <f>Table1[[#This Row],[Discount (%)]]</f>
        <v>4</v>
      </c>
      <c r="H994">
        <f>Table1[[#This Row],[Profit]]</f>
        <v>534.63</v>
      </c>
    </row>
    <row r="995" spans="1:8">
      <c r="A995" s="11" t="s">
        <v>988</v>
      </c>
      <c r="B995" s="7">
        <v>46015</v>
      </c>
      <c r="C995" t="str">
        <f>PROPER(Table1[[#This Row],[Region]])</f>
        <v>South</v>
      </c>
      <c r="D995" t="str">
        <f>PROPER(Table1[[#This Row],[Product Category]])</f>
        <v>Electronics</v>
      </c>
      <c r="E995">
        <f>ROUND(Table1[[#This Row],[Sales Amount]],1)</f>
        <v>995.3</v>
      </c>
      <c r="F995">
        <f>Table1[[#This Row],[Quantity Sold]]</f>
        <v>1</v>
      </c>
      <c r="G995">
        <f>Table1[[#This Row],[Discount (%)]]</f>
        <v>17</v>
      </c>
      <c r="H995">
        <f>Table1[[#This Row],[Profit]]</f>
        <v>1047.3499999999999</v>
      </c>
    </row>
    <row r="996" spans="1:8">
      <c r="A996" s="11" t="s">
        <v>989</v>
      </c>
      <c r="B996" s="7">
        <v>46016</v>
      </c>
      <c r="C996" t="str">
        <f>PROPER(Table1[[#This Row],[Region]])</f>
        <v>South</v>
      </c>
      <c r="D996" t="str">
        <f>PROPER(Table1[[#This Row],[Product Category]])</f>
        <v>Furniture</v>
      </c>
      <c r="E996">
        <f>ROUND(Table1[[#This Row],[Sales Amount]],1)</f>
        <v>3205.9</v>
      </c>
      <c r="F996">
        <f>Table1[[#This Row],[Quantity Sold]]</f>
        <v>22</v>
      </c>
      <c r="G996">
        <f>Table1[[#This Row],[Discount (%)]]</f>
        <v>22</v>
      </c>
      <c r="H996">
        <f>Table1[[#This Row],[Profit]]</f>
        <v>1924.7</v>
      </c>
    </row>
    <row r="997" spans="1:8">
      <c r="A997" s="11" t="s">
        <v>990</v>
      </c>
      <c r="B997" s="7">
        <v>46017</v>
      </c>
      <c r="C997" t="str">
        <f>PROPER(Table1[[#This Row],[Region]])</f>
        <v>West</v>
      </c>
      <c r="D997" t="str">
        <f>PROPER(Table1[[#This Row],[Product Category]])</f>
        <v>Groceries</v>
      </c>
      <c r="E997">
        <f>ROUND(Table1[[#This Row],[Sales Amount]],1)</f>
        <v>4656.1000000000004</v>
      </c>
      <c r="F997">
        <f>Table1[[#This Row],[Quantity Sold]]</f>
        <v>4</v>
      </c>
      <c r="G997">
        <f>Table1[[#This Row],[Discount (%)]]</f>
        <v>34</v>
      </c>
      <c r="H997">
        <f>Table1[[#This Row],[Profit]]</f>
        <v>1821.29</v>
      </c>
    </row>
    <row r="998" spans="1:8">
      <c r="A998" s="11" t="s">
        <v>991</v>
      </c>
      <c r="B998" s="7">
        <v>46018</v>
      </c>
      <c r="C998" t="str">
        <f>PROPER(Table1[[#This Row],[Region]])</f>
        <v>West</v>
      </c>
      <c r="D998" t="str">
        <f>PROPER(Table1[[#This Row],[Product Category]])</f>
        <v>Groceries</v>
      </c>
      <c r="E998">
        <f>ROUND(Table1[[#This Row],[Sales Amount]],1)</f>
        <v>4144.7</v>
      </c>
      <c r="F998">
        <f>Table1[[#This Row],[Quantity Sold]]</f>
        <v>25</v>
      </c>
      <c r="G998">
        <f>Table1[[#This Row],[Discount (%)]]</f>
        <v>32</v>
      </c>
      <c r="H998">
        <f>Table1[[#This Row],[Profit]]</f>
        <v>1807.07</v>
      </c>
    </row>
    <row r="999" spans="1:8">
      <c r="A999" s="11" t="s">
        <v>992</v>
      </c>
      <c r="B999" s="7">
        <v>46019</v>
      </c>
      <c r="C999" t="str">
        <f>PROPER(Table1[[#This Row],[Region]])</f>
        <v>West</v>
      </c>
      <c r="D999" t="str">
        <f>PROPER(Table1[[#This Row],[Product Category]])</f>
        <v>Furniture</v>
      </c>
      <c r="E999">
        <f>ROUND(Table1[[#This Row],[Sales Amount]],1)</f>
        <v>2296.6999999999998</v>
      </c>
      <c r="F999">
        <f>Table1[[#This Row],[Quantity Sold]]</f>
        <v>1</v>
      </c>
      <c r="G999">
        <f>Table1[[#This Row],[Discount (%)]]</f>
        <v>17</v>
      </c>
      <c r="H999">
        <f>Table1[[#This Row],[Profit]]</f>
        <v>34.880000000000003</v>
      </c>
    </row>
    <row r="1000" spans="1:8">
      <c r="A1000" s="11" t="s">
        <v>993</v>
      </c>
      <c r="B1000" s="7">
        <v>46020</v>
      </c>
      <c r="C1000" t="str">
        <f>PROPER(Table1[[#This Row],[Region]])</f>
        <v>West</v>
      </c>
      <c r="D1000" t="str">
        <f>PROPER(Table1[[#This Row],[Product Category]])</f>
        <v>Clothing</v>
      </c>
      <c r="E1000">
        <f>ROUND(Table1[[#This Row],[Sales Amount]],1)</f>
        <v>2067.6999999999998</v>
      </c>
      <c r="F1000">
        <f>Table1[[#This Row],[Quantity Sold]]</f>
        <v>15</v>
      </c>
      <c r="G1000">
        <f>Table1[[#This Row],[Discount (%)]]</f>
        <v>35</v>
      </c>
      <c r="H1000">
        <f>Table1[[#This Row],[Profit]]</f>
        <v>1117.82</v>
      </c>
    </row>
    <row r="1001" spans="1:8">
      <c r="A1001" s="11" t="s">
        <v>994</v>
      </c>
      <c r="B1001" s="7">
        <v>46021</v>
      </c>
      <c r="C1001" t="str">
        <f>PROPER(Table1[[#This Row],[Region]])</f>
        <v>South</v>
      </c>
      <c r="D1001" t="str">
        <f>PROPER(Table1[[#This Row],[Product Category]])</f>
        <v>Sports</v>
      </c>
      <c r="E1001">
        <f>ROUND(Table1[[#This Row],[Sales Amount]],1)</f>
        <v>3804.4</v>
      </c>
      <c r="F1001">
        <f>Table1[[#This Row],[Quantity Sold]]</f>
        <v>24</v>
      </c>
      <c r="G1001">
        <f>Table1[[#This Row],[Discount (%)]]</f>
        <v>50</v>
      </c>
      <c r="H1001">
        <f>Table1[[#This Row],[Profit]]</f>
        <v>606.65</v>
      </c>
    </row>
    <row r="1002" spans="1:8">
      <c r="A1002" s="11" t="s">
        <v>995</v>
      </c>
      <c r="B1002" s="7">
        <v>46022</v>
      </c>
      <c r="C1002" t="str">
        <f>PROPER(Table1[[#This Row],[Region]])</f>
        <v>East</v>
      </c>
      <c r="D1002" t="str">
        <f>PROPER(Table1[[#This Row],[Product Category]])</f>
        <v>Furniture</v>
      </c>
      <c r="E1002">
        <f>ROUND(Table1[[#This Row],[Sales Amount]],1)</f>
        <v>3229.8</v>
      </c>
      <c r="F1002">
        <f>Table1[[#This Row],[Quantity Sold]]</f>
        <v>41</v>
      </c>
      <c r="G1002">
        <f>Table1[[#This Row],[Discount (%)]]</f>
        <v>28</v>
      </c>
      <c r="H1002">
        <f>Table1[[#This Row],[Profit]]</f>
        <v>1143.74</v>
      </c>
    </row>
    <row r="1003" spans="1:8">
      <c r="A1003" s="11" t="s">
        <v>996</v>
      </c>
      <c r="B1003" s="7">
        <v>46023</v>
      </c>
      <c r="C1003" t="str">
        <f>PROPER(Table1[[#This Row],[Region]])</f>
        <v>North</v>
      </c>
      <c r="D1003" t="str">
        <f>PROPER(Table1[[#This Row],[Product Category]])</f>
        <v>Furniture</v>
      </c>
      <c r="E1003">
        <f>ROUND(Table1[[#This Row],[Sales Amount]],1)</f>
        <v>1049.8</v>
      </c>
      <c r="F1003">
        <f>Table1[[#This Row],[Quantity Sold]]</f>
        <v>45</v>
      </c>
      <c r="G1003">
        <f>Table1[[#This Row],[Discount (%)]]</f>
        <v>9</v>
      </c>
      <c r="H1003">
        <f>Table1[[#This Row],[Profit]]</f>
        <v>411.38</v>
      </c>
    </row>
    <row r="1004" spans="1:8">
      <c r="A1004" s="11" t="s">
        <v>997</v>
      </c>
      <c r="B1004" s="7">
        <v>46024</v>
      </c>
      <c r="C1004" t="str">
        <f>PROPER(Table1[[#This Row],[Region]])</f>
        <v>South</v>
      </c>
      <c r="D1004" t="str">
        <f>PROPER(Table1[[#This Row],[Product Category]])</f>
        <v>Electronics</v>
      </c>
      <c r="E1004">
        <f>ROUND(Table1[[#This Row],[Sales Amount]],1)</f>
        <v>4796.5</v>
      </c>
      <c r="F1004">
        <f>Table1[[#This Row],[Quantity Sold]]</f>
        <v>1</v>
      </c>
      <c r="G1004">
        <f>Table1[[#This Row],[Discount (%)]]</f>
        <v>14</v>
      </c>
      <c r="H1004">
        <f>Table1[[#This Row],[Profit]]</f>
        <v>1877.74</v>
      </c>
    </row>
    <row r="1005" spans="1:8">
      <c r="A1005" s="11" t="s">
        <v>998</v>
      </c>
      <c r="B1005" s="7">
        <v>46025</v>
      </c>
      <c r="C1005" t="str">
        <f>PROPER(Table1[[#This Row],[Region]])</f>
        <v>West</v>
      </c>
      <c r="D1005" t="str">
        <f>PROPER(Table1[[#This Row],[Product Category]])</f>
        <v>Clothing</v>
      </c>
      <c r="E1005">
        <f>ROUND(Table1[[#This Row],[Sales Amount]],1)</f>
        <v>156.9</v>
      </c>
      <c r="F1005">
        <f>Table1[[#This Row],[Quantity Sold]]</f>
        <v>13</v>
      </c>
      <c r="G1005">
        <f>Table1[[#This Row],[Discount (%)]]</f>
        <v>34</v>
      </c>
      <c r="H1005">
        <f>Table1[[#This Row],[Profit]]</f>
        <v>1837.33</v>
      </c>
    </row>
    <row r="1006" spans="1:8">
      <c r="A1006" s="11" t="s">
        <v>999</v>
      </c>
      <c r="B1006" s="7">
        <v>46026</v>
      </c>
      <c r="C1006" t="str">
        <f>PROPER(Table1[[#This Row],[Region]])</f>
        <v>South</v>
      </c>
      <c r="D1006" t="str">
        <f>PROPER(Table1[[#This Row],[Product Category]])</f>
        <v>Sports</v>
      </c>
      <c r="E1006">
        <f>ROUND(Table1[[#This Row],[Sales Amount]],1)</f>
        <v>3001</v>
      </c>
      <c r="F1006">
        <f>Table1[[#This Row],[Quantity Sold]]</f>
        <v>27</v>
      </c>
      <c r="G1006">
        <f>Table1[[#This Row],[Discount (%)]]</f>
        <v>48</v>
      </c>
      <c r="H1006">
        <f>Table1[[#This Row],[Profit]]</f>
        <v>109.42</v>
      </c>
    </row>
    <row r="1007" spans="1:8">
      <c r="A1007" s="11">
        <v>80511009</v>
      </c>
      <c r="B1007" s="7">
        <v>46027</v>
      </c>
      <c r="C1007" t="str">
        <f>PROPER(Table1[[#This Row],[Region]])</f>
        <v>West</v>
      </c>
      <c r="D1007" t="str">
        <f>PROPER(Table1[[#This Row],[Product Category]])</f>
        <v>Groceries</v>
      </c>
      <c r="E1007">
        <f>ROUND(Table1[[#This Row],[Sales Amount]],1)</f>
        <v>2168.6999999999998</v>
      </c>
      <c r="F1007">
        <f>Table1[[#This Row],[Quantity Sold]]</f>
        <v>46</v>
      </c>
      <c r="G1007">
        <f>Table1[[#This Row],[Discount (%)]]</f>
        <v>18</v>
      </c>
      <c r="H1007">
        <f>Table1[[#This Row],[Profit]]</f>
        <v>252.03</v>
      </c>
    </row>
    <row r="1008" spans="1:8">
      <c r="A1008" s="11" t="s">
        <v>1000</v>
      </c>
      <c r="B1008" s="7">
        <v>46028</v>
      </c>
      <c r="C1008" t="str">
        <f>PROPER(Table1[[#This Row],[Region]])</f>
        <v>East</v>
      </c>
      <c r="D1008" t="str">
        <f>PROPER(Table1[[#This Row],[Product Category]])</f>
        <v>Clothing</v>
      </c>
      <c r="E1008">
        <f>ROUND(Table1[[#This Row],[Sales Amount]],1)</f>
        <v>3794.4</v>
      </c>
      <c r="F1008">
        <f>Table1[[#This Row],[Quantity Sold]]</f>
        <v>5</v>
      </c>
      <c r="G1008">
        <f>Table1[[#This Row],[Discount (%)]]</f>
        <v>21</v>
      </c>
      <c r="H1008">
        <f>Table1[[#This Row],[Profit]]</f>
        <v>1181.53</v>
      </c>
    </row>
    <row r="1009" spans="1:8">
      <c r="A1009" s="11" t="s">
        <v>1001</v>
      </c>
      <c r="B1009" s="7">
        <v>46029</v>
      </c>
      <c r="C1009" t="str">
        <f>PROPER(Table1[[#This Row],[Region]])</f>
        <v>East</v>
      </c>
      <c r="D1009" t="str">
        <f>PROPER(Table1[[#This Row],[Product Category]])</f>
        <v>Electronics</v>
      </c>
      <c r="E1009">
        <f>ROUND(Table1[[#This Row],[Sales Amount]],1)</f>
        <v>2400</v>
      </c>
      <c r="F1009">
        <f>Table1[[#This Row],[Quantity Sold]]</f>
        <v>44</v>
      </c>
      <c r="G1009">
        <f>Table1[[#This Row],[Discount (%)]]</f>
        <v>43</v>
      </c>
      <c r="H1009">
        <f>Table1[[#This Row],[Profit]]</f>
        <v>857.03</v>
      </c>
    </row>
    <row r="1010" spans="1:8">
      <c r="A1010" s="11" t="s">
        <v>1002</v>
      </c>
      <c r="B1010" s="7">
        <v>46030</v>
      </c>
      <c r="C1010" t="str">
        <f>PROPER(Table1[[#This Row],[Region]])</f>
        <v>North</v>
      </c>
      <c r="D1010" t="str">
        <f>PROPER(Table1[[#This Row],[Product Category]])</f>
        <v>Electronics</v>
      </c>
      <c r="E1010">
        <f>ROUND(Table1[[#This Row],[Sales Amount]],1)</f>
        <v>4331.6000000000004</v>
      </c>
      <c r="F1010">
        <f>Table1[[#This Row],[Quantity Sold]]</f>
        <v>37</v>
      </c>
      <c r="G1010">
        <f>Table1[[#This Row],[Discount (%)]]</f>
        <v>48</v>
      </c>
      <c r="H1010">
        <f>Table1[[#This Row],[Profit]]</f>
        <v>1822.77</v>
      </c>
    </row>
    <row r="1011" spans="1:8">
      <c r="A1011" s="11" t="s">
        <v>1003</v>
      </c>
      <c r="B1011" s="7">
        <v>46031</v>
      </c>
      <c r="C1011" t="str">
        <f>PROPER(Table1[[#This Row],[Region]])</f>
        <v>East</v>
      </c>
      <c r="D1011" t="str">
        <f>PROPER(Table1[[#This Row],[Product Category]])</f>
        <v>Electronics</v>
      </c>
      <c r="E1011">
        <f>ROUND(Table1[[#This Row],[Sales Amount]],1)</f>
        <v>2795.9</v>
      </c>
      <c r="F1011">
        <f>Table1[[#This Row],[Quantity Sold]]</f>
        <v>12</v>
      </c>
      <c r="G1011">
        <f>Table1[[#This Row],[Discount (%)]]</f>
        <v>4</v>
      </c>
      <c r="H1011">
        <f>Table1[[#This Row],[Profit]]</f>
        <v>362.45</v>
      </c>
    </row>
    <row r="1012" spans="1:8">
      <c r="A1012" s="11" t="s">
        <v>1004</v>
      </c>
      <c r="B1012" s="7">
        <v>46032</v>
      </c>
      <c r="C1012" t="str">
        <f>PROPER(Table1[[#This Row],[Region]])</f>
        <v>North</v>
      </c>
      <c r="D1012" t="str">
        <f>PROPER(Table1[[#This Row],[Product Category]])</f>
        <v>Clothing</v>
      </c>
      <c r="E1012">
        <f>ROUND(Table1[[#This Row],[Sales Amount]],1)</f>
        <v>3928.7</v>
      </c>
      <c r="F1012">
        <f>Table1[[#This Row],[Quantity Sold]]</f>
        <v>9</v>
      </c>
      <c r="G1012">
        <f>Table1[[#This Row],[Discount (%)]]</f>
        <v>18</v>
      </c>
      <c r="H1012">
        <f>Table1[[#This Row],[Profit]]</f>
        <v>1894.16</v>
      </c>
    </row>
    <row r="1013" spans="1:8">
      <c r="A1013" s="11" t="s">
        <v>1005</v>
      </c>
      <c r="B1013" s="7">
        <v>46033</v>
      </c>
      <c r="C1013" t="str">
        <f>PROPER(Table1[[#This Row],[Region]])</f>
        <v>North</v>
      </c>
      <c r="D1013" t="str">
        <f>PROPER(Table1[[#This Row],[Product Category]])</f>
        <v>Clothing</v>
      </c>
      <c r="E1013">
        <f>ROUND(Table1[[#This Row],[Sales Amount]],1)</f>
        <v>1765.1</v>
      </c>
      <c r="F1013">
        <f>Table1[[#This Row],[Quantity Sold]]</f>
        <v>42</v>
      </c>
      <c r="G1013">
        <f>Table1[[#This Row],[Discount (%)]]</f>
        <v>18</v>
      </c>
      <c r="H1013">
        <f>Table1[[#This Row],[Profit]]</f>
        <v>709.48</v>
      </c>
    </row>
    <row r="1014" spans="1:8">
      <c r="A1014" s="11" t="s">
        <v>1006</v>
      </c>
      <c r="B1014" s="7">
        <v>46034</v>
      </c>
      <c r="C1014" t="str">
        <f>PROPER(Table1[[#This Row],[Region]])</f>
        <v>North</v>
      </c>
      <c r="D1014" t="str">
        <f>PROPER(Table1[[#This Row],[Product Category]])</f>
        <v>Groceries</v>
      </c>
      <c r="E1014">
        <f>ROUND(Table1[[#This Row],[Sales Amount]],1)</f>
        <v>2760.3</v>
      </c>
      <c r="F1014">
        <f>Table1[[#This Row],[Quantity Sold]]</f>
        <v>14</v>
      </c>
      <c r="G1014">
        <f>Table1[[#This Row],[Discount (%)]]</f>
        <v>40</v>
      </c>
      <c r="H1014">
        <f>Table1[[#This Row],[Profit]]</f>
        <v>183.57</v>
      </c>
    </row>
    <row r="1015" spans="1:8">
      <c r="A1015" s="11" t="s">
        <v>1007</v>
      </c>
      <c r="B1015" s="7">
        <v>46035</v>
      </c>
      <c r="C1015" t="str">
        <f>PROPER(Table1[[#This Row],[Region]])</f>
        <v>West</v>
      </c>
      <c r="D1015" t="str">
        <f>PROPER(Table1[[#This Row],[Product Category]])</f>
        <v>Groceries</v>
      </c>
      <c r="E1015">
        <f>ROUND(Table1[[#This Row],[Sales Amount]],1)</f>
        <v>4469.5</v>
      </c>
      <c r="F1015">
        <f>Table1[[#This Row],[Quantity Sold]]</f>
        <v>12</v>
      </c>
      <c r="G1015">
        <f>Table1[[#This Row],[Discount (%)]]</f>
        <v>43</v>
      </c>
      <c r="H1015">
        <f>Table1[[#This Row],[Profit]]</f>
        <v>252.99</v>
      </c>
    </row>
    <row r="1016" spans="1:8">
      <c r="A1016" s="11" t="s">
        <v>1008</v>
      </c>
      <c r="B1016" s="7">
        <v>46036</v>
      </c>
      <c r="C1016" t="str">
        <f>PROPER(Table1[[#This Row],[Region]])</f>
        <v>North</v>
      </c>
      <c r="D1016" t="str">
        <f>PROPER(Table1[[#This Row],[Product Category]])</f>
        <v>Clothing</v>
      </c>
      <c r="E1016">
        <f>ROUND(Table1[[#This Row],[Sales Amount]],1)</f>
        <v>4598</v>
      </c>
      <c r="F1016">
        <f>Table1[[#This Row],[Quantity Sold]]</f>
        <v>41</v>
      </c>
      <c r="G1016">
        <f>Table1[[#This Row],[Discount (%)]]</f>
        <v>37</v>
      </c>
      <c r="H1016">
        <f>Table1[[#This Row],[Profit]]</f>
        <v>462.82</v>
      </c>
    </row>
    <row r="1017" spans="1:8">
      <c r="A1017" s="11" t="s">
        <v>1009</v>
      </c>
      <c r="B1017" s="7">
        <v>46037</v>
      </c>
      <c r="C1017" t="str">
        <f>PROPER(Table1[[#This Row],[Region]])</f>
        <v>South</v>
      </c>
      <c r="D1017" t="str">
        <f>PROPER(Table1[[#This Row],[Product Category]])</f>
        <v>Electronics</v>
      </c>
      <c r="E1017">
        <f>ROUND(Table1[[#This Row],[Sales Amount]],1)</f>
        <v>4079.6</v>
      </c>
      <c r="F1017">
        <f>Table1[[#This Row],[Quantity Sold]]</f>
        <v>41</v>
      </c>
      <c r="G1017">
        <f>Table1[[#This Row],[Discount (%)]]</f>
        <v>11</v>
      </c>
      <c r="H1017">
        <f>Table1[[#This Row],[Profit]]</f>
        <v>1406.79</v>
      </c>
    </row>
    <row r="1018" spans="1:8">
      <c r="A1018" s="11" t="s">
        <v>1010</v>
      </c>
      <c r="B1018" s="7">
        <v>46038</v>
      </c>
      <c r="C1018" t="str">
        <f>PROPER(Table1[[#This Row],[Region]])</f>
        <v>East</v>
      </c>
      <c r="D1018" t="str">
        <f>PROPER(Table1[[#This Row],[Product Category]])</f>
        <v>Sports</v>
      </c>
      <c r="E1018">
        <f>ROUND(Table1[[#This Row],[Sales Amount]],1)</f>
        <v>3438.7</v>
      </c>
      <c r="F1018">
        <f>Table1[[#This Row],[Quantity Sold]]</f>
        <v>26</v>
      </c>
      <c r="G1018">
        <f>Table1[[#This Row],[Discount (%)]]</f>
        <v>8</v>
      </c>
      <c r="H1018">
        <f>Table1[[#This Row],[Profit]]</f>
        <v>53.56</v>
      </c>
    </row>
    <row r="1019" spans="1:8">
      <c r="A1019" s="11" t="s">
        <v>1011</v>
      </c>
      <c r="B1019" s="7">
        <v>46039</v>
      </c>
      <c r="C1019" t="str">
        <f>PROPER(Table1[[#This Row],[Region]])</f>
        <v>South</v>
      </c>
      <c r="D1019" t="str">
        <f>PROPER(Table1[[#This Row],[Product Category]])</f>
        <v>Furniture</v>
      </c>
      <c r="E1019">
        <f>ROUND(Table1[[#This Row],[Sales Amount]],1)</f>
        <v>2111</v>
      </c>
      <c r="F1019">
        <f>Table1[[#This Row],[Quantity Sold]]</f>
        <v>26</v>
      </c>
      <c r="G1019">
        <f>Table1[[#This Row],[Discount (%)]]</f>
        <v>43</v>
      </c>
      <c r="H1019">
        <f>Table1[[#This Row],[Profit]]</f>
        <v>489.13</v>
      </c>
    </row>
    <row r="1020" spans="1:8">
      <c r="A1020" s="11" t="s">
        <v>1012</v>
      </c>
      <c r="B1020" s="7">
        <v>46040</v>
      </c>
      <c r="C1020" t="str">
        <f>PROPER(Table1[[#This Row],[Region]])</f>
        <v>North</v>
      </c>
      <c r="D1020" t="str">
        <f>PROPER(Table1[[#This Row],[Product Category]])</f>
        <v>Electronics</v>
      </c>
      <c r="E1020">
        <f>ROUND(Table1[[#This Row],[Sales Amount]],1)</f>
        <v>2876.9</v>
      </c>
      <c r="F1020">
        <f>Table1[[#This Row],[Quantity Sold]]</f>
        <v>5</v>
      </c>
      <c r="G1020">
        <f>Table1[[#This Row],[Discount (%)]]</f>
        <v>4</v>
      </c>
      <c r="H1020">
        <f>Table1[[#This Row],[Profit]]</f>
        <v>1028.77</v>
      </c>
    </row>
    <row r="1021" spans="1:8">
      <c r="A1021" s="11" t="s">
        <v>1013</v>
      </c>
      <c r="B1021" s="7">
        <v>46041</v>
      </c>
      <c r="C1021" t="str">
        <f>PROPER(Table1[[#This Row],[Region]])</f>
        <v>North</v>
      </c>
      <c r="D1021" t="str">
        <f>PROPER(Table1[[#This Row],[Product Category]])</f>
        <v>Furniture</v>
      </c>
      <c r="E1021">
        <f>ROUND(Table1[[#This Row],[Sales Amount]],1)</f>
        <v>3041.4</v>
      </c>
      <c r="F1021">
        <f>Table1[[#This Row],[Quantity Sold]]</f>
        <v>24</v>
      </c>
      <c r="G1021">
        <f>Table1[[#This Row],[Discount (%)]]</f>
        <v>33</v>
      </c>
      <c r="H1021">
        <f>Table1[[#This Row],[Profit]]</f>
        <v>668.22</v>
      </c>
    </row>
    <row r="1022" spans="1:8">
      <c r="A1022" s="11" t="s">
        <v>1014</v>
      </c>
      <c r="B1022" s="7">
        <v>46042</v>
      </c>
      <c r="C1022" t="str">
        <f>PROPER(Table1[[#This Row],[Region]])</f>
        <v>West</v>
      </c>
      <c r="D1022" t="str">
        <f>PROPER(Table1[[#This Row],[Product Category]])</f>
        <v>Electronics</v>
      </c>
      <c r="E1022">
        <f>ROUND(Table1[[#This Row],[Sales Amount]],1)</f>
        <v>389.1</v>
      </c>
      <c r="F1022">
        <f>Table1[[#This Row],[Quantity Sold]]</f>
        <v>14</v>
      </c>
      <c r="G1022">
        <f>Table1[[#This Row],[Discount (%)]]</f>
        <v>22</v>
      </c>
      <c r="H1022">
        <f>Table1[[#This Row],[Profit]]</f>
        <v>118.73</v>
      </c>
    </row>
    <row r="1023" spans="1:8">
      <c r="A1023" s="11" t="s">
        <v>1015</v>
      </c>
      <c r="B1023" s="7">
        <v>46043</v>
      </c>
      <c r="C1023" t="str">
        <f>PROPER(Table1[[#This Row],[Region]])</f>
        <v>South</v>
      </c>
      <c r="D1023" t="str">
        <f>PROPER(Table1[[#This Row],[Product Category]])</f>
        <v>Sports</v>
      </c>
      <c r="E1023">
        <f>ROUND(Table1[[#This Row],[Sales Amount]],1)</f>
        <v>596.20000000000005</v>
      </c>
      <c r="F1023">
        <f>Table1[[#This Row],[Quantity Sold]]</f>
        <v>39</v>
      </c>
      <c r="G1023">
        <f>Table1[[#This Row],[Discount (%)]]</f>
        <v>15</v>
      </c>
      <c r="H1023">
        <f>Table1[[#This Row],[Profit]]</f>
        <v>1136.1500000000001</v>
      </c>
    </row>
    <row r="1024" spans="1:8">
      <c r="A1024" s="11" t="s">
        <v>1016</v>
      </c>
      <c r="B1024" s="7">
        <v>46044</v>
      </c>
      <c r="C1024" t="str">
        <f>PROPER(Table1[[#This Row],[Region]])</f>
        <v>South</v>
      </c>
      <c r="D1024" t="str">
        <f>PROPER(Table1[[#This Row],[Product Category]])</f>
        <v>Furniture</v>
      </c>
      <c r="E1024">
        <f>ROUND(Table1[[#This Row],[Sales Amount]],1)</f>
        <v>2431.6999999999998</v>
      </c>
      <c r="F1024">
        <f>Table1[[#This Row],[Quantity Sold]]</f>
        <v>24</v>
      </c>
      <c r="G1024">
        <f>Table1[[#This Row],[Discount (%)]]</f>
        <v>18</v>
      </c>
      <c r="H1024">
        <f>Table1[[#This Row],[Profit]]</f>
        <v>866.99</v>
      </c>
    </row>
    <row r="1025" spans="1:8">
      <c r="A1025" s="11" t="s">
        <v>1017</v>
      </c>
      <c r="B1025" s="7">
        <v>46045</v>
      </c>
      <c r="C1025" t="str">
        <f>PROPER(Table1[[#This Row],[Region]])</f>
        <v>South</v>
      </c>
      <c r="D1025" t="str">
        <f>PROPER(Table1[[#This Row],[Product Category]])</f>
        <v>Sports</v>
      </c>
      <c r="E1025">
        <f>ROUND(Table1[[#This Row],[Sales Amount]],1)</f>
        <v>428.4</v>
      </c>
      <c r="F1025">
        <f>Table1[[#This Row],[Quantity Sold]]</f>
        <v>28</v>
      </c>
      <c r="G1025">
        <f>Table1[[#This Row],[Discount (%)]]</f>
        <v>49</v>
      </c>
      <c r="H1025">
        <f>Table1[[#This Row],[Profit]]</f>
        <v>141.13</v>
      </c>
    </row>
    <row r="1026" spans="1:8">
      <c r="A1026" s="11" t="s">
        <v>1018</v>
      </c>
      <c r="B1026" s="7">
        <v>46046</v>
      </c>
      <c r="C1026" t="str">
        <f>PROPER(Table1[[#This Row],[Region]])</f>
        <v>South</v>
      </c>
      <c r="D1026" t="str">
        <f>PROPER(Table1[[#This Row],[Product Category]])</f>
        <v>Clothing</v>
      </c>
      <c r="E1026">
        <f>ROUND(Table1[[#This Row],[Sales Amount]],1)</f>
        <v>4670.3999999999996</v>
      </c>
      <c r="F1026">
        <f>Table1[[#This Row],[Quantity Sold]]</f>
        <v>22</v>
      </c>
      <c r="G1026">
        <f>Table1[[#This Row],[Discount (%)]]</f>
        <v>3</v>
      </c>
      <c r="H1026">
        <f>Table1[[#This Row],[Profit]]</f>
        <v>306.32</v>
      </c>
    </row>
    <row r="1027" spans="1:8">
      <c r="A1027" s="11" t="s">
        <v>1019</v>
      </c>
      <c r="B1027" s="7">
        <v>46047</v>
      </c>
      <c r="C1027" t="str">
        <f>PROPER(Table1[[#This Row],[Region]])</f>
        <v>South</v>
      </c>
      <c r="D1027" t="str">
        <f>PROPER(Table1[[#This Row],[Product Category]])</f>
        <v>Clothing</v>
      </c>
      <c r="E1027">
        <f>ROUND(Table1[[#This Row],[Sales Amount]],1)</f>
        <v>196.2</v>
      </c>
      <c r="F1027">
        <f>Table1[[#This Row],[Quantity Sold]]</f>
        <v>15</v>
      </c>
      <c r="G1027">
        <f>Table1[[#This Row],[Discount (%)]]</f>
        <v>12</v>
      </c>
      <c r="H1027">
        <f>Table1[[#This Row],[Profit]]</f>
        <v>1957.85</v>
      </c>
    </row>
    <row r="1028" spans="1:8">
      <c r="A1028" s="11" t="s">
        <v>1020</v>
      </c>
      <c r="B1028" s="7">
        <v>46048</v>
      </c>
      <c r="C1028" t="str">
        <f>PROPER(Table1[[#This Row],[Region]])</f>
        <v>North</v>
      </c>
      <c r="D1028" t="str">
        <f>PROPER(Table1[[#This Row],[Product Category]])</f>
        <v>Groceries</v>
      </c>
      <c r="E1028">
        <f>ROUND(Table1[[#This Row],[Sales Amount]],1)</f>
        <v>3188.1</v>
      </c>
      <c r="F1028">
        <f>Table1[[#This Row],[Quantity Sold]]</f>
        <v>12</v>
      </c>
      <c r="G1028">
        <f>Table1[[#This Row],[Discount (%)]]</f>
        <v>14</v>
      </c>
      <c r="H1028">
        <f>Table1[[#This Row],[Profit]]</f>
        <v>1446.21</v>
      </c>
    </row>
    <row r="1029" spans="1:8">
      <c r="A1029" s="11" t="s">
        <v>1021</v>
      </c>
      <c r="B1029" s="7">
        <v>46049</v>
      </c>
      <c r="C1029" t="str">
        <f>PROPER(Table1[[#This Row],[Region]])</f>
        <v>West</v>
      </c>
      <c r="D1029" t="str">
        <f>PROPER(Table1[[#This Row],[Product Category]])</f>
        <v>Clothing</v>
      </c>
      <c r="E1029">
        <f>ROUND(Table1[[#This Row],[Sales Amount]],1)</f>
        <v>4875.2</v>
      </c>
      <c r="F1029">
        <f>Table1[[#This Row],[Quantity Sold]]</f>
        <v>17</v>
      </c>
      <c r="G1029">
        <f>Table1[[#This Row],[Discount (%)]]</f>
        <v>25</v>
      </c>
      <c r="H1029">
        <f>Table1[[#This Row],[Profit]]</f>
        <v>1769.25</v>
      </c>
    </row>
    <row r="1030" spans="1:8">
      <c r="A1030" s="11" t="s">
        <v>1022</v>
      </c>
      <c r="B1030" s="7">
        <v>46050</v>
      </c>
      <c r="C1030" t="str">
        <f>PROPER(Table1[[#This Row],[Region]])</f>
        <v>South</v>
      </c>
      <c r="D1030" t="str">
        <f>PROPER(Table1[[#This Row],[Product Category]])</f>
        <v>Clothing</v>
      </c>
      <c r="E1030">
        <f>ROUND(Table1[[#This Row],[Sales Amount]],1)</f>
        <v>3023</v>
      </c>
      <c r="F1030">
        <f>Table1[[#This Row],[Quantity Sold]]</f>
        <v>41</v>
      </c>
      <c r="G1030">
        <f>Table1[[#This Row],[Discount (%)]]</f>
        <v>21</v>
      </c>
      <c r="H1030">
        <f>Table1[[#This Row],[Profit]]</f>
        <v>139.22</v>
      </c>
    </row>
    <row r="1031" spans="1:8">
      <c r="A1031" s="11" t="s">
        <v>1023</v>
      </c>
      <c r="B1031" s="7">
        <v>46051</v>
      </c>
      <c r="C1031" t="str">
        <f>PROPER(Table1[[#This Row],[Region]])</f>
        <v>West</v>
      </c>
      <c r="D1031" t="str">
        <f>PROPER(Table1[[#This Row],[Product Category]])</f>
        <v>Furniture</v>
      </c>
      <c r="E1031">
        <f>ROUND(Table1[[#This Row],[Sales Amount]],1)</f>
        <v>4185.1000000000004</v>
      </c>
      <c r="F1031">
        <f>Table1[[#This Row],[Quantity Sold]]</f>
        <v>14</v>
      </c>
      <c r="G1031">
        <f>Table1[[#This Row],[Discount (%)]]</f>
        <v>9</v>
      </c>
      <c r="H1031">
        <f>Table1[[#This Row],[Profit]]</f>
        <v>1080.9000000000001</v>
      </c>
    </row>
    <row r="1032" spans="1:8">
      <c r="A1032" s="11" t="s">
        <v>1024</v>
      </c>
      <c r="B1032" s="7">
        <v>46052</v>
      </c>
      <c r="C1032" t="str">
        <f>PROPER(Table1[[#This Row],[Region]])</f>
        <v>East</v>
      </c>
      <c r="D1032" t="str">
        <f>PROPER(Table1[[#This Row],[Product Category]])</f>
        <v>Furniture</v>
      </c>
      <c r="E1032">
        <f>ROUND(Table1[[#This Row],[Sales Amount]],1)</f>
        <v>2000</v>
      </c>
      <c r="F1032">
        <f>Table1[[#This Row],[Quantity Sold]]</f>
        <v>29</v>
      </c>
      <c r="G1032">
        <f>Table1[[#This Row],[Discount (%)]]</f>
        <v>31</v>
      </c>
      <c r="H1032">
        <f>Table1[[#This Row],[Profit]]</f>
        <v>578.14</v>
      </c>
    </row>
    <row r="1033" spans="1:8">
      <c r="A1033" s="11" t="s">
        <v>1025</v>
      </c>
      <c r="B1033" s="7">
        <v>46053</v>
      </c>
      <c r="C1033" t="str">
        <f>PROPER(Table1[[#This Row],[Region]])</f>
        <v>West</v>
      </c>
      <c r="D1033" t="str">
        <f>PROPER(Table1[[#This Row],[Product Category]])</f>
        <v>Clothing</v>
      </c>
      <c r="E1033">
        <f>ROUND(Table1[[#This Row],[Sales Amount]],1)</f>
        <v>1569.1</v>
      </c>
      <c r="F1033">
        <f>Table1[[#This Row],[Quantity Sold]]</f>
        <v>17</v>
      </c>
      <c r="G1033">
        <f>Table1[[#This Row],[Discount (%)]]</f>
        <v>8</v>
      </c>
      <c r="H1033">
        <f>Table1[[#This Row],[Profit]]</f>
        <v>65.239999999999995</v>
      </c>
    </row>
    <row r="1034" spans="1:8">
      <c r="A1034" s="11" t="s">
        <v>1026</v>
      </c>
      <c r="B1034" s="7">
        <v>46054</v>
      </c>
      <c r="C1034" t="str">
        <f>PROPER(Table1[[#This Row],[Region]])</f>
        <v>East</v>
      </c>
      <c r="D1034" t="str">
        <f>PROPER(Table1[[#This Row],[Product Category]])</f>
        <v>Electronics</v>
      </c>
      <c r="E1034">
        <f>ROUND(Table1[[#This Row],[Sales Amount]],1)</f>
        <v>2031.2</v>
      </c>
      <c r="F1034">
        <f>Table1[[#This Row],[Quantity Sold]]</f>
        <v>38</v>
      </c>
      <c r="G1034">
        <f>Table1[[#This Row],[Discount (%)]]</f>
        <v>13</v>
      </c>
      <c r="H1034">
        <f>Table1[[#This Row],[Profit]]</f>
        <v>1624.56</v>
      </c>
    </row>
    <row r="1035" spans="1:8">
      <c r="A1035" s="11" t="s">
        <v>1027</v>
      </c>
      <c r="B1035" s="7">
        <v>46055</v>
      </c>
      <c r="C1035" t="str">
        <f>PROPER(Table1[[#This Row],[Region]])</f>
        <v>East</v>
      </c>
      <c r="D1035" t="str">
        <f>PROPER(Table1[[#This Row],[Product Category]])</f>
        <v>Sports</v>
      </c>
      <c r="E1035">
        <f>ROUND(Table1[[#This Row],[Sales Amount]],1)</f>
        <v>1612.5</v>
      </c>
      <c r="F1035">
        <f>Table1[[#This Row],[Quantity Sold]]</f>
        <v>16</v>
      </c>
      <c r="G1035">
        <f>Table1[[#This Row],[Discount (%)]]</f>
        <v>42</v>
      </c>
      <c r="H1035">
        <f>Table1[[#This Row],[Profit]]</f>
        <v>381.13</v>
      </c>
    </row>
    <row r="1036" spans="1:8">
      <c r="A1036" s="11" t="s">
        <v>1028</v>
      </c>
      <c r="B1036" s="7">
        <v>46056</v>
      </c>
      <c r="C1036" t="str">
        <f>PROPER(Table1[[#This Row],[Region]])</f>
        <v>North</v>
      </c>
      <c r="D1036" t="str">
        <f>PROPER(Table1[[#This Row],[Product Category]])</f>
        <v>Furniture</v>
      </c>
      <c r="E1036">
        <f>ROUND(Table1[[#This Row],[Sales Amount]],1)</f>
        <v>416.7</v>
      </c>
      <c r="F1036">
        <f>Table1[[#This Row],[Quantity Sold]]</f>
        <v>47</v>
      </c>
      <c r="G1036">
        <f>Table1[[#This Row],[Discount (%)]]</f>
        <v>16</v>
      </c>
      <c r="H1036">
        <f>Table1[[#This Row],[Profit]]</f>
        <v>804.14</v>
      </c>
    </row>
    <row r="1037" spans="1:8">
      <c r="A1037" s="11" t="s">
        <v>1029</v>
      </c>
      <c r="B1037" s="7">
        <v>46057</v>
      </c>
      <c r="C1037" t="str">
        <f>PROPER(Table1[[#This Row],[Region]])</f>
        <v>East</v>
      </c>
      <c r="D1037" t="str">
        <f>PROPER(Table1[[#This Row],[Product Category]])</f>
        <v>Furniture</v>
      </c>
      <c r="E1037">
        <f>ROUND(Table1[[#This Row],[Sales Amount]],1)</f>
        <v>4100.5</v>
      </c>
      <c r="F1037">
        <f>Table1[[#This Row],[Quantity Sold]]</f>
        <v>39</v>
      </c>
      <c r="G1037">
        <f>Table1[[#This Row],[Discount (%)]]</f>
        <v>42</v>
      </c>
      <c r="H1037">
        <f>Table1[[#This Row],[Profit]]</f>
        <v>207.93</v>
      </c>
    </row>
    <row r="1038" spans="1:8">
      <c r="A1038" s="11" t="s">
        <v>1030</v>
      </c>
      <c r="B1038" s="7">
        <v>46058</v>
      </c>
      <c r="C1038" t="str">
        <f>PROPER(Table1[[#This Row],[Region]])</f>
        <v>North</v>
      </c>
      <c r="D1038" t="str">
        <f>PROPER(Table1[[#This Row],[Product Category]])</f>
        <v>Electronics</v>
      </c>
      <c r="E1038">
        <f>ROUND(Table1[[#This Row],[Sales Amount]],1)</f>
        <v>2927.8</v>
      </c>
      <c r="F1038">
        <f>Table1[[#This Row],[Quantity Sold]]</f>
        <v>24</v>
      </c>
      <c r="G1038">
        <f>Table1[[#This Row],[Discount (%)]]</f>
        <v>37</v>
      </c>
      <c r="H1038">
        <f>Table1[[#This Row],[Profit]]</f>
        <v>898.04</v>
      </c>
    </row>
    <row r="1039" spans="1:8">
      <c r="A1039" s="11" t="s">
        <v>1031</v>
      </c>
      <c r="B1039" s="7">
        <v>46059</v>
      </c>
      <c r="C1039" t="str">
        <f>PROPER(Table1[[#This Row],[Region]])</f>
        <v>East</v>
      </c>
      <c r="D1039" t="str">
        <f>PROPER(Table1[[#This Row],[Product Category]])</f>
        <v>Sports</v>
      </c>
      <c r="E1039">
        <f>ROUND(Table1[[#This Row],[Sales Amount]],1)</f>
        <v>3693.8</v>
      </c>
      <c r="F1039">
        <f>Table1[[#This Row],[Quantity Sold]]</f>
        <v>48</v>
      </c>
      <c r="G1039">
        <f>Table1[[#This Row],[Discount (%)]]</f>
        <v>32</v>
      </c>
      <c r="H1039">
        <f>Table1[[#This Row],[Profit]]</f>
        <v>1371.56</v>
      </c>
    </row>
    <row r="1040" spans="1:8">
      <c r="A1040" s="11" t="s">
        <v>1032</v>
      </c>
      <c r="B1040" s="7">
        <v>46060</v>
      </c>
      <c r="C1040" t="str">
        <f>PROPER(Table1[[#This Row],[Region]])</f>
        <v>West</v>
      </c>
      <c r="D1040" t="str">
        <f>PROPER(Table1[[#This Row],[Product Category]])</f>
        <v>Groceries</v>
      </c>
      <c r="E1040">
        <f>ROUND(Table1[[#This Row],[Sales Amount]],1)</f>
        <v>2904.1</v>
      </c>
      <c r="F1040">
        <f>Table1[[#This Row],[Quantity Sold]]</f>
        <v>48</v>
      </c>
      <c r="G1040">
        <f>Table1[[#This Row],[Discount (%)]]</f>
        <v>29</v>
      </c>
      <c r="H1040">
        <f>Table1[[#This Row],[Profit]]</f>
        <v>1427.41</v>
      </c>
    </row>
    <row r="1041" spans="1:8">
      <c r="A1041" s="11" t="s">
        <v>1033</v>
      </c>
      <c r="B1041" s="7">
        <v>46061</v>
      </c>
      <c r="C1041" t="str">
        <f>PROPER(Table1[[#This Row],[Region]])</f>
        <v>East</v>
      </c>
      <c r="D1041" t="str">
        <f>PROPER(Table1[[#This Row],[Product Category]])</f>
        <v>Sports</v>
      </c>
      <c r="E1041">
        <f>ROUND(Table1[[#This Row],[Sales Amount]],1)</f>
        <v>3204</v>
      </c>
      <c r="F1041">
        <f>Table1[[#This Row],[Quantity Sold]]</f>
        <v>4</v>
      </c>
      <c r="G1041">
        <f>Table1[[#This Row],[Discount (%)]]</f>
        <v>19</v>
      </c>
      <c r="H1041">
        <f>Table1[[#This Row],[Profit]]</f>
        <v>1514.5</v>
      </c>
    </row>
    <row r="1042" spans="1:8">
      <c r="A1042" s="11">
        <v>39525927</v>
      </c>
      <c r="B1042" s="7">
        <v>46062</v>
      </c>
      <c r="C1042" t="str">
        <f>PROPER(Table1[[#This Row],[Region]])</f>
        <v>North</v>
      </c>
      <c r="D1042" t="str">
        <f>PROPER(Table1[[#This Row],[Product Category]])</f>
        <v>Furniture</v>
      </c>
      <c r="E1042">
        <f>ROUND(Table1[[#This Row],[Sales Amount]],1)</f>
        <v>1947.1</v>
      </c>
      <c r="F1042">
        <f>Table1[[#This Row],[Quantity Sold]]</f>
        <v>22</v>
      </c>
      <c r="G1042">
        <f>Table1[[#This Row],[Discount (%)]]</f>
        <v>4</v>
      </c>
      <c r="H1042">
        <f>Table1[[#This Row],[Profit]]</f>
        <v>1967.15</v>
      </c>
    </row>
    <row r="1043" spans="1:8">
      <c r="A1043" s="11" t="s">
        <v>1034</v>
      </c>
      <c r="B1043" s="7">
        <v>46063</v>
      </c>
      <c r="C1043" t="str">
        <f>PROPER(Table1[[#This Row],[Region]])</f>
        <v>South</v>
      </c>
      <c r="D1043" t="str">
        <f>PROPER(Table1[[#This Row],[Product Category]])</f>
        <v>Electronics</v>
      </c>
      <c r="E1043">
        <f>ROUND(Table1[[#This Row],[Sales Amount]],1)</f>
        <v>1594.3</v>
      </c>
      <c r="F1043">
        <f>Table1[[#This Row],[Quantity Sold]]</f>
        <v>22</v>
      </c>
      <c r="G1043">
        <f>Table1[[#This Row],[Discount (%)]]</f>
        <v>3</v>
      </c>
      <c r="H1043">
        <f>Table1[[#This Row],[Profit]]</f>
        <v>194.61</v>
      </c>
    </row>
    <row r="1044" spans="1:8">
      <c r="A1044" s="11" t="s">
        <v>1035</v>
      </c>
      <c r="B1044" s="7">
        <v>46064</v>
      </c>
      <c r="C1044" t="str">
        <f>PROPER(Table1[[#This Row],[Region]])</f>
        <v>South</v>
      </c>
      <c r="D1044" t="str">
        <f>PROPER(Table1[[#This Row],[Product Category]])</f>
        <v>Groceries</v>
      </c>
      <c r="E1044">
        <f>ROUND(Table1[[#This Row],[Sales Amount]],1)</f>
        <v>3684.9</v>
      </c>
      <c r="F1044">
        <f>Table1[[#This Row],[Quantity Sold]]</f>
        <v>31</v>
      </c>
      <c r="G1044">
        <f>Table1[[#This Row],[Discount (%)]]</f>
        <v>29</v>
      </c>
      <c r="H1044">
        <f>Table1[[#This Row],[Profit]]</f>
        <v>829.81</v>
      </c>
    </row>
    <row r="1045" spans="1:8">
      <c r="A1045" s="11" t="s">
        <v>1036</v>
      </c>
      <c r="B1045" s="7">
        <v>46065</v>
      </c>
      <c r="C1045" t="str">
        <f>PROPER(Table1[[#This Row],[Region]])</f>
        <v>South</v>
      </c>
      <c r="D1045" t="str">
        <f>PROPER(Table1[[#This Row],[Product Category]])</f>
        <v>Furniture</v>
      </c>
      <c r="E1045">
        <f>ROUND(Table1[[#This Row],[Sales Amount]],1)</f>
        <v>741.6</v>
      </c>
      <c r="F1045">
        <f>Table1[[#This Row],[Quantity Sold]]</f>
        <v>37</v>
      </c>
      <c r="G1045">
        <f>Table1[[#This Row],[Discount (%)]]</f>
        <v>29</v>
      </c>
      <c r="H1045">
        <f>Table1[[#This Row],[Profit]]</f>
        <v>1528.55</v>
      </c>
    </row>
    <row r="1046" spans="1:8">
      <c r="A1046" s="11" t="s">
        <v>1037</v>
      </c>
      <c r="B1046" s="7">
        <v>46066</v>
      </c>
      <c r="C1046" t="str">
        <f>PROPER(Table1[[#This Row],[Region]])</f>
        <v>West</v>
      </c>
      <c r="D1046" t="str">
        <f>PROPER(Table1[[#This Row],[Product Category]])</f>
        <v>Groceries</v>
      </c>
      <c r="E1046">
        <f>ROUND(Table1[[#This Row],[Sales Amount]],1)</f>
        <v>3291.2</v>
      </c>
      <c r="F1046">
        <f>Table1[[#This Row],[Quantity Sold]]</f>
        <v>38</v>
      </c>
      <c r="G1046">
        <f>Table1[[#This Row],[Discount (%)]]</f>
        <v>43</v>
      </c>
      <c r="H1046">
        <f>Table1[[#This Row],[Profit]]</f>
        <v>1654.57</v>
      </c>
    </row>
    <row r="1047" spans="1:8">
      <c r="A1047" s="11" t="s">
        <v>1038</v>
      </c>
      <c r="B1047" s="7">
        <v>46067</v>
      </c>
      <c r="C1047" t="str">
        <f>PROPER(Table1[[#This Row],[Region]])</f>
        <v>East</v>
      </c>
      <c r="D1047" t="str">
        <f>PROPER(Table1[[#This Row],[Product Category]])</f>
        <v>Groceries</v>
      </c>
      <c r="E1047">
        <f>ROUND(Table1[[#This Row],[Sales Amount]],1)</f>
        <v>3384.1</v>
      </c>
      <c r="F1047">
        <f>Table1[[#This Row],[Quantity Sold]]</f>
        <v>14</v>
      </c>
      <c r="G1047">
        <f>Table1[[#This Row],[Discount (%)]]</f>
        <v>11</v>
      </c>
      <c r="H1047">
        <f>Table1[[#This Row],[Profit]]</f>
        <v>1049.8800000000001</v>
      </c>
    </row>
    <row r="1048" spans="1:8">
      <c r="A1048" s="11" t="s">
        <v>1039</v>
      </c>
      <c r="B1048" s="7">
        <v>46068</v>
      </c>
      <c r="C1048" t="str">
        <f>PROPER(Table1[[#This Row],[Region]])</f>
        <v>South</v>
      </c>
      <c r="D1048" t="str">
        <f>PROPER(Table1[[#This Row],[Product Category]])</f>
        <v>Sports</v>
      </c>
      <c r="E1048">
        <f>ROUND(Table1[[#This Row],[Sales Amount]],1)</f>
        <v>1685.4</v>
      </c>
      <c r="F1048">
        <f>Table1[[#This Row],[Quantity Sold]]</f>
        <v>47</v>
      </c>
      <c r="G1048">
        <f>Table1[[#This Row],[Discount (%)]]</f>
        <v>39</v>
      </c>
      <c r="H1048">
        <f>Table1[[#This Row],[Profit]]</f>
        <v>577.51</v>
      </c>
    </row>
    <row r="1049" spans="1:8">
      <c r="A1049" s="11" t="s">
        <v>1040</v>
      </c>
      <c r="B1049" s="7">
        <v>46069</v>
      </c>
      <c r="C1049" t="str">
        <f>PROPER(Table1[[#This Row],[Region]])</f>
        <v>South</v>
      </c>
      <c r="D1049" t="str">
        <f>PROPER(Table1[[#This Row],[Product Category]])</f>
        <v>Groceries</v>
      </c>
      <c r="E1049">
        <f>ROUND(Table1[[#This Row],[Sales Amount]],1)</f>
        <v>295.7</v>
      </c>
      <c r="F1049">
        <f>Table1[[#This Row],[Quantity Sold]]</f>
        <v>7</v>
      </c>
      <c r="G1049">
        <f>Table1[[#This Row],[Discount (%)]]</f>
        <v>48</v>
      </c>
      <c r="H1049">
        <f>Table1[[#This Row],[Profit]]</f>
        <v>1533.66</v>
      </c>
    </row>
    <row r="1050" spans="1:8">
      <c r="A1050" s="11" t="s">
        <v>1041</v>
      </c>
      <c r="B1050" s="7">
        <v>46070</v>
      </c>
      <c r="C1050" t="str">
        <f>PROPER(Table1[[#This Row],[Region]])</f>
        <v>North</v>
      </c>
      <c r="D1050" t="str">
        <f>PROPER(Table1[[#This Row],[Product Category]])</f>
        <v>Groceries</v>
      </c>
      <c r="E1050">
        <f>ROUND(Table1[[#This Row],[Sales Amount]],1)</f>
        <v>923.5</v>
      </c>
      <c r="F1050">
        <f>Table1[[#This Row],[Quantity Sold]]</f>
        <v>17</v>
      </c>
      <c r="G1050">
        <f>Table1[[#This Row],[Discount (%)]]</f>
        <v>24</v>
      </c>
      <c r="H1050">
        <f>Table1[[#This Row],[Profit]]</f>
        <v>441.64</v>
      </c>
    </row>
    <row r="1051" spans="1:8">
      <c r="A1051" s="11" t="s">
        <v>1042</v>
      </c>
      <c r="B1051" s="7">
        <v>46071</v>
      </c>
      <c r="C1051" t="str">
        <f>PROPER(Table1[[#This Row],[Region]])</f>
        <v>North</v>
      </c>
      <c r="D1051" t="str">
        <f>PROPER(Table1[[#This Row],[Product Category]])</f>
        <v>Groceries</v>
      </c>
      <c r="E1051">
        <f>ROUND(Table1[[#This Row],[Sales Amount]],1)</f>
        <v>1847.7</v>
      </c>
      <c r="F1051">
        <f>Table1[[#This Row],[Quantity Sold]]</f>
        <v>44</v>
      </c>
      <c r="G1051">
        <f>Table1[[#This Row],[Discount (%)]]</f>
        <v>44</v>
      </c>
      <c r="H1051">
        <f>Table1[[#This Row],[Profit]]</f>
        <v>479.8</v>
      </c>
    </row>
    <row r="1052" spans="1:8">
      <c r="A1052" s="11" t="s">
        <v>1043</v>
      </c>
      <c r="B1052" s="7">
        <v>46072</v>
      </c>
      <c r="C1052" t="str">
        <f>PROPER(Table1[[#This Row],[Region]])</f>
        <v>South</v>
      </c>
      <c r="D1052" t="str">
        <f>PROPER(Table1[[#This Row],[Product Category]])</f>
        <v>Electronics</v>
      </c>
      <c r="E1052">
        <f>ROUND(Table1[[#This Row],[Sales Amount]],1)</f>
        <v>2175.1999999999998</v>
      </c>
      <c r="F1052">
        <f>Table1[[#This Row],[Quantity Sold]]</f>
        <v>2</v>
      </c>
      <c r="G1052">
        <f>Table1[[#This Row],[Discount (%)]]</f>
        <v>48</v>
      </c>
      <c r="H1052">
        <f>Table1[[#This Row],[Profit]]</f>
        <v>197.95</v>
      </c>
    </row>
    <row r="1053" spans="1:8">
      <c r="A1053" s="11" t="s">
        <v>1044</v>
      </c>
      <c r="B1053" s="7">
        <v>46073</v>
      </c>
      <c r="C1053" t="str">
        <f>PROPER(Table1[[#This Row],[Region]])</f>
        <v>North</v>
      </c>
      <c r="D1053" t="str">
        <f>PROPER(Table1[[#This Row],[Product Category]])</f>
        <v>Furniture</v>
      </c>
      <c r="E1053">
        <f>ROUND(Table1[[#This Row],[Sales Amount]],1)</f>
        <v>3731.3</v>
      </c>
      <c r="F1053">
        <f>Table1[[#This Row],[Quantity Sold]]</f>
        <v>48</v>
      </c>
      <c r="G1053">
        <f>Table1[[#This Row],[Discount (%)]]</f>
        <v>13</v>
      </c>
      <c r="H1053">
        <f>Table1[[#This Row],[Profit]]</f>
        <v>321.77999999999997</v>
      </c>
    </row>
    <row r="1054" spans="1:8">
      <c r="A1054" s="11" t="s">
        <v>1045</v>
      </c>
      <c r="B1054" s="7">
        <v>46074</v>
      </c>
      <c r="C1054" t="str">
        <f>PROPER(Table1[[#This Row],[Region]])</f>
        <v>South</v>
      </c>
      <c r="D1054" t="str">
        <f>PROPER(Table1[[#This Row],[Product Category]])</f>
        <v>Clothing</v>
      </c>
      <c r="E1054">
        <f>ROUND(Table1[[#This Row],[Sales Amount]],1)</f>
        <v>2385.9</v>
      </c>
      <c r="F1054">
        <f>Table1[[#This Row],[Quantity Sold]]</f>
        <v>10</v>
      </c>
      <c r="G1054">
        <f>Table1[[#This Row],[Discount (%)]]</f>
        <v>23</v>
      </c>
      <c r="H1054">
        <f>Table1[[#This Row],[Profit]]</f>
        <v>212.65</v>
      </c>
    </row>
    <row r="1055" spans="1:8">
      <c r="A1055" s="11" t="s">
        <v>1046</v>
      </c>
      <c r="B1055" s="7">
        <v>46075</v>
      </c>
      <c r="C1055" t="str">
        <f>PROPER(Table1[[#This Row],[Region]])</f>
        <v>North</v>
      </c>
      <c r="D1055" t="str">
        <f>PROPER(Table1[[#This Row],[Product Category]])</f>
        <v>Groceries</v>
      </c>
      <c r="E1055">
        <f>ROUND(Table1[[#This Row],[Sales Amount]],1)</f>
        <v>4033.8</v>
      </c>
      <c r="F1055">
        <f>Table1[[#This Row],[Quantity Sold]]</f>
        <v>25</v>
      </c>
      <c r="G1055">
        <f>Table1[[#This Row],[Discount (%)]]</f>
        <v>18</v>
      </c>
      <c r="H1055">
        <f>Table1[[#This Row],[Profit]]</f>
        <v>948.57</v>
      </c>
    </row>
    <row r="1056" spans="1:8">
      <c r="A1056" s="11" t="s">
        <v>1047</v>
      </c>
      <c r="B1056" s="7">
        <v>46076</v>
      </c>
      <c r="C1056" t="str">
        <f>PROPER(Table1[[#This Row],[Region]])</f>
        <v>West</v>
      </c>
      <c r="D1056" t="str">
        <f>PROPER(Table1[[#This Row],[Product Category]])</f>
        <v>Groceries</v>
      </c>
      <c r="E1056">
        <f>ROUND(Table1[[#This Row],[Sales Amount]],1)</f>
        <v>2413.1</v>
      </c>
      <c r="F1056">
        <f>Table1[[#This Row],[Quantity Sold]]</f>
        <v>39</v>
      </c>
      <c r="G1056">
        <f>Table1[[#This Row],[Discount (%)]]</f>
        <v>41</v>
      </c>
      <c r="H1056">
        <f>Table1[[#This Row],[Profit]]</f>
        <v>283.54000000000002</v>
      </c>
    </row>
    <row r="1057" spans="1:8">
      <c r="A1057" s="11" t="s">
        <v>1048</v>
      </c>
      <c r="B1057" s="7">
        <v>46077</v>
      </c>
      <c r="C1057" t="str">
        <f>PROPER(Table1[[#This Row],[Region]])</f>
        <v>South</v>
      </c>
      <c r="D1057" t="str">
        <f>PROPER(Table1[[#This Row],[Product Category]])</f>
        <v>Groceries</v>
      </c>
      <c r="E1057">
        <f>ROUND(Table1[[#This Row],[Sales Amount]],1)</f>
        <v>3072.6</v>
      </c>
      <c r="F1057">
        <f>Table1[[#This Row],[Quantity Sold]]</f>
        <v>18</v>
      </c>
      <c r="G1057">
        <f>Table1[[#This Row],[Discount (%)]]</f>
        <v>18</v>
      </c>
      <c r="H1057">
        <f>Table1[[#This Row],[Profit]]</f>
        <v>1996.48</v>
      </c>
    </row>
    <row r="1058" spans="1:8">
      <c r="A1058" s="11" t="s">
        <v>1049</v>
      </c>
      <c r="B1058" s="7">
        <v>46078</v>
      </c>
      <c r="C1058" t="str">
        <f>PROPER(Table1[[#This Row],[Region]])</f>
        <v>South</v>
      </c>
      <c r="D1058" t="str">
        <f>PROPER(Table1[[#This Row],[Product Category]])</f>
        <v>Electronics</v>
      </c>
      <c r="E1058">
        <f>ROUND(Table1[[#This Row],[Sales Amount]],1)</f>
        <v>2703.7</v>
      </c>
      <c r="F1058">
        <f>Table1[[#This Row],[Quantity Sold]]</f>
        <v>16</v>
      </c>
      <c r="G1058">
        <f>Table1[[#This Row],[Discount (%)]]</f>
        <v>47</v>
      </c>
      <c r="H1058">
        <f>Table1[[#This Row],[Profit]]</f>
        <v>1354.89</v>
      </c>
    </row>
    <row r="1059" spans="1:8">
      <c r="A1059" s="11" t="s">
        <v>1050</v>
      </c>
      <c r="B1059" s="7">
        <v>46079</v>
      </c>
      <c r="C1059" t="str">
        <f>PROPER(Table1[[#This Row],[Region]])</f>
        <v>North</v>
      </c>
      <c r="D1059" t="str">
        <f>PROPER(Table1[[#This Row],[Product Category]])</f>
        <v>Sports</v>
      </c>
      <c r="E1059">
        <f>ROUND(Table1[[#This Row],[Sales Amount]],1)</f>
        <v>1265.9000000000001</v>
      </c>
      <c r="F1059">
        <f>Table1[[#This Row],[Quantity Sold]]</f>
        <v>38</v>
      </c>
      <c r="G1059">
        <f>Table1[[#This Row],[Discount (%)]]</f>
        <v>45</v>
      </c>
      <c r="H1059">
        <f>Table1[[#This Row],[Profit]]</f>
        <v>379.23</v>
      </c>
    </row>
    <row r="1060" spans="1:8">
      <c r="A1060" s="11" t="s">
        <v>1051</v>
      </c>
      <c r="B1060" s="7">
        <v>46080</v>
      </c>
      <c r="C1060" t="str">
        <f>PROPER(Table1[[#This Row],[Region]])</f>
        <v>North</v>
      </c>
      <c r="D1060" t="str">
        <f>PROPER(Table1[[#This Row],[Product Category]])</f>
        <v>Groceries</v>
      </c>
      <c r="E1060">
        <f>ROUND(Table1[[#This Row],[Sales Amount]],1)</f>
        <v>2168</v>
      </c>
      <c r="F1060">
        <f>Table1[[#This Row],[Quantity Sold]]</f>
        <v>9</v>
      </c>
      <c r="G1060">
        <f>Table1[[#This Row],[Discount (%)]]</f>
        <v>30</v>
      </c>
      <c r="H1060">
        <f>Table1[[#This Row],[Profit]]</f>
        <v>1220.45</v>
      </c>
    </row>
    <row r="1061" spans="1:8">
      <c r="A1061" s="11" t="s">
        <v>1052</v>
      </c>
      <c r="B1061" s="7">
        <v>46081</v>
      </c>
      <c r="C1061" t="str">
        <f>PROPER(Table1[[#This Row],[Region]])</f>
        <v>South</v>
      </c>
      <c r="D1061" t="str">
        <f>PROPER(Table1[[#This Row],[Product Category]])</f>
        <v>Groceries</v>
      </c>
      <c r="E1061">
        <f>ROUND(Table1[[#This Row],[Sales Amount]],1)</f>
        <v>2985.9</v>
      </c>
      <c r="F1061">
        <f>Table1[[#This Row],[Quantity Sold]]</f>
        <v>50</v>
      </c>
      <c r="G1061">
        <f>Table1[[#This Row],[Discount (%)]]</f>
        <v>36</v>
      </c>
      <c r="H1061">
        <f>Table1[[#This Row],[Profit]]</f>
        <v>60.3</v>
      </c>
    </row>
    <row r="1062" spans="1:8">
      <c r="A1062" s="11" t="s">
        <v>1053</v>
      </c>
      <c r="B1062" s="7">
        <v>46082</v>
      </c>
      <c r="C1062" t="str">
        <f>PROPER(Table1[[#This Row],[Region]])</f>
        <v>East</v>
      </c>
      <c r="D1062" t="str">
        <f>PROPER(Table1[[#This Row],[Product Category]])</f>
        <v>Electronics</v>
      </c>
      <c r="E1062">
        <f>ROUND(Table1[[#This Row],[Sales Amount]],1)</f>
        <v>299.89999999999998</v>
      </c>
      <c r="F1062">
        <f>Table1[[#This Row],[Quantity Sold]]</f>
        <v>5</v>
      </c>
      <c r="G1062">
        <f>Table1[[#This Row],[Discount (%)]]</f>
        <v>24</v>
      </c>
      <c r="H1062">
        <f>Table1[[#This Row],[Profit]]</f>
        <v>1239.52</v>
      </c>
    </row>
    <row r="1063" spans="1:8">
      <c r="A1063" s="11" t="s">
        <v>1054</v>
      </c>
      <c r="B1063" s="7">
        <v>46083</v>
      </c>
      <c r="C1063" t="str">
        <f>PROPER(Table1[[#This Row],[Region]])</f>
        <v>East</v>
      </c>
      <c r="D1063" t="str">
        <f>PROPER(Table1[[#This Row],[Product Category]])</f>
        <v>Electronics</v>
      </c>
      <c r="E1063">
        <f>ROUND(Table1[[#This Row],[Sales Amount]],1)</f>
        <v>3990.6</v>
      </c>
      <c r="F1063">
        <f>Table1[[#This Row],[Quantity Sold]]</f>
        <v>31</v>
      </c>
      <c r="G1063">
        <f>Table1[[#This Row],[Discount (%)]]</f>
        <v>44</v>
      </c>
      <c r="H1063">
        <f>Table1[[#This Row],[Profit]]</f>
        <v>1035.93</v>
      </c>
    </row>
    <row r="1064" spans="1:8">
      <c r="A1064" s="11" t="s">
        <v>1055</v>
      </c>
      <c r="B1064" s="7">
        <v>46084</v>
      </c>
      <c r="C1064" t="str">
        <f>PROPER(Table1[[#This Row],[Region]])</f>
        <v>North</v>
      </c>
      <c r="D1064" t="str">
        <f>PROPER(Table1[[#This Row],[Product Category]])</f>
        <v>Groceries</v>
      </c>
      <c r="E1064">
        <f>ROUND(Table1[[#This Row],[Sales Amount]],1)</f>
        <v>3933.7</v>
      </c>
      <c r="F1064">
        <f>Table1[[#This Row],[Quantity Sold]]</f>
        <v>2</v>
      </c>
      <c r="G1064">
        <f>Table1[[#This Row],[Discount (%)]]</f>
        <v>27</v>
      </c>
      <c r="H1064">
        <f>Table1[[#This Row],[Profit]]</f>
        <v>683.06</v>
      </c>
    </row>
    <row r="1065" spans="1:8">
      <c r="A1065" s="11" t="s">
        <v>1056</v>
      </c>
      <c r="B1065" s="7">
        <v>46085</v>
      </c>
      <c r="C1065" t="str">
        <f>PROPER(Table1[[#This Row],[Region]])</f>
        <v>North</v>
      </c>
      <c r="D1065" t="str">
        <f>PROPER(Table1[[#This Row],[Product Category]])</f>
        <v>Electronics</v>
      </c>
      <c r="E1065">
        <f>ROUND(Table1[[#This Row],[Sales Amount]],1)</f>
        <v>365.6</v>
      </c>
      <c r="F1065">
        <f>Table1[[#This Row],[Quantity Sold]]</f>
        <v>38</v>
      </c>
      <c r="G1065">
        <f>Table1[[#This Row],[Discount (%)]]</f>
        <v>2</v>
      </c>
      <c r="H1065">
        <f>Table1[[#This Row],[Profit]]</f>
        <v>1035.03</v>
      </c>
    </row>
    <row r="1066" spans="1:8">
      <c r="A1066" s="11" t="s">
        <v>1057</v>
      </c>
      <c r="B1066" s="7">
        <v>46086</v>
      </c>
      <c r="C1066" t="str">
        <f>PROPER(Table1[[#This Row],[Region]])</f>
        <v>West</v>
      </c>
      <c r="D1066" t="str">
        <f>PROPER(Table1[[#This Row],[Product Category]])</f>
        <v>Furniture</v>
      </c>
      <c r="E1066">
        <f>ROUND(Table1[[#This Row],[Sales Amount]],1)</f>
        <v>3123.3</v>
      </c>
      <c r="F1066">
        <f>Table1[[#This Row],[Quantity Sold]]</f>
        <v>10</v>
      </c>
      <c r="G1066">
        <f>Table1[[#This Row],[Discount (%)]]</f>
        <v>9</v>
      </c>
      <c r="H1066">
        <f>Table1[[#This Row],[Profit]]</f>
        <v>1433.05</v>
      </c>
    </row>
    <row r="1067" spans="1:8">
      <c r="A1067" s="11" t="s">
        <v>1058</v>
      </c>
      <c r="B1067" s="7">
        <v>46087</v>
      </c>
      <c r="C1067" t="str">
        <f>PROPER(Table1[[#This Row],[Region]])</f>
        <v>South</v>
      </c>
      <c r="D1067" t="str">
        <f>PROPER(Table1[[#This Row],[Product Category]])</f>
        <v>Clothing</v>
      </c>
      <c r="E1067">
        <f>ROUND(Table1[[#This Row],[Sales Amount]],1)</f>
        <v>3384.9</v>
      </c>
      <c r="F1067">
        <f>Table1[[#This Row],[Quantity Sold]]</f>
        <v>47</v>
      </c>
      <c r="G1067">
        <f>Table1[[#This Row],[Discount (%)]]</f>
        <v>45</v>
      </c>
      <c r="H1067">
        <f>Table1[[#This Row],[Profit]]</f>
        <v>946.11</v>
      </c>
    </row>
    <row r="1068" spans="1:8">
      <c r="A1068" s="11" t="s">
        <v>1059</v>
      </c>
      <c r="B1068" s="7">
        <v>46088</v>
      </c>
      <c r="C1068" t="str">
        <f>PROPER(Table1[[#This Row],[Region]])</f>
        <v>South</v>
      </c>
      <c r="D1068" t="str">
        <f>PROPER(Table1[[#This Row],[Product Category]])</f>
        <v>Sports</v>
      </c>
      <c r="E1068">
        <f>ROUND(Table1[[#This Row],[Sales Amount]],1)</f>
        <v>3395.3</v>
      </c>
      <c r="F1068">
        <f>Table1[[#This Row],[Quantity Sold]]</f>
        <v>29</v>
      </c>
      <c r="G1068">
        <f>Table1[[#This Row],[Discount (%)]]</f>
        <v>28</v>
      </c>
      <c r="H1068">
        <f>Table1[[#This Row],[Profit]]</f>
        <v>1395.92</v>
      </c>
    </row>
    <row r="1069" spans="1:8">
      <c r="A1069" s="11" t="s">
        <v>1061</v>
      </c>
      <c r="B1069" s="7">
        <v>46089</v>
      </c>
      <c r="C1069" t="str">
        <f>PROPER(Table1[[#This Row],[Region]])</f>
        <v>South</v>
      </c>
      <c r="D1069" t="str">
        <f>PROPER(Table1[[#This Row],[Product Category]])</f>
        <v>Electronics</v>
      </c>
      <c r="E1069">
        <f>ROUND(Table1[[#This Row],[Sales Amount]],1)</f>
        <v>2156.9</v>
      </c>
      <c r="F1069">
        <f>Table1[[#This Row],[Quantity Sold]]</f>
        <v>20</v>
      </c>
      <c r="G1069">
        <f>Table1[[#This Row],[Discount (%)]]</f>
        <v>34</v>
      </c>
      <c r="H1069">
        <f>Table1[[#This Row],[Profit]]</f>
        <v>183.51</v>
      </c>
    </row>
    <row r="1070" spans="1:8">
      <c r="A1070" s="11" t="s">
        <v>1062</v>
      </c>
      <c r="B1070" s="7">
        <v>46090</v>
      </c>
      <c r="C1070" t="str">
        <f>PROPER(Table1[[#This Row],[Region]])</f>
        <v>West</v>
      </c>
      <c r="D1070" t="str">
        <f>PROPER(Table1[[#This Row],[Product Category]])</f>
        <v>Furniture</v>
      </c>
      <c r="E1070">
        <f>ROUND(Table1[[#This Row],[Sales Amount]],1)</f>
        <v>2709.8</v>
      </c>
      <c r="F1070">
        <f>Table1[[#This Row],[Quantity Sold]]</f>
        <v>6</v>
      </c>
      <c r="G1070">
        <f>Table1[[#This Row],[Discount (%)]]</f>
        <v>47</v>
      </c>
      <c r="H1070">
        <f>Table1[[#This Row],[Profit]]</f>
        <v>727.32</v>
      </c>
    </row>
    <row r="1071" spans="1:8">
      <c r="A1071" s="11" t="s">
        <v>1063</v>
      </c>
      <c r="B1071" s="7">
        <v>46091</v>
      </c>
      <c r="C1071" t="str">
        <f>PROPER(Table1[[#This Row],[Region]])</f>
        <v>West</v>
      </c>
      <c r="D1071" t="str">
        <f>PROPER(Table1[[#This Row],[Product Category]])</f>
        <v>Clothing</v>
      </c>
      <c r="E1071">
        <f>ROUND(Table1[[#This Row],[Sales Amount]],1)</f>
        <v>4696.1000000000004</v>
      </c>
      <c r="F1071">
        <f>Table1[[#This Row],[Quantity Sold]]</f>
        <v>27</v>
      </c>
      <c r="G1071">
        <f>Table1[[#This Row],[Discount (%)]]</f>
        <v>39</v>
      </c>
      <c r="H1071">
        <f>Table1[[#This Row],[Profit]]</f>
        <v>270.3</v>
      </c>
    </row>
    <row r="1072" spans="1:8">
      <c r="A1072" s="12">
        <v>4.7047000000000003E+69</v>
      </c>
      <c r="B1072" s="7">
        <v>46092</v>
      </c>
      <c r="C1072" t="str">
        <f>PROPER(Table1[[#This Row],[Region]])</f>
        <v>East</v>
      </c>
      <c r="D1072" t="str">
        <f>PROPER(Table1[[#This Row],[Product Category]])</f>
        <v>Sports</v>
      </c>
      <c r="E1072">
        <f>ROUND(Table1[[#This Row],[Sales Amount]],1)</f>
        <v>1033.7</v>
      </c>
      <c r="F1072">
        <f>Table1[[#This Row],[Quantity Sold]]</f>
        <v>9</v>
      </c>
      <c r="G1072">
        <f>Table1[[#This Row],[Discount (%)]]</f>
        <v>32</v>
      </c>
      <c r="H1072">
        <f>Table1[[#This Row],[Profit]]</f>
        <v>646.04999999999995</v>
      </c>
    </row>
    <row r="1073" spans="1:8">
      <c r="A1073" s="11" t="s">
        <v>1064</v>
      </c>
      <c r="B1073" s="7">
        <v>46093</v>
      </c>
      <c r="C1073" t="str">
        <f>PROPER(Table1[[#This Row],[Region]])</f>
        <v>South</v>
      </c>
      <c r="D1073" t="str">
        <f>PROPER(Table1[[#This Row],[Product Category]])</f>
        <v>Furniture</v>
      </c>
      <c r="E1073">
        <f>ROUND(Table1[[#This Row],[Sales Amount]],1)</f>
        <v>3869.9</v>
      </c>
      <c r="F1073">
        <f>Table1[[#This Row],[Quantity Sold]]</f>
        <v>5</v>
      </c>
      <c r="G1073">
        <f>Table1[[#This Row],[Discount (%)]]</f>
        <v>12</v>
      </c>
      <c r="H1073">
        <f>Table1[[#This Row],[Profit]]</f>
        <v>718.54</v>
      </c>
    </row>
    <row r="1074" spans="1:8">
      <c r="A1074" s="11" t="s">
        <v>1065</v>
      </c>
      <c r="B1074" s="7">
        <v>46094</v>
      </c>
      <c r="C1074" t="str">
        <f>PROPER(Table1[[#This Row],[Region]])</f>
        <v>North</v>
      </c>
      <c r="D1074" t="str">
        <f>PROPER(Table1[[#This Row],[Product Category]])</f>
        <v>Groceries</v>
      </c>
      <c r="E1074">
        <f>ROUND(Table1[[#This Row],[Sales Amount]],1)</f>
        <v>3098</v>
      </c>
      <c r="F1074">
        <f>Table1[[#This Row],[Quantity Sold]]</f>
        <v>6</v>
      </c>
      <c r="G1074">
        <f>Table1[[#This Row],[Discount (%)]]</f>
        <v>8</v>
      </c>
      <c r="H1074">
        <f>Table1[[#This Row],[Profit]]</f>
        <v>700.82</v>
      </c>
    </row>
    <row r="1075" spans="1:8">
      <c r="A1075" s="11" t="s">
        <v>1066</v>
      </c>
      <c r="B1075" s="7">
        <v>46095</v>
      </c>
      <c r="C1075" t="str">
        <f>PROPER(Table1[[#This Row],[Region]])</f>
        <v>North</v>
      </c>
      <c r="D1075" t="str">
        <f>PROPER(Table1[[#This Row],[Product Category]])</f>
        <v>Electronics</v>
      </c>
      <c r="E1075">
        <f>ROUND(Table1[[#This Row],[Sales Amount]],1)</f>
        <v>2439.6999999999998</v>
      </c>
      <c r="F1075">
        <f>Table1[[#This Row],[Quantity Sold]]</f>
        <v>38</v>
      </c>
      <c r="G1075">
        <f>Table1[[#This Row],[Discount (%)]]</f>
        <v>33</v>
      </c>
      <c r="H1075">
        <f>Table1[[#This Row],[Profit]]</f>
        <v>1647.74</v>
      </c>
    </row>
    <row r="1076" spans="1:8">
      <c r="A1076" s="11" t="s">
        <v>1067</v>
      </c>
      <c r="B1076" s="7">
        <v>46096</v>
      </c>
      <c r="C1076" t="str">
        <f>PROPER(Table1[[#This Row],[Region]])</f>
        <v>West</v>
      </c>
      <c r="D1076" t="str">
        <f>PROPER(Table1[[#This Row],[Product Category]])</f>
        <v>Furniture</v>
      </c>
      <c r="E1076">
        <f>ROUND(Table1[[#This Row],[Sales Amount]],1)</f>
        <v>842.8</v>
      </c>
      <c r="F1076">
        <f>Table1[[#This Row],[Quantity Sold]]</f>
        <v>40</v>
      </c>
      <c r="G1076">
        <f>Table1[[#This Row],[Discount (%)]]</f>
        <v>19</v>
      </c>
      <c r="H1076">
        <f>Table1[[#This Row],[Profit]]</f>
        <v>583.15</v>
      </c>
    </row>
    <row r="1077" spans="1:8">
      <c r="A1077" s="11" t="s">
        <v>1068</v>
      </c>
      <c r="B1077" s="7">
        <v>46097</v>
      </c>
      <c r="C1077" t="str">
        <f>PROPER(Table1[[#This Row],[Region]])</f>
        <v>East</v>
      </c>
      <c r="D1077" t="str">
        <f>PROPER(Table1[[#This Row],[Product Category]])</f>
        <v>Furniture</v>
      </c>
      <c r="E1077">
        <f>ROUND(Table1[[#This Row],[Sales Amount]],1)</f>
        <v>2458.1999999999998</v>
      </c>
      <c r="F1077">
        <f>Table1[[#This Row],[Quantity Sold]]</f>
        <v>34</v>
      </c>
      <c r="G1077">
        <f>Table1[[#This Row],[Discount (%)]]</f>
        <v>4</v>
      </c>
      <c r="H1077">
        <f>Table1[[#This Row],[Profit]]</f>
        <v>1909</v>
      </c>
    </row>
    <row r="1078" spans="1:8">
      <c r="A1078" s="11" t="s">
        <v>1069</v>
      </c>
      <c r="B1078" s="7">
        <v>46098</v>
      </c>
      <c r="C1078" t="str">
        <f>PROPER(Table1[[#This Row],[Region]])</f>
        <v>North</v>
      </c>
      <c r="D1078" t="str">
        <f>PROPER(Table1[[#This Row],[Product Category]])</f>
        <v>Furniture</v>
      </c>
      <c r="E1078">
        <f>ROUND(Table1[[#This Row],[Sales Amount]],1)</f>
        <v>975.1</v>
      </c>
      <c r="F1078">
        <f>Table1[[#This Row],[Quantity Sold]]</f>
        <v>39</v>
      </c>
      <c r="G1078">
        <f>Table1[[#This Row],[Discount (%)]]</f>
        <v>24</v>
      </c>
      <c r="H1078">
        <f>Table1[[#This Row],[Profit]]</f>
        <v>737.78</v>
      </c>
    </row>
    <row r="1079" spans="1:8">
      <c r="A1079" s="11" t="s">
        <v>1070</v>
      </c>
      <c r="B1079" s="7">
        <v>46099</v>
      </c>
      <c r="C1079" t="str">
        <f>PROPER(Table1[[#This Row],[Region]])</f>
        <v>South</v>
      </c>
      <c r="D1079" t="str">
        <f>PROPER(Table1[[#This Row],[Product Category]])</f>
        <v>Sports</v>
      </c>
      <c r="E1079">
        <f>ROUND(Table1[[#This Row],[Sales Amount]],1)</f>
        <v>3202.7</v>
      </c>
      <c r="F1079">
        <f>Table1[[#This Row],[Quantity Sold]]</f>
        <v>24</v>
      </c>
      <c r="G1079">
        <f>Table1[[#This Row],[Discount (%)]]</f>
        <v>33</v>
      </c>
      <c r="H1079">
        <f>Table1[[#This Row],[Profit]]</f>
        <v>539.78</v>
      </c>
    </row>
    <row r="1080" spans="1:8">
      <c r="A1080" s="11" t="s">
        <v>1071</v>
      </c>
      <c r="B1080" s="7">
        <v>46100</v>
      </c>
      <c r="C1080" t="str">
        <f>PROPER(Table1[[#This Row],[Region]])</f>
        <v>East</v>
      </c>
      <c r="D1080" t="str">
        <f>PROPER(Table1[[#This Row],[Product Category]])</f>
        <v>Furniture</v>
      </c>
      <c r="E1080">
        <f>ROUND(Table1[[#This Row],[Sales Amount]],1)</f>
        <v>2594.1999999999998</v>
      </c>
      <c r="F1080">
        <f>Table1[[#This Row],[Quantity Sold]]</f>
        <v>33</v>
      </c>
      <c r="G1080">
        <f>Table1[[#This Row],[Discount (%)]]</f>
        <v>16</v>
      </c>
      <c r="H1080">
        <f>Table1[[#This Row],[Profit]]</f>
        <v>1914.86</v>
      </c>
    </row>
    <row r="1081" spans="1:8">
      <c r="A1081" s="11" t="s">
        <v>1072</v>
      </c>
      <c r="B1081" s="7">
        <v>46101</v>
      </c>
      <c r="C1081" t="str">
        <f>PROPER(Table1[[#This Row],[Region]])</f>
        <v>West</v>
      </c>
      <c r="D1081" t="str">
        <f>PROPER(Table1[[#This Row],[Product Category]])</f>
        <v>Furniture</v>
      </c>
      <c r="E1081">
        <f>ROUND(Table1[[#This Row],[Sales Amount]],1)</f>
        <v>2210.6999999999998</v>
      </c>
      <c r="F1081">
        <f>Table1[[#This Row],[Quantity Sold]]</f>
        <v>38</v>
      </c>
      <c r="G1081">
        <f>Table1[[#This Row],[Discount (%)]]</f>
        <v>20</v>
      </c>
      <c r="H1081">
        <f>Table1[[#This Row],[Profit]]</f>
        <v>1818.17</v>
      </c>
    </row>
    <row r="1082" spans="1:8">
      <c r="A1082" s="11" t="s">
        <v>1073</v>
      </c>
      <c r="B1082" s="7">
        <v>46102</v>
      </c>
      <c r="C1082" t="str">
        <f>PROPER(Table1[[#This Row],[Region]])</f>
        <v>North</v>
      </c>
      <c r="D1082" t="str">
        <f>PROPER(Table1[[#This Row],[Product Category]])</f>
        <v>Electronics</v>
      </c>
      <c r="E1082">
        <f>ROUND(Table1[[#This Row],[Sales Amount]],1)</f>
        <v>4415.8999999999996</v>
      </c>
      <c r="F1082">
        <f>Table1[[#This Row],[Quantity Sold]]</f>
        <v>28</v>
      </c>
      <c r="G1082">
        <f>Table1[[#This Row],[Discount (%)]]</f>
        <v>46</v>
      </c>
      <c r="H1082">
        <f>Table1[[#This Row],[Profit]]</f>
        <v>1028.93</v>
      </c>
    </row>
    <row r="1083" spans="1:8">
      <c r="A1083" s="11" t="s">
        <v>1074</v>
      </c>
      <c r="B1083" s="7">
        <v>46103</v>
      </c>
      <c r="C1083" t="str">
        <f>PROPER(Table1[[#This Row],[Region]])</f>
        <v>East</v>
      </c>
      <c r="D1083" t="str">
        <f>PROPER(Table1[[#This Row],[Product Category]])</f>
        <v>Groceries</v>
      </c>
      <c r="E1083">
        <f>ROUND(Table1[[#This Row],[Sales Amount]],1)</f>
        <v>2247.6999999999998</v>
      </c>
      <c r="F1083">
        <f>Table1[[#This Row],[Quantity Sold]]</f>
        <v>18</v>
      </c>
      <c r="G1083">
        <f>Table1[[#This Row],[Discount (%)]]</f>
        <v>28</v>
      </c>
      <c r="H1083">
        <f>Table1[[#This Row],[Profit]]</f>
        <v>742.35</v>
      </c>
    </row>
    <row r="1084" spans="1:8">
      <c r="A1084" s="11" t="s">
        <v>1075</v>
      </c>
      <c r="B1084" s="7">
        <v>46104</v>
      </c>
      <c r="C1084" t="str">
        <f>PROPER(Table1[[#This Row],[Region]])</f>
        <v>South</v>
      </c>
      <c r="D1084" t="str">
        <f>PROPER(Table1[[#This Row],[Product Category]])</f>
        <v>Clothing</v>
      </c>
      <c r="E1084">
        <f>ROUND(Table1[[#This Row],[Sales Amount]],1)</f>
        <v>4664.7</v>
      </c>
      <c r="F1084">
        <f>Table1[[#This Row],[Quantity Sold]]</f>
        <v>11</v>
      </c>
      <c r="G1084">
        <f>Table1[[#This Row],[Discount (%)]]</f>
        <v>42</v>
      </c>
      <c r="H1084">
        <f>Table1[[#This Row],[Profit]]</f>
        <v>915.1</v>
      </c>
    </row>
    <row r="1085" spans="1:8">
      <c r="A1085" s="11" t="s">
        <v>1076</v>
      </c>
      <c r="B1085" s="7">
        <v>46105</v>
      </c>
      <c r="C1085" t="str">
        <f>PROPER(Table1[[#This Row],[Region]])</f>
        <v>West</v>
      </c>
      <c r="D1085" t="str">
        <f>PROPER(Table1[[#This Row],[Product Category]])</f>
        <v>Groceries</v>
      </c>
      <c r="E1085">
        <f>ROUND(Table1[[#This Row],[Sales Amount]],1)</f>
        <v>2945.2</v>
      </c>
      <c r="F1085">
        <f>Table1[[#This Row],[Quantity Sold]]</f>
        <v>28</v>
      </c>
      <c r="G1085">
        <f>Table1[[#This Row],[Discount (%)]]</f>
        <v>11</v>
      </c>
      <c r="H1085">
        <f>Table1[[#This Row],[Profit]]</f>
        <v>1167.69</v>
      </c>
    </row>
    <row r="1086" spans="1:8">
      <c r="A1086" s="11" t="s">
        <v>1077</v>
      </c>
      <c r="B1086" s="7">
        <v>46106</v>
      </c>
      <c r="C1086" t="str">
        <f>PROPER(Table1[[#This Row],[Region]])</f>
        <v>West</v>
      </c>
      <c r="D1086" t="str">
        <f>PROPER(Table1[[#This Row],[Product Category]])</f>
        <v>Clothing</v>
      </c>
      <c r="E1086">
        <f>ROUND(Table1[[#This Row],[Sales Amount]],1)</f>
        <v>4648.1000000000004</v>
      </c>
      <c r="F1086">
        <f>Table1[[#This Row],[Quantity Sold]]</f>
        <v>27</v>
      </c>
      <c r="G1086">
        <f>Table1[[#This Row],[Discount (%)]]</f>
        <v>26</v>
      </c>
      <c r="H1086">
        <f>Table1[[#This Row],[Profit]]</f>
        <v>896.94</v>
      </c>
    </row>
    <row r="1087" spans="1:8">
      <c r="A1087" s="11" t="s">
        <v>1078</v>
      </c>
      <c r="B1087" s="7">
        <v>46107</v>
      </c>
      <c r="C1087" t="str">
        <f>PROPER(Table1[[#This Row],[Region]])</f>
        <v>South</v>
      </c>
      <c r="D1087" t="str">
        <f>PROPER(Table1[[#This Row],[Product Category]])</f>
        <v>Clothing</v>
      </c>
      <c r="E1087">
        <f>ROUND(Table1[[#This Row],[Sales Amount]],1)</f>
        <v>4686.3</v>
      </c>
      <c r="F1087">
        <f>Table1[[#This Row],[Quantity Sold]]</f>
        <v>14</v>
      </c>
      <c r="G1087">
        <f>Table1[[#This Row],[Discount (%)]]</f>
        <v>28</v>
      </c>
      <c r="H1087">
        <f>Table1[[#This Row],[Profit]]</f>
        <v>377.92</v>
      </c>
    </row>
    <row r="1088" spans="1:8">
      <c r="A1088" s="11" t="s">
        <v>1079</v>
      </c>
      <c r="B1088" s="7">
        <v>46108</v>
      </c>
      <c r="C1088" t="str">
        <f>PROPER(Table1[[#This Row],[Region]])</f>
        <v>East</v>
      </c>
      <c r="D1088" t="str">
        <f>PROPER(Table1[[#This Row],[Product Category]])</f>
        <v>Furniture</v>
      </c>
      <c r="E1088">
        <f>ROUND(Table1[[#This Row],[Sales Amount]],1)</f>
        <v>2365.9</v>
      </c>
      <c r="F1088">
        <f>Table1[[#This Row],[Quantity Sold]]</f>
        <v>21</v>
      </c>
      <c r="G1088">
        <f>Table1[[#This Row],[Discount (%)]]</f>
        <v>12</v>
      </c>
      <c r="H1088">
        <f>Table1[[#This Row],[Profit]]</f>
        <v>1126.51</v>
      </c>
    </row>
    <row r="1089" spans="1:8">
      <c r="A1089" s="11" t="s">
        <v>1080</v>
      </c>
      <c r="B1089" s="7">
        <v>46109</v>
      </c>
      <c r="C1089" t="str">
        <f>PROPER(Table1[[#This Row],[Region]])</f>
        <v>North</v>
      </c>
      <c r="D1089" t="str">
        <f>PROPER(Table1[[#This Row],[Product Category]])</f>
        <v>Groceries</v>
      </c>
      <c r="E1089">
        <f>ROUND(Table1[[#This Row],[Sales Amount]],1)</f>
        <v>4883.7</v>
      </c>
      <c r="F1089">
        <f>Table1[[#This Row],[Quantity Sold]]</f>
        <v>16</v>
      </c>
      <c r="G1089">
        <f>Table1[[#This Row],[Discount (%)]]</f>
        <v>9</v>
      </c>
      <c r="H1089">
        <f>Table1[[#This Row],[Profit]]</f>
        <v>1926.65</v>
      </c>
    </row>
    <row r="1090" spans="1:8">
      <c r="A1090" s="11" t="s">
        <v>1081</v>
      </c>
      <c r="B1090" s="7">
        <v>46110</v>
      </c>
      <c r="C1090" t="str">
        <f>PROPER(Table1[[#This Row],[Region]])</f>
        <v>North</v>
      </c>
      <c r="D1090" t="str">
        <f>PROPER(Table1[[#This Row],[Product Category]])</f>
        <v>Clothing</v>
      </c>
      <c r="E1090">
        <f>ROUND(Table1[[#This Row],[Sales Amount]],1)</f>
        <v>1705.3</v>
      </c>
      <c r="F1090">
        <f>Table1[[#This Row],[Quantity Sold]]</f>
        <v>49</v>
      </c>
      <c r="G1090">
        <f>Table1[[#This Row],[Discount (%)]]</f>
        <v>46</v>
      </c>
      <c r="H1090">
        <f>Table1[[#This Row],[Profit]]</f>
        <v>145.30000000000001</v>
      </c>
    </row>
    <row r="1091" spans="1:8">
      <c r="A1091" s="11" t="s">
        <v>1082</v>
      </c>
      <c r="B1091" s="7">
        <v>46111</v>
      </c>
      <c r="C1091" t="str">
        <f>PROPER(Table1[[#This Row],[Region]])</f>
        <v>East</v>
      </c>
      <c r="D1091" t="str">
        <f>PROPER(Table1[[#This Row],[Product Category]])</f>
        <v>Sports</v>
      </c>
      <c r="E1091">
        <f>ROUND(Table1[[#This Row],[Sales Amount]],1)</f>
        <v>218.4</v>
      </c>
      <c r="F1091">
        <f>Table1[[#This Row],[Quantity Sold]]</f>
        <v>31</v>
      </c>
      <c r="G1091">
        <f>Table1[[#This Row],[Discount (%)]]</f>
        <v>35</v>
      </c>
      <c r="H1091">
        <f>Table1[[#This Row],[Profit]]</f>
        <v>1777.78</v>
      </c>
    </row>
    <row r="1092" spans="1:8">
      <c r="A1092" s="11" t="s">
        <v>1083</v>
      </c>
      <c r="B1092" s="7">
        <v>46112</v>
      </c>
      <c r="C1092" t="str">
        <f>PROPER(Table1[[#This Row],[Region]])</f>
        <v>North</v>
      </c>
      <c r="D1092" t="str">
        <f>PROPER(Table1[[#This Row],[Product Category]])</f>
        <v>Electronics</v>
      </c>
      <c r="E1092">
        <f>ROUND(Table1[[#This Row],[Sales Amount]],1)</f>
        <v>3098.4</v>
      </c>
      <c r="F1092">
        <f>Table1[[#This Row],[Quantity Sold]]</f>
        <v>18</v>
      </c>
      <c r="G1092">
        <f>Table1[[#This Row],[Discount (%)]]</f>
        <v>41</v>
      </c>
      <c r="H1092">
        <f>Table1[[#This Row],[Profit]]</f>
        <v>892.04</v>
      </c>
    </row>
    <row r="1093" spans="1:8">
      <c r="A1093" s="11" t="s">
        <v>1084</v>
      </c>
      <c r="B1093" s="7">
        <v>46113</v>
      </c>
      <c r="C1093" t="str">
        <f>PROPER(Table1[[#This Row],[Region]])</f>
        <v>North</v>
      </c>
      <c r="D1093" t="str">
        <f>PROPER(Table1[[#This Row],[Product Category]])</f>
        <v>Furniture</v>
      </c>
      <c r="E1093">
        <f>ROUND(Table1[[#This Row],[Sales Amount]],1)</f>
        <v>4189.3999999999996</v>
      </c>
      <c r="F1093">
        <f>Table1[[#This Row],[Quantity Sold]]</f>
        <v>31</v>
      </c>
      <c r="G1093">
        <f>Table1[[#This Row],[Discount (%)]]</f>
        <v>49</v>
      </c>
      <c r="H1093">
        <f>Table1[[#This Row],[Profit]]</f>
        <v>1436.1</v>
      </c>
    </row>
    <row r="1094" spans="1:8">
      <c r="A1094" s="11" t="s">
        <v>1085</v>
      </c>
      <c r="B1094" s="7">
        <v>46114</v>
      </c>
      <c r="C1094" t="str">
        <f>PROPER(Table1[[#This Row],[Region]])</f>
        <v>South</v>
      </c>
      <c r="D1094" t="str">
        <f>PROPER(Table1[[#This Row],[Product Category]])</f>
        <v>Groceries</v>
      </c>
      <c r="E1094">
        <f>ROUND(Table1[[#This Row],[Sales Amount]],1)</f>
        <v>3375.4</v>
      </c>
      <c r="F1094">
        <f>Table1[[#This Row],[Quantity Sold]]</f>
        <v>5</v>
      </c>
      <c r="G1094">
        <f>Table1[[#This Row],[Discount (%)]]</f>
        <v>50</v>
      </c>
      <c r="H1094">
        <f>Table1[[#This Row],[Profit]]</f>
        <v>819.64</v>
      </c>
    </row>
    <row r="1095" spans="1:8">
      <c r="A1095" s="11" t="s">
        <v>1086</v>
      </c>
      <c r="B1095" s="7">
        <v>46115</v>
      </c>
      <c r="C1095" t="str">
        <f>PROPER(Table1[[#This Row],[Region]])</f>
        <v>South</v>
      </c>
      <c r="D1095" t="str">
        <f>PROPER(Table1[[#This Row],[Product Category]])</f>
        <v>Electronics</v>
      </c>
      <c r="E1095">
        <f>ROUND(Table1[[#This Row],[Sales Amount]],1)</f>
        <v>1084</v>
      </c>
      <c r="F1095">
        <f>Table1[[#This Row],[Quantity Sold]]</f>
        <v>27</v>
      </c>
      <c r="G1095">
        <f>Table1[[#This Row],[Discount (%)]]</f>
        <v>33</v>
      </c>
      <c r="H1095">
        <f>Table1[[#This Row],[Profit]]</f>
        <v>1074.57</v>
      </c>
    </row>
    <row r="1096" spans="1:8">
      <c r="A1096" s="11" t="s">
        <v>1087</v>
      </c>
      <c r="B1096" s="7">
        <v>46116</v>
      </c>
      <c r="C1096" t="str">
        <f>PROPER(Table1[[#This Row],[Region]])</f>
        <v>North</v>
      </c>
      <c r="D1096" t="str">
        <f>PROPER(Table1[[#This Row],[Product Category]])</f>
        <v>Sports</v>
      </c>
      <c r="E1096">
        <f>ROUND(Table1[[#This Row],[Sales Amount]],1)</f>
        <v>2160.8000000000002</v>
      </c>
      <c r="F1096">
        <f>Table1[[#This Row],[Quantity Sold]]</f>
        <v>37</v>
      </c>
      <c r="G1096">
        <f>Table1[[#This Row],[Discount (%)]]</f>
        <v>8</v>
      </c>
      <c r="H1096">
        <f>Table1[[#This Row],[Profit]]</f>
        <v>620.03</v>
      </c>
    </row>
    <row r="1097" spans="1:8">
      <c r="A1097" s="11" t="s">
        <v>1088</v>
      </c>
      <c r="B1097" s="7">
        <v>46117</v>
      </c>
      <c r="C1097" t="str">
        <f>PROPER(Table1[[#This Row],[Region]])</f>
        <v>West</v>
      </c>
      <c r="D1097" t="str">
        <f>PROPER(Table1[[#This Row],[Product Category]])</f>
        <v>Clothing</v>
      </c>
      <c r="E1097">
        <f>ROUND(Table1[[#This Row],[Sales Amount]],1)</f>
        <v>2904.2</v>
      </c>
      <c r="F1097">
        <f>Table1[[#This Row],[Quantity Sold]]</f>
        <v>2</v>
      </c>
      <c r="G1097">
        <f>Table1[[#This Row],[Discount (%)]]</f>
        <v>0</v>
      </c>
      <c r="H1097">
        <f>Table1[[#This Row],[Profit]]</f>
        <v>1792.12</v>
      </c>
    </row>
    <row r="1098" spans="1:8">
      <c r="A1098" s="11" t="s">
        <v>1089</v>
      </c>
      <c r="B1098" s="7">
        <v>46118</v>
      </c>
      <c r="C1098" t="str">
        <f>PROPER(Table1[[#This Row],[Region]])</f>
        <v>South</v>
      </c>
      <c r="D1098" t="str">
        <f>PROPER(Table1[[#This Row],[Product Category]])</f>
        <v>Electronics</v>
      </c>
      <c r="E1098">
        <f>ROUND(Table1[[#This Row],[Sales Amount]],1)</f>
        <v>1030.5</v>
      </c>
      <c r="F1098">
        <f>Table1[[#This Row],[Quantity Sold]]</f>
        <v>13</v>
      </c>
      <c r="G1098">
        <f>Table1[[#This Row],[Discount (%)]]</f>
        <v>49</v>
      </c>
      <c r="H1098">
        <f>Table1[[#This Row],[Profit]]</f>
        <v>218.93</v>
      </c>
    </row>
    <row r="1099" spans="1:8">
      <c r="A1099" s="11" t="s">
        <v>1090</v>
      </c>
      <c r="B1099" s="7">
        <v>46119</v>
      </c>
      <c r="C1099" t="str">
        <f>PROPER(Table1[[#This Row],[Region]])</f>
        <v>South</v>
      </c>
      <c r="D1099" t="str">
        <f>PROPER(Table1[[#This Row],[Product Category]])</f>
        <v>Groceries</v>
      </c>
      <c r="E1099">
        <f>ROUND(Table1[[#This Row],[Sales Amount]],1)</f>
        <v>158.5</v>
      </c>
      <c r="F1099">
        <f>Table1[[#This Row],[Quantity Sold]]</f>
        <v>4</v>
      </c>
      <c r="G1099">
        <f>Table1[[#This Row],[Discount (%)]]</f>
        <v>34</v>
      </c>
      <c r="H1099">
        <f>Table1[[#This Row],[Profit]]</f>
        <v>563.86</v>
      </c>
    </row>
    <row r="1100" spans="1:8">
      <c r="A1100" s="11" t="s">
        <v>1091</v>
      </c>
      <c r="B1100" s="7">
        <v>46120</v>
      </c>
      <c r="C1100" t="str">
        <f>PROPER(Table1[[#This Row],[Region]])</f>
        <v>South</v>
      </c>
      <c r="D1100" t="str">
        <f>PROPER(Table1[[#This Row],[Product Category]])</f>
        <v>Clothing</v>
      </c>
      <c r="E1100">
        <f>ROUND(Table1[[#This Row],[Sales Amount]],1)</f>
        <v>1754.4</v>
      </c>
      <c r="F1100">
        <f>Table1[[#This Row],[Quantity Sold]]</f>
        <v>41</v>
      </c>
      <c r="G1100">
        <f>Table1[[#This Row],[Discount (%)]]</f>
        <v>32</v>
      </c>
      <c r="H1100">
        <f>Table1[[#This Row],[Profit]]</f>
        <v>1114.8699999999999</v>
      </c>
    </row>
    <row r="1101" spans="1:8">
      <c r="A1101" s="11" t="s">
        <v>1092</v>
      </c>
      <c r="B1101" s="7">
        <v>46121</v>
      </c>
      <c r="C1101" t="str">
        <f>PROPER(Table1[[#This Row],[Region]])</f>
        <v>South</v>
      </c>
      <c r="D1101" t="str">
        <f>PROPER(Table1[[#This Row],[Product Category]])</f>
        <v>Groceries</v>
      </c>
      <c r="E1101">
        <f>ROUND(Table1[[#This Row],[Sales Amount]],1)</f>
        <v>4684.1000000000004</v>
      </c>
      <c r="F1101">
        <f>Table1[[#This Row],[Quantity Sold]]</f>
        <v>46</v>
      </c>
      <c r="G1101">
        <f>Table1[[#This Row],[Discount (%)]]</f>
        <v>41</v>
      </c>
      <c r="H1101">
        <f>Table1[[#This Row],[Profit]]</f>
        <v>1707.46</v>
      </c>
    </row>
    <row r="1102" spans="1:8">
      <c r="A1102" s="11" t="s">
        <v>1093</v>
      </c>
      <c r="B1102" s="7">
        <v>46122</v>
      </c>
      <c r="C1102" t="str">
        <f>PROPER(Table1[[#This Row],[Region]])</f>
        <v>East</v>
      </c>
      <c r="D1102" t="str">
        <f>PROPER(Table1[[#This Row],[Product Category]])</f>
        <v>Electronics</v>
      </c>
      <c r="E1102">
        <f>ROUND(Table1[[#This Row],[Sales Amount]],1)</f>
        <v>2555.5</v>
      </c>
      <c r="F1102">
        <f>Table1[[#This Row],[Quantity Sold]]</f>
        <v>27</v>
      </c>
      <c r="G1102">
        <f>Table1[[#This Row],[Discount (%)]]</f>
        <v>17</v>
      </c>
      <c r="H1102">
        <f>Table1[[#This Row],[Profit]]</f>
        <v>1564.32</v>
      </c>
    </row>
    <row r="1103" spans="1:8">
      <c r="A1103" s="11" t="s">
        <v>1094</v>
      </c>
      <c r="B1103" s="7">
        <v>46123</v>
      </c>
      <c r="C1103" t="str">
        <f>PROPER(Table1[[#This Row],[Region]])</f>
        <v>West</v>
      </c>
      <c r="D1103" t="str">
        <f>PROPER(Table1[[#This Row],[Product Category]])</f>
        <v>Sports</v>
      </c>
      <c r="E1103">
        <f>ROUND(Table1[[#This Row],[Sales Amount]],1)</f>
        <v>478.1</v>
      </c>
      <c r="F1103">
        <f>Table1[[#This Row],[Quantity Sold]]</f>
        <v>7</v>
      </c>
      <c r="G1103">
        <f>Table1[[#This Row],[Discount (%)]]</f>
        <v>6</v>
      </c>
      <c r="H1103">
        <f>Table1[[#This Row],[Profit]]</f>
        <v>391.37</v>
      </c>
    </row>
    <row r="1104" spans="1:8">
      <c r="A1104" s="11" t="s">
        <v>1095</v>
      </c>
      <c r="B1104" s="7">
        <v>46124</v>
      </c>
      <c r="C1104" t="str">
        <f>PROPER(Table1[[#This Row],[Region]])</f>
        <v>North</v>
      </c>
      <c r="D1104" t="str">
        <f>PROPER(Table1[[#This Row],[Product Category]])</f>
        <v>Clothing</v>
      </c>
      <c r="E1104">
        <f>ROUND(Table1[[#This Row],[Sales Amount]],1)</f>
        <v>2308.3000000000002</v>
      </c>
      <c r="F1104">
        <f>Table1[[#This Row],[Quantity Sold]]</f>
        <v>46</v>
      </c>
      <c r="G1104">
        <f>Table1[[#This Row],[Discount (%)]]</f>
        <v>33</v>
      </c>
      <c r="H1104">
        <f>Table1[[#This Row],[Profit]]</f>
        <v>126.21</v>
      </c>
    </row>
    <row r="1105" spans="1:8">
      <c r="A1105" s="11" t="s">
        <v>1096</v>
      </c>
      <c r="B1105" s="7">
        <v>46125</v>
      </c>
      <c r="C1105" t="str">
        <f>PROPER(Table1[[#This Row],[Region]])</f>
        <v>West</v>
      </c>
      <c r="D1105" t="str">
        <f>PROPER(Table1[[#This Row],[Product Category]])</f>
        <v>Furniture</v>
      </c>
      <c r="E1105">
        <f>ROUND(Table1[[#This Row],[Sales Amount]],1)</f>
        <v>1204.4000000000001</v>
      </c>
      <c r="F1105">
        <f>Table1[[#This Row],[Quantity Sold]]</f>
        <v>42</v>
      </c>
      <c r="G1105">
        <f>Table1[[#This Row],[Discount (%)]]</f>
        <v>41</v>
      </c>
      <c r="H1105">
        <f>Table1[[#This Row],[Profit]]</f>
        <v>376.23</v>
      </c>
    </row>
    <row r="1106" spans="1:8">
      <c r="A1106" s="11" t="s">
        <v>1097</v>
      </c>
      <c r="B1106" s="7">
        <v>46126</v>
      </c>
      <c r="C1106" t="str">
        <f>PROPER(Table1[[#This Row],[Region]])</f>
        <v>West</v>
      </c>
      <c r="D1106" t="str">
        <f>PROPER(Table1[[#This Row],[Product Category]])</f>
        <v>Sports</v>
      </c>
      <c r="E1106">
        <f>ROUND(Table1[[#This Row],[Sales Amount]],1)</f>
        <v>1932.8</v>
      </c>
      <c r="F1106">
        <f>Table1[[#This Row],[Quantity Sold]]</f>
        <v>6</v>
      </c>
      <c r="G1106">
        <f>Table1[[#This Row],[Discount (%)]]</f>
        <v>39</v>
      </c>
      <c r="H1106">
        <f>Table1[[#This Row],[Profit]]</f>
        <v>62.83</v>
      </c>
    </row>
    <row r="1107" spans="1:8">
      <c r="A1107" s="11" t="s">
        <v>1098</v>
      </c>
      <c r="B1107" s="7">
        <v>46127</v>
      </c>
      <c r="C1107" t="str">
        <f>PROPER(Table1[[#This Row],[Region]])</f>
        <v>South</v>
      </c>
      <c r="D1107" t="str">
        <f>PROPER(Table1[[#This Row],[Product Category]])</f>
        <v>Furniture</v>
      </c>
      <c r="E1107">
        <f>ROUND(Table1[[#This Row],[Sales Amount]],1)</f>
        <v>472</v>
      </c>
      <c r="F1107">
        <f>Table1[[#This Row],[Quantity Sold]]</f>
        <v>19</v>
      </c>
      <c r="G1107">
        <f>Table1[[#This Row],[Discount (%)]]</f>
        <v>9</v>
      </c>
      <c r="H1107">
        <f>Table1[[#This Row],[Profit]]</f>
        <v>1820.79</v>
      </c>
    </row>
    <row r="1108" spans="1:8">
      <c r="A1108" s="11" t="s">
        <v>1099</v>
      </c>
      <c r="B1108" s="7">
        <v>46128</v>
      </c>
      <c r="C1108" t="str">
        <f>PROPER(Table1[[#This Row],[Region]])</f>
        <v>East</v>
      </c>
      <c r="D1108" t="str">
        <f>PROPER(Table1[[#This Row],[Product Category]])</f>
        <v>Furniture</v>
      </c>
      <c r="E1108">
        <f>ROUND(Table1[[#This Row],[Sales Amount]],1)</f>
        <v>4419.6000000000004</v>
      </c>
      <c r="F1108">
        <f>Table1[[#This Row],[Quantity Sold]]</f>
        <v>6</v>
      </c>
      <c r="G1108">
        <f>Table1[[#This Row],[Discount (%)]]</f>
        <v>44</v>
      </c>
      <c r="H1108">
        <f>Table1[[#This Row],[Profit]]</f>
        <v>356.85</v>
      </c>
    </row>
    <row r="1109" spans="1:8">
      <c r="A1109" s="11" t="s">
        <v>1100</v>
      </c>
      <c r="B1109" s="7">
        <v>46129</v>
      </c>
      <c r="C1109" t="str">
        <f>PROPER(Table1[[#This Row],[Region]])</f>
        <v>West</v>
      </c>
      <c r="D1109" t="str">
        <f>PROPER(Table1[[#This Row],[Product Category]])</f>
        <v>Electronics</v>
      </c>
      <c r="E1109">
        <f>ROUND(Table1[[#This Row],[Sales Amount]],1)</f>
        <v>3340.4</v>
      </c>
      <c r="F1109">
        <f>Table1[[#This Row],[Quantity Sold]]</f>
        <v>11</v>
      </c>
      <c r="G1109">
        <f>Table1[[#This Row],[Discount (%)]]</f>
        <v>46</v>
      </c>
      <c r="H1109">
        <f>Table1[[#This Row],[Profit]]</f>
        <v>523.11</v>
      </c>
    </row>
    <row r="1110" spans="1:8">
      <c r="A1110" s="11" t="s">
        <v>1101</v>
      </c>
      <c r="B1110" s="7">
        <v>46130</v>
      </c>
      <c r="C1110" t="str">
        <f>PROPER(Table1[[#This Row],[Region]])</f>
        <v>East</v>
      </c>
      <c r="D1110" t="str">
        <f>PROPER(Table1[[#This Row],[Product Category]])</f>
        <v>Clothing</v>
      </c>
      <c r="E1110">
        <f>ROUND(Table1[[#This Row],[Sales Amount]],1)</f>
        <v>3103.5</v>
      </c>
      <c r="F1110">
        <f>Table1[[#This Row],[Quantity Sold]]</f>
        <v>35</v>
      </c>
      <c r="G1110">
        <f>Table1[[#This Row],[Discount (%)]]</f>
        <v>23</v>
      </c>
      <c r="H1110">
        <f>Table1[[#This Row],[Profit]]</f>
        <v>921.38</v>
      </c>
    </row>
    <row r="1111" spans="1:8">
      <c r="A1111" s="11" t="s">
        <v>1102</v>
      </c>
      <c r="B1111" s="7">
        <v>46131</v>
      </c>
      <c r="C1111" t="str">
        <f>PROPER(Table1[[#This Row],[Region]])</f>
        <v>West</v>
      </c>
      <c r="D1111" t="str">
        <f>PROPER(Table1[[#This Row],[Product Category]])</f>
        <v>Furniture</v>
      </c>
      <c r="E1111">
        <f>ROUND(Table1[[#This Row],[Sales Amount]],1)</f>
        <v>3124</v>
      </c>
      <c r="F1111">
        <f>Table1[[#This Row],[Quantity Sold]]</f>
        <v>35</v>
      </c>
      <c r="G1111">
        <f>Table1[[#This Row],[Discount (%)]]</f>
        <v>23</v>
      </c>
      <c r="H1111">
        <f>Table1[[#This Row],[Profit]]</f>
        <v>1988.58</v>
      </c>
    </row>
    <row r="1112" spans="1:8">
      <c r="A1112" s="11" t="s">
        <v>1103</v>
      </c>
      <c r="B1112" s="7">
        <v>46132</v>
      </c>
      <c r="C1112" t="str">
        <f>PROPER(Table1[[#This Row],[Region]])</f>
        <v>South</v>
      </c>
      <c r="D1112" t="str">
        <f>PROPER(Table1[[#This Row],[Product Category]])</f>
        <v>Electronics</v>
      </c>
      <c r="E1112">
        <f>ROUND(Table1[[#This Row],[Sales Amount]],1)</f>
        <v>291.3</v>
      </c>
      <c r="F1112">
        <f>Table1[[#This Row],[Quantity Sold]]</f>
        <v>7</v>
      </c>
      <c r="G1112">
        <f>Table1[[#This Row],[Discount (%)]]</f>
        <v>38</v>
      </c>
      <c r="H1112">
        <f>Table1[[#This Row],[Profit]]</f>
        <v>859.53</v>
      </c>
    </row>
    <row r="1113" spans="1:8">
      <c r="A1113" s="11" t="s">
        <v>1104</v>
      </c>
      <c r="B1113" s="7">
        <v>46133</v>
      </c>
      <c r="C1113" t="str">
        <f>PROPER(Table1[[#This Row],[Region]])</f>
        <v>East</v>
      </c>
      <c r="D1113" t="str">
        <f>PROPER(Table1[[#This Row],[Product Category]])</f>
        <v>Furniture</v>
      </c>
      <c r="E1113">
        <f>ROUND(Table1[[#This Row],[Sales Amount]],1)</f>
        <v>1349.7</v>
      </c>
      <c r="F1113">
        <f>Table1[[#This Row],[Quantity Sold]]</f>
        <v>9</v>
      </c>
      <c r="G1113">
        <f>Table1[[#This Row],[Discount (%)]]</f>
        <v>5</v>
      </c>
      <c r="H1113">
        <f>Table1[[#This Row],[Profit]]</f>
        <v>1855.37</v>
      </c>
    </row>
    <row r="1114" spans="1:8">
      <c r="A1114" s="11" t="s">
        <v>1105</v>
      </c>
      <c r="B1114" s="7">
        <v>46134</v>
      </c>
      <c r="C1114" t="str">
        <f>PROPER(Table1[[#This Row],[Region]])</f>
        <v>South</v>
      </c>
      <c r="D1114" t="str">
        <f>PROPER(Table1[[#This Row],[Product Category]])</f>
        <v>Groceries</v>
      </c>
      <c r="E1114">
        <f>ROUND(Table1[[#This Row],[Sales Amount]],1)</f>
        <v>2340.4</v>
      </c>
      <c r="F1114">
        <f>Table1[[#This Row],[Quantity Sold]]</f>
        <v>23</v>
      </c>
      <c r="G1114">
        <f>Table1[[#This Row],[Discount (%)]]</f>
        <v>9</v>
      </c>
      <c r="H1114">
        <f>Table1[[#This Row],[Profit]]</f>
        <v>267.12</v>
      </c>
    </row>
    <row r="1115" spans="1:8">
      <c r="A1115" s="11" t="s">
        <v>1106</v>
      </c>
      <c r="B1115" s="7">
        <v>46135</v>
      </c>
      <c r="C1115" t="str">
        <f>PROPER(Table1[[#This Row],[Region]])</f>
        <v>North</v>
      </c>
      <c r="D1115" t="str">
        <f>PROPER(Table1[[#This Row],[Product Category]])</f>
        <v>Groceries</v>
      </c>
      <c r="E1115">
        <f>ROUND(Table1[[#This Row],[Sales Amount]],1)</f>
        <v>483.4</v>
      </c>
      <c r="F1115">
        <f>Table1[[#This Row],[Quantity Sold]]</f>
        <v>5</v>
      </c>
      <c r="G1115">
        <f>Table1[[#This Row],[Discount (%)]]</f>
        <v>13</v>
      </c>
      <c r="H1115">
        <f>Table1[[#This Row],[Profit]]</f>
        <v>246.8</v>
      </c>
    </row>
    <row r="1116" spans="1:8">
      <c r="A1116" s="11" t="s">
        <v>1107</v>
      </c>
      <c r="B1116" s="7">
        <v>46136</v>
      </c>
      <c r="C1116" t="str">
        <f>PROPER(Table1[[#This Row],[Region]])</f>
        <v>North</v>
      </c>
      <c r="D1116" t="str">
        <f>PROPER(Table1[[#This Row],[Product Category]])</f>
        <v>Sports</v>
      </c>
      <c r="E1116">
        <f>ROUND(Table1[[#This Row],[Sales Amount]],1)</f>
        <v>1805.3</v>
      </c>
      <c r="F1116">
        <f>Table1[[#This Row],[Quantity Sold]]</f>
        <v>46</v>
      </c>
      <c r="G1116">
        <f>Table1[[#This Row],[Discount (%)]]</f>
        <v>16</v>
      </c>
      <c r="H1116">
        <f>Table1[[#This Row],[Profit]]</f>
        <v>1309.8699999999999</v>
      </c>
    </row>
    <row r="1117" spans="1:8">
      <c r="A1117" s="11" t="s">
        <v>1108</v>
      </c>
      <c r="B1117" s="7">
        <v>46137</v>
      </c>
      <c r="C1117" t="str">
        <f>PROPER(Table1[[#This Row],[Region]])</f>
        <v>South</v>
      </c>
      <c r="D1117" t="str">
        <f>PROPER(Table1[[#This Row],[Product Category]])</f>
        <v>Furniture</v>
      </c>
      <c r="E1117">
        <f>ROUND(Table1[[#This Row],[Sales Amount]],1)</f>
        <v>2218.3000000000002</v>
      </c>
      <c r="F1117">
        <f>Table1[[#This Row],[Quantity Sold]]</f>
        <v>50</v>
      </c>
      <c r="G1117">
        <f>Table1[[#This Row],[Discount (%)]]</f>
        <v>42</v>
      </c>
      <c r="H1117">
        <f>Table1[[#This Row],[Profit]]</f>
        <v>1682.52</v>
      </c>
    </row>
    <row r="1118" spans="1:8">
      <c r="A1118" s="11" t="s">
        <v>1109</v>
      </c>
      <c r="B1118" s="7">
        <v>46138</v>
      </c>
      <c r="C1118" t="str">
        <f>PROPER(Table1[[#This Row],[Region]])</f>
        <v>West</v>
      </c>
      <c r="D1118" t="str">
        <f>PROPER(Table1[[#This Row],[Product Category]])</f>
        <v>Sports</v>
      </c>
      <c r="E1118">
        <f>ROUND(Table1[[#This Row],[Sales Amount]],1)</f>
        <v>1281.5999999999999</v>
      </c>
      <c r="F1118">
        <f>Table1[[#This Row],[Quantity Sold]]</f>
        <v>24</v>
      </c>
      <c r="G1118">
        <f>Table1[[#This Row],[Discount (%)]]</f>
        <v>42</v>
      </c>
      <c r="H1118">
        <f>Table1[[#This Row],[Profit]]</f>
        <v>356</v>
      </c>
    </row>
    <row r="1119" spans="1:8">
      <c r="A1119" s="11" t="s">
        <v>1110</v>
      </c>
      <c r="B1119" s="7">
        <v>46139</v>
      </c>
      <c r="C1119" t="str">
        <f>PROPER(Table1[[#This Row],[Region]])</f>
        <v>East</v>
      </c>
      <c r="D1119" t="str">
        <f>PROPER(Table1[[#This Row],[Product Category]])</f>
        <v>Groceries</v>
      </c>
      <c r="E1119">
        <f>ROUND(Table1[[#This Row],[Sales Amount]],1)</f>
        <v>3111.4</v>
      </c>
      <c r="F1119">
        <f>Table1[[#This Row],[Quantity Sold]]</f>
        <v>43</v>
      </c>
      <c r="G1119">
        <f>Table1[[#This Row],[Discount (%)]]</f>
        <v>11</v>
      </c>
      <c r="H1119">
        <f>Table1[[#This Row],[Profit]]</f>
        <v>1835.81</v>
      </c>
    </row>
    <row r="1120" spans="1:8">
      <c r="A1120" s="11" t="s">
        <v>1111</v>
      </c>
      <c r="B1120" s="7">
        <v>46140</v>
      </c>
      <c r="C1120" t="str">
        <f>PROPER(Table1[[#This Row],[Region]])</f>
        <v>East</v>
      </c>
      <c r="D1120" t="str">
        <f>PROPER(Table1[[#This Row],[Product Category]])</f>
        <v>Electronics</v>
      </c>
      <c r="E1120">
        <f>ROUND(Table1[[#This Row],[Sales Amount]],1)</f>
        <v>3090.3</v>
      </c>
      <c r="F1120">
        <f>Table1[[#This Row],[Quantity Sold]]</f>
        <v>20</v>
      </c>
      <c r="G1120">
        <f>Table1[[#This Row],[Discount (%)]]</f>
        <v>18</v>
      </c>
      <c r="H1120">
        <f>Table1[[#This Row],[Profit]]</f>
        <v>1323.39</v>
      </c>
    </row>
    <row r="1121" spans="1:8">
      <c r="A1121" s="11" t="s">
        <v>1112</v>
      </c>
      <c r="B1121" s="7">
        <v>46141</v>
      </c>
      <c r="C1121" t="str">
        <f>PROPER(Table1[[#This Row],[Region]])</f>
        <v>North</v>
      </c>
      <c r="D1121" t="str">
        <f>PROPER(Table1[[#This Row],[Product Category]])</f>
        <v>Clothing</v>
      </c>
      <c r="E1121">
        <f>ROUND(Table1[[#This Row],[Sales Amount]],1)</f>
        <v>193.7</v>
      </c>
      <c r="F1121">
        <f>Table1[[#This Row],[Quantity Sold]]</f>
        <v>19</v>
      </c>
      <c r="G1121">
        <f>Table1[[#This Row],[Discount (%)]]</f>
        <v>0</v>
      </c>
      <c r="H1121">
        <f>Table1[[#This Row],[Profit]]</f>
        <v>1875.33</v>
      </c>
    </row>
    <row r="1122" spans="1:8">
      <c r="A1122" s="11" t="s">
        <v>1113</v>
      </c>
      <c r="B1122" s="7">
        <v>46142</v>
      </c>
      <c r="C1122" t="str">
        <f>PROPER(Table1[[#This Row],[Region]])</f>
        <v>East</v>
      </c>
      <c r="D1122" t="str">
        <f>PROPER(Table1[[#This Row],[Product Category]])</f>
        <v>Electronics</v>
      </c>
      <c r="E1122">
        <f>ROUND(Table1[[#This Row],[Sales Amount]],1)</f>
        <v>1380.4</v>
      </c>
      <c r="F1122">
        <f>Table1[[#This Row],[Quantity Sold]]</f>
        <v>31</v>
      </c>
      <c r="G1122">
        <f>Table1[[#This Row],[Discount (%)]]</f>
        <v>37</v>
      </c>
      <c r="H1122">
        <f>Table1[[#This Row],[Profit]]</f>
        <v>828.3</v>
      </c>
    </row>
    <row r="1123" spans="1:8">
      <c r="A1123" s="11" t="s">
        <v>1114</v>
      </c>
      <c r="B1123" s="7">
        <v>46143</v>
      </c>
      <c r="C1123" t="str">
        <f>PROPER(Table1[[#This Row],[Region]])</f>
        <v>East</v>
      </c>
      <c r="D1123" t="str">
        <f>PROPER(Table1[[#This Row],[Product Category]])</f>
        <v>Clothing</v>
      </c>
      <c r="E1123">
        <f>ROUND(Table1[[#This Row],[Sales Amount]],1)</f>
        <v>1770.5</v>
      </c>
      <c r="F1123">
        <f>Table1[[#This Row],[Quantity Sold]]</f>
        <v>25</v>
      </c>
      <c r="G1123">
        <f>Table1[[#This Row],[Discount (%)]]</f>
        <v>0</v>
      </c>
      <c r="H1123">
        <f>Table1[[#This Row],[Profit]]</f>
        <v>1129.96</v>
      </c>
    </row>
    <row r="1124" spans="1:8">
      <c r="A1124" s="11" t="s">
        <v>1115</v>
      </c>
      <c r="B1124" s="7">
        <v>46144</v>
      </c>
      <c r="C1124" t="str">
        <f>PROPER(Table1[[#This Row],[Region]])</f>
        <v>East</v>
      </c>
      <c r="D1124" t="str">
        <f>PROPER(Table1[[#This Row],[Product Category]])</f>
        <v>Clothing</v>
      </c>
      <c r="E1124">
        <f>ROUND(Table1[[#This Row],[Sales Amount]],1)</f>
        <v>4834.1000000000004</v>
      </c>
      <c r="F1124">
        <f>Table1[[#This Row],[Quantity Sold]]</f>
        <v>25</v>
      </c>
      <c r="G1124">
        <f>Table1[[#This Row],[Discount (%)]]</f>
        <v>49</v>
      </c>
      <c r="H1124">
        <f>Table1[[#This Row],[Profit]]</f>
        <v>902.53</v>
      </c>
    </row>
    <row r="1125" spans="1:8">
      <c r="A1125" s="11" t="s">
        <v>1116</v>
      </c>
      <c r="B1125" s="7">
        <v>46145</v>
      </c>
      <c r="C1125" t="str">
        <f>PROPER(Table1[[#This Row],[Region]])</f>
        <v>South</v>
      </c>
      <c r="D1125" t="str">
        <f>PROPER(Table1[[#This Row],[Product Category]])</f>
        <v>Groceries</v>
      </c>
      <c r="E1125">
        <f>ROUND(Table1[[#This Row],[Sales Amount]],1)</f>
        <v>1407.7</v>
      </c>
      <c r="F1125">
        <f>Table1[[#This Row],[Quantity Sold]]</f>
        <v>21</v>
      </c>
      <c r="G1125">
        <f>Table1[[#This Row],[Discount (%)]]</f>
        <v>24</v>
      </c>
      <c r="H1125">
        <f>Table1[[#This Row],[Profit]]</f>
        <v>1914.05</v>
      </c>
    </row>
    <row r="1126" spans="1:8">
      <c r="A1126" s="11" t="s">
        <v>1117</v>
      </c>
      <c r="B1126" s="7">
        <v>46146</v>
      </c>
      <c r="C1126" t="str">
        <f>PROPER(Table1[[#This Row],[Region]])</f>
        <v>South</v>
      </c>
      <c r="D1126" t="str">
        <f>PROPER(Table1[[#This Row],[Product Category]])</f>
        <v>Furniture</v>
      </c>
      <c r="E1126">
        <f>ROUND(Table1[[#This Row],[Sales Amount]],1)</f>
        <v>2969.1</v>
      </c>
      <c r="F1126">
        <f>Table1[[#This Row],[Quantity Sold]]</f>
        <v>26</v>
      </c>
      <c r="G1126">
        <f>Table1[[#This Row],[Discount (%)]]</f>
        <v>19</v>
      </c>
      <c r="H1126">
        <f>Table1[[#This Row],[Profit]]</f>
        <v>1949.21</v>
      </c>
    </row>
    <row r="1127" spans="1:8">
      <c r="A1127" s="11" t="s">
        <v>1118</v>
      </c>
      <c r="B1127" s="7">
        <v>46147</v>
      </c>
      <c r="C1127" t="str">
        <f>PROPER(Table1[[#This Row],[Region]])</f>
        <v>North</v>
      </c>
      <c r="D1127" t="str">
        <f>PROPER(Table1[[#This Row],[Product Category]])</f>
        <v>Clothing</v>
      </c>
      <c r="E1127">
        <f>ROUND(Table1[[#This Row],[Sales Amount]],1)</f>
        <v>1980.8</v>
      </c>
      <c r="F1127">
        <f>Table1[[#This Row],[Quantity Sold]]</f>
        <v>26</v>
      </c>
      <c r="G1127">
        <f>Table1[[#This Row],[Discount (%)]]</f>
        <v>42</v>
      </c>
      <c r="H1127">
        <f>Table1[[#This Row],[Profit]]</f>
        <v>430.37</v>
      </c>
    </row>
    <row r="1128" spans="1:8">
      <c r="A1128" s="11" t="s">
        <v>1119</v>
      </c>
      <c r="B1128" s="7">
        <v>46148</v>
      </c>
      <c r="C1128" t="str">
        <f>PROPER(Table1[[#This Row],[Region]])</f>
        <v>West</v>
      </c>
      <c r="D1128" t="str">
        <f>PROPER(Table1[[#This Row],[Product Category]])</f>
        <v>Clothing</v>
      </c>
      <c r="E1128">
        <f>ROUND(Table1[[#This Row],[Sales Amount]],1)</f>
        <v>3133.6</v>
      </c>
      <c r="F1128">
        <f>Table1[[#This Row],[Quantity Sold]]</f>
        <v>9</v>
      </c>
      <c r="G1128">
        <f>Table1[[#This Row],[Discount (%)]]</f>
        <v>26</v>
      </c>
      <c r="H1128">
        <f>Table1[[#This Row],[Profit]]</f>
        <v>885.18</v>
      </c>
    </row>
    <row r="1129" spans="1:8">
      <c r="A1129" s="11" t="s">
        <v>1120</v>
      </c>
      <c r="B1129" s="7">
        <v>46149</v>
      </c>
      <c r="C1129" t="str">
        <f>PROPER(Table1[[#This Row],[Region]])</f>
        <v>West</v>
      </c>
      <c r="D1129" t="str">
        <f>PROPER(Table1[[#This Row],[Product Category]])</f>
        <v>Clothing</v>
      </c>
      <c r="E1129">
        <f>ROUND(Table1[[#This Row],[Sales Amount]],1)</f>
        <v>3753.2</v>
      </c>
      <c r="F1129">
        <f>Table1[[#This Row],[Quantity Sold]]</f>
        <v>18</v>
      </c>
      <c r="G1129">
        <f>Table1[[#This Row],[Discount (%)]]</f>
        <v>18</v>
      </c>
      <c r="H1129">
        <f>Table1[[#This Row],[Profit]]</f>
        <v>210.34</v>
      </c>
    </row>
    <row r="1130" spans="1:8">
      <c r="A1130" s="11" t="s">
        <v>1121</v>
      </c>
      <c r="B1130" s="7">
        <v>46150</v>
      </c>
      <c r="C1130" t="str">
        <f>PROPER(Table1[[#This Row],[Region]])</f>
        <v>North</v>
      </c>
      <c r="D1130" t="str">
        <f>PROPER(Table1[[#This Row],[Product Category]])</f>
        <v>Sports</v>
      </c>
      <c r="E1130">
        <f>ROUND(Table1[[#This Row],[Sales Amount]],1)</f>
        <v>341.8</v>
      </c>
      <c r="F1130">
        <f>Table1[[#This Row],[Quantity Sold]]</f>
        <v>34</v>
      </c>
      <c r="G1130">
        <f>Table1[[#This Row],[Discount (%)]]</f>
        <v>19</v>
      </c>
      <c r="H1130">
        <f>Table1[[#This Row],[Profit]]</f>
        <v>1350.66</v>
      </c>
    </row>
    <row r="1131" spans="1:8">
      <c r="A1131" s="11" t="s">
        <v>1122</v>
      </c>
      <c r="B1131" s="7">
        <v>46151</v>
      </c>
      <c r="C1131" t="str">
        <f>PROPER(Table1[[#This Row],[Region]])</f>
        <v>North</v>
      </c>
      <c r="D1131" t="str">
        <f>PROPER(Table1[[#This Row],[Product Category]])</f>
        <v>Sports</v>
      </c>
      <c r="E1131">
        <f>ROUND(Table1[[#This Row],[Sales Amount]],1)</f>
        <v>1604.2</v>
      </c>
      <c r="F1131">
        <f>Table1[[#This Row],[Quantity Sold]]</f>
        <v>16</v>
      </c>
      <c r="G1131">
        <f>Table1[[#This Row],[Discount (%)]]</f>
        <v>50</v>
      </c>
      <c r="H1131">
        <f>Table1[[#This Row],[Profit]]</f>
        <v>1924.99</v>
      </c>
    </row>
    <row r="1132" spans="1:8">
      <c r="A1132" s="11" t="s">
        <v>1124</v>
      </c>
      <c r="B1132" s="7">
        <v>46152</v>
      </c>
      <c r="C1132" t="str">
        <f>PROPER(Table1[[#This Row],[Region]])</f>
        <v>North</v>
      </c>
      <c r="D1132" t="str">
        <f>PROPER(Table1[[#This Row],[Product Category]])</f>
        <v>Electronics</v>
      </c>
      <c r="E1132">
        <f>ROUND(Table1[[#This Row],[Sales Amount]],1)</f>
        <v>4084.5</v>
      </c>
      <c r="F1132">
        <f>Table1[[#This Row],[Quantity Sold]]</f>
        <v>46</v>
      </c>
      <c r="G1132">
        <f>Table1[[#This Row],[Discount (%)]]</f>
        <v>19</v>
      </c>
      <c r="H1132">
        <f>Table1[[#This Row],[Profit]]</f>
        <v>273.3</v>
      </c>
    </row>
    <row r="1133" spans="1:8">
      <c r="A1133" s="11" t="s">
        <v>1125</v>
      </c>
      <c r="B1133" s="7">
        <v>46153</v>
      </c>
      <c r="C1133" t="str">
        <f>PROPER(Table1[[#This Row],[Region]])</f>
        <v>West</v>
      </c>
      <c r="D1133" t="str">
        <f>PROPER(Table1[[#This Row],[Product Category]])</f>
        <v>Furniture</v>
      </c>
      <c r="E1133">
        <f>ROUND(Table1[[#This Row],[Sales Amount]],1)</f>
        <v>73.3</v>
      </c>
      <c r="F1133">
        <f>Table1[[#This Row],[Quantity Sold]]</f>
        <v>36</v>
      </c>
      <c r="G1133">
        <f>Table1[[#This Row],[Discount (%)]]</f>
        <v>37</v>
      </c>
      <c r="H1133">
        <f>Table1[[#This Row],[Profit]]</f>
        <v>1360.99</v>
      </c>
    </row>
    <row r="1134" spans="1:8">
      <c r="A1134" s="11" t="s">
        <v>1126</v>
      </c>
      <c r="B1134" s="7">
        <v>46154</v>
      </c>
      <c r="C1134" t="str">
        <f>PROPER(Table1[[#This Row],[Region]])</f>
        <v>East</v>
      </c>
      <c r="D1134" t="str">
        <f>PROPER(Table1[[#This Row],[Product Category]])</f>
        <v>Furniture</v>
      </c>
      <c r="E1134">
        <f>ROUND(Table1[[#This Row],[Sales Amount]],1)</f>
        <v>1143.4000000000001</v>
      </c>
      <c r="F1134">
        <f>Table1[[#This Row],[Quantity Sold]]</f>
        <v>19</v>
      </c>
      <c r="G1134">
        <f>Table1[[#This Row],[Discount (%)]]</f>
        <v>43</v>
      </c>
      <c r="H1134">
        <f>Table1[[#This Row],[Profit]]</f>
        <v>488.64</v>
      </c>
    </row>
    <row r="1135" spans="1:8">
      <c r="A1135" s="11" t="s">
        <v>1127</v>
      </c>
      <c r="B1135" s="7">
        <v>46155</v>
      </c>
      <c r="C1135" t="str">
        <f>PROPER(Table1[[#This Row],[Region]])</f>
        <v>North</v>
      </c>
      <c r="D1135" t="str">
        <f>PROPER(Table1[[#This Row],[Product Category]])</f>
        <v>Sports</v>
      </c>
      <c r="E1135">
        <f>ROUND(Table1[[#This Row],[Sales Amount]],1)</f>
        <v>4698.2</v>
      </c>
      <c r="F1135">
        <f>Table1[[#This Row],[Quantity Sold]]</f>
        <v>50</v>
      </c>
      <c r="G1135">
        <f>Table1[[#This Row],[Discount (%)]]</f>
        <v>19</v>
      </c>
      <c r="H1135">
        <f>Table1[[#This Row],[Profit]]</f>
        <v>1982.02</v>
      </c>
    </row>
    <row r="1136" spans="1:8">
      <c r="A1136" s="11" t="s">
        <v>1128</v>
      </c>
      <c r="B1136" s="7">
        <v>46156</v>
      </c>
      <c r="C1136" t="str">
        <f>PROPER(Table1[[#This Row],[Region]])</f>
        <v>North</v>
      </c>
      <c r="D1136" t="str">
        <f>PROPER(Table1[[#This Row],[Product Category]])</f>
        <v>Clothing</v>
      </c>
      <c r="E1136">
        <f>ROUND(Table1[[#This Row],[Sales Amount]],1)</f>
        <v>1850.4</v>
      </c>
      <c r="F1136">
        <f>Table1[[#This Row],[Quantity Sold]]</f>
        <v>29</v>
      </c>
      <c r="G1136">
        <f>Table1[[#This Row],[Discount (%)]]</f>
        <v>33</v>
      </c>
      <c r="H1136">
        <f>Table1[[#This Row],[Profit]]</f>
        <v>1976.42</v>
      </c>
    </row>
    <row r="1137" spans="1:8">
      <c r="A1137" s="11" t="s">
        <v>1129</v>
      </c>
      <c r="B1137" s="7">
        <v>46157</v>
      </c>
      <c r="C1137" t="str">
        <f>PROPER(Table1[[#This Row],[Region]])</f>
        <v>East</v>
      </c>
      <c r="D1137" t="str">
        <f>PROPER(Table1[[#This Row],[Product Category]])</f>
        <v>Furniture</v>
      </c>
      <c r="E1137">
        <f>ROUND(Table1[[#This Row],[Sales Amount]],1)</f>
        <v>4459</v>
      </c>
      <c r="F1137">
        <f>Table1[[#This Row],[Quantity Sold]]</f>
        <v>45</v>
      </c>
      <c r="G1137">
        <f>Table1[[#This Row],[Discount (%)]]</f>
        <v>8</v>
      </c>
      <c r="H1137">
        <f>Table1[[#This Row],[Profit]]</f>
        <v>95.81</v>
      </c>
    </row>
    <row r="1138" spans="1:8">
      <c r="A1138" s="11" t="s">
        <v>1130</v>
      </c>
      <c r="B1138" s="7">
        <v>46158</v>
      </c>
      <c r="C1138" t="str">
        <f>PROPER(Table1[[#This Row],[Region]])</f>
        <v>South</v>
      </c>
      <c r="D1138" t="str">
        <f>PROPER(Table1[[#This Row],[Product Category]])</f>
        <v>Clothing</v>
      </c>
      <c r="E1138">
        <f>ROUND(Table1[[#This Row],[Sales Amount]],1)</f>
        <v>543.5</v>
      </c>
      <c r="F1138">
        <f>Table1[[#This Row],[Quantity Sold]]</f>
        <v>25</v>
      </c>
      <c r="G1138">
        <f>Table1[[#This Row],[Discount (%)]]</f>
        <v>31</v>
      </c>
      <c r="H1138">
        <f>Table1[[#This Row],[Profit]]</f>
        <v>1293.48</v>
      </c>
    </row>
    <row r="1139" spans="1:8">
      <c r="A1139" s="11" t="s">
        <v>1131</v>
      </c>
      <c r="B1139" s="7">
        <v>46159</v>
      </c>
      <c r="C1139" t="str">
        <f>PROPER(Table1[[#This Row],[Region]])</f>
        <v>East</v>
      </c>
      <c r="D1139" t="str">
        <f>PROPER(Table1[[#This Row],[Product Category]])</f>
        <v>Sports</v>
      </c>
      <c r="E1139">
        <f>ROUND(Table1[[#This Row],[Sales Amount]],1)</f>
        <v>3114.3</v>
      </c>
      <c r="F1139">
        <f>Table1[[#This Row],[Quantity Sold]]</f>
        <v>18</v>
      </c>
      <c r="G1139">
        <f>Table1[[#This Row],[Discount (%)]]</f>
        <v>6</v>
      </c>
      <c r="H1139">
        <f>Table1[[#This Row],[Profit]]</f>
        <v>698.55</v>
      </c>
    </row>
    <row r="1140" spans="1:8">
      <c r="A1140" s="11" t="s">
        <v>1132</v>
      </c>
      <c r="B1140" s="7">
        <v>46160</v>
      </c>
      <c r="C1140" t="str">
        <f>PROPER(Table1[[#This Row],[Region]])</f>
        <v>East</v>
      </c>
      <c r="D1140" t="str">
        <f>PROPER(Table1[[#This Row],[Product Category]])</f>
        <v>Clothing</v>
      </c>
      <c r="E1140">
        <f>ROUND(Table1[[#This Row],[Sales Amount]],1)</f>
        <v>2610.4</v>
      </c>
      <c r="F1140">
        <f>Table1[[#This Row],[Quantity Sold]]</f>
        <v>19</v>
      </c>
      <c r="G1140">
        <f>Table1[[#This Row],[Discount (%)]]</f>
        <v>6</v>
      </c>
      <c r="H1140">
        <f>Table1[[#This Row],[Profit]]</f>
        <v>1655.31</v>
      </c>
    </row>
    <row r="1141" spans="1:8">
      <c r="A1141" s="11" t="s">
        <v>1133</v>
      </c>
      <c r="B1141" s="7">
        <v>46161</v>
      </c>
      <c r="C1141" t="str">
        <f>PROPER(Table1[[#This Row],[Region]])</f>
        <v>West</v>
      </c>
      <c r="D1141" t="str">
        <f>PROPER(Table1[[#This Row],[Product Category]])</f>
        <v>Sports</v>
      </c>
      <c r="E1141">
        <f>ROUND(Table1[[#This Row],[Sales Amount]],1)</f>
        <v>780.5</v>
      </c>
      <c r="F1141">
        <f>Table1[[#This Row],[Quantity Sold]]</f>
        <v>4</v>
      </c>
      <c r="G1141">
        <f>Table1[[#This Row],[Discount (%)]]</f>
        <v>34</v>
      </c>
      <c r="H1141">
        <f>Table1[[#This Row],[Profit]]</f>
        <v>1223.19</v>
      </c>
    </row>
    <row r="1142" spans="1:8">
      <c r="A1142" s="11" t="s">
        <v>1134</v>
      </c>
      <c r="B1142" s="7">
        <v>46162</v>
      </c>
      <c r="C1142" t="str">
        <f>PROPER(Table1[[#This Row],[Region]])</f>
        <v>East</v>
      </c>
      <c r="D1142" t="str">
        <f>PROPER(Table1[[#This Row],[Product Category]])</f>
        <v>Groceries</v>
      </c>
      <c r="E1142">
        <f>ROUND(Table1[[#This Row],[Sales Amount]],1)</f>
        <v>4457.3999999999996</v>
      </c>
      <c r="F1142">
        <f>Table1[[#This Row],[Quantity Sold]]</f>
        <v>34</v>
      </c>
      <c r="G1142">
        <f>Table1[[#This Row],[Discount (%)]]</f>
        <v>48</v>
      </c>
      <c r="H1142">
        <f>Table1[[#This Row],[Profit]]</f>
        <v>1086.8599999999999</v>
      </c>
    </row>
    <row r="1143" spans="1:8">
      <c r="A1143" s="11" t="s">
        <v>1135</v>
      </c>
      <c r="B1143" s="7">
        <v>46163</v>
      </c>
      <c r="C1143" t="str">
        <f>PROPER(Table1[[#This Row],[Region]])</f>
        <v>North</v>
      </c>
      <c r="D1143" t="str">
        <f>PROPER(Table1[[#This Row],[Product Category]])</f>
        <v>Sports</v>
      </c>
      <c r="E1143">
        <f>ROUND(Table1[[#This Row],[Sales Amount]],1)</f>
        <v>3373.2</v>
      </c>
      <c r="F1143">
        <f>Table1[[#This Row],[Quantity Sold]]</f>
        <v>2</v>
      </c>
      <c r="G1143">
        <f>Table1[[#This Row],[Discount (%)]]</f>
        <v>0</v>
      </c>
      <c r="H1143">
        <f>Table1[[#This Row],[Profit]]</f>
        <v>910.24</v>
      </c>
    </row>
    <row r="1144" spans="1:8">
      <c r="A1144" s="11">
        <v>60890709</v>
      </c>
      <c r="B1144" s="7">
        <v>46164</v>
      </c>
      <c r="C1144" t="str">
        <f>PROPER(Table1[[#This Row],[Region]])</f>
        <v>North</v>
      </c>
      <c r="D1144" t="str">
        <f>PROPER(Table1[[#This Row],[Product Category]])</f>
        <v>Electronics</v>
      </c>
      <c r="E1144">
        <f>ROUND(Table1[[#This Row],[Sales Amount]],1)</f>
        <v>835.1</v>
      </c>
      <c r="F1144">
        <f>Table1[[#This Row],[Quantity Sold]]</f>
        <v>29</v>
      </c>
      <c r="G1144">
        <f>Table1[[#This Row],[Discount (%)]]</f>
        <v>1</v>
      </c>
      <c r="H1144">
        <f>Table1[[#This Row],[Profit]]</f>
        <v>588.48</v>
      </c>
    </row>
    <row r="1145" spans="1:8">
      <c r="A1145" s="11" t="s">
        <v>1136</v>
      </c>
      <c r="B1145" s="7">
        <v>46165</v>
      </c>
      <c r="C1145" t="str">
        <f>PROPER(Table1[[#This Row],[Region]])</f>
        <v>East</v>
      </c>
      <c r="D1145" t="str">
        <f>PROPER(Table1[[#This Row],[Product Category]])</f>
        <v>Electronics</v>
      </c>
      <c r="E1145">
        <f>ROUND(Table1[[#This Row],[Sales Amount]],1)</f>
        <v>1841.9</v>
      </c>
      <c r="F1145">
        <f>Table1[[#This Row],[Quantity Sold]]</f>
        <v>13</v>
      </c>
      <c r="G1145">
        <f>Table1[[#This Row],[Discount (%)]]</f>
        <v>38</v>
      </c>
      <c r="H1145">
        <f>Table1[[#This Row],[Profit]]</f>
        <v>1852.78</v>
      </c>
    </row>
    <row r="1146" spans="1:8">
      <c r="A1146" s="11" t="s">
        <v>1137</v>
      </c>
      <c r="B1146" s="7">
        <v>46166</v>
      </c>
      <c r="C1146" t="str">
        <f>PROPER(Table1[[#This Row],[Region]])</f>
        <v>West</v>
      </c>
      <c r="D1146" t="str">
        <f>PROPER(Table1[[#This Row],[Product Category]])</f>
        <v>Clothing</v>
      </c>
      <c r="E1146">
        <f>ROUND(Table1[[#This Row],[Sales Amount]],1)</f>
        <v>1957</v>
      </c>
      <c r="F1146">
        <f>Table1[[#This Row],[Quantity Sold]]</f>
        <v>22</v>
      </c>
      <c r="G1146">
        <f>Table1[[#This Row],[Discount (%)]]</f>
        <v>42</v>
      </c>
      <c r="H1146">
        <f>Table1[[#This Row],[Profit]]</f>
        <v>347.15</v>
      </c>
    </row>
    <row r="1147" spans="1:8">
      <c r="A1147" s="11" t="s">
        <v>1138</v>
      </c>
      <c r="B1147" s="7">
        <v>46167</v>
      </c>
      <c r="C1147" t="str">
        <f>PROPER(Table1[[#This Row],[Region]])</f>
        <v>East</v>
      </c>
      <c r="D1147" t="str">
        <f>PROPER(Table1[[#This Row],[Product Category]])</f>
        <v>Groceries</v>
      </c>
      <c r="E1147">
        <f>ROUND(Table1[[#This Row],[Sales Amount]],1)</f>
        <v>3402.6</v>
      </c>
      <c r="F1147">
        <f>Table1[[#This Row],[Quantity Sold]]</f>
        <v>7</v>
      </c>
      <c r="G1147">
        <f>Table1[[#This Row],[Discount (%)]]</f>
        <v>7</v>
      </c>
      <c r="H1147">
        <f>Table1[[#This Row],[Profit]]</f>
        <v>1336.57</v>
      </c>
    </row>
    <row r="1148" spans="1:8">
      <c r="A1148" s="11" t="s">
        <v>1139</v>
      </c>
      <c r="B1148" s="7">
        <v>46168</v>
      </c>
      <c r="C1148" t="str">
        <f>PROPER(Table1[[#This Row],[Region]])</f>
        <v>South</v>
      </c>
      <c r="D1148" t="str">
        <f>PROPER(Table1[[#This Row],[Product Category]])</f>
        <v>Sports</v>
      </c>
      <c r="E1148">
        <f>ROUND(Table1[[#This Row],[Sales Amount]],1)</f>
        <v>4385.3</v>
      </c>
      <c r="F1148">
        <f>Table1[[#This Row],[Quantity Sold]]</f>
        <v>33</v>
      </c>
      <c r="G1148">
        <f>Table1[[#This Row],[Discount (%)]]</f>
        <v>36</v>
      </c>
      <c r="H1148">
        <f>Table1[[#This Row],[Profit]]</f>
        <v>350.61</v>
      </c>
    </row>
    <row r="1149" spans="1:8">
      <c r="A1149" s="11" t="s">
        <v>1140</v>
      </c>
      <c r="B1149" s="7">
        <v>46169</v>
      </c>
      <c r="C1149" t="str">
        <f>PROPER(Table1[[#This Row],[Region]])</f>
        <v>North</v>
      </c>
      <c r="D1149" t="str">
        <f>PROPER(Table1[[#This Row],[Product Category]])</f>
        <v>Clothing</v>
      </c>
      <c r="E1149">
        <f>ROUND(Table1[[#This Row],[Sales Amount]],1)</f>
        <v>3316.2</v>
      </c>
      <c r="F1149">
        <f>Table1[[#This Row],[Quantity Sold]]</f>
        <v>29</v>
      </c>
      <c r="G1149">
        <f>Table1[[#This Row],[Discount (%)]]</f>
        <v>47</v>
      </c>
      <c r="H1149">
        <f>Table1[[#This Row],[Profit]]</f>
        <v>1660.38</v>
      </c>
    </row>
    <row r="1150" spans="1:8">
      <c r="A1150" s="11" t="s">
        <v>1141</v>
      </c>
      <c r="B1150" s="7">
        <v>46170</v>
      </c>
      <c r="C1150" t="str">
        <f>PROPER(Table1[[#This Row],[Region]])</f>
        <v>East</v>
      </c>
      <c r="D1150" t="str">
        <f>PROPER(Table1[[#This Row],[Product Category]])</f>
        <v>Electronics</v>
      </c>
      <c r="E1150">
        <f>ROUND(Table1[[#This Row],[Sales Amount]],1)</f>
        <v>287.8</v>
      </c>
      <c r="F1150">
        <f>Table1[[#This Row],[Quantity Sold]]</f>
        <v>34</v>
      </c>
      <c r="G1150">
        <f>Table1[[#This Row],[Discount (%)]]</f>
        <v>28</v>
      </c>
      <c r="H1150">
        <f>Table1[[#This Row],[Profit]]</f>
        <v>1417.07</v>
      </c>
    </row>
    <row r="1151" spans="1:8">
      <c r="A1151" s="11" t="s">
        <v>1142</v>
      </c>
      <c r="B1151" s="7">
        <v>46171</v>
      </c>
      <c r="C1151" t="str">
        <f>PROPER(Table1[[#This Row],[Region]])</f>
        <v>North</v>
      </c>
      <c r="D1151" t="str">
        <f>PROPER(Table1[[#This Row],[Product Category]])</f>
        <v>Clothing</v>
      </c>
      <c r="E1151">
        <f>ROUND(Table1[[#This Row],[Sales Amount]],1)</f>
        <v>2007.3</v>
      </c>
      <c r="F1151">
        <f>Table1[[#This Row],[Quantity Sold]]</f>
        <v>10</v>
      </c>
      <c r="G1151">
        <f>Table1[[#This Row],[Discount (%)]]</f>
        <v>30</v>
      </c>
      <c r="H1151">
        <f>Table1[[#This Row],[Profit]]</f>
        <v>1525.15</v>
      </c>
    </row>
    <row r="1152" spans="1:8">
      <c r="A1152" s="11" t="s">
        <v>1143</v>
      </c>
      <c r="B1152" s="7">
        <v>46172</v>
      </c>
      <c r="C1152" t="str">
        <f>PROPER(Table1[[#This Row],[Region]])</f>
        <v>East</v>
      </c>
      <c r="D1152" t="str">
        <f>PROPER(Table1[[#This Row],[Product Category]])</f>
        <v>Clothing</v>
      </c>
      <c r="E1152">
        <f>ROUND(Table1[[#This Row],[Sales Amount]],1)</f>
        <v>2899.6</v>
      </c>
      <c r="F1152">
        <f>Table1[[#This Row],[Quantity Sold]]</f>
        <v>8</v>
      </c>
      <c r="G1152">
        <f>Table1[[#This Row],[Discount (%)]]</f>
        <v>30</v>
      </c>
      <c r="H1152">
        <f>Table1[[#This Row],[Profit]]</f>
        <v>857.31</v>
      </c>
    </row>
    <row r="1153" spans="1:8">
      <c r="A1153" s="11" t="s">
        <v>1144</v>
      </c>
      <c r="B1153" s="7">
        <v>46173</v>
      </c>
      <c r="C1153" t="str">
        <f>PROPER(Table1[[#This Row],[Region]])</f>
        <v>South</v>
      </c>
      <c r="D1153" t="str">
        <f>PROPER(Table1[[#This Row],[Product Category]])</f>
        <v>Clothing</v>
      </c>
      <c r="E1153">
        <f>ROUND(Table1[[#This Row],[Sales Amount]],1)</f>
        <v>1109.9000000000001</v>
      </c>
      <c r="F1153">
        <f>Table1[[#This Row],[Quantity Sold]]</f>
        <v>3</v>
      </c>
      <c r="G1153">
        <f>Table1[[#This Row],[Discount (%)]]</f>
        <v>49</v>
      </c>
      <c r="H1153">
        <f>Table1[[#This Row],[Profit]]</f>
        <v>998.32</v>
      </c>
    </row>
    <row r="1154" spans="1:8">
      <c r="A1154" s="11" t="s">
        <v>1145</v>
      </c>
      <c r="B1154" s="7">
        <v>46174</v>
      </c>
      <c r="C1154" t="str">
        <f>PROPER(Table1[[#This Row],[Region]])</f>
        <v>East</v>
      </c>
      <c r="D1154" t="str">
        <f>PROPER(Table1[[#This Row],[Product Category]])</f>
        <v>Furniture</v>
      </c>
      <c r="E1154">
        <f>ROUND(Table1[[#This Row],[Sales Amount]],1)</f>
        <v>3249.5</v>
      </c>
      <c r="F1154">
        <f>Table1[[#This Row],[Quantity Sold]]</f>
        <v>33</v>
      </c>
      <c r="G1154">
        <f>Table1[[#This Row],[Discount (%)]]</f>
        <v>5</v>
      </c>
      <c r="H1154">
        <f>Table1[[#This Row],[Profit]]</f>
        <v>1233.76</v>
      </c>
    </row>
    <row r="1155" spans="1:8">
      <c r="A1155" s="11" t="s">
        <v>1146</v>
      </c>
      <c r="B1155" s="7">
        <v>46175</v>
      </c>
      <c r="C1155" t="str">
        <f>PROPER(Table1[[#This Row],[Region]])</f>
        <v>East</v>
      </c>
      <c r="D1155" t="str">
        <f>PROPER(Table1[[#This Row],[Product Category]])</f>
        <v>Clothing</v>
      </c>
      <c r="E1155">
        <f>ROUND(Table1[[#This Row],[Sales Amount]],1)</f>
        <v>313.60000000000002</v>
      </c>
      <c r="F1155">
        <f>Table1[[#This Row],[Quantity Sold]]</f>
        <v>47</v>
      </c>
      <c r="G1155">
        <f>Table1[[#This Row],[Discount (%)]]</f>
        <v>3</v>
      </c>
      <c r="H1155">
        <f>Table1[[#This Row],[Profit]]</f>
        <v>979.63</v>
      </c>
    </row>
    <row r="1156" spans="1:8">
      <c r="A1156" s="11" t="s">
        <v>1147</v>
      </c>
      <c r="B1156" s="7">
        <v>46176</v>
      </c>
      <c r="C1156" t="str">
        <f>PROPER(Table1[[#This Row],[Region]])</f>
        <v>West</v>
      </c>
      <c r="D1156" t="str">
        <f>PROPER(Table1[[#This Row],[Product Category]])</f>
        <v>Electronics</v>
      </c>
      <c r="E1156">
        <f>ROUND(Table1[[#This Row],[Sales Amount]],1)</f>
        <v>633.79999999999995</v>
      </c>
      <c r="F1156">
        <f>Table1[[#This Row],[Quantity Sold]]</f>
        <v>6</v>
      </c>
      <c r="G1156">
        <f>Table1[[#This Row],[Discount (%)]]</f>
        <v>14</v>
      </c>
      <c r="H1156">
        <f>Table1[[#This Row],[Profit]]</f>
        <v>1024.8499999999999</v>
      </c>
    </row>
    <row r="1157" spans="1:8">
      <c r="A1157" s="11" t="s">
        <v>1148</v>
      </c>
      <c r="B1157" s="7">
        <v>46177</v>
      </c>
      <c r="C1157" t="str">
        <f>PROPER(Table1[[#This Row],[Region]])</f>
        <v>East</v>
      </c>
      <c r="D1157" t="str">
        <f>PROPER(Table1[[#This Row],[Product Category]])</f>
        <v>Clothing</v>
      </c>
      <c r="E1157">
        <f>ROUND(Table1[[#This Row],[Sales Amount]],1)</f>
        <v>122.1</v>
      </c>
      <c r="F1157">
        <f>Table1[[#This Row],[Quantity Sold]]</f>
        <v>31</v>
      </c>
      <c r="G1157">
        <f>Table1[[#This Row],[Discount (%)]]</f>
        <v>4</v>
      </c>
      <c r="H1157">
        <f>Table1[[#This Row],[Profit]]</f>
        <v>1324.66</v>
      </c>
    </row>
    <row r="1158" spans="1:8">
      <c r="A1158" s="11" t="s">
        <v>1149</v>
      </c>
      <c r="B1158" s="7">
        <v>46178</v>
      </c>
      <c r="C1158" t="str">
        <f>PROPER(Table1[[#This Row],[Region]])</f>
        <v>East</v>
      </c>
      <c r="D1158" t="str">
        <f>PROPER(Table1[[#This Row],[Product Category]])</f>
        <v>Clothing</v>
      </c>
      <c r="E1158">
        <f>ROUND(Table1[[#This Row],[Sales Amount]],1)</f>
        <v>263.8</v>
      </c>
      <c r="F1158">
        <f>Table1[[#This Row],[Quantity Sold]]</f>
        <v>50</v>
      </c>
      <c r="G1158">
        <f>Table1[[#This Row],[Discount (%)]]</f>
        <v>22</v>
      </c>
      <c r="H1158">
        <f>Table1[[#This Row],[Profit]]</f>
        <v>423.34</v>
      </c>
    </row>
    <row r="1159" spans="1:8">
      <c r="A1159" s="11" t="s">
        <v>1150</v>
      </c>
      <c r="B1159" s="7">
        <v>46179</v>
      </c>
      <c r="C1159" t="str">
        <f>PROPER(Table1[[#This Row],[Region]])</f>
        <v>West</v>
      </c>
      <c r="D1159" t="str">
        <f>PROPER(Table1[[#This Row],[Product Category]])</f>
        <v>Sports</v>
      </c>
      <c r="E1159">
        <f>ROUND(Table1[[#This Row],[Sales Amount]],1)</f>
        <v>1977.2</v>
      </c>
      <c r="F1159">
        <f>Table1[[#This Row],[Quantity Sold]]</f>
        <v>29</v>
      </c>
      <c r="G1159">
        <f>Table1[[#This Row],[Discount (%)]]</f>
        <v>27</v>
      </c>
      <c r="H1159">
        <f>Table1[[#This Row],[Profit]]</f>
        <v>1282.01</v>
      </c>
    </row>
    <row r="1160" spans="1:8">
      <c r="A1160" s="11" t="s">
        <v>1151</v>
      </c>
      <c r="B1160" s="7">
        <v>46180</v>
      </c>
      <c r="C1160" t="str">
        <f>PROPER(Table1[[#This Row],[Region]])</f>
        <v>West</v>
      </c>
      <c r="D1160" t="str">
        <f>PROPER(Table1[[#This Row],[Product Category]])</f>
        <v>Sports</v>
      </c>
      <c r="E1160">
        <f>ROUND(Table1[[#This Row],[Sales Amount]],1)</f>
        <v>1225.4000000000001</v>
      </c>
      <c r="F1160">
        <f>Table1[[#This Row],[Quantity Sold]]</f>
        <v>43</v>
      </c>
      <c r="G1160">
        <f>Table1[[#This Row],[Discount (%)]]</f>
        <v>19</v>
      </c>
      <c r="H1160">
        <f>Table1[[#This Row],[Profit]]</f>
        <v>1479.16</v>
      </c>
    </row>
    <row r="1161" spans="1:8">
      <c r="A1161" s="11" t="s">
        <v>1152</v>
      </c>
      <c r="B1161" s="7">
        <v>46181</v>
      </c>
      <c r="C1161" t="str">
        <f>PROPER(Table1[[#This Row],[Region]])</f>
        <v>East</v>
      </c>
      <c r="D1161" t="str">
        <f>PROPER(Table1[[#This Row],[Product Category]])</f>
        <v>Groceries</v>
      </c>
      <c r="E1161">
        <f>ROUND(Table1[[#This Row],[Sales Amount]],1)</f>
        <v>4593.3</v>
      </c>
      <c r="F1161">
        <f>Table1[[#This Row],[Quantity Sold]]</f>
        <v>15</v>
      </c>
      <c r="G1161">
        <f>Table1[[#This Row],[Discount (%)]]</f>
        <v>48</v>
      </c>
      <c r="H1161">
        <f>Table1[[#This Row],[Profit]]</f>
        <v>665.86</v>
      </c>
    </row>
    <row r="1162" spans="1:8">
      <c r="A1162" s="11" t="s">
        <v>1153</v>
      </c>
      <c r="B1162" s="7">
        <v>46182</v>
      </c>
      <c r="C1162" t="str">
        <f>PROPER(Table1[[#This Row],[Region]])</f>
        <v>South</v>
      </c>
      <c r="D1162" t="str">
        <f>PROPER(Table1[[#This Row],[Product Category]])</f>
        <v>Sports</v>
      </c>
      <c r="E1162">
        <f>ROUND(Table1[[#This Row],[Sales Amount]],1)</f>
        <v>1443.4</v>
      </c>
      <c r="F1162">
        <f>Table1[[#This Row],[Quantity Sold]]</f>
        <v>27</v>
      </c>
      <c r="G1162">
        <f>Table1[[#This Row],[Discount (%)]]</f>
        <v>31</v>
      </c>
      <c r="H1162">
        <f>Table1[[#This Row],[Profit]]</f>
        <v>909.94</v>
      </c>
    </row>
    <row r="1163" spans="1:8">
      <c r="A1163" s="11" t="s">
        <v>1154</v>
      </c>
      <c r="B1163" s="7">
        <v>46183</v>
      </c>
      <c r="C1163" t="str">
        <f>PROPER(Table1[[#This Row],[Region]])</f>
        <v>West</v>
      </c>
      <c r="D1163" t="str">
        <f>PROPER(Table1[[#This Row],[Product Category]])</f>
        <v>Sports</v>
      </c>
      <c r="E1163">
        <f>ROUND(Table1[[#This Row],[Sales Amount]],1)</f>
        <v>3459</v>
      </c>
      <c r="F1163">
        <f>Table1[[#This Row],[Quantity Sold]]</f>
        <v>42</v>
      </c>
      <c r="G1163">
        <f>Table1[[#This Row],[Discount (%)]]</f>
        <v>43</v>
      </c>
      <c r="H1163">
        <f>Table1[[#This Row],[Profit]]</f>
        <v>1795.8</v>
      </c>
    </row>
    <row r="1164" spans="1:8">
      <c r="A1164" s="11" t="s">
        <v>1155</v>
      </c>
      <c r="B1164" s="7">
        <v>46184</v>
      </c>
      <c r="C1164" t="str">
        <f>PROPER(Table1[[#This Row],[Region]])</f>
        <v>South</v>
      </c>
      <c r="D1164" t="str">
        <f>PROPER(Table1[[#This Row],[Product Category]])</f>
        <v>Sports</v>
      </c>
      <c r="E1164">
        <f>ROUND(Table1[[#This Row],[Sales Amount]],1)</f>
        <v>205.2</v>
      </c>
      <c r="F1164">
        <f>Table1[[#This Row],[Quantity Sold]]</f>
        <v>11</v>
      </c>
      <c r="G1164">
        <f>Table1[[#This Row],[Discount (%)]]</f>
        <v>1</v>
      </c>
      <c r="H1164">
        <f>Table1[[#This Row],[Profit]]</f>
        <v>1910.25</v>
      </c>
    </row>
    <row r="1165" spans="1:8">
      <c r="A1165" s="11" t="s">
        <v>1156</v>
      </c>
      <c r="B1165" s="7">
        <v>46185</v>
      </c>
      <c r="C1165" t="str">
        <f>PROPER(Table1[[#This Row],[Region]])</f>
        <v>West</v>
      </c>
      <c r="D1165" t="str">
        <f>PROPER(Table1[[#This Row],[Product Category]])</f>
        <v>Sports</v>
      </c>
      <c r="E1165">
        <f>ROUND(Table1[[#This Row],[Sales Amount]],1)</f>
        <v>3771.4</v>
      </c>
      <c r="F1165">
        <f>Table1[[#This Row],[Quantity Sold]]</f>
        <v>30</v>
      </c>
      <c r="G1165">
        <f>Table1[[#This Row],[Discount (%)]]</f>
        <v>30</v>
      </c>
      <c r="H1165">
        <f>Table1[[#This Row],[Profit]]</f>
        <v>1729.39</v>
      </c>
    </row>
    <row r="1166" spans="1:8">
      <c r="A1166" s="11" t="s">
        <v>1157</v>
      </c>
      <c r="B1166" s="7">
        <v>46186</v>
      </c>
      <c r="C1166" t="str">
        <f>PROPER(Table1[[#This Row],[Region]])</f>
        <v>North</v>
      </c>
      <c r="D1166" t="str">
        <f>PROPER(Table1[[#This Row],[Product Category]])</f>
        <v>Electronics</v>
      </c>
      <c r="E1166">
        <f>ROUND(Table1[[#This Row],[Sales Amount]],1)</f>
        <v>644.4</v>
      </c>
      <c r="F1166">
        <f>Table1[[#This Row],[Quantity Sold]]</f>
        <v>18</v>
      </c>
      <c r="G1166">
        <f>Table1[[#This Row],[Discount (%)]]</f>
        <v>0</v>
      </c>
      <c r="H1166">
        <f>Table1[[#This Row],[Profit]]</f>
        <v>208.35</v>
      </c>
    </row>
    <row r="1167" spans="1:8">
      <c r="A1167" s="11" t="s">
        <v>1158</v>
      </c>
      <c r="B1167" s="7">
        <v>46187</v>
      </c>
      <c r="C1167" t="str">
        <f>PROPER(Table1[[#This Row],[Region]])</f>
        <v>East</v>
      </c>
      <c r="D1167" t="str">
        <f>PROPER(Table1[[#This Row],[Product Category]])</f>
        <v>Electronics</v>
      </c>
      <c r="E1167">
        <f>ROUND(Table1[[#This Row],[Sales Amount]],1)</f>
        <v>2477.9</v>
      </c>
      <c r="F1167">
        <f>Table1[[#This Row],[Quantity Sold]]</f>
        <v>26</v>
      </c>
      <c r="G1167">
        <f>Table1[[#This Row],[Discount (%)]]</f>
        <v>44</v>
      </c>
      <c r="H1167">
        <f>Table1[[#This Row],[Profit]]</f>
        <v>334.53</v>
      </c>
    </row>
    <row r="1168" spans="1:8">
      <c r="A1168" s="11" t="s">
        <v>1159</v>
      </c>
      <c r="B1168" s="7">
        <v>46188</v>
      </c>
      <c r="C1168" t="str">
        <f>PROPER(Table1[[#This Row],[Region]])</f>
        <v>South</v>
      </c>
      <c r="D1168" t="str">
        <f>PROPER(Table1[[#This Row],[Product Category]])</f>
        <v>Groceries</v>
      </c>
      <c r="E1168">
        <f>ROUND(Table1[[#This Row],[Sales Amount]],1)</f>
        <v>3962.3</v>
      </c>
      <c r="F1168">
        <f>Table1[[#This Row],[Quantity Sold]]</f>
        <v>26</v>
      </c>
      <c r="G1168">
        <f>Table1[[#This Row],[Discount (%)]]</f>
        <v>33</v>
      </c>
      <c r="H1168">
        <f>Table1[[#This Row],[Profit]]</f>
        <v>913.97</v>
      </c>
    </row>
    <row r="1169" spans="1:8">
      <c r="A1169" s="11" t="s">
        <v>1160</v>
      </c>
      <c r="B1169" s="7">
        <v>46189</v>
      </c>
      <c r="C1169" t="str">
        <f>PROPER(Table1[[#This Row],[Region]])</f>
        <v>West</v>
      </c>
      <c r="D1169" t="str">
        <f>PROPER(Table1[[#This Row],[Product Category]])</f>
        <v>Electronics</v>
      </c>
      <c r="E1169">
        <f>ROUND(Table1[[#This Row],[Sales Amount]],1)</f>
        <v>1502.7</v>
      </c>
      <c r="F1169">
        <f>Table1[[#This Row],[Quantity Sold]]</f>
        <v>22</v>
      </c>
      <c r="G1169">
        <f>Table1[[#This Row],[Discount (%)]]</f>
        <v>0</v>
      </c>
      <c r="H1169">
        <f>Table1[[#This Row],[Profit]]</f>
        <v>309.07</v>
      </c>
    </row>
    <row r="1170" spans="1:8">
      <c r="A1170" s="11" t="s">
        <v>1161</v>
      </c>
      <c r="B1170" s="7">
        <v>46190</v>
      </c>
      <c r="C1170" t="str">
        <f>PROPER(Table1[[#This Row],[Region]])</f>
        <v>South</v>
      </c>
      <c r="D1170" t="str">
        <f>PROPER(Table1[[#This Row],[Product Category]])</f>
        <v>Groceries</v>
      </c>
      <c r="E1170">
        <f>ROUND(Table1[[#This Row],[Sales Amount]],1)</f>
        <v>1662.7</v>
      </c>
      <c r="F1170">
        <f>Table1[[#This Row],[Quantity Sold]]</f>
        <v>4</v>
      </c>
      <c r="G1170">
        <f>Table1[[#This Row],[Discount (%)]]</f>
        <v>43</v>
      </c>
      <c r="H1170">
        <f>Table1[[#This Row],[Profit]]</f>
        <v>88.64</v>
      </c>
    </row>
    <row r="1171" spans="1:8">
      <c r="A1171" s="11" t="s">
        <v>1162</v>
      </c>
      <c r="B1171" s="7">
        <v>46191</v>
      </c>
      <c r="C1171" t="str">
        <f>PROPER(Table1[[#This Row],[Region]])</f>
        <v>West</v>
      </c>
      <c r="D1171" t="str">
        <f>PROPER(Table1[[#This Row],[Product Category]])</f>
        <v>Sports</v>
      </c>
      <c r="E1171">
        <f>ROUND(Table1[[#This Row],[Sales Amount]],1)</f>
        <v>1679.2</v>
      </c>
      <c r="F1171">
        <f>Table1[[#This Row],[Quantity Sold]]</f>
        <v>8</v>
      </c>
      <c r="G1171">
        <f>Table1[[#This Row],[Discount (%)]]</f>
        <v>38</v>
      </c>
      <c r="H1171">
        <f>Table1[[#This Row],[Profit]]</f>
        <v>848.04</v>
      </c>
    </row>
    <row r="1172" spans="1:8">
      <c r="A1172" s="11" t="s">
        <v>1163</v>
      </c>
      <c r="B1172" s="7">
        <v>46192</v>
      </c>
      <c r="C1172" t="str">
        <f>PROPER(Table1[[#This Row],[Region]])</f>
        <v>West</v>
      </c>
      <c r="D1172" t="str">
        <f>PROPER(Table1[[#This Row],[Product Category]])</f>
        <v>Sports</v>
      </c>
      <c r="E1172">
        <f>ROUND(Table1[[#This Row],[Sales Amount]],1)</f>
        <v>723.7</v>
      </c>
      <c r="F1172">
        <f>Table1[[#This Row],[Quantity Sold]]</f>
        <v>8</v>
      </c>
      <c r="G1172">
        <f>Table1[[#This Row],[Discount (%)]]</f>
        <v>8</v>
      </c>
      <c r="H1172">
        <f>Table1[[#This Row],[Profit]]</f>
        <v>1834.39</v>
      </c>
    </row>
    <row r="1173" spans="1:8">
      <c r="A1173" s="11" t="s">
        <v>1164</v>
      </c>
      <c r="B1173" s="7">
        <v>46193</v>
      </c>
      <c r="C1173" t="str">
        <f>PROPER(Table1[[#This Row],[Region]])</f>
        <v>West</v>
      </c>
      <c r="D1173" t="str">
        <f>PROPER(Table1[[#This Row],[Product Category]])</f>
        <v>Furniture</v>
      </c>
      <c r="E1173">
        <f>ROUND(Table1[[#This Row],[Sales Amount]],1)</f>
        <v>4560.3999999999996</v>
      </c>
      <c r="F1173">
        <f>Table1[[#This Row],[Quantity Sold]]</f>
        <v>12</v>
      </c>
      <c r="G1173">
        <f>Table1[[#This Row],[Discount (%)]]</f>
        <v>14</v>
      </c>
      <c r="H1173">
        <f>Table1[[#This Row],[Profit]]</f>
        <v>296.12</v>
      </c>
    </row>
    <row r="1174" spans="1:8">
      <c r="A1174" s="11" t="s">
        <v>1165</v>
      </c>
      <c r="B1174" s="7">
        <v>46194</v>
      </c>
      <c r="C1174" t="str">
        <f>PROPER(Table1[[#This Row],[Region]])</f>
        <v>South</v>
      </c>
      <c r="D1174" t="str">
        <f>PROPER(Table1[[#This Row],[Product Category]])</f>
        <v>Sports</v>
      </c>
      <c r="E1174">
        <f>ROUND(Table1[[#This Row],[Sales Amount]],1)</f>
        <v>1620.8</v>
      </c>
      <c r="F1174">
        <f>Table1[[#This Row],[Quantity Sold]]</f>
        <v>22</v>
      </c>
      <c r="G1174">
        <f>Table1[[#This Row],[Discount (%)]]</f>
        <v>43</v>
      </c>
      <c r="H1174">
        <f>Table1[[#This Row],[Profit]]</f>
        <v>1385.67</v>
      </c>
    </row>
    <row r="1175" spans="1:8">
      <c r="A1175" s="11" t="s">
        <v>1166</v>
      </c>
      <c r="B1175" s="7">
        <v>46195</v>
      </c>
      <c r="C1175" t="str">
        <f>PROPER(Table1[[#This Row],[Region]])</f>
        <v>East</v>
      </c>
      <c r="D1175" t="str">
        <f>PROPER(Table1[[#This Row],[Product Category]])</f>
        <v>Clothing</v>
      </c>
      <c r="E1175">
        <f>ROUND(Table1[[#This Row],[Sales Amount]],1)</f>
        <v>3028.3</v>
      </c>
      <c r="F1175">
        <f>Table1[[#This Row],[Quantity Sold]]</f>
        <v>43</v>
      </c>
      <c r="G1175">
        <f>Table1[[#This Row],[Discount (%)]]</f>
        <v>31</v>
      </c>
      <c r="H1175">
        <f>Table1[[#This Row],[Profit]]</f>
        <v>1123.3599999999999</v>
      </c>
    </row>
    <row r="1176" spans="1:8">
      <c r="A1176" s="11" t="s">
        <v>1167</v>
      </c>
      <c r="B1176" s="7">
        <v>46196</v>
      </c>
      <c r="C1176" t="str">
        <f>PROPER(Table1[[#This Row],[Region]])</f>
        <v>West</v>
      </c>
      <c r="D1176" t="str">
        <f>PROPER(Table1[[#This Row],[Product Category]])</f>
        <v>Furniture</v>
      </c>
      <c r="E1176">
        <f>ROUND(Table1[[#This Row],[Sales Amount]],1)</f>
        <v>196.9</v>
      </c>
      <c r="F1176">
        <f>Table1[[#This Row],[Quantity Sold]]</f>
        <v>42</v>
      </c>
      <c r="G1176">
        <f>Table1[[#This Row],[Discount (%)]]</f>
        <v>34</v>
      </c>
      <c r="H1176">
        <f>Table1[[#This Row],[Profit]]</f>
        <v>1468.8</v>
      </c>
    </row>
    <row r="1177" spans="1:8">
      <c r="A1177" s="11" t="s">
        <v>1168</v>
      </c>
      <c r="B1177" s="7">
        <v>46197</v>
      </c>
      <c r="C1177" t="str">
        <f>PROPER(Table1[[#This Row],[Region]])</f>
        <v>North</v>
      </c>
      <c r="D1177" t="str">
        <f>PROPER(Table1[[#This Row],[Product Category]])</f>
        <v>Furniture</v>
      </c>
      <c r="E1177">
        <f>ROUND(Table1[[#This Row],[Sales Amount]],1)</f>
        <v>2069.9</v>
      </c>
      <c r="F1177">
        <f>Table1[[#This Row],[Quantity Sold]]</f>
        <v>18</v>
      </c>
      <c r="G1177">
        <f>Table1[[#This Row],[Discount (%)]]</f>
        <v>37</v>
      </c>
      <c r="H1177">
        <f>Table1[[#This Row],[Profit]]</f>
        <v>855.29</v>
      </c>
    </row>
    <row r="1178" spans="1:8">
      <c r="A1178" s="11" t="s">
        <v>1169</v>
      </c>
      <c r="B1178" s="7">
        <v>46198</v>
      </c>
      <c r="C1178" t="str">
        <f>PROPER(Table1[[#This Row],[Region]])</f>
        <v>South</v>
      </c>
      <c r="D1178" t="str">
        <f>PROPER(Table1[[#This Row],[Product Category]])</f>
        <v>Clothing</v>
      </c>
      <c r="E1178">
        <f>ROUND(Table1[[#This Row],[Sales Amount]],1)</f>
        <v>812.2</v>
      </c>
      <c r="F1178">
        <f>Table1[[#This Row],[Quantity Sold]]</f>
        <v>22</v>
      </c>
      <c r="G1178">
        <f>Table1[[#This Row],[Discount (%)]]</f>
        <v>1</v>
      </c>
      <c r="H1178">
        <f>Table1[[#This Row],[Profit]]</f>
        <v>1410.54</v>
      </c>
    </row>
    <row r="1179" spans="1:8">
      <c r="A1179" s="11" t="s">
        <v>1170</v>
      </c>
      <c r="B1179" s="7">
        <v>46199</v>
      </c>
      <c r="C1179" t="str">
        <f>PROPER(Table1[[#This Row],[Region]])</f>
        <v>South</v>
      </c>
      <c r="D1179" t="str">
        <f>PROPER(Table1[[#This Row],[Product Category]])</f>
        <v>Groceries</v>
      </c>
      <c r="E1179">
        <f>ROUND(Table1[[#This Row],[Sales Amount]],1)</f>
        <v>2211.3000000000002</v>
      </c>
      <c r="F1179">
        <f>Table1[[#This Row],[Quantity Sold]]</f>
        <v>18</v>
      </c>
      <c r="G1179">
        <f>Table1[[#This Row],[Discount (%)]]</f>
        <v>22</v>
      </c>
      <c r="H1179">
        <f>Table1[[#This Row],[Profit]]</f>
        <v>1095.67</v>
      </c>
    </row>
    <row r="1180" spans="1:8">
      <c r="A1180" s="11" t="s">
        <v>1171</v>
      </c>
      <c r="B1180" s="7">
        <v>46200</v>
      </c>
      <c r="C1180" t="str">
        <f>PROPER(Table1[[#This Row],[Region]])</f>
        <v>South</v>
      </c>
      <c r="D1180" t="str">
        <f>PROPER(Table1[[#This Row],[Product Category]])</f>
        <v>Sports</v>
      </c>
      <c r="E1180">
        <f>ROUND(Table1[[#This Row],[Sales Amount]],1)</f>
        <v>3570.7</v>
      </c>
      <c r="F1180">
        <f>Table1[[#This Row],[Quantity Sold]]</f>
        <v>38</v>
      </c>
      <c r="G1180">
        <f>Table1[[#This Row],[Discount (%)]]</f>
        <v>33</v>
      </c>
      <c r="H1180">
        <f>Table1[[#This Row],[Profit]]</f>
        <v>47.63</v>
      </c>
    </row>
    <row r="1181" spans="1:8">
      <c r="A1181" s="11" t="s">
        <v>1172</v>
      </c>
      <c r="B1181" s="7">
        <v>46201</v>
      </c>
      <c r="C1181" t="str">
        <f>PROPER(Table1[[#This Row],[Region]])</f>
        <v>North</v>
      </c>
      <c r="D1181" t="str">
        <f>PROPER(Table1[[#This Row],[Product Category]])</f>
        <v>Electronics</v>
      </c>
      <c r="E1181">
        <f>ROUND(Table1[[#This Row],[Sales Amount]],1)</f>
        <v>3207.9</v>
      </c>
      <c r="F1181">
        <f>Table1[[#This Row],[Quantity Sold]]</f>
        <v>44</v>
      </c>
      <c r="G1181">
        <f>Table1[[#This Row],[Discount (%)]]</f>
        <v>49</v>
      </c>
      <c r="H1181">
        <f>Table1[[#This Row],[Profit]]</f>
        <v>1218.68</v>
      </c>
    </row>
    <row r="1182" spans="1:8">
      <c r="A1182" s="11" t="s">
        <v>1173</v>
      </c>
      <c r="B1182" s="7">
        <v>46202</v>
      </c>
      <c r="C1182" t="str">
        <f>PROPER(Table1[[#This Row],[Region]])</f>
        <v>West</v>
      </c>
      <c r="D1182" t="str">
        <f>PROPER(Table1[[#This Row],[Product Category]])</f>
        <v>Sports</v>
      </c>
      <c r="E1182">
        <f>ROUND(Table1[[#This Row],[Sales Amount]],1)</f>
        <v>2039.6</v>
      </c>
      <c r="F1182">
        <f>Table1[[#This Row],[Quantity Sold]]</f>
        <v>33</v>
      </c>
      <c r="G1182">
        <f>Table1[[#This Row],[Discount (%)]]</f>
        <v>39</v>
      </c>
      <c r="H1182">
        <f>Table1[[#This Row],[Profit]]</f>
        <v>1562.37</v>
      </c>
    </row>
    <row r="1183" spans="1:8">
      <c r="A1183" s="11" t="s">
        <v>1174</v>
      </c>
      <c r="B1183" s="7">
        <v>46203</v>
      </c>
      <c r="C1183" t="str">
        <f>PROPER(Table1[[#This Row],[Region]])</f>
        <v>East</v>
      </c>
      <c r="D1183" t="str">
        <f>PROPER(Table1[[#This Row],[Product Category]])</f>
        <v>Sports</v>
      </c>
      <c r="E1183">
        <f>ROUND(Table1[[#This Row],[Sales Amount]],1)</f>
        <v>2649.9</v>
      </c>
      <c r="F1183">
        <f>Table1[[#This Row],[Quantity Sold]]</f>
        <v>27</v>
      </c>
      <c r="G1183">
        <f>Table1[[#This Row],[Discount (%)]]</f>
        <v>46</v>
      </c>
      <c r="H1183">
        <f>Table1[[#This Row],[Profit]]</f>
        <v>1833.96</v>
      </c>
    </row>
    <row r="1184" spans="1:8">
      <c r="A1184" s="11" t="s">
        <v>1175</v>
      </c>
      <c r="B1184" s="7">
        <v>46204</v>
      </c>
      <c r="C1184" t="str">
        <f>PROPER(Table1[[#This Row],[Region]])</f>
        <v>North</v>
      </c>
      <c r="D1184" t="str">
        <f>PROPER(Table1[[#This Row],[Product Category]])</f>
        <v>Sports</v>
      </c>
      <c r="E1184">
        <f>ROUND(Table1[[#This Row],[Sales Amount]],1)</f>
        <v>174.1</v>
      </c>
      <c r="F1184">
        <f>Table1[[#This Row],[Quantity Sold]]</f>
        <v>20</v>
      </c>
      <c r="G1184">
        <f>Table1[[#This Row],[Discount (%)]]</f>
        <v>50</v>
      </c>
      <c r="H1184">
        <f>Table1[[#This Row],[Profit]]</f>
        <v>217.89</v>
      </c>
    </row>
    <row r="1185" spans="1:8">
      <c r="A1185" s="11" t="s">
        <v>1176</v>
      </c>
      <c r="B1185" s="7">
        <v>46205</v>
      </c>
      <c r="C1185" t="str">
        <f>PROPER(Table1[[#This Row],[Region]])</f>
        <v>East</v>
      </c>
      <c r="D1185" t="str">
        <f>PROPER(Table1[[#This Row],[Product Category]])</f>
        <v>Electronics</v>
      </c>
      <c r="E1185">
        <f>ROUND(Table1[[#This Row],[Sales Amount]],1)</f>
        <v>2988.6</v>
      </c>
      <c r="F1185">
        <f>Table1[[#This Row],[Quantity Sold]]</f>
        <v>8</v>
      </c>
      <c r="G1185">
        <f>Table1[[#This Row],[Discount (%)]]</f>
        <v>16</v>
      </c>
      <c r="H1185">
        <f>Table1[[#This Row],[Profit]]</f>
        <v>820.98</v>
      </c>
    </row>
    <row r="1186" spans="1:8">
      <c r="A1186" s="11" t="s">
        <v>1177</v>
      </c>
      <c r="B1186" s="7">
        <v>46206</v>
      </c>
      <c r="C1186" t="str">
        <f>PROPER(Table1[[#This Row],[Region]])</f>
        <v>North</v>
      </c>
      <c r="D1186" t="str">
        <f>PROPER(Table1[[#This Row],[Product Category]])</f>
        <v>Electronics</v>
      </c>
      <c r="E1186">
        <f>ROUND(Table1[[#This Row],[Sales Amount]],1)</f>
        <v>4191.7</v>
      </c>
      <c r="F1186">
        <f>Table1[[#This Row],[Quantity Sold]]</f>
        <v>8</v>
      </c>
      <c r="G1186">
        <f>Table1[[#This Row],[Discount (%)]]</f>
        <v>44</v>
      </c>
      <c r="H1186">
        <f>Table1[[#This Row],[Profit]]</f>
        <v>1265.8900000000001</v>
      </c>
    </row>
    <row r="1187" spans="1:8">
      <c r="A1187" s="11">
        <v>79415639</v>
      </c>
      <c r="B1187" s="7">
        <v>46207</v>
      </c>
      <c r="C1187" t="str">
        <f>PROPER(Table1[[#This Row],[Region]])</f>
        <v>East</v>
      </c>
      <c r="D1187" t="str">
        <f>PROPER(Table1[[#This Row],[Product Category]])</f>
        <v>Groceries</v>
      </c>
      <c r="E1187">
        <f>ROUND(Table1[[#This Row],[Sales Amount]],1)</f>
        <v>852.2</v>
      </c>
      <c r="F1187">
        <f>Table1[[#This Row],[Quantity Sold]]</f>
        <v>37</v>
      </c>
      <c r="G1187">
        <f>Table1[[#This Row],[Discount (%)]]</f>
        <v>0</v>
      </c>
      <c r="H1187">
        <f>Table1[[#This Row],[Profit]]</f>
        <v>1345.09</v>
      </c>
    </row>
    <row r="1188" spans="1:8">
      <c r="A1188" s="11" t="s">
        <v>1178</v>
      </c>
      <c r="B1188" s="7">
        <v>46208</v>
      </c>
      <c r="C1188" t="str">
        <f>PROPER(Table1[[#This Row],[Region]])</f>
        <v>West</v>
      </c>
      <c r="D1188" t="str">
        <f>PROPER(Table1[[#This Row],[Product Category]])</f>
        <v>Sports</v>
      </c>
      <c r="E1188">
        <f>ROUND(Table1[[#This Row],[Sales Amount]],1)</f>
        <v>688.3</v>
      </c>
      <c r="F1188">
        <f>Table1[[#This Row],[Quantity Sold]]</f>
        <v>50</v>
      </c>
      <c r="G1188">
        <f>Table1[[#This Row],[Discount (%)]]</f>
        <v>43</v>
      </c>
      <c r="H1188">
        <f>Table1[[#This Row],[Profit]]</f>
        <v>544.16999999999996</v>
      </c>
    </row>
    <row r="1189" spans="1:8">
      <c r="A1189" s="11" t="s">
        <v>1179</v>
      </c>
      <c r="B1189" s="7">
        <v>46209</v>
      </c>
      <c r="C1189" t="str">
        <f>PROPER(Table1[[#This Row],[Region]])</f>
        <v>South</v>
      </c>
      <c r="D1189" t="str">
        <f>PROPER(Table1[[#This Row],[Product Category]])</f>
        <v>Sports</v>
      </c>
      <c r="E1189">
        <f>ROUND(Table1[[#This Row],[Sales Amount]],1)</f>
        <v>2957.1</v>
      </c>
      <c r="F1189">
        <f>Table1[[#This Row],[Quantity Sold]]</f>
        <v>32</v>
      </c>
      <c r="G1189">
        <f>Table1[[#This Row],[Discount (%)]]</f>
        <v>34</v>
      </c>
      <c r="H1189">
        <f>Table1[[#This Row],[Profit]]</f>
        <v>571.13</v>
      </c>
    </row>
    <row r="1190" spans="1:8">
      <c r="A1190" s="11" t="s">
        <v>1180</v>
      </c>
      <c r="B1190" s="7">
        <v>46210</v>
      </c>
      <c r="C1190" t="str">
        <f>PROPER(Table1[[#This Row],[Region]])</f>
        <v>West</v>
      </c>
      <c r="D1190" t="str">
        <f>PROPER(Table1[[#This Row],[Product Category]])</f>
        <v>Clothing</v>
      </c>
      <c r="E1190">
        <f>ROUND(Table1[[#This Row],[Sales Amount]],1)</f>
        <v>1675.6</v>
      </c>
      <c r="F1190">
        <f>Table1[[#This Row],[Quantity Sold]]</f>
        <v>49</v>
      </c>
      <c r="G1190">
        <f>Table1[[#This Row],[Discount (%)]]</f>
        <v>33</v>
      </c>
      <c r="H1190">
        <f>Table1[[#This Row],[Profit]]</f>
        <v>865.34</v>
      </c>
    </row>
    <row r="1191" spans="1:8">
      <c r="A1191" s="11" t="s">
        <v>1181</v>
      </c>
      <c r="B1191" s="7">
        <v>46211</v>
      </c>
      <c r="C1191" t="str">
        <f>PROPER(Table1[[#This Row],[Region]])</f>
        <v>South</v>
      </c>
      <c r="D1191" t="str">
        <f>PROPER(Table1[[#This Row],[Product Category]])</f>
        <v>Clothing</v>
      </c>
      <c r="E1191">
        <f>ROUND(Table1[[#This Row],[Sales Amount]],1)</f>
        <v>1180.2</v>
      </c>
      <c r="F1191">
        <f>Table1[[#This Row],[Quantity Sold]]</f>
        <v>46</v>
      </c>
      <c r="G1191">
        <f>Table1[[#This Row],[Discount (%)]]</f>
        <v>21</v>
      </c>
      <c r="H1191">
        <f>Table1[[#This Row],[Profit]]</f>
        <v>801.23</v>
      </c>
    </row>
    <row r="1192" spans="1:8">
      <c r="A1192" s="11" t="s">
        <v>1182</v>
      </c>
      <c r="B1192" s="7">
        <v>46212</v>
      </c>
      <c r="C1192" t="str">
        <f>PROPER(Table1[[#This Row],[Region]])</f>
        <v>North</v>
      </c>
      <c r="D1192" t="str">
        <f>PROPER(Table1[[#This Row],[Product Category]])</f>
        <v>Groceries</v>
      </c>
      <c r="E1192">
        <f>ROUND(Table1[[#This Row],[Sales Amount]],1)</f>
        <v>3244</v>
      </c>
      <c r="F1192">
        <f>Table1[[#This Row],[Quantity Sold]]</f>
        <v>22</v>
      </c>
      <c r="G1192">
        <f>Table1[[#This Row],[Discount (%)]]</f>
        <v>4</v>
      </c>
      <c r="H1192">
        <f>Table1[[#This Row],[Profit]]</f>
        <v>1114.55</v>
      </c>
    </row>
    <row r="1193" spans="1:8">
      <c r="A1193" s="11" t="s">
        <v>1183</v>
      </c>
      <c r="B1193" s="7">
        <v>46213</v>
      </c>
      <c r="C1193" t="str">
        <f>PROPER(Table1[[#This Row],[Region]])</f>
        <v>South</v>
      </c>
      <c r="D1193" t="str">
        <f>PROPER(Table1[[#This Row],[Product Category]])</f>
        <v>Groceries</v>
      </c>
      <c r="E1193">
        <f>ROUND(Table1[[#This Row],[Sales Amount]],1)</f>
        <v>4488.1000000000004</v>
      </c>
      <c r="F1193">
        <f>Table1[[#This Row],[Quantity Sold]]</f>
        <v>3</v>
      </c>
      <c r="G1193">
        <f>Table1[[#This Row],[Discount (%)]]</f>
        <v>36</v>
      </c>
      <c r="H1193">
        <f>Table1[[#This Row],[Profit]]</f>
        <v>1551.14</v>
      </c>
    </row>
    <row r="1194" spans="1:8">
      <c r="A1194" s="11">
        <v>79811939</v>
      </c>
      <c r="B1194" s="7">
        <v>46214</v>
      </c>
      <c r="C1194" t="str">
        <f>PROPER(Table1[[#This Row],[Region]])</f>
        <v>North</v>
      </c>
      <c r="D1194" t="str">
        <f>PROPER(Table1[[#This Row],[Product Category]])</f>
        <v>Groceries</v>
      </c>
      <c r="E1194">
        <f>ROUND(Table1[[#This Row],[Sales Amount]],1)</f>
        <v>2607.6</v>
      </c>
      <c r="F1194">
        <f>Table1[[#This Row],[Quantity Sold]]</f>
        <v>42</v>
      </c>
      <c r="G1194">
        <f>Table1[[#This Row],[Discount (%)]]</f>
        <v>47</v>
      </c>
      <c r="H1194">
        <f>Table1[[#This Row],[Profit]]</f>
        <v>71.47</v>
      </c>
    </row>
    <row r="1195" spans="1:8">
      <c r="A1195" s="11" t="s">
        <v>1184</v>
      </c>
      <c r="B1195" s="7">
        <v>46215</v>
      </c>
      <c r="C1195" t="str">
        <f>PROPER(Table1[[#This Row],[Region]])</f>
        <v>North</v>
      </c>
      <c r="D1195" t="str">
        <f>PROPER(Table1[[#This Row],[Product Category]])</f>
        <v>Groceries</v>
      </c>
      <c r="E1195">
        <f>ROUND(Table1[[#This Row],[Sales Amount]],1)</f>
        <v>2766.2</v>
      </c>
      <c r="F1195">
        <f>Table1[[#This Row],[Quantity Sold]]</f>
        <v>36</v>
      </c>
      <c r="G1195">
        <f>Table1[[#This Row],[Discount (%)]]</f>
        <v>25</v>
      </c>
      <c r="H1195">
        <f>Table1[[#This Row],[Profit]]</f>
        <v>1983.99</v>
      </c>
    </row>
    <row r="1196" spans="1:8">
      <c r="A1196" s="11" t="s">
        <v>1185</v>
      </c>
      <c r="B1196" s="7">
        <v>46216</v>
      </c>
      <c r="C1196" t="str">
        <f>PROPER(Table1[[#This Row],[Region]])</f>
        <v>North</v>
      </c>
      <c r="D1196" t="str">
        <f>PROPER(Table1[[#This Row],[Product Category]])</f>
        <v>Electronics</v>
      </c>
      <c r="E1196">
        <f>ROUND(Table1[[#This Row],[Sales Amount]],1)</f>
        <v>1367.8</v>
      </c>
      <c r="F1196">
        <f>Table1[[#This Row],[Quantity Sold]]</f>
        <v>20</v>
      </c>
      <c r="G1196">
        <f>Table1[[#This Row],[Discount (%)]]</f>
        <v>24</v>
      </c>
      <c r="H1196">
        <f>Table1[[#This Row],[Profit]]</f>
        <v>740.59</v>
      </c>
    </row>
    <row r="1197" spans="1:8">
      <c r="A1197" s="11" t="s">
        <v>1186</v>
      </c>
      <c r="B1197" s="7">
        <v>46217</v>
      </c>
      <c r="C1197" t="str">
        <f>PROPER(Table1[[#This Row],[Region]])</f>
        <v>East</v>
      </c>
      <c r="D1197" t="str">
        <f>PROPER(Table1[[#This Row],[Product Category]])</f>
        <v>Groceries</v>
      </c>
      <c r="E1197">
        <f>ROUND(Table1[[#This Row],[Sales Amount]],1)</f>
        <v>4585.7</v>
      </c>
      <c r="F1197">
        <f>Table1[[#This Row],[Quantity Sold]]</f>
        <v>48</v>
      </c>
      <c r="G1197">
        <f>Table1[[#This Row],[Discount (%)]]</f>
        <v>25</v>
      </c>
      <c r="H1197">
        <f>Table1[[#This Row],[Profit]]</f>
        <v>1799.14</v>
      </c>
    </row>
    <row r="1198" spans="1:8">
      <c r="A1198" s="11" t="s">
        <v>1187</v>
      </c>
      <c r="B1198" s="7">
        <v>46218</v>
      </c>
      <c r="C1198" t="str">
        <f>PROPER(Table1[[#This Row],[Region]])</f>
        <v>North</v>
      </c>
      <c r="D1198" t="str">
        <f>PROPER(Table1[[#This Row],[Product Category]])</f>
        <v>Electronics</v>
      </c>
      <c r="E1198">
        <f>ROUND(Table1[[#This Row],[Sales Amount]],1)</f>
        <v>1060.9000000000001</v>
      </c>
      <c r="F1198">
        <f>Table1[[#This Row],[Quantity Sold]]</f>
        <v>47</v>
      </c>
      <c r="G1198">
        <f>Table1[[#This Row],[Discount (%)]]</f>
        <v>17</v>
      </c>
      <c r="H1198">
        <f>Table1[[#This Row],[Profit]]</f>
        <v>1789.34</v>
      </c>
    </row>
    <row r="1199" spans="1:8">
      <c r="A1199" s="11" t="s">
        <v>1188</v>
      </c>
      <c r="B1199" s="7">
        <v>46219</v>
      </c>
      <c r="C1199" t="str">
        <f>PROPER(Table1[[#This Row],[Region]])</f>
        <v>West</v>
      </c>
      <c r="D1199" t="str">
        <f>PROPER(Table1[[#This Row],[Product Category]])</f>
        <v>Electronics</v>
      </c>
      <c r="E1199">
        <f>ROUND(Table1[[#This Row],[Sales Amount]],1)</f>
        <v>182.5</v>
      </c>
      <c r="F1199">
        <f>Table1[[#This Row],[Quantity Sold]]</f>
        <v>18</v>
      </c>
      <c r="G1199">
        <f>Table1[[#This Row],[Discount (%)]]</f>
        <v>32</v>
      </c>
      <c r="H1199">
        <f>Table1[[#This Row],[Profit]]</f>
        <v>1002.95</v>
      </c>
    </row>
    <row r="1200" spans="1:8">
      <c r="A1200" s="11" t="s">
        <v>1189</v>
      </c>
      <c r="B1200" s="7">
        <v>46220</v>
      </c>
      <c r="C1200" t="str">
        <f>PROPER(Table1[[#This Row],[Region]])</f>
        <v>North</v>
      </c>
      <c r="D1200" t="str">
        <f>PROPER(Table1[[#This Row],[Product Category]])</f>
        <v>Electronics</v>
      </c>
      <c r="E1200">
        <f>ROUND(Table1[[#This Row],[Sales Amount]],1)</f>
        <v>3866.8</v>
      </c>
      <c r="F1200">
        <f>Table1[[#This Row],[Quantity Sold]]</f>
        <v>46</v>
      </c>
      <c r="G1200">
        <f>Table1[[#This Row],[Discount (%)]]</f>
        <v>21</v>
      </c>
      <c r="H1200">
        <f>Table1[[#This Row],[Profit]]</f>
        <v>1505.37</v>
      </c>
    </row>
    <row r="1201" spans="1:8">
      <c r="A1201" s="11" t="s">
        <v>1190</v>
      </c>
      <c r="B1201" s="7">
        <v>46221</v>
      </c>
      <c r="C1201" t="str">
        <f>PROPER(Table1[[#This Row],[Region]])</f>
        <v>North</v>
      </c>
      <c r="D1201" t="str">
        <f>PROPER(Table1[[#This Row],[Product Category]])</f>
        <v>Electronics</v>
      </c>
      <c r="E1201">
        <f>ROUND(Table1[[#This Row],[Sales Amount]],1)</f>
        <v>1384.3</v>
      </c>
      <c r="F1201">
        <f>Table1[[#This Row],[Quantity Sold]]</f>
        <v>12</v>
      </c>
      <c r="G1201">
        <f>Table1[[#This Row],[Discount (%)]]</f>
        <v>6</v>
      </c>
      <c r="H1201">
        <f>Table1[[#This Row],[Profit]]</f>
        <v>583.66</v>
      </c>
    </row>
    <row r="1202" spans="1:8">
      <c r="A1202" s="11" t="s">
        <v>1191</v>
      </c>
      <c r="B1202" s="7">
        <v>46222</v>
      </c>
      <c r="C1202" t="str">
        <f>PROPER(Table1[[#This Row],[Region]])</f>
        <v>East</v>
      </c>
      <c r="D1202" t="str">
        <f>PROPER(Table1[[#This Row],[Product Category]])</f>
        <v>Sports</v>
      </c>
      <c r="E1202">
        <f>ROUND(Table1[[#This Row],[Sales Amount]],1)</f>
        <v>4839.1000000000004</v>
      </c>
      <c r="F1202">
        <f>Table1[[#This Row],[Quantity Sold]]</f>
        <v>23</v>
      </c>
      <c r="G1202">
        <f>Table1[[#This Row],[Discount (%)]]</f>
        <v>13</v>
      </c>
      <c r="H1202">
        <f>Table1[[#This Row],[Profit]]</f>
        <v>1845.77</v>
      </c>
    </row>
    <row r="1203" spans="1:8">
      <c r="A1203" s="11" t="s">
        <v>1192</v>
      </c>
      <c r="B1203" s="7">
        <v>46223</v>
      </c>
      <c r="C1203" t="str">
        <f>PROPER(Table1[[#This Row],[Region]])</f>
        <v>East</v>
      </c>
      <c r="D1203" t="str">
        <f>PROPER(Table1[[#This Row],[Product Category]])</f>
        <v>Furniture</v>
      </c>
      <c r="E1203">
        <f>ROUND(Table1[[#This Row],[Sales Amount]],1)</f>
        <v>2219</v>
      </c>
      <c r="F1203">
        <f>Table1[[#This Row],[Quantity Sold]]</f>
        <v>17</v>
      </c>
      <c r="G1203">
        <f>Table1[[#This Row],[Discount (%)]]</f>
        <v>33</v>
      </c>
      <c r="H1203">
        <f>Table1[[#This Row],[Profit]]</f>
        <v>1740.26</v>
      </c>
    </row>
    <row r="1204" spans="1:8">
      <c r="A1204" s="11" t="s">
        <v>1193</v>
      </c>
      <c r="B1204" s="7">
        <v>46224</v>
      </c>
      <c r="C1204" t="str">
        <f>PROPER(Table1[[#This Row],[Region]])</f>
        <v>West</v>
      </c>
      <c r="D1204" t="str">
        <f>PROPER(Table1[[#This Row],[Product Category]])</f>
        <v>Furniture</v>
      </c>
      <c r="E1204">
        <f>ROUND(Table1[[#This Row],[Sales Amount]],1)</f>
        <v>3675.4</v>
      </c>
      <c r="F1204">
        <f>Table1[[#This Row],[Quantity Sold]]</f>
        <v>3</v>
      </c>
      <c r="G1204">
        <f>Table1[[#This Row],[Discount (%)]]</f>
        <v>21</v>
      </c>
      <c r="H1204">
        <f>Table1[[#This Row],[Profit]]</f>
        <v>1356</v>
      </c>
    </row>
    <row r="1205" spans="1:8">
      <c r="A1205" s="11" t="s">
        <v>1194</v>
      </c>
      <c r="B1205" s="7">
        <v>46225</v>
      </c>
      <c r="C1205" t="str">
        <f>PROPER(Table1[[#This Row],[Region]])</f>
        <v>East</v>
      </c>
      <c r="D1205" t="str">
        <f>PROPER(Table1[[#This Row],[Product Category]])</f>
        <v>Groceries</v>
      </c>
      <c r="E1205">
        <f>ROUND(Table1[[#This Row],[Sales Amount]],1)</f>
        <v>3575.5</v>
      </c>
      <c r="F1205">
        <f>Table1[[#This Row],[Quantity Sold]]</f>
        <v>40</v>
      </c>
      <c r="G1205">
        <f>Table1[[#This Row],[Discount (%)]]</f>
        <v>20</v>
      </c>
      <c r="H1205">
        <f>Table1[[#This Row],[Profit]]</f>
        <v>1080.6300000000001</v>
      </c>
    </row>
    <row r="1206" spans="1:8">
      <c r="A1206" s="11" t="s">
        <v>1195</v>
      </c>
      <c r="B1206" s="7">
        <v>46226</v>
      </c>
      <c r="C1206" t="str">
        <f>PROPER(Table1[[#This Row],[Region]])</f>
        <v>North</v>
      </c>
      <c r="D1206" t="str">
        <f>PROPER(Table1[[#This Row],[Product Category]])</f>
        <v>Groceries</v>
      </c>
      <c r="E1206">
        <f>ROUND(Table1[[#This Row],[Sales Amount]],1)</f>
        <v>4753.6000000000004</v>
      </c>
      <c r="F1206">
        <f>Table1[[#This Row],[Quantity Sold]]</f>
        <v>46</v>
      </c>
      <c r="G1206">
        <f>Table1[[#This Row],[Discount (%)]]</f>
        <v>13</v>
      </c>
      <c r="H1206">
        <f>Table1[[#This Row],[Profit]]</f>
        <v>1180.3800000000001</v>
      </c>
    </row>
    <row r="1207" spans="1:8">
      <c r="A1207" s="11" t="s">
        <v>1196</v>
      </c>
      <c r="B1207" s="7">
        <v>46227</v>
      </c>
      <c r="C1207" t="str">
        <f>PROPER(Table1[[#This Row],[Region]])</f>
        <v>North</v>
      </c>
      <c r="D1207" t="str">
        <f>PROPER(Table1[[#This Row],[Product Category]])</f>
        <v>Electronics</v>
      </c>
      <c r="E1207">
        <f>ROUND(Table1[[#This Row],[Sales Amount]],1)</f>
        <v>3571.3</v>
      </c>
      <c r="F1207">
        <f>Table1[[#This Row],[Quantity Sold]]</f>
        <v>26</v>
      </c>
      <c r="G1207">
        <f>Table1[[#This Row],[Discount (%)]]</f>
        <v>21</v>
      </c>
      <c r="H1207">
        <f>Table1[[#This Row],[Profit]]</f>
        <v>1059.25</v>
      </c>
    </row>
    <row r="1208" spans="1:8">
      <c r="A1208" s="11" t="s">
        <v>1197</v>
      </c>
      <c r="B1208" s="7">
        <v>46228</v>
      </c>
      <c r="C1208" t="str">
        <f>PROPER(Table1[[#This Row],[Region]])</f>
        <v>East</v>
      </c>
      <c r="D1208" t="str">
        <f>PROPER(Table1[[#This Row],[Product Category]])</f>
        <v>Sports</v>
      </c>
      <c r="E1208">
        <f>ROUND(Table1[[#This Row],[Sales Amount]],1)</f>
        <v>597.5</v>
      </c>
      <c r="F1208">
        <f>Table1[[#This Row],[Quantity Sold]]</f>
        <v>15</v>
      </c>
      <c r="G1208">
        <f>Table1[[#This Row],[Discount (%)]]</f>
        <v>29</v>
      </c>
      <c r="H1208">
        <f>Table1[[#This Row],[Profit]]</f>
        <v>101.44</v>
      </c>
    </row>
    <row r="1209" spans="1:8">
      <c r="A1209" s="11" t="s">
        <v>1198</v>
      </c>
      <c r="B1209" s="7">
        <v>46229</v>
      </c>
      <c r="C1209" t="str">
        <f>PROPER(Table1[[#This Row],[Region]])</f>
        <v>East</v>
      </c>
      <c r="D1209" t="str">
        <f>PROPER(Table1[[#This Row],[Product Category]])</f>
        <v>Groceries</v>
      </c>
      <c r="E1209">
        <f>ROUND(Table1[[#This Row],[Sales Amount]],1)</f>
        <v>1913.9</v>
      </c>
      <c r="F1209">
        <f>Table1[[#This Row],[Quantity Sold]]</f>
        <v>44</v>
      </c>
      <c r="G1209">
        <f>Table1[[#This Row],[Discount (%)]]</f>
        <v>26</v>
      </c>
      <c r="H1209">
        <f>Table1[[#This Row],[Profit]]</f>
        <v>200.84</v>
      </c>
    </row>
    <row r="1210" spans="1:8">
      <c r="A1210" s="11" t="s">
        <v>1199</v>
      </c>
      <c r="B1210" s="7">
        <v>46230</v>
      </c>
      <c r="C1210" t="str">
        <f>PROPER(Table1[[#This Row],[Region]])</f>
        <v>South</v>
      </c>
      <c r="D1210" t="str">
        <f>PROPER(Table1[[#This Row],[Product Category]])</f>
        <v>Furniture</v>
      </c>
      <c r="E1210">
        <f>ROUND(Table1[[#This Row],[Sales Amount]],1)</f>
        <v>209.8</v>
      </c>
      <c r="F1210">
        <f>Table1[[#This Row],[Quantity Sold]]</f>
        <v>12</v>
      </c>
      <c r="G1210">
        <f>Table1[[#This Row],[Discount (%)]]</f>
        <v>14</v>
      </c>
      <c r="H1210">
        <f>Table1[[#This Row],[Profit]]</f>
        <v>665.03</v>
      </c>
    </row>
    <row r="1211" spans="1:8">
      <c r="A1211" s="11" t="s">
        <v>1200</v>
      </c>
      <c r="B1211" s="7">
        <v>46231</v>
      </c>
      <c r="C1211" t="str">
        <f>PROPER(Table1[[#This Row],[Region]])</f>
        <v>West</v>
      </c>
      <c r="D1211" t="str">
        <f>PROPER(Table1[[#This Row],[Product Category]])</f>
        <v>Groceries</v>
      </c>
      <c r="E1211">
        <f>ROUND(Table1[[#This Row],[Sales Amount]],1)</f>
        <v>1418.6</v>
      </c>
      <c r="F1211">
        <f>Table1[[#This Row],[Quantity Sold]]</f>
        <v>45</v>
      </c>
      <c r="G1211">
        <f>Table1[[#This Row],[Discount (%)]]</f>
        <v>1</v>
      </c>
      <c r="H1211">
        <f>Table1[[#This Row],[Profit]]</f>
        <v>656.65</v>
      </c>
    </row>
    <row r="1212" spans="1:8">
      <c r="A1212" s="11" t="s">
        <v>1201</v>
      </c>
      <c r="B1212" s="7">
        <v>46232</v>
      </c>
      <c r="C1212" t="str">
        <f>PROPER(Table1[[#This Row],[Region]])</f>
        <v>East</v>
      </c>
      <c r="D1212" t="str">
        <f>PROPER(Table1[[#This Row],[Product Category]])</f>
        <v>Sports</v>
      </c>
      <c r="E1212">
        <f>ROUND(Table1[[#This Row],[Sales Amount]],1)</f>
        <v>1125.5</v>
      </c>
      <c r="F1212">
        <f>Table1[[#This Row],[Quantity Sold]]</f>
        <v>12</v>
      </c>
      <c r="G1212">
        <f>Table1[[#This Row],[Discount (%)]]</f>
        <v>43</v>
      </c>
      <c r="H1212">
        <f>Table1[[#This Row],[Profit]]</f>
        <v>1161.8</v>
      </c>
    </row>
    <row r="1213" spans="1:8">
      <c r="A1213" s="11" t="s">
        <v>1202</v>
      </c>
      <c r="B1213" s="7">
        <v>46233</v>
      </c>
      <c r="C1213" t="str">
        <f>PROPER(Table1[[#This Row],[Region]])</f>
        <v>East</v>
      </c>
      <c r="D1213" t="str">
        <f>PROPER(Table1[[#This Row],[Product Category]])</f>
        <v>Clothing</v>
      </c>
      <c r="E1213">
        <f>ROUND(Table1[[#This Row],[Sales Amount]],1)</f>
        <v>2201.8000000000002</v>
      </c>
      <c r="F1213">
        <f>Table1[[#This Row],[Quantity Sold]]</f>
        <v>48</v>
      </c>
      <c r="G1213">
        <f>Table1[[#This Row],[Discount (%)]]</f>
        <v>20</v>
      </c>
      <c r="H1213">
        <f>Table1[[#This Row],[Profit]]</f>
        <v>1394.56</v>
      </c>
    </row>
    <row r="1214" spans="1:8">
      <c r="A1214" s="11" t="s">
        <v>1203</v>
      </c>
      <c r="B1214" s="7">
        <v>46234</v>
      </c>
      <c r="C1214" t="str">
        <f>PROPER(Table1[[#This Row],[Region]])</f>
        <v>South</v>
      </c>
      <c r="D1214" t="str">
        <f>PROPER(Table1[[#This Row],[Product Category]])</f>
        <v>Sports</v>
      </c>
      <c r="E1214">
        <f>ROUND(Table1[[#This Row],[Sales Amount]],1)</f>
        <v>1325.4</v>
      </c>
      <c r="F1214">
        <f>Table1[[#This Row],[Quantity Sold]]</f>
        <v>20</v>
      </c>
      <c r="G1214">
        <f>Table1[[#This Row],[Discount (%)]]</f>
        <v>40</v>
      </c>
      <c r="H1214">
        <f>Table1[[#This Row],[Profit]]</f>
        <v>1203.69</v>
      </c>
    </row>
    <row r="1215" spans="1:8">
      <c r="A1215" s="11" t="s">
        <v>1204</v>
      </c>
      <c r="B1215" s="7">
        <v>46235</v>
      </c>
      <c r="C1215" t="str">
        <f>PROPER(Table1[[#This Row],[Region]])</f>
        <v>North</v>
      </c>
      <c r="D1215" t="str">
        <f>PROPER(Table1[[#This Row],[Product Category]])</f>
        <v>Furniture</v>
      </c>
      <c r="E1215">
        <f>ROUND(Table1[[#This Row],[Sales Amount]],1)</f>
        <v>221.1</v>
      </c>
      <c r="F1215">
        <f>Table1[[#This Row],[Quantity Sold]]</f>
        <v>47</v>
      </c>
      <c r="G1215">
        <f>Table1[[#This Row],[Discount (%)]]</f>
        <v>26</v>
      </c>
      <c r="H1215">
        <f>Table1[[#This Row],[Profit]]</f>
        <v>1057.94</v>
      </c>
    </row>
    <row r="1216" spans="1:8">
      <c r="A1216" s="11" t="s">
        <v>1205</v>
      </c>
      <c r="B1216" s="7">
        <v>46236</v>
      </c>
      <c r="C1216" t="str">
        <f>PROPER(Table1[[#This Row],[Region]])</f>
        <v>South</v>
      </c>
      <c r="D1216" t="str">
        <f>PROPER(Table1[[#This Row],[Product Category]])</f>
        <v>Groceries</v>
      </c>
      <c r="E1216">
        <f>ROUND(Table1[[#This Row],[Sales Amount]],1)</f>
        <v>1251.9000000000001</v>
      </c>
      <c r="F1216">
        <f>Table1[[#This Row],[Quantity Sold]]</f>
        <v>15</v>
      </c>
      <c r="G1216">
        <f>Table1[[#This Row],[Discount (%)]]</f>
        <v>16</v>
      </c>
      <c r="H1216">
        <f>Table1[[#This Row],[Profit]]</f>
        <v>218.88</v>
      </c>
    </row>
    <row r="1217" spans="1:8">
      <c r="A1217" s="11" t="s">
        <v>1206</v>
      </c>
      <c r="B1217" s="7">
        <v>46237</v>
      </c>
      <c r="C1217" t="str">
        <f>PROPER(Table1[[#This Row],[Region]])</f>
        <v>East</v>
      </c>
      <c r="D1217" t="str">
        <f>PROPER(Table1[[#This Row],[Product Category]])</f>
        <v>Electronics</v>
      </c>
      <c r="E1217">
        <f>ROUND(Table1[[#This Row],[Sales Amount]],1)</f>
        <v>695</v>
      </c>
      <c r="F1217">
        <f>Table1[[#This Row],[Quantity Sold]]</f>
        <v>25</v>
      </c>
      <c r="G1217">
        <f>Table1[[#This Row],[Discount (%)]]</f>
        <v>15</v>
      </c>
      <c r="H1217">
        <f>Table1[[#This Row],[Profit]]</f>
        <v>191.57</v>
      </c>
    </row>
    <row r="1218" spans="1:8">
      <c r="A1218" s="12">
        <v>0</v>
      </c>
      <c r="B1218" s="7">
        <v>46238</v>
      </c>
      <c r="C1218" t="str">
        <f>PROPER(Table1[[#This Row],[Region]])</f>
        <v>South</v>
      </c>
      <c r="D1218" t="str">
        <f>PROPER(Table1[[#This Row],[Product Category]])</f>
        <v>Clothing</v>
      </c>
      <c r="E1218">
        <f>ROUND(Table1[[#This Row],[Sales Amount]],1)</f>
        <v>2236.9</v>
      </c>
      <c r="F1218">
        <f>Table1[[#This Row],[Quantity Sold]]</f>
        <v>10</v>
      </c>
      <c r="G1218">
        <f>Table1[[#This Row],[Discount (%)]]</f>
        <v>44</v>
      </c>
      <c r="H1218">
        <f>Table1[[#This Row],[Profit]]</f>
        <v>18.75</v>
      </c>
    </row>
    <row r="1219" spans="1:8">
      <c r="A1219" s="11" t="s">
        <v>1207</v>
      </c>
      <c r="B1219" s="7">
        <v>46239</v>
      </c>
      <c r="C1219" t="str">
        <f>PROPER(Table1[[#This Row],[Region]])</f>
        <v>South</v>
      </c>
      <c r="D1219" t="str">
        <f>PROPER(Table1[[#This Row],[Product Category]])</f>
        <v>Electronics</v>
      </c>
      <c r="E1219">
        <f>ROUND(Table1[[#This Row],[Sales Amount]],1)</f>
        <v>4432.3</v>
      </c>
      <c r="F1219">
        <f>Table1[[#This Row],[Quantity Sold]]</f>
        <v>49</v>
      </c>
      <c r="G1219">
        <f>Table1[[#This Row],[Discount (%)]]</f>
        <v>39</v>
      </c>
      <c r="H1219">
        <f>Table1[[#This Row],[Profit]]</f>
        <v>233.98</v>
      </c>
    </row>
    <row r="1220" spans="1:8">
      <c r="A1220" s="11" t="s">
        <v>1208</v>
      </c>
      <c r="B1220" s="7">
        <v>46240</v>
      </c>
      <c r="C1220" t="str">
        <f>PROPER(Table1[[#This Row],[Region]])</f>
        <v>North</v>
      </c>
      <c r="D1220" t="str">
        <f>PROPER(Table1[[#This Row],[Product Category]])</f>
        <v>Groceries</v>
      </c>
      <c r="E1220">
        <f>ROUND(Table1[[#This Row],[Sales Amount]],1)</f>
        <v>188.6</v>
      </c>
      <c r="F1220">
        <f>Table1[[#This Row],[Quantity Sold]]</f>
        <v>20</v>
      </c>
      <c r="G1220">
        <f>Table1[[#This Row],[Discount (%)]]</f>
        <v>33</v>
      </c>
      <c r="H1220">
        <f>Table1[[#This Row],[Profit]]</f>
        <v>191.51</v>
      </c>
    </row>
    <row r="1221" spans="1:8">
      <c r="A1221" s="11" t="s">
        <v>1209</v>
      </c>
      <c r="B1221" s="7">
        <v>46241</v>
      </c>
      <c r="C1221" t="str">
        <f>PROPER(Table1[[#This Row],[Region]])</f>
        <v>East</v>
      </c>
      <c r="D1221" t="str">
        <f>PROPER(Table1[[#This Row],[Product Category]])</f>
        <v>Furniture</v>
      </c>
      <c r="E1221">
        <f>ROUND(Table1[[#This Row],[Sales Amount]],1)</f>
        <v>2204.9</v>
      </c>
      <c r="F1221">
        <f>Table1[[#This Row],[Quantity Sold]]</f>
        <v>22</v>
      </c>
      <c r="G1221">
        <f>Table1[[#This Row],[Discount (%)]]</f>
        <v>28</v>
      </c>
      <c r="H1221">
        <f>Table1[[#This Row],[Profit]]</f>
        <v>1277.6099999999999</v>
      </c>
    </row>
    <row r="1222" spans="1:8">
      <c r="A1222" s="11" t="s">
        <v>1210</v>
      </c>
      <c r="B1222" s="7">
        <v>46242</v>
      </c>
      <c r="C1222" t="str">
        <f>PROPER(Table1[[#This Row],[Region]])</f>
        <v>West</v>
      </c>
      <c r="D1222" t="str">
        <f>PROPER(Table1[[#This Row],[Product Category]])</f>
        <v>Sports</v>
      </c>
      <c r="E1222">
        <f>ROUND(Table1[[#This Row],[Sales Amount]],1)</f>
        <v>1583.1</v>
      </c>
      <c r="F1222">
        <f>Table1[[#This Row],[Quantity Sold]]</f>
        <v>47</v>
      </c>
      <c r="G1222">
        <f>Table1[[#This Row],[Discount (%)]]</f>
        <v>41</v>
      </c>
      <c r="H1222">
        <f>Table1[[#This Row],[Profit]]</f>
        <v>1718.06</v>
      </c>
    </row>
    <row r="1223" spans="1:8">
      <c r="A1223" s="11" t="s">
        <v>1211</v>
      </c>
      <c r="B1223" s="7">
        <v>46243</v>
      </c>
      <c r="C1223" t="str">
        <f>PROPER(Table1[[#This Row],[Region]])</f>
        <v>South</v>
      </c>
      <c r="D1223" t="str">
        <f>PROPER(Table1[[#This Row],[Product Category]])</f>
        <v>Furniture</v>
      </c>
      <c r="E1223">
        <f>ROUND(Table1[[#This Row],[Sales Amount]],1)</f>
        <v>3775.6</v>
      </c>
      <c r="F1223">
        <f>Table1[[#This Row],[Quantity Sold]]</f>
        <v>5</v>
      </c>
      <c r="G1223">
        <f>Table1[[#This Row],[Discount (%)]]</f>
        <v>15</v>
      </c>
      <c r="H1223">
        <f>Table1[[#This Row],[Profit]]</f>
        <v>1399.06</v>
      </c>
    </row>
    <row r="1224" spans="1:8">
      <c r="A1224" s="11" t="s">
        <v>1212</v>
      </c>
      <c r="B1224" s="7">
        <v>46244</v>
      </c>
      <c r="C1224" t="str">
        <f>PROPER(Table1[[#This Row],[Region]])</f>
        <v>West</v>
      </c>
      <c r="D1224" t="str">
        <f>PROPER(Table1[[#This Row],[Product Category]])</f>
        <v>Clothing</v>
      </c>
      <c r="E1224">
        <f>ROUND(Table1[[#This Row],[Sales Amount]],1)</f>
        <v>2185.1</v>
      </c>
      <c r="F1224">
        <f>Table1[[#This Row],[Quantity Sold]]</f>
        <v>11</v>
      </c>
      <c r="G1224">
        <f>Table1[[#This Row],[Discount (%)]]</f>
        <v>9</v>
      </c>
      <c r="H1224">
        <f>Table1[[#This Row],[Profit]]</f>
        <v>1571.82</v>
      </c>
    </row>
    <row r="1225" spans="1:8">
      <c r="A1225" s="11" t="s">
        <v>1213</v>
      </c>
      <c r="B1225" s="7">
        <v>46245</v>
      </c>
      <c r="C1225" t="str">
        <f>PROPER(Table1[[#This Row],[Region]])</f>
        <v>South</v>
      </c>
      <c r="D1225" t="str">
        <f>PROPER(Table1[[#This Row],[Product Category]])</f>
        <v>Sports</v>
      </c>
      <c r="E1225">
        <f>ROUND(Table1[[#This Row],[Sales Amount]],1)</f>
        <v>987.1</v>
      </c>
      <c r="F1225">
        <f>Table1[[#This Row],[Quantity Sold]]</f>
        <v>14</v>
      </c>
      <c r="G1225">
        <f>Table1[[#This Row],[Discount (%)]]</f>
        <v>33</v>
      </c>
      <c r="H1225">
        <f>Table1[[#This Row],[Profit]]</f>
        <v>1096.76</v>
      </c>
    </row>
    <row r="1226" spans="1:8">
      <c r="A1226" s="11" t="s">
        <v>1214</v>
      </c>
      <c r="B1226" s="7">
        <v>46246</v>
      </c>
      <c r="C1226" t="str">
        <f>PROPER(Table1[[#This Row],[Region]])</f>
        <v>South</v>
      </c>
      <c r="D1226" t="str">
        <f>PROPER(Table1[[#This Row],[Product Category]])</f>
        <v>Groceries</v>
      </c>
      <c r="E1226">
        <f>ROUND(Table1[[#This Row],[Sales Amount]],1)</f>
        <v>2609.1</v>
      </c>
      <c r="F1226">
        <f>Table1[[#This Row],[Quantity Sold]]</f>
        <v>12</v>
      </c>
      <c r="G1226">
        <f>Table1[[#This Row],[Discount (%)]]</f>
        <v>2</v>
      </c>
      <c r="H1226">
        <f>Table1[[#This Row],[Profit]]</f>
        <v>105.37</v>
      </c>
    </row>
    <row r="1227" spans="1:8">
      <c r="A1227" s="11" t="s">
        <v>1215</v>
      </c>
      <c r="B1227" s="7">
        <v>46247</v>
      </c>
      <c r="C1227" t="str">
        <f>PROPER(Table1[[#This Row],[Region]])</f>
        <v>West</v>
      </c>
      <c r="D1227" t="str">
        <f>PROPER(Table1[[#This Row],[Product Category]])</f>
        <v>Furniture</v>
      </c>
      <c r="E1227">
        <f>ROUND(Table1[[#This Row],[Sales Amount]],1)</f>
        <v>1245.2</v>
      </c>
      <c r="F1227">
        <f>Table1[[#This Row],[Quantity Sold]]</f>
        <v>21</v>
      </c>
      <c r="G1227">
        <f>Table1[[#This Row],[Discount (%)]]</f>
        <v>44</v>
      </c>
      <c r="H1227">
        <f>Table1[[#This Row],[Profit]]</f>
        <v>1061.0899999999999</v>
      </c>
    </row>
    <row r="1228" spans="1:8">
      <c r="A1228" s="11" t="s">
        <v>1216</v>
      </c>
      <c r="B1228" s="7">
        <v>46248</v>
      </c>
      <c r="C1228" t="str">
        <f>PROPER(Table1[[#This Row],[Region]])</f>
        <v>South</v>
      </c>
      <c r="D1228" t="str">
        <f>PROPER(Table1[[#This Row],[Product Category]])</f>
        <v>Furniture</v>
      </c>
      <c r="E1228">
        <f>ROUND(Table1[[#This Row],[Sales Amount]],1)</f>
        <v>1196.5</v>
      </c>
      <c r="F1228">
        <f>Table1[[#This Row],[Quantity Sold]]</f>
        <v>33</v>
      </c>
      <c r="G1228">
        <f>Table1[[#This Row],[Discount (%)]]</f>
        <v>0</v>
      </c>
      <c r="H1228">
        <f>Table1[[#This Row],[Profit]]</f>
        <v>1152.1600000000001</v>
      </c>
    </row>
    <row r="1229" spans="1:8">
      <c r="A1229" s="11" t="s">
        <v>1217</v>
      </c>
      <c r="B1229" s="7">
        <v>46249</v>
      </c>
      <c r="C1229" t="str">
        <f>PROPER(Table1[[#This Row],[Region]])</f>
        <v>North</v>
      </c>
      <c r="D1229" t="str">
        <f>PROPER(Table1[[#This Row],[Product Category]])</f>
        <v>Clothing</v>
      </c>
      <c r="E1229">
        <f>ROUND(Table1[[#This Row],[Sales Amount]],1)</f>
        <v>3748.2</v>
      </c>
      <c r="F1229">
        <f>Table1[[#This Row],[Quantity Sold]]</f>
        <v>35</v>
      </c>
      <c r="G1229">
        <f>Table1[[#This Row],[Discount (%)]]</f>
        <v>25</v>
      </c>
      <c r="H1229">
        <f>Table1[[#This Row],[Profit]]</f>
        <v>1313.73</v>
      </c>
    </row>
    <row r="1230" spans="1:8">
      <c r="A1230" s="11" t="s">
        <v>1218</v>
      </c>
      <c r="B1230" s="7">
        <v>46250</v>
      </c>
      <c r="C1230" t="str">
        <f>PROPER(Table1[[#This Row],[Region]])</f>
        <v>North</v>
      </c>
      <c r="D1230" t="str">
        <f>PROPER(Table1[[#This Row],[Product Category]])</f>
        <v>Sports</v>
      </c>
      <c r="E1230">
        <f>ROUND(Table1[[#This Row],[Sales Amount]],1)</f>
        <v>2270</v>
      </c>
      <c r="F1230">
        <f>Table1[[#This Row],[Quantity Sold]]</f>
        <v>23</v>
      </c>
      <c r="G1230">
        <f>Table1[[#This Row],[Discount (%)]]</f>
        <v>5</v>
      </c>
      <c r="H1230">
        <f>Table1[[#This Row],[Profit]]</f>
        <v>1183.1199999999999</v>
      </c>
    </row>
    <row r="1231" spans="1:8">
      <c r="A1231" s="11" t="s">
        <v>1219</v>
      </c>
      <c r="B1231" s="7">
        <v>46251</v>
      </c>
      <c r="C1231" t="str">
        <f>PROPER(Table1[[#This Row],[Region]])</f>
        <v>South</v>
      </c>
      <c r="D1231" t="str">
        <f>PROPER(Table1[[#This Row],[Product Category]])</f>
        <v>Groceries</v>
      </c>
      <c r="E1231">
        <f>ROUND(Table1[[#This Row],[Sales Amount]],1)</f>
        <v>2736.8</v>
      </c>
      <c r="F1231">
        <f>Table1[[#This Row],[Quantity Sold]]</f>
        <v>32</v>
      </c>
      <c r="G1231">
        <f>Table1[[#This Row],[Discount (%)]]</f>
        <v>45</v>
      </c>
      <c r="H1231">
        <f>Table1[[#This Row],[Profit]]</f>
        <v>1968.19</v>
      </c>
    </row>
    <row r="1232" spans="1:8">
      <c r="A1232" s="11" t="s">
        <v>1220</v>
      </c>
      <c r="B1232" s="7">
        <v>46252</v>
      </c>
      <c r="C1232" t="str">
        <f>PROPER(Table1[[#This Row],[Region]])</f>
        <v>West</v>
      </c>
      <c r="D1232" t="str">
        <f>PROPER(Table1[[#This Row],[Product Category]])</f>
        <v>Groceries</v>
      </c>
      <c r="E1232">
        <f>ROUND(Table1[[#This Row],[Sales Amount]],1)</f>
        <v>4073.1</v>
      </c>
      <c r="F1232">
        <f>Table1[[#This Row],[Quantity Sold]]</f>
        <v>6</v>
      </c>
      <c r="G1232">
        <f>Table1[[#This Row],[Discount (%)]]</f>
        <v>16</v>
      </c>
      <c r="H1232">
        <f>Table1[[#This Row],[Profit]]</f>
        <v>282.82</v>
      </c>
    </row>
    <row r="1233" spans="1:8">
      <c r="A1233" s="11">
        <v>42241356</v>
      </c>
      <c r="B1233" s="7">
        <v>46253</v>
      </c>
      <c r="C1233" t="str">
        <f>PROPER(Table1[[#This Row],[Region]])</f>
        <v>West</v>
      </c>
      <c r="D1233" t="str">
        <f>PROPER(Table1[[#This Row],[Product Category]])</f>
        <v>Clothing</v>
      </c>
      <c r="E1233">
        <f>ROUND(Table1[[#This Row],[Sales Amount]],1)</f>
        <v>4998.8</v>
      </c>
      <c r="F1233">
        <f>Table1[[#This Row],[Quantity Sold]]</f>
        <v>31</v>
      </c>
      <c r="G1233">
        <f>Table1[[#This Row],[Discount (%)]]</f>
        <v>39</v>
      </c>
      <c r="H1233">
        <f>Table1[[#This Row],[Profit]]</f>
        <v>695.21</v>
      </c>
    </row>
    <row r="1234" spans="1:8">
      <c r="A1234" s="11">
        <v>69724905</v>
      </c>
      <c r="B1234" s="7">
        <v>46254</v>
      </c>
      <c r="C1234" t="str">
        <f>PROPER(Table1[[#This Row],[Region]])</f>
        <v>East</v>
      </c>
      <c r="D1234" t="str">
        <f>PROPER(Table1[[#This Row],[Product Category]])</f>
        <v>Groceries</v>
      </c>
      <c r="E1234">
        <f>ROUND(Table1[[#This Row],[Sales Amount]],1)</f>
        <v>2607.9</v>
      </c>
      <c r="F1234">
        <f>Table1[[#This Row],[Quantity Sold]]</f>
        <v>18</v>
      </c>
      <c r="G1234">
        <f>Table1[[#This Row],[Discount (%)]]</f>
        <v>47</v>
      </c>
      <c r="H1234">
        <f>Table1[[#This Row],[Profit]]</f>
        <v>116.81</v>
      </c>
    </row>
    <row r="1235" spans="1:8">
      <c r="A1235" s="11" t="s">
        <v>1221</v>
      </c>
      <c r="B1235" s="7">
        <v>46255</v>
      </c>
      <c r="C1235" t="str">
        <f>PROPER(Table1[[#This Row],[Region]])</f>
        <v>North</v>
      </c>
      <c r="D1235" t="str">
        <f>PROPER(Table1[[#This Row],[Product Category]])</f>
        <v>Furniture</v>
      </c>
      <c r="E1235">
        <f>ROUND(Table1[[#This Row],[Sales Amount]],1)</f>
        <v>2590.1999999999998</v>
      </c>
      <c r="F1235">
        <f>Table1[[#This Row],[Quantity Sold]]</f>
        <v>32</v>
      </c>
      <c r="G1235">
        <f>Table1[[#This Row],[Discount (%)]]</f>
        <v>11</v>
      </c>
      <c r="H1235">
        <f>Table1[[#This Row],[Profit]]</f>
        <v>598.26</v>
      </c>
    </row>
    <row r="1236" spans="1:8">
      <c r="A1236" s="11" t="s">
        <v>1222</v>
      </c>
      <c r="B1236" s="7">
        <v>46256</v>
      </c>
      <c r="C1236" t="str">
        <f>PROPER(Table1[[#This Row],[Region]])</f>
        <v>East</v>
      </c>
      <c r="D1236" t="str">
        <f>PROPER(Table1[[#This Row],[Product Category]])</f>
        <v>Furniture</v>
      </c>
      <c r="E1236">
        <f>ROUND(Table1[[#This Row],[Sales Amount]],1)</f>
        <v>2395.6</v>
      </c>
      <c r="F1236">
        <f>Table1[[#This Row],[Quantity Sold]]</f>
        <v>5</v>
      </c>
      <c r="G1236">
        <f>Table1[[#This Row],[Discount (%)]]</f>
        <v>30</v>
      </c>
      <c r="H1236">
        <f>Table1[[#This Row],[Profit]]</f>
        <v>1774.77</v>
      </c>
    </row>
    <row r="1237" spans="1:8">
      <c r="A1237" s="11" t="s">
        <v>1223</v>
      </c>
      <c r="B1237" s="7">
        <v>46257</v>
      </c>
      <c r="C1237" t="str">
        <f>PROPER(Table1[[#This Row],[Region]])</f>
        <v>South</v>
      </c>
      <c r="D1237" t="str">
        <f>PROPER(Table1[[#This Row],[Product Category]])</f>
        <v>Groceries</v>
      </c>
      <c r="E1237">
        <f>ROUND(Table1[[#This Row],[Sales Amount]],1)</f>
        <v>3082.3</v>
      </c>
      <c r="F1237">
        <f>Table1[[#This Row],[Quantity Sold]]</f>
        <v>20</v>
      </c>
      <c r="G1237">
        <f>Table1[[#This Row],[Discount (%)]]</f>
        <v>20</v>
      </c>
      <c r="H1237">
        <f>Table1[[#This Row],[Profit]]</f>
        <v>1024.4100000000001</v>
      </c>
    </row>
    <row r="1238" spans="1:8">
      <c r="A1238" s="11" t="s">
        <v>1224</v>
      </c>
      <c r="B1238" s="7">
        <v>46258</v>
      </c>
      <c r="C1238" t="str">
        <f>PROPER(Table1[[#This Row],[Region]])</f>
        <v>North</v>
      </c>
      <c r="D1238" t="str">
        <f>PROPER(Table1[[#This Row],[Product Category]])</f>
        <v>Furniture</v>
      </c>
      <c r="E1238">
        <f>ROUND(Table1[[#This Row],[Sales Amount]],1)</f>
        <v>2009.1</v>
      </c>
      <c r="F1238">
        <f>Table1[[#This Row],[Quantity Sold]]</f>
        <v>41</v>
      </c>
      <c r="G1238">
        <f>Table1[[#This Row],[Discount (%)]]</f>
        <v>23</v>
      </c>
      <c r="H1238">
        <f>Table1[[#This Row],[Profit]]</f>
        <v>197.04</v>
      </c>
    </row>
    <row r="1239" spans="1:8">
      <c r="A1239" s="11" t="s">
        <v>1225</v>
      </c>
      <c r="B1239" s="7">
        <v>46259</v>
      </c>
      <c r="C1239" t="str">
        <f>PROPER(Table1[[#This Row],[Region]])</f>
        <v>South</v>
      </c>
      <c r="D1239" t="str">
        <f>PROPER(Table1[[#This Row],[Product Category]])</f>
        <v>Clothing</v>
      </c>
      <c r="E1239">
        <f>ROUND(Table1[[#This Row],[Sales Amount]],1)</f>
        <v>3605.7</v>
      </c>
      <c r="F1239">
        <f>Table1[[#This Row],[Quantity Sold]]</f>
        <v>33</v>
      </c>
      <c r="G1239">
        <f>Table1[[#This Row],[Discount (%)]]</f>
        <v>30</v>
      </c>
      <c r="H1239">
        <f>Table1[[#This Row],[Profit]]</f>
        <v>1536.9</v>
      </c>
    </row>
    <row r="1240" spans="1:8">
      <c r="A1240" s="11" t="s">
        <v>1226</v>
      </c>
      <c r="B1240" s="7">
        <v>46260</v>
      </c>
      <c r="C1240" t="str">
        <f>PROPER(Table1[[#This Row],[Region]])</f>
        <v>West</v>
      </c>
      <c r="D1240" t="str">
        <f>PROPER(Table1[[#This Row],[Product Category]])</f>
        <v>Groceries</v>
      </c>
      <c r="E1240">
        <f>ROUND(Table1[[#This Row],[Sales Amount]],1)</f>
        <v>2581.1</v>
      </c>
      <c r="F1240">
        <f>Table1[[#This Row],[Quantity Sold]]</f>
        <v>5</v>
      </c>
      <c r="G1240">
        <f>Table1[[#This Row],[Discount (%)]]</f>
        <v>38</v>
      </c>
      <c r="H1240">
        <f>Table1[[#This Row],[Profit]]</f>
        <v>1377.92</v>
      </c>
    </row>
    <row r="1241" spans="1:8">
      <c r="A1241" s="11" t="s">
        <v>1227</v>
      </c>
      <c r="B1241" s="7">
        <v>46261</v>
      </c>
      <c r="C1241" t="str">
        <f>PROPER(Table1[[#This Row],[Region]])</f>
        <v>North</v>
      </c>
      <c r="D1241" t="str">
        <f>PROPER(Table1[[#This Row],[Product Category]])</f>
        <v>Electronics</v>
      </c>
      <c r="E1241">
        <f>ROUND(Table1[[#This Row],[Sales Amount]],1)</f>
        <v>1141.5</v>
      </c>
      <c r="F1241">
        <f>Table1[[#This Row],[Quantity Sold]]</f>
        <v>17</v>
      </c>
      <c r="G1241">
        <f>Table1[[#This Row],[Discount (%)]]</f>
        <v>24</v>
      </c>
      <c r="H1241">
        <f>Table1[[#This Row],[Profit]]</f>
        <v>951.58</v>
      </c>
    </row>
    <row r="1242" spans="1:8">
      <c r="A1242" s="11" t="s">
        <v>1228</v>
      </c>
      <c r="B1242" s="7">
        <v>46262</v>
      </c>
      <c r="C1242" t="str">
        <f>PROPER(Table1[[#This Row],[Region]])</f>
        <v>North</v>
      </c>
      <c r="D1242" t="str">
        <f>PROPER(Table1[[#This Row],[Product Category]])</f>
        <v>Groceries</v>
      </c>
      <c r="E1242">
        <f>ROUND(Table1[[#This Row],[Sales Amount]],1)</f>
        <v>288.7</v>
      </c>
      <c r="F1242">
        <f>Table1[[#This Row],[Quantity Sold]]</f>
        <v>50</v>
      </c>
      <c r="G1242">
        <f>Table1[[#This Row],[Discount (%)]]</f>
        <v>24</v>
      </c>
      <c r="H1242">
        <f>Table1[[#This Row],[Profit]]</f>
        <v>1295.33</v>
      </c>
    </row>
    <row r="1243" spans="1:8">
      <c r="A1243" s="11">
        <v>46064789</v>
      </c>
      <c r="B1243" s="7">
        <v>46263</v>
      </c>
      <c r="C1243" t="str">
        <f>PROPER(Table1[[#This Row],[Region]])</f>
        <v>East</v>
      </c>
      <c r="D1243" t="str">
        <f>PROPER(Table1[[#This Row],[Product Category]])</f>
        <v>Electronics</v>
      </c>
      <c r="E1243">
        <f>ROUND(Table1[[#This Row],[Sales Amount]],1)</f>
        <v>171.8</v>
      </c>
      <c r="F1243">
        <f>Table1[[#This Row],[Quantity Sold]]</f>
        <v>14</v>
      </c>
      <c r="G1243">
        <f>Table1[[#This Row],[Discount (%)]]</f>
        <v>26</v>
      </c>
      <c r="H1243">
        <f>Table1[[#This Row],[Profit]]</f>
        <v>228.81</v>
      </c>
    </row>
    <row r="1244" spans="1:8">
      <c r="A1244" s="11" t="s">
        <v>1229</v>
      </c>
      <c r="B1244" s="7">
        <v>46264</v>
      </c>
      <c r="C1244" t="str">
        <f>PROPER(Table1[[#This Row],[Region]])</f>
        <v>North</v>
      </c>
      <c r="D1244" t="str">
        <f>PROPER(Table1[[#This Row],[Product Category]])</f>
        <v>Groceries</v>
      </c>
      <c r="E1244">
        <f>ROUND(Table1[[#This Row],[Sales Amount]],1)</f>
        <v>1910.8</v>
      </c>
      <c r="F1244">
        <f>Table1[[#This Row],[Quantity Sold]]</f>
        <v>39</v>
      </c>
      <c r="G1244">
        <f>Table1[[#This Row],[Discount (%)]]</f>
        <v>13</v>
      </c>
      <c r="H1244">
        <f>Table1[[#This Row],[Profit]]</f>
        <v>1170.5999999999999</v>
      </c>
    </row>
    <row r="1245" spans="1:8">
      <c r="A1245" s="11" t="s">
        <v>1230</v>
      </c>
      <c r="B1245" s="7">
        <v>46265</v>
      </c>
      <c r="C1245" t="str">
        <f>PROPER(Table1[[#This Row],[Region]])</f>
        <v>North</v>
      </c>
      <c r="D1245" t="str">
        <f>PROPER(Table1[[#This Row],[Product Category]])</f>
        <v>Furniture</v>
      </c>
      <c r="E1245">
        <f>ROUND(Table1[[#This Row],[Sales Amount]],1)</f>
        <v>4323.2</v>
      </c>
      <c r="F1245">
        <f>Table1[[#This Row],[Quantity Sold]]</f>
        <v>31</v>
      </c>
      <c r="G1245">
        <f>Table1[[#This Row],[Discount (%)]]</f>
        <v>5</v>
      </c>
      <c r="H1245">
        <f>Table1[[#This Row],[Profit]]</f>
        <v>830.31</v>
      </c>
    </row>
    <row r="1246" spans="1:8">
      <c r="A1246" s="11" t="s">
        <v>1231</v>
      </c>
      <c r="B1246" s="7">
        <v>46266</v>
      </c>
      <c r="C1246" t="str">
        <f>PROPER(Table1[[#This Row],[Region]])</f>
        <v>West</v>
      </c>
      <c r="D1246" t="str">
        <f>PROPER(Table1[[#This Row],[Product Category]])</f>
        <v>Groceries</v>
      </c>
      <c r="E1246">
        <f>ROUND(Table1[[#This Row],[Sales Amount]],1)</f>
        <v>4370.6000000000004</v>
      </c>
      <c r="F1246">
        <f>Table1[[#This Row],[Quantity Sold]]</f>
        <v>13</v>
      </c>
      <c r="G1246">
        <f>Table1[[#This Row],[Discount (%)]]</f>
        <v>1</v>
      </c>
      <c r="H1246">
        <f>Table1[[#This Row],[Profit]]</f>
        <v>923.92</v>
      </c>
    </row>
    <row r="1247" spans="1:8">
      <c r="A1247" s="11" t="s">
        <v>1232</v>
      </c>
      <c r="B1247" s="7">
        <v>46267</v>
      </c>
      <c r="C1247" t="str">
        <f>PROPER(Table1[[#This Row],[Region]])</f>
        <v>South</v>
      </c>
      <c r="D1247" t="str">
        <f>PROPER(Table1[[#This Row],[Product Category]])</f>
        <v>Furniture</v>
      </c>
      <c r="E1247">
        <f>ROUND(Table1[[#This Row],[Sales Amount]],1)</f>
        <v>688.4</v>
      </c>
      <c r="F1247">
        <f>Table1[[#This Row],[Quantity Sold]]</f>
        <v>12</v>
      </c>
      <c r="G1247">
        <f>Table1[[#This Row],[Discount (%)]]</f>
        <v>10</v>
      </c>
      <c r="H1247">
        <f>Table1[[#This Row],[Profit]]</f>
        <v>628.25</v>
      </c>
    </row>
    <row r="1248" spans="1:8">
      <c r="A1248" s="11" t="s">
        <v>1233</v>
      </c>
      <c r="B1248" s="7">
        <v>46268</v>
      </c>
      <c r="C1248" t="str">
        <f>PROPER(Table1[[#This Row],[Region]])</f>
        <v>South</v>
      </c>
      <c r="D1248" t="str">
        <f>PROPER(Table1[[#This Row],[Product Category]])</f>
        <v>Electronics</v>
      </c>
      <c r="E1248">
        <f>ROUND(Table1[[#This Row],[Sales Amount]],1)</f>
        <v>3977.7</v>
      </c>
      <c r="F1248">
        <f>Table1[[#This Row],[Quantity Sold]]</f>
        <v>5</v>
      </c>
      <c r="G1248">
        <f>Table1[[#This Row],[Discount (%)]]</f>
        <v>48</v>
      </c>
      <c r="H1248">
        <f>Table1[[#This Row],[Profit]]</f>
        <v>1993.18</v>
      </c>
    </row>
    <row r="1249" spans="1:8">
      <c r="A1249" s="11" t="s">
        <v>1234</v>
      </c>
      <c r="B1249" s="7">
        <v>46269</v>
      </c>
      <c r="C1249" t="str">
        <f>PROPER(Table1[[#This Row],[Region]])</f>
        <v>East</v>
      </c>
      <c r="D1249" t="str">
        <f>PROPER(Table1[[#This Row],[Product Category]])</f>
        <v>Electronics</v>
      </c>
      <c r="E1249">
        <f>ROUND(Table1[[#This Row],[Sales Amount]],1)</f>
        <v>1575.8</v>
      </c>
      <c r="F1249">
        <f>Table1[[#This Row],[Quantity Sold]]</f>
        <v>37</v>
      </c>
      <c r="G1249">
        <f>Table1[[#This Row],[Discount (%)]]</f>
        <v>34</v>
      </c>
      <c r="H1249">
        <f>Table1[[#This Row],[Profit]]</f>
        <v>166.74</v>
      </c>
    </row>
    <row r="1250" spans="1:8">
      <c r="A1250" s="11" t="s">
        <v>1236</v>
      </c>
      <c r="B1250" s="7">
        <v>46270</v>
      </c>
      <c r="C1250" t="str">
        <f>PROPER(Table1[[#This Row],[Region]])</f>
        <v>South</v>
      </c>
      <c r="D1250" t="str">
        <f>PROPER(Table1[[#This Row],[Product Category]])</f>
        <v>Electronics</v>
      </c>
      <c r="E1250">
        <f>ROUND(Table1[[#This Row],[Sales Amount]],1)</f>
        <v>4851.6000000000004</v>
      </c>
      <c r="F1250">
        <f>Table1[[#This Row],[Quantity Sold]]</f>
        <v>41</v>
      </c>
      <c r="G1250">
        <f>Table1[[#This Row],[Discount (%)]]</f>
        <v>7</v>
      </c>
      <c r="H1250">
        <f>Table1[[#This Row],[Profit]]</f>
        <v>1640.76</v>
      </c>
    </row>
    <row r="1251" spans="1:8">
      <c r="A1251" s="11" t="s">
        <v>1237</v>
      </c>
      <c r="B1251" s="7">
        <v>46271</v>
      </c>
      <c r="C1251" t="str">
        <f>PROPER(Table1[[#This Row],[Region]])</f>
        <v>South</v>
      </c>
      <c r="D1251" t="str">
        <f>PROPER(Table1[[#This Row],[Product Category]])</f>
        <v>Clothing</v>
      </c>
      <c r="E1251">
        <f>ROUND(Table1[[#This Row],[Sales Amount]],1)</f>
        <v>251.2</v>
      </c>
      <c r="F1251">
        <f>Table1[[#This Row],[Quantity Sold]]</f>
        <v>15</v>
      </c>
      <c r="G1251">
        <f>Table1[[#This Row],[Discount (%)]]</f>
        <v>32</v>
      </c>
      <c r="H1251">
        <f>Table1[[#This Row],[Profit]]</f>
        <v>308.82</v>
      </c>
    </row>
    <row r="1252" spans="1:8">
      <c r="A1252" s="11" t="s">
        <v>1238</v>
      </c>
      <c r="B1252" s="7">
        <v>46272</v>
      </c>
      <c r="C1252" t="str">
        <f>PROPER(Table1[[#This Row],[Region]])</f>
        <v>North</v>
      </c>
      <c r="D1252" t="str">
        <f>PROPER(Table1[[#This Row],[Product Category]])</f>
        <v>Groceries</v>
      </c>
      <c r="E1252">
        <f>ROUND(Table1[[#This Row],[Sales Amount]],1)</f>
        <v>3687.3</v>
      </c>
      <c r="F1252">
        <f>Table1[[#This Row],[Quantity Sold]]</f>
        <v>17</v>
      </c>
      <c r="G1252">
        <f>Table1[[#This Row],[Discount (%)]]</f>
        <v>12</v>
      </c>
      <c r="H1252">
        <f>Table1[[#This Row],[Profit]]</f>
        <v>1122.3</v>
      </c>
    </row>
    <row r="1253" spans="1:8">
      <c r="A1253" s="11">
        <v>95357268</v>
      </c>
      <c r="B1253" s="7">
        <v>46273</v>
      </c>
      <c r="C1253" t="str">
        <f>PROPER(Table1[[#This Row],[Region]])</f>
        <v>East</v>
      </c>
      <c r="D1253" t="str">
        <f>PROPER(Table1[[#This Row],[Product Category]])</f>
        <v>Sports</v>
      </c>
      <c r="E1253">
        <f>ROUND(Table1[[#This Row],[Sales Amount]],1)</f>
        <v>3255.8</v>
      </c>
      <c r="F1253">
        <f>Table1[[#This Row],[Quantity Sold]]</f>
        <v>28</v>
      </c>
      <c r="G1253">
        <f>Table1[[#This Row],[Discount (%)]]</f>
        <v>46</v>
      </c>
      <c r="H1253">
        <f>Table1[[#This Row],[Profit]]</f>
        <v>701.62</v>
      </c>
    </row>
    <row r="1254" spans="1:8">
      <c r="A1254" s="11" t="s">
        <v>1239</v>
      </c>
      <c r="B1254" s="7">
        <v>46274</v>
      </c>
      <c r="C1254" t="str">
        <f>PROPER(Table1[[#This Row],[Region]])</f>
        <v>North</v>
      </c>
      <c r="D1254" t="str">
        <f>PROPER(Table1[[#This Row],[Product Category]])</f>
        <v>Clothing</v>
      </c>
      <c r="E1254">
        <f>ROUND(Table1[[#This Row],[Sales Amount]],1)</f>
        <v>3827.6</v>
      </c>
      <c r="F1254">
        <f>Table1[[#This Row],[Quantity Sold]]</f>
        <v>7</v>
      </c>
      <c r="G1254">
        <f>Table1[[#This Row],[Discount (%)]]</f>
        <v>32</v>
      </c>
      <c r="H1254">
        <f>Table1[[#This Row],[Profit]]</f>
        <v>1882.42</v>
      </c>
    </row>
    <row r="1255" spans="1:8">
      <c r="A1255" s="11" t="s">
        <v>1240</v>
      </c>
      <c r="B1255" s="7">
        <v>46275</v>
      </c>
      <c r="C1255" t="str">
        <f>PROPER(Table1[[#This Row],[Region]])</f>
        <v>West</v>
      </c>
      <c r="D1255" t="str">
        <f>PROPER(Table1[[#This Row],[Product Category]])</f>
        <v>Electronics</v>
      </c>
      <c r="E1255">
        <f>ROUND(Table1[[#This Row],[Sales Amount]],1)</f>
        <v>2771.1</v>
      </c>
      <c r="F1255">
        <f>Table1[[#This Row],[Quantity Sold]]</f>
        <v>47</v>
      </c>
      <c r="G1255">
        <f>Table1[[#This Row],[Discount (%)]]</f>
        <v>36</v>
      </c>
      <c r="H1255">
        <f>Table1[[#This Row],[Profit]]</f>
        <v>337.21</v>
      </c>
    </row>
    <row r="1256" spans="1:8">
      <c r="A1256" s="11" t="s">
        <v>1241</v>
      </c>
      <c r="B1256" s="7">
        <v>46276</v>
      </c>
      <c r="C1256" t="str">
        <f>PROPER(Table1[[#This Row],[Region]])</f>
        <v>South</v>
      </c>
      <c r="D1256" t="str">
        <f>PROPER(Table1[[#This Row],[Product Category]])</f>
        <v>Clothing</v>
      </c>
      <c r="E1256">
        <f>ROUND(Table1[[#This Row],[Sales Amount]],1)</f>
        <v>2605</v>
      </c>
      <c r="F1256">
        <f>Table1[[#This Row],[Quantity Sold]]</f>
        <v>3</v>
      </c>
      <c r="G1256">
        <f>Table1[[#This Row],[Discount (%)]]</f>
        <v>30</v>
      </c>
      <c r="H1256">
        <f>Table1[[#This Row],[Profit]]</f>
        <v>1070.22</v>
      </c>
    </row>
    <row r="1257" spans="1:8">
      <c r="A1257" s="11" t="s">
        <v>1242</v>
      </c>
      <c r="B1257" s="7">
        <v>46277</v>
      </c>
      <c r="C1257" t="str">
        <f>PROPER(Table1[[#This Row],[Region]])</f>
        <v>West</v>
      </c>
      <c r="D1257" t="str">
        <f>PROPER(Table1[[#This Row],[Product Category]])</f>
        <v>Clothing</v>
      </c>
      <c r="E1257">
        <f>ROUND(Table1[[#This Row],[Sales Amount]],1)</f>
        <v>3358.6</v>
      </c>
      <c r="F1257">
        <f>Table1[[#This Row],[Quantity Sold]]</f>
        <v>1</v>
      </c>
      <c r="G1257">
        <f>Table1[[#This Row],[Discount (%)]]</f>
        <v>25</v>
      </c>
      <c r="H1257">
        <f>Table1[[#This Row],[Profit]]</f>
        <v>1633.14</v>
      </c>
    </row>
    <row r="1258" spans="1:8">
      <c r="A1258" s="11" t="s">
        <v>1243</v>
      </c>
      <c r="B1258" s="7">
        <v>46278</v>
      </c>
      <c r="C1258" t="str">
        <f>PROPER(Table1[[#This Row],[Region]])</f>
        <v>East</v>
      </c>
      <c r="D1258" t="str">
        <f>PROPER(Table1[[#This Row],[Product Category]])</f>
        <v>Furniture</v>
      </c>
      <c r="E1258">
        <f>ROUND(Table1[[#This Row],[Sales Amount]],1)</f>
        <v>3419.4</v>
      </c>
      <c r="F1258">
        <f>Table1[[#This Row],[Quantity Sold]]</f>
        <v>15</v>
      </c>
      <c r="G1258">
        <f>Table1[[#This Row],[Discount (%)]]</f>
        <v>30</v>
      </c>
      <c r="H1258">
        <f>Table1[[#This Row],[Profit]]</f>
        <v>1811.72</v>
      </c>
    </row>
    <row r="1259" spans="1:8">
      <c r="A1259" s="11" t="s">
        <v>1244</v>
      </c>
      <c r="B1259" s="7">
        <v>46279</v>
      </c>
      <c r="C1259" t="str">
        <f>PROPER(Table1[[#This Row],[Region]])</f>
        <v>West</v>
      </c>
      <c r="D1259" t="str">
        <f>PROPER(Table1[[#This Row],[Product Category]])</f>
        <v>Groceries</v>
      </c>
      <c r="E1259">
        <f>ROUND(Table1[[#This Row],[Sales Amount]],1)</f>
        <v>4826.3999999999996</v>
      </c>
      <c r="F1259">
        <f>Table1[[#This Row],[Quantity Sold]]</f>
        <v>11</v>
      </c>
      <c r="G1259">
        <f>Table1[[#This Row],[Discount (%)]]</f>
        <v>41</v>
      </c>
      <c r="H1259">
        <f>Table1[[#This Row],[Profit]]</f>
        <v>242.63</v>
      </c>
    </row>
    <row r="1260" spans="1:8">
      <c r="A1260" s="11" t="s">
        <v>1245</v>
      </c>
      <c r="B1260" s="7">
        <v>46280</v>
      </c>
      <c r="C1260" t="str">
        <f>PROPER(Table1[[#This Row],[Region]])</f>
        <v>North</v>
      </c>
      <c r="D1260" t="str">
        <f>PROPER(Table1[[#This Row],[Product Category]])</f>
        <v>Groceries</v>
      </c>
      <c r="E1260">
        <f>ROUND(Table1[[#This Row],[Sales Amount]],1)</f>
        <v>4369.5</v>
      </c>
      <c r="F1260">
        <f>Table1[[#This Row],[Quantity Sold]]</f>
        <v>16</v>
      </c>
      <c r="G1260">
        <f>Table1[[#This Row],[Discount (%)]]</f>
        <v>32</v>
      </c>
      <c r="H1260">
        <f>Table1[[#This Row],[Profit]]</f>
        <v>157.03</v>
      </c>
    </row>
    <row r="1261" spans="1:8">
      <c r="A1261" s="11" t="s">
        <v>1246</v>
      </c>
      <c r="B1261" s="7">
        <v>46281</v>
      </c>
      <c r="C1261" t="str">
        <f>PROPER(Table1[[#This Row],[Region]])</f>
        <v>East</v>
      </c>
      <c r="D1261" t="str">
        <f>PROPER(Table1[[#This Row],[Product Category]])</f>
        <v>Clothing</v>
      </c>
      <c r="E1261">
        <f>ROUND(Table1[[#This Row],[Sales Amount]],1)</f>
        <v>1473.6</v>
      </c>
      <c r="F1261">
        <f>Table1[[#This Row],[Quantity Sold]]</f>
        <v>21</v>
      </c>
      <c r="G1261">
        <f>Table1[[#This Row],[Discount (%)]]</f>
        <v>6</v>
      </c>
      <c r="H1261">
        <f>Table1[[#This Row],[Profit]]</f>
        <v>34.340000000000003</v>
      </c>
    </row>
    <row r="1262" spans="1:8">
      <c r="A1262" s="11" t="s">
        <v>1247</v>
      </c>
      <c r="B1262" s="7">
        <v>46282</v>
      </c>
      <c r="C1262" t="str">
        <f>PROPER(Table1[[#This Row],[Region]])</f>
        <v>North</v>
      </c>
      <c r="D1262" t="str">
        <f>PROPER(Table1[[#This Row],[Product Category]])</f>
        <v>Groceries</v>
      </c>
      <c r="E1262">
        <f>ROUND(Table1[[#This Row],[Sales Amount]],1)</f>
        <v>4339.8999999999996</v>
      </c>
      <c r="F1262">
        <f>Table1[[#This Row],[Quantity Sold]]</f>
        <v>18</v>
      </c>
      <c r="G1262">
        <f>Table1[[#This Row],[Discount (%)]]</f>
        <v>32</v>
      </c>
      <c r="H1262">
        <f>Table1[[#This Row],[Profit]]</f>
        <v>358.19</v>
      </c>
    </row>
    <row r="1263" spans="1:8">
      <c r="A1263" s="11">
        <v>42980136</v>
      </c>
      <c r="B1263" s="7">
        <v>46283</v>
      </c>
      <c r="C1263" t="str">
        <f>PROPER(Table1[[#This Row],[Region]])</f>
        <v>South</v>
      </c>
      <c r="D1263" t="str">
        <f>PROPER(Table1[[#This Row],[Product Category]])</f>
        <v>Furniture</v>
      </c>
      <c r="E1263">
        <f>ROUND(Table1[[#This Row],[Sales Amount]],1)</f>
        <v>3911.8</v>
      </c>
      <c r="F1263">
        <f>Table1[[#This Row],[Quantity Sold]]</f>
        <v>19</v>
      </c>
      <c r="G1263">
        <f>Table1[[#This Row],[Discount (%)]]</f>
        <v>19</v>
      </c>
      <c r="H1263">
        <f>Table1[[#This Row],[Profit]]</f>
        <v>981.88</v>
      </c>
    </row>
    <row r="1264" spans="1:8">
      <c r="A1264" s="11" t="s">
        <v>1248</v>
      </c>
      <c r="B1264" s="7">
        <v>46284</v>
      </c>
      <c r="C1264" t="str">
        <f>PROPER(Table1[[#This Row],[Region]])</f>
        <v>East</v>
      </c>
      <c r="D1264" t="str">
        <f>PROPER(Table1[[#This Row],[Product Category]])</f>
        <v>Electronics</v>
      </c>
      <c r="E1264">
        <f>ROUND(Table1[[#This Row],[Sales Amount]],1)</f>
        <v>220.2</v>
      </c>
      <c r="F1264">
        <f>Table1[[#This Row],[Quantity Sold]]</f>
        <v>6</v>
      </c>
      <c r="G1264">
        <f>Table1[[#This Row],[Discount (%)]]</f>
        <v>44</v>
      </c>
      <c r="H1264">
        <f>Table1[[#This Row],[Profit]]</f>
        <v>1410.73</v>
      </c>
    </row>
    <row r="1265" spans="1:8">
      <c r="A1265" s="11" t="s">
        <v>1249</v>
      </c>
      <c r="B1265" s="7">
        <v>46285</v>
      </c>
      <c r="C1265" t="str">
        <f>PROPER(Table1[[#This Row],[Region]])</f>
        <v>West</v>
      </c>
      <c r="D1265" t="str">
        <f>PROPER(Table1[[#This Row],[Product Category]])</f>
        <v>Electronics</v>
      </c>
      <c r="E1265">
        <f>ROUND(Table1[[#This Row],[Sales Amount]],1)</f>
        <v>4454.3999999999996</v>
      </c>
      <c r="F1265">
        <f>Table1[[#This Row],[Quantity Sold]]</f>
        <v>6</v>
      </c>
      <c r="G1265">
        <f>Table1[[#This Row],[Discount (%)]]</f>
        <v>15</v>
      </c>
      <c r="H1265">
        <f>Table1[[#This Row],[Profit]]</f>
        <v>1941.77</v>
      </c>
    </row>
    <row r="1266" spans="1:8">
      <c r="A1266" s="11" t="s">
        <v>1250</v>
      </c>
      <c r="B1266" s="7">
        <v>46286</v>
      </c>
      <c r="C1266" t="str">
        <f>PROPER(Table1[[#This Row],[Region]])</f>
        <v>South</v>
      </c>
      <c r="D1266" t="str">
        <f>PROPER(Table1[[#This Row],[Product Category]])</f>
        <v>Electronics</v>
      </c>
      <c r="E1266">
        <f>ROUND(Table1[[#This Row],[Sales Amount]],1)</f>
        <v>1399.3</v>
      </c>
      <c r="F1266">
        <f>Table1[[#This Row],[Quantity Sold]]</f>
        <v>22</v>
      </c>
      <c r="G1266">
        <f>Table1[[#This Row],[Discount (%)]]</f>
        <v>28</v>
      </c>
      <c r="H1266">
        <f>Table1[[#This Row],[Profit]]</f>
        <v>975.59</v>
      </c>
    </row>
    <row r="1267" spans="1:8">
      <c r="A1267" s="11" t="s">
        <v>1251</v>
      </c>
      <c r="B1267" s="7">
        <v>46287</v>
      </c>
      <c r="C1267" t="str">
        <f>PROPER(Table1[[#This Row],[Region]])</f>
        <v>South</v>
      </c>
      <c r="D1267" t="str">
        <f>PROPER(Table1[[#This Row],[Product Category]])</f>
        <v>Furniture</v>
      </c>
      <c r="E1267">
        <f>ROUND(Table1[[#This Row],[Sales Amount]],1)</f>
        <v>4862.2</v>
      </c>
      <c r="F1267">
        <f>Table1[[#This Row],[Quantity Sold]]</f>
        <v>38</v>
      </c>
      <c r="G1267">
        <f>Table1[[#This Row],[Discount (%)]]</f>
        <v>36</v>
      </c>
      <c r="H1267">
        <f>Table1[[#This Row],[Profit]]</f>
        <v>694.03</v>
      </c>
    </row>
    <row r="1268" spans="1:8">
      <c r="A1268" s="11" t="s">
        <v>1252</v>
      </c>
      <c r="B1268" s="7">
        <v>46288</v>
      </c>
      <c r="C1268" t="str">
        <f>PROPER(Table1[[#This Row],[Region]])</f>
        <v>South</v>
      </c>
      <c r="D1268" t="str">
        <f>PROPER(Table1[[#This Row],[Product Category]])</f>
        <v>Electronics</v>
      </c>
      <c r="E1268">
        <f>ROUND(Table1[[#This Row],[Sales Amount]],1)</f>
        <v>4053.5</v>
      </c>
      <c r="F1268">
        <f>Table1[[#This Row],[Quantity Sold]]</f>
        <v>5</v>
      </c>
      <c r="G1268">
        <f>Table1[[#This Row],[Discount (%)]]</f>
        <v>2</v>
      </c>
      <c r="H1268">
        <f>Table1[[#This Row],[Profit]]</f>
        <v>771.91</v>
      </c>
    </row>
    <row r="1269" spans="1:8">
      <c r="A1269" s="11" t="s">
        <v>1253</v>
      </c>
      <c r="B1269" s="7">
        <v>46289</v>
      </c>
      <c r="C1269" t="str">
        <f>PROPER(Table1[[#This Row],[Region]])</f>
        <v>North</v>
      </c>
      <c r="D1269" t="str">
        <f>PROPER(Table1[[#This Row],[Product Category]])</f>
        <v>Groceries</v>
      </c>
      <c r="E1269">
        <f>ROUND(Table1[[#This Row],[Sales Amount]],1)</f>
        <v>4598.3999999999996</v>
      </c>
      <c r="F1269">
        <f>Table1[[#This Row],[Quantity Sold]]</f>
        <v>22</v>
      </c>
      <c r="G1269">
        <f>Table1[[#This Row],[Discount (%)]]</f>
        <v>15</v>
      </c>
      <c r="H1269">
        <f>Table1[[#This Row],[Profit]]</f>
        <v>443.45</v>
      </c>
    </row>
    <row r="1270" spans="1:8">
      <c r="A1270" s="11" t="s">
        <v>1254</v>
      </c>
      <c r="B1270" s="7">
        <v>46290</v>
      </c>
      <c r="C1270" t="str">
        <f>PROPER(Table1[[#This Row],[Region]])</f>
        <v>South</v>
      </c>
      <c r="D1270" t="str">
        <f>PROPER(Table1[[#This Row],[Product Category]])</f>
        <v>Clothing</v>
      </c>
      <c r="E1270">
        <f>ROUND(Table1[[#This Row],[Sales Amount]],1)</f>
        <v>4362</v>
      </c>
      <c r="F1270">
        <f>Table1[[#This Row],[Quantity Sold]]</f>
        <v>31</v>
      </c>
      <c r="G1270">
        <f>Table1[[#This Row],[Discount (%)]]</f>
        <v>11</v>
      </c>
      <c r="H1270">
        <f>Table1[[#This Row],[Profit]]</f>
        <v>1823.1</v>
      </c>
    </row>
    <row r="1271" spans="1:8">
      <c r="A1271" s="11" t="s">
        <v>1255</v>
      </c>
      <c r="B1271" s="7">
        <v>46291</v>
      </c>
      <c r="C1271" t="str">
        <f>PROPER(Table1[[#This Row],[Region]])</f>
        <v>East</v>
      </c>
      <c r="D1271" t="str">
        <f>PROPER(Table1[[#This Row],[Product Category]])</f>
        <v>Sports</v>
      </c>
      <c r="E1271">
        <f>ROUND(Table1[[#This Row],[Sales Amount]],1)</f>
        <v>4021.5</v>
      </c>
      <c r="F1271">
        <f>Table1[[#This Row],[Quantity Sold]]</f>
        <v>5</v>
      </c>
      <c r="G1271">
        <f>Table1[[#This Row],[Discount (%)]]</f>
        <v>31</v>
      </c>
      <c r="H1271">
        <f>Table1[[#This Row],[Profit]]</f>
        <v>197.93</v>
      </c>
    </row>
    <row r="1272" spans="1:8">
      <c r="A1272" s="11" t="s">
        <v>1256</v>
      </c>
      <c r="B1272" s="7">
        <v>46292</v>
      </c>
      <c r="C1272" t="str">
        <f>PROPER(Table1[[#This Row],[Region]])</f>
        <v>South</v>
      </c>
      <c r="D1272" t="str">
        <f>PROPER(Table1[[#This Row],[Product Category]])</f>
        <v>Sports</v>
      </c>
      <c r="E1272">
        <f>ROUND(Table1[[#This Row],[Sales Amount]],1)</f>
        <v>3352</v>
      </c>
      <c r="F1272">
        <f>Table1[[#This Row],[Quantity Sold]]</f>
        <v>47</v>
      </c>
      <c r="G1272">
        <f>Table1[[#This Row],[Discount (%)]]</f>
        <v>38</v>
      </c>
      <c r="H1272">
        <f>Table1[[#This Row],[Profit]]</f>
        <v>310.45999999999998</v>
      </c>
    </row>
    <row r="1273" spans="1:8">
      <c r="A1273" s="11" t="s">
        <v>1257</v>
      </c>
      <c r="B1273" s="7">
        <v>46293</v>
      </c>
      <c r="C1273" t="str">
        <f>PROPER(Table1[[#This Row],[Region]])</f>
        <v>North</v>
      </c>
      <c r="D1273" t="str">
        <f>PROPER(Table1[[#This Row],[Product Category]])</f>
        <v>Electronics</v>
      </c>
      <c r="E1273">
        <f>ROUND(Table1[[#This Row],[Sales Amount]],1)</f>
        <v>2285.6999999999998</v>
      </c>
      <c r="F1273">
        <f>Table1[[#This Row],[Quantity Sold]]</f>
        <v>50</v>
      </c>
      <c r="G1273">
        <f>Table1[[#This Row],[Discount (%)]]</f>
        <v>19</v>
      </c>
      <c r="H1273">
        <f>Table1[[#This Row],[Profit]]</f>
        <v>782.51</v>
      </c>
    </row>
    <row r="1274" spans="1:8">
      <c r="A1274" s="11" t="s">
        <v>1258</v>
      </c>
      <c r="B1274" s="7">
        <v>46294</v>
      </c>
      <c r="C1274" t="str">
        <f>PROPER(Table1[[#This Row],[Region]])</f>
        <v>East</v>
      </c>
      <c r="D1274" t="str">
        <f>PROPER(Table1[[#This Row],[Product Category]])</f>
        <v>Clothing</v>
      </c>
      <c r="E1274">
        <f>ROUND(Table1[[#This Row],[Sales Amount]],1)</f>
        <v>2055.3000000000002</v>
      </c>
      <c r="F1274">
        <f>Table1[[#This Row],[Quantity Sold]]</f>
        <v>20</v>
      </c>
      <c r="G1274">
        <f>Table1[[#This Row],[Discount (%)]]</f>
        <v>0</v>
      </c>
      <c r="H1274">
        <f>Table1[[#This Row],[Profit]]</f>
        <v>199.86</v>
      </c>
    </row>
    <row r="1275" spans="1:8">
      <c r="A1275" s="11" t="s">
        <v>1259</v>
      </c>
      <c r="B1275" s="7">
        <v>46295</v>
      </c>
      <c r="C1275" t="str">
        <f>PROPER(Table1[[#This Row],[Region]])</f>
        <v>East</v>
      </c>
      <c r="D1275" t="str">
        <f>PROPER(Table1[[#This Row],[Product Category]])</f>
        <v>Furniture</v>
      </c>
      <c r="E1275">
        <f>ROUND(Table1[[#This Row],[Sales Amount]],1)</f>
        <v>4390.6000000000004</v>
      </c>
      <c r="F1275">
        <f>Table1[[#This Row],[Quantity Sold]]</f>
        <v>8</v>
      </c>
      <c r="G1275">
        <f>Table1[[#This Row],[Discount (%)]]</f>
        <v>43</v>
      </c>
      <c r="H1275">
        <f>Table1[[#This Row],[Profit]]</f>
        <v>908.01</v>
      </c>
    </row>
    <row r="1276" spans="1:8">
      <c r="A1276" s="11" t="s">
        <v>1260</v>
      </c>
      <c r="B1276" s="7">
        <v>46296</v>
      </c>
      <c r="C1276" t="str">
        <f>PROPER(Table1[[#This Row],[Region]])</f>
        <v>South</v>
      </c>
      <c r="D1276" t="str">
        <f>PROPER(Table1[[#This Row],[Product Category]])</f>
        <v>Clothing</v>
      </c>
      <c r="E1276">
        <f>ROUND(Table1[[#This Row],[Sales Amount]],1)</f>
        <v>1743.5</v>
      </c>
      <c r="F1276">
        <f>Table1[[#This Row],[Quantity Sold]]</f>
        <v>4</v>
      </c>
      <c r="G1276">
        <f>Table1[[#This Row],[Discount (%)]]</f>
        <v>37</v>
      </c>
      <c r="H1276">
        <f>Table1[[#This Row],[Profit]]</f>
        <v>193.62</v>
      </c>
    </row>
    <row r="1277" spans="1:8">
      <c r="A1277" s="11" t="s">
        <v>1261</v>
      </c>
      <c r="B1277" s="7">
        <v>46297</v>
      </c>
      <c r="C1277" t="str">
        <f>PROPER(Table1[[#This Row],[Region]])</f>
        <v>South</v>
      </c>
      <c r="D1277" t="str">
        <f>PROPER(Table1[[#This Row],[Product Category]])</f>
        <v>Clothing</v>
      </c>
      <c r="E1277">
        <f>ROUND(Table1[[#This Row],[Sales Amount]],1)</f>
        <v>4143.5</v>
      </c>
      <c r="F1277">
        <f>Table1[[#This Row],[Quantity Sold]]</f>
        <v>25</v>
      </c>
      <c r="G1277">
        <f>Table1[[#This Row],[Discount (%)]]</f>
        <v>20</v>
      </c>
      <c r="H1277">
        <f>Table1[[#This Row],[Profit]]</f>
        <v>1562.31</v>
      </c>
    </row>
    <row r="1278" spans="1:8">
      <c r="A1278" s="11" t="s">
        <v>1262</v>
      </c>
      <c r="B1278" s="7">
        <v>46298</v>
      </c>
      <c r="C1278" t="str">
        <f>PROPER(Table1[[#This Row],[Region]])</f>
        <v>North</v>
      </c>
      <c r="D1278" t="str">
        <f>PROPER(Table1[[#This Row],[Product Category]])</f>
        <v>Electronics</v>
      </c>
      <c r="E1278">
        <f>ROUND(Table1[[#This Row],[Sales Amount]],1)</f>
        <v>1008</v>
      </c>
      <c r="F1278">
        <f>Table1[[#This Row],[Quantity Sold]]</f>
        <v>4</v>
      </c>
      <c r="G1278">
        <f>Table1[[#This Row],[Discount (%)]]</f>
        <v>11</v>
      </c>
      <c r="H1278">
        <f>Table1[[#This Row],[Profit]]</f>
        <v>1704.44</v>
      </c>
    </row>
    <row r="1279" spans="1:8">
      <c r="A1279" s="11" t="s">
        <v>1263</v>
      </c>
      <c r="B1279" s="7">
        <v>46299</v>
      </c>
      <c r="C1279" t="str">
        <f>PROPER(Table1[[#This Row],[Region]])</f>
        <v>East</v>
      </c>
      <c r="D1279" t="str">
        <f>PROPER(Table1[[#This Row],[Product Category]])</f>
        <v>Electronics</v>
      </c>
      <c r="E1279">
        <f>ROUND(Table1[[#This Row],[Sales Amount]],1)</f>
        <v>1614.9</v>
      </c>
      <c r="F1279">
        <f>Table1[[#This Row],[Quantity Sold]]</f>
        <v>24</v>
      </c>
      <c r="G1279">
        <f>Table1[[#This Row],[Discount (%)]]</f>
        <v>26</v>
      </c>
      <c r="H1279">
        <f>Table1[[#This Row],[Profit]]</f>
        <v>1880.3</v>
      </c>
    </row>
    <row r="1280" spans="1:8">
      <c r="A1280" s="11" t="s">
        <v>1264</v>
      </c>
      <c r="B1280" s="7">
        <v>46300</v>
      </c>
      <c r="C1280" t="str">
        <f>PROPER(Table1[[#This Row],[Region]])</f>
        <v>South</v>
      </c>
      <c r="D1280" t="str">
        <f>PROPER(Table1[[#This Row],[Product Category]])</f>
        <v>Clothing</v>
      </c>
      <c r="E1280">
        <f>ROUND(Table1[[#This Row],[Sales Amount]],1)</f>
        <v>1086.0999999999999</v>
      </c>
      <c r="F1280">
        <f>Table1[[#This Row],[Quantity Sold]]</f>
        <v>24</v>
      </c>
      <c r="G1280">
        <f>Table1[[#This Row],[Discount (%)]]</f>
        <v>37</v>
      </c>
      <c r="H1280">
        <f>Table1[[#This Row],[Profit]]</f>
        <v>354.73</v>
      </c>
    </row>
    <row r="1281" spans="1:8">
      <c r="A1281" s="11" t="s">
        <v>1265</v>
      </c>
      <c r="B1281" s="7">
        <v>46301</v>
      </c>
      <c r="C1281" t="str">
        <f>PROPER(Table1[[#This Row],[Region]])</f>
        <v>East</v>
      </c>
      <c r="D1281" t="str">
        <f>PROPER(Table1[[#This Row],[Product Category]])</f>
        <v>Groceries</v>
      </c>
      <c r="E1281">
        <f>ROUND(Table1[[#This Row],[Sales Amount]],1)</f>
        <v>2215.5</v>
      </c>
      <c r="F1281">
        <f>Table1[[#This Row],[Quantity Sold]]</f>
        <v>27</v>
      </c>
      <c r="G1281">
        <f>Table1[[#This Row],[Discount (%)]]</f>
        <v>12</v>
      </c>
      <c r="H1281">
        <f>Table1[[#This Row],[Profit]]</f>
        <v>791.45</v>
      </c>
    </row>
    <row r="1282" spans="1:8">
      <c r="A1282" s="12">
        <v>780704000000000</v>
      </c>
      <c r="B1282" s="7">
        <v>46302</v>
      </c>
      <c r="C1282" t="str">
        <f>PROPER(Table1[[#This Row],[Region]])</f>
        <v>East</v>
      </c>
      <c r="D1282" t="str">
        <f>PROPER(Table1[[#This Row],[Product Category]])</f>
        <v>Sports</v>
      </c>
      <c r="E1282">
        <f>ROUND(Table1[[#This Row],[Sales Amount]],1)</f>
        <v>2182.3000000000002</v>
      </c>
      <c r="F1282">
        <f>Table1[[#This Row],[Quantity Sold]]</f>
        <v>49</v>
      </c>
      <c r="G1282">
        <f>Table1[[#This Row],[Discount (%)]]</f>
        <v>13</v>
      </c>
      <c r="H1282">
        <f>Table1[[#This Row],[Profit]]</f>
        <v>351.14</v>
      </c>
    </row>
    <row r="1283" spans="1:8">
      <c r="A1283" s="11" t="s">
        <v>1266</v>
      </c>
      <c r="B1283" s="7">
        <v>46303</v>
      </c>
      <c r="C1283" t="str">
        <f>PROPER(Table1[[#This Row],[Region]])</f>
        <v>North</v>
      </c>
      <c r="D1283" t="str">
        <f>PROPER(Table1[[#This Row],[Product Category]])</f>
        <v>Groceries</v>
      </c>
      <c r="E1283">
        <f>ROUND(Table1[[#This Row],[Sales Amount]],1)</f>
        <v>3067.6</v>
      </c>
      <c r="F1283">
        <f>Table1[[#This Row],[Quantity Sold]]</f>
        <v>18</v>
      </c>
      <c r="G1283">
        <f>Table1[[#This Row],[Discount (%)]]</f>
        <v>9</v>
      </c>
      <c r="H1283">
        <f>Table1[[#This Row],[Profit]]</f>
        <v>853.51</v>
      </c>
    </row>
    <row r="1284" spans="1:8">
      <c r="A1284" s="11" t="s">
        <v>1267</v>
      </c>
      <c r="B1284" s="7">
        <v>46304</v>
      </c>
      <c r="C1284" t="str">
        <f>PROPER(Table1[[#This Row],[Region]])</f>
        <v>East</v>
      </c>
      <c r="D1284" t="str">
        <f>PROPER(Table1[[#This Row],[Product Category]])</f>
        <v>Furniture</v>
      </c>
      <c r="E1284">
        <f>ROUND(Table1[[#This Row],[Sales Amount]],1)</f>
        <v>750</v>
      </c>
      <c r="F1284">
        <f>Table1[[#This Row],[Quantity Sold]]</f>
        <v>21</v>
      </c>
      <c r="G1284">
        <f>Table1[[#This Row],[Discount (%)]]</f>
        <v>30</v>
      </c>
      <c r="H1284">
        <f>Table1[[#This Row],[Profit]]</f>
        <v>1346.06</v>
      </c>
    </row>
    <row r="1285" spans="1:8">
      <c r="A1285" s="11" t="s">
        <v>1268</v>
      </c>
      <c r="B1285" s="7">
        <v>46305</v>
      </c>
      <c r="C1285" t="str">
        <f>PROPER(Table1[[#This Row],[Region]])</f>
        <v>West</v>
      </c>
      <c r="D1285" t="str">
        <f>PROPER(Table1[[#This Row],[Product Category]])</f>
        <v>Electronics</v>
      </c>
      <c r="E1285">
        <f>ROUND(Table1[[#This Row],[Sales Amount]],1)</f>
        <v>4417.5</v>
      </c>
      <c r="F1285">
        <f>Table1[[#This Row],[Quantity Sold]]</f>
        <v>2</v>
      </c>
      <c r="G1285">
        <f>Table1[[#This Row],[Discount (%)]]</f>
        <v>12</v>
      </c>
      <c r="H1285">
        <f>Table1[[#This Row],[Profit]]</f>
        <v>1441.28</v>
      </c>
    </row>
    <row r="1286" spans="1:8">
      <c r="A1286" s="11" t="s">
        <v>1269</v>
      </c>
      <c r="B1286" s="7">
        <v>46306</v>
      </c>
      <c r="C1286" t="str">
        <f>PROPER(Table1[[#This Row],[Region]])</f>
        <v>East</v>
      </c>
      <c r="D1286" t="str">
        <f>PROPER(Table1[[#This Row],[Product Category]])</f>
        <v>Sports</v>
      </c>
      <c r="E1286">
        <f>ROUND(Table1[[#This Row],[Sales Amount]],1)</f>
        <v>2161.8000000000002</v>
      </c>
      <c r="F1286">
        <f>Table1[[#This Row],[Quantity Sold]]</f>
        <v>36</v>
      </c>
      <c r="G1286">
        <f>Table1[[#This Row],[Discount (%)]]</f>
        <v>26</v>
      </c>
      <c r="H1286">
        <f>Table1[[#This Row],[Profit]]</f>
        <v>975.04</v>
      </c>
    </row>
    <row r="1287" spans="1:8">
      <c r="A1287" s="11" t="s">
        <v>1270</v>
      </c>
      <c r="B1287" s="7">
        <v>46307</v>
      </c>
      <c r="C1287" t="str">
        <f>PROPER(Table1[[#This Row],[Region]])</f>
        <v>East</v>
      </c>
      <c r="D1287" t="str">
        <f>PROPER(Table1[[#This Row],[Product Category]])</f>
        <v>Sports</v>
      </c>
      <c r="E1287">
        <f>ROUND(Table1[[#This Row],[Sales Amount]],1)</f>
        <v>3517.8</v>
      </c>
      <c r="F1287">
        <f>Table1[[#This Row],[Quantity Sold]]</f>
        <v>43</v>
      </c>
      <c r="G1287">
        <f>Table1[[#This Row],[Discount (%)]]</f>
        <v>3</v>
      </c>
      <c r="H1287">
        <f>Table1[[#This Row],[Profit]]</f>
        <v>128.35</v>
      </c>
    </row>
    <row r="1288" spans="1:8">
      <c r="A1288" s="11" t="s">
        <v>1271</v>
      </c>
      <c r="B1288" s="7">
        <v>46308</v>
      </c>
      <c r="C1288" t="str">
        <f>PROPER(Table1[[#This Row],[Region]])</f>
        <v>North</v>
      </c>
      <c r="D1288" t="str">
        <f>PROPER(Table1[[#This Row],[Product Category]])</f>
        <v>Clothing</v>
      </c>
      <c r="E1288">
        <f>ROUND(Table1[[#This Row],[Sales Amount]],1)</f>
        <v>3810.6</v>
      </c>
      <c r="F1288">
        <f>Table1[[#This Row],[Quantity Sold]]</f>
        <v>13</v>
      </c>
      <c r="G1288">
        <f>Table1[[#This Row],[Discount (%)]]</f>
        <v>16</v>
      </c>
      <c r="H1288">
        <f>Table1[[#This Row],[Profit]]</f>
        <v>254.1</v>
      </c>
    </row>
    <row r="1289" spans="1:8">
      <c r="A1289" s="11" t="s">
        <v>1272</v>
      </c>
      <c r="B1289" s="7">
        <v>46309</v>
      </c>
      <c r="C1289" t="str">
        <f>PROPER(Table1[[#This Row],[Region]])</f>
        <v>East</v>
      </c>
      <c r="D1289" t="str">
        <f>PROPER(Table1[[#This Row],[Product Category]])</f>
        <v>Electronics</v>
      </c>
      <c r="E1289">
        <f>ROUND(Table1[[#This Row],[Sales Amount]],1)</f>
        <v>2639.7</v>
      </c>
      <c r="F1289">
        <f>Table1[[#This Row],[Quantity Sold]]</f>
        <v>46</v>
      </c>
      <c r="G1289">
        <f>Table1[[#This Row],[Discount (%)]]</f>
        <v>30</v>
      </c>
      <c r="H1289">
        <f>Table1[[#This Row],[Profit]]</f>
        <v>1555.72</v>
      </c>
    </row>
    <row r="1290" spans="1:8">
      <c r="A1290" s="11" t="s">
        <v>1273</v>
      </c>
      <c r="B1290" s="7">
        <v>46310</v>
      </c>
      <c r="C1290" t="str">
        <f>PROPER(Table1[[#This Row],[Region]])</f>
        <v>North</v>
      </c>
      <c r="D1290" t="str">
        <f>PROPER(Table1[[#This Row],[Product Category]])</f>
        <v>Groceries</v>
      </c>
      <c r="E1290">
        <f>ROUND(Table1[[#This Row],[Sales Amount]],1)</f>
        <v>295</v>
      </c>
      <c r="F1290">
        <f>Table1[[#This Row],[Quantity Sold]]</f>
        <v>50</v>
      </c>
      <c r="G1290">
        <f>Table1[[#This Row],[Discount (%)]]</f>
        <v>7</v>
      </c>
      <c r="H1290">
        <f>Table1[[#This Row],[Profit]]</f>
        <v>363.31</v>
      </c>
    </row>
    <row r="1291" spans="1:8">
      <c r="A1291" s="11" t="s">
        <v>1274</v>
      </c>
      <c r="B1291" s="7">
        <v>46311</v>
      </c>
      <c r="C1291" t="str">
        <f>PROPER(Table1[[#This Row],[Region]])</f>
        <v>West</v>
      </c>
      <c r="D1291" t="str">
        <f>PROPER(Table1[[#This Row],[Product Category]])</f>
        <v>Electronics</v>
      </c>
      <c r="E1291">
        <f>ROUND(Table1[[#This Row],[Sales Amount]],1)</f>
        <v>2739.6</v>
      </c>
      <c r="F1291">
        <f>Table1[[#This Row],[Quantity Sold]]</f>
        <v>12</v>
      </c>
      <c r="G1291">
        <f>Table1[[#This Row],[Discount (%)]]</f>
        <v>21</v>
      </c>
      <c r="H1291">
        <f>Table1[[#This Row],[Profit]]</f>
        <v>1564.34</v>
      </c>
    </row>
    <row r="1292" spans="1:8">
      <c r="A1292" s="11" t="s">
        <v>1275</v>
      </c>
      <c r="B1292" s="7">
        <v>46312</v>
      </c>
      <c r="C1292" t="str">
        <f>PROPER(Table1[[#This Row],[Region]])</f>
        <v>West</v>
      </c>
      <c r="D1292" t="str">
        <f>PROPER(Table1[[#This Row],[Product Category]])</f>
        <v>Groceries</v>
      </c>
      <c r="E1292">
        <f>ROUND(Table1[[#This Row],[Sales Amount]],1)</f>
        <v>2880.8</v>
      </c>
      <c r="F1292">
        <f>Table1[[#This Row],[Quantity Sold]]</f>
        <v>43</v>
      </c>
      <c r="G1292">
        <f>Table1[[#This Row],[Discount (%)]]</f>
        <v>7</v>
      </c>
      <c r="H1292">
        <f>Table1[[#This Row],[Profit]]</f>
        <v>329.91</v>
      </c>
    </row>
    <row r="1293" spans="1:8">
      <c r="A1293" s="11" t="s">
        <v>1276</v>
      </c>
      <c r="B1293" s="7">
        <v>46313</v>
      </c>
      <c r="C1293" t="str">
        <f>PROPER(Table1[[#This Row],[Region]])</f>
        <v>West</v>
      </c>
      <c r="D1293" t="str">
        <f>PROPER(Table1[[#This Row],[Product Category]])</f>
        <v>Groceries</v>
      </c>
      <c r="E1293">
        <f>ROUND(Table1[[#This Row],[Sales Amount]],1)</f>
        <v>1921.9</v>
      </c>
      <c r="F1293">
        <f>Table1[[#This Row],[Quantity Sold]]</f>
        <v>12</v>
      </c>
      <c r="G1293">
        <f>Table1[[#This Row],[Discount (%)]]</f>
        <v>34</v>
      </c>
      <c r="H1293">
        <f>Table1[[#This Row],[Profit]]</f>
        <v>923.73</v>
      </c>
    </row>
    <row r="1294" spans="1:8">
      <c r="A1294" s="11" t="s">
        <v>1277</v>
      </c>
      <c r="B1294" s="7">
        <v>46314</v>
      </c>
      <c r="C1294" t="str">
        <f>PROPER(Table1[[#This Row],[Region]])</f>
        <v>North</v>
      </c>
      <c r="D1294" t="str">
        <f>PROPER(Table1[[#This Row],[Product Category]])</f>
        <v>Groceries</v>
      </c>
      <c r="E1294">
        <f>ROUND(Table1[[#This Row],[Sales Amount]],1)</f>
        <v>1977.6</v>
      </c>
      <c r="F1294">
        <f>Table1[[#This Row],[Quantity Sold]]</f>
        <v>26</v>
      </c>
      <c r="G1294">
        <f>Table1[[#This Row],[Discount (%)]]</f>
        <v>23</v>
      </c>
      <c r="H1294">
        <f>Table1[[#This Row],[Profit]]</f>
        <v>1139.29</v>
      </c>
    </row>
    <row r="1295" spans="1:8">
      <c r="A1295" s="11" t="s">
        <v>1278</v>
      </c>
      <c r="B1295" s="7">
        <v>46315</v>
      </c>
      <c r="C1295" t="str">
        <f>PROPER(Table1[[#This Row],[Region]])</f>
        <v>West</v>
      </c>
      <c r="D1295" t="str">
        <f>PROPER(Table1[[#This Row],[Product Category]])</f>
        <v>Groceries</v>
      </c>
      <c r="E1295">
        <f>ROUND(Table1[[#This Row],[Sales Amount]],1)</f>
        <v>3950.2</v>
      </c>
      <c r="F1295">
        <f>Table1[[#This Row],[Quantity Sold]]</f>
        <v>15</v>
      </c>
      <c r="G1295">
        <f>Table1[[#This Row],[Discount (%)]]</f>
        <v>17</v>
      </c>
      <c r="H1295">
        <f>Table1[[#This Row],[Profit]]</f>
        <v>165.55</v>
      </c>
    </row>
    <row r="1296" spans="1:8">
      <c r="A1296" s="11" t="s">
        <v>1279</v>
      </c>
      <c r="B1296" s="7">
        <v>46316</v>
      </c>
      <c r="C1296" t="str">
        <f>PROPER(Table1[[#This Row],[Region]])</f>
        <v>North</v>
      </c>
      <c r="D1296" t="str">
        <f>PROPER(Table1[[#This Row],[Product Category]])</f>
        <v>Furniture</v>
      </c>
      <c r="E1296">
        <f>ROUND(Table1[[#This Row],[Sales Amount]],1)</f>
        <v>4320.7</v>
      </c>
      <c r="F1296">
        <f>Table1[[#This Row],[Quantity Sold]]</f>
        <v>1</v>
      </c>
      <c r="G1296">
        <f>Table1[[#This Row],[Discount (%)]]</f>
        <v>46</v>
      </c>
      <c r="H1296">
        <f>Table1[[#This Row],[Profit]]</f>
        <v>344.41</v>
      </c>
    </row>
    <row r="1297" spans="1:8">
      <c r="A1297" s="11" t="s">
        <v>1280</v>
      </c>
      <c r="B1297" s="7">
        <v>46317</v>
      </c>
      <c r="C1297" t="str">
        <f>PROPER(Table1[[#This Row],[Region]])</f>
        <v>East</v>
      </c>
      <c r="D1297" t="str">
        <f>PROPER(Table1[[#This Row],[Product Category]])</f>
        <v>Furniture</v>
      </c>
      <c r="E1297">
        <f>ROUND(Table1[[#This Row],[Sales Amount]],1)</f>
        <v>3465.6</v>
      </c>
      <c r="F1297">
        <f>Table1[[#This Row],[Quantity Sold]]</f>
        <v>50</v>
      </c>
      <c r="G1297">
        <f>Table1[[#This Row],[Discount (%)]]</f>
        <v>24</v>
      </c>
      <c r="H1297">
        <f>Table1[[#This Row],[Profit]]</f>
        <v>142.71</v>
      </c>
    </row>
    <row r="1298" spans="1:8">
      <c r="A1298" s="11" t="s">
        <v>1281</v>
      </c>
      <c r="B1298" s="7">
        <v>46318</v>
      </c>
      <c r="C1298" t="str">
        <f>PROPER(Table1[[#This Row],[Region]])</f>
        <v>North</v>
      </c>
      <c r="D1298" t="str">
        <f>PROPER(Table1[[#This Row],[Product Category]])</f>
        <v>Groceries</v>
      </c>
      <c r="E1298">
        <f>ROUND(Table1[[#This Row],[Sales Amount]],1)</f>
        <v>1638.7</v>
      </c>
      <c r="F1298">
        <f>Table1[[#This Row],[Quantity Sold]]</f>
        <v>3</v>
      </c>
      <c r="G1298">
        <f>Table1[[#This Row],[Discount (%)]]</f>
        <v>1</v>
      </c>
      <c r="H1298">
        <f>Table1[[#This Row],[Profit]]</f>
        <v>48.36</v>
      </c>
    </row>
    <row r="1299" spans="1:8">
      <c r="A1299" s="11" t="s">
        <v>1282</v>
      </c>
      <c r="B1299" s="7">
        <v>46319</v>
      </c>
      <c r="C1299" t="str">
        <f>PROPER(Table1[[#This Row],[Region]])</f>
        <v>East</v>
      </c>
      <c r="D1299" t="str">
        <f>PROPER(Table1[[#This Row],[Product Category]])</f>
        <v>Electronics</v>
      </c>
      <c r="E1299">
        <f>ROUND(Table1[[#This Row],[Sales Amount]],1)</f>
        <v>4708.3999999999996</v>
      </c>
      <c r="F1299">
        <f>Table1[[#This Row],[Quantity Sold]]</f>
        <v>16</v>
      </c>
      <c r="G1299">
        <f>Table1[[#This Row],[Discount (%)]]</f>
        <v>24</v>
      </c>
      <c r="H1299">
        <f>Table1[[#This Row],[Profit]]</f>
        <v>10.1</v>
      </c>
    </row>
    <row r="1300" spans="1:8">
      <c r="A1300" s="11" t="s">
        <v>1283</v>
      </c>
      <c r="B1300" s="7">
        <v>46320</v>
      </c>
      <c r="C1300" t="str">
        <f>PROPER(Table1[[#This Row],[Region]])</f>
        <v>South</v>
      </c>
      <c r="D1300" t="str">
        <f>PROPER(Table1[[#This Row],[Product Category]])</f>
        <v>Clothing</v>
      </c>
      <c r="E1300">
        <f>ROUND(Table1[[#This Row],[Sales Amount]],1)</f>
        <v>3424.3</v>
      </c>
      <c r="F1300">
        <f>Table1[[#This Row],[Quantity Sold]]</f>
        <v>16</v>
      </c>
      <c r="G1300">
        <f>Table1[[#This Row],[Discount (%)]]</f>
        <v>21</v>
      </c>
      <c r="H1300">
        <f>Table1[[#This Row],[Profit]]</f>
        <v>1302.8900000000001</v>
      </c>
    </row>
    <row r="1301" spans="1:8">
      <c r="A1301" s="11" t="s">
        <v>1284</v>
      </c>
      <c r="B1301" s="7">
        <v>46321</v>
      </c>
      <c r="C1301" t="str">
        <f>PROPER(Table1[[#This Row],[Region]])</f>
        <v>West</v>
      </c>
      <c r="D1301" t="str">
        <f>PROPER(Table1[[#This Row],[Product Category]])</f>
        <v>Clothing</v>
      </c>
      <c r="E1301">
        <f>ROUND(Table1[[#This Row],[Sales Amount]],1)</f>
        <v>4482.1000000000004</v>
      </c>
      <c r="F1301">
        <f>Table1[[#This Row],[Quantity Sold]]</f>
        <v>35</v>
      </c>
      <c r="G1301">
        <f>Table1[[#This Row],[Discount (%)]]</f>
        <v>40</v>
      </c>
      <c r="H1301">
        <f>Table1[[#This Row],[Profit]]</f>
        <v>1075.79</v>
      </c>
    </row>
    <row r="1302" spans="1:8">
      <c r="A1302" s="11" t="s">
        <v>1285</v>
      </c>
      <c r="B1302" s="7">
        <v>46322</v>
      </c>
      <c r="C1302" t="str">
        <f>PROPER(Table1[[#This Row],[Region]])</f>
        <v>North</v>
      </c>
      <c r="D1302" t="str">
        <f>PROPER(Table1[[#This Row],[Product Category]])</f>
        <v>Furniture</v>
      </c>
      <c r="E1302">
        <f>ROUND(Table1[[#This Row],[Sales Amount]],1)</f>
        <v>4763.8999999999996</v>
      </c>
      <c r="F1302">
        <f>Table1[[#This Row],[Quantity Sold]]</f>
        <v>25</v>
      </c>
      <c r="G1302">
        <f>Table1[[#This Row],[Discount (%)]]</f>
        <v>42</v>
      </c>
      <c r="H1302">
        <f>Table1[[#This Row],[Profit]]</f>
        <v>1172.1199999999999</v>
      </c>
    </row>
    <row r="1303" spans="1:8">
      <c r="A1303" s="11" t="s">
        <v>1287</v>
      </c>
      <c r="B1303" s="7">
        <v>46323</v>
      </c>
      <c r="C1303" t="str">
        <f>PROPER(Table1[[#This Row],[Region]])</f>
        <v>South</v>
      </c>
      <c r="D1303" t="str">
        <f>PROPER(Table1[[#This Row],[Product Category]])</f>
        <v>Furniture</v>
      </c>
      <c r="E1303">
        <f>ROUND(Table1[[#This Row],[Sales Amount]],1)</f>
        <v>1379.2</v>
      </c>
      <c r="F1303">
        <f>Table1[[#This Row],[Quantity Sold]]</f>
        <v>28</v>
      </c>
      <c r="G1303">
        <f>Table1[[#This Row],[Discount (%)]]</f>
        <v>36</v>
      </c>
      <c r="H1303">
        <f>Table1[[#This Row],[Profit]]</f>
        <v>1602.01</v>
      </c>
    </row>
    <row r="1304" spans="1:8">
      <c r="A1304" s="11" t="s">
        <v>1288</v>
      </c>
      <c r="B1304" s="7">
        <v>46324</v>
      </c>
      <c r="C1304" t="str">
        <f>PROPER(Table1[[#This Row],[Region]])</f>
        <v>South</v>
      </c>
      <c r="D1304" t="str">
        <f>PROPER(Table1[[#This Row],[Product Category]])</f>
        <v>Clothing</v>
      </c>
      <c r="E1304">
        <f>ROUND(Table1[[#This Row],[Sales Amount]],1)</f>
        <v>2494.8000000000002</v>
      </c>
      <c r="F1304">
        <f>Table1[[#This Row],[Quantity Sold]]</f>
        <v>12</v>
      </c>
      <c r="G1304">
        <f>Table1[[#This Row],[Discount (%)]]</f>
        <v>14</v>
      </c>
      <c r="H1304">
        <f>Table1[[#This Row],[Profit]]</f>
        <v>751.38</v>
      </c>
    </row>
    <row r="1305" spans="1:8">
      <c r="A1305" s="11" t="s">
        <v>1289</v>
      </c>
      <c r="B1305" s="7">
        <v>46325</v>
      </c>
      <c r="C1305" t="str">
        <f>PROPER(Table1[[#This Row],[Region]])</f>
        <v>East</v>
      </c>
      <c r="D1305" t="str">
        <f>PROPER(Table1[[#This Row],[Product Category]])</f>
        <v>Sports</v>
      </c>
      <c r="E1305">
        <f>ROUND(Table1[[#This Row],[Sales Amount]],1)</f>
        <v>829.7</v>
      </c>
      <c r="F1305">
        <f>Table1[[#This Row],[Quantity Sold]]</f>
        <v>24</v>
      </c>
      <c r="G1305">
        <f>Table1[[#This Row],[Discount (%)]]</f>
        <v>14</v>
      </c>
      <c r="H1305">
        <f>Table1[[#This Row],[Profit]]</f>
        <v>178.75</v>
      </c>
    </row>
    <row r="1306" spans="1:8">
      <c r="A1306" s="11" t="s">
        <v>1290</v>
      </c>
      <c r="B1306" s="7">
        <v>46326</v>
      </c>
      <c r="C1306" t="str">
        <f>PROPER(Table1[[#This Row],[Region]])</f>
        <v>West</v>
      </c>
      <c r="D1306" t="str">
        <f>PROPER(Table1[[#This Row],[Product Category]])</f>
        <v>Clothing</v>
      </c>
      <c r="E1306">
        <f>ROUND(Table1[[#This Row],[Sales Amount]],1)</f>
        <v>2566.6</v>
      </c>
      <c r="F1306">
        <f>Table1[[#This Row],[Quantity Sold]]</f>
        <v>39</v>
      </c>
      <c r="G1306">
        <f>Table1[[#This Row],[Discount (%)]]</f>
        <v>21</v>
      </c>
      <c r="H1306">
        <f>Table1[[#This Row],[Profit]]</f>
        <v>210.39</v>
      </c>
    </row>
    <row r="1307" spans="1:8">
      <c r="A1307" s="11" t="s">
        <v>1291</v>
      </c>
      <c r="B1307" s="7">
        <v>46327</v>
      </c>
      <c r="C1307" t="str">
        <f>PROPER(Table1[[#This Row],[Region]])</f>
        <v>South</v>
      </c>
      <c r="D1307" t="str">
        <f>PROPER(Table1[[#This Row],[Product Category]])</f>
        <v>Clothing</v>
      </c>
      <c r="E1307">
        <f>ROUND(Table1[[#This Row],[Sales Amount]],1)</f>
        <v>4214.8</v>
      </c>
      <c r="F1307">
        <f>Table1[[#This Row],[Quantity Sold]]</f>
        <v>18</v>
      </c>
      <c r="G1307">
        <f>Table1[[#This Row],[Discount (%)]]</f>
        <v>12</v>
      </c>
      <c r="H1307">
        <f>Table1[[#This Row],[Profit]]</f>
        <v>1552.69</v>
      </c>
    </row>
    <row r="1308" spans="1:8">
      <c r="A1308" s="11" t="s">
        <v>1292</v>
      </c>
      <c r="B1308" s="7">
        <v>46328</v>
      </c>
      <c r="C1308" t="str">
        <f>PROPER(Table1[[#This Row],[Region]])</f>
        <v>East</v>
      </c>
      <c r="D1308" t="str">
        <f>PROPER(Table1[[#This Row],[Product Category]])</f>
        <v>Furniture</v>
      </c>
      <c r="E1308">
        <f>ROUND(Table1[[#This Row],[Sales Amount]],1)</f>
        <v>3174.2</v>
      </c>
      <c r="F1308">
        <f>Table1[[#This Row],[Quantity Sold]]</f>
        <v>45</v>
      </c>
      <c r="G1308">
        <f>Table1[[#This Row],[Discount (%)]]</f>
        <v>0</v>
      </c>
      <c r="H1308">
        <f>Table1[[#This Row],[Profit]]</f>
        <v>742.98</v>
      </c>
    </row>
    <row r="1309" spans="1:8">
      <c r="A1309" s="11" t="s">
        <v>1293</v>
      </c>
      <c r="B1309" s="7">
        <v>46329</v>
      </c>
      <c r="C1309" t="str">
        <f>PROPER(Table1[[#This Row],[Region]])</f>
        <v>North</v>
      </c>
      <c r="D1309" t="str">
        <f>PROPER(Table1[[#This Row],[Product Category]])</f>
        <v>Furniture</v>
      </c>
      <c r="E1309">
        <f>ROUND(Table1[[#This Row],[Sales Amount]],1)</f>
        <v>1559</v>
      </c>
      <c r="F1309">
        <f>Table1[[#This Row],[Quantity Sold]]</f>
        <v>5</v>
      </c>
      <c r="G1309">
        <f>Table1[[#This Row],[Discount (%)]]</f>
        <v>2</v>
      </c>
      <c r="H1309">
        <f>Table1[[#This Row],[Profit]]</f>
        <v>1848.24</v>
      </c>
    </row>
    <row r="1310" spans="1:8">
      <c r="A1310" s="11" t="s">
        <v>1294</v>
      </c>
      <c r="B1310" s="7">
        <v>46330</v>
      </c>
      <c r="C1310" t="str">
        <f>PROPER(Table1[[#This Row],[Region]])</f>
        <v>West</v>
      </c>
      <c r="D1310" t="str">
        <f>PROPER(Table1[[#This Row],[Product Category]])</f>
        <v>Furniture</v>
      </c>
      <c r="E1310">
        <f>ROUND(Table1[[#This Row],[Sales Amount]],1)</f>
        <v>2204.3000000000002</v>
      </c>
      <c r="F1310">
        <f>Table1[[#This Row],[Quantity Sold]]</f>
        <v>49</v>
      </c>
      <c r="G1310">
        <f>Table1[[#This Row],[Discount (%)]]</f>
        <v>36</v>
      </c>
      <c r="H1310">
        <f>Table1[[#This Row],[Profit]]</f>
        <v>1381.65</v>
      </c>
    </row>
    <row r="1311" spans="1:8">
      <c r="A1311" s="11" t="s">
        <v>1295</v>
      </c>
      <c r="B1311" s="7">
        <v>46331</v>
      </c>
      <c r="C1311" t="str">
        <f>PROPER(Table1[[#This Row],[Region]])</f>
        <v>North</v>
      </c>
      <c r="D1311" t="str">
        <f>PROPER(Table1[[#This Row],[Product Category]])</f>
        <v>Electronics</v>
      </c>
      <c r="E1311">
        <f>ROUND(Table1[[#This Row],[Sales Amount]],1)</f>
        <v>1127.2</v>
      </c>
      <c r="F1311">
        <f>Table1[[#This Row],[Quantity Sold]]</f>
        <v>44</v>
      </c>
      <c r="G1311">
        <f>Table1[[#This Row],[Discount (%)]]</f>
        <v>40</v>
      </c>
      <c r="H1311">
        <f>Table1[[#This Row],[Profit]]</f>
        <v>1182.18</v>
      </c>
    </row>
    <row r="1312" spans="1:8">
      <c r="A1312" s="11" t="s">
        <v>1296</v>
      </c>
      <c r="B1312" s="7">
        <v>46332</v>
      </c>
      <c r="C1312" t="str">
        <f>PROPER(Table1[[#This Row],[Region]])</f>
        <v>North</v>
      </c>
      <c r="D1312" t="str">
        <f>PROPER(Table1[[#This Row],[Product Category]])</f>
        <v>Furniture</v>
      </c>
      <c r="E1312">
        <f>ROUND(Table1[[#This Row],[Sales Amount]],1)</f>
        <v>2560.5</v>
      </c>
      <c r="F1312">
        <f>Table1[[#This Row],[Quantity Sold]]</f>
        <v>32</v>
      </c>
      <c r="G1312">
        <f>Table1[[#This Row],[Discount (%)]]</f>
        <v>49</v>
      </c>
      <c r="H1312">
        <f>Table1[[#This Row],[Profit]]</f>
        <v>1794.23</v>
      </c>
    </row>
    <row r="1313" spans="1:8">
      <c r="A1313" s="11" t="s">
        <v>1297</v>
      </c>
      <c r="B1313" s="7">
        <v>46333</v>
      </c>
      <c r="C1313" t="str">
        <f>PROPER(Table1[[#This Row],[Region]])</f>
        <v>West</v>
      </c>
      <c r="D1313" t="str">
        <f>PROPER(Table1[[#This Row],[Product Category]])</f>
        <v>Groceries</v>
      </c>
      <c r="E1313">
        <f>ROUND(Table1[[#This Row],[Sales Amount]],1)</f>
        <v>1317.6</v>
      </c>
      <c r="F1313">
        <f>Table1[[#This Row],[Quantity Sold]]</f>
        <v>13</v>
      </c>
      <c r="G1313">
        <f>Table1[[#This Row],[Discount (%)]]</f>
        <v>6</v>
      </c>
      <c r="H1313">
        <f>Table1[[#This Row],[Profit]]</f>
        <v>747.78</v>
      </c>
    </row>
    <row r="1314" spans="1:8">
      <c r="A1314" s="11" t="s">
        <v>1298</v>
      </c>
      <c r="B1314" s="7">
        <v>46334</v>
      </c>
      <c r="C1314" t="str">
        <f>PROPER(Table1[[#This Row],[Region]])</f>
        <v>East</v>
      </c>
      <c r="D1314" t="str">
        <f>PROPER(Table1[[#This Row],[Product Category]])</f>
        <v>Electronics</v>
      </c>
      <c r="E1314">
        <f>ROUND(Table1[[#This Row],[Sales Amount]],1)</f>
        <v>719</v>
      </c>
      <c r="F1314">
        <f>Table1[[#This Row],[Quantity Sold]]</f>
        <v>3</v>
      </c>
      <c r="G1314">
        <f>Table1[[#This Row],[Discount (%)]]</f>
        <v>0</v>
      </c>
      <c r="H1314">
        <f>Table1[[#This Row],[Profit]]</f>
        <v>411.07</v>
      </c>
    </row>
    <row r="1315" spans="1:8">
      <c r="A1315" s="11" t="s">
        <v>1299</v>
      </c>
      <c r="B1315" s="7">
        <v>46335</v>
      </c>
      <c r="C1315" t="str">
        <f>PROPER(Table1[[#This Row],[Region]])</f>
        <v>East</v>
      </c>
      <c r="D1315" t="str">
        <f>PROPER(Table1[[#This Row],[Product Category]])</f>
        <v>Furniture</v>
      </c>
      <c r="E1315">
        <f>ROUND(Table1[[#This Row],[Sales Amount]],1)</f>
        <v>4351.2</v>
      </c>
      <c r="F1315">
        <f>Table1[[#This Row],[Quantity Sold]]</f>
        <v>5</v>
      </c>
      <c r="G1315">
        <f>Table1[[#This Row],[Discount (%)]]</f>
        <v>3</v>
      </c>
      <c r="H1315">
        <f>Table1[[#This Row],[Profit]]</f>
        <v>1770.1</v>
      </c>
    </row>
    <row r="1316" spans="1:8">
      <c r="A1316" s="11" t="s">
        <v>1300</v>
      </c>
      <c r="B1316" s="7">
        <v>46336</v>
      </c>
      <c r="C1316" t="str">
        <f>PROPER(Table1[[#This Row],[Region]])</f>
        <v>West</v>
      </c>
      <c r="D1316" t="str">
        <f>PROPER(Table1[[#This Row],[Product Category]])</f>
        <v>Clothing</v>
      </c>
      <c r="E1316">
        <f>ROUND(Table1[[#This Row],[Sales Amount]],1)</f>
        <v>3946.9</v>
      </c>
      <c r="F1316">
        <f>Table1[[#This Row],[Quantity Sold]]</f>
        <v>31</v>
      </c>
      <c r="G1316">
        <f>Table1[[#This Row],[Discount (%)]]</f>
        <v>35</v>
      </c>
      <c r="H1316">
        <f>Table1[[#This Row],[Profit]]</f>
        <v>289.89999999999998</v>
      </c>
    </row>
    <row r="1317" spans="1:8">
      <c r="A1317" s="11" t="s">
        <v>1301</v>
      </c>
      <c r="B1317" s="7">
        <v>46337</v>
      </c>
      <c r="C1317" t="str">
        <f>PROPER(Table1[[#This Row],[Region]])</f>
        <v>South</v>
      </c>
      <c r="D1317" t="str">
        <f>PROPER(Table1[[#This Row],[Product Category]])</f>
        <v>Electronics</v>
      </c>
      <c r="E1317">
        <f>ROUND(Table1[[#This Row],[Sales Amount]],1)</f>
        <v>1284.8</v>
      </c>
      <c r="F1317">
        <f>Table1[[#This Row],[Quantity Sold]]</f>
        <v>47</v>
      </c>
      <c r="G1317">
        <f>Table1[[#This Row],[Discount (%)]]</f>
        <v>34</v>
      </c>
      <c r="H1317">
        <f>Table1[[#This Row],[Profit]]</f>
        <v>1759.99</v>
      </c>
    </row>
    <row r="1318" spans="1:8">
      <c r="A1318" s="11" t="s">
        <v>1302</v>
      </c>
      <c r="B1318" s="7">
        <v>46338</v>
      </c>
      <c r="C1318" t="str">
        <f>PROPER(Table1[[#This Row],[Region]])</f>
        <v>South</v>
      </c>
      <c r="D1318" t="str">
        <f>PROPER(Table1[[#This Row],[Product Category]])</f>
        <v>Groceries</v>
      </c>
      <c r="E1318">
        <f>ROUND(Table1[[#This Row],[Sales Amount]],1)</f>
        <v>2400.6999999999998</v>
      </c>
      <c r="F1318">
        <f>Table1[[#This Row],[Quantity Sold]]</f>
        <v>9</v>
      </c>
      <c r="G1318">
        <f>Table1[[#This Row],[Discount (%)]]</f>
        <v>42</v>
      </c>
      <c r="H1318">
        <f>Table1[[#This Row],[Profit]]</f>
        <v>1963.09</v>
      </c>
    </row>
    <row r="1319" spans="1:8">
      <c r="A1319" s="11" t="s">
        <v>1303</v>
      </c>
      <c r="B1319" s="7">
        <v>46339</v>
      </c>
      <c r="C1319" t="str">
        <f>PROPER(Table1[[#This Row],[Region]])</f>
        <v>West</v>
      </c>
      <c r="D1319" t="str">
        <f>PROPER(Table1[[#This Row],[Product Category]])</f>
        <v>Furniture</v>
      </c>
      <c r="E1319">
        <f>ROUND(Table1[[#This Row],[Sales Amount]],1)</f>
        <v>2673</v>
      </c>
      <c r="F1319">
        <f>Table1[[#This Row],[Quantity Sold]]</f>
        <v>49</v>
      </c>
      <c r="G1319">
        <f>Table1[[#This Row],[Discount (%)]]</f>
        <v>21</v>
      </c>
      <c r="H1319">
        <f>Table1[[#This Row],[Profit]]</f>
        <v>1156.1099999999999</v>
      </c>
    </row>
    <row r="1320" spans="1:8">
      <c r="A1320" s="11" t="s">
        <v>1304</v>
      </c>
      <c r="B1320" s="7">
        <v>46340</v>
      </c>
      <c r="C1320" t="str">
        <f>PROPER(Table1[[#This Row],[Region]])</f>
        <v>West</v>
      </c>
      <c r="D1320" t="str">
        <f>PROPER(Table1[[#This Row],[Product Category]])</f>
        <v>Sports</v>
      </c>
      <c r="E1320">
        <f>ROUND(Table1[[#This Row],[Sales Amount]],1)</f>
        <v>3661.6</v>
      </c>
      <c r="F1320">
        <f>Table1[[#This Row],[Quantity Sold]]</f>
        <v>4</v>
      </c>
      <c r="G1320">
        <f>Table1[[#This Row],[Discount (%)]]</f>
        <v>46</v>
      </c>
      <c r="H1320">
        <f>Table1[[#This Row],[Profit]]</f>
        <v>1553.37</v>
      </c>
    </row>
    <row r="1321" spans="1:8">
      <c r="A1321" s="11" t="s">
        <v>1305</v>
      </c>
      <c r="B1321" s="7">
        <v>46341</v>
      </c>
      <c r="C1321" t="str">
        <f>PROPER(Table1[[#This Row],[Region]])</f>
        <v>East</v>
      </c>
      <c r="D1321" t="str">
        <f>PROPER(Table1[[#This Row],[Product Category]])</f>
        <v>Electronics</v>
      </c>
      <c r="E1321">
        <f>ROUND(Table1[[#This Row],[Sales Amount]],1)</f>
        <v>4428.8</v>
      </c>
      <c r="F1321">
        <f>Table1[[#This Row],[Quantity Sold]]</f>
        <v>21</v>
      </c>
      <c r="G1321">
        <f>Table1[[#This Row],[Discount (%)]]</f>
        <v>3</v>
      </c>
      <c r="H1321">
        <f>Table1[[#This Row],[Profit]]</f>
        <v>1393.26</v>
      </c>
    </row>
    <row r="1322" spans="1:8">
      <c r="A1322" s="11" t="s">
        <v>1306</v>
      </c>
      <c r="B1322" s="7">
        <v>46342</v>
      </c>
      <c r="C1322" t="str">
        <f>PROPER(Table1[[#This Row],[Region]])</f>
        <v>South</v>
      </c>
      <c r="D1322" t="str">
        <f>PROPER(Table1[[#This Row],[Product Category]])</f>
        <v>Electronics</v>
      </c>
      <c r="E1322">
        <f>ROUND(Table1[[#This Row],[Sales Amount]],1)</f>
        <v>3500.9</v>
      </c>
      <c r="F1322">
        <f>Table1[[#This Row],[Quantity Sold]]</f>
        <v>18</v>
      </c>
      <c r="G1322">
        <f>Table1[[#This Row],[Discount (%)]]</f>
        <v>5</v>
      </c>
      <c r="H1322">
        <f>Table1[[#This Row],[Profit]]</f>
        <v>1097.3599999999999</v>
      </c>
    </row>
    <row r="1323" spans="1:8">
      <c r="A1323" s="11" t="s">
        <v>1307</v>
      </c>
      <c r="B1323" s="7">
        <v>46343</v>
      </c>
      <c r="C1323" t="str">
        <f>PROPER(Table1[[#This Row],[Region]])</f>
        <v>South</v>
      </c>
      <c r="D1323" t="str">
        <f>PROPER(Table1[[#This Row],[Product Category]])</f>
        <v>Electronics</v>
      </c>
      <c r="E1323">
        <f>ROUND(Table1[[#This Row],[Sales Amount]],1)</f>
        <v>2940</v>
      </c>
      <c r="F1323">
        <f>Table1[[#This Row],[Quantity Sold]]</f>
        <v>15</v>
      </c>
      <c r="G1323">
        <f>Table1[[#This Row],[Discount (%)]]</f>
        <v>21</v>
      </c>
      <c r="H1323">
        <f>Table1[[#This Row],[Profit]]</f>
        <v>1347.47</v>
      </c>
    </row>
    <row r="1324" spans="1:8">
      <c r="A1324" s="11" t="s">
        <v>1308</v>
      </c>
      <c r="B1324" s="7">
        <v>46344</v>
      </c>
      <c r="C1324" t="str">
        <f>PROPER(Table1[[#This Row],[Region]])</f>
        <v>West</v>
      </c>
      <c r="D1324" t="str">
        <f>PROPER(Table1[[#This Row],[Product Category]])</f>
        <v>Groceries</v>
      </c>
      <c r="E1324">
        <f>ROUND(Table1[[#This Row],[Sales Amount]],1)</f>
        <v>4427.3</v>
      </c>
      <c r="F1324">
        <f>Table1[[#This Row],[Quantity Sold]]</f>
        <v>49</v>
      </c>
      <c r="G1324">
        <f>Table1[[#This Row],[Discount (%)]]</f>
        <v>26</v>
      </c>
      <c r="H1324">
        <f>Table1[[#This Row],[Profit]]</f>
        <v>950.48</v>
      </c>
    </row>
    <row r="1325" spans="1:8">
      <c r="A1325" s="11" t="s">
        <v>1309</v>
      </c>
      <c r="B1325" s="7">
        <v>46345</v>
      </c>
      <c r="C1325" t="str">
        <f>PROPER(Table1[[#This Row],[Region]])</f>
        <v>West</v>
      </c>
      <c r="D1325" t="str">
        <f>PROPER(Table1[[#This Row],[Product Category]])</f>
        <v>Groceries</v>
      </c>
      <c r="E1325">
        <f>ROUND(Table1[[#This Row],[Sales Amount]],1)</f>
        <v>4449.6000000000004</v>
      </c>
      <c r="F1325">
        <f>Table1[[#This Row],[Quantity Sold]]</f>
        <v>46</v>
      </c>
      <c r="G1325">
        <f>Table1[[#This Row],[Discount (%)]]</f>
        <v>45</v>
      </c>
      <c r="H1325">
        <f>Table1[[#This Row],[Profit]]</f>
        <v>1910.42</v>
      </c>
    </row>
    <row r="1326" spans="1:8">
      <c r="A1326" s="11" t="s">
        <v>1310</v>
      </c>
      <c r="B1326" s="7">
        <v>46346</v>
      </c>
      <c r="C1326" t="str">
        <f>PROPER(Table1[[#This Row],[Region]])</f>
        <v>East</v>
      </c>
      <c r="D1326" t="str">
        <f>PROPER(Table1[[#This Row],[Product Category]])</f>
        <v>Groceries</v>
      </c>
      <c r="E1326">
        <f>ROUND(Table1[[#This Row],[Sales Amount]],1)</f>
        <v>2350.3000000000002</v>
      </c>
      <c r="F1326">
        <f>Table1[[#This Row],[Quantity Sold]]</f>
        <v>24</v>
      </c>
      <c r="G1326">
        <f>Table1[[#This Row],[Discount (%)]]</f>
        <v>5</v>
      </c>
      <c r="H1326">
        <f>Table1[[#This Row],[Profit]]</f>
        <v>1309.21</v>
      </c>
    </row>
    <row r="1327" spans="1:8">
      <c r="A1327" s="11" t="s">
        <v>1311</v>
      </c>
      <c r="B1327" s="7">
        <v>46347</v>
      </c>
      <c r="C1327" t="str">
        <f>PROPER(Table1[[#This Row],[Region]])</f>
        <v>North</v>
      </c>
      <c r="D1327" t="str">
        <f>PROPER(Table1[[#This Row],[Product Category]])</f>
        <v>Clothing</v>
      </c>
      <c r="E1327">
        <f>ROUND(Table1[[#This Row],[Sales Amount]],1)</f>
        <v>3743.5</v>
      </c>
      <c r="F1327">
        <f>Table1[[#This Row],[Quantity Sold]]</f>
        <v>23</v>
      </c>
      <c r="G1327">
        <f>Table1[[#This Row],[Discount (%)]]</f>
        <v>49</v>
      </c>
      <c r="H1327">
        <f>Table1[[#This Row],[Profit]]</f>
        <v>446.49</v>
      </c>
    </row>
    <row r="1328" spans="1:8">
      <c r="A1328" s="11" t="s">
        <v>1312</v>
      </c>
      <c r="B1328" s="7">
        <v>46348</v>
      </c>
      <c r="C1328" t="str">
        <f>PROPER(Table1[[#This Row],[Region]])</f>
        <v>South</v>
      </c>
      <c r="D1328" t="str">
        <f>PROPER(Table1[[#This Row],[Product Category]])</f>
        <v>Groceries</v>
      </c>
      <c r="E1328">
        <f>ROUND(Table1[[#This Row],[Sales Amount]],1)</f>
        <v>3806.9</v>
      </c>
      <c r="F1328">
        <f>Table1[[#This Row],[Quantity Sold]]</f>
        <v>2</v>
      </c>
      <c r="G1328">
        <f>Table1[[#This Row],[Discount (%)]]</f>
        <v>22</v>
      </c>
      <c r="H1328">
        <f>Table1[[#This Row],[Profit]]</f>
        <v>83.31</v>
      </c>
    </row>
    <row r="1329" spans="1:8">
      <c r="A1329" s="11" t="s">
        <v>1314</v>
      </c>
      <c r="B1329" s="7">
        <v>46349</v>
      </c>
      <c r="C1329" t="str">
        <f>PROPER(Table1[[#This Row],[Region]])</f>
        <v>South</v>
      </c>
      <c r="D1329" t="str">
        <f>PROPER(Table1[[#This Row],[Product Category]])</f>
        <v>Sports</v>
      </c>
      <c r="E1329">
        <f>ROUND(Table1[[#This Row],[Sales Amount]],1)</f>
        <v>1934.1</v>
      </c>
      <c r="F1329">
        <f>Table1[[#This Row],[Quantity Sold]]</f>
        <v>24</v>
      </c>
      <c r="G1329">
        <f>Table1[[#This Row],[Discount (%)]]</f>
        <v>31</v>
      </c>
      <c r="H1329">
        <f>Table1[[#This Row],[Profit]]</f>
        <v>1071.96</v>
      </c>
    </row>
    <row r="1330" spans="1:8">
      <c r="A1330" s="11" t="s">
        <v>1315</v>
      </c>
      <c r="B1330" s="7">
        <v>46350</v>
      </c>
      <c r="C1330" t="str">
        <f>PROPER(Table1[[#This Row],[Region]])</f>
        <v>South</v>
      </c>
      <c r="D1330" t="str">
        <f>PROPER(Table1[[#This Row],[Product Category]])</f>
        <v>Furniture</v>
      </c>
      <c r="E1330">
        <f>ROUND(Table1[[#This Row],[Sales Amount]],1)</f>
        <v>4482.1000000000004</v>
      </c>
      <c r="F1330">
        <f>Table1[[#This Row],[Quantity Sold]]</f>
        <v>28</v>
      </c>
      <c r="G1330">
        <f>Table1[[#This Row],[Discount (%)]]</f>
        <v>15</v>
      </c>
      <c r="H1330">
        <f>Table1[[#This Row],[Profit]]</f>
        <v>616.22</v>
      </c>
    </row>
    <row r="1331" spans="1:8">
      <c r="A1331" s="11" t="s">
        <v>1316</v>
      </c>
      <c r="B1331" s="7">
        <v>46351</v>
      </c>
      <c r="C1331" t="str">
        <f>PROPER(Table1[[#This Row],[Region]])</f>
        <v>East</v>
      </c>
      <c r="D1331" t="str">
        <f>PROPER(Table1[[#This Row],[Product Category]])</f>
        <v>Furniture</v>
      </c>
      <c r="E1331">
        <f>ROUND(Table1[[#This Row],[Sales Amount]],1)</f>
        <v>2595.1999999999998</v>
      </c>
      <c r="F1331">
        <f>Table1[[#This Row],[Quantity Sold]]</f>
        <v>22</v>
      </c>
      <c r="G1331">
        <f>Table1[[#This Row],[Discount (%)]]</f>
        <v>39</v>
      </c>
      <c r="H1331">
        <f>Table1[[#This Row],[Profit]]</f>
        <v>290.56</v>
      </c>
    </row>
    <row r="1332" spans="1:8">
      <c r="A1332" s="11" t="s">
        <v>1317</v>
      </c>
      <c r="B1332" s="7">
        <v>46352</v>
      </c>
      <c r="C1332" t="str">
        <f>PROPER(Table1[[#This Row],[Region]])</f>
        <v>East</v>
      </c>
      <c r="D1332" t="str">
        <f>PROPER(Table1[[#This Row],[Product Category]])</f>
        <v>Furniture</v>
      </c>
      <c r="E1332">
        <f>ROUND(Table1[[#This Row],[Sales Amount]],1)</f>
        <v>1244.5</v>
      </c>
      <c r="F1332">
        <f>Table1[[#This Row],[Quantity Sold]]</f>
        <v>3</v>
      </c>
      <c r="G1332">
        <f>Table1[[#This Row],[Discount (%)]]</f>
        <v>18</v>
      </c>
      <c r="H1332">
        <f>Table1[[#This Row],[Profit]]</f>
        <v>1667.38</v>
      </c>
    </row>
    <row r="1333" spans="1:8">
      <c r="A1333" s="11" t="s">
        <v>1318</v>
      </c>
      <c r="B1333" s="7">
        <v>46353</v>
      </c>
      <c r="C1333" t="str">
        <f>PROPER(Table1[[#This Row],[Region]])</f>
        <v>East</v>
      </c>
      <c r="D1333" t="str">
        <f>PROPER(Table1[[#This Row],[Product Category]])</f>
        <v>Furniture</v>
      </c>
      <c r="E1333">
        <f>ROUND(Table1[[#This Row],[Sales Amount]],1)</f>
        <v>2995.2</v>
      </c>
      <c r="F1333">
        <f>Table1[[#This Row],[Quantity Sold]]</f>
        <v>39</v>
      </c>
      <c r="G1333">
        <f>Table1[[#This Row],[Discount (%)]]</f>
        <v>30</v>
      </c>
      <c r="H1333">
        <f>Table1[[#This Row],[Profit]]</f>
        <v>573.37</v>
      </c>
    </row>
    <row r="1334" spans="1:8">
      <c r="A1334" s="11" t="s">
        <v>1319</v>
      </c>
      <c r="B1334" s="7">
        <v>46354</v>
      </c>
      <c r="C1334" t="str">
        <f>PROPER(Table1[[#This Row],[Region]])</f>
        <v>South</v>
      </c>
      <c r="D1334" t="str">
        <f>PROPER(Table1[[#This Row],[Product Category]])</f>
        <v>Furniture</v>
      </c>
      <c r="E1334">
        <f>ROUND(Table1[[#This Row],[Sales Amount]],1)</f>
        <v>1812.4</v>
      </c>
      <c r="F1334">
        <f>Table1[[#This Row],[Quantity Sold]]</f>
        <v>20</v>
      </c>
      <c r="G1334">
        <f>Table1[[#This Row],[Discount (%)]]</f>
        <v>34</v>
      </c>
      <c r="H1334">
        <f>Table1[[#This Row],[Profit]]</f>
        <v>880.06</v>
      </c>
    </row>
    <row r="1335" spans="1:8">
      <c r="A1335" s="11" t="s">
        <v>1320</v>
      </c>
      <c r="B1335" s="7">
        <v>46355</v>
      </c>
      <c r="C1335" t="str">
        <f>PROPER(Table1[[#This Row],[Region]])</f>
        <v>North</v>
      </c>
      <c r="D1335" t="str">
        <f>PROPER(Table1[[#This Row],[Product Category]])</f>
        <v>Clothing</v>
      </c>
      <c r="E1335">
        <f>ROUND(Table1[[#This Row],[Sales Amount]],1)</f>
        <v>3919.7</v>
      </c>
      <c r="F1335">
        <f>Table1[[#This Row],[Quantity Sold]]</f>
        <v>38</v>
      </c>
      <c r="G1335">
        <f>Table1[[#This Row],[Discount (%)]]</f>
        <v>32</v>
      </c>
      <c r="H1335">
        <f>Table1[[#This Row],[Profit]]</f>
        <v>811.54</v>
      </c>
    </row>
    <row r="1336" spans="1:8">
      <c r="A1336" s="11">
        <v>88657436</v>
      </c>
      <c r="B1336" s="7">
        <v>46356</v>
      </c>
      <c r="C1336" t="str">
        <f>PROPER(Table1[[#This Row],[Region]])</f>
        <v>West</v>
      </c>
      <c r="D1336" t="str">
        <f>PROPER(Table1[[#This Row],[Product Category]])</f>
        <v>Sports</v>
      </c>
      <c r="E1336">
        <f>ROUND(Table1[[#This Row],[Sales Amount]],1)</f>
        <v>2097.1999999999998</v>
      </c>
      <c r="F1336">
        <f>Table1[[#This Row],[Quantity Sold]]</f>
        <v>25</v>
      </c>
      <c r="G1336">
        <f>Table1[[#This Row],[Discount (%)]]</f>
        <v>5</v>
      </c>
      <c r="H1336">
        <f>Table1[[#This Row],[Profit]]</f>
        <v>500.01</v>
      </c>
    </row>
    <row r="1337" spans="1:8">
      <c r="A1337" s="11" t="s">
        <v>1321</v>
      </c>
      <c r="B1337" s="7">
        <v>46357</v>
      </c>
      <c r="C1337" t="str">
        <f>PROPER(Table1[[#This Row],[Region]])</f>
        <v>East</v>
      </c>
      <c r="D1337" t="str">
        <f>PROPER(Table1[[#This Row],[Product Category]])</f>
        <v>Sports</v>
      </c>
      <c r="E1337">
        <f>ROUND(Table1[[#This Row],[Sales Amount]],1)</f>
        <v>3545.2</v>
      </c>
      <c r="F1337">
        <f>Table1[[#This Row],[Quantity Sold]]</f>
        <v>48</v>
      </c>
      <c r="G1337">
        <f>Table1[[#This Row],[Discount (%)]]</f>
        <v>18</v>
      </c>
      <c r="H1337">
        <f>Table1[[#This Row],[Profit]]</f>
        <v>1506.67</v>
      </c>
    </row>
    <row r="1338" spans="1:8">
      <c r="A1338" s="11" t="s">
        <v>1322</v>
      </c>
      <c r="B1338" s="7">
        <v>46358</v>
      </c>
      <c r="C1338" t="str">
        <f>PROPER(Table1[[#This Row],[Region]])</f>
        <v>West</v>
      </c>
      <c r="D1338" t="str">
        <f>PROPER(Table1[[#This Row],[Product Category]])</f>
        <v>Clothing</v>
      </c>
      <c r="E1338">
        <f>ROUND(Table1[[#This Row],[Sales Amount]],1)</f>
        <v>4812.8</v>
      </c>
      <c r="F1338">
        <f>Table1[[#This Row],[Quantity Sold]]</f>
        <v>9</v>
      </c>
      <c r="G1338">
        <f>Table1[[#This Row],[Discount (%)]]</f>
        <v>25</v>
      </c>
      <c r="H1338">
        <f>Table1[[#This Row],[Profit]]</f>
        <v>745.43</v>
      </c>
    </row>
    <row r="1339" spans="1:8">
      <c r="A1339" s="11" t="s">
        <v>1323</v>
      </c>
      <c r="B1339" s="7">
        <v>46359</v>
      </c>
      <c r="C1339" t="str">
        <f>PROPER(Table1[[#This Row],[Region]])</f>
        <v>South</v>
      </c>
      <c r="D1339" t="str">
        <f>PROPER(Table1[[#This Row],[Product Category]])</f>
        <v>Electronics</v>
      </c>
      <c r="E1339">
        <f>ROUND(Table1[[#This Row],[Sales Amount]],1)</f>
        <v>445.1</v>
      </c>
      <c r="F1339">
        <f>Table1[[#This Row],[Quantity Sold]]</f>
        <v>27</v>
      </c>
      <c r="G1339">
        <f>Table1[[#This Row],[Discount (%)]]</f>
        <v>31</v>
      </c>
      <c r="H1339">
        <f>Table1[[#This Row],[Profit]]</f>
        <v>48.17</v>
      </c>
    </row>
    <row r="1340" spans="1:8">
      <c r="A1340" s="11" t="s">
        <v>1324</v>
      </c>
      <c r="B1340" s="7">
        <v>46360</v>
      </c>
      <c r="C1340" t="str">
        <f>PROPER(Table1[[#This Row],[Region]])</f>
        <v>North</v>
      </c>
      <c r="D1340" t="str">
        <f>PROPER(Table1[[#This Row],[Product Category]])</f>
        <v>Groceries</v>
      </c>
      <c r="E1340">
        <f>ROUND(Table1[[#This Row],[Sales Amount]],1)</f>
        <v>2311.8000000000002</v>
      </c>
      <c r="F1340">
        <f>Table1[[#This Row],[Quantity Sold]]</f>
        <v>25</v>
      </c>
      <c r="G1340">
        <f>Table1[[#This Row],[Discount (%)]]</f>
        <v>42</v>
      </c>
      <c r="H1340">
        <f>Table1[[#This Row],[Profit]]</f>
        <v>319.37</v>
      </c>
    </row>
    <row r="1341" spans="1:8">
      <c r="A1341" s="11" t="s">
        <v>1325</v>
      </c>
      <c r="B1341" s="7">
        <v>46361</v>
      </c>
      <c r="C1341" t="str">
        <f>PROPER(Table1[[#This Row],[Region]])</f>
        <v>North</v>
      </c>
      <c r="D1341" t="str">
        <f>PROPER(Table1[[#This Row],[Product Category]])</f>
        <v>Sports</v>
      </c>
      <c r="E1341">
        <f>ROUND(Table1[[#This Row],[Sales Amount]],1)</f>
        <v>4539.2</v>
      </c>
      <c r="F1341">
        <f>Table1[[#This Row],[Quantity Sold]]</f>
        <v>5</v>
      </c>
      <c r="G1341">
        <f>Table1[[#This Row],[Discount (%)]]</f>
        <v>1</v>
      </c>
      <c r="H1341">
        <f>Table1[[#This Row],[Profit]]</f>
        <v>1965.88</v>
      </c>
    </row>
    <row r="1342" spans="1:8">
      <c r="A1342" s="11" t="s">
        <v>1326</v>
      </c>
      <c r="B1342" s="7">
        <v>46362</v>
      </c>
      <c r="C1342" t="str">
        <f>PROPER(Table1[[#This Row],[Region]])</f>
        <v>North</v>
      </c>
      <c r="D1342" t="str">
        <f>PROPER(Table1[[#This Row],[Product Category]])</f>
        <v>Clothing</v>
      </c>
      <c r="E1342">
        <f>ROUND(Table1[[#This Row],[Sales Amount]],1)</f>
        <v>894.3</v>
      </c>
      <c r="F1342">
        <f>Table1[[#This Row],[Quantity Sold]]</f>
        <v>50</v>
      </c>
      <c r="G1342">
        <f>Table1[[#This Row],[Discount (%)]]</f>
        <v>6</v>
      </c>
      <c r="H1342">
        <f>Table1[[#This Row],[Profit]]</f>
        <v>602.28</v>
      </c>
    </row>
    <row r="1343" spans="1:8">
      <c r="A1343" s="11" t="s">
        <v>1327</v>
      </c>
      <c r="B1343" s="7">
        <v>46363</v>
      </c>
      <c r="C1343" t="str">
        <f>PROPER(Table1[[#This Row],[Region]])</f>
        <v>North</v>
      </c>
      <c r="D1343" t="str">
        <f>PROPER(Table1[[#This Row],[Product Category]])</f>
        <v>Groceries</v>
      </c>
      <c r="E1343">
        <f>ROUND(Table1[[#This Row],[Sales Amount]],1)</f>
        <v>4007.1</v>
      </c>
      <c r="F1343">
        <f>Table1[[#This Row],[Quantity Sold]]</f>
        <v>6</v>
      </c>
      <c r="G1343">
        <f>Table1[[#This Row],[Discount (%)]]</f>
        <v>14</v>
      </c>
      <c r="H1343">
        <f>Table1[[#This Row],[Profit]]</f>
        <v>1953.09</v>
      </c>
    </row>
    <row r="1344" spans="1:8">
      <c r="A1344" s="11" t="s">
        <v>1328</v>
      </c>
      <c r="B1344" s="7">
        <v>46364</v>
      </c>
      <c r="C1344" t="str">
        <f>PROPER(Table1[[#This Row],[Region]])</f>
        <v>East</v>
      </c>
      <c r="D1344" t="str">
        <f>PROPER(Table1[[#This Row],[Product Category]])</f>
        <v>Clothing</v>
      </c>
      <c r="E1344">
        <f>ROUND(Table1[[#This Row],[Sales Amount]],1)</f>
        <v>162.19999999999999</v>
      </c>
      <c r="F1344">
        <f>Table1[[#This Row],[Quantity Sold]]</f>
        <v>35</v>
      </c>
      <c r="G1344">
        <f>Table1[[#This Row],[Discount (%)]]</f>
        <v>22</v>
      </c>
      <c r="H1344">
        <f>Table1[[#This Row],[Profit]]</f>
        <v>866.25</v>
      </c>
    </row>
    <row r="1345" spans="1:8">
      <c r="A1345" s="11" t="s">
        <v>1329</v>
      </c>
      <c r="B1345" s="7">
        <v>46365</v>
      </c>
      <c r="C1345" t="str">
        <f>PROPER(Table1[[#This Row],[Region]])</f>
        <v>West</v>
      </c>
      <c r="D1345" t="str">
        <f>PROPER(Table1[[#This Row],[Product Category]])</f>
        <v>Clothing</v>
      </c>
      <c r="E1345">
        <f>ROUND(Table1[[#This Row],[Sales Amount]],1)</f>
        <v>2834.5</v>
      </c>
      <c r="F1345">
        <f>Table1[[#This Row],[Quantity Sold]]</f>
        <v>50</v>
      </c>
      <c r="G1345">
        <f>Table1[[#This Row],[Discount (%)]]</f>
        <v>11</v>
      </c>
      <c r="H1345">
        <f>Table1[[#This Row],[Profit]]</f>
        <v>1820.27</v>
      </c>
    </row>
    <row r="1346" spans="1:8">
      <c r="A1346" s="11" t="s">
        <v>1330</v>
      </c>
      <c r="B1346" s="7">
        <v>46366</v>
      </c>
      <c r="C1346" t="str">
        <f>PROPER(Table1[[#This Row],[Region]])</f>
        <v>West</v>
      </c>
      <c r="D1346" t="str">
        <f>PROPER(Table1[[#This Row],[Product Category]])</f>
        <v>Sports</v>
      </c>
      <c r="E1346">
        <f>ROUND(Table1[[#This Row],[Sales Amount]],1)</f>
        <v>4895.5</v>
      </c>
      <c r="F1346">
        <f>Table1[[#This Row],[Quantity Sold]]</f>
        <v>25</v>
      </c>
      <c r="G1346">
        <f>Table1[[#This Row],[Discount (%)]]</f>
        <v>4</v>
      </c>
      <c r="H1346">
        <f>Table1[[#This Row],[Profit]]</f>
        <v>1365.78</v>
      </c>
    </row>
    <row r="1347" spans="1:8">
      <c r="A1347" s="11" t="s">
        <v>1331</v>
      </c>
      <c r="B1347" s="7">
        <v>46367</v>
      </c>
      <c r="C1347" t="str">
        <f>PROPER(Table1[[#This Row],[Region]])</f>
        <v>East</v>
      </c>
      <c r="D1347" t="str">
        <f>PROPER(Table1[[#This Row],[Product Category]])</f>
        <v>Groceries</v>
      </c>
      <c r="E1347">
        <f>ROUND(Table1[[#This Row],[Sales Amount]],1)</f>
        <v>4540.3999999999996</v>
      </c>
      <c r="F1347">
        <f>Table1[[#This Row],[Quantity Sold]]</f>
        <v>28</v>
      </c>
      <c r="G1347">
        <f>Table1[[#This Row],[Discount (%)]]</f>
        <v>36</v>
      </c>
      <c r="H1347">
        <f>Table1[[#This Row],[Profit]]</f>
        <v>433.01</v>
      </c>
    </row>
    <row r="1348" spans="1:8">
      <c r="A1348" s="11" t="s">
        <v>1332</v>
      </c>
      <c r="B1348" s="7">
        <v>46368</v>
      </c>
      <c r="C1348" t="str">
        <f>PROPER(Table1[[#This Row],[Region]])</f>
        <v>East</v>
      </c>
      <c r="D1348" t="str">
        <f>PROPER(Table1[[#This Row],[Product Category]])</f>
        <v>Sports</v>
      </c>
      <c r="E1348">
        <f>ROUND(Table1[[#This Row],[Sales Amount]],1)</f>
        <v>3100.8</v>
      </c>
      <c r="F1348">
        <f>Table1[[#This Row],[Quantity Sold]]</f>
        <v>43</v>
      </c>
      <c r="G1348">
        <f>Table1[[#This Row],[Discount (%)]]</f>
        <v>17</v>
      </c>
      <c r="H1348">
        <f>Table1[[#This Row],[Profit]]</f>
        <v>487.45</v>
      </c>
    </row>
    <row r="1349" spans="1:8">
      <c r="A1349" s="11" t="s">
        <v>1333</v>
      </c>
      <c r="B1349" s="7">
        <v>46369</v>
      </c>
      <c r="C1349" t="str">
        <f>PROPER(Table1[[#This Row],[Region]])</f>
        <v>North</v>
      </c>
      <c r="D1349" t="str">
        <f>PROPER(Table1[[#This Row],[Product Category]])</f>
        <v>Sports</v>
      </c>
      <c r="E1349">
        <f>ROUND(Table1[[#This Row],[Sales Amount]],1)</f>
        <v>3321.2</v>
      </c>
      <c r="F1349">
        <f>Table1[[#This Row],[Quantity Sold]]</f>
        <v>30</v>
      </c>
      <c r="G1349">
        <f>Table1[[#This Row],[Discount (%)]]</f>
        <v>48</v>
      </c>
      <c r="H1349">
        <f>Table1[[#This Row],[Profit]]</f>
        <v>10.39</v>
      </c>
    </row>
    <row r="1350" spans="1:8">
      <c r="A1350" s="11" t="s">
        <v>1334</v>
      </c>
      <c r="B1350" s="7">
        <v>46370</v>
      </c>
      <c r="C1350" t="str">
        <f>PROPER(Table1[[#This Row],[Region]])</f>
        <v>North</v>
      </c>
      <c r="D1350" t="str">
        <f>PROPER(Table1[[#This Row],[Product Category]])</f>
        <v>Groceries</v>
      </c>
      <c r="E1350">
        <f>ROUND(Table1[[#This Row],[Sales Amount]],1)</f>
        <v>930.3</v>
      </c>
      <c r="F1350">
        <f>Table1[[#This Row],[Quantity Sold]]</f>
        <v>5</v>
      </c>
      <c r="G1350">
        <f>Table1[[#This Row],[Discount (%)]]</f>
        <v>20</v>
      </c>
      <c r="H1350">
        <f>Table1[[#This Row],[Profit]]</f>
        <v>1945.72</v>
      </c>
    </row>
    <row r="1351" spans="1:8">
      <c r="A1351" s="11" t="s">
        <v>1335</v>
      </c>
      <c r="B1351" s="7">
        <v>46371</v>
      </c>
      <c r="C1351" t="str">
        <f>PROPER(Table1[[#This Row],[Region]])</f>
        <v>South</v>
      </c>
      <c r="D1351" t="str">
        <f>PROPER(Table1[[#This Row],[Product Category]])</f>
        <v>Electronics</v>
      </c>
      <c r="E1351">
        <f>ROUND(Table1[[#This Row],[Sales Amount]],1)</f>
        <v>962.1</v>
      </c>
      <c r="F1351">
        <f>Table1[[#This Row],[Quantity Sold]]</f>
        <v>27</v>
      </c>
      <c r="G1351">
        <f>Table1[[#This Row],[Discount (%)]]</f>
        <v>34</v>
      </c>
      <c r="H1351">
        <f>Table1[[#This Row],[Profit]]</f>
        <v>1823.22</v>
      </c>
    </row>
    <row r="1352" spans="1:8">
      <c r="A1352" s="11" t="s">
        <v>1336</v>
      </c>
      <c r="B1352" s="7">
        <v>46372</v>
      </c>
      <c r="C1352" t="str">
        <f>PROPER(Table1[[#This Row],[Region]])</f>
        <v>West</v>
      </c>
      <c r="D1352" t="str">
        <f>PROPER(Table1[[#This Row],[Product Category]])</f>
        <v>Clothing</v>
      </c>
      <c r="E1352">
        <f>ROUND(Table1[[#This Row],[Sales Amount]],1)</f>
        <v>1159.9000000000001</v>
      </c>
      <c r="F1352">
        <f>Table1[[#This Row],[Quantity Sold]]</f>
        <v>15</v>
      </c>
      <c r="G1352">
        <f>Table1[[#This Row],[Discount (%)]]</f>
        <v>16</v>
      </c>
      <c r="H1352">
        <f>Table1[[#This Row],[Profit]]</f>
        <v>1918.66</v>
      </c>
    </row>
    <row r="1353" spans="1:8">
      <c r="A1353" s="11" t="s">
        <v>1337</v>
      </c>
      <c r="B1353" s="7">
        <v>46373</v>
      </c>
      <c r="C1353" t="str">
        <f>PROPER(Table1[[#This Row],[Region]])</f>
        <v>East</v>
      </c>
      <c r="D1353" t="str">
        <f>PROPER(Table1[[#This Row],[Product Category]])</f>
        <v>Sports</v>
      </c>
      <c r="E1353">
        <f>ROUND(Table1[[#This Row],[Sales Amount]],1)</f>
        <v>1068.5</v>
      </c>
      <c r="F1353">
        <f>Table1[[#This Row],[Quantity Sold]]</f>
        <v>36</v>
      </c>
      <c r="G1353">
        <f>Table1[[#This Row],[Discount (%)]]</f>
        <v>23</v>
      </c>
      <c r="H1353">
        <f>Table1[[#This Row],[Profit]]</f>
        <v>133.88</v>
      </c>
    </row>
    <row r="1354" spans="1:8">
      <c r="A1354" s="11" t="s">
        <v>1338</v>
      </c>
      <c r="B1354" s="7">
        <v>46374</v>
      </c>
      <c r="C1354" t="str">
        <f>PROPER(Table1[[#This Row],[Region]])</f>
        <v>North</v>
      </c>
      <c r="D1354" t="str">
        <f>PROPER(Table1[[#This Row],[Product Category]])</f>
        <v>Electronics</v>
      </c>
      <c r="E1354">
        <f>ROUND(Table1[[#This Row],[Sales Amount]],1)</f>
        <v>583.79999999999995</v>
      </c>
      <c r="F1354">
        <f>Table1[[#This Row],[Quantity Sold]]</f>
        <v>37</v>
      </c>
      <c r="G1354">
        <f>Table1[[#This Row],[Discount (%)]]</f>
        <v>40</v>
      </c>
      <c r="H1354">
        <f>Table1[[#This Row],[Profit]]</f>
        <v>545.59</v>
      </c>
    </row>
    <row r="1355" spans="1:8">
      <c r="A1355" s="11" t="s">
        <v>1339</v>
      </c>
      <c r="B1355" s="7">
        <v>46375</v>
      </c>
      <c r="C1355" t="str">
        <f>PROPER(Table1[[#This Row],[Region]])</f>
        <v>West</v>
      </c>
      <c r="D1355" t="str">
        <f>PROPER(Table1[[#This Row],[Product Category]])</f>
        <v>Furniture</v>
      </c>
      <c r="E1355">
        <f>ROUND(Table1[[#This Row],[Sales Amount]],1)</f>
        <v>2210.1999999999998</v>
      </c>
      <c r="F1355">
        <f>Table1[[#This Row],[Quantity Sold]]</f>
        <v>48</v>
      </c>
      <c r="G1355">
        <f>Table1[[#This Row],[Discount (%)]]</f>
        <v>40</v>
      </c>
      <c r="H1355">
        <f>Table1[[#This Row],[Profit]]</f>
        <v>71.680000000000007</v>
      </c>
    </row>
    <row r="1356" spans="1:8">
      <c r="A1356" s="11" t="s">
        <v>1340</v>
      </c>
      <c r="B1356" s="7">
        <v>46376</v>
      </c>
      <c r="C1356" t="str">
        <f>PROPER(Table1[[#This Row],[Region]])</f>
        <v>North</v>
      </c>
      <c r="D1356" t="str">
        <f>PROPER(Table1[[#This Row],[Product Category]])</f>
        <v>Sports</v>
      </c>
      <c r="E1356">
        <f>ROUND(Table1[[#This Row],[Sales Amount]],1)</f>
        <v>3042.6</v>
      </c>
      <c r="F1356">
        <f>Table1[[#This Row],[Quantity Sold]]</f>
        <v>38</v>
      </c>
      <c r="G1356">
        <f>Table1[[#This Row],[Discount (%)]]</f>
        <v>45</v>
      </c>
      <c r="H1356">
        <f>Table1[[#This Row],[Profit]]</f>
        <v>430.87</v>
      </c>
    </row>
    <row r="1357" spans="1:8">
      <c r="A1357" s="11" t="s">
        <v>1341</v>
      </c>
      <c r="B1357" s="7">
        <v>46377</v>
      </c>
      <c r="C1357" t="str">
        <f>PROPER(Table1[[#This Row],[Region]])</f>
        <v>North</v>
      </c>
      <c r="D1357" t="str">
        <f>PROPER(Table1[[#This Row],[Product Category]])</f>
        <v>Groceries</v>
      </c>
      <c r="E1357">
        <f>ROUND(Table1[[#This Row],[Sales Amount]],1)</f>
        <v>3336.9</v>
      </c>
      <c r="F1357">
        <f>Table1[[#This Row],[Quantity Sold]]</f>
        <v>26</v>
      </c>
      <c r="G1357">
        <f>Table1[[#This Row],[Discount (%)]]</f>
        <v>47</v>
      </c>
      <c r="H1357">
        <f>Table1[[#This Row],[Profit]]</f>
        <v>1886.2</v>
      </c>
    </row>
    <row r="1358" spans="1:8">
      <c r="A1358" s="11" t="s">
        <v>1342</v>
      </c>
      <c r="B1358" s="7">
        <v>46378</v>
      </c>
      <c r="C1358" t="str">
        <f>PROPER(Table1[[#This Row],[Region]])</f>
        <v>North</v>
      </c>
      <c r="D1358" t="str">
        <f>PROPER(Table1[[#This Row],[Product Category]])</f>
        <v>Furniture</v>
      </c>
      <c r="E1358">
        <f>ROUND(Table1[[#This Row],[Sales Amount]],1)</f>
        <v>3099.5</v>
      </c>
      <c r="F1358">
        <f>Table1[[#This Row],[Quantity Sold]]</f>
        <v>38</v>
      </c>
      <c r="G1358">
        <f>Table1[[#This Row],[Discount (%)]]</f>
        <v>27</v>
      </c>
      <c r="H1358">
        <f>Table1[[#This Row],[Profit]]</f>
        <v>1110.5</v>
      </c>
    </row>
    <row r="1359" spans="1:8">
      <c r="A1359" s="11" t="s">
        <v>1343</v>
      </c>
      <c r="B1359" s="7">
        <v>46379</v>
      </c>
      <c r="C1359" t="str">
        <f>PROPER(Table1[[#This Row],[Region]])</f>
        <v>North</v>
      </c>
      <c r="D1359" t="str">
        <f>PROPER(Table1[[#This Row],[Product Category]])</f>
        <v>Sports</v>
      </c>
      <c r="E1359">
        <f>ROUND(Table1[[#This Row],[Sales Amount]],1)</f>
        <v>3022.8</v>
      </c>
      <c r="F1359">
        <f>Table1[[#This Row],[Quantity Sold]]</f>
        <v>21</v>
      </c>
      <c r="G1359">
        <f>Table1[[#This Row],[Discount (%)]]</f>
        <v>37</v>
      </c>
      <c r="H1359">
        <f>Table1[[#This Row],[Profit]]</f>
        <v>1869.19</v>
      </c>
    </row>
    <row r="1360" spans="1:8">
      <c r="A1360" s="11" t="s">
        <v>1344</v>
      </c>
      <c r="B1360" s="7">
        <v>46380</v>
      </c>
      <c r="C1360" t="str">
        <f>PROPER(Table1[[#This Row],[Region]])</f>
        <v>South</v>
      </c>
      <c r="D1360" t="str">
        <f>PROPER(Table1[[#This Row],[Product Category]])</f>
        <v>Sports</v>
      </c>
      <c r="E1360">
        <f>ROUND(Table1[[#This Row],[Sales Amount]],1)</f>
        <v>1549.3</v>
      </c>
      <c r="F1360">
        <f>Table1[[#This Row],[Quantity Sold]]</f>
        <v>40</v>
      </c>
      <c r="G1360">
        <f>Table1[[#This Row],[Discount (%)]]</f>
        <v>33</v>
      </c>
      <c r="H1360">
        <f>Table1[[#This Row],[Profit]]</f>
        <v>1466.18</v>
      </c>
    </row>
    <row r="1361" spans="1:8">
      <c r="A1361" s="11" t="s">
        <v>1345</v>
      </c>
      <c r="B1361" s="7">
        <v>46381</v>
      </c>
      <c r="C1361" t="str">
        <f>PROPER(Table1[[#This Row],[Region]])</f>
        <v>North</v>
      </c>
      <c r="D1361" t="str">
        <f>PROPER(Table1[[#This Row],[Product Category]])</f>
        <v>Furniture</v>
      </c>
      <c r="E1361">
        <f>ROUND(Table1[[#This Row],[Sales Amount]],1)</f>
        <v>218</v>
      </c>
      <c r="F1361">
        <f>Table1[[#This Row],[Quantity Sold]]</f>
        <v>23</v>
      </c>
      <c r="G1361">
        <f>Table1[[#This Row],[Discount (%)]]</f>
        <v>3</v>
      </c>
      <c r="H1361">
        <f>Table1[[#This Row],[Profit]]</f>
        <v>617.59</v>
      </c>
    </row>
    <row r="1362" spans="1:8">
      <c r="A1362" s="11" t="s">
        <v>1346</v>
      </c>
      <c r="B1362" s="7">
        <v>46382</v>
      </c>
      <c r="C1362" t="str">
        <f>PROPER(Table1[[#This Row],[Region]])</f>
        <v>North</v>
      </c>
      <c r="D1362" t="str">
        <f>PROPER(Table1[[#This Row],[Product Category]])</f>
        <v>Sports</v>
      </c>
      <c r="E1362">
        <f>ROUND(Table1[[#This Row],[Sales Amount]],1)</f>
        <v>2118.8000000000002</v>
      </c>
      <c r="F1362">
        <f>Table1[[#This Row],[Quantity Sold]]</f>
        <v>8</v>
      </c>
      <c r="G1362">
        <f>Table1[[#This Row],[Discount (%)]]</f>
        <v>42</v>
      </c>
      <c r="H1362">
        <f>Table1[[#This Row],[Profit]]</f>
        <v>1488.45</v>
      </c>
    </row>
    <row r="1363" spans="1:8">
      <c r="A1363" s="11" t="s">
        <v>1347</v>
      </c>
      <c r="B1363" s="7">
        <v>46383</v>
      </c>
      <c r="C1363" t="str">
        <f>PROPER(Table1[[#This Row],[Region]])</f>
        <v>West</v>
      </c>
      <c r="D1363" t="str">
        <f>PROPER(Table1[[#This Row],[Product Category]])</f>
        <v>Clothing</v>
      </c>
      <c r="E1363">
        <f>ROUND(Table1[[#This Row],[Sales Amount]],1)</f>
        <v>624.6</v>
      </c>
      <c r="F1363">
        <f>Table1[[#This Row],[Quantity Sold]]</f>
        <v>7</v>
      </c>
      <c r="G1363">
        <f>Table1[[#This Row],[Discount (%)]]</f>
        <v>1</v>
      </c>
      <c r="H1363">
        <f>Table1[[#This Row],[Profit]]</f>
        <v>1657.73</v>
      </c>
    </row>
    <row r="1364" spans="1:8">
      <c r="A1364" s="11" t="s">
        <v>1348</v>
      </c>
      <c r="B1364" s="7">
        <v>46384</v>
      </c>
      <c r="C1364" t="str">
        <f>PROPER(Table1[[#This Row],[Region]])</f>
        <v>South</v>
      </c>
      <c r="D1364" t="str">
        <f>PROPER(Table1[[#This Row],[Product Category]])</f>
        <v>Groceries</v>
      </c>
      <c r="E1364">
        <f>ROUND(Table1[[#This Row],[Sales Amount]],1)</f>
        <v>1283.9000000000001</v>
      </c>
      <c r="F1364">
        <f>Table1[[#This Row],[Quantity Sold]]</f>
        <v>43</v>
      </c>
      <c r="G1364">
        <f>Table1[[#This Row],[Discount (%)]]</f>
        <v>17</v>
      </c>
      <c r="H1364">
        <f>Table1[[#This Row],[Profit]]</f>
        <v>779.17</v>
      </c>
    </row>
    <row r="1365" spans="1:8">
      <c r="A1365" s="11">
        <v>41420708</v>
      </c>
      <c r="B1365" s="7">
        <v>46385</v>
      </c>
      <c r="C1365" t="str">
        <f>PROPER(Table1[[#This Row],[Region]])</f>
        <v>West</v>
      </c>
      <c r="D1365" t="str">
        <f>PROPER(Table1[[#This Row],[Product Category]])</f>
        <v>Sports</v>
      </c>
      <c r="E1365">
        <f>ROUND(Table1[[#This Row],[Sales Amount]],1)</f>
        <v>4463.8999999999996</v>
      </c>
      <c r="F1365">
        <f>Table1[[#This Row],[Quantity Sold]]</f>
        <v>45</v>
      </c>
      <c r="G1365">
        <f>Table1[[#This Row],[Discount (%)]]</f>
        <v>4</v>
      </c>
      <c r="H1365">
        <f>Table1[[#This Row],[Profit]]</f>
        <v>1824.82</v>
      </c>
    </row>
    <row r="1366" spans="1:8">
      <c r="A1366" s="11" t="s">
        <v>1349</v>
      </c>
      <c r="B1366" s="7">
        <v>46386</v>
      </c>
      <c r="C1366" t="str">
        <f>PROPER(Table1[[#This Row],[Region]])</f>
        <v>North</v>
      </c>
      <c r="D1366" t="str">
        <f>PROPER(Table1[[#This Row],[Product Category]])</f>
        <v>Sports</v>
      </c>
      <c r="E1366">
        <f>ROUND(Table1[[#This Row],[Sales Amount]],1)</f>
        <v>726.2</v>
      </c>
      <c r="F1366">
        <f>Table1[[#This Row],[Quantity Sold]]</f>
        <v>8</v>
      </c>
      <c r="G1366">
        <f>Table1[[#This Row],[Discount (%)]]</f>
        <v>28</v>
      </c>
      <c r="H1366">
        <f>Table1[[#This Row],[Profit]]</f>
        <v>30.92</v>
      </c>
    </row>
    <row r="1367" spans="1:8">
      <c r="A1367" s="11" t="s">
        <v>1350</v>
      </c>
      <c r="B1367" s="7">
        <v>46387</v>
      </c>
      <c r="C1367" t="str">
        <f>PROPER(Table1[[#This Row],[Region]])</f>
        <v>East</v>
      </c>
      <c r="D1367" t="str">
        <f>PROPER(Table1[[#This Row],[Product Category]])</f>
        <v>Sports</v>
      </c>
      <c r="E1367">
        <f>ROUND(Table1[[#This Row],[Sales Amount]],1)</f>
        <v>2601.8000000000002</v>
      </c>
      <c r="F1367">
        <f>Table1[[#This Row],[Quantity Sold]]</f>
        <v>40</v>
      </c>
      <c r="G1367">
        <f>Table1[[#This Row],[Discount (%)]]</f>
        <v>18</v>
      </c>
      <c r="H1367">
        <f>Table1[[#This Row],[Profit]]</f>
        <v>573.85</v>
      </c>
    </row>
    <row r="1368" spans="1:8">
      <c r="A1368" s="11">
        <v>87174708</v>
      </c>
      <c r="B1368" s="7">
        <v>46388</v>
      </c>
      <c r="C1368" t="str">
        <f>PROPER(Table1[[#This Row],[Region]])</f>
        <v>West</v>
      </c>
      <c r="D1368" t="str">
        <f>PROPER(Table1[[#This Row],[Product Category]])</f>
        <v>Electronics</v>
      </c>
      <c r="E1368">
        <f>ROUND(Table1[[#This Row],[Sales Amount]],1)</f>
        <v>1691.1</v>
      </c>
      <c r="F1368">
        <f>Table1[[#This Row],[Quantity Sold]]</f>
        <v>35</v>
      </c>
      <c r="G1368">
        <f>Table1[[#This Row],[Discount (%)]]</f>
        <v>8</v>
      </c>
      <c r="H1368">
        <f>Table1[[#This Row],[Profit]]</f>
        <v>1579.94</v>
      </c>
    </row>
    <row r="1369" spans="1:8">
      <c r="A1369" s="11" t="s">
        <v>1351</v>
      </c>
      <c r="B1369" s="7">
        <v>46389</v>
      </c>
      <c r="C1369" t="str">
        <f>PROPER(Table1[[#This Row],[Region]])</f>
        <v>West</v>
      </c>
      <c r="D1369" t="str">
        <f>PROPER(Table1[[#This Row],[Product Category]])</f>
        <v>Sports</v>
      </c>
      <c r="E1369">
        <f>ROUND(Table1[[#This Row],[Sales Amount]],1)</f>
        <v>4995.1000000000004</v>
      </c>
      <c r="F1369">
        <f>Table1[[#This Row],[Quantity Sold]]</f>
        <v>34</v>
      </c>
      <c r="G1369">
        <f>Table1[[#This Row],[Discount (%)]]</f>
        <v>14</v>
      </c>
      <c r="H1369">
        <f>Table1[[#This Row],[Profit]]</f>
        <v>1761.55</v>
      </c>
    </row>
    <row r="1370" spans="1:8">
      <c r="A1370" s="11" t="s">
        <v>1352</v>
      </c>
      <c r="B1370" s="7">
        <v>46390</v>
      </c>
      <c r="C1370" t="str">
        <f>PROPER(Table1[[#This Row],[Region]])</f>
        <v>West</v>
      </c>
      <c r="D1370" t="str">
        <f>PROPER(Table1[[#This Row],[Product Category]])</f>
        <v>Groceries</v>
      </c>
      <c r="E1370">
        <f>ROUND(Table1[[#This Row],[Sales Amount]],1)</f>
        <v>761.7</v>
      </c>
      <c r="F1370">
        <f>Table1[[#This Row],[Quantity Sold]]</f>
        <v>50</v>
      </c>
      <c r="G1370">
        <f>Table1[[#This Row],[Discount (%)]]</f>
        <v>12</v>
      </c>
      <c r="H1370">
        <f>Table1[[#This Row],[Profit]]</f>
        <v>1074.04</v>
      </c>
    </row>
    <row r="1371" spans="1:8">
      <c r="A1371" s="11" t="s">
        <v>1353</v>
      </c>
      <c r="B1371" s="7">
        <v>46391</v>
      </c>
      <c r="C1371" t="str">
        <f>PROPER(Table1[[#This Row],[Region]])</f>
        <v>East</v>
      </c>
      <c r="D1371" t="str">
        <f>PROPER(Table1[[#This Row],[Product Category]])</f>
        <v>Clothing</v>
      </c>
      <c r="E1371">
        <f>ROUND(Table1[[#This Row],[Sales Amount]],1)</f>
        <v>4483</v>
      </c>
      <c r="F1371">
        <f>Table1[[#This Row],[Quantity Sold]]</f>
        <v>40</v>
      </c>
      <c r="G1371">
        <f>Table1[[#This Row],[Discount (%)]]</f>
        <v>12</v>
      </c>
      <c r="H1371">
        <f>Table1[[#This Row],[Profit]]</f>
        <v>1729.21</v>
      </c>
    </row>
    <row r="1372" spans="1:8">
      <c r="A1372" s="11">
        <v>75184046</v>
      </c>
      <c r="B1372" s="7">
        <v>46392</v>
      </c>
      <c r="C1372" t="str">
        <f>PROPER(Table1[[#This Row],[Region]])</f>
        <v>East</v>
      </c>
      <c r="D1372" t="str">
        <f>PROPER(Table1[[#This Row],[Product Category]])</f>
        <v>Sports</v>
      </c>
      <c r="E1372">
        <f>ROUND(Table1[[#This Row],[Sales Amount]],1)</f>
        <v>340.4</v>
      </c>
      <c r="F1372">
        <f>Table1[[#This Row],[Quantity Sold]]</f>
        <v>46</v>
      </c>
      <c r="G1372">
        <f>Table1[[#This Row],[Discount (%)]]</f>
        <v>36</v>
      </c>
      <c r="H1372">
        <f>Table1[[#This Row],[Profit]]</f>
        <v>947.13</v>
      </c>
    </row>
    <row r="1373" spans="1:8">
      <c r="A1373" s="11" t="s">
        <v>1354</v>
      </c>
      <c r="B1373" s="7">
        <v>46393</v>
      </c>
      <c r="C1373" t="str">
        <f>PROPER(Table1[[#This Row],[Region]])</f>
        <v>East</v>
      </c>
      <c r="D1373" t="str">
        <f>PROPER(Table1[[#This Row],[Product Category]])</f>
        <v>Clothing</v>
      </c>
      <c r="E1373">
        <f>ROUND(Table1[[#This Row],[Sales Amount]],1)</f>
        <v>1844.1</v>
      </c>
      <c r="F1373">
        <f>Table1[[#This Row],[Quantity Sold]]</f>
        <v>8</v>
      </c>
      <c r="G1373">
        <f>Table1[[#This Row],[Discount (%)]]</f>
        <v>50</v>
      </c>
      <c r="H1373">
        <f>Table1[[#This Row],[Profit]]</f>
        <v>822.24</v>
      </c>
    </row>
    <row r="1374" spans="1:8">
      <c r="A1374" s="11" t="s">
        <v>1355</v>
      </c>
      <c r="B1374" s="7">
        <v>46394</v>
      </c>
      <c r="C1374" t="str">
        <f>PROPER(Table1[[#This Row],[Region]])</f>
        <v>East</v>
      </c>
      <c r="D1374" t="str">
        <f>PROPER(Table1[[#This Row],[Product Category]])</f>
        <v>Groceries</v>
      </c>
      <c r="E1374">
        <f>ROUND(Table1[[#This Row],[Sales Amount]],1)</f>
        <v>2397.1</v>
      </c>
      <c r="F1374">
        <f>Table1[[#This Row],[Quantity Sold]]</f>
        <v>14</v>
      </c>
      <c r="G1374">
        <f>Table1[[#This Row],[Discount (%)]]</f>
        <v>39</v>
      </c>
      <c r="H1374">
        <f>Table1[[#This Row],[Profit]]</f>
        <v>1832.21</v>
      </c>
    </row>
    <row r="1375" spans="1:8">
      <c r="A1375" s="11" t="s">
        <v>1356</v>
      </c>
      <c r="B1375" s="7">
        <v>46395</v>
      </c>
      <c r="C1375" t="str">
        <f>PROPER(Table1[[#This Row],[Region]])</f>
        <v>North</v>
      </c>
      <c r="D1375" t="str">
        <f>PROPER(Table1[[#This Row],[Product Category]])</f>
        <v>Electronics</v>
      </c>
      <c r="E1375">
        <f>ROUND(Table1[[#This Row],[Sales Amount]],1)</f>
        <v>2045.1</v>
      </c>
      <c r="F1375">
        <f>Table1[[#This Row],[Quantity Sold]]</f>
        <v>15</v>
      </c>
      <c r="G1375">
        <f>Table1[[#This Row],[Discount (%)]]</f>
        <v>41</v>
      </c>
      <c r="H1375">
        <f>Table1[[#This Row],[Profit]]</f>
        <v>1499.48</v>
      </c>
    </row>
    <row r="1376" spans="1:8">
      <c r="A1376" s="11" t="s">
        <v>1357</v>
      </c>
      <c r="B1376" s="7">
        <v>46396</v>
      </c>
      <c r="C1376" t="str">
        <f>PROPER(Table1[[#This Row],[Region]])</f>
        <v>South</v>
      </c>
      <c r="D1376" t="str">
        <f>PROPER(Table1[[#This Row],[Product Category]])</f>
        <v>Furniture</v>
      </c>
      <c r="E1376">
        <f>ROUND(Table1[[#This Row],[Sales Amount]],1)</f>
        <v>922.4</v>
      </c>
      <c r="F1376">
        <f>Table1[[#This Row],[Quantity Sold]]</f>
        <v>20</v>
      </c>
      <c r="G1376">
        <f>Table1[[#This Row],[Discount (%)]]</f>
        <v>25</v>
      </c>
      <c r="H1376">
        <f>Table1[[#This Row],[Profit]]</f>
        <v>156.44999999999999</v>
      </c>
    </row>
    <row r="1377" spans="1:8">
      <c r="A1377" s="11" t="s">
        <v>1358</v>
      </c>
      <c r="B1377" s="7">
        <v>46397</v>
      </c>
      <c r="C1377" t="str">
        <f>PROPER(Table1[[#This Row],[Region]])</f>
        <v>North</v>
      </c>
      <c r="D1377" t="str">
        <f>PROPER(Table1[[#This Row],[Product Category]])</f>
        <v>Electronics</v>
      </c>
      <c r="E1377">
        <f>ROUND(Table1[[#This Row],[Sales Amount]],1)</f>
        <v>4698</v>
      </c>
      <c r="F1377">
        <f>Table1[[#This Row],[Quantity Sold]]</f>
        <v>48</v>
      </c>
      <c r="G1377">
        <f>Table1[[#This Row],[Discount (%)]]</f>
        <v>41</v>
      </c>
      <c r="H1377">
        <f>Table1[[#This Row],[Profit]]</f>
        <v>762.97</v>
      </c>
    </row>
    <row r="1378" spans="1:8">
      <c r="A1378" s="11" t="s">
        <v>1359</v>
      </c>
      <c r="B1378" s="7">
        <v>46398</v>
      </c>
      <c r="C1378" t="str">
        <f>PROPER(Table1[[#This Row],[Region]])</f>
        <v>West</v>
      </c>
      <c r="D1378" t="str">
        <f>PROPER(Table1[[#This Row],[Product Category]])</f>
        <v>Groceries</v>
      </c>
      <c r="E1378">
        <f>ROUND(Table1[[#This Row],[Sales Amount]],1)</f>
        <v>4794.2</v>
      </c>
      <c r="F1378">
        <f>Table1[[#This Row],[Quantity Sold]]</f>
        <v>36</v>
      </c>
      <c r="G1378">
        <f>Table1[[#This Row],[Discount (%)]]</f>
        <v>34</v>
      </c>
      <c r="H1378">
        <f>Table1[[#This Row],[Profit]]</f>
        <v>647.94000000000005</v>
      </c>
    </row>
    <row r="1379" spans="1:8">
      <c r="A1379" s="11" t="s">
        <v>1360</v>
      </c>
      <c r="B1379" s="7">
        <v>46399</v>
      </c>
      <c r="C1379" t="str">
        <f>PROPER(Table1[[#This Row],[Region]])</f>
        <v>East</v>
      </c>
      <c r="D1379" t="str">
        <f>PROPER(Table1[[#This Row],[Product Category]])</f>
        <v>Furniture</v>
      </c>
      <c r="E1379">
        <f>ROUND(Table1[[#This Row],[Sales Amount]],1)</f>
        <v>2007.7</v>
      </c>
      <c r="F1379">
        <f>Table1[[#This Row],[Quantity Sold]]</f>
        <v>10</v>
      </c>
      <c r="G1379">
        <f>Table1[[#This Row],[Discount (%)]]</f>
        <v>47</v>
      </c>
      <c r="H1379">
        <f>Table1[[#This Row],[Profit]]</f>
        <v>490.49</v>
      </c>
    </row>
    <row r="1380" spans="1:8">
      <c r="A1380" s="11" t="s">
        <v>1361</v>
      </c>
      <c r="B1380" s="7">
        <v>46400</v>
      </c>
      <c r="C1380" t="str">
        <f>PROPER(Table1[[#This Row],[Region]])</f>
        <v>West</v>
      </c>
      <c r="D1380" t="str">
        <f>PROPER(Table1[[#This Row],[Product Category]])</f>
        <v>Clothing</v>
      </c>
      <c r="E1380">
        <f>ROUND(Table1[[#This Row],[Sales Amount]],1)</f>
        <v>4209.5</v>
      </c>
      <c r="F1380">
        <f>Table1[[#This Row],[Quantity Sold]]</f>
        <v>12</v>
      </c>
      <c r="G1380">
        <f>Table1[[#This Row],[Discount (%)]]</f>
        <v>37</v>
      </c>
      <c r="H1380">
        <f>Table1[[#This Row],[Profit]]</f>
        <v>1529.14</v>
      </c>
    </row>
    <row r="1381" spans="1:8">
      <c r="A1381" s="11" t="s">
        <v>1362</v>
      </c>
      <c r="B1381" s="7">
        <v>46401</v>
      </c>
      <c r="C1381" t="str">
        <f>PROPER(Table1[[#This Row],[Region]])</f>
        <v>East</v>
      </c>
      <c r="D1381" t="str">
        <f>PROPER(Table1[[#This Row],[Product Category]])</f>
        <v>Clothing</v>
      </c>
      <c r="E1381">
        <f>ROUND(Table1[[#This Row],[Sales Amount]],1)</f>
        <v>1168</v>
      </c>
      <c r="F1381">
        <f>Table1[[#This Row],[Quantity Sold]]</f>
        <v>21</v>
      </c>
      <c r="G1381">
        <f>Table1[[#This Row],[Discount (%)]]</f>
        <v>34</v>
      </c>
      <c r="H1381">
        <f>Table1[[#This Row],[Profit]]</f>
        <v>1923.05</v>
      </c>
    </row>
    <row r="1382" spans="1:8">
      <c r="A1382" s="11" t="s">
        <v>1363</v>
      </c>
      <c r="B1382" s="7">
        <v>46402</v>
      </c>
      <c r="C1382" t="str">
        <f>PROPER(Table1[[#This Row],[Region]])</f>
        <v>East</v>
      </c>
      <c r="D1382" t="str">
        <f>PROPER(Table1[[#This Row],[Product Category]])</f>
        <v>Clothing</v>
      </c>
      <c r="E1382">
        <f>ROUND(Table1[[#This Row],[Sales Amount]],1)</f>
        <v>1993</v>
      </c>
      <c r="F1382">
        <f>Table1[[#This Row],[Quantity Sold]]</f>
        <v>14</v>
      </c>
      <c r="G1382">
        <f>Table1[[#This Row],[Discount (%)]]</f>
        <v>30</v>
      </c>
      <c r="H1382">
        <f>Table1[[#This Row],[Profit]]</f>
        <v>659.67</v>
      </c>
    </row>
    <row r="1383" spans="1:8">
      <c r="A1383" s="11" t="s">
        <v>1364</v>
      </c>
      <c r="B1383" s="7">
        <v>46403</v>
      </c>
      <c r="C1383" t="str">
        <f>PROPER(Table1[[#This Row],[Region]])</f>
        <v>South</v>
      </c>
      <c r="D1383" t="str">
        <f>PROPER(Table1[[#This Row],[Product Category]])</f>
        <v>Groceries</v>
      </c>
      <c r="E1383">
        <f>ROUND(Table1[[#This Row],[Sales Amount]],1)</f>
        <v>1585.8</v>
      </c>
      <c r="F1383">
        <f>Table1[[#This Row],[Quantity Sold]]</f>
        <v>30</v>
      </c>
      <c r="G1383">
        <f>Table1[[#This Row],[Discount (%)]]</f>
        <v>18</v>
      </c>
      <c r="H1383">
        <f>Table1[[#This Row],[Profit]]</f>
        <v>1727.63</v>
      </c>
    </row>
    <row r="1384" spans="1:8">
      <c r="A1384" s="11" t="s">
        <v>1365</v>
      </c>
      <c r="B1384" s="7">
        <v>46404</v>
      </c>
      <c r="C1384" t="str">
        <f>PROPER(Table1[[#This Row],[Region]])</f>
        <v>North</v>
      </c>
      <c r="D1384" t="str">
        <f>PROPER(Table1[[#This Row],[Product Category]])</f>
        <v>Furniture</v>
      </c>
      <c r="E1384">
        <f>ROUND(Table1[[#This Row],[Sales Amount]],1)</f>
        <v>998.3</v>
      </c>
      <c r="F1384">
        <f>Table1[[#This Row],[Quantity Sold]]</f>
        <v>26</v>
      </c>
      <c r="G1384">
        <f>Table1[[#This Row],[Discount (%)]]</f>
        <v>1</v>
      </c>
      <c r="H1384">
        <f>Table1[[#This Row],[Profit]]</f>
        <v>1891.6</v>
      </c>
    </row>
    <row r="1385" spans="1:8">
      <c r="A1385" s="11" t="s">
        <v>1366</v>
      </c>
      <c r="B1385" s="7">
        <v>46405</v>
      </c>
      <c r="C1385" t="str">
        <f>PROPER(Table1[[#This Row],[Region]])</f>
        <v>West</v>
      </c>
      <c r="D1385" t="str">
        <f>PROPER(Table1[[#This Row],[Product Category]])</f>
        <v>Clothing</v>
      </c>
      <c r="E1385">
        <f>ROUND(Table1[[#This Row],[Sales Amount]],1)</f>
        <v>4053.7</v>
      </c>
      <c r="F1385">
        <f>Table1[[#This Row],[Quantity Sold]]</f>
        <v>28</v>
      </c>
      <c r="G1385">
        <f>Table1[[#This Row],[Discount (%)]]</f>
        <v>27</v>
      </c>
      <c r="H1385">
        <f>Table1[[#This Row],[Profit]]</f>
        <v>247.53</v>
      </c>
    </row>
    <row r="1386" spans="1:8">
      <c r="A1386" s="11" t="s">
        <v>1367</v>
      </c>
      <c r="B1386" s="7">
        <v>46406</v>
      </c>
      <c r="C1386" t="str">
        <f>PROPER(Table1[[#This Row],[Region]])</f>
        <v>East</v>
      </c>
      <c r="D1386" t="str">
        <f>PROPER(Table1[[#This Row],[Product Category]])</f>
        <v>Groceries</v>
      </c>
      <c r="E1386">
        <f>ROUND(Table1[[#This Row],[Sales Amount]],1)</f>
        <v>744.2</v>
      </c>
      <c r="F1386">
        <f>Table1[[#This Row],[Quantity Sold]]</f>
        <v>20</v>
      </c>
      <c r="G1386">
        <f>Table1[[#This Row],[Discount (%)]]</f>
        <v>13</v>
      </c>
      <c r="H1386">
        <f>Table1[[#This Row],[Profit]]</f>
        <v>1674.88</v>
      </c>
    </row>
    <row r="1387" spans="1:8">
      <c r="A1387" s="11" t="s">
        <v>1368</v>
      </c>
      <c r="B1387" s="7">
        <v>46407</v>
      </c>
      <c r="C1387" t="str">
        <f>PROPER(Table1[[#This Row],[Region]])</f>
        <v>East</v>
      </c>
      <c r="D1387" t="str">
        <f>PROPER(Table1[[#This Row],[Product Category]])</f>
        <v>Clothing</v>
      </c>
      <c r="E1387">
        <f>ROUND(Table1[[#This Row],[Sales Amount]],1)</f>
        <v>2037.5</v>
      </c>
      <c r="F1387">
        <f>Table1[[#This Row],[Quantity Sold]]</f>
        <v>13</v>
      </c>
      <c r="G1387">
        <f>Table1[[#This Row],[Discount (%)]]</f>
        <v>3</v>
      </c>
      <c r="H1387">
        <f>Table1[[#This Row],[Profit]]</f>
        <v>595.89</v>
      </c>
    </row>
    <row r="1388" spans="1:8">
      <c r="A1388" s="11" t="s">
        <v>1369</v>
      </c>
      <c r="B1388" s="7">
        <v>46408</v>
      </c>
      <c r="C1388" t="str">
        <f>PROPER(Table1[[#This Row],[Region]])</f>
        <v>North</v>
      </c>
      <c r="D1388" t="str">
        <f>PROPER(Table1[[#This Row],[Product Category]])</f>
        <v>Clothing</v>
      </c>
      <c r="E1388">
        <f>ROUND(Table1[[#This Row],[Sales Amount]],1)</f>
        <v>4564.6000000000004</v>
      </c>
      <c r="F1388">
        <f>Table1[[#This Row],[Quantity Sold]]</f>
        <v>45</v>
      </c>
      <c r="G1388">
        <f>Table1[[#This Row],[Discount (%)]]</f>
        <v>34</v>
      </c>
      <c r="H1388">
        <f>Table1[[#This Row],[Profit]]</f>
        <v>255.79</v>
      </c>
    </row>
    <row r="1389" spans="1:8">
      <c r="A1389" s="11" t="s">
        <v>1370</v>
      </c>
      <c r="B1389" s="7">
        <v>46409</v>
      </c>
      <c r="C1389" t="str">
        <f>PROPER(Table1[[#This Row],[Region]])</f>
        <v>North</v>
      </c>
      <c r="D1389" t="str">
        <f>PROPER(Table1[[#This Row],[Product Category]])</f>
        <v>Sports</v>
      </c>
      <c r="E1389">
        <f>ROUND(Table1[[#This Row],[Sales Amount]],1)</f>
        <v>2602.1</v>
      </c>
      <c r="F1389">
        <f>Table1[[#This Row],[Quantity Sold]]</f>
        <v>7</v>
      </c>
      <c r="G1389">
        <f>Table1[[#This Row],[Discount (%)]]</f>
        <v>29</v>
      </c>
      <c r="H1389">
        <f>Table1[[#This Row],[Profit]]</f>
        <v>762.16</v>
      </c>
    </row>
    <row r="1390" spans="1:8">
      <c r="A1390" s="11" t="s">
        <v>1371</v>
      </c>
      <c r="B1390" s="7">
        <v>46410</v>
      </c>
      <c r="C1390" t="str">
        <f>PROPER(Table1[[#This Row],[Region]])</f>
        <v>North</v>
      </c>
      <c r="D1390" t="str">
        <f>PROPER(Table1[[#This Row],[Product Category]])</f>
        <v>Furniture</v>
      </c>
      <c r="E1390">
        <f>ROUND(Table1[[#This Row],[Sales Amount]],1)</f>
        <v>2497.9</v>
      </c>
      <c r="F1390">
        <f>Table1[[#This Row],[Quantity Sold]]</f>
        <v>31</v>
      </c>
      <c r="G1390">
        <f>Table1[[#This Row],[Discount (%)]]</f>
        <v>6</v>
      </c>
      <c r="H1390">
        <f>Table1[[#This Row],[Profit]]</f>
        <v>808.27</v>
      </c>
    </row>
    <row r="1391" spans="1:8">
      <c r="A1391" s="11" t="s">
        <v>1372</v>
      </c>
      <c r="B1391" s="7">
        <v>46411</v>
      </c>
      <c r="C1391" t="str">
        <f>PROPER(Table1[[#This Row],[Region]])</f>
        <v>North</v>
      </c>
      <c r="D1391" t="str">
        <f>PROPER(Table1[[#This Row],[Product Category]])</f>
        <v>Furniture</v>
      </c>
      <c r="E1391">
        <f>ROUND(Table1[[#This Row],[Sales Amount]],1)</f>
        <v>2478.1</v>
      </c>
      <c r="F1391">
        <f>Table1[[#This Row],[Quantity Sold]]</f>
        <v>39</v>
      </c>
      <c r="G1391">
        <f>Table1[[#This Row],[Discount (%)]]</f>
        <v>0</v>
      </c>
      <c r="H1391">
        <f>Table1[[#This Row],[Profit]]</f>
        <v>692.89</v>
      </c>
    </row>
    <row r="1392" spans="1:8">
      <c r="A1392" s="11" t="s">
        <v>1373</v>
      </c>
      <c r="B1392" s="7">
        <v>46412</v>
      </c>
      <c r="C1392" t="str">
        <f>PROPER(Table1[[#This Row],[Region]])</f>
        <v>North</v>
      </c>
      <c r="D1392" t="str">
        <f>PROPER(Table1[[#This Row],[Product Category]])</f>
        <v>Clothing</v>
      </c>
      <c r="E1392">
        <f>ROUND(Table1[[#This Row],[Sales Amount]],1)</f>
        <v>2485.3000000000002</v>
      </c>
      <c r="F1392">
        <f>Table1[[#This Row],[Quantity Sold]]</f>
        <v>27</v>
      </c>
      <c r="G1392">
        <f>Table1[[#This Row],[Discount (%)]]</f>
        <v>46</v>
      </c>
      <c r="H1392">
        <f>Table1[[#This Row],[Profit]]</f>
        <v>18.940000000000001</v>
      </c>
    </row>
    <row r="1393" spans="1:8">
      <c r="A1393" s="11" t="s">
        <v>1374</v>
      </c>
      <c r="B1393" s="7">
        <v>46413</v>
      </c>
      <c r="C1393" t="str">
        <f>PROPER(Table1[[#This Row],[Region]])</f>
        <v>South</v>
      </c>
      <c r="D1393" t="str">
        <f>PROPER(Table1[[#This Row],[Product Category]])</f>
        <v>Sports</v>
      </c>
      <c r="E1393">
        <f>ROUND(Table1[[#This Row],[Sales Amount]],1)</f>
        <v>4593.3999999999996</v>
      </c>
      <c r="F1393">
        <f>Table1[[#This Row],[Quantity Sold]]</f>
        <v>14</v>
      </c>
      <c r="G1393">
        <f>Table1[[#This Row],[Discount (%)]]</f>
        <v>23</v>
      </c>
      <c r="H1393">
        <f>Table1[[#This Row],[Profit]]</f>
        <v>209.99</v>
      </c>
    </row>
    <row r="1394" spans="1:8">
      <c r="A1394" s="11" t="s">
        <v>1375</v>
      </c>
      <c r="B1394" s="7">
        <v>46414</v>
      </c>
      <c r="C1394" t="str">
        <f>PROPER(Table1[[#This Row],[Region]])</f>
        <v>East</v>
      </c>
      <c r="D1394" t="str">
        <f>PROPER(Table1[[#This Row],[Product Category]])</f>
        <v>Electronics</v>
      </c>
      <c r="E1394">
        <f>ROUND(Table1[[#This Row],[Sales Amount]],1)</f>
        <v>2685</v>
      </c>
      <c r="F1394">
        <f>Table1[[#This Row],[Quantity Sold]]</f>
        <v>1</v>
      </c>
      <c r="G1394">
        <f>Table1[[#This Row],[Discount (%)]]</f>
        <v>27</v>
      </c>
      <c r="H1394">
        <f>Table1[[#This Row],[Profit]]</f>
        <v>624.84</v>
      </c>
    </row>
    <row r="1395" spans="1:8">
      <c r="A1395" s="11" t="s">
        <v>1376</v>
      </c>
      <c r="B1395" s="7">
        <v>46415</v>
      </c>
      <c r="C1395" t="str">
        <f>PROPER(Table1[[#This Row],[Region]])</f>
        <v>West</v>
      </c>
      <c r="D1395" t="str">
        <f>PROPER(Table1[[#This Row],[Product Category]])</f>
        <v>Groceries</v>
      </c>
      <c r="E1395">
        <f>ROUND(Table1[[#This Row],[Sales Amount]],1)</f>
        <v>4536.3</v>
      </c>
      <c r="F1395">
        <f>Table1[[#This Row],[Quantity Sold]]</f>
        <v>3</v>
      </c>
      <c r="G1395">
        <f>Table1[[#This Row],[Discount (%)]]</f>
        <v>32</v>
      </c>
      <c r="H1395">
        <f>Table1[[#This Row],[Profit]]</f>
        <v>1523.44</v>
      </c>
    </row>
    <row r="1396" spans="1:8">
      <c r="A1396" s="11" t="s">
        <v>1377</v>
      </c>
      <c r="B1396" s="7">
        <v>46416</v>
      </c>
      <c r="C1396" t="str">
        <f>PROPER(Table1[[#This Row],[Region]])</f>
        <v>East</v>
      </c>
      <c r="D1396" t="str">
        <f>PROPER(Table1[[#This Row],[Product Category]])</f>
        <v>Groceries</v>
      </c>
      <c r="E1396">
        <f>ROUND(Table1[[#This Row],[Sales Amount]],1)</f>
        <v>515.70000000000005</v>
      </c>
      <c r="F1396">
        <f>Table1[[#This Row],[Quantity Sold]]</f>
        <v>41</v>
      </c>
      <c r="G1396">
        <f>Table1[[#This Row],[Discount (%)]]</f>
        <v>46</v>
      </c>
      <c r="H1396">
        <f>Table1[[#This Row],[Profit]]</f>
        <v>1744.41</v>
      </c>
    </row>
    <row r="1397" spans="1:8">
      <c r="A1397" s="11" t="s">
        <v>1378</v>
      </c>
      <c r="B1397" s="7">
        <v>46417</v>
      </c>
      <c r="C1397" t="str">
        <f>PROPER(Table1[[#This Row],[Region]])</f>
        <v>East</v>
      </c>
      <c r="D1397" t="str">
        <f>PROPER(Table1[[#This Row],[Product Category]])</f>
        <v>Clothing</v>
      </c>
      <c r="E1397">
        <f>ROUND(Table1[[#This Row],[Sales Amount]],1)</f>
        <v>4830.8999999999996</v>
      </c>
      <c r="F1397">
        <f>Table1[[#This Row],[Quantity Sold]]</f>
        <v>1</v>
      </c>
      <c r="G1397">
        <f>Table1[[#This Row],[Discount (%)]]</f>
        <v>17</v>
      </c>
      <c r="H1397">
        <f>Table1[[#This Row],[Profit]]</f>
        <v>378.86</v>
      </c>
    </row>
    <row r="1398" spans="1:8">
      <c r="A1398" s="11" t="s">
        <v>1379</v>
      </c>
      <c r="B1398" s="7">
        <v>46418</v>
      </c>
      <c r="C1398" t="str">
        <f>PROPER(Table1[[#This Row],[Region]])</f>
        <v>North</v>
      </c>
      <c r="D1398" t="str">
        <f>PROPER(Table1[[#This Row],[Product Category]])</f>
        <v>Sports</v>
      </c>
      <c r="E1398">
        <f>ROUND(Table1[[#This Row],[Sales Amount]],1)</f>
        <v>2602.5</v>
      </c>
      <c r="F1398">
        <f>Table1[[#This Row],[Quantity Sold]]</f>
        <v>36</v>
      </c>
      <c r="G1398">
        <f>Table1[[#This Row],[Discount (%)]]</f>
        <v>3</v>
      </c>
      <c r="H1398">
        <f>Table1[[#This Row],[Profit]]</f>
        <v>1559.66</v>
      </c>
    </row>
    <row r="1399" spans="1:8">
      <c r="A1399" s="11" t="s">
        <v>1380</v>
      </c>
      <c r="B1399" s="7">
        <v>46419</v>
      </c>
      <c r="C1399" t="str">
        <f>PROPER(Table1[[#This Row],[Region]])</f>
        <v>North</v>
      </c>
      <c r="D1399" t="str">
        <f>PROPER(Table1[[#This Row],[Product Category]])</f>
        <v>Furniture</v>
      </c>
      <c r="E1399">
        <f>ROUND(Table1[[#This Row],[Sales Amount]],1)</f>
        <v>3894.9</v>
      </c>
      <c r="F1399">
        <f>Table1[[#This Row],[Quantity Sold]]</f>
        <v>45</v>
      </c>
      <c r="G1399">
        <f>Table1[[#This Row],[Discount (%)]]</f>
        <v>20</v>
      </c>
      <c r="H1399">
        <f>Table1[[#This Row],[Profit]]</f>
        <v>1569.7</v>
      </c>
    </row>
    <row r="1400" spans="1:8">
      <c r="A1400" s="11" t="s">
        <v>1381</v>
      </c>
      <c r="B1400" s="7">
        <v>46420</v>
      </c>
      <c r="C1400" t="str">
        <f>PROPER(Table1[[#This Row],[Region]])</f>
        <v>North</v>
      </c>
      <c r="D1400" t="str">
        <f>PROPER(Table1[[#This Row],[Product Category]])</f>
        <v>Clothing</v>
      </c>
      <c r="E1400">
        <f>ROUND(Table1[[#This Row],[Sales Amount]],1)</f>
        <v>1694.6</v>
      </c>
      <c r="F1400">
        <f>Table1[[#This Row],[Quantity Sold]]</f>
        <v>37</v>
      </c>
      <c r="G1400">
        <f>Table1[[#This Row],[Discount (%)]]</f>
        <v>2</v>
      </c>
      <c r="H1400">
        <f>Table1[[#This Row],[Profit]]</f>
        <v>252.97</v>
      </c>
    </row>
    <row r="1401" spans="1:8">
      <c r="A1401" s="11" t="s">
        <v>1382</v>
      </c>
      <c r="B1401" s="7">
        <v>46421</v>
      </c>
      <c r="C1401" t="str">
        <f>PROPER(Table1[[#This Row],[Region]])</f>
        <v>West</v>
      </c>
      <c r="D1401" t="str">
        <f>PROPER(Table1[[#This Row],[Product Category]])</f>
        <v>Sports</v>
      </c>
      <c r="E1401">
        <f>ROUND(Table1[[#This Row],[Sales Amount]],1)</f>
        <v>1389.1</v>
      </c>
      <c r="F1401">
        <f>Table1[[#This Row],[Quantity Sold]]</f>
        <v>32</v>
      </c>
      <c r="G1401">
        <f>Table1[[#This Row],[Discount (%)]]</f>
        <v>0</v>
      </c>
      <c r="H1401">
        <f>Table1[[#This Row],[Profit]]</f>
        <v>1048.32</v>
      </c>
    </row>
    <row r="1402" spans="1:8">
      <c r="A1402" s="11" t="s">
        <v>1383</v>
      </c>
      <c r="B1402" s="7">
        <v>46422</v>
      </c>
      <c r="C1402" t="str">
        <f>PROPER(Table1[[#This Row],[Region]])</f>
        <v>East</v>
      </c>
      <c r="D1402" t="str">
        <f>PROPER(Table1[[#This Row],[Product Category]])</f>
        <v>Clothing</v>
      </c>
      <c r="E1402">
        <f>ROUND(Table1[[#This Row],[Sales Amount]],1)</f>
        <v>4483.2</v>
      </c>
      <c r="F1402">
        <f>Table1[[#This Row],[Quantity Sold]]</f>
        <v>8</v>
      </c>
      <c r="G1402">
        <f>Table1[[#This Row],[Discount (%)]]</f>
        <v>39</v>
      </c>
      <c r="H1402">
        <f>Table1[[#This Row],[Profit]]</f>
        <v>1064.94</v>
      </c>
    </row>
    <row r="1403" spans="1:8">
      <c r="A1403" s="11" t="s">
        <v>1384</v>
      </c>
      <c r="B1403" s="7">
        <v>46423</v>
      </c>
      <c r="C1403" t="str">
        <f>PROPER(Table1[[#This Row],[Region]])</f>
        <v>South</v>
      </c>
      <c r="D1403" t="str">
        <f>PROPER(Table1[[#This Row],[Product Category]])</f>
        <v>Groceries</v>
      </c>
      <c r="E1403">
        <f>ROUND(Table1[[#This Row],[Sales Amount]],1)</f>
        <v>1942</v>
      </c>
      <c r="F1403">
        <f>Table1[[#This Row],[Quantity Sold]]</f>
        <v>35</v>
      </c>
      <c r="G1403">
        <f>Table1[[#This Row],[Discount (%)]]</f>
        <v>44</v>
      </c>
      <c r="H1403">
        <f>Table1[[#This Row],[Profit]]</f>
        <v>568.22</v>
      </c>
    </row>
    <row r="1404" spans="1:8">
      <c r="A1404" s="11" t="s">
        <v>1385</v>
      </c>
      <c r="B1404" s="7">
        <v>46424</v>
      </c>
      <c r="C1404" t="str">
        <f>PROPER(Table1[[#This Row],[Region]])</f>
        <v>West</v>
      </c>
      <c r="D1404" t="str">
        <f>PROPER(Table1[[#This Row],[Product Category]])</f>
        <v>Electronics</v>
      </c>
      <c r="E1404">
        <f>ROUND(Table1[[#This Row],[Sales Amount]],1)</f>
        <v>462.1</v>
      </c>
      <c r="F1404">
        <f>Table1[[#This Row],[Quantity Sold]]</f>
        <v>45</v>
      </c>
      <c r="G1404">
        <f>Table1[[#This Row],[Discount (%)]]</f>
        <v>15</v>
      </c>
      <c r="H1404">
        <f>Table1[[#This Row],[Profit]]</f>
        <v>1196.9000000000001</v>
      </c>
    </row>
    <row r="1405" spans="1:8">
      <c r="A1405" s="11" t="s">
        <v>1386</v>
      </c>
      <c r="B1405" s="7">
        <v>46425</v>
      </c>
      <c r="C1405" t="str">
        <f>PROPER(Table1[[#This Row],[Region]])</f>
        <v>South</v>
      </c>
      <c r="D1405" t="str">
        <f>PROPER(Table1[[#This Row],[Product Category]])</f>
        <v>Groceries</v>
      </c>
      <c r="E1405">
        <f>ROUND(Table1[[#This Row],[Sales Amount]],1)</f>
        <v>475.8</v>
      </c>
      <c r="F1405">
        <f>Table1[[#This Row],[Quantity Sold]]</f>
        <v>38</v>
      </c>
      <c r="G1405">
        <f>Table1[[#This Row],[Discount (%)]]</f>
        <v>45</v>
      </c>
      <c r="H1405">
        <f>Table1[[#This Row],[Profit]]</f>
        <v>1771.52</v>
      </c>
    </row>
    <row r="1406" spans="1:8">
      <c r="A1406" s="11" t="s">
        <v>1387</v>
      </c>
      <c r="B1406" s="7">
        <v>46426</v>
      </c>
      <c r="C1406" t="str">
        <f>PROPER(Table1[[#This Row],[Region]])</f>
        <v>North</v>
      </c>
      <c r="D1406" t="str">
        <f>PROPER(Table1[[#This Row],[Product Category]])</f>
        <v>Clothing</v>
      </c>
      <c r="E1406">
        <f>ROUND(Table1[[#This Row],[Sales Amount]],1)</f>
        <v>2169.8000000000002</v>
      </c>
      <c r="F1406">
        <f>Table1[[#This Row],[Quantity Sold]]</f>
        <v>13</v>
      </c>
      <c r="G1406">
        <f>Table1[[#This Row],[Discount (%)]]</f>
        <v>34</v>
      </c>
      <c r="H1406">
        <f>Table1[[#This Row],[Profit]]</f>
        <v>1242.75</v>
      </c>
    </row>
    <row r="1407" spans="1:8">
      <c r="A1407" s="11" t="s">
        <v>1388</v>
      </c>
      <c r="B1407" s="7">
        <v>46427</v>
      </c>
      <c r="C1407" t="str">
        <f>PROPER(Table1[[#This Row],[Region]])</f>
        <v>North</v>
      </c>
      <c r="D1407" t="str">
        <f>PROPER(Table1[[#This Row],[Product Category]])</f>
        <v>Sports</v>
      </c>
      <c r="E1407">
        <f>ROUND(Table1[[#This Row],[Sales Amount]],1)</f>
        <v>304.3</v>
      </c>
      <c r="F1407">
        <f>Table1[[#This Row],[Quantity Sold]]</f>
        <v>22</v>
      </c>
      <c r="G1407">
        <f>Table1[[#This Row],[Discount (%)]]</f>
        <v>42</v>
      </c>
      <c r="H1407">
        <f>Table1[[#This Row],[Profit]]</f>
        <v>1822.13</v>
      </c>
    </row>
    <row r="1408" spans="1:8">
      <c r="A1408" s="11" t="s">
        <v>1389</v>
      </c>
      <c r="B1408" s="7">
        <v>46428</v>
      </c>
      <c r="C1408" t="str">
        <f>PROPER(Table1[[#This Row],[Region]])</f>
        <v>South</v>
      </c>
      <c r="D1408" t="str">
        <f>PROPER(Table1[[#This Row],[Product Category]])</f>
        <v>Furniture</v>
      </c>
      <c r="E1408">
        <f>ROUND(Table1[[#This Row],[Sales Amount]],1)</f>
        <v>3035.6</v>
      </c>
      <c r="F1408">
        <f>Table1[[#This Row],[Quantity Sold]]</f>
        <v>37</v>
      </c>
      <c r="G1408">
        <f>Table1[[#This Row],[Discount (%)]]</f>
        <v>19</v>
      </c>
      <c r="H1408">
        <f>Table1[[#This Row],[Profit]]</f>
        <v>459.77</v>
      </c>
    </row>
    <row r="1409" spans="1:8">
      <c r="A1409" s="11" t="s">
        <v>1390</v>
      </c>
      <c r="B1409" s="7">
        <v>46429</v>
      </c>
      <c r="C1409" t="str">
        <f>PROPER(Table1[[#This Row],[Region]])</f>
        <v>North</v>
      </c>
      <c r="D1409" t="str">
        <f>PROPER(Table1[[#This Row],[Product Category]])</f>
        <v>Clothing</v>
      </c>
      <c r="E1409">
        <f>ROUND(Table1[[#This Row],[Sales Amount]],1)</f>
        <v>3016.9</v>
      </c>
      <c r="F1409">
        <f>Table1[[#This Row],[Quantity Sold]]</f>
        <v>29</v>
      </c>
      <c r="G1409">
        <f>Table1[[#This Row],[Discount (%)]]</f>
        <v>14</v>
      </c>
      <c r="H1409">
        <f>Table1[[#This Row],[Profit]]</f>
        <v>268.89</v>
      </c>
    </row>
    <row r="1410" spans="1:8">
      <c r="A1410" s="11" t="s">
        <v>1391</v>
      </c>
      <c r="B1410" s="7">
        <v>46430</v>
      </c>
      <c r="C1410" t="str">
        <f>PROPER(Table1[[#This Row],[Region]])</f>
        <v>East</v>
      </c>
      <c r="D1410" t="str">
        <f>PROPER(Table1[[#This Row],[Product Category]])</f>
        <v>Electronics</v>
      </c>
      <c r="E1410">
        <f>ROUND(Table1[[#This Row],[Sales Amount]],1)</f>
        <v>2495.4</v>
      </c>
      <c r="F1410">
        <f>Table1[[#This Row],[Quantity Sold]]</f>
        <v>49</v>
      </c>
      <c r="G1410">
        <f>Table1[[#This Row],[Discount (%)]]</f>
        <v>7</v>
      </c>
      <c r="H1410">
        <f>Table1[[#This Row],[Profit]]</f>
        <v>888.37</v>
      </c>
    </row>
    <row r="1411" spans="1:8">
      <c r="A1411" s="11" t="s">
        <v>1392</v>
      </c>
      <c r="B1411" s="7">
        <v>46431</v>
      </c>
      <c r="C1411" t="str">
        <f>PROPER(Table1[[#This Row],[Region]])</f>
        <v>West</v>
      </c>
      <c r="D1411" t="str">
        <f>PROPER(Table1[[#This Row],[Product Category]])</f>
        <v>Furniture</v>
      </c>
      <c r="E1411">
        <f>ROUND(Table1[[#This Row],[Sales Amount]],1)</f>
        <v>925.7</v>
      </c>
      <c r="F1411">
        <f>Table1[[#This Row],[Quantity Sold]]</f>
        <v>45</v>
      </c>
      <c r="G1411">
        <f>Table1[[#This Row],[Discount (%)]]</f>
        <v>5</v>
      </c>
      <c r="H1411">
        <f>Table1[[#This Row],[Profit]]</f>
        <v>127.62</v>
      </c>
    </row>
    <row r="1412" spans="1:8">
      <c r="A1412" s="11" t="s">
        <v>1393</v>
      </c>
      <c r="B1412" s="7">
        <v>46432</v>
      </c>
      <c r="C1412" t="str">
        <f>PROPER(Table1[[#This Row],[Region]])</f>
        <v>West</v>
      </c>
      <c r="D1412" t="str">
        <f>PROPER(Table1[[#This Row],[Product Category]])</f>
        <v>Sports</v>
      </c>
      <c r="E1412">
        <f>ROUND(Table1[[#This Row],[Sales Amount]],1)</f>
        <v>437.6</v>
      </c>
      <c r="F1412">
        <f>Table1[[#This Row],[Quantity Sold]]</f>
        <v>36</v>
      </c>
      <c r="G1412">
        <f>Table1[[#This Row],[Discount (%)]]</f>
        <v>48</v>
      </c>
      <c r="H1412">
        <f>Table1[[#This Row],[Profit]]</f>
        <v>1893.16</v>
      </c>
    </row>
    <row r="1413" spans="1:8">
      <c r="A1413" s="11" t="s">
        <v>1394</v>
      </c>
      <c r="B1413" s="7">
        <v>46433</v>
      </c>
      <c r="C1413" t="str">
        <f>PROPER(Table1[[#This Row],[Region]])</f>
        <v>North</v>
      </c>
      <c r="D1413" t="str">
        <f>PROPER(Table1[[#This Row],[Product Category]])</f>
        <v>Electronics</v>
      </c>
      <c r="E1413">
        <f>ROUND(Table1[[#This Row],[Sales Amount]],1)</f>
        <v>2648.3</v>
      </c>
      <c r="F1413">
        <f>Table1[[#This Row],[Quantity Sold]]</f>
        <v>20</v>
      </c>
      <c r="G1413">
        <f>Table1[[#This Row],[Discount (%)]]</f>
        <v>37</v>
      </c>
      <c r="H1413">
        <f>Table1[[#This Row],[Profit]]</f>
        <v>1807.77</v>
      </c>
    </row>
    <row r="1414" spans="1:8">
      <c r="A1414" s="11" t="s">
        <v>1395</v>
      </c>
      <c r="B1414" s="7">
        <v>46434</v>
      </c>
      <c r="C1414" t="str">
        <f>PROPER(Table1[[#This Row],[Region]])</f>
        <v>East</v>
      </c>
      <c r="D1414" t="str">
        <f>PROPER(Table1[[#This Row],[Product Category]])</f>
        <v>Sports</v>
      </c>
      <c r="E1414">
        <f>ROUND(Table1[[#This Row],[Sales Amount]],1)</f>
        <v>2012.3</v>
      </c>
      <c r="F1414">
        <f>Table1[[#This Row],[Quantity Sold]]</f>
        <v>40</v>
      </c>
      <c r="G1414">
        <f>Table1[[#This Row],[Discount (%)]]</f>
        <v>22</v>
      </c>
      <c r="H1414">
        <f>Table1[[#This Row],[Profit]]</f>
        <v>1015.6</v>
      </c>
    </row>
    <row r="1415" spans="1:8">
      <c r="A1415" s="11" t="s">
        <v>1396</v>
      </c>
      <c r="B1415" s="7">
        <v>46435</v>
      </c>
      <c r="C1415" t="str">
        <f>PROPER(Table1[[#This Row],[Region]])</f>
        <v>West</v>
      </c>
      <c r="D1415" t="str">
        <f>PROPER(Table1[[#This Row],[Product Category]])</f>
        <v>Electronics</v>
      </c>
      <c r="E1415">
        <f>ROUND(Table1[[#This Row],[Sales Amount]],1)</f>
        <v>4945</v>
      </c>
      <c r="F1415">
        <f>Table1[[#This Row],[Quantity Sold]]</f>
        <v>19</v>
      </c>
      <c r="G1415">
        <f>Table1[[#This Row],[Discount (%)]]</f>
        <v>33</v>
      </c>
      <c r="H1415">
        <f>Table1[[#This Row],[Profit]]</f>
        <v>914.04</v>
      </c>
    </row>
    <row r="1416" spans="1:8">
      <c r="A1416" s="11" t="s">
        <v>1397</v>
      </c>
      <c r="B1416" s="7">
        <v>46436</v>
      </c>
      <c r="C1416" t="str">
        <f>PROPER(Table1[[#This Row],[Region]])</f>
        <v>West</v>
      </c>
      <c r="D1416" t="str">
        <f>PROPER(Table1[[#This Row],[Product Category]])</f>
        <v>Groceries</v>
      </c>
      <c r="E1416">
        <f>ROUND(Table1[[#This Row],[Sales Amount]],1)</f>
        <v>1953.8</v>
      </c>
      <c r="F1416">
        <f>Table1[[#This Row],[Quantity Sold]]</f>
        <v>42</v>
      </c>
      <c r="G1416">
        <f>Table1[[#This Row],[Discount (%)]]</f>
        <v>36</v>
      </c>
      <c r="H1416">
        <f>Table1[[#This Row],[Profit]]</f>
        <v>1061.5999999999999</v>
      </c>
    </row>
    <row r="1417" spans="1:8">
      <c r="A1417" s="11" t="s">
        <v>1398</v>
      </c>
      <c r="B1417" s="7">
        <v>46437</v>
      </c>
      <c r="C1417" t="str">
        <f>PROPER(Table1[[#This Row],[Region]])</f>
        <v>South</v>
      </c>
      <c r="D1417" t="str">
        <f>PROPER(Table1[[#This Row],[Product Category]])</f>
        <v>Sports</v>
      </c>
      <c r="E1417">
        <f>ROUND(Table1[[#This Row],[Sales Amount]],1)</f>
        <v>1722.3</v>
      </c>
      <c r="F1417">
        <f>Table1[[#This Row],[Quantity Sold]]</f>
        <v>20</v>
      </c>
      <c r="G1417">
        <f>Table1[[#This Row],[Discount (%)]]</f>
        <v>13</v>
      </c>
      <c r="H1417">
        <f>Table1[[#This Row],[Profit]]</f>
        <v>1753.85</v>
      </c>
    </row>
    <row r="1418" spans="1:8">
      <c r="A1418" s="11" t="s">
        <v>1399</v>
      </c>
      <c r="B1418" s="7">
        <v>46438</v>
      </c>
      <c r="C1418" t="str">
        <f>PROPER(Table1[[#This Row],[Region]])</f>
        <v>North</v>
      </c>
      <c r="D1418" t="str">
        <f>PROPER(Table1[[#This Row],[Product Category]])</f>
        <v>Sports</v>
      </c>
      <c r="E1418">
        <f>ROUND(Table1[[#This Row],[Sales Amount]],1)</f>
        <v>720.1</v>
      </c>
      <c r="F1418">
        <f>Table1[[#This Row],[Quantity Sold]]</f>
        <v>6</v>
      </c>
      <c r="G1418">
        <f>Table1[[#This Row],[Discount (%)]]</f>
        <v>24</v>
      </c>
      <c r="H1418">
        <f>Table1[[#This Row],[Profit]]</f>
        <v>202.07</v>
      </c>
    </row>
    <row r="1419" spans="1:8">
      <c r="A1419" s="11" t="s">
        <v>1400</v>
      </c>
      <c r="B1419" s="7">
        <v>46439</v>
      </c>
      <c r="C1419" t="str">
        <f>PROPER(Table1[[#This Row],[Region]])</f>
        <v>East</v>
      </c>
      <c r="D1419" t="str">
        <f>PROPER(Table1[[#This Row],[Product Category]])</f>
        <v>Sports</v>
      </c>
      <c r="E1419">
        <f>ROUND(Table1[[#This Row],[Sales Amount]],1)</f>
        <v>3941.5</v>
      </c>
      <c r="F1419">
        <f>Table1[[#This Row],[Quantity Sold]]</f>
        <v>23</v>
      </c>
      <c r="G1419">
        <f>Table1[[#This Row],[Discount (%)]]</f>
        <v>22</v>
      </c>
      <c r="H1419">
        <f>Table1[[#This Row],[Profit]]</f>
        <v>484.4</v>
      </c>
    </row>
    <row r="1420" spans="1:8">
      <c r="A1420" s="11" t="s">
        <v>1401</v>
      </c>
      <c r="B1420" s="7">
        <v>46440</v>
      </c>
      <c r="C1420" t="str">
        <f>PROPER(Table1[[#This Row],[Region]])</f>
        <v>East</v>
      </c>
      <c r="D1420" t="str">
        <f>PROPER(Table1[[#This Row],[Product Category]])</f>
        <v>Sports</v>
      </c>
      <c r="E1420">
        <f>ROUND(Table1[[#This Row],[Sales Amount]],1)</f>
        <v>4697.5</v>
      </c>
      <c r="F1420">
        <f>Table1[[#This Row],[Quantity Sold]]</f>
        <v>21</v>
      </c>
      <c r="G1420">
        <f>Table1[[#This Row],[Discount (%)]]</f>
        <v>36</v>
      </c>
      <c r="H1420">
        <f>Table1[[#This Row],[Profit]]</f>
        <v>351.07</v>
      </c>
    </row>
    <row r="1421" spans="1:8">
      <c r="A1421" s="11" t="s">
        <v>1402</v>
      </c>
      <c r="B1421" s="7">
        <v>46441</v>
      </c>
      <c r="C1421" t="str">
        <f>PROPER(Table1[[#This Row],[Region]])</f>
        <v>West</v>
      </c>
      <c r="D1421" t="str">
        <f>PROPER(Table1[[#This Row],[Product Category]])</f>
        <v>Clothing</v>
      </c>
      <c r="E1421">
        <f>ROUND(Table1[[#This Row],[Sales Amount]],1)</f>
        <v>2496.4</v>
      </c>
      <c r="F1421">
        <f>Table1[[#This Row],[Quantity Sold]]</f>
        <v>33</v>
      </c>
      <c r="G1421">
        <f>Table1[[#This Row],[Discount (%)]]</f>
        <v>7</v>
      </c>
      <c r="H1421">
        <f>Table1[[#This Row],[Profit]]</f>
        <v>1695.33</v>
      </c>
    </row>
    <row r="1422" spans="1:8">
      <c r="A1422" s="11" t="s">
        <v>1403</v>
      </c>
      <c r="B1422" s="7">
        <v>46442</v>
      </c>
      <c r="C1422" t="str">
        <f>PROPER(Table1[[#This Row],[Region]])</f>
        <v>East</v>
      </c>
      <c r="D1422" t="str">
        <f>PROPER(Table1[[#This Row],[Product Category]])</f>
        <v>Clothing</v>
      </c>
      <c r="E1422">
        <f>ROUND(Table1[[#This Row],[Sales Amount]],1)</f>
        <v>2106.8000000000002</v>
      </c>
      <c r="F1422">
        <f>Table1[[#This Row],[Quantity Sold]]</f>
        <v>34</v>
      </c>
      <c r="G1422">
        <f>Table1[[#This Row],[Discount (%)]]</f>
        <v>38</v>
      </c>
      <c r="H1422">
        <f>Table1[[#This Row],[Profit]]</f>
        <v>484.06</v>
      </c>
    </row>
    <row r="1423" spans="1:8">
      <c r="A1423" s="11" t="s">
        <v>1404</v>
      </c>
      <c r="B1423" s="7">
        <v>46443</v>
      </c>
      <c r="C1423" t="str">
        <f>PROPER(Table1[[#This Row],[Region]])</f>
        <v>East</v>
      </c>
      <c r="D1423" t="str">
        <f>PROPER(Table1[[#This Row],[Product Category]])</f>
        <v>Sports</v>
      </c>
      <c r="E1423">
        <f>ROUND(Table1[[#This Row],[Sales Amount]],1)</f>
        <v>793.2</v>
      </c>
      <c r="F1423">
        <f>Table1[[#This Row],[Quantity Sold]]</f>
        <v>7</v>
      </c>
      <c r="G1423">
        <f>Table1[[#This Row],[Discount (%)]]</f>
        <v>13</v>
      </c>
      <c r="H1423">
        <f>Table1[[#This Row],[Profit]]</f>
        <v>1903.31</v>
      </c>
    </row>
    <row r="1424" spans="1:8">
      <c r="A1424" s="11" t="s">
        <v>1405</v>
      </c>
      <c r="B1424" s="7">
        <v>46444</v>
      </c>
      <c r="C1424" t="str">
        <f>PROPER(Table1[[#This Row],[Region]])</f>
        <v>South</v>
      </c>
      <c r="D1424" t="str">
        <f>PROPER(Table1[[#This Row],[Product Category]])</f>
        <v>Furniture</v>
      </c>
      <c r="E1424">
        <f>ROUND(Table1[[#This Row],[Sales Amount]],1)</f>
        <v>222.6</v>
      </c>
      <c r="F1424">
        <f>Table1[[#This Row],[Quantity Sold]]</f>
        <v>37</v>
      </c>
      <c r="G1424">
        <f>Table1[[#This Row],[Discount (%)]]</f>
        <v>39</v>
      </c>
      <c r="H1424">
        <f>Table1[[#This Row],[Profit]]</f>
        <v>854.73</v>
      </c>
    </row>
    <row r="1425" spans="1:8">
      <c r="A1425" s="11" t="s">
        <v>1406</v>
      </c>
      <c r="B1425" s="7">
        <v>46445</v>
      </c>
      <c r="C1425" t="str">
        <f>PROPER(Table1[[#This Row],[Region]])</f>
        <v>North</v>
      </c>
      <c r="D1425" t="str">
        <f>PROPER(Table1[[#This Row],[Product Category]])</f>
        <v>Furniture</v>
      </c>
      <c r="E1425">
        <f>ROUND(Table1[[#This Row],[Sales Amount]],1)</f>
        <v>2530.1</v>
      </c>
      <c r="F1425">
        <f>Table1[[#This Row],[Quantity Sold]]</f>
        <v>48</v>
      </c>
      <c r="G1425">
        <f>Table1[[#This Row],[Discount (%)]]</f>
        <v>20</v>
      </c>
      <c r="H1425">
        <f>Table1[[#This Row],[Profit]]</f>
        <v>1204.8399999999999</v>
      </c>
    </row>
    <row r="1426" spans="1:8">
      <c r="A1426" s="11" t="s">
        <v>1407</v>
      </c>
      <c r="B1426" s="7">
        <v>46446</v>
      </c>
      <c r="C1426" t="str">
        <f>PROPER(Table1[[#This Row],[Region]])</f>
        <v>West</v>
      </c>
      <c r="D1426" t="str">
        <f>PROPER(Table1[[#This Row],[Product Category]])</f>
        <v>Furniture</v>
      </c>
      <c r="E1426">
        <f>ROUND(Table1[[#This Row],[Sales Amount]],1)</f>
        <v>2478.6</v>
      </c>
      <c r="F1426">
        <f>Table1[[#This Row],[Quantity Sold]]</f>
        <v>21</v>
      </c>
      <c r="G1426">
        <f>Table1[[#This Row],[Discount (%)]]</f>
        <v>13</v>
      </c>
      <c r="H1426">
        <f>Table1[[#This Row],[Profit]]</f>
        <v>1176.05</v>
      </c>
    </row>
    <row r="1427" spans="1:8">
      <c r="A1427" s="11" t="s">
        <v>1408</v>
      </c>
      <c r="B1427" s="7">
        <v>46447</v>
      </c>
      <c r="C1427" t="str">
        <f>PROPER(Table1[[#This Row],[Region]])</f>
        <v>East</v>
      </c>
      <c r="D1427" t="str">
        <f>PROPER(Table1[[#This Row],[Product Category]])</f>
        <v>Clothing</v>
      </c>
      <c r="E1427">
        <f>ROUND(Table1[[#This Row],[Sales Amount]],1)</f>
        <v>3332.1</v>
      </c>
      <c r="F1427">
        <f>Table1[[#This Row],[Quantity Sold]]</f>
        <v>22</v>
      </c>
      <c r="G1427">
        <f>Table1[[#This Row],[Discount (%)]]</f>
        <v>21</v>
      </c>
      <c r="H1427">
        <f>Table1[[#This Row],[Profit]]</f>
        <v>1349.69</v>
      </c>
    </row>
    <row r="1428" spans="1:8">
      <c r="A1428" s="11" t="s">
        <v>1409</v>
      </c>
      <c r="B1428" s="7">
        <v>46448</v>
      </c>
      <c r="C1428" t="str">
        <f>PROPER(Table1[[#This Row],[Region]])</f>
        <v>West</v>
      </c>
      <c r="D1428" t="str">
        <f>PROPER(Table1[[#This Row],[Product Category]])</f>
        <v>Furniture</v>
      </c>
      <c r="E1428">
        <f>ROUND(Table1[[#This Row],[Sales Amount]],1)</f>
        <v>4259.6000000000004</v>
      </c>
      <c r="F1428">
        <f>Table1[[#This Row],[Quantity Sold]]</f>
        <v>39</v>
      </c>
      <c r="G1428">
        <f>Table1[[#This Row],[Discount (%)]]</f>
        <v>31</v>
      </c>
      <c r="H1428">
        <f>Table1[[#This Row],[Profit]]</f>
        <v>718.37</v>
      </c>
    </row>
    <row r="1429" spans="1:8">
      <c r="A1429" s="11" t="s">
        <v>1410</v>
      </c>
      <c r="B1429" s="7">
        <v>46449</v>
      </c>
      <c r="C1429" t="str">
        <f>PROPER(Table1[[#This Row],[Region]])</f>
        <v>South</v>
      </c>
      <c r="D1429" t="str">
        <f>PROPER(Table1[[#This Row],[Product Category]])</f>
        <v>Clothing</v>
      </c>
      <c r="E1429">
        <f>ROUND(Table1[[#This Row],[Sales Amount]],1)</f>
        <v>503.5</v>
      </c>
      <c r="F1429">
        <f>Table1[[#This Row],[Quantity Sold]]</f>
        <v>29</v>
      </c>
      <c r="G1429">
        <f>Table1[[#This Row],[Discount (%)]]</f>
        <v>25</v>
      </c>
      <c r="H1429">
        <f>Table1[[#This Row],[Profit]]</f>
        <v>1524.35</v>
      </c>
    </row>
    <row r="1430" spans="1:8">
      <c r="A1430" s="11" t="s">
        <v>1411</v>
      </c>
      <c r="B1430" s="7">
        <v>46450</v>
      </c>
      <c r="C1430" t="str">
        <f>PROPER(Table1[[#This Row],[Region]])</f>
        <v>South</v>
      </c>
      <c r="D1430" t="str">
        <f>PROPER(Table1[[#This Row],[Product Category]])</f>
        <v>Electronics</v>
      </c>
      <c r="E1430">
        <f>ROUND(Table1[[#This Row],[Sales Amount]],1)</f>
        <v>672.3</v>
      </c>
      <c r="F1430">
        <f>Table1[[#This Row],[Quantity Sold]]</f>
        <v>33</v>
      </c>
      <c r="G1430">
        <f>Table1[[#This Row],[Discount (%)]]</f>
        <v>28</v>
      </c>
      <c r="H1430">
        <f>Table1[[#This Row],[Profit]]</f>
        <v>1560.25</v>
      </c>
    </row>
    <row r="1431" spans="1:8">
      <c r="A1431" s="11" t="s">
        <v>1412</v>
      </c>
      <c r="B1431" s="7">
        <v>46451</v>
      </c>
      <c r="C1431" t="str">
        <f>PROPER(Table1[[#This Row],[Region]])</f>
        <v>West</v>
      </c>
      <c r="D1431" t="str">
        <f>PROPER(Table1[[#This Row],[Product Category]])</f>
        <v>Furniture</v>
      </c>
      <c r="E1431">
        <f>ROUND(Table1[[#This Row],[Sales Amount]],1)</f>
        <v>3225.8</v>
      </c>
      <c r="F1431">
        <f>Table1[[#This Row],[Quantity Sold]]</f>
        <v>42</v>
      </c>
      <c r="G1431">
        <f>Table1[[#This Row],[Discount (%)]]</f>
        <v>36</v>
      </c>
      <c r="H1431">
        <f>Table1[[#This Row],[Profit]]</f>
        <v>565.72</v>
      </c>
    </row>
    <row r="1432" spans="1:8">
      <c r="A1432" s="11" t="s">
        <v>1413</v>
      </c>
      <c r="B1432" s="7">
        <v>46452</v>
      </c>
      <c r="C1432" t="str">
        <f>PROPER(Table1[[#This Row],[Region]])</f>
        <v>West</v>
      </c>
      <c r="D1432" t="str">
        <f>PROPER(Table1[[#This Row],[Product Category]])</f>
        <v>Groceries</v>
      </c>
      <c r="E1432">
        <f>ROUND(Table1[[#This Row],[Sales Amount]],1)</f>
        <v>1631.5</v>
      </c>
      <c r="F1432">
        <f>Table1[[#This Row],[Quantity Sold]]</f>
        <v>5</v>
      </c>
      <c r="G1432">
        <f>Table1[[#This Row],[Discount (%)]]</f>
        <v>25</v>
      </c>
      <c r="H1432">
        <f>Table1[[#This Row],[Profit]]</f>
        <v>1766.5</v>
      </c>
    </row>
    <row r="1433" spans="1:8">
      <c r="A1433" s="11" t="s">
        <v>1414</v>
      </c>
      <c r="B1433" s="7">
        <v>46453</v>
      </c>
      <c r="C1433" t="str">
        <f>PROPER(Table1[[#This Row],[Region]])</f>
        <v>East</v>
      </c>
      <c r="D1433" t="str">
        <f>PROPER(Table1[[#This Row],[Product Category]])</f>
        <v>Sports</v>
      </c>
      <c r="E1433">
        <f>ROUND(Table1[[#This Row],[Sales Amount]],1)</f>
        <v>3682.9</v>
      </c>
      <c r="F1433">
        <f>Table1[[#This Row],[Quantity Sold]]</f>
        <v>23</v>
      </c>
      <c r="G1433">
        <f>Table1[[#This Row],[Discount (%)]]</f>
        <v>19</v>
      </c>
      <c r="H1433">
        <f>Table1[[#This Row],[Profit]]</f>
        <v>35.49</v>
      </c>
    </row>
    <row r="1434" spans="1:8">
      <c r="A1434" s="11" t="s">
        <v>1415</v>
      </c>
      <c r="B1434" s="7">
        <v>46454</v>
      </c>
      <c r="C1434" t="str">
        <f>PROPER(Table1[[#This Row],[Region]])</f>
        <v>West</v>
      </c>
      <c r="D1434" t="str">
        <f>PROPER(Table1[[#This Row],[Product Category]])</f>
        <v>Electronics</v>
      </c>
      <c r="E1434">
        <f>ROUND(Table1[[#This Row],[Sales Amount]],1)</f>
        <v>1533.7</v>
      </c>
      <c r="F1434">
        <f>Table1[[#This Row],[Quantity Sold]]</f>
        <v>26</v>
      </c>
      <c r="G1434">
        <f>Table1[[#This Row],[Discount (%)]]</f>
        <v>47</v>
      </c>
      <c r="H1434">
        <f>Table1[[#This Row],[Profit]]</f>
        <v>358.22</v>
      </c>
    </row>
    <row r="1435" spans="1:8">
      <c r="A1435" s="11" t="s">
        <v>1416</v>
      </c>
      <c r="B1435" s="7">
        <v>46455</v>
      </c>
      <c r="C1435" t="str">
        <f>PROPER(Table1[[#This Row],[Region]])</f>
        <v>North</v>
      </c>
      <c r="D1435" t="str">
        <f>PROPER(Table1[[#This Row],[Product Category]])</f>
        <v>Furniture</v>
      </c>
      <c r="E1435">
        <f>ROUND(Table1[[#This Row],[Sales Amount]],1)</f>
        <v>3932.3</v>
      </c>
      <c r="F1435">
        <f>Table1[[#This Row],[Quantity Sold]]</f>
        <v>47</v>
      </c>
      <c r="G1435">
        <f>Table1[[#This Row],[Discount (%)]]</f>
        <v>26</v>
      </c>
      <c r="H1435">
        <f>Table1[[#This Row],[Profit]]</f>
        <v>1125.1300000000001</v>
      </c>
    </row>
    <row r="1436" spans="1:8">
      <c r="A1436" s="11" t="s">
        <v>1417</v>
      </c>
      <c r="B1436" s="7">
        <v>46456</v>
      </c>
      <c r="C1436" t="str">
        <f>PROPER(Table1[[#This Row],[Region]])</f>
        <v>North</v>
      </c>
      <c r="D1436" t="str">
        <f>PROPER(Table1[[#This Row],[Product Category]])</f>
        <v>Electronics</v>
      </c>
      <c r="E1436">
        <f>ROUND(Table1[[#This Row],[Sales Amount]],1)</f>
        <v>1658.3</v>
      </c>
      <c r="F1436">
        <f>Table1[[#This Row],[Quantity Sold]]</f>
        <v>32</v>
      </c>
      <c r="G1436">
        <f>Table1[[#This Row],[Discount (%)]]</f>
        <v>27</v>
      </c>
      <c r="H1436">
        <f>Table1[[#This Row],[Profit]]</f>
        <v>1902.61</v>
      </c>
    </row>
    <row r="1437" spans="1:8">
      <c r="A1437" s="11" t="s">
        <v>1418</v>
      </c>
      <c r="B1437" s="7">
        <v>46457</v>
      </c>
      <c r="C1437" t="str">
        <f>PROPER(Table1[[#This Row],[Region]])</f>
        <v>South</v>
      </c>
      <c r="D1437" t="str">
        <f>PROPER(Table1[[#This Row],[Product Category]])</f>
        <v>Electronics</v>
      </c>
      <c r="E1437">
        <f>ROUND(Table1[[#This Row],[Sales Amount]],1)</f>
        <v>4352.8999999999996</v>
      </c>
      <c r="F1437">
        <f>Table1[[#This Row],[Quantity Sold]]</f>
        <v>20</v>
      </c>
      <c r="G1437">
        <f>Table1[[#This Row],[Discount (%)]]</f>
        <v>29</v>
      </c>
      <c r="H1437">
        <f>Table1[[#This Row],[Profit]]</f>
        <v>1264.1099999999999</v>
      </c>
    </row>
    <row r="1438" spans="1:8">
      <c r="A1438" s="11" t="s">
        <v>1419</v>
      </c>
      <c r="B1438" s="7">
        <v>46458</v>
      </c>
      <c r="C1438" t="str">
        <f>PROPER(Table1[[#This Row],[Region]])</f>
        <v>West</v>
      </c>
      <c r="D1438" t="str">
        <f>PROPER(Table1[[#This Row],[Product Category]])</f>
        <v>Electronics</v>
      </c>
      <c r="E1438">
        <f>ROUND(Table1[[#This Row],[Sales Amount]],1)</f>
        <v>4455.5</v>
      </c>
      <c r="F1438">
        <f>Table1[[#This Row],[Quantity Sold]]</f>
        <v>47</v>
      </c>
      <c r="G1438">
        <f>Table1[[#This Row],[Discount (%)]]</f>
        <v>22</v>
      </c>
      <c r="H1438">
        <f>Table1[[#This Row],[Profit]]</f>
        <v>128.4</v>
      </c>
    </row>
    <row r="1439" spans="1:8">
      <c r="A1439" s="11" t="s">
        <v>1420</v>
      </c>
      <c r="B1439" s="7">
        <v>46459</v>
      </c>
      <c r="C1439" t="str">
        <f>PROPER(Table1[[#This Row],[Region]])</f>
        <v>South</v>
      </c>
      <c r="D1439" t="str">
        <f>PROPER(Table1[[#This Row],[Product Category]])</f>
        <v>Sports</v>
      </c>
      <c r="E1439">
        <f>ROUND(Table1[[#This Row],[Sales Amount]],1)</f>
        <v>1344.3</v>
      </c>
      <c r="F1439">
        <f>Table1[[#This Row],[Quantity Sold]]</f>
        <v>20</v>
      </c>
      <c r="G1439">
        <f>Table1[[#This Row],[Discount (%)]]</f>
        <v>20</v>
      </c>
      <c r="H1439">
        <f>Table1[[#This Row],[Profit]]</f>
        <v>891.28</v>
      </c>
    </row>
    <row r="1440" spans="1:8">
      <c r="A1440" s="11" t="s">
        <v>1421</v>
      </c>
      <c r="B1440" s="7">
        <v>46460</v>
      </c>
      <c r="C1440" t="str">
        <f>PROPER(Table1[[#This Row],[Region]])</f>
        <v>East</v>
      </c>
      <c r="D1440" t="str">
        <f>PROPER(Table1[[#This Row],[Product Category]])</f>
        <v>Sports</v>
      </c>
      <c r="E1440">
        <f>ROUND(Table1[[#This Row],[Sales Amount]],1)</f>
        <v>2253.1</v>
      </c>
      <c r="F1440">
        <f>Table1[[#This Row],[Quantity Sold]]</f>
        <v>2</v>
      </c>
      <c r="G1440">
        <f>Table1[[#This Row],[Discount (%)]]</f>
        <v>12</v>
      </c>
      <c r="H1440">
        <f>Table1[[#This Row],[Profit]]</f>
        <v>1752.24</v>
      </c>
    </row>
    <row r="1441" spans="1:8">
      <c r="A1441" s="11" t="s">
        <v>1422</v>
      </c>
      <c r="B1441" s="7">
        <v>46461</v>
      </c>
      <c r="C1441" t="str">
        <f>PROPER(Table1[[#This Row],[Region]])</f>
        <v>North</v>
      </c>
      <c r="D1441" t="str">
        <f>PROPER(Table1[[#This Row],[Product Category]])</f>
        <v>Sports</v>
      </c>
      <c r="E1441">
        <f>ROUND(Table1[[#This Row],[Sales Amount]],1)</f>
        <v>4500.8</v>
      </c>
      <c r="F1441">
        <f>Table1[[#This Row],[Quantity Sold]]</f>
        <v>48</v>
      </c>
      <c r="G1441">
        <f>Table1[[#This Row],[Discount (%)]]</f>
        <v>38</v>
      </c>
      <c r="H1441">
        <f>Table1[[#This Row],[Profit]]</f>
        <v>1849.74</v>
      </c>
    </row>
    <row r="1442" spans="1:8">
      <c r="A1442" s="11" t="s">
        <v>1423</v>
      </c>
      <c r="B1442" s="7">
        <v>46462</v>
      </c>
      <c r="C1442" t="str">
        <f>PROPER(Table1[[#This Row],[Region]])</f>
        <v>West</v>
      </c>
      <c r="D1442" t="str">
        <f>PROPER(Table1[[#This Row],[Product Category]])</f>
        <v>Furniture</v>
      </c>
      <c r="E1442">
        <f>ROUND(Table1[[#This Row],[Sales Amount]],1)</f>
        <v>2856.7</v>
      </c>
      <c r="F1442">
        <f>Table1[[#This Row],[Quantity Sold]]</f>
        <v>23</v>
      </c>
      <c r="G1442">
        <f>Table1[[#This Row],[Discount (%)]]</f>
        <v>29</v>
      </c>
      <c r="H1442">
        <f>Table1[[#This Row],[Profit]]</f>
        <v>1823.89</v>
      </c>
    </row>
    <row r="1443" spans="1:8">
      <c r="A1443" s="11" t="s">
        <v>1424</v>
      </c>
      <c r="B1443" s="7">
        <v>46463</v>
      </c>
      <c r="C1443" t="str">
        <f>PROPER(Table1[[#This Row],[Region]])</f>
        <v>West</v>
      </c>
      <c r="D1443" t="str">
        <f>PROPER(Table1[[#This Row],[Product Category]])</f>
        <v>Electronics</v>
      </c>
      <c r="E1443">
        <f>ROUND(Table1[[#This Row],[Sales Amount]],1)</f>
        <v>4830.8999999999996</v>
      </c>
      <c r="F1443">
        <f>Table1[[#This Row],[Quantity Sold]]</f>
        <v>42</v>
      </c>
      <c r="G1443">
        <f>Table1[[#This Row],[Discount (%)]]</f>
        <v>22</v>
      </c>
      <c r="H1443">
        <f>Table1[[#This Row],[Profit]]</f>
        <v>298.87</v>
      </c>
    </row>
    <row r="1444" spans="1:8">
      <c r="A1444" s="11" t="s">
        <v>1425</v>
      </c>
      <c r="B1444" s="7">
        <v>46464</v>
      </c>
      <c r="C1444" t="str">
        <f>PROPER(Table1[[#This Row],[Region]])</f>
        <v>West</v>
      </c>
      <c r="D1444" t="str">
        <f>PROPER(Table1[[#This Row],[Product Category]])</f>
        <v>Clothing</v>
      </c>
      <c r="E1444">
        <f>ROUND(Table1[[#This Row],[Sales Amount]],1)</f>
        <v>1157.7</v>
      </c>
      <c r="F1444">
        <f>Table1[[#This Row],[Quantity Sold]]</f>
        <v>2</v>
      </c>
      <c r="G1444">
        <f>Table1[[#This Row],[Discount (%)]]</f>
        <v>42</v>
      </c>
      <c r="H1444">
        <f>Table1[[#This Row],[Profit]]</f>
        <v>1687.38</v>
      </c>
    </row>
    <row r="1445" spans="1:8">
      <c r="A1445" s="11" t="s">
        <v>1426</v>
      </c>
      <c r="B1445" s="7">
        <v>46465</v>
      </c>
      <c r="C1445" t="str">
        <f>PROPER(Table1[[#This Row],[Region]])</f>
        <v>South</v>
      </c>
      <c r="D1445" t="str">
        <f>PROPER(Table1[[#This Row],[Product Category]])</f>
        <v>Furniture</v>
      </c>
      <c r="E1445">
        <f>ROUND(Table1[[#This Row],[Sales Amount]],1)</f>
        <v>1588.6</v>
      </c>
      <c r="F1445">
        <f>Table1[[#This Row],[Quantity Sold]]</f>
        <v>23</v>
      </c>
      <c r="G1445">
        <f>Table1[[#This Row],[Discount (%)]]</f>
        <v>50</v>
      </c>
      <c r="H1445">
        <f>Table1[[#This Row],[Profit]]</f>
        <v>1434.3</v>
      </c>
    </row>
    <row r="1446" spans="1:8">
      <c r="A1446" s="11" t="s">
        <v>1427</v>
      </c>
      <c r="B1446" s="7">
        <v>46466</v>
      </c>
      <c r="C1446" t="str">
        <f>PROPER(Table1[[#This Row],[Region]])</f>
        <v>West</v>
      </c>
      <c r="D1446" t="str">
        <f>PROPER(Table1[[#This Row],[Product Category]])</f>
        <v>Clothing</v>
      </c>
      <c r="E1446">
        <f>ROUND(Table1[[#This Row],[Sales Amount]],1)</f>
        <v>1933.1</v>
      </c>
      <c r="F1446">
        <f>Table1[[#This Row],[Quantity Sold]]</f>
        <v>45</v>
      </c>
      <c r="G1446">
        <f>Table1[[#This Row],[Discount (%)]]</f>
        <v>23</v>
      </c>
      <c r="H1446">
        <f>Table1[[#This Row],[Profit]]</f>
        <v>1607.78</v>
      </c>
    </row>
    <row r="1447" spans="1:8">
      <c r="A1447" s="11" t="s">
        <v>1428</v>
      </c>
      <c r="B1447" s="7">
        <v>46467</v>
      </c>
      <c r="C1447" t="str">
        <f>PROPER(Table1[[#This Row],[Region]])</f>
        <v>South</v>
      </c>
      <c r="D1447" t="str">
        <f>PROPER(Table1[[#This Row],[Product Category]])</f>
        <v>Sports</v>
      </c>
      <c r="E1447">
        <f>ROUND(Table1[[#This Row],[Sales Amount]],1)</f>
        <v>2956</v>
      </c>
      <c r="F1447">
        <f>Table1[[#This Row],[Quantity Sold]]</f>
        <v>32</v>
      </c>
      <c r="G1447">
        <f>Table1[[#This Row],[Discount (%)]]</f>
        <v>46</v>
      </c>
      <c r="H1447">
        <f>Table1[[#This Row],[Profit]]</f>
        <v>1636.85</v>
      </c>
    </row>
    <row r="1448" spans="1:8">
      <c r="A1448" s="11" t="s">
        <v>1429</v>
      </c>
      <c r="B1448" s="7">
        <v>46468</v>
      </c>
      <c r="C1448" t="str">
        <f>PROPER(Table1[[#This Row],[Region]])</f>
        <v>East</v>
      </c>
      <c r="D1448" t="str">
        <f>PROPER(Table1[[#This Row],[Product Category]])</f>
        <v>Electronics</v>
      </c>
      <c r="E1448">
        <f>ROUND(Table1[[#This Row],[Sales Amount]],1)</f>
        <v>357.4</v>
      </c>
      <c r="F1448">
        <f>Table1[[#This Row],[Quantity Sold]]</f>
        <v>21</v>
      </c>
      <c r="G1448">
        <f>Table1[[#This Row],[Discount (%)]]</f>
        <v>29</v>
      </c>
      <c r="H1448">
        <f>Table1[[#This Row],[Profit]]</f>
        <v>147.85</v>
      </c>
    </row>
    <row r="1449" spans="1:8">
      <c r="A1449" s="11" t="s">
        <v>1430</v>
      </c>
      <c r="B1449" s="7">
        <v>46469</v>
      </c>
      <c r="C1449" t="str">
        <f>PROPER(Table1[[#This Row],[Region]])</f>
        <v>North</v>
      </c>
      <c r="D1449" t="str">
        <f>PROPER(Table1[[#This Row],[Product Category]])</f>
        <v>Electronics</v>
      </c>
      <c r="E1449">
        <f>ROUND(Table1[[#This Row],[Sales Amount]],1)</f>
        <v>2848.9</v>
      </c>
      <c r="F1449">
        <f>Table1[[#This Row],[Quantity Sold]]</f>
        <v>21</v>
      </c>
      <c r="G1449">
        <f>Table1[[#This Row],[Discount (%)]]</f>
        <v>5</v>
      </c>
      <c r="H1449">
        <f>Table1[[#This Row],[Profit]]</f>
        <v>1786.83</v>
      </c>
    </row>
    <row r="1450" spans="1:8">
      <c r="A1450" s="11" t="s">
        <v>1431</v>
      </c>
      <c r="B1450" s="7">
        <v>46470</v>
      </c>
      <c r="C1450" t="str">
        <f>PROPER(Table1[[#This Row],[Region]])</f>
        <v>South</v>
      </c>
      <c r="D1450" t="str">
        <f>PROPER(Table1[[#This Row],[Product Category]])</f>
        <v>Furniture</v>
      </c>
      <c r="E1450">
        <f>ROUND(Table1[[#This Row],[Sales Amount]],1)</f>
        <v>149.69999999999999</v>
      </c>
      <c r="F1450">
        <f>Table1[[#This Row],[Quantity Sold]]</f>
        <v>15</v>
      </c>
      <c r="G1450">
        <f>Table1[[#This Row],[Discount (%)]]</f>
        <v>19</v>
      </c>
      <c r="H1450">
        <f>Table1[[#This Row],[Profit]]</f>
        <v>1413.08</v>
      </c>
    </row>
    <row r="1451" spans="1:8">
      <c r="A1451" s="11" t="s">
        <v>1432</v>
      </c>
      <c r="B1451" s="7">
        <v>46471</v>
      </c>
      <c r="C1451" t="str">
        <f>PROPER(Table1[[#This Row],[Region]])</f>
        <v>West</v>
      </c>
      <c r="D1451" t="str">
        <f>PROPER(Table1[[#This Row],[Product Category]])</f>
        <v>Clothing</v>
      </c>
      <c r="E1451">
        <f>ROUND(Table1[[#This Row],[Sales Amount]],1)</f>
        <v>2677.1</v>
      </c>
      <c r="F1451">
        <f>Table1[[#This Row],[Quantity Sold]]</f>
        <v>1</v>
      </c>
      <c r="G1451">
        <f>Table1[[#This Row],[Discount (%)]]</f>
        <v>26</v>
      </c>
      <c r="H1451">
        <f>Table1[[#This Row],[Profit]]</f>
        <v>1084.7</v>
      </c>
    </row>
    <row r="1452" spans="1:8">
      <c r="A1452" s="11" t="s">
        <v>1433</v>
      </c>
      <c r="B1452" s="7">
        <v>46472</v>
      </c>
      <c r="C1452" t="str">
        <f>PROPER(Table1[[#This Row],[Region]])</f>
        <v>North</v>
      </c>
      <c r="D1452" t="str">
        <f>PROPER(Table1[[#This Row],[Product Category]])</f>
        <v>Sports</v>
      </c>
      <c r="E1452">
        <f>ROUND(Table1[[#This Row],[Sales Amount]],1)</f>
        <v>3908.4</v>
      </c>
      <c r="F1452">
        <f>Table1[[#This Row],[Quantity Sold]]</f>
        <v>49</v>
      </c>
      <c r="G1452">
        <f>Table1[[#This Row],[Discount (%)]]</f>
        <v>0</v>
      </c>
      <c r="H1452">
        <f>Table1[[#This Row],[Profit]]</f>
        <v>1002.73</v>
      </c>
    </row>
    <row r="1453" spans="1:8">
      <c r="A1453" s="11" t="s">
        <v>1434</v>
      </c>
      <c r="B1453" s="7">
        <v>46473</v>
      </c>
      <c r="C1453" t="str">
        <f>PROPER(Table1[[#This Row],[Region]])</f>
        <v>North</v>
      </c>
      <c r="D1453" t="str">
        <f>PROPER(Table1[[#This Row],[Product Category]])</f>
        <v>Electronics</v>
      </c>
      <c r="E1453">
        <f>ROUND(Table1[[#This Row],[Sales Amount]],1)</f>
        <v>311.8</v>
      </c>
      <c r="F1453">
        <f>Table1[[#This Row],[Quantity Sold]]</f>
        <v>45</v>
      </c>
      <c r="G1453">
        <f>Table1[[#This Row],[Discount (%)]]</f>
        <v>19</v>
      </c>
      <c r="H1453">
        <f>Table1[[#This Row],[Profit]]</f>
        <v>1755.81</v>
      </c>
    </row>
    <row r="1454" spans="1:8">
      <c r="A1454" s="11" t="s">
        <v>1435</v>
      </c>
      <c r="B1454" s="7">
        <v>46474</v>
      </c>
      <c r="C1454" t="str">
        <f>PROPER(Table1[[#This Row],[Region]])</f>
        <v>East</v>
      </c>
      <c r="D1454" t="str">
        <f>PROPER(Table1[[#This Row],[Product Category]])</f>
        <v>Electronics</v>
      </c>
      <c r="E1454">
        <f>ROUND(Table1[[#This Row],[Sales Amount]],1)</f>
        <v>2311.4</v>
      </c>
      <c r="F1454">
        <f>Table1[[#This Row],[Quantity Sold]]</f>
        <v>41</v>
      </c>
      <c r="G1454">
        <f>Table1[[#This Row],[Discount (%)]]</f>
        <v>27</v>
      </c>
      <c r="H1454">
        <f>Table1[[#This Row],[Profit]]</f>
        <v>1462.44</v>
      </c>
    </row>
    <row r="1455" spans="1:8">
      <c r="A1455" s="11" t="s">
        <v>1436</v>
      </c>
      <c r="B1455" s="7">
        <v>46475</v>
      </c>
      <c r="C1455" t="str">
        <f>PROPER(Table1[[#This Row],[Region]])</f>
        <v>East</v>
      </c>
      <c r="D1455" t="str">
        <f>PROPER(Table1[[#This Row],[Product Category]])</f>
        <v>Electronics</v>
      </c>
      <c r="E1455">
        <f>ROUND(Table1[[#This Row],[Sales Amount]],1)</f>
        <v>1987.9</v>
      </c>
      <c r="F1455">
        <f>Table1[[#This Row],[Quantity Sold]]</f>
        <v>49</v>
      </c>
      <c r="G1455">
        <f>Table1[[#This Row],[Discount (%)]]</f>
        <v>20</v>
      </c>
      <c r="H1455">
        <f>Table1[[#This Row],[Profit]]</f>
        <v>487.58</v>
      </c>
    </row>
    <row r="1456" spans="1:8">
      <c r="A1456" s="11" t="s">
        <v>1437</v>
      </c>
      <c r="B1456" s="7">
        <v>46476</v>
      </c>
      <c r="C1456" t="str">
        <f>PROPER(Table1[[#This Row],[Region]])</f>
        <v>East</v>
      </c>
      <c r="D1456" t="str">
        <f>PROPER(Table1[[#This Row],[Product Category]])</f>
        <v>Groceries</v>
      </c>
      <c r="E1456">
        <f>ROUND(Table1[[#This Row],[Sales Amount]],1)</f>
        <v>2928</v>
      </c>
      <c r="F1456">
        <f>Table1[[#This Row],[Quantity Sold]]</f>
        <v>35</v>
      </c>
      <c r="G1456">
        <f>Table1[[#This Row],[Discount (%)]]</f>
        <v>14</v>
      </c>
      <c r="H1456">
        <f>Table1[[#This Row],[Profit]]</f>
        <v>858.63</v>
      </c>
    </row>
    <row r="1457" spans="1:8">
      <c r="A1457" s="11" t="s">
        <v>1438</v>
      </c>
      <c r="B1457" s="7">
        <v>46477</v>
      </c>
      <c r="C1457" t="str">
        <f>PROPER(Table1[[#This Row],[Region]])</f>
        <v>South</v>
      </c>
      <c r="D1457" t="str">
        <f>PROPER(Table1[[#This Row],[Product Category]])</f>
        <v>Furniture</v>
      </c>
      <c r="E1457">
        <f>ROUND(Table1[[#This Row],[Sales Amount]],1)</f>
        <v>804</v>
      </c>
      <c r="F1457">
        <f>Table1[[#This Row],[Quantity Sold]]</f>
        <v>2</v>
      </c>
      <c r="G1457">
        <f>Table1[[#This Row],[Discount (%)]]</f>
        <v>20</v>
      </c>
      <c r="H1457">
        <f>Table1[[#This Row],[Profit]]</f>
        <v>607.92999999999995</v>
      </c>
    </row>
    <row r="1458" spans="1:8">
      <c r="A1458" s="11" t="s">
        <v>1439</v>
      </c>
      <c r="B1458" s="7">
        <v>46478</v>
      </c>
      <c r="C1458" t="str">
        <f>PROPER(Table1[[#This Row],[Region]])</f>
        <v>East</v>
      </c>
      <c r="D1458" t="str">
        <f>PROPER(Table1[[#This Row],[Product Category]])</f>
        <v>Furniture</v>
      </c>
      <c r="E1458">
        <f>ROUND(Table1[[#This Row],[Sales Amount]],1)</f>
        <v>4936.3</v>
      </c>
      <c r="F1458">
        <f>Table1[[#This Row],[Quantity Sold]]</f>
        <v>23</v>
      </c>
      <c r="G1458">
        <f>Table1[[#This Row],[Discount (%)]]</f>
        <v>42</v>
      </c>
      <c r="H1458">
        <f>Table1[[#This Row],[Profit]]</f>
        <v>1092.3499999999999</v>
      </c>
    </row>
    <row r="1459" spans="1:8">
      <c r="A1459" s="11" t="s">
        <v>1440</v>
      </c>
      <c r="B1459" s="7">
        <v>46479</v>
      </c>
      <c r="C1459" t="str">
        <f>PROPER(Table1[[#This Row],[Region]])</f>
        <v>North</v>
      </c>
      <c r="D1459" t="str">
        <f>PROPER(Table1[[#This Row],[Product Category]])</f>
        <v>Sports</v>
      </c>
      <c r="E1459">
        <f>ROUND(Table1[[#This Row],[Sales Amount]],1)</f>
        <v>4578.3999999999996</v>
      </c>
      <c r="F1459">
        <f>Table1[[#This Row],[Quantity Sold]]</f>
        <v>28</v>
      </c>
      <c r="G1459">
        <f>Table1[[#This Row],[Discount (%)]]</f>
        <v>45</v>
      </c>
      <c r="H1459">
        <f>Table1[[#This Row],[Profit]]</f>
        <v>1644.55</v>
      </c>
    </row>
    <row r="1460" spans="1:8">
      <c r="A1460" s="11" t="s">
        <v>1441</v>
      </c>
      <c r="B1460" s="7">
        <v>46480</v>
      </c>
      <c r="C1460" t="str">
        <f>PROPER(Table1[[#This Row],[Region]])</f>
        <v>North</v>
      </c>
      <c r="D1460" t="str">
        <f>PROPER(Table1[[#This Row],[Product Category]])</f>
        <v>Furniture</v>
      </c>
      <c r="E1460">
        <f>ROUND(Table1[[#This Row],[Sales Amount]],1)</f>
        <v>4218.7</v>
      </c>
      <c r="F1460">
        <f>Table1[[#This Row],[Quantity Sold]]</f>
        <v>33</v>
      </c>
      <c r="G1460">
        <f>Table1[[#This Row],[Discount (%)]]</f>
        <v>49</v>
      </c>
      <c r="H1460">
        <f>Table1[[#This Row],[Profit]]</f>
        <v>165.55</v>
      </c>
    </row>
    <row r="1461" spans="1:8">
      <c r="A1461" s="11" t="s">
        <v>1442</v>
      </c>
      <c r="B1461" s="7">
        <v>46481</v>
      </c>
      <c r="C1461" t="str">
        <f>PROPER(Table1[[#This Row],[Region]])</f>
        <v>South</v>
      </c>
      <c r="D1461" t="str">
        <f>PROPER(Table1[[#This Row],[Product Category]])</f>
        <v>Electronics</v>
      </c>
      <c r="E1461">
        <f>ROUND(Table1[[#This Row],[Sales Amount]],1)</f>
        <v>1694.1</v>
      </c>
      <c r="F1461">
        <f>Table1[[#This Row],[Quantity Sold]]</f>
        <v>22</v>
      </c>
      <c r="G1461">
        <f>Table1[[#This Row],[Discount (%)]]</f>
        <v>41</v>
      </c>
      <c r="H1461">
        <f>Table1[[#This Row],[Profit]]</f>
        <v>742.08</v>
      </c>
    </row>
    <row r="1462" spans="1:8">
      <c r="A1462" s="11" t="s">
        <v>1443</v>
      </c>
      <c r="B1462" s="7">
        <v>46482</v>
      </c>
      <c r="C1462" t="str">
        <f>PROPER(Table1[[#This Row],[Region]])</f>
        <v>West</v>
      </c>
      <c r="D1462" t="str">
        <f>PROPER(Table1[[#This Row],[Product Category]])</f>
        <v>Furniture</v>
      </c>
      <c r="E1462">
        <f>ROUND(Table1[[#This Row],[Sales Amount]],1)</f>
        <v>748.6</v>
      </c>
      <c r="F1462">
        <f>Table1[[#This Row],[Quantity Sold]]</f>
        <v>36</v>
      </c>
      <c r="G1462">
        <f>Table1[[#This Row],[Discount (%)]]</f>
        <v>19</v>
      </c>
      <c r="H1462">
        <f>Table1[[#This Row],[Profit]]</f>
        <v>357.25</v>
      </c>
    </row>
    <row r="1463" spans="1:8">
      <c r="A1463" s="11" t="s">
        <v>1444</v>
      </c>
      <c r="B1463" s="7">
        <v>46483</v>
      </c>
      <c r="C1463" t="str">
        <f>PROPER(Table1[[#This Row],[Region]])</f>
        <v>South</v>
      </c>
      <c r="D1463" t="str">
        <f>PROPER(Table1[[#This Row],[Product Category]])</f>
        <v>Sports</v>
      </c>
      <c r="E1463">
        <f>ROUND(Table1[[#This Row],[Sales Amount]],1)</f>
        <v>1470.6</v>
      </c>
      <c r="F1463">
        <f>Table1[[#This Row],[Quantity Sold]]</f>
        <v>14</v>
      </c>
      <c r="G1463">
        <f>Table1[[#This Row],[Discount (%)]]</f>
        <v>31</v>
      </c>
      <c r="H1463">
        <f>Table1[[#This Row],[Profit]]</f>
        <v>1509.74</v>
      </c>
    </row>
    <row r="1464" spans="1:8">
      <c r="A1464" s="11" t="s">
        <v>1445</v>
      </c>
      <c r="B1464" s="7">
        <v>46484</v>
      </c>
      <c r="C1464" t="str">
        <f>PROPER(Table1[[#This Row],[Region]])</f>
        <v>West</v>
      </c>
      <c r="D1464" t="str">
        <f>PROPER(Table1[[#This Row],[Product Category]])</f>
        <v>Groceries</v>
      </c>
      <c r="E1464">
        <f>ROUND(Table1[[#This Row],[Sales Amount]],1)</f>
        <v>4781.8999999999996</v>
      </c>
      <c r="F1464">
        <f>Table1[[#This Row],[Quantity Sold]]</f>
        <v>12</v>
      </c>
      <c r="G1464">
        <f>Table1[[#This Row],[Discount (%)]]</f>
        <v>27</v>
      </c>
      <c r="H1464">
        <f>Table1[[#This Row],[Profit]]</f>
        <v>1434.66</v>
      </c>
    </row>
    <row r="1465" spans="1:8">
      <c r="A1465" s="11" t="s">
        <v>1446</v>
      </c>
      <c r="B1465" s="7">
        <v>46485</v>
      </c>
      <c r="C1465" t="str">
        <f>PROPER(Table1[[#This Row],[Region]])</f>
        <v>East</v>
      </c>
      <c r="D1465" t="str">
        <f>PROPER(Table1[[#This Row],[Product Category]])</f>
        <v>Sports</v>
      </c>
      <c r="E1465">
        <f>ROUND(Table1[[#This Row],[Sales Amount]],1)</f>
        <v>1556.2</v>
      </c>
      <c r="F1465">
        <f>Table1[[#This Row],[Quantity Sold]]</f>
        <v>31</v>
      </c>
      <c r="G1465">
        <f>Table1[[#This Row],[Discount (%)]]</f>
        <v>10</v>
      </c>
      <c r="H1465">
        <f>Table1[[#This Row],[Profit]]</f>
        <v>324.52</v>
      </c>
    </row>
    <row r="1466" spans="1:8">
      <c r="A1466" s="11" t="s">
        <v>1447</v>
      </c>
      <c r="B1466" s="7">
        <v>46486</v>
      </c>
      <c r="C1466" t="str">
        <f>PROPER(Table1[[#This Row],[Region]])</f>
        <v>North</v>
      </c>
      <c r="D1466" t="str">
        <f>PROPER(Table1[[#This Row],[Product Category]])</f>
        <v>Electronics</v>
      </c>
      <c r="E1466">
        <f>ROUND(Table1[[#This Row],[Sales Amount]],1)</f>
        <v>4099.1000000000004</v>
      </c>
      <c r="F1466">
        <f>Table1[[#This Row],[Quantity Sold]]</f>
        <v>48</v>
      </c>
      <c r="G1466">
        <f>Table1[[#This Row],[Discount (%)]]</f>
        <v>35</v>
      </c>
      <c r="H1466">
        <f>Table1[[#This Row],[Profit]]</f>
        <v>1513.6</v>
      </c>
    </row>
    <row r="1467" spans="1:8">
      <c r="A1467" s="11" t="s">
        <v>1448</v>
      </c>
      <c r="B1467" s="7">
        <v>46487</v>
      </c>
      <c r="C1467" t="str">
        <f>PROPER(Table1[[#This Row],[Region]])</f>
        <v>North</v>
      </c>
      <c r="D1467" t="str">
        <f>PROPER(Table1[[#This Row],[Product Category]])</f>
        <v>Electronics</v>
      </c>
      <c r="E1467">
        <f>ROUND(Table1[[#This Row],[Sales Amount]],1)</f>
        <v>328</v>
      </c>
      <c r="F1467">
        <f>Table1[[#This Row],[Quantity Sold]]</f>
        <v>3</v>
      </c>
      <c r="G1467">
        <f>Table1[[#This Row],[Discount (%)]]</f>
        <v>16</v>
      </c>
      <c r="H1467">
        <f>Table1[[#This Row],[Profit]]</f>
        <v>1427.39</v>
      </c>
    </row>
    <row r="1468" spans="1:8">
      <c r="A1468" s="11" t="s">
        <v>1449</v>
      </c>
      <c r="B1468" s="7">
        <v>46488</v>
      </c>
      <c r="C1468" t="str">
        <f>PROPER(Table1[[#This Row],[Region]])</f>
        <v>West</v>
      </c>
      <c r="D1468" t="str">
        <f>PROPER(Table1[[#This Row],[Product Category]])</f>
        <v>Groceries</v>
      </c>
      <c r="E1468">
        <f>ROUND(Table1[[#This Row],[Sales Amount]],1)</f>
        <v>535</v>
      </c>
      <c r="F1468">
        <f>Table1[[#This Row],[Quantity Sold]]</f>
        <v>43</v>
      </c>
      <c r="G1468">
        <f>Table1[[#This Row],[Discount (%)]]</f>
        <v>0</v>
      </c>
      <c r="H1468">
        <f>Table1[[#This Row],[Profit]]</f>
        <v>1369.45</v>
      </c>
    </row>
    <row r="1469" spans="1:8">
      <c r="A1469" s="11" t="s">
        <v>1450</v>
      </c>
      <c r="B1469" s="7">
        <v>46489</v>
      </c>
      <c r="C1469" t="str">
        <f>PROPER(Table1[[#This Row],[Region]])</f>
        <v>West</v>
      </c>
      <c r="D1469" t="str">
        <f>PROPER(Table1[[#This Row],[Product Category]])</f>
        <v>Electronics</v>
      </c>
      <c r="E1469">
        <f>ROUND(Table1[[#This Row],[Sales Amount]],1)</f>
        <v>2170.5</v>
      </c>
      <c r="F1469">
        <f>Table1[[#This Row],[Quantity Sold]]</f>
        <v>1</v>
      </c>
      <c r="G1469">
        <f>Table1[[#This Row],[Discount (%)]]</f>
        <v>3</v>
      </c>
      <c r="H1469">
        <f>Table1[[#This Row],[Profit]]</f>
        <v>1022.06</v>
      </c>
    </row>
    <row r="1470" spans="1:8">
      <c r="A1470" s="11" t="s">
        <v>1451</v>
      </c>
      <c r="B1470" s="7">
        <v>46490</v>
      </c>
      <c r="C1470" t="str">
        <f>PROPER(Table1[[#This Row],[Region]])</f>
        <v>South</v>
      </c>
      <c r="D1470" t="str">
        <f>PROPER(Table1[[#This Row],[Product Category]])</f>
        <v>Sports</v>
      </c>
      <c r="E1470">
        <f>ROUND(Table1[[#This Row],[Sales Amount]],1)</f>
        <v>347</v>
      </c>
      <c r="F1470">
        <f>Table1[[#This Row],[Quantity Sold]]</f>
        <v>50</v>
      </c>
      <c r="G1470">
        <f>Table1[[#This Row],[Discount (%)]]</f>
        <v>32</v>
      </c>
      <c r="H1470">
        <f>Table1[[#This Row],[Profit]]</f>
        <v>1682.89</v>
      </c>
    </row>
    <row r="1471" spans="1:8">
      <c r="A1471" s="11" t="s">
        <v>1452</v>
      </c>
      <c r="B1471" s="7">
        <v>46491</v>
      </c>
      <c r="C1471" t="str">
        <f>PROPER(Table1[[#This Row],[Region]])</f>
        <v>North</v>
      </c>
      <c r="D1471" t="str">
        <f>PROPER(Table1[[#This Row],[Product Category]])</f>
        <v>Electronics</v>
      </c>
      <c r="E1471">
        <f>ROUND(Table1[[#This Row],[Sales Amount]],1)</f>
        <v>4482.8999999999996</v>
      </c>
      <c r="F1471">
        <f>Table1[[#This Row],[Quantity Sold]]</f>
        <v>23</v>
      </c>
      <c r="G1471">
        <f>Table1[[#This Row],[Discount (%)]]</f>
        <v>38</v>
      </c>
      <c r="H1471">
        <f>Table1[[#This Row],[Profit]]</f>
        <v>1450.92</v>
      </c>
    </row>
    <row r="1472" spans="1:8">
      <c r="A1472" s="11" t="s">
        <v>1453</v>
      </c>
      <c r="B1472" s="7">
        <v>46492</v>
      </c>
      <c r="C1472" t="str">
        <f>PROPER(Table1[[#This Row],[Region]])</f>
        <v>North</v>
      </c>
      <c r="D1472" t="str">
        <f>PROPER(Table1[[#This Row],[Product Category]])</f>
        <v>Sports</v>
      </c>
      <c r="E1472">
        <f>ROUND(Table1[[#This Row],[Sales Amount]],1)</f>
        <v>4067.9</v>
      </c>
      <c r="F1472">
        <f>Table1[[#This Row],[Quantity Sold]]</f>
        <v>12</v>
      </c>
      <c r="G1472">
        <f>Table1[[#This Row],[Discount (%)]]</f>
        <v>14</v>
      </c>
      <c r="H1472">
        <f>Table1[[#This Row],[Profit]]</f>
        <v>788.17</v>
      </c>
    </row>
    <row r="1473" spans="1:8">
      <c r="A1473" s="11" t="s">
        <v>1454</v>
      </c>
      <c r="B1473" s="7">
        <v>46493</v>
      </c>
      <c r="C1473" t="str">
        <f>PROPER(Table1[[#This Row],[Region]])</f>
        <v>West</v>
      </c>
      <c r="D1473" t="str">
        <f>PROPER(Table1[[#This Row],[Product Category]])</f>
        <v>Groceries</v>
      </c>
      <c r="E1473">
        <f>ROUND(Table1[[#This Row],[Sales Amount]],1)</f>
        <v>1513.3</v>
      </c>
      <c r="F1473">
        <f>Table1[[#This Row],[Quantity Sold]]</f>
        <v>49</v>
      </c>
      <c r="G1473">
        <f>Table1[[#This Row],[Discount (%)]]</f>
        <v>23</v>
      </c>
      <c r="H1473">
        <f>Table1[[#This Row],[Profit]]</f>
        <v>1551.6</v>
      </c>
    </row>
    <row r="1474" spans="1:8">
      <c r="A1474" s="11" t="s">
        <v>1455</v>
      </c>
      <c r="B1474" s="7">
        <v>46494</v>
      </c>
      <c r="C1474" t="str">
        <f>PROPER(Table1[[#This Row],[Region]])</f>
        <v>South</v>
      </c>
      <c r="D1474" t="str">
        <f>PROPER(Table1[[#This Row],[Product Category]])</f>
        <v>Furniture</v>
      </c>
      <c r="E1474">
        <f>ROUND(Table1[[#This Row],[Sales Amount]],1)</f>
        <v>3502.6</v>
      </c>
      <c r="F1474">
        <f>Table1[[#This Row],[Quantity Sold]]</f>
        <v>20</v>
      </c>
      <c r="G1474">
        <f>Table1[[#This Row],[Discount (%)]]</f>
        <v>33</v>
      </c>
      <c r="H1474">
        <f>Table1[[#This Row],[Profit]]</f>
        <v>646.16</v>
      </c>
    </row>
    <row r="1475" spans="1:8">
      <c r="A1475" s="11" t="s">
        <v>1456</v>
      </c>
      <c r="B1475" s="7">
        <v>46495</v>
      </c>
      <c r="C1475" t="str">
        <f>PROPER(Table1[[#This Row],[Region]])</f>
        <v>South</v>
      </c>
      <c r="D1475" t="str">
        <f>PROPER(Table1[[#This Row],[Product Category]])</f>
        <v>Groceries</v>
      </c>
      <c r="E1475">
        <f>ROUND(Table1[[#This Row],[Sales Amount]],1)</f>
        <v>2319.6</v>
      </c>
      <c r="F1475">
        <f>Table1[[#This Row],[Quantity Sold]]</f>
        <v>32</v>
      </c>
      <c r="G1475">
        <f>Table1[[#This Row],[Discount (%)]]</f>
        <v>44</v>
      </c>
      <c r="H1475">
        <f>Table1[[#This Row],[Profit]]</f>
        <v>154.83000000000001</v>
      </c>
    </row>
    <row r="1476" spans="1:8">
      <c r="A1476" s="11" t="s">
        <v>1457</v>
      </c>
      <c r="B1476" s="7">
        <v>46496</v>
      </c>
      <c r="C1476" t="str">
        <f>PROPER(Table1[[#This Row],[Region]])</f>
        <v>East</v>
      </c>
      <c r="D1476" t="str">
        <f>PROPER(Table1[[#This Row],[Product Category]])</f>
        <v>Electronics</v>
      </c>
      <c r="E1476">
        <f>ROUND(Table1[[#This Row],[Sales Amount]],1)</f>
        <v>432.1</v>
      </c>
      <c r="F1476">
        <f>Table1[[#This Row],[Quantity Sold]]</f>
        <v>27</v>
      </c>
      <c r="G1476">
        <f>Table1[[#This Row],[Discount (%)]]</f>
        <v>25</v>
      </c>
      <c r="H1476">
        <f>Table1[[#This Row],[Profit]]</f>
        <v>1120.3</v>
      </c>
    </row>
    <row r="1477" spans="1:8">
      <c r="A1477" s="11" t="s">
        <v>1458</v>
      </c>
      <c r="B1477" s="7">
        <v>46497</v>
      </c>
      <c r="C1477" t="str">
        <f>PROPER(Table1[[#This Row],[Region]])</f>
        <v>East</v>
      </c>
      <c r="D1477" t="str">
        <f>PROPER(Table1[[#This Row],[Product Category]])</f>
        <v>Sports</v>
      </c>
      <c r="E1477">
        <f>ROUND(Table1[[#This Row],[Sales Amount]],1)</f>
        <v>291.8</v>
      </c>
      <c r="F1477">
        <f>Table1[[#This Row],[Quantity Sold]]</f>
        <v>3</v>
      </c>
      <c r="G1477">
        <f>Table1[[#This Row],[Discount (%)]]</f>
        <v>42</v>
      </c>
      <c r="H1477">
        <f>Table1[[#This Row],[Profit]]</f>
        <v>1346.07</v>
      </c>
    </row>
    <row r="1478" spans="1:8">
      <c r="A1478" s="11" t="s">
        <v>1459</v>
      </c>
      <c r="B1478" s="7">
        <v>46498</v>
      </c>
      <c r="C1478" t="str">
        <f>PROPER(Table1[[#This Row],[Region]])</f>
        <v>East</v>
      </c>
      <c r="D1478" t="str">
        <f>PROPER(Table1[[#This Row],[Product Category]])</f>
        <v>Sports</v>
      </c>
      <c r="E1478">
        <f>ROUND(Table1[[#This Row],[Sales Amount]],1)</f>
        <v>1204.3</v>
      </c>
      <c r="F1478">
        <f>Table1[[#This Row],[Quantity Sold]]</f>
        <v>9</v>
      </c>
      <c r="G1478">
        <f>Table1[[#This Row],[Discount (%)]]</f>
        <v>9</v>
      </c>
      <c r="H1478">
        <f>Table1[[#This Row],[Profit]]</f>
        <v>1045.3</v>
      </c>
    </row>
    <row r="1479" spans="1:8">
      <c r="A1479" s="11" t="s">
        <v>1460</v>
      </c>
      <c r="B1479" s="7">
        <v>46499</v>
      </c>
      <c r="C1479" t="str">
        <f>PROPER(Table1[[#This Row],[Region]])</f>
        <v>North</v>
      </c>
      <c r="D1479" t="str">
        <f>PROPER(Table1[[#This Row],[Product Category]])</f>
        <v>Clothing</v>
      </c>
      <c r="E1479">
        <f>ROUND(Table1[[#This Row],[Sales Amount]],1)</f>
        <v>2554.9</v>
      </c>
      <c r="F1479">
        <f>Table1[[#This Row],[Quantity Sold]]</f>
        <v>7</v>
      </c>
      <c r="G1479">
        <f>Table1[[#This Row],[Discount (%)]]</f>
        <v>37</v>
      </c>
      <c r="H1479">
        <f>Table1[[#This Row],[Profit]]</f>
        <v>813.66</v>
      </c>
    </row>
    <row r="1480" spans="1:8">
      <c r="A1480" s="11" t="s">
        <v>1461</v>
      </c>
      <c r="B1480" s="7">
        <v>46500</v>
      </c>
      <c r="C1480" t="str">
        <f>PROPER(Table1[[#This Row],[Region]])</f>
        <v>West</v>
      </c>
      <c r="D1480" t="str">
        <f>PROPER(Table1[[#This Row],[Product Category]])</f>
        <v>Electronics</v>
      </c>
      <c r="E1480">
        <f>ROUND(Table1[[#This Row],[Sales Amount]],1)</f>
        <v>3892.4</v>
      </c>
      <c r="F1480">
        <f>Table1[[#This Row],[Quantity Sold]]</f>
        <v>22</v>
      </c>
      <c r="G1480">
        <f>Table1[[#This Row],[Discount (%)]]</f>
        <v>21</v>
      </c>
      <c r="H1480">
        <f>Table1[[#This Row],[Profit]]</f>
        <v>876.58</v>
      </c>
    </row>
    <row r="1481" spans="1:8">
      <c r="A1481" s="11" t="s">
        <v>1462</v>
      </c>
      <c r="B1481" s="7">
        <v>46501</v>
      </c>
      <c r="C1481" t="str">
        <f>PROPER(Table1[[#This Row],[Region]])</f>
        <v>North</v>
      </c>
      <c r="D1481" t="str">
        <f>PROPER(Table1[[#This Row],[Product Category]])</f>
        <v>Clothing</v>
      </c>
      <c r="E1481">
        <f>ROUND(Table1[[#This Row],[Sales Amount]],1)</f>
        <v>4887</v>
      </c>
      <c r="F1481">
        <f>Table1[[#This Row],[Quantity Sold]]</f>
        <v>43</v>
      </c>
      <c r="G1481">
        <f>Table1[[#This Row],[Discount (%)]]</f>
        <v>15</v>
      </c>
      <c r="H1481">
        <f>Table1[[#This Row],[Profit]]</f>
        <v>622.71</v>
      </c>
    </row>
    <row r="1482" spans="1:8">
      <c r="A1482" s="11" t="s">
        <v>1463</v>
      </c>
      <c r="B1482" s="7">
        <v>46502</v>
      </c>
      <c r="C1482" t="str">
        <f>PROPER(Table1[[#This Row],[Region]])</f>
        <v>South</v>
      </c>
      <c r="D1482" t="str">
        <f>PROPER(Table1[[#This Row],[Product Category]])</f>
        <v>Electronics</v>
      </c>
      <c r="E1482">
        <f>ROUND(Table1[[#This Row],[Sales Amount]],1)</f>
        <v>2668.4</v>
      </c>
      <c r="F1482">
        <f>Table1[[#This Row],[Quantity Sold]]</f>
        <v>27</v>
      </c>
      <c r="G1482">
        <f>Table1[[#This Row],[Discount (%)]]</f>
        <v>17</v>
      </c>
      <c r="H1482">
        <f>Table1[[#This Row],[Profit]]</f>
        <v>1838.25</v>
      </c>
    </row>
    <row r="1483" spans="1:8">
      <c r="A1483" s="11" t="s">
        <v>1464</v>
      </c>
      <c r="B1483" s="7">
        <v>46503</v>
      </c>
      <c r="C1483" t="str">
        <f>PROPER(Table1[[#This Row],[Region]])</f>
        <v>South</v>
      </c>
      <c r="D1483" t="str">
        <f>PROPER(Table1[[#This Row],[Product Category]])</f>
        <v>Clothing</v>
      </c>
      <c r="E1483">
        <f>ROUND(Table1[[#This Row],[Sales Amount]],1)</f>
        <v>3079.8</v>
      </c>
      <c r="F1483">
        <f>Table1[[#This Row],[Quantity Sold]]</f>
        <v>28</v>
      </c>
      <c r="G1483">
        <f>Table1[[#This Row],[Discount (%)]]</f>
        <v>45</v>
      </c>
      <c r="H1483">
        <f>Table1[[#This Row],[Profit]]</f>
        <v>152.55000000000001</v>
      </c>
    </row>
    <row r="1484" spans="1:8">
      <c r="A1484" s="11" t="s">
        <v>1465</v>
      </c>
      <c r="B1484" s="7">
        <v>46504</v>
      </c>
      <c r="C1484" t="str">
        <f>PROPER(Table1[[#This Row],[Region]])</f>
        <v>North</v>
      </c>
      <c r="D1484" t="str">
        <f>PROPER(Table1[[#This Row],[Product Category]])</f>
        <v>Electronics</v>
      </c>
      <c r="E1484">
        <f>ROUND(Table1[[#This Row],[Sales Amount]],1)</f>
        <v>4836.6000000000004</v>
      </c>
      <c r="F1484">
        <f>Table1[[#This Row],[Quantity Sold]]</f>
        <v>30</v>
      </c>
      <c r="G1484">
        <f>Table1[[#This Row],[Discount (%)]]</f>
        <v>26</v>
      </c>
      <c r="H1484">
        <f>Table1[[#This Row],[Profit]]</f>
        <v>953.36</v>
      </c>
    </row>
    <row r="1485" spans="1:8">
      <c r="A1485" s="11" t="s">
        <v>1466</v>
      </c>
      <c r="B1485" s="7">
        <v>46505</v>
      </c>
      <c r="C1485" t="str">
        <f>PROPER(Table1[[#This Row],[Region]])</f>
        <v>East</v>
      </c>
      <c r="D1485" t="str">
        <f>PROPER(Table1[[#This Row],[Product Category]])</f>
        <v>Clothing</v>
      </c>
      <c r="E1485">
        <f>ROUND(Table1[[#This Row],[Sales Amount]],1)</f>
        <v>3523.4</v>
      </c>
      <c r="F1485">
        <f>Table1[[#This Row],[Quantity Sold]]</f>
        <v>50</v>
      </c>
      <c r="G1485">
        <f>Table1[[#This Row],[Discount (%)]]</f>
        <v>43</v>
      </c>
      <c r="H1485">
        <f>Table1[[#This Row],[Profit]]</f>
        <v>1489.03</v>
      </c>
    </row>
    <row r="1486" spans="1:8">
      <c r="A1486" s="11" t="s">
        <v>1467</v>
      </c>
      <c r="B1486" s="7">
        <v>46506</v>
      </c>
      <c r="C1486" t="str">
        <f>PROPER(Table1[[#This Row],[Region]])</f>
        <v>East</v>
      </c>
      <c r="D1486" t="str">
        <f>PROPER(Table1[[#This Row],[Product Category]])</f>
        <v>Clothing</v>
      </c>
      <c r="E1486">
        <f>ROUND(Table1[[#This Row],[Sales Amount]],1)</f>
        <v>1762.3</v>
      </c>
      <c r="F1486">
        <f>Table1[[#This Row],[Quantity Sold]]</f>
        <v>40</v>
      </c>
      <c r="G1486">
        <f>Table1[[#This Row],[Discount (%)]]</f>
        <v>33</v>
      </c>
      <c r="H1486">
        <f>Table1[[#This Row],[Profit]]</f>
        <v>1481.68</v>
      </c>
    </row>
    <row r="1487" spans="1:8">
      <c r="A1487" s="11" t="s">
        <v>1468</v>
      </c>
      <c r="B1487" s="7">
        <v>46507</v>
      </c>
      <c r="C1487" t="str">
        <f>PROPER(Table1[[#This Row],[Region]])</f>
        <v>North</v>
      </c>
      <c r="D1487" t="str">
        <f>PROPER(Table1[[#This Row],[Product Category]])</f>
        <v>Groceries</v>
      </c>
      <c r="E1487">
        <f>ROUND(Table1[[#This Row],[Sales Amount]],1)</f>
        <v>454</v>
      </c>
      <c r="F1487">
        <f>Table1[[#This Row],[Quantity Sold]]</f>
        <v>46</v>
      </c>
      <c r="G1487">
        <f>Table1[[#This Row],[Discount (%)]]</f>
        <v>28</v>
      </c>
      <c r="H1487">
        <f>Table1[[#This Row],[Profit]]</f>
        <v>735.87</v>
      </c>
    </row>
    <row r="1488" spans="1:8">
      <c r="A1488" s="11" t="s">
        <v>1469</v>
      </c>
      <c r="B1488" s="7">
        <v>46508</v>
      </c>
      <c r="C1488" t="str">
        <f>PROPER(Table1[[#This Row],[Region]])</f>
        <v>East</v>
      </c>
      <c r="D1488" t="str">
        <f>PROPER(Table1[[#This Row],[Product Category]])</f>
        <v>Furniture</v>
      </c>
      <c r="E1488">
        <f>ROUND(Table1[[#This Row],[Sales Amount]],1)</f>
        <v>1320.5</v>
      </c>
      <c r="F1488">
        <f>Table1[[#This Row],[Quantity Sold]]</f>
        <v>1</v>
      </c>
      <c r="G1488">
        <f>Table1[[#This Row],[Discount (%)]]</f>
        <v>14</v>
      </c>
      <c r="H1488">
        <f>Table1[[#This Row],[Profit]]</f>
        <v>1165.23</v>
      </c>
    </row>
    <row r="1489" spans="1:8">
      <c r="A1489" s="11" t="s">
        <v>1470</v>
      </c>
      <c r="B1489" s="7">
        <v>46509</v>
      </c>
      <c r="C1489" t="str">
        <f>PROPER(Table1[[#This Row],[Region]])</f>
        <v>South</v>
      </c>
      <c r="D1489" t="str">
        <f>PROPER(Table1[[#This Row],[Product Category]])</f>
        <v>Groceries</v>
      </c>
      <c r="E1489">
        <f>ROUND(Table1[[#This Row],[Sales Amount]],1)</f>
        <v>3574.1</v>
      </c>
      <c r="F1489">
        <f>Table1[[#This Row],[Quantity Sold]]</f>
        <v>35</v>
      </c>
      <c r="G1489">
        <f>Table1[[#This Row],[Discount (%)]]</f>
        <v>21</v>
      </c>
      <c r="H1489">
        <f>Table1[[#This Row],[Profit]]</f>
        <v>552.28</v>
      </c>
    </row>
    <row r="1490" spans="1:8">
      <c r="A1490" s="11" t="s">
        <v>1471</v>
      </c>
      <c r="B1490" s="7">
        <v>46510</v>
      </c>
      <c r="C1490" t="str">
        <f>PROPER(Table1[[#This Row],[Region]])</f>
        <v>North</v>
      </c>
      <c r="D1490" t="str">
        <f>PROPER(Table1[[#This Row],[Product Category]])</f>
        <v>Clothing</v>
      </c>
      <c r="E1490">
        <f>ROUND(Table1[[#This Row],[Sales Amount]],1)</f>
        <v>1897.6</v>
      </c>
      <c r="F1490">
        <f>Table1[[#This Row],[Quantity Sold]]</f>
        <v>48</v>
      </c>
      <c r="G1490">
        <f>Table1[[#This Row],[Discount (%)]]</f>
        <v>18</v>
      </c>
      <c r="H1490">
        <f>Table1[[#This Row],[Profit]]</f>
        <v>210.36</v>
      </c>
    </row>
    <row r="1491" spans="1:8">
      <c r="A1491" s="11" t="s">
        <v>1472</v>
      </c>
      <c r="B1491" s="7">
        <v>46511</v>
      </c>
      <c r="C1491" t="str">
        <f>PROPER(Table1[[#This Row],[Region]])</f>
        <v>North</v>
      </c>
      <c r="D1491" t="str">
        <f>PROPER(Table1[[#This Row],[Product Category]])</f>
        <v>Clothing</v>
      </c>
      <c r="E1491">
        <f>ROUND(Table1[[#This Row],[Sales Amount]],1)</f>
        <v>733.5</v>
      </c>
      <c r="F1491">
        <f>Table1[[#This Row],[Quantity Sold]]</f>
        <v>12</v>
      </c>
      <c r="G1491">
        <f>Table1[[#This Row],[Discount (%)]]</f>
        <v>49</v>
      </c>
      <c r="H1491">
        <f>Table1[[#This Row],[Profit]]</f>
        <v>1481.25</v>
      </c>
    </row>
    <row r="1492" spans="1:8">
      <c r="A1492" s="11" t="s">
        <v>1473</v>
      </c>
      <c r="B1492" s="7">
        <v>46512</v>
      </c>
      <c r="C1492" t="str">
        <f>PROPER(Table1[[#This Row],[Region]])</f>
        <v>East</v>
      </c>
      <c r="D1492" t="str">
        <f>PROPER(Table1[[#This Row],[Product Category]])</f>
        <v>Sports</v>
      </c>
      <c r="E1492">
        <f>ROUND(Table1[[#This Row],[Sales Amount]],1)</f>
        <v>3212</v>
      </c>
      <c r="F1492">
        <f>Table1[[#This Row],[Quantity Sold]]</f>
        <v>24</v>
      </c>
      <c r="G1492">
        <f>Table1[[#This Row],[Discount (%)]]</f>
        <v>11</v>
      </c>
      <c r="H1492">
        <f>Table1[[#This Row],[Profit]]</f>
        <v>725.16</v>
      </c>
    </row>
    <row r="1493" spans="1:8">
      <c r="A1493" s="11" t="s">
        <v>1474</v>
      </c>
      <c r="B1493" s="7">
        <v>46513</v>
      </c>
      <c r="C1493" t="str">
        <f>PROPER(Table1[[#This Row],[Region]])</f>
        <v>North</v>
      </c>
      <c r="D1493" t="str">
        <f>PROPER(Table1[[#This Row],[Product Category]])</f>
        <v>Furniture</v>
      </c>
      <c r="E1493">
        <f>ROUND(Table1[[#This Row],[Sales Amount]],1)</f>
        <v>488.5</v>
      </c>
      <c r="F1493">
        <f>Table1[[#This Row],[Quantity Sold]]</f>
        <v>43</v>
      </c>
      <c r="G1493">
        <f>Table1[[#This Row],[Discount (%)]]</f>
        <v>10</v>
      </c>
      <c r="H1493">
        <f>Table1[[#This Row],[Profit]]</f>
        <v>790.51</v>
      </c>
    </row>
    <row r="1494" spans="1:8">
      <c r="A1494" s="11" t="s">
        <v>1475</v>
      </c>
      <c r="B1494" s="7">
        <v>46514</v>
      </c>
      <c r="C1494" t="str">
        <f>PROPER(Table1[[#This Row],[Region]])</f>
        <v>North</v>
      </c>
      <c r="D1494" t="str">
        <f>PROPER(Table1[[#This Row],[Product Category]])</f>
        <v>Groceries</v>
      </c>
      <c r="E1494">
        <f>ROUND(Table1[[#This Row],[Sales Amount]],1)</f>
        <v>769.5</v>
      </c>
      <c r="F1494">
        <f>Table1[[#This Row],[Quantity Sold]]</f>
        <v>45</v>
      </c>
      <c r="G1494">
        <f>Table1[[#This Row],[Discount (%)]]</f>
        <v>26</v>
      </c>
      <c r="H1494">
        <f>Table1[[#This Row],[Profit]]</f>
        <v>1947.22</v>
      </c>
    </row>
    <row r="1495" spans="1:8">
      <c r="A1495" s="11" t="s">
        <v>1476</v>
      </c>
      <c r="B1495" s="7">
        <v>46515</v>
      </c>
      <c r="C1495" t="str">
        <f>PROPER(Table1[[#This Row],[Region]])</f>
        <v>South</v>
      </c>
      <c r="D1495" t="str">
        <f>PROPER(Table1[[#This Row],[Product Category]])</f>
        <v>Furniture</v>
      </c>
      <c r="E1495">
        <f>ROUND(Table1[[#This Row],[Sales Amount]],1)</f>
        <v>1420.6</v>
      </c>
      <c r="F1495">
        <f>Table1[[#This Row],[Quantity Sold]]</f>
        <v>6</v>
      </c>
      <c r="G1495">
        <f>Table1[[#This Row],[Discount (%)]]</f>
        <v>46</v>
      </c>
      <c r="H1495">
        <f>Table1[[#This Row],[Profit]]</f>
        <v>1740.49</v>
      </c>
    </row>
    <row r="1496" spans="1:8">
      <c r="A1496" s="11" t="s">
        <v>1477</v>
      </c>
      <c r="B1496" s="7">
        <v>46516</v>
      </c>
      <c r="C1496" t="str">
        <f>PROPER(Table1[[#This Row],[Region]])</f>
        <v>South</v>
      </c>
      <c r="D1496" t="str">
        <f>PROPER(Table1[[#This Row],[Product Category]])</f>
        <v>Sports</v>
      </c>
      <c r="E1496">
        <f>ROUND(Table1[[#This Row],[Sales Amount]],1)</f>
        <v>3275.1</v>
      </c>
      <c r="F1496">
        <f>Table1[[#This Row],[Quantity Sold]]</f>
        <v>20</v>
      </c>
      <c r="G1496">
        <f>Table1[[#This Row],[Discount (%)]]</f>
        <v>31</v>
      </c>
      <c r="H1496">
        <f>Table1[[#This Row],[Profit]]</f>
        <v>1415.22</v>
      </c>
    </row>
    <row r="1497" spans="1:8">
      <c r="A1497" s="11" t="s">
        <v>1478</v>
      </c>
      <c r="B1497" s="7">
        <v>46517</v>
      </c>
      <c r="C1497" t="str">
        <f>PROPER(Table1[[#This Row],[Region]])</f>
        <v>North</v>
      </c>
      <c r="D1497" t="str">
        <f>PROPER(Table1[[#This Row],[Product Category]])</f>
        <v>Clothing</v>
      </c>
      <c r="E1497">
        <f>ROUND(Table1[[#This Row],[Sales Amount]],1)</f>
        <v>3789.6</v>
      </c>
      <c r="F1497">
        <f>Table1[[#This Row],[Quantity Sold]]</f>
        <v>14</v>
      </c>
      <c r="G1497">
        <f>Table1[[#This Row],[Discount (%)]]</f>
        <v>40</v>
      </c>
      <c r="H1497">
        <f>Table1[[#This Row],[Profit]]</f>
        <v>365.04</v>
      </c>
    </row>
    <row r="1498" spans="1:8">
      <c r="A1498" s="11" t="s">
        <v>1479</v>
      </c>
      <c r="B1498" s="7">
        <v>46518</v>
      </c>
      <c r="C1498" t="str">
        <f>PROPER(Table1[[#This Row],[Region]])</f>
        <v>North</v>
      </c>
      <c r="D1498" t="str">
        <f>PROPER(Table1[[#This Row],[Product Category]])</f>
        <v>Electronics</v>
      </c>
      <c r="E1498">
        <f>ROUND(Table1[[#This Row],[Sales Amount]],1)</f>
        <v>4636.5</v>
      </c>
      <c r="F1498">
        <f>Table1[[#This Row],[Quantity Sold]]</f>
        <v>49</v>
      </c>
      <c r="G1498">
        <f>Table1[[#This Row],[Discount (%)]]</f>
        <v>48</v>
      </c>
      <c r="H1498">
        <f>Table1[[#This Row],[Profit]]</f>
        <v>1497.29</v>
      </c>
    </row>
    <row r="1499" spans="1:8">
      <c r="A1499" s="11" t="s">
        <v>1480</v>
      </c>
      <c r="B1499" s="7">
        <v>46519</v>
      </c>
      <c r="C1499" t="str">
        <f>PROPER(Table1[[#This Row],[Region]])</f>
        <v>East</v>
      </c>
      <c r="D1499" t="str">
        <f>PROPER(Table1[[#This Row],[Product Category]])</f>
        <v>Sports</v>
      </c>
      <c r="E1499">
        <f>ROUND(Table1[[#This Row],[Sales Amount]],1)</f>
        <v>2040.4</v>
      </c>
      <c r="F1499">
        <f>Table1[[#This Row],[Quantity Sold]]</f>
        <v>18</v>
      </c>
      <c r="G1499">
        <f>Table1[[#This Row],[Discount (%)]]</f>
        <v>5</v>
      </c>
      <c r="H1499">
        <f>Table1[[#This Row],[Profit]]</f>
        <v>359.33</v>
      </c>
    </row>
    <row r="1500" spans="1:8">
      <c r="A1500" s="11" t="s">
        <v>1481</v>
      </c>
      <c r="B1500" s="7">
        <v>46520</v>
      </c>
      <c r="C1500" t="str">
        <f>PROPER(Table1[[#This Row],[Region]])</f>
        <v>East</v>
      </c>
      <c r="D1500" t="str">
        <f>PROPER(Table1[[#This Row],[Product Category]])</f>
        <v>Furniture</v>
      </c>
      <c r="E1500">
        <f>ROUND(Table1[[#This Row],[Sales Amount]],1)</f>
        <v>2011.9</v>
      </c>
      <c r="F1500">
        <f>Table1[[#This Row],[Quantity Sold]]</f>
        <v>29</v>
      </c>
      <c r="G1500">
        <f>Table1[[#This Row],[Discount (%)]]</f>
        <v>33</v>
      </c>
      <c r="H1500">
        <f>Table1[[#This Row],[Profit]]</f>
        <v>730.07</v>
      </c>
    </row>
    <row r="1501" spans="1:8">
      <c r="A1501" s="11" t="s">
        <v>1482</v>
      </c>
      <c r="B1501" s="7">
        <v>46521</v>
      </c>
      <c r="C1501" t="str">
        <f>PROPER(Table1[[#This Row],[Region]])</f>
        <v>South</v>
      </c>
      <c r="D1501" t="str">
        <f>PROPER(Table1[[#This Row],[Product Category]])</f>
        <v>Groceries</v>
      </c>
      <c r="E1501">
        <f>ROUND(Table1[[#This Row],[Sales Amount]],1)</f>
        <v>1614.5</v>
      </c>
      <c r="F1501">
        <f>Table1[[#This Row],[Quantity Sold]]</f>
        <v>35</v>
      </c>
      <c r="G1501">
        <f>Table1[[#This Row],[Discount (%)]]</f>
        <v>41</v>
      </c>
      <c r="H1501">
        <f>Table1[[#This Row],[Profit]]</f>
        <v>1401.22</v>
      </c>
    </row>
    <row r="1502" spans="1:8">
      <c r="A1502" s="11" t="s">
        <v>1483</v>
      </c>
      <c r="B1502" s="7">
        <v>46522</v>
      </c>
      <c r="C1502" t="str">
        <f>PROPER(Table1[[#This Row],[Region]])</f>
        <v>West</v>
      </c>
      <c r="D1502" t="str">
        <f>PROPER(Table1[[#This Row],[Product Category]])</f>
        <v>Furniture</v>
      </c>
      <c r="E1502">
        <f>ROUND(Table1[[#This Row],[Sales Amount]],1)</f>
        <v>2226.1</v>
      </c>
      <c r="F1502">
        <f>Table1[[#This Row],[Quantity Sold]]</f>
        <v>30</v>
      </c>
      <c r="G1502">
        <f>Table1[[#This Row],[Discount (%)]]</f>
        <v>2</v>
      </c>
      <c r="H1502">
        <f>Table1[[#This Row],[Profit]]</f>
        <v>1245.67</v>
      </c>
    </row>
    <row r="1503" spans="1:8">
      <c r="A1503" s="11" t="s">
        <v>1484</v>
      </c>
      <c r="B1503" s="7">
        <v>46523</v>
      </c>
      <c r="C1503" t="str">
        <f>PROPER(Table1[[#This Row],[Region]])</f>
        <v>West</v>
      </c>
      <c r="D1503" t="str">
        <f>PROPER(Table1[[#This Row],[Product Category]])</f>
        <v>Electronics</v>
      </c>
      <c r="E1503">
        <f>ROUND(Table1[[#This Row],[Sales Amount]],1)</f>
        <v>51.7</v>
      </c>
      <c r="F1503">
        <f>Table1[[#This Row],[Quantity Sold]]</f>
        <v>29</v>
      </c>
      <c r="G1503">
        <f>Table1[[#This Row],[Discount (%)]]</f>
        <v>48</v>
      </c>
      <c r="H1503">
        <f>Table1[[#This Row],[Profit]]</f>
        <v>1410.62</v>
      </c>
    </row>
    <row r="1504" spans="1:8">
      <c r="A1504" s="11" t="s">
        <v>1485</v>
      </c>
      <c r="B1504" s="7">
        <v>46524</v>
      </c>
      <c r="C1504" t="str">
        <f>PROPER(Table1[[#This Row],[Region]])</f>
        <v>North</v>
      </c>
      <c r="D1504" t="str">
        <f>PROPER(Table1[[#This Row],[Product Category]])</f>
        <v>Clothing</v>
      </c>
      <c r="E1504">
        <f>ROUND(Table1[[#This Row],[Sales Amount]],1)</f>
        <v>640.70000000000005</v>
      </c>
      <c r="F1504">
        <f>Table1[[#This Row],[Quantity Sold]]</f>
        <v>25</v>
      </c>
      <c r="G1504">
        <f>Table1[[#This Row],[Discount (%)]]</f>
        <v>5</v>
      </c>
      <c r="H1504">
        <f>Table1[[#This Row],[Profit]]</f>
        <v>816.53</v>
      </c>
    </row>
    <row r="1505" spans="1:8">
      <c r="A1505" s="11" t="s">
        <v>1486</v>
      </c>
      <c r="B1505" s="7">
        <v>46525</v>
      </c>
      <c r="C1505" t="str">
        <f>PROPER(Table1[[#This Row],[Region]])</f>
        <v>South</v>
      </c>
      <c r="D1505" t="str">
        <f>PROPER(Table1[[#This Row],[Product Category]])</f>
        <v>Electronics</v>
      </c>
      <c r="E1505">
        <f>ROUND(Table1[[#This Row],[Sales Amount]],1)</f>
        <v>3443.7</v>
      </c>
      <c r="F1505">
        <f>Table1[[#This Row],[Quantity Sold]]</f>
        <v>26</v>
      </c>
      <c r="G1505">
        <f>Table1[[#This Row],[Discount (%)]]</f>
        <v>5</v>
      </c>
      <c r="H1505">
        <f>Table1[[#This Row],[Profit]]</f>
        <v>257.23</v>
      </c>
    </row>
    <row r="1506" spans="1:8">
      <c r="A1506" s="11" t="s">
        <v>1487</v>
      </c>
      <c r="B1506" s="7">
        <v>46526</v>
      </c>
      <c r="C1506" t="str">
        <f>PROPER(Table1[[#This Row],[Region]])</f>
        <v>South</v>
      </c>
      <c r="D1506" t="str">
        <f>PROPER(Table1[[#This Row],[Product Category]])</f>
        <v>Clothing</v>
      </c>
      <c r="E1506">
        <f>ROUND(Table1[[#This Row],[Sales Amount]],1)</f>
        <v>2018.7</v>
      </c>
      <c r="F1506">
        <f>Table1[[#This Row],[Quantity Sold]]</f>
        <v>9</v>
      </c>
      <c r="G1506">
        <f>Table1[[#This Row],[Discount (%)]]</f>
        <v>47</v>
      </c>
      <c r="H1506">
        <f>Table1[[#This Row],[Profit]]</f>
        <v>293.99</v>
      </c>
    </row>
    <row r="1507" spans="1:8">
      <c r="A1507" s="11" t="s">
        <v>1488</v>
      </c>
      <c r="B1507" s="7">
        <v>46527</v>
      </c>
      <c r="C1507" t="str">
        <f>PROPER(Table1[[#This Row],[Region]])</f>
        <v>West</v>
      </c>
      <c r="D1507" t="str">
        <f>PROPER(Table1[[#This Row],[Product Category]])</f>
        <v>Clothing</v>
      </c>
      <c r="E1507">
        <f>ROUND(Table1[[#This Row],[Sales Amount]],1)</f>
        <v>118.9</v>
      </c>
      <c r="F1507">
        <f>Table1[[#This Row],[Quantity Sold]]</f>
        <v>14</v>
      </c>
      <c r="G1507">
        <f>Table1[[#This Row],[Discount (%)]]</f>
        <v>37</v>
      </c>
      <c r="H1507">
        <f>Table1[[#This Row],[Profit]]</f>
        <v>1587.17</v>
      </c>
    </row>
    <row r="1508" spans="1:8">
      <c r="A1508" s="11" t="s">
        <v>1490</v>
      </c>
      <c r="B1508" s="7">
        <v>46528</v>
      </c>
      <c r="C1508" t="str">
        <f>PROPER(Table1[[#This Row],[Region]])</f>
        <v>North</v>
      </c>
      <c r="D1508" t="str">
        <f>PROPER(Table1[[#This Row],[Product Category]])</f>
        <v>Clothing</v>
      </c>
      <c r="E1508">
        <f>ROUND(Table1[[#This Row],[Sales Amount]],1)</f>
        <v>3647.1</v>
      </c>
      <c r="F1508">
        <f>Table1[[#This Row],[Quantity Sold]]</f>
        <v>3</v>
      </c>
      <c r="G1508">
        <f>Table1[[#This Row],[Discount (%)]]</f>
        <v>32</v>
      </c>
      <c r="H1508">
        <f>Table1[[#This Row],[Profit]]</f>
        <v>1391.41</v>
      </c>
    </row>
    <row r="1509" spans="1:8">
      <c r="A1509" s="11" t="s">
        <v>1491</v>
      </c>
      <c r="B1509" s="7">
        <v>46529</v>
      </c>
      <c r="C1509" t="str">
        <f>PROPER(Table1[[#This Row],[Region]])</f>
        <v>North</v>
      </c>
      <c r="D1509" t="str">
        <f>PROPER(Table1[[#This Row],[Product Category]])</f>
        <v>Clothing</v>
      </c>
      <c r="E1509">
        <f>ROUND(Table1[[#This Row],[Sales Amount]],1)</f>
        <v>3926.2</v>
      </c>
      <c r="F1509">
        <f>Table1[[#This Row],[Quantity Sold]]</f>
        <v>44</v>
      </c>
      <c r="G1509">
        <f>Table1[[#This Row],[Discount (%)]]</f>
        <v>28</v>
      </c>
      <c r="H1509">
        <f>Table1[[#This Row],[Profit]]</f>
        <v>1411.26</v>
      </c>
    </row>
    <row r="1510" spans="1:8">
      <c r="A1510" s="11" t="s">
        <v>1492</v>
      </c>
      <c r="B1510" s="7">
        <v>46530</v>
      </c>
      <c r="C1510" t="str">
        <f>PROPER(Table1[[#This Row],[Region]])</f>
        <v>North</v>
      </c>
      <c r="D1510" t="str">
        <f>PROPER(Table1[[#This Row],[Product Category]])</f>
        <v>Electronics</v>
      </c>
      <c r="E1510">
        <f>ROUND(Table1[[#This Row],[Sales Amount]],1)</f>
        <v>3860.5</v>
      </c>
      <c r="F1510">
        <f>Table1[[#This Row],[Quantity Sold]]</f>
        <v>28</v>
      </c>
      <c r="G1510">
        <f>Table1[[#This Row],[Discount (%)]]</f>
        <v>39</v>
      </c>
      <c r="H1510">
        <f>Table1[[#This Row],[Profit]]</f>
        <v>385.81</v>
      </c>
    </row>
    <row r="1511" spans="1:8">
      <c r="A1511" s="11" t="s">
        <v>1493</v>
      </c>
      <c r="B1511" s="7">
        <v>46531</v>
      </c>
      <c r="C1511" t="str">
        <f>PROPER(Table1[[#This Row],[Region]])</f>
        <v>West</v>
      </c>
      <c r="D1511" t="str">
        <f>PROPER(Table1[[#This Row],[Product Category]])</f>
        <v>Furniture</v>
      </c>
      <c r="E1511">
        <f>ROUND(Table1[[#This Row],[Sales Amount]],1)</f>
        <v>3309.8</v>
      </c>
      <c r="F1511">
        <f>Table1[[#This Row],[Quantity Sold]]</f>
        <v>14</v>
      </c>
      <c r="G1511">
        <f>Table1[[#This Row],[Discount (%)]]</f>
        <v>15</v>
      </c>
      <c r="H1511">
        <f>Table1[[#This Row],[Profit]]</f>
        <v>693.38</v>
      </c>
    </row>
    <row r="1512" spans="1:8">
      <c r="A1512" s="11" t="s">
        <v>1494</v>
      </c>
      <c r="B1512" s="7">
        <v>46532</v>
      </c>
      <c r="C1512" t="str">
        <f>PROPER(Table1[[#This Row],[Region]])</f>
        <v>East</v>
      </c>
      <c r="D1512" t="str">
        <f>PROPER(Table1[[#This Row],[Product Category]])</f>
        <v>Groceries</v>
      </c>
      <c r="E1512">
        <f>ROUND(Table1[[#This Row],[Sales Amount]],1)</f>
        <v>3641.5</v>
      </c>
      <c r="F1512">
        <f>Table1[[#This Row],[Quantity Sold]]</f>
        <v>27</v>
      </c>
      <c r="G1512">
        <f>Table1[[#This Row],[Discount (%)]]</f>
        <v>37</v>
      </c>
      <c r="H1512">
        <f>Table1[[#This Row],[Profit]]</f>
        <v>1981.07</v>
      </c>
    </row>
    <row r="1513" spans="1:8">
      <c r="A1513" s="11" t="s">
        <v>1495</v>
      </c>
      <c r="B1513" s="7">
        <v>46533</v>
      </c>
      <c r="C1513" t="str">
        <f>PROPER(Table1[[#This Row],[Region]])</f>
        <v>South</v>
      </c>
      <c r="D1513" t="str">
        <f>PROPER(Table1[[#This Row],[Product Category]])</f>
        <v>Sports</v>
      </c>
      <c r="E1513">
        <f>ROUND(Table1[[#This Row],[Sales Amount]],1)</f>
        <v>789.5</v>
      </c>
      <c r="F1513">
        <f>Table1[[#This Row],[Quantity Sold]]</f>
        <v>27</v>
      </c>
      <c r="G1513">
        <f>Table1[[#This Row],[Discount (%)]]</f>
        <v>14</v>
      </c>
      <c r="H1513">
        <f>Table1[[#This Row],[Profit]]</f>
        <v>1993.27</v>
      </c>
    </row>
    <row r="1514" spans="1:8">
      <c r="A1514" s="11" t="s">
        <v>1496</v>
      </c>
      <c r="B1514" s="7">
        <v>46534</v>
      </c>
      <c r="C1514" t="str">
        <f>PROPER(Table1[[#This Row],[Region]])</f>
        <v>South</v>
      </c>
      <c r="D1514" t="str">
        <f>PROPER(Table1[[#This Row],[Product Category]])</f>
        <v>Clothing</v>
      </c>
      <c r="E1514">
        <f>ROUND(Table1[[#This Row],[Sales Amount]],1)</f>
        <v>2833</v>
      </c>
      <c r="F1514">
        <f>Table1[[#This Row],[Quantity Sold]]</f>
        <v>50</v>
      </c>
      <c r="G1514">
        <f>Table1[[#This Row],[Discount (%)]]</f>
        <v>27</v>
      </c>
      <c r="H1514">
        <f>Table1[[#This Row],[Profit]]</f>
        <v>765.08</v>
      </c>
    </row>
    <row r="1515" spans="1:8">
      <c r="A1515" s="11" t="s">
        <v>1497</v>
      </c>
      <c r="B1515" s="7">
        <v>46535</v>
      </c>
      <c r="C1515" t="str">
        <f>PROPER(Table1[[#This Row],[Region]])</f>
        <v>East</v>
      </c>
      <c r="D1515" t="str">
        <f>PROPER(Table1[[#This Row],[Product Category]])</f>
        <v>Groceries</v>
      </c>
      <c r="E1515">
        <f>ROUND(Table1[[#This Row],[Sales Amount]],1)</f>
        <v>3458.9</v>
      </c>
      <c r="F1515">
        <f>Table1[[#This Row],[Quantity Sold]]</f>
        <v>43</v>
      </c>
      <c r="G1515">
        <f>Table1[[#This Row],[Discount (%)]]</f>
        <v>49</v>
      </c>
      <c r="H1515">
        <f>Table1[[#This Row],[Profit]]</f>
        <v>498.8</v>
      </c>
    </row>
    <row r="1516" spans="1:8">
      <c r="A1516" s="11" t="s">
        <v>1498</v>
      </c>
      <c r="B1516" s="7">
        <v>46536</v>
      </c>
      <c r="C1516" t="str">
        <f>PROPER(Table1[[#This Row],[Region]])</f>
        <v>North</v>
      </c>
      <c r="D1516" t="str">
        <f>PROPER(Table1[[#This Row],[Product Category]])</f>
        <v>Groceries</v>
      </c>
      <c r="E1516">
        <f>ROUND(Table1[[#This Row],[Sales Amount]],1)</f>
        <v>3674.4</v>
      </c>
      <c r="F1516">
        <f>Table1[[#This Row],[Quantity Sold]]</f>
        <v>13</v>
      </c>
      <c r="G1516">
        <f>Table1[[#This Row],[Discount (%)]]</f>
        <v>25</v>
      </c>
      <c r="H1516">
        <f>Table1[[#This Row],[Profit]]</f>
        <v>116.99</v>
      </c>
    </row>
    <row r="1517" spans="1:8">
      <c r="A1517" s="11" t="s">
        <v>1499</v>
      </c>
      <c r="B1517" s="7">
        <v>46537</v>
      </c>
      <c r="C1517" t="str">
        <f>PROPER(Table1[[#This Row],[Region]])</f>
        <v>North</v>
      </c>
      <c r="D1517" t="str">
        <f>PROPER(Table1[[#This Row],[Product Category]])</f>
        <v>Electronics</v>
      </c>
      <c r="E1517">
        <f>ROUND(Table1[[#This Row],[Sales Amount]],1)</f>
        <v>4674.5</v>
      </c>
      <c r="F1517">
        <f>Table1[[#This Row],[Quantity Sold]]</f>
        <v>16</v>
      </c>
      <c r="G1517">
        <f>Table1[[#This Row],[Discount (%)]]</f>
        <v>22</v>
      </c>
      <c r="H1517">
        <f>Table1[[#This Row],[Profit]]</f>
        <v>225.33</v>
      </c>
    </row>
    <row r="1518" spans="1:8">
      <c r="A1518" s="11" t="s">
        <v>1500</v>
      </c>
      <c r="B1518" s="7">
        <v>46538</v>
      </c>
      <c r="C1518" t="str">
        <f>PROPER(Table1[[#This Row],[Region]])</f>
        <v>North</v>
      </c>
      <c r="D1518" t="str">
        <f>PROPER(Table1[[#This Row],[Product Category]])</f>
        <v>Furniture</v>
      </c>
      <c r="E1518">
        <f>ROUND(Table1[[#This Row],[Sales Amount]],1)</f>
        <v>1753.6</v>
      </c>
      <c r="F1518">
        <f>Table1[[#This Row],[Quantity Sold]]</f>
        <v>16</v>
      </c>
      <c r="G1518">
        <f>Table1[[#This Row],[Discount (%)]]</f>
        <v>34</v>
      </c>
      <c r="H1518">
        <f>Table1[[#This Row],[Profit]]</f>
        <v>1576.42</v>
      </c>
    </row>
    <row r="1519" spans="1:8">
      <c r="A1519" s="11" t="s">
        <v>1501</v>
      </c>
      <c r="B1519" s="7">
        <v>46539</v>
      </c>
      <c r="C1519" t="str">
        <f>PROPER(Table1[[#This Row],[Region]])</f>
        <v>North</v>
      </c>
      <c r="D1519" t="str">
        <f>PROPER(Table1[[#This Row],[Product Category]])</f>
        <v>Furniture</v>
      </c>
      <c r="E1519">
        <f>ROUND(Table1[[#This Row],[Sales Amount]],1)</f>
        <v>4371.5</v>
      </c>
      <c r="F1519">
        <f>Table1[[#This Row],[Quantity Sold]]</f>
        <v>8</v>
      </c>
      <c r="G1519">
        <f>Table1[[#This Row],[Discount (%)]]</f>
        <v>8</v>
      </c>
      <c r="H1519">
        <f>Table1[[#This Row],[Profit]]</f>
        <v>714.47</v>
      </c>
    </row>
    <row r="1520" spans="1:8">
      <c r="A1520" s="11" t="s">
        <v>1502</v>
      </c>
      <c r="B1520" s="7">
        <v>46540</v>
      </c>
      <c r="C1520" t="str">
        <f>PROPER(Table1[[#This Row],[Region]])</f>
        <v>South</v>
      </c>
      <c r="D1520" t="str">
        <f>PROPER(Table1[[#This Row],[Product Category]])</f>
        <v>Electronics</v>
      </c>
      <c r="E1520">
        <f>ROUND(Table1[[#This Row],[Sales Amount]],1)</f>
        <v>425</v>
      </c>
      <c r="F1520">
        <f>Table1[[#This Row],[Quantity Sold]]</f>
        <v>29</v>
      </c>
      <c r="G1520">
        <f>Table1[[#This Row],[Discount (%)]]</f>
        <v>33</v>
      </c>
      <c r="H1520">
        <f>Table1[[#This Row],[Profit]]</f>
        <v>1414.04</v>
      </c>
    </row>
    <row r="1521" spans="1:8">
      <c r="A1521" s="11" t="s">
        <v>1503</v>
      </c>
      <c r="B1521" s="7">
        <v>46541</v>
      </c>
      <c r="C1521" t="str">
        <f>PROPER(Table1[[#This Row],[Region]])</f>
        <v>South</v>
      </c>
      <c r="D1521" t="str">
        <f>PROPER(Table1[[#This Row],[Product Category]])</f>
        <v>Electronics</v>
      </c>
      <c r="E1521">
        <f>ROUND(Table1[[#This Row],[Sales Amount]],1)</f>
        <v>3384.7</v>
      </c>
      <c r="F1521">
        <f>Table1[[#This Row],[Quantity Sold]]</f>
        <v>22</v>
      </c>
      <c r="G1521">
        <f>Table1[[#This Row],[Discount (%)]]</f>
        <v>4</v>
      </c>
      <c r="H1521">
        <f>Table1[[#This Row],[Profit]]</f>
        <v>1252.93</v>
      </c>
    </row>
    <row r="1522" spans="1:8">
      <c r="A1522" s="11" t="s">
        <v>1504</v>
      </c>
      <c r="B1522" s="7">
        <v>46542</v>
      </c>
      <c r="C1522" t="str">
        <f>PROPER(Table1[[#This Row],[Region]])</f>
        <v>North</v>
      </c>
      <c r="D1522" t="str">
        <f>PROPER(Table1[[#This Row],[Product Category]])</f>
        <v>Groceries</v>
      </c>
      <c r="E1522">
        <f>ROUND(Table1[[#This Row],[Sales Amount]],1)</f>
        <v>2167.8000000000002</v>
      </c>
      <c r="F1522">
        <f>Table1[[#This Row],[Quantity Sold]]</f>
        <v>36</v>
      </c>
      <c r="G1522">
        <f>Table1[[#This Row],[Discount (%)]]</f>
        <v>36</v>
      </c>
      <c r="H1522">
        <f>Table1[[#This Row],[Profit]]</f>
        <v>1021.22</v>
      </c>
    </row>
    <row r="1523" spans="1:8">
      <c r="A1523" s="11" t="s">
        <v>1505</v>
      </c>
      <c r="B1523" s="7">
        <v>46543</v>
      </c>
      <c r="C1523" t="str">
        <f>PROPER(Table1[[#This Row],[Region]])</f>
        <v>West</v>
      </c>
      <c r="D1523" t="str">
        <f>PROPER(Table1[[#This Row],[Product Category]])</f>
        <v>Furniture</v>
      </c>
      <c r="E1523">
        <f>ROUND(Table1[[#This Row],[Sales Amount]],1)</f>
        <v>2853.8</v>
      </c>
      <c r="F1523">
        <f>Table1[[#This Row],[Quantity Sold]]</f>
        <v>19</v>
      </c>
      <c r="G1523">
        <f>Table1[[#This Row],[Discount (%)]]</f>
        <v>22</v>
      </c>
      <c r="H1523">
        <f>Table1[[#This Row],[Profit]]</f>
        <v>1663.45</v>
      </c>
    </row>
    <row r="1524" spans="1:8">
      <c r="A1524" s="11" t="s">
        <v>1506</v>
      </c>
      <c r="B1524" s="7">
        <v>46544</v>
      </c>
      <c r="C1524" t="str">
        <f>PROPER(Table1[[#This Row],[Region]])</f>
        <v>South</v>
      </c>
      <c r="D1524" t="str">
        <f>PROPER(Table1[[#This Row],[Product Category]])</f>
        <v>Sports</v>
      </c>
      <c r="E1524">
        <f>ROUND(Table1[[#This Row],[Sales Amount]],1)</f>
        <v>3584.5</v>
      </c>
      <c r="F1524">
        <f>Table1[[#This Row],[Quantity Sold]]</f>
        <v>40</v>
      </c>
      <c r="G1524">
        <f>Table1[[#This Row],[Discount (%)]]</f>
        <v>35</v>
      </c>
      <c r="H1524">
        <f>Table1[[#This Row],[Profit]]</f>
        <v>973.65</v>
      </c>
    </row>
    <row r="1525" spans="1:8">
      <c r="A1525" s="11" t="s">
        <v>1507</v>
      </c>
      <c r="B1525" s="7">
        <v>46545</v>
      </c>
      <c r="C1525" t="str">
        <f>PROPER(Table1[[#This Row],[Region]])</f>
        <v>West</v>
      </c>
      <c r="D1525" t="str">
        <f>PROPER(Table1[[#This Row],[Product Category]])</f>
        <v>Furniture</v>
      </c>
      <c r="E1525">
        <f>ROUND(Table1[[#This Row],[Sales Amount]],1)</f>
        <v>2607.4</v>
      </c>
      <c r="F1525">
        <f>Table1[[#This Row],[Quantity Sold]]</f>
        <v>50</v>
      </c>
      <c r="G1525">
        <f>Table1[[#This Row],[Discount (%)]]</f>
        <v>31</v>
      </c>
      <c r="H1525">
        <f>Table1[[#This Row],[Profit]]</f>
        <v>968.72</v>
      </c>
    </row>
    <row r="1526" spans="1:8">
      <c r="A1526" s="11" t="s">
        <v>1508</v>
      </c>
      <c r="B1526" s="7">
        <v>46546</v>
      </c>
      <c r="C1526" t="str">
        <f>PROPER(Table1[[#This Row],[Region]])</f>
        <v>West</v>
      </c>
      <c r="D1526" t="str">
        <f>PROPER(Table1[[#This Row],[Product Category]])</f>
        <v>Groceries</v>
      </c>
      <c r="E1526">
        <f>ROUND(Table1[[#This Row],[Sales Amount]],1)</f>
        <v>2049.8000000000002</v>
      </c>
      <c r="F1526">
        <f>Table1[[#This Row],[Quantity Sold]]</f>
        <v>15</v>
      </c>
      <c r="G1526">
        <f>Table1[[#This Row],[Discount (%)]]</f>
        <v>12</v>
      </c>
      <c r="H1526">
        <f>Table1[[#This Row],[Profit]]</f>
        <v>904.01</v>
      </c>
    </row>
    <row r="1527" spans="1:8">
      <c r="A1527" s="11" t="s">
        <v>1509</v>
      </c>
      <c r="B1527" s="7">
        <v>46547</v>
      </c>
      <c r="C1527" t="str">
        <f>PROPER(Table1[[#This Row],[Region]])</f>
        <v>South</v>
      </c>
      <c r="D1527" t="str">
        <f>PROPER(Table1[[#This Row],[Product Category]])</f>
        <v>Groceries</v>
      </c>
      <c r="E1527">
        <f>ROUND(Table1[[#This Row],[Sales Amount]],1)</f>
        <v>794.2</v>
      </c>
      <c r="F1527">
        <f>Table1[[#This Row],[Quantity Sold]]</f>
        <v>5</v>
      </c>
      <c r="G1527">
        <f>Table1[[#This Row],[Discount (%)]]</f>
        <v>35</v>
      </c>
      <c r="H1527">
        <f>Table1[[#This Row],[Profit]]</f>
        <v>181.61</v>
      </c>
    </row>
    <row r="1528" spans="1:8">
      <c r="A1528" s="11" t="s">
        <v>1510</v>
      </c>
      <c r="B1528" s="7">
        <v>46548</v>
      </c>
      <c r="C1528" t="str">
        <f>PROPER(Table1[[#This Row],[Region]])</f>
        <v>East</v>
      </c>
      <c r="D1528" t="str">
        <f>PROPER(Table1[[#This Row],[Product Category]])</f>
        <v>Electronics</v>
      </c>
      <c r="E1528">
        <f>ROUND(Table1[[#This Row],[Sales Amount]],1)</f>
        <v>1415.7</v>
      </c>
      <c r="F1528">
        <f>Table1[[#This Row],[Quantity Sold]]</f>
        <v>41</v>
      </c>
      <c r="G1528">
        <f>Table1[[#This Row],[Discount (%)]]</f>
        <v>11</v>
      </c>
      <c r="H1528">
        <f>Table1[[#This Row],[Profit]]</f>
        <v>1440.87</v>
      </c>
    </row>
    <row r="1529" spans="1:8">
      <c r="A1529" s="11" t="s">
        <v>1511</v>
      </c>
      <c r="B1529" s="7">
        <v>46549</v>
      </c>
      <c r="C1529" t="str">
        <f>PROPER(Table1[[#This Row],[Region]])</f>
        <v>South</v>
      </c>
      <c r="D1529" t="str">
        <f>PROPER(Table1[[#This Row],[Product Category]])</f>
        <v>Sports</v>
      </c>
      <c r="E1529">
        <f>ROUND(Table1[[#This Row],[Sales Amount]],1)</f>
        <v>1995.2</v>
      </c>
      <c r="F1529">
        <f>Table1[[#This Row],[Quantity Sold]]</f>
        <v>18</v>
      </c>
      <c r="G1529">
        <f>Table1[[#This Row],[Discount (%)]]</f>
        <v>8</v>
      </c>
      <c r="H1529">
        <f>Table1[[#This Row],[Profit]]</f>
        <v>168.4</v>
      </c>
    </row>
    <row r="1530" spans="1:8">
      <c r="A1530" s="11" t="s">
        <v>1512</v>
      </c>
      <c r="B1530" s="7">
        <v>46550</v>
      </c>
      <c r="C1530" t="str">
        <f>PROPER(Table1[[#This Row],[Region]])</f>
        <v>South</v>
      </c>
      <c r="D1530" t="str">
        <f>PROPER(Table1[[#This Row],[Product Category]])</f>
        <v>Sports</v>
      </c>
      <c r="E1530">
        <f>ROUND(Table1[[#This Row],[Sales Amount]],1)</f>
        <v>1111.0999999999999</v>
      </c>
      <c r="F1530">
        <f>Table1[[#This Row],[Quantity Sold]]</f>
        <v>34</v>
      </c>
      <c r="G1530">
        <f>Table1[[#This Row],[Discount (%)]]</f>
        <v>19</v>
      </c>
      <c r="H1530">
        <f>Table1[[#This Row],[Profit]]</f>
        <v>1854.41</v>
      </c>
    </row>
    <row r="1531" spans="1:8">
      <c r="A1531" s="11" t="s">
        <v>1513</v>
      </c>
      <c r="B1531" s="7">
        <v>46551</v>
      </c>
      <c r="C1531" t="str">
        <f>PROPER(Table1[[#This Row],[Region]])</f>
        <v>West</v>
      </c>
      <c r="D1531" t="str">
        <f>PROPER(Table1[[#This Row],[Product Category]])</f>
        <v>Furniture</v>
      </c>
      <c r="E1531">
        <f>ROUND(Table1[[#This Row],[Sales Amount]],1)</f>
        <v>2934.9</v>
      </c>
      <c r="F1531">
        <f>Table1[[#This Row],[Quantity Sold]]</f>
        <v>44</v>
      </c>
      <c r="G1531">
        <f>Table1[[#This Row],[Discount (%)]]</f>
        <v>4</v>
      </c>
      <c r="H1531">
        <f>Table1[[#This Row],[Profit]]</f>
        <v>1983.5</v>
      </c>
    </row>
    <row r="1532" spans="1:8">
      <c r="A1532" s="11" t="s">
        <v>1514</v>
      </c>
      <c r="B1532" s="7">
        <v>46552</v>
      </c>
      <c r="C1532" t="str">
        <f>PROPER(Table1[[#This Row],[Region]])</f>
        <v>South</v>
      </c>
      <c r="D1532" t="str">
        <f>PROPER(Table1[[#This Row],[Product Category]])</f>
        <v>Furniture</v>
      </c>
      <c r="E1532">
        <f>ROUND(Table1[[#This Row],[Sales Amount]],1)</f>
        <v>4839.6000000000004</v>
      </c>
      <c r="F1532">
        <f>Table1[[#This Row],[Quantity Sold]]</f>
        <v>23</v>
      </c>
      <c r="G1532">
        <f>Table1[[#This Row],[Discount (%)]]</f>
        <v>49</v>
      </c>
      <c r="H1532">
        <f>Table1[[#This Row],[Profit]]</f>
        <v>1606.02</v>
      </c>
    </row>
    <row r="1533" spans="1:8">
      <c r="A1533" s="11" t="s">
        <v>1515</v>
      </c>
      <c r="B1533" s="7">
        <v>46553</v>
      </c>
      <c r="C1533" t="str">
        <f>PROPER(Table1[[#This Row],[Region]])</f>
        <v>East</v>
      </c>
      <c r="D1533" t="str">
        <f>PROPER(Table1[[#This Row],[Product Category]])</f>
        <v>Sports</v>
      </c>
      <c r="E1533">
        <f>ROUND(Table1[[#This Row],[Sales Amount]],1)</f>
        <v>2843.4</v>
      </c>
      <c r="F1533">
        <f>Table1[[#This Row],[Quantity Sold]]</f>
        <v>16</v>
      </c>
      <c r="G1533">
        <f>Table1[[#This Row],[Discount (%)]]</f>
        <v>28</v>
      </c>
      <c r="H1533">
        <f>Table1[[#This Row],[Profit]]</f>
        <v>1028.01</v>
      </c>
    </row>
    <row r="1534" spans="1:8">
      <c r="A1534" s="11" t="s">
        <v>1516</v>
      </c>
      <c r="B1534" s="7">
        <v>46554</v>
      </c>
      <c r="C1534" t="str">
        <f>PROPER(Table1[[#This Row],[Region]])</f>
        <v>West</v>
      </c>
      <c r="D1534" t="str">
        <f>PROPER(Table1[[#This Row],[Product Category]])</f>
        <v>Furniture</v>
      </c>
      <c r="E1534">
        <f>ROUND(Table1[[#This Row],[Sales Amount]],1)</f>
        <v>1797.1</v>
      </c>
      <c r="F1534">
        <f>Table1[[#This Row],[Quantity Sold]]</f>
        <v>33</v>
      </c>
      <c r="G1534">
        <f>Table1[[#This Row],[Discount (%)]]</f>
        <v>50</v>
      </c>
      <c r="H1534">
        <f>Table1[[#This Row],[Profit]]</f>
        <v>79.45</v>
      </c>
    </row>
    <row r="1535" spans="1:8">
      <c r="A1535" s="11" t="s">
        <v>1517</v>
      </c>
      <c r="B1535" s="7">
        <v>46556</v>
      </c>
      <c r="C1535" t="str">
        <f>PROPER(Table1[[#This Row],[Region]])</f>
        <v>East</v>
      </c>
      <c r="D1535" t="str">
        <f>PROPER(Table1[[#This Row],[Product Category]])</f>
        <v>Sports</v>
      </c>
      <c r="E1535">
        <f>ROUND(Table1[[#This Row],[Sales Amount]],1)</f>
        <v>2815</v>
      </c>
      <c r="F1535">
        <f>Table1[[#This Row],[Quantity Sold]]</f>
        <v>18</v>
      </c>
      <c r="G1535">
        <f>Table1[[#This Row],[Discount (%)]]</f>
        <v>45</v>
      </c>
      <c r="H1535">
        <f>Table1[[#This Row],[Profit]]</f>
        <v>691.46</v>
      </c>
    </row>
    <row r="1536" spans="1:8">
      <c r="A1536" s="11" t="s">
        <v>1518</v>
      </c>
      <c r="B1536" s="7">
        <v>46557</v>
      </c>
      <c r="C1536" t="str">
        <f>PROPER(Table1[[#This Row],[Region]])</f>
        <v>North</v>
      </c>
      <c r="D1536" t="str">
        <f>PROPER(Table1[[#This Row],[Product Category]])</f>
        <v>Furniture</v>
      </c>
      <c r="E1536">
        <f>ROUND(Table1[[#This Row],[Sales Amount]],1)</f>
        <v>366.8</v>
      </c>
      <c r="F1536">
        <f>Table1[[#This Row],[Quantity Sold]]</f>
        <v>31</v>
      </c>
      <c r="G1536">
        <f>Table1[[#This Row],[Discount (%)]]</f>
        <v>46</v>
      </c>
      <c r="H1536">
        <f>Table1[[#This Row],[Profit]]</f>
        <v>544.41999999999996</v>
      </c>
    </row>
    <row r="1537" spans="1:8">
      <c r="A1537" s="11" t="s">
        <v>1519</v>
      </c>
      <c r="B1537" s="7">
        <v>46558</v>
      </c>
      <c r="C1537" t="str">
        <f>PROPER(Table1[[#This Row],[Region]])</f>
        <v>North</v>
      </c>
      <c r="D1537" t="str">
        <f>PROPER(Table1[[#This Row],[Product Category]])</f>
        <v>Sports</v>
      </c>
      <c r="E1537">
        <f>ROUND(Table1[[#This Row],[Sales Amount]],1)</f>
        <v>4234.8999999999996</v>
      </c>
      <c r="F1537">
        <f>Table1[[#This Row],[Quantity Sold]]</f>
        <v>43</v>
      </c>
      <c r="G1537">
        <f>Table1[[#This Row],[Discount (%)]]</f>
        <v>7</v>
      </c>
      <c r="H1537">
        <f>Table1[[#This Row],[Profit]]</f>
        <v>1979.19</v>
      </c>
    </row>
    <row r="1538" spans="1:8">
      <c r="A1538" s="11" t="s">
        <v>1520</v>
      </c>
      <c r="B1538" s="7">
        <v>46559</v>
      </c>
      <c r="C1538" t="str">
        <f>PROPER(Table1[[#This Row],[Region]])</f>
        <v>South</v>
      </c>
      <c r="D1538" t="str">
        <f>PROPER(Table1[[#This Row],[Product Category]])</f>
        <v>Furniture</v>
      </c>
      <c r="E1538">
        <f>ROUND(Table1[[#This Row],[Sales Amount]],1)</f>
        <v>1570.4</v>
      </c>
      <c r="F1538">
        <f>Table1[[#This Row],[Quantity Sold]]</f>
        <v>50</v>
      </c>
      <c r="G1538">
        <f>Table1[[#This Row],[Discount (%)]]</f>
        <v>26</v>
      </c>
      <c r="H1538">
        <f>Table1[[#This Row],[Profit]]</f>
        <v>1003.46</v>
      </c>
    </row>
    <row r="1539" spans="1:8">
      <c r="A1539" s="11" t="s">
        <v>1521</v>
      </c>
      <c r="B1539" s="7">
        <v>46560</v>
      </c>
      <c r="C1539" t="str">
        <f>PROPER(Table1[[#This Row],[Region]])</f>
        <v>South</v>
      </c>
      <c r="D1539" t="str">
        <f>PROPER(Table1[[#This Row],[Product Category]])</f>
        <v>Electronics</v>
      </c>
      <c r="E1539">
        <f>ROUND(Table1[[#This Row],[Sales Amount]],1)</f>
        <v>985.1</v>
      </c>
      <c r="F1539">
        <f>Table1[[#This Row],[Quantity Sold]]</f>
        <v>49</v>
      </c>
      <c r="G1539">
        <f>Table1[[#This Row],[Discount (%)]]</f>
        <v>23</v>
      </c>
      <c r="H1539">
        <f>Table1[[#This Row],[Profit]]</f>
        <v>1562.08</v>
      </c>
    </row>
    <row r="1540" spans="1:8">
      <c r="A1540" s="11" t="s">
        <v>1522</v>
      </c>
      <c r="B1540" s="7">
        <v>46561</v>
      </c>
      <c r="C1540" t="str">
        <f>PROPER(Table1[[#This Row],[Region]])</f>
        <v>North</v>
      </c>
      <c r="D1540" t="str">
        <f>PROPER(Table1[[#This Row],[Product Category]])</f>
        <v>Furniture</v>
      </c>
      <c r="E1540">
        <f>ROUND(Table1[[#This Row],[Sales Amount]],1)</f>
        <v>2020.2</v>
      </c>
      <c r="F1540">
        <f>Table1[[#This Row],[Quantity Sold]]</f>
        <v>23</v>
      </c>
      <c r="G1540">
        <f>Table1[[#This Row],[Discount (%)]]</f>
        <v>9</v>
      </c>
      <c r="H1540">
        <f>Table1[[#This Row],[Profit]]</f>
        <v>128.91</v>
      </c>
    </row>
    <row r="1541" spans="1:8">
      <c r="A1541" s="11" t="s">
        <v>1523</v>
      </c>
      <c r="B1541" s="7">
        <v>46562</v>
      </c>
      <c r="C1541" t="str">
        <f>PROPER(Table1[[#This Row],[Region]])</f>
        <v>West</v>
      </c>
      <c r="D1541" t="str">
        <f>PROPER(Table1[[#This Row],[Product Category]])</f>
        <v>Groceries</v>
      </c>
      <c r="E1541">
        <f>ROUND(Table1[[#This Row],[Sales Amount]],1)</f>
        <v>1432</v>
      </c>
      <c r="F1541">
        <f>Table1[[#This Row],[Quantity Sold]]</f>
        <v>46</v>
      </c>
      <c r="G1541">
        <f>Table1[[#This Row],[Discount (%)]]</f>
        <v>47</v>
      </c>
      <c r="H1541">
        <f>Table1[[#This Row],[Profit]]</f>
        <v>1886.95</v>
      </c>
    </row>
    <row r="1542" spans="1:8">
      <c r="A1542" s="11" t="s">
        <v>1524</v>
      </c>
      <c r="B1542" s="7">
        <v>46563</v>
      </c>
      <c r="C1542" t="str">
        <f>PROPER(Table1[[#This Row],[Region]])</f>
        <v>East</v>
      </c>
      <c r="D1542" t="str">
        <f>PROPER(Table1[[#This Row],[Product Category]])</f>
        <v>Electronics</v>
      </c>
      <c r="E1542">
        <f>ROUND(Table1[[#This Row],[Sales Amount]],1)</f>
        <v>1992</v>
      </c>
      <c r="F1542">
        <f>Table1[[#This Row],[Quantity Sold]]</f>
        <v>39</v>
      </c>
      <c r="G1542">
        <f>Table1[[#This Row],[Discount (%)]]</f>
        <v>45</v>
      </c>
      <c r="H1542">
        <f>Table1[[#This Row],[Profit]]</f>
        <v>711.25</v>
      </c>
    </row>
    <row r="1543" spans="1:8">
      <c r="A1543" s="11" t="s">
        <v>1525</v>
      </c>
      <c r="B1543" s="7">
        <v>46564</v>
      </c>
      <c r="C1543" t="str">
        <f>PROPER(Table1[[#This Row],[Region]])</f>
        <v>East</v>
      </c>
      <c r="D1543" t="str">
        <f>PROPER(Table1[[#This Row],[Product Category]])</f>
        <v>Sports</v>
      </c>
      <c r="E1543">
        <f>ROUND(Table1[[#This Row],[Sales Amount]],1)</f>
        <v>421.3</v>
      </c>
      <c r="F1543">
        <f>Table1[[#This Row],[Quantity Sold]]</f>
        <v>32</v>
      </c>
      <c r="G1543">
        <f>Table1[[#This Row],[Discount (%)]]</f>
        <v>23</v>
      </c>
      <c r="H1543">
        <f>Table1[[#This Row],[Profit]]</f>
        <v>1013.94</v>
      </c>
    </row>
    <row r="1544" spans="1:8">
      <c r="A1544" s="11" t="s">
        <v>1526</v>
      </c>
      <c r="B1544" s="7">
        <v>46565</v>
      </c>
      <c r="C1544" t="str">
        <f>PROPER(Table1[[#This Row],[Region]])</f>
        <v>East</v>
      </c>
      <c r="D1544" t="str">
        <f>PROPER(Table1[[#This Row],[Product Category]])</f>
        <v>Furniture</v>
      </c>
      <c r="E1544">
        <f>ROUND(Table1[[#This Row],[Sales Amount]],1)</f>
        <v>4414.3999999999996</v>
      </c>
      <c r="F1544">
        <f>Table1[[#This Row],[Quantity Sold]]</f>
        <v>27</v>
      </c>
      <c r="G1544">
        <f>Table1[[#This Row],[Discount (%)]]</f>
        <v>36</v>
      </c>
      <c r="H1544">
        <f>Table1[[#This Row],[Profit]]</f>
        <v>612.23</v>
      </c>
    </row>
    <row r="1545" spans="1:8">
      <c r="A1545" s="11" t="s">
        <v>1527</v>
      </c>
      <c r="B1545" s="7">
        <v>46566</v>
      </c>
      <c r="C1545" t="str">
        <f>PROPER(Table1[[#This Row],[Region]])</f>
        <v>North</v>
      </c>
      <c r="D1545" t="str">
        <f>PROPER(Table1[[#This Row],[Product Category]])</f>
        <v>Clothing</v>
      </c>
      <c r="E1545">
        <f>ROUND(Table1[[#This Row],[Sales Amount]],1)</f>
        <v>1920.8</v>
      </c>
      <c r="F1545">
        <f>Table1[[#This Row],[Quantity Sold]]</f>
        <v>25</v>
      </c>
      <c r="G1545">
        <f>Table1[[#This Row],[Discount (%)]]</f>
        <v>15</v>
      </c>
      <c r="H1545">
        <f>Table1[[#This Row],[Profit]]</f>
        <v>900.95</v>
      </c>
    </row>
    <row r="1546" spans="1:8">
      <c r="A1546" s="11" t="s">
        <v>1528</v>
      </c>
      <c r="B1546" s="7">
        <v>46567</v>
      </c>
      <c r="C1546" t="str">
        <f>PROPER(Table1[[#This Row],[Region]])</f>
        <v>East</v>
      </c>
      <c r="D1546" t="str">
        <f>PROPER(Table1[[#This Row],[Product Category]])</f>
        <v>Furniture</v>
      </c>
      <c r="E1546">
        <f>ROUND(Table1[[#This Row],[Sales Amount]],1)</f>
        <v>4731.8</v>
      </c>
      <c r="F1546">
        <f>Table1[[#This Row],[Quantity Sold]]</f>
        <v>21</v>
      </c>
      <c r="G1546">
        <f>Table1[[#This Row],[Discount (%)]]</f>
        <v>39</v>
      </c>
      <c r="H1546">
        <f>Table1[[#This Row],[Profit]]</f>
        <v>861.11</v>
      </c>
    </row>
    <row r="1547" spans="1:8">
      <c r="A1547" s="11" t="s">
        <v>1529</v>
      </c>
      <c r="B1547" s="7">
        <v>46568</v>
      </c>
      <c r="C1547" t="str">
        <f>PROPER(Table1[[#This Row],[Region]])</f>
        <v>East</v>
      </c>
      <c r="D1547" t="str">
        <f>PROPER(Table1[[#This Row],[Product Category]])</f>
        <v>Sports</v>
      </c>
      <c r="E1547">
        <f>ROUND(Table1[[#This Row],[Sales Amount]],1)</f>
        <v>422.7</v>
      </c>
      <c r="F1547">
        <f>Table1[[#This Row],[Quantity Sold]]</f>
        <v>42</v>
      </c>
      <c r="G1547">
        <f>Table1[[#This Row],[Discount (%)]]</f>
        <v>48</v>
      </c>
      <c r="H1547">
        <f>Table1[[#This Row],[Profit]]</f>
        <v>699.49</v>
      </c>
    </row>
    <row r="1548" spans="1:8">
      <c r="A1548" s="11" t="s">
        <v>1530</v>
      </c>
      <c r="B1548" s="7">
        <v>46569</v>
      </c>
      <c r="C1548" t="str">
        <f>PROPER(Table1[[#This Row],[Region]])</f>
        <v>East</v>
      </c>
      <c r="D1548" t="str">
        <f>PROPER(Table1[[#This Row],[Product Category]])</f>
        <v>Electronics</v>
      </c>
      <c r="E1548">
        <f>ROUND(Table1[[#This Row],[Sales Amount]],1)</f>
        <v>1156.3</v>
      </c>
      <c r="F1548">
        <f>Table1[[#This Row],[Quantity Sold]]</f>
        <v>26</v>
      </c>
      <c r="G1548">
        <f>Table1[[#This Row],[Discount (%)]]</f>
        <v>0</v>
      </c>
      <c r="H1548">
        <f>Table1[[#This Row],[Profit]]</f>
        <v>196.86</v>
      </c>
    </row>
    <row r="1549" spans="1:8">
      <c r="A1549" s="11" t="s">
        <v>1531</v>
      </c>
      <c r="B1549" s="7">
        <v>46570</v>
      </c>
      <c r="C1549" t="str">
        <f>PROPER(Table1[[#This Row],[Region]])</f>
        <v>South</v>
      </c>
      <c r="D1549" t="str">
        <f>PROPER(Table1[[#This Row],[Product Category]])</f>
        <v>Sports</v>
      </c>
      <c r="E1549">
        <f>ROUND(Table1[[#This Row],[Sales Amount]],1)</f>
        <v>4438</v>
      </c>
      <c r="F1549">
        <f>Table1[[#This Row],[Quantity Sold]]</f>
        <v>19</v>
      </c>
      <c r="G1549">
        <f>Table1[[#This Row],[Discount (%)]]</f>
        <v>26</v>
      </c>
      <c r="H1549">
        <f>Table1[[#This Row],[Profit]]</f>
        <v>348.13</v>
      </c>
    </row>
    <row r="1550" spans="1:8">
      <c r="A1550" s="11" t="s">
        <v>1532</v>
      </c>
      <c r="B1550" s="7">
        <v>46571</v>
      </c>
      <c r="C1550" t="str">
        <f>PROPER(Table1[[#This Row],[Region]])</f>
        <v>West</v>
      </c>
      <c r="D1550" t="str">
        <f>PROPER(Table1[[#This Row],[Product Category]])</f>
        <v>Clothing</v>
      </c>
      <c r="E1550">
        <f>ROUND(Table1[[#This Row],[Sales Amount]],1)</f>
        <v>3233.2</v>
      </c>
      <c r="F1550">
        <f>Table1[[#This Row],[Quantity Sold]]</f>
        <v>14</v>
      </c>
      <c r="G1550">
        <f>Table1[[#This Row],[Discount (%)]]</f>
        <v>50</v>
      </c>
      <c r="H1550">
        <f>Table1[[#This Row],[Profit]]</f>
        <v>1247.03</v>
      </c>
    </row>
    <row r="1551" spans="1:8">
      <c r="A1551" s="11" t="s">
        <v>1533</v>
      </c>
      <c r="B1551" s="7">
        <v>46572</v>
      </c>
      <c r="C1551" t="str">
        <f>PROPER(Table1[[#This Row],[Region]])</f>
        <v>West</v>
      </c>
      <c r="D1551" t="str">
        <f>PROPER(Table1[[#This Row],[Product Category]])</f>
        <v>Electronics</v>
      </c>
      <c r="E1551">
        <f>ROUND(Table1[[#This Row],[Sales Amount]],1)</f>
        <v>3946.5</v>
      </c>
      <c r="F1551">
        <f>Table1[[#This Row],[Quantity Sold]]</f>
        <v>44</v>
      </c>
      <c r="G1551">
        <f>Table1[[#This Row],[Discount (%)]]</f>
        <v>22</v>
      </c>
      <c r="H1551">
        <f>Table1[[#This Row],[Profit]]</f>
        <v>1167.01</v>
      </c>
    </row>
    <row r="1552" spans="1:8">
      <c r="A1552" s="11" t="s">
        <v>1534</v>
      </c>
      <c r="B1552" s="7">
        <v>46573</v>
      </c>
      <c r="C1552" t="str">
        <f>PROPER(Table1[[#This Row],[Region]])</f>
        <v>West</v>
      </c>
      <c r="D1552" t="str">
        <f>PROPER(Table1[[#This Row],[Product Category]])</f>
        <v>Sports</v>
      </c>
      <c r="E1552">
        <f>ROUND(Table1[[#This Row],[Sales Amount]],1)</f>
        <v>104</v>
      </c>
      <c r="F1552">
        <f>Table1[[#This Row],[Quantity Sold]]</f>
        <v>5</v>
      </c>
      <c r="G1552">
        <f>Table1[[#This Row],[Discount (%)]]</f>
        <v>27</v>
      </c>
      <c r="H1552">
        <f>Table1[[#This Row],[Profit]]</f>
        <v>1547.59</v>
      </c>
    </row>
    <row r="1553" spans="1:8">
      <c r="A1553" s="11" t="s">
        <v>1535</v>
      </c>
      <c r="B1553" s="7">
        <v>46574</v>
      </c>
      <c r="C1553" t="str">
        <f>PROPER(Table1[[#This Row],[Region]])</f>
        <v>South</v>
      </c>
      <c r="D1553" t="str">
        <f>PROPER(Table1[[#This Row],[Product Category]])</f>
        <v>Furniture</v>
      </c>
      <c r="E1553">
        <f>ROUND(Table1[[#This Row],[Sales Amount]],1)</f>
        <v>3198.6</v>
      </c>
      <c r="F1553">
        <f>Table1[[#This Row],[Quantity Sold]]</f>
        <v>21</v>
      </c>
      <c r="G1553">
        <f>Table1[[#This Row],[Discount (%)]]</f>
        <v>37</v>
      </c>
      <c r="H1553">
        <f>Table1[[#This Row],[Profit]]</f>
        <v>1948.6</v>
      </c>
    </row>
    <row r="1554" spans="1:8">
      <c r="A1554" s="11" t="s">
        <v>1536</v>
      </c>
      <c r="B1554" s="7">
        <v>46575</v>
      </c>
      <c r="C1554" t="str">
        <f>PROPER(Table1[[#This Row],[Region]])</f>
        <v>East</v>
      </c>
      <c r="D1554" t="str">
        <f>PROPER(Table1[[#This Row],[Product Category]])</f>
        <v>Furniture</v>
      </c>
      <c r="E1554">
        <f>ROUND(Table1[[#This Row],[Sales Amount]],1)</f>
        <v>1784.2</v>
      </c>
      <c r="F1554">
        <f>Table1[[#This Row],[Quantity Sold]]</f>
        <v>17</v>
      </c>
      <c r="G1554">
        <f>Table1[[#This Row],[Discount (%)]]</f>
        <v>26</v>
      </c>
      <c r="H1554">
        <f>Table1[[#This Row],[Profit]]</f>
        <v>1447.69</v>
      </c>
    </row>
    <row r="1555" spans="1:8">
      <c r="A1555" s="11" t="s">
        <v>1537</v>
      </c>
      <c r="B1555" s="7">
        <v>46576</v>
      </c>
      <c r="C1555" t="str">
        <f>PROPER(Table1[[#This Row],[Region]])</f>
        <v>South</v>
      </c>
      <c r="D1555" t="str">
        <f>PROPER(Table1[[#This Row],[Product Category]])</f>
        <v>Electronics</v>
      </c>
      <c r="E1555">
        <f>ROUND(Table1[[#This Row],[Sales Amount]],1)</f>
        <v>2939.4</v>
      </c>
      <c r="F1555">
        <f>Table1[[#This Row],[Quantity Sold]]</f>
        <v>27</v>
      </c>
      <c r="G1555">
        <f>Table1[[#This Row],[Discount (%)]]</f>
        <v>29</v>
      </c>
      <c r="H1555">
        <f>Table1[[#This Row],[Profit]]</f>
        <v>167.82</v>
      </c>
    </row>
    <row r="1556" spans="1:8">
      <c r="A1556" s="11">
        <v>22840559</v>
      </c>
      <c r="B1556" s="7">
        <v>46577</v>
      </c>
      <c r="C1556" t="str">
        <f>PROPER(Table1[[#This Row],[Region]])</f>
        <v>West</v>
      </c>
      <c r="D1556" t="str">
        <f>PROPER(Table1[[#This Row],[Product Category]])</f>
        <v>Electronics</v>
      </c>
      <c r="E1556">
        <f>ROUND(Table1[[#This Row],[Sales Amount]],1)</f>
        <v>3765.5</v>
      </c>
      <c r="F1556">
        <f>Table1[[#This Row],[Quantity Sold]]</f>
        <v>28</v>
      </c>
      <c r="G1556">
        <f>Table1[[#This Row],[Discount (%)]]</f>
        <v>50</v>
      </c>
      <c r="H1556">
        <f>Table1[[#This Row],[Profit]]</f>
        <v>1259.94</v>
      </c>
    </row>
    <row r="1557" spans="1:8">
      <c r="A1557" s="11" t="s">
        <v>1538</v>
      </c>
      <c r="B1557" s="7">
        <v>46578</v>
      </c>
      <c r="C1557" t="str">
        <f>PROPER(Table1[[#This Row],[Region]])</f>
        <v>East</v>
      </c>
      <c r="D1557" t="str">
        <f>PROPER(Table1[[#This Row],[Product Category]])</f>
        <v>Furniture</v>
      </c>
      <c r="E1557">
        <f>ROUND(Table1[[#This Row],[Sales Amount]],1)</f>
        <v>3603</v>
      </c>
      <c r="F1557">
        <f>Table1[[#This Row],[Quantity Sold]]</f>
        <v>3</v>
      </c>
      <c r="G1557">
        <f>Table1[[#This Row],[Discount (%)]]</f>
        <v>0</v>
      </c>
      <c r="H1557">
        <f>Table1[[#This Row],[Profit]]</f>
        <v>1108.81</v>
      </c>
    </row>
    <row r="1558" spans="1:8">
      <c r="A1558" s="11" t="s">
        <v>1539</v>
      </c>
      <c r="B1558" s="7">
        <v>46579</v>
      </c>
      <c r="C1558" t="str">
        <f>PROPER(Table1[[#This Row],[Region]])</f>
        <v>East</v>
      </c>
      <c r="D1558" t="str">
        <f>PROPER(Table1[[#This Row],[Product Category]])</f>
        <v>Groceries</v>
      </c>
      <c r="E1558">
        <f>ROUND(Table1[[#This Row],[Sales Amount]],1)</f>
        <v>1665.4</v>
      </c>
      <c r="F1558">
        <f>Table1[[#This Row],[Quantity Sold]]</f>
        <v>38</v>
      </c>
      <c r="G1558">
        <f>Table1[[#This Row],[Discount (%)]]</f>
        <v>11</v>
      </c>
      <c r="H1558">
        <f>Table1[[#This Row],[Profit]]</f>
        <v>577.57000000000005</v>
      </c>
    </row>
    <row r="1559" spans="1:8">
      <c r="A1559" s="11" t="s">
        <v>1540</v>
      </c>
      <c r="B1559" s="7">
        <v>46580</v>
      </c>
      <c r="C1559" t="str">
        <f>PROPER(Table1[[#This Row],[Region]])</f>
        <v>East</v>
      </c>
      <c r="D1559" t="str">
        <f>PROPER(Table1[[#This Row],[Product Category]])</f>
        <v>Clothing</v>
      </c>
      <c r="E1559">
        <f>ROUND(Table1[[#This Row],[Sales Amount]],1)</f>
        <v>1640.4</v>
      </c>
      <c r="F1559">
        <f>Table1[[#This Row],[Quantity Sold]]</f>
        <v>21</v>
      </c>
      <c r="G1559">
        <f>Table1[[#This Row],[Discount (%)]]</f>
        <v>8</v>
      </c>
      <c r="H1559">
        <f>Table1[[#This Row],[Profit]]</f>
        <v>1780.15</v>
      </c>
    </row>
    <row r="1560" spans="1:8">
      <c r="A1560" s="11" t="s">
        <v>1541</v>
      </c>
      <c r="B1560" s="7">
        <v>46581</v>
      </c>
      <c r="C1560" t="str">
        <f>PROPER(Table1[[#This Row],[Region]])</f>
        <v>North</v>
      </c>
      <c r="D1560" t="str">
        <f>PROPER(Table1[[#This Row],[Product Category]])</f>
        <v>Furniture</v>
      </c>
      <c r="E1560">
        <f>ROUND(Table1[[#This Row],[Sales Amount]],1)</f>
        <v>1799.6</v>
      </c>
      <c r="F1560">
        <f>Table1[[#This Row],[Quantity Sold]]</f>
        <v>17</v>
      </c>
      <c r="G1560">
        <f>Table1[[#This Row],[Discount (%)]]</f>
        <v>7</v>
      </c>
      <c r="H1560">
        <f>Table1[[#This Row],[Profit]]</f>
        <v>194.08</v>
      </c>
    </row>
    <row r="1561" spans="1:8">
      <c r="A1561" s="11" t="s">
        <v>1542</v>
      </c>
      <c r="B1561" s="7">
        <v>46582</v>
      </c>
      <c r="C1561" t="str">
        <f>PROPER(Table1[[#This Row],[Region]])</f>
        <v>West</v>
      </c>
      <c r="D1561" t="str">
        <f>PROPER(Table1[[#This Row],[Product Category]])</f>
        <v>Furniture</v>
      </c>
      <c r="E1561">
        <f>ROUND(Table1[[#This Row],[Sales Amount]],1)</f>
        <v>2213.1999999999998</v>
      </c>
      <c r="F1561">
        <f>Table1[[#This Row],[Quantity Sold]]</f>
        <v>33</v>
      </c>
      <c r="G1561">
        <f>Table1[[#This Row],[Discount (%)]]</f>
        <v>7</v>
      </c>
      <c r="H1561">
        <f>Table1[[#This Row],[Profit]]</f>
        <v>823.69</v>
      </c>
    </row>
    <row r="1562" spans="1:8">
      <c r="A1562" s="11" t="s">
        <v>1543</v>
      </c>
      <c r="B1562" s="7">
        <v>46583</v>
      </c>
      <c r="C1562" t="str">
        <f>PROPER(Table1[[#This Row],[Region]])</f>
        <v>West</v>
      </c>
      <c r="D1562" t="str">
        <f>PROPER(Table1[[#This Row],[Product Category]])</f>
        <v>Clothing</v>
      </c>
      <c r="E1562">
        <f>ROUND(Table1[[#This Row],[Sales Amount]],1)</f>
        <v>1197.5</v>
      </c>
      <c r="F1562">
        <f>Table1[[#This Row],[Quantity Sold]]</f>
        <v>28</v>
      </c>
      <c r="G1562">
        <f>Table1[[#This Row],[Discount (%)]]</f>
        <v>1</v>
      </c>
      <c r="H1562">
        <f>Table1[[#This Row],[Profit]]</f>
        <v>274.83999999999997</v>
      </c>
    </row>
    <row r="1563" spans="1:8">
      <c r="A1563" s="11" t="s">
        <v>1544</v>
      </c>
      <c r="B1563" s="7">
        <v>46584</v>
      </c>
      <c r="C1563" t="str">
        <f>PROPER(Table1[[#This Row],[Region]])</f>
        <v>West</v>
      </c>
      <c r="D1563" t="str">
        <f>PROPER(Table1[[#This Row],[Product Category]])</f>
        <v>Electronics</v>
      </c>
      <c r="E1563">
        <f>ROUND(Table1[[#This Row],[Sales Amount]],1)</f>
        <v>3139.1</v>
      </c>
      <c r="F1563">
        <f>Table1[[#This Row],[Quantity Sold]]</f>
        <v>48</v>
      </c>
      <c r="G1563">
        <f>Table1[[#This Row],[Discount (%)]]</f>
        <v>31</v>
      </c>
      <c r="H1563">
        <f>Table1[[#This Row],[Profit]]</f>
        <v>715.2</v>
      </c>
    </row>
    <row r="1564" spans="1:8">
      <c r="A1564" s="11" t="s">
        <v>1545</v>
      </c>
      <c r="B1564" s="7">
        <v>46585</v>
      </c>
      <c r="C1564" t="str">
        <f>PROPER(Table1[[#This Row],[Region]])</f>
        <v>South</v>
      </c>
      <c r="D1564" t="str">
        <f>PROPER(Table1[[#This Row],[Product Category]])</f>
        <v>Electronics</v>
      </c>
      <c r="E1564">
        <f>ROUND(Table1[[#This Row],[Sales Amount]],1)</f>
        <v>438.3</v>
      </c>
      <c r="F1564">
        <f>Table1[[#This Row],[Quantity Sold]]</f>
        <v>29</v>
      </c>
      <c r="G1564">
        <f>Table1[[#This Row],[Discount (%)]]</f>
        <v>1</v>
      </c>
      <c r="H1564">
        <f>Table1[[#This Row],[Profit]]</f>
        <v>444.16</v>
      </c>
    </row>
    <row r="1565" spans="1:8">
      <c r="A1565" s="11">
        <v>96027120</v>
      </c>
      <c r="B1565" s="7">
        <v>46586</v>
      </c>
      <c r="C1565" t="str">
        <f>PROPER(Table1[[#This Row],[Region]])</f>
        <v>East</v>
      </c>
      <c r="D1565" t="str">
        <f>PROPER(Table1[[#This Row],[Product Category]])</f>
        <v>Clothing</v>
      </c>
      <c r="E1565">
        <f>ROUND(Table1[[#This Row],[Sales Amount]],1)</f>
        <v>2361.3000000000002</v>
      </c>
      <c r="F1565">
        <f>Table1[[#This Row],[Quantity Sold]]</f>
        <v>18</v>
      </c>
      <c r="G1565">
        <f>Table1[[#This Row],[Discount (%)]]</f>
        <v>48</v>
      </c>
      <c r="H1565">
        <f>Table1[[#This Row],[Profit]]</f>
        <v>517.23</v>
      </c>
    </row>
    <row r="1566" spans="1:8">
      <c r="A1566" s="11" t="s">
        <v>1547</v>
      </c>
      <c r="B1566" s="7">
        <v>46587</v>
      </c>
      <c r="C1566" t="str">
        <f>PROPER(Table1[[#This Row],[Region]])</f>
        <v>South</v>
      </c>
      <c r="D1566" t="str">
        <f>PROPER(Table1[[#This Row],[Product Category]])</f>
        <v>Sports</v>
      </c>
      <c r="E1566">
        <f>ROUND(Table1[[#This Row],[Sales Amount]],1)</f>
        <v>1084.8</v>
      </c>
      <c r="F1566">
        <f>Table1[[#This Row],[Quantity Sold]]</f>
        <v>10</v>
      </c>
      <c r="G1566">
        <f>Table1[[#This Row],[Discount (%)]]</f>
        <v>35</v>
      </c>
      <c r="H1566">
        <f>Table1[[#This Row],[Profit]]</f>
        <v>1177.96</v>
      </c>
    </row>
    <row r="1567" spans="1:8">
      <c r="A1567" s="11" t="s">
        <v>1548</v>
      </c>
      <c r="B1567" s="7">
        <v>46588</v>
      </c>
      <c r="C1567" t="str">
        <f>PROPER(Table1[[#This Row],[Region]])</f>
        <v>East</v>
      </c>
      <c r="D1567" t="str">
        <f>PROPER(Table1[[#This Row],[Product Category]])</f>
        <v>Sports</v>
      </c>
      <c r="E1567">
        <f>ROUND(Table1[[#This Row],[Sales Amount]],1)</f>
        <v>955.3</v>
      </c>
      <c r="F1567">
        <f>Table1[[#This Row],[Quantity Sold]]</f>
        <v>36</v>
      </c>
      <c r="G1567">
        <f>Table1[[#This Row],[Discount (%)]]</f>
        <v>9</v>
      </c>
      <c r="H1567">
        <f>Table1[[#This Row],[Profit]]</f>
        <v>926.45</v>
      </c>
    </row>
    <row r="1568" spans="1:8">
      <c r="A1568" s="11" t="s">
        <v>1549</v>
      </c>
      <c r="B1568" s="7">
        <v>46589</v>
      </c>
      <c r="C1568" t="str">
        <f>PROPER(Table1[[#This Row],[Region]])</f>
        <v>North</v>
      </c>
      <c r="D1568" t="str">
        <f>PROPER(Table1[[#This Row],[Product Category]])</f>
        <v>Clothing</v>
      </c>
      <c r="E1568">
        <f>ROUND(Table1[[#This Row],[Sales Amount]],1)</f>
        <v>3871.3</v>
      </c>
      <c r="F1568">
        <f>Table1[[#This Row],[Quantity Sold]]</f>
        <v>41</v>
      </c>
      <c r="G1568">
        <f>Table1[[#This Row],[Discount (%)]]</f>
        <v>20</v>
      </c>
      <c r="H1568">
        <f>Table1[[#This Row],[Profit]]</f>
        <v>1622.21</v>
      </c>
    </row>
    <row r="1569" spans="1:8">
      <c r="A1569" s="11" t="s">
        <v>1550</v>
      </c>
      <c r="B1569" s="7">
        <v>46590</v>
      </c>
      <c r="C1569" t="str">
        <f>PROPER(Table1[[#This Row],[Region]])</f>
        <v>North</v>
      </c>
      <c r="D1569" t="str">
        <f>PROPER(Table1[[#This Row],[Product Category]])</f>
        <v>Groceries</v>
      </c>
      <c r="E1569">
        <f>ROUND(Table1[[#This Row],[Sales Amount]],1)</f>
        <v>3546.3</v>
      </c>
      <c r="F1569">
        <f>Table1[[#This Row],[Quantity Sold]]</f>
        <v>15</v>
      </c>
      <c r="G1569">
        <f>Table1[[#This Row],[Discount (%)]]</f>
        <v>35</v>
      </c>
      <c r="H1569">
        <f>Table1[[#This Row],[Profit]]</f>
        <v>458.64</v>
      </c>
    </row>
    <row r="1570" spans="1:8">
      <c r="A1570" s="11">
        <v>96425131</v>
      </c>
      <c r="B1570" s="7">
        <v>46591</v>
      </c>
      <c r="C1570" t="str">
        <f>PROPER(Table1[[#This Row],[Region]])</f>
        <v>East</v>
      </c>
      <c r="D1570" t="str">
        <f>PROPER(Table1[[#This Row],[Product Category]])</f>
        <v>Sports</v>
      </c>
      <c r="E1570">
        <f>ROUND(Table1[[#This Row],[Sales Amount]],1)</f>
        <v>1551.6</v>
      </c>
      <c r="F1570">
        <f>Table1[[#This Row],[Quantity Sold]]</f>
        <v>13</v>
      </c>
      <c r="G1570">
        <f>Table1[[#This Row],[Discount (%)]]</f>
        <v>20</v>
      </c>
      <c r="H1570">
        <f>Table1[[#This Row],[Profit]]</f>
        <v>1260.1500000000001</v>
      </c>
    </row>
    <row r="1571" spans="1:8">
      <c r="A1571" s="11" t="s">
        <v>1551</v>
      </c>
      <c r="B1571" s="7">
        <v>46592</v>
      </c>
      <c r="C1571" t="str">
        <f>PROPER(Table1[[#This Row],[Region]])</f>
        <v>East</v>
      </c>
      <c r="D1571" t="str">
        <f>PROPER(Table1[[#This Row],[Product Category]])</f>
        <v>Sports</v>
      </c>
      <c r="E1571">
        <f>ROUND(Table1[[#This Row],[Sales Amount]],1)</f>
        <v>3248.4</v>
      </c>
      <c r="F1571">
        <f>Table1[[#This Row],[Quantity Sold]]</f>
        <v>7</v>
      </c>
      <c r="G1571">
        <f>Table1[[#This Row],[Discount (%)]]</f>
        <v>7</v>
      </c>
      <c r="H1571">
        <f>Table1[[#This Row],[Profit]]</f>
        <v>1285.1400000000001</v>
      </c>
    </row>
    <row r="1572" spans="1:8">
      <c r="A1572" s="11" t="s">
        <v>1552</v>
      </c>
      <c r="B1572" s="7">
        <v>46593</v>
      </c>
      <c r="C1572" t="str">
        <f>PROPER(Table1[[#This Row],[Region]])</f>
        <v>East</v>
      </c>
      <c r="D1572" t="str">
        <f>PROPER(Table1[[#This Row],[Product Category]])</f>
        <v>Sports</v>
      </c>
      <c r="E1572">
        <f>ROUND(Table1[[#This Row],[Sales Amount]],1)</f>
        <v>2938.9</v>
      </c>
      <c r="F1572">
        <f>Table1[[#This Row],[Quantity Sold]]</f>
        <v>3</v>
      </c>
      <c r="G1572">
        <f>Table1[[#This Row],[Discount (%)]]</f>
        <v>33</v>
      </c>
      <c r="H1572">
        <f>Table1[[#This Row],[Profit]]</f>
        <v>1159.26</v>
      </c>
    </row>
    <row r="1573" spans="1:8">
      <c r="A1573" s="11" t="s">
        <v>1553</v>
      </c>
      <c r="B1573" s="7">
        <v>46594</v>
      </c>
      <c r="C1573" t="str">
        <f>PROPER(Table1[[#This Row],[Region]])</f>
        <v>West</v>
      </c>
      <c r="D1573" t="str">
        <f>PROPER(Table1[[#This Row],[Product Category]])</f>
        <v>Clothing</v>
      </c>
      <c r="E1573">
        <f>ROUND(Table1[[#This Row],[Sales Amount]],1)</f>
        <v>344.9</v>
      </c>
      <c r="F1573">
        <f>Table1[[#This Row],[Quantity Sold]]</f>
        <v>29</v>
      </c>
      <c r="G1573">
        <f>Table1[[#This Row],[Discount (%)]]</f>
        <v>19</v>
      </c>
      <c r="H1573">
        <f>Table1[[#This Row],[Profit]]</f>
        <v>1565.39</v>
      </c>
    </row>
    <row r="1574" spans="1:8">
      <c r="A1574" s="11" t="s">
        <v>1554</v>
      </c>
      <c r="B1574" s="7">
        <v>46595</v>
      </c>
      <c r="C1574" t="str">
        <f>PROPER(Table1[[#This Row],[Region]])</f>
        <v>East</v>
      </c>
      <c r="D1574" t="str">
        <f>PROPER(Table1[[#This Row],[Product Category]])</f>
        <v>Furniture</v>
      </c>
      <c r="E1574">
        <f>ROUND(Table1[[#This Row],[Sales Amount]],1)</f>
        <v>4225.1000000000004</v>
      </c>
      <c r="F1574">
        <f>Table1[[#This Row],[Quantity Sold]]</f>
        <v>2</v>
      </c>
      <c r="G1574">
        <f>Table1[[#This Row],[Discount (%)]]</f>
        <v>26</v>
      </c>
      <c r="H1574">
        <f>Table1[[#This Row],[Profit]]</f>
        <v>1816.08</v>
      </c>
    </row>
    <row r="1575" spans="1:8">
      <c r="A1575" s="11" t="s">
        <v>1555</v>
      </c>
      <c r="B1575" s="7">
        <v>46596</v>
      </c>
      <c r="C1575" t="str">
        <f>PROPER(Table1[[#This Row],[Region]])</f>
        <v>North</v>
      </c>
      <c r="D1575" t="str">
        <f>PROPER(Table1[[#This Row],[Product Category]])</f>
        <v>Sports</v>
      </c>
      <c r="E1575">
        <f>ROUND(Table1[[#This Row],[Sales Amount]],1)</f>
        <v>4831.8</v>
      </c>
      <c r="F1575">
        <f>Table1[[#This Row],[Quantity Sold]]</f>
        <v>39</v>
      </c>
      <c r="G1575">
        <f>Table1[[#This Row],[Discount (%)]]</f>
        <v>19</v>
      </c>
      <c r="H1575">
        <f>Table1[[#This Row],[Profit]]</f>
        <v>208.92</v>
      </c>
    </row>
    <row r="1576" spans="1:8">
      <c r="A1576" s="11" t="s">
        <v>1556</v>
      </c>
      <c r="B1576" s="7">
        <v>46597</v>
      </c>
      <c r="C1576" t="str">
        <f>PROPER(Table1[[#This Row],[Region]])</f>
        <v>South</v>
      </c>
      <c r="D1576" t="str">
        <f>PROPER(Table1[[#This Row],[Product Category]])</f>
        <v>Furniture</v>
      </c>
      <c r="E1576">
        <f>ROUND(Table1[[#This Row],[Sales Amount]],1)</f>
        <v>2346.8000000000002</v>
      </c>
      <c r="F1576">
        <f>Table1[[#This Row],[Quantity Sold]]</f>
        <v>22</v>
      </c>
      <c r="G1576">
        <f>Table1[[#This Row],[Discount (%)]]</f>
        <v>45</v>
      </c>
      <c r="H1576">
        <f>Table1[[#This Row],[Profit]]</f>
        <v>87.81</v>
      </c>
    </row>
    <row r="1577" spans="1:8">
      <c r="A1577" s="11" t="s">
        <v>1557</v>
      </c>
      <c r="B1577" s="7">
        <v>46598</v>
      </c>
      <c r="C1577" t="str">
        <f>PROPER(Table1[[#This Row],[Region]])</f>
        <v>North</v>
      </c>
      <c r="D1577" t="str">
        <f>PROPER(Table1[[#This Row],[Product Category]])</f>
        <v>Sports</v>
      </c>
      <c r="E1577">
        <f>ROUND(Table1[[#This Row],[Sales Amount]],1)</f>
        <v>3429.7</v>
      </c>
      <c r="F1577">
        <f>Table1[[#This Row],[Quantity Sold]]</f>
        <v>40</v>
      </c>
      <c r="G1577">
        <f>Table1[[#This Row],[Discount (%)]]</f>
        <v>10</v>
      </c>
      <c r="H1577">
        <f>Table1[[#This Row],[Profit]]</f>
        <v>1847.64</v>
      </c>
    </row>
    <row r="1578" spans="1:8">
      <c r="A1578" s="11" t="s">
        <v>1558</v>
      </c>
      <c r="B1578" s="7">
        <v>46599</v>
      </c>
      <c r="C1578" t="str">
        <f>PROPER(Table1[[#This Row],[Region]])</f>
        <v>West</v>
      </c>
      <c r="D1578" t="str">
        <f>PROPER(Table1[[#This Row],[Product Category]])</f>
        <v>Sports</v>
      </c>
      <c r="E1578">
        <f>ROUND(Table1[[#This Row],[Sales Amount]],1)</f>
        <v>2754.2</v>
      </c>
      <c r="F1578">
        <f>Table1[[#This Row],[Quantity Sold]]</f>
        <v>17</v>
      </c>
      <c r="G1578">
        <f>Table1[[#This Row],[Discount (%)]]</f>
        <v>33</v>
      </c>
      <c r="H1578">
        <f>Table1[[#This Row],[Profit]]</f>
        <v>1460.22</v>
      </c>
    </row>
    <row r="1579" spans="1:8">
      <c r="A1579" s="11" t="s">
        <v>1559</v>
      </c>
      <c r="B1579" s="7">
        <v>46600</v>
      </c>
      <c r="C1579" t="str">
        <f>PROPER(Table1[[#This Row],[Region]])</f>
        <v>South</v>
      </c>
      <c r="D1579" t="str">
        <f>PROPER(Table1[[#This Row],[Product Category]])</f>
        <v>Groceries</v>
      </c>
      <c r="E1579">
        <f>ROUND(Table1[[#This Row],[Sales Amount]],1)</f>
        <v>4698.7</v>
      </c>
      <c r="F1579">
        <f>Table1[[#This Row],[Quantity Sold]]</f>
        <v>39</v>
      </c>
      <c r="G1579">
        <f>Table1[[#This Row],[Discount (%)]]</f>
        <v>40</v>
      </c>
      <c r="H1579">
        <f>Table1[[#This Row],[Profit]]</f>
        <v>632.41</v>
      </c>
    </row>
    <row r="1580" spans="1:8">
      <c r="A1580" s="11" t="s">
        <v>1560</v>
      </c>
      <c r="B1580" s="7">
        <v>46601</v>
      </c>
      <c r="C1580" t="str">
        <f>PROPER(Table1[[#This Row],[Region]])</f>
        <v>West</v>
      </c>
      <c r="D1580" t="str">
        <f>PROPER(Table1[[#This Row],[Product Category]])</f>
        <v>Groceries</v>
      </c>
      <c r="E1580">
        <f>ROUND(Table1[[#This Row],[Sales Amount]],1)</f>
        <v>2785.2</v>
      </c>
      <c r="F1580">
        <f>Table1[[#This Row],[Quantity Sold]]</f>
        <v>24</v>
      </c>
      <c r="G1580">
        <f>Table1[[#This Row],[Discount (%)]]</f>
        <v>33</v>
      </c>
      <c r="H1580">
        <f>Table1[[#This Row],[Profit]]</f>
        <v>1768.88</v>
      </c>
    </row>
    <row r="1581" spans="1:8">
      <c r="A1581" s="11" t="s">
        <v>1561</v>
      </c>
      <c r="B1581" s="7">
        <v>46602</v>
      </c>
      <c r="C1581" t="str">
        <f>PROPER(Table1[[#This Row],[Region]])</f>
        <v>North</v>
      </c>
      <c r="D1581" t="str">
        <f>PROPER(Table1[[#This Row],[Product Category]])</f>
        <v>Clothing</v>
      </c>
      <c r="E1581">
        <f>ROUND(Table1[[#This Row],[Sales Amount]],1)</f>
        <v>732.4</v>
      </c>
      <c r="F1581">
        <f>Table1[[#This Row],[Quantity Sold]]</f>
        <v>42</v>
      </c>
      <c r="G1581">
        <f>Table1[[#This Row],[Discount (%)]]</f>
        <v>35</v>
      </c>
      <c r="H1581">
        <f>Table1[[#This Row],[Profit]]</f>
        <v>683.56</v>
      </c>
    </row>
    <row r="1582" spans="1:8">
      <c r="A1582" s="11" t="s">
        <v>1562</v>
      </c>
      <c r="B1582" s="7">
        <v>46603</v>
      </c>
      <c r="C1582" t="str">
        <f>PROPER(Table1[[#This Row],[Region]])</f>
        <v>South</v>
      </c>
      <c r="D1582" t="str">
        <f>PROPER(Table1[[#This Row],[Product Category]])</f>
        <v>Furniture</v>
      </c>
      <c r="E1582">
        <f>ROUND(Table1[[#This Row],[Sales Amount]],1)</f>
        <v>3911.8</v>
      </c>
      <c r="F1582">
        <f>Table1[[#This Row],[Quantity Sold]]</f>
        <v>47</v>
      </c>
      <c r="G1582">
        <f>Table1[[#This Row],[Discount (%)]]</f>
        <v>8</v>
      </c>
      <c r="H1582">
        <f>Table1[[#This Row],[Profit]]</f>
        <v>603.30999999999995</v>
      </c>
    </row>
    <row r="1583" spans="1:8">
      <c r="A1583" s="11" t="s">
        <v>1563</v>
      </c>
      <c r="B1583" s="7">
        <v>46604</v>
      </c>
      <c r="C1583" t="str">
        <f>PROPER(Table1[[#This Row],[Region]])</f>
        <v>East</v>
      </c>
      <c r="D1583" t="str">
        <f>PROPER(Table1[[#This Row],[Product Category]])</f>
        <v>Groceries</v>
      </c>
      <c r="E1583">
        <f>ROUND(Table1[[#This Row],[Sales Amount]],1)</f>
        <v>4179.7</v>
      </c>
      <c r="F1583">
        <f>Table1[[#This Row],[Quantity Sold]]</f>
        <v>32</v>
      </c>
      <c r="G1583">
        <f>Table1[[#This Row],[Discount (%)]]</f>
        <v>45</v>
      </c>
      <c r="H1583">
        <f>Table1[[#This Row],[Profit]]</f>
        <v>1809.82</v>
      </c>
    </row>
    <row r="1584" spans="1:8">
      <c r="A1584" s="11" t="s">
        <v>1564</v>
      </c>
      <c r="B1584" s="7">
        <v>46605</v>
      </c>
      <c r="C1584" t="str">
        <f>PROPER(Table1[[#This Row],[Region]])</f>
        <v>West</v>
      </c>
      <c r="D1584" t="str">
        <f>PROPER(Table1[[#This Row],[Product Category]])</f>
        <v>Furniture</v>
      </c>
      <c r="E1584">
        <f>ROUND(Table1[[#This Row],[Sales Amount]],1)</f>
        <v>3457.9</v>
      </c>
      <c r="F1584">
        <f>Table1[[#This Row],[Quantity Sold]]</f>
        <v>30</v>
      </c>
      <c r="G1584">
        <f>Table1[[#This Row],[Discount (%)]]</f>
        <v>2</v>
      </c>
      <c r="H1584">
        <f>Table1[[#This Row],[Profit]]</f>
        <v>1101.01</v>
      </c>
    </row>
    <row r="1585" spans="1:8">
      <c r="A1585" s="11" t="s">
        <v>1565</v>
      </c>
      <c r="B1585" s="7">
        <v>46606</v>
      </c>
      <c r="C1585" t="str">
        <f>PROPER(Table1[[#This Row],[Region]])</f>
        <v>South</v>
      </c>
      <c r="D1585" t="str">
        <f>PROPER(Table1[[#This Row],[Product Category]])</f>
        <v>Electronics</v>
      </c>
      <c r="E1585">
        <f>ROUND(Table1[[#This Row],[Sales Amount]],1)</f>
        <v>4425.3999999999996</v>
      </c>
      <c r="F1585">
        <f>Table1[[#This Row],[Quantity Sold]]</f>
        <v>39</v>
      </c>
      <c r="G1585">
        <f>Table1[[#This Row],[Discount (%)]]</f>
        <v>9</v>
      </c>
      <c r="H1585">
        <f>Table1[[#This Row],[Profit]]</f>
        <v>1751.32</v>
      </c>
    </row>
    <row r="1586" spans="1:8">
      <c r="A1586" s="11" t="s">
        <v>1566</v>
      </c>
      <c r="B1586" s="7">
        <v>46607</v>
      </c>
      <c r="C1586" t="str">
        <f>PROPER(Table1[[#This Row],[Region]])</f>
        <v>East</v>
      </c>
      <c r="D1586" t="str">
        <f>PROPER(Table1[[#This Row],[Product Category]])</f>
        <v>Electronics</v>
      </c>
      <c r="E1586">
        <f>ROUND(Table1[[#This Row],[Sales Amount]],1)</f>
        <v>3011.2</v>
      </c>
      <c r="F1586">
        <f>Table1[[#This Row],[Quantity Sold]]</f>
        <v>13</v>
      </c>
      <c r="G1586">
        <f>Table1[[#This Row],[Discount (%)]]</f>
        <v>47</v>
      </c>
      <c r="H1586">
        <f>Table1[[#This Row],[Profit]]</f>
        <v>796.12</v>
      </c>
    </row>
    <row r="1587" spans="1:8">
      <c r="A1587" s="11" t="s">
        <v>1567</v>
      </c>
      <c r="B1587" s="7">
        <v>46608</v>
      </c>
      <c r="C1587" t="str">
        <f>PROPER(Table1[[#This Row],[Region]])</f>
        <v>East</v>
      </c>
      <c r="D1587" t="str">
        <f>PROPER(Table1[[#This Row],[Product Category]])</f>
        <v>Sports</v>
      </c>
      <c r="E1587">
        <f>ROUND(Table1[[#This Row],[Sales Amount]],1)</f>
        <v>1857.9</v>
      </c>
      <c r="F1587">
        <f>Table1[[#This Row],[Quantity Sold]]</f>
        <v>8</v>
      </c>
      <c r="G1587">
        <f>Table1[[#This Row],[Discount (%)]]</f>
        <v>15</v>
      </c>
      <c r="H1587">
        <f>Table1[[#This Row],[Profit]]</f>
        <v>471.67</v>
      </c>
    </row>
    <row r="1588" spans="1:8">
      <c r="A1588" s="11" t="s">
        <v>1568</v>
      </c>
      <c r="B1588" s="7">
        <v>46609</v>
      </c>
      <c r="C1588" t="str">
        <f>PROPER(Table1[[#This Row],[Region]])</f>
        <v>West</v>
      </c>
      <c r="D1588" t="str">
        <f>PROPER(Table1[[#This Row],[Product Category]])</f>
        <v>Electronics</v>
      </c>
      <c r="E1588">
        <f>ROUND(Table1[[#This Row],[Sales Amount]],1)</f>
        <v>4973.2</v>
      </c>
      <c r="F1588">
        <f>Table1[[#This Row],[Quantity Sold]]</f>
        <v>16</v>
      </c>
      <c r="G1588">
        <f>Table1[[#This Row],[Discount (%)]]</f>
        <v>1</v>
      </c>
      <c r="H1588">
        <f>Table1[[#This Row],[Profit]]</f>
        <v>1928.3</v>
      </c>
    </row>
    <row r="1589" spans="1:8">
      <c r="A1589" s="11" t="s">
        <v>1569</v>
      </c>
      <c r="B1589" s="7">
        <v>46610</v>
      </c>
      <c r="C1589" t="str">
        <f>PROPER(Table1[[#This Row],[Region]])</f>
        <v>South</v>
      </c>
      <c r="D1589" t="str">
        <f>PROPER(Table1[[#This Row],[Product Category]])</f>
        <v>Groceries</v>
      </c>
      <c r="E1589">
        <f>ROUND(Table1[[#This Row],[Sales Amount]],1)</f>
        <v>913.1</v>
      </c>
      <c r="F1589">
        <f>Table1[[#This Row],[Quantity Sold]]</f>
        <v>39</v>
      </c>
      <c r="G1589">
        <f>Table1[[#This Row],[Discount (%)]]</f>
        <v>2</v>
      </c>
      <c r="H1589">
        <f>Table1[[#This Row],[Profit]]</f>
        <v>1279.3699999999999</v>
      </c>
    </row>
    <row r="1590" spans="1:8">
      <c r="A1590" s="11" t="s">
        <v>1570</v>
      </c>
      <c r="B1590" s="7">
        <v>46611</v>
      </c>
      <c r="C1590" t="str">
        <f>PROPER(Table1[[#This Row],[Region]])</f>
        <v>East</v>
      </c>
      <c r="D1590" t="str">
        <f>PROPER(Table1[[#This Row],[Product Category]])</f>
        <v>Sports</v>
      </c>
      <c r="E1590">
        <f>ROUND(Table1[[#This Row],[Sales Amount]],1)</f>
        <v>1574.6</v>
      </c>
      <c r="F1590">
        <f>Table1[[#This Row],[Quantity Sold]]</f>
        <v>38</v>
      </c>
      <c r="G1590">
        <f>Table1[[#This Row],[Discount (%)]]</f>
        <v>0</v>
      </c>
      <c r="H1590">
        <f>Table1[[#This Row],[Profit]]</f>
        <v>1855.81</v>
      </c>
    </row>
    <row r="1591" spans="1:8">
      <c r="A1591" s="11" t="s">
        <v>1571</v>
      </c>
      <c r="B1591" s="7">
        <v>46612</v>
      </c>
      <c r="C1591" t="str">
        <f>PROPER(Table1[[#This Row],[Region]])</f>
        <v>West</v>
      </c>
      <c r="D1591" t="str">
        <f>PROPER(Table1[[#This Row],[Product Category]])</f>
        <v>Groceries</v>
      </c>
      <c r="E1591">
        <f>ROUND(Table1[[#This Row],[Sales Amount]],1)</f>
        <v>1182.0999999999999</v>
      </c>
      <c r="F1591">
        <f>Table1[[#This Row],[Quantity Sold]]</f>
        <v>21</v>
      </c>
      <c r="G1591">
        <f>Table1[[#This Row],[Discount (%)]]</f>
        <v>43</v>
      </c>
      <c r="H1591">
        <f>Table1[[#This Row],[Profit]]</f>
        <v>91.07</v>
      </c>
    </row>
    <row r="1592" spans="1:8">
      <c r="A1592" s="11" t="s">
        <v>1572</v>
      </c>
      <c r="B1592" s="7">
        <v>46613</v>
      </c>
      <c r="C1592" t="str">
        <f>PROPER(Table1[[#This Row],[Region]])</f>
        <v>West</v>
      </c>
      <c r="D1592" t="str">
        <f>PROPER(Table1[[#This Row],[Product Category]])</f>
        <v>Electronics</v>
      </c>
      <c r="E1592">
        <f>ROUND(Table1[[#This Row],[Sales Amount]],1)</f>
        <v>1773.8</v>
      </c>
      <c r="F1592">
        <f>Table1[[#This Row],[Quantity Sold]]</f>
        <v>15</v>
      </c>
      <c r="G1592">
        <f>Table1[[#This Row],[Discount (%)]]</f>
        <v>27</v>
      </c>
      <c r="H1592">
        <f>Table1[[#This Row],[Profit]]</f>
        <v>1045.1300000000001</v>
      </c>
    </row>
    <row r="1593" spans="1:8">
      <c r="A1593" s="11" t="s">
        <v>1573</v>
      </c>
      <c r="B1593" s="7">
        <v>46614</v>
      </c>
      <c r="C1593" t="str">
        <f>PROPER(Table1[[#This Row],[Region]])</f>
        <v>South</v>
      </c>
      <c r="D1593" t="str">
        <f>PROPER(Table1[[#This Row],[Product Category]])</f>
        <v>Electronics</v>
      </c>
      <c r="E1593">
        <f>ROUND(Table1[[#This Row],[Sales Amount]],1)</f>
        <v>1940.9</v>
      </c>
      <c r="F1593">
        <f>Table1[[#This Row],[Quantity Sold]]</f>
        <v>35</v>
      </c>
      <c r="G1593">
        <f>Table1[[#This Row],[Discount (%)]]</f>
        <v>12</v>
      </c>
      <c r="H1593">
        <f>Table1[[#This Row],[Profit]]</f>
        <v>243.14</v>
      </c>
    </row>
    <row r="1594" spans="1:8">
      <c r="A1594" s="11" t="s">
        <v>1574</v>
      </c>
      <c r="B1594" s="7">
        <v>46615</v>
      </c>
      <c r="C1594" t="str">
        <f>PROPER(Table1[[#This Row],[Region]])</f>
        <v>North</v>
      </c>
      <c r="D1594" t="str">
        <f>PROPER(Table1[[#This Row],[Product Category]])</f>
        <v>Sports</v>
      </c>
      <c r="E1594">
        <f>ROUND(Table1[[#This Row],[Sales Amount]],1)</f>
        <v>2652</v>
      </c>
      <c r="F1594">
        <f>Table1[[#This Row],[Quantity Sold]]</f>
        <v>7</v>
      </c>
      <c r="G1594">
        <f>Table1[[#This Row],[Discount (%)]]</f>
        <v>32</v>
      </c>
      <c r="H1594">
        <f>Table1[[#This Row],[Profit]]</f>
        <v>579.33000000000004</v>
      </c>
    </row>
    <row r="1595" spans="1:8">
      <c r="A1595" s="11" t="s">
        <v>1575</v>
      </c>
      <c r="B1595" s="7">
        <v>46616</v>
      </c>
      <c r="C1595" t="str">
        <f>PROPER(Table1[[#This Row],[Region]])</f>
        <v>South</v>
      </c>
      <c r="D1595" t="str">
        <f>PROPER(Table1[[#This Row],[Product Category]])</f>
        <v>Groceries</v>
      </c>
      <c r="E1595">
        <f>ROUND(Table1[[#This Row],[Sales Amount]],1)</f>
        <v>114.5</v>
      </c>
      <c r="F1595">
        <f>Table1[[#This Row],[Quantity Sold]]</f>
        <v>10</v>
      </c>
      <c r="G1595">
        <f>Table1[[#This Row],[Discount (%)]]</f>
        <v>20</v>
      </c>
      <c r="H1595">
        <f>Table1[[#This Row],[Profit]]</f>
        <v>1744.22</v>
      </c>
    </row>
    <row r="1596" spans="1:8">
      <c r="A1596" s="11" t="s">
        <v>1576</v>
      </c>
      <c r="B1596" s="7">
        <v>46617</v>
      </c>
      <c r="C1596" t="str">
        <f>PROPER(Table1[[#This Row],[Region]])</f>
        <v>West</v>
      </c>
      <c r="D1596" t="str">
        <f>PROPER(Table1[[#This Row],[Product Category]])</f>
        <v>Sports</v>
      </c>
      <c r="E1596">
        <f>ROUND(Table1[[#This Row],[Sales Amount]],1)</f>
        <v>1941.2</v>
      </c>
      <c r="F1596">
        <f>Table1[[#This Row],[Quantity Sold]]</f>
        <v>8</v>
      </c>
      <c r="G1596">
        <f>Table1[[#This Row],[Discount (%)]]</f>
        <v>1</v>
      </c>
      <c r="H1596">
        <f>Table1[[#This Row],[Profit]]</f>
        <v>1591.36</v>
      </c>
    </row>
    <row r="1597" spans="1:8">
      <c r="A1597" s="11" t="s">
        <v>1577</v>
      </c>
      <c r="B1597" s="7">
        <v>46618</v>
      </c>
      <c r="C1597" t="str">
        <f>PROPER(Table1[[#This Row],[Region]])</f>
        <v>North</v>
      </c>
      <c r="D1597" t="str">
        <f>PROPER(Table1[[#This Row],[Product Category]])</f>
        <v>Clothing</v>
      </c>
      <c r="E1597">
        <f>ROUND(Table1[[#This Row],[Sales Amount]],1)</f>
        <v>1767.3</v>
      </c>
      <c r="F1597">
        <f>Table1[[#This Row],[Quantity Sold]]</f>
        <v>22</v>
      </c>
      <c r="G1597">
        <f>Table1[[#This Row],[Discount (%)]]</f>
        <v>45</v>
      </c>
      <c r="H1597">
        <f>Table1[[#This Row],[Profit]]</f>
        <v>769.07</v>
      </c>
    </row>
    <row r="1598" spans="1:8">
      <c r="A1598" s="11" t="s">
        <v>1578</v>
      </c>
      <c r="B1598" s="7">
        <v>46619</v>
      </c>
      <c r="C1598" t="str">
        <f>PROPER(Table1[[#This Row],[Region]])</f>
        <v>South</v>
      </c>
      <c r="D1598" t="str">
        <f>PROPER(Table1[[#This Row],[Product Category]])</f>
        <v>Electronics</v>
      </c>
      <c r="E1598">
        <f>ROUND(Table1[[#This Row],[Sales Amount]],1)</f>
        <v>4699</v>
      </c>
      <c r="F1598">
        <f>Table1[[#This Row],[Quantity Sold]]</f>
        <v>19</v>
      </c>
      <c r="G1598">
        <f>Table1[[#This Row],[Discount (%)]]</f>
        <v>48</v>
      </c>
      <c r="H1598">
        <f>Table1[[#This Row],[Profit]]</f>
        <v>404.7</v>
      </c>
    </row>
    <row r="1599" spans="1:8">
      <c r="A1599" s="11" t="s">
        <v>1579</v>
      </c>
      <c r="B1599" s="7">
        <v>46620</v>
      </c>
      <c r="C1599" t="str">
        <f>PROPER(Table1[[#This Row],[Region]])</f>
        <v>North</v>
      </c>
      <c r="D1599" t="str">
        <f>PROPER(Table1[[#This Row],[Product Category]])</f>
        <v>Clothing</v>
      </c>
      <c r="E1599">
        <f>ROUND(Table1[[#This Row],[Sales Amount]],1)</f>
        <v>3476.3</v>
      </c>
      <c r="F1599">
        <f>Table1[[#This Row],[Quantity Sold]]</f>
        <v>18</v>
      </c>
      <c r="G1599">
        <f>Table1[[#This Row],[Discount (%)]]</f>
        <v>4</v>
      </c>
      <c r="H1599">
        <f>Table1[[#This Row],[Profit]]</f>
        <v>856.47</v>
      </c>
    </row>
    <row r="1600" spans="1:8">
      <c r="A1600" s="11" t="s">
        <v>1580</v>
      </c>
      <c r="B1600" s="7">
        <v>46621</v>
      </c>
      <c r="C1600" t="str">
        <f>PROPER(Table1[[#This Row],[Region]])</f>
        <v>South</v>
      </c>
      <c r="D1600" t="str">
        <f>PROPER(Table1[[#This Row],[Product Category]])</f>
        <v>Electronics</v>
      </c>
      <c r="E1600">
        <f>ROUND(Table1[[#This Row],[Sales Amount]],1)</f>
        <v>3542.3</v>
      </c>
      <c r="F1600">
        <f>Table1[[#This Row],[Quantity Sold]]</f>
        <v>22</v>
      </c>
      <c r="G1600">
        <f>Table1[[#This Row],[Discount (%)]]</f>
        <v>10</v>
      </c>
      <c r="H1600">
        <f>Table1[[#This Row],[Profit]]</f>
        <v>132.93</v>
      </c>
    </row>
    <row r="1601" spans="1:8">
      <c r="A1601" s="11" t="s">
        <v>1581</v>
      </c>
      <c r="B1601" s="7">
        <v>46622</v>
      </c>
      <c r="C1601" t="str">
        <f>PROPER(Table1[[#This Row],[Region]])</f>
        <v>East</v>
      </c>
      <c r="D1601" t="str">
        <f>PROPER(Table1[[#This Row],[Product Category]])</f>
        <v>Furniture</v>
      </c>
      <c r="E1601">
        <f>ROUND(Table1[[#This Row],[Sales Amount]],1)</f>
        <v>778.7</v>
      </c>
      <c r="F1601">
        <f>Table1[[#This Row],[Quantity Sold]]</f>
        <v>5</v>
      </c>
      <c r="G1601">
        <f>Table1[[#This Row],[Discount (%)]]</f>
        <v>22</v>
      </c>
      <c r="H1601">
        <f>Table1[[#This Row],[Profit]]</f>
        <v>55.95</v>
      </c>
    </row>
    <row r="1602" spans="1:8">
      <c r="A1602" s="11" t="s">
        <v>1582</v>
      </c>
      <c r="B1602" s="7">
        <v>46623</v>
      </c>
      <c r="C1602" t="str">
        <f>PROPER(Table1[[#This Row],[Region]])</f>
        <v>South</v>
      </c>
      <c r="D1602" t="str">
        <f>PROPER(Table1[[#This Row],[Product Category]])</f>
        <v>Sports</v>
      </c>
      <c r="E1602">
        <f>ROUND(Table1[[#This Row],[Sales Amount]],1)</f>
        <v>4708.8999999999996</v>
      </c>
      <c r="F1602">
        <f>Table1[[#This Row],[Quantity Sold]]</f>
        <v>45</v>
      </c>
      <c r="G1602">
        <f>Table1[[#This Row],[Discount (%)]]</f>
        <v>45</v>
      </c>
      <c r="H1602">
        <f>Table1[[#This Row],[Profit]]</f>
        <v>1588.98</v>
      </c>
    </row>
    <row r="1603" spans="1:8">
      <c r="A1603" s="11" t="s">
        <v>1583</v>
      </c>
      <c r="B1603" s="7">
        <v>46624</v>
      </c>
      <c r="C1603" t="str">
        <f>PROPER(Table1[[#This Row],[Region]])</f>
        <v>North</v>
      </c>
      <c r="D1603" t="str">
        <f>PROPER(Table1[[#This Row],[Product Category]])</f>
        <v>Electronics</v>
      </c>
      <c r="E1603">
        <f>ROUND(Table1[[#This Row],[Sales Amount]],1)</f>
        <v>2110.6999999999998</v>
      </c>
      <c r="F1603">
        <f>Table1[[#This Row],[Quantity Sold]]</f>
        <v>2</v>
      </c>
      <c r="G1603">
        <f>Table1[[#This Row],[Discount (%)]]</f>
        <v>21</v>
      </c>
      <c r="H1603">
        <f>Table1[[#This Row],[Profit]]</f>
        <v>457.35</v>
      </c>
    </row>
    <row r="1604" spans="1:8">
      <c r="A1604" s="11" t="s">
        <v>1584</v>
      </c>
      <c r="B1604" s="7">
        <v>46625</v>
      </c>
      <c r="C1604" t="str">
        <f>PROPER(Table1[[#This Row],[Region]])</f>
        <v>South</v>
      </c>
      <c r="D1604" t="str">
        <f>PROPER(Table1[[#This Row],[Product Category]])</f>
        <v>Sports</v>
      </c>
      <c r="E1604">
        <f>ROUND(Table1[[#This Row],[Sales Amount]],1)</f>
        <v>1229.0999999999999</v>
      </c>
      <c r="F1604">
        <f>Table1[[#This Row],[Quantity Sold]]</f>
        <v>38</v>
      </c>
      <c r="G1604">
        <f>Table1[[#This Row],[Discount (%)]]</f>
        <v>18</v>
      </c>
      <c r="H1604">
        <f>Table1[[#This Row],[Profit]]</f>
        <v>934.65</v>
      </c>
    </row>
    <row r="1605" spans="1:8">
      <c r="A1605" s="11" t="s">
        <v>1585</v>
      </c>
      <c r="B1605" s="7">
        <v>46626</v>
      </c>
      <c r="C1605" t="str">
        <f>PROPER(Table1[[#This Row],[Region]])</f>
        <v>East</v>
      </c>
      <c r="D1605" t="str">
        <f>PROPER(Table1[[#This Row],[Product Category]])</f>
        <v>Clothing</v>
      </c>
      <c r="E1605">
        <f>ROUND(Table1[[#This Row],[Sales Amount]],1)</f>
        <v>2238.1999999999998</v>
      </c>
      <c r="F1605">
        <f>Table1[[#This Row],[Quantity Sold]]</f>
        <v>31</v>
      </c>
      <c r="G1605">
        <f>Table1[[#This Row],[Discount (%)]]</f>
        <v>31</v>
      </c>
      <c r="H1605">
        <f>Table1[[#This Row],[Profit]]</f>
        <v>1268.19</v>
      </c>
    </row>
    <row r="1606" spans="1:8">
      <c r="A1606" s="11" t="s">
        <v>1586</v>
      </c>
      <c r="B1606" s="7">
        <v>46627</v>
      </c>
      <c r="C1606" t="str">
        <f>PROPER(Table1[[#This Row],[Region]])</f>
        <v>West</v>
      </c>
      <c r="D1606" t="str">
        <f>PROPER(Table1[[#This Row],[Product Category]])</f>
        <v>Groceries</v>
      </c>
      <c r="E1606">
        <f>ROUND(Table1[[#This Row],[Sales Amount]],1)</f>
        <v>4538.6000000000004</v>
      </c>
      <c r="F1606">
        <f>Table1[[#This Row],[Quantity Sold]]</f>
        <v>37</v>
      </c>
      <c r="G1606">
        <f>Table1[[#This Row],[Discount (%)]]</f>
        <v>14</v>
      </c>
      <c r="H1606">
        <f>Table1[[#This Row],[Profit]]</f>
        <v>1786.86</v>
      </c>
    </row>
    <row r="1607" spans="1:8">
      <c r="A1607" s="11" t="s">
        <v>1587</v>
      </c>
      <c r="B1607" s="7">
        <v>46628</v>
      </c>
      <c r="C1607" t="str">
        <f>PROPER(Table1[[#This Row],[Region]])</f>
        <v>North</v>
      </c>
      <c r="D1607" t="str">
        <f>PROPER(Table1[[#This Row],[Product Category]])</f>
        <v>Groceries</v>
      </c>
      <c r="E1607">
        <f>ROUND(Table1[[#This Row],[Sales Amount]],1)</f>
        <v>1234</v>
      </c>
      <c r="F1607">
        <f>Table1[[#This Row],[Quantity Sold]]</f>
        <v>29</v>
      </c>
      <c r="G1607">
        <f>Table1[[#This Row],[Discount (%)]]</f>
        <v>12</v>
      </c>
      <c r="H1607">
        <f>Table1[[#This Row],[Profit]]</f>
        <v>1363.83</v>
      </c>
    </row>
    <row r="1608" spans="1:8">
      <c r="A1608" s="11" t="s">
        <v>1588</v>
      </c>
      <c r="B1608" s="7">
        <v>46629</v>
      </c>
      <c r="C1608" t="str">
        <f>PROPER(Table1[[#This Row],[Region]])</f>
        <v>East</v>
      </c>
      <c r="D1608" t="str">
        <f>PROPER(Table1[[#This Row],[Product Category]])</f>
        <v>Sports</v>
      </c>
      <c r="E1608">
        <f>ROUND(Table1[[#This Row],[Sales Amount]],1)</f>
        <v>2901.4</v>
      </c>
      <c r="F1608">
        <f>Table1[[#This Row],[Quantity Sold]]</f>
        <v>6</v>
      </c>
      <c r="G1608">
        <f>Table1[[#This Row],[Discount (%)]]</f>
        <v>17</v>
      </c>
      <c r="H1608">
        <f>Table1[[#This Row],[Profit]]</f>
        <v>77.67</v>
      </c>
    </row>
    <row r="1609" spans="1:8">
      <c r="A1609" s="11" t="s">
        <v>1589</v>
      </c>
      <c r="B1609" s="7">
        <v>46630</v>
      </c>
      <c r="C1609" t="str">
        <f>PROPER(Table1[[#This Row],[Region]])</f>
        <v>North</v>
      </c>
      <c r="D1609" t="str">
        <f>PROPER(Table1[[#This Row],[Product Category]])</f>
        <v>Furniture</v>
      </c>
      <c r="E1609">
        <f>ROUND(Table1[[#This Row],[Sales Amount]],1)</f>
        <v>4191.3</v>
      </c>
      <c r="F1609">
        <f>Table1[[#This Row],[Quantity Sold]]</f>
        <v>17</v>
      </c>
      <c r="G1609">
        <f>Table1[[#This Row],[Discount (%)]]</f>
        <v>29</v>
      </c>
      <c r="H1609">
        <f>Table1[[#This Row],[Profit]]</f>
        <v>31.5</v>
      </c>
    </row>
    <row r="1610" spans="1:8">
      <c r="A1610" s="12">
        <v>4.2900000000000004E+202</v>
      </c>
      <c r="B1610" s="7">
        <v>46631</v>
      </c>
      <c r="C1610" t="str">
        <f>PROPER(Table1[[#This Row],[Region]])</f>
        <v>North</v>
      </c>
      <c r="D1610" t="str">
        <f>PROPER(Table1[[#This Row],[Product Category]])</f>
        <v>Groceries</v>
      </c>
      <c r="E1610">
        <f>ROUND(Table1[[#This Row],[Sales Amount]],1)</f>
        <v>4178.5</v>
      </c>
      <c r="F1610">
        <f>Table1[[#This Row],[Quantity Sold]]</f>
        <v>31</v>
      </c>
      <c r="G1610">
        <f>Table1[[#This Row],[Discount (%)]]</f>
        <v>5</v>
      </c>
      <c r="H1610">
        <f>Table1[[#This Row],[Profit]]</f>
        <v>1723.96</v>
      </c>
    </row>
    <row r="1611" spans="1:8">
      <c r="A1611" s="11" t="s">
        <v>1590</v>
      </c>
      <c r="B1611" s="7">
        <v>46632</v>
      </c>
      <c r="C1611" t="str">
        <f>PROPER(Table1[[#This Row],[Region]])</f>
        <v>West</v>
      </c>
      <c r="D1611" t="str">
        <f>PROPER(Table1[[#This Row],[Product Category]])</f>
        <v>Sports</v>
      </c>
      <c r="E1611">
        <f>ROUND(Table1[[#This Row],[Sales Amount]],1)</f>
        <v>4587.8999999999996</v>
      </c>
      <c r="F1611">
        <f>Table1[[#This Row],[Quantity Sold]]</f>
        <v>11</v>
      </c>
      <c r="G1611">
        <f>Table1[[#This Row],[Discount (%)]]</f>
        <v>16</v>
      </c>
      <c r="H1611">
        <f>Table1[[#This Row],[Profit]]</f>
        <v>1695.12</v>
      </c>
    </row>
    <row r="1612" spans="1:8">
      <c r="A1612" s="11" t="s">
        <v>1591</v>
      </c>
      <c r="B1612" s="7">
        <v>46633</v>
      </c>
      <c r="C1612" t="str">
        <f>PROPER(Table1[[#This Row],[Region]])</f>
        <v>East</v>
      </c>
      <c r="D1612" t="str">
        <f>PROPER(Table1[[#This Row],[Product Category]])</f>
        <v>Clothing</v>
      </c>
      <c r="E1612">
        <f>ROUND(Table1[[#This Row],[Sales Amount]],1)</f>
        <v>3099.9</v>
      </c>
      <c r="F1612">
        <f>Table1[[#This Row],[Quantity Sold]]</f>
        <v>2</v>
      </c>
      <c r="G1612">
        <f>Table1[[#This Row],[Discount (%)]]</f>
        <v>41</v>
      </c>
      <c r="H1612">
        <f>Table1[[#This Row],[Profit]]</f>
        <v>1793.85</v>
      </c>
    </row>
    <row r="1613" spans="1:8">
      <c r="A1613" s="11" t="s">
        <v>1592</v>
      </c>
      <c r="B1613" s="7">
        <v>46634</v>
      </c>
      <c r="C1613" t="str">
        <f>PROPER(Table1[[#This Row],[Region]])</f>
        <v>North</v>
      </c>
      <c r="D1613" t="str">
        <f>PROPER(Table1[[#This Row],[Product Category]])</f>
        <v>Groceries</v>
      </c>
      <c r="E1613">
        <f>ROUND(Table1[[#This Row],[Sales Amount]],1)</f>
        <v>3848.2</v>
      </c>
      <c r="F1613">
        <f>Table1[[#This Row],[Quantity Sold]]</f>
        <v>30</v>
      </c>
      <c r="G1613">
        <f>Table1[[#This Row],[Discount (%)]]</f>
        <v>32</v>
      </c>
      <c r="H1613">
        <f>Table1[[#This Row],[Profit]]</f>
        <v>1628.15</v>
      </c>
    </row>
    <row r="1614" spans="1:8">
      <c r="A1614" s="11" t="s">
        <v>1593</v>
      </c>
      <c r="B1614" s="7">
        <v>46635</v>
      </c>
      <c r="C1614" t="str">
        <f>PROPER(Table1[[#This Row],[Region]])</f>
        <v>South</v>
      </c>
      <c r="D1614" t="str">
        <f>PROPER(Table1[[#This Row],[Product Category]])</f>
        <v>Electronics</v>
      </c>
      <c r="E1614">
        <f>ROUND(Table1[[#This Row],[Sales Amount]],1)</f>
        <v>319.7</v>
      </c>
      <c r="F1614">
        <f>Table1[[#This Row],[Quantity Sold]]</f>
        <v>49</v>
      </c>
      <c r="G1614">
        <f>Table1[[#This Row],[Discount (%)]]</f>
        <v>13</v>
      </c>
      <c r="H1614">
        <f>Table1[[#This Row],[Profit]]</f>
        <v>678.71</v>
      </c>
    </row>
    <row r="1615" spans="1:8">
      <c r="A1615" s="11" t="s">
        <v>1594</v>
      </c>
      <c r="B1615" s="7">
        <v>46636</v>
      </c>
      <c r="C1615" t="str">
        <f>PROPER(Table1[[#This Row],[Region]])</f>
        <v>North</v>
      </c>
      <c r="D1615" t="str">
        <f>PROPER(Table1[[#This Row],[Product Category]])</f>
        <v>Electronics</v>
      </c>
      <c r="E1615">
        <f>ROUND(Table1[[#This Row],[Sales Amount]],1)</f>
        <v>989.3</v>
      </c>
      <c r="F1615">
        <f>Table1[[#This Row],[Quantity Sold]]</f>
        <v>41</v>
      </c>
      <c r="G1615">
        <f>Table1[[#This Row],[Discount (%)]]</f>
        <v>12</v>
      </c>
      <c r="H1615">
        <f>Table1[[#This Row],[Profit]]</f>
        <v>963.88</v>
      </c>
    </row>
    <row r="1616" spans="1:8">
      <c r="A1616" s="11" t="s">
        <v>1595</v>
      </c>
      <c r="B1616" s="7">
        <v>46637</v>
      </c>
      <c r="C1616" t="str">
        <f>PROPER(Table1[[#This Row],[Region]])</f>
        <v>South</v>
      </c>
      <c r="D1616" t="str">
        <f>PROPER(Table1[[#This Row],[Product Category]])</f>
        <v>Furniture</v>
      </c>
      <c r="E1616">
        <f>ROUND(Table1[[#This Row],[Sales Amount]],1)</f>
        <v>597.79999999999995</v>
      </c>
      <c r="F1616">
        <f>Table1[[#This Row],[Quantity Sold]]</f>
        <v>8</v>
      </c>
      <c r="G1616">
        <f>Table1[[#This Row],[Discount (%)]]</f>
        <v>3</v>
      </c>
      <c r="H1616">
        <f>Table1[[#This Row],[Profit]]</f>
        <v>430.32</v>
      </c>
    </row>
    <row r="1617" spans="1:8">
      <c r="A1617" s="11" t="s">
        <v>1596</v>
      </c>
      <c r="B1617" s="7">
        <v>46638</v>
      </c>
      <c r="C1617" t="str">
        <f>PROPER(Table1[[#This Row],[Region]])</f>
        <v>South</v>
      </c>
      <c r="D1617" t="str">
        <f>PROPER(Table1[[#This Row],[Product Category]])</f>
        <v>Electronics</v>
      </c>
      <c r="E1617">
        <f>ROUND(Table1[[#This Row],[Sales Amount]],1)</f>
        <v>1759.6</v>
      </c>
      <c r="F1617">
        <f>Table1[[#This Row],[Quantity Sold]]</f>
        <v>20</v>
      </c>
      <c r="G1617">
        <f>Table1[[#This Row],[Discount (%)]]</f>
        <v>0</v>
      </c>
      <c r="H1617">
        <f>Table1[[#This Row],[Profit]]</f>
        <v>398.37</v>
      </c>
    </row>
    <row r="1618" spans="1:8">
      <c r="A1618" s="11" t="s">
        <v>1597</v>
      </c>
      <c r="B1618" s="7">
        <v>46639</v>
      </c>
      <c r="C1618" t="str">
        <f>PROPER(Table1[[#This Row],[Region]])</f>
        <v>West</v>
      </c>
      <c r="D1618" t="str">
        <f>PROPER(Table1[[#This Row],[Product Category]])</f>
        <v>Sports</v>
      </c>
      <c r="E1618">
        <f>ROUND(Table1[[#This Row],[Sales Amount]],1)</f>
        <v>3310.7</v>
      </c>
      <c r="F1618">
        <f>Table1[[#This Row],[Quantity Sold]]</f>
        <v>31</v>
      </c>
      <c r="G1618">
        <f>Table1[[#This Row],[Discount (%)]]</f>
        <v>45</v>
      </c>
      <c r="H1618">
        <f>Table1[[#This Row],[Profit]]</f>
        <v>770.72</v>
      </c>
    </row>
    <row r="1619" spans="1:8">
      <c r="A1619" s="11" t="s">
        <v>1598</v>
      </c>
      <c r="B1619" s="7">
        <v>46640</v>
      </c>
      <c r="C1619" t="str">
        <f>PROPER(Table1[[#This Row],[Region]])</f>
        <v>South</v>
      </c>
      <c r="D1619" t="str">
        <f>PROPER(Table1[[#This Row],[Product Category]])</f>
        <v>Groceries</v>
      </c>
      <c r="E1619">
        <f>ROUND(Table1[[#This Row],[Sales Amount]],1)</f>
        <v>3313</v>
      </c>
      <c r="F1619">
        <f>Table1[[#This Row],[Quantity Sold]]</f>
        <v>21</v>
      </c>
      <c r="G1619">
        <f>Table1[[#This Row],[Discount (%)]]</f>
        <v>35</v>
      </c>
      <c r="H1619">
        <f>Table1[[#This Row],[Profit]]</f>
        <v>1445.44</v>
      </c>
    </row>
    <row r="1620" spans="1:8">
      <c r="A1620" s="11" t="s">
        <v>1599</v>
      </c>
      <c r="B1620" s="7">
        <v>46641</v>
      </c>
      <c r="C1620" t="str">
        <f>PROPER(Table1[[#This Row],[Region]])</f>
        <v>South</v>
      </c>
      <c r="D1620" t="str">
        <f>PROPER(Table1[[#This Row],[Product Category]])</f>
        <v>Sports</v>
      </c>
      <c r="E1620">
        <f>ROUND(Table1[[#This Row],[Sales Amount]],1)</f>
        <v>2855.8</v>
      </c>
      <c r="F1620">
        <f>Table1[[#This Row],[Quantity Sold]]</f>
        <v>12</v>
      </c>
      <c r="G1620">
        <f>Table1[[#This Row],[Discount (%)]]</f>
        <v>7</v>
      </c>
      <c r="H1620">
        <f>Table1[[#This Row],[Profit]]</f>
        <v>16.55</v>
      </c>
    </row>
    <row r="1621" spans="1:8">
      <c r="A1621" s="11" t="s">
        <v>1600</v>
      </c>
      <c r="B1621" s="7">
        <v>46642</v>
      </c>
      <c r="C1621" t="str">
        <f>PROPER(Table1[[#This Row],[Region]])</f>
        <v>South</v>
      </c>
      <c r="D1621" t="str">
        <f>PROPER(Table1[[#This Row],[Product Category]])</f>
        <v>Clothing</v>
      </c>
      <c r="E1621">
        <f>ROUND(Table1[[#This Row],[Sales Amount]],1)</f>
        <v>71</v>
      </c>
      <c r="F1621">
        <f>Table1[[#This Row],[Quantity Sold]]</f>
        <v>24</v>
      </c>
      <c r="G1621">
        <f>Table1[[#This Row],[Discount (%)]]</f>
        <v>33</v>
      </c>
      <c r="H1621">
        <f>Table1[[#This Row],[Profit]]</f>
        <v>1207.25</v>
      </c>
    </row>
    <row r="1622" spans="1:8">
      <c r="A1622" s="11" t="s">
        <v>1601</v>
      </c>
      <c r="B1622" s="7">
        <v>46643</v>
      </c>
      <c r="C1622" t="str">
        <f>PROPER(Table1[[#This Row],[Region]])</f>
        <v>North</v>
      </c>
      <c r="D1622" t="str">
        <f>PROPER(Table1[[#This Row],[Product Category]])</f>
        <v>Clothing</v>
      </c>
      <c r="E1622">
        <f>ROUND(Table1[[#This Row],[Sales Amount]],1)</f>
        <v>1042</v>
      </c>
      <c r="F1622">
        <f>Table1[[#This Row],[Quantity Sold]]</f>
        <v>15</v>
      </c>
      <c r="G1622">
        <f>Table1[[#This Row],[Discount (%)]]</f>
        <v>21</v>
      </c>
      <c r="H1622">
        <f>Table1[[#This Row],[Profit]]</f>
        <v>1449.52</v>
      </c>
    </row>
    <row r="1623" spans="1:8">
      <c r="A1623" s="11" t="s">
        <v>1602</v>
      </c>
      <c r="B1623" s="7">
        <v>46644</v>
      </c>
      <c r="C1623" t="str">
        <f>PROPER(Table1[[#This Row],[Region]])</f>
        <v>South</v>
      </c>
      <c r="D1623" t="str">
        <f>PROPER(Table1[[#This Row],[Product Category]])</f>
        <v>Electronics</v>
      </c>
      <c r="E1623">
        <f>ROUND(Table1[[#This Row],[Sales Amount]],1)</f>
        <v>3569</v>
      </c>
      <c r="F1623">
        <f>Table1[[#This Row],[Quantity Sold]]</f>
        <v>35</v>
      </c>
      <c r="G1623">
        <f>Table1[[#This Row],[Discount (%)]]</f>
        <v>13</v>
      </c>
      <c r="H1623">
        <f>Table1[[#This Row],[Profit]]</f>
        <v>306.83</v>
      </c>
    </row>
    <row r="1624" spans="1:8">
      <c r="A1624" s="12">
        <v>35360400000000</v>
      </c>
      <c r="B1624" s="7">
        <v>46645</v>
      </c>
      <c r="C1624" t="str">
        <f>PROPER(Table1[[#This Row],[Region]])</f>
        <v>East</v>
      </c>
      <c r="D1624" t="str">
        <f>PROPER(Table1[[#This Row],[Product Category]])</f>
        <v>Sports</v>
      </c>
      <c r="E1624">
        <f>ROUND(Table1[[#This Row],[Sales Amount]],1)</f>
        <v>4274.3</v>
      </c>
      <c r="F1624">
        <f>Table1[[#This Row],[Quantity Sold]]</f>
        <v>12</v>
      </c>
      <c r="G1624">
        <f>Table1[[#This Row],[Discount (%)]]</f>
        <v>16</v>
      </c>
      <c r="H1624">
        <f>Table1[[#This Row],[Profit]]</f>
        <v>666.14</v>
      </c>
    </row>
    <row r="1625" spans="1:8">
      <c r="A1625" s="11">
        <v>94079253</v>
      </c>
      <c r="B1625" s="7">
        <v>46646</v>
      </c>
      <c r="C1625" t="str">
        <f>PROPER(Table1[[#This Row],[Region]])</f>
        <v>West</v>
      </c>
      <c r="D1625" t="str">
        <f>PROPER(Table1[[#This Row],[Product Category]])</f>
        <v>Clothing</v>
      </c>
      <c r="E1625">
        <f>ROUND(Table1[[#This Row],[Sales Amount]],1)</f>
        <v>2616.1</v>
      </c>
      <c r="F1625">
        <f>Table1[[#This Row],[Quantity Sold]]</f>
        <v>34</v>
      </c>
      <c r="G1625">
        <f>Table1[[#This Row],[Discount (%)]]</f>
        <v>50</v>
      </c>
      <c r="H1625">
        <f>Table1[[#This Row],[Profit]]</f>
        <v>1718.67</v>
      </c>
    </row>
    <row r="1626" spans="1:8">
      <c r="A1626" s="11" t="s">
        <v>1603</v>
      </c>
      <c r="B1626" s="7">
        <v>46647</v>
      </c>
      <c r="C1626" t="str">
        <f>PROPER(Table1[[#This Row],[Region]])</f>
        <v>North</v>
      </c>
      <c r="D1626" t="str">
        <f>PROPER(Table1[[#This Row],[Product Category]])</f>
        <v>Groceries</v>
      </c>
      <c r="E1626">
        <f>ROUND(Table1[[#This Row],[Sales Amount]],1)</f>
        <v>3691.8</v>
      </c>
      <c r="F1626">
        <f>Table1[[#This Row],[Quantity Sold]]</f>
        <v>37</v>
      </c>
      <c r="G1626">
        <f>Table1[[#This Row],[Discount (%)]]</f>
        <v>23</v>
      </c>
      <c r="H1626">
        <f>Table1[[#This Row],[Profit]]</f>
        <v>253.84</v>
      </c>
    </row>
    <row r="1627" spans="1:8">
      <c r="A1627" s="11" t="s">
        <v>1604</v>
      </c>
      <c r="B1627" s="7">
        <v>46648</v>
      </c>
      <c r="C1627" t="str">
        <f>PROPER(Table1[[#This Row],[Region]])</f>
        <v>West</v>
      </c>
      <c r="D1627" t="str">
        <f>PROPER(Table1[[#This Row],[Product Category]])</f>
        <v>Groceries</v>
      </c>
      <c r="E1627">
        <f>ROUND(Table1[[#This Row],[Sales Amount]],1)</f>
        <v>3283.2</v>
      </c>
      <c r="F1627">
        <f>Table1[[#This Row],[Quantity Sold]]</f>
        <v>8</v>
      </c>
      <c r="G1627">
        <f>Table1[[#This Row],[Discount (%)]]</f>
        <v>29</v>
      </c>
      <c r="H1627">
        <f>Table1[[#This Row],[Profit]]</f>
        <v>659.22</v>
      </c>
    </row>
    <row r="1628" spans="1:8">
      <c r="A1628" s="11" t="s">
        <v>1605</v>
      </c>
      <c r="B1628" s="7">
        <v>46649</v>
      </c>
      <c r="C1628" t="str">
        <f>PROPER(Table1[[#This Row],[Region]])</f>
        <v>West</v>
      </c>
      <c r="D1628" t="str">
        <f>PROPER(Table1[[#This Row],[Product Category]])</f>
        <v>Furniture</v>
      </c>
      <c r="E1628">
        <f>ROUND(Table1[[#This Row],[Sales Amount]],1)</f>
        <v>562.29999999999995</v>
      </c>
      <c r="F1628">
        <f>Table1[[#This Row],[Quantity Sold]]</f>
        <v>21</v>
      </c>
      <c r="G1628">
        <f>Table1[[#This Row],[Discount (%)]]</f>
        <v>33</v>
      </c>
      <c r="H1628">
        <f>Table1[[#This Row],[Profit]]</f>
        <v>1334.25</v>
      </c>
    </row>
    <row r="1629" spans="1:8">
      <c r="A1629" s="11" t="s">
        <v>1606</v>
      </c>
      <c r="B1629" s="7">
        <v>46650</v>
      </c>
      <c r="C1629" t="str">
        <f>PROPER(Table1[[#This Row],[Region]])</f>
        <v>West</v>
      </c>
      <c r="D1629" t="str">
        <f>PROPER(Table1[[#This Row],[Product Category]])</f>
        <v>Furniture</v>
      </c>
      <c r="E1629">
        <f>ROUND(Table1[[#This Row],[Sales Amount]],1)</f>
        <v>4802.3</v>
      </c>
      <c r="F1629">
        <f>Table1[[#This Row],[Quantity Sold]]</f>
        <v>34</v>
      </c>
      <c r="G1629">
        <f>Table1[[#This Row],[Discount (%)]]</f>
        <v>26</v>
      </c>
      <c r="H1629">
        <f>Table1[[#This Row],[Profit]]</f>
        <v>1776.04</v>
      </c>
    </row>
    <row r="1630" spans="1:8">
      <c r="A1630" s="11" t="s">
        <v>1607</v>
      </c>
      <c r="B1630" s="7">
        <v>46651</v>
      </c>
      <c r="C1630" t="str">
        <f>PROPER(Table1[[#This Row],[Region]])</f>
        <v>East</v>
      </c>
      <c r="D1630" t="str">
        <f>PROPER(Table1[[#This Row],[Product Category]])</f>
        <v>Furniture</v>
      </c>
      <c r="E1630">
        <f>ROUND(Table1[[#This Row],[Sales Amount]],1)</f>
        <v>2814.3</v>
      </c>
      <c r="F1630">
        <f>Table1[[#This Row],[Quantity Sold]]</f>
        <v>17</v>
      </c>
      <c r="G1630">
        <f>Table1[[#This Row],[Discount (%)]]</f>
        <v>7</v>
      </c>
      <c r="H1630">
        <f>Table1[[#This Row],[Profit]]</f>
        <v>1750.9</v>
      </c>
    </row>
    <row r="1631" spans="1:8">
      <c r="A1631" s="11" t="s">
        <v>1608</v>
      </c>
      <c r="B1631" s="7">
        <v>46652</v>
      </c>
      <c r="C1631" t="str">
        <f>PROPER(Table1[[#This Row],[Region]])</f>
        <v>West</v>
      </c>
      <c r="D1631" t="str">
        <f>PROPER(Table1[[#This Row],[Product Category]])</f>
        <v>Furniture</v>
      </c>
      <c r="E1631">
        <f>ROUND(Table1[[#This Row],[Sales Amount]],1)</f>
        <v>3735.4</v>
      </c>
      <c r="F1631">
        <f>Table1[[#This Row],[Quantity Sold]]</f>
        <v>46</v>
      </c>
      <c r="G1631">
        <f>Table1[[#This Row],[Discount (%)]]</f>
        <v>50</v>
      </c>
      <c r="H1631">
        <f>Table1[[#This Row],[Profit]]</f>
        <v>765.58</v>
      </c>
    </row>
    <row r="1632" spans="1:8">
      <c r="A1632" s="11" t="s">
        <v>1609</v>
      </c>
      <c r="B1632" s="7">
        <v>46653</v>
      </c>
      <c r="C1632" t="str">
        <f>PROPER(Table1[[#This Row],[Region]])</f>
        <v>West</v>
      </c>
      <c r="D1632" t="str">
        <f>PROPER(Table1[[#This Row],[Product Category]])</f>
        <v>Clothing</v>
      </c>
      <c r="E1632">
        <f>ROUND(Table1[[#This Row],[Sales Amount]],1)</f>
        <v>3580.5</v>
      </c>
      <c r="F1632">
        <f>Table1[[#This Row],[Quantity Sold]]</f>
        <v>4</v>
      </c>
      <c r="G1632">
        <f>Table1[[#This Row],[Discount (%)]]</f>
        <v>19</v>
      </c>
      <c r="H1632">
        <f>Table1[[#This Row],[Profit]]</f>
        <v>1315.15</v>
      </c>
    </row>
    <row r="1633" spans="1:8">
      <c r="A1633" s="11" t="s">
        <v>1610</v>
      </c>
      <c r="B1633" s="7">
        <v>46654</v>
      </c>
      <c r="C1633" t="str">
        <f>PROPER(Table1[[#This Row],[Region]])</f>
        <v>West</v>
      </c>
      <c r="D1633" t="str">
        <f>PROPER(Table1[[#This Row],[Product Category]])</f>
        <v>Clothing</v>
      </c>
      <c r="E1633">
        <f>ROUND(Table1[[#This Row],[Sales Amount]],1)</f>
        <v>1553.8</v>
      </c>
      <c r="F1633">
        <f>Table1[[#This Row],[Quantity Sold]]</f>
        <v>41</v>
      </c>
      <c r="G1633">
        <f>Table1[[#This Row],[Discount (%)]]</f>
        <v>24</v>
      </c>
      <c r="H1633">
        <f>Table1[[#This Row],[Profit]]</f>
        <v>1770.43</v>
      </c>
    </row>
    <row r="1634" spans="1:8">
      <c r="A1634" s="11" t="s">
        <v>1611</v>
      </c>
      <c r="B1634" s="7">
        <v>46655</v>
      </c>
      <c r="C1634" t="str">
        <f>PROPER(Table1[[#This Row],[Region]])</f>
        <v>West</v>
      </c>
      <c r="D1634" t="str">
        <f>PROPER(Table1[[#This Row],[Product Category]])</f>
        <v>Furniture</v>
      </c>
      <c r="E1634">
        <f>ROUND(Table1[[#This Row],[Sales Amount]],1)</f>
        <v>1184</v>
      </c>
      <c r="F1634">
        <f>Table1[[#This Row],[Quantity Sold]]</f>
        <v>25</v>
      </c>
      <c r="G1634">
        <f>Table1[[#This Row],[Discount (%)]]</f>
        <v>44</v>
      </c>
      <c r="H1634">
        <f>Table1[[#This Row],[Profit]]</f>
        <v>608.02</v>
      </c>
    </row>
    <row r="1635" spans="1:8">
      <c r="A1635" s="11" t="s">
        <v>1612</v>
      </c>
      <c r="B1635" s="7">
        <v>46656</v>
      </c>
      <c r="C1635" t="str">
        <f>PROPER(Table1[[#This Row],[Region]])</f>
        <v>West</v>
      </c>
      <c r="D1635" t="str">
        <f>PROPER(Table1[[#This Row],[Product Category]])</f>
        <v>Clothing</v>
      </c>
      <c r="E1635">
        <f>ROUND(Table1[[#This Row],[Sales Amount]],1)</f>
        <v>621.20000000000005</v>
      </c>
      <c r="F1635">
        <f>Table1[[#This Row],[Quantity Sold]]</f>
        <v>48</v>
      </c>
      <c r="G1635">
        <f>Table1[[#This Row],[Discount (%)]]</f>
        <v>48</v>
      </c>
      <c r="H1635">
        <f>Table1[[#This Row],[Profit]]</f>
        <v>1877.26</v>
      </c>
    </row>
    <row r="1636" spans="1:8">
      <c r="A1636" s="11" t="s">
        <v>1613</v>
      </c>
      <c r="B1636" s="7">
        <v>46657</v>
      </c>
      <c r="C1636" t="str">
        <f>PROPER(Table1[[#This Row],[Region]])</f>
        <v>South</v>
      </c>
      <c r="D1636" t="str">
        <f>PROPER(Table1[[#This Row],[Product Category]])</f>
        <v>Sports</v>
      </c>
      <c r="E1636">
        <f>ROUND(Table1[[#This Row],[Sales Amount]],1)</f>
        <v>2755.9</v>
      </c>
      <c r="F1636">
        <f>Table1[[#This Row],[Quantity Sold]]</f>
        <v>5</v>
      </c>
      <c r="G1636">
        <f>Table1[[#This Row],[Discount (%)]]</f>
        <v>35</v>
      </c>
      <c r="H1636">
        <f>Table1[[#This Row],[Profit]]</f>
        <v>1671.68</v>
      </c>
    </row>
    <row r="1637" spans="1:8">
      <c r="A1637" s="11" t="s">
        <v>1614</v>
      </c>
      <c r="B1637" s="7">
        <v>46658</v>
      </c>
      <c r="C1637" t="str">
        <f>PROPER(Table1[[#This Row],[Region]])</f>
        <v>South</v>
      </c>
      <c r="D1637" t="str">
        <f>PROPER(Table1[[#This Row],[Product Category]])</f>
        <v>Electronics</v>
      </c>
      <c r="E1637">
        <f>ROUND(Table1[[#This Row],[Sales Amount]],1)</f>
        <v>1488.1</v>
      </c>
      <c r="F1637">
        <f>Table1[[#This Row],[Quantity Sold]]</f>
        <v>37</v>
      </c>
      <c r="G1637">
        <f>Table1[[#This Row],[Discount (%)]]</f>
        <v>1</v>
      </c>
      <c r="H1637">
        <f>Table1[[#This Row],[Profit]]</f>
        <v>1425.57</v>
      </c>
    </row>
    <row r="1638" spans="1:8">
      <c r="A1638" s="11" t="s">
        <v>1615</v>
      </c>
      <c r="B1638" s="7">
        <v>46659</v>
      </c>
      <c r="C1638" t="str">
        <f>PROPER(Table1[[#This Row],[Region]])</f>
        <v>South</v>
      </c>
      <c r="D1638" t="str">
        <f>PROPER(Table1[[#This Row],[Product Category]])</f>
        <v>Electronics</v>
      </c>
      <c r="E1638">
        <f>ROUND(Table1[[#This Row],[Sales Amount]],1)</f>
        <v>981</v>
      </c>
      <c r="F1638">
        <f>Table1[[#This Row],[Quantity Sold]]</f>
        <v>44</v>
      </c>
      <c r="G1638">
        <f>Table1[[#This Row],[Discount (%)]]</f>
        <v>47</v>
      </c>
      <c r="H1638">
        <f>Table1[[#This Row],[Profit]]</f>
        <v>232.96</v>
      </c>
    </row>
    <row r="1639" spans="1:8">
      <c r="A1639" s="11" t="s">
        <v>1616</v>
      </c>
      <c r="B1639" s="7">
        <v>46660</v>
      </c>
      <c r="C1639" t="str">
        <f>PROPER(Table1[[#This Row],[Region]])</f>
        <v>West</v>
      </c>
      <c r="D1639" t="str">
        <f>PROPER(Table1[[#This Row],[Product Category]])</f>
        <v>Groceries</v>
      </c>
      <c r="E1639">
        <f>ROUND(Table1[[#This Row],[Sales Amount]],1)</f>
        <v>3025.4</v>
      </c>
      <c r="F1639">
        <f>Table1[[#This Row],[Quantity Sold]]</f>
        <v>8</v>
      </c>
      <c r="G1639">
        <f>Table1[[#This Row],[Discount (%)]]</f>
        <v>4</v>
      </c>
      <c r="H1639">
        <f>Table1[[#This Row],[Profit]]</f>
        <v>38.18</v>
      </c>
    </row>
    <row r="1640" spans="1:8">
      <c r="A1640" s="11" t="s">
        <v>1617</v>
      </c>
      <c r="B1640" s="7">
        <v>46661</v>
      </c>
      <c r="C1640" t="str">
        <f>PROPER(Table1[[#This Row],[Region]])</f>
        <v>West</v>
      </c>
      <c r="D1640" t="str">
        <f>PROPER(Table1[[#This Row],[Product Category]])</f>
        <v>Electronics</v>
      </c>
      <c r="E1640">
        <f>ROUND(Table1[[#This Row],[Sales Amount]],1)</f>
        <v>1845.6</v>
      </c>
      <c r="F1640">
        <f>Table1[[#This Row],[Quantity Sold]]</f>
        <v>24</v>
      </c>
      <c r="G1640">
        <f>Table1[[#This Row],[Discount (%)]]</f>
        <v>29</v>
      </c>
      <c r="H1640">
        <f>Table1[[#This Row],[Profit]]</f>
        <v>594.44000000000005</v>
      </c>
    </row>
    <row r="1641" spans="1:8">
      <c r="A1641" s="11" t="s">
        <v>1618</v>
      </c>
      <c r="B1641" s="7">
        <v>46662</v>
      </c>
      <c r="C1641" t="str">
        <f>PROPER(Table1[[#This Row],[Region]])</f>
        <v>East</v>
      </c>
      <c r="D1641" t="str">
        <f>PROPER(Table1[[#This Row],[Product Category]])</f>
        <v>Clothing</v>
      </c>
      <c r="E1641">
        <f>ROUND(Table1[[#This Row],[Sales Amount]],1)</f>
        <v>865.9</v>
      </c>
      <c r="F1641">
        <f>Table1[[#This Row],[Quantity Sold]]</f>
        <v>39</v>
      </c>
      <c r="G1641">
        <f>Table1[[#This Row],[Discount (%)]]</f>
        <v>50</v>
      </c>
      <c r="H1641">
        <f>Table1[[#This Row],[Profit]]</f>
        <v>1012.72</v>
      </c>
    </row>
    <row r="1642" spans="1:8">
      <c r="A1642" s="11">
        <v>3322932</v>
      </c>
      <c r="B1642" s="7">
        <v>46663</v>
      </c>
      <c r="C1642" t="str">
        <f>PROPER(Table1[[#This Row],[Region]])</f>
        <v>North</v>
      </c>
      <c r="D1642" t="str">
        <f>PROPER(Table1[[#This Row],[Product Category]])</f>
        <v>Furniture</v>
      </c>
      <c r="E1642">
        <f>ROUND(Table1[[#This Row],[Sales Amount]],1)</f>
        <v>2018.3</v>
      </c>
      <c r="F1642">
        <f>Table1[[#This Row],[Quantity Sold]]</f>
        <v>13</v>
      </c>
      <c r="G1642">
        <f>Table1[[#This Row],[Discount (%)]]</f>
        <v>30</v>
      </c>
      <c r="H1642">
        <f>Table1[[#This Row],[Profit]]</f>
        <v>1100.6099999999999</v>
      </c>
    </row>
    <row r="1643" spans="1:8">
      <c r="A1643" s="11" t="s">
        <v>1619</v>
      </c>
      <c r="B1643" s="7">
        <v>46664</v>
      </c>
      <c r="C1643" t="str">
        <f>PROPER(Table1[[#This Row],[Region]])</f>
        <v>East</v>
      </c>
      <c r="D1643" t="str">
        <f>PROPER(Table1[[#This Row],[Product Category]])</f>
        <v>Groceries</v>
      </c>
      <c r="E1643">
        <f>ROUND(Table1[[#This Row],[Sales Amount]],1)</f>
        <v>3179</v>
      </c>
      <c r="F1643">
        <f>Table1[[#This Row],[Quantity Sold]]</f>
        <v>36</v>
      </c>
      <c r="G1643">
        <f>Table1[[#This Row],[Discount (%)]]</f>
        <v>50</v>
      </c>
      <c r="H1643">
        <f>Table1[[#This Row],[Profit]]</f>
        <v>441.67</v>
      </c>
    </row>
    <row r="1644" spans="1:8">
      <c r="A1644" s="11" t="s">
        <v>1620</v>
      </c>
      <c r="B1644" s="7">
        <v>46665</v>
      </c>
      <c r="C1644" t="str">
        <f>PROPER(Table1[[#This Row],[Region]])</f>
        <v>North</v>
      </c>
      <c r="D1644" t="str">
        <f>PROPER(Table1[[#This Row],[Product Category]])</f>
        <v>Groceries</v>
      </c>
      <c r="E1644">
        <f>ROUND(Table1[[#This Row],[Sales Amount]],1)</f>
        <v>3495.7</v>
      </c>
      <c r="F1644">
        <f>Table1[[#This Row],[Quantity Sold]]</f>
        <v>10</v>
      </c>
      <c r="G1644">
        <f>Table1[[#This Row],[Discount (%)]]</f>
        <v>14</v>
      </c>
      <c r="H1644">
        <f>Table1[[#This Row],[Profit]]</f>
        <v>332.87</v>
      </c>
    </row>
    <row r="1645" spans="1:8">
      <c r="A1645" s="11" t="s">
        <v>1621</v>
      </c>
      <c r="B1645" s="7">
        <v>46666</v>
      </c>
      <c r="C1645" t="str">
        <f>PROPER(Table1[[#This Row],[Region]])</f>
        <v>North</v>
      </c>
      <c r="D1645" t="str">
        <f>PROPER(Table1[[#This Row],[Product Category]])</f>
        <v>Furniture</v>
      </c>
      <c r="E1645">
        <f>ROUND(Table1[[#This Row],[Sales Amount]],1)</f>
        <v>4607.8</v>
      </c>
      <c r="F1645">
        <f>Table1[[#This Row],[Quantity Sold]]</f>
        <v>28</v>
      </c>
      <c r="G1645">
        <f>Table1[[#This Row],[Discount (%)]]</f>
        <v>33</v>
      </c>
      <c r="H1645">
        <f>Table1[[#This Row],[Profit]]</f>
        <v>1033.44</v>
      </c>
    </row>
    <row r="1646" spans="1:8">
      <c r="A1646" s="11" t="s">
        <v>1622</v>
      </c>
      <c r="B1646" s="7">
        <v>46667</v>
      </c>
      <c r="C1646" t="str">
        <f>PROPER(Table1[[#This Row],[Region]])</f>
        <v>South</v>
      </c>
      <c r="D1646" t="str">
        <f>PROPER(Table1[[#This Row],[Product Category]])</f>
        <v>Electronics</v>
      </c>
      <c r="E1646">
        <f>ROUND(Table1[[#This Row],[Sales Amount]],1)</f>
        <v>4094.9</v>
      </c>
      <c r="F1646">
        <f>Table1[[#This Row],[Quantity Sold]]</f>
        <v>17</v>
      </c>
      <c r="G1646">
        <f>Table1[[#This Row],[Discount (%)]]</f>
        <v>32</v>
      </c>
      <c r="H1646">
        <f>Table1[[#This Row],[Profit]]</f>
        <v>540.11</v>
      </c>
    </row>
    <row r="1647" spans="1:8">
      <c r="A1647" s="11" t="s">
        <v>1623</v>
      </c>
      <c r="B1647" s="7">
        <v>46668</v>
      </c>
      <c r="C1647" t="str">
        <f>PROPER(Table1[[#This Row],[Region]])</f>
        <v>West</v>
      </c>
      <c r="D1647" t="str">
        <f>PROPER(Table1[[#This Row],[Product Category]])</f>
        <v>Groceries</v>
      </c>
      <c r="E1647">
        <f>ROUND(Table1[[#This Row],[Sales Amount]],1)</f>
        <v>1406.2</v>
      </c>
      <c r="F1647">
        <f>Table1[[#This Row],[Quantity Sold]]</f>
        <v>30</v>
      </c>
      <c r="G1647">
        <f>Table1[[#This Row],[Discount (%)]]</f>
        <v>17</v>
      </c>
      <c r="H1647">
        <f>Table1[[#This Row],[Profit]]</f>
        <v>888.43</v>
      </c>
    </row>
    <row r="1648" spans="1:8">
      <c r="A1648" s="11" t="s">
        <v>1624</v>
      </c>
      <c r="B1648" s="7">
        <v>46669</v>
      </c>
      <c r="C1648" t="str">
        <f>PROPER(Table1[[#This Row],[Region]])</f>
        <v>South</v>
      </c>
      <c r="D1648" t="str">
        <f>PROPER(Table1[[#This Row],[Product Category]])</f>
        <v>Groceries</v>
      </c>
      <c r="E1648">
        <f>ROUND(Table1[[#This Row],[Sales Amount]],1)</f>
        <v>1131.8</v>
      </c>
      <c r="F1648">
        <f>Table1[[#This Row],[Quantity Sold]]</f>
        <v>24</v>
      </c>
      <c r="G1648">
        <f>Table1[[#This Row],[Discount (%)]]</f>
        <v>9</v>
      </c>
      <c r="H1648">
        <f>Table1[[#This Row],[Profit]]</f>
        <v>1662.66</v>
      </c>
    </row>
    <row r="1649" spans="1:8">
      <c r="A1649" s="11" t="s">
        <v>1625</v>
      </c>
      <c r="B1649" s="7">
        <v>46670</v>
      </c>
      <c r="C1649" t="str">
        <f>PROPER(Table1[[#This Row],[Region]])</f>
        <v>North</v>
      </c>
      <c r="D1649" t="str">
        <f>PROPER(Table1[[#This Row],[Product Category]])</f>
        <v>Groceries</v>
      </c>
      <c r="E1649">
        <f>ROUND(Table1[[#This Row],[Sales Amount]],1)</f>
        <v>848</v>
      </c>
      <c r="F1649">
        <f>Table1[[#This Row],[Quantity Sold]]</f>
        <v>49</v>
      </c>
      <c r="G1649">
        <f>Table1[[#This Row],[Discount (%)]]</f>
        <v>40</v>
      </c>
      <c r="H1649">
        <f>Table1[[#This Row],[Profit]]</f>
        <v>1155.5899999999999</v>
      </c>
    </row>
    <row r="1650" spans="1:8">
      <c r="A1650" s="11" t="s">
        <v>1626</v>
      </c>
      <c r="B1650" s="7">
        <v>46671</v>
      </c>
      <c r="C1650" t="str">
        <f>PROPER(Table1[[#This Row],[Region]])</f>
        <v>North</v>
      </c>
      <c r="D1650" t="str">
        <f>PROPER(Table1[[#This Row],[Product Category]])</f>
        <v>Electronics</v>
      </c>
      <c r="E1650">
        <f>ROUND(Table1[[#This Row],[Sales Amount]],1)</f>
        <v>111.4</v>
      </c>
      <c r="F1650">
        <f>Table1[[#This Row],[Quantity Sold]]</f>
        <v>18</v>
      </c>
      <c r="G1650">
        <f>Table1[[#This Row],[Discount (%)]]</f>
        <v>2</v>
      </c>
      <c r="H1650">
        <f>Table1[[#This Row],[Profit]]</f>
        <v>274.87</v>
      </c>
    </row>
    <row r="1651" spans="1:8">
      <c r="A1651" s="11" t="s">
        <v>1627</v>
      </c>
      <c r="B1651" s="7">
        <v>46672</v>
      </c>
      <c r="C1651" t="str">
        <f>PROPER(Table1[[#This Row],[Region]])</f>
        <v>South</v>
      </c>
      <c r="D1651" t="str">
        <f>PROPER(Table1[[#This Row],[Product Category]])</f>
        <v>Groceries</v>
      </c>
      <c r="E1651">
        <f>ROUND(Table1[[#This Row],[Sales Amount]],1)</f>
        <v>3286.8</v>
      </c>
      <c r="F1651">
        <f>Table1[[#This Row],[Quantity Sold]]</f>
        <v>2</v>
      </c>
      <c r="G1651">
        <f>Table1[[#This Row],[Discount (%)]]</f>
        <v>16</v>
      </c>
      <c r="H1651">
        <f>Table1[[#This Row],[Profit]]</f>
        <v>829.98</v>
      </c>
    </row>
    <row r="1652" spans="1:8">
      <c r="A1652" s="11" t="s">
        <v>1628</v>
      </c>
      <c r="B1652" s="7">
        <v>46673</v>
      </c>
      <c r="C1652" t="str">
        <f>PROPER(Table1[[#This Row],[Region]])</f>
        <v>West</v>
      </c>
      <c r="D1652" t="str">
        <f>PROPER(Table1[[#This Row],[Product Category]])</f>
        <v>Sports</v>
      </c>
      <c r="E1652">
        <f>ROUND(Table1[[#This Row],[Sales Amount]],1)</f>
        <v>1495.8</v>
      </c>
      <c r="F1652">
        <f>Table1[[#This Row],[Quantity Sold]]</f>
        <v>38</v>
      </c>
      <c r="G1652">
        <f>Table1[[#This Row],[Discount (%)]]</f>
        <v>2</v>
      </c>
      <c r="H1652">
        <f>Table1[[#This Row],[Profit]]</f>
        <v>1541.97</v>
      </c>
    </row>
    <row r="1653" spans="1:8">
      <c r="A1653" s="11" t="s">
        <v>1629</v>
      </c>
      <c r="B1653" s="7">
        <v>46674</v>
      </c>
      <c r="C1653" t="str">
        <f>PROPER(Table1[[#This Row],[Region]])</f>
        <v>West</v>
      </c>
      <c r="D1653" t="str">
        <f>PROPER(Table1[[#This Row],[Product Category]])</f>
        <v>Clothing</v>
      </c>
      <c r="E1653">
        <f>ROUND(Table1[[#This Row],[Sales Amount]],1)</f>
        <v>2648.6</v>
      </c>
      <c r="F1653">
        <f>Table1[[#This Row],[Quantity Sold]]</f>
        <v>47</v>
      </c>
      <c r="G1653">
        <f>Table1[[#This Row],[Discount (%)]]</f>
        <v>9</v>
      </c>
      <c r="H1653">
        <f>Table1[[#This Row],[Profit]]</f>
        <v>1999.91</v>
      </c>
    </row>
    <row r="1654" spans="1:8">
      <c r="A1654" s="11" t="s">
        <v>1630</v>
      </c>
      <c r="B1654" s="7">
        <v>46675</v>
      </c>
      <c r="C1654" t="str">
        <f>PROPER(Table1[[#This Row],[Region]])</f>
        <v>North</v>
      </c>
      <c r="D1654" t="str">
        <f>PROPER(Table1[[#This Row],[Product Category]])</f>
        <v>Electronics</v>
      </c>
      <c r="E1654">
        <f>ROUND(Table1[[#This Row],[Sales Amount]],1)</f>
        <v>3012.9</v>
      </c>
      <c r="F1654">
        <f>Table1[[#This Row],[Quantity Sold]]</f>
        <v>27</v>
      </c>
      <c r="G1654">
        <f>Table1[[#This Row],[Discount (%)]]</f>
        <v>48</v>
      </c>
      <c r="H1654">
        <f>Table1[[#This Row],[Profit]]</f>
        <v>1242.71</v>
      </c>
    </row>
    <row r="1655" spans="1:8">
      <c r="A1655" s="11" t="s">
        <v>1631</v>
      </c>
      <c r="B1655" s="7">
        <v>46676</v>
      </c>
      <c r="C1655" t="str">
        <f>PROPER(Table1[[#This Row],[Region]])</f>
        <v>North</v>
      </c>
      <c r="D1655" t="str">
        <f>PROPER(Table1[[#This Row],[Product Category]])</f>
        <v>Clothing</v>
      </c>
      <c r="E1655">
        <f>ROUND(Table1[[#This Row],[Sales Amount]],1)</f>
        <v>1225.7</v>
      </c>
      <c r="F1655">
        <f>Table1[[#This Row],[Quantity Sold]]</f>
        <v>45</v>
      </c>
      <c r="G1655">
        <f>Table1[[#This Row],[Discount (%)]]</f>
        <v>36</v>
      </c>
      <c r="H1655">
        <f>Table1[[#This Row],[Profit]]</f>
        <v>1716.71</v>
      </c>
    </row>
    <row r="1656" spans="1:8">
      <c r="A1656" s="11" t="s">
        <v>1632</v>
      </c>
      <c r="B1656" s="7">
        <v>46677</v>
      </c>
      <c r="C1656" t="str">
        <f>PROPER(Table1[[#This Row],[Region]])</f>
        <v>West</v>
      </c>
      <c r="D1656" t="str">
        <f>PROPER(Table1[[#This Row],[Product Category]])</f>
        <v>Sports</v>
      </c>
      <c r="E1656">
        <f>ROUND(Table1[[#This Row],[Sales Amount]],1)</f>
        <v>4719.2</v>
      </c>
      <c r="F1656">
        <f>Table1[[#This Row],[Quantity Sold]]</f>
        <v>17</v>
      </c>
      <c r="G1656">
        <f>Table1[[#This Row],[Discount (%)]]</f>
        <v>11</v>
      </c>
      <c r="H1656">
        <f>Table1[[#This Row],[Profit]]</f>
        <v>1273.51</v>
      </c>
    </row>
    <row r="1657" spans="1:8">
      <c r="A1657" s="11" t="s">
        <v>1633</v>
      </c>
      <c r="B1657" s="7">
        <v>46678</v>
      </c>
      <c r="C1657" t="str">
        <f>PROPER(Table1[[#This Row],[Region]])</f>
        <v>West</v>
      </c>
      <c r="D1657" t="str">
        <f>PROPER(Table1[[#This Row],[Product Category]])</f>
        <v>Furniture</v>
      </c>
      <c r="E1657">
        <f>ROUND(Table1[[#This Row],[Sales Amount]],1)</f>
        <v>1067.5</v>
      </c>
      <c r="F1657">
        <f>Table1[[#This Row],[Quantity Sold]]</f>
        <v>42</v>
      </c>
      <c r="G1657">
        <f>Table1[[#This Row],[Discount (%)]]</f>
        <v>20</v>
      </c>
      <c r="H1657">
        <f>Table1[[#This Row],[Profit]]</f>
        <v>1903.98</v>
      </c>
    </row>
    <row r="1658" spans="1:8">
      <c r="A1658" s="11" t="s">
        <v>1634</v>
      </c>
      <c r="B1658" s="7">
        <v>46679</v>
      </c>
      <c r="C1658" t="str">
        <f>PROPER(Table1[[#This Row],[Region]])</f>
        <v>South</v>
      </c>
      <c r="D1658" t="str">
        <f>PROPER(Table1[[#This Row],[Product Category]])</f>
        <v>Groceries</v>
      </c>
      <c r="E1658">
        <f>ROUND(Table1[[#This Row],[Sales Amount]],1)</f>
        <v>4268.8999999999996</v>
      </c>
      <c r="F1658">
        <f>Table1[[#This Row],[Quantity Sold]]</f>
        <v>40</v>
      </c>
      <c r="G1658">
        <f>Table1[[#This Row],[Discount (%)]]</f>
        <v>29</v>
      </c>
      <c r="H1658">
        <f>Table1[[#This Row],[Profit]]</f>
        <v>284.06</v>
      </c>
    </row>
    <row r="1659" spans="1:8">
      <c r="A1659" s="11" t="s">
        <v>1635</v>
      </c>
      <c r="B1659" s="7">
        <v>46680</v>
      </c>
      <c r="C1659" t="str">
        <f>PROPER(Table1[[#This Row],[Region]])</f>
        <v>South</v>
      </c>
      <c r="D1659" t="str">
        <f>PROPER(Table1[[#This Row],[Product Category]])</f>
        <v>Sports</v>
      </c>
      <c r="E1659">
        <f>ROUND(Table1[[#This Row],[Sales Amount]],1)</f>
        <v>2588.6</v>
      </c>
      <c r="F1659">
        <f>Table1[[#This Row],[Quantity Sold]]</f>
        <v>14</v>
      </c>
      <c r="G1659">
        <f>Table1[[#This Row],[Discount (%)]]</f>
        <v>28</v>
      </c>
      <c r="H1659">
        <f>Table1[[#This Row],[Profit]]</f>
        <v>50.86</v>
      </c>
    </row>
    <row r="1660" spans="1:8">
      <c r="A1660" s="11" t="s">
        <v>1636</v>
      </c>
      <c r="B1660" s="7">
        <v>46681</v>
      </c>
      <c r="C1660" t="str">
        <f>PROPER(Table1[[#This Row],[Region]])</f>
        <v>East</v>
      </c>
      <c r="D1660" t="str">
        <f>PROPER(Table1[[#This Row],[Product Category]])</f>
        <v>Clothing</v>
      </c>
      <c r="E1660">
        <f>ROUND(Table1[[#This Row],[Sales Amount]],1)</f>
        <v>3599.8</v>
      </c>
      <c r="F1660">
        <f>Table1[[#This Row],[Quantity Sold]]</f>
        <v>46</v>
      </c>
      <c r="G1660">
        <f>Table1[[#This Row],[Discount (%)]]</f>
        <v>20</v>
      </c>
      <c r="H1660">
        <f>Table1[[#This Row],[Profit]]</f>
        <v>971.69</v>
      </c>
    </row>
    <row r="1661" spans="1:8">
      <c r="A1661" s="11" t="s">
        <v>1637</v>
      </c>
      <c r="B1661" s="7">
        <v>46682</v>
      </c>
      <c r="C1661" t="str">
        <f>PROPER(Table1[[#This Row],[Region]])</f>
        <v>East</v>
      </c>
      <c r="D1661" t="str">
        <f>PROPER(Table1[[#This Row],[Product Category]])</f>
        <v>Furniture</v>
      </c>
      <c r="E1661">
        <f>ROUND(Table1[[#This Row],[Sales Amount]],1)</f>
        <v>3903.2</v>
      </c>
      <c r="F1661">
        <f>Table1[[#This Row],[Quantity Sold]]</f>
        <v>1</v>
      </c>
      <c r="G1661">
        <f>Table1[[#This Row],[Discount (%)]]</f>
        <v>48</v>
      </c>
      <c r="H1661">
        <f>Table1[[#This Row],[Profit]]</f>
        <v>246.66</v>
      </c>
    </row>
    <row r="1662" spans="1:8">
      <c r="A1662" s="11" t="s">
        <v>1638</v>
      </c>
      <c r="B1662" s="7">
        <v>46683</v>
      </c>
      <c r="C1662" t="str">
        <f>PROPER(Table1[[#This Row],[Region]])</f>
        <v>South</v>
      </c>
      <c r="D1662" t="str">
        <f>PROPER(Table1[[#This Row],[Product Category]])</f>
        <v>Electronics</v>
      </c>
      <c r="E1662">
        <f>ROUND(Table1[[#This Row],[Sales Amount]],1)</f>
        <v>180.6</v>
      </c>
      <c r="F1662">
        <f>Table1[[#This Row],[Quantity Sold]]</f>
        <v>33</v>
      </c>
      <c r="G1662">
        <f>Table1[[#This Row],[Discount (%)]]</f>
        <v>4</v>
      </c>
      <c r="H1662">
        <f>Table1[[#This Row],[Profit]]</f>
        <v>1922.22</v>
      </c>
    </row>
    <row r="1663" spans="1:8">
      <c r="A1663" s="11" t="s">
        <v>1639</v>
      </c>
      <c r="B1663" s="7">
        <v>46684</v>
      </c>
      <c r="C1663" t="str">
        <f>PROPER(Table1[[#This Row],[Region]])</f>
        <v>West</v>
      </c>
      <c r="D1663" t="str">
        <f>PROPER(Table1[[#This Row],[Product Category]])</f>
        <v>Groceries</v>
      </c>
      <c r="E1663">
        <f>ROUND(Table1[[#This Row],[Sales Amount]],1)</f>
        <v>2707.6</v>
      </c>
      <c r="F1663">
        <f>Table1[[#This Row],[Quantity Sold]]</f>
        <v>49</v>
      </c>
      <c r="G1663">
        <f>Table1[[#This Row],[Discount (%)]]</f>
        <v>5</v>
      </c>
      <c r="H1663">
        <f>Table1[[#This Row],[Profit]]</f>
        <v>208.99</v>
      </c>
    </row>
    <row r="1664" spans="1:8">
      <c r="A1664" s="11" t="s">
        <v>1640</v>
      </c>
      <c r="B1664" s="7">
        <v>46685</v>
      </c>
      <c r="C1664" t="str">
        <f>PROPER(Table1[[#This Row],[Region]])</f>
        <v>East</v>
      </c>
      <c r="D1664" t="str">
        <f>PROPER(Table1[[#This Row],[Product Category]])</f>
        <v>Furniture</v>
      </c>
      <c r="E1664">
        <f>ROUND(Table1[[#This Row],[Sales Amount]],1)</f>
        <v>65.099999999999994</v>
      </c>
      <c r="F1664">
        <f>Table1[[#This Row],[Quantity Sold]]</f>
        <v>12</v>
      </c>
      <c r="G1664">
        <f>Table1[[#This Row],[Discount (%)]]</f>
        <v>32</v>
      </c>
      <c r="H1664">
        <f>Table1[[#This Row],[Profit]]</f>
        <v>335.89</v>
      </c>
    </row>
    <row r="1665" spans="1:8">
      <c r="A1665" s="11" t="s">
        <v>1641</v>
      </c>
      <c r="B1665" s="7">
        <v>46686</v>
      </c>
      <c r="C1665" t="str">
        <f>PROPER(Table1[[#This Row],[Region]])</f>
        <v>East</v>
      </c>
      <c r="D1665" t="str">
        <f>PROPER(Table1[[#This Row],[Product Category]])</f>
        <v>Furniture</v>
      </c>
      <c r="E1665">
        <f>ROUND(Table1[[#This Row],[Sales Amount]],1)</f>
        <v>811.8</v>
      </c>
      <c r="F1665">
        <f>Table1[[#This Row],[Quantity Sold]]</f>
        <v>34</v>
      </c>
      <c r="G1665">
        <f>Table1[[#This Row],[Discount (%)]]</f>
        <v>43</v>
      </c>
      <c r="H1665">
        <f>Table1[[#This Row],[Profit]]</f>
        <v>504.92</v>
      </c>
    </row>
    <row r="1666" spans="1:8">
      <c r="A1666" s="11" t="s">
        <v>1642</v>
      </c>
      <c r="B1666" s="7">
        <v>46687</v>
      </c>
      <c r="C1666" t="str">
        <f>PROPER(Table1[[#This Row],[Region]])</f>
        <v>North</v>
      </c>
      <c r="D1666" t="str">
        <f>PROPER(Table1[[#This Row],[Product Category]])</f>
        <v>Sports</v>
      </c>
      <c r="E1666">
        <f>ROUND(Table1[[#This Row],[Sales Amount]],1)</f>
        <v>1160.7</v>
      </c>
      <c r="F1666">
        <f>Table1[[#This Row],[Quantity Sold]]</f>
        <v>31</v>
      </c>
      <c r="G1666">
        <f>Table1[[#This Row],[Discount (%)]]</f>
        <v>35</v>
      </c>
      <c r="H1666">
        <f>Table1[[#This Row],[Profit]]</f>
        <v>1146.74</v>
      </c>
    </row>
    <row r="1667" spans="1:8">
      <c r="A1667" s="11" t="s">
        <v>1643</v>
      </c>
      <c r="B1667" s="7">
        <v>46688</v>
      </c>
      <c r="C1667" t="str">
        <f>PROPER(Table1[[#This Row],[Region]])</f>
        <v>East</v>
      </c>
      <c r="D1667" t="str">
        <f>PROPER(Table1[[#This Row],[Product Category]])</f>
        <v>Furniture</v>
      </c>
      <c r="E1667">
        <f>ROUND(Table1[[#This Row],[Sales Amount]],1)</f>
        <v>561.5</v>
      </c>
      <c r="F1667">
        <f>Table1[[#This Row],[Quantity Sold]]</f>
        <v>45</v>
      </c>
      <c r="G1667">
        <f>Table1[[#This Row],[Discount (%)]]</f>
        <v>50</v>
      </c>
      <c r="H1667">
        <f>Table1[[#This Row],[Profit]]</f>
        <v>1594.82</v>
      </c>
    </row>
    <row r="1668" spans="1:8">
      <c r="A1668" s="11" t="s">
        <v>1644</v>
      </c>
      <c r="B1668" s="7">
        <v>46689</v>
      </c>
      <c r="C1668" t="str">
        <f>PROPER(Table1[[#This Row],[Region]])</f>
        <v>East</v>
      </c>
      <c r="D1668" t="str">
        <f>PROPER(Table1[[#This Row],[Product Category]])</f>
        <v>Groceries</v>
      </c>
      <c r="E1668">
        <f>ROUND(Table1[[#This Row],[Sales Amount]],1)</f>
        <v>1407.5</v>
      </c>
      <c r="F1668">
        <f>Table1[[#This Row],[Quantity Sold]]</f>
        <v>42</v>
      </c>
      <c r="G1668">
        <f>Table1[[#This Row],[Discount (%)]]</f>
        <v>35</v>
      </c>
      <c r="H1668">
        <f>Table1[[#This Row],[Profit]]</f>
        <v>1808.37</v>
      </c>
    </row>
    <row r="1669" spans="1:8">
      <c r="A1669" s="11">
        <v>49844294</v>
      </c>
      <c r="B1669" s="7">
        <v>46690</v>
      </c>
      <c r="C1669" t="str">
        <f>PROPER(Table1[[#This Row],[Region]])</f>
        <v>West</v>
      </c>
      <c r="D1669" t="str">
        <f>PROPER(Table1[[#This Row],[Product Category]])</f>
        <v>Furniture</v>
      </c>
      <c r="E1669">
        <f>ROUND(Table1[[#This Row],[Sales Amount]],1)</f>
        <v>352.9</v>
      </c>
      <c r="F1669">
        <f>Table1[[#This Row],[Quantity Sold]]</f>
        <v>23</v>
      </c>
      <c r="G1669">
        <f>Table1[[#This Row],[Discount (%)]]</f>
        <v>3</v>
      </c>
      <c r="H1669">
        <f>Table1[[#This Row],[Profit]]</f>
        <v>512.44000000000005</v>
      </c>
    </row>
    <row r="1670" spans="1:8">
      <c r="A1670" s="11" t="s">
        <v>1645</v>
      </c>
      <c r="B1670" s="7">
        <v>46691</v>
      </c>
      <c r="C1670" t="str">
        <f>PROPER(Table1[[#This Row],[Region]])</f>
        <v>West</v>
      </c>
      <c r="D1670" t="str">
        <f>PROPER(Table1[[#This Row],[Product Category]])</f>
        <v>Clothing</v>
      </c>
      <c r="E1670">
        <f>ROUND(Table1[[#This Row],[Sales Amount]],1)</f>
        <v>2636</v>
      </c>
      <c r="F1670">
        <f>Table1[[#This Row],[Quantity Sold]]</f>
        <v>42</v>
      </c>
      <c r="G1670">
        <f>Table1[[#This Row],[Discount (%)]]</f>
        <v>16</v>
      </c>
      <c r="H1670">
        <f>Table1[[#This Row],[Profit]]</f>
        <v>1726.64</v>
      </c>
    </row>
    <row r="1671" spans="1:8">
      <c r="A1671" s="11" t="s">
        <v>1646</v>
      </c>
      <c r="B1671" s="7">
        <v>46692</v>
      </c>
      <c r="C1671" t="str">
        <f>PROPER(Table1[[#This Row],[Region]])</f>
        <v>West</v>
      </c>
      <c r="D1671" t="str">
        <f>PROPER(Table1[[#This Row],[Product Category]])</f>
        <v>Sports</v>
      </c>
      <c r="E1671">
        <f>ROUND(Table1[[#This Row],[Sales Amount]],1)</f>
        <v>2182.4</v>
      </c>
      <c r="F1671">
        <f>Table1[[#This Row],[Quantity Sold]]</f>
        <v>24</v>
      </c>
      <c r="G1671">
        <f>Table1[[#This Row],[Discount (%)]]</f>
        <v>12</v>
      </c>
      <c r="H1671">
        <f>Table1[[#This Row],[Profit]]</f>
        <v>716.28</v>
      </c>
    </row>
    <row r="1672" spans="1:8">
      <c r="A1672" s="11" t="s">
        <v>1647</v>
      </c>
      <c r="B1672" s="7">
        <v>46693</v>
      </c>
      <c r="C1672" t="str">
        <f>PROPER(Table1[[#This Row],[Region]])</f>
        <v>East</v>
      </c>
      <c r="D1672" t="str">
        <f>PROPER(Table1[[#This Row],[Product Category]])</f>
        <v>Furniture</v>
      </c>
      <c r="E1672">
        <f>ROUND(Table1[[#This Row],[Sales Amount]],1)</f>
        <v>223.3</v>
      </c>
      <c r="F1672">
        <f>Table1[[#This Row],[Quantity Sold]]</f>
        <v>11</v>
      </c>
      <c r="G1672">
        <f>Table1[[#This Row],[Discount (%)]]</f>
        <v>25</v>
      </c>
      <c r="H1672">
        <f>Table1[[#This Row],[Profit]]</f>
        <v>1933.72</v>
      </c>
    </row>
    <row r="1673" spans="1:8">
      <c r="A1673" s="11" t="s">
        <v>1648</v>
      </c>
      <c r="B1673" s="7">
        <v>46694</v>
      </c>
      <c r="C1673" t="str">
        <f>PROPER(Table1[[#This Row],[Region]])</f>
        <v>North</v>
      </c>
      <c r="D1673" t="str">
        <f>PROPER(Table1[[#This Row],[Product Category]])</f>
        <v>Groceries</v>
      </c>
      <c r="E1673">
        <f>ROUND(Table1[[#This Row],[Sales Amount]],1)</f>
        <v>102</v>
      </c>
      <c r="F1673">
        <f>Table1[[#This Row],[Quantity Sold]]</f>
        <v>45</v>
      </c>
      <c r="G1673">
        <f>Table1[[#This Row],[Discount (%)]]</f>
        <v>47</v>
      </c>
      <c r="H1673">
        <f>Table1[[#This Row],[Profit]]</f>
        <v>1878.03</v>
      </c>
    </row>
    <row r="1674" spans="1:8">
      <c r="A1674" s="11" t="s">
        <v>1649</v>
      </c>
      <c r="B1674" s="7">
        <v>46695</v>
      </c>
      <c r="C1674" t="str">
        <f>PROPER(Table1[[#This Row],[Region]])</f>
        <v>South</v>
      </c>
      <c r="D1674" t="str">
        <f>PROPER(Table1[[#This Row],[Product Category]])</f>
        <v>Electronics</v>
      </c>
      <c r="E1674">
        <f>ROUND(Table1[[#This Row],[Sales Amount]],1)</f>
        <v>1962.7</v>
      </c>
      <c r="F1674">
        <f>Table1[[#This Row],[Quantity Sold]]</f>
        <v>27</v>
      </c>
      <c r="G1674">
        <f>Table1[[#This Row],[Discount (%)]]</f>
        <v>3</v>
      </c>
      <c r="H1674">
        <f>Table1[[#This Row],[Profit]]</f>
        <v>394.39</v>
      </c>
    </row>
    <row r="1675" spans="1:8">
      <c r="A1675" s="11" t="s">
        <v>1651</v>
      </c>
      <c r="B1675" s="7">
        <v>46696</v>
      </c>
      <c r="C1675" t="str">
        <f>PROPER(Table1[[#This Row],[Region]])</f>
        <v>West</v>
      </c>
      <c r="D1675" t="str">
        <f>PROPER(Table1[[#This Row],[Product Category]])</f>
        <v>Electronics</v>
      </c>
      <c r="E1675">
        <f>ROUND(Table1[[#This Row],[Sales Amount]],1)</f>
        <v>2588.6999999999998</v>
      </c>
      <c r="F1675">
        <f>Table1[[#This Row],[Quantity Sold]]</f>
        <v>9</v>
      </c>
      <c r="G1675">
        <f>Table1[[#This Row],[Discount (%)]]</f>
        <v>11</v>
      </c>
      <c r="H1675">
        <f>Table1[[#This Row],[Profit]]</f>
        <v>382.41</v>
      </c>
    </row>
    <row r="1676" spans="1:8">
      <c r="A1676" s="11" t="s">
        <v>1652</v>
      </c>
      <c r="B1676" s="7">
        <v>46697</v>
      </c>
      <c r="C1676" t="str">
        <f>PROPER(Table1[[#This Row],[Region]])</f>
        <v>North</v>
      </c>
      <c r="D1676" t="str">
        <f>PROPER(Table1[[#This Row],[Product Category]])</f>
        <v>Sports</v>
      </c>
      <c r="E1676">
        <f>ROUND(Table1[[#This Row],[Sales Amount]],1)</f>
        <v>4140.7</v>
      </c>
      <c r="F1676">
        <f>Table1[[#This Row],[Quantity Sold]]</f>
        <v>49</v>
      </c>
      <c r="G1676">
        <f>Table1[[#This Row],[Discount (%)]]</f>
        <v>2</v>
      </c>
      <c r="H1676">
        <f>Table1[[#This Row],[Profit]]</f>
        <v>1658.12</v>
      </c>
    </row>
    <row r="1677" spans="1:8">
      <c r="A1677" s="11" t="s">
        <v>1653</v>
      </c>
      <c r="B1677" s="7">
        <v>46698</v>
      </c>
      <c r="C1677" t="str">
        <f>PROPER(Table1[[#This Row],[Region]])</f>
        <v>East</v>
      </c>
      <c r="D1677" t="str">
        <f>PROPER(Table1[[#This Row],[Product Category]])</f>
        <v>Sports</v>
      </c>
      <c r="E1677">
        <f>ROUND(Table1[[#This Row],[Sales Amount]],1)</f>
        <v>3417.7</v>
      </c>
      <c r="F1677">
        <f>Table1[[#This Row],[Quantity Sold]]</f>
        <v>9</v>
      </c>
      <c r="G1677">
        <f>Table1[[#This Row],[Discount (%)]]</f>
        <v>17</v>
      </c>
      <c r="H1677">
        <f>Table1[[#This Row],[Profit]]</f>
        <v>1088.74</v>
      </c>
    </row>
    <row r="1678" spans="1:8">
      <c r="A1678" s="11" t="s">
        <v>1654</v>
      </c>
      <c r="B1678" s="7">
        <v>46699</v>
      </c>
      <c r="C1678" t="str">
        <f>PROPER(Table1[[#This Row],[Region]])</f>
        <v>South</v>
      </c>
      <c r="D1678" t="str">
        <f>PROPER(Table1[[#This Row],[Product Category]])</f>
        <v>Sports</v>
      </c>
      <c r="E1678">
        <f>ROUND(Table1[[#This Row],[Sales Amount]],1)</f>
        <v>2045.6</v>
      </c>
      <c r="F1678">
        <f>Table1[[#This Row],[Quantity Sold]]</f>
        <v>48</v>
      </c>
      <c r="G1678">
        <f>Table1[[#This Row],[Discount (%)]]</f>
        <v>30</v>
      </c>
      <c r="H1678">
        <f>Table1[[#This Row],[Profit]]</f>
        <v>639.82000000000005</v>
      </c>
    </row>
    <row r="1679" spans="1:8">
      <c r="A1679" s="11" t="s">
        <v>1655</v>
      </c>
      <c r="B1679" s="7">
        <v>46700</v>
      </c>
      <c r="C1679" t="str">
        <f>PROPER(Table1[[#This Row],[Region]])</f>
        <v>South</v>
      </c>
      <c r="D1679" t="str">
        <f>PROPER(Table1[[#This Row],[Product Category]])</f>
        <v>Sports</v>
      </c>
      <c r="E1679">
        <f>ROUND(Table1[[#This Row],[Sales Amount]],1)</f>
        <v>3271.4</v>
      </c>
      <c r="F1679">
        <f>Table1[[#This Row],[Quantity Sold]]</f>
        <v>19</v>
      </c>
      <c r="G1679">
        <f>Table1[[#This Row],[Discount (%)]]</f>
        <v>2</v>
      </c>
      <c r="H1679">
        <f>Table1[[#This Row],[Profit]]</f>
        <v>1406.01</v>
      </c>
    </row>
    <row r="1680" spans="1:8">
      <c r="A1680" s="11" t="s">
        <v>1656</v>
      </c>
      <c r="B1680" s="7">
        <v>46701</v>
      </c>
      <c r="C1680" t="str">
        <f>PROPER(Table1[[#This Row],[Region]])</f>
        <v>North</v>
      </c>
      <c r="D1680" t="str">
        <f>PROPER(Table1[[#This Row],[Product Category]])</f>
        <v>Electronics</v>
      </c>
      <c r="E1680">
        <f>ROUND(Table1[[#This Row],[Sales Amount]],1)</f>
        <v>4959.7</v>
      </c>
      <c r="F1680">
        <f>Table1[[#This Row],[Quantity Sold]]</f>
        <v>24</v>
      </c>
      <c r="G1680">
        <f>Table1[[#This Row],[Discount (%)]]</f>
        <v>33</v>
      </c>
      <c r="H1680">
        <f>Table1[[#This Row],[Profit]]</f>
        <v>1201.2</v>
      </c>
    </row>
    <row r="1681" spans="1:8">
      <c r="A1681" s="11" t="s">
        <v>1657</v>
      </c>
      <c r="B1681" s="7">
        <v>46702</v>
      </c>
      <c r="C1681" t="str">
        <f>PROPER(Table1[[#This Row],[Region]])</f>
        <v>West</v>
      </c>
      <c r="D1681" t="str">
        <f>PROPER(Table1[[#This Row],[Product Category]])</f>
        <v>Groceries</v>
      </c>
      <c r="E1681">
        <f>ROUND(Table1[[#This Row],[Sales Amount]],1)</f>
        <v>1851.5</v>
      </c>
      <c r="F1681">
        <f>Table1[[#This Row],[Quantity Sold]]</f>
        <v>19</v>
      </c>
      <c r="G1681">
        <f>Table1[[#This Row],[Discount (%)]]</f>
        <v>30</v>
      </c>
      <c r="H1681">
        <f>Table1[[#This Row],[Profit]]</f>
        <v>1004.26</v>
      </c>
    </row>
    <row r="1682" spans="1:8">
      <c r="A1682" s="11" t="s">
        <v>1658</v>
      </c>
      <c r="B1682" s="7">
        <v>46703</v>
      </c>
      <c r="C1682" t="str">
        <f>PROPER(Table1[[#This Row],[Region]])</f>
        <v>South</v>
      </c>
      <c r="D1682" t="str">
        <f>PROPER(Table1[[#This Row],[Product Category]])</f>
        <v>Groceries</v>
      </c>
      <c r="E1682">
        <f>ROUND(Table1[[#This Row],[Sales Amount]],1)</f>
        <v>372</v>
      </c>
      <c r="F1682">
        <f>Table1[[#This Row],[Quantity Sold]]</f>
        <v>34</v>
      </c>
      <c r="G1682">
        <f>Table1[[#This Row],[Discount (%)]]</f>
        <v>4</v>
      </c>
      <c r="H1682">
        <f>Table1[[#This Row],[Profit]]</f>
        <v>40.86</v>
      </c>
    </row>
    <row r="1683" spans="1:8">
      <c r="A1683" s="11" t="s">
        <v>1659</v>
      </c>
      <c r="B1683" s="7">
        <v>46704</v>
      </c>
      <c r="C1683" t="str">
        <f>PROPER(Table1[[#This Row],[Region]])</f>
        <v>North</v>
      </c>
      <c r="D1683" t="str">
        <f>PROPER(Table1[[#This Row],[Product Category]])</f>
        <v>Electronics</v>
      </c>
      <c r="E1683">
        <f>ROUND(Table1[[#This Row],[Sales Amount]],1)</f>
        <v>2952.9</v>
      </c>
      <c r="F1683">
        <f>Table1[[#This Row],[Quantity Sold]]</f>
        <v>39</v>
      </c>
      <c r="G1683">
        <f>Table1[[#This Row],[Discount (%)]]</f>
        <v>39</v>
      </c>
      <c r="H1683">
        <f>Table1[[#This Row],[Profit]]</f>
        <v>451.49</v>
      </c>
    </row>
    <row r="1684" spans="1:8">
      <c r="A1684" s="11" t="s">
        <v>1660</v>
      </c>
      <c r="B1684" s="7">
        <v>46705</v>
      </c>
      <c r="C1684" t="str">
        <f>PROPER(Table1[[#This Row],[Region]])</f>
        <v>South</v>
      </c>
      <c r="D1684" t="str">
        <f>PROPER(Table1[[#This Row],[Product Category]])</f>
        <v>Clothing</v>
      </c>
      <c r="E1684">
        <f>ROUND(Table1[[#This Row],[Sales Amount]],1)</f>
        <v>3436.7</v>
      </c>
      <c r="F1684">
        <f>Table1[[#This Row],[Quantity Sold]]</f>
        <v>35</v>
      </c>
      <c r="G1684">
        <f>Table1[[#This Row],[Discount (%)]]</f>
        <v>39</v>
      </c>
      <c r="H1684">
        <f>Table1[[#This Row],[Profit]]</f>
        <v>1894.72</v>
      </c>
    </row>
    <row r="1685" spans="1:8">
      <c r="A1685" s="11" t="s">
        <v>1662</v>
      </c>
      <c r="B1685" s="7">
        <v>46706</v>
      </c>
      <c r="C1685" t="str">
        <f>PROPER(Table1[[#This Row],[Region]])</f>
        <v>West</v>
      </c>
      <c r="D1685" t="str">
        <f>PROPER(Table1[[#This Row],[Product Category]])</f>
        <v>Furniture</v>
      </c>
      <c r="E1685">
        <f>ROUND(Table1[[#This Row],[Sales Amount]],1)</f>
        <v>2322.4</v>
      </c>
      <c r="F1685">
        <f>Table1[[#This Row],[Quantity Sold]]</f>
        <v>14</v>
      </c>
      <c r="G1685">
        <f>Table1[[#This Row],[Discount (%)]]</f>
        <v>17</v>
      </c>
      <c r="H1685">
        <f>Table1[[#This Row],[Profit]]</f>
        <v>205.94</v>
      </c>
    </row>
    <row r="1686" spans="1:8">
      <c r="A1686" s="11" t="s">
        <v>1663</v>
      </c>
      <c r="B1686" s="7">
        <v>46707</v>
      </c>
      <c r="C1686" t="str">
        <f>PROPER(Table1[[#This Row],[Region]])</f>
        <v>East</v>
      </c>
      <c r="D1686" t="str">
        <f>PROPER(Table1[[#This Row],[Product Category]])</f>
        <v>Clothing</v>
      </c>
      <c r="E1686">
        <f>ROUND(Table1[[#This Row],[Sales Amount]],1)</f>
        <v>3910.2</v>
      </c>
      <c r="F1686">
        <f>Table1[[#This Row],[Quantity Sold]]</f>
        <v>34</v>
      </c>
      <c r="G1686">
        <f>Table1[[#This Row],[Discount (%)]]</f>
        <v>31</v>
      </c>
      <c r="H1686">
        <f>Table1[[#This Row],[Profit]]</f>
        <v>876.59</v>
      </c>
    </row>
    <row r="1687" spans="1:8">
      <c r="A1687" s="11" t="s">
        <v>1664</v>
      </c>
      <c r="B1687" s="7">
        <v>46708</v>
      </c>
      <c r="C1687" t="str">
        <f>PROPER(Table1[[#This Row],[Region]])</f>
        <v>South</v>
      </c>
      <c r="D1687" t="str">
        <f>PROPER(Table1[[#This Row],[Product Category]])</f>
        <v>Furniture</v>
      </c>
      <c r="E1687">
        <f>ROUND(Table1[[#This Row],[Sales Amount]],1)</f>
        <v>1520.3</v>
      </c>
      <c r="F1687">
        <f>Table1[[#This Row],[Quantity Sold]]</f>
        <v>38</v>
      </c>
      <c r="G1687">
        <f>Table1[[#This Row],[Discount (%)]]</f>
        <v>14</v>
      </c>
      <c r="H1687">
        <f>Table1[[#This Row],[Profit]]</f>
        <v>998.09</v>
      </c>
    </row>
    <row r="1688" spans="1:8">
      <c r="A1688" s="11" t="s">
        <v>1665</v>
      </c>
      <c r="B1688" s="7">
        <v>46709</v>
      </c>
      <c r="C1688" t="str">
        <f>PROPER(Table1[[#This Row],[Region]])</f>
        <v>North</v>
      </c>
      <c r="D1688" t="str">
        <f>PROPER(Table1[[#This Row],[Product Category]])</f>
        <v>Furniture</v>
      </c>
      <c r="E1688">
        <f>ROUND(Table1[[#This Row],[Sales Amount]],1)</f>
        <v>546.9</v>
      </c>
      <c r="F1688">
        <f>Table1[[#This Row],[Quantity Sold]]</f>
        <v>31</v>
      </c>
      <c r="G1688">
        <f>Table1[[#This Row],[Discount (%)]]</f>
        <v>9</v>
      </c>
      <c r="H1688">
        <f>Table1[[#This Row],[Profit]]</f>
        <v>1032.83</v>
      </c>
    </row>
    <row r="1689" spans="1:8">
      <c r="A1689" s="11" t="s">
        <v>1666</v>
      </c>
      <c r="B1689" s="7">
        <v>46710</v>
      </c>
      <c r="C1689" t="str">
        <f>PROPER(Table1[[#This Row],[Region]])</f>
        <v>East</v>
      </c>
      <c r="D1689" t="str">
        <f>PROPER(Table1[[#This Row],[Product Category]])</f>
        <v>Groceries</v>
      </c>
      <c r="E1689">
        <f>ROUND(Table1[[#This Row],[Sales Amount]],1)</f>
        <v>3024.4</v>
      </c>
      <c r="F1689">
        <f>Table1[[#This Row],[Quantity Sold]]</f>
        <v>18</v>
      </c>
      <c r="G1689">
        <f>Table1[[#This Row],[Discount (%)]]</f>
        <v>12</v>
      </c>
      <c r="H1689">
        <f>Table1[[#This Row],[Profit]]</f>
        <v>918.96</v>
      </c>
    </row>
    <row r="1690" spans="1:8">
      <c r="A1690" s="11" t="s">
        <v>1667</v>
      </c>
      <c r="B1690" s="7">
        <v>46711</v>
      </c>
      <c r="C1690" t="str">
        <f>PROPER(Table1[[#This Row],[Region]])</f>
        <v>South</v>
      </c>
      <c r="D1690" t="str">
        <f>PROPER(Table1[[#This Row],[Product Category]])</f>
        <v>Clothing</v>
      </c>
      <c r="E1690">
        <f>ROUND(Table1[[#This Row],[Sales Amount]],1)</f>
        <v>4239.1000000000004</v>
      </c>
      <c r="F1690">
        <f>Table1[[#This Row],[Quantity Sold]]</f>
        <v>43</v>
      </c>
      <c r="G1690">
        <f>Table1[[#This Row],[Discount (%)]]</f>
        <v>19</v>
      </c>
      <c r="H1690">
        <f>Table1[[#This Row],[Profit]]</f>
        <v>492.13</v>
      </c>
    </row>
    <row r="1691" spans="1:8">
      <c r="A1691" s="11" t="s">
        <v>1668</v>
      </c>
      <c r="B1691" s="7">
        <v>46712</v>
      </c>
      <c r="C1691" t="str">
        <f>PROPER(Table1[[#This Row],[Region]])</f>
        <v>East</v>
      </c>
      <c r="D1691" t="str">
        <f>PROPER(Table1[[#This Row],[Product Category]])</f>
        <v>Sports</v>
      </c>
      <c r="E1691">
        <f>ROUND(Table1[[#This Row],[Sales Amount]],1)</f>
        <v>1406.3</v>
      </c>
      <c r="F1691">
        <f>Table1[[#This Row],[Quantity Sold]]</f>
        <v>19</v>
      </c>
      <c r="G1691">
        <f>Table1[[#This Row],[Discount (%)]]</f>
        <v>12</v>
      </c>
      <c r="H1691">
        <f>Table1[[#This Row],[Profit]]</f>
        <v>476.46</v>
      </c>
    </row>
    <row r="1692" spans="1:8">
      <c r="A1692" s="11" t="s">
        <v>1669</v>
      </c>
      <c r="B1692" s="7">
        <v>46713</v>
      </c>
      <c r="C1692" t="str">
        <f>PROPER(Table1[[#This Row],[Region]])</f>
        <v>South</v>
      </c>
      <c r="D1692" t="str">
        <f>PROPER(Table1[[#This Row],[Product Category]])</f>
        <v>Clothing</v>
      </c>
      <c r="E1692">
        <f>ROUND(Table1[[#This Row],[Sales Amount]],1)</f>
        <v>549.4</v>
      </c>
      <c r="F1692">
        <f>Table1[[#This Row],[Quantity Sold]]</f>
        <v>10</v>
      </c>
      <c r="G1692">
        <f>Table1[[#This Row],[Discount (%)]]</f>
        <v>13</v>
      </c>
      <c r="H1692">
        <f>Table1[[#This Row],[Profit]]</f>
        <v>1831.68</v>
      </c>
    </row>
    <row r="1693" spans="1:8">
      <c r="A1693" s="11" t="s">
        <v>1670</v>
      </c>
      <c r="B1693" s="7">
        <v>46714</v>
      </c>
      <c r="C1693" t="str">
        <f>PROPER(Table1[[#This Row],[Region]])</f>
        <v>North</v>
      </c>
      <c r="D1693" t="str">
        <f>PROPER(Table1[[#This Row],[Product Category]])</f>
        <v>Furniture</v>
      </c>
      <c r="E1693">
        <f>ROUND(Table1[[#This Row],[Sales Amount]],1)</f>
        <v>3847.2</v>
      </c>
      <c r="F1693">
        <f>Table1[[#This Row],[Quantity Sold]]</f>
        <v>18</v>
      </c>
      <c r="G1693">
        <f>Table1[[#This Row],[Discount (%)]]</f>
        <v>29</v>
      </c>
      <c r="H1693">
        <f>Table1[[#This Row],[Profit]]</f>
        <v>850.29</v>
      </c>
    </row>
    <row r="1694" spans="1:8">
      <c r="A1694" s="11" t="s">
        <v>1671</v>
      </c>
      <c r="B1694" s="7">
        <v>46715</v>
      </c>
      <c r="C1694" t="str">
        <f>PROPER(Table1[[#This Row],[Region]])</f>
        <v>North</v>
      </c>
      <c r="D1694" t="str">
        <f>PROPER(Table1[[#This Row],[Product Category]])</f>
        <v>Clothing</v>
      </c>
      <c r="E1694">
        <f>ROUND(Table1[[#This Row],[Sales Amount]],1)</f>
        <v>4524.8</v>
      </c>
      <c r="F1694">
        <f>Table1[[#This Row],[Quantity Sold]]</f>
        <v>30</v>
      </c>
      <c r="G1694">
        <f>Table1[[#This Row],[Discount (%)]]</f>
        <v>50</v>
      </c>
      <c r="H1694">
        <f>Table1[[#This Row],[Profit]]</f>
        <v>1776.54</v>
      </c>
    </row>
    <row r="1695" spans="1:8">
      <c r="A1695" s="11" t="s">
        <v>1672</v>
      </c>
      <c r="B1695" s="7">
        <v>46716</v>
      </c>
      <c r="C1695" t="str">
        <f>PROPER(Table1[[#This Row],[Region]])</f>
        <v>South</v>
      </c>
      <c r="D1695" t="str">
        <f>PROPER(Table1[[#This Row],[Product Category]])</f>
        <v>Clothing</v>
      </c>
      <c r="E1695">
        <f>ROUND(Table1[[#This Row],[Sales Amount]],1)</f>
        <v>3934.8</v>
      </c>
      <c r="F1695">
        <f>Table1[[#This Row],[Quantity Sold]]</f>
        <v>28</v>
      </c>
      <c r="G1695">
        <f>Table1[[#This Row],[Discount (%)]]</f>
        <v>10</v>
      </c>
      <c r="H1695">
        <f>Table1[[#This Row],[Profit]]</f>
        <v>1167.23</v>
      </c>
    </row>
    <row r="1696" spans="1:8">
      <c r="A1696" s="11" t="s">
        <v>1673</v>
      </c>
      <c r="B1696" s="7">
        <v>46717</v>
      </c>
      <c r="C1696" t="str">
        <f>PROPER(Table1[[#This Row],[Region]])</f>
        <v>West</v>
      </c>
      <c r="D1696" t="str">
        <f>PROPER(Table1[[#This Row],[Product Category]])</f>
        <v>Electronics</v>
      </c>
      <c r="E1696">
        <f>ROUND(Table1[[#This Row],[Sales Amount]],1)</f>
        <v>4579.8</v>
      </c>
      <c r="F1696">
        <f>Table1[[#This Row],[Quantity Sold]]</f>
        <v>35</v>
      </c>
      <c r="G1696">
        <f>Table1[[#This Row],[Discount (%)]]</f>
        <v>42</v>
      </c>
      <c r="H1696">
        <f>Table1[[#This Row],[Profit]]</f>
        <v>1540.99</v>
      </c>
    </row>
    <row r="1697" spans="1:8">
      <c r="A1697" s="11" t="s">
        <v>1674</v>
      </c>
      <c r="B1697" s="7">
        <v>46718</v>
      </c>
      <c r="C1697" t="str">
        <f>PROPER(Table1[[#This Row],[Region]])</f>
        <v>South</v>
      </c>
      <c r="D1697" t="str">
        <f>PROPER(Table1[[#This Row],[Product Category]])</f>
        <v>Clothing</v>
      </c>
      <c r="E1697">
        <f>ROUND(Table1[[#This Row],[Sales Amount]],1)</f>
        <v>2499.6999999999998</v>
      </c>
      <c r="F1697">
        <f>Table1[[#This Row],[Quantity Sold]]</f>
        <v>27</v>
      </c>
      <c r="G1697">
        <f>Table1[[#This Row],[Discount (%)]]</f>
        <v>28</v>
      </c>
      <c r="H1697">
        <f>Table1[[#This Row],[Profit]]</f>
        <v>1754.88</v>
      </c>
    </row>
    <row r="1698" spans="1:8">
      <c r="A1698" s="11" t="s">
        <v>1675</v>
      </c>
      <c r="B1698" s="7">
        <v>46719</v>
      </c>
      <c r="C1698" t="str">
        <f>PROPER(Table1[[#This Row],[Region]])</f>
        <v>South</v>
      </c>
      <c r="D1698" t="str">
        <f>PROPER(Table1[[#This Row],[Product Category]])</f>
        <v>Groceries</v>
      </c>
      <c r="E1698">
        <f>ROUND(Table1[[#This Row],[Sales Amount]],1)</f>
        <v>743.6</v>
      </c>
      <c r="F1698">
        <f>Table1[[#This Row],[Quantity Sold]]</f>
        <v>31</v>
      </c>
      <c r="G1698">
        <f>Table1[[#This Row],[Discount (%)]]</f>
        <v>39</v>
      </c>
      <c r="H1698">
        <f>Table1[[#This Row],[Profit]]</f>
        <v>925.6</v>
      </c>
    </row>
    <row r="1699" spans="1:8">
      <c r="A1699" s="11" t="s">
        <v>1676</v>
      </c>
      <c r="B1699" s="7">
        <v>46720</v>
      </c>
      <c r="C1699" t="str">
        <f>PROPER(Table1[[#This Row],[Region]])</f>
        <v>East</v>
      </c>
      <c r="D1699" t="str">
        <f>PROPER(Table1[[#This Row],[Product Category]])</f>
        <v>Groceries</v>
      </c>
      <c r="E1699">
        <f>ROUND(Table1[[#This Row],[Sales Amount]],1)</f>
        <v>2394.1999999999998</v>
      </c>
      <c r="F1699">
        <f>Table1[[#This Row],[Quantity Sold]]</f>
        <v>43</v>
      </c>
      <c r="G1699">
        <f>Table1[[#This Row],[Discount (%)]]</f>
        <v>26</v>
      </c>
      <c r="H1699">
        <f>Table1[[#This Row],[Profit]]</f>
        <v>1033.1300000000001</v>
      </c>
    </row>
    <row r="1700" spans="1:8">
      <c r="A1700" s="11" t="s">
        <v>1677</v>
      </c>
      <c r="B1700" s="7">
        <v>46721</v>
      </c>
      <c r="C1700" t="str">
        <f>PROPER(Table1[[#This Row],[Region]])</f>
        <v>North</v>
      </c>
      <c r="D1700" t="str">
        <f>PROPER(Table1[[#This Row],[Product Category]])</f>
        <v>Groceries</v>
      </c>
      <c r="E1700">
        <f>ROUND(Table1[[#This Row],[Sales Amount]],1)</f>
        <v>1545.1</v>
      </c>
      <c r="F1700">
        <f>Table1[[#This Row],[Quantity Sold]]</f>
        <v>12</v>
      </c>
      <c r="G1700">
        <f>Table1[[#This Row],[Discount (%)]]</f>
        <v>1</v>
      </c>
      <c r="H1700">
        <f>Table1[[#This Row],[Profit]]</f>
        <v>605.27</v>
      </c>
    </row>
    <row r="1701" spans="1:8">
      <c r="A1701" s="11" t="s">
        <v>1678</v>
      </c>
      <c r="B1701" s="7">
        <v>46722</v>
      </c>
      <c r="C1701" t="str">
        <f>PROPER(Table1[[#This Row],[Region]])</f>
        <v>North</v>
      </c>
      <c r="D1701" t="str">
        <f>PROPER(Table1[[#This Row],[Product Category]])</f>
        <v>Groceries</v>
      </c>
      <c r="E1701">
        <f>ROUND(Table1[[#This Row],[Sales Amount]],1)</f>
        <v>1495.8</v>
      </c>
      <c r="F1701">
        <f>Table1[[#This Row],[Quantity Sold]]</f>
        <v>19</v>
      </c>
      <c r="G1701">
        <f>Table1[[#This Row],[Discount (%)]]</f>
        <v>48</v>
      </c>
      <c r="H1701">
        <f>Table1[[#This Row],[Profit]]</f>
        <v>223.07</v>
      </c>
    </row>
    <row r="1702" spans="1:8">
      <c r="A1702" s="11" t="s">
        <v>1679</v>
      </c>
      <c r="B1702" s="7">
        <v>46723</v>
      </c>
      <c r="C1702" t="str">
        <f>PROPER(Table1[[#This Row],[Region]])</f>
        <v>North</v>
      </c>
      <c r="D1702" t="str">
        <f>PROPER(Table1[[#This Row],[Product Category]])</f>
        <v>Clothing</v>
      </c>
      <c r="E1702">
        <f>ROUND(Table1[[#This Row],[Sales Amount]],1)</f>
        <v>506</v>
      </c>
      <c r="F1702">
        <f>Table1[[#This Row],[Quantity Sold]]</f>
        <v>32</v>
      </c>
      <c r="G1702">
        <f>Table1[[#This Row],[Discount (%)]]</f>
        <v>22</v>
      </c>
      <c r="H1702">
        <f>Table1[[#This Row],[Profit]]</f>
        <v>72.77</v>
      </c>
    </row>
    <row r="1703" spans="1:8">
      <c r="A1703" s="11" t="s">
        <v>1680</v>
      </c>
      <c r="B1703" s="7">
        <v>46724</v>
      </c>
      <c r="C1703" t="str">
        <f>PROPER(Table1[[#This Row],[Region]])</f>
        <v>West</v>
      </c>
      <c r="D1703" t="str">
        <f>PROPER(Table1[[#This Row],[Product Category]])</f>
        <v>Electronics</v>
      </c>
      <c r="E1703">
        <f>ROUND(Table1[[#This Row],[Sales Amount]],1)</f>
        <v>3458.8</v>
      </c>
      <c r="F1703">
        <f>Table1[[#This Row],[Quantity Sold]]</f>
        <v>41</v>
      </c>
      <c r="G1703">
        <f>Table1[[#This Row],[Discount (%)]]</f>
        <v>5</v>
      </c>
      <c r="H1703">
        <f>Table1[[#This Row],[Profit]]</f>
        <v>990.89</v>
      </c>
    </row>
    <row r="1704" spans="1:8">
      <c r="A1704" s="11" t="s">
        <v>1681</v>
      </c>
      <c r="B1704" s="7">
        <v>46725</v>
      </c>
      <c r="C1704" t="str">
        <f>PROPER(Table1[[#This Row],[Region]])</f>
        <v>East</v>
      </c>
      <c r="D1704" t="str">
        <f>PROPER(Table1[[#This Row],[Product Category]])</f>
        <v>Clothing</v>
      </c>
      <c r="E1704">
        <f>ROUND(Table1[[#This Row],[Sales Amount]],1)</f>
        <v>2084.8000000000002</v>
      </c>
      <c r="F1704">
        <f>Table1[[#This Row],[Quantity Sold]]</f>
        <v>12</v>
      </c>
      <c r="G1704">
        <f>Table1[[#This Row],[Discount (%)]]</f>
        <v>3</v>
      </c>
      <c r="H1704">
        <f>Table1[[#This Row],[Profit]]</f>
        <v>284.17</v>
      </c>
    </row>
    <row r="1705" spans="1:8">
      <c r="A1705" s="11" t="s">
        <v>1682</v>
      </c>
      <c r="B1705" s="7">
        <v>46726</v>
      </c>
      <c r="C1705" t="str">
        <f>PROPER(Table1[[#This Row],[Region]])</f>
        <v>North</v>
      </c>
      <c r="D1705" t="str">
        <f>PROPER(Table1[[#This Row],[Product Category]])</f>
        <v>Electronics</v>
      </c>
      <c r="E1705">
        <f>ROUND(Table1[[#This Row],[Sales Amount]],1)</f>
        <v>4969.6000000000004</v>
      </c>
      <c r="F1705">
        <f>Table1[[#This Row],[Quantity Sold]]</f>
        <v>9</v>
      </c>
      <c r="G1705">
        <f>Table1[[#This Row],[Discount (%)]]</f>
        <v>16</v>
      </c>
      <c r="H1705">
        <f>Table1[[#This Row],[Profit]]</f>
        <v>812.73</v>
      </c>
    </row>
    <row r="1706" spans="1:8">
      <c r="A1706" s="11" t="s">
        <v>1683</v>
      </c>
      <c r="B1706" s="7">
        <v>46727</v>
      </c>
      <c r="C1706" t="str">
        <f>PROPER(Table1[[#This Row],[Region]])</f>
        <v>South</v>
      </c>
      <c r="D1706" t="str">
        <f>PROPER(Table1[[#This Row],[Product Category]])</f>
        <v>Furniture</v>
      </c>
      <c r="E1706">
        <f>ROUND(Table1[[#This Row],[Sales Amount]],1)</f>
        <v>3457.5</v>
      </c>
      <c r="F1706">
        <f>Table1[[#This Row],[Quantity Sold]]</f>
        <v>44</v>
      </c>
      <c r="G1706">
        <f>Table1[[#This Row],[Discount (%)]]</f>
        <v>35</v>
      </c>
      <c r="H1706">
        <f>Table1[[#This Row],[Profit]]</f>
        <v>103.97</v>
      </c>
    </row>
    <row r="1707" spans="1:8">
      <c r="A1707" s="11" t="s">
        <v>1684</v>
      </c>
      <c r="B1707" s="7">
        <v>46728</v>
      </c>
      <c r="C1707" t="str">
        <f>PROPER(Table1[[#This Row],[Region]])</f>
        <v>North</v>
      </c>
      <c r="D1707" t="str">
        <f>PROPER(Table1[[#This Row],[Product Category]])</f>
        <v>Electronics</v>
      </c>
      <c r="E1707">
        <f>ROUND(Table1[[#This Row],[Sales Amount]],1)</f>
        <v>4116.3</v>
      </c>
      <c r="F1707">
        <f>Table1[[#This Row],[Quantity Sold]]</f>
        <v>21</v>
      </c>
      <c r="G1707">
        <f>Table1[[#This Row],[Discount (%)]]</f>
        <v>29</v>
      </c>
      <c r="H1707">
        <f>Table1[[#This Row],[Profit]]</f>
        <v>630.14</v>
      </c>
    </row>
    <row r="1708" spans="1:8">
      <c r="A1708" s="11" t="s">
        <v>1685</v>
      </c>
      <c r="B1708" s="7">
        <v>46729</v>
      </c>
      <c r="C1708" t="str">
        <f>PROPER(Table1[[#This Row],[Region]])</f>
        <v>East</v>
      </c>
      <c r="D1708" t="str">
        <f>PROPER(Table1[[#This Row],[Product Category]])</f>
        <v>Groceries</v>
      </c>
      <c r="E1708">
        <f>ROUND(Table1[[#This Row],[Sales Amount]],1)</f>
        <v>4283.2</v>
      </c>
      <c r="F1708">
        <f>Table1[[#This Row],[Quantity Sold]]</f>
        <v>38</v>
      </c>
      <c r="G1708">
        <f>Table1[[#This Row],[Discount (%)]]</f>
        <v>20</v>
      </c>
      <c r="H1708">
        <f>Table1[[#This Row],[Profit]]</f>
        <v>1597.66</v>
      </c>
    </row>
    <row r="1709" spans="1:8">
      <c r="A1709" s="11" t="s">
        <v>1686</v>
      </c>
      <c r="B1709" s="7">
        <v>46730</v>
      </c>
      <c r="C1709" t="str">
        <f>PROPER(Table1[[#This Row],[Region]])</f>
        <v>North</v>
      </c>
      <c r="D1709" t="str">
        <f>PROPER(Table1[[#This Row],[Product Category]])</f>
        <v>Electronics</v>
      </c>
      <c r="E1709">
        <f>ROUND(Table1[[#This Row],[Sales Amount]],1)</f>
        <v>3778.9</v>
      </c>
      <c r="F1709">
        <f>Table1[[#This Row],[Quantity Sold]]</f>
        <v>41</v>
      </c>
      <c r="G1709">
        <f>Table1[[#This Row],[Discount (%)]]</f>
        <v>47</v>
      </c>
      <c r="H1709">
        <f>Table1[[#This Row],[Profit]]</f>
        <v>63.29</v>
      </c>
    </row>
    <row r="1710" spans="1:8">
      <c r="A1710" s="11" t="s">
        <v>1687</v>
      </c>
      <c r="B1710" s="7">
        <v>46731</v>
      </c>
      <c r="C1710" t="str">
        <f>PROPER(Table1[[#This Row],[Region]])</f>
        <v>West</v>
      </c>
      <c r="D1710" t="str">
        <f>PROPER(Table1[[#This Row],[Product Category]])</f>
        <v>Furniture</v>
      </c>
      <c r="E1710">
        <f>ROUND(Table1[[#This Row],[Sales Amount]],1)</f>
        <v>4058.3</v>
      </c>
      <c r="F1710">
        <f>Table1[[#This Row],[Quantity Sold]]</f>
        <v>32</v>
      </c>
      <c r="G1710">
        <f>Table1[[#This Row],[Discount (%)]]</f>
        <v>26</v>
      </c>
      <c r="H1710">
        <f>Table1[[#This Row],[Profit]]</f>
        <v>1390.12</v>
      </c>
    </row>
    <row r="1711" spans="1:8">
      <c r="A1711" s="11" t="s">
        <v>1688</v>
      </c>
      <c r="B1711" s="7">
        <v>46732</v>
      </c>
      <c r="C1711" t="str">
        <f>PROPER(Table1[[#This Row],[Region]])</f>
        <v>East</v>
      </c>
      <c r="D1711" t="str">
        <f>PROPER(Table1[[#This Row],[Product Category]])</f>
        <v>Clothing</v>
      </c>
      <c r="E1711">
        <f>ROUND(Table1[[#This Row],[Sales Amount]],1)</f>
        <v>2214</v>
      </c>
      <c r="F1711">
        <f>Table1[[#This Row],[Quantity Sold]]</f>
        <v>35</v>
      </c>
      <c r="G1711">
        <f>Table1[[#This Row],[Discount (%)]]</f>
        <v>3</v>
      </c>
      <c r="H1711">
        <f>Table1[[#This Row],[Profit]]</f>
        <v>1638.98</v>
      </c>
    </row>
    <row r="1712" spans="1:8">
      <c r="A1712" s="11" t="s">
        <v>1689</v>
      </c>
      <c r="B1712" s="7">
        <v>46733</v>
      </c>
      <c r="C1712" t="str">
        <f>PROPER(Table1[[#This Row],[Region]])</f>
        <v>South</v>
      </c>
      <c r="D1712" t="str">
        <f>PROPER(Table1[[#This Row],[Product Category]])</f>
        <v>Groceries</v>
      </c>
      <c r="E1712">
        <f>ROUND(Table1[[#This Row],[Sales Amount]],1)</f>
        <v>4369.3999999999996</v>
      </c>
      <c r="F1712">
        <f>Table1[[#This Row],[Quantity Sold]]</f>
        <v>26</v>
      </c>
      <c r="G1712">
        <f>Table1[[#This Row],[Discount (%)]]</f>
        <v>14</v>
      </c>
      <c r="H1712">
        <f>Table1[[#This Row],[Profit]]</f>
        <v>1302.75</v>
      </c>
    </row>
    <row r="1713" spans="1:8">
      <c r="A1713" s="11" t="s">
        <v>1690</v>
      </c>
      <c r="B1713" s="7">
        <v>46734</v>
      </c>
      <c r="C1713" t="str">
        <f>PROPER(Table1[[#This Row],[Region]])</f>
        <v>South</v>
      </c>
      <c r="D1713" t="str">
        <f>PROPER(Table1[[#This Row],[Product Category]])</f>
        <v>Furniture</v>
      </c>
      <c r="E1713">
        <f>ROUND(Table1[[#This Row],[Sales Amount]],1)</f>
        <v>4858.1000000000004</v>
      </c>
      <c r="F1713">
        <f>Table1[[#This Row],[Quantity Sold]]</f>
        <v>8</v>
      </c>
      <c r="G1713">
        <f>Table1[[#This Row],[Discount (%)]]</f>
        <v>8</v>
      </c>
      <c r="H1713">
        <f>Table1[[#This Row],[Profit]]</f>
        <v>1324.48</v>
      </c>
    </row>
    <row r="1714" spans="1:8">
      <c r="A1714" s="11" t="s">
        <v>1691</v>
      </c>
      <c r="B1714" s="7">
        <v>46735</v>
      </c>
      <c r="C1714" t="str">
        <f>PROPER(Table1[[#This Row],[Region]])</f>
        <v>North</v>
      </c>
      <c r="D1714" t="str">
        <f>PROPER(Table1[[#This Row],[Product Category]])</f>
        <v>Clothing</v>
      </c>
      <c r="E1714">
        <f>ROUND(Table1[[#This Row],[Sales Amount]],1)</f>
        <v>4725</v>
      </c>
      <c r="F1714">
        <f>Table1[[#This Row],[Quantity Sold]]</f>
        <v>45</v>
      </c>
      <c r="G1714">
        <f>Table1[[#This Row],[Discount (%)]]</f>
        <v>0</v>
      </c>
      <c r="H1714">
        <f>Table1[[#This Row],[Profit]]</f>
        <v>539.99</v>
      </c>
    </row>
    <row r="1715" spans="1:8">
      <c r="A1715" s="11" t="s">
        <v>1692</v>
      </c>
      <c r="B1715" s="7">
        <v>46736</v>
      </c>
      <c r="C1715" t="str">
        <f>PROPER(Table1[[#This Row],[Region]])</f>
        <v>West</v>
      </c>
      <c r="D1715" t="str">
        <f>PROPER(Table1[[#This Row],[Product Category]])</f>
        <v>Clothing</v>
      </c>
      <c r="E1715">
        <f>ROUND(Table1[[#This Row],[Sales Amount]],1)</f>
        <v>2284.8000000000002</v>
      </c>
      <c r="F1715">
        <f>Table1[[#This Row],[Quantity Sold]]</f>
        <v>34</v>
      </c>
      <c r="G1715">
        <f>Table1[[#This Row],[Discount (%)]]</f>
        <v>33</v>
      </c>
      <c r="H1715">
        <f>Table1[[#This Row],[Profit]]</f>
        <v>1352.4</v>
      </c>
    </row>
    <row r="1716" spans="1:8">
      <c r="A1716" s="11" t="s">
        <v>1693</v>
      </c>
      <c r="B1716" s="7">
        <v>46737</v>
      </c>
      <c r="C1716" t="str">
        <f>PROPER(Table1[[#This Row],[Region]])</f>
        <v>East</v>
      </c>
      <c r="D1716" t="str">
        <f>PROPER(Table1[[#This Row],[Product Category]])</f>
        <v>Furniture</v>
      </c>
      <c r="E1716">
        <f>ROUND(Table1[[#This Row],[Sales Amount]],1)</f>
        <v>1060.7</v>
      </c>
      <c r="F1716">
        <f>Table1[[#This Row],[Quantity Sold]]</f>
        <v>41</v>
      </c>
      <c r="G1716">
        <f>Table1[[#This Row],[Discount (%)]]</f>
        <v>23</v>
      </c>
      <c r="H1716">
        <f>Table1[[#This Row],[Profit]]</f>
        <v>102.63</v>
      </c>
    </row>
    <row r="1717" spans="1:8">
      <c r="A1717" s="11" t="s">
        <v>1694</v>
      </c>
      <c r="B1717" s="7">
        <v>46738</v>
      </c>
      <c r="C1717" t="str">
        <f>PROPER(Table1[[#This Row],[Region]])</f>
        <v>West</v>
      </c>
      <c r="D1717" t="str">
        <f>PROPER(Table1[[#This Row],[Product Category]])</f>
        <v>Groceries</v>
      </c>
      <c r="E1717">
        <f>ROUND(Table1[[#This Row],[Sales Amount]],1)</f>
        <v>2993.8</v>
      </c>
      <c r="F1717">
        <f>Table1[[#This Row],[Quantity Sold]]</f>
        <v>49</v>
      </c>
      <c r="G1717">
        <f>Table1[[#This Row],[Discount (%)]]</f>
        <v>47</v>
      </c>
      <c r="H1717">
        <f>Table1[[#This Row],[Profit]]</f>
        <v>545.79999999999995</v>
      </c>
    </row>
    <row r="1718" spans="1:8">
      <c r="A1718" s="11" t="s">
        <v>1695</v>
      </c>
      <c r="B1718" s="7">
        <v>46739</v>
      </c>
      <c r="C1718" t="str">
        <f>PROPER(Table1[[#This Row],[Region]])</f>
        <v>South</v>
      </c>
      <c r="D1718" t="str">
        <f>PROPER(Table1[[#This Row],[Product Category]])</f>
        <v>Electronics</v>
      </c>
      <c r="E1718">
        <f>ROUND(Table1[[#This Row],[Sales Amount]],1)</f>
        <v>2708.7</v>
      </c>
      <c r="F1718">
        <f>Table1[[#This Row],[Quantity Sold]]</f>
        <v>18</v>
      </c>
      <c r="G1718">
        <f>Table1[[#This Row],[Discount (%)]]</f>
        <v>23</v>
      </c>
      <c r="H1718">
        <f>Table1[[#This Row],[Profit]]</f>
        <v>528.42999999999995</v>
      </c>
    </row>
    <row r="1719" spans="1:8">
      <c r="A1719" s="11" t="s">
        <v>1696</v>
      </c>
      <c r="B1719" s="7">
        <v>46740</v>
      </c>
      <c r="C1719" t="str">
        <f>PROPER(Table1[[#This Row],[Region]])</f>
        <v>West</v>
      </c>
      <c r="D1719" t="str">
        <f>PROPER(Table1[[#This Row],[Product Category]])</f>
        <v>Sports</v>
      </c>
      <c r="E1719">
        <f>ROUND(Table1[[#This Row],[Sales Amount]],1)</f>
        <v>3431.7</v>
      </c>
      <c r="F1719">
        <f>Table1[[#This Row],[Quantity Sold]]</f>
        <v>12</v>
      </c>
      <c r="G1719">
        <f>Table1[[#This Row],[Discount (%)]]</f>
        <v>38</v>
      </c>
      <c r="H1719">
        <f>Table1[[#This Row],[Profit]]</f>
        <v>97.53</v>
      </c>
    </row>
    <row r="1720" spans="1:8">
      <c r="A1720" s="11" t="s">
        <v>1697</v>
      </c>
      <c r="B1720" s="7">
        <v>46741</v>
      </c>
      <c r="C1720" t="str">
        <f>PROPER(Table1[[#This Row],[Region]])</f>
        <v>West</v>
      </c>
      <c r="D1720" t="str">
        <f>PROPER(Table1[[#This Row],[Product Category]])</f>
        <v>Clothing</v>
      </c>
      <c r="E1720">
        <f>ROUND(Table1[[#This Row],[Sales Amount]],1)</f>
        <v>1328.7</v>
      </c>
      <c r="F1720">
        <f>Table1[[#This Row],[Quantity Sold]]</f>
        <v>47</v>
      </c>
      <c r="G1720">
        <f>Table1[[#This Row],[Discount (%)]]</f>
        <v>2</v>
      </c>
      <c r="H1720">
        <f>Table1[[#This Row],[Profit]]</f>
        <v>368.03</v>
      </c>
    </row>
    <row r="1721" spans="1:8">
      <c r="A1721" s="11" t="s">
        <v>1698</v>
      </c>
      <c r="B1721" s="7">
        <v>46742</v>
      </c>
      <c r="C1721" t="str">
        <f>PROPER(Table1[[#This Row],[Region]])</f>
        <v>South</v>
      </c>
      <c r="D1721" t="str">
        <f>PROPER(Table1[[#This Row],[Product Category]])</f>
        <v>Furniture</v>
      </c>
      <c r="E1721">
        <f>ROUND(Table1[[#This Row],[Sales Amount]],1)</f>
        <v>4737.2</v>
      </c>
      <c r="F1721">
        <f>Table1[[#This Row],[Quantity Sold]]</f>
        <v>12</v>
      </c>
      <c r="G1721">
        <f>Table1[[#This Row],[Discount (%)]]</f>
        <v>49</v>
      </c>
      <c r="H1721">
        <f>Table1[[#This Row],[Profit]]</f>
        <v>622.65</v>
      </c>
    </row>
    <row r="1722" spans="1:8">
      <c r="A1722" s="11" t="s">
        <v>1699</v>
      </c>
      <c r="B1722" s="7">
        <v>46743</v>
      </c>
      <c r="C1722" t="str">
        <f>PROPER(Table1[[#This Row],[Region]])</f>
        <v>North</v>
      </c>
      <c r="D1722" t="str">
        <f>PROPER(Table1[[#This Row],[Product Category]])</f>
        <v>Furniture</v>
      </c>
      <c r="E1722">
        <f>ROUND(Table1[[#This Row],[Sales Amount]],1)</f>
        <v>2775.6</v>
      </c>
      <c r="F1722">
        <f>Table1[[#This Row],[Quantity Sold]]</f>
        <v>44</v>
      </c>
      <c r="G1722">
        <f>Table1[[#This Row],[Discount (%)]]</f>
        <v>42</v>
      </c>
      <c r="H1722">
        <f>Table1[[#This Row],[Profit]]</f>
        <v>1437.67</v>
      </c>
    </row>
    <row r="1723" spans="1:8">
      <c r="A1723" s="11">
        <v>95115678</v>
      </c>
      <c r="B1723" s="7">
        <v>46744</v>
      </c>
      <c r="C1723" t="str">
        <f>PROPER(Table1[[#This Row],[Region]])</f>
        <v>West</v>
      </c>
      <c r="D1723" t="str">
        <f>PROPER(Table1[[#This Row],[Product Category]])</f>
        <v>Sports</v>
      </c>
      <c r="E1723">
        <f>ROUND(Table1[[#This Row],[Sales Amount]],1)</f>
        <v>4687.3999999999996</v>
      </c>
      <c r="F1723">
        <f>Table1[[#This Row],[Quantity Sold]]</f>
        <v>10</v>
      </c>
      <c r="G1723">
        <f>Table1[[#This Row],[Discount (%)]]</f>
        <v>34</v>
      </c>
      <c r="H1723">
        <f>Table1[[#This Row],[Profit]]</f>
        <v>1368.14</v>
      </c>
    </row>
    <row r="1724" spans="1:8">
      <c r="A1724" s="11" t="s">
        <v>1700</v>
      </c>
      <c r="B1724" s="7">
        <v>46745</v>
      </c>
      <c r="C1724" t="str">
        <f>PROPER(Table1[[#This Row],[Region]])</f>
        <v>West</v>
      </c>
      <c r="D1724" t="str">
        <f>PROPER(Table1[[#This Row],[Product Category]])</f>
        <v>Electronics</v>
      </c>
      <c r="E1724">
        <f>ROUND(Table1[[#This Row],[Sales Amount]],1)</f>
        <v>4735.8999999999996</v>
      </c>
      <c r="F1724">
        <f>Table1[[#This Row],[Quantity Sold]]</f>
        <v>36</v>
      </c>
      <c r="G1724">
        <f>Table1[[#This Row],[Discount (%)]]</f>
        <v>35</v>
      </c>
      <c r="H1724">
        <f>Table1[[#This Row],[Profit]]</f>
        <v>904.72</v>
      </c>
    </row>
    <row r="1725" spans="1:8">
      <c r="A1725" s="11" t="s">
        <v>1701</v>
      </c>
      <c r="B1725" s="7">
        <v>46746</v>
      </c>
      <c r="C1725" t="str">
        <f>PROPER(Table1[[#This Row],[Region]])</f>
        <v>East</v>
      </c>
      <c r="D1725" t="str">
        <f>PROPER(Table1[[#This Row],[Product Category]])</f>
        <v>Electronics</v>
      </c>
      <c r="E1725">
        <f>ROUND(Table1[[#This Row],[Sales Amount]],1)</f>
        <v>2545.3000000000002</v>
      </c>
      <c r="F1725">
        <f>Table1[[#This Row],[Quantity Sold]]</f>
        <v>15</v>
      </c>
      <c r="G1725">
        <f>Table1[[#This Row],[Discount (%)]]</f>
        <v>19</v>
      </c>
      <c r="H1725">
        <f>Table1[[#This Row],[Profit]]</f>
        <v>470.11</v>
      </c>
    </row>
    <row r="1726" spans="1:8">
      <c r="A1726" s="11" t="s">
        <v>1702</v>
      </c>
      <c r="B1726" s="7">
        <v>46747</v>
      </c>
      <c r="C1726" t="str">
        <f>PROPER(Table1[[#This Row],[Region]])</f>
        <v>South</v>
      </c>
      <c r="D1726" t="str">
        <f>PROPER(Table1[[#This Row],[Product Category]])</f>
        <v>Electronics</v>
      </c>
      <c r="E1726">
        <f>ROUND(Table1[[#This Row],[Sales Amount]],1)</f>
        <v>4226.2</v>
      </c>
      <c r="F1726">
        <f>Table1[[#This Row],[Quantity Sold]]</f>
        <v>12</v>
      </c>
      <c r="G1726">
        <f>Table1[[#This Row],[Discount (%)]]</f>
        <v>37</v>
      </c>
      <c r="H1726">
        <f>Table1[[#This Row],[Profit]]</f>
        <v>1247.98</v>
      </c>
    </row>
    <row r="1727" spans="1:8">
      <c r="A1727" s="11" t="s">
        <v>1703</v>
      </c>
      <c r="B1727" s="7">
        <v>46748</v>
      </c>
      <c r="C1727" t="str">
        <f>PROPER(Table1[[#This Row],[Region]])</f>
        <v>North</v>
      </c>
      <c r="D1727" t="str">
        <f>PROPER(Table1[[#This Row],[Product Category]])</f>
        <v>Sports</v>
      </c>
      <c r="E1727">
        <f>ROUND(Table1[[#This Row],[Sales Amount]],1)</f>
        <v>1391.6</v>
      </c>
      <c r="F1727">
        <f>Table1[[#This Row],[Quantity Sold]]</f>
        <v>22</v>
      </c>
      <c r="G1727">
        <f>Table1[[#This Row],[Discount (%)]]</f>
        <v>27</v>
      </c>
      <c r="H1727">
        <f>Table1[[#This Row],[Profit]]</f>
        <v>523.75</v>
      </c>
    </row>
    <row r="1728" spans="1:8">
      <c r="A1728" s="11" t="s">
        <v>1704</v>
      </c>
      <c r="B1728" s="7">
        <v>46749</v>
      </c>
      <c r="C1728" t="str">
        <f>PROPER(Table1[[#This Row],[Region]])</f>
        <v>East</v>
      </c>
      <c r="D1728" t="str">
        <f>PROPER(Table1[[#This Row],[Product Category]])</f>
        <v>Groceries</v>
      </c>
      <c r="E1728">
        <f>ROUND(Table1[[#This Row],[Sales Amount]],1)</f>
        <v>1013.2</v>
      </c>
      <c r="F1728">
        <f>Table1[[#This Row],[Quantity Sold]]</f>
        <v>7</v>
      </c>
      <c r="G1728">
        <f>Table1[[#This Row],[Discount (%)]]</f>
        <v>50</v>
      </c>
      <c r="H1728">
        <f>Table1[[#This Row],[Profit]]</f>
        <v>76.680000000000007</v>
      </c>
    </row>
    <row r="1729" spans="1:8">
      <c r="A1729" s="11" t="s">
        <v>1705</v>
      </c>
      <c r="B1729" s="7">
        <v>46750</v>
      </c>
      <c r="C1729" t="str">
        <f>PROPER(Table1[[#This Row],[Region]])</f>
        <v>East</v>
      </c>
      <c r="D1729" t="str">
        <f>PROPER(Table1[[#This Row],[Product Category]])</f>
        <v>Groceries</v>
      </c>
      <c r="E1729">
        <f>ROUND(Table1[[#This Row],[Sales Amount]],1)</f>
        <v>3476.1</v>
      </c>
      <c r="F1729">
        <f>Table1[[#This Row],[Quantity Sold]]</f>
        <v>48</v>
      </c>
      <c r="G1729">
        <f>Table1[[#This Row],[Discount (%)]]</f>
        <v>36</v>
      </c>
      <c r="H1729">
        <f>Table1[[#This Row],[Profit]]</f>
        <v>229.17</v>
      </c>
    </row>
    <row r="1730" spans="1:8">
      <c r="A1730" s="11" t="s">
        <v>1706</v>
      </c>
      <c r="B1730" s="7">
        <v>46751</v>
      </c>
      <c r="C1730" t="str">
        <f>PROPER(Table1[[#This Row],[Region]])</f>
        <v>North</v>
      </c>
      <c r="D1730" t="str">
        <f>PROPER(Table1[[#This Row],[Product Category]])</f>
        <v>Groceries</v>
      </c>
      <c r="E1730">
        <f>ROUND(Table1[[#This Row],[Sales Amount]],1)</f>
        <v>2711.6</v>
      </c>
      <c r="F1730">
        <f>Table1[[#This Row],[Quantity Sold]]</f>
        <v>20</v>
      </c>
      <c r="G1730">
        <f>Table1[[#This Row],[Discount (%)]]</f>
        <v>24</v>
      </c>
      <c r="H1730">
        <f>Table1[[#This Row],[Profit]]</f>
        <v>1597.84</v>
      </c>
    </row>
    <row r="1731" spans="1:8">
      <c r="A1731" s="11" t="s">
        <v>1707</v>
      </c>
      <c r="B1731" s="7">
        <v>46752</v>
      </c>
      <c r="C1731" t="str">
        <f>PROPER(Table1[[#This Row],[Region]])</f>
        <v>North</v>
      </c>
      <c r="D1731" t="str">
        <f>PROPER(Table1[[#This Row],[Product Category]])</f>
        <v>Furniture</v>
      </c>
      <c r="E1731">
        <f>ROUND(Table1[[#This Row],[Sales Amount]],1)</f>
        <v>2233.3000000000002</v>
      </c>
      <c r="F1731">
        <f>Table1[[#This Row],[Quantity Sold]]</f>
        <v>13</v>
      </c>
      <c r="G1731">
        <f>Table1[[#This Row],[Discount (%)]]</f>
        <v>14</v>
      </c>
      <c r="H1731">
        <f>Table1[[#This Row],[Profit]]</f>
        <v>1797.73</v>
      </c>
    </row>
    <row r="1732" spans="1:8">
      <c r="A1732" s="11" t="s">
        <v>1708</v>
      </c>
      <c r="B1732" s="7">
        <v>46753</v>
      </c>
      <c r="C1732" t="str">
        <f>PROPER(Table1[[#This Row],[Region]])</f>
        <v>South</v>
      </c>
      <c r="D1732" t="str">
        <f>PROPER(Table1[[#This Row],[Product Category]])</f>
        <v>Groceries</v>
      </c>
      <c r="E1732">
        <f>ROUND(Table1[[#This Row],[Sales Amount]],1)</f>
        <v>3995.8</v>
      </c>
      <c r="F1732">
        <f>Table1[[#This Row],[Quantity Sold]]</f>
        <v>37</v>
      </c>
      <c r="G1732">
        <f>Table1[[#This Row],[Discount (%)]]</f>
        <v>24</v>
      </c>
      <c r="H1732">
        <f>Table1[[#This Row],[Profit]]</f>
        <v>1139.69</v>
      </c>
    </row>
    <row r="1733" spans="1:8">
      <c r="A1733" s="11" t="s">
        <v>1709</v>
      </c>
      <c r="B1733" s="7">
        <v>46754</v>
      </c>
      <c r="C1733" t="str">
        <f>PROPER(Table1[[#This Row],[Region]])</f>
        <v>West</v>
      </c>
      <c r="D1733" t="str">
        <f>PROPER(Table1[[#This Row],[Product Category]])</f>
        <v>Clothing</v>
      </c>
      <c r="E1733">
        <f>ROUND(Table1[[#This Row],[Sales Amount]],1)</f>
        <v>4729</v>
      </c>
      <c r="F1733">
        <f>Table1[[#This Row],[Quantity Sold]]</f>
        <v>27</v>
      </c>
      <c r="G1733">
        <f>Table1[[#This Row],[Discount (%)]]</f>
        <v>45</v>
      </c>
      <c r="H1733">
        <f>Table1[[#This Row],[Profit]]</f>
        <v>644.38</v>
      </c>
    </row>
    <row r="1734" spans="1:8">
      <c r="A1734" s="11" t="s">
        <v>1710</v>
      </c>
      <c r="B1734" s="7">
        <v>46755</v>
      </c>
      <c r="C1734" t="str">
        <f>PROPER(Table1[[#This Row],[Region]])</f>
        <v>North</v>
      </c>
      <c r="D1734" t="str">
        <f>PROPER(Table1[[#This Row],[Product Category]])</f>
        <v>Groceries</v>
      </c>
      <c r="E1734">
        <f>ROUND(Table1[[#This Row],[Sales Amount]],1)</f>
        <v>3336</v>
      </c>
      <c r="F1734">
        <f>Table1[[#This Row],[Quantity Sold]]</f>
        <v>6</v>
      </c>
      <c r="G1734">
        <f>Table1[[#This Row],[Discount (%)]]</f>
        <v>5</v>
      </c>
      <c r="H1734">
        <f>Table1[[#This Row],[Profit]]</f>
        <v>1075.53</v>
      </c>
    </row>
    <row r="1735" spans="1:8">
      <c r="A1735" s="11" t="s">
        <v>1711</v>
      </c>
      <c r="B1735" s="7">
        <v>46756</v>
      </c>
      <c r="C1735" t="str">
        <f>PROPER(Table1[[#This Row],[Region]])</f>
        <v>North</v>
      </c>
      <c r="D1735" t="str">
        <f>PROPER(Table1[[#This Row],[Product Category]])</f>
        <v>Furniture</v>
      </c>
      <c r="E1735">
        <f>ROUND(Table1[[#This Row],[Sales Amount]],1)</f>
        <v>4290.3999999999996</v>
      </c>
      <c r="F1735">
        <f>Table1[[#This Row],[Quantity Sold]]</f>
        <v>15</v>
      </c>
      <c r="G1735">
        <f>Table1[[#This Row],[Discount (%)]]</f>
        <v>47</v>
      </c>
      <c r="H1735">
        <f>Table1[[#This Row],[Profit]]</f>
        <v>620.72</v>
      </c>
    </row>
    <row r="1736" spans="1:8">
      <c r="A1736" s="11" t="s">
        <v>1712</v>
      </c>
      <c r="B1736" s="7">
        <v>46757</v>
      </c>
      <c r="C1736" t="str">
        <f>PROPER(Table1[[#This Row],[Region]])</f>
        <v>East</v>
      </c>
      <c r="D1736" t="str">
        <f>PROPER(Table1[[#This Row],[Product Category]])</f>
        <v>Sports</v>
      </c>
      <c r="E1736">
        <f>ROUND(Table1[[#This Row],[Sales Amount]],1)</f>
        <v>4856.7</v>
      </c>
      <c r="F1736">
        <f>Table1[[#This Row],[Quantity Sold]]</f>
        <v>1</v>
      </c>
      <c r="G1736">
        <f>Table1[[#This Row],[Discount (%)]]</f>
        <v>23</v>
      </c>
      <c r="H1736">
        <f>Table1[[#This Row],[Profit]]</f>
        <v>1698.82</v>
      </c>
    </row>
    <row r="1737" spans="1:8">
      <c r="A1737" s="11" t="s">
        <v>1713</v>
      </c>
      <c r="B1737" s="7">
        <v>46758</v>
      </c>
      <c r="C1737" t="str">
        <f>PROPER(Table1[[#This Row],[Region]])</f>
        <v>North</v>
      </c>
      <c r="D1737" t="str">
        <f>PROPER(Table1[[#This Row],[Product Category]])</f>
        <v>Clothing</v>
      </c>
      <c r="E1737">
        <f>ROUND(Table1[[#This Row],[Sales Amount]],1)</f>
        <v>4480.5</v>
      </c>
      <c r="F1737">
        <f>Table1[[#This Row],[Quantity Sold]]</f>
        <v>4</v>
      </c>
      <c r="G1737">
        <f>Table1[[#This Row],[Discount (%)]]</f>
        <v>33</v>
      </c>
      <c r="H1737">
        <f>Table1[[#This Row],[Profit]]</f>
        <v>502.39</v>
      </c>
    </row>
    <row r="1738" spans="1:8">
      <c r="A1738" s="11" t="s">
        <v>1714</v>
      </c>
      <c r="B1738" s="7">
        <v>46759</v>
      </c>
      <c r="C1738" t="str">
        <f>PROPER(Table1[[#This Row],[Region]])</f>
        <v>South</v>
      </c>
      <c r="D1738" t="str">
        <f>PROPER(Table1[[#This Row],[Product Category]])</f>
        <v>Furniture</v>
      </c>
      <c r="E1738">
        <f>ROUND(Table1[[#This Row],[Sales Amount]],1)</f>
        <v>4858.8999999999996</v>
      </c>
      <c r="F1738">
        <f>Table1[[#This Row],[Quantity Sold]]</f>
        <v>33</v>
      </c>
      <c r="G1738">
        <f>Table1[[#This Row],[Discount (%)]]</f>
        <v>7</v>
      </c>
      <c r="H1738">
        <f>Table1[[#This Row],[Profit]]</f>
        <v>1872.58</v>
      </c>
    </row>
    <row r="1739" spans="1:8">
      <c r="A1739" s="11" t="s">
        <v>1715</v>
      </c>
      <c r="B1739" s="7">
        <v>46760</v>
      </c>
      <c r="C1739" t="str">
        <f>PROPER(Table1[[#This Row],[Region]])</f>
        <v>East</v>
      </c>
      <c r="D1739" t="str">
        <f>PROPER(Table1[[#This Row],[Product Category]])</f>
        <v>Sports</v>
      </c>
      <c r="E1739">
        <f>ROUND(Table1[[#This Row],[Sales Amount]],1)</f>
        <v>4625.2</v>
      </c>
      <c r="F1739">
        <f>Table1[[#This Row],[Quantity Sold]]</f>
        <v>21</v>
      </c>
      <c r="G1739">
        <f>Table1[[#This Row],[Discount (%)]]</f>
        <v>3</v>
      </c>
      <c r="H1739">
        <f>Table1[[#This Row],[Profit]]</f>
        <v>858.54</v>
      </c>
    </row>
    <row r="1740" spans="1:8">
      <c r="A1740" s="11" t="s">
        <v>1716</v>
      </c>
      <c r="B1740" s="7">
        <v>46761</v>
      </c>
      <c r="C1740" t="str">
        <f>PROPER(Table1[[#This Row],[Region]])</f>
        <v>West</v>
      </c>
      <c r="D1740" t="str">
        <f>PROPER(Table1[[#This Row],[Product Category]])</f>
        <v>Groceries</v>
      </c>
      <c r="E1740">
        <f>ROUND(Table1[[#This Row],[Sales Amount]],1)</f>
        <v>3587.2</v>
      </c>
      <c r="F1740">
        <f>Table1[[#This Row],[Quantity Sold]]</f>
        <v>10</v>
      </c>
      <c r="G1740">
        <f>Table1[[#This Row],[Discount (%)]]</f>
        <v>13</v>
      </c>
      <c r="H1740">
        <f>Table1[[#This Row],[Profit]]</f>
        <v>540.5</v>
      </c>
    </row>
    <row r="1741" spans="1:8">
      <c r="A1741" s="11" t="s">
        <v>1718</v>
      </c>
      <c r="B1741" s="7">
        <v>46762</v>
      </c>
      <c r="C1741" t="str">
        <f>PROPER(Table1[[#This Row],[Region]])</f>
        <v>South</v>
      </c>
      <c r="D1741" t="str">
        <f>PROPER(Table1[[#This Row],[Product Category]])</f>
        <v>Sports</v>
      </c>
      <c r="E1741">
        <f>ROUND(Table1[[#This Row],[Sales Amount]],1)</f>
        <v>3577.2</v>
      </c>
      <c r="F1741">
        <f>Table1[[#This Row],[Quantity Sold]]</f>
        <v>9</v>
      </c>
      <c r="G1741">
        <f>Table1[[#This Row],[Discount (%)]]</f>
        <v>35</v>
      </c>
      <c r="H1741">
        <f>Table1[[#This Row],[Profit]]</f>
        <v>1872.95</v>
      </c>
    </row>
    <row r="1742" spans="1:8">
      <c r="A1742" s="11" t="s">
        <v>1719</v>
      </c>
      <c r="B1742" s="7">
        <v>46763</v>
      </c>
      <c r="C1742" t="str">
        <f>PROPER(Table1[[#This Row],[Region]])</f>
        <v>West</v>
      </c>
      <c r="D1742" t="str">
        <f>PROPER(Table1[[#This Row],[Product Category]])</f>
        <v>Electronics</v>
      </c>
      <c r="E1742">
        <f>ROUND(Table1[[#This Row],[Sales Amount]],1)</f>
        <v>972.7</v>
      </c>
      <c r="F1742">
        <f>Table1[[#This Row],[Quantity Sold]]</f>
        <v>31</v>
      </c>
      <c r="G1742">
        <f>Table1[[#This Row],[Discount (%)]]</f>
        <v>47</v>
      </c>
      <c r="H1742">
        <f>Table1[[#This Row],[Profit]]</f>
        <v>1039.47</v>
      </c>
    </row>
    <row r="1743" spans="1:8">
      <c r="A1743" s="11" t="s">
        <v>1720</v>
      </c>
      <c r="B1743" s="7">
        <v>46764</v>
      </c>
      <c r="C1743" t="str">
        <f>PROPER(Table1[[#This Row],[Region]])</f>
        <v>East</v>
      </c>
      <c r="D1743" t="str">
        <f>PROPER(Table1[[#This Row],[Product Category]])</f>
        <v>Sports</v>
      </c>
      <c r="E1743">
        <f>ROUND(Table1[[#This Row],[Sales Amount]],1)</f>
        <v>2325.3000000000002</v>
      </c>
      <c r="F1743">
        <f>Table1[[#This Row],[Quantity Sold]]</f>
        <v>40</v>
      </c>
      <c r="G1743">
        <f>Table1[[#This Row],[Discount (%)]]</f>
        <v>16</v>
      </c>
      <c r="H1743">
        <f>Table1[[#This Row],[Profit]]</f>
        <v>1949.16</v>
      </c>
    </row>
    <row r="1744" spans="1:8">
      <c r="A1744" s="11" t="s">
        <v>1721</v>
      </c>
      <c r="B1744" s="7">
        <v>46765</v>
      </c>
      <c r="C1744" t="str">
        <f>PROPER(Table1[[#This Row],[Region]])</f>
        <v>South</v>
      </c>
      <c r="D1744" t="str">
        <f>PROPER(Table1[[#This Row],[Product Category]])</f>
        <v>Furniture</v>
      </c>
      <c r="E1744">
        <f>ROUND(Table1[[#This Row],[Sales Amount]],1)</f>
        <v>1444.9</v>
      </c>
      <c r="F1744">
        <f>Table1[[#This Row],[Quantity Sold]]</f>
        <v>35</v>
      </c>
      <c r="G1744">
        <f>Table1[[#This Row],[Discount (%)]]</f>
        <v>46</v>
      </c>
      <c r="H1744">
        <f>Table1[[#This Row],[Profit]]</f>
        <v>233.56</v>
      </c>
    </row>
    <row r="1745" spans="1:8">
      <c r="A1745" s="11" t="s">
        <v>1722</v>
      </c>
      <c r="B1745" s="7">
        <v>46766</v>
      </c>
      <c r="C1745" t="str">
        <f>PROPER(Table1[[#This Row],[Region]])</f>
        <v>East</v>
      </c>
      <c r="D1745" t="str">
        <f>PROPER(Table1[[#This Row],[Product Category]])</f>
        <v>Electronics</v>
      </c>
      <c r="E1745">
        <f>ROUND(Table1[[#This Row],[Sales Amount]],1)</f>
        <v>3207.2</v>
      </c>
      <c r="F1745">
        <f>Table1[[#This Row],[Quantity Sold]]</f>
        <v>17</v>
      </c>
      <c r="G1745">
        <f>Table1[[#This Row],[Discount (%)]]</f>
        <v>9</v>
      </c>
      <c r="H1745">
        <f>Table1[[#This Row],[Profit]]</f>
        <v>1347.83</v>
      </c>
    </row>
    <row r="1746" spans="1:8">
      <c r="A1746" s="11" t="s">
        <v>1723</v>
      </c>
      <c r="B1746" s="7">
        <v>46767</v>
      </c>
      <c r="C1746" t="str">
        <f>PROPER(Table1[[#This Row],[Region]])</f>
        <v>South</v>
      </c>
      <c r="D1746" t="str">
        <f>PROPER(Table1[[#This Row],[Product Category]])</f>
        <v>Electronics</v>
      </c>
      <c r="E1746">
        <f>ROUND(Table1[[#This Row],[Sales Amount]],1)</f>
        <v>2247.1</v>
      </c>
      <c r="F1746">
        <f>Table1[[#This Row],[Quantity Sold]]</f>
        <v>3</v>
      </c>
      <c r="G1746">
        <f>Table1[[#This Row],[Discount (%)]]</f>
        <v>41</v>
      </c>
      <c r="H1746">
        <f>Table1[[#This Row],[Profit]]</f>
        <v>1107.3599999999999</v>
      </c>
    </row>
    <row r="1747" spans="1:8">
      <c r="A1747" s="11" t="s">
        <v>1724</v>
      </c>
      <c r="B1747" s="7">
        <v>46768</v>
      </c>
      <c r="C1747" t="str">
        <f>PROPER(Table1[[#This Row],[Region]])</f>
        <v>North</v>
      </c>
      <c r="D1747" t="str">
        <f>PROPER(Table1[[#This Row],[Product Category]])</f>
        <v>Groceries</v>
      </c>
      <c r="E1747">
        <f>ROUND(Table1[[#This Row],[Sales Amount]],1)</f>
        <v>3736.8</v>
      </c>
      <c r="F1747">
        <f>Table1[[#This Row],[Quantity Sold]]</f>
        <v>8</v>
      </c>
      <c r="G1747">
        <f>Table1[[#This Row],[Discount (%)]]</f>
        <v>23</v>
      </c>
      <c r="H1747">
        <f>Table1[[#This Row],[Profit]]</f>
        <v>1557.91</v>
      </c>
    </row>
    <row r="1748" spans="1:8">
      <c r="A1748" s="11" t="s">
        <v>1725</v>
      </c>
      <c r="B1748" s="7">
        <v>46769</v>
      </c>
      <c r="C1748" t="str">
        <f>PROPER(Table1[[#This Row],[Region]])</f>
        <v>South</v>
      </c>
      <c r="D1748" t="str">
        <f>PROPER(Table1[[#This Row],[Product Category]])</f>
        <v>Clothing</v>
      </c>
      <c r="E1748">
        <f>ROUND(Table1[[#This Row],[Sales Amount]],1)</f>
        <v>3435.4</v>
      </c>
      <c r="F1748">
        <f>Table1[[#This Row],[Quantity Sold]]</f>
        <v>31</v>
      </c>
      <c r="G1748">
        <f>Table1[[#This Row],[Discount (%)]]</f>
        <v>34</v>
      </c>
      <c r="H1748">
        <f>Table1[[#This Row],[Profit]]</f>
        <v>775.13</v>
      </c>
    </row>
    <row r="1749" spans="1:8">
      <c r="A1749" s="11" t="s">
        <v>1726</v>
      </c>
      <c r="B1749" s="7">
        <v>46770</v>
      </c>
      <c r="C1749" t="str">
        <f>PROPER(Table1[[#This Row],[Region]])</f>
        <v>North</v>
      </c>
      <c r="D1749" t="str">
        <f>PROPER(Table1[[#This Row],[Product Category]])</f>
        <v>Furniture</v>
      </c>
      <c r="E1749">
        <f>ROUND(Table1[[#This Row],[Sales Amount]],1)</f>
        <v>2562.5</v>
      </c>
      <c r="F1749">
        <f>Table1[[#This Row],[Quantity Sold]]</f>
        <v>4</v>
      </c>
      <c r="G1749">
        <f>Table1[[#This Row],[Discount (%)]]</f>
        <v>24</v>
      </c>
      <c r="H1749">
        <f>Table1[[#This Row],[Profit]]</f>
        <v>1814.02</v>
      </c>
    </row>
    <row r="1750" spans="1:8">
      <c r="A1750" s="11" t="s">
        <v>1727</v>
      </c>
      <c r="B1750" s="7">
        <v>46771</v>
      </c>
      <c r="C1750" t="str">
        <f>PROPER(Table1[[#This Row],[Region]])</f>
        <v>West</v>
      </c>
      <c r="D1750" t="str">
        <f>PROPER(Table1[[#This Row],[Product Category]])</f>
        <v>Groceries</v>
      </c>
      <c r="E1750">
        <f>ROUND(Table1[[#This Row],[Sales Amount]],1)</f>
        <v>472.5</v>
      </c>
      <c r="F1750">
        <f>Table1[[#This Row],[Quantity Sold]]</f>
        <v>28</v>
      </c>
      <c r="G1750">
        <f>Table1[[#This Row],[Discount (%)]]</f>
        <v>49</v>
      </c>
      <c r="H1750">
        <f>Table1[[#This Row],[Profit]]</f>
        <v>1005.23</v>
      </c>
    </row>
    <row r="1751" spans="1:8">
      <c r="A1751" s="11" t="s">
        <v>1728</v>
      </c>
      <c r="B1751" s="7">
        <v>46772</v>
      </c>
      <c r="C1751" t="str">
        <f>PROPER(Table1[[#This Row],[Region]])</f>
        <v>West</v>
      </c>
      <c r="D1751" t="str">
        <f>PROPER(Table1[[#This Row],[Product Category]])</f>
        <v>Sports</v>
      </c>
      <c r="E1751">
        <f>ROUND(Table1[[#This Row],[Sales Amount]],1)</f>
        <v>2432.6999999999998</v>
      </c>
      <c r="F1751">
        <f>Table1[[#This Row],[Quantity Sold]]</f>
        <v>42</v>
      </c>
      <c r="G1751">
        <f>Table1[[#This Row],[Discount (%)]]</f>
        <v>35</v>
      </c>
      <c r="H1751">
        <f>Table1[[#This Row],[Profit]]</f>
        <v>808.29</v>
      </c>
    </row>
    <row r="1752" spans="1:8">
      <c r="A1752" s="11" t="s">
        <v>1729</v>
      </c>
      <c r="B1752" s="7">
        <v>46773</v>
      </c>
      <c r="C1752" t="str">
        <f>PROPER(Table1[[#This Row],[Region]])</f>
        <v>East</v>
      </c>
      <c r="D1752" t="str">
        <f>PROPER(Table1[[#This Row],[Product Category]])</f>
        <v>Furniture</v>
      </c>
      <c r="E1752">
        <f>ROUND(Table1[[#This Row],[Sales Amount]],1)</f>
        <v>2712</v>
      </c>
      <c r="F1752">
        <f>Table1[[#This Row],[Quantity Sold]]</f>
        <v>36</v>
      </c>
      <c r="G1752">
        <f>Table1[[#This Row],[Discount (%)]]</f>
        <v>36</v>
      </c>
      <c r="H1752">
        <f>Table1[[#This Row],[Profit]]</f>
        <v>478.12</v>
      </c>
    </row>
    <row r="1753" spans="1:8">
      <c r="A1753" s="11" t="s">
        <v>1730</v>
      </c>
      <c r="B1753" s="7">
        <v>46774</v>
      </c>
      <c r="C1753" t="str">
        <f>PROPER(Table1[[#This Row],[Region]])</f>
        <v>North</v>
      </c>
      <c r="D1753" t="str">
        <f>PROPER(Table1[[#This Row],[Product Category]])</f>
        <v>Sports</v>
      </c>
      <c r="E1753">
        <f>ROUND(Table1[[#This Row],[Sales Amount]],1)</f>
        <v>683.5</v>
      </c>
      <c r="F1753">
        <f>Table1[[#This Row],[Quantity Sold]]</f>
        <v>25</v>
      </c>
      <c r="G1753">
        <f>Table1[[#This Row],[Discount (%)]]</f>
        <v>6</v>
      </c>
      <c r="H1753">
        <f>Table1[[#This Row],[Profit]]</f>
        <v>987.87</v>
      </c>
    </row>
    <row r="1754" spans="1:8">
      <c r="A1754" s="11" t="s">
        <v>1731</v>
      </c>
      <c r="B1754" s="7">
        <v>46775</v>
      </c>
      <c r="C1754" t="str">
        <f>PROPER(Table1[[#This Row],[Region]])</f>
        <v>North</v>
      </c>
      <c r="D1754" t="str">
        <f>PROPER(Table1[[#This Row],[Product Category]])</f>
        <v>Furniture</v>
      </c>
      <c r="E1754">
        <f>ROUND(Table1[[#This Row],[Sales Amount]],1)</f>
        <v>450.1</v>
      </c>
      <c r="F1754">
        <f>Table1[[#This Row],[Quantity Sold]]</f>
        <v>20</v>
      </c>
      <c r="G1754">
        <f>Table1[[#This Row],[Discount (%)]]</f>
        <v>10</v>
      </c>
      <c r="H1754">
        <f>Table1[[#This Row],[Profit]]</f>
        <v>159.66999999999999</v>
      </c>
    </row>
    <row r="1755" spans="1:8">
      <c r="A1755" s="11" t="s">
        <v>1732</v>
      </c>
      <c r="B1755" s="7">
        <v>46776</v>
      </c>
      <c r="C1755" t="str">
        <f>PROPER(Table1[[#This Row],[Region]])</f>
        <v>South</v>
      </c>
      <c r="D1755" t="str">
        <f>PROPER(Table1[[#This Row],[Product Category]])</f>
        <v>Clothing</v>
      </c>
      <c r="E1755">
        <f>ROUND(Table1[[#This Row],[Sales Amount]],1)</f>
        <v>2374.5</v>
      </c>
      <c r="F1755">
        <f>Table1[[#This Row],[Quantity Sold]]</f>
        <v>40</v>
      </c>
      <c r="G1755">
        <f>Table1[[#This Row],[Discount (%)]]</f>
        <v>29</v>
      </c>
      <c r="H1755">
        <f>Table1[[#This Row],[Profit]]</f>
        <v>251.24</v>
      </c>
    </row>
    <row r="1756" spans="1:8">
      <c r="A1756" s="11" t="s">
        <v>1733</v>
      </c>
      <c r="B1756" s="7">
        <v>46777</v>
      </c>
      <c r="C1756" t="str">
        <f>PROPER(Table1[[#This Row],[Region]])</f>
        <v>South</v>
      </c>
      <c r="D1756" t="str">
        <f>PROPER(Table1[[#This Row],[Product Category]])</f>
        <v>Electronics</v>
      </c>
      <c r="E1756">
        <f>ROUND(Table1[[#This Row],[Sales Amount]],1)</f>
        <v>4575.7</v>
      </c>
      <c r="F1756">
        <f>Table1[[#This Row],[Quantity Sold]]</f>
        <v>46</v>
      </c>
      <c r="G1756">
        <f>Table1[[#This Row],[Discount (%)]]</f>
        <v>34</v>
      </c>
      <c r="H1756">
        <f>Table1[[#This Row],[Profit]]</f>
        <v>166.26</v>
      </c>
    </row>
    <row r="1757" spans="1:8">
      <c r="A1757" s="11" t="s">
        <v>1734</v>
      </c>
      <c r="B1757" s="7">
        <v>46778</v>
      </c>
      <c r="C1757" t="str">
        <f>PROPER(Table1[[#This Row],[Region]])</f>
        <v>East</v>
      </c>
      <c r="D1757" t="str">
        <f>PROPER(Table1[[#This Row],[Product Category]])</f>
        <v>Electronics</v>
      </c>
      <c r="E1757">
        <f>ROUND(Table1[[#This Row],[Sales Amount]],1)</f>
        <v>970.7</v>
      </c>
      <c r="F1757">
        <f>Table1[[#This Row],[Quantity Sold]]</f>
        <v>3</v>
      </c>
      <c r="G1757">
        <f>Table1[[#This Row],[Discount (%)]]</f>
        <v>38</v>
      </c>
      <c r="H1757">
        <f>Table1[[#This Row],[Profit]]</f>
        <v>491.61</v>
      </c>
    </row>
    <row r="1758" spans="1:8">
      <c r="A1758" s="11" t="s">
        <v>1735</v>
      </c>
      <c r="B1758" s="7">
        <v>46779</v>
      </c>
      <c r="C1758" t="str">
        <f>PROPER(Table1[[#This Row],[Region]])</f>
        <v>North</v>
      </c>
      <c r="D1758" t="str">
        <f>PROPER(Table1[[#This Row],[Product Category]])</f>
        <v>Groceries</v>
      </c>
      <c r="E1758">
        <f>ROUND(Table1[[#This Row],[Sales Amount]],1)</f>
        <v>4630.1000000000004</v>
      </c>
      <c r="F1758">
        <f>Table1[[#This Row],[Quantity Sold]]</f>
        <v>26</v>
      </c>
      <c r="G1758">
        <f>Table1[[#This Row],[Discount (%)]]</f>
        <v>18</v>
      </c>
      <c r="H1758">
        <f>Table1[[#This Row],[Profit]]</f>
        <v>198.47</v>
      </c>
    </row>
    <row r="1759" spans="1:8">
      <c r="A1759" s="11" t="s">
        <v>1736</v>
      </c>
      <c r="B1759" s="7">
        <v>46780</v>
      </c>
      <c r="C1759" t="str">
        <f>PROPER(Table1[[#This Row],[Region]])</f>
        <v>West</v>
      </c>
      <c r="D1759" t="str">
        <f>PROPER(Table1[[#This Row],[Product Category]])</f>
        <v>Electronics</v>
      </c>
      <c r="E1759">
        <f>ROUND(Table1[[#This Row],[Sales Amount]],1)</f>
        <v>3511</v>
      </c>
      <c r="F1759">
        <f>Table1[[#This Row],[Quantity Sold]]</f>
        <v>26</v>
      </c>
      <c r="G1759">
        <f>Table1[[#This Row],[Discount (%)]]</f>
        <v>12</v>
      </c>
      <c r="H1759">
        <f>Table1[[#This Row],[Profit]]</f>
        <v>1517.93</v>
      </c>
    </row>
    <row r="1760" spans="1:8">
      <c r="A1760" s="11" t="s">
        <v>1737</v>
      </c>
      <c r="B1760" s="7">
        <v>46781</v>
      </c>
      <c r="C1760" t="str">
        <f>PROPER(Table1[[#This Row],[Region]])</f>
        <v>West</v>
      </c>
      <c r="D1760" t="str">
        <f>PROPER(Table1[[#This Row],[Product Category]])</f>
        <v>Clothing</v>
      </c>
      <c r="E1760">
        <f>ROUND(Table1[[#This Row],[Sales Amount]],1)</f>
        <v>2147.9</v>
      </c>
      <c r="F1760">
        <f>Table1[[#This Row],[Quantity Sold]]</f>
        <v>4</v>
      </c>
      <c r="G1760">
        <f>Table1[[#This Row],[Discount (%)]]</f>
        <v>25</v>
      </c>
      <c r="H1760">
        <f>Table1[[#This Row],[Profit]]</f>
        <v>1553.64</v>
      </c>
    </row>
    <row r="1761" spans="1:8">
      <c r="A1761" s="11" t="s">
        <v>1738</v>
      </c>
      <c r="B1761" s="7">
        <v>46782</v>
      </c>
      <c r="C1761" t="str">
        <f>PROPER(Table1[[#This Row],[Region]])</f>
        <v>West</v>
      </c>
      <c r="D1761" t="str">
        <f>PROPER(Table1[[#This Row],[Product Category]])</f>
        <v>Electronics</v>
      </c>
      <c r="E1761">
        <f>ROUND(Table1[[#This Row],[Sales Amount]],1)</f>
        <v>2919.9</v>
      </c>
      <c r="F1761">
        <f>Table1[[#This Row],[Quantity Sold]]</f>
        <v>1</v>
      </c>
      <c r="G1761">
        <f>Table1[[#This Row],[Discount (%)]]</f>
        <v>4</v>
      </c>
      <c r="H1761">
        <f>Table1[[#This Row],[Profit]]</f>
        <v>1439.4</v>
      </c>
    </row>
    <row r="1762" spans="1:8">
      <c r="A1762" s="11" t="s">
        <v>1739</v>
      </c>
      <c r="B1762" s="7">
        <v>46783</v>
      </c>
      <c r="C1762" t="str">
        <f>PROPER(Table1[[#This Row],[Region]])</f>
        <v>North</v>
      </c>
      <c r="D1762" t="str">
        <f>PROPER(Table1[[#This Row],[Product Category]])</f>
        <v>Sports</v>
      </c>
      <c r="E1762">
        <f>ROUND(Table1[[#This Row],[Sales Amount]],1)</f>
        <v>773.4</v>
      </c>
      <c r="F1762">
        <f>Table1[[#This Row],[Quantity Sold]]</f>
        <v>26</v>
      </c>
      <c r="G1762">
        <f>Table1[[#This Row],[Discount (%)]]</f>
        <v>50</v>
      </c>
      <c r="H1762">
        <f>Table1[[#This Row],[Profit]]</f>
        <v>437.54</v>
      </c>
    </row>
    <row r="1763" spans="1:8">
      <c r="A1763" s="11" t="s">
        <v>1740</v>
      </c>
      <c r="B1763" s="7">
        <v>46784</v>
      </c>
      <c r="C1763" t="str">
        <f>PROPER(Table1[[#This Row],[Region]])</f>
        <v>West</v>
      </c>
      <c r="D1763" t="str">
        <f>PROPER(Table1[[#This Row],[Product Category]])</f>
        <v>Electronics</v>
      </c>
      <c r="E1763">
        <f>ROUND(Table1[[#This Row],[Sales Amount]],1)</f>
        <v>154.69999999999999</v>
      </c>
      <c r="F1763">
        <f>Table1[[#This Row],[Quantity Sold]]</f>
        <v>22</v>
      </c>
      <c r="G1763">
        <f>Table1[[#This Row],[Discount (%)]]</f>
        <v>45</v>
      </c>
      <c r="H1763">
        <f>Table1[[#This Row],[Profit]]</f>
        <v>947.92</v>
      </c>
    </row>
    <row r="1764" spans="1:8">
      <c r="A1764" s="11" t="s">
        <v>1741</v>
      </c>
      <c r="B1764" s="7">
        <v>46785</v>
      </c>
      <c r="C1764" t="str">
        <f>PROPER(Table1[[#This Row],[Region]])</f>
        <v>North</v>
      </c>
      <c r="D1764" t="str">
        <f>PROPER(Table1[[#This Row],[Product Category]])</f>
        <v>Clothing</v>
      </c>
      <c r="E1764">
        <f>ROUND(Table1[[#This Row],[Sales Amount]],1)</f>
        <v>180.8</v>
      </c>
      <c r="F1764">
        <f>Table1[[#This Row],[Quantity Sold]]</f>
        <v>26</v>
      </c>
      <c r="G1764">
        <f>Table1[[#This Row],[Discount (%)]]</f>
        <v>40</v>
      </c>
      <c r="H1764">
        <f>Table1[[#This Row],[Profit]]</f>
        <v>1587.77</v>
      </c>
    </row>
    <row r="1765" spans="1:8">
      <c r="A1765" s="11" t="s">
        <v>1742</v>
      </c>
      <c r="B1765" s="7">
        <v>46786</v>
      </c>
      <c r="C1765" t="str">
        <f>PROPER(Table1[[#This Row],[Region]])</f>
        <v>South</v>
      </c>
      <c r="D1765" t="str">
        <f>PROPER(Table1[[#This Row],[Product Category]])</f>
        <v>Furniture</v>
      </c>
      <c r="E1765">
        <f>ROUND(Table1[[#This Row],[Sales Amount]],1)</f>
        <v>4572</v>
      </c>
      <c r="F1765">
        <f>Table1[[#This Row],[Quantity Sold]]</f>
        <v>32</v>
      </c>
      <c r="G1765">
        <f>Table1[[#This Row],[Discount (%)]]</f>
        <v>30</v>
      </c>
      <c r="H1765">
        <f>Table1[[#This Row],[Profit]]</f>
        <v>1666.37</v>
      </c>
    </row>
    <row r="1766" spans="1:8">
      <c r="A1766" s="11" t="s">
        <v>1743</v>
      </c>
      <c r="B1766" s="7">
        <v>46787</v>
      </c>
      <c r="C1766" t="str">
        <f>PROPER(Table1[[#This Row],[Region]])</f>
        <v>South</v>
      </c>
      <c r="D1766" t="str">
        <f>PROPER(Table1[[#This Row],[Product Category]])</f>
        <v>Electronics</v>
      </c>
      <c r="E1766">
        <f>ROUND(Table1[[#This Row],[Sales Amount]],1)</f>
        <v>1111.8</v>
      </c>
      <c r="F1766">
        <f>Table1[[#This Row],[Quantity Sold]]</f>
        <v>41</v>
      </c>
      <c r="G1766">
        <f>Table1[[#This Row],[Discount (%)]]</f>
        <v>8</v>
      </c>
      <c r="H1766">
        <f>Table1[[#This Row],[Profit]]</f>
        <v>288.58999999999997</v>
      </c>
    </row>
    <row r="1767" spans="1:8">
      <c r="A1767" s="11" t="s">
        <v>1744</v>
      </c>
      <c r="B1767" s="7">
        <v>46788</v>
      </c>
      <c r="C1767" t="str">
        <f>PROPER(Table1[[#This Row],[Region]])</f>
        <v>North</v>
      </c>
      <c r="D1767" t="str">
        <f>PROPER(Table1[[#This Row],[Product Category]])</f>
        <v>Sports</v>
      </c>
      <c r="E1767">
        <f>ROUND(Table1[[#This Row],[Sales Amount]],1)</f>
        <v>623.20000000000005</v>
      </c>
      <c r="F1767">
        <f>Table1[[#This Row],[Quantity Sold]]</f>
        <v>31</v>
      </c>
      <c r="G1767">
        <f>Table1[[#This Row],[Discount (%)]]</f>
        <v>35</v>
      </c>
      <c r="H1767">
        <f>Table1[[#This Row],[Profit]]</f>
        <v>1144.6600000000001</v>
      </c>
    </row>
    <row r="1768" spans="1:8">
      <c r="A1768" s="11" t="s">
        <v>1745</v>
      </c>
      <c r="B1768" s="7">
        <v>46789</v>
      </c>
      <c r="C1768" t="str">
        <f>PROPER(Table1[[#This Row],[Region]])</f>
        <v>South</v>
      </c>
      <c r="D1768" t="str">
        <f>PROPER(Table1[[#This Row],[Product Category]])</f>
        <v>Groceries</v>
      </c>
      <c r="E1768">
        <f>ROUND(Table1[[#This Row],[Sales Amount]],1)</f>
        <v>815.8</v>
      </c>
      <c r="F1768">
        <f>Table1[[#This Row],[Quantity Sold]]</f>
        <v>13</v>
      </c>
      <c r="G1768">
        <f>Table1[[#This Row],[Discount (%)]]</f>
        <v>28</v>
      </c>
      <c r="H1768">
        <f>Table1[[#This Row],[Profit]]</f>
        <v>1420.29</v>
      </c>
    </row>
    <row r="1769" spans="1:8">
      <c r="A1769" s="11" t="s">
        <v>1746</v>
      </c>
      <c r="B1769" s="7">
        <v>46790</v>
      </c>
      <c r="C1769" t="str">
        <f>PROPER(Table1[[#This Row],[Region]])</f>
        <v>East</v>
      </c>
      <c r="D1769" t="str">
        <f>PROPER(Table1[[#This Row],[Product Category]])</f>
        <v>Sports</v>
      </c>
      <c r="E1769">
        <f>ROUND(Table1[[#This Row],[Sales Amount]],1)</f>
        <v>388</v>
      </c>
      <c r="F1769">
        <f>Table1[[#This Row],[Quantity Sold]]</f>
        <v>46</v>
      </c>
      <c r="G1769">
        <f>Table1[[#This Row],[Discount (%)]]</f>
        <v>1</v>
      </c>
      <c r="H1769">
        <f>Table1[[#This Row],[Profit]]</f>
        <v>1882.36</v>
      </c>
    </row>
    <row r="1770" spans="1:8">
      <c r="A1770" s="11" t="s">
        <v>1747</v>
      </c>
      <c r="B1770" s="7">
        <v>46791</v>
      </c>
      <c r="C1770" t="str">
        <f>PROPER(Table1[[#This Row],[Region]])</f>
        <v>South</v>
      </c>
      <c r="D1770" t="str">
        <f>PROPER(Table1[[#This Row],[Product Category]])</f>
        <v>Clothing</v>
      </c>
      <c r="E1770">
        <f>ROUND(Table1[[#This Row],[Sales Amount]],1)</f>
        <v>4047.1</v>
      </c>
      <c r="F1770">
        <f>Table1[[#This Row],[Quantity Sold]]</f>
        <v>45</v>
      </c>
      <c r="G1770">
        <f>Table1[[#This Row],[Discount (%)]]</f>
        <v>14</v>
      </c>
      <c r="H1770">
        <f>Table1[[#This Row],[Profit]]</f>
        <v>230.82</v>
      </c>
    </row>
    <row r="1771" spans="1:8">
      <c r="A1771" s="11" t="s">
        <v>1748</v>
      </c>
      <c r="B1771" s="7">
        <v>46792</v>
      </c>
      <c r="C1771" t="str">
        <f>PROPER(Table1[[#This Row],[Region]])</f>
        <v>South</v>
      </c>
      <c r="D1771" t="str">
        <f>PROPER(Table1[[#This Row],[Product Category]])</f>
        <v>Electronics</v>
      </c>
      <c r="E1771">
        <f>ROUND(Table1[[#This Row],[Sales Amount]],1)</f>
        <v>1765.1</v>
      </c>
      <c r="F1771">
        <f>Table1[[#This Row],[Quantity Sold]]</f>
        <v>48</v>
      </c>
      <c r="G1771">
        <f>Table1[[#This Row],[Discount (%)]]</f>
        <v>3</v>
      </c>
      <c r="H1771">
        <f>Table1[[#This Row],[Profit]]</f>
        <v>700.94</v>
      </c>
    </row>
    <row r="1772" spans="1:8">
      <c r="A1772" s="11" t="s">
        <v>1749</v>
      </c>
      <c r="B1772" s="7">
        <v>46793</v>
      </c>
      <c r="C1772" t="str">
        <f>PROPER(Table1[[#This Row],[Region]])</f>
        <v>West</v>
      </c>
      <c r="D1772" t="str">
        <f>PROPER(Table1[[#This Row],[Product Category]])</f>
        <v>Electronics</v>
      </c>
      <c r="E1772">
        <f>ROUND(Table1[[#This Row],[Sales Amount]],1)</f>
        <v>2042.8</v>
      </c>
      <c r="F1772">
        <f>Table1[[#This Row],[Quantity Sold]]</f>
        <v>31</v>
      </c>
      <c r="G1772">
        <f>Table1[[#This Row],[Discount (%)]]</f>
        <v>17</v>
      </c>
      <c r="H1772">
        <f>Table1[[#This Row],[Profit]]</f>
        <v>842.06</v>
      </c>
    </row>
    <row r="1773" spans="1:8">
      <c r="A1773" s="11" t="s">
        <v>1750</v>
      </c>
      <c r="B1773" s="7">
        <v>46794</v>
      </c>
      <c r="C1773" t="str">
        <f>PROPER(Table1[[#This Row],[Region]])</f>
        <v>South</v>
      </c>
      <c r="D1773" t="str">
        <f>PROPER(Table1[[#This Row],[Product Category]])</f>
        <v>Furniture</v>
      </c>
      <c r="E1773">
        <f>ROUND(Table1[[#This Row],[Sales Amount]],1)</f>
        <v>4064.1</v>
      </c>
      <c r="F1773">
        <f>Table1[[#This Row],[Quantity Sold]]</f>
        <v>32</v>
      </c>
      <c r="G1773">
        <f>Table1[[#This Row],[Discount (%)]]</f>
        <v>22</v>
      </c>
      <c r="H1773">
        <f>Table1[[#This Row],[Profit]]</f>
        <v>954.94</v>
      </c>
    </row>
    <row r="1774" spans="1:8">
      <c r="A1774" s="11" t="s">
        <v>1751</v>
      </c>
      <c r="B1774" s="7">
        <v>46795</v>
      </c>
      <c r="C1774" t="str">
        <f>PROPER(Table1[[#This Row],[Region]])</f>
        <v>West</v>
      </c>
      <c r="D1774" t="str">
        <f>PROPER(Table1[[#This Row],[Product Category]])</f>
        <v>Sports</v>
      </c>
      <c r="E1774">
        <f>ROUND(Table1[[#This Row],[Sales Amount]],1)</f>
        <v>986.7</v>
      </c>
      <c r="F1774">
        <f>Table1[[#This Row],[Quantity Sold]]</f>
        <v>41</v>
      </c>
      <c r="G1774">
        <f>Table1[[#This Row],[Discount (%)]]</f>
        <v>7</v>
      </c>
      <c r="H1774">
        <f>Table1[[#This Row],[Profit]]</f>
        <v>349.01</v>
      </c>
    </row>
    <row r="1775" spans="1:8">
      <c r="A1775" s="11" t="s">
        <v>1752</v>
      </c>
      <c r="B1775" s="7">
        <v>46796</v>
      </c>
      <c r="C1775" t="str">
        <f>PROPER(Table1[[#This Row],[Region]])</f>
        <v>South</v>
      </c>
      <c r="D1775" t="str">
        <f>PROPER(Table1[[#This Row],[Product Category]])</f>
        <v>Electronics</v>
      </c>
      <c r="E1775">
        <f>ROUND(Table1[[#This Row],[Sales Amount]],1)</f>
        <v>651.79999999999995</v>
      </c>
      <c r="F1775">
        <f>Table1[[#This Row],[Quantity Sold]]</f>
        <v>2</v>
      </c>
      <c r="G1775">
        <f>Table1[[#This Row],[Discount (%)]]</f>
        <v>0</v>
      </c>
      <c r="H1775">
        <f>Table1[[#This Row],[Profit]]</f>
        <v>1219.47</v>
      </c>
    </row>
    <row r="1776" spans="1:8">
      <c r="A1776" s="11" t="s">
        <v>1753</v>
      </c>
      <c r="B1776" s="7">
        <v>46797</v>
      </c>
      <c r="C1776" t="str">
        <f>PROPER(Table1[[#This Row],[Region]])</f>
        <v>South</v>
      </c>
      <c r="D1776" t="str">
        <f>PROPER(Table1[[#This Row],[Product Category]])</f>
        <v>Clothing</v>
      </c>
      <c r="E1776">
        <f>ROUND(Table1[[#This Row],[Sales Amount]],1)</f>
        <v>4659.3</v>
      </c>
      <c r="F1776">
        <f>Table1[[#This Row],[Quantity Sold]]</f>
        <v>34</v>
      </c>
      <c r="G1776">
        <f>Table1[[#This Row],[Discount (%)]]</f>
        <v>38</v>
      </c>
      <c r="H1776">
        <f>Table1[[#This Row],[Profit]]</f>
        <v>667.59</v>
      </c>
    </row>
    <row r="1777" spans="1:8">
      <c r="A1777" s="11" t="s">
        <v>1754</v>
      </c>
      <c r="B1777" s="7">
        <v>46798</v>
      </c>
      <c r="C1777" t="str">
        <f>PROPER(Table1[[#This Row],[Region]])</f>
        <v>South</v>
      </c>
      <c r="D1777" t="str">
        <f>PROPER(Table1[[#This Row],[Product Category]])</f>
        <v>Groceries</v>
      </c>
      <c r="E1777">
        <f>ROUND(Table1[[#This Row],[Sales Amount]],1)</f>
        <v>3426.5</v>
      </c>
      <c r="F1777">
        <f>Table1[[#This Row],[Quantity Sold]]</f>
        <v>34</v>
      </c>
      <c r="G1777">
        <f>Table1[[#This Row],[Discount (%)]]</f>
        <v>35</v>
      </c>
      <c r="H1777">
        <f>Table1[[#This Row],[Profit]]</f>
        <v>1034.08</v>
      </c>
    </row>
    <row r="1778" spans="1:8">
      <c r="A1778" s="11" t="s">
        <v>1755</v>
      </c>
      <c r="B1778" s="7">
        <v>46799</v>
      </c>
      <c r="C1778" t="str">
        <f>PROPER(Table1[[#This Row],[Region]])</f>
        <v>East</v>
      </c>
      <c r="D1778" t="str">
        <f>PROPER(Table1[[#This Row],[Product Category]])</f>
        <v>Electronics</v>
      </c>
      <c r="E1778">
        <f>ROUND(Table1[[#This Row],[Sales Amount]],1)</f>
        <v>2638.1</v>
      </c>
      <c r="F1778">
        <f>Table1[[#This Row],[Quantity Sold]]</f>
        <v>3</v>
      </c>
      <c r="G1778">
        <f>Table1[[#This Row],[Discount (%)]]</f>
        <v>41</v>
      </c>
      <c r="H1778">
        <f>Table1[[#This Row],[Profit]]</f>
        <v>1074.78</v>
      </c>
    </row>
    <row r="1779" spans="1:8">
      <c r="A1779" s="11" t="s">
        <v>1756</v>
      </c>
      <c r="B1779" s="7">
        <v>46800</v>
      </c>
      <c r="C1779" t="str">
        <f>PROPER(Table1[[#This Row],[Region]])</f>
        <v>West</v>
      </c>
      <c r="D1779" t="str">
        <f>PROPER(Table1[[#This Row],[Product Category]])</f>
        <v>Clothing</v>
      </c>
      <c r="E1779">
        <f>ROUND(Table1[[#This Row],[Sales Amount]],1)</f>
        <v>3509</v>
      </c>
      <c r="F1779">
        <f>Table1[[#This Row],[Quantity Sold]]</f>
        <v>5</v>
      </c>
      <c r="G1779">
        <f>Table1[[#This Row],[Discount (%)]]</f>
        <v>50</v>
      </c>
      <c r="H1779">
        <f>Table1[[#This Row],[Profit]]</f>
        <v>1366.43</v>
      </c>
    </row>
    <row r="1780" spans="1:8">
      <c r="A1780" s="11" t="s">
        <v>1757</v>
      </c>
      <c r="B1780" s="7">
        <v>46801</v>
      </c>
      <c r="C1780" t="str">
        <f>PROPER(Table1[[#This Row],[Region]])</f>
        <v>North</v>
      </c>
      <c r="D1780" t="str">
        <f>PROPER(Table1[[#This Row],[Product Category]])</f>
        <v>Electronics</v>
      </c>
      <c r="E1780">
        <f>ROUND(Table1[[#This Row],[Sales Amount]],1)</f>
        <v>2028.4</v>
      </c>
      <c r="F1780">
        <f>Table1[[#This Row],[Quantity Sold]]</f>
        <v>25</v>
      </c>
      <c r="G1780">
        <f>Table1[[#This Row],[Discount (%)]]</f>
        <v>45</v>
      </c>
      <c r="H1780">
        <f>Table1[[#This Row],[Profit]]</f>
        <v>1644.5</v>
      </c>
    </row>
    <row r="1781" spans="1:8">
      <c r="A1781" s="11" t="s">
        <v>1758</v>
      </c>
      <c r="B1781" s="7">
        <v>46802</v>
      </c>
      <c r="C1781" t="str">
        <f>PROPER(Table1[[#This Row],[Region]])</f>
        <v>East</v>
      </c>
      <c r="D1781" t="str">
        <f>PROPER(Table1[[#This Row],[Product Category]])</f>
        <v>Groceries</v>
      </c>
      <c r="E1781">
        <f>ROUND(Table1[[#This Row],[Sales Amount]],1)</f>
        <v>926.6</v>
      </c>
      <c r="F1781">
        <f>Table1[[#This Row],[Quantity Sold]]</f>
        <v>13</v>
      </c>
      <c r="G1781">
        <f>Table1[[#This Row],[Discount (%)]]</f>
        <v>17</v>
      </c>
      <c r="H1781">
        <f>Table1[[#This Row],[Profit]]</f>
        <v>1334.64</v>
      </c>
    </row>
    <row r="1782" spans="1:8">
      <c r="A1782" s="11">
        <v>46618676</v>
      </c>
      <c r="B1782" s="7">
        <v>46803</v>
      </c>
      <c r="C1782" t="str">
        <f>PROPER(Table1[[#This Row],[Region]])</f>
        <v>South</v>
      </c>
      <c r="D1782" t="str">
        <f>PROPER(Table1[[#This Row],[Product Category]])</f>
        <v>Furniture</v>
      </c>
      <c r="E1782">
        <f>ROUND(Table1[[#This Row],[Sales Amount]],1)</f>
        <v>4526.1000000000004</v>
      </c>
      <c r="F1782">
        <f>Table1[[#This Row],[Quantity Sold]]</f>
        <v>37</v>
      </c>
      <c r="G1782">
        <f>Table1[[#This Row],[Discount (%)]]</f>
        <v>27</v>
      </c>
      <c r="H1782">
        <f>Table1[[#This Row],[Profit]]</f>
        <v>895.8</v>
      </c>
    </row>
    <row r="1783" spans="1:8">
      <c r="A1783" s="11" t="s">
        <v>1759</v>
      </c>
      <c r="B1783" s="7">
        <v>46804</v>
      </c>
      <c r="C1783" t="str">
        <f>PROPER(Table1[[#This Row],[Region]])</f>
        <v>West</v>
      </c>
      <c r="D1783" t="str">
        <f>PROPER(Table1[[#This Row],[Product Category]])</f>
        <v>Clothing</v>
      </c>
      <c r="E1783">
        <f>ROUND(Table1[[#This Row],[Sales Amount]],1)</f>
        <v>333.7</v>
      </c>
      <c r="F1783">
        <f>Table1[[#This Row],[Quantity Sold]]</f>
        <v>5</v>
      </c>
      <c r="G1783">
        <f>Table1[[#This Row],[Discount (%)]]</f>
        <v>16</v>
      </c>
      <c r="H1783">
        <f>Table1[[#This Row],[Profit]]</f>
        <v>1370.58</v>
      </c>
    </row>
    <row r="1784" spans="1:8">
      <c r="A1784" s="11" t="s">
        <v>1760</v>
      </c>
      <c r="B1784" s="7">
        <v>46805</v>
      </c>
      <c r="C1784" t="str">
        <f>PROPER(Table1[[#This Row],[Region]])</f>
        <v>South</v>
      </c>
      <c r="D1784" t="str">
        <f>PROPER(Table1[[#This Row],[Product Category]])</f>
        <v>Electronics</v>
      </c>
      <c r="E1784">
        <f>ROUND(Table1[[#This Row],[Sales Amount]],1)</f>
        <v>3015.8</v>
      </c>
      <c r="F1784">
        <f>Table1[[#This Row],[Quantity Sold]]</f>
        <v>35</v>
      </c>
      <c r="G1784">
        <f>Table1[[#This Row],[Discount (%)]]</f>
        <v>39</v>
      </c>
      <c r="H1784">
        <f>Table1[[#This Row],[Profit]]</f>
        <v>404.98</v>
      </c>
    </row>
    <row r="1785" spans="1:8">
      <c r="A1785" s="11" t="s">
        <v>1761</v>
      </c>
      <c r="B1785" s="7">
        <v>46806</v>
      </c>
      <c r="C1785" t="str">
        <f>PROPER(Table1[[#This Row],[Region]])</f>
        <v>West</v>
      </c>
      <c r="D1785" t="str">
        <f>PROPER(Table1[[#This Row],[Product Category]])</f>
        <v>Sports</v>
      </c>
      <c r="E1785">
        <f>ROUND(Table1[[#This Row],[Sales Amount]],1)</f>
        <v>4396.1000000000004</v>
      </c>
      <c r="F1785">
        <f>Table1[[#This Row],[Quantity Sold]]</f>
        <v>41</v>
      </c>
      <c r="G1785">
        <f>Table1[[#This Row],[Discount (%)]]</f>
        <v>18</v>
      </c>
      <c r="H1785">
        <f>Table1[[#This Row],[Profit]]</f>
        <v>946.24</v>
      </c>
    </row>
    <row r="1786" spans="1:8">
      <c r="A1786" s="11" t="s">
        <v>1762</v>
      </c>
      <c r="B1786" s="7">
        <v>46807</v>
      </c>
      <c r="C1786" t="str">
        <f>PROPER(Table1[[#This Row],[Region]])</f>
        <v>North</v>
      </c>
      <c r="D1786" t="str">
        <f>PROPER(Table1[[#This Row],[Product Category]])</f>
        <v>Groceries</v>
      </c>
      <c r="E1786">
        <f>ROUND(Table1[[#This Row],[Sales Amount]],1)</f>
        <v>2274.5</v>
      </c>
      <c r="F1786">
        <f>Table1[[#This Row],[Quantity Sold]]</f>
        <v>26</v>
      </c>
      <c r="G1786">
        <f>Table1[[#This Row],[Discount (%)]]</f>
        <v>32</v>
      </c>
      <c r="H1786">
        <f>Table1[[#This Row],[Profit]]</f>
        <v>1273.27</v>
      </c>
    </row>
    <row r="1787" spans="1:8">
      <c r="A1787" s="11" t="s">
        <v>1763</v>
      </c>
      <c r="B1787" s="7">
        <v>46808</v>
      </c>
      <c r="C1787" t="str">
        <f>PROPER(Table1[[#This Row],[Region]])</f>
        <v>East</v>
      </c>
      <c r="D1787" t="str">
        <f>PROPER(Table1[[#This Row],[Product Category]])</f>
        <v>Electronics</v>
      </c>
      <c r="E1787">
        <f>ROUND(Table1[[#This Row],[Sales Amount]],1)</f>
        <v>3621.9</v>
      </c>
      <c r="F1787">
        <f>Table1[[#This Row],[Quantity Sold]]</f>
        <v>39</v>
      </c>
      <c r="G1787">
        <f>Table1[[#This Row],[Discount (%)]]</f>
        <v>1</v>
      </c>
      <c r="H1787">
        <f>Table1[[#This Row],[Profit]]</f>
        <v>471.55</v>
      </c>
    </row>
    <row r="1788" spans="1:8">
      <c r="A1788" s="11" t="s">
        <v>1764</v>
      </c>
      <c r="B1788" s="7">
        <v>46809</v>
      </c>
      <c r="C1788" t="str">
        <f>PROPER(Table1[[#This Row],[Region]])</f>
        <v>North</v>
      </c>
      <c r="D1788" t="str">
        <f>PROPER(Table1[[#This Row],[Product Category]])</f>
        <v>Groceries</v>
      </c>
      <c r="E1788">
        <f>ROUND(Table1[[#This Row],[Sales Amount]],1)</f>
        <v>4002.5</v>
      </c>
      <c r="F1788">
        <f>Table1[[#This Row],[Quantity Sold]]</f>
        <v>33</v>
      </c>
      <c r="G1788">
        <f>Table1[[#This Row],[Discount (%)]]</f>
        <v>30</v>
      </c>
      <c r="H1788">
        <f>Table1[[#This Row],[Profit]]</f>
        <v>35.229999999999997</v>
      </c>
    </row>
    <row r="1789" spans="1:8">
      <c r="A1789" s="11" t="s">
        <v>1765</v>
      </c>
      <c r="B1789" s="7">
        <v>46810</v>
      </c>
      <c r="C1789" t="str">
        <f>PROPER(Table1[[#This Row],[Region]])</f>
        <v>East</v>
      </c>
      <c r="D1789" t="str">
        <f>PROPER(Table1[[#This Row],[Product Category]])</f>
        <v>Clothing</v>
      </c>
      <c r="E1789">
        <f>ROUND(Table1[[#This Row],[Sales Amount]],1)</f>
        <v>1998.3</v>
      </c>
      <c r="F1789">
        <f>Table1[[#This Row],[Quantity Sold]]</f>
        <v>4</v>
      </c>
      <c r="G1789">
        <f>Table1[[#This Row],[Discount (%)]]</f>
        <v>31</v>
      </c>
      <c r="H1789">
        <f>Table1[[#This Row],[Profit]]</f>
        <v>1171.8800000000001</v>
      </c>
    </row>
    <row r="1790" spans="1:8">
      <c r="A1790" s="11" t="s">
        <v>1766</v>
      </c>
      <c r="B1790" s="7">
        <v>46811</v>
      </c>
      <c r="C1790" t="str">
        <f>PROPER(Table1[[#This Row],[Region]])</f>
        <v>West</v>
      </c>
      <c r="D1790" t="str">
        <f>PROPER(Table1[[#This Row],[Product Category]])</f>
        <v>Electronics</v>
      </c>
      <c r="E1790">
        <f>ROUND(Table1[[#This Row],[Sales Amount]],1)</f>
        <v>1292.5999999999999</v>
      </c>
      <c r="F1790">
        <f>Table1[[#This Row],[Quantity Sold]]</f>
        <v>15</v>
      </c>
      <c r="G1790">
        <f>Table1[[#This Row],[Discount (%)]]</f>
        <v>47</v>
      </c>
      <c r="H1790">
        <f>Table1[[#This Row],[Profit]]</f>
        <v>819.62</v>
      </c>
    </row>
    <row r="1791" spans="1:8">
      <c r="A1791" s="11" t="s">
        <v>1767</v>
      </c>
      <c r="B1791" s="7">
        <v>46812</v>
      </c>
      <c r="C1791" t="str">
        <f>PROPER(Table1[[#This Row],[Region]])</f>
        <v>South</v>
      </c>
      <c r="D1791" t="str">
        <f>PROPER(Table1[[#This Row],[Product Category]])</f>
        <v>Furniture</v>
      </c>
      <c r="E1791">
        <f>ROUND(Table1[[#This Row],[Sales Amount]],1)</f>
        <v>2985.9</v>
      </c>
      <c r="F1791">
        <f>Table1[[#This Row],[Quantity Sold]]</f>
        <v>31</v>
      </c>
      <c r="G1791">
        <f>Table1[[#This Row],[Discount (%)]]</f>
        <v>14</v>
      </c>
      <c r="H1791">
        <f>Table1[[#This Row],[Profit]]</f>
        <v>1443.8</v>
      </c>
    </row>
    <row r="1792" spans="1:8">
      <c r="A1792" s="11" t="s">
        <v>1768</v>
      </c>
      <c r="B1792" s="7">
        <v>46813</v>
      </c>
      <c r="C1792" t="str">
        <f>PROPER(Table1[[#This Row],[Region]])</f>
        <v>East</v>
      </c>
      <c r="D1792" t="str">
        <f>PROPER(Table1[[#This Row],[Product Category]])</f>
        <v>Furniture</v>
      </c>
      <c r="E1792">
        <f>ROUND(Table1[[#This Row],[Sales Amount]],1)</f>
        <v>4413.3</v>
      </c>
      <c r="F1792">
        <f>Table1[[#This Row],[Quantity Sold]]</f>
        <v>34</v>
      </c>
      <c r="G1792">
        <f>Table1[[#This Row],[Discount (%)]]</f>
        <v>12</v>
      </c>
      <c r="H1792">
        <f>Table1[[#This Row],[Profit]]</f>
        <v>124.04</v>
      </c>
    </row>
    <row r="1793" spans="1:8">
      <c r="A1793" s="11" t="s">
        <v>1769</v>
      </c>
      <c r="B1793" s="7">
        <v>46814</v>
      </c>
      <c r="C1793" t="str">
        <f>PROPER(Table1[[#This Row],[Region]])</f>
        <v>East</v>
      </c>
      <c r="D1793" t="str">
        <f>PROPER(Table1[[#This Row],[Product Category]])</f>
        <v>Groceries</v>
      </c>
      <c r="E1793">
        <f>ROUND(Table1[[#This Row],[Sales Amount]],1)</f>
        <v>931</v>
      </c>
      <c r="F1793">
        <f>Table1[[#This Row],[Quantity Sold]]</f>
        <v>41</v>
      </c>
      <c r="G1793">
        <f>Table1[[#This Row],[Discount (%)]]</f>
        <v>39</v>
      </c>
      <c r="H1793">
        <f>Table1[[#This Row],[Profit]]</f>
        <v>485.82</v>
      </c>
    </row>
    <row r="1794" spans="1:8">
      <c r="A1794" s="11" t="s">
        <v>1770</v>
      </c>
      <c r="B1794" s="7">
        <v>46815</v>
      </c>
      <c r="C1794" t="str">
        <f>PROPER(Table1[[#This Row],[Region]])</f>
        <v>East</v>
      </c>
      <c r="D1794" t="str">
        <f>PROPER(Table1[[#This Row],[Product Category]])</f>
        <v>Electronics</v>
      </c>
      <c r="E1794">
        <f>ROUND(Table1[[#This Row],[Sales Amount]],1)</f>
        <v>2914.4</v>
      </c>
      <c r="F1794">
        <f>Table1[[#This Row],[Quantity Sold]]</f>
        <v>28</v>
      </c>
      <c r="G1794">
        <f>Table1[[#This Row],[Discount (%)]]</f>
        <v>31</v>
      </c>
      <c r="H1794">
        <f>Table1[[#This Row],[Profit]]</f>
        <v>1217.98</v>
      </c>
    </row>
    <row r="1795" spans="1:8">
      <c r="A1795" s="11" t="s">
        <v>1771</v>
      </c>
      <c r="B1795" s="7">
        <v>46816</v>
      </c>
      <c r="C1795" t="str">
        <f>PROPER(Table1[[#This Row],[Region]])</f>
        <v>North</v>
      </c>
      <c r="D1795" t="str">
        <f>PROPER(Table1[[#This Row],[Product Category]])</f>
        <v>Electronics</v>
      </c>
      <c r="E1795">
        <f>ROUND(Table1[[#This Row],[Sales Amount]],1)</f>
        <v>987.3</v>
      </c>
      <c r="F1795">
        <f>Table1[[#This Row],[Quantity Sold]]</f>
        <v>21</v>
      </c>
      <c r="G1795">
        <f>Table1[[#This Row],[Discount (%)]]</f>
        <v>49</v>
      </c>
      <c r="H1795">
        <f>Table1[[#This Row],[Profit]]</f>
        <v>64.77</v>
      </c>
    </row>
    <row r="1796" spans="1:8">
      <c r="A1796" s="11" t="s">
        <v>1772</v>
      </c>
      <c r="B1796" s="7">
        <v>46817</v>
      </c>
      <c r="C1796" t="str">
        <f>PROPER(Table1[[#This Row],[Region]])</f>
        <v>West</v>
      </c>
      <c r="D1796" t="str">
        <f>PROPER(Table1[[#This Row],[Product Category]])</f>
        <v>Furniture</v>
      </c>
      <c r="E1796">
        <f>ROUND(Table1[[#This Row],[Sales Amount]],1)</f>
        <v>4240.2</v>
      </c>
      <c r="F1796">
        <f>Table1[[#This Row],[Quantity Sold]]</f>
        <v>41</v>
      </c>
      <c r="G1796">
        <f>Table1[[#This Row],[Discount (%)]]</f>
        <v>50</v>
      </c>
      <c r="H1796">
        <f>Table1[[#This Row],[Profit]]</f>
        <v>1113.19</v>
      </c>
    </row>
    <row r="1797" spans="1:8">
      <c r="A1797" s="11" t="s">
        <v>1773</v>
      </c>
      <c r="B1797" s="7">
        <v>46818</v>
      </c>
      <c r="C1797" t="str">
        <f>PROPER(Table1[[#This Row],[Region]])</f>
        <v>North</v>
      </c>
      <c r="D1797" t="str">
        <f>PROPER(Table1[[#This Row],[Product Category]])</f>
        <v>Clothing</v>
      </c>
      <c r="E1797">
        <f>ROUND(Table1[[#This Row],[Sales Amount]],1)</f>
        <v>834</v>
      </c>
      <c r="F1797">
        <f>Table1[[#This Row],[Quantity Sold]]</f>
        <v>29</v>
      </c>
      <c r="G1797">
        <f>Table1[[#This Row],[Discount (%)]]</f>
        <v>18</v>
      </c>
      <c r="H1797">
        <f>Table1[[#This Row],[Profit]]</f>
        <v>318.12</v>
      </c>
    </row>
    <row r="1798" spans="1:8">
      <c r="A1798" s="11" t="s">
        <v>1774</v>
      </c>
      <c r="B1798" s="7">
        <v>46819</v>
      </c>
      <c r="C1798" t="str">
        <f>PROPER(Table1[[#This Row],[Region]])</f>
        <v>West</v>
      </c>
      <c r="D1798" t="str">
        <f>PROPER(Table1[[#This Row],[Product Category]])</f>
        <v>Clothing</v>
      </c>
      <c r="E1798">
        <f>ROUND(Table1[[#This Row],[Sales Amount]],1)</f>
        <v>4770.6000000000004</v>
      </c>
      <c r="F1798">
        <f>Table1[[#This Row],[Quantity Sold]]</f>
        <v>22</v>
      </c>
      <c r="G1798">
        <f>Table1[[#This Row],[Discount (%)]]</f>
        <v>9</v>
      </c>
      <c r="H1798">
        <f>Table1[[#This Row],[Profit]]</f>
        <v>1091.23</v>
      </c>
    </row>
    <row r="1799" spans="1:8">
      <c r="A1799" s="11" t="s">
        <v>1775</v>
      </c>
      <c r="B1799" s="7">
        <v>46820</v>
      </c>
      <c r="C1799" t="str">
        <f>PROPER(Table1[[#This Row],[Region]])</f>
        <v>South</v>
      </c>
      <c r="D1799" t="str">
        <f>PROPER(Table1[[#This Row],[Product Category]])</f>
        <v>Clothing</v>
      </c>
      <c r="E1799">
        <f>ROUND(Table1[[#This Row],[Sales Amount]],1)</f>
        <v>315.5</v>
      </c>
      <c r="F1799">
        <f>Table1[[#This Row],[Quantity Sold]]</f>
        <v>30</v>
      </c>
      <c r="G1799">
        <f>Table1[[#This Row],[Discount (%)]]</f>
        <v>50</v>
      </c>
      <c r="H1799">
        <f>Table1[[#This Row],[Profit]]</f>
        <v>1283.9100000000001</v>
      </c>
    </row>
    <row r="1800" spans="1:8">
      <c r="A1800" s="11" t="s">
        <v>1776</v>
      </c>
      <c r="B1800" s="7">
        <v>46821</v>
      </c>
      <c r="C1800" t="str">
        <f>PROPER(Table1[[#This Row],[Region]])</f>
        <v>North</v>
      </c>
      <c r="D1800" t="str">
        <f>PROPER(Table1[[#This Row],[Product Category]])</f>
        <v>Clothing</v>
      </c>
      <c r="E1800">
        <f>ROUND(Table1[[#This Row],[Sales Amount]],1)</f>
        <v>3106.8</v>
      </c>
      <c r="F1800">
        <f>Table1[[#This Row],[Quantity Sold]]</f>
        <v>38</v>
      </c>
      <c r="G1800">
        <f>Table1[[#This Row],[Discount (%)]]</f>
        <v>33</v>
      </c>
      <c r="H1800">
        <f>Table1[[#This Row],[Profit]]</f>
        <v>1920.23</v>
      </c>
    </row>
    <row r="1801" spans="1:8">
      <c r="A1801" s="11" t="s">
        <v>1777</v>
      </c>
      <c r="B1801" s="7">
        <v>46822</v>
      </c>
      <c r="C1801" t="str">
        <f>PROPER(Table1[[#This Row],[Region]])</f>
        <v>West</v>
      </c>
      <c r="D1801" t="str">
        <f>PROPER(Table1[[#This Row],[Product Category]])</f>
        <v>Furniture</v>
      </c>
      <c r="E1801">
        <f>ROUND(Table1[[#This Row],[Sales Amount]],1)</f>
        <v>3583.1</v>
      </c>
      <c r="F1801">
        <f>Table1[[#This Row],[Quantity Sold]]</f>
        <v>5</v>
      </c>
      <c r="G1801">
        <f>Table1[[#This Row],[Discount (%)]]</f>
        <v>1</v>
      </c>
      <c r="H1801">
        <f>Table1[[#This Row],[Profit]]</f>
        <v>804.67</v>
      </c>
    </row>
    <row r="1802" spans="1:8">
      <c r="A1802" s="11" t="s">
        <v>1778</v>
      </c>
      <c r="B1802" s="7">
        <v>46823</v>
      </c>
      <c r="C1802" t="str">
        <f>PROPER(Table1[[#This Row],[Region]])</f>
        <v>West</v>
      </c>
      <c r="D1802" t="str">
        <f>PROPER(Table1[[#This Row],[Product Category]])</f>
        <v>Clothing</v>
      </c>
      <c r="E1802">
        <f>ROUND(Table1[[#This Row],[Sales Amount]],1)</f>
        <v>2450.8000000000002</v>
      </c>
      <c r="F1802">
        <f>Table1[[#This Row],[Quantity Sold]]</f>
        <v>1</v>
      </c>
      <c r="G1802">
        <f>Table1[[#This Row],[Discount (%)]]</f>
        <v>35</v>
      </c>
      <c r="H1802">
        <f>Table1[[#This Row],[Profit]]</f>
        <v>252.64</v>
      </c>
    </row>
    <row r="1803" spans="1:8">
      <c r="A1803" s="11" t="s">
        <v>1779</v>
      </c>
      <c r="B1803" s="7">
        <v>46824</v>
      </c>
      <c r="C1803" t="str">
        <f>PROPER(Table1[[#This Row],[Region]])</f>
        <v>East</v>
      </c>
      <c r="D1803" t="str">
        <f>PROPER(Table1[[#This Row],[Product Category]])</f>
        <v>Groceries</v>
      </c>
      <c r="E1803">
        <f>ROUND(Table1[[#This Row],[Sales Amount]],1)</f>
        <v>97.3</v>
      </c>
      <c r="F1803">
        <f>Table1[[#This Row],[Quantity Sold]]</f>
        <v>24</v>
      </c>
      <c r="G1803">
        <f>Table1[[#This Row],[Discount (%)]]</f>
        <v>32</v>
      </c>
      <c r="H1803">
        <f>Table1[[#This Row],[Profit]]</f>
        <v>799.75</v>
      </c>
    </row>
    <row r="1804" spans="1:8">
      <c r="A1804" s="11" t="s">
        <v>1780</v>
      </c>
      <c r="B1804" s="7">
        <v>46825</v>
      </c>
      <c r="C1804" t="str">
        <f>PROPER(Table1[[#This Row],[Region]])</f>
        <v>East</v>
      </c>
      <c r="D1804" t="str">
        <f>PROPER(Table1[[#This Row],[Product Category]])</f>
        <v>Groceries</v>
      </c>
      <c r="E1804">
        <f>ROUND(Table1[[#This Row],[Sales Amount]],1)</f>
        <v>3596.6</v>
      </c>
      <c r="F1804">
        <f>Table1[[#This Row],[Quantity Sold]]</f>
        <v>13</v>
      </c>
      <c r="G1804">
        <f>Table1[[#This Row],[Discount (%)]]</f>
        <v>40</v>
      </c>
      <c r="H1804">
        <f>Table1[[#This Row],[Profit]]</f>
        <v>1101.6500000000001</v>
      </c>
    </row>
    <row r="1805" spans="1:8">
      <c r="A1805" s="11" t="s">
        <v>1781</v>
      </c>
      <c r="B1805" s="7">
        <v>46826</v>
      </c>
      <c r="C1805" t="str">
        <f>PROPER(Table1[[#This Row],[Region]])</f>
        <v>North</v>
      </c>
      <c r="D1805" t="str">
        <f>PROPER(Table1[[#This Row],[Product Category]])</f>
        <v>Groceries</v>
      </c>
      <c r="E1805">
        <f>ROUND(Table1[[#This Row],[Sales Amount]],1)</f>
        <v>2647.6</v>
      </c>
      <c r="F1805">
        <f>Table1[[#This Row],[Quantity Sold]]</f>
        <v>34</v>
      </c>
      <c r="G1805">
        <f>Table1[[#This Row],[Discount (%)]]</f>
        <v>19</v>
      </c>
      <c r="H1805">
        <f>Table1[[#This Row],[Profit]]</f>
        <v>1566.99</v>
      </c>
    </row>
    <row r="1806" spans="1:8">
      <c r="A1806" s="11" t="s">
        <v>1782</v>
      </c>
      <c r="B1806" s="7">
        <v>46827</v>
      </c>
      <c r="C1806" t="str">
        <f>PROPER(Table1[[#This Row],[Region]])</f>
        <v>South</v>
      </c>
      <c r="D1806" t="str">
        <f>PROPER(Table1[[#This Row],[Product Category]])</f>
        <v>Electronics</v>
      </c>
      <c r="E1806">
        <f>ROUND(Table1[[#This Row],[Sales Amount]],1)</f>
        <v>2662.9</v>
      </c>
      <c r="F1806">
        <f>Table1[[#This Row],[Quantity Sold]]</f>
        <v>12</v>
      </c>
      <c r="G1806">
        <f>Table1[[#This Row],[Discount (%)]]</f>
        <v>23</v>
      </c>
      <c r="H1806">
        <f>Table1[[#This Row],[Profit]]</f>
        <v>1847.27</v>
      </c>
    </row>
    <row r="1807" spans="1:8">
      <c r="A1807" s="11" t="s">
        <v>1783</v>
      </c>
      <c r="B1807" s="7">
        <v>46828</v>
      </c>
      <c r="C1807" t="str">
        <f>PROPER(Table1[[#This Row],[Region]])</f>
        <v>West</v>
      </c>
      <c r="D1807" t="str">
        <f>PROPER(Table1[[#This Row],[Product Category]])</f>
        <v>Electronics</v>
      </c>
      <c r="E1807">
        <f>ROUND(Table1[[#This Row],[Sales Amount]],1)</f>
        <v>3324.7</v>
      </c>
      <c r="F1807">
        <f>Table1[[#This Row],[Quantity Sold]]</f>
        <v>12</v>
      </c>
      <c r="G1807">
        <f>Table1[[#This Row],[Discount (%)]]</f>
        <v>2</v>
      </c>
      <c r="H1807">
        <f>Table1[[#This Row],[Profit]]</f>
        <v>757.59</v>
      </c>
    </row>
    <row r="1808" spans="1:8">
      <c r="A1808" s="11" t="s">
        <v>1784</v>
      </c>
      <c r="B1808" s="7">
        <v>46829</v>
      </c>
      <c r="C1808" t="str">
        <f>PROPER(Table1[[#This Row],[Region]])</f>
        <v>South</v>
      </c>
      <c r="D1808" t="str">
        <f>PROPER(Table1[[#This Row],[Product Category]])</f>
        <v>Electronics</v>
      </c>
      <c r="E1808">
        <f>ROUND(Table1[[#This Row],[Sales Amount]],1)</f>
        <v>2123.1</v>
      </c>
      <c r="F1808">
        <f>Table1[[#This Row],[Quantity Sold]]</f>
        <v>41</v>
      </c>
      <c r="G1808">
        <f>Table1[[#This Row],[Discount (%)]]</f>
        <v>50</v>
      </c>
      <c r="H1808">
        <f>Table1[[#This Row],[Profit]]</f>
        <v>391.53</v>
      </c>
    </row>
    <row r="1809" spans="1:8">
      <c r="A1809" s="11" t="s">
        <v>1785</v>
      </c>
      <c r="B1809" s="7">
        <v>46830</v>
      </c>
      <c r="C1809" t="str">
        <f>PROPER(Table1[[#This Row],[Region]])</f>
        <v>North</v>
      </c>
      <c r="D1809" t="str">
        <f>PROPER(Table1[[#This Row],[Product Category]])</f>
        <v>Sports</v>
      </c>
      <c r="E1809">
        <f>ROUND(Table1[[#This Row],[Sales Amount]],1)</f>
        <v>3398.5</v>
      </c>
      <c r="F1809">
        <f>Table1[[#This Row],[Quantity Sold]]</f>
        <v>25</v>
      </c>
      <c r="G1809">
        <f>Table1[[#This Row],[Discount (%)]]</f>
        <v>15</v>
      </c>
      <c r="H1809">
        <f>Table1[[#This Row],[Profit]]</f>
        <v>359.04</v>
      </c>
    </row>
    <row r="1810" spans="1:8">
      <c r="A1810" s="11" t="s">
        <v>1786</v>
      </c>
      <c r="B1810" s="7">
        <v>46831</v>
      </c>
      <c r="C1810" t="str">
        <f>PROPER(Table1[[#This Row],[Region]])</f>
        <v>North</v>
      </c>
      <c r="D1810" t="str">
        <f>PROPER(Table1[[#This Row],[Product Category]])</f>
        <v>Sports</v>
      </c>
      <c r="E1810">
        <f>ROUND(Table1[[#This Row],[Sales Amount]],1)</f>
        <v>2210.3000000000002</v>
      </c>
      <c r="F1810">
        <f>Table1[[#This Row],[Quantity Sold]]</f>
        <v>11</v>
      </c>
      <c r="G1810">
        <f>Table1[[#This Row],[Discount (%)]]</f>
        <v>33</v>
      </c>
      <c r="H1810">
        <f>Table1[[#This Row],[Profit]]</f>
        <v>356.26</v>
      </c>
    </row>
    <row r="1811" spans="1:8">
      <c r="A1811" s="11" t="s">
        <v>1787</v>
      </c>
      <c r="B1811" s="7">
        <v>46832</v>
      </c>
      <c r="C1811" t="str">
        <f>PROPER(Table1[[#This Row],[Region]])</f>
        <v>South</v>
      </c>
      <c r="D1811" t="str">
        <f>PROPER(Table1[[#This Row],[Product Category]])</f>
        <v>Sports</v>
      </c>
      <c r="E1811">
        <f>ROUND(Table1[[#This Row],[Sales Amount]],1)</f>
        <v>2793.2</v>
      </c>
      <c r="F1811">
        <f>Table1[[#This Row],[Quantity Sold]]</f>
        <v>18</v>
      </c>
      <c r="G1811">
        <f>Table1[[#This Row],[Discount (%)]]</f>
        <v>30</v>
      </c>
      <c r="H1811">
        <f>Table1[[#This Row],[Profit]]</f>
        <v>732.64</v>
      </c>
    </row>
    <row r="1812" spans="1:8">
      <c r="A1812" s="11" t="s">
        <v>1788</v>
      </c>
      <c r="B1812" s="7">
        <v>46833</v>
      </c>
      <c r="C1812" t="str">
        <f>PROPER(Table1[[#This Row],[Region]])</f>
        <v>West</v>
      </c>
      <c r="D1812" t="str">
        <f>PROPER(Table1[[#This Row],[Product Category]])</f>
        <v>Sports</v>
      </c>
      <c r="E1812">
        <f>ROUND(Table1[[#This Row],[Sales Amount]],1)</f>
        <v>1730.2</v>
      </c>
      <c r="F1812">
        <f>Table1[[#This Row],[Quantity Sold]]</f>
        <v>41</v>
      </c>
      <c r="G1812">
        <f>Table1[[#This Row],[Discount (%)]]</f>
        <v>13</v>
      </c>
      <c r="H1812">
        <f>Table1[[#This Row],[Profit]]</f>
        <v>370.33</v>
      </c>
    </row>
    <row r="1813" spans="1:8">
      <c r="A1813" s="11" t="s">
        <v>1789</v>
      </c>
      <c r="B1813" s="7">
        <v>46834</v>
      </c>
      <c r="C1813" t="str">
        <f>PROPER(Table1[[#This Row],[Region]])</f>
        <v>West</v>
      </c>
      <c r="D1813" t="str">
        <f>PROPER(Table1[[#This Row],[Product Category]])</f>
        <v>Sports</v>
      </c>
      <c r="E1813">
        <f>ROUND(Table1[[#This Row],[Sales Amount]],1)</f>
        <v>3771.7</v>
      </c>
      <c r="F1813">
        <f>Table1[[#This Row],[Quantity Sold]]</f>
        <v>11</v>
      </c>
      <c r="G1813">
        <f>Table1[[#This Row],[Discount (%)]]</f>
        <v>16</v>
      </c>
      <c r="H1813">
        <f>Table1[[#This Row],[Profit]]</f>
        <v>1225.8499999999999</v>
      </c>
    </row>
    <row r="1814" spans="1:8">
      <c r="A1814" s="11" t="s">
        <v>1790</v>
      </c>
      <c r="B1814" s="7">
        <v>46835</v>
      </c>
      <c r="C1814" t="str">
        <f>PROPER(Table1[[#This Row],[Region]])</f>
        <v>North</v>
      </c>
      <c r="D1814" t="str">
        <f>PROPER(Table1[[#This Row],[Product Category]])</f>
        <v>Clothing</v>
      </c>
      <c r="E1814">
        <f>ROUND(Table1[[#This Row],[Sales Amount]],1)</f>
        <v>4511</v>
      </c>
      <c r="F1814">
        <f>Table1[[#This Row],[Quantity Sold]]</f>
        <v>44</v>
      </c>
      <c r="G1814">
        <f>Table1[[#This Row],[Discount (%)]]</f>
        <v>12</v>
      </c>
      <c r="H1814">
        <f>Table1[[#This Row],[Profit]]</f>
        <v>1346.84</v>
      </c>
    </row>
    <row r="1815" spans="1:8">
      <c r="A1815" s="11" t="s">
        <v>1791</v>
      </c>
      <c r="B1815" s="7">
        <v>46836</v>
      </c>
      <c r="C1815" t="str">
        <f>PROPER(Table1[[#This Row],[Region]])</f>
        <v>East</v>
      </c>
      <c r="D1815" t="str">
        <f>PROPER(Table1[[#This Row],[Product Category]])</f>
        <v>Furniture</v>
      </c>
      <c r="E1815">
        <f>ROUND(Table1[[#This Row],[Sales Amount]],1)</f>
        <v>4004.2</v>
      </c>
      <c r="F1815">
        <f>Table1[[#This Row],[Quantity Sold]]</f>
        <v>29</v>
      </c>
      <c r="G1815">
        <f>Table1[[#This Row],[Discount (%)]]</f>
        <v>3</v>
      </c>
      <c r="H1815">
        <f>Table1[[#This Row],[Profit]]</f>
        <v>27.81</v>
      </c>
    </row>
    <row r="1816" spans="1:8">
      <c r="A1816" s="11" t="s">
        <v>1792</v>
      </c>
      <c r="B1816" s="7">
        <v>46837</v>
      </c>
      <c r="C1816" t="str">
        <f>PROPER(Table1[[#This Row],[Region]])</f>
        <v>South</v>
      </c>
      <c r="D1816" t="str">
        <f>PROPER(Table1[[#This Row],[Product Category]])</f>
        <v>Furniture</v>
      </c>
      <c r="E1816">
        <f>ROUND(Table1[[#This Row],[Sales Amount]],1)</f>
        <v>2598.6</v>
      </c>
      <c r="F1816">
        <f>Table1[[#This Row],[Quantity Sold]]</f>
        <v>12</v>
      </c>
      <c r="G1816">
        <f>Table1[[#This Row],[Discount (%)]]</f>
        <v>38</v>
      </c>
      <c r="H1816">
        <f>Table1[[#This Row],[Profit]]</f>
        <v>1035.46</v>
      </c>
    </row>
    <row r="1817" spans="1:8">
      <c r="A1817" s="11">
        <v>47407810</v>
      </c>
      <c r="B1817" s="7">
        <v>46838</v>
      </c>
      <c r="C1817" t="str">
        <f>PROPER(Table1[[#This Row],[Region]])</f>
        <v>West</v>
      </c>
      <c r="D1817" t="str">
        <f>PROPER(Table1[[#This Row],[Product Category]])</f>
        <v>Electronics</v>
      </c>
      <c r="E1817">
        <f>ROUND(Table1[[#This Row],[Sales Amount]],1)</f>
        <v>3530.6</v>
      </c>
      <c r="F1817">
        <f>Table1[[#This Row],[Quantity Sold]]</f>
        <v>31</v>
      </c>
      <c r="G1817">
        <f>Table1[[#This Row],[Discount (%)]]</f>
        <v>14</v>
      </c>
      <c r="H1817">
        <f>Table1[[#This Row],[Profit]]</f>
        <v>1434.55</v>
      </c>
    </row>
    <row r="1818" spans="1:8">
      <c r="A1818" s="11" t="s">
        <v>1793</v>
      </c>
      <c r="B1818" s="7">
        <v>46839</v>
      </c>
      <c r="C1818" t="str">
        <f>PROPER(Table1[[#This Row],[Region]])</f>
        <v>South</v>
      </c>
      <c r="D1818" t="str">
        <f>PROPER(Table1[[#This Row],[Product Category]])</f>
        <v>Furniture</v>
      </c>
      <c r="E1818">
        <f>ROUND(Table1[[#This Row],[Sales Amount]],1)</f>
        <v>3769.7</v>
      </c>
      <c r="F1818">
        <f>Table1[[#This Row],[Quantity Sold]]</f>
        <v>34</v>
      </c>
      <c r="G1818">
        <f>Table1[[#This Row],[Discount (%)]]</f>
        <v>1</v>
      </c>
      <c r="H1818">
        <f>Table1[[#This Row],[Profit]]</f>
        <v>85.73</v>
      </c>
    </row>
    <row r="1819" spans="1:8">
      <c r="A1819" s="11" t="s">
        <v>1794</v>
      </c>
      <c r="B1819" s="7">
        <v>46840</v>
      </c>
      <c r="C1819" t="str">
        <f>PROPER(Table1[[#This Row],[Region]])</f>
        <v>West</v>
      </c>
      <c r="D1819" t="str">
        <f>PROPER(Table1[[#This Row],[Product Category]])</f>
        <v>Clothing</v>
      </c>
      <c r="E1819">
        <f>ROUND(Table1[[#This Row],[Sales Amount]],1)</f>
        <v>241.9</v>
      </c>
      <c r="F1819">
        <f>Table1[[#This Row],[Quantity Sold]]</f>
        <v>23</v>
      </c>
      <c r="G1819">
        <f>Table1[[#This Row],[Discount (%)]]</f>
        <v>18</v>
      </c>
      <c r="H1819">
        <f>Table1[[#This Row],[Profit]]</f>
        <v>68.42</v>
      </c>
    </row>
    <row r="1820" spans="1:8">
      <c r="A1820" s="11" t="s">
        <v>1795</v>
      </c>
      <c r="B1820" s="7">
        <v>46841</v>
      </c>
      <c r="C1820" t="str">
        <f>PROPER(Table1[[#This Row],[Region]])</f>
        <v>West</v>
      </c>
      <c r="D1820" t="str">
        <f>PROPER(Table1[[#This Row],[Product Category]])</f>
        <v>Sports</v>
      </c>
      <c r="E1820">
        <f>ROUND(Table1[[#This Row],[Sales Amount]],1)</f>
        <v>596.29999999999995</v>
      </c>
      <c r="F1820">
        <f>Table1[[#This Row],[Quantity Sold]]</f>
        <v>40</v>
      </c>
      <c r="G1820">
        <f>Table1[[#This Row],[Discount (%)]]</f>
        <v>10</v>
      </c>
      <c r="H1820">
        <f>Table1[[#This Row],[Profit]]</f>
        <v>1380.58</v>
      </c>
    </row>
    <row r="1821" spans="1:8">
      <c r="A1821" s="11" t="s">
        <v>1796</v>
      </c>
      <c r="B1821" s="7">
        <v>46842</v>
      </c>
      <c r="C1821" t="str">
        <f>PROPER(Table1[[#This Row],[Region]])</f>
        <v>South</v>
      </c>
      <c r="D1821" t="str">
        <f>PROPER(Table1[[#This Row],[Product Category]])</f>
        <v>Groceries</v>
      </c>
      <c r="E1821">
        <f>ROUND(Table1[[#This Row],[Sales Amount]],1)</f>
        <v>4795.3</v>
      </c>
      <c r="F1821">
        <f>Table1[[#This Row],[Quantity Sold]]</f>
        <v>12</v>
      </c>
      <c r="G1821">
        <f>Table1[[#This Row],[Discount (%)]]</f>
        <v>14</v>
      </c>
      <c r="H1821">
        <f>Table1[[#This Row],[Profit]]</f>
        <v>1178.71</v>
      </c>
    </row>
    <row r="1822" spans="1:8">
      <c r="A1822" s="11" t="s">
        <v>1797</v>
      </c>
      <c r="B1822" s="7">
        <v>46843</v>
      </c>
      <c r="C1822" t="str">
        <f>PROPER(Table1[[#This Row],[Region]])</f>
        <v>West</v>
      </c>
      <c r="D1822" t="str">
        <f>PROPER(Table1[[#This Row],[Product Category]])</f>
        <v>Furniture</v>
      </c>
      <c r="E1822">
        <f>ROUND(Table1[[#This Row],[Sales Amount]],1)</f>
        <v>4451.2</v>
      </c>
      <c r="F1822">
        <f>Table1[[#This Row],[Quantity Sold]]</f>
        <v>43</v>
      </c>
      <c r="G1822">
        <f>Table1[[#This Row],[Discount (%)]]</f>
        <v>0</v>
      </c>
      <c r="H1822">
        <f>Table1[[#This Row],[Profit]]</f>
        <v>1976.79</v>
      </c>
    </row>
    <row r="1823" spans="1:8">
      <c r="A1823" s="11" t="s">
        <v>1798</v>
      </c>
      <c r="B1823" s="7">
        <v>46844</v>
      </c>
      <c r="C1823" t="str">
        <f>PROPER(Table1[[#This Row],[Region]])</f>
        <v>East</v>
      </c>
      <c r="D1823" t="str">
        <f>PROPER(Table1[[#This Row],[Product Category]])</f>
        <v>Clothing</v>
      </c>
      <c r="E1823">
        <f>ROUND(Table1[[#This Row],[Sales Amount]],1)</f>
        <v>1149.0999999999999</v>
      </c>
      <c r="F1823">
        <f>Table1[[#This Row],[Quantity Sold]]</f>
        <v>43</v>
      </c>
      <c r="G1823">
        <f>Table1[[#This Row],[Discount (%)]]</f>
        <v>11</v>
      </c>
      <c r="H1823">
        <f>Table1[[#This Row],[Profit]]</f>
        <v>156.65</v>
      </c>
    </row>
    <row r="1824" spans="1:8">
      <c r="A1824" s="11" t="s">
        <v>1799</v>
      </c>
      <c r="B1824" s="7">
        <v>46845</v>
      </c>
      <c r="C1824" t="str">
        <f>PROPER(Table1[[#This Row],[Region]])</f>
        <v>South</v>
      </c>
      <c r="D1824" t="str">
        <f>PROPER(Table1[[#This Row],[Product Category]])</f>
        <v>Groceries</v>
      </c>
      <c r="E1824">
        <f>ROUND(Table1[[#This Row],[Sales Amount]],1)</f>
        <v>4410.3</v>
      </c>
      <c r="F1824">
        <f>Table1[[#This Row],[Quantity Sold]]</f>
        <v>32</v>
      </c>
      <c r="G1824">
        <f>Table1[[#This Row],[Discount (%)]]</f>
        <v>29</v>
      </c>
      <c r="H1824">
        <f>Table1[[#This Row],[Profit]]</f>
        <v>1306.48</v>
      </c>
    </row>
    <row r="1825" spans="1:8">
      <c r="A1825" s="11" t="s">
        <v>1800</v>
      </c>
      <c r="B1825" s="7">
        <v>46846</v>
      </c>
      <c r="C1825" t="str">
        <f>PROPER(Table1[[#This Row],[Region]])</f>
        <v>West</v>
      </c>
      <c r="D1825" t="str">
        <f>PROPER(Table1[[#This Row],[Product Category]])</f>
        <v>Furniture</v>
      </c>
      <c r="E1825">
        <f>ROUND(Table1[[#This Row],[Sales Amount]],1)</f>
        <v>282.7</v>
      </c>
      <c r="F1825">
        <f>Table1[[#This Row],[Quantity Sold]]</f>
        <v>34</v>
      </c>
      <c r="G1825">
        <f>Table1[[#This Row],[Discount (%)]]</f>
        <v>3</v>
      </c>
      <c r="H1825">
        <f>Table1[[#This Row],[Profit]]</f>
        <v>834.19</v>
      </c>
    </row>
    <row r="1826" spans="1:8">
      <c r="A1826" s="11" t="s">
        <v>1802</v>
      </c>
      <c r="B1826" s="7">
        <v>46847</v>
      </c>
      <c r="C1826" t="str">
        <f>PROPER(Table1[[#This Row],[Region]])</f>
        <v>North</v>
      </c>
      <c r="D1826" t="str">
        <f>PROPER(Table1[[#This Row],[Product Category]])</f>
        <v>Sports</v>
      </c>
      <c r="E1826">
        <f>ROUND(Table1[[#This Row],[Sales Amount]],1)</f>
        <v>2267.4</v>
      </c>
      <c r="F1826">
        <f>Table1[[#This Row],[Quantity Sold]]</f>
        <v>24</v>
      </c>
      <c r="G1826">
        <f>Table1[[#This Row],[Discount (%)]]</f>
        <v>46</v>
      </c>
      <c r="H1826">
        <f>Table1[[#This Row],[Profit]]</f>
        <v>341.65</v>
      </c>
    </row>
    <row r="1827" spans="1:8">
      <c r="A1827" s="11" t="s">
        <v>1803</v>
      </c>
      <c r="B1827" s="7">
        <v>46848</v>
      </c>
      <c r="C1827" t="str">
        <f>PROPER(Table1[[#This Row],[Region]])</f>
        <v>East</v>
      </c>
      <c r="D1827" t="str">
        <f>PROPER(Table1[[#This Row],[Product Category]])</f>
        <v>Clothing</v>
      </c>
      <c r="E1827">
        <f>ROUND(Table1[[#This Row],[Sales Amount]],1)</f>
        <v>4562</v>
      </c>
      <c r="F1827">
        <f>Table1[[#This Row],[Quantity Sold]]</f>
        <v>39</v>
      </c>
      <c r="G1827">
        <f>Table1[[#This Row],[Discount (%)]]</f>
        <v>37</v>
      </c>
      <c r="H1827">
        <f>Table1[[#This Row],[Profit]]</f>
        <v>940.64</v>
      </c>
    </row>
    <row r="1828" spans="1:8">
      <c r="A1828" s="11" t="s">
        <v>1804</v>
      </c>
      <c r="B1828" s="7">
        <v>46849</v>
      </c>
      <c r="C1828" t="str">
        <f>PROPER(Table1[[#This Row],[Region]])</f>
        <v>North</v>
      </c>
      <c r="D1828" t="str">
        <f>PROPER(Table1[[#This Row],[Product Category]])</f>
        <v>Groceries</v>
      </c>
      <c r="E1828">
        <f>ROUND(Table1[[#This Row],[Sales Amount]],1)</f>
        <v>398.4</v>
      </c>
      <c r="F1828">
        <f>Table1[[#This Row],[Quantity Sold]]</f>
        <v>34</v>
      </c>
      <c r="G1828">
        <f>Table1[[#This Row],[Discount (%)]]</f>
        <v>39</v>
      </c>
      <c r="H1828">
        <f>Table1[[#This Row],[Profit]]</f>
        <v>297</v>
      </c>
    </row>
    <row r="1829" spans="1:8">
      <c r="A1829" s="11" t="s">
        <v>1805</v>
      </c>
      <c r="B1829" s="7">
        <v>46850</v>
      </c>
      <c r="C1829" t="str">
        <f>PROPER(Table1[[#This Row],[Region]])</f>
        <v>North</v>
      </c>
      <c r="D1829" t="str">
        <f>PROPER(Table1[[#This Row],[Product Category]])</f>
        <v>Electronics</v>
      </c>
      <c r="E1829">
        <f>ROUND(Table1[[#This Row],[Sales Amount]],1)</f>
        <v>624.79999999999995</v>
      </c>
      <c r="F1829">
        <f>Table1[[#This Row],[Quantity Sold]]</f>
        <v>5</v>
      </c>
      <c r="G1829">
        <f>Table1[[#This Row],[Discount (%)]]</f>
        <v>8</v>
      </c>
      <c r="H1829">
        <f>Table1[[#This Row],[Profit]]</f>
        <v>1248.74</v>
      </c>
    </row>
    <row r="1830" spans="1:8">
      <c r="A1830" s="11" t="s">
        <v>1806</v>
      </c>
      <c r="B1830" s="7">
        <v>46851</v>
      </c>
      <c r="C1830" t="str">
        <f>PROPER(Table1[[#This Row],[Region]])</f>
        <v>East</v>
      </c>
      <c r="D1830" t="str">
        <f>PROPER(Table1[[#This Row],[Product Category]])</f>
        <v>Groceries</v>
      </c>
      <c r="E1830">
        <f>ROUND(Table1[[#This Row],[Sales Amount]],1)</f>
        <v>2510.9</v>
      </c>
      <c r="F1830">
        <f>Table1[[#This Row],[Quantity Sold]]</f>
        <v>32</v>
      </c>
      <c r="G1830">
        <f>Table1[[#This Row],[Discount (%)]]</f>
        <v>37</v>
      </c>
      <c r="H1830">
        <f>Table1[[#This Row],[Profit]]</f>
        <v>1755.8</v>
      </c>
    </row>
    <row r="1831" spans="1:8">
      <c r="A1831" s="11" t="s">
        <v>1807</v>
      </c>
      <c r="B1831" s="7">
        <v>46852</v>
      </c>
      <c r="C1831" t="str">
        <f>PROPER(Table1[[#This Row],[Region]])</f>
        <v>North</v>
      </c>
      <c r="D1831" t="str">
        <f>PROPER(Table1[[#This Row],[Product Category]])</f>
        <v>Sports</v>
      </c>
      <c r="E1831">
        <f>ROUND(Table1[[#This Row],[Sales Amount]],1)</f>
        <v>2607.9</v>
      </c>
      <c r="F1831">
        <f>Table1[[#This Row],[Quantity Sold]]</f>
        <v>5</v>
      </c>
      <c r="G1831">
        <f>Table1[[#This Row],[Discount (%)]]</f>
        <v>6</v>
      </c>
      <c r="H1831">
        <f>Table1[[#This Row],[Profit]]</f>
        <v>596</v>
      </c>
    </row>
    <row r="1832" spans="1:8">
      <c r="A1832" s="11" t="s">
        <v>1808</v>
      </c>
      <c r="B1832" s="7">
        <v>46853</v>
      </c>
      <c r="C1832" t="str">
        <f>PROPER(Table1[[#This Row],[Region]])</f>
        <v>South</v>
      </c>
      <c r="D1832" t="str">
        <f>PROPER(Table1[[#This Row],[Product Category]])</f>
        <v>Furniture</v>
      </c>
      <c r="E1832">
        <f>ROUND(Table1[[#This Row],[Sales Amount]],1)</f>
        <v>2925.9</v>
      </c>
      <c r="F1832">
        <f>Table1[[#This Row],[Quantity Sold]]</f>
        <v>41</v>
      </c>
      <c r="G1832">
        <f>Table1[[#This Row],[Discount (%)]]</f>
        <v>48</v>
      </c>
      <c r="H1832">
        <f>Table1[[#This Row],[Profit]]</f>
        <v>346.62</v>
      </c>
    </row>
    <row r="1833" spans="1:8">
      <c r="A1833" s="11" t="s">
        <v>1809</v>
      </c>
      <c r="B1833" s="7">
        <v>46854</v>
      </c>
      <c r="C1833" t="str">
        <f>PROPER(Table1[[#This Row],[Region]])</f>
        <v>South</v>
      </c>
      <c r="D1833" t="str">
        <f>PROPER(Table1[[#This Row],[Product Category]])</f>
        <v>Electronics</v>
      </c>
      <c r="E1833">
        <f>ROUND(Table1[[#This Row],[Sales Amount]],1)</f>
        <v>3649.8</v>
      </c>
      <c r="F1833">
        <f>Table1[[#This Row],[Quantity Sold]]</f>
        <v>14</v>
      </c>
      <c r="G1833">
        <f>Table1[[#This Row],[Discount (%)]]</f>
        <v>22</v>
      </c>
      <c r="H1833">
        <f>Table1[[#This Row],[Profit]]</f>
        <v>866.39</v>
      </c>
    </row>
    <row r="1834" spans="1:8">
      <c r="A1834" s="11" t="s">
        <v>1810</v>
      </c>
      <c r="B1834" s="7">
        <v>46855</v>
      </c>
      <c r="C1834" t="str">
        <f>PROPER(Table1[[#This Row],[Region]])</f>
        <v>West</v>
      </c>
      <c r="D1834" t="str">
        <f>PROPER(Table1[[#This Row],[Product Category]])</f>
        <v>Clothing</v>
      </c>
      <c r="E1834">
        <f>ROUND(Table1[[#This Row],[Sales Amount]],1)</f>
        <v>1358.4</v>
      </c>
      <c r="F1834">
        <f>Table1[[#This Row],[Quantity Sold]]</f>
        <v>2</v>
      </c>
      <c r="G1834">
        <f>Table1[[#This Row],[Discount (%)]]</f>
        <v>19</v>
      </c>
      <c r="H1834">
        <f>Table1[[#This Row],[Profit]]</f>
        <v>243.4</v>
      </c>
    </row>
    <row r="1835" spans="1:8">
      <c r="A1835" s="11" t="s">
        <v>1811</v>
      </c>
      <c r="B1835" s="7">
        <v>46856</v>
      </c>
      <c r="C1835" t="str">
        <f>PROPER(Table1[[#This Row],[Region]])</f>
        <v>West</v>
      </c>
      <c r="D1835" t="str">
        <f>PROPER(Table1[[#This Row],[Product Category]])</f>
        <v>Clothing</v>
      </c>
      <c r="E1835">
        <f>ROUND(Table1[[#This Row],[Sales Amount]],1)</f>
        <v>1348.1</v>
      </c>
      <c r="F1835">
        <f>Table1[[#This Row],[Quantity Sold]]</f>
        <v>34</v>
      </c>
      <c r="G1835">
        <f>Table1[[#This Row],[Discount (%)]]</f>
        <v>44</v>
      </c>
      <c r="H1835">
        <f>Table1[[#This Row],[Profit]]</f>
        <v>292</v>
      </c>
    </row>
    <row r="1836" spans="1:8">
      <c r="A1836" s="11" t="s">
        <v>1812</v>
      </c>
      <c r="B1836" s="7">
        <v>46857</v>
      </c>
      <c r="C1836" t="str">
        <f>PROPER(Table1[[#This Row],[Region]])</f>
        <v>South</v>
      </c>
      <c r="D1836" t="str">
        <f>PROPER(Table1[[#This Row],[Product Category]])</f>
        <v>Clothing</v>
      </c>
      <c r="E1836">
        <f>ROUND(Table1[[#This Row],[Sales Amount]],1)</f>
        <v>2850.1</v>
      </c>
      <c r="F1836">
        <f>Table1[[#This Row],[Quantity Sold]]</f>
        <v>13</v>
      </c>
      <c r="G1836">
        <f>Table1[[#This Row],[Discount (%)]]</f>
        <v>40</v>
      </c>
      <c r="H1836">
        <f>Table1[[#This Row],[Profit]]</f>
        <v>1396.42</v>
      </c>
    </row>
    <row r="1837" spans="1:8">
      <c r="A1837" s="11" t="s">
        <v>1813</v>
      </c>
      <c r="B1837" s="7">
        <v>46858</v>
      </c>
      <c r="C1837" t="str">
        <f>PROPER(Table1[[#This Row],[Region]])</f>
        <v>East</v>
      </c>
      <c r="D1837" t="str">
        <f>PROPER(Table1[[#This Row],[Product Category]])</f>
        <v>Sports</v>
      </c>
      <c r="E1837">
        <f>ROUND(Table1[[#This Row],[Sales Amount]],1)</f>
        <v>3094.9</v>
      </c>
      <c r="F1837">
        <f>Table1[[#This Row],[Quantity Sold]]</f>
        <v>18</v>
      </c>
      <c r="G1837">
        <f>Table1[[#This Row],[Discount (%)]]</f>
        <v>40</v>
      </c>
      <c r="H1837">
        <f>Table1[[#This Row],[Profit]]</f>
        <v>206.22</v>
      </c>
    </row>
    <row r="1838" spans="1:8">
      <c r="A1838" s="11" t="s">
        <v>1814</v>
      </c>
      <c r="B1838" s="7">
        <v>46859</v>
      </c>
      <c r="C1838" t="str">
        <f>PROPER(Table1[[#This Row],[Region]])</f>
        <v>North</v>
      </c>
      <c r="D1838" t="str">
        <f>PROPER(Table1[[#This Row],[Product Category]])</f>
        <v>Furniture</v>
      </c>
      <c r="E1838">
        <f>ROUND(Table1[[#This Row],[Sales Amount]],1)</f>
        <v>2738.3</v>
      </c>
      <c r="F1838">
        <f>Table1[[#This Row],[Quantity Sold]]</f>
        <v>1</v>
      </c>
      <c r="G1838">
        <f>Table1[[#This Row],[Discount (%)]]</f>
        <v>43</v>
      </c>
      <c r="H1838">
        <f>Table1[[#This Row],[Profit]]</f>
        <v>933.89</v>
      </c>
    </row>
    <row r="1839" spans="1:8">
      <c r="A1839" s="11" t="s">
        <v>1815</v>
      </c>
      <c r="B1839" s="7">
        <v>46860</v>
      </c>
      <c r="C1839" t="str">
        <f>PROPER(Table1[[#This Row],[Region]])</f>
        <v>East</v>
      </c>
      <c r="D1839" t="str">
        <f>PROPER(Table1[[#This Row],[Product Category]])</f>
        <v>Clothing</v>
      </c>
      <c r="E1839">
        <f>ROUND(Table1[[#This Row],[Sales Amount]],1)</f>
        <v>4889.1000000000004</v>
      </c>
      <c r="F1839">
        <f>Table1[[#This Row],[Quantity Sold]]</f>
        <v>16</v>
      </c>
      <c r="G1839">
        <f>Table1[[#This Row],[Discount (%)]]</f>
        <v>9</v>
      </c>
      <c r="H1839">
        <f>Table1[[#This Row],[Profit]]</f>
        <v>506.81</v>
      </c>
    </row>
    <row r="1840" spans="1:8">
      <c r="A1840" s="11" t="s">
        <v>1817</v>
      </c>
      <c r="B1840" s="7">
        <v>46861</v>
      </c>
      <c r="C1840" t="str">
        <f>PROPER(Table1[[#This Row],[Region]])</f>
        <v>East</v>
      </c>
      <c r="D1840" t="str">
        <f>PROPER(Table1[[#This Row],[Product Category]])</f>
        <v>Furniture</v>
      </c>
      <c r="E1840">
        <f>ROUND(Table1[[#This Row],[Sales Amount]],1)</f>
        <v>4916.5</v>
      </c>
      <c r="F1840">
        <f>Table1[[#This Row],[Quantity Sold]]</f>
        <v>40</v>
      </c>
      <c r="G1840">
        <f>Table1[[#This Row],[Discount (%)]]</f>
        <v>23</v>
      </c>
      <c r="H1840">
        <f>Table1[[#This Row],[Profit]]</f>
        <v>1593.54</v>
      </c>
    </row>
    <row r="1841" spans="1:8">
      <c r="A1841" s="11" t="s">
        <v>1818</v>
      </c>
      <c r="B1841" s="7">
        <v>46862</v>
      </c>
      <c r="C1841" t="str">
        <f>PROPER(Table1[[#This Row],[Region]])</f>
        <v>East</v>
      </c>
      <c r="D1841" t="str">
        <f>PROPER(Table1[[#This Row],[Product Category]])</f>
        <v>Electronics</v>
      </c>
      <c r="E1841">
        <f>ROUND(Table1[[#This Row],[Sales Amount]],1)</f>
        <v>4608.5</v>
      </c>
      <c r="F1841">
        <f>Table1[[#This Row],[Quantity Sold]]</f>
        <v>23</v>
      </c>
      <c r="G1841">
        <f>Table1[[#This Row],[Discount (%)]]</f>
        <v>42</v>
      </c>
      <c r="H1841">
        <f>Table1[[#This Row],[Profit]]</f>
        <v>1777.93</v>
      </c>
    </row>
    <row r="1842" spans="1:8">
      <c r="A1842" s="11" t="s">
        <v>1819</v>
      </c>
      <c r="B1842" s="7">
        <v>46863</v>
      </c>
      <c r="C1842" t="str">
        <f>PROPER(Table1[[#This Row],[Region]])</f>
        <v>North</v>
      </c>
      <c r="D1842" t="str">
        <f>PROPER(Table1[[#This Row],[Product Category]])</f>
        <v>Furniture</v>
      </c>
      <c r="E1842">
        <f>ROUND(Table1[[#This Row],[Sales Amount]],1)</f>
        <v>4337.1000000000004</v>
      </c>
      <c r="F1842">
        <f>Table1[[#This Row],[Quantity Sold]]</f>
        <v>28</v>
      </c>
      <c r="G1842">
        <f>Table1[[#This Row],[Discount (%)]]</f>
        <v>30</v>
      </c>
      <c r="H1842">
        <f>Table1[[#This Row],[Profit]]</f>
        <v>852.11</v>
      </c>
    </row>
    <row r="1843" spans="1:8">
      <c r="A1843" s="11" t="s">
        <v>1820</v>
      </c>
      <c r="B1843" s="7">
        <v>46864</v>
      </c>
      <c r="C1843" t="str">
        <f>PROPER(Table1[[#This Row],[Region]])</f>
        <v>North</v>
      </c>
      <c r="D1843" t="str">
        <f>PROPER(Table1[[#This Row],[Product Category]])</f>
        <v>Furniture</v>
      </c>
      <c r="E1843">
        <f>ROUND(Table1[[#This Row],[Sales Amount]],1)</f>
        <v>1241.5</v>
      </c>
      <c r="F1843">
        <f>Table1[[#This Row],[Quantity Sold]]</f>
        <v>40</v>
      </c>
      <c r="G1843">
        <f>Table1[[#This Row],[Discount (%)]]</f>
        <v>27</v>
      </c>
      <c r="H1843">
        <f>Table1[[#This Row],[Profit]]</f>
        <v>1888.82</v>
      </c>
    </row>
    <row r="1844" spans="1:8">
      <c r="A1844" s="11" t="s">
        <v>1821</v>
      </c>
      <c r="B1844" s="7">
        <v>46865</v>
      </c>
      <c r="C1844" t="str">
        <f>PROPER(Table1[[#This Row],[Region]])</f>
        <v>South</v>
      </c>
      <c r="D1844" t="str">
        <f>PROPER(Table1[[#This Row],[Product Category]])</f>
        <v>Electronics</v>
      </c>
      <c r="E1844">
        <f>ROUND(Table1[[#This Row],[Sales Amount]],1)</f>
        <v>67.3</v>
      </c>
      <c r="F1844">
        <f>Table1[[#This Row],[Quantity Sold]]</f>
        <v>37</v>
      </c>
      <c r="G1844">
        <f>Table1[[#This Row],[Discount (%)]]</f>
        <v>6</v>
      </c>
      <c r="H1844">
        <f>Table1[[#This Row],[Profit]]</f>
        <v>696.83</v>
      </c>
    </row>
    <row r="1845" spans="1:8">
      <c r="A1845" s="11" t="s">
        <v>1822</v>
      </c>
      <c r="B1845" s="7">
        <v>46866</v>
      </c>
      <c r="C1845" t="str">
        <f>PROPER(Table1[[#This Row],[Region]])</f>
        <v>South</v>
      </c>
      <c r="D1845" t="str">
        <f>PROPER(Table1[[#This Row],[Product Category]])</f>
        <v>Sports</v>
      </c>
      <c r="E1845">
        <f>ROUND(Table1[[#This Row],[Sales Amount]],1)</f>
        <v>2560.8000000000002</v>
      </c>
      <c r="F1845">
        <f>Table1[[#This Row],[Quantity Sold]]</f>
        <v>33</v>
      </c>
      <c r="G1845">
        <f>Table1[[#This Row],[Discount (%)]]</f>
        <v>28</v>
      </c>
      <c r="H1845">
        <f>Table1[[#This Row],[Profit]]</f>
        <v>585.5</v>
      </c>
    </row>
    <row r="1846" spans="1:8">
      <c r="A1846" s="11" t="s">
        <v>1823</v>
      </c>
      <c r="B1846" s="7">
        <v>46867</v>
      </c>
      <c r="C1846" t="str">
        <f>PROPER(Table1[[#This Row],[Region]])</f>
        <v>West</v>
      </c>
      <c r="D1846" t="str">
        <f>PROPER(Table1[[#This Row],[Product Category]])</f>
        <v>Clothing</v>
      </c>
      <c r="E1846">
        <f>ROUND(Table1[[#This Row],[Sales Amount]],1)</f>
        <v>3871.1</v>
      </c>
      <c r="F1846">
        <f>Table1[[#This Row],[Quantity Sold]]</f>
        <v>19</v>
      </c>
      <c r="G1846">
        <f>Table1[[#This Row],[Discount (%)]]</f>
        <v>12</v>
      </c>
      <c r="H1846">
        <f>Table1[[#This Row],[Profit]]</f>
        <v>1935.19</v>
      </c>
    </row>
    <row r="1847" spans="1:8">
      <c r="A1847" s="11" t="s">
        <v>1824</v>
      </c>
      <c r="B1847" s="7">
        <v>46868</v>
      </c>
      <c r="C1847" t="str">
        <f>PROPER(Table1[[#This Row],[Region]])</f>
        <v>North</v>
      </c>
      <c r="D1847" t="str">
        <f>PROPER(Table1[[#This Row],[Product Category]])</f>
        <v>Sports</v>
      </c>
      <c r="E1847">
        <f>ROUND(Table1[[#This Row],[Sales Amount]],1)</f>
        <v>2244.9</v>
      </c>
      <c r="F1847">
        <f>Table1[[#This Row],[Quantity Sold]]</f>
        <v>7</v>
      </c>
      <c r="G1847">
        <f>Table1[[#This Row],[Discount (%)]]</f>
        <v>33</v>
      </c>
      <c r="H1847">
        <f>Table1[[#This Row],[Profit]]</f>
        <v>40.869999999999997</v>
      </c>
    </row>
    <row r="1848" spans="1:8">
      <c r="A1848" s="11" t="s">
        <v>1825</v>
      </c>
      <c r="B1848" s="7">
        <v>46869</v>
      </c>
      <c r="C1848" t="str">
        <f>PROPER(Table1[[#This Row],[Region]])</f>
        <v>North</v>
      </c>
      <c r="D1848" t="str">
        <f>PROPER(Table1[[#This Row],[Product Category]])</f>
        <v>Clothing</v>
      </c>
      <c r="E1848">
        <f>ROUND(Table1[[#This Row],[Sales Amount]],1)</f>
        <v>240.5</v>
      </c>
      <c r="F1848">
        <f>Table1[[#This Row],[Quantity Sold]]</f>
        <v>24</v>
      </c>
      <c r="G1848">
        <f>Table1[[#This Row],[Discount (%)]]</f>
        <v>1</v>
      </c>
      <c r="H1848">
        <f>Table1[[#This Row],[Profit]]</f>
        <v>332.93</v>
      </c>
    </row>
    <row r="1849" spans="1:8">
      <c r="A1849" s="11" t="s">
        <v>1826</v>
      </c>
      <c r="B1849" s="7">
        <v>46870</v>
      </c>
      <c r="C1849" t="str">
        <f>PROPER(Table1[[#This Row],[Region]])</f>
        <v>South</v>
      </c>
      <c r="D1849" t="str">
        <f>PROPER(Table1[[#This Row],[Product Category]])</f>
        <v>Clothing</v>
      </c>
      <c r="E1849">
        <f>ROUND(Table1[[#This Row],[Sales Amount]],1)</f>
        <v>1180</v>
      </c>
      <c r="F1849">
        <f>Table1[[#This Row],[Quantity Sold]]</f>
        <v>24</v>
      </c>
      <c r="G1849">
        <f>Table1[[#This Row],[Discount (%)]]</f>
        <v>27</v>
      </c>
      <c r="H1849">
        <f>Table1[[#This Row],[Profit]]</f>
        <v>674.27</v>
      </c>
    </row>
    <row r="1850" spans="1:8">
      <c r="A1850" s="11" t="s">
        <v>1827</v>
      </c>
      <c r="B1850" s="7">
        <v>46871</v>
      </c>
      <c r="C1850" t="str">
        <f>PROPER(Table1[[#This Row],[Region]])</f>
        <v>North</v>
      </c>
      <c r="D1850" t="str">
        <f>PROPER(Table1[[#This Row],[Product Category]])</f>
        <v>Electronics</v>
      </c>
      <c r="E1850">
        <f>ROUND(Table1[[#This Row],[Sales Amount]],1)</f>
        <v>3332.2</v>
      </c>
      <c r="F1850">
        <f>Table1[[#This Row],[Quantity Sold]]</f>
        <v>7</v>
      </c>
      <c r="G1850">
        <f>Table1[[#This Row],[Discount (%)]]</f>
        <v>36</v>
      </c>
      <c r="H1850">
        <f>Table1[[#This Row],[Profit]]</f>
        <v>256.36</v>
      </c>
    </row>
    <row r="1851" spans="1:8">
      <c r="A1851" s="11" t="s">
        <v>1828</v>
      </c>
      <c r="B1851" s="7">
        <v>46872</v>
      </c>
      <c r="C1851" t="str">
        <f>PROPER(Table1[[#This Row],[Region]])</f>
        <v>East</v>
      </c>
      <c r="D1851" t="str">
        <f>PROPER(Table1[[#This Row],[Product Category]])</f>
        <v>Clothing</v>
      </c>
      <c r="E1851">
        <f>ROUND(Table1[[#This Row],[Sales Amount]],1)</f>
        <v>2097.6</v>
      </c>
      <c r="F1851">
        <f>Table1[[#This Row],[Quantity Sold]]</f>
        <v>43</v>
      </c>
      <c r="G1851">
        <f>Table1[[#This Row],[Discount (%)]]</f>
        <v>39</v>
      </c>
      <c r="H1851">
        <f>Table1[[#This Row],[Profit]]</f>
        <v>1578.12</v>
      </c>
    </row>
    <row r="1852" spans="1:8">
      <c r="A1852" s="11">
        <v>84840886</v>
      </c>
      <c r="B1852" s="7">
        <v>46873</v>
      </c>
      <c r="C1852" t="str">
        <f>PROPER(Table1[[#This Row],[Region]])</f>
        <v>South</v>
      </c>
      <c r="D1852" t="str">
        <f>PROPER(Table1[[#This Row],[Product Category]])</f>
        <v>Groceries</v>
      </c>
      <c r="E1852">
        <f>ROUND(Table1[[#This Row],[Sales Amount]],1)</f>
        <v>3614.6</v>
      </c>
      <c r="F1852">
        <f>Table1[[#This Row],[Quantity Sold]]</f>
        <v>47</v>
      </c>
      <c r="G1852">
        <f>Table1[[#This Row],[Discount (%)]]</f>
        <v>40</v>
      </c>
      <c r="H1852">
        <f>Table1[[#This Row],[Profit]]</f>
        <v>931.45</v>
      </c>
    </row>
    <row r="1853" spans="1:8">
      <c r="A1853" s="11" t="s">
        <v>1829</v>
      </c>
      <c r="B1853" s="7">
        <v>46874</v>
      </c>
      <c r="C1853" t="str">
        <f>PROPER(Table1[[#This Row],[Region]])</f>
        <v>East</v>
      </c>
      <c r="D1853" t="str">
        <f>PROPER(Table1[[#This Row],[Product Category]])</f>
        <v>Groceries</v>
      </c>
      <c r="E1853">
        <f>ROUND(Table1[[#This Row],[Sales Amount]],1)</f>
        <v>1744.3</v>
      </c>
      <c r="F1853">
        <f>Table1[[#This Row],[Quantity Sold]]</f>
        <v>29</v>
      </c>
      <c r="G1853">
        <f>Table1[[#This Row],[Discount (%)]]</f>
        <v>46</v>
      </c>
      <c r="H1853">
        <f>Table1[[#This Row],[Profit]]</f>
        <v>646.6</v>
      </c>
    </row>
    <row r="1854" spans="1:8">
      <c r="A1854" s="11" t="s">
        <v>1830</v>
      </c>
      <c r="B1854" s="7">
        <v>46875</v>
      </c>
      <c r="C1854" t="str">
        <f>PROPER(Table1[[#This Row],[Region]])</f>
        <v>West</v>
      </c>
      <c r="D1854" t="str">
        <f>PROPER(Table1[[#This Row],[Product Category]])</f>
        <v>Furniture</v>
      </c>
      <c r="E1854">
        <f>ROUND(Table1[[#This Row],[Sales Amount]],1)</f>
        <v>1048.2</v>
      </c>
      <c r="F1854">
        <f>Table1[[#This Row],[Quantity Sold]]</f>
        <v>23</v>
      </c>
      <c r="G1854">
        <f>Table1[[#This Row],[Discount (%)]]</f>
        <v>27</v>
      </c>
      <c r="H1854">
        <f>Table1[[#This Row],[Profit]]</f>
        <v>1833.13</v>
      </c>
    </row>
    <row r="1855" spans="1:8">
      <c r="A1855" s="11" t="s">
        <v>1831</v>
      </c>
      <c r="B1855" s="7">
        <v>46876</v>
      </c>
      <c r="C1855" t="str">
        <f>PROPER(Table1[[#This Row],[Region]])</f>
        <v>East</v>
      </c>
      <c r="D1855" t="str">
        <f>PROPER(Table1[[#This Row],[Product Category]])</f>
        <v>Groceries</v>
      </c>
      <c r="E1855">
        <f>ROUND(Table1[[#This Row],[Sales Amount]],1)</f>
        <v>1270.2</v>
      </c>
      <c r="F1855">
        <f>Table1[[#This Row],[Quantity Sold]]</f>
        <v>9</v>
      </c>
      <c r="G1855">
        <f>Table1[[#This Row],[Discount (%)]]</f>
        <v>27</v>
      </c>
      <c r="H1855">
        <f>Table1[[#This Row],[Profit]]</f>
        <v>1701.85</v>
      </c>
    </row>
    <row r="1856" spans="1:8">
      <c r="A1856" s="11" t="s">
        <v>1832</v>
      </c>
      <c r="B1856" s="7">
        <v>46877</v>
      </c>
      <c r="C1856" t="str">
        <f>PROPER(Table1[[#This Row],[Region]])</f>
        <v>East</v>
      </c>
      <c r="D1856" t="str">
        <f>PROPER(Table1[[#This Row],[Product Category]])</f>
        <v>Groceries</v>
      </c>
      <c r="E1856">
        <f>ROUND(Table1[[#This Row],[Sales Amount]],1)</f>
        <v>981.9</v>
      </c>
      <c r="F1856">
        <f>Table1[[#This Row],[Quantity Sold]]</f>
        <v>50</v>
      </c>
      <c r="G1856">
        <f>Table1[[#This Row],[Discount (%)]]</f>
        <v>8</v>
      </c>
      <c r="H1856">
        <f>Table1[[#This Row],[Profit]]</f>
        <v>1953.56</v>
      </c>
    </row>
    <row r="1857" spans="1:8">
      <c r="A1857" s="11" t="s">
        <v>1833</v>
      </c>
      <c r="B1857" s="7">
        <v>46878</v>
      </c>
      <c r="C1857" t="str">
        <f>PROPER(Table1[[#This Row],[Region]])</f>
        <v>West</v>
      </c>
      <c r="D1857" t="str">
        <f>PROPER(Table1[[#This Row],[Product Category]])</f>
        <v>Furniture</v>
      </c>
      <c r="E1857">
        <f>ROUND(Table1[[#This Row],[Sales Amount]],1)</f>
        <v>837</v>
      </c>
      <c r="F1857">
        <f>Table1[[#This Row],[Quantity Sold]]</f>
        <v>30</v>
      </c>
      <c r="G1857">
        <f>Table1[[#This Row],[Discount (%)]]</f>
        <v>20</v>
      </c>
      <c r="H1857">
        <f>Table1[[#This Row],[Profit]]</f>
        <v>380.87</v>
      </c>
    </row>
    <row r="1858" spans="1:8">
      <c r="A1858" s="11" t="s">
        <v>1834</v>
      </c>
      <c r="B1858" s="7">
        <v>46879</v>
      </c>
      <c r="C1858" t="str">
        <f>PROPER(Table1[[#This Row],[Region]])</f>
        <v>North</v>
      </c>
      <c r="D1858" t="str">
        <f>PROPER(Table1[[#This Row],[Product Category]])</f>
        <v>Furniture</v>
      </c>
      <c r="E1858">
        <f>ROUND(Table1[[#This Row],[Sales Amount]],1)</f>
        <v>1314.6</v>
      </c>
      <c r="F1858">
        <f>Table1[[#This Row],[Quantity Sold]]</f>
        <v>22</v>
      </c>
      <c r="G1858">
        <f>Table1[[#This Row],[Discount (%)]]</f>
        <v>27</v>
      </c>
      <c r="H1858">
        <f>Table1[[#This Row],[Profit]]</f>
        <v>1710.81</v>
      </c>
    </row>
    <row r="1859" spans="1:8">
      <c r="A1859" s="11" t="s">
        <v>1835</v>
      </c>
      <c r="B1859" s="7">
        <v>46880</v>
      </c>
      <c r="C1859" t="str">
        <f>PROPER(Table1[[#This Row],[Region]])</f>
        <v>West</v>
      </c>
      <c r="D1859" t="str">
        <f>PROPER(Table1[[#This Row],[Product Category]])</f>
        <v>Groceries</v>
      </c>
      <c r="E1859">
        <f>ROUND(Table1[[#This Row],[Sales Amount]],1)</f>
        <v>2308.3000000000002</v>
      </c>
      <c r="F1859">
        <f>Table1[[#This Row],[Quantity Sold]]</f>
        <v>1</v>
      </c>
      <c r="G1859">
        <f>Table1[[#This Row],[Discount (%)]]</f>
        <v>48</v>
      </c>
      <c r="H1859">
        <f>Table1[[#This Row],[Profit]]</f>
        <v>1706.04</v>
      </c>
    </row>
    <row r="1860" spans="1:8">
      <c r="A1860" s="11" t="s">
        <v>1836</v>
      </c>
      <c r="B1860" s="7">
        <v>46881</v>
      </c>
      <c r="C1860" t="str">
        <f>PROPER(Table1[[#This Row],[Region]])</f>
        <v>South</v>
      </c>
      <c r="D1860" t="str">
        <f>PROPER(Table1[[#This Row],[Product Category]])</f>
        <v>Clothing</v>
      </c>
      <c r="E1860">
        <f>ROUND(Table1[[#This Row],[Sales Amount]],1)</f>
        <v>4151.2</v>
      </c>
      <c r="F1860">
        <f>Table1[[#This Row],[Quantity Sold]]</f>
        <v>28</v>
      </c>
      <c r="G1860">
        <f>Table1[[#This Row],[Discount (%)]]</f>
        <v>18</v>
      </c>
      <c r="H1860">
        <f>Table1[[#This Row],[Profit]]</f>
        <v>556.76</v>
      </c>
    </row>
    <row r="1861" spans="1:8">
      <c r="A1861" s="11" t="s">
        <v>1837</v>
      </c>
      <c r="B1861" s="7">
        <v>46882</v>
      </c>
      <c r="C1861" t="str">
        <f>PROPER(Table1[[#This Row],[Region]])</f>
        <v>West</v>
      </c>
      <c r="D1861" t="str">
        <f>PROPER(Table1[[#This Row],[Product Category]])</f>
        <v>Clothing</v>
      </c>
      <c r="E1861">
        <f>ROUND(Table1[[#This Row],[Sales Amount]],1)</f>
        <v>4202.8</v>
      </c>
      <c r="F1861">
        <f>Table1[[#This Row],[Quantity Sold]]</f>
        <v>27</v>
      </c>
      <c r="G1861">
        <f>Table1[[#This Row],[Discount (%)]]</f>
        <v>33</v>
      </c>
      <c r="H1861">
        <f>Table1[[#This Row],[Profit]]</f>
        <v>1604.93</v>
      </c>
    </row>
    <row r="1862" spans="1:8">
      <c r="A1862" s="11" t="s">
        <v>1838</v>
      </c>
      <c r="B1862" s="7">
        <v>46883</v>
      </c>
      <c r="C1862" t="str">
        <f>PROPER(Table1[[#This Row],[Region]])</f>
        <v>East</v>
      </c>
      <c r="D1862" t="str">
        <f>PROPER(Table1[[#This Row],[Product Category]])</f>
        <v>Sports</v>
      </c>
      <c r="E1862">
        <f>ROUND(Table1[[#This Row],[Sales Amount]],1)</f>
        <v>4802.8999999999996</v>
      </c>
      <c r="F1862">
        <f>Table1[[#This Row],[Quantity Sold]]</f>
        <v>47</v>
      </c>
      <c r="G1862">
        <f>Table1[[#This Row],[Discount (%)]]</f>
        <v>4</v>
      </c>
      <c r="H1862">
        <f>Table1[[#This Row],[Profit]]</f>
        <v>1196.45</v>
      </c>
    </row>
    <row r="1863" spans="1:8">
      <c r="A1863" s="11" t="s">
        <v>1839</v>
      </c>
      <c r="B1863" s="7">
        <v>46884</v>
      </c>
      <c r="C1863" t="str">
        <f>PROPER(Table1[[#This Row],[Region]])</f>
        <v>South</v>
      </c>
      <c r="D1863" t="str">
        <f>PROPER(Table1[[#This Row],[Product Category]])</f>
        <v>Clothing</v>
      </c>
      <c r="E1863">
        <f>ROUND(Table1[[#This Row],[Sales Amount]],1)</f>
        <v>4239.8999999999996</v>
      </c>
      <c r="F1863">
        <f>Table1[[#This Row],[Quantity Sold]]</f>
        <v>26</v>
      </c>
      <c r="G1863">
        <f>Table1[[#This Row],[Discount (%)]]</f>
        <v>15</v>
      </c>
      <c r="H1863">
        <f>Table1[[#This Row],[Profit]]</f>
        <v>1540.12</v>
      </c>
    </row>
    <row r="1864" spans="1:8">
      <c r="A1864" s="11" t="s">
        <v>1840</v>
      </c>
      <c r="B1864" s="7">
        <v>46885</v>
      </c>
      <c r="C1864" t="str">
        <f>PROPER(Table1[[#This Row],[Region]])</f>
        <v>West</v>
      </c>
      <c r="D1864" t="str">
        <f>PROPER(Table1[[#This Row],[Product Category]])</f>
        <v>Clothing</v>
      </c>
      <c r="E1864">
        <f>ROUND(Table1[[#This Row],[Sales Amount]],1)</f>
        <v>4065.3</v>
      </c>
      <c r="F1864">
        <f>Table1[[#This Row],[Quantity Sold]]</f>
        <v>10</v>
      </c>
      <c r="G1864">
        <f>Table1[[#This Row],[Discount (%)]]</f>
        <v>16</v>
      </c>
      <c r="H1864">
        <f>Table1[[#This Row],[Profit]]</f>
        <v>1420.06</v>
      </c>
    </row>
    <row r="1865" spans="1:8">
      <c r="A1865" s="11" t="s">
        <v>1841</v>
      </c>
      <c r="B1865" s="7">
        <v>46886</v>
      </c>
      <c r="C1865" t="str">
        <f>PROPER(Table1[[#This Row],[Region]])</f>
        <v>East</v>
      </c>
      <c r="D1865" t="str">
        <f>PROPER(Table1[[#This Row],[Product Category]])</f>
        <v>Furniture</v>
      </c>
      <c r="E1865">
        <f>ROUND(Table1[[#This Row],[Sales Amount]],1)</f>
        <v>2990.7</v>
      </c>
      <c r="F1865">
        <f>Table1[[#This Row],[Quantity Sold]]</f>
        <v>18</v>
      </c>
      <c r="G1865">
        <f>Table1[[#This Row],[Discount (%)]]</f>
        <v>22</v>
      </c>
      <c r="H1865">
        <f>Table1[[#This Row],[Profit]]</f>
        <v>465.43</v>
      </c>
    </row>
    <row r="1866" spans="1:8">
      <c r="A1866" s="11" t="s">
        <v>1842</v>
      </c>
      <c r="B1866" s="7">
        <v>46887</v>
      </c>
      <c r="C1866" t="str">
        <f>PROPER(Table1[[#This Row],[Region]])</f>
        <v>East</v>
      </c>
      <c r="D1866" t="str">
        <f>PROPER(Table1[[#This Row],[Product Category]])</f>
        <v>Clothing</v>
      </c>
      <c r="E1866">
        <f>ROUND(Table1[[#This Row],[Sales Amount]],1)</f>
        <v>3836.4</v>
      </c>
      <c r="F1866">
        <f>Table1[[#This Row],[Quantity Sold]]</f>
        <v>15</v>
      </c>
      <c r="G1866">
        <f>Table1[[#This Row],[Discount (%)]]</f>
        <v>26</v>
      </c>
      <c r="H1866">
        <f>Table1[[#This Row],[Profit]]</f>
        <v>1068.28</v>
      </c>
    </row>
    <row r="1867" spans="1:8">
      <c r="A1867" s="11" t="s">
        <v>1843</v>
      </c>
      <c r="B1867" s="7">
        <v>46888</v>
      </c>
      <c r="C1867" t="str">
        <f>PROPER(Table1[[#This Row],[Region]])</f>
        <v>North</v>
      </c>
      <c r="D1867" t="str">
        <f>PROPER(Table1[[#This Row],[Product Category]])</f>
        <v>Electronics</v>
      </c>
      <c r="E1867">
        <f>ROUND(Table1[[#This Row],[Sales Amount]],1)</f>
        <v>3400.3</v>
      </c>
      <c r="F1867">
        <f>Table1[[#This Row],[Quantity Sold]]</f>
        <v>46</v>
      </c>
      <c r="G1867">
        <f>Table1[[#This Row],[Discount (%)]]</f>
        <v>18</v>
      </c>
      <c r="H1867">
        <f>Table1[[#This Row],[Profit]]</f>
        <v>1898.77</v>
      </c>
    </row>
    <row r="1868" spans="1:8">
      <c r="A1868" s="11" t="s">
        <v>1844</v>
      </c>
      <c r="B1868" s="7">
        <v>46889</v>
      </c>
      <c r="C1868" t="str">
        <f>PROPER(Table1[[#This Row],[Region]])</f>
        <v>South</v>
      </c>
      <c r="D1868" t="str">
        <f>PROPER(Table1[[#This Row],[Product Category]])</f>
        <v>Sports</v>
      </c>
      <c r="E1868">
        <f>ROUND(Table1[[#This Row],[Sales Amount]],1)</f>
        <v>583.9</v>
      </c>
      <c r="F1868">
        <f>Table1[[#This Row],[Quantity Sold]]</f>
        <v>21</v>
      </c>
      <c r="G1868">
        <f>Table1[[#This Row],[Discount (%)]]</f>
        <v>12</v>
      </c>
      <c r="H1868">
        <f>Table1[[#This Row],[Profit]]</f>
        <v>1619</v>
      </c>
    </row>
    <row r="1869" spans="1:8">
      <c r="A1869" s="11" t="s">
        <v>1845</v>
      </c>
      <c r="B1869" s="7">
        <v>46890</v>
      </c>
      <c r="C1869" t="str">
        <f>PROPER(Table1[[#This Row],[Region]])</f>
        <v>North</v>
      </c>
      <c r="D1869" t="str">
        <f>PROPER(Table1[[#This Row],[Product Category]])</f>
        <v>Clothing</v>
      </c>
      <c r="E1869">
        <f>ROUND(Table1[[#This Row],[Sales Amount]],1)</f>
        <v>676.3</v>
      </c>
      <c r="F1869">
        <f>Table1[[#This Row],[Quantity Sold]]</f>
        <v>9</v>
      </c>
      <c r="G1869">
        <f>Table1[[#This Row],[Discount (%)]]</f>
        <v>25</v>
      </c>
      <c r="H1869">
        <f>Table1[[#This Row],[Profit]]</f>
        <v>748.39</v>
      </c>
    </row>
    <row r="1870" spans="1:8">
      <c r="A1870" s="11" t="s">
        <v>1846</v>
      </c>
      <c r="B1870" s="7">
        <v>46891</v>
      </c>
      <c r="C1870" t="str">
        <f>PROPER(Table1[[#This Row],[Region]])</f>
        <v>East</v>
      </c>
      <c r="D1870" t="str">
        <f>PROPER(Table1[[#This Row],[Product Category]])</f>
        <v>Clothing</v>
      </c>
      <c r="E1870">
        <f>ROUND(Table1[[#This Row],[Sales Amount]],1)</f>
        <v>2614.6999999999998</v>
      </c>
      <c r="F1870">
        <f>Table1[[#This Row],[Quantity Sold]]</f>
        <v>37</v>
      </c>
      <c r="G1870">
        <f>Table1[[#This Row],[Discount (%)]]</f>
        <v>35</v>
      </c>
      <c r="H1870">
        <f>Table1[[#This Row],[Profit]]</f>
        <v>1970.59</v>
      </c>
    </row>
    <row r="1871" spans="1:8">
      <c r="A1871" s="11" t="s">
        <v>1847</v>
      </c>
      <c r="B1871" s="7">
        <v>46892</v>
      </c>
      <c r="C1871" t="str">
        <f>PROPER(Table1[[#This Row],[Region]])</f>
        <v>West</v>
      </c>
      <c r="D1871" t="str">
        <f>PROPER(Table1[[#This Row],[Product Category]])</f>
        <v>Sports</v>
      </c>
      <c r="E1871">
        <f>ROUND(Table1[[#This Row],[Sales Amount]],1)</f>
        <v>4300</v>
      </c>
      <c r="F1871">
        <f>Table1[[#This Row],[Quantity Sold]]</f>
        <v>38</v>
      </c>
      <c r="G1871">
        <f>Table1[[#This Row],[Discount (%)]]</f>
        <v>41</v>
      </c>
      <c r="H1871">
        <f>Table1[[#This Row],[Profit]]</f>
        <v>1565.48</v>
      </c>
    </row>
    <row r="1872" spans="1:8">
      <c r="A1872" s="11" t="s">
        <v>1848</v>
      </c>
      <c r="B1872" s="7">
        <v>46893</v>
      </c>
      <c r="C1872" t="str">
        <f>PROPER(Table1[[#This Row],[Region]])</f>
        <v>East</v>
      </c>
      <c r="D1872" t="str">
        <f>PROPER(Table1[[#This Row],[Product Category]])</f>
        <v>Clothing</v>
      </c>
      <c r="E1872">
        <f>ROUND(Table1[[#This Row],[Sales Amount]],1)</f>
        <v>1675.1</v>
      </c>
      <c r="F1872">
        <f>Table1[[#This Row],[Quantity Sold]]</f>
        <v>12</v>
      </c>
      <c r="G1872">
        <f>Table1[[#This Row],[Discount (%)]]</f>
        <v>4</v>
      </c>
      <c r="H1872">
        <f>Table1[[#This Row],[Profit]]</f>
        <v>1487.59</v>
      </c>
    </row>
    <row r="1873" spans="1:8">
      <c r="A1873" s="11">
        <v>99242157</v>
      </c>
      <c r="B1873" s="7">
        <v>46894</v>
      </c>
      <c r="C1873" t="str">
        <f>PROPER(Table1[[#This Row],[Region]])</f>
        <v>East</v>
      </c>
      <c r="D1873" t="str">
        <f>PROPER(Table1[[#This Row],[Product Category]])</f>
        <v>Sports</v>
      </c>
      <c r="E1873">
        <f>ROUND(Table1[[#This Row],[Sales Amount]],1)</f>
        <v>1784.6</v>
      </c>
      <c r="F1873">
        <f>Table1[[#This Row],[Quantity Sold]]</f>
        <v>49</v>
      </c>
      <c r="G1873">
        <f>Table1[[#This Row],[Discount (%)]]</f>
        <v>31</v>
      </c>
      <c r="H1873">
        <f>Table1[[#This Row],[Profit]]</f>
        <v>1742.97</v>
      </c>
    </row>
    <row r="1874" spans="1:8">
      <c r="A1874" s="11" t="s">
        <v>1849</v>
      </c>
      <c r="B1874" s="7">
        <v>46895</v>
      </c>
      <c r="C1874" t="str">
        <f>PROPER(Table1[[#This Row],[Region]])</f>
        <v>East</v>
      </c>
      <c r="D1874" t="str">
        <f>PROPER(Table1[[#This Row],[Product Category]])</f>
        <v>Electronics</v>
      </c>
      <c r="E1874">
        <f>ROUND(Table1[[#This Row],[Sales Amount]],1)</f>
        <v>4963</v>
      </c>
      <c r="F1874">
        <f>Table1[[#This Row],[Quantity Sold]]</f>
        <v>37</v>
      </c>
      <c r="G1874">
        <f>Table1[[#This Row],[Discount (%)]]</f>
        <v>39</v>
      </c>
      <c r="H1874">
        <f>Table1[[#This Row],[Profit]]</f>
        <v>28.24</v>
      </c>
    </row>
    <row r="1875" spans="1:8">
      <c r="A1875" s="11" t="s">
        <v>1850</v>
      </c>
      <c r="B1875" s="7">
        <v>46896</v>
      </c>
      <c r="C1875" t="str">
        <f>PROPER(Table1[[#This Row],[Region]])</f>
        <v>East</v>
      </c>
      <c r="D1875" t="str">
        <f>PROPER(Table1[[#This Row],[Product Category]])</f>
        <v>Clothing</v>
      </c>
      <c r="E1875">
        <f>ROUND(Table1[[#This Row],[Sales Amount]],1)</f>
        <v>3621.7</v>
      </c>
      <c r="F1875">
        <f>Table1[[#This Row],[Quantity Sold]]</f>
        <v>48</v>
      </c>
      <c r="G1875">
        <f>Table1[[#This Row],[Discount (%)]]</f>
        <v>9</v>
      </c>
      <c r="H1875">
        <f>Table1[[#This Row],[Profit]]</f>
        <v>1625.03</v>
      </c>
    </row>
    <row r="1876" spans="1:8">
      <c r="A1876" s="11" t="s">
        <v>1851</v>
      </c>
      <c r="B1876" s="7">
        <v>46897</v>
      </c>
      <c r="C1876" t="str">
        <f>PROPER(Table1[[#This Row],[Region]])</f>
        <v>East</v>
      </c>
      <c r="D1876" t="str">
        <f>PROPER(Table1[[#This Row],[Product Category]])</f>
        <v>Furniture</v>
      </c>
      <c r="E1876">
        <f>ROUND(Table1[[#This Row],[Sales Amount]],1)</f>
        <v>1446.6</v>
      </c>
      <c r="F1876">
        <f>Table1[[#This Row],[Quantity Sold]]</f>
        <v>7</v>
      </c>
      <c r="G1876">
        <f>Table1[[#This Row],[Discount (%)]]</f>
        <v>27</v>
      </c>
      <c r="H1876">
        <f>Table1[[#This Row],[Profit]]</f>
        <v>388.57</v>
      </c>
    </row>
    <row r="1877" spans="1:8">
      <c r="A1877" s="11" t="s">
        <v>1852</v>
      </c>
      <c r="B1877" s="7">
        <v>46898</v>
      </c>
      <c r="C1877" t="str">
        <f>PROPER(Table1[[#This Row],[Region]])</f>
        <v>East</v>
      </c>
      <c r="D1877" t="str">
        <f>PROPER(Table1[[#This Row],[Product Category]])</f>
        <v>Electronics</v>
      </c>
      <c r="E1877">
        <f>ROUND(Table1[[#This Row],[Sales Amount]],1)</f>
        <v>2668</v>
      </c>
      <c r="F1877">
        <f>Table1[[#This Row],[Quantity Sold]]</f>
        <v>50</v>
      </c>
      <c r="G1877">
        <f>Table1[[#This Row],[Discount (%)]]</f>
        <v>1</v>
      </c>
      <c r="H1877">
        <f>Table1[[#This Row],[Profit]]</f>
        <v>1175.3599999999999</v>
      </c>
    </row>
    <row r="1878" spans="1:8">
      <c r="A1878" s="11" t="s">
        <v>1853</v>
      </c>
      <c r="B1878" s="7">
        <v>46899</v>
      </c>
      <c r="C1878" t="str">
        <f>PROPER(Table1[[#This Row],[Region]])</f>
        <v>East</v>
      </c>
      <c r="D1878" t="str">
        <f>PROPER(Table1[[#This Row],[Product Category]])</f>
        <v>Furniture</v>
      </c>
      <c r="E1878">
        <f>ROUND(Table1[[#This Row],[Sales Amount]],1)</f>
        <v>2826.1</v>
      </c>
      <c r="F1878">
        <f>Table1[[#This Row],[Quantity Sold]]</f>
        <v>30</v>
      </c>
      <c r="G1878">
        <f>Table1[[#This Row],[Discount (%)]]</f>
        <v>39</v>
      </c>
      <c r="H1878">
        <f>Table1[[#This Row],[Profit]]</f>
        <v>939.84</v>
      </c>
    </row>
    <row r="1879" spans="1:8">
      <c r="A1879" s="11" t="s">
        <v>1854</v>
      </c>
      <c r="B1879" s="7">
        <v>46900</v>
      </c>
      <c r="C1879" t="str">
        <f>PROPER(Table1[[#This Row],[Region]])</f>
        <v>East</v>
      </c>
      <c r="D1879" t="str">
        <f>PROPER(Table1[[#This Row],[Product Category]])</f>
        <v>Groceries</v>
      </c>
      <c r="E1879">
        <f>ROUND(Table1[[#This Row],[Sales Amount]],1)</f>
        <v>4697.1000000000004</v>
      </c>
      <c r="F1879">
        <f>Table1[[#This Row],[Quantity Sold]]</f>
        <v>46</v>
      </c>
      <c r="G1879">
        <f>Table1[[#This Row],[Discount (%)]]</f>
        <v>6</v>
      </c>
      <c r="H1879">
        <f>Table1[[#This Row],[Profit]]</f>
        <v>854.48</v>
      </c>
    </row>
    <row r="1880" spans="1:8">
      <c r="A1880" s="11" t="s">
        <v>1855</v>
      </c>
      <c r="B1880" s="7">
        <v>46901</v>
      </c>
      <c r="C1880" t="str">
        <f>PROPER(Table1[[#This Row],[Region]])</f>
        <v>East</v>
      </c>
      <c r="D1880" t="str">
        <f>PROPER(Table1[[#This Row],[Product Category]])</f>
        <v>Sports</v>
      </c>
      <c r="E1880">
        <f>ROUND(Table1[[#This Row],[Sales Amount]],1)</f>
        <v>3339.6</v>
      </c>
      <c r="F1880">
        <f>Table1[[#This Row],[Quantity Sold]]</f>
        <v>2</v>
      </c>
      <c r="G1880">
        <f>Table1[[#This Row],[Discount (%)]]</f>
        <v>4</v>
      </c>
      <c r="H1880">
        <f>Table1[[#This Row],[Profit]]</f>
        <v>932.24</v>
      </c>
    </row>
    <row r="1881" spans="1:8">
      <c r="A1881" s="11" t="s">
        <v>1856</v>
      </c>
      <c r="B1881" s="7">
        <v>46902</v>
      </c>
      <c r="C1881" t="str">
        <f>PROPER(Table1[[#This Row],[Region]])</f>
        <v>North</v>
      </c>
      <c r="D1881" t="str">
        <f>PROPER(Table1[[#This Row],[Product Category]])</f>
        <v>Furniture</v>
      </c>
      <c r="E1881">
        <f>ROUND(Table1[[#This Row],[Sales Amount]],1)</f>
        <v>1739.3</v>
      </c>
      <c r="F1881">
        <f>Table1[[#This Row],[Quantity Sold]]</f>
        <v>40</v>
      </c>
      <c r="G1881">
        <f>Table1[[#This Row],[Discount (%)]]</f>
        <v>49</v>
      </c>
      <c r="H1881">
        <f>Table1[[#This Row],[Profit]]</f>
        <v>334.98</v>
      </c>
    </row>
    <row r="1882" spans="1:8">
      <c r="A1882" s="11" t="s">
        <v>1857</v>
      </c>
      <c r="B1882" s="7">
        <v>46903</v>
      </c>
      <c r="C1882" t="str">
        <f>PROPER(Table1[[#This Row],[Region]])</f>
        <v>East</v>
      </c>
      <c r="D1882" t="str">
        <f>PROPER(Table1[[#This Row],[Product Category]])</f>
        <v>Sports</v>
      </c>
      <c r="E1882">
        <f>ROUND(Table1[[#This Row],[Sales Amount]],1)</f>
        <v>4109</v>
      </c>
      <c r="F1882">
        <f>Table1[[#This Row],[Quantity Sold]]</f>
        <v>41</v>
      </c>
      <c r="G1882">
        <f>Table1[[#This Row],[Discount (%)]]</f>
        <v>15</v>
      </c>
      <c r="H1882">
        <f>Table1[[#This Row],[Profit]]</f>
        <v>1509.89</v>
      </c>
    </row>
    <row r="1883" spans="1:8">
      <c r="A1883" s="11" t="s">
        <v>1858</v>
      </c>
      <c r="B1883" s="7">
        <v>46904</v>
      </c>
      <c r="C1883" t="str">
        <f>PROPER(Table1[[#This Row],[Region]])</f>
        <v>West</v>
      </c>
      <c r="D1883" t="str">
        <f>PROPER(Table1[[#This Row],[Product Category]])</f>
        <v>Furniture</v>
      </c>
      <c r="E1883">
        <f>ROUND(Table1[[#This Row],[Sales Amount]],1)</f>
        <v>4915.5</v>
      </c>
      <c r="F1883">
        <f>Table1[[#This Row],[Quantity Sold]]</f>
        <v>30</v>
      </c>
      <c r="G1883">
        <f>Table1[[#This Row],[Discount (%)]]</f>
        <v>27</v>
      </c>
      <c r="H1883">
        <f>Table1[[#This Row],[Profit]]</f>
        <v>1802.19</v>
      </c>
    </row>
    <row r="1884" spans="1:8">
      <c r="A1884" s="11" t="s">
        <v>1859</v>
      </c>
      <c r="B1884" s="7">
        <v>46905</v>
      </c>
      <c r="C1884" t="str">
        <f>PROPER(Table1[[#This Row],[Region]])</f>
        <v>South</v>
      </c>
      <c r="D1884" t="str">
        <f>PROPER(Table1[[#This Row],[Product Category]])</f>
        <v>Groceries</v>
      </c>
      <c r="E1884">
        <f>ROUND(Table1[[#This Row],[Sales Amount]],1)</f>
        <v>3608.3</v>
      </c>
      <c r="F1884">
        <f>Table1[[#This Row],[Quantity Sold]]</f>
        <v>37</v>
      </c>
      <c r="G1884">
        <f>Table1[[#This Row],[Discount (%)]]</f>
        <v>31</v>
      </c>
      <c r="H1884">
        <f>Table1[[#This Row],[Profit]]</f>
        <v>1004.92</v>
      </c>
    </row>
    <row r="1885" spans="1:8">
      <c r="A1885" s="11" t="s">
        <v>1860</v>
      </c>
      <c r="B1885" s="7">
        <v>46906</v>
      </c>
      <c r="C1885" t="str">
        <f>PROPER(Table1[[#This Row],[Region]])</f>
        <v>East</v>
      </c>
      <c r="D1885" t="str">
        <f>PROPER(Table1[[#This Row],[Product Category]])</f>
        <v>Clothing</v>
      </c>
      <c r="E1885">
        <f>ROUND(Table1[[#This Row],[Sales Amount]],1)</f>
        <v>2942</v>
      </c>
      <c r="F1885">
        <f>Table1[[#This Row],[Quantity Sold]]</f>
        <v>46</v>
      </c>
      <c r="G1885">
        <f>Table1[[#This Row],[Discount (%)]]</f>
        <v>37</v>
      </c>
      <c r="H1885">
        <f>Table1[[#This Row],[Profit]]</f>
        <v>399.22</v>
      </c>
    </row>
    <row r="1886" spans="1:8">
      <c r="A1886" s="11" t="s">
        <v>1861</v>
      </c>
      <c r="B1886" s="7">
        <v>46907</v>
      </c>
      <c r="C1886" t="str">
        <f>PROPER(Table1[[#This Row],[Region]])</f>
        <v>East</v>
      </c>
      <c r="D1886" t="str">
        <f>PROPER(Table1[[#This Row],[Product Category]])</f>
        <v>Clothing</v>
      </c>
      <c r="E1886">
        <f>ROUND(Table1[[#This Row],[Sales Amount]],1)</f>
        <v>527.5</v>
      </c>
      <c r="F1886">
        <f>Table1[[#This Row],[Quantity Sold]]</f>
        <v>6</v>
      </c>
      <c r="G1886">
        <f>Table1[[#This Row],[Discount (%)]]</f>
        <v>12</v>
      </c>
      <c r="H1886">
        <f>Table1[[#This Row],[Profit]]</f>
        <v>46.73</v>
      </c>
    </row>
    <row r="1887" spans="1:8">
      <c r="A1887" s="11" t="s">
        <v>1862</v>
      </c>
      <c r="B1887" s="7">
        <v>46908</v>
      </c>
      <c r="C1887" t="str">
        <f>PROPER(Table1[[#This Row],[Region]])</f>
        <v>West</v>
      </c>
      <c r="D1887" t="str">
        <f>PROPER(Table1[[#This Row],[Product Category]])</f>
        <v>Electronics</v>
      </c>
      <c r="E1887">
        <f>ROUND(Table1[[#This Row],[Sales Amount]],1)</f>
        <v>2417.1999999999998</v>
      </c>
      <c r="F1887">
        <f>Table1[[#This Row],[Quantity Sold]]</f>
        <v>42</v>
      </c>
      <c r="G1887">
        <f>Table1[[#This Row],[Discount (%)]]</f>
        <v>2</v>
      </c>
      <c r="H1887">
        <f>Table1[[#This Row],[Profit]]</f>
        <v>720.65</v>
      </c>
    </row>
    <row r="1888" spans="1:8">
      <c r="A1888" s="11" t="s">
        <v>1863</v>
      </c>
      <c r="B1888" s="7">
        <v>46909</v>
      </c>
      <c r="C1888" t="str">
        <f>PROPER(Table1[[#This Row],[Region]])</f>
        <v>West</v>
      </c>
      <c r="D1888" t="str">
        <f>PROPER(Table1[[#This Row],[Product Category]])</f>
        <v>Clothing</v>
      </c>
      <c r="E1888">
        <f>ROUND(Table1[[#This Row],[Sales Amount]],1)</f>
        <v>1542.3</v>
      </c>
      <c r="F1888">
        <f>Table1[[#This Row],[Quantity Sold]]</f>
        <v>20</v>
      </c>
      <c r="G1888">
        <f>Table1[[#This Row],[Discount (%)]]</f>
        <v>3</v>
      </c>
      <c r="H1888">
        <f>Table1[[#This Row],[Profit]]</f>
        <v>1328.03</v>
      </c>
    </row>
    <row r="1889" spans="1:8">
      <c r="A1889" s="11" t="s">
        <v>1864</v>
      </c>
      <c r="B1889" s="7">
        <v>46910</v>
      </c>
      <c r="C1889" t="str">
        <f>PROPER(Table1[[#This Row],[Region]])</f>
        <v>South</v>
      </c>
      <c r="D1889" t="str">
        <f>PROPER(Table1[[#This Row],[Product Category]])</f>
        <v>Electronics</v>
      </c>
      <c r="E1889">
        <f>ROUND(Table1[[#This Row],[Sales Amount]],1)</f>
        <v>3467.7</v>
      </c>
      <c r="F1889">
        <f>Table1[[#This Row],[Quantity Sold]]</f>
        <v>45</v>
      </c>
      <c r="G1889">
        <f>Table1[[#This Row],[Discount (%)]]</f>
        <v>26</v>
      </c>
      <c r="H1889">
        <f>Table1[[#This Row],[Profit]]</f>
        <v>397.08</v>
      </c>
    </row>
    <row r="1890" spans="1:8">
      <c r="A1890" s="11" t="s">
        <v>1865</v>
      </c>
      <c r="B1890" s="7">
        <v>46911</v>
      </c>
      <c r="C1890" t="str">
        <f>PROPER(Table1[[#This Row],[Region]])</f>
        <v>West</v>
      </c>
      <c r="D1890" t="str">
        <f>PROPER(Table1[[#This Row],[Product Category]])</f>
        <v>Furniture</v>
      </c>
      <c r="E1890">
        <f>ROUND(Table1[[#This Row],[Sales Amount]],1)</f>
        <v>1015.8</v>
      </c>
      <c r="F1890">
        <f>Table1[[#This Row],[Quantity Sold]]</f>
        <v>3</v>
      </c>
      <c r="G1890">
        <f>Table1[[#This Row],[Discount (%)]]</f>
        <v>25</v>
      </c>
      <c r="H1890">
        <f>Table1[[#This Row],[Profit]]</f>
        <v>852.19</v>
      </c>
    </row>
    <row r="1891" spans="1:8">
      <c r="A1891" s="11" t="s">
        <v>1866</v>
      </c>
      <c r="B1891" s="7">
        <v>46912</v>
      </c>
      <c r="C1891" t="str">
        <f>PROPER(Table1[[#This Row],[Region]])</f>
        <v>West</v>
      </c>
      <c r="D1891" t="str">
        <f>PROPER(Table1[[#This Row],[Product Category]])</f>
        <v>Groceries</v>
      </c>
      <c r="E1891">
        <f>ROUND(Table1[[#This Row],[Sales Amount]],1)</f>
        <v>2070.6</v>
      </c>
      <c r="F1891">
        <f>Table1[[#This Row],[Quantity Sold]]</f>
        <v>11</v>
      </c>
      <c r="G1891">
        <f>Table1[[#This Row],[Discount (%)]]</f>
        <v>30</v>
      </c>
      <c r="H1891">
        <f>Table1[[#This Row],[Profit]]</f>
        <v>1963.97</v>
      </c>
    </row>
    <row r="1892" spans="1:8">
      <c r="A1892" s="11" t="s">
        <v>1867</v>
      </c>
      <c r="B1892" s="7">
        <v>46913</v>
      </c>
      <c r="C1892" t="str">
        <f>PROPER(Table1[[#This Row],[Region]])</f>
        <v>South</v>
      </c>
      <c r="D1892" t="str">
        <f>PROPER(Table1[[#This Row],[Product Category]])</f>
        <v>Furniture</v>
      </c>
      <c r="E1892">
        <f>ROUND(Table1[[#This Row],[Sales Amount]],1)</f>
        <v>1719.9</v>
      </c>
      <c r="F1892">
        <f>Table1[[#This Row],[Quantity Sold]]</f>
        <v>12</v>
      </c>
      <c r="G1892">
        <f>Table1[[#This Row],[Discount (%)]]</f>
        <v>34</v>
      </c>
      <c r="H1892">
        <f>Table1[[#This Row],[Profit]]</f>
        <v>463.69</v>
      </c>
    </row>
    <row r="1893" spans="1:8">
      <c r="A1893" s="11" t="s">
        <v>1868</v>
      </c>
      <c r="B1893" s="7">
        <v>46914</v>
      </c>
      <c r="C1893" t="str">
        <f>PROPER(Table1[[#This Row],[Region]])</f>
        <v>East</v>
      </c>
      <c r="D1893" t="str">
        <f>PROPER(Table1[[#This Row],[Product Category]])</f>
        <v>Sports</v>
      </c>
      <c r="E1893">
        <f>ROUND(Table1[[#This Row],[Sales Amount]],1)</f>
        <v>2185.6</v>
      </c>
      <c r="F1893">
        <f>Table1[[#This Row],[Quantity Sold]]</f>
        <v>9</v>
      </c>
      <c r="G1893">
        <f>Table1[[#This Row],[Discount (%)]]</f>
        <v>43</v>
      </c>
      <c r="H1893">
        <f>Table1[[#This Row],[Profit]]</f>
        <v>1431.8</v>
      </c>
    </row>
    <row r="1894" spans="1:8">
      <c r="A1894" s="11" t="s">
        <v>1869</v>
      </c>
      <c r="B1894" s="7">
        <v>46915</v>
      </c>
      <c r="C1894" t="str">
        <f>PROPER(Table1[[#This Row],[Region]])</f>
        <v>East</v>
      </c>
      <c r="D1894" t="str">
        <f>PROPER(Table1[[#This Row],[Product Category]])</f>
        <v>Sports</v>
      </c>
      <c r="E1894">
        <f>ROUND(Table1[[#This Row],[Sales Amount]],1)</f>
        <v>2703.7</v>
      </c>
      <c r="F1894">
        <f>Table1[[#This Row],[Quantity Sold]]</f>
        <v>19</v>
      </c>
      <c r="G1894">
        <f>Table1[[#This Row],[Discount (%)]]</f>
        <v>39</v>
      </c>
      <c r="H1894">
        <f>Table1[[#This Row],[Profit]]</f>
        <v>491.12</v>
      </c>
    </row>
    <row r="1895" spans="1:8">
      <c r="A1895" s="11" t="s">
        <v>1870</v>
      </c>
      <c r="B1895" s="7">
        <v>46916</v>
      </c>
      <c r="C1895" t="str">
        <f>PROPER(Table1[[#This Row],[Region]])</f>
        <v>South</v>
      </c>
      <c r="D1895" t="str">
        <f>PROPER(Table1[[#This Row],[Product Category]])</f>
        <v>Clothing</v>
      </c>
      <c r="E1895">
        <f>ROUND(Table1[[#This Row],[Sales Amount]],1)</f>
        <v>3921.3</v>
      </c>
      <c r="F1895">
        <f>Table1[[#This Row],[Quantity Sold]]</f>
        <v>13</v>
      </c>
      <c r="G1895">
        <f>Table1[[#This Row],[Discount (%)]]</f>
        <v>36</v>
      </c>
      <c r="H1895">
        <f>Table1[[#This Row],[Profit]]</f>
        <v>318.2</v>
      </c>
    </row>
    <row r="1896" spans="1:8">
      <c r="A1896" s="11" t="s">
        <v>1871</v>
      </c>
      <c r="B1896" s="7">
        <v>46917</v>
      </c>
      <c r="C1896" t="str">
        <f>PROPER(Table1[[#This Row],[Region]])</f>
        <v>North</v>
      </c>
      <c r="D1896" t="str">
        <f>PROPER(Table1[[#This Row],[Product Category]])</f>
        <v>Sports</v>
      </c>
      <c r="E1896">
        <f>ROUND(Table1[[#This Row],[Sales Amount]],1)</f>
        <v>830.2</v>
      </c>
      <c r="F1896">
        <f>Table1[[#This Row],[Quantity Sold]]</f>
        <v>9</v>
      </c>
      <c r="G1896">
        <f>Table1[[#This Row],[Discount (%)]]</f>
        <v>49</v>
      </c>
      <c r="H1896">
        <f>Table1[[#This Row],[Profit]]</f>
        <v>1240.46</v>
      </c>
    </row>
    <row r="1897" spans="1:8">
      <c r="A1897" s="11" t="s">
        <v>1872</v>
      </c>
      <c r="B1897" s="7">
        <v>46918</v>
      </c>
      <c r="C1897" t="str">
        <f>PROPER(Table1[[#This Row],[Region]])</f>
        <v>South</v>
      </c>
      <c r="D1897" t="str">
        <f>PROPER(Table1[[#This Row],[Product Category]])</f>
        <v>Clothing</v>
      </c>
      <c r="E1897">
        <f>ROUND(Table1[[#This Row],[Sales Amount]],1)</f>
        <v>2274.1</v>
      </c>
      <c r="F1897">
        <f>Table1[[#This Row],[Quantity Sold]]</f>
        <v>5</v>
      </c>
      <c r="G1897">
        <f>Table1[[#This Row],[Discount (%)]]</f>
        <v>20</v>
      </c>
      <c r="H1897">
        <f>Table1[[#This Row],[Profit]]</f>
        <v>88.58</v>
      </c>
    </row>
    <row r="1898" spans="1:8">
      <c r="A1898" s="11" t="s">
        <v>1873</v>
      </c>
      <c r="B1898" s="7">
        <v>46919</v>
      </c>
      <c r="C1898" t="str">
        <f>PROPER(Table1[[#This Row],[Region]])</f>
        <v>West</v>
      </c>
      <c r="D1898" t="str">
        <f>PROPER(Table1[[#This Row],[Product Category]])</f>
        <v>Electronics</v>
      </c>
      <c r="E1898">
        <f>ROUND(Table1[[#This Row],[Sales Amount]],1)</f>
        <v>1078.2</v>
      </c>
      <c r="F1898">
        <f>Table1[[#This Row],[Quantity Sold]]</f>
        <v>2</v>
      </c>
      <c r="G1898">
        <f>Table1[[#This Row],[Discount (%)]]</f>
        <v>45</v>
      </c>
      <c r="H1898">
        <f>Table1[[#This Row],[Profit]]</f>
        <v>1883.99</v>
      </c>
    </row>
    <row r="1899" spans="1:8">
      <c r="A1899" s="11" t="s">
        <v>1874</v>
      </c>
      <c r="B1899" s="7">
        <v>46920</v>
      </c>
      <c r="C1899" t="str">
        <f>PROPER(Table1[[#This Row],[Region]])</f>
        <v>East</v>
      </c>
      <c r="D1899" t="str">
        <f>PROPER(Table1[[#This Row],[Product Category]])</f>
        <v>Electronics</v>
      </c>
      <c r="E1899">
        <f>ROUND(Table1[[#This Row],[Sales Amount]],1)</f>
        <v>2965.8</v>
      </c>
      <c r="F1899">
        <f>Table1[[#This Row],[Quantity Sold]]</f>
        <v>20</v>
      </c>
      <c r="G1899">
        <f>Table1[[#This Row],[Discount (%)]]</f>
        <v>35</v>
      </c>
      <c r="H1899">
        <f>Table1[[#This Row],[Profit]]</f>
        <v>1766.55</v>
      </c>
    </row>
    <row r="1900" spans="1:8">
      <c r="A1900" s="11" t="s">
        <v>1875</v>
      </c>
      <c r="B1900" s="7">
        <v>46921</v>
      </c>
      <c r="C1900" t="str">
        <f>PROPER(Table1[[#This Row],[Region]])</f>
        <v>East</v>
      </c>
      <c r="D1900" t="str">
        <f>PROPER(Table1[[#This Row],[Product Category]])</f>
        <v>Clothing</v>
      </c>
      <c r="E1900">
        <f>ROUND(Table1[[#This Row],[Sales Amount]],1)</f>
        <v>582.5</v>
      </c>
      <c r="F1900">
        <f>Table1[[#This Row],[Quantity Sold]]</f>
        <v>20</v>
      </c>
      <c r="G1900">
        <f>Table1[[#This Row],[Discount (%)]]</f>
        <v>42</v>
      </c>
      <c r="H1900">
        <f>Table1[[#This Row],[Profit]]</f>
        <v>1493.35</v>
      </c>
    </row>
    <row r="1901" spans="1:8">
      <c r="A1901" s="11" t="s">
        <v>1876</v>
      </c>
      <c r="B1901" s="7">
        <v>46922</v>
      </c>
      <c r="C1901" t="str">
        <f>PROPER(Table1[[#This Row],[Region]])</f>
        <v>East</v>
      </c>
      <c r="D1901" t="str">
        <f>PROPER(Table1[[#This Row],[Product Category]])</f>
        <v>Furniture</v>
      </c>
      <c r="E1901">
        <f>ROUND(Table1[[#This Row],[Sales Amount]],1)</f>
        <v>1441.3</v>
      </c>
      <c r="F1901">
        <f>Table1[[#This Row],[Quantity Sold]]</f>
        <v>19</v>
      </c>
      <c r="G1901">
        <f>Table1[[#This Row],[Discount (%)]]</f>
        <v>30</v>
      </c>
      <c r="H1901">
        <f>Table1[[#This Row],[Profit]]</f>
        <v>1351.32</v>
      </c>
    </row>
    <row r="1902" spans="1:8">
      <c r="A1902" s="11" t="s">
        <v>1877</v>
      </c>
      <c r="B1902" s="7">
        <v>46923</v>
      </c>
      <c r="C1902" t="str">
        <f>PROPER(Table1[[#This Row],[Region]])</f>
        <v>North</v>
      </c>
      <c r="D1902" t="str">
        <f>PROPER(Table1[[#This Row],[Product Category]])</f>
        <v>Clothing</v>
      </c>
      <c r="E1902">
        <f>ROUND(Table1[[#This Row],[Sales Amount]],1)</f>
        <v>1538.1</v>
      </c>
      <c r="F1902">
        <f>Table1[[#This Row],[Quantity Sold]]</f>
        <v>10</v>
      </c>
      <c r="G1902">
        <f>Table1[[#This Row],[Discount (%)]]</f>
        <v>33</v>
      </c>
      <c r="H1902">
        <f>Table1[[#This Row],[Profit]]</f>
        <v>1748.86</v>
      </c>
    </row>
    <row r="1903" spans="1:8">
      <c r="A1903" s="11" t="s">
        <v>1878</v>
      </c>
      <c r="B1903" s="7">
        <v>46924</v>
      </c>
      <c r="C1903" t="str">
        <f>PROPER(Table1[[#This Row],[Region]])</f>
        <v>East</v>
      </c>
      <c r="D1903" t="str">
        <f>PROPER(Table1[[#This Row],[Product Category]])</f>
        <v>Electronics</v>
      </c>
      <c r="E1903">
        <f>ROUND(Table1[[#This Row],[Sales Amount]],1)</f>
        <v>1949.6</v>
      </c>
      <c r="F1903">
        <f>Table1[[#This Row],[Quantity Sold]]</f>
        <v>11</v>
      </c>
      <c r="G1903">
        <f>Table1[[#This Row],[Discount (%)]]</f>
        <v>14</v>
      </c>
      <c r="H1903">
        <f>Table1[[#This Row],[Profit]]</f>
        <v>1060.07</v>
      </c>
    </row>
    <row r="1904" spans="1:8">
      <c r="A1904" s="11" t="s">
        <v>1879</v>
      </c>
      <c r="B1904" s="7">
        <v>46925</v>
      </c>
      <c r="C1904" t="str">
        <f>PROPER(Table1[[#This Row],[Region]])</f>
        <v>North</v>
      </c>
      <c r="D1904" t="str">
        <f>PROPER(Table1[[#This Row],[Product Category]])</f>
        <v>Furniture</v>
      </c>
      <c r="E1904">
        <f>ROUND(Table1[[#This Row],[Sales Amount]],1)</f>
        <v>3708.4</v>
      </c>
      <c r="F1904">
        <f>Table1[[#This Row],[Quantity Sold]]</f>
        <v>38</v>
      </c>
      <c r="G1904">
        <f>Table1[[#This Row],[Discount (%)]]</f>
        <v>4</v>
      </c>
      <c r="H1904">
        <f>Table1[[#This Row],[Profit]]</f>
        <v>1467.15</v>
      </c>
    </row>
    <row r="1905" spans="1:8">
      <c r="A1905" s="11" t="s">
        <v>1880</v>
      </c>
      <c r="B1905" s="7">
        <v>46926</v>
      </c>
      <c r="C1905" t="str">
        <f>PROPER(Table1[[#This Row],[Region]])</f>
        <v>West</v>
      </c>
      <c r="D1905" t="str">
        <f>PROPER(Table1[[#This Row],[Product Category]])</f>
        <v>Sports</v>
      </c>
      <c r="E1905">
        <f>ROUND(Table1[[#This Row],[Sales Amount]],1)</f>
        <v>1384.2</v>
      </c>
      <c r="F1905">
        <f>Table1[[#This Row],[Quantity Sold]]</f>
        <v>8</v>
      </c>
      <c r="G1905">
        <f>Table1[[#This Row],[Discount (%)]]</f>
        <v>6</v>
      </c>
      <c r="H1905">
        <f>Table1[[#This Row],[Profit]]</f>
        <v>145.94999999999999</v>
      </c>
    </row>
    <row r="1906" spans="1:8">
      <c r="A1906" s="11">
        <v>3377103</v>
      </c>
      <c r="B1906" s="7">
        <v>46927</v>
      </c>
      <c r="C1906" t="str">
        <f>PROPER(Table1[[#This Row],[Region]])</f>
        <v>East</v>
      </c>
      <c r="D1906" t="str">
        <f>PROPER(Table1[[#This Row],[Product Category]])</f>
        <v>Groceries</v>
      </c>
      <c r="E1906">
        <f>ROUND(Table1[[#This Row],[Sales Amount]],1)</f>
        <v>2587.1</v>
      </c>
      <c r="F1906">
        <f>Table1[[#This Row],[Quantity Sold]]</f>
        <v>46</v>
      </c>
      <c r="G1906">
        <f>Table1[[#This Row],[Discount (%)]]</f>
        <v>0</v>
      </c>
      <c r="H1906">
        <f>Table1[[#This Row],[Profit]]</f>
        <v>16.27</v>
      </c>
    </row>
    <row r="1907" spans="1:8">
      <c r="A1907" s="11" t="s">
        <v>1881</v>
      </c>
      <c r="B1907" s="7">
        <v>46928</v>
      </c>
      <c r="C1907" t="str">
        <f>PROPER(Table1[[#This Row],[Region]])</f>
        <v>North</v>
      </c>
      <c r="D1907" t="str">
        <f>PROPER(Table1[[#This Row],[Product Category]])</f>
        <v>Groceries</v>
      </c>
      <c r="E1907">
        <f>ROUND(Table1[[#This Row],[Sales Amount]],1)</f>
        <v>3231.7</v>
      </c>
      <c r="F1907">
        <f>Table1[[#This Row],[Quantity Sold]]</f>
        <v>10</v>
      </c>
      <c r="G1907">
        <f>Table1[[#This Row],[Discount (%)]]</f>
        <v>18</v>
      </c>
      <c r="H1907">
        <f>Table1[[#This Row],[Profit]]</f>
        <v>744.05</v>
      </c>
    </row>
    <row r="1908" spans="1:8">
      <c r="A1908" s="11" t="s">
        <v>1882</v>
      </c>
      <c r="B1908" s="7">
        <v>46929</v>
      </c>
      <c r="C1908" t="str">
        <f>PROPER(Table1[[#This Row],[Region]])</f>
        <v>South</v>
      </c>
      <c r="D1908" t="str">
        <f>PROPER(Table1[[#This Row],[Product Category]])</f>
        <v>Electronics</v>
      </c>
      <c r="E1908">
        <f>ROUND(Table1[[#This Row],[Sales Amount]],1)</f>
        <v>2965.5</v>
      </c>
      <c r="F1908">
        <f>Table1[[#This Row],[Quantity Sold]]</f>
        <v>20</v>
      </c>
      <c r="G1908">
        <f>Table1[[#This Row],[Discount (%)]]</f>
        <v>26</v>
      </c>
      <c r="H1908">
        <f>Table1[[#This Row],[Profit]]</f>
        <v>692.27</v>
      </c>
    </row>
    <row r="1909" spans="1:8">
      <c r="A1909" s="11" t="s">
        <v>1883</v>
      </c>
      <c r="B1909" s="7">
        <v>46930</v>
      </c>
      <c r="C1909" t="str">
        <f>PROPER(Table1[[#This Row],[Region]])</f>
        <v>East</v>
      </c>
      <c r="D1909" t="str">
        <f>PROPER(Table1[[#This Row],[Product Category]])</f>
        <v>Electronics</v>
      </c>
      <c r="E1909">
        <f>ROUND(Table1[[#This Row],[Sales Amount]],1)</f>
        <v>2515.8000000000002</v>
      </c>
      <c r="F1909">
        <f>Table1[[#This Row],[Quantity Sold]]</f>
        <v>49</v>
      </c>
      <c r="G1909">
        <f>Table1[[#This Row],[Discount (%)]]</f>
        <v>22</v>
      </c>
      <c r="H1909">
        <f>Table1[[#This Row],[Profit]]</f>
        <v>1536.88</v>
      </c>
    </row>
    <row r="1910" spans="1:8">
      <c r="A1910" s="11" t="s">
        <v>1884</v>
      </c>
      <c r="B1910" s="7">
        <v>46931</v>
      </c>
      <c r="C1910" t="str">
        <f>PROPER(Table1[[#This Row],[Region]])</f>
        <v>North</v>
      </c>
      <c r="D1910" t="str">
        <f>PROPER(Table1[[#This Row],[Product Category]])</f>
        <v>Groceries</v>
      </c>
      <c r="E1910">
        <f>ROUND(Table1[[#This Row],[Sales Amount]],1)</f>
        <v>4544</v>
      </c>
      <c r="F1910">
        <f>Table1[[#This Row],[Quantity Sold]]</f>
        <v>42</v>
      </c>
      <c r="G1910">
        <f>Table1[[#This Row],[Discount (%)]]</f>
        <v>0</v>
      </c>
      <c r="H1910">
        <f>Table1[[#This Row],[Profit]]</f>
        <v>1342.3</v>
      </c>
    </row>
    <row r="1911" spans="1:8">
      <c r="A1911" s="11" t="s">
        <v>1885</v>
      </c>
      <c r="B1911" s="7">
        <v>46932</v>
      </c>
      <c r="C1911" t="str">
        <f>PROPER(Table1[[#This Row],[Region]])</f>
        <v>North</v>
      </c>
      <c r="D1911" t="str">
        <f>PROPER(Table1[[#This Row],[Product Category]])</f>
        <v>Sports</v>
      </c>
      <c r="E1911">
        <f>ROUND(Table1[[#This Row],[Sales Amount]],1)</f>
        <v>3352.6</v>
      </c>
      <c r="F1911">
        <f>Table1[[#This Row],[Quantity Sold]]</f>
        <v>38</v>
      </c>
      <c r="G1911">
        <f>Table1[[#This Row],[Discount (%)]]</f>
        <v>22</v>
      </c>
      <c r="H1911">
        <f>Table1[[#This Row],[Profit]]</f>
        <v>1876.49</v>
      </c>
    </row>
    <row r="1912" spans="1:8">
      <c r="A1912" s="11" t="s">
        <v>1886</v>
      </c>
      <c r="B1912" s="7">
        <v>46933</v>
      </c>
      <c r="C1912" t="str">
        <f>PROPER(Table1[[#This Row],[Region]])</f>
        <v>North</v>
      </c>
      <c r="D1912" t="str">
        <f>PROPER(Table1[[#This Row],[Product Category]])</f>
        <v>Clothing</v>
      </c>
      <c r="E1912">
        <f>ROUND(Table1[[#This Row],[Sales Amount]],1)</f>
        <v>2274.8000000000002</v>
      </c>
      <c r="F1912">
        <f>Table1[[#This Row],[Quantity Sold]]</f>
        <v>40</v>
      </c>
      <c r="G1912">
        <f>Table1[[#This Row],[Discount (%)]]</f>
        <v>40</v>
      </c>
      <c r="H1912">
        <f>Table1[[#This Row],[Profit]]</f>
        <v>1058.72</v>
      </c>
    </row>
    <row r="1913" spans="1:8">
      <c r="A1913" s="11" t="s">
        <v>1887</v>
      </c>
      <c r="B1913" s="7">
        <v>46934</v>
      </c>
      <c r="C1913" t="str">
        <f>PROPER(Table1[[#This Row],[Region]])</f>
        <v>South</v>
      </c>
      <c r="D1913" t="str">
        <f>PROPER(Table1[[#This Row],[Product Category]])</f>
        <v>Clothing</v>
      </c>
      <c r="E1913">
        <f>ROUND(Table1[[#This Row],[Sales Amount]],1)</f>
        <v>705.7</v>
      </c>
      <c r="F1913">
        <f>Table1[[#This Row],[Quantity Sold]]</f>
        <v>48</v>
      </c>
      <c r="G1913">
        <f>Table1[[#This Row],[Discount (%)]]</f>
        <v>37</v>
      </c>
      <c r="H1913">
        <f>Table1[[#This Row],[Profit]]</f>
        <v>720.66</v>
      </c>
    </row>
    <row r="1914" spans="1:8">
      <c r="A1914" s="11" t="s">
        <v>1888</v>
      </c>
      <c r="B1914" s="7">
        <v>46935</v>
      </c>
      <c r="C1914" t="str">
        <f>PROPER(Table1[[#This Row],[Region]])</f>
        <v>South</v>
      </c>
      <c r="D1914" t="str">
        <f>PROPER(Table1[[#This Row],[Product Category]])</f>
        <v>Clothing</v>
      </c>
      <c r="E1914">
        <f>ROUND(Table1[[#This Row],[Sales Amount]],1)</f>
        <v>1927.3</v>
      </c>
      <c r="F1914">
        <f>Table1[[#This Row],[Quantity Sold]]</f>
        <v>37</v>
      </c>
      <c r="G1914">
        <f>Table1[[#This Row],[Discount (%)]]</f>
        <v>24</v>
      </c>
      <c r="H1914">
        <f>Table1[[#This Row],[Profit]]</f>
        <v>1308.58</v>
      </c>
    </row>
    <row r="1915" spans="1:8">
      <c r="A1915" s="11" t="s">
        <v>1889</v>
      </c>
      <c r="B1915" s="7">
        <v>46936</v>
      </c>
      <c r="C1915" t="str">
        <f>PROPER(Table1[[#This Row],[Region]])</f>
        <v>East</v>
      </c>
      <c r="D1915" t="str">
        <f>PROPER(Table1[[#This Row],[Product Category]])</f>
        <v>Furniture</v>
      </c>
      <c r="E1915">
        <f>ROUND(Table1[[#This Row],[Sales Amount]],1)</f>
        <v>3442.9</v>
      </c>
      <c r="F1915">
        <f>Table1[[#This Row],[Quantity Sold]]</f>
        <v>24</v>
      </c>
      <c r="G1915">
        <f>Table1[[#This Row],[Discount (%)]]</f>
        <v>37</v>
      </c>
      <c r="H1915">
        <f>Table1[[#This Row],[Profit]]</f>
        <v>1313.43</v>
      </c>
    </row>
    <row r="1916" spans="1:8">
      <c r="A1916" s="11" t="s">
        <v>1890</v>
      </c>
      <c r="B1916" s="7">
        <v>46937</v>
      </c>
      <c r="C1916" t="str">
        <f>PROPER(Table1[[#This Row],[Region]])</f>
        <v>North</v>
      </c>
      <c r="D1916" t="str">
        <f>PROPER(Table1[[#This Row],[Product Category]])</f>
        <v>Clothing</v>
      </c>
      <c r="E1916">
        <f>ROUND(Table1[[#This Row],[Sales Amount]],1)</f>
        <v>2088.3000000000002</v>
      </c>
      <c r="F1916">
        <f>Table1[[#This Row],[Quantity Sold]]</f>
        <v>30</v>
      </c>
      <c r="G1916">
        <f>Table1[[#This Row],[Discount (%)]]</f>
        <v>32</v>
      </c>
      <c r="H1916">
        <f>Table1[[#This Row],[Profit]]</f>
        <v>1031.94</v>
      </c>
    </row>
    <row r="1917" spans="1:8">
      <c r="A1917" s="11" t="s">
        <v>1891</v>
      </c>
      <c r="B1917" s="7">
        <v>46938</v>
      </c>
      <c r="C1917" t="str">
        <f>PROPER(Table1[[#This Row],[Region]])</f>
        <v>North</v>
      </c>
      <c r="D1917" t="str">
        <f>PROPER(Table1[[#This Row],[Product Category]])</f>
        <v>Sports</v>
      </c>
      <c r="E1917">
        <f>ROUND(Table1[[#This Row],[Sales Amount]],1)</f>
        <v>1577</v>
      </c>
      <c r="F1917">
        <f>Table1[[#This Row],[Quantity Sold]]</f>
        <v>25</v>
      </c>
      <c r="G1917">
        <f>Table1[[#This Row],[Discount (%)]]</f>
        <v>22</v>
      </c>
      <c r="H1917">
        <f>Table1[[#This Row],[Profit]]</f>
        <v>610.01</v>
      </c>
    </row>
    <row r="1918" spans="1:8">
      <c r="A1918" s="11" t="s">
        <v>1892</v>
      </c>
      <c r="B1918" s="7">
        <v>46939</v>
      </c>
      <c r="C1918" t="str">
        <f>PROPER(Table1[[#This Row],[Region]])</f>
        <v>South</v>
      </c>
      <c r="D1918" t="str">
        <f>PROPER(Table1[[#This Row],[Product Category]])</f>
        <v>Furniture</v>
      </c>
      <c r="E1918">
        <f>ROUND(Table1[[#This Row],[Sales Amount]],1)</f>
        <v>4828.8999999999996</v>
      </c>
      <c r="F1918">
        <f>Table1[[#This Row],[Quantity Sold]]</f>
        <v>4</v>
      </c>
      <c r="G1918">
        <f>Table1[[#This Row],[Discount (%)]]</f>
        <v>25</v>
      </c>
      <c r="H1918">
        <f>Table1[[#This Row],[Profit]]</f>
        <v>1993.42</v>
      </c>
    </row>
    <row r="1919" spans="1:8">
      <c r="A1919" s="11" t="s">
        <v>1893</v>
      </c>
      <c r="B1919" s="7">
        <v>46940</v>
      </c>
      <c r="C1919" t="str">
        <f>PROPER(Table1[[#This Row],[Region]])</f>
        <v>South</v>
      </c>
      <c r="D1919" t="str">
        <f>PROPER(Table1[[#This Row],[Product Category]])</f>
        <v>Sports</v>
      </c>
      <c r="E1919">
        <f>ROUND(Table1[[#This Row],[Sales Amount]],1)</f>
        <v>1038.9000000000001</v>
      </c>
      <c r="F1919">
        <f>Table1[[#This Row],[Quantity Sold]]</f>
        <v>23</v>
      </c>
      <c r="G1919">
        <f>Table1[[#This Row],[Discount (%)]]</f>
        <v>43</v>
      </c>
      <c r="H1919">
        <f>Table1[[#This Row],[Profit]]</f>
        <v>1681.78</v>
      </c>
    </row>
    <row r="1920" spans="1:8">
      <c r="A1920" s="11" t="s">
        <v>1894</v>
      </c>
      <c r="B1920" s="7">
        <v>46941</v>
      </c>
      <c r="C1920" t="str">
        <f>PROPER(Table1[[#This Row],[Region]])</f>
        <v>North</v>
      </c>
      <c r="D1920" t="str">
        <f>PROPER(Table1[[#This Row],[Product Category]])</f>
        <v>Clothing</v>
      </c>
      <c r="E1920">
        <f>ROUND(Table1[[#This Row],[Sales Amount]],1)</f>
        <v>474.3</v>
      </c>
      <c r="F1920">
        <f>Table1[[#This Row],[Quantity Sold]]</f>
        <v>20</v>
      </c>
      <c r="G1920">
        <f>Table1[[#This Row],[Discount (%)]]</f>
        <v>48</v>
      </c>
      <c r="H1920">
        <f>Table1[[#This Row],[Profit]]</f>
        <v>1213.55</v>
      </c>
    </row>
    <row r="1921" spans="1:8">
      <c r="A1921" s="11" t="s">
        <v>1895</v>
      </c>
      <c r="B1921" s="7">
        <v>46942</v>
      </c>
      <c r="C1921" t="str">
        <f>PROPER(Table1[[#This Row],[Region]])</f>
        <v>West</v>
      </c>
      <c r="D1921" t="str">
        <f>PROPER(Table1[[#This Row],[Product Category]])</f>
        <v>Clothing</v>
      </c>
      <c r="E1921">
        <f>ROUND(Table1[[#This Row],[Sales Amount]],1)</f>
        <v>1579.7</v>
      </c>
      <c r="F1921">
        <f>Table1[[#This Row],[Quantity Sold]]</f>
        <v>26</v>
      </c>
      <c r="G1921">
        <f>Table1[[#This Row],[Discount (%)]]</f>
        <v>8</v>
      </c>
      <c r="H1921">
        <f>Table1[[#This Row],[Profit]]</f>
        <v>798.26</v>
      </c>
    </row>
    <row r="1922" spans="1:8">
      <c r="A1922" s="11" t="s">
        <v>1896</v>
      </c>
      <c r="B1922" s="7">
        <v>46943</v>
      </c>
      <c r="C1922" t="str">
        <f>PROPER(Table1[[#This Row],[Region]])</f>
        <v>East</v>
      </c>
      <c r="D1922" t="str">
        <f>PROPER(Table1[[#This Row],[Product Category]])</f>
        <v>Clothing</v>
      </c>
      <c r="E1922">
        <f>ROUND(Table1[[#This Row],[Sales Amount]],1)</f>
        <v>4130.2</v>
      </c>
      <c r="F1922">
        <f>Table1[[#This Row],[Quantity Sold]]</f>
        <v>13</v>
      </c>
      <c r="G1922">
        <f>Table1[[#This Row],[Discount (%)]]</f>
        <v>30</v>
      </c>
      <c r="H1922">
        <f>Table1[[#This Row],[Profit]]</f>
        <v>1489.94</v>
      </c>
    </row>
    <row r="1923" spans="1:8">
      <c r="A1923" s="11" t="s">
        <v>1897</v>
      </c>
      <c r="B1923" s="7">
        <v>46944</v>
      </c>
      <c r="C1923" t="str">
        <f>PROPER(Table1[[#This Row],[Region]])</f>
        <v>South</v>
      </c>
      <c r="D1923" t="str">
        <f>PROPER(Table1[[#This Row],[Product Category]])</f>
        <v>Clothing</v>
      </c>
      <c r="E1923">
        <f>ROUND(Table1[[#This Row],[Sales Amount]],1)</f>
        <v>164.4</v>
      </c>
      <c r="F1923">
        <f>Table1[[#This Row],[Quantity Sold]]</f>
        <v>9</v>
      </c>
      <c r="G1923">
        <f>Table1[[#This Row],[Discount (%)]]</f>
        <v>29</v>
      </c>
      <c r="H1923">
        <f>Table1[[#This Row],[Profit]]</f>
        <v>482.13</v>
      </c>
    </row>
    <row r="1924" spans="1:8">
      <c r="A1924" s="11" t="s">
        <v>1898</v>
      </c>
      <c r="B1924" s="7">
        <v>46945</v>
      </c>
      <c r="C1924" t="str">
        <f>PROPER(Table1[[#This Row],[Region]])</f>
        <v>West</v>
      </c>
      <c r="D1924" t="str">
        <f>PROPER(Table1[[#This Row],[Product Category]])</f>
        <v>Electronics</v>
      </c>
      <c r="E1924">
        <f>ROUND(Table1[[#This Row],[Sales Amount]],1)</f>
        <v>1820.1</v>
      </c>
      <c r="F1924">
        <f>Table1[[#This Row],[Quantity Sold]]</f>
        <v>18</v>
      </c>
      <c r="G1924">
        <f>Table1[[#This Row],[Discount (%)]]</f>
        <v>0</v>
      </c>
      <c r="H1924">
        <f>Table1[[#This Row],[Profit]]</f>
        <v>1384.45</v>
      </c>
    </row>
    <row r="1925" spans="1:8">
      <c r="A1925" s="11" t="s">
        <v>1899</v>
      </c>
      <c r="B1925" s="7">
        <v>46946</v>
      </c>
      <c r="C1925" t="str">
        <f>PROPER(Table1[[#This Row],[Region]])</f>
        <v>North</v>
      </c>
      <c r="D1925" t="str">
        <f>PROPER(Table1[[#This Row],[Product Category]])</f>
        <v>Furniture</v>
      </c>
      <c r="E1925">
        <f>ROUND(Table1[[#This Row],[Sales Amount]],1)</f>
        <v>4257.3999999999996</v>
      </c>
      <c r="F1925">
        <f>Table1[[#This Row],[Quantity Sold]]</f>
        <v>18</v>
      </c>
      <c r="G1925">
        <f>Table1[[#This Row],[Discount (%)]]</f>
        <v>29</v>
      </c>
      <c r="H1925">
        <f>Table1[[#This Row],[Profit]]</f>
        <v>505.39</v>
      </c>
    </row>
    <row r="1926" spans="1:8">
      <c r="A1926" s="11" t="s">
        <v>1900</v>
      </c>
      <c r="B1926" s="7">
        <v>46947</v>
      </c>
      <c r="C1926" t="str">
        <f>PROPER(Table1[[#This Row],[Region]])</f>
        <v>East</v>
      </c>
      <c r="D1926" t="str">
        <f>PROPER(Table1[[#This Row],[Product Category]])</f>
        <v>Furniture</v>
      </c>
      <c r="E1926">
        <f>ROUND(Table1[[#This Row],[Sales Amount]],1)</f>
        <v>4984.8999999999996</v>
      </c>
      <c r="F1926">
        <f>Table1[[#This Row],[Quantity Sold]]</f>
        <v>15</v>
      </c>
      <c r="G1926">
        <f>Table1[[#This Row],[Discount (%)]]</f>
        <v>29</v>
      </c>
      <c r="H1926">
        <f>Table1[[#This Row],[Profit]]</f>
        <v>1036.83</v>
      </c>
    </row>
    <row r="1927" spans="1:8">
      <c r="A1927" s="11" t="s">
        <v>1901</v>
      </c>
      <c r="B1927" s="7">
        <v>46948</v>
      </c>
      <c r="C1927" t="str">
        <f>PROPER(Table1[[#This Row],[Region]])</f>
        <v>West</v>
      </c>
      <c r="D1927" t="str">
        <f>PROPER(Table1[[#This Row],[Product Category]])</f>
        <v>Sports</v>
      </c>
      <c r="E1927">
        <f>ROUND(Table1[[#This Row],[Sales Amount]],1)</f>
        <v>4353.2</v>
      </c>
      <c r="F1927">
        <f>Table1[[#This Row],[Quantity Sold]]</f>
        <v>40</v>
      </c>
      <c r="G1927">
        <f>Table1[[#This Row],[Discount (%)]]</f>
        <v>10</v>
      </c>
      <c r="H1927">
        <f>Table1[[#This Row],[Profit]]</f>
        <v>568.04999999999995</v>
      </c>
    </row>
    <row r="1928" spans="1:8">
      <c r="A1928" s="11" t="s">
        <v>1902</v>
      </c>
      <c r="B1928" s="7">
        <v>46949</v>
      </c>
      <c r="C1928" t="str">
        <f>PROPER(Table1[[#This Row],[Region]])</f>
        <v>West</v>
      </c>
      <c r="D1928" t="str">
        <f>PROPER(Table1[[#This Row],[Product Category]])</f>
        <v>Electronics</v>
      </c>
      <c r="E1928">
        <f>ROUND(Table1[[#This Row],[Sales Amount]],1)</f>
        <v>1518.9</v>
      </c>
      <c r="F1928">
        <f>Table1[[#This Row],[Quantity Sold]]</f>
        <v>19</v>
      </c>
      <c r="G1928">
        <f>Table1[[#This Row],[Discount (%)]]</f>
        <v>18</v>
      </c>
      <c r="H1928">
        <f>Table1[[#This Row],[Profit]]</f>
        <v>555.79</v>
      </c>
    </row>
    <row r="1929" spans="1:8">
      <c r="A1929" s="11" t="s">
        <v>1903</v>
      </c>
      <c r="B1929" s="7">
        <v>46950</v>
      </c>
      <c r="C1929" t="str">
        <f>PROPER(Table1[[#This Row],[Region]])</f>
        <v>West</v>
      </c>
      <c r="D1929" t="str">
        <f>PROPER(Table1[[#This Row],[Product Category]])</f>
        <v>Furniture</v>
      </c>
      <c r="E1929">
        <f>ROUND(Table1[[#This Row],[Sales Amount]],1)</f>
        <v>4986.2</v>
      </c>
      <c r="F1929">
        <f>Table1[[#This Row],[Quantity Sold]]</f>
        <v>20</v>
      </c>
      <c r="G1929">
        <f>Table1[[#This Row],[Discount (%)]]</f>
        <v>12</v>
      </c>
      <c r="H1929">
        <f>Table1[[#This Row],[Profit]]</f>
        <v>845.5</v>
      </c>
    </row>
    <row r="1930" spans="1:8">
      <c r="A1930" s="11" t="s">
        <v>1904</v>
      </c>
      <c r="B1930" s="7">
        <v>46951</v>
      </c>
      <c r="C1930" t="str">
        <f>PROPER(Table1[[#This Row],[Region]])</f>
        <v>South</v>
      </c>
      <c r="D1930" t="str">
        <f>PROPER(Table1[[#This Row],[Product Category]])</f>
        <v>Groceries</v>
      </c>
      <c r="E1930">
        <f>ROUND(Table1[[#This Row],[Sales Amount]],1)</f>
        <v>727.4</v>
      </c>
      <c r="F1930">
        <f>Table1[[#This Row],[Quantity Sold]]</f>
        <v>3</v>
      </c>
      <c r="G1930">
        <f>Table1[[#This Row],[Discount (%)]]</f>
        <v>11</v>
      </c>
      <c r="H1930">
        <f>Table1[[#This Row],[Profit]]</f>
        <v>86.85</v>
      </c>
    </row>
    <row r="1931" spans="1:8">
      <c r="A1931" s="11" t="s">
        <v>1905</v>
      </c>
      <c r="B1931" s="7">
        <v>46952</v>
      </c>
      <c r="C1931" t="str">
        <f>PROPER(Table1[[#This Row],[Region]])</f>
        <v>North</v>
      </c>
      <c r="D1931" t="str">
        <f>PROPER(Table1[[#This Row],[Product Category]])</f>
        <v>Clothing</v>
      </c>
      <c r="E1931">
        <f>ROUND(Table1[[#This Row],[Sales Amount]],1)</f>
        <v>3369.5</v>
      </c>
      <c r="F1931">
        <f>Table1[[#This Row],[Quantity Sold]]</f>
        <v>49</v>
      </c>
      <c r="G1931">
        <f>Table1[[#This Row],[Discount (%)]]</f>
        <v>43</v>
      </c>
      <c r="H1931">
        <f>Table1[[#This Row],[Profit]]</f>
        <v>558.27</v>
      </c>
    </row>
    <row r="1932" spans="1:8">
      <c r="A1932" s="11" t="s">
        <v>1906</v>
      </c>
      <c r="B1932" s="7">
        <v>46953</v>
      </c>
      <c r="C1932" t="str">
        <f>PROPER(Table1[[#This Row],[Region]])</f>
        <v>East</v>
      </c>
      <c r="D1932" t="str">
        <f>PROPER(Table1[[#This Row],[Product Category]])</f>
        <v>Electronics</v>
      </c>
      <c r="E1932">
        <f>ROUND(Table1[[#This Row],[Sales Amount]],1)</f>
        <v>3339.6</v>
      </c>
      <c r="F1932">
        <f>Table1[[#This Row],[Quantity Sold]]</f>
        <v>22</v>
      </c>
      <c r="G1932">
        <f>Table1[[#This Row],[Discount (%)]]</f>
        <v>3</v>
      </c>
      <c r="H1932">
        <f>Table1[[#This Row],[Profit]]</f>
        <v>664.83</v>
      </c>
    </row>
    <row r="1933" spans="1:8">
      <c r="A1933" s="11" t="s">
        <v>1907</v>
      </c>
      <c r="B1933" s="7">
        <v>46954</v>
      </c>
      <c r="C1933" t="str">
        <f>PROPER(Table1[[#This Row],[Region]])</f>
        <v>South</v>
      </c>
      <c r="D1933" t="str">
        <f>PROPER(Table1[[#This Row],[Product Category]])</f>
        <v>Sports</v>
      </c>
      <c r="E1933">
        <f>ROUND(Table1[[#This Row],[Sales Amount]],1)</f>
        <v>564.6</v>
      </c>
      <c r="F1933">
        <f>Table1[[#This Row],[Quantity Sold]]</f>
        <v>9</v>
      </c>
      <c r="G1933">
        <f>Table1[[#This Row],[Discount (%)]]</f>
        <v>33</v>
      </c>
      <c r="H1933">
        <f>Table1[[#This Row],[Profit]]</f>
        <v>22.37</v>
      </c>
    </row>
    <row r="1934" spans="1:8">
      <c r="A1934" s="11" t="s">
        <v>1908</v>
      </c>
      <c r="B1934" s="7">
        <v>46955</v>
      </c>
      <c r="C1934" t="str">
        <f>PROPER(Table1[[#This Row],[Region]])</f>
        <v>East</v>
      </c>
      <c r="D1934" t="str">
        <f>PROPER(Table1[[#This Row],[Product Category]])</f>
        <v>Furniture</v>
      </c>
      <c r="E1934">
        <f>ROUND(Table1[[#This Row],[Sales Amount]],1)</f>
        <v>2457.6999999999998</v>
      </c>
      <c r="F1934">
        <f>Table1[[#This Row],[Quantity Sold]]</f>
        <v>22</v>
      </c>
      <c r="G1934">
        <f>Table1[[#This Row],[Discount (%)]]</f>
        <v>35</v>
      </c>
      <c r="H1934">
        <f>Table1[[#This Row],[Profit]]</f>
        <v>1501.01</v>
      </c>
    </row>
    <row r="1935" spans="1:8">
      <c r="A1935" s="11" t="s">
        <v>1909</v>
      </c>
      <c r="B1935" s="7">
        <v>46956</v>
      </c>
      <c r="C1935" t="str">
        <f>PROPER(Table1[[#This Row],[Region]])</f>
        <v>North</v>
      </c>
      <c r="D1935" t="str">
        <f>PROPER(Table1[[#This Row],[Product Category]])</f>
        <v>Furniture</v>
      </c>
      <c r="E1935">
        <f>ROUND(Table1[[#This Row],[Sales Amount]],1)</f>
        <v>1544.1</v>
      </c>
      <c r="F1935">
        <f>Table1[[#This Row],[Quantity Sold]]</f>
        <v>26</v>
      </c>
      <c r="G1935">
        <f>Table1[[#This Row],[Discount (%)]]</f>
        <v>1</v>
      </c>
      <c r="H1935">
        <f>Table1[[#This Row],[Profit]]</f>
        <v>1667.44</v>
      </c>
    </row>
    <row r="1936" spans="1:8">
      <c r="A1936" s="11" t="s">
        <v>1910</v>
      </c>
      <c r="B1936" s="7">
        <v>46957</v>
      </c>
      <c r="C1936" t="str">
        <f>PROPER(Table1[[#This Row],[Region]])</f>
        <v>North</v>
      </c>
      <c r="D1936" t="str">
        <f>PROPER(Table1[[#This Row],[Product Category]])</f>
        <v>Furniture</v>
      </c>
      <c r="E1936">
        <f>ROUND(Table1[[#This Row],[Sales Amount]],1)</f>
        <v>1125.3</v>
      </c>
      <c r="F1936">
        <f>Table1[[#This Row],[Quantity Sold]]</f>
        <v>30</v>
      </c>
      <c r="G1936">
        <f>Table1[[#This Row],[Discount (%)]]</f>
        <v>10</v>
      </c>
      <c r="H1936">
        <f>Table1[[#This Row],[Profit]]</f>
        <v>201.69</v>
      </c>
    </row>
    <row r="1937" spans="1:8">
      <c r="A1937" s="11" t="s">
        <v>1911</v>
      </c>
      <c r="B1937" s="7">
        <v>46958</v>
      </c>
      <c r="C1937" t="str">
        <f>PROPER(Table1[[#This Row],[Region]])</f>
        <v>West</v>
      </c>
      <c r="D1937" t="str">
        <f>PROPER(Table1[[#This Row],[Product Category]])</f>
        <v>Sports</v>
      </c>
      <c r="E1937">
        <f>ROUND(Table1[[#This Row],[Sales Amount]],1)</f>
        <v>2286.4</v>
      </c>
      <c r="F1937">
        <f>Table1[[#This Row],[Quantity Sold]]</f>
        <v>29</v>
      </c>
      <c r="G1937">
        <f>Table1[[#This Row],[Discount (%)]]</f>
        <v>12</v>
      </c>
      <c r="H1937">
        <f>Table1[[#This Row],[Profit]]</f>
        <v>929.77</v>
      </c>
    </row>
    <row r="1938" spans="1:8">
      <c r="A1938" s="11" t="s">
        <v>1912</v>
      </c>
      <c r="B1938" s="7">
        <v>46959</v>
      </c>
      <c r="C1938" t="str">
        <f>PROPER(Table1[[#This Row],[Region]])</f>
        <v>West</v>
      </c>
      <c r="D1938" t="str">
        <f>PROPER(Table1[[#This Row],[Product Category]])</f>
        <v>Furniture</v>
      </c>
      <c r="E1938">
        <f>ROUND(Table1[[#This Row],[Sales Amount]],1)</f>
        <v>3766.5</v>
      </c>
      <c r="F1938">
        <f>Table1[[#This Row],[Quantity Sold]]</f>
        <v>44</v>
      </c>
      <c r="G1938">
        <f>Table1[[#This Row],[Discount (%)]]</f>
        <v>31</v>
      </c>
      <c r="H1938">
        <f>Table1[[#This Row],[Profit]]</f>
        <v>440.38</v>
      </c>
    </row>
    <row r="1939" spans="1:8">
      <c r="A1939" s="11" t="s">
        <v>1913</v>
      </c>
      <c r="B1939" s="7">
        <v>46960</v>
      </c>
      <c r="C1939" t="str">
        <f>PROPER(Table1[[#This Row],[Region]])</f>
        <v>East</v>
      </c>
      <c r="D1939" t="str">
        <f>PROPER(Table1[[#This Row],[Product Category]])</f>
        <v>Clothing</v>
      </c>
      <c r="E1939">
        <f>ROUND(Table1[[#This Row],[Sales Amount]],1)</f>
        <v>3245.2</v>
      </c>
      <c r="F1939">
        <f>Table1[[#This Row],[Quantity Sold]]</f>
        <v>42</v>
      </c>
      <c r="G1939">
        <f>Table1[[#This Row],[Discount (%)]]</f>
        <v>41</v>
      </c>
      <c r="H1939">
        <f>Table1[[#This Row],[Profit]]</f>
        <v>745.81</v>
      </c>
    </row>
    <row r="1940" spans="1:8">
      <c r="A1940" s="11" t="s">
        <v>1914</v>
      </c>
      <c r="B1940" s="7">
        <v>46961</v>
      </c>
      <c r="C1940" t="str">
        <f>PROPER(Table1[[#This Row],[Region]])</f>
        <v>East</v>
      </c>
      <c r="D1940" t="str">
        <f>PROPER(Table1[[#This Row],[Product Category]])</f>
        <v>Clothing</v>
      </c>
      <c r="E1940">
        <f>ROUND(Table1[[#This Row],[Sales Amount]],1)</f>
        <v>2320.6999999999998</v>
      </c>
      <c r="F1940">
        <f>Table1[[#This Row],[Quantity Sold]]</f>
        <v>45</v>
      </c>
      <c r="G1940">
        <f>Table1[[#This Row],[Discount (%)]]</f>
        <v>26</v>
      </c>
      <c r="H1940">
        <f>Table1[[#This Row],[Profit]]</f>
        <v>1848.58</v>
      </c>
    </row>
    <row r="1941" spans="1:8">
      <c r="A1941" s="11" t="s">
        <v>1915</v>
      </c>
      <c r="B1941" s="7">
        <v>46962</v>
      </c>
      <c r="C1941" t="str">
        <f>PROPER(Table1[[#This Row],[Region]])</f>
        <v>West</v>
      </c>
      <c r="D1941" t="str">
        <f>PROPER(Table1[[#This Row],[Product Category]])</f>
        <v>Electronics</v>
      </c>
      <c r="E1941">
        <f>ROUND(Table1[[#This Row],[Sales Amount]],1)</f>
        <v>677.2</v>
      </c>
      <c r="F1941">
        <f>Table1[[#This Row],[Quantity Sold]]</f>
        <v>40</v>
      </c>
      <c r="G1941">
        <f>Table1[[#This Row],[Discount (%)]]</f>
        <v>20</v>
      </c>
      <c r="H1941">
        <f>Table1[[#This Row],[Profit]]</f>
        <v>838.03</v>
      </c>
    </row>
    <row r="1942" spans="1:8">
      <c r="A1942" s="11" t="s">
        <v>1916</v>
      </c>
      <c r="B1942" s="7">
        <v>46963</v>
      </c>
      <c r="C1942" t="str">
        <f>PROPER(Table1[[#This Row],[Region]])</f>
        <v>East</v>
      </c>
      <c r="D1942" t="str">
        <f>PROPER(Table1[[#This Row],[Product Category]])</f>
        <v>Electronics</v>
      </c>
      <c r="E1942">
        <f>ROUND(Table1[[#This Row],[Sales Amount]],1)</f>
        <v>2632.7</v>
      </c>
      <c r="F1942">
        <f>Table1[[#This Row],[Quantity Sold]]</f>
        <v>8</v>
      </c>
      <c r="G1942">
        <f>Table1[[#This Row],[Discount (%)]]</f>
        <v>16</v>
      </c>
      <c r="H1942">
        <f>Table1[[#This Row],[Profit]]</f>
        <v>347.11</v>
      </c>
    </row>
    <row r="1943" spans="1:8">
      <c r="A1943" s="11" t="s">
        <v>1917</v>
      </c>
      <c r="B1943" s="7">
        <v>46964</v>
      </c>
      <c r="C1943" t="str">
        <f>PROPER(Table1[[#This Row],[Region]])</f>
        <v>South</v>
      </c>
      <c r="D1943" t="str">
        <f>PROPER(Table1[[#This Row],[Product Category]])</f>
        <v>Furniture</v>
      </c>
      <c r="E1943">
        <f>ROUND(Table1[[#This Row],[Sales Amount]],1)</f>
        <v>1915.2</v>
      </c>
      <c r="F1943">
        <f>Table1[[#This Row],[Quantity Sold]]</f>
        <v>10</v>
      </c>
      <c r="G1943">
        <f>Table1[[#This Row],[Discount (%)]]</f>
        <v>2</v>
      </c>
      <c r="H1943">
        <f>Table1[[#This Row],[Profit]]</f>
        <v>1262.3499999999999</v>
      </c>
    </row>
    <row r="1944" spans="1:8">
      <c r="A1944" s="11" t="s">
        <v>1918</v>
      </c>
      <c r="B1944" s="7">
        <v>46965</v>
      </c>
      <c r="C1944" t="str">
        <f>PROPER(Table1[[#This Row],[Region]])</f>
        <v>North</v>
      </c>
      <c r="D1944" t="str">
        <f>PROPER(Table1[[#This Row],[Product Category]])</f>
        <v>Electronics</v>
      </c>
      <c r="E1944">
        <f>ROUND(Table1[[#This Row],[Sales Amount]],1)</f>
        <v>1531.6</v>
      </c>
      <c r="F1944">
        <f>Table1[[#This Row],[Quantity Sold]]</f>
        <v>38</v>
      </c>
      <c r="G1944">
        <f>Table1[[#This Row],[Discount (%)]]</f>
        <v>37</v>
      </c>
      <c r="H1944">
        <f>Table1[[#This Row],[Profit]]</f>
        <v>1118.18</v>
      </c>
    </row>
    <row r="1945" spans="1:8">
      <c r="A1945" s="11" t="s">
        <v>1919</v>
      </c>
      <c r="B1945" s="7">
        <v>46966</v>
      </c>
      <c r="C1945" t="str">
        <f>PROPER(Table1[[#This Row],[Region]])</f>
        <v>West</v>
      </c>
      <c r="D1945" t="str">
        <f>PROPER(Table1[[#This Row],[Product Category]])</f>
        <v>Clothing</v>
      </c>
      <c r="E1945">
        <f>ROUND(Table1[[#This Row],[Sales Amount]],1)</f>
        <v>4930</v>
      </c>
      <c r="F1945">
        <f>Table1[[#This Row],[Quantity Sold]]</f>
        <v>19</v>
      </c>
      <c r="G1945">
        <f>Table1[[#This Row],[Discount (%)]]</f>
        <v>28</v>
      </c>
      <c r="H1945">
        <f>Table1[[#This Row],[Profit]]</f>
        <v>785.97</v>
      </c>
    </row>
    <row r="1946" spans="1:8">
      <c r="A1946" s="11" t="s">
        <v>1920</v>
      </c>
      <c r="B1946" s="7">
        <v>46967</v>
      </c>
      <c r="C1946" t="str">
        <f>PROPER(Table1[[#This Row],[Region]])</f>
        <v>East</v>
      </c>
      <c r="D1946" t="str">
        <f>PROPER(Table1[[#This Row],[Product Category]])</f>
        <v>Sports</v>
      </c>
      <c r="E1946">
        <f>ROUND(Table1[[#This Row],[Sales Amount]],1)</f>
        <v>3295.8</v>
      </c>
      <c r="F1946">
        <f>Table1[[#This Row],[Quantity Sold]]</f>
        <v>17</v>
      </c>
      <c r="G1946">
        <f>Table1[[#This Row],[Discount (%)]]</f>
        <v>39</v>
      </c>
      <c r="H1946">
        <f>Table1[[#This Row],[Profit]]</f>
        <v>909.05</v>
      </c>
    </row>
    <row r="1947" spans="1:8">
      <c r="A1947" s="11" t="s">
        <v>1921</v>
      </c>
      <c r="B1947" s="7">
        <v>46968</v>
      </c>
      <c r="C1947" t="str">
        <f>PROPER(Table1[[#This Row],[Region]])</f>
        <v>East</v>
      </c>
      <c r="D1947" t="str">
        <f>PROPER(Table1[[#This Row],[Product Category]])</f>
        <v>Groceries</v>
      </c>
      <c r="E1947">
        <f>ROUND(Table1[[#This Row],[Sales Amount]],1)</f>
        <v>3420</v>
      </c>
      <c r="F1947">
        <f>Table1[[#This Row],[Quantity Sold]]</f>
        <v>46</v>
      </c>
      <c r="G1947">
        <f>Table1[[#This Row],[Discount (%)]]</f>
        <v>17</v>
      </c>
      <c r="H1947">
        <f>Table1[[#This Row],[Profit]]</f>
        <v>1824.97</v>
      </c>
    </row>
    <row r="1948" spans="1:8">
      <c r="A1948" s="11" t="s">
        <v>1922</v>
      </c>
      <c r="B1948" s="7">
        <v>46969</v>
      </c>
      <c r="C1948" t="str">
        <f>PROPER(Table1[[#This Row],[Region]])</f>
        <v>North</v>
      </c>
      <c r="D1948" t="str">
        <f>PROPER(Table1[[#This Row],[Product Category]])</f>
        <v>Furniture</v>
      </c>
      <c r="E1948">
        <f>ROUND(Table1[[#This Row],[Sales Amount]],1)</f>
        <v>794.2</v>
      </c>
      <c r="F1948">
        <f>Table1[[#This Row],[Quantity Sold]]</f>
        <v>19</v>
      </c>
      <c r="G1948">
        <f>Table1[[#This Row],[Discount (%)]]</f>
        <v>50</v>
      </c>
      <c r="H1948">
        <f>Table1[[#This Row],[Profit]]</f>
        <v>1427.52</v>
      </c>
    </row>
    <row r="1949" spans="1:8">
      <c r="A1949" s="11" t="s">
        <v>1923</v>
      </c>
      <c r="B1949" s="7">
        <v>46970</v>
      </c>
      <c r="C1949" t="str">
        <f>PROPER(Table1[[#This Row],[Region]])</f>
        <v>East</v>
      </c>
      <c r="D1949" t="str">
        <f>PROPER(Table1[[#This Row],[Product Category]])</f>
        <v>Clothing</v>
      </c>
      <c r="E1949">
        <f>ROUND(Table1[[#This Row],[Sales Amount]],1)</f>
        <v>1316.5</v>
      </c>
      <c r="F1949">
        <f>Table1[[#This Row],[Quantity Sold]]</f>
        <v>43</v>
      </c>
      <c r="G1949">
        <f>Table1[[#This Row],[Discount (%)]]</f>
        <v>20</v>
      </c>
      <c r="H1949">
        <f>Table1[[#This Row],[Profit]]</f>
        <v>543.34</v>
      </c>
    </row>
    <row r="1950" spans="1:8">
      <c r="A1950" s="11" t="s">
        <v>1924</v>
      </c>
      <c r="B1950" s="7">
        <v>46971</v>
      </c>
      <c r="C1950" t="str">
        <f>PROPER(Table1[[#This Row],[Region]])</f>
        <v>South</v>
      </c>
      <c r="D1950" t="str">
        <f>PROPER(Table1[[#This Row],[Product Category]])</f>
        <v>Clothing</v>
      </c>
      <c r="E1950">
        <f>ROUND(Table1[[#This Row],[Sales Amount]],1)</f>
        <v>224.6</v>
      </c>
      <c r="F1950">
        <f>Table1[[#This Row],[Quantity Sold]]</f>
        <v>19</v>
      </c>
      <c r="G1950">
        <f>Table1[[#This Row],[Discount (%)]]</f>
        <v>23</v>
      </c>
      <c r="H1950">
        <f>Table1[[#This Row],[Profit]]</f>
        <v>1812.99</v>
      </c>
    </row>
    <row r="1951" spans="1:8">
      <c r="A1951" s="11" t="s">
        <v>1925</v>
      </c>
      <c r="B1951" s="7">
        <v>46972</v>
      </c>
      <c r="C1951" t="str">
        <f>PROPER(Table1[[#This Row],[Region]])</f>
        <v>North</v>
      </c>
      <c r="D1951" t="str">
        <f>PROPER(Table1[[#This Row],[Product Category]])</f>
        <v>Electronics</v>
      </c>
      <c r="E1951">
        <f>ROUND(Table1[[#This Row],[Sales Amount]],1)</f>
        <v>2848.3</v>
      </c>
      <c r="F1951">
        <f>Table1[[#This Row],[Quantity Sold]]</f>
        <v>50</v>
      </c>
      <c r="G1951">
        <f>Table1[[#This Row],[Discount (%)]]</f>
        <v>23</v>
      </c>
      <c r="H1951">
        <f>Table1[[#This Row],[Profit]]</f>
        <v>795.94</v>
      </c>
    </row>
    <row r="1952" spans="1:8">
      <c r="A1952" s="11" t="s">
        <v>1926</v>
      </c>
      <c r="B1952" s="7">
        <v>46973</v>
      </c>
      <c r="C1952" t="str">
        <f>PROPER(Table1[[#This Row],[Region]])</f>
        <v>East</v>
      </c>
      <c r="D1952" t="str">
        <f>PROPER(Table1[[#This Row],[Product Category]])</f>
        <v>Clothing</v>
      </c>
      <c r="E1952">
        <f>ROUND(Table1[[#This Row],[Sales Amount]],1)</f>
        <v>2136.6</v>
      </c>
      <c r="F1952">
        <f>Table1[[#This Row],[Quantity Sold]]</f>
        <v>39</v>
      </c>
      <c r="G1952">
        <f>Table1[[#This Row],[Discount (%)]]</f>
        <v>41</v>
      </c>
      <c r="H1952">
        <f>Table1[[#This Row],[Profit]]</f>
        <v>1103.0899999999999</v>
      </c>
    </row>
    <row r="1953" spans="1:8">
      <c r="A1953" s="11" t="s">
        <v>1927</v>
      </c>
      <c r="B1953" s="7">
        <v>46974</v>
      </c>
      <c r="C1953" t="str">
        <f>PROPER(Table1[[#This Row],[Region]])</f>
        <v>North</v>
      </c>
      <c r="D1953" t="str">
        <f>PROPER(Table1[[#This Row],[Product Category]])</f>
        <v>Electronics</v>
      </c>
      <c r="E1953">
        <f>ROUND(Table1[[#This Row],[Sales Amount]],1)</f>
        <v>1275.3</v>
      </c>
      <c r="F1953">
        <f>Table1[[#This Row],[Quantity Sold]]</f>
        <v>18</v>
      </c>
      <c r="G1953">
        <f>Table1[[#This Row],[Discount (%)]]</f>
        <v>17</v>
      </c>
      <c r="H1953">
        <f>Table1[[#This Row],[Profit]]</f>
        <v>1150.6300000000001</v>
      </c>
    </row>
    <row r="1954" spans="1:8">
      <c r="A1954" s="11" t="s">
        <v>1928</v>
      </c>
      <c r="B1954" s="7">
        <v>46975</v>
      </c>
      <c r="C1954" t="str">
        <f>PROPER(Table1[[#This Row],[Region]])</f>
        <v>East</v>
      </c>
      <c r="D1954" t="str">
        <f>PROPER(Table1[[#This Row],[Product Category]])</f>
        <v>Groceries</v>
      </c>
      <c r="E1954">
        <f>ROUND(Table1[[#This Row],[Sales Amount]],1)</f>
        <v>824.8</v>
      </c>
      <c r="F1954">
        <f>Table1[[#This Row],[Quantity Sold]]</f>
        <v>3</v>
      </c>
      <c r="G1954">
        <f>Table1[[#This Row],[Discount (%)]]</f>
        <v>33</v>
      </c>
      <c r="H1954">
        <f>Table1[[#This Row],[Profit]]</f>
        <v>123.26</v>
      </c>
    </row>
    <row r="1955" spans="1:8">
      <c r="A1955" s="11" t="s">
        <v>1929</v>
      </c>
      <c r="B1955" s="7">
        <v>46976</v>
      </c>
      <c r="C1955" t="str">
        <f>PROPER(Table1[[#This Row],[Region]])</f>
        <v>East</v>
      </c>
      <c r="D1955" t="str">
        <f>PROPER(Table1[[#This Row],[Product Category]])</f>
        <v>Clothing</v>
      </c>
      <c r="E1955">
        <f>ROUND(Table1[[#This Row],[Sales Amount]],1)</f>
        <v>166.3</v>
      </c>
      <c r="F1955">
        <f>Table1[[#This Row],[Quantity Sold]]</f>
        <v>2</v>
      </c>
      <c r="G1955">
        <f>Table1[[#This Row],[Discount (%)]]</f>
        <v>50</v>
      </c>
      <c r="H1955">
        <f>Table1[[#This Row],[Profit]]</f>
        <v>477.35</v>
      </c>
    </row>
    <row r="1956" spans="1:8">
      <c r="A1956" s="11" t="s">
        <v>1930</v>
      </c>
      <c r="B1956" s="7">
        <v>46977</v>
      </c>
      <c r="C1956" t="str">
        <f>PROPER(Table1[[#This Row],[Region]])</f>
        <v>South</v>
      </c>
      <c r="D1956" t="str">
        <f>PROPER(Table1[[#This Row],[Product Category]])</f>
        <v>Furniture</v>
      </c>
      <c r="E1956">
        <f>ROUND(Table1[[#This Row],[Sales Amount]],1)</f>
        <v>1639.4</v>
      </c>
      <c r="F1956">
        <f>Table1[[#This Row],[Quantity Sold]]</f>
        <v>30</v>
      </c>
      <c r="G1956">
        <f>Table1[[#This Row],[Discount (%)]]</f>
        <v>30</v>
      </c>
      <c r="H1956">
        <f>Table1[[#This Row],[Profit]]</f>
        <v>1416.18</v>
      </c>
    </row>
    <row r="1957" spans="1:8">
      <c r="A1957" s="11" t="s">
        <v>1931</v>
      </c>
      <c r="B1957" s="7">
        <v>46978</v>
      </c>
      <c r="C1957" t="str">
        <f>PROPER(Table1[[#This Row],[Region]])</f>
        <v>East</v>
      </c>
      <c r="D1957" t="str">
        <f>PROPER(Table1[[#This Row],[Product Category]])</f>
        <v>Electronics</v>
      </c>
      <c r="E1957">
        <f>ROUND(Table1[[#This Row],[Sales Amount]],1)</f>
        <v>4932.5</v>
      </c>
      <c r="F1957">
        <f>Table1[[#This Row],[Quantity Sold]]</f>
        <v>44</v>
      </c>
      <c r="G1957">
        <f>Table1[[#This Row],[Discount (%)]]</f>
        <v>17</v>
      </c>
      <c r="H1957">
        <f>Table1[[#This Row],[Profit]]</f>
        <v>73.099999999999994</v>
      </c>
    </row>
    <row r="1958" spans="1:8">
      <c r="A1958" s="11" t="s">
        <v>1932</v>
      </c>
      <c r="B1958" s="7">
        <v>46979</v>
      </c>
      <c r="C1958" t="str">
        <f>PROPER(Table1[[#This Row],[Region]])</f>
        <v>East</v>
      </c>
      <c r="D1958" t="str">
        <f>PROPER(Table1[[#This Row],[Product Category]])</f>
        <v>Electronics</v>
      </c>
      <c r="E1958">
        <f>ROUND(Table1[[#This Row],[Sales Amount]],1)</f>
        <v>1420.5</v>
      </c>
      <c r="F1958">
        <f>Table1[[#This Row],[Quantity Sold]]</f>
        <v>33</v>
      </c>
      <c r="G1958">
        <f>Table1[[#This Row],[Discount (%)]]</f>
        <v>22</v>
      </c>
      <c r="H1958">
        <f>Table1[[#This Row],[Profit]]</f>
        <v>68.44</v>
      </c>
    </row>
    <row r="1959" spans="1:8">
      <c r="A1959" s="11" t="s">
        <v>1933</v>
      </c>
      <c r="B1959" s="7">
        <v>46980</v>
      </c>
      <c r="C1959" t="str">
        <f>PROPER(Table1[[#This Row],[Region]])</f>
        <v>East</v>
      </c>
      <c r="D1959" t="str">
        <f>PROPER(Table1[[#This Row],[Product Category]])</f>
        <v>Furniture</v>
      </c>
      <c r="E1959">
        <f>ROUND(Table1[[#This Row],[Sales Amount]],1)</f>
        <v>3556.9</v>
      </c>
      <c r="F1959">
        <f>Table1[[#This Row],[Quantity Sold]]</f>
        <v>15</v>
      </c>
      <c r="G1959">
        <f>Table1[[#This Row],[Discount (%)]]</f>
        <v>42</v>
      </c>
      <c r="H1959">
        <f>Table1[[#This Row],[Profit]]</f>
        <v>1157.76</v>
      </c>
    </row>
    <row r="1960" spans="1:8">
      <c r="A1960" s="11" t="s">
        <v>1934</v>
      </c>
      <c r="B1960" s="7">
        <v>46981</v>
      </c>
      <c r="C1960" t="str">
        <f>PROPER(Table1[[#This Row],[Region]])</f>
        <v>West</v>
      </c>
      <c r="D1960" t="str">
        <f>PROPER(Table1[[#This Row],[Product Category]])</f>
        <v>Electronics</v>
      </c>
      <c r="E1960">
        <f>ROUND(Table1[[#This Row],[Sales Amount]],1)</f>
        <v>3106.8</v>
      </c>
      <c r="F1960">
        <f>Table1[[#This Row],[Quantity Sold]]</f>
        <v>46</v>
      </c>
      <c r="G1960">
        <f>Table1[[#This Row],[Discount (%)]]</f>
        <v>12</v>
      </c>
      <c r="H1960">
        <f>Table1[[#This Row],[Profit]]</f>
        <v>1965.12</v>
      </c>
    </row>
    <row r="1961" spans="1:8">
      <c r="A1961" s="11" t="s">
        <v>1935</v>
      </c>
      <c r="B1961" s="7">
        <v>46982</v>
      </c>
      <c r="C1961" t="str">
        <f>PROPER(Table1[[#This Row],[Region]])</f>
        <v>South</v>
      </c>
      <c r="D1961" t="str">
        <f>PROPER(Table1[[#This Row],[Product Category]])</f>
        <v>Sports</v>
      </c>
      <c r="E1961">
        <f>ROUND(Table1[[#This Row],[Sales Amount]],1)</f>
        <v>4326.5</v>
      </c>
      <c r="F1961">
        <f>Table1[[#This Row],[Quantity Sold]]</f>
        <v>5</v>
      </c>
      <c r="G1961">
        <f>Table1[[#This Row],[Discount (%)]]</f>
        <v>44</v>
      </c>
      <c r="H1961">
        <f>Table1[[#This Row],[Profit]]</f>
        <v>1719.96</v>
      </c>
    </row>
    <row r="1962" spans="1:8">
      <c r="A1962" s="11" t="s">
        <v>1936</v>
      </c>
      <c r="B1962" s="7">
        <v>46983</v>
      </c>
      <c r="C1962" t="str">
        <f>PROPER(Table1[[#This Row],[Region]])</f>
        <v>North</v>
      </c>
      <c r="D1962" t="str">
        <f>PROPER(Table1[[#This Row],[Product Category]])</f>
        <v>Clothing</v>
      </c>
      <c r="E1962">
        <f>ROUND(Table1[[#This Row],[Sales Amount]],1)</f>
        <v>3105.5</v>
      </c>
      <c r="F1962">
        <f>Table1[[#This Row],[Quantity Sold]]</f>
        <v>6</v>
      </c>
      <c r="G1962">
        <f>Table1[[#This Row],[Discount (%)]]</f>
        <v>47</v>
      </c>
      <c r="H1962">
        <f>Table1[[#This Row],[Profit]]</f>
        <v>785.47</v>
      </c>
    </row>
    <row r="1963" spans="1:8">
      <c r="A1963" s="11" t="s">
        <v>1937</v>
      </c>
      <c r="B1963" s="7">
        <v>46984</v>
      </c>
      <c r="C1963" t="str">
        <f>PROPER(Table1[[#This Row],[Region]])</f>
        <v>West</v>
      </c>
      <c r="D1963" t="str">
        <f>PROPER(Table1[[#This Row],[Product Category]])</f>
        <v>Electronics</v>
      </c>
      <c r="E1963">
        <f>ROUND(Table1[[#This Row],[Sales Amount]],1)</f>
        <v>209.9</v>
      </c>
      <c r="F1963">
        <f>Table1[[#This Row],[Quantity Sold]]</f>
        <v>30</v>
      </c>
      <c r="G1963">
        <f>Table1[[#This Row],[Discount (%)]]</f>
        <v>25</v>
      </c>
      <c r="H1963">
        <f>Table1[[#This Row],[Profit]]</f>
        <v>1802.22</v>
      </c>
    </row>
    <row r="1964" spans="1:8">
      <c r="A1964" s="11" t="s">
        <v>1938</v>
      </c>
      <c r="B1964" s="7">
        <v>46985</v>
      </c>
      <c r="C1964" t="str">
        <f>PROPER(Table1[[#This Row],[Region]])</f>
        <v>West</v>
      </c>
      <c r="D1964" t="str">
        <f>PROPER(Table1[[#This Row],[Product Category]])</f>
        <v>Clothing</v>
      </c>
      <c r="E1964">
        <f>ROUND(Table1[[#This Row],[Sales Amount]],1)</f>
        <v>2920.5</v>
      </c>
      <c r="F1964">
        <f>Table1[[#This Row],[Quantity Sold]]</f>
        <v>47</v>
      </c>
      <c r="G1964">
        <f>Table1[[#This Row],[Discount (%)]]</f>
        <v>18</v>
      </c>
      <c r="H1964">
        <f>Table1[[#This Row],[Profit]]</f>
        <v>661.66</v>
      </c>
    </row>
    <row r="1965" spans="1:8">
      <c r="A1965" s="11" t="s">
        <v>1939</v>
      </c>
      <c r="B1965" s="7">
        <v>46986</v>
      </c>
      <c r="C1965" t="str">
        <f>PROPER(Table1[[#This Row],[Region]])</f>
        <v>North</v>
      </c>
      <c r="D1965" t="str">
        <f>PROPER(Table1[[#This Row],[Product Category]])</f>
        <v>Electronics</v>
      </c>
      <c r="E1965">
        <f>ROUND(Table1[[#This Row],[Sales Amount]],1)</f>
        <v>4894.2</v>
      </c>
      <c r="F1965">
        <f>Table1[[#This Row],[Quantity Sold]]</f>
        <v>2</v>
      </c>
      <c r="G1965">
        <f>Table1[[#This Row],[Discount (%)]]</f>
        <v>32</v>
      </c>
      <c r="H1965">
        <f>Table1[[#This Row],[Profit]]</f>
        <v>1730.6</v>
      </c>
    </row>
    <row r="1966" spans="1:8">
      <c r="A1966" s="11" t="s">
        <v>1940</v>
      </c>
      <c r="B1966" s="7">
        <v>46987</v>
      </c>
      <c r="C1966" t="str">
        <f>PROPER(Table1[[#This Row],[Region]])</f>
        <v>North</v>
      </c>
      <c r="D1966" t="str">
        <f>PROPER(Table1[[#This Row],[Product Category]])</f>
        <v>Electronics</v>
      </c>
      <c r="E1966">
        <f>ROUND(Table1[[#This Row],[Sales Amount]],1)</f>
        <v>2356.8000000000002</v>
      </c>
      <c r="F1966">
        <f>Table1[[#This Row],[Quantity Sold]]</f>
        <v>14</v>
      </c>
      <c r="G1966">
        <f>Table1[[#This Row],[Discount (%)]]</f>
        <v>12</v>
      </c>
      <c r="H1966">
        <f>Table1[[#This Row],[Profit]]</f>
        <v>1774.69</v>
      </c>
    </row>
    <row r="1967" spans="1:8">
      <c r="A1967" s="11" t="s">
        <v>1941</v>
      </c>
      <c r="B1967" s="7">
        <v>46988</v>
      </c>
      <c r="C1967" t="str">
        <f>PROPER(Table1[[#This Row],[Region]])</f>
        <v>West</v>
      </c>
      <c r="D1967" t="str">
        <f>PROPER(Table1[[#This Row],[Product Category]])</f>
        <v>Furniture</v>
      </c>
      <c r="E1967">
        <f>ROUND(Table1[[#This Row],[Sales Amount]],1)</f>
        <v>4727</v>
      </c>
      <c r="F1967">
        <f>Table1[[#This Row],[Quantity Sold]]</f>
        <v>29</v>
      </c>
      <c r="G1967">
        <f>Table1[[#This Row],[Discount (%)]]</f>
        <v>8</v>
      </c>
      <c r="H1967">
        <f>Table1[[#This Row],[Profit]]</f>
        <v>1030.33</v>
      </c>
    </row>
    <row r="1968" spans="1:8">
      <c r="A1968" s="11" t="s">
        <v>1942</v>
      </c>
      <c r="B1968" s="7">
        <v>46989</v>
      </c>
      <c r="C1968" t="str">
        <f>PROPER(Table1[[#This Row],[Region]])</f>
        <v>West</v>
      </c>
      <c r="D1968" t="str">
        <f>PROPER(Table1[[#This Row],[Product Category]])</f>
        <v>Groceries</v>
      </c>
      <c r="E1968">
        <f>ROUND(Table1[[#This Row],[Sales Amount]],1)</f>
        <v>4020.7</v>
      </c>
      <c r="F1968">
        <f>Table1[[#This Row],[Quantity Sold]]</f>
        <v>6</v>
      </c>
      <c r="G1968">
        <f>Table1[[#This Row],[Discount (%)]]</f>
        <v>9</v>
      </c>
      <c r="H1968">
        <f>Table1[[#This Row],[Profit]]</f>
        <v>1534.89</v>
      </c>
    </row>
    <row r="1969" spans="1:8">
      <c r="A1969" s="11" t="s">
        <v>1943</v>
      </c>
      <c r="B1969" s="7">
        <v>46990</v>
      </c>
      <c r="C1969" t="str">
        <f>PROPER(Table1[[#This Row],[Region]])</f>
        <v>South</v>
      </c>
      <c r="D1969" t="str">
        <f>PROPER(Table1[[#This Row],[Product Category]])</f>
        <v>Electronics</v>
      </c>
      <c r="E1969">
        <f>ROUND(Table1[[#This Row],[Sales Amount]],1)</f>
        <v>4484.3</v>
      </c>
      <c r="F1969">
        <f>Table1[[#This Row],[Quantity Sold]]</f>
        <v>37</v>
      </c>
      <c r="G1969">
        <f>Table1[[#This Row],[Discount (%)]]</f>
        <v>26</v>
      </c>
      <c r="H1969">
        <f>Table1[[#This Row],[Profit]]</f>
        <v>47.89</v>
      </c>
    </row>
    <row r="1970" spans="1:8">
      <c r="A1970" s="11" t="s">
        <v>1944</v>
      </c>
      <c r="B1970" s="7">
        <v>46991</v>
      </c>
      <c r="C1970" t="str">
        <f>PROPER(Table1[[#This Row],[Region]])</f>
        <v>North</v>
      </c>
      <c r="D1970" t="str">
        <f>PROPER(Table1[[#This Row],[Product Category]])</f>
        <v>Clothing</v>
      </c>
      <c r="E1970">
        <f>ROUND(Table1[[#This Row],[Sales Amount]],1)</f>
        <v>4652.7</v>
      </c>
      <c r="F1970">
        <f>Table1[[#This Row],[Quantity Sold]]</f>
        <v>8</v>
      </c>
      <c r="G1970">
        <f>Table1[[#This Row],[Discount (%)]]</f>
        <v>44</v>
      </c>
      <c r="H1970">
        <f>Table1[[#This Row],[Profit]]</f>
        <v>550.17999999999995</v>
      </c>
    </row>
    <row r="1971" spans="1:8">
      <c r="A1971" s="11" t="s">
        <v>1945</v>
      </c>
      <c r="B1971" s="7">
        <v>46992</v>
      </c>
      <c r="C1971" t="str">
        <f>PROPER(Table1[[#This Row],[Region]])</f>
        <v>South</v>
      </c>
      <c r="D1971" t="str">
        <f>PROPER(Table1[[#This Row],[Product Category]])</f>
        <v>Clothing</v>
      </c>
      <c r="E1971">
        <f>ROUND(Table1[[#This Row],[Sales Amount]],1)</f>
        <v>1376</v>
      </c>
      <c r="F1971">
        <f>Table1[[#This Row],[Quantity Sold]]</f>
        <v>12</v>
      </c>
      <c r="G1971">
        <f>Table1[[#This Row],[Discount (%)]]</f>
        <v>13</v>
      </c>
      <c r="H1971">
        <f>Table1[[#This Row],[Profit]]</f>
        <v>384.19</v>
      </c>
    </row>
    <row r="1972" spans="1:8">
      <c r="A1972" s="11" t="s">
        <v>1946</v>
      </c>
      <c r="B1972" s="7">
        <v>46993</v>
      </c>
      <c r="C1972" t="str">
        <f>PROPER(Table1[[#This Row],[Region]])</f>
        <v>South</v>
      </c>
      <c r="D1972" t="str">
        <f>PROPER(Table1[[#This Row],[Product Category]])</f>
        <v>Groceries</v>
      </c>
      <c r="E1972">
        <f>ROUND(Table1[[#This Row],[Sales Amount]],1)</f>
        <v>80.900000000000006</v>
      </c>
      <c r="F1972">
        <f>Table1[[#This Row],[Quantity Sold]]</f>
        <v>2</v>
      </c>
      <c r="G1972">
        <f>Table1[[#This Row],[Discount (%)]]</f>
        <v>35</v>
      </c>
      <c r="H1972">
        <f>Table1[[#This Row],[Profit]]</f>
        <v>1284.31</v>
      </c>
    </row>
    <row r="1973" spans="1:8">
      <c r="A1973" s="11" t="s">
        <v>1947</v>
      </c>
      <c r="B1973" s="7">
        <v>46994</v>
      </c>
      <c r="C1973" t="str">
        <f>PROPER(Table1[[#This Row],[Region]])</f>
        <v>South</v>
      </c>
      <c r="D1973" t="str">
        <f>PROPER(Table1[[#This Row],[Product Category]])</f>
        <v>Furniture</v>
      </c>
      <c r="E1973">
        <f>ROUND(Table1[[#This Row],[Sales Amount]],1)</f>
        <v>4565.2</v>
      </c>
      <c r="F1973">
        <f>Table1[[#This Row],[Quantity Sold]]</f>
        <v>28</v>
      </c>
      <c r="G1973">
        <f>Table1[[#This Row],[Discount (%)]]</f>
        <v>50</v>
      </c>
      <c r="H1973">
        <f>Table1[[#This Row],[Profit]]</f>
        <v>525.12</v>
      </c>
    </row>
    <row r="1974" spans="1:8">
      <c r="A1974" s="11" t="s">
        <v>1948</v>
      </c>
      <c r="B1974" s="7">
        <v>46995</v>
      </c>
      <c r="C1974" t="str">
        <f>PROPER(Table1[[#This Row],[Region]])</f>
        <v>North</v>
      </c>
      <c r="D1974" t="str">
        <f>PROPER(Table1[[#This Row],[Product Category]])</f>
        <v>Sports</v>
      </c>
      <c r="E1974">
        <f>ROUND(Table1[[#This Row],[Sales Amount]],1)</f>
        <v>334.4</v>
      </c>
      <c r="F1974">
        <f>Table1[[#This Row],[Quantity Sold]]</f>
        <v>49</v>
      </c>
      <c r="G1974">
        <f>Table1[[#This Row],[Discount (%)]]</f>
        <v>31</v>
      </c>
      <c r="H1974">
        <f>Table1[[#This Row],[Profit]]</f>
        <v>581.62</v>
      </c>
    </row>
    <row r="1975" spans="1:8">
      <c r="A1975" s="11" t="s">
        <v>1949</v>
      </c>
      <c r="B1975" s="7">
        <v>46996</v>
      </c>
      <c r="C1975" t="str">
        <f>PROPER(Table1[[#This Row],[Region]])</f>
        <v>West</v>
      </c>
      <c r="D1975" t="str">
        <f>PROPER(Table1[[#This Row],[Product Category]])</f>
        <v>Clothing</v>
      </c>
      <c r="E1975">
        <f>ROUND(Table1[[#This Row],[Sales Amount]],1)</f>
        <v>1756.7</v>
      </c>
      <c r="F1975">
        <f>Table1[[#This Row],[Quantity Sold]]</f>
        <v>43</v>
      </c>
      <c r="G1975">
        <f>Table1[[#This Row],[Discount (%)]]</f>
        <v>41</v>
      </c>
      <c r="H1975">
        <f>Table1[[#This Row],[Profit]]</f>
        <v>768.58</v>
      </c>
    </row>
    <row r="1976" spans="1:8">
      <c r="A1976" s="11" t="s">
        <v>1950</v>
      </c>
      <c r="B1976" s="7">
        <v>46997</v>
      </c>
      <c r="C1976" t="str">
        <f>PROPER(Table1[[#This Row],[Region]])</f>
        <v>East</v>
      </c>
      <c r="D1976" t="str">
        <f>PROPER(Table1[[#This Row],[Product Category]])</f>
        <v>Clothing</v>
      </c>
      <c r="E1976">
        <f>ROUND(Table1[[#This Row],[Sales Amount]],1)</f>
        <v>684.3</v>
      </c>
      <c r="F1976">
        <f>Table1[[#This Row],[Quantity Sold]]</f>
        <v>44</v>
      </c>
      <c r="G1976">
        <f>Table1[[#This Row],[Discount (%)]]</f>
        <v>42</v>
      </c>
      <c r="H1976">
        <f>Table1[[#This Row],[Profit]]</f>
        <v>757.57</v>
      </c>
    </row>
    <row r="1977" spans="1:8">
      <c r="A1977" s="11" t="s">
        <v>1951</v>
      </c>
      <c r="B1977" s="7">
        <v>46998</v>
      </c>
      <c r="C1977" t="str">
        <f>PROPER(Table1[[#This Row],[Region]])</f>
        <v>West</v>
      </c>
      <c r="D1977" t="str">
        <f>PROPER(Table1[[#This Row],[Product Category]])</f>
        <v>Furniture</v>
      </c>
      <c r="E1977">
        <f>ROUND(Table1[[#This Row],[Sales Amount]],1)</f>
        <v>3508.2</v>
      </c>
      <c r="F1977">
        <f>Table1[[#This Row],[Quantity Sold]]</f>
        <v>24</v>
      </c>
      <c r="G1977">
        <f>Table1[[#This Row],[Discount (%)]]</f>
        <v>26</v>
      </c>
      <c r="H1977">
        <f>Table1[[#This Row],[Profit]]</f>
        <v>773.88</v>
      </c>
    </row>
    <row r="1978" spans="1:8">
      <c r="A1978" s="11" t="s">
        <v>1952</v>
      </c>
      <c r="B1978" s="7">
        <v>46999</v>
      </c>
      <c r="C1978" t="str">
        <f>PROPER(Table1[[#This Row],[Region]])</f>
        <v>East</v>
      </c>
      <c r="D1978" t="str">
        <f>PROPER(Table1[[#This Row],[Product Category]])</f>
        <v>Electronics</v>
      </c>
      <c r="E1978">
        <f>ROUND(Table1[[#This Row],[Sales Amount]],1)</f>
        <v>3393.3</v>
      </c>
      <c r="F1978">
        <f>Table1[[#This Row],[Quantity Sold]]</f>
        <v>41</v>
      </c>
      <c r="G1978">
        <f>Table1[[#This Row],[Discount (%)]]</f>
        <v>25</v>
      </c>
      <c r="H1978">
        <f>Table1[[#This Row],[Profit]]</f>
        <v>1365.66</v>
      </c>
    </row>
    <row r="1979" spans="1:8">
      <c r="A1979" s="11" t="s">
        <v>1953</v>
      </c>
      <c r="B1979" s="7">
        <v>47000</v>
      </c>
      <c r="C1979" t="str">
        <f>PROPER(Table1[[#This Row],[Region]])</f>
        <v>South</v>
      </c>
      <c r="D1979" t="str">
        <f>PROPER(Table1[[#This Row],[Product Category]])</f>
        <v>Clothing</v>
      </c>
      <c r="E1979">
        <f>ROUND(Table1[[#This Row],[Sales Amount]],1)</f>
        <v>4273.5</v>
      </c>
      <c r="F1979">
        <f>Table1[[#This Row],[Quantity Sold]]</f>
        <v>30</v>
      </c>
      <c r="G1979">
        <f>Table1[[#This Row],[Discount (%)]]</f>
        <v>46</v>
      </c>
      <c r="H1979">
        <f>Table1[[#This Row],[Profit]]</f>
        <v>1583.55</v>
      </c>
    </row>
    <row r="1980" spans="1:8">
      <c r="A1980" s="11" t="s">
        <v>1954</v>
      </c>
      <c r="B1980" s="7">
        <v>47001</v>
      </c>
      <c r="C1980" t="str">
        <f>PROPER(Table1[[#This Row],[Region]])</f>
        <v>East</v>
      </c>
      <c r="D1980" t="str">
        <f>PROPER(Table1[[#This Row],[Product Category]])</f>
        <v>Furniture</v>
      </c>
      <c r="E1980">
        <f>ROUND(Table1[[#This Row],[Sales Amount]],1)</f>
        <v>3875.6</v>
      </c>
      <c r="F1980">
        <f>Table1[[#This Row],[Quantity Sold]]</f>
        <v>32</v>
      </c>
      <c r="G1980">
        <f>Table1[[#This Row],[Discount (%)]]</f>
        <v>48</v>
      </c>
      <c r="H1980">
        <f>Table1[[#This Row],[Profit]]</f>
        <v>1875.28</v>
      </c>
    </row>
    <row r="1981" spans="1:8">
      <c r="A1981" s="11" t="s">
        <v>1955</v>
      </c>
      <c r="B1981" s="7">
        <v>47002</v>
      </c>
      <c r="C1981" t="str">
        <f>PROPER(Table1[[#This Row],[Region]])</f>
        <v>South</v>
      </c>
      <c r="D1981" t="str">
        <f>PROPER(Table1[[#This Row],[Product Category]])</f>
        <v>Groceries</v>
      </c>
      <c r="E1981">
        <f>ROUND(Table1[[#This Row],[Sales Amount]],1)</f>
        <v>1198.0999999999999</v>
      </c>
      <c r="F1981">
        <f>Table1[[#This Row],[Quantity Sold]]</f>
        <v>25</v>
      </c>
      <c r="G1981">
        <f>Table1[[#This Row],[Discount (%)]]</f>
        <v>14</v>
      </c>
      <c r="H1981">
        <f>Table1[[#This Row],[Profit]]</f>
        <v>649.46</v>
      </c>
    </row>
    <row r="1982" spans="1:8">
      <c r="A1982" s="11" t="s">
        <v>1956</v>
      </c>
      <c r="B1982" s="7">
        <v>47003</v>
      </c>
      <c r="C1982" t="str">
        <f>PROPER(Table1[[#This Row],[Region]])</f>
        <v>North</v>
      </c>
      <c r="D1982" t="str">
        <f>PROPER(Table1[[#This Row],[Product Category]])</f>
        <v>Electronics</v>
      </c>
      <c r="E1982">
        <f>ROUND(Table1[[#This Row],[Sales Amount]],1)</f>
        <v>2912.6</v>
      </c>
      <c r="F1982">
        <f>Table1[[#This Row],[Quantity Sold]]</f>
        <v>46</v>
      </c>
      <c r="G1982">
        <f>Table1[[#This Row],[Discount (%)]]</f>
        <v>30</v>
      </c>
      <c r="H1982">
        <f>Table1[[#This Row],[Profit]]</f>
        <v>1714.83</v>
      </c>
    </row>
    <row r="1983" spans="1:8">
      <c r="A1983" s="12">
        <v>4120000</v>
      </c>
      <c r="B1983" s="7">
        <v>47004</v>
      </c>
      <c r="C1983" t="str">
        <f>PROPER(Table1[[#This Row],[Region]])</f>
        <v>West</v>
      </c>
      <c r="D1983" t="str">
        <f>PROPER(Table1[[#This Row],[Product Category]])</f>
        <v>Clothing</v>
      </c>
      <c r="E1983">
        <f>ROUND(Table1[[#This Row],[Sales Amount]],1)</f>
        <v>1752</v>
      </c>
      <c r="F1983">
        <f>Table1[[#This Row],[Quantity Sold]]</f>
        <v>2</v>
      </c>
      <c r="G1983">
        <f>Table1[[#This Row],[Discount (%)]]</f>
        <v>29</v>
      </c>
      <c r="H1983">
        <f>Table1[[#This Row],[Profit]]</f>
        <v>292.22000000000003</v>
      </c>
    </row>
    <row r="1984" spans="1:8">
      <c r="A1984" s="11" t="s">
        <v>1957</v>
      </c>
      <c r="B1984" s="7">
        <v>47005</v>
      </c>
      <c r="C1984" t="str">
        <f>PROPER(Table1[[#This Row],[Region]])</f>
        <v>East</v>
      </c>
      <c r="D1984" t="str">
        <f>PROPER(Table1[[#This Row],[Product Category]])</f>
        <v>Electronics</v>
      </c>
      <c r="E1984">
        <f>ROUND(Table1[[#This Row],[Sales Amount]],1)</f>
        <v>2284.3000000000002</v>
      </c>
      <c r="F1984">
        <f>Table1[[#This Row],[Quantity Sold]]</f>
        <v>38</v>
      </c>
      <c r="G1984">
        <f>Table1[[#This Row],[Discount (%)]]</f>
        <v>2</v>
      </c>
      <c r="H1984">
        <f>Table1[[#This Row],[Profit]]</f>
        <v>1011.97</v>
      </c>
    </row>
    <row r="1985" spans="1:8">
      <c r="A1985" s="11" t="s">
        <v>1958</v>
      </c>
      <c r="B1985" s="7">
        <v>47006</v>
      </c>
      <c r="C1985" t="str">
        <f>PROPER(Table1[[#This Row],[Region]])</f>
        <v>North</v>
      </c>
      <c r="D1985" t="str">
        <f>PROPER(Table1[[#This Row],[Product Category]])</f>
        <v>Clothing</v>
      </c>
      <c r="E1985">
        <f>ROUND(Table1[[#This Row],[Sales Amount]],1)</f>
        <v>3222.4</v>
      </c>
      <c r="F1985">
        <f>Table1[[#This Row],[Quantity Sold]]</f>
        <v>4</v>
      </c>
      <c r="G1985">
        <f>Table1[[#This Row],[Discount (%)]]</f>
        <v>33</v>
      </c>
      <c r="H1985">
        <f>Table1[[#This Row],[Profit]]</f>
        <v>164.25</v>
      </c>
    </row>
    <row r="1986" spans="1:8">
      <c r="A1986" s="11" t="s">
        <v>1959</v>
      </c>
      <c r="B1986" s="7">
        <v>47007</v>
      </c>
      <c r="C1986" t="str">
        <f>PROPER(Table1[[#This Row],[Region]])</f>
        <v>South</v>
      </c>
      <c r="D1986" t="str">
        <f>PROPER(Table1[[#This Row],[Product Category]])</f>
        <v>Electronics</v>
      </c>
      <c r="E1986">
        <f>ROUND(Table1[[#This Row],[Sales Amount]],1)</f>
        <v>4781.3999999999996</v>
      </c>
      <c r="F1986">
        <f>Table1[[#This Row],[Quantity Sold]]</f>
        <v>22</v>
      </c>
      <c r="G1986">
        <f>Table1[[#This Row],[Discount (%)]]</f>
        <v>16</v>
      </c>
      <c r="H1986">
        <f>Table1[[#This Row],[Profit]]</f>
        <v>1533.47</v>
      </c>
    </row>
    <row r="1987" spans="1:8">
      <c r="A1987" s="11" t="s">
        <v>1960</v>
      </c>
      <c r="B1987" s="7">
        <v>47008</v>
      </c>
      <c r="C1987" t="str">
        <f>PROPER(Table1[[#This Row],[Region]])</f>
        <v>East</v>
      </c>
      <c r="D1987" t="str">
        <f>PROPER(Table1[[#This Row],[Product Category]])</f>
        <v>Sports</v>
      </c>
      <c r="E1987">
        <f>ROUND(Table1[[#This Row],[Sales Amount]],1)</f>
        <v>3722.2</v>
      </c>
      <c r="F1987">
        <f>Table1[[#This Row],[Quantity Sold]]</f>
        <v>47</v>
      </c>
      <c r="G1987">
        <f>Table1[[#This Row],[Discount (%)]]</f>
        <v>45</v>
      </c>
      <c r="H1987">
        <f>Table1[[#This Row],[Profit]]</f>
        <v>1763.28</v>
      </c>
    </row>
    <row r="1988" spans="1:8">
      <c r="A1988" s="11" t="s">
        <v>1961</v>
      </c>
      <c r="B1988" s="7">
        <v>47009</v>
      </c>
      <c r="C1988" t="str">
        <f>PROPER(Table1[[#This Row],[Region]])</f>
        <v>East</v>
      </c>
      <c r="D1988" t="str">
        <f>PROPER(Table1[[#This Row],[Product Category]])</f>
        <v>Furniture</v>
      </c>
      <c r="E1988">
        <f>ROUND(Table1[[#This Row],[Sales Amount]],1)</f>
        <v>3746.2</v>
      </c>
      <c r="F1988">
        <f>Table1[[#This Row],[Quantity Sold]]</f>
        <v>17</v>
      </c>
      <c r="G1988">
        <f>Table1[[#This Row],[Discount (%)]]</f>
        <v>26</v>
      </c>
      <c r="H1988">
        <f>Table1[[#This Row],[Profit]]</f>
        <v>840.28</v>
      </c>
    </row>
    <row r="1989" spans="1:8">
      <c r="A1989" s="11" t="s">
        <v>1962</v>
      </c>
      <c r="B1989" s="7">
        <v>47010</v>
      </c>
      <c r="C1989" t="str">
        <f>PROPER(Table1[[#This Row],[Region]])</f>
        <v>East</v>
      </c>
      <c r="D1989" t="str">
        <f>PROPER(Table1[[#This Row],[Product Category]])</f>
        <v>Clothing</v>
      </c>
      <c r="E1989">
        <f>ROUND(Table1[[#This Row],[Sales Amount]],1)</f>
        <v>191.9</v>
      </c>
      <c r="F1989">
        <f>Table1[[#This Row],[Quantity Sold]]</f>
        <v>12</v>
      </c>
      <c r="G1989">
        <f>Table1[[#This Row],[Discount (%)]]</f>
        <v>21</v>
      </c>
      <c r="H1989">
        <f>Table1[[#This Row],[Profit]]</f>
        <v>1516.45</v>
      </c>
    </row>
    <row r="1990" spans="1:8">
      <c r="A1990" s="11" t="s">
        <v>1963</v>
      </c>
      <c r="B1990" s="7">
        <v>47011</v>
      </c>
      <c r="C1990" t="str">
        <f>PROPER(Table1[[#This Row],[Region]])</f>
        <v>South</v>
      </c>
      <c r="D1990" t="str">
        <f>PROPER(Table1[[#This Row],[Product Category]])</f>
        <v>Sports</v>
      </c>
      <c r="E1990">
        <f>ROUND(Table1[[#This Row],[Sales Amount]],1)</f>
        <v>2114.1</v>
      </c>
      <c r="F1990">
        <f>Table1[[#This Row],[Quantity Sold]]</f>
        <v>25</v>
      </c>
      <c r="G1990">
        <f>Table1[[#This Row],[Discount (%)]]</f>
        <v>9</v>
      </c>
      <c r="H1990">
        <f>Table1[[#This Row],[Profit]]</f>
        <v>304.94</v>
      </c>
    </row>
    <row r="1991" spans="1:8">
      <c r="A1991" s="11" t="s">
        <v>1964</v>
      </c>
      <c r="B1991" s="7">
        <v>47012</v>
      </c>
      <c r="C1991" t="str">
        <f>PROPER(Table1[[#This Row],[Region]])</f>
        <v>East</v>
      </c>
      <c r="D1991" t="str">
        <f>PROPER(Table1[[#This Row],[Product Category]])</f>
        <v>Furniture</v>
      </c>
      <c r="E1991">
        <f>ROUND(Table1[[#This Row],[Sales Amount]],1)</f>
        <v>396.2</v>
      </c>
      <c r="F1991">
        <f>Table1[[#This Row],[Quantity Sold]]</f>
        <v>26</v>
      </c>
      <c r="G1991">
        <f>Table1[[#This Row],[Discount (%)]]</f>
        <v>50</v>
      </c>
      <c r="H1991">
        <f>Table1[[#This Row],[Profit]]</f>
        <v>1788.3</v>
      </c>
    </row>
    <row r="1992" spans="1:8">
      <c r="A1992" s="11" t="s">
        <v>1965</v>
      </c>
      <c r="B1992" s="7">
        <v>47013</v>
      </c>
      <c r="C1992" t="str">
        <f>PROPER(Table1[[#This Row],[Region]])</f>
        <v>South</v>
      </c>
      <c r="D1992" t="str">
        <f>PROPER(Table1[[#This Row],[Product Category]])</f>
        <v>Sports</v>
      </c>
      <c r="E1992">
        <f>ROUND(Table1[[#This Row],[Sales Amount]],1)</f>
        <v>2373.1</v>
      </c>
      <c r="F1992">
        <f>Table1[[#This Row],[Quantity Sold]]</f>
        <v>23</v>
      </c>
      <c r="G1992">
        <f>Table1[[#This Row],[Discount (%)]]</f>
        <v>48</v>
      </c>
      <c r="H1992">
        <f>Table1[[#This Row],[Profit]]</f>
        <v>1821.81</v>
      </c>
    </row>
    <row r="1993" spans="1:8">
      <c r="A1993" s="11" t="s">
        <v>1966</v>
      </c>
      <c r="B1993" s="7">
        <v>47014</v>
      </c>
      <c r="C1993" t="str">
        <f>PROPER(Table1[[#This Row],[Region]])</f>
        <v>South</v>
      </c>
      <c r="D1993" t="str">
        <f>PROPER(Table1[[#This Row],[Product Category]])</f>
        <v>Groceries</v>
      </c>
      <c r="E1993">
        <f>ROUND(Table1[[#This Row],[Sales Amount]],1)</f>
        <v>498.6</v>
      </c>
      <c r="F1993">
        <f>Table1[[#This Row],[Quantity Sold]]</f>
        <v>16</v>
      </c>
      <c r="G1993">
        <f>Table1[[#This Row],[Discount (%)]]</f>
        <v>16</v>
      </c>
      <c r="H1993">
        <f>Table1[[#This Row],[Profit]]</f>
        <v>108.17</v>
      </c>
    </row>
    <row r="1994" spans="1:8">
      <c r="A1994" s="11" t="s">
        <v>1967</v>
      </c>
      <c r="B1994" s="7">
        <v>47015</v>
      </c>
      <c r="C1994" t="str">
        <f>PROPER(Table1[[#This Row],[Region]])</f>
        <v>East</v>
      </c>
      <c r="D1994" t="str">
        <f>PROPER(Table1[[#This Row],[Product Category]])</f>
        <v>Electronics</v>
      </c>
      <c r="E1994">
        <f>ROUND(Table1[[#This Row],[Sales Amount]],1)</f>
        <v>2535.4</v>
      </c>
      <c r="F1994">
        <f>Table1[[#This Row],[Quantity Sold]]</f>
        <v>7</v>
      </c>
      <c r="G1994">
        <f>Table1[[#This Row],[Discount (%)]]</f>
        <v>8</v>
      </c>
      <c r="H1994">
        <f>Table1[[#This Row],[Profit]]</f>
        <v>411.11</v>
      </c>
    </row>
    <row r="1995" spans="1:8">
      <c r="A1995" s="11" t="s">
        <v>1968</v>
      </c>
      <c r="B1995" s="7">
        <v>47016</v>
      </c>
      <c r="C1995" t="str">
        <f>PROPER(Table1[[#This Row],[Region]])</f>
        <v>West</v>
      </c>
      <c r="D1995" t="str">
        <f>PROPER(Table1[[#This Row],[Product Category]])</f>
        <v>Electronics</v>
      </c>
      <c r="E1995">
        <f>ROUND(Table1[[#This Row],[Sales Amount]],1)</f>
        <v>555.9</v>
      </c>
      <c r="F1995">
        <f>Table1[[#This Row],[Quantity Sold]]</f>
        <v>6</v>
      </c>
      <c r="G1995">
        <f>Table1[[#This Row],[Discount (%)]]</f>
        <v>17</v>
      </c>
      <c r="H1995">
        <f>Table1[[#This Row],[Profit]]</f>
        <v>244.25</v>
      </c>
    </row>
    <row r="1996" spans="1:8">
      <c r="A1996" s="11" t="s">
        <v>1969</v>
      </c>
      <c r="B1996" s="7">
        <v>47017</v>
      </c>
      <c r="C1996" t="str">
        <f>PROPER(Table1[[#This Row],[Region]])</f>
        <v>North</v>
      </c>
      <c r="D1996" t="str">
        <f>PROPER(Table1[[#This Row],[Product Category]])</f>
        <v>Furniture</v>
      </c>
      <c r="E1996">
        <f>ROUND(Table1[[#This Row],[Sales Amount]],1)</f>
        <v>2674.2</v>
      </c>
      <c r="F1996">
        <f>Table1[[#This Row],[Quantity Sold]]</f>
        <v>19</v>
      </c>
      <c r="G1996">
        <f>Table1[[#This Row],[Discount (%)]]</f>
        <v>32</v>
      </c>
      <c r="H1996">
        <f>Table1[[#This Row],[Profit]]</f>
        <v>1583.94</v>
      </c>
    </row>
    <row r="1997" spans="1:8">
      <c r="A1997" s="11" t="s">
        <v>1970</v>
      </c>
      <c r="B1997" s="7">
        <v>47018</v>
      </c>
      <c r="C1997" t="str">
        <f>PROPER(Table1[[#This Row],[Region]])</f>
        <v>West</v>
      </c>
      <c r="D1997" t="str">
        <f>PROPER(Table1[[#This Row],[Product Category]])</f>
        <v>Sports</v>
      </c>
      <c r="E1997">
        <f>ROUND(Table1[[#This Row],[Sales Amount]],1)</f>
        <v>905.8</v>
      </c>
      <c r="F1997">
        <f>Table1[[#This Row],[Quantity Sold]]</f>
        <v>48</v>
      </c>
      <c r="G1997">
        <f>Table1[[#This Row],[Discount (%)]]</f>
        <v>21</v>
      </c>
      <c r="H1997">
        <f>Table1[[#This Row],[Profit]]</f>
        <v>347.69</v>
      </c>
    </row>
    <row r="1998" spans="1:8">
      <c r="A1998" s="11" t="s">
        <v>1971</v>
      </c>
      <c r="B1998" s="7">
        <v>47019</v>
      </c>
      <c r="C1998" t="str">
        <f>PROPER(Table1[[#This Row],[Region]])</f>
        <v>West</v>
      </c>
      <c r="D1998" t="str">
        <f>PROPER(Table1[[#This Row],[Product Category]])</f>
        <v>Clothing</v>
      </c>
      <c r="E1998">
        <f>ROUND(Table1[[#This Row],[Sales Amount]],1)</f>
        <v>1081.0999999999999</v>
      </c>
      <c r="F1998">
        <f>Table1[[#This Row],[Quantity Sold]]</f>
        <v>31</v>
      </c>
      <c r="G1998">
        <f>Table1[[#This Row],[Discount (%)]]</f>
        <v>48</v>
      </c>
      <c r="H1998">
        <f>Table1[[#This Row],[Profit]]</f>
        <v>403.54</v>
      </c>
    </row>
    <row r="1999" spans="1:8">
      <c r="A1999" s="11">
        <v>47109793</v>
      </c>
      <c r="B1999" s="7">
        <v>47020</v>
      </c>
      <c r="C1999" t="str">
        <f>PROPER(Table1[[#This Row],[Region]])</f>
        <v>South</v>
      </c>
      <c r="D1999" t="str">
        <f>PROPER(Table1[[#This Row],[Product Category]])</f>
        <v>Clothing</v>
      </c>
      <c r="E1999">
        <f>ROUND(Table1[[#This Row],[Sales Amount]],1)</f>
        <v>1097</v>
      </c>
      <c r="F1999">
        <f>Table1[[#This Row],[Quantity Sold]]</f>
        <v>35</v>
      </c>
      <c r="G1999">
        <f>Table1[[#This Row],[Discount (%)]]</f>
        <v>0</v>
      </c>
      <c r="H1999">
        <f>Table1[[#This Row],[Profit]]</f>
        <v>382.22</v>
      </c>
    </row>
    <row r="2000" spans="1:8">
      <c r="A2000" s="11" t="s">
        <v>1972</v>
      </c>
      <c r="B2000" s="7">
        <v>47021</v>
      </c>
      <c r="C2000" t="str">
        <f>PROPER(Table1[[#This Row],[Region]])</f>
        <v>East</v>
      </c>
      <c r="D2000" t="str">
        <f>PROPER(Table1[[#This Row],[Product Category]])</f>
        <v>Sports</v>
      </c>
      <c r="E2000">
        <f>ROUND(Table1[[#This Row],[Sales Amount]],1)</f>
        <v>3247.5</v>
      </c>
      <c r="F2000">
        <f>Table1[[#This Row],[Quantity Sold]]</f>
        <v>47</v>
      </c>
      <c r="G2000">
        <f>Table1[[#This Row],[Discount (%)]]</f>
        <v>20</v>
      </c>
      <c r="H2000">
        <f>Table1[[#This Row],[Profit]]</f>
        <v>1539.73</v>
      </c>
    </row>
    <row r="2001" spans="1:8">
      <c r="A2001" s="11" t="s">
        <v>1973</v>
      </c>
      <c r="B2001" s="7">
        <v>47022</v>
      </c>
      <c r="C2001" t="str">
        <f>PROPER(Table1[[#This Row],[Region]])</f>
        <v>South</v>
      </c>
      <c r="D2001" t="str">
        <f>PROPER(Table1[[#This Row],[Product Category]])</f>
        <v>Electronics</v>
      </c>
      <c r="E2001">
        <f>ROUND(Table1[[#This Row],[Sales Amount]],1)</f>
        <v>4856.7</v>
      </c>
      <c r="F2001">
        <f>Table1[[#This Row],[Quantity Sold]]</f>
        <v>3</v>
      </c>
      <c r="G2001">
        <f>Table1[[#This Row],[Discount (%)]]</f>
        <v>46</v>
      </c>
      <c r="H2001">
        <f>Table1[[#This Row],[Profit]]</f>
        <v>1262.97</v>
      </c>
    </row>
    <row r="2002" spans="1:8">
      <c r="A2002" s="11" t="s">
        <v>1974</v>
      </c>
      <c r="B2002" s="7">
        <v>47023</v>
      </c>
      <c r="C2002" t="str">
        <f>PROPER(Table1[[#This Row],[Region]])</f>
        <v>East</v>
      </c>
      <c r="D2002" t="str">
        <f>PROPER(Table1[[#This Row],[Product Category]])</f>
        <v>Furniture</v>
      </c>
      <c r="E2002">
        <f>ROUND(Table1[[#This Row],[Sales Amount]],1)</f>
        <v>2692.5</v>
      </c>
      <c r="F2002">
        <f>Table1[[#This Row],[Quantity Sold]]</f>
        <v>43</v>
      </c>
      <c r="G2002">
        <f>Table1[[#This Row],[Discount (%)]]</f>
        <v>36</v>
      </c>
      <c r="H2002">
        <f>Table1[[#This Row],[Profit]]</f>
        <v>1706.02</v>
      </c>
    </row>
    <row r="2003" spans="1:8">
      <c r="A2003" s="11" t="s">
        <v>1975</v>
      </c>
      <c r="B2003" s="7">
        <v>47024</v>
      </c>
      <c r="C2003" t="str">
        <f>PROPER(Table1[[#This Row],[Region]])</f>
        <v>North</v>
      </c>
      <c r="D2003" t="str">
        <f>PROPER(Table1[[#This Row],[Product Category]])</f>
        <v>Clothing</v>
      </c>
      <c r="E2003">
        <f>ROUND(Table1[[#This Row],[Sales Amount]],1)</f>
        <v>2469.6999999999998</v>
      </c>
      <c r="F2003">
        <f>Table1[[#This Row],[Quantity Sold]]</f>
        <v>7</v>
      </c>
      <c r="G2003">
        <f>Table1[[#This Row],[Discount (%)]]</f>
        <v>20</v>
      </c>
      <c r="H2003">
        <f>Table1[[#This Row],[Profit]]</f>
        <v>859.37</v>
      </c>
    </row>
    <row r="2004" spans="1:8">
      <c r="A2004" s="11" t="s">
        <v>1976</v>
      </c>
      <c r="B2004" s="7">
        <v>47025</v>
      </c>
      <c r="C2004" t="str">
        <f>PROPER(Table1[[#This Row],[Region]])</f>
        <v>South</v>
      </c>
      <c r="D2004" t="str">
        <f>PROPER(Table1[[#This Row],[Product Category]])</f>
        <v>Furniture</v>
      </c>
      <c r="E2004">
        <f>ROUND(Table1[[#This Row],[Sales Amount]],1)</f>
        <v>2850.2</v>
      </c>
      <c r="F2004">
        <f>Table1[[#This Row],[Quantity Sold]]</f>
        <v>13</v>
      </c>
      <c r="G2004">
        <f>Table1[[#This Row],[Discount (%)]]</f>
        <v>33</v>
      </c>
      <c r="H2004">
        <f>Table1[[#This Row],[Profit]]</f>
        <v>1360.47</v>
      </c>
    </row>
    <row r="2005" spans="1:8">
      <c r="A2005" s="11" t="s">
        <v>1977</v>
      </c>
      <c r="B2005" s="7">
        <v>47026</v>
      </c>
      <c r="C2005" t="str">
        <f>PROPER(Table1[[#This Row],[Region]])</f>
        <v>East</v>
      </c>
      <c r="D2005" t="str">
        <f>PROPER(Table1[[#This Row],[Product Category]])</f>
        <v>Sports</v>
      </c>
      <c r="E2005">
        <f>ROUND(Table1[[#This Row],[Sales Amount]],1)</f>
        <v>3775.4</v>
      </c>
      <c r="F2005">
        <f>Table1[[#This Row],[Quantity Sold]]</f>
        <v>38</v>
      </c>
      <c r="G2005">
        <f>Table1[[#This Row],[Discount (%)]]</f>
        <v>10</v>
      </c>
      <c r="H2005">
        <f>Table1[[#This Row],[Profit]]</f>
        <v>989.11</v>
      </c>
    </row>
    <row r="2006" spans="1:8">
      <c r="A2006" s="11" t="s">
        <v>1978</v>
      </c>
      <c r="B2006" s="7">
        <v>47027</v>
      </c>
      <c r="C2006" t="str">
        <f>PROPER(Table1[[#This Row],[Region]])</f>
        <v>South</v>
      </c>
      <c r="D2006" t="str">
        <f>PROPER(Table1[[#This Row],[Product Category]])</f>
        <v>Clothing</v>
      </c>
      <c r="E2006">
        <f>ROUND(Table1[[#This Row],[Sales Amount]],1)</f>
        <v>605.70000000000005</v>
      </c>
      <c r="F2006">
        <f>Table1[[#This Row],[Quantity Sold]]</f>
        <v>47</v>
      </c>
      <c r="G2006">
        <f>Table1[[#This Row],[Discount (%)]]</f>
        <v>4</v>
      </c>
      <c r="H2006">
        <f>Table1[[#This Row],[Profit]]</f>
        <v>1402.89</v>
      </c>
    </row>
    <row r="2007" spans="1:8">
      <c r="A2007" s="11" t="s">
        <v>1979</v>
      </c>
      <c r="B2007" s="7">
        <v>47028</v>
      </c>
      <c r="C2007" t="str">
        <f>PROPER(Table1[[#This Row],[Region]])</f>
        <v>South</v>
      </c>
      <c r="D2007" t="str">
        <f>PROPER(Table1[[#This Row],[Product Category]])</f>
        <v>Furniture</v>
      </c>
      <c r="E2007">
        <f>ROUND(Table1[[#This Row],[Sales Amount]],1)</f>
        <v>3775.7</v>
      </c>
      <c r="F2007">
        <f>Table1[[#This Row],[Quantity Sold]]</f>
        <v>41</v>
      </c>
      <c r="G2007">
        <f>Table1[[#This Row],[Discount (%)]]</f>
        <v>40</v>
      </c>
      <c r="H2007">
        <f>Table1[[#This Row],[Profit]]</f>
        <v>1775.42</v>
      </c>
    </row>
    <row r="2008" spans="1:8">
      <c r="A2008" s="11" t="s">
        <v>1980</v>
      </c>
      <c r="B2008" s="7">
        <v>47029</v>
      </c>
      <c r="C2008" t="str">
        <f>PROPER(Table1[[#This Row],[Region]])</f>
        <v>North</v>
      </c>
      <c r="D2008" t="str">
        <f>PROPER(Table1[[#This Row],[Product Category]])</f>
        <v>Sports</v>
      </c>
      <c r="E2008">
        <f>ROUND(Table1[[#This Row],[Sales Amount]],1)</f>
        <v>1998.9</v>
      </c>
      <c r="F2008">
        <f>Table1[[#This Row],[Quantity Sold]]</f>
        <v>45</v>
      </c>
      <c r="G2008">
        <f>Table1[[#This Row],[Discount (%)]]</f>
        <v>23</v>
      </c>
      <c r="H2008">
        <f>Table1[[#This Row],[Profit]]</f>
        <v>349.37</v>
      </c>
    </row>
    <row r="2009" spans="1:8">
      <c r="A2009" s="11" t="s">
        <v>1981</v>
      </c>
      <c r="B2009" s="7">
        <v>47030</v>
      </c>
      <c r="C2009" t="str">
        <f>PROPER(Table1[[#This Row],[Region]])</f>
        <v>East</v>
      </c>
      <c r="D2009" t="str">
        <f>PROPER(Table1[[#This Row],[Product Category]])</f>
        <v>Sports</v>
      </c>
      <c r="E2009">
        <f>ROUND(Table1[[#This Row],[Sales Amount]],1)</f>
        <v>3165.6</v>
      </c>
      <c r="F2009">
        <f>Table1[[#This Row],[Quantity Sold]]</f>
        <v>12</v>
      </c>
      <c r="G2009">
        <f>Table1[[#This Row],[Discount (%)]]</f>
        <v>4</v>
      </c>
      <c r="H2009">
        <f>Table1[[#This Row],[Profit]]</f>
        <v>1614.46</v>
      </c>
    </row>
    <row r="2010" spans="1:8">
      <c r="A2010" s="11" t="s">
        <v>1982</v>
      </c>
      <c r="B2010" s="7">
        <v>47031</v>
      </c>
      <c r="C2010" t="str">
        <f>PROPER(Table1[[#This Row],[Region]])</f>
        <v>West</v>
      </c>
      <c r="D2010" t="str">
        <f>PROPER(Table1[[#This Row],[Product Category]])</f>
        <v>Electronics</v>
      </c>
      <c r="E2010">
        <f>ROUND(Table1[[#This Row],[Sales Amount]],1)</f>
        <v>4481.3</v>
      </c>
      <c r="F2010">
        <f>Table1[[#This Row],[Quantity Sold]]</f>
        <v>30</v>
      </c>
      <c r="G2010">
        <f>Table1[[#This Row],[Discount (%)]]</f>
        <v>46</v>
      </c>
      <c r="H2010">
        <f>Table1[[#This Row],[Profit]]</f>
        <v>1681.17</v>
      </c>
    </row>
    <row r="2011" spans="1:8">
      <c r="A2011" s="11" t="s">
        <v>1983</v>
      </c>
      <c r="B2011" s="7">
        <v>47032</v>
      </c>
      <c r="C2011" t="str">
        <f>PROPER(Table1[[#This Row],[Region]])</f>
        <v>West</v>
      </c>
      <c r="D2011" t="str">
        <f>PROPER(Table1[[#This Row],[Product Category]])</f>
        <v>Electronics</v>
      </c>
      <c r="E2011">
        <f>ROUND(Table1[[#This Row],[Sales Amount]],1)</f>
        <v>3463.8</v>
      </c>
      <c r="F2011">
        <f>Table1[[#This Row],[Quantity Sold]]</f>
        <v>22</v>
      </c>
      <c r="G2011">
        <f>Table1[[#This Row],[Discount (%)]]</f>
        <v>27</v>
      </c>
      <c r="H2011">
        <f>Table1[[#This Row],[Profit]]</f>
        <v>1093.07</v>
      </c>
    </row>
    <row r="2012" spans="1:8">
      <c r="A2012" s="11" t="s">
        <v>1984</v>
      </c>
      <c r="B2012" s="7">
        <v>47033</v>
      </c>
      <c r="C2012" t="str">
        <f>PROPER(Table1[[#This Row],[Region]])</f>
        <v>West</v>
      </c>
      <c r="D2012" t="str">
        <f>PROPER(Table1[[#This Row],[Product Category]])</f>
        <v>Furniture</v>
      </c>
      <c r="E2012">
        <f>ROUND(Table1[[#This Row],[Sales Amount]],1)</f>
        <v>1051.3</v>
      </c>
      <c r="F2012">
        <f>Table1[[#This Row],[Quantity Sold]]</f>
        <v>37</v>
      </c>
      <c r="G2012">
        <f>Table1[[#This Row],[Discount (%)]]</f>
        <v>29</v>
      </c>
      <c r="H2012">
        <f>Table1[[#This Row],[Profit]]</f>
        <v>1666.51</v>
      </c>
    </row>
    <row r="2013" spans="1:8">
      <c r="A2013" s="11" t="s">
        <v>1985</v>
      </c>
      <c r="B2013" s="7">
        <v>47034</v>
      </c>
      <c r="C2013" t="str">
        <f>PROPER(Table1[[#This Row],[Region]])</f>
        <v>East</v>
      </c>
      <c r="D2013" t="str">
        <f>PROPER(Table1[[#This Row],[Product Category]])</f>
        <v>Electronics</v>
      </c>
      <c r="E2013">
        <f>ROUND(Table1[[#This Row],[Sales Amount]],1)</f>
        <v>1537.6</v>
      </c>
      <c r="F2013">
        <f>Table1[[#This Row],[Quantity Sold]]</f>
        <v>6</v>
      </c>
      <c r="G2013">
        <f>Table1[[#This Row],[Discount (%)]]</f>
        <v>35</v>
      </c>
      <c r="H2013">
        <f>Table1[[#This Row],[Profit]]</f>
        <v>671.46</v>
      </c>
    </row>
    <row r="2014" spans="1:8">
      <c r="A2014" s="11" t="s">
        <v>1986</v>
      </c>
      <c r="B2014" s="7">
        <v>47035</v>
      </c>
      <c r="C2014" t="str">
        <f>PROPER(Table1[[#This Row],[Region]])</f>
        <v>East</v>
      </c>
      <c r="D2014" t="str">
        <f>PROPER(Table1[[#This Row],[Product Category]])</f>
        <v>Electronics</v>
      </c>
      <c r="E2014">
        <f>ROUND(Table1[[#This Row],[Sales Amount]],1)</f>
        <v>409.8</v>
      </c>
      <c r="F2014">
        <f>Table1[[#This Row],[Quantity Sold]]</f>
        <v>43</v>
      </c>
      <c r="G2014">
        <f>Table1[[#This Row],[Discount (%)]]</f>
        <v>7</v>
      </c>
      <c r="H2014">
        <f>Table1[[#This Row],[Profit]]</f>
        <v>541.20000000000005</v>
      </c>
    </row>
    <row r="2015" spans="1:8">
      <c r="A2015" s="11" t="s">
        <v>1987</v>
      </c>
      <c r="B2015" s="7">
        <v>47036</v>
      </c>
      <c r="C2015" t="str">
        <f>PROPER(Table1[[#This Row],[Region]])</f>
        <v>North</v>
      </c>
      <c r="D2015" t="str">
        <f>PROPER(Table1[[#This Row],[Product Category]])</f>
        <v>Furniture</v>
      </c>
      <c r="E2015">
        <f>ROUND(Table1[[#This Row],[Sales Amount]],1)</f>
        <v>3421.4</v>
      </c>
      <c r="F2015">
        <f>Table1[[#This Row],[Quantity Sold]]</f>
        <v>10</v>
      </c>
      <c r="G2015">
        <f>Table1[[#This Row],[Discount (%)]]</f>
        <v>32</v>
      </c>
      <c r="H2015">
        <f>Table1[[#This Row],[Profit]]</f>
        <v>1185.5899999999999</v>
      </c>
    </row>
    <row r="2016" spans="1:8">
      <c r="A2016" s="11" t="s">
        <v>1988</v>
      </c>
      <c r="B2016" s="7">
        <v>47037</v>
      </c>
      <c r="C2016" t="str">
        <f>PROPER(Table1[[#This Row],[Region]])</f>
        <v>West</v>
      </c>
      <c r="D2016" t="str">
        <f>PROPER(Table1[[#This Row],[Product Category]])</f>
        <v>Furniture</v>
      </c>
      <c r="E2016">
        <f>ROUND(Table1[[#This Row],[Sales Amount]],1)</f>
        <v>546.6</v>
      </c>
      <c r="F2016">
        <f>Table1[[#This Row],[Quantity Sold]]</f>
        <v>21</v>
      </c>
      <c r="G2016">
        <f>Table1[[#This Row],[Discount (%)]]</f>
        <v>0</v>
      </c>
      <c r="H2016">
        <f>Table1[[#This Row],[Profit]]</f>
        <v>1304.8900000000001</v>
      </c>
    </row>
    <row r="2017" spans="1:8">
      <c r="A2017" s="11" t="s">
        <v>1989</v>
      </c>
      <c r="B2017" s="7">
        <v>47038</v>
      </c>
      <c r="C2017" t="str">
        <f>PROPER(Table1[[#This Row],[Region]])</f>
        <v>East</v>
      </c>
      <c r="D2017" t="str">
        <f>PROPER(Table1[[#This Row],[Product Category]])</f>
        <v>Groceries</v>
      </c>
      <c r="E2017">
        <f>ROUND(Table1[[#This Row],[Sales Amount]],1)</f>
        <v>1382.4</v>
      </c>
      <c r="F2017">
        <f>Table1[[#This Row],[Quantity Sold]]</f>
        <v>44</v>
      </c>
      <c r="G2017">
        <f>Table1[[#This Row],[Discount (%)]]</f>
        <v>15</v>
      </c>
      <c r="H2017">
        <f>Table1[[#This Row],[Profit]]</f>
        <v>867.34</v>
      </c>
    </row>
    <row r="2018" spans="1:8">
      <c r="A2018" s="11" t="s">
        <v>1990</v>
      </c>
      <c r="B2018" s="7">
        <v>47039</v>
      </c>
      <c r="C2018" t="str">
        <f>PROPER(Table1[[#This Row],[Region]])</f>
        <v>North</v>
      </c>
      <c r="D2018" t="str">
        <f>PROPER(Table1[[#This Row],[Product Category]])</f>
        <v>Clothing</v>
      </c>
      <c r="E2018">
        <f>ROUND(Table1[[#This Row],[Sales Amount]],1)</f>
        <v>3855.4</v>
      </c>
      <c r="F2018">
        <f>Table1[[#This Row],[Quantity Sold]]</f>
        <v>46</v>
      </c>
      <c r="G2018">
        <f>Table1[[#This Row],[Discount (%)]]</f>
        <v>46</v>
      </c>
      <c r="H2018">
        <f>Table1[[#This Row],[Profit]]</f>
        <v>538.61</v>
      </c>
    </row>
    <row r="2019" spans="1:8">
      <c r="A2019" s="11" t="s">
        <v>1991</v>
      </c>
      <c r="B2019" s="7">
        <v>47040</v>
      </c>
      <c r="C2019" t="str">
        <f>PROPER(Table1[[#This Row],[Region]])</f>
        <v>South</v>
      </c>
      <c r="D2019" t="str">
        <f>PROPER(Table1[[#This Row],[Product Category]])</f>
        <v>Groceries</v>
      </c>
      <c r="E2019">
        <f>ROUND(Table1[[#This Row],[Sales Amount]],1)</f>
        <v>3126.5</v>
      </c>
      <c r="F2019">
        <f>Table1[[#This Row],[Quantity Sold]]</f>
        <v>35</v>
      </c>
      <c r="G2019">
        <f>Table1[[#This Row],[Discount (%)]]</f>
        <v>43</v>
      </c>
      <c r="H2019">
        <f>Table1[[#This Row],[Profit]]</f>
        <v>1528.43</v>
      </c>
    </row>
    <row r="2020" spans="1:8">
      <c r="A2020" s="11" t="s">
        <v>1992</v>
      </c>
      <c r="B2020" s="7">
        <v>47041</v>
      </c>
      <c r="C2020" t="str">
        <f>PROPER(Table1[[#This Row],[Region]])</f>
        <v>South</v>
      </c>
      <c r="D2020" t="str">
        <f>PROPER(Table1[[#This Row],[Product Category]])</f>
        <v>Furniture</v>
      </c>
      <c r="E2020">
        <f>ROUND(Table1[[#This Row],[Sales Amount]],1)</f>
        <v>2789.2</v>
      </c>
      <c r="F2020">
        <f>Table1[[#This Row],[Quantity Sold]]</f>
        <v>47</v>
      </c>
      <c r="G2020">
        <f>Table1[[#This Row],[Discount (%)]]</f>
        <v>17</v>
      </c>
      <c r="H2020">
        <f>Table1[[#This Row],[Profit]]</f>
        <v>497.24</v>
      </c>
    </row>
    <row r="2021" spans="1:8">
      <c r="A2021" s="11" t="s">
        <v>1993</v>
      </c>
      <c r="B2021" s="7">
        <v>47042</v>
      </c>
      <c r="C2021" t="str">
        <f>PROPER(Table1[[#This Row],[Region]])</f>
        <v>North</v>
      </c>
      <c r="D2021" t="str">
        <f>PROPER(Table1[[#This Row],[Product Category]])</f>
        <v>Clothing</v>
      </c>
      <c r="E2021">
        <f>ROUND(Table1[[#This Row],[Sales Amount]],1)</f>
        <v>1382</v>
      </c>
      <c r="F2021">
        <f>Table1[[#This Row],[Quantity Sold]]</f>
        <v>48</v>
      </c>
      <c r="G2021">
        <f>Table1[[#This Row],[Discount (%)]]</f>
        <v>23</v>
      </c>
      <c r="H2021">
        <f>Table1[[#This Row],[Profit]]</f>
        <v>83.28</v>
      </c>
    </row>
    <row r="2022" spans="1:8">
      <c r="A2022" s="11" t="s">
        <v>1994</v>
      </c>
      <c r="B2022" s="7">
        <v>47043</v>
      </c>
      <c r="C2022" t="str">
        <f>PROPER(Table1[[#This Row],[Region]])</f>
        <v>West</v>
      </c>
      <c r="D2022" t="str">
        <f>PROPER(Table1[[#This Row],[Product Category]])</f>
        <v>Electronics</v>
      </c>
      <c r="E2022">
        <f>ROUND(Table1[[#This Row],[Sales Amount]],1)</f>
        <v>4335.8999999999996</v>
      </c>
      <c r="F2022">
        <f>Table1[[#This Row],[Quantity Sold]]</f>
        <v>17</v>
      </c>
      <c r="G2022">
        <f>Table1[[#This Row],[Discount (%)]]</f>
        <v>26</v>
      </c>
      <c r="H2022">
        <f>Table1[[#This Row],[Profit]]</f>
        <v>36.35</v>
      </c>
    </row>
    <row r="2023" spans="1:8">
      <c r="A2023" s="11" t="s">
        <v>1995</v>
      </c>
      <c r="B2023" s="7">
        <v>47044</v>
      </c>
      <c r="C2023" t="str">
        <f>PROPER(Table1[[#This Row],[Region]])</f>
        <v>East</v>
      </c>
      <c r="D2023" t="str">
        <f>PROPER(Table1[[#This Row],[Product Category]])</f>
        <v>Furniture</v>
      </c>
      <c r="E2023">
        <f>ROUND(Table1[[#This Row],[Sales Amount]],1)</f>
        <v>4428</v>
      </c>
      <c r="F2023">
        <f>Table1[[#This Row],[Quantity Sold]]</f>
        <v>6</v>
      </c>
      <c r="G2023">
        <f>Table1[[#This Row],[Discount (%)]]</f>
        <v>32</v>
      </c>
      <c r="H2023">
        <f>Table1[[#This Row],[Profit]]</f>
        <v>308.89999999999998</v>
      </c>
    </row>
    <row r="2024" spans="1:8">
      <c r="A2024" s="11" t="s">
        <v>1996</v>
      </c>
      <c r="B2024" s="7">
        <v>47045</v>
      </c>
      <c r="C2024" t="str">
        <f>PROPER(Table1[[#This Row],[Region]])</f>
        <v>East</v>
      </c>
      <c r="D2024" t="str">
        <f>PROPER(Table1[[#This Row],[Product Category]])</f>
        <v>Groceries</v>
      </c>
      <c r="E2024">
        <f>ROUND(Table1[[#This Row],[Sales Amount]],1)</f>
        <v>3359.8</v>
      </c>
      <c r="F2024">
        <f>Table1[[#This Row],[Quantity Sold]]</f>
        <v>36</v>
      </c>
      <c r="G2024">
        <f>Table1[[#This Row],[Discount (%)]]</f>
        <v>9</v>
      </c>
      <c r="H2024">
        <f>Table1[[#This Row],[Profit]]</f>
        <v>1079.5999999999999</v>
      </c>
    </row>
    <row r="2025" spans="1:8">
      <c r="A2025" s="11" t="s">
        <v>1997</v>
      </c>
      <c r="B2025" s="7">
        <v>47046</v>
      </c>
      <c r="C2025" t="str">
        <f>PROPER(Table1[[#This Row],[Region]])</f>
        <v>North</v>
      </c>
      <c r="D2025" t="str">
        <f>PROPER(Table1[[#This Row],[Product Category]])</f>
        <v>Sports</v>
      </c>
      <c r="E2025">
        <f>ROUND(Table1[[#This Row],[Sales Amount]],1)</f>
        <v>2297.5</v>
      </c>
      <c r="F2025">
        <f>Table1[[#This Row],[Quantity Sold]]</f>
        <v>38</v>
      </c>
      <c r="G2025">
        <f>Table1[[#This Row],[Discount (%)]]</f>
        <v>30</v>
      </c>
      <c r="H2025">
        <f>Table1[[#This Row],[Profit]]</f>
        <v>1936.18</v>
      </c>
    </row>
    <row r="2026" spans="1:8">
      <c r="A2026" s="11" t="s">
        <v>1998</v>
      </c>
      <c r="B2026" s="7">
        <v>47047</v>
      </c>
      <c r="C2026" t="str">
        <f>PROPER(Table1[[#This Row],[Region]])</f>
        <v>East</v>
      </c>
      <c r="D2026" t="str">
        <f>PROPER(Table1[[#This Row],[Product Category]])</f>
        <v>Sports</v>
      </c>
      <c r="E2026">
        <f>ROUND(Table1[[#This Row],[Sales Amount]],1)</f>
        <v>3308.8</v>
      </c>
      <c r="F2026">
        <f>Table1[[#This Row],[Quantity Sold]]</f>
        <v>3</v>
      </c>
      <c r="G2026">
        <f>Table1[[#This Row],[Discount (%)]]</f>
        <v>15</v>
      </c>
      <c r="H2026">
        <f>Table1[[#This Row],[Profit]]</f>
        <v>932.4</v>
      </c>
    </row>
    <row r="2027" spans="1:8">
      <c r="A2027" s="11" t="s">
        <v>1999</v>
      </c>
      <c r="B2027" s="7">
        <v>47048</v>
      </c>
      <c r="C2027" t="str">
        <f>PROPER(Table1[[#This Row],[Region]])</f>
        <v>North</v>
      </c>
      <c r="D2027" t="str">
        <f>PROPER(Table1[[#This Row],[Product Category]])</f>
        <v>Electronics</v>
      </c>
      <c r="E2027">
        <f>ROUND(Table1[[#This Row],[Sales Amount]],1)</f>
        <v>4655.7</v>
      </c>
      <c r="F2027">
        <f>Table1[[#This Row],[Quantity Sold]]</f>
        <v>39</v>
      </c>
      <c r="G2027">
        <f>Table1[[#This Row],[Discount (%)]]</f>
        <v>49</v>
      </c>
      <c r="H2027">
        <f>Table1[[#This Row],[Profit]]</f>
        <v>1653.86</v>
      </c>
    </row>
    <row r="2028" spans="1:8">
      <c r="A2028" s="11" t="s">
        <v>2000</v>
      </c>
      <c r="B2028" s="7">
        <v>47049</v>
      </c>
      <c r="C2028" t="str">
        <f>PROPER(Table1[[#This Row],[Region]])</f>
        <v>South</v>
      </c>
      <c r="D2028" t="str">
        <f>PROPER(Table1[[#This Row],[Product Category]])</f>
        <v>Groceries</v>
      </c>
      <c r="E2028">
        <f>ROUND(Table1[[#This Row],[Sales Amount]],1)</f>
        <v>4801.6000000000004</v>
      </c>
      <c r="F2028">
        <f>Table1[[#This Row],[Quantity Sold]]</f>
        <v>26</v>
      </c>
      <c r="G2028">
        <f>Table1[[#This Row],[Discount (%)]]</f>
        <v>39</v>
      </c>
      <c r="H2028">
        <f>Table1[[#This Row],[Profit]]</f>
        <v>1710.05</v>
      </c>
    </row>
    <row r="2029" spans="1:8">
      <c r="A2029" s="11" t="s">
        <v>2001</v>
      </c>
      <c r="B2029" s="7">
        <v>47050</v>
      </c>
      <c r="C2029" t="str">
        <f>PROPER(Table1[[#This Row],[Region]])</f>
        <v>West</v>
      </c>
      <c r="D2029" t="str">
        <f>PROPER(Table1[[#This Row],[Product Category]])</f>
        <v>Sports</v>
      </c>
      <c r="E2029">
        <f>ROUND(Table1[[#This Row],[Sales Amount]],1)</f>
        <v>272</v>
      </c>
      <c r="F2029">
        <f>Table1[[#This Row],[Quantity Sold]]</f>
        <v>8</v>
      </c>
      <c r="G2029">
        <f>Table1[[#This Row],[Discount (%)]]</f>
        <v>36</v>
      </c>
      <c r="H2029">
        <f>Table1[[#This Row],[Profit]]</f>
        <v>905.37</v>
      </c>
    </row>
    <row r="2030" spans="1:8">
      <c r="A2030" s="11" t="s">
        <v>2002</v>
      </c>
      <c r="B2030" s="7">
        <v>47051</v>
      </c>
      <c r="C2030" t="str">
        <f>PROPER(Table1[[#This Row],[Region]])</f>
        <v>North</v>
      </c>
      <c r="D2030" t="str">
        <f>PROPER(Table1[[#This Row],[Product Category]])</f>
        <v>Clothing</v>
      </c>
      <c r="E2030">
        <f>ROUND(Table1[[#This Row],[Sales Amount]],1)</f>
        <v>735.8</v>
      </c>
      <c r="F2030">
        <f>Table1[[#This Row],[Quantity Sold]]</f>
        <v>37</v>
      </c>
      <c r="G2030">
        <f>Table1[[#This Row],[Discount (%)]]</f>
        <v>10</v>
      </c>
      <c r="H2030">
        <f>Table1[[#This Row],[Profit]]</f>
        <v>209.17</v>
      </c>
    </row>
    <row r="2031" spans="1:8">
      <c r="A2031" s="11" t="s">
        <v>2003</v>
      </c>
      <c r="B2031" s="7">
        <v>47052</v>
      </c>
      <c r="C2031" t="str">
        <f>PROPER(Table1[[#This Row],[Region]])</f>
        <v>South</v>
      </c>
      <c r="D2031" t="str">
        <f>PROPER(Table1[[#This Row],[Product Category]])</f>
        <v>Clothing</v>
      </c>
      <c r="E2031">
        <f>ROUND(Table1[[#This Row],[Sales Amount]],1)</f>
        <v>2166.8000000000002</v>
      </c>
      <c r="F2031">
        <f>Table1[[#This Row],[Quantity Sold]]</f>
        <v>17</v>
      </c>
      <c r="G2031">
        <f>Table1[[#This Row],[Discount (%)]]</f>
        <v>5</v>
      </c>
      <c r="H2031">
        <f>Table1[[#This Row],[Profit]]</f>
        <v>474.14</v>
      </c>
    </row>
    <row r="2032" spans="1:8">
      <c r="A2032" s="11" t="s">
        <v>2004</v>
      </c>
      <c r="B2032" s="7">
        <v>47053</v>
      </c>
      <c r="C2032" t="str">
        <f>PROPER(Table1[[#This Row],[Region]])</f>
        <v>West</v>
      </c>
      <c r="D2032" t="str">
        <f>PROPER(Table1[[#This Row],[Product Category]])</f>
        <v>Groceries</v>
      </c>
      <c r="E2032">
        <f>ROUND(Table1[[#This Row],[Sales Amount]],1)</f>
        <v>2597.1</v>
      </c>
      <c r="F2032">
        <f>Table1[[#This Row],[Quantity Sold]]</f>
        <v>37</v>
      </c>
      <c r="G2032">
        <f>Table1[[#This Row],[Discount (%)]]</f>
        <v>0</v>
      </c>
      <c r="H2032">
        <f>Table1[[#This Row],[Profit]]</f>
        <v>1195.24</v>
      </c>
    </row>
    <row r="2033" spans="1:8">
      <c r="A2033" s="11" t="s">
        <v>2005</v>
      </c>
      <c r="B2033" s="7">
        <v>47054</v>
      </c>
      <c r="C2033" t="str">
        <f>PROPER(Table1[[#This Row],[Region]])</f>
        <v>South</v>
      </c>
      <c r="D2033" t="str">
        <f>PROPER(Table1[[#This Row],[Product Category]])</f>
        <v>Sports</v>
      </c>
      <c r="E2033">
        <f>ROUND(Table1[[#This Row],[Sales Amount]],1)</f>
        <v>2788.7</v>
      </c>
      <c r="F2033">
        <f>Table1[[#This Row],[Quantity Sold]]</f>
        <v>29</v>
      </c>
      <c r="G2033">
        <f>Table1[[#This Row],[Discount (%)]]</f>
        <v>20</v>
      </c>
      <c r="H2033">
        <f>Table1[[#This Row],[Profit]]</f>
        <v>177.9</v>
      </c>
    </row>
    <row r="2034" spans="1:8">
      <c r="A2034" s="11" t="s">
        <v>2006</v>
      </c>
      <c r="B2034" s="7">
        <v>47055</v>
      </c>
      <c r="C2034" t="str">
        <f>PROPER(Table1[[#This Row],[Region]])</f>
        <v>North</v>
      </c>
      <c r="D2034" t="str">
        <f>PROPER(Table1[[#This Row],[Product Category]])</f>
        <v>Furniture</v>
      </c>
      <c r="E2034">
        <f>ROUND(Table1[[#This Row],[Sales Amount]],1)</f>
        <v>1751.2</v>
      </c>
      <c r="F2034">
        <f>Table1[[#This Row],[Quantity Sold]]</f>
        <v>33</v>
      </c>
      <c r="G2034">
        <f>Table1[[#This Row],[Discount (%)]]</f>
        <v>6</v>
      </c>
      <c r="H2034">
        <f>Table1[[#This Row],[Profit]]</f>
        <v>1694.57</v>
      </c>
    </row>
    <row r="2035" spans="1:8">
      <c r="A2035" s="11" t="s">
        <v>2007</v>
      </c>
      <c r="B2035" s="7">
        <v>47056</v>
      </c>
      <c r="C2035" t="str">
        <f>PROPER(Table1[[#This Row],[Region]])</f>
        <v>South</v>
      </c>
      <c r="D2035" t="str">
        <f>PROPER(Table1[[#This Row],[Product Category]])</f>
        <v>Clothing</v>
      </c>
      <c r="E2035">
        <f>ROUND(Table1[[#This Row],[Sales Amount]],1)</f>
        <v>2252.1999999999998</v>
      </c>
      <c r="F2035">
        <f>Table1[[#This Row],[Quantity Sold]]</f>
        <v>13</v>
      </c>
      <c r="G2035">
        <f>Table1[[#This Row],[Discount (%)]]</f>
        <v>4</v>
      </c>
      <c r="H2035">
        <f>Table1[[#This Row],[Profit]]</f>
        <v>1344.04</v>
      </c>
    </row>
    <row r="2036" spans="1:8">
      <c r="A2036" s="11" t="s">
        <v>2008</v>
      </c>
      <c r="B2036" s="7">
        <v>47057</v>
      </c>
      <c r="C2036" t="str">
        <f>PROPER(Table1[[#This Row],[Region]])</f>
        <v>West</v>
      </c>
      <c r="D2036" t="str">
        <f>PROPER(Table1[[#This Row],[Product Category]])</f>
        <v>Electronics</v>
      </c>
      <c r="E2036">
        <f>ROUND(Table1[[#This Row],[Sales Amount]],1)</f>
        <v>3680.9</v>
      </c>
      <c r="F2036">
        <f>Table1[[#This Row],[Quantity Sold]]</f>
        <v>39</v>
      </c>
      <c r="G2036">
        <f>Table1[[#This Row],[Discount (%)]]</f>
        <v>38</v>
      </c>
      <c r="H2036">
        <f>Table1[[#This Row],[Profit]]</f>
        <v>1276.33</v>
      </c>
    </row>
    <row r="2037" spans="1:8">
      <c r="A2037" s="11" t="s">
        <v>2009</v>
      </c>
      <c r="B2037" s="7">
        <v>47058</v>
      </c>
      <c r="C2037" t="str">
        <f>PROPER(Table1[[#This Row],[Region]])</f>
        <v>East</v>
      </c>
      <c r="D2037" t="str">
        <f>PROPER(Table1[[#This Row],[Product Category]])</f>
        <v>Electronics</v>
      </c>
      <c r="E2037">
        <f>ROUND(Table1[[#This Row],[Sales Amount]],1)</f>
        <v>1766.6</v>
      </c>
      <c r="F2037">
        <f>Table1[[#This Row],[Quantity Sold]]</f>
        <v>41</v>
      </c>
      <c r="G2037">
        <f>Table1[[#This Row],[Discount (%)]]</f>
        <v>31</v>
      </c>
      <c r="H2037">
        <f>Table1[[#This Row],[Profit]]</f>
        <v>831.08</v>
      </c>
    </row>
    <row r="2038" spans="1:8">
      <c r="A2038" s="11" t="s">
        <v>2010</v>
      </c>
      <c r="B2038" s="7">
        <v>47059</v>
      </c>
      <c r="C2038" t="str">
        <f>PROPER(Table1[[#This Row],[Region]])</f>
        <v>West</v>
      </c>
      <c r="D2038" t="str">
        <f>PROPER(Table1[[#This Row],[Product Category]])</f>
        <v>Sports</v>
      </c>
      <c r="E2038">
        <f>ROUND(Table1[[#This Row],[Sales Amount]],1)</f>
        <v>3196.2</v>
      </c>
      <c r="F2038">
        <f>Table1[[#This Row],[Quantity Sold]]</f>
        <v>18</v>
      </c>
      <c r="G2038">
        <f>Table1[[#This Row],[Discount (%)]]</f>
        <v>36</v>
      </c>
      <c r="H2038">
        <f>Table1[[#This Row],[Profit]]</f>
        <v>1196.52</v>
      </c>
    </row>
    <row r="2039" spans="1:8">
      <c r="A2039" s="11" t="s">
        <v>2011</v>
      </c>
      <c r="B2039" s="7">
        <v>47060</v>
      </c>
      <c r="C2039" t="str">
        <f>PROPER(Table1[[#This Row],[Region]])</f>
        <v>North</v>
      </c>
      <c r="D2039" t="str">
        <f>PROPER(Table1[[#This Row],[Product Category]])</f>
        <v>Sports</v>
      </c>
      <c r="E2039">
        <f>ROUND(Table1[[#This Row],[Sales Amount]],1)</f>
        <v>340.6</v>
      </c>
      <c r="F2039">
        <f>Table1[[#This Row],[Quantity Sold]]</f>
        <v>30</v>
      </c>
      <c r="G2039">
        <f>Table1[[#This Row],[Discount (%)]]</f>
        <v>16</v>
      </c>
      <c r="H2039">
        <f>Table1[[#This Row],[Profit]]</f>
        <v>934.44</v>
      </c>
    </row>
    <row r="2040" spans="1:8">
      <c r="A2040" s="11" t="s">
        <v>2012</v>
      </c>
      <c r="B2040" s="7">
        <v>47061</v>
      </c>
      <c r="C2040" t="str">
        <f>PROPER(Table1[[#This Row],[Region]])</f>
        <v>South</v>
      </c>
      <c r="D2040" t="str">
        <f>PROPER(Table1[[#This Row],[Product Category]])</f>
        <v>Groceries</v>
      </c>
      <c r="E2040">
        <f>ROUND(Table1[[#This Row],[Sales Amount]],1)</f>
        <v>1189.0999999999999</v>
      </c>
      <c r="F2040">
        <f>Table1[[#This Row],[Quantity Sold]]</f>
        <v>20</v>
      </c>
      <c r="G2040">
        <f>Table1[[#This Row],[Discount (%)]]</f>
        <v>17</v>
      </c>
      <c r="H2040">
        <f>Table1[[#This Row],[Profit]]</f>
        <v>1910.83</v>
      </c>
    </row>
    <row r="2041" spans="1:8">
      <c r="A2041" s="11" t="s">
        <v>2013</v>
      </c>
      <c r="B2041" s="7">
        <v>47062</v>
      </c>
      <c r="C2041" t="str">
        <f>PROPER(Table1[[#This Row],[Region]])</f>
        <v>North</v>
      </c>
      <c r="D2041" t="str">
        <f>PROPER(Table1[[#This Row],[Product Category]])</f>
        <v>Groceries</v>
      </c>
      <c r="E2041">
        <f>ROUND(Table1[[#This Row],[Sales Amount]],1)</f>
        <v>3373.2</v>
      </c>
      <c r="F2041">
        <f>Table1[[#This Row],[Quantity Sold]]</f>
        <v>2</v>
      </c>
      <c r="G2041">
        <f>Table1[[#This Row],[Discount (%)]]</f>
        <v>14</v>
      </c>
      <c r="H2041">
        <f>Table1[[#This Row],[Profit]]</f>
        <v>1866.7</v>
      </c>
    </row>
    <row r="2042" spans="1:8">
      <c r="A2042" s="11" t="s">
        <v>2014</v>
      </c>
      <c r="B2042" s="7">
        <v>47063</v>
      </c>
      <c r="C2042" t="str">
        <f>PROPER(Table1[[#This Row],[Region]])</f>
        <v>South</v>
      </c>
      <c r="D2042" t="str">
        <f>PROPER(Table1[[#This Row],[Product Category]])</f>
        <v>Sports</v>
      </c>
      <c r="E2042">
        <f>ROUND(Table1[[#This Row],[Sales Amount]],1)</f>
        <v>3858.8</v>
      </c>
      <c r="F2042">
        <f>Table1[[#This Row],[Quantity Sold]]</f>
        <v>12</v>
      </c>
      <c r="G2042">
        <f>Table1[[#This Row],[Discount (%)]]</f>
        <v>30</v>
      </c>
      <c r="H2042">
        <f>Table1[[#This Row],[Profit]]</f>
        <v>349.19</v>
      </c>
    </row>
    <row r="2043" spans="1:8">
      <c r="A2043" s="11" t="s">
        <v>2015</v>
      </c>
      <c r="B2043" s="7">
        <v>47064</v>
      </c>
      <c r="C2043" t="str">
        <f>PROPER(Table1[[#This Row],[Region]])</f>
        <v>West</v>
      </c>
      <c r="D2043" t="str">
        <f>PROPER(Table1[[#This Row],[Product Category]])</f>
        <v>Electronics</v>
      </c>
      <c r="E2043">
        <f>ROUND(Table1[[#This Row],[Sales Amount]],1)</f>
        <v>3434.9</v>
      </c>
      <c r="F2043">
        <f>Table1[[#This Row],[Quantity Sold]]</f>
        <v>12</v>
      </c>
      <c r="G2043">
        <f>Table1[[#This Row],[Discount (%)]]</f>
        <v>1</v>
      </c>
      <c r="H2043">
        <f>Table1[[#This Row],[Profit]]</f>
        <v>782.48</v>
      </c>
    </row>
    <row r="2044" spans="1:8">
      <c r="A2044" s="11" t="s">
        <v>2016</v>
      </c>
      <c r="B2044" s="7">
        <v>47065</v>
      </c>
      <c r="C2044" t="str">
        <f>PROPER(Table1[[#This Row],[Region]])</f>
        <v>South</v>
      </c>
      <c r="D2044" t="str">
        <f>PROPER(Table1[[#This Row],[Product Category]])</f>
        <v>Furniture</v>
      </c>
      <c r="E2044">
        <f>ROUND(Table1[[#This Row],[Sales Amount]],1)</f>
        <v>1994.7</v>
      </c>
      <c r="F2044">
        <f>Table1[[#This Row],[Quantity Sold]]</f>
        <v>45</v>
      </c>
      <c r="G2044">
        <f>Table1[[#This Row],[Discount (%)]]</f>
        <v>34</v>
      </c>
      <c r="H2044">
        <f>Table1[[#This Row],[Profit]]</f>
        <v>407.57</v>
      </c>
    </row>
    <row r="2045" spans="1:8">
      <c r="A2045" s="11" t="s">
        <v>2017</v>
      </c>
      <c r="B2045" s="7">
        <v>47066</v>
      </c>
      <c r="C2045" t="str">
        <f>PROPER(Table1[[#This Row],[Region]])</f>
        <v>South</v>
      </c>
      <c r="D2045" t="str">
        <f>PROPER(Table1[[#This Row],[Product Category]])</f>
        <v>Groceries</v>
      </c>
      <c r="E2045">
        <f>ROUND(Table1[[#This Row],[Sales Amount]],1)</f>
        <v>3641.3</v>
      </c>
      <c r="F2045">
        <f>Table1[[#This Row],[Quantity Sold]]</f>
        <v>41</v>
      </c>
      <c r="G2045">
        <f>Table1[[#This Row],[Discount (%)]]</f>
        <v>16</v>
      </c>
      <c r="H2045">
        <f>Table1[[#This Row],[Profit]]</f>
        <v>412.94</v>
      </c>
    </row>
    <row r="2046" spans="1:8">
      <c r="A2046" s="11" t="s">
        <v>2018</v>
      </c>
      <c r="B2046" s="7">
        <v>47067</v>
      </c>
      <c r="C2046" t="str">
        <f>PROPER(Table1[[#This Row],[Region]])</f>
        <v>West</v>
      </c>
      <c r="D2046" t="str">
        <f>PROPER(Table1[[#This Row],[Product Category]])</f>
        <v>Electronics</v>
      </c>
      <c r="E2046">
        <f>ROUND(Table1[[#This Row],[Sales Amount]],1)</f>
        <v>4632.5</v>
      </c>
      <c r="F2046">
        <f>Table1[[#This Row],[Quantity Sold]]</f>
        <v>39</v>
      </c>
      <c r="G2046">
        <f>Table1[[#This Row],[Discount (%)]]</f>
        <v>7</v>
      </c>
      <c r="H2046">
        <f>Table1[[#This Row],[Profit]]</f>
        <v>1767.36</v>
      </c>
    </row>
    <row r="2047" spans="1:8">
      <c r="A2047" s="11" t="s">
        <v>2019</v>
      </c>
      <c r="B2047" s="7">
        <v>47068</v>
      </c>
      <c r="C2047" t="str">
        <f>PROPER(Table1[[#This Row],[Region]])</f>
        <v>North</v>
      </c>
      <c r="D2047" t="str">
        <f>PROPER(Table1[[#This Row],[Product Category]])</f>
        <v>Sports</v>
      </c>
      <c r="E2047">
        <f>ROUND(Table1[[#This Row],[Sales Amount]],1)</f>
        <v>1415</v>
      </c>
      <c r="F2047">
        <f>Table1[[#This Row],[Quantity Sold]]</f>
        <v>27</v>
      </c>
      <c r="G2047">
        <f>Table1[[#This Row],[Discount (%)]]</f>
        <v>18</v>
      </c>
      <c r="H2047">
        <f>Table1[[#This Row],[Profit]]</f>
        <v>369.1</v>
      </c>
    </row>
    <row r="2048" spans="1:8">
      <c r="A2048" s="11" t="s">
        <v>2020</v>
      </c>
      <c r="B2048" s="7">
        <v>47069</v>
      </c>
      <c r="C2048" t="str">
        <f>PROPER(Table1[[#This Row],[Region]])</f>
        <v>West</v>
      </c>
      <c r="D2048" t="str">
        <f>PROPER(Table1[[#This Row],[Product Category]])</f>
        <v>Sports</v>
      </c>
      <c r="E2048">
        <f>ROUND(Table1[[#This Row],[Sales Amount]],1)</f>
        <v>643.5</v>
      </c>
      <c r="F2048">
        <f>Table1[[#This Row],[Quantity Sold]]</f>
        <v>40</v>
      </c>
      <c r="G2048">
        <f>Table1[[#This Row],[Discount (%)]]</f>
        <v>13</v>
      </c>
      <c r="H2048">
        <f>Table1[[#This Row],[Profit]]</f>
        <v>523.01</v>
      </c>
    </row>
    <row r="2049" spans="1:8">
      <c r="A2049" s="11" t="s">
        <v>2021</v>
      </c>
      <c r="B2049" s="7">
        <v>47070</v>
      </c>
      <c r="C2049" t="str">
        <f>PROPER(Table1[[#This Row],[Region]])</f>
        <v>East</v>
      </c>
      <c r="D2049" t="str">
        <f>PROPER(Table1[[#This Row],[Product Category]])</f>
        <v>Groceries</v>
      </c>
      <c r="E2049">
        <f>ROUND(Table1[[#This Row],[Sales Amount]],1)</f>
        <v>3655.5</v>
      </c>
      <c r="F2049">
        <f>Table1[[#This Row],[Quantity Sold]]</f>
        <v>3</v>
      </c>
      <c r="G2049">
        <f>Table1[[#This Row],[Discount (%)]]</f>
        <v>48</v>
      </c>
      <c r="H2049">
        <f>Table1[[#This Row],[Profit]]</f>
        <v>935.89</v>
      </c>
    </row>
    <row r="2050" spans="1:8">
      <c r="A2050" s="11" t="s">
        <v>2022</v>
      </c>
      <c r="B2050" s="7">
        <v>47071</v>
      </c>
      <c r="C2050" t="str">
        <f>PROPER(Table1[[#This Row],[Region]])</f>
        <v>West</v>
      </c>
      <c r="D2050" t="str">
        <f>PROPER(Table1[[#This Row],[Product Category]])</f>
        <v>Clothing</v>
      </c>
      <c r="E2050">
        <f>ROUND(Table1[[#This Row],[Sales Amount]],1)</f>
        <v>2004.5</v>
      </c>
      <c r="F2050">
        <f>Table1[[#This Row],[Quantity Sold]]</f>
        <v>18</v>
      </c>
      <c r="G2050">
        <f>Table1[[#This Row],[Discount (%)]]</f>
        <v>37</v>
      </c>
      <c r="H2050">
        <f>Table1[[#This Row],[Profit]]</f>
        <v>232.41</v>
      </c>
    </row>
    <row r="2051" spans="1:8">
      <c r="A2051" s="11" t="s">
        <v>2023</v>
      </c>
      <c r="B2051" s="7">
        <v>47072</v>
      </c>
      <c r="C2051" t="str">
        <f>PROPER(Table1[[#This Row],[Region]])</f>
        <v>West</v>
      </c>
      <c r="D2051" t="str">
        <f>PROPER(Table1[[#This Row],[Product Category]])</f>
        <v>Clothing</v>
      </c>
      <c r="E2051">
        <f>ROUND(Table1[[#This Row],[Sales Amount]],1)</f>
        <v>362.7</v>
      </c>
      <c r="F2051">
        <f>Table1[[#This Row],[Quantity Sold]]</f>
        <v>31</v>
      </c>
      <c r="G2051">
        <f>Table1[[#This Row],[Discount (%)]]</f>
        <v>47</v>
      </c>
      <c r="H2051">
        <f>Table1[[#This Row],[Profit]]</f>
        <v>341.33</v>
      </c>
    </row>
    <row r="2052" spans="1:8">
      <c r="A2052" s="11" t="s">
        <v>2024</v>
      </c>
      <c r="B2052" s="7">
        <v>47073</v>
      </c>
      <c r="C2052" t="str">
        <f>PROPER(Table1[[#This Row],[Region]])</f>
        <v>East</v>
      </c>
      <c r="D2052" t="str">
        <f>PROPER(Table1[[#This Row],[Product Category]])</f>
        <v>Clothing</v>
      </c>
      <c r="E2052">
        <f>ROUND(Table1[[#This Row],[Sales Amount]],1)</f>
        <v>1447.3</v>
      </c>
      <c r="F2052">
        <f>Table1[[#This Row],[Quantity Sold]]</f>
        <v>21</v>
      </c>
      <c r="G2052">
        <f>Table1[[#This Row],[Discount (%)]]</f>
        <v>4</v>
      </c>
      <c r="H2052">
        <f>Table1[[#This Row],[Profit]]</f>
        <v>467.83</v>
      </c>
    </row>
    <row r="2053" spans="1:8">
      <c r="A2053" s="11" t="s">
        <v>2025</v>
      </c>
      <c r="B2053" s="7">
        <v>47074</v>
      </c>
      <c r="C2053" t="str">
        <f>PROPER(Table1[[#This Row],[Region]])</f>
        <v>South</v>
      </c>
      <c r="D2053" t="str">
        <f>PROPER(Table1[[#This Row],[Product Category]])</f>
        <v>Clothing</v>
      </c>
      <c r="E2053">
        <f>ROUND(Table1[[#This Row],[Sales Amount]],1)</f>
        <v>3038.1</v>
      </c>
      <c r="F2053">
        <f>Table1[[#This Row],[Quantity Sold]]</f>
        <v>35</v>
      </c>
      <c r="G2053">
        <f>Table1[[#This Row],[Discount (%)]]</f>
        <v>16</v>
      </c>
      <c r="H2053">
        <f>Table1[[#This Row],[Profit]]</f>
        <v>59.23</v>
      </c>
    </row>
    <row r="2054" spans="1:8">
      <c r="A2054" s="11" t="s">
        <v>2026</v>
      </c>
      <c r="B2054" s="7">
        <v>47075</v>
      </c>
      <c r="C2054" t="str">
        <f>PROPER(Table1[[#This Row],[Region]])</f>
        <v>South</v>
      </c>
      <c r="D2054" t="str">
        <f>PROPER(Table1[[#This Row],[Product Category]])</f>
        <v>Sports</v>
      </c>
      <c r="E2054">
        <f>ROUND(Table1[[#This Row],[Sales Amount]],1)</f>
        <v>4830.3999999999996</v>
      </c>
      <c r="F2054">
        <f>Table1[[#This Row],[Quantity Sold]]</f>
        <v>48</v>
      </c>
      <c r="G2054">
        <f>Table1[[#This Row],[Discount (%)]]</f>
        <v>48</v>
      </c>
      <c r="H2054">
        <f>Table1[[#This Row],[Profit]]</f>
        <v>1037.77</v>
      </c>
    </row>
    <row r="2055" spans="1:8">
      <c r="A2055" s="11" t="s">
        <v>2027</v>
      </c>
      <c r="B2055" s="7">
        <v>47076</v>
      </c>
      <c r="C2055" t="str">
        <f>PROPER(Table1[[#This Row],[Region]])</f>
        <v>East</v>
      </c>
      <c r="D2055" t="str">
        <f>PROPER(Table1[[#This Row],[Product Category]])</f>
        <v>Clothing</v>
      </c>
      <c r="E2055">
        <f>ROUND(Table1[[#This Row],[Sales Amount]],1)</f>
        <v>308.2</v>
      </c>
      <c r="F2055">
        <f>Table1[[#This Row],[Quantity Sold]]</f>
        <v>26</v>
      </c>
      <c r="G2055">
        <f>Table1[[#This Row],[Discount (%)]]</f>
        <v>15</v>
      </c>
      <c r="H2055">
        <f>Table1[[#This Row],[Profit]]</f>
        <v>1062.28</v>
      </c>
    </row>
    <row r="2056" spans="1:8">
      <c r="A2056" s="11" t="s">
        <v>2028</v>
      </c>
      <c r="B2056" s="7">
        <v>47077</v>
      </c>
      <c r="C2056" t="str">
        <f>PROPER(Table1[[#This Row],[Region]])</f>
        <v>South</v>
      </c>
      <c r="D2056" t="str">
        <f>PROPER(Table1[[#This Row],[Product Category]])</f>
        <v>Groceries</v>
      </c>
      <c r="E2056">
        <f>ROUND(Table1[[#This Row],[Sales Amount]],1)</f>
        <v>3486.2</v>
      </c>
      <c r="F2056">
        <f>Table1[[#This Row],[Quantity Sold]]</f>
        <v>3</v>
      </c>
      <c r="G2056">
        <f>Table1[[#This Row],[Discount (%)]]</f>
        <v>47</v>
      </c>
      <c r="H2056">
        <f>Table1[[#This Row],[Profit]]</f>
        <v>86.55</v>
      </c>
    </row>
    <row r="2057" spans="1:8">
      <c r="A2057" s="11" t="s">
        <v>2029</v>
      </c>
      <c r="B2057" s="7">
        <v>47078</v>
      </c>
      <c r="C2057" t="str">
        <f>PROPER(Table1[[#This Row],[Region]])</f>
        <v>West</v>
      </c>
      <c r="D2057" t="str">
        <f>PROPER(Table1[[#This Row],[Product Category]])</f>
        <v>Furniture</v>
      </c>
      <c r="E2057">
        <f>ROUND(Table1[[#This Row],[Sales Amount]],1)</f>
        <v>1486.5</v>
      </c>
      <c r="F2057">
        <f>Table1[[#This Row],[Quantity Sold]]</f>
        <v>47</v>
      </c>
      <c r="G2057">
        <f>Table1[[#This Row],[Discount (%)]]</f>
        <v>45</v>
      </c>
      <c r="H2057">
        <f>Table1[[#This Row],[Profit]]</f>
        <v>1362.38</v>
      </c>
    </row>
    <row r="2058" spans="1:8">
      <c r="A2058" s="11" t="s">
        <v>2030</v>
      </c>
      <c r="B2058" s="7">
        <v>47079</v>
      </c>
      <c r="C2058" t="str">
        <f>PROPER(Table1[[#This Row],[Region]])</f>
        <v>West</v>
      </c>
      <c r="D2058" t="str">
        <f>PROPER(Table1[[#This Row],[Product Category]])</f>
        <v>Clothing</v>
      </c>
      <c r="E2058">
        <f>ROUND(Table1[[#This Row],[Sales Amount]],1)</f>
        <v>3626.1</v>
      </c>
      <c r="F2058">
        <f>Table1[[#This Row],[Quantity Sold]]</f>
        <v>4</v>
      </c>
      <c r="G2058">
        <f>Table1[[#This Row],[Discount (%)]]</f>
        <v>44</v>
      </c>
      <c r="H2058">
        <f>Table1[[#This Row],[Profit]]</f>
        <v>1114.8900000000001</v>
      </c>
    </row>
    <row r="2059" spans="1:8">
      <c r="A2059" s="11" t="s">
        <v>2031</v>
      </c>
      <c r="B2059" s="7">
        <v>47080</v>
      </c>
      <c r="C2059" t="str">
        <f>PROPER(Table1[[#This Row],[Region]])</f>
        <v>North</v>
      </c>
      <c r="D2059" t="str">
        <f>PROPER(Table1[[#This Row],[Product Category]])</f>
        <v>Clothing</v>
      </c>
      <c r="E2059">
        <f>ROUND(Table1[[#This Row],[Sales Amount]],1)</f>
        <v>4170</v>
      </c>
      <c r="F2059">
        <f>Table1[[#This Row],[Quantity Sold]]</f>
        <v>45</v>
      </c>
      <c r="G2059">
        <f>Table1[[#This Row],[Discount (%)]]</f>
        <v>12</v>
      </c>
      <c r="H2059">
        <f>Table1[[#This Row],[Profit]]</f>
        <v>709.28</v>
      </c>
    </row>
    <row r="2060" spans="1:8">
      <c r="A2060" s="11" t="s">
        <v>2032</v>
      </c>
      <c r="B2060" s="7">
        <v>47081</v>
      </c>
      <c r="C2060" t="str">
        <f>PROPER(Table1[[#This Row],[Region]])</f>
        <v>East</v>
      </c>
      <c r="D2060" t="str">
        <f>PROPER(Table1[[#This Row],[Product Category]])</f>
        <v>Electronics</v>
      </c>
      <c r="E2060">
        <f>ROUND(Table1[[#This Row],[Sales Amount]],1)</f>
        <v>743.2</v>
      </c>
      <c r="F2060">
        <f>Table1[[#This Row],[Quantity Sold]]</f>
        <v>29</v>
      </c>
      <c r="G2060">
        <f>Table1[[#This Row],[Discount (%)]]</f>
        <v>14</v>
      </c>
      <c r="H2060">
        <f>Table1[[#This Row],[Profit]]</f>
        <v>989.34</v>
      </c>
    </row>
    <row r="2061" spans="1:8">
      <c r="A2061" s="11" t="s">
        <v>2033</v>
      </c>
      <c r="B2061" s="7">
        <v>47082</v>
      </c>
      <c r="C2061" t="str">
        <f>PROPER(Table1[[#This Row],[Region]])</f>
        <v>West</v>
      </c>
      <c r="D2061" t="str">
        <f>PROPER(Table1[[#This Row],[Product Category]])</f>
        <v>Furniture</v>
      </c>
      <c r="E2061">
        <f>ROUND(Table1[[#This Row],[Sales Amount]],1)</f>
        <v>3599.9</v>
      </c>
      <c r="F2061">
        <f>Table1[[#This Row],[Quantity Sold]]</f>
        <v>31</v>
      </c>
      <c r="G2061">
        <f>Table1[[#This Row],[Discount (%)]]</f>
        <v>48</v>
      </c>
      <c r="H2061">
        <f>Table1[[#This Row],[Profit]]</f>
        <v>1524.4</v>
      </c>
    </row>
    <row r="2062" spans="1:8">
      <c r="A2062" s="11" t="s">
        <v>2034</v>
      </c>
      <c r="B2062" s="7">
        <v>47083</v>
      </c>
      <c r="C2062" t="str">
        <f>PROPER(Table1[[#This Row],[Region]])</f>
        <v>West</v>
      </c>
      <c r="D2062" t="str">
        <f>PROPER(Table1[[#This Row],[Product Category]])</f>
        <v>Electronics</v>
      </c>
      <c r="E2062">
        <f>ROUND(Table1[[#This Row],[Sales Amount]],1)</f>
        <v>793</v>
      </c>
      <c r="F2062">
        <f>Table1[[#This Row],[Quantity Sold]]</f>
        <v>16</v>
      </c>
      <c r="G2062">
        <f>Table1[[#This Row],[Discount (%)]]</f>
        <v>42</v>
      </c>
      <c r="H2062">
        <f>Table1[[#This Row],[Profit]]</f>
        <v>916.11</v>
      </c>
    </row>
    <row r="2063" spans="1:8">
      <c r="A2063" s="11" t="s">
        <v>2035</v>
      </c>
      <c r="B2063" s="7">
        <v>47084</v>
      </c>
      <c r="C2063" t="str">
        <f>PROPER(Table1[[#This Row],[Region]])</f>
        <v>East</v>
      </c>
      <c r="D2063" t="str">
        <f>PROPER(Table1[[#This Row],[Product Category]])</f>
        <v>Clothing</v>
      </c>
      <c r="E2063">
        <f>ROUND(Table1[[#This Row],[Sales Amount]],1)</f>
        <v>2702.8</v>
      </c>
      <c r="F2063">
        <f>Table1[[#This Row],[Quantity Sold]]</f>
        <v>44</v>
      </c>
      <c r="G2063">
        <f>Table1[[#This Row],[Discount (%)]]</f>
        <v>23</v>
      </c>
      <c r="H2063">
        <f>Table1[[#This Row],[Profit]]</f>
        <v>709.31</v>
      </c>
    </row>
    <row r="2064" spans="1:8">
      <c r="A2064" s="11" t="s">
        <v>2036</v>
      </c>
      <c r="B2064" s="7">
        <v>47085</v>
      </c>
      <c r="C2064" t="str">
        <f>PROPER(Table1[[#This Row],[Region]])</f>
        <v>North</v>
      </c>
      <c r="D2064" t="str">
        <f>PROPER(Table1[[#This Row],[Product Category]])</f>
        <v>Clothing</v>
      </c>
      <c r="E2064">
        <f>ROUND(Table1[[#This Row],[Sales Amount]],1)</f>
        <v>2764.8</v>
      </c>
      <c r="F2064">
        <f>Table1[[#This Row],[Quantity Sold]]</f>
        <v>27</v>
      </c>
      <c r="G2064">
        <f>Table1[[#This Row],[Discount (%)]]</f>
        <v>40</v>
      </c>
      <c r="H2064">
        <f>Table1[[#This Row],[Profit]]</f>
        <v>1473.55</v>
      </c>
    </row>
    <row r="2065" spans="1:8">
      <c r="A2065" s="11" t="s">
        <v>2037</v>
      </c>
      <c r="B2065" s="7">
        <v>47086</v>
      </c>
      <c r="C2065" t="str">
        <f>PROPER(Table1[[#This Row],[Region]])</f>
        <v>North</v>
      </c>
      <c r="D2065" t="str">
        <f>PROPER(Table1[[#This Row],[Product Category]])</f>
        <v>Furniture</v>
      </c>
      <c r="E2065">
        <f>ROUND(Table1[[#This Row],[Sales Amount]],1)</f>
        <v>1963.6</v>
      </c>
      <c r="F2065">
        <f>Table1[[#This Row],[Quantity Sold]]</f>
        <v>26</v>
      </c>
      <c r="G2065">
        <f>Table1[[#This Row],[Discount (%)]]</f>
        <v>1</v>
      </c>
      <c r="H2065">
        <f>Table1[[#This Row],[Profit]]</f>
        <v>1855.2</v>
      </c>
    </row>
    <row r="2066" spans="1:8">
      <c r="A2066" s="11" t="s">
        <v>2038</v>
      </c>
      <c r="B2066" s="7">
        <v>47087</v>
      </c>
      <c r="C2066" t="str">
        <f>PROPER(Table1[[#This Row],[Region]])</f>
        <v>North</v>
      </c>
      <c r="D2066" t="str">
        <f>PROPER(Table1[[#This Row],[Product Category]])</f>
        <v>Furniture</v>
      </c>
      <c r="E2066">
        <f>ROUND(Table1[[#This Row],[Sales Amount]],1)</f>
        <v>1398.9</v>
      </c>
      <c r="F2066">
        <f>Table1[[#This Row],[Quantity Sold]]</f>
        <v>30</v>
      </c>
      <c r="G2066">
        <f>Table1[[#This Row],[Discount (%)]]</f>
        <v>40</v>
      </c>
      <c r="H2066">
        <f>Table1[[#This Row],[Profit]]</f>
        <v>413.51</v>
      </c>
    </row>
    <row r="2067" spans="1:8">
      <c r="A2067" s="11" t="s">
        <v>2039</v>
      </c>
      <c r="B2067" s="7">
        <v>47088</v>
      </c>
      <c r="C2067" t="str">
        <f>PROPER(Table1[[#This Row],[Region]])</f>
        <v>East</v>
      </c>
      <c r="D2067" t="str">
        <f>PROPER(Table1[[#This Row],[Product Category]])</f>
        <v>Furniture</v>
      </c>
      <c r="E2067">
        <f>ROUND(Table1[[#This Row],[Sales Amount]],1)</f>
        <v>3521.1</v>
      </c>
      <c r="F2067">
        <f>Table1[[#This Row],[Quantity Sold]]</f>
        <v>2</v>
      </c>
      <c r="G2067">
        <f>Table1[[#This Row],[Discount (%)]]</f>
        <v>26</v>
      </c>
      <c r="H2067">
        <f>Table1[[#This Row],[Profit]]</f>
        <v>819.93</v>
      </c>
    </row>
    <row r="2068" spans="1:8">
      <c r="A2068" s="11" t="s">
        <v>2040</v>
      </c>
      <c r="B2068" s="7">
        <v>47089</v>
      </c>
      <c r="C2068" t="str">
        <f>PROPER(Table1[[#This Row],[Region]])</f>
        <v>South</v>
      </c>
      <c r="D2068" t="str">
        <f>PROPER(Table1[[#This Row],[Product Category]])</f>
        <v>Clothing</v>
      </c>
      <c r="E2068">
        <f>ROUND(Table1[[#This Row],[Sales Amount]],1)</f>
        <v>3162.7</v>
      </c>
      <c r="F2068">
        <f>Table1[[#This Row],[Quantity Sold]]</f>
        <v>9</v>
      </c>
      <c r="G2068">
        <f>Table1[[#This Row],[Discount (%)]]</f>
        <v>46</v>
      </c>
      <c r="H2068">
        <f>Table1[[#This Row],[Profit]]</f>
        <v>982.74</v>
      </c>
    </row>
    <row r="2069" spans="1:8">
      <c r="A2069" s="11" t="s">
        <v>2041</v>
      </c>
      <c r="B2069" s="7">
        <v>47090</v>
      </c>
      <c r="C2069" t="str">
        <f>PROPER(Table1[[#This Row],[Region]])</f>
        <v>East</v>
      </c>
      <c r="D2069" t="str">
        <f>PROPER(Table1[[#This Row],[Product Category]])</f>
        <v>Furniture</v>
      </c>
      <c r="E2069">
        <f>ROUND(Table1[[#This Row],[Sales Amount]],1)</f>
        <v>747.9</v>
      </c>
      <c r="F2069">
        <f>Table1[[#This Row],[Quantity Sold]]</f>
        <v>40</v>
      </c>
      <c r="G2069">
        <f>Table1[[#This Row],[Discount (%)]]</f>
        <v>19</v>
      </c>
      <c r="H2069">
        <f>Table1[[#This Row],[Profit]]</f>
        <v>1176.3399999999999</v>
      </c>
    </row>
    <row r="2070" spans="1:8">
      <c r="A2070" s="11" t="s">
        <v>2042</v>
      </c>
      <c r="B2070" s="7">
        <v>47091</v>
      </c>
      <c r="C2070" t="str">
        <f>PROPER(Table1[[#This Row],[Region]])</f>
        <v>North</v>
      </c>
      <c r="D2070" t="str">
        <f>PROPER(Table1[[#This Row],[Product Category]])</f>
        <v>Furniture</v>
      </c>
      <c r="E2070">
        <f>ROUND(Table1[[#This Row],[Sales Amount]],1)</f>
        <v>3865.1</v>
      </c>
      <c r="F2070">
        <f>Table1[[#This Row],[Quantity Sold]]</f>
        <v>22</v>
      </c>
      <c r="G2070">
        <f>Table1[[#This Row],[Discount (%)]]</f>
        <v>47</v>
      </c>
      <c r="H2070">
        <f>Table1[[#This Row],[Profit]]</f>
        <v>1908.52</v>
      </c>
    </row>
    <row r="2071" spans="1:8">
      <c r="A2071" s="11" t="s">
        <v>2043</v>
      </c>
      <c r="B2071" s="7">
        <v>47092</v>
      </c>
      <c r="C2071" t="str">
        <f>PROPER(Table1[[#This Row],[Region]])</f>
        <v>North</v>
      </c>
      <c r="D2071" t="str">
        <f>PROPER(Table1[[#This Row],[Product Category]])</f>
        <v>Electronics</v>
      </c>
      <c r="E2071">
        <f>ROUND(Table1[[#This Row],[Sales Amount]],1)</f>
        <v>4586</v>
      </c>
      <c r="F2071">
        <f>Table1[[#This Row],[Quantity Sold]]</f>
        <v>4</v>
      </c>
      <c r="G2071">
        <f>Table1[[#This Row],[Discount (%)]]</f>
        <v>33</v>
      </c>
      <c r="H2071">
        <f>Table1[[#This Row],[Profit]]</f>
        <v>279.56</v>
      </c>
    </row>
    <row r="2072" spans="1:8">
      <c r="A2072" s="11" t="s">
        <v>2044</v>
      </c>
      <c r="B2072" s="7">
        <v>47093</v>
      </c>
      <c r="C2072" t="str">
        <f>PROPER(Table1[[#This Row],[Region]])</f>
        <v>East</v>
      </c>
      <c r="D2072" t="str">
        <f>PROPER(Table1[[#This Row],[Product Category]])</f>
        <v>Groceries</v>
      </c>
      <c r="E2072">
        <f>ROUND(Table1[[#This Row],[Sales Amount]],1)</f>
        <v>3563.2</v>
      </c>
      <c r="F2072">
        <f>Table1[[#This Row],[Quantity Sold]]</f>
        <v>1</v>
      </c>
      <c r="G2072">
        <f>Table1[[#This Row],[Discount (%)]]</f>
        <v>48</v>
      </c>
      <c r="H2072">
        <f>Table1[[#This Row],[Profit]]</f>
        <v>1305.68</v>
      </c>
    </row>
    <row r="2073" spans="1:8">
      <c r="A2073" s="11" t="s">
        <v>2045</v>
      </c>
      <c r="B2073" s="7">
        <v>47094</v>
      </c>
      <c r="C2073" t="str">
        <f>PROPER(Table1[[#This Row],[Region]])</f>
        <v>East</v>
      </c>
      <c r="D2073" t="str">
        <f>PROPER(Table1[[#This Row],[Product Category]])</f>
        <v>Furniture</v>
      </c>
      <c r="E2073">
        <f>ROUND(Table1[[#This Row],[Sales Amount]],1)</f>
        <v>187.7</v>
      </c>
      <c r="F2073">
        <f>Table1[[#This Row],[Quantity Sold]]</f>
        <v>7</v>
      </c>
      <c r="G2073">
        <f>Table1[[#This Row],[Discount (%)]]</f>
        <v>43</v>
      </c>
      <c r="H2073">
        <f>Table1[[#This Row],[Profit]]</f>
        <v>1388.45</v>
      </c>
    </row>
    <row r="2074" spans="1:8">
      <c r="A2074" s="11" t="s">
        <v>2046</v>
      </c>
      <c r="B2074" s="7">
        <v>47095</v>
      </c>
      <c r="C2074" t="str">
        <f>PROPER(Table1[[#This Row],[Region]])</f>
        <v>West</v>
      </c>
      <c r="D2074" t="str">
        <f>PROPER(Table1[[#This Row],[Product Category]])</f>
        <v>Furniture</v>
      </c>
      <c r="E2074">
        <f>ROUND(Table1[[#This Row],[Sales Amount]],1)</f>
        <v>276.2</v>
      </c>
      <c r="F2074">
        <f>Table1[[#This Row],[Quantity Sold]]</f>
        <v>1</v>
      </c>
      <c r="G2074">
        <f>Table1[[#This Row],[Discount (%)]]</f>
        <v>10</v>
      </c>
      <c r="H2074">
        <f>Table1[[#This Row],[Profit]]</f>
        <v>1922.99</v>
      </c>
    </row>
    <row r="2075" spans="1:8">
      <c r="A2075" s="11" t="s">
        <v>2047</v>
      </c>
      <c r="B2075" s="7">
        <v>47096</v>
      </c>
      <c r="C2075" t="str">
        <f>PROPER(Table1[[#This Row],[Region]])</f>
        <v>South</v>
      </c>
      <c r="D2075" t="str">
        <f>PROPER(Table1[[#This Row],[Product Category]])</f>
        <v>Clothing</v>
      </c>
      <c r="E2075">
        <f>ROUND(Table1[[#This Row],[Sales Amount]],1)</f>
        <v>485.6</v>
      </c>
      <c r="F2075">
        <f>Table1[[#This Row],[Quantity Sold]]</f>
        <v>7</v>
      </c>
      <c r="G2075">
        <f>Table1[[#This Row],[Discount (%)]]</f>
        <v>35</v>
      </c>
      <c r="H2075">
        <f>Table1[[#This Row],[Profit]]</f>
        <v>1541.48</v>
      </c>
    </row>
    <row r="2076" spans="1:8">
      <c r="A2076" s="11" t="s">
        <v>2048</v>
      </c>
      <c r="B2076" s="7">
        <v>47097</v>
      </c>
      <c r="C2076" t="str">
        <f>PROPER(Table1[[#This Row],[Region]])</f>
        <v>South</v>
      </c>
      <c r="D2076" t="str">
        <f>PROPER(Table1[[#This Row],[Product Category]])</f>
        <v>Sports</v>
      </c>
      <c r="E2076">
        <f>ROUND(Table1[[#This Row],[Sales Amount]],1)</f>
        <v>3758.9</v>
      </c>
      <c r="F2076">
        <f>Table1[[#This Row],[Quantity Sold]]</f>
        <v>45</v>
      </c>
      <c r="G2076">
        <f>Table1[[#This Row],[Discount (%)]]</f>
        <v>27</v>
      </c>
      <c r="H2076">
        <f>Table1[[#This Row],[Profit]]</f>
        <v>1206.68</v>
      </c>
    </row>
    <row r="2077" spans="1:8">
      <c r="A2077" s="11" t="s">
        <v>2049</v>
      </c>
      <c r="B2077" s="7">
        <v>47098</v>
      </c>
      <c r="C2077" t="str">
        <f>PROPER(Table1[[#This Row],[Region]])</f>
        <v>East</v>
      </c>
      <c r="D2077" t="str">
        <f>PROPER(Table1[[#This Row],[Product Category]])</f>
        <v>Furniture</v>
      </c>
      <c r="E2077">
        <f>ROUND(Table1[[#This Row],[Sales Amount]],1)</f>
        <v>4158.5</v>
      </c>
      <c r="F2077">
        <f>Table1[[#This Row],[Quantity Sold]]</f>
        <v>30</v>
      </c>
      <c r="G2077">
        <f>Table1[[#This Row],[Discount (%)]]</f>
        <v>42</v>
      </c>
      <c r="H2077">
        <f>Table1[[#This Row],[Profit]]</f>
        <v>1185.46</v>
      </c>
    </row>
    <row r="2078" spans="1:8">
      <c r="A2078" s="11" t="s">
        <v>2050</v>
      </c>
      <c r="B2078" s="7">
        <v>47099</v>
      </c>
      <c r="C2078" t="str">
        <f>PROPER(Table1[[#This Row],[Region]])</f>
        <v>East</v>
      </c>
      <c r="D2078" t="str">
        <f>PROPER(Table1[[#This Row],[Product Category]])</f>
        <v>Groceries</v>
      </c>
      <c r="E2078">
        <f>ROUND(Table1[[#This Row],[Sales Amount]],1)</f>
        <v>4200.1000000000004</v>
      </c>
      <c r="F2078">
        <f>Table1[[#This Row],[Quantity Sold]]</f>
        <v>31</v>
      </c>
      <c r="G2078">
        <f>Table1[[#This Row],[Discount (%)]]</f>
        <v>26</v>
      </c>
      <c r="H2078">
        <f>Table1[[#This Row],[Profit]]</f>
        <v>371.73</v>
      </c>
    </row>
    <row r="2079" spans="1:8">
      <c r="A2079" s="11" t="s">
        <v>2051</v>
      </c>
      <c r="B2079" s="7">
        <v>47100</v>
      </c>
      <c r="C2079" t="str">
        <f>PROPER(Table1[[#This Row],[Region]])</f>
        <v>South</v>
      </c>
      <c r="D2079" t="str">
        <f>PROPER(Table1[[#This Row],[Product Category]])</f>
        <v>Clothing</v>
      </c>
      <c r="E2079">
        <f>ROUND(Table1[[#This Row],[Sales Amount]],1)</f>
        <v>2115.4</v>
      </c>
      <c r="F2079">
        <f>Table1[[#This Row],[Quantity Sold]]</f>
        <v>12</v>
      </c>
      <c r="G2079">
        <f>Table1[[#This Row],[Discount (%)]]</f>
        <v>35</v>
      </c>
      <c r="H2079">
        <f>Table1[[#This Row],[Profit]]</f>
        <v>1315.55</v>
      </c>
    </row>
    <row r="2080" spans="1:8">
      <c r="A2080" s="11" t="s">
        <v>2052</v>
      </c>
      <c r="B2080" s="7">
        <v>47101</v>
      </c>
      <c r="C2080" t="str">
        <f>PROPER(Table1[[#This Row],[Region]])</f>
        <v>West</v>
      </c>
      <c r="D2080" t="str">
        <f>PROPER(Table1[[#This Row],[Product Category]])</f>
        <v>Sports</v>
      </c>
      <c r="E2080">
        <f>ROUND(Table1[[#This Row],[Sales Amount]],1)</f>
        <v>2408.6999999999998</v>
      </c>
      <c r="F2080">
        <f>Table1[[#This Row],[Quantity Sold]]</f>
        <v>1</v>
      </c>
      <c r="G2080">
        <f>Table1[[#This Row],[Discount (%)]]</f>
        <v>5</v>
      </c>
      <c r="H2080">
        <f>Table1[[#This Row],[Profit]]</f>
        <v>458.63</v>
      </c>
    </row>
    <row r="2081" spans="1:8">
      <c r="A2081" s="11" t="s">
        <v>2053</v>
      </c>
      <c r="B2081" s="7">
        <v>47102</v>
      </c>
      <c r="C2081" t="str">
        <f>PROPER(Table1[[#This Row],[Region]])</f>
        <v>East</v>
      </c>
      <c r="D2081" t="str">
        <f>PROPER(Table1[[#This Row],[Product Category]])</f>
        <v>Sports</v>
      </c>
      <c r="E2081">
        <f>ROUND(Table1[[#This Row],[Sales Amount]],1)</f>
        <v>2545.1</v>
      </c>
      <c r="F2081">
        <f>Table1[[#This Row],[Quantity Sold]]</f>
        <v>33</v>
      </c>
      <c r="G2081">
        <f>Table1[[#This Row],[Discount (%)]]</f>
        <v>36</v>
      </c>
      <c r="H2081">
        <f>Table1[[#This Row],[Profit]]</f>
        <v>885.13</v>
      </c>
    </row>
    <row r="2082" spans="1:8">
      <c r="A2082" s="11" t="s">
        <v>2054</v>
      </c>
      <c r="B2082" s="7">
        <v>47103</v>
      </c>
      <c r="C2082" t="str">
        <f>PROPER(Table1[[#This Row],[Region]])</f>
        <v>South</v>
      </c>
      <c r="D2082" t="str">
        <f>PROPER(Table1[[#This Row],[Product Category]])</f>
        <v>Groceries</v>
      </c>
      <c r="E2082">
        <f>ROUND(Table1[[#This Row],[Sales Amount]],1)</f>
        <v>4599.3</v>
      </c>
      <c r="F2082">
        <f>Table1[[#This Row],[Quantity Sold]]</f>
        <v>41</v>
      </c>
      <c r="G2082">
        <f>Table1[[#This Row],[Discount (%)]]</f>
        <v>3</v>
      </c>
      <c r="H2082">
        <f>Table1[[#This Row],[Profit]]</f>
        <v>517.99</v>
      </c>
    </row>
    <row r="2083" spans="1:8">
      <c r="A2083" s="11" t="s">
        <v>2055</v>
      </c>
      <c r="B2083" s="7">
        <v>47104</v>
      </c>
      <c r="C2083" t="str">
        <f>PROPER(Table1[[#This Row],[Region]])</f>
        <v>East</v>
      </c>
      <c r="D2083" t="str">
        <f>PROPER(Table1[[#This Row],[Product Category]])</f>
        <v>Sports</v>
      </c>
      <c r="E2083">
        <f>ROUND(Table1[[#This Row],[Sales Amount]],1)</f>
        <v>597</v>
      </c>
      <c r="F2083">
        <f>Table1[[#This Row],[Quantity Sold]]</f>
        <v>6</v>
      </c>
      <c r="G2083">
        <f>Table1[[#This Row],[Discount (%)]]</f>
        <v>9</v>
      </c>
      <c r="H2083">
        <f>Table1[[#This Row],[Profit]]</f>
        <v>1880.31</v>
      </c>
    </row>
    <row r="2084" spans="1:8">
      <c r="A2084" s="11" t="s">
        <v>2056</v>
      </c>
      <c r="B2084" s="7">
        <v>47105</v>
      </c>
      <c r="C2084" t="str">
        <f>PROPER(Table1[[#This Row],[Region]])</f>
        <v>West</v>
      </c>
      <c r="D2084" t="str">
        <f>PROPER(Table1[[#This Row],[Product Category]])</f>
        <v>Clothing</v>
      </c>
      <c r="E2084">
        <f>ROUND(Table1[[#This Row],[Sales Amount]],1)</f>
        <v>1631.8</v>
      </c>
      <c r="F2084">
        <f>Table1[[#This Row],[Quantity Sold]]</f>
        <v>39</v>
      </c>
      <c r="G2084">
        <f>Table1[[#This Row],[Discount (%)]]</f>
        <v>50</v>
      </c>
      <c r="H2084">
        <f>Table1[[#This Row],[Profit]]</f>
        <v>1547.66</v>
      </c>
    </row>
    <row r="2085" spans="1:8">
      <c r="A2085" s="11" t="s">
        <v>2057</v>
      </c>
      <c r="B2085" s="7">
        <v>47106</v>
      </c>
      <c r="C2085" t="str">
        <f>PROPER(Table1[[#This Row],[Region]])</f>
        <v>West</v>
      </c>
      <c r="D2085" t="str">
        <f>PROPER(Table1[[#This Row],[Product Category]])</f>
        <v>Furniture</v>
      </c>
      <c r="E2085">
        <f>ROUND(Table1[[#This Row],[Sales Amount]],1)</f>
        <v>4234.7</v>
      </c>
      <c r="F2085">
        <f>Table1[[#This Row],[Quantity Sold]]</f>
        <v>48</v>
      </c>
      <c r="G2085">
        <f>Table1[[#This Row],[Discount (%)]]</f>
        <v>37</v>
      </c>
      <c r="H2085">
        <f>Table1[[#This Row],[Profit]]</f>
        <v>521.13</v>
      </c>
    </row>
    <row r="2086" spans="1:8">
      <c r="A2086" s="11" t="s">
        <v>2058</v>
      </c>
      <c r="B2086" s="7">
        <v>47107</v>
      </c>
      <c r="C2086" t="str">
        <f>PROPER(Table1[[#This Row],[Region]])</f>
        <v>East</v>
      </c>
      <c r="D2086" t="str">
        <f>PROPER(Table1[[#This Row],[Product Category]])</f>
        <v>Sports</v>
      </c>
      <c r="E2086">
        <f>ROUND(Table1[[#This Row],[Sales Amount]],1)</f>
        <v>1053.8</v>
      </c>
      <c r="F2086">
        <f>Table1[[#This Row],[Quantity Sold]]</f>
        <v>47</v>
      </c>
      <c r="G2086">
        <f>Table1[[#This Row],[Discount (%)]]</f>
        <v>24</v>
      </c>
      <c r="H2086">
        <f>Table1[[#This Row],[Profit]]</f>
        <v>1290.24</v>
      </c>
    </row>
    <row r="2087" spans="1:8">
      <c r="A2087" s="11" t="s">
        <v>2059</v>
      </c>
      <c r="B2087" s="7">
        <v>47108</v>
      </c>
      <c r="C2087" t="str">
        <f>PROPER(Table1[[#This Row],[Region]])</f>
        <v>West</v>
      </c>
      <c r="D2087" t="str">
        <f>PROPER(Table1[[#This Row],[Product Category]])</f>
        <v>Clothing</v>
      </c>
      <c r="E2087">
        <f>ROUND(Table1[[#This Row],[Sales Amount]],1)</f>
        <v>2376.9</v>
      </c>
      <c r="F2087">
        <f>Table1[[#This Row],[Quantity Sold]]</f>
        <v>31</v>
      </c>
      <c r="G2087">
        <f>Table1[[#This Row],[Discount (%)]]</f>
        <v>16</v>
      </c>
      <c r="H2087">
        <f>Table1[[#This Row],[Profit]]</f>
        <v>780.58</v>
      </c>
    </row>
    <row r="2088" spans="1:8">
      <c r="A2088" s="11" t="s">
        <v>2060</v>
      </c>
      <c r="B2088" s="7">
        <v>47109</v>
      </c>
      <c r="C2088" t="str">
        <f>PROPER(Table1[[#This Row],[Region]])</f>
        <v>West</v>
      </c>
      <c r="D2088" t="str">
        <f>PROPER(Table1[[#This Row],[Product Category]])</f>
        <v>Sports</v>
      </c>
      <c r="E2088">
        <f>ROUND(Table1[[#This Row],[Sales Amount]],1)</f>
        <v>1611.5</v>
      </c>
      <c r="F2088">
        <f>Table1[[#This Row],[Quantity Sold]]</f>
        <v>40</v>
      </c>
      <c r="G2088">
        <f>Table1[[#This Row],[Discount (%)]]</f>
        <v>14</v>
      </c>
      <c r="H2088">
        <f>Table1[[#This Row],[Profit]]</f>
        <v>654.32000000000005</v>
      </c>
    </row>
    <row r="2089" spans="1:8">
      <c r="A2089" s="11" t="s">
        <v>2061</v>
      </c>
      <c r="B2089" s="7">
        <v>47110</v>
      </c>
      <c r="C2089" t="str">
        <f>PROPER(Table1[[#This Row],[Region]])</f>
        <v>West</v>
      </c>
      <c r="D2089" t="str">
        <f>PROPER(Table1[[#This Row],[Product Category]])</f>
        <v>Groceries</v>
      </c>
      <c r="E2089">
        <f>ROUND(Table1[[#This Row],[Sales Amount]],1)</f>
        <v>3759.9</v>
      </c>
      <c r="F2089">
        <f>Table1[[#This Row],[Quantity Sold]]</f>
        <v>21</v>
      </c>
      <c r="G2089">
        <f>Table1[[#This Row],[Discount (%)]]</f>
        <v>50</v>
      </c>
      <c r="H2089">
        <f>Table1[[#This Row],[Profit]]</f>
        <v>347.25</v>
      </c>
    </row>
    <row r="2090" spans="1:8">
      <c r="A2090" s="11" t="s">
        <v>2062</v>
      </c>
      <c r="B2090" s="7">
        <v>47111</v>
      </c>
      <c r="C2090" t="str">
        <f>PROPER(Table1[[#This Row],[Region]])</f>
        <v>North</v>
      </c>
      <c r="D2090" t="str">
        <f>PROPER(Table1[[#This Row],[Product Category]])</f>
        <v>Groceries</v>
      </c>
      <c r="E2090">
        <f>ROUND(Table1[[#This Row],[Sales Amount]],1)</f>
        <v>4255.1000000000004</v>
      </c>
      <c r="F2090">
        <f>Table1[[#This Row],[Quantity Sold]]</f>
        <v>17</v>
      </c>
      <c r="G2090">
        <f>Table1[[#This Row],[Discount (%)]]</f>
        <v>1</v>
      </c>
      <c r="H2090">
        <f>Table1[[#This Row],[Profit]]</f>
        <v>492.53</v>
      </c>
    </row>
    <row r="2091" spans="1:8">
      <c r="A2091" s="11" t="s">
        <v>2063</v>
      </c>
      <c r="B2091" s="7">
        <v>47112</v>
      </c>
      <c r="C2091" t="str">
        <f>PROPER(Table1[[#This Row],[Region]])</f>
        <v>West</v>
      </c>
      <c r="D2091" t="str">
        <f>PROPER(Table1[[#This Row],[Product Category]])</f>
        <v>Furniture</v>
      </c>
      <c r="E2091">
        <f>ROUND(Table1[[#This Row],[Sales Amount]],1)</f>
        <v>4549.2</v>
      </c>
      <c r="F2091">
        <f>Table1[[#This Row],[Quantity Sold]]</f>
        <v>38</v>
      </c>
      <c r="G2091">
        <f>Table1[[#This Row],[Discount (%)]]</f>
        <v>30</v>
      </c>
      <c r="H2091">
        <f>Table1[[#This Row],[Profit]]</f>
        <v>487.19</v>
      </c>
    </row>
    <row r="2092" spans="1:8">
      <c r="A2092" s="11" t="s">
        <v>2064</v>
      </c>
      <c r="B2092" s="7">
        <v>47113</v>
      </c>
      <c r="C2092" t="str">
        <f>PROPER(Table1[[#This Row],[Region]])</f>
        <v>East</v>
      </c>
      <c r="D2092" t="str">
        <f>PROPER(Table1[[#This Row],[Product Category]])</f>
        <v>Clothing</v>
      </c>
      <c r="E2092">
        <f>ROUND(Table1[[#This Row],[Sales Amount]],1)</f>
        <v>4733.5</v>
      </c>
      <c r="F2092">
        <f>Table1[[#This Row],[Quantity Sold]]</f>
        <v>6</v>
      </c>
      <c r="G2092">
        <f>Table1[[#This Row],[Discount (%)]]</f>
        <v>3</v>
      </c>
      <c r="H2092">
        <f>Table1[[#This Row],[Profit]]</f>
        <v>990.33</v>
      </c>
    </row>
    <row r="2093" spans="1:8">
      <c r="A2093" s="11" t="s">
        <v>2065</v>
      </c>
      <c r="B2093" s="7">
        <v>47114</v>
      </c>
      <c r="C2093" t="str">
        <f>PROPER(Table1[[#This Row],[Region]])</f>
        <v>East</v>
      </c>
      <c r="D2093" t="str">
        <f>PROPER(Table1[[#This Row],[Product Category]])</f>
        <v>Sports</v>
      </c>
      <c r="E2093">
        <f>ROUND(Table1[[#This Row],[Sales Amount]],1)</f>
        <v>382.8</v>
      </c>
      <c r="F2093">
        <f>Table1[[#This Row],[Quantity Sold]]</f>
        <v>41</v>
      </c>
      <c r="G2093">
        <f>Table1[[#This Row],[Discount (%)]]</f>
        <v>7</v>
      </c>
      <c r="H2093">
        <f>Table1[[#This Row],[Profit]]</f>
        <v>217.19</v>
      </c>
    </row>
    <row r="2094" spans="1:8">
      <c r="A2094" s="11" t="s">
        <v>2066</v>
      </c>
      <c r="B2094" s="7">
        <v>47115</v>
      </c>
      <c r="C2094" t="str">
        <f>PROPER(Table1[[#This Row],[Region]])</f>
        <v>South</v>
      </c>
      <c r="D2094" t="str">
        <f>PROPER(Table1[[#This Row],[Product Category]])</f>
        <v>Electronics</v>
      </c>
      <c r="E2094">
        <f>ROUND(Table1[[#This Row],[Sales Amount]],1)</f>
        <v>1955</v>
      </c>
      <c r="F2094">
        <f>Table1[[#This Row],[Quantity Sold]]</f>
        <v>11</v>
      </c>
      <c r="G2094">
        <f>Table1[[#This Row],[Discount (%)]]</f>
        <v>24</v>
      </c>
      <c r="H2094">
        <f>Table1[[#This Row],[Profit]]</f>
        <v>1354.39</v>
      </c>
    </row>
    <row r="2095" spans="1:8">
      <c r="A2095" s="11" t="s">
        <v>2067</v>
      </c>
      <c r="B2095" s="7">
        <v>47116</v>
      </c>
      <c r="C2095" t="str">
        <f>PROPER(Table1[[#This Row],[Region]])</f>
        <v>West</v>
      </c>
      <c r="D2095" t="str">
        <f>PROPER(Table1[[#This Row],[Product Category]])</f>
        <v>Sports</v>
      </c>
      <c r="E2095">
        <f>ROUND(Table1[[#This Row],[Sales Amount]],1)</f>
        <v>1857</v>
      </c>
      <c r="F2095">
        <f>Table1[[#This Row],[Quantity Sold]]</f>
        <v>38</v>
      </c>
      <c r="G2095">
        <f>Table1[[#This Row],[Discount (%)]]</f>
        <v>22</v>
      </c>
      <c r="H2095">
        <f>Table1[[#This Row],[Profit]]</f>
        <v>1991.36</v>
      </c>
    </row>
    <row r="2096" spans="1:8">
      <c r="A2096" s="11" t="s">
        <v>2068</v>
      </c>
      <c r="B2096" s="7">
        <v>47117</v>
      </c>
      <c r="C2096" t="str">
        <f>PROPER(Table1[[#This Row],[Region]])</f>
        <v>South</v>
      </c>
      <c r="D2096" t="str">
        <f>PROPER(Table1[[#This Row],[Product Category]])</f>
        <v>Sports</v>
      </c>
      <c r="E2096">
        <f>ROUND(Table1[[#This Row],[Sales Amount]],1)</f>
        <v>1101.7</v>
      </c>
      <c r="F2096">
        <f>Table1[[#This Row],[Quantity Sold]]</f>
        <v>45</v>
      </c>
      <c r="G2096">
        <f>Table1[[#This Row],[Discount (%)]]</f>
        <v>8</v>
      </c>
      <c r="H2096">
        <f>Table1[[#This Row],[Profit]]</f>
        <v>1793.31</v>
      </c>
    </row>
    <row r="2097" spans="1:8">
      <c r="A2097" s="11" t="s">
        <v>2069</v>
      </c>
      <c r="B2097" s="7">
        <v>47118</v>
      </c>
      <c r="C2097" t="str">
        <f>PROPER(Table1[[#This Row],[Region]])</f>
        <v>East</v>
      </c>
      <c r="D2097" t="str">
        <f>PROPER(Table1[[#This Row],[Product Category]])</f>
        <v>Groceries</v>
      </c>
      <c r="E2097">
        <f>ROUND(Table1[[#This Row],[Sales Amount]],1)</f>
        <v>1195.9000000000001</v>
      </c>
      <c r="F2097">
        <f>Table1[[#This Row],[Quantity Sold]]</f>
        <v>3</v>
      </c>
      <c r="G2097">
        <f>Table1[[#This Row],[Discount (%)]]</f>
        <v>45</v>
      </c>
      <c r="H2097">
        <f>Table1[[#This Row],[Profit]]</f>
        <v>322.64999999999998</v>
      </c>
    </row>
    <row r="2098" spans="1:8">
      <c r="A2098" s="11" t="s">
        <v>2070</v>
      </c>
      <c r="B2098" s="7">
        <v>47119</v>
      </c>
      <c r="C2098" t="str">
        <f>PROPER(Table1[[#This Row],[Region]])</f>
        <v>East</v>
      </c>
      <c r="D2098" t="str">
        <f>PROPER(Table1[[#This Row],[Product Category]])</f>
        <v>Clothing</v>
      </c>
      <c r="E2098">
        <f>ROUND(Table1[[#This Row],[Sales Amount]],1)</f>
        <v>198.4</v>
      </c>
      <c r="F2098">
        <f>Table1[[#This Row],[Quantity Sold]]</f>
        <v>20</v>
      </c>
      <c r="G2098">
        <f>Table1[[#This Row],[Discount (%)]]</f>
        <v>28</v>
      </c>
      <c r="H2098">
        <f>Table1[[#This Row],[Profit]]</f>
        <v>345.83</v>
      </c>
    </row>
    <row r="2099" spans="1:8">
      <c r="A2099" s="11" t="s">
        <v>2071</v>
      </c>
      <c r="B2099" s="7">
        <v>47120</v>
      </c>
      <c r="C2099" t="str">
        <f>PROPER(Table1[[#This Row],[Region]])</f>
        <v>East</v>
      </c>
      <c r="D2099" t="str">
        <f>PROPER(Table1[[#This Row],[Product Category]])</f>
        <v>Clothing</v>
      </c>
      <c r="E2099">
        <f>ROUND(Table1[[#This Row],[Sales Amount]],1)</f>
        <v>1207.3</v>
      </c>
      <c r="F2099">
        <f>Table1[[#This Row],[Quantity Sold]]</f>
        <v>28</v>
      </c>
      <c r="G2099">
        <f>Table1[[#This Row],[Discount (%)]]</f>
        <v>9</v>
      </c>
      <c r="H2099">
        <f>Table1[[#This Row],[Profit]]</f>
        <v>89.39</v>
      </c>
    </row>
    <row r="2100" spans="1:8">
      <c r="A2100" s="11" t="s">
        <v>2072</v>
      </c>
      <c r="B2100" s="7">
        <v>47121</v>
      </c>
      <c r="C2100" t="str">
        <f>PROPER(Table1[[#This Row],[Region]])</f>
        <v>South</v>
      </c>
      <c r="D2100" t="str">
        <f>PROPER(Table1[[#This Row],[Product Category]])</f>
        <v>Electronics</v>
      </c>
      <c r="E2100">
        <f>ROUND(Table1[[#This Row],[Sales Amount]],1)</f>
        <v>2481.4</v>
      </c>
      <c r="F2100">
        <f>Table1[[#This Row],[Quantity Sold]]</f>
        <v>39</v>
      </c>
      <c r="G2100">
        <f>Table1[[#This Row],[Discount (%)]]</f>
        <v>47</v>
      </c>
      <c r="H2100">
        <f>Table1[[#This Row],[Profit]]</f>
        <v>1256.8699999999999</v>
      </c>
    </row>
    <row r="2101" spans="1:8">
      <c r="A2101" s="11" t="s">
        <v>2073</v>
      </c>
      <c r="B2101" s="7">
        <v>47122</v>
      </c>
      <c r="C2101" t="str">
        <f>PROPER(Table1[[#This Row],[Region]])</f>
        <v>East</v>
      </c>
      <c r="D2101" t="str">
        <f>PROPER(Table1[[#This Row],[Product Category]])</f>
        <v>Clothing</v>
      </c>
      <c r="E2101">
        <f>ROUND(Table1[[#This Row],[Sales Amount]],1)</f>
        <v>3240.3</v>
      </c>
      <c r="F2101">
        <f>Table1[[#This Row],[Quantity Sold]]</f>
        <v>44</v>
      </c>
      <c r="G2101">
        <f>Table1[[#This Row],[Discount (%)]]</f>
        <v>24</v>
      </c>
      <c r="H2101">
        <f>Table1[[#This Row],[Profit]]</f>
        <v>817.17</v>
      </c>
    </row>
    <row r="2102" spans="1:8">
      <c r="A2102" s="11" t="s">
        <v>2074</v>
      </c>
      <c r="B2102" s="7">
        <v>47123</v>
      </c>
      <c r="C2102" t="str">
        <f>PROPER(Table1[[#This Row],[Region]])</f>
        <v>West</v>
      </c>
      <c r="D2102" t="str">
        <f>PROPER(Table1[[#This Row],[Product Category]])</f>
        <v>Electronics</v>
      </c>
      <c r="E2102">
        <f>ROUND(Table1[[#This Row],[Sales Amount]],1)</f>
        <v>2320.6</v>
      </c>
      <c r="F2102">
        <f>Table1[[#This Row],[Quantity Sold]]</f>
        <v>28</v>
      </c>
      <c r="G2102">
        <f>Table1[[#This Row],[Discount (%)]]</f>
        <v>23</v>
      </c>
      <c r="H2102">
        <f>Table1[[#This Row],[Profit]]</f>
        <v>338.01</v>
      </c>
    </row>
    <row r="2103" spans="1:8">
      <c r="A2103" s="11" t="s">
        <v>2075</v>
      </c>
      <c r="B2103" s="7">
        <v>47124</v>
      </c>
      <c r="C2103" t="str">
        <f>PROPER(Table1[[#This Row],[Region]])</f>
        <v>North</v>
      </c>
      <c r="D2103" t="str">
        <f>PROPER(Table1[[#This Row],[Product Category]])</f>
        <v>Furniture</v>
      </c>
      <c r="E2103">
        <f>ROUND(Table1[[#This Row],[Sales Amount]],1)</f>
        <v>1990.9</v>
      </c>
      <c r="F2103">
        <f>Table1[[#This Row],[Quantity Sold]]</f>
        <v>31</v>
      </c>
      <c r="G2103">
        <f>Table1[[#This Row],[Discount (%)]]</f>
        <v>24</v>
      </c>
      <c r="H2103">
        <f>Table1[[#This Row],[Profit]]</f>
        <v>139.38</v>
      </c>
    </row>
    <row r="2104" spans="1:8">
      <c r="A2104" s="11" t="s">
        <v>2076</v>
      </c>
      <c r="B2104" s="7">
        <v>47125</v>
      </c>
      <c r="C2104" t="str">
        <f>PROPER(Table1[[#This Row],[Region]])</f>
        <v>West</v>
      </c>
      <c r="D2104" t="str">
        <f>PROPER(Table1[[#This Row],[Product Category]])</f>
        <v>Sports</v>
      </c>
      <c r="E2104">
        <f>ROUND(Table1[[#This Row],[Sales Amount]],1)</f>
        <v>1218.5999999999999</v>
      </c>
      <c r="F2104">
        <f>Table1[[#This Row],[Quantity Sold]]</f>
        <v>16</v>
      </c>
      <c r="G2104">
        <f>Table1[[#This Row],[Discount (%)]]</f>
        <v>48</v>
      </c>
      <c r="H2104">
        <f>Table1[[#This Row],[Profit]]</f>
        <v>1211.77</v>
      </c>
    </row>
    <row r="2105" spans="1:8">
      <c r="A2105" s="11" t="s">
        <v>2077</v>
      </c>
      <c r="B2105" s="7">
        <v>47126</v>
      </c>
      <c r="C2105" t="str">
        <f>PROPER(Table1[[#This Row],[Region]])</f>
        <v>North</v>
      </c>
      <c r="D2105" t="str">
        <f>PROPER(Table1[[#This Row],[Product Category]])</f>
        <v>Furniture</v>
      </c>
      <c r="E2105">
        <f>ROUND(Table1[[#This Row],[Sales Amount]],1)</f>
        <v>4476.6000000000004</v>
      </c>
      <c r="F2105">
        <f>Table1[[#This Row],[Quantity Sold]]</f>
        <v>17</v>
      </c>
      <c r="G2105">
        <f>Table1[[#This Row],[Discount (%)]]</f>
        <v>21</v>
      </c>
      <c r="H2105">
        <f>Table1[[#This Row],[Profit]]</f>
        <v>114.47</v>
      </c>
    </row>
    <row r="2106" spans="1:8">
      <c r="A2106" s="11" t="s">
        <v>2078</v>
      </c>
      <c r="B2106" s="7">
        <v>47127</v>
      </c>
      <c r="C2106" t="str">
        <f>PROPER(Table1[[#This Row],[Region]])</f>
        <v>North</v>
      </c>
      <c r="D2106" t="str">
        <f>PROPER(Table1[[#This Row],[Product Category]])</f>
        <v>Groceries</v>
      </c>
      <c r="E2106">
        <f>ROUND(Table1[[#This Row],[Sales Amount]],1)</f>
        <v>4779</v>
      </c>
      <c r="F2106">
        <f>Table1[[#This Row],[Quantity Sold]]</f>
        <v>11</v>
      </c>
      <c r="G2106">
        <f>Table1[[#This Row],[Discount (%)]]</f>
        <v>4</v>
      </c>
      <c r="H2106">
        <f>Table1[[#This Row],[Profit]]</f>
        <v>1851.55</v>
      </c>
    </row>
    <row r="2107" spans="1:8">
      <c r="A2107" s="11" t="s">
        <v>2079</v>
      </c>
      <c r="B2107" s="7">
        <v>47128</v>
      </c>
      <c r="C2107" t="str">
        <f>PROPER(Table1[[#This Row],[Region]])</f>
        <v>South</v>
      </c>
      <c r="D2107" t="str">
        <f>PROPER(Table1[[#This Row],[Product Category]])</f>
        <v>Clothing</v>
      </c>
      <c r="E2107">
        <f>ROUND(Table1[[#This Row],[Sales Amount]],1)</f>
        <v>3492.6</v>
      </c>
      <c r="F2107">
        <f>Table1[[#This Row],[Quantity Sold]]</f>
        <v>10</v>
      </c>
      <c r="G2107">
        <f>Table1[[#This Row],[Discount (%)]]</f>
        <v>35</v>
      </c>
      <c r="H2107">
        <f>Table1[[#This Row],[Profit]]</f>
        <v>855.76</v>
      </c>
    </row>
    <row r="2108" spans="1:8">
      <c r="A2108" s="11" t="s">
        <v>2080</v>
      </c>
      <c r="B2108" s="7">
        <v>47129</v>
      </c>
      <c r="C2108" t="str">
        <f>PROPER(Table1[[#This Row],[Region]])</f>
        <v>East</v>
      </c>
      <c r="D2108" t="str">
        <f>PROPER(Table1[[#This Row],[Product Category]])</f>
        <v>Clothing</v>
      </c>
      <c r="E2108">
        <f>ROUND(Table1[[#This Row],[Sales Amount]],1)</f>
        <v>4663.2</v>
      </c>
      <c r="F2108">
        <f>Table1[[#This Row],[Quantity Sold]]</f>
        <v>45</v>
      </c>
      <c r="G2108">
        <f>Table1[[#This Row],[Discount (%)]]</f>
        <v>5</v>
      </c>
      <c r="H2108">
        <f>Table1[[#This Row],[Profit]]</f>
        <v>887.89</v>
      </c>
    </row>
    <row r="2109" spans="1:8">
      <c r="A2109" s="11" t="s">
        <v>2081</v>
      </c>
      <c r="B2109" s="7">
        <v>47130</v>
      </c>
      <c r="C2109" t="str">
        <f>PROPER(Table1[[#This Row],[Region]])</f>
        <v>North</v>
      </c>
      <c r="D2109" t="str">
        <f>PROPER(Table1[[#This Row],[Product Category]])</f>
        <v>Sports</v>
      </c>
      <c r="E2109">
        <f>ROUND(Table1[[#This Row],[Sales Amount]],1)</f>
        <v>1027.2</v>
      </c>
      <c r="F2109">
        <f>Table1[[#This Row],[Quantity Sold]]</f>
        <v>27</v>
      </c>
      <c r="G2109">
        <f>Table1[[#This Row],[Discount (%)]]</f>
        <v>36</v>
      </c>
      <c r="H2109">
        <f>Table1[[#This Row],[Profit]]</f>
        <v>139.6</v>
      </c>
    </row>
    <row r="2110" spans="1:8">
      <c r="A2110" s="11" t="s">
        <v>2082</v>
      </c>
      <c r="B2110" s="7">
        <v>47131</v>
      </c>
      <c r="C2110" t="str">
        <f>PROPER(Table1[[#This Row],[Region]])</f>
        <v>East</v>
      </c>
      <c r="D2110" t="str">
        <f>PROPER(Table1[[#This Row],[Product Category]])</f>
        <v>Electronics</v>
      </c>
      <c r="E2110">
        <f>ROUND(Table1[[#This Row],[Sales Amount]],1)</f>
        <v>3364.4</v>
      </c>
      <c r="F2110">
        <f>Table1[[#This Row],[Quantity Sold]]</f>
        <v>37</v>
      </c>
      <c r="G2110">
        <f>Table1[[#This Row],[Discount (%)]]</f>
        <v>14</v>
      </c>
      <c r="H2110">
        <f>Table1[[#This Row],[Profit]]</f>
        <v>962.88</v>
      </c>
    </row>
    <row r="2111" spans="1:8">
      <c r="A2111" s="11" t="s">
        <v>2083</v>
      </c>
      <c r="B2111" s="7">
        <v>47132</v>
      </c>
      <c r="C2111" t="str">
        <f>PROPER(Table1[[#This Row],[Region]])</f>
        <v>West</v>
      </c>
      <c r="D2111" t="str">
        <f>PROPER(Table1[[#This Row],[Product Category]])</f>
        <v>Electronics</v>
      </c>
      <c r="E2111">
        <f>ROUND(Table1[[#This Row],[Sales Amount]],1)</f>
        <v>992.2</v>
      </c>
      <c r="F2111">
        <f>Table1[[#This Row],[Quantity Sold]]</f>
        <v>34</v>
      </c>
      <c r="G2111">
        <f>Table1[[#This Row],[Discount (%)]]</f>
        <v>22</v>
      </c>
      <c r="H2111">
        <f>Table1[[#This Row],[Profit]]</f>
        <v>389.01</v>
      </c>
    </row>
    <row r="2112" spans="1:8">
      <c r="A2112" s="11" t="s">
        <v>2084</v>
      </c>
      <c r="B2112" s="7">
        <v>47133</v>
      </c>
      <c r="C2112" t="str">
        <f>PROPER(Table1[[#This Row],[Region]])</f>
        <v>South</v>
      </c>
      <c r="D2112" t="str">
        <f>PROPER(Table1[[#This Row],[Product Category]])</f>
        <v>Sports</v>
      </c>
      <c r="E2112">
        <f>ROUND(Table1[[#This Row],[Sales Amount]],1)</f>
        <v>1037.0999999999999</v>
      </c>
      <c r="F2112">
        <f>Table1[[#This Row],[Quantity Sold]]</f>
        <v>21</v>
      </c>
      <c r="G2112">
        <f>Table1[[#This Row],[Discount (%)]]</f>
        <v>45</v>
      </c>
      <c r="H2112">
        <f>Table1[[#This Row],[Profit]]</f>
        <v>789.28</v>
      </c>
    </row>
    <row r="2113" spans="1:8">
      <c r="A2113" s="11">
        <v>73489255</v>
      </c>
      <c r="B2113" s="7">
        <v>47134</v>
      </c>
      <c r="C2113" t="str">
        <f>PROPER(Table1[[#This Row],[Region]])</f>
        <v>South</v>
      </c>
      <c r="D2113" t="str">
        <f>PROPER(Table1[[#This Row],[Product Category]])</f>
        <v>Furniture</v>
      </c>
      <c r="E2113">
        <f>ROUND(Table1[[#This Row],[Sales Amount]],1)</f>
        <v>3820.6</v>
      </c>
      <c r="F2113">
        <f>Table1[[#This Row],[Quantity Sold]]</f>
        <v>48</v>
      </c>
      <c r="G2113">
        <f>Table1[[#This Row],[Discount (%)]]</f>
        <v>17</v>
      </c>
      <c r="H2113">
        <f>Table1[[#This Row],[Profit]]</f>
        <v>228.01</v>
      </c>
    </row>
    <row r="2114" spans="1:8">
      <c r="A2114" s="11" t="s">
        <v>2085</v>
      </c>
      <c r="B2114" s="7">
        <v>47135</v>
      </c>
      <c r="C2114" t="str">
        <f>PROPER(Table1[[#This Row],[Region]])</f>
        <v>East</v>
      </c>
      <c r="D2114" t="str">
        <f>PROPER(Table1[[#This Row],[Product Category]])</f>
        <v>Sports</v>
      </c>
      <c r="E2114">
        <f>ROUND(Table1[[#This Row],[Sales Amount]],1)</f>
        <v>2559.8000000000002</v>
      </c>
      <c r="F2114">
        <f>Table1[[#This Row],[Quantity Sold]]</f>
        <v>46</v>
      </c>
      <c r="G2114">
        <f>Table1[[#This Row],[Discount (%)]]</f>
        <v>24</v>
      </c>
      <c r="H2114">
        <f>Table1[[#This Row],[Profit]]</f>
        <v>632.29999999999995</v>
      </c>
    </row>
    <row r="2115" spans="1:8">
      <c r="A2115" s="11" t="s">
        <v>2086</v>
      </c>
      <c r="B2115" s="7">
        <v>47136</v>
      </c>
      <c r="C2115" t="str">
        <f>PROPER(Table1[[#This Row],[Region]])</f>
        <v>East</v>
      </c>
      <c r="D2115" t="str">
        <f>PROPER(Table1[[#This Row],[Product Category]])</f>
        <v>Furniture</v>
      </c>
      <c r="E2115">
        <f>ROUND(Table1[[#This Row],[Sales Amount]],1)</f>
        <v>4490.3999999999996</v>
      </c>
      <c r="F2115">
        <f>Table1[[#This Row],[Quantity Sold]]</f>
        <v>30</v>
      </c>
      <c r="G2115">
        <f>Table1[[#This Row],[Discount (%)]]</f>
        <v>3</v>
      </c>
      <c r="H2115">
        <f>Table1[[#This Row],[Profit]]</f>
        <v>350.26</v>
      </c>
    </row>
    <row r="2116" spans="1:8">
      <c r="A2116" s="11" t="s">
        <v>2087</v>
      </c>
      <c r="B2116" s="7">
        <v>47137</v>
      </c>
      <c r="C2116" t="str">
        <f>PROPER(Table1[[#This Row],[Region]])</f>
        <v>East</v>
      </c>
      <c r="D2116" t="str">
        <f>PROPER(Table1[[#This Row],[Product Category]])</f>
        <v>Sports</v>
      </c>
      <c r="E2116">
        <f>ROUND(Table1[[#This Row],[Sales Amount]],1)</f>
        <v>2696.5</v>
      </c>
      <c r="F2116">
        <f>Table1[[#This Row],[Quantity Sold]]</f>
        <v>32</v>
      </c>
      <c r="G2116">
        <f>Table1[[#This Row],[Discount (%)]]</f>
        <v>26</v>
      </c>
      <c r="H2116">
        <f>Table1[[#This Row],[Profit]]</f>
        <v>297.31</v>
      </c>
    </row>
    <row r="2117" spans="1:8">
      <c r="A2117" s="11" t="s">
        <v>2088</v>
      </c>
      <c r="B2117" s="7">
        <v>47138</v>
      </c>
      <c r="C2117" t="str">
        <f>PROPER(Table1[[#This Row],[Region]])</f>
        <v>North</v>
      </c>
      <c r="D2117" t="str">
        <f>PROPER(Table1[[#This Row],[Product Category]])</f>
        <v>Groceries</v>
      </c>
      <c r="E2117">
        <f>ROUND(Table1[[#This Row],[Sales Amount]],1)</f>
        <v>4128.2</v>
      </c>
      <c r="F2117">
        <f>Table1[[#This Row],[Quantity Sold]]</f>
        <v>36</v>
      </c>
      <c r="G2117">
        <f>Table1[[#This Row],[Discount (%)]]</f>
        <v>29</v>
      </c>
      <c r="H2117">
        <f>Table1[[#This Row],[Profit]]</f>
        <v>1747.36</v>
      </c>
    </row>
    <row r="2118" spans="1:8">
      <c r="A2118" s="11" t="s">
        <v>2089</v>
      </c>
      <c r="B2118" s="7">
        <v>47139</v>
      </c>
      <c r="C2118" t="str">
        <f>PROPER(Table1[[#This Row],[Region]])</f>
        <v>West</v>
      </c>
      <c r="D2118" t="str">
        <f>PROPER(Table1[[#This Row],[Product Category]])</f>
        <v>Clothing</v>
      </c>
      <c r="E2118">
        <f>ROUND(Table1[[#This Row],[Sales Amount]],1)</f>
        <v>2544.6999999999998</v>
      </c>
      <c r="F2118">
        <f>Table1[[#This Row],[Quantity Sold]]</f>
        <v>36</v>
      </c>
      <c r="G2118">
        <f>Table1[[#This Row],[Discount (%)]]</f>
        <v>19</v>
      </c>
      <c r="H2118">
        <f>Table1[[#This Row],[Profit]]</f>
        <v>469.45</v>
      </c>
    </row>
    <row r="2119" spans="1:8">
      <c r="A2119" s="11" t="s">
        <v>2090</v>
      </c>
      <c r="B2119" s="7">
        <v>47140</v>
      </c>
      <c r="C2119" t="str">
        <f>PROPER(Table1[[#This Row],[Region]])</f>
        <v>North</v>
      </c>
      <c r="D2119" t="str">
        <f>PROPER(Table1[[#This Row],[Product Category]])</f>
        <v>Sports</v>
      </c>
      <c r="E2119">
        <f>ROUND(Table1[[#This Row],[Sales Amount]],1)</f>
        <v>4104.1000000000004</v>
      </c>
      <c r="F2119">
        <f>Table1[[#This Row],[Quantity Sold]]</f>
        <v>13</v>
      </c>
      <c r="G2119">
        <f>Table1[[#This Row],[Discount (%)]]</f>
        <v>40</v>
      </c>
      <c r="H2119">
        <f>Table1[[#This Row],[Profit]]</f>
        <v>1812.11</v>
      </c>
    </row>
    <row r="2120" spans="1:8">
      <c r="A2120" s="11" t="s">
        <v>2091</v>
      </c>
      <c r="B2120" s="7">
        <v>47141</v>
      </c>
      <c r="C2120" t="str">
        <f>PROPER(Table1[[#This Row],[Region]])</f>
        <v>North</v>
      </c>
      <c r="D2120" t="str">
        <f>PROPER(Table1[[#This Row],[Product Category]])</f>
        <v>Sports</v>
      </c>
      <c r="E2120">
        <f>ROUND(Table1[[#This Row],[Sales Amount]],1)</f>
        <v>1931.6</v>
      </c>
      <c r="F2120">
        <f>Table1[[#This Row],[Quantity Sold]]</f>
        <v>25</v>
      </c>
      <c r="G2120">
        <f>Table1[[#This Row],[Discount (%)]]</f>
        <v>7</v>
      </c>
      <c r="H2120">
        <f>Table1[[#This Row],[Profit]]</f>
        <v>12.44</v>
      </c>
    </row>
    <row r="2121" spans="1:8">
      <c r="A2121" s="11" t="s">
        <v>2092</v>
      </c>
      <c r="B2121" s="7">
        <v>47142</v>
      </c>
      <c r="C2121" t="str">
        <f>PROPER(Table1[[#This Row],[Region]])</f>
        <v>North</v>
      </c>
      <c r="D2121" t="str">
        <f>PROPER(Table1[[#This Row],[Product Category]])</f>
        <v>Furniture</v>
      </c>
      <c r="E2121">
        <f>ROUND(Table1[[#This Row],[Sales Amount]],1)</f>
        <v>3978.7</v>
      </c>
      <c r="F2121">
        <f>Table1[[#This Row],[Quantity Sold]]</f>
        <v>27</v>
      </c>
      <c r="G2121">
        <f>Table1[[#This Row],[Discount (%)]]</f>
        <v>50</v>
      </c>
      <c r="H2121">
        <f>Table1[[#This Row],[Profit]]</f>
        <v>891.43</v>
      </c>
    </row>
    <row r="2122" spans="1:8">
      <c r="A2122" s="11" t="s">
        <v>2093</v>
      </c>
      <c r="B2122" s="7">
        <v>47143</v>
      </c>
      <c r="C2122" t="str">
        <f>PROPER(Table1[[#This Row],[Region]])</f>
        <v>West</v>
      </c>
      <c r="D2122" t="str">
        <f>PROPER(Table1[[#This Row],[Product Category]])</f>
        <v>Groceries</v>
      </c>
      <c r="E2122">
        <f>ROUND(Table1[[#This Row],[Sales Amount]],1)</f>
        <v>664.8</v>
      </c>
      <c r="F2122">
        <f>Table1[[#This Row],[Quantity Sold]]</f>
        <v>15</v>
      </c>
      <c r="G2122">
        <f>Table1[[#This Row],[Discount (%)]]</f>
        <v>12</v>
      </c>
      <c r="H2122">
        <f>Table1[[#This Row],[Profit]]</f>
        <v>1676.29</v>
      </c>
    </row>
    <row r="2123" spans="1:8">
      <c r="A2123" s="11" t="s">
        <v>2094</v>
      </c>
      <c r="B2123" s="7">
        <v>47144</v>
      </c>
      <c r="C2123" t="str">
        <f>PROPER(Table1[[#This Row],[Region]])</f>
        <v>West</v>
      </c>
      <c r="D2123" t="str">
        <f>PROPER(Table1[[#This Row],[Product Category]])</f>
        <v>Sports</v>
      </c>
      <c r="E2123">
        <f>ROUND(Table1[[#This Row],[Sales Amount]],1)</f>
        <v>4625.6000000000004</v>
      </c>
      <c r="F2123">
        <f>Table1[[#This Row],[Quantity Sold]]</f>
        <v>7</v>
      </c>
      <c r="G2123">
        <f>Table1[[#This Row],[Discount (%)]]</f>
        <v>37</v>
      </c>
      <c r="H2123">
        <f>Table1[[#This Row],[Profit]]</f>
        <v>1882.22</v>
      </c>
    </row>
    <row r="2124" spans="1:8">
      <c r="A2124" s="11" t="s">
        <v>2095</v>
      </c>
      <c r="B2124" s="7">
        <v>47145</v>
      </c>
      <c r="C2124" t="str">
        <f>PROPER(Table1[[#This Row],[Region]])</f>
        <v>East</v>
      </c>
      <c r="D2124" t="str">
        <f>PROPER(Table1[[#This Row],[Product Category]])</f>
        <v>Furniture</v>
      </c>
      <c r="E2124">
        <f>ROUND(Table1[[#This Row],[Sales Amount]],1)</f>
        <v>3312.7</v>
      </c>
      <c r="F2124">
        <f>Table1[[#This Row],[Quantity Sold]]</f>
        <v>9</v>
      </c>
      <c r="G2124">
        <f>Table1[[#This Row],[Discount (%)]]</f>
        <v>50</v>
      </c>
      <c r="H2124">
        <f>Table1[[#This Row],[Profit]]</f>
        <v>1951.6</v>
      </c>
    </row>
    <row r="2125" spans="1:8">
      <c r="A2125" s="11" t="s">
        <v>2096</v>
      </c>
      <c r="B2125" s="7">
        <v>47146</v>
      </c>
      <c r="C2125" t="str">
        <f>PROPER(Table1[[#This Row],[Region]])</f>
        <v>East</v>
      </c>
      <c r="D2125" t="str">
        <f>PROPER(Table1[[#This Row],[Product Category]])</f>
        <v>Clothing</v>
      </c>
      <c r="E2125">
        <f>ROUND(Table1[[#This Row],[Sales Amount]],1)</f>
        <v>3386.3</v>
      </c>
      <c r="F2125">
        <f>Table1[[#This Row],[Quantity Sold]]</f>
        <v>30</v>
      </c>
      <c r="G2125">
        <f>Table1[[#This Row],[Discount (%)]]</f>
        <v>22</v>
      </c>
      <c r="H2125">
        <f>Table1[[#This Row],[Profit]]</f>
        <v>1619.12</v>
      </c>
    </row>
    <row r="2126" spans="1:8">
      <c r="A2126" s="11" t="s">
        <v>2097</v>
      </c>
      <c r="B2126" s="7">
        <v>47147</v>
      </c>
      <c r="C2126" t="str">
        <f>PROPER(Table1[[#This Row],[Region]])</f>
        <v>South</v>
      </c>
      <c r="D2126" t="str">
        <f>PROPER(Table1[[#This Row],[Product Category]])</f>
        <v>Sports</v>
      </c>
      <c r="E2126">
        <f>ROUND(Table1[[#This Row],[Sales Amount]],1)</f>
        <v>3349.1</v>
      </c>
      <c r="F2126">
        <f>Table1[[#This Row],[Quantity Sold]]</f>
        <v>5</v>
      </c>
      <c r="G2126">
        <f>Table1[[#This Row],[Discount (%)]]</f>
        <v>47</v>
      </c>
      <c r="H2126">
        <f>Table1[[#This Row],[Profit]]</f>
        <v>1091.1400000000001</v>
      </c>
    </row>
    <row r="2127" spans="1:8">
      <c r="A2127" s="11">
        <v>71243432</v>
      </c>
      <c r="B2127" s="7">
        <v>47148</v>
      </c>
      <c r="C2127" t="str">
        <f>PROPER(Table1[[#This Row],[Region]])</f>
        <v>North</v>
      </c>
      <c r="D2127" t="str">
        <f>PROPER(Table1[[#This Row],[Product Category]])</f>
        <v>Electronics</v>
      </c>
      <c r="E2127">
        <f>ROUND(Table1[[#This Row],[Sales Amount]],1)</f>
        <v>4000.2</v>
      </c>
      <c r="F2127">
        <f>Table1[[#This Row],[Quantity Sold]]</f>
        <v>17</v>
      </c>
      <c r="G2127">
        <f>Table1[[#This Row],[Discount (%)]]</f>
        <v>32</v>
      </c>
      <c r="H2127">
        <f>Table1[[#This Row],[Profit]]</f>
        <v>1409.19</v>
      </c>
    </row>
    <row r="2128" spans="1:8">
      <c r="A2128" s="11" t="s">
        <v>2098</v>
      </c>
      <c r="B2128" s="7">
        <v>47149</v>
      </c>
      <c r="C2128" t="str">
        <f>PROPER(Table1[[#This Row],[Region]])</f>
        <v>South</v>
      </c>
      <c r="D2128" t="str">
        <f>PROPER(Table1[[#This Row],[Product Category]])</f>
        <v>Furniture</v>
      </c>
      <c r="E2128">
        <f>ROUND(Table1[[#This Row],[Sales Amount]],1)</f>
        <v>269.60000000000002</v>
      </c>
      <c r="F2128">
        <f>Table1[[#This Row],[Quantity Sold]]</f>
        <v>25</v>
      </c>
      <c r="G2128">
        <f>Table1[[#This Row],[Discount (%)]]</f>
        <v>28</v>
      </c>
      <c r="H2128">
        <f>Table1[[#This Row],[Profit]]</f>
        <v>937.69</v>
      </c>
    </row>
    <row r="2129" spans="1:8">
      <c r="A2129" s="11" t="s">
        <v>2099</v>
      </c>
      <c r="B2129" s="7">
        <v>47150</v>
      </c>
      <c r="C2129" t="str">
        <f>PROPER(Table1[[#This Row],[Region]])</f>
        <v>East</v>
      </c>
      <c r="D2129" t="str">
        <f>PROPER(Table1[[#This Row],[Product Category]])</f>
        <v>Groceries</v>
      </c>
      <c r="E2129">
        <f>ROUND(Table1[[#This Row],[Sales Amount]],1)</f>
        <v>4947.2</v>
      </c>
      <c r="F2129">
        <f>Table1[[#This Row],[Quantity Sold]]</f>
        <v>27</v>
      </c>
      <c r="G2129">
        <f>Table1[[#This Row],[Discount (%)]]</f>
        <v>11</v>
      </c>
      <c r="H2129">
        <f>Table1[[#This Row],[Profit]]</f>
        <v>524.6</v>
      </c>
    </row>
    <row r="2130" spans="1:8">
      <c r="A2130" s="11" t="s">
        <v>2100</v>
      </c>
      <c r="B2130" s="7">
        <v>47151</v>
      </c>
      <c r="C2130" t="str">
        <f>PROPER(Table1[[#This Row],[Region]])</f>
        <v>South</v>
      </c>
      <c r="D2130" t="str">
        <f>PROPER(Table1[[#This Row],[Product Category]])</f>
        <v>Groceries</v>
      </c>
      <c r="E2130">
        <f>ROUND(Table1[[#This Row],[Sales Amount]],1)</f>
        <v>4011.9</v>
      </c>
      <c r="F2130">
        <f>Table1[[#This Row],[Quantity Sold]]</f>
        <v>33</v>
      </c>
      <c r="G2130">
        <f>Table1[[#This Row],[Discount (%)]]</f>
        <v>3</v>
      </c>
      <c r="H2130">
        <f>Table1[[#This Row],[Profit]]</f>
        <v>102.74</v>
      </c>
    </row>
    <row r="2131" spans="1:8">
      <c r="A2131" s="11" t="s">
        <v>2101</v>
      </c>
      <c r="B2131" s="7">
        <v>47152</v>
      </c>
      <c r="C2131" t="str">
        <f>PROPER(Table1[[#This Row],[Region]])</f>
        <v>South</v>
      </c>
      <c r="D2131" t="str">
        <f>PROPER(Table1[[#This Row],[Product Category]])</f>
        <v>Clothing</v>
      </c>
      <c r="E2131">
        <f>ROUND(Table1[[#This Row],[Sales Amount]],1)</f>
        <v>1436.9</v>
      </c>
      <c r="F2131">
        <f>Table1[[#This Row],[Quantity Sold]]</f>
        <v>6</v>
      </c>
      <c r="G2131">
        <f>Table1[[#This Row],[Discount (%)]]</f>
        <v>37</v>
      </c>
      <c r="H2131">
        <f>Table1[[#This Row],[Profit]]</f>
        <v>1869.13</v>
      </c>
    </row>
    <row r="2132" spans="1:8">
      <c r="A2132" s="11" t="s">
        <v>2102</v>
      </c>
      <c r="B2132" s="7">
        <v>47153</v>
      </c>
      <c r="C2132" t="str">
        <f>PROPER(Table1[[#This Row],[Region]])</f>
        <v>South</v>
      </c>
      <c r="D2132" t="str">
        <f>PROPER(Table1[[#This Row],[Product Category]])</f>
        <v>Furniture</v>
      </c>
      <c r="E2132">
        <f>ROUND(Table1[[#This Row],[Sales Amount]],1)</f>
        <v>4593.8</v>
      </c>
      <c r="F2132">
        <f>Table1[[#This Row],[Quantity Sold]]</f>
        <v>13</v>
      </c>
      <c r="G2132">
        <f>Table1[[#This Row],[Discount (%)]]</f>
        <v>13</v>
      </c>
      <c r="H2132">
        <f>Table1[[#This Row],[Profit]]</f>
        <v>1202.22</v>
      </c>
    </row>
    <row r="2133" spans="1:8">
      <c r="A2133" s="11" t="s">
        <v>2103</v>
      </c>
      <c r="B2133" s="7">
        <v>47154</v>
      </c>
      <c r="C2133" t="str">
        <f>PROPER(Table1[[#This Row],[Region]])</f>
        <v>North</v>
      </c>
      <c r="D2133" t="str">
        <f>PROPER(Table1[[#This Row],[Product Category]])</f>
        <v>Sports</v>
      </c>
      <c r="E2133">
        <f>ROUND(Table1[[#This Row],[Sales Amount]],1)</f>
        <v>3809.7</v>
      </c>
      <c r="F2133">
        <f>Table1[[#This Row],[Quantity Sold]]</f>
        <v>13</v>
      </c>
      <c r="G2133">
        <f>Table1[[#This Row],[Discount (%)]]</f>
        <v>12</v>
      </c>
      <c r="H2133">
        <f>Table1[[#This Row],[Profit]]</f>
        <v>1356.1</v>
      </c>
    </row>
    <row r="2134" spans="1:8">
      <c r="A2134" s="11" t="s">
        <v>2104</v>
      </c>
      <c r="B2134" s="7">
        <v>47155</v>
      </c>
      <c r="C2134" t="str">
        <f>PROPER(Table1[[#This Row],[Region]])</f>
        <v>East</v>
      </c>
      <c r="D2134" t="str">
        <f>PROPER(Table1[[#This Row],[Product Category]])</f>
        <v>Clothing</v>
      </c>
      <c r="E2134">
        <f>ROUND(Table1[[#This Row],[Sales Amount]],1)</f>
        <v>139.19999999999999</v>
      </c>
      <c r="F2134">
        <f>Table1[[#This Row],[Quantity Sold]]</f>
        <v>32</v>
      </c>
      <c r="G2134">
        <f>Table1[[#This Row],[Discount (%)]]</f>
        <v>14</v>
      </c>
      <c r="H2134">
        <f>Table1[[#This Row],[Profit]]</f>
        <v>169.21</v>
      </c>
    </row>
    <row r="2135" spans="1:8">
      <c r="A2135" s="11" t="s">
        <v>2105</v>
      </c>
      <c r="B2135" s="7">
        <v>47156</v>
      </c>
      <c r="C2135" t="str">
        <f>PROPER(Table1[[#This Row],[Region]])</f>
        <v>North</v>
      </c>
      <c r="D2135" t="str">
        <f>PROPER(Table1[[#This Row],[Product Category]])</f>
        <v>Furniture</v>
      </c>
      <c r="E2135">
        <f>ROUND(Table1[[#This Row],[Sales Amount]],1)</f>
        <v>2994.5</v>
      </c>
      <c r="F2135">
        <f>Table1[[#This Row],[Quantity Sold]]</f>
        <v>21</v>
      </c>
      <c r="G2135">
        <f>Table1[[#This Row],[Discount (%)]]</f>
        <v>46</v>
      </c>
      <c r="H2135">
        <f>Table1[[#This Row],[Profit]]</f>
        <v>1366.77</v>
      </c>
    </row>
    <row r="2136" spans="1:8">
      <c r="A2136" s="11" t="s">
        <v>2106</v>
      </c>
      <c r="B2136" s="7">
        <v>47157</v>
      </c>
      <c r="C2136" t="str">
        <f>PROPER(Table1[[#This Row],[Region]])</f>
        <v>West</v>
      </c>
      <c r="D2136" t="str">
        <f>PROPER(Table1[[#This Row],[Product Category]])</f>
        <v>Groceries</v>
      </c>
      <c r="E2136">
        <f>ROUND(Table1[[#This Row],[Sales Amount]],1)</f>
        <v>2242.6999999999998</v>
      </c>
      <c r="F2136">
        <f>Table1[[#This Row],[Quantity Sold]]</f>
        <v>4</v>
      </c>
      <c r="G2136">
        <f>Table1[[#This Row],[Discount (%)]]</f>
        <v>1</v>
      </c>
      <c r="H2136">
        <f>Table1[[#This Row],[Profit]]</f>
        <v>1127.67</v>
      </c>
    </row>
    <row r="2137" spans="1:8">
      <c r="A2137" s="11" t="s">
        <v>2107</v>
      </c>
      <c r="B2137" s="7">
        <v>47158</v>
      </c>
      <c r="C2137" t="str">
        <f>PROPER(Table1[[#This Row],[Region]])</f>
        <v>West</v>
      </c>
      <c r="D2137" t="str">
        <f>PROPER(Table1[[#This Row],[Product Category]])</f>
        <v>Furniture</v>
      </c>
      <c r="E2137">
        <f>ROUND(Table1[[#This Row],[Sales Amount]],1)</f>
        <v>1386</v>
      </c>
      <c r="F2137">
        <f>Table1[[#This Row],[Quantity Sold]]</f>
        <v>45</v>
      </c>
      <c r="G2137">
        <f>Table1[[#This Row],[Discount (%)]]</f>
        <v>39</v>
      </c>
      <c r="H2137">
        <f>Table1[[#This Row],[Profit]]</f>
        <v>1462.23</v>
      </c>
    </row>
    <row r="2138" spans="1:8">
      <c r="A2138" s="11" t="s">
        <v>2108</v>
      </c>
      <c r="B2138" s="7">
        <v>47159</v>
      </c>
      <c r="C2138" t="str">
        <f>PROPER(Table1[[#This Row],[Region]])</f>
        <v>South</v>
      </c>
      <c r="D2138" t="str">
        <f>PROPER(Table1[[#This Row],[Product Category]])</f>
        <v>Groceries</v>
      </c>
      <c r="E2138">
        <f>ROUND(Table1[[#This Row],[Sales Amount]],1)</f>
        <v>4977.2</v>
      </c>
      <c r="F2138">
        <f>Table1[[#This Row],[Quantity Sold]]</f>
        <v>5</v>
      </c>
      <c r="G2138">
        <f>Table1[[#This Row],[Discount (%)]]</f>
        <v>17</v>
      </c>
      <c r="H2138">
        <f>Table1[[#This Row],[Profit]]</f>
        <v>1052</v>
      </c>
    </row>
    <row r="2139" spans="1:8">
      <c r="A2139" s="11" t="s">
        <v>2109</v>
      </c>
      <c r="B2139" s="7">
        <v>47160</v>
      </c>
      <c r="C2139" t="str">
        <f>PROPER(Table1[[#This Row],[Region]])</f>
        <v>West</v>
      </c>
      <c r="D2139" t="str">
        <f>PROPER(Table1[[#This Row],[Product Category]])</f>
        <v>Electronics</v>
      </c>
      <c r="E2139">
        <f>ROUND(Table1[[#This Row],[Sales Amount]],1)</f>
        <v>4777.3</v>
      </c>
      <c r="F2139">
        <f>Table1[[#This Row],[Quantity Sold]]</f>
        <v>48</v>
      </c>
      <c r="G2139">
        <f>Table1[[#This Row],[Discount (%)]]</f>
        <v>22</v>
      </c>
      <c r="H2139">
        <f>Table1[[#This Row],[Profit]]</f>
        <v>1070.83</v>
      </c>
    </row>
    <row r="2140" spans="1:8">
      <c r="A2140" s="11" t="s">
        <v>2110</v>
      </c>
      <c r="B2140" s="7">
        <v>47161</v>
      </c>
      <c r="C2140" t="str">
        <f>PROPER(Table1[[#This Row],[Region]])</f>
        <v>West</v>
      </c>
      <c r="D2140" t="str">
        <f>PROPER(Table1[[#This Row],[Product Category]])</f>
        <v>Furniture</v>
      </c>
      <c r="E2140">
        <f>ROUND(Table1[[#This Row],[Sales Amount]],1)</f>
        <v>3666.1</v>
      </c>
      <c r="F2140">
        <f>Table1[[#This Row],[Quantity Sold]]</f>
        <v>49</v>
      </c>
      <c r="G2140">
        <f>Table1[[#This Row],[Discount (%)]]</f>
        <v>39</v>
      </c>
      <c r="H2140">
        <f>Table1[[#This Row],[Profit]]</f>
        <v>260.33999999999997</v>
      </c>
    </row>
    <row r="2141" spans="1:8">
      <c r="A2141" s="11" t="s">
        <v>2111</v>
      </c>
      <c r="B2141" s="7">
        <v>47162</v>
      </c>
      <c r="C2141" t="str">
        <f>PROPER(Table1[[#This Row],[Region]])</f>
        <v>South</v>
      </c>
      <c r="D2141" t="str">
        <f>PROPER(Table1[[#This Row],[Product Category]])</f>
        <v>Groceries</v>
      </c>
      <c r="E2141">
        <f>ROUND(Table1[[#This Row],[Sales Amount]],1)</f>
        <v>4282.3999999999996</v>
      </c>
      <c r="F2141">
        <f>Table1[[#This Row],[Quantity Sold]]</f>
        <v>47</v>
      </c>
      <c r="G2141">
        <f>Table1[[#This Row],[Discount (%)]]</f>
        <v>5</v>
      </c>
      <c r="H2141">
        <f>Table1[[#This Row],[Profit]]</f>
        <v>934.47</v>
      </c>
    </row>
    <row r="2142" spans="1:8">
      <c r="A2142" s="11" t="s">
        <v>2112</v>
      </c>
      <c r="B2142" s="7">
        <v>47163</v>
      </c>
      <c r="C2142" t="str">
        <f>PROPER(Table1[[#This Row],[Region]])</f>
        <v>South</v>
      </c>
      <c r="D2142" t="str">
        <f>PROPER(Table1[[#This Row],[Product Category]])</f>
        <v>Groceries</v>
      </c>
      <c r="E2142">
        <f>ROUND(Table1[[#This Row],[Sales Amount]],1)</f>
        <v>3682.4</v>
      </c>
      <c r="F2142">
        <f>Table1[[#This Row],[Quantity Sold]]</f>
        <v>50</v>
      </c>
      <c r="G2142">
        <f>Table1[[#This Row],[Discount (%)]]</f>
        <v>11</v>
      </c>
      <c r="H2142">
        <f>Table1[[#This Row],[Profit]]</f>
        <v>604.35</v>
      </c>
    </row>
    <row r="2143" spans="1:8">
      <c r="A2143" s="11" t="s">
        <v>2114</v>
      </c>
      <c r="B2143" s="7">
        <v>47164</v>
      </c>
      <c r="C2143" t="str">
        <f>PROPER(Table1[[#This Row],[Region]])</f>
        <v>South</v>
      </c>
      <c r="D2143" t="str">
        <f>PROPER(Table1[[#This Row],[Product Category]])</f>
        <v>Clothing</v>
      </c>
      <c r="E2143">
        <f>ROUND(Table1[[#This Row],[Sales Amount]],1)</f>
        <v>2740.4</v>
      </c>
      <c r="F2143">
        <f>Table1[[#This Row],[Quantity Sold]]</f>
        <v>9</v>
      </c>
      <c r="G2143">
        <f>Table1[[#This Row],[Discount (%)]]</f>
        <v>20</v>
      </c>
      <c r="H2143">
        <f>Table1[[#This Row],[Profit]]</f>
        <v>783.93</v>
      </c>
    </row>
    <row r="2144" spans="1:8">
      <c r="A2144" s="11" t="s">
        <v>2115</v>
      </c>
      <c r="B2144" s="7">
        <v>47165</v>
      </c>
      <c r="C2144" t="str">
        <f>PROPER(Table1[[#This Row],[Region]])</f>
        <v>South</v>
      </c>
      <c r="D2144" t="str">
        <f>PROPER(Table1[[#This Row],[Product Category]])</f>
        <v>Clothing</v>
      </c>
      <c r="E2144">
        <f>ROUND(Table1[[#This Row],[Sales Amount]],1)</f>
        <v>639.9</v>
      </c>
      <c r="F2144">
        <f>Table1[[#This Row],[Quantity Sold]]</f>
        <v>20</v>
      </c>
      <c r="G2144">
        <f>Table1[[#This Row],[Discount (%)]]</f>
        <v>48</v>
      </c>
      <c r="H2144">
        <f>Table1[[#This Row],[Profit]]</f>
        <v>20.36</v>
      </c>
    </row>
    <row r="2145" spans="1:8">
      <c r="A2145" s="11" t="s">
        <v>2116</v>
      </c>
      <c r="B2145" s="7">
        <v>47166</v>
      </c>
      <c r="C2145" t="str">
        <f>PROPER(Table1[[#This Row],[Region]])</f>
        <v>West</v>
      </c>
      <c r="D2145" t="str">
        <f>PROPER(Table1[[#This Row],[Product Category]])</f>
        <v>Furniture</v>
      </c>
      <c r="E2145">
        <f>ROUND(Table1[[#This Row],[Sales Amount]],1)</f>
        <v>1746</v>
      </c>
      <c r="F2145">
        <f>Table1[[#This Row],[Quantity Sold]]</f>
        <v>38</v>
      </c>
      <c r="G2145">
        <f>Table1[[#This Row],[Discount (%)]]</f>
        <v>50</v>
      </c>
      <c r="H2145">
        <f>Table1[[#This Row],[Profit]]</f>
        <v>183.85</v>
      </c>
    </row>
    <row r="2146" spans="1:8">
      <c r="A2146" s="11">
        <v>35020572</v>
      </c>
      <c r="B2146" s="7">
        <v>47167</v>
      </c>
      <c r="C2146" t="str">
        <f>PROPER(Table1[[#This Row],[Region]])</f>
        <v>North</v>
      </c>
      <c r="D2146" t="str">
        <f>PROPER(Table1[[#This Row],[Product Category]])</f>
        <v>Furniture</v>
      </c>
      <c r="E2146">
        <f>ROUND(Table1[[#This Row],[Sales Amount]],1)</f>
        <v>1423</v>
      </c>
      <c r="F2146">
        <f>Table1[[#This Row],[Quantity Sold]]</f>
        <v>2</v>
      </c>
      <c r="G2146">
        <f>Table1[[#This Row],[Discount (%)]]</f>
        <v>34</v>
      </c>
      <c r="H2146">
        <f>Table1[[#This Row],[Profit]]</f>
        <v>1359.83</v>
      </c>
    </row>
    <row r="2147" spans="1:8">
      <c r="A2147" s="11" t="s">
        <v>2117</v>
      </c>
      <c r="B2147" s="7">
        <v>47168</v>
      </c>
      <c r="C2147" t="str">
        <f>PROPER(Table1[[#This Row],[Region]])</f>
        <v>South</v>
      </c>
      <c r="D2147" t="str">
        <f>PROPER(Table1[[#This Row],[Product Category]])</f>
        <v>Clothing</v>
      </c>
      <c r="E2147">
        <f>ROUND(Table1[[#This Row],[Sales Amount]],1)</f>
        <v>1648.8</v>
      </c>
      <c r="F2147">
        <f>Table1[[#This Row],[Quantity Sold]]</f>
        <v>1</v>
      </c>
      <c r="G2147">
        <f>Table1[[#This Row],[Discount (%)]]</f>
        <v>47</v>
      </c>
      <c r="H2147">
        <f>Table1[[#This Row],[Profit]]</f>
        <v>310.08</v>
      </c>
    </row>
    <row r="2148" spans="1:8">
      <c r="A2148" s="11" t="s">
        <v>2118</v>
      </c>
      <c r="B2148" s="7">
        <v>47169</v>
      </c>
      <c r="C2148" t="str">
        <f>PROPER(Table1[[#This Row],[Region]])</f>
        <v>East</v>
      </c>
      <c r="D2148" t="str">
        <f>PROPER(Table1[[#This Row],[Product Category]])</f>
        <v>Sports</v>
      </c>
      <c r="E2148">
        <f>ROUND(Table1[[#This Row],[Sales Amount]],1)</f>
        <v>4696.5</v>
      </c>
      <c r="F2148">
        <f>Table1[[#This Row],[Quantity Sold]]</f>
        <v>40</v>
      </c>
      <c r="G2148">
        <f>Table1[[#This Row],[Discount (%)]]</f>
        <v>28</v>
      </c>
      <c r="H2148">
        <f>Table1[[#This Row],[Profit]]</f>
        <v>1197.4000000000001</v>
      </c>
    </row>
    <row r="2149" spans="1:8">
      <c r="A2149" s="11" t="s">
        <v>2119</v>
      </c>
      <c r="B2149" s="7">
        <v>47170</v>
      </c>
      <c r="C2149" t="str">
        <f>PROPER(Table1[[#This Row],[Region]])</f>
        <v>West</v>
      </c>
      <c r="D2149" t="str">
        <f>PROPER(Table1[[#This Row],[Product Category]])</f>
        <v>Electronics</v>
      </c>
      <c r="E2149">
        <f>ROUND(Table1[[#This Row],[Sales Amount]],1)</f>
        <v>4909.3</v>
      </c>
      <c r="F2149">
        <f>Table1[[#This Row],[Quantity Sold]]</f>
        <v>32</v>
      </c>
      <c r="G2149">
        <f>Table1[[#This Row],[Discount (%)]]</f>
        <v>35</v>
      </c>
      <c r="H2149">
        <f>Table1[[#This Row],[Profit]]</f>
        <v>973.54</v>
      </c>
    </row>
    <row r="2150" spans="1:8">
      <c r="A2150" s="11" t="s">
        <v>2120</v>
      </c>
      <c r="B2150" s="7">
        <v>47171</v>
      </c>
      <c r="C2150" t="str">
        <f>PROPER(Table1[[#This Row],[Region]])</f>
        <v>West</v>
      </c>
      <c r="D2150" t="str">
        <f>PROPER(Table1[[#This Row],[Product Category]])</f>
        <v>Sports</v>
      </c>
      <c r="E2150">
        <f>ROUND(Table1[[#This Row],[Sales Amount]],1)</f>
        <v>1098.4000000000001</v>
      </c>
      <c r="F2150">
        <f>Table1[[#This Row],[Quantity Sold]]</f>
        <v>24</v>
      </c>
      <c r="G2150">
        <f>Table1[[#This Row],[Discount (%)]]</f>
        <v>35</v>
      </c>
      <c r="H2150">
        <f>Table1[[#This Row],[Profit]]</f>
        <v>1464.42</v>
      </c>
    </row>
    <row r="2151" spans="1:8">
      <c r="A2151" s="11" t="s">
        <v>2121</v>
      </c>
      <c r="B2151" s="7">
        <v>47172</v>
      </c>
      <c r="C2151" t="str">
        <f>PROPER(Table1[[#This Row],[Region]])</f>
        <v>South</v>
      </c>
      <c r="D2151" t="str">
        <f>PROPER(Table1[[#This Row],[Product Category]])</f>
        <v>Clothing</v>
      </c>
      <c r="E2151">
        <f>ROUND(Table1[[#This Row],[Sales Amount]],1)</f>
        <v>4774.3</v>
      </c>
      <c r="F2151">
        <f>Table1[[#This Row],[Quantity Sold]]</f>
        <v>7</v>
      </c>
      <c r="G2151">
        <f>Table1[[#This Row],[Discount (%)]]</f>
        <v>43</v>
      </c>
      <c r="H2151">
        <f>Table1[[#This Row],[Profit]]</f>
        <v>1856.76</v>
      </c>
    </row>
    <row r="2152" spans="1:8">
      <c r="A2152" s="11" t="s">
        <v>2122</v>
      </c>
      <c r="B2152" s="7">
        <v>47173</v>
      </c>
      <c r="C2152" t="str">
        <f>PROPER(Table1[[#This Row],[Region]])</f>
        <v>North</v>
      </c>
      <c r="D2152" t="str">
        <f>PROPER(Table1[[#This Row],[Product Category]])</f>
        <v>Furniture</v>
      </c>
      <c r="E2152">
        <f>ROUND(Table1[[#This Row],[Sales Amount]],1)</f>
        <v>528.79999999999995</v>
      </c>
      <c r="F2152">
        <f>Table1[[#This Row],[Quantity Sold]]</f>
        <v>38</v>
      </c>
      <c r="G2152">
        <f>Table1[[#This Row],[Discount (%)]]</f>
        <v>26</v>
      </c>
      <c r="H2152">
        <f>Table1[[#This Row],[Profit]]</f>
        <v>599.4</v>
      </c>
    </row>
    <row r="2153" spans="1:8">
      <c r="A2153" s="11" t="s">
        <v>2123</v>
      </c>
      <c r="B2153" s="7">
        <v>47174</v>
      </c>
      <c r="C2153" t="str">
        <f>PROPER(Table1[[#This Row],[Region]])</f>
        <v>West</v>
      </c>
      <c r="D2153" t="str">
        <f>PROPER(Table1[[#This Row],[Product Category]])</f>
        <v>Clothing</v>
      </c>
      <c r="E2153">
        <f>ROUND(Table1[[#This Row],[Sales Amount]],1)</f>
        <v>3286.2</v>
      </c>
      <c r="F2153">
        <f>Table1[[#This Row],[Quantity Sold]]</f>
        <v>43</v>
      </c>
      <c r="G2153">
        <f>Table1[[#This Row],[Discount (%)]]</f>
        <v>4</v>
      </c>
      <c r="H2153">
        <f>Table1[[#This Row],[Profit]]</f>
        <v>567.17999999999995</v>
      </c>
    </row>
    <row r="2154" spans="1:8">
      <c r="A2154" s="11" t="s">
        <v>2124</v>
      </c>
      <c r="B2154" s="7">
        <v>47175</v>
      </c>
      <c r="C2154" t="str">
        <f>PROPER(Table1[[#This Row],[Region]])</f>
        <v>North</v>
      </c>
      <c r="D2154" t="str">
        <f>PROPER(Table1[[#This Row],[Product Category]])</f>
        <v>Furniture</v>
      </c>
      <c r="E2154">
        <f>ROUND(Table1[[#This Row],[Sales Amount]],1)</f>
        <v>2904.3</v>
      </c>
      <c r="F2154">
        <f>Table1[[#This Row],[Quantity Sold]]</f>
        <v>8</v>
      </c>
      <c r="G2154">
        <f>Table1[[#This Row],[Discount (%)]]</f>
        <v>21</v>
      </c>
      <c r="H2154">
        <f>Table1[[#This Row],[Profit]]</f>
        <v>1712.8</v>
      </c>
    </row>
    <row r="2155" spans="1:8">
      <c r="A2155" s="11" t="s">
        <v>2125</v>
      </c>
      <c r="B2155" s="7">
        <v>47176</v>
      </c>
      <c r="C2155" t="str">
        <f>PROPER(Table1[[#This Row],[Region]])</f>
        <v>East</v>
      </c>
      <c r="D2155" t="str">
        <f>PROPER(Table1[[#This Row],[Product Category]])</f>
        <v>Sports</v>
      </c>
      <c r="E2155">
        <f>ROUND(Table1[[#This Row],[Sales Amount]],1)</f>
        <v>1417.1</v>
      </c>
      <c r="F2155">
        <f>Table1[[#This Row],[Quantity Sold]]</f>
        <v>35</v>
      </c>
      <c r="G2155">
        <f>Table1[[#This Row],[Discount (%)]]</f>
        <v>18</v>
      </c>
      <c r="H2155">
        <f>Table1[[#This Row],[Profit]]</f>
        <v>817.05</v>
      </c>
    </row>
    <row r="2156" spans="1:8">
      <c r="A2156" s="11" t="s">
        <v>2126</v>
      </c>
      <c r="B2156" s="7">
        <v>47177</v>
      </c>
      <c r="C2156" t="str">
        <f>PROPER(Table1[[#This Row],[Region]])</f>
        <v>South</v>
      </c>
      <c r="D2156" t="str">
        <f>PROPER(Table1[[#This Row],[Product Category]])</f>
        <v>Furniture</v>
      </c>
      <c r="E2156">
        <f>ROUND(Table1[[#This Row],[Sales Amount]],1)</f>
        <v>2818.5</v>
      </c>
      <c r="F2156">
        <f>Table1[[#This Row],[Quantity Sold]]</f>
        <v>21</v>
      </c>
      <c r="G2156">
        <f>Table1[[#This Row],[Discount (%)]]</f>
        <v>13</v>
      </c>
      <c r="H2156">
        <f>Table1[[#This Row],[Profit]]</f>
        <v>1341.89</v>
      </c>
    </row>
    <row r="2157" spans="1:8">
      <c r="A2157" s="11" t="s">
        <v>2127</v>
      </c>
      <c r="B2157" s="7">
        <v>47178</v>
      </c>
      <c r="C2157" t="str">
        <f>PROPER(Table1[[#This Row],[Region]])</f>
        <v>South</v>
      </c>
      <c r="D2157" t="str">
        <f>PROPER(Table1[[#This Row],[Product Category]])</f>
        <v>Sports</v>
      </c>
      <c r="E2157">
        <f>ROUND(Table1[[#This Row],[Sales Amount]],1)</f>
        <v>4425.8999999999996</v>
      </c>
      <c r="F2157">
        <f>Table1[[#This Row],[Quantity Sold]]</f>
        <v>13</v>
      </c>
      <c r="G2157">
        <f>Table1[[#This Row],[Discount (%)]]</f>
        <v>36</v>
      </c>
      <c r="H2157">
        <f>Table1[[#This Row],[Profit]]</f>
        <v>1117.8399999999999</v>
      </c>
    </row>
    <row r="2158" spans="1:8">
      <c r="A2158" s="11" t="s">
        <v>2128</v>
      </c>
      <c r="B2158" s="7">
        <v>47179</v>
      </c>
      <c r="C2158" t="str">
        <f>PROPER(Table1[[#This Row],[Region]])</f>
        <v>North</v>
      </c>
      <c r="D2158" t="str">
        <f>PROPER(Table1[[#This Row],[Product Category]])</f>
        <v>Sports</v>
      </c>
      <c r="E2158">
        <f>ROUND(Table1[[#This Row],[Sales Amount]],1)</f>
        <v>332.9</v>
      </c>
      <c r="F2158">
        <f>Table1[[#This Row],[Quantity Sold]]</f>
        <v>47</v>
      </c>
      <c r="G2158">
        <f>Table1[[#This Row],[Discount (%)]]</f>
        <v>28</v>
      </c>
      <c r="H2158">
        <f>Table1[[#This Row],[Profit]]</f>
        <v>1143</v>
      </c>
    </row>
    <row r="2159" spans="1:8">
      <c r="A2159" s="11" t="s">
        <v>2129</v>
      </c>
      <c r="B2159" s="7">
        <v>47180</v>
      </c>
      <c r="C2159" t="str">
        <f>PROPER(Table1[[#This Row],[Region]])</f>
        <v>East</v>
      </c>
      <c r="D2159" t="str">
        <f>PROPER(Table1[[#This Row],[Product Category]])</f>
        <v>Clothing</v>
      </c>
      <c r="E2159">
        <f>ROUND(Table1[[#This Row],[Sales Amount]],1)</f>
        <v>1456.9</v>
      </c>
      <c r="F2159">
        <f>Table1[[#This Row],[Quantity Sold]]</f>
        <v>45</v>
      </c>
      <c r="G2159">
        <f>Table1[[#This Row],[Discount (%)]]</f>
        <v>39</v>
      </c>
      <c r="H2159">
        <f>Table1[[#This Row],[Profit]]</f>
        <v>1362.84</v>
      </c>
    </row>
    <row r="2160" spans="1:8">
      <c r="A2160" s="11" t="s">
        <v>2130</v>
      </c>
      <c r="B2160" s="7">
        <v>47181</v>
      </c>
      <c r="C2160" t="str">
        <f>PROPER(Table1[[#This Row],[Region]])</f>
        <v>East</v>
      </c>
      <c r="D2160" t="str">
        <f>PROPER(Table1[[#This Row],[Product Category]])</f>
        <v>Clothing</v>
      </c>
      <c r="E2160">
        <f>ROUND(Table1[[#This Row],[Sales Amount]],1)</f>
        <v>1513.8</v>
      </c>
      <c r="F2160">
        <f>Table1[[#This Row],[Quantity Sold]]</f>
        <v>17</v>
      </c>
      <c r="G2160">
        <f>Table1[[#This Row],[Discount (%)]]</f>
        <v>27</v>
      </c>
      <c r="H2160">
        <f>Table1[[#This Row],[Profit]]</f>
        <v>1155.8800000000001</v>
      </c>
    </row>
    <row r="2161" spans="1:8">
      <c r="A2161" s="11" t="s">
        <v>2131</v>
      </c>
      <c r="B2161" s="7">
        <v>47182</v>
      </c>
      <c r="C2161" t="str">
        <f>PROPER(Table1[[#This Row],[Region]])</f>
        <v>West</v>
      </c>
      <c r="D2161" t="str">
        <f>PROPER(Table1[[#This Row],[Product Category]])</f>
        <v>Furniture</v>
      </c>
      <c r="E2161">
        <f>ROUND(Table1[[#This Row],[Sales Amount]],1)</f>
        <v>4857.6000000000004</v>
      </c>
      <c r="F2161">
        <f>Table1[[#This Row],[Quantity Sold]]</f>
        <v>44</v>
      </c>
      <c r="G2161">
        <f>Table1[[#This Row],[Discount (%)]]</f>
        <v>35</v>
      </c>
      <c r="H2161">
        <f>Table1[[#This Row],[Profit]]</f>
        <v>1919.47</v>
      </c>
    </row>
    <row r="2162" spans="1:8">
      <c r="A2162" s="11" t="s">
        <v>2132</v>
      </c>
      <c r="B2162" s="7">
        <v>47183</v>
      </c>
      <c r="C2162" t="str">
        <f>PROPER(Table1[[#This Row],[Region]])</f>
        <v>East</v>
      </c>
      <c r="D2162" t="str">
        <f>PROPER(Table1[[#This Row],[Product Category]])</f>
        <v>Sports</v>
      </c>
      <c r="E2162">
        <f>ROUND(Table1[[#This Row],[Sales Amount]],1)</f>
        <v>178.4</v>
      </c>
      <c r="F2162">
        <f>Table1[[#This Row],[Quantity Sold]]</f>
        <v>20</v>
      </c>
      <c r="G2162">
        <f>Table1[[#This Row],[Discount (%)]]</f>
        <v>4</v>
      </c>
      <c r="H2162">
        <f>Table1[[#This Row],[Profit]]</f>
        <v>515.97</v>
      </c>
    </row>
    <row r="2163" spans="1:8">
      <c r="A2163" s="11" t="s">
        <v>2133</v>
      </c>
      <c r="B2163" s="7">
        <v>47184</v>
      </c>
      <c r="C2163" t="str">
        <f>PROPER(Table1[[#This Row],[Region]])</f>
        <v>West</v>
      </c>
      <c r="D2163" t="str">
        <f>PROPER(Table1[[#This Row],[Product Category]])</f>
        <v>Furniture</v>
      </c>
      <c r="E2163">
        <f>ROUND(Table1[[#This Row],[Sales Amount]],1)</f>
        <v>2620.1999999999998</v>
      </c>
      <c r="F2163">
        <f>Table1[[#This Row],[Quantity Sold]]</f>
        <v>32</v>
      </c>
      <c r="G2163">
        <f>Table1[[#This Row],[Discount (%)]]</f>
        <v>12</v>
      </c>
      <c r="H2163">
        <f>Table1[[#This Row],[Profit]]</f>
        <v>1735.16</v>
      </c>
    </row>
    <row r="2164" spans="1:8">
      <c r="A2164" s="11" t="s">
        <v>2134</v>
      </c>
      <c r="B2164" s="7">
        <v>47185</v>
      </c>
      <c r="C2164" t="str">
        <f>PROPER(Table1[[#This Row],[Region]])</f>
        <v>West</v>
      </c>
      <c r="D2164" t="str">
        <f>PROPER(Table1[[#This Row],[Product Category]])</f>
        <v>Furniture</v>
      </c>
      <c r="E2164">
        <f>ROUND(Table1[[#This Row],[Sales Amount]],1)</f>
        <v>3049</v>
      </c>
      <c r="F2164">
        <f>Table1[[#This Row],[Quantity Sold]]</f>
        <v>45</v>
      </c>
      <c r="G2164">
        <f>Table1[[#This Row],[Discount (%)]]</f>
        <v>3</v>
      </c>
      <c r="H2164">
        <f>Table1[[#This Row],[Profit]]</f>
        <v>219.53</v>
      </c>
    </row>
    <row r="2165" spans="1:8">
      <c r="A2165" s="11" t="s">
        <v>2135</v>
      </c>
      <c r="B2165" s="7">
        <v>47186</v>
      </c>
      <c r="C2165" t="str">
        <f>PROPER(Table1[[#This Row],[Region]])</f>
        <v>West</v>
      </c>
      <c r="D2165" t="str">
        <f>PROPER(Table1[[#This Row],[Product Category]])</f>
        <v>Clothing</v>
      </c>
      <c r="E2165">
        <f>ROUND(Table1[[#This Row],[Sales Amount]],1)</f>
        <v>2897.7</v>
      </c>
      <c r="F2165">
        <f>Table1[[#This Row],[Quantity Sold]]</f>
        <v>5</v>
      </c>
      <c r="G2165">
        <f>Table1[[#This Row],[Discount (%)]]</f>
        <v>30</v>
      </c>
      <c r="H2165">
        <f>Table1[[#This Row],[Profit]]</f>
        <v>1970.95</v>
      </c>
    </row>
    <row r="2166" spans="1:8">
      <c r="A2166" s="11" t="s">
        <v>2136</v>
      </c>
      <c r="B2166" s="7">
        <v>47187</v>
      </c>
      <c r="C2166" t="str">
        <f>PROPER(Table1[[#This Row],[Region]])</f>
        <v>South</v>
      </c>
      <c r="D2166" t="str">
        <f>PROPER(Table1[[#This Row],[Product Category]])</f>
        <v>Electronics</v>
      </c>
      <c r="E2166">
        <f>ROUND(Table1[[#This Row],[Sales Amount]],1)</f>
        <v>4026.6</v>
      </c>
      <c r="F2166">
        <f>Table1[[#This Row],[Quantity Sold]]</f>
        <v>30</v>
      </c>
      <c r="G2166">
        <f>Table1[[#This Row],[Discount (%)]]</f>
        <v>34</v>
      </c>
      <c r="H2166">
        <f>Table1[[#This Row],[Profit]]</f>
        <v>1696.2</v>
      </c>
    </row>
    <row r="2167" spans="1:8">
      <c r="A2167" s="11" t="s">
        <v>2137</v>
      </c>
      <c r="B2167" s="7">
        <v>47188</v>
      </c>
      <c r="C2167" t="str">
        <f>PROPER(Table1[[#This Row],[Region]])</f>
        <v>West</v>
      </c>
      <c r="D2167" t="str">
        <f>PROPER(Table1[[#This Row],[Product Category]])</f>
        <v>Clothing</v>
      </c>
      <c r="E2167">
        <f>ROUND(Table1[[#This Row],[Sales Amount]],1)</f>
        <v>1275.8</v>
      </c>
      <c r="F2167">
        <f>Table1[[#This Row],[Quantity Sold]]</f>
        <v>44</v>
      </c>
      <c r="G2167">
        <f>Table1[[#This Row],[Discount (%)]]</f>
        <v>36</v>
      </c>
      <c r="H2167">
        <f>Table1[[#This Row],[Profit]]</f>
        <v>1644.13</v>
      </c>
    </row>
    <row r="2168" spans="1:8">
      <c r="A2168" s="11" t="s">
        <v>2138</v>
      </c>
      <c r="B2168" s="7">
        <v>47189</v>
      </c>
      <c r="C2168" t="str">
        <f>PROPER(Table1[[#This Row],[Region]])</f>
        <v>West</v>
      </c>
      <c r="D2168" t="str">
        <f>PROPER(Table1[[#This Row],[Product Category]])</f>
        <v>Clothing</v>
      </c>
      <c r="E2168">
        <f>ROUND(Table1[[#This Row],[Sales Amount]],1)</f>
        <v>2707.9</v>
      </c>
      <c r="F2168">
        <f>Table1[[#This Row],[Quantity Sold]]</f>
        <v>40</v>
      </c>
      <c r="G2168">
        <f>Table1[[#This Row],[Discount (%)]]</f>
        <v>30</v>
      </c>
      <c r="H2168">
        <f>Table1[[#This Row],[Profit]]</f>
        <v>428.03</v>
      </c>
    </row>
    <row r="2169" spans="1:8">
      <c r="A2169" s="11" t="s">
        <v>2139</v>
      </c>
      <c r="B2169" s="7">
        <v>47190</v>
      </c>
      <c r="C2169" t="str">
        <f>PROPER(Table1[[#This Row],[Region]])</f>
        <v>South</v>
      </c>
      <c r="D2169" t="str">
        <f>PROPER(Table1[[#This Row],[Product Category]])</f>
        <v>Groceries</v>
      </c>
      <c r="E2169">
        <f>ROUND(Table1[[#This Row],[Sales Amount]],1)</f>
        <v>1166.5</v>
      </c>
      <c r="F2169">
        <f>Table1[[#This Row],[Quantity Sold]]</f>
        <v>5</v>
      </c>
      <c r="G2169">
        <f>Table1[[#This Row],[Discount (%)]]</f>
        <v>11</v>
      </c>
      <c r="H2169">
        <f>Table1[[#This Row],[Profit]]</f>
        <v>1433.17</v>
      </c>
    </row>
    <row r="2170" spans="1:8">
      <c r="A2170" s="11" t="s">
        <v>2140</v>
      </c>
      <c r="B2170" s="7">
        <v>47191</v>
      </c>
      <c r="C2170" t="str">
        <f>PROPER(Table1[[#This Row],[Region]])</f>
        <v>West</v>
      </c>
      <c r="D2170" t="str">
        <f>PROPER(Table1[[#This Row],[Product Category]])</f>
        <v>Sports</v>
      </c>
      <c r="E2170">
        <f>ROUND(Table1[[#This Row],[Sales Amount]],1)</f>
        <v>4775.1000000000004</v>
      </c>
      <c r="F2170">
        <f>Table1[[#This Row],[Quantity Sold]]</f>
        <v>35</v>
      </c>
      <c r="G2170">
        <f>Table1[[#This Row],[Discount (%)]]</f>
        <v>17</v>
      </c>
      <c r="H2170">
        <f>Table1[[#This Row],[Profit]]</f>
        <v>662.76</v>
      </c>
    </row>
    <row r="2171" spans="1:8">
      <c r="A2171" s="11" t="s">
        <v>2141</v>
      </c>
      <c r="B2171" s="7">
        <v>47192</v>
      </c>
      <c r="C2171" t="str">
        <f>PROPER(Table1[[#This Row],[Region]])</f>
        <v>West</v>
      </c>
      <c r="D2171" t="str">
        <f>PROPER(Table1[[#This Row],[Product Category]])</f>
        <v>Groceries</v>
      </c>
      <c r="E2171">
        <f>ROUND(Table1[[#This Row],[Sales Amount]],1)</f>
        <v>3855</v>
      </c>
      <c r="F2171">
        <f>Table1[[#This Row],[Quantity Sold]]</f>
        <v>19</v>
      </c>
      <c r="G2171">
        <f>Table1[[#This Row],[Discount (%)]]</f>
        <v>50</v>
      </c>
      <c r="H2171">
        <f>Table1[[#This Row],[Profit]]</f>
        <v>171.22</v>
      </c>
    </row>
    <row r="2172" spans="1:8">
      <c r="A2172" s="11" t="s">
        <v>2142</v>
      </c>
      <c r="B2172" s="7">
        <v>47193</v>
      </c>
      <c r="C2172" t="str">
        <f>PROPER(Table1[[#This Row],[Region]])</f>
        <v>South</v>
      </c>
      <c r="D2172" t="str">
        <f>PROPER(Table1[[#This Row],[Product Category]])</f>
        <v>Electronics</v>
      </c>
      <c r="E2172">
        <f>ROUND(Table1[[#This Row],[Sales Amount]],1)</f>
        <v>369.7</v>
      </c>
      <c r="F2172">
        <f>Table1[[#This Row],[Quantity Sold]]</f>
        <v>4</v>
      </c>
      <c r="G2172">
        <f>Table1[[#This Row],[Discount (%)]]</f>
        <v>8</v>
      </c>
      <c r="H2172">
        <f>Table1[[#This Row],[Profit]]</f>
        <v>1287.8800000000001</v>
      </c>
    </row>
    <row r="2173" spans="1:8">
      <c r="A2173" s="11" t="s">
        <v>2143</v>
      </c>
      <c r="B2173" s="7">
        <v>47194</v>
      </c>
      <c r="C2173" t="str">
        <f>PROPER(Table1[[#This Row],[Region]])</f>
        <v>North</v>
      </c>
      <c r="D2173" t="str">
        <f>PROPER(Table1[[#This Row],[Product Category]])</f>
        <v>Furniture</v>
      </c>
      <c r="E2173">
        <f>ROUND(Table1[[#This Row],[Sales Amount]],1)</f>
        <v>3828.6</v>
      </c>
      <c r="F2173">
        <f>Table1[[#This Row],[Quantity Sold]]</f>
        <v>45</v>
      </c>
      <c r="G2173">
        <f>Table1[[#This Row],[Discount (%)]]</f>
        <v>38</v>
      </c>
      <c r="H2173">
        <f>Table1[[#This Row],[Profit]]</f>
        <v>1267.76</v>
      </c>
    </row>
    <row r="2174" spans="1:8">
      <c r="A2174" s="11" t="s">
        <v>2144</v>
      </c>
      <c r="B2174" s="7">
        <v>47195</v>
      </c>
      <c r="C2174" t="str">
        <f>PROPER(Table1[[#This Row],[Region]])</f>
        <v>East</v>
      </c>
      <c r="D2174" t="str">
        <f>PROPER(Table1[[#This Row],[Product Category]])</f>
        <v>Clothing</v>
      </c>
      <c r="E2174">
        <f>ROUND(Table1[[#This Row],[Sales Amount]],1)</f>
        <v>1464.4</v>
      </c>
      <c r="F2174">
        <f>Table1[[#This Row],[Quantity Sold]]</f>
        <v>16</v>
      </c>
      <c r="G2174">
        <f>Table1[[#This Row],[Discount (%)]]</f>
        <v>26</v>
      </c>
      <c r="H2174">
        <f>Table1[[#This Row],[Profit]]</f>
        <v>1039.26</v>
      </c>
    </row>
    <row r="2175" spans="1:8">
      <c r="A2175" s="11" t="s">
        <v>2145</v>
      </c>
      <c r="B2175" s="7">
        <v>47196</v>
      </c>
      <c r="C2175" t="str">
        <f>PROPER(Table1[[#This Row],[Region]])</f>
        <v>South</v>
      </c>
      <c r="D2175" t="str">
        <f>PROPER(Table1[[#This Row],[Product Category]])</f>
        <v>Groceries</v>
      </c>
      <c r="E2175">
        <f>ROUND(Table1[[#This Row],[Sales Amount]],1)</f>
        <v>777.3</v>
      </c>
      <c r="F2175">
        <f>Table1[[#This Row],[Quantity Sold]]</f>
        <v>36</v>
      </c>
      <c r="G2175">
        <f>Table1[[#This Row],[Discount (%)]]</f>
        <v>15</v>
      </c>
      <c r="H2175">
        <f>Table1[[#This Row],[Profit]]</f>
        <v>1774.4</v>
      </c>
    </row>
    <row r="2176" spans="1:8">
      <c r="A2176" s="11" t="s">
        <v>2146</v>
      </c>
      <c r="B2176" s="7">
        <v>47197</v>
      </c>
      <c r="C2176" t="str">
        <f>PROPER(Table1[[#This Row],[Region]])</f>
        <v>South</v>
      </c>
      <c r="D2176" t="str">
        <f>PROPER(Table1[[#This Row],[Product Category]])</f>
        <v>Clothing</v>
      </c>
      <c r="E2176">
        <f>ROUND(Table1[[#This Row],[Sales Amount]],1)</f>
        <v>3428.7</v>
      </c>
      <c r="F2176">
        <f>Table1[[#This Row],[Quantity Sold]]</f>
        <v>13</v>
      </c>
      <c r="G2176">
        <f>Table1[[#This Row],[Discount (%)]]</f>
        <v>8</v>
      </c>
      <c r="H2176">
        <f>Table1[[#This Row],[Profit]]</f>
        <v>910.82</v>
      </c>
    </row>
    <row r="2177" spans="1:8">
      <c r="A2177" s="11" t="s">
        <v>2147</v>
      </c>
      <c r="B2177" s="7">
        <v>47198</v>
      </c>
      <c r="C2177" t="str">
        <f>PROPER(Table1[[#This Row],[Region]])</f>
        <v>East</v>
      </c>
      <c r="D2177" t="str">
        <f>PROPER(Table1[[#This Row],[Product Category]])</f>
        <v>Electronics</v>
      </c>
      <c r="E2177">
        <f>ROUND(Table1[[#This Row],[Sales Amount]],1)</f>
        <v>4201.8999999999996</v>
      </c>
      <c r="F2177">
        <f>Table1[[#This Row],[Quantity Sold]]</f>
        <v>19</v>
      </c>
      <c r="G2177">
        <f>Table1[[#This Row],[Discount (%)]]</f>
        <v>13</v>
      </c>
      <c r="H2177">
        <f>Table1[[#This Row],[Profit]]</f>
        <v>636.1</v>
      </c>
    </row>
    <row r="2178" spans="1:8">
      <c r="A2178" s="11" t="s">
        <v>2148</v>
      </c>
      <c r="B2178" s="7">
        <v>47199</v>
      </c>
      <c r="C2178" t="str">
        <f>PROPER(Table1[[#This Row],[Region]])</f>
        <v>South</v>
      </c>
      <c r="D2178" t="str">
        <f>PROPER(Table1[[#This Row],[Product Category]])</f>
        <v>Clothing</v>
      </c>
      <c r="E2178">
        <f>ROUND(Table1[[#This Row],[Sales Amount]],1)</f>
        <v>1929.6</v>
      </c>
      <c r="F2178">
        <f>Table1[[#This Row],[Quantity Sold]]</f>
        <v>15</v>
      </c>
      <c r="G2178">
        <f>Table1[[#This Row],[Discount (%)]]</f>
        <v>50</v>
      </c>
      <c r="H2178">
        <f>Table1[[#This Row],[Profit]]</f>
        <v>138.12</v>
      </c>
    </row>
    <row r="2179" spans="1:8">
      <c r="A2179" s="11" t="s">
        <v>2149</v>
      </c>
      <c r="B2179" s="7">
        <v>47200</v>
      </c>
      <c r="C2179" t="str">
        <f>PROPER(Table1[[#This Row],[Region]])</f>
        <v>North</v>
      </c>
      <c r="D2179" t="str">
        <f>PROPER(Table1[[#This Row],[Product Category]])</f>
        <v>Furniture</v>
      </c>
      <c r="E2179">
        <f>ROUND(Table1[[#This Row],[Sales Amount]],1)</f>
        <v>3488.4</v>
      </c>
      <c r="F2179">
        <f>Table1[[#This Row],[Quantity Sold]]</f>
        <v>42</v>
      </c>
      <c r="G2179">
        <f>Table1[[#This Row],[Discount (%)]]</f>
        <v>23</v>
      </c>
      <c r="H2179">
        <f>Table1[[#This Row],[Profit]]</f>
        <v>1599.73</v>
      </c>
    </row>
    <row r="2180" spans="1:8">
      <c r="A2180" s="11" t="s">
        <v>2150</v>
      </c>
      <c r="B2180" s="7">
        <v>47201</v>
      </c>
      <c r="C2180" t="str">
        <f>PROPER(Table1[[#This Row],[Region]])</f>
        <v>South</v>
      </c>
      <c r="D2180" t="str">
        <f>PROPER(Table1[[#This Row],[Product Category]])</f>
        <v>Furniture</v>
      </c>
      <c r="E2180">
        <f>ROUND(Table1[[#This Row],[Sales Amount]],1)</f>
        <v>4028.9</v>
      </c>
      <c r="F2180">
        <f>Table1[[#This Row],[Quantity Sold]]</f>
        <v>5</v>
      </c>
      <c r="G2180">
        <f>Table1[[#This Row],[Discount (%)]]</f>
        <v>37</v>
      </c>
      <c r="H2180">
        <f>Table1[[#This Row],[Profit]]</f>
        <v>1908.33</v>
      </c>
    </row>
    <row r="2181" spans="1:8">
      <c r="A2181" s="11" t="s">
        <v>2151</v>
      </c>
      <c r="B2181" s="7">
        <v>47202</v>
      </c>
      <c r="C2181" t="str">
        <f>PROPER(Table1[[#This Row],[Region]])</f>
        <v>West</v>
      </c>
      <c r="D2181" t="str">
        <f>PROPER(Table1[[#This Row],[Product Category]])</f>
        <v>Electronics</v>
      </c>
      <c r="E2181">
        <f>ROUND(Table1[[#This Row],[Sales Amount]],1)</f>
        <v>753.8</v>
      </c>
      <c r="F2181">
        <f>Table1[[#This Row],[Quantity Sold]]</f>
        <v>37</v>
      </c>
      <c r="G2181">
        <f>Table1[[#This Row],[Discount (%)]]</f>
        <v>30</v>
      </c>
      <c r="H2181">
        <f>Table1[[#This Row],[Profit]]</f>
        <v>1731.65</v>
      </c>
    </row>
    <row r="2182" spans="1:8">
      <c r="A2182" s="11" t="s">
        <v>2152</v>
      </c>
      <c r="B2182" s="7">
        <v>47203</v>
      </c>
      <c r="C2182" t="str">
        <f>PROPER(Table1[[#This Row],[Region]])</f>
        <v>East</v>
      </c>
      <c r="D2182" t="str">
        <f>PROPER(Table1[[#This Row],[Product Category]])</f>
        <v>Electronics</v>
      </c>
      <c r="E2182">
        <f>ROUND(Table1[[#This Row],[Sales Amount]],1)</f>
        <v>1624.1</v>
      </c>
      <c r="F2182">
        <f>Table1[[#This Row],[Quantity Sold]]</f>
        <v>29</v>
      </c>
      <c r="G2182">
        <f>Table1[[#This Row],[Discount (%)]]</f>
        <v>39</v>
      </c>
      <c r="H2182">
        <f>Table1[[#This Row],[Profit]]</f>
        <v>225.22</v>
      </c>
    </row>
    <row r="2183" spans="1:8">
      <c r="A2183" s="11" t="s">
        <v>2153</v>
      </c>
      <c r="B2183" s="7">
        <v>47204</v>
      </c>
      <c r="C2183" t="str">
        <f>PROPER(Table1[[#This Row],[Region]])</f>
        <v>North</v>
      </c>
      <c r="D2183" t="str">
        <f>PROPER(Table1[[#This Row],[Product Category]])</f>
        <v>Electronics</v>
      </c>
      <c r="E2183">
        <f>ROUND(Table1[[#This Row],[Sales Amount]],1)</f>
        <v>4777.6000000000004</v>
      </c>
      <c r="F2183">
        <f>Table1[[#This Row],[Quantity Sold]]</f>
        <v>14</v>
      </c>
      <c r="G2183">
        <f>Table1[[#This Row],[Discount (%)]]</f>
        <v>43</v>
      </c>
      <c r="H2183">
        <f>Table1[[#This Row],[Profit]]</f>
        <v>1773.7</v>
      </c>
    </row>
    <row r="2184" spans="1:8">
      <c r="A2184" s="11" t="s">
        <v>2154</v>
      </c>
      <c r="B2184" s="7">
        <v>47205</v>
      </c>
      <c r="C2184" t="str">
        <f>PROPER(Table1[[#This Row],[Region]])</f>
        <v>South</v>
      </c>
      <c r="D2184" t="str">
        <f>PROPER(Table1[[#This Row],[Product Category]])</f>
        <v>Electronics</v>
      </c>
      <c r="E2184">
        <f>ROUND(Table1[[#This Row],[Sales Amount]],1)</f>
        <v>1502</v>
      </c>
      <c r="F2184">
        <f>Table1[[#This Row],[Quantity Sold]]</f>
        <v>21</v>
      </c>
      <c r="G2184">
        <f>Table1[[#This Row],[Discount (%)]]</f>
        <v>9</v>
      </c>
      <c r="H2184">
        <f>Table1[[#This Row],[Profit]]</f>
        <v>1256.3399999999999</v>
      </c>
    </row>
    <row r="2185" spans="1:8">
      <c r="A2185" s="11" t="s">
        <v>2155</v>
      </c>
      <c r="B2185" s="7">
        <v>47206</v>
      </c>
      <c r="C2185" t="str">
        <f>PROPER(Table1[[#This Row],[Region]])</f>
        <v>East</v>
      </c>
      <c r="D2185" t="str">
        <f>PROPER(Table1[[#This Row],[Product Category]])</f>
        <v>Electronics</v>
      </c>
      <c r="E2185">
        <f>ROUND(Table1[[#This Row],[Sales Amount]],1)</f>
        <v>3434.8</v>
      </c>
      <c r="F2185">
        <f>Table1[[#This Row],[Quantity Sold]]</f>
        <v>47</v>
      </c>
      <c r="G2185">
        <f>Table1[[#This Row],[Discount (%)]]</f>
        <v>35</v>
      </c>
      <c r="H2185">
        <f>Table1[[#This Row],[Profit]]</f>
        <v>1999.47</v>
      </c>
    </row>
    <row r="2186" spans="1:8">
      <c r="A2186" s="11" t="s">
        <v>2156</v>
      </c>
      <c r="B2186" s="7">
        <v>47207</v>
      </c>
      <c r="C2186" t="str">
        <f>PROPER(Table1[[#This Row],[Region]])</f>
        <v>South</v>
      </c>
      <c r="D2186" t="str">
        <f>PROPER(Table1[[#This Row],[Product Category]])</f>
        <v>Furniture</v>
      </c>
      <c r="E2186">
        <f>ROUND(Table1[[#This Row],[Sales Amount]],1)</f>
        <v>1910.8</v>
      </c>
      <c r="F2186">
        <f>Table1[[#This Row],[Quantity Sold]]</f>
        <v>6</v>
      </c>
      <c r="G2186">
        <f>Table1[[#This Row],[Discount (%)]]</f>
        <v>25</v>
      </c>
      <c r="H2186">
        <f>Table1[[#This Row],[Profit]]</f>
        <v>1316.61</v>
      </c>
    </row>
    <row r="2187" spans="1:8">
      <c r="A2187" s="11" t="s">
        <v>2157</v>
      </c>
      <c r="B2187" s="7">
        <v>47208</v>
      </c>
      <c r="C2187" t="str">
        <f>PROPER(Table1[[#This Row],[Region]])</f>
        <v>South</v>
      </c>
      <c r="D2187" t="str">
        <f>PROPER(Table1[[#This Row],[Product Category]])</f>
        <v>Furniture</v>
      </c>
      <c r="E2187">
        <f>ROUND(Table1[[#This Row],[Sales Amount]],1)</f>
        <v>3231.2</v>
      </c>
      <c r="F2187">
        <f>Table1[[#This Row],[Quantity Sold]]</f>
        <v>46</v>
      </c>
      <c r="G2187">
        <f>Table1[[#This Row],[Discount (%)]]</f>
        <v>37</v>
      </c>
      <c r="H2187">
        <f>Table1[[#This Row],[Profit]]</f>
        <v>242.21</v>
      </c>
    </row>
    <row r="2188" spans="1:8">
      <c r="A2188" s="11" t="s">
        <v>2158</v>
      </c>
      <c r="B2188" s="7">
        <v>47209</v>
      </c>
      <c r="C2188" t="str">
        <f>PROPER(Table1[[#This Row],[Region]])</f>
        <v>East</v>
      </c>
      <c r="D2188" t="str">
        <f>PROPER(Table1[[#This Row],[Product Category]])</f>
        <v>Sports</v>
      </c>
      <c r="E2188">
        <f>ROUND(Table1[[#This Row],[Sales Amount]],1)</f>
        <v>3421.4</v>
      </c>
      <c r="F2188">
        <f>Table1[[#This Row],[Quantity Sold]]</f>
        <v>19</v>
      </c>
      <c r="G2188">
        <f>Table1[[#This Row],[Discount (%)]]</f>
        <v>39</v>
      </c>
      <c r="H2188">
        <f>Table1[[#This Row],[Profit]]</f>
        <v>1388.86</v>
      </c>
    </row>
    <row r="2189" spans="1:8">
      <c r="A2189" s="11" t="s">
        <v>2159</v>
      </c>
      <c r="B2189" s="7">
        <v>47210</v>
      </c>
      <c r="C2189" t="str">
        <f>PROPER(Table1[[#This Row],[Region]])</f>
        <v>South</v>
      </c>
      <c r="D2189" t="str">
        <f>PROPER(Table1[[#This Row],[Product Category]])</f>
        <v>Furniture</v>
      </c>
      <c r="E2189">
        <f>ROUND(Table1[[#This Row],[Sales Amount]],1)</f>
        <v>3348.7</v>
      </c>
      <c r="F2189">
        <f>Table1[[#This Row],[Quantity Sold]]</f>
        <v>24</v>
      </c>
      <c r="G2189">
        <f>Table1[[#This Row],[Discount (%)]]</f>
        <v>39</v>
      </c>
      <c r="H2189">
        <f>Table1[[#This Row],[Profit]]</f>
        <v>1618.77</v>
      </c>
    </row>
    <row r="2190" spans="1:8">
      <c r="A2190" s="11" t="s">
        <v>2160</v>
      </c>
      <c r="B2190" s="7">
        <v>47211</v>
      </c>
      <c r="C2190" t="str">
        <f>PROPER(Table1[[#This Row],[Region]])</f>
        <v>East</v>
      </c>
      <c r="D2190" t="str">
        <f>PROPER(Table1[[#This Row],[Product Category]])</f>
        <v>Sports</v>
      </c>
      <c r="E2190">
        <f>ROUND(Table1[[#This Row],[Sales Amount]],1)</f>
        <v>1660.2</v>
      </c>
      <c r="F2190">
        <f>Table1[[#This Row],[Quantity Sold]]</f>
        <v>21</v>
      </c>
      <c r="G2190">
        <f>Table1[[#This Row],[Discount (%)]]</f>
        <v>22</v>
      </c>
      <c r="H2190">
        <f>Table1[[#This Row],[Profit]]</f>
        <v>919.25</v>
      </c>
    </row>
    <row r="2191" spans="1:8">
      <c r="A2191" s="11" t="s">
        <v>2161</v>
      </c>
      <c r="B2191" s="7">
        <v>47212</v>
      </c>
      <c r="C2191" t="str">
        <f>PROPER(Table1[[#This Row],[Region]])</f>
        <v>East</v>
      </c>
      <c r="D2191" t="str">
        <f>PROPER(Table1[[#This Row],[Product Category]])</f>
        <v>Clothing</v>
      </c>
      <c r="E2191">
        <f>ROUND(Table1[[#This Row],[Sales Amount]],1)</f>
        <v>4221.7</v>
      </c>
      <c r="F2191">
        <f>Table1[[#This Row],[Quantity Sold]]</f>
        <v>5</v>
      </c>
      <c r="G2191">
        <f>Table1[[#This Row],[Discount (%)]]</f>
        <v>40</v>
      </c>
      <c r="H2191">
        <f>Table1[[#This Row],[Profit]]</f>
        <v>1555.92</v>
      </c>
    </row>
    <row r="2192" spans="1:8">
      <c r="A2192" s="11" t="s">
        <v>2162</v>
      </c>
      <c r="B2192" s="7">
        <v>47213</v>
      </c>
      <c r="C2192" t="str">
        <f>PROPER(Table1[[#This Row],[Region]])</f>
        <v>South</v>
      </c>
      <c r="D2192" t="str">
        <f>PROPER(Table1[[#This Row],[Product Category]])</f>
        <v>Sports</v>
      </c>
      <c r="E2192">
        <f>ROUND(Table1[[#This Row],[Sales Amount]],1)</f>
        <v>547.5</v>
      </c>
      <c r="F2192">
        <f>Table1[[#This Row],[Quantity Sold]]</f>
        <v>43</v>
      </c>
      <c r="G2192">
        <f>Table1[[#This Row],[Discount (%)]]</f>
        <v>33</v>
      </c>
      <c r="H2192">
        <f>Table1[[#This Row],[Profit]]</f>
        <v>1508.1</v>
      </c>
    </row>
    <row r="2193" spans="1:8">
      <c r="A2193" s="11" t="s">
        <v>2163</v>
      </c>
      <c r="B2193" s="7">
        <v>47214</v>
      </c>
      <c r="C2193" t="str">
        <f>PROPER(Table1[[#This Row],[Region]])</f>
        <v>West</v>
      </c>
      <c r="D2193" t="str">
        <f>PROPER(Table1[[#This Row],[Product Category]])</f>
        <v>Sports</v>
      </c>
      <c r="E2193">
        <f>ROUND(Table1[[#This Row],[Sales Amount]],1)</f>
        <v>2121</v>
      </c>
      <c r="F2193">
        <f>Table1[[#This Row],[Quantity Sold]]</f>
        <v>43</v>
      </c>
      <c r="G2193">
        <f>Table1[[#This Row],[Discount (%)]]</f>
        <v>7</v>
      </c>
      <c r="H2193">
        <f>Table1[[#This Row],[Profit]]</f>
        <v>1181.3900000000001</v>
      </c>
    </row>
    <row r="2194" spans="1:8">
      <c r="A2194" s="11" t="s">
        <v>2164</v>
      </c>
      <c r="B2194" s="7">
        <v>47215</v>
      </c>
      <c r="C2194" t="str">
        <f>PROPER(Table1[[#This Row],[Region]])</f>
        <v>South</v>
      </c>
      <c r="D2194" t="str">
        <f>PROPER(Table1[[#This Row],[Product Category]])</f>
        <v>Sports</v>
      </c>
      <c r="E2194">
        <f>ROUND(Table1[[#This Row],[Sales Amount]],1)</f>
        <v>1379.1</v>
      </c>
      <c r="F2194">
        <f>Table1[[#This Row],[Quantity Sold]]</f>
        <v>17</v>
      </c>
      <c r="G2194">
        <f>Table1[[#This Row],[Discount (%)]]</f>
        <v>48</v>
      </c>
      <c r="H2194">
        <f>Table1[[#This Row],[Profit]]</f>
        <v>324.89999999999998</v>
      </c>
    </row>
    <row r="2195" spans="1:8">
      <c r="A2195" s="11" t="s">
        <v>2165</v>
      </c>
      <c r="B2195" s="7">
        <v>47216</v>
      </c>
      <c r="C2195" t="str">
        <f>PROPER(Table1[[#This Row],[Region]])</f>
        <v>South</v>
      </c>
      <c r="D2195" t="str">
        <f>PROPER(Table1[[#This Row],[Product Category]])</f>
        <v>Clothing</v>
      </c>
      <c r="E2195">
        <f>ROUND(Table1[[#This Row],[Sales Amount]],1)</f>
        <v>3140.8</v>
      </c>
      <c r="F2195">
        <f>Table1[[#This Row],[Quantity Sold]]</f>
        <v>40</v>
      </c>
      <c r="G2195">
        <f>Table1[[#This Row],[Discount (%)]]</f>
        <v>10</v>
      </c>
      <c r="H2195">
        <f>Table1[[#This Row],[Profit]]</f>
        <v>476.03</v>
      </c>
    </row>
    <row r="2196" spans="1:8">
      <c r="A2196" s="11" t="s">
        <v>2166</v>
      </c>
      <c r="B2196" s="7">
        <v>47217</v>
      </c>
      <c r="C2196" t="str">
        <f>PROPER(Table1[[#This Row],[Region]])</f>
        <v>East</v>
      </c>
      <c r="D2196" t="str">
        <f>PROPER(Table1[[#This Row],[Product Category]])</f>
        <v>Sports</v>
      </c>
      <c r="E2196">
        <f>ROUND(Table1[[#This Row],[Sales Amount]],1)</f>
        <v>913.1</v>
      </c>
      <c r="F2196">
        <f>Table1[[#This Row],[Quantity Sold]]</f>
        <v>20</v>
      </c>
      <c r="G2196">
        <f>Table1[[#This Row],[Discount (%)]]</f>
        <v>3</v>
      </c>
      <c r="H2196">
        <f>Table1[[#This Row],[Profit]]</f>
        <v>1489</v>
      </c>
    </row>
    <row r="2197" spans="1:8">
      <c r="A2197" s="11" t="s">
        <v>2167</v>
      </c>
      <c r="B2197" s="7">
        <v>47218</v>
      </c>
      <c r="C2197" t="str">
        <f>PROPER(Table1[[#This Row],[Region]])</f>
        <v>East</v>
      </c>
      <c r="D2197" t="str">
        <f>PROPER(Table1[[#This Row],[Product Category]])</f>
        <v>Furniture</v>
      </c>
      <c r="E2197">
        <f>ROUND(Table1[[#This Row],[Sales Amount]],1)</f>
        <v>3349.5</v>
      </c>
      <c r="F2197">
        <f>Table1[[#This Row],[Quantity Sold]]</f>
        <v>24</v>
      </c>
      <c r="G2197">
        <f>Table1[[#This Row],[Discount (%)]]</f>
        <v>7</v>
      </c>
      <c r="H2197">
        <f>Table1[[#This Row],[Profit]]</f>
        <v>1622.69</v>
      </c>
    </row>
    <row r="2198" spans="1:8">
      <c r="A2198" s="11" t="s">
        <v>2168</v>
      </c>
      <c r="B2198" s="7">
        <v>47219</v>
      </c>
      <c r="C2198" t="str">
        <f>PROPER(Table1[[#This Row],[Region]])</f>
        <v>East</v>
      </c>
      <c r="D2198" t="str">
        <f>PROPER(Table1[[#This Row],[Product Category]])</f>
        <v>Sports</v>
      </c>
      <c r="E2198">
        <f>ROUND(Table1[[#This Row],[Sales Amount]],1)</f>
        <v>4809.3999999999996</v>
      </c>
      <c r="F2198">
        <f>Table1[[#This Row],[Quantity Sold]]</f>
        <v>44</v>
      </c>
      <c r="G2198">
        <f>Table1[[#This Row],[Discount (%)]]</f>
        <v>44</v>
      </c>
      <c r="H2198">
        <f>Table1[[#This Row],[Profit]]</f>
        <v>410.54</v>
      </c>
    </row>
    <row r="2199" spans="1:8">
      <c r="A2199" s="11" t="s">
        <v>2169</v>
      </c>
      <c r="B2199" s="7">
        <v>47220</v>
      </c>
      <c r="C2199" t="str">
        <f>PROPER(Table1[[#This Row],[Region]])</f>
        <v>West</v>
      </c>
      <c r="D2199" t="str">
        <f>PROPER(Table1[[#This Row],[Product Category]])</f>
        <v>Groceries</v>
      </c>
      <c r="E2199">
        <f>ROUND(Table1[[#This Row],[Sales Amount]],1)</f>
        <v>1552.5</v>
      </c>
      <c r="F2199">
        <f>Table1[[#This Row],[Quantity Sold]]</f>
        <v>9</v>
      </c>
      <c r="G2199">
        <f>Table1[[#This Row],[Discount (%)]]</f>
        <v>35</v>
      </c>
      <c r="H2199">
        <f>Table1[[#This Row],[Profit]]</f>
        <v>127.44</v>
      </c>
    </row>
    <row r="2200" spans="1:8">
      <c r="A2200" s="11" t="s">
        <v>2170</v>
      </c>
      <c r="B2200" s="7">
        <v>47221</v>
      </c>
      <c r="C2200" t="str">
        <f>PROPER(Table1[[#This Row],[Region]])</f>
        <v>South</v>
      </c>
      <c r="D2200" t="str">
        <f>PROPER(Table1[[#This Row],[Product Category]])</f>
        <v>Sports</v>
      </c>
      <c r="E2200">
        <f>ROUND(Table1[[#This Row],[Sales Amount]],1)</f>
        <v>2624.5</v>
      </c>
      <c r="F2200">
        <f>Table1[[#This Row],[Quantity Sold]]</f>
        <v>17</v>
      </c>
      <c r="G2200">
        <f>Table1[[#This Row],[Discount (%)]]</f>
        <v>8</v>
      </c>
      <c r="H2200">
        <f>Table1[[#This Row],[Profit]]</f>
        <v>1721.17</v>
      </c>
    </row>
    <row r="2201" spans="1:8">
      <c r="A2201" s="11" t="s">
        <v>2171</v>
      </c>
      <c r="B2201" s="7">
        <v>47222</v>
      </c>
      <c r="C2201" t="str">
        <f>PROPER(Table1[[#This Row],[Region]])</f>
        <v>North</v>
      </c>
      <c r="D2201" t="str">
        <f>PROPER(Table1[[#This Row],[Product Category]])</f>
        <v>Sports</v>
      </c>
      <c r="E2201">
        <f>ROUND(Table1[[#This Row],[Sales Amount]],1)</f>
        <v>3202.8</v>
      </c>
      <c r="F2201">
        <f>Table1[[#This Row],[Quantity Sold]]</f>
        <v>45</v>
      </c>
      <c r="G2201">
        <f>Table1[[#This Row],[Discount (%)]]</f>
        <v>10</v>
      </c>
      <c r="H2201">
        <f>Table1[[#This Row],[Profit]]</f>
        <v>685.41</v>
      </c>
    </row>
    <row r="2202" spans="1:8">
      <c r="A2202" s="11" t="s">
        <v>2172</v>
      </c>
      <c r="B2202" s="7">
        <v>47223</v>
      </c>
      <c r="C2202" t="str">
        <f>PROPER(Table1[[#This Row],[Region]])</f>
        <v>East</v>
      </c>
      <c r="D2202" t="str">
        <f>PROPER(Table1[[#This Row],[Product Category]])</f>
        <v>Groceries</v>
      </c>
      <c r="E2202">
        <f>ROUND(Table1[[#This Row],[Sales Amount]],1)</f>
        <v>4252.8</v>
      </c>
      <c r="F2202">
        <f>Table1[[#This Row],[Quantity Sold]]</f>
        <v>28</v>
      </c>
      <c r="G2202">
        <f>Table1[[#This Row],[Discount (%)]]</f>
        <v>50</v>
      </c>
      <c r="H2202">
        <f>Table1[[#This Row],[Profit]]</f>
        <v>1680.32</v>
      </c>
    </row>
    <row r="2203" spans="1:8">
      <c r="A2203" s="11" t="s">
        <v>2173</v>
      </c>
      <c r="B2203" s="7">
        <v>47224</v>
      </c>
      <c r="C2203" t="str">
        <f>PROPER(Table1[[#This Row],[Region]])</f>
        <v>South</v>
      </c>
      <c r="D2203" t="str">
        <f>PROPER(Table1[[#This Row],[Product Category]])</f>
        <v>Furniture</v>
      </c>
      <c r="E2203">
        <f>ROUND(Table1[[#This Row],[Sales Amount]],1)</f>
        <v>4425.8999999999996</v>
      </c>
      <c r="F2203">
        <f>Table1[[#This Row],[Quantity Sold]]</f>
        <v>4</v>
      </c>
      <c r="G2203">
        <f>Table1[[#This Row],[Discount (%)]]</f>
        <v>50</v>
      </c>
      <c r="H2203">
        <f>Table1[[#This Row],[Profit]]</f>
        <v>1418.54</v>
      </c>
    </row>
    <row r="2204" spans="1:8">
      <c r="A2204" s="11" t="s">
        <v>2174</v>
      </c>
      <c r="B2204" s="7">
        <v>47225</v>
      </c>
      <c r="C2204" t="str">
        <f>PROPER(Table1[[#This Row],[Region]])</f>
        <v>South</v>
      </c>
      <c r="D2204" t="str">
        <f>PROPER(Table1[[#This Row],[Product Category]])</f>
        <v>Groceries</v>
      </c>
      <c r="E2204">
        <f>ROUND(Table1[[#This Row],[Sales Amount]],1)</f>
        <v>849.6</v>
      </c>
      <c r="F2204">
        <f>Table1[[#This Row],[Quantity Sold]]</f>
        <v>33</v>
      </c>
      <c r="G2204">
        <f>Table1[[#This Row],[Discount (%)]]</f>
        <v>34</v>
      </c>
      <c r="H2204">
        <f>Table1[[#This Row],[Profit]]</f>
        <v>1898.96</v>
      </c>
    </row>
    <row r="2205" spans="1:8">
      <c r="A2205" s="11" t="s">
        <v>2175</v>
      </c>
      <c r="B2205" s="7">
        <v>47226</v>
      </c>
      <c r="C2205" t="str">
        <f>PROPER(Table1[[#This Row],[Region]])</f>
        <v>South</v>
      </c>
      <c r="D2205" t="str">
        <f>PROPER(Table1[[#This Row],[Product Category]])</f>
        <v>Sports</v>
      </c>
      <c r="E2205">
        <f>ROUND(Table1[[#This Row],[Sales Amount]],1)</f>
        <v>2237.1999999999998</v>
      </c>
      <c r="F2205">
        <f>Table1[[#This Row],[Quantity Sold]]</f>
        <v>19</v>
      </c>
      <c r="G2205">
        <f>Table1[[#This Row],[Discount (%)]]</f>
        <v>33</v>
      </c>
      <c r="H2205">
        <f>Table1[[#This Row],[Profit]]</f>
        <v>1809.42</v>
      </c>
    </row>
    <row r="2206" spans="1:8">
      <c r="A2206" s="11" t="s">
        <v>2176</v>
      </c>
      <c r="B2206" s="7">
        <v>47227</v>
      </c>
      <c r="C2206" t="str">
        <f>PROPER(Table1[[#This Row],[Region]])</f>
        <v>East</v>
      </c>
      <c r="D2206" t="str">
        <f>PROPER(Table1[[#This Row],[Product Category]])</f>
        <v>Furniture</v>
      </c>
      <c r="E2206">
        <f>ROUND(Table1[[#This Row],[Sales Amount]],1)</f>
        <v>499.1</v>
      </c>
      <c r="F2206">
        <f>Table1[[#This Row],[Quantity Sold]]</f>
        <v>1</v>
      </c>
      <c r="G2206">
        <f>Table1[[#This Row],[Discount (%)]]</f>
        <v>29</v>
      </c>
      <c r="H2206">
        <f>Table1[[#This Row],[Profit]]</f>
        <v>65.569999999999993</v>
      </c>
    </row>
    <row r="2207" spans="1:8">
      <c r="A2207" s="11" t="s">
        <v>2177</v>
      </c>
      <c r="B2207" s="7">
        <v>47228</v>
      </c>
      <c r="C2207" t="str">
        <f>PROPER(Table1[[#This Row],[Region]])</f>
        <v>East</v>
      </c>
      <c r="D2207" t="str">
        <f>PROPER(Table1[[#This Row],[Product Category]])</f>
        <v>Electronics</v>
      </c>
      <c r="E2207">
        <f>ROUND(Table1[[#This Row],[Sales Amount]],1)</f>
        <v>1770.4</v>
      </c>
      <c r="F2207">
        <f>Table1[[#This Row],[Quantity Sold]]</f>
        <v>7</v>
      </c>
      <c r="G2207">
        <f>Table1[[#This Row],[Discount (%)]]</f>
        <v>34</v>
      </c>
      <c r="H2207">
        <f>Table1[[#This Row],[Profit]]</f>
        <v>866.02</v>
      </c>
    </row>
    <row r="2208" spans="1:8">
      <c r="A2208" s="11">
        <v>25959764</v>
      </c>
      <c r="B2208" s="7">
        <v>47229</v>
      </c>
      <c r="C2208" t="str">
        <f>PROPER(Table1[[#This Row],[Region]])</f>
        <v>South</v>
      </c>
      <c r="D2208" t="str">
        <f>PROPER(Table1[[#This Row],[Product Category]])</f>
        <v>Electronics</v>
      </c>
      <c r="E2208">
        <f>ROUND(Table1[[#This Row],[Sales Amount]],1)</f>
        <v>902.3</v>
      </c>
      <c r="F2208">
        <f>Table1[[#This Row],[Quantity Sold]]</f>
        <v>8</v>
      </c>
      <c r="G2208">
        <f>Table1[[#This Row],[Discount (%)]]</f>
        <v>48</v>
      </c>
      <c r="H2208">
        <f>Table1[[#This Row],[Profit]]</f>
        <v>1764.59</v>
      </c>
    </row>
    <row r="2209" spans="1:8">
      <c r="A2209" s="11" t="s">
        <v>2178</v>
      </c>
      <c r="B2209" s="7">
        <v>47230</v>
      </c>
      <c r="C2209" t="str">
        <f>PROPER(Table1[[#This Row],[Region]])</f>
        <v>West</v>
      </c>
      <c r="D2209" t="str">
        <f>PROPER(Table1[[#This Row],[Product Category]])</f>
        <v>Electronics</v>
      </c>
      <c r="E2209">
        <f>ROUND(Table1[[#This Row],[Sales Amount]],1)</f>
        <v>69.900000000000006</v>
      </c>
      <c r="F2209">
        <f>Table1[[#This Row],[Quantity Sold]]</f>
        <v>26</v>
      </c>
      <c r="G2209">
        <f>Table1[[#This Row],[Discount (%)]]</f>
        <v>18</v>
      </c>
      <c r="H2209">
        <f>Table1[[#This Row],[Profit]]</f>
        <v>767.68</v>
      </c>
    </row>
    <row r="2210" spans="1:8">
      <c r="A2210" s="11">
        <v>18726020</v>
      </c>
      <c r="B2210" s="7">
        <v>47231</v>
      </c>
      <c r="C2210" t="str">
        <f>PROPER(Table1[[#This Row],[Region]])</f>
        <v>North</v>
      </c>
      <c r="D2210" t="str">
        <f>PROPER(Table1[[#This Row],[Product Category]])</f>
        <v>Sports</v>
      </c>
      <c r="E2210">
        <f>ROUND(Table1[[#This Row],[Sales Amount]],1)</f>
        <v>4494.7</v>
      </c>
      <c r="F2210">
        <f>Table1[[#This Row],[Quantity Sold]]</f>
        <v>19</v>
      </c>
      <c r="G2210">
        <f>Table1[[#This Row],[Discount (%)]]</f>
        <v>9</v>
      </c>
      <c r="H2210">
        <f>Table1[[#This Row],[Profit]]</f>
        <v>417.66</v>
      </c>
    </row>
    <row r="2211" spans="1:8">
      <c r="A2211" s="11" t="s">
        <v>2179</v>
      </c>
      <c r="B2211" s="7">
        <v>47232</v>
      </c>
      <c r="C2211" t="str">
        <f>PROPER(Table1[[#This Row],[Region]])</f>
        <v>West</v>
      </c>
      <c r="D2211" t="str">
        <f>PROPER(Table1[[#This Row],[Product Category]])</f>
        <v>Clothing</v>
      </c>
      <c r="E2211">
        <f>ROUND(Table1[[#This Row],[Sales Amount]],1)</f>
        <v>3846.9</v>
      </c>
      <c r="F2211">
        <f>Table1[[#This Row],[Quantity Sold]]</f>
        <v>30</v>
      </c>
      <c r="G2211">
        <f>Table1[[#This Row],[Discount (%)]]</f>
        <v>33</v>
      </c>
      <c r="H2211">
        <f>Table1[[#This Row],[Profit]]</f>
        <v>194.23</v>
      </c>
    </row>
    <row r="2212" spans="1:8">
      <c r="A2212" s="11" t="s">
        <v>2180</v>
      </c>
      <c r="B2212" s="7">
        <v>47233</v>
      </c>
      <c r="C2212" t="str">
        <f>PROPER(Table1[[#This Row],[Region]])</f>
        <v>West</v>
      </c>
      <c r="D2212" t="str">
        <f>PROPER(Table1[[#This Row],[Product Category]])</f>
        <v>Furniture</v>
      </c>
      <c r="E2212">
        <f>ROUND(Table1[[#This Row],[Sales Amount]],1)</f>
        <v>919.7</v>
      </c>
      <c r="F2212">
        <f>Table1[[#This Row],[Quantity Sold]]</f>
        <v>10</v>
      </c>
      <c r="G2212">
        <f>Table1[[#This Row],[Discount (%)]]</f>
        <v>27</v>
      </c>
      <c r="H2212">
        <f>Table1[[#This Row],[Profit]]</f>
        <v>1180.92</v>
      </c>
    </row>
    <row r="2213" spans="1:8">
      <c r="A2213" s="11" t="s">
        <v>2181</v>
      </c>
      <c r="B2213" s="7">
        <v>47234</v>
      </c>
      <c r="C2213" t="str">
        <f>PROPER(Table1[[#This Row],[Region]])</f>
        <v>West</v>
      </c>
      <c r="D2213" t="str">
        <f>PROPER(Table1[[#This Row],[Product Category]])</f>
        <v>Furniture</v>
      </c>
      <c r="E2213">
        <f>ROUND(Table1[[#This Row],[Sales Amount]],1)</f>
        <v>392.8</v>
      </c>
      <c r="F2213">
        <f>Table1[[#This Row],[Quantity Sold]]</f>
        <v>49</v>
      </c>
      <c r="G2213">
        <f>Table1[[#This Row],[Discount (%)]]</f>
        <v>36</v>
      </c>
      <c r="H2213">
        <f>Table1[[#This Row],[Profit]]</f>
        <v>131.38</v>
      </c>
    </row>
    <row r="2214" spans="1:8">
      <c r="A2214" s="11" t="s">
        <v>2182</v>
      </c>
      <c r="B2214" s="7">
        <v>47235</v>
      </c>
      <c r="C2214" t="str">
        <f>PROPER(Table1[[#This Row],[Region]])</f>
        <v>North</v>
      </c>
      <c r="D2214" t="str">
        <f>PROPER(Table1[[#This Row],[Product Category]])</f>
        <v>Clothing</v>
      </c>
      <c r="E2214">
        <f>ROUND(Table1[[#This Row],[Sales Amount]],1)</f>
        <v>1749.2</v>
      </c>
      <c r="F2214">
        <f>Table1[[#This Row],[Quantity Sold]]</f>
        <v>38</v>
      </c>
      <c r="G2214">
        <f>Table1[[#This Row],[Discount (%)]]</f>
        <v>30</v>
      </c>
      <c r="H2214">
        <f>Table1[[#This Row],[Profit]]</f>
        <v>63.59</v>
      </c>
    </row>
    <row r="2215" spans="1:8">
      <c r="A2215" s="11" t="s">
        <v>2183</v>
      </c>
      <c r="B2215" s="7">
        <v>47236</v>
      </c>
      <c r="C2215" t="str">
        <f>PROPER(Table1[[#This Row],[Region]])</f>
        <v>West</v>
      </c>
      <c r="D2215" t="str">
        <f>PROPER(Table1[[#This Row],[Product Category]])</f>
        <v>Sports</v>
      </c>
      <c r="E2215">
        <f>ROUND(Table1[[#This Row],[Sales Amount]],1)</f>
        <v>2531.5</v>
      </c>
      <c r="F2215">
        <f>Table1[[#This Row],[Quantity Sold]]</f>
        <v>32</v>
      </c>
      <c r="G2215">
        <f>Table1[[#This Row],[Discount (%)]]</f>
        <v>39</v>
      </c>
      <c r="H2215">
        <f>Table1[[#This Row],[Profit]]</f>
        <v>467.77</v>
      </c>
    </row>
    <row r="2216" spans="1:8">
      <c r="A2216" s="11" t="s">
        <v>2184</v>
      </c>
      <c r="B2216" s="7">
        <v>47237</v>
      </c>
      <c r="C2216" t="str">
        <f>PROPER(Table1[[#This Row],[Region]])</f>
        <v>South</v>
      </c>
      <c r="D2216" t="str">
        <f>PROPER(Table1[[#This Row],[Product Category]])</f>
        <v>Electronics</v>
      </c>
      <c r="E2216">
        <f>ROUND(Table1[[#This Row],[Sales Amount]],1)</f>
        <v>70.3</v>
      </c>
      <c r="F2216">
        <f>Table1[[#This Row],[Quantity Sold]]</f>
        <v>42</v>
      </c>
      <c r="G2216">
        <f>Table1[[#This Row],[Discount (%)]]</f>
        <v>19</v>
      </c>
      <c r="H2216">
        <f>Table1[[#This Row],[Profit]]</f>
        <v>135.66999999999999</v>
      </c>
    </row>
    <row r="2217" spans="1:8">
      <c r="A2217" s="11" t="s">
        <v>2185</v>
      </c>
      <c r="B2217" s="7">
        <v>47238</v>
      </c>
      <c r="C2217" t="str">
        <f>PROPER(Table1[[#This Row],[Region]])</f>
        <v>East</v>
      </c>
      <c r="D2217" t="str">
        <f>PROPER(Table1[[#This Row],[Product Category]])</f>
        <v>Clothing</v>
      </c>
      <c r="E2217">
        <f>ROUND(Table1[[#This Row],[Sales Amount]],1)</f>
        <v>3516</v>
      </c>
      <c r="F2217">
        <f>Table1[[#This Row],[Quantity Sold]]</f>
        <v>19</v>
      </c>
      <c r="G2217">
        <f>Table1[[#This Row],[Discount (%)]]</f>
        <v>4</v>
      </c>
      <c r="H2217">
        <f>Table1[[#This Row],[Profit]]</f>
        <v>750.64</v>
      </c>
    </row>
    <row r="2218" spans="1:8">
      <c r="A2218" s="11" t="s">
        <v>2186</v>
      </c>
      <c r="B2218" s="7">
        <v>47239</v>
      </c>
      <c r="C2218" t="str">
        <f>PROPER(Table1[[#This Row],[Region]])</f>
        <v>South</v>
      </c>
      <c r="D2218" t="str">
        <f>PROPER(Table1[[#This Row],[Product Category]])</f>
        <v>Groceries</v>
      </c>
      <c r="E2218">
        <f>ROUND(Table1[[#This Row],[Sales Amount]],1)</f>
        <v>1804.4</v>
      </c>
      <c r="F2218">
        <f>Table1[[#This Row],[Quantity Sold]]</f>
        <v>3</v>
      </c>
      <c r="G2218">
        <f>Table1[[#This Row],[Discount (%)]]</f>
        <v>32</v>
      </c>
      <c r="H2218">
        <f>Table1[[#This Row],[Profit]]</f>
        <v>10.44</v>
      </c>
    </row>
    <row r="2219" spans="1:8">
      <c r="A2219" s="11" t="s">
        <v>2187</v>
      </c>
      <c r="B2219" s="7">
        <v>47240</v>
      </c>
      <c r="C2219" t="str">
        <f>PROPER(Table1[[#This Row],[Region]])</f>
        <v>South</v>
      </c>
      <c r="D2219" t="str">
        <f>PROPER(Table1[[#This Row],[Product Category]])</f>
        <v>Clothing</v>
      </c>
      <c r="E2219">
        <f>ROUND(Table1[[#This Row],[Sales Amount]],1)</f>
        <v>3442.6</v>
      </c>
      <c r="F2219">
        <f>Table1[[#This Row],[Quantity Sold]]</f>
        <v>23</v>
      </c>
      <c r="G2219">
        <f>Table1[[#This Row],[Discount (%)]]</f>
        <v>28</v>
      </c>
      <c r="H2219">
        <f>Table1[[#This Row],[Profit]]</f>
        <v>1838.4</v>
      </c>
    </row>
    <row r="2220" spans="1:8">
      <c r="A2220" s="11" t="s">
        <v>2188</v>
      </c>
      <c r="B2220" s="7">
        <v>47241</v>
      </c>
      <c r="C2220" t="str">
        <f>PROPER(Table1[[#This Row],[Region]])</f>
        <v>East</v>
      </c>
      <c r="D2220" t="str">
        <f>PROPER(Table1[[#This Row],[Product Category]])</f>
        <v>Furniture</v>
      </c>
      <c r="E2220">
        <f>ROUND(Table1[[#This Row],[Sales Amount]],1)</f>
        <v>1779.1</v>
      </c>
      <c r="F2220">
        <f>Table1[[#This Row],[Quantity Sold]]</f>
        <v>34</v>
      </c>
      <c r="G2220">
        <f>Table1[[#This Row],[Discount (%)]]</f>
        <v>5</v>
      </c>
      <c r="H2220">
        <f>Table1[[#This Row],[Profit]]</f>
        <v>1460.54</v>
      </c>
    </row>
    <row r="2221" spans="1:8">
      <c r="A2221" s="11" t="s">
        <v>2189</v>
      </c>
      <c r="B2221" s="7">
        <v>47242</v>
      </c>
      <c r="C2221" t="str">
        <f>PROPER(Table1[[#This Row],[Region]])</f>
        <v>North</v>
      </c>
      <c r="D2221" t="str">
        <f>PROPER(Table1[[#This Row],[Product Category]])</f>
        <v>Sports</v>
      </c>
      <c r="E2221">
        <f>ROUND(Table1[[#This Row],[Sales Amount]],1)</f>
        <v>4184.6000000000004</v>
      </c>
      <c r="F2221">
        <f>Table1[[#This Row],[Quantity Sold]]</f>
        <v>10</v>
      </c>
      <c r="G2221">
        <f>Table1[[#This Row],[Discount (%)]]</f>
        <v>32</v>
      </c>
      <c r="H2221">
        <f>Table1[[#This Row],[Profit]]</f>
        <v>1771.7</v>
      </c>
    </row>
    <row r="2222" spans="1:8">
      <c r="A2222" s="11" t="s">
        <v>2190</v>
      </c>
      <c r="B2222" s="7">
        <v>47243</v>
      </c>
      <c r="C2222" t="str">
        <f>PROPER(Table1[[#This Row],[Region]])</f>
        <v>North</v>
      </c>
      <c r="D2222" t="str">
        <f>PROPER(Table1[[#This Row],[Product Category]])</f>
        <v>Clothing</v>
      </c>
      <c r="E2222">
        <f>ROUND(Table1[[#This Row],[Sales Amount]],1)</f>
        <v>3483.3</v>
      </c>
      <c r="F2222">
        <f>Table1[[#This Row],[Quantity Sold]]</f>
        <v>2</v>
      </c>
      <c r="G2222">
        <f>Table1[[#This Row],[Discount (%)]]</f>
        <v>9</v>
      </c>
      <c r="H2222">
        <f>Table1[[#This Row],[Profit]]</f>
        <v>1009.28</v>
      </c>
    </row>
    <row r="2223" spans="1:8">
      <c r="A2223" s="11" t="s">
        <v>2191</v>
      </c>
      <c r="B2223" s="7">
        <v>47244</v>
      </c>
      <c r="C2223" t="str">
        <f>PROPER(Table1[[#This Row],[Region]])</f>
        <v>West</v>
      </c>
      <c r="D2223" t="str">
        <f>PROPER(Table1[[#This Row],[Product Category]])</f>
        <v>Electronics</v>
      </c>
      <c r="E2223">
        <f>ROUND(Table1[[#This Row],[Sales Amount]],1)</f>
        <v>557.1</v>
      </c>
      <c r="F2223">
        <f>Table1[[#This Row],[Quantity Sold]]</f>
        <v>15</v>
      </c>
      <c r="G2223">
        <f>Table1[[#This Row],[Discount (%)]]</f>
        <v>42</v>
      </c>
      <c r="H2223">
        <f>Table1[[#This Row],[Profit]]</f>
        <v>1871.34</v>
      </c>
    </row>
    <row r="2224" spans="1:8">
      <c r="A2224" s="11" t="s">
        <v>2192</v>
      </c>
      <c r="B2224" s="7">
        <v>47245</v>
      </c>
      <c r="C2224" t="str">
        <f>PROPER(Table1[[#This Row],[Region]])</f>
        <v>North</v>
      </c>
      <c r="D2224" t="str">
        <f>PROPER(Table1[[#This Row],[Product Category]])</f>
        <v>Clothing</v>
      </c>
      <c r="E2224">
        <f>ROUND(Table1[[#This Row],[Sales Amount]],1)</f>
        <v>3077.4</v>
      </c>
      <c r="F2224">
        <f>Table1[[#This Row],[Quantity Sold]]</f>
        <v>19</v>
      </c>
      <c r="G2224">
        <f>Table1[[#This Row],[Discount (%)]]</f>
        <v>22</v>
      </c>
      <c r="H2224">
        <f>Table1[[#This Row],[Profit]]</f>
        <v>272.75</v>
      </c>
    </row>
    <row r="2225" spans="1:8">
      <c r="A2225" s="11" t="s">
        <v>2193</v>
      </c>
      <c r="B2225" s="7">
        <v>47246</v>
      </c>
      <c r="C2225" t="str">
        <f>PROPER(Table1[[#This Row],[Region]])</f>
        <v>South</v>
      </c>
      <c r="D2225" t="str">
        <f>PROPER(Table1[[#This Row],[Product Category]])</f>
        <v>Clothing</v>
      </c>
      <c r="E2225">
        <f>ROUND(Table1[[#This Row],[Sales Amount]],1)</f>
        <v>4663.8</v>
      </c>
      <c r="F2225">
        <f>Table1[[#This Row],[Quantity Sold]]</f>
        <v>44</v>
      </c>
      <c r="G2225">
        <f>Table1[[#This Row],[Discount (%)]]</f>
        <v>12</v>
      </c>
      <c r="H2225">
        <f>Table1[[#This Row],[Profit]]</f>
        <v>1642.47</v>
      </c>
    </row>
    <row r="2226" spans="1:8">
      <c r="A2226" s="11" t="s">
        <v>2194</v>
      </c>
      <c r="B2226" s="7">
        <v>47247</v>
      </c>
      <c r="C2226" t="str">
        <f>PROPER(Table1[[#This Row],[Region]])</f>
        <v>North</v>
      </c>
      <c r="D2226" t="str">
        <f>PROPER(Table1[[#This Row],[Product Category]])</f>
        <v>Sports</v>
      </c>
      <c r="E2226">
        <f>ROUND(Table1[[#This Row],[Sales Amount]],1)</f>
        <v>3793.2</v>
      </c>
      <c r="F2226">
        <f>Table1[[#This Row],[Quantity Sold]]</f>
        <v>39</v>
      </c>
      <c r="G2226">
        <f>Table1[[#This Row],[Discount (%)]]</f>
        <v>3</v>
      </c>
      <c r="H2226">
        <f>Table1[[#This Row],[Profit]]</f>
        <v>356.6</v>
      </c>
    </row>
    <row r="2227" spans="1:8">
      <c r="A2227" s="11" t="s">
        <v>2195</v>
      </c>
      <c r="B2227" s="7">
        <v>47248</v>
      </c>
      <c r="C2227" t="str">
        <f>PROPER(Table1[[#This Row],[Region]])</f>
        <v>South</v>
      </c>
      <c r="D2227" t="str">
        <f>PROPER(Table1[[#This Row],[Product Category]])</f>
        <v>Groceries</v>
      </c>
      <c r="E2227">
        <f>ROUND(Table1[[#This Row],[Sales Amount]],1)</f>
        <v>2127.6999999999998</v>
      </c>
      <c r="F2227">
        <f>Table1[[#This Row],[Quantity Sold]]</f>
        <v>42</v>
      </c>
      <c r="G2227">
        <f>Table1[[#This Row],[Discount (%)]]</f>
        <v>3</v>
      </c>
      <c r="H2227">
        <f>Table1[[#This Row],[Profit]]</f>
        <v>422.88</v>
      </c>
    </row>
    <row r="2228" spans="1:8">
      <c r="A2228" s="11" t="s">
        <v>2196</v>
      </c>
      <c r="B2228" s="7">
        <v>47249</v>
      </c>
      <c r="C2228" t="str">
        <f>PROPER(Table1[[#This Row],[Region]])</f>
        <v>West</v>
      </c>
      <c r="D2228" t="str">
        <f>PROPER(Table1[[#This Row],[Product Category]])</f>
        <v>Groceries</v>
      </c>
      <c r="E2228">
        <f>ROUND(Table1[[#This Row],[Sales Amount]],1)</f>
        <v>1993.2</v>
      </c>
      <c r="F2228">
        <f>Table1[[#This Row],[Quantity Sold]]</f>
        <v>43</v>
      </c>
      <c r="G2228">
        <f>Table1[[#This Row],[Discount (%)]]</f>
        <v>25</v>
      </c>
      <c r="H2228">
        <f>Table1[[#This Row],[Profit]]</f>
        <v>1793.78</v>
      </c>
    </row>
    <row r="2229" spans="1:8">
      <c r="A2229" s="11" t="s">
        <v>2197</v>
      </c>
      <c r="B2229" s="7">
        <v>47250</v>
      </c>
      <c r="C2229" t="str">
        <f>PROPER(Table1[[#This Row],[Region]])</f>
        <v>South</v>
      </c>
      <c r="D2229" t="str">
        <f>PROPER(Table1[[#This Row],[Product Category]])</f>
        <v>Sports</v>
      </c>
      <c r="E2229">
        <f>ROUND(Table1[[#This Row],[Sales Amount]],1)</f>
        <v>138.19999999999999</v>
      </c>
      <c r="F2229">
        <f>Table1[[#This Row],[Quantity Sold]]</f>
        <v>45</v>
      </c>
      <c r="G2229">
        <f>Table1[[#This Row],[Discount (%)]]</f>
        <v>25</v>
      </c>
      <c r="H2229">
        <f>Table1[[#This Row],[Profit]]</f>
        <v>851.34</v>
      </c>
    </row>
    <row r="2230" spans="1:8">
      <c r="A2230" s="11" t="s">
        <v>2198</v>
      </c>
      <c r="B2230" s="7">
        <v>47251</v>
      </c>
      <c r="C2230" t="str">
        <f>PROPER(Table1[[#This Row],[Region]])</f>
        <v>East</v>
      </c>
      <c r="D2230" t="str">
        <f>PROPER(Table1[[#This Row],[Product Category]])</f>
        <v>Sports</v>
      </c>
      <c r="E2230">
        <f>ROUND(Table1[[#This Row],[Sales Amount]],1)</f>
        <v>1000.6</v>
      </c>
      <c r="F2230">
        <f>Table1[[#This Row],[Quantity Sold]]</f>
        <v>41</v>
      </c>
      <c r="G2230">
        <f>Table1[[#This Row],[Discount (%)]]</f>
        <v>21</v>
      </c>
      <c r="H2230">
        <f>Table1[[#This Row],[Profit]]</f>
        <v>162.85</v>
      </c>
    </row>
    <row r="2231" spans="1:8">
      <c r="A2231" s="11" t="s">
        <v>2199</v>
      </c>
      <c r="B2231" s="7">
        <v>47252</v>
      </c>
      <c r="C2231" t="str">
        <f>PROPER(Table1[[#This Row],[Region]])</f>
        <v>West</v>
      </c>
      <c r="D2231" t="str">
        <f>PROPER(Table1[[#This Row],[Product Category]])</f>
        <v>Furniture</v>
      </c>
      <c r="E2231">
        <f>ROUND(Table1[[#This Row],[Sales Amount]],1)</f>
        <v>2446.1999999999998</v>
      </c>
      <c r="F2231">
        <f>Table1[[#This Row],[Quantity Sold]]</f>
        <v>39</v>
      </c>
      <c r="G2231">
        <f>Table1[[#This Row],[Discount (%)]]</f>
        <v>48</v>
      </c>
      <c r="H2231">
        <f>Table1[[#This Row],[Profit]]</f>
        <v>1992.83</v>
      </c>
    </row>
    <row r="2232" spans="1:8">
      <c r="A2232" s="11" t="s">
        <v>2200</v>
      </c>
      <c r="B2232" s="7">
        <v>47253</v>
      </c>
      <c r="C2232" t="str">
        <f>PROPER(Table1[[#This Row],[Region]])</f>
        <v>East</v>
      </c>
      <c r="D2232" t="str">
        <f>PROPER(Table1[[#This Row],[Product Category]])</f>
        <v>Sports</v>
      </c>
      <c r="E2232">
        <f>ROUND(Table1[[#This Row],[Sales Amount]],1)</f>
        <v>3631.6</v>
      </c>
      <c r="F2232">
        <f>Table1[[#This Row],[Quantity Sold]]</f>
        <v>22</v>
      </c>
      <c r="G2232">
        <f>Table1[[#This Row],[Discount (%)]]</f>
        <v>18</v>
      </c>
      <c r="H2232">
        <f>Table1[[#This Row],[Profit]]</f>
        <v>1867.8</v>
      </c>
    </row>
    <row r="2233" spans="1:8">
      <c r="A2233" s="11" t="s">
        <v>2201</v>
      </c>
      <c r="B2233" s="7">
        <v>47254</v>
      </c>
      <c r="C2233" t="str">
        <f>PROPER(Table1[[#This Row],[Region]])</f>
        <v>South</v>
      </c>
      <c r="D2233" t="str">
        <f>PROPER(Table1[[#This Row],[Product Category]])</f>
        <v>Clothing</v>
      </c>
      <c r="E2233">
        <f>ROUND(Table1[[#This Row],[Sales Amount]],1)</f>
        <v>4322.6000000000004</v>
      </c>
      <c r="F2233">
        <f>Table1[[#This Row],[Quantity Sold]]</f>
        <v>35</v>
      </c>
      <c r="G2233">
        <f>Table1[[#This Row],[Discount (%)]]</f>
        <v>21</v>
      </c>
      <c r="H2233">
        <f>Table1[[#This Row],[Profit]]</f>
        <v>782.56</v>
      </c>
    </row>
    <row r="2234" spans="1:8">
      <c r="A2234" s="11" t="s">
        <v>2202</v>
      </c>
      <c r="B2234" s="7">
        <v>47255</v>
      </c>
      <c r="C2234" t="str">
        <f>PROPER(Table1[[#This Row],[Region]])</f>
        <v>North</v>
      </c>
      <c r="D2234" t="str">
        <f>PROPER(Table1[[#This Row],[Product Category]])</f>
        <v>Electronics</v>
      </c>
      <c r="E2234">
        <f>ROUND(Table1[[#This Row],[Sales Amount]],1)</f>
        <v>2889.3</v>
      </c>
      <c r="F2234">
        <f>Table1[[#This Row],[Quantity Sold]]</f>
        <v>1</v>
      </c>
      <c r="G2234">
        <f>Table1[[#This Row],[Discount (%)]]</f>
        <v>9</v>
      </c>
      <c r="H2234">
        <f>Table1[[#This Row],[Profit]]</f>
        <v>335.89</v>
      </c>
    </row>
    <row r="2235" spans="1:8">
      <c r="A2235" s="11" t="s">
        <v>2203</v>
      </c>
      <c r="B2235" s="7">
        <v>47256</v>
      </c>
      <c r="C2235" t="str">
        <f>PROPER(Table1[[#This Row],[Region]])</f>
        <v>West</v>
      </c>
      <c r="D2235" t="str">
        <f>PROPER(Table1[[#This Row],[Product Category]])</f>
        <v>Electronics</v>
      </c>
      <c r="E2235">
        <f>ROUND(Table1[[#This Row],[Sales Amount]],1)</f>
        <v>493.1</v>
      </c>
      <c r="F2235">
        <f>Table1[[#This Row],[Quantity Sold]]</f>
        <v>43</v>
      </c>
      <c r="G2235">
        <f>Table1[[#This Row],[Discount (%)]]</f>
        <v>12</v>
      </c>
      <c r="H2235">
        <f>Table1[[#This Row],[Profit]]</f>
        <v>673.97</v>
      </c>
    </row>
    <row r="2236" spans="1:8">
      <c r="A2236" s="11" t="s">
        <v>2204</v>
      </c>
      <c r="B2236" s="7">
        <v>47257</v>
      </c>
      <c r="C2236" t="str">
        <f>PROPER(Table1[[#This Row],[Region]])</f>
        <v>East</v>
      </c>
      <c r="D2236" t="str">
        <f>PROPER(Table1[[#This Row],[Product Category]])</f>
        <v>Clothing</v>
      </c>
      <c r="E2236">
        <f>ROUND(Table1[[#This Row],[Sales Amount]],1)</f>
        <v>715.7</v>
      </c>
      <c r="F2236">
        <f>Table1[[#This Row],[Quantity Sold]]</f>
        <v>39</v>
      </c>
      <c r="G2236">
        <f>Table1[[#This Row],[Discount (%)]]</f>
        <v>42</v>
      </c>
      <c r="H2236">
        <f>Table1[[#This Row],[Profit]]</f>
        <v>1350.36</v>
      </c>
    </row>
    <row r="2237" spans="1:8">
      <c r="A2237" s="11" t="s">
        <v>2205</v>
      </c>
      <c r="B2237" s="7">
        <v>47258</v>
      </c>
      <c r="C2237" t="str">
        <f>PROPER(Table1[[#This Row],[Region]])</f>
        <v>East</v>
      </c>
      <c r="D2237" t="str">
        <f>PROPER(Table1[[#This Row],[Product Category]])</f>
        <v>Clothing</v>
      </c>
      <c r="E2237">
        <f>ROUND(Table1[[#This Row],[Sales Amount]],1)</f>
        <v>3907.8</v>
      </c>
      <c r="F2237">
        <f>Table1[[#This Row],[Quantity Sold]]</f>
        <v>37</v>
      </c>
      <c r="G2237">
        <f>Table1[[#This Row],[Discount (%)]]</f>
        <v>14</v>
      </c>
      <c r="H2237">
        <f>Table1[[#This Row],[Profit]]</f>
        <v>458.09</v>
      </c>
    </row>
    <row r="2238" spans="1:8">
      <c r="A2238" s="11" t="s">
        <v>2206</v>
      </c>
      <c r="B2238" s="7">
        <v>47259</v>
      </c>
      <c r="C2238" t="str">
        <f>PROPER(Table1[[#This Row],[Region]])</f>
        <v>South</v>
      </c>
      <c r="D2238" t="str">
        <f>PROPER(Table1[[#This Row],[Product Category]])</f>
        <v>Sports</v>
      </c>
      <c r="E2238">
        <f>ROUND(Table1[[#This Row],[Sales Amount]],1)</f>
        <v>1022.9</v>
      </c>
      <c r="F2238">
        <f>Table1[[#This Row],[Quantity Sold]]</f>
        <v>49</v>
      </c>
      <c r="G2238">
        <f>Table1[[#This Row],[Discount (%)]]</f>
        <v>27</v>
      </c>
      <c r="H2238">
        <f>Table1[[#This Row],[Profit]]</f>
        <v>1466.92</v>
      </c>
    </row>
    <row r="2239" spans="1:8">
      <c r="A2239" s="11" t="s">
        <v>2207</v>
      </c>
      <c r="B2239" s="7">
        <v>47260</v>
      </c>
      <c r="C2239" t="str">
        <f>PROPER(Table1[[#This Row],[Region]])</f>
        <v>East</v>
      </c>
      <c r="D2239" t="str">
        <f>PROPER(Table1[[#This Row],[Product Category]])</f>
        <v>Furniture</v>
      </c>
      <c r="E2239">
        <f>ROUND(Table1[[#This Row],[Sales Amount]],1)</f>
        <v>2603.1999999999998</v>
      </c>
      <c r="F2239">
        <f>Table1[[#This Row],[Quantity Sold]]</f>
        <v>2</v>
      </c>
      <c r="G2239">
        <f>Table1[[#This Row],[Discount (%)]]</f>
        <v>23</v>
      </c>
      <c r="H2239">
        <f>Table1[[#This Row],[Profit]]</f>
        <v>1312.09</v>
      </c>
    </row>
    <row r="2240" spans="1:8">
      <c r="A2240" s="11" t="s">
        <v>2208</v>
      </c>
      <c r="B2240" s="7">
        <v>47261</v>
      </c>
      <c r="C2240" t="str">
        <f>PROPER(Table1[[#This Row],[Region]])</f>
        <v>East</v>
      </c>
      <c r="D2240" t="str">
        <f>PROPER(Table1[[#This Row],[Product Category]])</f>
        <v>Sports</v>
      </c>
      <c r="E2240">
        <f>ROUND(Table1[[#This Row],[Sales Amount]],1)</f>
        <v>623.9</v>
      </c>
      <c r="F2240">
        <f>Table1[[#This Row],[Quantity Sold]]</f>
        <v>29</v>
      </c>
      <c r="G2240">
        <f>Table1[[#This Row],[Discount (%)]]</f>
        <v>0</v>
      </c>
      <c r="H2240">
        <f>Table1[[#This Row],[Profit]]</f>
        <v>1954.01</v>
      </c>
    </row>
    <row r="2241" spans="1:8">
      <c r="A2241" s="11" t="s">
        <v>2209</v>
      </c>
      <c r="B2241" s="7">
        <v>47262</v>
      </c>
      <c r="C2241" t="str">
        <f>PROPER(Table1[[#This Row],[Region]])</f>
        <v>East</v>
      </c>
      <c r="D2241" t="str">
        <f>PROPER(Table1[[#This Row],[Product Category]])</f>
        <v>Clothing</v>
      </c>
      <c r="E2241">
        <f>ROUND(Table1[[#This Row],[Sales Amount]],1)</f>
        <v>1511.6</v>
      </c>
      <c r="F2241">
        <f>Table1[[#This Row],[Quantity Sold]]</f>
        <v>28</v>
      </c>
      <c r="G2241">
        <f>Table1[[#This Row],[Discount (%)]]</f>
        <v>42</v>
      </c>
      <c r="H2241">
        <f>Table1[[#This Row],[Profit]]</f>
        <v>149.25</v>
      </c>
    </row>
    <row r="2242" spans="1:8">
      <c r="A2242" s="11" t="s">
        <v>2210</v>
      </c>
      <c r="B2242" s="7">
        <v>47263</v>
      </c>
      <c r="C2242" t="str">
        <f>PROPER(Table1[[#This Row],[Region]])</f>
        <v>West</v>
      </c>
      <c r="D2242" t="str">
        <f>PROPER(Table1[[#This Row],[Product Category]])</f>
        <v>Electronics</v>
      </c>
      <c r="E2242">
        <f>ROUND(Table1[[#This Row],[Sales Amount]],1)</f>
        <v>1608.6</v>
      </c>
      <c r="F2242">
        <f>Table1[[#This Row],[Quantity Sold]]</f>
        <v>8</v>
      </c>
      <c r="G2242">
        <f>Table1[[#This Row],[Discount (%)]]</f>
        <v>14</v>
      </c>
      <c r="H2242">
        <f>Table1[[#This Row],[Profit]]</f>
        <v>171.69</v>
      </c>
    </row>
    <row r="2243" spans="1:8">
      <c r="A2243" s="11" t="s">
        <v>2211</v>
      </c>
      <c r="B2243" s="7">
        <v>47264</v>
      </c>
      <c r="C2243" t="str">
        <f>PROPER(Table1[[#This Row],[Region]])</f>
        <v>West</v>
      </c>
      <c r="D2243" t="str">
        <f>PROPER(Table1[[#This Row],[Product Category]])</f>
        <v>Groceries</v>
      </c>
      <c r="E2243">
        <f>ROUND(Table1[[#This Row],[Sales Amount]],1)</f>
        <v>3916</v>
      </c>
      <c r="F2243">
        <f>Table1[[#This Row],[Quantity Sold]]</f>
        <v>46</v>
      </c>
      <c r="G2243">
        <f>Table1[[#This Row],[Discount (%)]]</f>
        <v>38</v>
      </c>
      <c r="H2243">
        <f>Table1[[#This Row],[Profit]]</f>
        <v>120.1</v>
      </c>
    </row>
    <row r="2244" spans="1:8">
      <c r="A2244" s="11" t="s">
        <v>2212</v>
      </c>
      <c r="B2244" s="7">
        <v>47265</v>
      </c>
      <c r="C2244" t="str">
        <f>PROPER(Table1[[#This Row],[Region]])</f>
        <v>West</v>
      </c>
      <c r="D2244" t="str">
        <f>PROPER(Table1[[#This Row],[Product Category]])</f>
        <v>Furniture</v>
      </c>
      <c r="E2244">
        <f>ROUND(Table1[[#This Row],[Sales Amount]],1)</f>
        <v>3287</v>
      </c>
      <c r="F2244">
        <f>Table1[[#This Row],[Quantity Sold]]</f>
        <v>5</v>
      </c>
      <c r="G2244">
        <f>Table1[[#This Row],[Discount (%)]]</f>
        <v>38</v>
      </c>
      <c r="H2244">
        <f>Table1[[#This Row],[Profit]]</f>
        <v>603.21</v>
      </c>
    </row>
    <row r="2245" spans="1:8">
      <c r="A2245" s="11" t="s">
        <v>2213</v>
      </c>
      <c r="B2245" s="7">
        <v>47266</v>
      </c>
      <c r="C2245" t="str">
        <f>PROPER(Table1[[#This Row],[Region]])</f>
        <v>East</v>
      </c>
      <c r="D2245" t="str">
        <f>PROPER(Table1[[#This Row],[Product Category]])</f>
        <v>Clothing</v>
      </c>
      <c r="E2245">
        <f>ROUND(Table1[[#This Row],[Sales Amount]],1)</f>
        <v>3457.3</v>
      </c>
      <c r="F2245">
        <f>Table1[[#This Row],[Quantity Sold]]</f>
        <v>29</v>
      </c>
      <c r="G2245">
        <f>Table1[[#This Row],[Discount (%)]]</f>
        <v>44</v>
      </c>
      <c r="H2245">
        <f>Table1[[#This Row],[Profit]]</f>
        <v>1503.32</v>
      </c>
    </row>
    <row r="2246" spans="1:8">
      <c r="A2246" s="11" t="s">
        <v>2214</v>
      </c>
      <c r="B2246" s="7">
        <v>47267</v>
      </c>
      <c r="C2246" t="str">
        <f>PROPER(Table1[[#This Row],[Region]])</f>
        <v>South</v>
      </c>
      <c r="D2246" t="str">
        <f>PROPER(Table1[[#This Row],[Product Category]])</f>
        <v>Furniture</v>
      </c>
      <c r="E2246">
        <f>ROUND(Table1[[#This Row],[Sales Amount]],1)</f>
        <v>3726.6</v>
      </c>
      <c r="F2246">
        <f>Table1[[#This Row],[Quantity Sold]]</f>
        <v>23</v>
      </c>
      <c r="G2246">
        <f>Table1[[#This Row],[Discount (%)]]</f>
        <v>49</v>
      </c>
      <c r="H2246">
        <f>Table1[[#This Row],[Profit]]</f>
        <v>1947.39</v>
      </c>
    </row>
    <row r="2247" spans="1:8">
      <c r="A2247" s="11" t="s">
        <v>2215</v>
      </c>
      <c r="B2247" s="7">
        <v>47268</v>
      </c>
      <c r="C2247" t="str">
        <f>PROPER(Table1[[#This Row],[Region]])</f>
        <v>North</v>
      </c>
      <c r="D2247" t="str">
        <f>PROPER(Table1[[#This Row],[Product Category]])</f>
        <v>Sports</v>
      </c>
      <c r="E2247">
        <f>ROUND(Table1[[#This Row],[Sales Amount]],1)</f>
        <v>759.9</v>
      </c>
      <c r="F2247">
        <f>Table1[[#This Row],[Quantity Sold]]</f>
        <v>36</v>
      </c>
      <c r="G2247">
        <f>Table1[[#This Row],[Discount (%)]]</f>
        <v>15</v>
      </c>
      <c r="H2247">
        <f>Table1[[#This Row],[Profit]]</f>
        <v>438.13</v>
      </c>
    </row>
    <row r="2248" spans="1:8">
      <c r="A2248" s="11" t="s">
        <v>2216</v>
      </c>
      <c r="B2248" s="7">
        <v>47269</v>
      </c>
      <c r="C2248" t="str">
        <f>PROPER(Table1[[#This Row],[Region]])</f>
        <v>North</v>
      </c>
      <c r="D2248" t="str">
        <f>PROPER(Table1[[#This Row],[Product Category]])</f>
        <v>Clothing</v>
      </c>
      <c r="E2248">
        <f>ROUND(Table1[[#This Row],[Sales Amount]],1)</f>
        <v>106</v>
      </c>
      <c r="F2248">
        <f>Table1[[#This Row],[Quantity Sold]]</f>
        <v>37</v>
      </c>
      <c r="G2248">
        <f>Table1[[#This Row],[Discount (%)]]</f>
        <v>0</v>
      </c>
      <c r="H2248">
        <f>Table1[[#This Row],[Profit]]</f>
        <v>11.6</v>
      </c>
    </row>
    <row r="2249" spans="1:8">
      <c r="A2249" s="11" t="s">
        <v>2217</v>
      </c>
      <c r="B2249" s="7">
        <v>47270</v>
      </c>
      <c r="C2249" t="str">
        <f>PROPER(Table1[[#This Row],[Region]])</f>
        <v>North</v>
      </c>
      <c r="D2249" t="str">
        <f>PROPER(Table1[[#This Row],[Product Category]])</f>
        <v>Clothing</v>
      </c>
      <c r="E2249">
        <f>ROUND(Table1[[#This Row],[Sales Amount]],1)</f>
        <v>3667.4</v>
      </c>
      <c r="F2249">
        <f>Table1[[#This Row],[Quantity Sold]]</f>
        <v>8</v>
      </c>
      <c r="G2249">
        <f>Table1[[#This Row],[Discount (%)]]</f>
        <v>49</v>
      </c>
      <c r="H2249">
        <f>Table1[[#This Row],[Profit]]</f>
        <v>1749.27</v>
      </c>
    </row>
    <row r="2250" spans="1:8">
      <c r="A2250" s="11" t="s">
        <v>2218</v>
      </c>
      <c r="B2250" s="7">
        <v>47271</v>
      </c>
      <c r="C2250" t="str">
        <f>PROPER(Table1[[#This Row],[Region]])</f>
        <v>North</v>
      </c>
      <c r="D2250" t="str">
        <f>PROPER(Table1[[#This Row],[Product Category]])</f>
        <v>Groceries</v>
      </c>
      <c r="E2250">
        <f>ROUND(Table1[[#This Row],[Sales Amount]],1)</f>
        <v>1851</v>
      </c>
      <c r="F2250">
        <f>Table1[[#This Row],[Quantity Sold]]</f>
        <v>12</v>
      </c>
      <c r="G2250">
        <f>Table1[[#This Row],[Discount (%)]]</f>
        <v>7</v>
      </c>
      <c r="H2250">
        <f>Table1[[#This Row],[Profit]]</f>
        <v>685.96</v>
      </c>
    </row>
    <row r="2251" spans="1:8">
      <c r="A2251" s="11" t="s">
        <v>2219</v>
      </c>
      <c r="B2251" s="7">
        <v>47272</v>
      </c>
      <c r="C2251" t="str">
        <f>PROPER(Table1[[#This Row],[Region]])</f>
        <v>North</v>
      </c>
      <c r="D2251" t="str">
        <f>PROPER(Table1[[#This Row],[Product Category]])</f>
        <v>Sports</v>
      </c>
      <c r="E2251">
        <f>ROUND(Table1[[#This Row],[Sales Amount]],1)</f>
        <v>3481.4</v>
      </c>
      <c r="F2251">
        <f>Table1[[#This Row],[Quantity Sold]]</f>
        <v>7</v>
      </c>
      <c r="G2251">
        <f>Table1[[#This Row],[Discount (%)]]</f>
        <v>25</v>
      </c>
      <c r="H2251">
        <f>Table1[[#This Row],[Profit]]</f>
        <v>1165.0999999999999</v>
      </c>
    </row>
    <row r="2252" spans="1:8">
      <c r="A2252" s="11" t="s">
        <v>2220</v>
      </c>
      <c r="B2252" s="7">
        <v>47273</v>
      </c>
      <c r="C2252" t="str">
        <f>PROPER(Table1[[#This Row],[Region]])</f>
        <v>North</v>
      </c>
      <c r="D2252" t="str">
        <f>PROPER(Table1[[#This Row],[Product Category]])</f>
        <v>Electronics</v>
      </c>
      <c r="E2252">
        <f>ROUND(Table1[[#This Row],[Sales Amount]],1)</f>
        <v>3679.2</v>
      </c>
      <c r="F2252">
        <f>Table1[[#This Row],[Quantity Sold]]</f>
        <v>36</v>
      </c>
      <c r="G2252">
        <f>Table1[[#This Row],[Discount (%)]]</f>
        <v>23</v>
      </c>
      <c r="H2252">
        <f>Table1[[#This Row],[Profit]]</f>
        <v>317.02999999999997</v>
      </c>
    </row>
    <row r="2253" spans="1:8">
      <c r="A2253" s="11" t="s">
        <v>2221</v>
      </c>
      <c r="B2253" s="7">
        <v>47274</v>
      </c>
      <c r="C2253" t="str">
        <f>PROPER(Table1[[#This Row],[Region]])</f>
        <v>South</v>
      </c>
      <c r="D2253" t="str">
        <f>PROPER(Table1[[#This Row],[Product Category]])</f>
        <v>Sports</v>
      </c>
      <c r="E2253">
        <f>ROUND(Table1[[#This Row],[Sales Amount]],1)</f>
        <v>784.5</v>
      </c>
      <c r="F2253">
        <f>Table1[[#This Row],[Quantity Sold]]</f>
        <v>6</v>
      </c>
      <c r="G2253">
        <f>Table1[[#This Row],[Discount (%)]]</f>
        <v>23</v>
      </c>
      <c r="H2253">
        <f>Table1[[#This Row],[Profit]]</f>
        <v>192.92</v>
      </c>
    </row>
    <row r="2254" spans="1:8">
      <c r="A2254" s="11" t="s">
        <v>2222</v>
      </c>
      <c r="B2254" s="7">
        <v>47275</v>
      </c>
      <c r="C2254" t="str">
        <f>PROPER(Table1[[#This Row],[Region]])</f>
        <v>North</v>
      </c>
      <c r="D2254" t="str">
        <f>PROPER(Table1[[#This Row],[Product Category]])</f>
        <v>Groceries</v>
      </c>
      <c r="E2254">
        <f>ROUND(Table1[[#This Row],[Sales Amount]],1)</f>
        <v>757.3</v>
      </c>
      <c r="F2254">
        <f>Table1[[#This Row],[Quantity Sold]]</f>
        <v>18</v>
      </c>
      <c r="G2254">
        <f>Table1[[#This Row],[Discount (%)]]</f>
        <v>32</v>
      </c>
      <c r="H2254">
        <f>Table1[[#This Row],[Profit]]</f>
        <v>1718.75</v>
      </c>
    </row>
    <row r="2255" spans="1:8">
      <c r="A2255" s="11" t="s">
        <v>2223</v>
      </c>
      <c r="B2255" s="7">
        <v>47276</v>
      </c>
      <c r="C2255" t="str">
        <f>PROPER(Table1[[#This Row],[Region]])</f>
        <v>East</v>
      </c>
      <c r="D2255" t="str">
        <f>PROPER(Table1[[#This Row],[Product Category]])</f>
        <v>Furniture</v>
      </c>
      <c r="E2255">
        <f>ROUND(Table1[[#This Row],[Sales Amount]],1)</f>
        <v>4852.2</v>
      </c>
      <c r="F2255">
        <f>Table1[[#This Row],[Quantity Sold]]</f>
        <v>23</v>
      </c>
      <c r="G2255">
        <f>Table1[[#This Row],[Discount (%)]]</f>
        <v>1</v>
      </c>
      <c r="H2255">
        <f>Table1[[#This Row],[Profit]]</f>
        <v>1315.46</v>
      </c>
    </row>
    <row r="2256" spans="1:8">
      <c r="A2256" s="11" t="s">
        <v>2224</v>
      </c>
      <c r="B2256" s="7">
        <v>47277</v>
      </c>
      <c r="C2256" t="str">
        <f>PROPER(Table1[[#This Row],[Region]])</f>
        <v>South</v>
      </c>
      <c r="D2256" t="str">
        <f>PROPER(Table1[[#This Row],[Product Category]])</f>
        <v>Groceries</v>
      </c>
      <c r="E2256">
        <f>ROUND(Table1[[#This Row],[Sales Amount]],1)</f>
        <v>529.79999999999995</v>
      </c>
      <c r="F2256">
        <f>Table1[[#This Row],[Quantity Sold]]</f>
        <v>17</v>
      </c>
      <c r="G2256">
        <f>Table1[[#This Row],[Discount (%)]]</f>
        <v>31</v>
      </c>
      <c r="H2256">
        <f>Table1[[#This Row],[Profit]]</f>
        <v>1013.64</v>
      </c>
    </row>
    <row r="2257" spans="1:8">
      <c r="A2257" s="11" t="s">
        <v>2225</v>
      </c>
      <c r="B2257" s="7">
        <v>47278</v>
      </c>
      <c r="C2257" t="str">
        <f>PROPER(Table1[[#This Row],[Region]])</f>
        <v>North</v>
      </c>
      <c r="D2257" t="str">
        <f>PROPER(Table1[[#This Row],[Product Category]])</f>
        <v>Electronics</v>
      </c>
      <c r="E2257">
        <f>ROUND(Table1[[#This Row],[Sales Amount]],1)</f>
        <v>3450.7</v>
      </c>
      <c r="F2257">
        <f>Table1[[#This Row],[Quantity Sold]]</f>
        <v>6</v>
      </c>
      <c r="G2257">
        <f>Table1[[#This Row],[Discount (%)]]</f>
        <v>31</v>
      </c>
      <c r="H2257">
        <f>Table1[[#This Row],[Profit]]</f>
        <v>961.9</v>
      </c>
    </row>
    <row r="2258" spans="1:8">
      <c r="A2258" s="11" t="s">
        <v>2226</v>
      </c>
      <c r="B2258" s="7">
        <v>47279</v>
      </c>
      <c r="C2258" t="str">
        <f>PROPER(Table1[[#This Row],[Region]])</f>
        <v>East</v>
      </c>
      <c r="D2258" t="str">
        <f>PROPER(Table1[[#This Row],[Product Category]])</f>
        <v>Furniture</v>
      </c>
      <c r="E2258">
        <f>ROUND(Table1[[#This Row],[Sales Amount]],1)</f>
        <v>4504.8999999999996</v>
      </c>
      <c r="F2258">
        <f>Table1[[#This Row],[Quantity Sold]]</f>
        <v>38</v>
      </c>
      <c r="G2258">
        <f>Table1[[#This Row],[Discount (%)]]</f>
        <v>35</v>
      </c>
      <c r="H2258">
        <f>Table1[[#This Row],[Profit]]</f>
        <v>1971.14</v>
      </c>
    </row>
    <row r="2259" spans="1:8">
      <c r="A2259" s="11" t="s">
        <v>2227</v>
      </c>
      <c r="B2259" s="7">
        <v>47280</v>
      </c>
      <c r="C2259" t="str">
        <f>PROPER(Table1[[#This Row],[Region]])</f>
        <v>West</v>
      </c>
      <c r="D2259" t="str">
        <f>PROPER(Table1[[#This Row],[Product Category]])</f>
        <v>Furniture</v>
      </c>
      <c r="E2259">
        <f>ROUND(Table1[[#This Row],[Sales Amount]],1)</f>
        <v>1965.8</v>
      </c>
      <c r="F2259">
        <f>Table1[[#This Row],[Quantity Sold]]</f>
        <v>12</v>
      </c>
      <c r="G2259">
        <f>Table1[[#This Row],[Discount (%)]]</f>
        <v>6</v>
      </c>
      <c r="H2259">
        <f>Table1[[#This Row],[Profit]]</f>
        <v>857.8</v>
      </c>
    </row>
    <row r="2260" spans="1:8">
      <c r="A2260" s="11">
        <v>80058557</v>
      </c>
      <c r="B2260" s="7">
        <v>47281</v>
      </c>
      <c r="C2260" t="str">
        <f>PROPER(Table1[[#This Row],[Region]])</f>
        <v>South</v>
      </c>
      <c r="D2260" t="str">
        <f>PROPER(Table1[[#This Row],[Product Category]])</f>
        <v>Electronics</v>
      </c>
      <c r="E2260">
        <f>ROUND(Table1[[#This Row],[Sales Amount]],1)</f>
        <v>3098.3</v>
      </c>
      <c r="F2260">
        <f>Table1[[#This Row],[Quantity Sold]]</f>
        <v>38</v>
      </c>
      <c r="G2260">
        <f>Table1[[#This Row],[Discount (%)]]</f>
        <v>47</v>
      </c>
      <c r="H2260">
        <f>Table1[[#This Row],[Profit]]</f>
        <v>82.86</v>
      </c>
    </row>
    <row r="2261" spans="1:8">
      <c r="A2261" s="11" t="s">
        <v>2228</v>
      </c>
      <c r="B2261" s="7">
        <v>47282</v>
      </c>
      <c r="C2261" t="str">
        <f>PROPER(Table1[[#This Row],[Region]])</f>
        <v>East</v>
      </c>
      <c r="D2261" t="str">
        <f>PROPER(Table1[[#This Row],[Product Category]])</f>
        <v>Clothing</v>
      </c>
      <c r="E2261">
        <f>ROUND(Table1[[#This Row],[Sales Amount]],1)</f>
        <v>3456.6</v>
      </c>
      <c r="F2261">
        <f>Table1[[#This Row],[Quantity Sold]]</f>
        <v>10</v>
      </c>
      <c r="G2261">
        <f>Table1[[#This Row],[Discount (%)]]</f>
        <v>12</v>
      </c>
      <c r="H2261">
        <f>Table1[[#This Row],[Profit]]</f>
        <v>452.79</v>
      </c>
    </row>
    <row r="2262" spans="1:8">
      <c r="A2262" s="11" t="s">
        <v>2229</v>
      </c>
      <c r="B2262" s="7">
        <v>47283</v>
      </c>
      <c r="C2262" t="str">
        <f>PROPER(Table1[[#This Row],[Region]])</f>
        <v>West</v>
      </c>
      <c r="D2262" t="str">
        <f>PROPER(Table1[[#This Row],[Product Category]])</f>
        <v>Clothing</v>
      </c>
      <c r="E2262">
        <f>ROUND(Table1[[#This Row],[Sales Amount]],1)</f>
        <v>4644</v>
      </c>
      <c r="F2262">
        <f>Table1[[#This Row],[Quantity Sold]]</f>
        <v>37</v>
      </c>
      <c r="G2262">
        <f>Table1[[#This Row],[Discount (%)]]</f>
        <v>38</v>
      </c>
      <c r="H2262">
        <f>Table1[[#This Row],[Profit]]</f>
        <v>1138.32</v>
      </c>
    </row>
    <row r="2263" spans="1:8">
      <c r="A2263" s="11" t="s">
        <v>2230</v>
      </c>
      <c r="B2263" s="7">
        <v>47284</v>
      </c>
      <c r="C2263" t="str">
        <f>PROPER(Table1[[#This Row],[Region]])</f>
        <v>South</v>
      </c>
      <c r="D2263" t="str">
        <f>PROPER(Table1[[#This Row],[Product Category]])</f>
        <v>Clothing</v>
      </c>
      <c r="E2263">
        <f>ROUND(Table1[[#This Row],[Sales Amount]],1)</f>
        <v>2117.1999999999998</v>
      </c>
      <c r="F2263">
        <f>Table1[[#This Row],[Quantity Sold]]</f>
        <v>40</v>
      </c>
      <c r="G2263">
        <f>Table1[[#This Row],[Discount (%)]]</f>
        <v>46</v>
      </c>
      <c r="H2263">
        <f>Table1[[#This Row],[Profit]]</f>
        <v>1502.64</v>
      </c>
    </row>
    <row r="2264" spans="1:8">
      <c r="A2264" s="11" t="s">
        <v>2231</v>
      </c>
      <c r="B2264" s="7">
        <v>47285</v>
      </c>
      <c r="C2264" t="str">
        <f>PROPER(Table1[[#This Row],[Region]])</f>
        <v>North</v>
      </c>
      <c r="D2264" t="str">
        <f>PROPER(Table1[[#This Row],[Product Category]])</f>
        <v>Clothing</v>
      </c>
      <c r="E2264">
        <f>ROUND(Table1[[#This Row],[Sales Amount]],1)</f>
        <v>4642</v>
      </c>
      <c r="F2264">
        <f>Table1[[#This Row],[Quantity Sold]]</f>
        <v>4</v>
      </c>
      <c r="G2264">
        <f>Table1[[#This Row],[Discount (%)]]</f>
        <v>50</v>
      </c>
      <c r="H2264">
        <f>Table1[[#This Row],[Profit]]</f>
        <v>807.52</v>
      </c>
    </row>
    <row r="2265" spans="1:8">
      <c r="A2265" s="11" t="s">
        <v>2232</v>
      </c>
      <c r="B2265" s="7">
        <v>47286</v>
      </c>
      <c r="C2265" t="str">
        <f>PROPER(Table1[[#This Row],[Region]])</f>
        <v>East</v>
      </c>
      <c r="D2265" t="str">
        <f>PROPER(Table1[[#This Row],[Product Category]])</f>
        <v>Electronics</v>
      </c>
      <c r="E2265">
        <f>ROUND(Table1[[#This Row],[Sales Amount]],1)</f>
        <v>4102.1000000000004</v>
      </c>
      <c r="F2265">
        <f>Table1[[#This Row],[Quantity Sold]]</f>
        <v>24</v>
      </c>
      <c r="G2265">
        <f>Table1[[#This Row],[Discount (%)]]</f>
        <v>2</v>
      </c>
      <c r="H2265">
        <f>Table1[[#This Row],[Profit]]</f>
        <v>1807.52</v>
      </c>
    </row>
    <row r="2266" spans="1:8">
      <c r="A2266" s="11" t="s">
        <v>2233</v>
      </c>
      <c r="B2266" s="7">
        <v>47287</v>
      </c>
      <c r="C2266" t="str">
        <f>PROPER(Table1[[#This Row],[Region]])</f>
        <v>South</v>
      </c>
      <c r="D2266" t="str">
        <f>PROPER(Table1[[#This Row],[Product Category]])</f>
        <v>Furniture</v>
      </c>
      <c r="E2266">
        <f>ROUND(Table1[[#This Row],[Sales Amount]],1)</f>
        <v>1046.3</v>
      </c>
      <c r="F2266">
        <f>Table1[[#This Row],[Quantity Sold]]</f>
        <v>29</v>
      </c>
      <c r="G2266">
        <f>Table1[[#This Row],[Discount (%)]]</f>
        <v>37</v>
      </c>
      <c r="H2266">
        <f>Table1[[#This Row],[Profit]]</f>
        <v>808.64</v>
      </c>
    </row>
    <row r="2267" spans="1:8">
      <c r="A2267" s="11" t="s">
        <v>2234</v>
      </c>
      <c r="B2267" s="7">
        <v>47288</v>
      </c>
      <c r="C2267" t="str">
        <f>PROPER(Table1[[#This Row],[Region]])</f>
        <v>South</v>
      </c>
      <c r="D2267" t="str">
        <f>PROPER(Table1[[#This Row],[Product Category]])</f>
        <v>Sports</v>
      </c>
      <c r="E2267">
        <f>ROUND(Table1[[#This Row],[Sales Amount]],1)</f>
        <v>1538.5</v>
      </c>
      <c r="F2267">
        <f>Table1[[#This Row],[Quantity Sold]]</f>
        <v>35</v>
      </c>
      <c r="G2267">
        <f>Table1[[#This Row],[Discount (%)]]</f>
        <v>29</v>
      </c>
      <c r="H2267">
        <f>Table1[[#This Row],[Profit]]</f>
        <v>37.9</v>
      </c>
    </row>
    <row r="2268" spans="1:8">
      <c r="A2268" s="11" t="s">
        <v>2235</v>
      </c>
      <c r="B2268" s="7">
        <v>47289</v>
      </c>
      <c r="C2268" t="str">
        <f>PROPER(Table1[[#This Row],[Region]])</f>
        <v>North</v>
      </c>
      <c r="D2268" t="str">
        <f>PROPER(Table1[[#This Row],[Product Category]])</f>
        <v>Sports</v>
      </c>
      <c r="E2268">
        <f>ROUND(Table1[[#This Row],[Sales Amount]],1)</f>
        <v>1325.7</v>
      </c>
      <c r="F2268">
        <f>Table1[[#This Row],[Quantity Sold]]</f>
        <v>31</v>
      </c>
      <c r="G2268">
        <f>Table1[[#This Row],[Discount (%)]]</f>
        <v>17</v>
      </c>
      <c r="H2268">
        <f>Table1[[#This Row],[Profit]]</f>
        <v>982.59</v>
      </c>
    </row>
    <row r="2269" spans="1:8">
      <c r="A2269" s="11" t="s">
        <v>2236</v>
      </c>
      <c r="B2269" s="7">
        <v>47290</v>
      </c>
      <c r="C2269" t="str">
        <f>PROPER(Table1[[#This Row],[Region]])</f>
        <v>North</v>
      </c>
      <c r="D2269" t="str">
        <f>PROPER(Table1[[#This Row],[Product Category]])</f>
        <v>Clothing</v>
      </c>
      <c r="E2269">
        <f>ROUND(Table1[[#This Row],[Sales Amount]],1)</f>
        <v>1263.7</v>
      </c>
      <c r="F2269">
        <f>Table1[[#This Row],[Quantity Sold]]</f>
        <v>44</v>
      </c>
      <c r="G2269">
        <f>Table1[[#This Row],[Discount (%)]]</f>
        <v>50</v>
      </c>
      <c r="H2269">
        <f>Table1[[#This Row],[Profit]]</f>
        <v>1041.8599999999999</v>
      </c>
    </row>
    <row r="2270" spans="1:8">
      <c r="A2270" s="11" t="s">
        <v>2237</v>
      </c>
      <c r="B2270" s="7">
        <v>47291</v>
      </c>
      <c r="C2270" t="str">
        <f>PROPER(Table1[[#This Row],[Region]])</f>
        <v>East</v>
      </c>
      <c r="D2270" t="str">
        <f>PROPER(Table1[[#This Row],[Product Category]])</f>
        <v>Clothing</v>
      </c>
      <c r="E2270">
        <f>ROUND(Table1[[#This Row],[Sales Amount]],1)</f>
        <v>1990.7</v>
      </c>
      <c r="F2270">
        <f>Table1[[#This Row],[Quantity Sold]]</f>
        <v>17</v>
      </c>
      <c r="G2270">
        <f>Table1[[#This Row],[Discount (%)]]</f>
        <v>37</v>
      </c>
      <c r="H2270">
        <f>Table1[[#This Row],[Profit]]</f>
        <v>134.13999999999999</v>
      </c>
    </row>
    <row r="2271" spans="1:8">
      <c r="A2271" s="11" t="s">
        <v>2238</v>
      </c>
      <c r="B2271" s="7">
        <v>47292</v>
      </c>
      <c r="C2271" t="str">
        <f>PROPER(Table1[[#This Row],[Region]])</f>
        <v>East</v>
      </c>
      <c r="D2271" t="str">
        <f>PROPER(Table1[[#This Row],[Product Category]])</f>
        <v>Electronics</v>
      </c>
      <c r="E2271">
        <f>ROUND(Table1[[#This Row],[Sales Amount]],1)</f>
        <v>2823.7</v>
      </c>
      <c r="F2271">
        <f>Table1[[#This Row],[Quantity Sold]]</f>
        <v>50</v>
      </c>
      <c r="G2271">
        <f>Table1[[#This Row],[Discount (%)]]</f>
        <v>39</v>
      </c>
      <c r="H2271">
        <f>Table1[[#This Row],[Profit]]</f>
        <v>579.95000000000005</v>
      </c>
    </row>
    <row r="2272" spans="1:8">
      <c r="A2272" s="11" t="s">
        <v>2239</v>
      </c>
      <c r="B2272" s="7">
        <v>47293</v>
      </c>
      <c r="C2272" t="str">
        <f>PROPER(Table1[[#This Row],[Region]])</f>
        <v>North</v>
      </c>
      <c r="D2272" t="str">
        <f>PROPER(Table1[[#This Row],[Product Category]])</f>
        <v>Clothing</v>
      </c>
      <c r="E2272">
        <f>ROUND(Table1[[#This Row],[Sales Amount]],1)</f>
        <v>655</v>
      </c>
      <c r="F2272">
        <f>Table1[[#This Row],[Quantity Sold]]</f>
        <v>11</v>
      </c>
      <c r="G2272">
        <f>Table1[[#This Row],[Discount (%)]]</f>
        <v>25</v>
      </c>
      <c r="H2272">
        <f>Table1[[#This Row],[Profit]]</f>
        <v>1557.58</v>
      </c>
    </row>
    <row r="2273" spans="1:8">
      <c r="A2273" s="11" t="s">
        <v>2240</v>
      </c>
      <c r="B2273" s="7">
        <v>47294</v>
      </c>
      <c r="C2273" t="str">
        <f>PROPER(Table1[[#This Row],[Region]])</f>
        <v>North</v>
      </c>
      <c r="D2273" t="str">
        <f>PROPER(Table1[[#This Row],[Product Category]])</f>
        <v>Electronics</v>
      </c>
      <c r="E2273">
        <f>ROUND(Table1[[#This Row],[Sales Amount]],1)</f>
        <v>3811.5</v>
      </c>
      <c r="F2273">
        <f>Table1[[#This Row],[Quantity Sold]]</f>
        <v>2</v>
      </c>
      <c r="G2273">
        <f>Table1[[#This Row],[Discount (%)]]</f>
        <v>26</v>
      </c>
      <c r="H2273">
        <f>Table1[[#This Row],[Profit]]</f>
        <v>987.25</v>
      </c>
    </row>
    <row r="2274" spans="1:8">
      <c r="A2274" s="11" t="s">
        <v>2241</v>
      </c>
      <c r="B2274" s="7">
        <v>47295</v>
      </c>
      <c r="C2274" t="str">
        <f>PROPER(Table1[[#This Row],[Region]])</f>
        <v>East</v>
      </c>
      <c r="D2274" t="str">
        <f>PROPER(Table1[[#This Row],[Product Category]])</f>
        <v>Clothing</v>
      </c>
      <c r="E2274">
        <f>ROUND(Table1[[#This Row],[Sales Amount]],1)</f>
        <v>576.1</v>
      </c>
      <c r="F2274">
        <f>Table1[[#This Row],[Quantity Sold]]</f>
        <v>44</v>
      </c>
      <c r="G2274">
        <f>Table1[[#This Row],[Discount (%)]]</f>
        <v>11</v>
      </c>
      <c r="H2274">
        <f>Table1[[#This Row],[Profit]]</f>
        <v>1853.38</v>
      </c>
    </row>
    <row r="2275" spans="1:8">
      <c r="A2275" s="11" t="s">
        <v>2242</v>
      </c>
      <c r="B2275" s="7">
        <v>47296</v>
      </c>
      <c r="C2275" t="str">
        <f>PROPER(Table1[[#This Row],[Region]])</f>
        <v>East</v>
      </c>
      <c r="D2275" t="str">
        <f>PROPER(Table1[[#This Row],[Product Category]])</f>
        <v>Clothing</v>
      </c>
      <c r="E2275">
        <f>ROUND(Table1[[#This Row],[Sales Amount]],1)</f>
        <v>3521.9</v>
      </c>
      <c r="F2275">
        <f>Table1[[#This Row],[Quantity Sold]]</f>
        <v>14</v>
      </c>
      <c r="G2275">
        <f>Table1[[#This Row],[Discount (%)]]</f>
        <v>1</v>
      </c>
      <c r="H2275">
        <f>Table1[[#This Row],[Profit]]</f>
        <v>1634.57</v>
      </c>
    </row>
    <row r="2276" spans="1:8">
      <c r="A2276" s="11" t="s">
        <v>2243</v>
      </c>
      <c r="B2276" s="7">
        <v>47297</v>
      </c>
      <c r="C2276" t="str">
        <f>PROPER(Table1[[#This Row],[Region]])</f>
        <v>West</v>
      </c>
      <c r="D2276" t="str">
        <f>PROPER(Table1[[#This Row],[Product Category]])</f>
        <v>Groceries</v>
      </c>
      <c r="E2276">
        <f>ROUND(Table1[[#This Row],[Sales Amount]],1)</f>
        <v>1772.1</v>
      </c>
      <c r="F2276">
        <f>Table1[[#This Row],[Quantity Sold]]</f>
        <v>40</v>
      </c>
      <c r="G2276">
        <f>Table1[[#This Row],[Discount (%)]]</f>
        <v>13</v>
      </c>
      <c r="H2276">
        <f>Table1[[#This Row],[Profit]]</f>
        <v>1983.35</v>
      </c>
    </row>
    <row r="2277" spans="1:8">
      <c r="A2277" s="11" t="s">
        <v>2244</v>
      </c>
      <c r="B2277" s="7">
        <v>47298</v>
      </c>
      <c r="C2277" t="str">
        <f>PROPER(Table1[[#This Row],[Region]])</f>
        <v>South</v>
      </c>
      <c r="D2277" t="str">
        <f>PROPER(Table1[[#This Row],[Product Category]])</f>
        <v>Furniture</v>
      </c>
      <c r="E2277">
        <f>ROUND(Table1[[#This Row],[Sales Amount]],1)</f>
        <v>4901.2</v>
      </c>
      <c r="F2277">
        <f>Table1[[#This Row],[Quantity Sold]]</f>
        <v>33</v>
      </c>
      <c r="G2277">
        <f>Table1[[#This Row],[Discount (%)]]</f>
        <v>42</v>
      </c>
      <c r="H2277">
        <f>Table1[[#This Row],[Profit]]</f>
        <v>1483.96</v>
      </c>
    </row>
    <row r="2278" spans="1:8">
      <c r="A2278" s="11" t="s">
        <v>2245</v>
      </c>
      <c r="B2278" s="7">
        <v>47299</v>
      </c>
      <c r="C2278" t="str">
        <f>PROPER(Table1[[#This Row],[Region]])</f>
        <v>East</v>
      </c>
      <c r="D2278" t="str">
        <f>PROPER(Table1[[#This Row],[Product Category]])</f>
        <v>Electronics</v>
      </c>
      <c r="E2278">
        <f>ROUND(Table1[[#This Row],[Sales Amount]],1)</f>
        <v>2371.4</v>
      </c>
      <c r="F2278">
        <f>Table1[[#This Row],[Quantity Sold]]</f>
        <v>46</v>
      </c>
      <c r="G2278">
        <f>Table1[[#This Row],[Discount (%)]]</f>
        <v>43</v>
      </c>
      <c r="H2278">
        <f>Table1[[#This Row],[Profit]]</f>
        <v>139.41999999999999</v>
      </c>
    </row>
    <row r="2279" spans="1:8">
      <c r="A2279" s="11" t="s">
        <v>2246</v>
      </c>
      <c r="B2279" s="7">
        <v>47300</v>
      </c>
      <c r="C2279" t="str">
        <f>PROPER(Table1[[#This Row],[Region]])</f>
        <v>South</v>
      </c>
      <c r="D2279" t="str">
        <f>PROPER(Table1[[#This Row],[Product Category]])</f>
        <v>Sports</v>
      </c>
      <c r="E2279">
        <f>ROUND(Table1[[#This Row],[Sales Amount]],1)</f>
        <v>967.9</v>
      </c>
      <c r="F2279">
        <f>Table1[[#This Row],[Quantity Sold]]</f>
        <v>9</v>
      </c>
      <c r="G2279">
        <f>Table1[[#This Row],[Discount (%)]]</f>
        <v>9</v>
      </c>
      <c r="H2279">
        <f>Table1[[#This Row],[Profit]]</f>
        <v>673.67</v>
      </c>
    </row>
    <row r="2280" spans="1:8">
      <c r="A2280" s="11" t="s">
        <v>2247</v>
      </c>
      <c r="B2280" s="7">
        <v>47301</v>
      </c>
      <c r="C2280" t="str">
        <f>PROPER(Table1[[#This Row],[Region]])</f>
        <v>South</v>
      </c>
      <c r="D2280" t="str">
        <f>PROPER(Table1[[#This Row],[Product Category]])</f>
        <v>Sports</v>
      </c>
      <c r="E2280">
        <f>ROUND(Table1[[#This Row],[Sales Amount]],1)</f>
        <v>4864.5</v>
      </c>
      <c r="F2280">
        <f>Table1[[#This Row],[Quantity Sold]]</f>
        <v>5</v>
      </c>
      <c r="G2280">
        <f>Table1[[#This Row],[Discount (%)]]</f>
        <v>12</v>
      </c>
      <c r="H2280">
        <f>Table1[[#This Row],[Profit]]</f>
        <v>946.41</v>
      </c>
    </row>
    <row r="2281" spans="1:8">
      <c r="A2281" s="11" t="s">
        <v>2248</v>
      </c>
      <c r="B2281" s="7">
        <v>47302</v>
      </c>
      <c r="C2281" t="str">
        <f>PROPER(Table1[[#This Row],[Region]])</f>
        <v>South</v>
      </c>
      <c r="D2281" t="str">
        <f>PROPER(Table1[[#This Row],[Product Category]])</f>
        <v>Furniture</v>
      </c>
      <c r="E2281">
        <f>ROUND(Table1[[#This Row],[Sales Amount]],1)</f>
        <v>3393.2</v>
      </c>
      <c r="F2281">
        <f>Table1[[#This Row],[Quantity Sold]]</f>
        <v>24</v>
      </c>
      <c r="G2281">
        <f>Table1[[#This Row],[Discount (%)]]</f>
        <v>40</v>
      </c>
      <c r="H2281">
        <f>Table1[[#This Row],[Profit]]</f>
        <v>719.9</v>
      </c>
    </row>
    <row r="2282" spans="1:8">
      <c r="A2282" s="11" t="s">
        <v>2249</v>
      </c>
      <c r="B2282" s="7">
        <v>47303</v>
      </c>
      <c r="C2282" t="str">
        <f>PROPER(Table1[[#This Row],[Region]])</f>
        <v>South</v>
      </c>
      <c r="D2282" t="str">
        <f>PROPER(Table1[[#This Row],[Product Category]])</f>
        <v>Groceries</v>
      </c>
      <c r="E2282">
        <f>ROUND(Table1[[#This Row],[Sales Amount]],1)</f>
        <v>1660.1</v>
      </c>
      <c r="F2282">
        <f>Table1[[#This Row],[Quantity Sold]]</f>
        <v>42</v>
      </c>
      <c r="G2282">
        <f>Table1[[#This Row],[Discount (%)]]</f>
        <v>18</v>
      </c>
      <c r="H2282">
        <f>Table1[[#This Row],[Profit]]</f>
        <v>449.32</v>
      </c>
    </row>
    <row r="2283" spans="1:8">
      <c r="A2283" s="11" t="s">
        <v>2250</v>
      </c>
      <c r="B2283" s="7">
        <v>47304</v>
      </c>
      <c r="C2283" t="str">
        <f>PROPER(Table1[[#This Row],[Region]])</f>
        <v>East</v>
      </c>
      <c r="D2283" t="str">
        <f>PROPER(Table1[[#This Row],[Product Category]])</f>
        <v>Clothing</v>
      </c>
      <c r="E2283">
        <f>ROUND(Table1[[#This Row],[Sales Amount]],1)</f>
        <v>3765.7</v>
      </c>
      <c r="F2283">
        <f>Table1[[#This Row],[Quantity Sold]]</f>
        <v>27</v>
      </c>
      <c r="G2283">
        <f>Table1[[#This Row],[Discount (%)]]</f>
        <v>21</v>
      </c>
      <c r="H2283">
        <f>Table1[[#This Row],[Profit]]</f>
        <v>1210.06</v>
      </c>
    </row>
    <row r="2284" spans="1:8">
      <c r="A2284" s="11" t="s">
        <v>2251</v>
      </c>
      <c r="B2284" s="7">
        <v>47305</v>
      </c>
      <c r="C2284" t="str">
        <f>PROPER(Table1[[#This Row],[Region]])</f>
        <v>East</v>
      </c>
      <c r="D2284" t="str">
        <f>PROPER(Table1[[#This Row],[Product Category]])</f>
        <v>Groceries</v>
      </c>
      <c r="E2284">
        <f>ROUND(Table1[[#This Row],[Sales Amount]],1)</f>
        <v>2920.4</v>
      </c>
      <c r="F2284">
        <f>Table1[[#This Row],[Quantity Sold]]</f>
        <v>5</v>
      </c>
      <c r="G2284">
        <f>Table1[[#This Row],[Discount (%)]]</f>
        <v>5</v>
      </c>
      <c r="H2284">
        <f>Table1[[#This Row],[Profit]]</f>
        <v>1688.09</v>
      </c>
    </row>
    <row r="2285" spans="1:8">
      <c r="A2285" s="11" t="s">
        <v>2252</v>
      </c>
      <c r="B2285" s="7">
        <v>47306</v>
      </c>
      <c r="C2285" t="str">
        <f>PROPER(Table1[[#This Row],[Region]])</f>
        <v>West</v>
      </c>
      <c r="D2285" t="str">
        <f>PROPER(Table1[[#This Row],[Product Category]])</f>
        <v>Electronics</v>
      </c>
      <c r="E2285">
        <f>ROUND(Table1[[#This Row],[Sales Amount]],1)</f>
        <v>3092.2</v>
      </c>
      <c r="F2285">
        <f>Table1[[#This Row],[Quantity Sold]]</f>
        <v>1</v>
      </c>
      <c r="G2285">
        <f>Table1[[#This Row],[Discount (%)]]</f>
        <v>13</v>
      </c>
      <c r="H2285">
        <f>Table1[[#This Row],[Profit]]</f>
        <v>1722</v>
      </c>
    </row>
    <row r="2286" spans="1:8">
      <c r="A2286" s="11" t="s">
        <v>2253</v>
      </c>
      <c r="B2286" s="7">
        <v>47307</v>
      </c>
      <c r="C2286" t="str">
        <f>PROPER(Table1[[#This Row],[Region]])</f>
        <v>South</v>
      </c>
      <c r="D2286" t="str">
        <f>PROPER(Table1[[#This Row],[Product Category]])</f>
        <v>Groceries</v>
      </c>
      <c r="E2286">
        <f>ROUND(Table1[[#This Row],[Sales Amount]],1)</f>
        <v>278.3</v>
      </c>
      <c r="F2286">
        <f>Table1[[#This Row],[Quantity Sold]]</f>
        <v>18</v>
      </c>
      <c r="G2286">
        <f>Table1[[#This Row],[Discount (%)]]</f>
        <v>32</v>
      </c>
      <c r="H2286">
        <f>Table1[[#This Row],[Profit]]</f>
        <v>228.43</v>
      </c>
    </row>
    <row r="2287" spans="1:8">
      <c r="A2287" s="11" t="s">
        <v>2254</v>
      </c>
      <c r="B2287" s="7">
        <v>47308</v>
      </c>
      <c r="C2287" t="str">
        <f>PROPER(Table1[[#This Row],[Region]])</f>
        <v>North</v>
      </c>
      <c r="D2287" t="str">
        <f>PROPER(Table1[[#This Row],[Product Category]])</f>
        <v>Electronics</v>
      </c>
      <c r="E2287">
        <f>ROUND(Table1[[#This Row],[Sales Amount]],1)</f>
        <v>1877.9</v>
      </c>
      <c r="F2287">
        <f>Table1[[#This Row],[Quantity Sold]]</f>
        <v>40</v>
      </c>
      <c r="G2287">
        <f>Table1[[#This Row],[Discount (%)]]</f>
        <v>30</v>
      </c>
      <c r="H2287">
        <f>Table1[[#This Row],[Profit]]</f>
        <v>1922.79</v>
      </c>
    </row>
    <row r="2288" spans="1:8">
      <c r="A2288" s="11" t="s">
        <v>2255</v>
      </c>
      <c r="B2288" s="7">
        <v>47309</v>
      </c>
      <c r="C2288" t="str">
        <f>PROPER(Table1[[#This Row],[Region]])</f>
        <v>West</v>
      </c>
      <c r="D2288" t="str">
        <f>PROPER(Table1[[#This Row],[Product Category]])</f>
        <v>Clothing</v>
      </c>
      <c r="E2288">
        <f>ROUND(Table1[[#This Row],[Sales Amount]],1)</f>
        <v>405.9</v>
      </c>
      <c r="F2288">
        <f>Table1[[#This Row],[Quantity Sold]]</f>
        <v>9</v>
      </c>
      <c r="G2288">
        <f>Table1[[#This Row],[Discount (%)]]</f>
        <v>35</v>
      </c>
      <c r="H2288">
        <f>Table1[[#This Row],[Profit]]</f>
        <v>400.07</v>
      </c>
    </row>
    <row r="2289" spans="1:8">
      <c r="A2289" s="11" t="s">
        <v>2256</v>
      </c>
      <c r="B2289" s="7">
        <v>47310</v>
      </c>
      <c r="C2289" t="str">
        <f>PROPER(Table1[[#This Row],[Region]])</f>
        <v>South</v>
      </c>
      <c r="D2289" t="str">
        <f>PROPER(Table1[[#This Row],[Product Category]])</f>
        <v>Sports</v>
      </c>
      <c r="E2289">
        <f>ROUND(Table1[[#This Row],[Sales Amount]],1)</f>
        <v>3490.6</v>
      </c>
      <c r="F2289">
        <f>Table1[[#This Row],[Quantity Sold]]</f>
        <v>20</v>
      </c>
      <c r="G2289">
        <f>Table1[[#This Row],[Discount (%)]]</f>
        <v>48</v>
      </c>
      <c r="H2289">
        <f>Table1[[#This Row],[Profit]]</f>
        <v>921.07</v>
      </c>
    </row>
    <row r="2290" spans="1:8">
      <c r="A2290" s="11" t="s">
        <v>2257</v>
      </c>
      <c r="B2290" s="7">
        <v>47311</v>
      </c>
      <c r="C2290" t="str">
        <f>PROPER(Table1[[#This Row],[Region]])</f>
        <v>North</v>
      </c>
      <c r="D2290" t="str">
        <f>PROPER(Table1[[#This Row],[Product Category]])</f>
        <v>Groceries</v>
      </c>
      <c r="E2290">
        <f>ROUND(Table1[[#This Row],[Sales Amount]],1)</f>
        <v>2384.1</v>
      </c>
      <c r="F2290">
        <f>Table1[[#This Row],[Quantity Sold]]</f>
        <v>48</v>
      </c>
      <c r="G2290">
        <f>Table1[[#This Row],[Discount (%)]]</f>
        <v>8</v>
      </c>
      <c r="H2290">
        <f>Table1[[#This Row],[Profit]]</f>
        <v>1847.33</v>
      </c>
    </row>
    <row r="2291" spans="1:8">
      <c r="A2291" s="11" t="s">
        <v>2258</v>
      </c>
      <c r="B2291" s="7">
        <v>47312</v>
      </c>
      <c r="C2291" t="str">
        <f>PROPER(Table1[[#This Row],[Region]])</f>
        <v>West</v>
      </c>
      <c r="D2291" t="str">
        <f>PROPER(Table1[[#This Row],[Product Category]])</f>
        <v>Electronics</v>
      </c>
      <c r="E2291">
        <f>ROUND(Table1[[#This Row],[Sales Amount]],1)</f>
        <v>4453.3999999999996</v>
      </c>
      <c r="F2291">
        <f>Table1[[#This Row],[Quantity Sold]]</f>
        <v>21</v>
      </c>
      <c r="G2291">
        <f>Table1[[#This Row],[Discount (%)]]</f>
        <v>33</v>
      </c>
      <c r="H2291">
        <f>Table1[[#This Row],[Profit]]</f>
        <v>1868.78</v>
      </c>
    </row>
    <row r="2292" spans="1:8">
      <c r="A2292" s="11" t="s">
        <v>2259</v>
      </c>
      <c r="B2292" s="7">
        <v>47313</v>
      </c>
      <c r="C2292" t="str">
        <f>PROPER(Table1[[#This Row],[Region]])</f>
        <v>West</v>
      </c>
      <c r="D2292" t="str">
        <f>PROPER(Table1[[#This Row],[Product Category]])</f>
        <v>Sports</v>
      </c>
      <c r="E2292">
        <f>ROUND(Table1[[#This Row],[Sales Amount]],1)</f>
        <v>3220.4</v>
      </c>
      <c r="F2292">
        <f>Table1[[#This Row],[Quantity Sold]]</f>
        <v>45</v>
      </c>
      <c r="G2292">
        <f>Table1[[#This Row],[Discount (%)]]</f>
        <v>43</v>
      </c>
      <c r="H2292">
        <f>Table1[[#This Row],[Profit]]</f>
        <v>649.79</v>
      </c>
    </row>
    <row r="2293" spans="1:8">
      <c r="A2293" s="11" t="s">
        <v>2260</v>
      </c>
      <c r="B2293" s="7">
        <v>47314</v>
      </c>
      <c r="C2293" t="str">
        <f>PROPER(Table1[[#This Row],[Region]])</f>
        <v>East</v>
      </c>
      <c r="D2293" t="str">
        <f>PROPER(Table1[[#This Row],[Product Category]])</f>
        <v>Electronics</v>
      </c>
      <c r="E2293">
        <f>ROUND(Table1[[#This Row],[Sales Amount]],1)</f>
        <v>3794</v>
      </c>
      <c r="F2293">
        <f>Table1[[#This Row],[Quantity Sold]]</f>
        <v>42</v>
      </c>
      <c r="G2293">
        <f>Table1[[#This Row],[Discount (%)]]</f>
        <v>15</v>
      </c>
      <c r="H2293">
        <f>Table1[[#This Row],[Profit]]</f>
        <v>1803.1</v>
      </c>
    </row>
    <row r="2294" spans="1:8">
      <c r="A2294" s="11" t="s">
        <v>2261</v>
      </c>
      <c r="B2294" s="7">
        <v>47315</v>
      </c>
      <c r="C2294" t="str">
        <f>PROPER(Table1[[#This Row],[Region]])</f>
        <v>North</v>
      </c>
      <c r="D2294" t="str">
        <f>PROPER(Table1[[#This Row],[Product Category]])</f>
        <v>Sports</v>
      </c>
      <c r="E2294">
        <f>ROUND(Table1[[#This Row],[Sales Amount]],1)</f>
        <v>2198.9</v>
      </c>
      <c r="F2294">
        <f>Table1[[#This Row],[Quantity Sold]]</f>
        <v>45</v>
      </c>
      <c r="G2294">
        <f>Table1[[#This Row],[Discount (%)]]</f>
        <v>4</v>
      </c>
      <c r="H2294">
        <f>Table1[[#This Row],[Profit]]</f>
        <v>364.49</v>
      </c>
    </row>
    <row r="2295" spans="1:8">
      <c r="A2295" s="11" t="s">
        <v>2262</v>
      </c>
      <c r="B2295" s="7">
        <v>47316</v>
      </c>
      <c r="C2295" t="str">
        <f>PROPER(Table1[[#This Row],[Region]])</f>
        <v>North</v>
      </c>
      <c r="D2295" t="str">
        <f>PROPER(Table1[[#This Row],[Product Category]])</f>
        <v>Clothing</v>
      </c>
      <c r="E2295">
        <f>ROUND(Table1[[#This Row],[Sales Amount]],1)</f>
        <v>2386</v>
      </c>
      <c r="F2295">
        <f>Table1[[#This Row],[Quantity Sold]]</f>
        <v>20</v>
      </c>
      <c r="G2295">
        <f>Table1[[#This Row],[Discount (%)]]</f>
        <v>42</v>
      </c>
      <c r="H2295">
        <f>Table1[[#This Row],[Profit]]</f>
        <v>562.91999999999996</v>
      </c>
    </row>
    <row r="2296" spans="1:8">
      <c r="A2296" s="11" t="s">
        <v>2263</v>
      </c>
      <c r="B2296" s="7">
        <v>47317</v>
      </c>
      <c r="C2296" t="str">
        <f>PROPER(Table1[[#This Row],[Region]])</f>
        <v>West</v>
      </c>
      <c r="D2296" t="str">
        <f>PROPER(Table1[[#This Row],[Product Category]])</f>
        <v>Groceries</v>
      </c>
      <c r="E2296">
        <f>ROUND(Table1[[#This Row],[Sales Amount]],1)</f>
        <v>4993.8</v>
      </c>
      <c r="F2296">
        <f>Table1[[#This Row],[Quantity Sold]]</f>
        <v>10</v>
      </c>
      <c r="G2296">
        <f>Table1[[#This Row],[Discount (%)]]</f>
        <v>33</v>
      </c>
      <c r="H2296">
        <f>Table1[[#This Row],[Profit]]</f>
        <v>169.92</v>
      </c>
    </row>
    <row r="2297" spans="1:8">
      <c r="A2297" s="11" t="s">
        <v>2264</v>
      </c>
      <c r="B2297" s="7">
        <v>47318</v>
      </c>
      <c r="C2297" t="str">
        <f>PROPER(Table1[[#This Row],[Region]])</f>
        <v>East</v>
      </c>
      <c r="D2297" t="str">
        <f>PROPER(Table1[[#This Row],[Product Category]])</f>
        <v>Furniture</v>
      </c>
      <c r="E2297">
        <f>ROUND(Table1[[#This Row],[Sales Amount]],1)</f>
        <v>4231.5</v>
      </c>
      <c r="F2297">
        <f>Table1[[#This Row],[Quantity Sold]]</f>
        <v>1</v>
      </c>
      <c r="G2297">
        <f>Table1[[#This Row],[Discount (%)]]</f>
        <v>49</v>
      </c>
      <c r="H2297">
        <f>Table1[[#This Row],[Profit]]</f>
        <v>1306.5999999999999</v>
      </c>
    </row>
    <row r="2298" spans="1:8">
      <c r="A2298" s="11" t="s">
        <v>2265</v>
      </c>
      <c r="B2298" s="7">
        <v>47319</v>
      </c>
      <c r="C2298" t="str">
        <f>PROPER(Table1[[#This Row],[Region]])</f>
        <v>West</v>
      </c>
      <c r="D2298" t="str">
        <f>PROPER(Table1[[#This Row],[Product Category]])</f>
        <v>Electronics</v>
      </c>
      <c r="E2298">
        <f>ROUND(Table1[[#This Row],[Sales Amount]],1)</f>
        <v>405.9</v>
      </c>
      <c r="F2298">
        <f>Table1[[#This Row],[Quantity Sold]]</f>
        <v>43</v>
      </c>
      <c r="G2298">
        <f>Table1[[#This Row],[Discount (%)]]</f>
        <v>43</v>
      </c>
      <c r="H2298">
        <f>Table1[[#This Row],[Profit]]</f>
        <v>264.45999999999998</v>
      </c>
    </row>
    <row r="2299" spans="1:8">
      <c r="A2299" s="11" t="s">
        <v>2266</v>
      </c>
      <c r="B2299" s="7">
        <v>47320</v>
      </c>
      <c r="C2299" t="str">
        <f>PROPER(Table1[[#This Row],[Region]])</f>
        <v>East</v>
      </c>
      <c r="D2299" t="str">
        <f>PROPER(Table1[[#This Row],[Product Category]])</f>
        <v>Sports</v>
      </c>
      <c r="E2299">
        <f>ROUND(Table1[[#This Row],[Sales Amount]],1)</f>
        <v>4764.6000000000004</v>
      </c>
      <c r="F2299">
        <f>Table1[[#This Row],[Quantity Sold]]</f>
        <v>22</v>
      </c>
      <c r="G2299">
        <f>Table1[[#This Row],[Discount (%)]]</f>
        <v>47</v>
      </c>
      <c r="H2299">
        <f>Table1[[#This Row],[Profit]]</f>
        <v>1847.94</v>
      </c>
    </row>
    <row r="2300" spans="1:8">
      <c r="A2300" s="11" t="s">
        <v>2267</v>
      </c>
      <c r="B2300" s="7">
        <v>47321</v>
      </c>
      <c r="C2300" t="str">
        <f>PROPER(Table1[[#This Row],[Region]])</f>
        <v>North</v>
      </c>
      <c r="D2300" t="str">
        <f>PROPER(Table1[[#This Row],[Product Category]])</f>
        <v>Sports</v>
      </c>
      <c r="E2300">
        <f>ROUND(Table1[[#This Row],[Sales Amount]],1)</f>
        <v>4071.8</v>
      </c>
      <c r="F2300">
        <f>Table1[[#This Row],[Quantity Sold]]</f>
        <v>43</v>
      </c>
      <c r="G2300">
        <f>Table1[[#This Row],[Discount (%)]]</f>
        <v>48</v>
      </c>
      <c r="H2300">
        <f>Table1[[#This Row],[Profit]]</f>
        <v>1190.2</v>
      </c>
    </row>
    <row r="2301" spans="1:8">
      <c r="A2301" s="12">
        <v>5.5921999999999998E+48</v>
      </c>
      <c r="B2301" s="7">
        <v>47322</v>
      </c>
      <c r="C2301" t="str">
        <f>PROPER(Table1[[#This Row],[Region]])</f>
        <v>East</v>
      </c>
      <c r="D2301" t="str">
        <f>PROPER(Table1[[#This Row],[Product Category]])</f>
        <v>Electronics</v>
      </c>
      <c r="E2301">
        <f>ROUND(Table1[[#This Row],[Sales Amount]],1)</f>
        <v>618.70000000000005</v>
      </c>
      <c r="F2301">
        <f>Table1[[#This Row],[Quantity Sold]]</f>
        <v>50</v>
      </c>
      <c r="G2301">
        <f>Table1[[#This Row],[Discount (%)]]</f>
        <v>47</v>
      </c>
      <c r="H2301">
        <f>Table1[[#This Row],[Profit]]</f>
        <v>1481.16</v>
      </c>
    </row>
    <row r="2302" spans="1:8">
      <c r="A2302" s="11" t="s">
        <v>2268</v>
      </c>
      <c r="B2302" s="7">
        <v>47323</v>
      </c>
      <c r="C2302" t="str">
        <f>PROPER(Table1[[#This Row],[Region]])</f>
        <v>East</v>
      </c>
      <c r="D2302" t="str">
        <f>PROPER(Table1[[#This Row],[Product Category]])</f>
        <v>Sports</v>
      </c>
      <c r="E2302">
        <f>ROUND(Table1[[#This Row],[Sales Amount]],1)</f>
        <v>2944.4</v>
      </c>
      <c r="F2302">
        <f>Table1[[#This Row],[Quantity Sold]]</f>
        <v>18</v>
      </c>
      <c r="G2302">
        <f>Table1[[#This Row],[Discount (%)]]</f>
        <v>1</v>
      </c>
      <c r="H2302">
        <f>Table1[[#This Row],[Profit]]</f>
        <v>1017.59</v>
      </c>
    </row>
    <row r="2303" spans="1:8">
      <c r="A2303" s="11" t="s">
        <v>2269</v>
      </c>
      <c r="B2303" s="7">
        <v>47324</v>
      </c>
      <c r="C2303" t="str">
        <f>PROPER(Table1[[#This Row],[Region]])</f>
        <v>North</v>
      </c>
      <c r="D2303" t="str">
        <f>PROPER(Table1[[#This Row],[Product Category]])</f>
        <v>Clothing</v>
      </c>
      <c r="E2303">
        <f>ROUND(Table1[[#This Row],[Sales Amount]],1)</f>
        <v>175.5</v>
      </c>
      <c r="F2303">
        <f>Table1[[#This Row],[Quantity Sold]]</f>
        <v>2</v>
      </c>
      <c r="G2303">
        <f>Table1[[#This Row],[Discount (%)]]</f>
        <v>15</v>
      </c>
      <c r="H2303">
        <f>Table1[[#This Row],[Profit]]</f>
        <v>1026.82</v>
      </c>
    </row>
    <row r="2304" spans="1:8">
      <c r="A2304" s="11" t="s">
        <v>2270</v>
      </c>
      <c r="B2304" s="7">
        <v>47325</v>
      </c>
      <c r="C2304" t="str">
        <f>PROPER(Table1[[#This Row],[Region]])</f>
        <v>South</v>
      </c>
      <c r="D2304" t="str">
        <f>PROPER(Table1[[#This Row],[Product Category]])</f>
        <v>Groceries</v>
      </c>
      <c r="E2304">
        <f>ROUND(Table1[[#This Row],[Sales Amount]],1)</f>
        <v>4340.2</v>
      </c>
      <c r="F2304">
        <f>Table1[[#This Row],[Quantity Sold]]</f>
        <v>38</v>
      </c>
      <c r="G2304">
        <f>Table1[[#This Row],[Discount (%)]]</f>
        <v>27</v>
      </c>
      <c r="H2304">
        <f>Table1[[#This Row],[Profit]]</f>
        <v>57.89</v>
      </c>
    </row>
    <row r="2305" spans="1:8">
      <c r="A2305" s="11" t="s">
        <v>2271</v>
      </c>
      <c r="B2305" s="7">
        <v>47326</v>
      </c>
      <c r="C2305" t="str">
        <f>PROPER(Table1[[#This Row],[Region]])</f>
        <v>North</v>
      </c>
      <c r="D2305" t="str">
        <f>PROPER(Table1[[#This Row],[Product Category]])</f>
        <v>Furniture</v>
      </c>
      <c r="E2305">
        <f>ROUND(Table1[[#This Row],[Sales Amount]],1)</f>
        <v>3650.4</v>
      </c>
      <c r="F2305">
        <f>Table1[[#This Row],[Quantity Sold]]</f>
        <v>38</v>
      </c>
      <c r="G2305">
        <f>Table1[[#This Row],[Discount (%)]]</f>
        <v>24</v>
      </c>
      <c r="H2305">
        <f>Table1[[#This Row],[Profit]]</f>
        <v>466.97</v>
      </c>
    </row>
    <row r="2306" spans="1:8">
      <c r="A2306" s="11" t="s">
        <v>2273</v>
      </c>
      <c r="B2306" s="7">
        <v>47327</v>
      </c>
      <c r="C2306" t="str">
        <f>PROPER(Table1[[#This Row],[Region]])</f>
        <v>East</v>
      </c>
      <c r="D2306" t="str">
        <f>PROPER(Table1[[#This Row],[Product Category]])</f>
        <v>Furniture</v>
      </c>
      <c r="E2306">
        <f>ROUND(Table1[[#This Row],[Sales Amount]],1)</f>
        <v>527.5</v>
      </c>
      <c r="F2306">
        <f>Table1[[#This Row],[Quantity Sold]]</f>
        <v>9</v>
      </c>
      <c r="G2306">
        <f>Table1[[#This Row],[Discount (%)]]</f>
        <v>15</v>
      </c>
      <c r="H2306">
        <f>Table1[[#This Row],[Profit]]</f>
        <v>1637.94</v>
      </c>
    </row>
    <row r="2307" spans="1:8">
      <c r="A2307" s="11" t="s">
        <v>2274</v>
      </c>
      <c r="B2307" s="7">
        <v>47328</v>
      </c>
      <c r="C2307" t="str">
        <f>PROPER(Table1[[#This Row],[Region]])</f>
        <v>East</v>
      </c>
      <c r="D2307" t="str">
        <f>PROPER(Table1[[#This Row],[Product Category]])</f>
        <v>Sports</v>
      </c>
      <c r="E2307">
        <f>ROUND(Table1[[#This Row],[Sales Amount]],1)</f>
        <v>256.5</v>
      </c>
      <c r="F2307">
        <f>Table1[[#This Row],[Quantity Sold]]</f>
        <v>3</v>
      </c>
      <c r="G2307">
        <f>Table1[[#This Row],[Discount (%)]]</f>
        <v>0</v>
      </c>
      <c r="H2307">
        <f>Table1[[#This Row],[Profit]]</f>
        <v>955.82</v>
      </c>
    </row>
    <row r="2308" spans="1:8">
      <c r="A2308" s="11" t="s">
        <v>2275</v>
      </c>
      <c r="B2308" s="7">
        <v>47329</v>
      </c>
      <c r="C2308" t="str">
        <f>PROPER(Table1[[#This Row],[Region]])</f>
        <v>North</v>
      </c>
      <c r="D2308" t="str">
        <f>PROPER(Table1[[#This Row],[Product Category]])</f>
        <v>Groceries</v>
      </c>
      <c r="E2308">
        <f>ROUND(Table1[[#This Row],[Sales Amount]],1)</f>
        <v>4109.8</v>
      </c>
      <c r="F2308">
        <f>Table1[[#This Row],[Quantity Sold]]</f>
        <v>12</v>
      </c>
      <c r="G2308">
        <f>Table1[[#This Row],[Discount (%)]]</f>
        <v>27</v>
      </c>
      <c r="H2308">
        <f>Table1[[#This Row],[Profit]]</f>
        <v>556.05999999999995</v>
      </c>
    </row>
    <row r="2309" spans="1:8">
      <c r="A2309" s="11" t="s">
        <v>2276</v>
      </c>
      <c r="B2309" s="7">
        <v>47330</v>
      </c>
      <c r="C2309" t="str">
        <f>PROPER(Table1[[#This Row],[Region]])</f>
        <v>North</v>
      </c>
      <c r="D2309" t="str">
        <f>PROPER(Table1[[#This Row],[Product Category]])</f>
        <v>Sports</v>
      </c>
      <c r="E2309">
        <f>ROUND(Table1[[#This Row],[Sales Amount]],1)</f>
        <v>3332.7</v>
      </c>
      <c r="F2309">
        <f>Table1[[#This Row],[Quantity Sold]]</f>
        <v>44</v>
      </c>
      <c r="G2309">
        <f>Table1[[#This Row],[Discount (%)]]</f>
        <v>22</v>
      </c>
      <c r="H2309">
        <f>Table1[[#This Row],[Profit]]</f>
        <v>527.33000000000004</v>
      </c>
    </row>
    <row r="2310" spans="1:8">
      <c r="A2310" s="11" t="s">
        <v>2277</v>
      </c>
      <c r="B2310" s="7">
        <v>47331</v>
      </c>
      <c r="C2310" t="str">
        <f>PROPER(Table1[[#This Row],[Region]])</f>
        <v>East</v>
      </c>
      <c r="D2310" t="str">
        <f>PROPER(Table1[[#This Row],[Product Category]])</f>
        <v>Sports</v>
      </c>
      <c r="E2310">
        <f>ROUND(Table1[[#This Row],[Sales Amount]],1)</f>
        <v>2262.9</v>
      </c>
      <c r="F2310">
        <f>Table1[[#This Row],[Quantity Sold]]</f>
        <v>6</v>
      </c>
      <c r="G2310">
        <f>Table1[[#This Row],[Discount (%)]]</f>
        <v>47</v>
      </c>
      <c r="H2310">
        <f>Table1[[#This Row],[Profit]]</f>
        <v>631.41</v>
      </c>
    </row>
    <row r="2311" spans="1:8">
      <c r="A2311" s="11" t="s">
        <v>2278</v>
      </c>
      <c r="B2311" s="7">
        <v>47332</v>
      </c>
      <c r="C2311" t="str">
        <f>PROPER(Table1[[#This Row],[Region]])</f>
        <v>West</v>
      </c>
      <c r="D2311" t="str">
        <f>PROPER(Table1[[#This Row],[Product Category]])</f>
        <v>Clothing</v>
      </c>
      <c r="E2311">
        <f>ROUND(Table1[[#This Row],[Sales Amount]],1)</f>
        <v>1536.2</v>
      </c>
      <c r="F2311">
        <f>Table1[[#This Row],[Quantity Sold]]</f>
        <v>12</v>
      </c>
      <c r="G2311">
        <f>Table1[[#This Row],[Discount (%)]]</f>
        <v>39</v>
      </c>
      <c r="H2311">
        <f>Table1[[#This Row],[Profit]]</f>
        <v>1120.53</v>
      </c>
    </row>
    <row r="2312" spans="1:8">
      <c r="A2312" s="11" t="s">
        <v>2279</v>
      </c>
      <c r="B2312" s="7">
        <v>47333</v>
      </c>
      <c r="C2312" t="str">
        <f>PROPER(Table1[[#This Row],[Region]])</f>
        <v>West</v>
      </c>
      <c r="D2312" t="str">
        <f>PROPER(Table1[[#This Row],[Product Category]])</f>
        <v>Electronics</v>
      </c>
      <c r="E2312">
        <f>ROUND(Table1[[#This Row],[Sales Amount]],1)</f>
        <v>1636.8</v>
      </c>
      <c r="F2312">
        <f>Table1[[#This Row],[Quantity Sold]]</f>
        <v>23</v>
      </c>
      <c r="G2312">
        <f>Table1[[#This Row],[Discount (%)]]</f>
        <v>16</v>
      </c>
      <c r="H2312">
        <f>Table1[[#This Row],[Profit]]</f>
        <v>956.84</v>
      </c>
    </row>
    <row r="2313" spans="1:8">
      <c r="A2313" s="11">
        <v>27227365</v>
      </c>
      <c r="B2313" s="7">
        <v>47334</v>
      </c>
      <c r="C2313" t="str">
        <f>PROPER(Table1[[#This Row],[Region]])</f>
        <v>North</v>
      </c>
      <c r="D2313" t="str">
        <f>PROPER(Table1[[#This Row],[Product Category]])</f>
        <v>Furniture</v>
      </c>
      <c r="E2313">
        <f>ROUND(Table1[[#This Row],[Sales Amount]],1)</f>
        <v>3577.5</v>
      </c>
      <c r="F2313">
        <f>Table1[[#This Row],[Quantity Sold]]</f>
        <v>11</v>
      </c>
      <c r="G2313">
        <f>Table1[[#This Row],[Discount (%)]]</f>
        <v>22</v>
      </c>
      <c r="H2313">
        <f>Table1[[#This Row],[Profit]]</f>
        <v>967.07</v>
      </c>
    </row>
    <row r="2314" spans="1:8">
      <c r="A2314" s="11" t="s">
        <v>2280</v>
      </c>
      <c r="B2314" s="7">
        <v>47335</v>
      </c>
      <c r="C2314" t="str">
        <f>PROPER(Table1[[#This Row],[Region]])</f>
        <v>East</v>
      </c>
      <c r="D2314" t="str">
        <f>PROPER(Table1[[#This Row],[Product Category]])</f>
        <v>Furniture</v>
      </c>
      <c r="E2314">
        <f>ROUND(Table1[[#This Row],[Sales Amount]],1)</f>
        <v>4722.2</v>
      </c>
      <c r="F2314">
        <f>Table1[[#This Row],[Quantity Sold]]</f>
        <v>18</v>
      </c>
      <c r="G2314">
        <f>Table1[[#This Row],[Discount (%)]]</f>
        <v>21</v>
      </c>
      <c r="H2314">
        <f>Table1[[#This Row],[Profit]]</f>
        <v>1015.31</v>
      </c>
    </row>
    <row r="2315" spans="1:8">
      <c r="A2315" s="11" t="s">
        <v>2281</v>
      </c>
      <c r="B2315" s="7">
        <v>47336</v>
      </c>
      <c r="C2315" t="str">
        <f>PROPER(Table1[[#This Row],[Region]])</f>
        <v>West</v>
      </c>
      <c r="D2315" t="str">
        <f>PROPER(Table1[[#This Row],[Product Category]])</f>
        <v>Clothing</v>
      </c>
      <c r="E2315">
        <f>ROUND(Table1[[#This Row],[Sales Amount]],1)</f>
        <v>651.20000000000005</v>
      </c>
      <c r="F2315">
        <f>Table1[[#This Row],[Quantity Sold]]</f>
        <v>13</v>
      </c>
      <c r="G2315">
        <f>Table1[[#This Row],[Discount (%)]]</f>
        <v>28</v>
      </c>
      <c r="H2315">
        <f>Table1[[#This Row],[Profit]]</f>
        <v>283.56</v>
      </c>
    </row>
    <row r="2316" spans="1:8">
      <c r="A2316" s="11" t="s">
        <v>2282</v>
      </c>
      <c r="B2316" s="7">
        <v>47337</v>
      </c>
      <c r="C2316" t="str">
        <f>PROPER(Table1[[#This Row],[Region]])</f>
        <v>West</v>
      </c>
      <c r="D2316" t="str">
        <f>PROPER(Table1[[#This Row],[Product Category]])</f>
        <v>Electronics</v>
      </c>
      <c r="E2316">
        <f>ROUND(Table1[[#This Row],[Sales Amount]],1)</f>
        <v>1015.1</v>
      </c>
      <c r="F2316">
        <f>Table1[[#This Row],[Quantity Sold]]</f>
        <v>44</v>
      </c>
      <c r="G2316">
        <f>Table1[[#This Row],[Discount (%)]]</f>
        <v>28</v>
      </c>
      <c r="H2316">
        <f>Table1[[#This Row],[Profit]]</f>
        <v>12.42</v>
      </c>
    </row>
    <row r="2317" spans="1:8">
      <c r="A2317" s="11" t="s">
        <v>2283</v>
      </c>
      <c r="B2317" s="7">
        <v>47338</v>
      </c>
      <c r="C2317" t="str">
        <f>PROPER(Table1[[#This Row],[Region]])</f>
        <v>West</v>
      </c>
      <c r="D2317" t="str">
        <f>PROPER(Table1[[#This Row],[Product Category]])</f>
        <v>Furniture</v>
      </c>
      <c r="E2317">
        <f>ROUND(Table1[[#This Row],[Sales Amount]],1)</f>
        <v>1004</v>
      </c>
      <c r="F2317">
        <f>Table1[[#This Row],[Quantity Sold]]</f>
        <v>45</v>
      </c>
      <c r="G2317">
        <f>Table1[[#This Row],[Discount (%)]]</f>
        <v>19</v>
      </c>
      <c r="H2317">
        <f>Table1[[#This Row],[Profit]]</f>
        <v>1495.95</v>
      </c>
    </row>
    <row r="2318" spans="1:8">
      <c r="A2318" s="11" t="s">
        <v>2284</v>
      </c>
      <c r="B2318" s="7">
        <v>47339</v>
      </c>
      <c r="C2318" t="str">
        <f>PROPER(Table1[[#This Row],[Region]])</f>
        <v>South</v>
      </c>
      <c r="D2318" t="str">
        <f>PROPER(Table1[[#This Row],[Product Category]])</f>
        <v>Electronics</v>
      </c>
      <c r="E2318">
        <f>ROUND(Table1[[#This Row],[Sales Amount]],1)</f>
        <v>165.8</v>
      </c>
      <c r="F2318">
        <f>Table1[[#This Row],[Quantity Sold]]</f>
        <v>40</v>
      </c>
      <c r="G2318">
        <f>Table1[[#This Row],[Discount (%)]]</f>
        <v>10</v>
      </c>
      <c r="H2318">
        <f>Table1[[#This Row],[Profit]]</f>
        <v>1058.17</v>
      </c>
    </row>
    <row r="2319" spans="1:8">
      <c r="A2319" s="11" t="s">
        <v>2285</v>
      </c>
      <c r="B2319" s="7">
        <v>47340</v>
      </c>
      <c r="C2319" t="str">
        <f>PROPER(Table1[[#This Row],[Region]])</f>
        <v>South</v>
      </c>
      <c r="D2319" t="str">
        <f>PROPER(Table1[[#This Row],[Product Category]])</f>
        <v>Electronics</v>
      </c>
      <c r="E2319">
        <f>ROUND(Table1[[#This Row],[Sales Amount]],1)</f>
        <v>1819.2</v>
      </c>
      <c r="F2319">
        <f>Table1[[#This Row],[Quantity Sold]]</f>
        <v>40</v>
      </c>
      <c r="G2319">
        <f>Table1[[#This Row],[Discount (%)]]</f>
        <v>36</v>
      </c>
      <c r="H2319">
        <f>Table1[[#This Row],[Profit]]</f>
        <v>612.99</v>
      </c>
    </row>
    <row r="2320" spans="1:8">
      <c r="A2320" s="11" t="s">
        <v>2286</v>
      </c>
      <c r="B2320" s="7">
        <v>47341</v>
      </c>
      <c r="C2320" t="str">
        <f>PROPER(Table1[[#This Row],[Region]])</f>
        <v>West</v>
      </c>
      <c r="D2320" t="str">
        <f>PROPER(Table1[[#This Row],[Product Category]])</f>
        <v>Sports</v>
      </c>
      <c r="E2320">
        <f>ROUND(Table1[[#This Row],[Sales Amount]],1)</f>
        <v>2468.5</v>
      </c>
      <c r="F2320">
        <f>Table1[[#This Row],[Quantity Sold]]</f>
        <v>24</v>
      </c>
      <c r="G2320">
        <f>Table1[[#This Row],[Discount (%)]]</f>
        <v>36</v>
      </c>
      <c r="H2320">
        <f>Table1[[#This Row],[Profit]]</f>
        <v>1381.21</v>
      </c>
    </row>
    <row r="2321" spans="1:8">
      <c r="A2321" s="11" t="s">
        <v>2287</v>
      </c>
      <c r="B2321" s="7">
        <v>47342</v>
      </c>
      <c r="C2321" t="str">
        <f>PROPER(Table1[[#This Row],[Region]])</f>
        <v>North</v>
      </c>
      <c r="D2321" t="str">
        <f>PROPER(Table1[[#This Row],[Product Category]])</f>
        <v>Furniture</v>
      </c>
      <c r="E2321">
        <f>ROUND(Table1[[#This Row],[Sales Amount]],1)</f>
        <v>855.1</v>
      </c>
      <c r="F2321">
        <f>Table1[[#This Row],[Quantity Sold]]</f>
        <v>6</v>
      </c>
      <c r="G2321">
        <f>Table1[[#This Row],[Discount (%)]]</f>
        <v>20</v>
      </c>
      <c r="H2321">
        <f>Table1[[#This Row],[Profit]]</f>
        <v>195.11</v>
      </c>
    </row>
    <row r="2322" spans="1:8">
      <c r="A2322" s="11" t="s">
        <v>2288</v>
      </c>
      <c r="B2322" s="7">
        <v>47343</v>
      </c>
      <c r="C2322" t="str">
        <f>PROPER(Table1[[#This Row],[Region]])</f>
        <v>West</v>
      </c>
      <c r="D2322" t="str">
        <f>PROPER(Table1[[#This Row],[Product Category]])</f>
        <v>Sports</v>
      </c>
      <c r="E2322">
        <f>ROUND(Table1[[#This Row],[Sales Amount]],1)</f>
        <v>4177.3</v>
      </c>
      <c r="F2322">
        <f>Table1[[#This Row],[Quantity Sold]]</f>
        <v>24</v>
      </c>
      <c r="G2322">
        <f>Table1[[#This Row],[Discount (%)]]</f>
        <v>36</v>
      </c>
      <c r="H2322">
        <f>Table1[[#This Row],[Profit]]</f>
        <v>1539.13</v>
      </c>
    </row>
    <row r="2323" spans="1:8">
      <c r="A2323" s="11" t="s">
        <v>2289</v>
      </c>
      <c r="B2323" s="7">
        <v>47344</v>
      </c>
      <c r="C2323" t="str">
        <f>PROPER(Table1[[#This Row],[Region]])</f>
        <v>North</v>
      </c>
      <c r="D2323" t="str">
        <f>PROPER(Table1[[#This Row],[Product Category]])</f>
        <v>Furniture</v>
      </c>
      <c r="E2323">
        <f>ROUND(Table1[[#This Row],[Sales Amount]],1)</f>
        <v>2851.6</v>
      </c>
      <c r="F2323">
        <f>Table1[[#This Row],[Quantity Sold]]</f>
        <v>18</v>
      </c>
      <c r="G2323">
        <f>Table1[[#This Row],[Discount (%)]]</f>
        <v>23</v>
      </c>
      <c r="H2323">
        <f>Table1[[#This Row],[Profit]]</f>
        <v>734.6</v>
      </c>
    </row>
    <row r="2324" spans="1:8">
      <c r="A2324" s="11" t="s">
        <v>2290</v>
      </c>
      <c r="B2324" s="7">
        <v>47345</v>
      </c>
      <c r="C2324" t="str">
        <f>PROPER(Table1[[#This Row],[Region]])</f>
        <v>West</v>
      </c>
      <c r="D2324" t="str">
        <f>PROPER(Table1[[#This Row],[Product Category]])</f>
        <v>Furniture</v>
      </c>
      <c r="E2324">
        <f>ROUND(Table1[[#This Row],[Sales Amount]],1)</f>
        <v>908.5</v>
      </c>
      <c r="F2324">
        <f>Table1[[#This Row],[Quantity Sold]]</f>
        <v>45</v>
      </c>
      <c r="G2324">
        <f>Table1[[#This Row],[Discount (%)]]</f>
        <v>24</v>
      </c>
      <c r="H2324">
        <f>Table1[[#This Row],[Profit]]</f>
        <v>747.39</v>
      </c>
    </row>
    <row r="2325" spans="1:8">
      <c r="A2325" s="11" t="s">
        <v>2291</v>
      </c>
      <c r="B2325" s="7">
        <v>47346</v>
      </c>
      <c r="C2325" t="str">
        <f>PROPER(Table1[[#This Row],[Region]])</f>
        <v>North</v>
      </c>
      <c r="D2325" t="str">
        <f>PROPER(Table1[[#This Row],[Product Category]])</f>
        <v>Electronics</v>
      </c>
      <c r="E2325">
        <f>ROUND(Table1[[#This Row],[Sales Amount]],1)</f>
        <v>3844.9</v>
      </c>
      <c r="F2325">
        <f>Table1[[#This Row],[Quantity Sold]]</f>
        <v>35</v>
      </c>
      <c r="G2325">
        <f>Table1[[#This Row],[Discount (%)]]</f>
        <v>36</v>
      </c>
      <c r="H2325">
        <f>Table1[[#This Row],[Profit]]</f>
        <v>417.33</v>
      </c>
    </row>
    <row r="2326" spans="1:8">
      <c r="A2326" s="11" t="s">
        <v>2292</v>
      </c>
      <c r="B2326" s="7">
        <v>47347</v>
      </c>
      <c r="C2326" t="str">
        <f>PROPER(Table1[[#This Row],[Region]])</f>
        <v>West</v>
      </c>
      <c r="D2326" t="str">
        <f>PROPER(Table1[[#This Row],[Product Category]])</f>
        <v>Electronics</v>
      </c>
      <c r="E2326">
        <f>ROUND(Table1[[#This Row],[Sales Amount]],1)</f>
        <v>1009.3</v>
      </c>
      <c r="F2326">
        <f>Table1[[#This Row],[Quantity Sold]]</f>
        <v>48</v>
      </c>
      <c r="G2326">
        <f>Table1[[#This Row],[Discount (%)]]</f>
        <v>19</v>
      </c>
      <c r="H2326">
        <f>Table1[[#This Row],[Profit]]</f>
        <v>1463.66</v>
      </c>
    </row>
    <row r="2327" spans="1:8">
      <c r="A2327" s="11" t="s">
        <v>2293</v>
      </c>
      <c r="B2327" s="7">
        <v>47348</v>
      </c>
      <c r="C2327" t="str">
        <f>PROPER(Table1[[#This Row],[Region]])</f>
        <v>East</v>
      </c>
      <c r="D2327" t="str">
        <f>PROPER(Table1[[#This Row],[Product Category]])</f>
        <v>Electronics</v>
      </c>
      <c r="E2327">
        <f>ROUND(Table1[[#This Row],[Sales Amount]],1)</f>
        <v>1885.5</v>
      </c>
      <c r="F2327">
        <f>Table1[[#This Row],[Quantity Sold]]</f>
        <v>24</v>
      </c>
      <c r="G2327">
        <f>Table1[[#This Row],[Discount (%)]]</f>
        <v>0</v>
      </c>
      <c r="H2327">
        <f>Table1[[#This Row],[Profit]]</f>
        <v>720.72</v>
      </c>
    </row>
    <row r="2328" spans="1:8">
      <c r="A2328" s="11" t="s">
        <v>2294</v>
      </c>
      <c r="B2328" s="7">
        <v>47349</v>
      </c>
      <c r="C2328" t="str">
        <f>PROPER(Table1[[#This Row],[Region]])</f>
        <v>North</v>
      </c>
      <c r="D2328" t="str">
        <f>PROPER(Table1[[#This Row],[Product Category]])</f>
        <v>Groceries</v>
      </c>
      <c r="E2328">
        <f>ROUND(Table1[[#This Row],[Sales Amount]],1)</f>
        <v>4729.3999999999996</v>
      </c>
      <c r="F2328">
        <f>Table1[[#This Row],[Quantity Sold]]</f>
        <v>4</v>
      </c>
      <c r="G2328">
        <f>Table1[[#This Row],[Discount (%)]]</f>
        <v>26</v>
      </c>
      <c r="H2328">
        <f>Table1[[#This Row],[Profit]]</f>
        <v>1338.86</v>
      </c>
    </row>
    <row r="2329" spans="1:8">
      <c r="A2329" s="11" t="s">
        <v>2295</v>
      </c>
      <c r="B2329" s="7">
        <v>47350</v>
      </c>
      <c r="C2329" t="str">
        <f>PROPER(Table1[[#This Row],[Region]])</f>
        <v>West</v>
      </c>
      <c r="D2329" t="str">
        <f>PROPER(Table1[[#This Row],[Product Category]])</f>
        <v>Furniture</v>
      </c>
      <c r="E2329">
        <f>ROUND(Table1[[#This Row],[Sales Amount]],1)</f>
        <v>1598.4</v>
      </c>
      <c r="F2329">
        <f>Table1[[#This Row],[Quantity Sold]]</f>
        <v>40</v>
      </c>
      <c r="G2329">
        <f>Table1[[#This Row],[Discount (%)]]</f>
        <v>49</v>
      </c>
      <c r="H2329">
        <f>Table1[[#This Row],[Profit]]</f>
        <v>175.19</v>
      </c>
    </row>
    <row r="2330" spans="1:8">
      <c r="A2330" s="11" t="s">
        <v>2296</v>
      </c>
      <c r="B2330" s="7">
        <v>47351</v>
      </c>
      <c r="C2330" t="str">
        <f>PROPER(Table1[[#This Row],[Region]])</f>
        <v>East</v>
      </c>
      <c r="D2330" t="str">
        <f>PROPER(Table1[[#This Row],[Product Category]])</f>
        <v>Furniture</v>
      </c>
      <c r="E2330">
        <f>ROUND(Table1[[#This Row],[Sales Amount]],1)</f>
        <v>3324.9</v>
      </c>
      <c r="F2330">
        <f>Table1[[#This Row],[Quantity Sold]]</f>
        <v>27</v>
      </c>
      <c r="G2330">
        <f>Table1[[#This Row],[Discount (%)]]</f>
        <v>36</v>
      </c>
      <c r="H2330">
        <f>Table1[[#This Row],[Profit]]</f>
        <v>1725.89</v>
      </c>
    </row>
    <row r="2331" spans="1:8">
      <c r="A2331" s="11" t="s">
        <v>2297</v>
      </c>
      <c r="B2331" s="7">
        <v>47352</v>
      </c>
      <c r="C2331" t="str">
        <f>PROPER(Table1[[#This Row],[Region]])</f>
        <v>North</v>
      </c>
      <c r="D2331" t="str">
        <f>PROPER(Table1[[#This Row],[Product Category]])</f>
        <v>Furniture</v>
      </c>
      <c r="E2331">
        <f>ROUND(Table1[[#This Row],[Sales Amount]],1)</f>
        <v>3186.8</v>
      </c>
      <c r="F2331">
        <f>Table1[[#This Row],[Quantity Sold]]</f>
        <v>41</v>
      </c>
      <c r="G2331">
        <f>Table1[[#This Row],[Discount (%)]]</f>
        <v>44</v>
      </c>
      <c r="H2331">
        <f>Table1[[#This Row],[Profit]]</f>
        <v>1078.52</v>
      </c>
    </row>
    <row r="2332" spans="1:8">
      <c r="A2332" s="11" t="s">
        <v>2298</v>
      </c>
      <c r="B2332" s="7">
        <v>47353</v>
      </c>
      <c r="C2332" t="str">
        <f>PROPER(Table1[[#This Row],[Region]])</f>
        <v>East</v>
      </c>
      <c r="D2332" t="str">
        <f>PROPER(Table1[[#This Row],[Product Category]])</f>
        <v>Furniture</v>
      </c>
      <c r="E2332">
        <f>ROUND(Table1[[#This Row],[Sales Amount]],1)</f>
        <v>3592.1</v>
      </c>
      <c r="F2332">
        <f>Table1[[#This Row],[Quantity Sold]]</f>
        <v>11</v>
      </c>
      <c r="G2332">
        <f>Table1[[#This Row],[Discount (%)]]</f>
        <v>19</v>
      </c>
      <c r="H2332">
        <f>Table1[[#This Row],[Profit]]</f>
        <v>941.13</v>
      </c>
    </row>
    <row r="2333" spans="1:8">
      <c r="A2333" s="11" t="s">
        <v>2299</v>
      </c>
      <c r="B2333" s="7">
        <v>47354</v>
      </c>
      <c r="C2333" t="str">
        <f>PROPER(Table1[[#This Row],[Region]])</f>
        <v>South</v>
      </c>
      <c r="D2333" t="str">
        <f>PROPER(Table1[[#This Row],[Product Category]])</f>
        <v>Sports</v>
      </c>
      <c r="E2333">
        <f>ROUND(Table1[[#This Row],[Sales Amount]],1)</f>
        <v>4359.7</v>
      </c>
      <c r="F2333">
        <f>Table1[[#This Row],[Quantity Sold]]</f>
        <v>2</v>
      </c>
      <c r="G2333">
        <f>Table1[[#This Row],[Discount (%)]]</f>
        <v>28</v>
      </c>
      <c r="H2333">
        <f>Table1[[#This Row],[Profit]]</f>
        <v>1981.21</v>
      </c>
    </row>
    <row r="2334" spans="1:8">
      <c r="A2334" s="11" t="s">
        <v>2300</v>
      </c>
      <c r="B2334" s="7">
        <v>47355</v>
      </c>
      <c r="C2334" t="str">
        <f>PROPER(Table1[[#This Row],[Region]])</f>
        <v>North</v>
      </c>
      <c r="D2334" t="str">
        <f>PROPER(Table1[[#This Row],[Product Category]])</f>
        <v>Furniture</v>
      </c>
      <c r="E2334">
        <f>ROUND(Table1[[#This Row],[Sales Amount]],1)</f>
        <v>1748.1</v>
      </c>
      <c r="F2334">
        <f>Table1[[#This Row],[Quantity Sold]]</f>
        <v>48</v>
      </c>
      <c r="G2334">
        <f>Table1[[#This Row],[Discount (%)]]</f>
        <v>49</v>
      </c>
      <c r="H2334">
        <f>Table1[[#This Row],[Profit]]</f>
        <v>598.1</v>
      </c>
    </row>
    <row r="2335" spans="1:8">
      <c r="A2335" s="11">
        <v>21862293</v>
      </c>
      <c r="B2335" s="7">
        <v>47356</v>
      </c>
      <c r="C2335" t="str">
        <f>PROPER(Table1[[#This Row],[Region]])</f>
        <v>East</v>
      </c>
      <c r="D2335" t="str">
        <f>PROPER(Table1[[#This Row],[Product Category]])</f>
        <v>Electronics</v>
      </c>
      <c r="E2335">
        <f>ROUND(Table1[[#This Row],[Sales Amount]],1)</f>
        <v>98.6</v>
      </c>
      <c r="F2335">
        <f>Table1[[#This Row],[Quantity Sold]]</f>
        <v>39</v>
      </c>
      <c r="G2335">
        <f>Table1[[#This Row],[Discount (%)]]</f>
        <v>40</v>
      </c>
      <c r="H2335">
        <f>Table1[[#This Row],[Profit]]</f>
        <v>1676.09</v>
      </c>
    </row>
    <row r="2336" spans="1:8">
      <c r="A2336" s="11" t="s">
        <v>2301</v>
      </c>
      <c r="B2336" s="7">
        <v>47357</v>
      </c>
      <c r="C2336" t="str">
        <f>PROPER(Table1[[#This Row],[Region]])</f>
        <v>East</v>
      </c>
      <c r="D2336" t="str">
        <f>PROPER(Table1[[#This Row],[Product Category]])</f>
        <v>Sports</v>
      </c>
      <c r="E2336">
        <f>ROUND(Table1[[#This Row],[Sales Amount]],1)</f>
        <v>1654.5</v>
      </c>
      <c r="F2336">
        <f>Table1[[#This Row],[Quantity Sold]]</f>
        <v>31</v>
      </c>
      <c r="G2336">
        <f>Table1[[#This Row],[Discount (%)]]</f>
        <v>34</v>
      </c>
      <c r="H2336">
        <f>Table1[[#This Row],[Profit]]</f>
        <v>332.68</v>
      </c>
    </row>
    <row r="2337" spans="1:8">
      <c r="A2337" s="11" t="s">
        <v>2302</v>
      </c>
      <c r="B2337" s="7">
        <v>47358</v>
      </c>
      <c r="C2337" t="str">
        <f>PROPER(Table1[[#This Row],[Region]])</f>
        <v>North</v>
      </c>
      <c r="D2337" t="str">
        <f>PROPER(Table1[[#This Row],[Product Category]])</f>
        <v>Sports</v>
      </c>
      <c r="E2337">
        <f>ROUND(Table1[[#This Row],[Sales Amount]],1)</f>
        <v>600.79999999999995</v>
      </c>
      <c r="F2337">
        <f>Table1[[#This Row],[Quantity Sold]]</f>
        <v>7</v>
      </c>
      <c r="G2337">
        <f>Table1[[#This Row],[Discount (%)]]</f>
        <v>48</v>
      </c>
      <c r="H2337">
        <f>Table1[[#This Row],[Profit]]</f>
        <v>1760.1</v>
      </c>
    </row>
    <row r="2338" spans="1:8">
      <c r="A2338" s="11" t="s">
        <v>2303</v>
      </c>
      <c r="B2338" s="7">
        <v>47359</v>
      </c>
      <c r="C2338" t="str">
        <f>PROPER(Table1[[#This Row],[Region]])</f>
        <v>North</v>
      </c>
      <c r="D2338" t="str">
        <f>PROPER(Table1[[#This Row],[Product Category]])</f>
        <v>Furniture</v>
      </c>
      <c r="E2338">
        <f>ROUND(Table1[[#This Row],[Sales Amount]],1)</f>
        <v>1290.4000000000001</v>
      </c>
      <c r="F2338">
        <f>Table1[[#This Row],[Quantity Sold]]</f>
        <v>47</v>
      </c>
      <c r="G2338">
        <f>Table1[[#This Row],[Discount (%)]]</f>
        <v>0</v>
      </c>
      <c r="H2338">
        <f>Table1[[#This Row],[Profit]]</f>
        <v>1024.17</v>
      </c>
    </row>
    <row r="2339" spans="1:8">
      <c r="A2339" s="11" t="s">
        <v>2304</v>
      </c>
      <c r="B2339" s="7">
        <v>47360</v>
      </c>
      <c r="C2339" t="str">
        <f>PROPER(Table1[[#This Row],[Region]])</f>
        <v>North</v>
      </c>
      <c r="D2339" t="str">
        <f>PROPER(Table1[[#This Row],[Product Category]])</f>
        <v>Clothing</v>
      </c>
      <c r="E2339">
        <f>ROUND(Table1[[#This Row],[Sales Amount]],1)</f>
        <v>1520.7</v>
      </c>
      <c r="F2339">
        <f>Table1[[#This Row],[Quantity Sold]]</f>
        <v>9</v>
      </c>
      <c r="G2339">
        <f>Table1[[#This Row],[Discount (%)]]</f>
        <v>7</v>
      </c>
      <c r="H2339">
        <f>Table1[[#This Row],[Profit]]</f>
        <v>1906.47</v>
      </c>
    </row>
    <row r="2340" spans="1:8">
      <c r="A2340" s="11" t="s">
        <v>2305</v>
      </c>
      <c r="B2340" s="7">
        <v>47361</v>
      </c>
      <c r="C2340" t="str">
        <f>PROPER(Table1[[#This Row],[Region]])</f>
        <v>West</v>
      </c>
      <c r="D2340" t="str">
        <f>PROPER(Table1[[#This Row],[Product Category]])</f>
        <v>Clothing</v>
      </c>
      <c r="E2340">
        <f>ROUND(Table1[[#This Row],[Sales Amount]],1)</f>
        <v>3911</v>
      </c>
      <c r="F2340">
        <f>Table1[[#This Row],[Quantity Sold]]</f>
        <v>48</v>
      </c>
      <c r="G2340">
        <f>Table1[[#This Row],[Discount (%)]]</f>
        <v>20</v>
      </c>
      <c r="H2340">
        <f>Table1[[#This Row],[Profit]]</f>
        <v>1065.9100000000001</v>
      </c>
    </row>
    <row r="2341" spans="1:8">
      <c r="A2341" s="11" t="s">
        <v>2306</v>
      </c>
      <c r="B2341" s="7">
        <v>47362</v>
      </c>
      <c r="C2341" t="str">
        <f>PROPER(Table1[[#This Row],[Region]])</f>
        <v>South</v>
      </c>
      <c r="D2341" t="str">
        <f>PROPER(Table1[[#This Row],[Product Category]])</f>
        <v>Sports</v>
      </c>
      <c r="E2341">
        <f>ROUND(Table1[[#This Row],[Sales Amount]],1)</f>
        <v>1697.1</v>
      </c>
      <c r="F2341">
        <f>Table1[[#This Row],[Quantity Sold]]</f>
        <v>34</v>
      </c>
      <c r="G2341">
        <f>Table1[[#This Row],[Discount (%)]]</f>
        <v>29</v>
      </c>
      <c r="H2341">
        <f>Table1[[#This Row],[Profit]]</f>
        <v>1616.7</v>
      </c>
    </row>
    <row r="2342" spans="1:8">
      <c r="A2342" s="11" t="s">
        <v>2307</v>
      </c>
      <c r="B2342" s="7">
        <v>47363</v>
      </c>
      <c r="C2342" t="str">
        <f>PROPER(Table1[[#This Row],[Region]])</f>
        <v>South</v>
      </c>
      <c r="D2342" t="str">
        <f>PROPER(Table1[[#This Row],[Product Category]])</f>
        <v>Furniture</v>
      </c>
      <c r="E2342">
        <f>ROUND(Table1[[#This Row],[Sales Amount]],1)</f>
        <v>2229.4</v>
      </c>
      <c r="F2342">
        <f>Table1[[#This Row],[Quantity Sold]]</f>
        <v>50</v>
      </c>
      <c r="G2342">
        <f>Table1[[#This Row],[Discount (%)]]</f>
        <v>4</v>
      </c>
      <c r="H2342">
        <f>Table1[[#This Row],[Profit]]</f>
        <v>1247.32</v>
      </c>
    </row>
    <row r="2343" spans="1:8">
      <c r="A2343" s="11" t="s">
        <v>2308</v>
      </c>
      <c r="B2343" s="7">
        <v>47364</v>
      </c>
      <c r="C2343" t="str">
        <f>PROPER(Table1[[#This Row],[Region]])</f>
        <v>North</v>
      </c>
      <c r="D2343" t="str">
        <f>PROPER(Table1[[#This Row],[Product Category]])</f>
        <v>Groceries</v>
      </c>
      <c r="E2343">
        <f>ROUND(Table1[[#This Row],[Sales Amount]],1)</f>
        <v>3168.2</v>
      </c>
      <c r="F2343">
        <f>Table1[[#This Row],[Quantity Sold]]</f>
        <v>41</v>
      </c>
      <c r="G2343">
        <f>Table1[[#This Row],[Discount (%)]]</f>
        <v>10</v>
      </c>
      <c r="H2343">
        <f>Table1[[#This Row],[Profit]]</f>
        <v>443.6</v>
      </c>
    </row>
    <row r="2344" spans="1:8">
      <c r="A2344" s="11" t="s">
        <v>2309</v>
      </c>
      <c r="B2344" s="7">
        <v>47365</v>
      </c>
      <c r="C2344" t="str">
        <f>PROPER(Table1[[#This Row],[Region]])</f>
        <v>North</v>
      </c>
      <c r="D2344" t="str">
        <f>PROPER(Table1[[#This Row],[Product Category]])</f>
        <v>Groceries</v>
      </c>
      <c r="E2344">
        <f>ROUND(Table1[[#This Row],[Sales Amount]],1)</f>
        <v>4923.2</v>
      </c>
      <c r="F2344">
        <f>Table1[[#This Row],[Quantity Sold]]</f>
        <v>39</v>
      </c>
      <c r="G2344">
        <f>Table1[[#This Row],[Discount (%)]]</f>
        <v>17</v>
      </c>
      <c r="H2344">
        <f>Table1[[#This Row],[Profit]]</f>
        <v>275.07</v>
      </c>
    </row>
    <row r="2345" spans="1:8">
      <c r="A2345" s="11" t="s">
        <v>2311</v>
      </c>
      <c r="B2345" s="7">
        <v>47366</v>
      </c>
      <c r="C2345" t="str">
        <f>PROPER(Table1[[#This Row],[Region]])</f>
        <v>South</v>
      </c>
      <c r="D2345" t="str">
        <f>PROPER(Table1[[#This Row],[Product Category]])</f>
        <v>Groceries</v>
      </c>
      <c r="E2345">
        <f>ROUND(Table1[[#This Row],[Sales Amount]],1)</f>
        <v>936</v>
      </c>
      <c r="F2345">
        <f>Table1[[#This Row],[Quantity Sold]]</f>
        <v>30</v>
      </c>
      <c r="G2345">
        <f>Table1[[#This Row],[Discount (%)]]</f>
        <v>0</v>
      </c>
      <c r="H2345">
        <f>Table1[[#This Row],[Profit]]</f>
        <v>516.09</v>
      </c>
    </row>
    <row r="2346" spans="1:8">
      <c r="A2346" s="11" t="s">
        <v>2312</v>
      </c>
      <c r="B2346" s="7">
        <v>47367</v>
      </c>
      <c r="C2346" t="str">
        <f>PROPER(Table1[[#This Row],[Region]])</f>
        <v>North</v>
      </c>
      <c r="D2346" t="str">
        <f>PROPER(Table1[[#This Row],[Product Category]])</f>
        <v>Groceries</v>
      </c>
      <c r="E2346">
        <f>ROUND(Table1[[#This Row],[Sales Amount]],1)</f>
        <v>4618.8999999999996</v>
      </c>
      <c r="F2346">
        <f>Table1[[#This Row],[Quantity Sold]]</f>
        <v>21</v>
      </c>
      <c r="G2346">
        <f>Table1[[#This Row],[Discount (%)]]</f>
        <v>45</v>
      </c>
      <c r="H2346">
        <f>Table1[[#This Row],[Profit]]</f>
        <v>1261.56</v>
      </c>
    </row>
    <row r="2347" spans="1:8">
      <c r="A2347" s="11" t="s">
        <v>2313</v>
      </c>
      <c r="B2347" s="7">
        <v>47368</v>
      </c>
      <c r="C2347" t="str">
        <f>PROPER(Table1[[#This Row],[Region]])</f>
        <v>East</v>
      </c>
      <c r="D2347" t="str">
        <f>PROPER(Table1[[#This Row],[Product Category]])</f>
        <v>Furniture</v>
      </c>
      <c r="E2347">
        <f>ROUND(Table1[[#This Row],[Sales Amount]],1)</f>
        <v>2796.9</v>
      </c>
      <c r="F2347">
        <f>Table1[[#This Row],[Quantity Sold]]</f>
        <v>4</v>
      </c>
      <c r="G2347">
        <f>Table1[[#This Row],[Discount (%)]]</f>
        <v>23</v>
      </c>
      <c r="H2347">
        <f>Table1[[#This Row],[Profit]]</f>
        <v>96.15</v>
      </c>
    </row>
    <row r="2348" spans="1:8">
      <c r="A2348" s="11" t="s">
        <v>2314</v>
      </c>
      <c r="B2348" s="7">
        <v>47369</v>
      </c>
      <c r="C2348" t="str">
        <f>PROPER(Table1[[#This Row],[Region]])</f>
        <v>North</v>
      </c>
      <c r="D2348" t="str">
        <f>PROPER(Table1[[#This Row],[Product Category]])</f>
        <v>Furniture</v>
      </c>
      <c r="E2348">
        <f>ROUND(Table1[[#This Row],[Sales Amount]],1)</f>
        <v>2134.5</v>
      </c>
      <c r="F2348">
        <f>Table1[[#This Row],[Quantity Sold]]</f>
        <v>46</v>
      </c>
      <c r="G2348">
        <f>Table1[[#This Row],[Discount (%)]]</f>
        <v>2</v>
      </c>
      <c r="H2348">
        <f>Table1[[#This Row],[Profit]]</f>
        <v>1244.08</v>
      </c>
    </row>
    <row r="2349" spans="1:8">
      <c r="A2349" s="11" t="s">
        <v>2315</v>
      </c>
      <c r="B2349" s="7">
        <v>47370</v>
      </c>
      <c r="C2349" t="str">
        <f>PROPER(Table1[[#This Row],[Region]])</f>
        <v>North</v>
      </c>
      <c r="D2349" t="str">
        <f>PROPER(Table1[[#This Row],[Product Category]])</f>
        <v>Clothing</v>
      </c>
      <c r="E2349">
        <f>ROUND(Table1[[#This Row],[Sales Amount]],1)</f>
        <v>4928</v>
      </c>
      <c r="F2349">
        <f>Table1[[#This Row],[Quantity Sold]]</f>
        <v>12</v>
      </c>
      <c r="G2349">
        <f>Table1[[#This Row],[Discount (%)]]</f>
        <v>26</v>
      </c>
      <c r="H2349">
        <f>Table1[[#This Row],[Profit]]</f>
        <v>176.06</v>
      </c>
    </row>
    <row r="2350" spans="1:8">
      <c r="A2350" s="11" t="s">
        <v>2316</v>
      </c>
      <c r="B2350" s="7">
        <v>47371</v>
      </c>
      <c r="C2350" t="str">
        <f>PROPER(Table1[[#This Row],[Region]])</f>
        <v>East</v>
      </c>
      <c r="D2350" t="str">
        <f>PROPER(Table1[[#This Row],[Product Category]])</f>
        <v>Furniture</v>
      </c>
      <c r="E2350">
        <f>ROUND(Table1[[#This Row],[Sales Amount]],1)</f>
        <v>1328.4</v>
      </c>
      <c r="F2350">
        <f>Table1[[#This Row],[Quantity Sold]]</f>
        <v>46</v>
      </c>
      <c r="G2350">
        <f>Table1[[#This Row],[Discount (%)]]</f>
        <v>16</v>
      </c>
      <c r="H2350">
        <f>Table1[[#This Row],[Profit]]</f>
        <v>1197.8399999999999</v>
      </c>
    </row>
    <row r="2351" spans="1:8">
      <c r="A2351" s="11" t="s">
        <v>2317</v>
      </c>
      <c r="B2351" s="7">
        <v>47372</v>
      </c>
      <c r="C2351" t="str">
        <f>PROPER(Table1[[#This Row],[Region]])</f>
        <v>West</v>
      </c>
      <c r="D2351" t="str">
        <f>PROPER(Table1[[#This Row],[Product Category]])</f>
        <v>Clothing</v>
      </c>
      <c r="E2351">
        <f>ROUND(Table1[[#This Row],[Sales Amount]],1)</f>
        <v>700.1</v>
      </c>
      <c r="F2351">
        <f>Table1[[#This Row],[Quantity Sold]]</f>
        <v>18</v>
      </c>
      <c r="G2351">
        <f>Table1[[#This Row],[Discount (%)]]</f>
        <v>15</v>
      </c>
      <c r="H2351">
        <f>Table1[[#This Row],[Profit]]</f>
        <v>551.07000000000005</v>
      </c>
    </row>
    <row r="2352" spans="1:8">
      <c r="A2352" s="11" t="s">
        <v>2318</v>
      </c>
      <c r="B2352" s="7">
        <v>47373</v>
      </c>
      <c r="C2352" t="str">
        <f>PROPER(Table1[[#This Row],[Region]])</f>
        <v>South</v>
      </c>
      <c r="D2352" t="str">
        <f>PROPER(Table1[[#This Row],[Product Category]])</f>
        <v>Sports</v>
      </c>
      <c r="E2352">
        <f>ROUND(Table1[[#This Row],[Sales Amount]],1)</f>
        <v>1725.4</v>
      </c>
      <c r="F2352">
        <f>Table1[[#This Row],[Quantity Sold]]</f>
        <v>11</v>
      </c>
      <c r="G2352">
        <f>Table1[[#This Row],[Discount (%)]]</f>
        <v>33</v>
      </c>
      <c r="H2352">
        <f>Table1[[#This Row],[Profit]]</f>
        <v>1498.04</v>
      </c>
    </row>
    <row r="2353" spans="1:8">
      <c r="A2353" s="11" t="s">
        <v>2319</v>
      </c>
      <c r="B2353" s="7">
        <v>47374</v>
      </c>
      <c r="C2353" t="str">
        <f>PROPER(Table1[[#This Row],[Region]])</f>
        <v>North</v>
      </c>
      <c r="D2353" t="str">
        <f>PROPER(Table1[[#This Row],[Product Category]])</f>
        <v>Clothing</v>
      </c>
      <c r="E2353">
        <f>ROUND(Table1[[#This Row],[Sales Amount]],1)</f>
        <v>4939</v>
      </c>
      <c r="F2353">
        <f>Table1[[#This Row],[Quantity Sold]]</f>
        <v>23</v>
      </c>
      <c r="G2353">
        <f>Table1[[#This Row],[Discount (%)]]</f>
        <v>37</v>
      </c>
      <c r="H2353">
        <f>Table1[[#This Row],[Profit]]</f>
        <v>441.89</v>
      </c>
    </row>
    <row r="2354" spans="1:8">
      <c r="A2354" s="11" t="s">
        <v>2320</v>
      </c>
      <c r="B2354" s="7">
        <v>47375</v>
      </c>
      <c r="C2354" t="str">
        <f>PROPER(Table1[[#This Row],[Region]])</f>
        <v>West</v>
      </c>
      <c r="D2354" t="str">
        <f>PROPER(Table1[[#This Row],[Product Category]])</f>
        <v>Sports</v>
      </c>
      <c r="E2354">
        <f>ROUND(Table1[[#This Row],[Sales Amount]],1)</f>
        <v>2233</v>
      </c>
      <c r="F2354">
        <f>Table1[[#This Row],[Quantity Sold]]</f>
        <v>49</v>
      </c>
      <c r="G2354">
        <f>Table1[[#This Row],[Discount (%)]]</f>
        <v>10</v>
      </c>
      <c r="H2354">
        <f>Table1[[#This Row],[Profit]]</f>
        <v>1074.8599999999999</v>
      </c>
    </row>
    <row r="2355" spans="1:8">
      <c r="A2355" s="11" t="s">
        <v>2321</v>
      </c>
      <c r="B2355" s="7">
        <v>47376</v>
      </c>
      <c r="C2355" t="str">
        <f>PROPER(Table1[[#This Row],[Region]])</f>
        <v>South</v>
      </c>
      <c r="D2355" t="str">
        <f>PROPER(Table1[[#This Row],[Product Category]])</f>
        <v>Sports</v>
      </c>
      <c r="E2355">
        <f>ROUND(Table1[[#This Row],[Sales Amount]],1)</f>
        <v>1755.8</v>
      </c>
      <c r="F2355">
        <f>Table1[[#This Row],[Quantity Sold]]</f>
        <v>22</v>
      </c>
      <c r="G2355">
        <f>Table1[[#This Row],[Discount (%)]]</f>
        <v>40</v>
      </c>
      <c r="H2355">
        <f>Table1[[#This Row],[Profit]]</f>
        <v>1762.83</v>
      </c>
    </row>
    <row r="2356" spans="1:8">
      <c r="A2356" s="11" t="s">
        <v>2322</v>
      </c>
      <c r="B2356" s="7">
        <v>47377</v>
      </c>
      <c r="C2356" t="str">
        <f>PROPER(Table1[[#This Row],[Region]])</f>
        <v>West</v>
      </c>
      <c r="D2356" t="str">
        <f>PROPER(Table1[[#This Row],[Product Category]])</f>
        <v>Furniture</v>
      </c>
      <c r="E2356">
        <f>ROUND(Table1[[#This Row],[Sales Amount]],1)</f>
        <v>3372.9</v>
      </c>
      <c r="F2356">
        <f>Table1[[#This Row],[Quantity Sold]]</f>
        <v>49</v>
      </c>
      <c r="G2356">
        <f>Table1[[#This Row],[Discount (%)]]</f>
        <v>50</v>
      </c>
      <c r="H2356">
        <f>Table1[[#This Row],[Profit]]</f>
        <v>836.22</v>
      </c>
    </row>
    <row r="2357" spans="1:8">
      <c r="A2357" s="11">
        <v>39812753</v>
      </c>
      <c r="B2357" s="7">
        <v>47378</v>
      </c>
      <c r="C2357" t="str">
        <f>PROPER(Table1[[#This Row],[Region]])</f>
        <v>West</v>
      </c>
      <c r="D2357" t="str">
        <f>PROPER(Table1[[#This Row],[Product Category]])</f>
        <v>Groceries</v>
      </c>
      <c r="E2357">
        <f>ROUND(Table1[[#This Row],[Sales Amount]],1)</f>
        <v>1048.9000000000001</v>
      </c>
      <c r="F2357">
        <f>Table1[[#This Row],[Quantity Sold]]</f>
        <v>26</v>
      </c>
      <c r="G2357">
        <f>Table1[[#This Row],[Discount (%)]]</f>
        <v>23</v>
      </c>
      <c r="H2357">
        <f>Table1[[#This Row],[Profit]]</f>
        <v>956.58</v>
      </c>
    </row>
    <row r="2358" spans="1:8">
      <c r="A2358" s="11" t="s">
        <v>2323</v>
      </c>
      <c r="B2358" s="7">
        <v>47379</v>
      </c>
      <c r="C2358" t="str">
        <f>PROPER(Table1[[#This Row],[Region]])</f>
        <v>North</v>
      </c>
      <c r="D2358" t="str">
        <f>PROPER(Table1[[#This Row],[Product Category]])</f>
        <v>Sports</v>
      </c>
      <c r="E2358">
        <f>ROUND(Table1[[#This Row],[Sales Amount]],1)</f>
        <v>4226</v>
      </c>
      <c r="F2358">
        <f>Table1[[#This Row],[Quantity Sold]]</f>
        <v>7</v>
      </c>
      <c r="G2358">
        <f>Table1[[#This Row],[Discount (%)]]</f>
        <v>32</v>
      </c>
      <c r="H2358">
        <f>Table1[[#This Row],[Profit]]</f>
        <v>685.06</v>
      </c>
    </row>
    <row r="2359" spans="1:8">
      <c r="A2359" s="11" t="s">
        <v>2324</v>
      </c>
      <c r="B2359" s="7">
        <v>47380</v>
      </c>
      <c r="C2359" t="str">
        <f>PROPER(Table1[[#This Row],[Region]])</f>
        <v>East</v>
      </c>
      <c r="D2359" t="str">
        <f>PROPER(Table1[[#This Row],[Product Category]])</f>
        <v>Electronics</v>
      </c>
      <c r="E2359">
        <f>ROUND(Table1[[#This Row],[Sales Amount]],1)</f>
        <v>2460.5</v>
      </c>
      <c r="F2359">
        <f>Table1[[#This Row],[Quantity Sold]]</f>
        <v>3</v>
      </c>
      <c r="G2359">
        <f>Table1[[#This Row],[Discount (%)]]</f>
        <v>21</v>
      </c>
      <c r="H2359">
        <f>Table1[[#This Row],[Profit]]</f>
        <v>127.37</v>
      </c>
    </row>
    <row r="2360" spans="1:8">
      <c r="A2360" s="11" t="s">
        <v>2325</v>
      </c>
      <c r="B2360" s="7">
        <v>47381</v>
      </c>
      <c r="C2360" t="str">
        <f>PROPER(Table1[[#This Row],[Region]])</f>
        <v>East</v>
      </c>
      <c r="D2360" t="str">
        <f>PROPER(Table1[[#This Row],[Product Category]])</f>
        <v>Clothing</v>
      </c>
      <c r="E2360">
        <f>ROUND(Table1[[#This Row],[Sales Amount]],1)</f>
        <v>2851.6</v>
      </c>
      <c r="F2360">
        <f>Table1[[#This Row],[Quantity Sold]]</f>
        <v>13</v>
      </c>
      <c r="G2360">
        <f>Table1[[#This Row],[Discount (%)]]</f>
        <v>15</v>
      </c>
      <c r="H2360">
        <f>Table1[[#This Row],[Profit]]</f>
        <v>1111.53</v>
      </c>
    </row>
    <row r="2361" spans="1:8">
      <c r="A2361" s="11" t="s">
        <v>2326</v>
      </c>
      <c r="B2361" s="7">
        <v>47382</v>
      </c>
      <c r="C2361" t="str">
        <f>PROPER(Table1[[#This Row],[Region]])</f>
        <v>South</v>
      </c>
      <c r="D2361" t="str">
        <f>PROPER(Table1[[#This Row],[Product Category]])</f>
        <v>Groceries</v>
      </c>
      <c r="E2361">
        <f>ROUND(Table1[[#This Row],[Sales Amount]],1)</f>
        <v>3984.9</v>
      </c>
      <c r="F2361">
        <f>Table1[[#This Row],[Quantity Sold]]</f>
        <v>25</v>
      </c>
      <c r="G2361">
        <f>Table1[[#This Row],[Discount (%)]]</f>
        <v>49</v>
      </c>
      <c r="H2361">
        <f>Table1[[#This Row],[Profit]]</f>
        <v>82.5</v>
      </c>
    </row>
    <row r="2362" spans="1:8">
      <c r="A2362" s="11" t="s">
        <v>2327</v>
      </c>
      <c r="B2362" s="7">
        <v>47383</v>
      </c>
      <c r="C2362" t="str">
        <f>PROPER(Table1[[#This Row],[Region]])</f>
        <v>West</v>
      </c>
      <c r="D2362" t="str">
        <f>PROPER(Table1[[#This Row],[Product Category]])</f>
        <v>Sports</v>
      </c>
      <c r="E2362">
        <f>ROUND(Table1[[#This Row],[Sales Amount]],1)</f>
        <v>1567.5</v>
      </c>
      <c r="F2362">
        <f>Table1[[#This Row],[Quantity Sold]]</f>
        <v>42</v>
      </c>
      <c r="G2362">
        <f>Table1[[#This Row],[Discount (%)]]</f>
        <v>46</v>
      </c>
      <c r="H2362">
        <f>Table1[[#This Row],[Profit]]</f>
        <v>1149.98</v>
      </c>
    </row>
    <row r="2363" spans="1:8">
      <c r="A2363" s="11" t="s">
        <v>2328</v>
      </c>
      <c r="B2363" s="7">
        <v>47384</v>
      </c>
      <c r="C2363" t="str">
        <f>PROPER(Table1[[#This Row],[Region]])</f>
        <v>South</v>
      </c>
      <c r="D2363" t="str">
        <f>PROPER(Table1[[#This Row],[Product Category]])</f>
        <v>Electronics</v>
      </c>
      <c r="E2363">
        <f>ROUND(Table1[[#This Row],[Sales Amount]],1)</f>
        <v>1519.6</v>
      </c>
      <c r="F2363">
        <f>Table1[[#This Row],[Quantity Sold]]</f>
        <v>32</v>
      </c>
      <c r="G2363">
        <f>Table1[[#This Row],[Discount (%)]]</f>
        <v>47</v>
      </c>
      <c r="H2363">
        <f>Table1[[#This Row],[Profit]]</f>
        <v>943.15</v>
      </c>
    </row>
    <row r="2364" spans="1:8">
      <c r="A2364" s="11" t="s">
        <v>2329</v>
      </c>
      <c r="B2364" s="7">
        <v>47385</v>
      </c>
      <c r="C2364" t="str">
        <f>PROPER(Table1[[#This Row],[Region]])</f>
        <v>North</v>
      </c>
      <c r="D2364" t="str">
        <f>PROPER(Table1[[#This Row],[Product Category]])</f>
        <v>Groceries</v>
      </c>
      <c r="E2364">
        <f>ROUND(Table1[[#This Row],[Sales Amount]],1)</f>
        <v>3211.8</v>
      </c>
      <c r="F2364">
        <f>Table1[[#This Row],[Quantity Sold]]</f>
        <v>35</v>
      </c>
      <c r="G2364">
        <f>Table1[[#This Row],[Discount (%)]]</f>
        <v>34</v>
      </c>
      <c r="H2364">
        <f>Table1[[#This Row],[Profit]]</f>
        <v>1372.74</v>
      </c>
    </row>
    <row r="2365" spans="1:8">
      <c r="A2365" s="11" t="s">
        <v>2330</v>
      </c>
      <c r="B2365" s="7">
        <v>47386</v>
      </c>
      <c r="C2365" t="str">
        <f>PROPER(Table1[[#This Row],[Region]])</f>
        <v>West</v>
      </c>
      <c r="D2365" t="str">
        <f>PROPER(Table1[[#This Row],[Product Category]])</f>
        <v>Groceries</v>
      </c>
      <c r="E2365">
        <f>ROUND(Table1[[#This Row],[Sales Amount]],1)</f>
        <v>795.9</v>
      </c>
      <c r="F2365">
        <f>Table1[[#This Row],[Quantity Sold]]</f>
        <v>34</v>
      </c>
      <c r="G2365">
        <f>Table1[[#This Row],[Discount (%)]]</f>
        <v>20</v>
      </c>
      <c r="H2365">
        <f>Table1[[#This Row],[Profit]]</f>
        <v>1180.95</v>
      </c>
    </row>
    <row r="2366" spans="1:8">
      <c r="A2366" s="11" t="s">
        <v>2331</v>
      </c>
      <c r="B2366" s="7">
        <v>47387</v>
      </c>
      <c r="C2366" t="str">
        <f>PROPER(Table1[[#This Row],[Region]])</f>
        <v>North</v>
      </c>
      <c r="D2366" t="str">
        <f>PROPER(Table1[[#This Row],[Product Category]])</f>
        <v>Groceries</v>
      </c>
      <c r="E2366">
        <f>ROUND(Table1[[#This Row],[Sales Amount]],1)</f>
        <v>2924.9</v>
      </c>
      <c r="F2366">
        <f>Table1[[#This Row],[Quantity Sold]]</f>
        <v>4</v>
      </c>
      <c r="G2366">
        <f>Table1[[#This Row],[Discount (%)]]</f>
        <v>46</v>
      </c>
      <c r="H2366">
        <f>Table1[[#This Row],[Profit]]</f>
        <v>475.85</v>
      </c>
    </row>
    <row r="2367" spans="1:8">
      <c r="A2367" s="11" t="s">
        <v>2332</v>
      </c>
      <c r="B2367" s="7">
        <v>47388</v>
      </c>
      <c r="C2367" t="str">
        <f>PROPER(Table1[[#This Row],[Region]])</f>
        <v>East</v>
      </c>
      <c r="D2367" t="str">
        <f>PROPER(Table1[[#This Row],[Product Category]])</f>
        <v>Clothing</v>
      </c>
      <c r="E2367">
        <f>ROUND(Table1[[#This Row],[Sales Amount]],1)</f>
        <v>3815.3</v>
      </c>
      <c r="F2367">
        <f>Table1[[#This Row],[Quantity Sold]]</f>
        <v>6</v>
      </c>
      <c r="G2367">
        <f>Table1[[#This Row],[Discount (%)]]</f>
        <v>39</v>
      </c>
      <c r="H2367">
        <f>Table1[[#This Row],[Profit]]</f>
        <v>414.15</v>
      </c>
    </row>
    <row r="2368" spans="1:8">
      <c r="A2368" s="11" t="s">
        <v>2333</v>
      </c>
      <c r="B2368" s="7">
        <v>47389</v>
      </c>
      <c r="C2368" t="str">
        <f>PROPER(Table1[[#This Row],[Region]])</f>
        <v>South</v>
      </c>
      <c r="D2368" t="str">
        <f>PROPER(Table1[[#This Row],[Product Category]])</f>
        <v>Electronics</v>
      </c>
      <c r="E2368">
        <f>ROUND(Table1[[#This Row],[Sales Amount]],1)</f>
        <v>3379.9</v>
      </c>
      <c r="F2368">
        <f>Table1[[#This Row],[Quantity Sold]]</f>
        <v>5</v>
      </c>
      <c r="G2368">
        <f>Table1[[#This Row],[Discount (%)]]</f>
        <v>44</v>
      </c>
      <c r="H2368">
        <f>Table1[[#This Row],[Profit]]</f>
        <v>1396.27</v>
      </c>
    </row>
    <row r="2369" spans="1:8">
      <c r="A2369" s="11" t="s">
        <v>2334</v>
      </c>
      <c r="B2369" s="7">
        <v>47390</v>
      </c>
      <c r="C2369" t="str">
        <f>PROPER(Table1[[#This Row],[Region]])</f>
        <v>East</v>
      </c>
      <c r="D2369" t="str">
        <f>PROPER(Table1[[#This Row],[Product Category]])</f>
        <v>Furniture</v>
      </c>
      <c r="E2369">
        <f>ROUND(Table1[[#This Row],[Sales Amount]],1)</f>
        <v>2080.3000000000002</v>
      </c>
      <c r="F2369">
        <f>Table1[[#This Row],[Quantity Sold]]</f>
        <v>38</v>
      </c>
      <c r="G2369">
        <f>Table1[[#This Row],[Discount (%)]]</f>
        <v>44</v>
      </c>
      <c r="H2369">
        <f>Table1[[#This Row],[Profit]]</f>
        <v>1735.64</v>
      </c>
    </row>
    <row r="2370" spans="1:8">
      <c r="A2370" s="11" t="s">
        <v>2335</v>
      </c>
      <c r="B2370" s="7">
        <v>47391</v>
      </c>
      <c r="C2370" t="str">
        <f>PROPER(Table1[[#This Row],[Region]])</f>
        <v>East</v>
      </c>
      <c r="D2370" t="str">
        <f>PROPER(Table1[[#This Row],[Product Category]])</f>
        <v>Furniture</v>
      </c>
      <c r="E2370">
        <f>ROUND(Table1[[#This Row],[Sales Amount]],1)</f>
        <v>3094.4</v>
      </c>
      <c r="F2370">
        <f>Table1[[#This Row],[Quantity Sold]]</f>
        <v>29</v>
      </c>
      <c r="G2370">
        <f>Table1[[#This Row],[Discount (%)]]</f>
        <v>13</v>
      </c>
      <c r="H2370">
        <f>Table1[[#This Row],[Profit]]</f>
        <v>1881.93</v>
      </c>
    </row>
    <row r="2371" spans="1:8">
      <c r="A2371" s="11" t="s">
        <v>2336</v>
      </c>
      <c r="B2371" s="7">
        <v>47392</v>
      </c>
      <c r="C2371" t="str">
        <f>PROPER(Table1[[#This Row],[Region]])</f>
        <v>West</v>
      </c>
      <c r="D2371" t="str">
        <f>PROPER(Table1[[#This Row],[Product Category]])</f>
        <v>Groceries</v>
      </c>
      <c r="E2371">
        <f>ROUND(Table1[[#This Row],[Sales Amount]],1)</f>
        <v>744</v>
      </c>
      <c r="F2371">
        <f>Table1[[#This Row],[Quantity Sold]]</f>
        <v>37</v>
      </c>
      <c r="G2371">
        <f>Table1[[#This Row],[Discount (%)]]</f>
        <v>45</v>
      </c>
      <c r="H2371">
        <f>Table1[[#This Row],[Profit]]</f>
        <v>456.9</v>
      </c>
    </row>
    <row r="2372" spans="1:8">
      <c r="A2372" s="11" t="s">
        <v>2337</v>
      </c>
      <c r="B2372" s="7">
        <v>47393</v>
      </c>
      <c r="C2372" t="str">
        <f>PROPER(Table1[[#This Row],[Region]])</f>
        <v>South</v>
      </c>
      <c r="D2372" t="str">
        <f>PROPER(Table1[[#This Row],[Product Category]])</f>
        <v>Clothing</v>
      </c>
      <c r="E2372">
        <f>ROUND(Table1[[#This Row],[Sales Amount]],1)</f>
        <v>2774.5</v>
      </c>
      <c r="F2372">
        <f>Table1[[#This Row],[Quantity Sold]]</f>
        <v>25</v>
      </c>
      <c r="G2372">
        <f>Table1[[#This Row],[Discount (%)]]</f>
        <v>30</v>
      </c>
      <c r="H2372">
        <f>Table1[[#This Row],[Profit]]</f>
        <v>262.88</v>
      </c>
    </row>
    <row r="2373" spans="1:8">
      <c r="A2373" s="11" t="s">
        <v>2338</v>
      </c>
      <c r="B2373" s="7">
        <v>47394</v>
      </c>
      <c r="C2373" t="str">
        <f>PROPER(Table1[[#This Row],[Region]])</f>
        <v>North</v>
      </c>
      <c r="D2373" t="str">
        <f>PROPER(Table1[[#This Row],[Product Category]])</f>
        <v>Sports</v>
      </c>
      <c r="E2373">
        <f>ROUND(Table1[[#This Row],[Sales Amount]],1)</f>
        <v>367.4</v>
      </c>
      <c r="F2373">
        <f>Table1[[#This Row],[Quantity Sold]]</f>
        <v>25</v>
      </c>
      <c r="G2373">
        <f>Table1[[#This Row],[Discount (%)]]</f>
        <v>14</v>
      </c>
      <c r="H2373">
        <f>Table1[[#This Row],[Profit]]</f>
        <v>836.36</v>
      </c>
    </row>
    <row r="2374" spans="1:8">
      <c r="A2374" s="11" t="s">
        <v>2339</v>
      </c>
      <c r="B2374" s="7">
        <v>47395</v>
      </c>
      <c r="C2374" t="str">
        <f>PROPER(Table1[[#This Row],[Region]])</f>
        <v>North</v>
      </c>
      <c r="D2374" t="str">
        <f>PROPER(Table1[[#This Row],[Product Category]])</f>
        <v>Sports</v>
      </c>
      <c r="E2374">
        <f>ROUND(Table1[[#This Row],[Sales Amount]],1)</f>
        <v>807.8</v>
      </c>
      <c r="F2374">
        <f>Table1[[#This Row],[Quantity Sold]]</f>
        <v>34</v>
      </c>
      <c r="G2374">
        <f>Table1[[#This Row],[Discount (%)]]</f>
        <v>13</v>
      </c>
      <c r="H2374">
        <f>Table1[[#This Row],[Profit]]</f>
        <v>669.83</v>
      </c>
    </row>
    <row r="2375" spans="1:8">
      <c r="A2375" s="11" t="s">
        <v>2340</v>
      </c>
      <c r="B2375" s="7">
        <v>47396</v>
      </c>
      <c r="C2375" t="str">
        <f>PROPER(Table1[[#This Row],[Region]])</f>
        <v>West</v>
      </c>
      <c r="D2375" t="str">
        <f>PROPER(Table1[[#This Row],[Product Category]])</f>
        <v>Sports</v>
      </c>
      <c r="E2375">
        <f>ROUND(Table1[[#This Row],[Sales Amount]],1)</f>
        <v>644</v>
      </c>
      <c r="F2375">
        <f>Table1[[#This Row],[Quantity Sold]]</f>
        <v>7</v>
      </c>
      <c r="G2375">
        <f>Table1[[#This Row],[Discount (%)]]</f>
        <v>48</v>
      </c>
      <c r="H2375">
        <f>Table1[[#This Row],[Profit]]</f>
        <v>1589.68</v>
      </c>
    </row>
    <row r="2376" spans="1:8">
      <c r="A2376" s="11" t="s">
        <v>2341</v>
      </c>
      <c r="B2376" s="7">
        <v>47397</v>
      </c>
      <c r="C2376" t="str">
        <f>PROPER(Table1[[#This Row],[Region]])</f>
        <v>North</v>
      </c>
      <c r="D2376" t="str">
        <f>PROPER(Table1[[#This Row],[Product Category]])</f>
        <v>Groceries</v>
      </c>
      <c r="E2376">
        <f>ROUND(Table1[[#This Row],[Sales Amount]],1)</f>
        <v>3504.7</v>
      </c>
      <c r="F2376">
        <f>Table1[[#This Row],[Quantity Sold]]</f>
        <v>28</v>
      </c>
      <c r="G2376">
        <f>Table1[[#This Row],[Discount (%)]]</f>
        <v>0</v>
      </c>
      <c r="H2376">
        <f>Table1[[#This Row],[Profit]]</f>
        <v>510.31</v>
      </c>
    </row>
    <row r="2377" spans="1:8">
      <c r="A2377" s="11" t="s">
        <v>2342</v>
      </c>
      <c r="B2377" s="7">
        <v>47398</v>
      </c>
      <c r="C2377" t="str">
        <f>PROPER(Table1[[#This Row],[Region]])</f>
        <v>East</v>
      </c>
      <c r="D2377" t="str">
        <f>PROPER(Table1[[#This Row],[Product Category]])</f>
        <v>Clothing</v>
      </c>
      <c r="E2377">
        <f>ROUND(Table1[[#This Row],[Sales Amount]],1)</f>
        <v>2959.2</v>
      </c>
      <c r="F2377">
        <f>Table1[[#This Row],[Quantity Sold]]</f>
        <v>48</v>
      </c>
      <c r="G2377">
        <f>Table1[[#This Row],[Discount (%)]]</f>
        <v>22</v>
      </c>
      <c r="H2377">
        <f>Table1[[#This Row],[Profit]]</f>
        <v>1347.84</v>
      </c>
    </row>
    <row r="2378" spans="1:8">
      <c r="A2378" s="11" t="s">
        <v>2343</v>
      </c>
      <c r="B2378" s="7">
        <v>47399</v>
      </c>
      <c r="C2378" t="str">
        <f>PROPER(Table1[[#This Row],[Region]])</f>
        <v>West</v>
      </c>
      <c r="D2378" t="str">
        <f>PROPER(Table1[[#This Row],[Product Category]])</f>
        <v>Groceries</v>
      </c>
      <c r="E2378">
        <f>ROUND(Table1[[#This Row],[Sales Amount]],1)</f>
        <v>3633.2</v>
      </c>
      <c r="F2378">
        <f>Table1[[#This Row],[Quantity Sold]]</f>
        <v>35</v>
      </c>
      <c r="G2378">
        <f>Table1[[#This Row],[Discount (%)]]</f>
        <v>50</v>
      </c>
      <c r="H2378">
        <f>Table1[[#This Row],[Profit]]</f>
        <v>1567.59</v>
      </c>
    </row>
    <row r="2379" spans="1:8">
      <c r="A2379" s="11" t="s">
        <v>2344</v>
      </c>
      <c r="B2379" s="7">
        <v>47400</v>
      </c>
      <c r="C2379" t="str">
        <f>PROPER(Table1[[#This Row],[Region]])</f>
        <v>East</v>
      </c>
      <c r="D2379" t="str">
        <f>PROPER(Table1[[#This Row],[Product Category]])</f>
        <v>Sports</v>
      </c>
      <c r="E2379">
        <f>ROUND(Table1[[#This Row],[Sales Amount]],1)</f>
        <v>1799.6</v>
      </c>
      <c r="F2379">
        <f>Table1[[#This Row],[Quantity Sold]]</f>
        <v>41</v>
      </c>
      <c r="G2379">
        <f>Table1[[#This Row],[Discount (%)]]</f>
        <v>6</v>
      </c>
      <c r="H2379">
        <f>Table1[[#This Row],[Profit]]</f>
        <v>1732.68</v>
      </c>
    </row>
    <row r="2380" spans="1:8">
      <c r="A2380" s="11" t="s">
        <v>2345</v>
      </c>
      <c r="B2380" s="7">
        <v>47401</v>
      </c>
      <c r="C2380" t="str">
        <f>PROPER(Table1[[#This Row],[Region]])</f>
        <v>East</v>
      </c>
      <c r="D2380" t="str">
        <f>PROPER(Table1[[#This Row],[Product Category]])</f>
        <v>Furniture</v>
      </c>
      <c r="E2380">
        <f>ROUND(Table1[[#This Row],[Sales Amount]],1)</f>
        <v>1099.0999999999999</v>
      </c>
      <c r="F2380">
        <f>Table1[[#This Row],[Quantity Sold]]</f>
        <v>8</v>
      </c>
      <c r="G2380">
        <f>Table1[[#This Row],[Discount (%)]]</f>
        <v>12</v>
      </c>
      <c r="H2380">
        <f>Table1[[#This Row],[Profit]]</f>
        <v>801.71</v>
      </c>
    </row>
    <row r="2381" spans="1:8">
      <c r="A2381" s="11" t="s">
        <v>2346</v>
      </c>
      <c r="B2381" s="7">
        <v>47402</v>
      </c>
      <c r="C2381" t="str">
        <f>PROPER(Table1[[#This Row],[Region]])</f>
        <v>South</v>
      </c>
      <c r="D2381" t="str">
        <f>PROPER(Table1[[#This Row],[Product Category]])</f>
        <v>Groceries</v>
      </c>
      <c r="E2381">
        <f>ROUND(Table1[[#This Row],[Sales Amount]],1)</f>
        <v>2203.5</v>
      </c>
      <c r="F2381">
        <f>Table1[[#This Row],[Quantity Sold]]</f>
        <v>47</v>
      </c>
      <c r="G2381">
        <f>Table1[[#This Row],[Discount (%)]]</f>
        <v>14</v>
      </c>
      <c r="H2381">
        <f>Table1[[#This Row],[Profit]]</f>
        <v>1234.5</v>
      </c>
    </row>
    <row r="2382" spans="1:8">
      <c r="A2382" s="11" t="s">
        <v>2347</v>
      </c>
      <c r="B2382" s="7">
        <v>47403</v>
      </c>
      <c r="C2382" t="str">
        <f>PROPER(Table1[[#This Row],[Region]])</f>
        <v>West</v>
      </c>
      <c r="D2382" t="str">
        <f>PROPER(Table1[[#This Row],[Product Category]])</f>
        <v>Clothing</v>
      </c>
      <c r="E2382">
        <f>ROUND(Table1[[#This Row],[Sales Amount]],1)</f>
        <v>729.9</v>
      </c>
      <c r="F2382">
        <f>Table1[[#This Row],[Quantity Sold]]</f>
        <v>49</v>
      </c>
      <c r="G2382">
        <f>Table1[[#This Row],[Discount (%)]]</f>
        <v>40</v>
      </c>
      <c r="H2382">
        <f>Table1[[#This Row],[Profit]]</f>
        <v>675.51</v>
      </c>
    </row>
    <row r="2383" spans="1:8">
      <c r="A2383" s="11" t="s">
        <v>2348</v>
      </c>
      <c r="B2383" s="7">
        <v>47404</v>
      </c>
      <c r="C2383" t="str">
        <f>PROPER(Table1[[#This Row],[Region]])</f>
        <v>South</v>
      </c>
      <c r="D2383" t="str">
        <f>PROPER(Table1[[#This Row],[Product Category]])</f>
        <v>Clothing</v>
      </c>
      <c r="E2383">
        <f>ROUND(Table1[[#This Row],[Sales Amount]],1)</f>
        <v>1737.4</v>
      </c>
      <c r="F2383">
        <f>Table1[[#This Row],[Quantity Sold]]</f>
        <v>17</v>
      </c>
      <c r="G2383">
        <f>Table1[[#This Row],[Discount (%)]]</f>
        <v>39</v>
      </c>
      <c r="H2383">
        <f>Table1[[#This Row],[Profit]]</f>
        <v>616.16</v>
      </c>
    </row>
    <row r="2384" spans="1:8">
      <c r="A2384" s="11" t="s">
        <v>2349</v>
      </c>
      <c r="B2384" s="7">
        <v>47405</v>
      </c>
      <c r="C2384" t="str">
        <f>PROPER(Table1[[#This Row],[Region]])</f>
        <v>West</v>
      </c>
      <c r="D2384" t="str">
        <f>PROPER(Table1[[#This Row],[Product Category]])</f>
        <v>Electronics</v>
      </c>
      <c r="E2384">
        <f>ROUND(Table1[[#This Row],[Sales Amount]],1)</f>
        <v>776.3</v>
      </c>
      <c r="F2384">
        <f>Table1[[#This Row],[Quantity Sold]]</f>
        <v>15</v>
      </c>
      <c r="G2384">
        <f>Table1[[#This Row],[Discount (%)]]</f>
        <v>11</v>
      </c>
      <c r="H2384">
        <f>Table1[[#This Row],[Profit]]</f>
        <v>524.34</v>
      </c>
    </row>
    <row r="2385" spans="1:8">
      <c r="A2385" s="11" t="s">
        <v>2350</v>
      </c>
      <c r="B2385" s="7">
        <v>47406</v>
      </c>
      <c r="C2385" t="str">
        <f>PROPER(Table1[[#This Row],[Region]])</f>
        <v>West</v>
      </c>
      <c r="D2385" t="str">
        <f>PROPER(Table1[[#This Row],[Product Category]])</f>
        <v>Clothing</v>
      </c>
      <c r="E2385">
        <f>ROUND(Table1[[#This Row],[Sales Amount]],1)</f>
        <v>4314.8999999999996</v>
      </c>
      <c r="F2385">
        <f>Table1[[#This Row],[Quantity Sold]]</f>
        <v>47</v>
      </c>
      <c r="G2385">
        <f>Table1[[#This Row],[Discount (%)]]</f>
        <v>44</v>
      </c>
      <c r="H2385">
        <f>Table1[[#This Row],[Profit]]</f>
        <v>1286.4100000000001</v>
      </c>
    </row>
    <row r="2386" spans="1:8">
      <c r="A2386" s="11" t="s">
        <v>2351</v>
      </c>
      <c r="B2386" s="7">
        <v>47407</v>
      </c>
      <c r="C2386" t="str">
        <f>PROPER(Table1[[#This Row],[Region]])</f>
        <v>East</v>
      </c>
      <c r="D2386" t="str">
        <f>PROPER(Table1[[#This Row],[Product Category]])</f>
        <v>Groceries</v>
      </c>
      <c r="E2386">
        <f>ROUND(Table1[[#This Row],[Sales Amount]],1)</f>
        <v>3830.1</v>
      </c>
      <c r="F2386">
        <f>Table1[[#This Row],[Quantity Sold]]</f>
        <v>15</v>
      </c>
      <c r="G2386">
        <f>Table1[[#This Row],[Discount (%)]]</f>
        <v>32</v>
      </c>
      <c r="H2386">
        <f>Table1[[#This Row],[Profit]]</f>
        <v>709.24</v>
      </c>
    </row>
    <row r="2387" spans="1:8">
      <c r="A2387" s="11" t="s">
        <v>2352</v>
      </c>
      <c r="B2387" s="7">
        <v>47408</v>
      </c>
      <c r="C2387" t="str">
        <f>PROPER(Table1[[#This Row],[Region]])</f>
        <v>North</v>
      </c>
      <c r="D2387" t="str">
        <f>PROPER(Table1[[#This Row],[Product Category]])</f>
        <v>Clothing</v>
      </c>
      <c r="E2387">
        <f>ROUND(Table1[[#This Row],[Sales Amount]],1)</f>
        <v>3860.4</v>
      </c>
      <c r="F2387">
        <f>Table1[[#This Row],[Quantity Sold]]</f>
        <v>6</v>
      </c>
      <c r="G2387">
        <f>Table1[[#This Row],[Discount (%)]]</f>
        <v>11</v>
      </c>
      <c r="H2387">
        <f>Table1[[#This Row],[Profit]]</f>
        <v>86.68</v>
      </c>
    </row>
    <row r="2388" spans="1:8">
      <c r="A2388" s="11" t="s">
        <v>2353</v>
      </c>
      <c r="B2388" s="7">
        <v>47409</v>
      </c>
      <c r="C2388" t="str">
        <f>PROPER(Table1[[#This Row],[Region]])</f>
        <v>East</v>
      </c>
      <c r="D2388" t="str">
        <f>PROPER(Table1[[#This Row],[Product Category]])</f>
        <v>Sports</v>
      </c>
      <c r="E2388">
        <f>ROUND(Table1[[#This Row],[Sales Amount]],1)</f>
        <v>2869.3</v>
      </c>
      <c r="F2388">
        <f>Table1[[#This Row],[Quantity Sold]]</f>
        <v>4</v>
      </c>
      <c r="G2388">
        <f>Table1[[#This Row],[Discount (%)]]</f>
        <v>16</v>
      </c>
      <c r="H2388">
        <f>Table1[[#This Row],[Profit]]</f>
        <v>1107.93</v>
      </c>
    </row>
    <row r="2389" spans="1:8">
      <c r="A2389" s="11" t="s">
        <v>2354</v>
      </c>
      <c r="B2389" s="7">
        <v>47410</v>
      </c>
      <c r="C2389" t="str">
        <f>PROPER(Table1[[#This Row],[Region]])</f>
        <v>North</v>
      </c>
      <c r="D2389" t="str">
        <f>PROPER(Table1[[#This Row],[Product Category]])</f>
        <v>Electronics</v>
      </c>
      <c r="E2389">
        <f>ROUND(Table1[[#This Row],[Sales Amount]],1)</f>
        <v>2367.5</v>
      </c>
      <c r="F2389">
        <f>Table1[[#This Row],[Quantity Sold]]</f>
        <v>45</v>
      </c>
      <c r="G2389">
        <f>Table1[[#This Row],[Discount (%)]]</f>
        <v>9</v>
      </c>
      <c r="H2389">
        <f>Table1[[#This Row],[Profit]]</f>
        <v>1629.08</v>
      </c>
    </row>
    <row r="2390" spans="1:8">
      <c r="A2390" s="11" t="s">
        <v>2355</v>
      </c>
      <c r="B2390" s="7">
        <v>47411</v>
      </c>
      <c r="C2390" t="str">
        <f>PROPER(Table1[[#This Row],[Region]])</f>
        <v>West</v>
      </c>
      <c r="D2390" t="str">
        <f>PROPER(Table1[[#This Row],[Product Category]])</f>
        <v>Electronics</v>
      </c>
      <c r="E2390">
        <f>ROUND(Table1[[#This Row],[Sales Amount]],1)</f>
        <v>2595.4</v>
      </c>
      <c r="F2390">
        <f>Table1[[#This Row],[Quantity Sold]]</f>
        <v>46</v>
      </c>
      <c r="G2390">
        <f>Table1[[#This Row],[Discount (%)]]</f>
        <v>28</v>
      </c>
      <c r="H2390">
        <f>Table1[[#This Row],[Profit]]</f>
        <v>1567.7</v>
      </c>
    </row>
    <row r="2391" spans="1:8">
      <c r="A2391" s="11" t="s">
        <v>2356</v>
      </c>
      <c r="B2391" s="7">
        <v>47412</v>
      </c>
      <c r="C2391" t="str">
        <f>PROPER(Table1[[#This Row],[Region]])</f>
        <v>East</v>
      </c>
      <c r="D2391" t="str">
        <f>PROPER(Table1[[#This Row],[Product Category]])</f>
        <v>Groceries</v>
      </c>
      <c r="E2391">
        <f>ROUND(Table1[[#This Row],[Sales Amount]],1)</f>
        <v>623</v>
      </c>
      <c r="F2391">
        <f>Table1[[#This Row],[Quantity Sold]]</f>
        <v>35</v>
      </c>
      <c r="G2391">
        <f>Table1[[#This Row],[Discount (%)]]</f>
        <v>39</v>
      </c>
      <c r="H2391">
        <f>Table1[[#This Row],[Profit]]</f>
        <v>188.39</v>
      </c>
    </row>
    <row r="2392" spans="1:8">
      <c r="A2392" s="11" t="s">
        <v>2357</v>
      </c>
      <c r="B2392" s="7">
        <v>47413</v>
      </c>
      <c r="C2392" t="str">
        <f>PROPER(Table1[[#This Row],[Region]])</f>
        <v>West</v>
      </c>
      <c r="D2392" t="str">
        <f>PROPER(Table1[[#This Row],[Product Category]])</f>
        <v>Electronics</v>
      </c>
      <c r="E2392">
        <f>ROUND(Table1[[#This Row],[Sales Amount]],1)</f>
        <v>4917.7</v>
      </c>
      <c r="F2392">
        <f>Table1[[#This Row],[Quantity Sold]]</f>
        <v>26</v>
      </c>
      <c r="G2392">
        <f>Table1[[#This Row],[Discount (%)]]</f>
        <v>23</v>
      </c>
      <c r="H2392">
        <f>Table1[[#This Row],[Profit]]</f>
        <v>960.88</v>
      </c>
    </row>
    <row r="2393" spans="1:8">
      <c r="A2393" s="11" t="s">
        <v>2358</v>
      </c>
      <c r="B2393" s="7">
        <v>47414</v>
      </c>
      <c r="C2393" t="str">
        <f>PROPER(Table1[[#This Row],[Region]])</f>
        <v>South</v>
      </c>
      <c r="D2393" t="str">
        <f>PROPER(Table1[[#This Row],[Product Category]])</f>
        <v>Sports</v>
      </c>
      <c r="E2393">
        <f>ROUND(Table1[[#This Row],[Sales Amount]],1)</f>
        <v>148.6</v>
      </c>
      <c r="F2393">
        <f>Table1[[#This Row],[Quantity Sold]]</f>
        <v>13</v>
      </c>
      <c r="G2393">
        <f>Table1[[#This Row],[Discount (%)]]</f>
        <v>37</v>
      </c>
      <c r="H2393">
        <f>Table1[[#This Row],[Profit]]</f>
        <v>558.88</v>
      </c>
    </row>
    <row r="2394" spans="1:8">
      <c r="A2394" s="11" t="s">
        <v>2359</v>
      </c>
      <c r="B2394" s="7">
        <v>47415</v>
      </c>
      <c r="C2394" t="str">
        <f>PROPER(Table1[[#This Row],[Region]])</f>
        <v>South</v>
      </c>
      <c r="D2394" t="str">
        <f>PROPER(Table1[[#This Row],[Product Category]])</f>
        <v>Groceries</v>
      </c>
      <c r="E2394">
        <f>ROUND(Table1[[#This Row],[Sales Amount]],1)</f>
        <v>847.8</v>
      </c>
      <c r="F2394">
        <f>Table1[[#This Row],[Quantity Sold]]</f>
        <v>18</v>
      </c>
      <c r="G2394">
        <f>Table1[[#This Row],[Discount (%)]]</f>
        <v>13</v>
      </c>
      <c r="H2394">
        <f>Table1[[#This Row],[Profit]]</f>
        <v>1455.94</v>
      </c>
    </row>
    <row r="2395" spans="1:8">
      <c r="A2395" s="11">
        <v>41616769</v>
      </c>
      <c r="B2395" s="7">
        <v>47416</v>
      </c>
      <c r="C2395" t="str">
        <f>PROPER(Table1[[#This Row],[Region]])</f>
        <v>North</v>
      </c>
      <c r="D2395" t="str">
        <f>PROPER(Table1[[#This Row],[Product Category]])</f>
        <v>Sports</v>
      </c>
      <c r="E2395">
        <f>ROUND(Table1[[#This Row],[Sales Amount]],1)</f>
        <v>2375.8000000000002</v>
      </c>
      <c r="F2395">
        <f>Table1[[#This Row],[Quantity Sold]]</f>
        <v>45</v>
      </c>
      <c r="G2395">
        <f>Table1[[#This Row],[Discount (%)]]</f>
        <v>21</v>
      </c>
      <c r="H2395">
        <f>Table1[[#This Row],[Profit]]</f>
        <v>938.54</v>
      </c>
    </row>
    <row r="2396" spans="1:8">
      <c r="A2396" s="11" t="s">
        <v>2360</v>
      </c>
      <c r="B2396" s="7">
        <v>47417</v>
      </c>
      <c r="C2396" t="str">
        <f>PROPER(Table1[[#This Row],[Region]])</f>
        <v>East</v>
      </c>
      <c r="D2396" t="str">
        <f>PROPER(Table1[[#This Row],[Product Category]])</f>
        <v>Sports</v>
      </c>
      <c r="E2396">
        <f>ROUND(Table1[[#This Row],[Sales Amount]],1)</f>
        <v>1687.2</v>
      </c>
      <c r="F2396">
        <f>Table1[[#This Row],[Quantity Sold]]</f>
        <v>30</v>
      </c>
      <c r="G2396">
        <f>Table1[[#This Row],[Discount (%)]]</f>
        <v>45</v>
      </c>
      <c r="H2396">
        <f>Table1[[#This Row],[Profit]]</f>
        <v>1489.73</v>
      </c>
    </row>
    <row r="2397" spans="1:8">
      <c r="A2397" s="11" t="s">
        <v>2361</v>
      </c>
      <c r="B2397" s="7">
        <v>47418</v>
      </c>
      <c r="C2397" t="str">
        <f>PROPER(Table1[[#This Row],[Region]])</f>
        <v>East</v>
      </c>
      <c r="D2397" t="str">
        <f>PROPER(Table1[[#This Row],[Product Category]])</f>
        <v>Sports</v>
      </c>
      <c r="E2397">
        <f>ROUND(Table1[[#This Row],[Sales Amount]],1)</f>
        <v>3794</v>
      </c>
      <c r="F2397">
        <f>Table1[[#This Row],[Quantity Sold]]</f>
        <v>37</v>
      </c>
      <c r="G2397">
        <f>Table1[[#This Row],[Discount (%)]]</f>
        <v>5</v>
      </c>
      <c r="H2397">
        <f>Table1[[#This Row],[Profit]]</f>
        <v>428.89</v>
      </c>
    </row>
    <row r="2398" spans="1:8">
      <c r="A2398" s="11" t="s">
        <v>2362</v>
      </c>
      <c r="B2398" s="7">
        <v>47419</v>
      </c>
      <c r="C2398" t="str">
        <f>PROPER(Table1[[#This Row],[Region]])</f>
        <v>West</v>
      </c>
      <c r="D2398" t="str">
        <f>PROPER(Table1[[#This Row],[Product Category]])</f>
        <v>Clothing</v>
      </c>
      <c r="E2398">
        <f>ROUND(Table1[[#This Row],[Sales Amount]],1)</f>
        <v>507.9</v>
      </c>
      <c r="F2398">
        <f>Table1[[#This Row],[Quantity Sold]]</f>
        <v>39</v>
      </c>
      <c r="G2398">
        <f>Table1[[#This Row],[Discount (%)]]</f>
        <v>28</v>
      </c>
      <c r="H2398">
        <f>Table1[[#This Row],[Profit]]</f>
        <v>449.37</v>
      </c>
    </row>
    <row r="2399" spans="1:8">
      <c r="A2399" s="11" t="s">
        <v>2363</v>
      </c>
      <c r="B2399" s="7">
        <v>47420</v>
      </c>
      <c r="C2399" t="str">
        <f>PROPER(Table1[[#This Row],[Region]])</f>
        <v>South</v>
      </c>
      <c r="D2399" t="str">
        <f>PROPER(Table1[[#This Row],[Product Category]])</f>
        <v>Groceries</v>
      </c>
      <c r="E2399">
        <f>ROUND(Table1[[#This Row],[Sales Amount]],1)</f>
        <v>884.1</v>
      </c>
      <c r="F2399">
        <f>Table1[[#This Row],[Quantity Sold]]</f>
        <v>15</v>
      </c>
      <c r="G2399">
        <f>Table1[[#This Row],[Discount (%)]]</f>
        <v>10</v>
      </c>
      <c r="H2399">
        <f>Table1[[#This Row],[Profit]]</f>
        <v>1752.52</v>
      </c>
    </row>
    <row r="2400" spans="1:8">
      <c r="A2400" s="11" t="s">
        <v>2364</v>
      </c>
      <c r="B2400" s="7">
        <v>47421</v>
      </c>
      <c r="C2400" t="str">
        <f>PROPER(Table1[[#This Row],[Region]])</f>
        <v>South</v>
      </c>
      <c r="D2400" t="str">
        <f>PROPER(Table1[[#This Row],[Product Category]])</f>
        <v>Sports</v>
      </c>
      <c r="E2400">
        <f>ROUND(Table1[[#This Row],[Sales Amount]],1)</f>
        <v>316.8</v>
      </c>
      <c r="F2400">
        <f>Table1[[#This Row],[Quantity Sold]]</f>
        <v>1</v>
      </c>
      <c r="G2400">
        <f>Table1[[#This Row],[Discount (%)]]</f>
        <v>14</v>
      </c>
      <c r="H2400">
        <f>Table1[[#This Row],[Profit]]</f>
        <v>294.18</v>
      </c>
    </row>
    <row r="2401" spans="1:8">
      <c r="A2401" s="11" t="s">
        <v>2365</v>
      </c>
      <c r="B2401" s="7">
        <v>47422</v>
      </c>
      <c r="C2401" t="str">
        <f>PROPER(Table1[[#This Row],[Region]])</f>
        <v>West</v>
      </c>
      <c r="D2401" t="str">
        <f>PROPER(Table1[[#This Row],[Product Category]])</f>
        <v>Clothing</v>
      </c>
      <c r="E2401">
        <f>ROUND(Table1[[#This Row],[Sales Amount]],1)</f>
        <v>2189.6999999999998</v>
      </c>
      <c r="F2401">
        <f>Table1[[#This Row],[Quantity Sold]]</f>
        <v>27</v>
      </c>
      <c r="G2401">
        <f>Table1[[#This Row],[Discount (%)]]</f>
        <v>11</v>
      </c>
      <c r="H2401">
        <f>Table1[[#This Row],[Profit]]</f>
        <v>1317.79</v>
      </c>
    </row>
    <row r="2402" spans="1:8">
      <c r="A2402" s="11" t="s">
        <v>2366</v>
      </c>
      <c r="B2402" s="7">
        <v>47423</v>
      </c>
      <c r="C2402" t="str">
        <f>PROPER(Table1[[#This Row],[Region]])</f>
        <v>South</v>
      </c>
      <c r="D2402" t="str">
        <f>PROPER(Table1[[#This Row],[Product Category]])</f>
        <v>Electronics</v>
      </c>
      <c r="E2402">
        <f>ROUND(Table1[[#This Row],[Sales Amount]],1)</f>
        <v>3034.3</v>
      </c>
      <c r="F2402">
        <f>Table1[[#This Row],[Quantity Sold]]</f>
        <v>5</v>
      </c>
      <c r="G2402">
        <f>Table1[[#This Row],[Discount (%)]]</f>
        <v>34</v>
      </c>
      <c r="H2402">
        <f>Table1[[#This Row],[Profit]]</f>
        <v>1521.09</v>
      </c>
    </row>
    <row r="2403" spans="1:8">
      <c r="A2403" s="11" t="s">
        <v>2367</v>
      </c>
      <c r="B2403" s="7">
        <v>47424</v>
      </c>
      <c r="C2403" t="str">
        <f>PROPER(Table1[[#This Row],[Region]])</f>
        <v>West</v>
      </c>
      <c r="D2403" t="str">
        <f>PROPER(Table1[[#This Row],[Product Category]])</f>
        <v>Furniture</v>
      </c>
      <c r="E2403">
        <f>ROUND(Table1[[#This Row],[Sales Amount]],1)</f>
        <v>2709.7</v>
      </c>
      <c r="F2403">
        <f>Table1[[#This Row],[Quantity Sold]]</f>
        <v>49</v>
      </c>
      <c r="G2403">
        <f>Table1[[#This Row],[Discount (%)]]</f>
        <v>45</v>
      </c>
      <c r="H2403">
        <f>Table1[[#This Row],[Profit]]</f>
        <v>1231.31</v>
      </c>
    </row>
    <row r="2404" spans="1:8">
      <c r="A2404" s="11" t="s">
        <v>2368</v>
      </c>
      <c r="B2404" s="7">
        <v>47425</v>
      </c>
      <c r="C2404" t="str">
        <f>PROPER(Table1[[#This Row],[Region]])</f>
        <v>East</v>
      </c>
      <c r="D2404" t="str">
        <f>PROPER(Table1[[#This Row],[Product Category]])</f>
        <v>Sports</v>
      </c>
      <c r="E2404">
        <f>ROUND(Table1[[#This Row],[Sales Amount]],1)</f>
        <v>1501.5</v>
      </c>
      <c r="F2404">
        <f>Table1[[#This Row],[Quantity Sold]]</f>
        <v>17</v>
      </c>
      <c r="G2404">
        <f>Table1[[#This Row],[Discount (%)]]</f>
        <v>50</v>
      </c>
      <c r="H2404">
        <f>Table1[[#This Row],[Profit]]</f>
        <v>1413.09</v>
      </c>
    </row>
    <row r="2405" spans="1:8">
      <c r="A2405" s="11" t="s">
        <v>2369</v>
      </c>
      <c r="B2405" s="7">
        <v>47426</v>
      </c>
      <c r="C2405" t="str">
        <f>PROPER(Table1[[#This Row],[Region]])</f>
        <v>North</v>
      </c>
      <c r="D2405" t="str">
        <f>PROPER(Table1[[#This Row],[Product Category]])</f>
        <v>Furniture</v>
      </c>
      <c r="E2405">
        <f>ROUND(Table1[[#This Row],[Sales Amount]],1)</f>
        <v>4069</v>
      </c>
      <c r="F2405">
        <f>Table1[[#This Row],[Quantity Sold]]</f>
        <v>44</v>
      </c>
      <c r="G2405">
        <f>Table1[[#This Row],[Discount (%)]]</f>
        <v>43</v>
      </c>
      <c r="H2405">
        <f>Table1[[#This Row],[Profit]]</f>
        <v>18.21</v>
      </c>
    </row>
    <row r="2406" spans="1:8">
      <c r="A2406" s="11" t="s">
        <v>2370</v>
      </c>
      <c r="B2406" s="7">
        <v>47427</v>
      </c>
      <c r="C2406" t="str">
        <f>PROPER(Table1[[#This Row],[Region]])</f>
        <v>North</v>
      </c>
      <c r="D2406" t="str">
        <f>PROPER(Table1[[#This Row],[Product Category]])</f>
        <v>Furniture</v>
      </c>
      <c r="E2406">
        <f>ROUND(Table1[[#This Row],[Sales Amount]],1)</f>
        <v>4880.3</v>
      </c>
      <c r="F2406">
        <f>Table1[[#This Row],[Quantity Sold]]</f>
        <v>46</v>
      </c>
      <c r="G2406">
        <f>Table1[[#This Row],[Discount (%)]]</f>
        <v>10</v>
      </c>
      <c r="H2406">
        <f>Table1[[#This Row],[Profit]]</f>
        <v>1498.43</v>
      </c>
    </row>
    <row r="2407" spans="1:8">
      <c r="A2407" s="11" t="s">
        <v>2371</v>
      </c>
      <c r="B2407" s="7">
        <v>47428</v>
      </c>
      <c r="C2407" t="str">
        <f>PROPER(Table1[[#This Row],[Region]])</f>
        <v>South</v>
      </c>
      <c r="D2407" t="str">
        <f>PROPER(Table1[[#This Row],[Product Category]])</f>
        <v>Electronics</v>
      </c>
      <c r="E2407">
        <f>ROUND(Table1[[#This Row],[Sales Amount]],1)</f>
        <v>221.7</v>
      </c>
      <c r="F2407">
        <f>Table1[[#This Row],[Quantity Sold]]</f>
        <v>14</v>
      </c>
      <c r="G2407">
        <f>Table1[[#This Row],[Discount (%)]]</f>
        <v>13</v>
      </c>
      <c r="H2407">
        <f>Table1[[#This Row],[Profit]]</f>
        <v>1644.43</v>
      </c>
    </row>
    <row r="2408" spans="1:8">
      <c r="A2408" s="11" t="s">
        <v>2372</v>
      </c>
      <c r="B2408" s="7">
        <v>47429</v>
      </c>
      <c r="C2408" t="str">
        <f>PROPER(Table1[[#This Row],[Region]])</f>
        <v>East</v>
      </c>
      <c r="D2408" t="str">
        <f>PROPER(Table1[[#This Row],[Product Category]])</f>
        <v>Sports</v>
      </c>
      <c r="E2408">
        <f>ROUND(Table1[[#This Row],[Sales Amount]],1)</f>
        <v>2730.9</v>
      </c>
      <c r="F2408">
        <f>Table1[[#This Row],[Quantity Sold]]</f>
        <v>19</v>
      </c>
      <c r="G2408">
        <f>Table1[[#This Row],[Discount (%)]]</f>
        <v>1</v>
      </c>
      <c r="H2408">
        <f>Table1[[#This Row],[Profit]]</f>
        <v>1422.35</v>
      </c>
    </row>
    <row r="2409" spans="1:8">
      <c r="A2409" s="11" t="s">
        <v>2373</v>
      </c>
      <c r="B2409" s="7">
        <v>47430</v>
      </c>
      <c r="C2409" t="str">
        <f>PROPER(Table1[[#This Row],[Region]])</f>
        <v>North</v>
      </c>
      <c r="D2409" t="str">
        <f>PROPER(Table1[[#This Row],[Product Category]])</f>
        <v>Electronics</v>
      </c>
      <c r="E2409">
        <f>ROUND(Table1[[#This Row],[Sales Amount]],1)</f>
        <v>4584.8999999999996</v>
      </c>
      <c r="F2409">
        <f>Table1[[#This Row],[Quantity Sold]]</f>
        <v>11</v>
      </c>
      <c r="G2409">
        <f>Table1[[#This Row],[Discount (%)]]</f>
        <v>39</v>
      </c>
      <c r="H2409">
        <f>Table1[[#This Row],[Profit]]</f>
        <v>1652.5</v>
      </c>
    </row>
    <row r="2410" spans="1:8">
      <c r="A2410" s="11" t="s">
        <v>2374</v>
      </c>
      <c r="B2410" s="7">
        <v>47431</v>
      </c>
      <c r="C2410" t="str">
        <f>PROPER(Table1[[#This Row],[Region]])</f>
        <v>North</v>
      </c>
      <c r="D2410" t="str">
        <f>PROPER(Table1[[#This Row],[Product Category]])</f>
        <v>Furniture</v>
      </c>
      <c r="E2410">
        <f>ROUND(Table1[[#This Row],[Sales Amount]],1)</f>
        <v>86.9</v>
      </c>
      <c r="F2410">
        <f>Table1[[#This Row],[Quantity Sold]]</f>
        <v>42</v>
      </c>
      <c r="G2410">
        <f>Table1[[#This Row],[Discount (%)]]</f>
        <v>7</v>
      </c>
      <c r="H2410">
        <f>Table1[[#This Row],[Profit]]</f>
        <v>114.29</v>
      </c>
    </row>
    <row r="2411" spans="1:8">
      <c r="A2411" s="11" t="s">
        <v>2375</v>
      </c>
      <c r="B2411" s="7">
        <v>47432</v>
      </c>
      <c r="C2411" t="str">
        <f>PROPER(Table1[[#This Row],[Region]])</f>
        <v>South</v>
      </c>
      <c r="D2411" t="str">
        <f>PROPER(Table1[[#This Row],[Product Category]])</f>
        <v>Electronics</v>
      </c>
      <c r="E2411">
        <f>ROUND(Table1[[#This Row],[Sales Amount]],1)</f>
        <v>291.3</v>
      </c>
      <c r="F2411">
        <f>Table1[[#This Row],[Quantity Sold]]</f>
        <v>12</v>
      </c>
      <c r="G2411">
        <f>Table1[[#This Row],[Discount (%)]]</f>
        <v>14</v>
      </c>
      <c r="H2411">
        <f>Table1[[#This Row],[Profit]]</f>
        <v>1784.84</v>
      </c>
    </row>
    <row r="2412" spans="1:8">
      <c r="A2412" s="11" t="s">
        <v>2376</v>
      </c>
      <c r="B2412" s="7">
        <v>47433</v>
      </c>
      <c r="C2412" t="str">
        <f>PROPER(Table1[[#This Row],[Region]])</f>
        <v>South</v>
      </c>
      <c r="D2412" t="str">
        <f>PROPER(Table1[[#This Row],[Product Category]])</f>
        <v>Furniture</v>
      </c>
      <c r="E2412">
        <f>ROUND(Table1[[#This Row],[Sales Amount]],1)</f>
        <v>4747.1000000000004</v>
      </c>
      <c r="F2412">
        <f>Table1[[#This Row],[Quantity Sold]]</f>
        <v>32</v>
      </c>
      <c r="G2412">
        <f>Table1[[#This Row],[Discount (%)]]</f>
        <v>13</v>
      </c>
      <c r="H2412">
        <f>Table1[[#This Row],[Profit]]</f>
        <v>755.42</v>
      </c>
    </row>
    <row r="2413" spans="1:8">
      <c r="A2413" s="11" t="s">
        <v>2377</v>
      </c>
      <c r="B2413" s="7">
        <v>47434</v>
      </c>
      <c r="C2413" t="str">
        <f>PROPER(Table1[[#This Row],[Region]])</f>
        <v>South</v>
      </c>
      <c r="D2413" t="str">
        <f>PROPER(Table1[[#This Row],[Product Category]])</f>
        <v>Groceries</v>
      </c>
      <c r="E2413">
        <f>ROUND(Table1[[#This Row],[Sales Amount]],1)</f>
        <v>2311.6999999999998</v>
      </c>
      <c r="F2413">
        <f>Table1[[#This Row],[Quantity Sold]]</f>
        <v>32</v>
      </c>
      <c r="G2413">
        <f>Table1[[#This Row],[Discount (%)]]</f>
        <v>16</v>
      </c>
      <c r="H2413">
        <f>Table1[[#This Row],[Profit]]</f>
        <v>1179.55</v>
      </c>
    </row>
    <row r="2414" spans="1:8">
      <c r="A2414" s="11" t="s">
        <v>2378</v>
      </c>
      <c r="B2414" s="7">
        <v>47435</v>
      </c>
      <c r="C2414" t="str">
        <f>PROPER(Table1[[#This Row],[Region]])</f>
        <v>West</v>
      </c>
      <c r="D2414" t="str">
        <f>PROPER(Table1[[#This Row],[Product Category]])</f>
        <v>Groceries</v>
      </c>
      <c r="E2414">
        <f>ROUND(Table1[[#This Row],[Sales Amount]],1)</f>
        <v>473.7</v>
      </c>
      <c r="F2414">
        <f>Table1[[#This Row],[Quantity Sold]]</f>
        <v>34</v>
      </c>
      <c r="G2414">
        <f>Table1[[#This Row],[Discount (%)]]</f>
        <v>6</v>
      </c>
      <c r="H2414">
        <f>Table1[[#This Row],[Profit]]</f>
        <v>792.74</v>
      </c>
    </row>
    <row r="2415" spans="1:8">
      <c r="A2415" s="11" t="s">
        <v>2379</v>
      </c>
      <c r="B2415" s="7">
        <v>47436</v>
      </c>
      <c r="C2415" t="str">
        <f>PROPER(Table1[[#This Row],[Region]])</f>
        <v>South</v>
      </c>
      <c r="D2415" t="str">
        <f>PROPER(Table1[[#This Row],[Product Category]])</f>
        <v>Clothing</v>
      </c>
      <c r="E2415">
        <f>ROUND(Table1[[#This Row],[Sales Amount]],1)</f>
        <v>857.6</v>
      </c>
      <c r="F2415">
        <f>Table1[[#This Row],[Quantity Sold]]</f>
        <v>34</v>
      </c>
      <c r="G2415">
        <f>Table1[[#This Row],[Discount (%)]]</f>
        <v>10</v>
      </c>
      <c r="H2415">
        <f>Table1[[#This Row],[Profit]]</f>
        <v>1979.48</v>
      </c>
    </row>
    <row r="2416" spans="1:8">
      <c r="A2416" s="11" t="s">
        <v>2380</v>
      </c>
      <c r="B2416" s="7">
        <v>47437</v>
      </c>
      <c r="C2416" t="str">
        <f>PROPER(Table1[[#This Row],[Region]])</f>
        <v>South</v>
      </c>
      <c r="D2416" t="str">
        <f>PROPER(Table1[[#This Row],[Product Category]])</f>
        <v>Groceries</v>
      </c>
      <c r="E2416">
        <f>ROUND(Table1[[#This Row],[Sales Amount]],1)</f>
        <v>2650.6</v>
      </c>
      <c r="F2416">
        <f>Table1[[#This Row],[Quantity Sold]]</f>
        <v>29</v>
      </c>
      <c r="G2416">
        <f>Table1[[#This Row],[Discount (%)]]</f>
        <v>9</v>
      </c>
      <c r="H2416">
        <f>Table1[[#This Row],[Profit]]</f>
        <v>896.09</v>
      </c>
    </row>
    <row r="2417" spans="1:8">
      <c r="A2417" s="11" t="s">
        <v>2381</v>
      </c>
      <c r="B2417" s="7">
        <v>47438</v>
      </c>
      <c r="C2417" t="str">
        <f>PROPER(Table1[[#This Row],[Region]])</f>
        <v>North</v>
      </c>
      <c r="D2417" t="str">
        <f>PROPER(Table1[[#This Row],[Product Category]])</f>
        <v>Electronics</v>
      </c>
      <c r="E2417">
        <f>ROUND(Table1[[#This Row],[Sales Amount]],1)</f>
        <v>2180.6999999999998</v>
      </c>
      <c r="F2417">
        <f>Table1[[#This Row],[Quantity Sold]]</f>
        <v>29</v>
      </c>
      <c r="G2417">
        <f>Table1[[#This Row],[Discount (%)]]</f>
        <v>20</v>
      </c>
      <c r="H2417">
        <f>Table1[[#This Row],[Profit]]</f>
        <v>1877.56</v>
      </c>
    </row>
    <row r="2418" spans="1:8">
      <c r="A2418" s="11" t="s">
        <v>2382</v>
      </c>
      <c r="B2418" s="7">
        <v>47439</v>
      </c>
      <c r="C2418" t="str">
        <f>PROPER(Table1[[#This Row],[Region]])</f>
        <v>West</v>
      </c>
      <c r="D2418" t="str">
        <f>PROPER(Table1[[#This Row],[Product Category]])</f>
        <v>Sports</v>
      </c>
      <c r="E2418">
        <f>ROUND(Table1[[#This Row],[Sales Amount]],1)</f>
        <v>1327.3</v>
      </c>
      <c r="F2418">
        <f>Table1[[#This Row],[Quantity Sold]]</f>
        <v>19</v>
      </c>
      <c r="G2418">
        <f>Table1[[#This Row],[Discount (%)]]</f>
        <v>43</v>
      </c>
      <c r="H2418">
        <f>Table1[[#This Row],[Profit]]</f>
        <v>1049.5999999999999</v>
      </c>
    </row>
    <row r="2419" spans="1:8">
      <c r="A2419" s="11" t="s">
        <v>2383</v>
      </c>
      <c r="B2419" s="7">
        <v>47440</v>
      </c>
      <c r="C2419" t="str">
        <f>PROPER(Table1[[#This Row],[Region]])</f>
        <v>West</v>
      </c>
      <c r="D2419" t="str">
        <f>PROPER(Table1[[#This Row],[Product Category]])</f>
        <v>Electronics</v>
      </c>
      <c r="E2419">
        <f>ROUND(Table1[[#This Row],[Sales Amount]],1)</f>
        <v>595.5</v>
      </c>
      <c r="F2419">
        <f>Table1[[#This Row],[Quantity Sold]]</f>
        <v>8</v>
      </c>
      <c r="G2419">
        <f>Table1[[#This Row],[Discount (%)]]</f>
        <v>47</v>
      </c>
      <c r="H2419">
        <f>Table1[[#This Row],[Profit]]</f>
        <v>1480.48</v>
      </c>
    </row>
    <row r="2420" spans="1:8">
      <c r="A2420" s="12">
        <v>821780000000</v>
      </c>
      <c r="B2420" s="7">
        <v>47441</v>
      </c>
      <c r="C2420" t="str">
        <f>PROPER(Table1[[#This Row],[Region]])</f>
        <v>East</v>
      </c>
      <c r="D2420" t="str">
        <f>PROPER(Table1[[#This Row],[Product Category]])</f>
        <v>Clothing</v>
      </c>
      <c r="E2420">
        <f>ROUND(Table1[[#This Row],[Sales Amount]],1)</f>
        <v>4825.6000000000004</v>
      </c>
      <c r="F2420">
        <f>Table1[[#This Row],[Quantity Sold]]</f>
        <v>9</v>
      </c>
      <c r="G2420">
        <f>Table1[[#This Row],[Discount (%)]]</f>
        <v>27</v>
      </c>
      <c r="H2420">
        <f>Table1[[#This Row],[Profit]]</f>
        <v>1790.25</v>
      </c>
    </row>
    <row r="2421" spans="1:8">
      <c r="A2421" s="11" t="s">
        <v>2384</v>
      </c>
      <c r="B2421" s="7">
        <v>47442</v>
      </c>
      <c r="C2421" t="str">
        <f>PROPER(Table1[[#This Row],[Region]])</f>
        <v>South</v>
      </c>
      <c r="D2421" t="str">
        <f>PROPER(Table1[[#This Row],[Product Category]])</f>
        <v>Clothing</v>
      </c>
      <c r="E2421">
        <f>ROUND(Table1[[#This Row],[Sales Amount]],1)</f>
        <v>3752.6</v>
      </c>
      <c r="F2421">
        <f>Table1[[#This Row],[Quantity Sold]]</f>
        <v>36</v>
      </c>
      <c r="G2421">
        <f>Table1[[#This Row],[Discount (%)]]</f>
        <v>0</v>
      </c>
      <c r="H2421">
        <f>Table1[[#This Row],[Profit]]</f>
        <v>107.61</v>
      </c>
    </row>
    <row r="2422" spans="1:8">
      <c r="A2422" s="11" t="s">
        <v>2385</v>
      </c>
      <c r="B2422" s="7">
        <v>47443</v>
      </c>
      <c r="C2422" t="str">
        <f>PROPER(Table1[[#This Row],[Region]])</f>
        <v>South</v>
      </c>
      <c r="D2422" t="str">
        <f>PROPER(Table1[[#This Row],[Product Category]])</f>
        <v>Clothing</v>
      </c>
      <c r="E2422">
        <f>ROUND(Table1[[#This Row],[Sales Amount]],1)</f>
        <v>669.4</v>
      </c>
      <c r="F2422">
        <f>Table1[[#This Row],[Quantity Sold]]</f>
        <v>2</v>
      </c>
      <c r="G2422">
        <f>Table1[[#This Row],[Discount (%)]]</f>
        <v>18</v>
      </c>
      <c r="H2422">
        <f>Table1[[#This Row],[Profit]]</f>
        <v>235.59</v>
      </c>
    </row>
    <row r="2423" spans="1:8">
      <c r="A2423" s="11" t="s">
        <v>2386</v>
      </c>
      <c r="B2423" s="7">
        <v>47444</v>
      </c>
      <c r="C2423" t="str">
        <f>PROPER(Table1[[#This Row],[Region]])</f>
        <v>East</v>
      </c>
      <c r="D2423" t="str">
        <f>PROPER(Table1[[#This Row],[Product Category]])</f>
        <v>Electronics</v>
      </c>
      <c r="E2423">
        <f>ROUND(Table1[[#This Row],[Sales Amount]],1)</f>
        <v>1269.0999999999999</v>
      </c>
      <c r="F2423">
        <f>Table1[[#This Row],[Quantity Sold]]</f>
        <v>17</v>
      </c>
      <c r="G2423">
        <f>Table1[[#This Row],[Discount (%)]]</f>
        <v>46</v>
      </c>
      <c r="H2423">
        <f>Table1[[#This Row],[Profit]]</f>
        <v>1446.86</v>
      </c>
    </row>
    <row r="2424" spans="1:8">
      <c r="A2424" s="11" t="s">
        <v>2387</v>
      </c>
      <c r="B2424" s="7">
        <v>47445</v>
      </c>
      <c r="C2424" t="str">
        <f>PROPER(Table1[[#This Row],[Region]])</f>
        <v>North</v>
      </c>
      <c r="D2424" t="str">
        <f>PROPER(Table1[[#This Row],[Product Category]])</f>
        <v>Groceries</v>
      </c>
      <c r="E2424">
        <f>ROUND(Table1[[#This Row],[Sales Amount]],1)</f>
        <v>4017.9</v>
      </c>
      <c r="F2424">
        <f>Table1[[#This Row],[Quantity Sold]]</f>
        <v>5</v>
      </c>
      <c r="G2424">
        <f>Table1[[#This Row],[Discount (%)]]</f>
        <v>38</v>
      </c>
      <c r="H2424">
        <f>Table1[[#This Row],[Profit]]</f>
        <v>332.9</v>
      </c>
    </row>
    <row r="2425" spans="1:8">
      <c r="A2425" s="11" t="s">
        <v>2388</v>
      </c>
      <c r="B2425" s="7">
        <v>47446</v>
      </c>
      <c r="C2425" t="str">
        <f>PROPER(Table1[[#This Row],[Region]])</f>
        <v>South</v>
      </c>
      <c r="D2425" t="str">
        <f>PROPER(Table1[[#This Row],[Product Category]])</f>
        <v>Electronics</v>
      </c>
      <c r="E2425">
        <f>ROUND(Table1[[#This Row],[Sales Amount]],1)</f>
        <v>3802.6</v>
      </c>
      <c r="F2425">
        <f>Table1[[#This Row],[Quantity Sold]]</f>
        <v>34</v>
      </c>
      <c r="G2425">
        <f>Table1[[#This Row],[Discount (%)]]</f>
        <v>8</v>
      </c>
      <c r="H2425">
        <f>Table1[[#This Row],[Profit]]</f>
        <v>1060.57</v>
      </c>
    </row>
    <row r="2426" spans="1:8">
      <c r="A2426" s="11" t="s">
        <v>2389</v>
      </c>
      <c r="B2426" s="7">
        <v>47447</v>
      </c>
      <c r="C2426" t="str">
        <f>PROPER(Table1[[#This Row],[Region]])</f>
        <v>East</v>
      </c>
      <c r="D2426" t="str">
        <f>PROPER(Table1[[#This Row],[Product Category]])</f>
        <v>Furniture</v>
      </c>
      <c r="E2426">
        <f>ROUND(Table1[[#This Row],[Sales Amount]],1)</f>
        <v>3078.2</v>
      </c>
      <c r="F2426">
        <f>Table1[[#This Row],[Quantity Sold]]</f>
        <v>34</v>
      </c>
      <c r="G2426">
        <f>Table1[[#This Row],[Discount (%)]]</f>
        <v>41</v>
      </c>
      <c r="H2426">
        <f>Table1[[#This Row],[Profit]]</f>
        <v>1920.28</v>
      </c>
    </row>
    <row r="2427" spans="1:8">
      <c r="A2427" s="11" t="s">
        <v>2390</v>
      </c>
      <c r="B2427" s="7">
        <v>47448</v>
      </c>
      <c r="C2427" t="str">
        <f>PROPER(Table1[[#This Row],[Region]])</f>
        <v>East</v>
      </c>
      <c r="D2427" t="str">
        <f>PROPER(Table1[[#This Row],[Product Category]])</f>
        <v>Sports</v>
      </c>
      <c r="E2427">
        <f>ROUND(Table1[[#This Row],[Sales Amount]],1)</f>
        <v>3419.3</v>
      </c>
      <c r="F2427">
        <f>Table1[[#This Row],[Quantity Sold]]</f>
        <v>48</v>
      </c>
      <c r="G2427">
        <f>Table1[[#This Row],[Discount (%)]]</f>
        <v>9</v>
      </c>
      <c r="H2427">
        <f>Table1[[#This Row],[Profit]]</f>
        <v>1762.88</v>
      </c>
    </row>
    <row r="2428" spans="1:8">
      <c r="A2428" s="11" t="s">
        <v>2391</v>
      </c>
      <c r="B2428" s="7">
        <v>47449</v>
      </c>
      <c r="C2428" t="str">
        <f>PROPER(Table1[[#This Row],[Region]])</f>
        <v>West</v>
      </c>
      <c r="D2428" t="str">
        <f>PROPER(Table1[[#This Row],[Product Category]])</f>
        <v>Sports</v>
      </c>
      <c r="E2428">
        <f>ROUND(Table1[[#This Row],[Sales Amount]],1)</f>
        <v>178.5</v>
      </c>
      <c r="F2428">
        <f>Table1[[#This Row],[Quantity Sold]]</f>
        <v>36</v>
      </c>
      <c r="G2428">
        <f>Table1[[#This Row],[Discount (%)]]</f>
        <v>20</v>
      </c>
      <c r="H2428">
        <f>Table1[[#This Row],[Profit]]</f>
        <v>1814.26</v>
      </c>
    </row>
    <row r="2429" spans="1:8">
      <c r="A2429" s="11" t="s">
        <v>2392</v>
      </c>
      <c r="B2429" s="7">
        <v>47450</v>
      </c>
      <c r="C2429" t="str">
        <f>PROPER(Table1[[#This Row],[Region]])</f>
        <v>North</v>
      </c>
      <c r="D2429" t="str">
        <f>PROPER(Table1[[#This Row],[Product Category]])</f>
        <v>Electronics</v>
      </c>
      <c r="E2429">
        <f>ROUND(Table1[[#This Row],[Sales Amount]],1)</f>
        <v>4742.2</v>
      </c>
      <c r="F2429">
        <f>Table1[[#This Row],[Quantity Sold]]</f>
        <v>43</v>
      </c>
      <c r="G2429">
        <f>Table1[[#This Row],[Discount (%)]]</f>
        <v>30</v>
      </c>
      <c r="H2429">
        <f>Table1[[#This Row],[Profit]]</f>
        <v>493.72</v>
      </c>
    </row>
    <row r="2430" spans="1:8">
      <c r="A2430" s="11" t="s">
        <v>2393</v>
      </c>
      <c r="B2430" s="7">
        <v>47451</v>
      </c>
      <c r="C2430" t="str">
        <f>PROPER(Table1[[#This Row],[Region]])</f>
        <v>North</v>
      </c>
      <c r="D2430" t="str">
        <f>PROPER(Table1[[#This Row],[Product Category]])</f>
        <v>Electronics</v>
      </c>
      <c r="E2430">
        <f>ROUND(Table1[[#This Row],[Sales Amount]],1)</f>
        <v>4426.2</v>
      </c>
      <c r="F2430">
        <f>Table1[[#This Row],[Quantity Sold]]</f>
        <v>8</v>
      </c>
      <c r="G2430">
        <f>Table1[[#This Row],[Discount (%)]]</f>
        <v>34</v>
      </c>
      <c r="H2430">
        <f>Table1[[#This Row],[Profit]]</f>
        <v>361.7</v>
      </c>
    </row>
    <row r="2431" spans="1:8">
      <c r="A2431" s="11" t="s">
        <v>2394</v>
      </c>
      <c r="B2431" s="7">
        <v>47452</v>
      </c>
      <c r="C2431" t="str">
        <f>PROPER(Table1[[#This Row],[Region]])</f>
        <v>South</v>
      </c>
      <c r="D2431" t="str">
        <f>PROPER(Table1[[#This Row],[Product Category]])</f>
        <v>Groceries</v>
      </c>
      <c r="E2431">
        <f>ROUND(Table1[[#This Row],[Sales Amount]],1)</f>
        <v>1129.7</v>
      </c>
      <c r="F2431">
        <f>Table1[[#This Row],[Quantity Sold]]</f>
        <v>46</v>
      </c>
      <c r="G2431">
        <f>Table1[[#This Row],[Discount (%)]]</f>
        <v>43</v>
      </c>
      <c r="H2431">
        <f>Table1[[#This Row],[Profit]]</f>
        <v>407.36</v>
      </c>
    </row>
    <row r="2432" spans="1:8">
      <c r="A2432" s="11" t="s">
        <v>2395</v>
      </c>
      <c r="B2432" s="7">
        <v>47453</v>
      </c>
      <c r="C2432" t="str">
        <f>PROPER(Table1[[#This Row],[Region]])</f>
        <v>East</v>
      </c>
      <c r="D2432" t="str">
        <f>PROPER(Table1[[#This Row],[Product Category]])</f>
        <v>Furniture</v>
      </c>
      <c r="E2432">
        <f>ROUND(Table1[[#This Row],[Sales Amount]],1)</f>
        <v>495</v>
      </c>
      <c r="F2432">
        <f>Table1[[#This Row],[Quantity Sold]]</f>
        <v>1</v>
      </c>
      <c r="G2432">
        <f>Table1[[#This Row],[Discount (%)]]</f>
        <v>29</v>
      </c>
      <c r="H2432">
        <f>Table1[[#This Row],[Profit]]</f>
        <v>1738.54</v>
      </c>
    </row>
    <row r="2433" spans="1:8">
      <c r="A2433" s="11" t="s">
        <v>2396</v>
      </c>
      <c r="B2433" s="7">
        <v>47454</v>
      </c>
      <c r="C2433" t="str">
        <f>PROPER(Table1[[#This Row],[Region]])</f>
        <v>South</v>
      </c>
      <c r="D2433" t="str">
        <f>PROPER(Table1[[#This Row],[Product Category]])</f>
        <v>Furniture</v>
      </c>
      <c r="E2433">
        <f>ROUND(Table1[[#This Row],[Sales Amount]],1)</f>
        <v>3131</v>
      </c>
      <c r="F2433">
        <f>Table1[[#This Row],[Quantity Sold]]</f>
        <v>35</v>
      </c>
      <c r="G2433">
        <f>Table1[[#This Row],[Discount (%)]]</f>
        <v>43</v>
      </c>
      <c r="H2433">
        <f>Table1[[#This Row],[Profit]]</f>
        <v>302.02999999999997</v>
      </c>
    </row>
    <row r="2434" spans="1:8">
      <c r="A2434" s="11" t="s">
        <v>2397</v>
      </c>
      <c r="B2434" s="7">
        <v>47455</v>
      </c>
      <c r="C2434" t="str">
        <f>PROPER(Table1[[#This Row],[Region]])</f>
        <v>North</v>
      </c>
      <c r="D2434" t="str">
        <f>PROPER(Table1[[#This Row],[Product Category]])</f>
        <v>Groceries</v>
      </c>
      <c r="E2434">
        <f>ROUND(Table1[[#This Row],[Sales Amount]],1)</f>
        <v>1903.7</v>
      </c>
      <c r="F2434">
        <f>Table1[[#This Row],[Quantity Sold]]</f>
        <v>49</v>
      </c>
      <c r="G2434">
        <f>Table1[[#This Row],[Discount (%)]]</f>
        <v>50</v>
      </c>
      <c r="H2434">
        <f>Table1[[#This Row],[Profit]]</f>
        <v>956.38</v>
      </c>
    </row>
    <row r="2435" spans="1:8">
      <c r="A2435" s="11" t="s">
        <v>2398</v>
      </c>
      <c r="B2435" s="7">
        <v>47456</v>
      </c>
      <c r="C2435" t="str">
        <f>PROPER(Table1[[#This Row],[Region]])</f>
        <v>North</v>
      </c>
      <c r="D2435" t="str">
        <f>PROPER(Table1[[#This Row],[Product Category]])</f>
        <v>Groceries</v>
      </c>
      <c r="E2435">
        <f>ROUND(Table1[[#This Row],[Sales Amount]],1)</f>
        <v>4770.5</v>
      </c>
      <c r="F2435">
        <f>Table1[[#This Row],[Quantity Sold]]</f>
        <v>1</v>
      </c>
      <c r="G2435">
        <f>Table1[[#This Row],[Discount (%)]]</f>
        <v>2</v>
      </c>
      <c r="H2435">
        <f>Table1[[#This Row],[Profit]]</f>
        <v>344.24</v>
      </c>
    </row>
    <row r="2436" spans="1:8">
      <c r="A2436" s="11" t="s">
        <v>2399</v>
      </c>
      <c r="B2436" s="7">
        <v>47457</v>
      </c>
      <c r="C2436" t="str">
        <f>PROPER(Table1[[#This Row],[Region]])</f>
        <v>North</v>
      </c>
      <c r="D2436" t="str">
        <f>PROPER(Table1[[#This Row],[Product Category]])</f>
        <v>Clothing</v>
      </c>
      <c r="E2436">
        <f>ROUND(Table1[[#This Row],[Sales Amount]],1)</f>
        <v>3032.5</v>
      </c>
      <c r="F2436">
        <f>Table1[[#This Row],[Quantity Sold]]</f>
        <v>18</v>
      </c>
      <c r="G2436">
        <f>Table1[[#This Row],[Discount (%)]]</f>
        <v>27</v>
      </c>
      <c r="H2436">
        <f>Table1[[#This Row],[Profit]]</f>
        <v>1734.11</v>
      </c>
    </row>
    <row r="2437" spans="1:8">
      <c r="A2437" s="11" t="s">
        <v>2400</v>
      </c>
      <c r="B2437" s="7">
        <v>47458</v>
      </c>
      <c r="C2437" t="str">
        <f>PROPER(Table1[[#This Row],[Region]])</f>
        <v>West</v>
      </c>
      <c r="D2437" t="str">
        <f>PROPER(Table1[[#This Row],[Product Category]])</f>
        <v>Clothing</v>
      </c>
      <c r="E2437">
        <f>ROUND(Table1[[#This Row],[Sales Amount]],1)</f>
        <v>4027.4</v>
      </c>
      <c r="F2437">
        <f>Table1[[#This Row],[Quantity Sold]]</f>
        <v>28</v>
      </c>
      <c r="G2437">
        <f>Table1[[#This Row],[Discount (%)]]</f>
        <v>42</v>
      </c>
      <c r="H2437">
        <f>Table1[[#This Row],[Profit]]</f>
        <v>1437.49</v>
      </c>
    </row>
    <row r="2438" spans="1:8">
      <c r="A2438" s="11" t="s">
        <v>2401</v>
      </c>
      <c r="B2438" s="7">
        <v>47459</v>
      </c>
      <c r="C2438" t="str">
        <f>PROPER(Table1[[#This Row],[Region]])</f>
        <v>South</v>
      </c>
      <c r="D2438" t="str">
        <f>PROPER(Table1[[#This Row],[Product Category]])</f>
        <v>Sports</v>
      </c>
      <c r="E2438">
        <f>ROUND(Table1[[#This Row],[Sales Amount]],1)</f>
        <v>2806.1</v>
      </c>
      <c r="F2438">
        <f>Table1[[#This Row],[Quantity Sold]]</f>
        <v>48</v>
      </c>
      <c r="G2438">
        <f>Table1[[#This Row],[Discount (%)]]</f>
        <v>6</v>
      </c>
      <c r="H2438">
        <f>Table1[[#This Row],[Profit]]</f>
        <v>633.41</v>
      </c>
    </row>
    <row r="2439" spans="1:8">
      <c r="A2439" s="11" t="s">
        <v>2402</v>
      </c>
      <c r="B2439" s="7">
        <v>47460</v>
      </c>
      <c r="C2439" t="str">
        <f>PROPER(Table1[[#This Row],[Region]])</f>
        <v>East</v>
      </c>
      <c r="D2439" t="str">
        <f>PROPER(Table1[[#This Row],[Product Category]])</f>
        <v>Furniture</v>
      </c>
      <c r="E2439">
        <f>ROUND(Table1[[#This Row],[Sales Amount]],1)</f>
        <v>1226</v>
      </c>
      <c r="F2439">
        <f>Table1[[#This Row],[Quantity Sold]]</f>
        <v>5</v>
      </c>
      <c r="G2439">
        <f>Table1[[#This Row],[Discount (%)]]</f>
        <v>48</v>
      </c>
      <c r="H2439">
        <f>Table1[[#This Row],[Profit]]</f>
        <v>906.04</v>
      </c>
    </row>
    <row r="2440" spans="1:8">
      <c r="A2440" s="11" t="s">
        <v>2403</v>
      </c>
      <c r="B2440" s="7">
        <v>47461</v>
      </c>
      <c r="C2440" t="str">
        <f>PROPER(Table1[[#This Row],[Region]])</f>
        <v>North</v>
      </c>
      <c r="D2440" t="str">
        <f>PROPER(Table1[[#This Row],[Product Category]])</f>
        <v>Clothing</v>
      </c>
      <c r="E2440">
        <f>ROUND(Table1[[#This Row],[Sales Amount]],1)</f>
        <v>1823.9</v>
      </c>
      <c r="F2440">
        <f>Table1[[#This Row],[Quantity Sold]]</f>
        <v>22</v>
      </c>
      <c r="G2440">
        <f>Table1[[#This Row],[Discount (%)]]</f>
        <v>3</v>
      </c>
      <c r="H2440">
        <f>Table1[[#This Row],[Profit]]</f>
        <v>1402.03</v>
      </c>
    </row>
    <row r="2441" spans="1:8">
      <c r="A2441" s="11" t="s">
        <v>2404</v>
      </c>
      <c r="B2441" s="7">
        <v>47462</v>
      </c>
      <c r="C2441" t="str">
        <f>PROPER(Table1[[#This Row],[Region]])</f>
        <v>North</v>
      </c>
      <c r="D2441" t="str">
        <f>PROPER(Table1[[#This Row],[Product Category]])</f>
        <v>Groceries</v>
      </c>
      <c r="E2441">
        <f>ROUND(Table1[[#This Row],[Sales Amount]],1)</f>
        <v>2459.6</v>
      </c>
      <c r="F2441">
        <f>Table1[[#This Row],[Quantity Sold]]</f>
        <v>37</v>
      </c>
      <c r="G2441">
        <f>Table1[[#This Row],[Discount (%)]]</f>
        <v>50</v>
      </c>
      <c r="H2441">
        <f>Table1[[#This Row],[Profit]]</f>
        <v>1547.38</v>
      </c>
    </row>
    <row r="2442" spans="1:8">
      <c r="A2442" s="11" t="s">
        <v>2405</v>
      </c>
      <c r="B2442" s="7">
        <v>47463</v>
      </c>
      <c r="C2442" t="str">
        <f>PROPER(Table1[[#This Row],[Region]])</f>
        <v>South</v>
      </c>
      <c r="D2442" t="str">
        <f>PROPER(Table1[[#This Row],[Product Category]])</f>
        <v>Furniture</v>
      </c>
      <c r="E2442">
        <f>ROUND(Table1[[#This Row],[Sales Amount]],1)</f>
        <v>888.7</v>
      </c>
      <c r="F2442">
        <f>Table1[[#This Row],[Quantity Sold]]</f>
        <v>3</v>
      </c>
      <c r="G2442">
        <f>Table1[[#This Row],[Discount (%)]]</f>
        <v>26</v>
      </c>
      <c r="H2442">
        <f>Table1[[#This Row],[Profit]]</f>
        <v>437.37</v>
      </c>
    </row>
    <row r="2443" spans="1:8">
      <c r="A2443" s="11" t="s">
        <v>2406</v>
      </c>
      <c r="B2443" s="7">
        <v>47464</v>
      </c>
      <c r="C2443" t="str">
        <f>PROPER(Table1[[#This Row],[Region]])</f>
        <v>West</v>
      </c>
      <c r="D2443" t="str">
        <f>PROPER(Table1[[#This Row],[Product Category]])</f>
        <v>Groceries</v>
      </c>
      <c r="E2443">
        <f>ROUND(Table1[[#This Row],[Sales Amount]],1)</f>
        <v>3677.7</v>
      </c>
      <c r="F2443">
        <f>Table1[[#This Row],[Quantity Sold]]</f>
        <v>22</v>
      </c>
      <c r="G2443">
        <f>Table1[[#This Row],[Discount (%)]]</f>
        <v>13</v>
      </c>
      <c r="H2443">
        <f>Table1[[#This Row],[Profit]]</f>
        <v>1531.3</v>
      </c>
    </row>
    <row r="2444" spans="1:8">
      <c r="A2444" s="11" t="s">
        <v>2407</v>
      </c>
      <c r="B2444" s="7">
        <v>47465</v>
      </c>
      <c r="C2444" t="str">
        <f>PROPER(Table1[[#This Row],[Region]])</f>
        <v>North</v>
      </c>
      <c r="D2444" t="str">
        <f>PROPER(Table1[[#This Row],[Product Category]])</f>
        <v>Furniture</v>
      </c>
      <c r="E2444">
        <f>ROUND(Table1[[#This Row],[Sales Amount]],1)</f>
        <v>2224.6</v>
      </c>
      <c r="F2444">
        <f>Table1[[#This Row],[Quantity Sold]]</f>
        <v>11</v>
      </c>
      <c r="G2444">
        <f>Table1[[#This Row],[Discount (%)]]</f>
        <v>23</v>
      </c>
      <c r="H2444">
        <f>Table1[[#This Row],[Profit]]</f>
        <v>403.48</v>
      </c>
    </row>
    <row r="2445" spans="1:8">
      <c r="A2445" s="11" t="s">
        <v>2408</v>
      </c>
      <c r="B2445" s="7">
        <v>47466</v>
      </c>
      <c r="C2445" t="str">
        <f>PROPER(Table1[[#This Row],[Region]])</f>
        <v>East</v>
      </c>
      <c r="D2445" t="str">
        <f>PROPER(Table1[[#This Row],[Product Category]])</f>
        <v>Electronics</v>
      </c>
      <c r="E2445">
        <f>ROUND(Table1[[#This Row],[Sales Amount]],1)</f>
        <v>574.6</v>
      </c>
      <c r="F2445">
        <f>Table1[[#This Row],[Quantity Sold]]</f>
        <v>17</v>
      </c>
      <c r="G2445">
        <f>Table1[[#This Row],[Discount (%)]]</f>
        <v>8</v>
      </c>
      <c r="H2445">
        <f>Table1[[#This Row],[Profit]]</f>
        <v>55.21</v>
      </c>
    </row>
    <row r="2446" spans="1:8">
      <c r="A2446" s="11" t="s">
        <v>2409</v>
      </c>
      <c r="B2446" s="7">
        <v>47467</v>
      </c>
      <c r="C2446" t="str">
        <f>PROPER(Table1[[#This Row],[Region]])</f>
        <v>South</v>
      </c>
      <c r="D2446" t="str">
        <f>PROPER(Table1[[#This Row],[Product Category]])</f>
        <v>Groceries</v>
      </c>
      <c r="E2446">
        <f>ROUND(Table1[[#This Row],[Sales Amount]],1)</f>
        <v>4998.3</v>
      </c>
      <c r="F2446">
        <f>Table1[[#This Row],[Quantity Sold]]</f>
        <v>24</v>
      </c>
      <c r="G2446">
        <f>Table1[[#This Row],[Discount (%)]]</f>
        <v>6</v>
      </c>
      <c r="H2446">
        <f>Table1[[#This Row],[Profit]]</f>
        <v>273.43</v>
      </c>
    </row>
    <row r="2447" spans="1:8">
      <c r="A2447" s="11" t="s">
        <v>2410</v>
      </c>
      <c r="B2447" s="7">
        <v>47468</v>
      </c>
      <c r="C2447" t="str">
        <f>PROPER(Table1[[#This Row],[Region]])</f>
        <v>South</v>
      </c>
      <c r="D2447" t="str">
        <f>PROPER(Table1[[#This Row],[Product Category]])</f>
        <v>Sports</v>
      </c>
      <c r="E2447">
        <f>ROUND(Table1[[#This Row],[Sales Amount]],1)</f>
        <v>4946.8</v>
      </c>
      <c r="F2447">
        <f>Table1[[#This Row],[Quantity Sold]]</f>
        <v>28</v>
      </c>
      <c r="G2447">
        <f>Table1[[#This Row],[Discount (%)]]</f>
        <v>12</v>
      </c>
      <c r="H2447">
        <f>Table1[[#This Row],[Profit]]</f>
        <v>1867.85</v>
      </c>
    </row>
    <row r="2448" spans="1:8">
      <c r="A2448" s="11" t="s">
        <v>2411</v>
      </c>
      <c r="B2448" s="7">
        <v>47469</v>
      </c>
      <c r="C2448" t="str">
        <f>PROPER(Table1[[#This Row],[Region]])</f>
        <v>West</v>
      </c>
      <c r="D2448" t="str">
        <f>PROPER(Table1[[#This Row],[Product Category]])</f>
        <v>Sports</v>
      </c>
      <c r="E2448">
        <f>ROUND(Table1[[#This Row],[Sales Amount]],1)</f>
        <v>3539.5</v>
      </c>
      <c r="F2448">
        <f>Table1[[#This Row],[Quantity Sold]]</f>
        <v>37</v>
      </c>
      <c r="G2448">
        <f>Table1[[#This Row],[Discount (%)]]</f>
        <v>30</v>
      </c>
      <c r="H2448">
        <f>Table1[[#This Row],[Profit]]</f>
        <v>601.88</v>
      </c>
    </row>
    <row r="2449" spans="1:8">
      <c r="A2449" s="11" t="s">
        <v>2412</v>
      </c>
      <c r="B2449" s="7">
        <v>47470</v>
      </c>
      <c r="C2449" t="str">
        <f>PROPER(Table1[[#This Row],[Region]])</f>
        <v>East</v>
      </c>
      <c r="D2449" t="str">
        <f>PROPER(Table1[[#This Row],[Product Category]])</f>
        <v>Clothing</v>
      </c>
      <c r="E2449">
        <f>ROUND(Table1[[#This Row],[Sales Amount]],1)</f>
        <v>3085.8</v>
      </c>
      <c r="F2449">
        <f>Table1[[#This Row],[Quantity Sold]]</f>
        <v>7</v>
      </c>
      <c r="G2449">
        <f>Table1[[#This Row],[Discount (%)]]</f>
        <v>50</v>
      </c>
      <c r="H2449">
        <f>Table1[[#This Row],[Profit]]</f>
        <v>907.5</v>
      </c>
    </row>
    <row r="2450" spans="1:8">
      <c r="A2450" s="11" t="s">
        <v>2413</v>
      </c>
      <c r="B2450" s="7">
        <v>47471</v>
      </c>
      <c r="C2450" t="str">
        <f>PROPER(Table1[[#This Row],[Region]])</f>
        <v>West</v>
      </c>
      <c r="D2450" t="str">
        <f>PROPER(Table1[[#This Row],[Product Category]])</f>
        <v>Electronics</v>
      </c>
      <c r="E2450">
        <f>ROUND(Table1[[#This Row],[Sales Amount]],1)</f>
        <v>4034</v>
      </c>
      <c r="F2450">
        <f>Table1[[#This Row],[Quantity Sold]]</f>
        <v>44</v>
      </c>
      <c r="G2450">
        <f>Table1[[#This Row],[Discount (%)]]</f>
        <v>0</v>
      </c>
      <c r="H2450">
        <f>Table1[[#This Row],[Profit]]</f>
        <v>535.38</v>
      </c>
    </row>
    <row r="2451" spans="1:8">
      <c r="A2451" s="11" t="s">
        <v>2414</v>
      </c>
      <c r="B2451" s="7">
        <v>47472</v>
      </c>
      <c r="C2451" t="str">
        <f>PROPER(Table1[[#This Row],[Region]])</f>
        <v>North</v>
      </c>
      <c r="D2451" t="str">
        <f>PROPER(Table1[[#This Row],[Product Category]])</f>
        <v>Clothing</v>
      </c>
      <c r="E2451">
        <f>ROUND(Table1[[#This Row],[Sales Amount]],1)</f>
        <v>4910.2</v>
      </c>
      <c r="F2451">
        <f>Table1[[#This Row],[Quantity Sold]]</f>
        <v>10</v>
      </c>
      <c r="G2451">
        <f>Table1[[#This Row],[Discount (%)]]</f>
        <v>10</v>
      </c>
      <c r="H2451">
        <f>Table1[[#This Row],[Profit]]</f>
        <v>1318.11</v>
      </c>
    </row>
    <row r="2452" spans="1:8">
      <c r="A2452" s="11" t="s">
        <v>2415</v>
      </c>
      <c r="B2452" s="7">
        <v>47473</v>
      </c>
      <c r="C2452" t="str">
        <f>PROPER(Table1[[#This Row],[Region]])</f>
        <v>East</v>
      </c>
      <c r="D2452" t="str">
        <f>PROPER(Table1[[#This Row],[Product Category]])</f>
        <v>Sports</v>
      </c>
      <c r="E2452">
        <f>ROUND(Table1[[#This Row],[Sales Amount]],1)</f>
        <v>2609.6999999999998</v>
      </c>
      <c r="F2452">
        <f>Table1[[#This Row],[Quantity Sold]]</f>
        <v>32</v>
      </c>
      <c r="G2452">
        <f>Table1[[#This Row],[Discount (%)]]</f>
        <v>36</v>
      </c>
      <c r="H2452">
        <f>Table1[[#This Row],[Profit]]</f>
        <v>392.28</v>
      </c>
    </row>
    <row r="2453" spans="1:8">
      <c r="A2453" s="11" t="s">
        <v>2416</v>
      </c>
      <c r="B2453" s="7">
        <v>47474</v>
      </c>
      <c r="C2453" t="str">
        <f>PROPER(Table1[[#This Row],[Region]])</f>
        <v>South</v>
      </c>
      <c r="D2453" t="str">
        <f>PROPER(Table1[[#This Row],[Product Category]])</f>
        <v>Furniture</v>
      </c>
      <c r="E2453">
        <f>ROUND(Table1[[#This Row],[Sales Amount]],1)</f>
        <v>1806.2</v>
      </c>
      <c r="F2453">
        <f>Table1[[#This Row],[Quantity Sold]]</f>
        <v>1</v>
      </c>
      <c r="G2453">
        <f>Table1[[#This Row],[Discount (%)]]</f>
        <v>36</v>
      </c>
      <c r="H2453">
        <f>Table1[[#This Row],[Profit]]</f>
        <v>1140.58</v>
      </c>
    </row>
    <row r="2454" spans="1:8">
      <c r="A2454" s="12">
        <v>7470300000000</v>
      </c>
      <c r="B2454" s="7">
        <v>47475</v>
      </c>
      <c r="C2454" t="str">
        <f>PROPER(Table1[[#This Row],[Region]])</f>
        <v>North</v>
      </c>
      <c r="D2454" t="str">
        <f>PROPER(Table1[[#This Row],[Product Category]])</f>
        <v>Sports</v>
      </c>
      <c r="E2454">
        <f>ROUND(Table1[[#This Row],[Sales Amount]],1)</f>
        <v>2816.8</v>
      </c>
      <c r="F2454">
        <f>Table1[[#This Row],[Quantity Sold]]</f>
        <v>46</v>
      </c>
      <c r="G2454">
        <f>Table1[[#This Row],[Discount (%)]]</f>
        <v>46</v>
      </c>
      <c r="H2454">
        <f>Table1[[#This Row],[Profit]]</f>
        <v>471.74</v>
      </c>
    </row>
    <row r="2455" spans="1:8">
      <c r="A2455" s="11" t="s">
        <v>2417</v>
      </c>
      <c r="B2455" s="7">
        <v>47476</v>
      </c>
      <c r="C2455" t="str">
        <f>PROPER(Table1[[#This Row],[Region]])</f>
        <v>East</v>
      </c>
      <c r="D2455" t="str">
        <f>PROPER(Table1[[#This Row],[Product Category]])</f>
        <v>Sports</v>
      </c>
      <c r="E2455">
        <f>ROUND(Table1[[#This Row],[Sales Amount]],1)</f>
        <v>1763.8</v>
      </c>
      <c r="F2455">
        <f>Table1[[#This Row],[Quantity Sold]]</f>
        <v>22</v>
      </c>
      <c r="G2455">
        <f>Table1[[#This Row],[Discount (%)]]</f>
        <v>49</v>
      </c>
      <c r="H2455">
        <f>Table1[[#This Row],[Profit]]</f>
        <v>504.24</v>
      </c>
    </row>
    <row r="2456" spans="1:8">
      <c r="A2456" s="11" t="s">
        <v>2418</v>
      </c>
      <c r="B2456" s="7">
        <v>47477</v>
      </c>
      <c r="C2456" t="str">
        <f>PROPER(Table1[[#This Row],[Region]])</f>
        <v>East</v>
      </c>
      <c r="D2456" t="str">
        <f>PROPER(Table1[[#This Row],[Product Category]])</f>
        <v>Furniture</v>
      </c>
      <c r="E2456">
        <f>ROUND(Table1[[#This Row],[Sales Amount]],1)</f>
        <v>2594.3000000000002</v>
      </c>
      <c r="F2456">
        <f>Table1[[#This Row],[Quantity Sold]]</f>
        <v>29</v>
      </c>
      <c r="G2456">
        <f>Table1[[#This Row],[Discount (%)]]</f>
        <v>20</v>
      </c>
      <c r="H2456">
        <f>Table1[[#This Row],[Profit]]</f>
        <v>196.65</v>
      </c>
    </row>
    <row r="2457" spans="1:8">
      <c r="A2457" s="11" t="s">
        <v>2419</v>
      </c>
      <c r="B2457" s="7">
        <v>47478</v>
      </c>
      <c r="C2457" t="str">
        <f>PROPER(Table1[[#This Row],[Region]])</f>
        <v>South</v>
      </c>
      <c r="D2457" t="str">
        <f>PROPER(Table1[[#This Row],[Product Category]])</f>
        <v>Furniture</v>
      </c>
      <c r="E2457">
        <f>ROUND(Table1[[#This Row],[Sales Amount]],1)</f>
        <v>2693.7</v>
      </c>
      <c r="F2457">
        <f>Table1[[#This Row],[Quantity Sold]]</f>
        <v>7</v>
      </c>
      <c r="G2457">
        <f>Table1[[#This Row],[Discount (%)]]</f>
        <v>32</v>
      </c>
      <c r="H2457">
        <f>Table1[[#This Row],[Profit]]</f>
        <v>1994.14</v>
      </c>
    </row>
    <row r="2458" spans="1:8">
      <c r="A2458" s="11">
        <v>85456184</v>
      </c>
      <c r="B2458" s="7">
        <v>47479</v>
      </c>
      <c r="C2458" t="str">
        <f>PROPER(Table1[[#This Row],[Region]])</f>
        <v>West</v>
      </c>
      <c r="D2458" t="str">
        <f>PROPER(Table1[[#This Row],[Product Category]])</f>
        <v>Furniture</v>
      </c>
      <c r="E2458">
        <f>ROUND(Table1[[#This Row],[Sales Amount]],1)</f>
        <v>2274.9</v>
      </c>
      <c r="F2458">
        <f>Table1[[#This Row],[Quantity Sold]]</f>
        <v>14</v>
      </c>
      <c r="G2458">
        <f>Table1[[#This Row],[Discount (%)]]</f>
        <v>29</v>
      </c>
      <c r="H2458">
        <f>Table1[[#This Row],[Profit]]</f>
        <v>1512.74</v>
      </c>
    </row>
    <row r="2459" spans="1:8">
      <c r="A2459" s="11" t="s">
        <v>2420</v>
      </c>
      <c r="B2459" s="7">
        <v>47480</v>
      </c>
      <c r="C2459" t="str">
        <f>PROPER(Table1[[#This Row],[Region]])</f>
        <v>East</v>
      </c>
      <c r="D2459" t="str">
        <f>PROPER(Table1[[#This Row],[Product Category]])</f>
        <v>Furniture</v>
      </c>
      <c r="E2459">
        <f>ROUND(Table1[[#This Row],[Sales Amount]],1)</f>
        <v>1077.8</v>
      </c>
      <c r="F2459">
        <f>Table1[[#This Row],[Quantity Sold]]</f>
        <v>35</v>
      </c>
      <c r="G2459">
        <f>Table1[[#This Row],[Discount (%)]]</f>
        <v>18</v>
      </c>
      <c r="H2459">
        <f>Table1[[#This Row],[Profit]]</f>
        <v>30.93</v>
      </c>
    </row>
    <row r="2460" spans="1:8">
      <c r="A2460" s="11" t="s">
        <v>2421</v>
      </c>
      <c r="B2460" s="7">
        <v>47481</v>
      </c>
      <c r="C2460" t="str">
        <f>PROPER(Table1[[#This Row],[Region]])</f>
        <v>South</v>
      </c>
      <c r="D2460" t="str">
        <f>PROPER(Table1[[#This Row],[Product Category]])</f>
        <v>Furniture</v>
      </c>
      <c r="E2460">
        <f>ROUND(Table1[[#This Row],[Sales Amount]],1)</f>
        <v>568.70000000000005</v>
      </c>
      <c r="F2460">
        <f>Table1[[#This Row],[Quantity Sold]]</f>
        <v>5</v>
      </c>
      <c r="G2460">
        <f>Table1[[#This Row],[Discount (%)]]</f>
        <v>9</v>
      </c>
      <c r="H2460">
        <f>Table1[[#This Row],[Profit]]</f>
        <v>1280.29</v>
      </c>
    </row>
    <row r="2461" spans="1:8">
      <c r="A2461" s="11" t="s">
        <v>2422</v>
      </c>
      <c r="B2461" s="7">
        <v>47482</v>
      </c>
      <c r="C2461" t="str">
        <f>PROPER(Table1[[#This Row],[Region]])</f>
        <v>North</v>
      </c>
      <c r="D2461" t="str">
        <f>PROPER(Table1[[#This Row],[Product Category]])</f>
        <v>Furniture</v>
      </c>
      <c r="E2461">
        <f>ROUND(Table1[[#This Row],[Sales Amount]],1)</f>
        <v>4402.7</v>
      </c>
      <c r="F2461">
        <f>Table1[[#This Row],[Quantity Sold]]</f>
        <v>28</v>
      </c>
      <c r="G2461">
        <f>Table1[[#This Row],[Discount (%)]]</f>
        <v>0</v>
      </c>
      <c r="H2461">
        <f>Table1[[#This Row],[Profit]]</f>
        <v>388.41</v>
      </c>
    </row>
    <row r="2462" spans="1:8">
      <c r="A2462" s="11" t="s">
        <v>2423</v>
      </c>
      <c r="B2462" s="7">
        <v>47483</v>
      </c>
      <c r="C2462" t="str">
        <f>PROPER(Table1[[#This Row],[Region]])</f>
        <v>South</v>
      </c>
      <c r="D2462" t="str">
        <f>PROPER(Table1[[#This Row],[Product Category]])</f>
        <v>Clothing</v>
      </c>
      <c r="E2462">
        <f>ROUND(Table1[[#This Row],[Sales Amount]],1)</f>
        <v>3578.1</v>
      </c>
      <c r="F2462">
        <f>Table1[[#This Row],[Quantity Sold]]</f>
        <v>44</v>
      </c>
      <c r="G2462">
        <f>Table1[[#This Row],[Discount (%)]]</f>
        <v>21</v>
      </c>
      <c r="H2462">
        <f>Table1[[#This Row],[Profit]]</f>
        <v>1053.49</v>
      </c>
    </row>
    <row r="2463" spans="1:8">
      <c r="A2463" s="11" t="s">
        <v>2424</v>
      </c>
      <c r="B2463" s="7">
        <v>47484</v>
      </c>
      <c r="C2463" t="str">
        <f>PROPER(Table1[[#This Row],[Region]])</f>
        <v>South</v>
      </c>
      <c r="D2463" t="str">
        <f>PROPER(Table1[[#This Row],[Product Category]])</f>
        <v>Groceries</v>
      </c>
      <c r="E2463">
        <f>ROUND(Table1[[#This Row],[Sales Amount]],1)</f>
        <v>631.20000000000005</v>
      </c>
      <c r="F2463">
        <f>Table1[[#This Row],[Quantity Sold]]</f>
        <v>10</v>
      </c>
      <c r="G2463">
        <f>Table1[[#This Row],[Discount (%)]]</f>
        <v>21</v>
      </c>
      <c r="H2463">
        <f>Table1[[#This Row],[Profit]]</f>
        <v>1798.44</v>
      </c>
    </row>
    <row r="2464" spans="1:8">
      <c r="A2464" s="11" t="s">
        <v>2425</v>
      </c>
      <c r="B2464" s="7">
        <v>47485</v>
      </c>
      <c r="C2464" t="str">
        <f>PROPER(Table1[[#This Row],[Region]])</f>
        <v>West</v>
      </c>
      <c r="D2464" t="str">
        <f>PROPER(Table1[[#This Row],[Product Category]])</f>
        <v>Groceries</v>
      </c>
      <c r="E2464">
        <f>ROUND(Table1[[#This Row],[Sales Amount]],1)</f>
        <v>1407.4</v>
      </c>
      <c r="F2464">
        <f>Table1[[#This Row],[Quantity Sold]]</f>
        <v>10</v>
      </c>
      <c r="G2464">
        <f>Table1[[#This Row],[Discount (%)]]</f>
        <v>20</v>
      </c>
      <c r="H2464">
        <f>Table1[[#This Row],[Profit]]</f>
        <v>401.81</v>
      </c>
    </row>
    <row r="2465" spans="1:8">
      <c r="A2465" s="11" t="s">
        <v>2426</v>
      </c>
      <c r="B2465" s="7">
        <v>47486</v>
      </c>
      <c r="C2465" t="str">
        <f>PROPER(Table1[[#This Row],[Region]])</f>
        <v>South</v>
      </c>
      <c r="D2465" t="str">
        <f>PROPER(Table1[[#This Row],[Product Category]])</f>
        <v>Electronics</v>
      </c>
      <c r="E2465">
        <f>ROUND(Table1[[#This Row],[Sales Amount]],1)</f>
        <v>3014.2</v>
      </c>
      <c r="F2465">
        <f>Table1[[#This Row],[Quantity Sold]]</f>
        <v>50</v>
      </c>
      <c r="G2465">
        <f>Table1[[#This Row],[Discount (%)]]</f>
        <v>1</v>
      </c>
      <c r="H2465">
        <f>Table1[[#This Row],[Profit]]</f>
        <v>840.43</v>
      </c>
    </row>
    <row r="2466" spans="1:8">
      <c r="A2466" s="11" t="s">
        <v>2427</v>
      </c>
      <c r="B2466" s="7">
        <v>47487</v>
      </c>
      <c r="C2466" t="str">
        <f>PROPER(Table1[[#This Row],[Region]])</f>
        <v>West</v>
      </c>
      <c r="D2466" t="str">
        <f>PROPER(Table1[[#This Row],[Product Category]])</f>
        <v>Electronics</v>
      </c>
      <c r="E2466">
        <f>ROUND(Table1[[#This Row],[Sales Amount]],1)</f>
        <v>713.5</v>
      </c>
      <c r="F2466">
        <f>Table1[[#This Row],[Quantity Sold]]</f>
        <v>27</v>
      </c>
      <c r="G2466">
        <f>Table1[[#This Row],[Discount (%)]]</f>
        <v>21</v>
      </c>
      <c r="H2466">
        <f>Table1[[#This Row],[Profit]]</f>
        <v>584.34</v>
      </c>
    </row>
    <row r="2467" spans="1:8">
      <c r="A2467" s="11" t="s">
        <v>2428</v>
      </c>
      <c r="B2467" s="7">
        <v>47488</v>
      </c>
      <c r="C2467" t="str">
        <f>PROPER(Table1[[#This Row],[Region]])</f>
        <v>South</v>
      </c>
      <c r="D2467" t="str">
        <f>PROPER(Table1[[#This Row],[Product Category]])</f>
        <v>Furniture</v>
      </c>
      <c r="E2467">
        <f>ROUND(Table1[[#This Row],[Sales Amount]],1)</f>
        <v>3393.7</v>
      </c>
      <c r="F2467">
        <f>Table1[[#This Row],[Quantity Sold]]</f>
        <v>15</v>
      </c>
      <c r="G2467">
        <f>Table1[[#This Row],[Discount (%)]]</f>
        <v>5</v>
      </c>
      <c r="H2467">
        <f>Table1[[#This Row],[Profit]]</f>
        <v>1524.23</v>
      </c>
    </row>
    <row r="2468" spans="1:8">
      <c r="A2468" s="11" t="s">
        <v>2429</v>
      </c>
      <c r="B2468" s="7">
        <v>47489</v>
      </c>
      <c r="C2468" t="str">
        <f>PROPER(Table1[[#This Row],[Region]])</f>
        <v>West</v>
      </c>
      <c r="D2468" t="str">
        <f>PROPER(Table1[[#This Row],[Product Category]])</f>
        <v>Furniture</v>
      </c>
      <c r="E2468">
        <f>ROUND(Table1[[#This Row],[Sales Amount]],1)</f>
        <v>853.9</v>
      </c>
      <c r="F2468">
        <f>Table1[[#This Row],[Quantity Sold]]</f>
        <v>38</v>
      </c>
      <c r="G2468">
        <f>Table1[[#This Row],[Discount (%)]]</f>
        <v>0</v>
      </c>
      <c r="H2468">
        <f>Table1[[#This Row],[Profit]]</f>
        <v>1889.54</v>
      </c>
    </row>
    <row r="2469" spans="1:8">
      <c r="A2469" s="11" t="s">
        <v>2430</v>
      </c>
      <c r="B2469" s="7">
        <v>47490</v>
      </c>
      <c r="C2469" t="str">
        <f>PROPER(Table1[[#This Row],[Region]])</f>
        <v>North</v>
      </c>
      <c r="D2469" t="str">
        <f>PROPER(Table1[[#This Row],[Product Category]])</f>
        <v>Clothing</v>
      </c>
      <c r="E2469">
        <f>ROUND(Table1[[#This Row],[Sales Amount]],1)</f>
        <v>2109.3000000000002</v>
      </c>
      <c r="F2469">
        <f>Table1[[#This Row],[Quantity Sold]]</f>
        <v>32</v>
      </c>
      <c r="G2469">
        <f>Table1[[#This Row],[Discount (%)]]</f>
        <v>44</v>
      </c>
      <c r="H2469">
        <f>Table1[[#This Row],[Profit]]</f>
        <v>802.53</v>
      </c>
    </row>
    <row r="2470" spans="1:8">
      <c r="A2470" s="11" t="s">
        <v>2431</v>
      </c>
      <c r="B2470" s="7">
        <v>47491</v>
      </c>
      <c r="C2470" t="str">
        <f>PROPER(Table1[[#This Row],[Region]])</f>
        <v>East</v>
      </c>
      <c r="D2470" t="str">
        <f>PROPER(Table1[[#This Row],[Product Category]])</f>
        <v>Groceries</v>
      </c>
      <c r="E2470">
        <f>ROUND(Table1[[#This Row],[Sales Amount]],1)</f>
        <v>1392</v>
      </c>
      <c r="F2470">
        <f>Table1[[#This Row],[Quantity Sold]]</f>
        <v>28</v>
      </c>
      <c r="G2470">
        <f>Table1[[#This Row],[Discount (%)]]</f>
        <v>25</v>
      </c>
      <c r="H2470">
        <f>Table1[[#This Row],[Profit]]</f>
        <v>1389.39</v>
      </c>
    </row>
    <row r="2471" spans="1:8">
      <c r="A2471" s="11" t="s">
        <v>2432</v>
      </c>
      <c r="B2471" s="7">
        <v>47492</v>
      </c>
      <c r="C2471" t="str">
        <f>PROPER(Table1[[#This Row],[Region]])</f>
        <v>South</v>
      </c>
      <c r="D2471" t="str">
        <f>PROPER(Table1[[#This Row],[Product Category]])</f>
        <v>Furniture</v>
      </c>
      <c r="E2471">
        <f>ROUND(Table1[[#This Row],[Sales Amount]],1)</f>
        <v>2030.2</v>
      </c>
      <c r="F2471">
        <f>Table1[[#This Row],[Quantity Sold]]</f>
        <v>34</v>
      </c>
      <c r="G2471">
        <f>Table1[[#This Row],[Discount (%)]]</f>
        <v>40</v>
      </c>
      <c r="H2471">
        <f>Table1[[#This Row],[Profit]]</f>
        <v>1196.21</v>
      </c>
    </row>
    <row r="2472" spans="1:8">
      <c r="A2472" s="11" t="s">
        <v>2433</v>
      </c>
      <c r="B2472" s="7">
        <v>47493</v>
      </c>
      <c r="C2472" t="str">
        <f>PROPER(Table1[[#This Row],[Region]])</f>
        <v>East</v>
      </c>
      <c r="D2472" t="str">
        <f>PROPER(Table1[[#This Row],[Product Category]])</f>
        <v>Groceries</v>
      </c>
      <c r="E2472">
        <f>ROUND(Table1[[#This Row],[Sales Amount]],1)</f>
        <v>1762.8</v>
      </c>
      <c r="F2472">
        <f>Table1[[#This Row],[Quantity Sold]]</f>
        <v>24</v>
      </c>
      <c r="G2472">
        <f>Table1[[#This Row],[Discount (%)]]</f>
        <v>19</v>
      </c>
      <c r="H2472">
        <f>Table1[[#This Row],[Profit]]</f>
        <v>1289.49</v>
      </c>
    </row>
    <row r="2473" spans="1:8">
      <c r="A2473" s="11" t="s">
        <v>2434</v>
      </c>
      <c r="B2473" s="7">
        <v>47494</v>
      </c>
      <c r="C2473" t="str">
        <f>PROPER(Table1[[#This Row],[Region]])</f>
        <v>South</v>
      </c>
      <c r="D2473" t="str">
        <f>PROPER(Table1[[#This Row],[Product Category]])</f>
        <v>Sports</v>
      </c>
      <c r="E2473">
        <f>ROUND(Table1[[#This Row],[Sales Amount]],1)</f>
        <v>2739</v>
      </c>
      <c r="F2473">
        <f>Table1[[#This Row],[Quantity Sold]]</f>
        <v>4</v>
      </c>
      <c r="G2473">
        <f>Table1[[#This Row],[Discount (%)]]</f>
        <v>13</v>
      </c>
      <c r="H2473">
        <f>Table1[[#This Row],[Profit]]</f>
        <v>1166.72</v>
      </c>
    </row>
    <row r="2474" spans="1:8">
      <c r="A2474" s="11" t="s">
        <v>2435</v>
      </c>
      <c r="B2474" s="7">
        <v>47495</v>
      </c>
      <c r="C2474" t="str">
        <f>PROPER(Table1[[#This Row],[Region]])</f>
        <v>East</v>
      </c>
      <c r="D2474" t="str">
        <f>PROPER(Table1[[#This Row],[Product Category]])</f>
        <v>Sports</v>
      </c>
      <c r="E2474">
        <f>ROUND(Table1[[#This Row],[Sales Amount]],1)</f>
        <v>4096.7</v>
      </c>
      <c r="F2474">
        <f>Table1[[#This Row],[Quantity Sold]]</f>
        <v>43</v>
      </c>
      <c r="G2474">
        <f>Table1[[#This Row],[Discount (%)]]</f>
        <v>4</v>
      </c>
      <c r="H2474">
        <f>Table1[[#This Row],[Profit]]</f>
        <v>1584.39</v>
      </c>
    </row>
    <row r="2475" spans="1:8">
      <c r="A2475" s="11" t="s">
        <v>2436</v>
      </c>
      <c r="B2475" s="7">
        <v>47496</v>
      </c>
      <c r="C2475" t="str">
        <f>PROPER(Table1[[#This Row],[Region]])</f>
        <v>South</v>
      </c>
      <c r="D2475" t="str">
        <f>PROPER(Table1[[#This Row],[Product Category]])</f>
        <v>Sports</v>
      </c>
      <c r="E2475">
        <f>ROUND(Table1[[#This Row],[Sales Amount]],1)</f>
        <v>1639.5</v>
      </c>
      <c r="F2475">
        <f>Table1[[#This Row],[Quantity Sold]]</f>
        <v>6</v>
      </c>
      <c r="G2475">
        <f>Table1[[#This Row],[Discount (%)]]</f>
        <v>10</v>
      </c>
      <c r="H2475">
        <f>Table1[[#This Row],[Profit]]</f>
        <v>495.53</v>
      </c>
    </row>
    <row r="2476" spans="1:8">
      <c r="A2476" s="11" t="s">
        <v>2437</v>
      </c>
      <c r="B2476" s="7">
        <v>47497</v>
      </c>
      <c r="C2476" t="str">
        <f>PROPER(Table1[[#This Row],[Region]])</f>
        <v>North</v>
      </c>
      <c r="D2476" t="str">
        <f>PROPER(Table1[[#This Row],[Product Category]])</f>
        <v>Groceries</v>
      </c>
      <c r="E2476">
        <f>ROUND(Table1[[#This Row],[Sales Amount]],1)</f>
        <v>154.19999999999999</v>
      </c>
      <c r="F2476">
        <f>Table1[[#This Row],[Quantity Sold]]</f>
        <v>27</v>
      </c>
      <c r="G2476">
        <f>Table1[[#This Row],[Discount (%)]]</f>
        <v>16</v>
      </c>
      <c r="H2476">
        <f>Table1[[#This Row],[Profit]]</f>
        <v>995.8</v>
      </c>
    </row>
    <row r="2477" spans="1:8">
      <c r="A2477" s="11" t="s">
        <v>2438</v>
      </c>
      <c r="B2477" s="7">
        <v>47498</v>
      </c>
      <c r="C2477" t="str">
        <f>PROPER(Table1[[#This Row],[Region]])</f>
        <v>North</v>
      </c>
      <c r="D2477" t="str">
        <f>PROPER(Table1[[#This Row],[Product Category]])</f>
        <v>Clothing</v>
      </c>
      <c r="E2477">
        <f>ROUND(Table1[[#This Row],[Sales Amount]],1)</f>
        <v>2149.1999999999998</v>
      </c>
      <c r="F2477">
        <f>Table1[[#This Row],[Quantity Sold]]</f>
        <v>2</v>
      </c>
      <c r="G2477">
        <f>Table1[[#This Row],[Discount (%)]]</f>
        <v>17</v>
      </c>
      <c r="H2477">
        <f>Table1[[#This Row],[Profit]]</f>
        <v>584.88</v>
      </c>
    </row>
    <row r="2478" spans="1:8">
      <c r="A2478" s="11" t="s">
        <v>2439</v>
      </c>
      <c r="B2478" s="7">
        <v>47499</v>
      </c>
      <c r="C2478" t="str">
        <f>PROPER(Table1[[#This Row],[Region]])</f>
        <v>West</v>
      </c>
      <c r="D2478" t="str">
        <f>PROPER(Table1[[#This Row],[Product Category]])</f>
        <v>Groceries</v>
      </c>
      <c r="E2478">
        <f>ROUND(Table1[[#This Row],[Sales Amount]],1)</f>
        <v>3605.6</v>
      </c>
      <c r="F2478">
        <f>Table1[[#This Row],[Quantity Sold]]</f>
        <v>46</v>
      </c>
      <c r="G2478">
        <f>Table1[[#This Row],[Discount (%)]]</f>
        <v>40</v>
      </c>
      <c r="H2478">
        <f>Table1[[#This Row],[Profit]]</f>
        <v>674.24</v>
      </c>
    </row>
    <row r="2479" spans="1:8">
      <c r="A2479" s="11" t="s">
        <v>2440</v>
      </c>
      <c r="B2479" s="7">
        <v>47500</v>
      </c>
      <c r="C2479" t="str">
        <f>PROPER(Table1[[#This Row],[Region]])</f>
        <v>West</v>
      </c>
      <c r="D2479" t="str">
        <f>PROPER(Table1[[#This Row],[Product Category]])</f>
        <v>Electronics</v>
      </c>
      <c r="E2479">
        <f>ROUND(Table1[[#This Row],[Sales Amount]],1)</f>
        <v>1095.8</v>
      </c>
      <c r="F2479">
        <f>Table1[[#This Row],[Quantity Sold]]</f>
        <v>1</v>
      </c>
      <c r="G2479">
        <f>Table1[[#This Row],[Discount (%)]]</f>
        <v>3</v>
      </c>
      <c r="H2479">
        <f>Table1[[#This Row],[Profit]]</f>
        <v>849.49</v>
      </c>
    </row>
    <row r="2480" spans="1:8">
      <c r="A2480" s="11" t="s">
        <v>2441</v>
      </c>
      <c r="B2480" s="7">
        <v>47501</v>
      </c>
      <c r="C2480" t="str">
        <f>PROPER(Table1[[#This Row],[Region]])</f>
        <v>East</v>
      </c>
      <c r="D2480" t="str">
        <f>PROPER(Table1[[#This Row],[Product Category]])</f>
        <v>Sports</v>
      </c>
      <c r="E2480">
        <f>ROUND(Table1[[#This Row],[Sales Amount]],1)</f>
        <v>154.19999999999999</v>
      </c>
      <c r="F2480">
        <f>Table1[[#This Row],[Quantity Sold]]</f>
        <v>11</v>
      </c>
      <c r="G2480">
        <f>Table1[[#This Row],[Discount (%)]]</f>
        <v>21</v>
      </c>
      <c r="H2480">
        <f>Table1[[#This Row],[Profit]]</f>
        <v>354.95</v>
      </c>
    </row>
    <row r="2481" spans="1:8">
      <c r="A2481" s="11" t="s">
        <v>2442</v>
      </c>
      <c r="B2481" s="7">
        <v>47502</v>
      </c>
      <c r="C2481" t="str">
        <f>PROPER(Table1[[#This Row],[Region]])</f>
        <v>East</v>
      </c>
      <c r="D2481" t="str">
        <f>PROPER(Table1[[#This Row],[Product Category]])</f>
        <v>Clothing</v>
      </c>
      <c r="E2481">
        <f>ROUND(Table1[[#This Row],[Sales Amount]],1)</f>
        <v>1576.2</v>
      </c>
      <c r="F2481">
        <f>Table1[[#This Row],[Quantity Sold]]</f>
        <v>22</v>
      </c>
      <c r="G2481">
        <f>Table1[[#This Row],[Discount (%)]]</f>
        <v>40</v>
      </c>
      <c r="H2481">
        <f>Table1[[#This Row],[Profit]]</f>
        <v>355.88</v>
      </c>
    </row>
    <row r="2482" spans="1:8">
      <c r="A2482" s="11" t="s">
        <v>2443</v>
      </c>
      <c r="B2482" s="7">
        <v>47503</v>
      </c>
      <c r="C2482" t="str">
        <f>PROPER(Table1[[#This Row],[Region]])</f>
        <v>South</v>
      </c>
      <c r="D2482" t="str">
        <f>PROPER(Table1[[#This Row],[Product Category]])</f>
        <v>Sports</v>
      </c>
      <c r="E2482">
        <f>ROUND(Table1[[#This Row],[Sales Amount]],1)</f>
        <v>4012.4</v>
      </c>
      <c r="F2482">
        <f>Table1[[#This Row],[Quantity Sold]]</f>
        <v>35</v>
      </c>
      <c r="G2482">
        <f>Table1[[#This Row],[Discount (%)]]</f>
        <v>9</v>
      </c>
      <c r="H2482">
        <f>Table1[[#This Row],[Profit]]</f>
        <v>1412.06</v>
      </c>
    </row>
    <row r="2483" spans="1:8">
      <c r="A2483" s="11" t="s">
        <v>2444</v>
      </c>
      <c r="B2483" s="7">
        <v>47504</v>
      </c>
      <c r="C2483" t="str">
        <f>PROPER(Table1[[#This Row],[Region]])</f>
        <v>West</v>
      </c>
      <c r="D2483" t="str">
        <f>PROPER(Table1[[#This Row],[Product Category]])</f>
        <v>Clothing</v>
      </c>
      <c r="E2483">
        <f>ROUND(Table1[[#This Row],[Sales Amount]],1)</f>
        <v>2266.4</v>
      </c>
      <c r="F2483">
        <f>Table1[[#This Row],[Quantity Sold]]</f>
        <v>30</v>
      </c>
      <c r="G2483">
        <f>Table1[[#This Row],[Discount (%)]]</f>
        <v>24</v>
      </c>
      <c r="H2483">
        <f>Table1[[#This Row],[Profit]]</f>
        <v>1213.0999999999999</v>
      </c>
    </row>
    <row r="2484" spans="1:8">
      <c r="A2484" s="11" t="s">
        <v>2445</v>
      </c>
      <c r="B2484" s="7">
        <v>47505</v>
      </c>
      <c r="C2484" t="str">
        <f>PROPER(Table1[[#This Row],[Region]])</f>
        <v>North</v>
      </c>
      <c r="D2484" t="str">
        <f>PROPER(Table1[[#This Row],[Product Category]])</f>
        <v>Clothing</v>
      </c>
      <c r="E2484">
        <f>ROUND(Table1[[#This Row],[Sales Amount]],1)</f>
        <v>4753.8999999999996</v>
      </c>
      <c r="F2484">
        <f>Table1[[#This Row],[Quantity Sold]]</f>
        <v>7</v>
      </c>
      <c r="G2484">
        <f>Table1[[#This Row],[Discount (%)]]</f>
        <v>17</v>
      </c>
      <c r="H2484">
        <f>Table1[[#This Row],[Profit]]</f>
        <v>1882.62</v>
      </c>
    </row>
    <row r="2485" spans="1:8">
      <c r="A2485" s="11" t="s">
        <v>2446</v>
      </c>
      <c r="B2485" s="7">
        <v>47506</v>
      </c>
      <c r="C2485" t="str">
        <f>PROPER(Table1[[#This Row],[Region]])</f>
        <v>West</v>
      </c>
      <c r="D2485" t="str">
        <f>PROPER(Table1[[#This Row],[Product Category]])</f>
        <v>Groceries</v>
      </c>
      <c r="E2485">
        <f>ROUND(Table1[[#This Row],[Sales Amount]],1)</f>
        <v>4482.3</v>
      </c>
      <c r="F2485">
        <f>Table1[[#This Row],[Quantity Sold]]</f>
        <v>24</v>
      </c>
      <c r="G2485">
        <f>Table1[[#This Row],[Discount (%)]]</f>
        <v>17</v>
      </c>
      <c r="H2485">
        <f>Table1[[#This Row],[Profit]]</f>
        <v>101.7</v>
      </c>
    </row>
    <row r="2486" spans="1:8">
      <c r="A2486" s="11" t="s">
        <v>2447</v>
      </c>
      <c r="B2486" s="7">
        <v>47507</v>
      </c>
      <c r="C2486" t="str">
        <f>PROPER(Table1[[#This Row],[Region]])</f>
        <v>South</v>
      </c>
      <c r="D2486" t="str">
        <f>PROPER(Table1[[#This Row],[Product Category]])</f>
        <v>Clothing</v>
      </c>
      <c r="E2486">
        <f>ROUND(Table1[[#This Row],[Sales Amount]],1)</f>
        <v>3785.9</v>
      </c>
      <c r="F2486">
        <f>Table1[[#This Row],[Quantity Sold]]</f>
        <v>48</v>
      </c>
      <c r="G2486">
        <f>Table1[[#This Row],[Discount (%)]]</f>
        <v>8</v>
      </c>
      <c r="H2486">
        <f>Table1[[#This Row],[Profit]]</f>
        <v>1510.62</v>
      </c>
    </row>
    <row r="2487" spans="1:8">
      <c r="A2487" s="11" t="s">
        <v>2448</v>
      </c>
      <c r="B2487" s="7">
        <v>47508</v>
      </c>
      <c r="C2487" t="str">
        <f>PROPER(Table1[[#This Row],[Region]])</f>
        <v>East</v>
      </c>
      <c r="D2487" t="str">
        <f>PROPER(Table1[[#This Row],[Product Category]])</f>
        <v>Furniture</v>
      </c>
      <c r="E2487">
        <f>ROUND(Table1[[#This Row],[Sales Amount]],1)</f>
        <v>1561.4</v>
      </c>
      <c r="F2487">
        <f>Table1[[#This Row],[Quantity Sold]]</f>
        <v>49</v>
      </c>
      <c r="G2487">
        <f>Table1[[#This Row],[Discount (%)]]</f>
        <v>29</v>
      </c>
      <c r="H2487">
        <f>Table1[[#This Row],[Profit]]</f>
        <v>357.04</v>
      </c>
    </row>
    <row r="2488" spans="1:8">
      <c r="A2488" s="11" t="s">
        <v>2449</v>
      </c>
      <c r="B2488" s="7">
        <v>47509</v>
      </c>
      <c r="C2488" t="str">
        <f>PROPER(Table1[[#This Row],[Region]])</f>
        <v>East</v>
      </c>
      <c r="D2488" t="str">
        <f>PROPER(Table1[[#This Row],[Product Category]])</f>
        <v>Furniture</v>
      </c>
      <c r="E2488">
        <f>ROUND(Table1[[#This Row],[Sales Amount]],1)</f>
        <v>1682.4</v>
      </c>
      <c r="F2488">
        <f>Table1[[#This Row],[Quantity Sold]]</f>
        <v>48</v>
      </c>
      <c r="G2488">
        <f>Table1[[#This Row],[Discount (%)]]</f>
        <v>32</v>
      </c>
      <c r="H2488">
        <f>Table1[[#This Row],[Profit]]</f>
        <v>1093.9000000000001</v>
      </c>
    </row>
    <row r="2489" spans="1:8">
      <c r="A2489" s="11" t="s">
        <v>2450</v>
      </c>
      <c r="B2489" s="7">
        <v>47510</v>
      </c>
      <c r="C2489" t="str">
        <f>PROPER(Table1[[#This Row],[Region]])</f>
        <v>West</v>
      </c>
      <c r="D2489" t="str">
        <f>PROPER(Table1[[#This Row],[Product Category]])</f>
        <v>Groceries</v>
      </c>
      <c r="E2489">
        <f>ROUND(Table1[[#This Row],[Sales Amount]],1)</f>
        <v>110.5</v>
      </c>
      <c r="F2489">
        <f>Table1[[#This Row],[Quantity Sold]]</f>
        <v>41</v>
      </c>
      <c r="G2489">
        <f>Table1[[#This Row],[Discount (%)]]</f>
        <v>30</v>
      </c>
      <c r="H2489">
        <f>Table1[[#This Row],[Profit]]</f>
        <v>110.92</v>
      </c>
    </row>
    <row r="2490" spans="1:8">
      <c r="A2490" s="11" t="s">
        <v>2451</v>
      </c>
      <c r="B2490" s="7">
        <v>47511</v>
      </c>
      <c r="C2490" t="str">
        <f>PROPER(Table1[[#This Row],[Region]])</f>
        <v>North</v>
      </c>
      <c r="D2490" t="str">
        <f>PROPER(Table1[[#This Row],[Product Category]])</f>
        <v>Sports</v>
      </c>
      <c r="E2490">
        <f>ROUND(Table1[[#This Row],[Sales Amount]],1)</f>
        <v>3667.9</v>
      </c>
      <c r="F2490">
        <f>Table1[[#This Row],[Quantity Sold]]</f>
        <v>48</v>
      </c>
      <c r="G2490">
        <f>Table1[[#This Row],[Discount (%)]]</f>
        <v>36</v>
      </c>
      <c r="H2490">
        <f>Table1[[#This Row],[Profit]]</f>
        <v>715.5</v>
      </c>
    </row>
    <row r="2491" spans="1:8">
      <c r="A2491" s="11">
        <v>39593996</v>
      </c>
      <c r="B2491" s="7">
        <v>47512</v>
      </c>
      <c r="C2491" t="str">
        <f>PROPER(Table1[[#This Row],[Region]])</f>
        <v>West</v>
      </c>
      <c r="D2491" t="str">
        <f>PROPER(Table1[[#This Row],[Product Category]])</f>
        <v>Clothing</v>
      </c>
      <c r="E2491">
        <f>ROUND(Table1[[#This Row],[Sales Amount]],1)</f>
        <v>2341.9</v>
      </c>
      <c r="F2491">
        <f>Table1[[#This Row],[Quantity Sold]]</f>
        <v>16</v>
      </c>
      <c r="G2491">
        <f>Table1[[#This Row],[Discount (%)]]</f>
        <v>40</v>
      </c>
      <c r="H2491">
        <f>Table1[[#This Row],[Profit]]</f>
        <v>787.3</v>
      </c>
    </row>
    <row r="2492" spans="1:8">
      <c r="A2492" s="11" t="s">
        <v>2452</v>
      </c>
      <c r="B2492" s="7">
        <v>47513</v>
      </c>
      <c r="C2492" t="str">
        <f>PROPER(Table1[[#This Row],[Region]])</f>
        <v>South</v>
      </c>
      <c r="D2492" t="str">
        <f>PROPER(Table1[[#This Row],[Product Category]])</f>
        <v>Sports</v>
      </c>
      <c r="E2492">
        <f>ROUND(Table1[[#This Row],[Sales Amount]],1)</f>
        <v>4211.8999999999996</v>
      </c>
      <c r="F2492">
        <f>Table1[[#This Row],[Quantity Sold]]</f>
        <v>26</v>
      </c>
      <c r="G2492">
        <f>Table1[[#This Row],[Discount (%)]]</f>
        <v>36</v>
      </c>
      <c r="H2492">
        <f>Table1[[#This Row],[Profit]]</f>
        <v>1843.88</v>
      </c>
    </row>
    <row r="2493" spans="1:8">
      <c r="A2493" s="11" t="s">
        <v>2453</v>
      </c>
      <c r="B2493" s="7">
        <v>47514</v>
      </c>
      <c r="C2493" t="str">
        <f>PROPER(Table1[[#This Row],[Region]])</f>
        <v>North</v>
      </c>
      <c r="D2493" t="str">
        <f>PROPER(Table1[[#This Row],[Product Category]])</f>
        <v>Electronics</v>
      </c>
      <c r="E2493">
        <f>ROUND(Table1[[#This Row],[Sales Amount]],1)</f>
        <v>464.1</v>
      </c>
      <c r="F2493">
        <f>Table1[[#This Row],[Quantity Sold]]</f>
        <v>39</v>
      </c>
      <c r="G2493">
        <f>Table1[[#This Row],[Discount (%)]]</f>
        <v>25</v>
      </c>
      <c r="H2493">
        <f>Table1[[#This Row],[Profit]]</f>
        <v>256.57</v>
      </c>
    </row>
    <row r="2494" spans="1:8">
      <c r="A2494" s="11" t="s">
        <v>2454</v>
      </c>
      <c r="B2494" s="7">
        <v>47515</v>
      </c>
      <c r="C2494" t="str">
        <f>PROPER(Table1[[#This Row],[Region]])</f>
        <v>West</v>
      </c>
      <c r="D2494" t="str">
        <f>PROPER(Table1[[#This Row],[Product Category]])</f>
        <v>Clothing</v>
      </c>
      <c r="E2494">
        <f>ROUND(Table1[[#This Row],[Sales Amount]],1)</f>
        <v>2314.9</v>
      </c>
      <c r="F2494">
        <f>Table1[[#This Row],[Quantity Sold]]</f>
        <v>42</v>
      </c>
      <c r="G2494">
        <f>Table1[[#This Row],[Discount (%)]]</f>
        <v>22</v>
      </c>
      <c r="H2494">
        <f>Table1[[#This Row],[Profit]]</f>
        <v>1549.1</v>
      </c>
    </row>
    <row r="2495" spans="1:8">
      <c r="A2495" s="11" t="s">
        <v>2455</v>
      </c>
      <c r="B2495" s="7">
        <v>47516</v>
      </c>
      <c r="C2495" t="str">
        <f>PROPER(Table1[[#This Row],[Region]])</f>
        <v>East</v>
      </c>
      <c r="D2495" t="str">
        <f>PROPER(Table1[[#This Row],[Product Category]])</f>
        <v>Furniture</v>
      </c>
      <c r="E2495">
        <f>ROUND(Table1[[#This Row],[Sales Amount]],1)</f>
        <v>4340.8999999999996</v>
      </c>
      <c r="F2495">
        <f>Table1[[#This Row],[Quantity Sold]]</f>
        <v>21</v>
      </c>
      <c r="G2495">
        <f>Table1[[#This Row],[Discount (%)]]</f>
        <v>5</v>
      </c>
      <c r="H2495">
        <f>Table1[[#This Row],[Profit]]</f>
        <v>1811.15</v>
      </c>
    </row>
    <row r="2496" spans="1:8">
      <c r="A2496" s="11" t="s">
        <v>2456</v>
      </c>
      <c r="B2496" s="7">
        <v>47517</v>
      </c>
      <c r="C2496" t="str">
        <f>PROPER(Table1[[#This Row],[Region]])</f>
        <v>South</v>
      </c>
      <c r="D2496" t="str">
        <f>PROPER(Table1[[#This Row],[Product Category]])</f>
        <v>Clothing</v>
      </c>
      <c r="E2496">
        <f>ROUND(Table1[[#This Row],[Sales Amount]],1)</f>
        <v>4065.2</v>
      </c>
      <c r="F2496">
        <f>Table1[[#This Row],[Quantity Sold]]</f>
        <v>31</v>
      </c>
      <c r="G2496">
        <f>Table1[[#This Row],[Discount (%)]]</f>
        <v>9</v>
      </c>
      <c r="H2496">
        <f>Table1[[#This Row],[Profit]]</f>
        <v>532.53</v>
      </c>
    </row>
    <row r="2497" spans="1:8">
      <c r="A2497" s="11" t="s">
        <v>2457</v>
      </c>
      <c r="B2497" s="7">
        <v>47518</v>
      </c>
      <c r="C2497" t="str">
        <f>PROPER(Table1[[#This Row],[Region]])</f>
        <v>West</v>
      </c>
      <c r="D2497" t="str">
        <f>PROPER(Table1[[#This Row],[Product Category]])</f>
        <v>Electronics</v>
      </c>
      <c r="E2497">
        <f>ROUND(Table1[[#This Row],[Sales Amount]],1)</f>
        <v>4508.1000000000004</v>
      </c>
      <c r="F2497">
        <f>Table1[[#This Row],[Quantity Sold]]</f>
        <v>13</v>
      </c>
      <c r="G2497">
        <f>Table1[[#This Row],[Discount (%)]]</f>
        <v>4</v>
      </c>
      <c r="H2497">
        <f>Table1[[#This Row],[Profit]]</f>
        <v>1949.05</v>
      </c>
    </row>
    <row r="2498" spans="1:8">
      <c r="A2498" s="11" t="s">
        <v>2458</v>
      </c>
      <c r="B2498" s="7">
        <v>47519</v>
      </c>
      <c r="C2498" t="str">
        <f>PROPER(Table1[[#This Row],[Region]])</f>
        <v>West</v>
      </c>
      <c r="D2498" t="str">
        <f>PROPER(Table1[[#This Row],[Product Category]])</f>
        <v>Furniture</v>
      </c>
      <c r="E2498">
        <f>ROUND(Table1[[#This Row],[Sales Amount]],1)</f>
        <v>3739.3</v>
      </c>
      <c r="F2498">
        <f>Table1[[#This Row],[Quantity Sold]]</f>
        <v>34</v>
      </c>
      <c r="G2498">
        <f>Table1[[#This Row],[Discount (%)]]</f>
        <v>0</v>
      </c>
      <c r="H2498">
        <f>Table1[[#This Row],[Profit]]</f>
        <v>1834.47</v>
      </c>
    </row>
    <row r="2499" spans="1:8">
      <c r="A2499" s="11" t="s">
        <v>2459</v>
      </c>
      <c r="B2499" s="7">
        <v>47520</v>
      </c>
      <c r="C2499" t="str">
        <f>PROPER(Table1[[#This Row],[Region]])</f>
        <v>South</v>
      </c>
      <c r="D2499" t="str">
        <f>PROPER(Table1[[#This Row],[Product Category]])</f>
        <v>Sports</v>
      </c>
      <c r="E2499">
        <f>ROUND(Table1[[#This Row],[Sales Amount]],1)</f>
        <v>3216</v>
      </c>
      <c r="F2499">
        <f>Table1[[#This Row],[Quantity Sold]]</f>
        <v>38</v>
      </c>
      <c r="G2499">
        <f>Table1[[#This Row],[Discount (%)]]</f>
        <v>23</v>
      </c>
      <c r="H2499">
        <f>Table1[[#This Row],[Profit]]</f>
        <v>571.55999999999995</v>
      </c>
    </row>
    <row r="2500" spans="1:8">
      <c r="A2500" s="11" t="s">
        <v>2460</v>
      </c>
      <c r="B2500" s="7">
        <v>47521</v>
      </c>
      <c r="C2500" t="str">
        <f>PROPER(Table1[[#This Row],[Region]])</f>
        <v>East</v>
      </c>
      <c r="D2500" t="str">
        <f>PROPER(Table1[[#This Row],[Product Category]])</f>
        <v>Electronics</v>
      </c>
      <c r="E2500">
        <f>ROUND(Table1[[#This Row],[Sales Amount]],1)</f>
        <v>86.8</v>
      </c>
      <c r="F2500">
        <f>Table1[[#This Row],[Quantity Sold]]</f>
        <v>21</v>
      </c>
      <c r="G2500">
        <f>Table1[[#This Row],[Discount (%)]]</f>
        <v>40</v>
      </c>
      <c r="H2500">
        <f>Table1[[#This Row],[Profit]]</f>
        <v>1262.95</v>
      </c>
    </row>
    <row r="2501" spans="1:8">
      <c r="A2501" s="11" t="s">
        <v>2461</v>
      </c>
      <c r="B2501" s="7">
        <v>47522</v>
      </c>
      <c r="C2501" t="str">
        <f>PROPER(Table1[[#This Row],[Region]])</f>
        <v>South</v>
      </c>
      <c r="D2501" t="str">
        <f>PROPER(Table1[[#This Row],[Product Category]])</f>
        <v>Sports</v>
      </c>
      <c r="E2501">
        <f>ROUND(Table1[[#This Row],[Sales Amount]],1)</f>
        <v>3270.1</v>
      </c>
      <c r="F2501">
        <f>Table1[[#This Row],[Quantity Sold]]</f>
        <v>44</v>
      </c>
      <c r="G2501">
        <f>Table1[[#This Row],[Discount (%)]]</f>
        <v>38</v>
      </c>
      <c r="H2501">
        <f>Table1[[#This Row],[Profit]]</f>
        <v>1113.45</v>
      </c>
    </row>
    <row r="2502" spans="1:8">
      <c r="A2502" s="11" t="s">
        <v>2462</v>
      </c>
      <c r="B2502" s="7">
        <v>47523</v>
      </c>
      <c r="C2502" t="str">
        <f>PROPER(Table1[[#This Row],[Region]])</f>
        <v>South</v>
      </c>
      <c r="D2502" t="str">
        <f>PROPER(Table1[[#This Row],[Product Category]])</f>
        <v>Sports</v>
      </c>
      <c r="E2502">
        <f>ROUND(Table1[[#This Row],[Sales Amount]],1)</f>
        <v>4050.2</v>
      </c>
      <c r="F2502">
        <f>Table1[[#This Row],[Quantity Sold]]</f>
        <v>25</v>
      </c>
      <c r="G2502">
        <f>Table1[[#This Row],[Discount (%)]]</f>
        <v>32</v>
      </c>
      <c r="H2502">
        <f>Table1[[#This Row],[Profit]]</f>
        <v>308.61</v>
      </c>
    </row>
    <row r="2503" spans="1:8">
      <c r="A2503" s="11" t="s">
        <v>2463</v>
      </c>
      <c r="B2503" s="7">
        <v>47524</v>
      </c>
      <c r="C2503" t="str">
        <f>PROPER(Table1[[#This Row],[Region]])</f>
        <v>West</v>
      </c>
      <c r="D2503" t="str">
        <f>PROPER(Table1[[#This Row],[Product Category]])</f>
        <v>Sports</v>
      </c>
      <c r="E2503">
        <f>ROUND(Table1[[#This Row],[Sales Amount]],1)</f>
        <v>3305.8</v>
      </c>
      <c r="F2503">
        <f>Table1[[#This Row],[Quantity Sold]]</f>
        <v>27</v>
      </c>
      <c r="G2503">
        <f>Table1[[#This Row],[Discount (%)]]</f>
        <v>47</v>
      </c>
      <c r="H2503">
        <f>Table1[[#This Row],[Profit]]</f>
        <v>39.68</v>
      </c>
    </row>
    <row r="2504" spans="1:8">
      <c r="A2504" s="11" t="s">
        <v>2464</v>
      </c>
      <c r="B2504" s="7">
        <v>47525</v>
      </c>
      <c r="C2504" t="str">
        <f>PROPER(Table1[[#This Row],[Region]])</f>
        <v>East</v>
      </c>
      <c r="D2504" t="str">
        <f>PROPER(Table1[[#This Row],[Product Category]])</f>
        <v>Electronics</v>
      </c>
      <c r="E2504">
        <f>ROUND(Table1[[#This Row],[Sales Amount]],1)</f>
        <v>4541.8</v>
      </c>
      <c r="F2504">
        <f>Table1[[#This Row],[Quantity Sold]]</f>
        <v>9</v>
      </c>
      <c r="G2504">
        <f>Table1[[#This Row],[Discount (%)]]</f>
        <v>29</v>
      </c>
      <c r="H2504">
        <f>Table1[[#This Row],[Profit]]</f>
        <v>551.95000000000005</v>
      </c>
    </row>
    <row r="2505" spans="1:8">
      <c r="A2505" s="11" t="s">
        <v>2465</v>
      </c>
      <c r="B2505" s="7">
        <v>47526</v>
      </c>
      <c r="C2505" t="str">
        <f>PROPER(Table1[[#This Row],[Region]])</f>
        <v>South</v>
      </c>
      <c r="D2505" t="str">
        <f>PROPER(Table1[[#This Row],[Product Category]])</f>
        <v>Groceries</v>
      </c>
      <c r="E2505">
        <f>ROUND(Table1[[#This Row],[Sales Amount]],1)</f>
        <v>4758.3</v>
      </c>
      <c r="F2505">
        <f>Table1[[#This Row],[Quantity Sold]]</f>
        <v>40</v>
      </c>
      <c r="G2505">
        <f>Table1[[#This Row],[Discount (%)]]</f>
        <v>3</v>
      </c>
      <c r="H2505">
        <f>Table1[[#This Row],[Profit]]</f>
        <v>345.06</v>
      </c>
    </row>
    <row r="2506" spans="1:8">
      <c r="A2506" s="11" t="s">
        <v>2466</v>
      </c>
      <c r="B2506" s="7">
        <v>47527</v>
      </c>
      <c r="C2506" t="str">
        <f>PROPER(Table1[[#This Row],[Region]])</f>
        <v>East</v>
      </c>
      <c r="D2506" t="str">
        <f>PROPER(Table1[[#This Row],[Product Category]])</f>
        <v>Clothing</v>
      </c>
      <c r="E2506">
        <f>ROUND(Table1[[#This Row],[Sales Amount]],1)</f>
        <v>3537.4</v>
      </c>
      <c r="F2506">
        <f>Table1[[#This Row],[Quantity Sold]]</f>
        <v>48</v>
      </c>
      <c r="G2506">
        <f>Table1[[#This Row],[Discount (%)]]</f>
        <v>3</v>
      </c>
      <c r="H2506">
        <f>Table1[[#This Row],[Profit]]</f>
        <v>1407.97</v>
      </c>
    </row>
    <row r="2507" spans="1:8">
      <c r="A2507" s="11" t="s">
        <v>2467</v>
      </c>
      <c r="B2507" s="7">
        <v>47528</v>
      </c>
      <c r="C2507" t="str">
        <f>PROPER(Table1[[#This Row],[Region]])</f>
        <v>North</v>
      </c>
      <c r="D2507" t="str">
        <f>PROPER(Table1[[#This Row],[Product Category]])</f>
        <v>Electronics</v>
      </c>
      <c r="E2507">
        <f>ROUND(Table1[[#This Row],[Sales Amount]],1)</f>
        <v>1424.4</v>
      </c>
      <c r="F2507">
        <f>Table1[[#This Row],[Quantity Sold]]</f>
        <v>46</v>
      </c>
      <c r="G2507">
        <f>Table1[[#This Row],[Discount (%)]]</f>
        <v>38</v>
      </c>
      <c r="H2507">
        <f>Table1[[#This Row],[Profit]]</f>
        <v>1596.06</v>
      </c>
    </row>
    <row r="2508" spans="1:8">
      <c r="A2508" s="11" t="s">
        <v>2468</v>
      </c>
      <c r="B2508" s="7">
        <v>47529</v>
      </c>
      <c r="C2508" t="str">
        <f>PROPER(Table1[[#This Row],[Region]])</f>
        <v>East</v>
      </c>
      <c r="D2508" t="str">
        <f>PROPER(Table1[[#This Row],[Product Category]])</f>
        <v>Clothing</v>
      </c>
      <c r="E2508">
        <f>ROUND(Table1[[#This Row],[Sales Amount]],1)</f>
        <v>4788.8999999999996</v>
      </c>
      <c r="F2508">
        <f>Table1[[#This Row],[Quantity Sold]]</f>
        <v>23</v>
      </c>
      <c r="G2508">
        <f>Table1[[#This Row],[Discount (%)]]</f>
        <v>7</v>
      </c>
      <c r="H2508">
        <f>Table1[[#This Row],[Profit]]</f>
        <v>1539.38</v>
      </c>
    </row>
    <row r="2509" spans="1:8">
      <c r="A2509" s="11" t="s">
        <v>2469</v>
      </c>
      <c r="B2509" s="7">
        <v>47530</v>
      </c>
      <c r="C2509" t="str">
        <f>PROPER(Table1[[#This Row],[Region]])</f>
        <v>East</v>
      </c>
      <c r="D2509" t="str">
        <f>PROPER(Table1[[#This Row],[Product Category]])</f>
        <v>Sports</v>
      </c>
      <c r="E2509">
        <f>ROUND(Table1[[#This Row],[Sales Amount]],1)</f>
        <v>2849.6</v>
      </c>
      <c r="F2509">
        <f>Table1[[#This Row],[Quantity Sold]]</f>
        <v>24</v>
      </c>
      <c r="G2509">
        <f>Table1[[#This Row],[Discount (%)]]</f>
        <v>36</v>
      </c>
      <c r="H2509">
        <f>Table1[[#This Row],[Profit]]</f>
        <v>1093.55</v>
      </c>
    </row>
    <row r="2510" spans="1:8">
      <c r="A2510" s="11" t="s">
        <v>2470</v>
      </c>
      <c r="B2510" s="7">
        <v>47531</v>
      </c>
      <c r="C2510" t="str">
        <f>PROPER(Table1[[#This Row],[Region]])</f>
        <v>West</v>
      </c>
      <c r="D2510" t="str">
        <f>PROPER(Table1[[#This Row],[Product Category]])</f>
        <v>Furniture</v>
      </c>
      <c r="E2510">
        <f>ROUND(Table1[[#This Row],[Sales Amount]],1)</f>
        <v>172.2</v>
      </c>
      <c r="F2510">
        <f>Table1[[#This Row],[Quantity Sold]]</f>
        <v>29</v>
      </c>
      <c r="G2510">
        <f>Table1[[#This Row],[Discount (%)]]</f>
        <v>32</v>
      </c>
      <c r="H2510">
        <f>Table1[[#This Row],[Profit]]</f>
        <v>1761.71</v>
      </c>
    </row>
    <row r="2511" spans="1:8">
      <c r="A2511" s="11" t="s">
        <v>2471</v>
      </c>
      <c r="B2511" s="7">
        <v>47532</v>
      </c>
      <c r="C2511" t="str">
        <f>PROPER(Table1[[#This Row],[Region]])</f>
        <v>East</v>
      </c>
      <c r="D2511" t="str">
        <f>PROPER(Table1[[#This Row],[Product Category]])</f>
        <v>Furniture</v>
      </c>
      <c r="E2511">
        <f>ROUND(Table1[[#This Row],[Sales Amount]],1)</f>
        <v>1369.1</v>
      </c>
      <c r="F2511">
        <f>Table1[[#This Row],[Quantity Sold]]</f>
        <v>13</v>
      </c>
      <c r="G2511">
        <f>Table1[[#This Row],[Discount (%)]]</f>
        <v>39</v>
      </c>
      <c r="H2511">
        <f>Table1[[#This Row],[Profit]]</f>
        <v>782.01</v>
      </c>
    </row>
    <row r="2512" spans="1:8">
      <c r="A2512" s="11" t="s">
        <v>2472</v>
      </c>
      <c r="B2512" s="7">
        <v>47533</v>
      </c>
      <c r="C2512" t="str">
        <f>PROPER(Table1[[#This Row],[Region]])</f>
        <v>South</v>
      </c>
      <c r="D2512" t="str">
        <f>PROPER(Table1[[#This Row],[Product Category]])</f>
        <v>Furniture</v>
      </c>
      <c r="E2512">
        <f>ROUND(Table1[[#This Row],[Sales Amount]],1)</f>
        <v>1627.5</v>
      </c>
      <c r="F2512">
        <f>Table1[[#This Row],[Quantity Sold]]</f>
        <v>37</v>
      </c>
      <c r="G2512">
        <f>Table1[[#This Row],[Discount (%)]]</f>
        <v>0</v>
      </c>
      <c r="H2512">
        <f>Table1[[#This Row],[Profit]]</f>
        <v>1598.96</v>
      </c>
    </row>
    <row r="2513" spans="1:8">
      <c r="A2513" s="11" t="s">
        <v>2473</v>
      </c>
      <c r="B2513" s="7">
        <v>47534</v>
      </c>
      <c r="C2513" t="str">
        <f>PROPER(Table1[[#This Row],[Region]])</f>
        <v>South</v>
      </c>
      <c r="D2513" t="str">
        <f>PROPER(Table1[[#This Row],[Product Category]])</f>
        <v>Groceries</v>
      </c>
      <c r="E2513">
        <f>ROUND(Table1[[#This Row],[Sales Amount]],1)</f>
        <v>3353.3</v>
      </c>
      <c r="F2513">
        <f>Table1[[#This Row],[Quantity Sold]]</f>
        <v>19</v>
      </c>
      <c r="G2513">
        <f>Table1[[#This Row],[Discount (%)]]</f>
        <v>21</v>
      </c>
      <c r="H2513">
        <f>Table1[[#This Row],[Profit]]</f>
        <v>1414.06</v>
      </c>
    </row>
    <row r="2514" spans="1:8">
      <c r="A2514" s="11" t="s">
        <v>2474</v>
      </c>
      <c r="B2514" s="7">
        <v>47535</v>
      </c>
      <c r="C2514" t="str">
        <f>PROPER(Table1[[#This Row],[Region]])</f>
        <v>West</v>
      </c>
      <c r="D2514" t="str">
        <f>PROPER(Table1[[#This Row],[Product Category]])</f>
        <v>Furniture</v>
      </c>
      <c r="E2514">
        <f>ROUND(Table1[[#This Row],[Sales Amount]],1)</f>
        <v>3005.9</v>
      </c>
      <c r="F2514">
        <f>Table1[[#This Row],[Quantity Sold]]</f>
        <v>49</v>
      </c>
      <c r="G2514">
        <f>Table1[[#This Row],[Discount (%)]]</f>
        <v>30</v>
      </c>
      <c r="H2514">
        <f>Table1[[#This Row],[Profit]]</f>
        <v>1829.89</v>
      </c>
    </row>
    <row r="2515" spans="1:8">
      <c r="A2515" s="11" t="s">
        <v>2475</v>
      </c>
      <c r="B2515" s="7">
        <v>47536</v>
      </c>
      <c r="C2515" t="str">
        <f>PROPER(Table1[[#This Row],[Region]])</f>
        <v>West</v>
      </c>
      <c r="D2515" t="str">
        <f>PROPER(Table1[[#This Row],[Product Category]])</f>
        <v>Clothing</v>
      </c>
      <c r="E2515">
        <f>ROUND(Table1[[#This Row],[Sales Amount]],1)</f>
        <v>2963.6</v>
      </c>
      <c r="F2515">
        <f>Table1[[#This Row],[Quantity Sold]]</f>
        <v>5</v>
      </c>
      <c r="G2515">
        <f>Table1[[#This Row],[Discount (%)]]</f>
        <v>32</v>
      </c>
      <c r="H2515">
        <f>Table1[[#This Row],[Profit]]</f>
        <v>1331.84</v>
      </c>
    </row>
    <row r="2516" spans="1:8">
      <c r="A2516" s="11" t="s">
        <v>2476</v>
      </c>
      <c r="B2516" s="7">
        <v>47537</v>
      </c>
      <c r="C2516" t="str">
        <f>PROPER(Table1[[#This Row],[Region]])</f>
        <v>East</v>
      </c>
      <c r="D2516" t="str">
        <f>PROPER(Table1[[#This Row],[Product Category]])</f>
        <v>Furniture</v>
      </c>
      <c r="E2516">
        <f>ROUND(Table1[[#This Row],[Sales Amount]],1)</f>
        <v>3935.4</v>
      </c>
      <c r="F2516">
        <f>Table1[[#This Row],[Quantity Sold]]</f>
        <v>37</v>
      </c>
      <c r="G2516">
        <f>Table1[[#This Row],[Discount (%)]]</f>
        <v>34</v>
      </c>
      <c r="H2516">
        <f>Table1[[#This Row],[Profit]]</f>
        <v>1383.2</v>
      </c>
    </row>
    <row r="2517" spans="1:8">
      <c r="A2517" s="11" t="s">
        <v>2477</v>
      </c>
      <c r="B2517" s="7">
        <v>47538</v>
      </c>
      <c r="C2517" t="str">
        <f>PROPER(Table1[[#This Row],[Region]])</f>
        <v>South</v>
      </c>
      <c r="D2517" t="str">
        <f>PROPER(Table1[[#This Row],[Product Category]])</f>
        <v>Groceries</v>
      </c>
      <c r="E2517">
        <f>ROUND(Table1[[#This Row],[Sales Amount]],1)</f>
        <v>3442.9</v>
      </c>
      <c r="F2517">
        <f>Table1[[#This Row],[Quantity Sold]]</f>
        <v>34</v>
      </c>
      <c r="G2517">
        <f>Table1[[#This Row],[Discount (%)]]</f>
        <v>13</v>
      </c>
      <c r="H2517">
        <f>Table1[[#This Row],[Profit]]</f>
        <v>1219.1099999999999</v>
      </c>
    </row>
    <row r="2518" spans="1:8">
      <c r="A2518" s="11">
        <v>25616631</v>
      </c>
      <c r="B2518" s="7">
        <v>47539</v>
      </c>
      <c r="C2518" t="str">
        <f>PROPER(Table1[[#This Row],[Region]])</f>
        <v>East</v>
      </c>
      <c r="D2518" t="str">
        <f>PROPER(Table1[[#This Row],[Product Category]])</f>
        <v>Electronics</v>
      </c>
      <c r="E2518">
        <f>ROUND(Table1[[#This Row],[Sales Amount]],1)</f>
        <v>1489.2</v>
      </c>
      <c r="F2518">
        <f>Table1[[#This Row],[Quantity Sold]]</f>
        <v>35</v>
      </c>
      <c r="G2518">
        <f>Table1[[#This Row],[Discount (%)]]</f>
        <v>49</v>
      </c>
      <c r="H2518">
        <f>Table1[[#This Row],[Profit]]</f>
        <v>1487.12</v>
      </c>
    </row>
    <row r="2519" spans="1:8">
      <c r="A2519" s="11" t="s">
        <v>2478</v>
      </c>
      <c r="B2519" s="7">
        <v>47540</v>
      </c>
      <c r="C2519" t="str">
        <f>PROPER(Table1[[#This Row],[Region]])</f>
        <v>North</v>
      </c>
      <c r="D2519" t="str">
        <f>PROPER(Table1[[#This Row],[Product Category]])</f>
        <v>Clothing</v>
      </c>
      <c r="E2519">
        <f>ROUND(Table1[[#This Row],[Sales Amount]],1)</f>
        <v>4049.9</v>
      </c>
      <c r="F2519">
        <f>Table1[[#This Row],[Quantity Sold]]</f>
        <v>45</v>
      </c>
      <c r="G2519">
        <f>Table1[[#This Row],[Discount (%)]]</f>
        <v>33</v>
      </c>
      <c r="H2519">
        <f>Table1[[#This Row],[Profit]]</f>
        <v>1173.47</v>
      </c>
    </row>
    <row r="2520" spans="1:8">
      <c r="A2520" s="11" t="s">
        <v>2479</v>
      </c>
      <c r="B2520" s="7">
        <v>47541</v>
      </c>
      <c r="C2520" t="str">
        <f>PROPER(Table1[[#This Row],[Region]])</f>
        <v>East</v>
      </c>
      <c r="D2520" t="str">
        <f>PROPER(Table1[[#This Row],[Product Category]])</f>
        <v>Clothing</v>
      </c>
      <c r="E2520">
        <f>ROUND(Table1[[#This Row],[Sales Amount]],1)</f>
        <v>1480.9</v>
      </c>
      <c r="F2520">
        <f>Table1[[#This Row],[Quantity Sold]]</f>
        <v>6</v>
      </c>
      <c r="G2520">
        <f>Table1[[#This Row],[Discount (%)]]</f>
        <v>2</v>
      </c>
      <c r="H2520">
        <f>Table1[[#This Row],[Profit]]</f>
        <v>1330.03</v>
      </c>
    </row>
    <row r="2521" spans="1:8">
      <c r="A2521" s="11" t="s">
        <v>2480</v>
      </c>
      <c r="B2521" s="7">
        <v>47542</v>
      </c>
      <c r="C2521" t="str">
        <f>PROPER(Table1[[#This Row],[Region]])</f>
        <v>East</v>
      </c>
      <c r="D2521" t="str">
        <f>PROPER(Table1[[#This Row],[Product Category]])</f>
        <v>Electronics</v>
      </c>
      <c r="E2521">
        <f>ROUND(Table1[[#This Row],[Sales Amount]],1)</f>
        <v>4507.5</v>
      </c>
      <c r="F2521">
        <f>Table1[[#This Row],[Quantity Sold]]</f>
        <v>29</v>
      </c>
      <c r="G2521">
        <f>Table1[[#This Row],[Discount (%)]]</f>
        <v>30</v>
      </c>
      <c r="H2521">
        <f>Table1[[#This Row],[Profit]]</f>
        <v>435.14</v>
      </c>
    </row>
    <row r="2522" spans="1:8">
      <c r="A2522" s="11" t="s">
        <v>2481</v>
      </c>
      <c r="B2522" s="7">
        <v>47543</v>
      </c>
      <c r="C2522" t="str">
        <f>PROPER(Table1[[#This Row],[Region]])</f>
        <v>West</v>
      </c>
      <c r="D2522" t="str">
        <f>PROPER(Table1[[#This Row],[Product Category]])</f>
        <v>Groceries</v>
      </c>
      <c r="E2522">
        <f>ROUND(Table1[[#This Row],[Sales Amount]],1)</f>
        <v>2009.7</v>
      </c>
      <c r="F2522">
        <f>Table1[[#This Row],[Quantity Sold]]</f>
        <v>50</v>
      </c>
      <c r="G2522">
        <f>Table1[[#This Row],[Discount (%)]]</f>
        <v>50</v>
      </c>
      <c r="H2522">
        <f>Table1[[#This Row],[Profit]]</f>
        <v>85.91</v>
      </c>
    </row>
    <row r="2523" spans="1:8">
      <c r="A2523" s="11" t="s">
        <v>2482</v>
      </c>
      <c r="B2523" s="7">
        <v>47544</v>
      </c>
      <c r="C2523" t="str">
        <f>PROPER(Table1[[#This Row],[Region]])</f>
        <v>North</v>
      </c>
      <c r="D2523" t="str">
        <f>PROPER(Table1[[#This Row],[Product Category]])</f>
        <v>Furniture</v>
      </c>
      <c r="E2523">
        <f>ROUND(Table1[[#This Row],[Sales Amount]],1)</f>
        <v>54.7</v>
      </c>
      <c r="F2523">
        <f>Table1[[#This Row],[Quantity Sold]]</f>
        <v>49</v>
      </c>
      <c r="G2523">
        <f>Table1[[#This Row],[Discount (%)]]</f>
        <v>43</v>
      </c>
      <c r="H2523">
        <f>Table1[[#This Row],[Profit]]</f>
        <v>359.62</v>
      </c>
    </row>
    <row r="2524" spans="1:8">
      <c r="A2524" s="11" t="s">
        <v>2483</v>
      </c>
      <c r="B2524" s="7">
        <v>47545</v>
      </c>
      <c r="C2524" t="str">
        <f>PROPER(Table1[[#This Row],[Region]])</f>
        <v>West</v>
      </c>
      <c r="D2524" t="str">
        <f>PROPER(Table1[[#This Row],[Product Category]])</f>
        <v>Clothing</v>
      </c>
      <c r="E2524">
        <f>ROUND(Table1[[#This Row],[Sales Amount]],1)</f>
        <v>1522.3</v>
      </c>
      <c r="F2524">
        <f>Table1[[#This Row],[Quantity Sold]]</f>
        <v>25</v>
      </c>
      <c r="G2524">
        <f>Table1[[#This Row],[Discount (%)]]</f>
        <v>14</v>
      </c>
      <c r="H2524">
        <f>Table1[[#This Row],[Profit]]</f>
        <v>796.87</v>
      </c>
    </row>
    <row r="2525" spans="1:8">
      <c r="A2525" s="11" t="s">
        <v>2484</v>
      </c>
      <c r="B2525" s="7">
        <v>47546</v>
      </c>
      <c r="C2525" t="str">
        <f>PROPER(Table1[[#This Row],[Region]])</f>
        <v>West</v>
      </c>
      <c r="D2525" t="str">
        <f>PROPER(Table1[[#This Row],[Product Category]])</f>
        <v>Electronics</v>
      </c>
      <c r="E2525">
        <f>ROUND(Table1[[#This Row],[Sales Amount]],1)</f>
        <v>2235.6999999999998</v>
      </c>
      <c r="F2525">
        <f>Table1[[#This Row],[Quantity Sold]]</f>
        <v>44</v>
      </c>
      <c r="G2525">
        <f>Table1[[#This Row],[Discount (%)]]</f>
        <v>49</v>
      </c>
      <c r="H2525">
        <f>Table1[[#This Row],[Profit]]</f>
        <v>1468.72</v>
      </c>
    </row>
    <row r="2526" spans="1:8">
      <c r="A2526" s="11" t="s">
        <v>2485</v>
      </c>
      <c r="B2526" s="7">
        <v>47547</v>
      </c>
      <c r="C2526" t="str">
        <f>PROPER(Table1[[#This Row],[Region]])</f>
        <v>East</v>
      </c>
      <c r="D2526" t="str">
        <f>PROPER(Table1[[#This Row],[Product Category]])</f>
        <v>Furniture</v>
      </c>
      <c r="E2526">
        <f>ROUND(Table1[[#This Row],[Sales Amount]],1)</f>
        <v>51.1</v>
      </c>
      <c r="F2526">
        <f>Table1[[#This Row],[Quantity Sold]]</f>
        <v>43</v>
      </c>
      <c r="G2526">
        <f>Table1[[#This Row],[Discount (%)]]</f>
        <v>9</v>
      </c>
      <c r="H2526">
        <f>Table1[[#This Row],[Profit]]</f>
        <v>1273.53</v>
      </c>
    </row>
    <row r="2527" spans="1:8">
      <c r="A2527" s="11" t="s">
        <v>2486</v>
      </c>
      <c r="B2527" s="7">
        <v>47548</v>
      </c>
      <c r="C2527" t="str">
        <f>PROPER(Table1[[#This Row],[Region]])</f>
        <v>South</v>
      </c>
      <c r="D2527" t="str">
        <f>PROPER(Table1[[#This Row],[Product Category]])</f>
        <v>Clothing</v>
      </c>
      <c r="E2527">
        <f>ROUND(Table1[[#This Row],[Sales Amount]],1)</f>
        <v>4151.3999999999996</v>
      </c>
      <c r="F2527">
        <f>Table1[[#This Row],[Quantity Sold]]</f>
        <v>42</v>
      </c>
      <c r="G2527">
        <f>Table1[[#This Row],[Discount (%)]]</f>
        <v>22</v>
      </c>
      <c r="H2527">
        <f>Table1[[#This Row],[Profit]]</f>
        <v>1631.15</v>
      </c>
    </row>
    <row r="2528" spans="1:8">
      <c r="A2528" s="11" t="s">
        <v>2487</v>
      </c>
      <c r="B2528" s="7">
        <v>47549</v>
      </c>
      <c r="C2528" t="str">
        <f>PROPER(Table1[[#This Row],[Region]])</f>
        <v>East</v>
      </c>
      <c r="D2528" t="str">
        <f>PROPER(Table1[[#This Row],[Product Category]])</f>
        <v>Groceries</v>
      </c>
      <c r="E2528">
        <f>ROUND(Table1[[#This Row],[Sales Amount]],1)</f>
        <v>3552.2</v>
      </c>
      <c r="F2528">
        <f>Table1[[#This Row],[Quantity Sold]]</f>
        <v>46</v>
      </c>
      <c r="G2528">
        <f>Table1[[#This Row],[Discount (%)]]</f>
        <v>37</v>
      </c>
      <c r="H2528">
        <f>Table1[[#This Row],[Profit]]</f>
        <v>1921.96</v>
      </c>
    </row>
    <row r="2529" spans="1:8">
      <c r="A2529" s="11" t="s">
        <v>2488</v>
      </c>
      <c r="B2529" s="7">
        <v>47550</v>
      </c>
      <c r="C2529" t="str">
        <f>PROPER(Table1[[#This Row],[Region]])</f>
        <v>South</v>
      </c>
      <c r="D2529" t="str">
        <f>PROPER(Table1[[#This Row],[Product Category]])</f>
        <v>Sports</v>
      </c>
      <c r="E2529">
        <f>ROUND(Table1[[#This Row],[Sales Amount]],1)</f>
        <v>2309.5</v>
      </c>
      <c r="F2529">
        <f>Table1[[#This Row],[Quantity Sold]]</f>
        <v>6</v>
      </c>
      <c r="G2529">
        <f>Table1[[#This Row],[Discount (%)]]</f>
        <v>12</v>
      </c>
      <c r="H2529">
        <f>Table1[[#This Row],[Profit]]</f>
        <v>1876.26</v>
      </c>
    </row>
    <row r="2530" spans="1:8">
      <c r="A2530" s="11" t="s">
        <v>2489</v>
      </c>
      <c r="B2530" s="7">
        <v>47551</v>
      </c>
      <c r="C2530" t="str">
        <f>PROPER(Table1[[#This Row],[Region]])</f>
        <v>North</v>
      </c>
      <c r="D2530" t="str">
        <f>PROPER(Table1[[#This Row],[Product Category]])</f>
        <v>Groceries</v>
      </c>
      <c r="E2530">
        <f>ROUND(Table1[[#This Row],[Sales Amount]],1)</f>
        <v>1363</v>
      </c>
      <c r="F2530">
        <f>Table1[[#This Row],[Quantity Sold]]</f>
        <v>35</v>
      </c>
      <c r="G2530">
        <f>Table1[[#This Row],[Discount (%)]]</f>
        <v>24</v>
      </c>
      <c r="H2530">
        <f>Table1[[#This Row],[Profit]]</f>
        <v>909.78</v>
      </c>
    </row>
    <row r="2531" spans="1:8">
      <c r="A2531" s="11" t="s">
        <v>2490</v>
      </c>
      <c r="B2531" s="7">
        <v>47552</v>
      </c>
      <c r="C2531" t="str">
        <f>PROPER(Table1[[#This Row],[Region]])</f>
        <v>West</v>
      </c>
      <c r="D2531" t="str">
        <f>PROPER(Table1[[#This Row],[Product Category]])</f>
        <v>Electronics</v>
      </c>
      <c r="E2531">
        <f>ROUND(Table1[[#This Row],[Sales Amount]],1)</f>
        <v>2404.6</v>
      </c>
      <c r="F2531">
        <f>Table1[[#This Row],[Quantity Sold]]</f>
        <v>1</v>
      </c>
      <c r="G2531">
        <f>Table1[[#This Row],[Discount (%)]]</f>
        <v>46</v>
      </c>
      <c r="H2531">
        <f>Table1[[#This Row],[Profit]]</f>
        <v>224.39</v>
      </c>
    </row>
    <row r="2532" spans="1:8">
      <c r="A2532" s="11" t="s">
        <v>2491</v>
      </c>
      <c r="B2532" s="7">
        <v>47553</v>
      </c>
      <c r="C2532" t="str">
        <f>PROPER(Table1[[#This Row],[Region]])</f>
        <v>West</v>
      </c>
      <c r="D2532" t="str">
        <f>PROPER(Table1[[#This Row],[Product Category]])</f>
        <v>Furniture</v>
      </c>
      <c r="E2532">
        <f>ROUND(Table1[[#This Row],[Sales Amount]],1)</f>
        <v>1922.9</v>
      </c>
      <c r="F2532">
        <f>Table1[[#This Row],[Quantity Sold]]</f>
        <v>18</v>
      </c>
      <c r="G2532">
        <f>Table1[[#This Row],[Discount (%)]]</f>
        <v>26</v>
      </c>
      <c r="H2532">
        <f>Table1[[#This Row],[Profit]]</f>
        <v>965.63</v>
      </c>
    </row>
    <row r="2533" spans="1:8">
      <c r="A2533" s="11" t="s">
        <v>2492</v>
      </c>
      <c r="B2533" s="7">
        <v>47554</v>
      </c>
      <c r="C2533" t="str">
        <f>PROPER(Table1[[#This Row],[Region]])</f>
        <v>West</v>
      </c>
      <c r="D2533" t="str">
        <f>PROPER(Table1[[#This Row],[Product Category]])</f>
        <v>Electronics</v>
      </c>
      <c r="E2533">
        <f>ROUND(Table1[[#This Row],[Sales Amount]],1)</f>
        <v>2023.7</v>
      </c>
      <c r="F2533">
        <f>Table1[[#This Row],[Quantity Sold]]</f>
        <v>24</v>
      </c>
      <c r="G2533">
        <f>Table1[[#This Row],[Discount (%)]]</f>
        <v>36</v>
      </c>
      <c r="H2533">
        <f>Table1[[#This Row],[Profit]]</f>
        <v>293.58999999999997</v>
      </c>
    </row>
    <row r="2534" spans="1:8">
      <c r="A2534" s="11" t="s">
        <v>2493</v>
      </c>
      <c r="B2534" s="7">
        <v>47555</v>
      </c>
      <c r="C2534" t="str">
        <f>PROPER(Table1[[#This Row],[Region]])</f>
        <v>North</v>
      </c>
      <c r="D2534" t="str">
        <f>PROPER(Table1[[#This Row],[Product Category]])</f>
        <v>Groceries</v>
      </c>
      <c r="E2534">
        <f>ROUND(Table1[[#This Row],[Sales Amount]],1)</f>
        <v>736.5</v>
      </c>
      <c r="F2534">
        <f>Table1[[#This Row],[Quantity Sold]]</f>
        <v>1</v>
      </c>
      <c r="G2534">
        <f>Table1[[#This Row],[Discount (%)]]</f>
        <v>45</v>
      </c>
      <c r="H2534">
        <f>Table1[[#This Row],[Profit]]</f>
        <v>1031.5999999999999</v>
      </c>
    </row>
    <row r="2535" spans="1:8">
      <c r="A2535" s="11" t="s">
        <v>2494</v>
      </c>
      <c r="B2535" s="7">
        <v>47556</v>
      </c>
      <c r="C2535" t="str">
        <f>PROPER(Table1[[#This Row],[Region]])</f>
        <v>South</v>
      </c>
      <c r="D2535" t="str">
        <f>PROPER(Table1[[#This Row],[Product Category]])</f>
        <v>Clothing</v>
      </c>
      <c r="E2535">
        <f>ROUND(Table1[[#This Row],[Sales Amount]],1)</f>
        <v>3569.3</v>
      </c>
      <c r="F2535">
        <f>Table1[[#This Row],[Quantity Sold]]</f>
        <v>1</v>
      </c>
      <c r="G2535">
        <f>Table1[[#This Row],[Discount (%)]]</f>
        <v>2</v>
      </c>
      <c r="H2535">
        <f>Table1[[#This Row],[Profit]]</f>
        <v>59.09</v>
      </c>
    </row>
    <row r="2536" spans="1:8">
      <c r="A2536" s="11" t="s">
        <v>2495</v>
      </c>
      <c r="B2536" s="7">
        <v>47557</v>
      </c>
      <c r="C2536" t="str">
        <f>PROPER(Table1[[#This Row],[Region]])</f>
        <v>West</v>
      </c>
      <c r="D2536" t="str">
        <f>PROPER(Table1[[#This Row],[Product Category]])</f>
        <v>Sports</v>
      </c>
      <c r="E2536">
        <f>ROUND(Table1[[#This Row],[Sales Amount]],1)</f>
        <v>1709.2</v>
      </c>
      <c r="F2536">
        <f>Table1[[#This Row],[Quantity Sold]]</f>
        <v>6</v>
      </c>
      <c r="G2536">
        <f>Table1[[#This Row],[Discount (%)]]</f>
        <v>23</v>
      </c>
      <c r="H2536">
        <f>Table1[[#This Row],[Profit]]</f>
        <v>1712.96</v>
      </c>
    </row>
    <row r="2537" spans="1:8">
      <c r="A2537" s="11" t="s">
        <v>2496</v>
      </c>
      <c r="B2537" s="7">
        <v>47558</v>
      </c>
      <c r="C2537" t="str">
        <f>PROPER(Table1[[#This Row],[Region]])</f>
        <v>South</v>
      </c>
      <c r="D2537" t="str">
        <f>PROPER(Table1[[#This Row],[Product Category]])</f>
        <v>Furniture</v>
      </c>
      <c r="E2537">
        <f>ROUND(Table1[[#This Row],[Sales Amount]],1)</f>
        <v>3952.9</v>
      </c>
      <c r="F2537">
        <f>Table1[[#This Row],[Quantity Sold]]</f>
        <v>32</v>
      </c>
      <c r="G2537">
        <f>Table1[[#This Row],[Discount (%)]]</f>
        <v>41</v>
      </c>
      <c r="H2537">
        <f>Table1[[#This Row],[Profit]]</f>
        <v>1364.59</v>
      </c>
    </row>
    <row r="2538" spans="1:8">
      <c r="A2538" s="11" t="s">
        <v>2497</v>
      </c>
      <c r="B2538" s="7">
        <v>47559</v>
      </c>
      <c r="C2538" t="str">
        <f>PROPER(Table1[[#This Row],[Region]])</f>
        <v>East</v>
      </c>
      <c r="D2538" t="str">
        <f>PROPER(Table1[[#This Row],[Product Category]])</f>
        <v>Groceries</v>
      </c>
      <c r="E2538">
        <f>ROUND(Table1[[#This Row],[Sales Amount]],1)</f>
        <v>3847</v>
      </c>
      <c r="F2538">
        <f>Table1[[#This Row],[Quantity Sold]]</f>
        <v>49</v>
      </c>
      <c r="G2538">
        <f>Table1[[#This Row],[Discount (%)]]</f>
        <v>21</v>
      </c>
      <c r="H2538">
        <f>Table1[[#This Row],[Profit]]</f>
        <v>387.77</v>
      </c>
    </row>
    <row r="2539" spans="1:8">
      <c r="A2539" s="11" t="s">
        <v>2498</v>
      </c>
      <c r="B2539" s="7">
        <v>47560</v>
      </c>
      <c r="C2539" t="str">
        <f>PROPER(Table1[[#This Row],[Region]])</f>
        <v>North</v>
      </c>
      <c r="D2539" t="str">
        <f>PROPER(Table1[[#This Row],[Product Category]])</f>
        <v>Electronics</v>
      </c>
      <c r="E2539">
        <f>ROUND(Table1[[#This Row],[Sales Amount]],1)</f>
        <v>3848</v>
      </c>
      <c r="F2539">
        <f>Table1[[#This Row],[Quantity Sold]]</f>
        <v>2</v>
      </c>
      <c r="G2539">
        <f>Table1[[#This Row],[Discount (%)]]</f>
        <v>27</v>
      </c>
      <c r="H2539">
        <f>Table1[[#This Row],[Profit]]</f>
        <v>780.19</v>
      </c>
    </row>
    <row r="2540" spans="1:8">
      <c r="A2540" s="11" t="s">
        <v>2499</v>
      </c>
      <c r="B2540" s="7">
        <v>47561</v>
      </c>
      <c r="C2540" t="str">
        <f>PROPER(Table1[[#This Row],[Region]])</f>
        <v>East</v>
      </c>
      <c r="D2540" t="str">
        <f>PROPER(Table1[[#This Row],[Product Category]])</f>
        <v>Clothing</v>
      </c>
      <c r="E2540">
        <f>ROUND(Table1[[#This Row],[Sales Amount]],1)</f>
        <v>3051.5</v>
      </c>
      <c r="F2540">
        <f>Table1[[#This Row],[Quantity Sold]]</f>
        <v>44</v>
      </c>
      <c r="G2540">
        <f>Table1[[#This Row],[Discount (%)]]</f>
        <v>14</v>
      </c>
      <c r="H2540">
        <f>Table1[[#This Row],[Profit]]</f>
        <v>551.57000000000005</v>
      </c>
    </row>
    <row r="2541" spans="1:8">
      <c r="A2541" s="11" t="s">
        <v>2500</v>
      </c>
      <c r="B2541" s="7">
        <v>47562</v>
      </c>
      <c r="C2541" t="str">
        <f>PROPER(Table1[[#This Row],[Region]])</f>
        <v>North</v>
      </c>
      <c r="D2541" t="str">
        <f>PROPER(Table1[[#This Row],[Product Category]])</f>
        <v>Groceries</v>
      </c>
      <c r="E2541">
        <f>ROUND(Table1[[#This Row],[Sales Amount]],1)</f>
        <v>2347.9</v>
      </c>
      <c r="F2541">
        <f>Table1[[#This Row],[Quantity Sold]]</f>
        <v>1</v>
      </c>
      <c r="G2541">
        <f>Table1[[#This Row],[Discount (%)]]</f>
        <v>49</v>
      </c>
      <c r="H2541">
        <f>Table1[[#This Row],[Profit]]</f>
        <v>1351.44</v>
      </c>
    </row>
    <row r="2542" spans="1:8">
      <c r="A2542" s="11" t="s">
        <v>2501</v>
      </c>
      <c r="B2542" s="7">
        <v>47563</v>
      </c>
      <c r="C2542" t="str">
        <f>PROPER(Table1[[#This Row],[Region]])</f>
        <v>East</v>
      </c>
      <c r="D2542" t="str">
        <f>PROPER(Table1[[#This Row],[Product Category]])</f>
        <v>Sports</v>
      </c>
      <c r="E2542">
        <f>ROUND(Table1[[#This Row],[Sales Amount]],1)</f>
        <v>1858.1</v>
      </c>
      <c r="F2542">
        <f>Table1[[#This Row],[Quantity Sold]]</f>
        <v>38</v>
      </c>
      <c r="G2542">
        <f>Table1[[#This Row],[Discount (%)]]</f>
        <v>40</v>
      </c>
      <c r="H2542">
        <f>Table1[[#This Row],[Profit]]</f>
        <v>1957.73</v>
      </c>
    </row>
    <row r="2543" spans="1:8">
      <c r="A2543" s="11" t="s">
        <v>2502</v>
      </c>
      <c r="B2543" s="7">
        <v>47564</v>
      </c>
      <c r="C2543" t="str">
        <f>PROPER(Table1[[#This Row],[Region]])</f>
        <v>South</v>
      </c>
      <c r="D2543" t="str">
        <f>PROPER(Table1[[#This Row],[Product Category]])</f>
        <v>Sports</v>
      </c>
      <c r="E2543">
        <f>ROUND(Table1[[#This Row],[Sales Amount]],1)</f>
        <v>2907.8</v>
      </c>
      <c r="F2543">
        <f>Table1[[#This Row],[Quantity Sold]]</f>
        <v>31</v>
      </c>
      <c r="G2543">
        <f>Table1[[#This Row],[Discount (%)]]</f>
        <v>14</v>
      </c>
      <c r="H2543">
        <f>Table1[[#This Row],[Profit]]</f>
        <v>859.79</v>
      </c>
    </row>
    <row r="2544" spans="1:8">
      <c r="A2544" s="11" t="s">
        <v>2503</v>
      </c>
      <c r="B2544" s="7">
        <v>47565</v>
      </c>
      <c r="C2544" t="str">
        <f>PROPER(Table1[[#This Row],[Region]])</f>
        <v>East</v>
      </c>
      <c r="D2544" t="str">
        <f>PROPER(Table1[[#This Row],[Product Category]])</f>
        <v>Sports</v>
      </c>
      <c r="E2544">
        <f>ROUND(Table1[[#This Row],[Sales Amount]],1)</f>
        <v>4789.3999999999996</v>
      </c>
      <c r="F2544">
        <f>Table1[[#This Row],[Quantity Sold]]</f>
        <v>27</v>
      </c>
      <c r="G2544">
        <f>Table1[[#This Row],[Discount (%)]]</f>
        <v>26</v>
      </c>
      <c r="H2544">
        <f>Table1[[#This Row],[Profit]]</f>
        <v>1574.29</v>
      </c>
    </row>
    <row r="2545" spans="1:8">
      <c r="A2545" s="11" t="s">
        <v>2504</v>
      </c>
      <c r="B2545" s="7">
        <v>47566</v>
      </c>
      <c r="C2545" t="str">
        <f>PROPER(Table1[[#This Row],[Region]])</f>
        <v>East</v>
      </c>
      <c r="D2545" t="str">
        <f>PROPER(Table1[[#This Row],[Product Category]])</f>
        <v>Furniture</v>
      </c>
      <c r="E2545">
        <f>ROUND(Table1[[#This Row],[Sales Amount]],1)</f>
        <v>1450.3</v>
      </c>
      <c r="F2545">
        <f>Table1[[#This Row],[Quantity Sold]]</f>
        <v>6</v>
      </c>
      <c r="G2545">
        <f>Table1[[#This Row],[Discount (%)]]</f>
        <v>29</v>
      </c>
      <c r="H2545">
        <f>Table1[[#This Row],[Profit]]</f>
        <v>1964.86</v>
      </c>
    </row>
    <row r="2546" spans="1:8">
      <c r="A2546" s="11" t="s">
        <v>2505</v>
      </c>
      <c r="B2546" s="7">
        <v>47567</v>
      </c>
      <c r="C2546" t="str">
        <f>PROPER(Table1[[#This Row],[Region]])</f>
        <v>South</v>
      </c>
      <c r="D2546" t="str">
        <f>PROPER(Table1[[#This Row],[Product Category]])</f>
        <v>Clothing</v>
      </c>
      <c r="E2546">
        <f>ROUND(Table1[[#This Row],[Sales Amount]],1)</f>
        <v>99.1</v>
      </c>
      <c r="F2546">
        <f>Table1[[#This Row],[Quantity Sold]]</f>
        <v>35</v>
      </c>
      <c r="G2546">
        <f>Table1[[#This Row],[Discount (%)]]</f>
        <v>21</v>
      </c>
      <c r="H2546">
        <f>Table1[[#This Row],[Profit]]</f>
        <v>16.68</v>
      </c>
    </row>
    <row r="2547" spans="1:8">
      <c r="A2547" s="11" t="s">
        <v>2506</v>
      </c>
      <c r="B2547" s="7">
        <v>47568</v>
      </c>
      <c r="C2547" t="str">
        <f>PROPER(Table1[[#This Row],[Region]])</f>
        <v>West</v>
      </c>
      <c r="D2547" t="str">
        <f>PROPER(Table1[[#This Row],[Product Category]])</f>
        <v>Furniture</v>
      </c>
      <c r="E2547">
        <f>ROUND(Table1[[#This Row],[Sales Amount]],1)</f>
        <v>4979.8999999999996</v>
      </c>
      <c r="F2547">
        <f>Table1[[#This Row],[Quantity Sold]]</f>
        <v>48</v>
      </c>
      <c r="G2547">
        <f>Table1[[#This Row],[Discount (%)]]</f>
        <v>23</v>
      </c>
      <c r="H2547">
        <f>Table1[[#This Row],[Profit]]</f>
        <v>221.85</v>
      </c>
    </row>
    <row r="2548" spans="1:8">
      <c r="A2548" s="11" t="s">
        <v>2507</v>
      </c>
      <c r="B2548" s="7">
        <v>47569</v>
      </c>
      <c r="C2548" t="str">
        <f>PROPER(Table1[[#This Row],[Region]])</f>
        <v>North</v>
      </c>
      <c r="D2548" t="str">
        <f>PROPER(Table1[[#This Row],[Product Category]])</f>
        <v>Groceries</v>
      </c>
      <c r="E2548">
        <f>ROUND(Table1[[#This Row],[Sales Amount]],1)</f>
        <v>3093.2</v>
      </c>
      <c r="F2548">
        <f>Table1[[#This Row],[Quantity Sold]]</f>
        <v>7</v>
      </c>
      <c r="G2548">
        <f>Table1[[#This Row],[Discount (%)]]</f>
        <v>44</v>
      </c>
      <c r="H2548">
        <f>Table1[[#This Row],[Profit]]</f>
        <v>630.86</v>
      </c>
    </row>
    <row r="2549" spans="1:8">
      <c r="A2549" s="11" t="s">
        <v>2508</v>
      </c>
      <c r="B2549" s="7">
        <v>47570</v>
      </c>
      <c r="C2549" t="str">
        <f>PROPER(Table1[[#This Row],[Region]])</f>
        <v>South</v>
      </c>
      <c r="D2549" t="str">
        <f>PROPER(Table1[[#This Row],[Product Category]])</f>
        <v>Groceries</v>
      </c>
      <c r="E2549">
        <f>ROUND(Table1[[#This Row],[Sales Amount]],1)</f>
        <v>2768.5</v>
      </c>
      <c r="F2549">
        <f>Table1[[#This Row],[Quantity Sold]]</f>
        <v>43</v>
      </c>
      <c r="G2549">
        <f>Table1[[#This Row],[Discount (%)]]</f>
        <v>12</v>
      </c>
      <c r="H2549">
        <f>Table1[[#This Row],[Profit]]</f>
        <v>1787.1</v>
      </c>
    </row>
    <row r="2550" spans="1:8">
      <c r="A2550" s="11" t="s">
        <v>2509</v>
      </c>
      <c r="B2550" s="7">
        <v>47571</v>
      </c>
      <c r="C2550" t="str">
        <f>PROPER(Table1[[#This Row],[Region]])</f>
        <v>East</v>
      </c>
      <c r="D2550" t="str">
        <f>PROPER(Table1[[#This Row],[Product Category]])</f>
        <v>Clothing</v>
      </c>
      <c r="E2550">
        <f>ROUND(Table1[[#This Row],[Sales Amount]],1)</f>
        <v>2150.3000000000002</v>
      </c>
      <c r="F2550">
        <f>Table1[[#This Row],[Quantity Sold]]</f>
        <v>27</v>
      </c>
      <c r="G2550">
        <f>Table1[[#This Row],[Discount (%)]]</f>
        <v>6</v>
      </c>
      <c r="H2550">
        <f>Table1[[#This Row],[Profit]]</f>
        <v>353.71</v>
      </c>
    </row>
    <row r="2551" spans="1:8">
      <c r="A2551" s="11" t="s">
        <v>2510</v>
      </c>
      <c r="B2551" s="7">
        <v>47572</v>
      </c>
      <c r="C2551" t="str">
        <f>PROPER(Table1[[#This Row],[Region]])</f>
        <v>East</v>
      </c>
      <c r="D2551" t="str">
        <f>PROPER(Table1[[#This Row],[Product Category]])</f>
        <v>Furniture</v>
      </c>
      <c r="E2551">
        <f>ROUND(Table1[[#This Row],[Sales Amount]],1)</f>
        <v>2606.8000000000002</v>
      </c>
      <c r="F2551">
        <f>Table1[[#This Row],[Quantity Sold]]</f>
        <v>35</v>
      </c>
      <c r="G2551">
        <f>Table1[[#This Row],[Discount (%)]]</f>
        <v>25</v>
      </c>
      <c r="H2551">
        <f>Table1[[#This Row],[Profit]]</f>
        <v>606.51</v>
      </c>
    </row>
    <row r="2552" spans="1:8">
      <c r="A2552" s="11" t="s">
        <v>2511</v>
      </c>
      <c r="B2552" s="7">
        <v>47573</v>
      </c>
      <c r="C2552" t="str">
        <f>PROPER(Table1[[#This Row],[Region]])</f>
        <v>West</v>
      </c>
      <c r="D2552" t="str">
        <f>PROPER(Table1[[#This Row],[Product Category]])</f>
        <v>Electronics</v>
      </c>
      <c r="E2552">
        <f>ROUND(Table1[[#This Row],[Sales Amount]],1)</f>
        <v>2481.9</v>
      </c>
      <c r="F2552">
        <f>Table1[[#This Row],[Quantity Sold]]</f>
        <v>6</v>
      </c>
      <c r="G2552">
        <f>Table1[[#This Row],[Discount (%)]]</f>
        <v>16</v>
      </c>
      <c r="H2552">
        <f>Table1[[#This Row],[Profit]]</f>
        <v>46.79</v>
      </c>
    </row>
    <row r="2553" spans="1:8">
      <c r="A2553" s="11" t="s">
        <v>2512</v>
      </c>
      <c r="B2553" s="7">
        <v>47574</v>
      </c>
      <c r="C2553" t="str">
        <f>PROPER(Table1[[#This Row],[Region]])</f>
        <v>South</v>
      </c>
      <c r="D2553" t="str">
        <f>PROPER(Table1[[#This Row],[Product Category]])</f>
        <v>Furniture</v>
      </c>
      <c r="E2553">
        <f>ROUND(Table1[[#This Row],[Sales Amount]],1)</f>
        <v>4272.3999999999996</v>
      </c>
      <c r="F2553">
        <f>Table1[[#This Row],[Quantity Sold]]</f>
        <v>47</v>
      </c>
      <c r="G2553">
        <f>Table1[[#This Row],[Discount (%)]]</f>
        <v>20</v>
      </c>
      <c r="H2553">
        <f>Table1[[#This Row],[Profit]]</f>
        <v>864.28</v>
      </c>
    </row>
    <row r="2554" spans="1:8">
      <c r="A2554" s="11" t="s">
        <v>2513</v>
      </c>
      <c r="B2554" s="7">
        <v>47575</v>
      </c>
      <c r="C2554" t="str">
        <f>PROPER(Table1[[#This Row],[Region]])</f>
        <v>East</v>
      </c>
      <c r="D2554" t="str">
        <f>PROPER(Table1[[#This Row],[Product Category]])</f>
        <v>Clothing</v>
      </c>
      <c r="E2554">
        <f>ROUND(Table1[[#This Row],[Sales Amount]],1)</f>
        <v>140.1</v>
      </c>
      <c r="F2554">
        <f>Table1[[#This Row],[Quantity Sold]]</f>
        <v>25</v>
      </c>
      <c r="G2554">
        <f>Table1[[#This Row],[Discount (%)]]</f>
        <v>15</v>
      </c>
      <c r="H2554">
        <f>Table1[[#This Row],[Profit]]</f>
        <v>1748.55</v>
      </c>
    </row>
    <row r="2555" spans="1:8">
      <c r="A2555" s="11" t="s">
        <v>2514</v>
      </c>
      <c r="B2555" s="7">
        <v>47576</v>
      </c>
      <c r="C2555" t="str">
        <f>PROPER(Table1[[#This Row],[Region]])</f>
        <v>North</v>
      </c>
      <c r="D2555" t="str">
        <f>PROPER(Table1[[#This Row],[Product Category]])</f>
        <v>Electronics</v>
      </c>
      <c r="E2555">
        <f>ROUND(Table1[[#This Row],[Sales Amount]],1)</f>
        <v>204</v>
      </c>
      <c r="F2555">
        <f>Table1[[#This Row],[Quantity Sold]]</f>
        <v>42</v>
      </c>
      <c r="G2555">
        <f>Table1[[#This Row],[Discount (%)]]</f>
        <v>29</v>
      </c>
      <c r="H2555">
        <f>Table1[[#This Row],[Profit]]</f>
        <v>652.29999999999995</v>
      </c>
    </row>
    <row r="2556" spans="1:8">
      <c r="A2556" s="11" t="s">
        <v>2515</v>
      </c>
      <c r="B2556" s="7">
        <v>47577</v>
      </c>
      <c r="C2556" t="str">
        <f>PROPER(Table1[[#This Row],[Region]])</f>
        <v>East</v>
      </c>
      <c r="D2556" t="str">
        <f>PROPER(Table1[[#This Row],[Product Category]])</f>
        <v>Sports</v>
      </c>
      <c r="E2556">
        <f>ROUND(Table1[[#This Row],[Sales Amount]],1)</f>
        <v>3498.5</v>
      </c>
      <c r="F2556">
        <f>Table1[[#This Row],[Quantity Sold]]</f>
        <v>26</v>
      </c>
      <c r="G2556">
        <f>Table1[[#This Row],[Discount (%)]]</f>
        <v>48</v>
      </c>
      <c r="H2556">
        <f>Table1[[#This Row],[Profit]]</f>
        <v>933.3</v>
      </c>
    </row>
    <row r="2557" spans="1:8">
      <c r="A2557" s="11" t="s">
        <v>2516</v>
      </c>
      <c r="B2557" s="7">
        <v>47578</v>
      </c>
      <c r="C2557" t="str">
        <f>PROPER(Table1[[#This Row],[Region]])</f>
        <v>North</v>
      </c>
      <c r="D2557" t="str">
        <f>PROPER(Table1[[#This Row],[Product Category]])</f>
        <v>Furniture</v>
      </c>
      <c r="E2557">
        <f>ROUND(Table1[[#This Row],[Sales Amount]],1)</f>
        <v>2016.3</v>
      </c>
      <c r="F2557">
        <f>Table1[[#This Row],[Quantity Sold]]</f>
        <v>22</v>
      </c>
      <c r="G2557">
        <f>Table1[[#This Row],[Discount (%)]]</f>
        <v>17</v>
      </c>
      <c r="H2557">
        <f>Table1[[#This Row],[Profit]]</f>
        <v>132.58000000000001</v>
      </c>
    </row>
    <row r="2558" spans="1:8">
      <c r="A2558" s="11" t="s">
        <v>2517</v>
      </c>
      <c r="B2558" s="7">
        <v>47579</v>
      </c>
      <c r="C2558" t="str">
        <f>PROPER(Table1[[#This Row],[Region]])</f>
        <v>North</v>
      </c>
      <c r="D2558" t="str">
        <f>PROPER(Table1[[#This Row],[Product Category]])</f>
        <v>Groceries</v>
      </c>
      <c r="E2558">
        <f>ROUND(Table1[[#This Row],[Sales Amount]],1)</f>
        <v>930.2</v>
      </c>
      <c r="F2558">
        <f>Table1[[#This Row],[Quantity Sold]]</f>
        <v>22</v>
      </c>
      <c r="G2558">
        <f>Table1[[#This Row],[Discount (%)]]</f>
        <v>24</v>
      </c>
      <c r="H2558">
        <f>Table1[[#This Row],[Profit]]</f>
        <v>567</v>
      </c>
    </row>
    <row r="2559" spans="1:8">
      <c r="A2559" s="11" t="s">
        <v>2518</v>
      </c>
      <c r="B2559" s="7">
        <v>47580</v>
      </c>
      <c r="C2559" t="str">
        <f>PROPER(Table1[[#This Row],[Region]])</f>
        <v>East</v>
      </c>
      <c r="D2559" t="str">
        <f>PROPER(Table1[[#This Row],[Product Category]])</f>
        <v>Clothing</v>
      </c>
      <c r="E2559">
        <f>ROUND(Table1[[#This Row],[Sales Amount]],1)</f>
        <v>1719.5</v>
      </c>
      <c r="F2559">
        <f>Table1[[#This Row],[Quantity Sold]]</f>
        <v>41</v>
      </c>
      <c r="G2559">
        <f>Table1[[#This Row],[Discount (%)]]</f>
        <v>32</v>
      </c>
      <c r="H2559">
        <f>Table1[[#This Row],[Profit]]</f>
        <v>413.34</v>
      </c>
    </row>
    <row r="2560" spans="1:8">
      <c r="A2560" s="11" t="s">
        <v>2519</v>
      </c>
      <c r="B2560" s="7">
        <v>47581</v>
      </c>
      <c r="C2560" t="str">
        <f>PROPER(Table1[[#This Row],[Region]])</f>
        <v>South</v>
      </c>
      <c r="D2560" t="str">
        <f>PROPER(Table1[[#This Row],[Product Category]])</f>
        <v>Sports</v>
      </c>
      <c r="E2560">
        <f>ROUND(Table1[[#This Row],[Sales Amount]],1)</f>
        <v>809.8</v>
      </c>
      <c r="F2560">
        <f>Table1[[#This Row],[Quantity Sold]]</f>
        <v>35</v>
      </c>
      <c r="G2560">
        <f>Table1[[#This Row],[Discount (%)]]</f>
        <v>2</v>
      </c>
      <c r="H2560">
        <f>Table1[[#This Row],[Profit]]</f>
        <v>1331.92</v>
      </c>
    </row>
    <row r="2561" spans="1:8">
      <c r="A2561" s="11" t="s">
        <v>2520</v>
      </c>
      <c r="B2561" s="7">
        <v>47582</v>
      </c>
      <c r="C2561" t="str">
        <f>PROPER(Table1[[#This Row],[Region]])</f>
        <v>West</v>
      </c>
      <c r="D2561" t="str">
        <f>PROPER(Table1[[#This Row],[Product Category]])</f>
        <v>Clothing</v>
      </c>
      <c r="E2561">
        <f>ROUND(Table1[[#This Row],[Sales Amount]],1)</f>
        <v>1851.2</v>
      </c>
      <c r="F2561">
        <f>Table1[[#This Row],[Quantity Sold]]</f>
        <v>22</v>
      </c>
      <c r="G2561">
        <f>Table1[[#This Row],[Discount (%)]]</f>
        <v>13</v>
      </c>
      <c r="H2561">
        <f>Table1[[#This Row],[Profit]]</f>
        <v>1465.39</v>
      </c>
    </row>
    <row r="2562" spans="1:8">
      <c r="A2562" s="11" t="s">
        <v>2521</v>
      </c>
      <c r="B2562" s="7">
        <v>47583</v>
      </c>
      <c r="C2562" t="str">
        <f>PROPER(Table1[[#This Row],[Region]])</f>
        <v>East</v>
      </c>
      <c r="D2562" t="str">
        <f>PROPER(Table1[[#This Row],[Product Category]])</f>
        <v>Electronics</v>
      </c>
      <c r="E2562">
        <f>ROUND(Table1[[#This Row],[Sales Amount]],1)</f>
        <v>3578.1</v>
      </c>
      <c r="F2562">
        <f>Table1[[#This Row],[Quantity Sold]]</f>
        <v>3</v>
      </c>
      <c r="G2562">
        <f>Table1[[#This Row],[Discount (%)]]</f>
        <v>34</v>
      </c>
      <c r="H2562">
        <f>Table1[[#This Row],[Profit]]</f>
        <v>1200.5899999999999</v>
      </c>
    </row>
    <row r="2563" spans="1:8">
      <c r="A2563" s="11" t="s">
        <v>2522</v>
      </c>
      <c r="B2563" s="7">
        <v>47584</v>
      </c>
      <c r="C2563" t="str">
        <f>PROPER(Table1[[#This Row],[Region]])</f>
        <v>North</v>
      </c>
      <c r="D2563" t="str">
        <f>PROPER(Table1[[#This Row],[Product Category]])</f>
        <v>Sports</v>
      </c>
      <c r="E2563">
        <f>ROUND(Table1[[#This Row],[Sales Amount]],1)</f>
        <v>2422.6</v>
      </c>
      <c r="F2563">
        <f>Table1[[#This Row],[Quantity Sold]]</f>
        <v>5</v>
      </c>
      <c r="G2563">
        <f>Table1[[#This Row],[Discount (%)]]</f>
        <v>41</v>
      </c>
      <c r="H2563">
        <f>Table1[[#This Row],[Profit]]</f>
        <v>283.27</v>
      </c>
    </row>
    <row r="2564" spans="1:8">
      <c r="A2564" s="11" t="s">
        <v>2523</v>
      </c>
      <c r="B2564" s="7">
        <v>47585</v>
      </c>
      <c r="C2564" t="str">
        <f>PROPER(Table1[[#This Row],[Region]])</f>
        <v>East</v>
      </c>
      <c r="D2564" t="str">
        <f>PROPER(Table1[[#This Row],[Product Category]])</f>
        <v>Furniture</v>
      </c>
      <c r="E2564">
        <f>ROUND(Table1[[#This Row],[Sales Amount]],1)</f>
        <v>3337.9</v>
      </c>
      <c r="F2564">
        <f>Table1[[#This Row],[Quantity Sold]]</f>
        <v>49</v>
      </c>
      <c r="G2564">
        <f>Table1[[#This Row],[Discount (%)]]</f>
        <v>7</v>
      </c>
      <c r="H2564">
        <f>Table1[[#This Row],[Profit]]</f>
        <v>1460.21</v>
      </c>
    </row>
    <row r="2565" spans="1:8">
      <c r="A2565" s="11" t="s">
        <v>2524</v>
      </c>
      <c r="B2565" s="7">
        <v>47586</v>
      </c>
      <c r="C2565" t="str">
        <f>PROPER(Table1[[#This Row],[Region]])</f>
        <v>North</v>
      </c>
      <c r="D2565" t="str">
        <f>PROPER(Table1[[#This Row],[Product Category]])</f>
        <v>Furniture</v>
      </c>
      <c r="E2565">
        <f>ROUND(Table1[[#This Row],[Sales Amount]],1)</f>
        <v>4673.6000000000004</v>
      </c>
      <c r="F2565">
        <f>Table1[[#This Row],[Quantity Sold]]</f>
        <v>41</v>
      </c>
      <c r="G2565">
        <f>Table1[[#This Row],[Discount (%)]]</f>
        <v>6</v>
      </c>
      <c r="H2565">
        <f>Table1[[#This Row],[Profit]]</f>
        <v>1046.03</v>
      </c>
    </row>
    <row r="2566" spans="1:8">
      <c r="A2566" s="11" t="s">
        <v>2525</v>
      </c>
      <c r="B2566" s="7">
        <v>47587</v>
      </c>
      <c r="C2566" t="str">
        <f>PROPER(Table1[[#This Row],[Region]])</f>
        <v>South</v>
      </c>
      <c r="D2566" t="str">
        <f>PROPER(Table1[[#This Row],[Product Category]])</f>
        <v>Sports</v>
      </c>
      <c r="E2566">
        <f>ROUND(Table1[[#This Row],[Sales Amount]],1)</f>
        <v>1813.7</v>
      </c>
      <c r="F2566">
        <f>Table1[[#This Row],[Quantity Sold]]</f>
        <v>37</v>
      </c>
      <c r="G2566">
        <f>Table1[[#This Row],[Discount (%)]]</f>
        <v>28</v>
      </c>
      <c r="H2566">
        <f>Table1[[#This Row],[Profit]]</f>
        <v>1525.06</v>
      </c>
    </row>
    <row r="2567" spans="1:8">
      <c r="A2567" s="11" t="s">
        <v>2526</v>
      </c>
      <c r="B2567" s="7">
        <v>47588</v>
      </c>
      <c r="C2567" t="str">
        <f>PROPER(Table1[[#This Row],[Region]])</f>
        <v>East</v>
      </c>
      <c r="D2567" t="str">
        <f>PROPER(Table1[[#This Row],[Product Category]])</f>
        <v>Furniture</v>
      </c>
      <c r="E2567">
        <f>ROUND(Table1[[#This Row],[Sales Amount]],1)</f>
        <v>370</v>
      </c>
      <c r="F2567">
        <f>Table1[[#This Row],[Quantity Sold]]</f>
        <v>46</v>
      </c>
      <c r="G2567">
        <f>Table1[[#This Row],[Discount (%)]]</f>
        <v>15</v>
      </c>
      <c r="H2567">
        <f>Table1[[#This Row],[Profit]]</f>
        <v>499.83</v>
      </c>
    </row>
    <row r="2568" spans="1:8">
      <c r="A2568" s="11" t="s">
        <v>2527</v>
      </c>
      <c r="B2568" s="7">
        <v>47589</v>
      </c>
      <c r="C2568" t="str">
        <f>PROPER(Table1[[#This Row],[Region]])</f>
        <v>North</v>
      </c>
      <c r="D2568" t="str">
        <f>PROPER(Table1[[#This Row],[Product Category]])</f>
        <v>Clothing</v>
      </c>
      <c r="E2568">
        <f>ROUND(Table1[[#This Row],[Sales Amount]],1)</f>
        <v>3753.6</v>
      </c>
      <c r="F2568">
        <f>Table1[[#This Row],[Quantity Sold]]</f>
        <v>18</v>
      </c>
      <c r="G2568">
        <f>Table1[[#This Row],[Discount (%)]]</f>
        <v>18</v>
      </c>
      <c r="H2568">
        <f>Table1[[#This Row],[Profit]]</f>
        <v>1476.39</v>
      </c>
    </row>
    <row r="2569" spans="1:8">
      <c r="A2569" s="11" t="s">
        <v>2528</v>
      </c>
      <c r="B2569" s="7">
        <v>47590</v>
      </c>
      <c r="C2569" t="str">
        <f>PROPER(Table1[[#This Row],[Region]])</f>
        <v>West</v>
      </c>
      <c r="D2569" t="str">
        <f>PROPER(Table1[[#This Row],[Product Category]])</f>
        <v>Furniture</v>
      </c>
      <c r="E2569">
        <f>ROUND(Table1[[#This Row],[Sales Amount]],1)</f>
        <v>4423.3</v>
      </c>
      <c r="F2569">
        <f>Table1[[#This Row],[Quantity Sold]]</f>
        <v>39</v>
      </c>
      <c r="G2569">
        <f>Table1[[#This Row],[Discount (%)]]</f>
        <v>44</v>
      </c>
      <c r="H2569">
        <f>Table1[[#This Row],[Profit]]</f>
        <v>1186.92</v>
      </c>
    </row>
    <row r="2570" spans="1:8">
      <c r="A2570" s="11" t="s">
        <v>2529</v>
      </c>
      <c r="B2570" s="7">
        <v>47591</v>
      </c>
      <c r="C2570" t="str">
        <f>PROPER(Table1[[#This Row],[Region]])</f>
        <v>West</v>
      </c>
      <c r="D2570" t="str">
        <f>PROPER(Table1[[#This Row],[Product Category]])</f>
        <v>Electronics</v>
      </c>
      <c r="E2570">
        <f>ROUND(Table1[[#This Row],[Sales Amount]],1)</f>
        <v>3266.1</v>
      </c>
      <c r="F2570">
        <f>Table1[[#This Row],[Quantity Sold]]</f>
        <v>35</v>
      </c>
      <c r="G2570">
        <f>Table1[[#This Row],[Discount (%)]]</f>
        <v>1</v>
      </c>
      <c r="H2570">
        <f>Table1[[#This Row],[Profit]]</f>
        <v>990.51</v>
      </c>
    </row>
    <row r="2571" spans="1:8">
      <c r="A2571" s="11" t="s">
        <v>2530</v>
      </c>
      <c r="B2571" s="7">
        <v>47592</v>
      </c>
      <c r="C2571" t="str">
        <f>PROPER(Table1[[#This Row],[Region]])</f>
        <v>West</v>
      </c>
      <c r="D2571" t="str">
        <f>PROPER(Table1[[#This Row],[Product Category]])</f>
        <v>Furniture</v>
      </c>
      <c r="E2571">
        <f>ROUND(Table1[[#This Row],[Sales Amount]],1)</f>
        <v>410.3</v>
      </c>
      <c r="F2571">
        <f>Table1[[#This Row],[Quantity Sold]]</f>
        <v>14</v>
      </c>
      <c r="G2571">
        <f>Table1[[#This Row],[Discount (%)]]</f>
        <v>0</v>
      </c>
      <c r="H2571">
        <f>Table1[[#This Row],[Profit]]</f>
        <v>158.87</v>
      </c>
    </row>
    <row r="2572" spans="1:8">
      <c r="A2572" s="11" t="s">
        <v>2531</v>
      </c>
      <c r="B2572" s="7">
        <v>47593</v>
      </c>
      <c r="C2572" t="str">
        <f>PROPER(Table1[[#This Row],[Region]])</f>
        <v>North</v>
      </c>
      <c r="D2572" t="str">
        <f>PROPER(Table1[[#This Row],[Product Category]])</f>
        <v>Electronics</v>
      </c>
      <c r="E2572">
        <f>ROUND(Table1[[#This Row],[Sales Amount]],1)</f>
        <v>2161.9</v>
      </c>
      <c r="F2572">
        <f>Table1[[#This Row],[Quantity Sold]]</f>
        <v>34</v>
      </c>
      <c r="G2572">
        <f>Table1[[#This Row],[Discount (%)]]</f>
        <v>42</v>
      </c>
      <c r="H2572">
        <f>Table1[[#This Row],[Profit]]</f>
        <v>825.68</v>
      </c>
    </row>
    <row r="2573" spans="1:8">
      <c r="A2573" s="11" t="s">
        <v>2532</v>
      </c>
      <c r="B2573" s="7">
        <v>47594</v>
      </c>
      <c r="C2573" t="str">
        <f>PROPER(Table1[[#This Row],[Region]])</f>
        <v>South</v>
      </c>
      <c r="D2573" t="str">
        <f>PROPER(Table1[[#This Row],[Product Category]])</f>
        <v>Furniture</v>
      </c>
      <c r="E2573">
        <f>ROUND(Table1[[#This Row],[Sales Amount]],1)</f>
        <v>801.3</v>
      </c>
      <c r="F2573">
        <f>Table1[[#This Row],[Quantity Sold]]</f>
        <v>49</v>
      </c>
      <c r="G2573">
        <f>Table1[[#This Row],[Discount (%)]]</f>
        <v>24</v>
      </c>
      <c r="H2573">
        <f>Table1[[#This Row],[Profit]]</f>
        <v>1805.37</v>
      </c>
    </row>
    <row r="2574" spans="1:8">
      <c r="A2574" s="11" t="s">
        <v>2533</v>
      </c>
      <c r="B2574" s="7">
        <v>47595</v>
      </c>
      <c r="C2574" t="str">
        <f>PROPER(Table1[[#This Row],[Region]])</f>
        <v>West</v>
      </c>
      <c r="D2574" t="str">
        <f>PROPER(Table1[[#This Row],[Product Category]])</f>
        <v>Sports</v>
      </c>
      <c r="E2574">
        <f>ROUND(Table1[[#This Row],[Sales Amount]],1)</f>
        <v>191.8</v>
      </c>
      <c r="F2574">
        <f>Table1[[#This Row],[Quantity Sold]]</f>
        <v>26</v>
      </c>
      <c r="G2574">
        <f>Table1[[#This Row],[Discount (%)]]</f>
        <v>48</v>
      </c>
      <c r="H2574">
        <f>Table1[[#This Row],[Profit]]</f>
        <v>917.23</v>
      </c>
    </row>
    <row r="2575" spans="1:8">
      <c r="A2575" s="11" t="s">
        <v>2534</v>
      </c>
      <c r="B2575" s="7">
        <v>47596</v>
      </c>
      <c r="C2575" t="str">
        <f>PROPER(Table1[[#This Row],[Region]])</f>
        <v>North</v>
      </c>
      <c r="D2575" t="str">
        <f>PROPER(Table1[[#This Row],[Product Category]])</f>
        <v>Groceries</v>
      </c>
      <c r="E2575">
        <f>ROUND(Table1[[#This Row],[Sales Amount]],1)</f>
        <v>1380.4</v>
      </c>
      <c r="F2575">
        <f>Table1[[#This Row],[Quantity Sold]]</f>
        <v>42</v>
      </c>
      <c r="G2575">
        <f>Table1[[#This Row],[Discount (%)]]</f>
        <v>48</v>
      </c>
      <c r="H2575">
        <f>Table1[[#This Row],[Profit]]</f>
        <v>1403.34</v>
      </c>
    </row>
    <row r="2576" spans="1:8">
      <c r="A2576" s="11" t="s">
        <v>2535</v>
      </c>
      <c r="B2576" s="7">
        <v>47597</v>
      </c>
      <c r="C2576" t="str">
        <f>PROPER(Table1[[#This Row],[Region]])</f>
        <v>South</v>
      </c>
      <c r="D2576" t="str">
        <f>PROPER(Table1[[#This Row],[Product Category]])</f>
        <v>Groceries</v>
      </c>
      <c r="E2576">
        <f>ROUND(Table1[[#This Row],[Sales Amount]],1)</f>
        <v>2511.8000000000002</v>
      </c>
      <c r="F2576">
        <f>Table1[[#This Row],[Quantity Sold]]</f>
        <v>43</v>
      </c>
      <c r="G2576">
        <f>Table1[[#This Row],[Discount (%)]]</f>
        <v>15</v>
      </c>
      <c r="H2576">
        <f>Table1[[#This Row],[Profit]]</f>
        <v>1516.66</v>
      </c>
    </row>
    <row r="2577" spans="1:8">
      <c r="A2577" s="11" t="s">
        <v>2536</v>
      </c>
      <c r="B2577" s="7">
        <v>47598</v>
      </c>
      <c r="C2577" t="str">
        <f>PROPER(Table1[[#This Row],[Region]])</f>
        <v>South</v>
      </c>
      <c r="D2577" t="str">
        <f>PROPER(Table1[[#This Row],[Product Category]])</f>
        <v>Furniture</v>
      </c>
      <c r="E2577">
        <f>ROUND(Table1[[#This Row],[Sales Amount]],1)</f>
        <v>3701.1</v>
      </c>
      <c r="F2577">
        <f>Table1[[#This Row],[Quantity Sold]]</f>
        <v>6</v>
      </c>
      <c r="G2577">
        <f>Table1[[#This Row],[Discount (%)]]</f>
        <v>7</v>
      </c>
      <c r="H2577">
        <f>Table1[[#This Row],[Profit]]</f>
        <v>602.87</v>
      </c>
    </row>
    <row r="2578" spans="1:8">
      <c r="A2578" s="11" t="s">
        <v>2537</v>
      </c>
      <c r="B2578" s="7">
        <v>47599</v>
      </c>
      <c r="C2578" t="str">
        <f>PROPER(Table1[[#This Row],[Region]])</f>
        <v>East</v>
      </c>
      <c r="D2578" t="str">
        <f>PROPER(Table1[[#This Row],[Product Category]])</f>
        <v>Furniture</v>
      </c>
      <c r="E2578">
        <f>ROUND(Table1[[#This Row],[Sales Amount]],1)</f>
        <v>1661.3</v>
      </c>
      <c r="F2578">
        <f>Table1[[#This Row],[Quantity Sold]]</f>
        <v>46</v>
      </c>
      <c r="G2578">
        <f>Table1[[#This Row],[Discount (%)]]</f>
        <v>28</v>
      </c>
      <c r="H2578">
        <f>Table1[[#This Row],[Profit]]</f>
        <v>308.42</v>
      </c>
    </row>
    <row r="2579" spans="1:8">
      <c r="A2579" s="11" t="s">
        <v>2538</v>
      </c>
      <c r="B2579" s="7">
        <v>47600</v>
      </c>
      <c r="C2579" t="str">
        <f>PROPER(Table1[[#This Row],[Region]])</f>
        <v>South</v>
      </c>
      <c r="D2579" t="str">
        <f>PROPER(Table1[[#This Row],[Product Category]])</f>
        <v>Sports</v>
      </c>
      <c r="E2579">
        <f>ROUND(Table1[[#This Row],[Sales Amount]],1)</f>
        <v>3219</v>
      </c>
      <c r="F2579">
        <f>Table1[[#This Row],[Quantity Sold]]</f>
        <v>37</v>
      </c>
      <c r="G2579">
        <f>Table1[[#This Row],[Discount (%)]]</f>
        <v>17</v>
      </c>
      <c r="H2579">
        <f>Table1[[#This Row],[Profit]]</f>
        <v>1328.3</v>
      </c>
    </row>
    <row r="2580" spans="1:8">
      <c r="A2580" s="11" t="s">
        <v>2539</v>
      </c>
      <c r="B2580" s="7">
        <v>47601</v>
      </c>
      <c r="C2580" t="str">
        <f>PROPER(Table1[[#This Row],[Region]])</f>
        <v>South</v>
      </c>
      <c r="D2580" t="str">
        <f>PROPER(Table1[[#This Row],[Product Category]])</f>
        <v>Sports</v>
      </c>
      <c r="E2580">
        <f>ROUND(Table1[[#This Row],[Sales Amount]],1)</f>
        <v>506.4</v>
      </c>
      <c r="F2580">
        <f>Table1[[#This Row],[Quantity Sold]]</f>
        <v>22</v>
      </c>
      <c r="G2580">
        <f>Table1[[#This Row],[Discount (%)]]</f>
        <v>25</v>
      </c>
      <c r="H2580">
        <f>Table1[[#This Row],[Profit]]</f>
        <v>402.9</v>
      </c>
    </row>
    <row r="2581" spans="1:8">
      <c r="A2581" s="11" t="s">
        <v>2540</v>
      </c>
      <c r="B2581" s="7">
        <v>47602</v>
      </c>
      <c r="C2581" t="str">
        <f>PROPER(Table1[[#This Row],[Region]])</f>
        <v>West</v>
      </c>
      <c r="D2581" t="str">
        <f>PROPER(Table1[[#This Row],[Product Category]])</f>
        <v>Sports</v>
      </c>
      <c r="E2581">
        <f>ROUND(Table1[[#This Row],[Sales Amount]],1)</f>
        <v>2147.8000000000002</v>
      </c>
      <c r="F2581">
        <f>Table1[[#This Row],[Quantity Sold]]</f>
        <v>45</v>
      </c>
      <c r="G2581">
        <f>Table1[[#This Row],[Discount (%)]]</f>
        <v>11</v>
      </c>
      <c r="H2581">
        <f>Table1[[#This Row],[Profit]]</f>
        <v>55.7</v>
      </c>
    </row>
    <row r="2582" spans="1:8">
      <c r="A2582" s="11" t="s">
        <v>2541</v>
      </c>
      <c r="B2582" s="7">
        <v>47603</v>
      </c>
      <c r="C2582" t="str">
        <f>PROPER(Table1[[#This Row],[Region]])</f>
        <v>North</v>
      </c>
      <c r="D2582" t="str">
        <f>PROPER(Table1[[#This Row],[Product Category]])</f>
        <v>Furniture</v>
      </c>
      <c r="E2582">
        <f>ROUND(Table1[[#This Row],[Sales Amount]],1)</f>
        <v>568.1</v>
      </c>
      <c r="F2582">
        <f>Table1[[#This Row],[Quantity Sold]]</f>
        <v>32</v>
      </c>
      <c r="G2582">
        <f>Table1[[#This Row],[Discount (%)]]</f>
        <v>33</v>
      </c>
      <c r="H2582">
        <f>Table1[[#This Row],[Profit]]</f>
        <v>1269.04</v>
      </c>
    </row>
    <row r="2583" spans="1:8">
      <c r="A2583" s="11" t="s">
        <v>2542</v>
      </c>
      <c r="B2583" s="7">
        <v>47604</v>
      </c>
      <c r="C2583" t="str">
        <f>PROPER(Table1[[#This Row],[Region]])</f>
        <v>East</v>
      </c>
      <c r="D2583" t="str">
        <f>PROPER(Table1[[#This Row],[Product Category]])</f>
        <v>Clothing</v>
      </c>
      <c r="E2583">
        <f>ROUND(Table1[[#This Row],[Sales Amount]],1)</f>
        <v>339.8</v>
      </c>
      <c r="F2583">
        <f>Table1[[#This Row],[Quantity Sold]]</f>
        <v>19</v>
      </c>
      <c r="G2583">
        <f>Table1[[#This Row],[Discount (%)]]</f>
        <v>46</v>
      </c>
      <c r="H2583">
        <f>Table1[[#This Row],[Profit]]</f>
        <v>789.51</v>
      </c>
    </row>
    <row r="2584" spans="1:8">
      <c r="A2584" s="11" t="s">
        <v>2543</v>
      </c>
      <c r="B2584" s="7">
        <v>47605</v>
      </c>
      <c r="C2584" t="str">
        <f>PROPER(Table1[[#This Row],[Region]])</f>
        <v>East</v>
      </c>
      <c r="D2584" t="str">
        <f>PROPER(Table1[[#This Row],[Product Category]])</f>
        <v>Furniture</v>
      </c>
      <c r="E2584">
        <f>ROUND(Table1[[#This Row],[Sales Amount]],1)</f>
        <v>1609.5</v>
      </c>
      <c r="F2584">
        <f>Table1[[#This Row],[Quantity Sold]]</f>
        <v>47</v>
      </c>
      <c r="G2584">
        <f>Table1[[#This Row],[Discount (%)]]</f>
        <v>35</v>
      </c>
      <c r="H2584">
        <f>Table1[[#This Row],[Profit]]</f>
        <v>1471.56</v>
      </c>
    </row>
    <row r="2585" spans="1:8">
      <c r="A2585" s="11" t="s">
        <v>2544</v>
      </c>
      <c r="B2585" s="7">
        <v>47606</v>
      </c>
      <c r="C2585" t="str">
        <f>PROPER(Table1[[#This Row],[Region]])</f>
        <v>East</v>
      </c>
      <c r="D2585" t="str">
        <f>PROPER(Table1[[#This Row],[Product Category]])</f>
        <v>Furniture</v>
      </c>
      <c r="E2585">
        <f>ROUND(Table1[[#This Row],[Sales Amount]],1)</f>
        <v>3767.2</v>
      </c>
      <c r="F2585">
        <f>Table1[[#This Row],[Quantity Sold]]</f>
        <v>27</v>
      </c>
      <c r="G2585">
        <f>Table1[[#This Row],[Discount (%)]]</f>
        <v>36</v>
      </c>
      <c r="H2585">
        <f>Table1[[#This Row],[Profit]]</f>
        <v>1199.24</v>
      </c>
    </row>
    <row r="2586" spans="1:8">
      <c r="A2586" s="11" t="s">
        <v>2545</v>
      </c>
      <c r="B2586" s="7">
        <v>47607</v>
      </c>
      <c r="C2586" t="str">
        <f>PROPER(Table1[[#This Row],[Region]])</f>
        <v>South</v>
      </c>
      <c r="D2586" t="str">
        <f>PROPER(Table1[[#This Row],[Product Category]])</f>
        <v>Groceries</v>
      </c>
      <c r="E2586">
        <f>ROUND(Table1[[#This Row],[Sales Amount]],1)</f>
        <v>2960</v>
      </c>
      <c r="F2586">
        <f>Table1[[#This Row],[Quantity Sold]]</f>
        <v>45</v>
      </c>
      <c r="G2586">
        <f>Table1[[#This Row],[Discount (%)]]</f>
        <v>50</v>
      </c>
      <c r="H2586">
        <f>Table1[[#This Row],[Profit]]</f>
        <v>1294.22</v>
      </c>
    </row>
    <row r="2587" spans="1:8">
      <c r="A2587" s="11" t="s">
        <v>2546</v>
      </c>
      <c r="B2587" s="7">
        <v>47608</v>
      </c>
      <c r="C2587" t="str">
        <f>PROPER(Table1[[#This Row],[Region]])</f>
        <v>North</v>
      </c>
      <c r="D2587" t="str">
        <f>PROPER(Table1[[#This Row],[Product Category]])</f>
        <v>Groceries</v>
      </c>
      <c r="E2587">
        <f>ROUND(Table1[[#This Row],[Sales Amount]],1)</f>
        <v>1156.5</v>
      </c>
      <c r="F2587">
        <f>Table1[[#This Row],[Quantity Sold]]</f>
        <v>21</v>
      </c>
      <c r="G2587">
        <f>Table1[[#This Row],[Discount (%)]]</f>
        <v>48</v>
      </c>
      <c r="H2587">
        <f>Table1[[#This Row],[Profit]]</f>
        <v>264.91000000000003</v>
      </c>
    </row>
    <row r="2588" spans="1:8">
      <c r="A2588" s="11" t="s">
        <v>2547</v>
      </c>
      <c r="B2588" s="7">
        <v>47609</v>
      </c>
      <c r="C2588" t="str">
        <f>PROPER(Table1[[#This Row],[Region]])</f>
        <v>East</v>
      </c>
      <c r="D2588" t="str">
        <f>PROPER(Table1[[#This Row],[Product Category]])</f>
        <v>Furniture</v>
      </c>
      <c r="E2588">
        <f>ROUND(Table1[[#This Row],[Sales Amount]],1)</f>
        <v>4357.2</v>
      </c>
      <c r="F2588">
        <f>Table1[[#This Row],[Quantity Sold]]</f>
        <v>19</v>
      </c>
      <c r="G2588">
        <f>Table1[[#This Row],[Discount (%)]]</f>
        <v>15</v>
      </c>
      <c r="H2588">
        <f>Table1[[#This Row],[Profit]]</f>
        <v>49</v>
      </c>
    </row>
    <row r="2589" spans="1:8">
      <c r="A2589" s="11" t="s">
        <v>2548</v>
      </c>
      <c r="B2589" s="7">
        <v>47610</v>
      </c>
      <c r="C2589" t="str">
        <f>PROPER(Table1[[#This Row],[Region]])</f>
        <v>West</v>
      </c>
      <c r="D2589" t="str">
        <f>PROPER(Table1[[#This Row],[Product Category]])</f>
        <v>Furniture</v>
      </c>
      <c r="E2589">
        <f>ROUND(Table1[[#This Row],[Sales Amount]],1)</f>
        <v>2129.8000000000002</v>
      </c>
      <c r="F2589">
        <f>Table1[[#This Row],[Quantity Sold]]</f>
        <v>43</v>
      </c>
      <c r="G2589">
        <f>Table1[[#This Row],[Discount (%)]]</f>
        <v>12</v>
      </c>
      <c r="H2589">
        <f>Table1[[#This Row],[Profit]]</f>
        <v>693.87</v>
      </c>
    </row>
    <row r="2590" spans="1:8">
      <c r="A2590" s="11" t="s">
        <v>2549</v>
      </c>
      <c r="B2590" s="7">
        <v>47611</v>
      </c>
      <c r="C2590" t="str">
        <f>PROPER(Table1[[#This Row],[Region]])</f>
        <v>South</v>
      </c>
      <c r="D2590" t="str">
        <f>PROPER(Table1[[#This Row],[Product Category]])</f>
        <v>Clothing</v>
      </c>
      <c r="E2590">
        <f>ROUND(Table1[[#This Row],[Sales Amount]],1)</f>
        <v>3808.5</v>
      </c>
      <c r="F2590">
        <f>Table1[[#This Row],[Quantity Sold]]</f>
        <v>33</v>
      </c>
      <c r="G2590">
        <f>Table1[[#This Row],[Discount (%)]]</f>
        <v>9</v>
      </c>
      <c r="H2590">
        <f>Table1[[#This Row],[Profit]]</f>
        <v>1207.24</v>
      </c>
    </row>
    <row r="2591" spans="1:8">
      <c r="A2591" s="11" t="s">
        <v>2550</v>
      </c>
      <c r="B2591" s="7">
        <v>47612</v>
      </c>
      <c r="C2591" t="str">
        <f>PROPER(Table1[[#This Row],[Region]])</f>
        <v>South</v>
      </c>
      <c r="D2591" t="str">
        <f>PROPER(Table1[[#This Row],[Product Category]])</f>
        <v>Electronics</v>
      </c>
      <c r="E2591">
        <f>ROUND(Table1[[#This Row],[Sales Amount]],1)</f>
        <v>2169.5</v>
      </c>
      <c r="F2591">
        <f>Table1[[#This Row],[Quantity Sold]]</f>
        <v>32</v>
      </c>
      <c r="G2591">
        <f>Table1[[#This Row],[Discount (%)]]</f>
        <v>28</v>
      </c>
      <c r="H2591">
        <f>Table1[[#This Row],[Profit]]</f>
        <v>1614.51</v>
      </c>
    </row>
    <row r="2592" spans="1:8">
      <c r="A2592" s="11" t="s">
        <v>2551</v>
      </c>
      <c r="B2592" s="7">
        <v>47613</v>
      </c>
      <c r="C2592" t="str">
        <f>PROPER(Table1[[#This Row],[Region]])</f>
        <v>East</v>
      </c>
      <c r="D2592" t="str">
        <f>PROPER(Table1[[#This Row],[Product Category]])</f>
        <v>Furniture</v>
      </c>
      <c r="E2592">
        <f>ROUND(Table1[[#This Row],[Sales Amount]],1)</f>
        <v>3504</v>
      </c>
      <c r="F2592">
        <f>Table1[[#This Row],[Quantity Sold]]</f>
        <v>3</v>
      </c>
      <c r="G2592">
        <f>Table1[[#This Row],[Discount (%)]]</f>
        <v>39</v>
      </c>
      <c r="H2592">
        <f>Table1[[#This Row],[Profit]]</f>
        <v>934.36</v>
      </c>
    </row>
    <row r="2593" spans="1:8">
      <c r="A2593" s="11" t="s">
        <v>2552</v>
      </c>
      <c r="B2593" s="7">
        <v>47614</v>
      </c>
      <c r="C2593" t="str">
        <f>PROPER(Table1[[#This Row],[Region]])</f>
        <v>North</v>
      </c>
      <c r="D2593" t="str">
        <f>PROPER(Table1[[#This Row],[Product Category]])</f>
        <v>Sports</v>
      </c>
      <c r="E2593">
        <f>ROUND(Table1[[#This Row],[Sales Amount]],1)</f>
        <v>2297.6999999999998</v>
      </c>
      <c r="F2593">
        <f>Table1[[#This Row],[Quantity Sold]]</f>
        <v>50</v>
      </c>
      <c r="G2593">
        <f>Table1[[#This Row],[Discount (%)]]</f>
        <v>10</v>
      </c>
      <c r="H2593">
        <f>Table1[[#This Row],[Profit]]</f>
        <v>70.75</v>
      </c>
    </row>
    <row r="2594" spans="1:8">
      <c r="A2594" s="11" t="s">
        <v>2553</v>
      </c>
      <c r="B2594" s="7">
        <v>47615</v>
      </c>
      <c r="C2594" t="str">
        <f>PROPER(Table1[[#This Row],[Region]])</f>
        <v>West</v>
      </c>
      <c r="D2594" t="str">
        <f>PROPER(Table1[[#This Row],[Product Category]])</f>
        <v>Clothing</v>
      </c>
      <c r="E2594">
        <f>ROUND(Table1[[#This Row],[Sales Amount]],1)</f>
        <v>4438.8</v>
      </c>
      <c r="F2594">
        <f>Table1[[#This Row],[Quantity Sold]]</f>
        <v>9</v>
      </c>
      <c r="G2594">
        <f>Table1[[#This Row],[Discount (%)]]</f>
        <v>39</v>
      </c>
      <c r="H2594">
        <f>Table1[[#This Row],[Profit]]</f>
        <v>668.96</v>
      </c>
    </row>
    <row r="2595" spans="1:8">
      <c r="A2595" s="11" t="s">
        <v>2554</v>
      </c>
      <c r="B2595" s="7">
        <v>47616</v>
      </c>
      <c r="C2595" t="str">
        <f>PROPER(Table1[[#This Row],[Region]])</f>
        <v>West</v>
      </c>
      <c r="D2595" t="str">
        <f>PROPER(Table1[[#This Row],[Product Category]])</f>
        <v>Furniture</v>
      </c>
      <c r="E2595">
        <f>ROUND(Table1[[#This Row],[Sales Amount]],1)</f>
        <v>3550</v>
      </c>
      <c r="F2595">
        <f>Table1[[#This Row],[Quantity Sold]]</f>
        <v>26</v>
      </c>
      <c r="G2595">
        <f>Table1[[#This Row],[Discount (%)]]</f>
        <v>50</v>
      </c>
      <c r="H2595">
        <f>Table1[[#This Row],[Profit]]</f>
        <v>781.93</v>
      </c>
    </row>
    <row r="2596" spans="1:8">
      <c r="A2596" s="11" t="s">
        <v>2555</v>
      </c>
      <c r="B2596" s="7">
        <v>47617</v>
      </c>
      <c r="C2596" t="str">
        <f>PROPER(Table1[[#This Row],[Region]])</f>
        <v>North</v>
      </c>
      <c r="D2596" t="str">
        <f>PROPER(Table1[[#This Row],[Product Category]])</f>
        <v>Electronics</v>
      </c>
      <c r="E2596">
        <f>ROUND(Table1[[#This Row],[Sales Amount]],1)</f>
        <v>2295.8000000000002</v>
      </c>
      <c r="F2596">
        <f>Table1[[#This Row],[Quantity Sold]]</f>
        <v>43</v>
      </c>
      <c r="G2596">
        <f>Table1[[#This Row],[Discount (%)]]</f>
        <v>36</v>
      </c>
      <c r="H2596">
        <f>Table1[[#This Row],[Profit]]</f>
        <v>287.11</v>
      </c>
    </row>
    <row r="2597" spans="1:8">
      <c r="A2597" s="11" t="s">
        <v>2556</v>
      </c>
      <c r="B2597" s="7">
        <v>47618</v>
      </c>
      <c r="C2597" t="str">
        <f>PROPER(Table1[[#This Row],[Region]])</f>
        <v>West</v>
      </c>
      <c r="D2597" t="str">
        <f>PROPER(Table1[[#This Row],[Product Category]])</f>
        <v>Groceries</v>
      </c>
      <c r="E2597">
        <f>ROUND(Table1[[#This Row],[Sales Amount]],1)</f>
        <v>2163.6999999999998</v>
      </c>
      <c r="F2597">
        <f>Table1[[#This Row],[Quantity Sold]]</f>
        <v>39</v>
      </c>
      <c r="G2597">
        <f>Table1[[#This Row],[Discount (%)]]</f>
        <v>20</v>
      </c>
      <c r="H2597">
        <f>Table1[[#This Row],[Profit]]</f>
        <v>1599.54</v>
      </c>
    </row>
    <row r="2598" spans="1:8">
      <c r="A2598" s="11" t="s">
        <v>2558</v>
      </c>
      <c r="B2598" s="7">
        <v>47619</v>
      </c>
      <c r="C2598" t="str">
        <f>PROPER(Table1[[#This Row],[Region]])</f>
        <v>North</v>
      </c>
      <c r="D2598" t="str">
        <f>PROPER(Table1[[#This Row],[Product Category]])</f>
        <v>Electronics</v>
      </c>
      <c r="E2598">
        <f>ROUND(Table1[[#This Row],[Sales Amount]],1)</f>
        <v>4061.2</v>
      </c>
      <c r="F2598">
        <f>Table1[[#This Row],[Quantity Sold]]</f>
        <v>26</v>
      </c>
      <c r="G2598">
        <f>Table1[[#This Row],[Discount (%)]]</f>
        <v>34</v>
      </c>
      <c r="H2598">
        <f>Table1[[#This Row],[Profit]]</f>
        <v>96.83</v>
      </c>
    </row>
    <row r="2599" spans="1:8">
      <c r="A2599" s="11" t="s">
        <v>2559</v>
      </c>
      <c r="B2599" s="7">
        <v>47620</v>
      </c>
      <c r="C2599" t="str">
        <f>PROPER(Table1[[#This Row],[Region]])</f>
        <v>South</v>
      </c>
      <c r="D2599" t="str">
        <f>PROPER(Table1[[#This Row],[Product Category]])</f>
        <v>Clothing</v>
      </c>
      <c r="E2599">
        <f>ROUND(Table1[[#This Row],[Sales Amount]],1)</f>
        <v>3781.9</v>
      </c>
      <c r="F2599">
        <f>Table1[[#This Row],[Quantity Sold]]</f>
        <v>3</v>
      </c>
      <c r="G2599">
        <f>Table1[[#This Row],[Discount (%)]]</f>
        <v>17</v>
      </c>
      <c r="H2599">
        <f>Table1[[#This Row],[Profit]]</f>
        <v>1785.77</v>
      </c>
    </row>
    <row r="2600" spans="1:8">
      <c r="A2600" s="11" t="s">
        <v>2560</v>
      </c>
      <c r="B2600" s="7">
        <v>47621</v>
      </c>
      <c r="C2600" t="str">
        <f>PROPER(Table1[[#This Row],[Region]])</f>
        <v>East</v>
      </c>
      <c r="D2600" t="str">
        <f>PROPER(Table1[[#This Row],[Product Category]])</f>
        <v>Furniture</v>
      </c>
      <c r="E2600">
        <f>ROUND(Table1[[#This Row],[Sales Amount]],1)</f>
        <v>2172.9</v>
      </c>
      <c r="F2600">
        <f>Table1[[#This Row],[Quantity Sold]]</f>
        <v>42</v>
      </c>
      <c r="G2600">
        <f>Table1[[#This Row],[Discount (%)]]</f>
        <v>5</v>
      </c>
      <c r="H2600">
        <f>Table1[[#This Row],[Profit]]</f>
        <v>1875.39</v>
      </c>
    </row>
    <row r="2601" spans="1:8">
      <c r="A2601" s="11" t="s">
        <v>2561</v>
      </c>
      <c r="B2601" s="7">
        <v>47622</v>
      </c>
      <c r="C2601" t="str">
        <f>PROPER(Table1[[#This Row],[Region]])</f>
        <v>North</v>
      </c>
      <c r="D2601" t="str">
        <f>PROPER(Table1[[#This Row],[Product Category]])</f>
        <v>Electronics</v>
      </c>
      <c r="E2601">
        <f>ROUND(Table1[[#This Row],[Sales Amount]],1)</f>
        <v>4836.3</v>
      </c>
      <c r="F2601">
        <f>Table1[[#This Row],[Quantity Sold]]</f>
        <v>1</v>
      </c>
      <c r="G2601">
        <f>Table1[[#This Row],[Discount (%)]]</f>
        <v>49</v>
      </c>
      <c r="H2601">
        <f>Table1[[#This Row],[Profit]]</f>
        <v>851.48</v>
      </c>
    </row>
    <row r="2602" spans="1:8">
      <c r="A2602" s="11" t="s">
        <v>2562</v>
      </c>
      <c r="B2602" s="7">
        <v>47623</v>
      </c>
      <c r="C2602" t="str">
        <f>PROPER(Table1[[#This Row],[Region]])</f>
        <v>North</v>
      </c>
      <c r="D2602" t="str">
        <f>PROPER(Table1[[#This Row],[Product Category]])</f>
        <v>Electronics</v>
      </c>
      <c r="E2602">
        <f>ROUND(Table1[[#This Row],[Sales Amount]],1)</f>
        <v>3749.6</v>
      </c>
      <c r="F2602">
        <f>Table1[[#This Row],[Quantity Sold]]</f>
        <v>47</v>
      </c>
      <c r="G2602">
        <f>Table1[[#This Row],[Discount (%)]]</f>
        <v>1</v>
      </c>
      <c r="H2602">
        <f>Table1[[#This Row],[Profit]]</f>
        <v>1685.38</v>
      </c>
    </row>
    <row r="2603" spans="1:8">
      <c r="A2603" s="11" t="s">
        <v>2563</v>
      </c>
      <c r="B2603" s="7">
        <v>47624</v>
      </c>
      <c r="C2603" t="str">
        <f>PROPER(Table1[[#This Row],[Region]])</f>
        <v>East</v>
      </c>
      <c r="D2603" t="str">
        <f>PROPER(Table1[[#This Row],[Product Category]])</f>
        <v>Clothing</v>
      </c>
      <c r="E2603">
        <f>ROUND(Table1[[#This Row],[Sales Amount]],1)</f>
        <v>2578.6</v>
      </c>
      <c r="F2603">
        <f>Table1[[#This Row],[Quantity Sold]]</f>
        <v>21</v>
      </c>
      <c r="G2603">
        <f>Table1[[#This Row],[Discount (%)]]</f>
        <v>1</v>
      </c>
      <c r="H2603">
        <f>Table1[[#This Row],[Profit]]</f>
        <v>1268.44</v>
      </c>
    </row>
    <row r="2604" spans="1:8">
      <c r="A2604" s="11" t="s">
        <v>2564</v>
      </c>
      <c r="B2604" s="7">
        <v>47625</v>
      </c>
      <c r="C2604" t="str">
        <f>PROPER(Table1[[#This Row],[Region]])</f>
        <v>East</v>
      </c>
      <c r="D2604" t="str">
        <f>PROPER(Table1[[#This Row],[Product Category]])</f>
        <v>Groceries</v>
      </c>
      <c r="E2604">
        <f>ROUND(Table1[[#This Row],[Sales Amount]],1)</f>
        <v>3329.8</v>
      </c>
      <c r="F2604">
        <f>Table1[[#This Row],[Quantity Sold]]</f>
        <v>8</v>
      </c>
      <c r="G2604">
        <f>Table1[[#This Row],[Discount (%)]]</f>
        <v>1</v>
      </c>
      <c r="H2604">
        <f>Table1[[#This Row],[Profit]]</f>
        <v>448.93</v>
      </c>
    </row>
    <row r="2605" spans="1:8">
      <c r="A2605" s="11" t="s">
        <v>2565</v>
      </c>
      <c r="B2605" s="7">
        <v>47626</v>
      </c>
      <c r="C2605" t="str">
        <f>PROPER(Table1[[#This Row],[Region]])</f>
        <v>East</v>
      </c>
      <c r="D2605" t="str">
        <f>PROPER(Table1[[#This Row],[Product Category]])</f>
        <v>Sports</v>
      </c>
      <c r="E2605">
        <f>ROUND(Table1[[#This Row],[Sales Amount]],1)</f>
        <v>4765.8999999999996</v>
      </c>
      <c r="F2605">
        <f>Table1[[#This Row],[Quantity Sold]]</f>
        <v>44</v>
      </c>
      <c r="G2605">
        <f>Table1[[#This Row],[Discount (%)]]</f>
        <v>18</v>
      </c>
      <c r="H2605">
        <f>Table1[[#This Row],[Profit]]</f>
        <v>700.52</v>
      </c>
    </row>
    <row r="2606" spans="1:8">
      <c r="A2606" s="11" t="s">
        <v>2566</v>
      </c>
      <c r="B2606" s="7">
        <v>47627</v>
      </c>
      <c r="C2606" t="str">
        <f>PROPER(Table1[[#This Row],[Region]])</f>
        <v>West</v>
      </c>
      <c r="D2606" t="str">
        <f>PROPER(Table1[[#This Row],[Product Category]])</f>
        <v>Sports</v>
      </c>
      <c r="E2606">
        <f>ROUND(Table1[[#This Row],[Sales Amount]],1)</f>
        <v>2868.2</v>
      </c>
      <c r="F2606">
        <f>Table1[[#This Row],[Quantity Sold]]</f>
        <v>44</v>
      </c>
      <c r="G2606">
        <f>Table1[[#This Row],[Discount (%)]]</f>
        <v>32</v>
      </c>
      <c r="H2606">
        <f>Table1[[#This Row],[Profit]]</f>
        <v>557.86</v>
      </c>
    </row>
    <row r="2607" spans="1:8">
      <c r="A2607" s="11" t="s">
        <v>2567</v>
      </c>
      <c r="B2607" s="7">
        <v>47628</v>
      </c>
      <c r="C2607" t="str">
        <f>PROPER(Table1[[#This Row],[Region]])</f>
        <v>South</v>
      </c>
      <c r="D2607" t="str">
        <f>PROPER(Table1[[#This Row],[Product Category]])</f>
        <v>Groceries</v>
      </c>
      <c r="E2607">
        <f>ROUND(Table1[[#This Row],[Sales Amount]],1)</f>
        <v>212.1</v>
      </c>
      <c r="F2607">
        <f>Table1[[#This Row],[Quantity Sold]]</f>
        <v>49</v>
      </c>
      <c r="G2607">
        <f>Table1[[#This Row],[Discount (%)]]</f>
        <v>28</v>
      </c>
      <c r="H2607">
        <f>Table1[[#This Row],[Profit]]</f>
        <v>1430.39</v>
      </c>
    </row>
    <row r="2608" spans="1:8">
      <c r="A2608" s="11" t="s">
        <v>2568</v>
      </c>
      <c r="B2608" s="7">
        <v>47629</v>
      </c>
      <c r="C2608" t="str">
        <f>PROPER(Table1[[#This Row],[Region]])</f>
        <v>North</v>
      </c>
      <c r="D2608" t="str">
        <f>PROPER(Table1[[#This Row],[Product Category]])</f>
        <v>Sports</v>
      </c>
      <c r="E2608">
        <f>ROUND(Table1[[#This Row],[Sales Amount]],1)</f>
        <v>3946.7</v>
      </c>
      <c r="F2608">
        <f>Table1[[#This Row],[Quantity Sold]]</f>
        <v>47</v>
      </c>
      <c r="G2608">
        <f>Table1[[#This Row],[Discount (%)]]</f>
        <v>29</v>
      </c>
      <c r="H2608">
        <f>Table1[[#This Row],[Profit]]</f>
        <v>571.86</v>
      </c>
    </row>
    <row r="2609" spans="1:8">
      <c r="A2609" s="11" t="s">
        <v>2569</v>
      </c>
      <c r="B2609" s="7">
        <v>47630</v>
      </c>
      <c r="C2609" t="str">
        <f>PROPER(Table1[[#This Row],[Region]])</f>
        <v>West</v>
      </c>
      <c r="D2609" t="str">
        <f>PROPER(Table1[[#This Row],[Product Category]])</f>
        <v>Electronics</v>
      </c>
      <c r="E2609">
        <f>ROUND(Table1[[#This Row],[Sales Amount]],1)</f>
        <v>1445.4</v>
      </c>
      <c r="F2609">
        <f>Table1[[#This Row],[Quantity Sold]]</f>
        <v>30</v>
      </c>
      <c r="G2609">
        <f>Table1[[#This Row],[Discount (%)]]</f>
        <v>17</v>
      </c>
      <c r="H2609">
        <f>Table1[[#This Row],[Profit]]</f>
        <v>810.21</v>
      </c>
    </row>
    <row r="2610" spans="1:8">
      <c r="A2610" s="11" t="s">
        <v>2570</v>
      </c>
      <c r="B2610" s="7">
        <v>47631</v>
      </c>
      <c r="C2610" t="str">
        <f>PROPER(Table1[[#This Row],[Region]])</f>
        <v>South</v>
      </c>
      <c r="D2610" t="str">
        <f>PROPER(Table1[[#This Row],[Product Category]])</f>
        <v>Sports</v>
      </c>
      <c r="E2610">
        <f>ROUND(Table1[[#This Row],[Sales Amount]],1)</f>
        <v>469.9</v>
      </c>
      <c r="F2610">
        <f>Table1[[#This Row],[Quantity Sold]]</f>
        <v>42</v>
      </c>
      <c r="G2610">
        <f>Table1[[#This Row],[Discount (%)]]</f>
        <v>31</v>
      </c>
      <c r="H2610">
        <f>Table1[[#This Row],[Profit]]</f>
        <v>273.12</v>
      </c>
    </row>
    <row r="2611" spans="1:8">
      <c r="A2611" s="11" t="s">
        <v>2571</v>
      </c>
      <c r="B2611" s="7">
        <v>47632</v>
      </c>
      <c r="C2611" t="str">
        <f>PROPER(Table1[[#This Row],[Region]])</f>
        <v>East</v>
      </c>
      <c r="D2611" t="str">
        <f>PROPER(Table1[[#This Row],[Product Category]])</f>
        <v>Sports</v>
      </c>
      <c r="E2611">
        <f>ROUND(Table1[[#This Row],[Sales Amount]],1)</f>
        <v>1376.4</v>
      </c>
      <c r="F2611">
        <f>Table1[[#This Row],[Quantity Sold]]</f>
        <v>24</v>
      </c>
      <c r="G2611">
        <f>Table1[[#This Row],[Discount (%)]]</f>
        <v>23</v>
      </c>
      <c r="H2611">
        <f>Table1[[#This Row],[Profit]]</f>
        <v>1553.63</v>
      </c>
    </row>
    <row r="2612" spans="1:8">
      <c r="A2612" s="11" t="s">
        <v>2572</v>
      </c>
      <c r="B2612" s="7">
        <v>47633</v>
      </c>
      <c r="C2612" t="str">
        <f>PROPER(Table1[[#This Row],[Region]])</f>
        <v>East</v>
      </c>
      <c r="D2612" t="str">
        <f>PROPER(Table1[[#This Row],[Product Category]])</f>
        <v>Furniture</v>
      </c>
      <c r="E2612">
        <f>ROUND(Table1[[#This Row],[Sales Amount]],1)</f>
        <v>1711.6</v>
      </c>
      <c r="F2612">
        <f>Table1[[#This Row],[Quantity Sold]]</f>
        <v>22</v>
      </c>
      <c r="G2612">
        <f>Table1[[#This Row],[Discount (%)]]</f>
        <v>27</v>
      </c>
      <c r="H2612">
        <f>Table1[[#This Row],[Profit]]</f>
        <v>489.41</v>
      </c>
    </row>
    <row r="2613" spans="1:8">
      <c r="A2613" s="11" t="s">
        <v>2573</v>
      </c>
      <c r="B2613" s="7">
        <v>47634</v>
      </c>
      <c r="C2613" t="str">
        <f>PROPER(Table1[[#This Row],[Region]])</f>
        <v>West</v>
      </c>
      <c r="D2613" t="str">
        <f>PROPER(Table1[[#This Row],[Product Category]])</f>
        <v>Groceries</v>
      </c>
      <c r="E2613">
        <f>ROUND(Table1[[#This Row],[Sales Amount]],1)</f>
        <v>1918.8</v>
      </c>
      <c r="F2613">
        <f>Table1[[#This Row],[Quantity Sold]]</f>
        <v>17</v>
      </c>
      <c r="G2613">
        <f>Table1[[#This Row],[Discount (%)]]</f>
        <v>50</v>
      </c>
      <c r="H2613">
        <f>Table1[[#This Row],[Profit]]</f>
        <v>1389.47</v>
      </c>
    </row>
    <row r="2614" spans="1:8">
      <c r="A2614" s="11" t="s">
        <v>2574</v>
      </c>
      <c r="B2614" s="7">
        <v>47635</v>
      </c>
      <c r="C2614" t="str">
        <f>PROPER(Table1[[#This Row],[Region]])</f>
        <v>East</v>
      </c>
      <c r="D2614" t="str">
        <f>PROPER(Table1[[#This Row],[Product Category]])</f>
        <v>Clothing</v>
      </c>
      <c r="E2614">
        <f>ROUND(Table1[[#This Row],[Sales Amount]],1)</f>
        <v>4873.5</v>
      </c>
      <c r="F2614">
        <f>Table1[[#This Row],[Quantity Sold]]</f>
        <v>28</v>
      </c>
      <c r="G2614">
        <f>Table1[[#This Row],[Discount (%)]]</f>
        <v>12</v>
      </c>
      <c r="H2614">
        <f>Table1[[#This Row],[Profit]]</f>
        <v>1685.1</v>
      </c>
    </row>
    <row r="2615" spans="1:8">
      <c r="A2615" s="11" t="s">
        <v>2575</v>
      </c>
      <c r="B2615" s="7">
        <v>47636</v>
      </c>
      <c r="C2615" t="str">
        <f>PROPER(Table1[[#This Row],[Region]])</f>
        <v>South</v>
      </c>
      <c r="D2615" t="str">
        <f>PROPER(Table1[[#This Row],[Product Category]])</f>
        <v>Electronics</v>
      </c>
      <c r="E2615">
        <f>ROUND(Table1[[#This Row],[Sales Amount]],1)</f>
        <v>3403.3</v>
      </c>
      <c r="F2615">
        <f>Table1[[#This Row],[Quantity Sold]]</f>
        <v>17</v>
      </c>
      <c r="G2615">
        <f>Table1[[#This Row],[Discount (%)]]</f>
        <v>29</v>
      </c>
      <c r="H2615">
        <f>Table1[[#This Row],[Profit]]</f>
        <v>980.91</v>
      </c>
    </row>
    <row r="2616" spans="1:8">
      <c r="A2616" s="11" t="s">
        <v>2576</v>
      </c>
      <c r="B2616" s="7">
        <v>47637</v>
      </c>
      <c r="C2616" t="str">
        <f>PROPER(Table1[[#This Row],[Region]])</f>
        <v>East</v>
      </c>
      <c r="D2616" t="str">
        <f>PROPER(Table1[[#This Row],[Product Category]])</f>
        <v>Groceries</v>
      </c>
      <c r="E2616">
        <f>ROUND(Table1[[#This Row],[Sales Amount]],1)</f>
        <v>1331</v>
      </c>
      <c r="F2616">
        <f>Table1[[#This Row],[Quantity Sold]]</f>
        <v>42</v>
      </c>
      <c r="G2616">
        <f>Table1[[#This Row],[Discount (%)]]</f>
        <v>50</v>
      </c>
      <c r="H2616">
        <f>Table1[[#This Row],[Profit]]</f>
        <v>1749.97</v>
      </c>
    </row>
    <row r="2617" spans="1:8">
      <c r="A2617" s="11" t="s">
        <v>2577</v>
      </c>
      <c r="B2617" s="7">
        <v>47638</v>
      </c>
      <c r="C2617" t="str">
        <f>PROPER(Table1[[#This Row],[Region]])</f>
        <v>North</v>
      </c>
      <c r="D2617" t="str">
        <f>PROPER(Table1[[#This Row],[Product Category]])</f>
        <v>Clothing</v>
      </c>
      <c r="E2617">
        <f>ROUND(Table1[[#This Row],[Sales Amount]],1)</f>
        <v>3504.4</v>
      </c>
      <c r="F2617">
        <f>Table1[[#This Row],[Quantity Sold]]</f>
        <v>12</v>
      </c>
      <c r="G2617">
        <f>Table1[[#This Row],[Discount (%)]]</f>
        <v>32</v>
      </c>
      <c r="H2617">
        <f>Table1[[#This Row],[Profit]]</f>
        <v>540.66</v>
      </c>
    </row>
    <row r="2618" spans="1:8">
      <c r="A2618" s="11" t="s">
        <v>2578</v>
      </c>
      <c r="B2618" s="7">
        <v>47639</v>
      </c>
      <c r="C2618" t="str">
        <f>PROPER(Table1[[#This Row],[Region]])</f>
        <v>West</v>
      </c>
      <c r="D2618" t="str">
        <f>PROPER(Table1[[#This Row],[Product Category]])</f>
        <v>Electronics</v>
      </c>
      <c r="E2618">
        <f>ROUND(Table1[[#This Row],[Sales Amount]],1)</f>
        <v>1486.4</v>
      </c>
      <c r="F2618">
        <f>Table1[[#This Row],[Quantity Sold]]</f>
        <v>48</v>
      </c>
      <c r="G2618">
        <f>Table1[[#This Row],[Discount (%)]]</f>
        <v>11</v>
      </c>
      <c r="H2618">
        <f>Table1[[#This Row],[Profit]]</f>
        <v>221.31</v>
      </c>
    </row>
    <row r="2619" spans="1:8">
      <c r="A2619" s="11" t="s">
        <v>2579</v>
      </c>
      <c r="B2619" s="7">
        <v>47640</v>
      </c>
      <c r="C2619" t="str">
        <f>PROPER(Table1[[#This Row],[Region]])</f>
        <v>South</v>
      </c>
      <c r="D2619" t="str">
        <f>PROPER(Table1[[#This Row],[Product Category]])</f>
        <v>Clothing</v>
      </c>
      <c r="E2619">
        <f>ROUND(Table1[[#This Row],[Sales Amount]],1)</f>
        <v>1336.3</v>
      </c>
      <c r="F2619">
        <f>Table1[[#This Row],[Quantity Sold]]</f>
        <v>9</v>
      </c>
      <c r="G2619">
        <f>Table1[[#This Row],[Discount (%)]]</f>
        <v>37</v>
      </c>
      <c r="H2619">
        <f>Table1[[#This Row],[Profit]]</f>
        <v>745.19</v>
      </c>
    </row>
    <row r="2620" spans="1:8">
      <c r="A2620" s="11" t="s">
        <v>2580</v>
      </c>
      <c r="B2620" s="7">
        <v>47641</v>
      </c>
      <c r="C2620" t="str">
        <f>PROPER(Table1[[#This Row],[Region]])</f>
        <v>North</v>
      </c>
      <c r="D2620" t="str">
        <f>PROPER(Table1[[#This Row],[Product Category]])</f>
        <v>Sports</v>
      </c>
      <c r="E2620">
        <f>ROUND(Table1[[#This Row],[Sales Amount]],1)</f>
        <v>4104.2</v>
      </c>
      <c r="F2620">
        <f>Table1[[#This Row],[Quantity Sold]]</f>
        <v>29</v>
      </c>
      <c r="G2620">
        <f>Table1[[#This Row],[Discount (%)]]</f>
        <v>5</v>
      </c>
      <c r="H2620">
        <f>Table1[[#This Row],[Profit]]</f>
        <v>225.36</v>
      </c>
    </row>
    <row r="2621" spans="1:8">
      <c r="A2621" s="11" t="s">
        <v>2581</v>
      </c>
      <c r="B2621" s="7">
        <v>47642</v>
      </c>
      <c r="C2621" t="str">
        <f>PROPER(Table1[[#This Row],[Region]])</f>
        <v>North</v>
      </c>
      <c r="D2621" t="str">
        <f>PROPER(Table1[[#This Row],[Product Category]])</f>
        <v>Furniture</v>
      </c>
      <c r="E2621">
        <f>ROUND(Table1[[#This Row],[Sales Amount]],1)</f>
        <v>1602.5</v>
      </c>
      <c r="F2621">
        <f>Table1[[#This Row],[Quantity Sold]]</f>
        <v>44</v>
      </c>
      <c r="G2621">
        <f>Table1[[#This Row],[Discount (%)]]</f>
        <v>31</v>
      </c>
      <c r="H2621">
        <f>Table1[[#This Row],[Profit]]</f>
        <v>1635.99</v>
      </c>
    </row>
    <row r="2622" spans="1:8">
      <c r="A2622" s="11" t="s">
        <v>2582</v>
      </c>
      <c r="B2622" s="7">
        <v>47643</v>
      </c>
      <c r="C2622" t="str">
        <f>PROPER(Table1[[#This Row],[Region]])</f>
        <v>West</v>
      </c>
      <c r="D2622" t="str">
        <f>PROPER(Table1[[#This Row],[Product Category]])</f>
        <v>Electronics</v>
      </c>
      <c r="E2622">
        <f>ROUND(Table1[[#This Row],[Sales Amount]],1)</f>
        <v>447</v>
      </c>
      <c r="F2622">
        <f>Table1[[#This Row],[Quantity Sold]]</f>
        <v>42</v>
      </c>
      <c r="G2622">
        <f>Table1[[#This Row],[Discount (%)]]</f>
        <v>29</v>
      </c>
      <c r="H2622">
        <f>Table1[[#This Row],[Profit]]</f>
        <v>312.42</v>
      </c>
    </row>
    <row r="2623" spans="1:8">
      <c r="A2623" s="11" t="s">
        <v>2583</v>
      </c>
      <c r="B2623" s="7">
        <v>47644</v>
      </c>
      <c r="C2623" t="str">
        <f>PROPER(Table1[[#This Row],[Region]])</f>
        <v>West</v>
      </c>
      <c r="D2623" t="str">
        <f>PROPER(Table1[[#This Row],[Product Category]])</f>
        <v>Groceries</v>
      </c>
      <c r="E2623">
        <f>ROUND(Table1[[#This Row],[Sales Amount]],1)</f>
        <v>1863.1</v>
      </c>
      <c r="F2623">
        <f>Table1[[#This Row],[Quantity Sold]]</f>
        <v>2</v>
      </c>
      <c r="G2623">
        <f>Table1[[#This Row],[Discount (%)]]</f>
        <v>41</v>
      </c>
      <c r="H2623">
        <f>Table1[[#This Row],[Profit]]</f>
        <v>347.02</v>
      </c>
    </row>
    <row r="2624" spans="1:8">
      <c r="A2624" s="11" t="s">
        <v>2584</v>
      </c>
      <c r="B2624" s="7">
        <v>47645</v>
      </c>
      <c r="C2624" t="str">
        <f>PROPER(Table1[[#This Row],[Region]])</f>
        <v>East</v>
      </c>
      <c r="D2624" t="str">
        <f>PROPER(Table1[[#This Row],[Product Category]])</f>
        <v>Furniture</v>
      </c>
      <c r="E2624">
        <f>ROUND(Table1[[#This Row],[Sales Amount]],1)</f>
        <v>2858</v>
      </c>
      <c r="F2624">
        <f>Table1[[#This Row],[Quantity Sold]]</f>
        <v>50</v>
      </c>
      <c r="G2624">
        <f>Table1[[#This Row],[Discount (%)]]</f>
        <v>11</v>
      </c>
      <c r="H2624">
        <f>Table1[[#This Row],[Profit]]</f>
        <v>1855.52</v>
      </c>
    </row>
    <row r="2625" spans="1:8">
      <c r="A2625" s="11" t="s">
        <v>2585</v>
      </c>
      <c r="B2625" s="7">
        <v>47646</v>
      </c>
      <c r="C2625" t="str">
        <f>PROPER(Table1[[#This Row],[Region]])</f>
        <v>North</v>
      </c>
      <c r="D2625" t="str">
        <f>PROPER(Table1[[#This Row],[Product Category]])</f>
        <v>Furniture</v>
      </c>
      <c r="E2625">
        <f>ROUND(Table1[[#This Row],[Sales Amount]],1)</f>
        <v>1623.8</v>
      </c>
      <c r="F2625">
        <f>Table1[[#This Row],[Quantity Sold]]</f>
        <v>37</v>
      </c>
      <c r="G2625">
        <f>Table1[[#This Row],[Discount (%)]]</f>
        <v>31</v>
      </c>
      <c r="H2625">
        <f>Table1[[#This Row],[Profit]]</f>
        <v>1830.14</v>
      </c>
    </row>
    <row r="2626" spans="1:8">
      <c r="A2626" s="11" t="s">
        <v>2586</v>
      </c>
      <c r="B2626" s="7">
        <v>47647</v>
      </c>
      <c r="C2626" t="str">
        <f>PROPER(Table1[[#This Row],[Region]])</f>
        <v>West</v>
      </c>
      <c r="D2626" t="str">
        <f>PROPER(Table1[[#This Row],[Product Category]])</f>
        <v>Sports</v>
      </c>
      <c r="E2626">
        <f>ROUND(Table1[[#This Row],[Sales Amount]],1)</f>
        <v>2712.7</v>
      </c>
      <c r="F2626">
        <f>Table1[[#This Row],[Quantity Sold]]</f>
        <v>5</v>
      </c>
      <c r="G2626">
        <f>Table1[[#This Row],[Discount (%)]]</f>
        <v>18</v>
      </c>
      <c r="H2626">
        <f>Table1[[#This Row],[Profit]]</f>
        <v>1142.6300000000001</v>
      </c>
    </row>
    <row r="2627" spans="1:8">
      <c r="A2627" s="11" t="s">
        <v>2587</v>
      </c>
      <c r="B2627" s="7">
        <v>47648</v>
      </c>
      <c r="C2627" t="str">
        <f>PROPER(Table1[[#This Row],[Region]])</f>
        <v>East</v>
      </c>
      <c r="D2627" t="str">
        <f>PROPER(Table1[[#This Row],[Product Category]])</f>
        <v>Groceries</v>
      </c>
      <c r="E2627">
        <f>ROUND(Table1[[#This Row],[Sales Amount]],1)</f>
        <v>1224.7</v>
      </c>
      <c r="F2627">
        <f>Table1[[#This Row],[Quantity Sold]]</f>
        <v>42</v>
      </c>
      <c r="G2627">
        <f>Table1[[#This Row],[Discount (%)]]</f>
        <v>21</v>
      </c>
      <c r="H2627">
        <f>Table1[[#This Row],[Profit]]</f>
        <v>1440.78</v>
      </c>
    </row>
    <row r="2628" spans="1:8">
      <c r="A2628" s="11" t="s">
        <v>2588</v>
      </c>
      <c r="B2628" s="7">
        <v>47649</v>
      </c>
      <c r="C2628" t="str">
        <f>PROPER(Table1[[#This Row],[Region]])</f>
        <v>East</v>
      </c>
      <c r="D2628" t="str">
        <f>PROPER(Table1[[#This Row],[Product Category]])</f>
        <v>Sports</v>
      </c>
      <c r="E2628">
        <f>ROUND(Table1[[#This Row],[Sales Amount]],1)</f>
        <v>1975.4</v>
      </c>
      <c r="F2628">
        <f>Table1[[#This Row],[Quantity Sold]]</f>
        <v>1</v>
      </c>
      <c r="G2628">
        <f>Table1[[#This Row],[Discount (%)]]</f>
        <v>34</v>
      </c>
      <c r="H2628">
        <f>Table1[[#This Row],[Profit]]</f>
        <v>283.7</v>
      </c>
    </row>
    <row r="2629" spans="1:8">
      <c r="A2629" s="11" t="s">
        <v>2589</v>
      </c>
      <c r="B2629" s="7">
        <v>47650</v>
      </c>
      <c r="C2629" t="str">
        <f>PROPER(Table1[[#This Row],[Region]])</f>
        <v>North</v>
      </c>
      <c r="D2629" t="str">
        <f>PROPER(Table1[[#This Row],[Product Category]])</f>
        <v>Sports</v>
      </c>
      <c r="E2629">
        <f>ROUND(Table1[[#This Row],[Sales Amount]],1)</f>
        <v>3861.6</v>
      </c>
      <c r="F2629">
        <f>Table1[[#This Row],[Quantity Sold]]</f>
        <v>44</v>
      </c>
      <c r="G2629">
        <f>Table1[[#This Row],[Discount (%)]]</f>
        <v>16</v>
      </c>
      <c r="H2629">
        <f>Table1[[#This Row],[Profit]]</f>
        <v>787.98</v>
      </c>
    </row>
    <row r="2630" spans="1:8">
      <c r="A2630" s="11" t="s">
        <v>2590</v>
      </c>
      <c r="B2630" s="7">
        <v>47651</v>
      </c>
      <c r="C2630" t="str">
        <f>PROPER(Table1[[#This Row],[Region]])</f>
        <v>North</v>
      </c>
      <c r="D2630" t="str">
        <f>PROPER(Table1[[#This Row],[Product Category]])</f>
        <v>Electronics</v>
      </c>
      <c r="E2630">
        <f>ROUND(Table1[[#This Row],[Sales Amount]],1)</f>
        <v>3182.1</v>
      </c>
      <c r="F2630">
        <f>Table1[[#This Row],[Quantity Sold]]</f>
        <v>20</v>
      </c>
      <c r="G2630">
        <f>Table1[[#This Row],[Discount (%)]]</f>
        <v>11</v>
      </c>
      <c r="H2630">
        <f>Table1[[#This Row],[Profit]]</f>
        <v>1253.18</v>
      </c>
    </row>
    <row r="2631" spans="1:8">
      <c r="A2631" s="11" t="s">
        <v>2591</v>
      </c>
      <c r="B2631" s="7">
        <v>47652</v>
      </c>
      <c r="C2631" t="str">
        <f>PROPER(Table1[[#This Row],[Region]])</f>
        <v>North</v>
      </c>
      <c r="D2631" t="str">
        <f>PROPER(Table1[[#This Row],[Product Category]])</f>
        <v>Electronics</v>
      </c>
      <c r="E2631">
        <f>ROUND(Table1[[#This Row],[Sales Amount]],1)</f>
        <v>3128</v>
      </c>
      <c r="F2631">
        <f>Table1[[#This Row],[Quantity Sold]]</f>
        <v>21</v>
      </c>
      <c r="G2631">
        <f>Table1[[#This Row],[Discount (%)]]</f>
        <v>31</v>
      </c>
      <c r="H2631">
        <f>Table1[[#This Row],[Profit]]</f>
        <v>1271.6199999999999</v>
      </c>
    </row>
    <row r="2632" spans="1:8">
      <c r="A2632" s="11" t="s">
        <v>2592</v>
      </c>
      <c r="B2632" s="7">
        <v>47653</v>
      </c>
      <c r="C2632" t="str">
        <f>PROPER(Table1[[#This Row],[Region]])</f>
        <v>North</v>
      </c>
      <c r="D2632" t="str">
        <f>PROPER(Table1[[#This Row],[Product Category]])</f>
        <v>Groceries</v>
      </c>
      <c r="E2632">
        <f>ROUND(Table1[[#This Row],[Sales Amount]],1)</f>
        <v>776.7</v>
      </c>
      <c r="F2632">
        <f>Table1[[#This Row],[Quantity Sold]]</f>
        <v>13</v>
      </c>
      <c r="G2632">
        <f>Table1[[#This Row],[Discount (%)]]</f>
        <v>0</v>
      </c>
      <c r="H2632">
        <f>Table1[[#This Row],[Profit]]</f>
        <v>954.28</v>
      </c>
    </row>
    <row r="2633" spans="1:8">
      <c r="A2633" s="11" t="s">
        <v>2593</v>
      </c>
      <c r="B2633" s="7">
        <v>47654</v>
      </c>
      <c r="C2633" t="str">
        <f>PROPER(Table1[[#This Row],[Region]])</f>
        <v>East</v>
      </c>
      <c r="D2633" t="str">
        <f>PROPER(Table1[[#This Row],[Product Category]])</f>
        <v>Electronics</v>
      </c>
      <c r="E2633">
        <f>ROUND(Table1[[#This Row],[Sales Amount]],1)</f>
        <v>2993.4</v>
      </c>
      <c r="F2633">
        <f>Table1[[#This Row],[Quantity Sold]]</f>
        <v>6</v>
      </c>
      <c r="G2633">
        <f>Table1[[#This Row],[Discount (%)]]</f>
        <v>22</v>
      </c>
      <c r="H2633">
        <f>Table1[[#This Row],[Profit]]</f>
        <v>940.95</v>
      </c>
    </row>
    <row r="2634" spans="1:8">
      <c r="A2634" s="11" t="s">
        <v>2594</v>
      </c>
      <c r="B2634" s="7">
        <v>47655</v>
      </c>
      <c r="C2634" t="str">
        <f>PROPER(Table1[[#This Row],[Region]])</f>
        <v>West</v>
      </c>
      <c r="D2634" t="str">
        <f>PROPER(Table1[[#This Row],[Product Category]])</f>
        <v>Sports</v>
      </c>
      <c r="E2634">
        <f>ROUND(Table1[[#This Row],[Sales Amount]],1)</f>
        <v>1735.6</v>
      </c>
      <c r="F2634">
        <f>Table1[[#This Row],[Quantity Sold]]</f>
        <v>2</v>
      </c>
      <c r="G2634">
        <f>Table1[[#This Row],[Discount (%)]]</f>
        <v>48</v>
      </c>
      <c r="H2634">
        <f>Table1[[#This Row],[Profit]]</f>
        <v>1530.86</v>
      </c>
    </row>
    <row r="2635" spans="1:8">
      <c r="A2635" s="11" t="s">
        <v>2595</v>
      </c>
      <c r="B2635" s="7">
        <v>47656</v>
      </c>
      <c r="C2635" t="str">
        <f>PROPER(Table1[[#This Row],[Region]])</f>
        <v>West</v>
      </c>
      <c r="D2635" t="str">
        <f>PROPER(Table1[[#This Row],[Product Category]])</f>
        <v>Groceries</v>
      </c>
      <c r="E2635">
        <f>ROUND(Table1[[#This Row],[Sales Amount]],1)</f>
        <v>502.3</v>
      </c>
      <c r="F2635">
        <f>Table1[[#This Row],[Quantity Sold]]</f>
        <v>11</v>
      </c>
      <c r="G2635">
        <f>Table1[[#This Row],[Discount (%)]]</f>
        <v>41</v>
      </c>
      <c r="H2635">
        <f>Table1[[#This Row],[Profit]]</f>
        <v>979.82</v>
      </c>
    </row>
    <row r="2636" spans="1:8">
      <c r="A2636" s="11" t="s">
        <v>2596</v>
      </c>
      <c r="B2636" s="7">
        <v>47657</v>
      </c>
      <c r="C2636" t="str">
        <f>PROPER(Table1[[#This Row],[Region]])</f>
        <v>East</v>
      </c>
      <c r="D2636" t="str">
        <f>PROPER(Table1[[#This Row],[Product Category]])</f>
        <v>Clothing</v>
      </c>
      <c r="E2636">
        <f>ROUND(Table1[[#This Row],[Sales Amount]],1)</f>
        <v>4996.2</v>
      </c>
      <c r="F2636">
        <f>Table1[[#This Row],[Quantity Sold]]</f>
        <v>6</v>
      </c>
      <c r="G2636">
        <f>Table1[[#This Row],[Discount (%)]]</f>
        <v>27</v>
      </c>
      <c r="H2636">
        <f>Table1[[#This Row],[Profit]]</f>
        <v>303.77999999999997</v>
      </c>
    </row>
    <row r="2637" spans="1:8">
      <c r="A2637" s="11" t="s">
        <v>2597</v>
      </c>
      <c r="B2637" s="7">
        <v>47658</v>
      </c>
      <c r="C2637" t="str">
        <f>PROPER(Table1[[#This Row],[Region]])</f>
        <v>East</v>
      </c>
      <c r="D2637" t="str">
        <f>PROPER(Table1[[#This Row],[Product Category]])</f>
        <v>Groceries</v>
      </c>
      <c r="E2637">
        <f>ROUND(Table1[[#This Row],[Sales Amount]],1)</f>
        <v>4568.8999999999996</v>
      </c>
      <c r="F2637">
        <f>Table1[[#This Row],[Quantity Sold]]</f>
        <v>41</v>
      </c>
      <c r="G2637">
        <f>Table1[[#This Row],[Discount (%)]]</f>
        <v>1</v>
      </c>
      <c r="H2637">
        <f>Table1[[#This Row],[Profit]]</f>
        <v>1669.55</v>
      </c>
    </row>
    <row r="2638" spans="1:8">
      <c r="A2638" s="11" t="s">
        <v>2598</v>
      </c>
      <c r="B2638" s="7">
        <v>47659</v>
      </c>
      <c r="C2638" t="str">
        <f>PROPER(Table1[[#This Row],[Region]])</f>
        <v>West</v>
      </c>
      <c r="D2638" t="str">
        <f>PROPER(Table1[[#This Row],[Product Category]])</f>
        <v>Sports</v>
      </c>
      <c r="E2638">
        <f>ROUND(Table1[[#This Row],[Sales Amount]],1)</f>
        <v>3746.6</v>
      </c>
      <c r="F2638">
        <f>Table1[[#This Row],[Quantity Sold]]</f>
        <v>31</v>
      </c>
      <c r="G2638">
        <f>Table1[[#This Row],[Discount (%)]]</f>
        <v>49</v>
      </c>
      <c r="H2638">
        <f>Table1[[#This Row],[Profit]]</f>
        <v>1831.95</v>
      </c>
    </row>
    <row r="2639" spans="1:8">
      <c r="A2639" s="12">
        <v>4.0679999999999998E+279</v>
      </c>
      <c r="B2639" s="7">
        <v>47660</v>
      </c>
      <c r="C2639" t="str">
        <f>PROPER(Table1[[#This Row],[Region]])</f>
        <v>South</v>
      </c>
      <c r="D2639" t="str">
        <f>PROPER(Table1[[#This Row],[Product Category]])</f>
        <v>Electronics</v>
      </c>
      <c r="E2639">
        <f>ROUND(Table1[[#This Row],[Sales Amount]],1)</f>
        <v>2145.4</v>
      </c>
      <c r="F2639">
        <f>Table1[[#This Row],[Quantity Sold]]</f>
        <v>20</v>
      </c>
      <c r="G2639">
        <f>Table1[[#This Row],[Discount (%)]]</f>
        <v>15</v>
      </c>
      <c r="H2639">
        <f>Table1[[#This Row],[Profit]]</f>
        <v>643.80999999999995</v>
      </c>
    </row>
    <row r="2640" spans="1:8">
      <c r="A2640" s="11" t="s">
        <v>2599</v>
      </c>
      <c r="B2640" s="7">
        <v>47661</v>
      </c>
      <c r="C2640" t="str">
        <f>PROPER(Table1[[#This Row],[Region]])</f>
        <v>North</v>
      </c>
      <c r="D2640" t="str">
        <f>PROPER(Table1[[#This Row],[Product Category]])</f>
        <v>Electronics</v>
      </c>
      <c r="E2640">
        <f>ROUND(Table1[[#This Row],[Sales Amount]],1)</f>
        <v>2069.1999999999998</v>
      </c>
      <c r="F2640">
        <f>Table1[[#This Row],[Quantity Sold]]</f>
        <v>30</v>
      </c>
      <c r="G2640">
        <f>Table1[[#This Row],[Discount (%)]]</f>
        <v>29</v>
      </c>
      <c r="H2640">
        <f>Table1[[#This Row],[Profit]]</f>
        <v>238.91</v>
      </c>
    </row>
    <row r="2641" spans="1:8">
      <c r="A2641" s="11" t="s">
        <v>2600</v>
      </c>
      <c r="B2641" s="7">
        <v>47662</v>
      </c>
      <c r="C2641" t="str">
        <f>PROPER(Table1[[#This Row],[Region]])</f>
        <v>East</v>
      </c>
      <c r="D2641" t="str">
        <f>PROPER(Table1[[#This Row],[Product Category]])</f>
        <v>Furniture</v>
      </c>
      <c r="E2641">
        <f>ROUND(Table1[[#This Row],[Sales Amount]],1)</f>
        <v>2429.8000000000002</v>
      </c>
      <c r="F2641">
        <f>Table1[[#This Row],[Quantity Sold]]</f>
        <v>28</v>
      </c>
      <c r="G2641">
        <f>Table1[[#This Row],[Discount (%)]]</f>
        <v>43</v>
      </c>
      <c r="H2641">
        <f>Table1[[#This Row],[Profit]]</f>
        <v>600.89</v>
      </c>
    </row>
    <row r="2642" spans="1:8">
      <c r="A2642" s="11" t="s">
        <v>2601</v>
      </c>
      <c r="B2642" s="7">
        <v>47663</v>
      </c>
      <c r="C2642" t="str">
        <f>PROPER(Table1[[#This Row],[Region]])</f>
        <v>East</v>
      </c>
      <c r="D2642" t="str">
        <f>PROPER(Table1[[#This Row],[Product Category]])</f>
        <v>Groceries</v>
      </c>
      <c r="E2642">
        <f>ROUND(Table1[[#This Row],[Sales Amount]],1)</f>
        <v>3610.6</v>
      </c>
      <c r="F2642">
        <f>Table1[[#This Row],[Quantity Sold]]</f>
        <v>6</v>
      </c>
      <c r="G2642">
        <f>Table1[[#This Row],[Discount (%)]]</f>
        <v>4</v>
      </c>
      <c r="H2642">
        <f>Table1[[#This Row],[Profit]]</f>
        <v>1103.1300000000001</v>
      </c>
    </row>
    <row r="2643" spans="1:8">
      <c r="A2643" s="11" t="s">
        <v>2602</v>
      </c>
      <c r="B2643" s="7">
        <v>47664</v>
      </c>
      <c r="C2643" t="str">
        <f>PROPER(Table1[[#This Row],[Region]])</f>
        <v>West</v>
      </c>
      <c r="D2643" t="str">
        <f>PROPER(Table1[[#This Row],[Product Category]])</f>
        <v>Sports</v>
      </c>
      <c r="E2643">
        <f>ROUND(Table1[[#This Row],[Sales Amount]],1)</f>
        <v>510.6</v>
      </c>
      <c r="F2643">
        <f>Table1[[#This Row],[Quantity Sold]]</f>
        <v>19</v>
      </c>
      <c r="G2643">
        <f>Table1[[#This Row],[Discount (%)]]</f>
        <v>45</v>
      </c>
      <c r="H2643">
        <f>Table1[[#This Row],[Profit]]</f>
        <v>1557.18</v>
      </c>
    </row>
    <row r="2644" spans="1:8">
      <c r="A2644" s="11" t="s">
        <v>2603</v>
      </c>
      <c r="B2644" s="7">
        <v>47665</v>
      </c>
      <c r="C2644" t="str">
        <f>PROPER(Table1[[#This Row],[Region]])</f>
        <v>East</v>
      </c>
      <c r="D2644" t="str">
        <f>PROPER(Table1[[#This Row],[Product Category]])</f>
        <v>Sports</v>
      </c>
      <c r="E2644">
        <f>ROUND(Table1[[#This Row],[Sales Amount]],1)</f>
        <v>4710.5</v>
      </c>
      <c r="F2644">
        <f>Table1[[#This Row],[Quantity Sold]]</f>
        <v>2</v>
      </c>
      <c r="G2644">
        <f>Table1[[#This Row],[Discount (%)]]</f>
        <v>50</v>
      </c>
      <c r="H2644">
        <f>Table1[[#This Row],[Profit]]</f>
        <v>643.4</v>
      </c>
    </row>
    <row r="2645" spans="1:8">
      <c r="A2645" s="11" t="s">
        <v>2604</v>
      </c>
      <c r="B2645" s="7">
        <v>47666</v>
      </c>
      <c r="C2645" t="str">
        <f>PROPER(Table1[[#This Row],[Region]])</f>
        <v>South</v>
      </c>
      <c r="D2645" t="str">
        <f>PROPER(Table1[[#This Row],[Product Category]])</f>
        <v>Clothing</v>
      </c>
      <c r="E2645">
        <f>ROUND(Table1[[#This Row],[Sales Amount]],1)</f>
        <v>101.7</v>
      </c>
      <c r="F2645">
        <f>Table1[[#This Row],[Quantity Sold]]</f>
        <v>29</v>
      </c>
      <c r="G2645">
        <f>Table1[[#This Row],[Discount (%)]]</f>
        <v>2</v>
      </c>
      <c r="H2645">
        <f>Table1[[#This Row],[Profit]]</f>
        <v>1350.03</v>
      </c>
    </row>
    <row r="2646" spans="1:8">
      <c r="A2646" s="11">
        <v>75010228</v>
      </c>
      <c r="B2646" s="7">
        <v>47667</v>
      </c>
      <c r="C2646" t="str">
        <f>PROPER(Table1[[#This Row],[Region]])</f>
        <v>South</v>
      </c>
      <c r="D2646" t="str">
        <f>PROPER(Table1[[#This Row],[Product Category]])</f>
        <v>Electronics</v>
      </c>
      <c r="E2646">
        <f>ROUND(Table1[[#This Row],[Sales Amount]],1)</f>
        <v>3671.7</v>
      </c>
      <c r="F2646">
        <f>Table1[[#This Row],[Quantity Sold]]</f>
        <v>4</v>
      </c>
      <c r="G2646">
        <f>Table1[[#This Row],[Discount (%)]]</f>
        <v>36</v>
      </c>
      <c r="H2646">
        <f>Table1[[#This Row],[Profit]]</f>
        <v>531.27</v>
      </c>
    </row>
    <row r="2647" spans="1:8">
      <c r="A2647" s="11" t="s">
        <v>2605</v>
      </c>
      <c r="B2647" s="7">
        <v>47668</v>
      </c>
      <c r="C2647" t="str">
        <f>PROPER(Table1[[#This Row],[Region]])</f>
        <v>South</v>
      </c>
      <c r="D2647" t="str">
        <f>PROPER(Table1[[#This Row],[Product Category]])</f>
        <v>Furniture</v>
      </c>
      <c r="E2647">
        <f>ROUND(Table1[[#This Row],[Sales Amount]],1)</f>
        <v>2157.6</v>
      </c>
      <c r="F2647">
        <f>Table1[[#This Row],[Quantity Sold]]</f>
        <v>30</v>
      </c>
      <c r="G2647">
        <f>Table1[[#This Row],[Discount (%)]]</f>
        <v>31</v>
      </c>
      <c r="H2647">
        <f>Table1[[#This Row],[Profit]]</f>
        <v>1361.44</v>
      </c>
    </row>
    <row r="2648" spans="1:8">
      <c r="A2648" s="11" t="s">
        <v>2606</v>
      </c>
      <c r="B2648" s="7">
        <v>47669</v>
      </c>
      <c r="C2648" t="str">
        <f>PROPER(Table1[[#This Row],[Region]])</f>
        <v>West</v>
      </c>
      <c r="D2648" t="str">
        <f>PROPER(Table1[[#This Row],[Product Category]])</f>
        <v>Clothing</v>
      </c>
      <c r="E2648">
        <f>ROUND(Table1[[#This Row],[Sales Amount]],1)</f>
        <v>2584.5</v>
      </c>
      <c r="F2648">
        <f>Table1[[#This Row],[Quantity Sold]]</f>
        <v>37</v>
      </c>
      <c r="G2648">
        <f>Table1[[#This Row],[Discount (%)]]</f>
        <v>14</v>
      </c>
      <c r="H2648">
        <f>Table1[[#This Row],[Profit]]</f>
        <v>440.52</v>
      </c>
    </row>
    <row r="2649" spans="1:8">
      <c r="A2649" s="11" t="s">
        <v>2607</v>
      </c>
      <c r="B2649" s="7">
        <v>47670</v>
      </c>
      <c r="C2649" t="str">
        <f>PROPER(Table1[[#This Row],[Region]])</f>
        <v>West</v>
      </c>
      <c r="D2649" t="str">
        <f>PROPER(Table1[[#This Row],[Product Category]])</f>
        <v>Groceries</v>
      </c>
      <c r="E2649">
        <f>ROUND(Table1[[#This Row],[Sales Amount]],1)</f>
        <v>633.5</v>
      </c>
      <c r="F2649">
        <f>Table1[[#This Row],[Quantity Sold]]</f>
        <v>15</v>
      </c>
      <c r="G2649">
        <f>Table1[[#This Row],[Discount (%)]]</f>
        <v>27</v>
      </c>
      <c r="H2649">
        <f>Table1[[#This Row],[Profit]]</f>
        <v>410.44</v>
      </c>
    </row>
    <row r="2650" spans="1:8">
      <c r="A2650" s="11" t="s">
        <v>2608</v>
      </c>
      <c r="B2650" s="7">
        <v>47671</v>
      </c>
      <c r="C2650" t="str">
        <f>PROPER(Table1[[#This Row],[Region]])</f>
        <v>West</v>
      </c>
      <c r="D2650" t="str">
        <f>PROPER(Table1[[#This Row],[Product Category]])</f>
        <v>Sports</v>
      </c>
      <c r="E2650">
        <f>ROUND(Table1[[#This Row],[Sales Amount]],1)</f>
        <v>3070.8</v>
      </c>
      <c r="F2650">
        <f>Table1[[#This Row],[Quantity Sold]]</f>
        <v>2</v>
      </c>
      <c r="G2650">
        <f>Table1[[#This Row],[Discount (%)]]</f>
        <v>32</v>
      </c>
      <c r="H2650">
        <f>Table1[[#This Row],[Profit]]</f>
        <v>579.29</v>
      </c>
    </row>
    <row r="2651" spans="1:8">
      <c r="A2651" s="11" t="s">
        <v>2609</v>
      </c>
      <c r="B2651" s="7">
        <v>47672</v>
      </c>
      <c r="C2651" t="str">
        <f>PROPER(Table1[[#This Row],[Region]])</f>
        <v>West</v>
      </c>
      <c r="D2651" t="str">
        <f>PROPER(Table1[[#This Row],[Product Category]])</f>
        <v>Groceries</v>
      </c>
      <c r="E2651">
        <f>ROUND(Table1[[#This Row],[Sales Amount]],1)</f>
        <v>4277.6000000000004</v>
      </c>
      <c r="F2651">
        <f>Table1[[#This Row],[Quantity Sold]]</f>
        <v>14</v>
      </c>
      <c r="G2651">
        <f>Table1[[#This Row],[Discount (%)]]</f>
        <v>39</v>
      </c>
      <c r="H2651">
        <f>Table1[[#This Row],[Profit]]</f>
        <v>331.99</v>
      </c>
    </row>
    <row r="2652" spans="1:8">
      <c r="A2652" s="11" t="s">
        <v>2610</v>
      </c>
      <c r="B2652" s="7">
        <v>47673</v>
      </c>
      <c r="C2652" t="str">
        <f>PROPER(Table1[[#This Row],[Region]])</f>
        <v>West</v>
      </c>
      <c r="D2652" t="str">
        <f>PROPER(Table1[[#This Row],[Product Category]])</f>
        <v>Sports</v>
      </c>
      <c r="E2652">
        <f>ROUND(Table1[[#This Row],[Sales Amount]],1)</f>
        <v>4855.8999999999996</v>
      </c>
      <c r="F2652">
        <f>Table1[[#This Row],[Quantity Sold]]</f>
        <v>3</v>
      </c>
      <c r="G2652">
        <f>Table1[[#This Row],[Discount (%)]]</f>
        <v>49</v>
      </c>
      <c r="H2652">
        <f>Table1[[#This Row],[Profit]]</f>
        <v>1034.92</v>
      </c>
    </row>
    <row r="2653" spans="1:8">
      <c r="A2653" s="11" t="s">
        <v>2611</v>
      </c>
      <c r="B2653" s="7">
        <v>47674</v>
      </c>
      <c r="C2653" t="str">
        <f>PROPER(Table1[[#This Row],[Region]])</f>
        <v>East</v>
      </c>
      <c r="D2653" t="str">
        <f>PROPER(Table1[[#This Row],[Product Category]])</f>
        <v>Clothing</v>
      </c>
      <c r="E2653">
        <f>ROUND(Table1[[#This Row],[Sales Amount]],1)</f>
        <v>1695.8</v>
      </c>
      <c r="F2653">
        <f>Table1[[#This Row],[Quantity Sold]]</f>
        <v>4</v>
      </c>
      <c r="G2653">
        <f>Table1[[#This Row],[Discount (%)]]</f>
        <v>50</v>
      </c>
      <c r="H2653">
        <f>Table1[[#This Row],[Profit]]</f>
        <v>1179.8900000000001</v>
      </c>
    </row>
    <row r="2654" spans="1:8">
      <c r="A2654" s="11" t="s">
        <v>2612</v>
      </c>
      <c r="B2654" s="7">
        <v>47675</v>
      </c>
      <c r="C2654" t="str">
        <f>PROPER(Table1[[#This Row],[Region]])</f>
        <v>South</v>
      </c>
      <c r="D2654" t="str">
        <f>PROPER(Table1[[#This Row],[Product Category]])</f>
        <v>Furniture</v>
      </c>
      <c r="E2654">
        <f>ROUND(Table1[[#This Row],[Sales Amount]],1)</f>
        <v>3199.6</v>
      </c>
      <c r="F2654">
        <f>Table1[[#This Row],[Quantity Sold]]</f>
        <v>14</v>
      </c>
      <c r="G2654">
        <f>Table1[[#This Row],[Discount (%)]]</f>
        <v>28</v>
      </c>
      <c r="H2654">
        <f>Table1[[#This Row],[Profit]]</f>
        <v>1270.46</v>
      </c>
    </row>
    <row r="2655" spans="1:8">
      <c r="A2655" s="11" t="s">
        <v>2613</v>
      </c>
      <c r="B2655" s="7">
        <v>47676</v>
      </c>
      <c r="C2655" t="str">
        <f>PROPER(Table1[[#This Row],[Region]])</f>
        <v>East</v>
      </c>
      <c r="D2655" t="str">
        <f>PROPER(Table1[[#This Row],[Product Category]])</f>
        <v>Furniture</v>
      </c>
      <c r="E2655">
        <f>ROUND(Table1[[#This Row],[Sales Amount]],1)</f>
        <v>167.2</v>
      </c>
      <c r="F2655">
        <f>Table1[[#This Row],[Quantity Sold]]</f>
        <v>50</v>
      </c>
      <c r="G2655">
        <f>Table1[[#This Row],[Discount (%)]]</f>
        <v>39</v>
      </c>
      <c r="H2655">
        <f>Table1[[#This Row],[Profit]]</f>
        <v>311.60000000000002</v>
      </c>
    </row>
    <row r="2656" spans="1:8">
      <c r="A2656" s="11" t="s">
        <v>2614</v>
      </c>
      <c r="B2656" s="7">
        <v>47677</v>
      </c>
      <c r="C2656" t="str">
        <f>PROPER(Table1[[#This Row],[Region]])</f>
        <v>South</v>
      </c>
      <c r="D2656" t="str">
        <f>PROPER(Table1[[#This Row],[Product Category]])</f>
        <v>Groceries</v>
      </c>
      <c r="E2656">
        <f>ROUND(Table1[[#This Row],[Sales Amount]],1)</f>
        <v>3965.5</v>
      </c>
      <c r="F2656">
        <f>Table1[[#This Row],[Quantity Sold]]</f>
        <v>18</v>
      </c>
      <c r="G2656">
        <f>Table1[[#This Row],[Discount (%)]]</f>
        <v>34</v>
      </c>
      <c r="H2656">
        <f>Table1[[#This Row],[Profit]]</f>
        <v>442.76</v>
      </c>
    </row>
    <row r="2657" spans="1:8">
      <c r="A2657" s="11" t="s">
        <v>2615</v>
      </c>
      <c r="B2657" s="7">
        <v>47678</v>
      </c>
      <c r="C2657" t="str">
        <f>PROPER(Table1[[#This Row],[Region]])</f>
        <v>East</v>
      </c>
      <c r="D2657" t="str">
        <f>PROPER(Table1[[#This Row],[Product Category]])</f>
        <v>Sports</v>
      </c>
      <c r="E2657">
        <f>ROUND(Table1[[#This Row],[Sales Amount]],1)</f>
        <v>2888.8</v>
      </c>
      <c r="F2657">
        <f>Table1[[#This Row],[Quantity Sold]]</f>
        <v>26</v>
      </c>
      <c r="G2657">
        <f>Table1[[#This Row],[Discount (%)]]</f>
        <v>6</v>
      </c>
      <c r="H2657">
        <f>Table1[[#This Row],[Profit]]</f>
        <v>34.659999999999997</v>
      </c>
    </row>
    <row r="2658" spans="1:8">
      <c r="A2658" s="11" t="s">
        <v>2616</v>
      </c>
      <c r="B2658" s="7">
        <v>47679</v>
      </c>
      <c r="C2658" t="str">
        <f>PROPER(Table1[[#This Row],[Region]])</f>
        <v>East</v>
      </c>
      <c r="D2658" t="str">
        <f>PROPER(Table1[[#This Row],[Product Category]])</f>
        <v>Electronics</v>
      </c>
      <c r="E2658">
        <f>ROUND(Table1[[#This Row],[Sales Amount]],1)</f>
        <v>4135.6000000000004</v>
      </c>
      <c r="F2658">
        <f>Table1[[#This Row],[Quantity Sold]]</f>
        <v>34</v>
      </c>
      <c r="G2658">
        <f>Table1[[#This Row],[Discount (%)]]</f>
        <v>46</v>
      </c>
      <c r="H2658">
        <f>Table1[[#This Row],[Profit]]</f>
        <v>1293.94</v>
      </c>
    </row>
    <row r="2659" spans="1:8">
      <c r="A2659" s="11" t="s">
        <v>2617</v>
      </c>
      <c r="B2659" s="7">
        <v>47680</v>
      </c>
      <c r="C2659" t="str">
        <f>PROPER(Table1[[#This Row],[Region]])</f>
        <v>East</v>
      </c>
      <c r="D2659" t="str">
        <f>PROPER(Table1[[#This Row],[Product Category]])</f>
        <v>Clothing</v>
      </c>
      <c r="E2659">
        <f>ROUND(Table1[[#This Row],[Sales Amount]],1)</f>
        <v>2558.4</v>
      </c>
      <c r="F2659">
        <f>Table1[[#This Row],[Quantity Sold]]</f>
        <v>18</v>
      </c>
      <c r="G2659">
        <f>Table1[[#This Row],[Discount (%)]]</f>
        <v>20</v>
      </c>
      <c r="H2659">
        <f>Table1[[#This Row],[Profit]]</f>
        <v>1418.85</v>
      </c>
    </row>
    <row r="2660" spans="1:8">
      <c r="A2660" s="11" t="s">
        <v>2618</v>
      </c>
      <c r="B2660" s="7">
        <v>47681</v>
      </c>
      <c r="C2660" t="str">
        <f>PROPER(Table1[[#This Row],[Region]])</f>
        <v>North</v>
      </c>
      <c r="D2660" t="str">
        <f>PROPER(Table1[[#This Row],[Product Category]])</f>
        <v>Sports</v>
      </c>
      <c r="E2660">
        <f>ROUND(Table1[[#This Row],[Sales Amount]],1)</f>
        <v>1475.2</v>
      </c>
      <c r="F2660">
        <f>Table1[[#This Row],[Quantity Sold]]</f>
        <v>43</v>
      </c>
      <c r="G2660">
        <f>Table1[[#This Row],[Discount (%)]]</f>
        <v>10</v>
      </c>
      <c r="H2660">
        <f>Table1[[#This Row],[Profit]]</f>
        <v>375.33</v>
      </c>
    </row>
    <row r="2661" spans="1:8">
      <c r="A2661" s="11" t="s">
        <v>2619</v>
      </c>
      <c r="B2661" s="7">
        <v>47682</v>
      </c>
      <c r="C2661" t="str">
        <f>PROPER(Table1[[#This Row],[Region]])</f>
        <v>North</v>
      </c>
      <c r="D2661" t="str">
        <f>PROPER(Table1[[#This Row],[Product Category]])</f>
        <v>Electronics</v>
      </c>
      <c r="E2661">
        <f>ROUND(Table1[[#This Row],[Sales Amount]],1)</f>
        <v>4823.3</v>
      </c>
      <c r="F2661">
        <f>Table1[[#This Row],[Quantity Sold]]</f>
        <v>47</v>
      </c>
      <c r="G2661">
        <f>Table1[[#This Row],[Discount (%)]]</f>
        <v>14</v>
      </c>
      <c r="H2661">
        <f>Table1[[#This Row],[Profit]]</f>
        <v>1988.22</v>
      </c>
    </row>
    <row r="2662" spans="1:8">
      <c r="A2662" s="11" t="s">
        <v>2620</v>
      </c>
      <c r="B2662" s="7">
        <v>47683</v>
      </c>
      <c r="C2662" t="str">
        <f>PROPER(Table1[[#This Row],[Region]])</f>
        <v>West</v>
      </c>
      <c r="D2662" t="str">
        <f>PROPER(Table1[[#This Row],[Product Category]])</f>
        <v>Clothing</v>
      </c>
      <c r="E2662">
        <f>ROUND(Table1[[#This Row],[Sales Amount]],1)</f>
        <v>226.4</v>
      </c>
      <c r="F2662">
        <f>Table1[[#This Row],[Quantity Sold]]</f>
        <v>38</v>
      </c>
      <c r="G2662">
        <f>Table1[[#This Row],[Discount (%)]]</f>
        <v>16</v>
      </c>
      <c r="H2662">
        <f>Table1[[#This Row],[Profit]]</f>
        <v>1172.74</v>
      </c>
    </row>
    <row r="2663" spans="1:8">
      <c r="A2663" s="11" t="s">
        <v>2621</v>
      </c>
      <c r="B2663" s="7">
        <v>47684</v>
      </c>
      <c r="C2663" t="str">
        <f>PROPER(Table1[[#This Row],[Region]])</f>
        <v>South</v>
      </c>
      <c r="D2663" t="str">
        <f>PROPER(Table1[[#This Row],[Product Category]])</f>
        <v>Sports</v>
      </c>
      <c r="E2663">
        <f>ROUND(Table1[[#This Row],[Sales Amount]],1)</f>
        <v>4062.7</v>
      </c>
      <c r="F2663">
        <f>Table1[[#This Row],[Quantity Sold]]</f>
        <v>19</v>
      </c>
      <c r="G2663">
        <f>Table1[[#This Row],[Discount (%)]]</f>
        <v>6</v>
      </c>
      <c r="H2663">
        <f>Table1[[#This Row],[Profit]]</f>
        <v>958.19</v>
      </c>
    </row>
    <row r="2664" spans="1:8">
      <c r="A2664" s="11" t="s">
        <v>2622</v>
      </c>
      <c r="B2664" s="7">
        <v>47685</v>
      </c>
      <c r="C2664" t="str">
        <f>PROPER(Table1[[#This Row],[Region]])</f>
        <v>South</v>
      </c>
      <c r="D2664" t="str">
        <f>PROPER(Table1[[#This Row],[Product Category]])</f>
        <v>Electronics</v>
      </c>
      <c r="E2664">
        <f>ROUND(Table1[[#This Row],[Sales Amount]],1)</f>
        <v>4076.3</v>
      </c>
      <c r="F2664">
        <f>Table1[[#This Row],[Quantity Sold]]</f>
        <v>6</v>
      </c>
      <c r="G2664">
        <f>Table1[[#This Row],[Discount (%)]]</f>
        <v>35</v>
      </c>
      <c r="H2664">
        <f>Table1[[#This Row],[Profit]]</f>
        <v>120.01</v>
      </c>
    </row>
    <row r="2665" spans="1:8">
      <c r="A2665" s="11" t="s">
        <v>2623</v>
      </c>
      <c r="B2665" s="7">
        <v>47686</v>
      </c>
      <c r="C2665" t="str">
        <f>PROPER(Table1[[#This Row],[Region]])</f>
        <v>East</v>
      </c>
      <c r="D2665" t="str">
        <f>PROPER(Table1[[#This Row],[Product Category]])</f>
        <v>Clothing</v>
      </c>
      <c r="E2665">
        <f>ROUND(Table1[[#This Row],[Sales Amount]],1)</f>
        <v>4194.8</v>
      </c>
      <c r="F2665">
        <f>Table1[[#This Row],[Quantity Sold]]</f>
        <v>42</v>
      </c>
      <c r="G2665">
        <f>Table1[[#This Row],[Discount (%)]]</f>
        <v>34</v>
      </c>
      <c r="H2665">
        <f>Table1[[#This Row],[Profit]]</f>
        <v>167.84</v>
      </c>
    </row>
    <row r="2666" spans="1:8">
      <c r="A2666" s="11" t="s">
        <v>2624</v>
      </c>
      <c r="B2666" s="7">
        <v>47687</v>
      </c>
      <c r="C2666" t="str">
        <f>PROPER(Table1[[#This Row],[Region]])</f>
        <v>West</v>
      </c>
      <c r="D2666" t="str">
        <f>PROPER(Table1[[#This Row],[Product Category]])</f>
        <v>Electronics</v>
      </c>
      <c r="E2666">
        <f>ROUND(Table1[[#This Row],[Sales Amount]],1)</f>
        <v>881.7</v>
      </c>
      <c r="F2666">
        <f>Table1[[#This Row],[Quantity Sold]]</f>
        <v>42</v>
      </c>
      <c r="G2666">
        <f>Table1[[#This Row],[Discount (%)]]</f>
        <v>46</v>
      </c>
      <c r="H2666">
        <f>Table1[[#This Row],[Profit]]</f>
        <v>1899.84</v>
      </c>
    </row>
    <row r="2667" spans="1:8">
      <c r="A2667" s="11" t="s">
        <v>2625</v>
      </c>
      <c r="B2667" s="7">
        <v>47688</v>
      </c>
      <c r="C2667" t="str">
        <f>PROPER(Table1[[#This Row],[Region]])</f>
        <v>South</v>
      </c>
      <c r="D2667" t="str">
        <f>PROPER(Table1[[#This Row],[Product Category]])</f>
        <v>Groceries</v>
      </c>
      <c r="E2667">
        <f>ROUND(Table1[[#This Row],[Sales Amount]],1)</f>
        <v>1939.8</v>
      </c>
      <c r="F2667">
        <f>Table1[[#This Row],[Quantity Sold]]</f>
        <v>48</v>
      </c>
      <c r="G2667">
        <f>Table1[[#This Row],[Discount (%)]]</f>
        <v>50</v>
      </c>
      <c r="H2667">
        <f>Table1[[#This Row],[Profit]]</f>
        <v>29.61</v>
      </c>
    </row>
    <row r="2668" spans="1:8">
      <c r="A2668" s="11" t="s">
        <v>2626</v>
      </c>
      <c r="B2668" s="7">
        <v>47689</v>
      </c>
      <c r="C2668" t="str">
        <f>PROPER(Table1[[#This Row],[Region]])</f>
        <v>North</v>
      </c>
      <c r="D2668" t="str">
        <f>PROPER(Table1[[#This Row],[Product Category]])</f>
        <v>Sports</v>
      </c>
      <c r="E2668">
        <f>ROUND(Table1[[#This Row],[Sales Amount]],1)</f>
        <v>4318.7</v>
      </c>
      <c r="F2668">
        <f>Table1[[#This Row],[Quantity Sold]]</f>
        <v>48</v>
      </c>
      <c r="G2668">
        <f>Table1[[#This Row],[Discount (%)]]</f>
        <v>40</v>
      </c>
      <c r="H2668">
        <f>Table1[[#This Row],[Profit]]</f>
        <v>1917.94</v>
      </c>
    </row>
    <row r="2669" spans="1:8">
      <c r="A2669" s="11" t="s">
        <v>2627</v>
      </c>
      <c r="B2669" s="7">
        <v>47690</v>
      </c>
      <c r="C2669" t="str">
        <f>PROPER(Table1[[#This Row],[Region]])</f>
        <v>South</v>
      </c>
      <c r="D2669" t="str">
        <f>PROPER(Table1[[#This Row],[Product Category]])</f>
        <v>Furniture</v>
      </c>
      <c r="E2669">
        <f>ROUND(Table1[[#This Row],[Sales Amount]],1)</f>
        <v>209.2</v>
      </c>
      <c r="F2669">
        <f>Table1[[#This Row],[Quantity Sold]]</f>
        <v>18</v>
      </c>
      <c r="G2669">
        <f>Table1[[#This Row],[Discount (%)]]</f>
        <v>4</v>
      </c>
      <c r="H2669">
        <f>Table1[[#This Row],[Profit]]</f>
        <v>731.63</v>
      </c>
    </row>
    <row r="2670" spans="1:8">
      <c r="A2670" s="11" t="s">
        <v>2628</v>
      </c>
      <c r="B2670" s="7">
        <v>47691</v>
      </c>
      <c r="C2670" t="str">
        <f>PROPER(Table1[[#This Row],[Region]])</f>
        <v>West</v>
      </c>
      <c r="D2670" t="str">
        <f>PROPER(Table1[[#This Row],[Product Category]])</f>
        <v>Furniture</v>
      </c>
      <c r="E2670">
        <f>ROUND(Table1[[#This Row],[Sales Amount]],1)</f>
        <v>753.8</v>
      </c>
      <c r="F2670">
        <f>Table1[[#This Row],[Quantity Sold]]</f>
        <v>21</v>
      </c>
      <c r="G2670">
        <f>Table1[[#This Row],[Discount (%)]]</f>
        <v>11</v>
      </c>
      <c r="H2670">
        <f>Table1[[#This Row],[Profit]]</f>
        <v>385.31</v>
      </c>
    </row>
    <row r="2671" spans="1:8">
      <c r="A2671" s="11" t="s">
        <v>2629</v>
      </c>
      <c r="B2671" s="7">
        <v>47692</v>
      </c>
      <c r="C2671" t="str">
        <f>PROPER(Table1[[#This Row],[Region]])</f>
        <v>East</v>
      </c>
      <c r="D2671" t="str">
        <f>PROPER(Table1[[#This Row],[Product Category]])</f>
        <v>Groceries</v>
      </c>
      <c r="E2671">
        <f>ROUND(Table1[[#This Row],[Sales Amount]],1)</f>
        <v>3125</v>
      </c>
      <c r="F2671">
        <f>Table1[[#This Row],[Quantity Sold]]</f>
        <v>19</v>
      </c>
      <c r="G2671">
        <f>Table1[[#This Row],[Discount (%)]]</f>
        <v>1</v>
      </c>
      <c r="H2671">
        <f>Table1[[#This Row],[Profit]]</f>
        <v>959.73</v>
      </c>
    </row>
    <row r="2672" spans="1:8">
      <c r="A2672" s="11" t="s">
        <v>2630</v>
      </c>
      <c r="B2672" s="7">
        <v>47693</v>
      </c>
      <c r="C2672" t="str">
        <f>PROPER(Table1[[#This Row],[Region]])</f>
        <v>East</v>
      </c>
      <c r="D2672" t="str">
        <f>PROPER(Table1[[#This Row],[Product Category]])</f>
        <v>Groceries</v>
      </c>
      <c r="E2672">
        <f>ROUND(Table1[[#This Row],[Sales Amount]],1)</f>
        <v>1884.2</v>
      </c>
      <c r="F2672">
        <f>Table1[[#This Row],[Quantity Sold]]</f>
        <v>3</v>
      </c>
      <c r="G2672">
        <f>Table1[[#This Row],[Discount (%)]]</f>
        <v>9</v>
      </c>
      <c r="H2672">
        <f>Table1[[#This Row],[Profit]]</f>
        <v>618.08000000000004</v>
      </c>
    </row>
    <row r="2673" spans="1:8">
      <c r="A2673" s="11" t="s">
        <v>2631</v>
      </c>
      <c r="B2673" s="7">
        <v>47694</v>
      </c>
      <c r="C2673" t="str">
        <f>PROPER(Table1[[#This Row],[Region]])</f>
        <v>North</v>
      </c>
      <c r="D2673" t="str">
        <f>PROPER(Table1[[#This Row],[Product Category]])</f>
        <v>Electronics</v>
      </c>
      <c r="E2673">
        <f>ROUND(Table1[[#This Row],[Sales Amount]],1)</f>
        <v>4625.2</v>
      </c>
      <c r="F2673">
        <f>Table1[[#This Row],[Quantity Sold]]</f>
        <v>6</v>
      </c>
      <c r="G2673">
        <f>Table1[[#This Row],[Discount (%)]]</f>
        <v>19</v>
      </c>
      <c r="H2673">
        <f>Table1[[#This Row],[Profit]]</f>
        <v>1547.65</v>
      </c>
    </row>
    <row r="2674" spans="1:8">
      <c r="A2674" s="11" t="s">
        <v>2632</v>
      </c>
      <c r="B2674" s="7">
        <v>47695</v>
      </c>
      <c r="C2674" t="str">
        <f>PROPER(Table1[[#This Row],[Region]])</f>
        <v>West</v>
      </c>
      <c r="D2674" t="str">
        <f>PROPER(Table1[[#This Row],[Product Category]])</f>
        <v>Electronics</v>
      </c>
      <c r="E2674">
        <f>ROUND(Table1[[#This Row],[Sales Amount]],1)</f>
        <v>837.5</v>
      </c>
      <c r="F2674">
        <f>Table1[[#This Row],[Quantity Sold]]</f>
        <v>24</v>
      </c>
      <c r="G2674">
        <f>Table1[[#This Row],[Discount (%)]]</f>
        <v>47</v>
      </c>
      <c r="H2674">
        <f>Table1[[#This Row],[Profit]]</f>
        <v>688.7</v>
      </c>
    </row>
    <row r="2675" spans="1:8">
      <c r="A2675" s="11" t="s">
        <v>2633</v>
      </c>
      <c r="B2675" s="7">
        <v>47696</v>
      </c>
      <c r="C2675" t="str">
        <f>PROPER(Table1[[#This Row],[Region]])</f>
        <v>West</v>
      </c>
      <c r="D2675" t="str">
        <f>PROPER(Table1[[#This Row],[Product Category]])</f>
        <v>Clothing</v>
      </c>
      <c r="E2675">
        <f>ROUND(Table1[[#This Row],[Sales Amount]],1)</f>
        <v>4141.2</v>
      </c>
      <c r="F2675">
        <f>Table1[[#This Row],[Quantity Sold]]</f>
        <v>17</v>
      </c>
      <c r="G2675">
        <f>Table1[[#This Row],[Discount (%)]]</f>
        <v>12</v>
      </c>
      <c r="H2675">
        <f>Table1[[#This Row],[Profit]]</f>
        <v>998.02</v>
      </c>
    </row>
    <row r="2676" spans="1:8">
      <c r="A2676" s="11" t="s">
        <v>2634</v>
      </c>
      <c r="B2676" s="7">
        <v>47697</v>
      </c>
      <c r="C2676" t="str">
        <f>PROPER(Table1[[#This Row],[Region]])</f>
        <v>North</v>
      </c>
      <c r="D2676" t="str">
        <f>PROPER(Table1[[#This Row],[Product Category]])</f>
        <v>Groceries</v>
      </c>
      <c r="E2676">
        <f>ROUND(Table1[[#This Row],[Sales Amount]],1)</f>
        <v>3285.9</v>
      </c>
      <c r="F2676">
        <f>Table1[[#This Row],[Quantity Sold]]</f>
        <v>16</v>
      </c>
      <c r="G2676">
        <f>Table1[[#This Row],[Discount (%)]]</f>
        <v>9</v>
      </c>
      <c r="H2676">
        <f>Table1[[#This Row],[Profit]]</f>
        <v>1925</v>
      </c>
    </row>
    <row r="2677" spans="1:8">
      <c r="A2677" s="11" t="s">
        <v>2635</v>
      </c>
      <c r="B2677" s="7">
        <v>47698</v>
      </c>
      <c r="C2677" t="str">
        <f>PROPER(Table1[[#This Row],[Region]])</f>
        <v>East</v>
      </c>
      <c r="D2677" t="str">
        <f>PROPER(Table1[[#This Row],[Product Category]])</f>
        <v>Electronics</v>
      </c>
      <c r="E2677">
        <f>ROUND(Table1[[#This Row],[Sales Amount]],1)</f>
        <v>3833.2</v>
      </c>
      <c r="F2677">
        <f>Table1[[#This Row],[Quantity Sold]]</f>
        <v>4</v>
      </c>
      <c r="G2677">
        <f>Table1[[#This Row],[Discount (%)]]</f>
        <v>24</v>
      </c>
      <c r="H2677">
        <f>Table1[[#This Row],[Profit]]</f>
        <v>1650.91</v>
      </c>
    </row>
    <row r="2678" spans="1:8">
      <c r="A2678" s="11" t="s">
        <v>2636</v>
      </c>
      <c r="B2678" s="7">
        <v>47699</v>
      </c>
      <c r="C2678" t="str">
        <f>PROPER(Table1[[#This Row],[Region]])</f>
        <v>North</v>
      </c>
      <c r="D2678" t="str">
        <f>PROPER(Table1[[#This Row],[Product Category]])</f>
        <v>Sports</v>
      </c>
      <c r="E2678">
        <f>ROUND(Table1[[#This Row],[Sales Amount]],1)</f>
        <v>2747.1</v>
      </c>
      <c r="F2678">
        <f>Table1[[#This Row],[Quantity Sold]]</f>
        <v>19</v>
      </c>
      <c r="G2678">
        <f>Table1[[#This Row],[Discount (%)]]</f>
        <v>2</v>
      </c>
      <c r="H2678">
        <f>Table1[[#This Row],[Profit]]</f>
        <v>1191.52</v>
      </c>
    </row>
    <row r="2679" spans="1:8">
      <c r="A2679" s="11" t="s">
        <v>2637</v>
      </c>
      <c r="B2679" s="7">
        <v>47700</v>
      </c>
      <c r="C2679" t="str">
        <f>PROPER(Table1[[#This Row],[Region]])</f>
        <v>West</v>
      </c>
      <c r="D2679" t="str">
        <f>PROPER(Table1[[#This Row],[Product Category]])</f>
        <v>Clothing</v>
      </c>
      <c r="E2679">
        <f>ROUND(Table1[[#This Row],[Sales Amount]],1)</f>
        <v>1601.3</v>
      </c>
      <c r="F2679">
        <f>Table1[[#This Row],[Quantity Sold]]</f>
        <v>39</v>
      </c>
      <c r="G2679">
        <f>Table1[[#This Row],[Discount (%)]]</f>
        <v>50</v>
      </c>
      <c r="H2679">
        <f>Table1[[#This Row],[Profit]]</f>
        <v>1150.05</v>
      </c>
    </row>
    <row r="2680" spans="1:8">
      <c r="A2680" s="11" t="s">
        <v>2638</v>
      </c>
      <c r="B2680" s="7">
        <v>47701</v>
      </c>
      <c r="C2680" t="str">
        <f>PROPER(Table1[[#This Row],[Region]])</f>
        <v>West</v>
      </c>
      <c r="D2680" t="str">
        <f>PROPER(Table1[[#This Row],[Product Category]])</f>
        <v>Groceries</v>
      </c>
      <c r="E2680">
        <f>ROUND(Table1[[#This Row],[Sales Amount]],1)</f>
        <v>1633.6</v>
      </c>
      <c r="F2680">
        <f>Table1[[#This Row],[Quantity Sold]]</f>
        <v>25</v>
      </c>
      <c r="G2680">
        <f>Table1[[#This Row],[Discount (%)]]</f>
        <v>12</v>
      </c>
      <c r="H2680">
        <f>Table1[[#This Row],[Profit]]</f>
        <v>995.78</v>
      </c>
    </row>
    <row r="2681" spans="1:8">
      <c r="A2681" s="11" t="s">
        <v>2639</v>
      </c>
      <c r="B2681" s="7">
        <v>47702</v>
      </c>
      <c r="C2681" t="str">
        <f>PROPER(Table1[[#This Row],[Region]])</f>
        <v>North</v>
      </c>
      <c r="D2681" t="str">
        <f>PROPER(Table1[[#This Row],[Product Category]])</f>
        <v>Clothing</v>
      </c>
      <c r="E2681">
        <f>ROUND(Table1[[#This Row],[Sales Amount]],1)</f>
        <v>3427.3</v>
      </c>
      <c r="F2681">
        <f>Table1[[#This Row],[Quantity Sold]]</f>
        <v>34</v>
      </c>
      <c r="G2681">
        <f>Table1[[#This Row],[Discount (%)]]</f>
        <v>1</v>
      </c>
      <c r="H2681">
        <f>Table1[[#This Row],[Profit]]</f>
        <v>428.74</v>
      </c>
    </row>
    <row r="2682" spans="1:8">
      <c r="A2682" s="11" t="s">
        <v>2640</v>
      </c>
      <c r="B2682" s="7">
        <v>47703</v>
      </c>
      <c r="C2682" t="str">
        <f>PROPER(Table1[[#This Row],[Region]])</f>
        <v>South</v>
      </c>
      <c r="D2682" t="str">
        <f>PROPER(Table1[[#This Row],[Product Category]])</f>
        <v>Sports</v>
      </c>
      <c r="E2682">
        <f>ROUND(Table1[[#This Row],[Sales Amount]],1)</f>
        <v>312.2</v>
      </c>
      <c r="F2682">
        <f>Table1[[#This Row],[Quantity Sold]]</f>
        <v>5</v>
      </c>
      <c r="G2682">
        <f>Table1[[#This Row],[Discount (%)]]</f>
        <v>1</v>
      </c>
      <c r="H2682">
        <f>Table1[[#This Row],[Profit]]</f>
        <v>105</v>
      </c>
    </row>
    <row r="2683" spans="1:8">
      <c r="A2683" s="11" t="s">
        <v>2641</v>
      </c>
      <c r="B2683" s="7">
        <v>47704</v>
      </c>
      <c r="C2683" t="str">
        <f>PROPER(Table1[[#This Row],[Region]])</f>
        <v>West</v>
      </c>
      <c r="D2683" t="str">
        <f>PROPER(Table1[[#This Row],[Product Category]])</f>
        <v>Groceries</v>
      </c>
      <c r="E2683">
        <f>ROUND(Table1[[#This Row],[Sales Amount]],1)</f>
        <v>1749.6</v>
      </c>
      <c r="F2683">
        <f>Table1[[#This Row],[Quantity Sold]]</f>
        <v>37</v>
      </c>
      <c r="G2683">
        <f>Table1[[#This Row],[Discount (%)]]</f>
        <v>29</v>
      </c>
      <c r="H2683">
        <f>Table1[[#This Row],[Profit]]</f>
        <v>562.95000000000005</v>
      </c>
    </row>
    <row r="2684" spans="1:8">
      <c r="A2684" s="11" t="s">
        <v>2642</v>
      </c>
      <c r="B2684" s="7">
        <v>47705</v>
      </c>
      <c r="C2684" t="str">
        <f>PROPER(Table1[[#This Row],[Region]])</f>
        <v>West</v>
      </c>
      <c r="D2684" t="str">
        <f>PROPER(Table1[[#This Row],[Product Category]])</f>
        <v>Electronics</v>
      </c>
      <c r="E2684">
        <f>ROUND(Table1[[#This Row],[Sales Amount]],1)</f>
        <v>2891.8</v>
      </c>
      <c r="F2684">
        <f>Table1[[#This Row],[Quantity Sold]]</f>
        <v>17</v>
      </c>
      <c r="G2684">
        <f>Table1[[#This Row],[Discount (%)]]</f>
        <v>10</v>
      </c>
      <c r="H2684">
        <f>Table1[[#This Row],[Profit]]</f>
        <v>165.5</v>
      </c>
    </row>
    <row r="2685" spans="1:8">
      <c r="A2685" s="11" t="s">
        <v>2643</v>
      </c>
      <c r="B2685" s="7">
        <v>47706</v>
      </c>
      <c r="C2685" t="str">
        <f>PROPER(Table1[[#This Row],[Region]])</f>
        <v>West</v>
      </c>
      <c r="D2685" t="str">
        <f>PROPER(Table1[[#This Row],[Product Category]])</f>
        <v>Furniture</v>
      </c>
      <c r="E2685">
        <f>ROUND(Table1[[#This Row],[Sales Amount]],1)</f>
        <v>3626</v>
      </c>
      <c r="F2685">
        <f>Table1[[#This Row],[Quantity Sold]]</f>
        <v>46</v>
      </c>
      <c r="G2685">
        <f>Table1[[#This Row],[Discount (%)]]</f>
        <v>41</v>
      </c>
      <c r="H2685">
        <f>Table1[[#This Row],[Profit]]</f>
        <v>267.77</v>
      </c>
    </row>
    <row r="2686" spans="1:8">
      <c r="A2686" s="11" t="s">
        <v>2644</v>
      </c>
      <c r="B2686" s="7">
        <v>47707</v>
      </c>
      <c r="C2686" t="str">
        <f>PROPER(Table1[[#This Row],[Region]])</f>
        <v>North</v>
      </c>
      <c r="D2686" t="str">
        <f>PROPER(Table1[[#This Row],[Product Category]])</f>
        <v>Furniture</v>
      </c>
      <c r="E2686">
        <f>ROUND(Table1[[#This Row],[Sales Amount]],1)</f>
        <v>1710.5</v>
      </c>
      <c r="F2686">
        <f>Table1[[#This Row],[Quantity Sold]]</f>
        <v>46</v>
      </c>
      <c r="G2686">
        <f>Table1[[#This Row],[Discount (%)]]</f>
        <v>25</v>
      </c>
      <c r="H2686">
        <f>Table1[[#This Row],[Profit]]</f>
        <v>434.37</v>
      </c>
    </row>
    <row r="2687" spans="1:8">
      <c r="A2687" s="11" t="s">
        <v>2645</v>
      </c>
      <c r="B2687" s="7">
        <v>47708</v>
      </c>
      <c r="C2687" t="str">
        <f>PROPER(Table1[[#This Row],[Region]])</f>
        <v>North</v>
      </c>
      <c r="D2687" t="str">
        <f>PROPER(Table1[[#This Row],[Product Category]])</f>
        <v>Furniture</v>
      </c>
      <c r="E2687">
        <f>ROUND(Table1[[#This Row],[Sales Amount]],1)</f>
        <v>564.79999999999995</v>
      </c>
      <c r="F2687">
        <f>Table1[[#This Row],[Quantity Sold]]</f>
        <v>42</v>
      </c>
      <c r="G2687">
        <f>Table1[[#This Row],[Discount (%)]]</f>
        <v>25</v>
      </c>
      <c r="H2687">
        <f>Table1[[#This Row],[Profit]]</f>
        <v>954.88</v>
      </c>
    </row>
    <row r="2688" spans="1:8">
      <c r="A2688" s="11" t="s">
        <v>2646</v>
      </c>
      <c r="B2688" s="7">
        <v>47709</v>
      </c>
      <c r="C2688" t="str">
        <f>PROPER(Table1[[#This Row],[Region]])</f>
        <v>South</v>
      </c>
      <c r="D2688" t="str">
        <f>PROPER(Table1[[#This Row],[Product Category]])</f>
        <v>Electronics</v>
      </c>
      <c r="E2688">
        <f>ROUND(Table1[[#This Row],[Sales Amount]],1)</f>
        <v>1051.0999999999999</v>
      </c>
      <c r="F2688">
        <f>Table1[[#This Row],[Quantity Sold]]</f>
        <v>1</v>
      </c>
      <c r="G2688">
        <f>Table1[[#This Row],[Discount (%)]]</f>
        <v>31</v>
      </c>
      <c r="H2688">
        <f>Table1[[#This Row],[Profit]]</f>
        <v>1752.03</v>
      </c>
    </row>
    <row r="2689" spans="1:8">
      <c r="A2689" s="11" t="s">
        <v>2647</v>
      </c>
      <c r="B2689" s="7">
        <v>47710</v>
      </c>
      <c r="C2689" t="str">
        <f>PROPER(Table1[[#This Row],[Region]])</f>
        <v>West</v>
      </c>
      <c r="D2689" t="str">
        <f>PROPER(Table1[[#This Row],[Product Category]])</f>
        <v>Electronics</v>
      </c>
      <c r="E2689">
        <f>ROUND(Table1[[#This Row],[Sales Amount]],1)</f>
        <v>877.8</v>
      </c>
      <c r="F2689">
        <f>Table1[[#This Row],[Quantity Sold]]</f>
        <v>22</v>
      </c>
      <c r="G2689">
        <f>Table1[[#This Row],[Discount (%)]]</f>
        <v>48</v>
      </c>
      <c r="H2689">
        <f>Table1[[#This Row],[Profit]]</f>
        <v>1735.36</v>
      </c>
    </row>
    <row r="2690" spans="1:8">
      <c r="A2690" s="11" t="s">
        <v>2648</v>
      </c>
      <c r="B2690" s="7">
        <v>47711</v>
      </c>
      <c r="C2690" t="str">
        <f>PROPER(Table1[[#This Row],[Region]])</f>
        <v>West</v>
      </c>
      <c r="D2690" t="str">
        <f>PROPER(Table1[[#This Row],[Product Category]])</f>
        <v>Clothing</v>
      </c>
      <c r="E2690">
        <f>ROUND(Table1[[#This Row],[Sales Amount]],1)</f>
        <v>2427.1999999999998</v>
      </c>
      <c r="F2690">
        <f>Table1[[#This Row],[Quantity Sold]]</f>
        <v>7</v>
      </c>
      <c r="G2690">
        <f>Table1[[#This Row],[Discount (%)]]</f>
        <v>37</v>
      </c>
      <c r="H2690">
        <f>Table1[[#This Row],[Profit]]</f>
        <v>1402.55</v>
      </c>
    </row>
    <row r="2691" spans="1:8">
      <c r="A2691" s="11" t="s">
        <v>2649</v>
      </c>
      <c r="B2691" s="7">
        <v>47712</v>
      </c>
      <c r="C2691" t="str">
        <f>PROPER(Table1[[#This Row],[Region]])</f>
        <v>South</v>
      </c>
      <c r="D2691" t="str">
        <f>PROPER(Table1[[#This Row],[Product Category]])</f>
        <v>Furniture</v>
      </c>
      <c r="E2691">
        <f>ROUND(Table1[[#This Row],[Sales Amount]],1)</f>
        <v>4162.1000000000004</v>
      </c>
      <c r="F2691">
        <f>Table1[[#This Row],[Quantity Sold]]</f>
        <v>23</v>
      </c>
      <c r="G2691">
        <f>Table1[[#This Row],[Discount (%)]]</f>
        <v>8</v>
      </c>
      <c r="H2691">
        <f>Table1[[#This Row],[Profit]]</f>
        <v>1405.92</v>
      </c>
    </row>
    <row r="2692" spans="1:8">
      <c r="A2692" s="11" t="s">
        <v>2650</v>
      </c>
      <c r="B2692" s="7">
        <v>47713</v>
      </c>
      <c r="C2692" t="str">
        <f>PROPER(Table1[[#This Row],[Region]])</f>
        <v>South</v>
      </c>
      <c r="D2692" t="str">
        <f>PROPER(Table1[[#This Row],[Product Category]])</f>
        <v>Groceries</v>
      </c>
      <c r="E2692">
        <f>ROUND(Table1[[#This Row],[Sales Amount]],1)</f>
        <v>2051.9</v>
      </c>
      <c r="F2692">
        <f>Table1[[#This Row],[Quantity Sold]]</f>
        <v>48</v>
      </c>
      <c r="G2692">
        <f>Table1[[#This Row],[Discount (%)]]</f>
        <v>13</v>
      </c>
      <c r="H2692">
        <f>Table1[[#This Row],[Profit]]</f>
        <v>1357.31</v>
      </c>
    </row>
    <row r="2693" spans="1:8">
      <c r="A2693" s="11" t="s">
        <v>2651</v>
      </c>
      <c r="B2693" s="7">
        <v>47714</v>
      </c>
      <c r="C2693" t="str">
        <f>PROPER(Table1[[#This Row],[Region]])</f>
        <v>South</v>
      </c>
      <c r="D2693" t="str">
        <f>PROPER(Table1[[#This Row],[Product Category]])</f>
        <v>Sports</v>
      </c>
      <c r="E2693">
        <f>ROUND(Table1[[#This Row],[Sales Amount]],1)</f>
        <v>1183.7</v>
      </c>
      <c r="F2693">
        <f>Table1[[#This Row],[Quantity Sold]]</f>
        <v>19</v>
      </c>
      <c r="G2693">
        <f>Table1[[#This Row],[Discount (%)]]</f>
        <v>25</v>
      </c>
      <c r="H2693">
        <f>Table1[[#This Row],[Profit]]</f>
        <v>239.81</v>
      </c>
    </row>
    <row r="2694" spans="1:8">
      <c r="A2694" s="11" t="s">
        <v>2652</v>
      </c>
      <c r="B2694" s="7">
        <v>47715</v>
      </c>
      <c r="C2694" t="str">
        <f>PROPER(Table1[[#This Row],[Region]])</f>
        <v>West</v>
      </c>
      <c r="D2694" t="str">
        <f>PROPER(Table1[[#This Row],[Product Category]])</f>
        <v>Furniture</v>
      </c>
      <c r="E2694">
        <f>ROUND(Table1[[#This Row],[Sales Amount]],1)</f>
        <v>3309.4</v>
      </c>
      <c r="F2694">
        <f>Table1[[#This Row],[Quantity Sold]]</f>
        <v>39</v>
      </c>
      <c r="G2694">
        <f>Table1[[#This Row],[Discount (%)]]</f>
        <v>1</v>
      </c>
      <c r="H2694">
        <f>Table1[[#This Row],[Profit]]</f>
        <v>943.96</v>
      </c>
    </row>
    <row r="2695" spans="1:8">
      <c r="A2695" s="11" t="s">
        <v>2653</v>
      </c>
      <c r="B2695" s="7">
        <v>47716</v>
      </c>
      <c r="C2695" t="str">
        <f>PROPER(Table1[[#This Row],[Region]])</f>
        <v>East</v>
      </c>
      <c r="D2695" t="str">
        <f>PROPER(Table1[[#This Row],[Product Category]])</f>
        <v>Electronics</v>
      </c>
      <c r="E2695">
        <f>ROUND(Table1[[#This Row],[Sales Amount]],1)</f>
        <v>196.8</v>
      </c>
      <c r="F2695">
        <f>Table1[[#This Row],[Quantity Sold]]</f>
        <v>23</v>
      </c>
      <c r="G2695">
        <f>Table1[[#This Row],[Discount (%)]]</f>
        <v>6</v>
      </c>
      <c r="H2695">
        <f>Table1[[#This Row],[Profit]]</f>
        <v>283.89</v>
      </c>
    </row>
    <row r="2696" spans="1:8">
      <c r="A2696" s="11" t="s">
        <v>2654</v>
      </c>
      <c r="B2696" s="7">
        <v>47717</v>
      </c>
      <c r="C2696" t="str">
        <f>PROPER(Table1[[#This Row],[Region]])</f>
        <v>South</v>
      </c>
      <c r="D2696" t="str">
        <f>PROPER(Table1[[#This Row],[Product Category]])</f>
        <v>Groceries</v>
      </c>
      <c r="E2696">
        <f>ROUND(Table1[[#This Row],[Sales Amount]],1)</f>
        <v>4277.3</v>
      </c>
      <c r="F2696">
        <f>Table1[[#This Row],[Quantity Sold]]</f>
        <v>7</v>
      </c>
      <c r="G2696">
        <f>Table1[[#This Row],[Discount (%)]]</f>
        <v>6</v>
      </c>
      <c r="H2696">
        <f>Table1[[#This Row],[Profit]]</f>
        <v>1277.54</v>
      </c>
    </row>
    <row r="2697" spans="1:8">
      <c r="A2697" s="11" t="s">
        <v>2655</v>
      </c>
      <c r="B2697" s="7">
        <v>47718</v>
      </c>
      <c r="C2697" t="str">
        <f>PROPER(Table1[[#This Row],[Region]])</f>
        <v>East</v>
      </c>
      <c r="D2697" t="str">
        <f>PROPER(Table1[[#This Row],[Product Category]])</f>
        <v>Clothing</v>
      </c>
      <c r="E2697">
        <f>ROUND(Table1[[#This Row],[Sales Amount]],1)</f>
        <v>1101.8</v>
      </c>
      <c r="F2697">
        <f>Table1[[#This Row],[Quantity Sold]]</f>
        <v>36</v>
      </c>
      <c r="G2697">
        <f>Table1[[#This Row],[Discount (%)]]</f>
        <v>8</v>
      </c>
      <c r="H2697">
        <f>Table1[[#This Row],[Profit]]</f>
        <v>1321.43</v>
      </c>
    </row>
    <row r="2698" spans="1:8">
      <c r="A2698" s="11" t="s">
        <v>2656</v>
      </c>
      <c r="B2698" s="7">
        <v>47719</v>
      </c>
      <c r="C2698" t="str">
        <f>PROPER(Table1[[#This Row],[Region]])</f>
        <v>West</v>
      </c>
      <c r="D2698" t="str">
        <f>PROPER(Table1[[#This Row],[Product Category]])</f>
        <v>Electronics</v>
      </c>
      <c r="E2698">
        <f>ROUND(Table1[[#This Row],[Sales Amount]],1)</f>
        <v>1732.8</v>
      </c>
      <c r="F2698">
        <f>Table1[[#This Row],[Quantity Sold]]</f>
        <v>16</v>
      </c>
      <c r="G2698">
        <f>Table1[[#This Row],[Discount (%)]]</f>
        <v>28</v>
      </c>
      <c r="H2698">
        <f>Table1[[#This Row],[Profit]]</f>
        <v>159.81</v>
      </c>
    </row>
    <row r="2699" spans="1:8">
      <c r="A2699" s="11" t="s">
        <v>2657</v>
      </c>
      <c r="B2699" s="7">
        <v>47720</v>
      </c>
      <c r="C2699" t="str">
        <f>PROPER(Table1[[#This Row],[Region]])</f>
        <v>East</v>
      </c>
      <c r="D2699" t="str">
        <f>PROPER(Table1[[#This Row],[Product Category]])</f>
        <v>Sports</v>
      </c>
      <c r="E2699">
        <f>ROUND(Table1[[#This Row],[Sales Amount]],1)</f>
        <v>3987.3</v>
      </c>
      <c r="F2699">
        <f>Table1[[#This Row],[Quantity Sold]]</f>
        <v>12</v>
      </c>
      <c r="G2699">
        <f>Table1[[#This Row],[Discount (%)]]</f>
        <v>12</v>
      </c>
      <c r="H2699">
        <f>Table1[[#This Row],[Profit]]</f>
        <v>318.72000000000003</v>
      </c>
    </row>
    <row r="2700" spans="1:8">
      <c r="A2700" s="11" t="s">
        <v>2658</v>
      </c>
      <c r="B2700" s="7">
        <v>47721</v>
      </c>
      <c r="C2700" t="str">
        <f>PROPER(Table1[[#This Row],[Region]])</f>
        <v>South</v>
      </c>
      <c r="D2700" t="str">
        <f>PROPER(Table1[[#This Row],[Product Category]])</f>
        <v>Sports</v>
      </c>
      <c r="E2700">
        <f>ROUND(Table1[[#This Row],[Sales Amount]],1)</f>
        <v>1210.0999999999999</v>
      </c>
      <c r="F2700">
        <f>Table1[[#This Row],[Quantity Sold]]</f>
        <v>38</v>
      </c>
      <c r="G2700">
        <f>Table1[[#This Row],[Discount (%)]]</f>
        <v>31</v>
      </c>
      <c r="H2700">
        <f>Table1[[#This Row],[Profit]]</f>
        <v>1427.99</v>
      </c>
    </row>
    <row r="2701" spans="1:8">
      <c r="A2701" s="11" t="s">
        <v>2659</v>
      </c>
      <c r="B2701" s="7">
        <v>47722</v>
      </c>
      <c r="C2701" t="str">
        <f>PROPER(Table1[[#This Row],[Region]])</f>
        <v>West</v>
      </c>
      <c r="D2701" t="str">
        <f>PROPER(Table1[[#This Row],[Product Category]])</f>
        <v>Clothing</v>
      </c>
      <c r="E2701">
        <f>ROUND(Table1[[#This Row],[Sales Amount]],1)</f>
        <v>4723.1000000000004</v>
      </c>
      <c r="F2701">
        <f>Table1[[#This Row],[Quantity Sold]]</f>
        <v>12</v>
      </c>
      <c r="G2701">
        <f>Table1[[#This Row],[Discount (%)]]</f>
        <v>22</v>
      </c>
      <c r="H2701">
        <f>Table1[[#This Row],[Profit]]</f>
        <v>678.52</v>
      </c>
    </row>
    <row r="2702" spans="1:8">
      <c r="A2702" s="11" t="s">
        <v>2660</v>
      </c>
      <c r="B2702" s="7">
        <v>47723</v>
      </c>
      <c r="C2702" t="str">
        <f>PROPER(Table1[[#This Row],[Region]])</f>
        <v>North</v>
      </c>
      <c r="D2702" t="str">
        <f>PROPER(Table1[[#This Row],[Product Category]])</f>
        <v>Groceries</v>
      </c>
      <c r="E2702">
        <f>ROUND(Table1[[#This Row],[Sales Amount]],1)</f>
        <v>4052</v>
      </c>
      <c r="F2702">
        <f>Table1[[#This Row],[Quantity Sold]]</f>
        <v>9</v>
      </c>
      <c r="G2702">
        <f>Table1[[#This Row],[Discount (%)]]</f>
        <v>10</v>
      </c>
      <c r="H2702">
        <f>Table1[[#This Row],[Profit]]</f>
        <v>1307.01</v>
      </c>
    </row>
    <row r="2703" spans="1:8">
      <c r="A2703" s="11" t="s">
        <v>2661</v>
      </c>
      <c r="B2703" s="7">
        <v>47724</v>
      </c>
      <c r="C2703" t="str">
        <f>PROPER(Table1[[#This Row],[Region]])</f>
        <v>South</v>
      </c>
      <c r="D2703" t="str">
        <f>PROPER(Table1[[#This Row],[Product Category]])</f>
        <v>Groceries</v>
      </c>
      <c r="E2703">
        <f>ROUND(Table1[[#This Row],[Sales Amount]],1)</f>
        <v>2671.3</v>
      </c>
      <c r="F2703">
        <f>Table1[[#This Row],[Quantity Sold]]</f>
        <v>50</v>
      </c>
      <c r="G2703">
        <f>Table1[[#This Row],[Discount (%)]]</f>
        <v>35</v>
      </c>
      <c r="H2703">
        <f>Table1[[#This Row],[Profit]]</f>
        <v>1563.42</v>
      </c>
    </row>
    <row r="2704" spans="1:8">
      <c r="A2704" s="11" t="s">
        <v>2662</v>
      </c>
      <c r="B2704" s="7">
        <v>47726</v>
      </c>
      <c r="C2704" t="str">
        <f>PROPER(Table1[[#This Row],[Region]])</f>
        <v>West</v>
      </c>
      <c r="D2704" t="str">
        <f>PROPER(Table1[[#This Row],[Product Category]])</f>
        <v>Clothing</v>
      </c>
      <c r="E2704">
        <f>ROUND(Table1[[#This Row],[Sales Amount]],1)</f>
        <v>468.6</v>
      </c>
      <c r="F2704">
        <f>Table1[[#This Row],[Quantity Sold]]</f>
        <v>29</v>
      </c>
      <c r="G2704">
        <f>Table1[[#This Row],[Discount (%)]]</f>
        <v>31</v>
      </c>
      <c r="H2704">
        <f>Table1[[#This Row],[Profit]]</f>
        <v>236.71</v>
      </c>
    </row>
    <row r="2705" spans="1:8">
      <c r="A2705" s="11" t="s">
        <v>2663</v>
      </c>
      <c r="B2705" s="7">
        <v>47727</v>
      </c>
      <c r="C2705" t="str">
        <f>PROPER(Table1[[#This Row],[Region]])</f>
        <v>East</v>
      </c>
      <c r="D2705" t="str">
        <f>PROPER(Table1[[#This Row],[Product Category]])</f>
        <v>Electronics</v>
      </c>
      <c r="E2705">
        <f>ROUND(Table1[[#This Row],[Sales Amount]],1)</f>
        <v>1595.6</v>
      </c>
      <c r="F2705">
        <f>Table1[[#This Row],[Quantity Sold]]</f>
        <v>4</v>
      </c>
      <c r="G2705">
        <f>Table1[[#This Row],[Discount (%)]]</f>
        <v>28</v>
      </c>
      <c r="H2705">
        <f>Table1[[#This Row],[Profit]]</f>
        <v>233.74</v>
      </c>
    </row>
    <row r="2706" spans="1:8">
      <c r="A2706" s="11" t="s">
        <v>2664</v>
      </c>
      <c r="B2706" s="7">
        <v>47728</v>
      </c>
      <c r="C2706" t="str">
        <f>PROPER(Table1[[#This Row],[Region]])</f>
        <v>North</v>
      </c>
      <c r="D2706" t="str">
        <f>PROPER(Table1[[#This Row],[Product Category]])</f>
        <v>Groceries</v>
      </c>
      <c r="E2706">
        <f>ROUND(Table1[[#This Row],[Sales Amount]],1)</f>
        <v>2964.9</v>
      </c>
      <c r="F2706">
        <f>Table1[[#This Row],[Quantity Sold]]</f>
        <v>50</v>
      </c>
      <c r="G2706">
        <f>Table1[[#This Row],[Discount (%)]]</f>
        <v>2</v>
      </c>
      <c r="H2706">
        <f>Table1[[#This Row],[Profit]]</f>
        <v>1417.79</v>
      </c>
    </row>
    <row r="2707" spans="1:8">
      <c r="A2707" s="11" t="s">
        <v>2665</v>
      </c>
      <c r="B2707" s="7">
        <v>47729</v>
      </c>
      <c r="C2707" t="str">
        <f>PROPER(Table1[[#This Row],[Region]])</f>
        <v>South</v>
      </c>
      <c r="D2707" t="str">
        <f>PROPER(Table1[[#This Row],[Product Category]])</f>
        <v>Electronics</v>
      </c>
      <c r="E2707">
        <f>ROUND(Table1[[#This Row],[Sales Amount]],1)</f>
        <v>2887.9</v>
      </c>
      <c r="F2707">
        <f>Table1[[#This Row],[Quantity Sold]]</f>
        <v>42</v>
      </c>
      <c r="G2707">
        <f>Table1[[#This Row],[Discount (%)]]</f>
        <v>17</v>
      </c>
      <c r="H2707">
        <f>Table1[[#This Row],[Profit]]</f>
        <v>1961.31</v>
      </c>
    </row>
    <row r="2708" spans="1:8">
      <c r="A2708" s="11" t="s">
        <v>2666</v>
      </c>
      <c r="B2708" s="7">
        <v>47730</v>
      </c>
      <c r="C2708" t="str">
        <f>PROPER(Table1[[#This Row],[Region]])</f>
        <v>West</v>
      </c>
      <c r="D2708" t="str">
        <f>PROPER(Table1[[#This Row],[Product Category]])</f>
        <v>Furniture</v>
      </c>
      <c r="E2708">
        <f>ROUND(Table1[[#This Row],[Sales Amount]],1)</f>
        <v>4151.1000000000004</v>
      </c>
      <c r="F2708">
        <f>Table1[[#This Row],[Quantity Sold]]</f>
        <v>38</v>
      </c>
      <c r="G2708">
        <f>Table1[[#This Row],[Discount (%)]]</f>
        <v>29</v>
      </c>
      <c r="H2708">
        <f>Table1[[#This Row],[Profit]]</f>
        <v>423.37</v>
      </c>
    </row>
    <row r="2709" spans="1:8">
      <c r="A2709" s="11" t="s">
        <v>2667</v>
      </c>
      <c r="B2709" s="7">
        <v>47731</v>
      </c>
      <c r="C2709" t="str">
        <f>PROPER(Table1[[#This Row],[Region]])</f>
        <v>South</v>
      </c>
      <c r="D2709" t="str">
        <f>PROPER(Table1[[#This Row],[Product Category]])</f>
        <v>Electronics</v>
      </c>
      <c r="E2709">
        <f>ROUND(Table1[[#This Row],[Sales Amount]],1)</f>
        <v>3112.3</v>
      </c>
      <c r="F2709">
        <f>Table1[[#This Row],[Quantity Sold]]</f>
        <v>49</v>
      </c>
      <c r="G2709">
        <f>Table1[[#This Row],[Discount (%)]]</f>
        <v>20</v>
      </c>
      <c r="H2709">
        <f>Table1[[#This Row],[Profit]]</f>
        <v>1716.8</v>
      </c>
    </row>
    <row r="2710" spans="1:8">
      <c r="A2710" s="11" t="s">
        <v>2668</v>
      </c>
      <c r="B2710" s="7">
        <v>47732</v>
      </c>
      <c r="C2710" t="str">
        <f>PROPER(Table1[[#This Row],[Region]])</f>
        <v>South</v>
      </c>
      <c r="D2710" t="str">
        <f>PROPER(Table1[[#This Row],[Product Category]])</f>
        <v>Sports</v>
      </c>
      <c r="E2710">
        <f>ROUND(Table1[[#This Row],[Sales Amount]],1)</f>
        <v>3188.7</v>
      </c>
      <c r="F2710">
        <f>Table1[[#This Row],[Quantity Sold]]</f>
        <v>28</v>
      </c>
      <c r="G2710">
        <f>Table1[[#This Row],[Discount (%)]]</f>
        <v>18</v>
      </c>
      <c r="H2710">
        <f>Table1[[#This Row],[Profit]]</f>
        <v>270.47000000000003</v>
      </c>
    </row>
    <row r="2711" spans="1:8">
      <c r="A2711" s="11" t="s">
        <v>2669</v>
      </c>
      <c r="B2711" s="7">
        <v>47733</v>
      </c>
      <c r="C2711" t="str">
        <f>PROPER(Table1[[#This Row],[Region]])</f>
        <v>East</v>
      </c>
      <c r="D2711" t="str">
        <f>PROPER(Table1[[#This Row],[Product Category]])</f>
        <v>Sports</v>
      </c>
      <c r="E2711">
        <f>ROUND(Table1[[#This Row],[Sales Amount]],1)</f>
        <v>2298.9</v>
      </c>
      <c r="F2711">
        <f>Table1[[#This Row],[Quantity Sold]]</f>
        <v>47</v>
      </c>
      <c r="G2711">
        <f>Table1[[#This Row],[Discount (%)]]</f>
        <v>38</v>
      </c>
      <c r="H2711">
        <f>Table1[[#This Row],[Profit]]</f>
        <v>1467.37</v>
      </c>
    </row>
    <row r="2712" spans="1:8">
      <c r="A2712" s="11" t="s">
        <v>2670</v>
      </c>
      <c r="B2712" s="7">
        <v>47734</v>
      </c>
      <c r="C2712" t="str">
        <f>PROPER(Table1[[#This Row],[Region]])</f>
        <v>East</v>
      </c>
      <c r="D2712" t="str">
        <f>PROPER(Table1[[#This Row],[Product Category]])</f>
        <v>Electronics</v>
      </c>
      <c r="E2712">
        <f>ROUND(Table1[[#This Row],[Sales Amount]],1)</f>
        <v>2794.6</v>
      </c>
      <c r="F2712">
        <f>Table1[[#This Row],[Quantity Sold]]</f>
        <v>11</v>
      </c>
      <c r="G2712">
        <f>Table1[[#This Row],[Discount (%)]]</f>
        <v>5</v>
      </c>
      <c r="H2712">
        <f>Table1[[#This Row],[Profit]]</f>
        <v>707.59</v>
      </c>
    </row>
    <row r="2713" spans="1:8">
      <c r="A2713" s="11" t="s">
        <v>2671</v>
      </c>
      <c r="B2713" s="7">
        <v>47735</v>
      </c>
      <c r="C2713" t="str">
        <f>PROPER(Table1[[#This Row],[Region]])</f>
        <v>South</v>
      </c>
      <c r="D2713" t="str">
        <f>PROPER(Table1[[#This Row],[Product Category]])</f>
        <v>Electronics</v>
      </c>
      <c r="E2713">
        <f>ROUND(Table1[[#This Row],[Sales Amount]],1)</f>
        <v>2983.1</v>
      </c>
      <c r="F2713">
        <f>Table1[[#This Row],[Quantity Sold]]</f>
        <v>36</v>
      </c>
      <c r="G2713">
        <f>Table1[[#This Row],[Discount (%)]]</f>
        <v>16</v>
      </c>
      <c r="H2713">
        <f>Table1[[#This Row],[Profit]]</f>
        <v>488.11</v>
      </c>
    </row>
    <row r="2714" spans="1:8">
      <c r="A2714" s="11" t="s">
        <v>2672</v>
      </c>
      <c r="B2714" s="7">
        <v>47736</v>
      </c>
      <c r="C2714" t="str">
        <f>PROPER(Table1[[#This Row],[Region]])</f>
        <v>East</v>
      </c>
      <c r="D2714" t="str">
        <f>PROPER(Table1[[#This Row],[Product Category]])</f>
        <v>Furniture</v>
      </c>
      <c r="E2714">
        <f>ROUND(Table1[[#This Row],[Sales Amount]],1)</f>
        <v>3253.4</v>
      </c>
      <c r="F2714">
        <f>Table1[[#This Row],[Quantity Sold]]</f>
        <v>27</v>
      </c>
      <c r="G2714">
        <f>Table1[[#This Row],[Discount (%)]]</f>
        <v>25</v>
      </c>
      <c r="H2714">
        <f>Table1[[#This Row],[Profit]]</f>
        <v>1000.78</v>
      </c>
    </row>
    <row r="2715" spans="1:8">
      <c r="A2715" s="11" t="s">
        <v>2673</v>
      </c>
      <c r="B2715" s="7">
        <v>47737</v>
      </c>
      <c r="C2715" t="str">
        <f>PROPER(Table1[[#This Row],[Region]])</f>
        <v>South</v>
      </c>
      <c r="D2715" t="str">
        <f>PROPER(Table1[[#This Row],[Product Category]])</f>
        <v>Electronics</v>
      </c>
      <c r="E2715">
        <f>ROUND(Table1[[#This Row],[Sales Amount]],1)</f>
        <v>3769.7</v>
      </c>
      <c r="F2715">
        <f>Table1[[#This Row],[Quantity Sold]]</f>
        <v>13</v>
      </c>
      <c r="G2715">
        <f>Table1[[#This Row],[Discount (%)]]</f>
        <v>0</v>
      </c>
      <c r="H2715">
        <f>Table1[[#This Row],[Profit]]</f>
        <v>1695.66</v>
      </c>
    </row>
    <row r="2716" spans="1:8">
      <c r="A2716" s="11" t="s">
        <v>2674</v>
      </c>
      <c r="B2716" s="7">
        <v>47738</v>
      </c>
      <c r="C2716" t="str">
        <f>PROPER(Table1[[#This Row],[Region]])</f>
        <v>East</v>
      </c>
      <c r="D2716" t="str">
        <f>PROPER(Table1[[#This Row],[Product Category]])</f>
        <v>Groceries</v>
      </c>
      <c r="E2716">
        <f>ROUND(Table1[[#This Row],[Sales Amount]],1)</f>
        <v>1715.8</v>
      </c>
      <c r="F2716">
        <f>Table1[[#This Row],[Quantity Sold]]</f>
        <v>47</v>
      </c>
      <c r="G2716">
        <f>Table1[[#This Row],[Discount (%)]]</f>
        <v>32</v>
      </c>
      <c r="H2716">
        <f>Table1[[#This Row],[Profit]]</f>
        <v>708.22</v>
      </c>
    </row>
    <row r="2717" spans="1:8">
      <c r="A2717" s="11" t="s">
        <v>2675</v>
      </c>
      <c r="B2717" s="7">
        <v>47739</v>
      </c>
      <c r="C2717" t="str">
        <f>PROPER(Table1[[#This Row],[Region]])</f>
        <v>East</v>
      </c>
      <c r="D2717" t="str">
        <f>PROPER(Table1[[#This Row],[Product Category]])</f>
        <v>Sports</v>
      </c>
      <c r="E2717">
        <f>ROUND(Table1[[#This Row],[Sales Amount]],1)</f>
        <v>2087.6999999999998</v>
      </c>
      <c r="F2717">
        <f>Table1[[#This Row],[Quantity Sold]]</f>
        <v>24</v>
      </c>
      <c r="G2717">
        <f>Table1[[#This Row],[Discount (%)]]</f>
        <v>42</v>
      </c>
      <c r="H2717">
        <f>Table1[[#This Row],[Profit]]</f>
        <v>1716.16</v>
      </c>
    </row>
    <row r="2718" spans="1:8">
      <c r="A2718" s="11" t="s">
        <v>2676</v>
      </c>
      <c r="B2718" s="7">
        <v>47740</v>
      </c>
      <c r="C2718" t="str">
        <f>PROPER(Table1[[#This Row],[Region]])</f>
        <v>South</v>
      </c>
      <c r="D2718" t="str">
        <f>PROPER(Table1[[#This Row],[Product Category]])</f>
        <v>Clothing</v>
      </c>
      <c r="E2718">
        <f>ROUND(Table1[[#This Row],[Sales Amount]],1)</f>
        <v>1351.3</v>
      </c>
      <c r="F2718">
        <f>Table1[[#This Row],[Quantity Sold]]</f>
        <v>38</v>
      </c>
      <c r="G2718">
        <f>Table1[[#This Row],[Discount (%)]]</f>
        <v>41</v>
      </c>
      <c r="H2718">
        <f>Table1[[#This Row],[Profit]]</f>
        <v>1355.42</v>
      </c>
    </row>
    <row r="2719" spans="1:8">
      <c r="A2719" s="11" t="s">
        <v>2677</v>
      </c>
      <c r="B2719" s="7">
        <v>47741</v>
      </c>
      <c r="C2719" t="str">
        <f>PROPER(Table1[[#This Row],[Region]])</f>
        <v>South</v>
      </c>
      <c r="D2719" t="str">
        <f>PROPER(Table1[[#This Row],[Product Category]])</f>
        <v>Clothing</v>
      </c>
      <c r="E2719">
        <f>ROUND(Table1[[#This Row],[Sales Amount]],1)</f>
        <v>3263.4</v>
      </c>
      <c r="F2719">
        <f>Table1[[#This Row],[Quantity Sold]]</f>
        <v>6</v>
      </c>
      <c r="G2719">
        <f>Table1[[#This Row],[Discount (%)]]</f>
        <v>20</v>
      </c>
      <c r="H2719">
        <f>Table1[[#This Row],[Profit]]</f>
        <v>1626.85</v>
      </c>
    </row>
    <row r="2720" spans="1:8">
      <c r="A2720" s="11" t="s">
        <v>2678</v>
      </c>
      <c r="B2720" s="7">
        <v>47742</v>
      </c>
      <c r="C2720" t="str">
        <f>PROPER(Table1[[#This Row],[Region]])</f>
        <v>East</v>
      </c>
      <c r="D2720" t="str">
        <f>PROPER(Table1[[#This Row],[Product Category]])</f>
        <v>Clothing</v>
      </c>
      <c r="E2720">
        <f>ROUND(Table1[[#This Row],[Sales Amount]],1)</f>
        <v>4774.3</v>
      </c>
      <c r="F2720">
        <f>Table1[[#This Row],[Quantity Sold]]</f>
        <v>2</v>
      </c>
      <c r="G2720">
        <f>Table1[[#This Row],[Discount (%)]]</f>
        <v>11</v>
      </c>
      <c r="H2720">
        <f>Table1[[#This Row],[Profit]]</f>
        <v>1509.13</v>
      </c>
    </row>
    <row r="2721" spans="1:8">
      <c r="A2721" s="11" t="s">
        <v>2679</v>
      </c>
      <c r="B2721" s="7">
        <v>47743</v>
      </c>
      <c r="C2721" t="str">
        <f>PROPER(Table1[[#This Row],[Region]])</f>
        <v>North</v>
      </c>
      <c r="D2721" t="str">
        <f>PROPER(Table1[[#This Row],[Product Category]])</f>
        <v>Clothing</v>
      </c>
      <c r="E2721">
        <f>ROUND(Table1[[#This Row],[Sales Amount]],1)</f>
        <v>1881.6</v>
      </c>
      <c r="F2721">
        <f>Table1[[#This Row],[Quantity Sold]]</f>
        <v>9</v>
      </c>
      <c r="G2721">
        <f>Table1[[#This Row],[Discount (%)]]</f>
        <v>47</v>
      </c>
      <c r="H2721">
        <f>Table1[[#This Row],[Profit]]</f>
        <v>157.76</v>
      </c>
    </row>
    <row r="2722" spans="1:8">
      <c r="A2722" s="11">
        <v>21861721</v>
      </c>
      <c r="B2722" s="7">
        <v>47744</v>
      </c>
      <c r="C2722" t="str">
        <f>PROPER(Table1[[#This Row],[Region]])</f>
        <v>East</v>
      </c>
      <c r="D2722" t="str">
        <f>PROPER(Table1[[#This Row],[Product Category]])</f>
        <v>Furniture</v>
      </c>
      <c r="E2722">
        <f>ROUND(Table1[[#This Row],[Sales Amount]],1)</f>
        <v>1126.8</v>
      </c>
      <c r="F2722">
        <f>Table1[[#This Row],[Quantity Sold]]</f>
        <v>26</v>
      </c>
      <c r="G2722">
        <f>Table1[[#This Row],[Discount (%)]]</f>
        <v>40</v>
      </c>
      <c r="H2722">
        <f>Table1[[#This Row],[Profit]]</f>
        <v>1672.41</v>
      </c>
    </row>
    <row r="2723" spans="1:8">
      <c r="A2723" s="11" t="s">
        <v>2681</v>
      </c>
      <c r="B2723" s="7">
        <v>47745</v>
      </c>
      <c r="C2723" t="str">
        <f>PROPER(Table1[[#This Row],[Region]])</f>
        <v>North</v>
      </c>
      <c r="D2723" t="str">
        <f>PROPER(Table1[[#This Row],[Product Category]])</f>
        <v>Electronics</v>
      </c>
      <c r="E2723">
        <f>ROUND(Table1[[#This Row],[Sales Amount]],1)</f>
        <v>2696.5</v>
      </c>
      <c r="F2723">
        <f>Table1[[#This Row],[Quantity Sold]]</f>
        <v>40</v>
      </c>
      <c r="G2723">
        <f>Table1[[#This Row],[Discount (%)]]</f>
        <v>23</v>
      </c>
      <c r="H2723">
        <f>Table1[[#This Row],[Profit]]</f>
        <v>320.01</v>
      </c>
    </row>
    <row r="2724" spans="1:8">
      <c r="A2724" s="11" t="s">
        <v>2682</v>
      </c>
      <c r="B2724" s="7">
        <v>47746</v>
      </c>
      <c r="C2724" t="str">
        <f>PROPER(Table1[[#This Row],[Region]])</f>
        <v>East</v>
      </c>
      <c r="D2724" t="str">
        <f>PROPER(Table1[[#This Row],[Product Category]])</f>
        <v>Furniture</v>
      </c>
      <c r="E2724">
        <f>ROUND(Table1[[#This Row],[Sales Amount]],1)</f>
        <v>224.9</v>
      </c>
      <c r="F2724">
        <f>Table1[[#This Row],[Quantity Sold]]</f>
        <v>50</v>
      </c>
      <c r="G2724">
        <f>Table1[[#This Row],[Discount (%)]]</f>
        <v>8</v>
      </c>
      <c r="H2724">
        <f>Table1[[#This Row],[Profit]]</f>
        <v>182.79</v>
      </c>
    </row>
    <row r="2725" spans="1:8">
      <c r="A2725" s="11" t="s">
        <v>2683</v>
      </c>
      <c r="B2725" s="7">
        <v>47747</v>
      </c>
      <c r="C2725" t="str">
        <f>PROPER(Table1[[#This Row],[Region]])</f>
        <v>North</v>
      </c>
      <c r="D2725" t="str">
        <f>PROPER(Table1[[#This Row],[Product Category]])</f>
        <v>Clothing</v>
      </c>
      <c r="E2725">
        <f>ROUND(Table1[[#This Row],[Sales Amount]],1)</f>
        <v>1849.7</v>
      </c>
      <c r="F2725">
        <f>Table1[[#This Row],[Quantity Sold]]</f>
        <v>15</v>
      </c>
      <c r="G2725">
        <f>Table1[[#This Row],[Discount (%)]]</f>
        <v>2</v>
      </c>
      <c r="H2725">
        <f>Table1[[#This Row],[Profit]]</f>
        <v>957.8</v>
      </c>
    </row>
    <row r="2726" spans="1:8">
      <c r="A2726" s="11" t="s">
        <v>2684</v>
      </c>
      <c r="B2726" s="7">
        <v>47748</v>
      </c>
      <c r="C2726" t="str">
        <f>PROPER(Table1[[#This Row],[Region]])</f>
        <v>North</v>
      </c>
      <c r="D2726" t="str">
        <f>PROPER(Table1[[#This Row],[Product Category]])</f>
        <v>Clothing</v>
      </c>
      <c r="E2726">
        <f>ROUND(Table1[[#This Row],[Sales Amount]],1)</f>
        <v>4612.5</v>
      </c>
      <c r="F2726">
        <f>Table1[[#This Row],[Quantity Sold]]</f>
        <v>32</v>
      </c>
      <c r="G2726">
        <f>Table1[[#This Row],[Discount (%)]]</f>
        <v>19</v>
      </c>
      <c r="H2726">
        <f>Table1[[#This Row],[Profit]]</f>
        <v>87.44</v>
      </c>
    </row>
    <row r="2727" spans="1:8">
      <c r="A2727" s="11" t="s">
        <v>2685</v>
      </c>
      <c r="B2727" s="7">
        <v>47749</v>
      </c>
      <c r="C2727" t="str">
        <f>PROPER(Table1[[#This Row],[Region]])</f>
        <v>East</v>
      </c>
      <c r="D2727" t="str">
        <f>PROPER(Table1[[#This Row],[Product Category]])</f>
        <v>Groceries</v>
      </c>
      <c r="E2727">
        <f>ROUND(Table1[[#This Row],[Sales Amount]],1)</f>
        <v>3067.1</v>
      </c>
      <c r="F2727">
        <f>Table1[[#This Row],[Quantity Sold]]</f>
        <v>38</v>
      </c>
      <c r="G2727">
        <f>Table1[[#This Row],[Discount (%)]]</f>
        <v>24</v>
      </c>
      <c r="H2727">
        <f>Table1[[#This Row],[Profit]]</f>
        <v>1114.33</v>
      </c>
    </row>
    <row r="2728" spans="1:8">
      <c r="A2728" s="11" t="s">
        <v>2686</v>
      </c>
      <c r="B2728" s="7">
        <v>47750</v>
      </c>
      <c r="C2728" t="str">
        <f>PROPER(Table1[[#This Row],[Region]])</f>
        <v>North</v>
      </c>
      <c r="D2728" t="str">
        <f>PROPER(Table1[[#This Row],[Product Category]])</f>
        <v>Sports</v>
      </c>
      <c r="E2728">
        <f>ROUND(Table1[[#This Row],[Sales Amount]],1)</f>
        <v>2088.6999999999998</v>
      </c>
      <c r="F2728">
        <f>Table1[[#This Row],[Quantity Sold]]</f>
        <v>32</v>
      </c>
      <c r="G2728">
        <f>Table1[[#This Row],[Discount (%)]]</f>
        <v>28</v>
      </c>
      <c r="H2728">
        <f>Table1[[#This Row],[Profit]]</f>
        <v>1073.5</v>
      </c>
    </row>
    <row r="2729" spans="1:8">
      <c r="A2729" s="11" t="s">
        <v>2687</v>
      </c>
      <c r="B2729" s="7">
        <v>47751</v>
      </c>
      <c r="C2729" t="str">
        <f>PROPER(Table1[[#This Row],[Region]])</f>
        <v>South</v>
      </c>
      <c r="D2729" t="str">
        <f>PROPER(Table1[[#This Row],[Product Category]])</f>
        <v>Sports</v>
      </c>
      <c r="E2729">
        <f>ROUND(Table1[[#This Row],[Sales Amount]],1)</f>
        <v>374.7</v>
      </c>
      <c r="F2729">
        <f>Table1[[#This Row],[Quantity Sold]]</f>
        <v>46</v>
      </c>
      <c r="G2729">
        <f>Table1[[#This Row],[Discount (%)]]</f>
        <v>39</v>
      </c>
      <c r="H2729">
        <f>Table1[[#This Row],[Profit]]</f>
        <v>1147.69</v>
      </c>
    </row>
    <row r="2730" spans="1:8">
      <c r="A2730" s="11" t="s">
        <v>2688</v>
      </c>
      <c r="B2730" s="7">
        <v>47752</v>
      </c>
      <c r="C2730" t="str">
        <f>PROPER(Table1[[#This Row],[Region]])</f>
        <v>North</v>
      </c>
      <c r="D2730" t="str">
        <f>PROPER(Table1[[#This Row],[Product Category]])</f>
        <v>Electronics</v>
      </c>
      <c r="E2730">
        <f>ROUND(Table1[[#This Row],[Sales Amount]],1)</f>
        <v>1121.8</v>
      </c>
      <c r="F2730">
        <f>Table1[[#This Row],[Quantity Sold]]</f>
        <v>12</v>
      </c>
      <c r="G2730">
        <f>Table1[[#This Row],[Discount (%)]]</f>
        <v>38</v>
      </c>
      <c r="H2730">
        <f>Table1[[#This Row],[Profit]]</f>
        <v>854.93</v>
      </c>
    </row>
    <row r="2731" spans="1:8">
      <c r="A2731" s="11" t="s">
        <v>2689</v>
      </c>
      <c r="B2731" s="7">
        <v>47753</v>
      </c>
      <c r="C2731" t="str">
        <f>PROPER(Table1[[#This Row],[Region]])</f>
        <v>East</v>
      </c>
      <c r="D2731" t="str">
        <f>PROPER(Table1[[#This Row],[Product Category]])</f>
        <v>Sports</v>
      </c>
      <c r="E2731">
        <f>ROUND(Table1[[#This Row],[Sales Amount]],1)</f>
        <v>3643</v>
      </c>
      <c r="F2731">
        <f>Table1[[#This Row],[Quantity Sold]]</f>
        <v>1</v>
      </c>
      <c r="G2731">
        <f>Table1[[#This Row],[Discount (%)]]</f>
        <v>33</v>
      </c>
      <c r="H2731">
        <f>Table1[[#This Row],[Profit]]</f>
        <v>519.54999999999995</v>
      </c>
    </row>
    <row r="2732" spans="1:8">
      <c r="A2732" s="11" t="s">
        <v>2690</v>
      </c>
      <c r="B2732" s="7">
        <v>47754</v>
      </c>
      <c r="C2732" t="str">
        <f>PROPER(Table1[[#This Row],[Region]])</f>
        <v>West</v>
      </c>
      <c r="D2732" t="str">
        <f>PROPER(Table1[[#This Row],[Product Category]])</f>
        <v>Electronics</v>
      </c>
      <c r="E2732">
        <f>ROUND(Table1[[#This Row],[Sales Amount]],1)</f>
        <v>2288.8000000000002</v>
      </c>
      <c r="F2732">
        <f>Table1[[#This Row],[Quantity Sold]]</f>
        <v>49</v>
      </c>
      <c r="G2732">
        <f>Table1[[#This Row],[Discount (%)]]</f>
        <v>0</v>
      </c>
      <c r="H2732">
        <f>Table1[[#This Row],[Profit]]</f>
        <v>1239.69</v>
      </c>
    </row>
    <row r="2733" spans="1:8">
      <c r="A2733" s="11" t="s">
        <v>2691</v>
      </c>
      <c r="B2733" s="7">
        <v>47755</v>
      </c>
      <c r="C2733" t="str">
        <f>PROPER(Table1[[#This Row],[Region]])</f>
        <v>North</v>
      </c>
      <c r="D2733" t="str">
        <f>PROPER(Table1[[#This Row],[Product Category]])</f>
        <v>Clothing</v>
      </c>
      <c r="E2733">
        <f>ROUND(Table1[[#This Row],[Sales Amount]],1)</f>
        <v>4427.6000000000004</v>
      </c>
      <c r="F2733">
        <f>Table1[[#This Row],[Quantity Sold]]</f>
        <v>28</v>
      </c>
      <c r="G2733">
        <f>Table1[[#This Row],[Discount (%)]]</f>
        <v>41</v>
      </c>
      <c r="H2733">
        <f>Table1[[#This Row],[Profit]]</f>
        <v>1578.17</v>
      </c>
    </row>
    <row r="2734" spans="1:8">
      <c r="A2734" s="11" t="s">
        <v>2692</v>
      </c>
      <c r="B2734" s="7">
        <v>47756</v>
      </c>
      <c r="C2734" t="str">
        <f>PROPER(Table1[[#This Row],[Region]])</f>
        <v>West</v>
      </c>
      <c r="D2734" t="str">
        <f>PROPER(Table1[[#This Row],[Product Category]])</f>
        <v>Clothing</v>
      </c>
      <c r="E2734">
        <f>ROUND(Table1[[#This Row],[Sales Amount]],1)</f>
        <v>3408.6</v>
      </c>
      <c r="F2734">
        <f>Table1[[#This Row],[Quantity Sold]]</f>
        <v>30</v>
      </c>
      <c r="G2734">
        <f>Table1[[#This Row],[Discount (%)]]</f>
        <v>32</v>
      </c>
      <c r="H2734">
        <f>Table1[[#This Row],[Profit]]</f>
        <v>345.22</v>
      </c>
    </row>
    <row r="2735" spans="1:8">
      <c r="A2735" s="11" t="s">
        <v>2693</v>
      </c>
      <c r="B2735" s="7">
        <v>47757</v>
      </c>
      <c r="C2735" t="str">
        <f>PROPER(Table1[[#This Row],[Region]])</f>
        <v>East</v>
      </c>
      <c r="D2735" t="str">
        <f>PROPER(Table1[[#This Row],[Product Category]])</f>
        <v>Clothing</v>
      </c>
      <c r="E2735">
        <f>ROUND(Table1[[#This Row],[Sales Amount]],1)</f>
        <v>3670.3</v>
      </c>
      <c r="F2735">
        <f>Table1[[#This Row],[Quantity Sold]]</f>
        <v>18</v>
      </c>
      <c r="G2735">
        <f>Table1[[#This Row],[Discount (%)]]</f>
        <v>0</v>
      </c>
      <c r="H2735">
        <f>Table1[[#This Row],[Profit]]</f>
        <v>1490.44</v>
      </c>
    </row>
    <row r="2736" spans="1:8">
      <c r="A2736" s="11" t="s">
        <v>2694</v>
      </c>
      <c r="B2736" s="7">
        <v>47758</v>
      </c>
      <c r="C2736" t="str">
        <f>PROPER(Table1[[#This Row],[Region]])</f>
        <v>North</v>
      </c>
      <c r="D2736" t="str">
        <f>PROPER(Table1[[#This Row],[Product Category]])</f>
        <v>Clothing</v>
      </c>
      <c r="E2736">
        <f>ROUND(Table1[[#This Row],[Sales Amount]],1)</f>
        <v>4639.5</v>
      </c>
      <c r="F2736">
        <f>Table1[[#This Row],[Quantity Sold]]</f>
        <v>27</v>
      </c>
      <c r="G2736">
        <f>Table1[[#This Row],[Discount (%)]]</f>
        <v>19</v>
      </c>
      <c r="H2736">
        <f>Table1[[#This Row],[Profit]]</f>
        <v>1163.0999999999999</v>
      </c>
    </row>
    <row r="2737" spans="1:8">
      <c r="A2737" s="11" t="s">
        <v>2695</v>
      </c>
      <c r="B2737" s="7">
        <v>47759</v>
      </c>
      <c r="C2737" t="str">
        <f>PROPER(Table1[[#This Row],[Region]])</f>
        <v>East</v>
      </c>
      <c r="D2737" t="str">
        <f>PROPER(Table1[[#This Row],[Product Category]])</f>
        <v>Sports</v>
      </c>
      <c r="E2737">
        <f>ROUND(Table1[[#This Row],[Sales Amount]],1)</f>
        <v>3309.1</v>
      </c>
      <c r="F2737">
        <f>Table1[[#This Row],[Quantity Sold]]</f>
        <v>37</v>
      </c>
      <c r="G2737">
        <f>Table1[[#This Row],[Discount (%)]]</f>
        <v>39</v>
      </c>
      <c r="H2737">
        <f>Table1[[#This Row],[Profit]]</f>
        <v>436.51</v>
      </c>
    </row>
    <row r="2738" spans="1:8">
      <c r="A2738" s="11" t="s">
        <v>2696</v>
      </c>
      <c r="B2738" s="7">
        <v>47760</v>
      </c>
      <c r="C2738" t="str">
        <f>PROPER(Table1[[#This Row],[Region]])</f>
        <v>South</v>
      </c>
      <c r="D2738" t="str">
        <f>PROPER(Table1[[#This Row],[Product Category]])</f>
        <v>Groceries</v>
      </c>
      <c r="E2738">
        <f>ROUND(Table1[[#This Row],[Sales Amount]],1)</f>
        <v>2198</v>
      </c>
      <c r="F2738">
        <f>Table1[[#This Row],[Quantity Sold]]</f>
        <v>11</v>
      </c>
      <c r="G2738">
        <f>Table1[[#This Row],[Discount (%)]]</f>
        <v>4</v>
      </c>
      <c r="H2738">
        <f>Table1[[#This Row],[Profit]]</f>
        <v>1000.73</v>
      </c>
    </row>
    <row r="2739" spans="1:8">
      <c r="A2739" s="11" t="s">
        <v>2697</v>
      </c>
      <c r="B2739" s="7">
        <v>47761</v>
      </c>
      <c r="C2739" t="str">
        <f>PROPER(Table1[[#This Row],[Region]])</f>
        <v>East</v>
      </c>
      <c r="D2739" t="str">
        <f>PROPER(Table1[[#This Row],[Product Category]])</f>
        <v>Groceries</v>
      </c>
      <c r="E2739">
        <f>ROUND(Table1[[#This Row],[Sales Amount]],1)</f>
        <v>4794.2</v>
      </c>
      <c r="F2739">
        <f>Table1[[#This Row],[Quantity Sold]]</f>
        <v>39</v>
      </c>
      <c r="G2739">
        <f>Table1[[#This Row],[Discount (%)]]</f>
        <v>36</v>
      </c>
      <c r="H2739">
        <f>Table1[[#This Row],[Profit]]</f>
        <v>274.33</v>
      </c>
    </row>
    <row r="2740" spans="1:8">
      <c r="A2740" s="11" t="s">
        <v>2698</v>
      </c>
      <c r="B2740" s="7">
        <v>47762</v>
      </c>
      <c r="C2740" t="str">
        <f>PROPER(Table1[[#This Row],[Region]])</f>
        <v>West</v>
      </c>
      <c r="D2740" t="str">
        <f>PROPER(Table1[[#This Row],[Product Category]])</f>
        <v>Clothing</v>
      </c>
      <c r="E2740">
        <f>ROUND(Table1[[#This Row],[Sales Amount]],1)</f>
        <v>3577.2</v>
      </c>
      <c r="F2740">
        <f>Table1[[#This Row],[Quantity Sold]]</f>
        <v>18</v>
      </c>
      <c r="G2740">
        <f>Table1[[#This Row],[Discount (%)]]</f>
        <v>46</v>
      </c>
      <c r="H2740">
        <f>Table1[[#This Row],[Profit]]</f>
        <v>1335.52</v>
      </c>
    </row>
    <row r="2741" spans="1:8">
      <c r="A2741" s="11" t="s">
        <v>2699</v>
      </c>
      <c r="B2741" s="7">
        <v>47763</v>
      </c>
      <c r="C2741" t="str">
        <f>PROPER(Table1[[#This Row],[Region]])</f>
        <v>East</v>
      </c>
      <c r="D2741" t="str">
        <f>PROPER(Table1[[#This Row],[Product Category]])</f>
        <v>Furniture</v>
      </c>
      <c r="E2741">
        <f>ROUND(Table1[[#This Row],[Sales Amount]],1)</f>
        <v>717.5</v>
      </c>
      <c r="F2741">
        <f>Table1[[#This Row],[Quantity Sold]]</f>
        <v>44</v>
      </c>
      <c r="G2741">
        <f>Table1[[#This Row],[Discount (%)]]</f>
        <v>33</v>
      </c>
      <c r="H2741">
        <f>Table1[[#This Row],[Profit]]</f>
        <v>1626.39</v>
      </c>
    </row>
    <row r="2742" spans="1:8">
      <c r="A2742" s="11" t="s">
        <v>2700</v>
      </c>
      <c r="B2742" s="7">
        <v>47764</v>
      </c>
      <c r="C2742" t="str">
        <f>PROPER(Table1[[#This Row],[Region]])</f>
        <v>South</v>
      </c>
      <c r="D2742" t="str">
        <f>PROPER(Table1[[#This Row],[Product Category]])</f>
        <v>Groceries</v>
      </c>
      <c r="E2742">
        <f>ROUND(Table1[[#This Row],[Sales Amount]],1)</f>
        <v>4215.6000000000004</v>
      </c>
      <c r="F2742">
        <f>Table1[[#This Row],[Quantity Sold]]</f>
        <v>7</v>
      </c>
      <c r="G2742">
        <f>Table1[[#This Row],[Discount (%)]]</f>
        <v>26</v>
      </c>
      <c r="H2742">
        <f>Table1[[#This Row],[Profit]]</f>
        <v>967.64</v>
      </c>
    </row>
    <row r="2743" spans="1:8">
      <c r="A2743" s="11" t="s">
        <v>2701</v>
      </c>
      <c r="B2743" s="7">
        <v>47765</v>
      </c>
      <c r="C2743" t="str">
        <f>PROPER(Table1[[#This Row],[Region]])</f>
        <v>North</v>
      </c>
      <c r="D2743" t="str">
        <f>PROPER(Table1[[#This Row],[Product Category]])</f>
        <v>Groceries</v>
      </c>
      <c r="E2743">
        <f>ROUND(Table1[[#This Row],[Sales Amount]],1)</f>
        <v>3882.9</v>
      </c>
      <c r="F2743">
        <f>Table1[[#This Row],[Quantity Sold]]</f>
        <v>40</v>
      </c>
      <c r="G2743">
        <f>Table1[[#This Row],[Discount (%)]]</f>
        <v>3</v>
      </c>
      <c r="H2743">
        <f>Table1[[#This Row],[Profit]]</f>
        <v>1277.1600000000001</v>
      </c>
    </row>
    <row r="2744" spans="1:8">
      <c r="A2744" s="11" t="s">
        <v>2702</v>
      </c>
      <c r="B2744" s="7">
        <v>47766</v>
      </c>
      <c r="C2744" t="str">
        <f>PROPER(Table1[[#This Row],[Region]])</f>
        <v>East</v>
      </c>
      <c r="D2744" t="str">
        <f>PROPER(Table1[[#This Row],[Product Category]])</f>
        <v>Groceries</v>
      </c>
      <c r="E2744">
        <f>ROUND(Table1[[#This Row],[Sales Amount]],1)</f>
        <v>488.4</v>
      </c>
      <c r="F2744">
        <f>Table1[[#This Row],[Quantity Sold]]</f>
        <v>39</v>
      </c>
      <c r="G2744">
        <f>Table1[[#This Row],[Discount (%)]]</f>
        <v>9</v>
      </c>
      <c r="H2744">
        <f>Table1[[#This Row],[Profit]]</f>
        <v>1883.86</v>
      </c>
    </row>
    <row r="2745" spans="1:8">
      <c r="A2745" s="11" t="s">
        <v>2703</v>
      </c>
      <c r="B2745" s="7">
        <v>47767</v>
      </c>
      <c r="C2745" t="str">
        <f>PROPER(Table1[[#This Row],[Region]])</f>
        <v>West</v>
      </c>
      <c r="D2745" t="str">
        <f>PROPER(Table1[[#This Row],[Product Category]])</f>
        <v>Clothing</v>
      </c>
      <c r="E2745">
        <f>ROUND(Table1[[#This Row],[Sales Amount]],1)</f>
        <v>4848.6000000000004</v>
      </c>
      <c r="F2745">
        <f>Table1[[#This Row],[Quantity Sold]]</f>
        <v>49</v>
      </c>
      <c r="G2745">
        <f>Table1[[#This Row],[Discount (%)]]</f>
        <v>21</v>
      </c>
      <c r="H2745">
        <f>Table1[[#This Row],[Profit]]</f>
        <v>1245.07</v>
      </c>
    </row>
    <row r="2746" spans="1:8">
      <c r="A2746" s="11" t="s">
        <v>2704</v>
      </c>
      <c r="B2746" s="7">
        <v>47768</v>
      </c>
      <c r="C2746" t="str">
        <f>PROPER(Table1[[#This Row],[Region]])</f>
        <v>West</v>
      </c>
      <c r="D2746" t="str">
        <f>PROPER(Table1[[#This Row],[Product Category]])</f>
        <v>Sports</v>
      </c>
      <c r="E2746">
        <f>ROUND(Table1[[#This Row],[Sales Amount]],1)</f>
        <v>4309</v>
      </c>
      <c r="F2746">
        <f>Table1[[#This Row],[Quantity Sold]]</f>
        <v>9</v>
      </c>
      <c r="G2746">
        <f>Table1[[#This Row],[Discount (%)]]</f>
        <v>17</v>
      </c>
      <c r="H2746">
        <f>Table1[[#This Row],[Profit]]</f>
        <v>1451.37</v>
      </c>
    </row>
    <row r="2747" spans="1:8">
      <c r="A2747" s="11" t="s">
        <v>2705</v>
      </c>
      <c r="B2747" s="7">
        <v>47769</v>
      </c>
      <c r="C2747" t="str">
        <f>PROPER(Table1[[#This Row],[Region]])</f>
        <v>West</v>
      </c>
      <c r="D2747" t="str">
        <f>PROPER(Table1[[#This Row],[Product Category]])</f>
        <v>Electronics</v>
      </c>
      <c r="E2747">
        <f>ROUND(Table1[[#This Row],[Sales Amount]],1)</f>
        <v>4176.8</v>
      </c>
      <c r="F2747">
        <f>Table1[[#This Row],[Quantity Sold]]</f>
        <v>30</v>
      </c>
      <c r="G2747">
        <f>Table1[[#This Row],[Discount (%)]]</f>
        <v>1</v>
      </c>
      <c r="H2747">
        <f>Table1[[#This Row],[Profit]]</f>
        <v>755.42</v>
      </c>
    </row>
    <row r="2748" spans="1:8">
      <c r="A2748" s="11" t="s">
        <v>2706</v>
      </c>
      <c r="B2748" s="7">
        <v>47770</v>
      </c>
      <c r="C2748" t="str">
        <f>PROPER(Table1[[#This Row],[Region]])</f>
        <v>South</v>
      </c>
      <c r="D2748" t="str">
        <f>PROPER(Table1[[#This Row],[Product Category]])</f>
        <v>Electronics</v>
      </c>
      <c r="E2748">
        <f>ROUND(Table1[[#This Row],[Sales Amount]],1)</f>
        <v>501.6</v>
      </c>
      <c r="F2748">
        <f>Table1[[#This Row],[Quantity Sold]]</f>
        <v>38</v>
      </c>
      <c r="G2748">
        <f>Table1[[#This Row],[Discount (%)]]</f>
        <v>45</v>
      </c>
      <c r="H2748">
        <f>Table1[[#This Row],[Profit]]</f>
        <v>908.8</v>
      </c>
    </row>
    <row r="2749" spans="1:8">
      <c r="A2749" s="11" t="s">
        <v>2707</v>
      </c>
      <c r="B2749" s="7">
        <v>47771</v>
      </c>
      <c r="C2749" t="str">
        <f>PROPER(Table1[[#This Row],[Region]])</f>
        <v>East</v>
      </c>
      <c r="D2749" t="str">
        <f>PROPER(Table1[[#This Row],[Product Category]])</f>
        <v>Clothing</v>
      </c>
      <c r="E2749">
        <f>ROUND(Table1[[#This Row],[Sales Amount]],1)</f>
        <v>1993.3</v>
      </c>
      <c r="F2749">
        <f>Table1[[#This Row],[Quantity Sold]]</f>
        <v>41</v>
      </c>
      <c r="G2749">
        <f>Table1[[#This Row],[Discount (%)]]</f>
        <v>15</v>
      </c>
      <c r="H2749">
        <f>Table1[[#This Row],[Profit]]</f>
        <v>1274.1199999999999</v>
      </c>
    </row>
    <row r="2750" spans="1:8">
      <c r="A2750" s="11" t="s">
        <v>2708</v>
      </c>
      <c r="B2750" s="7">
        <v>47772</v>
      </c>
      <c r="C2750" t="str">
        <f>PROPER(Table1[[#This Row],[Region]])</f>
        <v>West</v>
      </c>
      <c r="D2750" t="str">
        <f>PROPER(Table1[[#This Row],[Product Category]])</f>
        <v>Electronics</v>
      </c>
      <c r="E2750">
        <f>ROUND(Table1[[#This Row],[Sales Amount]],1)</f>
        <v>496.8</v>
      </c>
      <c r="F2750">
        <f>Table1[[#This Row],[Quantity Sold]]</f>
        <v>6</v>
      </c>
      <c r="G2750">
        <f>Table1[[#This Row],[Discount (%)]]</f>
        <v>31</v>
      </c>
      <c r="H2750">
        <f>Table1[[#This Row],[Profit]]</f>
        <v>936.91</v>
      </c>
    </row>
    <row r="2751" spans="1:8">
      <c r="A2751" s="11" t="s">
        <v>2709</v>
      </c>
      <c r="B2751" s="7">
        <v>47773</v>
      </c>
      <c r="C2751" t="str">
        <f>PROPER(Table1[[#This Row],[Region]])</f>
        <v>North</v>
      </c>
      <c r="D2751" t="str">
        <f>PROPER(Table1[[#This Row],[Product Category]])</f>
        <v>Groceries</v>
      </c>
      <c r="E2751">
        <f>ROUND(Table1[[#This Row],[Sales Amount]],1)</f>
        <v>867.3</v>
      </c>
      <c r="F2751">
        <f>Table1[[#This Row],[Quantity Sold]]</f>
        <v>15</v>
      </c>
      <c r="G2751">
        <f>Table1[[#This Row],[Discount (%)]]</f>
        <v>13</v>
      </c>
      <c r="H2751">
        <f>Table1[[#This Row],[Profit]]</f>
        <v>638.75</v>
      </c>
    </row>
    <row r="2752" spans="1:8">
      <c r="A2752" s="11" t="s">
        <v>2710</v>
      </c>
      <c r="B2752" s="7">
        <v>47774</v>
      </c>
      <c r="C2752" t="str">
        <f>PROPER(Table1[[#This Row],[Region]])</f>
        <v>South</v>
      </c>
      <c r="D2752" t="str">
        <f>PROPER(Table1[[#This Row],[Product Category]])</f>
        <v>Furniture</v>
      </c>
      <c r="E2752">
        <f>ROUND(Table1[[#This Row],[Sales Amount]],1)</f>
        <v>343.4</v>
      </c>
      <c r="F2752">
        <f>Table1[[#This Row],[Quantity Sold]]</f>
        <v>30</v>
      </c>
      <c r="G2752">
        <f>Table1[[#This Row],[Discount (%)]]</f>
        <v>17</v>
      </c>
      <c r="H2752">
        <f>Table1[[#This Row],[Profit]]</f>
        <v>157.53</v>
      </c>
    </row>
    <row r="2753" spans="1:8">
      <c r="A2753" s="11" t="s">
        <v>2711</v>
      </c>
      <c r="B2753" s="7">
        <v>47775</v>
      </c>
      <c r="C2753" t="str">
        <f>PROPER(Table1[[#This Row],[Region]])</f>
        <v>West</v>
      </c>
      <c r="D2753" t="str">
        <f>PROPER(Table1[[#This Row],[Product Category]])</f>
        <v>Sports</v>
      </c>
      <c r="E2753">
        <f>ROUND(Table1[[#This Row],[Sales Amount]],1)</f>
        <v>888.2</v>
      </c>
      <c r="F2753">
        <f>Table1[[#This Row],[Quantity Sold]]</f>
        <v>25</v>
      </c>
      <c r="G2753">
        <f>Table1[[#This Row],[Discount (%)]]</f>
        <v>36</v>
      </c>
      <c r="H2753">
        <f>Table1[[#This Row],[Profit]]</f>
        <v>1987.97</v>
      </c>
    </row>
    <row r="2754" spans="1:8">
      <c r="A2754" s="11" t="s">
        <v>2712</v>
      </c>
      <c r="B2754" s="7">
        <v>47776</v>
      </c>
      <c r="C2754" t="str">
        <f>PROPER(Table1[[#This Row],[Region]])</f>
        <v>South</v>
      </c>
      <c r="D2754" t="str">
        <f>PROPER(Table1[[#This Row],[Product Category]])</f>
        <v>Sports</v>
      </c>
      <c r="E2754">
        <f>ROUND(Table1[[#This Row],[Sales Amount]],1)</f>
        <v>4894.3</v>
      </c>
      <c r="F2754">
        <f>Table1[[#This Row],[Quantity Sold]]</f>
        <v>43</v>
      </c>
      <c r="G2754">
        <f>Table1[[#This Row],[Discount (%)]]</f>
        <v>46</v>
      </c>
      <c r="H2754">
        <f>Table1[[#This Row],[Profit]]</f>
        <v>1263.96</v>
      </c>
    </row>
    <row r="2755" spans="1:8">
      <c r="A2755" s="11" t="s">
        <v>2713</v>
      </c>
      <c r="B2755" s="7">
        <v>47777</v>
      </c>
      <c r="C2755" t="str">
        <f>PROPER(Table1[[#This Row],[Region]])</f>
        <v>East</v>
      </c>
      <c r="D2755" t="str">
        <f>PROPER(Table1[[#This Row],[Product Category]])</f>
        <v>Furniture</v>
      </c>
      <c r="E2755">
        <f>ROUND(Table1[[#This Row],[Sales Amount]],1)</f>
        <v>1037.3</v>
      </c>
      <c r="F2755">
        <f>Table1[[#This Row],[Quantity Sold]]</f>
        <v>25</v>
      </c>
      <c r="G2755">
        <f>Table1[[#This Row],[Discount (%)]]</f>
        <v>25</v>
      </c>
      <c r="H2755">
        <f>Table1[[#This Row],[Profit]]</f>
        <v>1879.41</v>
      </c>
    </row>
    <row r="2756" spans="1:8">
      <c r="A2756" s="11" t="s">
        <v>2714</v>
      </c>
      <c r="B2756" s="7">
        <v>47778</v>
      </c>
      <c r="C2756" t="str">
        <f>PROPER(Table1[[#This Row],[Region]])</f>
        <v>East</v>
      </c>
      <c r="D2756" t="str">
        <f>PROPER(Table1[[#This Row],[Product Category]])</f>
        <v>Furniture</v>
      </c>
      <c r="E2756">
        <f>ROUND(Table1[[#This Row],[Sales Amount]],1)</f>
        <v>508.3</v>
      </c>
      <c r="F2756">
        <f>Table1[[#This Row],[Quantity Sold]]</f>
        <v>43</v>
      </c>
      <c r="G2756">
        <f>Table1[[#This Row],[Discount (%)]]</f>
        <v>31</v>
      </c>
      <c r="H2756">
        <f>Table1[[#This Row],[Profit]]</f>
        <v>1991.1</v>
      </c>
    </row>
    <row r="2757" spans="1:8">
      <c r="A2757" s="11" t="s">
        <v>2715</v>
      </c>
      <c r="B2757" s="7">
        <v>47779</v>
      </c>
      <c r="C2757" t="str">
        <f>PROPER(Table1[[#This Row],[Region]])</f>
        <v>South</v>
      </c>
      <c r="D2757" t="str">
        <f>PROPER(Table1[[#This Row],[Product Category]])</f>
        <v>Groceries</v>
      </c>
      <c r="E2757">
        <f>ROUND(Table1[[#This Row],[Sales Amount]],1)</f>
        <v>4696</v>
      </c>
      <c r="F2757">
        <f>Table1[[#This Row],[Quantity Sold]]</f>
        <v>21</v>
      </c>
      <c r="G2757">
        <f>Table1[[#This Row],[Discount (%)]]</f>
        <v>35</v>
      </c>
      <c r="H2757">
        <f>Table1[[#This Row],[Profit]]</f>
        <v>1763.97</v>
      </c>
    </row>
    <row r="2758" spans="1:8">
      <c r="A2758" s="11" t="s">
        <v>2716</v>
      </c>
      <c r="B2758" s="7">
        <v>47780</v>
      </c>
      <c r="C2758" t="str">
        <f>PROPER(Table1[[#This Row],[Region]])</f>
        <v>East</v>
      </c>
      <c r="D2758" t="str">
        <f>PROPER(Table1[[#This Row],[Product Category]])</f>
        <v>Clothing</v>
      </c>
      <c r="E2758">
        <f>ROUND(Table1[[#This Row],[Sales Amount]],1)</f>
        <v>4209.6000000000004</v>
      </c>
      <c r="F2758">
        <f>Table1[[#This Row],[Quantity Sold]]</f>
        <v>25</v>
      </c>
      <c r="G2758">
        <f>Table1[[#This Row],[Discount (%)]]</f>
        <v>4</v>
      </c>
      <c r="H2758">
        <f>Table1[[#This Row],[Profit]]</f>
        <v>143.66</v>
      </c>
    </row>
    <row r="2759" spans="1:8">
      <c r="A2759" s="11" t="s">
        <v>2717</v>
      </c>
      <c r="B2759" s="7">
        <v>47781</v>
      </c>
      <c r="C2759" t="str">
        <f>PROPER(Table1[[#This Row],[Region]])</f>
        <v>South</v>
      </c>
      <c r="D2759" t="str">
        <f>PROPER(Table1[[#This Row],[Product Category]])</f>
        <v>Electronics</v>
      </c>
      <c r="E2759">
        <f>ROUND(Table1[[#This Row],[Sales Amount]],1)</f>
        <v>441.9</v>
      </c>
      <c r="F2759">
        <f>Table1[[#This Row],[Quantity Sold]]</f>
        <v>14</v>
      </c>
      <c r="G2759">
        <f>Table1[[#This Row],[Discount (%)]]</f>
        <v>45</v>
      </c>
      <c r="H2759">
        <f>Table1[[#This Row],[Profit]]</f>
        <v>1256.54</v>
      </c>
    </row>
    <row r="2760" spans="1:8">
      <c r="A2760" s="11" t="s">
        <v>2718</v>
      </c>
      <c r="B2760" s="7">
        <v>47782</v>
      </c>
      <c r="C2760" t="str">
        <f>PROPER(Table1[[#This Row],[Region]])</f>
        <v>East</v>
      </c>
      <c r="D2760" t="str">
        <f>PROPER(Table1[[#This Row],[Product Category]])</f>
        <v>Groceries</v>
      </c>
      <c r="E2760">
        <f>ROUND(Table1[[#This Row],[Sales Amount]],1)</f>
        <v>316.60000000000002</v>
      </c>
      <c r="F2760">
        <f>Table1[[#This Row],[Quantity Sold]]</f>
        <v>6</v>
      </c>
      <c r="G2760">
        <f>Table1[[#This Row],[Discount (%)]]</f>
        <v>13</v>
      </c>
      <c r="H2760">
        <f>Table1[[#This Row],[Profit]]</f>
        <v>752.14</v>
      </c>
    </row>
    <row r="2761" spans="1:8">
      <c r="A2761" s="11" t="s">
        <v>2719</v>
      </c>
      <c r="B2761" s="7">
        <v>47783</v>
      </c>
      <c r="C2761" t="str">
        <f>PROPER(Table1[[#This Row],[Region]])</f>
        <v>West</v>
      </c>
      <c r="D2761" t="str">
        <f>PROPER(Table1[[#This Row],[Product Category]])</f>
        <v>Furniture</v>
      </c>
      <c r="E2761">
        <f>ROUND(Table1[[#This Row],[Sales Amount]],1)</f>
        <v>911.6</v>
      </c>
      <c r="F2761">
        <f>Table1[[#This Row],[Quantity Sold]]</f>
        <v>50</v>
      </c>
      <c r="G2761">
        <f>Table1[[#This Row],[Discount (%)]]</f>
        <v>41</v>
      </c>
      <c r="H2761">
        <f>Table1[[#This Row],[Profit]]</f>
        <v>1112.53</v>
      </c>
    </row>
    <row r="2762" spans="1:8">
      <c r="A2762" s="11" t="s">
        <v>2720</v>
      </c>
      <c r="B2762" s="7">
        <v>47784</v>
      </c>
      <c r="C2762" t="str">
        <f>PROPER(Table1[[#This Row],[Region]])</f>
        <v>North</v>
      </c>
      <c r="D2762" t="str">
        <f>PROPER(Table1[[#This Row],[Product Category]])</f>
        <v>Clothing</v>
      </c>
      <c r="E2762">
        <f>ROUND(Table1[[#This Row],[Sales Amount]],1)</f>
        <v>3096.2</v>
      </c>
      <c r="F2762">
        <f>Table1[[#This Row],[Quantity Sold]]</f>
        <v>23</v>
      </c>
      <c r="G2762">
        <f>Table1[[#This Row],[Discount (%)]]</f>
        <v>16</v>
      </c>
      <c r="H2762">
        <f>Table1[[#This Row],[Profit]]</f>
        <v>1826.27</v>
      </c>
    </row>
    <row r="2763" spans="1:8">
      <c r="A2763" s="11" t="s">
        <v>2721</v>
      </c>
      <c r="B2763" s="7">
        <v>47785</v>
      </c>
      <c r="C2763" t="str">
        <f>PROPER(Table1[[#This Row],[Region]])</f>
        <v>East</v>
      </c>
      <c r="D2763" t="str">
        <f>PROPER(Table1[[#This Row],[Product Category]])</f>
        <v>Clothing</v>
      </c>
      <c r="E2763">
        <f>ROUND(Table1[[#This Row],[Sales Amount]],1)</f>
        <v>801.6</v>
      </c>
      <c r="F2763">
        <f>Table1[[#This Row],[Quantity Sold]]</f>
        <v>42</v>
      </c>
      <c r="G2763">
        <f>Table1[[#This Row],[Discount (%)]]</f>
        <v>34</v>
      </c>
      <c r="H2763">
        <f>Table1[[#This Row],[Profit]]</f>
        <v>888.02</v>
      </c>
    </row>
    <row r="2764" spans="1:8">
      <c r="A2764" s="11" t="s">
        <v>2722</v>
      </c>
      <c r="B2764" s="7">
        <v>47786</v>
      </c>
      <c r="C2764" t="str">
        <f>PROPER(Table1[[#This Row],[Region]])</f>
        <v>North</v>
      </c>
      <c r="D2764" t="str">
        <f>PROPER(Table1[[#This Row],[Product Category]])</f>
        <v>Clothing</v>
      </c>
      <c r="E2764">
        <f>ROUND(Table1[[#This Row],[Sales Amount]],1)</f>
        <v>3782</v>
      </c>
      <c r="F2764">
        <f>Table1[[#This Row],[Quantity Sold]]</f>
        <v>42</v>
      </c>
      <c r="G2764">
        <f>Table1[[#This Row],[Discount (%)]]</f>
        <v>45</v>
      </c>
      <c r="H2764">
        <f>Table1[[#This Row],[Profit]]</f>
        <v>1585.03</v>
      </c>
    </row>
    <row r="2765" spans="1:8">
      <c r="A2765" s="11" t="s">
        <v>2723</v>
      </c>
      <c r="B2765" s="7">
        <v>47787</v>
      </c>
      <c r="C2765" t="str">
        <f>PROPER(Table1[[#This Row],[Region]])</f>
        <v>West</v>
      </c>
      <c r="D2765" t="str">
        <f>PROPER(Table1[[#This Row],[Product Category]])</f>
        <v>Groceries</v>
      </c>
      <c r="E2765">
        <f>ROUND(Table1[[#This Row],[Sales Amount]],1)</f>
        <v>4386.2</v>
      </c>
      <c r="F2765">
        <f>Table1[[#This Row],[Quantity Sold]]</f>
        <v>20</v>
      </c>
      <c r="G2765">
        <f>Table1[[#This Row],[Discount (%)]]</f>
        <v>12</v>
      </c>
      <c r="H2765">
        <f>Table1[[#This Row],[Profit]]</f>
        <v>721.38</v>
      </c>
    </row>
    <row r="2766" spans="1:8">
      <c r="A2766" s="11" t="s">
        <v>2724</v>
      </c>
      <c r="B2766" s="7">
        <v>47788</v>
      </c>
      <c r="C2766" t="str">
        <f>PROPER(Table1[[#This Row],[Region]])</f>
        <v>East</v>
      </c>
      <c r="D2766" t="str">
        <f>PROPER(Table1[[#This Row],[Product Category]])</f>
        <v>Sports</v>
      </c>
      <c r="E2766">
        <f>ROUND(Table1[[#This Row],[Sales Amount]],1)</f>
        <v>3461.3</v>
      </c>
      <c r="F2766">
        <f>Table1[[#This Row],[Quantity Sold]]</f>
        <v>23</v>
      </c>
      <c r="G2766">
        <f>Table1[[#This Row],[Discount (%)]]</f>
        <v>7</v>
      </c>
      <c r="H2766">
        <f>Table1[[#This Row],[Profit]]</f>
        <v>1466.4</v>
      </c>
    </row>
    <row r="2767" spans="1:8">
      <c r="A2767" s="11" t="s">
        <v>2725</v>
      </c>
      <c r="B2767" s="7">
        <v>47789</v>
      </c>
      <c r="C2767" t="str">
        <f>PROPER(Table1[[#This Row],[Region]])</f>
        <v>South</v>
      </c>
      <c r="D2767" t="str">
        <f>PROPER(Table1[[#This Row],[Product Category]])</f>
        <v>Groceries</v>
      </c>
      <c r="E2767">
        <f>ROUND(Table1[[#This Row],[Sales Amount]],1)</f>
        <v>902.6</v>
      </c>
      <c r="F2767">
        <f>Table1[[#This Row],[Quantity Sold]]</f>
        <v>8</v>
      </c>
      <c r="G2767">
        <f>Table1[[#This Row],[Discount (%)]]</f>
        <v>14</v>
      </c>
      <c r="H2767">
        <f>Table1[[#This Row],[Profit]]</f>
        <v>1246.8499999999999</v>
      </c>
    </row>
    <row r="2768" spans="1:8">
      <c r="A2768" s="11" t="s">
        <v>2726</v>
      </c>
      <c r="B2768" s="7">
        <v>47790</v>
      </c>
      <c r="C2768" t="str">
        <f>PROPER(Table1[[#This Row],[Region]])</f>
        <v>West</v>
      </c>
      <c r="D2768" t="str">
        <f>PROPER(Table1[[#This Row],[Product Category]])</f>
        <v>Clothing</v>
      </c>
      <c r="E2768">
        <f>ROUND(Table1[[#This Row],[Sales Amount]],1)</f>
        <v>2267.9</v>
      </c>
      <c r="F2768">
        <f>Table1[[#This Row],[Quantity Sold]]</f>
        <v>48</v>
      </c>
      <c r="G2768">
        <f>Table1[[#This Row],[Discount (%)]]</f>
        <v>41</v>
      </c>
      <c r="H2768">
        <f>Table1[[#This Row],[Profit]]</f>
        <v>1941.61</v>
      </c>
    </row>
    <row r="2769" spans="1:8">
      <c r="A2769" s="11" t="s">
        <v>2727</v>
      </c>
      <c r="B2769" s="7">
        <v>47791</v>
      </c>
      <c r="C2769" t="str">
        <f>PROPER(Table1[[#This Row],[Region]])</f>
        <v>West</v>
      </c>
      <c r="D2769" t="str">
        <f>PROPER(Table1[[#This Row],[Product Category]])</f>
        <v>Groceries</v>
      </c>
      <c r="E2769">
        <f>ROUND(Table1[[#This Row],[Sales Amount]],1)</f>
        <v>1321.2</v>
      </c>
      <c r="F2769">
        <f>Table1[[#This Row],[Quantity Sold]]</f>
        <v>25</v>
      </c>
      <c r="G2769">
        <f>Table1[[#This Row],[Discount (%)]]</f>
        <v>31</v>
      </c>
      <c r="H2769">
        <f>Table1[[#This Row],[Profit]]</f>
        <v>1015.13</v>
      </c>
    </row>
    <row r="2770" spans="1:8">
      <c r="A2770" s="11" t="s">
        <v>2728</v>
      </c>
      <c r="B2770" s="7">
        <v>47792</v>
      </c>
      <c r="C2770" t="str">
        <f>PROPER(Table1[[#This Row],[Region]])</f>
        <v>East</v>
      </c>
      <c r="D2770" t="str">
        <f>PROPER(Table1[[#This Row],[Product Category]])</f>
        <v>Sports</v>
      </c>
      <c r="E2770">
        <f>ROUND(Table1[[#This Row],[Sales Amount]],1)</f>
        <v>1524</v>
      </c>
      <c r="F2770">
        <f>Table1[[#This Row],[Quantity Sold]]</f>
        <v>31</v>
      </c>
      <c r="G2770">
        <f>Table1[[#This Row],[Discount (%)]]</f>
        <v>3</v>
      </c>
      <c r="H2770">
        <f>Table1[[#This Row],[Profit]]</f>
        <v>214.44</v>
      </c>
    </row>
    <row r="2771" spans="1:8">
      <c r="A2771" s="11" t="s">
        <v>2729</v>
      </c>
      <c r="B2771" s="7">
        <v>47793</v>
      </c>
      <c r="C2771" t="str">
        <f>PROPER(Table1[[#This Row],[Region]])</f>
        <v>South</v>
      </c>
      <c r="D2771" t="str">
        <f>PROPER(Table1[[#This Row],[Product Category]])</f>
        <v>Clothing</v>
      </c>
      <c r="E2771">
        <f>ROUND(Table1[[#This Row],[Sales Amount]],1)</f>
        <v>4507.1000000000004</v>
      </c>
      <c r="F2771">
        <f>Table1[[#This Row],[Quantity Sold]]</f>
        <v>9</v>
      </c>
      <c r="G2771">
        <f>Table1[[#This Row],[Discount (%)]]</f>
        <v>26</v>
      </c>
      <c r="H2771">
        <f>Table1[[#This Row],[Profit]]</f>
        <v>1971.62</v>
      </c>
    </row>
    <row r="2772" spans="1:8">
      <c r="A2772" s="11" t="s">
        <v>2730</v>
      </c>
      <c r="B2772" s="7">
        <v>47794</v>
      </c>
      <c r="C2772" t="str">
        <f>PROPER(Table1[[#This Row],[Region]])</f>
        <v>North</v>
      </c>
      <c r="D2772" t="str">
        <f>PROPER(Table1[[#This Row],[Product Category]])</f>
        <v>Groceries</v>
      </c>
      <c r="E2772">
        <f>ROUND(Table1[[#This Row],[Sales Amount]],1)</f>
        <v>466.3</v>
      </c>
      <c r="F2772">
        <f>Table1[[#This Row],[Quantity Sold]]</f>
        <v>37</v>
      </c>
      <c r="G2772">
        <f>Table1[[#This Row],[Discount (%)]]</f>
        <v>31</v>
      </c>
      <c r="H2772">
        <f>Table1[[#This Row],[Profit]]</f>
        <v>677.26</v>
      </c>
    </row>
    <row r="2773" spans="1:8">
      <c r="A2773" s="11" t="s">
        <v>2731</v>
      </c>
      <c r="B2773" s="7">
        <v>47795</v>
      </c>
      <c r="C2773" t="str">
        <f>PROPER(Table1[[#This Row],[Region]])</f>
        <v>North</v>
      </c>
      <c r="D2773" t="str">
        <f>PROPER(Table1[[#This Row],[Product Category]])</f>
        <v>Furniture</v>
      </c>
      <c r="E2773">
        <f>ROUND(Table1[[#This Row],[Sales Amount]],1)</f>
        <v>4758.1000000000004</v>
      </c>
      <c r="F2773">
        <f>Table1[[#This Row],[Quantity Sold]]</f>
        <v>8</v>
      </c>
      <c r="G2773">
        <f>Table1[[#This Row],[Discount (%)]]</f>
        <v>13</v>
      </c>
      <c r="H2773">
        <f>Table1[[#This Row],[Profit]]</f>
        <v>1166.32</v>
      </c>
    </row>
    <row r="2774" spans="1:8">
      <c r="A2774" s="11" t="s">
        <v>2732</v>
      </c>
      <c r="B2774" s="7">
        <v>47796</v>
      </c>
      <c r="C2774" t="str">
        <f>PROPER(Table1[[#This Row],[Region]])</f>
        <v>North</v>
      </c>
      <c r="D2774" t="str">
        <f>PROPER(Table1[[#This Row],[Product Category]])</f>
        <v>Electronics</v>
      </c>
      <c r="E2774">
        <f>ROUND(Table1[[#This Row],[Sales Amount]],1)</f>
        <v>4879.6000000000004</v>
      </c>
      <c r="F2774">
        <f>Table1[[#This Row],[Quantity Sold]]</f>
        <v>18</v>
      </c>
      <c r="G2774">
        <f>Table1[[#This Row],[Discount (%)]]</f>
        <v>21</v>
      </c>
      <c r="H2774">
        <f>Table1[[#This Row],[Profit]]</f>
        <v>15.95</v>
      </c>
    </row>
    <row r="2775" spans="1:8">
      <c r="A2775" s="11" t="s">
        <v>2733</v>
      </c>
      <c r="B2775" s="7">
        <v>47797</v>
      </c>
      <c r="C2775" t="str">
        <f>PROPER(Table1[[#This Row],[Region]])</f>
        <v>South</v>
      </c>
      <c r="D2775" t="str">
        <f>PROPER(Table1[[#This Row],[Product Category]])</f>
        <v>Sports</v>
      </c>
      <c r="E2775">
        <f>ROUND(Table1[[#This Row],[Sales Amount]],1)</f>
        <v>297.39999999999998</v>
      </c>
      <c r="F2775">
        <f>Table1[[#This Row],[Quantity Sold]]</f>
        <v>34</v>
      </c>
      <c r="G2775">
        <f>Table1[[#This Row],[Discount (%)]]</f>
        <v>20</v>
      </c>
      <c r="H2775">
        <f>Table1[[#This Row],[Profit]]</f>
        <v>1799.31</v>
      </c>
    </row>
    <row r="2776" spans="1:8">
      <c r="A2776" s="11" t="s">
        <v>2734</v>
      </c>
      <c r="B2776" s="7">
        <v>47798</v>
      </c>
      <c r="C2776" t="str">
        <f>PROPER(Table1[[#This Row],[Region]])</f>
        <v>West</v>
      </c>
      <c r="D2776" t="str">
        <f>PROPER(Table1[[#This Row],[Product Category]])</f>
        <v>Furniture</v>
      </c>
      <c r="E2776">
        <f>ROUND(Table1[[#This Row],[Sales Amount]],1)</f>
        <v>4939.6000000000004</v>
      </c>
      <c r="F2776">
        <f>Table1[[#This Row],[Quantity Sold]]</f>
        <v>8</v>
      </c>
      <c r="G2776">
        <f>Table1[[#This Row],[Discount (%)]]</f>
        <v>18</v>
      </c>
      <c r="H2776">
        <f>Table1[[#This Row],[Profit]]</f>
        <v>1943.08</v>
      </c>
    </row>
    <row r="2777" spans="1:8">
      <c r="A2777" s="11" t="s">
        <v>2735</v>
      </c>
      <c r="B2777" s="7">
        <v>47799</v>
      </c>
      <c r="C2777" t="str">
        <f>PROPER(Table1[[#This Row],[Region]])</f>
        <v>South</v>
      </c>
      <c r="D2777" t="str">
        <f>PROPER(Table1[[#This Row],[Product Category]])</f>
        <v>Sports</v>
      </c>
      <c r="E2777">
        <f>ROUND(Table1[[#This Row],[Sales Amount]],1)</f>
        <v>4785.2</v>
      </c>
      <c r="F2777">
        <f>Table1[[#This Row],[Quantity Sold]]</f>
        <v>36</v>
      </c>
      <c r="G2777">
        <f>Table1[[#This Row],[Discount (%)]]</f>
        <v>11</v>
      </c>
      <c r="H2777">
        <f>Table1[[#This Row],[Profit]]</f>
        <v>20.05</v>
      </c>
    </row>
    <row r="2778" spans="1:8">
      <c r="A2778" s="11" t="s">
        <v>2736</v>
      </c>
      <c r="B2778" s="7">
        <v>47800</v>
      </c>
      <c r="C2778" t="str">
        <f>PROPER(Table1[[#This Row],[Region]])</f>
        <v>East</v>
      </c>
      <c r="D2778" t="str">
        <f>PROPER(Table1[[#This Row],[Product Category]])</f>
        <v>Sports</v>
      </c>
      <c r="E2778">
        <f>ROUND(Table1[[#This Row],[Sales Amount]],1)</f>
        <v>1522</v>
      </c>
      <c r="F2778">
        <f>Table1[[#This Row],[Quantity Sold]]</f>
        <v>13</v>
      </c>
      <c r="G2778">
        <f>Table1[[#This Row],[Discount (%)]]</f>
        <v>33</v>
      </c>
      <c r="H2778">
        <f>Table1[[#This Row],[Profit]]</f>
        <v>1163.18</v>
      </c>
    </row>
    <row r="2779" spans="1:8">
      <c r="A2779" s="11" t="s">
        <v>2737</v>
      </c>
      <c r="B2779" s="7">
        <v>47801</v>
      </c>
      <c r="C2779" t="str">
        <f>PROPER(Table1[[#This Row],[Region]])</f>
        <v>North</v>
      </c>
      <c r="D2779" t="str">
        <f>PROPER(Table1[[#This Row],[Product Category]])</f>
        <v>Furniture</v>
      </c>
      <c r="E2779">
        <f>ROUND(Table1[[#This Row],[Sales Amount]],1)</f>
        <v>4938</v>
      </c>
      <c r="F2779">
        <f>Table1[[#This Row],[Quantity Sold]]</f>
        <v>4</v>
      </c>
      <c r="G2779">
        <f>Table1[[#This Row],[Discount (%)]]</f>
        <v>4</v>
      </c>
      <c r="H2779">
        <f>Table1[[#This Row],[Profit]]</f>
        <v>1621.84</v>
      </c>
    </row>
    <row r="2780" spans="1:8">
      <c r="A2780" s="11" t="s">
        <v>2738</v>
      </c>
      <c r="B2780" s="7">
        <v>47802</v>
      </c>
      <c r="C2780" t="str">
        <f>PROPER(Table1[[#This Row],[Region]])</f>
        <v>North</v>
      </c>
      <c r="D2780" t="str">
        <f>PROPER(Table1[[#This Row],[Product Category]])</f>
        <v>Electronics</v>
      </c>
      <c r="E2780">
        <f>ROUND(Table1[[#This Row],[Sales Amount]],1)</f>
        <v>1741.8</v>
      </c>
      <c r="F2780">
        <f>Table1[[#This Row],[Quantity Sold]]</f>
        <v>13</v>
      </c>
      <c r="G2780">
        <f>Table1[[#This Row],[Discount (%)]]</f>
        <v>4</v>
      </c>
      <c r="H2780">
        <f>Table1[[#This Row],[Profit]]</f>
        <v>1235.5899999999999</v>
      </c>
    </row>
    <row r="2781" spans="1:8">
      <c r="A2781" s="11" t="s">
        <v>2739</v>
      </c>
      <c r="B2781" s="7">
        <v>47803</v>
      </c>
      <c r="C2781" t="str">
        <f>PROPER(Table1[[#This Row],[Region]])</f>
        <v>West</v>
      </c>
      <c r="D2781" t="str">
        <f>PROPER(Table1[[#This Row],[Product Category]])</f>
        <v>Clothing</v>
      </c>
      <c r="E2781">
        <f>ROUND(Table1[[#This Row],[Sales Amount]],1)</f>
        <v>2253.1</v>
      </c>
      <c r="F2781">
        <f>Table1[[#This Row],[Quantity Sold]]</f>
        <v>39</v>
      </c>
      <c r="G2781">
        <f>Table1[[#This Row],[Discount (%)]]</f>
        <v>2</v>
      </c>
      <c r="H2781">
        <f>Table1[[#This Row],[Profit]]</f>
        <v>1407.02</v>
      </c>
    </row>
    <row r="2782" spans="1:8">
      <c r="A2782" s="11" t="s">
        <v>2740</v>
      </c>
      <c r="B2782" s="7">
        <v>47804</v>
      </c>
      <c r="C2782" t="str">
        <f>PROPER(Table1[[#This Row],[Region]])</f>
        <v>South</v>
      </c>
      <c r="D2782" t="str">
        <f>PROPER(Table1[[#This Row],[Product Category]])</f>
        <v>Electronics</v>
      </c>
      <c r="E2782">
        <f>ROUND(Table1[[#This Row],[Sales Amount]],1)</f>
        <v>4048.1</v>
      </c>
      <c r="F2782">
        <f>Table1[[#This Row],[Quantity Sold]]</f>
        <v>38</v>
      </c>
      <c r="G2782">
        <f>Table1[[#This Row],[Discount (%)]]</f>
        <v>42</v>
      </c>
      <c r="H2782">
        <f>Table1[[#This Row],[Profit]]</f>
        <v>1664.54</v>
      </c>
    </row>
    <row r="2783" spans="1:8">
      <c r="A2783" s="11" t="s">
        <v>2741</v>
      </c>
      <c r="B2783" s="7">
        <v>47805</v>
      </c>
      <c r="C2783" t="str">
        <f>PROPER(Table1[[#This Row],[Region]])</f>
        <v>West</v>
      </c>
      <c r="D2783" t="str">
        <f>PROPER(Table1[[#This Row],[Product Category]])</f>
        <v>Furniture</v>
      </c>
      <c r="E2783">
        <f>ROUND(Table1[[#This Row],[Sales Amount]],1)</f>
        <v>3374.4</v>
      </c>
      <c r="F2783">
        <f>Table1[[#This Row],[Quantity Sold]]</f>
        <v>48</v>
      </c>
      <c r="G2783">
        <f>Table1[[#This Row],[Discount (%)]]</f>
        <v>0</v>
      </c>
      <c r="H2783">
        <f>Table1[[#This Row],[Profit]]</f>
        <v>1508.75</v>
      </c>
    </row>
    <row r="2784" spans="1:8">
      <c r="A2784" s="11" t="s">
        <v>2742</v>
      </c>
      <c r="B2784" s="7">
        <v>47806</v>
      </c>
      <c r="C2784" t="str">
        <f>PROPER(Table1[[#This Row],[Region]])</f>
        <v>West</v>
      </c>
      <c r="D2784" t="str">
        <f>PROPER(Table1[[#This Row],[Product Category]])</f>
        <v>Groceries</v>
      </c>
      <c r="E2784">
        <f>ROUND(Table1[[#This Row],[Sales Amount]],1)</f>
        <v>4011.1</v>
      </c>
      <c r="F2784">
        <f>Table1[[#This Row],[Quantity Sold]]</f>
        <v>24</v>
      </c>
      <c r="G2784">
        <f>Table1[[#This Row],[Discount (%)]]</f>
        <v>15</v>
      </c>
      <c r="H2784">
        <f>Table1[[#This Row],[Profit]]</f>
        <v>1583.1</v>
      </c>
    </row>
    <row r="2785" spans="1:8">
      <c r="A2785" s="11" t="s">
        <v>2743</v>
      </c>
      <c r="B2785" s="7">
        <v>47807</v>
      </c>
      <c r="C2785" t="str">
        <f>PROPER(Table1[[#This Row],[Region]])</f>
        <v>North</v>
      </c>
      <c r="D2785" t="str">
        <f>PROPER(Table1[[#This Row],[Product Category]])</f>
        <v>Electronics</v>
      </c>
      <c r="E2785">
        <f>ROUND(Table1[[#This Row],[Sales Amount]],1)</f>
        <v>1826.9</v>
      </c>
      <c r="F2785">
        <f>Table1[[#This Row],[Quantity Sold]]</f>
        <v>45</v>
      </c>
      <c r="G2785">
        <f>Table1[[#This Row],[Discount (%)]]</f>
        <v>15</v>
      </c>
      <c r="H2785">
        <f>Table1[[#This Row],[Profit]]</f>
        <v>1043.8900000000001</v>
      </c>
    </row>
    <row r="2786" spans="1:8">
      <c r="A2786" s="11" t="s">
        <v>2744</v>
      </c>
      <c r="B2786" s="7">
        <v>47808</v>
      </c>
      <c r="C2786" t="str">
        <f>PROPER(Table1[[#This Row],[Region]])</f>
        <v>North</v>
      </c>
      <c r="D2786" t="str">
        <f>PROPER(Table1[[#This Row],[Product Category]])</f>
        <v>Clothing</v>
      </c>
      <c r="E2786">
        <f>ROUND(Table1[[#This Row],[Sales Amount]],1)</f>
        <v>4717.1000000000004</v>
      </c>
      <c r="F2786">
        <f>Table1[[#This Row],[Quantity Sold]]</f>
        <v>31</v>
      </c>
      <c r="G2786">
        <f>Table1[[#This Row],[Discount (%)]]</f>
        <v>23</v>
      </c>
      <c r="H2786">
        <f>Table1[[#This Row],[Profit]]</f>
        <v>1634.07</v>
      </c>
    </row>
    <row r="2787" spans="1:8">
      <c r="A2787" s="11" t="s">
        <v>2745</v>
      </c>
      <c r="B2787" s="7">
        <v>47809</v>
      </c>
      <c r="C2787" t="str">
        <f>PROPER(Table1[[#This Row],[Region]])</f>
        <v>South</v>
      </c>
      <c r="D2787" t="str">
        <f>PROPER(Table1[[#This Row],[Product Category]])</f>
        <v>Clothing</v>
      </c>
      <c r="E2787">
        <f>ROUND(Table1[[#This Row],[Sales Amount]],1)</f>
        <v>3940.8</v>
      </c>
      <c r="F2787">
        <f>Table1[[#This Row],[Quantity Sold]]</f>
        <v>6</v>
      </c>
      <c r="G2787">
        <f>Table1[[#This Row],[Discount (%)]]</f>
        <v>19</v>
      </c>
      <c r="H2787">
        <f>Table1[[#This Row],[Profit]]</f>
        <v>1971.13</v>
      </c>
    </row>
    <row r="2788" spans="1:8">
      <c r="A2788" s="11" t="s">
        <v>2746</v>
      </c>
      <c r="B2788" s="7">
        <v>47810</v>
      </c>
      <c r="C2788" t="str">
        <f>PROPER(Table1[[#This Row],[Region]])</f>
        <v>South</v>
      </c>
      <c r="D2788" t="str">
        <f>PROPER(Table1[[#This Row],[Product Category]])</f>
        <v>Clothing</v>
      </c>
      <c r="E2788">
        <f>ROUND(Table1[[#This Row],[Sales Amount]],1)</f>
        <v>3074.6</v>
      </c>
      <c r="F2788">
        <f>Table1[[#This Row],[Quantity Sold]]</f>
        <v>18</v>
      </c>
      <c r="G2788">
        <f>Table1[[#This Row],[Discount (%)]]</f>
        <v>39</v>
      </c>
      <c r="H2788">
        <f>Table1[[#This Row],[Profit]]</f>
        <v>278.70999999999998</v>
      </c>
    </row>
    <row r="2789" spans="1:8">
      <c r="A2789" s="11" t="s">
        <v>2747</v>
      </c>
      <c r="B2789" s="7">
        <v>47811</v>
      </c>
      <c r="C2789" t="str">
        <f>PROPER(Table1[[#This Row],[Region]])</f>
        <v>West</v>
      </c>
      <c r="D2789" t="str">
        <f>PROPER(Table1[[#This Row],[Product Category]])</f>
        <v>Clothing</v>
      </c>
      <c r="E2789">
        <f>ROUND(Table1[[#This Row],[Sales Amount]],1)</f>
        <v>2510.5</v>
      </c>
      <c r="F2789">
        <f>Table1[[#This Row],[Quantity Sold]]</f>
        <v>47</v>
      </c>
      <c r="G2789">
        <f>Table1[[#This Row],[Discount (%)]]</f>
        <v>12</v>
      </c>
      <c r="H2789">
        <f>Table1[[#This Row],[Profit]]</f>
        <v>1837.16</v>
      </c>
    </row>
    <row r="2790" spans="1:8">
      <c r="A2790" s="11" t="s">
        <v>2748</v>
      </c>
      <c r="B2790" s="7">
        <v>47812</v>
      </c>
      <c r="C2790" t="str">
        <f>PROPER(Table1[[#This Row],[Region]])</f>
        <v>East</v>
      </c>
      <c r="D2790" t="str">
        <f>PROPER(Table1[[#This Row],[Product Category]])</f>
        <v>Sports</v>
      </c>
      <c r="E2790">
        <f>ROUND(Table1[[#This Row],[Sales Amount]],1)</f>
        <v>1970.9</v>
      </c>
      <c r="F2790">
        <f>Table1[[#This Row],[Quantity Sold]]</f>
        <v>13</v>
      </c>
      <c r="G2790">
        <f>Table1[[#This Row],[Discount (%)]]</f>
        <v>3</v>
      </c>
      <c r="H2790">
        <f>Table1[[#This Row],[Profit]]</f>
        <v>1895.34</v>
      </c>
    </row>
    <row r="2791" spans="1:8">
      <c r="A2791" s="11" t="s">
        <v>2749</v>
      </c>
      <c r="B2791" s="7">
        <v>47813</v>
      </c>
      <c r="C2791" t="str">
        <f>PROPER(Table1[[#This Row],[Region]])</f>
        <v>West</v>
      </c>
      <c r="D2791" t="str">
        <f>PROPER(Table1[[#This Row],[Product Category]])</f>
        <v>Sports</v>
      </c>
      <c r="E2791">
        <f>ROUND(Table1[[#This Row],[Sales Amount]],1)</f>
        <v>2772.2</v>
      </c>
      <c r="F2791">
        <f>Table1[[#This Row],[Quantity Sold]]</f>
        <v>41</v>
      </c>
      <c r="G2791">
        <f>Table1[[#This Row],[Discount (%)]]</f>
        <v>6</v>
      </c>
      <c r="H2791">
        <f>Table1[[#This Row],[Profit]]</f>
        <v>1531.01</v>
      </c>
    </row>
    <row r="2792" spans="1:8">
      <c r="A2792" s="11" t="s">
        <v>2750</v>
      </c>
      <c r="B2792" s="7">
        <v>47814</v>
      </c>
      <c r="C2792" t="str">
        <f>PROPER(Table1[[#This Row],[Region]])</f>
        <v>South</v>
      </c>
      <c r="D2792" t="str">
        <f>PROPER(Table1[[#This Row],[Product Category]])</f>
        <v>Clothing</v>
      </c>
      <c r="E2792">
        <f>ROUND(Table1[[#This Row],[Sales Amount]],1)</f>
        <v>1663.9</v>
      </c>
      <c r="F2792">
        <f>Table1[[#This Row],[Quantity Sold]]</f>
        <v>8</v>
      </c>
      <c r="G2792">
        <f>Table1[[#This Row],[Discount (%)]]</f>
        <v>7</v>
      </c>
      <c r="H2792">
        <f>Table1[[#This Row],[Profit]]</f>
        <v>450.5</v>
      </c>
    </row>
    <row r="2793" spans="1:8">
      <c r="A2793" s="11" t="s">
        <v>2751</v>
      </c>
      <c r="B2793" s="7">
        <v>47815</v>
      </c>
      <c r="C2793" t="str">
        <f>PROPER(Table1[[#This Row],[Region]])</f>
        <v>North</v>
      </c>
      <c r="D2793" t="str">
        <f>PROPER(Table1[[#This Row],[Product Category]])</f>
        <v>Sports</v>
      </c>
      <c r="E2793">
        <f>ROUND(Table1[[#This Row],[Sales Amount]],1)</f>
        <v>635.70000000000005</v>
      </c>
      <c r="F2793">
        <f>Table1[[#This Row],[Quantity Sold]]</f>
        <v>3</v>
      </c>
      <c r="G2793">
        <f>Table1[[#This Row],[Discount (%)]]</f>
        <v>26</v>
      </c>
      <c r="H2793">
        <f>Table1[[#This Row],[Profit]]</f>
        <v>795.59</v>
      </c>
    </row>
    <row r="2794" spans="1:8">
      <c r="A2794" s="11" t="s">
        <v>2752</v>
      </c>
      <c r="B2794" s="7">
        <v>47816</v>
      </c>
      <c r="C2794" t="str">
        <f>PROPER(Table1[[#This Row],[Region]])</f>
        <v>North</v>
      </c>
      <c r="D2794" t="str">
        <f>PROPER(Table1[[#This Row],[Product Category]])</f>
        <v>Furniture</v>
      </c>
      <c r="E2794">
        <f>ROUND(Table1[[#This Row],[Sales Amount]],1)</f>
        <v>3852.5</v>
      </c>
      <c r="F2794">
        <f>Table1[[#This Row],[Quantity Sold]]</f>
        <v>23</v>
      </c>
      <c r="G2794">
        <f>Table1[[#This Row],[Discount (%)]]</f>
        <v>47</v>
      </c>
      <c r="H2794">
        <f>Table1[[#This Row],[Profit]]</f>
        <v>1748.8</v>
      </c>
    </row>
    <row r="2795" spans="1:8">
      <c r="A2795" s="11" t="s">
        <v>2753</v>
      </c>
      <c r="B2795" s="7">
        <v>47817</v>
      </c>
      <c r="C2795" t="str">
        <f>PROPER(Table1[[#This Row],[Region]])</f>
        <v>South</v>
      </c>
      <c r="D2795" t="str">
        <f>PROPER(Table1[[#This Row],[Product Category]])</f>
        <v>Groceries</v>
      </c>
      <c r="E2795">
        <f>ROUND(Table1[[#This Row],[Sales Amount]],1)</f>
        <v>3590.7</v>
      </c>
      <c r="F2795">
        <f>Table1[[#This Row],[Quantity Sold]]</f>
        <v>5</v>
      </c>
      <c r="G2795">
        <f>Table1[[#This Row],[Discount (%)]]</f>
        <v>18</v>
      </c>
      <c r="H2795">
        <f>Table1[[#This Row],[Profit]]</f>
        <v>1227.3599999999999</v>
      </c>
    </row>
    <row r="2796" spans="1:8">
      <c r="A2796" s="11" t="s">
        <v>2754</v>
      </c>
      <c r="B2796" s="7">
        <v>47818</v>
      </c>
      <c r="C2796" t="str">
        <f>PROPER(Table1[[#This Row],[Region]])</f>
        <v>South</v>
      </c>
      <c r="D2796" t="str">
        <f>PROPER(Table1[[#This Row],[Product Category]])</f>
        <v>Clothing</v>
      </c>
      <c r="E2796">
        <f>ROUND(Table1[[#This Row],[Sales Amount]],1)</f>
        <v>669.9</v>
      </c>
      <c r="F2796">
        <f>Table1[[#This Row],[Quantity Sold]]</f>
        <v>20</v>
      </c>
      <c r="G2796">
        <f>Table1[[#This Row],[Discount (%)]]</f>
        <v>28</v>
      </c>
      <c r="H2796">
        <f>Table1[[#This Row],[Profit]]</f>
        <v>1409.07</v>
      </c>
    </row>
    <row r="2797" spans="1:8">
      <c r="A2797" s="11" t="s">
        <v>2755</v>
      </c>
      <c r="B2797" s="7">
        <v>47819</v>
      </c>
      <c r="C2797" t="str">
        <f>PROPER(Table1[[#This Row],[Region]])</f>
        <v>South</v>
      </c>
      <c r="D2797" t="str">
        <f>PROPER(Table1[[#This Row],[Product Category]])</f>
        <v>Clothing</v>
      </c>
      <c r="E2797">
        <f>ROUND(Table1[[#This Row],[Sales Amount]],1)</f>
        <v>1374.2</v>
      </c>
      <c r="F2797">
        <f>Table1[[#This Row],[Quantity Sold]]</f>
        <v>20</v>
      </c>
      <c r="G2797">
        <f>Table1[[#This Row],[Discount (%)]]</f>
        <v>3</v>
      </c>
      <c r="H2797">
        <f>Table1[[#This Row],[Profit]]</f>
        <v>1816.67</v>
      </c>
    </row>
    <row r="2798" spans="1:8">
      <c r="A2798" s="11" t="s">
        <v>2756</v>
      </c>
      <c r="B2798" s="7">
        <v>47820</v>
      </c>
      <c r="C2798" t="str">
        <f>PROPER(Table1[[#This Row],[Region]])</f>
        <v>South</v>
      </c>
      <c r="D2798" t="str">
        <f>PROPER(Table1[[#This Row],[Product Category]])</f>
        <v>Clothing</v>
      </c>
      <c r="E2798">
        <f>ROUND(Table1[[#This Row],[Sales Amount]],1)</f>
        <v>4838</v>
      </c>
      <c r="F2798">
        <f>Table1[[#This Row],[Quantity Sold]]</f>
        <v>19</v>
      </c>
      <c r="G2798">
        <f>Table1[[#This Row],[Discount (%)]]</f>
        <v>39</v>
      </c>
      <c r="H2798">
        <f>Table1[[#This Row],[Profit]]</f>
        <v>604</v>
      </c>
    </row>
    <row r="2799" spans="1:8">
      <c r="A2799" s="11" t="s">
        <v>2757</v>
      </c>
      <c r="B2799" s="7">
        <v>47821</v>
      </c>
      <c r="C2799" t="str">
        <f>PROPER(Table1[[#This Row],[Region]])</f>
        <v>South</v>
      </c>
      <c r="D2799" t="str">
        <f>PROPER(Table1[[#This Row],[Product Category]])</f>
        <v>Sports</v>
      </c>
      <c r="E2799">
        <f>ROUND(Table1[[#This Row],[Sales Amount]],1)</f>
        <v>3021.1</v>
      </c>
      <c r="F2799">
        <f>Table1[[#This Row],[Quantity Sold]]</f>
        <v>8</v>
      </c>
      <c r="G2799">
        <f>Table1[[#This Row],[Discount (%)]]</f>
        <v>13</v>
      </c>
      <c r="H2799">
        <f>Table1[[#This Row],[Profit]]</f>
        <v>124.27</v>
      </c>
    </row>
    <row r="2800" spans="1:8">
      <c r="A2800" s="11" t="s">
        <v>2758</v>
      </c>
      <c r="B2800" s="7">
        <v>47822</v>
      </c>
      <c r="C2800" t="str">
        <f>PROPER(Table1[[#This Row],[Region]])</f>
        <v>South</v>
      </c>
      <c r="D2800" t="str">
        <f>PROPER(Table1[[#This Row],[Product Category]])</f>
        <v>Sports</v>
      </c>
      <c r="E2800">
        <f>ROUND(Table1[[#This Row],[Sales Amount]],1)</f>
        <v>3975.9</v>
      </c>
      <c r="F2800">
        <f>Table1[[#This Row],[Quantity Sold]]</f>
        <v>24</v>
      </c>
      <c r="G2800">
        <f>Table1[[#This Row],[Discount (%)]]</f>
        <v>23</v>
      </c>
      <c r="H2800">
        <f>Table1[[#This Row],[Profit]]</f>
        <v>416.82</v>
      </c>
    </row>
    <row r="2801" spans="1:8">
      <c r="A2801" s="11" t="s">
        <v>2759</v>
      </c>
      <c r="B2801" s="7">
        <v>47823</v>
      </c>
      <c r="C2801" t="str">
        <f>PROPER(Table1[[#This Row],[Region]])</f>
        <v>West</v>
      </c>
      <c r="D2801" t="str">
        <f>PROPER(Table1[[#This Row],[Product Category]])</f>
        <v>Furniture</v>
      </c>
      <c r="E2801">
        <f>ROUND(Table1[[#This Row],[Sales Amount]],1)</f>
        <v>286.60000000000002</v>
      </c>
      <c r="F2801">
        <f>Table1[[#This Row],[Quantity Sold]]</f>
        <v>4</v>
      </c>
      <c r="G2801">
        <f>Table1[[#This Row],[Discount (%)]]</f>
        <v>42</v>
      </c>
      <c r="H2801">
        <f>Table1[[#This Row],[Profit]]</f>
        <v>758.94</v>
      </c>
    </row>
    <row r="2802" spans="1:8">
      <c r="A2802" s="11" t="s">
        <v>2760</v>
      </c>
      <c r="B2802" s="7">
        <v>47824</v>
      </c>
      <c r="C2802" t="str">
        <f>PROPER(Table1[[#This Row],[Region]])</f>
        <v>South</v>
      </c>
      <c r="D2802" t="str">
        <f>PROPER(Table1[[#This Row],[Product Category]])</f>
        <v>Furniture</v>
      </c>
      <c r="E2802">
        <f>ROUND(Table1[[#This Row],[Sales Amount]],1)</f>
        <v>4808.8</v>
      </c>
      <c r="F2802">
        <f>Table1[[#This Row],[Quantity Sold]]</f>
        <v>50</v>
      </c>
      <c r="G2802">
        <f>Table1[[#This Row],[Discount (%)]]</f>
        <v>23</v>
      </c>
      <c r="H2802">
        <f>Table1[[#This Row],[Profit]]</f>
        <v>277.95</v>
      </c>
    </row>
    <row r="2803" spans="1:8">
      <c r="A2803" s="11" t="s">
        <v>2761</v>
      </c>
      <c r="B2803" s="7">
        <v>47825</v>
      </c>
      <c r="C2803" t="str">
        <f>PROPER(Table1[[#This Row],[Region]])</f>
        <v>South</v>
      </c>
      <c r="D2803" t="str">
        <f>PROPER(Table1[[#This Row],[Product Category]])</f>
        <v>Sports</v>
      </c>
      <c r="E2803">
        <f>ROUND(Table1[[#This Row],[Sales Amount]],1)</f>
        <v>1777.8</v>
      </c>
      <c r="F2803">
        <f>Table1[[#This Row],[Quantity Sold]]</f>
        <v>5</v>
      </c>
      <c r="G2803">
        <f>Table1[[#This Row],[Discount (%)]]</f>
        <v>47</v>
      </c>
      <c r="H2803">
        <f>Table1[[#This Row],[Profit]]</f>
        <v>91.33</v>
      </c>
    </row>
    <row r="2804" spans="1:8">
      <c r="A2804" s="11" t="s">
        <v>2762</v>
      </c>
      <c r="B2804" s="7">
        <v>47826</v>
      </c>
      <c r="C2804" t="str">
        <f>PROPER(Table1[[#This Row],[Region]])</f>
        <v>West</v>
      </c>
      <c r="D2804" t="str">
        <f>PROPER(Table1[[#This Row],[Product Category]])</f>
        <v>Electronics</v>
      </c>
      <c r="E2804">
        <f>ROUND(Table1[[#This Row],[Sales Amount]],1)</f>
        <v>402.6</v>
      </c>
      <c r="F2804">
        <f>Table1[[#This Row],[Quantity Sold]]</f>
        <v>32</v>
      </c>
      <c r="G2804">
        <f>Table1[[#This Row],[Discount (%)]]</f>
        <v>39</v>
      </c>
      <c r="H2804">
        <f>Table1[[#This Row],[Profit]]</f>
        <v>1395.38</v>
      </c>
    </row>
    <row r="2805" spans="1:8">
      <c r="A2805" s="11" t="s">
        <v>2763</v>
      </c>
      <c r="B2805" s="7">
        <v>47827</v>
      </c>
      <c r="C2805" t="str">
        <f>PROPER(Table1[[#This Row],[Region]])</f>
        <v>South</v>
      </c>
      <c r="D2805" t="str">
        <f>PROPER(Table1[[#This Row],[Product Category]])</f>
        <v>Furniture</v>
      </c>
      <c r="E2805">
        <f>ROUND(Table1[[#This Row],[Sales Amount]],1)</f>
        <v>1452.1</v>
      </c>
      <c r="F2805">
        <f>Table1[[#This Row],[Quantity Sold]]</f>
        <v>44</v>
      </c>
      <c r="G2805">
        <f>Table1[[#This Row],[Discount (%)]]</f>
        <v>18</v>
      </c>
      <c r="H2805">
        <f>Table1[[#This Row],[Profit]]</f>
        <v>18.04</v>
      </c>
    </row>
    <row r="2806" spans="1:8">
      <c r="A2806" s="11" t="s">
        <v>2764</v>
      </c>
      <c r="B2806" s="7">
        <v>47828</v>
      </c>
      <c r="C2806" t="str">
        <f>PROPER(Table1[[#This Row],[Region]])</f>
        <v>North</v>
      </c>
      <c r="D2806" t="str">
        <f>PROPER(Table1[[#This Row],[Product Category]])</f>
        <v>Furniture</v>
      </c>
      <c r="E2806">
        <f>ROUND(Table1[[#This Row],[Sales Amount]],1)</f>
        <v>1539.7</v>
      </c>
      <c r="F2806">
        <f>Table1[[#This Row],[Quantity Sold]]</f>
        <v>10</v>
      </c>
      <c r="G2806">
        <f>Table1[[#This Row],[Discount (%)]]</f>
        <v>20</v>
      </c>
      <c r="H2806">
        <f>Table1[[#This Row],[Profit]]</f>
        <v>685.02</v>
      </c>
    </row>
    <row r="2807" spans="1:8">
      <c r="A2807" s="11" t="s">
        <v>2765</v>
      </c>
      <c r="B2807" s="7">
        <v>47829</v>
      </c>
      <c r="C2807" t="str">
        <f>PROPER(Table1[[#This Row],[Region]])</f>
        <v>West</v>
      </c>
      <c r="D2807" t="str">
        <f>PROPER(Table1[[#This Row],[Product Category]])</f>
        <v>Electronics</v>
      </c>
      <c r="E2807">
        <f>ROUND(Table1[[#This Row],[Sales Amount]],1)</f>
        <v>1167.0999999999999</v>
      </c>
      <c r="F2807">
        <f>Table1[[#This Row],[Quantity Sold]]</f>
        <v>4</v>
      </c>
      <c r="G2807">
        <f>Table1[[#This Row],[Discount (%)]]</f>
        <v>12</v>
      </c>
      <c r="H2807">
        <f>Table1[[#This Row],[Profit]]</f>
        <v>382.44</v>
      </c>
    </row>
    <row r="2808" spans="1:8">
      <c r="A2808" s="11" t="s">
        <v>2766</v>
      </c>
      <c r="B2808" s="7">
        <v>47830</v>
      </c>
      <c r="C2808" t="str">
        <f>PROPER(Table1[[#This Row],[Region]])</f>
        <v>East</v>
      </c>
      <c r="D2808" t="str">
        <f>PROPER(Table1[[#This Row],[Product Category]])</f>
        <v>Sports</v>
      </c>
      <c r="E2808">
        <f>ROUND(Table1[[#This Row],[Sales Amount]],1)</f>
        <v>3311.6</v>
      </c>
      <c r="F2808">
        <f>Table1[[#This Row],[Quantity Sold]]</f>
        <v>34</v>
      </c>
      <c r="G2808">
        <f>Table1[[#This Row],[Discount (%)]]</f>
        <v>46</v>
      </c>
      <c r="H2808">
        <f>Table1[[#This Row],[Profit]]</f>
        <v>831.43</v>
      </c>
    </row>
    <row r="2809" spans="1:8">
      <c r="A2809" s="11" t="s">
        <v>2767</v>
      </c>
      <c r="B2809" s="7">
        <v>47831</v>
      </c>
      <c r="C2809" t="str">
        <f>PROPER(Table1[[#This Row],[Region]])</f>
        <v>North</v>
      </c>
      <c r="D2809" t="str">
        <f>PROPER(Table1[[#This Row],[Product Category]])</f>
        <v>Groceries</v>
      </c>
      <c r="E2809">
        <f>ROUND(Table1[[#This Row],[Sales Amount]],1)</f>
        <v>3752.2</v>
      </c>
      <c r="F2809">
        <f>Table1[[#This Row],[Quantity Sold]]</f>
        <v>16</v>
      </c>
      <c r="G2809">
        <f>Table1[[#This Row],[Discount (%)]]</f>
        <v>39</v>
      </c>
      <c r="H2809">
        <f>Table1[[#This Row],[Profit]]</f>
        <v>1262.97</v>
      </c>
    </row>
    <row r="2810" spans="1:8">
      <c r="A2810" s="11" t="s">
        <v>2768</v>
      </c>
      <c r="B2810" s="7">
        <v>47832</v>
      </c>
      <c r="C2810" t="str">
        <f>PROPER(Table1[[#This Row],[Region]])</f>
        <v>North</v>
      </c>
      <c r="D2810" t="str">
        <f>PROPER(Table1[[#This Row],[Product Category]])</f>
        <v>Clothing</v>
      </c>
      <c r="E2810">
        <f>ROUND(Table1[[#This Row],[Sales Amount]],1)</f>
        <v>748.4</v>
      </c>
      <c r="F2810">
        <f>Table1[[#This Row],[Quantity Sold]]</f>
        <v>10</v>
      </c>
      <c r="G2810">
        <f>Table1[[#This Row],[Discount (%)]]</f>
        <v>49</v>
      </c>
      <c r="H2810">
        <f>Table1[[#This Row],[Profit]]</f>
        <v>617.25</v>
      </c>
    </row>
    <row r="2811" spans="1:8">
      <c r="A2811" s="11" t="s">
        <v>2769</v>
      </c>
      <c r="B2811" s="7">
        <v>47833</v>
      </c>
      <c r="C2811" t="str">
        <f>PROPER(Table1[[#This Row],[Region]])</f>
        <v>East</v>
      </c>
      <c r="D2811" t="str">
        <f>PROPER(Table1[[#This Row],[Product Category]])</f>
        <v>Furniture</v>
      </c>
      <c r="E2811">
        <f>ROUND(Table1[[#This Row],[Sales Amount]],1)</f>
        <v>2516.1999999999998</v>
      </c>
      <c r="F2811">
        <f>Table1[[#This Row],[Quantity Sold]]</f>
        <v>2</v>
      </c>
      <c r="G2811">
        <f>Table1[[#This Row],[Discount (%)]]</f>
        <v>4</v>
      </c>
      <c r="H2811">
        <f>Table1[[#This Row],[Profit]]</f>
        <v>521.29</v>
      </c>
    </row>
    <row r="2812" spans="1:8">
      <c r="A2812" s="11" t="s">
        <v>2770</v>
      </c>
      <c r="B2812" s="7">
        <v>47834</v>
      </c>
      <c r="C2812" t="str">
        <f>PROPER(Table1[[#This Row],[Region]])</f>
        <v>North</v>
      </c>
      <c r="D2812" t="str">
        <f>PROPER(Table1[[#This Row],[Product Category]])</f>
        <v>Electronics</v>
      </c>
      <c r="E2812">
        <f>ROUND(Table1[[#This Row],[Sales Amount]],1)</f>
        <v>2381.9</v>
      </c>
      <c r="F2812">
        <f>Table1[[#This Row],[Quantity Sold]]</f>
        <v>28</v>
      </c>
      <c r="G2812">
        <f>Table1[[#This Row],[Discount (%)]]</f>
        <v>22</v>
      </c>
      <c r="H2812">
        <f>Table1[[#This Row],[Profit]]</f>
        <v>1604.04</v>
      </c>
    </row>
    <row r="2813" spans="1:8">
      <c r="A2813" s="11" t="s">
        <v>2771</v>
      </c>
      <c r="B2813" s="7">
        <v>47835</v>
      </c>
      <c r="C2813" t="str">
        <f>PROPER(Table1[[#This Row],[Region]])</f>
        <v>East</v>
      </c>
      <c r="D2813" t="str">
        <f>PROPER(Table1[[#This Row],[Product Category]])</f>
        <v>Groceries</v>
      </c>
      <c r="E2813">
        <f>ROUND(Table1[[#This Row],[Sales Amount]],1)</f>
        <v>438.1</v>
      </c>
      <c r="F2813">
        <f>Table1[[#This Row],[Quantity Sold]]</f>
        <v>25</v>
      </c>
      <c r="G2813">
        <f>Table1[[#This Row],[Discount (%)]]</f>
        <v>44</v>
      </c>
      <c r="H2813">
        <f>Table1[[#This Row],[Profit]]</f>
        <v>1377.71</v>
      </c>
    </row>
    <row r="2814" spans="1:8">
      <c r="A2814" s="11" t="s">
        <v>2772</v>
      </c>
      <c r="B2814" s="7">
        <v>47836</v>
      </c>
      <c r="C2814" t="str">
        <f>PROPER(Table1[[#This Row],[Region]])</f>
        <v>West</v>
      </c>
      <c r="D2814" t="str">
        <f>PROPER(Table1[[#This Row],[Product Category]])</f>
        <v>Electronics</v>
      </c>
      <c r="E2814">
        <f>ROUND(Table1[[#This Row],[Sales Amount]],1)</f>
        <v>2831.3</v>
      </c>
      <c r="F2814">
        <f>Table1[[#This Row],[Quantity Sold]]</f>
        <v>41</v>
      </c>
      <c r="G2814">
        <f>Table1[[#This Row],[Discount (%)]]</f>
        <v>6</v>
      </c>
      <c r="H2814">
        <f>Table1[[#This Row],[Profit]]</f>
        <v>1172.55</v>
      </c>
    </row>
    <row r="2815" spans="1:8">
      <c r="A2815" s="11" t="s">
        <v>2773</v>
      </c>
      <c r="B2815" s="7">
        <v>47837</v>
      </c>
      <c r="C2815" t="str">
        <f>PROPER(Table1[[#This Row],[Region]])</f>
        <v>West</v>
      </c>
      <c r="D2815" t="str">
        <f>PROPER(Table1[[#This Row],[Product Category]])</f>
        <v>Electronics</v>
      </c>
      <c r="E2815">
        <f>ROUND(Table1[[#This Row],[Sales Amount]],1)</f>
        <v>3944.6</v>
      </c>
      <c r="F2815">
        <f>Table1[[#This Row],[Quantity Sold]]</f>
        <v>19</v>
      </c>
      <c r="G2815">
        <f>Table1[[#This Row],[Discount (%)]]</f>
        <v>38</v>
      </c>
      <c r="H2815">
        <f>Table1[[#This Row],[Profit]]</f>
        <v>399.15</v>
      </c>
    </row>
    <row r="2816" spans="1:8">
      <c r="A2816" s="11" t="s">
        <v>2774</v>
      </c>
      <c r="B2816" s="7">
        <v>47838</v>
      </c>
      <c r="C2816" t="str">
        <f>PROPER(Table1[[#This Row],[Region]])</f>
        <v>North</v>
      </c>
      <c r="D2816" t="str">
        <f>PROPER(Table1[[#This Row],[Product Category]])</f>
        <v>Clothing</v>
      </c>
      <c r="E2816">
        <f>ROUND(Table1[[#This Row],[Sales Amount]],1)</f>
        <v>1214</v>
      </c>
      <c r="F2816">
        <f>Table1[[#This Row],[Quantity Sold]]</f>
        <v>48</v>
      </c>
      <c r="G2816">
        <f>Table1[[#This Row],[Discount (%)]]</f>
        <v>39</v>
      </c>
      <c r="H2816">
        <f>Table1[[#This Row],[Profit]]</f>
        <v>1631.68</v>
      </c>
    </row>
    <row r="2817" spans="1:8">
      <c r="A2817" s="11" t="s">
        <v>2775</v>
      </c>
      <c r="B2817" s="7">
        <v>47839</v>
      </c>
      <c r="C2817" t="str">
        <f>PROPER(Table1[[#This Row],[Region]])</f>
        <v>East</v>
      </c>
      <c r="D2817" t="str">
        <f>PROPER(Table1[[#This Row],[Product Category]])</f>
        <v>Furniture</v>
      </c>
      <c r="E2817">
        <f>ROUND(Table1[[#This Row],[Sales Amount]],1)</f>
        <v>4571.8</v>
      </c>
      <c r="F2817">
        <f>Table1[[#This Row],[Quantity Sold]]</f>
        <v>21</v>
      </c>
      <c r="G2817">
        <f>Table1[[#This Row],[Discount (%)]]</f>
        <v>34</v>
      </c>
      <c r="H2817">
        <f>Table1[[#This Row],[Profit]]</f>
        <v>1792.14</v>
      </c>
    </row>
    <row r="2818" spans="1:8">
      <c r="A2818" s="11" t="s">
        <v>2776</v>
      </c>
      <c r="B2818" s="7">
        <v>47840</v>
      </c>
      <c r="C2818" t="str">
        <f>PROPER(Table1[[#This Row],[Region]])</f>
        <v>East</v>
      </c>
      <c r="D2818" t="str">
        <f>PROPER(Table1[[#This Row],[Product Category]])</f>
        <v>Sports</v>
      </c>
      <c r="E2818">
        <f>ROUND(Table1[[#This Row],[Sales Amount]],1)</f>
        <v>3377.9</v>
      </c>
      <c r="F2818">
        <f>Table1[[#This Row],[Quantity Sold]]</f>
        <v>14</v>
      </c>
      <c r="G2818">
        <f>Table1[[#This Row],[Discount (%)]]</f>
        <v>40</v>
      </c>
      <c r="H2818">
        <f>Table1[[#This Row],[Profit]]</f>
        <v>1498.17</v>
      </c>
    </row>
    <row r="2819" spans="1:8">
      <c r="A2819" s="11" t="s">
        <v>2777</v>
      </c>
      <c r="B2819" s="7">
        <v>47841</v>
      </c>
      <c r="C2819" t="str">
        <f>PROPER(Table1[[#This Row],[Region]])</f>
        <v>West</v>
      </c>
      <c r="D2819" t="str">
        <f>PROPER(Table1[[#This Row],[Product Category]])</f>
        <v>Clothing</v>
      </c>
      <c r="E2819">
        <f>ROUND(Table1[[#This Row],[Sales Amount]],1)</f>
        <v>1649.8</v>
      </c>
      <c r="F2819">
        <f>Table1[[#This Row],[Quantity Sold]]</f>
        <v>4</v>
      </c>
      <c r="G2819">
        <f>Table1[[#This Row],[Discount (%)]]</f>
        <v>12</v>
      </c>
      <c r="H2819">
        <f>Table1[[#This Row],[Profit]]</f>
        <v>1781.02</v>
      </c>
    </row>
    <row r="2820" spans="1:8">
      <c r="A2820" s="11" t="s">
        <v>2778</v>
      </c>
      <c r="B2820" s="7">
        <v>47842</v>
      </c>
      <c r="C2820" t="str">
        <f>PROPER(Table1[[#This Row],[Region]])</f>
        <v>North</v>
      </c>
      <c r="D2820" t="str">
        <f>PROPER(Table1[[#This Row],[Product Category]])</f>
        <v>Groceries</v>
      </c>
      <c r="E2820">
        <f>ROUND(Table1[[#This Row],[Sales Amount]],1)</f>
        <v>1785</v>
      </c>
      <c r="F2820">
        <f>Table1[[#This Row],[Quantity Sold]]</f>
        <v>29</v>
      </c>
      <c r="G2820">
        <f>Table1[[#This Row],[Discount (%)]]</f>
        <v>43</v>
      </c>
      <c r="H2820">
        <f>Table1[[#This Row],[Profit]]</f>
        <v>816.19</v>
      </c>
    </row>
    <row r="2821" spans="1:8">
      <c r="A2821" s="11" t="s">
        <v>2779</v>
      </c>
      <c r="B2821" s="7">
        <v>47843</v>
      </c>
      <c r="C2821" t="str">
        <f>PROPER(Table1[[#This Row],[Region]])</f>
        <v>East</v>
      </c>
      <c r="D2821" t="str">
        <f>PROPER(Table1[[#This Row],[Product Category]])</f>
        <v>Clothing</v>
      </c>
      <c r="E2821">
        <f>ROUND(Table1[[#This Row],[Sales Amount]],1)</f>
        <v>4096.8</v>
      </c>
      <c r="F2821">
        <f>Table1[[#This Row],[Quantity Sold]]</f>
        <v>13</v>
      </c>
      <c r="G2821">
        <f>Table1[[#This Row],[Discount (%)]]</f>
        <v>10</v>
      </c>
      <c r="H2821">
        <f>Table1[[#This Row],[Profit]]</f>
        <v>450.43</v>
      </c>
    </row>
    <row r="2822" spans="1:8">
      <c r="A2822" s="11" t="s">
        <v>2780</v>
      </c>
      <c r="B2822" s="7">
        <v>47844</v>
      </c>
      <c r="C2822" t="str">
        <f>PROPER(Table1[[#This Row],[Region]])</f>
        <v>West</v>
      </c>
      <c r="D2822" t="str">
        <f>PROPER(Table1[[#This Row],[Product Category]])</f>
        <v>Clothing</v>
      </c>
      <c r="E2822">
        <f>ROUND(Table1[[#This Row],[Sales Amount]],1)</f>
        <v>1037.0999999999999</v>
      </c>
      <c r="F2822">
        <f>Table1[[#This Row],[Quantity Sold]]</f>
        <v>46</v>
      </c>
      <c r="G2822">
        <f>Table1[[#This Row],[Discount (%)]]</f>
        <v>42</v>
      </c>
      <c r="H2822">
        <f>Table1[[#This Row],[Profit]]</f>
        <v>1219.3399999999999</v>
      </c>
    </row>
    <row r="2823" spans="1:8">
      <c r="A2823" s="11" t="s">
        <v>2781</v>
      </c>
      <c r="B2823" s="7">
        <v>47845</v>
      </c>
      <c r="C2823" t="str">
        <f>PROPER(Table1[[#This Row],[Region]])</f>
        <v>East</v>
      </c>
      <c r="D2823" t="str">
        <f>PROPER(Table1[[#This Row],[Product Category]])</f>
        <v>Groceries</v>
      </c>
      <c r="E2823">
        <f>ROUND(Table1[[#This Row],[Sales Amount]],1)</f>
        <v>1158.5</v>
      </c>
      <c r="F2823">
        <f>Table1[[#This Row],[Quantity Sold]]</f>
        <v>22</v>
      </c>
      <c r="G2823">
        <f>Table1[[#This Row],[Discount (%)]]</f>
        <v>31</v>
      </c>
      <c r="H2823">
        <f>Table1[[#This Row],[Profit]]</f>
        <v>905.94</v>
      </c>
    </row>
    <row r="2824" spans="1:8">
      <c r="A2824" s="11" t="s">
        <v>2782</v>
      </c>
      <c r="B2824" s="7">
        <v>47846</v>
      </c>
      <c r="C2824" t="str">
        <f>PROPER(Table1[[#This Row],[Region]])</f>
        <v>South</v>
      </c>
      <c r="D2824" t="str">
        <f>PROPER(Table1[[#This Row],[Product Category]])</f>
        <v>Clothing</v>
      </c>
      <c r="E2824">
        <f>ROUND(Table1[[#This Row],[Sales Amount]],1)</f>
        <v>1797.9</v>
      </c>
      <c r="F2824">
        <f>Table1[[#This Row],[Quantity Sold]]</f>
        <v>24</v>
      </c>
      <c r="G2824">
        <f>Table1[[#This Row],[Discount (%)]]</f>
        <v>27</v>
      </c>
      <c r="H2824">
        <f>Table1[[#This Row],[Profit]]</f>
        <v>1161.45</v>
      </c>
    </row>
    <row r="2825" spans="1:8">
      <c r="A2825" s="11" t="s">
        <v>2783</v>
      </c>
      <c r="B2825" s="7">
        <v>47847</v>
      </c>
      <c r="C2825" t="str">
        <f>PROPER(Table1[[#This Row],[Region]])</f>
        <v>North</v>
      </c>
      <c r="D2825" t="str">
        <f>PROPER(Table1[[#This Row],[Product Category]])</f>
        <v>Furniture</v>
      </c>
      <c r="E2825">
        <f>ROUND(Table1[[#This Row],[Sales Amount]],1)</f>
        <v>4050.1</v>
      </c>
      <c r="F2825">
        <f>Table1[[#This Row],[Quantity Sold]]</f>
        <v>18</v>
      </c>
      <c r="G2825">
        <f>Table1[[#This Row],[Discount (%)]]</f>
        <v>39</v>
      </c>
      <c r="H2825">
        <f>Table1[[#This Row],[Profit]]</f>
        <v>1626.06</v>
      </c>
    </row>
    <row r="2826" spans="1:8">
      <c r="A2826" s="11" t="s">
        <v>2784</v>
      </c>
      <c r="B2826" s="7">
        <v>47848</v>
      </c>
      <c r="C2826" t="str">
        <f>PROPER(Table1[[#This Row],[Region]])</f>
        <v>West</v>
      </c>
      <c r="D2826" t="str">
        <f>PROPER(Table1[[#This Row],[Product Category]])</f>
        <v>Sports</v>
      </c>
      <c r="E2826">
        <f>ROUND(Table1[[#This Row],[Sales Amount]],1)</f>
        <v>4840.3</v>
      </c>
      <c r="F2826">
        <f>Table1[[#This Row],[Quantity Sold]]</f>
        <v>25</v>
      </c>
      <c r="G2826">
        <f>Table1[[#This Row],[Discount (%)]]</f>
        <v>40</v>
      </c>
      <c r="H2826">
        <f>Table1[[#This Row],[Profit]]</f>
        <v>1629.3</v>
      </c>
    </row>
    <row r="2827" spans="1:8">
      <c r="A2827" s="11" t="s">
        <v>2785</v>
      </c>
      <c r="B2827" s="7">
        <v>47849</v>
      </c>
      <c r="C2827" t="str">
        <f>PROPER(Table1[[#This Row],[Region]])</f>
        <v>North</v>
      </c>
      <c r="D2827" t="str">
        <f>PROPER(Table1[[#This Row],[Product Category]])</f>
        <v>Groceries</v>
      </c>
      <c r="E2827">
        <f>ROUND(Table1[[#This Row],[Sales Amount]],1)</f>
        <v>4231.2</v>
      </c>
      <c r="F2827">
        <f>Table1[[#This Row],[Quantity Sold]]</f>
        <v>39</v>
      </c>
      <c r="G2827">
        <f>Table1[[#This Row],[Discount (%)]]</f>
        <v>37</v>
      </c>
      <c r="H2827">
        <f>Table1[[#This Row],[Profit]]</f>
        <v>1620.35</v>
      </c>
    </row>
    <row r="2828" spans="1:8">
      <c r="A2828" s="11" t="s">
        <v>2786</v>
      </c>
      <c r="B2828" s="7">
        <v>47850</v>
      </c>
      <c r="C2828" t="str">
        <f>PROPER(Table1[[#This Row],[Region]])</f>
        <v>West</v>
      </c>
      <c r="D2828" t="str">
        <f>PROPER(Table1[[#This Row],[Product Category]])</f>
        <v>Clothing</v>
      </c>
      <c r="E2828">
        <f>ROUND(Table1[[#This Row],[Sales Amount]],1)</f>
        <v>2633.7</v>
      </c>
      <c r="F2828">
        <f>Table1[[#This Row],[Quantity Sold]]</f>
        <v>38</v>
      </c>
      <c r="G2828">
        <f>Table1[[#This Row],[Discount (%)]]</f>
        <v>1</v>
      </c>
      <c r="H2828">
        <f>Table1[[#This Row],[Profit]]</f>
        <v>246.93</v>
      </c>
    </row>
    <row r="2829" spans="1:8">
      <c r="A2829" s="11" t="s">
        <v>2787</v>
      </c>
      <c r="B2829" s="7">
        <v>47851</v>
      </c>
      <c r="C2829" t="str">
        <f>PROPER(Table1[[#This Row],[Region]])</f>
        <v>South</v>
      </c>
      <c r="D2829" t="str">
        <f>PROPER(Table1[[#This Row],[Product Category]])</f>
        <v>Furniture</v>
      </c>
      <c r="E2829">
        <f>ROUND(Table1[[#This Row],[Sales Amount]],1)</f>
        <v>4687.5</v>
      </c>
      <c r="F2829">
        <f>Table1[[#This Row],[Quantity Sold]]</f>
        <v>14</v>
      </c>
      <c r="G2829">
        <f>Table1[[#This Row],[Discount (%)]]</f>
        <v>20</v>
      </c>
      <c r="H2829">
        <f>Table1[[#This Row],[Profit]]</f>
        <v>99.14</v>
      </c>
    </row>
    <row r="2830" spans="1:8">
      <c r="A2830" s="11" t="s">
        <v>2788</v>
      </c>
      <c r="B2830" s="7">
        <v>47852</v>
      </c>
      <c r="C2830" t="str">
        <f>PROPER(Table1[[#This Row],[Region]])</f>
        <v>South</v>
      </c>
      <c r="D2830" t="str">
        <f>PROPER(Table1[[#This Row],[Product Category]])</f>
        <v>Groceries</v>
      </c>
      <c r="E2830">
        <f>ROUND(Table1[[#This Row],[Sales Amount]],1)</f>
        <v>1034.9000000000001</v>
      </c>
      <c r="F2830">
        <f>Table1[[#This Row],[Quantity Sold]]</f>
        <v>27</v>
      </c>
      <c r="G2830">
        <f>Table1[[#This Row],[Discount (%)]]</f>
        <v>26</v>
      </c>
      <c r="H2830">
        <f>Table1[[#This Row],[Profit]]</f>
        <v>692.83</v>
      </c>
    </row>
    <row r="2831" spans="1:8">
      <c r="A2831" s="11" t="s">
        <v>2789</v>
      </c>
      <c r="B2831" s="7">
        <v>47853</v>
      </c>
      <c r="C2831" t="str">
        <f>PROPER(Table1[[#This Row],[Region]])</f>
        <v>West</v>
      </c>
      <c r="D2831" t="str">
        <f>PROPER(Table1[[#This Row],[Product Category]])</f>
        <v>Electronics</v>
      </c>
      <c r="E2831">
        <f>ROUND(Table1[[#This Row],[Sales Amount]],1)</f>
        <v>4984</v>
      </c>
      <c r="F2831">
        <f>Table1[[#This Row],[Quantity Sold]]</f>
        <v>7</v>
      </c>
      <c r="G2831">
        <f>Table1[[#This Row],[Discount (%)]]</f>
        <v>39</v>
      </c>
      <c r="H2831">
        <f>Table1[[#This Row],[Profit]]</f>
        <v>1788.73</v>
      </c>
    </row>
    <row r="2832" spans="1:8">
      <c r="A2832" s="11" t="s">
        <v>2790</v>
      </c>
      <c r="B2832" s="7">
        <v>47854</v>
      </c>
      <c r="C2832" t="str">
        <f>PROPER(Table1[[#This Row],[Region]])</f>
        <v>South</v>
      </c>
      <c r="D2832" t="str">
        <f>PROPER(Table1[[#This Row],[Product Category]])</f>
        <v>Furniture</v>
      </c>
      <c r="E2832">
        <f>ROUND(Table1[[#This Row],[Sales Amount]],1)</f>
        <v>2106.3000000000002</v>
      </c>
      <c r="F2832">
        <f>Table1[[#This Row],[Quantity Sold]]</f>
        <v>34</v>
      </c>
      <c r="G2832">
        <f>Table1[[#This Row],[Discount (%)]]</f>
        <v>23</v>
      </c>
      <c r="H2832">
        <f>Table1[[#This Row],[Profit]]</f>
        <v>1286.73</v>
      </c>
    </row>
    <row r="2833" spans="1:8">
      <c r="A2833" s="11" t="s">
        <v>2791</v>
      </c>
      <c r="B2833" s="7">
        <v>47855</v>
      </c>
      <c r="C2833" t="str">
        <f>PROPER(Table1[[#This Row],[Region]])</f>
        <v>North</v>
      </c>
      <c r="D2833" t="str">
        <f>PROPER(Table1[[#This Row],[Product Category]])</f>
        <v>Electronics</v>
      </c>
      <c r="E2833">
        <f>ROUND(Table1[[#This Row],[Sales Amount]],1)</f>
        <v>4842.3</v>
      </c>
      <c r="F2833">
        <f>Table1[[#This Row],[Quantity Sold]]</f>
        <v>11</v>
      </c>
      <c r="G2833">
        <f>Table1[[#This Row],[Discount (%)]]</f>
        <v>20</v>
      </c>
      <c r="H2833">
        <f>Table1[[#This Row],[Profit]]</f>
        <v>485.68</v>
      </c>
    </row>
    <row r="2834" spans="1:8">
      <c r="A2834" s="11" t="s">
        <v>2792</v>
      </c>
      <c r="B2834" s="7">
        <v>47856</v>
      </c>
      <c r="C2834" t="str">
        <f>PROPER(Table1[[#This Row],[Region]])</f>
        <v>East</v>
      </c>
      <c r="D2834" t="str">
        <f>PROPER(Table1[[#This Row],[Product Category]])</f>
        <v>Furniture</v>
      </c>
      <c r="E2834">
        <f>ROUND(Table1[[#This Row],[Sales Amount]],1)</f>
        <v>2729</v>
      </c>
      <c r="F2834">
        <f>Table1[[#This Row],[Quantity Sold]]</f>
        <v>46</v>
      </c>
      <c r="G2834">
        <f>Table1[[#This Row],[Discount (%)]]</f>
        <v>31</v>
      </c>
      <c r="H2834">
        <f>Table1[[#This Row],[Profit]]</f>
        <v>1869.1</v>
      </c>
    </row>
    <row r="2835" spans="1:8">
      <c r="A2835" s="11" t="s">
        <v>2793</v>
      </c>
      <c r="B2835" s="7">
        <v>47857</v>
      </c>
      <c r="C2835" t="str">
        <f>PROPER(Table1[[#This Row],[Region]])</f>
        <v>North</v>
      </c>
      <c r="D2835" t="str">
        <f>PROPER(Table1[[#This Row],[Product Category]])</f>
        <v>Groceries</v>
      </c>
      <c r="E2835">
        <f>ROUND(Table1[[#This Row],[Sales Amount]],1)</f>
        <v>4834.3999999999996</v>
      </c>
      <c r="F2835">
        <f>Table1[[#This Row],[Quantity Sold]]</f>
        <v>12</v>
      </c>
      <c r="G2835">
        <f>Table1[[#This Row],[Discount (%)]]</f>
        <v>4</v>
      </c>
      <c r="H2835">
        <f>Table1[[#This Row],[Profit]]</f>
        <v>1393.42</v>
      </c>
    </row>
    <row r="2836" spans="1:8">
      <c r="A2836" s="11" t="s">
        <v>2794</v>
      </c>
      <c r="B2836" s="7">
        <v>47858</v>
      </c>
      <c r="C2836" t="str">
        <f>PROPER(Table1[[#This Row],[Region]])</f>
        <v>East</v>
      </c>
      <c r="D2836" t="str">
        <f>PROPER(Table1[[#This Row],[Product Category]])</f>
        <v>Clothing</v>
      </c>
      <c r="E2836">
        <f>ROUND(Table1[[#This Row],[Sales Amount]],1)</f>
        <v>4962.3</v>
      </c>
      <c r="F2836">
        <f>Table1[[#This Row],[Quantity Sold]]</f>
        <v>32</v>
      </c>
      <c r="G2836">
        <f>Table1[[#This Row],[Discount (%)]]</f>
        <v>48</v>
      </c>
      <c r="H2836">
        <f>Table1[[#This Row],[Profit]]</f>
        <v>1897.96</v>
      </c>
    </row>
    <row r="2837" spans="1:8">
      <c r="A2837" s="11" t="s">
        <v>2795</v>
      </c>
      <c r="B2837" s="7">
        <v>47859</v>
      </c>
      <c r="C2837" t="str">
        <f>PROPER(Table1[[#This Row],[Region]])</f>
        <v>North</v>
      </c>
      <c r="D2837" t="str">
        <f>PROPER(Table1[[#This Row],[Product Category]])</f>
        <v>Groceries</v>
      </c>
      <c r="E2837">
        <f>ROUND(Table1[[#This Row],[Sales Amount]],1)</f>
        <v>2201.8000000000002</v>
      </c>
      <c r="F2837">
        <f>Table1[[#This Row],[Quantity Sold]]</f>
        <v>43</v>
      </c>
      <c r="G2837">
        <f>Table1[[#This Row],[Discount (%)]]</f>
        <v>11</v>
      </c>
      <c r="H2837">
        <f>Table1[[#This Row],[Profit]]</f>
        <v>581.4</v>
      </c>
    </row>
    <row r="2838" spans="1:8">
      <c r="A2838" s="11" t="s">
        <v>2796</v>
      </c>
      <c r="B2838" s="7">
        <v>47860</v>
      </c>
      <c r="C2838" t="str">
        <f>PROPER(Table1[[#This Row],[Region]])</f>
        <v>East</v>
      </c>
      <c r="D2838" t="str">
        <f>PROPER(Table1[[#This Row],[Product Category]])</f>
        <v>Electronics</v>
      </c>
      <c r="E2838">
        <f>ROUND(Table1[[#This Row],[Sales Amount]],1)</f>
        <v>424.3</v>
      </c>
      <c r="F2838">
        <f>Table1[[#This Row],[Quantity Sold]]</f>
        <v>25</v>
      </c>
      <c r="G2838">
        <f>Table1[[#This Row],[Discount (%)]]</f>
        <v>46</v>
      </c>
      <c r="H2838">
        <f>Table1[[#This Row],[Profit]]</f>
        <v>1493.42</v>
      </c>
    </row>
    <row r="2839" spans="1:8">
      <c r="A2839" s="11" t="s">
        <v>2797</v>
      </c>
      <c r="B2839" s="7">
        <v>47861</v>
      </c>
      <c r="C2839" t="str">
        <f>PROPER(Table1[[#This Row],[Region]])</f>
        <v>West</v>
      </c>
      <c r="D2839" t="str">
        <f>PROPER(Table1[[#This Row],[Product Category]])</f>
        <v>Clothing</v>
      </c>
      <c r="E2839">
        <f>ROUND(Table1[[#This Row],[Sales Amount]],1)</f>
        <v>50.3</v>
      </c>
      <c r="F2839">
        <f>Table1[[#This Row],[Quantity Sold]]</f>
        <v>34</v>
      </c>
      <c r="G2839">
        <f>Table1[[#This Row],[Discount (%)]]</f>
        <v>25</v>
      </c>
      <c r="H2839">
        <f>Table1[[#This Row],[Profit]]</f>
        <v>176.02</v>
      </c>
    </row>
    <row r="2840" spans="1:8">
      <c r="A2840" s="11" t="s">
        <v>2798</v>
      </c>
      <c r="B2840" s="7">
        <v>47862</v>
      </c>
      <c r="C2840" t="str">
        <f>PROPER(Table1[[#This Row],[Region]])</f>
        <v>East</v>
      </c>
      <c r="D2840" t="str">
        <f>PROPER(Table1[[#This Row],[Product Category]])</f>
        <v>Electronics</v>
      </c>
      <c r="E2840">
        <f>ROUND(Table1[[#This Row],[Sales Amount]],1)</f>
        <v>2649.8</v>
      </c>
      <c r="F2840">
        <f>Table1[[#This Row],[Quantity Sold]]</f>
        <v>5</v>
      </c>
      <c r="G2840">
        <f>Table1[[#This Row],[Discount (%)]]</f>
        <v>46</v>
      </c>
      <c r="H2840">
        <f>Table1[[#This Row],[Profit]]</f>
        <v>1525.49</v>
      </c>
    </row>
    <row r="2841" spans="1:8">
      <c r="A2841" s="11" t="s">
        <v>2799</v>
      </c>
      <c r="B2841" s="7">
        <v>47863</v>
      </c>
      <c r="C2841" t="str">
        <f>PROPER(Table1[[#This Row],[Region]])</f>
        <v>West</v>
      </c>
      <c r="D2841" t="str">
        <f>PROPER(Table1[[#This Row],[Product Category]])</f>
        <v>Groceries</v>
      </c>
      <c r="E2841">
        <f>ROUND(Table1[[#This Row],[Sales Amount]],1)</f>
        <v>2267.3000000000002</v>
      </c>
      <c r="F2841">
        <f>Table1[[#This Row],[Quantity Sold]]</f>
        <v>24</v>
      </c>
      <c r="G2841">
        <f>Table1[[#This Row],[Discount (%)]]</f>
        <v>30</v>
      </c>
      <c r="H2841">
        <f>Table1[[#This Row],[Profit]]</f>
        <v>1861.21</v>
      </c>
    </row>
    <row r="2842" spans="1:8">
      <c r="A2842" s="11" t="s">
        <v>2800</v>
      </c>
      <c r="B2842" s="7">
        <v>47864</v>
      </c>
      <c r="C2842" t="str">
        <f>PROPER(Table1[[#This Row],[Region]])</f>
        <v>East</v>
      </c>
      <c r="D2842" t="str">
        <f>PROPER(Table1[[#This Row],[Product Category]])</f>
        <v>Furniture</v>
      </c>
      <c r="E2842">
        <f>ROUND(Table1[[#This Row],[Sales Amount]],1)</f>
        <v>4435.6000000000004</v>
      </c>
      <c r="F2842">
        <f>Table1[[#This Row],[Quantity Sold]]</f>
        <v>26</v>
      </c>
      <c r="G2842">
        <f>Table1[[#This Row],[Discount (%)]]</f>
        <v>39</v>
      </c>
      <c r="H2842">
        <f>Table1[[#This Row],[Profit]]</f>
        <v>1602.26</v>
      </c>
    </row>
    <row r="2843" spans="1:8">
      <c r="A2843" s="11" t="s">
        <v>2801</v>
      </c>
      <c r="B2843" s="7">
        <v>47865</v>
      </c>
      <c r="C2843" t="str">
        <f>PROPER(Table1[[#This Row],[Region]])</f>
        <v>South</v>
      </c>
      <c r="D2843" t="str">
        <f>PROPER(Table1[[#This Row],[Product Category]])</f>
        <v>Groceries</v>
      </c>
      <c r="E2843">
        <f>ROUND(Table1[[#This Row],[Sales Amount]],1)</f>
        <v>475.2</v>
      </c>
      <c r="F2843">
        <f>Table1[[#This Row],[Quantity Sold]]</f>
        <v>48</v>
      </c>
      <c r="G2843">
        <f>Table1[[#This Row],[Discount (%)]]</f>
        <v>7</v>
      </c>
      <c r="H2843">
        <f>Table1[[#This Row],[Profit]]</f>
        <v>470.94</v>
      </c>
    </row>
    <row r="2844" spans="1:8">
      <c r="A2844" s="11" t="s">
        <v>2802</v>
      </c>
      <c r="B2844" s="7">
        <v>47866</v>
      </c>
      <c r="C2844" t="str">
        <f>PROPER(Table1[[#This Row],[Region]])</f>
        <v>North</v>
      </c>
      <c r="D2844" t="str">
        <f>PROPER(Table1[[#This Row],[Product Category]])</f>
        <v>Clothing</v>
      </c>
      <c r="E2844">
        <f>ROUND(Table1[[#This Row],[Sales Amount]],1)</f>
        <v>1696.2</v>
      </c>
      <c r="F2844">
        <f>Table1[[#This Row],[Quantity Sold]]</f>
        <v>27</v>
      </c>
      <c r="G2844">
        <f>Table1[[#This Row],[Discount (%)]]</f>
        <v>23</v>
      </c>
      <c r="H2844">
        <f>Table1[[#This Row],[Profit]]</f>
        <v>198.69</v>
      </c>
    </row>
    <row r="2845" spans="1:8">
      <c r="A2845" s="11" t="s">
        <v>2803</v>
      </c>
      <c r="B2845" s="7">
        <v>47867</v>
      </c>
      <c r="C2845" t="str">
        <f>PROPER(Table1[[#This Row],[Region]])</f>
        <v>West</v>
      </c>
      <c r="D2845" t="str">
        <f>PROPER(Table1[[#This Row],[Product Category]])</f>
        <v>Furniture</v>
      </c>
      <c r="E2845">
        <f>ROUND(Table1[[#This Row],[Sales Amount]],1)</f>
        <v>3840.4</v>
      </c>
      <c r="F2845">
        <f>Table1[[#This Row],[Quantity Sold]]</f>
        <v>8</v>
      </c>
      <c r="G2845">
        <f>Table1[[#This Row],[Discount (%)]]</f>
        <v>41</v>
      </c>
      <c r="H2845">
        <f>Table1[[#This Row],[Profit]]</f>
        <v>1442.73</v>
      </c>
    </row>
    <row r="2846" spans="1:8">
      <c r="A2846" s="11" t="s">
        <v>2804</v>
      </c>
      <c r="B2846" s="7">
        <v>47868</v>
      </c>
      <c r="C2846" t="str">
        <f>PROPER(Table1[[#This Row],[Region]])</f>
        <v>West</v>
      </c>
      <c r="D2846" t="str">
        <f>PROPER(Table1[[#This Row],[Product Category]])</f>
        <v>Clothing</v>
      </c>
      <c r="E2846">
        <f>ROUND(Table1[[#This Row],[Sales Amount]],1)</f>
        <v>1727.9</v>
      </c>
      <c r="F2846">
        <f>Table1[[#This Row],[Quantity Sold]]</f>
        <v>17</v>
      </c>
      <c r="G2846">
        <f>Table1[[#This Row],[Discount (%)]]</f>
        <v>46</v>
      </c>
      <c r="H2846">
        <f>Table1[[#This Row],[Profit]]</f>
        <v>1676.24</v>
      </c>
    </row>
    <row r="2847" spans="1:8">
      <c r="A2847" s="11" t="s">
        <v>2805</v>
      </c>
      <c r="B2847" s="7">
        <v>47869</v>
      </c>
      <c r="C2847" t="str">
        <f>PROPER(Table1[[#This Row],[Region]])</f>
        <v>North</v>
      </c>
      <c r="D2847" t="str">
        <f>PROPER(Table1[[#This Row],[Product Category]])</f>
        <v>Furniture</v>
      </c>
      <c r="E2847">
        <f>ROUND(Table1[[#This Row],[Sales Amount]],1)</f>
        <v>2920.2</v>
      </c>
      <c r="F2847">
        <f>Table1[[#This Row],[Quantity Sold]]</f>
        <v>13</v>
      </c>
      <c r="G2847">
        <f>Table1[[#This Row],[Discount (%)]]</f>
        <v>36</v>
      </c>
      <c r="H2847">
        <f>Table1[[#This Row],[Profit]]</f>
        <v>712.88</v>
      </c>
    </row>
    <row r="2848" spans="1:8">
      <c r="A2848" s="11" t="s">
        <v>2806</v>
      </c>
      <c r="B2848" s="7">
        <v>47870</v>
      </c>
      <c r="C2848" t="str">
        <f>PROPER(Table1[[#This Row],[Region]])</f>
        <v>West</v>
      </c>
      <c r="D2848" t="str">
        <f>PROPER(Table1[[#This Row],[Product Category]])</f>
        <v>Groceries</v>
      </c>
      <c r="E2848">
        <f>ROUND(Table1[[#This Row],[Sales Amount]],1)</f>
        <v>2263.1999999999998</v>
      </c>
      <c r="F2848">
        <f>Table1[[#This Row],[Quantity Sold]]</f>
        <v>8</v>
      </c>
      <c r="G2848">
        <f>Table1[[#This Row],[Discount (%)]]</f>
        <v>28</v>
      </c>
      <c r="H2848">
        <f>Table1[[#This Row],[Profit]]</f>
        <v>1055.94</v>
      </c>
    </row>
    <row r="2849" spans="1:8">
      <c r="A2849" s="11" t="s">
        <v>2807</v>
      </c>
      <c r="B2849" s="7">
        <v>47871</v>
      </c>
      <c r="C2849" t="str">
        <f>PROPER(Table1[[#This Row],[Region]])</f>
        <v>East</v>
      </c>
      <c r="D2849" t="str">
        <f>PROPER(Table1[[#This Row],[Product Category]])</f>
        <v>Sports</v>
      </c>
      <c r="E2849">
        <f>ROUND(Table1[[#This Row],[Sales Amount]],1)</f>
        <v>1211.4000000000001</v>
      </c>
      <c r="F2849">
        <f>Table1[[#This Row],[Quantity Sold]]</f>
        <v>10</v>
      </c>
      <c r="G2849">
        <f>Table1[[#This Row],[Discount (%)]]</f>
        <v>33</v>
      </c>
      <c r="H2849">
        <f>Table1[[#This Row],[Profit]]</f>
        <v>1611.38</v>
      </c>
    </row>
    <row r="2850" spans="1:8">
      <c r="A2850" s="11" t="s">
        <v>2808</v>
      </c>
      <c r="B2850" s="7">
        <v>47872</v>
      </c>
      <c r="C2850" t="str">
        <f>PROPER(Table1[[#This Row],[Region]])</f>
        <v>South</v>
      </c>
      <c r="D2850" t="str">
        <f>PROPER(Table1[[#This Row],[Product Category]])</f>
        <v>Electronics</v>
      </c>
      <c r="E2850">
        <f>ROUND(Table1[[#This Row],[Sales Amount]],1)</f>
        <v>208.7</v>
      </c>
      <c r="F2850">
        <f>Table1[[#This Row],[Quantity Sold]]</f>
        <v>1</v>
      </c>
      <c r="G2850">
        <f>Table1[[#This Row],[Discount (%)]]</f>
        <v>13</v>
      </c>
      <c r="H2850">
        <f>Table1[[#This Row],[Profit]]</f>
        <v>1153.3499999999999</v>
      </c>
    </row>
    <row r="2851" spans="1:8">
      <c r="A2851" s="11" t="s">
        <v>2809</v>
      </c>
      <c r="B2851" s="7">
        <v>47873</v>
      </c>
      <c r="C2851" t="str">
        <f>PROPER(Table1[[#This Row],[Region]])</f>
        <v>East</v>
      </c>
      <c r="D2851" t="str">
        <f>PROPER(Table1[[#This Row],[Product Category]])</f>
        <v>Clothing</v>
      </c>
      <c r="E2851">
        <f>ROUND(Table1[[#This Row],[Sales Amount]],1)</f>
        <v>3336.1</v>
      </c>
      <c r="F2851">
        <f>Table1[[#This Row],[Quantity Sold]]</f>
        <v>1</v>
      </c>
      <c r="G2851">
        <f>Table1[[#This Row],[Discount (%)]]</f>
        <v>11</v>
      </c>
      <c r="H2851">
        <f>Table1[[#This Row],[Profit]]</f>
        <v>1698.6</v>
      </c>
    </row>
    <row r="2852" spans="1:8">
      <c r="A2852" s="11" t="s">
        <v>2810</v>
      </c>
      <c r="B2852" s="7">
        <v>47874</v>
      </c>
      <c r="C2852" t="str">
        <f>PROPER(Table1[[#This Row],[Region]])</f>
        <v>North</v>
      </c>
      <c r="D2852" t="str">
        <f>PROPER(Table1[[#This Row],[Product Category]])</f>
        <v>Sports</v>
      </c>
      <c r="E2852">
        <f>ROUND(Table1[[#This Row],[Sales Amount]],1)</f>
        <v>4725</v>
      </c>
      <c r="F2852">
        <f>Table1[[#This Row],[Quantity Sold]]</f>
        <v>48</v>
      </c>
      <c r="G2852">
        <f>Table1[[#This Row],[Discount (%)]]</f>
        <v>8</v>
      </c>
      <c r="H2852">
        <f>Table1[[#This Row],[Profit]]</f>
        <v>1270.3</v>
      </c>
    </row>
    <row r="2853" spans="1:8">
      <c r="A2853" s="11" t="s">
        <v>2811</v>
      </c>
      <c r="B2853" s="7">
        <v>47875</v>
      </c>
      <c r="C2853" t="str">
        <f>PROPER(Table1[[#This Row],[Region]])</f>
        <v>South</v>
      </c>
      <c r="D2853" t="str">
        <f>PROPER(Table1[[#This Row],[Product Category]])</f>
        <v>Furniture</v>
      </c>
      <c r="E2853">
        <f>ROUND(Table1[[#This Row],[Sales Amount]],1)</f>
        <v>4903.7</v>
      </c>
      <c r="F2853">
        <f>Table1[[#This Row],[Quantity Sold]]</f>
        <v>43</v>
      </c>
      <c r="G2853">
        <f>Table1[[#This Row],[Discount (%)]]</f>
        <v>21</v>
      </c>
      <c r="H2853">
        <f>Table1[[#This Row],[Profit]]</f>
        <v>52.62</v>
      </c>
    </row>
    <row r="2854" spans="1:8">
      <c r="A2854" s="11">
        <v>96580233</v>
      </c>
      <c r="B2854" s="7">
        <v>47876</v>
      </c>
      <c r="C2854" t="str">
        <f>PROPER(Table1[[#This Row],[Region]])</f>
        <v>North</v>
      </c>
      <c r="D2854" t="str">
        <f>PROPER(Table1[[#This Row],[Product Category]])</f>
        <v>Furniture</v>
      </c>
      <c r="E2854">
        <f>ROUND(Table1[[#This Row],[Sales Amount]],1)</f>
        <v>691</v>
      </c>
      <c r="F2854">
        <f>Table1[[#This Row],[Quantity Sold]]</f>
        <v>6</v>
      </c>
      <c r="G2854">
        <f>Table1[[#This Row],[Discount (%)]]</f>
        <v>39</v>
      </c>
      <c r="H2854">
        <f>Table1[[#This Row],[Profit]]</f>
        <v>1525.89</v>
      </c>
    </row>
    <row r="2855" spans="1:8">
      <c r="A2855" s="11" t="s">
        <v>2812</v>
      </c>
      <c r="B2855" s="7">
        <v>47877</v>
      </c>
      <c r="C2855" t="str">
        <f>PROPER(Table1[[#This Row],[Region]])</f>
        <v>South</v>
      </c>
      <c r="D2855" t="str">
        <f>PROPER(Table1[[#This Row],[Product Category]])</f>
        <v>Groceries</v>
      </c>
      <c r="E2855">
        <f>ROUND(Table1[[#This Row],[Sales Amount]],1)</f>
        <v>678.9</v>
      </c>
      <c r="F2855">
        <f>Table1[[#This Row],[Quantity Sold]]</f>
        <v>19</v>
      </c>
      <c r="G2855">
        <f>Table1[[#This Row],[Discount (%)]]</f>
        <v>10</v>
      </c>
      <c r="H2855">
        <f>Table1[[#This Row],[Profit]]</f>
        <v>863.02</v>
      </c>
    </row>
    <row r="2856" spans="1:8">
      <c r="A2856" s="11" t="s">
        <v>2813</v>
      </c>
      <c r="B2856" s="7">
        <v>47878</v>
      </c>
      <c r="C2856" t="str">
        <f>PROPER(Table1[[#This Row],[Region]])</f>
        <v>South</v>
      </c>
      <c r="D2856" t="str">
        <f>PROPER(Table1[[#This Row],[Product Category]])</f>
        <v>Furniture</v>
      </c>
      <c r="E2856">
        <f>ROUND(Table1[[#This Row],[Sales Amount]],1)</f>
        <v>987.8</v>
      </c>
      <c r="F2856">
        <f>Table1[[#This Row],[Quantity Sold]]</f>
        <v>2</v>
      </c>
      <c r="G2856">
        <f>Table1[[#This Row],[Discount (%)]]</f>
        <v>10</v>
      </c>
      <c r="H2856">
        <f>Table1[[#This Row],[Profit]]</f>
        <v>1570.21</v>
      </c>
    </row>
    <row r="2857" spans="1:8">
      <c r="A2857" s="11" t="s">
        <v>2814</v>
      </c>
      <c r="B2857" s="7">
        <v>47879</v>
      </c>
      <c r="C2857" t="str">
        <f>PROPER(Table1[[#This Row],[Region]])</f>
        <v>West</v>
      </c>
      <c r="D2857" t="str">
        <f>PROPER(Table1[[#This Row],[Product Category]])</f>
        <v>Groceries</v>
      </c>
      <c r="E2857">
        <f>ROUND(Table1[[#This Row],[Sales Amount]],1)</f>
        <v>371.3</v>
      </c>
      <c r="F2857">
        <f>Table1[[#This Row],[Quantity Sold]]</f>
        <v>47</v>
      </c>
      <c r="G2857">
        <f>Table1[[#This Row],[Discount (%)]]</f>
        <v>8</v>
      </c>
      <c r="H2857">
        <f>Table1[[#This Row],[Profit]]</f>
        <v>1721.07</v>
      </c>
    </row>
    <row r="2858" spans="1:8">
      <c r="A2858" s="11" t="s">
        <v>2815</v>
      </c>
      <c r="B2858" s="7">
        <v>47880</v>
      </c>
      <c r="C2858" t="str">
        <f>PROPER(Table1[[#This Row],[Region]])</f>
        <v>South</v>
      </c>
      <c r="D2858" t="str">
        <f>PROPER(Table1[[#This Row],[Product Category]])</f>
        <v>Furniture</v>
      </c>
      <c r="E2858">
        <f>ROUND(Table1[[#This Row],[Sales Amount]],1)</f>
        <v>4855.2</v>
      </c>
      <c r="F2858">
        <f>Table1[[#This Row],[Quantity Sold]]</f>
        <v>37</v>
      </c>
      <c r="G2858">
        <f>Table1[[#This Row],[Discount (%)]]</f>
        <v>5</v>
      </c>
      <c r="H2858">
        <f>Table1[[#This Row],[Profit]]</f>
        <v>1665.79</v>
      </c>
    </row>
    <row r="2859" spans="1:8">
      <c r="A2859" s="11" t="s">
        <v>2816</v>
      </c>
      <c r="B2859" s="7">
        <v>47881</v>
      </c>
      <c r="C2859" t="str">
        <f>PROPER(Table1[[#This Row],[Region]])</f>
        <v>West</v>
      </c>
      <c r="D2859" t="str">
        <f>PROPER(Table1[[#This Row],[Product Category]])</f>
        <v>Electronics</v>
      </c>
      <c r="E2859">
        <f>ROUND(Table1[[#This Row],[Sales Amount]],1)</f>
        <v>1659.8</v>
      </c>
      <c r="F2859">
        <f>Table1[[#This Row],[Quantity Sold]]</f>
        <v>3</v>
      </c>
      <c r="G2859">
        <f>Table1[[#This Row],[Discount (%)]]</f>
        <v>36</v>
      </c>
      <c r="H2859">
        <f>Table1[[#This Row],[Profit]]</f>
        <v>1569.74</v>
      </c>
    </row>
    <row r="2860" spans="1:8">
      <c r="A2860" s="11" t="s">
        <v>2817</v>
      </c>
      <c r="B2860" s="7">
        <v>47882</v>
      </c>
      <c r="C2860" t="str">
        <f>PROPER(Table1[[#This Row],[Region]])</f>
        <v>East</v>
      </c>
      <c r="D2860" t="str">
        <f>PROPER(Table1[[#This Row],[Product Category]])</f>
        <v>Clothing</v>
      </c>
      <c r="E2860">
        <f>ROUND(Table1[[#This Row],[Sales Amount]],1)</f>
        <v>1660.6</v>
      </c>
      <c r="F2860">
        <f>Table1[[#This Row],[Quantity Sold]]</f>
        <v>50</v>
      </c>
      <c r="G2860">
        <f>Table1[[#This Row],[Discount (%)]]</f>
        <v>22</v>
      </c>
      <c r="H2860">
        <f>Table1[[#This Row],[Profit]]</f>
        <v>935.56</v>
      </c>
    </row>
    <row r="2861" spans="1:8">
      <c r="A2861" s="11" t="s">
        <v>2818</v>
      </c>
      <c r="B2861" s="7">
        <v>47883</v>
      </c>
      <c r="C2861" t="str">
        <f>PROPER(Table1[[#This Row],[Region]])</f>
        <v>West</v>
      </c>
      <c r="D2861" t="str">
        <f>PROPER(Table1[[#This Row],[Product Category]])</f>
        <v>Groceries</v>
      </c>
      <c r="E2861">
        <f>ROUND(Table1[[#This Row],[Sales Amount]],1)</f>
        <v>3974</v>
      </c>
      <c r="F2861">
        <f>Table1[[#This Row],[Quantity Sold]]</f>
        <v>23</v>
      </c>
      <c r="G2861">
        <f>Table1[[#This Row],[Discount (%)]]</f>
        <v>21</v>
      </c>
      <c r="H2861">
        <f>Table1[[#This Row],[Profit]]</f>
        <v>1449.44</v>
      </c>
    </row>
    <row r="2862" spans="1:8">
      <c r="A2862" s="11" t="s">
        <v>2819</v>
      </c>
      <c r="B2862" s="7">
        <v>47884</v>
      </c>
      <c r="C2862" t="str">
        <f>PROPER(Table1[[#This Row],[Region]])</f>
        <v>West</v>
      </c>
      <c r="D2862" t="str">
        <f>PROPER(Table1[[#This Row],[Product Category]])</f>
        <v>Electronics</v>
      </c>
      <c r="E2862">
        <f>ROUND(Table1[[#This Row],[Sales Amount]],1)</f>
        <v>4233.2</v>
      </c>
      <c r="F2862">
        <f>Table1[[#This Row],[Quantity Sold]]</f>
        <v>40</v>
      </c>
      <c r="G2862">
        <f>Table1[[#This Row],[Discount (%)]]</f>
        <v>50</v>
      </c>
      <c r="H2862">
        <f>Table1[[#This Row],[Profit]]</f>
        <v>487.73</v>
      </c>
    </row>
    <row r="2863" spans="1:8">
      <c r="A2863" s="11" t="s">
        <v>2820</v>
      </c>
      <c r="B2863" s="7">
        <v>47885</v>
      </c>
      <c r="C2863" t="str">
        <f>PROPER(Table1[[#This Row],[Region]])</f>
        <v>South</v>
      </c>
      <c r="D2863" t="str">
        <f>PROPER(Table1[[#This Row],[Product Category]])</f>
        <v>Sports</v>
      </c>
      <c r="E2863">
        <f>ROUND(Table1[[#This Row],[Sales Amount]],1)</f>
        <v>4400.1000000000004</v>
      </c>
      <c r="F2863">
        <f>Table1[[#This Row],[Quantity Sold]]</f>
        <v>43</v>
      </c>
      <c r="G2863">
        <f>Table1[[#This Row],[Discount (%)]]</f>
        <v>49</v>
      </c>
      <c r="H2863">
        <f>Table1[[#This Row],[Profit]]</f>
        <v>1503.24</v>
      </c>
    </row>
    <row r="2864" spans="1:8">
      <c r="A2864" s="11" t="s">
        <v>2821</v>
      </c>
      <c r="B2864" s="7">
        <v>47886</v>
      </c>
      <c r="C2864" t="str">
        <f>PROPER(Table1[[#This Row],[Region]])</f>
        <v>South</v>
      </c>
      <c r="D2864" t="str">
        <f>PROPER(Table1[[#This Row],[Product Category]])</f>
        <v>Groceries</v>
      </c>
      <c r="E2864">
        <f>ROUND(Table1[[#This Row],[Sales Amount]],1)</f>
        <v>3876.3</v>
      </c>
      <c r="F2864">
        <f>Table1[[#This Row],[Quantity Sold]]</f>
        <v>17</v>
      </c>
      <c r="G2864">
        <f>Table1[[#This Row],[Discount (%)]]</f>
        <v>36</v>
      </c>
      <c r="H2864">
        <f>Table1[[#This Row],[Profit]]</f>
        <v>1532.29</v>
      </c>
    </row>
    <row r="2865" spans="1:8">
      <c r="A2865" s="11" t="s">
        <v>2822</v>
      </c>
      <c r="B2865" s="7">
        <v>47887</v>
      </c>
      <c r="C2865" t="str">
        <f>PROPER(Table1[[#This Row],[Region]])</f>
        <v>North</v>
      </c>
      <c r="D2865" t="str">
        <f>PROPER(Table1[[#This Row],[Product Category]])</f>
        <v>Groceries</v>
      </c>
      <c r="E2865">
        <f>ROUND(Table1[[#This Row],[Sales Amount]],1)</f>
        <v>114.7</v>
      </c>
      <c r="F2865">
        <f>Table1[[#This Row],[Quantity Sold]]</f>
        <v>6</v>
      </c>
      <c r="G2865">
        <f>Table1[[#This Row],[Discount (%)]]</f>
        <v>47</v>
      </c>
      <c r="H2865">
        <f>Table1[[#This Row],[Profit]]</f>
        <v>565.39</v>
      </c>
    </row>
    <row r="2866" spans="1:8">
      <c r="A2866" s="11" t="s">
        <v>2823</v>
      </c>
      <c r="B2866" s="7">
        <v>47888</v>
      </c>
      <c r="C2866" t="str">
        <f>PROPER(Table1[[#This Row],[Region]])</f>
        <v>West</v>
      </c>
      <c r="D2866" t="str">
        <f>PROPER(Table1[[#This Row],[Product Category]])</f>
        <v>Furniture</v>
      </c>
      <c r="E2866">
        <f>ROUND(Table1[[#This Row],[Sales Amount]],1)</f>
        <v>1328.9</v>
      </c>
      <c r="F2866">
        <f>Table1[[#This Row],[Quantity Sold]]</f>
        <v>48</v>
      </c>
      <c r="G2866">
        <f>Table1[[#This Row],[Discount (%)]]</f>
        <v>8</v>
      </c>
      <c r="H2866">
        <f>Table1[[#This Row],[Profit]]</f>
        <v>1088.42</v>
      </c>
    </row>
    <row r="2867" spans="1:8">
      <c r="A2867" s="11" t="s">
        <v>2824</v>
      </c>
      <c r="B2867" s="7">
        <v>47889</v>
      </c>
      <c r="C2867" t="str">
        <f>PROPER(Table1[[#This Row],[Region]])</f>
        <v>South</v>
      </c>
      <c r="D2867" t="str">
        <f>PROPER(Table1[[#This Row],[Product Category]])</f>
        <v>Clothing</v>
      </c>
      <c r="E2867">
        <f>ROUND(Table1[[#This Row],[Sales Amount]],1)</f>
        <v>3304.5</v>
      </c>
      <c r="F2867">
        <f>Table1[[#This Row],[Quantity Sold]]</f>
        <v>31</v>
      </c>
      <c r="G2867">
        <f>Table1[[#This Row],[Discount (%)]]</f>
        <v>24</v>
      </c>
      <c r="H2867">
        <f>Table1[[#This Row],[Profit]]</f>
        <v>404.55</v>
      </c>
    </row>
    <row r="2868" spans="1:8">
      <c r="A2868" s="11" t="s">
        <v>2825</v>
      </c>
      <c r="B2868" s="7">
        <v>47890</v>
      </c>
      <c r="C2868" t="str">
        <f>PROPER(Table1[[#This Row],[Region]])</f>
        <v>West</v>
      </c>
      <c r="D2868" t="str">
        <f>PROPER(Table1[[#This Row],[Product Category]])</f>
        <v>Groceries</v>
      </c>
      <c r="E2868">
        <f>ROUND(Table1[[#This Row],[Sales Amount]],1)</f>
        <v>1530.2</v>
      </c>
      <c r="F2868">
        <f>Table1[[#This Row],[Quantity Sold]]</f>
        <v>3</v>
      </c>
      <c r="G2868">
        <f>Table1[[#This Row],[Discount (%)]]</f>
        <v>28</v>
      </c>
      <c r="H2868">
        <f>Table1[[#This Row],[Profit]]</f>
        <v>920.31</v>
      </c>
    </row>
    <row r="2869" spans="1:8">
      <c r="A2869" s="11" t="s">
        <v>2826</v>
      </c>
      <c r="B2869" s="7">
        <v>47891</v>
      </c>
      <c r="C2869" t="str">
        <f>PROPER(Table1[[#This Row],[Region]])</f>
        <v>West</v>
      </c>
      <c r="D2869" t="str">
        <f>PROPER(Table1[[#This Row],[Product Category]])</f>
        <v>Groceries</v>
      </c>
      <c r="E2869">
        <f>ROUND(Table1[[#This Row],[Sales Amount]],1)</f>
        <v>515.29999999999995</v>
      </c>
      <c r="F2869">
        <f>Table1[[#This Row],[Quantity Sold]]</f>
        <v>42</v>
      </c>
      <c r="G2869">
        <f>Table1[[#This Row],[Discount (%)]]</f>
        <v>35</v>
      </c>
      <c r="H2869">
        <f>Table1[[#This Row],[Profit]]</f>
        <v>1696.32</v>
      </c>
    </row>
    <row r="2870" spans="1:8">
      <c r="A2870" s="11" t="s">
        <v>2827</v>
      </c>
      <c r="B2870" s="7">
        <v>47892</v>
      </c>
      <c r="C2870" t="str">
        <f>PROPER(Table1[[#This Row],[Region]])</f>
        <v>South</v>
      </c>
      <c r="D2870" t="str">
        <f>PROPER(Table1[[#This Row],[Product Category]])</f>
        <v>Clothing</v>
      </c>
      <c r="E2870">
        <f>ROUND(Table1[[#This Row],[Sales Amount]],1)</f>
        <v>3873.9</v>
      </c>
      <c r="F2870">
        <f>Table1[[#This Row],[Quantity Sold]]</f>
        <v>19</v>
      </c>
      <c r="G2870">
        <f>Table1[[#This Row],[Discount (%)]]</f>
        <v>46</v>
      </c>
      <c r="H2870">
        <f>Table1[[#This Row],[Profit]]</f>
        <v>574.71</v>
      </c>
    </row>
    <row r="2871" spans="1:8">
      <c r="A2871" s="11" t="s">
        <v>2828</v>
      </c>
      <c r="B2871" s="7">
        <v>47893</v>
      </c>
      <c r="C2871" t="str">
        <f>PROPER(Table1[[#This Row],[Region]])</f>
        <v>East</v>
      </c>
      <c r="D2871" t="str">
        <f>PROPER(Table1[[#This Row],[Product Category]])</f>
        <v>Clothing</v>
      </c>
      <c r="E2871">
        <f>ROUND(Table1[[#This Row],[Sales Amount]],1)</f>
        <v>4394.5</v>
      </c>
      <c r="F2871">
        <f>Table1[[#This Row],[Quantity Sold]]</f>
        <v>18</v>
      </c>
      <c r="G2871">
        <f>Table1[[#This Row],[Discount (%)]]</f>
        <v>2</v>
      </c>
      <c r="H2871">
        <f>Table1[[#This Row],[Profit]]</f>
        <v>44.55</v>
      </c>
    </row>
    <row r="2872" spans="1:8">
      <c r="A2872" s="11">
        <v>66604071</v>
      </c>
      <c r="B2872" s="7">
        <v>47894</v>
      </c>
      <c r="C2872" t="str">
        <f>PROPER(Table1[[#This Row],[Region]])</f>
        <v>South</v>
      </c>
      <c r="D2872" t="str">
        <f>PROPER(Table1[[#This Row],[Product Category]])</f>
        <v>Furniture</v>
      </c>
      <c r="E2872">
        <f>ROUND(Table1[[#This Row],[Sales Amount]],1)</f>
        <v>2996.9</v>
      </c>
      <c r="F2872">
        <f>Table1[[#This Row],[Quantity Sold]]</f>
        <v>45</v>
      </c>
      <c r="G2872">
        <f>Table1[[#This Row],[Discount (%)]]</f>
        <v>22</v>
      </c>
      <c r="H2872">
        <f>Table1[[#This Row],[Profit]]</f>
        <v>840</v>
      </c>
    </row>
    <row r="2873" spans="1:8">
      <c r="A2873" s="11" t="s">
        <v>2829</v>
      </c>
      <c r="B2873" s="7">
        <v>47895</v>
      </c>
      <c r="C2873" t="str">
        <f>PROPER(Table1[[#This Row],[Region]])</f>
        <v>South</v>
      </c>
      <c r="D2873" t="str">
        <f>PROPER(Table1[[#This Row],[Product Category]])</f>
        <v>Furniture</v>
      </c>
      <c r="E2873">
        <f>ROUND(Table1[[#This Row],[Sales Amount]],1)</f>
        <v>1152.4000000000001</v>
      </c>
      <c r="F2873">
        <f>Table1[[#This Row],[Quantity Sold]]</f>
        <v>8</v>
      </c>
      <c r="G2873">
        <f>Table1[[#This Row],[Discount (%)]]</f>
        <v>30</v>
      </c>
      <c r="H2873">
        <f>Table1[[#This Row],[Profit]]</f>
        <v>810.92</v>
      </c>
    </row>
    <row r="2874" spans="1:8">
      <c r="A2874" s="11" t="s">
        <v>2830</v>
      </c>
      <c r="B2874" s="7">
        <v>47896</v>
      </c>
      <c r="C2874" t="str">
        <f>PROPER(Table1[[#This Row],[Region]])</f>
        <v>West</v>
      </c>
      <c r="D2874" t="str">
        <f>PROPER(Table1[[#This Row],[Product Category]])</f>
        <v>Groceries</v>
      </c>
      <c r="E2874">
        <f>ROUND(Table1[[#This Row],[Sales Amount]],1)</f>
        <v>1052</v>
      </c>
      <c r="F2874">
        <f>Table1[[#This Row],[Quantity Sold]]</f>
        <v>25</v>
      </c>
      <c r="G2874">
        <f>Table1[[#This Row],[Discount (%)]]</f>
        <v>6</v>
      </c>
      <c r="H2874">
        <f>Table1[[#This Row],[Profit]]</f>
        <v>766.27</v>
      </c>
    </row>
    <row r="2875" spans="1:8">
      <c r="A2875" s="11" t="s">
        <v>2831</v>
      </c>
      <c r="B2875" s="7">
        <v>47897</v>
      </c>
      <c r="C2875" t="str">
        <f>PROPER(Table1[[#This Row],[Region]])</f>
        <v>South</v>
      </c>
      <c r="D2875" t="str">
        <f>PROPER(Table1[[#This Row],[Product Category]])</f>
        <v>Furniture</v>
      </c>
      <c r="E2875">
        <f>ROUND(Table1[[#This Row],[Sales Amount]],1)</f>
        <v>579.20000000000005</v>
      </c>
      <c r="F2875">
        <f>Table1[[#This Row],[Quantity Sold]]</f>
        <v>17</v>
      </c>
      <c r="G2875">
        <f>Table1[[#This Row],[Discount (%)]]</f>
        <v>27</v>
      </c>
      <c r="H2875">
        <f>Table1[[#This Row],[Profit]]</f>
        <v>72.040000000000006</v>
      </c>
    </row>
    <row r="2876" spans="1:8">
      <c r="A2876" s="11" t="s">
        <v>2832</v>
      </c>
      <c r="B2876" s="7">
        <v>47898</v>
      </c>
      <c r="C2876" t="str">
        <f>PROPER(Table1[[#This Row],[Region]])</f>
        <v>North</v>
      </c>
      <c r="D2876" t="str">
        <f>PROPER(Table1[[#This Row],[Product Category]])</f>
        <v>Groceries</v>
      </c>
      <c r="E2876">
        <f>ROUND(Table1[[#This Row],[Sales Amount]],1)</f>
        <v>1784.8</v>
      </c>
      <c r="F2876">
        <f>Table1[[#This Row],[Quantity Sold]]</f>
        <v>1</v>
      </c>
      <c r="G2876">
        <f>Table1[[#This Row],[Discount (%)]]</f>
        <v>10</v>
      </c>
      <c r="H2876">
        <f>Table1[[#This Row],[Profit]]</f>
        <v>165.61</v>
      </c>
    </row>
    <row r="2877" spans="1:8">
      <c r="A2877" s="11" t="s">
        <v>2833</v>
      </c>
      <c r="B2877" s="7">
        <v>47899</v>
      </c>
      <c r="C2877" t="str">
        <f>PROPER(Table1[[#This Row],[Region]])</f>
        <v>North</v>
      </c>
      <c r="D2877" t="str">
        <f>PROPER(Table1[[#This Row],[Product Category]])</f>
        <v>Electronics</v>
      </c>
      <c r="E2877">
        <f>ROUND(Table1[[#This Row],[Sales Amount]],1)</f>
        <v>4679.5</v>
      </c>
      <c r="F2877">
        <f>Table1[[#This Row],[Quantity Sold]]</f>
        <v>7</v>
      </c>
      <c r="G2877">
        <f>Table1[[#This Row],[Discount (%)]]</f>
        <v>44</v>
      </c>
      <c r="H2877">
        <f>Table1[[#This Row],[Profit]]</f>
        <v>339.39</v>
      </c>
    </row>
    <row r="2878" spans="1:8">
      <c r="A2878" s="11" t="s">
        <v>2834</v>
      </c>
      <c r="B2878" s="7">
        <v>47900</v>
      </c>
      <c r="C2878" t="str">
        <f>PROPER(Table1[[#This Row],[Region]])</f>
        <v>North</v>
      </c>
      <c r="D2878" t="str">
        <f>PROPER(Table1[[#This Row],[Product Category]])</f>
        <v>Clothing</v>
      </c>
      <c r="E2878">
        <f>ROUND(Table1[[#This Row],[Sales Amount]],1)</f>
        <v>4205.6000000000004</v>
      </c>
      <c r="F2878">
        <f>Table1[[#This Row],[Quantity Sold]]</f>
        <v>43</v>
      </c>
      <c r="G2878">
        <f>Table1[[#This Row],[Discount (%)]]</f>
        <v>17</v>
      </c>
      <c r="H2878">
        <f>Table1[[#This Row],[Profit]]</f>
        <v>950.34</v>
      </c>
    </row>
    <row r="2879" spans="1:8">
      <c r="A2879" s="11" t="s">
        <v>2835</v>
      </c>
      <c r="B2879" s="7">
        <v>47901</v>
      </c>
      <c r="C2879" t="str">
        <f>PROPER(Table1[[#This Row],[Region]])</f>
        <v>East</v>
      </c>
      <c r="D2879" t="str">
        <f>PROPER(Table1[[#This Row],[Product Category]])</f>
        <v>Groceries</v>
      </c>
      <c r="E2879">
        <f>ROUND(Table1[[#This Row],[Sales Amount]],1)</f>
        <v>2185.3000000000002</v>
      </c>
      <c r="F2879">
        <f>Table1[[#This Row],[Quantity Sold]]</f>
        <v>18</v>
      </c>
      <c r="G2879">
        <f>Table1[[#This Row],[Discount (%)]]</f>
        <v>31</v>
      </c>
      <c r="H2879">
        <f>Table1[[#This Row],[Profit]]</f>
        <v>1764.55</v>
      </c>
    </row>
    <row r="2880" spans="1:8">
      <c r="A2880" s="11" t="s">
        <v>2836</v>
      </c>
      <c r="B2880" s="7">
        <v>47902</v>
      </c>
      <c r="C2880" t="str">
        <f>PROPER(Table1[[#This Row],[Region]])</f>
        <v>North</v>
      </c>
      <c r="D2880" t="str">
        <f>PROPER(Table1[[#This Row],[Product Category]])</f>
        <v>Groceries</v>
      </c>
      <c r="E2880">
        <f>ROUND(Table1[[#This Row],[Sales Amount]],1)</f>
        <v>2985</v>
      </c>
      <c r="F2880">
        <f>Table1[[#This Row],[Quantity Sold]]</f>
        <v>41</v>
      </c>
      <c r="G2880">
        <f>Table1[[#This Row],[Discount (%)]]</f>
        <v>4</v>
      </c>
      <c r="H2880">
        <f>Table1[[#This Row],[Profit]]</f>
        <v>186.24</v>
      </c>
    </row>
    <row r="2881" spans="1:8">
      <c r="A2881" s="11" t="s">
        <v>2837</v>
      </c>
      <c r="B2881" s="7">
        <v>47903</v>
      </c>
      <c r="C2881" t="str">
        <f>PROPER(Table1[[#This Row],[Region]])</f>
        <v>West</v>
      </c>
      <c r="D2881" t="str">
        <f>PROPER(Table1[[#This Row],[Product Category]])</f>
        <v>Clothing</v>
      </c>
      <c r="E2881">
        <f>ROUND(Table1[[#This Row],[Sales Amount]],1)</f>
        <v>2107.4</v>
      </c>
      <c r="F2881">
        <f>Table1[[#This Row],[Quantity Sold]]</f>
        <v>11</v>
      </c>
      <c r="G2881">
        <f>Table1[[#This Row],[Discount (%)]]</f>
        <v>24</v>
      </c>
      <c r="H2881">
        <f>Table1[[#This Row],[Profit]]</f>
        <v>30.22</v>
      </c>
    </row>
    <row r="2882" spans="1:8">
      <c r="A2882" s="11" t="s">
        <v>2838</v>
      </c>
      <c r="B2882" s="7">
        <v>47904</v>
      </c>
      <c r="C2882" t="str">
        <f>PROPER(Table1[[#This Row],[Region]])</f>
        <v>North</v>
      </c>
      <c r="D2882" t="str">
        <f>PROPER(Table1[[#This Row],[Product Category]])</f>
        <v>Clothing</v>
      </c>
      <c r="E2882">
        <f>ROUND(Table1[[#This Row],[Sales Amount]],1)</f>
        <v>1119.8</v>
      </c>
      <c r="F2882">
        <f>Table1[[#This Row],[Quantity Sold]]</f>
        <v>40</v>
      </c>
      <c r="G2882">
        <f>Table1[[#This Row],[Discount (%)]]</f>
        <v>35</v>
      </c>
      <c r="H2882">
        <f>Table1[[#This Row],[Profit]]</f>
        <v>858.75</v>
      </c>
    </row>
    <row r="2883" spans="1:8">
      <c r="A2883" s="11" t="s">
        <v>2839</v>
      </c>
      <c r="B2883" s="7">
        <v>47905</v>
      </c>
      <c r="C2883" t="str">
        <f>PROPER(Table1[[#This Row],[Region]])</f>
        <v>South</v>
      </c>
      <c r="D2883" t="str">
        <f>PROPER(Table1[[#This Row],[Product Category]])</f>
        <v>Groceries</v>
      </c>
      <c r="E2883">
        <f>ROUND(Table1[[#This Row],[Sales Amount]],1)</f>
        <v>1727.9</v>
      </c>
      <c r="F2883">
        <f>Table1[[#This Row],[Quantity Sold]]</f>
        <v>5</v>
      </c>
      <c r="G2883">
        <f>Table1[[#This Row],[Discount (%)]]</f>
        <v>1</v>
      </c>
      <c r="H2883">
        <f>Table1[[#This Row],[Profit]]</f>
        <v>1187.82</v>
      </c>
    </row>
    <row r="2884" spans="1:8">
      <c r="A2884" s="11" t="s">
        <v>2840</v>
      </c>
      <c r="B2884" s="7">
        <v>47906</v>
      </c>
      <c r="C2884" t="str">
        <f>PROPER(Table1[[#This Row],[Region]])</f>
        <v>West</v>
      </c>
      <c r="D2884" t="str">
        <f>PROPER(Table1[[#This Row],[Product Category]])</f>
        <v>Clothing</v>
      </c>
      <c r="E2884">
        <f>ROUND(Table1[[#This Row],[Sales Amount]],1)</f>
        <v>3835.4</v>
      </c>
      <c r="F2884">
        <f>Table1[[#This Row],[Quantity Sold]]</f>
        <v>43</v>
      </c>
      <c r="G2884">
        <f>Table1[[#This Row],[Discount (%)]]</f>
        <v>42</v>
      </c>
      <c r="H2884">
        <f>Table1[[#This Row],[Profit]]</f>
        <v>1778.07</v>
      </c>
    </row>
    <row r="2885" spans="1:8">
      <c r="A2885" s="11" t="s">
        <v>2841</v>
      </c>
      <c r="B2885" s="7">
        <v>47907</v>
      </c>
      <c r="C2885" t="str">
        <f>PROPER(Table1[[#This Row],[Region]])</f>
        <v>North</v>
      </c>
      <c r="D2885" t="str">
        <f>PROPER(Table1[[#This Row],[Product Category]])</f>
        <v>Clothing</v>
      </c>
      <c r="E2885">
        <f>ROUND(Table1[[#This Row],[Sales Amount]],1)</f>
        <v>696.6</v>
      </c>
      <c r="F2885">
        <f>Table1[[#This Row],[Quantity Sold]]</f>
        <v>43</v>
      </c>
      <c r="G2885">
        <f>Table1[[#This Row],[Discount (%)]]</f>
        <v>37</v>
      </c>
      <c r="H2885">
        <f>Table1[[#This Row],[Profit]]</f>
        <v>877.57</v>
      </c>
    </row>
    <row r="2886" spans="1:8">
      <c r="A2886" s="11" t="s">
        <v>2842</v>
      </c>
      <c r="B2886" s="7">
        <v>47908</v>
      </c>
      <c r="C2886" t="str">
        <f>PROPER(Table1[[#This Row],[Region]])</f>
        <v>North</v>
      </c>
      <c r="D2886" t="str">
        <f>PROPER(Table1[[#This Row],[Product Category]])</f>
        <v>Groceries</v>
      </c>
      <c r="E2886">
        <f>ROUND(Table1[[#This Row],[Sales Amount]],1)</f>
        <v>91.6</v>
      </c>
      <c r="F2886">
        <f>Table1[[#This Row],[Quantity Sold]]</f>
        <v>23</v>
      </c>
      <c r="G2886">
        <f>Table1[[#This Row],[Discount (%)]]</f>
        <v>23</v>
      </c>
      <c r="H2886">
        <f>Table1[[#This Row],[Profit]]</f>
        <v>1995.26</v>
      </c>
    </row>
    <row r="2887" spans="1:8">
      <c r="A2887" s="11" t="s">
        <v>2843</v>
      </c>
      <c r="B2887" s="7">
        <v>47909</v>
      </c>
      <c r="C2887" t="str">
        <f>PROPER(Table1[[#This Row],[Region]])</f>
        <v>North</v>
      </c>
      <c r="D2887" t="str">
        <f>PROPER(Table1[[#This Row],[Product Category]])</f>
        <v>Sports</v>
      </c>
      <c r="E2887">
        <f>ROUND(Table1[[#This Row],[Sales Amount]],1)</f>
        <v>4944.8</v>
      </c>
      <c r="F2887">
        <f>Table1[[#This Row],[Quantity Sold]]</f>
        <v>48</v>
      </c>
      <c r="G2887">
        <f>Table1[[#This Row],[Discount (%)]]</f>
        <v>0</v>
      </c>
      <c r="H2887">
        <f>Table1[[#This Row],[Profit]]</f>
        <v>307.87</v>
      </c>
    </row>
    <row r="2888" spans="1:8">
      <c r="A2888" s="11" t="s">
        <v>2844</v>
      </c>
      <c r="B2888" s="7">
        <v>47910</v>
      </c>
      <c r="C2888" t="str">
        <f>PROPER(Table1[[#This Row],[Region]])</f>
        <v>South</v>
      </c>
      <c r="D2888" t="str">
        <f>PROPER(Table1[[#This Row],[Product Category]])</f>
        <v>Clothing</v>
      </c>
      <c r="E2888">
        <f>ROUND(Table1[[#This Row],[Sales Amount]],1)</f>
        <v>4323.3</v>
      </c>
      <c r="F2888">
        <f>Table1[[#This Row],[Quantity Sold]]</f>
        <v>14</v>
      </c>
      <c r="G2888">
        <f>Table1[[#This Row],[Discount (%)]]</f>
        <v>41</v>
      </c>
      <c r="H2888">
        <f>Table1[[#This Row],[Profit]]</f>
        <v>953.8</v>
      </c>
    </row>
    <row r="2889" spans="1:8">
      <c r="A2889" s="11" t="s">
        <v>2845</v>
      </c>
      <c r="B2889" s="7">
        <v>47911</v>
      </c>
      <c r="C2889" t="str">
        <f>PROPER(Table1[[#This Row],[Region]])</f>
        <v>East</v>
      </c>
      <c r="D2889" t="str">
        <f>PROPER(Table1[[#This Row],[Product Category]])</f>
        <v>Groceries</v>
      </c>
      <c r="E2889">
        <f>ROUND(Table1[[#This Row],[Sales Amount]],1)</f>
        <v>1225.5</v>
      </c>
      <c r="F2889">
        <f>Table1[[#This Row],[Quantity Sold]]</f>
        <v>49</v>
      </c>
      <c r="G2889">
        <f>Table1[[#This Row],[Discount (%)]]</f>
        <v>17</v>
      </c>
      <c r="H2889">
        <f>Table1[[#This Row],[Profit]]</f>
        <v>98.08</v>
      </c>
    </row>
    <row r="2890" spans="1:8">
      <c r="A2890" s="11" t="s">
        <v>2846</v>
      </c>
      <c r="B2890" s="7">
        <v>47912</v>
      </c>
      <c r="C2890" t="str">
        <f>PROPER(Table1[[#This Row],[Region]])</f>
        <v>South</v>
      </c>
      <c r="D2890" t="str">
        <f>PROPER(Table1[[#This Row],[Product Category]])</f>
        <v>Sports</v>
      </c>
      <c r="E2890">
        <f>ROUND(Table1[[#This Row],[Sales Amount]],1)</f>
        <v>911.5</v>
      </c>
      <c r="F2890">
        <f>Table1[[#This Row],[Quantity Sold]]</f>
        <v>21</v>
      </c>
      <c r="G2890">
        <f>Table1[[#This Row],[Discount (%)]]</f>
        <v>13</v>
      </c>
      <c r="H2890">
        <f>Table1[[#This Row],[Profit]]</f>
        <v>1265.75</v>
      </c>
    </row>
    <row r="2891" spans="1:8">
      <c r="A2891" s="11" t="s">
        <v>2847</v>
      </c>
      <c r="B2891" s="7">
        <v>47913</v>
      </c>
      <c r="C2891" t="str">
        <f>PROPER(Table1[[#This Row],[Region]])</f>
        <v>South</v>
      </c>
      <c r="D2891" t="str">
        <f>PROPER(Table1[[#This Row],[Product Category]])</f>
        <v>Groceries</v>
      </c>
      <c r="E2891">
        <f>ROUND(Table1[[#This Row],[Sales Amount]],1)</f>
        <v>1769.4</v>
      </c>
      <c r="F2891">
        <f>Table1[[#This Row],[Quantity Sold]]</f>
        <v>2</v>
      </c>
      <c r="G2891">
        <f>Table1[[#This Row],[Discount (%)]]</f>
        <v>33</v>
      </c>
      <c r="H2891">
        <f>Table1[[#This Row],[Profit]]</f>
        <v>801.99</v>
      </c>
    </row>
    <row r="2892" spans="1:8">
      <c r="A2892" s="11" t="s">
        <v>2848</v>
      </c>
      <c r="B2892" s="7">
        <v>47914</v>
      </c>
      <c r="C2892" t="str">
        <f>PROPER(Table1[[#This Row],[Region]])</f>
        <v>South</v>
      </c>
      <c r="D2892" t="str">
        <f>PROPER(Table1[[#This Row],[Product Category]])</f>
        <v>Clothing</v>
      </c>
      <c r="E2892">
        <f>ROUND(Table1[[#This Row],[Sales Amount]],1)</f>
        <v>1287.5999999999999</v>
      </c>
      <c r="F2892">
        <f>Table1[[#This Row],[Quantity Sold]]</f>
        <v>31</v>
      </c>
      <c r="G2892">
        <f>Table1[[#This Row],[Discount (%)]]</f>
        <v>42</v>
      </c>
      <c r="H2892">
        <f>Table1[[#This Row],[Profit]]</f>
        <v>1655.17</v>
      </c>
    </row>
    <row r="2893" spans="1:8">
      <c r="A2893" s="11" t="s">
        <v>2849</v>
      </c>
      <c r="B2893" s="7">
        <v>47915</v>
      </c>
      <c r="C2893" t="str">
        <f>PROPER(Table1[[#This Row],[Region]])</f>
        <v>South</v>
      </c>
      <c r="D2893" t="str">
        <f>PROPER(Table1[[#This Row],[Product Category]])</f>
        <v>Sports</v>
      </c>
      <c r="E2893">
        <f>ROUND(Table1[[#This Row],[Sales Amount]],1)</f>
        <v>458.5</v>
      </c>
      <c r="F2893">
        <f>Table1[[#This Row],[Quantity Sold]]</f>
        <v>28</v>
      </c>
      <c r="G2893">
        <f>Table1[[#This Row],[Discount (%)]]</f>
        <v>41</v>
      </c>
      <c r="H2893">
        <f>Table1[[#This Row],[Profit]]</f>
        <v>1947.79</v>
      </c>
    </row>
    <row r="2894" spans="1:8">
      <c r="A2894" s="11" t="s">
        <v>2850</v>
      </c>
      <c r="B2894" s="7">
        <v>47916</v>
      </c>
      <c r="C2894" t="str">
        <f>PROPER(Table1[[#This Row],[Region]])</f>
        <v>South</v>
      </c>
      <c r="D2894" t="str">
        <f>PROPER(Table1[[#This Row],[Product Category]])</f>
        <v>Clothing</v>
      </c>
      <c r="E2894">
        <f>ROUND(Table1[[#This Row],[Sales Amount]],1)</f>
        <v>2348.4</v>
      </c>
      <c r="F2894">
        <f>Table1[[#This Row],[Quantity Sold]]</f>
        <v>33</v>
      </c>
      <c r="G2894">
        <f>Table1[[#This Row],[Discount (%)]]</f>
        <v>0</v>
      </c>
      <c r="H2894">
        <f>Table1[[#This Row],[Profit]]</f>
        <v>1619.77</v>
      </c>
    </row>
    <row r="2895" spans="1:8">
      <c r="A2895" s="11" t="s">
        <v>2851</v>
      </c>
      <c r="B2895" s="7">
        <v>47917</v>
      </c>
      <c r="C2895" t="str">
        <f>PROPER(Table1[[#This Row],[Region]])</f>
        <v>North</v>
      </c>
      <c r="D2895" t="str">
        <f>PROPER(Table1[[#This Row],[Product Category]])</f>
        <v>Electronics</v>
      </c>
      <c r="E2895">
        <f>ROUND(Table1[[#This Row],[Sales Amount]],1)</f>
        <v>3927.7</v>
      </c>
      <c r="F2895">
        <f>Table1[[#This Row],[Quantity Sold]]</f>
        <v>12</v>
      </c>
      <c r="G2895">
        <f>Table1[[#This Row],[Discount (%)]]</f>
        <v>8</v>
      </c>
      <c r="H2895">
        <f>Table1[[#This Row],[Profit]]</f>
        <v>1792</v>
      </c>
    </row>
    <row r="2896" spans="1:8">
      <c r="A2896" s="11" t="s">
        <v>2852</v>
      </c>
      <c r="B2896" s="7">
        <v>47918</v>
      </c>
      <c r="C2896" t="str">
        <f>PROPER(Table1[[#This Row],[Region]])</f>
        <v>South</v>
      </c>
      <c r="D2896" t="str">
        <f>PROPER(Table1[[#This Row],[Product Category]])</f>
        <v>Clothing</v>
      </c>
      <c r="E2896">
        <f>ROUND(Table1[[#This Row],[Sales Amount]],1)</f>
        <v>804.3</v>
      </c>
      <c r="F2896">
        <f>Table1[[#This Row],[Quantity Sold]]</f>
        <v>9</v>
      </c>
      <c r="G2896">
        <f>Table1[[#This Row],[Discount (%)]]</f>
        <v>9</v>
      </c>
      <c r="H2896">
        <f>Table1[[#This Row],[Profit]]</f>
        <v>107.36</v>
      </c>
    </row>
    <row r="2897" spans="1:8">
      <c r="A2897" s="11" t="s">
        <v>2853</v>
      </c>
      <c r="B2897" s="7">
        <v>47919</v>
      </c>
      <c r="C2897" t="str">
        <f>PROPER(Table1[[#This Row],[Region]])</f>
        <v>South</v>
      </c>
      <c r="D2897" t="str">
        <f>PROPER(Table1[[#This Row],[Product Category]])</f>
        <v>Electronics</v>
      </c>
      <c r="E2897">
        <f>ROUND(Table1[[#This Row],[Sales Amount]],1)</f>
        <v>4517.7</v>
      </c>
      <c r="F2897">
        <f>Table1[[#This Row],[Quantity Sold]]</f>
        <v>4</v>
      </c>
      <c r="G2897">
        <f>Table1[[#This Row],[Discount (%)]]</f>
        <v>33</v>
      </c>
      <c r="H2897">
        <f>Table1[[#This Row],[Profit]]</f>
        <v>1474.65</v>
      </c>
    </row>
    <row r="2898" spans="1:8">
      <c r="A2898" s="11" t="s">
        <v>2854</v>
      </c>
      <c r="B2898" s="7">
        <v>47920</v>
      </c>
      <c r="C2898" t="str">
        <f>PROPER(Table1[[#This Row],[Region]])</f>
        <v>South</v>
      </c>
      <c r="D2898" t="str">
        <f>PROPER(Table1[[#This Row],[Product Category]])</f>
        <v>Groceries</v>
      </c>
      <c r="E2898">
        <f>ROUND(Table1[[#This Row],[Sales Amount]],1)</f>
        <v>449</v>
      </c>
      <c r="F2898">
        <f>Table1[[#This Row],[Quantity Sold]]</f>
        <v>10</v>
      </c>
      <c r="G2898">
        <f>Table1[[#This Row],[Discount (%)]]</f>
        <v>12</v>
      </c>
      <c r="H2898">
        <f>Table1[[#This Row],[Profit]]</f>
        <v>272.92</v>
      </c>
    </row>
    <row r="2899" spans="1:8">
      <c r="A2899" s="11" t="s">
        <v>2855</v>
      </c>
      <c r="B2899" s="7">
        <v>47921</v>
      </c>
      <c r="C2899" t="str">
        <f>PROPER(Table1[[#This Row],[Region]])</f>
        <v>West</v>
      </c>
      <c r="D2899" t="str">
        <f>PROPER(Table1[[#This Row],[Product Category]])</f>
        <v>Sports</v>
      </c>
      <c r="E2899">
        <f>ROUND(Table1[[#This Row],[Sales Amount]],1)</f>
        <v>4430.3</v>
      </c>
      <c r="F2899">
        <f>Table1[[#This Row],[Quantity Sold]]</f>
        <v>9</v>
      </c>
      <c r="G2899">
        <f>Table1[[#This Row],[Discount (%)]]</f>
        <v>15</v>
      </c>
      <c r="H2899">
        <f>Table1[[#This Row],[Profit]]</f>
        <v>1459.99</v>
      </c>
    </row>
    <row r="2900" spans="1:8">
      <c r="A2900" s="11" t="s">
        <v>2856</v>
      </c>
      <c r="B2900" s="7">
        <v>47922</v>
      </c>
      <c r="C2900" t="str">
        <f>PROPER(Table1[[#This Row],[Region]])</f>
        <v>South</v>
      </c>
      <c r="D2900" t="str">
        <f>PROPER(Table1[[#This Row],[Product Category]])</f>
        <v>Groceries</v>
      </c>
      <c r="E2900">
        <f>ROUND(Table1[[#This Row],[Sales Amount]],1)</f>
        <v>2001.9</v>
      </c>
      <c r="F2900">
        <f>Table1[[#This Row],[Quantity Sold]]</f>
        <v>28</v>
      </c>
      <c r="G2900">
        <f>Table1[[#This Row],[Discount (%)]]</f>
        <v>17</v>
      </c>
      <c r="H2900">
        <f>Table1[[#This Row],[Profit]]</f>
        <v>1575.47</v>
      </c>
    </row>
    <row r="2901" spans="1:8">
      <c r="A2901" s="11" t="s">
        <v>2857</v>
      </c>
      <c r="B2901" s="7">
        <v>47923</v>
      </c>
      <c r="C2901" t="str">
        <f>PROPER(Table1[[#This Row],[Region]])</f>
        <v>North</v>
      </c>
      <c r="D2901" t="str">
        <f>PROPER(Table1[[#This Row],[Product Category]])</f>
        <v>Groceries</v>
      </c>
      <c r="E2901">
        <f>ROUND(Table1[[#This Row],[Sales Amount]],1)</f>
        <v>2782.2</v>
      </c>
      <c r="F2901">
        <f>Table1[[#This Row],[Quantity Sold]]</f>
        <v>48</v>
      </c>
      <c r="G2901">
        <f>Table1[[#This Row],[Discount (%)]]</f>
        <v>17</v>
      </c>
      <c r="H2901">
        <f>Table1[[#This Row],[Profit]]</f>
        <v>1055.75</v>
      </c>
    </row>
    <row r="2902" spans="1:8">
      <c r="A2902" s="11" t="s">
        <v>2858</v>
      </c>
      <c r="B2902" s="7">
        <v>47924</v>
      </c>
      <c r="C2902" t="str">
        <f>PROPER(Table1[[#This Row],[Region]])</f>
        <v>East</v>
      </c>
      <c r="D2902" t="str">
        <f>PROPER(Table1[[#This Row],[Product Category]])</f>
        <v>Clothing</v>
      </c>
      <c r="E2902">
        <f>ROUND(Table1[[#This Row],[Sales Amount]],1)</f>
        <v>3979.3</v>
      </c>
      <c r="F2902">
        <f>Table1[[#This Row],[Quantity Sold]]</f>
        <v>46</v>
      </c>
      <c r="G2902">
        <f>Table1[[#This Row],[Discount (%)]]</f>
        <v>23</v>
      </c>
      <c r="H2902">
        <f>Table1[[#This Row],[Profit]]</f>
        <v>1038.07</v>
      </c>
    </row>
    <row r="2903" spans="1:8">
      <c r="A2903" s="11" t="s">
        <v>2859</v>
      </c>
      <c r="B2903" s="7">
        <v>47925</v>
      </c>
      <c r="C2903" t="str">
        <f>PROPER(Table1[[#This Row],[Region]])</f>
        <v>West</v>
      </c>
      <c r="D2903" t="str">
        <f>PROPER(Table1[[#This Row],[Product Category]])</f>
        <v>Groceries</v>
      </c>
      <c r="E2903">
        <f>ROUND(Table1[[#This Row],[Sales Amount]],1)</f>
        <v>1994.3</v>
      </c>
      <c r="F2903">
        <f>Table1[[#This Row],[Quantity Sold]]</f>
        <v>1</v>
      </c>
      <c r="G2903">
        <f>Table1[[#This Row],[Discount (%)]]</f>
        <v>31</v>
      </c>
      <c r="H2903">
        <f>Table1[[#This Row],[Profit]]</f>
        <v>275.38</v>
      </c>
    </row>
    <row r="2904" spans="1:8">
      <c r="A2904" s="11" t="s">
        <v>2860</v>
      </c>
      <c r="B2904" s="7">
        <v>47926</v>
      </c>
      <c r="C2904" t="str">
        <f>PROPER(Table1[[#This Row],[Region]])</f>
        <v>South</v>
      </c>
      <c r="D2904" t="str">
        <f>PROPER(Table1[[#This Row],[Product Category]])</f>
        <v>Sports</v>
      </c>
      <c r="E2904">
        <f>ROUND(Table1[[#This Row],[Sales Amount]],1)</f>
        <v>3491.5</v>
      </c>
      <c r="F2904">
        <f>Table1[[#This Row],[Quantity Sold]]</f>
        <v>12</v>
      </c>
      <c r="G2904">
        <f>Table1[[#This Row],[Discount (%)]]</f>
        <v>44</v>
      </c>
      <c r="H2904">
        <f>Table1[[#This Row],[Profit]]</f>
        <v>1630.65</v>
      </c>
    </row>
    <row r="2905" spans="1:8">
      <c r="A2905" s="11" t="s">
        <v>2861</v>
      </c>
      <c r="B2905" s="7">
        <v>47927</v>
      </c>
      <c r="C2905" t="str">
        <f>PROPER(Table1[[#This Row],[Region]])</f>
        <v>South</v>
      </c>
      <c r="D2905" t="str">
        <f>PROPER(Table1[[#This Row],[Product Category]])</f>
        <v>Sports</v>
      </c>
      <c r="E2905">
        <f>ROUND(Table1[[#This Row],[Sales Amount]],1)</f>
        <v>3681.6</v>
      </c>
      <c r="F2905">
        <f>Table1[[#This Row],[Quantity Sold]]</f>
        <v>50</v>
      </c>
      <c r="G2905">
        <f>Table1[[#This Row],[Discount (%)]]</f>
        <v>42</v>
      </c>
      <c r="H2905">
        <f>Table1[[#This Row],[Profit]]</f>
        <v>452.08</v>
      </c>
    </row>
    <row r="2906" spans="1:8">
      <c r="A2906" s="11" t="s">
        <v>2862</v>
      </c>
      <c r="B2906" s="7">
        <v>47928</v>
      </c>
      <c r="C2906" t="str">
        <f>PROPER(Table1[[#This Row],[Region]])</f>
        <v>East</v>
      </c>
      <c r="D2906" t="str">
        <f>PROPER(Table1[[#This Row],[Product Category]])</f>
        <v>Furniture</v>
      </c>
      <c r="E2906">
        <f>ROUND(Table1[[#This Row],[Sales Amount]],1)</f>
        <v>2823.3</v>
      </c>
      <c r="F2906">
        <f>Table1[[#This Row],[Quantity Sold]]</f>
        <v>17</v>
      </c>
      <c r="G2906">
        <f>Table1[[#This Row],[Discount (%)]]</f>
        <v>15</v>
      </c>
      <c r="H2906">
        <f>Table1[[#This Row],[Profit]]</f>
        <v>1652.44</v>
      </c>
    </row>
    <row r="2907" spans="1:8">
      <c r="A2907" s="11" t="s">
        <v>2863</v>
      </c>
      <c r="B2907" s="7">
        <v>47929</v>
      </c>
      <c r="C2907" t="str">
        <f>PROPER(Table1[[#This Row],[Region]])</f>
        <v>East</v>
      </c>
      <c r="D2907" t="str">
        <f>PROPER(Table1[[#This Row],[Product Category]])</f>
        <v>Electronics</v>
      </c>
      <c r="E2907">
        <f>ROUND(Table1[[#This Row],[Sales Amount]],1)</f>
        <v>2235.8000000000002</v>
      </c>
      <c r="F2907">
        <f>Table1[[#This Row],[Quantity Sold]]</f>
        <v>6</v>
      </c>
      <c r="G2907">
        <f>Table1[[#This Row],[Discount (%)]]</f>
        <v>46</v>
      </c>
      <c r="H2907">
        <f>Table1[[#This Row],[Profit]]</f>
        <v>1206.79</v>
      </c>
    </row>
    <row r="2908" spans="1:8">
      <c r="A2908" s="11" t="s">
        <v>2864</v>
      </c>
      <c r="B2908" s="7">
        <v>47930</v>
      </c>
      <c r="C2908" t="str">
        <f>PROPER(Table1[[#This Row],[Region]])</f>
        <v>East</v>
      </c>
      <c r="D2908" t="str">
        <f>PROPER(Table1[[#This Row],[Product Category]])</f>
        <v>Sports</v>
      </c>
      <c r="E2908">
        <f>ROUND(Table1[[#This Row],[Sales Amount]],1)</f>
        <v>3191.7</v>
      </c>
      <c r="F2908">
        <f>Table1[[#This Row],[Quantity Sold]]</f>
        <v>26</v>
      </c>
      <c r="G2908">
        <f>Table1[[#This Row],[Discount (%)]]</f>
        <v>39</v>
      </c>
      <c r="H2908">
        <f>Table1[[#This Row],[Profit]]</f>
        <v>434.3</v>
      </c>
    </row>
    <row r="2909" spans="1:8">
      <c r="A2909" s="11" t="s">
        <v>2865</v>
      </c>
      <c r="B2909" s="7">
        <v>47931</v>
      </c>
      <c r="C2909" t="str">
        <f>PROPER(Table1[[#This Row],[Region]])</f>
        <v>North</v>
      </c>
      <c r="D2909" t="str">
        <f>PROPER(Table1[[#This Row],[Product Category]])</f>
        <v>Furniture</v>
      </c>
      <c r="E2909">
        <f>ROUND(Table1[[#This Row],[Sales Amount]],1)</f>
        <v>1565.7</v>
      </c>
      <c r="F2909">
        <f>Table1[[#This Row],[Quantity Sold]]</f>
        <v>5</v>
      </c>
      <c r="G2909">
        <f>Table1[[#This Row],[Discount (%)]]</f>
        <v>34</v>
      </c>
      <c r="H2909">
        <f>Table1[[#This Row],[Profit]]</f>
        <v>446.21</v>
      </c>
    </row>
    <row r="2910" spans="1:8">
      <c r="A2910" s="11" t="s">
        <v>2866</v>
      </c>
      <c r="B2910" s="7">
        <v>47932</v>
      </c>
      <c r="C2910" t="str">
        <f>PROPER(Table1[[#This Row],[Region]])</f>
        <v>South</v>
      </c>
      <c r="D2910" t="str">
        <f>PROPER(Table1[[#This Row],[Product Category]])</f>
        <v>Electronics</v>
      </c>
      <c r="E2910">
        <f>ROUND(Table1[[#This Row],[Sales Amount]],1)</f>
        <v>3975.1</v>
      </c>
      <c r="F2910">
        <f>Table1[[#This Row],[Quantity Sold]]</f>
        <v>36</v>
      </c>
      <c r="G2910">
        <f>Table1[[#This Row],[Discount (%)]]</f>
        <v>4</v>
      </c>
      <c r="H2910">
        <f>Table1[[#This Row],[Profit]]</f>
        <v>701.33</v>
      </c>
    </row>
    <row r="2911" spans="1:8">
      <c r="A2911" s="11" t="s">
        <v>2867</v>
      </c>
      <c r="B2911" s="7">
        <v>47933</v>
      </c>
      <c r="C2911" t="str">
        <f>PROPER(Table1[[#This Row],[Region]])</f>
        <v>West</v>
      </c>
      <c r="D2911" t="str">
        <f>PROPER(Table1[[#This Row],[Product Category]])</f>
        <v>Sports</v>
      </c>
      <c r="E2911">
        <f>ROUND(Table1[[#This Row],[Sales Amount]],1)</f>
        <v>4681.3</v>
      </c>
      <c r="F2911">
        <f>Table1[[#This Row],[Quantity Sold]]</f>
        <v>16</v>
      </c>
      <c r="G2911">
        <f>Table1[[#This Row],[Discount (%)]]</f>
        <v>49</v>
      </c>
      <c r="H2911">
        <f>Table1[[#This Row],[Profit]]</f>
        <v>1922.25</v>
      </c>
    </row>
    <row r="2912" spans="1:8">
      <c r="A2912" s="11" t="s">
        <v>2868</v>
      </c>
      <c r="B2912" s="7">
        <v>47934</v>
      </c>
      <c r="C2912" t="str">
        <f>PROPER(Table1[[#This Row],[Region]])</f>
        <v>South</v>
      </c>
      <c r="D2912" t="str">
        <f>PROPER(Table1[[#This Row],[Product Category]])</f>
        <v>Sports</v>
      </c>
      <c r="E2912">
        <f>ROUND(Table1[[#This Row],[Sales Amount]],1)</f>
        <v>3291.1</v>
      </c>
      <c r="F2912">
        <f>Table1[[#This Row],[Quantity Sold]]</f>
        <v>1</v>
      </c>
      <c r="G2912">
        <f>Table1[[#This Row],[Discount (%)]]</f>
        <v>21</v>
      </c>
      <c r="H2912">
        <f>Table1[[#This Row],[Profit]]</f>
        <v>1065.8</v>
      </c>
    </row>
    <row r="2913" spans="1:8">
      <c r="A2913" s="11" t="s">
        <v>2869</v>
      </c>
      <c r="B2913" s="7">
        <v>47935</v>
      </c>
      <c r="C2913" t="str">
        <f>PROPER(Table1[[#This Row],[Region]])</f>
        <v>North</v>
      </c>
      <c r="D2913" t="str">
        <f>PROPER(Table1[[#This Row],[Product Category]])</f>
        <v>Electronics</v>
      </c>
      <c r="E2913">
        <f>ROUND(Table1[[#This Row],[Sales Amount]],1)</f>
        <v>4244.3</v>
      </c>
      <c r="F2913">
        <f>Table1[[#This Row],[Quantity Sold]]</f>
        <v>50</v>
      </c>
      <c r="G2913">
        <f>Table1[[#This Row],[Discount (%)]]</f>
        <v>29</v>
      </c>
      <c r="H2913">
        <f>Table1[[#This Row],[Profit]]</f>
        <v>1129.17</v>
      </c>
    </row>
    <row r="2914" spans="1:8">
      <c r="A2914" s="11" t="s">
        <v>2870</v>
      </c>
      <c r="B2914" s="7">
        <v>47936</v>
      </c>
      <c r="C2914" t="str">
        <f>PROPER(Table1[[#This Row],[Region]])</f>
        <v>East</v>
      </c>
      <c r="D2914" t="str">
        <f>PROPER(Table1[[#This Row],[Product Category]])</f>
        <v>Groceries</v>
      </c>
      <c r="E2914">
        <f>ROUND(Table1[[#This Row],[Sales Amount]],1)</f>
        <v>1804.9</v>
      </c>
      <c r="F2914">
        <f>Table1[[#This Row],[Quantity Sold]]</f>
        <v>17</v>
      </c>
      <c r="G2914">
        <f>Table1[[#This Row],[Discount (%)]]</f>
        <v>12</v>
      </c>
      <c r="H2914">
        <f>Table1[[#This Row],[Profit]]</f>
        <v>1214.82</v>
      </c>
    </row>
    <row r="2915" spans="1:8">
      <c r="A2915" s="11" t="s">
        <v>2871</v>
      </c>
      <c r="B2915" s="7">
        <v>47937</v>
      </c>
      <c r="C2915" t="str">
        <f>PROPER(Table1[[#This Row],[Region]])</f>
        <v>East</v>
      </c>
      <c r="D2915" t="str">
        <f>PROPER(Table1[[#This Row],[Product Category]])</f>
        <v>Sports</v>
      </c>
      <c r="E2915">
        <f>ROUND(Table1[[#This Row],[Sales Amount]],1)</f>
        <v>484.5</v>
      </c>
      <c r="F2915">
        <f>Table1[[#This Row],[Quantity Sold]]</f>
        <v>11</v>
      </c>
      <c r="G2915">
        <f>Table1[[#This Row],[Discount (%)]]</f>
        <v>37</v>
      </c>
      <c r="H2915">
        <f>Table1[[#This Row],[Profit]]</f>
        <v>1950.71</v>
      </c>
    </row>
    <row r="2916" spans="1:8">
      <c r="A2916" s="11" t="s">
        <v>2872</v>
      </c>
      <c r="B2916" s="7">
        <v>47938</v>
      </c>
      <c r="C2916" t="str">
        <f>PROPER(Table1[[#This Row],[Region]])</f>
        <v>West</v>
      </c>
      <c r="D2916" t="str">
        <f>PROPER(Table1[[#This Row],[Product Category]])</f>
        <v>Furniture</v>
      </c>
      <c r="E2916">
        <f>ROUND(Table1[[#This Row],[Sales Amount]],1)</f>
        <v>1997</v>
      </c>
      <c r="F2916">
        <f>Table1[[#This Row],[Quantity Sold]]</f>
        <v>12</v>
      </c>
      <c r="G2916">
        <f>Table1[[#This Row],[Discount (%)]]</f>
        <v>42</v>
      </c>
      <c r="H2916">
        <f>Table1[[#This Row],[Profit]]</f>
        <v>1121.81</v>
      </c>
    </row>
    <row r="2917" spans="1:8">
      <c r="A2917" s="11" t="s">
        <v>2873</v>
      </c>
      <c r="B2917" s="7">
        <v>47939</v>
      </c>
      <c r="C2917" t="str">
        <f>PROPER(Table1[[#This Row],[Region]])</f>
        <v>East</v>
      </c>
      <c r="D2917" t="str">
        <f>PROPER(Table1[[#This Row],[Product Category]])</f>
        <v>Groceries</v>
      </c>
      <c r="E2917">
        <f>ROUND(Table1[[#This Row],[Sales Amount]],1)</f>
        <v>4733.3999999999996</v>
      </c>
      <c r="F2917">
        <f>Table1[[#This Row],[Quantity Sold]]</f>
        <v>47</v>
      </c>
      <c r="G2917">
        <f>Table1[[#This Row],[Discount (%)]]</f>
        <v>21</v>
      </c>
      <c r="H2917">
        <f>Table1[[#This Row],[Profit]]</f>
        <v>662.73</v>
      </c>
    </row>
    <row r="2918" spans="1:8">
      <c r="A2918" s="11" t="s">
        <v>2874</v>
      </c>
      <c r="B2918" s="7">
        <v>47940</v>
      </c>
      <c r="C2918" t="str">
        <f>PROPER(Table1[[#This Row],[Region]])</f>
        <v>West</v>
      </c>
      <c r="D2918" t="str">
        <f>PROPER(Table1[[#This Row],[Product Category]])</f>
        <v>Clothing</v>
      </c>
      <c r="E2918">
        <f>ROUND(Table1[[#This Row],[Sales Amount]],1)</f>
        <v>1183.7</v>
      </c>
      <c r="F2918">
        <f>Table1[[#This Row],[Quantity Sold]]</f>
        <v>42</v>
      </c>
      <c r="G2918">
        <f>Table1[[#This Row],[Discount (%)]]</f>
        <v>49</v>
      </c>
      <c r="H2918">
        <f>Table1[[#This Row],[Profit]]</f>
        <v>1365.91</v>
      </c>
    </row>
    <row r="2919" spans="1:8">
      <c r="A2919" s="11" t="s">
        <v>2875</v>
      </c>
      <c r="B2919" s="7">
        <v>47941</v>
      </c>
      <c r="C2919" t="str">
        <f>PROPER(Table1[[#This Row],[Region]])</f>
        <v>East</v>
      </c>
      <c r="D2919" t="str">
        <f>PROPER(Table1[[#This Row],[Product Category]])</f>
        <v>Clothing</v>
      </c>
      <c r="E2919">
        <f>ROUND(Table1[[#This Row],[Sales Amount]],1)</f>
        <v>1266.0999999999999</v>
      </c>
      <c r="F2919">
        <f>Table1[[#This Row],[Quantity Sold]]</f>
        <v>44</v>
      </c>
      <c r="G2919">
        <f>Table1[[#This Row],[Discount (%)]]</f>
        <v>14</v>
      </c>
      <c r="H2919">
        <f>Table1[[#This Row],[Profit]]</f>
        <v>1079.57</v>
      </c>
    </row>
    <row r="2920" spans="1:8">
      <c r="A2920" s="11" t="s">
        <v>2876</v>
      </c>
      <c r="B2920" s="7">
        <v>47942</v>
      </c>
      <c r="C2920" t="str">
        <f>PROPER(Table1[[#This Row],[Region]])</f>
        <v>West</v>
      </c>
      <c r="D2920" t="str">
        <f>PROPER(Table1[[#This Row],[Product Category]])</f>
        <v>Clothing</v>
      </c>
      <c r="E2920">
        <f>ROUND(Table1[[#This Row],[Sales Amount]],1)</f>
        <v>4431.2</v>
      </c>
      <c r="F2920">
        <f>Table1[[#This Row],[Quantity Sold]]</f>
        <v>28</v>
      </c>
      <c r="G2920">
        <f>Table1[[#This Row],[Discount (%)]]</f>
        <v>25</v>
      </c>
      <c r="H2920">
        <f>Table1[[#This Row],[Profit]]</f>
        <v>955.73</v>
      </c>
    </row>
    <row r="2921" spans="1:8">
      <c r="A2921" s="11" t="s">
        <v>2877</v>
      </c>
      <c r="B2921" s="7">
        <v>47943</v>
      </c>
      <c r="C2921" t="str">
        <f>PROPER(Table1[[#This Row],[Region]])</f>
        <v>West</v>
      </c>
      <c r="D2921" t="str">
        <f>PROPER(Table1[[#This Row],[Product Category]])</f>
        <v>Sports</v>
      </c>
      <c r="E2921">
        <f>ROUND(Table1[[#This Row],[Sales Amount]],1)</f>
        <v>3647.9</v>
      </c>
      <c r="F2921">
        <f>Table1[[#This Row],[Quantity Sold]]</f>
        <v>34</v>
      </c>
      <c r="G2921">
        <f>Table1[[#This Row],[Discount (%)]]</f>
        <v>29</v>
      </c>
      <c r="H2921">
        <f>Table1[[#This Row],[Profit]]</f>
        <v>1324.66</v>
      </c>
    </row>
    <row r="2922" spans="1:8">
      <c r="A2922" s="11" t="s">
        <v>2878</v>
      </c>
      <c r="B2922" s="7">
        <v>47944</v>
      </c>
      <c r="C2922" t="str">
        <f>PROPER(Table1[[#This Row],[Region]])</f>
        <v>East</v>
      </c>
      <c r="D2922" t="str">
        <f>PROPER(Table1[[#This Row],[Product Category]])</f>
        <v>Sports</v>
      </c>
      <c r="E2922">
        <f>ROUND(Table1[[#This Row],[Sales Amount]],1)</f>
        <v>2492.6</v>
      </c>
      <c r="F2922">
        <f>Table1[[#This Row],[Quantity Sold]]</f>
        <v>11</v>
      </c>
      <c r="G2922">
        <f>Table1[[#This Row],[Discount (%)]]</f>
        <v>36</v>
      </c>
      <c r="H2922">
        <f>Table1[[#This Row],[Profit]]</f>
        <v>1172.45</v>
      </c>
    </row>
    <row r="2923" spans="1:8">
      <c r="A2923" s="11" t="s">
        <v>2879</v>
      </c>
      <c r="B2923" s="7">
        <v>47945</v>
      </c>
      <c r="C2923" t="str">
        <f>PROPER(Table1[[#This Row],[Region]])</f>
        <v>South</v>
      </c>
      <c r="D2923" t="str">
        <f>PROPER(Table1[[#This Row],[Product Category]])</f>
        <v>Electronics</v>
      </c>
      <c r="E2923">
        <f>ROUND(Table1[[#This Row],[Sales Amount]],1)</f>
        <v>477.3</v>
      </c>
      <c r="F2923">
        <f>Table1[[#This Row],[Quantity Sold]]</f>
        <v>13</v>
      </c>
      <c r="G2923">
        <f>Table1[[#This Row],[Discount (%)]]</f>
        <v>34</v>
      </c>
      <c r="H2923">
        <f>Table1[[#This Row],[Profit]]</f>
        <v>1873.23</v>
      </c>
    </row>
    <row r="2924" spans="1:8">
      <c r="A2924" s="11" t="s">
        <v>2880</v>
      </c>
      <c r="B2924" s="7">
        <v>47946</v>
      </c>
      <c r="C2924" t="str">
        <f>PROPER(Table1[[#This Row],[Region]])</f>
        <v>East</v>
      </c>
      <c r="D2924" t="str">
        <f>PROPER(Table1[[#This Row],[Product Category]])</f>
        <v>Sports</v>
      </c>
      <c r="E2924">
        <f>ROUND(Table1[[#This Row],[Sales Amount]],1)</f>
        <v>3504.4</v>
      </c>
      <c r="F2924">
        <f>Table1[[#This Row],[Quantity Sold]]</f>
        <v>33</v>
      </c>
      <c r="G2924">
        <f>Table1[[#This Row],[Discount (%)]]</f>
        <v>14</v>
      </c>
      <c r="H2924">
        <f>Table1[[#This Row],[Profit]]</f>
        <v>228.71</v>
      </c>
    </row>
    <row r="2925" spans="1:8">
      <c r="A2925" s="11" t="s">
        <v>2881</v>
      </c>
      <c r="B2925" s="7">
        <v>47947</v>
      </c>
      <c r="C2925" t="str">
        <f>PROPER(Table1[[#This Row],[Region]])</f>
        <v>West</v>
      </c>
      <c r="D2925" t="str">
        <f>PROPER(Table1[[#This Row],[Product Category]])</f>
        <v>Electronics</v>
      </c>
      <c r="E2925">
        <f>ROUND(Table1[[#This Row],[Sales Amount]],1)</f>
        <v>1060.5999999999999</v>
      </c>
      <c r="F2925">
        <f>Table1[[#This Row],[Quantity Sold]]</f>
        <v>2</v>
      </c>
      <c r="G2925">
        <f>Table1[[#This Row],[Discount (%)]]</f>
        <v>43</v>
      </c>
      <c r="H2925">
        <f>Table1[[#This Row],[Profit]]</f>
        <v>198.16</v>
      </c>
    </row>
    <row r="2926" spans="1:8">
      <c r="A2926" s="11" t="s">
        <v>2882</v>
      </c>
      <c r="B2926" s="7">
        <v>47948</v>
      </c>
      <c r="C2926" t="str">
        <f>PROPER(Table1[[#This Row],[Region]])</f>
        <v>South</v>
      </c>
      <c r="D2926" t="str">
        <f>PROPER(Table1[[#This Row],[Product Category]])</f>
        <v>Electronics</v>
      </c>
      <c r="E2926">
        <f>ROUND(Table1[[#This Row],[Sales Amount]],1)</f>
        <v>3597</v>
      </c>
      <c r="F2926">
        <f>Table1[[#This Row],[Quantity Sold]]</f>
        <v>25</v>
      </c>
      <c r="G2926">
        <f>Table1[[#This Row],[Discount (%)]]</f>
        <v>48</v>
      </c>
      <c r="H2926">
        <f>Table1[[#This Row],[Profit]]</f>
        <v>1467.02</v>
      </c>
    </row>
    <row r="2927" spans="1:8">
      <c r="A2927" s="11" t="s">
        <v>2883</v>
      </c>
      <c r="B2927" s="7">
        <v>47949</v>
      </c>
      <c r="C2927" t="str">
        <f>PROPER(Table1[[#This Row],[Region]])</f>
        <v>South</v>
      </c>
      <c r="D2927" t="str">
        <f>PROPER(Table1[[#This Row],[Product Category]])</f>
        <v>Clothing</v>
      </c>
      <c r="E2927">
        <f>ROUND(Table1[[#This Row],[Sales Amount]],1)</f>
        <v>3598.9</v>
      </c>
      <c r="F2927">
        <f>Table1[[#This Row],[Quantity Sold]]</f>
        <v>4</v>
      </c>
      <c r="G2927">
        <f>Table1[[#This Row],[Discount (%)]]</f>
        <v>37</v>
      </c>
      <c r="H2927">
        <f>Table1[[#This Row],[Profit]]</f>
        <v>575.49</v>
      </c>
    </row>
    <row r="2928" spans="1:8">
      <c r="A2928" s="11" t="s">
        <v>2884</v>
      </c>
      <c r="B2928" s="7">
        <v>47950</v>
      </c>
      <c r="C2928" t="str">
        <f>PROPER(Table1[[#This Row],[Region]])</f>
        <v>South</v>
      </c>
      <c r="D2928" t="str">
        <f>PROPER(Table1[[#This Row],[Product Category]])</f>
        <v>Clothing</v>
      </c>
      <c r="E2928">
        <f>ROUND(Table1[[#This Row],[Sales Amount]],1)</f>
        <v>4723.3</v>
      </c>
      <c r="F2928">
        <f>Table1[[#This Row],[Quantity Sold]]</f>
        <v>14</v>
      </c>
      <c r="G2928">
        <f>Table1[[#This Row],[Discount (%)]]</f>
        <v>36</v>
      </c>
      <c r="H2928">
        <f>Table1[[#This Row],[Profit]]</f>
        <v>1478.33</v>
      </c>
    </row>
    <row r="2929" spans="1:8">
      <c r="A2929" s="11" t="s">
        <v>2885</v>
      </c>
      <c r="B2929" s="7">
        <v>47951</v>
      </c>
      <c r="C2929" t="str">
        <f>PROPER(Table1[[#This Row],[Region]])</f>
        <v>East</v>
      </c>
      <c r="D2929" t="str">
        <f>PROPER(Table1[[#This Row],[Product Category]])</f>
        <v>Sports</v>
      </c>
      <c r="E2929">
        <f>ROUND(Table1[[#This Row],[Sales Amount]],1)</f>
        <v>941.1</v>
      </c>
      <c r="F2929">
        <f>Table1[[#This Row],[Quantity Sold]]</f>
        <v>8</v>
      </c>
      <c r="G2929">
        <f>Table1[[#This Row],[Discount (%)]]</f>
        <v>41</v>
      </c>
      <c r="H2929">
        <f>Table1[[#This Row],[Profit]]</f>
        <v>1640.21</v>
      </c>
    </row>
    <row r="2930" spans="1:8">
      <c r="A2930" s="11" t="s">
        <v>2886</v>
      </c>
      <c r="B2930" s="7">
        <v>47952</v>
      </c>
      <c r="C2930" t="str">
        <f>PROPER(Table1[[#This Row],[Region]])</f>
        <v>North</v>
      </c>
      <c r="D2930" t="str">
        <f>PROPER(Table1[[#This Row],[Product Category]])</f>
        <v>Sports</v>
      </c>
      <c r="E2930">
        <f>ROUND(Table1[[#This Row],[Sales Amount]],1)</f>
        <v>3328.1</v>
      </c>
      <c r="F2930">
        <f>Table1[[#This Row],[Quantity Sold]]</f>
        <v>11</v>
      </c>
      <c r="G2930">
        <f>Table1[[#This Row],[Discount (%)]]</f>
        <v>44</v>
      </c>
      <c r="H2930">
        <f>Table1[[#This Row],[Profit]]</f>
        <v>576.17999999999995</v>
      </c>
    </row>
    <row r="2931" spans="1:8">
      <c r="A2931" s="11" t="s">
        <v>2887</v>
      </c>
      <c r="B2931" s="7">
        <v>47953</v>
      </c>
      <c r="C2931" t="str">
        <f>PROPER(Table1[[#This Row],[Region]])</f>
        <v>South</v>
      </c>
      <c r="D2931" t="str">
        <f>PROPER(Table1[[#This Row],[Product Category]])</f>
        <v>Groceries</v>
      </c>
      <c r="E2931">
        <f>ROUND(Table1[[#This Row],[Sales Amount]],1)</f>
        <v>3433.2</v>
      </c>
      <c r="F2931">
        <f>Table1[[#This Row],[Quantity Sold]]</f>
        <v>13</v>
      </c>
      <c r="G2931">
        <f>Table1[[#This Row],[Discount (%)]]</f>
        <v>42</v>
      </c>
      <c r="H2931">
        <f>Table1[[#This Row],[Profit]]</f>
        <v>1682.05</v>
      </c>
    </row>
    <row r="2932" spans="1:8">
      <c r="A2932" s="11" t="s">
        <v>2888</v>
      </c>
      <c r="B2932" s="7">
        <v>47954</v>
      </c>
      <c r="C2932" t="str">
        <f>PROPER(Table1[[#This Row],[Region]])</f>
        <v>West</v>
      </c>
      <c r="D2932" t="str">
        <f>PROPER(Table1[[#This Row],[Product Category]])</f>
        <v>Furniture</v>
      </c>
      <c r="E2932">
        <f>ROUND(Table1[[#This Row],[Sales Amount]],1)</f>
        <v>1587</v>
      </c>
      <c r="F2932">
        <f>Table1[[#This Row],[Quantity Sold]]</f>
        <v>44</v>
      </c>
      <c r="G2932">
        <f>Table1[[#This Row],[Discount (%)]]</f>
        <v>20</v>
      </c>
      <c r="H2932">
        <f>Table1[[#This Row],[Profit]]</f>
        <v>1930.53</v>
      </c>
    </row>
    <row r="2933" spans="1:8">
      <c r="A2933" s="11" t="s">
        <v>2889</v>
      </c>
      <c r="B2933" s="7">
        <v>47955</v>
      </c>
      <c r="C2933" t="str">
        <f>PROPER(Table1[[#This Row],[Region]])</f>
        <v>North</v>
      </c>
      <c r="D2933" t="str">
        <f>PROPER(Table1[[#This Row],[Product Category]])</f>
        <v>Groceries</v>
      </c>
      <c r="E2933">
        <f>ROUND(Table1[[#This Row],[Sales Amount]],1)</f>
        <v>2708.4</v>
      </c>
      <c r="F2933">
        <f>Table1[[#This Row],[Quantity Sold]]</f>
        <v>39</v>
      </c>
      <c r="G2933">
        <f>Table1[[#This Row],[Discount (%)]]</f>
        <v>18</v>
      </c>
      <c r="H2933">
        <f>Table1[[#This Row],[Profit]]</f>
        <v>603</v>
      </c>
    </row>
    <row r="2934" spans="1:8">
      <c r="A2934" s="11">
        <v>59313866</v>
      </c>
      <c r="B2934" s="7">
        <v>47956</v>
      </c>
      <c r="C2934" t="str">
        <f>PROPER(Table1[[#This Row],[Region]])</f>
        <v>East</v>
      </c>
      <c r="D2934" t="str">
        <f>PROPER(Table1[[#This Row],[Product Category]])</f>
        <v>Groceries</v>
      </c>
      <c r="E2934">
        <f>ROUND(Table1[[#This Row],[Sales Amount]],1)</f>
        <v>720.2</v>
      </c>
      <c r="F2934">
        <f>Table1[[#This Row],[Quantity Sold]]</f>
        <v>15</v>
      </c>
      <c r="G2934">
        <f>Table1[[#This Row],[Discount (%)]]</f>
        <v>12</v>
      </c>
      <c r="H2934">
        <f>Table1[[#This Row],[Profit]]</f>
        <v>1636.56</v>
      </c>
    </row>
    <row r="2935" spans="1:8">
      <c r="A2935" s="11" t="s">
        <v>2890</v>
      </c>
      <c r="B2935" s="7">
        <v>47957</v>
      </c>
      <c r="C2935" t="str">
        <f>PROPER(Table1[[#This Row],[Region]])</f>
        <v>West</v>
      </c>
      <c r="D2935" t="str">
        <f>PROPER(Table1[[#This Row],[Product Category]])</f>
        <v>Sports</v>
      </c>
      <c r="E2935">
        <f>ROUND(Table1[[#This Row],[Sales Amount]],1)</f>
        <v>951.8</v>
      </c>
      <c r="F2935">
        <f>Table1[[#This Row],[Quantity Sold]]</f>
        <v>20</v>
      </c>
      <c r="G2935">
        <f>Table1[[#This Row],[Discount (%)]]</f>
        <v>46</v>
      </c>
      <c r="H2935">
        <f>Table1[[#This Row],[Profit]]</f>
        <v>416.12</v>
      </c>
    </row>
    <row r="2936" spans="1:8">
      <c r="A2936" s="11" t="s">
        <v>2891</v>
      </c>
      <c r="B2936" s="7">
        <v>47958</v>
      </c>
      <c r="C2936" t="str">
        <f>PROPER(Table1[[#This Row],[Region]])</f>
        <v>South</v>
      </c>
      <c r="D2936" t="str">
        <f>PROPER(Table1[[#This Row],[Product Category]])</f>
        <v>Electronics</v>
      </c>
      <c r="E2936">
        <f>ROUND(Table1[[#This Row],[Sales Amount]],1)</f>
        <v>1642.6</v>
      </c>
      <c r="F2936">
        <f>Table1[[#This Row],[Quantity Sold]]</f>
        <v>7</v>
      </c>
      <c r="G2936">
        <f>Table1[[#This Row],[Discount (%)]]</f>
        <v>20</v>
      </c>
      <c r="H2936">
        <f>Table1[[#This Row],[Profit]]</f>
        <v>57.19</v>
      </c>
    </row>
    <row r="2937" spans="1:8">
      <c r="A2937" s="11" t="s">
        <v>2892</v>
      </c>
      <c r="B2937" s="7">
        <v>47959</v>
      </c>
      <c r="C2937" t="str">
        <f>PROPER(Table1[[#This Row],[Region]])</f>
        <v>East</v>
      </c>
      <c r="D2937" t="str">
        <f>PROPER(Table1[[#This Row],[Product Category]])</f>
        <v>Furniture</v>
      </c>
      <c r="E2937">
        <f>ROUND(Table1[[#This Row],[Sales Amount]],1)</f>
        <v>1015.6</v>
      </c>
      <c r="F2937">
        <f>Table1[[#This Row],[Quantity Sold]]</f>
        <v>23</v>
      </c>
      <c r="G2937">
        <f>Table1[[#This Row],[Discount (%)]]</f>
        <v>14</v>
      </c>
      <c r="H2937">
        <f>Table1[[#This Row],[Profit]]</f>
        <v>133.06</v>
      </c>
    </row>
    <row r="2938" spans="1:8">
      <c r="A2938" s="11" t="s">
        <v>2894</v>
      </c>
      <c r="B2938" s="7">
        <v>47960</v>
      </c>
      <c r="C2938" t="str">
        <f>PROPER(Table1[[#This Row],[Region]])</f>
        <v>East</v>
      </c>
      <c r="D2938" t="str">
        <f>PROPER(Table1[[#This Row],[Product Category]])</f>
        <v>Furniture</v>
      </c>
      <c r="E2938">
        <f>ROUND(Table1[[#This Row],[Sales Amount]],1)</f>
        <v>4685.1000000000004</v>
      </c>
      <c r="F2938">
        <f>Table1[[#This Row],[Quantity Sold]]</f>
        <v>8</v>
      </c>
      <c r="G2938">
        <f>Table1[[#This Row],[Discount (%)]]</f>
        <v>7</v>
      </c>
      <c r="H2938">
        <f>Table1[[#This Row],[Profit]]</f>
        <v>481.5</v>
      </c>
    </row>
    <row r="2939" spans="1:8">
      <c r="A2939" s="11" t="s">
        <v>2895</v>
      </c>
      <c r="B2939" s="7">
        <v>47961</v>
      </c>
      <c r="C2939" t="str">
        <f>PROPER(Table1[[#This Row],[Region]])</f>
        <v>North</v>
      </c>
      <c r="D2939" t="str">
        <f>PROPER(Table1[[#This Row],[Product Category]])</f>
        <v>Clothing</v>
      </c>
      <c r="E2939">
        <f>ROUND(Table1[[#This Row],[Sales Amount]],1)</f>
        <v>3290.3</v>
      </c>
      <c r="F2939">
        <f>Table1[[#This Row],[Quantity Sold]]</f>
        <v>44</v>
      </c>
      <c r="G2939">
        <f>Table1[[#This Row],[Discount (%)]]</f>
        <v>28</v>
      </c>
      <c r="H2939">
        <f>Table1[[#This Row],[Profit]]</f>
        <v>858.18</v>
      </c>
    </row>
    <row r="2940" spans="1:8">
      <c r="A2940" s="11">
        <v>96323514</v>
      </c>
      <c r="B2940" s="7">
        <v>47962</v>
      </c>
      <c r="C2940" t="str">
        <f>PROPER(Table1[[#This Row],[Region]])</f>
        <v>East</v>
      </c>
      <c r="D2940" t="str">
        <f>PROPER(Table1[[#This Row],[Product Category]])</f>
        <v>Clothing</v>
      </c>
      <c r="E2940">
        <f>ROUND(Table1[[#This Row],[Sales Amount]],1)</f>
        <v>218.8</v>
      </c>
      <c r="F2940">
        <f>Table1[[#This Row],[Quantity Sold]]</f>
        <v>1</v>
      </c>
      <c r="G2940">
        <f>Table1[[#This Row],[Discount (%)]]</f>
        <v>13</v>
      </c>
      <c r="H2940">
        <f>Table1[[#This Row],[Profit]]</f>
        <v>537.71</v>
      </c>
    </row>
    <row r="2941" spans="1:8">
      <c r="A2941" s="11" t="s">
        <v>2896</v>
      </c>
      <c r="B2941" s="7">
        <v>47963</v>
      </c>
      <c r="C2941" t="str">
        <f>PROPER(Table1[[#This Row],[Region]])</f>
        <v>East</v>
      </c>
      <c r="D2941" t="str">
        <f>PROPER(Table1[[#This Row],[Product Category]])</f>
        <v>Sports</v>
      </c>
      <c r="E2941">
        <f>ROUND(Table1[[#This Row],[Sales Amount]],1)</f>
        <v>3996.5</v>
      </c>
      <c r="F2941">
        <f>Table1[[#This Row],[Quantity Sold]]</f>
        <v>48</v>
      </c>
      <c r="G2941">
        <f>Table1[[#This Row],[Discount (%)]]</f>
        <v>18</v>
      </c>
      <c r="H2941">
        <f>Table1[[#This Row],[Profit]]</f>
        <v>1754.17</v>
      </c>
    </row>
    <row r="2942" spans="1:8">
      <c r="A2942" s="11" t="s">
        <v>2897</v>
      </c>
      <c r="B2942" s="7">
        <v>47964</v>
      </c>
      <c r="C2942" t="str">
        <f>PROPER(Table1[[#This Row],[Region]])</f>
        <v>North</v>
      </c>
      <c r="D2942" t="str">
        <f>PROPER(Table1[[#This Row],[Product Category]])</f>
        <v>Sports</v>
      </c>
      <c r="E2942">
        <f>ROUND(Table1[[#This Row],[Sales Amount]],1)</f>
        <v>3674</v>
      </c>
      <c r="F2942">
        <f>Table1[[#This Row],[Quantity Sold]]</f>
        <v>13</v>
      </c>
      <c r="G2942">
        <f>Table1[[#This Row],[Discount (%)]]</f>
        <v>3</v>
      </c>
      <c r="H2942">
        <f>Table1[[#This Row],[Profit]]</f>
        <v>1941.45</v>
      </c>
    </row>
    <row r="2943" spans="1:8">
      <c r="A2943" s="11" t="s">
        <v>2898</v>
      </c>
      <c r="B2943" s="7">
        <v>47965</v>
      </c>
      <c r="C2943" t="str">
        <f>PROPER(Table1[[#This Row],[Region]])</f>
        <v>South</v>
      </c>
      <c r="D2943" t="str">
        <f>PROPER(Table1[[#This Row],[Product Category]])</f>
        <v>Clothing</v>
      </c>
      <c r="E2943">
        <f>ROUND(Table1[[#This Row],[Sales Amount]],1)</f>
        <v>3071.3</v>
      </c>
      <c r="F2943">
        <f>Table1[[#This Row],[Quantity Sold]]</f>
        <v>13</v>
      </c>
      <c r="G2943">
        <f>Table1[[#This Row],[Discount (%)]]</f>
        <v>46</v>
      </c>
      <c r="H2943">
        <f>Table1[[#This Row],[Profit]]</f>
        <v>415.13</v>
      </c>
    </row>
    <row r="2944" spans="1:8">
      <c r="A2944" s="11" t="s">
        <v>2899</v>
      </c>
      <c r="B2944" s="7">
        <v>47966</v>
      </c>
      <c r="C2944" t="str">
        <f>PROPER(Table1[[#This Row],[Region]])</f>
        <v>East</v>
      </c>
      <c r="D2944" t="str">
        <f>PROPER(Table1[[#This Row],[Product Category]])</f>
        <v>Furniture</v>
      </c>
      <c r="E2944">
        <f>ROUND(Table1[[#This Row],[Sales Amount]],1)</f>
        <v>4789.8999999999996</v>
      </c>
      <c r="F2944">
        <f>Table1[[#This Row],[Quantity Sold]]</f>
        <v>45</v>
      </c>
      <c r="G2944">
        <f>Table1[[#This Row],[Discount (%)]]</f>
        <v>31</v>
      </c>
      <c r="H2944">
        <f>Table1[[#This Row],[Profit]]</f>
        <v>721.13</v>
      </c>
    </row>
    <row r="2945" spans="1:8">
      <c r="A2945" s="11" t="s">
        <v>2900</v>
      </c>
      <c r="B2945" s="7">
        <v>47967</v>
      </c>
      <c r="C2945" t="str">
        <f>PROPER(Table1[[#This Row],[Region]])</f>
        <v>North</v>
      </c>
      <c r="D2945" t="str">
        <f>PROPER(Table1[[#This Row],[Product Category]])</f>
        <v>Furniture</v>
      </c>
      <c r="E2945">
        <f>ROUND(Table1[[#This Row],[Sales Amount]],1)</f>
        <v>3814</v>
      </c>
      <c r="F2945">
        <f>Table1[[#This Row],[Quantity Sold]]</f>
        <v>47</v>
      </c>
      <c r="G2945">
        <f>Table1[[#This Row],[Discount (%)]]</f>
        <v>47</v>
      </c>
      <c r="H2945">
        <f>Table1[[#This Row],[Profit]]</f>
        <v>938.34</v>
      </c>
    </row>
    <row r="2946" spans="1:8">
      <c r="A2946" s="11" t="s">
        <v>2901</v>
      </c>
      <c r="B2946" s="7">
        <v>47968</v>
      </c>
      <c r="C2946" t="str">
        <f>PROPER(Table1[[#This Row],[Region]])</f>
        <v>South</v>
      </c>
      <c r="D2946" t="str">
        <f>PROPER(Table1[[#This Row],[Product Category]])</f>
        <v>Electronics</v>
      </c>
      <c r="E2946">
        <f>ROUND(Table1[[#This Row],[Sales Amount]],1)</f>
        <v>3780.2</v>
      </c>
      <c r="F2946">
        <f>Table1[[#This Row],[Quantity Sold]]</f>
        <v>42</v>
      </c>
      <c r="G2946">
        <f>Table1[[#This Row],[Discount (%)]]</f>
        <v>28</v>
      </c>
      <c r="H2946">
        <f>Table1[[#This Row],[Profit]]</f>
        <v>1882.56</v>
      </c>
    </row>
    <row r="2947" spans="1:8">
      <c r="A2947" s="11" t="s">
        <v>2902</v>
      </c>
      <c r="B2947" s="7">
        <v>47969</v>
      </c>
      <c r="C2947" t="str">
        <f>PROPER(Table1[[#This Row],[Region]])</f>
        <v>West</v>
      </c>
      <c r="D2947" t="str">
        <f>PROPER(Table1[[#This Row],[Product Category]])</f>
        <v>Sports</v>
      </c>
      <c r="E2947">
        <f>ROUND(Table1[[#This Row],[Sales Amount]],1)</f>
        <v>622.1</v>
      </c>
      <c r="F2947">
        <f>Table1[[#This Row],[Quantity Sold]]</f>
        <v>43</v>
      </c>
      <c r="G2947">
        <f>Table1[[#This Row],[Discount (%)]]</f>
        <v>35</v>
      </c>
      <c r="H2947">
        <f>Table1[[#This Row],[Profit]]</f>
        <v>1193.54</v>
      </c>
    </row>
    <row r="2948" spans="1:8">
      <c r="A2948" s="11" t="s">
        <v>2903</v>
      </c>
      <c r="B2948" s="7">
        <v>47970</v>
      </c>
      <c r="C2948" t="str">
        <f>PROPER(Table1[[#This Row],[Region]])</f>
        <v>North</v>
      </c>
      <c r="D2948" t="str">
        <f>PROPER(Table1[[#This Row],[Product Category]])</f>
        <v>Sports</v>
      </c>
      <c r="E2948">
        <f>ROUND(Table1[[#This Row],[Sales Amount]],1)</f>
        <v>4683.1000000000004</v>
      </c>
      <c r="F2948">
        <f>Table1[[#This Row],[Quantity Sold]]</f>
        <v>2</v>
      </c>
      <c r="G2948">
        <f>Table1[[#This Row],[Discount (%)]]</f>
        <v>41</v>
      </c>
      <c r="H2948">
        <f>Table1[[#This Row],[Profit]]</f>
        <v>1290.3699999999999</v>
      </c>
    </row>
    <row r="2949" spans="1:8">
      <c r="A2949" s="11" t="s">
        <v>2904</v>
      </c>
      <c r="B2949" s="7">
        <v>47971</v>
      </c>
      <c r="C2949" t="str">
        <f>PROPER(Table1[[#This Row],[Region]])</f>
        <v>East</v>
      </c>
      <c r="D2949" t="str">
        <f>PROPER(Table1[[#This Row],[Product Category]])</f>
        <v>Groceries</v>
      </c>
      <c r="E2949">
        <f>ROUND(Table1[[#This Row],[Sales Amount]],1)</f>
        <v>1263.4000000000001</v>
      </c>
      <c r="F2949">
        <f>Table1[[#This Row],[Quantity Sold]]</f>
        <v>28</v>
      </c>
      <c r="G2949">
        <f>Table1[[#This Row],[Discount (%)]]</f>
        <v>46</v>
      </c>
      <c r="H2949">
        <f>Table1[[#This Row],[Profit]]</f>
        <v>663.95</v>
      </c>
    </row>
    <row r="2950" spans="1:8">
      <c r="A2950" s="11" t="s">
        <v>2905</v>
      </c>
      <c r="B2950" s="7">
        <v>47972</v>
      </c>
      <c r="C2950" t="str">
        <f>PROPER(Table1[[#This Row],[Region]])</f>
        <v>North</v>
      </c>
      <c r="D2950" t="str">
        <f>PROPER(Table1[[#This Row],[Product Category]])</f>
        <v>Electronics</v>
      </c>
      <c r="E2950">
        <f>ROUND(Table1[[#This Row],[Sales Amount]],1)</f>
        <v>2245.4</v>
      </c>
      <c r="F2950">
        <f>Table1[[#This Row],[Quantity Sold]]</f>
        <v>35</v>
      </c>
      <c r="G2950">
        <f>Table1[[#This Row],[Discount (%)]]</f>
        <v>26</v>
      </c>
      <c r="H2950">
        <f>Table1[[#This Row],[Profit]]</f>
        <v>959.16</v>
      </c>
    </row>
    <row r="2951" spans="1:8">
      <c r="A2951" s="11" t="s">
        <v>2906</v>
      </c>
      <c r="B2951" s="7">
        <v>47973</v>
      </c>
      <c r="C2951" t="str">
        <f>PROPER(Table1[[#This Row],[Region]])</f>
        <v>North</v>
      </c>
      <c r="D2951" t="str">
        <f>PROPER(Table1[[#This Row],[Product Category]])</f>
        <v>Electronics</v>
      </c>
      <c r="E2951">
        <f>ROUND(Table1[[#This Row],[Sales Amount]],1)</f>
        <v>4802.8</v>
      </c>
      <c r="F2951">
        <f>Table1[[#This Row],[Quantity Sold]]</f>
        <v>6</v>
      </c>
      <c r="G2951">
        <f>Table1[[#This Row],[Discount (%)]]</f>
        <v>14</v>
      </c>
      <c r="H2951">
        <f>Table1[[#This Row],[Profit]]</f>
        <v>165.8</v>
      </c>
    </row>
    <row r="2952" spans="1:8">
      <c r="A2952" s="11" t="s">
        <v>2907</v>
      </c>
      <c r="B2952" s="7">
        <v>47974</v>
      </c>
      <c r="C2952" t="str">
        <f>PROPER(Table1[[#This Row],[Region]])</f>
        <v>North</v>
      </c>
      <c r="D2952" t="str">
        <f>PROPER(Table1[[#This Row],[Product Category]])</f>
        <v>Sports</v>
      </c>
      <c r="E2952">
        <f>ROUND(Table1[[#This Row],[Sales Amount]],1)</f>
        <v>3159</v>
      </c>
      <c r="F2952">
        <f>Table1[[#This Row],[Quantity Sold]]</f>
        <v>1</v>
      </c>
      <c r="G2952">
        <f>Table1[[#This Row],[Discount (%)]]</f>
        <v>33</v>
      </c>
      <c r="H2952">
        <f>Table1[[#This Row],[Profit]]</f>
        <v>1920.19</v>
      </c>
    </row>
    <row r="2953" spans="1:8">
      <c r="A2953" s="11" t="s">
        <v>2908</v>
      </c>
      <c r="B2953" s="7">
        <v>47975</v>
      </c>
      <c r="C2953" t="str">
        <f>PROPER(Table1[[#This Row],[Region]])</f>
        <v>West</v>
      </c>
      <c r="D2953" t="str">
        <f>PROPER(Table1[[#This Row],[Product Category]])</f>
        <v>Electronics</v>
      </c>
      <c r="E2953">
        <f>ROUND(Table1[[#This Row],[Sales Amount]],1)</f>
        <v>1917.7</v>
      </c>
      <c r="F2953">
        <f>Table1[[#This Row],[Quantity Sold]]</f>
        <v>16</v>
      </c>
      <c r="G2953">
        <f>Table1[[#This Row],[Discount (%)]]</f>
        <v>14</v>
      </c>
      <c r="H2953">
        <f>Table1[[#This Row],[Profit]]</f>
        <v>1773.93</v>
      </c>
    </row>
    <row r="2954" spans="1:8">
      <c r="A2954" s="11" t="s">
        <v>2909</v>
      </c>
      <c r="B2954" s="7">
        <v>47976</v>
      </c>
      <c r="C2954" t="str">
        <f>PROPER(Table1[[#This Row],[Region]])</f>
        <v>East</v>
      </c>
      <c r="D2954" t="str">
        <f>PROPER(Table1[[#This Row],[Product Category]])</f>
        <v>Furniture</v>
      </c>
      <c r="E2954">
        <f>ROUND(Table1[[#This Row],[Sales Amount]],1)</f>
        <v>1485.2</v>
      </c>
      <c r="F2954">
        <f>Table1[[#This Row],[Quantity Sold]]</f>
        <v>47</v>
      </c>
      <c r="G2954">
        <f>Table1[[#This Row],[Discount (%)]]</f>
        <v>13</v>
      </c>
      <c r="H2954">
        <f>Table1[[#This Row],[Profit]]</f>
        <v>1316.69</v>
      </c>
    </row>
    <row r="2955" spans="1:8">
      <c r="A2955" s="11" t="s">
        <v>2910</v>
      </c>
      <c r="B2955" s="7">
        <v>47977</v>
      </c>
      <c r="C2955" t="str">
        <f>PROPER(Table1[[#This Row],[Region]])</f>
        <v>North</v>
      </c>
      <c r="D2955" t="str">
        <f>PROPER(Table1[[#This Row],[Product Category]])</f>
        <v>Clothing</v>
      </c>
      <c r="E2955">
        <f>ROUND(Table1[[#This Row],[Sales Amount]],1)</f>
        <v>3562.7</v>
      </c>
      <c r="F2955">
        <f>Table1[[#This Row],[Quantity Sold]]</f>
        <v>27</v>
      </c>
      <c r="G2955">
        <f>Table1[[#This Row],[Discount (%)]]</f>
        <v>24</v>
      </c>
      <c r="H2955">
        <f>Table1[[#This Row],[Profit]]</f>
        <v>1375.66</v>
      </c>
    </row>
    <row r="2956" spans="1:8">
      <c r="A2956" s="11" t="s">
        <v>2911</v>
      </c>
      <c r="B2956" s="7">
        <v>47978</v>
      </c>
      <c r="C2956" t="str">
        <f>PROPER(Table1[[#This Row],[Region]])</f>
        <v>East</v>
      </c>
      <c r="D2956" t="str">
        <f>PROPER(Table1[[#This Row],[Product Category]])</f>
        <v>Clothing</v>
      </c>
      <c r="E2956">
        <f>ROUND(Table1[[#This Row],[Sales Amount]],1)</f>
        <v>4838.5</v>
      </c>
      <c r="F2956">
        <f>Table1[[#This Row],[Quantity Sold]]</f>
        <v>23</v>
      </c>
      <c r="G2956">
        <f>Table1[[#This Row],[Discount (%)]]</f>
        <v>9</v>
      </c>
      <c r="H2956">
        <f>Table1[[#This Row],[Profit]]</f>
        <v>349.06</v>
      </c>
    </row>
    <row r="2957" spans="1:8">
      <c r="A2957" s="11" t="s">
        <v>2912</v>
      </c>
      <c r="B2957" s="7">
        <v>47979</v>
      </c>
      <c r="C2957" t="str">
        <f>PROPER(Table1[[#This Row],[Region]])</f>
        <v>East</v>
      </c>
      <c r="D2957" t="str">
        <f>PROPER(Table1[[#This Row],[Product Category]])</f>
        <v>Electronics</v>
      </c>
      <c r="E2957">
        <f>ROUND(Table1[[#This Row],[Sales Amount]],1)</f>
        <v>4554.7</v>
      </c>
      <c r="F2957">
        <f>Table1[[#This Row],[Quantity Sold]]</f>
        <v>45</v>
      </c>
      <c r="G2957">
        <f>Table1[[#This Row],[Discount (%)]]</f>
        <v>27</v>
      </c>
      <c r="H2957">
        <f>Table1[[#This Row],[Profit]]</f>
        <v>1119.48</v>
      </c>
    </row>
    <row r="2958" spans="1:8">
      <c r="A2958" s="11" t="s">
        <v>2913</v>
      </c>
      <c r="B2958" s="7">
        <v>47980</v>
      </c>
      <c r="C2958" t="str">
        <f>PROPER(Table1[[#This Row],[Region]])</f>
        <v>North</v>
      </c>
      <c r="D2958" t="str">
        <f>PROPER(Table1[[#This Row],[Product Category]])</f>
        <v>Clothing</v>
      </c>
      <c r="E2958">
        <f>ROUND(Table1[[#This Row],[Sales Amount]],1)</f>
        <v>2247.4</v>
      </c>
      <c r="F2958">
        <f>Table1[[#This Row],[Quantity Sold]]</f>
        <v>40</v>
      </c>
      <c r="G2958">
        <f>Table1[[#This Row],[Discount (%)]]</f>
        <v>22</v>
      </c>
      <c r="H2958">
        <f>Table1[[#This Row],[Profit]]</f>
        <v>893.48</v>
      </c>
    </row>
    <row r="2959" spans="1:8">
      <c r="A2959" s="11" t="s">
        <v>2915</v>
      </c>
      <c r="B2959" s="7">
        <v>47981</v>
      </c>
      <c r="C2959" t="str">
        <f>PROPER(Table1[[#This Row],[Region]])</f>
        <v>South</v>
      </c>
      <c r="D2959" t="str">
        <f>PROPER(Table1[[#This Row],[Product Category]])</f>
        <v>Clothing</v>
      </c>
      <c r="E2959">
        <f>ROUND(Table1[[#This Row],[Sales Amount]],1)</f>
        <v>2079.1999999999998</v>
      </c>
      <c r="F2959">
        <f>Table1[[#This Row],[Quantity Sold]]</f>
        <v>34</v>
      </c>
      <c r="G2959">
        <f>Table1[[#This Row],[Discount (%)]]</f>
        <v>37</v>
      </c>
      <c r="H2959">
        <f>Table1[[#This Row],[Profit]]</f>
        <v>1368.67</v>
      </c>
    </row>
    <row r="2960" spans="1:8">
      <c r="A2960" s="11" t="s">
        <v>2916</v>
      </c>
      <c r="B2960" s="7">
        <v>47982</v>
      </c>
      <c r="C2960" t="str">
        <f>PROPER(Table1[[#This Row],[Region]])</f>
        <v>East</v>
      </c>
      <c r="D2960" t="str">
        <f>PROPER(Table1[[#This Row],[Product Category]])</f>
        <v>Sports</v>
      </c>
      <c r="E2960">
        <f>ROUND(Table1[[#This Row],[Sales Amount]],1)</f>
        <v>4473.3999999999996</v>
      </c>
      <c r="F2960">
        <f>Table1[[#This Row],[Quantity Sold]]</f>
        <v>42</v>
      </c>
      <c r="G2960">
        <f>Table1[[#This Row],[Discount (%)]]</f>
        <v>22</v>
      </c>
      <c r="H2960">
        <f>Table1[[#This Row],[Profit]]</f>
        <v>279.13</v>
      </c>
    </row>
    <row r="2961" spans="1:8">
      <c r="A2961" s="11" t="s">
        <v>2917</v>
      </c>
      <c r="B2961" s="7">
        <v>47983</v>
      </c>
      <c r="C2961" t="str">
        <f>PROPER(Table1[[#This Row],[Region]])</f>
        <v>North</v>
      </c>
      <c r="D2961" t="str">
        <f>PROPER(Table1[[#This Row],[Product Category]])</f>
        <v>Sports</v>
      </c>
      <c r="E2961">
        <f>ROUND(Table1[[#This Row],[Sales Amount]],1)</f>
        <v>3138.2</v>
      </c>
      <c r="F2961">
        <f>Table1[[#This Row],[Quantity Sold]]</f>
        <v>49</v>
      </c>
      <c r="G2961">
        <f>Table1[[#This Row],[Discount (%)]]</f>
        <v>20</v>
      </c>
      <c r="H2961">
        <f>Table1[[#This Row],[Profit]]</f>
        <v>1816.94</v>
      </c>
    </row>
    <row r="2962" spans="1:8">
      <c r="A2962" s="11" t="s">
        <v>2918</v>
      </c>
      <c r="B2962" s="7">
        <v>47984</v>
      </c>
      <c r="C2962" t="str">
        <f>PROPER(Table1[[#This Row],[Region]])</f>
        <v>South</v>
      </c>
      <c r="D2962" t="str">
        <f>PROPER(Table1[[#This Row],[Product Category]])</f>
        <v>Electronics</v>
      </c>
      <c r="E2962">
        <f>ROUND(Table1[[#This Row],[Sales Amount]],1)</f>
        <v>3176.1</v>
      </c>
      <c r="F2962">
        <f>Table1[[#This Row],[Quantity Sold]]</f>
        <v>11</v>
      </c>
      <c r="G2962">
        <f>Table1[[#This Row],[Discount (%)]]</f>
        <v>11</v>
      </c>
      <c r="H2962">
        <f>Table1[[#This Row],[Profit]]</f>
        <v>1795.7</v>
      </c>
    </row>
    <row r="2963" spans="1:8">
      <c r="A2963" s="11" t="s">
        <v>2919</v>
      </c>
      <c r="B2963" s="7">
        <v>47985</v>
      </c>
      <c r="C2963" t="str">
        <f>PROPER(Table1[[#This Row],[Region]])</f>
        <v>North</v>
      </c>
      <c r="D2963" t="str">
        <f>PROPER(Table1[[#This Row],[Product Category]])</f>
        <v>Electronics</v>
      </c>
      <c r="E2963">
        <f>ROUND(Table1[[#This Row],[Sales Amount]],1)</f>
        <v>3084.7</v>
      </c>
      <c r="F2963">
        <f>Table1[[#This Row],[Quantity Sold]]</f>
        <v>43</v>
      </c>
      <c r="G2963">
        <f>Table1[[#This Row],[Discount (%)]]</f>
        <v>21</v>
      </c>
      <c r="H2963">
        <f>Table1[[#This Row],[Profit]]</f>
        <v>1147.7</v>
      </c>
    </row>
    <row r="2964" spans="1:8">
      <c r="A2964" s="11" t="s">
        <v>2920</v>
      </c>
      <c r="B2964" s="7">
        <v>47986</v>
      </c>
      <c r="C2964" t="str">
        <f>PROPER(Table1[[#This Row],[Region]])</f>
        <v>West</v>
      </c>
      <c r="D2964" t="str">
        <f>PROPER(Table1[[#This Row],[Product Category]])</f>
        <v>Furniture</v>
      </c>
      <c r="E2964">
        <f>ROUND(Table1[[#This Row],[Sales Amount]],1)</f>
        <v>4824.8999999999996</v>
      </c>
      <c r="F2964">
        <f>Table1[[#This Row],[Quantity Sold]]</f>
        <v>46</v>
      </c>
      <c r="G2964">
        <f>Table1[[#This Row],[Discount (%)]]</f>
        <v>43</v>
      </c>
      <c r="H2964">
        <f>Table1[[#This Row],[Profit]]</f>
        <v>1438.15</v>
      </c>
    </row>
    <row r="2965" spans="1:8">
      <c r="A2965" s="11" t="s">
        <v>2921</v>
      </c>
      <c r="B2965" s="7">
        <v>47987</v>
      </c>
      <c r="C2965" t="str">
        <f>PROPER(Table1[[#This Row],[Region]])</f>
        <v>West</v>
      </c>
      <c r="D2965" t="str">
        <f>PROPER(Table1[[#This Row],[Product Category]])</f>
        <v>Groceries</v>
      </c>
      <c r="E2965">
        <f>ROUND(Table1[[#This Row],[Sales Amount]],1)</f>
        <v>3673.5</v>
      </c>
      <c r="F2965">
        <f>Table1[[#This Row],[Quantity Sold]]</f>
        <v>30</v>
      </c>
      <c r="G2965">
        <f>Table1[[#This Row],[Discount (%)]]</f>
        <v>46</v>
      </c>
      <c r="H2965">
        <f>Table1[[#This Row],[Profit]]</f>
        <v>1712.95</v>
      </c>
    </row>
    <row r="2966" spans="1:8">
      <c r="A2966" s="11" t="s">
        <v>2922</v>
      </c>
      <c r="B2966" s="7">
        <v>47988</v>
      </c>
      <c r="C2966" t="str">
        <f>PROPER(Table1[[#This Row],[Region]])</f>
        <v>East</v>
      </c>
      <c r="D2966" t="str">
        <f>PROPER(Table1[[#This Row],[Product Category]])</f>
        <v>Furniture</v>
      </c>
      <c r="E2966">
        <f>ROUND(Table1[[#This Row],[Sales Amount]],1)</f>
        <v>4992</v>
      </c>
      <c r="F2966">
        <f>Table1[[#This Row],[Quantity Sold]]</f>
        <v>33</v>
      </c>
      <c r="G2966">
        <f>Table1[[#This Row],[Discount (%)]]</f>
        <v>43</v>
      </c>
      <c r="H2966">
        <f>Table1[[#This Row],[Profit]]</f>
        <v>671.47</v>
      </c>
    </row>
    <row r="2967" spans="1:8">
      <c r="A2967" s="11" t="s">
        <v>2923</v>
      </c>
      <c r="B2967" s="7">
        <v>47989</v>
      </c>
      <c r="C2967" t="str">
        <f>PROPER(Table1[[#This Row],[Region]])</f>
        <v>West</v>
      </c>
      <c r="D2967" t="str">
        <f>PROPER(Table1[[#This Row],[Product Category]])</f>
        <v>Electronics</v>
      </c>
      <c r="E2967">
        <f>ROUND(Table1[[#This Row],[Sales Amount]],1)</f>
        <v>3901.8</v>
      </c>
      <c r="F2967">
        <f>Table1[[#This Row],[Quantity Sold]]</f>
        <v>2</v>
      </c>
      <c r="G2967">
        <f>Table1[[#This Row],[Discount (%)]]</f>
        <v>10</v>
      </c>
      <c r="H2967">
        <f>Table1[[#This Row],[Profit]]</f>
        <v>1965.6</v>
      </c>
    </row>
    <row r="2968" spans="1:8">
      <c r="A2968" s="11" t="s">
        <v>2924</v>
      </c>
      <c r="B2968" s="7">
        <v>47990</v>
      </c>
      <c r="C2968" t="str">
        <f>PROPER(Table1[[#This Row],[Region]])</f>
        <v>North</v>
      </c>
      <c r="D2968" t="str">
        <f>PROPER(Table1[[#This Row],[Product Category]])</f>
        <v>Furniture</v>
      </c>
      <c r="E2968">
        <f>ROUND(Table1[[#This Row],[Sales Amount]],1)</f>
        <v>4752.5</v>
      </c>
      <c r="F2968">
        <f>Table1[[#This Row],[Quantity Sold]]</f>
        <v>18</v>
      </c>
      <c r="G2968">
        <f>Table1[[#This Row],[Discount (%)]]</f>
        <v>14</v>
      </c>
      <c r="H2968">
        <f>Table1[[#This Row],[Profit]]</f>
        <v>1481.37</v>
      </c>
    </row>
    <row r="2969" spans="1:8">
      <c r="A2969" s="11" t="s">
        <v>2925</v>
      </c>
      <c r="B2969" s="7">
        <v>47991</v>
      </c>
      <c r="C2969" t="str">
        <f>PROPER(Table1[[#This Row],[Region]])</f>
        <v>West</v>
      </c>
      <c r="D2969" t="str">
        <f>PROPER(Table1[[#This Row],[Product Category]])</f>
        <v>Sports</v>
      </c>
      <c r="E2969">
        <f>ROUND(Table1[[#This Row],[Sales Amount]],1)</f>
        <v>2520.5</v>
      </c>
      <c r="F2969">
        <f>Table1[[#This Row],[Quantity Sold]]</f>
        <v>48</v>
      </c>
      <c r="G2969">
        <f>Table1[[#This Row],[Discount (%)]]</f>
        <v>19</v>
      </c>
      <c r="H2969">
        <f>Table1[[#This Row],[Profit]]</f>
        <v>1435.41</v>
      </c>
    </row>
    <row r="2970" spans="1:8">
      <c r="A2970" s="11" t="s">
        <v>2926</v>
      </c>
      <c r="B2970" s="7">
        <v>47992</v>
      </c>
      <c r="C2970" t="str">
        <f>PROPER(Table1[[#This Row],[Region]])</f>
        <v>East</v>
      </c>
      <c r="D2970" t="str">
        <f>PROPER(Table1[[#This Row],[Product Category]])</f>
        <v>Sports</v>
      </c>
      <c r="E2970">
        <f>ROUND(Table1[[#This Row],[Sales Amount]],1)</f>
        <v>1768.7</v>
      </c>
      <c r="F2970">
        <f>Table1[[#This Row],[Quantity Sold]]</f>
        <v>5</v>
      </c>
      <c r="G2970">
        <f>Table1[[#This Row],[Discount (%)]]</f>
        <v>49</v>
      </c>
      <c r="H2970">
        <f>Table1[[#This Row],[Profit]]</f>
        <v>419.15</v>
      </c>
    </row>
    <row r="2971" spans="1:8">
      <c r="A2971" s="11" t="s">
        <v>2927</v>
      </c>
      <c r="B2971" s="7">
        <v>47993</v>
      </c>
      <c r="C2971" t="str">
        <f>PROPER(Table1[[#This Row],[Region]])</f>
        <v>South</v>
      </c>
      <c r="D2971" t="str">
        <f>PROPER(Table1[[#This Row],[Product Category]])</f>
        <v>Groceries</v>
      </c>
      <c r="E2971">
        <f>ROUND(Table1[[#This Row],[Sales Amount]],1)</f>
        <v>3729.2</v>
      </c>
      <c r="F2971">
        <f>Table1[[#This Row],[Quantity Sold]]</f>
        <v>9</v>
      </c>
      <c r="G2971">
        <f>Table1[[#This Row],[Discount (%)]]</f>
        <v>47</v>
      </c>
      <c r="H2971">
        <f>Table1[[#This Row],[Profit]]</f>
        <v>1370.29</v>
      </c>
    </row>
    <row r="2972" spans="1:8">
      <c r="A2972" s="11" t="s">
        <v>2928</v>
      </c>
      <c r="B2972" s="7">
        <v>47994</v>
      </c>
      <c r="C2972" t="str">
        <f>PROPER(Table1[[#This Row],[Region]])</f>
        <v>West</v>
      </c>
      <c r="D2972" t="str">
        <f>PROPER(Table1[[#This Row],[Product Category]])</f>
        <v>Sports</v>
      </c>
      <c r="E2972">
        <f>ROUND(Table1[[#This Row],[Sales Amount]],1)</f>
        <v>4576.5</v>
      </c>
      <c r="F2972">
        <f>Table1[[#This Row],[Quantity Sold]]</f>
        <v>36</v>
      </c>
      <c r="G2972">
        <f>Table1[[#This Row],[Discount (%)]]</f>
        <v>32</v>
      </c>
      <c r="H2972">
        <f>Table1[[#This Row],[Profit]]</f>
        <v>1587.37</v>
      </c>
    </row>
    <row r="2973" spans="1:8">
      <c r="A2973" s="11" t="s">
        <v>2929</v>
      </c>
      <c r="B2973" s="7">
        <v>47995</v>
      </c>
      <c r="C2973" t="str">
        <f>PROPER(Table1[[#This Row],[Region]])</f>
        <v>South</v>
      </c>
      <c r="D2973" t="str">
        <f>PROPER(Table1[[#This Row],[Product Category]])</f>
        <v>Furniture</v>
      </c>
      <c r="E2973">
        <f>ROUND(Table1[[#This Row],[Sales Amount]],1)</f>
        <v>3683.9</v>
      </c>
      <c r="F2973">
        <f>Table1[[#This Row],[Quantity Sold]]</f>
        <v>24</v>
      </c>
      <c r="G2973">
        <f>Table1[[#This Row],[Discount (%)]]</f>
        <v>25</v>
      </c>
      <c r="H2973">
        <f>Table1[[#This Row],[Profit]]</f>
        <v>352.4</v>
      </c>
    </row>
    <row r="2974" spans="1:8">
      <c r="A2974" s="11" t="s">
        <v>2930</v>
      </c>
      <c r="B2974" s="7">
        <v>47996</v>
      </c>
      <c r="C2974" t="str">
        <f>PROPER(Table1[[#This Row],[Region]])</f>
        <v>East</v>
      </c>
      <c r="D2974" t="str">
        <f>PROPER(Table1[[#This Row],[Product Category]])</f>
        <v>Electronics</v>
      </c>
      <c r="E2974">
        <f>ROUND(Table1[[#This Row],[Sales Amount]],1)</f>
        <v>458.4</v>
      </c>
      <c r="F2974">
        <f>Table1[[#This Row],[Quantity Sold]]</f>
        <v>31</v>
      </c>
      <c r="G2974">
        <f>Table1[[#This Row],[Discount (%)]]</f>
        <v>47</v>
      </c>
      <c r="H2974">
        <f>Table1[[#This Row],[Profit]]</f>
        <v>63.22</v>
      </c>
    </row>
    <row r="2975" spans="1:8">
      <c r="A2975" s="11" t="s">
        <v>2931</v>
      </c>
      <c r="B2975" s="7">
        <v>47997</v>
      </c>
      <c r="C2975" t="str">
        <f>PROPER(Table1[[#This Row],[Region]])</f>
        <v>North</v>
      </c>
      <c r="D2975" t="str">
        <f>PROPER(Table1[[#This Row],[Product Category]])</f>
        <v>Clothing</v>
      </c>
      <c r="E2975">
        <f>ROUND(Table1[[#This Row],[Sales Amount]],1)</f>
        <v>745.2</v>
      </c>
      <c r="F2975">
        <f>Table1[[#This Row],[Quantity Sold]]</f>
        <v>1</v>
      </c>
      <c r="G2975">
        <f>Table1[[#This Row],[Discount (%)]]</f>
        <v>37</v>
      </c>
      <c r="H2975">
        <f>Table1[[#This Row],[Profit]]</f>
        <v>1950.21</v>
      </c>
    </row>
    <row r="2976" spans="1:8">
      <c r="A2976" s="11" t="s">
        <v>2932</v>
      </c>
      <c r="B2976" s="7">
        <v>47998</v>
      </c>
      <c r="C2976" t="str">
        <f>PROPER(Table1[[#This Row],[Region]])</f>
        <v>North</v>
      </c>
      <c r="D2976" t="str">
        <f>PROPER(Table1[[#This Row],[Product Category]])</f>
        <v>Sports</v>
      </c>
      <c r="E2976">
        <f>ROUND(Table1[[#This Row],[Sales Amount]],1)</f>
        <v>3065.2</v>
      </c>
      <c r="F2976">
        <f>Table1[[#This Row],[Quantity Sold]]</f>
        <v>20</v>
      </c>
      <c r="G2976">
        <f>Table1[[#This Row],[Discount (%)]]</f>
        <v>8</v>
      </c>
      <c r="H2976">
        <f>Table1[[#This Row],[Profit]]</f>
        <v>289.32</v>
      </c>
    </row>
    <row r="2977" spans="1:8">
      <c r="A2977" s="11" t="s">
        <v>2933</v>
      </c>
      <c r="B2977" s="7">
        <v>47999</v>
      </c>
      <c r="C2977" t="str">
        <f>PROPER(Table1[[#This Row],[Region]])</f>
        <v>West</v>
      </c>
      <c r="D2977" t="str">
        <f>PROPER(Table1[[#This Row],[Product Category]])</f>
        <v>Clothing</v>
      </c>
      <c r="E2977">
        <f>ROUND(Table1[[#This Row],[Sales Amount]],1)</f>
        <v>1394.2</v>
      </c>
      <c r="F2977">
        <f>Table1[[#This Row],[Quantity Sold]]</f>
        <v>40</v>
      </c>
      <c r="G2977">
        <f>Table1[[#This Row],[Discount (%)]]</f>
        <v>8</v>
      </c>
      <c r="H2977">
        <f>Table1[[#This Row],[Profit]]</f>
        <v>141.93</v>
      </c>
    </row>
    <row r="2978" spans="1:8">
      <c r="A2978" s="11" t="s">
        <v>2934</v>
      </c>
      <c r="B2978" s="7">
        <v>48000</v>
      </c>
      <c r="C2978" t="str">
        <f>PROPER(Table1[[#This Row],[Region]])</f>
        <v>South</v>
      </c>
      <c r="D2978" t="str">
        <f>PROPER(Table1[[#This Row],[Product Category]])</f>
        <v>Groceries</v>
      </c>
      <c r="E2978">
        <f>ROUND(Table1[[#This Row],[Sales Amount]],1)</f>
        <v>714.7</v>
      </c>
      <c r="F2978">
        <f>Table1[[#This Row],[Quantity Sold]]</f>
        <v>5</v>
      </c>
      <c r="G2978">
        <f>Table1[[#This Row],[Discount (%)]]</f>
        <v>21</v>
      </c>
      <c r="H2978">
        <f>Table1[[#This Row],[Profit]]</f>
        <v>23.5</v>
      </c>
    </row>
    <row r="2979" spans="1:8">
      <c r="A2979" s="11" t="s">
        <v>2935</v>
      </c>
      <c r="B2979" s="7">
        <v>48001</v>
      </c>
      <c r="C2979" t="str">
        <f>PROPER(Table1[[#This Row],[Region]])</f>
        <v>South</v>
      </c>
      <c r="D2979" t="str">
        <f>PROPER(Table1[[#This Row],[Product Category]])</f>
        <v>Furniture</v>
      </c>
      <c r="E2979">
        <f>ROUND(Table1[[#This Row],[Sales Amount]],1)</f>
        <v>320.10000000000002</v>
      </c>
      <c r="F2979">
        <f>Table1[[#This Row],[Quantity Sold]]</f>
        <v>42</v>
      </c>
      <c r="G2979">
        <f>Table1[[#This Row],[Discount (%)]]</f>
        <v>4</v>
      </c>
      <c r="H2979">
        <f>Table1[[#This Row],[Profit]]</f>
        <v>531.02</v>
      </c>
    </row>
    <row r="2980" spans="1:8">
      <c r="A2980" s="11" t="s">
        <v>2936</v>
      </c>
      <c r="B2980" s="7">
        <v>48002</v>
      </c>
      <c r="C2980" t="str">
        <f>PROPER(Table1[[#This Row],[Region]])</f>
        <v>South</v>
      </c>
      <c r="D2980" t="str">
        <f>PROPER(Table1[[#This Row],[Product Category]])</f>
        <v>Furniture</v>
      </c>
      <c r="E2980">
        <f>ROUND(Table1[[#This Row],[Sales Amount]],1)</f>
        <v>2143.9</v>
      </c>
      <c r="F2980">
        <f>Table1[[#This Row],[Quantity Sold]]</f>
        <v>11</v>
      </c>
      <c r="G2980">
        <f>Table1[[#This Row],[Discount (%)]]</f>
        <v>5</v>
      </c>
      <c r="H2980">
        <f>Table1[[#This Row],[Profit]]</f>
        <v>308.24</v>
      </c>
    </row>
    <row r="2981" spans="1:8">
      <c r="A2981" s="11" t="s">
        <v>2937</v>
      </c>
      <c r="B2981" s="7">
        <v>48003</v>
      </c>
      <c r="C2981" t="str">
        <f>PROPER(Table1[[#This Row],[Region]])</f>
        <v>West</v>
      </c>
      <c r="D2981" t="str">
        <f>PROPER(Table1[[#This Row],[Product Category]])</f>
        <v>Sports</v>
      </c>
      <c r="E2981">
        <f>ROUND(Table1[[#This Row],[Sales Amount]],1)</f>
        <v>4575.1000000000004</v>
      </c>
      <c r="F2981">
        <f>Table1[[#This Row],[Quantity Sold]]</f>
        <v>12</v>
      </c>
      <c r="G2981">
        <f>Table1[[#This Row],[Discount (%)]]</f>
        <v>48</v>
      </c>
      <c r="H2981">
        <f>Table1[[#This Row],[Profit]]</f>
        <v>1187.23</v>
      </c>
    </row>
    <row r="2982" spans="1:8">
      <c r="A2982" s="11" t="s">
        <v>2938</v>
      </c>
      <c r="B2982" s="7">
        <v>48004</v>
      </c>
      <c r="C2982" t="str">
        <f>PROPER(Table1[[#This Row],[Region]])</f>
        <v>South</v>
      </c>
      <c r="D2982" t="str">
        <f>PROPER(Table1[[#This Row],[Product Category]])</f>
        <v>Furniture</v>
      </c>
      <c r="E2982">
        <f>ROUND(Table1[[#This Row],[Sales Amount]],1)</f>
        <v>3359.6</v>
      </c>
      <c r="F2982">
        <f>Table1[[#This Row],[Quantity Sold]]</f>
        <v>43</v>
      </c>
      <c r="G2982">
        <f>Table1[[#This Row],[Discount (%)]]</f>
        <v>21</v>
      </c>
      <c r="H2982">
        <f>Table1[[#This Row],[Profit]]</f>
        <v>829.19</v>
      </c>
    </row>
    <row r="2983" spans="1:8">
      <c r="A2983" s="11" t="s">
        <v>2939</v>
      </c>
      <c r="B2983" s="7">
        <v>48005</v>
      </c>
      <c r="C2983" t="str">
        <f>PROPER(Table1[[#This Row],[Region]])</f>
        <v>North</v>
      </c>
      <c r="D2983" t="str">
        <f>PROPER(Table1[[#This Row],[Product Category]])</f>
        <v>Sports</v>
      </c>
      <c r="E2983">
        <f>ROUND(Table1[[#This Row],[Sales Amount]],1)</f>
        <v>3882.4</v>
      </c>
      <c r="F2983">
        <f>Table1[[#This Row],[Quantity Sold]]</f>
        <v>24</v>
      </c>
      <c r="G2983">
        <f>Table1[[#This Row],[Discount (%)]]</f>
        <v>36</v>
      </c>
      <c r="H2983">
        <f>Table1[[#This Row],[Profit]]</f>
        <v>709.33</v>
      </c>
    </row>
    <row r="2984" spans="1:8">
      <c r="A2984" s="11" t="s">
        <v>2940</v>
      </c>
      <c r="B2984" s="7">
        <v>48006</v>
      </c>
      <c r="C2984" t="str">
        <f>PROPER(Table1[[#This Row],[Region]])</f>
        <v>East</v>
      </c>
      <c r="D2984" t="str">
        <f>PROPER(Table1[[#This Row],[Product Category]])</f>
        <v>Groceries</v>
      </c>
      <c r="E2984">
        <f>ROUND(Table1[[#This Row],[Sales Amount]],1)</f>
        <v>2998.7</v>
      </c>
      <c r="F2984">
        <f>Table1[[#This Row],[Quantity Sold]]</f>
        <v>24</v>
      </c>
      <c r="G2984">
        <f>Table1[[#This Row],[Discount (%)]]</f>
        <v>29</v>
      </c>
      <c r="H2984">
        <f>Table1[[#This Row],[Profit]]</f>
        <v>1830.58</v>
      </c>
    </row>
    <row r="2985" spans="1:8">
      <c r="A2985" s="11">
        <v>98598646</v>
      </c>
      <c r="B2985" s="7">
        <v>48007</v>
      </c>
      <c r="C2985" t="str">
        <f>PROPER(Table1[[#This Row],[Region]])</f>
        <v>West</v>
      </c>
      <c r="D2985" t="str">
        <f>PROPER(Table1[[#This Row],[Product Category]])</f>
        <v>Electronics</v>
      </c>
      <c r="E2985">
        <f>ROUND(Table1[[#This Row],[Sales Amount]],1)</f>
        <v>2799.3</v>
      </c>
      <c r="F2985">
        <f>Table1[[#This Row],[Quantity Sold]]</f>
        <v>40</v>
      </c>
      <c r="G2985">
        <f>Table1[[#This Row],[Discount (%)]]</f>
        <v>4</v>
      </c>
      <c r="H2985">
        <f>Table1[[#This Row],[Profit]]</f>
        <v>1532.23</v>
      </c>
    </row>
    <row r="2986" spans="1:8">
      <c r="A2986" s="11" t="s">
        <v>2941</v>
      </c>
      <c r="B2986" s="7">
        <v>48008</v>
      </c>
      <c r="C2986" t="str">
        <f>PROPER(Table1[[#This Row],[Region]])</f>
        <v>West</v>
      </c>
      <c r="D2986" t="str">
        <f>PROPER(Table1[[#This Row],[Product Category]])</f>
        <v>Sports</v>
      </c>
      <c r="E2986">
        <f>ROUND(Table1[[#This Row],[Sales Amount]],1)</f>
        <v>3785.1</v>
      </c>
      <c r="F2986">
        <f>Table1[[#This Row],[Quantity Sold]]</f>
        <v>10</v>
      </c>
      <c r="G2986">
        <f>Table1[[#This Row],[Discount (%)]]</f>
        <v>50</v>
      </c>
      <c r="H2986">
        <f>Table1[[#This Row],[Profit]]</f>
        <v>1833.64</v>
      </c>
    </row>
    <row r="2987" spans="1:8">
      <c r="A2987" s="11" t="s">
        <v>2942</v>
      </c>
      <c r="B2987" s="7">
        <v>48009</v>
      </c>
      <c r="C2987" t="str">
        <f>PROPER(Table1[[#This Row],[Region]])</f>
        <v>North</v>
      </c>
      <c r="D2987" t="str">
        <f>PROPER(Table1[[#This Row],[Product Category]])</f>
        <v>Furniture</v>
      </c>
      <c r="E2987">
        <f>ROUND(Table1[[#This Row],[Sales Amount]],1)</f>
        <v>3523.8</v>
      </c>
      <c r="F2987">
        <f>Table1[[#This Row],[Quantity Sold]]</f>
        <v>48</v>
      </c>
      <c r="G2987">
        <f>Table1[[#This Row],[Discount (%)]]</f>
        <v>41</v>
      </c>
      <c r="H2987">
        <f>Table1[[#This Row],[Profit]]</f>
        <v>1537.15</v>
      </c>
    </row>
    <row r="2988" spans="1:8">
      <c r="A2988" s="11" t="s">
        <v>2943</v>
      </c>
      <c r="B2988" s="7">
        <v>48010</v>
      </c>
      <c r="C2988" t="str">
        <f>PROPER(Table1[[#This Row],[Region]])</f>
        <v>East</v>
      </c>
      <c r="D2988" t="str">
        <f>PROPER(Table1[[#This Row],[Product Category]])</f>
        <v>Groceries</v>
      </c>
      <c r="E2988">
        <f>ROUND(Table1[[#This Row],[Sales Amount]],1)</f>
        <v>3416.6</v>
      </c>
      <c r="F2988">
        <f>Table1[[#This Row],[Quantity Sold]]</f>
        <v>35</v>
      </c>
      <c r="G2988">
        <f>Table1[[#This Row],[Discount (%)]]</f>
        <v>34</v>
      </c>
      <c r="H2988">
        <f>Table1[[#This Row],[Profit]]</f>
        <v>1986.04</v>
      </c>
    </row>
    <row r="2989" spans="1:8">
      <c r="A2989" s="11" t="s">
        <v>2944</v>
      </c>
      <c r="B2989" s="7">
        <v>48011</v>
      </c>
      <c r="C2989" t="str">
        <f>PROPER(Table1[[#This Row],[Region]])</f>
        <v>North</v>
      </c>
      <c r="D2989" t="str">
        <f>PROPER(Table1[[#This Row],[Product Category]])</f>
        <v>Groceries</v>
      </c>
      <c r="E2989">
        <f>ROUND(Table1[[#This Row],[Sales Amount]],1)</f>
        <v>4153.7</v>
      </c>
      <c r="F2989">
        <f>Table1[[#This Row],[Quantity Sold]]</f>
        <v>18</v>
      </c>
      <c r="G2989">
        <f>Table1[[#This Row],[Discount (%)]]</f>
        <v>2</v>
      </c>
      <c r="H2989">
        <f>Table1[[#This Row],[Profit]]</f>
        <v>1988.3</v>
      </c>
    </row>
    <row r="2990" spans="1:8">
      <c r="A2990" s="11" t="s">
        <v>2945</v>
      </c>
      <c r="B2990" s="7">
        <v>48012</v>
      </c>
      <c r="C2990" t="str">
        <f>PROPER(Table1[[#This Row],[Region]])</f>
        <v>West</v>
      </c>
      <c r="D2990" t="str">
        <f>PROPER(Table1[[#This Row],[Product Category]])</f>
        <v>Furniture</v>
      </c>
      <c r="E2990">
        <f>ROUND(Table1[[#This Row],[Sales Amount]],1)</f>
        <v>323.39999999999998</v>
      </c>
      <c r="F2990">
        <f>Table1[[#This Row],[Quantity Sold]]</f>
        <v>24</v>
      </c>
      <c r="G2990">
        <f>Table1[[#This Row],[Discount (%)]]</f>
        <v>50</v>
      </c>
      <c r="H2990">
        <f>Table1[[#This Row],[Profit]]</f>
        <v>992.05</v>
      </c>
    </row>
    <row r="2991" spans="1:8">
      <c r="A2991" s="11" t="s">
        <v>2946</v>
      </c>
      <c r="B2991" s="7">
        <v>48013</v>
      </c>
      <c r="C2991" t="str">
        <f>PROPER(Table1[[#This Row],[Region]])</f>
        <v>North</v>
      </c>
      <c r="D2991" t="str">
        <f>PROPER(Table1[[#This Row],[Product Category]])</f>
        <v>Clothing</v>
      </c>
      <c r="E2991">
        <f>ROUND(Table1[[#This Row],[Sales Amount]],1)</f>
        <v>892</v>
      </c>
      <c r="F2991">
        <f>Table1[[#This Row],[Quantity Sold]]</f>
        <v>49</v>
      </c>
      <c r="G2991">
        <f>Table1[[#This Row],[Discount (%)]]</f>
        <v>38</v>
      </c>
      <c r="H2991">
        <f>Table1[[#This Row],[Profit]]</f>
        <v>1539.21</v>
      </c>
    </row>
    <row r="2992" spans="1:8">
      <c r="A2992" s="11" t="s">
        <v>2947</v>
      </c>
      <c r="B2992" s="7">
        <v>48014</v>
      </c>
      <c r="C2992" t="str">
        <f>PROPER(Table1[[#This Row],[Region]])</f>
        <v>East</v>
      </c>
      <c r="D2992" t="str">
        <f>PROPER(Table1[[#This Row],[Product Category]])</f>
        <v>Clothing</v>
      </c>
      <c r="E2992">
        <f>ROUND(Table1[[#This Row],[Sales Amount]],1)</f>
        <v>4990.8</v>
      </c>
      <c r="F2992">
        <f>Table1[[#This Row],[Quantity Sold]]</f>
        <v>48</v>
      </c>
      <c r="G2992">
        <f>Table1[[#This Row],[Discount (%)]]</f>
        <v>23</v>
      </c>
      <c r="H2992">
        <f>Table1[[#This Row],[Profit]]</f>
        <v>1799.53</v>
      </c>
    </row>
    <row r="2993" spans="1:8">
      <c r="A2993" s="11" t="s">
        <v>2948</v>
      </c>
      <c r="B2993" s="7">
        <v>48015</v>
      </c>
      <c r="C2993" t="str">
        <f>PROPER(Table1[[#This Row],[Region]])</f>
        <v>East</v>
      </c>
      <c r="D2993" t="str">
        <f>PROPER(Table1[[#This Row],[Product Category]])</f>
        <v>Furniture</v>
      </c>
      <c r="E2993">
        <f>ROUND(Table1[[#This Row],[Sales Amount]],1)</f>
        <v>3010</v>
      </c>
      <c r="F2993">
        <f>Table1[[#This Row],[Quantity Sold]]</f>
        <v>50</v>
      </c>
      <c r="G2993">
        <f>Table1[[#This Row],[Discount (%)]]</f>
        <v>40</v>
      </c>
      <c r="H2993">
        <f>Table1[[#This Row],[Profit]]</f>
        <v>1765.73</v>
      </c>
    </row>
    <row r="2994" spans="1:8">
      <c r="A2994" s="11" t="s">
        <v>2949</v>
      </c>
      <c r="B2994" s="7">
        <v>48016</v>
      </c>
      <c r="C2994" t="str">
        <f>PROPER(Table1[[#This Row],[Region]])</f>
        <v>East</v>
      </c>
      <c r="D2994" t="str">
        <f>PROPER(Table1[[#This Row],[Product Category]])</f>
        <v>Electronics</v>
      </c>
      <c r="E2994">
        <f>ROUND(Table1[[#This Row],[Sales Amount]],1)</f>
        <v>2201.3000000000002</v>
      </c>
      <c r="F2994">
        <f>Table1[[#This Row],[Quantity Sold]]</f>
        <v>45</v>
      </c>
      <c r="G2994">
        <f>Table1[[#This Row],[Discount (%)]]</f>
        <v>47</v>
      </c>
      <c r="H2994">
        <f>Table1[[#This Row],[Profit]]</f>
        <v>345.64</v>
      </c>
    </row>
    <row r="2995" spans="1:8">
      <c r="A2995" s="11" t="s">
        <v>2950</v>
      </c>
      <c r="B2995" s="7">
        <v>48017</v>
      </c>
      <c r="C2995" t="str">
        <f>PROPER(Table1[[#This Row],[Region]])</f>
        <v>West</v>
      </c>
      <c r="D2995" t="str">
        <f>PROPER(Table1[[#This Row],[Product Category]])</f>
        <v>Furniture</v>
      </c>
      <c r="E2995">
        <f>ROUND(Table1[[#This Row],[Sales Amount]],1)</f>
        <v>4805.7</v>
      </c>
      <c r="F2995">
        <f>Table1[[#This Row],[Quantity Sold]]</f>
        <v>8</v>
      </c>
      <c r="G2995">
        <f>Table1[[#This Row],[Discount (%)]]</f>
        <v>17</v>
      </c>
      <c r="H2995">
        <f>Table1[[#This Row],[Profit]]</f>
        <v>1307.1199999999999</v>
      </c>
    </row>
    <row r="2996" spans="1:8">
      <c r="A2996" s="11" t="s">
        <v>2951</v>
      </c>
      <c r="B2996" s="7">
        <v>48018</v>
      </c>
      <c r="C2996" t="str">
        <f>PROPER(Table1[[#This Row],[Region]])</f>
        <v>West</v>
      </c>
      <c r="D2996" t="str">
        <f>PROPER(Table1[[#This Row],[Product Category]])</f>
        <v>Groceries</v>
      </c>
      <c r="E2996">
        <f>ROUND(Table1[[#This Row],[Sales Amount]],1)</f>
        <v>1889.9</v>
      </c>
      <c r="F2996">
        <f>Table1[[#This Row],[Quantity Sold]]</f>
        <v>26</v>
      </c>
      <c r="G2996">
        <f>Table1[[#This Row],[Discount (%)]]</f>
        <v>47</v>
      </c>
      <c r="H2996">
        <f>Table1[[#This Row],[Profit]]</f>
        <v>1863.08</v>
      </c>
    </row>
    <row r="2997" spans="1:8">
      <c r="A2997" s="11" t="s">
        <v>2952</v>
      </c>
      <c r="B2997" s="7">
        <v>48019</v>
      </c>
      <c r="C2997" t="str">
        <f>PROPER(Table1[[#This Row],[Region]])</f>
        <v>East</v>
      </c>
      <c r="D2997" t="str">
        <f>PROPER(Table1[[#This Row],[Product Category]])</f>
        <v>Sports</v>
      </c>
      <c r="E2997">
        <f>ROUND(Table1[[#This Row],[Sales Amount]],1)</f>
        <v>3832.5</v>
      </c>
      <c r="F2997">
        <f>Table1[[#This Row],[Quantity Sold]]</f>
        <v>26</v>
      </c>
      <c r="G2997">
        <f>Table1[[#This Row],[Discount (%)]]</f>
        <v>47</v>
      </c>
      <c r="H2997">
        <f>Table1[[#This Row],[Profit]]</f>
        <v>1626.23</v>
      </c>
    </row>
    <row r="2998" spans="1:8">
      <c r="A2998" s="11" t="s">
        <v>2953</v>
      </c>
      <c r="B2998" s="7">
        <v>48020</v>
      </c>
      <c r="C2998" t="str">
        <f>PROPER(Table1[[#This Row],[Region]])</f>
        <v>North</v>
      </c>
      <c r="D2998" t="str">
        <f>PROPER(Table1[[#This Row],[Product Category]])</f>
        <v>Groceries</v>
      </c>
      <c r="E2998">
        <f>ROUND(Table1[[#This Row],[Sales Amount]],1)</f>
        <v>3842.8</v>
      </c>
      <c r="F2998">
        <f>Table1[[#This Row],[Quantity Sold]]</f>
        <v>47</v>
      </c>
      <c r="G2998">
        <f>Table1[[#This Row],[Discount (%)]]</f>
        <v>0</v>
      </c>
      <c r="H2998">
        <f>Table1[[#This Row],[Profit]]</f>
        <v>1019.63</v>
      </c>
    </row>
    <row r="2999" spans="1:8">
      <c r="A2999" s="11" t="s">
        <v>2954</v>
      </c>
      <c r="B2999" s="7">
        <v>48021</v>
      </c>
      <c r="C2999" t="str">
        <f>PROPER(Table1[[#This Row],[Region]])</f>
        <v>West</v>
      </c>
      <c r="D2999" t="str">
        <f>PROPER(Table1[[#This Row],[Product Category]])</f>
        <v>Furniture</v>
      </c>
      <c r="E2999">
        <f>ROUND(Table1[[#This Row],[Sales Amount]],1)</f>
        <v>2682.1</v>
      </c>
      <c r="F2999">
        <f>Table1[[#This Row],[Quantity Sold]]</f>
        <v>8</v>
      </c>
      <c r="G2999">
        <f>Table1[[#This Row],[Discount (%)]]</f>
        <v>25</v>
      </c>
      <c r="H2999">
        <f>Table1[[#This Row],[Profit]]</f>
        <v>444.12</v>
      </c>
    </row>
    <row r="3000" spans="1:8">
      <c r="A3000" s="11" t="s">
        <v>2955</v>
      </c>
      <c r="B3000" s="7">
        <v>48022</v>
      </c>
      <c r="C3000" t="str">
        <f>PROPER(Table1[[#This Row],[Region]])</f>
        <v>West</v>
      </c>
      <c r="D3000" t="str">
        <f>PROPER(Table1[[#This Row],[Product Category]])</f>
        <v>Electronics</v>
      </c>
      <c r="E3000">
        <f>ROUND(Table1[[#This Row],[Sales Amount]],1)</f>
        <v>755.2</v>
      </c>
      <c r="F3000">
        <f>Table1[[#This Row],[Quantity Sold]]</f>
        <v>29</v>
      </c>
      <c r="G3000">
        <f>Table1[[#This Row],[Discount (%)]]</f>
        <v>33</v>
      </c>
      <c r="H3000">
        <f>Table1[[#This Row],[Profit]]</f>
        <v>1931.82</v>
      </c>
    </row>
    <row r="3001" spans="1:8">
      <c r="A3001" s="11" t="s">
        <v>2956</v>
      </c>
      <c r="B3001" s="7">
        <v>48023</v>
      </c>
      <c r="C3001" t="str">
        <f>PROPER(Table1[[#This Row],[Region]])</f>
        <v>East</v>
      </c>
      <c r="D3001" t="str">
        <f>PROPER(Table1[[#This Row],[Product Category]])</f>
        <v>Furniture</v>
      </c>
      <c r="E3001">
        <f>ROUND(Table1[[#This Row],[Sales Amount]],1)</f>
        <v>4756.2</v>
      </c>
      <c r="F3001">
        <f>Table1[[#This Row],[Quantity Sold]]</f>
        <v>49</v>
      </c>
      <c r="G3001">
        <f>Table1[[#This Row],[Discount (%)]]</f>
        <v>14</v>
      </c>
      <c r="H3001">
        <f>Table1[[#This Row],[Profit]]</f>
        <v>1078.5999999999999</v>
      </c>
    </row>
    <row r="3002" spans="1:8">
      <c r="A3002" s="11" t="s">
        <v>2957</v>
      </c>
      <c r="B3002" s="7">
        <v>48024</v>
      </c>
      <c r="C3002" t="str">
        <f>PROPER(Table1[[#This Row],[Region]])</f>
        <v>East</v>
      </c>
      <c r="D3002" t="str">
        <f>PROPER(Table1[[#This Row],[Product Category]])</f>
        <v>Electronics</v>
      </c>
      <c r="E3002">
        <f>ROUND(Table1[[#This Row],[Sales Amount]],1)</f>
        <v>299.5</v>
      </c>
      <c r="F3002">
        <f>Table1[[#This Row],[Quantity Sold]]</f>
        <v>32</v>
      </c>
      <c r="G3002">
        <f>Table1[[#This Row],[Discount (%)]]</f>
        <v>30</v>
      </c>
      <c r="H3002">
        <f>Table1[[#This Row],[Profit]]</f>
        <v>1343.87</v>
      </c>
    </row>
    <row r="3003" spans="1:8">
      <c r="A3003" s="11" t="s">
        <v>2958</v>
      </c>
      <c r="B3003" s="7">
        <v>48025</v>
      </c>
      <c r="C3003" t="str">
        <f>PROPER(Table1[[#This Row],[Region]])</f>
        <v>North</v>
      </c>
      <c r="D3003" t="str">
        <f>PROPER(Table1[[#This Row],[Product Category]])</f>
        <v>Furniture</v>
      </c>
      <c r="E3003">
        <f>ROUND(Table1[[#This Row],[Sales Amount]],1)</f>
        <v>525.29999999999995</v>
      </c>
      <c r="F3003">
        <f>Table1[[#This Row],[Quantity Sold]]</f>
        <v>34</v>
      </c>
      <c r="G3003">
        <f>Table1[[#This Row],[Discount (%)]]</f>
        <v>17</v>
      </c>
      <c r="H3003">
        <f>Table1[[#This Row],[Profit]]</f>
        <v>1144.21</v>
      </c>
    </row>
    <row r="3004" spans="1:8">
      <c r="A3004" s="11" t="s">
        <v>2959</v>
      </c>
      <c r="B3004" s="7">
        <v>48026</v>
      </c>
      <c r="C3004" t="str">
        <f>PROPER(Table1[[#This Row],[Region]])</f>
        <v>West</v>
      </c>
      <c r="D3004" t="str">
        <f>PROPER(Table1[[#This Row],[Product Category]])</f>
        <v>Sports</v>
      </c>
      <c r="E3004">
        <f>ROUND(Table1[[#This Row],[Sales Amount]],1)</f>
        <v>2119.8000000000002</v>
      </c>
      <c r="F3004">
        <f>Table1[[#This Row],[Quantity Sold]]</f>
        <v>20</v>
      </c>
      <c r="G3004">
        <f>Table1[[#This Row],[Discount (%)]]</f>
        <v>28</v>
      </c>
      <c r="H3004">
        <f>Table1[[#This Row],[Profit]]</f>
        <v>330.26</v>
      </c>
    </row>
    <row r="3005" spans="1:8">
      <c r="A3005" s="11" t="s">
        <v>2960</v>
      </c>
      <c r="B3005" s="7">
        <v>48027</v>
      </c>
      <c r="C3005" t="str">
        <f>PROPER(Table1[[#This Row],[Region]])</f>
        <v>East</v>
      </c>
      <c r="D3005" t="str">
        <f>PROPER(Table1[[#This Row],[Product Category]])</f>
        <v>Sports</v>
      </c>
      <c r="E3005">
        <f>ROUND(Table1[[#This Row],[Sales Amount]],1)</f>
        <v>262.39999999999998</v>
      </c>
      <c r="F3005">
        <f>Table1[[#This Row],[Quantity Sold]]</f>
        <v>17</v>
      </c>
      <c r="G3005">
        <f>Table1[[#This Row],[Discount (%)]]</f>
        <v>42</v>
      </c>
      <c r="H3005">
        <f>Table1[[#This Row],[Profit]]</f>
        <v>670.39</v>
      </c>
    </row>
    <row r="3006" spans="1:8">
      <c r="A3006" s="11" t="s">
        <v>2961</v>
      </c>
      <c r="B3006" s="7">
        <v>48028</v>
      </c>
      <c r="C3006" t="str">
        <f>PROPER(Table1[[#This Row],[Region]])</f>
        <v>West</v>
      </c>
      <c r="D3006" t="str">
        <f>PROPER(Table1[[#This Row],[Product Category]])</f>
        <v>Clothing</v>
      </c>
      <c r="E3006">
        <f>ROUND(Table1[[#This Row],[Sales Amount]],1)</f>
        <v>4297.2</v>
      </c>
      <c r="F3006">
        <f>Table1[[#This Row],[Quantity Sold]]</f>
        <v>6</v>
      </c>
      <c r="G3006">
        <f>Table1[[#This Row],[Discount (%)]]</f>
        <v>29</v>
      </c>
      <c r="H3006">
        <f>Table1[[#This Row],[Profit]]</f>
        <v>1284.05</v>
      </c>
    </row>
    <row r="3007" spans="1:8">
      <c r="A3007" s="11" t="s">
        <v>2962</v>
      </c>
      <c r="B3007" s="7">
        <v>48029</v>
      </c>
      <c r="C3007" t="str">
        <f>PROPER(Table1[[#This Row],[Region]])</f>
        <v>East</v>
      </c>
      <c r="D3007" t="str">
        <f>PROPER(Table1[[#This Row],[Product Category]])</f>
        <v>Sports</v>
      </c>
      <c r="E3007">
        <f>ROUND(Table1[[#This Row],[Sales Amount]],1)</f>
        <v>4624.2</v>
      </c>
      <c r="F3007">
        <f>Table1[[#This Row],[Quantity Sold]]</f>
        <v>26</v>
      </c>
      <c r="G3007">
        <f>Table1[[#This Row],[Discount (%)]]</f>
        <v>35</v>
      </c>
      <c r="H3007">
        <f>Table1[[#This Row],[Profit]]</f>
        <v>753.44</v>
      </c>
    </row>
    <row r="3008" spans="1:8">
      <c r="A3008" s="11" t="s">
        <v>2963</v>
      </c>
      <c r="B3008" s="7">
        <v>48030</v>
      </c>
      <c r="C3008" t="str">
        <f>PROPER(Table1[[#This Row],[Region]])</f>
        <v>North</v>
      </c>
      <c r="D3008" t="str">
        <f>PROPER(Table1[[#This Row],[Product Category]])</f>
        <v>Clothing</v>
      </c>
      <c r="E3008">
        <f>ROUND(Table1[[#This Row],[Sales Amount]],1)</f>
        <v>3969.8</v>
      </c>
      <c r="F3008">
        <f>Table1[[#This Row],[Quantity Sold]]</f>
        <v>19</v>
      </c>
      <c r="G3008">
        <f>Table1[[#This Row],[Discount (%)]]</f>
        <v>41</v>
      </c>
      <c r="H3008">
        <f>Table1[[#This Row],[Profit]]</f>
        <v>1904.83</v>
      </c>
    </row>
    <row r="3009" spans="1:8">
      <c r="A3009" s="11" t="s">
        <v>2964</v>
      </c>
      <c r="B3009" s="7">
        <v>48031</v>
      </c>
      <c r="C3009" t="str">
        <f>PROPER(Table1[[#This Row],[Region]])</f>
        <v>West</v>
      </c>
      <c r="D3009" t="str">
        <f>PROPER(Table1[[#This Row],[Product Category]])</f>
        <v>Furniture</v>
      </c>
      <c r="E3009">
        <f>ROUND(Table1[[#This Row],[Sales Amount]],1)</f>
        <v>3977.9</v>
      </c>
      <c r="F3009">
        <f>Table1[[#This Row],[Quantity Sold]]</f>
        <v>46</v>
      </c>
      <c r="G3009">
        <f>Table1[[#This Row],[Discount (%)]]</f>
        <v>15</v>
      </c>
      <c r="H3009">
        <f>Table1[[#This Row],[Profit]]</f>
        <v>1939</v>
      </c>
    </row>
    <row r="3010" spans="1:8">
      <c r="A3010" s="11" t="s">
        <v>2965</v>
      </c>
      <c r="B3010" s="7">
        <v>48032</v>
      </c>
      <c r="C3010" t="str">
        <f>PROPER(Table1[[#This Row],[Region]])</f>
        <v>East</v>
      </c>
      <c r="D3010" t="str">
        <f>PROPER(Table1[[#This Row],[Product Category]])</f>
        <v>Clothing</v>
      </c>
      <c r="E3010">
        <f>ROUND(Table1[[#This Row],[Sales Amount]],1)</f>
        <v>2606.1999999999998</v>
      </c>
      <c r="F3010">
        <f>Table1[[#This Row],[Quantity Sold]]</f>
        <v>13</v>
      </c>
      <c r="G3010">
        <f>Table1[[#This Row],[Discount (%)]]</f>
        <v>42</v>
      </c>
      <c r="H3010">
        <f>Table1[[#This Row],[Profit]]</f>
        <v>1686.22</v>
      </c>
    </row>
    <row r="3011" spans="1:8">
      <c r="A3011" s="11" t="s">
        <v>2966</v>
      </c>
      <c r="B3011" s="7">
        <v>48033</v>
      </c>
      <c r="C3011" t="str">
        <f>PROPER(Table1[[#This Row],[Region]])</f>
        <v>North</v>
      </c>
      <c r="D3011" t="str">
        <f>PROPER(Table1[[#This Row],[Product Category]])</f>
        <v>Clothing</v>
      </c>
      <c r="E3011">
        <f>ROUND(Table1[[#This Row],[Sales Amount]],1)</f>
        <v>3747.9</v>
      </c>
      <c r="F3011">
        <f>Table1[[#This Row],[Quantity Sold]]</f>
        <v>10</v>
      </c>
      <c r="G3011">
        <f>Table1[[#This Row],[Discount (%)]]</f>
        <v>30</v>
      </c>
      <c r="H3011">
        <f>Table1[[#This Row],[Profit]]</f>
        <v>1597.59</v>
      </c>
    </row>
    <row r="3012" spans="1:8">
      <c r="A3012" s="11" t="s">
        <v>2967</v>
      </c>
      <c r="B3012" s="7">
        <v>48034</v>
      </c>
      <c r="C3012" t="str">
        <f>PROPER(Table1[[#This Row],[Region]])</f>
        <v>North</v>
      </c>
      <c r="D3012" t="str">
        <f>PROPER(Table1[[#This Row],[Product Category]])</f>
        <v>Electronics</v>
      </c>
      <c r="E3012">
        <f>ROUND(Table1[[#This Row],[Sales Amount]],1)</f>
        <v>4763.7</v>
      </c>
      <c r="F3012">
        <f>Table1[[#This Row],[Quantity Sold]]</f>
        <v>16</v>
      </c>
      <c r="G3012">
        <f>Table1[[#This Row],[Discount (%)]]</f>
        <v>23</v>
      </c>
      <c r="H3012">
        <f>Table1[[#This Row],[Profit]]</f>
        <v>948.64</v>
      </c>
    </row>
    <row r="3013" spans="1:8">
      <c r="A3013" s="11" t="s">
        <v>2968</v>
      </c>
      <c r="B3013" s="7">
        <v>48035</v>
      </c>
      <c r="C3013" t="str">
        <f>PROPER(Table1[[#This Row],[Region]])</f>
        <v>North</v>
      </c>
      <c r="D3013" t="str">
        <f>PROPER(Table1[[#This Row],[Product Category]])</f>
        <v>Sports</v>
      </c>
      <c r="E3013">
        <f>ROUND(Table1[[#This Row],[Sales Amount]],1)</f>
        <v>4335.6000000000004</v>
      </c>
      <c r="F3013">
        <f>Table1[[#This Row],[Quantity Sold]]</f>
        <v>41</v>
      </c>
      <c r="G3013">
        <f>Table1[[#This Row],[Discount (%)]]</f>
        <v>19</v>
      </c>
      <c r="H3013">
        <f>Table1[[#This Row],[Profit]]</f>
        <v>1752.4</v>
      </c>
    </row>
    <row r="3014" spans="1:8">
      <c r="A3014" s="11" t="s">
        <v>2969</v>
      </c>
      <c r="B3014" s="7">
        <v>48036</v>
      </c>
      <c r="C3014" t="str">
        <f>PROPER(Table1[[#This Row],[Region]])</f>
        <v>North</v>
      </c>
      <c r="D3014" t="str">
        <f>PROPER(Table1[[#This Row],[Product Category]])</f>
        <v>Groceries</v>
      </c>
      <c r="E3014">
        <f>ROUND(Table1[[#This Row],[Sales Amount]],1)</f>
        <v>3020.3</v>
      </c>
      <c r="F3014">
        <f>Table1[[#This Row],[Quantity Sold]]</f>
        <v>16</v>
      </c>
      <c r="G3014">
        <f>Table1[[#This Row],[Discount (%)]]</f>
        <v>16</v>
      </c>
      <c r="H3014">
        <f>Table1[[#This Row],[Profit]]</f>
        <v>1260.27</v>
      </c>
    </row>
    <row r="3015" spans="1:8">
      <c r="A3015" s="11" t="s">
        <v>2970</v>
      </c>
      <c r="B3015" s="7">
        <v>48037</v>
      </c>
      <c r="C3015" t="str">
        <f>PROPER(Table1[[#This Row],[Region]])</f>
        <v>West</v>
      </c>
      <c r="D3015" t="str">
        <f>PROPER(Table1[[#This Row],[Product Category]])</f>
        <v>Electronics</v>
      </c>
      <c r="E3015">
        <f>ROUND(Table1[[#This Row],[Sales Amount]],1)</f>
        <v>492.4</v>
      </c>
      <c r="F3015">
        <f>Table1[[#This Row],[Quantity Sold]]</f>
        <v>5</v>
      </c>
      <c r="G3015">
        <f>Table1[[#This Row],[Discount (%)]]</f>
        <v>41</v>
      </c>
      <c r="H3015">
        <f>Table1[[#This Row],[Profit]]</f>
        <v>1527.07</v>
      </c>
    </row>
    <row r="3016" spans="1:8">
      <c r="A3016" s="11" t="s">
        <v>2971</v>
      </c>
      <c r="B3016" s="7">
        <v>48038</v>
      </c>
      <c r="C3016" t="str">
        <f>PROPER(Table1[[#This Row],[Region]])</f>
        <v>South</v>
      </c>
      <c r="D3016" t="str">
        <f>PROPER(Table1[[#This Row],[Product Category]])</f>
        <v>Furniture</v>
      </c>
      <c r="E3016">
        <f>ROUND(Table1[[#This Row],[Sales Amount]],1)</f>
        <v>4256</v>
      </c>
      <c r="F3016">
        <f>Table1[[#This Row],[Quantity Sold]]</f>
        <v>40</v>
      </c>
      <c r="G3016">
        <f>Table1[[#This Row],[Discount (%)]]</f>
        <v>11</v>
      </c>
      <c r="H3016">
        <f>Table1[[#This Row],[Profit]]</f>
        <v>1536.11</v>
      </c>
    </row>
    <row r="3017" spans="1:8">
      <c r="A3017" s="11" t="s">
        <v>2972</v>
      </c>
      <c r="B3017" s="7">
        <v>48039</v>
      </c>
      <c r="C3017" t="str">
        <f>PROPER(Table1[[#This Row],[Region]])</f>
        <v>North</v>
      </c>
      <c r="D3017" t="str">
        <f>PROPER(Table1[[#This Row],[Product Category]])</f>
        <v>Clothing</v>
      </c>
      <c r="E3017">
        <f>ROUND(Table1[[#This Row],[Sales Amount]],1)</f>
        <v>2759.4</v>
      </c>
      <c r="F3017">
        <f>Table1[[#This Row],[Quantity Sold]]</f>
        <v>21</v>
      </c>
      <c r="G3017">
        <f>Table1[[#This Row],[Discount (%)]]</f>
        <v>1</v>
      </c>
      <c r="H3017">
        <f>Table1[[#This Row],[Profit]]</f>
        <v>995.71</v>
      </c>
    </row>
    <row r="3018" spans="1:8">
      <c r="A3018" s="11" t="s">
        <v>2973</v>
      </c>
      <c r="B3018" s="7">
        <v>48040</v>
      </c>
      <c r="C3018" t="str">
        <f>PROPER(Table1[[#This Row],[Region]])</f>
        <v>West</v>
      </c>
      <c r="D3018" t="str">
        <f>PROPER(Table1[[#This Row],[Product Category]])</f>
        <v>Furniture</v>
      </c>
      <c r="E3018">
        <f>ROUND(Table1[[#This Row],[Sales Amount]],1)</f>
        <v>3731.1</v>
      </c>
      <c r="F3018">
        <f>Table1[[#This Row],[Quantity Sold]]</f>
        <v>9</v>
      </c>
      <c r="G3018">
        <f>Table1[[#This Row],[Discount (%)]]</f>
        <v>6</v>
      </c>
      <c r="H3018">
        <f>Table1[[#This Row],[Profit]]</f>
        <v>498.98</v>
      </c>
    </row>
    <row r="3019" spans="1:8">
      <c r="A3019" s="11" t="s">
        <v>2974</v>
      </c>
      <c r="B3019" s="7">
        <v>48041</v>
      </c>
      <c r="C3019" t="str">
        <f>PROPER(Table1[[#This Row],[Region]])</f>
        <v>East</v>
      </c>
      <c r="D3019" t="str">
        <f>PROPER(Table1[[#This Row],[Product Category]])</f>
        <v>Groceries</v>
      </c>
      <c r="E3019">
        <f>ROUND(Table1[[#This Row],[Sales Amount]],1)</f>
        <v>501.3</v>
      </c>
      <c r="F3019">
        <f>Table1[[#This Row],[Quantity Sold]]</f>
        <v>40</v>
      </c>
      <c r="G3019">
        <f>Table1[[#This Row],[Discount (%)]]</f>
        <v>13</v>
      </c>
      <c r="H3019">
        <f>Table1[[#This Row],[Profit]]</f>
        <v>298.86</v>
      </c>
    </row>
    <row r="3020" spans="1:8">
      <c r="A3020" s="11" t="s">
        <v>2975</v>
      </c>
      <c r="B3020" s="7">
        <v>48042</v>
      </c>
      <c r="C3020" t="str">
        <f>PROPER(Table1[[#This Row],[Region]])</f>
        <v>West</v>
      </c>
      <c r="D3020" t="str">
        <f>PROPER(Table1[[#This Row],[Product Category]])</f>
        <v>Furniture</v>
      </c>
      <c r="E3020">
        <f>ROUND(Table1[[#This Row],[Sales Amount]],1)</f>
        <v>3134.7</v>
      </c>
      <c r="F3020">
        <f>Table1[[#This Row],[Quantity Sold]]</f>
        <v>14</v>
      </c>
      <c r="G3020">
        <f>Table1[[#This Row],[Discount (%)]]</f>
        <v>29</v>
      </c>
      <c r="H3020">
        <f>Table1[[#This Row],[Profit]]</f>
        <v>1912.35</v>
      </c>
    </row>
    <row r="3021" spans="1:8">
      <c r="A3021" s="11" t="s">
        <v>2976</v>
      </c>
      <c r="B3021" s="7">
        <v>48043</v>
      </c>
      <c r="C3021" t="str">
        <f>PROPER(Table1[[#This Row],[Region]])</f>
        <v>East</v>
      </c>
      <c r="D3021" t="str">
        <f>PROPER(Table1[[#This Row],[Product Category]])</f>
        <v>Furniture</v>
      </c>
      <c r="E3021">
        <f>ROUND(Table1[[#This Row],[Sales Amount]],1)</f>
        <v>4332.8</v>
      </c>
      <c r="F3021">
        <f>Table1[[#This Row],[Quantity Sold]]</f>
        <v>31</v>
      </c>
      <c r="G3021">
        <f>Table1[[#This Row],[Discount (%)]]</f>
        <v>16</v>
      </c>
      <c r="H3021">
        <f>Table1[[#This Row],[Profit]]</f>
        <v>1035.21</v>
      </c>
    </row>
    <row r="3022" spans="1:8">
      <c r="A3022" s="11" t="s">
        <v>2977</v>
      </c>
      <c r="B3022" s="7">
        <v>48044</v>
      </c>
      <c r="C3022" t="str">
        <f>PROPER(Table1[[#This Row],[Region]])</f>
        <v>West</v>
      </c>
      <c r="D3022" t="str">
        <f>PROPER(Table1[[#This Row],[Product Category]])</f>
        <v>Sports</v>
      </c>
      <c r="E3022">
        <f>ROUND(Table1[[#This Row],[Sales Amount]],1)</f>
        <v>3516.9</v>
      </c>
      <c r="F3022">
        <f>Table1[[#This Row],[Quantity Sold]]</f>
        <v>28</v>
      </c>
      <c r="G3022">
        <f>Table1[[#This Row],[Discount (%)]]</f>
        <v>23</v>
      </c>
      <c r="H3022">
        <f>Table1[[#This Row],[Profit]]</f>
        <v>797.68</v>
      </c>
    </row>
    <row r="3023" spans="1:8">
      <c r="A3023" s="11" t="s">
        <v>2978</v>
      </c>
      <c r="B3023" s="7">
        <v>48045</v>
      </c>
      <c r="C3023" t="str">
        <f>PROPER(Table1[[#This Row],[Region]])</f>
        <v>West</v>
      </c>
      <c r="D3023" t="str">
        <f>PROPER(Table1[[#This Row],[Product Category]])</f>
        <v>Clothing</v>
      </c>
      <c r="E3023">
        <f>ROUND(Table1[[#This Row],[Sales Amount]],1)</f>
        <v>2421.1</v>
      </c>
      <c r="F3023">
        <f>Table1[[#This Row],[Quantity Sold]]</f>
        <v>13</v>
      </c>
      <c r="G3023">
        <f>Table1[[#This Row],[Discount (%)]]</f>
        <v>28</v>
      </c>
      <c r="H3023">
        <f>Table1[[#This Row],[Profit]]</f>
        <v>646.71</v>
      </c>
    </row>
    <row r="3024" spans="1:8">
      <c r="A3024" s="11" t="s">
        <v>2979</v>
      </c>
      <c r="B3024" s="7">
        <v>48046</v>
      </c>
      <c r="C3024" t="str">
        <f>PROPER(Table1[[#This Row],[Region]])</f>
        <v>East</v>
      </c>
      <c r="D3024" t="str">
        <f>PROPER(Table1[[#This Row],[Product Category]])</f>
        <v>Groceries</v>
      </c>
      <c r="E3024">
        <f>ROUND(Table1[[#This Row],[Sales Amount]],1)</f>
        <v>1596.1</v>
      </c>
      <c r="F3024">
        <f>Table1[[#This Row],[Quantity Sold]]</f>
        <v>24</v>
      </c>
      <c r="G3024">
        <f>Table1[[#This Row],[Discount (%)]]</f>
        <v>1</v>
      </c>
      <c r="H3024">
        <f>Table1[[#This Row],[Profit]]</f>
        <v>377.28</v>
      </c>
    </row>
    <row r="3025" spans="1:8">
      <c r="A3025" s="11" t="s">
        <v>2980</v>
      </c>
      <c r="B3025" s="7">
        <v>48047</v>
      </c>
      <c r="C3025" t="str">
        <f>PROPER(Table1[[#This Row],[Region]])</f>
        <v>North</v>
      </c>
      <c r="D3025" t="str">
        <f>PROPER(Table1[[#This Row],[Product Category]])</f>
        <v>Clothing</v>
      </c>
      <c r="E3025">
        <f>ROUND(Table1[[#This Row],[Sales Amount]],1)</f>
        <v>1409.7</v>
      </c>
      <c r="F3025">
        <f>Table1[[#This Row],[Quantity Sold]]</f>
        <v>13</v>
      </c>
      <c r="G3025">
        <f>Table1[[#This Row],[Discount (%)]]</f>
        <v>46</v>
      </c>
      <c r="H3025">
        <f>Table1[[#This Row],[Profit]]</f>
        <v>1688.93</v>
      </c>
    </row>
    <row r="3026" spans="1:8">
      <c r="A3026" s="11" t="s">
        <v>2981</v>
      </c>
      <c r="B3026" s="7">
        <v>48048</v>
      </c>
      <c r="C3026" t="str">
        <f>PROPER(Table1[[#This Row],[Region]])</f>
        <v>South</v>
      </c>
      <c r="D3026" t="str">
        <f>PROPER(Table1[[#This Row],[Product Category]])</f>
        <v>Groceries</v>
      </c>
      <c r="E3026">
        <f>ROUND(Table1[[#This Row],[Sales Amount]],1)</f>
        <v>3258.6</v>
      </c>
      <c r="F3026">
        <f>Table1[[#This Row],[Quantity Sold]]</f>
        <v>42</v>
      </c>
      <c r="G3026">
        <f>Table1[[#This Row],[Discount (%)]]</f>
        <v>37</v>
      </c>
      <c r="H3026">
        <f>Table1[[#This Row],[Profit]]</f>
        <v>1386.03</v>
      </c>
    </row>
    <row r="3027" spans="1:8">
      <c r="A3027" s="11" t="s">
        <v>2982</v>
      </c>
      <c r="B3027" s="7">
        <v>48049</v>
      </c>
      <c r="C3027" t="str">
        <f>PROPER(Table1[[#This Row],[Region]])</f>
        <v>South</v>
      </c>
      <c r="D3027" t="str">
        <f>PROPER(Table1[[#This Row],[Product Category]])</f>
        <v>Furniture</v>
      </c>
      <c r="E3027">
        <f>ROUND(Table1[[#This Row],[Sales Amount]],1)</f>
        <v>911</v>
      </c>
      <c r="F3027">
        <f>Table1[[#This Row],[Quantity Sold]]</f>
        <v>10</v>
      </c>
      <c r="G3027">
        <f>Table1[[#This Row],[Discount (%)]]</f>
        <v>35</v>
      </c>
      <c r="H3027">
        <f>Table1[[#This Row],[Profit]]</f>
        <v>656.56</v>
      </c>
    </row>
    <row r="3028" spans="1:8">
      <c r="A3028" s="11" t="s">
        <v>2983</v>
      </c>
      <c r="B3028" s="7">
        <v>48050</v>
      </c>
      <c r="C3028" t="str">
        <f>PROPER(Table1[[#This Row],[Region]])</f>
        <v>North</v>
      </c>
      <c r="D3028" t="str">
        <f>PROPER(Table1[[#This Row],[Product Category]])</f>
        <v>Groceries</v>
      </c>
      <c r="E3028">
        <f>ROUND(Table1[[#This Row],[Sales Amount]],1)</f>
        <v>2946.3</v>
      </c>
      <c r="F3028">
        <f>Table1[[#This Row],[Quantity Sold]]</f>
        <v>32</v>
      </c>
      <c r="G3028">
        <f>Table1[[#This Row],[Discount (%)]]</f>
        <v>47</v>
      </c>
      <c r="H3028">
        <f>Table1[[#This Row],[Profit]]</f>
        <v>166.16</v>
      </c>
    </row>
    <row r="3029" spans="1:8">
      <c r="A3029" s="11" t="s">
        <v>2984</v>
      </c>
      <c r="B3029" s="7">
        <v>48051</v>
      </c>
      <c r="C3029" t="str">
        <f>PROPER(Table1[[#This Row],[Region]])</f>
        <v>East</v>
      </c>
      <c r="D3029" t="str">
        <f>PROPER(Table1[[#This Row],[Product Category]])</f>
        <v>Sports</v>
      </c>
      <c r="E3029">
        <f>ROUND(Table1[[#This Row],[Sales Amount]],1)</f>
        <v>339.8</v>
      </c>
      <c r="F3029">
        <f>Table1[[#This Row],[Quantity Sold]]</f>
        <v>12</v>
      </c>
      <c r="G3029">
        <f>Table1[[#This Row],[Discount (%)]]</f>
        <v>32</v>
      </c>
      <c r="H3029">
        <f>Table1[[#This Row],[Profit]]</f>
        <v>1048.1099999999999</v>
      </c>
    </row>
    <row r="3030" spans="1:8">
      <c r="A3030" s="11" t="s">
        <v>2985</v>
      </c>
      <c r="B3030" s="7">
        <v>48052</v>
      </c>
      <c r="C3030" t="str">
        <f>PROPER(Table1[[#This Row],[Region]])</f>
        <v>North</v>
      </c>
      <c r="D3030" t="str">
        <f>PROPER(Table1[[#This Row],[Product Category]])</f>
        <v>Electronics</v>
      </c>
      <c r="E3030">
        <f>ROUND(Table1[[#This Row],[Sales Amount]],1)</f>
        <v>4596.1000000000004</v>
      </c>
      <c r="F3030">
        <f>Table1[[#This Row],[Quantity Sold]]</f>
        <v>23</v>
      </c>
      <c r="G3030">
        <f>Table1[[#This Row],[Discount (%)]]</f>
        <v>14</v>
      </c>
      <c r="H3030">
        <f>Table1[[#This Row],[Profit]]</f>
        <v>1331.3</v>
      </c>
    </row>
    <row r="3031" spans="1:8">
      <c r="A3031" s="11" t="s">
        <v>2986</v>
      </c>
      <c r="B3031" s="7">
        <v>48053</v>
      </c>
      <c r="C3031" t="str">
        <f>PROPER(Table1[[#This Row],[Region]])</f>
        <v>East</v>
      </c>
      <c r="D3031" t="str">
        <f>PROPER(Table1[[#This Row],[Product Category]])</f>
        <v>Groceries</v>
      </c>
      <c r="E3031">
        <f>ROUND(Table1[[#This Row],[Sales Amount]],1)</f>
        <v>3050.4</v>
      </c>
      <c r="F3031">
        <f>Table1[[#This Row],[Quantity Sold]]</f>
        <v>36</v>
      </c>
      <c r="G3031">
        <f>Table1[[#This Row],[Discount (%)]]</f>
        <v>13</v>
      </c>
      <c r="H3031">
        <f>Table1[[#This Row],[Profit]]</f>
        <v>1832.5</v>
      </c>
    </row>
    <row r="3032" spans="1:8">
      <c r="A3032" s="11" t="s">
        <v>2987</v>
      </c>
      <c r="B3032" s="7">
        <v>48054</v>
      </c>
      <c r="C3032" t="str">
        <f>PROPER(Table1[[#This Row],[Region]])</f>
        <v>South</v>
      </c>
      <c r="D3032" t="str">
        <f>PROPER(Table1[[#This Row],[Product Category]])</f>
        <v>Furniture</v>
      </c>
      <c r="E3032">
        <f>ROUND(Table1[[#This Row],[Sales Amount]],1)</f>
        <v>1747.4</v>
      </c>
      <c r="F3032">
        <f>Table1[[#This Row],[Quantity Sold]]</f>
        <v>22</v>
      </c>
      <c r="G3032">
        <f>Table1[[#This Row],[Discount (%)]]</f>
        <v>10</v>
      </c>
      <c r="H3032">
        <f>Table1[[#This Row],[Profit]]</f>
        <v>297.66000000000003</v>
      </c>
    </row>
    <row r="3033" spans="1:8">
      <c r="A3033" s="11" t="s">
        <v>2988</v>
      </c>
      <c r="B3033" s="7">
        <v>48055</v>
      </c>
      <c r="C3033" t="str">
        <f>PROPER(Table1[[#This Row],[Region]])</f>
        <v>East</v>
      </c>
      <c r="D3033" t="str">
        <f>PROPER(Table1[[#This Row],[Product Category]])</f>
        <v>Clothing</v>
      </c>
      <c r="E3033">
        <f>ROUND(Table1[[#This Row],[Sales Amount]],1)</f>
        <v>3330.1</v>
      </c>
      <c r="F3033">
        <f>Table1[[#This Row],[Quantity Sold]]</f>
        <v>47</v>
      </c>
      <c r="G3033">
        <f>Table1[[#This Row],[Discount (%)]]</f>
        <v>37</v>
      </c>
      <c r="H3033">
        <f>Table1[[#This Row],[Profit]]</f>
        <v>1442.74</v>
      </c>
    </row>
    <row r="3034" spans="1:8">
      <c r="A3034" s="11" t="s">
        <v>2989</v>
      </c>
      <c r="B3034" s="7">
        <v>48056</v>
      </c>
      <c r="C3034" t="str">
        <f>PROPER(Table1[[#This Row],[Region]])</f>
        <v>East</v>
      </c>
      <c r="D3034" t="str">
        <f>PROPER(Table1[[#This Row],[Product Category]])</f>
        <v>Sports</v>
      </c>
      <c r="E3034">
        <f>ROUND(Table1[[#This Row],[Sales Amount]],1)</f>
        <v>2680</v>
      </c>
      <c r="F3034">
        <f>Table1[[#This Row],[Quantity Sold]]</f>
        <v>8</v>
      </c>
      <c r="G3034">
        <f>Table1[[#This Row],[Discount (%)]]</f>
        <v>26</v>
      </c>
      <c r="H3034">
        <f>Table1[[#This Row],[Profit]]</f>
        <v>449.09</v>
      </c>
    </row>
    <row r="3035" spans="1:8">
      <c r="A3035" s="11" t="s">
        <v>2990</v>
      </c>
      <c r="B3035" s="7">
        <v>48057</v>
      </c>
      <c r="C3035" t="str">
        <f>PROPER(Table1[[#This Row],[Region]])</f>
        <v>North</v>
      </c>
      <c r="D3035" t="str">
        <f>PROPER(Table1[[#This Row],[Product Category]])</f>
        <v>Furniture</v>
      </c>
      <c r="E3035">
        <f>ROUND(Table1[[#This Row],[Sales Amount]],1)</f>
        <v>2403.6</v>
      </c>
      <c r="F3035">
        <f>Table1[[#This Row],[Quantity Sold]]</f>
        <v>14</v>
      </c>
      <c r="G3035">
        <f>Table1[[#This Row],[Discount (%)]]</f>
        <v>19</v>
      </c>
      <c r="H3035">
        <f>Table1[[#This Row],[Profit]]</f>
        <v>1541.26</v>
      </c>
    </row>
    <row r="3036" spans="1:8">
      <c r="A3036" s="11" t="s">
        <v>2991</v>
      </c>
      <c r="B3036" s="7">
        <v>48058</v>
      </c>
      <c r="C3036" t="str">
        <f>PROPER(Table1[[#This Row],[Region]])</f>
        <v>North</v>
      </c>
      <c r="D3036" t="str">
        <f>PROPER(Table1[[#This Row],[Product Category]])</f>
        <v>Furniture</v>
      </c>
      <c r="E3036">
        <f>ROUND(Table1[[#This Row],[Sales Amount]],1)</f>
        <v>3690.3</v>
      </c>
      <c r="F3036">
        <f>Table1[[#This Row],[Quantity Sold]]</f>
        <v>42</v>
      </c>
      <c r="G3036">
        <f>Table1[[#This Row],[Discount (%)]]</f>
        <v>42</v>
      </c>
      <c r="H3036">
        <f>Table1[[#This Row],[Profit]]</f>
        <v>661.09</v>
      </c>
    </row>
    <row r="3037" spans="1:8">
      <c r="A3037" s="11" t="s">
        <v>2992</v>
      </c>
      <c r="B3037" s="7">
        <v>48059</v>
      </c>
      <c r="C3037" t="str">
        <f>PROPER(Table1[[#This Row],[Region]])</f>
        <v>West</v>
      </c>
      <c r="D3037" t="str">
        <f>PROPER(Table1[[#This Row],[Product Category]])</f>
        <v>Groceries</v>
      </c>
      <c r="E3037">
        <f>ROUND(Table1[[#This Row],[Sales Amount]],1)</f>
        <v>4525.1000000000004</v>
      </c>
      <c r="F3037">
        <f>Table1[[#This Row],[Quantity Sold]]</f>
        <v>4</v>
      </c>
      <c r="G3037">
        <f>Table1[[#This Row],[Discount (%)]]</f>
        <v>14</v>
      </c>
      <c r="H3037">
        <f>Table1[[#This Row],[Profit]]</f>
        <v>1412.74</v>
      </c>
    </row>
    <row r="3038" spans="1:8">
      <c r="A3038" s="11" t="s">
        <v>2993</v>
      </c>
      <c r="B3038" s="7">
        <v>48060</v>
      </c>
      <c r="C3038" t="str">
        <f>PROPER(Table1[[#This Row],[Region]])</f>
        <v>North</v>
      </c>
      <c r="D3038" t="str">
        <f>PROPER(Table1[[#This Row],[Product Category]])</f>
        <v>Furniture</v>
      </c>
      <c r="E3038">
        <f>ROUND(Table1[[#This Row],[Sales Amount]],1)</f>
        <v>2286.9</v>
      </c>
      <c r="F3038">
        <f>Table1[[#This Row],[Quantity Sold]]</f>
        <v>4</v>
      </c>
      <c r="G3038">
        <f>Table1[[#This Row],[Discount (%)]]</f>
        <v>34</v>
      </c>
      <c r="H3038">
        <f>Table1[[#This Row],[Profit]]</f>
        <v>994.73</v>
      </c>
    </row>
    <row r="3039" spans="1:8">
      <c r="A3039" s="11" t="s">
        <v>2994</v>
      </c>
      <c r="B3039" s="7">
        <v>48061</v>
      </c>
      <c r="C3039" t="str">
        <f>PROPER(Table1[[#This Row],[Region]])</f>
        <v>South</v>
      </c>
      <c r="D3039" t="str">
        <f>PROPER(Table1[[#This Row],[Product Category]])</f>
        <v>Clothing</v>
      </c>
      <c r="E3039">
        <f>ROUND(Table1[[#This Row],[Sales Amount]],1)</f>
        <v>3056.1</v>
      </c>
      <c r="F3039">
        <f>Table1[[#This Row],[Quantity Sold]]</f>
        <v>21</v>
      </c>
      <c r="G3039">
        <f>Table1[[#This Row],[Discount (%)]]</f>
        <v>34</v>
      </c>
      <c r="H3039">
        <f>Table1[[#This Row],[Profit]]</f>
        <v>1910.36</v>
      </c>
    </row>
    <row r="3040" spans="1:8">
      <c r="A3040" s="11" t="s">
        <v>2995</v>
      </c>
      <c r="B3040" s="7">
        <v>48062</v>
      </c>
      <c r="C3040" t="str">
        <f>PROPER(Table1[[#This Row],[Region]])</f>
        <v>South</v>
      </c>
      <c r="D3040" t="str">
        <f>PROPER(Table1[[#This Row],[Product Category]])</f>
        <v>Sports</v>
      </c>
      <c r="E3040">
        <f>ROUND(Table1[[#This Row],[Sales Amount]],1)</f>
        <v>2167.1999999999998</v>
      </c>
      <c r="F3040">
        <f>Table1[[#This Row],[Quantity Sold]]</f>
        <v>35</v>
      </c>
      <c r="G3040">
        <f>Table1[[#This Row],[Discount (%)]]</f>
        <v>27</v>
      </c>
      <c r="H3040">
        <f>Table1[[#This Row],[Profit]]</f>
        <v>1091.72</v>
      </c>
    </row>
    <row r="3041" spans="1:8">
      <c r="A3041" s="11" t="s">
        <v>2996</v>
      </c>
      <c r="B3041" s="7">
        <v>48063</v>
      </c>
      <c r="C3041" t="str">
        <f>PROPER(Table1[[#This Row],[Region]])</f>
        <v>South</v>
      </c>
      <c r="D3041" t="str">
        <f>PROPER(Table1[[#This Row],[Product Category]])</f>
        <v>Clothing</v>
      </c>
      <c r="E3041">
        <f>ROUND(Table1[[#This Row],[Sales Amount]],1)</f>
        <v>3975</v>
      </c>
      <c r="F3041">
        <f>Table1[[#This Row],[Quantity Sold]]</f>
        <v>24</v>
      </c>
      <c r="G3041">
        <f>Table1[[#This Row],[Discount (%)]]</f>
        <v>43</v>
      </c>
      <c r="H3041">
        <f>Table1[[#This Row],[Profit]]</f>
        <v>1971.49</v>
      </c>
    </row>
    <row r="3042" spans="1:8">
      <c r="A3042" s="11" t="s">
        <v>2997</v>
      </c>
      <c r="B3042" s="7">
        <v>48064</v>
      </c>
      <c r="C3042" t="str">
        <f>PROPER(Table1[[#This Row],[Region]])</f>
        <v>West</v>
      </c>
      <c r="D3042" t="str">
        <f>PROPER(Table1[[#This Row],[Product Category]])</f>
        <v>Clothing</v>
      </c>
      <c r="E3042">
        <f>ROUND(Table1[[#This Row],[Sales Amount]],1)</f>
        <v>1364.8</v>
      </c>
      <c r="F3042">
        <f>Table1[[#This Row],[Quantity Sold]]</f>
        <v>36</v>
      </c>
      <c r="G3042">
        <f>Table1[[#This Row],[Discount (%)]]</f>
        <v>18</v>
      </c>
      <c r="H3042">
        <f>Table1[[#This Row],[Profit]]</f>
        <v>141.72</v>
      </c>
    </row>
    <row r="3043" spans="1:8">
      <c r="A3043" s="11" t="s">
        <v>2998</v>
      </c>
      <c r="B3043" s="7">
        <v>48065</v>
      </c>
      <c r="C3043" t="str">
        <f>PROPER(Table1[[#This Row],[Region]])</f>
        <v>West</v>
      </c>
      <c r="D3043" t="str">
        <f>PROPER(Table1[[#This Row],[Product Category]])</f>
        <v>Groceries</v>
      </c>
      <c r="E3043">
        <f>ROUND(Table1[[#This Row],[Sales Amount]],1)</f>
        <v>556.20000000000005</v>
      </c>
      <c r="F3043">
        <f>Table1[[#This Row],[Quantity Sold]]</f>
        <v>3</v>
      </c>
      <c r="G3043">
        <f>Table1[[#This Row],[Discount (%)]]</f>
        <v>34</v>
      </c>
      <c r="H3043">
        <f>Table1[[#This Row],[Profit]]</f>
        <v>1713.3</v>
      </c>
    </row>
    <row r="3044" spans="1:8">
      <c r="A3044" s="11" t="s">
        <v>2999</v>
      </c>
      <c r="B3044" s="7">
        <v>48066</v>
      </c>
      <c r="C3044" t="str">
        <f>PROPER(Table1[[#This Row],[Region]])</f>
        <v>South</v>
      </c>
      <c r="D3044" t="str">
        <f>PROPER(Table1[[#This Row],[Product Category]])</f>
        <v>Electronics</v>
      </c>
      <c r="E3044">
        <f>ROUND(Table1[[#This Row],[Sales Amount]],1)</f>
        <v>1817.2</v>
      </c>
      <c r="F3044">
        <f>Table1[[#This Row],[Quantity Sold]]</f>
        <v>3</v>
      </c>
      <c r="G3044">
        <f>Table1[[#This Row],[Discount (%)]]</f>
        <v>18</v>
      </c>
      <c r="H3044">
        <f>Table1[[#This Row],[Profit]]</f>
        <v>108.89</v>
      </c>
    </row>
    <row r="3045" spans="1:8">
      <c r="A3045" s="11">
        <v>98153035</v>
      </c>
      <c r="B3045" s="7">
        <v>48067</v>
      </c>
      <c r="C3045" t="str">
        <f>PROPER(Table1[[#This Row],[Region]])</f>
        <v>North</v>
      </c>
      <c r="D3045" t="str">
        <f>PROPER(Table1[[#This Row],[Product Category]])</f>
        <v>Sports</v>
      </c>
      <c r="E3045">
        <f>ROUND(Table1[[#This Row],[Sales Amount]],1)</f>
        <v>4621.3</v>
      </c>
      <c r="F3045">
        <f>Table1[[#This Row],[Quantity Sold]]</f>
        <v>50</v>
      </c>
      <c r="G3045">
        <f>Table1[[#This Row],[Discount (%)]]</f>
        <v>26</v>
      </c>
      <c r="H3045">
        <f>Table1[[#This Row],[Profit]]</f>
        <v>156.94999999999999</v>
      </c>
    </row>
    <row r="3046" spans="1:8">
      <c r="A3046" s="11" t="s">
        <v>3000</v>
      </c>
      <c r="B3046" s="7">
        <v>48068</v>
      </c>
      <c r="C3046" t="str">
        <f>PROPER(Table1[[#This Row],[Region]])</f>
        <v>East</v>
      </c>
      <c r="D3046" t="str">
        <f>PROPER(Table1[[#This Row],[Product Category]])</f>
        <v>Groceries</v>
      </c>
      <c r="E3046">
        <f>ROUND(Table1[[#This Row],[Sales Amount]],1)</f>
        <v>1869.4</v>
      </c>
      <c r="F3046">
        <f>Table1[[#This Row],[Quantity Sold]]</f>
        <v>35</v>
      </c>
      <c r="G3046">
        <f>Table1[[#This Row],[Discount (%)]]</f>
        <v>22</v>
      </c>
      <c r="H3046">
        <f>Table1[[#This Row],[Profit]]</f>
        <v>1812.66</v>
      </c>
    </row>
    <row r="3047" spans="1:8">
      <c r="A3047" s="11" t="s">
        <v>3001</v>
      </c>
      <c r="B3047" s="7">
        <v>48069</v>
      </c>
      <c r="C3047" t="str">
        <f>PROPER(Table1[[#This Row],[Region]])</f>
        <v>West</v>
      </c>
      <c r="D3047" t="str">
        <f>PROPER(Table1[[#This Row],[Product Category]])</f>
        <v>Electronics</v>
      </c>
      <c r="E3047">
        <f>ROUND(Table1[[#This Row],[Sales Amount]],1)</f>
        <v>2524.6</v>
      </c>
      <c r="F3047">
        <f>Table1[[#This Row],[Quantity Sold]]</f>
        <v>41</v>
      </c>
      <c r="G3047">
        <f>Table1[[#This Row],[Discount (%)]]</f>
        <v>14</v>
      </c>
      <c r="H3047">
        <f>Table1[[#This Row],[Profit]]</f>
        <v>1814.26</v>
      </c>
    </row>
    <row r="3048" spans="1:8">
      <c r="A3048" s="11" t="s">
        <v>3002</v>
      </c>
      <c r="B3048" s="7">
        <v>48070</v>
      </c>
      <c r="C3048" t="str">
        <f>PROPER(Table1[[#This Row],[Region]])</f>
        <v>East</v>
      </c>
      <c r="D3048" t="str">
        <f>PROPER(Table1[[#This Row],[Product Category]])</f>
        <v>Clothing</v>
      </c>
      <c r="E3048">
        <f>ROUND(Table1[[#This Row],[Sales Amount]],1)</f>
        <v>1596.7</v>
      </c>
      <c r="F3048">
        <f>Table1[[#This Row],[Quantity Sold]]</f>
        <v>19</v>
      </c>
      <c r="G3048">
        <f>Table1[[#This Row],[Discount (%)]]</f>
        <v>23</v>
      </c>
      <c r="H3048">
        <f>Table1[[#This Row],[Profit]]</f>
        <v>590.44000000000005</v>
      </c>
    </row>
    <row r="3049" spans="1:8">
      <c r="A3049" s="11" t="s">
        <v>3003</v>
      </c>
      <c r="B3049" s="7">
        <v>48071</v>
      </c>
      <c r="C3049" t="str">
        <f>PROPER(Table1[[#This Row],[Region]])</f>
        <v>South</v>
      </c>
      <c r="D3049" t="str">
        <f>PROPER(Table1[[#This Row],[Product Category]])</f>
        <v>Groceries</v>
      </c>
      <c r="E3049">
        <f>ROUND(Table1[[#This Row],[Sales Amount]],1)</f>
        <v>923.8</v>
      </c>
      <c r="F3049">
        <f>Table1[[#This Row],[Quantity Sold]]</f>
        <v>6</v>
      </c>
      <c r="G3049">
        <f>Table1[[#This Row],[Discount (%)]]</f>
        <v>34</v>
      </c>
      <c r="H3049">
        <f>Table1[[#This Row],[Profit]]</f>
        <v>828.33</v>
      </c>
    </row>
    <row r="3050" spans="1:8">
      <c r="A3050" s="11" t="s">
        <v>3004</v>
      </c>
      <c r="B3050" s="7">
        <v>48072</v>
      </c>
      <c r="C3050" t="str">
        <f>PROPER(Table1[[#This Row],[Region]])</f>
        <v>West</v>
      </c>
      <c r="D3050" t="str">
        <f>PROPER(Table1[[#This Row],[Product Category]])</f>
        <v>Furniture</v>
      </c>
      <c r="E3050">
        <f>ROUND(Table1[[#This Row],[Sales Amount]],1)</f>
        <v>1371.1</v>
      </c>
      <c r="F3050">
        <f>Table1[[#This Row],[Quantity Sold]]</f>
        <v>8</v>
      </c>
      <c r="G3050">
        <f>Table1[[#This Row],[Discount (%)]]</f>
        <v>12</v>
      </c>
      <c r="H3050">
        <f>Table1[[#This Row],[Profit]]</f>
        <v>1826.43</v>
      </c>
    </row>
    <row r="3051" spans="1:8">
      <c r="A3051" s="11" t="s">
        <v>3005</v>
      </c>
      <c r="B3051" s="7">
        <v>48073</v>
      </c>
      <c r="C3051" t="str">
        <f>PROPER(Table1[[#This Row],[Region]])</f>
        <v>West</v>
      </c>
      <c r="D3051" t="str">
        <f>PROPER(Table1[[#This Row],[Product Category]])</f>
        <v>Sports</v>
      </c>
      <c r="E3051">
        <f>ROUND(Table1[[#This Row],[Sales Amount]],1)</f>
        <v>4474.8999999999996</v>
      </c>
      <c r="F3051">
        <f>Table1[[#This Row],[Quantity Sold]]</f>
        <v>28</v>
      </c>
      <c r="G3051">
        <f>Table1[[#This Row],[Discount (%)]]</f>
        <v>29</v>
      </c>
      <c r="H3051">
        <f>Table1[[#This Row],[Profit]]</f>
        <v>489.23</v>
      </c>
    </row>
    <row r="3052" spans="1:8">
      <c r="A3052" s="11" t="s">
        <v>3006</v>
      </c>
      <c r="B3052" s="7">
        <v>48074</v>
      </c>
      <c r="C3052" t="str">
        <f>PROPER(Table1[[#This Row],[Region]])</f>
        <v>North</v>
      </c>
      <c r="D3052" t="str">
        <f>PROPER(Table1[[#This Row],[Product Category]])</f>
        <v>Sports</v>
      </c>
      <c r="E3052">
        <f>ROUND(Table1[[#This Row],[Sales Amount]],1)</f>
        <v>3863.1</v>
      </c>
      <c r="F3052">
        <f>Table1[[#This Row],[Quantity Sold]]</f>
        <v>14</v>
      </c>
      <c r="G3052">
        <f>Table1[[#This Row],[Discount (%)]]</f>
        <v>37</v>
      </c>
      <c r="H3052">
        <f>Table1[[#This Row],[Profit]]</f>
        <v>1927.3</v>
      </c>
    </row>
    <row r="3053" spans="1:8">
      <c r="A3053" s="11" t="s">
        <v>3007</v>
      </c>
      <c r="B3053" s="7">
        <v>48075</v>
      </c>
      <c r="C3053" t="str">
        <f>PROPER(Table1[[#This Row],[Region]])</f>
        <v>South</v>
      </c>
      <c r="D3053" t="str">
        <f>PROPER(Table1[[#This Row],[Product Category]])</f>
        <v>Clothing</v>
      </c>
      <c r="E3053">
        <f>ROUND(Table1[[#This Row],[Sales Amount]],1)</f>
        <v>1317.1</v>
      </c>
      <c r="F3053">
        <f>Table1[[#This Row],[Quantity Sold]]</f>
        <v>2</v>
      </c>
      <c r="G3053">
        <f>Table1[[#This Row],[Discount (%)]]</f>
        <v>47</v>
      </c>
      <c r="H3053">
        <f>Table1[[#This Row],[Profit]]</f>
        <v>1207.21</v>
      </c>
    </row>
    <row r="3054" spans="1:8">
      <c r="A3054" s="11" t="s">
        <v>3008</v>
      </c>
      <c r="B3054" s="7">
        <v>48076</v>
      </c>
      <c r="C3054" t="str">
        <f>PROPER(Table1[[#This Row],[Region]])</f>
        <v>South</v>
      </c>
      <c r="D3054" t="str">
        <f>PROPER(Table1[[#This Row],[Product Category]])</f>
        <v>Clothing</v>
      </c>
      <c r="E3054">
        <f>ROUND(Table1[[#This Row],[Sales Amount]],1)</f>
        <v>3563.3</v>
      </c>
      <c r="F3054">
        <f>Table1[[#This Row],[Quantity Sold]]</f>
        <v>6</v>
      </c>
      <c r="G3054">
        <f>Table1[[#This Row],[Discount (%)]]</f>
        <v>26</v>
      </c>
      <c r="H3054">
        <f>Table1[[#This Row],[Profit]]</f>
        <v>224.33</v>
      </c>
    </row>
    <row r="3055" spans="1:8">
      <c r="A3055" s="11" t="s">
        <v>3009</v>
      </c>
      <c r="B3055" s="7">
        <v>48077</v>
      </c>
      <c r="C3055" t="str">
        <f>PROPER(Table1[[#This Row],[Region]])</f>
        <v>West</v>
      </c>
      <c r="D3055" t="str">
        <f>PROPER(Table1[[#This Row],[Product Category]])</f>
        <v>Clothing</v>
      </c>
      <c r="E3055">
        <f>ROUND(Table1[[#This Row],[Sales Amount]],1)</f>
        <v>1496.5</v>
      </c>
      <c r="F3055">
        <f>Table1[[#This Row],[Quantity Sold]]</f>
        <v>50</v>
      </c>
      <c r="G3055">
        <f>Table1[[#This Row],[Discount (%)]]</f>
        <v>43</v>
      </c>
      <c r="H3055">
        <f>Table1[[#This Row],[Profit]]</f>
        <v>746.29</v>
      </c>
    </row>
    <row r="3056" spans="1:8">
      <c r="A3056" s="11" t="s">
        <v>3010</v>
      </c>
      <c r="B3056" s="7">
        <v>48078</v>
      </c>
      <c r="C3056" t="str">
        <f>PROPER(Table1[[#This Row],[Region]])</f>
        <v>North</v>
      </c>
      <c r="D3056" t="str">
        <f>PROPER(Table1[[#This Row],[Product Category]])</f>
        <v>Sports</v>
      </c>
      <c r="E3056">
        <f>ROUND(Table1[[#This Row],[Sales Amount]],1)</f>
        <v>4485.7</v>
      </c>
      <c r="F3056">
        <f>Table1[[#This Row],[Quantity Sold]]</f>
        <v>43</v>
      </c>
      <c r="G3056">
        <f>Table1[[#This Row],[Discount (%)]]</f>
        <v>19</v>
      </c>
      <c r="H3056">
        <f>Table1[[#This Row],[Profit]]</f>
        <v>1456.14</v>
      </c>
    </row>
    <row r="3057" spans="1:8">
      <c r="A3057" s="11" t="s">
        <v>3011</v>
      </c>
      <c r="B3057" s="7">
        <v>48079</v>
      </c>
      <c r="C3057" t="str">
        <f>PROPER(Table1[[#This Row],[Region]])</f>
        <v>East</v>
      </c>
      <c r="D3057" t="str">
        <f>PROPER(Table1[[#This Row],[Product Category]])</f>
        <v>Furniture</v>
      </c>
      <c r="E3057">
        <f>ROUND(Table1[[#This Row],[Sales Amount]],1)</f>
        <v>1664.6</v>
      </c>
      <c r="F3057">
        <f>Table1[[#This Row],[Quantity Sold]]</f>
        <v>21</v>
      </c>
      <c r="G3057">
        <f>Table1[[#This Row],[Discount (%)]]</f>
        <v>15</v>
      </c>
      <c r="H3057">
        <f>Table1[[#This Row],[Profit]]</f>
        <v>231.25</v>
      </c>
    </row>
    <row r="3058" spans="1:8">
      <c r="A3058" s="11" t="s">
        <v>3012</v>
      </c>
      <c r="B3058" s="7">
        <v>48080</v>
      </c>
      <c r="C3058" t="str">
        <f>PROPER(Table1[[#This Row],[Region]])</f>
        <v>East</v>
      </c>
      <c r="D3058" t="str">
        <f>PROPER(Table1[[#This Row],[Product Category]])</f>
        <v>Groceries</v>
      </c>
      <c r="E3058">
        <f>ROUND(Table1[[#This Row],[Sales Amount]],1)</f>
        <v>4008.8</v>
      </c>
      <c r="F3058">
        <f>Table1[[#This Row],[Quantity Sold]]</f>
        <v>22</v>
      </c>
      <c r="G3058">
        <f>Table1[[#This Row],[Discount (%)]]</f>
        <v>14</v>
      </c>
      <c r="H3058">
        <f>Table1[[#This Row],[Profit]]</f>
        <v>1544.71</v>
      </c>
    </row>
    <row r="3059" spans="1:8">
      <c r="A3059" s="11" t="s">
        <v>3013</v>
      </c>
      <c r="B3059" s="7">
        <v>48081</v>
      </c>
      <c r="C3059" t="str">
        <f>PROPER(Table1[[#This Row],[Region]])</f>
        <v>West</v>
      </c>
      <c r="D3059" t="str">
        <f>PROPER(Table1[[#This Row],[Product Category]])</f>
        <v>Furniture</v>
      </c>
      <c r="E3059">
        <f>ROUND(Table1[[#This Row],[Sales Amount]],1)</f>
        <v>4212.1000000000004</v>
      </c>
      <c r="F3059">
        <f>Table1[[#This Row],[Quantity Sold]]</f>
        <v>46</v>
      </c>
      <c r="G3059">
        <f>Table1[[#This Row],[Discount (%)]]</f>
        <v>50</v>
      </c>
      <c r="H3059">
        <f>Table1[[#This Row],[Profit]]</f>
        <v>75.34</v>
      </c>
    </row>
    <row r="3060" spans="1:8">
      <c r="A3060" s="11" t="s">
        <v>3014</v>
      </c>
      <c r="B3060" s="7">
        <v>48082</v>
      </c>
      <c r="C3060" t="str">
        <f>PROPER(Table1[[#This Row],[Region]])</f>
        <v>East</v>
      </c>
      <c r="D3060" t="str">
        <f>PROPER(Table1[[#This Row],[Product Category]])</f>
        <v>Sports</v>
      </c>
      <c r="E3060">
        <f>ROUND(Table1[[#This Row],[Sales Amount]],1)</f>
        <v>2848.8</v>
      </c>
      <c r="F3060">
        <f>Table1[[#This Row],[Quantity Sold]]</f>
        <v>44</v>
      </c>
      <c r="G3060">
        <f>Table1[[#This Row],[Discount (%)]]</f>
        <v>23</v>
      </c>
      <c r="H3060">
        <f>Table1[[#This Row],[Profit]]</f>
        <v>239.48</v>
      </c>
    </row>
    <row r="3061" spans="1:8">
      <c r="A3061" s="11" t="s">
        <v>3015</v>
      </c>
      <c r="B3061" s="7">
        <v>48083</v>
      </c>
      <c r="C3061" t="str">
        <f>PROPER(Table1[[#This Row],[Region]])</f>
        <v>North</v>
      </c>
      <c r="D3061" t="str">
        <f>PROPER(Table1[[#This Row],[Product Category]])</f>
        <v>Groceries</v>
      </c>
      <c r="E3061">
        <f>ROUND(Table1[[#This Row],[Sales Amount]],1)</f>
        <v>2543.6</v>
      </c>
      <c r="F3061">
        <f>Table1[[#This Row],[Quantity Sold]]</f>
        <v>48</v>
      </c>
      <c r="G3061">
        <f>Table1[[#This Row],[Discount (%)]]</f>
        <v>30</v>
      </c>
      <c r="H3061">
        <f>Table1[[#This Row],[Profit]]</f>
        <v>1891.96</v>
      </c>
    </row>
    <row r="3062" spans="1:8">
      <c r="A3062" s="11" t="s">
        <v>3016</v>
      </c>
      <c r="B3062" s="7">
        <v>48084</v>
      </c>
      <c r="C3062" t="str">
        <f>PROPER(Table1[[#This Row],[Region]])</f>
        <v>West</v>
      </c>
      <c r="D3062" t="str">
        <f>PROPER(Table1[[#This Row],[Product Category]])</f>
        <v>Groceries</v>
      </c>
      <c r="E3062">
        <f>ROUND(Table1[[#This Row],[Sales Amount]],1)</f>
        <v>3727</v>
      </c>
      <c r="F3062">
        <f>Table1[[#This Row],[Quantity Sold]]</f>
        <v>27</v>
      </c>
      <c r="G3062">
        <f>Table1[[#This Row],[Discount (%)]]</f>
        <v>35</v>
      </c>
      <c r="H3062">
        <f>Table1[[#This Row],[Profit]]</f>
        <v>576.1</v>
      </c>
    </row>
    <row r="3063" spans="1:8">
      <c r="A3063" s="11" t="s">
        <v>3017</v>
      </c>
      <c r="B3063" s="7">
        <v>48085</v>
      </c>
      <c r="C3063" t="str">
        <f>PROPER(Table1[[#This Row],[Region]])</f>
        <v>North</v>
      </c>
      <c r="D3063" t="str">
        <f>PROPER(Table1[[#This Row],[Product Category]])</f>
        <v>Furniture</v>
      </c>
      <c r="E3063">
        <f>ROUND(Table1[[#This Row],[Sales Amount]],1)</f>
        <v>4007</v>
      </c>
      <c r="F3063">
        <f>Table1[[#This Row],[Quantity Sold]]</f>
        <v>23</v>
      </c>
      <c r="G3063">
        <f>Table1[[#This Row],[Discount (%)]]</f>
        <v>21</v>
      </c>
      <c r="H3063">
        <f>Table1[[#This Row],[Profit]]</f>
        <v>1597.59</v>
      </c>
    </row>
    <row r="3064" spans="1:8">
      <c r="A3064" s="11" t="s">
        <v>3018</v>
      </c>
      <c r="B3064" s="7">
        <v>48086</v>
      </c>
      <c r="C3064" t="str">
        <f>PROPER(Table1[[#This Row],[Region]])</f>
        <v>West</v>
      </c>
      <c r="D3064" t="str">
        <f>PROPER(Table1[[#This Row],[Product Category]])</f>
        <v>Clothing</v>
      </c>
      <c r="E3064">
        <f>ROUND(Table1[[#This Row],[Sales Amount]],1)</f>
        <v>627.4</v>
      </c>
      <c r="F3064">
        <f>Table1[[#This Row],[Quantity Sold]]</f>
        <v>14</v>
      </c>
      <c r="G3064">
        <f>Table1[[#This Row],[Discount (%)]]</f>
        <v>8</v>
      </c>
      <c r="H3064">
        <f>Table1[[#This Row],[Profit]]</f>
        <v>910.52</v>
      </c>
    </row>
    <row r="3065" spans="1:8">
      <c r="A3065" s="11" t="s">
        <v>3019</v>
      </c>
      <c r="B3065" s="7">
        <v>48087</v>
      </c>
      <c r="C3065" t="str">
        <f>PROPER(Table1[[#This Row],[Region]])</f>
        <v>North</v>
      </c>
      <c r="D3065" t="str">
        <f>PROPER(Table1[[#This Row],[Product Category]])</f>
        <v>Electronics</v>
      </c>
      <c r="E3065">
        <f>ROUND(Table1[[#This Row],[Sales Amount]],1)</f>
        <v>1994.2</v>
      </c>
      <c r="F3065">
        <f>Table1[[#This Row],[Quantity Sold]]</f>
        <v>26</v>
      </c>
      <c r="G3065">
        <f>Table1[[#This Row],[Discount (%)]]</f>
        <v>42</v>
      </c>
      <c r="H3065">
        <f>Table1[[#This Row],[Profit]]</f>
        <v>1604.04</v>
      </c>
    </row>
    <row r="3066" spans="1:8">
      <c r="A3066" s="11" t="s">
        <v>3020</v>
      </c>
      <c r="B3066" s="7">
        <v>48088</v>
      </c>
      <c r="C3066" t="str">
        <f>PROPER(Table1[[#This Row],[Region]])</f>
        <v>North</v>
      </c>
      <c r="D3066" t="str">
        <f>PROPER(Table1[[#This Row],[Product Category]])</f>
        <v>Clothing</v>
      </c>
      <c r="E3066">
        <f>ROUND(Table1[[#This Row],[Sales Amount]],1)</f>
        <v>3040</v>
      </c>
      <c r="F3066">
        <f>Table1[[#This Row],[Quantity Sold]]</f>
        <v>50</v>
      </c>
      <c r="G3066">
        <f>Table1[[#This Row],[Discount (%)]]</f>
        <v>0</v>
      </c>
      <c r="H3066">
        <f>Table1[[#This Row],[Profit]]</f>
        <v>1505.34</v>
      </c>
    </row>
    <row r="3067" spans="1:8">
      <c r="A3067" s="11" t="s">
        <v>3021</v>
      </c>
      <c r="B3067" s="7">
        <v>48089</v>
      </c>
      <c r="C3067" t="str">
        <f>PROPER(Table1[[#This Row],[Region]])</f>
        <v>East</v>
      </c>
      <c r="D3067" t="str">
        <f>PROPER(Table1[[#This Row],[Product Category]])</f>
        <v>Electronics</v>
      </c>
      <c r="E3067">
        <f>ROUND(Table1[[#This Row],[Sales Amount]],1)</f>
        <v>2190.9</v>
      </c>
      <c r="F3067">
        <f>Table1[[#This Row],[Quantity Sold]]</f>
        <v>14</v>
      </c>
      <c r="G3067">
        <f>Table1[[#This Row],[Discount (%)]]</f>
        <v>5</v>
      </c>
      <c r="H3067">
        <f>Table1[[#This Row],[Profit]]</f>
        <v>578.41999999999996</v>
      </c>
    </row>
    <row r="3068" spans="1:8">
      <c r="A3068" s="11" t="s">
        <v>3022</v>
      </c>
      <c r="B3068" s="7">
        <v>48090</v>
      </c>
      <c r="C3068" t="str">
        <f>PROPER(Table1[[#This Row],[Region]])</f>
        <v>East</v>
      </c>
      <c r="D3068" t="str">
        <f>PROPER(Table1[[#This Row],[Product Category]])</f>
        <v>Groceries</v>
      </c>
      <c r="E3068">
        <f>ROUND(Table1[[#This Row],[Sales Amount]],1)</f>
        <v>807.6</v>
      </c>
      <c r="F3068">
        <f>Table1[[#This Row],[Quantity Sold]]</f>
        <v>19</v>
      </c>
      <c r="G3068">
        <f>Table1[[#This Row],[Discount (%)]]</f>
        <v>19</v>
      </c>
      <c r="H3068">
        <f>Table1[[#This Row],[Profit]]</f>
        <v>97.53</v>
      </c>
    </row>
    <row r="3069" spans="1:8">
      <c r="A3069" s="11" t="s">
        <v>3023</v>
      </c>
      <c r="B3069" s="7">
        <v>48091</v>
      </c>
      <c r="C3069" t="str">
        <f>PROPER(Table1[[#This Row],[Region]])</f>
        <v>West</v>
      </c>
      <c r="D3069" t="str">
        <f>PROPER(Table1[[#This Row],[Product Category]])</f>
        <v>Sports</v>
      </c>
      <c r="E3069">
        <f>ROUND(Table1[[#This Row],[Sales Amount]],1)</f>
        <v>1837.2</v>
      </c>
      <c r="F3069">
        <f>Table1[[#This Row],[Quantity Sold]]</f>
        <v>11</v>
      </c>
      <c r="G3069">
        <f>Table1[[#This Row],[Discount (%)]]</f>
        <v>12</v>
      </c>
      <c r="H3069">
        <f>Table1[[#This Row],[Profit]]</f>
        <v>672.52</v>
      </c>
    </row>
    <row r="3070" spans="1:8">
      <c r="A3070" s="11">
        <v>70486511</v>
      </c>
      <c r="B3070" s="7">
        <v>48092</v>
      </c>
      <c r="C3070" t="str">
        <f>PROPER(Table1[[#This Row],[Region]])</f>
        <v>North</v>
      </c>
      <c r="D3070" t="str">
        <f>PROPER(Table1[[#This Row],[Product Category]])</f>
        <v>Groceries</v>
      </c>
      <c r="E3070">
        <f>ROUND(Table1[[#This Row],[Sales Amount]],1)</f>
        <v>1862.7</v>
      </c>
      <c r="F3070">
        <f>Table1[[#This Row],[Quantity Sold]]</f>
        <v>30</v>
      </c>
      <c r="G3070">
        <f>Table1[[#This Row],[Discount (%)]]</f>
        <v>5</v>
      </c>
      <c r="H3070">
        <f>Table1[[#This Row],[Profit]]</f>
        <v>884.54</v>
      </c>
    </row>
    <row r="3071" spans="1:8">
      <c r="A3071" s="11" t="s">
        <v>3024</v>
      </c>
      <c r="B3071" s="7">
        <v>48093</v>
      </c>
      <c r="C3071" t="str">
        <f>PROPER(Table1[[#This Row],[Region]])</f>
        <v>West</v>
      </c>
      <c r="D3071" t="str">
        <f>PROPER(Table1[[#This Row],[Product Category]])</f>
        <v>Clothing</v>
      </c>
      <c r="E3071">
        <f>ROUND(Table1[[#This Row],[Sales Amount]],1)</f>
        <v>3232.9</v>
      </c>
      <c r="F3071">
        <f>Table1[[#This Row],[Quantity Sold]]</f>
        <v>1</v>
      </c>
      <c r="G3071">
        <f>Table1[[#This Row],[Discount (%)]]</f>
        <v>23</v>
      </c>
      <c r="H3071">
        <f>Table1[[#This Row],[Profit]]</f>
        <v>1287.32</v>
      </c>
    </row>
    <row r="3072" spans="1:8">
      <c r="A3072" s="11" t="s">
        <v>3025</v>
      </c>
      <c r="B3072" s="7">
        <v>48094</v>
      </c>
      <c r="C3072" t="str">
        <f>PROPER(Table1[[#This Row],[Region]])</f>
        <v>East</v>
      </c>
      <c r="D3072" t="str">
        <f>PROPER(Table1[[#This Row],[Product Category]])</f>
        <v>Furniture</v>
      </c>
      <c r="E3072">
        <f>ROUND(Table1[[#This Row],[Sales Amount]],1)</f>
        <v>3883.8</v>
      </c>
      <c r="F3072">
        <f>Table1[[#This Row],[Quantity Sold]]</f>
        <v>19</v>
      </c>
      <c r="G3072">
        <f>Table1[[#This Row],[Discount (%)]]</f>
        <v>7</v>
      </c>
      <c r="H3072">
        <f>Table1[[#This Row],[Profit]]</f>
        <v>800.04</v>
      </c>
    </row>
    <row r="3073" spans="1:8">
      <c r="A3073" s="11" t="s">
        <v>3026</v>
      </c>
      <c r="B3073" s="7">
        <v>48095</v>
      </c>
      <c r="C3073" t="str">
        <f>PROPER(Table1[[#This Row],[Region]])</f>
        <v>North</v>
      </c>
      <c r="D3073" t="str">
        <f>PROPER(Table1[[#This Row],[Product Category]])</f>
        <v>Sports</v>
      </c>
      <c r="E3073">
        <f>ROUND(Table1[[#This Row],[Sales Amount]],1)</f>
        <v>2700.5</v>
      </c>
      <c r="F3073">
        <f>Table1[[#This Row],[Quantity Sold]]</f>
        <v>50</v>
      </c>
      <c r="G3073">
        <f>Table1[[#This Row],[Discount (%)]]</f>
        <v>45</v>
      </c>
      <c r="H3073">
        <f>Table1[[#This Row],[Profit]]</f>
        <v>1027.8499999999999</v>
      </c>
    </row>
    <row r="3074" spans="1:8">
      <c r="A3074" s="11" t="s">
        <v>3027</v>
      </c>
      <c r="B3074" s="7">
        <v>48096</v>
      </c>
      <c r="C3074" t="str">
        <f>PROPER(Table1[[#This Row],[Region]])</f>
        <v>South</v>
      </c>
      <c r="D3074" t="str">
        <f>PROPER(Table1[[#This Row],[Product Category]])</f>
        <v>Groceries</v>
      </c>
      <c r="E3074">
        <f>ROUND(Table1[[#This Row],[Sales Amount]],1)</f>
        <v>1237.0999999999999</v>
      </c>
      <c r="F3074">
        <f>Table1[[#This Row],[Quantity Sold]]</f>
        <v>24</v>
      </c>
      <c r="G3074">
        <f>Table1[[#This Row],[Discount (%)]]</f>
        <v>14</v>
      </c>
      <c r="H3074">
        <f>Table1[[#This Row],[Profit]]</f>
        <v>538.75</v>
      </c>
    </row>
    <row r="3075" spans="1:8">
      <c r="A3075" s="11" t="s">
        <v>3028</v>
      </c>
      <c r="B3075" s="7">
        <v>48097</v>
      </c>
      <c r="C3075" t="str">
        <f>PROPER(Table1[[#This Row],[Region]])</f>
        <v>East</v>
      </c>
      <c r="D3075" t="str">
        <f>PROPER(Table1[[#This Row],[Product Category]])</f>
        <v>Furniture</v>
      </c>
      <c r="E3075">
        <f>ROUND(Table1[[#This Row],[Sales Amount]],1)</f>
        <v>2841.1</v>
      </c>
      <c r="F3075">
        <f>Table1[[#This Row],[Quantity Sold]]</f>
        <v>37</v>
      </c>
      <c r="G3075">
        <f>Table1[[#This Row],[Discount (%)]]</f>
        <v>15</v>
      </c>
      <c r="H3075">
        <f>Table1[[#This Row],[Profit]]</f>
        <v>1702.88</v>
      </c>
    </row>
    <row r="3076" spans="1:8">
      <c r="A3076" s="11" t="s">
        <v>3029</v>
      </c>
      <c r="B3076" s="7">
        <v>48098</v>
      </c>
      <c r="C3076" t="str">
        <f>PROPER(Table1[[#This Row],[Region]])</f>
        <v>West</v>
      </c>
      <c r="D3076" t="str">
        <f>PROPER(Table1[[#This Row],[Product Category]])</f>
        <v>Sports</v>
      </c>
      <c r="E3076">
        <f>ROUND(Table1[[#This Row],[Sales Amount]],1)</f>
        <v>2893.1</v>
      </c>
      <c r="F3076">
        <f>Table1[[#This Row],[Quantity Sold]]</f>
        <v>39</v>
      </c>
      <c r="G3076">
        <f>Table1[[#This Row],[Discount (%)]]</f>
        <v>38</v>
      </c>
      <c r="H3076">
        <f>Table1[[#This Row],[Profit]]</f>
        <v>1541.33</v>
      </c>
    </row>
    <row r="3077" spans="1:8">
      <c r="A3077" s="11" t="s">
        <v>3030</v>
      </c>
      <c r="B3077" s="7">
        <v>48099</v>
      </c>
      <c r="C3077" t="str">
        <f>PROPER(Table1[[#This Row],[Region]])</f>
        <v>North</v>
      </c>
      <c r="D3077" t="str">
        <f>PROPER(Table1[[#This Row],[Product Category]])</f>
        <v>Furniture</v>
      </c>
      <c r="E3077">
        <f>ROUND(Table1[[#This Row],[Sales Amount]],1)</f>
        <v>2130.6999999999998</v>
      </c>
      <c r="F3077">
        <f>Table1[[#This Row],[Quantity Sold]]</f>
        <v>39</v>
      </c>
      <c r="G3077">
        <f>Table1[[#This Row],[Discount (%)]]</f>
        <v>37</v>
      </c>
      <c r="H3077">
        <f>Table1[[#This Row],[Profit]]</f>
        <v>31.39</v>
      </c>
    </row>
    <row r="3078" spans="1:8">
      <c r="A3078" s="11" t="s">
        <v>3031</v>
      </c>
      <c r="B3078" s="7">
        <v>48100</v>
      </c>
      <c r="C3078" t="str">
        <f>PROPER(Table1[[#This Row],[Region]])</f>
        <v>East</v>
      </c>
      <c r="D3078" t="str">
        <f>PROPER(Table1[[#This Row],[Product Category]])</f>
        <v>Electronics</v>
      </c>
      <c r="E3078">
        <f>ROUND(Table1[[#This Row],[Sales Amount]],1)</f>
        <v>1458.9</v>
      </c>
      <c r="F3078">
        <f>Table1[[#This Row],[Quantity Sold]]</f>
        <v>49</v>
      </c>
      <c r="G3078">
        <f>Table1[[#This Row],[Discount (%)]]</f>
        <v>30</v>
      </c>
      <c r="H3078">
        <f>Table1[[#This Row],[Profit]]</f>
        <v>1205.33</v>
      </c>
    </row>
    <row r="3079" spans="1:8">
      <c r="A3079" s="11" t="s">
        <v>3032</v>
      </c>
      <c r="B3079" s="7">
        <v>48101</v>
      </c>
      <c r="C3079" t="str">
        <f>PROPER(Table1[[#This Row],[Region]])</f>
        <v>North</v>
      </c>
      <c r="D3079" t="str">
        <f>PROPER(Table1[[#This Row],[Product Category]])</f>
        <v>Groceries</v>
      </c>
      <c r="E3079">
        <f>ROUND(Table1[[#This Row],[Sales Amount]],1)</f>
        <v>2547.3000000000002</v>
      </c>
      <c r="F3079">
        <f>Table1[[#This Row],[Quantity Sold]]</f>
        <v>26</v>
      </c>
      <c r="G3079">
        <f>Table1[[#This Row],[Discount (%)]]</f>
        <v>29</v>
      </c>
      <c r="H3079">
        <f>Table1[[#This Row],[Profit]]</f>
        <v>565.97</v>
      </c>
    </row>
    <row r="3080" spans="1:8">
      <c r="A3080" s="11" t="s">
        <v>3033</v>
      </c>
      <c r="B3080" s="7">
        <v>48102</v>
      </c>
      <c r="C3080" t="str">
        <f>PROPER(Table1[[#This Row],[Region]])</f>
        <v>South</v>
      </c>
      <c r="D3080" t="str">
        <f>PROPER(Table1[[#This Row],[Product Category]])</f>
        <v>Electronics</v>
      </c>
      <c r="E3080">
        <f>ROUND(Table1[[#This Row],[Sales Amount]],1)</f>
        <v>3140</v>
      </c>
      <c r="F3080">
        <f>Table1[[#This Row],[Quantity Sold]]</f>
        <v>3</v>
      </c>
      <c r="G3080">
        <f>Table1[[#This Row],[Discount (%)]]</f>
        <v>1</v>
      </c>
      <c r="H3080">
        <f>Table1[[#This Row],[Profit]]</f>
        <v>664.33</v>
      </c>
    </row>
    <row r="3081" spans="1:8">
      <c r="A3081" s="11">
        <v>8098127</v>
      </c>
      <c r="B3081" s="7">
        <v>48103</v>
      </c>
      <c r="C3081" t="str">
        <f>PROPER(Table1[[#This Row],[Region]])</f>
        <v>East</v>
      </c>
      <c r="D3081" t="str">
        <f>PROPER(Table1[[#This Row],[Product Category]])</f>
        <v>Electronics</v>
      </c>
      <c r="E3081">
        <f>ROUND(Table1[[#This Row],[Sales Amount]],1)</f>
        <v>2999.2</v>
      </c>
      <c r="F3081">
        <f>Table1[[#This Row],[Quantity Sold]]</f>
        <v>40</v>
      </c>
      <c r="G3081">
        <f>Table1[[#This Row],[Discount (%)]]</f>
        <v>33</v>
      </c>
      <c r="H3081">
        <f>Table1[[#This Row],[Profit]]</f>
        <v>948.46</v>
      </c>
    </row>
    <row r="3082" spans="1:8">
      <c r="A3082" s="11" t="s">
        <v>3034</v>
      </c>
      <c r="B3082" s="7">
        <v>48104</v>
      </c>
      <c r="C3082" t="str">
        <f>PROPER(Table1[[#This Row],[Region]])</f>
        <v>East</v>
      </c>
      <c r="D3082" t="str">
        <f>PROPER(Table1[[#This Row],[Product Category]])</f>
        <v>Electronics</v>
      </c>
      <c r="E3082">
        <f>ROUND(Table1[[#This Row],[Sales Amount]],1)</f>
        <v>3242.1</v>
      </c>
      <c r="F3082">
        <f>Table1[[#This Row],[Quantity Sold]]</f>
        <v>39</v>
      </c>
      <c r="G3082">
        <f>Table1[[#This Row],[Discount (%)]]</f>
        <v>2</v>
      </c>
      <c r="H3082">
        <f>Table1[[#This Row],[Profit]]</f>
        <v>1775.74</v>
      </c>
    </row>
    <row r="3083" spans="1:8">
      <c r="A3083" s="11" t="s">
        <v>3035</v>
      </c>
      <c r="B3083" s="7">
        <v>48105</v>
      </c>
      <c r="C3083" t="str">
        <f>PROPER(Table1[[#This Row],[Region]])</f>
        <v>West</v>
      </c>
      <c r="D3083" t="str">
        <f>PROPER(Table1[[#This Row],[Product Category]])</f>
        <v>Sports</v>
      </c>
      <c r="E3083">
        <f>ROUND(Table1[[#This Row],[Sales Amount]],1)</f>
        <v>4207.8</v>
      </c>
      <c r="F3083">
        <f>Table1[[#This Row],[Quantity Sold]]</f>
        <v>22</v>
      </c>
      <c r="G3083">
        <f>Table1[[#This Row],[Discount (%)]]</f>
        <v>24</v>
      </c>
      <c r="H3083">
        <f>Table1[[#This Row],[Profit]]</f>
        <v>768.42</v>
      </c>
    </row>
    <row r="3084" spans="1:8">
      <c r="A3084" s="11" t="s">
        <v>3036</v>
      </c>
      <c r="B3084" s="7">
        <v>48106</v>
      </c>
      <c r="C3084" t="str">
        <f>PROPER(Table1[[#This Row],[Region]])</f>
        <v>North</v>
      </c>
      <c r="D3084" t="str">
        <f>PROPER(Table1[[#This Row],[Product Category]])</f>
        <v>Clothing</v>
      </c>
      <c r="E3084">
        <f>ROUND(Table1[[#This Row],[Sales Amount]],1)</f>
        <v>4744.3999999999996</v>
      </c>
      <c r="F3084">
        <f>Table1[[#This Row],[Quantity Sold]]</f>
        <v>22</v>
      </c>
      <c r="G3084">
        <f>Table1[[#This Row],[Discount (%)]]</f>
        <v>35</v>
      </c>
      <c r="H3084">
        <f>Table1[[#This Row],[Profit]]</f>
        <v>249.46</v>
      </c>
    </row>
    <row r="3085" spans="1:8">
      <c r="A3085" s="11" t="s">
        <v>3037</v>
      </c>
      <c r="B3085" s="7">
        <v>48107</v>
      </c>
      <c r="C3085" t="str">
        <f>PROPER(Table1[[#This Row],[Region]])</f>
        <v>West</v>
      </c>
      <c r="D3085" t="str">
        <f>PROPER(Table1[[#This Row],[Product Category]])</f>
        <v>Clothing</v>
      </c>
      <c r="E3085">
        <f>ROUND(Table1[[#This Row],[Sales Amount]],1)</f>
        <v>3672.7</v>
      </c>
      <c r="F3085">
        <f>Table1[[#This Row],[Quantity Sold]]</f>
        <v>2</v>
      </c>
      <c r="G3085">
        <f>Table1[[#This Row],[Discount (%)]]</f>
        <v>24</v>
      </c>
      <c r="H3085">
        <f>Table1[[#This Row],[Profit]]</f>
        <v>1480</v>
      </c>
    </row>
    <row r="3086" spans="1:8">
      <c r="A3086" s="11" t="s">
        <v>3038</v>
      </c>
      <c r="B3086" s="7">
        <v>48108</v>
      </c>
      <c r="C3086" t="str">
        <f>PROPER(Table1[[#This Row],[Region]])</f>
        <v>West</v>
      </c>
      <c r="D3086" t="str">
        <f>PROPER(Table1[[#This Row],[Product Category]])</f>
        <v>Electronics</v>
      </c>
      <c r="E3086">
        <f>ROUND(Table1[[#This Row],[Sales Amount]],1)</f>
        <v>4946.8</v>
      </c>
      <c r="F3086">
        <f>Table1[[#This Row],[Quantity Sold]]</f>
        <v>39</v>
      </c>
      <c r="G3086">
        <f>Table1[[#This Row],[Discount (%)]]</f>
        <v>21</v>
      </c>
      <c r="H3086">
        <f>Table1[[#This Row],[Profit]]</f>
        <v>869.66</v>
      </c>
    </row>
    <row r="3087" spans="1:8">
      <c r="A3087" s="11" t="s">
        <v>3039</v>
      </c>
      <c r="B3087" s="7">
        <v>48109</v>
      </c>
      <c r="C3087" t="str">
        <f>PROPER(Table1[[#This Row],[Region]])</f>
        <v>South</v>
      </c>
      <c r="D3087" t="str">
        <f>PROPER(Table1[[#This Row],[Product Category]])</f>
        <v>Furniture</v>
      </c>
      <c r="E3087">
        <f>ROUND(Table1[[#This Row],[Sales Amount]],1)</f>
        <v>3819</v>
      </c>
      <c r="F3087">
        <f>Table1[[#This Row],[Quantity Sold]]</f>
        <v>37</v>
      </c>
      <c r="G3087">
        <f>Table1[[#This Row],[Discount (%)]]</f>
        <v>45</v>
      </c>
      <c r="H3087">
        <f>Table1[[#This Row],[Profit]]</f>
        <v>1031.71</v>
      </c>
    </row>
    <row r="3088" spans="1:8">
      <c r="A3088" s="11" t="s">
        <v>3040</v>
      </c>
      <c r="B3088" s="7">
        <v>48110</v>
      </c>
      <c r="C3088" t="str">
        <f>PROPER(Table1[[#This Row],[Region]])</f>
        <v>West</v>
      </c>
      <c r="D3088" t="str">
        <f>PROPER(Table1[[#This Row],[Product Category]])</f>
        <v>Groceries</v>
      </c>
      <c r="E3088">
        <f>ROUND(Table1[[#This Row],[Sales Amount]],1)</f>
        <v>3041</v>
      </c>
      <c r="F3088">
        <f>Table1[[#This Row],[Quantity Sold]]</f>
        <v>37</v>
      </c>
      <c r="G3088">
        <f>Table1[[#This Row],[Discount (%)]]</f>
        <v>29</v>
      </c>
      <c r="H3088">
        <f>Table1[[#This Row],[Profit]]</f>
        <v>225.33</v>
      </c>
    </row>
    <row r="3089" spans="1:8">
      <c r="A3089" s="11" t="s">
        <v>3041</v>
      </c>
      <c r="B3089" s="7">
        <v>48111</v>
      </c>
      <c r="C3089" t="str">
        <f>PROPER(Table1[[#This Row],[Region]])</f>
        <v>West</v>
      </c>
      <c r="D3089" t="str">
        <f>PROPER(Table1[[#This Row],[Product Category]])</f>
        <v>Furniture</v>
      </c>
      <c r="E3089">
        <f>ROUND(Table1[[#This Row],[Sales Amount]],1)</f>
        <v>1707.3</v>
      </c>
      <c r="F3089">
        <f>Table1[[#This Row],[Quantity Sold]]</f>
        <v>8</v>
      </c>
      <c r="G3089">
        <f>Table1[[#This Row],[Discount (%)]]</f>
        <v>7</v>
      </c>
      <c r="H3089">
        <f>Table1[[#This Row],[Profit]]</f>
        <v>987.31</v>
      </c>
    </row>
    <row r="3090" spans="1:8">
      <c r="A3090" s="11" t="s">
        <v>3042</v>
      </c>
      <c r="B3090" s="7">
        <v>48112</v>
      </c>
      <c r="C3090" t="str">
        <f>PROPER(Table1[[#This Row],[Region]])</f>
        <v>West</v>
      </c>
      <c r="D3090" t="str">
        <f>PROPER(Table1[[#This Row],[Product Category]])</f>
        <v>Groceries</v>
      </c>
      <c r="E3090">
        <f>ROUND(Table1[[#This Row],[Sales Amount]],1)</f>
        <v>3689.9</v>
      </c>
      <c r="F3090">
        <f>Table1[[#This Row],[Quantity Sold]]</f>
        <v>14</v>
      </c>
      <c r="G3090">
        <f>Table1[[#This Row],[Discount (%)]]</f>
        <v>50</v>
      </c>
      <c r="H3090">
        <f>Table1[[#This Row],[Profit]]</f>
        <v>1469.47</v>
      </c>
    </row>
    <row r="3091" spans="1:8">
      <c r="A3091" s="11" t="s">
        <v>3043</v>
      </c>
      <c r="B3091" s="7">
        <v>48113</v>
      </c>
      <c r="C3091" t="str">
        <f>PROPER(Table1[[#This Row],[Region]])</f>
        <v>East</v>
      </c>
      <c r="D3091" t="str">
        <f>PROPER(Table1[[#This Row],[Product Category]])</f>
        <v>Clothing</v>
      </c>
      <c r="E3091">
        <f>ROUND(Table1[[#This Row],[Sales Amount]],1)</f>
        <v>90.3</v>
      </c>
      <c r="F3091">
        <f>Table1[[#This Row],[Quantity Sold]]</f>
        <v>37</v>
      </c>
      <c r="G3091">
        <f>Table1[[#This Row],[Discount (%)]]</f>
        <v>10</v>
      </c>
      <c r="H3091">
        <f>Table1[[#This Row],[Profit]]</f>
        <v>1858.12</v>
      </c>
    </row>
    <row r="3092" spans="1:8">
      <c r="A3092" s="11" t="s">
        <v>3044</v>
      </c>
      <c r="B3092" s="7">
        <v>48114</v>
      </c>
      <c r="C3092" t="str">
        <f>PROPER(Table1[[#This Row],[Region]])</f>
        <v>South</v>
      </c>
      <c r="D3092" t="str">
        <f>PROPER(Table1[[#This Row],[Product Category]])</f>
        <v>Electronics</v>
      </c>
      <c r="E3092">
        <f>ROUND(Table1[[#This Row],[Sales Amount]],1)</f>
        <v>1372.2</v>
      </c>
      <c r="F3092">
        <f>Table1[[#This Row],[Quantity Sold]]</f>
        <v>25</v>
      </c>
      <c r="G3092">
        <f>Table1[[#This Row],[Discount (%)]]</f>
        <v>50</v>
      </c>
      <c r="H3092">
        <f>Table1[[#This Row],[Profit]]</f>
        <v>1455.63</v>
      </c>
    </row>
    <row r="3093" spans="1:8">
      <c r="A3093" s="11" t="s">
        <v>3045</v>
      </c>
      <c r="B3093" s="7">
        <v>48115</v>
      </c>
      <c r="C3093" t="str">
        <f>PROPER(Table1[[#This Row],[Region]])</f>
        <v>East</v>
      </c>
      <c r="D3093" t="str">
        <f>PROPER(Table1[[#This Row],[Product Category]])</f>
        <v>Groceries</v>
      </c>
      <c r="E3093">
        <f>ROUND(Table1[[#This Row],[Sales Amount]],1)</f>
        <v>2415.9</v>
      </c>
      <c r="F3093">
        <f>Table1[[#This Row],[Quantity Sold]]</f>
        <v>4</v>
      </c>
      <c r="G3093">
        <f>Table1[[#This Row],[Discount (%)]]</f>
        <v>25</v>
      </c>
      <c r="H3093">
        <f>Table1[[#This Row],[Profit]]</f>
        <v>613.53</v>
      </c>
    </row>
    <row r="3094" spans="1:8">
      <c r="A3094" s="11" t="s">
        <v>3046</v>
      </c>
      <c r="B3094" s="7">
        <v>48116</v>
      </c>
      <c r="C3094" t="str">
        <f>PROPER(Table1[[#This Row],[Region]])</f>
        <v>East</v>
      </c>
      <c r="D3094" t="str">
        <f>PROPER(Table1[[#This Row],[Product Category]])</f>
        <v>Furniture</v>
      </c>
      <c r="E3094">
        <f>ROUND(Table1[[#This Row],[Sales Amount]],1)</f>
        <v>1038.3</v>
      </c>
      <c r="F3094">
        <f>Table1[[#This Row],[Quantity Sold]]</f>
        <v>40</v>
      </c>
      <c r="G3094">
        <f>Table1[[#This Row],[Discount (%)]]</f>
        <v>5</v>
      </c>
      <c r="H3094">
        <f>Table1[[#This Row],[Profit]]</f>
        <v>817.95</v>
      </c>
    </row>
    <row r="3095" spans="1:8">
      <c r="A3095" s="11" t="s">
        <v>3047</v>
      </c>
      <c r="B3095" s="7">
        <v>48117</v>
      </c>
      <c r="C3095" t="str">
        <f>PROPER(Table1[[#This Row],[Region]])</f>
        <v>East</v>
      </c>
      <c r="D3095" t="str">
        <f>PROPER(Table1[[#This Row],[Product Category]])</f>
        <v>Sports</v>
      </c>
      <c r="E3095">
        <f>ROUND(Table1[[#This Row],[Sales Amount]],1)</f>
        <v>4155.8</v>
      </c>
      <c r="F3095">
        <f>Table1[[#This Row],[Quantity Sold]]</f>
        <v>18</v>
      </c>
      <c r="G3095">
        <f>Table1[[#This Row],[Discount (%)]]</f>
        <v>37</v>
      </c>
      <c r="H3095">
        <f>Table1[[#This Row],[Profit]]</f>
        <v>1872.66</v>
      </c>
    </row>
    <row r="3096" spans="1:8">
      <c r="A3096" s="11" t="s">
        <v>3048</v>
      </c>
      <c r="B3096" s="7">
        <v>48118</v>
      </c>
      <c r="C3096" t="str">
        <f>PROPER(Table1[[#This Row],[Region]])</f>
        <v>North</v>
      </c>
      <c r="D3096" t="str">
        <f>PROPER(Table1[[#This Row],[Product Category]])</f>
        <v>Furniture</v>
      </c>
      <c r="E3096">
        <f>ROUND(Table1[[#This Row],[Sales Amount]],1)</f>
        <v>461.3</v>
      </c>
      <c r="F3096">
        <f>Table1[[#This Row],[Quantity Sold]]</f>
        <v>28</v>
      </c>
      <c r="G3096">
        <f>Table1[[#This Row],[Discount (%)]]</f>
        <v>18</v>
      </c>
      <c r="H3096">
        <f>Table1[[#This Row],[Profit]]</f>
        <v>1068.47</v>
      </c>
    </row>
    <row r="3097" spans="1:8">
      <c r="A3097" s="11" t="s">
        <v>3049</v>
      </c>
      <c r="B3097" s="7">
        <v>48119</v>
      </c>
      <c r="C3097" t="str">
        <f>PROPER(Table1[[#This Row],[Region]])</f>
        <v>East</v>
      </c>
      <c r="D3097" t="str">
        <f>PROPER(Table1[[#This Row],[Product Category]])</f>
        <v>Sports</v>
      </c>
      <c r="E3097">
        <f>ROUND(Table1[[#This Row],[Sales Amount]],1)</f>
        <v>832</v>
      </c>
      <c r="F3097">
        <f>Table1[[#This Row],[Quantity Sold]]</f>
        <v>31</v>
      </c>
      <c r="G3097">
        <f>Table1[[#This Row],[Discount (%)]]</f>
        <v>35</v>
      </c>
      <c r="H3097">
        <f>Table1[[#This Row],[Profit]]</f>
        <v>1840.74</v>
      </c>
    </row>
    <row r="3098" spans="1:8">
      <c r="A3098" s="11" t="s">
        <v>3050</v>
      </c>
      <c r="B3098" s="7">
        <v>48120</v>
      </c>
      <c r="C3098" t="str">
        <f>PROPER(Table1[[#This Row],[Region]])</f>
        <v>East</v>
      </c>
      <c r="D3098" t="str">
        <f>PROPER(Table1[[#This Row],[Product Category]])</f>
        <v>Furniture</v>
      </c>
      <c r="E3098">
        <f>ROUND(Table1[[#This Row],[Sales Amount]],1)</f>
        <v>3514.6</v>
      </c>
      <c r="F3098">
        <f>Table1[[#This Row],[Quantity Sold]]</f>
        <v>36</v>
      </c>
      <c r="G3098">
        <f>Table1[[#This Row],[Discount (%)]]</f>
        <v>17</v>
      </c>
      <c r="H3098">
        <f>Table1[[#This Row],[Profit]]</f>
        <v>1513.33</v>
      </c>
    </row>
    <row r="3099" spans="1:8">
      <c r="A3099" s="11" t="s">
        <v>3051</v>
      </c>
      <c r="B3099" s="7">
        <v>48121</v>
      </c>
      <c r="C3099" t="str">
        <f>PROPER(Table1[[#This Row],[Region]])</f>
        <v>North</v>
      </c>
      <c r="D3099" t="str">
        <f>PROPER(Table1[[#This Row],[Product Category]])</f>
        <v>Furniture</v>
      </c>
      <c r="E3099">
        <f>ROUND(Table1[[#This Row],[Sales Amount]],1)</f>
        <v>394.4</v>
      </c>
      <c r="F3099">
        <f>Table1[[#This Row],[Quantity Sold]]</f>
        <v>17</v>
      </c>
      <c r="G3099">
        <f>Table1[[#This Row],[Discount (%)]]</f>
        <v>38</v>
      </c>
      <c r="H3099">
        <f>Table1[[#This Row],[Profit]]</f>
        <v>1448.93</v>
      </c>
    </row>
    <row r="3100" spans="1:8">
      <c r="A3100" s="11" t="s">
        <v>3052</v>
      </c>
      <c r="B3100" s="7">
        <v>48122</v>
      </c>
      <c r="C3100" t="str">
        <f>PROPER(Table1[[#This Row],[Region]])</f>
        <v>East</v>
      </c>
      <c r="D3100" t="str">
        <f>PROPER(Table1[[#This Row],[Product Category]])</f>
        <v>Electronics</v>
      </c>
      <c r="E3100">
        <f>ROUND(Table1[[#This Row],[Sales Amount]],1)</f>
        <v>730.1</v>
      </c>
      <c r="F3100">
        <f>Table1[[#This Row],[Quantity Sold]]</f>
        <v>34</v>
      </c>
      <c r="G3100">
        <f>Table1[[#This Row],[Discount (%)]]</f>
        <v>34</v>
      </c>
      <c r="H3100">
        <f>Table1[[#This Row],[Profit]]</f>
        <v>116.73</v>
      </c>
    </row>
    <row r="3101" spans="1:8">
      <c r="A3101" s="11" t="s">
        <v>3053</v>
      </c>
      <c r="B3101" s="7">
        <v>48123</v>
      </c>
      <c r="C3101" t="str">
        <f>PROPER(Table1[[#This Row],[Region]])</f>
        <v>East</v>
      </c>
      <c r="D3101" t="str">
        <f>PROPER(Table1[[#This Row],[Product Category]])</f>
        <v>Electronics</v>
      </c>
      <c r="E3101">
        <f>ROUND(Table1[[#This Row],[Sales Amount]],1)</f>
        <v>825.2</v>
      </c>
      <c r="F3101">
        <f>Table1[[#This Row],[Quantity Sold]]</f>
        <v>14</v>
      </c>
      <c r="G3101">
        <f>Table1[[#This Row],[Discount (%)]]</f>
        <v>1</v>
      </c>
      <c r="H3101">
        <f>Table1[[#This Row],[Profit]]</f>
        <v>1037.29</v>
      </c>
    </row>
    <row r="3102" spans="1:8">
      <c r="A3102" s="11" t="s">
        <v>3054</v>
      </c>
      <c r="B3102" s="7">
        <v>48124</v>
      </c>
      <c r="C3102" t="str">
        <f>PROPER(Table1[[#This Row],[Region]])</f>
        <v>East</v>
      </c>
      <c r="D3102" t="str">
        <f>PROPER(Table1[[#This Row],[Product Category]])</f>
        <v>Electronics</v>
      </c>
      <c r="E3102">
        <f>ROUND(Table1[[#This Row],[Sales Amount]],1)</f>
        <v>4504.2</v>
      </c>
      <c r="F3102">
        <f>Table1[[#This Row],[Quantity Sold]]</f>
        <v>10</v>
      </c>
      <c r="G3102">
        <f>Table1[[#This Row],[Discount (%)]]</f>
        <v>15</v>
      </c>
      <c r="H3102">
        <f>Table1[[#This Row],[Profit]]</f>
        <v>1581.94</v>
      </c>
    </row>
    <row r="3103" spans="1:8">
      <c r="A3103" s="11" t="s">
        <v>3055</v>
      </c>
      <c r="B3103" s="7">
        <v>48125</v>
      </c>
      <c r="C3103" t="str">
        <f>PROPER(Table1[[#This Row],[Region]])</f>
        <v>West</v>
      </c>
      <c r="D3103" t="str">
        <f>PROPER(Table1[[#This Row],[Product Category]])</f>
        <v>Electronics</v>
      </c>
      <c r="E3103">
        <f>ROUND(Table1[[#This Row],[Sales Amount]],1)</f>
        <v>1485.5</v>
      </c>
      <c r="F3103">
        <f>Table1[[#This Row],[Quantity Sold]]</f>
        <v>41</v>
      </c>
      <c r="G3103">
        <f>Table1[[#This Row],[Discount (%)]]</f>
        <v>14</v>
      </c>
      <c r="H3103">
        <f>Table1[[#This Row],[Profit]]</f>
        <v>610.54999999999995</v>
      </c>
    </row>
    <row r="3104" spans="1:8">
      <c r="A3104" s="11" t="s">
        <v>3056</v>
      </c>
      <c r="B3104" s="7">
        <v>48126</v>
      </c>
      <c r="C3104" t="str">
        <f>PROPER(Table1[[#This Row],[Region]])</f>
        <v>West</v>
      </c>
      <c r="D3104" t="str">
        <f>PROPER(Table1[[#This Row],[Product Category]])</f>
        <v>Furniture</v>
      </c>
      <c r="E3104">
        <f>ROUND(Table1[[#This Row],[Sales Amount]],1)</f>
        <v>4865.6000000000004</v>
      </c>
      <c r="F3104">
        <f>Table1[[#This Row],[Quantity Sold]]</f>
        <v>37</v>
      </c>
      <c r="G3104">
        <f>Table1[[#This Row],[Discount (%)]]</f>
        <v>13</v>
      </c>
      <c r="H3104">
        <f>Table1[[#This Row],[Profit]]</f>
        <v>1285.3499999999999</v>
      </c>
    </row>
    <row r="3105" spans="1:8">
      <c r="A3105" s="11" t="s">
        <v>3057</v>
      </c>
      <c r="B3105" s="7">
        <v>48127</v>
      </c>
      <c r="C3105" t="str">
        <f>PROPER(Table1[[#This Row],[Region]])</f>
        <v>West</v>
      </c>
      <c r="D3105" t="str">
        <f>PROPER(Table1[[#This Row],[Product Category]])</f>
        <v>Clothing</v>
      </c>
      <c r="E3105">
        <f>ROUND(Table1[[#This Row],[Sales Amount]],1)</f>
        <v>2639.5</v>
      </c>
      <c r="F3105">
        <f>Table1[[#This Row],[Quantity Sold]]</f>
        <v>36</v>
      </c>
      <c r="G3105">
        <f>Table1[[#This Row],[Discount (%)]]</f>
        <v>48</v>
      </c>
      <c r="H3105">
        <f>Table1[[#This Row],[Profit]]</f>
        <v>1635.6</v>
      </c>
    </row>
    <row r="3106" spans="1:8">
      <c r="A3106" s="11" t="s">
        <v>3058</v>
      </c>
      <c r="B3106" s="7">
        <v>48128</v>
      </c>
      <c r="C3106" t="str">
        <f>PROPER(Table1[[#This Row],[Region]])</f>
        <v>South</v>
      </c>
      <c r="D3106" t="str">
        <f>PROPER(Table1[[#This Row],[Product Category]])</f>
        <v>Groceries</v>
      </c>
      <c r="E3106">
        <f>ROUND(Table1[[#This Row],[Sales Amount]],1)</f>
        <v>300.3</v>
      </c>
      <c r="F3106">
        <f>Table1[[#This Row],[Quantity Sold]]</f>
        <v>1</v>
      </c>
      <c r="G3106">
        <f>Table1[[#This Row],[Discount (%)]]</f>
        <v>41</v>
      </c>
      <c r="H3106">
        <f>Table1[[#This Row],[Profit]]</f>
        <v>1850.47</v>
      </c>
    </row>
    <row r="3107" spans="1:8">
      <c r="A3107" s="11" t="s">
        <v>3059</v>
      </c>
      <c r="B3107" s="7">
        <v>48129</v>
      </c>
      <c r="C3107" t="str">
        <f>PROPER(Table1[[#This Row],[Region]])</f>
        <v>North</v>
      </c>
      <c r="D3107" t="str">
        <f>PROPER(Table1[[#This Row],[Product Category]])</f>
        <v>Clothing</v>
      </c>
      <c r="E3107">
        <f>ROUND(Table1[[#This Row],[Sales Amount]],1)</f>
        <v>4555.8999999999996</v>
      </c>
      <c r="F3107">
        <f>Table1[[#This Row],[Quantity Sold]]</f>
        <v>3</v>
      </c>
      <c r="G3107">
        <f>Table1[[#This Row],[Discount (%)]]</f>
        <v>10</v>
      </c>
      <c r="H3107">
        <f>Table1[[#This Row],[Profit]]</f>
        <v>994.7</v>
      </c>
    </row>
    <row r="3108" spans="1:8">
      <c r="A3108" s="11" t="s">
        <v>3060</v>
      </c>
      <c r="B3108" s="7">
        <v>48130</v>
      </c>
      <c r="C3108" t="str">
        <f>PROPER(Table1[[#This Row],[Region]])</f>
        <v>West</v>
      </c>
      <c r="D3108" t="str">
        <f>PROPER(Table1[[#This Row],[Product Category]])</f>
        <v>Furniture</v>
      </c>
      <c r="E3108">
        <f>ROUND(Table1[[#This Row],[Sales Amount]],1)</f>
        <v>2266.6</v>
      </c>
      <c r="F3108">
        <f>Table1[[#This Row],[Quantity Sold]]</f>
        <v>9</v>
      </c>
      <c r="G3108">
        <f>Table1[[#This Row],[Discount (%)]]</f>
        <v>32</v>
      </c>
      <c r="H3108">
        <f>Table1[[#This Row],[Profit]]</f>
        <v>856.44</v>
      </c>
    </row>
    <row r="3109" spans="1:8">
      <c r="A3109" s="11" t="s">
        <v>3061</v>
      </c>
      <c r="B3109" s="7">
        <v>48131</v>
      </c>
      <c r="C3109" t="str">
        <f>PROPER(Table1[[#This Row],[Region]])</f>
        <v>South</v>
      </c>
      <c r="D3109" t="str">
        <f>PROPER(Table1[[#This Row],[Product Category]])</f>
        <v>Sports</v>
      </c>
      <c r="E3109">
        <f>ROUND(Table1[[#This Row],[Sales Amount]],1)</f>
        <v>4798.5</v>
      </c>
      <c r="F3109">
        <f>Table1[[#This Row],[Quantity Sold]]</f>
        <v>17</v>
      </c>
      <c r="G3109">
        <f>Table1[[#This Row],[Discount (%)]]</f>
        <v>41</v>
      </c>
      <c r="H3109">
        <f>Table1[[#This Row],[Profit]]</f>
        <v>1307.1300000000001</v>
      </c>
    </row>
    <row r="3110" spans="1:8">
      <c r="A3110" s="11" t="s">
        <v>3062</v>
      </c>
      <c r="B3110" s="7">
        <v>48132</v>
      </c>
      <c r="C3110" t="str">
        <f>PROPER(Table1[[#This Row],[Region]])</f>
        <v>East</v>
      </c>
      <c r="D3110" t="str">
        <f>PROPER(Table1[[#This Row],[Product Category]])</f>
        <v>Clothing</v>
      </c>
      <c r="E3110">
        <f>ROUND(Table1[[#This Row],[Sales Amount]],1)</f>
        <v>2149.3000000000002</v>
      </c>
      <c r="F3110">
        <f>Table1[[#This Row],[Quantity Sold]]</f>
        <v>27</v>
      </c>
      <c r="G3110">
        <f>Table1[[#This Row],[Discount (%)]]</f>
        <v>47</v>
      </c>
      <c r="H3110">
        <f>Table1[[#This Row],[Profit]]</f>
        <v>785.23</v>
      </c>
    </row>
    <row r="3111" spans="1:8">
      <c r="A3111" s="11" t="s">
        <v>3063</v>
      </c>
      <c r="B3111" s="7">
        <v>48133</v>
      </c>
      <c r="C3111" t="str">
        <f>PROPER(Table1[[#This Row],[Region]])</f>
        <v>East</v>
      </c>
      <c r="D3111" t="str">
        <f>PROPER(Table1[[#This Row],[Product Category]])</f>
        <v>Sports</v>
      </c>
      <c r="E3111">
        <f>ROUND(Table1[[#This Row],[Sales Amount]],1)</f>
        <v>876.5</v>
      </c>
      <c r="F3111">
        <f>Table1[[#This Row],[Quantity Sold]]</f>
        <v>1</v>
      </c>
      <c r="G3111">
        <f>Table1[[#This Row],[Discount (%)]]</f>
        <v>13</v>
      </c>
      <c r="H3111">
        <f>Table1[[#This Row],[Profit]]</f>
        <v>540.51</v>
      </c>
    </row>
    <row r="3112" spans="1:8">
      <c r="A3112" s="11" t="s">
        <v>3065</v>
      </c>
      <c r="B3112" s="7">
        <v>48134</v>
      </c>
      <c r="C3112" t="str">
        <f>PROPER(Table1[[#This Row],[Region]])</f>
        <v>East</v>
      </c>
      <c r="D3112" t="str">
        <f>PROPER(Table1[[#This Row],[Product Category]])</f>
        <v>Groceries</v>
      </c>
      <c r="E3112">
        <f>ROUND(Table1[[#This Row],[Sales Amount]],1)</f>
        <v>805.7</v>
      </c>
      <c r="F3112">
        <f>Table1[[#This Row],[Quantity Sold]]</f>
        <v>48</v>
      </c>
      <c r="G3112">
        <f>Table1[[#This Row],[Discount (%)]]</f>
        <v>32</v>
      </c>
      <c r="H3112">
        <f>Table1[[#This Row],[Profit]]</f>
        <v>1033.5899999999999</v>
      </c>
    </row>
    <row r="3113" spans="1:8">
      <c r="A3113" s="11" t="s">
        <v>3066</v>
      </c>
      <c r="B3113" s="7">
        <v>48135</v>
      </c>
      <c r="C3113" t="str">
        <f>PROPER(Table1[[#This Row],[Region]])</f>
        <v>North</v>
      </c>
      <c r="D3113" t="str">
        <f>PROPER(Table1[[#This Row],[Product Category]])</f>
        <v>Electronics</v>
      </c>
      <c r="E3113">
        <f>ROUND(Table1[[#This Row],[Sales Amount]],1)</f>
        <v>2680.1</v>
      </c>
      <c r="F3113">
        <f>Table1[[#This Row],[Quantity Sold]]</f>
        <v>12</v>
      </c>
      <c r="G3113">
        <f>Table1[[#This Row],[Discount (%)]]</f>
        <v>43</v>
      </c>
      <c r="H3113">
        <f>Table1[[#This Row],[Profit]]</f>
        <v>872.95</v>
      </c>
    </row>
    <row r="3114" spans="1:8">
      <c r="A3114" s="11" t="s">
        <v>3067</v>
      </c>
      <c r="B3114" s="7">
        <v>48136</v>
      </c>
      <c r="C3114" t="str">
        <f>PROPER(Table1[[#This Row],[Region]])</f>
        <v>North</v>
      </c>
      <c r="D3114" t="str">
        <f>PROPER(Table1[[#This Row],[Product Category]])</f>
        <v>Clothing</v>
      </c>
      <c r="E3114">
        <f>ROUND(Table1[[#This Row],[Sales Amount]],1)</f>
        <v>1209.7</v>
      </c>
      <c r="F3114">
        <f>Table1[[#This Row],[Quantity Sold]]</f>
        <v>35</v>
      </c>
      <c r="G3114">
        <f>Table1[[#This Row],[Discount (%)]]</f>
        <v>48</v>
      </c>
      <c r="H3114">
        <f>Table1[[#This Row],[Profit]]</f>
        <v>1187.03</v>
      </c>
    </row>
    <row r="3115" spans="1:8">
      <c r="A3115" s="11" t="s">
        <v>3068</v>
      </c>
      <c r="B3115" s="7">
        <v>48137</v>
      </c>
      <c r="C3115" t="str">
        <f>PROPER(Table1[[#This Row],[Region]])</f>
        <v>West</v>
      </c>
      <c r="D3115" t="str">
        <f>PROPER(Table1[[#This Row],[Product Category]])</f>
        <v>Furniture</v>
      </c>
      <c r="E3115">
        <f>ROUND(Table1[[#This Row],[Sales Amount]],1)</f>
        <v>4076.5</v>
      </c>
      <c r="F3115">
        <f>Table1[[#This Row],[Quantity Sold]]</f>
        <v>29</v>
      </c>
      <c r="G3115">
        <f>Table1[[#This Row],[Discount (%)]]</f>
        <v>35</v>
      </c>
      <c r="H3115">
        <f>Table1[[#This Row],[Profit]]</f>
        <v>65.83</v>
      </c>
    </row>
    <row r="3116" spans="1:8">
      <c r="A3116" s="11" t="s">
        <v>3069</v>
      </c>
      <c r="B3116" s="7">
        <v>48138</v>
      </c>
      <c r="C3116" t="str">
        <f>PROPER(Table1[[#This Row],[Region]])</f>
        <v>East</v>
      </c>
      <c r="D3116" t="str">
        <f>PROPER(Table1[[#This Row],[Product Category]])</f>
        <v>Sports</v>
      </c>
      <c r="E3116">
        <f>ROUND(Table1[[#This Row],[Sales Amount]],1)</f>
        <v>4516.3</v>
      </c>
      <c r="F3116">
        <f>Table1[[#This Row],[Quantity Sold]]</f>
        <v>25</v>
      </c>
      <c r="G3116">
        <f>Table1[[#This Row],[Discount (%)]]</f>
        <v>39</v>
      </c>
      <c r="H3116">
        <f>Table1[[#This Row],[Profit]]</f>
        <v>838.56</v>
      </c>
    </row>
    <row r="3117" spans="1:8">
      <c r="A3117" s="11" t="s">
        <v>3070</v>
      </c>
      <c r="B3117" s="7">
        <v>48139</v>
      </c>
      <c r="C3117" t="str">
        <f>PROPER(Table1[[#This Row],[Region]])</f>
        <v>East</v>
      </c>
      <c r="D3117" t="str">
        <f>PROPER(Table1[[#This Row],[Product Category]])</f>
        <v>Clothing</v>
      </c>
      <c r="E3117">
        <f>ROUND(Table1[[#This Row],[Sales Amount]],1)</f>
        <v>1558.1</v>
      </c>
      <c r="F3117">
        <f>Table1[[#This Row],[Quantity Sold]]</f>
        <v>40</v>
      </c>
      <c r="G3117">
        <f>Table1[[#This Row],[Discount (%)]]</f>
        <v>15</v>
      </c>
      <c r="H3117">
        <f>Table1[[#This Row],[Profit]]</f>
        <v>781.89</v>
      </c>
    </row>
    <row r="3118" spans="1:8">
      <c r="A3118" s="11" t="s">
        <v>3071</v>
      </c>
      <c r="B3118" s="7">
        <v>48140</v>
      </c>
      <c r="C3118" t="str">
        <f>PROPER(Table1[[#This Row],[Region]])</f>
        <v>West</v>
      </c>
      <c r="D3118" t="str">
        <f>PROPER(Table1[[#This Row],[Product Category]])</f>
        <v>Furniture</v>
      </c>
      <c r="E3118">
        <f>ROUND(Table1[[#This Row],[Sales Amount]],1)</f>
        <v>4810.7</v>
      </c>
      <c r="F3118">
        <f>Table1[[#This Row],[Quantity Sold]]</f>
        <v>49</v>
      </c>
      <c r="G3118">
        <f>Table1[[#This Row],[Discount (%)]]</f>
        <v>35</v>
      </c>
      <c r="H3118">
        <f>Table1[[#This Row],[Profit]]</f>
        <v>275.95</v>
      </c>
    </row>
    <row r="3119" spans="1:8">
      <c r="A3119" s="11" t="s">
        <v>3072</v>
      </c>
      <c r="B3119" s="7">
        <v>48141</v>
      </c>
      <c r="C3119" t="str">
        <f>PROPER(Table1[[#This Row],[Region]])</f>
        <v>West</v>
      </c>
      <c r="D3119" t="str">
        <f>PROPER(Table1[[#This Row],[Product Category]])</f>
        <v>Electronics</v>
      </c>
      <c r="E3119">
        <f>ROUND(Table1[[#This Row],[Sales Amount]],1)</f>
        <v>2282</v>
      </c>
      <c r="F3119">
        <f>Table1[[#This Row],[Quantity Sold]]</f>
        <v>23</v>
      </c>
      <c r="G3119">
        <f>Table1[[#This Row],[Discount (%)]]</f>
        <v>17</v>
      </c>
      <c r="H3119">
        <f>Table1[[#This Row],[Profit]]</f>
        <v>1392.85</v>
      </c>
    </row>
    <row r="3120" spans="1:8">
      <c r="A3120" s="11" t="s">
        <v>3073</v>
      </c>
      <c r="B3120" s="7">
        <v>48142</v>
      </c>
      <c r="C3120" t="str">
        <f>PROPER(Table1[[#This Row],[Region]])</f>
        <v>East</v>
      </c>
      <c r="D3120" t="str">
        <f>PROPER(Table1[[#This Row],[Product Category]])</f>
        <v>Groceries</v>
      </c>
      <c r="E3120">
        <f>ROUND(Table1[[#This Row],[Sales Amount]],1)</f>
        <v>2655</v>
      </c>
      <c r="F3120">
        <f>Table1[[#This Row],[Quantity Sold]]</f>
        <v>38</v>
      </c>
      <c r="G3120">
        <f>Table1[[#This Row],[Discount (%)]]</f>
        <v>5</v>
      </c>
      <c r="H3120">
        <f>Table1[[#This Row],[Profit]]</f>
        <v>1694.46</v>
      </c>
    </row>
    <row r="3121" spans="1:8">
      <c r="A3121" s="11" t="s">
        <v>3074</v>
      </c>
      <c r="B3121" s="7">
        <v>48143</v>
      </c>
      <c r="C3121" t="str">
        <f>PROPER(Table1[[#This Row],[Region]])</f>
        <v>South</v>
      </c>
      <c r="D3121" t="str">
        <f>PROPER(Table1[[#This Row],[Product Category]])</f>
        <v>Clothing</v>
      </c>
      <c r="E3121">
        <f>ROUND(Table1[[#This Row],[Sales Amount]],1)</f>
        <v>2833.8</v>
      </c>
      <c r="F3121">
        <f>Table1[[#This Row],[Quantity Sold]]</f>
        <v>21</v>
      </c>
      <c r="G3121">
        <f>Table1[[#This Row],[Discount (%)]]</f>
        <v>45</v>
      </c>
      <c r="H3121">
        <f>Table1[[#This Row],[Profit]]</f>
        <v>500.74</v>
      </c>
    </row>
    <row r="3122" spans="1:8">
      <c r="A3122" s="11">
        <v>21156848</v>
      </c>
      <c r="B3122" s="7">
        <v>48144</v>
      </c>
      <c r="C3122" t="str">
        <f>PROPER(Table1[[#This Row],[Region]])</f>
        <v>North</v>
      </c>
      <c r="D3122" t="str">
        <f>PROPER(Table1[[#This Row],[Product Category]])</f>
        <v>Clothing</v>
      </c>
      <c r="E3122">
        <f>ROUND(Table1[[#This Row],[Sales Amount]],1)</f>
        <v>1402.1</v>
      </c>
      <c r="F3122">
        <f>Table1[[#This Row],[Quantity Sold]]</f>
        <v>41</v>
      </c>
      <c r="G3122">
        <f>Table1[[#This Row],[Discount (%)]]</f>
        <v>25</v>
      </c>
      <c r="H3122">
        <f>Table1[[#This Row],[Profit]]</f>
        <v>373.68</v>
      </c>
    </row>
    <row r="3123" spans="1:8">
      <c r="A3123" s="11" t="s">
        <v>3075</v>
      </c>
      <c r="B3123" s="7">
        <v>48145</v>
      </c>
      <c r="C3123" t="str">
        <f>PROPER(Table1[[#This Row],[Region]])</f>
        <v>West</v>
      </c>
      <c r="D3123" t="str">
        <f>PROPER(Table1[[#This Row],[Product Category]])</f>
        <v>Sports</v>
      </c>
      <c r="E3123">
        <f>ROUND(Table1[[#This Row],[Sales Amount]],1)</f>
        <v>346.9</v>
      </c>
      <c r="F3123">
        <f>Table1[[#This Row],[Quantity Sold]]</f>
        <v>25</v>
      </c>
      <c r="G3123">
        <f>Table1[[#This Row],[Discount (%)]]</f>
        <v>20</v>
      </c>
      <c r="H3123">
        <f>Table1[[#This Row],[Profit]]</f>
        <v>851.34</v>
      </c>
    </row>
    <row r="3124" spans="1:8">
      <c r="A3124" s="11" t="s">
        <v>3076</v>
      </c>
      <c r="B3124" s="7">
        <v>48146</v>
      </c>
      <c r="C3124" t="str">
        <f>PROPER(Table1[[#This Row],[Region]])</f>
        <v>East</v>
      </c>
      <c r="D3124" t="str">
        <f>PROPER(Table1[[#This Row],[Product Category]])</f>
        <v>Sports</v>
      </c>
      <c r="E3124">
        <f>ROUND(Table1[[#This Row],[Sales Amount]],1)</f>
        <v>4906.3999999999996</v>
      </c>
      <c r="F3124">
        <f>Table1[[#This Row],[Quantity Sold]]</f>
        <v>2</v>
      </c>
      <c r="G3124">
        <f>Table1[[#This Row],[Discount (%)]]</f>
        <v>30</v>
      </c>
      <c r="H3124">
        <f>Table1[[#This Row],[Profit]]</f>
        <v>713.5</v>
      </c>
    </row>
    <row r="3125" spans="1:8">
      <c r="A3125" s="11" t="s">
        <v>3077</v>
      </c>
      <c r="B3125" s="7">
        <v>48147</v>
      </c>
      <c r="C3125" t="str">
        <f>PROPER(Table1[[#This Row],[Region]])</f>
        <v>North</v>
      </c>
      <c r="D3125" t="str">
        <f>PROPER(Table1[[#This Row],[Product Category]])</f>
        <v>Groceries</v>
      </c>
      <c r="E3125">
        <f>ROUND(Table1[[#This Row],[Sales Amount]],1)</f>
        <v>1923.4</v>
      </c>
      <c r="F3125">
        <f>Table1[[#This Row],[Quantity Sold]]</f>
        <v>21</v>
      </c>
      <c r="G3125">
        <f>Table1[[#This Row],[Discount (%)]]</f>
        <v>36</v>
      </c>
      <c r="H3125">
        <f>Table1[[#This Row],[Profit]]</f>
        <v>1102.1300000000001</v>
      </c>
    </row>
    <row r="3126" spans="1:8">
      <c r="A3126" s="11" t="s">
        <v>3078</v>
      </c>
      <c r="B3126" s="7">
        <v>48148</v>
      </c>
      <c r="C3126" t="str">
        <f>PROPER(Table1[[#This Row],[Region]])</f>
        <v>South</v>
      </c>
      <c r="D3126" t="str">
        <f>PROPER(Table1[[#This Row],[Product Category]])</f>
        <v>Clothing</v>
      </c>
      <c r="E3126">
        <f>ROUND(Table1[[#This Row],[Sales Amount]],1)</f>
        <v>1223.0999999999999</v>
      </c>
      <c r="F3126">
        <f>Table1[[#This Row],[Quantity Sold]]</f>
        <v>17</v>
      </c>
      <c r="G3126">
        <f>Table1[[#This Row],[Discount (%)]]</f>
        <v>30</v>
      </c>
      <c r="H3126">
        <f>Table1[[#This Row],[Profit]]</f>
        <v>1512.77</v>
      </c>
    </row>
    <row r="3127" spans="1:8">
      <c r="A3127" s="11" t="s">
        <v>3079</v>
      </c>
      <c r="B3127" s="7">
        <v>48149</v>
      </c>
      <c r="C3127" t="str">
        <f>PROPER(Table1[[#This Row],[Region]])</f>
        <v>South</v>
      </c>
      <c r="D3127" t="str">
        <f>PROPER(Table1[[#This Row],[Product Category]])</f>
        <v>Electronics</v>
      </c>
      <c r="E3127">
        <f>ROUND(Table1[[#This Row],[Sales Amount]],1)</f>
        <v>1650.1</v>
      </c>
      <c r="F3127">
        <f>Table1[[#This Row],[Quantity Sold]]</f>
        <v>31</v>
      </c>
      <c r="G3127">
        <f>Table1[[#This Row],[Discount (%)]]</f>
        <v>30</v>
      </c>
      <c r="H3127">
        <f>Table1[[#This Row],[Profit]]</f>
        <v>89.97</v>
      </c>
    </row>
    <row r="3128" spans="1:8">
      <c r="A3128" s="11" t="s">
        <v>3080</v>
      </c>
      <c r="B3128" s="7">
        <v>48150</v>
      </c>
      <c r="C3128" t="str">
        <f>PROPER(Table1[[#This Row],[Region]])</f>
        <v>East</v>
      </c>
      <c r="D3128" t="str">
        <f>PROPER(Table1[[#This Row],[Product Category]])</f>
        <v>Groceries</v>
      </c>
      <c r="E3128">
        <f>ROUND(Table1[[#This Row],[Sales Amount]],1)</f>
        <v>454</v>
      </c>
      <c r="F3128">
        <f>Table1[[#This Row],[Quantity Sold]]</f>
        <v>30</v>
      </c>
      <c r="G3128">
        <f>Table1[[#This Row],[Discount (%)]]</f>
        <v>33</v>
      </c>
      <c r="H3128">
        <f>Table1[[#This Row],[Profit]]</f>
        <v>1455.15</v>
      </c>
    </row>
    <row r="3129" spans="1:8">
      <c r="A3129" s="11" t="s">
        <v>3081</v>
      </c>
      <c r="B3129" s="7">
        <v>48151</v>
      </c>
      <c r="C3129" t="str">
        <f>PROPER(Table1[[#This Row],[Region]])</f>
        <v>East</v>
      </c>
      <c r="D3129" t="str">
        <f>PROPER(Table1[[#This Row],[Product Category]])</f>
        <v>Sports</v>
      </c>
      <c r="E3129">
        <f>ROUND(Table1[[#This Row],[Sales Amount]],1)</f>
        <v>4309.3999999999996</v>
      </c>
      <c r="F3129">
        <f>Table1[[#This Row],[Quantity Sold]]</f>
        <v>31</v>
      </c>
      <c r="G3129">
        <f>Table1[[#This Row],[Discount (%)]]</f>
        <v>7</v>
      </c>
      <c r="H3129">
        <f>Table1[[#This Row],[Profit]]</f>
        <v>1537.48</v>
      </c>
    </row>
    <row r="3130" spans="1:8">
      <c r="A3130" s="11" t="s">
        <v>3082</v>
      </c>
      <c r="B3130" s="7">
        <v>48152</v>
      </c>
      <c r="C3130" t="str">
        <f>PROPER(Table1[[#This Row],[Region]])</f>
        <v>North</v>
      </c>
      <c r="D3130" t="str">
        <f>PROPER(Table1[[#This Row],[Product Category]])</f>
        <v>Groceries</v>
      </c>
      <c r="E3130">
        <f>ROUND(Table1[[#This Row],[Sales Amount]],1)</f>
        <v>644.5</v>
      </c>
      <c r="F3130">
        <f>Table1[[#This Row],[Quantity Sold]]</f>
        <v>46</v>
      </c>
      <c r="G3130">
        <f>Table1[[#This Row],[Discount (%)]]</f>
        <v>39</v>
      </c>
      <c r="H3130">
        <f>Table1[[#This Row],[Profit]]</f>
        <v>892.64</v>
      </c>
    </row>
    <row r="3131" spans="1:8">
      <c r="A3131" s="11" t="s">
        <v>3083</v>
      </c>
      <c r="B3131" s="7">
        <v>48153</v>
      </c>
      <c r="C3131" t="str">
        <f>PROPER(Table1[[#This Row],[Region]])</f>
        <v>North</v>
      </c>
      <c r="D3131" t="str">
        <f>PROPER(Table1[[#This Row],[Product Category]])</f>
        <v>Furniture</v>
      </c>
      <c r="E3131">
        <f>ROUND(Table1[[#This Row],[Sales Amount]],1)</f>
        <v>2648.8</v>
      </c>
      <c r="F3131">
        <f>Table1[[#This Row],[Quantity Sold]]</f>
        <v>30</v>
      </c>
      <c r="G3131">
        <f>Table1[[#This Row],[Discount (%)]]</f>
        <v>18</v>
      </c>
      <c r="H3131">
        <f>Table1[[#This Row],[Profit]]</f>
        <v>308.19</v>
      </c>
    </row>
    <row r="3132" spans="1:8">
      <c r="A3132" s="11" t="s">
        <v>3084</v>
      </c>
      <c r="B3132" s="7">
        <v>48154</v>
      </c>
      <c r="C3132" t="str">
        <f>PROPER(Table1[[#This Row],[Region]])</f>
        <v>South</v>
      </c>
      <c r="D3132" t="str">
        <f>PROPER(Table1[[#This Row],[Product Category]])</f>
        <v>Sports</v>
      </c>
      <c r="E3132">
        <f>ROUND(Table1[[#This Row],[Sales Amount]],1)</f>
        <v>2893.2</v>
      </c>
      <c r="F3132">
        <f>Table1[[#This Row],[Quantity Sold]]</f>
        <v>4</v>
      </c>
      <c r="G3132">
        <f>Table1[[#This Row],[Discount (%)]]</f>
        <v>49</v>
      </c>
      <c r="H3132">
        <f>Table1[[#This Row],[Profit]]</f>
        <v>1143.1500000000001</v>
      </c>
    </row>
    <row r="3133" spans="1:8">
      <c r="A3133" s="11" t="s">
        <v>3085</v>
      </c>
      <c r="B3133" s="7">
        <v>48155</v>
      </c>
      <c r="C3133" t="str">
        <f>PROPER(Table1[[#This Row],[Region]])</f>
        <v>South</v>
      </c>
      <c r="D3133" t="str">
        <f>PROPER(Table1[[#This Row],[Product Category]])</f>
        <v>Clothing</v>
      </c>
      <c r="E3133">
        <f>ROUND(Table1[[#This Row],[Sales Amount]],1)</f>
        <v>620.9</v>
      </c>
      <c r="F3133">
        <f>Table1[[#This Row],[Quantity Sold]]</f>
        <v>13</v>
      </c>
      <c r="G3133">
        <f>Table1[[#This Row],[Discount (%)]]</f>
        <v>11</v>
      </c>
      <c r="H3133">
        <f>Table1[[#This Row],[Profit]]</f>
        <v>1607.9</v>
      </c>
    </row>
    <row r="3134" spans="1:8">
      <c r="A3134" s="11" t="s">
        <v>3086</v>
      </c>
      <c r="B3134" s="7">
        <v>48156</v>
      </c>
      <c r="C3134" t="str">
        <f>PROPER(Table1[[#This Row],[Region]])</f>
        <v>East</v>
      </c>
      <c r="D3134" t="str">
        <f>PROPER(Table1[[#This Row],[Product Category]])</f>
        <v>Groceries</v>
      </c>
      <c r="E3134">
        <f>ROUND(Table1[[#This Row],[Sales Amount]],1)</f>
        <v>3226.6</v>
      </c>
      <c r="F3134">
        <f>Table1[[#This Row],[Quantity Sold]]</f>
        <v>40</v>
      </c>
      <c r="G3134">
        <f>Table1[[#This Row],[Discount (%)]]</f>
        <v>33</v>
      </c>
      <c r="H3134">
        <f>Table1[[#This Row],[Profit]]</f>
        <v>748.9</v>
      </c>
    </row>
    <row r="3135" spans="1:8">
      <c r="A3135" s="11" t="s">
        <v>3087</v>
      </c>
      <c r="B3135" s="7">
        <v>48157</v>
      </c>
      <c r="C3135" t="str">
        <f>PROPER(Table1[[#This Row],[Region]])</f>
        <v>East</v>
      </c>
      <c r="D3135" t="str">
        <f>PROPER(Table1[[#This Row],[Product Category]])</f>
        <v>Furniture</v>
      </c>
      <c r="E3135">
        <f>ROUND(Table1[[#This Row],[Sales Amount]],1)</f>
        <v>2190.1999999999998</v>
      </c>
      <c r="F3135">
        <f>Table1[[#This Row],[Quantity Sold]]</f>
        <v>20</v>
      </c>
      <c r="G3135">
        <f>Table1[[#This Row],[Discount (%)]]</f>
        <v>34</v>
      </c>
      <c r="H3135">
        <f>Table1[[#This Row],[Profit]]</f>
        <v>361.78</v>
      </c>
    </row>
    <row r="3136" spans="1:8">
      <c r="A3136" s="11" t="s">
        <v>3088</v>
      </c>
      <c r="B3136" s="7">
        <v>48158</v>
      </c>
      <c r="C3136" t="str">
        <f>PROPER(Table1[[#This Row],[Region]])</f>
        <v>North</v>
      </c>
      <c r="D3136" t="str">
        <f>PROPER(Table1[[#This Row],[Product Category]])</f>
        <v>Furniture</v>
      </c>
      <c r="E3136">
        <f>ROUND(Table1[[#This Row],[Sales Amount]],1)</f>
        <v>1999.3</v>
      </c>
      <c r="F3136">
        <f>Table1[[#This Row],[Quantity Sold]]</f>
        <v>8</v>
      </c>
      <c r="G3136">
        <f>Table1[[#This Row],[Discount (%)]]</f>
        <v>29</v>
      </c>
      <c r="H3136">
        <f>Table1[[#This Row],[Profit]]</f>
        <v>911.69</v>
      </c>
    </row>
    <row r="3137" spans="1:8">
      <c r="A3137" s="11" t="s">
        <v>3089</v>
      </c>
      <c r="B3137" s="7">
        <v>48159</v>
      </c>
      <c r="C3137" t="str">
        <f>PROPER(Table1[[#This Row],[Region]])</f>
        <v>West</v>
      </c>
      <c r="D3137" t="str">
        <f>PROPER(Table1[[#This Row],[Product Category]])</f>
        <v>Electronics</v>
      </c>
      <c r="E3137">
        <f>ROUND(Table1[[#This Row],[Sales Amount]],1)</f>
        <v>2705.9</v>
      </c>
      <c r="F3137">
        <f>Table1[[#This Row],[Quantity Sold]]</f>
        <v>49</v>
      </c>
      <c r="G3137">
        <f>Table1[[#This Row],[Discount (%)]]</f>
        <v>50</v>
      </c>
      <c r="H3137">
        <f>Table1[[#This Row],[Profit]]</f>
        <v>1755.2</v>
      </c>
    </row>
    <row r="3138" spans="1:8">
      <c r="A3138" s="11" t="s">
        <v>3090</v>
      </c>
      <c r="B3138" s="7">
        <v>48160</v>
      </c>
      <c r="C3138" t="str">
        <f>PROPER(Table1[[#This Row],[Region]])</f>
        <v>East</v>
      </c>
      <c r="D3138" t="str">
        <f>PROPER(Table1[[#This Row],[Product Category]])</f>
        <v>Electronics</v>
      </c>
      <c r="E3138">
        <f>ROUND(Table1[[#This Row],[Sales Amount]],1)</f>
        <v>899.2</v>
      </c>
      <c r="F3138">
        <f>Table1[[#This Row],[Quantity Sold]]</f>
        <v>34</v>
      </c>
      <c r="G3138">
        <f>Table1[[#This Row],[Discount (%)]]</f>
        <v>37</v>
      </c>
      <c r="H3138">
        <f>Table1[[#This Row],[Profit]]</f>
        <v>1805.73</v>
      </c>
    </row>
    <row r="3139" spans="1:8">
      <c r="A3139" s="11" t="s">
        <v>3091</v>
      </c>
      <c r="B3139" s="7">
        <v>48161</v>
      </c>
      <c r="C3139" t="str">
        <f>PROPER(Table1[[#This Row],[Region]])</f>
        <v>West</v>
      </c>
      <c r="D3139" t="str">
        <f>PROPER(Table1[[#This Row],[Product Category]])</f>
        <v>Electronics</v>
      </c>
      <c r="E3139">
        <f>ROUND(Table1[[#This Row],[Sales Amount]],1)</f>
        <v>4674.3999999999996</v>
      </c>
      <c r="F3139">
        <f>Table1[[#This Row],[Quantity Sold]]</f>
        <v>31</v>
      </c>
      <c r="G3139">
        <f>Table1[[#This Row],[Discount (%)]]</f>
        <v>3</v>
      </c>
      <c r="H3139">
        <f>Table1[[#This Row],[Profit]]</f>
        <v>304.47000000000003</v>
      </c>
    </row>
    <row r="3140" spans="1:8">
      <c r="A3140" s="11" t="s">
        <v>3092</v>
      </c>
      <c r="B3140" s="7">
        <v>48162</v>
      </c>
      <c r="C3140" t="str">
        <f>PROPER(Table1[[#This Row],[Region]])</f>
        <v>West</v>
      </c>
      <c r="D3140" t="str">
        <f>PROPER(Table1[[#This Row],[Product Category]])</f>
        <v>Electronics</v>
      </c>
      <c r="E3140">
        <f>ROUND(Table1[[#This Row],[Sales Amount]],1)</f>
        <v>4807.6000000000004</v>
      </c>
      <c r="F3140">
        <f>Table1[[#This Row],[Quantity Sold]]</f>
        <v>1</v>
      </c>
      <c r="G3140">
        <f>Table1[[#This Row],[Discount (%)]]</f>
        <v>50</v>
      </c>
      <c r="H3140">
        <f>Table1[[#This Row],[Profit]]</f>
        <v>50.27</v>
      </c>
    </row>
    <row r="3141" spans="1:8">
      <c r="A3141" s="11">
        <v>27986651</v>
      </c>
      <c r="B3141" s="7">
        <v>48163</v>
      </c>
      <c r="C3141" t="str">
        <f>PROPER(Table1[[#This Row],[Region]])</f>
        <v>East</v>
      </c>
      <c r="D3141" t="str">
        <f>PROPER(Table1[[#This Row],[Product Category]])</f>
        <v>Clothing</v>
      </c>
      <c r="E3141">
        <f>ROUND(Table1[[#This Row],[Sales Amount]],1)</f>
        <v>4897.2</v>
      </c>
      <c r="F3141">
        <f>Table1[[#This Row],[Quantity Sold]]</f>
        <v>31</v>
      </c>
      <c r="G3141">
        <f>Table1[[#This Row],[Discount (%)]]</f>
        <v>10</v>
      </c>
      <c r="H3141">
        <f>Table1[[#This Row],[Profit]]</f>
        <v>613.87</v>
      </c>
    </row>
    <row r="3142" spans="1:8">
      <c r="A3142" s="11" t="s">
        <v>3093</v>
      </c>
      <c r="B3142" s="7">
        <v>48164</v>
      </c>
      <c r="C3142" t="str">
        <f>PROPER(Table1[[#This Row],[Region]])</f>
        <v>North</v>
      </c>
      <c r="D3142" t="str">
        <f>PROPER(Table1[[#This Row],[Product Category]])</f>
        <v>Sports</v>
      </c>
      <c r="E3142">
        <f>ROUND(Table1[[#This Row],[Sales Amount]],1)</f>
        <v>2496.9</v>
      </c>
      <c r="F3142">
        <f>Table1[[#This Row],[Quantity Sold]]</f>
        <v>32</v>
      </c>
      <c r="G3142">
        <f>Table1[[#This Row],[Discount (%)]]</f>
        <v>18</v>
      </c>
      <c r="H3142">
        <f>Table1[[#This Row],[Profit]]</f>
        <v>1043.77</v>
      </c>
    </row>
    <row r="3143" spans="1:8">
      <c r="A3143" s="11" t="s">
        <v>3094</v>
      </c>
      <c r="B3143" s="7">
        <v>48165</v>
      </c>
      <c r="C3143" t="str">
        <f>PROPER(Table1[[#This Row],[Region]])</f>
        <v>East</v>
      </c>
      <c r="D3143" t="str">
        <f>PROPER(Table1[[#This Row],[Product Category]])</f>
        <v>Electronics</v>
      </c>
      <c r="E3143">
        <f>ROUND(Table1[[#This Row],[Sales Amount]],1)</f>
        <v>4927.5</v>
      </c>
      <c r="F3143">
        <f>Table1[[#This Row],[Quantity Sold]]</f>
        <v>16</v>
      </c>
      <c r="G3143">
        <f>Table1[[#This Row],[Discount (%)]]</f>
        <v>46</v>
      </c>
      <c r="H3143">
        <f>Table1[[#This Row],[Profit]]</f>
        <v>310.49</v>
      </c>
    </row>
    <row r="3144" spans="1:8">
      <c r="A3144" s="11">
        <v>21456210</v>
      </c>
      <c r="B3144" s="7">
        <v>48166</v>
      </c>
      <c r="C3144" t="str">
        <f>PROPER(Table1[[#This Row],[Region]])</f>
        <v>North</v>
      </c>
      <c r="D3144" t="str">
        <f>PROPER(Table1[[#This Row],[Product Category]])</f>
        <v>Furniture</v>
      </c>
      <c r="E3144">
        <f>ROUND(Table1[[#This Row],[Sales Amount]],1)</f>
        <v>468.2</v>
      </c>
      <c r="F3144">
        <f>Table1[[#This Row],[Quantity Sold]]</f>
        <v>18</v>
      </c>
      <c r="G3144">
        <f>Table1[[#This Row],[Discount (%)]]</f>
        <v>36</v>
      </c>
      <c r="H3144">
        <f>Table1[[#This Row],[Profit]]</f>
        <v>1166.6199999999999</v>
      </c>
    </row>
    <row r="3145" spans="1:8">
      <c r="A3145" s="11" t="s">
        <v>3095</v>
      </c>
      <c r="B3145" s="7">
        <v>48167</v>
      </c>
      <c r="C3145" t="str">
        <f>PROPER(Table1[[#This Row],[Region]])</f>
        <v>South</v>
      </c>
      <c r="D3145" t="str">
        <f>PROPER(Table1[[#This Row],[Product Category]])</f>
        <v>Groceries</v>
      </c>
      <c r="E3145">
        <f>ROUND(Table1[[#This Row],[Sales Amount]],1)</f>
        <v>2619.3000000000002</v>
      </c>
      <c r="F3145">
        <f>Table1[[#This Row],[Quantity Sold]]</f>
        <v>9</v>
      </c>
      <c r="G3145">
        <f>Table1[[#This Row],[Discount (%)]]</f>
        <v>14</v>
      </c>
      <c r="H3145">
        <f>Table1[[#This Row],[Profit]]</f>
        <v>772.72</v>
      </c>
    </row>
    <row r="3146" spans="1:8">
      <c r="A3146" s="11" t="s">
        <v>3096</v>
      </c>
      <c r="B3146" s="7">
        <v>48168</v>
      </c>
      <c r="C3146" t="str">
        <f>PROPER(Table1[[#This Row],[Region]])</f>
        <v>North</v>
      </c>
      <c r="D3146" t="str">
        <f>PROPER(Table1[[#This Row],[Product Category]])</f>
        <v>Electronics</v>
      </c>
      <c r="E3146">
        <f>ROUND(Table1[[#This Row],[Sales Amount]],1)</f>
        <v>168.4</v>
      </c>
      <c r="F3146">
        <f>Table1[[#This Row],[Quantity Sold]]</f>
        <v>19</v>
      </c>
      <c r="G3146">
        <f>Table1[[#This Row],[Discount (%)]]</f>
        <v>44</v>
      </c>
      <c r="H3146">
        <f>Table1[[#This Row],[Profit]]</f>
        <v>10.78</v>
      </c>
    </row>
    <row r="3147" spans="1:8">
      <c r="A3147" s="11" t="s">
        <v>3097</v>
      </c>
      <c r="B3147" s="7">
        <v>48169</v>
      </c>
      <c r="C3147" t="str">
        <f>PROPER(Table1[[#This Row],[Region]])</f>
        <v>North</v>
      </c>
      <c r="D3147" t="str">
        <f>PROPER(Table1[[#This Row],[Product Category]])</f>
        <v>Electronics</v>
      </c>
      <c r="E3147">
        <f>ROUND(Table1[[#This Row],[Sales Amount]],1)</f>
        <v>3750.5</v>
      </c>
      <c r="F3147">
        <f>Table1[[#This Row],[Quantity Sold]]</f>
        <v>24</v>
      </c>
      <c r="G3147">
        <f>Table1[[#This Row],[Discount (%)]]</f>
        <v>37</v>
      </c>
      <c r="H3147">
        <f>Table1[[#This Row],[Profit]]</f>
        <v>259.20999999999998</v>
      </c>
    </row>
    <row r="3148" spans="1:8">
      <c r="A3148" s="11" t="s">
        <v>3098</v>
      </c>
      <c r="B3148" s="7">
        <v>48170</v>
      </c>
      <c r="C3148" t="str">
        <f>PROPER(Table1[[#This Row],[Region]])</f>
        <v>South</v>
      </c>
      <c r="D3148" t="str">
        <f>PROPER(Table1[[#This Row],[Product Category]])</f>
        <v>Clothing</v>
      </c>
      <c r="E3148">
        <f>ROUND(Table1[[#This Row],[Sales Amount]],1)</f>
        <v>2348.1</v>
      </c>
      <c r="F3148">
        <f>Table1[[#This Row],[Quantity Sold]]</f>
        <v>48</v>
      </c>
      <c r="G3148">
        <f>Table1[[#This Row],[Discount (%)]]</f>
        <v>33</v>
      </c>
      <c r="H3148">
        <f>Table1[[#This Row],[Profit]]</f>
        <v>1730.9</v>
      </c>
    </row>
    <row r="3149" spans="1:8">
      <c r="A3149" s="11" t="s">
        <v>3099</v>
      </c>
      <c r="B3149" s="7">
        <v>48171</v>
      </c>
      <c r="C3149" t="str">
        <f>PROPER(Table1[[#This Row],[Region]])</f>
        <v>West</v>
      </c>
      <c r="D3149" t="str">
        <f>PROPER(Table1[[#This Row],[Product Category]])</f>
        <v>Electronics</v>
      </c>
      <c r="E3149">
        <f>ROUND(Table1[[#This Row],[Sales Amount]],1)</f>
        <v>4819.3999999999996</v>
      </c>
      <c r="F3149">
        <f>Table1[[#This Row],[Quantity Sold]]</f>
        <v>13</v>
      </c>
      <c r="G3149">
        <f>Table1[[#This Row],[Discount (%)]]</f>
        <v>27</v>
      </c>
      <c r="H3149">
        <f>Table1[[#This Row],[Profit]]</f>
        <v>1848.62</v>
      </c>
    </row>
    <row r="3150" spans="1:8">
      <c r="A3150" s="11" t="s">
        <v>3100</v>
      </c>
      <c r="B3150" s="7">
        <v>48172</v>
      </c>
      <c r="C3150" t="str">
        <f>PROPER(Table1[[#This Row],[Region]])</f>
        <v>South</v>
      </c>
      <c r="D3150" t="str">
        <f>PROPER(Table1[[#This Row],[Product Category]])</f>
        <v>Sports</v>
      </c>
      <c r="E3150">
        <f>ROUND(Table1[[#This Row],[Sales Amount]],1)</f>
        <v>441.2</v>
      </c>
      <c r="F3150">
        <f>Table1[[#This Row],[Quantity Sold]]</f>
        <v>43</v>
      </c>
      <c r="G3150">
        <f>Table1[[#This Row],[Discount (%)]]</f>
        <v>24</v>
      </c>
      <c r="H3150">
        <f>Table1[[#This Row],[Profit]]</f>
        <v>436.65</v>
      </c>
    </row>
    <row r="3151" spans="1:8">
      <c r="A3151" s="11" t="s">
        <v>3101</v>
      </c>
      <c r="B3151" s="7">
        <v>48173</v>
      </c>
      <c r="C3151" t="str">
        <f>PROPER(Table1[[#This Row],[Region]])</f>
        <v>East</v>
      </c>
      <c r="D3151" t="str">
        <f>PROPER(Table1[[#This Row],[Product Category]])</f>
        <v>Electronics</v>
      </c>
      <c r="E3151">
        <f>ROUND(Table1[[#This Row],[Sales Amount]],1)</f>
        <v>3205.6</v>
      </c>
      <c r="F3151">
        <f>Table1[[#This Row],[Quantity Sold]]</f>
        <v>21</v>
      </c>
      <c r="G3151">
        <f>Table1[[#This Row],[Discount (%)]]</f>
        <v>36</v>
      </c>
      <c r="H3151">
        <f>Table1[[#This Row],[Profit]]</f>
        <v>987.27</v>
      </c>
    </row>
    <row r="3152" spans="1:8">
      <c r="A3152" s="11" t="s">
        <v>3102</v>
      </c>
      <c r="B3152" s="7">
        <v>48174</v>
      </c>
      <c r="C3152" t="str">
        <f>PROPER(Table1[[#This Row],[Region]])</f>
        <v>North</v>
      </c>
      <c r="D3152" t="str">
        <f>PROPER(Table1[[#This Row],[Product Category]])</f>
        <v>Furniture</v>
      </c>
      <c r="E3152">
        <f>ROUND(Table1[[#This Row],[Sales Amount]],1)</f>
        <v>4014.7</v>
      </c>
      <c r="F3152">
        <f>Table1[[#This Row],[Quantity Sold]]</f>
        <v>26</v>
      </c>
      <c r="G3152">
        <f>Table1[[#This Row],[Discount (%)]]</f>
        <v>3</v>
      </c>
      <c r="H3152">
        <f>Table1[[#This Row],[Profit]]</f>
        <v>796.65</v>
      </c>
    </row>
    <row r="3153" spans="1:8">
      <c r="A3153" s="11" t="s">
        <v>3103</v>
      </c>
      <c r="B3153" s="7">
        <v>48175</v>
      </c>
      <c r="C3153" t="str">
        <f>PROPER(Table1[[#This Row],[Region]])</f>
        <v>East</v>
      </c>
      <c r="D3153" t="str">
        <f>PROPER(Table1[[#This Row],[Product Category]])</f>
        <v>Clothing</v>
      </c>
      <c r="E3153">
        <f>ROUND(Table1[[#This Row],[Sales Amount]],1)</f>
        <v>1213</v>
      </c>
      <c r="F3153">
        <f>Table1[[#This Row],[Quantity Sold]]</f>
        <v>26</v>
      </c>
      <c r="G3153">
        <f>Table1[[#This Row],[Discount (%)]]</f>
        <v>26</v>
      </c>
      <c r="H3153">
        <f>Table1[[#This Row],[Profit]]</f>
        <v>1169.32</v>
      </c>
    </row>
    <row r="3154" spans="1:8">
      <c r="A3154" s="11" t="s">
        <v>3104</v>
      </c>
      <c r="B3154" s="7">
        <v>48176</v>
      </c>
      <c r="C3154" t="str">
        <f>PROPER(Table1[[#This Row],[Region]])</f>
        <v>East</v>
      </c>
      <c r="D3154" t="str">
        <f>PROPER(Table1[[#This Row],[Product Category]])</f>
        <v>Electronics</v>
      </c>
      <c r="E3154">
        <f>ROUND(Table1[[#This Row],[Sales Amount]],1)</f>
        <v>4097.3999999999996</v>
      </c>
      <c r="F3154">
        <f>Table1[[#This Row],[Quantity Sold]]</f>
        <v>40</v>
      </c>
      <c r="G3154">
        <f>Table1[[#This Row],[Discount (%)]]</f>
        <v>28</v>
      </c>
      <c r="H3154">
        <f>Table1[[#This Row],[Profit]]</f>
        <v>1921.63</v>
      </c>
    </row>
    <row r="3155" spans="1:8">
      <c r="A3155" s="11" t="s">
        <v>3105</v>
      </c>
      <c r="B3155" s="7">
        <v>48177</v>
      </c>
      <c r="C3155" t="str">
        <f>PROPER(Table1[[#This Row],[Region]])</f>
        <v>East</v>
      </c>
      <c r="D3155" t="str">
        <f>PROPER(Table1[[#This Row],[Product Category]])</f>
        <v>Groceries</v>
      </c>
      <c r="E3155">
        <f>ROUND(Table1[[#This Row],[Sales Amount]],1)</f>
        <v>4619.3999999999996</v>
      </c>
      <c r="F3155">
        <f>Table1[[#This Row],[Quantity Sold]]</f>
        <v>2</v>
      </c>
      <c r="G3155">
        <f>Table1[[#This Row],[Discount (%)]]</f>
        <v>29</v>
      </c>
      <c r="H3155">
        <f>Table1[[#This Row],[Profit]]</f>
        <v>308.64</v>
      </c>
    </row>
    <row r="3156" spans="1:8">
      <c r="A3156" s="11" t="s">
        <v>3106</v>
      </c>
      <c r="B3156" s="7">
        <v>48178</v>
      </c>
      <c r="C3156" t="str">
        <f>PROPER(Table1[[#This Row],[Region]])</f>
        <v>North</v>
      </c>
      <c r="D3156" t="str">
        <f>PROPER(Table1[[#This Row],[Product Category]])</f>
        <v>Sports</v>
      </c>
      <c r="E3156">
        <f>ROUND(Table1[[#This Row],[Sales Amount]],1)</f>
        <v>1006.6</v>
      </c>
      <c r="F3156">
        <f>Table1[[#This Row],[Quantity Sold]]</f>
        <v>50</v>
      </c>
      <c r="G3156">
        <f>Table1[[#This Row],[Discount (%)]]</f>
        <v>21</v>
      </c>
      <c r="H3156">
        <f>Table1[[#This Row],[Profit]]</f>
        <v>1134.71</v>
      </c>
    </row>
    <row r="3157" spans="1:8">
      <c r="A3157" s="11" t="s">
        <v>3107</v>
      </c>
      <c r="B3157" s="7">
        <v>48179</v>
      </c>
      <c r="C3157" t="str">
        <f>PROPER(Table1[[#This Row],[Region]])</f>
        <v>East</v>
      </c>
      <c r="D3157" t="str">
        <f>PROPER(Table1[[#This Row],[Product Category]])</f>
        <v>Groceries</v>
      </c>
      <c r="E3157">
        <f>ROUND(Table1[[#This Row],[Sales Amount]],1)</f>
        <v>4965.3</v>
      </c>
      <c r="F3157">
        <f>Table1[[#This Row],[Quantity Sold]]</f>
        <v>44</v>
      </c>
      <c r="G3157">
        <f>Table1[[#This Row],[Discount (%)]]</f>
        <v>6</v>
      </c>
      <c r="H3157">
        <f>Table1[[#This Row],[Profit]]</f>
        <v>1360.23</v>
      </c>
    </row>
    <row r="3158" spans="1:8">
      <c r="A3158" s="11" t="s">
        <v>3108</v>
      </c>
      <c r="B3158" s="7">
        <v>48180</v>
      </c>
      <c r="C3158" t="str">
        <f>PROPER(Table1[[#This Row],[Region]])</f>
        <v>East</v>
      </c>
      <c r="D3158" t="str">
        <f>PROPER(Table1[[#This Row],[Product Category]])</f>
        <v>Furniture</v>
      </c>
      <c r="E3158">
        <f>ROUND(Table1[[#This Row],[Sales Amount]],1)</f>
        <v>1023.7</v>
      </c>
      <c r="F3158">
        <f>Table1[[#This Row],[Quantity Sold]]</f>
        <v>6</v>
      </c>
      <c r="G3158">
        <f>Table1[[#This Row],[Discount (%)]]</f>
        <v>46</v>
      </c>
      <c r="H3158">
        <f>Table1[[#This Row],[Profit]]</f>
        <v>971.14</v>
      </c>
    </row>
    <row r="3159" spans="1:8">
      <c r="A3159" s="11" t="s">
        <v>3109</v>
      </c>
      <c r="B3159" s="7">
        <v>48181</v>
      </c>
      <c r="C3159" t="str">
        <f>PROPER(Table1[[#This Row],[Region]])</f>
        <v>North</v>
      </c>
      <c r="D3159" t="str">
        <f>PROPER(Table1[[#This Row],[Product Category]])</f>
        <v>Furniture</v>
      </c>
      <c r="E3159">
        <f>ROUND(Table1[[#This Row],[Sales Amount]],1)</f>
        <v>1677.2</v>
      </c>
      <c r="F3159">
        <f>Table1[[#This Row],[Quantity Sold]]</f>
        <v>38</v>
      </c>
      <c r="G3159">
        <f>Table1[[#This Row],[Discount (%)]]</f>
        <v>37</v>
      </c>
      <c r="H3159">
        <f>Table1[[#This Row],[Profit]]</f>
        <v>561.42999999999995</v>
      </c>
    </row>
    <row r="3160" spans="1:8">
      <c r="A3160" s="11" t="s">
        <v>3110</v>
      </c>
      <c r="B3160" s="7">
        <v>48182</v>
      </c>
      <c r="C3160" t="str">
        <f>PROPER(Table1[[#This Row],[Region]])</f>
        <v>West</v>
      </c>
      <c r="D3160" t="str">
        <f>PROPER(Table1[[#This Row],[Product Category]])</f>
        <v>Electronics</v>
      </c>
      <c r="E3160">
        <f>ROUND(Table1[[#This Row],[Sales Amount]],1)</f>
        <v>1396.4</v>
      </c>
      <c r="F3160">
        <f>Table1[[#This Row],[Quantity Sold]]</f>
        <v>1</v>
      </c>
      <c r="G3160">
        <f>Table1[[#This Row],[Discount (%)]]</f>
        <v>37</v>
      </c>
      <c r="H3160">
        <f>Table1[[#This Row],[Profit]]</f>
        <v>389.28</v>
      </c>
    </row>
    <row r="3161" spans="1:8">
      <c r="A3161" s="11" t="s">
        <v>3111</v>
      </c>
      <c r="B3161" s="7">
        <v>48183</v>
      </c>
      <c r="C3161" t="str">
        <f>PROPER(Table1[[#This Row],[Region]])</f>
        <v>East</v>
      </c>
      <c r="D3161" t="str">
        <f>PROPER(Table1[[#This Row],[Product Category]])</f>
        <v>Sports</v>
      </c>
      <c r="E3161">
        <f>ROUND(Table1[[#This Row],[Sales Amount]],1)</f>
        <v>1755.6</v>
      </c>
      <c r="F3161">
        <f>Table1[[#This Row],[Quantity Sold]]</f>
        <v>19</v>
      </c>
      <c r="G3161">
        <f>Table1[[#This Row],[Discount (%)]]</f>
        <v>12</v>
      </c>
      <c r="H3161">
        <f>Table1[[#This Row],[Profit]]</f>
        <v>1282.05</v>
      </c>
    </row>
    <row r="3162" spans="1:8">
      <c r="A3162" s="11" t="s">
        <v>3112</v>
      </c>
      <c r="B3162" s="7">
        <v>48184</v>
      </c>
      <c r="C3162" t="str">
        <f>PROPER(Table1[[#This Row],[Region]])</f>
        <v>North</v>
      </c>
      <c r="D3162" t="str">
        <f>PROPER(Table1[[#This Row],[Product Category]])</f>
        <v>Furniture</v>
      </c>
      <c r="E3162">
        <f>ROUND(Table1[[#This Row],[Sales Amount]],1)</f>
        <v>3135.2</v>
      </c>
      <c r="F3162">
        <f>Table1[[#This Row],[Quantity Sold]]</f>
        <v>42</v>
      </c>
      <c r="G3162">
        <f>Table1[[#This Row],[Discount (%)]]</f>
        <v>44</v>
      </c>
      <c r="H3162">
        <f>Table1[[#This Row],[Profit]]</f>
        <v>788.46</v>
      </c>
    </row>
    <row r="3163" spans="1:8">
      <c r="A3163" s="11" t="s">
        <v>3113</v>
      </c>
      <c r="B3163" s="7">
        <v>48185</v>
      </c>
      <c r="C3163" t="str">
        <f>PROPER(Table1[[#This Row],[Region]])</f>
        <v>West</v>
      </c>
      <c r="D3163" t="str">
        <f>PROPER(Table1[[#This Row],[Product Category]])</f>
        <v>Clothing</v>
      </c>
      <c r="E3163">
        <f>ROUND(Table1[[#This Row],[Sales Amount]],1)</f>
        <v>128.6</v>
      </c>
      <c r="F3163">
        <f>Table1[[#This Row],[Quantity Sold]]</f>
        <v>1</v>
      </c>
      <c r="G3163">
        <f>Table1[[#This Row],[Discount (%)]]</f>
        <v>3</v>
      </c>
      <c r="H3163">
        <f>Table1[[#This Row],[Profit]]</f>
        <v>299.42</v>
      </c>
    </row>
    <row r="3164" spans="1:8">
      <c r="A3164" s="11" t="s">
        <v>3114</v>
      </c>
      <c r="B3164" s="7">
        <v>48186</v>
      </c>
      <c r="C3164" t="str">
        <f>PROPER(Table1[[#This Row],[Region]])</f>
        <v>East</v>
      </c>
      <c r="D3164" t="str">
        <f>PROPER(Table1[[#This Row],[Product Category]])</f>
        <v>Groceries</v>
      </c>
      <c r="E3164">
        <f>ROUND(Table1[[#This Row],[Sales Amount]],1)</f>
        <v>1164.9000000000001</v>
      </c>
      <c r="F3164">
        <f>Table1[[#This Row],[Quantity Sold]]</f>
        <v>42</v>
      </c>
      <c r="G3164">
        <f>Table1[[#This Row],[Discount (%)]]</f>
        <v>24</v>
      </c>
      <c r="H3164">
        <f>Table1[[#This Row],[Profit]]</f>
        <v>717.48</v>
      </c>
    </row>
    <row r="3165" spans="1:8">
      <c r="A3165" s="11" t="s">
        <v>3115</v>
      </c>
      <c r="B3165" s="7">
        <v>48187</v>
      </c>
      <c r="C3165" t="str">
        <f>PROPER(Table1[[#This Row],[Region]])</f>
        <v>East</v>
      </c>
      <c r="D3165" t="str">
        <f>PROPER(Table1[[#This Row],[Product Category]])</f>
        <v>Sports</v>
      </c>
      <c r="E3165">
        <f>ROUND(Table1[[#This Row],[Sales Amount]],1)</f>
        <v>3227.1</v>
      </c>
      <c r="F3165">
        <f>Table1[[#This Row],[Quantity Sold]]</f>
        <v>43</v>
      </c>
      <c r="G3165">
        <f>Table1[[#This Row],[Discount (%)]]</f>
        <v>49</v>
      </c>
      <c r="H3165">
        <f>Table1[[#This Row],[Profit]]</f>
        <v>640.62</v>
      </c>
    </row>
    <row r="3166" spans="1:8">
      <c r="A3166" s="11" t="s">
        <v>3116</v>
      </c>
      <c r="B3166" s="7">
        <v>48188</v>
      </c>
      <c r="C3166" t="str">
        <f>PROPER(Table1[[#This Row],[Region]])</f>
        <v>East</v>
      </c>
      <c r="D3166" t="str">
        <f>PROPER(Table1[[#This Row],[Product Category]])</f>
        <v>Electronics</v>
      </c>
      <c r="E3166">
        <f>ROUND(Table1[[#This Row],[Sales Amount]],1)</f>
        <v>3444.5</v>
      </c>
      <c r="F3166">
        <f>Table1[[#This Row],[Quantity Sold]]</f>
        <v>4</v>
      </c>
      <c r="G3166">
        <f>Table1[[#This Row],[Discount (%)]]</f>
        <v>13</v>
      </c>
      <c r="H3166">
        <f>Table1[[#This Row],[Profit]]</f>
        <v>1816.62</v>
      </c>
    </row>
    <row r="3167" spans="1:8">
      <c r="A3167" s="11" t="s">
        <v>3117</v>
      </c>
      <c r="B3167" s="7">
        <v>48189</v>
      </c>
      <c r="C3167" t="str">
        <f>PROPER(Table1[[#This Row],[Region]])</f>
        <v>North</v>
      </c>
      <c r="D3167" t="str">
        <f>PROPER(Table1[[#This Row],[Product Category]])</f>
        <v>Clothing</v>
      </c>
      <c r="E3167">
        <f>ROUND(Table1[[#This Row],[Sales Amount]],1)</f>
        <v>868.1</v>
      </c>
      <c r="F3167">
        <f>Table1[[#This Row],[Quantity Sold]]</f>
        <v>35</v>
      </c>
      <c r="G3167">
        <f>Table1[[#This Row],[Discount (%)]]</f>
        <v>41</v>
      </c>
      <c r="H3167">
        <f>Table1[[#This Row],[Profit]]</f>
        <v>276.49</v>
      </c>
    </row>
    <row r="3168" spans="1:8">
      <c r="A3168" s="11" t="s">
        <v>3118</v>
      </c>
      <c r="B3168" s="7">
        <v>48190</v>
      </c>
      <c r="C3168" t="str">
        <f>PROPER(Table1[[#This Row],[Region]])</f>
        <v>West</v>
      </c>
      <c r="D3168" t="str">
        <f>PROPER(Table1[[#This Row],[Product Category]])</f>
        <v>Sports</v>
      </c>
      <c r="E3168">
        <f>ROUND(Table1[[#This Row],[Sales Amount]],1)</f>
        <v>1877</v>
      </c>
      <c r="F3168">
        <f>Table1[[#This Row],[Quantity Sold]]</f>
        <v>34</v>
      </c>
      <c r="G3168">
        <f>Table1[[#This Row],[Discount (%)]]</f>
        <v>50</v>
      </c>
      <c r="H3168">
        <f>Table1[[#This Row],[Profit]]</f>
        <v>1779</v>
      </c>
    </row>
    <row r="3169" spans="1:8">
      <c r="A3169" s="11" t="s">
        <v>3119</v>
      </c>
      <c r="B3169" s="7">
        <v>48191</v>
      </c>
      <c r="C3169" t="str">
        <f>PROPER(Table1[[#This Row],[Region]])</f>
        <v>North</v>
      </c>
      <c r="D3169" t="str">
        <f>PROPER(Table1[[#This Row],[Product Category]])</f>
        <v>Groceries</v>
      </c>
      <c r="E3169">
        <f>ROUND(Table1[[#This Row],[Sales Amount]],1)</f>
        <v>1003.6</v>
      </c>
      <c r="F3169">
        <f>Table1[[#This Row],[Quantity Sold]]</f>
        <v>37</v>
      </c>
      <c r="G3169">
        <f>Table1[[#This Row],[Discount (%)]]</f>
        <v>20</v>
      </c>
      <c r="H3169">
        <f>Table1[[#This Row],[Profit]]</f>
        <v>1398.75</v>
      </c>
    </row>
    <row r="3170" spans="1:8">
      <c r="A3170" s="11" t="s">
        <v>3120</v>
      </c>
      <c r="B3170" s="7">
        <v>48192</v>
      </c>
      <c r="C3170" t="str">
        <f>PROPER(Table1[[#This Row],[Region]])</f>
        <v>South</v>
      </c>
      <c r="D3170" t="str">
        <f>PROPER(Table1[[#This Row],[Product Category]])</f>
        <v>Furniture</v>
      </c>
      <c r="E3170">
        <f>ROUND(Table1[[#This Row],[Sales Amount]],1)</f>
        <v>4859.7</v>
      </c>
      <c r="F3170">
        <f>Table1[[#This Row],[Quantity Sold]]</f>
        <v>20</v>
      </c>
      <c r="G3170">
        <f>Table1[[#This Row],[Discount (%)]]</f>
        <v>12</v>
      </c>
      <c r="H3170">
        <f>Table1[[#This Row],[Profit]]</f>
        <v>1425.42</v>
      </c>
    </row>
    <row r="3171" spans="1:8">
      <c r="A3171" s="11" t="s">
        <v>3121</v>
      </c>
      <c r="B3171" s="7">
        <v>48193</v>
      </c>
      <c r="C3171" t="str">
        <f>PROPER(Table1[[#This Row],[Region]])</f>
        <v>North</v>
      </c>
      <c r="D3171" t="str">
        <f>PROPER(Table1[[#This Row],[Product Category]])</f>
        <v>Groceries</v>
      </c>
      <c r="E3171">
        <f>ROUND(Table1[[#This Row],[Sales Amount]],1)</f>
        <v>1095</v>
      </c>
      <c r="F3171">
        <f>Table1[[#This Row],[Quantity Sold]]</f>
        <v>1</v>
      </c>
      <c r="G3171">
        <f>Table1[[#This Row],[Discount (%)]]</f>
        <v>9</v>
      </c>
      <c r="H3171">
        <f>Table1[[#This Row],[Profit]]</f>
        <v>1259.6400000000001</v>
      </c>
    </row>
    <row r="3172" spans="1:8">
      <c r="A3172" s="11" t="s">
        <v>3122</v>
      </c>
      <c r="B3172" s="7">
        <v>48194</v>
      </c>
      <c r="C3172" t="str">
        <f>PROPER(Table1[[#This Row],[Region]])</f>
        <v>South</v>
      </c>
      <c r="D3172" t="str">
        <f>PROPER(Table1[[#This Row],[Product Category]])</f>
        <v>Furniture</v>
      </c>
      <c r="E3172">
        <f>ROUND(Table1[[#This Row],[Sales Amount]],1)</f>
        <v>3356.4</v>
      </c>
      <c r="F3172">
        <f>Table1[[#This Row],[Quantity Sold]]</f>
        <v>9</v>
      </c>
      <c r="G3172">
        <f>Table1[[#This Row],[Discount (%)]]</f>
        <v>40</v>
      </c>
      <c r="H3172">
        <f>Table1[[#This Row],[Profit]]</f>
        <v>1945.6</v>
      </c>
    </row>
    <row r="3173" spans="1:8">
      <c r="A3173" s="11" t="s">
        <v>3123</v>
      </c>
      <c r="B3173" s="7">
        <v>48195</v>
      </c>
      <c r="C3173" t="str">
        <f>PROPER(Table1[[#This Row],[Region]])</f>
        <v>North</v>
      </c>
      <c r="D3173" t="str">
        <f>PROPER(Table1[[#This Row],[Product Category]])</f>
        <v>Electronics</v>
      </c>
      <c r="E3173">
        <f>ROUND(Table1[[#This Row],[Sales Amount]],1)</f>
        <v>718.3</v>
      </c>
      <c r="F3173">
        <f>Table1[[#This Row],[Quantity Sold]]</f>
        <v>9</v>
      </c>
      <c r="G3173">
        <f>Table1[[#This Row],[Discount (%)]]</f>
        <v>43</v>
      </c>
      <c r="H3173">
        <f>Table1[[#This Row],[Profit]]</f>
        <v>474.76</v>
      </c>
    </row>
    <row r="3174" spans="1:8">
      <c r="A3174" s="11" t="s">
        <v>3124</v>
      </c>
      <c r="B3174" s="7">
        <v>48196</v>
      </c>
      <c r="C3174" t="str">
        <f>PROPER(Table1[[#This Row],[Region]])</f>
        <v>South</v>
      </c>
      <c r="D3174" t="str">
        <f>PROPER(Table1[[#This Row],[Product Category]])</f>
        <v>Clothing</v>
      </c>
      <c r="E3174">
        <f>ROUND(Table1[[#This Row],[Sales Amount]],1)</f>
        <v>990.2</v>
      </c>
      <c r="F3174">
        <f>Table1[[#This Row],[Quantity Sold]]</f>
        <v>28</v>
      </c>
      <c r="G3174">
        <f>Table1[[#This Row],[Discount (%)]]</f>
        <v>8</v>
      </c>
      <c r="H3174">
        <f>Table1[[#This Row],[Profit]]</f>
        <v>1818.72</v>
      </c>
    </row>
    <row r="3175" spans="1:8">
      <c r="A3175" s="11" t="s">
        <v>3125</v>
      </c>
      <c r="B3175" s="7">
        <v>48197</v>
      </c>
      <c r="C3175" t="str">
        <f>PROPER(Table1[[#This Row],[Region]])</f>
        <v>South</v>
      </c>
      <c r="D3175" t="str">
        <f>PROPER(Table1[[#This Row],[Product Category]])</f>
        <v>Furniture</v>
      </c>
      <c r="E3175">
        <f>ROUND(Table1[[#This Row],[Sales Amount]],1)</f>
        <v>3721.6</v>
      </c>
      <c r="F3175">
        <f>Table1[[#This Row],[Quantity Sold]]</f>
        <v>33</v>
      </c>
      <c r="G3175">
        <f>Table1[[#This Row],[Discount (%)]]</f>
        <v>16</v>
      </c>
      <c r="H3175">
        <f>Table1[[#This Row],[Profit]]</f>
        <v>1847.47</v>
      </c>
    </row>
    <row r="3176" spans="1:8">
      <c r="A3176" s="11" t="s">
        <v>3126</v>
      </c>
      <c r="B3176" s="7">
        <v>48198</v>
      </c>
      <c r="C3176" t="str">
        <f>PROPER(Table1[[#This Row],[Region]])</f>
        <v>North</v>
      </c>
      <c r="D3176" t="str">
        <f>PROPER(Table1[[#This Row],[Product Category]])</f>
        <v>Clothing</v>
      </c>
      <c r="E3176">
        <f>ROUND(Table1[[#This Row],[Sales Amount]],1)</f>
        <v>4362.2</v>
      </c>
      <c r="F3176">
        <f>Table1[[#This Row],[Quantity Sold]]</f>
        <v>25</v>
      </c>
      <c r="G3176">
        <f>Table1[[#This Row],[Discount (%)]]</f>
        <v>20</v>
      </c>
      <c r="H3176">
        <f>Table1[[#This Row],[Profit]]</f>
        <v>290.37</v>
      </c>
    </row>
    <row r="3177" spans="1:8">
      <c r="A3177" s="11" t="s">
        <v>3127</v>
      </c>
      <c r="B3177" s="7">
        <v>48199</v>
      </c>
      <c r="C3177" t="str">
        <f>PROPER(Table1[[#This Row],[Region]])</f>
        <v>West</v>
      </c>
      <c r="D3177" t="str">
        <f>PROPER(Table1[[#This Row],[Product Category]])</f>
        <v>Clothing</v>
      </c>
      <c r="E3177">
        <f>ROUND(Table1[[#This Row],[Sales Amount]],1)</f>
        <v>715.7</v>
      </c>
      <c r="F3177">
        <f>Table1[[#This Row],[Quantity Sold]]</f>
        <v>2</v>
      </c>
      <c r="G3177">
        <f>Table1[[#This Row],[Discount (%)]]</f>
        <v>18</v>
      </c>
      <c r="H3177">
        <f>Table1[[#This Row],[Profit]]</f>
        <v>416.51</v>
      </c>
    </row>
    <row r="3178" spans="1:8">
      <c r="A3178" s="11" t="s">
        <v>3128</v>
      </c>
      <c r="B3178" s="7">
        <v>48200</v>
      </c>
      <c r="C3178" t="str">
        <f>PROPER(Table1[[#This Row],[Region]])</f>
        <v>North</v>
      </c>
      <c r="D3178" t="str">
        <f>PROPER(Table1[[#This Row],[Product Category]])</f>
        <v>Electronics</v>
      </c>
      <c r="E3178">
        <f>ROUND(Table1[[#This Row],[Sales Amount]],1)</f>
        <v>2478.9</v>
      </c>
      <c r="F3178">
        <f>Table1[[#This Row],[Quantity Sold]]</f>
        <v>15</v>
      </c>
      <c r="G3178">
        <f>Table1[[#This Row],[Discount (%)]]</f>
        <v>48</v>
      </c>
      <c r="H3178">
        <f>Table1[[#This Row],[Profit]]</f>
        <v>1843.45</v>
      </c>
    </row>
    <row r="3179" spans="1:8">
      <c r="A3179" s="11" t="s">
        <v>3129</v>
      </c>
      <c r="B3179" s="7">
        <v>48201</v>
      </c>
      <c r="C3179" t="str">
        <f>PROPER(Table1[[#This Row],[Region]])</f>
        <v>West</v>
      </c>
      <c r="D3179" t="str">
        <f>PROPER(Table1[[#This Row],[Product Category]])</f>
        <v>Sports</v>
      </c>
      <c r="E3179">
        <f>ROUND(Table1[[#This Row],[Sales Amount]],1)</f>
        <v>3936.7</v>
      </c>
      <c r="F3179">
        <f>Table1[[#This Row],[Quantity Sold]]</f>
        <v>40</v>
      </c>
      <c r="G3179">
        <f>Table1[[#This Row],[Discount (%)]]</f>
        <v>9</v>
      </c>
      <c r="H3179">
        <f>Table1[[#This Row],[Profit]]</f>
        <v>39.24</v>
      </c>
    </row>
    <row r="3180" spans="1:8">
      <c r="A3180" s="11" t="s">
        <v>3130</v>
      </c>
      <c r="B3180" s="7">
        <v>48202</v>
      </c>
      <c r="C3180" t="str">
        <f>PROPER(Table1[[#This Row],[Region]])</f>
        <v>West</v>
      </c>
      <c r="D3180" t="str">
        <f>PROPER(Table1[[#This Row],[Product Category]])</f>
        <v>Clothing</v>
      </c>
      <c r="E3180">
        <f>ROUND(Table1[[#This Row],[Sales Amount]],1)</f>
        <v>3245.7</v>
      </c>
      <c r="F3180">
        <f>Table1[[#This Row],[Quantity Sold]]</f>
        <v>16</v>
      </c>
      <c r="G3180">
        <f>Table1[[#This Row],[Discount (%)]]</f>
        <v>49</v>
      </c>
      <c r="H3180">
        <f>Table1[[#This Row],[Profit]]</f>
        <v>1809.73</v>
      </c>
    </row>
    <row r="3181" spans="1:8">
      <c r="A3181" s="11" t="s">
        <v>3131</v>
      </c>
      <c r="B3181" s="7">
        <v>48203</v>
      </c>
      <c r="C3181" t="str">
        <f>PROPER(Table1[[#This Row],[Region]])</f>
        <v>South</v>
      </c>
      <c r="D3181" t="str">
        <f>PROPER(Table1[[#This Row],[Product Category]])</f>
        <v>Electronics</v>
      </c>
      <c r="E3181">
        <f>ROUND(Table1[[#This Row],[Sales Amount]],1)</f>
        <v>1254.5999999999999</v>
      </c>
      <c r="F3181">
        <f>Table1[[#This Row],[Quantity Sold]]</f>
        <v>7</v>
      </c>
      <c r="G3181">
        <f>Table1[[#This Row],[Discount (%)]]</f>
        <v>18</v>
      </c>
      <c r="H3181">
        <f>Table1[[#This Row],[Profit]]</f>
        <v>147.32</v>
      </c>
    </row>
    <row r="3182" spans="1:8">
      <c r="A3182" s="11" t="s">
        <v>3132</v>
      </c>
      <c r="B3182" s="7">
        <v>48204</v>
      </c>
      <c r="C3182" t="str">
        <f>PROPER(Table1[[#This Row],[Region]])</f>
        <v>South</v>
      </c>
      <c r="D3182" t="str">
        <f>PROPER(Table1[[#This Row],[Product Category]])</f>
        <v>Furniture</v>
      </c>
      <c r="E3182">
        <f>ROUND(Table1[[#This Row],[Sales Amount]],1)</f>
        <v>1037.2</v>
      </c>
      <c r="F3182">
        <f>Table1[[#This Row],[Quantity Sold]]</f>
        <v>49</v>
      </c>
      <c r="G3182">
        <f>Table1[[#This Row],[Discount (%)]]</f>
        <v>36</v>
      </c>
      <c r="H3182">
        <f>Table1[[#This Row],[Profit]]</f>
        <v>425.24</v>
      </c>
    </row>
    <row r="3183" spans="1:8">
      <c r="A3183" s="11" t="s">
        <v>3133</v>
      </c>
      <c r="B3183" s="7">
        <v>48205</v>
      </c>
      <c r="C3183" t="str">
        <f>PROPER(Table1[[#This Row],[Region]])</f>
        <v>South</v>
      </c>
      <c r="D3183" t="str">
        <f>PROPER(Table1[[#This Row],[Product Category]])</f>
        <v>Electronics</v>
      </c>
      <c r="E3183">
        <f>ROUND(Table1[[#This Row],[Sales Amount]],1)</f>
        <v>1942.2</v>
      </c>
      <c r="F3183">
        <f>Table1[[#This Row],[Quantity Sold]]</f>
        <v>3</v>
      </c>
      <c r="G3183">
        <f>Table1[[#This Row],[Discount (%)]]</f>
        <v>36</v>
      </c>
      <c r="H3183">
        <f>Table1[[#This Row],[Profit]]</f>
        <v>755.4</v>
      </c>
    </row>
    <row r="3184" spans="1:8">
      <c r="A3184" s="11" t="s">
        <v>3135</v>
      </c>
      <c r="B3184" s="7">
        <v>48206</v>
      </c>
      <c r="C3184" t="str">
        <f>PROPER(Table1[[#This Row],[Region]])</f>
        <v>South</v>
      </c>
      <c r="D3184" t="str">
        <f>PROPER(Table1[[#This Row],[Product Category]])</f>
        <v>Furniture</v>
      </c>
      <c r="E3184">
        <f>ROUND(Table1[[#This Row],[Sales Amount]],1)</f>
        <v>1344.1</v>
      </c>
      <c r="F3184">
        <f>Table1[[#This Row],[Quantity Sold]]</f>
        <v>27</v>
      </c>
      <c r="G3184">
        <f>Table1[[#This Row],[Discount (%)]]</f>
        <v>24</v>
      </c>
      <c r="H3184">
        <f>Table1[[#This Row],[Profit]]</f>
        <v>391.4</v>
      </c>
    </row>
    <row r="3185" spans="1:8">
      <c r="A3185" s="11" t="s">
        <v>3136</v>
      </c>
      <c r="B3185" s="7">
        <v>48207</v>
      </c>
      <c r="C3185" t="str">
        <f>PROPER(Table1[[#This Row],[Region]])</f>
        <v>North</v>
      </c>
      <c r="D3185" t="str">
        <f>PROPER(Table1[[#This Row],[Product Category]])</f>
        <v>Sports</v>
      </c>
      <c r="E3185">
        <f>ROUND(Table1[[#This Row],[Sales Amount]],1)</f>
        <v>4522.7</v>
      </c>
      <c r="F3185">
        <f>Table1[[#This Row],[Quantity Sold]]</f>
        <v>33</v>
      </c>
      <c r="G3185">
        <f>Table1[[#This Row],[Discount (%)]]</f>
        <v>9</v>
      </c>
      <c r="H3185">
        <f>Table1[[#This Row],[Profit]]</f>
        <v>1460.56</v>
      </c>
    </row>
    <row r="3186" spans="1:8">
      <c r="A3186" s="11" t="s">
        <v>3137</v>
      </c>
      <c r="B3186" s="7">
        <v>48208</v>
      </c>
      <c r="C3186" t="str">
        <f>PROPER(Table1[[#This Row],[Region]])</f>
        <v>East</v>
      </c>
      <c r="D3186" t="str">
        <f>PROPER(Table1[[#This Row],[Product Category]])</f>
        <v>Clothing</v>
      </c>
      <c r="E3186">
        <f>ROUND(Table1[[#This Row],[Sales Amount]],1)</f>
        <v>572.29999999999995</v>
      </c>
      <c r="F3186">
        <f>Table1[[#This Row],[Quantity Sold]]</f>
        <v>16</v>
      </c>
      <c r="G3186">
        <f>Table1[[#This Row],[Discount (%)]]</f>
        <v>27</v>
      </c>
      <c r="H3186">
        <f>Table1[[#This Row],[Profit]]</f>
        <v>881.66</v>
      </c>
    </row>
    <row r="3187" spans="1:8">
      <c r="A3187" s="11">
        <v>3937850</v>
      </c>
      <c r="B3187" s="7">
        <v>48209</v>
      </c>
      <c r="C3187" t="str">
        <f>PROPER(Table1[[#This Row],[Region]])</f>
        <v>South</v>
      </c>
      <c r="D3187" t="str">
        <f>PROPER(Table1[[#This Row],[Product Category]])</f>
        <v>Electronics</v>
      </c>
      <c r="E3187">
        <f>ROUND(Table1[[#This Row],[Sales Amount]],1)</f>
        <v>3223.3</v>
      </c>
      <c r="F3187">
        <f>Table1[[#This Row],[Quantity Sold]]</f>
        <v>8</v>
      </c>
      <c r="G3187">
        <f>Table1[[#This Row],[Discount (%)]]</f>
        <v>47</v>
      </c>
      <c r="H3187">
        <f>Table1[[#This Row],[Profit]]</f>
        <v>145.26</v>
      </c>
    </row>
    <row r="3188" spans="1:8">
      <c r="A3188" s="11" t="s">
        <v>3138</v>
      </c>
      <c r="B3188" s="7">
        <v>48210</v>
      </c>
      <c r="C3188" t="str">
        <f>PROPER(Table1[[#This Row],[Region]])</f>
        <v>East</v>
      </c>
      <c r="D3188" t="str">
        <f>PROPER(Table1[[#This Row],[Product Category]])</f>
        <v>Electronics</v>
      </c>
      <c r="E3188">
        <f>ROUND(Table1[[#This Row],[Sales Amount]],1)</f>
        <v>784.4</v>
      </c>
      <c r="F3188">
        <f>Table1[[#This Row],[Quantity Sold]]</f>
        <v>15</v>
      </c>
      <c r="G3188">
        <f>Table1[[#This Row],[Discount (%)]]</f>
        <v>7</v>
      </c>
      <c r="H3188">
        <f>Table1[[#This Row],[Profit]]</f>
        <v>153.91</v>
      </c>
    </row>
    <row r="3189" spans="1:8">
      <c r="A3189" s="11" t="s">
        <v>3139</v>
      </c>
      <c r="B3189" s="7">
        <v>48211</v>
      </c>
      <c r="C3189" t="str">
        <f>PROPER(Table1[[#This Row],[Region]])</f>
        <v>South</v>
      </c>
      <c r="D3189" t="str">
        <f>PROPER(Table1[[#This Row],[Product Category]])</f>
        <v>Furniture</v>
      </c>
      <c r="E3189">
        <f>ROUND(Table1[[#This Row],[Sales Amount]],1)</f>
        <v>3109.1</v>
      </c>
      <c r="F3189">
        <f>Table1[[#This Row],[Quantity Sold]]</f>
        <v>30</v>
      </c>
      <c r="G3189">
        <f>Table1[[#This Row],[Discount (%)]]</f>
        <v>17</v>
      </c>
      <c r="H3189">
        <f>Table1[[#This Row],[Profit]]</f>
        <v>1934.57</v>
      </c>
    </row>
    <row r="3190" spans="1:8">
      <c r="A3190" s="11" t="s">
        <v>3140</v>
      </c>
      <c r="B3190" s="7">
        <v>48212</v>
      </c>
      <c r="C3190" t="str">
        <f>PROPER(Table1[[#This Row],[Region]])</f>
        <v>North</v>
      </c>
      <c r="D3190" t="str">
        <f>PROPER(Table1[[#This Row],[Product Category]])</f>
        <v>Electronics</v>
      </c>
      <c r="E3190">
        <f>ROUND(Table1[[#This Row],[Sales Amount]],1)</f>
        <v>1190.5999999999999</v>
      </c>
      <c r="F3190">
        <f>Table1[[#This Row],[Quantity Sold]]</f>
        <v>49</v>
      </c>
      <c r="G3190">
        <f>Table1[[#This Row],[Discount (%)]]</f>
        <v>31</v>
      </c>
      <c r="H3190">
        <f>Table1[[#This Row],[Profit]]</f>
        <v>455.55</v>
      </c>
    </row>
    <row r="3191" spans="1:8">
      <c r="A3191" s="11" t="s">
        <v>3141</v>
      </c>
      <c r="B3191" s="7">
        <v>48213</v>
      </c>
      <c r="C3191" t="str">
        <f>PROPER(Table1[[#This Row],[Region]])</f>
        <v>East</v>
      </c>
      <c r="D3191" t="str">
        <f>PROPER(Table1[[#This Row],[Product Category]])</f>
        <v>Groceries</v>
      </c>
      <c r="E3191">
        <f>ROUND(Table1[[#This Row],[Sales Amount]],1)</f>
        <v>4020.7</v>
      </c>
      <c r="F3191">
        <f>Table1[[#This Row],[Quantity Sold]]</f>
        <v>31</v>
      </c>
      <c r="G3191">
        <f>Table1[[#This Row],[Discount (%)]]</f>
        <v>50</v>
      </c>
      <c r="H3191">
        <f>Table1[[#This Row],[Profit]]</f>
        <v>122.4</v>
      </c>
    </row>
    <row r="3192" spans="1:8">
      <c r="A3192" s="11" t="s">
        <v>3142</v>
      </c>
      <c r="B3192" s="7">
        <v>48214</v>
      </c>
      <c r="C3192" t="str">
        <f>PROPER(Table1[[#This Row],[Region]])</f>
        <v>North</v>
      </c>
      <c r="D3192" t="str">
        <f>PROPER(Table1[[#This Row],[Product Category]])</f>
        <v>Sports</v>
      </c>
      <c r="E3192">
        <f>ROUND(Table1[[#This Row],[Sales Amount]],1)</f>
        <v>4770.3999999999996</v>
      </c>
      <c r="F3192">
        <f>Table1[[#This Row],[Quantity Sold]]</f>
        <v>23</v>
      </c>
      <c r="G3192">
        <f>Table1[[#This Row],[Discount (%)]]</f>
        <v>35</v>
      </c>
      <c r="H3192">
        <f>Table1[[#This Row],[Profit]]</f>
        <v>1375.09</v>
      </c>
    </row>
    <row r="3193" spans="1:8">
      <c r="A3193" s="11" t="s">
        <v>3143</v>
      </c>
      <c r="B3193" s="7">
        <v>48215</v>
      </c>
      <c r="C3193" t="str">
        <f>PROPER(Table1[[#This Row],[Region]])</f>
        <v>West</v>
      </c>
      <c r="D3193" t="str">
        <f>PROPER(Table1[[#This Row],[Product Category]])</f>
        <v>Sports</v>
      </c>
      <c r="E3193">
        <f>ROUND(Table1[[#This Row],[Sales Amount]],1)</f>
        <v>3501.3</v>
      </c>
      <c r="F3193">
        <f>Table1[[#This Row],[Quantity Sold]]</f>
        <v>17</v>
      </c>
      <c r="G3193">
        <f>Table1[[#This Row],[Discount (%)]]</f>
        <v>39</v>
      </c>
      <c r="H3193">
        <f>Table1[[#This Row],[Profit]]</f>
        <v>700.39</v>
      </c>
    </row>
    <row r="3194" spans="1:8">
      <c r="A3194" s="11" t="s">
        <v>3144</v>
      </c>
      <c r="B3194" s="7">
        <v>48216</v>
      </c>
      <c r="C3194" t="str">
        <f>PROPER(Table1[[#This Row],[Region]])</f>
        <v>North</v>
      </c>
      <c r="D3194" t="str">
        <f>PROPER(Table1[[#This Row],[Product Category]])</f>
        <v>Clothing</v>
      </c>
      <c r="E3194">
        <f>ROUND(Table1[[#This Row],[Sales Amount]],1)</f>
        <v>2036.2</v>
      </c>
      <c r="F3194">
        <f>Table1[[#This Row],[Quantity Sold]]</f>
        <v>45</v>
      </c>
      <c r="G3194">
        <f>Table1[[#This Row],[Discount (%)]]</f>
        <v>45</v>
      </c>
      <c r="H3194">
        <f>Table1[[#This Row],[Profit]]</f>
        <v>318.29000000000002</v>
      </c>
    </row>
    <row r="3195" spans="1:8">
      <c r="A3195" s="11" t="s">
        <v>3145</v>
      </c>
      <c r="B3195" s="7">
        <v>48217</v>
      </c>
      <c r="C3195" t="str">
        <f>PROPER(Table1[[#This Row],[Region]])</f>
        <v>South</v>
      </c>
      <c r="D3195" t="str">
        <f>PROPER(Table1[[#This Row],[Product Category]])</f>
        <v>Clothing</v>
      </c>
      <c r="E3195">
        <f>ROUND(Table1[[#This Row],[Sales Amount]],1)</f>
        <v>3689</v>
      </c>
      <c r="F3195">
        <f>Table1[[#This Row],[Quantity Sold]]</f>
        <v>48</v>
      </c>
      <c r="G3195">
        <f>Table1[[#This Row],[Discount (%)]]</f>
        <v>1</v>
      </c>
      <c r="H3195">
        <f>Table1[[#This Row],[Profit]]</f>
        <v>319.06</v>
      </c>
    </row>
    <row r="3196" spans="1:8">
      <c r="A3196" s="11" t="s">
        <v>3146</v>
      </c>
      <c r="B3196" s="7">
        <v>48218</v>
      </c>
      <c r="C3196" t="str">
        <f>PROPER(Table1[[#This Row],[Region]])</f>
        <v>South</v>
      </c>
      <c r="D3196" t="str">
        <f>PROPER(Table1[[#This Row],[Product Category]])</f>
        <v>Clothing</v>
      </c>
      <c r="E3196">
        <f>ROUND(Table1[[#This Row],[Sales Amount]],1)</f>
        <v>3674.6</v>
      </c>
      <c r="F3196">
        <f>Table1[[#This Row],[Quantity Sold]]</f>
        <v>4</v>
      </c>
      <c r="G3196">
        <f>Table1[[#This Row],[Discount (%)]]</f>
        <v>10</v>
      </c>
      <c r="H3196">
        <f>Table1[[#This Row],[Profit]]</f>
        <v>125.49</v>
      </c>
    </row>
    <row r="3197" spans="1:8">
      <c r="A3197" s="11" t="s">
        <v>3147</v>
      </c>
      <c r="B3197" s="7">
        <v>48219</v>
      </c>
      <c r="C3197" t="str">
        <f>PROPER(Table1[[#This Row],[Region]])</f>
        <v>West</v>
      </c>
      <c r="D3197" t="str">
        <f>PROPER(Table1[[#This Row],[Product Category]])</f>
        <v>Electronics</v>
      </c>
      <c r="E3197">
        <f>ROUND(Table1[[#This Row],[Sales Amount]],1)</f>
        <v>1963.9</v>
      </c>
      <c r="F3197">
        <f>Table1[[#This Row],[Quantity Sold]]</f>
        <v>48</v>
      </c>
      <c r="G3197">
        <f>Table1[[#This Row],[Discount (%)]]</f>
        <v>33</v>
      </c>
      <c r="H3197">
        <f>Table1[[#This Row],[Profit]]</f>
        <v>831.46</v>
      </c>
    </row>
    <row r="3198" spans="1:8">
      <c r="A3198" s="11" t="s">
        <v>3148</v>
      </c>
      <c r="B3198" s="7">
        <v>48220</v>
      </c>
      <c r="C3198" t="str">
        <f>PROPER(Table1[[#This Row],[Region]])</f>
        <v>East</v>
      </c>
      <c r="D3198" t="str">
        <f>PROPER(Table1[[#This Row],[Product Category]])</f>
        <v>Sports</v>
      </c>
      <c r="E3198">
        <f>ROUND(Table1[[#This Row],[Sales Amount]],1)</f>
        <v>585</v>
      </c>
      <c r="F3198">
        <f>Table1[[#This Row],[Quantity Sold]]</f>
        <v>6</v>
      </c>
      <c r="G3198">
        <f>Table1[[#This Row],[Discount (%)]]</f>
        <v>20</v>
      </c>
      <c r="H3198">
        <f>Table1[[#This Row],[Profit]]</f>
        <v>1320.94</v>
      </c>
    </row>
    <row r="3199" spans="1:8">
      <c r="A3199" s="11" t="s">
        <v>3149</v>
      </c>
      <c r="B3199" s="7">
        <v>48221</v>
      </c>
      <c r="C3199" t="str">
        <f>PROPER(Table1[[#This Row],[Region]])</f>
        <v>East</v>
      </c>
      <c r="D3199" t="str">
        <f>PROPER(Table1[[#This Row],[Product Category]])</f>
        <v>Electronics</v>
      </c>
      <c r="E3199">
        <f>ROUND(Table1[[#This Row],[Sales Amount]],1)</f>
        <v>156.1</v>
      </c>
      <c r="F3199">
        <f>Table1[[#This Row],[Quantity Sold]]</f>
        <v>10</v>
      </c>
      <c r="G3199">
        <f>Table1[[#This Row],[Discount (%)]]</f>
        <v>30</v>
      </c>
      <c r="H3199">
        <f>Table1[[#This Row],[Profit]]</f>
        <v>1580.47</v>
      </c>
    </row>
    <row r="3200" spans="1:8">
      <c r="A3200" s="11" t="s">
        <v>3150</v>
      </c>
      <c r="B3200" s="7">
        <v>48222</v>
      </c>
      <c r="C3200" t="str">
        <f>PROPER(Table1[[#This Row],[Region]])</f>
        <v>South</v>
      </c>
      <c r="D3200" t="str">
        <f>PROPER(Table1[[#This Row],[Product Category]])</f>
        <v>Groceries</v>
      </c>
      <c r="E3200">
        <f>ROUND(Table1[[#This Row],[Sales Amount]],1)</f>
        <v>2250.6</v>
      </c>
      <c r="F3200">
        <f>Table1[[#This Row],[Quantity Sold]]</f>
        <v>30</v>
      </c>
      <c r="G3200">
        <f>Table1[[#This Row],[Discount (%)]]</f>
        <v>26</v>
      </c>
      <c r="H3200">
        <f>Table1[[#This Row],[Profit]]</f>
        <v>1759.81</v>
      </c>
    </row>
    <row r="3201" spans="1:8">
      <c r="A3201" s="11" t="s">
        <v>3151</v>
      </c>
      <c r="B3201" s="7">
        <v>48223</v>
      </c>
      <c r="C3201" t="str">
        <f>PROPER(Table1[[#This Row],[Region]])</f>
        <v>East</v>
      </c>
      <c r="D3201" t="str">
        <f>PROPER(Table1[[#This Row],[Product Category]])</f>
        <v>Clothing</v>
      </c>
      <c r="E3201">
        <f>ROUND(Table1[[#This Row],[Sales Amount]],1)</f>
        <v>4255.6000000000004</v>
      </c>
      <c r="F3201">
        <f>Table1[[#This Row],[Quantity Sold]]</f>
        <v>20</v>
      </c>
      <c r="G3201">
        <f>Table1[[#This Row],[Discount (%)]]</f>
        <v>8</v>
      </c>
      <c r="H3201">
        <f>Table1[[#This Row],[Profit]]</f>
        <v>230.39</v>
      </c>
    </row>
    <row r="3202" spans="1:8">
      <c r="A3202" s="11" t="s">
        <v>3152</v>
      </c>
      <c r="B3202" s="7">
        <v>48224</v>
      </c>
      <c r="C3202" t="str">
        <f>PROPER(Table1[[#This Row],[Region]])</f>
        <v>North</v>
      </c>
      <c r="D3202" t="str">
        <f>PROPER(Table1[[#This Row],[Product Category]])</f>
        <v>Groceries</v>
      </c>
      <c r="E3202">
        <f>ROUND(Table1[[#This Row],[Sales Amount]],1)</f>
        <v>149.5</v>
      </c>
      <c r="F3202">
        <f>Table1[[#This Row],[Quantity Sold]]</f>
        <v>14</v>
      </c>
      <c r="G3202">
        <f>Table1[[#This Row],[Discount (%)]]</f>
        <v>20</v>
      </c>
      <c r="H3202">
        <f>Table1[[#This Row],[Profit]]</f>
        <v>1164.07</v>
      </c>
    </row>
    <row r="3203" spans="1:8">
      <c r="A3203" s="11" t="s">
        <v>3153</v>
      </c>
      <c r="B3203" s="7">
        <v>48225</v>
      </c>
      <c r="C3203" t="str">
        <f>PROPER(Table1[[#This Row],[Region]])</f>
        <v>South</v>
      </c>
      <c r="D3203" t="str">
        <f>PROPER(Table1[[#This Row],[Product Category]])</f>
        <v>Sports</v>
      </c>
      <c r="E3203">
        <f>ROUND(Table1[[#This Row],[Sales Amount]],1)</f>
        <v>2772.1</v>
      </c>
      <c r="F3203">
        <f>Table1[[#This Row],[Quantity Sold]]</f>
        <v>44</v>
      </c>
      <c r="G3203">
        <f>Table1[[#This Row],[Discount (%)]]</f>
        <v>47</v>
      </c>
      <c r="H3203">
        <f>Table1[[#This Row],[Profit]]</f>
        <v>194.14</v>
      </c>
    </row>
    <row r="3204" spans="1:8">
      <c r="A3204" s="11" t="s">
        <v>3154</v>
      </c>
      <c r="B3204" s="7">
        <v>48226</v>
      </c>
      <c r="C3204" t="str">
        <f>PROPER(Table1[[#This Row],[Region]])</f>
        <v>South</v>
      </c>
      <c r="D3204" t="str">
        <f>PROPER(Table1[[#This Row],[Product Category]])</f>
        <v>Sports</v>
      </c>
      <c r="E3204">
        <f>ROUND(Table1[[#This Row],[Sales Amount]],1)</f>
        <v>4177.6000000000004</v>
      </c>
      <c r="F3204">
        <f>Table1[[#This Row],[Quantity Sold]]</f>
        <v>29</v>
      </c>
      <c r="G3204">
        <f>Table1[[#This Row],[Discount (%)]]</f>
        <v>37</v>
      </c>
      <c r="H3204">
        <f>Table1[[#This Row],[Profit]]</f>
        <v>1970.17</v>
      </c>
    </row>
    <row r="3205" spans="1:8">
      <c r="A3205" s="11" t="s">
        <v>3155</v>
      </c>
      <c r="B3205" s="7">
        <v>48227</v>
      </c>
      <c r="C3205" t="str">
        <f>PROPER(Table1[[#This Row],[Region]])</f>
        <v>South</v>
      </c>
      <c r="D3205" t="str">
        <f>PROPER(Table1[[#This Row],[Product Category]])</f>
        <v>Groceries</v>
      </c>
      <c r="E3205">
        <f>ROUND(Table1[[#This Row],[Sales Amount]],1)</f>
        <v>2134.5</v>
      </c>
      <c r="F3205">
        <f>Table1[[#This Row],[Quantity Sold]]</f>
        <v>39</v>
      </c>
      <c r="G3205">
        <f>Table1[[#This Row],[Discount (%)]]</f>
        <v>5</v>
      </c>
      <c r="H3205">
        <f>Table1[[#This Row],[Profit]]</f>
        <v>481.83</v>
      </c>
    </row>
    <row r="3206" spans="1:8">
      <c r="A3206" s="11" t="s">
        <v>3156</v>
      </c>
      <c r="B3206" s="7">
        <v>48228</v>
      </c>
      <c r="C3206" t="str">
        <f>PROPER(Table1[[#This Row],[Region]])</f>
        <v>South</v>
      </c>
      <c r="D3206" t="str">
        <f>PROPER(Table1[[#This Row],[Product Category]])</f>
        <v>Electronics</v>
      </c>
      <c r="E3206">
        <f>ROUND(Table1[[#This Row],[Sales Amount]],1)</f>
        <v>4207.3</v>
      </c>
      <c r="F3206">
        <f>Table1[[#This Row],[Quantity Sold]]</f>
        <v>14</v>
      </c>
      <c r="G3206">
        <f>Table1[[#This Row],[Discount (%)]]</f>
        <v>10</v>
      </c>
      <c r="H3206">
        <f>Table1[[#This Row],[Profit]]</f>
        <v>343.44</v>
      </c>
    </row>
    <row r="3207" spans="1:8">
      <c r="A3207" s="11" t="s">
        <v>3157</v>
      </c>
      <c r="B3207" s="7">
        <v>48229</v>
      </c>
      <c r="C3207" t="str">
        <f>PROPER(Table1[[#This Row],[Region]])</f>
        <v>South</v>
      </c>
      <c r="D3207" t="str">
        <f>PROPER(Table1[[#This Row],[Product Category]])</f>
        <v>Sports</v>
      </c>
      <c r="E3207">
        <f>ROUND(Table1[[#This Row],[Sales Amount]],1)</f>
        <v>3947.1</v>
      </c>
      <c r="F3207">
        <f>Table1[[#This Row],[Quantity Sold]]</f>
        <v>4</v>
      </c>
      <c r="G3207">
        <f>Table1[[#This Row],[Discount (%)]]</f>
        <v>47</v>
      </c>
      <c r="H3207">
        <f>Table1[[#This Row],[Profit]]</f>
        <v>937.33</v>
      </c>
    </row>
    <row r="3208" spans="1:8">
      <c r="A3208" s="11" t="s">
        <v>3158</v>
      </c>
      <c r="B3208" s="7">
        <v>48230</v>
      </c>
      <c r="C3208" t="str">
        <f>PROPER(Table1[[#This Row],[Region]])</f>
        <v>North</v>
      </c>
      <c r="D3208" t="str">
        <f>PROPER(Table1[[#This Row],[Product Category]])</f>
        <v>Furniture</v>
      </c>
      <c r="E3208">
        <f>ROUND(Table1[[#This Row],[Sales Amount]],1)</f>
        <v>328.5</v>
      </c>
      <c r="F3208">
        <f>Table1[[#This Row],[Quantity Sold]]</f>
        <v>31</v>
      </c>
      <c r="G3208">
        <f>Table1[[#This Row],[Discount (%)]]</f>
        <v>6</v>
      </c>
      <c r="H3208">
        <f>Table1[[#This Row],[Profit]]</f>
        <v>827.41</v>
      </c>
    </row>
    <row r="3209" spans="1:8">
      <c r="A3209" s="11" t="s">
        <v>3159</v>
      </c>
      <c r="B3209" s="7">
        <v>48231</v>
      </c>
      <c r="C3209" t="str">
        <f>PROPER(Table1[[#This Row],[Region]])</f>
        <v>South</v>
      </c>
      <c r="D3209" t="str">
        <f>PROPER(Table1[[#This Row],[Product Category]])</f>
        <v>Groceries</v>
      </c>
      <c r="E3209">
        <f>ROUND(Table1[[#This Row],[Sales Amount]],1)</f>
        <v>3483.7</v>
      </c>
      <c r="F3209">
        <f>Table1[[#This Row],[Quantity Sold]]</f>
        <v>15</v>
      </c>
      <c r="G3209">
        <f>Table1[[#This Row],[Discount (%)]]</f>
        <v>47</v>
      </c>
      <c r="H3209">
        <f>Table1[[#This Row],[Profit]]</f>
        <v>1935.92</v>
      </c>
    </row>
    <row r="3210" spans="1:8">
      <c r="A3210" s="11" t="s">
        <v>3160</v>
      </c>
      <c r="B3210" s="7">
        <v>48232</v>
      </c>
      <c r="C3210" t="str">
        <f>PROPER(Table1[[#This Row],[Region]])</f>
        <v>East</v>
      </c>
      <c r="D3210" t="str">
        <f>PROPER(Table1[[#This Row],[Product Category]])</f>
        <v>Groceries</v>
      </c>
      <c r="E3210">
        <f>ROUND(Table1[[#This Row],[Sales Amount]],1)</f>
        <v>4797.7</v>
      </c>
      <c r="F3210">
        <f>Table1[[#This Row],[Quantity Sold]]</f>
        <v>23</v>
      </c>
      <c r="G3210">
        <f>Table1[[#This Row],[Discount (%)]]</f>
        <v>2</v>
      </c>
      <c r="H3210">
        <f>Table1[[#This Row],[Profit]]</f>
        <v>1083.06</v>
      </c>
    </row>
    <row r="3211" spans="1:8">
      <c r="A3211" s="11" t="s">
        <v>3161</v>
      </c>
      <c r="B3211" s="7">
        <v>48233</v>
      </c>
      <c r="C3211" t="str">
        <f>PROPER(Table1[[#This Row],[Region]])</f>
        <v>North</v>
      </c>
      <c r="D3211" t="str">
        <f>PROPER(Table1[[#This Row],[Product Category]])</f>
        <v>Sports</v>
      </c>
      <c r="E3211">
        <f>ROUND(Table1[[#This Row],[Sales Amount]],1)</f>
        <v>2214.6</v>
      </c>
      <c r="F3211">
        <f>Table1[[#This Row],[Quantity Sold]]</f>
        <v>44</v>
      </c>
      <c r="G3211">
        <f>Table1[[#This Row],[Discount (%)]]</f>
        <v>40</v>
      </c>
      <c r="H3211">
        <f>Table1[[#This Row],[Profit]]</f>
        <v>559.42999999999995</v>
      </c>
    </row>
    <row r="3212" spans="1:8">
      <c r="A3212" s="11" t="s">
        <v>3162</v>
      </c>
      <c r="B3212" s="7">
        <v>48234</v>
      </c>
      <c r="C3212" t="str">
        <f>PROPER(Table1[[#This Row],[Region]])</f>
        <v>North</v>
      </c>
      <c r="D3212" t="str">
        <f>PROPER(Table1[[#This Row],[Product Category]])</f>
        <v>Furniture</v>
      </c>
      <c r="E3212">
        <f>ROUND(Table1[[#This Row],[Sales Amount]],1)</f>
        <v>1102</v>
      </c>
      <c r="F3212">
        <f>Table1[[#This Row],[Quantity Sold]]</f>
        <v>22</v>
      </c>
      <c r="G3212">
        <f>Table1[[#This Row],[Discount (%)]]</f>
        <v>29</v>
      </c>
      <c r="H3212">
        <f>Table1[[#This Row],[Profit]]</f>
        <v>411.07</v>
      </c>
    </row>
    <row r="3213" spans="1:8">
      <c r="A3213" s="11" t="s">
        <v>3163</v>
      </c>
      <c r="B3213" s="7">
        <v>48235</v>
      </c>
      <c r="C3213" t="str">
        <f>PROPER(Table1[[#This Row],[Region]])</f>
        <v>West</v>
      </c>
      <c r="D3213" t="str">
        <f>PROPER(Table1[[#This Row],[Product Category]])</f>
        <v>Furniture</v>
      </c>
      <c r="E3213">
        <f>ROUND(Table1[[#This Row],[Sales Amount]],1)</f>
        <v>1356.3</v>
      </c>
      <c r="F3213">
        <f>Table1[[#This Row],[Quantity Sold]]</f>
        <v>47</v>
      </c>
      <c r="G3213">
        <f>Table1[[#This Row],[Discount (%)]]</f>
        <v>40</v>
      </c>
      <c r="H3213">
        <f>Table1[[#This Row],[Profit]]</f>
        <v>1078.6300000000001</v>
      </c>
    </row>
    <row r="3214" spans="1:8">
      <c r="A3214" s="11" t="s">
        <v>3164</v>
      </c>
      <c r="B3214" s="7">
        <v>48236</v>
      </c>
      <c r="C3214" t="str">
        <f>PROPER(Table1[[#This Row],[Region]])</f>
        <v>South</v>
      </c>
      <c r="D3214" t="str">
        <f>PROPER(Table1[[#This Row],[Product Category]])</f>
        <v>Groceries</v>
      </c>
      <c r="E3214">
        <f>ROUND(Table1[[#This Row],[Sales Amount]],1)</f>
        <v>4350.8</v>
      </c>
      <c r="F3214">
        <f>Table1[[#This Row],[Quantity Sold]]</f>
        <v>28</v>
      </c>
      <c r="G3214">
        <f>Table1[[#This Row],[Discount (%)]]</f>
        <v>17</v>
      </c>
      <c r="H3214">
        <f>Table1[[#This Row],[Profit]]</f>
        <v>1813.26</v>
      </c>
    </row>
    <row r="3215" spans="1:8">
      <c r="A3215" s="11" t="s">
        <v>3165</v>
      </c>
      <c r="B3215" s="7">
        <v>48237</v>
      </c>
      <c r="C3215" t="str">
        <f>PROPER(Table1[[#This Row],[Region]])</f>
        <v>South</v>
      </c>
      <c r="D3215" t="str">
        <f>PROPER(Table1[[#This Row],[Product Category]])</f>
        <v>Sports</v>
      </c>
      <c r="E3215">
        <f>ROUND(Table1[[#This Row],[Sales Amount]],1)</f>
        <v>3843.9</v>
      </c>
      <c r="F3215">
        <f>Table1[[#This Row],[Quantity Sold]]</f>
        <v>23</v>
      </c>
      <c r="G3215">
        <f>Table1[[#This Row],[Discount (%)]]</f>
        <v>35</v>
      </c>
      <c r="H3215">
        <f>Table1[[#This Row],[Profit]]</f>
        <v>740.16</v>
      </c>
    </row>
    <row r="3216" spans="1:8">
      <c r="A3216" s="11" t="s">
        <v>3166</v>
      </c>
      <c r="B3216" s="7">
        <v>48238</v>
      </c>
      <c r="C3216" t="str">
        <f>PROPER(Table1[[#This Row],[Region]])</f>
        <v>South</v>
      </c>
      <c r="D3216" t="str">
        <f>PROPER(Table1[[#This Row],[Product Category]])</f>
        <v>Clothing</v>
      </c>
      <c r="E3216">
        <f>ROUND(Table1[[#This Row],[Sales Amount]],1)</f>
        <v>1421.2</v>
      </c>
      <c r="F3216">
        <f>Table1[[#This Row],[Quantity Sold]]</f>
        <v>44</v>
      </c>
      <c r="G3216">
        <f>Table1[[#This Row],[Discount (%)]]</f>
        <v>29</v>
      </c>
      <c r="H3216">
        <f>Table1[[#This Row],[Profit]]</f>
        <v>1661.02</v>
      </c>
    </row>
    <row r="3217" spans="1:8">
      <c r="A3217" s="11" t="s">
        <v>3167</v>
      </c>
      <c r="B3217" s="7">
        <v>48239</v>
      </c>
      <c r="C3217" t="str">
        <f>PROPER(Table1[[#This Row],[Region]])</f>
        <v>East</v>
      </c>
      <c r="D3217" t="str">
        <f>PROPER(Table1[[#This Row],[Product Category]])</f>
        <v>Sports</v>
      </c>
      <c r="E3217">
        <f>ROUND(Table1[[#This Row],[Sales Amount]],1)</f>
        <v>4327.3</v>
      </c>
      <c r="F3217">
        <f>Table1[[#This Row],[Quantity Sold]]</f>
        <v>7</v>
      </c>
      <c r="G3217">
        <f>Table1[[#This Row],[Discount (%)]]</f>
        <v>42</v>
      </c>
      <c r="H3217">
        <f>Table1[[#This Row],[Profit]]</f>
        <v>118.37</v>
      </c>
    </row>
    <row r="3218" spans="1:8">
      <c r="A3218" s="11" t="s">
        <v>3168</v>
      </c>
      <c r="B3218" s="7">
        <v>48240</v>
      </c>
      <c r="C3218" t="str">
        <f>PROPER(Table1[[#This Row],[Region]])</f>
        <v>South</v>
      </c>
      <c r="D3218" t="str">
        <f>PROPER(Table1[[#This Row],[Product Category]])</f>
        <v>Sports</v>
      </c>
      <c r="E3218">
        <f>ROUND(Table1[[#This Row],[Sales Amount]],1)</f>
        <v>3898.6</v>
      </c>
      <c r="F3218">
        <f>Table1[[#This Row],[Quantity Sold]]</f>
        <v>26</v>
      </c>
      <c r="G3218">
        <f>Table1[[#This Row],[Discount (%)]]</f>
        <v>15</v>
      </c>
      <c r="H3218">
        <f>Table1[[#This Row],[Profit]]</f>
        <v>944.31</v>
      </c>
    </row>
    <row r="3219" spans="1:8">
      <c r="A3219" s="11" t="s">
        <v>3169</v>
      </c>
      <c r="B3219" s="7">
        <v>48241</v>
      </c>
      <c r="C3219" t="str">
        <f>PROPER(Table1[[#This Row],[Region]])</f>
        <v>North</v>
      </c>
      <c r="D3219" t="str">
        <f>PROPER(Table1[[#This Row],[Product Category]])</f>
        <v>Furniture</v>
      </c>
      <c r="E3219">
        <f>ROUND(Table1[[#This Row],[Sales Amount]],1)</f>
        <v>3768.3</v>
      </c>
      <c r="F3219">
        <f>Table1[[#This Row],[Quantity Sold]]</f>
        <v>43</v>
      </c>
      <c r="G3219">
        <f>Table1[[#This Row],[Discount (%)]]</f>
        <v>15</v>
      </c>
      <c r="H3219">
        <f>Table1[[#This Row],[Profit]]</f>
        <v>1534.97</v>
      </c>
    </row>
    <row r="3220" spans="1:8">
      <c r="A3220" s="11" t="s">
        <v>3170</v>
      </c>
      <c r="B3220" s="7">
        <v>48242</v>
      </c>
      <c r="C3220" t="str">
        <f>PROPER(Table1[[#This Row],[Region]])</f>
        <v>East</v>
      </c>
      <c r="D3220" t="str">
        <f>PROPER(Table1[[#This Row],[Product Category]])</f>
        <v>Groceries</v>
      </c>
      <c r="E3220">
        <f>ROUND(Table1[[#This Row],[Sales Amount]],1)</f>
        <v>162.5</v>
      </c>
      <c r="F3220">
        <f>Table1[[#This Row],[Quantity Sold]]</f>
        <v>11</v>
      </c>
      <c r="G3220">
        <f>Table1[[#This Row],[Discount (%)]]</f>
        <v>47</v>
      </c>
      <c r="H3220">
        <f>Table1[[#This Row],[Profit]]</f>
        <v>1863.99</v>
      </c>
    </row>
    <row r="3221" spans="1:8">
      <c r="A3221" s="11" t="s">
        <v>3171</v>
      </c>
      <c r="B3221" s="7">
        <v>48243</v>
      </c>
      <c r="C3221" t="str">
        <f>PROPER(Table1[[#This Row],[Region]])</f>
        <v>East</v>
      </c>
      <c r="D3221" t="str">
        <f>PROPER(Table1[[#This Row],[Product Category]])</f>
        <v>Clothing</v>
      </c>
      <c r="E3221">
        <f>ROUND(Table1[[#This Row],[Sales Amount]],1)</f>
        <v>4757.3999999999996</v>
      </c>
      <c r="F3221">
        <f>Table1[[#This Row],[Quantity Sold]]</f>
        <v>13</v>
      </c>
      <c r="G3221">
        <f>Table1[[#This Row],[Discount (%)]]</f>
        <v>47</v>
      </c>
      <c r="H3221">
        <f>Table1[[#This Row],[Profit]]</f>
        <v>741.02</v>
      </c>
    </row>
    <row r="3222" spans="1:8">
      <c r="A3222" s="11" t="s">
        <v>3172</v>
      </c>
      <c r="B3222" s="7">
        <v>48244</v>
      </c>
      <c r="C3222" t="str">
        <f>PROPER(Table1[[#This Row],[Region]])</f>
        <v>North</v>
      </c>
      <c r="D3222" t="str">
        <f>PROPER(Table1[[#This Row],[Product Category]])</f>
        <v>Clothing</v>
      </c>
      <c r="E3222">
        <f>ROUND(Table1[[#This Row],[Sales Amount]],1)</f>
        <v>572.1</v>
      </c>
      <c r="F3222">
        <f>Table1[[#This Row],[Quantity Sold]]</f>
        <v>47</v>
      </c>
      <c r="G3222">
        <f>Table1[[#This Row],[Discount (%)]]</f>
        <v>10</v>
      </c>
      <c r="H3222">
        <f>Table1[[#This Row],[Profit]]</f>
        <v>1989.16</v>
      </c>
    </row>
    <row r="3223" spans="1:8">
      <c r="A3223" s="11" t="s">
        <v>3173</v>
      </c>
      <c r="B3223" s="7">
        <v>48245</v>
      </c>
      <c r="C3223" t="str">
        <f>PROPER(Table1[[#This Row],[Region]])</f>
        <v>North</v>
      </c>
      <c r="D3223" t="str">
        <f>PROPER(Table1[[#This Row],[Product Category]])</f>
        <v>Sports</v>
      </c>
      <c r="E3223">
        <f>ROUND(Table1[[#This Row],[Sales Amount]],1)</f>
        <v>232.9</v>
      </c>
      <c r="F3223">
        <f>Table1[[#This Row],[Quantity Sold]]</f>
        <v>25</v>
      </c>
      <c r="G3223">
        <f>Table1[[#This Row],[Discount (%)]]</f>
        <v>12</v>
      </c>
      <c r="H3223">
        <f>Table1[[#This Row],[Profit]]</f>
        <v>127.12</v>
      </c>
    </row>
    <row r="3224" spans="1:8">
      <c r="A3224" s="11" t="s">
        <v>3174</v>
      </c>
      <c r="B3224" s="7">
        <v>48246</v>
      </c>
      <c r="C3224" t="str">
        <f>PROPER(Table1[[#This Row],[Region]])</f>
        <v>North</v>
      </c>
      <c r="D3224" t="str">
        <f>PROPER(Table1[[#This Row],[Product Category]])</f>
        <v>Furniture</v>
      </c>
      <c r="E3224">
        <f>ROUND(Table1[[#This Row],[Sales Amount]],1)</f>
        <v>1226.8</v>
      </c>
      <c r="F3224">
        <f>Table1[[#This Row],[Quantity Sold]]</f>
        <v>31</v>
      </c>
      <c r="G3224">
        <f>Table1[[#This Row],[Discount (%)]]</f>
        <v>28</v>
      </c>
      <c r="H3224">
        <f>Table1[[#This Row],[Profit]]</f>
        <v>1792.36</v>
      </c>
    </row>
    <row r="3225" spans="1:8">
      <c r="A3225" s="11" t="s">
        <v>3175</v>
      </c>
      <c r="B3225" s="7">
        <v>48247</v>
      </c>
      <c r="C3225" t="str">
        <f>PROPER(Table1[[#This Row],[Region]])</f>
        <v>South</v>
      </c>
      <c r="D3225" t="str">
        <f>PROPER(Table1[[#This Row],[Product Category]])</f>
        <v>Electronics</v>
      </c>
      <c r="E3225">
        <f>ROUND(Table1[[#This Row],[Sales Amount]],1)</f>
        <v>2838.5</v>
      </c>
      <c r="F3225">
        <f>Table1[[#This Row],[Quantity Sold]]</f>
        <v>2</v>
      </c>
      <c r="G3225">
        <f>Table1[[#This Row],[Discount (%)]]</f>
        <v>6</v>
      </c>
      <c r="H3225">
        <f>Table1[[#This Row],[Profit]]</f>
        <v>1253.8</v>
      </c>
    </row>
    <row r="3226" spans="1:8">
      <c r="A3226" s="11" t="s">
        <v>3176</v>
      </c>
      <c r="B3226" s="7">
        <v>48248</v>
      </c>
      <c r="C3226" t="str">
        <f>PROPER(Table1[[#This Row],[Region]])</f>
        <v>South</v>
      </c>
      <c r="D3226" t="str">
        <f>PROPER(Table1[[#This Row],[Product Category]])</f>
        <v>Sports</v>
      </c>
      <c r="E3226">
        <f>ROUND(Table1[[#This Row],[Sales Amount]],1)</f>
        <v>1870.4</v>
      </c>
      <c r="F3226">
        <f>Table1[[#This Row],[Quantity Sold]]</f>
        <v>33</v>
      </c>
      <c r="G3226">
        <f>Table1[[#This Row],[Discount (%)]]</f>
        <v>12</v>
      </c>
      <c r="H3226">
        <f>Table1[[#This Row],[Profit]]</f>
        <v>1635.84</v>
      </c>
    </row>
    <row r="3227" spans="1:8">
      <c r="A3227" s="11" t="s">
        <v>3177</v>
      </c>
      <c r="B3227" s="7">
        <v>48249</v>
      </c>
      <c r="C3227" t="str">
        <f>PROPER(Table1[[#This Row],[Region]])</f>
        <v>South</v>
      </c>
      <c r="D3227" t="str">
        <f>PROPER(Table1[[#This Row],[Product Category]])</f>
        <v>Sports</v>
      </c>
      <c r="E3227">
        <f>ROUND(Table1[[#This Row],[Sales Amount]],1)</f>
        <v>603.20000000000005</v>
      </c>
      <c r="F3227">
        <f>Table1[[#This Row],[Quantity Sold]]</f>
        <v>30</v>
      </c>
      <c r="G3227">
        <f>Table1[[#This Row],[Discount (%)]]</f>
        <v>18</v>
      </c>
      <c r="H3227">
        <f>Table1[[#This Row],[Profit]]</f>
        <v>966.86</v>
      </c>
    </row>
    <row r="3228" spans="1:8">
      <c r="A3228" s="11" t="s">
        <v>3178</v>
      </c>
      <c r="B3228" s="7">
        <v>48250</v>
      </c>
      <c r="C3228" t="str">
        <f>PROPER(Table1[[#This Row],[Region]])</f>
        <v>East</v>
      </c>
      <c r="D3228" t="str">
        <f>PROPER(Table1[[#This Row],[Product Category]])</f>
        <v>Clothing</v>
      </c>
      <c r="E3228">
        <f>ROUND(Table1[[#This Row],[Sales Amount]],1)</f>
        <v>3856.7</v>
      </c>
      <c r="F3228">
        <f>Table1[[#This Row],[Quantity Sold]]</f>
        <v>1</v>
      </c>
      <c r="G3228">
        <f>Table1[[#This Row],[Discount (%)]]</f>
        <v>15</v>
      </c>
      <c r="H3228">
        <f>Table1[[#This Row],[Profit]]</f>
        <v>1956.89</v>
      </c>
    </row>
    <row r="3229" spans="1:8">
      <c r="A3229" s="11" t="s">
        <v>3179</v>
      </c>
      <c r="B3229" s="7">
        <v>48251</v>
      </c>
      <c r="C3229" t="str">
        <f>PROPER(Table1[[#This Row],[Region]])</f>
        <v>West</v>
      </c>
      <c r="D3229" t="str">
        <f>PROPER(Table1[[#This Row],[Product Category]])</f>
        <v>Sports</v>
      </c>
      <c r="E3229">
        <f>ROUND(Table1[[#This Row],[Sales Amount]],1)</f>
        <v>2317.1</v>
      </c>
      <c r="F3229">
        <f>Table1[[#This Row],[Quantity Sold]]</f>
        <v>16</v>
      </c>
      <c r="G3229">
        <f>Table1[[#This Row],[Discount (%)]]</f>
        <v>33</v>
      </c>
      <c r="H3229">
        <f>Table1[[#This Row],[Profit]]</f>
        <v>88.54</v>
      </c>
    </row>
    <row r="3230" spans="1:8">
      <c r="A3230" s="12">
        <v>18523000</v>
      </c>
      <c r="B3230" s="7">
        <v>48252</v>
      </c>
      <c r="C3230" t="str">
        <f>PROPER(Table1[[#This Row],[Region]])</f>
        <v>South</v>
      </c>
      <c r="D3230" t="str">
        <f>PROPER(Table1[[#This Row],[Product Category]])</f>
        <v>Electronics</v>
      </c>
      <c r="E3230">
        <f>ROUND(Table1[[#This Row],[Sales Amount]],1)</f>
        <v>3308</v>
      </c>
      <c r="F3230">
        <f>Table1[[#This Row],[Quantity Sold]]</f>
        <v>44</v>
      </c>
      <c r="G3230">
        <f>Table1[[#This Row],[Discount (%)]]</f>
        <v>48</v>
      </c>
      <c r="H3230">
        <f>Table1[[#This Row],[Profit]]</f>
        <v>1334.64</v>
      </c>
    </row>
    <row r="3231" spans="1:8">
      <c r="A3231" s="11" t="s">
        <v>3180</v>
      </c>
      <c r="B3231" s="7">
        <v>48253</v>
      </c>
      <c r="C3231" t="str">
        <f>PROPER(Table1[[#This Row],[Region]])</f>
        <v>South</v>
      </c>
      <c r="D3231" t="str">
        <f>PROPER(Table1[[#This Row],[Product Category]])</f>
        <v>Groceries</v>
      </c>
      <c r="E3231">
        <f>ROUND(Table1[[#This Row],[Sales Amount]],1)</f>
        <v>4304</v>
      </c>
      <c r="F3231">
        <f>Table1[[#This Row],[Quantity Sold]]</f>
        <v>6</v>
      </c>
      <c r="G3231">
        <f>Table1[[#This Row],[Discount (%)]]</f>
        <v>9</v>
      </c>
      <c r="H3231">
        <f>Table1[[#This Row],[Profit]]</f>
        <v>392.35</v>
      </c>
    </row>
    <row r="3232" spans="1:8">
      <c r="A3232" s="11" t="s">
        <v>3181</v>
      </c>
      <c r="B3232" s="7">
        <v>48254</v>
      </c>
      <c r="C3232" t="str">
        <f>PROPER(Table1[[#This Row],[Region]])</f>
        <v>East</v>
      </c>
      <c r="D3232" t="str">
        <f>PROPER(Table1[[#This Row],[Product Category]])</f>
        <v>Clothing</v>
      </c>
      <c r="E3232">
        <f>ROUND(Table1[[#This Row],[Sales Amount]],1)</f>
        <v>3684.6</v>
      </c>
      <c r="F3232">
        <f>Table1[[#This Row],[Quantity Sold]]</f>
        <v>33</v>
      </c>
      <c r="G3232">
        <f>Table1[[#This Row],[Discount (%)]]</f>
        <v>37</v>
      </c>
      <c r="H3232">
        <f>Table1[[#This Row],[Profit]]</f>
        <v>1001.06</v>
      </c>
    </row>
    <row r="3233" spans="1:8">
      <c r="A3233" s="11" t="s">
        <v>3182</v>
      </c>
      <c r="B3233" s="7">
        <v>48255</v>
      </c>
      <c r="C3233" t="str">
        <f>PROPER(Table1[[#This Row],[Region]])</f>
        <v>South</v>
      </c>
      <c r="D3233" t="str">
        <f>PROPER(Table1[[#This Row],[Product Category]])</f>
        <v>Groceries</v>
      </c>
      <c r="E3233">
        <f>ROUND(Table1[[#This Row],[Sales Amount]],1)</f>
        <v>4223.1000000000004</v>
      </c>
      <c r="F3233">
        <f>Table1[[#This Row],[Quantity Sold]]</f>
        <v>18</v>
      </c>
      <c r="G3233">
        <f>Table1[[#This Row],[Discount (%)]]</f>
        <v>41</v>
      </c>
      <c r="H3233">
        <f>Table1[[#This Row],[Profit]]</f>
        <v>971</v>
      </c>
    </row>
    <row r="3234" spans="1:8">
      <c r="A3234" s="11" t="s">
        <v>3183</v>
      </c>
      <c r="B3234" s="7">
        <v>48256</v>
      </c>
      <c r="C3234" t="str">
        <f>PROPER(Table1[[#This Row],[Region]])</f>
        <v>South</v>
      </c>
      <c r="D3234" t="str">
        <f>PROPER(Table1[[#This Row],[Product Category]])</f>
        <v>Clothing</v>
      </c>
      <c r="E3234">
        <f>ROUND(Table1[[#This Row],[Sales Amount]],1)</f>
        <v>3864.5</v>
      </c>
      <c r="F3234">
        <f>Table1[[#This Row],[Quantity Sold]]</f>
        <v>46</v>
      </c>
      <c r="G3234">
        <f>Table1[[#This Row],[Discount (%)]]</f>
        <v>16</v>
      </c>
      <c r="H3234">
        <f>Table1[[#This Row],[Profit]]</f>
        <v>1979.92</v>
      </c>
    </row>
    <row r="3235" spans="1:8">
      <c r="A3235" s="11" t="s">
        <v>3184</v>
      </c>
      <c r="B3235" s="7">
        <v>48257</v>
      </c>
      <c r="C3235" t="str">
        <f>PROPER(Table1[[#This Row],[Region]])</f>
        <v>West</v>
      </c>
      <c r="D3235" t="str">
        <f>PROPER(Table1[[#This Row],[Product Category]])</f>
        <v>Electronics</v>
      </c>
      <c r="E3235">
        <f>ROUND(Table1[[#This Row],[Sales Amount]],1)</f>
        <v>3433.5</v>
      </c>
      <c r="F3235">
        <f>Table1[[#This Row],[Quantity Sold]]</f>
        <v>27</v>
      </c>
      <c r="G3235">
        <f>Table1[[#This Row],[Discount (%)]]</f>
        <v>20</v>
      </c>
      <c r="H3235">
        <f>Table1[[#This Row],[Profit]]</f>
        <v>1084.7</v>
      </c>
    </row>
    <row r="3236" spans="1:8">
      <c r="A3236" s="11" t="s">
        <v>3185</v>
      </c>
      <c r="B3236" s="7">
        <v>48258</v>
      </c>
      <c r="C3236" t="str">
        <f>PROPER(Table1[[#This Row],[Region]])</f>
        <v>North</v>
      </c>
      <c r="D3236" t="str">
        <f>PROPER(Table1[[#This Row],[Product Category]])</f>
        <v>Furniture</v>
      </c>
      <c r="E3236">
        <f>ROUND(Table1[[#This Row],[Sales Amount]],1)</f>
        <v>717.3</v>
      </c>
      <c r="F3236">
        <f>Table1[[#This Row],[Quantity Sold]]</f>
        <v>20</v>
      </c>
      <c r="G3236">
        <f>Table1[[#This Row],[Discount (%)]]</f>
        <v>46</v>
      </c>
      <c r="H3236">
        <f>Table1[[#This Row],[Profit]]</f>
        <v>1143.3399999999999</v>
      </c>
    </row>
    <row r="3237" spans="1:8">
      <c r="A3237" s="11" t="s">
        <v>3186</v>
      </c>
      <c r="B3237" s="7">
        <v>48259</v>
      </c>
      <c r="C3237" t="str">
        <f>PROPER(Table1[[#This Row],[Region]])</f>
        <v>East</v>
      </c>
      <c r="D3237" t="str">
        <f>PROPER(Table1[[#This Row],[Product Category]])</f>
        <v>Furniture</v>
      </c>
      <c r="E3237">
        <f>ROUND(Table1[[#This Row],[Sales Amount]],1)</f>
        <v>3358.3</v>
      </c>
      <c r="F3237">
        <f>Table1[[#This Row],[Quantity Sold]]</f>
        <v>11</v>
      </c>
      <c r="G3237">
        <f>Table1[[#This Row],[Discount (%)]]</f>
        <v>28</v>
      </c>
      <c r="H3237">
        <f>Table1[[#This Row],[Profit]]</f>
        <v>586.17999999999995</v>
      </c>
    </row>
    <row r="3238" spans="1:8">
      <c r="A3238" s="11" t="s">
        <v>3187</v>
      </c>
      <c r="B3238" s="7">
        <v>48260</v>
      </c>
      <c r="C3238" t="str">
        <f>PROPER(Table1[[#This Row],[Region]])</f>
        <v>South</v>
      </c>
      <c r="D3238" t="str">
        <f>PROPER(Table1[[#This Row],[Product Category]])</f>
        <v>Electronics</v>
      </c>
      <c r="E3238">
        <f>ROUND(Table1[[#This Row],[Sales Amount]],1)</f>
        <v>3392.8</v>
      </c>
      <c r="F3238">
        <f>Table1[[#This Row],[Quantity Sold]]</f>
        <v>10</v>
      </c>
      <c r="G3238">
        <f>Table1[[#This Row],[Discount (%)]]</f>
        <v>20</v>
      </c>
      <c r="H3238">
        <f>Table1[[#This Row],[Profit]]</f>
        <v>41.62</v>
      </c>
    </row>
    <row r="3239" spans="1:8">
      <c r="A3239" s="11" t="s">
        <v>3188</v>
      </c>
      <c r="B3239" s="7">
        <v>48261</v>
      </c>
      <c r="C3239" t="str">
        <f>PROPER(Table1[[#This Row],[Region]])</f>
        <v>South</v>
      </c>
      <c r="D3239" t="str">
        <f>PROPER(Table1[[#This Row],[Product Category]])</f>
        <v>Electronics</v>
      </c>
      <c r="E3239">
        <f>ROUND(Table1[[#This Row],[Sales Amount]],1)</f>
        <v>2344.4</v>
      </c>
      <c r="F3239">
        <f>Table1[[#This Row],[Quantity Sold]]</f>
        <v>21</v>
      </c>
      <c r="G3239">
        <f>Table1[[#This Row],[Discount (%)]]</f>
        <v>39</v>
      </c>
      <c r="H3239">
        <f>Table1[[#This Row],[Profit]]</f>
        <v>10.25</v>
      </c>
    </row>
    <row r="3240" spans="1:8">
      <c r="A3240" s="11" t="s">
        <v>3189</v>
      </c>
      <c r="B3240" s="7">
        <v>48262</v>
      </c>
      <c r="C3240" t="str">
        <f>PROPER(Table1[[#This Row],[Region]])</f>
        <v>East</v>
      </c>
      <c r="D3240" t="str">
        <f>PROPER(Table1[[#This Row],[Product Category]])</f>
        <v>Furniture</v>
      </c>
      <c r="E3240">
        <f>ROUND(Table1[[#This Row],[Sales Amount]],1)</f>
        <v>3053.6</v>
      </c>
      <c r="F3240">
        <f>Table1[[#This Row],[Quantity Sold]]</f>
        <v>17</v>
      </c>
      <c r="G3240">
        <f>Table1[[#This Row],[Discount (%)]]</f>
        <v>24</v>
      </c>
      <c r="H3240">
        <f>Table1[[#This Row],[Profit]]</f>
        <v>1101.8699999999999</v>
      </c>
    </row>
    <row r="3241" spans="1:8">
      <c r="A3241" s="11" t="s">
        <v>3190</v>
      </c>
      <c r="B3241" s="7">
        <v>48263</v>
      </c>
      <c r="C3241" t="str">
        <f>PROPER(Table1[[#This Row],[Region]])</f>
        <v>East</v>
      </c>
      <c r="D3241" t="str">
        <f>PROPER(Table1[[#This Row],[Product Category]])</f>
        <v>Electronics</v>
      </c>
      <c r="E3241">
        <f>ROUND(Table1[[#This Row],[Sales Amount]],1)</f>
        <v>2082.5</v>
      </c>
      <c r="F3241">
        <f>Table1[[#This Row],[Quantity Sold]]</f>
        <v>3</v>
      </c>
      <c r="G3241">
        <f>Table1[[#This Row],[Discount (%)]]</f>
        <v>41</v>
      </c>
      <c r="H3241">
        <f>Table1[[#This Row],[Profit]]</f>
        <v>807.32</v>
      </c>
    </row>
    <row r="3242" spans="1:8">
      <c r="A3242" s="11" t="s">
        <v>3191</v>
      </c>
      <c r="B3242" s="7">
        <v>48264</v>
      </c>
      <c r="C3242" t="str">
        <f>PROPER(Table1[[#This Row],[Region]])</f>
        <v>East</v>
      </c>
      <c r="D3242" t="str">
        <f>PROPER(Table1[[#This Row],[Product Category]])</f>
        <v>Groceries</v>
      </c>
      <c r="E3242">
        <f>ROUND(Table1[[#This Row],[Sales Amount]],1)</f>
        <v>393.9</v>
      </c>
      <c r="F3242">
        <f>Table1[[#This Row],[Quantity Sold]]</f>
        <v>16</v>
      </c>
      <c r="G3242">
        <f>Table1[[#This Row],[Discount (%)]]</f>
        <v>43</v>
      </c>
      <c r="H3242">
        <f>Table1[[#This Row],[Profit]]</f>
        <v>795.35</v>
      </c>
    </row>
    <row r="3243" spans="1:8">
      <c r="A3243" s="11" t="s">
        <v>3192</v>
      </c>
      <c r="B3243" s="7">
        <v>48265</v>
      </c>
      <c r="C3243" t="str">
        <f>PROPER(Table1[[#This Row],[Region]])</f>
        <v>East</v>
      </c>
      <c r="D3243" t="str">
        <f>PROPER(Table1[[#This Row],[Product Category]])</f>
        <v>Groceries</v>
      </c>
      <c r="E3243">
        <f>ROUND(Table1[[#This Row],[Sales Amount]],1)</f>
        <v>1527.9</v>
      </c>
      <c r="F3243">
        <f>Table1[[#This Row],[Quantity Sold]]</f>
        <v>16</v>
      </c>
      <c r="G3243">
        <f>Table1[[#This Row],[Discount (%)]]</f>
        <v>23</v>
      </c>
      <c r="H3243">
        <f>Table1[[#This Row],[Profit]]</f>
        <v>655.84</v>
      </c>
    </row>
    <row r="3244" spans="1:8">
      <c r="A3244" s="11" t="s">
        <v>3193</v>
      </c>
      <c r="B3244" s="7">
        <v>48266</v>
      </c>
      <c r="C3244" t="str">
        <f>PROPER(Table1[[#This Row],[Region]])</f>
        <v>North</v>
      </c>
      <c r="D3244" t="str">
        <f>PROPER(Table1[[#This Row],[Product Category]])</f>
        <v>Furniture</v>
      </c>
      <c r="E3244">
        <f>ROUND(Table1[[#This Row],[Sales Amount]],1)</f>
        <v>1336.8</v>
      </c>
      <c r="F3244">
        <f>Table1[[#This Row],[Quantity Sold]]</f>
        <v>31</v>
      </c>
      <c r="G3244">
        <f>Table1[[#This Row],[Discount (%)]]</f>
        <v>4</v>
      </c>
      <c r="H3244">
        <f>Table1[[#This Row],[Profit]]</f>
        <v>1051.5</v>
      </c>
    </row>
    <row r="3245" spans="1:8">
      <c r="A3245" s="11" t="s">
        <v>3194</v>
      </c>
      <c r="B3245" s="7">
        <v>48267</v>
      </c>
      <c r="C3245" t="str">
        <f>PROPER(Table1[[#This Row],[Region]])</f>
        <v>West</v>
      </c>
      <c r="D3245" t="str">
        <f>PROPER(Table1[[#This Row],[Product Category]])</f>
        <v>Electronics</v>
      </c>
      <c r="E3245">
        <f>ROUND(Table1[[#This Row],[Sales Amount]],1)</f>
        <v>2301.1999999999998</v>
      </c>
      <c r="F3245">
        <f>Table1[[#This Row],[Quantity Sold]]</f>
        <v>14</v>
      </c>
      <c r="G3245">
        <f>Table1[[#This Row],[Discount (%)]]</f>
        <v>34</v>
      </c>
      <c r="H3245">
        <f>Table1[[#This Row],[Profit]]</f>
        <v>505.12</v>
      </c>
    </row>
    <row r="3246" spans="1:8">
      <c r="A3246" s="11" t="s">
        <v>3195</v>
      </c>
      <c r="B3246" s="7">
        <v>48268</v>
      </c>
      <c r="C3246" t="str">
        <f>PROPER(Table1[[#This Row],[Region]])</f>
        <v>North</v>
      </c>
      <c r="D3246" t="str">
        <f>PROPER(Table1[[#This Row],[Product Category]])</f>
        <v>Electronics</v>
      </c>
      <c r="E3246">
        <f>ROUND(Table1[[#This Row],[Sales Amount]],1)</f>
        <v>4427.1000000000004</v>
      </c>
      <c r="F3246">
        <f>Table1[[#This Row],[Quantity Sold]]</f>
        <v>27</v>
      </c>
      <c r="G3246">
        <f>Table1[[#This Row],[Discount (%)]]</f>
        <v>20</v>
      </c>
      <c r="H3246">
        <f>Table1[[#This Row],[Profit]]</f>
        <v>530.61</v>
      </c>
    </row>
    <row r="3247" spans="1:8">
      <c r="A3247" s="11" t="s">
        <v>3196</v>
      </c>
      <c r="B3247" s="7">
        <v>48269</v>
      </c>
      <c r="C3247" t="str">
        <f>PROPER(Table1[[#This Row],[Region]])</f>
        <v>East</v>
      </c>
      <c r="D3247" t="str">
        <f>PROPER(Table1[[#This Row],[Product Category]])</f>
        <v>Furniture</v>
      </c>
      <c r="E3247">
        <f>ROUND(Table1[[#This Row],[Sales Amount]],1)</f>
        <v>1303.5</v>
      </c>
      <c r="F3247">
        <f>Table1[[#This Row],[Quantity Sold]]</f>
        <v>5</v>
      </c>
      <c r="G3247">
        <f>Table1[[#This Row],[Discount (%)]]</f>
        <v>32</v>
      </c>
      <c r="H3247">
        <f>Table1[[#This Row],[Profit]]</f>
        <v>243.74</v>
      </c>
    </row>
    <row r="3248" spans="1:8">
      <c r="A3248" s="11" t="s">
        <v>3197</v>
      </c>
      <c r="B3248" s="7">
        <v>48270</v>
      </c>
      <c r="C3248" t="str">
        <f>PROPER(Table1[[#This Row],[Region]])</f>
        <v>South</v>
      </c>
      <c r="D3248" t="str">
        <f>PROPER(Table1[[#This Row],[Product Category]])</f>
        <v>Clothing</v>
      </c>
      <c r="E3248">
        <f>ROUND(Table1[[#This Row],[Sales Amount]],1)</f>
        <v>191.1</v>
      </c>
      <c r="F3248">
        <f>Table1[[#This Row],[Quantity Sold]]</f>
        <v>1</v>
      </c>
      <c r="G3248">
        <f>Table1[[#This Row],[Discount (%)]]</f>
        <v>20</v>
      </c>
      <c r="H3248">
        <f>Table1[[#This Row],[Profit]]</f>
        <v>1991.61</v>
      </c>
    </row>
    <row r="3249" spans="1:8">
      <c r="A3249" s="11" t="s">
        <v>3198</v>
      </c>
      <c r="B3249" s="7">
        <v>48271</v>
      </c>
      <c r="C3249" t="str">
        <f>PROPER(Table1[[#This Row],[Region]])</f>
        <v>North</v>
      </c>
      <c r="D3249" t="str">
        <f>PROPER(Table1[[#This Row],[Product Category]])</f>
        <v>Sports</v>
      </c>
      <c r="E3249">
        <f>ROUND(Table1[[#This Row],[Sales Amount]],1)</f>
        <v>3737.6</v>
      </c>
      <c r="F3249">
        <f>Table1[[#This Row],[Quantity Sold]]</f>
        <v>34</v>
      </c>
      <c r="G3249">
        <f>Table1[[#This Row],[Discount (%)]]</f>
        <v>34</v>
      </c>
      <c r="H3249">
        <f>Table1[[#This Row],[Profit]]</f>
        <v>1764.51</v>
      </c>
    </row>
    <row r="3250" spans="1:8">
      <c r="A3250" s="11" t="s">
        <v>3199</v>
      </c>
      <c r="B3250" s="7">
        <v>48272</v>
      </c>
      <c r="C3250" t="str">
        <f>PROPER(Table1[[#This Row],[Region]])</f>
        <v>East</v>
      </c>
      <c r="D3250" t="str">
        <f>PROPER(Table1[[#This Row],[Product Category]])</f>
        <v>Clothing</v>
      </c>
      <c r="E3250">
        <f>ROUND(Table1[[#This Row],[Sales Amount]],1)</f>
        <v>2511.1999999999998</v>
      </c>
      <c r="F3250">
        <f>Table1[[#This Row],[Quantity Sold]]</f>
        <v>40</v>
      </c>
      <c r="G3250">
        <f>Table1[[#This Row],[Discount (%)]]</f>
        <v>24</v>
      </c>
      <c r="H3250">
        <f>Table1[[#This Row],[Profit]]</f>
        <v>645.36</v>
      </c>
    </row>
    <row r="3251" spans="1:8">
      <c r="A3251" s="11" t="s">
        <v>3200</v>
      </c>
      <c r="B3251" s="7">
        <v>48273</v>
      </c>
      <c r="C3251" t="str">
        <f>PROPER(Table1[[#This Row],[Region]])</f>
        <v>North</v>
      </c>
      <c r="D3251" t="str">
        <f>PROPER(Table1[[#This Row],[Product Category]])</f>
        <v>Clothing</v>
      </c>
      <c r="E3251">
        <f>ROUND(Table1[[#This Row],[Sales Amount]],1)</f>
        <v>4455.3999999999996</v>
      </c>
      <c r="F3251">
        <f>Table1[[#This Row],[Quantity Sold]]</f>
        <v>12</v>
      </c>
      <c r="G3251">
        <f>Table1[[#This Row],[Discount (%)]]</f>
        <v>13</v>
      </c>
      <c r="H3251">
        <f>Table1[[#This Row],[Profit]]</f>
        <v>272.14999999999998</v>
      </c>
    </row>
    <row r="3252" spans="1:8">
      <c r="A3252" s="11" t="s">
        <v>3201</v>
      </c>
      <c r="B3252" s="7">
        <v>48274</v>
      </c>
      <c r="C3252" t="str">
        <f>PROPER(Table1[[#This Row],[Region]])</f>
        <v>West</v>
      </c>
      <c r="D3252" t="str">
        <f>PROPER(Table1[[#This Row],[Product Category]])</f>
        <v>Electronics</v>
      </c>
      <c r="E3252">
        <f>ROUND(Table1[[#This Row],[Sales Amount]],1)</f>
        <v>3067.3</v>
      </c>
      <c r="F3252">
        <f>Table1[[#This Row],[Quantity Sold]]</f>
        <v>13</v>
      </c>
      <c r="G3252">
        <f>Table1[[#This Row],[Discount (%)]]</f>
        <v>13</v>
      </c>
      <c r="H3252">
        <f>Table1[[#This Row],[Profit]]</f>
        <v>590.92999999999995</v>
      </c>
    </row>
    <row r="3253" spans="1:8">
      <c r="A3253" s="11" t="s">
        <v>3202</v>
      </c>
      <c r="B3253" s="7">
        <v>48275</v>
      </c>
      <c r="C3253" t="str">
        <f>PROPER(Table1[[#This Row],[Region]])</f>
        <v>South</v>
      </c>
      <c r="D3253" t="str">
        <f>PROPER(Table1[[#This Row],[Product Category]])</f>
        <v>Groceries</v>
      </c>
      <c r="E3253">
        <f>ROUND(Table1[[#This Row],[Sales Amount]],1)</f>
        <v>1375.7</v>
      </c>
      <c r="F3253">
        <f>Table1[[#This Row],[Quantity Sold]]</f>
        <v>32</v>
      </c>
      <c r="G3253">
        <f>Table1[[#This Row],[Discount (%)]]</f>
        <v>4</v>
      </c>
      <c r="H3253">
        <f>Table1[[#This Row],[Profit]]</f>
        <v>466.4</v>
      </c>
    </row>
    <row r="3254" spans="1:8">
      <c r="A3254" s="11" t="s">
        <v>3203</v>
      </c>
      <c r="B3254" s="7">
        <v>48276</v>
      </c>
      <c r="C3254" t="str">
        <f>PROPER(Table1[[#This Row],[Region]])</f>
        <v>South</v>
      </c>
      <c r="D3254" t="str">
        <f>PROPER(Table1[[#This Row],[Product Category]])</f>
        <v>Electronics</v>
      </c>
      <c r="E3254">
        <f>ROUND(Table1[[#This Row],[Sales Amount]],1)</f>
        <v>3755.5</v>
      </c>
      <c r="F3254">
        <f>Table1[[#This Row],[Quantity Sold]]</f>
        <v>34</v>
      </c>
      <c r="G3254">
        <f>Table1[[#This Row],[Discount (%)]]</f>
        <v>29</v>
      </c>
      <c r="H3254">
        <f>Table1[[#This Row],[Profit]]</f>
        <v>942.56</v>
      </c>
    </row>
    <row r="3255" spans="1:8">
      <c r="A3255" s="11" t="s">
        <v>3204</v>
      </c>
      <c r="B3255" s="7">
        <v>48277</v>
      </c>
      <c r="C3255" t="str">
        <f>PROPER(Table1[[#This Row],[Region]])</f>
        <v>East</v>
      </c>
      <c r="D3255" t="str">
        <f>PROPER(Table1[[#This Row],[Product Category]])</f>
        <v>Electronics</v>
      </c>
      <c r="E3255">
        <f>ROUND(Table1[[#This Row],[Sales Amount]],1)</f>
        <v>4889.8999999999996</v>
      </c>
      <c r="F3255">
        <f>Table1[[#This Row],[Quantity Sold]]</f>
        <v>18</v>
      </c>
      <c r="G3255">
        <f>Table1[[#This Row],[Discount (%)]]</f>
        <v>12</v>
      </c>
      <c r="H3255">
        <f>Table1[[#This Row],[Profit]]</f>
        <v>1622.88</v>
      </c>
    </row>
    <row r="3256" spans="1:8">
      <c r="A3256" s="11" t="s">
        <v>3205</v>
      </c>
      <c r="B3256" s="7">
        <v>48278</v>
      </c>
      <c r="C3256" t="str">
        <f>PROPER(Table1[[#This Row],[Region]])</f>
        <v>South</v>
      </c>
      <c r="D3256" t="str">
        <f>PROPER(Table1[[#This Row],[Product Category]])</f>
        <v>Clothing</v>
      </c>
      <c r="E3256">
        <f>ROUND(Table1[[#This Row],[Sales Amount]],1)</f>
        <v>137.6</v>
      </c>
      <c r="F3256">
        <f>Table1[[#This Row],[Quantity Sold]]</f>
        <v>1</v>
      </c>
      <c r="G3256">
        <f>Table1[[#This Row],[Discount (%)]]</f>
        <v>41</v>
      </c>
      <c r="H3256">
        <f>Table1[[#This Row],[Profit]]</f>
        <v>973.19</v>
      </c>
    </row>
    <row r="3257" spans="1:8">
      <c r="A3257" s="11" t="s">
        <v>3206</v>
      </c>
      <c r="B3257" s="7">
        <v>48279</v>
      </c>
      <c r="C3257" t="str">
        <f>PROPER(Table1[[#This Row],[Region]])</f>
        <v>West</v>
      </c>
      <c r="D3257" t="str">
        <f>PROPER(Table1[[#This Row],[Product Category]])</f>
        <v>Sports</v>
      </c>
      <c r="E3257">
        <f>ROUND(Table1[[#This Row],[Sales Amount]],1)</f>
        <v>488</v>
      </c>
      <c r="F3257">
        <f>Table1[[#This Row],[Quantity Sold]]</f>
        <v>1</v>
      </c>
      <c r="G3257">
        <f>Table1[[#This Row],[Discount (%)]]</f>
        <v>27</v>
      </c>
      <c r="H3257">
        <f>Table1[[#This Row],[Profit]]</f>
        <v>186.18</v>
      </c>
    </row>
    <row r="3258" spans="1:8">
      <c r="A3258" s="11" t="s">
        <v>3207</v>
      </c>
      <c r="B3258" s="7">
        <v>48280</v>
      </c>
      <c r="C3258" t="str">
        <f>PROPER(Table1[[#This Row],[Region]])</f>
        <v>South</v>
      </c>
      <c r="D3258" t="str">
        <f>PROPER(Table1[[#This Row],[Product Category]])</f>
        <v>Groceries</v>
      </c>
      <c r="E3258">
        <f>ROUND(Table1[[#This Row],[Sales Amount]],1)</f>
        <v>3253.8</v>
      </c>
      <c r="F3258">
        <f>Table1[[#This Row],[Quantity Sold]]</f>
        <v>7</v>
      </c>
      <c r="G3258">
        <f>Table1[[#This Row],[Discount (%)]]</f>
        <v>7</v>
      </c>
      <c r="H3258">
        <f>Table1[[#This Row],[Profit]]</f>
        <v>1370.68</v>
      </c>
    </row>
    <row r="3259" spans="1:8">
      <c r="A3259" s="11" t="s">
        <v>3208</v>
      </c>
      <c r="B3259" s="7">
        <v>48281</v>
      </c>
      <c r="C3259" t="str">
        <f>PROPER(Table1[[#This Row],[Region]])</f>
        <v>West</v>
      </c>
      <c r="D3259" t="str">
        <f>PROPER(Table1[[#This Row],[Product Category]])</f>
        <v>Sports</v>
      </c>
      <c r="E3259">
        <f>ROUND(Table1[[#This Row],[Sales Amount]],1)</f>
        <v>266.10000000000002</v>
      </c>
      <c r="F3259">
        <f>Table1[[#This Row],[Quantity Sold]]</f>
        <v>31</v>
      </c>
      <c r="G3259">
        <f>Table1[[#This Row],[Discount (%)]]</f>
        <v>28</v>
      </c>
      <c r="H3259">
        <f>Table1[[#This Row],[Profit]]</f>
        <v>162.22</v>
      </c>
    </row>
    <row r="3260" spans="1:8">
      <c r="A3260" s="11" t="s">
        <v>3209</v>
      </c>
      <c r="B3260" s="7">
        <v>48282</v>
      </c>
      <c r="C3260" t="str">
        <f>PROPER(Table1[[#This Row],[Region]])</f>
        <v>West</v>
      </c>
      <c r="D3260" t="str">
        <f>PROPER(Table1[[#This Row],[Product Category]])</f>
        <v>Electronics</v>
      </c>
      <c r="E3260">
        <f>ROUND(Table1[[#This Row],[Sales Amount]],1)</f>
        <v>3033.8</v>
      </c>
      <c r="F3260">
        <f>Table1[[#This Row],[Quantity Sold]]</f>
        <v>5</v>
      </c>
      <c r="G3260">
        <f>Table1[[#This Row],[Discount (%)]]</f>
        <v>47</v>
      </c>
      <c r="H3260">
        <f>Table1[[#This Row],[Profit]]</f>
        <v>427.74</v>
      </c>
    </row>
    <row r="3261" spans="1:8">
      <c r="A3261" s="11" t="s">
        <v>3210</v>
      </c>
      <c r="B3261" s="7">
        <v>48283</v>
      </c>
      <c r="C3261" t="str">
        <f>PROPER(Table1[[#This Row],[Region]])</f>
        <v>South</v>
      </c>
      <c r="D3261" t="str">
        <f>PROPER(Table1[[#This Row],[Product Category]])</f>
        <v>Groceries</v>
      </c>
      <c r="E3261">
        <f>ROUND(Table1[[#This Row],[Sales Amount]],1)</f>
        <v>4368.2</v>
      </c>
      <c r="F3261">
        <f>Table1[[#This Row],[Quantity Sold]]</f>
        <v>15</v>
      </c>
      <c r="G3261">
        <f>Table1[[#This Row],[Discount (%)]]</f>
        <v>17</v>
      </c>
      <c r="H3261">
        <f>Table1[[#This Row],[Profit]]</f>
        <v>88.18</v>
      </c>
    </row>
    <row r="3262" spans="1:8">
      <c r="A3262" s="11" t="s">
        <v>3211</v>
      </c>
      <c r="B3262" s="7">
        <v>48284</v>
      </c>
      <c r="C3262" t="str">
        <f>PROPER(Table1[[#This Row],[Region]])</f>
        <v>West</v>
      </c>
      <c r="D3262" t="str">
        <f>PROPER(Table1[[#This Row],[Product Category]])</f>
        <v>Electronics</v>
      </c>
      <c r="E3262">
        <f>ROUND(Table1[[#This Row],[Sales Amount]],1)</f>
        <v>4943.2</v>
      </c>
      <c r="F3262">
        <f>Table1[[#This Row],[Quantity Sold]]</f>
        <v>23</v>
      </c>
      <c r="G3262">
        <f>Table1[[#This Row],[Discount (%)]]</f>
        <v>45</v>
      </c>
      <c r="H3262">
        <f>Table1[[#This Row],[Profit]]</f>
        <v>1194.83</v>
      </c>
    </row>
    <row r="3263" spans="1:8">
      <c r="A3263" s="11" t="s">
        <v>3212</v>
      </c>
      <c r="B3263" s="7">
        <v>48285</v>
      </c>
      <c r="C3263" t="str">
        <f>PROPER(Table1[[#This Row],[Region]])</f>
        <v>North</v>
      </c>
      <c r="D3263" t="str">
        <f>PROPER(Table1[[#This Row],[Product Category]])</f>
        <v>Furniture</v>
      </c>
      <c r="E3263">
        <f>ROUND(Table1[[#This Row],[Sales Amount]],1)</f>
        <v>288.60000000000002</v>
      </c>
      <c r="F3263">
        <f>Table1[[#This Row],[Quantity Sold]]</f>
        <v>26</v>
      </c>
      <c r="G3263">
        <f>Table1[[#This Row],[Discount (%)]]</f>
        <v>23</v>
      </c>
      <c r="H3263">
        <f>Table1[[#This Row],[Profit]]</f>
        <v>224.32</v>
      </c>
    </row>
    <row r="3264" spans="1:8">
      <c r="A3264" s="11">
        <v>12671598</v>
      </c>
      <c r="B3264" s="7">
        <v>48286</v>
      </c>
      <c r="C3264" t="str">
        <f>PROPER(Table1[[#This Row],[Region]])</f>
        <v>North</v>
      </c>
      <c r="D3264" t="str">
        <f>PROPER(Table1[[#This Row],[Product Category]])</f>
        <v>Groceries</v>
      </c>
      <c r="E3264">
        <f>ROUND(Table1[[#This Row],[Sales Amount]],1)</f>
        <v>1128.5</v>
      </c>
      <c r="F3264">
        <f>Table1[[#This Row],[Quantity Sold]]</f>
        <v>39</v>
      </c>
      <c r="G3264">
        <f>Table1[[#This Row],[Discount (%)]]</f>
        <v>19</v>
      </c>
      <c r="H3264">
        <f>Table1[[#This Row],[Profit]]</f>
        <v>827.52</v>
      </c>
    </row>
    <row r="3265" spans="1:8">
      <c r="A3265" s="11" t="s">
        <v>3213</v>
      </c>
      <c r="B3265" s="7">
        <v>48287</v>
      </c>
      <c r="C3265" t="str">
        <f>PROPER(Table1[[#This Row],[Region]])</f>
        <v>South</v>
      </c>
      <c r="D3265" t="str">
        <f>PROPER(Table1[[#This Row],[Product Category]])</f>
        <v>Electronics</v>
      </c>
      <c r="E3265">
        <f>ROUND(Table1[[#This Row],[Sales Amount]],1)</f>
        <v>4579.8</v>
      </c>
      <c r="F3265">
        <f>Table1[[#This Row],[Quantity Sold]]</f>
        <v>7</v>
      </c>
      <c r="G3265">
        <f>Table1[[#This Row],[Discount (%)]]</f>
        <v>42</v>
      </c>
      <c r="H3265">
        <f>Table1[[#This Row],[Profit]]</f>
        <v>574.67999999999995</v>
      </c>
    </row>
    <row r="3266" spans="1:8">
      <c r="A3266" s="11" t="s">
        <v>3214</v>
      </c>
      <c r="B3266" s="7">
        <v>48288</v>
      </c>
      <c r="C3266" t="str">
        <f>PROPER(Table1[[#This Row],[Region]])</f>
        <v>West</v>
      </c>
      <c r="D3266" t="str">
        <f>PROPER(Table1[[#This Row],[Product Category]])</f>
        <v>Clothing</v>
      </c>
      <c r="E3266">
        <f>ROUND(Table1[[#This Row],[Sales Amount]],1)</f>
        <v>3312.1</v>
      </c>
      <c r="F3266">
        <f>Table1[[#This Row],[Quantity Sold]]</f>
        <v>24</v>
      </c>
      <c r="G3266">
        <f>Table1[[#This Row],[Discount (%)]]</f>
        <v>43</v>
      </c>
      <c r="H3266">
        <f>Table1[[#This Row],[Profit]]</f>
        <v>1359.07</v>
      </c>
    </row>
    <row r="3267" spans="1:8">
      <c r="A3267" s="11" t="s">
        <v>3215</v>
      </c>
      <c r="B3267" s="7">
        <v>48289</v>
      </c>
      <c r="C3267" t="str">
        <f>PROPER(Table1[[#This Row],[Region]])</f>
        <v>South</v>
      </c>
      <c r="D3267" t="str">
        <f>PROPER(Table1[[#This Row],[Product Category]])</f>
        <v>Clothing</v>
      </c>
      <c r="E3267">
        <f>ROUND(Table1[[#This Row],[Sales Amount]],1)</f>
        <v>3076.4</v>
      </c>
      <c r="F3267">
        <f>Table1[[#This Row],[Quantity Sold]]</f>
        <v>33</v>
      </c>
      <c r="G3267">
        <f>Table1[[#This Row],[Discount (%)]]</f>
        <v>28</v>
      </c>
      <c r="H3267">
        <f>Table1[[#This Row],[Profit]]</f>
        <v>350.44</v>
      </c>
    </row>
    <row r="3268" spans="1:8">
      <c r="A3268" s="11" t="s">
        <v>3216</v>
      </c>
      <c r="B3268" s="7">
        <v>48290</v>
      </c>
      <c r="C3268" t="str">
        <f>PROPER(Table1[[#This Row],[Region]])</f>
        <v>East</v>
      </c>
      <c r="D3268" t="str">
        <f>PROPER(Table1[[#This Row],[Product Category]])</f>
        <v>Groceries</v>
      </c>
      <c r="E3268">
        <f>ROUND(Table1[[#This Row],[Sales Amount]],1)</f>
        <v>4708.6000000000004</v>
      </c>
      <c r="F3268">
        <f>Table1[[#This Row],[Quantity Sold]]</f>
        <v>47</v>
      </c>
      <c r="G3268">
        <f>Table1[[#This Row],[Discount (%)]]</f>
        <v>25</v>
      </c>
      <c r="H3268">
        <f>Table1[[#This Row],[Profit]]</f>
        <v>1313.89</v>
      </c>
    </row>
    <row r="3269" spans="1:8">
      <c r="A3269" s="11" t="s">
        <v>3217</v>
      </c>
      <c r="B3269" s="7">
        <v>48291</v>
      </c>
      <c r="C3269" t="str">
        <f>PROPER(Table1[[#This Row],[Region]])</f>
        <v>South</v>
      </c>
      <c r="D3269" t="str">
        <f>PROPER(Table1[[#This Row],[Product Category]])</f>
        <v>Sports</v>
      </c>
      <c r="E3269">
        <f>ROUND(Table1[[#This Row],[Sales Amount]],1)</f>
        <v>1039.7</v>
      </c>
      <c r="F3269">
        <f>Table1[[#This Row],[Quantity Sold]]</f>
        <v>4</v>
      </c>
      <c r="G3269">
        <f>Table1[[#This Row],[Discount (%)]]</f>
        <v>34</v>
      </c>
      <c r="H3269">
        <f>Table1[[#This Row],[Profit]]</f>
        <v>1597.05</v>
      </c>
    </row>
    <row r="3270" spans="1:8">
      <c r="A3270" s="11" t="s">
        <v>3218</v>
      </c>
      <c r="B3270" s="7">
        <v>48292</v>
      </c>
      <c r="C3270" t="str">
        <f>PROPER(Table1[[#This Row],[Region]])</f>
        <v>South</v>
      </c>
      <c r="D3270" t="str">
        <f>PROPER(Table1[[#This Row],[Product Category]])</f>
        <v>Groceries</v>
      </c>
      <c r="E3270">
        <f>ROUND(Table1[[#This Row],[Sales Amount]],1)</f>
        <v>4730.3</v>
      </c>
      <c r="F3270">
        <f>Table1[[#This Row],[Quantity Sold]]</f>
        <v>10</v>
      </c>
      <c r="G3270">
        <f>Table1[[#This Row],[Discount (%)]]</f>
        <v>13</v>
      </c>
      <c r="H3270">
        <f>Table1[[#This Row],[Profit]]</f>
        <v>1692.18</v>
      </c>
    </row>
    <row r="3271" spans="1:8">
      <c r="A3271" s="11" t="s">
        <v>3219</v>
      </c>
      <c r="B3271" s="7">
        <v>48293</v>
      </c>
      <c r="C3271" t="str">
        <f>PROPER(Table1[[#This Row],[Region]])</f>
        <v>South</v>
      </c>
      <c r="D3271" t="str">
        <f>PROPER(Table1[[#This Row],[Product Category]])</f>
        <v>Clothing</v>
      </c>
      <c r="E3271">
        <f>ROUND(Table1[[#This Row],[Sales Amount]],1)</f>
        <v>1193.7</v>
      </c>
      <c r="F3271">
        <f>Table1[[#This Row],[Quantity Sold]]</f>
        <v>8</v>
      </c>
      <c r="G3271">
        <f>Table1[[#This Row],[Discount (%)]]</f>
        <v>33</v>
      </c>
      <c r="H3271">
        <f>Table1[[#This Row],[Profit]]</f>
        <v>870.91</v>
      </c>
    </row>
    <row r="3272" spans="1:8">
      <c r="A3272" s="11" t="s">
        <v>3220</v>
      </c>
      <c r="B3272" s="7">
        <v>48294</v>
      </c>
      <c r="C3272" t="str">
        <f>PROPER(Table1[[#This Row],[Region]])</f>
        <v>South</v>
      </c>
      <c r="D3272" t="str">
        <f>PROPER(Table1[[#This Row],[Product Category]])</f>
        <v>Electronics</v>
      </c>
      <c r="E3272">
        <f>ROUND(Table1[[#This Row],[Sales Amount]],1)</f>
        <v>4294.8999999999996</v>
      </c>
      <c r="F3272">
        <f>Table1[[#This Row],[Quantity Sold]]</f>
        <v>16</v>
      </c>
      <c r="G3272">
        <f>Table1[[#This Row],[Discount (%)]]</f>
        <v>39</v>
      </c>
      <c r="H3272">
        <f>Table1[[#This Row],[Profit]]</f>
        <v>468.76</v>
      </c>
    </row>
    <row r="3273" spans="1:8">
      <c r="A3273" s="11" t="s">
        <v>3221</v>
      </c>
      <c r="B3273" s="7">
        <v>48295</v>
      </c>
      <c r="C3273" t="str">
        <f>PROPER(Table1[[#This Row],[Region]])</f>
        <v>North</v>
      </c>
      <c r="D3273" t="str">
        <f>PROPER(Table1[[#This Row],[Product Category]])</f>
        <v>Clothing</v>
      </c>
      <c r="E3273">
        <f>ROUND(Table1[[#This Row],[Sales Amount]],1)</f>
        <v>814.5</v>
      </c>
      <c r="F3273">
        <f>Table1[[#This Row],[Quantity Sold]]</f>
        <v>31</v>
      </c>
      <c r="G3273">
        <f>Table1[[#This Row],[Discount (%)]]</f>
        <v>6</v>
      </c>
      <c r="H3273">
        <f>Table1[[#This Row],[Profit]]</f>
        <v>476.4</v>
      </c>
    </row>
    <row r="3274" spans="1:8">
      <c r="A3274" s="11" t="s">
        <v>3222</v>
      </c>
      <c r="B3274" s="7">
        <v>48296</v>
      </c>
      <c r="C3274" t="str">
        <f>PROPER(Table1[[#This Row],[Region]])</f>
        <v>East</v>
      </c>
      <c r="D3274" t="str">
        <f>PROPER(Table1[[#This Row],[Product Category]])</f>
        <v>Sports</v>
      </c>
      <c r="E3274">
        <f>ROUND(Table1[[#This Row],[Sales Amount]],1)</f>
        <v>2645.9</v>
      </c>
      <c r="F3274">
        <f>Table1[[#This Row],[Quantity Sold]]</f>
        <v>50</v>
      </c>
      <c r="G3274">
        <f>Table1[[#This Row],[Discount (%)]]</f>
        <v>20</v>
      </c>
      <c r="H3274">
        <f>Table1[[#This Row],[Profit]]</f>
        <v>961.35</v>
      </c>
    </row>
    <row r="3275" spans="1:8">
      <c r="A3275" s="11" t="s">
        <v>3223</v>
      </c>
      <c r="B3275" s="7">
        <v>48297</v>
      </c>
      <c r="C3275" t="str">
        <f>PROPER(Table1[[#This Row],[Region]])</f>
        <v>East</v>
      </c>
      <c r="D3275" t="str">
        <f>PROPER(Table1[[#This Row],[Product Category]])</f>
        <v>Sports</v>
      </c>
      <c r="E3275">
        <f>ROUND(Table1[[#This Row],[Sales Amount]],1)</f>
        <v>2184.3000000000002</v>
      </c>
      <c r="F3275">
        <f>Table1[[#This Row],[Quantity Sold]]</f>
        <v>35</v>
      </c>
      <c r="G3275">
        <f>Table1[[#This Row],[Discount (%)]]</f>
        <v>12</v>
      </c>
      <c r="H3275">
        <f>Table1[[#This Row],[Profit]]</f>
        <v>1601.93</v>
      </c>
    </row>
    <row r="3276" spans="1:8">
      <c r="A3276" s="11" t="s">
        <v>3224</v>
      </c>
      <c r="B3276" s="7">
        <v>48298</v>
      </c>
      <c r="C3276" t="str">
        <f>PROPER(Table1[[#This Row],[Region]])</f>
        <v>West</v>
      </c>
      <c r="D3276" t="str">
        <f>PROPER(Table1[[#This Row],[Product Category]])</f>
        <v>Sports</v>
      </c>
      <c r="E3276">
        <f>ROUND(Table1[[#This Row],[Sales Amount]],1)</f>
        <v>3854.6</v>
      </c>
      <c r="F3276">
        <f>Table1[[#This Row],[Quantity Sold]]</f>
        <v>41</v>
      </c>
      <c r="G3276">
        <f>Table1[[#This Row],[Discount (%)]]</f>
        <v>17</v>
      </c>
      <c r="H3276">
        <f>Table1[[#This Row],[Profit]]</f>
        <v>1921.99</v>
      </c>
    </row>
    <row r="3277" spans="1:8">
      <c r="A3277" s="11" t="s">
        <v>3225</v>
      </c>
      <c r="B3277" s="7">
        <v>48299</v>
      </c>
      <c r="C3277" t="str">
        <f>PROPER(Table1[[#This Row],[Region]])</f>
        <v>North</v>
      </c>
      <c r="D3277" t="str">
        <f>PROPER(Table1[[#This Row],[Product Category]])</f>
        <v>Sports</v>
      </c>
      <c r="E3277">
        <f>ROUND(Table1[[#This Row],[Sales Amount]],1)</f>
        <v>3986.7</v>
      </c>
      <c r="F3277">
        <f>Table1[[#This Row],[Quantity Sold]]</f>
        <v>10</v>
      </c>
      <c r="G3277">
        <f>Table1[[#This Row],[Discount (%)]]</f>
        <v>21</v>
      </c>
      <c r="H3277">
        <f>Table1[[#This Row],[Profit]]</f>
        <v>1048.23</v>
      </c>
    </row>
    <row r="3278" spans="1:8">
      <c r="A3278" s="11" t="s">
        <v>3226</v>
      </c>
      <c r="B3278" s="7">
        <v>48300</v>
      </c>
      <c r="C3278" t="str">
        <f>PROPER(Table1[[#This Row],[Region]])</f>
        <v>South</v>
      </c>
      <c r="D3278" t="str">
        <f>PROPER(Table1[[#This Row],[Product Category]])</f>
        <v>Clothing</v>
      </c>
      <c r="E3278">
        <f>ROUND(Table1[[#This Row],[Sales Amount]],1)</f>
        <v>4395.3</v>
      </c>
      <c r="F3278">
        <f>Table1[[#This Row],[Quantity Sold]]</f>
        <v>27</v>
      </c>
      <c r="G3278">
        <f>Table1[[#This Row],[Discount (%)]]</f>
        <v>37</v>
      </c>
      <c r="H3278">
        <f>Table1[[#This Row],[Profit]]</f>
        <v>943.73</v>
      </c>
    </row>
    <row r="3279" spans="1:8">
      <c r="A3279" s="11" t="s">
        <v>3227</v>
      </c>
      <c r="B3279" s="7">
        <v>48301</v>
      </c>
      <c r="C3279" t="str">
        <f>PROPER(Table1[[#This Row],[Region]])</f>
        <v>West</v>
      </c>
      <c r="D3279" t="str">
        <f>PROPER(Table1[[#This Row],[Product Category]])</f>
        <v>Clothing</v>
      </c>
      <c r="E3279">
        <f>ROUND(Table1[[#This Row],[Sales Amount]],1)</f>
        <v>4477.3</v>
      </c>
      <c r="F3279">
        <f>Table1[[#This Row],[Quantity Sold]]</f>
        <v>16</v>
      </c>
      <c r="G3279">
        <f>Table1[[#This Row],[Discount (%)]]</f>
        <v>14</v>
      </c>
      <c r="H3279">
        <f>Table1[[#This Row],[Profit]]</f>
        <v>1492.81</v>
      </c>
    </row>
    <row r="3280" spans="1:8">
      <c r="A3280" s="11" t="s">
        <v>3228</v>
      </c>
      <c r="B3280" s="7">
        <v>48302</v>
      </c>
      <c r="C3280" t="str">
        <f>PROPER(Table1[[#This Row],[Region]])</f>
        <v>South</v>
      </c>
      <c r="D3280" t="str">
        <f>PROPER(Table1[[#This Row],[Product Category]])</f>
        <v>Electronics</v>
      </c>
      <c r="E3280">
        <f>ROUND(Table1[[#This Row],[Sales Amount]],1)</f>
        <v>2408.6999999999998</v>
      </c>
      <c r="F3280">
        <f>Table1[[#This Row],[Quantity Sold]]</f>
        <v>28</v>
      </c>
      <c r="G3280">
        <f>Table1[[#This Row],[Discount (%)]]</f>
        <v>34</v>
      </c>
      <c r="H3280">
        <f>Table1[[#This Row],[Profit]]</f>
        <v>333</v>
      </c>
    </row>
    <row r="3281" spans="1:8">
      <c r="A3281" s="11" t="s">
        <v>3229</v>
      </c>
      <c r="B3281" s="7">
        <v>48303</v>
      </c>
      <c r="C3281" t="str">
        <f>PROPER(Table1[[#This Row],[Region]])</f>
        <v>South</v>
      </c>
      <c r="D3281" t="str">
        <f>PROPER(Table1[[#This Row],[Product Category]])</f>
        <v>Electronics</v>
      </c>
      <c r="E3281">
        <f>ROUND(Table1[[#This Row],[Sales Amount]],1)</f>
        <v>2353.1</v>
      </c>
      <c r="F3281">
        <f>Table1[[#This Row],[Quantity Sold]]</f>
        <v>18</v>
      </c>
      <c r="G3281">
        <f>Table1[[#This Row],[Discount (%)]]</f>
        <v>10</v>
      </c>
      <c r="H3281">
        <f>Table1[[#This Row],[Profit]]</f>
        <v>652.19000000000005</v>
      </c>
    </row>
    <row r="3282" spans="1:8">
      <c r="A3282" s="11" t="s">
        <v>3230</v>
      </c>
      <c r="B3282" s="7">
        <v>48304</v>
      </c>
      <c r="C3282" t="str">
        <f>PROPER(Table1[[#This Row],[Region]])</f>
        <v>West</v>
      </c>
      <c r="D3282" t="str">
        <f>PROPER(Table1[[#This Row],[Product Category]])</f>
        <v>Electronics</v>
      </c>
      <c r="E3282">
        <f>ROUND(Table1[[#This Row],[Sales Amount]],1)</f>
        <v>1112.9000000000001</v>
      </c>
      <c r="F3282">
        <f>Table1[[#This Row],[Quantity Sold]]</f>
        <v>13</v>
      </c>
      <c r="G3282">
        <f>Table1[[#This Row],[Discount (%)]]</f>
        <v>16</v>
      </c>
      <c r="H3282">
        <f>Table1[[#This Row],[Profit]]</f>
        <v>216.38</v>
      </c>
    </row>
    <row r="3283" spans="1:8">
      <c r="A3283" s="11" t="s">
        <v>3231</v>
      </c>
      <c r="B3283" s="7">
        <v>48305</v>
      </c>
      <c r="C3283" t="str">
        <f>PROPER(Table1[[#This Row],[Region]])</f>
        <v>South</v>
      </c>
      <c r="D3283" t="str">
        <f>PROPER(Table1[[#This Row],[Product Category]])</f>
        <v>Furniture</v>
      </c>
      <c r="E3283">
        <f>ROUND(Table1[[#This Row],[Sales Amount]],1)</f>
        <v>3552.3</v>
      </c>
      <c r="F3283">
        <f>Table1[[#This Row],[Quantity Sold]]</f>
        <v>48</v>
      </c>
      <c r="G3283">
        <f>Table1[[#This Row],[Discount (%)]]</f>
        <v>1</v>
      </c>
      <c r="H3283">
        <f>Table1[[#This Row],[Profit]]</f>
        <v>43.19</v>
      </c>
    </row>
    <row r="3284" spans="1:8">
      <c r="A3284" s="11" t="s">
        <v>3232</v>
      </c>
      <c r="B3284" s="7">
        <v>48306</v>
      </c>
      <c r="C3284" t="str">
        <f>PROPER(Table1[[#This Row],[Region]])</f>
        <v>North</v>
      </c>
      <c r="D3284" t="str">
        <f>PROPER(Table1[[#This Row],[Product Category]])</f>
        <v>Electronics</v>
      </c>
      <c r="E3284">
        <f>ROUND(Table1[[#This Row],[Sales Amount]],1)</f>
        <v>1357.2</v>
      </c>
      <c r="F3284">
        <f>Table1[[#This Row],[Quantity Sold]]</f>
        <v>22</v>
      </c>
      <c r="G3284">
        <f>Table1[[#This Row],[Discount (%)]]</f>
        <v>45</v>
      </c>
      <c r="H3284">
        <f>Table1[[#This Row],[Profit]]</f>
        <v>1220.17</v>
      </c>
    </row>
    <row r="3285" spans="1:8">
      <c r="A3285" s="11" t="s">
        <v>3233</v>
      </c>
      <c r="B3285" s="7">
        <v>48307</v>
      </c>
      <c r="C3285" t="str">
        <f>PROPER(Table1[[#This Row],[Region]])</f>
        <v>North</v>
      </c>
      <c r="D3285" t="str">
        <f>PROPER(Table1[[#This Row],[Product Category]])</f>
        <v>Groceries</v>
      </c>
      <c r="E3285">
        <f>ROUND(Table1[[#This Row],[Sales Amount]],1)</f>
        <v>2276.8000000000002</v>
      </c>
      <c r="F3285">
        <f>Table1[[#This Row],[Quantity Sold]]</f>
        <v>20</v>
      </c>
      <c r="G3285">
        <f>Table1[[#This Row],[Discount (%)]]</f>
        <v>12</v>
      </c>
      <c r="H3285">
        <f>Table1[[#This Row],[Profit]]</f>
        <v>1706.41</v>
      </c>
    </row>
    <row r="3286" spans="1:8">
      <c r="A3286" s="11" t="s">
        <v>3234</v>
      </c>
      <c r="B3286" s="7">
        <v>48308</v>
      </c>
      <c r="C3286" t="str">
        <f>PROPER(Table1[[#This Row],[Region]])</f>
        <v>West</v>
      </c>
      <c r="D3286" t="str">
        <f>PROPER(Table1[[#This Row],[Product Category]])</f>
        <v>Groceries</v>
      </c>
      <c r="E3286">
        <f>ROUND(Table1[[#This Row],[Sales Amount]],1)</f>
        <v>4020.9</v>
      </c>
      <c r="F3286">
        <f>Table1[[#This Row],[Quantity Sold]]</f>
        <v>48</v>
      </c>
      <c r="G3286">
        <f>Table1[[#This Row],[Discount (%)]]</f>
        <v>34</v>
      </c>
      <c r="H3286">
        <f>Table1[[#This Row],[Profit]]</f>
        <v>835.85</v>
      </c>
    </row>
    <row r="3287" spans="1:8">
      <c r="A3287" s="11" t="s">
        <v>3235</v>
      </c>
      <c r="B3287" s="7">
        <v>48309</v>
      </c>
      <c r="C3287" t="str">
        <f>PROPER(Table1[[#This Row],[Region]])</f>
        <v>East</v>
      </c>
      <c r="D3287" t="str">
        <f>PROPER(Table1[[#This Row],[Product Category]])</f>
        <v>Clothing</v>
      </c>
      <c r="E3287">
        <f>ROUND(Table1[[#This Row],[Sales Amount]],1)</f>
        <v>4845.6000000000004</v>
      </c>
      <c r="F3287">
        <f>Table1[[#This Row],[Quantity Sold]]</f>
        <v>5</v>
      </c>
      <c r="G3287">
        <f>Table1[[#This Row],[Discount (%)]]</f>
        <v>30</v>
      </c>
      <c r="H3287">
        <f>Table1[[#This Row],[Profit]]</f>
        <v>1254.26</v>
      </c>
    </row>
    <row r="3288" spans="1:8">
      <c r="A3288" s="11" t="s">
        <v>3236</v>
      </c>
      <c r="B3288" s="7">
        <v>48310</v>
      </c>
      <c r="C3288" t="str">
        <f>PROPER(Table1[[#This Row],[Region]])</f>
        <v>East</v>
      </c>
      <c r="D3288" t="str">
        <f>PROPER(Table1[[#This Row],[Product Category]])</f>
        <v>Clothing</v>
      </c>
      <c r="E3288">
        <f>ROUND(Table1[[#This Row],[Sales Amount]],1)</f>
        <v>1580.2</v>
      </c>
      <c r="F3288">
        <f>Table1[[#This Row],[Quantity Sold]]</f>
        <v>6</v>
      </c>
      <c r="G3288">
        <f>Table1[[#This Row],[Discount (%)]]</f>
        <v>3</v>
      </c>
      <c r="H3288">
        <f>Table1[[#This Row],[Profit]]</f>
        <v>522.07000000000005</v>
      </c>
    </row>
    <row r="3289" spans="1:8">
      <c r="A3289" s="11" t="s">
        <v>3237</v>
      </c>
      <c r="B3289" s="7">
        <v>48311</v>
      </c>
      <c r="C3289" t="str">
        <f>PROPER(Table1[[#This Row],[Region]])</f>
        <v>West</v>
      </c>
      <c r="D3289" t="str">
        <f>PROPER(Table1[[#This Row],[Product Category]])</f>
        <v>Furniture</v>
      </c>
      <c r="E3289">
        <f>ROUND(Table1[[#This Row],[Sales Amount]],1)</f>
        <v>2322.6</v>
      </c>
      <c r="F3289">
        <f>Table1[[#This Row],[Quantity Sold]]</f>
        <v>28</v>
      </c>
      <c r="G3289">
        <f>Table1[[#This Row],[Discount (%)]]</f>
        <v>9</v>
      </c>
      <c r="H3289">
        <f>Table1[[#This Row],[Profit]]</f>
        <v>319.52999999999997</v>
      </c>
    </row>
    <row r="3290" spans="1:8">
      <c r="A3290" s="11" t="s">
        <v>3238</v>
      </c>
      <c r="B3290" s="7">
        <v>48312</v>
      </c>
      <c r="C3290" t="str">
        <f>PROPER(Table1[[#This Row],[Region]])</f>
        <v>South</v>
      </c>
      <c r="D3290" t="str">
        <f>PROPER(Table1[[#This Row],[Product Category]])</f>
        <v>Groceries</v>
      </c>
      <c r="E3290">
        <f>ROUND(Table1[[#This Row],[Sales Amount]],1)</f>
        <v>231.3</v>
      </c>
      <c r="F3290">
        <f>Table1[[#This Row],[Quantity Sold]]</f>
        <v>42</v>
      </c>
      <c r="G3290">
        <f>Table1[[#This Row],[Discount (%)]]</f>
        <v>1</v>
      </c>
      <c r="H3290">
        <f>Table1[[#This Row],[Profit]]</f>
        <v>1747.98</v>
      </c>
    </row>
    <row r="3291" spans="1:8">
      <c r="A3291" s="11" t="s">
        <v>3239</v>
      </c>
      <c r="B3291" s="7">
        <v>48313</v>
      </c>
      <c r="C3291" t="str">
        <f>PROPER(Table1[[#This Row],[Region]])</f>
        <v>North</v>
      </c>
      <c r="D3291" t="str">
        <f>PROPER(Table1[[#This Row],[Product Category]])</f>
        <v>Clothing</v>
      </c>
      <c r="E3291">
        <f>ROUND(Table1[[#This Row],[Sales Amount]],1)</f>
        <v>4453.8999999999996</v>
      </c>
      <c r="F3291">
        <f>Table1[[#This Row],[Quantity Sold]]</f>
        <v>28</v>
      </c>
      <c r="G3291">
        <f>Table1[[#This Row],[Discount (%)]]</f>
        <v>34</v>
      </c>
      <c r="H3291">
        <f>Table1[[#This Row],[Profit]]</f>
        <v>191.11</v>
      </c>
    </row>
    <row r="3292" spans="1:8">
      <c r="A3292" s="11" t="s">
        <v>3241</v>
      </c>
      <c r="B3292" s="7">
        <v>48314</v>
      </c>
      <c r="C3292" t="str">
        <f>PROPER(Table1[[#This Row],[Region]])</f>
        <v>South</v>
      </c>
      <c r="D3292" t="str">
        <f>PROPER(Table1[[#This Row],[Product Category]])</f>
        <v>Furniture</v>
      </c>
      <c r="E3292">
        <f>ROUND(Table1[[#This Row],[Sales Amount]],1)</f>
        <v>2442.3000000000002</v>
      </c>
      <c r="F3292">
        <f>Table1[[#This Row],[Quantity Sold]]</f>
        <v>4</v>
      </c>
      <c r="G3292">
        <f>Table1[[#This Row],[Discount (%)]]</f>
        <v>30</v>
      </c>
      <c r="H3292">
        <f>Table1[[#This Row],[Profit]]</f>
        <v>29.03</v>
      </c>
    </row>
    <row r="3293" spans="1:8">
      <c r="A3293" s="11" t="s">
        <v>3242</v>
      </c>
      <c r="B3293" s="7">
        <v>48315</v>
      </c>
      <c r="C3293" t="str">
        <f>PROPER(Table1[[#This Row],[Region]])</f>
        <v>South</v>
      </c>
      <c r="D3293" t="str">
        <f>PROPER(Table1[[#This Row],[Product Category]])</f>
        <v>Clothing</v>
      </c>
      <c r="E3293">
        <f>ROUND(Table1[[#This Row],[Sales Amount]],1)</f>
        <v>4948.3</v>
      </c>
      <c r="F3293">
        <f>Table1[[#This Row],[Quantity Sold]]</f>
        <v>26</v>
      </c>
      <c r="G3293">
        <f>Table1[[#This Row],[Discount (%)]]</f>
        <v>14</v>
      </c>
      <c r="H3293">
        <f>Table1[[#This Row],[Profit]]</f>
        <v>1656.15</v>
      </c>
    </row>
    <row r="3294" spans="1:8">
      <c r="A3294" s="11" t="s">
        <v>3243</v>
      </c>
      <c r="B3294" s="7">
        <v>48316</v>
      </c>
      <c r="C3294" t="str">
        <f>PROPER(Table1[[#This Row],[Region]])</f>
        <v>South</v>
      </c>
      <c r="D3294" t="str">
        <f>PROPER(Table1[[#This Row],[Product Category]])</f>
        <v>Sports</v>
      </c>
      <c r="E3294">
        <f>ROUND(Table1[[#This Row],[Sales Amount]],1)</f>
        <v>4331.8</v>
      </c>
      <c r="F3294">
        <f>Table1[[#This Row],[Quantity Sold]]</f>
        <v>3</v>
      </c>
      <c r="G3294">
        <f>Table1[[#This Row],[Discount (%)]]</f>
        <v>21</v>
      </c>
      <c r="H3294">
        <f>Table1[[#This Row],[Profit]]</f>
        <v>805.69</v>
      </c>
    </row>
    <row r="3295" spans="1:8">
      <c r="A3295" s="11" t="s">
        <v>3244</v>
      </c>
      <c r="B3295" s="7">
        <v>48317</v>
      </c>
      <c r="C3295" t="str">
        <f>PROPER(Table1[[#This Row],[Region]])</f>
        <v>West</v>
      </c>
      <c r="D3295" t="str">
        <f>PROPER(Table1[[#This Row],[Product Category]])</f>
        <v>Groceries</v>
      </c>
      <c r="E3295">
        <f>ROUND(Table1[[#This Row],[Sales Amount]],1)</f>
        <v>4682.3999999999996</v>
      </c>
      <c r="F3295">
        <f>Table1[[#This Row],[Quantity Sold]]</f>
        <v>23</v>
      </c>
      <c r="G3295">
        <f>Table1[[#This Row],[Discount (%)]]</f>
        <v>37</v>
      </c>
      <c r="H3295">
        <f>Table1[[#This Row],[Profit]]</f>
        <v>1751.81</v>
      </c>
    </row>
    <row r="3296" spans="1:8">
      <c r="A3296" s="11" t="s">
        <v>3245</v>
      </c>
      <c r="B3296" s="7">
        <v>48318</v>
      </c>
      <c r="C3296" t="str">
        <f>PROPER(Table1[[#This Row],[Region]])</f>
        <v>South</v>
      </c>
      <c r="D3296" t="str">
        <f>PROPER(Table1[[#This Row],[Product Category]])</f>
        <v>Clothing</v>
      </c>
      <c r="E3296">
        <f>ROUND(Table1[[#This Row],[Sales Amount]],1)</f>
        <v>1758.7</v>
      </c>
      <c r="F3296">
        <f>Table1[[#This Row],[Quantity Sold]]</f>
        <v>18</v>
      </c>
      <c r="G3296">
        <f>Table1[[#This Row],[Discount (%)]]</f>
        <v>45</v>
      </c>
      <c r="H3296">
        <f>Table1[[#This Row],[Profit]]</f>
        <v>1930.78</v>
      </c>
    </row>
    <row r="3297" spans="1:8">
      <c r="A3297" s="11" t="s">
        <v>3246</v>
      </c>
      <c r="B3297" s="7">
        <v>48319</v>
      </c>
      <c r="C3297" t="str">
        <f>PROPER(Table1[[#This Row],[Region]])</f>
        <v>East</v>
      </c>
      <c r="D3297" t="str">
        <f>PROPER(Table1[[#This Row],[Product Category]])</f>
        <v>Electronics</v>
      </c>
      <c r="E3297">
        <f>ROUND(Table1[[#This Row],[Sales Amount]],1)</f>
        <v>4863.3</v>
      </c>
      <c r="F3297">
        <f>Table1[[#This Row],[Quantity Sold]]</f>
        <v>30</v>
      </c>
      <c r="G3297">
        <f>Table1[[#This Row],[Discount (%)]]</f>
        <v>1</v>
      </c>
      <c r="H3297">
        <f>Table1[[#This Row],[Profit]]</f>
        <v>1462.21</v>
      </c>
    </row>
    <row r="3298" spans="1:8">
      <c r="A3298" s="11" t="s">
        <v>3247</v>
      </c>
      <c r="B3298" s="7">
        <v>48320</v>
      </c>
      <c r="C3298" t="str">
        <f>PROPER(Table1[[#This Row],[Region]])</f>
        <v>West</v>
      </c>
      <c r="D3298" t="str">
        <f>PROPER(Table1[[#This Row],[Product Category]])</f>
        <v>Sports</v>
      </c>
      <c r="E3298">
        <f>ROUND(Table1[[#This Row],[Sales Amount]],1)</f>
        <v>3366.4</v>
      </c>
      <c r="F3298">
        <f>Table1[[#This Row],[Quantity Sold]]</f>
        <v>47</v>
      </c>
      <c r="G3298">
        <f>Table1[[#This Row],[Discount (%)]]</f>
        <v>17</v>
      </c>
      <c r="H3298">
        <f>Table1[[#This Row],[Profit]]</f>
        <v>1506.81</v>
      </c>
    </row>
    <row r="3299" spans="1:8">
      <c r="A3299" s="11" t="s">
        <v>3248</v>
      </c>
      <c r="B3299" s="7">
        <v>48321</v>
      </c>
      <c r="C3299" t="str">
        <f>PROPER(Table1[[#This Row],[Region]])</f>
        <v>East</v>
      </c>
      <c r="D3299" t="str">
        <f>PROPER(Table1[[#This Row],[Product Category]])</f>
        <v>Clothing</v>
      </c>
      <c r="E3299">
        <f>ROUND(Table1[[#This Row],[Sales Amount]],1)</f>
        <v>1817.3</v>
      </c>
      <c r="F3299">
        <f>Table1[[#This Row],[Quantity Sold]]</f>
        <v>4</v>
      </c>
      <c r="G3299">
        <f>Table1[[#This Row],[Discount (%)]]</f>
        <v>29</v>
      </c>
      <c r="H3299">
        <f>Table1[[#This Row],[Profit]]</f>
        <v>1736.74</v>
      </c>
    </row>
    <row r="3300" spans="1:8">
      <c r="A3300" s="11" t="s">
        <v>3249</v>
      </c>
      <c r="B3300" s="7">
        <v>48322</v>
      </c>
      <c r="C3300" t="str">
        <f>PROPER(Table1[[#This Row],[Region]])</f>
        <v>South</v>
      </c>
      <c r="D3300" t="str">
        <f>PROPER(Table1[[#This Row],[Product Category]])</f>
        <v>Electronics</v>
      </c>
      <c r="E3300">
        <f>ROUND(Table1[[#This Row],[Sales Amount]],1)</f>
        <v>1926.5</v>
      </c>
      <c r="F3300">
        <f>Table1[[#This Row],[Quantity Sold]]</f>
        <v>12</v>
      </c>
      <c r="G3300">
        <f>Table1[[#This Row],[Discount (%)]]</f>
        <v>46</v>
      </c>
      <c r="H3300">
        <f>Table1[[#This Row],[Profit]]</f>
        <v>1252.8399999999999</v>
      </c>
    </row>
    <row r="3301" spans="1:8">
      <c r="A3301" s="11" t="s">
        <v>3250</v>
      </c>
      <c r="B3301" s="7">
        <v>48323</v>
      </c>
      <c r="C3301" t="str">
        <f>PROPER(Table1[[#This Row],[Region]])</f>
        <v>West</v>
      </c>
      <c r="D3301" t="str">
        <f>PROPER(Table1[[#This Row],[Product Category]])</f>
        <v>Furniture</v>
      </c>
      <c r="E3301">
        <f>ROUND(Table1[[#This Row],[Sales Amount]],1)</f>
        <v>1217.9000000000001</v>
      </c>
      <c r="F3301">
        <f>Table1[[#This Row],[Quantity Sold]]</f>
        <v>34</v>
      </c>
      <c r="G3301">
        <f>Table1[[#This Row],[Discount (%)]]</f>
        <v>17</v>
      </c>
      <c r="H3301">
        <f>Table1[[#This Row],[Profit]]</f>
        <v>1886.4</v>
      </c>
    </row>
    <row r="3302" spans="1:8">
      <c r="A3302" s="11" t="s">
        <v>3251</v>
      </c>
      <c r="B3302" s="7">
        <v>48324</v>
      </c>
      <c r="C3302" t="str">
        <f>PROPER(Table1[[#This Row],[Region]])</f>
        <v>West</v>
      </c>
      <c r="D3302" t="str">
        <f>PROPER(Table1[[#This Row],[Product Category]])</f>
        <v>Electronics</v>
      </c>
      <c r="E3302">
        <f>ROUND(Table1[[#This Row],[Sales Amount]],1)</f>
        <v>4492.3999999999996</v>
      </c>
      <c r="F3302">
        <f>Table1[[#This Row],[Quantity Sold]]</f>
        <v>2</v>
      </c>
      <c r="G3302">
        <f>Table1[[#This Row],[Discount (%)]]</f>
        <v>45</v>
      </c>
      <c r="H3302">
        <f>Table1[[#This Row],[Profit]]</f>
        <v>891.23</v>
      </c>
    </row>
    <row r="3303" spans="1:8">
      <c r="A3303" s="11" t="s">
        <v>3252</v>
      </c>
      <c r="B3303" s="7">
        <v>48325</v>
      </c>
      <c r="C3303" t="str">
        <f>PROPER(Table1[[#This Row],[Region]])</f>
        <v>West</v>
      </c>
      <c r="D3303" t="str">
        <f>PROPER(Table1[[#This Row],[Product Category]])</f>
        <v>Electronics</v>
      </c>
      <c r="E3303">
        <f>ROUND(Table1[[#This Row],[Sales Amount]],1)</f>
        <v>2800.4</v>
      </c>
      <c r="F3303">
        <f>Table1[[#This Row],[Quantity Sold]]</f>
        <v>24</v>
      </c>
      <c r="G3303">
        <f>Table1[[#This Row],[Discount (%)]]</f>
        <v>14</v>
      </c>
      <c r="H3303">
        <f>Table1[[#This Row],[Profit]]</f>
        <v>341</v>
      </c>
    </row>
    <row r="3304" spans="1:8">
      <c r="A3304" s="11" t="s">
        <v>3253</v>
      </c>
      <c r="B3304" s="7">
        <v>48326</v>
      </c>
      <c r="C3304" t="str">
        <f>PROPER(Table1[[#This Row],[Region]])</f>
        <v>East</v>
      </c>
      <c r="D3304" t="str">
        <f>PROPER(Table1[[#This Row],[Product Category]])</f>
        <v>Sports</v>
      </c>
      <c r="E3304">
        <f>ROUND(Table1[[#This Row],[Sales Amount]],1)</f>
        <v>2423.5</v>
      </c>
      <c r="F3304">
        <f>Table1[[#This Row],[Quantity Sold]]</f>
        <v>43</v>
      </c>
      <c r="G3304">
        <f>Table1[[#This Row],[Discount (%)]]</f>
        <v>44</v>
      </c>
      <c r="H3304">
        <f>Table1[[#This Row],[Profit]]</f>
        <v>1615.3</v>
      </c>
    </row>
    <row r="3305" spans="1:8">
      <c r="A3305" s="11" t="s">
        <v>3254</v>
      </c>
      <c r="B3305" s="7">
        <v>48327</v>
      </c>
      <c r="C3305" t="str">
        <f>PROPER(Table1[[#This Row],[Region]])</f>
        <v>North</v>
      </c>
      <c r="D3305" t="str">
        <f>PROPER(Table1[[#This Row],[Product Category]])</f>
        <v>Sports</v>
      </c>
      <c r="E3305">
        <f>ROUND(Table1[[#This Row],[Sales Amount]],1)</f>
        <v>1421</v>
      </c>
      <c r="F3305">
        <f>Table1[[#This Row],[Quantity Sold]]</f>
        <v>10</v>
      </c>
      <c r="G3305">
        <f>Table1[[#This Row],[Discount (%)]]</f>
        <v>38</v>
      </c>
      <c r="H3305">
        <f>Table1[[#This Row],[Profit]]</f>
        <v>615.41999999999996</v>
      </c>
    </row>
    <row r="3306" spans="1:8">
      <c r="A3306" s="11" t="s">
        <v>3255</v>
      </c>
      <c r="B3306" s="7">
        <v>48328</v>
      </c>
      <c r="C3306" t="str">
        <f>PROPER(Table1[[#This Row],[Region]])</f>
        <v>South</v>
      </c>
      <c r="D3306" t="str">
        <f>PROPER(Table1[[#This Row],[Product Category]])</f>
        <v>Sports</v>
      </c>
      <c r="E3306">
        <f>ROUND(Table1[[#This Row],[Sales Amount]],1)</f>
        <v>1195.3</v>
      </c>
      <c r="F3306">
        <f>Table1[[#This Row],[Quantity Sold]]</f>
        <v>47</v>
      </c>
      <c r="G3306">
        <f>Table1[[#This Row],[Discount (%)]]</f>
        <v>15</v>
      </c>
      <c r="H3306">
        <f>Table1[[#This Row],[Profit]]</f>
        <v>1469.37</v>
      </c>
    </row>
    <row r="3307" spans="1:8">
      <c r="A3307" s="11" t="s">
        <v>3257</v>
      </c>
      <c r="B3307" s="7">
        <v>48329</v>
      </c>
      <c r="C3307" t="str">
        <f>PROPER(Table1[[#This Row],[Region]])</f>
        <v>North</v>
      </c>
      <c r="D3307" t="str">
        <f>PROPER(Table1[[#This Row],[Product Category]])</f>
        <v>Furniture</v>
      </c>
      <c r="E3307">
        <f>ROUND(Table1[[#This Row],[Sales Amount]],1)</f>
        <v>905.8</v>
      </c>
      <c r="F3307">
        <f>Table1[[#This Row],[Quantity Sold]]</f>
        <v>33</v>
      </c>
      <c r="G3307">
        <f>Table1[[#This Row],[Discount (%)]]</f>
        <v>25</v>
      </c>
      <c r="H3307">
        <f>Table1[[#This Row],[Profit]]</f>
        <v>496.7</v>
      </c>
    </row>
    <row r="3308" spans="1:8">
      <c r="A3308" s="11" t="s">
        <v>3258</v>
      </c>
      <c r="B3308" s="7">
        <v>48330</v>
      </c>
      <c r="C3308" t="str">
        <f>PROPER(Table1[[#This Row],[Region]])</f>
        <v>West</v>
      </c>
      <c r="D3308" t="str">
        <f>PROPER(Table1[[#This Row],[Product Category]])</f>
        <v>Clothing</v>
      </c>
      <c r="E3308">
        <f>ROUND(Table1[[#This Row],[Sales Amount]],1)</f>
        <v>3391.9</v>
      </c>
      <c r="F3308">
        <f>Table1[[#This Row],[Quantity Sold]]</f>
        <v>8</v>
      </c>
      <c r="G3308">
        <f>Table1[[#This Row],[Discount (%)]]</f>
        <v>42</v>
      </c>
      <c r="H3308">
        <f>Table1[[#This Row],[Profit]]</f>
        <v>1030.2</v>
      </c>
    </row>
    <row r="3309" spans="1:8">
      <c r="A3309" s="11" t="s">
        <v>3259</v>
      </c>
      <c r="B3309" s="7">
        <v>48331</v>
      </c>
      <c r="C3309" t="str">
        <f>PROPER(Table1[[#This Row],[Region]])</f>
        <v>South</v>
      </c>
      <c r="D3309" t="str">
        <f>PROPER(Table1[[#This Row],[Product Category]])</f>
        <v>Furniture</v>
      </c>
      <c r="E3309">
        <f>ROUND(Table1[[#This Row],[Sales Amount]],1)</f>
        <v>4618.5</v>
      </c>
      <c r="F3309">
        <f>Table1[[#This Row],[Quantity Sold]]</f>
        <v>35</v>
      </c>
      <c r="G3309">
        <f>Table1[[#This Row],[Discount (%)]]</f>
        <v>48</v>
      </c>
      <c r="H3309">
        <f>Table1[[#This Row],[Profit]]</f>
        <v>299.32</v>
      </c>
    </row>
    <row r="3310" spans="1:8">
      <c r="A3310" s="11" t="s">
        <v>3260</v>
      </c>
      <c r="B3310" s="7">
        <v>48332</v>
      </c>
      <c r="C3310" t="str">
        <f>PROPER(Table1[[#This Row],[Region]])</f>
        <v>East</v>
      </c>
      <c r="D3310" t="str">
        <f>PROPER(Table1[[#This Row],[Product Category]])</f>
        <v>Sports</v>
      </c>
      <c r="E3310">
        <f>ROUND(Table1[[#This Row],[Sales Amount]],1)</f>
        <v>4209.8999999999996</v>
      </c>
      <c r="F3310">
        <f>Table1[[#This Row],[Quantity Sold]]</f>
        <v>21</v>
      </c>
      <c r="G3310">
        <f>Table1[[#This Row],[Discount (%)]]</f>
        <v>2</v>
      </c>
      <c r="H3310">
        <f>Table1[[#This Row],[Profit]]</f>
        <v>240.07</v>
      </c>
    </row>
    <row r="3311" spans="1:8">
      <c r="A3311" s="11" t="s">
        <v>3261</v>
      </c>
      <c r="B3311" s="7">
        <v>48333</v>
      </c>
      <c r="C3311" t="str">
        <f>PROPER(Table1[[#This Row],[Region]])</f>
        <v>North</v>
      </c>
      <c r="D3311" t="str">
        <f>PROPER(Table1[[#This Row],[Product Category]])</f>
        <v>Sports</v>
      </c>
      <c r="E3311">
        <f>ROUND(Table1[[#This Row],[Sales Amount]],1)</f>
        <v>2364.5</v>
      </c>
      <c r="F3311">
        <f>Table1[[#This Row],[Quantity Sold]]</f>
        <v>9</v>
      </c>
      <c r="G3311">
        <f>Table1[[#This Row],[Discount (%)]]</f>
        <v>19</v>
      </c>
      <c r="H3311">
        <f>Table1[[#This Row],[Profit]]</f>
        <v>714.96</v>
      </c>
    </row>
    <row r="3312" spans="1:8">
      <c r="A3312" s="11" t="s">
        <v>3262</v>
      </c>
      <c r="B3312" s="7">
        <v>48334</v>
      </c>
      <c r="C3312" t="str">
        <f>PROPER(Table1[[#This Row],[Region]])</f>
        <v>West</v>
      </c>
      <c r="D3312" t="str">
        <f>PROPER(Table1[[#This Row],[Product Category]])</f>
        <v>Sports</v>
      </c>
      <c r="E3312">
        <f>ROUND(Table1[[#This Row],[Sales Amount]],1)</f>
        <v>2838</v>
      </c>
      <c r="F3312">
        <f>Table1[[#This Row],[Quantity Sold]]</f>
        <v>42</v>
      </c>
      <c r="G3312">
        <f>Table1[[#This Row],[Discount (%)]]</f>
        <v>35</v>
      </c>
      <c r="H3312">
        <f>Table1[[#This Row],[Profit]]</f>
        <v>159.91999999999999</v>
      </c>
    </row>
    <row r="3313" spans="1:8">
      <c r="A3313" s="11" t="s">
        <v>3263</v>
      </c>
      <c r="B3313" s="7">
        <v>48335</v>
      </c>
      <c r="C3313" t="str">
        <f>PROPER(Table1[[#This Row],[Region]])</f>
        <v>East</v>
      </c>
      <c r="D3313" t="str">
        <f>PROPER(Table1[[#This Row],[Product Category]])</f>
        <v>Electronics</v>
      </c>
      <c r="E3313">
        <f>ROUND(Table1[[#This Row],[Sales Amount]],1)</f>
        <v>3586</v>
      </c>
      <c r="F3313">
        <f>Table1[[#This Row],[Quantity Sold]]</f>
        <v>40</v>
      </c>
      <c r="G3313">
        <f>Table1[[#This Row],[Discount (%)]]</f>
        <v>16</v>
      </c>
      <c r="H3313">
        <f>Table1[[#This Row],[Profit]]</f>
        <v>1213.96</v>
      </c>
    </row>
    <row r="3314" spans="1:8">
      <c r="A3314" s="11" t="s">
        <v>3264</v>
      </c>
      <c r="B3314" s="7">
        <v>48336</v>
      </c>
      <c r="C3314" t="str">
        <f>PROPER(Table1[[#This Row],[Region]])</f>
        <v>East</v>
      </c>
      <c r="D3314" t="str">
        <f>PROPER(Table1[[#This Row],[Product Category]])</f>
        <v>Furniture</v>
      </c>
      <c r="E3314">
        <f>ROUND(Table1[[#This Row],[Sales Amount]],1)</f>
        <v>4057.2</v>
      </c>
      <c r="F3314">
        <f>Table1[[#This Row],[Quantity Sold]]</f>
        <v>38</v>
      </c>
      <c r="G3314">
        <f>Table1[[#This Row],[Discount (%)]]</f>
        <v>46</v>
      </c>
      <c r="H3314">
        <f>Table1[[#This Row],[Profit]]</f>
        <v>1086.68</v>
      </c>
    </row>
    <row r="3315" spans="1:8">
      <c r="A3315" s="11" t="s">
        <v>3265</v>
      </c>
      <c r="B3315" s="7">
        <v>48337</v>
      </c>
      <c r="C3315" t="str">
        <f>PROPER(Table1[[#This Row],[Region]])</f>
        <v>North</v>
      </c>
      <c r="D3315" t="str">
        <f>PROPER(Table1[[#This Row],[Product Category]])</f>
        <v>Electronics</v>
      </c>
      <c r="E3315">
        <f>ROUND(Table1[[#This Row],[Sales Amount]],1)</f>
        <v>2879</v>
      </c>
      <c r="F3315">
        <f>Table1[[#This Row],[Quantity Sold]]</f>
        <v>35</v>
      </c>
      <c r="G3315">
        <f>Table1[[#This Row],[Discount (%)]]</f>
        <v>11</v>
      </c>
      <c r="H3315">
        <f>Table1[[#This Row],[Profit]]</f>
        <v>472.97</v>
      </c>
    </row>
    <row r="3316" spans="1:8">
      <c r="A3316" s="11" t="s">
        <v>3266</v>
      </c>
      <c r="B3316" s="7">
        <v>48338</v>
      </c>
      <c r="C3316" t="str">
        <f>PROPER(Table1[[#This Row],[Region]])</f>
        <v>West</v>
      </c>
      <c r="D3316" t="str">
        <f>PROPER(Table1[[#This Row],[Product Category]])</f>
        <v>Furniture</v>
      </c>
      <c r="E3316">
        <f>ROUND(Table1[[#This Row],[Sales Amount]],1)</f>
        <v>3981.7</v>
      </c>
      <c r="F3316">
        <f>Table1[[#This Row],[Quantity Sold]]</f>
        <v>30</v>
      </c>
      <c r="G3316">
        <f>Table1[[#This Row],[Discount (%)]]</f>
        <v>27</v>
      </c>
      <c r="H3316">
        <f>Table1[[#This Row],[Profit]]</f>
        <v>929.39</v>
      </c>
    </row>
    <row r="3317" spans="1:8">
      <c r="A3317" s="11" t="s">
        <v>3267</v>
      </c>
      <c r="B3317" s="7">
        <v>48339</v>
      </c>
      <c r="C3317" t="str">
        <f>PROPER(Table1[[#This Row],[Region]])</f>
        <v>West</v>
      </c>
      <c r="D3317" t="str">
        <f>PROPER(Table1[[#This Row],[Product Category]])</f>
        <v>Clothing</v>
      </c>
      <c r="E3317">
        <f>ROUND(Table1[[#This Row],[Sales Amount]],1)</f>
        <v>4767.1000000000004</v>
      </c>
      <c r="F3317">
        <f>Table1[[#This Row],[Quantity Sold]]</f>
        <v>46</v>
      </c>
      <c r="G3317">
        <f>Table1[[#This Row],[Discount (%)]]</f>
        <v>30</v>
      </c>
      <c r="H3317">
        <f>Table1[[#This Row],[Profit]]</f>
        <v>311.24</v>
      </c>
    </row>
    <row r="3318" spans="1:8">
      <c r="A3318" s="11" t="s">
        <v>3268</v>
      </c>
      <c r="B3318" s="7">
        <v>48340</v>
      </c>
      <c r="C3318" t="str">
        <f>PROPER(Table1[[#This Row],[Region]])</f>
        <v>South</v>
      </c>
      <c r="D3318" t="str">
        <f>PROPER(Table1[[#This Row],[Product Category]])</f>
        <v>Clothing</v>
      </c>
      <c r="E3318">
        <f>ROUND(Table1[[#This Row],[Sales Amount]],1)</f>
        <v>2323.5</v>
      </c>
      <c r="F3318">
        <f>Table1[[#This Row],[Quantity Sold]]</f>
        <v>42</v>
      </c>
      <c r="G3318">
        <f>Table1[[#This Row],[Discount (%)]]</f>
        <v>17</v>
      </c>
      <c r="H3318">
        <f>Table1[[#This Row],[Profit]]</f>
        <v>1705.07</v>
      </c>
    </row>
    <row r="3319" spans="1:8">
      <c r="A3319" s="11" t="s">
        <v>3269</v>
      </c>
      <c r="B3319" s="7">
        <v>48342</v>
      </c>
      <c r="C3319" t="str">
        <f>PROPER(Table1[[#This Row],[Region]])</f>
        <v>East</v>
      </c>
      <c r="D3319" t="str">
        <f>PROPER(Table1[[#This Row],[Product Category]])</f>
        <v>Electronics</v>
      </c>
      <c r="E3319">
        <f>ROUND(Table1[[#This Row],[Sales Amount]],1)</f>
        <v>1065.7</v>
      </c>
      <c r="F3319">
        <f>Table1[[#This Row],[Quantity Sold]]</f>
        <v>6</v>
      </c>
      <c r="G3319">
        <f>Table1[[#This Row],[Discount (%)]]</f>
        <v>38</v>
      </c>
      <c r="H3319">
        <f>Table1[[#This Row],[Profit]]</f>
        <v>923.18</v>
      </c>
    </row>
    <row r="3320" spans="1:8">
      <c r="A3320" s="11" t="s">
        <v>3270</v>
      </c>
      <c r="B3320" s="7">
        <v>48343</v>
      </c>
      <c r="C3320" t="str">
        <f>PROPER(Table1[[#This Row],[Region]])</f>
        <v>East</v>
      </c>
      <c r="D3320" t="str">
        <f>PROPER(Table1[[#This Row],[Product Category]])</f>
        <v>Electronics</v>
      </c>
      <c r="E3320">
        <f>ROUND(Table1[[#This Row],[Sales Amount]],1)</f>
        <v>1800.6</v>
      </c>
      <c r="F3320">
        <f>Table1[[#This Row],[Quantity Sold]]</f>
        <v>22</v>
      </c>
      <c r="G3320">
        <f>Table1[[#This Row],[Discount (%)]]</f>
        <v>7</v>
      </c>
      <c r="H3320">
        <f>Table1[[#This Row],[Profit]]</f>
        <v>1503.79</v>
      </c>
    </row>
    <row r="3321" spans="1:8">
      <c r="A3321" s="11" t="s">
        <v>3271</v>
      </c>
      <c r="B3321" s="7">
        <v>48344</v>
      </c>
      <c r="C3321" t="str">
        <f>PROPER(Table1[[#This Row],[Region]])</f>
        <v>East</v>
      </c>
      <c r="D3321" t="str">
        <f>PROPER(Table1[[#This Row],[Product Category]])</f>
        <v>Electronics</v>
      </c>
      <c r="E3321">
        <f>ROUND(Table1[[#This Row],[Sales Amount]],1)</f>
        <v>2964</v>
      </c>
      <c r="F3321">
        <f>Table1[[#This Row],[Quantity Sold]]</f>
        <v>16</v>
      </c>
      <c r="G3321">
        <f>Table1[[#This Row],[Discount (%)]]</f>
        <v>4</v>
      </c>
      <c r="H3321">
        <f>Table1[[#This Row],[Profit]]</f>
        <v>1304.52</v>
      </c>
    </row>
    <row r="3322" spans="1:8">
      <c r="A3322" s="11" t="s">
        <v>3272</v>
      </c>
      <c r="B3322" s="7">
        <v>48345</v>
      </c>
      <c r="C3322" t="str">
        <f>PROPER(Table1[[#This Row],[Region]])</f>
        <v>North</v>
      </c>
      <c r="D3322" t="str">
        <f>PROPER(Table1[[#This Row],[Product Category]])</f>
        <v>Clothing</v>
      </c>
      <c r="E3322">
        <f>ROUND(Table1[[#This Row],[Sales Amount]],1)</f>
        <v>234.4</v>
      </c>
      <c r="F3322">
        <f>Table1[[#This Row],[Quantity Sold]]</f>
        <v>11</v>
      </c>
      <c r="G3322">
        <f>Table1[[#This Row],[Discount (%)]]</f>
        <v>13</v>
      </c>
      <c r="H3322">
        <f>Table1[[#This Row],[Profit]]</f>
        <v>555.70000000000005</v>
      </c>
    </row>
    <row r="3323" spans="1:8">
      <c r="A3323" s="11">
        <v>35456278</v>
      </c>
      <c r="B3323" s="7">
        <v>48346</v>
      </c>
      <c r="C3323" t="str">
        <f>PROPER(Table1[[#This Row],[Region]])</f>
        <v>South</v>
      </c>
      <c r="D3323" t="str">
        <f>PROPER(Table1[[#This Row],[Product Category]])</f>
        <v>Electronics</v>
      </c>
      <c r="E3323">
        <f>ROUND(Table1[[#This Row],[Sales Amount]],1)</f>
        <v>687</v>
      </c>
      <c r="F3323">
        <f>Table1[[#This Row],[Quantity Sold]]</f>
        <v>41</v>
      </c>
      <c r="G3323">
        <f>Table1[[#This Row],[Discount (%)]]</f>
        <v>28</v>
      </c>
      <c r="H3323">
        <f>Table1[[#This Row],[Profit]]</f>
        <v>1121.1300000000001</v>
      </c>
    </row>
    <row r="3324" spans="1:8">
      <c r="A3324" s="11" t="s">
        <v>3273</v>
      </c>
      <c r="B3324" s="7">
        <v>48347</v>
      </c>
      <c r="C3324" t="str">
        <f>PROPER(Table1[[#This Row],[Region]])</f>
        <v>West</v>
      </c>
      <c r="D3324" t="str">
        <f>PROPER(Table1[[#This Row],[Product Category]])</f>
        <v>Electronics</v>
      </c>
      <c r="E3324">
        <f>ROUND(Table1[[#This Row],[Sales Amount]],1)</f>
        <v>4297.5</v>
      </c>
      <c r="F3324">
        <f>Table1[[#This Row],[Quantity Sold]]</f>
        <v>1</v>
      </c>
      <c r="G3324">
        <f>Table1[[#This Row],[Discount (%)]]</f>
        <v>25</v>
      </c>
      <c r="H3324">
        <f>Table1[[#This Row],[Profit]]</f>
        <v>1916.93</v>
      </c>
    </row>
    <row r="3325" spans="1:8">
      <c r="A3325" s="11" t="s">
        <v>3274</v>
      </c>
      <c r="B3325" s="7">
        <v>48348</v>
      </c>
      <c r="C3325" t="str">
        <f>PROPER(Table1[[#This Row],[Region]])</f>
        <v>South</v>
      </c>
      <c r="D3325" t="str">
        <f>PROPER(Table1[[#This Row],[Product Category]])</f>
        <v>Clothing</v>
      </c>
      <c r="E3325">
        <f>ROUND(Table1[[#This Row],[Sales Amount]],1)</f>
        <v>3319.6</v>
      </c>
      <c r="F3325">
        <f>Table1[[#This Row],[Quantity Sold]]</f>
        <v>21</v>
      </c>
      <c r="G3325">
        <f>Table1[[#This Row],[Discount (%)]]</f>
        <v>47</v>
      </c>
      <c r="H3325">
        <f>Table1[[#This Row],[Profit]]</f>
        <v>318.7</v>
      </c>
    </row>
    <row r="3326" spans="1:8">
      <c r="A3326" s="11" t="s">
        <v>3275</v>
      </c>
      <c r="B3326" s="7">
        <v>48349</v>
      </c>
      <c r="C3326" t="str">
        <f>PROPER(Table1[[#This Row],[Region]])</f>
        <v>South</v>
      </c>
      <c r="D3326" t="str">
        <f>PROPER(Table1[[#This Row],[Product Category]])</f>
        <v>Furniture</v>
      </c>
      <c r="E3326">
        <f>ROUND(Table1[[#This Row],[Sales Amount]],1)</f>
        <v>2813.5</v>
      </c>
      <c r="F3326">
        <f>Table1[[#This Row],[Quantity Sold]]</f>
        <v>21</v>
      </c>
      <c r="G3326">
        <f>Table1[[#This Row],[Discount (%)]]</f>
        <v>12</v>
      </c>
      <c r="H3326">
        <f>Table1[[#This Row],[Profit]]</f>
        <v>1286.17</v>
      </c>
    </row>
    <row r="3327" spans="1:8">
      <c r="A3327" s="11" t="s">
        <v>3276</v>
      </c>
      <c r="B3327" s="7">
        <v>48350</v>
      </c>
      <c r="C3327" t="str">
        <f>PROPER(Table1[[#This Row],[Region]])</f>
        <v>South</v>
      </c>
      <c r="D3327" t="str">
        <f>PROPER(Table1[[#This Row],[Product Category]])</f>
        <v>Clothing</v>
      </c>
      <c r="E3327">
        <f>ROUND(Table1[[#This Row],[Sales Amount]],1)</f>
        <v>1507.1</v>
      </c>
      <c r="F3327">
        <f>Table1[[#This Row],[Quantity Sold]]</f>
        <v>49</v>
      </c>
      <c r="G3327">
        <f>Table1[[#This Row],[Discount (%)]]</f>
        <v>15</v>
      </c>
      <c r="H3327">
        <f>Table1[[#This Row],[Profit]]</f>
        <v>1313.32</v>
      </c>
    </row>
    <row r="3328" spans="1:8">
      <c r="A3328" s="11" t="s">
        <v>3277</v>
      </c>
      <c r="B3328" s="7">
        <v>48351</v>
      </c>
      <c r="C3328" t="str">
        <f>PROPER(Table1[[#This Row],[Region]])</f>
        <v>North</v>
      </c>
      <c r="D3328" t="str">
        <f>PROPER(Table1[[#This Row],[Product Category]])</f>
        <v>Electronics</v>
      </c>
      <c r="E3328">
        <f>ROUND(Table1[[#This Row],[Sales Amount]],1)</f>
        <v>2437.1</v>
      </c>
      <c r="F3328">
        <f>Table1[[#This Row],[Quantity Sold]]</f>
        <v>38</v>
      </c>
      <c r="G3328">
        <f>Table1[[#This Row],[Discount (%)]]</f>
        <v>32</v>
      </c>
      <c r="H3328">
        <f>Table1[[#This Row],[Profit]]</f>
        <v>1919.52</v>
      </c>
    </row>
    <row r="3329" spans="1:8">
      <c r="A3329" s="11" t="s">
        <v>3278</v>
      </c>
      <c r="B3329" s="7">
        <v>48352</v>
      </c>
      <c r="C3329" t="str">
        <f>PROPER(Table1[[#This Row],[Region]])</f>
        <v>West</v>
      </c>
      <c r="D3329" t="str">
        <f>PROPER(Table1[[#This Row],[Product Category]])</f>
        <v>Clothing</v>
      </c>
      <c r="E3329">
        <f>ROUND(Table1[[#This Row],[Sales Amount]],1)</f>
        <v>3666.8</v>
      </c>
      <c r="F3329">
        <f>Table1[[#This Row],[Quantity Sold]]</f>
        <v>11</v>
      </c>
      <c r="G3329">
        <f>Table1[[#This Row],[Discount (%)]]</f>
        <v>44</v>
      </c>
      <c r="H3329">
        <f>Table1[[#This Row],[Profit]]</f>
        <v>1309.78</v>
      </c>
    </row>
    <row r="3330" spans="1:8">
      <c r="A3330" s="11" t="s">
        <v>3279</v>
      </c>
      <c r="B3330" s="7">
        <v>48353</v>
      </c>
      <c r="C3330" t="str">
        <f>PROPER(Table1[[#This Row],[Region]])</f>
        <v>South</v>
      </c>
      <c r="D3330" t="str">
        <f>PROPER(Table1[[#This Row],[Product Category]])</f>
        <v>Groceries</v>
      </c>
      <c r="E3330">
        <f>ROUND(Table1[[#This Row],[Sales Amount]],1)</f>
        <v>663.1</v>
      </c>
      <c r="F3330">
        <f>Table1[[#This Row],[Quantity Sold]]</f>
        <v>35</v>
      </c>
      <c r="G3330">
        <f>Table1[[#This Row],[Discount (%)]]</f>
        <v>46</v>
      </c>
      <c r="H3330">
        <f>Table1[[#This Row],[Profit]]</f>
        <v>1483.75</v>
      </c>
    </row>
    <row r="3331" spans="1:8">
      <c r="A3331" s="11" t="s">
        <v>3280</v>
      </c>
      <c r="B3331" s="7">
        <v>48354</v>
      </c>
      <c r="C3331" t="str">
        <f>PROPER(Table1[[#This Row],[Region]])</f>
        <v>North</v>
      </c>
      <c r="D3331" t="str">
        <f>PROPER(Table1[[#This Row],[Product Category]])</f>
        <v>Sports</v>
      </c>
      <c r="E3331">
        <f>ROUND(Table1[[#This Row],[Sales Amount]],1)</f>
        <v>227.4</v>
      </c>
      <c r="F3331">
        <f>Table1[[#This Row],[Quantity Sold]]</f>
        <v>3</v>
      </c>
      <c r="G3331">
        <f>Table1[[#This Row],[Discount (%)]]</f>
        <v>48</v>
      </c>
      <c r="H3331">
        <f>Table1[[#This Row],[Profit]]</f>
        <v>1292.6199999999999</v>
      </c>
    </row>
    <row r="3332" spans="1:8">
      <c r="A3332" s="11" t="s">
        <v>3281</v>
      </c>
      <c r="B3332" s="7">
        <v>48355</v>
      </c>
      <c r="C3332" t="str">
        <f>PROPER(Table1[[#This Row],[Region]])</f>
        <v>North</v>
      </c>
      <c r="D3332" t="str">
        <f>PROPER(Table1[[#This Row],[Product Category]])</f>
        <v>Electronics</v>
      </c>
      <c r="E3332">
        <f>ROUND(Table1[[#This Row],[Sales Amount]],1)</f>
        <v>461.8</v>
      </c>
      <c r="F3332">
        <f>Table1[[#This Row],[Quantity Sold]]</f>
        <v>6</v>
      </c>
      <c r="G3332">
        <f>Table1[[#This Row],[Discount (%)]]</f>
        <v>43</v>
      </c>
      <c r="H3332">
        <f>Table1[[#This Row],[Profit]]</f>
        <v>1679.2</v>
      </c>
    </row>
    <row r="3333" spans="1:8">
      <c r="A3333" s="11" t="s">
        <v>3282</v>
      </c>
      <c r="B3333" s="7">
        <v>48356</v>
      </c>
      <c r="C3333" t="str">
        <f>PROPER(Table1[[#This Row],[Region]])</f>
        <v>West</v>
      </c>
      <c r="D3333" t="str">
        <f>PROPER(Table1[[#This Row],[Product Category]])</f>
        <v>Furniture</v>
      </c>
      <c r="E3333">
        <f>ROUND(Table1[[#This Row],[Sales Amount]],1)</f>
        <v>3544.2</v>
      </c>
      <c r="F3333">
        <f>Table1[[#This Row],[Quantity Sold]]</f>
        <v>11</v>
      </c>
      <c r="G3333">
        <f>Table1[[#This Row],[Discount (%)]]</f>
        <v>28</v>
      </c>
      <c r="H3333">
        <f>Table1[[#This Row],[Profit]]</f>
        <v>1059.5899999999999</v>
      </c>
    </row>
    <row r="3334" spans="1:8">
      <c r="A3334" s="11" t="s">
        <v>3283</v>
      </c>
      <c r="B3334" s="7">
        <v>48357</v>
      </c>
      <c r="C3334" t="str">
        <f>PROPER(Table1[[#This Row],[Region]])</f>
        <v>East</v>
      </c>
      <c r="D3334" t="str">
        <f>PROPER(Table1[[#This Row],[Product Category]])</f>
        <v>Sports</v>
      </c>
      <c r="E3334">
        <f>ROUND(Table1[[#This Row],[Sales Amount]],1)</f>
        <v>1479.9</v>
      </c>
      <c r="F3334">
        <f>Table1[[#This Row],[Quantity Sold]]</f>
        <v>49</v>
      </c>
      <c r="G3334">
        <f>Table1[[#This Row],[Discount (%)]]</f>
        <v>24</v>
      </c>
      <c r="H3334">
        <f>Table1[[#This Row],[Profit]]</f>
        <v>421.02</v>
      </c>
    </row>
    <row r="3335" spans="1:8">
      <c r="A3335" s="11" t="s">
        <v>3284</v>
      </c>
      <c r="B3335" s="7">
        <v>48358</v>
      </c>
      <c r="C3335" t="str">
        <f>PROPER(Table1[[#This Row],[Region]])</f>
        <v>West</v>
      </c>
      <c r="D3335" t="str">
        <f>PROPER(Table1[[#This Row],[Product Category]])</f>
        <v>Furniture</v>
      </c>
      <c r="E3335">
        <f>ROUND(Table1[[#This Row],[Sales Amount]],1)</f>
        <v>3478.1</v>
      </c>
      <c r="F3335">
        <f>Table1[[#This Row],[Quantity Sold]]</f>
        <v>14</v>
      </c>
      <c r="G3335">
        <f>Table1[[#This Row],[Discount (%)]]</f>
        <v>40</v>
      </c>
      <c r="H3335">
        <f>Table1[[#This Row],[Profit]]</f>
        <v>1102.24</v>
      </c>
    </row>
    <row r="3336" spans="1:8">
      <c r="A3336" s="11" t="s">
        <v>3285</v>
      </c>
      <c r="B3336" s="7">
        <v>48359</v>
      </c>
      <c r="C3336" t="str">
        <f>PROPER(Table1[[#This Row],[Region]])</f>
        <v>South</v>
      </c>
      <c r="D3336" t="str">
        <f>PROPER(Table1[[#This Row],[Product Category]])</f>
        <v>Groceries</v>
      </c>
      <c r="E3336">
        <f>ROUND(Table1[[#This Row],[Sales Amount]],1)</f>
        <v>2772.7</v>
      </c>
      <c r="F3336">
        <f>Table1[[#This Row],[Quantity Sold]]</f>
        <v>19</v>
      </c>
      <c r="G3336">
        <f>Table1[[#This Row],[Discount (%)]]</f>
        <v>16</v>
      </c>
      <c r="H3336">
        <f>Table1[[#This Row],[Profit]]</f>
        <v>964.77</v>
      </c>
    </row>
    <row r="3337" spans="1:8">
      <c r="A3337" s="11" t="s">
        <v>3286</v>
      </c>
      <c r="B3337" s="7">
        <v>48360</v>
      </c>
      <c r="C3337" t="str">
        <f>PROPER(Table1[[#This Row],[Region]])</f>
        <v>East</v>
      </c>
      <c r="D3337" t="str">
        <f>PROPER(Table1[[#This Row],[Product Category]])</f>
        <v>Clothing</v>
      </c>
      <c r="E3337">
        <f>ROUND(Table1[[#This Row],[Sales Amount]],1)</f>
        <v>3402.9</v>
      </c>
      <c r="F3337">
        <f>Table1[[#This Row],[Quantity Sold]]</f>
        <v>33</v>
      </c>
      <c r="G3337">
        <f>Table1[[#This Row],[Discount (%)]]</f>
        <v>50</v>
      </c>
      <c r="H3337">
        <f>Table1[[#This Row],[Profit]]</f>
        <v>1276.44</v>
      </c>
    </row>
    <row r="3338" spans="1:8">
      <c r="A3338" s="11" t="s">
        <v>3287</v>
      </c>
      <c r="B3338" s="7">
        <v>48361</v>
      </c>
      <c r="C3338" t="str">
        <f>PROPER(Table1[[#This Row],[Region]])</f>
        <v>East</v>
      </c>
      <c r="D3338" t="str">
        <f>PROPER(Table1[[#This Row],[Product Category]])</f>
        <v>Sports</v>
      </c>
      <c r="E3338">
        <f>ROUND(Table1[[#This Row],[Sales Amount]],1)</f>
        <v>3272.2</v>
      </c>
      <c r="F3338">
        <f>Table1[[#This Row],[Quantity Sold]]</f>
        <v>19</v>
      </c>
      <c r="G3338">
        <f>Table1[[#This Row],[Discount (%)]]</f>
        <v>15</v>
      </c>
      <c r="H3338">
        <f>Table1[[#This Row],[Profit]]</f>
        <v>427.55</v>
      </c>
    </row>
    <row r="3339" spans="1:8">
      <c r="A3339" s="11" t="s">
        <v>3288</v>
      </c>
      <c r="B3339" s="7">
        <v>48362</v>
      </c>
      <c r="C3339" t="str">
        <f>PROPER(Table1[[#This Row],[Region]])</f>
        <v>West</v>
      </c>
      <c r="D3339" t="str">
        <f>PROPER(Table1[[#This Row],[Product Category]])</f>
        <v>Furniture</v>
      </c>
      <c r="E3339">
        <f>ROUND(Table1[[#This Row],[Sales Amount]],1)</f>
        <v>1222.8</v>
      </c>
      <c r="F3339">
        <f>Table1[[#This Row],[Quantity Sold]]</f>
        <v>50</v>
      </c>
      <c r="G3339">
        <f>Table1[[#This Row],[Discount (%)]]</f>
        <v>46</v>
      </c>
      <c r="H3339">
        <f>Table1[[#This Row],[Profit]]</f>
        <v>44.18</v>
      </c>
    </row>
    <row r="3340" spans="1:8">
      <c r="A3340" s="11" t="s">
        <v>3289</v>
      </c>
      <c r="B3340" s="7">
        <v>48363</v>
      </c>
      <c r="C3340" t="str">
        <f>PROPER(Table1[[#This Row],[Region]])</f>
        <v>East</v>
      </c>
      <c r="D3340" t="str">
        <f>PROPER(Table1[[#This Row],[Product Category]])</f>
        <v>Furniture</v>
      </c>
      <c r="E3340">
        <f>ROUND(Table1[[#This Row],[Sales Amount]],1)</f>
        <v>3936</v>
      </c>
      <c r="F3340">
        <f>Table1[[#This Row],[Quantity Sold]]</f>
        <v>14</v>
      </c>
      <c r="G3340">
        <f>Table1[[#This Row],[Discount (%)]]</f>
        <v>44</v>
      </c>
      <c r="H3340">
        <f>Table1[[#This Row],[Profit]]</f>
        <v>1732.1</v>
      </c>
    </row>
    <row r="3341" spans="1:8">
      <c r="A3341" s="11" t="s">
        <v>3290</v>
      </c>
      <c r="B3341" s="7">
        <v>48364</v>
      </c>
      <c r="C3341" t="str">
        <f>PROPER(Table1[[#This Row],[Region]])</f>
        <v>North</v>
      </c>
      <c r="D3341" t="str">
        <f>PROPER(Table1[[#This Row],[Product Category]])</f>
        <v>Sports</v>
      </c>
      <c r="E3341">
        <f>ROUND(Table1[[#This Row],[Sales Amount]],1)</f>
        <v>4457.2</v>
      </c>
      <c r="F3341">
        <f>Table1[[#This Row],[Quantity Sold]]</f>
        <v>13</v>
      </c>
      <c r="G3341">
        <f>Table1[[#This Row],[Discount (%)]]</f>
        <v>9</v>
      </c>
      <c r="H3341">
        <f>Table1[[#This Row],[Profit]]</f>
        <v>196.67</v>
      </c>
    </row>
    <row r="3342" spans="1:8">
      <c r="A3342" s="11" t="s">
        <v>3291</v>
      </c>
      <c r="B3342" s="7">
        <v>48365</v>
      </c>
      <c r="C3342" t="str">
        <f>PROPER(Table1[[#This Row],[Region]])</f>
        <v>West</v>
      </c>
      <c r="D3342" t="str">
        <f>PROPER(Table1[[#This Row],[Product Category]])</f>
        <v>Groceries</v>
      </c>
      <c r="E3342">
        <f>ROUND(Table1[[#This Row],[Sales Amount]],1)</f>
        <v>4430.3</v>
      </c>
      <c r="F3342">
        <f>Table1[[#This Row],[Quantity Sold]]</f>
        <v>45</v>
      </c>
      <c r="G3342">
        <f>Table1[[#This Row],[Discount (%)]]</f>
        <v>43</v>
      </c>
      <c r="H3342">
        <f>Table1[[#This Row],[Profit]]</f>
        <v>1648.55</v>
      </c>
    </row>
    <row r="3343" spans="1:8">
      <c r="A3343" s="11">
        <v>75137379</v>
      </c>
      <c r="B3343" s="7">
        <v>48366</v>
      </c>
      <c r="C3343" t="str">
        <f>PROPER(Table1[[#This Row],[Region]])</f>
        <v>North</v>
      </c>
      <c r="D3343" t="str">
        <f>PROPER(Table1[[#This Row],[Product Category]])</f>
        <v>Furniture</v>
      </c>
      <c r="E3343">
        <f>ROUND(Table1[[#This Row],[Sales Amount]],1)</f>
        <v>1119.5</v>
      </c>
      <c r="F3343">
        <f>Table1[[#This Row],[Quantity Sold]]</f>
        <v>35</v>
      </c>
      <c r="G3343">
        <f>Table1[[#This Row],[Discount (%)]]</f>
        <v>45</v>
      </c>
      <c r="H3343">
        <f>Table1[[#This Row],[Profit]]</f>
        <v>1037.42</v>
      </c>
    </row>
    <row r="3344" spans="1:8">
      <c r="A3344" s="11" t="s">
        <v>3292</v>
      </c>
      <c r="B3344" s="7">
        <v>48367</v>
      </c>
      <c r="C3344" t="str">
        <f>PROPER(Table1[[#This Row],[Region]])</f>
        <v>West</v>
      </c>
      <c r="D3344" t="str">
        <f>PROPER(Table1[[#This Row],[Product Category]])</f>
        <v>Groceries</v>
      </c>
      <c r="E3344">
        <f>ROUND(Table1[[#This Row],[Sales Amount]],1)</f>
        <v>2512.6</v>
      </c>
      <c r="F3344">
        <f>Table1[[#This Row],[Quantity Sold]]</f>
        <v>41</v>
      </c>
      <c r="G3344">
        <f>Table1[[#This Row],[Discount (%)]]</f>
        <v>10</v>
      </c>
      <c r="H3344">
        <f>Table1[[#This Row],[Profit]]</f>
        <v>1117.5899999999999</v>
      </c>
    </row>
    <row r="3345" spans="1:8">
      <c r="A3345" s="11" t="s">
        <v>3293</v>
      </c>
      <c r="B3345" s="7">
        <v>48368</v>
      </c>
      <c r="C3345" t="str">
        <f>PROPER(Table1[[#This Row],[Region]])</f>
        <v>North</v>
      </c>
      <c r="D3345" t="str">
        <f>PROPER(Table1[[#This Row],[Product Category]])</f>
        <v>Clothing</v>
      </c>
      <c r="E3345">
        <f>ROUND(Table1[[#This Row],[Sales Amount]],1)</f>
        <v>4978.2</v>
      </c>
      <c r="F3345">
        <f>Table1[[#This Row],[Quantity Sold]]</f>
        <v>32</v>
      </c>
      <c r="G3345">
        <f>Table1[[#This Row],[Discount (%)]]</f>
        <v>11</v>
      </c>
      <c r="H3345">
        <f>Table1[[#This Row],[Profit]]</f>
        <v>446.64</v>
      </c>
    </row>
    <row r="3346" spans="1:8">
      <c r="A3346" s="11" t="s">
        <v>3294</v>
      </c>
      <c r="B3346" s="7">
        <v>48369</v>
      </c>
      <c r="C3346" t="str">
        <f>PROPER(Table1[[#This Row],[Region]])</f>
        <v>South</v>
      </c>
      <c r="D3346" t="str">
        <f>PROPER(Table1[[#This Row],[Product Category]])</f>
        <v>Clothing</v>
      </c>
      <c r="E3346">
        <f>ROUND(Table1[[#This Row],[Sales Amount]],1)</f>
        <v>1396.9</v>
      </c>
      <c r="F3346">
        <f>Table1[[#This Row],[Quantity Sold]]</f>
        <v>18</v>
      </c>
      <c r="G3346">
        <f>Table1[[#This Row],[Discount (%)]]</f>
        <v>6</v>
      </c>
      <c r="H3346">
        <f>Table1[[#This Row],[Profit]]</f>
        <v>998.57</v>
      </c>
    </row>
    <row r="3347" spans="1:8">
      <c r="A3347" s="11" t="s">
        <v>3295</v>
      </c>
      <c r="B3347" s="7">
        <v>48370</v>
      </c>
      <c r="C3347" t="str">
        <f>PROPER(Table1[[#This Row],[Region]])</f>
        <v>East</v>
      </c>
      <c r="D3347" t="str">
        <f>PROPER(Table1[[#This Row],[Product Category]])</f>
        <v>Groceries</v>
      </c>
      <c r="E3347">
        <f>ROUND(Table1[[#This Row],[Sales Amount]],1)</f>
        <v>2314.3000000000002</v>
      </c>
      <c r="F3347">
        <f>Table1[[#This Row],[Quantity Sold]]</f>
        <v>16</v>
      </c>
      <c r="G3347">
        <f>Table1[[#This Row],[Discount (%)]]</f>
        <v>12</v>
      </c>
      <c r="H3347">
        <f>Table1[[#This Row],[Profit]]</f>
        <v>42.32</v>
      </c>
    </row>
    <row r="3348" spans="1:8">
      <c r="A3348" s="11" t="s">
        <v>3296</v>
      </c>
      <c r="B3348" s="7">
        <v>48371</v>
      </c>
      <c r="C3348" t="str">
        <f>PROPER(Table1[[#This Row],[Region]])</f>
        <v>West</v>
      </c>
      <c r="D3348" t="str">
        <f>PROPER(Table1[[#This Row],[Product Category]])</f>
        <v>Groceries</v>
      </c>
      <c r="E3348">
        <f>ROUND(Table1[[#This Row],[Sales Amount]],1)</f>
        <v>259.10000000000002</v>
      </c>
      <c r="F3348">
        <f>Table1[[#This Row],[Quantity Sold]]</f>
        <v>21</v>
      </c>
      <c r="G3348">
        <f>Table1[[#This Row],[Discount (%)]]</f>
        <v>23</v>
      </c>
      <c r="H3348">
        <f>Table1[[#This Row],[Profit]]</f>
        <v>1444.86</v>
      </c>
    </row>
    <row r="3349" spans="1:8">
      <c r="A3349" s="11" t="s">
        <v>3297</v>
      </c>
      <c r="B3349" s="7">
        <v>48372</v>
      </c>
      <c r="C3349" t="str">
        <f>PROPER(Table1[[#This Row],[Region]])</f>
        <v>West</v>
      </c>
      <c r="D3349" t="str">
        <f>PROPER(Table1[[#This Row],[Product Category]])</f>
        <v>Furniture</v>
      </c>
      <c r="E3349">
        <f>ROUND(Table1[[#This Row],[Sales Amount]],1)</f>
        <v>1779.2</v>
      </c>
      <c r="F3349">
        <f>Table1[[#This Row],[Quantity Sold]]</f>
        <v>37</v>
      </c>
      <c r="G3349">
        <f>Table1[[#This Row],[Discount (%)]]</f>
        <v>11</v>
      </c>
      <c r="H3349">
        <f>Table1[[#This Row],[Profit]]</f>
        <v>180.62</v>
      </c>
    </row>
    <row r="3350" spans="1:8">
      <c r="A3350" s="11" t="s">
        <v>3298</v>
      </c>
      <c r="B3350" s="7">
        <v>48373</v>
      </c>
      <c r="C3350" t="str">
        <f>PROPER(Table1[[#This Row],[Region]])</f>
        <v>East</v>
      </c>
      <c r="D3350" t="str">
        <f>PROPER(Table1[[#This Row],[Product Category]])</f>
        <v>Groceries</v>
      </c>
      <c r="E3350">
        <f>ROUND(Table1[[#This Row],[Sales Amount]],1)</f>
        <v>4665.8</v>
      </c>
      <c r="F3350">
        <f>Table1[[#This Row],[Quantity Sold]]</f>
        <v>1</v>
      </c>
      <c r="G3350">
        <f>Table1[[#This Row],[Discount (%)]]</f>
        <v>41</v>
      </c>
      <c r="H3350">
        <f>Table1[[#This Row],[Profit]]</f>
        <v>259.86</v>
      </c>
    </row>
    <row r="3351" spans="1:8">
      <c r="A3351" s="11" t="s">
        <v>3299</v>
      </c>
      <c r="B3351" s="7">
        <v>48374</v>
      </c>
      <c r="C3351" t="str">
        <f>PROPER(Table1[[#This Row],[Region]])</f>
        <v>West</v>
      </c>
      <c r="D3351" t="str">
        <f>PROPER(Table1[[#This Row],[Product Category]])</f>
        <v>Groceries</v>
      </c>
      <c r="E3351">
        <f>ROUND(Table1[[#This Row],[Sales Amount]],1)</f>
        <v>1043.5999999999999</v>
      </c>
      <c r="F3351">
        <f>Table1[[#This Row],[Quantity Sold]]</f>
        <v>18</v>
      </c>
      <c r="G3351">
        <f>Table1[[#This Row],[Discount (%)]]</f>
        <v>17</v>
      </c>
      <c r="H3351">
        <f>Table1[[#This Row],[Profit]]</f>
        <v>292.64999999999998</v>
      </c>
    </row>
    <row r="3352" spans="1:8">
      <c r="A3352" s="11" t="s">
        <v>3300</v>
      </c>
      <c r="B3352" s="7">
        <v>48375</v>
      </c>
      <c r="C3352" t="str">
        <f>PROPER(Table1[[#This Row],[Region]])</f>
        <v>West</v>
      </c>
      <c r="D3352" t="str">
        <f>PROPER(Table1[[#This Row],[Product Category]])</f>
        <v>Furniture</v>
      </c>
      <c r="E3352">
        <f>ROUND(Table1[[#This Row],[Sales Amount]],1)</f>
        <v>2425.3000000000002</v>
      </c>
      <c r="F3352">
        <f>Table1[[#This Row],[Quantity Sold]]</f>
        <v>41</v>
      </c>
      <c r="G3352">
        <f>Table1[[#This Row],[Discount (%)]]</f>
        <v>35</v>
      </c>
      <c r="H3352">
        <f>Table1[[#This Row],[Profit]]</f>
        <v>1769.89</v>
      </c>
    </row>
    <row r="3353" spans="1:8">
      <c r="A3353" s="11" t="s">
        <v>3301</v>
      </c>
      <c r="B3353" s="7">
        <v>48376</v>
      </c>
      <c r="C3353" t="str">
        <f>PROPER(Table1[[#This Row],[Region]])</f>
        <v>South</v>
      </c>
      <c r="D3353" t="str">
        <f>PROPER(Table1[[#This Row],[Product Category]])</f>
        <v>Clothing</v>
      </c>
      <c r="E3353">
        <f>ROUND(Table1[[#This Row],[Sales Amount]],1)</f>
        <v>219.1</v>
      </c>
      <c r="F3353">
        <f>Table1[[#This Row],[Quantity Sold]]</f>
        <v>20</v>
      </c>
      <c r="G3353">
        <f>Table1[[#This Row],[Discount (%)]]</f>
        <v>0</v>
      </c>
      <c r="H3353">
        <f>Table1[[#This Row],[Profit]]</f>
        <v>1768.2</v>
      </c>
    </row>
    <row r="3354" spans="1:8">
      <c r="A3354" s="11" t="s">
        <v>3302</v>
      </c>
      <c r="B3354" s="7">
        <v>48377</v>
      </c>
      <c r="C3354" t="str">
        <f>PROPER(Table1[[#This Row],[Region]])</f>
        <v>South</v>
      </c>
      <c r="D3354" t="str">
        <f>PROPER(Table1[[#This Row],[Product Category]])</f>
        <v>Sports</v>
      </c>
      <c r="E3354">
        <f>ROUND(Table1[[#This Row],[Sales Amount]],1)</f>
        <v>4736</v>
      </c>
      <c r="F3354">
        <f>Table1[[#This Row],[Quantity Sold]]</f>
        <v>29</v>
      </c>
      <c r="G3354">
        <f>Table1[[#This Row],[Discount (%)]]</f>
        <v>23</v>
      </c>
      <c r="H3354">
        <f>Table1[[#This Row],[Profit]]</f>
        <v>501.68</v>
      </c>
    </row>
    <row r="3355" spans="1:8">
      <c r="A3355" s="11" t="s">
        <v>3303</v>
      </c>
      <c r="B3355" s="7">
        <v>48378</v>
      </c>
      <c r="C3355" t="str">
        <f>PROPER(Table1[[#This Row],[Region]])</f>
        <v>East</v>
      </c>
      <c r="D3355" t="str">
        <f>PROPER(Table1[[#This Row],[Product Category]])</f>
        <v>Groceries</v>
      </c>
      <c r="E3355">
        <f>ROUND(Table1[[#This Row],[Sales Amount]],1)</f>
        <v>3327.6</v>
      </c>
      <c r="F3355">
        <f>Table1[[#This Row],[Quantity Sold]]</f>
        <v>12</v>
      </c>
      <c r="G3355">
        <f>Table1[[#This Row],[Discount (%)]]</f>
        <v>47</v>
      </c>
      <c r="H3355">
        <f>Table1[[#This Row],[Profit]]</f>
        <v>942.94</v>
      </c>
    </row>
    <row r="3356" spans="1:8">
      <c r="A3356" s="11" t="s">
        <v>3304</v>
      </c>
      <c r="B3356" s="7">
        <v>48379</v>
      </c>
      <c r="C3356" t="str">
        <f>PROPER(Table1[[#This Row],[Region]])</f>
        <v>West</v>
      </c>
      <c r="D3356" t="str">
        <f>PROPER(Table1[[#This Row],[Product Category]])</f>
        <v>Clothing</v>
      </c>
      <c r="E3356">
        <f>ROUND(Table1[[#This Row],[Sales Amount]],1)</f>
        <v>2156.8000000000002</v>
      </c>
      <c r="F3356">
        <f>Table1[[#This Row],[Quantity Sold]]</f>
        <v>19</v>
      </c>
      <c r="G3356">
        <f>Table1[[#This Row],[Discount (%)]]</f>
        <v>38</v>
      </c>
      <c r="H3356">
        <f>Table1[[#This Row],[Profit]]</f>
        <v>1845.55</v>
      </c>
    </row>
    <row r="3357" spans="1:8">
      <c r="A3357" s="11" t="s">
        <v>3305</v>
      </c>
      <c r="B3357" s="7">
        <v>48380</v>
      </c>
      <c r="C3357" t="str">
        <f>PROPER(Table1[[#This Row],[Region]])</f>
        <v>East</v>
      </c>
      <c r="D3357" t="str">
        <f>PROPER(Table1[[#This Row],[Product Category]])</f>
        <v>Furniture</v>
      </c>
      <c r="E3357">
        <f>ROUND(Table1[[#This Row],[Sales Amount]],1)</f>
        <v>1543.7</v>
      </c>
      <c r="F3357">
        <f>Table1[[#This Row],[Quantity Sold]]</f>
        <v>49</v>
      </c>
      <c r="G3357">
        <f>Table1[[#This Row],[Discount (%)]]</f>
        <v>20</v>
      </c>
      <c r="H3357">
        <f>Table1[[#This Row],[Profit]]</f>
        <v>1001.38</v>
      </c>
    </row>
    <row r="3358" spans="1:8">
      <c r="A3358" s="11" t="s">
        <v>3306</v>
      </c>
      <c r="B3358" s="7">
        <v>48381</v>
      </c>
      <c r="C3358" t="str">
        <f>PROPER(Table1[[#This Row],[Region]])</f>
        <v>North</v>
      </c>
      <c r="D3358" t="str">
        <f>PROPER(Table1[[#This Row],[Product Category]])</f>
        <v>Electronics</v>
      </c>
      <c r="E3358">
        <f>ROUND(Table1[[#This Row],[Sales Amount]],1)</f>
        <v>900.9</v>
      </c>
      <c r="F3358">
        <f>Table1[[#This Row],[Quantity Sold]]</f>
        <v>43</v>
      </c>
      <c r="G3358">
        <f>Table1[[#This Row],[Discount (%)]]</f>
        <v>21</v>
      </c>
      <c r="H3358">
        <f>Table1[[#This Row],[Profit]]</f>
        <v>259.85000000000002</v>
      </c>
    </row>
    <row r="3359" spans="1:8">
      <c r="A3359" s="11" t="s">
        <v>3307</v>
      </c>
      <c r="B3359" s="7">
        <v>48382</v>
      </c>
      <c r="C3359" t="str">
        <f>PROPER(Table1[[#This Row],[Region]])</f>
        <v>North</v>
      </c>
      <c r="D3359" t="str">
        <f>PROPER(Table1[[#This Row],[Product Category]])</f>
        <v>Groceries</v>
      </c>
      <c r="E3359">
        <f>ROUND(Table1[[#This Row],[Sales Amount]],1)</f>
        <v>4613.6000000000004</v>
      </c>
      <c r="F3359">
        <f>Table1[[#This Row],[Quantity Sold]]</f>
        <v>9</v>
      </c>
      <c r="G3359">
        <f>Table1[[#This Row],[Discount (%)]]</f>
        <v>42</v>
      </c>
      <c r="H3359">
        <f>Table1[[#This Row],[Profit]]</f>
        <v>1708.34</v>
      </c>
    </row>
    <row r="3360" spans="1:8">
      <c r="A3360" s="11" t="s">
        <v>3308</v>
      </c>
      <c r="B3360" s="7">
        <v>48383</v>
      </c>
      <c r="C3360" t="str">
        <f>PROPER(Table1[[#This Row],[Region]])</f>
        <v>North</v>
      </c>
      <c r="D3360" t="str">
        <f>PROPER(Table1[[#This Row],[Product Category]])</f>
        <v>Groceries</v>
      </c>
      <c r="E3360">
        <f>ROUND(Table1[[#This Row],[Sales Amount]],1)</f>
        <v>3416.2</v>
      </c>
      <c r="F3360">
        <f>Table1[[#This Row],[Quantity Sold]]</f>
        <v>37</v>
      </c>
      <c r="G3360">
        <f>Table1[[#This Row],[Discount (%)]]</f>
        <v>25</v>
      </c>
      <c r="H3360">
        <f>Table1[[#This Row],[Profit]]</f>
        <v>658.33</v>
      </c>
    </row>
    <row r="3361" spans="1:8">
      <c r="A3361" s="11" t="s">
        <v>3309</v>
      </c>
      <c r="B3361" s="7">
        <v>48384</v>
      </c>
      <c r="C3361" t="str">
        <f>PROPER(Table1[[#This Row],[Region]])</f>
        <v>West</v>
      </c>
      <c r="D3361" t="str">
        <f>PROPER(Table1[[#This Row],[Product Category]])</f>
        <v>Sports</v>
      </c>
      <c r="E3361">
        <f>ROUND(Table1[[#This Row],[Sales Amount]],1)</f>
        <v>2450.5</v>
      </c>
      <c r="F3361">
        <f>Table1[[#This Row],[Quantity Sold]]</f>
        <v>1</v>
      </c>
      <c r="G3361">
        <f>Table1[[#This Row],[Discount (%)]]</f>
        <v>17</v>
      </c>
      <c r="H3361">
        <f>Table1[[#This Row],[Profit]]</f>
        <v>1499.13</v>
      </c>
    </row>
    <row r="3362" spans="1:8">
      <c r="A3362" s="11" t="s">
        <v>3310</v>
      </c>
      <c r="B3362" s="7">
        <v>48385</v>
      </c>
      <c r="C3362" t="str">
        <f>PROPER(Table1[[#This Row],[Region]])</f>
        <v>West</v>
      </c>
      <c r="D3362" t="str">
        <f>PROPER(Table1[[#This Row],[Product Category]])</f>
        <v>Clothing</v>
      </c>
      <c r="E3362">
        <f>ROUND(Table1[[#This Row],[Sales Amount]],1)</f>
        <v>2135.1999999999998</v>
      </c>
      <c r="F3362">
        <f>Table1[[#This Row],[Quantity Sold]]</f>
        <v>7</v>
      </c>
      <c r="G3362">
        <f>Table1[[#This Row],[Discount (%)]]</f>
        <v>16</v>
      </c>
      <c r="H3362">
        <f>Table1[[#This Row],[Profit]]</f>
        <v>701.8</v>
      </c>
    </row>
    <row r="3363" spans="1:8">
      <c r="A3363" s="11" t="s">
        <v>3311</v>
      </c>
      <c r="B3363" s="7">
        <v>48386</v>
      </c>
      <c r="C3363" t="str">
        <f>PROPER(Table1[[#This Row],[Region]])</f>
        <v>North</v>
      </c>
      <c r="D3363" t="str">
        <f>PROPER(Table1[[#This Row],[Product Category]])</f>
        <v>Sports</v>
      </c>
      <c r="E3363">
        <f>ROUND(Table1[[#This Row],[Sales Amount]],1)</f>
        <v>4304.6000000000004</v>
      </c>
      <c r="F3363">
        <f>Table1[[#This Row],[Quantity Sold]]</f>
        <v>28</v>
      </c>
      <c r="G3363">
        <f>Table1[[#This Row],[Discount (%)]]</f>
        <v>13</v>
      </c>
      <c r="H3363">
        <f>Table1[[#This Row],[Profit]]</f>
        <v>1863.71</v>
      </c>
    </row>
    <row r="3364" spans="1:8">
      <c r="A3364" s="11" t="s">
        <v>3312</v>
      </c>
      <c r="B3364" s="7">
        <v>48387</v>
      </c>
      <c r="C3364" t="str">
        <f>PROPER(Table1[[#This Row],[Region]])</f>
        <v>South</v>
      </c>
      <c r="D3364" t="str">
        <f>PROPER(Table1[[#This Row],[Product Category]])</f>
        <v>Electronics</v>
      </c>
      <c r="E3364">
        <f>ROUND(Table1[[#This Row],[Sales Amount]],1)</f>
        <v>4782.1000000000004</v>
      </c>
      <c r="F3364">
        <f>Table1[[#This Row],[Quantity Sold]]</f>
        <v>14</v>
      </c>
      <c r="G3364">
        <f>Table1[[#This Row],[Discount (%)]]</f>
        <v>20</v>
      </c>
      <c r="H3364">
        <f>Table1[[#This Row],[Profit]]</f>
        <v>235.35</v>
      </c>
    </row>
    <row r="3365" spans="1:8">
      <c r="A3365" s="11" t="s">
        <v>3313</v>
      </c>
      <c r="B3365" s="7">
        <v>48388</v>
      </c>
      <c r="C3365" t="str">
        <f>PROPER(Table1[[#This Row],[Region]])</f>
        <v>South</v>
      </c>
      <c r="D3365" t="str">
        <f>PROPER(Table1[[#This Row],[Product Category]])</f>
        <v>Electronics</v>
      </c>
      <c r="E3365">
        <f>ROUND(Table1[[#This Row],[Sales Amount]],1)</f>
        <v>3478.8</v>
      </c>
      <c r="F3365">
        <f>Table1[[#This Row],[Quantity Sold]]</f>
        <v>13</v>
      </c>
      <c r="G3365">
        <f>Table1[[#This Row],[Discount (%)]]</f>
        <v>25</v>
      </c>
      <c r="H3365">
        <f>Table1[[#This Row],[Profit]]</f>
        <v>736</v>
      </c>
    </row>
    <row r="3366" spans="1:8">
      <c r="A3366" s="11" t="s">
        <v>3314</v>
      </c>
      <c r="B3366" s="7">
        <v>48389</v>
      </c>
      <c r="C3366" t="str">
        <f>PROPER(Table1[[#This Row],[Region]])</f>
        <v>North</v>
      </c>
      <c r="D3366" t="str">
        <f>PROPER(Table1[[#This Row],[Product Category]])</f>
        <v>Electronics</v>
      </c>
      <c r="E3366">
        <f>ROUND(Table1[[#This Row],[Sales Amount]],1)</f>
        <v>553.1</v>
      </c>
      <c r="F3366">
        <f>Table1[[#This Row],[Quantity Sold]]</f>
        <v>9</v>
      </c>
      <c r="G3366">
        <f>Table1[[#This Row],[Discount (%)]]</f>
        <v>35</v>
      </c>
      <c r="H3366">
        <f>Table1[[#This Row],[Profit]]</f>
        <v>216.43</v>
      </c>
    </row>
    <row r="3367" spans="1:8">
      <c r="A3367" s="11" t="s">
        <v>3315</v>
      </c>
      <c r="B3367" s="7">
        <v>48390</v>
      </c>
      <c r="C3367" t="str">
        <f>PROPER(Table1[[#This Row],[Region]])</f>
        <v>South</v>
      </c>
      <c r="D3367" t="str">
        <f>PROPER(Table1[[#This Row],[Product Category]])</f>
        <v>Sports</v>
      </c>
      <c r="E3367">
        <f>ROUND(Table1[[#This Row],[Sales Amount]],1)</f>
        <v>3938.7</v>
      </c>
      <c r="F3367">
        <f>Table1[[#This Row],[Quantity Sold]]</f>
        <v>22</v>
      </c>
      <c r="G3367">
        <f>Table1[[#This Row],[Discount (%)]]</f>
        <v>41</v>
      </c>
      <c r="H3367">
        <f>Table1[[#This Row],[Profit]]</f>
        <v>1015.67</v>
      </c>
    </row>
    <row r="3368" spans="1:8">
      <c r="A3368" s="11" t="s">
        <v>3316</v>
      </c>
      <c r="B3368" s="7">
        <v>48391</v>
      </c>
      <c r="C3368" t="str">
        <f>PROPER(Table1[[#This Row],[Region]])</f>
        <v>North</v>
      </c>
      <c r="D3368" t="str">
        <f>PROPER(Table1[[#This Row],[Product Category]])</f>
        <v>Electronics</v>
      </c>
      <c r="E3368">
        <f>ROUND(Table1[[#This Row],[Sales Amount]],1)</f>
        <v>2142.1</v>
      </c>
      <c r="F3368">
        <f>Table1[[#This Row],[Quantity Sold]]</f>
        <v>48</v>
      </c>
      <c r="G3368">
        <f>Table1[[#This Row],[Discount (%)]]</f>
        <v>26</v>
      </c>
      <c r="H3368">
        <f>Table1[[#This Row],[Profit]]</f>
        <v>488.29</v>
      </c>
    </row>
    <row r="3369" spans="1:8">
      <c r="A3369" s="11" t="s">
        <v>3317</v>
      </c>
      <c r="B3369" s="7">
        <v>48392</v>
      </c>
      <c r="C3369" t="str">
        <f>PROPER(Table1[[#This Row],[Region]])</f>
        <v>North</v>
      </c>
      <c r="D3369" t="str">
        <f>PROPER(Table1[[#This Row],[Product Category]])</f>
        <v>Clothing</v>
      </c>
      <c r="E3369">
        <f>ROUND(Table1[[#This Row],[Sales Amount]],1)</f>
        <v>3177</v>
      </c>
      <c r="F3369">
        <f>Table1[[#This Row],[Quantity Sold]]</f>
        <v>47</v>
      </c>
      <c r="G3369">
        <f>Table1[[#This Row],[Discount (%)]]</f>
        <v>21</v>
      </c>
      <c r="H3369">
        <f>Table1[[#This Row],[Profit]]</f>
        <v>1588.98</v>
      </c>
    </row>
    <row r="3370" spans="1:8">
      <c r="A3370" s="11">
        <v>7031606</v>
      </c>
      <c r="B3370" s="7">
        <v>48393</v>
      </c>
      <c r="C3370" t="str">
        <f>PROPER(Table1[[#This Row],[Region]])</f>
        <v>North</v>
      </c>
      <c r="D3370" t="str">
        <f>PROPER(Table1[[#This Row],[Product Category]])</f>
        <v>Electronics</v>
      </c>
      <c r="E3370">
        <f>ROUND(Table1[[#This Row],[Sales Amount]],1)</f>
        <v>4643.5</v>
      </c>
      <c r="F3370">
        <f>Table1[[#This Row],[Quantity Sold]]</f>
        <v>13</v>
      </c>
      <c r="G3370">
        <f>Table1[[#This Row],[Discount (%)]]</f>
        <v>1</v>
      </c>
      <c r="H3370">
        <f>Table1[[#This Row],[Profit]]</f>
        <v>1261.8699999999999</v>
      </c>
    </row>
    <row r="3371" spans="1:8">
      <c r="A3371" s="11" t="s">
        <v>3318</v>
      </c>
      <c r="B3371" s="7">
        <v>48394</v>
      </c>
      <c r="C3371" t="str">
        <f>PROPER(Table1[[#This Row],[Region]])</f>
        <v>North</v>
      </c>
      <c r="D3371" t="str">
        <f>PROPER(Table1[[#This Row],[Product Category]])</f>
        <v>Electronics</v>
      </c>
      <c r="E3371">
        <f>ROUND(Table1[[#This Row],[Sales Amount]],1)</f>
        <v>1584.3</v>
      </c>
      <c r="F3371">
        <f>Table1[[#This Row],[Quantity Sold]]</f>
        <v>14</v>
      </c>
      <c r="G3371">
        <f>Table1[[#This Row],[Discount (%)]]</f>
        <v>32</v>
      </c>
      <c r="H3371">
        <f>Table1[[#This Row],[Profit]]</f>
        <v>1603.97</v>
      </c>
    </row>
    <row r="3372" spans="1:8">
      <c r="A3372" s="11" t="s">
        <v>3319</v>
      </c>
      <c r="B3372" s="7">
        <v>48395</v>
      </c>
      <c r="C3372" t="str">
        <f>PROPER(Table1[[#This Row],[Region]])</f>
        <v>West</v>
      </c>
      <c r="D3372" t="str">
        <f>PROPER(Table1[[#This Row],[Product Category]])</f>
        <v>Sports</v>
      </c>
      <c r="E3372">
        <f>ROUND(Table1[[#This Row],[Sales Amount]],1)</f>
        <v>779.7</v>
      </c>
      <c r="F3372">
        <f>Table1[[#This Row],[Quantity Sold]]</f>
        <v>49</v>
      </c>
      <c r="G3372">
        <f>Table1[[#This Row],[Discount (%)]]</f>
        <v>8</v>
      </c>
      <c r="H3372">
        <f>Table1[[#This Row],[Profit]]</f>
        <v>915.88</v>
      </c>
    </row>
    <row r="3373" spans="1:8">
      <c r="A3373" s="11" t="s">
        <v>3320</v>
      </c>
      <c r="B3373" s="7">
        <v>48396</v>
      </c>
      <c r="C3373" t="str">
        <f>PROPER(Table1[[#This Row],[Region]])</f>
        <v>North</v>
      </c>
      <c r="D3373" t="str">
        <f>PROPER(Table1[[#This Row],[Product Category]])</f>
        <v>Clothing</v>
      </c>
      <c r="E3373">
        <f>ROUND(Table1[[#This Row],[Sales Amount]],1)</f>
        <v>122.4</v>
      </c>
      <c r="F3373">
        <f>Table1[[#This Row],[Quantity Sold]]</f>
        <v>18</v>
      </c>
      <c r="G3373">
        <f>Table1[[#This Row],[Discount (%)]]</f>
        <v>8</v>
      </c>
      <c r="H3373">
        <f>Table1[[#This Row],[Profit]]</f>
        <v>377.99</v>
      </c>
    </row>
    <row r="3374" spans="1:8">
      <c r="A3374" s="11" t="s">
        <v>3321</v>
      </c>
      <c r="B3374" s="7">
        <v>48397</v>
      </c>
      <c r="C3374" t="str">
        <f>PROPER(Table1[[#This Row],[Region]])</f>
        <v>West</v>
      </c>
      <c r="D3374" t="str">
        <f>PROPER(Table1[[#This Row],[Product Category]])</f>
        <v>Sports</v>
      </c>
      <c r="E3374">
        <f>ROUND(Table1[[#This Row],[Sales Amount]],1)</f>
        <v>629.29999999999995</v>
      </c>
      <c r="F3374">
        <f>Table1[[#This Row],[Quantity Sold]]</f>
        <v>19</v>
      </c>
      <c r="G3374">
        <f>Table1[[#This Row],[Discount (%)]]</f>
        <v>37</v>
      </c>
      <c r="H3374">
        <f>Table1[[#This Row],[Profit]]</f>
        <v>1462.21</v>
      </c>
    </row>
    <row r="3375" spans="1:8">
      <c r="A3375" s="11" t="s">
        <v>3322</v>
      </c>
      <c r="B3375" s="7">
        <v>48398</v>
      </c>
      <c r="C3375" t="str">
        <f>PROPER(Table1[[#This Row],[Region]])</f>
        <v>West</v>
      </c>
      <c r="D3375" t="str">
        <f>PROPER(Table1[[#This Row],[Product Category]])</f>
        <v>Furniture</v>
      </c>
      <c r="E3375">
        <f>ROUND(Table1[[#This Row],[Sales Amount]],1)</f>
        <v>914</v>
      </c>
      <c r="F3375">
        <f>Table1[[#This Row],[Quantity Sold]]</f>
        <v>2</v>
      </c>
      <c r="G3375">
        <f>Table1[[#This Row],[Discount (%)]]</f>
        <v>16</v>
      </c>
      <c r="H3375">
        <f>Table1[[#This Row],[Profit]]</f>
        <v>855.46</v>
      </c>
    </row>
    <row r="3376" spans="1:8">
      <c r="A3376" s="11" t="s">
        <v>3323</v>
      </c>
      <c r="B3376" s="7">
        <v>48399</v>
      </c>
      <c r="C3376" t="str">
        <f>PROPER(Table1[[#This Row],[Region]])</f>
        <v>East</v>
      </c>
      <c r="D3376" t="str">
        <f>PROPER(Table1[[#This Row],[Product Category]])</f>
        <v>Furniture</v>
      </c>
      <c r="E3376">
        <f>ROUND(Table1[[#This Row],[Sales Amount]],1)</f>
        <v>4180.6000000000004</v>
      </c>
      <c r="F3376">
        <f>Table1[[#This Row],[Quantity Sold]]</f>
        <v>40</v>
      </c>
      <c r="G3376">
        <f>Table1[[#This Row],[Discount (%)]]</f>
        <v>10</v>
      </c>
      <c r="H3376">
        <f>Table1[[#This Row],[Profit]]</f>
        <v>1644.75</v>
      </c>
    </row>
    <row r="3377" spans="1:8">
      <c r="A3377" s="11" t="s">
        <v>3324</v>
      </c>
      <c r="B3377" s="7">
        <v>48400</v>
      </c>
      <c r="C3377" t="str">
        <f>PROPER(Table1[[#This Row],[Region]])</f>
        <v>North</v>
      </c>
      <c r="D3377" t="str">
        <f>PROPER(Table1[[#This Row],[Product Category]])</f>
        <v>Furniture</v>
      </c>
      <c r="E3377">
        <f>ROUND(Table1[[#This Row],[Sales Amount]],1)</f>
        <v>195.7</v>
      </c>
      <c r="F3377">
        <f>Table1[[#This Row],[Quantity Sold]]</f>
        <v>25</v>
      </c>
      <c r="G3377">
        <f>Table1[[#This Row],[Discount (%)]]</f>
        <v>30</v>
      </c>
      <c r="H3377">
        <f>Table1[[#This Row],[Profit]]</f>
        <v>106.59</v>
      </c>
    </row>
    <row r="3378" spans="1:8">
      <c r="A3378" s="11" t="s">
        <v>3325</v>
      </c>
      <c r="B3378" s="7">
        <v>48401</v>
      </c>
      <c r="C3378" t="str">
        <f>PROPER(Table1[[#This Row],[Region]])</f>
        <v>North</v>
      </c>
      <c r="D3378" t="str">
        <f>PROPER(Table1[[#This Row],[Product Category]])</f>
        <v>Groceries</v>
      </c>
      <c r="E3378">
        <f>ROUND(Table1[[#This Row],[Sales Amount]],1)</f>
        <v>544.6</v>
      </c>
      <c r="F3378">
        <f>Table1[[#This Row],[Quantity Sold]]</f>
        <v>2</v>
      </c>
      <c r="G3378">
        <f>Table1[[#This Row],[Discount (%)]]</f>
        <v>23</v>
      </c>
      <c r="H3378">
        <f>Table1[[#This Row],[Profit]]</f>
        <v>377.61</v>
      </c>
    </row>
    <row r="3379" spans="1:8">
      <c r="A3379" s="11" t="s">
        <v>3326</v>
      </c>
      <c r="B3379" s="7">
        <v>48402</v>
      </c>
      <c r="C3379" t="str">
        <f>PROPER(Table1[[#This Row],[Region]])</f>
        <v>West</v>
      </c>
      <c r="D3379" t="str">
        <f>PROPER(Table1[[#This Row],[Product Category]])</f>
        <v>Sports</v>
      </c>
      <c r="E3379">
        <f>ROUND(Table1[[#This Row],[Sales Amount]],1)</f>
        <v>1947.1</v>
      </c>
      <c r="F3379">
        <f>Table1[[#This Row],[Quantity Sold]]</f>
        <v>10</v>
      </c>
      <c r="G3379">
        <f>Table1[[#This Row],[Discount (%)]]</f>
        <v>45</v>
      </c>
      <c r="H3379">
        <f>Table1[[#This Row],[Profit]]</f>
        <v>769.1</v>
      </c>
    </row>
    <row r="3380" spans="1:8">
      <c r="A3380" s="11" t="s">
        <v>3327</v>
      </c>
      <c r="B3380" s="7">
        <v>48403</v>
      </c>
      <c r="C3380" t="str">
        <f>PROPER(Table1[[#This Row],[Region]])</f>
        <v>South</v>
      </c>
      <c r="D3380" t="str">
        <f>PROPER(Table1[[#This Row],[Product Category]])</f>
        <v>Electronics</v>
      </c>
      <c r="E3380">
        <f>ROUND(Table1[[#This Row],[Sales Amount]],1)</f>
        <v>4648.8999999999996</v>
      </c>
      <c r="F3380">
        <f>Table1[[#This Row],[Quantity Sold]]</f>
        <v>23</v>
      </c>
      <c r="G3380">
        <f>Table1[[#This Row],[Discount (%)]]</f>
        <v>45</v>
      </c>
      <c r="H3380">
        <f>Table1[[#This Row],[Profit]]</f>
        <v>374.46</v>
      </c>
    </row>
    <row r="3381" spans="1:8">
      <c r="A3381" s="11" t="s">
        <v>3328</v>
      </c>
      <c r="B3381" s="7">
        <v>48404</v>
      </c>
      <c r="C3381" t="str">
        <f>PROPER(Table1[[#This Row],[Region]])</f>
        <v>East</v>
      </c>
      <c r="D3381" t="str">
        <f>PROPER(Table1[[#This Row],[Product Category]])</f>
        <v>Sports</v>
      </c>
      <c r="E3381">
        <f>ROUND(Table1[[#This Row],[Sales Amount]],1)</f>
        <v>3597.2</v>
      </c>
      <c r="F3381">
        <f>Table1[[#This Row],[Quantity Sold]]</f>
        <v>15</v>
      </c>
      <c r="G3381">
        <f>Table1[[#This Row],[Discount (%)]]</f>
        <v>33</v>
      </c>
      <c r="H3381">
        <f>Table1[[#This Row],[Profit]]</f>
        <v>454.6</v>
      </c>
    </row>
    <row r="3382" spans="1:8">
      <c r="A3382" s="11" t="s">
        <v>3329</v>
      </c>
      <c r="B3382" s="7">
        <v>48405</v>
      </c>
      <c r="C3382" t="str">
        <f>PROPER(Table1[[#This Row],[Region]])</f>
        <v>East</v>
      </c>
      <c r="D3382" t="str">
        <f>PROPER(Table1[[#This Row],[Product Category]])</f>
        <v>Clothing</v>
      </c>
      <c r="E3382">
        <f>ROUND(Table1[[#This Row],[Sales Amount]],1)</f>
        <v>3603</v>
      </c>
      <c r="F3382">
        <f>Table1[[#This Row],[Quantity Sold]]</f>
        <v>7</v>
      </c>
      <c r="G3382">
        <f>Table1[[#This Row],[Discount (%)]]</f>
        <v>17</v>
      </c>
      <c r="H3382">
        <f>Table1[[#This Row],[Profit]]</f>
        <v>128.62</v>
      </c>
    </row>
    <row r="3383" spans="1:8">
      <c r="A3383" s="11" t="s">
        <v>3330</v>
      </c>
      <c r="B3383" s="7">
        <v>48406</v>
      </c>
      <c r="C3383" t="str">
        <f>PROPER(Table1[[#This Row],[Region]])</f>
        <v>South</v>
      </c>
      <c r="D3383" t="str">
        <f>PROPER(Table1[[#This Row],[Product Category]])</f>
        <v>Furniture</v>
      </c>
      <c r="E3383">
        <f>ROUND(Table1[[#This Row],[Sales Amount]],1)</f>
        <v>524.29999999999995</v>
      </c>
      <c r="F3383">
        <f>Table1[[#This Row],[Quantity Sold]]</f>
        <v>5</v>
      </c>
      <c r="G3383">
        <f>Table1[[#This Row],[Discount (%)]]</f>
        <v>13</v>
      </c>
      <c r="H3383">
        <f>Table1[[#This Row],[Profit]]</f>
        <v>340.88</v>
      </c>
    </row>
    <row r="3384" spans="1:8">
      <c r="A3384" s="11" t="s">
        <v>3331</v>
      </c>
      <c r="B3384" s="7">
        <v>48407</v>
      </c>
      <c r="C3384" t="str">
        <f>PROPER(Table1[[#This Row],[Region]])</f>
        <v>South</v>
      </c>
      <c r="D3384" t="str">
        <f>PROPER(Table1[[#This Row],[Product Category]])</f>
        <v>Groceries</v>
      </c>
      <c r="E3384">
        <f>ROUND(Table1[[#This Row],[Sales Amount]],1)</f>
        <v>1617.6</v>
      </c>
      <c r="F3384">
        <f>Table1[[#This Row],[Quantity Sold]]</f>
        <v>36</v>
      </c>
      <c r="G3384">
        <f>Table1[[#This Row],[Discount (%)]]</f>
        <v>28</v>
      </c>
      <c r="H3384">
        <f>Table1[[#This Row],[Profit]]</f>
        <v>553.5</v>
      </c>
    </row>
    <row r="3385" spans="1:8">
      <c r="A3385" s="11" t="s">
        <v>3332</v>
      </c>
      <c r="B3385" s="7">
        <v>48408</v>
      </c>
      <c r="C3385" t="str">
        <f>PROPER(Table1[[#This Row],[Region]])</f>
        <v>East</v>
      </c>
      <c r="D3385" t="str">
        <f>PROPER(Table1[[#This Row],[Product Category]])</f>
        <v>Furniture</v>
      </c>
      <c r="E3385">
        <f>ROUND(Table1[[#This Row],[Sales Amount]],1)</f>
        <v>2996.5</v>
      </c>
      <c r="F3385">
        <f>Table1[[#This Row],[Quantity Sold]]</f>
        <v>11</v>
      </c>
      <c r="G3385">
        <f>Table1[[#This Row],[Discount (%)]]</f>
        <v>21</v>
      </c>
      <c r="H3385">
        <f>Table1[[#This Row],[Profit]]</f>
        <v>1604.11</v>
      </c>
    </row>
    <row r="3386" spans="1:8">
      <c r="A3386" s="11" t="s">
        <v>3333</v>
      </c>
      <c r="B3386" s="7">
        <v>48409</v>
      </c>
      <c r="C3386" t="str">
        <f>PROPER(Table1[[#This Row],[Region]])</f>
        <v>South</v>
      </c>
      <c r="D3386" t="str">
        <f>PROPER(Table1[[#This Row],[Product Category]])</f>
        <v>Furniture</v>
      </c>
      <c r="E3386">
        <f>ROUND(Table1[[#This Row],[Sales Amount]],1)</f>
        <v>1729.7</v>
      </c>
      <c r="F3386">
        <f>Table1[[#This Row],[Quantity Sold]]</f>
        <v>46</v>
      </c>
      <c r="G3386">
        <f>Table1[[#This Row],[Discount (%)]]</f>
        <v>35</v>
      </c>
      <c r="H3386">
        <f>Table1[[#This Row],[Profit]]</f>
        <v>578.12</v>
      </c>
    </row>
    <row r="3387" spans="1:8">
      <c r="A3387" s="11" t="s">
        <v>3334</v>
      </c>
      <c r="B3387" s="7">
        <v>48410</v>
      </c>
      <c r="C3387" t="str">
        <f>PROPER(Table1[[#This Row],[Region]])</f>
        <v>South</v>
      </c>
      <c r="D3387" t="str">
        <f>PROPER(Table1[[#This Row],[Product Category]])</f>
        <v>Electronics</v>
      </c>
      <c r="E3387">
        <f>ROUND(Table1[[#This Row],[Sales Amount]],1)</f>
        <v>4962.8999999999996</v>
      </c>
      <c r="F3387">
        <f>Table1[[#This Row],[Quantity Sold]]</f>
        <v>49</v>
      </c>
      <c r="G3387">
        <f>Table1[[#This Row],[Discount (%)]]</f>
        <v>1</v>
      </c>
      <c r="H3387">
        <f>Table1[[#This Row],[Profit]]</f>
        <v>660.29</v>
      </c>
    </row>
    <row r="3388" spans="1:8">
      <c r="A3388" s="11" t="s">
        <v>3335</v>
      </c>
      <c r="B3388" s="7">
        <v>48411</v>
      </c>
      <c r="C3388" t="str">
        <f>PROPER(Table1[[#This Row],[Region]])</f>
        <v>North</v>
      </c>
      <c r="D3388" t="str">
        <f>PROPER(Table1[[#This Row],[Product Category]])</f>
        <v>Clothing</v>
      </c>
      <c r="E3388">
        <f>ROUND(Table1[[#This Row],[Sales Amount]],1)</f>
        <v>2090</v>
      </c>
      <c r="F3388">
        <f>Table1[[#This Row],[Quantity Sold]]</f>
        <v>46</v>
      </c>
      <c r="G3388">
        <f>Table1[[#This Row],[Discount (%)]]</f>
        <v>35</v>
      </c>
      <c r="H3388">
        <f>Table1[[#This Row],[Profit]]</f>
        <v>1694.56</v>
      </c>
    </row>
    <row r="3389" spans="1:8">
      <c r="A3389" s="11" t="s">
        <v>3336</v>
      </c>
      <c r="B3389" s="7">
        <v>48412</v>
      </c>
      <c r="C3389" t="str">
        <f>PROPER(Table1[[#This Row],[Region]])</f>
        <v>West</v>
      </c>
      <c r="D3389" t="str">
        <f>PROPER(Table1[[#This Row],[Product Category]])</f>
        <v>Groceries</v>
      </c>
      <c r="E3389">
        <f>ROUND(Table1[[#This Row],[Sales Amount]],1)</f>
        <v>2962.8</v>
      </c>
      <c r="F3389">
        <f>Table1[[#This Row],[Quantity Sold]]</f>
        <v>44</v>
      </c>
      <c r="G3389">
        <f>Table1[[#This Row],[Discount (%)]]</f>
        <v>5</v>
      </c>
      <c r="H3389">
        <f>Table1[[#This Row],[Profit]]</f>
        <v>1654</v>
      </c>
    </row>
    <row r="3390" spans="1:8">
      <c r="A3390" s="11" t="s">
        <v>3337</v>
      </c>
      <c r="B3390" s="7">
        <v>48413</v>
      </c>
      <c r="C3390" t="str">
        <f>PROPER(Table1[[#This Row],[Region]])</f>
        <v>East</v>
      </c>
      <c r="D3390" t="str">
        <f>PROPER(Table1[[#This Row],[Product Category]])</f>
        <v>Groceries</v>
      </c>
      <c r="E3390">
        <f>ROUND(Table1[[#This Row],[Sales Amount]],1)</f>
        <v>1067.7</v>
      </c>
      <c r="F3390">
        <f>Table1[[#This Row],[Quantity Sold]]</f>
        <v>40</v>
      </c>
      <c r="G3390">
        <f>Table1[[#This Row],[Discount (%)]]</f>
        <v>31</v>
      </c>
      <c r="H3390">
        <f>Table1[[#This Row],[Profit]]</f>
        <v>286.75</v>
      </c>
    </row>
    <row r="3391" spans="1:8">
      <c r="A3391" s="11" t="s">
        <v>3338</v>
      </c>
      <c r="B3391" s="7">
        <v>48414</v>
      </c>
      <c r="C3391" t="str">
        <f>PROPER(Table1[[#This Row],[Region]])</f>
        <v>North</v>
      </c>
      <c r="D3391" t="str">
        <f>PROPER(Table1[[#This Row],[Product Category]])</f>
        <v>Furniture</v>
      </c>
      <c r="E3391">
        <f>ROUND(Table1[[#This Row],[Sales Amount]],1)</f>
        <v>703.1</v>
      </c>
      <c r="F3391">
        <f>Table1[[#This Row],[Quantity Sold]]</f>
        <v>32</v>
      </c>
      <c r="G3391">
        <f>Table1[[#This Row],[Discount (%)]]</f>
        <v>19</v>
      </c>
      <c r="H3391">
        <f>Table1[[#This Row],[Profit]]</f>
        <v>843.47</v>
      </c>
    </row>
    <row r="3392" spans="1:8">
      <c r="A3392" s="11" t="s">
        <v>3339</v>
      </c>
      <c r="B3392" s="7">
        <v>48415</v>
      </c>
      <c r="C3392" t="str">
        <f>PROPER(Table1[[#This Row],[Region]])</f>
        <v>North</v>
      </c>
      <c r="D3392" t="str">
        <f>PROPER(Table1[[#This Row],[Product Category]])</f>
        <v>Furniture</v>
      </c>
      <c r="E3392">
        <f>ROUND(Table1[[#This Row],[Sales Amount]],1)</f>
        <v>1583.6</v>
      </c>
      <c r="F3392">
        <f>Table1[[#This Row],[Quantity Sold]]</f>
        <v>16</v>
      </c>
      <c r="G3392">
        <f>Table1[[#This Row],[Discount (%)]]</f>
        <v>40</v>
      </c>
      <c r="H3392">
        <f>Table1[[#This Row],[Profit]]</f>
        <v>1123.3599999999999</v>
      </c>
    </row>
    <row r="3393" spans="1:8">
      <c r="A3393" s="11" t="s">
        <v>3340</v>
      </c>
      <c r="B3393" s="7">
        <v>48416</v>
      </c>
      <c r="C3393" t="str">
        <f>PROPER(Table1[[#This Row],[Region]])</f>
        <v>East</v>
      </c>
      <c r="D3393" t="str">
        <f>PROPER(Table1[[#This Row],[Product Category]])</f>
        <v>Sports</v>
      </c>
      <c r="E3393">
        <f>ROUND(Table1[[#This Row],[Sales Amount]],1)</f>
        <v>2304.1</v>
      </c>
      <c r="F3393">
        <f>Table1[[#This Row],[Quantity Sold]]</f>
        <v>24</v>
      </c>
      <c r="G3393">
        <f>Table1[[#This Row],[Discount (%)]]</f>
        <v>46</v>
      </c>
      <c r="H3393">
        <f>Table1[[#This Row],[Profit]]</f>
        <v>563.41</v>
      </c>
    </row>
    <row r="3394" spans="1:8">
      <c r="A3394" s="11" t="s">
        <v>3341</v>
      </c>
      <c r="B3394" s="7">
        <v>48417</v>
      </c>
      <c r="C3394" t="str">
        <f>PROPER(Table1[[#This Row],[Region]])</f>
        <v>South</v>
      </c>
      <c r="D3394" t="str">
        <f>PROPER(Table1[[#This Row],[Product Category]])</f>
        <v>Clothing</v>
      </c>
      <c r="E3394">
        <f>ROUND(Table1[[#This Row],[Sales Amount]],1)</f>
        <v>1277.8</v>
      </c>
      <c r="F3394">
        <f>Table1[[#This Row],[Quantity Sold]]</f>
        <v>19</v>
      </c>
      <c r="G3394">
        <f>Table1[[#This Row],[Discount (%)]]</f>
        <v>15</v>
      </c>
      <c r="H3394">
        <f>Table1[[#This Row],[Profit]]</f>
        <v>1624.44</v>
      </c>
    </row>
    <row r="3395" spans="1:8">
      <c r="A3395" s="11" t="s">
        <v>3342</v>
      </c>
      <c r="B3395" s="7">
        <v>48418</v>
      </c>
      <c r="C3395" t="str">
        <f>PROPER(Table1[[#This Row],[Region]])</f>
        <v>North</v>
      </c>
      <c r="D3395" t="str">
        <f>PROPER(Table1[[#This Row],[Product Category]])</f>
        <v>Furniture</v>
      </c>
      <c r="E3395">
        <f>ROUND(Table1[[#This Row],[Sales Amount]],1)</f>
        <v>432.6</v>
      </c>
      <c r="F3395">
        <f>Table1[[#This Row],[Quantity Sold]]</f>
        <v>34</v>
      </c>
      <c r="G3395">
        <f>Table1[[#This Row],[Discount (%)]]</f>
        <v>25</v>
      </c>
      <c r="H3395">
        <f>Table1[[#This Row],[Profit]]</f>
        <v>194.48</v>
      </c>
    </row>
    <row r="3396" spans="1:8">
      <c r="A3396" s="11" t="s">
        <v>3343</v>
      </c>
      <c r="B3396" s="7">
        <v>48419</v>
      </c>
      <c r="C3396" t="str">
        <f>PROPER(Table1[[#This Row],[Region]])</f>
        <v>South</v>
      </c>
      <c r="D3396" t="str">
        <f>PROPER(Table1[[#This Row],[Product Category]])</f>
        <v>Furniture</v>
      </c>
      <c r="E3396">
        <f>ROUND(Table1[[#This Row],[Sales Amount]],1)</f>
        <v>4629.3999999999996</v>
      </c>
      <c r="F3396">
        <f>Table1[[#This Row],[Quantity Sold]]</f>
        <v>42</v>
      </c>
      <c r="G3396">
        <f>Table1[[#This Row],[Discount (%)]]</f>
        <v>9</v>
      </c>
      <c r="H3396">
        <f>Table1[[#This Row],[Profit]]</f>
        <v>1277.26</v>
      </c>
    </row>
    <row r="3397" spans="1:8">
      <c r="A3397" s="11" t="s">
        <v>3344</v>
      </c>
      <c r="B3397" s="7">
        <v>48420</v>
      </c>
      <c r="C3397" t="str">
        <f>PROPER(Table1[[#This Row],[Region]])</f>
        <v>East</v>
      </c>
      <c r="D3397" t="str">
        <f>PROPER(Table1[[#This Row],[Product Category]])</f>
        <v>Furniture</v>
      </c>
      <c r="E3397">
        <f>ROUND(Table1[[#This Row],[Sales Amount]],1)</f>
        <v>1556</v>
      </c>
      <c r="F3397">
        <f>Table1[[#This Row],[Quantity Sold]]</f>
        <v>25</v>
      </c>
      <c r="G3397">
        <f>Table1[[#This Row],[Discount (%)]]</f>
        <v>29</v>
      </c>
      <c r="H3397">
        <f>Table1[[#This Row],[Profit]]</f>
        <v>404.02</v>
      </c>
    </row>
    <row r="3398" spans="1:8">
      <c r="A3398" s="11" t="s">
        <v>3345</v>
      </c>
      <c r="B3398" s="7">
        <v>48421</v>
      </c>
      <c r="C3398" t="str">
        <f>PROPER(Table1[[#This Row],[Region]])</f>
        <v>East</v>
      </c>
      <c r="D3398" t="str">
        <f>PROPER(Table1[[#This Row],[Product Category]])</f>
        <v>Electronics</v>
      </c>
      <c r="E3398">
        <f>ROUND(Table1[[#This Row],[Sales Amount]],1)</f>
        <v>1552.7</v>
      </c>
      <c r="F3398">
        <f>Table1[[#This Row],[Quantity Sold]]</f>
        <v>19</v>
      </c>
      <c r="G3398">
        <f>Table1[[#This Row],[Discount (%)]]</f>
        <v>1</v>
      </c>
      <c r="H3398">
        <f>Table1[[#This Row],[Profit]]</f>
        <v>595.4</v>
      </c>
    </row>
    <row r="3399" spans="1:8">
      <c r="A3399" s="11" t="s">
        <v>3346</v>
      </c>
      <c r="B3399" s="7">
        <v>48422</v>
      </c>
      <c r="C3399" t="str">
        <f>PROPER(Table1[[#This Row],[Region]])</f>
        <v>East</v>
      </c>
      <c r="D3399" t="str">
        <f>PROPER(Table1[[#This Row],[Product Category]])</f>
        <v>Furniture</v>
      </c>
      <c r="E3399">
        <f>ROUND(Table1[[#This Row],[Sales Amount]],1)</f>
        <v>706.4</v>
      </c>
      <c r="F3399">
        <f>Table1[[#This Row],[Quantity Sold]]</f>
        <v>2</v>
      </c>
      <c r="G3399">
        <f>Table1[[#This Row],[Discount (%)]]</f>
        <v>10</v>
      </c>
      <c r="H3399">
        <f>Table1[[#This Row],[Profit]]</f>
        <v>1503.71</v>
      </c>
    </row>
    <row r="3400" spans="1:8">
      <c r="A3400" s="11" t="s">
        <v>3347</v>
      </c>
      <c r="B3400" s="7">
        <v>48423</v>
      </c>
      <c r="C3400" t="str">
        <f>PROPER(Table1[[#This Row],[Region]])</f>
        <v>North</v>
      </c>
      <c r="D3400" t="str">
        <f>PROPER(Table1[[#This Row],[Product Category]])</f>
        <v>Furniture</v>
      </c>
      <c r="E3400">
        <f>ROUND(Table1[[#This Row],[Sales Amount]],1)</f>
        <v>3362.8</v>
      </c>
      <c r="F3400">
        <f>Table1[[#This Row],[Quantity Sold]]</f>
        <v>31</v>
      </c>
      <c r="G3400">
        <f>Table1[[#This Row],[Discount (%)]]</f>
        <v>33</v>
      </c>
      <c r="H3400">
        <f>Table1[[#This Row],[Profit]]</f>
        <v>1732.07</v>
      </c>
    </row>
    <row r="3401" spans="1:8">
      <c r="A3401" s="11" t="s">
        <v>3348</v>
      </c>
      <c r="B3401" s="7">
        <v>48424</v>
      </c>
      <c r="C3401" t="str">
        <f>PROPER(Table1[[#This Row],[Region]])</f>
        <v>North</v>
      </c>
      <c r="D3401" t="str">
        <f>PROPER(Table1[[#This Row],[Product Category]])</f>
        <v>Furniture</v>
      </c>
      <c r="E3401">
        <f>ROUND(Table1[[#This Row],[Sales Amount]],1)</f>
        <v>520.70000000000005</v>
      </c>
      <c r="F3401">
        <f>Table1[[#This Row],[Quantity Sold]]</f>
        <v>13</v>
      </c>
      <c r="G3401">
        <f>Table1[[#This Row],[Discount (%)]]</f>
        <v>32</v>
      </c>
      <c r="H3401">
        <f>Table1[[#This Row],[Profit]]</f>
        <v>555.04</v>
      </c>
    </row>
    <row r="3402" spans="1:8">
      <c r="A3402" s="11" t="s">
        <v>3349</v>
      </c>
      <c r="B3402" s="7">
        <v>48425</v>
      </c>
      <c r="C3402" t="str">
        <f>PROPER(Table1[[#This Row],[Region]])</f>
        <v>East</v>
      </c>
      <c r="D3402" t="str">
        <f>PROPER(Table1[[#This Row],[Product Category]])</f>
        <v>Furniture</v>
      </c>
      <c r="E3402">
        <f>ROUND(Table1[[#This Row],[Sales Amount]],1)</f>
        <v>1003.3</v>
      </c>
      <c r="F3402">
        <f>Table1[[#This Row],[Quantity Sold]]</f>
        <v>18</v>
      </c>
      <c r="G3402">
        <f>Table1[[#This Row],[Discount (%)]]</f>
        <v>44</v>
      </c>
      <c r="H3402">
        <f>Table1[[#This Row],[Profit]]</f>
        <v>710.92</v>
      </c>
    </row>
    <row r="3403" spans="1:8">
      <c r="A3403" s="11" t="s">
        <v>3350</v>
      </c>
      <c r="B3403" s="7">
        <v>48426</v>
      </c>
      <c r="C3403" t="str">
        <f>PROPER(Table1[[#This Row],[Region]])</f>
        <v>South</v>
      </c>
      <c r="D3403" t="str">
        <f>PROPER(Table1[[#This Row],[Product Category]])</f>
        <v>Clothing</v>
      </c>
      <c r="E3403">
        <f>ROUND(Table1[[#This Row],[Sales Amount]],1)</f>
        <v>1344.5</v>
      </c>
      <c r="F3403">
        <f>Table1[[#This Row],[Quantity Sold]]</f>
        <v>4</v>
      </c>
      <c r="G3403">
        <f>Table1[[#This Row],[Discount (%)]]</f>
        <v>3</v>
      </c>
      <c r="H3403">
        <f>Table1[[#This Row],[Profit]]</f>
        <v>1122.75</v>
      </c>
    </row>
    <row r="3404" spans="1:8">
      <c r="A3404" s="11">
        <v>24973429</v>
      </c>
      <c r="B3404" s="7">
        <v>48427</v>
      </c>
      <c r="C3404" t="str">
        <f>PROPER(Table1[[#This Row],[Region]])</f>
        <v>East</v>
      </c>
      <c r="D3404" t="str">
        <f>PROPER(Table1[[#This Row],[Product Category]])</f>
        <v>Sports</v>
      </c>
      <c r="E3404">
        <f>ROUND(Table1[[#This Row],[Sales Amount]],1)</f>
        <v>1237.3</v>
      </c>
      <c r="F3404">
        <f>Table1[[#This Row],[Quantity Sold]]</f>
        <v>6</v>
      </c>
      <c r="G3404">
        <f>Table1[[#This Row],[Discount (%)]]</f>
        <v>28</v>
      </c>
      <c r="H3404">
        <f>Table1[[#This Row],[Profit]]</f>
        <v>1262.42</v>
      </c>
    </row>
    <row r="3405" spans="1:8">
      <c r="A3405" s="11" t="s">
        <v>3351</v>
      </c>
      <c r="B3405" s="7">
        <v>48428</v>
      </c>
      <c r="C3405" t="str">
        <f>PROPER(Table1[[#This Row],[Region]])</f>
        <v>North</v>
      </c>
      <c r="D3405" t="str">
        <f>PROPER(Table1[[#This Row],[Product Category]])</f>
        <v>Furniture</v>
      </c>
      <c r="E3405">
        <f>ROUND(Table1[[#This Row],[Sales Amount]],1)</f>
        <v>1612.1</v>
      </c>
      <c r="F3405">
        <f>Table1[[#This Row],[Quantity Sold]]</f>
        <v>27</v>
      </c>
      <c r="G3405">
        <f>Table1[[#This Row],[Discount (%)]]</f>
        <v>26</v>
      </c>
      <c r="H3405">
        <f>Table1[[#This Row],[Profit]]</f>
        <v>111.92</v>
      </c>
    </row>
    <row r="3406" spans="1:8">
      <c r="A3406" s="11" t="s">
        <v>3352</v>
      </c>
      <c r="B3406" s="7">
        <v>48429</v>
      </c>
      <c r="C3406" t="str">
        <f>PROPER(Table1[[#This Row],[Region]])</f>
        <v>East</v>
      </c>
      <c r="D3406" t="str">
        <f>PROPER(Table1[[#This Row],[Product Category]])</f>
        <v>Sports</v>
      </c>
      <c r="E3406">
        <f>ROUND(Table1[[#This Row],[Sales Amount]],1)</f>
        <v>3810.9</v>
      </c>
      <c r="F3406">
        <f>Table1[[#This Row],[Quantity Sold]]</f>
        <v>18</v>
      </c>
      <c r="G3406">
        <f>Table1[[#This Row],[Discount (%)]]</f>
        <v>40</v>
      </c>
      <c r="H3406">
        <f>Table1[[#This Row],[Profit]]</f>
        <v>682.59</v>
      </c>
    </row>
    <row r="3407" spans="1:8">
      <c r="A3407" s="11" t="s">
        <v>3353</v>
      </c>
      <c r="B3407" s="7">
        <v>48430</v>
      </c>
      <c r="C3407" t="str">
        <f>PROPER(Table1[[#This Row],[Region]])</f>
        <v>West</v>
      </c>
      <c r="D3407" t="str">
        <f>PROPER(Table1[[#This Row],[Product Category]])</f>
        <v>Sports</v>
      </c>
      <c r="E3407">
        <f>ROUND(Table1[[#This Row],[Sales Amount]],1)</f>
        <v>3744.6</v>
      </c>
      <c r="F3407">
        <f>Table1[[#This Row],[Quantity Sold]]</f>
        <v>34</v>
      </c>
      <c r="G3407">
        <f>Table1[[#This Row],[Discount (%)]]</f>
        <v>39</v>
      </c>
      <c r="H3407">
        <f>Table1[[#This Row],[Profit]]</f>
        <v>250.73</v>
      </c>
    </row>
    <row r="3408" spans="1:8">
      <c r="A3408" s="11" t="s">
        <v>3354</v>
      </c>
      <c r="B3408" s="7">
        <v>48431</v>
      </c>
      <c r="C3408" t="str">
        <f>PROPER(Table1[[#This Row],[Region]])</f>
        <v>South</v>
      </c>
      <c r="D3408" t="str">
        <f>PROPER(Table1[[#This Row],[Product Category]])</f>
        <v>Clothing</v>
      </c>
      <c r="E3408">
        <f>ROUND(Table1[[#This Row],[Sales Amount]],1)</f>
        <v>2925.1</v>
      </c>
      <c r="F3408">
        <f>Table1[[#This Row],[Quantity Sold]]</f>
        <v>10</v>
      </c>
      <c r="G3408">
        <f>Table1[[#This Row],[Discount (%)]]</f>
        <v>46</v>
      </c>
      <c r="H3408">
        <f>Table1[[#This Row],[Profit]]</f>
        <v>1659.23</v>
      </c>
    </row>
    <row r="3409" spans="1:8">
      <c r="A3409" s="11" t="s">
        <v>3355</v>
      </c>
      <c r="B3409" s="7">
        <v>48432</v>
      </c>
      <c r="C3409" t="str">
        <f>PROPER(Table1[[#This Row],[Region]])</f>
        <v>South</v>
      </c>
      <c r="D3409" t="str">
        <f>PROPER(Table1[[#This Row],[Product Category]])</f>
        <v>Clothing</v>
      </c>
      <c r="E3409">
        <f>ROUND(Table1[[#This Row],[Sales Amount]],1)</f>
        <v>916.4</v>
      </c>
      <c r="F3409">
        <f>Table1[[#This Row],[Quantity Sold]]</f>
        <v>45</v>
      </c>
      <c r="G3409">
        <f>Table1[[#This Row],[Discount (%)]]</f>
        <v>3</v>
      </c>
      <c r="H3409">
        <f>Table1[[#This Row],[Profit]]</f>
        <v>1465.24</v>
      </c>
    </row>
    <row r="3410" spans="1:8">
      <c r="A3410" s="11" t="s">
        <v>3356</v>
      </c>
      <c r="B3410" s="7">
        <v>48433</v>
      </c>
      <c r="C3410" t="str">
        <f>PROPER(Table1[[#This Row],[Region]])</f>
        <v>North</v>
      </c>
      <c r="D3410" t="str">
        <f>PROPER(Table1[[#This Row],[Product Category]])</f>
        <v>Groceries</v>
      </c>
      <c r="E3410">
        <f>ROUND(Table1[[#This Row],[Sales Amount]],1)</f>
        <v>4246.1000000000004</v>
      </c>
      <c r="F3410">
        <f>Table1[[#This Row],[Quantity Sold]]</f>
        <v>34</v>
      </c>
      <c r="G3410">
        <f>Table1[[#This Row],[Discount (%)]]</f>
        <v>25</v>
      </c>
      <c r="H3410">
        <f>Table1[[#This Row],[Profit]]</f>
        <v>1359.26</v>
      </c>
    </row>
    <row r="3411" spans="1:8">
      <c r="A3411" s="11" t="s">
        <v>3357</v>
      </c>
      <c r="B3411" s="7">
        <v>48434</v>
      </c>
      <c r="C3411" t="str">
        <f>PROPER(Table1[[#This Row],[Region]])</f>
        <v>North</v>
      </c>
      <c r="D3411" t="str">
        <f>PROPER(Table1[[#This Row],[Product Category]])</f>
        <v>Groceries</v>
      </c>
      <c r="E3411">
        <f>ROUND(Table1[[#This Row],[Sales Amount]],1)</f>
        <v>887.7</v>
      </c>
      <c r="F3411">
        <f>Table1[[#This Row],[Quantity Sold]]</f>
        <v>2</v>
      </c>
      <c r="G3411">
        <f>Table1[[#This Row],[Discount (%)]]</f>
        <v>25</v>
      </c>
      <c r="H3411">
        <f>Table1[[#This Row],[Profit]]</f>
        <v>1913.95</v>
      </c>
    </row>
    <row r="3412" spans="1:8">
      <c r="A3412" s="11" t="s">
        <v>3358</v>
      </c>
      <c r="B3412" s="7">
        <v>48435</v>
      </c>
      <c r="C3412" t="str">
        <f>PROPER(Table1[[#This Row],[Region]])</f>
        <v>West</v>
      </c>
      <c r="D3412" t="str">
        <f>PROPER(Table1[[#This Row],[Product Category]])</f>
        <v>Sports</v>
      </c>
      <c r="E3412">
        <f>ROUND(Table1[[#This Row],[Sales Amount]],1)</f>
        <v>3614.2</v>
      </c>
      <c r="F3412">
        <f>Table1[[#This Row],[Quantity Sold]]</f>
        <v>49</v>
      </c>
      <c r="G3412">
        <f>Table1[[#This Row],[Discount (%)]]</f>
        <v>34</v>
      </c>
      <c r="H3412">
        <f>Table1[[#This Row],[Profit]]</f>
        <v>1676.25</v>
      </c>
    </row>
    <row r="3413" spans="1:8">
      <c r="A3413" s="11" t="s">
        <v>3359</v>
      </c>
      <c r="B3413" s="7">
        <v>48436</v>
      </c>
      <c r="C3413" t="str">
        <f>PROPER(Table1[[#This Row],[Region]])</f>
        <v>East</v>
      </c>
      <c r="D3413" t="str">
        <f>PROPER(Table1[[#This Row],[Product Category]])</f>
        <v>Clothing</v>
      </c>
      <c r="E3413">
        <f>ROUND(Table1[[#This Row],[Sales Amount]],1)</f>
        <v>3600.6</v>
      </c>
      <c r="F3413">
        <f>Table1[[#This Row],[Quantity Sold]]</f>
        <v>25</v>
      </c>
      <c r="G3413">
        <f>Table1[[#This Row],[Discount (%)]]</f>
        <v>6</v>
      </c>
      <c r="H3413">
        <f>Table1[[#This Row],[Profit]]</f>
        <v>445.69</v>
      </c>
    </row>
    <row r="3414" spans="1:8">
      <c r="A3414" s="11" t="s">
        <v>3360</v>
      </c>
      <c r="B3414" s="7">
        <v>48437</v>
      </c>
      <c r="C3414" t="str">
        <f>PROPER(Table1[[#This Row],[Region]])</f>
        <v>South</v>
      </c>
      <c r="D3414" t="str">
        <f>PROPER(Table1[[#This Row],[Product Category]])</f>
        <v>Furniture</v>
      </c>
      <c r="E3414">
        <f>ROUND(Table1[[#This Row],[Sales Amount]],1)</f>
        <v>1566.5</v>
      </c>
      <c r="F3414">
        <f>Table1[[#This Row],[Quantity Sold]]</f>
        <v>28</v>
      </c>
      <c r="G3414">
        <f>Table1[[#This Row],[Discount (%)]]</f>
        <v>30</v>
      </c>
      <c r="H3414">
        <f>Table1[[#This Row],[Profit]]</f>
        <v>879.19</v>
      </c>
    </row>
    <row r="3415" spans="1:8">
      <c r="A3415" s="11" t="s">
        <v>3361</v>
      </c>
      <c r="B3415" s="7">
        <v>48438</v>
      </c>
      <c r="C3415" t="str">
        <f>PROPER(Table1[[#This Row],[Region]])</f>
        <v>North</v>
      </c>
      <c r="D3415" t="str">
        <f>PROPER(Table1[[#This Row],[Product Category]])</f>
        <v>Clothing</v>
      </c>
      <c r="E3415">
        <f>ROUND(Table1[[#This Row],[Sales Amount]],1)</f>
        <v>234.6</v>
      </c>
      <c r="F3415">
        <f>Table1[[#This Row],[Quantity Sold]]</f>
        <v>17</v>
      </c>
      <c r="G3415">
        <f>Table1[[#This Row],[Discount (%)]]</f>
        <v>29</v>
      </c>
      <c r="H3415">
        <f>Table1[[#This Row],[Profit]]</f>
        <v>817.22</v>
      </c>
    </row>
    <row r="3416" spans="1:8">
      <c r="A3416" s="11" t="s">
        <v>3362</v>
      </c>
      <c r="B3416" s="7">
        <v>48439</v>
      </c>
      <c r="C3416" t="str">
        <f>PROPER(Table1[[#This Row],[Region]])</f>
        <v>South</v>
      </c>
      <c r="D3416" t="str">
        <f>PROPER(Table1[[#This Row],[Product Category]])</f>
        <v>Clothing</v>
      </c>
      <c r="E3416">
        <f>ROUND(Table1[[#This Row],[Sales Amount]],1)</f>
        <v>2122.6</v>
      </c>
      <c r="F3416">
        <f>Table1[[#This Row],[Quantity Sold]]</f>
        <v>24</v>
      </c>
      <c r="G3416">
        <f>Table1[[#This Row],[Discount (%)]]</f>
        <v>45</v>
      </c>
      <c r="H3416">
        <f>Table1[[#This Row],[Profit]]</f>
        <v>385.28</v>
      </c>
    </row>
    <row r="3417" spans="1:8">
      <c r="A3417" s="11" t="s">
        <v>3363</v>
      </c>
      <c r="B3417" s="7">
        <v>48440</v>
      </c>
      <c r="C3417" t="str">
        <f>PROPER(Table1[[#This Row],[Region]])</f>
        <v>West</v>
      </c>
      <c r="D3417" t="str">
        <f>PROPER(Table1[[#This Row],[Product Category]])</f>
        <v>Clothing</v>
      </c>
      <c r="E3417">
        <f>ROUND(Table1[[#This Row],[Sales Amount]],1)</f>
        <v>1440.5</v>
      </c>
      <c r="F3417">
        <f>Table1[[#This Row],[Quantity Sold]]</f>
        <v>13</v>
      </c>
      <c r="G3417">
        <f>Table1[[#This Row],[Discount (%)]]</f>
        <v>20</v>
      </c>
      <c r="H3417">
        <f>Table1[[#This Row],[Profit]]</f>
        <v>189.19</v>
      </c>
    </row>
    <row r="3418" spans="1:8">
      <c r="A3418" s="11" t="s">
        <v>3364</v>
      </c>
      <c r="B3418" s="7">
        <v>48441</v>
      </c>
      <c r="C3418" t="str">
        <f>PROPER(Table1[[#This Row],[Region]])</f>
        <v>West</v>
      </c>
      <c r="D3418" t="str">
        <f>PROPER(Table1[[#This Row],[Product Category]])</f>
        <v>Groceries</v>
      </c>
      <c r="E3418">
        <f>ROUND(Table1[[#This Row],[Sales Amount]],1)</f>
        <v>2572.8000000000002</v>
      </c>
      <c r="F3418">
        <f>Table1[[#This Row],[Quantity Sold]]</f>
        <v>28</v>
      </c>
      <c r="G3418">
        <f>Table1[[#This Row],[Discount (%)]]</f>
        <v>17</v>
      </c>
      <c r="H3418">
        <f>Table1[[#This Row],[Profit]]</f>
        <v>1922.33</v>
      </c>
    </row>
    <row r="3419" spans="1:8">
      <c r="A3419" s="11" t="s">
        <v>3365</v>
      </c>
      <c r="B3419" s="7">
        <v>48442</v>
      </c>
      <c r="C3419" t="str">
        <f>PROPER(Table1[[#This Row],[Region]])</f>
        <v>South</v>
      </c>
      <c r="D3419" t="str">
        <f>PROPER(Table1[[#This Row],[Product Category]])</f>
        <v>Clothing</v>
      </c>
      <c r="E3419">
        <f>ROUND(Table1[[#This Row],[Sales Amount]],1)</f>
        <v>4248.3999999999996</v>
      </c>
      <c r="F3419">
        <f>Table1[[#This Row],[Quantity Sold]]</f>
        <v>14</v>
      </c>
      <c r="G3419">
        <f>Table1[[#This Row],[Discount (%)]]</f>
        <v>43</v>
      </c>
      <c r="H3419">
        <f>Table1[[#This Row],[Profit]]</f>
        <v>112.48</v>
      </c>
    </row>
    <row r="3420" spans="1:8">
      <c r="A3420" s="11" t="s">
        <v>3366</v>
      </c>
      <c r="B3420" s="7">
        <v>48443</v>
      </c>
      <c r="C3420" t="str">
        <f>PROPER(Table1[[#This Row],[Region]])</f>
        <v>South</v>
      </c>
      <c r="D3420" t="str">
        <f>PROPER(Table1[[#This Row],[Product Category]])</f>
        <v>Furniture</v>
      </c>
      <c r="E3420">
        <f>ROUND(Table1[[#This Row],[Sales Amount]],1)</f>
        <v>2817.9</v>
      </c>
      <c r="F3420">
        <f>Table1[[#This Row],[Quantity Sold]]</f>
        <v>42</v>
      </c>
      <c r="G3420">
        <f>Table1[[#This Row],[Discount (%)]]</f>
        <v>10</v>
      </c>
      <c r="H3420">
        <f>Table1[[#This Row],[Profit]]</f>
        <v>1531.19</v>
      </c>
    </row>
    <row r="3421" spans="1:8">
      <c r="A3421" s="11" t="s">
        <v>3367</v>
      </c>
      <c r="B3421" s="7">
        <v>48444</v>
      </c>
      <c r="C3421" t="str">
        <f>PROPER(Table1[[#This Row],[Region]])</f>
        <v>East</v>
      </c>
      <c r="D3421" t="str">
        <f>PROPER(Table1[[#This Row],[Product Category]])</f>
        <v>Sports</v>
      </c>
      <c r="E3421">
        <f>ROUND(Table1[[#This Row],[Sales Amount]],1)</f>
        <v>2403.4</v>
      </c>
      <c r="F3421">
        <f>Table1[[#This Row],[Quantity Sold]]</f>
        <v>36</v>
      </c>
      <c r="G3421">
        <f>Table1[[#This Row],[Discount (%)]]</f>
        <v>1</v>
      </c>
      <c r="H3421">
        <f>Table1[[#This Row],[Profit]]</f>
        <v>1954.97</v>
      </c>
    </row>
    <row r="3422" spans="1:8">
      <c r="A3422" s="11" t="s">
        <v>3368</v>
      </c>
      <c r="B3422" s="7">
        <v>48445</v>
      </c>
      <c r="C3422" t="str">
        <f>PROPER(Table1[[#This Row],[Region]])</f>
        <v>East</v>
      </c>
      <c r="D3422" t="str">
        <f>PROPER(Table1[[#This Row],[Product Category]])</f>
        <v>Furniture</v>
      </c>
      <c r="E3422">
        <f>ROUND(Table1[[#This Row],[Sales Amount]],1)</f>
        <v>2665.8</v>
      </c>
      <c r="F3422">
        <f>Table1[[#This Row],[Quantity Sold]]</f>
        <v>28</v>
      </c>
      <c r="G3422">
        <f>Table1[[#This Row],[Discount (%)]]</f>
        <v>33</v>
      </c>
      <c r="H3422">
        <f>Table1[[#This Row],[Profit]]</f>
        <v>1197.3399999999999</v>
      </c>
    </row>
    <row r="3423" spans="1:8">
      <c r="A3423" s="11" t="s">
        <v>3369</v>
      </c>
      <c r="B3423" s="7">
        <v>48446</v>
      </c>
      <c r="C3423" t="str">
        <f>PROPER(Table1[[#This Row],[Region]])</f>
        <v>West</v>
      </c>
      <c r="D3423" t="str">
        <f>PROPER(Table1[[#This Row],[Product Category]])</f>
        <v>Sports</v>
      </c>
      <c r="E3423">
        <f>ROUND(Table1[[#This Row],[Sales Amount]],1)</f>
        <v>2086.4</v>
      </c>
      <c r="F3423">
        <f>Table1[[#This Row],[Quantity Sold]]</f>
        <v>38</v>
      </c>
      <c r="G3423">
        <f>Table1[[#This Row],[Discount (%)]]</f>
        <v>24</v>
      </c>
      <c r="H3423">
        <f>Table1[[#This Row],[Profit]]</f>
        <v>1393.59</v>
      </c>
    </row>
    <row r="3424" spans="1:8">
      <c r="A3424" s="11" t="s">
        <v>3370</v>
      </c>
      <c r="B3424" s="7">
        <v>48447</v>
      </c>
      <c r="C3424" t="str">
        <f>PROPER(Table1[[#This Row],[Region]])</f>
        <v>East</v>
      </c>
      <c r="D3424" t="str">
        <f>PROPER(Table1[[#This Row],[Product Category]])</f>
        <v>Sports</v>
      </c>
      <c r="E3424">
        <f>ROUND(Table1[[#This Row],[Sales Amount]],1)</f>
        <v>1873</v>
      </c>
      <c r="F3424">
        <f>Table1[[#This Row],[Quantity Sold]]</f>
        <v>23</v>
      </c>
      <c r="G3424">
        <f>Table1[[#This Row],[Discount (%)]]</f>
        <v>12</v>
      </c>
      <c r="H3424">
        <f>Table1[[#This Row],[Profit]]</f>
        <v>234.97</v>
      </c>
    </row>
    <row r="3425" spans="1:8">
      <c r="A3425" s="11" t="s">
        <v>3371</v>
      </c>
      <c r="B3425" s="7">
        <v>48448</v>
      </c>
      <c r="C3425" t="str">
        <f>PROPER(Table1[[#This Row],[Region]])</f>
        <v>West</v>
      </c>
      <c r="D3425" t="str">
        <f>PROPER(Table1[[#This Row],[Product Category]])</f>
        <v>Electronics</v>
      </c>
      <c r="E3425">
        <f>ROUND(Table1[[#This Row],[Sales Amount]],1)</f>
        <v>3750.2</v>
      </c>
      <c r="F3425">
        <f>Table1[[#This Row],[Quantity Sold]]</f>
        <v>50</v>
      </c>
      <c r="G3425">
        <f>Table1[[#This Row],[Discount (%)]]</f>
        <v>44</v>
      </c>
      <c r="H3425">
        <f>Table1[[#This Row],[Profit]]</f>
        <v>296</v>
      </c>
    </row>
    <row r="3426" spans="1:8">
      <c r="A3426" s="11" t="s">
        <v>3372</v>
      </c>
      <c r="B3426" s="7">
        <v>48449</v>
      </c>
      <c r="C3426" t="str">
        <f>PROPER(Table1[[#This Row],[Region]])</f>
        <v>North</v>
      </c>
      <c r="D3426" t="str">
        <f>PROPER(Table1[[#This Row],[Product Category]])</f>
        <v>Clothing</v>
      </c>
      <c r="E3426">
        <f>ROUND(Table1[[#This Row],[Sales Amount]],1)</f>
        <v>870</v>
      </c>
      <c r="F3426">
        <f>Table1[[#This Row],[Quantity Sold]]</f>
        <v>19</v>
      </c>
      <c r="G3426">
        <f>Table1[[#This Row],[Discount (%)]]</f>
        <v>37</v>
      </c>
      <c r="H3426">
        <f>Table1[[#This Row],[Profit]]</f>
        <v>356.29</v>
      </c>
    </row>
    <row r="3427" spans="1:8">
      <c r="A3427" s="11" t="s">
        <v>3374</v>
      </c>
      <c r="B3427" s="7">
        <v>48450</v>
      </c>
      <c r="C3427" t="str">
        <f>PROPER(Table1[[#This Row],[Region]])</f>
        <v>North</v>
      </c>
      <c r="D3427" t="str">
        <f>PROPER(Table1[[#This Row],[Product Category]])</f>
        <v>Sports</v>
      </c>
      <c r="E3427">
        <f>ROUND(Table1[[#This Row],[Sales Amount]],1)</f>
        <v>1075.4000000000001</v>
      </c>
      <c r="F3427">
        <f>Table1[[#This Row],[Quantity Sold]]</f>
        <v>45</v>
      </c>
      <c r="G3427">
        <f>Table1[[#This Row],[Discount (%)]]</f>
        <v>16</v>
      </c>
      <c r="H3427">
        <f>Table1[[#This Row],[Profit]]</f>
        <v>1403.58</v>
      </c>
    </row>
    <row r="3428" spans="1:8">
      <c r="A3428" s="11" t="s">
        <v>3375</v>
      </c>
      <c r="B3428" s="7">
        <v>48451</v>
      </c>
      <c r="C3428" t="str">
        <f>PROPER(Table1[[#This Row],[Region]])</f>
        <v>South</v>
      </c>
      <c r="D3428" t="str">
        <f>PROPER(Table1[[#This Row],[Product Category]])</f>
        <v>Electronics</v>
      </c>
      <c r="E3428">
        <f>ROUND(Table1[[#This Row],[Sales Amount]],1)</f>
        <v>506.7</v>
      </c>
      <c r="F3428">
        <f>Table1[[#This Row],[Quantity Sold]]</f>
        <v>38</v>
      </c>
      <c r="G3428">
        <f>Table1[[#This Row],[Discount (%)]]</f>
        <v>27</v>
      </c>
      <c r="H3428">
        <f>Table1[[#This Row],[Profit]]</f>
        <v>1442.18</v>
      </c>
    </row>
    <row r="3429" spans="1:8">
      <c r="A3429" s="11" t="s">
        <v>3376</v>
      </c>
      <c r="B3429" s="7">
        <v>48452</v>
      </c>
      <c r="C3429" t="str">
        <f>PROPER(Table1[[#This Row],[Region]])</f>
        <v>East</v>
      </c>
      <c r="D3429" t="str">
        <f>PROPER(Table1[[#This Row],[Product Category]])</f>
        <v>Clothing</v>
      </c>
      <c r="E3429">
        <f>ROUND(Table1[[#This Row],[Sales Amount]],1)</f>
        <v>873.6</v>
      </c>
      <c r="F3429">
        <f>Table1[[#This Row],[Quantity Sold]]</f>
        <v>24</v>
      </c>
      <c r="G3429">
        <f>Table1[[#This Row],[Discount (%)]]</f>
        <v>28</v>
      </c>
      <c r="H3429">
        <f>Table1[[#This Row],[Profit]]</f>
        <v>545.9</v>
      </c>
    </row>
    <row r="3430" spans="1:8">
      <c r="A3430" s="11" t="s">
        <v>3377</v>
      </c>
      <c r="B3430" s="7">
        <v>48453</v>
      </c>
      <c r="C3430" t="str">
        <f>PROPER(Table1[[#This Row],[Region]])</f>
        <v>South</v>
      </c>
      <c r="D3430" t="str">
        <f>PROPER(Table1[[#This Row],[Product Category]])</f>
        <v>Clothing</v>
      </c>
      <c r="E3430">
        <f>ROUND(Table1[[#This Row],[Sales Amount]],1)</f>
        <v>1511.8</v>
      </c>
      <c r="F3430">
        <f>Table1[[#This Row],[Quantity Sold]]</f>
        <v>45</v>
      </c>
      <c r="G3430">
        <f>Table1[[#This Row],[Discount (%)]]</f>
        <v>6</v>
      </c>
      <c r="H3430">
        <f>Table1[[#This Row],[Profit]]</f>
        <v>460.81</v>
      </c>
    </row>
    <row r="3431" spans="1:8">
      <c r="A3431" s="11" t="s">
        <v>3378</v>
      </c>
      <c r="B3431" s="7">
        <v>48454</v>
      </c>
      <c r="C3431" t="str">
        <f>PROPER(Table1[[#This Row],[Region]])</f>
        <v>North</v>
      </c>
      <c r="D3431" t="str">
        <f>PROPER(Table1[[#This Row],[Product Category]])</f>
        <v>Clothing</v>
      </c>
      <c r="E3431">
        <f>ROUND(Table1[[#This Row],[Sales Amount]],1)</f>
        <v>2598</v>
      </c>
      <c r="F3431">
        <f>Table1[[#This Row],[Quantity Sold]]</f>
        <v>21</v>
      </c>
      <c r="G3431">
        <f>Table1[[#This Row],[Discount (%)]]</f>
        <v>9</v>
      </c>
      <c r="H3431">
        <f>Table1[[#This Row],[Profit]]</f>
        <v>866.87</v>
      </c>
    </row>
    <row r="3432" spans="1:8">
      <c r="A3432" s="11" t="s">
        <v>3379</v>
      </c>
      <c r="B3432" s="7">
        <v>48455</v>
      </c>
      <c r="C3432" t="str">
        <f>PROPER(Table1[[#This Row],[Region]])</f>
        <v>West</v>
      </c>
      <c r="D3432" t="str">
        <f>PROPER(Table1[[#This Row],[Product Category]])</f>
        <v>Electronics</v>
      </c>
      <c r="E3432">
        <f>ROUND(Table1[[#This Row],[Sales Amount]],1)</f>
        <v>2450.1</v>
      </c>
      <c r="F3432">
        <f>Table1[[#This Row],[Quantity Sold]]</f>
        <v>38</v>
      </c>
      <c r="G3432">
        <f>Table1[[#This Row],[Discount (%)]]</f>
        <v>27</v>
      </c>
      <c r="H3432">
        <f>Table1[[#This Row],[Profit]]</f>
        <v>1529.47</v>
      </c>
    </row>
    <row r="3433" spans="1:8">
      <c r="A3433" s="11" t="s">
        <v>3380</v>
      </c>
      <c r="B3433" s="7">
        <v>48456</v>
      </c>
      <c r="C3433" t="str">
        <f>PROPER(Table1[[#This Row],[Region]])</f>
        <v>West</v>
      </c>
      <c r="D3433" t="str">
        <f>PROPER(Table1[[#This Row],[Product Category]])</f>
        <v>Clothing</v>
      </c>
      <c r="E3433">
        <f>ROUND(Table1[[#This Row],[Sales Amount]],1)</f>
        <v>2846.1</v>
      </c>
      <c r="F3433">
        <f>Table1[[#This Row],[Quantity Sold]]</f>
        <v>38</v>
      </c>
      <c r="G3433">
        <f>Table1[[#This Row],[Discount (%)]]</f>
        <v>42</v>
      </c>
      <c r="H3433">
        <f>Table1[[#This Row],[Profit]]</f>
        <v>686.21</v>
      </c>
    </row>
    <row r="3434" spans="1:8">
      <c r="A3434" s="11" t="s">
        <v>3381</v>
      </c>
      <c r="B3434" s="7">
        <v>48457</v>
      </c>
      <c r="C3434" t="str">
        <f>PROPER(Table1[[#This Row],[Region]])</f>
        <v>North</v>
      </c>
      <c r="D3434" t="str">
        <f>PROPER(Table1[[#This Row],[Product Category]])</f>
        <v>Sports</v>
      </c>
      <c r="E3434">
        <f>ROUND(Table1[[#This Row],[Sales Amount]],1)</f>
        <v>1488.1</v>
      </c>
      <c r="F3434">
        <f>Table1[[#This Row],[Quantity Sold]]</f>
        <v>33</v>
      </c>
      <c r="G3434">
        <f>Table1[[#This Row],[Discount (%)]]</f>
        <v>25</v>
      </c>
      <c r="H3434">
        <f>Table1[[#This Row],[Profit]]</f>
        <v>1030.74</v>
      </c>
    </row>
    <row r="3435" spans="1:8">
      <c r="A3435" s="11" t="s">
        <v>3382</v>
      </c>
      <c r="B3435" s="7">
        <v>48458</v>
      </c>
      <c r="C3435" t="str">
        <f>PROPER(Table1[[#This Row],[Region]])</f>
        <v>South</v>
      </c>
      <c r="D3435" t="str">
        <f>PROPER(Table1[[#This Row],[Product Category]])</f>
        <v>Sports</v>
      </c>
      <c r="E3435">
        <f>ROUND(Table1[[#This Row],[Sales Amount]],1)</f>
        <v>2116</v>
      </c>
      <c r="F3435">
        <f>Table1[[#This Row],[Quantity Sold]]</f>
        <v>48</v>
      </c>
      <c r="G3435">
        <f>Table1[[#This Row],[Discount (%)]]</f>
        <v>21</v>
      </c>
      <c r="H3435">
        <f>Table1[[#This Row],[Profit]]</f>
        <v>1973.05</v>
      </c>
    </row>
    <row r="3436" spans="1:8">
      <c r="A3436" s="11" t="s">
        <v>3383</v>
      </c>
      <c r="B3436" s="7">
        <v>48459</v>
      </c>
      <c r="C3436" t="str">
        <f>PROPER(Table1[[#This Row],[Region]])</f>
        <v>East</v>
      </c>
      <c r="D3436" t="str">
        <f>PROPER(Table1[[#This Row],[Product Category]])</f>
        <v>Electronics</v>
      </c>
      <c r="E3436">
        <f>ROUND(Table1[[#This Row],[Sales Amount]],1)</f>
        <v>4876.8999999999996</v>
      </c>
      <c r="F3436">
        <f>Table1[[#This Row],[Quantity Sold]]</f>
        <v>8</v>
      </c>
      <c r="G3436">
        <f>Table1[[#This Row],[Discount (%)]]</f>
        <v>44</v>
      </c>
      <c r="H3436">
        <f>Table1[[#This Row],[Profit]]</f>
        <v>1575.73</v>
      </c>
    </row>
    <row r="3437" spans="1:8">
      <c r="A3437" s="11" t="s">
        <v>3384</v>
      </c>
      <c r="B3437" s="7">
        <v>48460</v>
      </c>
      <c r="C3437" t="str">
        <f>PROPER(Table1[[#This Row],[Region]])</f>
        <v>North</v>
      </c>
      <c r="D3437" t="str">
        <f>PROPER(Table1[[#This Row],[Product Category]])</f>
        <v>Clothing</v>
      </c>
      <c r="E3437">
        <f>ROUND(Table1[[#This Row],[Sales Amount]],1)</f>
        <v>2741.3</v>
      </c>
      <c r="F3437">
        <f>Table1[[#This Row],[Quantity Sold]]</f>
        <v>29</v>
      </c>
      <c r="G3437">
        <f>Table1[[#This Row],[Discount (%)]]</f>
        <v>43</v>
      </c>
      <c r="H3437">
        <f>Table1[[#This Row],[Profit]]</f>
        <v>774.42</v>
      </c>
    </row>
    <row r="3438" spans="1:8">
      <c r="A3438" s="11" t="s">
        <v>3385</v>
      </c>
      <c r="B3438" s="7">
        <v>48461</v>
      </c>
      <c r="C3438" t="str">
        <f>PROPER(Table1[[#This Row],[Region]])</f>
        <v>West</v>
      </c>
      <c r="D3438" t="str">
        <f>PROPER(Table1[[#This Row],[Product Category]])</f>
        <v>Clothing</v>
      </c>
      <c r="E3438">
        <f>ROUND(Table1[[#This Row],[Sales Amount]],1)</f>
        <v>2051.6999999999998</v>
      </c>
      <c r="F3438">
        <f>Table1[[#This Row],[Quantity Sold]]</f>
        <v>23</v>
      </c>
      <c r="G3438">
        <f>Table1[[#This Row],[Discount (%)]]</f>
        <v>44</v>
      </c>
      <c r="H3438">
        <f>Table1[[#This Row],[Profit]]</f>
        <v>1599.75</v>
      </c>
    </row>
    <row r="3439" spans="1:8">
      <c r="A3439" s="11" t="s">
        <v>3386</v>
      </c>
      <c r="B3439" s="7">
        <v>48462</v>
      </c>
      <c r="C3439" t="str">
        <f>PROPER(Table1[[#This Row],[Region]])</f>
        <v>South</v>
      </c>
      <c r="D3439" t="str">
        <f>PROPER(Table1[[#This Row],[Product Category]])</f>
        <v>Sports</v>
      </c>
      <c r="E3439">
        <f>ROUND(Table1[[#This Row],[Sales Amount]],1)</f>
        <v>3459.4</v>
      </c>
      <c r="F3439">
        <f>Table1[[#This Row],[Quantity Sold]]</f>
        <v>12</v>
      </c>
      <c r="G3439">
        <f>Table1[[#This Row],[Discount (%)]]</f>
        <v>24</v>
      </c>
      <c r="H3439">
        <f>Table1[[#This Row],[Profit]]</f>
        <v>962.6</v>
      </c>
    </row>
    <row r="3440" spans="1:8">
      <c r="A3440" s="11" t="s">
        <v>3387</v>
      </c>
      <c r="B3440" s="7">
        <v>48463</v>
      </c>
      <c r="C3440" t="str">
        <f>PROPER(Table1[[#This Row],[Region]])</f>
        <v>North</v>
      </c>
      <c r="D3440" t="str">
        <f>PROPER(Table1[[#This Row],[Product Category]])</f>
        <v>Furniture</v>
      </c>
      <c r="E3440">
        <f>ROUND(Table1[[#This Row],[Sales Amount]],1)</f>
        <v>4858.1000000000004</v>
      </c>
      <c r="F3440">
        <f>Table1[[#This Row],[Quantity Sold]]</f>
        <v>39</v>
      </c>
      <c r="G3440">
        <f>Table1[[#This Row],[Discount (%)]]</f>
        <v>4</v>
      </c>
      <c r="H3440">
        <f>Table1[[#This Row],[Profit]]</f>
        <v>761.71</v>
      </c>
    </row>
    <row r="3441" spans="1:8">
      <c r="A3441" s="11" t="s">
        <v>3388</v>
      </c>
      <c r="B3441" s="7">
        <v>48464</v>
      </c>
      <c r="C3441" t="str">
        <f>PROPER(Table1[[#This Row],[Region]])</f>
        <v>North</v>
      </c>
      <c r="D3441" t="str">
        <f>PROPER(Table1[[#This Row],[Product Category]])</f>
        <v>Clothing</v>
      </c>
      <c r="E3441">
        <f>ROUND(Table1[[#This Row],[Sales Amount]],1)</f>
        <v>1448.7</v>
      </c>
      <c r="F3441">
        <f>Table1[[#This Row],[Quantity Sold]]</f>
        <v>27</v>
      </c>
      <c r="G3441">
        <f>Table1[[#This Row],[Discount (%)]]</f>
        <v>40</v>
      </c>
      <c r="H3441">
        <f>Table1[[#This Row],[Profit]]</f>
        <v>1663.21</v>
      </c>
    </row>
    <row r="3442" spans="1:8">
      <c r="A3442" s="11" t="s">
        <v>3389</v>
      </c>
      <c r="B3442" s="7">
        <v>48465</v>
      </c>
      <c r="C3442" t="str">
        <f>PROPER(Table1[[#This Row],[Region]])</f>
        <v>North</v>
      </c>
      <c r="D3442" t="str">
        <f>PROPER(Table1[[#This Row],[Product Category]])</f>
        <v>Electronics</v>
      </c>
      <c r="E3442">
        <f>ROUND(Table1[[#This Row],[Sales Amount]],1)</f>
        <v>255.5</v>
      </c>
      <c r="F3442">
        <f>Table1[[#This Row],[Quantity Sold]]</f>
        <v>15</v>
      </c>
      <c r="G3442">
        <f>Table1[[#This Row],[Discount (%)]]</f>
        <v>22</v>
      </c>
      <c r="H3442">
        <f>Table1[[#This Row],[Profit]]</f>
        <v>1860.97</v>
      </c>
    </row>
    <row r="3443" spans="1:8">
      <c r="A3443" s="11" t="s">
        <v>3390</v>
      </c>
      <c r="B3443" s="7">
        <v>48466</v>
      </c>
      <c r="C3443" t="str">
        <f>PROPER(Table1[[#This Row],[Region]])</f>
        <v>South</v>
      </c>
      <c r="D3443" t="str">
        <f>PROPER(Table1[[#This Row],[Product Category]])</f>
        <v>Clothing</v>
      </c>
      <c r="E3443">
        <f>ROUND(Table1[[#This Row],[Sales Amount]],1)</f>
        <v>2814.3</v>
      </c>
      <c r="F3443">
        <f>Table1[[#This Row],[Quantity Sold]]</f>
        <v>26</v>
      </c>
      <c r="G3443">
        <f>Table1[[#This Row],[Discount (%)]]</f>
        <v>1</v>
      </c>
      <c r="H3443">
        <f>Table1[[#This Row],[Profit]]</f>
        <v>619.33000000000004</v>
      </c>
    </row>
    <row r="3444" spans="1:8">
      <c r="A3444" s="11" t="s">
        <v>3391</v>
      </c>
      <c r="B3444" s="7">
        <v>48467</v>
      </c>
      <c r="C3444" t="str">
        <f>PROPER(Table1[[#This Row],[Region]])</f>
        <v>North</v>
      </c>
      <c r="D3444" t="str">
        <f>PROPER(Table1[[#This Row],[Product Category]])</f>
        <v>Sports</v>
      </c>
      <c r="E3444">
        <f>ROUND(Table1[[#This Row],[Sales Amount]],1)</f>
        <v>758.6</v>
      </c>
      <c r="F3444">
        <f>Table1[[#This Row],[Quantity Sold]]</f>
        <v>21</v>
      </c>
      <c r="G3444">
        <f>Table1[[#This Row],[Discount (%)]]</f>
        <v>5</v>
      </c>
      <c r="H3444">
        <f>Table1[[#This Row],[Profit]]</f>
        <v>646.28</v>
      </c>
    </row>
    <row r="3445" spans="1:8">
      <c r="A3445" s="11" t="s">
        <v>3392</v>
      </c>
      <c r="B3445" s="7">
        <v>48468</v>
      </c>
      <c r="C3445" t="str">
        <f>PROPER(Table1[[#This Row],[Region]])</f>
        <v>North</v>
      </c>
      <c r="D3445" t="str">
        <f>PROPER(Table1[[#This Row],[Product Category]])</f>
        <v>Groceries</v>
      </c>
      <c r="E3445">
        <f>ROUND(Table1[[#This Row],[Sales Amount]],1)</f>
        <v>2994.8</v>
      </c>
      <c r="F3445">
        <f>Table1[[#This Row],[Quantity Sold]]</f>
        <v>7</v>
      </c>
      <c r="G3445">
        <f>Table1[[#This Row],[Discount (%)]]</f>
        <v>9</v>
      </c>
      <c r="H3445">
        <f>Table1[[#This Row],[Profit]]</f>
        <v>548.35</v>
      </c>
    </row>
    <row r="3446" spans="1:8">
      <c r="A3446" s="11" t="s">
        <v>3393</v>
      </c>
      <c r="B3446" s="7">
        <v>48469</v>
      </c>
      <c r="C3446" t="str">
        <f>PROPER(Table1[[#This Row],[Region]])</f>
        <v>East</v>
      </c>
      <c r="D3446" t="str">
        <f>PROPER(Table1[[#This Row],[Product Category]])</f>
        <v>Furniture</v>
      </c>
      <c r="E3446">
        <f>ROUND(Table1[[#This Row],[Sales Amount]],1)</f>
        <v>2023.6</v>
      </c>
      <c r="F3446">
        <f>Table1[[#This Row],[Quantity Sold]]</f>
        <v>44</v>
      </c>
      <c r="G3446">
        <f>Table1[[#This Row],[Discount (%)]]</f>
        <v>28</v>
      </c>
      <c r="H3446">
        <f>Table1[[#This Row],[Profit]]</f>
        <v>1174.6600000000001</v>
      </c>
    </row>
    <row r="3447" spans="1:8">
      <c r="A3447" s="11" t="s">
        <v>3394</v>
      </c>
      <c r="B3447" s="7">
        <v>48470</v>
      </c>
      <c r="C3447" t="str">
        <f>PROPER(Table1[[#This Row],[Region]])</f>
        <v>West</v>
      </c>
      <c r="D3447" t="str">
        <f>PROPER(Table1[[#This Row],[Product Category]])</f>
        <v>Clothing</v>
      </c>
      <c r="E3447">
        <f>ROUND(Table1[[#This Row],[Sales Amount]],1)</f>
        <v>2399.5</v>
      </c>
      <c r="F3447">
        <f>Table1[[#This Row],[Quantity Sold]]</f>
        <v>21</v>
      </c>
      <c r="G3447">
        <f>Table1[[#This Row],[Discount (%)]]</f>
        <v>31</v>
      </c>
      <c r="H3447">
        <f>Table1[[#This Row],[Profit]]</f>
        <v>788.04</v>
      </c>
    </row>
    <row r="3448" spans="1:8">
      <c r="A3448" s="11" t="s">
        <v>3395</v>
      </c>
      <c r="B3448" s="7">
        <v>48471</v>
      </c>
      <c r="C3448" t="str">
        <f>PROPER(Table1[[#This Row],[Region]])</f>
        <v>South</v>
      </c>
      <c r="D3448" t="str">
        <f>PROPER(Table1[[#This Row],[Product Category]])</f>
        <v>Groceries</v>
      </c>
      <c r="E3448">
        <f>ROUND(Table1[[#This Row],[Sales Amount]],1)</f>
        <v>3374.2</v>
      </c>
      <c r="F3448">
        <f>Table1[[#This Row],[Quantity Sold]]</f>
        <v>6</v>
      </c>
      <c r="G3448">
        <f>Table1[[#This Row],[Discount (%)]]</f>
        <v>0</v>
      </c>
      <c r="H3448">
        <f>Table1[[#This Row],[Profit]]</f>
        <v>1209.25</v>
      </c>
    </row>
    <row r="3449" spans="1:8">
      <c r="A3449" s="11" t="s">
        <v>3396</v>
      </c>
      <c r="B3449" s="7">
        <v>48472</v>
      </c>
      <c r="C3449" t="str">
        <f>PROPER(Table1[[#This Row],[Region]])</f>
        <v>East</v>
      </c>
      <c r="D3449" t="str">
        <f>PROPER(Table1[[#This Row],[Product Category]])</f>
        <v>Furniture</v>
      </c>
      <c r="E3449">
        <f>ROUND(Table1[[#This Row],[Sales Amount]],1)</f>
        <v>608.1</v>
      </c>
      <c r="F3449">
        <f>Table1[[#This Row],[Quantity Sold]]</f>
        <v>40</v>
      </c>
      <c r="G3449">
        <f>Table1[[#This Row],[Discount (%)]]</f>
        <v>30</v>
      </c>
      <c r="H3449">
        <f>Table1[[#This Row],[Profit]]</f>
        <v>591.04999999999995</v>
      </c>
    </row>
    <row r="3450" spans="1:8">
      <c r="A3450" s="11" t="s">
        <v>3397</v>
      </c>
      <c r="B3450" s="7">
        <v>48473</v>
      </c>
      <c r="C3450" t="str">
        <f>PROPER(Table1[[#This Row],[Region]])</f>
        <v>South</v>
      </c>
      <c r="D3450" t="str">
        <f>PROPER(Table1[[#This Row],[Product Category]])</f>
        <v>Clothing</v>
      </c>
      <c r="E3450">
        <f>ROUND(Table1[[#This Row],[Sales Amount]],1)</f>
        <v>4077.2</v>
      </c>
      <c r="F3450">
        <f>Table1[[#This Row],[Quantity Sold]]</f>
        <v>45</v>
      </c>
      <c r="G3450">
        <f>Table1[[#This Row],[Discount (%)]]</f>
        <v>5</v>
      </c>
      <c r="H3450">
        <f>Table1[[#This Row],[Profit]]</f>
        <v>501.45</v>
      </c>
    </row>
    <row r="3451" spans="1:8">
      <c r="A3451" s="11" t="s">
        <v>3398</v>
      </c>
      <c r="B3451" s="7">
        <v>48474</v>
      </c>
      <c r="C3451" t="str">
        <f>PROPER(Table1[[#This Row],[Region]])</f>
        <v>East</v>
      </c>
      <c r="D3451" t="str">
        <f>PROPER(Table1[[#This Row],[Product Category]])</f>
        <v>Clothing</v>
      </c>
      <c r="E3451">
        <f>ROUND(Table1[[#This Row],[Sales Amount]],1)</f>
        <v>4771.2</v>
      </c>
      <c r="F3451">
        <f>Table1[[#This Row],[Quantity Sold]]</f>
        <v>14</v>
      </c>
      <c r="G3451">
        <f>Table1[[#This Row],[Discount (%)]]</f>
        <v>20</v>
      </c>
      <c r="H3451">
        <f>Table1[[#This Row],[Profit]]</f>
        <v>140.6</v>
      </c>
    </row>
    <row r="3452" spans="1:8">
      <c r="A3452" s="11" t="s">
        <v>3399</v>
      </c>
      <c r="B3452" s="7">
        <v>48475</v>
      </c>
      <c r="C3452" t="str">
        <f>PROPER(Table1[[#This Row],[Region]])</f>
        <v>South</v>
      </c>
      <c r="D3452" t="str">
        <f>PROPER(Table1[[#This Row],[Product Category]])</f>
        <v>Electronics</v>
      </c>
      <c r="E3452">
        <f>ROUND(Table1[[#This Row],[Sales Amount]],1)</f>
        <v>4931.8999999999996</v>
      </c>
      <c r="F3452">
        <f>Table1[[#This Row],[Quantity Sold]]</f>
        <v>2</v>
      </c>
      <c r="G3452">
        <f>Table1[[#This Row],[Discount (%)]]</f>
        <v>16</v>
      </c>
      <c r="H3452">
        <f>Table1[[#This Row],[Profit]]</f>
        <v>1931.16</v>
      </c>
    </row>
    <row r="3453" spans="1:8">
      <c r="A3453" s="11" t="s">
        <v>3400</v>
      </c>
      <c r="B3453" s="7">
        <v>48476</v>
      </c>
      <c r="C3453" t="str">
        <f>PROPER(Table1[[#This Row],[Region]])</f>
        <v>North</v>
      </c>
      <c r="D3453" t="str">
        <f>PROPER(Table1[[#This Row],[Product Category]])</f>
        <v>Groceries</v>
      </c>
      <c r="E3453">
        <f>ROUND(Table1[[#This Row],[Sales Amount]],1)</f>
        <v>4373.6000000000004</v>
      </c>
      <c r="F3453">
        <f>Table1[[#This Row],[Quantity Sold]]</f>
        <v>3</v>
      </c>
      <c r="G3453">
        <f>Table1[[#This Row],[Discount (%)]]</f>
        <v>48</v>
      </c>
      <c r="H3453">
        <f>Table1[[#This Row],[Profit]]</f>
        <v>1570.19</v>
      </c>
    </row>
    <row r="3454" spans="1:8">
      <c r="A3454" s="11" t="s">
        <v>3401</v>
      </c>
      <c r="B3454" s="7">
        <v>48477</v>
      </c>
      <c r="C3454" t="str">
        <f>PROPER(Table1[[#This Row],[Region]])</f>
        <v>South</v>
      </c>
      <c r="D3454" t="str">
        <f>PROPER(Table1[[#This Row],[Product Category]])</f>
        <v>Sports</v>
      </c>
      <c r="E3454">
        <f>ROUND(Table1[[#This Row],[Sales Amount]],1)</f>
        <v>2362.1999999999998</v>
      </c>
      <c r="F3454">
        <f>Table1[[#This Row],[Quantity Sold]]</f>
        <v>17</v>
      </c>
      <c r="G3454">
        <f>Table1[[#This Row],[Discount (%)]]</f>
        <v>17</v>
      </c>
      <c r="H3454">
        <f>Table1[[#This Row],[Profit]]</f>
        <v>1712.85</v>
      </c>
    </row>
    <row r="3455" spans="1:8">
      <c r="A3455" s="11" t="s">
        <v>3402</v>
      </c>
      <c r="B3455" s="7">
        <v>48478</v>
      </c>
      <c r="C3455" t="str">
        <f>PROPER(Table1[[#This Row],[Region]])</f>
        <v>South</v>
      </c>
      <c r="D3455" t="str">
        <f>PROPER(Table1[[#This Row],[Product Category]])</f>
        <v>Furniture</v>
      </c>
      <c r="E3455">
        <f>ROUND(Table1[[#This Row],[Sales Amount]],1)</f>
        <v>395.7</v>
      </c>
      <c r="F3455">
        <f>Table1[[#This Row],[Quantity Sold]]</f>
        <v>36</v>
      </c>
      <c r="G3455">
        <f>Table1[[#This Row],[Discount (%)]]</f>
        <v>49</v>
      </c>
      <c r="H3455">
        <f>Table1[[#This Row],[Profit]]</f>
        <v>1699.19</v>
      </c>
    </row>
    <row r="3456" spans="1:8">
      <c r="A3456" s="11" t="s">
        <v>3403</v>
      </c>
      <c r="B3456" s="7">
        <v>48479</v>
      </c>
      <c r="C3456" t="str">
        <f>PROPER(Table1[[#This Row],[Region]])</f>
        <v>South</v>
      </c>
      <c r="D3456" t="str">
        <f>PROPER(Table1[[#This Row],[Product Category]])</f>
        <v>Electronics</v>
      </c>
      <c r="E3456">
        <f>ROUND(Table1[[#This Row],[Sales Amount]],1)</f>
        <v>3187.5</v>
      </c>
      <c r="F3456">
        <f>Table1[[#This Row],[Quantity Sold]]</f>
        <v>48</v>
      </c>
      <c r="G3456">
        <f>Table1[[#This Row],[Discount (%)]]</f>
        <v>49</v>
      </c>
      <c r="H3456">
        <f>Table1[[#This Row],[Profit]]</f>
        <v>395.29</v>
      </c>
    </row>
    <row r="3457" spans="1:8">
      <c r="A3457" s="11" t="s">
        <v>3404</v>
      </c>
      <c r="B3457" s="7">
        <v>48480</v>
      </c>
      <c r="C3457" t="str">
        <f>PROPER(Table1[[#This Row],[Region]])</f>
        <v>West</v>
      </c>
      <c r="D3457" t="str">
        <f>PROPER(Table1[[#This Row],[Product Category]])</f>
        <v>Sports</v>
      </c>
      <c r="E3457">
        <f>ROUND(Table1[[#This Row],[Sales Amount]],1)</f>
        <v>2283.9</v>
      </c>
      <c r="F3457">
        <f>Table1[[#This Row],[Quantity Sold]]</f>
        <v>26</v>
      </c>
      <c r="G3457">
        <f>Table1[[#This Row],[Discount (%)]]</f>
        <v>9</v>
      </c>
      <c r="H3457">
        <f>Table1[[#This Row],[Profit]]</f>
        <v>688.35</v>
      </c>
    </row>
    <row r="3458" spans="1:8">
      <c r="A3458" s="11" t="s">
        <v>3405</v>
      </c>
      <c r="B3458" s="7">
        <v>48481</v>
      </c>
      <c r="C3458" t="str">
        <f>PROPER(Table1[[#This Row],[Region]])</f>
        <v>South</v>
      </c>
      <c r="D3458" t="str">
        <f>PROPER(Table1[[#This Row],[Product Category]])</f>
        <v>Electronics</v>
      </c>
      <c r="E3458">
        <f>ROUND(Table1[[#This Row],[Sales Amount]],1)</f>
        <v>746.9</v>
      </c>
      <c r="F3458">
        <f>Table1[[#This Row],[Quantity Sold]]</f>
        <v>11</v>
      </c>
      <c r="G3458">
        <f>Table1[[#This Row],[Discount (%)]]</f>
        <v>20</v>
      </c>
      <c r="H3458">
        <f>Table1[[#This Row],[Profit]]</f>
        <v>1818.56</v>
      </c>
    </row>
    <row r="3459" spans="1:8">
      <c r="A3459" s="11" t="s">
        <v>3406</v>
      </c>
      <c r="B3459" s="7">
        <v>48482</v>
      </c>
      <c r="C3459" t="str">
        <f>PROPER(Table1[[#This Row],[Region]])</f>
        <v>East</v>
      </c>
      <c r="D3459" t="str">
        <f>PROPER(Table1[[#This Row],[Product Category]])</f>
        <v>Groceries</v>
      </c>
      <c r="E3459">
        <f>ROUND(Table1[[#This Row],[Sales Amount]],1)</f>
        <v>1376.7</v>
      </c>
      <c r="F3459">
        <f>Table1[[#This Row],[Quantity Sold]]</f>
        <v>4</v>
      </c>
      <c r="G3459">
        <f>Table1[[#This Row],[Discount (%)]]</f>
        <v>35</v>
      </c>
      <c r="H3459">
        <f>Table1[[#This Row],[Profit]]</f>
        <v>376.45</v>
      </c>
    </row>
    <row r="3460" spans="1:8">
      <c r="A3460" s="11" t="s">
        <v>3407</v>
      </c>
      <c r="B3460" s="7">
        <v>48483</v>
      </c>
      <c r="C3460" t="str">
        <f>PROPER(Table1[[#This Row],[Region]])</f>
        <v>North</v>
      </c>
      <c r="D3460" t="str">
        <f>PROPER(Table1[[#This Row],[Product Category]])</f>
        <v>Groceries</v>
      </c>
      <c r="E3460">
        <f>ROUND(Table1[[#This Row],[Sales Amount]],1)</f>
        <v>1650.3</v>
      </c>
      <c r="F3460">
        <f>Table1[[#This Row],[Quantity Sold]]</f>
        <v>20</v>
      </c>
      <c r="G3460">
        <f>Table1[[#This Row],[Discount (%)]]</f>
        <v>32</v>
      </c>
      <c r="H3460">
        <f>Table1[[#This Row],[Profit]]</f>
        <v>1196.56</v>
      </c>
    </row>
    <row r="3461" spans="1:8">
      <c r="A3461" s="11" t="s">
        <v>3408</v>
      </c>
      <c r="B3461" s="7">
        <v>48484</v>
      </c>
      <c r="C3461" t="str">
        <f>PROPER(Table1[[#This Row],[Region]])</f>
        <v>South</v>
      </c>
      <c r="D3461" t="str">
        <f>PROPER(Table1[[#This Row],[Product Category]])</f>
        <v>Furniture</v>
      </c>
      <c r="E3461">
        <f>ROUND(Table1[[#This Row],[Sales Amount]],1)</f>
        <v>712.6</v>
      </c>
      <c r="F3461">
        <f>Table1[[#This Row],[Quantity Sold]]</f>
        <v>36</v>
      </c>
      <c r="G3461">
        <f>Table1[[#This Row],[Discount (%)]]</f>
        <v>2</v>
      </c>
      <c r="H3461">
        <f>Table1[[#This Row],[Profit]]</f>
        <v>1948.49</v>
      </c>
    </row>
    <row r="3462" spans="1:8">
      <c r="A3462" s="11" t="s">
        <v>3409</v>
      </c>
      <c r="B3462" s="7">
        <v>48485</v>
      </c>
      <c r="C3462" t="str">
        <f>PROPER(Table1[[#This Row],[Region]])</f>
        <v>North</v>
      </c>
      <c r="D3462" t="str">
        <f>PROPER(Table1[[#This Row],[Product Category]])</f>
        <v>Clothing</v>
      </c>
      <c r="E3462">
        <f>ROUND(Table1[[#This Row],[Sales Amount]],1)</f>
        <v>3581.3</v>
      </c>
      <c r="F3462">
        <f>Table1[[#This Row],[Quantity Sold]]</f>
        <v>31</v>
      </c>
      <c r="G3462">
        <f>Table1[[#This Row],[Discount (%)]]</f>
        <v>47</v>
      </c>
      <c r="H3462">
        <f>Table1[[#This Row],[Profit]]</f>
        <v>1598.74</v>
      </c>
    </row>
    <row r="3463" spans="1:8">
      <c r="A3463" s="11" t="s">
        <v>3410</v>
      </c>
      <c r="B3463" s="7">
        <v>48486</v>
      </c>
      <c r="C3463" t="str">
        <f>PROPER(Table1[[#This Row],[Region]])</f>
        <v>West</v>
      </c>
      <c r="D3463" t="str">
        <f>PROPER(Table1[[#This Row],[Product Category]])</f>
        <v>Clothing</v>
      </c>
      <c r="E3463">
        <f>ROUND(Table1[[#This Row],[Sales Amount]],1)</f>
        <v>343.9</v>
      </c>
      <c r="F3463">
        <f>Table1[[#This Row],[Quantity Sold]]</f>
        <v>26</v>
      </c>
      <c r="G3463">
        <f>Table1[[#This Row],[Discount (%)]]</f>
        <v>9</v>
      </c>
      <c r="H3463">
        <f>Table1[[#This Row],[Profit]]</f>
        <v>981.23</v>
      </c>
    </row>
    <row r="3464" spans="1:8">
      <c r="A3464" s="11" t="s">
        <v>3411</v>
      </c>
      <c r="B3464" s="7">
        <v>48487</v>
      </c>
      <c r="C3464" t="str">
        <f>PROPER(Table1[[#This Row],[Region]])</f>
        <v>West</v>
      </c>
      <c r="D3464" t="str">
        <f>PROPER(Table1[[#This Row],[Product Category]])</f>
        <v>Sports</v>
      </c>
      <c r="E3464">
        <f>ROUND(Table1[[#This Row],[Sales Amount]],1)</f>
        <v>4365.1000000000004</v>
      </c>
      <c r="F3464">
        <f>Table1[[#This Row],[Quantity Sold]]</f>
        <v>26</v>
      </c>
      <c r="G3464">
        <f>Table1[[#This Row],[Discount (%)]]</f>
        <v>6</v>
      </c>
      <c r="H3464">
        <f>Table1[[#This Row],[Profit]]</f>
        <v>1719.37</v>
      </c>
    </row>
    <row r="3465" spans="1:8">
      <c r="A3465" s="11" t="s">
        <v>3412</v>
      </c>
      <c r="B3465" s="7">
        <v>48488</v>
      </c>
      <c r="C3465" t="str">
        <f>PROPER(Table1[[#This Row],[Region]])</f>
        <v>West</v>
      </c>
      <c r="D3465" t="str">
        <f>PROPER(Table1[[#This Row],[Product Category]])</f>
        <v>Sports</v>
      </c>
      <c r="E3465">
        <f>ROUND(Table1[[#This Row],[Sales Amount]],1)</f>
        <v>1058.9000000000001</v>
      </c>
      <c r="F3465">
        <f>Table1[[#This Row],[Quantity Sold]]</f>
        <v>30</v>
      </c>
      <c r="G3465">
        <f>Table1[[#This Row],[Discount (%)]]</f>
        <v>14</v>
      </c>
      <c r="H3465">
        <f>Table1[[#This Row],[Profit]]</f>
        <v>398.64</v>
      </c>
    </row>
    <row r="3466" spans="1:8">
      <c r="A3466" s="11" t="s">
        <v>3413</v>
      </c>
      <c r="B3466" s="7">
        <v>48489</v>
      </c>
      <c r="C3466" t="str">
        <f>PROPER(Table1[[#This Row],[Region]])</f>
        <v>North</v>
      </c>
      <c r="D3466" t="str">
        <f>PROPER(Table1[[#This Row],[Product Category]])</f>
        <v>Furniture</v>
      </c>
      <c r="E3466">
        <f>ROUND(Table1[[#This Row],[Sales Amount]],1)</f>
        <v>2178.4</v>
      </c>
      <c r="F3466">
        <f>Table1[[#This Row],[Quantity Sold]]</f>
        <v>23</v>
      </c>
      <c r="G3466">
        <f>Table1[[#This Row],[Discount (%)]]</f>
        <v>14</v>
      </c>
      <c r="H3466">
        <f>Table1[[#This Row],[Profit]]</f>
        <v>1362.61</v>
      </c>
    </row>
    <row r="3467" spans="1:8">
      <c r="A3467" s="11" t="s">
        <v>3414</v>
      </c>
      <c r="B3467" s="7">
        <v>48490</v>
      </c>
      <c r="C3467" t="str">
        <f>PROPER(Table1[[#This Row],[Region]])</f>
        <v>East</v>
      </c>
      <c r="D3467" t="str">
        <f>PROPER(Table1[[#This Row],[Product Category]])</f>
        <v>Electronics</v>
      </c>
      <c r="E3467">
        <f>ROUND(Table1[[#This Row],[Sales Amount]],1)</f>
        <v>332.6</v>
      </c>
      <c r="F3467">
        <f>Table1[[#This Row],[Quantity Sold]]</f>
        <v>22</v>
      </c>
      <c r="G3467">
        <f>Table1[[#This Row],[Discount (%)]]</f>
        <v>14</v>
      </c>
      <c r="H3467">
        <f>Table1[[#This Row],[Profit]]</f>
        <v>1456.73</v>
      </c>
    </row>
    <row r="3468" spans="1:8">
      <c r="A3468" s="11" t="s">
        <v>3415</v>
      </c>
      <c r="B3468" s="7">
        <v>48491</v>
      </c>
      <c r="C3468" t="str">
        <f>PROPER(Table1[[#This Row],[Region]])</f>
        <v>North</v>
      </c>
      <c r="D3468" t="str">
        <f>PROPER(Table1[[#This Row],[Product Category]])</f>
        <v>Sports</v>
      </c>
      <c r="E3468">
        <f>ROUND(Table1[[#This Row],[Sales Amount]],1)</f>
        <v>2300.6</v>
      </c>
      <c r="F3468">
        <f>Table1[[#This Row],[Quantity Sold]]</f>
        <v>32</v>
      </c>
      <c r="G3468">
        <f>Table1[[#This Row],[Discount (%)]]</f>
        <v>46</v>
      </c>
      <c r="H3468">
        <f>Table1[[#This Row],[Profit]]</f>
        <v>730.62</v>
      </c>
    </row>
    <row r="3469" spans="1:8">
      <c r="A3469" s="11" t="s">
        <v>3416</v>
      </c>
      <c r="B3469" s="7">
        <v>48492</v>
      </c>
      <c r="C3469" t="str">
        <f>PROPER(Table1[[#This Row],[Region]])</f>
        <v>West</v>
      </c>
      <c r="D3469" t="str">
        <f>PROPER(Table1[[#This Row],[Product Category]])</f>
        <v>Electronics</v>
      </c>
      <c r="E3469">
        <f>ROUND(Table1[[#This Row],[Sales Amount]],1)</f>
        <v>1755.8</v>
      </c>
      <c r="F3469">
        <f>Table1[[#This Row],[Quantity Sold]]</f>
        <v>7</v>
      </c>
      <c r="G3469">
        <f>Table1[[#This Row],[Discount (%)]]</f>
        <v>15</v>
      </c>
      <c r="H3469">
        <f>Table1[[#This Row],[Profit]]</f>
        <v>502.31</v>
      </c>
    </row>
    <row r="3470" spans="1:8">
      <c r="A3470" s="11" t="s">
        <v>3417</v>
      </c>
      <c r="B3470" s="7">
        <v>48493</v>
      </c>
      <c r="C3470" t="str">
        <f>PROPER(Table1[[#This Row],[Region]])</f>
        <v>South</v>
      </c>
      <c r="D3470" t="str">
        <f>PROPER(Table1[[#This Row],[Product Category]])</f>
        <v>Electronics</v>
      </c>
      <c r="E3470">
        <f>ROUND(Table1[[#This Row],[Sales Amount]],1)</f>
        <v>3122.6</v>
      </c>
      <c r="F3470">
        <f>Table1[[#This Row],[Quantity Sold]]</f>
        <v>25</v>
      </c>
      <c r="G3470">
        <f>Table1[[#This Row],[Discount (%)]]</f>
        <v>0</v>
      </c>
      <c r="H3470">
        <f>Table1[[#This Row],[Profit]]</f>
        <v>548.28</v>
      </c>
    </row>
    <row r="3471" spans="1:8">
      <c r="A3471" s="11" t="s">
        <v>3418</v>
      </c>
      <c r="B3471" s="7">
        <v>48494</v>
      </c>
      <c r="C3471" t="str">
        <f>PROPER(Table1[[#This Row],[Region]])</f>
        <v>West</v>
      </c>
      <c r="D3471" t="str">
        <f>PROPER(Table1[[#This Row],[Product Category]])</f>
        <v>Sports</v>
      </c>
      <c r="E3471">
        <f>ROUND(Table1[[#This Row],[Sales Amount]],1)</f>
        <v>4619.2</v>
      </c>
      <c r="F3471">
        <f>Table1[[#This Row],[Quantity Sold]]</f>
        <v>33</v>
      </c>
      <c r="G3471">
        <f>Table1[[#This Row],[Discount (%)]]</f>
        <v>35</v>
      </c>
      <c r="H3471">
        <f>Table1[[#This Row],[Profit]]</f>
        <v>209.34</v>
      </c>
    </row>
    <row r="3472" spans="1:8">
      <c r="A3472" s="11" t="s">
        <v>3419</v>
      </c>
      <c r="B3472" s="7">
        <v>48495</v>
      </c>
      <c r="C3472" t="str">
        <f>PROPER(Table1[[#This Row],[Region]])</f>
        <v>South</v>
      </c>
      <c r="D3472" t="str">
        <f>PROPER(Table1[[#This Row],[Product Category]])</f>
        <v>Clothing</v>
      </c>
      <c r="E3472">
        <f>ROUND(Table1[[#This Row],[Sales Amount]],1)</f>
        <v>836.3</v>
      </c>
      <c r="F3472">
        <f>Table1[[#This Row],[Quantity Sold]]</f>
        <v>3</v>
      </c>
      <c r="G3472">
        <f>Table1[[#This Row],[Discount (%)]]</f>
        <v>49</v>
      </c>
      <c r="H3472">
        <f>Table1[[#This Row],[Profit]]</f>
        <v>1641.49</v>
      </c>
    </row>
    <row r="3473" spans="1:8">
      <c r="A3473" s="11" t="s">
        <v>3420</v>
      </c>
      <c r="B3473" s="7">
        <v>48496</v>
      </c>
      <c r="C3473" t="str">
        <f>PROPER(Table1[[#This Row],[Region]])</f>
        <v>West</v>
      </c>
      <c r="D3473" t="str">
        <f>PROPER(Table1[[#This Row],[Product Category]])</f>
        <v>Groceries</v>
      </c>
      <c r="E3473">
        <f>ROUND(Table1[[#This Row],[Sales Amount]],1)</f>
        <v>1283.5</v>
      </c>
      <c r="F3473">
        <f>Table1[[#This Row],[Quantity Sold]]</f>
        <v>17</v>
      </c>
      <c r="G3473">
        <f>Table1[[#This Row],[Discount (%)]]</f>
        <v>38</v>
      </c>
      <c r="H3473">
        <f>Table1[[#This Row],[Profit]]</f>
        <v>1692.03</v>
      </c>
    </row>
    <row r="3474" spans="1:8">
      <c r="A3474" s="11" t="s">
        <v>3421</v>
      </c>
      <c r="B3474" s="7">
        <v>48497</v>
      </c>
      <c r="C3474" t="str">
        <f>PROPER(Table1[[#This Row],[Region]])</f>
        <v>South</v>
      </c>
      <c r="D3474" t="str">
        <f>PROPER(Table1[[#This Row],[Product Category]])</f>
        <v>Groceries</v>
      </c>
      <c r="E3474">
        <f>ROUND(Table1[[#This Row],[Sales Amount]],1)</f>
        <v>3426.4</v>
      </c>
      <c r="F3474">
        <f>Table1[[#This Row],[Quantity Sold]]</f>
        <v>37</v>
      </c>
      <c r="G3474">
        <f>Table1[[#This Row],[Discount (%)]]</f>
        <v>21</v>
      </c>
      <c r="H3474">
        <f>Table1[[#This Row],[Profit]]</f>
        <v>1777.66</v>
      </c>
    </row>
    <row r="3475" spans="1:8">
      <c r="A3475" s="11" t="s">
        <v>3422</v>
      </c>
      <c r="B3475" s="7">
        <v>48498</v>
      </c>
      <c r="C3475" t="str">
        <f>PROPER(Table1[[#This Row],[Region]])</f>
        <v>East</v>
      </c>
      <c r="D3475" t="str">
        <f>PROPER(Table1[[#This Row],[Product Category]])</f>
        <v>Groceries</v>
      </c>
      <c r="E3475">
        <f>ROUND(Table1[[#This Row],[Sales Amount]],1)</f>
        <v>4779.8999999999996</v>
      </c>
      <c r="F3475">
        <f>Table1[[#This Row],[Quantity Sold]]</f>
        <v>27</v>
      </c>
      <c r="G3475">
        <f>Table1[[#This Row],[Discount (%)]]</f>
        <v>20</v>
      </c>
      <c r="H3475">
        <f>Table1[[#This Row],[Profit]]</f>
        <v>1955.13</v>
      </c>
    </row>
    <row r="3476" spans="1:8">
      <c r="A3476" s="11" t="s">
        <v>3423</v>
      </c>
      <c r="B3476" s="7">
        <v>48499</v>
      </c>
      <c r="C3476" t="str">
        <f>PROPER(Table1[[#This Row],[Region]])</f>
        <v>North</v>
      </c>
      <c r="D3476" t="str">
        <f>PROPER(Table1[[#This Row],[Product Category]])</f>
        <v>Sports</v>
      </c>
      <c r="E3476">
        <f>ROUND(Table1[[#This Row],[Sales Amount]],1)</f>
        <v>2331.3000000000002</v>
      </c>
      <c r="F3476">
        <f>Table1[[#This Row],[Quantity Sold]]</f>
        <v>31</v>
      </c>
      <c r="G3476">
        <f>Table1[[#This Row],[Discount (%)]]</f>
        <v>16</v>
      </c>
      <c r="H3476">
        <f>Table1[[#This Row],[Profit]]</f>
        <v>291.45</v>
      </c>
    </row>
    <row r="3477" spans="1:8">
      <c r="A3477" s="11" t="s">
        <v>3424</v>
      </c>
      <c r="B3477" s="7">
        <v>48500</v>
      </c>
      <c r="C3477" t="str">
        <f>PROPER(Table1[[#This Row],[Region]])</f>
        <v>West</v>
      </c>
      <c r="D3477" t="str">
        <f>PROPER(Table1[[#This Row],[Product Category]])</f>
        <v>Clothing</v>
      </c>
      <c r="E3477">
        <f>ROUND(Table1[[#This Row],[Sales Amount]],1)</f>
        <v>621.9</v>
      </c>
      <c r="F3477">
        <f>Table1[[#This Row],[Quantity Sold]]</f>
        <v>49</v>
      </c>
      <c r="G3477">
        <f>Table1[[#This Row],[Discount (%)]]</f>
        <v>12</v>
      </c>
      <c r="H3477">
        <f>Table1[[#This Row],[Profit]]</f>
        <v>1076.28</v>
      </c>
    </row>
    <row r="3478" spans="1:8">
      <c r="A3478" s="11" t="s">
        <v>3425</v>
      </c>
      <c r="B3478" s="7">
        <v>48501</v>
      </c>
      <c r="C3478" t="str">
        <f>PROPER(Table1[[#This Row],[Region]])</f>
        <v>West</v>
      </c>
      <c r="D3478" t="str">
        <f>PROPER(Table1[[#This Row],[Product Category]])</f>
        <v>Clothing</v>
      </c>
      <c r="E3478">
        <f>ROUND(Table1[[#This Row],[Sales Amount]],1)</f>
        <v>70.2</v>
      </c>
      <c r="F3478">
        <f>Table1[[#This Row],[Quantity Sold]]</f>
        <v>7</v>
      </c>
      <c r="G3478">
        <f>Table1[[#This Row],[Discount (%)]]</f>
        <v>6</v>
      </c>
      <c r="H3478">
        <f>Table1[[#This Row],[Profit]]</f>
        <v>211.85</v>
      </c>
    </row>
    <row r="3479" spans="1:8">
      <c r="A3479" s="11" t="s">
        <v>3426</v>
      </c>
      <c r="B3479" s="7">
        <v>48502</v>
      </c>
      <c r="C3479" t="str">
        <f>PROPER(Table1[[#This Row],[Region]])</f>
        <v>South</v>
      </c>
      <c r="D3479" t="str">
        <f>PROPER(Table1[[#This Row],[Product Category]])</f>
        <v>Groceries</v>
      </c>
      <c r="E3479">
        <f>ROUND(Table1[[#This Row],[Sales Amount]],1)</f>
        <v>1384.3</v>
      </c>
      <c r="F3479">
        <f>Table1[[#This Row],[Quantity Sold]]</f>
        <v>31</v>
      </c>
      <c r="G3479">
        <f>Table1[[#This Row],[Discount (%)]]</f>
        <v>39</v>
      </c>
      <c r="H3479">
        <f>Table1[[#This Row],[Profit]]</f>
        <v>1117.27</v>
      </c>
    </row>
    <row r="3480" spans="1:8">
      <c r="A3480" s="11" t="s">
        <v>3427</v>
      </c>
      <c r="B3480" s="7">
        <v>48503</v>
      </c>
      <c r="C3480" t="str">
        <f>PROPER(Table1[[#This Row],[Region]])</f>
        <v>South</v>
      </c>
      <c r="D3480" t="str">
        <f>PROPER(Table1[[#This Row],[Product Category]])</f>
        <v>Furniture</v>
      </c>
      <c r="E3480">
        <f>ROUND(Table1[[#This Row],[Sales Amount]],1)</f>
        <v>3526.6</v>
      </c>
      <c r="F3480">
        <f>Table1[[#This Row],[Quantity Sold]]</f>
        <v>47</v>
      </c>
      <c r="G3480">
        <f>Table1[[#This Row],[Discount (%)]]</f>
        <v>33</v>
      </c>
      <c r="H3480">
        <f>Table1[[#This Row],[Profit]]</f>
        <v>540.95000000000005</v>
      </c>
    </row>
    <row r="3481" spans="1:8">
      <c r="A3481" s="11" t="s">
        <v>3428</v>
      </c>
      <c r="B3481" s="7">
        <v>48504</v>
      </c>
      <c r="C3481" t="str">
        <f>PROPER(Table1[[#This Row],[Region]])</f>
        <v>North</v>
      </c>
      <c r="D3481" t="str">
        <f>PROPER(Table1[[#This Row],[Product Category]])</f>
        <v>Sports</v>
      </c>
      <c r="E3481">
        <f>ROUND(Table1[[#This Row],[Sales Amount]],1)</f>
        <v>3698.8</v>
      </c>
      <c r="F3481">
        <f>Table1[[#This Row],[Quantity Sold]]</f>
        <v>12</v>
      </c>
      <c r="G3481">
        <f>Table1[[#This Row],[Discount (%)]]</f>
        <v>42</v>
      </c>
      <c r="H3481">
        <f>Table1[[#This Row],[Profit]]</f>
        <v>636.57000000000005</v>
      </c>
    </row>
    <row r="3482" spans="1:8">
      <c r="A3482" s="11" t="s">
        <v>3429</v>
      </c>
      <c r="B3482" s="7">
        <v>48505</v>
      </c>
      <c r="C3482" t="str">
        <f>PROPER(Table1[[#This Row],[Region]])</f>
        <v>North</v>
      </c>
      <c r="D3482" t="str">
        <f>PROPER(Table1[[#This Row],[Product Category]])</f>
        <v>Clothing</v>
      </c>
      <c r="E3482">
        <f>ROUND(Table1[[#This Row],[Sales Amount]],1)</f>
        <v>608.9</v>
      </c>
      <c r="F3482">
        <f>Table1[[#This Row],[Quantity Sold]]</f>
        <v>45</v>
      </c>
      <c r="G3482">
        <f>Table1[[#This Row],[Discount (%)]]</f>
        <v>29</v>
      </c>
      <c r="H3482">
        <f>Table1[[#This Row],[Profit]]</f>
        <v>1707.37</v>
      </c>
    </row>
    <row r="3483" spans="1:8">
      <c r="A3483" s="11" t="s">
        <v>3430</v>
      </c>
      <c r="B3483" s="7">
        <v>48506</v>
      </c>
      <c r="C3483" t="str">
        <f>PROPER(Table1[[#This Row],[Region]])</f>
        <v>East</v>
      </c>
      <c r="D3483" t="str">
        <f>PROPER(Table1[[#This Row],[Product Category]])</f>
        <v>Groceries</v>
      </c>
      <c r="E3483">
        <f>ROUND(Table1[[#This Row],[Sales Amount]],1)</f>
        <v>2851.9</v>
      </c>
      <c r="F3483">
        <f>Table1[[#This Row],[Quantity Sold]]</f>
        <v>43</v>
      </c>
      <c r="G3483">
        <f>Table1[[#This Row],[Discount (%)]]</f>
        <v>45</v>
      </c>
      <c r="H3483">
        <f>Table1[[#This Row],[Profit]]</f>
        <v>1769.2</v>
      </c>
    </row>
    <row r="3484" spans="1:8">
      <c r="A3484" s="11" t="s">
        <v>3431</v>
      </c>
      <c r="B3484" s="7">
        <v>48507</v>
      </c>
      <c r="C3484" t="str">
        <f>PROPER(Table1[[#This Row],[Region]])</f>
        <v>South</v>
      </c>
      <c r="D3484" t="str">
        <f>PROPER(Table1[[#This Row],[Product Category]])</f>
        <v>Groceries</v>
      </c>
      <c r="E3484">
        <f>ROUND(Table1[[#This Row],[Sales Amount]],1)</f>
        <v>1584</v>
      </c>
      <c r="F3484">
        <f>Table1[[#This Row],[Quantity Sold]]</f>
        <v>8</v>
      </c>
      <c r="G3484">
        <f>Table1[[#This Row],[Discount (%)]]</f>
        <v>16</v>
      </c>
      <c r="H3484">
        <f>Table1[[#This Row],[Profit]]</f>
        <v>760.12</v>
      </c>
    </row>
    <row r="3485" spans="1:8">
      <c r="A3485" s="11" t="s">
        <v>3432</v>
      </c>
      <c r="B3485" s="7">
        <v>48508</v>
      </c>
      <c r="C3485" t="str">
        <f>PROPER(Table1[[#This Row],[Region]])</f>
        <v>East</v>
      </c>
      <c r="D3485" t="str">
        <f>PROPER(Table1[[#This Row],[Product Category]])</f>
        <v>Furniture</v>
      </c>
      <c r="E3485">
        <f>ROUND(Table1[[#This Row],[Sales Amount]],1)</f>
        <v>991.7</v>
      </c>
      <c r="F3485">
        <f>Table1[[#This Row],[Quantity Sold]]</f>
        <v>19</v>
      </c>
      <c r="G3485">
        <f>Table1[[#This Row],[Discount (%)]]</f>
        <v>15</v>
      </c>
      <c r="H3485">
        <f>Table1[[#This Row],[Profit]]</f>
        <v>1795.98</v>
      </c>
    </row>
    <row r="3486" spans="1:8">
      <c r="A3486" s="11" t="s">
        <v>3433</v>
      </c>
      <c r="B3486" s="7">
        <v>48509</v>
      </c>
      <c r="C3486" t="str">
        <f>PROPER(Table1[[#This Row],[Region]])</f>
        <v>North</v>
      </c>
      <c r="D3486" t="str">
        <f>PROPER(Table1[[#This Row],[Product Category]])</f>
        <v>Groceries</v>
      </c>
      <c r="E3486">
        <f>ROUND(Table1[[#This Row],[Sales Amount]],1)</f>
        <v>1467.6</v>
      </c>
      <c r="F3486">
        <f>Table1[[#This Row],[Quantity Sold]]</f>
        <v>5</v>
      </c>
      <c r="G3486">
        <f>Table1[[#This Row],[Discount (%)]]</f>
        <v>31</v>
      </c>
      <c r="H3486">
        <f>Table1[[#This Row],[Profit]]</f>
        <v>311.83</v>
      </c>
    </row>
    <row r="3487" spans="1:8">
      <c r="A3487" s="11" t="s">
        <v>3434</v>
      </c>
      <c r="B3487" s="7">
        <v>48510</v>
      </c>
      <c r="C3487" t="str">
        <f>PROPER(Table1[[#This Row],[Region]])</f>
        <v>North</v>
      </c>
      <c r="D3487" t="str">
        <f>PROPER(Table1[[#This Row],[Product Category]])</f>
        <v>Electronics</v>
      </c>
      <c r="E3487">
        <f>ROUND(Table1[[#This Row],[Sales Amount]],1)</f>
        <v>1385.3</v>
      </c>
      <c r="F3487">
        <f>Table1[[#This Row],[Quantity Sold]]</f>
        <v>48</v>
      </c>
      <c r="G3487">
        <f>Table1[[#This Row],[Discount (%)]]</f>
        <v>32</v>
      </c>
      <c r="H3487">
        <f>Table1[[#This Row],[Profit]]</f>
        <v>364.03</v>
      </c>
    </row>
    <row r="3488" spans="1:8">
      <c r="A3488" s="11" t="s">
        <v>3435</v>
      </c>
      <c r="B3488" s="7">
        <v>48511</v>
      </c>
      <c r="C3488" t="str">
        <f>PROPER(Table1[[#This Row],[Region]])</f>
        <v>West</v>
      </c>
      <c r="D3488" t="str">
        <f>PROPER(Table1[[#This Row],[Product Category]])</f>
        <v>Clothing</v>
      </c>
      <c r="E3488">
        <f>ROUND(Table1[[#This Row],[Sales Amount]],1)</f>
        <v>3935.9</v>
      </c>
      <c r="F3488">
        <f>Table1[[#This Row],[Quantity Sold]]</f>
        <v>20</v>
      </c>
      <c r="G3488">
        <f>Table1[[#This Row],[Discount (%)]]</f>
        <v>39</v>
      </c>
      <c r="H3488">
        <f>Table1[[#This Row],[Profit]]</f>
        <v>1135.71</v>
      </c>
    </row>
    <row r="3489" spans="1:8">
      <c r="A3489" s="11" t="s">
        <v>3436</v>
      </c>
      <c r="B3489" s="7">
        <v>48512</v>
      </c>
      <c r="C3489" t="str">
        <f>PROPER(Table1[[#This Row],[Region]])</f>
        <v>South</v>
      </c>
      <c r="D3489" t="str">
        <f>PROPER(Table1[[#This Row],[Product Category]])</f>
        <v>Furniture</v>
      </c>
      <c r="E3489">
        <f>ROUND(Table1[[#This Row],[Sales Amount]],1)</f>
        <v>1018.3</v>
      </c>
      <c r="F3489">
        <f>Table1[[#This Row],[Quantity Sold]]</f>
        <v>3</v>
      </c>
      <c r="G3489">
        <f>Table1[[#This Row],[Discount (%)]]</f>
        <v>26</v>
      </c>
      <c r="H3489">
        <f>Table1[[#This Row],[Profit]]</f>
        <v>1343.23</v>
      </c>
    </row>
    <row r="3490" spans="1:8">
      <c r="A3490" s="11" t="s">
        <v>3437</v>
      </c>
      <c r="B3490" s="7">
        <v>48513</v>
      </c>
      <c r="C3490" t="str">
        <f>PROPER(Table1[[#This Row],[Region]])</f>
        <v>East</v>
      </c>
      <c r="D3490" t="str">
        <f>PROPER(Table1[[#This Row],[Product Category]])</f>
        <v>Groceries</v>
      </c>
      <c r="E3490">
        <f>ROUND(Table1[[#This Row],[Sales Amount]],1)</f>
        <v>165.1</v>
      </c>
      <c r="F3490">
        <f>Table1[[#This Row],[Quantity Sold]]</f>
        <v>39</v>
      </c>
      <c r="G3490">
        <f>Table1[[#This Row],[Discount (%)]]</f>
        <v>10</v>
      </c>
      <c r="H3490">
        <f>Table1[[#This Row],[Profit]]</f>
        <v>1711.43</v>
      </c>
    </row>
    <row r="3491" spans="1:8">
      <c r="A3491" s="11" t="s">
        <v>3438</v>
      </c>
      <c r="B3491" s="7">
        <v>48514</v>
      </c>
      <c r="C3491" t="str">
        <f>PROPER(Table1[[#This Row],[Region]])</f>
        <v>West</v>
      </c>
      <c r="D3491" t="str">
        <f>PROPER(Table1[[#This Row],[Product Category]])</f>
        <v>Groceries</v>
      </c>
      <c r="E3491">
        <f>ROUND(Table1[[#This Row],[Sales Amount]],1)</f>
        <v>2958.3</v>
      </c>
      <c r="F3491">
        <f>Table1[[#This Row],[Quantity Sold]]</f>
        <v>1</v>
      </c>
      <c r="G3491">
        <f>Table1[[#This Row],[Discount (%)]]</f>
        <v>32</v>
      </c>
      <c r="H3491">
        <f>Table1[[#This Row],[Profit]]</f>
        <v>689.64</v>
      </c>
    </row>
    <row r="3492" spans="1:8">
      <c r="A3492" s="11" t="s">
        <v>3439</v>
      </c>
      <c r="B3492" s="7">
        <v>48515</v>
      </c>
      <c r="C3492" t="str">
        <f>PROPER(Table1[[#This Row],[Region]])</f>
        <v>South</v>
      </c>
      <c r="D3492" t="str">
        <f>PROPER(Table1[[#This Row],[Product Category]])</f>
        <v>Clothing</v>
      </c>
      <c r="E3492">
        <f>ROUND(Table1[[#This Row],[Sales Amount]],1)</f>
        <v>1748.5</v>
      </c>
      <c r="F3492">
        <f>Table1[[#This Row],[Quantity Sold]]</f>
        <v>28</v>
      </c>
      <c r="G3492">
        <f>Table1[[#This Row],[Discount (%)]]</f>
        <v>6</v>
      </c>
      <c r="H3492">
        <f>Table1[[#This Row],[Profit]]</f>
        <v>1292.22</v>
      </c>
    </row>
    <row r="3493" spans="1:8">
      <c r="A3493" s="11" t="s">
        <v>3440</v>
      </c>
      <c r="B3493" s="7">
        <v>48516</v>
      </c>
      <c r="C3493" t="str">
        <f>PROPER(Table1[[#This Row],[Region]])</f>
        <v>East</v>
      </c>
      <c r="D3493" t="str">
        <f>PROPER(Table1[[#This Row],[Product Category]])</f>
        <v>Groceries</v>
      </c>
      <c r="E3493">
        <f>ROUND(Table1[[#This Row],[Sales Amount]],1)</f>
        <v>485.1</v>
      </c>
      <c r="F3493">
        <f>Table1[[#This Row],[Quantity Sold]]</f>
        <v>7</v>
      </c>
      <c r="G3493">
        <f>Table1[[#This Row],[Discount (%)]]</f>
        <v>1</v>
      </c>
      <c r="H3493">
        <f>Table1[[#This Row],[Profit]]</f>
        <v>544.1</v>
      </c>
    </row>
    <row r="3494" spans="1:8">
      <c r="A3494" s="11" t="s">
        <v>3441</v>
      </c>
      <c r="B3494" s="7">
        <v>48517</v>
      </c>
      <c r="C3494" t="str">
        <f>PROPER(Table1[[#This Row],[Region]])</f>
        <v>North</v>
      </c>
      <c r="D3494" t="str">
        <f>PROPER(Table1[[#This Row],[Product Category]])</f>
        <v>Clothing</v>
      </c>
      <c r="E3494">
        <f>ROUND(Table1[[#This Row],[Sales Amount]],1)</f>
        <v>3562.7</v>
      </c>
      <c r="F3494">
        <f>Table1[[#This Row],[Quantity Sold]]</f>
        <v>15</v>
      </c>
      <c r="G3494">
        <f>Table1[[#This Row],[Discount (%)]]</f>
        <v>26</v>
      </c>
      <c r="H3494">
        <f>Table1[[#This Row],[Profit]]</f>
        <v>1032.01</v>
      </c>
    </row>
    <row r="3495" spans="1:8">
      <c r="A3495" s="11" t="s">
        <v>3442</v>
      </c>
      <c r="B3495" s="7">
        <v>48518</v>
      </c>
      <c r="C3495" t="str">
        <f>PROPER(Table1[[#This Row],[Region]])</f>
        <v>West</v>
      </c>
      <c r="D3495" t="str">
        <f>PROPER(Table1[[#This Row],[Product Category]])</f>
        <v>Groceries</v>
      </c>
      <c r="E3495">
        <f>ROUND(Table1[[#This Row],[Sales Amount]],1)</f>
        <v>3619.8</v>
      </c>
      <c r="F3495">
        <f>Table1[[#This Row],[Quantity Sold]]</f>
        <v>23</v>
      </c>
      <c r="G3495">
        <f>Table1[[#This Row],[Discount (%)]]</f>
        <v>17</v>
      </c>
      <c r="H3495">
        <f>Table1[[#This Row],[Profit]]</f>
        <v>1810.83</v>
      </c>
    </row>
    <row r="3496" spans="1:8">
      <c r="A3496" s="11" t="s">
        <v>3443</v>
      </c>
      <c r="B3496" s="7">
        <v>48519</v>
      </c>
      <c r="C3496" t="str">
        <f>PROPER(Table1[[#This Row],[Region]])</f>
        <v>North</v>
      </c>
      <c r="D3496" t="str">
        <f>PROPER(Table1[[#This Row],[Product Category]])</f>
        <v>Clothing</v>
      </c>
      <c r="E3496">
        <f>ROUND(Table1[[#This Row],[Sales Amount]],1)</f>
        <v>2570.1</v>
      </c>
      <c r="F3496">
        <f>Table1[[#This Row],[Quantity Sold]]</f>
        <v>20</v>
      </c>
      <c r="G3496">
        <f>Table1[[#This Row],[Discount (%)]]</f>
        <v>30</v>
      </c>
      <c r="H3496">
        <f>Table1[[#This Row],[Profit]]</f>
        <v>1436.59</v>
      </c>
    </row>
    <row r="3497" spans="1:8">
      <c r="A3497" s="11" t="s">
        <v>3444</v>
      </c>
      <c r="B3497" s="7">
        <v>48520</v>
      </c>
      <c r="C3497" t="str">
        <f>PROPER(Table1[[#This Row],[Region]])</f>
        <v>North</v>
      </c>
      <c r="D3497" t="str">
        <f>PROPER(Table1[[#This Row],[Product Category]])</f>
        <v>Clothing</v>
      </c>
      <c r="E3497">
        <f>ROUND(Table1[[#This Row],[Sales Amount]],1)</f>
        <v>3220.9</v>
      </c>
      <c r="F3497">
        <f>Table1[[#This Row],[Quantity Sold]]</f>
        <v>46</v>
      </c>
      <c r="G3497">
        <f>Table1[[#This Row],[Discount (%)]]</f>
        <v>1</v>
      </c>
      <c r="H3497">
        <f>Table1[[#This Row],[Profit]]</f>
        <v>435.87</v>
      </c>
    </row>
    <row r="3498" spans="1:8">
      <c r="A3498" s="11" t="s">
        <v>3445</v>
      </c>
      <c r="B3498" s="7">
        <v>48521</v>
      </c>
      <c r="C3498" t="str">
        <f>PROPER(Table1[[#This Row],[Region]])</f>
        <v>East</v>
      </c>
      <c r="D3498" t="str">
        <f>PROPER(Table1[[#This Row],[Product Category]])</f>
        <v>Sports</v>
      </c>
      <c r="E3498">
        <f>ROUND(Table1[[#This Row],[Sales Amount]],1)</f>
        <v>2470.1999999999998</v>
      </c>
      <c r="F3498">
        <f>Table1[[#This Row],[Quantity Sold]]</f>
        <v>33</v>
      </c>
      <c r="G3498">
        <f>Table1[[#This Row],[Discount (%)]]</f>
        <v>16</v>
      </c>
      <c r="H3498">
        <f>Table1[[#This Row],[Profit]]</f>
        <v>1340.71</v>
      </c>
    </row>
    <row r="3499" spans="1:8">
      <c r="A3499" s="11" t="s">
        <v>3446</v>
      </c>
      <c r="B3499" s="7">
        <v>48522</v>
      </c>
      <c r="C3499" t="str">
        <f>PROPER(Table1[[#This Row],[Region]])</f>
        <v>West</v>
      </c>
      <c r="D3499" t="str">
        <f>PROPER(Table1[[#This Row],[Product Category]])</f>
        <v>Furniture</v>
      </c>
      <c r="E3499">
        <f>ROUND(Table1[[#This Row],[Sales Amount]],1)</f>
        <v>4601.3</v>
      </c>
      <c r="F3499">
        <f>Table1[[#This Row],[Quantity Sold]]</f>
        <v>21</v>
      </c>
      <c r="G3499">
        <f>Table1[[#This Row],[Discount (%)]]</f>
        <v>11</v>
      </c>
      <c r="H3499">
        <f>Table1[[#This Row],[Profit]]</f>
        <v>1870.9</v>
      </c>
    </row>
    <row r="3500" spans="1:8">
      <c r="A3500" s="11" t="s">
        <v>3447</v>
      </c>
      <c r="B3500" s="7">
        <v>48523</v>
      </c>
      <c r="C3500" t="str">
        <f>PROPER(Table1[[#This Row],[Region]])</f>
        <v>East</v>
      </c>
      <c r="D3500" t="str">
        <f>PROPER(Table1[[#This Row],[Product Category]])</f>
        <v>Furniture</v>
      </c>
      <c r="E3500">
        <f>ROUND(Table1[[#This Row],[Sales Amount]],1)</f>
        <v>494.4</v>
      </c>
      <c r="F3500">
        <f>Table1[[#This Row],[Quantity Sold]]</f>
        <v>43</v>
      </c>
      <c r="G3500">
        <f>Table1[[#This Row],[Discount (%)]]</f>
        <v>14</v>
      </c>
      <c r="H3500">
        <f>Table1[[#This Row],[Profit]]</f>
        <v>742.75</v>
      </c>
    </row>
    <row r="3501" spans="1:8">
      <c r="A3501" s="11" t="s">
        <v>3448</v>
      </c>
      <c r="B3501" s="7">
        <v>48524</v>
      </c>
      <c r="C3501" t="str">
        <f>PROPER(Table1[[#This Row],[Region]])</f>
        <v>West</v>
      </c>
      <c r="D3501" t="str">
        <f>PROPER(Table1[[#This Row],[Product Category]])</f>
        <v>Sports</v>
      </c>
      <c r="E3501">
        <f>ROUND(Table1[[#This Row],[Sales Amount]],1)</f>
        <v>3212</v>
      </c>
      <c r="F3501">
        <f>Table1[[#This Row],[Quantity Sold]]</f>
        <v>24</v>
      </c>
      <c r="G3501">
        <f>Table1[[#This Row],[Discount (%)]]</f>
        <v>15</v>
      </c>
      <c r="H3501">
        <f>Table1[[#This Row],[Profit]]</f>
        <v>268.92</v>
      </c>
    </row>
    <row r="3502" spans="1:8">
      <c r="A3502" s="11" t="s">
        <v>3449</v>
      </c>
      <c r="B3502" s="7">
        <v>48525</v>
      </c>
      <c r="C3502" t="str">
        <f>PROPER(Table1[[#This Row],[Region]])</f>
        <v>South</v>
      </c>
      <c r="D3502" t="str">
        <f>PROPER(Table1[[#This Row],[Product Category]])</f>
        <v>Groceries</v>
      </c>
      <c r="E3502">
        <f>ROUND(Table1[[#This Row],[Sales Amount]],1)</f>
        <v>3161.1</v>
      </c>
      <c r="F3502">
        <f>Table1[[#This Row],[Quantity Sold]]</f>
        <v>34</v>
      </c>
      <c r="G3502">
        <f>Table1[[#This Row],[Discount (%)]]</f>
        <v>50</v>
      </c>
      <c r="H3502">
        <f>Table1[[#This Row],[Profit]]</f>
        <v>322.64</v>
      </c>
    </row>
    <row r="3503" spans="1:8">
      <c r="A3503" s="11" t="s">
        <v>3450</v>
      </c>
      <c r="B3503" s="7">
        <v>48526</v>
      </c>
      <c r="C3503" t="str">
        <f>PROPER(Table1[[#This Row],[Region]])</f>
        <v>North</v>
      </c>
      <c r="D3503" t="str">
        <f>PROPER(Table1[[#This Row],[Product Category]])</f>
        <v>Groceries</v>
      </c>
      <c r="E3503">
        <f>ROUND(Table1[[#This Row],[Sales Amount]],1)</f>
        <v>525.79999999999995</v>
      </c>
      <c r="F3503">
        <f>Table1[[#This Row],[Quantity Sold]]</f>
        <v>44</v>
      </c>
      <c r="G3503">
        <f>Table1[[#This Row],[Discount (%)]]</f>
        <v>5</v>
      </c>
      <c r="H3503">
        <f>Table1[[#This Row],[Profit]]</f>
        <v>1045.77</v>
      </c>
    </row>
    <row r="3504" spans="1:8">
      <c r="A3504" s="11" t="s">
        <v>3451</v>
      </c>
      <c r="B3504" s="7">
        <v>48527</v>
      </c>
      <c r="C3504" t="str">
        <f>PROPER(Table1[[#This Row],[Region]])</f>
        <v>West</v>
      </c>
      <c r="D3504" t="str">
        <f>PROPER(Table1[[#This Row],[Product Category]])</f>
        <v>Electronics</v>
      </c>
      <c r="E3504">
        <f>ROUND(Table1[[#This Row],[Sales Amount]],1)</f>
        <v>2669.8</v>
      </c>
      <c r="F3504">
        <f>Table1[[#This Row],[Quantity Sold]]</f>
        <v>2</v>
      </c>
      <c r="G3504">
        <f>Table1[[#This Row],[Discount (%)]]</f>
        <v>19</v>
      </c>
      <c r="H3504">
        <f>Table1[[#This Row],[Profit]]</f>
        <v>132.97999999999999</v>
      </c>
    </row>
    <row r="3505" spans="1:8">
      <c r="A3505" s="11" t="s">
        <v>3452</v>
      </c>
      <c r="B3505" s="7">
        <v>48528</v>
      </c>
      <c r="C3505" t="str">
        <f>PROPER(Table1[[#This Row],[Region]])</f>
        <v>West</v>
      </c>
      <c r="D3505" t="str">
        <f>PROPER(Table1[[#This Row],[Product Category]])</f>
        <v>Groceries</v>
      </c>
      <c r="E3505">
        <f>ROUND(Table1[[#This Row],[Sales Amount]],1)</f>
        <v>3497.1</v>
      </c>
      <c r="F3505">
        <f>Table1[[#This Row],[Quantity Sold]]</f>
        <v>6</v>
      </c>
      <c r="G3505">
        <f>Table1[[#This Row],[Discount (%)]]</f>
        <v>7</v>
      </c>
      <c r="H3505">
        <f>Table1[[#This Row],[Profit]]</f>
        <v>952.92</v>
      </c>
    </row>
    <row r="3506" spans="1:8">
      <c r="A3506" s="11" t="s">
        <v>3453</v>
      </c>
      <c r="B3506" s="7">
        <v>48529</v>
      </c>
      <c r="C3506" t="str">
        <f>PROPER(Table1[[#This Row],[Region]])</f>
        <v>South</v>
      </c>
      <c r="D3506" t="str">
        <f>PROPER(Table1[[#This Row],[Product Category]])</f>
        <v>Clothing</v>
      </c>
      <c r="E3506">
        <f>ROUND(Table1[[#This Row],[Sales Amount]],1)</f>
        <v>4324.1000000000004</v>
      </c>
      <c r="F3506">
        <f>Table1[[#This Row],[Quantity Sold]]</f>
        <v>34</v>
      </c>
      <c r="G3506">
        <f>Table1[[#This Row],[Discount (%)]]</f>
        <v>14</v>
      </c>
      <c r="H3506">
        <f>Table1[[#This Row],[Profit]]</f>
        <v>150.58000000000001</v>
      </c>
    </row>
    <row r="3507" spans="1:8">
      <c r="A3507" s="11" t="s">
        <v>3454</v>
      </c>
      <c r="B3507" s="7">
        <v>48530</v>
      </c>
      <c r="C3507" t="str">
        <f>PROPER(Table1[[#This Row],[Region]])</f>
        <v>North</v>
      </c>
      <c r="D3507" t="str">
        <f>PROPER(Table1[[#This Row],[Product Category]])</f>
        <v>Groceries</v>
      </c>
      <c r="E3507">
        <f>ROUND(Table1[[#This Row],[Sales Amount]],1)</f>
        <v>4529.1000000000004</v>
      </c>
      <c r="F3507">
        <f>Table1[[#This Row],[Quantity Sold]]</f>
        <v>9</v>
      </c>
      <c r="G3507">
        <f>Table1[[#This Row],[Discount (%)]]</f>
        <v>15</v>
      </c>
      <c r="H3507">
        <f>Table1[[#This Row],[Profit]]</f>
        <v>1406.72</v>
      </c>
    </row>
    <row r="3508" spans="1:8">
      <c r="A3508" s="11">
        <v>58312223</v>
      </c>
      <c r="B3508" s="7">
        <v>48531</v>
      </c>
      <c r="C3508" t="str">
        <f>PROPER(Table1[[#This Row],[Region]])</f>
        <v>East</v>
      </c>
      <c r="D3508" t="str">
        <f>PROPER(Table1[[#This Row],[Product Category]])</f>
        <v>Groceries</v>
      </c>
      <c r="E3508">
        <f>ROUND(Table1[[#This Row],[Sales Amount]],1)</f>
        <v>3740</v>
      </c>
      <c r="F3508">
        <f>Table1[[#This Row],[Quantity Sold]]</f>
        <v>4</v>
      </c>
      <c r="G3508">
        <f>Table1[[#This Row],[Discount (%)]]</f>
        <v>7</v>
      </c>
      <c r="H3508">
        <f>Table1[[#This Row],[Profit]]</f>
        <v>1330.3</v>
      </c>
    </row>
    <row r="3509" spans="1:8">
      <c r="A3509" s="11" t="s">
        <v>3455</v>
      </c>
      <c r="B3509" s="7">
        <v>48532</v>
      </c>
      <c r="C3509" t="str">
        <f>PROPER(Table1[[#This Row],[Region]])</f>
        <v>South</v>
      </c>
      <c r="D3509" t="str">
        <f>PROPER(Table1[[#This Row],[Product Category]])</f>
        <v>Clothing</v>
      </c>
      <c r="E3509">
        <f>ROUND(Table1[[#This Row],[Sales Amount]],1)</f>
        <v>1741.4</v>
      </c>
      <c r="F3509">
        <f>Table1[[#This Row],[Quantity Sold]]</f>
        <v>32</v>
      </c>
      <c r="G3509">
        <f>Table1[[#This Row],[Discount (%)]]</f>
        <v>37</v>
      </c>
      <c r="H3509">
        <f>Table1[[#This Row],[Profit]]</f>
        <v>1195</v>
      </c>
    </row>
    <row r="3510" spans="1:8">
      <c r="A3510" s="11" t="s">
        <v>3456</v>
      </c>
      <c r="B3510" s="7">
        <v>48533</v>
      </c>
      <c r="C3510" t="str">
        <f>PROPER(Table1[[#This Row],[Region]])</f>
        <v>North</v>
      </c>
      <c r="D3510" t="str">
        <f>PROPER(Table1[[#This Row],[Product Category]])</f>
        <v>Sports</v>
      </c>
      <c r="E3510">
        <f>ROUND(Table1[[#This Row],[Sales Amount]],1)</f>
        <v>3208.9</v>
      </c>
      <c r="F3510">
        <f>Table1[[#This Row],[Quantity Sold]]</f>
        <v>37</v>
      </c>
      <c r="G3510">
        <f>Table1[[#This Row],[Discount (%)]]</f>
        <v>15</v>
      </c>
      <c r="H3510">
        <f>Table1[[#This Row],[Profit]]</f>
        <v>212.46</v>
      </c>
    </row>
    <row r="3511" spans="1:8">
      <c r="A3511" s="11" t="s">
        <v>3457</v>
      </c>
      <c r="B3511" s="7">
        <v>48534</v>
      </c>
      <c r="C3511" t="str">
        <f>PROPER(Table1[[#This Row],[Region]])</f>
        <v>North</v>
      </c>
      <c r="D3511" t="str">
        <f>PROPER(Table1[[#This Row],[Product Category]])</f>
        <v>Furniture</v>
      </c>
      <c r="E3511">
        <f>ROUND(Table1[[#This Row],[Sales Amount]],1)</f>
        <v>4678.6000000000004</v>
      </c>
      <c r="F3511">
        <f>Table1[[#This Row],[Quantity Sold]]</f>
        <v>15</v>
      </c>
      <c r="G3511">
        <f>Table1[[#This Row],[Discount (%)]]</f>
        <v>31</v>
      </c>
      <c r="H3511">
        <f>Table1[[#This Row],[Profit]]</f>
        <v>1304.3699999999999</v>
      </c>
    </row>
    <row r="3512" spans="1:8">
      <c r="A3512" s="11" t="s">
        <v>3458</v>
      </c>
      <c r="B3512" s="7">
        <v>48535</v>
      </c>
      <c r="C3512" t="str">
        <f>PROPER(Table1[[#This Row],[Region]])</f>
        <v>North</v>
      </c>
      <c r="D3512" t="str">
        <f>PROPER(Table1[[#This Row],[Product Category]])</f>
        <v>Groceries</v>
      </c>
      <c r="E3512">
        <f>ROUND(Table1[[#This Row],[Sales Amount]],1)</f>
        <v>4318.8</v>
      </c>
      <c r="F3512">
        <f>Table1[[#This Row],[Quantity Sold]]</f>
        <v>50</v>
      </c>
      <c r="G3512">
        <f>Table1[[#This Row],[Discount (%)]]</f>
        <v>6</v>
      </c>
      <c r="H3512">
        <f>Table1[[#This Row],[Profit]]</f>
        <v>213.96</v>
      </c>
    </row>
    <row r="3513" spans="1:8">
      <c r="A3513" s="11" t="s">
        <v>3459</v>
      </c>
      <c r="B3513" s="7">
        <v>48536</v>
      </c>
      <c r="C3513" t="str">
        <f>PROPER(Table1[[#This Row],[Region]])</f>
        <v>East</v>
      </c>
      <c r="D3513" t="str">
        <f>PROPER(Table1[[#This Row],[Product Category]])</f>
        <v>Clothing</v>
      </c>
      <c r="E3513">
        <f>ROUND(Table1[[#This Row],[Sales Amount]],1)</f>
        <v>4402.8</v>
      </c>
      <c r="F3513">
        <f>Table1[[#This Row],[Quantity Sold]]</f>
        <v>4</v>
      </c>
      <c r="G3513">
        <f>Table1[[#This Row],[Discount (%)]]</f>
        <v>36</v>
      </c>
      <c r="H3513">
        <f>Table1[[#This Row],[Profit]]</f>
        <v>61.49</v>
      </c>
    </row>
    <row r="3514" spans="1:8">
      <c r="A3514" s="11" t="s">
        <v>3460</v>
      </c>
      <c r="B3514" s="7">
        <v>48537</v>
      </c>
      <c r="C3514" t="str">
        <f>PROPER(Table1[[#This Row],[Region]])</f>
        <v>South</v>
      </c>
      <c r="D3514" t="str">
        <f>PROPER(Table1[[#This Row],[Product Category]])</f>
        <v>Clothing</v>
      </c>
      <c r="E3514">
        <f>ROUND(Table1[[#This Row],[Sales Amount]],1)</f>
        <v>92.6</v>
      </c>
      <c r="F3514">
        <f>Table1[[#This Row],[Quantity Sold]]</f>
        <v>41</v>
      </c>
      <c r="G3514">
        <f>Table1[[#This Row],[Discount (%)]]</f>
        <v>39</v>
      </c>
      <c r="H3514">
        <f>Table1[[#This Row],[Profit]]</f>
        <v>534.04999999999995</v>
      </c>
    </row>
    <row r="3515" spans="1:8">
      <c r="A3515" s="11" t="s">
        <v>3461</v>
      </c>
      <c r="B3515" s="7">
        <v>48538</v>
      </c>
      <c r="C3515" t="str">
        <f>PROPER(Table1[[#This Row],[Region]])</f>
        <v>South</v>
      </c>
      <c r="D3515" t="str">
        <f>PROPER(Table1[[#This Row],[Product Category]])</f>
        <v>Sports</v>
      </c>
      <c r="E3515">
        <f>ROUND(Table1[[#This Row],[Sales Amount]],1)</f>
        <v>2508.6</v>
      </c>
      <c r="F3515">
        <f>Table1[[#This Row],[Quantity Sold]]</f>
        <v>23</v>
      </c>
      <c r="G3515">
        <f>Table1[[#This Row],[Discount (%)]]</f>
        <v>25</v>
      </c>
      <c r="H3515">
        <f>Table1[[#This Row],[Profit]]</f>
        <v>1852.47</v>
      </c>
    </row>
    <row r="3516" spans="1:8">
      <c r="A3516" s="11" t="s">
        <v>3462</v>
      </c>
      <c r="B3516" s="7">
        <v>48539</v>
      </c>
      <c r="C3516" t="str">
        <f>PROPER(Table1[[#This Row],[Region]])</f>
        <v>East</v>
      </c>
      <c r="D3516" t="str">
        <f>PROPER(Table1[[#This Row],[Product Category]])</f>
        <v>Sports</v>
      </c>
      <c r="E3516">
        <f>ROUND(Table1[[#This Row],[Sales Amount]],1)</f>
        <v>3399.1</v>
      </c>
      <c r="F3516">
        <f>Table1[[#This Row],[Quantity Sold]]</f>
        <v>24</v>
      </c>
      <c r="G3516">
        <f>Table1[[#This Row],[Discount (%)]]</f>
        <v>28</v>
      </c>
      <c r="H3516">
        <f>Table1[[#This Row],[Profit]]</f>
        <v>1782.82</v>
      </c>
    </row>
    <row r="3517" spans="1:8">
      <c r="A3517" s="11" t="s">
        <v>3463</v>
      </c>
      <c r="B3517" s="7">
        <v>48540</v>
      </c>
      <c r="C3517" t="str">
        <f>PROPER(Table1[[#This Row],[Region]])</f>
        <v>North</v>
      </c>
      <c r="D3517" t="str">
        <f>PROPER(Table1[[#This Row],[Product Category]])</f>
        <v>Furniture</v>
      </c>
      <c r="E3517">
        <f>ROUND(Table1[[#This Row],[Sales Amount]],1)</f>
        <v>4153.2</v>
      </c>
      <c r="F3517">
        <f>Table1[[#This Row],[Quantity Sold]]</f>
        <v>31</v>
      </c>
      <c r="G3517">
        <f>Table1[[#This Row],[Discount (%)]]</f>
        <v>23</v>
      </c>
      <c r="H3517">
        <f>Table1[[#This Row],[Profit]]</f>
        <v>1542.38</v>
      </c>
    </row>
    <row r="3518" spans="1:8">
      <c r="A3518" s="11" t="s">
        <v>3464</v>
      </c>
      <c r="B3518" s="7">
        <v>48541</v>
      </c>
      <c r="C3518" t="str">
        <f>PROPER(Table1[[#This Row],[Region]])</f>
        <v>North</v>
      </c>
      <c r="D3518" t="str">
        <f>PROPER(Table1[[#This Row],[Product Category]])</f>
        <v>Furniture</v>
      </c>
      <c r="E3518">
        <f>ROUND(Table1[[#This Row],[Sales Amount]],1)</f>
        <v>3465.5</v>
      </c>
      <c r="F3518">
        <f>Table1[[#This Row],[Quantity Sold]]</f>
        <v>48</v>
      </c>
      <c r="G3518">
        <f>Table1[[#This Row],[Discount (%)]]</f>
        <v>41</v>
      </c>
      <c r="H3518">
        <f>Table1[[#This Row],[Profit]]</f>
        <v>1240.19</v>
      </c>
    </row>
    <row r="3519" spans="1:8">
      <c r="A3519" s="11" t="s">
        <v>3465</v>
      </c>
      <c r="B3519" s="7">
        <v>48542</v>
      </c>
      <c r="C3519" t="str">
        <f>PROPER(Table1[[#This Row],[Region]])</f>
        <v>North</v>
      </c>
      <c r="D3519" t="str">
        <f>PROPER(Table1[[#This Row],[Product Category]])</f>
        <v>Electronics</v>
      </c>
      <c r="E3519">
        <f>ROUND(Table1[[#This Row],[Sales Amount]],1)</f>
        <v>4308.8999999999996</v>
      </c>
      <c r="F3519">
        <f>Table1[[#This Row],[Quantity Sold]]</f>
        <v>29</v>
      </c>
      <c r="G3519">
        <f>Table1[[#This Row],[Discount (%)]]</f>
        <v>32</v>
      </c>
      <c r="H3519">
        <f>Table1[[#This Row],[Profit]]</f>
        <v>411.99</v>
      </c>
    </row>
    <row r="3520" spans="1:8">
      <c r="A3520" s="11" t="s">
        <v>3466</v>
      </c>
      <c r="B3520" s="7">
        <v>48543</v>
      </c>
      <c r="C3520" t="str">
        <f>PROPER(Table1[[#This Row],[Region]])</f>
        <v>West</v>
      </c>
      <c r="D3520" t="str">
        <f>PROPER(Table1[[#This Row],[Product Category]])</f>
        <v>Sports</v>
      </c>
      <c r="E3520">
        <f>ROUND(Table1[[#This Row],[Sales Amount]],1)</f>
        <v>760.3</v>
      </c>
      <c r="F3520">
        <f>Table1[[#This Row],[Quantity Sold]]</f>
        <v>29</v>
      </c>
      <c r="G3520">
        <f>Table1[[#This Row],[Discount (%)]]</f>
        <v>38</v>
      </c>
      <c r="H3520">
        <f>Table1[[#This Row],[Profit]]</f>
        <v>1902.36</v>
      </c>
    </row>
    <row r="3521" spans="1:8">
      <c r="A3521" s="11" t="s">
        <v>3467</v>
      </c>
      <c r="B3521" s="7">
        <v>48544</v>
      </c>
      <c r="C3521" t="str">
        <f>PROPER(Table1[[#This Row],[Region]])</f>
        <v>West</v>
      </c>
      <c r="D3521" t="str">
        <f>PROPER(Table1[[#This Row],[Product Category]])</f>
        <v>Furniture</v>
      </c>
      <c r="E3521">
        <f>ROUND(Table1[[#This Row],[Sales Amount]],1)</f>
        <v>3297</v>
      </c>
      <c r="F3521">
        <f>Table1[[#This Row],[Quantity Sold]]</f>
        <v>20</v>
      </c>
      <c r="G3521">
        <f>Table1[[#This Row],[Discount (%)]]</f>
        <v>11</v>
      </c>
      <c r="H3521">
        <f>Table1[[#This Row],[Profit]]</f>
        <v>266.62</v>
      </c>
    </row>
    <row r="3522" spans="1:8">
      <c r="A3522" s="11" t="s">
        <v>3468</v>
      </c>
      <c r="B3522" s="7">
        <v>48545</v>
      </c>
      <c r="C3522" t="str">
        <f>PROPER(Table1[[#This Row],[Region]])</f>
        <v>South</v>
      </c>
      <c r="D3522" t="str">
        <f>PROPER(Table1[[#This Row],[Product Category]])</f>
        <v>Electronics</v>
      </c>
      <c r="E3522">
        <f>ROUND(Table1[[#This Row],[Sales Amount]],1)</f>
        <v>4645.5</v>
      </c>
      <c r="F3522">
        <f>Table1[[#This Row],[Quantity Sold]]</f>
        <v>48</v>
      </c>
      <c r="G3522">
        <f>Table1[[#This Row],[Discount (%)]]</f>
        <v>13</v>
      </c>
      <c r="H3522">
        <f>Table1[[#This Row],[Profit]]</f>
        <v>1580.77</v>
      </c>
    </row>
    <row r="3523" spans="1:8">
      <c r="A3523" s="11" t="s">
        <v>3469</v>
      </c>
      <c r="B3523" s="7">
        <v>48546</v>
      </c>
      <c r="C3523" t="str">
        <f>PROPER(Table1[[#This Row],[Region]])</f>
        <v>East</v>
      </c>
      <c r="D3523" t="str">
        <f>PROPER(Table1[[#This Row],[Product Category]])</f>
        <v>Groceries</v>
      </c>
      <c r="E3523">
        <f>ROUND(Table1[[#This Row],[Sales Amount]],1)</f>
        <v>4024.1</v>
      </c>
      <c r="F3523">
        <f>Table1[[#This Row],[Quantity Sold]]</f>
        <v>50</v>
      </c>
      <c r="G3523">
        <f>Table1[[#This Row],[Discount (%)]]</f>
        <v>19</v>
      </c>
      <c r="H3523">
        <f>Table1[[#This Row],[Profit]]</f>
        <v>886.41</v>
      </c>
    </row>
    <row r="3524" spans="1:8">
      <c r="A3524" s="11" t="s">
        <v>3470</v>
      </c>
      <c r="B3524" s="7">
        <v>48547</v>
      </c>
      <c r="C3524" t="str">
        <f>PROPER(Table1[[#This Row],[Region]])</f>
        <v>West</v>
      </c>
      <c r="D3524" t="str">
        <f>PROPER(Table1[[#This Row],[Product Category]])</f>
        <v>Furniture</v>
      </c>
      <c r="E3524">
        <f>ROUND(Table1[[#This Row],[Sales Amount]],1)</f>
        <v>2135.9</v>
      </c>
      <c r="F3524">
        <f>Table1[[#This Row],[Quantity Sold]]</f>
        <v>6</v>
      </c>
      <c r="G3524">
        <f>Table1[[#This Row],[Discount (%)]]</f>
        <v>13</v>
      </c>
      <c r="H3524">
        <f>Table1[[#This Row],[Profit]]</f>
        <v>1052.1199999999999</v>
      </c>
    </row>
    <row r="3525" spans="1:8">
      <c r="A3525" s="11" t="s">
        <v>3471</v>
      </c>
      <c r="B3525" s="7">
        <v>48548</v>
      </c>
      <c r="C3525" t="str">
        <f>PROPER(Table1[[#This Row],[Region]])</f>
        <v>West</v>
      </c>
      <c r="D3525" t="str">
        <f>PROPER(Table1[[#This Row],[Product Category]])</f>
        <v>Electronics</v>
      </c>
      <c r="E3525">
        <f>ROUND(Table1[[#This Row],[Sales Amount]],1)</f>
        <v>3702.3</v>
      </c>
      <c r="F3525">
        <f>Table1[[#This Row],[Quantity Sold]]</f>
        <v>22</v>
      </c>
      <c r="G3525">
        <f>Table1[[#This Row],[Discount (%)]]</f>
        <v>14</v>
      </c>
      <c r="H3525">
        <f>Table1[[#This Row],[Profit]]</f>
        <v>218.6</v>
      </c>
    </row>
    <row r="3526" spans="1:8">
      <c r="A3526" s="11" t="s">
        <v>3472</v>
      </c>
      <c r="B3526" s="7">
        <v>48549</v>
      </c>
      <c r="C3526" t="str">
        <f>PROPER(Table1[[#This Row],[Region]])</f>
        <v>North</v>
      </c>
      <c r="D3526" t="str">
        <f>PROPER(Table1[[#This Row],[Product Category]])</f>
        <v>Clothing</v>
      </c>
      <c r="E3526">
        <f>ROUND(Table1[[#This Row],[Sales Amount]],1)</f>
        <v>1978.9</v>
      </c>
      <c r="F3526">
        <f>Table1[[#This Row],[Quantity Sold]]</f>
        <v>9</v>
      </c>
      <c r="G3526">
        <f>Table1[[#This Row],[Discount (%)]]</f>
        <v>41</v>
      </c>
      <c r="H3526">
        <f>Table1[[#This Row],[Profit]]</f>
        <v>750.93</v>
      </c>
    </row>
    <row r="3527" spans="1:8">
      <c r="A3527" s="11" t="s">
        <v>3473</v>
      </c>
      <c r="B3527" s="7">
        <v>48550</v>
      </c>
      <c r="C3527" t="str">
        <f>PROPER(Table1[[#This Row],[Region]])</f>
        <v>North</v>
      </c>
      <c r="D3527" t="str">
        <f>PROPER(Table1[[#This Row],[Product Category]])</f>
        <v>Groceries</v>
      </c>
      <c r="E3527">
        <f>ROUND(Table1[[#This Row],[Sales Amount]],1)</f>
        <v>2952.2</v>
      </c>
      <c r="F3527">
        <f>Table1[[#This Row],[Quantity Sold]]</f>
        <v>40</v>
      </c>
      <c r="G3527">
        <f>Table1[[#This Row],[Discount (%)]]</f>
        <v>19</v>
      </c>
      <c r="H3527">
        <f>Table1[[#This Row],[Profit]]</f>
        <v>1677.2</v>
      </c>
    </row>
    <row r="3528" spans="1:8">
      <c r="A3528" s="11" t="s">
        <v>3474</v>
      </c>
      <c r="B3528" s="7">
        <v>48551</v>
      </c>
      <c r="C3528" t="str">
        <f>PROPER(Table1[[#This Row],[Region]])</f>
        <v>West</v>
      </c>
      <c r="D3528" t="str">
        <f>PROPER(Table1[[#This Row],[Product Category]])</f>
        <v>Groceries</v>
      </c>
      <c r="E3528">
        <f>ROUND(Table1[[#This Row],[Sales Amount]],1)</f>
        <v>327.10000000000002</v>
      </c>
      <c r="F3528">
        <f>Table1[[#This Row],[Quantity Sold]]</f>
        <v>19</v>
      </c>
      <c r="G3528">
        <f>Table1[[#This Row],[Discount (%)]]</f>
        <v>45</v>
      </c>
      <c r="H3528">
        <f>Table1[[#This Row],[Profit]]</f>
        <v>596.21</v>
      </c>
    </row>
    <row r="3529" spans="1:8">
      <c r="A3529" s="11" t="s">
        <v>3475</v>
      </c>
      <c r="B3529" s="7">
        <v>48552</v>
      </c>
      <c r="C3529" t="str">
        <f>PROPER(Table1[[#This Row],[Region]])</f>
        <v>South</v>
      </c>
      <c r="D3529" t="str">
        <f>PROPER(Table1[[#This Row],[Product Category]])</f>
        <v>Clothing</v>
      </c>
      <c r="E3529">
        <f>ROUND(Table1[[#This Row],[Sales Amount]],1)</f>
        <v>2313.8000000000002</v>
      </c>
      <c r="F3529">
        <f>Table1[[#This Row],[Quantity Sold]]</f>
        <v>17</v>
      </c>
      <c r="G3529">
        <f>Table1[[#This Row],[Discount (%)]]</f>
        <v>48</v>
      </c>
      <c r="H3529">
        <f>Table1[[#This Row],[Profit]]</f>
        <v>181.83</v>
      </c>
    </row>
    <row r="3530" spans="1:8">
      <c r="A3530" s="11">
        <v>65956734</v>
      </c>
      <c r="B3530" s="7">
        <v>48553</v>
      </c>
      <c r="C3530" t="str">
        <f>PROPER(Table1[[#This Row],[Region]])</f>
        <v>East</v>
      </c>
      <c r="D3530" t="str">
        <f>PROPER(Table1[[#This Row],[Product Category]])</f>
        <v>Sports</v>
      </c>
      <c r="E3530">
        <f>ROUND(Table1[[#This Row],[Sales Amount]],1)</f>
        <v>2156.3000000000002</v>
      </c>
      <c r="F3530">
        <f>Table1[[#This Row],[Quantity Sold]]</f>
        <v>18</v>
      </c>
      <c r="G3530">
        <f>Table1[[#This Row],[Discount (%)]]</f>
        <v>18</v>
      </c>
      <c r="H3530">
        <f>Table1[[#This Row],[Profit]]</f>
        <v>687.58</v>
      </c>
    </row>
    <row r="3531" spans="1:8">
      <c r="A3531" s="11" t="s">
        <v>3476</v>
      </c>
      <c r="B3531" s="7">
        <v>48554</v>
      </c>
      <c r="C3531" t="str">
        <f>PROPER(Table1[[#This Row],[Region]])</f>
        <v>North</v>
      </c>
      <c r="D3531" t="str">
        <f>PROPER(Table1[[#This Row],[Product Category]])</f>
        <v>Groceries</v>
      </c>
      <c r="E3531">
        <f>ROUND(Table1[[#This Row],[Sales Amount]],1)</f>
        <v>739.3</v>
      </c>
      <c r="F3531">
        <f>Table1[[#This Row],[Quantity Sold]]</f>
        <v>36</v>
      </c>
      <c r="G3531">
        <f>Table1[[#This Row],[Discount (%)]]</f>
        <v>9</v>
      </c>
      <c r="H3531">
        <f>Table1[[#This Row],[Profit]]</f>
        <v>32.79</v>
      </c>
    </row>
    <row r="3532" spans="1:8">
      <c r="A3532" s="11" t="s">
        <v>3477</v>
      </c>
      <c r="B3532" s="7">
        <v>48555</v>
      </c>
      <c r="C3532" t="str">
        <f>PROPER(Table1[[#This Row],[Region]])</f>
        <v>East</v>
      </c>
      <c r="D3532" t="str">
        <f>PROPER(Table1[[#This Row],[Product Category]])</f>
        <v>Clothing</v>
      </c>
      <c r="E3532">
        <f>ROUND(Table1[[#This Row],[Sales Amount]],1)</f>
        <v>1137.3</v>
      </c>
      <c r="F3532">
        <f>Table1[[#This Row],[Quantity Sold]]</f>
        <v>43</v>
      </c>
      <c r="G3532">
        <f>Table1[[#This Row],[Discount (%)]]</f>
        <v>8</v>
      </c>
      <c r="H3532">
        <f>Table1[[#This Row],[Profit]]</f>
        <v>833.66</v>
      </c>
    </row>
    <row r="3533" spans="1:8">
      <c r="A3533" s="11" t="s">
        <v>3478</v>
      </c>
      <c r="B3533" s="7">
        <v>48556</v>
      </c>
      <c r="C3533" t="str">
        <f>PROPER(Table1[[#This Row],[Region]])</f>
        <v>North</v>
      </c>
      <c r="D3533" t="str">
        <f>PROPER(Table1[[#This Row],[Product Category]])</f>
        <v>Clothing</v>
      </c>
      <c r="E3533">
        <f>ROUND(Table1[[#This Row],[Sales Amount]],1)</f>
        <v>3594</v>
      </c>
      <c r="F3533">
        <f>Table1[[#This Row],[Quantity Sold]]</f>
        <v>50</v>
      </c>
      <c r="G3533">
        <f>Table1[[#This Row],[Discount (%)]]</f>
        <v>43</v>
      </c>
      <c r="H3533">
        <f>Table1[[#This Row],[Profit]]</f>
        <v>1783.65</v>
      </c>
    </row>
    <row r="3534" spans="1:8">
      <c r="A3534" s="11" t="s">
        <v>3479</v>
      </c>
      <c r="B3534" s="7">
        <v>48557</v>
      </c>
      <c r="C3534" t="str">
        <f>PROPER(Table1[[#This Row],[Region]])</f>
        <v>West</v>
      </c>
      <c r="D3534" t="str">
        <f>PROPER(Table1[[#This Row],[Product Category]])</f>
        <v>Sports</v>
      </c>
      <c r="E3534">
        <f>ROUND(Table1[[#This Row],[Sales Amount]],1)</f>
        <v>4191.2</v>
      </c>
      <c r="F3534">
        <f>Table1[[#This Row],[Quantity Sold]]</f>
        <v>34</v>
      </c>
      <c r="G3534">
        <f>Table1[[#This Row],[Discount (%)]]</f>
        <v>37</v>
      </c>
      <c r="H3534">
        <f>Table1[[#This Row],[Profit]]</f>
        <v>1799.63</v>
      </c>
    </row>
    <row r="3535" spans="1:8">
      <c r="A3535" s="11" t="s">
        <v>3480</v>
      </c>
      <c r="B3535" s="7">
        <v>48558</v>
      </c>
      <c r="C3535" t="str">
        <f>PROPER(Table1[[#This Row],[Region]])</f>
        <v>North</v>
      </c>
      <c r="D3535" t="str">
        <f>PROPER(Table1[[#This Row],[Product Category]])</f>
        <v>Clothing</v>
      </c>
      <c r="E3535">
        <f>ROUND(Table1[[#This Row],[Sales Amount]],1)</f>
        <v>4475.1000000000004</v>
      </c>
      <c r="F3535">
        <f>Table1[[#This Row],[Quantity Sold]]</f>
        <v>36</v>
      </c>
      <c r="G3535">
        <f>Table1[[#This Row],[Discount (%)]]</f>
        <v>42</v>
      </c>
      <c r="H3535">
        <f>Table1[[#This Row],[Profit]]</f>
        <v>1333.53</v>
      </c>
    </row>
    <row r="3536" spans="1:8">
      <c r="A3536" s="11" t="s">
        <v>3481</v>
      </c>
      <c r="B3536" s="7">
        <v>48559</v>
      </c>
      <c r="C3536" t="str">
        <f>PROPER(Table1[[#This Row],[Region]])</f>
        <v>West</v>
      </c>
      <c r="D3536" t="str">
        <f>PROPER(Table1[[#This Row],[Product Category]])</f>
        <v>Electronics</v>
      </c>
      <c r="E3536">
        <f>ROUND(Table1[[#This Row],[Sales Amount]],1)</f>
        <v>1895.1</v>
      </c>
      <c r="F3536">
        <f>Table1[[#This Row],[Quantity Sold]]</f>
        <v>8</v>
      </c>
      <c r="G3536">
        <f>Table1[[#This Row],[Discount (%)]]</f>
        <v>6</v>
      </c>
      <c r="H3536">
        <f>Table1[[#This Row],[Profit]]</f>
        <v>1694.06</v>
      </c>
    </row>
    <row r="3537" spans="1:8">
      <c r="A3537" s="11" t="s">
        <v>3482</v>
      </c>
      <c r="B3537" s="7">
        <v>48560</v>
      </c>
      <c r="C3537" t="str">
        <f>PROPER(Table1[[#This Row],[Region]])</f>
        <v>West</v>
      </c>
      <c r="D3537" t="str">
        <f>PROPER(Table1[[#This Row],[Product Category]])</f>
        <v>Furniture</v>
      </c>
      <c r="E3537">
        <f>ROUND(Table1[[#This Row],[Sales Amount]],1)</f>
        <v>1373</v>
      </c>
      <c r="F3537">
        <f>Table1[[#This Row],[Quantity Sold]]</f>
        <v>26</v>
      </c>
      <c r="G3537">
        <f>Table1[[#This Row],[Discount (%)]]</f>
        <v>18</v>
      </c>
      <c r="H3537">
        <f>Table1[[#This Row],[Profit]]</f>
        <v>111.78</v>
      </c>
    </row>
    <row r="3538" spans="1:8">
      <c r="A3538" s="11" t="s">
        <v>3483</v>
      </c>
      <c r="B3538" s="7">
        <v>48561</v>
      </c>
      <c r="C3538" t="str">
        <f>PROPER(Table1[[#This Row],[Region]])</f>
        <v>East</v>
      </c>
      <c r="D3538" t="str">
        <f>PROPER(Table1[[#This Row],[Product Category]])</f>
        <v>Sports</v>
      </c>
      <c r="E3538">
        <f>ROUND(Table1[[#This Row],[Sales Amount]],1)</f>
        <v>1119.9000000000001</v>
      </c>
      <c r="F3538">
        <f>Table1[[#This Row],[Quantity Sold]]</f>
        <v>47</v>
      </c>
      <c r="G3538">
        <f>Table1[[#This Row],[Discount (%)]]</f>
        <v>50</v>
      </c>
      <c r="H3538">
        <f>Table1[[#This Row],[Profit]]</f>
        <v>1375.28</v>
      </c>
    </row>
    <row r="3539" spans="1:8">
      <c r="A3539" s="11" t="s">
        <v>3484</v>
      </c>
      <c r="B3539" s="7">
        <v>48562</v>
      </c>
      <c r="C3539" t="str">
        <f>PROPER(Table1[[#This Row],[Region]])</f>
        <v>North</v>
      </c>
      <c r="D3539" t="str">
        <f>PROPER(Table1[[#This Row],[Product Category]])</f>
        <v>Electronics</v>
      </c>
      <c r="E3539">
        <f>ROUND(Table1[[#This Row],[Sales Amount]],1)</f>
        <v>2993</v>
      </c>
      <c r="F3539">
        <f>Table1[[#This Row],[Quantity Sold]]</f>
        <v>30</v>
      </c>
      <c r="G3539">
        <f>Table1[[#This Row],[Discount (%)]]</f>
        <v>7</v>
      </c>
      <c r="H3539">
        <f>Table1[[#This Row],[Profit]]</f>
        <v>1512.66</v>
      </c>
    </row>
    <row r="3540" spans="1:8">
      <c r="A3540" s="11" t="s">
        <v>3485</v>
      </c>
      <c r="B3540" s="7">
        <v>48563</v>
      </c>
      <c r="C3540" t="str">
        <f>PROPER(Table1[[#This Row],[Region]])</f>
        <v>South</v>
      </c>
      <c r="D3540" t="str">
        <f>PROPER(Table1[[#This Row],[Product Category]])</f>
        <v>Furniture</v>
      </c>
      <c r="E3540">
        <f>ROUND(Table1[[#This Row],[Sales Amount]],1)</f>
        <v>1014.9</v>
      </c>
      <c r="F3540">
        <f>Table1[[#This Row],[Quantity Sold]]</f>
        <v>26</v>
      </c>
      <c r="G3540">
        <f>Table1[[#This Row],[Discount (%)]]</f>
        <v>45</v>
      </c>
      <c r="H3540">
        <f>Table1[[#This Row],[Profit]]</f>
        <v>1562.69</v>
      </c>
    </row>
    <row r="3541" spans="1:8">
      <c r="A3541" s="11" t="s">
        <v>3486</v>
      </c>
      <c r="B3541" s="7">
        <v>48564</v>
      </c>
      <c r="C3541" t="str">
        <f>PROPER(Table1[[#This Row],[Region]])</f>
        <v>South</v>
      </c>
      <c r="D3541" t="str">
        <f>PROPER(Table1[[#This Row],[Product Category]])</f>
        <v>Groceries</v>
      </c>
      <c r="E3541">
        <f>ROUND(Table1[[#This Row],[Sales Amount]],1)</f>
        <v>3223.3</v>
      </c>
      <c r="F3541">
        <f>Table1[[#This Row],[Quantity Sold]]</f>
        <v>10</v>
      </c>
      <c r="G3541">
        <f>Table1[[#This Row],[Discount (%)]]</f>
        <v>2</v>
      </c>
      <c r="H3541">
        <f>Table1[[#This Row],[Profit]]</f>
        <v>548.61</v>
      </c>
    </row>
    <row r="3542" spans="1:8">
      <c r="A3542" s="11" t="s">
        <v>3487</v>
      </c>
      <c r="B3542" s="7">
        <v>48565</v>
      </c>
      <c r="C3542" t="str">
        <f>PROPER(Table1[[#This Row],[Region]])</f>
        <v>West</v>
      </c>
      <c r="D3542" t="str">
        <f>PROPER(Table1[[#This Row],[Product Category]])</f>
        <v>Furniture</v>
      </c>
      <c r="E3542">
        <f>ROUND(Table1[[#This Row],[Sales Amount]],1)</f>
        <v>2620.8000000000002</v>
      </c>
      <c r="F3542">
        <f>Table1[[#This Row],[Quantity Sold]]</f>
        <v>38</v>
      </c>
      <c r="G3542">
        <f>Table1[[#This Row],[Discount (%)]]</f>
        <v>40</v>
      </c>
      <c r="H3542">
        <f>Table1[[#This Row],[Profit]]</f>
        <v>616.61</v>
      </c>
    </row>
    <row r="3543" spans="1:8">
      <c r="A3543" s="11" t="s">
        <v>3488</v>
      </c>
      <c r="B3543" s="7">
        <v>48566</v>
      </c>
      <c r="C3543" t="str">
        <f>PROPER(Table1[[#This Row],[Region]])</f>
        <v>West</v>
      </c>
      <c r="D3543" t="str">
        <f>PROPER(Table1[[#This Row],[Product Category]])</f>
        <v>Sports</v>
      </c>
      <c r="E3543">
        <f>ROUND(Table1[[#This Row],[Sales Amount]],1)</f>
        <v>4324.1000000000004</v>
      </c>
      <c r="F3543">
        <f>Table1[[#This Row],[Quantity Sold]]</f>
        <v>6</v>
      </c>
      <c r="G3543">
        <f>Table1[[#This Row],[Discount (%)]]</f>
        <v>7</v>
      </c>
      <c r="H3543">
        <f>Table1[[#This Row],[Profit]]</f>
        <v>1101.5</v>
      </c>
    </row>
    <row r="3544" spans="1:8">
      <c r="A3544" s="11" t="s">
        <v>3489</v>
      </c>
      <c r="B3544" s="7">
        <v>48567</v>
      </c>
      <c r="C3544" t="str">
        <f>PROPER(Table1[[#This Row],[Region]])</f>
        <v>South</v>
      </c>
      <c r="D3544" t="str">
        <f>PROPER(Table1[[#This Row],[Product Category]])</f>
        <v>Sports</v>
      </c>
      <c r="E3544">
        <f>ROUND(Table1[[#This Row],[Sales Amount]],1)</f>
        <v>1879.3</v>
      </c>
      <c r="F3544">
        <f>Table1[[#This Row],[Quantity Sold]]</f>
        <v>32</v>
      </c>
      <c r="G3544">
        <f>Table1[[#This Row],[Discount (%)]]</f>
        <v>26</v>
      </c>
      <c r="H3544">
        <f>Table1[[#This Row],[Profit]]</f>
        <v>865.49</v>
      </c>
    </row>
    <row r="3545" spans="1:8">
      <c r="A3545" s="11" t="s">
        <v>3490</v>
      </c>
      <c r="B3545" s="7">
        <v>48568</v>
      </c>
      <c r="C3545" t="str">
        <f>PROPER(Table1[[#This Row],[Region]])</f>
        <v>South</v>
      </c>
      <c r="D3545" t="str">
        <f>PROPER(Table1[[#This Row],[Product Category]])</f>
        <v>Furniture</v>
      </c>
      <c r="E3545">
        <f>ROUND(Table1[[#This Row],[Sales Amount]],1)</f>
        <v>3140.8</v>
      </c>
      <c r="F3545">
        <f>Table1[[#This Row],[Quantity Sold]]</f>
        <v>10</v>
      </c>
      <c r="G3545">
        <f>Table1[[#This Row],[Discount (%)]]</f>
        <v>45</v>
      </c>
      <c r="H3545">
        <f>Table1[[#This Row],[Profit]]</f>
        <v>1536.19</v>
      </c>
    </row>
    <row r="3546" spans="1:8">
      <c r="A3546" s="11" t="s">
        <v>3491</v>
      </c>
      <c r="B3546" s="7">
        <v>48569</v>
      </c>
      <c r="C3546" t="str">
        <f>PROPER(Table1[[#This Row],[Region]])</f>
        <v>North</v>
      </c>
      <c r="D3546" t="str">
        <f>PROPER(Table1[[#This Row],[Product Category]])</f>
        <v>Clothing</v>
      </c>
      <c r="E3546">
        <f>ROUND(Table1[[#This Row],[Sales Amount]],1)</f>
        <v>3433.4</v>
      </c>
      <c r="F3546">
        <f>Table1[[#This Row],[Quantity Sold]]</f>
        <v>13</v>
      </c>
      <c r="G3546">
        <f>Table1[[#This Row],[Discount (%)]]</f>
        <v>13</v>
      </c>
      <c r="H3546">
        <f>Table1[[#This Row],[Profit]]</f>
        <v>744.21</v>
      </c>
    </row>
    <row r="3547" spans="1:8">
      <c r="A3547" s="11" t="s">
        <v>3492</v>
      </c>
      <c r="B3547" s="7">
        <v>48570</v>
      </c>
      <c r="C3547" t="str">
        <f>PROPER(Table1[[#This Row],[Region]])</f>
        <v>North</v>
      </c>
      <c r="D3547" t="str">
        <f>PROPER(Table1[[#This Row],[Product Category]])</f>
        <v>Electronics</v>
      </c>
      <c r="E3547">
        <f>ROUND(Table1[[#This Row],[Sales Amount]],1)</f>
        <v>1183</v>
      </c>
      <c r="F3547">
        <f>Table1[[#This Row],[Quantity Sold]]</f>
        <v>10</v>
      </c>
      <c r="G3547">
        <f>Table1[[#This Row],[Discount (%)]]</f>
        <v>44</v>
      </c>
      <c r="H3547">
        <f>Table1[[#This Row],[Profit]]</f>
        <v>160.82</v>
      </c>
    </row>
    <row r="3548" spans="1:8">
      <c r="A3548" s="11" t="s">
        <v>3493</v>
      </c>
      <c r="B3548" s="7">
        <v>48571</v>
      </c>
      <c r="C3548" t="str">
        <f>PROPER(Table1[[#This Row],[Region]])</f>
        <v>North</v>
      </c>
      <c r="D3548" t="str">
        <f>PROPER(Table1[[#This Row],[Product Category]])</f>
        <v>Electronics</v>
      </c>
      <c r="E3548">
        <f>ROUND(Table1[[#This Row],[Sales Amount]],1)</f>
        <v>2439.9</v>
      </c>
      <c r="F3548">
        <f>Table1[[#This Row],[Quantity Sold]]</f>
        <v>12</v>
      </c>
      <c r="G3548">
        <f>Table1[[#This Row],[Discount (%)]]</f>
        <v>48</v>
      </c>
      <c r="H3548">
        <f>Table1[[#This Row],[Profit]]</f>
        <v>1646.45</v>
      </c>
    </row>
    <row r="3549" spans="1:8">
      <c r="A3549" s="11" t="s">
        <v>3494</v>
      </c>
      <c r="B3549" s="7">
        <v>48572</v>
      </c>
      <c r="C3549" t="str">
        <f>PROPER(Table1[[#This Row],[Region]])</f>
        <v>North</v>
      </c>
      <c r="D3549" t="str">
        <f>PROPER(Table1[[#This Row],[Product Category]])</f>
        <v>Sports</v>
      </c>
      <c r="E3549">
        <f>ROUND(Table1[[#This Row],[Sales Amount]],1)</f>
        <v>2079.6</v>
      </c>
      <c r="F3549">
        <f>Table1[[#This Row],[Quantity Sold]]</f>
        <v>18</v>
      </c>
      <c r="G3549">
        <f>Table1[[#This Row],[Discount (%)]]</f>
        <v>3</v>
      </c>
      <c r="H3549">
        <f>Table1[[#This Row],[Profit]]</f>
        <v>1178.32</v>
      </c>
    </row>
    <row r="3550" spans="1:8">
      <c r="A3550" s="11" t="s">
        <v>3495</v>
      </c>
      <c r="B3550" s="7">
        <v>48573</v>
      </c>
      <c r="C3550" t="str">
        <f>PROPER(Table1[[#This Row],[Region]])</f>
        <v>South</v>
      </c>
      <c r="D3550" t="str">
        <f>PROPER(Table1[[#This Row],[Product Category]])</f>
        <v>Furniture</v>
      </c>
      <c r="E3550">
        <f>ROUND(Table1[[#This Row],[Sales Amount]],1)</f>
        <v>3423</v>
      </c>
      <c r="F3550">
        <f>Table1[[#This Row],[Quantity Sold]]</f>
        <v>39</v>
      </c>
      <c r="G3550">
        <f>Table1[[#This Row],[Discount (%)]]</f>
        <v>20</v>
      </c>
      <c r="H3550">
        <f>Table1[[#This Row],[Profit]]</f>
        <v>1169.5899999999999</v>
      </c>
    </row>
    <row r="3551" spans="1:8">
      <c r="A3551" s="11" t="s">
        <v>3496</v>
      </c>
      <c r="B3551" s="7">
        <v>48574</v>
      </c>
      <c r="C3551" t="str">
        <f>PROPER(Table1[[#This Row],[Region]])</f>
        <v>West</v>
      </c>
      <c r="D3551" t="str">
        <f>PROPER(Table1[[#This Row],[Product Category]])</f>
        <v>Sports</v>
      </c>
      <c r="E3551">
        <f>ROUND(Table1[[#This Row],[Sales Amount]],1)</f>
        <v>3447.8</v>
      </c>
      <c r="F3551">
        <f>Table1[[#This Row],[Quantity Sold]]</f>
        <v>41</v>
      </c>
      <c r="G3551">
        <f>Table1[[#This Row],[Discount (%)]]</f>
        <v>4</v>
      </c>
      <c r="H3551">
        <f>Table1[[#This Row],[Profit]]</f>
        <v>1751.23</v>
      </c>
    </row>
    <row r="3552" spans="1:8">
      <c r="A3552" s="11" t="s">
        <v>3497</v>
      </c>
      <c r="B3552" s="7">
        <v>48575</v>
      </c>
      <c r="C3552" t="str">
        <f>PROPER(Table1[[#This Row],[Region]])</f>
        <v>West</v>
      </c>
      <c r="D3552" t="str">
        <f>PROPER(Table1[[#This Row],[Product Category]])</f>
        <v>Electronics</v>
      </c>
      <c r="E3552">
        <f>ROUND(Table1[[#This Row],[Sales Amount]],1)</f>
        <v>2086.3000000000002</v>
      </c>
      <c r="F3552">
        <f>Table1[[#This Row],[Quantity Sold]]</f>
        <v>36</v>
      </c>
      <c r="G3552">
        <f>Table1[[#This Row],[Discount (%)]]</f>
        <v>19</v>
      </c>
      <c r="H3552">
        <f>Table1[[#This Row],[Profit]]</f>
        <v>841.05</v>
      </c>
    </row>
    <row r="3553" spans="1:8">
      <c r="A3553" s="11" t="s">
        <v>3498</v>
      </c>
      <c r="B3553" s="7">
        <v>48576</v>
      </c>
      <c r="C3553" t="str">
        <f>PROPER(Table1[[#This Row],[Region]])</f>
        <v>West</v>
      </c>
      <c r="D3553" t="str">
        <f>PROPER(Table1[[#This Row],[Product Category]])</f>
        <v>Groceries</v>
      </c>
      <c r="E3553">
        <f>ROUND(Table1[[#This Row],[Sales Amount]],1)</f>
        <v>2332.6999999999998</v>
      </c>
      <c r="F3553">
        <f>Table1[[#This Row],[Quantity Sold]]</f>
        <v>23</v>
      </c>
      <c r="G3553">
        <f>Table1[[#This Row],[Discount (%)]]</f>
        <v>23</v>
      </c>
      <c r="H3553">
        <f>Table1[[#This Row],[Profit]]</f>
        <v>357.8</v>
      </c>
    </row>
    <row r="3554" spans="1:8">
      <c r="A3554" s="11" t="s">
        <v>3499</v>
      </c>
      <c r="B3554" s="7">
        <v>48577</v>
      </c>
      <c r="C3554" t="str">
        <f>PROPER(Table1[[#This Row],[Region]])</f>
        <v>North</v>
      </c>
      <c r="D3554" t="str">
        <f>PROPER(Table1[[#This Row],[Product Category]])</f>
        <v>Electronics</v>
      </c>
      <c r="E3554">
        <f>ROUND(Table1[[#This Row],[Sales Amount]],1)</f>
        <v>635.79999999999995</v>
      </c>
      <c r="F3554">
        <f>Table1[[#This Row],[Quantity Sold]]</f>
        <v>30</v>
      </c>
      <c r="G3554">
        <f>Table1[[#This Row],[Discount (%)]]</f>
        <v>16</v>
      </c>
      <c r="H3554">
        <f>Table1[[#This Row],[Profit]]</f>
        <v>1338.97</v>
      </c>
    </row>
    <row r="3555" spans="1:8">
      <c r="A3555" s="11" t="s">
        <v>3500</v>
      </c>
      <c r="B3555" s="7">
        <v>48578</v>
      </c>
      <c r="C3555" t="str">
        <f>PROPER(Table1[[#This Row],[Region]])</f>
        <v>South</v>
      </c>
      <c r="D3555" t="str">
        <f>PROPER(Table1[[#This Row],[Product Category]])</f>
        <v>Furniture</v>
      </c>
      <c r="E3555">
        <f>ROUND(Table1[[#This Row],[Sales Amount]],1)</f>
        <v>1674.3</v>
      </c>
      <c r="F3555">
        <f>Table1[[#This Row],[Quantity Sold]]</f>
        <v>47</v>
      </c>
      <c r="G3555">
        <f>Table1[[#This Row],[Discount (%)]]</f>
        <v>11</v>
      </c>
      <c r="H3555">
        <f>Table1[[#This Row],[Profit]]</f>
        <v>424.46</v>
      </c>
    </row>
    <row r="3556" spans="1:8">
      <c r="A3556" s="11" t="s">
        <v>3501</v>
      </c>
      <c r="B3556" s="7">
        <v>48579</v>
      </c>
      <c r="C3556" t="str">
        <f>PROPER(Table1[[#This Row],[Region]])</f>
        <v>South</v>
      </c>
      <c r="D3556" t="str">
        <f>PROPER(Table1[[#This Row],[Product Category]])</f>
        <v>Furniture</v>
      </c>
      <c r="E3556">
        <f>ROUND(Table1[[#This Row],[Sales Amount]],1)</f>
        <v>597.20000000000005</v>
      </c>
      <c r="F3556">
        <f>Table1[[#This Row],[Quantity Sold]]</f>
        <v>38</v>
      </c>
      <c r="G3556">
        <f>Table1[[#This Row],[Discount (%)]]</f>
        <v>41</v>
      </c>
      <c r="H3556">
        <f>Table1[[#This Row],[Profit]]</f>
        <v>388.69</v>
      </c>
    </row>
    <row r="3557" spans="1:8">
      <c r="A3557" s="11" t="s">
        <v>3502</v>
      </c>
      <c r="B3557" s="7">
        <v>48580</v>
      </c>
      <c r="C3557" t="str">
        <f>PROPER(Table1[[#This Row],[Region]])</f>
        <v>North</v>
      </c>
      <c r="D3557" t="str">
        <f>PROPER(Table1[[#This Row],[Product Category]])</f>
        <v>Groceries</v>
      </c>
      <c r="E3557">
        <f>ROUND(Table1[[#This Row],[Sales Amount]],1)</f>
        <v>3532.2</v>
      </c>
      <c r="F3557">
        <f>Table1[[#This Row],[Quantity Sold]]</f>
        <v>37</v>
      </c>
      <c r="G3557">
        <f>Table1[[#This Row],[Discount (%)]]</f>
        <v>8</v>
      </c>
      <c r="H3557">
        <f>Table1[[#This Row],[Profit]]</f>
        <v>621.94000000000005</v>
      </c>
    </row>
    <row r="3558" spans="1:8">
      <c r="A3558" s="11" t="s">
        <v>3503</v>
      </c>
      <c r="B3558" s="7">
        <v>48581</v>
      </c>
      <c r="C3558" t="str">
        <f>PROPER(Table1[[#This Row],[Region]])</f>
        <v>West</v>
      </c>
      <c r="D3558" t="str">
        <f>PROPER(Table1[[#This Row],[Product Category]])</f>
        <v>Furniture</v>
      </c>
      <c r="E3558">
        <f>ROUND(Table1[[#This Row],[Sales Amount]],1)</f>
        <v>1200.2</v>
      </c>
      <c r="F3558">
        <f>Table1[[#This Row],[Quantity Sold]]</f>
        <v>2</v>
      </c>
      <c r="G3558">
        <f>Table1[[#This Row],[Discount (%)]]</f>
        <v>33</v>
      </c>
      <c r="H3558">
        <f>Table1[[#This Row],[Profit]]</f>
        <v>715.85</v>
      </c>
    </row>
    <row r="3559" spans="1:8">
      <c r="A3559" s="11" t="s">
        <v>3504</v>
      </c>
      <c r="B3559" s="7">
        <v>48582</v>
      </c>
      <c r="C3559" t="str">
        <f>PROPER(Table1[[#This Row],[Region]])</f>
        <v>South</v>
      </c>
      <c r="D3559" t="str">
        <f>PROPER(Table1[[#This Row],[Product Category]])</f>
        <v>Clothing</v>
      </c>
      <c r="E3559">
        <f>ROUND(Table1[[#This Row],[Sales Amount]],1)</f>
        <v>3762.6</v>
      </c>
      <c r="F3559">
        <f>Table1[[#This Row],[Quantity Sold]]</f>
        <v>12</v>
      </c>
      <c r="G3559">
        <f>Table1[[#This Row],[Discount (%)]]</f>
        <v>30</v>
      </c>
      <c r="H3559">
        <f>Table1[[#This Row],[Profit]]</f>
        <v>1065.8800000000001</v>
      </c>
    </row>
    <row r="3560" spans="1:8">
      <c r="A3560" s="11" t="s">
        <v>3505</v>
      </c>
      <c r="B3560" s="7">
        <v>48583</v>
      </c>
      <c r="C3560" t="str">
        <f>PROPER(Table1[[#This Row],[Region]])</f>
        <v>South</v>
      </c>
      <c r="D3560" t="str">
        <f>PROPER(Table1[[#This Row],[Product Category]])</f>
        <v>Groceries</v>
      </c>
      <c r="E3560">
        <f>ROUND(Table1[[#This Row],[Sales Amount]],1)</f>
        <v>1523.9</v>
      </c>
      <c r="F3560">
        <f>Table1[[#This Row],[Quantity Sold]]</f>
        <v>36</v>
      </c>
      <c r="G3560">
        <f>Table1[[#This Row],[Discount (%)]]</f>
        <v>2</v>
      </c>
      <c r="H3560">
        <f>Table1[[#This Row],[Profit]]</f>
        <v>770.9</v>
      </c>
    </row>
    <row r="3561" spans="1:8">
      <c r="A3561" s="11" t="s">
        <v>3506</v>
      </c>
      <c r="B3561" s="7">
        <v>48584</v>
      </c>
      <c r="C3561" t="str">
        <f>PROPER(Table1[[#This Row],[Region]])</f>
        <v>West</v>
      </c>
      <c r="D3561" t="str">
        <f>PROPER(Table1[[#This Row],[Product Category]])</f>
        <v>Electronics</v>
      </c>
      <c r="E3561">
        <f>ROUND(Table1[[#This Row],[Sales Amount]],1)</f>
        <v>3152.8</v>
      </c>
      <c r="F3561">
        <f>Table1[[#This Row],[Quantity Sold]]</f>
        <v>17</v>
      </c>
      <c r="G3561">
        <f>Table1[[#This Row],[Discount (%)]]</f>
        <v>16</v>
      </c>
      <c r="H3561">
        <f>Table1[[#This Row],[Profit]]</f>
        <v>1578.68</v>
      </c>
    </row>
    <row r="3562" spans="1:8">
      <c r="A3562" s="11" t="s">
        <v>3507</v>
      </c>
      <c r="B3562" s="7">
        <v>48585</v>
      </c>
      <c r="C3562" t="str">
        <f>PROPER(Table1[[#This Row],[Region]])</f>
        <v>East</v>
      </c>
      <c r="D3562" t="str">
        <f>PROPER(Table1[[#This Row],[Product Category]])</f>
        <v>Groceries</v>
      </c>
      <c r="E3562">
        <f>ROUND(Table1[[#This Row],[Sales Amount]],1)</f>
        <v>1035.2</v>
      </c>
      <c r="F3562">
        <f>Table1[[#This Row],[Quantity Sold]]</f>
        <v>38</v>
      </c>
      <c r="G3562">
        <f>Table1[[#This Row],[Discount (%)]]</f>
        <v>32</v>
      </c>
      <c r="H3562">
        <f>Table1[[#This Row],[Profit]]</f>
        <v>1570.04</v>
      </c>
    </row>
    <row r="3563" spans="1:8">
      <c r="A3563" s="11" t="s">
        <v>3508</v>
      </c>
      <c r="B3563" s="7">
        <v>48586</v>
      </c>
      <c r="C3563" t="str">
        <f>PROPER(Table1[[#This Row],[Region]])</f>
        <v>North</v>
      </c>
      <c r="D3563" t="str">
        <f>PROPER(Table1[[#This Row],[Product Category]])</f>
        <v>Electronics</v>
      </c>
      <c r="E3563">
        <f>ROUND(Table1[[#This Row],[Sales Amount]],1)</f>
        <v>1136</v>
      </c>
      <c r="F3563">
        <f>Table1[[#This Row],[Quantity Sold]]</f>
        <v>11</v>
      </c>
      <c r="G3563">
        <f>Table1[[#This Row],[Discount (%)]]</f>
        <v>41</v>
      </c>
      <c r="H3563">
        <f>Table1[[#This Row],[Profit]]</f>
        <v>831.58</v>
      </c>
    </row>
    <row r="3564" spans="1:8">
      <c r="A3564" s="11" t="s">
        <v>3509</v>
      </c>
      <c r="B3564" s="7">
        <v>48587</v>
      </c>
      <c r="C3564" t="str">
        <f>PROPER(Table1[[#This Row],[Region]])</f>
        <v>North</v>
      </c>
      <c r="D3564" t="str">
        <f>PROPER(Table1[[#This Row],[Product Category]])</f>
        <v>Sports</v>
      </c>
      <c r="E3564">
        <f>ROUND(Table1[[#This Row],[Sales Amount]],1)</f>
        <v>1892.3</v>
      </c>
      <c r="F3564">
        <f>Table1[[#This Row],[Quantity Sold]]</f>
        <v>34</v>
      </c>
      <c r="G3564">
        <f>Table1[[#This Row],[Discount (%)]]</f>
        <v>25</v>
      </c>
      <c r="H3564">
        <f>Table1[[#This Row],[Profit]]</f>
        <v>1160.02</v>
      </c>
    </row>
    <row r="3565" spans="1:8">
      <c r="A3565" s="11" t="s">
        <v>3510</v>
      </c>
      <c r="B3565" s="7">
        <v>48588</v>
      </c>
      <c r="C3565" t="str">
        <f>PROPER(Table1[[#This Row],[Region]])</f>
        <v>West</v>
      </c>
      <c r="D3565" t="str">
        <f>PROPER(Table1[[#This Row],[Product Category]])</f>
        <v>Groceries</v>
      </c>
      <c r="E3565">
        <f>ROUND(Table1[[#This Row],[Sales Amount]],1)</f>
        <v>119.9</v>
      </c>
      <c r="F3565">
        <f>Table1[[#This Row],[Quantity Sold]]</f>
        <v>47</v>
      </c>
      <c r="G3565">
        <f>Table1[[#This Row],[Discount (%)]]</f>
        <v>43</v>
      </c>
      <c r="H3565">
        <f>Table1[[#This Row],[Profit]]</f>
        <v>914.09</v>
      </c>
    </row>
    <row r="3566" spans="1:8">
      <c r="A3566" s="11" t="s">
        <v>3511</v>
      </c>
      <c r="B3566" s="7">
        <v>48589</v>
      </c>
      <c r="C3566" t="str">
        <f>PROPER(Table1[[#This Row],[Region]])</f>
        <v>North</v>
      </c>
      <c r="D3566" t="str">
        <f>PROPER(Table1[[#This Row],[Product Category]])</f>
        <v>Groceries</v>
      </c>
      <c r="E3566">
        <f>ROUND(Table1[[#This Row],[Sales Amount]],1)</f>
        <v>4134.2</v>
      </c>
      <c r="F3566">
        <f>Table1[[#This Row],[Quantity Sold]]</f>
        <v>42</v>
      </c>
      <c r="G3566">
        <f>Table1[[#This Row],[Discount (%)]]</f>
        <v>19</v>
      </c>
      <c r="H3566">
        <f>Table1[[#This Row],[Profit]]</f>
        <v>715.7</v>
      </c>
    </row>
    <row r="3567" spans="1:8">
      <c r="A3567" s="11" t="s">
        <v>3512</v>
      </c>
      <c r="B3567" s="7">
        <v>48590</v>
      </c>
      <c r="C3567" t="str">
        <f>PROPER(Table1[[#This Row],[Region]])</f>
        <v>North</v>
      </c>
      <c r="D3567" t="str">
        <f>PROPER(Table1[[#This Row],[Product Category]])</f>
        <v>Electronics</v>
      </c>
      <c r="E3567">
        <f>ROUND(Table1[[#This Row],[Sales Amount]],1)</f>
        <v>2256.6999999999998</v>
      </c>
      <c r="F3567">
        <f>Table1[[#This Row],[Quantity Sold]]</f>
        <v>13</v>
      </c>
      <c r="G3567">
        <f>Table1[[#This Row],[Discount (%)]]</f>
        <v>23</v>
      </c>
      <c r="H3567">
        <f>Table1[[#This Row],[Profit]]</f>
        <v>1456.26</v>
      </c>
    </row>
    <row r="3568" spans="1:8">
      <c r="A3568" s="11" t="s">
        <v>3513</v>
      </c>
      <c r="B3568" s="7">
        <v>48591</v>
      </c>
      <c r="C3568" t="str">
        <f>PROPER(Table1[[#This Row],[Region]])</f>
        <v>South</v>
      </c>
      <c r="D3568" t="str">
        <f>PROPER(Table1[[#This Row],[Product Category]])</f>
        <v>Electronics</v>
      </c>
      <c r="E3568">
        <f>ROUND(Table1[[#This Row],[Sales Amount]],1)</f>
        <v>1096.5999999999999</v>
      </c>
      <c r="F3568">
        <f>Table1[[#This Row],[Quantity Sold]]</f>
        <v>4</v>
      </c>
      <c r="G3568">
        <f>Table1[[#This Row],[Discount (%)]]</f>
        <v>24</v>
      </c>
      <c r="H3568">
        <f>Table1[[#This Row],[Profit]]</f>
        <v>1766.86</v>
      </c>
    </row>
    <row r="3569" spans="1:8">
      <c r="A3569" s="11" t="s">
        <v>3514</v>
      </c>
      <c r="B3569" s="7">
        <v>48592</v>
      </c>
      <c r="C3569" t="str">
        <f>PROPER(Table1[[#This Row],[Region]])</f>
        <v>North</v>
      </c>
      <c r="D3569" t="str">
        <f>PROPER(Table1[[#This Row],[Product Category]])</f>
        <v>Sports</v>
      </c>
      <c r="E3569">
        <f>ROUND(Table1[[#This Row],[Sales Amount]],1)</f>
        <v>1696.9</v>
      </c>
      <c r="F3569">
        <f>Table1[[#This Row],[Quantity Sold]]</f>
        <v>38</v>
      </c>
      <c r="G3569">
        <f>Table1[[#This Row],[Discount (%)]]</f>
        <v>45</v>
      </c>
      <c r="H3569">
        <f>Table1[[#This Row],[Profit]]</f>
        <v>1666.38</v>
      </c>
    </row>
    <row r="3570" spans="1:8">
      <c r="A3570" s="11" t="s">
        <v>3515</v>
      </c>
      <c r="B3570" s="7">
        <v>48593</v>
      </c>
      <c r="C3570" t="str">
        <f>PROPER(Table1[[#This Row],[Region]])</f>
        <v>North</v>
      </c>
      <c r="D3570" t="str">
        <f>PROPER(Table1[[#This Row],[Product Category]])</f>
        <v>Groceries</v>
      </c>
      <c r="E3570">
        <f>ROUND(Table1[[#This Row],[Sales Amount]],1)</f>
        <v>2245.6999999999998</v>
      </c>
      <c r="F3570">
        <f>Table1[[#This Row],[Quantity Sold]]</f>
        <v>2</v>
      </c>
      <c r="G3570">
        <f>Table1[[#This Row],[Discount (%)]]</f>
        <v>35</v>
      </c>
      <c r="H3570">
        <f>Table1[[#This Row],[Profit]]</f>
        <v>187.03</v>
      </c>
    </row>
    <row r="3571" spans="1:8">
      <c r="A3571" s="11" t="s">
        <v>3516</v>
      </c>
      <c r="B3571" s="7">
        <v>48594</v>
      </c>
      <c r="C3571" t="str">
        <f>PROPER(Table1[[#This Row],[Region]])</f>
        <v>West</v>
      </c>
      <c r="D3571" t="str">
        <f>PROPER(Table1[[#This Row],[Product Category]])</f>
        <v>Electronics</v>
      </c>
      <c r="E3571">
        <f>ROUND(Table1[[#This Row],[Sales Amount]],1)</f>
        <v>2027</v>
      </c>
      <c r="F3571">
        <f>Table1[[#This Row],[Quantity Sold]]</f>
        <v>13</v>
      </c>
      <c r="G3571">
        <f>Table1[[#This Row],[Discount (%)]]</f>
        <v>22</v>
      </c>
      <c r="H3571">
        <f>Table1[[#This Row],[Profit]]</f>
        <v>632.55999999999995</v>
      </c>
    </row>
    <row r="3572" spans="1:8">
      <c r="A3572" s="11" t="s">
        <v>3517</v>
      </c>
      <c r="B3572" s="7">
        <v>48595</v>
      </c>
      <c r="C3572" t="str">
        <f>PROPER(Table1[[#This Row],[Region]])</f>
        <v>South</v>
      </c>
      <c r="D3572" t="str">
        <f>PROPER(Table1[[#This Row],[Product Category]])</f>
        <v>Sports</v>
      </c>
      <c r="E3572">
        <f>ROUND(Table1[[#This Row],[Sales Amount]],1)</f>
        <v>4729</v>
      </c>
      <c r="F3572">
        <f>Table1[[#This Row],[Quantity Sold]]</f>
        <v>26</v>
      </c>
      <c r="G3572">
        <f>Table1[[#This Row],[Discount (%)]]</f>
        <v>45</v>
      </c>
      <c r="H3572">
        <f>Table1[[#This Row],[Profit]]</f>
        <v>965.64</v>
      </c>
    </row>
    <row r="3573" spans="1:8">
      <c r="A3573" s="11" t="s">
        <v>3518</v>
      </c>
      <c r="B3573" s="7">
        <v>48596</v>
      </c>
      <c r="C3573" t="str">
        <f>PROPER(Table1[[#This Row],[Region]])</f>
        <v>East</v>
      </c>
      <c r="D3573" t="str">
        <f>PROPER(Table1[[#This Row],[Product Category]])</f>
        <v>Clothing</v>
      </c>
      <c r="E3573">
        <f>ROUND(Table1[[#This Row],[Sales Amount]],1)</f>
        <v>1820.4</v>
      </c>
      <c r="F3573">
        <f>Table1[[#This Row],[Quantity Sold]]</f>
        <v>32</v>
      </c>
      <c r="G3573">
        <f>Table1[[#This Row],[Discount (%)]]</f>
        <v>5</v>
      </c>
      <c r="H3573">
        <f>Table1[[#This Row],[Profit]]</f>
        <v>225.39</v>
      </c>
    </row>
    <row r="3574" spans="1:8">
      <c r="A3574" s="11" t="s">
        <v>3519</v>
      </c>
      <c r="B3574" s="7">
        <v>48597</v>
      </c>
      <c r="C3574" t="str">
        <f>PROPER(Table1[[#This Row],[Region]])</f>
        <v>North</v>
      </c>
      <c r="D3574" t="str">
        <f>PROPER(Table1[[#This Row],[Product Category]])</f>
        <v>Groceries</v>
      </c>
      <c r="E3574">
        <f>ROUND(Table1[[#This Row],[Sales Amount]],1)</f>
        <v>787.2</v>
      </c>
      <c r="F3574">
        <f>Table1[[#This Row],[Quantity Sold]]</f>
        <v>19</v>
      </c>
      <c r="G3574">
        <f>Table1[[#This Row],[Discount (%)]]</f>
        <v>13</v>
      </c>
      <c r="H3574">
        <f>Table1[[#This Row],[Profit]]</f>
        <v>345.86</v>
      </c>
    </row>
    <row r="3575" spans="1:8">
      <c r="A3575" s="11" t="s">
        <v>3520</v>
      </c>
      <c r="B3575" s="7">
        <v>48598</v>
      </c>
      <c r="C3575" t="str">
        <f>PROPER(Table1[[#This Row],[Region]])</f>
        <v>South</v>
      </c>
      <c r="D3575" t="str">
        <f>PROPER(Table1[[#This Row],[Product Category]])</f>
        <v>Sports</v>
      </c>
      <c r="E3575">
        <f>ROUND(Table1[[#This Row],[Sales Amount]],1)</f>
        <v>4793.8</v>
      </c>
      <c r="F3575">
        <f>Table1[[#This Row],[Quantity Sold]]</f>
        <v>14</v>
      </c>
      <c r="G3575">
        <f>Table1[[#This Row],[Discount (%)]]</f>
        <v>17</v>
      </c>
      <c r="H3575">
        <f>Table1[[#This Row],[Profit]]</f>
        <v>851.78</v>
      </c>
    </row>
    <row r="3576" spans="1:8">
      <c r="A3576" s="11" t="s">
        <v>3521</v>
      </c>
      <c r="B3576" s="7">
        <v>48599</v>
      </c>
      <c r="C3576" t="str">
        <f>PROPER(Table1[[#This Row],[Region]])</f>
        <v>South</v>
      </c>
      <c r="D3576" t="str">
        <f>PROPER(Table1[[#This Row],[Product Category]])</f>
        <v>Clothing</v>
      </c>
      <c r="E3576">
        <f>ROUND(Table1[[#This Row],[Sales Amount]],1)</f>
        <v>2756.3</v>
      </c>
      <c r="F3576">
        <f>Table1[[#This Row],[Quantity Sold]]</f>
        <v>5</v>
      </c>
      <c r="G3576">
        <f>Table1[[#This Row],[Discount (%)]]</f>
        <v>36</v>
      </c>
      <c r="H3576">
        <f>Table1[[#This Row],[Profit]]</f>
        <v>366.49</v>
      </c>
    </row>
    <row r="3577" spans="1:8">
      <c r="A3577" s="11" t="s">
        <v>3522</v>
      </c>
      <c r="B3577" s="7">
        <v>48600</v>
      </c>
      <c r="C3577" t="str">
        <f>PROPER(Table1[[#This Row],[Region]])</f>
        <v>South</v>
      </c>
      <c r="D3577" t="str">
        <f>PROPER(Table1[[#This Row],[Product Category]])</f>
        <v>Sports</v>
      </c>
      <c r="E3577">
        <f>ROUND(Table1[[#This Row],[Sales Amount]],1)</f>
        <v>1279.2</v>
      </c>
      <c r="F3577">
        <f>Table1[[#This Row],[Quantity Sold]]</f>
        <v>29</v>
      </c>
      <c r="G3577">
        <f>Table1[[#This Row],[Discount (%)]]</f>
        <v>13</v>
      </c>
      <c r="H3577">
        <f>Table1[[#This Row],[Profit]]</f>
        <v>1229.8599999999999</v>
      </c>
    </row>
    <row r="3578" spans="1:8">
      <c r="A3578" s="11" t="s">
        <v>3523</v>
      </c>
      <c r="B3578" s="7">
        <v>48601</v>
      </c>
      <c r="C3578" t="str">
        <f>PROPER(Table1[[#This Row],[Region]])</f>
        <v>South</v>
      </c>
      <c r="D3578" t="str">
        <f>PROPER(Table1[[#This Row],[Product Category]])</f>
        <v>Groceries</v>
      </c>
      <c r="E3578">
        <f>ROUND(Table1[[#This Row],[Sales Amount]],1)</f>
        <v>2695.3</v>
      </c>
      <c r="F3578">
        <f>Table1[[#This Row],[Quantity Sold]]</f>
        <v>7</v>
      </c>
      <c r="G3578">
        <f>Table1[[#This Row],[Discount (%)]]</f>
        <v>18</v>
      </c>
      <c r="H3578">
        <f>Table1[[#This Row],[Profit]]</f>
        <v>237.19</v>
      </c>
    </row>
    <row r="3579" spans="1:8">
      <c r="A3579" s="11" t="s">
        <v>3524</v>
      </c>
      <c r="B3579" s="7">
        <v>48602</v>
      </c>
      <c r="C3579" t="str">
        <f>PROPER(Table1[[#This Row],[Region]])</f>
        <v>West</v>
      </c>
      <c r="D3579" t="str">
        <f>PROPER(Table1[[#This Row],[Product Category]])</f>
        <v>Sports</v>
      </c>
      <c r="E3579">
        <f>ROUND(Table1[[#This Row],[Sales Amount]],1)</f>
        <v>1422.6</v>
      </c>
      <c r="F3579">
        <f>Table1[[#This Row],[Quantity Sold]]</f>
        <v>44</v>
      </c>
      <c r="G3579">
        <f>Table1[[#This Row],[Discount (%)]]</f>
        <v>49</v>
      </c>
      <c r="H3579">
        <f>Table1[[#This Row],[Profit]]</f>
        <v>95.81</v>
      </c>
    </row>
    <row r="3580" spans="1:8">
      <c r="A3580" s="11" t="s">
        <v>3525</v>
      </c>
      <c r="B3580" s="7">
        <v>48603</v>
      </c>
      <c r="C3580" t="str">
        <f>PROPER(Table1[[#This Row],[Region]])</f>
        <v>East</v>
      </c>
      <c r="D3580" t="str">
        <f>PROPER(Table1[[#This Row],[Product Category]])</f>
        <v>Sports</v>
      </c>
      <c r="E3580">
        <f>ROUND(Table1[[#This Row],[Sales Amount]],1)</f>
        <v>2452.9</v>
      </c>
      <c r="F3580">
        <f>Table1[[#This Row],[Quantity Sold]]</f>
        <v>2</v>
      </c>
      <c r="G3580">
        <f>Table1[[#This Row],[Discount (%)]]</f>
        <v>8</v>
      </c>
      <c r="H3580">
        <f>Table1[[#This Row],[Profit]]</f>
        <v>1647.39</v>
      </c>
    </row>
    <row r="3581" spans="1:8">
      <c r="A3581" s="11" t="s">
        <v>3526</v>
      </c>
      <c r="B3581" s="7">
        <v>48604</v>
      </c>
      <c r="C3581" t="str">
        <f>PROPER(Table1[[#This Row],[Region]])</f>
        <v>East</v>
      </c>
      <c r="D3581" t="str">
        <f>PROPER(Table1[[#This Row],[Product Category]])</f>
        <v>Clothing</v>
      </c>
      <c r="E3581">
        <f>ROUND(Table1[[#This Row],[Sales Amount]],1)</f>
        <v>415.6</v>
      </c>
      <c r="F3581">
        <f>Table1[[#This Row],[Quantity Sold]]</f>
        <v>9</v>
      </c>
      <c r="G3581">
        <f>Table1[[#This Row],[Discount (%)]]</f>
        <v>32</v>
      </c>
      <c r="H3581">
        <f>Table1[[#This Row],[Profit]]</f>
        <v>1506.72</v>
      </c>
    </row>
    <row r="3582" spans="1:8">
      <c r="A3582" s="11" t="s">
        <v>3527</v>
      </c>
      <c r="B3582" s="7">
        <v>48605</v>
      </c>
      <c r="C3582" t="str">
        <f>PROPER(Table1[[#This Row],[Region]])</f>
        <v>East</v>
      </c>
      <c r="D3582" t="str">
        <f>PROPER(Table1[[#This Row],[Product Category]])</f>
        <v>Groceries</v>
      </c>
      <c r="E3582">
        <f>ROUND(Table1[[#This Row],[Sales Amount]],1)</f>
        <v>4836.7</v>
      </c>
      <c r="F3582">
        <f>Table1[[#This Row],[Quantity Sold]]</f>
        <v>42</v>
      </c>
      <c r="G3582">
        <f>Table1[[#This Row],[Discount (%)]]</f>
        <v>14</v>
      </c>
      <c r="H3582">
        <f>Table1[[#This Row],[Profit]]</f>
        <v>1506.77</v>
      </c>
    </row>
    <row r="3583" spans="1:8">
      <c r="A3583" s="11" t="s">
        <v>3528</v>
      </c>
      <c r="B3583" s="7">
        <v>48606</v>
      </c>
      <c r="C3583" t="str">
        <f>PROPER(Table1[[#This Row],[Region]])</f>
        <v>West</v>
      </c>
      <c r="D3583" t="str">
        <f>PROPER(Table1[[#This Row],[Product Category]])</f>
        <v>Groceries</v>
      </c>
      <c r="E3583">
        <f>ROUND(Table1[[#This Row],[Sales Amount]],1)</f>
        <v>4192.1000000000004</v>
      </c>
      <c r="F3583">
        <f>Table1[[#This Row],[Quantity Sold]]</f>
        <v>7</v>
      </c>
      <c r="G3583">
        <f>Table1[[#This Row],[Discount (%)]]</f>
        <v>8</v>
      </c>
      <c r="H3583">
        <f>Table1[[#This Row],[Profit]]</f>
        <v>840.58</v>
      </c>
    </row>
    <row r="3584" spans="1:8">
      <c r="A3584" s="11" t="s">
        <v>3529</v>
      </c>
      <c r="B3584" s="7">
        <v>48607</v>
      </c>
      <c r="C3584" t="str">
        <f>PROPER(Table1[[#This Row],[Region]])</f>
        <v>East</v>
      </c>
      <c r="D3584" t="str">
        <f>PROPER(Table1[[#This Row],[Product Category]])</f>
        <v>Sports</v>
      </c>
      <c r="E3584">
        <f>ROUND(Table1[[#This Row],[Sales Amount]],1)</f>
        <v>2192.1999999999998</v>
      </c>
      <c r="F3584">
        <f>Table1[[#This Row],[Quantity Sold]]</f>
        <v>12</v>
      </c>
      <c r="G3584">
        <f>Table1[[#This Row],[Discount (%)]]</f>
        <v>4</v>
      </c>
      <c r="H3584">
        <f>Table1[[#This Row],[Profit]]</f>
        <v>1770.15</v>
      </c>
    </row>
    <row r="3585" spans="1:8">
      <c r="A3585" s="11">
        <v>8520593</v>
      </c>
      <c r="B3585" s="7">
        <v>48608</v>
      </c>
      <c r="C3585" t="str">
        <f>PROPER(Table1[[#This Row],[Region]])</f>
        <v>East</v>
      </c>
      <c r="D3585" t="str">
        <f>PROPER(Table1[[#This Row],[Product Category]])</f>
        <v>Electronics</v>
      </c>
      <c r="E3585">
        <f>ROUND(Table1[[#This Row],[Sales Amount]],1)</f>
        <v>512.20000000000005</v>
      </c>
      <c r="F3585">
        <f>Table1[[#This Row],[Quantity Sold]]</f>
        <v>21</v>
      </c>
      <c r="G3585">
        <f>Table1[[#This Row],[Discount (%)]]</f>
        <v>38</v>
      </c>
      <c r="H3585">
        <f>Table1[[#This Row],[Profit]]</f>
        <v>818.05</v>
      </c>
    </row>
    <row r="3586" spans="1:8">
      <c r="A3586" s="11" t="s">
        <v>3530</v>
      </c>
      <c r="B3586" s="7">
        <v>48609</v>
      </c>
      <c r="C3586" t="str">
        <f>PROPER(Table1[[#This Row],[Region]])</f>
        <v>North</v>
      </c>
      <c r="D3586" t="str">
        <f>PROPER(Table1[[#This Row],[Product Category]])</f>
        <v>Furniture</v>
      </c>
      <c r="E3586">
        <f>ROUND(Table1[[#This Row],[Sales Amount]],1)</f>
        <v>3198.7</v>
      </c>
      <c r="F3586">
        <f>Table1[[#This Row],[Quantity Sold]]</f>
        <v>20</v>
      </c>
      <c r="G3586">
        <f>Table1[[#This Row],[Discount (%)]]</f>
        <v>43</v>
      </c>
      <c r="H3586">
        <f>Table1[[#This Row],[Profit]]</f>
        <v>1846.12</v>
      </c>
    </row>
    <row r="3587" spans="1:8">
      <c r="A3587" s="11" t="s">
        <v>3531</v>
      </c>
      <c r="B3587" s="7">
        <v>48610</v>
      </c>
      <c r="C3587" t="str">
        <f>PROPER(Table1[[#This Row],[Region]])</f>
        <v>North</v>
      </c>
      <c r="D3587" t="str">
        <f>PROPER(Table1[[#This Row],[Product Category]])</f>
        <v>Sports</v>
      </c>
      <c r="E3587">
        <f>ROUND(Table1[[#This Row],[Sales Amount]],1)</f>
        <v>795.8</v>
      </c>
      <c r="F3587">
        <f>Table1[[#This Row],[Quantity Sold]]</f>
        <v>32</v>
      </c>
      <c r="G3587">
        <f>Table1[[#This Row],[Discount (%)]]</f>
        <v>17</v>
      </c>
      <c r="H3587">
        <f>Table1[[#This Row],[Profit]]</f>
        <v>1892.72</v>
      </c>
    </row>
    <row r="3588" spans="1:8">
      <c r="A3588" s="11" t="s">
        <v>3532</v>
      </c>
      <c r="B3588" s="7">
        <v>48611</v>
      </c>
      <c r="C3588" t="str">
        <f>PROPER(Table1[[#This Row],[Region]])</f>
        <v>West</v>
      </c>
      <c r="D3588" t="str">
        <f>PROPER(Table1[[#This Row],[Product Category]])</f>
        <v>Clothing</v>
      </c>
      <c r="E3588">
        <f>ROUND(Table1[[#This Row],[Sales Amount]],1)</f>
        <v>3739.7</v>
      </c>
      <c r="F3588">
        <f>Table1[[#This Row],[Quantity Sold]]</f>
        <v>7</v>
      </c>
      <c r="G3588">
        <f>Table1[[#This Row],[Discount (%)]]</f>
        <v>42</v>
      </c>
      <c r="H3588">
        <f>Table1[[#This Row],[Profit]]</f>
        <v>769.96</v>
      </c>
    </row>
    <row r="3589" spans="1:8">
      <c r="A3589" s="11" t="s">
        <v>3533</v>
      </c>
      <c r="B3589" s="7">
        <v>48612</v>
      </c>
      <c r="C3589" t="str">
        <f>PROPER(Table1[[#This Row],[Region]])</f>
        <v>West</v>
      </c>
      <c r="D3589" t="str">
        <f>PROPER(Table1[[#This Row],[Product Category]])</f>
        <v>Electronics</v>
      </c>
      <c r="E3589">
        <f>ROUND(Table1[[#This Row],[Sales Amount]],1)</f>
        <v>1222.4000000000001</v>
      </c>
      <c r="F3589">
        <f>Table1[[#This Row],[Quantity Sold]]</f>
        <v>35</v>
      </c>
      <c r="G3589">
        <f>Table1[[#This Row],[Discount (%)]]</f>
        <v>5</v>
      </c>
      <c r="H3589">
        <f>Table1[[#This Row],[Profit]]</f>
        <v>1455.51</v>
      </c>
    </row>
    <row r="3590" spans="1:8">
      <c r="A3590" s="11" t="s">
        <v>3534</v>
      </c>
      <c r="B3590" s="7">
        <v>48613</v>
      </c>
      <c r="C3590" t="str">
        <f>PROPER(Table1[[#This Row],[Region]])</f>
        <v>North</v>
      </c>
      <c r="D3590" t="str">
        <f>PROPER(Table1[[#This Row],[Product Category]])</f>
        <v>Furniture</v>
      </c>
      <c r="E3590">
        <f>ROUND(Table1[[#This Row],[Sales Amount]],1)</f>
        <v>367.9</v>
      </c>
      <c r="F3590">
        <f>Table1[[#This Row],[Quantity Sold]]</f>
        <v>9</v>
      </c>
      <c r="G3590">
        <f>Table1[[#This Row],[Discount (%)]]</f>
        <v>13</v>
      </c>
      <c r="H3590">
        <f>Table1[[#This Row],[Profit]]</f>
        <v>538.54</v>
      </c>
    </row>
    <row r="3591" spans="1:8">
      <c r="A3591" s="11" t="s">
        <v>3535</v>
      </c>
      <c r="B3591" s="7">
        <v>48614</v>
      </c>
      <c r="C3591" t="str">
        <f>PROPER(Table1[[#This Row],[Region]])</f>
        <v>East</v>
      </c>
      <c r="D3591" t="str">
        <f>PROPER(Table1[[#This Row],[Product Category]])</f>
        <v>Clothing</v>
      </c>
      <c r="E3591">
        <f>ROUND(Table1[[#This Row],[Sales Amount]],1)</f>
        <v>64.900000000000006</v>
      </c>
      <c r="F3591">
        <f>Table1[[#This Row],[Quantity Sold]]</f>
        <v>42</v>
      </c>
      <c r="G3591">
        <f>Table1[[#This Row],[Discount (%)]]</f>
        <v>45</v>
      </c>
      <c r="H3591">
        <f>Table1[[#This Row],[Profit]]</f>
        <v>247.5</v>
      </c>
    </row>
    <row r="3592" spans="1:8">
      <c r="A3592" s="11" t="s">
        <v>3536</v>
      </c>
      <c r="B3592" s="7">
        <v>48615</v>
      </c>
      <c r="C3592" t="str">
        <f>PROPER(Table1[[#This Row],[Region]])</f>
        <v>North</v>
      </c>
      <c r="D3592" t="str">
        <f>PROPER(Table1[[#This Row],[Product Category]])</f>
        <v>Sports</v>
      </c>
      <c r="E3592">
        <f>ROUND(Table1[[#This Row],[Sales Amount]],1)</f>
        <v>393.4</v>
      </c>
      <c r="F3592">
        <f>Table1[[#This Row],[Quantity Sold]]</f>
        <v>38</v>
      </c>
      <c r="G3592">
        <f>Table1[[#This Row],[Discount (%)]]</f>
        <v>50</v>
      </c>
      <c r="H3592">
        <f>Table1[[#This Row],[Profit]]</f>
        <v>303.83</v>
      </c>
    </row>
    <row r="3593" spans="1:8">
      <c r="A3593" s="11" t="s">
        <v>3537</v>
      </c>
      <c r="B3593" s="7">
        <v>48616</v>
      </c>
      <c r="C3593" t="str">
        <f>PROPER(Table1[[#This Row],[Region]])</f>
        <v>West</v>
      </c>
      <c r="D3593" t="str">
        <f>PROPER(Table1[[#This Row],[Product Category]])</f>
        <v>Groceries</v>
      </c>
      <c r="E3593">
        <f>ROUND(Table1[[#This Row],[Sales Amount]],1)</f>
        <v>1349.8</v>
      </c>
      <c r="F3593">
        <f>Table1[[#This Row],[Quantity Sold]]</f>
        <v>44</v>
      </c>
      <c r="G3593">
        <f>Table1[[#This Row],[Discount (%)]]</f>
        <v>24</v>
      </c>
      <c r="H3593">
        <f>Table1[[#This Row],[Profit]]</f>
        <v>1516.48</v>
      </c>
    </row>
    <row r="3594" spans="1:8">
      <c r="A3594" s="11" t="s">
        <v>3538</v>
      </c>
      <c r="B3594" s="7">
        <v>48617</v>
      </c>
      <c r="C3594" t="str">
        <f>PROPER(Table1[[#This Row],[Region]])</f>
        <v>South</v>
      </c>
      <c r="D3594" t="str">
        <f>PROPER(Table1[[#This Row],[Product Category]])</f>
        <v>Sports</v>
      </c>
      <c r="E3594">
        <f>ROUND(Table1[[#This Row],[Sales Amount]],1)</f>
        <v>3674</v>
      </c>
      <c r="F3594">
        <f>Table1[[#This Row],[Quantity Sold]]</f>
        <v>2</v>
      </c>
      <c r="G3594">
        <f>Table1[[#This Row],[Discount (%)]]</f>
        <v>6</v>
      </c>
      <c r="H3594">
        <f>Table1[[#This Row],[Profit]]</f>
        <v>1125.3</v>
      </c>
    </row>
    <row r="3595" spans="1:8">
      <c r="A3595" s="11" t="s">
        <v>3539</v>
      </c>
      <c r="B3595" s="7">
        <v>48618</v>
      </c>
      <c r="C3595" t="str">
        <f>PROPER(Table1[[#This Row],[Region]])</f>
        <v>South</v>
      </c>
      <c r="D3595" t="str">
        <f>PROPER(Table1[[#This Row],[Product Category]])</f>
        <v>Furniture</v>
      </c>
      <c r="E3595">
        <f>ROUND(Table1[[#This Row],[Sales Amount]],1)</f>
        <v>2148.4</v>
      </c>
      <c r="F3595">
        <f>Table1[[#This Row],[Quantity Sold]]</f>
        <v>10</v>
      </c>
      <c r="G3595">
        <f>Table1[[#This Row],[Discount (%)]]</f>
        <v>0</v>
      </c>
      <c r="H3595">
        <f>Table1[[#This Row],[Profit]]</f>
        <v>188.55</v>
      </c>
    </row>
    <row r="3596" spans="1:8">
      <c r="A3596" s="11" t="s">
        <v>3540</v>
      </c>
      <c r="B3596" s="7">
        <v>48619</v>
      </c>
      <c r="C3596" t="str">
        <f>PROPER(Table1[[#This Row],[Region]])</f>
        <v>East</v>
      </c>
      <c r="D3596" t="str">
        <f>PROPER(Table1[[#This Row],[Product Category]])</f>
        <v>Groceries</v>
      </c>
      <c r="E3596">
        <f>ROUND(Table1[[#This Row],[Sales Amount]],1)</f>
        <v>2054.4</v>
      </c>
      <c r="F3596">
        <f>Table1[[#This Row],[Quantity Sold]]</f>
        <v>26</v>
      </c>
      <c r="G3596">
        <f>Table1[[#This Row],[Discount (%)]]</f>
        <v>5</v>
      </c>
      <c r="H3596">
        <f>Table1[[#This Row],[Profit]]</f>
        <v>1572.73</v>
      </c>
    </row>
    <row r="3597" spans="1:8">
      <c r="A3597" s="11" t="s">
        <v>3541</v>
      </c>
      <c r="B3597" s="7">
        <v>48620</v>
      </c>
      <c r="C3597" t="str">
        <f>PROPER(Table1[[#This Row],[Region]])</f>
        <v>South</v>
      </c>
      <c r="D3597" t="str">
        <f>PROPER(Table1[[#This Row],[Product Category]])</f>
        <v>Electronics</v>
      </c>
      <c r="E3597">
        <f>ROUND(Table1[[#This Row],[Sales Amount]],1)</f>
        <v>66.599999999999994</v>
      </c>
      <c r="F3597">
        <f>Table1[[#This Row],[Quantity Sold]]</f>
        <v>40</v>
      </c>
      <c r="G3597">
        <f>Table1[[#This Row],[Discount (%)]]</f>
        <v>27</v>
      </c>
      <c r="H3597">
        <f>Table1[[#This Row],[Profit]]</f>
        <v>370.16</v>
      </c>
    </row>
    <row r="3598" spans="1:8">
      <c r="A3598" s="11" t="s">
        <v>3542</v>
      </c>
      <c r="B3598" s="7">
        <v>48621</v>
      </c>
      <c r="C3598" t="str">
        <f>PROPER(Table1[[#This Row],[Region]])</f>
        <v>North</v>
      </c>
      <c r="D3598" t="str">
        <f>PROPER(Table1[[#This Row],[Product Category]])</f>
        <v>Electronics</v>
      </c>
      <c r="E3598">
        <f>ROUND(Table1[[#This Row],[Sales Amount]],1)</f>
        <v>2770</v>
      </c>
      <c r="F3598">
        <f>Table1[[#This Row],[Quantity Sold]]</f>
        <v>27</v>
      </c>
      <c r="G3598">
        <f>Table1[[#This Row],[Discount (%)]]</f>
        <v>39</v>
      </c>
      <c r="H3598">
        <f>Table1[[#This Row],[Profit]]</f>
        <v>964.84</v>
      </c>
    </row>
    <row r="3599" spans="1:8">
      <c r="A3599" s="11" t="s">
        <v>3543</v>
      </c>
      <c r="B3599" s="7">
        <v>48622</v>
      </c>
      <c r="C3599" t="str">
        <f>PROPER(Table1[[#This Row],[Region]])</f>
        <v>West</v>
      </c>
      <c r="D3599" t="str">
        <f>PROPER(Table1[[#This Row],[Product Category]])</f>
        <v>Groceries</v>
      </c>
      <c r="E3599">
        <f>ROUND(Table1[[#This Row],[Sales Amount]],1)</f>
        <v>3993.2</v>
      </c>
      <c r="F3599">
        <f>Table1[[#This Row],[Quantity Sold]]</f>
        <v>22</v>
      </c>
      <c r="G3599">
        <f>Table1[[#This Row],[Discount (%)]]</f>
        <v>30</v>
      </c>
      <c r="H3599">
        <f>Table1[[#This Row],[Profit]]</f>
        <v>1832.25</v>
      </c>
    </row>
    <row r="3600" spans="1:8">
      <c r="A3600" s="11" t="s">
        <v>3544</v>
      </c>
      <c r="B3600" s="7">
        <v>48623</v>
      </c>
      <c r="C3600" t="str">
        <f>PROPER(Table1[[#This Row],[Region]])</f>
        <v>West</v>
      </c>
      <c r="D3600" t="str">
        <f>PROPER(Table1[[#This Row],[Product Category]])</f>
        <v>Sports</v>
      </c>
      <c r="E3600">
        <f>ROUND(Table1[[#This Row],[Sales Amount]],1)</f>
        <v>1807.7</v>
      </c>
      <c r="F3600">
        <f>Table1[[#This Row],[Quantity Sold]]</f>
        <v>44</v>
      </c>
      <c r="G3600">
        <f>Table1[[#This Row],[Discount (%)]]</f>
        <v>43</v>
      </c>
      <c r="H3600">
        <f>Table1[[#This Row],[Profit]]</f>
        <v>924.75</v>
      </c>
    </row>
    <row r="3601" spans="1:8">
      <c r="A3601" s="11" t="s">
        <v>3545</v>
      </c>
      <c r="B3601" s="7">
        <v>48624</v>
      </c>
      <c r="C3601" t="str">
        <f>PROPER(Table1[[#This Row],[Region]])</f>
        <v>South</v>
      </c>
      <c r="D3601" t="str">
        <f>PROPER(Table1[[#This Row],[Product Category]])</f>
        <v>Furniture</v>
      </c>
      <c r="E3601">
        <f>ROUND(Table1[[#This Row],[Sales Amount]],1)</f>
        <v>2175</v>
      </c>
      <c r="F3601">
        <f>Table1[[#This Row],[Quantity Sold]]</f>
        <v>1</v>
      </c>
      <c r="G3601">
        <f>Table1[[#This Row],[Discount (%)]]</f>
        <v>32</v>
      </c>
      <c r="H3601">
        <f>Table1[[#This Row],[Profit]]</f>
        <v>1082.3</v>
      </c>
    </row>
    <row r="3602" spans="1:8">
      <c r="A3602" s="11" t="s">
        <v>3546</v>
      </c>
      <c r="B3602" s="7">
        <v>48625</v>
      </c>
      <c r="C3602" t="str">
        <f>PROPER(Table1[[#This Row],[Region]])</f>
        <v>North</v>
      </c>
      <c r="D3602" t="str">
        <f>PROPER(Table1[[#This Row],[Product Category]])</f>
        <v>Sports</v>
      </c>
      <c r="E3602">
        <f>ROUND(Table1[[#This Row],[Sales Amount]],1)</f>
        <v>3997.1</v>
      </c>
      <c r="F3602">
        <f>Table1[[#This Row],[Quantity Sold]]</f>
        <v>22</v>
      </c>
      <c r="G3602">
        <f>Table1[[#This Row],[Discount (%)]]</f>
        <v>46</v>
      </c>
      <c r="H3602">
        <f>Table1[[#This Row],[Profit]]</f>
        <v>429.46</v>
      </c>
    </row>
    <row r="3603" spans="1:8">
      <c r="A3603" s="11" t="s">
        <v>3547</v>
      </c>
      <c r="B3603" s="7">
        <v>48626</v>
      </c>
      <c r="C3603" t="str">
        <f>PROPER(Table1[[#This Row],[Region]])</f>
        <v>North</v>
      </c>
      <c r="D3603" t="str">
        <f>PROPER(Table1[[#This Row],[Product Category]])</f>
        <v>Sports</v>
      </c>
      <c r="E3603">
        <f>ROUND(Table1[[#This Row],[Sales Amount]],1)</f>
        <v>4281.3999999999996</v>
      </c>
      <c r="F3603">
        <f>Table1[[#This Row],[Quantity Sold]]</f>
        <v>1</v>
      </c>
      <c r="G3603">
        <f>Table1[[#This Row],[Discount (%)]]</f>
        <v>7</v>
      </c>
      <c r="H3603">
        <f>Table1[[#This Row],[Profit]]</f>
        <v>1076.99</v>
      </c>
    </row>
    <row r="3604" spans="1:8">
      <c r="A3604" s="11" t="s">
        <v>3548</v>
      </c>
      <c r="B3604" s="7">
        <v>48627</v>
      </c>
      <c r="C3604" t="str">
        <f>PROPER(Table1[[#This Row],[Region]])</f>
        <v>West</v>
      </c>
      <c r="D3604" t="str">
        <f>PROPER(Table1[[#This Row],[Product Category]])</f>
        <v>Electronics</v>
      </c>
      <c r="E3604">
        <f>ROUND(Table1[[#This Row],[Sales Amount]],1)</f>
        <v>2613.9</v>
      </c>
      <c r="F3604">
        <f>Table1[[#This Row],[Quantity Sold]]</f>
        <v>40</v>
      </c>
      <c r="G3604">
        <f>Table1[[#This Row],[Discount (%)]]</f>
        <v>41</v>
      </c>
      <c r="H3604">
        <f>Table1[[#This Row],[Profit]]</f>
        <v>849.7</v>
      </c>
    </row>
    <row r="3605" spans="1:8">
      <c r="A3605" s="11" t="s">
        <v>3549</v>
      </c>
      <c r="B3605" s="7">
        <v>48628</v>
      </c>
      <c r="C3605" t="str">
        <f>PROPER(Table1[[#This Row],[Region]])</f>
        <v>East</v>
      </c>
      <c r="D3605" t="str">
        <f>PROPER(Table1[[#This Row],[Product Category]])</f>
        <v>Clothing</v>
      </c>
      <c r="E3605">
        <f>ROUND(Table1[[#This Row],[Sales Amount]],1)</f>
        <v>1875.3</v>
      </c>
      <c r="F3605">
        <f>Table1[[#This Row],[Quantity Sold]]</f>
        <v>31</v>
      </c>
      <c r="G3605">
        <f>Table1[[#This Row],[Discount (%)]]</f>
        <v>10</v>
      </c>
      <c r="H3605">
        <f>Table1[[#This Row],[Profit]]</f>
        <v>449.78</v>
      </c>
    </row>
    <row r="3606" spans="1:8">
      <c r="A3606" s="11" t="s">
        <v>3550</v>
      </c>
      <c r="B3606" s="7">
        <v>48629</v>
      </c>
      <c r="C3606" t="str">
        <f>PROPER(Table1[[#This Row],[Region]])</f>
        <v>West</v>
      </c>
      <c r="D3606" t="str">
        <f>PROPER(Table1[[#This Row],[Product Category]])</f>
        <v>Clothing</v>
      </c>
      <c r="E3606">
        <f>ROUND(Table1[[#This Row],[Sales Amount]],1)</f>
        <v>4007.1</v>
      </c>
      <c r="F3606">
        <f>Table1[[#This Row],[Quantity Sold]]</f>
        <v>14</v>
      </c>
      <c r="G3606">
        <f>Table1[[#This Row],[Discount (%)]]</f>
        <v>3</v>
      </c>
      <c r="H3606">
        <f>Table1[[#This Row],[Profit]]</f>
        <v>336.15</v>
      </c>
    </row>
    <row r="3607" spans="1:8">
      <c r="A3607" s="11" t="s">
        <v>3551</v>
      </c>
      <c r="B3607" s="7">
        <v>48630</v>
      </c>
      <c r="C3607" t="str">
        <f>PROPER(Table1[[#This Row],[Region]])</f>
        <v>North</v>
      </c>
      <c r="D3607" t="str">
        <f>PROPER(Table1[[#This Row],[Product Category]])</f>
        <v>Clothing</v>
      </c>
      <c r="E3607">
        <f>ROUND(Table1[[#This Row],[Sales Amount]],1)</f>
        <v>4778.2</v>
      </c>
      <c r="F3607">
        <f>Table1[[#This Row],[Quantity Sold]]</f>
        <v>13</v>
      </c>
      <c r="G3607">
        <f>Table1[[#This Row],[Discount (%)]]</f>
        <v>13</v>
      </c>
      <c r="H3607">
        <f>Table1[[#This Row],[Profit]]</f>
        <v>23.69</v>
      </c>
    </row>
    <row r="3608" spans="1:8">
      <c r="A3608" s="11" t="s">
        <v>3552</v>
      </c>
      <c r="B3608" s="7">
        <v>48631</v>
      </c>
      <c r="C3608" t="str">
        <f>PROPER(Table1[[#This Row],[Region]])</f>
        <v>West</v>
      </c>
      <c r="D3608" t="str">
        <f>PROPER(Table1[[#This Row],[Product Category]])</f>
        <v>Groceries</v>
      </c>
      <c r="E3608">
        <f>ROUND(Table1[[#This Row],[Sales Amount]],1)</f>
        <v>4981.1000000000004</v>
      </c>
      <c r="F3608">
        <f>Table1[[#This Row],[Quantity Sold]]</f>
        <v>29</v>
      </c>
      <c r="G3608">
        <f>Table1[[#This Row],[Discount (%)]]</f>
        <v>6</v>
      </c>
      <c r="H3608">
        <f>Table1[[#This Row],[Profit]]</f>
        <v>1447.1</v>
      </c>
    </row>
    <row r="3609" spans="1:8">
      <c r="A3609" s="11" t="s">
        <v>3553</v>
      </c>
      <c r="B3609" s="7">
        <v>48632</v>
      </c>
      <c r="C3609" t="str">
        <f>PROPER(Table1[[#This Row],[Region]])</f>
        <v>West</v>
      </c>
      <c r="D3609" t="str">
        <f>PROPER(Table1[[#This Row],[Product Category]])</f>
        <v>Sports</v>
      </c>
      <c r="E3609">
        <f>ROUND(Table1[[#This Row],[Sales Amount]],1)</f>
        <v>2946.6</v>
      </c>
      <c r="F3609">
        <f>Table1[[#This Row],[Quantity Sold]]</f>
        <v>10</v>
      </c>
      <c r="G3609">
        <f>Table1[[#This Row],[Discount (%)]]</f>
        <v>2</v>
      </c>
      <c r="H3609">
        <f>Table1[[#This Row],[Profit]]</f>
        <v>176.6</v>
      </c>
    </row>
    <row r="3610" spans="1:8">
      <c r="A3610" s="11">
        <v>39641095</v>
      </c>
      <c r="B3610" s="7">
        <v>48633</v>
      </c>
      <c r="C3610" t="str">
        <f>PROPER(Table1[[#This Row],[Region]])</f>
        <v>South</v>
      </c>
      <c r="D3610" t="str">
        <f>PROPER(Table1[[#This Row],[Product Category]])</f>
        <v>Clothing</v>
      </c>
      <c r="E3610">
        <f>ROUND(Table1[[#This Row],[Sales Amount]],1)</f>
        <v>2840</v>
      </c>
      <c r="F3610">
        <f>Table1[[#This Row],[Quantity Sold]]</f>
        <v>14</v>
      </c>
      <c r="G3610">
        <f>Table1[[#This Row],[Discount (%)]]</f>
        <v>5</v>
      </c>
      <c r="H3610">
        <f>Table1[[#This Row],[Profit]]</f>
        <v>1228.26</v>
      </c>
    </row>
    <row r="3611" spans="1:8">
      <c r="A3611" s="11" t="s">
        <v>3554</v>
      </c>
      <c r="B3611" s="7">
        <v>48634</v>
      </c>
      <c r="C3611" t="str">
        <f>PROPER(Table1[[#This Row],[Region]])</f>
        <v>South</v>
      </c>
      <c r="D3611" t="str">
        <f>PROPER(Table1[[#This Row],[Product Category]])</f>
        <v>Furniture</v>
      </c>
      <c r="E3611">
        <f>ROUND(Table1[[#This Row],[Sales Amount]],1)</f>
        <v>4147.2</v>
      </c>
      <c r="F3611">
        <f>Table1[[#This Row],[Quantity Sold]]</f>
        <v>23</v>
      </c>
      <c r="G3611">
        <f>Table1[[#This Row],[Discount (%)]]</f>
        <v>19</v>
      </c>
      <c r="H3611">
        <f>Table1[[#This Row],[Profit]]</f>
        <v>305.36</v>
      </c>
    </row>
    <row r="3612" spans="1:8">
      <c r="A3612" s="11" t="s">
        <v>3555</v>
      </c>
      <c r="B3612" s="7">
        <v>48635</v>
      </c>
      <c r="C3612" t="str">
        <f>PROPER(Table1[[#This Row],[Region]])</f>
        <v>West</v>
      </c>
      <c r="D3612" t="str">
        <f>PROPER(Table1[[#This Row],[Product Category]])</f>
        <v>Clothing</v>
      </c>
      <c r="E3612">
        <f>ROUND(Table1[[#This Row],[Sales Amount]],1)</f>
        <v>2702.4</v>
      </c>
      <c r="F3612">
        <f>Table1[[#This Row],[Quantity Sold]]</f>
        <v>9</v>
      </c>
      <c r="G3612">
        <f>Table1[[#This Row],[Discount (%)]]</f>
        <v>18</v>
      </c>
      <c r="H3612">
        <f>Table1[[#This Row],[Profit]]</f>
        <v>1968.25</v>
      </c>
    </row>
    <row r="3613" spans="1:8">
      <c r="A3613" s="11" t="s">
        <v>3556</v>
      </c>
      <c r="B3613" s="7">
        <v>48636</v>
      </c>
      <c r="C3613" t="str">
        <f>PROPER(Table1[[#This Row],[Region]])</f>
        <v>East</v>
      </c>
      <c r="D3613" t="str">
        <f>PROPER(Table1[[#This Row],[Product Category]])</f>
        <v>Furniture</v>
      </c>
      <c r="E3613">
        <f>ROUND(Table1[[#This Row],[Sales Amount]],1)</f>
        <v>3914.7</v>
      </c>
      <c r="F3613">
        <f>Table1[[#This Row],[Quantity Sold]]</f>
        <v>41</v>
      </c>
      <c r="G3613">
        <f>Table1[[#This Row],[Discount (%)]]</f>
        <v>8</v>
      </c>
      <c r="H3613">
        <f>Table1[[#This Row],[Profit]]</f>
        <v>1528.3</v>
      </c>
    </row>
    <row r="3614" spans="1:8">
      <c r="A3614" s="11" t="s">
        <v>3557</v>
      </c>
      <c r="B3614" s="7">
        <v>48637</v>
      </c>
      <c r="C3614" t="str">
        <f>PROPER(Table1[[#This Row],[Region]])</f>
        <v>West</v>
      </c>
      <c r="D3614" t="str">
        <f>PROPER(Table1[[#This Row],[Product Category]])</f>
        <v>Electronics</v>
      </c>
      <c r="E3614">
        <f>ROUND(Table1[[#This Row],[Sales Amount]],1)</f>
        <v>2078.4</v>
      </c>
      <c r="F3614">
        <f>Table1[[#This Row],[Quantity Sold]]</f>
        <v>2</v>
      </c>
      <c r="G3614">
        <f>Table1[[#This Row],[Discount (%)]]</f>
        <v>40</v>
      </c>
      <c r="H3614">
        <f>Table1[[#This Row],[Profit]]</f>
        <v>45.13</v>
      </c>
    </row>
    <row r="3615" spans="1:8">
      <c r="A3615" s="11" t="s">
        <v>3558</v>
      </c>
      <c r="B3615" s="7">
        <v>48638</v>
      </c>
      <c r="C3615" t="str">
        <f>PROPER(Table1[[#This Row],[Region]])</f>
        <v>East</v>
      </c>
      <c r="D3615" t="str">
        <f>PROPER(Table1[[#This Row],[Product Category]])</f>
        <v>Furniture</v>
      </c>
      <c r="E3615">
        <f>ROUND(Table1[[#This Row],[Sales Amount]],1)</f>
        <v>1472.7</v>
      </c>
      <c r="F3615">
        <f>Table1[[#This Row],[Quantity Sold]]</f>
        <v>38</v>
      </c>
      <c r="G3615">
        <f>Table1[[#This Row],[Discount (%)]]</f>
        <v>33</v>
      </c>
      <c r="H3615">
        <f>Table1[[#This Row],[Profit]]</f>
        <v>1998.28</v>
      </c>
    </row>
    <row r="3616" spans="1:8">
      <c r="A3616" s="11" t="s">
        <v>3559</v>
      </c>
      <c r="B3616" s="7">
        <v>48639</v>
      </c>
      <c r="C3616" t="str">
        <f>PROPER(Table1[[#This Row],[Region]])</f>
        <v>South</v>
      </c>
      <c r="D3616" t="str">
        <f>PROPER(Table1[[#This Row],[Product Category]])</f>
        <v>Clothing</v>
      </c>
      <c r="E3616">
        <f>ROUND(Table1[[#This Row],[Sales Amount]],1)</f>
        <v>4954</v>
      </c>
      <c r="F3616">
        <f>Table1[[#This Row],[Quantity Sold]]</f>
        <v>18</v>
      </c>
      <c r="G3616">
        <f>Table1[[#This Row],[Discount (%)]]</f>
        <v>11</v>
      </c>
      <c r="H3616">
        <f>Table1[[#This Row],[Profit]]</f>
        <v>479.31</v>
      </c>
    </row>
    <row r="3617" spans="1:8">
      <c r="A3617" s="11" t="s">
        <v>3560</v>
      </c>
      <c r="B3617" s="7">
        <v>48640</v>
      </c>
      <c r="C3617" t="str">
        <f>PROPER(Table1[[#This Row],[Region]])</f>
        <v>South</v>
      </c>
      <c r="D3617" t="str">
        <f>PROPER(Table1[[#This Row],[Product Category]])</f>
        <v>Electronics</v>
      </c>
      <c r="E3617">
        <f>ROUND(Table1[[#This Row],[Sales Amount]],1)</f>
        <v>2952.6</v>
      </c>
      <c r="F3617">
        <f>Table1[[#This Row],[Quantity Sold]]</f>
        <v>2</v>
      </c>
      <c r="G3617">
        <f>Table1[[#This Row],[Discount (%)]]</f>
        <v>20</v>
      </c>
      <c r="H3617">
        <f>Table1[[#This Row],[Profit]]</f>
        <v>990.34</v>
      </c>
    </row>
    <row r="3618" spans="1:8">
      <c r="A3618" s="11" t="s">
        <v>3561</v>
      </c>
      <c r="B3618" s="7">
        <v>48641</v>
      </c>
      <c r="C3618" t="str">
        <f>PROPER(Table1[[#This Row],[Region]])</f>
        <v>East</v>
      </c>
      <c r="D3618" t="str">
        <f>PROPER(Table1[[#This Row],[Product Category]])</f>
        <v>Furniture</v>
      </c>
      <c r="E3618">
        <f>ROUND(Table1[[#This Row],[Sales Amount]],1)</f>
        <v>294.39999999999998</v>
      </c>
      <c r="F3618">
        <f>Table1[[#This Row],[Quantity Sold]]</f>
        <v>41</v>
      </c>
      <c r="G3618">
        <f>Table1[[#This Row],[Discount (%)]]</f>
        <v>15</v>
      </c>
      <c r="H3618">
        <f>Table1[[#This Row],[Profit]]</f>
        <v>1770.54</v>
      </c>
    </row>
    <row r="3619" spans="1:8">
      <c r="A3619" s="11" t="s">
        <v>3562</v>
      </c>
      <c r="B3619" s="7">
        <v>48642</v>
      </c>
      <c r="C3619" t="str">
        <f>PROPER(Table1[[#This Row],[Region]])</f>
        <v>East</v>
      </c>
      <c r="D3619" t="str">
        <f>PROPER(Table1[[#This Row],[Product Category]])</f>
        <v>Clothing</v>
      </c>
      <c r="E3619">
        <f>ROUND(Table1[[#This Row],[Sales Amount]],1)</f>
        <v>4569.7</v>
      </c>
      <c r="F3619">
        <f>Table1[[#This Row],[Quantity Sold]]</f>
        <v>44</v>
      </c>
      <c r="G3619">
        <f>Table1[[#This Row],[Discount (%)]]</f>
        <v>2</v>
      </c>
      <c r="H3619">
        <f>Table1[[#This Row],[Profit]]</f>
        <v>1344.53</v>
      </c>
    </row>
    <row r="3620" spans="1:8">
      <c r="A3620" s="11" t="s">
        <v>3563</v>
      </c>
      <c r="B3620" s="7">
        <v>48643</v>
      </c>
      <c r="C3620" t="str">
        <f>PROPER(Table1[[#This Row],[Region]])</f>
        <v>South</v>
      </c>
      <c r="D3620" t="str">
        <f>PROPER(Table1[[#This Row],[Product Category]])</f>
        <v>Groceries</v>
      </c>
      <c r="E3620">
        <f>ROUND(Table1[[#This Row],[Sales Amount]],1)</f>
        <v>4891.8</v>
      </c>
      <c r="F3620">
        <f>Table1[[#This Row],[Quantity Sold]]</f>
        <v>22</v>
      </c>
      <c r="G3620">
        <f>Table1[[#This Row],[Discount (%)]]</f>
        <v>9</v>
      </c>
      <c r="H3620">
        <f>Table1[[#This Row],[Profit]]</f>
        <v>1910.47</v>
      </c>
    </row>
    <row r="3621" spans="1:8">
      <c r="A3621" s="11" t="s">
        <v>3564</v>
      </c>
      <c r="B3621" s="7">
        <v>48644</v>
      </c>
      <c r="C3621" t="str">
        <f>PROPER(Table1[[#This Row],[Region]])</f>
        <v>North</v>
      </c>
      <c r="D3621" t="str">
        <f>PROPER(Table1[[#This Row],[Product Category]])</f>
        <v>Electronics</v>
      </c>
      <c r="E3621">
        <f>ROUND(Table1[[#This Row],[Sales Amount]],1)</f>
        <v>2624.4</v>
      </c>
      <c r="F3621">
        <f>Table1[[#This Row],[Quantity Sold]]</f>
        <v>47</v>
      </c>
      <c r="G3621">
        <f>Table1[[#This Row],[Discount (%)]]</f>
        <v>33</v>
      </c>
      <c r="H3621">
        <f>Table1[[#This Row],[Profit]]</f>
        <v>1503.04</v>
      </c>
    </row>
    <row r="3622" spans="1:8">
      <c r="A3622" s="11" t="s">
        <v>3565</v>
      </c>
      <c r="B3622" s="7">
        <v>48645</v>
      </c>
      <c r="C3622" t="str">
        <f>PROPER(Table1[[#This Row],[Region]])</f>
        <v>South</v>
      </c>
      <c r="D3622" t="str">
        <f>PROPER(Table1[[#This Row],[Product Category]])</f>
        <v>Clothing</v>
      </c>
      <c r="E3622">
        <f>ROUND(Table1[[#This Row],[Sales Amount]],1)</f>
        <v>4996.5</v>
      </c>
      <c r="F3622">
        <f>Table1[[#This Row],[Quantity Sold]]</f>
        <v>19</v>
      </c>
      <c r="G3622">
        <f>Table1[[#This Row],[Discount (%)]]</f>
        <v>39</v>
      </c>
      <c r="H3622">
        <f>Table1[[#This Row],[Profit]]</f>
        <v>1168.25</v>
      </c>
    </row>
    <row r="3623" spans="1:8">
      <c r="A3623" s="11" t="s">
        <v>3566</v>
      </c>
      <c r="B3623" s="7">
        <v>48646</v>
      </c>
      <c r="C3623" t="str">
        <f>PROPER(Table1[[#This Row],[Region]])</f>
        <v>North</v>
      </c>
      <c r="D3623" t="str">
        <f>PROPER(Table1[[#This Row],[Product Category]])</f>
        <v>Sports</v>
      </c>
      <c r="E3623">
        <f>ROUND(Table1[[#This Row],[Sales Amount]],1)</f>
        <v>912.9</v>
      </c>
      <c r="F3623">
        <f>Table1[[#This Row],[Quantity Sold]]</f>
        <v>42</v>
      </c>
      <c r="G3623">
        <f>Table1[[#This Row],[Discount (%)]]</f>
        <v>32</v>
      </c>
      <c r="H3623">
        <f>Table1[[#This Row],[Profit]]</f>
        <v>1611.46</v>
      </c>
    </row>
    <row r="3624" spans="1:8">
      <c r="A3624" s="11" t="s">
        <v>3567</v>
      </c>
      <c r="B3624" s="7">
        <v>48647</v>
      </c>
      <c r="C3624" t="str">
        <f>PROPER(Table1[[#This Row],[Region]])</f>
        <v>South</v>
      </c>
      <c r="D3624" t="str">
        <f>PROPER(Table1[[#This Row],[Product Category]])</f>
        <v>Furniture</v>
      </c>
      <c r="E3624">
        <f>ROUND(Table1[[#This Row],[Sales Amount]],1)</f>
        <v>2056.8000000000002</v>
      </c>
      <c r="F3624">
        <f>Table1[[#This Row],[Quantity Sold]]</f>
        <v>13</v>
      </c>
      <c r="G3624">
        <f>Table1[[#This Row],[Discount (%)]]</f>
        <v>40</v>
      </c>
      <c r="H3624">
        <f>Table1[[#This Row],[Profit]]</f>
        <v>1691.3</v>
      </c>
    </row>
    <row r="3625" spans="1:8">
      <c r="A3625" s="11" t="s">
        <v>3568</v>
      </c>
      <c r="B3625" s="7">
        <v>48648</v>
      </c>
      <c r="C3625" t="str">
        <f>PROPER(Table1[[#This Row],[Region]])</f>
        <v>West</v>
      </c>
      <c r="D3625" t="str">
        <f>PROPER(Table1[[#This Row],[Product Category]])</f>
        <v>Sports</v>
      </c>
      <c r="E3625">
        <f>ROUND(Table1[[#This Row],[Sales Amount]],1)</f>
        <v>1306.9000000000001</v>
      </c>
      <c r="F3625">
        <f>Table1[[#This Row],[Quantity Sold]]</f>
        <v>7</v>
      </c>
      <c r="G3625">
        <f>Table1[[#This Row],[Discount (%)]]</f>
        <v>2</v>
      </c>
      <c r="H3625">
        <f>Table1[[#This Row],[Profit]]</f>
        <v>746.34</v>
      </c>
    </row>
    <row r="3626" spans="1:8">
      <c r="A3626" s="11" t="s">
        <v>3569</v>
      </c>
      <c r="B3626" s="7">
        <v>48649</v>
      </c>
      <c r="C3626" t="str">
        <f>PROPER(Table1[[#This Row],[Region]])</f>
        <v>South</v>
      </c>
      <c r="D3626" t="str">
        <f>PROPER(Table1[[#This Row],[Product Category]])</f>
        <v>Groceries</v>
      </c>
      <c r="E3626">
        <f>ROUND(Table1[[#This Row],[Sales Amount]],1)</f>
        <v>1882.2</v>
      </c>
      <c r="F3626">
        <f>Table1[[#This Row],[Quantity Sold]]</f>
        <v>23</v>
      </c>
      <c r="G3626">
        <f>Table1[[#This Row],[Discount (%)]]</f>
        <v>2</v>
      </c>
      <c r="H3626">
        <f>Table1[[#This Row],[Profit]]</f>
        <v>184.28</v>
      </c>
    </row>
    <row r="3627" spans="1:8">
      <c r="A3627" s="11" t="s">
        <v>3570</v>
      </c>
      <c r="B3627" s="7">
        <v>48650</v>
      </c>
      <c r="C3627" t="str">
        <f>PROPER(Table1[[#This Row],[Region]])</f>
        <v>West</v>
      </c>
      <c r="D3627" t="str">
        <f>PROPER(Table1[[#This Row],[Product Category]])</f>
        <v>Sports</v>
      </c>
      <c r="E3627">
        <f>ROUND(Table1[[#This Row],[Sales Amount]],1)</f>
        <v>529.29999999999995</v>
      </c>
      <c r="F3627">
        <f>Table1[[#This Row],[Quantity Sold]]</f>
        <v>15</v>
      </c>
      <c r="G3627">
        <f>Table1[[#This Row],[Discount (%)]]</f>
        <v>8</v>
      </c>
      <c r="H3627">
        <f>Table1[[#This Row],[Profit]]</f>
        <v>731.48</v>
      </c>
    </row>
    <row r="3628" spans="1:8">
      <c r="A3628" s="11" t="s">
        <v>3571</v>
      </c>
      <c r="B3628" s="7">
        <v>48651</v>
      </c>
      <c r="C3628" t="str">
        <f>PROPER(Table1[[#This Row],[Region]])</f>
        <v>East</v>
      </c>
      <c r="D3628" t="str">
        <f>PROPER(Table1[[#This Row],[Product Category]])</f>
        <v>Clothing</v>
      </c>
      <c r="E3628">
        <f>ROUND(Table1[[#This Row],[Sales Amount]],1)</f>
        <v>2849.1</v>
      </c>
      <c r="F3628">
        <f>Table1[[#This Row],[Quantity Sold]]</f>
        <v>36</v>
      </c>
      <c r="G3628">
        <f>Table1[[#This Row],[Discount (%)]]</f>
        <v>12</v>
      </c>
      <c r="H3628">
        <f>Table1[[#This Row],[Profit]]</f>
        <v>1568.69</v>
      </c>
    </row>
    <row r="3629" spans="1:8">
      <c r="A3629" s="11" t="s">
        <v>3572</v>
      </c>
      <c r="B3629" s="7">
        <v>48652</v>
      </c>
      <c r="C3629" t="str">
        <f>PROPER(Table1[[#This Row],[Region]])</f>
        <v>South</v>
      </c>
      <c r="D3629" t="str">
        <f>PROPER(Table1[[#This Row],[Product Category]])</f>
        <v>Clothing</v>
      </c>
      <c r="E3629">
        <f>ROUND(Table1[[#This Row],[Sales Amount]],1)</f>
        <v>1818.4</v>
      </c>
      <c r="F3629">
        <f>Table1[[#This Row],[Quantity Sold]]</f>
        <v>30</v>
      </c>
      <c r="G3629">
        <f>Table1[[#This Row],[Discount (%)]]</f>
        <v>17</v>
      </c>
      <c r="H3629">
        <f>Table1[[#This Row],[Profit]]</f>
        <v>1661.99</v>
      </c>
    </row>
    <row r="3630" spans="1:8">
      <c r="A3630" s="11" t="s">
        <v>3573</v>
      </c>
      <c r="B3630" s="7">
        <v>48653</v>
      </c>
      <c r="C3630" t="str">
        <f>PROPER(Table1[[#This Row],[Region]])</f>
        <v>North</v>
      </c>
      <c r="D3630" t="str">
        <f>PROPER(Table1[[#This Row],[Product Category]])</f>
        <v>Furniture</v>
      </c>
      <c r="E3630">
        <f>ROUND(Table1[[#This Row],[Sales Amount]],1)</f>
        <v>2717.3</v>
      </c>
      <c r="F3630">
        <f>Table1[[#This Row],[Quantity Sold]]</f>
        <v>10</v>
      </c>
      <c r="G3630">
        <f>Table1[[#This Row],[Discount (%)]]</f>
        <v>50</v>
      </c>
      <c r="H3630">
        <f>Table1[[#This Row],[Profit]]</f>
        <v>667.74</v>
      </c>
    </row>
    <row r="3631" spans="1:8">
      <c r="A3631" s="11">
        <v>76819654</v>
      </c>
      <c r="B3631" s="7">
        <v>48654</v>
      </c>
      <c r="C3631" t="str">
        <f>PROPER(Table1[[#This Row],[Region]])</f>
        <v>West</v>
      </c>
      <c r="D3631" t="str">
        <f>PROPER(Table1[[#This Row],[Product Category]])</f>
        <v>Clothing</v>
      </c>
      <c r="E3631">
        <f>ROUND(Table1[[#This Row],[Sales Amount]],1)</f>
        <v>2820</v>
      </c>
      <c r="F3631">
        <f>Table1[[#This Row],[Quantity Sold]]</f>
        <v>25</v>
      </c>
      <c r="G3631">
        <f>Table1[[#This Row],[Discount (%)]]</f>
        <v>32</v>
      </c>
      <c r="H3631">
        <f>Table1[[#This Row],[Profit]]</f>
        <v>1943.62</v>
      </c>
    </row>
    <row r="3632" spans="1:8">
      <c r="A3632" s="11" t="s">
        <v>3574</v>
      </c>
      <c r="B3632" s="7">
        <v>48655</v>
      </c>
      <c r="C3632" t="str">
        <f>PROPER(Table1[[#This Row],[Region]])</f>
        <v>North</v>
      </c>
      <c r="D3632" t="str">
        <f>PROPER(Table1[[#This Row],[Product Category]])</f>
        <v>Electronics</v>
      </c>
      <c r="E3632">
        <f>ROUND(Table1[[#This Row],[Sales Amount]],1)</f>
        <v>1945.4</v>
      </c>
      <c r="F3632">
        <f>Table1[[#This Row],[Quantity Sold]]</f>
        <v>45</v>
      </c>
      <c r="G3632">
        <f>Table1[[#This Row],[Discount (%)]]</f>
        <v>14</v>
      </c>
      <c r="H3632">
        <f>Table1[[#This Row],[Profit]]</f>
        <v>1070.0999999999999</v>
      </c>
    </row>
    <row r="3633" spans="1:8">
      <c r="A3633" s="11" t="s">
        <v>3575</v>
      </c>
      <c r="B3633" s="7">
        <v>48656</v>
      </c>
      <c r="C3633" t="str">
        <f>PROPER(Table1[[#This Row],[Region]])</f>
        <v>South</v>
      </c>
      <c r="D3633" t="str">
        <f>PROPER(Table1[[#This Row],[Product Category]])</f>
        <v>Furniture</v>
      </c>
      <c r="E3633">
        <f>ROUND(Table1[[#This Row],[Sales Amount]],1)</f>
        <v>2349.3000000000002</v>
      </c>
      <c r="F3633">
        <f>Table1[[#This Row],[Quantity Sold]]</f>
        <v>6</v>
      </c>
      <c r="G3633">
        <f>Table1[[#This Row],[Discount (%)]]</f>
        <v>14</v>
      </c>
      <c r="H3633">
        <f>Table1[[#This Row],[Profit]]</f>
        <v>149.37</v>
      </c>
    </row>
    <row r="3634" spans="1:8">
      <c r="A3634" s="11" t="s">
        <v>3576</v>
      </c>
      <c r="B3634" s="7">
        <v>48657</v>
      </c>
      <c r="C3634" t="str">
        <f>PROPER(Table1[[#This Row],[Region]])</f>
        <v>North</v>
      </c>
      <c r="D3634" t="str">
        <f>PROPER(Table1[[#This Row],[Product Category]])</f>
        <v>Furniture</v>
      </c>
      <c r="E3634">
        <f>ROUND(Table1[[#This Row],[Sales Amount]],1)</f>
        <v>426.6</v>
      </c>
      <c r="F3634">
        <f>Table1[[#This Row],[Quantity Sold]]</f>
        <v>20</v>
      </c>
      <c r="G3634">
        <f>Table1[[#This Row],[Discount (%)]]</f>
        <v>26</v>
      </c>
      <c r="H3634">
        <f>Table1[[#This Row],[Profit]]</f>
        <v>1418.29</v>
      </c>
    </row>
    <row r="3635" spans="1:8">
      <c r="A3635" s="11" t="s">
        <v>3577</v>
      </c>
      <c r="B3635" s="7">
        <v>48658</v>
      </c>
      <c r="C3635" t="str">
        <f>PROPER(Table1[[#This Row],[Region]])</f>
        <v>North</v>
      </c>
      <c r="D3635" t="str">
        <f>PROPER(Table1[[#This Row],[Product Category]])</f>
        <v>Clothing</v>
      </c>
      <c r="E3635">
        <f>ROUND(Table1[[#This Row],[Sales Amount]],1)</f>
        <v>2188.4</v>
      </c>
      <c r="F3635">
        <f>Table1[[#This Row],[Quantity Sold]]</f>
        <v>7</v>
      </c>
      <c r="G3635">
        <f>Table1[[#This Row],[Discount (%)]]</f>
        <v>38</v>
      </c>
      <c r="H3635">
        <f>Table1[[#This Row],[Profit]]</f>
        <v>186.37</v>
      </c>
    </row>
    <row r="3636" spans="1:8">
      <c r="A3636" s="11" t="s">
        <v>3578</v>
      </c>
      <c r="B3636" s="7">
        <v>48659</v>
      </c>
      <c r="C3636" t="str">
        <f>PROPER(Table1[[#This Row],[Region]])</f>
        <v>East</v>
      </c>
      <c r="D3636" t="str">
        <f>PROPER(Table1[[#This Row],[Product Category]])</f>
        <v>Sports</v>
      </c>
      <c r="E3636">
        <f>ROUND(Table1[[#This Row],[Sales Amount]],1)</f>
        <v>4491.3</v>
      </c>
      <c r="F3636">
        <f>Table1[[#This Row],[Quantity Sold]]</f>
        <v>21</v>
      </c>
      <c r="G3636">
        <f>Table1[[#This Row],[Discount (%)]]</f>
        <v>24</v>
      </c>
      <c r="H3636">
        <f>Table1[[#This Row],[Profit]]</f>
        <v>1965.18</v>
      </c>
    </row>
    <row r="3637" spans="1:8">
      <c r="A3637" s="12">
        <v>4.7259999999999997E+194</v>
      </c>
      <c r="B3637" s="7">
        <v>48660</v>
      </c>
      <c r="C3637" t="str">
        <f>PROPER(Table1[[#This Row],[Region]])</f>
        <v>West</v>
      </c>
      <c r="D3637" t="str">
        <f>PROPER(Table1[[#This Row],[Product Category]])</f>
        <v>Clothing</v>
      </c>
      <c r="E3637">
        <f>ROUND(Table1[[#This Row],[Sales Amount]],1)</f>
        <v>2360.1</v>
      </c>
      <c r="F3637">
        <f>Table1[[#This Row],[Quantity Sold]]</f>
        <v>47</v>
      </c>
      <c r="G3637">
        <f>Table1[[#This Row],[Discount (%)]]</f>
        <v>14</v>
      </c>
      <c r="H3637">
        <f>Table1[[#This Row],[Profit]]</f>
        <v>855.84</v>
      </c>
    </row>
    <row r="3638" spans="1:8">
      <c r="A3638" s="11" t="s">
        <v>3579</v>
      </c>
      <c r="B3638" s="7">
        <v>48661</v>
      </c>
      <c r="C3638" t="str">
        <f>PROPER(Table1[[#This Row],[Region]])</f>
        <v>East</v>
      </c>
      <c r="D3638" t="str">
        <f>PROPER(Table1[[#This Row],[Product Category]])</f>
        <v>Sports</v>
      </c>
      <c r="E3638">
        <f>ROUND(Table1[[#This Row],[Sales Amount]],1)</f>
        <v>2011.3</v>
      </c>
      <c r="F3638">
        <f>Table1[[#This Row],[Quantity Sold]]</f>
        <v>3</v>
      </c>
      <c r="G3638">
        <f>Table1[[#This Row],[Discount (%)]]</f>
        <v>11</v>
      </c>
      <c r="H3638">
        <f>Table1[[#This Row],[Profit]]</f>
        <v>1335.17</v>
      </c>
    </row>
    <row r="3639" spans="1:8">
      <c r="A3639" s="11" t="s">
        <v>3580</v>
      </c>
      <c r="B3639" s="7">
        <v>48662</v>
      </c>
      <c r="C3639" t="str">
        <f>PROPER(Table1[[#This Row],[Region]])</f>
        <v>South</v>
      </c>
      <c r="D3639" t="str">
        <f>PROPER(Table1[[#This Row],[Product Category]])</f>
        <v>Electronics</v>
      </c>
      <c r="E3639">
        <f>ROUND(Table1[[#This Row],[Sales Amount]],1)</f>
        <v>3901.3</v>
      </c>
      <c r="F3639">
        <f>Table1[[#This Row],[Quantity Sold]]</f>
        <v>29</v>
      </c>
      <c r="G3639">
        <f>Table1[[#This Row],[Discount (%)]]</f>
        <v>5</v>
      </c>
      <c r="H3639">
        <f>Table1[[#This Row],[Profit]]</f>
        <v>508.13</v>
      </c>
    </row>
    <row r="3640" spans="1:8">
      <c r="A3640" s="11" t="s">
        <v>3581</v>
      </c>
      <c r="B3640" s="7">
        <v>48663</v>
      </c>
      <c r="C3640" t="str">
        <f>PROPER(Table1[[#This Row],[Region]])</f>
        <v>East</v>
      </c>
      <c r="D3640" t="str">
        <f>PROPER(Table1[[#This Row],[Product Category]])</f>
        <v>Furniture</v>
      </c>
      <c r="E3640">
        <f>ROUND(Table1[[#This Row],[Sales Amount]],1)</f>
        <v>2982.1</v>
      </c>
      <c r="F3640">
        <f>Table1[[#This Row],[Quantity Sold]]</f>
        <v>45</v>
      </c>
      <c r="G3640">
        <f>Table1[[#This Row],[Discount (%)]]</f>
        <v>22</v>
      </c>
      <c r="H3640">
        <f>Table1[[#This Row],[Profit]]</f>
        <v>480.24</v>
      </c>
    </row>
    <row r="3641" spans="1:8">
      <c r="A3641" s="11" t="s">
        <v>3582</v>
      </c>
      <c r="B3641" s="7">
        <v>48664</v>
      </c>
      <c r="C3641" t="str">
        <f>PROPER(Table1[[#This Row],[Region]])</f>
        <v>East</v>
      </c>
      <c r="D3641" t="str">
        <f>PROPER(Table1[[#This Row],[Product Category]])</f>
        <v>Sports</v>
      </c>
      <c r="E3641">
        <f>ROUND(Table1[[#This Row],[Sales Amount]],1)</f>
        <v>1694.7</v>
      </c>
      <c r="F3641">
        <f>Table1[[#This Row],[Quantity Sold]]</f>
        <v>42</v>
      </c>
      <c r="G3641">
        <f>Table1[[#This Row],[Discount (%)]]</f>
        <v>4</v>
      </c>
      <c r="H3641">
        <f>Table1[[#This Row],[Profit]]</f>
        <v>1869.98</v>
      </c>
    </row>
    <row r="3642" spans="1:8">
      <c r="A3642" s="11" t="s">
        <v>3583</v>
      </c>
      <c r="B3642" s="7">
        <v>48665</v>
      </c>
      <c r="C3642" t="str">
        <f>PROPER(Table1[[#This Row],[Region]])</f>
        <v>North</v>
      </c>
      <c r="D3642" t="str">
        <f>PROPER(Table1[[#This Row],[Product Category]])</f>
        <v>Electronics</v>
      </c>
      <c r="E3642">
        <f>ROUND(Table1[[#This Row],[Sales Amount]],1)</f>
        <v>3433.8</v>
      </c>
      <c r="F3642">
        <f>Table1[[#This Row],[Quantity Sold]]</f>
        <v>45</v>
      </c>
      <c r="G3642">
        <f>Table1[[#This Row],[Discount (%)]]</f>
        <v>45</v>
      </c>
      <c r="H3642">
        <f>Table1[[#This Row],[Profit]]</f>
        <v>122.66</v>
      </c>
    </row>
    <row r="3643" spans="1:8">
      <c r="A3643" s="11" t="s">
        <v>3585</v>
      </c>
      <c r="B3643" s="7">
        <v>48666</v>
      </c>
      <c r="C3643" t="str">
        <f>PROPER(Table1[[#This Row],[Region]])</f>
        <v>North</v>
      </c>
      <c r="D3643" t="str">
        <f>PROPER(Table1[[#This Row],[Product Category]])</f>
        <v>Electronics</v>
      </c>
      <c r="E3643">
        <f>ROUND(Table1[[#This Row],[Sales Amount]],1)</f>
        <v>4025.7</v>
      </c>
      <c r="F3643">
        <f>Table1[[#This Row],[Quantity Sold]]</f>
        <v>43</v>
      </c>
      <c r="G3643">
        <f>Table1[[#This Row],[Discount (%)]]</f>
        <v>20</v>
      </c>
      <c r="H3643">
        <f>Table1[[#This Row],[Profit]]</f>
        <v>1254.69</v>
      </c>
    </row>
    <row r="3644" spans="1:8">
      <c r="A3644" s="11">
        <v>99711924</v>
      </c>
      <c r="B3644" s="7">
        <v>48667</v>
      </c>
      <c r="C3644" t="str">
        <f>PROPER(Table1[[#This Row],[Region]])</f>
        <v>West</v>
      </c>
      <c r="D3644" t="str">
        <f>PROPER(Table1[[#This Row],[Product Category]])</f>
        <v>Electronics</v>
      </c>
      <c r="E3644">
        <f>ROUND(Table1[[#This Row],[Sales Amount]],1)</f>
        <v>2742.4</v>
      </c>
      <c r="F3644">
        <f>Table1[[#This Row],[Quantity Sold]]</f>
        <v>21</v>
      </c>
      <c r="G3644">
        <f>Table1[[#This Row],[Discount (%)]]</f>
        <v>42</v>
      </c>
      <c r="H3644">
        <f>Table1[[#This Row],[Profit]]</f>
        <v>1106.73</v>
      </c>
    </row>
    <row r="3645" spans="1:8">
      <c r="A3645" s="11" t="s">
        <v>3586</v>
      </c>
      <c r="B3645" s="7">
        <v>48668</v>
      </c>
      <c r="C3645" t="str">
        <f>PROPER(Table1[[#This Row],[Region]])</f>
        <v>East</v>
      </c>
      <c r="D3645" t="str">
        <f>PROPER(Table1[[#This Row],[Product Category]])</f>
        <v>Clothing</v>
      </c>
      <c r="E3645">
        <f>ROUND(Table1[[#This Row],[Sales Amount]],1)</f>
        <v>129.9</v>
      </c>
      <c r="F3645">
        <f>Table1[[#This Row],[Quantity Sold]]</f>
        <v>40</v>
      </c>
      <c r="G3645">
        <f>Table1[[#This Row],[Discount (%)]]</f>
        <v>30</v>
      </c>
      <c r="H3645">
        <f>Table1[[#This Row],[Profit]]</f>
        <v>897.75</v>
      </c>
    </row>
    <row r="3646" spans="1:8">
      <c r="A3646" s="11" t="s">
        <v>3587</v>
      </c>
      <c r="B3646" s="7">
        <v>48669</v>
      </c>
      <c r="C3646" t="str">
        <f>PROPER(Table1[[#This Row],[Region]])</f>
        <v>South</v>
      </c>
      <c r="D3646" t="str">
        <f>PROPER(Table1[[#This Row],[Product Category]])</f>
        <v>Electronics</v>
      </c>
      <c r="E3646">
        <f>ROUND(Table1[[#This Row],[Sales Amount]],1)</f>
        <v>4178.3999999999996</v>
      </c>
      <c r="F3646">
        <f>Table1[[#This Row],[Quantity Sold]]</f>
        <v>9</v>
      </c>
      <c r="G3646">
        <f>Table1[[#This Row],[Discount (%)]]</f>
        <v>19</v>
      </c>
      <c r="H3646">
        <f>Table1[[#This Row],[Profit]]</f>
        <v>246.58</v>
      </c>
    </row>
    <row r="3647" spans="1:8">
      <c r="A3647" s="11" t="s">
        <v>3589</v>
      </c>
      <c r="B3647" s="7">
        <v>48670</v>
      </c>
      <c r="C3647" t="str">
        <f>PROPER(Table1[[#This Row],[Region]])</f>
        <v>North</v>
      </c>
      <c r="D3647" t="str">
        <f>PROPER(Table1[[#This Row],[Product Category]])</f>
        <v>Sports</v>
      </c>
      <c r="E3647">
        <f>ROUND(Table1[[#This Row],[Sales Amount]],1)</f>
        <v>1264.3</v>
      </c>
      <c r="F3647">
        <f>Table1[[#This Row],[Quantity Sold]]</f>
        <v>33</v>
      </c>
      <c r="G3647">
        <f>Table1[[#This Row],[Discount (%)]]</f>
        <v>9</v>
      </c>
      <c r="H3647">
        <f>Table1[[#This Row],[Profit]]</f>
        <v>1189.67</v>
      </c>
    </row>
    <row r="3648" spans="1:8">
      <c r="A3648" s="11" t="s">
        <v>3590</v>
      </c>
      <c r="B3648" s="7">
        <v>48671</v>
      </c>
      <c r="C3648" t="str">
        <f>PROPER(Table1[[#This Row],[Region]])</f>
        <v>East</v>
      </c>
      <c r="D3648" t="str">
        <f>PROPER(Table1[[#This Row],[Product Category]])</f>
        <v>Electronics</v>
      </c>
      <c r="E3648">
        <f>ROUND(Table1[[#This Row],[Sales Amount]],1)</f>
        <v>2576.4</v>
      </c>
      <c r="F3648">
        <f>Table1[[#This Row],[Quantity Sold]]</f>
        <v>45</v>
      </c>
      <c r="G3648">
        <f>Table1[[#This Row],[Discount (%)]]</f>
        <v>16</v>
      </c>
      <c r="H3648">
        <f>Table1[[#This Row],[Profit]]</f>
        <v>519.30999999999995</v>
      </c>
    </row>
    <row r="3649" spans="1:8">
      <c r="A3649" s="11" t="s">
        <v>3591</v>
      </c>
      <c r="B3649" s="7">
        <v>48672</v>
      </c>
      <c r="C3649" t="str">
        <f>PROPER(Table1[[#This Row],[Region]])</f>
        <v>West</v>
      </c>
      <c r="D3649" t="str">
        <f>PROPER(Table1[[#This Row],[Product Category]])</f>
        <v>Electronics</v>
      </c>
      <c r="E3649">
        <f>ROUND(Table1[[#This Row],[Sales Amount]],1)</f>
        <v>3278.1</v>
      </c>
      <c r="F3649">
        <f>Table1[[#This Row],[Quantity Sold]]</f>
        <v>18</v>
      </c>
      <c r="G3649">
        <f>Table1[[#This Row],[Discount (%)]]</f>
        <v>7</v>
      </c>
      <c r="H3649">
        <f>Table1[[#This Row],[Profit]]</f>
        <v>1782.28</v>
      </c>
    </row>
    <row r="3650" spans="1:8">
      <c r="A3650" s="11" t="s">
        <v>3592</v>
      </c>
      <c r="B3650" s="7">
        <v>48673</v>
      </c>
      <c r="C3650" t="str">
        <f>PROPER(Table1[[#This Row],[Region]])</f>
        <v>South</v>
      </c>
      <c r="D3650" t="str">
        <f>PROPER(Table1[[#This Row],[Product Category]])</f>
        <v>Groceries</v>
      </c>
      <c r="E3650">
        <f>ROUND(Table1[[#This Row],[Sales Amount]],1)</f>
        <v>4010.2</v>
      </c>
      <c r="F3650">
        <f>Table1[[#This Row],[Quantity Sold]]</f>
        <v>33</v>
      </c>
      <c r="G3650">
        <f>Table1[[#This Row],[Discount (%)]]</f>
        <v>5</v>
      </c>
      <c r="H3650">
        <f>Table1[[#This Row],[Profit]]</f>
        <v>1279.67</v>
      </c>
    </row>
    <row r="3651" spans="1:8">
      <c r="A3651" s="11" t="s">
        <v>3593</v>
      </c>
      <c r="B3651" s="7">
        <v>48674</v>
      </c>
      <c r="C3651" t="str">
        <f>PROPER(Table1[[#This Row],[Region]])</f>
        <v>East</v>
      </c>
      <c r="D3651" t="str">
        <f>PROPER(Table1[[#This Row],[Product Category]])</f>
        <v>Furniture</v>
      </c>
      <c r="E3651">
        <f>ROUND(Table1[[#This Row],[Sales Amount]],1)</f>
        <v>762.9</v>
      </c>
      <c r="F3651">
        <f>Table1[[#This Row],[Quantity Sold]]</f>
        <v>33</v>
      </c>
      <c r="G3651">
        <f>Table1[[#This Row],[Discount (%)]]</f>
        <v>1</v>
      </c>
      <c r="H3651">
        <f>Table1[[#This Row],[Profit]]</f>
        <v>1272.3</v>
      </c>
    </row>
    <row r="3652" spans="1:8">
      <c r="A3652" s="11" t="s">
        <v>3594</v>
      </c>
      <c r="B3652" s="7">
        <v>48675</v>
      </c>
      <c r="C3652" t="str">
        <f>PROPER(Table1[[#This Row],[Region]])</f>
        <v>South</v>
      </c>
      <c r="D3652" t="str">
        <f>PROPER(Table1[[#This Row],[Product Category]])</f>
        <v>Furniture</v>
      </c>
      <c r="E3652">
        <f>ROUND(Table1[[#This Row],[Sales Amount]],1)</f>
        <v>3782.7</v>
      </c>
      <c r="F3652">
        <f>Table1[[#This Row],[Quantity Sold]]</f>
        <v>4</v>
      </c>
      <c r="G3652">
        <f>Table1[[#This Row],[Discount (%)]]</f>
        <v>3</v>
      </c>
      <c r="H3652">
        <f>Table1[[#This Row],[Profit]]</f>
        <v>1183.8499999999999</v>
      </c>
    </row>
    <row r="3653" spans="1:8">
      <c r="A3653" s="11" t="s">
        <v>3595</v>
      </c>
      <c r="B3653" s="7">
        <v>48676</v>
      </c>
      <c r="C3653" t="str">
        <f>PROPER(Table1[[#This Row],[Region]])</f>
        <v>South</v>
      </c>
      <c r="D3653" t="str">
        <f>PROPER(Table1[[#This Row],[Product Category]])</f>
        <v>Groceries</v>
      </c>
      <c r="E3653">
        <f>ROUND(Table1[[#This Row],[Sales Amount]],1)</f>
        <v>1708.3</v>
      </c>
      <c r="F3653">
        <f>Table1[[#This Row],[Quantity Sold]]</f>
        <v>41</v>
      </c>
      <c r="G3653">
        <f>Table1[[#This Row],[Discount (%)]]</f>
        <v>12</v>
      </c>
      <c r="H3653">
        <f>Table1[[#This Row],[Profit]]</f>
        <v>1558.14</v>
      </c>
    </row>
    <row r="3654" spans="1:8">
      <c r="A3654" s="11" t="s">
        <v>3596</v>
      </c>
      <c r="B3654" s="7">
        <v>48677</v>
      </c>
      <c r="C3654" t="str">
        <f>PROPER(Table1[[#This Row],[Region]])</f>
        <v>North</v>
      </c>
      <c r="D3654" t="str">
        <f>PROPER(Table1[[#This Row],[Product Category]])</f>
        <v>Furniture</v>
      </c>
      <c r="E3654">
        <f>ROUND(Table1[[#This Row],[Sales Amount]],1)</f>
        <v>84.9</v>
      </c>
      <c r="F3654">
        <f>Table1[[#This Row],[Quantity Sold]]</f>
        <v>25</v>
      </c>
      <c r="G3654">
        <f>Table1[[#This Row],[Discount (%)]]</f>
        <v>36</v>
      </c>
      <c r="H3654">
        <f>Table1[[#This Row],[Profit]]</f>
        <v>799.55</v>
      </c>
    </row>
    <row r="3655" spans="1:8">
      <c r="A3655" s="11" t="s">
        <v>3597</v>
      </c>
      <c r="B3655" s="7">
        <v>48678</v>
      </c>
      <c r="C3655" t="str">
        <f>PROPER(Table1[[#This Row],[Region]])</f>
        <v>North</v>
      </c>
      <c r="D3655" t="str">
        <f>PROPER(Table1[[#This Row],[Product Category]])</f>
        <v>Furniture</v>
      </c>
      <c r="E3655">
        <f>ROUND(Table1[[#This Row],[Sales Amount]],1)</f>
        <v>346</v>
      </c>
      <c r="F3655">
        <f>Table1[[#This Row],[Quantity Sold]]</f>
        <v>49</v>
      </c>
      <c r="G3655">
        <f>Table1[[#This Row],[Discount (%)]]</f>
        <v>27</v>
      </c>
      <c r="H3655">
        <f>Table1[[#This Row],[Profit]]</f>
        <v>1278.9000000000001</v>
      </c>
    </row>
    <row r="3656" spans="1:8">
      <c r="A3656" s="11" t="s">
        <v>3598</v>
      </c>
      <c r="B3656" s="7">
        <v>48679</v>
      </c>
      <c r="C3656" t="str">
        <f>PROPER(Table1[[#This Row],[Region]])</f>
        <v>East</v>
      </c>
      <c r="D3656" t="str">
        <f>PROPER(Table1[[#This Row],[Product Category]])</f>
        <v>Electronics</v>
      </c>
      <c r="E3656">
        <f>ROUND(Table1[[#This Row],[Sales Amount]],1)</f>
        <v>774.2</v>
      </c>
      <c r="F3656">
        <f>Table1[[#This Row],[Quantity Sold]]</f>
        <v>43</v>
      </c>
      <c r="G3656">
        <f>Table1[[#This Row],[Discount (%)]]</f>
        <v>31</v>
      </c>
      <c r="H3656">
        <f>Table1[[#This Row],[Profit]]</f>
        <v>1413.43</v>
      </c>
    </row>
    <row r="3657" spans="1:8">
      <c r="A3657" s="11" t="s">
        <v>3599</v>
      </c>
      <c r="B3657" s="7">
        <v>48680</v>
      </c>
      <c r="C3657" t="str">
        <f>PROPER(Table1[[#This Row],[Region]])</f>
        <v>West</v>
      </c>
      <c r="D3657" t="str">
        <f>PROPER(Table1[[#This Row],[Product Category]])</f>
        <v>Clothing</v>
      </c>
      <c r="E3657">
        <f>ROUND(Table1[[#This Row],[Sales Amount]],1)</f>
        <v>1329</v>
      </c>
      <c r="F3657">
        <f>Table1[[#This Row],[Quantity Sold]]</f>
        <v>27</v>
      </c>
      <c r="G3657">
        <f>Table1[[#This Row],[Discount (%)]]</f>
        <v>25</v>
      </c>
      <c r="H3657">
        <f>Table1[[#This Row],[Profit]]</f>
        <v>943.81</v>
      </c>
    </row>
    <row r="3658" spans="1:8">
      <c r="A3658" s="11" t="s">
        <v>3600</v>
      </c>
      <c r="B3658" s="7">
        <v>48681</v>
      </c>
      <c r="C3658" t="str">
        <f>PROPER(Table1[[#This Row],[Region]])</f>
        <v>West</v>
      </c>
      <c r="D3658" t="str">
        <f>PROPER(Table1[[#This Row],[Product Category]])</f>
        <v>Electronics</v>
      </c>
      <c r="E3658">
        <f>ROUND(Table1[[#This Row],[Sales Amount]],1)</f>
        <v>4318.7</v>
      </c>
      <c r="F3658">
        <f>Table1[[#This Row],[Quantity Sold]]</f>
        <v>30</v>
      </c>
      <c r="G3658">
        <f>Table1[[#This Row],[Discount (%)]]</f>
        <v>24</v>
      </c>
      <c r="H3658">
        <f>Table1[[#This Row],[Profit]]</f>
        <v>961.97</v>
      </c>
    </row>
    <row r="3659" spans="1:8">
      <c r="A3659" s="11" t="s">
        <v>3601</v>
      </c>
      <c r="B3659" s="7">
        <v>48682</v>
      </c>
      <c r="C3659" t="str">
        <f>PROPER(Table1[[#This Row],[Region]])</f>
        <v>West</v>
      </c>
      <c r="D3659" t="str">
        <f>PROPER(Table1[[#This Row],[Product Category]])</f>
        <v>Sports</v>
      </c>
      <c r="E3659">
        <f>ROUND(Table1[[#This Row],[Sales Amount]],1)</f>
        <v>2928</v>
      </c>
      <c r="F3659">
        <f>Table1[[#This Row],[Quantity Sold]]</f>
        <v>15</v>
      </c>
      <c r="G3659">
        <f>Table1[[#This Row],[Discount (%)]]</f>
        <v>6</v>
      </c>
      <c r="H3659">
        <f>Table1[[#This Row],[Profit]]</f>
        <v>97.74</v>
      </c>
    </row>
    <row r="3660" spans="1:8">
      <c r="A3660" s="11" t="s">
        <v>3602</v>
      </c>
      <c r="B3660" s="7">
        <v>48683</v>
      </c>
      <c r="C3660" t="str">
        <f>PROPER(Table1[[#This Row],[Region]])</f>
        <v>North</v>
      </c>
      <c r="D3660" t="str">
        <f>PROPER(Table1[[#This Row],[Product Category]])</f>
        <v>Clothing</v>
      </c>
      <c r="E3660">
        <f>ROUND(Table1[[#This Row],[Sales Amount]],1)</f>
        <v>1217.0999999999999</v>
      </c>
      <c r="F3660">
        <f>Table1[[#This Row],[Quantity Sold]]</f>
        <v>33</v>
      </c>
      <c r="G3660">
        <f>Table1[[#This Row],[Discount (%)]]</f>
        <v>12</v>
      </c>
      <c r="H3660">
        <f>Table1[[#This Row],[Profit]]</f>
        <v>1804.08</v>
      </c>
    </row>
    <row r="3661" spans="1:8">
      <c r="A3661" s="11" t="s">
        <v>3603</v>
      </c>
      <c r="B3661" s="7">
        <v>48684</v>
      </c>
      <c r="C3661" t="str">
        <f>PROPER(Table1[[#This Row],[Region]])</f>
        <v>East</v>
      </c>
      <c r="D3661" t="str">
        <f>PROPER(Table1[[#This Row],[Product Category]])</f>
        <v>Furniture</v>
      </c>
      <c r="E3661">
        <f>ROUND(Table1[[#This Row],[Sales Amount]],1)</f>
        <v>4949.7</v>
      </c>
      <c r="F3661">
        <f>Table1[[#This Row],[Quantity Sold]]</f>
        <v>20</v>
      </c>
      <c r="G3661">
        <f>Table1[[#This Row],[Discount (%)]]</f>
        <v>45</v>
      </c>
      <c r="H3661">
        <f>Table1[[#This Row],[Profit]]</f>
        <v>1519.84</v>
      </c>
    </row>
    <row r="3662" spans="1:8">
      <c r="A3662" s="11" t="s">
        <v>3604</v>
      </c>
      <c r="B3662" s="7">
        <v>48685</v>
      </c>
      <c r="C3662" t="str">
        <f>PROPER(Table1[[#This Row],[Region]])</f>
        <v>South</v>
      </c>
      <c r="D3662" t="str">
        <f>PROPER(Table1[[#This Row],[Product Category]])</f>
        <v>Sports</v>
      </c>
      <c r="E3662">
        <f>ROUND(Table1[[#This Row],[Sales Amount]],1)</f>
        <v>1535.5</v>
      </c>
      <c r="F3662">
        <f>Table1[[#This Row],[Quantity Sold]]</f>
        <v>39</v>
      </c>
      <c r="G3662">
        <f>Table1[[#This Row],[Discount (%)]]</f>
        <v>32</v>
      </c>
      <c r="H3662">
        <f>Table1[[#This Row],[Profit]]</f>
        <v>1602.28</v>
      </c>
    </row>
    <row r="3663" spans="1:8">
      <c r="A3663" s="11" t="s">
        <v>3605</v>
      </c>
      <c r="B3663" s="7">
        <v>48686</v>
      </c>
      <c r="C3663" t="str">
        <f>PROPER(Table1[[#This Row],[Region]])</f>
        <v>South</v>
      </c>
      <c r="D3663" t="str">
        <f>PROPER(Table1[[#This Row],[Product Category]])</f>
        <v>Sports</v>
      </c>
      <c r="E3663">
        <f>ROUND(Table1[[#This Row],[Sales Amount]],1)</f>
        <v>998.4</v>
      </c>
      <c r="F3663">
        <f>Table1[[#This Row],[Quantity Sold]]</f>
        <v>48</v>
      </c>
      <c r="G3663">
        <f>Table1[[#This Row],[Discount (%)]]</f>
        <v>7</v>
      </c>
      <c r="H3663">
        <f>Table1[[#This Row],[Profit]]</f>
        <v>151.68</v>
      </c>
    </row>
    <row r="3664" spans="1:8">
      <c r="A3664" s="11" t="s">
        <v>3606</v>
      </c>
      <c r="B3664" s="7">
        <v>48687</v>
      </c>
      <c r="C3664" t="str">
        <f>PROPER(Table1[[#This Row],[Region]])</f>
        <v>West</v>
      </c>
      <c r="D3664" t="str">
        <f>PROPER(Table1[[#This Row],[Product Category]])</f>
        <v>Groceries</v>
      </c>
      <c r="E3664">
        <f>ROUND(Table1[[#This Row],[Sales Amount]],1)</f>
        <v>3305.1</v>
      </c>
      <c r="F3664">
        <f>Table1[[#This Row],[Quantity Sold]]</f>
        <v>33</v>
      </c>
      <c r="G3664">
        <f>Table1[[#This Row],[Discount (%)]]</f>
        <v>6</v>
      </c>
      <c r="H3664">
        <f>Table1[[#This Row],[Profit]]</f>
        <v>664.17</v>
      </c>
    </row>
    <row r="3665" spans="1:8">
      <c r="A3665" s="11" t="s">
        <v>3607</v>
      </c>
      <c r="B3665" s="7">
        <v>48688</v>
      </c>
      <c r="C3665" t="str">
        <f>PROPER(Table1[[#This Row],[Region]])</f>
        <v>North</v>
      </c>
      <c r="D3665" t="str">
        <f>PROPER(Table1[[#This Row],[Product Category]])</f>
        <v>Sports</v>
      </c>
      <c r="E3665">
        <f>ROUND(Table1[[#This Row],[Sales Amount]],1)</f>
        <v>1131.2</v>
      </c>
      <c r="F3665">
        <f>Table1[[#This Row],[Quantity Sold]]</f>
        <v>15</v>
      </c>
      <c r="G3665">
        <f>Table1[[#This Row],[Discount (%)]]</f>
        <v>29</v>
      </c>
      <c r="H3665">
        <f>Table1[[#This Row],[Profit]]</f>
        <v>339.7</v>
      </c>
    </row>
    <row r="3666" spans="1:8">
      <c r="A3666" s="11" t="s">
        <v>3608</v>
      </c>
      <c r="B3666" s="7">
        <v>48689</v>
      </c>
      <c r="C3666" t="str">
        <f>PROPER(Table1[[#This Row],[Region]])</f>
        <v>East</v>
      </c>
      <c r="D3666" t="str">
        <f>PROPER(Table1[[#This Row],[Product Category]])</f>
        <v>Electronics</v>
      </c>
      <c r="E3666">
        <f>ROUND(Table1[[#This Row],[Sales Amount]],1)</f>
        <v>836.5</v>
      </c>
      <c r="F3666">
        <f>Table1[[#This Row],[Quantity Sold]]</f>
        <v>12</v>
      </c>
      <c r="G3666">
        <f>Table1[[#This Row],[Discount (%)]]</f>
        <v>9</v>
      </c>
      <c r="H3666">
        <f>Table1[[#This Row],[Profit]]</f>
        <v>1152.23</v>
      </c>
    </row>
    <row r="3667" spans="1:8">
      <c r="A3667" s="11" t="s">
        <v>3609</v>
      </c>
      <c r="B3667" s="7">
        <v>48690</v>
      </c>
      <c r="C3667" t="str">
        <f>PROPER(Table1[[#This Row],[Region]])</f>
        <v>East</v>
      </c>
      <c r="D3667" t="str">
        <f>PROPER(Table1[[#This Row],[Product Category]])</f>
        <v>Clothing</v>
      </c>
      <c r="E3667">
        <f>ROUND(Table1[[#This Row],[Sales Amount]],1)</f>
        <v>199.1</v>
      </c>
      <c r="F3667">
        <f>Table1[[#This Row],[Quantity Sold]]</f>
        <v>28</v>
      </c>
      <c r="G3667">
        <f>Table1[[#This Row],[Discount (%)]]</f>
        <v>22</v>
      </c>
      <c r="H3667">
        <f>Table1[[#This Row],[Profit]]</f>
        <v>422.58</v>
      </c>
    </row>
    <row r="3668" spans="1:8">
      <c r="A3668" s="11" t="s">
        <v>3610</v>
      </c>
      <c r="B3668" s="7">
        <v>48691</v>
      </c>
      <c r="C3668" t="str">
        <f>PROPER(Table1[[#This Row],[Region]])</f>
        <v>North</v>
      </c>
      <c r="D3668" t="str">
        <f>PROPER(Table1[[#This Row],[Product Category]])</f>
        <v>Clothing</v>
      </c>
      <c r="E3668">
        <f>ROUND(Table1[[#This Row],[Sales Amount]],1)</f>
        <v>2757.5</v>
      </c>
      <c r="F3668">
        <f>Table1[[#This Row],[Quantity Sold]]</f>
        <v>50</v>
      </c>
      <c r="G3668">
        <f>Table1[[#This Row],[Discount (%)]]</f>
        <v>33</v>
      </c>
      <c r="H3668">
        <f>Table1[[#This Row],[Profit]]</f>
        <v>709.5</v>
      </c>
    </row>
    <row r="3669" spans="1:8">
      <c r="A3669" s="11" t="s">
        <v>3611</v>
      </c>
      <c r="B3669" s="7">
        <v>48692</v>
      </c>
      <c r="C3669" t="str">
        <f>PROPER(Table1[[#This Row],[Region]])</f>
        <v>South</v>
      </c>
      <c r="D3669" t="str">
        <f>PROPER(Table1[[#This Row],[Product Category]])</f>
        <v>Clothing</v>
      </c>
      <c r="E3669">
        <f>ROUND(Table1[[#This Row],[Sales Amount]],1)</f>
        <v>947.7</v>
      </c>
      <c r="F3669">
        <f>Table1[[#This Row],[Quantity Sold]]</f>
        <v>36</v>
      </c>
      <c r="G3669">
        <f>Table1[[#This Row],[Discount (%)]]</f>
        <v>31</v>
      </c>
      <c r="H3669">
        <f>Table1[[#This Row],[Profit]]</f>
        <v>1395.28</v>
      </c>
    </row>
    <row r="3670" spans="1:8">
      <c r="A3670" s="11" t="s">
        <v>3612</v>
      </c>
      <c r="B3670" s="7">
        <v>48693</v>
      </c>
      <c r="C3670" t="str">
        <f>PROPER(Table1[[#This Row],[Region]])</f>
        <v>West</v>
      </c>
      <c r="D3670" t="str">
        <f>PROPER(Table1[[#This Row],[Product Category]])</f>
        <v>Groceries</v>
      </c>
      <c r="E3670">
        <f>ROUND(Table1[[#This Row],[Sales Amount]],1)</f>
        <v>4163.7</v>
      </c>
      <c r="F3670">
        <f>Table1[[#This Row],[Quantity Sold]]</f>
        <v>27</v>
      </c>
      <c r="G3670">
        <f>Table1[[#This Row],[Discount (%)]]</f>
        <v>14</v>
      </c>
      <c r="H3670">
        <f>Table1[[#This Row],[Profit]]</f>
        <v>640.74</v>
      </c>
    </row>
    <row r="3671" spans="1:8">
      <c r="A3671" s="11" t="s">
        <v>3613</v>
      </c>
      <c r="B3671" s="7">
        <v>48694</v>
      </c>
      <c r="C3671" t="str">
        <f>PROPER(Table1[[#This Row],[Region]])</f>
        <v>East</v>
      </c>
      <c r="D3671" t="str">
        <f>PROPER(Table1[[#This Row],[Product Category]])</f>
        <v>Sports</v>
      </c>
      <c r="E3671">
        <f>ROUND(Table1[[#This Row],[Sales Amount]],1)</f>
        <v>1686.9</v>
      </c>
      <c r="F3671">
        <f>Table1[[#This Row],[Quantity Sold]]</f>
        <v>18</v>
      </c>
      <c r="G3671">
        <f>Table1[[#This Row],[Discount (%)]]</f>
        <v>33</v>
      </c>
      <c r="H3671">
        <f>Table1[[#This Row],[Profit]]</f>
        <v>681.92</v>
      </c>
    </row>
    <row r="3672" spans="1:8">
      <c r="A3672" s="11" t="s">
        <v>3614</v>
      </c>
      <c r="B3672" s="7">
        <v>48695</v>
      </c>
      <c r="C3672" t="str">
        <f>PROPER(Table1[[#This Row],[Region]])</f>
        <v>West</v>
      </c>
      <c r="D3672" t="str">
        <f>PROPER(Table1[[#This Row],[Product Category]])</f>
        <v>Sports</v>
      </c>
      <c r="E3672">
        <f>ROUND(Table1[[#This Row],[Sales Amount]],1)</f>
        <v>2010.4</v>
      </c>
      <c r="F3672">
        <f>Table1[[#This Row],[Quantity Sold]]</f>
        <v>15</v>
      </c>
      <c r="G3672">
        <f>Table1[[#This Row],[Discount (%)]]</f>
        <v>35</v>
      </c>
      <c r="H3672">
        <f>Table1[[#This Row],[Profit]]</f>
        <v>42.63</v>
      </c>
    </row>
    <row r="3673" spans="1:8">
      <c r="A3673" s="11" t="s">
        <v>3615</v>
      </c>
      <c r="B3673" s="7">
        <v>48696</v>
      </c>
      <c r="C3673" t="str">
        <f>PROPER(Table1[[#This Row],[Region]])</f>
        <v>North</v>
      </c>
      <c r="D3673" t="str">
        <f>PROPER(Table1[[#This Row],[Product Category]])</f>
        <v>Clothing</v>
      </c>
      <c r="E3673">
        <f>ROUND(Table1[[#This Row],[Sales Amount]],1)</f>
        <v>2516</v>
      </c>
      <c r="F3673">
        <f>Table1[[#This Row],[Quantity Sold]]</f>
        <v>10</v>
      </c>
      <c r="G3673">
        <f>Table1[[#This Row],[Discount (%)]]</f>
        <v>11</v>
      </c>
      <c r="H3673">
        <f>Table1[[#This Row],[Profit]]</f>
        <v>249.76</v>
      </c>
    </row>
    <row r="3674" spans="1:8">
      <c r="A3674" s="11" t="s">
        <v>3616</v>
      </c>
      <c r="B3674" s="7">
        <v>48697</v>
      </c>
      <c r="C3674" t="str">
        <f>PROPER(Table1[[#This Row],[Region]])</f>
        <v>East</v>
      </c>
      <c r="D3674" t="str">
        <f>PROPER(Table1[[#This Row],[Product Category]])</f>
        <v>Groceries</v>
      </c>
      <c r="E3674">
        <f>ROUND(Table1[[#This Row],[Sales Amount]],1)</f>
        <v>2176.1999999999998</v>
      </c>
      <c r="F3674">
        <f>Table1[[#This Row],[Quantity Sold]]</f>
        <v>45</v>
      </c>
      <c r="G3674">
        <f>Table1[[#This Row],[Discount (%)]]</f>
        <v>44</v>
      </c>
      <c r="H3674">
        <f>Table1[[#This Row],[Profit]]</f>
        <v>967.67</v>
      </c>
    </row>
    <row r="3675" spans="1:8">
      <c r="A3675" s="11" t="s">
        <v>3617</v>
      </c>
      <c r="B3675" s="7">
        <v>48698</v>
      </c>
      <c r="C3675" t="str">
        <f>PROPER(Table1[[#This Row],[Region]])</f>
        <v>North</v>
      </c>
      <c r="D3675" t="str">
        <f>PROPER(Table1[[#This Row],[Product Category]])</f>
        <v>Electronics</v>
      </c>
      <c r="E3675">
        <f>ROUND(Table1[[#This Row],[Sales Amount]],1)</f>
        <v>2879.4</v>
      </c>
      <c r="F3675">
        <f>Table1[[#This Row],[Quantity Sold]]</f>
        <v>50</v>
      </c>
      <c r="G3675">
        <f>Table1[[#This Row],[Discount (%)]]</f>
        <v>8</v>
      </c>
      <c r="H3675">
        <f>Table1[[#This Row],[Profit]]</f>
        <v>1489.87</v>
      </c>
    </row>
    <row r="3676" spans="1:8">
      <c r="A3676" s="11" t="s">
        <v>3618</v>
      </c>
      <c r="B3676" s="7">
        <v>48699</v>
      </c>
      <c r="C3676" t="str">
        <f>PROPER(Table1[[#This Row],[Region]])</f>
        <v>North</v>
      </c>
      <c r="D3676" t="str">
        <f>PROPER(Table1[[#This Row],[Product Category]])</f>
        <v>Electronics</v>
      </c>
      <c r="E3676">
        <f>ROUND(Table1[[#This Row],[Sales Amount]],1)</f>
        <v>2765.6</v>
      </c>
      <c r="F3676">
        <f>Table1[[#This Row],[Quantity Sold]]</f>
        <v>29</v>
      </c>
      <c r="G3676">
        <f>Table1[[#This Row],[Discount (%)]]</f>
        <v>25</v>
      </c>
      <c r="H3676">
        <f>Table1[[#This Row],[Profit]]</f>
        <v>1411.56</v>
      </c>
    </row>
    <row r="3677" spans="1:8">
      <c r="A3677" s="11" t="s">
        <v>3619</v>
      </c>
      <c r="B3677" s="7">
        <v>48700</v>
      </c>
      <c r="C3677" t="str">
        <f>PROPER(Table1[[#This Row],[Region]])</f>
        <v>North</v>
      </c>
      <c r="D3677" t="str">
        <f>PROPER(Table1[[#This Row],[Product Category]])</f>
        <v>Sports</v>
      </c>
      <c r="E3677">
        <f>ROUND(Table1[[#This Row],[Sales Amount]],1)</f>
        <v>4289.6000000000004</v>
      </c>
      <c r="F3677">
        <f>Table1[[#This Row],[Quantity Sold]]</f>
        <v>9</v>
      </c>
      <c r="G3677">
        <f>Table1[[#This Row],[Discount (%)]]</f>
        <v>45</v>
      </c>
      <c r="H3677">
        <f>Table1[[#This Row],[Profit]]</f>
        <v>1321.6</v>
      </c>
    </row>
    <row r="3678" spans="1:8">
      <c r="A3678" s="11">
        <v>70095821</v>
      </c>
      <c r="B3678" s="7">
        <v>48701</v>
      </c>
      <c r="C3678" t="str">
        <f>PROPER(Table1[[#This Row],[Region]])</f>
        <v>West</v>
      </c>
      <c r="D3678" t="str">
        <f>PROPER(Table1[[#This Row],[Product Category]])</f>
        <v>Furniture</v>
      </c>
      <c r="E3678">
        <f>ROUND(Table1[[#This Row],[Sales Amount]],1)</f>
        <v>320</v>
      </c>
      <c r="F3678">
        <f>Table1[[#This Row],[Quantity Sold]]</f>
        <v>44</v>
      </c>
      <c r="G3678">
        <f>Table1[[#This Row],[Discount (%)]]</f>
        <v>16</v>
      </c>
      <c r="H3678">
        <f>Table1[[#This Row],[Profit]]</f>
        <v>353.86</v>
      </c>
    </row>
    <row r="3679" spans="1:8">
      <c r="A3679" s="11" t="s">
        <v>3620</v>
      </c>
      <c r="B3679" s="7">
        <v>48702</v>
      </c>
      <c r="C3679" t="str">
        <f>PROPER(Table1[[#This Row],[Region]])</f>
        <v>North</v>
      </c>
      <c r="D3679" t="str">
        <f>PROPER(Table1[[#This Row],[Product Category]])</f>
        <v>Electronics</v>
      </c>
      <c r="E3679">
        <f>ROUND(Table1[[#This Row],[Sales Amount]],1)</f>
        <v>202.1</v>
      </c>
      <c r="F3679">
        <f>Table1[[#This Row],[Quantity Sold]]</f>
        <v>31</v>
      </c>
      <c r="G3679">
        <f>Table1[[#This Row],[Discount (%)]]</f>
        <v>9</v>
      </c>
      <c r="H3679">
        <f>Table1[[#This Row],[Profit]]</f>
        <v>1964.08</v>
      </c>
    </row>
    <row r="3680" spans="1:8">
      <c r="A3680" s="11" t="s">
        <v>3621</v>
      </c>
      <c r="B3680" s="7">
        <v>48703</v>
      </c>
      <c r="C3680" t="str">
        <f>PROPER(Table1[[#This Row],[Region]])</f>
        <v>South</v>
      </c>
      <c r="D3680" t="str">
        <f>PROPER(Table1[[#This Row],[Product Category]])</f>
        <v>Furniture</v>
      </c>
      <c r="E3680">
        <f>ROUND(Table1[[#This Row],[Sales Amount]],1)</f>
        <v>2519.4</v>
      </c>
      <c r="F3680">
        <f>Table1[[#This Row],[Quantity Sold]]</f>
        <v>41</v>
      </c>
      <c r="G3680">
        <f>Table1[[#This Row],[Discount (%)]]</f>
        <v>17</v>
      </c>
      <c r="H3680">
        <f>Table1[[#This Row],[Profit]]</f>
        <v>1892.37</v>
      </c>
    </row>
    <row r="3681" spans="1:8">
      <c r="A3681" s="11" t="s">
        <v>3622</v>
      </c>
      <c r="B3681" s="7">
        <v>48704</v>
      </c>
      <c r="C3681" t="str">
        <f>PROPER(Table1[[#This Row],[Region]])</f>
        <v>West</v>
      </c>
      <c r="D3681" t="str">
        <f>PROPER(Table1[[#This Row],[Product Category]])</f>
        <v>Clothing</v>
      </c>
      <c r="E3681">
        <f>ROUND(Table1[[#This Row],[Sales Amount]],1)</f>
        <v>1323.2</v>
      </c>
      <c r="F3681">
        <f>Table1[[#This Row],[Quantity Sold]]</f>
        <v>8</v>
      </c>
      <c r="G3681">
        <f>Table1[[#This Row],[Discount (%)]]</f>
        <v>1</v>
      </c>
      <c r="H3681">
        <f>Table1[[#This Row],[Profit]]</f>
        <v>1240.46</v>
      </c>
    </row>
    <row r="3682" spans="1:8">
      <c r="A3682" s="11" t="s">
        <v>3623</v>
      </c>
      <c r="B3682" s="7">
        <v>48705</v>
      </c>
      <c r="C3682" t="str">
        <f>PROPER(Table1[[#This Row],[Region]])</f>
        <v>West</v>
      </c>
      <c r="D3682" t="str">
        <f>PROPER(Table1[[#This Row],[Product Category]])</f>
        <v>Groceries</v>
      </c>
      <c r="E3682">
        <f>ROUND(Table1[[#This Row],[Sales Amount]],1)</f>
        <v>4724.8999999999996</v>
      </c>
      <c r="F3682">
        <f>Table1[[#This Row],[Quantity Sold]]</f>
        <v>38</v>
      </c>
      <c r="G3682">
        <f>Table1[[#This Row],[Discount (%)]]</f>
        <v>21</v>
      </c>
      <c r="H3682">
        <f>Table1[[#This Row],[Profit]]</f>
        <v>999.18</v>
      </c>
    </row>
    <row r="3683" spans="1:8">
      <c r="A3683" s="11" t="s">
        <v>3624</v>
      </c>
      <c r="B3683" s="7">
        <v>48706</v>
      </c>
      <c r="C3683" t="str">
        <f>PROPER(Table1[[#This Row],[Region]])</f>
        <v>East</v>
      </c>
      <c r="D3683" t="str">
        <f>PROPER(Table1[[#This Row],[Product Category]])</f>
        <v>Clothing</v>
      </c>
      <c r="E3683">
        <f>ROUND(Table1[[#This Row],[Sales Amount]],1)</f>
        <v>4447.5</v>
      </c>
      <c r="F3683">
        <f>Table1[[#This Row],[Quantity Sold]]</f>
        <v>5</v>
      </c>
      <c r="G3683">
        <f>Table1[[#This Row],[Discount (%)]]</f>
        <v>47</v>
      </c>
      <c r="H3683">
        <f>Table1[[#This Row],[Profit]]</f>
        <v>695.33</v>
      </c>
    </row>
    <row r="3684" spans="1:8">
      <c r="A3684" s="11" t="s">
        <v>3625</v>
      </c>
      <c r="B3684" s="7">
        <v>48707</v>
      </c>
      <c r="C3684" t="str">
        <f>PROPER(Table1[[#This Row],[Region]])</f>
        <v>East</v>
      </c>
      <c r="D3684" t="str">
        <f>PROPER(Table1[[#This Row],[Product Category]])</f>
        <v>Clothing</v>
      </c>
      <c r="E3684">
        <f>ROUND(Table1[[#This Row],[Sales Amount]],1)</f>
        <v>934.2</v>
      </c>
      <c r="F3684">
        <f>Table1[[#This Row],[Quantity Sold]]</f>
        <v>6</v>
      </c>
      <c r="G3684">
        <f>Table1[[#This Row],[Discount (%)]]</f>
        <v>6</v>
      </c>
      <c r="H3684">
        <f>Table1[[#This Row],[Profit]]</f>
        <v>1600.13</v>
      </c>
    </row>
    <row r="3685" spans="1:8">
      <c r="A3685" s="11" t="s">
        <v>3626</v>
      </c>
      <c r="B3685" s="7">
        <v>48708</v>
      </c>
      <c r="C3685" t="str">
        <f>PROPER(Table1[[#This Row],[Region]])</f>
        <v>North</v>
      </c>
      <c r="D3685" t="str">
        <f>PROPER(Table1[[#This Row],[Product Category]])</f>
        <v>Electronics</v>
      </c>
      <c r="E3685">
        <f>ROUND(Table1[[#This Row],[Sales Amount]],1)</f>
        <v>2840.9</v>
      </c>
      <c r="F3685">
        <f>Table1[[#This Row],[Quantity Sold]]</f>
        <v>44</v>
      </c>
      <c r="G3685">
        <f>Table1[[#This Row],[Discount (%)]]</f>
        <v>38</v>
      </c>
      <c r="H3685">
        <f>Table1[[#This Row],[Profit]]</f>
        <v>933.96</v>
      </c>
    </row>
    <row r="3686" spans="1:8">
      <c r="A3686" s="11">
        <v>97886538</v>
      </c>
      <c r="B3686" s="7">
        <v>48709</v>
      </c>
      <c r="C3686" t="str">
        <f>PROPER(Table1[[#This Row],[Region]])</f>
        <v>West</v>
      </c>
      <c r="D3686" t="str">
        <f>PROPER(Table1[[#This Row],[Product Category]])</f>
        <v>Furniture</v>
      </c>
      <c r="E3686">
        <f>ROUND(Table1[[#This Row],[Sales Amount]],1)</f>
        <v>2237.1999999999998</v>
      </c>
      <c r="F3686">
        <f>Table1[[#This Row],[Quantity Sold]]</f>
        <v>50</v>
      </c>
      <c r="G3686">
        <f>Table1[[#This Row],[Discount (%)]]</f>
        <v>39</v>
      </c>
      <c r="H3686">
        <f>Table1[[#This Row],[Profit]]</f>
        <v>1952.58</v>
      </c>
    </row>
    <row r="3687" spans="1:8">
      <c r="A3687" s="11" t="s">
        <v>3627</v>
      </c>
      <c r="B3687" s="7">
        <v>48710</v>
      </c>
      <c r="C3687" t="str">
        <f>PROPER(Table1[[#This Row],[Region]])</f>
        <v>South</v>
      </c>
      <c r="D3687" t="str">
        <f>PROPER(Table1[[#This Row],[Product Category]])</f>
        <v>Electronics</v>
      </c>
      <c r="E3687">
        <f>ROUND(Table1[[#This Row],[Sales Amount]],1)</f>
        <v>4059.6</v>
      </c>
      <c r="F3687">
        <f>Table1[[#This Row],[Quantity Sold]]</f>
        <v>36</v>
      </c>
      <c r="G3687">
        <f>Table1[[#This Row],[Discount (%)]]</f>
        <v>19</v>
      </c>
      <c r="H3687">
        <f>Table1[[#This Row],[Profit]]</f>
        <v>1473.1</v>
      </c>
    </row>
    <row r="3688" spans="1:8">
      <c r="A3688" s="11" t="s">
        <v>3628</v>
      </c>
      <c r="B3688" s="7">
        <v>48711</v>
      </c>
      <c r="C3688" t="str">
        <f>PROPER(Table1[[#This Row],[Region]])</f>
        <v>North</v>
      </c>
      <c r="D3688" t="str">
        <f>PROPER(Table1[[#This Row],[Product Category]])</f>
        <v>Clothing</v>
      </c>
      <c r="E3688">
        <f>ROUND(Table1[[#This Row],[Sales Amount]],1)</f>
        <v>1481.1</v>
      </c>
      <c r="F3688">
        <f>Table1[[#This Row],[Quantity Sold]]</f>
        <v>10</v>
      </c>
      <c r="G3688">
        <f>Table1[[#This Row],[Discount (%)]]</f>
        <v>6</v>
      </c>
      <c r="H3688">
        <f>Table1[[#This Row],[Profit]]</f>
        <v>1569.25</v>
      </c>
    </row>
    <row r="3689" spans="1:8">
      <c r="A3689" s="11" t="s">
        <v>3629</v>
      </c>
      <c r="B3689" s="7">
        <v>48712</v>
      </c>
      <c r="C3689" t="str">
        <f>PROPER(Table1[[#This Row],[Region]])</f>
        <v>East</v>
      </c>
      <c r="D3689" t="str">
        <f>PROPER(Table1[[#This Row],[Product Category]])</f>
        <v>Electronics</v>
      </c>
      <c r="E3689">
        <f>ROUND(Table1[[#This Row],[Sales Amount]],1)</f>
        <v>1389.7</v>
      </c>
      <c r="F3689">
        <f>Table1[[#This Row],[Quantity Sold]]</f>
        <v>48</v>
      </c>
      <c r="G3689">
        <f>Table1[[#This Row],[Discount (%)]]</f>
        <v>8</v>
      </c>
      <c r="H3689">
        <f>Table1[[#This Row],[Profit]]</f>
        <v>883.5</v>
      </c>
    </row>
    <row r="3690" spans="1:8">
      <c r="A3690" s="11" t="s">
        <v>3630</v>
      </c>
      <c r="B3690" s="7">
        <v>48713</v>
      </c>
      <c r="C3690" t="str">
        <f>PROPER(Table1[[#This Row],[Region]])</f>
        <v>South</v>
      </c>
      <c r="D3690" t="str">
        <f>PROPER(Table1[[#This Row],[Product Category]])</f>
        <v>Clothing</v>
      </c>
      <c r="E3690">
        <f>ROUND(Table1[[#This Row],[Sales Amount]],1)</f>
        <v>975.8</v>
      </c>
      <c r="F3690">
        <f>Table1[[#This Row],[Quantity Sold]]</f>
        <v>49</v>
      </c>
      <c r="G3690">
        <f>Table1[[#This Row],[Discount (%)]]</f>
        <v>18</v>
      </c>
      <c r="H3690">
        <f>Table1[[#This Row],[Profit]]</f>
        <v>1420.06</v>
      </c>
    </row>
    <row r="3691" spans="1:8">
      <c r="A3691" s="11" t="s">
        <v>3631</v>
      </c>
      <c r="B3691" s="7">
        <v>48714</v>
      </c>
      <c r="C3691" t="str">
        <f>PROPER(Table1[[#This Row],[Region]])</f>
        <v>West</v>
      </c>
      <c r="D3691" t="str">
        <f>PROPER(Table1[[#This Row],[Product Category]])</f>
        <v>Electronics</v>
      </c>
      <c r="E3691">
        <f>ROUND(Table1[[#This Row],[Sales Amount]],1)</f>
        <v>847.1</v>
      </c>
      <c r="F3691">
        <f>Table1[[#This Row],[Quantity Sold]]</f>
        <v>19</v>
      </c>
      <c r="G3691">
        <f>Table1[[#This Row],[Discount (%)]]</f>
        <v>0</v>
      </c>
      <c r="H3691">
        <f>Table1[[#This Row],[Profit]]</f>
        <v>1628.49</v>
      </c>
    </row>
    <row r="3692" spans="1:8">
      <c r="A3692" s="11" t="s">
        <v>3632</v>
      </c>
      <c r="B3692" s="7">
        <v>48715</v>
      </c>
      <c r="C3692" t="str">
        <f>PROPER(Table1[[#This Row],[Region]])</f>
        <v>West</v>
      </c>
      <c r="D3692" t="str">
        <f>PROPER(Table1[[#This Row],[Product Category]])</f>
        <v>Furniture</v>
      </c>
      <c r="E3692">
        <f>ROUND(Table1[[#This Row],[Sales Amount]],1)</f>
        <v>4137.7</v>
      </c>
      <c r="F3692">
        <f>Table1[[#This Row],[Quantity Sold]]</f>
        <v>17</v>
      </c>
      <c r="G3692">
        <f>Table1[[#This Row],[Discount (%)]]</f>
        <v>18</v>
      </c>
      <c r="H3692">
        <f>Table1[[#This Row],[Profit]]</f>
        <v>1761.72</v>
      </c>
    </row>
    <row r="3693" spans="1:8">
      <c r="A3693" s="11" t="s">
        <v>3633</v>
      </c>
      <c r="B3693" s="7">
        <v>48716</v>
      </c>
      <c r="C3693" t="str">
        <f>PROPER(Table1[[#This Row],[Region]])</f>
        <v>East</v>
      </c>
      <c r="D3693" t="str">
        <f>PROPER(Table1[[#This Row],[Product Category]])</f>
        <v>Electronics</v>
      </c>
      <c r="E3693">
        <f>ROUND(Table1[[#This Row],[Sales Amount]],1)</f>
        <v>1807</v>
      </c>
      <c r="F3693">
        <f>Table1[[#This Row],[Quantity Sold]]</f>
        <v>39</v>
      </c>
      <c r="G3693">
        <f>Table1[[#This Row],[Discount (%)]]</f>
        <v>17</v>
      </c>
      <c r="H3693">
        <f>Table1[[#This Row],[Profit]]</f>
        <v>1515.32</v>
      </c>
    </row>
    <row r="3694" spans="1:8">
      <c r="A3694" s="11" t="s">
        <v>3634</v>
      </c>
      <c r="B3694" s="7">
        <v>48717</v>
      </c>
      <c r="C3694" t="str">
        <f>PROPER(Table1[[#This Row],[Region]])</f>
        <v>North</v>
      </c>
      <c r="D3694" t="str">
        <f>PROPER(Table1[[#This Row],[Product Category]])</f>
        <v>Sports</v>
      </c>
      <c r="E3694">
        <f>ROUND(Table1[[#This Row],[Sales Amount]],1)</f>
        <v>2241.8000000000002</v>
      </c>
      <c r="F3694">
        <f>Table1[[#This Row],[Quantity Sold]]</f>
        <v>7</v>
      </c>
      <c r="G3694">
        <f>Table1[[#This Row],[Discount (%)]]</f>
        <v>43</v>
      </c>
      <c r="H3694">
        <f>Table1[[#This Row],[Profit]]</f>
        <v>107.43</v>
      </c>
    </row>
    <row r="3695" spans="1:8">
      <c r="A3695" s="11" t="s">
        <v>3635</v>
      </c>
      <c r="B3695" s="7">
        <v>48718</v>
      </c>
      <c r="C3695" t="str">
        <f>PROPER(Table1[[#This Row],[Region]])</f>
        <v>South</v>
      </c>
      <c r="D3695" t="str">
        <f>PROPER(Table1[[#This Row],[Product Category]])</f>
        <v>Clothing</v>
      </c>
      <c r="E3695">
        <f>ROUND(Table1[[#This Row],[Sales Amount]],1)</f>
        <v>3002.4</v>
      </c>
      <c r="F3695">
        <f>Table1[[#This Row],[Quantity Sold]]</f>
        <v>46</v>
      </c>
      <c r="G3695">
        <f>Table1[[#This Row],[Discount (%)]]</f>
        <v>0</v>
      </c>
      <c r="H3695">
        <f>Table1[[#This Row],[Profit]]</f>
        <v>509.12</v>
      </c>
    </row>
    <row r="3696" spans="1:8">
      <c r="A3696" s="11" t="s">
        <v>3636</v>
      </c>
      <c r="B3696" s="7">
        <v>48719</v>
      </c>
      <c r="C3696" t="str">
        <f>PROPER(Table1[[#This Row],[Region]])</f>
        <v>West</v>
      </c>
      <c r="D3696" t="str">
        <f>PROPER(Table1[[#This Row],[Product Category]])</f>
        <v>Electronics</v>
      </c>
      <c r="E3696">
        <f>ROUND(Table1[[#This Row],[Sales Amount]],1)</f>
        <v>1302.8</v>
      </c>
      <c r="F3696">
        <f>Table1[[#This Row],[Quantity Sold]]</f>
        <v>19</v>
      </c>
      <c r="G3696">
        <f>Table1[[#This Row],[Discount (%)]]</f>
        <v>1</v>
      </c>
      <c r="H3696">
        <f>Table1[[#This Row],[Profit]]</f>
        <v>419.32</v>
      </c>
    </row>
    <row r="3697" spans="1:8">
      <c r="A3697" s="11" t="s">
        <v>3637</v>
      </c>
      <c r="B3697" s="7">
        <v>48720</v>
      </c>
      <c r="C3697" t="str">
        <f>PROPER(Table1[[#This Row],[Region]])</f>
        <v>East</v>
      </c>
      <c r="D3697" t="str">
        <f>PROPER(Table1[[#This Row],[Product Category]])</f>
        <v>Groceries</v>
      </c>
      <c r="E3697">
        <f>ROUND(Table1[[#This Row],[Sales Amount]],1)</f>
        <v>2926.5</v>
      </c>
      <c r="F3697">
        <f>Table1[[#This Row],[Quantity Sold]]</f>
        <v>36</v>
      </c>
      <c r="G3697">
        <f>Table1[[#This Row],[Discount (%)]]</f>
        <v>44</v>
      </c>
      <c r="H3697">
        <f>Table1[[#This Row],[Profit]]</f>
        <v>425.78</v>
      </c>
    </row>
    <row r="3698" spans="1:8">
      <c r="A3698" s="11" t="s">
        <v>3638</v>
      </c>
      <c r="B3698" s="7">
        <v>48721</v>
      </c>
      <c r="C3698" t="str">
        <f>PROPER(Table1[[#This Row],[Region]])</f>
        <v>North</v>
      </c>
      <c r="D3698" t="str">
        <f>PROPER(Table1[[#This Row],[Product Category]])</f>
        <v>Groceries</v>
      </c>
      <c r="E3698">
        <f>ROUND(Table1[[#This Row],[Sales Amount]],1)</f>
        <v>3741.2</v>
      </c>
      <c r="F3698">
        <f>Table1[[#This Row],[Quantity Sold]]</f>
        <v>19</v>
      </c>
      <c r="G3698">
        <f>Table1[[#This Row],[Discount (%)]]</f>
        <v>26</v>
      </c>
      <c r="H3698">
        <f>Table1[[#This Row],[Profit]]</f>
        <v>1341.41</v>
      </c>
    </row>
    <row r="3699" spans="1:8">
      <c r="A3699" s="11" t="s">
        <v>3639</v>
      </c>
      <c r="B3699" s="7">
        <v>48722</v>
      </c>
      <c r="C3699" t="str">
        <f>PROPER(Table1[[#This Row],[Region]])</f>
        <v>North</v>
      </c>
      <c r="D3699" t="str">
        <f>PROPER(Table1[[#This Row],[Product Category]])</f>
        <v>Furniture</v>
      </c>
      <c r="E3699">
        <f>ROUND(Table1[[#This Row],[Sales Amount]],1)</f>
        <v>609.1</v>
      </c>
      <c r="F3699">
        <f>Table1[[#This Row],[Quantity Sold]]</f>
        <v>40</v>
      </c>
      <c r="G3699">
        <f>Table1[[#This Row],[Discount (%)]]</f>
        <v>3</v>
      </c>
      <c r="H3699">
        <f>Table1[[#This Row],[Profit]]</f>
        <v>1195.25</v>
      </c>
    </row>
    <row r="3700" spans="1:8">
      <c r="A3700" s="11" t="s">
        <v>3640</v>
      </c>
      <c r="B3700" s="7">
        <v>48723</v>
      </c>
      <c r="C3700" t="str">
        <f>PROPER(Table1[[#This Row],[Region]])</f>
        <v>West</v>
      </c>
      <c r="D3700" t="str">
        <f>PROPER(Table1[[#This Row],[Product Category]])</f>
        <v>Groceries</v>
      </c>
      <c r="E3700">
        <f>ROUND(Table1[[#This Row],[Sales Amount]],1)</f>
        <v>4994.5</v>
      </c>
      <c r="F3700">
        <f>Table1[[#This Row],[Quantity Sold]]</f>
        <v>48</v>
      </c>
      <c r="G3700">
        <f>Table1[[#This Row],[Discount (%)]]</f>
        <v>39</v>
      </c>
      <c r="H3700">
        <f>Table1[[#This Row],[Profit]]</f>
        <v>792.19</v>
      </c>
    </row>
    <row r="3701" spans="1:8">
      <c r="A3701" s="11" t="s">
        <v>3641</v>
      </c>
      <c r="B3701" s="7">
        <v>48724</v>
      </c>
      <c r="C3701" t="str">
        <f>PROPER(Table1[[#This Row],[Region]])</f>
        <v>South</v>
      </c>
      <c r="D3701" t="str">
        <f>PROPER(Table1[[#This Row],[Product Category]])</f>
        <v>Sports</v>
      </c>
      <c r="E3701">
        <f>ROUND(Table1[[#This Row],[Sales Amount]],1)</f>
        <v>4405.7</v>
      </c>
      <c r="F3701">
        <f>Table1[[#This Row],[Quantity Sold]]</f>
        <v>25</v>
      </c>
      <c r="G3701">
        <f>Table1[[#This Row],[Discount (%)]]</f>
        <v>10</v>
      </c>
      <c r="H3701">
        <f>Table1[[#This Row],[Profit]]</f>
        <v>562.35</v>
      </c>
    </row>
    <row r="3702" spans="1:8">
      <c r="A3702" s="11" t="s">
        <v>3642</v>
      </c>
      <c r="B3702" s="7">
        <v>48725</v>
      </c>
      <c r="C3702" t="str">
        <f>PROPER(Table1[[#This Row],[Region]])</f>
        <v>East</v>
      </c>
      <c r="D3702" t="str">
        <f>PROPER(Table1[[#This Row],[Product Category]])</f>
        <v>Groceries</v>
      </c>
      <c r="E3702">
        <f>ROUND(Table1[[#This Row],[Sales Amount]],1)</f>
        <v>2053</v>
      </c>
      <c r="F3702">
        <f>Table1[[#This Row],[Quantity Sold]]</f>
        <v>15</v>
      </c>
      <c r="G3702">
        <f>Table1[[#This Row],[Discount (%)]]</f>
        <v>48</v>
      </c>
      <c r="H3702">
        <f>Table1[[#This Row],[Profit]]</f>
        <v>1348.64</v>
      </c>
    </row>
    <row r="3703" spans="1:8">
      <c r="A3703" s="11" t="s">
        <v>3643</v>
      </c>
      <c r="B3703" s="7">
        <v>48726</v>
      </c>
      <c r="C3703" t="str">
        <f>PROPER(Table1[[#This Row],[Region]])</f>
        <v>East</v>
      </c>
      <c r="D3703" t="str">
        <f>PROPER(Table1[[#This Row],[Product Category]])</f>
        <v>Sports</v>
      </c>
      <c r="E3703">
        <f>ROUND(Table1[[#This Row],[Sales Amount]],1)</f>
        <v>3773.4</v>
      </c>
      <c r="F3703">
        <f>Table1[[#This Row],[Quantity Sold]]</f>
        <v>20</v>
      </c>
      <c r="G3703">
        <f>Table1[[#This Row],[Discount (%)]]</f>
        <v>21</v>
      </c>
      <c r="H3703">
        <f>Table1[[#This Row],[Profit]]</f>
        <v>1855.68</v>
      </c>
    </row>
    <row r="3704" spans="1:8">
      <c r="A3704" s="11" t="s">
        <v>3644</v>
      </c>
      <c r="B3704" s="7">
        <v>48727</v>
      </c>
      <c r="C3704" t="str">
        <f>PROPER(Table1[[#This Row],[Region]])</f>
        <v>East</v>
      </c>
      <c r="D3704" t="str">
        <f>PROPER(Table1[[#This Row],[Product Category]])</f>
        <v>Electronics</v>
      </c>
      <c r="E3704">
        <f>ROUND(Table1[[#This Row],[Sales Amount]],1)</f>
        <v>1720.6</v>
      </c>
      <c r="F3704">
        <f>Table1[[#This Row],[Quantity Sold]]</f>
        <v>37</v>
      </c>
      <c r="G3704">
        <f>Table1[[#This Row],[Discount (%)]]</f>
        <v>25</v>
      </c>
      <c r="H3704">
        <f>Table1[[#This Row],[Profit]]</f>
        <v>372.38</v>
      </c>
    </row>
    <row r="3705" spans="1:8">
      <c r="A3705" s="11" t="s">
        <v>3645</v>
      </c>
      <c r="B3705" s="7">
        <v>48728</v>
      </c>
      <c r="C3705" t="str">
        <f>PROPER(Table1[[#This Row],[Region]])</f>
        <v>North</v>
      </c>
      <c r="D3705" t="str">
        <f>PROPER(Table1[[#This Row],[Product Category]])</f>
        <v>Clothing</v>
      </c>
      <c r="E3705">
        <f>ROUND(Table1[[#This Row],[Sales Amount]],1)</f>
        <v>1153.2</v>
      </c>
      <c r="F3705">
        <f>Table1[[#This Row],[Quantity Sold]]</f>
        <v>22</v>
      </c>
      <c r="G3705">
        <f>Table1[[#This Row],[Discount (%)]]</f>
        <v>38</v>
      </c>
      <c r="H3705">
        <f>Table1[[#This Row],[Profit]]</f>
        <v>778.31</v>
      </c>
    </row>
    <row r="3706" spans="1:8">
      <c r="A3706" s="11" t="s">
        <v>3646</v>
      </c>
      <c r="B3706" s="7">
        <v>48729</v>
      </c>
      <c r="C3706" t="str">
        <f>PROPER(Table1[[#This Row],[Region]])</f>
        <v>West</v>
      </c>
      <c r="D3706" t="str">
        <f>PROPER(Table1[[#This Row],[Product Category]])</f>
        <v>Sports</v>
      </c>
      <c r="E3706">
        <f>ROUND(Table1[[#This Row],[Sales Amount]],1)</f>
        <v>2030.3</v>
      </c>
      <c r="F3706">
        <f>Table1[[#This Row],[Quantity Sold]]</f>
        <v>31</v>
      </c>
      <c r="G3706">
        <f>Table1[[#This Row],[Discount (%)]]</f>
        <v>36</v>
      </c>
      <c r="H3706">
        <f>Table1[[#This Row],[Profit]]</f>
        <v>1002.1</v>
      </c>
    </row>
    <row r="3707" spans="1:8">
      <c r="A3707" s="11" t="s">
        <v>3647</v>
      </c>
      <c r="B3707" s="7">
        <v>48730</v>
      </c>
      <c r="C3707" t="str">
        <f>PROPER(Table1[[#This Row],[Region]])</f>
        <v>North</v>
      </c>
      <c r="D3707" t="str">
        <f>PROPER(Table1[[#This Row],[Product Category]])</f>
        <v>Clothing</v>
      </c>
      <c r="E3707">
        <f>ROUND(Table1[[#This Row],[Sales Amount]],1)</f>
        <v>684.7</v>
      </c>
      <c r="F3707">
        <f>Table1[[#This Row],[Quantity Sold]]</f>
        <v>11</v>
      </c>
      <c r="G3707">
        <f>Table1[[#This Row],[Discount (%)]]</f>
        <v>0</v>
      </c>
      <c r="H3707">
        <f>Table1[[#This Row],[Profit]]</f>
        <v>1452.63</v>
      </c>
    </row>
    <row r="3708" spans="1:8">
      <c r="A3708" s="11" t="s">
        <v>3648</v>
      </c>
      <c r="B3708" s="7">
        <v>48731</v>
      </c>
      <c r="C3708" t="str">
        <f>PROPER(Table1[[#This Row],[Region]])</f>
        <v>South</v>
      </c>
      <c r="D3708" t="str">
        <f>PROPER(Table1[[#This Row],[Product Category]])</f>
        <v>Clothing</v>
      </c>
      <c r="E3708">
        <f>ROUND(Table1[[#This Row],[Sales Amount]],1)</f>
        <v>111.8</v>
      </c>
      <c r="F3708">
        <f>Table1[[#This Row],[Quantity Sold]]</f>
        <v>5</v>
      </c>
      <c r="G3708">
        <f>Table1[[#This Row],[Discount (%)]]</f>
        <v>43</v>
      </c>
      <c r="H3708">
        <f>Table1[[#This Row],[Profit]]</f>
        <v>1913.78</v>
      </c>
    </row>
    <row r="3709" spans="1:8">
      <c r="A3709" s="11" t="s">
        <v>3649</v>
      </c>
      <c r="B3709" s="7">
        <v>48732</v>
      </c>
      <c r="C3709" t="str">
        <f>PROPER(Table1[[#This Row],[Region]])</f>
        <v>West</v>
      </c>
      <c r="D3709" t="str">
        <f>PROPER(Table1[[#This Row],[Product Category]])</f>
        <v>Groceries</v>
      </c>
      <c r="E3709">
        <f>ROUND(Table1[[#This Row],[Sales Amount]],1)</f>
        <v>3124.2</v>
      </c>
      <c r="F3709">
        <f>Table1[[#This Row],[Quantity Sold]]</f>
        <v>23</v>
      </c>
      <c r="G3709">
        <f>Table1[[#This Row],[Discount (%)]]</f>
        <v>39</v>
      </c>
      <c r="H3709">
        <f>Table1[[#This Row],[Profit]]</f>
        <v>42.63</v>
      </c>
    </row>
    <row r="3710" spans="1:8">
      <c r="A3710" s="11" t="s">
        <v>3650</v>
      </c>
      <c r="B3710" s="7">
        <v>48733</v>
      </c>
      <c r="C3710" t="str">
        <f>PROPER(Table1[[#This Row],[Region]])</f>
        <v>West</v>
      </c>
      <c r="D3710" t="str">
        <f>PROPER(Table1[[#This Row],[Product Category]])</f>
        <v>Clothing</v>
      </c>
      <c r="E3710">
        <f>ROUND(Table1[[#This Row],[Sales Amount]],1)</f>
        <v>4512.5</v>
      </c>
      <c r="F3710">
        <f>Table1[[#This Row],[Quantity Sold]]</f>
        <v>18</v>
      </c>
      <c r="G3710">
        <f>Table1[[#This Row],[Discount (%)]]</f>
        <v>12</v>
      </c>
      <c r="H3710">
        <f>Table1[[#This Row],[Profit]]</f>
        <v>1502.93</v>
      </c>
    </row>
    <row r="3711" spans="1:8">
      <c r="A3711" s="11" t="s">
        <v>3651</v>
      </c>
      <c r="B3711" s="7">
        <v>48734</v>
      </c>
      <c r="C3711" t="str">
        <f>PROPER(Table1[[#This Row],[Region]])</f>
        <v>North</v>
      </c>
      <c r="D3711" t="str">
        <f>PROPER(Table1[[#This Row],[Product Category]])</f>
        <v>Clothing</v>
      </c>
      <c r="E3711">
        <f>ROUND(Table1[[#This Row],[Sales Amount]],1)</f>
        <v>3275.2</v>
      </c>
      <c r="F3711">
        <f>Table1[[#This Row],[Quantity Sold]]</f>
        <v>47</v>
      </c>
      <c r="G3711">
        <f>Table1[[#This Row],[Discount (%)]]</f>
        <v>22</v>
      </c>
      <c r="H3711">
        <f>Table1[[#This Row],[Profit]]</f>
        <v>1426.39</v>
      </c>
    </row>
    <row r="3712" spans="1:8">
      <c r="A3712" s="11" t="s">
        <v>3652</v>
      </c>
      <c r="B3712" s="7">
        <v>48735</v>
      </c>
      <c r="C3712" t="str">
        <f>PROPER(Table1[[#This Row],[Region]])</f>
        <v>South</v>
      </c>
      <c r="D3712" t="str">
        <f>PROPER(Table1[[#This Row],[Product Category]])</f>
        <v>Furniture</v>
      </c>
      <c r="E3712">
        <f>ROUND(Table1[[#This Row],[Sales Amount]],1)</f>
        <v>4438.2</v>
      </c>
      <c r="F3712">
        <f>Table1[[#This Row],[Quantity Sold]]</f>
        <v>33</v>
      </c>
      <c r="G3712">
        <f>Table1[[#This Row],[Discount (%)]]</f>
        <v>9</v>
      </c>
      <c r="H3712">
        <f>Table1[[#This Row],[Profit]]</f>
        <v>310.12</v>
      </c>
    </row>
    <row r="3713" spans="1:8">
      <c r="A3713" s="11" t="s">
        <v>3653</v>
      </c>
      <c r="B3713" s="7">
        <v>48736</v>
      </c>
      <c r="C3713" t="str">
        <f>PROPER(Table1[[#This Row],[Region]])</f>
        <v>East</v>
      </c>
      <c r="D3713" t="str">
        <f>PROPER(Table1[[#This Row],[Product Category]])</f>
        <v>Clothing</v>
      </c>
      <c r="E3713">
        <f>ROUND(Table1[[#This Row],[Sales Amount]],1)</f>
        <v>1045.3</v>
      </c>
      <c r="F3713">
        <f>Table1[[#This Row],[Quantity Sold]]</f>
        <v>49</v>
      </c>
      <c r="G3713">
        <f>Table1[[#This Row],[Discount (%)]]</f>
        <v>15</v>
      </c>
      <c r="H3713">
        <f>Table1[[#This Row],[Profit]]</f>
        <v>648.59</v>
      </c>
    </row>
    <row r="3714" spans="1:8">
      <c r="A3714" s="11" t="s">
        <v>3654</v>
      </c>
      <c r="B3714" s="7">
        <v>48737</v>
      </c>
      <c r="C3714" t="str">
        <f>PROPER(Table1[[#This Row],[Region]])</f>
        <v>West</v>
      </c>
      <c r="D3714" t="str">
        <f>PROPER(Table1[[#This Row],[Product Category]])</f>
        <v>Sports</v>
      </c>
      <c r="E3714">
        <f>ROUND(Table1[[#This Row],[Sales Amount]],1)</f>
        <v>3307</v>
      </c>
      <c r="F3714">
        <f>Table1[[#This Row],[Quantity Sold]]</f>
        <v>42</v>
      </c>
      <c r="G3714">
        <f>Table1[[#This Row],[Discount (%)]]</f>
        <v>38</v>
      </c>
      <c r="H3714">
        <f>Table1[[#This Row],[Profit]]</f>
        <v>824.02</v>
      </c>
    </row>
    <row r="3715" spans="1:8">
      <c r="A3715" s="11" t="s">
        <v>3655</v>
      </c>
      <c r="B3715" s="7">
        <v>48738</v>
      </c>
      <c r="C3715" t="str">
        <f>PROPER(Table1[[#This Row],[Region]])</f>
        <v>South</v>
      </c>
      <c r="D3715" t="str">
        <f>PROPER(Table1[[#This Row],[Product Category]])</f>
        <v>Furniture</v>
      </c>
      <c r="E3715">
        <f>ROUND(Table1[[#This Row],[Sales Amount]],1)</f>
        <v>586.5</v>
      </c>
      <c r="F3715">
        <f>Table1[[#This Row],[Quantity Sold]]</f>
        <v>9</v>
      </c>
      <c r="G3715">
        <f>Table1[[#This Row],[Discount (%)]]</f>
        <v>18</v>
      </c>
      <c r="H3715">
        <f>Table1[[#This Row],[Profit]]</f>
        <v>1514.27</v>
      </c>
    </row>
    <row r="3716" spans="1:8">
      <c r="A3716" s="11" t="s">
        <v>3656</v>
      </c>
      <c r="B3716" s="7">
        <v>48739</v>
      </c>
      <c r="C3716" t="str">
        <f>PROPER(Table1[[#This Row],[Region]])</f>
        <v>West</v>
      </c>
      <c r="D3716" t="str">
        <f>PROPER(Table1[[#This Row],[Product Category]])</f>
        <v>Furniture</v>
      </c>
      <c r="E3716">
        <f>ROUND(Table1[[#This Row],[Sales Amount]],1)</f>
        <v>1523.5</v>
      </c>
      <c r="F3716">
        <f>Table1[[#This Row],[Quantity Sold]]</f>
        <v>46</v>
      </c>
      <c r="G3716">
        <f>Table1[[#This Row],[Discount (%)]]</f>
        <v>22</v>
      </c>
      <c r="H3716">
        <f>Table1[[#This Row],[Profit]]</f>
        <v>1660.64</v>
      </c>
    </row>
    <row r="3717" spans="1:8">
      <c r="A3717" s="11" t="s">
        <v>3657</v>
      </c>
      <c r="B3717" s="7">
        <v>48740</v>
      </c>
      <c r="C3717" t="str">
        <f>PROPER(Table1[[#This Row],[Region]])</f>
        <v>South</v>
      </c>
      <c r="D3717" t="str">
        <f>PROPER(Table1[[#This Row],[Product Category]])</f>
        <v>Clothing</v>
      </c>
      <c r="E3717">
        <f>ROUND(Table1[[#This Row],[Sales Amount]],1)</f>
        <v>1455.6</v>
      </c>
      <c r="F3717">
        <f>Table1[[#This Row],[Quantity Sold]]</f>
        <v>31</v>
      </c>
      <c r="G3717">
        <f>Table1[[#This Row],[Discount (%)]]</f>
        <v>39</v>
      </c>
      <c r="H3717">
        <f>Table1[[#This Row],[Profit]]</f>
        <v>916.73</v>
      </c>
    </row>
    <row r="3718" spans="1:8">
      <c r="A3718" s="11" t="s">
        <v>3658</v>
      </c>
      <c r="B3718" s="7">
        <v>48741</v>
      </c>
      <c r="C3718" t="str">
        <f>PROPER(Table1[[#This Row],[Region]])</f>
        <v>East</v>
      </c>
      <c r="D3718" t="str">
        <f>PROPER(Table1[[#This Row],[Product Category]])</f>
        <v>Sports</v>
      </c>
      <c r="E3718">
        <f>ROUND(Table1[[#This Row],[Sales Amount]],1)</f>
        <v>4563.8</v>
      </c>
      <c r="F3718">
        <f>Table1[[#This Row],[Quantity Sold]]</f>
        <v>47</v>
      </c>
      <c r="G3718">
        <f>Table1[[#This Row],[Discount (%)]]</f>
        <v>43</v>
      </c>
      <c r="H3718">
        <f>Table1[[#This Row],[Profit]]</f>
        <v>434.21</v>
      </c>
    </row>
    <row r="3719" spans="1:8">
      <c r="A3719" s="11" t="s">
        <v>3659</v>
      </c>
      <c r="B3719" s="7">
        <v>48742</v>
      </c>
      <c r="C3719" t="str">
        <f>PROPER(Table1[[#This Row],[Region]])</f>
        <v>South</v>
      </c>
      <c r="D3719" t="str">
        <f>PROPER(Table1[[#This Row],[Product Category]])</f>
        <v>Sports</v>
      </c>
      <c r="E3719">
        <f>ROUND(Table1[[#This Row],[Sales Amount]],1)</f>
        <v>4364.8</v>
      </c>
      <c r="F3719">
        <f>Table1[[#This Row],[Quantity Sold]]</f>
        <v>26</v>
      </c>
      <c r="G3719">
        <f>Table1[[#This Row],[Discount (%)]]</f>
        <v>29</v>
      </c>
      <c r="H3719">
        <f>Table1[[#This Row],[Profit]]</f>
        <v>45.94</v>
      </c>
    </row>
    <row r="3720" spans="1:8">
      <c r="A3720" s="11" t="s">
        <v>3660</v>
      </c>
      <c r="B3720" s="7">
        <v>48743</v>
      </c>
      <c r="C3720" t="str">
        <f>PROPER(Table1[[#This Row],[Region]])</f>
        <v>South</v>
      </c>
      <c r="D3720" t="str">
        <f>PROPER(Table1[[#This Row],[Product Category]])</f>
        <v>Clothing</v>
      </c>
      <c r="E3720">
        <f>ROUND(Table1[[#This Row],[Sales Amount]],1)</f>
        <v>4618.3</v>
      </c>
      <c r="F3720">
        <f>Table1[[#This Row],[Quantity Sold]]</f>
        <v>43</v>
      </c>
      <c r="G3720">
        <f>Table1[[#This Row],[Discount (%)]]</f>
        <v>28</v>
      </c>
      <c r="H3720">
        <f>Table1[[#This Row],[Profit]]</f>
        <v>309.39</v>
      </c>
    </row>
    <row r="3721" spans="1:8">
      <c r="A3721" s="11" t="s">
        <v>3661</v>
      </c>
      <c r="B3721" s="7">
        <v>48744</v>
      </c>
      <c r="C3721" t="str">
        <f>PROPER(Table1[[#This Row],[Region]])</f>
        <v>West</v>
      </c>
      <c r="D3721" t="str">
        <f>PROPER(Table1[[#This Row],[Product Category]])</f>
        <v>Furniture</v>
      </c>
      <c r="E3721">
        <f>ROUND(Table1[[#This Row],[Sales Amount]],1)</f>
        <v>2133.9</v>
      </c>
      <c r="F3721">
        <f>Table1[[#This Row],[Quantity Sold]]</f>
        <v>46</v>
      </c>
      <c r="G3721">
        <f>Table1[[#This Row],[Discount (%)]]</f>
        <v>25</v>
      </c>
      <c r="H3721">
        <f>Table1[[#This Row],[Profit]]</f>
        <v>167.31</v>
      </c>
    </row>
    <row r="3722" spans="1:8">
      <c r="A3722" s="11" t="s">
        <v>3662</v>
      </c>
      <c r="B3722" s="7">
        <v>48745</v>
      </c>
      <c r="C3722" t="str">
        <f>PROPER(Table1[[#This Row],[Region]])</f>
        <v>East</v>
      </c>
      <c r="D3722" t="str">
        <f>PROPER(Table1[[#This Row],[Product Category]])</f>
        <v>Sports</v>
      </c>
      <c r="E3722">
        <f>ROUND(Table1[[#This Row],[Sales Amount]],1)</f>
        <v>2975.5</v>
      </c>
      <c r="F3722">
        <f>Table1[[#This Row],[Quantity Sold]]</f>
        <v>21</v>
      </c>
      <c r="G3722">
        <f>Table1[[#This Row],[Discount (%)]]</f>
        <v>26</v>
      </c>
      <c r="H3722">
        <f>Table1[[#This Row],[Profit]]</f>
        <v>1149.5899999999999</v>
      </c>
    </row>
    <row r="3723" spans="1:8">
      <c r="A3723" s="12">
        <v>61078500000</v>
      </c>
      <c r="B3723" s="7">
        <v>48746</v>
      </c>
      <c r="C3723" t="str">
        <f>PROPER(Table1[[#This Row],[Region]])</f>
        <v>South</v>
      </c>
      <c r="D3723" t="str">
        <f>PROPER(Table1[[#This Row],[Product Category]])</f>
        <v>Electronics</v>
      </c>
      <c r="E3723">
        <f>ROUND(Table1[[#This Row],[Sales Amount]],1)</f>
        <v>473.7</v>
      </c>
      <c r="F3723">
        <f>Table1[[#This Row],[Quantity Sold]]</f>
        <v>13</v>
      </c>
      <c r="G3723">
        <f>Table1[[#This Row],[Discount (%)]]</f>
        <v>26</v>
      </c>
      <c r="H3723">
        <f>Table1[[#This Row],[Profit]]</f>
        <v>1075.74</v>
      </c>
    </row>
    <row r="3724" spans="1:8">
      <c r="A3724" s="11" t="s">
        <v>3663</v>
      </c>
      <c r="B3724" s="7">
        <v>48747</v>
      </c>
      <c r="C3724" t="str">
        <f>PROPER(Table1[[#This Row],[Region]])</f>
        <v>West</v>
      </c>
      <c r="D3724" t="str">
        <f>PROPER(Table1[[#This Row],[Product Category]])</f>
        <v>Electronics</v>
      </c>
      <c r="E3724">
        <f>ROUND(Table1[[#This Row],[Sales Amount]],1)</f>
        <v>689.1</v>
      </c>
      <c r="F3724">
        <f>Table1[[#This Row],[Quantity Sold]]</f>
        <v>3</v>
      </c>
      <c r="G3724">
        <f>Table1[[#This Row],[Discount (%)]]</f>
        <v>35</v>
      </c>
      <c r="H3724">
        <f>Table1[[#This Row],[Profit]]</f>
        <v>888.66</v>
      </c>
    </row>
    <row r="3725" spans="1:8">
      <c r="A3725" s="11" t="s">
        <v>3664</v>
      </c>
      <c r="B3725" s="7">
        <v>48748</v>
      </c>
      <c r="C3725" t="str">
        <f>PROPER(Table1[[#This Row],[Region]])</f>
        <v>North</v>
      </c>
      <c r="D3725" t="str">
        <f>PROPER(Table1[[#This Row],[Product Category]])</f>
        <v>Furniture</v>
      </c>
      <c r="E3725">
        <f>ROUND(Table1[[#This Row],[Sales Amount]],1)</f>
        <v>3936.5</v>
      </c>
      <c r="F3725">
        <f>Table1[[#This Row],[Quantity Sold]]</f>
        <v>18</v>
      </c>
      <c r="G3725">
        <f>Table1[[#This Row],[Discount (%)]]</f>
        <v>2</v>
      </c>
      <c r="H3725">
        <f>Table1[[#This Row],[Profit]]</f>
        <v>590.41</v>
      </c>
    </row>
    <row r="3726" spans="1:8">
      <c r="A3726" s="11" t="s">
        <v>3665</v>
      </c>
      <c r="B3726" s="7">
        <v>48749</v>
      </c>
      <c r="C3726" t="str">
        <f>PROPER(Table1[[#This Row],[Region]])</f>
        <v>West</v>
      </c>
      <c r="D3726" t="str">
        <f>PROPER(Table1[[#This Row],[Product Category]])</f>
        <v>Electronics</v>
      </c>
      <c r="E3726">
        <f>ROUND(Table1[[#This Row],[Sales Amount]],1)</f>
        <v>4206.7</v>
      </c>
      <c r="F3726">
        <f>Table1[[#This Row],[Quantity Sold]]</f>
        <v>23</v>
      </c>
      <c r="G3726">
        <f>Table1[[#This Row],[Discount (%)]]</f>
        <v>11</v>
      </c>
      <c r="H3726">
        <f>Table1[[#This Row],[Profit]]</f>
        <v>362.81</v>
      </c>
    </row>
    <row r="3727" spans="1:8">
      <c r="A3727" s="11" t="s">
        <v>3666</v>
      </c>
      <c r="B3727" s="7">
        <v>48750</v>
      </c>
      <c r="C3727" t="str">
        <f>PROPER(Table1[[#This Row],[Region]])</f>
        <v>West</v>
      </c>
      <c r="D3727" t="str">
        <f>PROPER(Table1[[#This Row],[Product Category]])</f>
        <v>Clothing</v>
      </c>
      <c r="E3727">
        <f>ROUND(Table1[[#This Row],[Sales Amount]],1)</f>
        <v>4351.1000000000004</v>
      </c>
      <c r="F3727">
        <f>Table1[[#This Row],[Quantity Sold]]</f>
        <v>41</v>
      </c>
      <c r="G3727">
        <f>Table1[[#This Row],[Discount (%)]]</f>
        <v>26</v>
      </c>
      <c r="H3727">
        <f>Table1[[#This Row],[Profit]]</f>
        <v>458.66</v>
      </c>
    </row>
    <row r="3728" spans="1:8">
      <c r="A3728" s="11" t="s">
        <v>3667</v>
      </c>
      <c r="B3728" s="7">
        <v>48751</v>
      </c>
      <c r="C3728" t="str">
        <f>PROPER(Table1[[#This Row],[Region]])</f>
        <v>South</v>
      </c>
      <c r="D3728" t="str">
        <f>PROPER(Table1[[#This Row],[Product Category]])</f>
        <v>Clothing</v>
      </c>
      <c r="E3728">
        <f>ROUND(Table1[[#This Row],[Sales Amount]],1)</f>
        <v>1737.7</v>
      </c>
      <c r="F3728">
        <f>Table1[[#This Row],[Quantity Sold]]</f>
        <v>16</v>
      </c>
      <c r="G3728">
        <f>Table1[[#This Row],[Discount (%)]]</f>
        <v>2</v>
      </c>
      <c r="H3728">
        <f>Table1[[#This Row],[Profit]]</f>
        <v>1771.89</v>
      </c>
    </row>
    <row r="3729" spans="1:8">
      <c r="A3729" s="11" t="s">
        <v>3668</v>
      </c>
      <c r="B3729" s="7">
        <v>48752</v>
      </c>
      <c r="C3729" t="str">
        <f>PROPER(Table1[[#This Row],[Region]])</f>
        <v>South</v>
      </c>
      <c r="D3729" t="str">
        <f>PROPER(Table1[[#This Row],[Product Category]])</f>
        <v>Electronics</v>
      </c>
      <c r="E3729">
        <f>ROUND(Table1[[#This Row],[Sales Amount]],1)</f>
        <v>4059.4</v>
      </c>
      <c r="F3729">
        <f>Table1[[#This Row],[Quantity Sold]]</f>
        <v>16</v>
      </c>
      <c r="G3729">
        <f>Table1[[#This Row],[Discount (%)]]</f>
        <v>50</v>
      </c>
      <c r="H3729">
        <f>Table1[[#This Row],[Profit]]</f>
        <v>1831.05</v>
      </c>
    </row>
    <row r="3730" spans="1:8">
      <c r="A3730" s="11" t="s">
        <v>3669</v>
      </c>
      <c r="B3730" s="7">
        <v>48753</v>
      </c>
      <c r="C3730" t="str">
        <f>PROPER(Table1[[#This Row],[Region]])</f>
        <v>South</v>
      </c>
      <c r="D3730" t="str">
        <f>PROPER(Table1[[#This Row],[Product Category]])</f>
        <v>Furniture</v>
      </c>
      <c r="E3730">
        <f>ROUND(Table1[[#This Row],[Sales Amount]],1)</f>
        <v>2661.7</v>
      </c>
      <c r="F3730">
        <f>Table1[[#This Row],[Quantity Sold]]</f>
        <v>17</v>
      </c>
      <c r="G3730">
        <f>Table1[[#This Row],[Discount (%)]]</f>
        <v>37</v>
      </c>
      <c r="H3730">
        <f>Table1[[#This Row],[Profit]]</f>
        <v>1530</v>
      </c>
    </row>
    <row r="3731" spans="1:8">
      <c r="A3731" s="11" t="s">
        <v>3670</v>
      </c>
      <c r="B3731" s="7">
        <v>48754</v>
      </c>
      <c r="C3731" t="str">
        <f>PROPER(Table1[[#This Row],[Region]])</f>
        <v>North</v>
      </c>
      <c r="D3731" t="str">
        <f>PROPER(Table1[[#This Row],[Product Category]])</f>
        <v>Groceries</v>
      </c>
      <c r="E3731">
        <f>ROUND(Table1[[#This Row],[Sales Amount]],1)</f>
        <v>2516.6999999999998</v>
      </c>
      <c r="F3731">
        <f>Table1[[#This Row],[Quantity Sold]]</f>
        <v>45</v>
      </c>
      <c r="G3731">
        <f>Table1[[#This Row],[Discount (%)]]</f>
        <v>25</v>
      </c>
      <c r="H3731">
        <f>Table1[[#This Row],[Profit]]</f>
        <v>1323.92</v>
      </c>
    </row>
    <row r="3732" spans="1:8">
      <c r="A3732" s="11" t="s">
        <v>3671</v>
      </c>
      <c r="B3732" s="7">
        <v>48755</v>
      </c>
      <c r="C3732" t="str">
        <f>PROPER(Table1[[#This Row],[Region]])</f>
        <v>East</v>
      </c>
      <c r="D3732" t="str">
        <f>PROPER(Table1[[#This Row],[Product Category]])</f>
        <v>Groceries</v>
      </c>
      <c r="E3732">
        <f>ROUND(Table1[[#This Row],[Sales Amount]],1)</f>
        <v>1985.6</v>
      </c>
      <c r="F3732">
        <f>Table1[[#This Row],[Quantity Sold]]</f>
        <v>37</v>
      </c>
      <c r="G3732">
        <f>Table1[[#This Row],[Discount (%)]]</f>
        <v>45</v>
      </c>
      <c r="H3732">
        <f>Table1[[#This Row],[Profit]]</f>
        <v>739.25</v>
      </c>
    </row>
    <row r="3733" spans="1:8">
      <c r="A3733" s="11" t="s">
        <v>3672</v>
      </c>
      <c r="B3733" s="7">
        <v>48756</v>
      </c>
      <c r="C3733" t="str">
        <f>PROPER(Table1[[#This Row],[Region]])</f>
        <v>East</v>
      </c>
      <c r="D3733" t="str">
        <f>PROPER(Table1[[#This Row],[Product Category]])</f>
        <v>Electronics</v>
      </c>
      <c r="E3733">
        <f>ROUND(Table1[[#This Row],[Sales Amount]],1)</f>
        <v>3205.2</v>
      </c>
      <c r="F3733">
        <f>Table1[[#This Row],[Quantity Sold]]</f>
        <v>40</v>
      </c>
      <c r="G3733">
        <f>Table1[[#This Row],[Discount (%)]]</f>
        <v>26</v>
      </c>
      <c r="H3733">
        <f>Table1[[#This Row],[Profit]]</f>
        <v>1070.97</v>
      </c>
    </row>
    <row r="3734" spans="1:8">
      <c r="A3734" s="11" t="s">
        <v>3673</v>
      </c>
      <c r="B3734" s="7">
        <v>48757</v>
      </c>
      <c r="C3734" t="str">
        <f>PROPER(Table1[[#This Row],[Region]])</f>
        <v>West</v>
      </c>
      <c r="D3734" t="str">
        <f>PROPER(Table1[[#This Row],[Product Category]])</f>
        <v>Electronics</v>
      </c>
      <c r="E3734">
        <f>ROUND(Table1[[#This Row],[Sales Amount]],1)</f>
        <v>1381.5</v>
      </c>
      <c r="F3734">
        <f>Table1[[#This Row],[Quantity Sold]]</f>
        <v>47</v>
      </c>
      <c r="G3734">
        <f>Table1[[#This Row],[Discount (%)]]</f>
        <v>30</v>
      </c>
      <c r="H3734">
        <f>Table1[[#This Row],[Profit]]</f>
        <v>1138.17</v>
      </c>
    </row>
    <row r="3735" spans="1:8">
      <c r="A3735" s="11" t="s">
        <v>3674</v>
      </c>
      <c r="B3735" s="7">
        <v>48758</v>
      </c>
      <c r="C3735" t="str">
        <f>PROPER(Table1[[#This Row],[Region]])</f>
        <v>North</v>
      </c>
      <c r="D3735" t="str">
        <f>PROPER(Table1[[#This Row],[Product Category]])</f>
        <v>Groceries</v>
      </c>
      <c r="E3735">
        <f>ROUND(Table1[[#This Row],[Sales Amount]],1)</f>
        <v>4433.6000000000004</v>
      </c>
      <c r="F3735">
        <f>Table1[[#This Row],[Quantity Sold]]</f>
        <v>6</v>
      </c>
      <c r="G3735">
        <f>Table1[[#This Row],[Discount (%)]]</f>
        <v>16</v>
      </c>
      <c r="H3735">
        <f>Table1[[#This Row],[Profit]]</f>
        <v>521.17999999999995</v>
      </c>
    </row>
    <row r="3736" spans="1:8">
      <c r="A3736" s="11" t="s">
        <v>3675</v>
      </c>
      <c r="B3736" s="7">
        <v>48759</v>
      </c>
      <c r="C3736" t="str">
        <f>PROPER(Table1[[#This Row],[Region]])</f>
        <v>West</v>
      </c>
      <c r="D3736" t="str">
        <f>PROPER(Table1[[#This Row],[Product Category]])</f>
        <v>Groceries</v>
      </c>
      <c r="E3736">
        <f>ROUND(Table1[[#This Row],[Sales Amount]],1)</f>
        <v>365.9</v>
      </c>
      <c r="F3736">
        <f>Table1[[#This Row],[Quantity Sold]]</f>
        <v>33</v>
      </c>
      <c r="G3736">
        <f>Table1[[#This Row],[Discount (%)]]</f>
        <v>13</v>
      </c>
      <c r="H3736">
        <f>Table1[[#This Row],[Profit]]</f>
        <v>298.5</v>
      </c>
    </row>
    <row r="3737" spans="1:8">
      <c r="A3737" s="11">
        <v>3693740</v>
      </c>
      <c r="B3737" s="7">
        <v>48760</v>
      </c>
      <c r="C3737" t="str">
        <f>PROPER(Table1[[#This Row],[Region]])</f>
        <v>South</v>
      </c>
      <c r="D3737" t="str">
        <f>PROPER(Table1[[#This Row],[Product Category]])</f>
        <v>Groceries</v>
      </c>
      <c r="E3737">
        <f>ROUND(Table1[[#This Row],[Sales Amount]],1)</f>
        <v>1814</v>
      </c>
      <c r="F3737">
        <f>Table1[[#This Row],[Quantity Sold]]</f>
        <v>29</v>
      </c>
      <c r="G3737">
        <f>Table1[[#This Row],[Discount (%)]]</f>
        <v>37</v>
      </c>
      <c r="H3737">
        <f>Table1[[#This Row],[Profit]]</f>
        <v>1606.57</v>
      </c>
    </row>
    <row r="3738" spans="1:8">
      <c r="A3738" s="11" t="s">
        <v>3676</v>
      </c>
      <c r="B3738" s="7">
        <v>48761</v>
      </c>
      <c r="C3738" t="str">
        <f>PROPER(Table1[[#This Row],[Region]])</f>
        <v>East</v>
      </c>
      <c r="D3738" t="str">
        <f>PROPER(Table1[[#This Row],[Product Category]])</f>
        <v>Clothing</v>
      </c>
      <c r="E3738">
        <f>ROUND(Table1[[#This Row],[Sales Amount]],1)</f>
        <v>664.9</v>
      </c>
      <c r="F3738">
        <f>Table1[[#This Row],[Quantity Sold]]</f>
        <v>25</v>
      </c>
      <c r="G3738">
        <f>Table1[[#This Row],[Discount (%)]]</f>
        <v>10</v>
      </c>
      <c r="H3738">
        <f>Table1[[#This Row],[Profit]]</f>
        <v>1906.91</v>
      </c>
    </row>
    <row r="3739" spans="1:8">
      <c r="A3739" s="11" t="s">
        <v>3677</v>
      </c>
      <c r="B3739" s="7">
        <v>48762</v>
      </c>
      <c r="C3739" t="str">
        <f>PROPER(Table1[[#This Row],[Region]])</f>
        <v>East</v>
      </c>
      <c r="D3739" t="str">
        <f>PROPER(Table1[[#This Row],[Product Category]])</f>
        <v>Clothing</v>
      </c>
      <c r="E3739">
        <f>ROUND(Table1[[#This Row],[Sales Amount]],1)</f>
        <v>4578.6000000000004</v>
      </c>
      <c r="F3739">
        <f>Table1[[#This Row],[Quantity Sold]]</f>
        <v>11</v>
      </c>
      <c r="G3739">
        <f>Table1[[#This Row],[Discount (%)]]</f>
        <v>45</v>
      </c>
      <c r="H3739">
        <f>Table1[[#This Row],[Profit]]</f>
        <v>983.06</v>
      </c>
    </row>
    <row r="3740" spans="1:8">
      <c r="A3740" s="11" t="s">
        <v>3678</v>
      </c>
      <c r="B3740" s="7">
        <v>48763</v>
      </c>
      <c r="C3740" t="str">
        <f>PROPER(Table1[[#This Row],[Region]])</f>
        <v>East</v>
      </c>
      <c r="D3740" t="str">
        <f>PROPER(Table1[[#This Row],[Product Category]])</f>
        <v>Electronics</v>
      </c>
      <c r="E3740">
        <f>ROUND(Table1[[#This Row],[Sales Amount]],1)</f>
        <v>1315.7</v>
      </c>
      <c r="F3740">
        <f>Table1[[#This Row],[Quantity Sold]]</f>
        <v>25</v>
      </c>
      <c r="G3740">
        <f>Table1[[#This Row],[Discount (%)]]</f>
        <v>16</v>
      </c>
      <c r="H3740">
        <f>Table1[[#This Row],[Profit]]</f>
        <v>1915.54</v>
      </c>
    </row>
    <row r="3741" spans="1:8">
      <c r="A3741" s="11" t="s">
        <v>3679</v>
      </c>
      <c r="B3741" s="7">
        <v>48764</v>
      </c>
      <c r="C3741" t="str">
        <f>PROPER(Table1[[#This Row],[Region]])</f>
        <v>South</v>
      </c>
      <c r="D3741" t="str">
        <f>PROPER(Table1[[#This Row],[Product Category]])</f>
        <v>Furniture</v>
      </c>
      <c r="E3741">
        <f>ROUND(Table1[[#This Row],[Sales Amount]],1)</f>
        <v>2257.6</v>
      </c>
      <c r="F3741">
        <f>Table1[[#This Row],[Quantity Sold]]</f>
        <v>6</v>
      </c>
      <c r="G3741">
        <f>Table1[[#This Row],[Discount (%)]]</f>
        <v>19</v>
      </c>
      <c r="H3741">
        <f>Table1[[#This Row],[Profit]]</f>
        <v>64.099999999999994</v>
      </c>
    </row>
    <row r="3742" spans="1:8">
      <c r="A3742" s="11">
        <v>67292828</v>
      </c>
      <c r="B3742" s="7">
        <v>48765</v>
      </c>
      <c r="C3742" t="str">
        <f>PROPER(Table1[[#This Row],[Region]])</f>
        <v>South</v>
      </c>
      <c r="D3742" t="str">
        <f>PROPER(Table1[[#This Row],[Product Category]])</f>
        <v>Clothing</v>
      </c>
      <c r="E3742">
        <f>ROUND(Table1[[#This Row],[Sales Amount]],1)</f>
        <v>886.2</v>
      </c>
      <c r="F3742">
        <f>Table1[[#This Row],[Quantity Sold]]</f>
        <v>4</v>
      </c>
      <c r="G3742">
        <f>Table1[[#This Row],[Discount (%)]]</f>
        <v>47</v>
      </c>
      <c r="H3742">
        <f>Table1[[#This Row],[Profit]]</f>
        <v>1786.45</v>
      </c>
    </row>
    <row r="3743" spans="1:8">
      <c r="A3743" s="11" t="s">
        <v>3680</v>
      </c>
      <c r="B3743" s="7">
        <v>48766</v>
      </c>
      <c r="C3743" t="str">
        <f>PROPER(Table1[[#This Row],[Region]])</f>
        <v>North</v>
      </c>
      <c r="D3743" t="str">
        <f>PROPER(Table1[[#This Row],[Product Category]])</f>
        <v>Sports</v>
      </c>
      <c r="E3743">
        <f>ROUND(Table1[[#This Row],[Sales Amount]],1)</f>
        <v>1065.3</v>
      </c>
      <c r="F3743">
        <f>Table1[[#This Row],[Quantity Sold]]</f>
        <v>19</v>
      </c>
      <c r="G3743">
        <f>Table1[[#This Row],[Discount (%)]]</f>
        <v>3</v>
      </c>
      <c r="H3743">
        <f>Table1[[#This Row],[Profit]]</f>
        <v>1558.97</v>
      </c>
    </row>
    <row r="3744" spans="1:8">
      <c r="A3744" s="11" t="s">
        <v>3681</v>
      </c>
      <c r="B3744" s="7">
        <v>48767</v>
      </c>
      <c r="C3744" t="str">
        <f>PROPER(Table1[[#This Row],[Region]])</f>
        <v>North</v>
      </c>
      <c r="D3744" t="str">
        <f>PROPER(Table1[[#This Row],[Product Category]])</f>
        <v>Sports</v>
      </c>
      <c r="E3744">
        <f>ROUND(Table1[[#This Row],[Sales Amount]],1)</f>
        <v>1710.2</v>
      </c>
      <c r="F3744">
        <f>Table1[[#This Row],[Quantity Sold]]</f>
        <v>31</v>
      </c>
      <c r="G3744">
        <f>Table1[[#This Row],[Discount (%)]]</f>
        <v>3</v>
      </c>
      <c r="H3744">
        <f>Table1[[#This Row],[Profit]]</f>
        <v>1314.62</v>
      </c>
    </row>
    <row r="3745" spans="1:8">
      <c r="A3745" s="11" t="s">
        <v>3682</v>
      </c>
      <c r="B3745" s="7">
        <v>48768</v>
      </c>
      <c r="C3745" t="str">
        <f>PROPER(Table1[[#This Row],[Region]])</f>
        <v>North</v>
      </c>
      <c r="D3745" t="str">
        <f>PROPER(Table1[[#This Row],[Product Category]])</f>
        <v>Clothing</v>
      </c>
      <c r="E3745">
        <f>ROUND(Table1[[#This Row],[Sales Amount]],1)</f>
        <v>4928.8999999999996</v>
      </c>
      <c r="F3745">
        <f>Table1[[#This Row],[Quantity Sold]]</f>
        <v>27</v>
      </c>
      <c r="G3745">
        <f>Table1[[#This Row],[Discount (%)]]</f>
        <v>27</v>
      </c>
      <c r="H3745">
        <f>Table1[[#This Row],[Profit]]</f>
        <v>84.72</v>
      </c>
    </row>
    <row r="3746" spans="1:8">
      <c r="A3746" s="11" t="s">
        <v>3683</v>
      </c>
      <c r="B3746" s="7">
        <v>48769</v>
      </c>
      <c r="C3746" t="str">
        <f>PROPER(Table1[[#This Row],[Region]])</f>
        <v>East</v>
      </c>
      <c r="D3746" t="str">
        <f>PROPER(Table1[[#This Row],[Product Category]])</f>
        <v>Electronics</v>
      </c>
      <c r="E3746">
        <f>ROUND(Table1[[#This Row],[Sales Amount]],1)</f>
        <v>3982.8</v>
      </c>
      <c r="F3746">
        <f>Table1[[#This Row],[Quantity Sold]]</f>
        <v>13</v>
      </c>
      <c r="G3746">
        <f>Table1[[#This Row],[Discount (%)]]</f>
        <v>8</v>
      </c>
      <c r="H3746">
        <f>Table1[[#This Row],[Profit]]</f>
        <v>1560.17</v>
      </c>
    </row>
    <row r="3747" spans="1:8">
      <c r="A3747" s="11" t="s">
        <v>3684</v>
      </c>
      <c r="B3747" s="7">
        <v>48770</v>
      </c>
      <c r="C3747" t="str">
        <f>PROPER(Table1[[#This Row],[Region]])</f>
        <v>North</v>
      </c>
      <c r="D3747" t="str">
        <f>PROPER(Table1[[#This Row],[Product Category]])</f>
        <v>Clothing</v>
      </c>
      <c r="E3747">
        <f>ROUND(Table1[[#This Row],[Sales Amount]],1)</f>
        <v>2940.8</v>
      </c>
      <c r="F3747">
        <f>Table1[[#This Row],[Quantity Sold]]</f>
        <v>47</v>
      </c>
      <c r="G3747">
        <f>Table1[[#This Row],[Discount (%)]]</f>
        <v>6</v>
      </c>
      <c r="H3747">
        <f>Table1[[#This Row],[Profit]]</f>
        <v>943.24</v>
      </c>
    </row>
    <row r="3748" spans="1:8">
      <c r="A3748" s="11" t="s">
        <v>3685</v>
      </c>
      <c r="B3748" s="7">
        <v>48771</v>
      </c>
      <c r="C3748" t="str">
        <f>PROPER(Table1[[#This Row],[Region]])</f>
        <v>East</v>
      </c>
      <c r="D3748" t="str">
        <f>PROPER(Table1[[#This Row],[Product Category]])</f>
        <v>Furniture</v>
      </c>
      <c r="E3748">
        <f>ROUND(Table1[[#This Row],[Sales Amount]],1)</f>
        <v>2185.1</v>
      </c>
      <c r="F3748">
        <f>Table1[[#This Row],[Quantity Sold]]</f>
        <v>6</v>
      </c>
      <c r="G3748">
        <f>Table1[[#This Row],[Discount (%)]]</f>
        <v>42</v>
      </c>
      <c r="H3748">
        <f>Table1[[#This Row],[Profit]]</f>
        <v>206.81</v>
      </c>
    </row>
    <row r="3749" spans="1:8">
      <c r="A3749" s="11" t="s">
        <v>3686</v>
      </c>
      <c r="B3749" s="7">
        <v>48772</v>
      </c>
      <c r="C3749" t="str">
        <f>PROPER(Table1[[#This Row],[Region]])</f>
        <v>West</v>
      </c>
      <c r="D3749" t="str">
        <f>PROPER(Table1[[#This Row],[Product Category]])</f>
        <v>Electronics</v>
      </c>
      <c r="E3749">
        <f>ROUND(Table1[[#This Row],[Sales Amount]],1)</f>
        <v>4651.1000000000004</v>
      </c>
      <c r="F3749">
        <f>Table1[[#This Row],[Quantity Sold]]</f>
        <v>8</v>
      </c>
      <c r="G3749">
        <f>Table1[[#This Row],[Discount (%)]]</f>
        <v>18</v>
      </c>
      <c r="H3749">
        <f>Table1[[#This Row],[Profit]]</f>
        <v>528.15</v>
      </c>
    </row>
    <row r="3750" spans="1:8">
      <c r="A3750" s="11" t="s">
        <v>3687</v>
      </c>
      <c r="B3750" s="7">
        <v>48773</v>
      </c>
      <c r="C3750" t="str">
        <f>PROPER(Table1[[#This Row],[Region]])</f>
        <v>East</v>
      </c>
      <c r="D3750" t="str">
        <f>PROPER(Table1[[#This Row],[Product Category]])</f>
        <v>Furniture</v>
      </c>
      <c r="E3750">
        <f>ROUND(Table1[[#This Row],[Sales Amount]],1)</f>
        <v>1298.8</v>
      </c>
      <c r="F3750">
        <f>Table1[[#This Row],[Quantity Sold]]</f>
        <v>45</v>
      </c>
      <c r="G3750">
        <f>Table1[[#This Row],[Discount (%)]]</f>
        <v>36</v>
      </c>
      <c r="H3750">
        <f>Table1[[#This Row],[Profit]]</f>
        <v>1288.48</v>
      </c>
    </row>
    <row r="3751" spans="1:8">
      <c r="A3751" s="11" t="s">
        <v>3688</v>
      </c>
      <c r="B3751" s="7">
        <v>48774</v>
      </c>
      <c r="C3751" t="str">
        <f>PROPER(Table1[[#This Row],[Region]])</f>
        <v>West</v>
      </c>
      <c r="D3751" t="str">
        <f>PROPER(Table1[[#This Row],[Product Category]])</f>
        <v>Furniture</v>
      </c>
      <c r="E3751">
        <f>ROUND(Table1[[#This Row],[Sales Amount]],1)</f>
        <v>1227.9000000000001</v>
      </c>
      <c r="F3751">
        <f>Table1[[#This Row],[Quantity Sold]]</f>
        <v>40</v>
      </c>
      <c r="G3751">
        <f>Table1[[#This Row],[Discount (%)]]</f>
        <v>19</v>
      </c>
      <c r="H3751">
        <f>Table1[[#This Row],[Profit]]</f>
        <v>1767.54</v>
      </c>
    </row>
    <row r="3752" spans="1:8">
      <c r="A3752" s="11" t="s">
        <v>3689</v>
      </c>
      <c r="B3752" s="7">
        <v>48775</v>
      </c>
      <c r="C3752" t="str">
        <f>PROPER(Table1[[#This Row],[Region]])</f>
        <v>West</v>
      </c>
      <c r="D3752" t="str">
        <f>PROPER(Table1[[#This Row],[Product Category]])</f>
        <v>Sports</v>
      </c>
      <c r="E3752">
        <f>ROUND(Table1[[#This Row],[Sales Amount]],1)</f>
        <v>4311.3999999999996</v>
      </c>
      <c r="F3752">
        <f>Table1[[#This Row],[Quantity Sold]]</f>
        <v>41</v>
      </c>
      <c r="G3752">
        <f>Table1[[#This Row],[Discount (%)]]</f>
        <v>23</v>
      </c>
      <c r="H3752">
        <f>Table1[[#This Row],[Profit]]</f>
        <v>1074.8599999999999</v>
      </c>
    </row>
    <row r="3753" spans="1:8">
      <c r="A3753" s="11" t="s">
        <v>3690</v>
      </c>
      <c r="B3753" s="7">
        <v>48776</v>
      </c>
      <c r="C3753" t="str">
        <f>PROPER(Table1[[#This Row],[Region]])</f>
        <v>West</v>
      </c>
      <c r="D3753" t="str">
        <f>PROPER(Table1[[#This Row],[Product Category]])</f>
        <v>Furniture</v>
      </c>
      <c r="E3753">
        <f>ROUND(Table1[[#This Row],[Sales Amount]],1)</f>
        <v>4653.5</v>
      </c>
      <c r="F3753">
        <f>Table1[[#This Row],[Quantity Sold]]</f>
        <v>8</v>
      </c>
      <c r="G3753">
        <f>Table1[[#This Row],[Discount (%)]]</f>
        <v>46</v>
      </c>
      <c r="H3753">
        <f>Table1[[#This Row],[Profit]]</f>
        <v>828.35</v>
      </c>
    </row>
    <row r="3754" spans="1:8">
      <c r="A3754" s="11" t="s">
        <v>3691</v>
      </c>
      <c r="B3754" s="7">
        <v>48777</v>
      </c>
      <c r="C3754" t="str">
        <f>PROPER(Table1[[#This Row],[Region]])</f>
        <v>South</v>
      </c>
      <c r="D3754" t="str">
        <f>PROPER(Table1[[#This Row],[Product Category]])</f>
        <v>Electronics</v>
      </c>
      <c r="E3754">
        <f>ROUND(Table1[[#This Row],[Sales Amount]],1)</f>
        <v>680</v>
      </c>
      <c r="F3754">
        <f>Table1[[#This Row],[Quantity Sold]]</f>
        <v>34</v>
      </c>
      <c r="G3754">
        <f>Table1[[#This Row],[Discount (%)]]</f>
        <v>16</v>
      </c>
      <c r="H3754">
        <f>Table1[[#This Row],[Profit]]</f>
        <v>1371.94</v>
      </c>
    </row>
    <row r="3755" spans="1:8">
      <c r="A3755" s="11" t="s">
        <v>3692</v>
      </c>
      <c r="B3755" s="7">
        <v>48778</v>
      </c>
      <c r="C3755" t="str">
        <f>PROPER(Table1[[#This Row],[Region]])</f>
        <v>South</v>
      </c>
      <c r="D3755" t="str">
        <f>PROPER(Table1[[#This Row],[Product Category]])</f>
        <v>Electronics</v>
      </c>
      <c r="E3755">
        <f>ROUND(Table1[[#This Row],[Sales Amount]],1)</f>
        <v>1413.9</v>
      </c>
      <c r="F3755">
        <f>Table1[[#This Row],[Quantity Sold]]</f>
        <v>12</v>
      </c>
      <c r="G3755">
        <f>Table1[[#This Row],[Discount (%)]]</f>
        <v>16</v>
      </c>
      <c r="H3755">
        <f>Table1[[#This Row],[Profit]]</f>
        <v>1151.6500000000001</v>
      </c>
    </row>
    <row r="3756" spans="1:8">
      <c r="A3756" s="11" t="s">
        <v>3693</v>
      </c>
      <c r="B3756" s="7">
        <v>48779</v>
      </c>
      <c r="C3756" t="str">
        <f>PROPER(Table1[[#This Row],[Region]])</f>
        <v>West</v>
      </c>
      <c r="D3756" t="str">
        <f>PROPER(Table1[[#This Row],[Product Category]])</f>
        <v>Clothing</v>
      </c>
      <c r="E3756">
        <f>ROUND(Table1[[#This Row],[Sales Amount]],1)</f>
        <v>642.4</v>
      </c>
      <c r="F3756">
        <f>Table1[[#This Row],[Quantity Sold]]</f>
        <v>9</v>
      </c>
      <c r="G3756">
        <f>Table1[[#This Row],[Discount (%)]]</f>
        <v>30</v>
      </c>
      <c r="H3756">
        <f>Table1[[#This Row],[Profit]]</f>
        <v>387.56</v>
      </c>
    </row>
    <row r="3757" spans="1:8">
      <c r="A3757" s="11" t="s">
        <v>3694</v>
      </c>
      <c r="B3757" s="7">
        <v>48780</v>
      </c>
      <c r="C3757" t="str">
        <f>PROPER(Table1[[#This Row],[Region]])</f>
        <v>West</v>
      </c>
      <c r="D3757" t="str">
        <f>PROPER(Table1[[#This Row],[Product Category]])</f>
        <v>Furniture</v>
      </c>
      <c r="E3757">
        <f>ROUND(Table1[[#This Row],[Sales Amount]],1)</f>
        <v>593.29999999999995</v>
      </c>
      <c r="F3757">
        <f>Table1[[#This Row],[Quantity Sold]]</f>
        <v>8</v>
      </c>
      <c r="G3757">
        <f>Table1[[#This Row],[Discount (%)]]</f>
        <v>30</v>
      </c>
      <c r="H3757">
        <f>Table1[[#This Row],[Profit]]</f>
        <v>1567.54</v>
      </c>
    </row>
    <row r="3758" spans="1:8">
      <c r="A3758" s="11" t="s">
        <v>3695</v>
      </c>
      <c r="B3758" s="7">
        <v>48781</v>
      </c>
      <c r="C3758" t="str">
        <f>PROPER(Table1[[#This Row],[Region]])</f>
        <v>North</v>
      </c>
      <c r="D3758" t="str">
        <f>PROPER(Table1[[#This Row],[Product Category]])</f>
        <v>Groceries</v>
      </c>
      <c r="E3758">
        <f>ROUND(Table1[[#This Row],[Sales Amount]],1)</f>
        <v>2596.6</v>
      </c>
      <c r="F3758">
        <f>Table1[[#This Row],[Quantity Sold]]</f>
        <v>8</v>
      </c>
      <c r="G3758">
        <f>Table1[[#This Row],[Discount (%)]]</f>
        <v>29</v>
      </c>
      <c r="H3758">
        <f>Table1[[#This Row],[Profit]]</f>
        <v>622.19000000000005</v>
      </c>
    </row>
    <row r="3759" spans="1:8">
      <c r="A3759" s="11" t="s">
        <v>3696</v>
      </c>
      <c r="B3759" s="7">
        <v>48782</v>
      </c>
      <c r="C3759" t="str">
        <f>PROPER(Table1[[#This Row],[Region]])</f>
        <v>South</v>
      </c>
      <c r="D3759" t="str">
        <f>PROPER(Table1[[#This Row],[Product Category]])</f>
        <v>Sports</v>
      </c>
      <c r="E3759">
        <f>ROUND(Table1[[#This Row],[Sales Amount]],1)</f>
        <v>371.1</v>
      </c>
      <c r="F3759">
        <f>Table1[[#This Row],[Quantity Sold]]</f>
        <v>24</v>
      </c>
      <c r="G3759">
        <f>Table1[[#This Row],[Discount (%)]]</f>
        <v>6</v>
      </c>
      <c r="H3759">
        <f>Table1[[#This Row],[Profit]]</f>
        <v>1138</v>
      </c>
    </row>
    <row r="3760" spans="1:8">
      <c r="A3760" s="11" t="s">
        <v>3697</v>
      </c>
      <c r="B3760" s="7">
        <v>48783</v>
      </c>
      <c r="C3760" t="str">
        <f>PROPER(Table1[[#This Row],[Region]])</f>
        <v>East</v>
      </c>
      <c r="D3760" t="str">
        <f>PROPER(Table1[[#This Row],[Product Category]])</f>
        <v>Groceries</v>
      </c>
      <c r="E3760">
        <f>ROUND(Table1[[#This Row],[Sales Amount]],1)</f>
        <v>540.20000000000005</v>
      </c>
      <c r="F3760">
        <f>Table1[[#This Row],[Quantity Sold]]</f>
        <v>40</v>
      </c>
      <c r="G3760">
        <f>Table1[[#This Row],[Discount (%)]]</f>
        <v>47</v>
      </c>
      <c r="H3760">
        <f>Table1[[#This Row],[Profit]]</f>
        <v>1586.54</v>
      </c>
    </row>
    <row r="3761" spans="1:8">
      <c r="A3761" s="11" t="s">
        <v>3698</v>
      </c>
      <c r="B3761" s="7">
        <v>48784</v>
      </c>
      <c r="C3761" t="str">
        <f>PROPER(Table1[[#This Row],[Region]])</f>
        <v>East</v>
      </c>
      <c r="D3761" t="str">
        <f>PROPER(Table1[[#This Row],[Product Category]])</f>
        <v>Groceries</v>
      </c>
      <c r="E3761">
        <f>ROUND(Table1[[#This Row],[Sales Amount]],1)</f>
        <v>3164.7</v>
      </c>
      <c r="F3761">
        <f>Table1[[#This Row],[Quantity Sold]]</f>
        <v>22</v>
      </c>
      <c r="G3761">
        <f>Table1[[#This Row],[Discount (%)]]</f>
        <v>5</v>
      </c>
      <c r="H3761">
        <f>Table1[[#This Row],[Profit]]</f>
        <v>1552.49</v>
      </c>
    </row>
    <row r="3762" spans="1:8">
      <c r="A3762" s="11" t="s">
        <v>3699</v>
      </c>
      <c r="B3762" s="7">
        <v>48785</v>
      </c>
      <c r="C3762" t="str">
        <f>PROPER(Table1[[#This Row],[Region]])</f>
        <v>North</v>
      </c>
      <c r="D3762" t="str">
        <f>PROPER(Table1[[#This Row],[Product Category]])</f>
        <v>Electronics</v>
      </c>
      <c r="E3762">
        <f>ROUND(Table1[[#This Row],[Sales Amount]],1)</f>
        <v>3525.8</v>
      </c>
      <c r="F3762">
        <f>Table1[[#This Row],[Quantity Sold]]</f>
        <v>47</v>
      </c>
      <c r="G3762">
        <f>Table1[[#This Row],[Discount (%)]]</f>
        <v>9</v>
      </c>
      <c r="H3762">
        <f>Table1[[#This Row],[Profit]]</f>
        <v>599.62</v>
      </c>
    </row>
    <row r="3763" spans="1:8">
      <c r="A3763" s="11" t="s">
        <v>3700</v>
      </c>
      <c r="B3763" s="7">
        <v>48786</v>
      </c>
      <c r="C3763" t="str">
        <f>PROPER(Table1[[#This Row],[Region]])</f>
        <v>South</v>
      </c>
      <c r="D3763" t="str">
        <f>PROPER(Table1[[#This Row],[Product Category]])</f>
        <v>Furniture</v>
      </c>
      <c r="E3763">
        <f>ROUND(Table1[[#This Row],[Sales Amount]],1)</f>
        <v>2132.4</v>
      </c>
      <c r="F3763">
        <f>Table1[[#This Row],[Quantity Sold]]</f>
        <v>46</v>
      </c>
      <c r="G3763">
        <f>Table1[[#This Row],[Discount (%)]]</f>
        <v>23</v>
      </c>
      <c r="H3763">
        <f>Table1[[#This Row],[Profit]]</f>
        <v>1103.5999999999999</v>
      </c>
    </row>
    <row r="3764" spans="1:8">
      <c r="A3764" s="11" t="s">
        <v>3701</v>
      </c>
      <c r="B3764" s="7">
        <v>48787</v>
      </c>
      <c r="C3764" t="str">
        <f>PROPER(Table1[[#This Row],[Region]])</f>
        <v>South</v>
      </c>
      <c r="D3764" t="str">
        <f>PROPER(Table1[[#This Row],[Product Category]])</f>
        <v>Groceries</v>
      </c>
      <c r="E3764">
        <f>ROUND(Table1[[#This Row],[Sales Amount]],1)</f>
        <v>4138.7</v>
      </c>
      <c r="F3764">
        <f>Table1[[#This Row],[Quantity Sold]]</f>
        <v>15</v>
      </c>
      <c r="G3764">
        <f>Table1[[#This Row],[Discount (%)]]</f>
        <v>26</v>
      </c>
      <c r="H3764">
        <f>Table1[[#This Row],[Profit]]</f>
        <v>593.87</v>
      </c>
    </row>
    <row r="3765" spans="1:8">
      <c r="A3765" s="11" t="s">
        <v>3702</v>
      </c>
      <c r="B3765" s="7">
        <v>48788</v>
      </c>
      <c r="C3765" t="str">
        <f>PROPER(Table1[[#This Row],[Region]])</f>
        <v>South</v>
      </c>
      <c r="D3765" t="str">
        <f>PROPER(Table1[[#This Row],[Product Category]])</f>
        <v>Sports</v>
      </c>
      <c r="E3765">
        <f>ROUND(Table1[[#This Row],[Sales Amount]],1)</f>
        <v>3353.7</v>
      </c>
      <c r="F3765">
        <f>Table1[[#This Row],[Quantity Sold]]</f>
        <v>39</v>
      </c>
      <c r="G3765">
        <f>Table1[[#This Row],[Discount (%)]]</f>
        <v>17</v>
      </c>
      <c r="H3765">
        <f>Table1[[#This Row],[Profit]]</f>
        <v>1573.62</v>
      </c>
    </row>
    <row r="3766" spans="1:8">
      <c r="A3766" s="11" t="s">
        <v>3703</v>
      </c>
      <c r="B3766" s="7">
        <v>48789</v>
      </c>
      <c r="C3766" t="str">
        <f>PROPER(Table1[[#This Row],[Region]])</f>
        <v>North</v>
      </c>
      <c r="D3766" t="str">
        <f>PROPER(Table1[[#This Row],[Product Category]])</f>
        <v>Furniture</v>
      </c>
      <c r="E3766">
        <f>ROUND(Table1[[#This Row],[Sales Amount]],1)</f>
        <v>2803.7</v>
      </c>
      <c r="F3766">
        <f>Table1[[#This Row],[Quantity Sold]]</f>
        <v>44</v>
      </c>
      <c r="G3766">
        <f>Table1[[#This Row],[Discount (%)]]</f>
        <v>49</v>
      </c>
      <c r="H3766">
        <f>Table1[[#This Row],[Profit]]</f>
        <v>411.17</v>
      </c>
    </row>
    <row r="3767" spans="1:8">
      <c r="A3767" s="11" t="s">
        <v>3704</v>
      </c>
      <c r="B3767" s="7">
        <v>48790</v>
      </c>
      <c r="C3767" t="str">
        <f>PROPER(Table1[[#This Row],[Region]])</f>
        <v>South</v>
      </c>
      <c r="D3767" t="str">
        <f>PROPER(Table1[[#This Row],[Product Category]])</f>
        <v>Clothing</v>
      </c>
      <c r="E3767">
        <f>ROUND(Table1[[#This Row],[Sales Amount]],1)</f>
        <v>4732.8999999999996</v>
      </c>
      <c r="F3767">
        <f>Table1[[#This Row],[Quantity Sold]]</f>
        <v>50</v>
      </c>
      <c r="G3767">
        <f>Table1[[#This Row],[Discount (%)]]</f>
        <v>27</v>
      </c>
      <c r="H3767">
        <f>Table1[[#This Row],[Profit]]</f>
        <v>922.3</v>
      </c>
    </row>
    <row r="3768" spans="1:8">
      <c r="A3768" s="11" t="s">
        <v>3705</v>
      </c>
      <c r="B3768" s="7">
        <v>48791</v>
      </c>
      <c r="C3768" t="str">
        <f>PROPER(Table1[[#This Row],[Region]])</f>
        <v>West</v>
      </c>
      <c r="D3768" t="str">
        <f>PROPER(Table1[[#This Row],[Product Category]])</f>
        <v>Electronics</v>
      </c>
      <c r="E3768">
        <f>ROUND(Table1[[#This Row],[Sales Amount]],1)</f>
        <v>1405.1</v>
      </c>
      <c r="F3768">
        <f>Table1[[#This Row],[Quantity Sold]]</f>
        <v>17</v>
      </c>
      <c r="G3768">
        <f>Table1[[#This Row],[Discount (%)]]</f>
        <v>9</v>
      </c>
      <c r="H3768">
        <f>Table1[[#This Row],[Profit]]</f>
        <v>793.13</v>
      </c>
    </row>
    <row r="3769" spans="1:8">
      <c r="A3769" s="11" t="s">
        <v>3706</v>
      </c>
      <c r="B3769" s="7">
        <v>48792</v>
      </c>
      <c r="C3769" t="str">
        <f>PROPER(Table1[[#This Row],[Region]])</f>
        <v>East</v>
      </c>
      <c r="D3769" t="str">
        <f>PROPER(Table1[[#This Row],[Product Category]])</f>
        <v>Groceries</v>
      </c>
      <c r="E3769">
        <f>ROUND(Table1[[#This Row],[Sales Amount]],1)</f>
        <v>4379.7</v>
      </c>
      <c r="F3769">
        <f>Table1[[#This Row],[Quantity Sold]]</f>
        <v>1</v>
      </c>
      <c r="G3769">
        <f>Table1[[#This Row],[Discount (%)]]</f>
        <v>38</v>
      </c>
      <c r="H3769">
        <f>Table1[[#This Row],[Profit]]</f>
        <v>1973.19</v>
      </c>
    </row>
    <row r="3770" spans="1:8">
      <c r="A3770" s="11" t="s">
        <v>3707</v>
      </c>
      <c r="B3770" s="7">
        <v>48793</v>
      </c>
      <c r="C3770" t="str">
        <f>PROPER(Table1[[#This Row],[Region]])</f>
        <v>South</v>
      </c>
      <c r="D3770" t="str">
        <f>PROPER(Table1[[#This Row],[Product Category]])</f>
        <v>Clothing</v>
      </c>
      <c r="E3770">
        <f>ROUND(Table1[[#This Row],[Sales Amount]],1)</f>
        <v>4583.6000000000004</v>
      </c>
      <c r="F3770">
        <f>Table1[[#This Row],[Quantity Sold]]</f>
        <v>43</v>
      </c>
      <c r="G3770">
        <f>Table1[[#This Row],[Discount (%)]]</f>
        <v>17</v>
      </c>
      <c r="H3770">
        <f>Table1[[#This Row],[Profit]]</f>
        <v>1294.98</v>
      </c>
    </row>
    <row r="3771" spans="1:8">
      <c r="A3771" s="11" t="s">
        <v>3708</v>
      </c>
      <c r="B3771" s="7">
        <v>48794</v>
      </c>
      <c r="C3771" t="str">
        <f>PROPER(Table1[[#This Row],[Region]])</f>
        <v>North</v>
      </c>
      <c r="D3771" t="str">
        <f>PROPER(Table1[[#This Row],[Product Category]])</f>
        <v>Clothing</v>
      </c>
      <c r="E3771">
        <f>ROUND(Table1[[#This Row],[Sales Amount]],1)</f>
        <v>4100.2</v>
      </c>
      <c r="F3771">
        <f>Table1[[#This Row],[Quantity Sold]]</f>
        <v>39</v>
      </c>
      <c r="G3771">
        <f>Table1[[#This Row],[Discount (%)]]</f>
        <v>31</v>
      </c>
      <c r="H3771">
        <f>Table1[[#This Row],[Profit]]</f>
        <v>672.51</v>
      </c>
    </row>
    <row r="3772" spans="1:8">
      <c r="A3772" s="11" t="s">
        <v>3709</v>
      </c>
      <c r="B3772" s="7">
        <v>48795</v>
      </c>
      <c r="C3772" t="str">
        <f>PROPER(Table1[[#This Row],[Region]])</f>
        <v>South</v>
      </c>
      <c r="D3772" t="str">
        <f>PROPER(Table1[[#This Row],[Product Category]])</f>
        <v>Clothing</v>
      </c>
      <c r="E3772">
        <f>ROUND(Table1[[#This Row],[Sales Amount]],1)</f>
        <v>2504.4</v>
      </c>
      <c r="F3772">
        <f>Table1[[#This Row],[Quantity Sold]]</f>
        <v>5</v>
      </c>
      <c r="G3772">
        <f>Table1[[#This Row],[Discount (%)]]</f>
        <v>9</v>
      </c>
      <c r="H3772">
        <f>Table1[[#This Row],[Profit]]</f>
        <v>1961.89</v>
      </c>
    </row>
    <row r="3773" spans="1:8">
      <c r="A3773" s="11" t="s">
        <v>3710</v>
      </c>
      <c r="B3773" s="7">
        <v>48796</v>
      </c>
      <c r="C3773" t="str">
        <f>PROPER(Table1[[#This Row],[Region]])</f>
        <v>South</v>
      </c>
      <c r="D3773" t="str">
        <f>PROPER(Table1[[#This Row],[Product Category]])</f>
        <v>Furniture</v>
      </c>
      <c r="E3773">
        <f>ROUND(Table1[[#This Row],[Sales Amount]],1)</f>
        <v>878.7</v>
      </c>
      <c r="F3773">
        <f>Table1[[#This Row],[Quantity Sold]]</f>
        <v>4</v>
      </c>
      <c r="G3773">
        <f>Table1[[#This Row],[Discount (%)]]</f>
        <v>7</v>
      </c>
      <c r="H3773">
        <f>Table1[[#This Row],[Profit]]</f>
        <v>650.14</v>
      </c>
    </row>
    <row r="3774" spans="1:8">
      <c r="A3774" s="11" t="s">
        <v>3711</v>
      </c>
      <c r="B3774" s="7">
        <v>48797</v>
      </c>
      <c r="C3774" t="str">
        <f>PROPER(Table1[[#This Row],[Region]])</f>
        <v>West</v>
      </c>
      <c r="D3774" t="str">
        <f>PROPER(Table1[[#This Row],[Product Category]])</f>
        <v>Groceries</v>
      </c>
      <c r="E3774">
        <f>ROUND(Table1[[#This Row],[Sales Amount]],1)</f>
        <v>2560.6</v>
      </c>
      <c r="F3774">
        <f>Table1[[#This Row],[Quantity Sold]]</f>
        <v>16</v>
      </c>
      <c r="G3774">
        <f>Table1[[#This Row],[Discount (%)]]</f>
        <v>5</v>
      </c>
      <c r="H3774">
        <f>Table1[[#This Row],[Profit]]</f>
        <v>521.63</v>
      </c>
    </row>
    <row r="3775" spans="1:8">
      <c r="A3775" s="11" t="s">
        <v>3712</v>
      </c>
      <c r="B3775" s="7">
        <v>48798</v>
      </c>
      <c r="C3775" t="str">
        <f>PROPER(Table1[[#This Row],[Region]])</f>
        <v>West</v>
      </c>
      <c r="D3775" t="str">
        <f>PROPER(Table1[[#This Row],[Product Category]])</f>
        <v>Electronics</v>
      </c>
      <c r="E3775">
        <f>ROUND(Table1[[#This Row],[Sales Amount]],1)</f>
        <v>3974.5</v>
      </c>
      <c r="F3775">
        <f>Table1[[#This Row],[Quantity Sold]]</f>
        <v>25</v>
      </c>
      <c r="G3775">
        <f>Table1[[#This Row],[Discount (%)]]</f>
        <v>50</v>
      </c>
      <c r="H3775">
        <f>Table1[[#This Row],[Profit]]</f>
        <v>1055.3</v>
      </c>
    </row>
    <row r="3776" spans="1:8">
      <c r="A3776" s="11" t="s">
        <v>3713</v>
      </c>
      <c r="B3776" s="7">
        <v>48799</v>
      </c>
      <c r="C3776" t="str">
        <f>PROPER(Table1[[#This Row],[Region]])</f>
        <v>East</v>
      </c>
      <c r="D3776" t="str">
        <f>PROPER(Table1[[#This Row],[Product Category]])</f>
        <v>Furniture</v>
      </c>
      <c r="E3776">
        <f>ROUND(Table1[[#This Row],[Sales Amount]],1)</f>
        <v>4002.4</v>
      </c>
      <c r="F3776">
        <f>Table1[[#This Row],[Quantity Sold]]</f>
        <v>46</v>
      </c>
      <c r="G3776">
        <f>Table1[[#This Row],[Discount (%)]]</f>
        <v>14</v>
      </c>
      <c r="H3776">
        <f>Table1[[#This Row],[Profit]]</f>
        <v>799.19</v>
      </c>
    </row>
    <row r="3777" spans="1:8">
      <c r="A3777" s="11" t="s">
        <v>3715</v>
      </c>
      <c r="B3777" s="7">
        <v>48800</v>
      </c>
      <c r="C3777" t="str">
        <f>PROPER(Table1[[#This Row],[Region]])</f>
        <v>South</v>
      </c>
      <c r="D3777" t="str">
        <f>PROPER(Table1[[#This Row],[Product Category]])</f>
        <v>Groceries</v>
      </c>
      <c r="E3777">
        <f>ROUND(Table1[[#This Row],[Sales Amount]],1)</f>
        <v>3272.5</v>
      </c>
      <c r="F3777">
        <f>Table1[[#This Row],[Quantity Sold]]</f>
        <v>17</v>
      </c>
      <c r="G3777">
        <f>Table1[[#This Row],[Discount (%)]]</f>
        <v>30</v>
      </c>
      <c r="H3777">
        <f>Table1[[#This Row],[Profit]]</f>
        <v>842.14</v>
      </c>
    </row>
    <row r="3778" spans="1:8">
      <c r="A3778" s="11" t="s">
        <v>3716</v>
      </c>
      <c r="B3778" s="7">
        <v>48801</v>
      </c>
      <c r="C3778" t="str">
        <f>PROPER(Table1[[#This Row],[Region]])</f>
        <v>East</v>
      </c>
      <c r="D3778" t="str">
        <f>PROPER(Table1[[#This Row],[Product Category]])</f>
        <v>Clothing</v>
      </c>
      <c r="E3778">
        <f>ROUND(Table1[[#This Row],[Sales Amount]],1)</f>
        <v>3664</v>
      </c>
      <c r="F3778">
        <f>Table1[[#This Row],[Quantity Sold]]</f>
        <v>36</v>
      </c>
      <c r="G3778">
        <f>Table1[[#This Row],[Discount (%)]]</f>
        <v>39</v>
      </c>
      <c r="H3778">
        <f>Table1[[#This Row],[Profit]]</f>
        <v>945.05</v>
      </c>
    </row>
    <row r="3779" spans="1:8">
      <c r="A3779" s="11" t="s">
        <v>3718</v>
      </c>
      <c r="B3779" s="7">
        <v>48802</v>
      </c>
      <c r="C3779" t="str">
        <f>PROPER(Table1[[#This Row],[Region]])</f>
        <v>North</v>
      </c>
      <c r="D3779" t="str">
        <f>PROPER(Table1[[#This Row],[Product Category]])</f>
        <v>Groceries</v>
      </c>
      <c r="E3779">
        <f>ROUND(Table1[[#This Row],[Sales Amount]],1)</f>
        <v>329.6</v>
      </c>
      <c r="F3779">
        <f>Table1[[#This Row],[Quantity Sold]]</f>
        <v>36</v>
      </c>
      <c r="G3779">
        <f>Table1[[#This Row],[Discount (%)]]</f>
        <v>10</v>
      </c>
      <c r="H3779">
        <f>Table1[[#This Row],[Profit]]</f>
        <v>10.94</v>
      </c>
    </row>
    <row r="3780" spans="1:8">
      <c r="A3780" s="11" t="s">
        <v>3719</v>
      </c>
      <c r="B3780" s="7">
        <v>48803</v>
      </c>
      <c r="C3780" t="str">
        <f>PROPER(Table1[[#This Row],[Region]])</f>
        <v>South</v>
      </c>
      <c r="D3780" t="str">
        <f>PROPER(Table1[[#This Row],[Product Category]])</f>
        <v>Electronics</v>
      </c>
      <c r="E3780">
        <f>ROUND(Table1[[#This Row],[Sales Amount]],1)</f>
        <v>4078.3</v>
      </c>
      <c r="F3780">
        <f>Table1[[#This Row],[Quantity Sold]]</f>
        <v>4</v>
      </c>
      <c r="G3780">
        <f>Table1[[#This Row],[Discount (%)]]</f>
        <v>46</v>
      </c>
      <c r="H3780">
        <f>Table1[[#This Row],[Profit]]</f>
        <v>1012.38</v>
      </c>
    </row>
    <row r="3781" spans="1:8">
      <c r="A3781" s="11" t="s">
        <v>3720</v>
      </c>
      <c r="B3781" s="7">
        <v>48804</v>
      </c>
      <c r="C3781" t="str">
        <f>PROPER(Table1[[#This Row],[Region]])</f>
        <v>West</v>
      </c>
      <c r="D3781" t="str">
        <f>PROPER(Table1[[#This Row],[Product Category]])</f>
        <v>Groceries</v>
      </c>
      <c r="E3781">
        <f>ROUND(Table1[[#This Row],[Sales Amount]],1)</f>
        <v>1643.7</v>
      </c>
      <c r="F3781">
        <f>Table1[[#This Row],[Quantity Sold]]</f>
        <v>24</v>
      </c>
      <c r="G3781">
        <f>Table1[[#This Row],[Discount (%)]]</f>
        <v>27</v>
      </c>
      <c r="H3781">
        <f>Table1[[#This Row],[Profit]]</f>
        <v>180.62</v>
      </c>
    </row>
    <row r="3782" spans="1:8">
      <c r="A3782" s="11" t="s">
        <v>3721</v>
      </c>
      <c r="B3782" s="7">
        <v>48805</v>
      </c>
      <c r="C3782" t="str">
        <f>PROPER(Table1[[#This Row],[Region]])</f>
        <v>North</v>
      </c>
      <c r="D3782" t="str">
        <f>PROPER(Table1[[#This Row],[Product Category]])</f>
        <v>Groceries</v>
      </c>
      <c r="E3782">
        <f>ROUND(Table1[[#This Row],[Sales Amount]],1)</f>
        <v>4286.1000000000004</v>
      </c>
      <c r="F3782">
        <f>Table1[[#This Row],[Quantity Sold]]</f>
        <v>20</v>
      </c>
      <c r="G3782">
        <f>Table1[[#This Row],[Discount (%)]]</f>
        <v>49</v>
      </c>
      <c r="H3782">
        <f>Table1[[#This Row],[Profit]]</f>
        <v>44.61</v>
      </c>
    </row>
    <row r="3783" spans="1:8">
      <c r="A3783" s="11" t="s">
        <v>3722</v>
      </c>
      <c r="B3783" s="7">
        <v>48806</v>
      </c>
      <c r="C3783" t="str">
        <f>PROPER(Table1[[#This Row],[Region]])</f>
        <v>North</v>
      </c>
      <c r="D3783" t="str">
        <f>PROPER(Table1[[#This Row],[Product Category]])</f>
        <v>Groceries</v>
      </c>
      <c r="E3783">
        <f>ROUND(Table1[[#This Row],[Sales Amount]],1)</f>
        <v>699.1</v>
      </c>
      <c r="F3783">
        <f>Table1[[#This Row],[Quantity Sold]]</f>
        <v>7</v>
      </c>
      <c r="G3783">
        <f>Table1[[#This Row],[Discount (%)]]</f>
        <v>24</v>
      </c>
      <c r="H3783">
        <f>Table1[[#This Row],[Profit]]</f>
        <v>279.42</v>
      </c>
    </row>
    <row r="3784" spans="1:8">
      <c r="A3784" s="11" t="s">
        <v>3723</v>
      </c>
      <c r="B3784" s="7">
        <v>48807</v>
      </c>
      <c r="C3784" t="str">
        <f>PROPER(Table1[[#This Row],[Region]])</f>
        <v>South</v>
      </c>
      <c r="D3784" t="str">
        <f>PROPER(Table1[[#This Row],[Product Category]])</f>
        <v>Sports</v>
      </c>
      <c r="E3784">
        <f>ROUND(Table1[[#This Row],[Sales Amount]],1)</f>
        <v>2546.4</v>
      </c>
      <c r="F3784">
        <f>Table1[[#This Row],[Quantity Sold]]</f>
        <v>44</v>
      </c>
      <c r="G3784">
        <f>Table1[[#This Row],[Discount (%)]]</f>
        <v>5</v>
      </c>
      <c r="H3784">
        <f>Table1[[#This Row],[Profit]]</f>
        <v>796.78</v>
      </c>
    </row>
    <row r="3785" spans="1:8">
      <c r="A3785" s="11" t="s">
        <v>3724</v>
      </c>
      <c r="B3785" s="7">
        <v>48808</v>
      </c>
      <c r="C3785" t="str">
        <f>PROPER(Table1[[#This Row],[Region]])</f>
        <v>North</v>
      </c>
      <c r="D3785" t="str">
        <f>PROPER(Table1[[#This Row],[Product Category]])</f>
        <v>Sports</v>
      </c>
      <c r="E3785">
        <f>ROUND(Table1[[#This Row],[Sales Amount]],1)</f>
        <v>960.4</v>
      </c>
      <c r="F3785">
        <f>Table1[[#This Row],[Quantity Sold]]</f>
        <v>49</v>
      </c>
      <c r="G3785">
        <f>Table1[[#This Row],[Discount (%)]]</f>
        <v>26</v>
      </c>
      <c r="H3785">
        <f>Table1[[#This Row],[Profit]]</f>
        <v>23.08</v>
      </c>
    </row>
    <row r="3786" spans="1:8">
      <c r="A3786" s="11" t="s">
        <v>3725</v>
      </c>
      <c r="B3786" s="7">
        <v>48809</v>
      </c>
      <c r="C3786" t="str">
        <f>PROPER(Table1[[#This Row],[Region]])</f>
        <v>West</v>
      </c>
      <c r="D3786" t="str">
        <f>PROPER(Table1[[#This Row],[Product Category]])</f>
        <v>Electronics</v>
      </c>
      <c r="E3786">
        <f>ROUND(Table1[[#This Row],[Sales Amount]],1)</f>
        <v>2921.4</v>
      </c>
      <c r="F3786">
        <f>Table1[[#This Row],[Quantity Sold]]</f>
        <v>50</v>
      </c>
      <c r="G3786">
        <f>Table1[[#This Row],[Discount (%)]]</f>
        <v>38</v>
      </c>
      <c r="H3786">
        <f>Table1[[#This Row],[Profit]]</f>
        <v>1300.5999999999999</v>
      </c>
    </row>
    <row r="3787" spans="1:8">
      <c r="A3787" s="11" t="s">
        <v>3726</v>
      </c>
      <c r="B3787" s="7">
        <v>48810</v>
      </c>
      <c r="C3787" t="str">
        <f>PROPER(Table1[[#This Row],[Region]])</f>
        <v>South</v>
      </c>
      <c r="D3787" t="str">
        <f>PROPER(Table1[[#This Row],[Product Category]])</f>
        <v>Clothing</v>
      </c>
      <c r="E3787">
        <f>ROUND(Table1[[#This Row],[Sales Amount]],1)</f>
        <v>52</v>
      </c>
      <c r="F3787">
        <f>Table1[[#This Row],[Quantity Sold]]</f>
        <v>45</v>
      </c>
      <c r="G3787">
        <f>Table1[[#This Row],[Discount (%)]]</f>
        <v>2</v>
      </c>
      <c r="H3787">
        <f>Table1[[#This Row],[Profit]]</f>
        <v>1529.16</v>
      </c>
    </row>
    <row r="3788" spans="1:8">
      <c r="A3788" s="11" t="s">
        <v>3727</v>
      </c>
      <c r="B3788" s="7">
        <v>48811</v>
      </c>
      <c r="C3788" t="str">
        <f>PROPER(Table1[[#This Row],[Region]])</f>
        <v>West</v>
      </c>
      <c r="D3788" t="str">
        <f>PROPER(Table1[[#This Row],[Product Category]])</f>
        <v>Electronics</v>
      </c>
      <c r="E3788">
        <f>ROUND(Table1[[#This Row],[Sales Amount]],1)</f>
        <v>3757.5</v>
      </c>
      <c r="F3788">
        <f>Table1[[#This Row],[Quantity Sold]]</f>
        <v>11</v>
      </c>
      <c r="G3788">
        <f>Table1[[#This Row],[Discount (%)]]</f>
        <v>2</v>
      </c>
      <c r="H3788">
        <f>Table1[[#This Row],[Profit]]</f>
        <v>1316.35</v>
      </c>
    </row>
    <row r="3789" spans="1:8">
      <c r="A3789" s="11" t="s">
        <v>3728</v>
      </c>
      <c r="B3789" s="7">
        <v>48812</v>
      </c>
      <c r="C3789" t="str">
        <f>PROPER(Table1[[#This Row],[Region]])</f>
        <v>East</v>
      </c>
      <c r="D3789" t="str">
        <f>PROPER(Table1[[#This Row],[Product Category]])</f>
        <v>Clothing</v>
      </c>
      <c r="E3789">
        <f>ROUND(Table1[[#This Row],[Sales Amount]],1)</f>
        <v>4445.2</v>
      </c>
      <c r="F3789">
        <f>Table1[[#This Row],[Quantity Sold]]</f>
        <v>13</v>
      </c>
      <c r="G3789">
        <f>Table1[[#This Row],[Discount (%)]]</f>
        <v>18</v>
      </c>
      <c r="H3789">
        <f>Table1[[#This Row],[Profit]]</f>
        <v>323.95999999999998</v>
      </c>
    </row>
    <row r="3790" spans="1:8">
      <c r="A3790" s="11" t="s">
        <v>3729</v>
      </c>
      <c r="B3790" s="7">
        <v>48813</v>
      </c>
      <c r="C3790" t="str">
        <f>PROPER(Table1[[#This Row],[Region]])</f>
        <v>East</v>
      </c>
      <c r="D3790" t="str">
        <f>PROPER(Table1[[#This Row],[Product Category]])</f>
        <v>Sports</v>
      </c>
      <c r="E3790">
        <f>ROUND(Table1[[#This Row],[Sales Amount]],1)</f>
        <v>4162.3</v>
      </c>
      <c r="F3790">
        <f>Table1[[#This Row],[Quantity Sold]]</f>
        <v>44</v>
      </c>
      <c r="G3790">
        <f>Table1[[#This Row],[Discount (%)]]</f>
        <v>35</v>
      </c>
      <c r="H3790">
        <f>Table1[[#This Row],[Profit]]</f>
        <v>721.67</v>
      </c>
    </row>
    <row r="3791" spans="1:8">
      <c r="A3791" s="11" t="s">
        <v>3730</v>
      </c>
      <c r="B3791" s="7">
        <v>48814</v>
      </c>
      <c r="C3791" t="str">
        <f>PROPER(Table1[[#This Row],[Region]])</f>
        <v>North</v>
      </c>
      <c r="D3791" t="str">
        <f>PROPER(Table1[[#This Row],[Product Category]])</f>
        <v>Clothing</v>
      </c>
      <c r="E3791">
        <f>ROUND(Table1[[#This Row],[Sales Amount]],1)</f>
        <v>3578.2</v>
      </c>
      <c r="F3791">
        <f>Table1[[#This Row],[Quantity Sold]]</f>
        <v>1</v>
      </c>
      <c r="G3791">
        <f>Table1[[#This Row],[Discount (%)]]</f>
        <v>6</v>
      </c>
      <c r="H3791">
        <f>Table1[[#This Row],[Profit]]</f>
        <v>419.29</v>
      </c>
    </row>
    <row r="3792" spans="1:8">
      <c r="A3792" s="11" t="s">
        <v>3731</v>
      </c>
      <c r="B3792" s="7">
        <v>48815</v>
      </c>
      <c r="C3792" t="str">
        <f>PROPER(Table1[[#This Row],[Region]])</f>
        <v>East</v>
      </c>
      <c r="D3792" t="str">
        <f>PROPER(Table1[[#This Row],[Product Category]])</f>
        <v>Clothing</v>
      </c>
      <c r="E3792">
        <f>ROUND(Table1[[#This Row],[Sales Amount]],1)</f>
        <v>661.2</v>
      </c>
      <c r="F3792">
        <f>Table1[[#This Row],[Quantity Sold]]</f>
        <v>24</v>
      </c>
      <c r="G3792">
        <f>Table1[[#This Row],[Discount (%)]]</f>
        <v>14</v>
      </c>
      <c r="H3792">
        <f>Table1[[#This Row],[Profit]]</f>
        <v>1785.98</v>
      </c>
    </row>
    <row r="3793" spans="1:8">
      <c r="A3793" s="11" t="s">
        <v>3732</v>
      </c>
      <c r="B3793" s="7">
        <v>48816</v>
      </c>
      <c r="C3793" t="str">
        <f>PROPER(Table1[[#This Row],[Region]])</f>
        <v>West</v>
      </c>
      <c r="D3793" t="str">
        <f>PROPER(Table1[[#This Row],[Product Category]])</f>
        <v>Groceries</v>
      </c>
      <c r="E3793">
        <f>ROUND(Table1[[#This Row],[Sales Amount]],1)</f>
        <v>1907</v>
      </c>
      <c r="F3793">
        <f>Table1[[#This Row],[Quantity Sold]]</f>
        <v>40</v>
      </c>
      <c r="G3793">
        <f>Table1[[#This Row],[Discount (%)]]</f>
        <v>20</v>
      </c>
      <c r="H3793">
        <f>Table1[[#This Row],[Profit]]</f>
        <v>561.13</v>
      </c>
    </row>
    <row r="3794" spans="1:8">
      <c r="A3794" s="11" t="s">
        <v>3733</v>
      </c>
      <c r="B3794" s="7">
        <v>48817</v>
      </c>
      <c r="C3794" t="str">
        <f>PROPER(Table1[[#This Row],[Region]])</f>
        <v>East</v>
      </c>
      <c r="D3794" t="str">
        <f>PROPER(Table1[[#This Row],[Product Category]])</f>
        <v>Sports</v>
      </c>
      <c r="E3794">
        <f>ROUND(Table1[[#This Row],[Sales Amount]],1)</f>
        <v>1555.7</v>
      </c>
      <c r="F3794">
        <f>Table1[[#This Row],[Quantity Sold]]</f>
        <v>40</v>
      </c>
      <c r="G3794">
        <f>Table1[[#This Row],[Discount (%)]]</f>
        <v>14</v>
      </c>
      <c r="H3794">
        <f>Table1[[#This Row],[Profit]]</f>
        <v>590.75</v>
      </c>
    </row>
    <row r="3795" spans="1:8">
      <c r="A3795" s="11" t="s">
        <v>3734</v>
      </c>
      <c r="B3795" s="7">
        <v>48818</v>
      </c>
      <c r="C3795" t="str">
        <f>PROPER(Table1[[#This Row],[Region]])</f>
        <v>South</v>
      </c>
      <c r="D3795" t="str">
        <f>PROPER(Table1[[#This Row],[Product Category]])</f>
        <v>Electronics</v>
      </c>
      <c r="E3795">
        <f>ROUND(Table1[[#This Row],[Sales Amount]],1)</f>
        <v>1464.6</v>
      </c>
      <c r="F3795">
        <f>Table1[[#This Row],[Quantity Sold]]</f>
        <v>21</v>
      </c>
      <c r="G3795">
        <f>Table1[[#This Row],[Discount (%)]]</f>
        <v>13</v>
      </c>
      <c r="H3795">
        <f>Table1[[#This Row],[Profit]]</f>
        <v>402.15</v>
      </c>
    </row>
    <row r="3796" spans="1:8">
      <c r="A3796" s="11" t="s">
        <v>3735</v>
      </c>
      <c r="B3796" s="7">
        <v>48819</v>
      </c>
      <c r="C3796" t="str">
        <f>PROPER(Table1[[#This Row],[Region]])</f>
        <v>South</v>
      </c>
      <c r="D3796" t="str">
        <f>PROPER(Table1[[#This Row],[Product Category]])</f>
        <v>Electronics</v>
      </c>
      <c r="E3796">
        <f>ROUND(Table1[[#This Row],[Sales Amount]],1)</f>
        <v>1120.7</v>
      </c>
      <c r="F3796">
        <f>Table1[[#This Row],[Quantity Sold]]</f>
        <v>31</v>
      </c>
      <c r="G3796">
        <f>Table1[[#This Row],[Discount (%)]]</f>
        <v>14</v>
      </c>
      <c r="H3796">
        <f>Table1[[#This Row],[Profit]]</f>
        <v>1176.03</v>
      </c>
    </row>
    <row r="3797" spans="1:8">
      <c r="A3797" s="11" t="s">
        <v>3736</v>
      </c>
      <c r="B3797" s="7">
        <v>48820</v>
      </c>
      <c r="C3797" t="str">
        <f>PROPER(Table1[[#This Row],[Region]])</f>
        <v>North</v>
      </c>
      <c r="D3797" t="str">
        <f>PROPER(Table1[[#This Row],[Product Category]])</f>
        <v>Furniture</v>
      </c>
      <c r="E3797">
        <f>ROUND(Table1[[#This Row],[Sales Amount]],1)</f>
        <v>3892.7</v>
      </c>
      <c r="F3797">
        <f>Table1[[#This Row],[Quantity Sold]]</f>
        <v>7</v>
      </c>
      <c r="G3797">
        <f>Table1[[#This Row],[Discount (%)]]</f>
        <v>45</v>
      </c>
      <c r="H3797">
        <f>Table1[[#This Row],[Profit]]</f>
        <v>141.09</v>
      </c>
    </row>
    <row r="3798" spans="1:8">
      <c r="A3798" s="11" t="s">
        <v>3737</v>
      </c>
      <c r="B3798" s="7">
        <v>48821</v>
      </c>
      <c r="C3798" t="str">
        <f>PROPER(Table1[[#This Row],[Region]])</f>
        <v>South</v>
      </c>
      <c r="D3798" t="str">
        <f>PROPER(Table1[[#This Row],[Product Category]])</f>
        <v>Furniture</v>
      </c>
      <c r="E3798">
        <f>ROUND(Table1[[#This Row],[Sales Amount]],1)</f>
        <v>4629.2</v>
      </c>
      <c r="F3798">
        <f>Table1[[#This Row],[Quantity Sold]]</f>
        <v>29</v>
      </c>
      <c r="G3798">
        <f>Table1[[#This Row],[Discount (%)]]</f>
        <v>42</v>
      </c>
      <c r="H3798">
        <f>Table1[[#This Row],[Profit]]</f>
        <v>630.49</v>
      </c>
    </row>
    <row r="3799" spans="1:8">
      <c r="A3799" s="11" t="s">
        <v>3738</v>
      </c>
      <c r="B3799" s="7">
        <v>48822</v>
      </c>
      <c r="C3799" t="str">
        <f>PROPER(Table1[[#This Row],[Region]])</f>
        <v>North</v>
      </c>
      <c r="D3799" t="str">
        <f>PROPER(Table1[[#This Row],[Product Category]])</f>
        <v>Sports</v>
      </c>
      <c r="E3799">
        <f>ROUND(Table1[[#This Row],[Sales Amount]],1)</f>
        <v>2718.4</v>
      </c>
      <c r="F3799">
        <f>Table1[[#This Row],[Quantity Sold]]</f>
        <v>4</v>
      </c>
      <c r="G3799">
        <f>Table1[[#This Row],[Discount (%)]]</f>
        <v>50</v>
      </c>
      <c r="H3799">
        <f>Table1[[#This Row],[Profit]]</f>
        <v>311.60000000000002</v>
      </c>
    </row>
    <row r="3800" spans="1:8">
      <c r="A3800" s="11" t="s">
        <v>3739</v>
      </c>
      <c r="B3800" s="7">
        <v>48823</v>
      </c>
      <c r="C3800" t="str">
        <f>PROPER(Table1[[#This Row],[Region]])</f>
        <v>West</v>
      </c>
      <c r="D3800" t="str">
        <f>PROPER(Table1[[#This Row],[Product Category]])</f>
        <v>Electronics</v>
      </c>
      <c r="E3800">
        <f>ROUND(Table1[[#This Row],[Sales Amount]],1)</f>
        <v>663.8</v>
      </c>
      <c r="F3800">
        <f>Table1[[#This Row],[Quantity Sold]]</f>
        <v>16</v>
      </c>
      <c r="G3800">
        <f>Table1[[#This Row],[Discount (%)]]</f>
        <v>13</v>
      </c>
      <c r="H3800">
        <f>Table1[[#This Row],[Profit]]</f>
        <v>209.56</v>
      </c>
    </row>
    <row r="3801" spans="1:8">
      <c r="A3801" s="11" t="s">
        <v>3740</v>
      </c>
      <c r="B3801" s="7">
        <v>48824</v>
      </c>
      <c r="C3801" t="str">
        <f>PROPER(Table1[[#This Row],[Region]])</f>
        <v>East</v>
      </c>
      <c r="D3801" t="str">
        <f>PROPER(Table1[[#This Row],[Product Category]])</f>
        <v>Electronics</v>
      </c>
      <c r="E3801">
        <f>ROUND(Table1[[#This Row],[Sales Amount]],1)</f>
        <v>1390.7</v>
      </c>
      <c r="F3801">
        <f>Table1[[#This Row],[Quantity Sold]]</f>
        <v>11</v>
      </c>
      <c r="G3801">
        <f>Table1[[#This Row],[Discount (%)]]</f>
        <v>32</v>
      </c>
      <c r="H3801">
        <f>Table1[[#This Row],[Profit]]</f>
        <v>1100.6600000000001</v>
      </c>
    </row>
    <row r="3802" spans="1:8">
      <c r="A3802" s="11" t="s">
        <v>3741</v>
      </c>
      <c r="B3802" s="7">
        <v>48825</v>
      </c>
      <c r="C3802" t="str">
        <f>PROPER(Table1[[#This Row],[Region]])</f>
        <v>West</v>
      </c>
      <c r="D3802" t="str">
        <f>PROPER(Table1[[#This Row],[Product Category]])</f>
        <v>Clothing</v>
      </c>
      <c r="E3802">
        <f>ROUND(Table1[[#This Row],[Sales Amount]],1)</f>
        <v>1732.2</v>
      </c>
      <c r="F3802">
        <f>Table1[[#This Row],[Quantity Sold]]</f>
        <v>14</v>
      </c>
      <c r="G3802">
        <f>Table1[[#This Row],[Discount (%)]]</f>
        <v>13</v>
      </c>
      <c r="H3802">
        <f>Table1[[#This Row],[Profit]]</f>
        <v>510.07</v>
      </c>
    </row>
    <row r="3803" spans="1:8">
      <c r="A3803" s="11" t="s">
        <v>3742</v>
      </c>
      <c r="B3803" s="7">
        <v>48826</v>
      </c>
      <c r="C3803" t="str">
        <f>PROPER(Table1[[#This Row],[Region]])</f>
        <v>East</v>
      </c>
      <c r="D3803" t="str">
        <f>PROPER(Table1[[#This Row],[Product Category]])</f>
        <v>Electronics</v>
      </c>
      <c r="E3803">
        <f>ROUND(Table1[[#This Row],[Sales Amount]],1)</f>
        <v>1316.4</v>
      </c>
      <c r="F3803">
        <f>Table1[[#This Row],[Quantity Sold]]</f>
        <v>43</v>
      </c>
      <c r="G3803">
        <f>Table1[[#This Row],[Discount (%)]]</f>
        <v>20</v>
      </c>
      <c r="H3803">
        <f>Table1[[#This Row],[Profit]]</f>
        <v>828.51</v>
      </c>
    </row>
    <row r="3804" spans="1:8">
      <c r="A3804" s="11" t="s">
        <v>3743</v>
      </c>
      <c r="B3804" s="7">
        <v>48827</v>
      </c>
      <c r="C3804" t="str">
        <f>PROPER(Table1[[#This Row],[Region]])</f>
        <v>East</v>
      </c>
      <c r="D3804" t="str">
        <f>PROPER(Table1[[#This Row],[Product Category]])</f>
        <v>Electronics</v>
      </c>
      <c r="E3804">
        <f>ROUND(Table1[[#This Row],[Sales Amount]],1)</f>
        <v>3040.7</v>
      </c>
      <c r="F3804">
        <f>Table1[[#This Row],[Quantity Sold]]</f>
        <v>34</v>
      </c>
      <c r="G3804">
        <f>Table1[[#This Row],[Discount (%)]]</f>
        <v>40</v>
      </c>
      <c r="H3804">
        <f>Table1[[#This Row],[Profit]]</f>
        <v>1820.27</v>
      </c>
    </row>
    <row r="3805" spans="1:8">
      <c r="A3805" s="11" t="s">
        <v>3744</v>
      </c>
      <c r="B3805" s="7">
        <v>48828</v>
      </c>
      <c r="C3805" t="str">
        <f>PROPER(Table1[[#This Row],[Region]])</f>
        <v>East</v>
      </c>
      <c r="D3805" t="str">
        <f>PROPER(Table1[[#This Row],[Product Category]])</f>
        <v>Sports</v>
      </c>
      <c r="E3805">
        <f>ROUND(Table1[[#This Row],[Sales Amount]],1)</f>
        <v>2797.4</v>
      </c>
      <c r="F3805">
        <f>Table1[[#This Row],[Quantity Sold]]</f>
        <v>39</v>
      </c>
      <c r="G3805">
        <f>Table1[[#This Row],[Discount (%)]]</f>
        <v>42</v>
      </c>
      <c r="H3805">
        <f>Table1[[#This Row],[Profit]]</f>
        <v>1392.26</v>
      </c>
    </row>
    <row r="3806" spans="1:8">
      <c r="A3806" s="11" t="s">
        <v>3745</v>
      </c>
      <c r="B3806" s="7">
        <v>48829</v>
      </c>
      <c r="C3806" t="str">
        <f>PROPER(Table1[[#This Row],[Region]])</f>
        <v>West</v>
      </c>
      <c r="D3806" t="str">
        <f>PROPER(Table1[[#This Row],[Product Category]])</f>
        <v>Furniture</v>
      </c>
      <c r="E3806">
        <f>ROUND(Table1[[#This Row],[Sales Amount]],1)</f>
        <v>4396</v>
      </c>
      <c r="F3806">
        <f>Table1[[#This Row],[Quantity Sold]]</f>
        <v>14</v>
      </c>
      <c r="G3806">
        <f>Table1[[#This Row],[Discount (%)]]</f>
        <v>50</v>
      </c>
      <c r="H3806">
        <f>Table1[[#This Row],[Profit]]</f>
        <v>648.20000000000005</v>
      </c>
    </row>
    <row r="3807" spans="1:8">
      <c r="A3807" s="11" t="s">
        <v>3746</v>
      </c>
      <c r="B3807" s="7">
        <v>48830</v>
      </c>
      <c r="C3807" t="str">
        <f>PROPER(Table1[[#This Row],[Region]])</f>
        <v>East</v>
      </c>
      <c r="D3807" t="str">
        <f>PROPER(Table1[[#This Row],[Product Category]])</f>
        <v>Furniture</v>
      </c>
      <c r="E3807">
        <f>ROUND(Table1[[#This Row],[Sales Amount]],1)</f>
        <v>1884.6</v>
      </c>
      <c r="F3807">
        <f>Table1[[#This Row],[Quantity Sold]]</f>
        <v>6</v>
      </c>
      <c r="G3807">
        <f>Table1[[#This Row],[Discount (%)]]</f>
        <v>17</v>
      </c>
      <c r="H3807">
        <f>Table1[[#This Row],[Profit]]</f>
        <v>1603.91</v>
      </c>
    </row>
    <row r="3808" spans="1:8">
      <c r="A3808" s="11" t="s">
        <v>3747</v>
      </c>
      <c r="B3808" s="7">
        <v>48831</v>
      </c>
      <c r="C3808" t="str">
        <f>PROPER(Table1[[#This Row],[Region]])</f>
        <v>North</v>
      </c>
      <c r="D3808" t="str">
        <f>PROPER(Table1[[#This Row],[Product Category]])</f>
        <v>Furniture</v>
      </c>
      <c r="E3808">
        <f>ROUND(Table1[[#This Row],[Sales Amount]],1)</f>
        <v>3395.3</v>
      </c>
      <c r="F3808">
        <f>Table1[[#This Row],[Quantity Sold]]</f>
        <v>26</v>
      </c>
      <c r="G3808">
        <f>Table1[[#This Row],[Discount (%)]]</f>
        <v>7</v>
      </c>
      <c r="H3808">
        <f>Table1[[#This Row],[Profit]]</f>
        <v>996.53</v>
      </c>
    </row>
    <row r="3809" spans="1:8">
      <c r="A3809" s="11" t="s">
        <v>3748</v>
      </c>
      <c r="B3809" s="7">
        <v>48832</v>
      </c>
      <c r="C3809" t="str">
        <f>PROPER(Table1[[#This Row],[Region]])</f>
        <v>East</v>
      </c>
      <c r="D3809" t="str">
        <f>PROPER(Table1[[#This Row],[Product Category]])</f>
        <v>Sports</v>
      </c>
      <c r="E3809">
        <f>ROUND(Table1[[#This Row],[Sales Amount]],1)</f>
        <v>1255.7</v>
      </c>
      <c r="F3809">
        <f>Table1[[#This Row],[Quantity Sold]]</f>
        <v>38</v>
      </c>
      <c r="G3809">
        <f>Table1[[#This Row],[Discount (%)]]</f>
        <v>47</v>
      </c>
      <c r="H3809">
        <f>Table1[[#This Row],[Profit]]</f>
        <v>1789.06</v>
      </c>
    </row>
    <row r="3810" spans="1:8">
      <c r="A3810" s="11" t="s">
        <v>3749</v>
      </c>
      <c r="B3810" s="7">
        <v>48833</v>
      </c>
      <c r="C3810" t="str">
        <f>PROPER(Table1[[#This Row],[Region]])</f>
        <v>East</v>
      </c>
      <c r="D3810" t="str">
        <f>PROPER(Table1[[#This Row],[Product Category]])</f>
        <v>Electronics</v>
      </c>
      <c r="E3810">
        <f>ROUND(Table1[[#This Row],[Sales Amount]],1)</f>
        <v>3831.1</v>
      </c>
      <c r="F3810">
        <f>Table1[[#This Row],[Quantity Sold]]</f>
        <v>45</v>
      </c>
      <c r="G3810">
        <f>Table1[[#This Row],[Discount (%)]]</f>
        <v>32</v>
      </c>
      <c r="H3810">
        <f>Table1[[#This Row],[Profit]]</f>
        <v>150.33000000000001</v>
      </c>
    </row>
    <row r="3811" spans="1:8">
      <c r="A3811" s="11" t="s">
        <v>3750</v>
      </c>
      <c r="B3811" s="7">
        <v>48834</v>
      </c>
      <c r="C3811" t="str">
        <f>PROPER(Table1[[#This Row],[Region]])</f>
        <v>West</v>
      </c>
      <c r="D3811" t="str">
        <f>PROPER(Table1[[#This Row],[Product Category]])</f>
        <v>Sports</v>
      </c>
      <c r="E3811">
        <f>ROUND(Table1[[#This Row],[Sales Amount]],1)</f>
        <v>3143.6</v>
      </c>
      <c r="F3811">
        <f>Table1[[#This Row],[Quantity Sold]]</f>
        <v>44</v>
      </c>
      <c r="G3811">
        <f>Table1[[#This Row],[Discount (%)]]</f>
        <v>19</v>
      </c>
      <c r="H3811">
        <f>Table1[[#This Row],[Profit]]</f>
        <v>1230.95</v>
      </c>
    </row>
    <row r="3812" spans="1:8">
      <c r="A3812" s="11" t="s">
        <v>3751</v>
      </c>
      <c r="B3812" s="7">
        <v>48835</v>
      </c>
      <c r="C3812" t="str">
        <f>PROPER(Table1[[#This Row],[Region]])</f>
        <v>North</v>
      </c>
      <c r="D3812" t="str">
        <f>PROPER(Table1[[#This Row],[Product Category]])</f>
        <v>Electronics</v>
      </c>
      <c r="E3812">
        <f>ROUND(Table1[[#This Row],[Sales Amount]],1)</f>
        <v>1407</v>
      </c>
      <c r="F3812">
        <f>Table1[[#This Row],[Quantity Sold]]</f>
        <v>50</v>
      </c>
      <c r="G3812">
        <f>Table1[[#This Row],[Discount (%)]]</f>
        <v>35</v>
      </c>
      <c r="H3812">
        <f>Table1[[#This Row],[Profit]]</f>
        <v>1146.1099999999999</v>
      </c>
    </row>
    <row r="3813" spans="1:8">
      <c r="A3813" s="11" t="s">
        <v>3752</v>
      </c>
      <c r="B3813" s="7">
        <v>48836</v>
      </c>
      <c r="C3813" t="str">
        <f>PROPER(Table1[[#This Row],[Region]])</f>
        <v>East</v>
      </c>
      <c r="D3813" t="str">
        <f>PROPER(Table1[[#This Row],[Product Category]])</f>
        <v>Furniture</v>
      </c>
      <c r="E3813">
        <f>ROUND(Table1[[#This Row],[Sales Amount]],1)</f>
        <v>4004.1</v>
      </c>
      <c r="F3813">
        <f>Table1[[#This Row],[Quantity Sold]]</f>
        <v>30</v>
      </c>
      <c r="G3813">
        <f>Table1[[#This Row],[Discount (%)]]</f>
        <v>25</v>
      </c>
      <c r="H3813">
        <f>Table1[[#This Row],[Profit]]</f>
        <v>679.16</v>
      </c>
    </row>
    <row r="3814" spans="1:8">
      <c r="A3814" s="11" t="s">
        <v>3753</v>
      </c>
      <c r="B3814" s="7">
        <v>48837</v>
      </c>
      <c r="C3814" t="str">
        <f>PROPER(Table1[[#This Row],[Region]])</f>
        <v>West</v>
      </c>
      <c r="D3814" t="str">
        <f>PROPER(Table1[[#This Row],[Product Category]])</f>
        <v>Clothing</v>
      </c>
      <c r="E3814">
        <f>ROUND(Table1[[#This Row],[Sales Amount]],1)</f>
        <v>1673.7</v>
      </c>
      <c r="F3814">
        <f>Table1[[#This Row],[Quantity Sold]]</f>
        <v>39</v>
      </c>
      <c r="G3814">
        <f>Table1[[#This Row],[Discount (%)]]</f>
        <v>47</v>
      </c>
      <c r="H3814">
        <f>Table1[[#This Row],[Profit]]</f>
        <v>1556.47</v>
      </c>
    </row>
    <row r="3815" spans="1:8">
      <c r="A3815" s="11" t="s">
        <v>3754</v>
      </c>
      <c r="B3815" s="7">
        <v>48838</v>
      </c>
      <c r="C3815" t="str">
        <f>PROPER(Table1[[#This Row],[Region]])</f>
        <v>North</v>
      </c>
      <c r="D3815" t="str">
        <f>PROPER(Table1[[#This Row],[Product Category]])</f>
        <v>Furniture</v>
      </c>
      <c r="E3815">
        <f>ROUND(Table1[[#This Row],[Sales Amount]],1)</f>
        <v>4060</v>
      </c>
      <c r="F3815">
        <f>Table1[[#This Row],[Quantity Sold]]</f>
        <v>15</v>
      </c>
      <c r="G3815">
        <f>Table1[[#This Row],[Discount (%)]]</f>
        <v>12</v>
      </c>
      <c r="H3815">
        <f>Table1[[#This Row],[Profit]]</f>
        <v>201.71</v>
      </c>
    </row>
    <row r="3816" spans="1:8">
      <c r="A3816" s="11" t="s">
        <v>3755</v>
      </c>
      <c r="B3816" s="7">
        <v>48839</v>
      </c>
      <c r="C3816" t="str">
        <f>PROPER(Table1[[#This Row],[Region]])</f>
        <v>East</v>
      </c>
      <c r="D3816" t="str">
        <f>PROPER(Table1[[#This Row],[Product Category]])</f>
        <v>Groceries</v>
      </c>
      <c r="E3816">
        <f>ROUND(Table1[[#This Row],[Sales Amount]],1)</f>
        <v>3321.6</v>
      </c>
      <c r="F3816">
        <f>Table1[[#This Row],[Quantity Sold]]</f>
        <v>26</v>
      </c>
      <c r="G3816">
        <f>Table1[[#This Row],[Discount (%)]]</f>
        <v>42</v>
      </c>
      <c r="H3816">
        <f>Table1[[#This Row],[Profit]]</f>
        <v>1349.51</v>
      </c>
    </row>
    <row r="3817" spans="1:8">
      <c r="A3817" s="11" t="s">
        <v>3756</v>
      </c>
      <c r="B3817" s="7">
        <v>48840</v>
      </c>
      <c r="C3817" t="str">
        <f>PROPER(Table1[[#This Row],[Region]])</f>
        <v>South</v>
      </c>
      <c r="D3817" t="str">
        <f>PROPER(Table1[[#This Row],[Product Category]])</f>
        <v>Furniture</v>
      </c>
      <c r="E3817">
        <f>ROUND(Table1[[#This Row],[Sales Amount]],1)</f>
        <v>1309.4000000000001</v>
      </c>
      <c r="F3817">
        <f>Table1[[#This Row],[Quantity Sold]]</f>
        <v>29</v>
      </c>
      <c r="G3817">
        <f>Table1[[#This Row],[Discount (%)]]</f>
        <v>27</v>
      </c>
      <c r="H3817">
        <f>Table1[[#This Row],[Profit]]</f>
        <v>1451.8</v>
      </c>
    </row>
    <row r="3818" spans="1:8">
      <c r="A3818" s="11" t="s">
        <v>3757</v>
      </c>
      <c r="B3818" s="7">
        <v>48841</v>
      </c>
      <c r="C3818" t="str">
        <f>PROPER(Table1[[#This Row],[Region]])</f>
        <v>East</v>
      </c>
      <c r="D3818" t="str">
        <f>PROPER(Table1[[#This Row],[Product Category]])</f>
        <v>Furniture</v>
      </c>
      <c r="E3818">
        <f>ROUND(Table1[[#This Row],[Sales Amount]],1)</f>
        <v>966.2</v>
      </c>
      <c r="F3818">
        <f>Table1[[#This Row],[Quantity Sold]]</f>
        <v>20</v>
      </c>
      <c r="G3818">
        <f>Table1[[#This Row],[Discount (%)]]</f>
        <v>48</v>
      </c>
      <c r="H3818">
        <f>Table1[[#This Row],[Profit]]</f>
        <v>303.56</v>
      </c>
    </row>
    <row r="3819" spans="1:8">
      <c r="A3819" s="11" t="s">
        <v>3758</v>
      </c>
      <c r="B3819" s="7">
        <v>48842</v>
      </c>
      <c r="C3819" t="str">
        <f>PROPER(Table1[[#This Row],[Region]])</f>
        <v>North</v>
      </c>
      <c r="D3819" t="str">
        <f>PROPER(Table1[[#This Row],[Product Category]])</f>
        <v>Furniture</v>
      </c>
      <c r="E3819">
        <f>ROUND(Table1[[#This Row],[Sales Amount]],1)</f>
        <v>1632.7</v>
      </c>
      <c r="F3819">
        <f>Table1[[#This Row],[Quantity Sold]]</f>
        <v>26</v>
      </c>
      <c r="G3819">
        <f>Table1[[#This Row],[Discount (%)]]</f>
        <v>48</v>
      </c>
      <c r="H3819">
        <f>Table1[[#This Row],[Profit]]</f>
        <v>1132.56</v>
      </c>
    </row>
    <row r="3820" spans="1:8">
      <c r="A3820" s="11" t="s">
        <v>3759</v>
      </c>
      <c r="B3820" s="7">
        <v>48843</v>
      </c>
      <c r="C3820" t="str">
        <f>PROPER(Table1[[#This Row],[Region]])</f>
        <v>North</v>
      </c>
      <c r="D3820" t="str">
        <f>PROPER(Table1[[#This Row],[Product Category]])</f>
        <v>Furniture</v>
      </c>
      <c r="E3820">
        <f>ROUND(Table1[[#This Row],[Sales Amount]],1)</f>
        <v>341.3</v>
      </c>
      <c r="F3820">
        <f>Table1[[#This Row],[Quantity Sold]]</f>
        <v>2</v>
      </c>
      <c r="G3820">
        <f>Table1[[#This Row],[Discount (%)]]</f>
        <v>27</v>
      </c>
      <c r="H3820">
        <f>Table1[[#This Row],[Profit]]</f>
        <v>1308.9000000000001</v>
      </c>
    </row>
    <row r="3821" spans="1:8">
      <c r="A3821" s="11" t="s">
        <v>3760</v>
      </c>
      <c r="B3821" s="7">
        <v>48844</v>
      </c>
      <c r="C3821" t="str">
        <f>PROPER(Table1[[#This Row],[Region]])</f>
        <v>North</v>
      </c>
      <c r="D3821" t="str">
        <f>PROPER(Table1[[#This Row],[Product Category]])</f>
        <v>Furniture</v>
      </c>
      <c r="E3821">
        <f>ROUND(Table1[[#This Row],[Sales Amount]],1)</f>
        <v>2784.4</v>
      </c>
      <c r="F3821">
        <f>Table1[[#This Row],[Quantity Sold]]</f>
        <v>21</v>
      </c>
      <c r="G3821">
        <f>Table1[[#This Row],[Discount (%)]]</f>
        <v>18</v>
      </c>
      <c r="H3821">
        <f>Table1[[#This Row],[Profit]]</f>
        <v>386.61</v>
      </c>
    </row>
    <row r="3822" spans="1:8">
      <c r="A3822" s="11" t="s">
        <v>3761</v>
      </c>
      <c r="B3822" s="7">
        <v>48845</v>
      </c>
      <c r="C3822" t="str">
        <f>PROPER(Table1[[#This Row],[Region]])</f>
        <v>North</v>
      </c>
      <c r="D3822" t="str">
        <f>PROPER(Table1[[#This Row],[Product Category]])</f>
        <v>Electronics</v>
      </c>
      <c r="E3822">
        <f>ROUND(Table1[[#This Row],[Sales Amount]],1)</f>
        <v>4903.8</v>
      </c>
      <c r="F3822">
        <f>Table1[[#This Row],[Quantity Sold]]</f>
        <v>35</v>
      </c>
      <c r="G3822">
        <f>Table1[[#This Row],[Discount (%)]]</f>
        <v>48</v>
      </c>
      <c r="H3822">
        <f>Table1[[#This Row],[Profit]]</f>
        <v>955.6</v>
      </c>
    </row>
    <row r="3823" spans="1:8">
      <c r="A3823" s="11" t="s">
        <v>3762</v>
      </c>
      <c r="B3823" s="7">
        <v>48846</v>
      </c>
      <c r="C3823" t="str">
        <f>PROPER(Table1[[#This Row],[Region]])</f>
        <v>West</v>
      </c>
      <c r="D3823" t="str">
        <f>PROPER(Table1[[#This Row],[Product Category]])</f>
        <v>Electronics</v>
      </c>
      <c r="E3823">
        <f>ROUND(Table1[[#This Row],[Sales Amount]],1)</f>
        <v>2827.9</v>
      </c>
      <c r="F3823">
        <f>Table1[[#This Row],[Quantity Sold]]</f>
        <v>17</v>
      </c>
      <c r="G3823">
        <f>Table1[[#This Row],[Discount (%)]]</f>
        <v>28</v>
      </c>
      <c r="H3823">
        <f>Table1[[#This Row],[Profit]]</f>
        <v>1627.17</v>
      </c>
    </row>
    <row r="3824" spans="1:8">
      <c r="A3824" s="11" t="s">
        <v>3763</v>
      </c>
      <c r="B3824" s="7">
        <v>48847</v>
      </c>
      <c r="C3824" t="str">
        <f>PROPER(Table1[[#This Row],[Region]])</f>
        <v>East</v>
      </c>
      <c r="D3824" t="str">
        <f>PROPER(Table1[[#This Row],[Product Category]])</f>
        <v>Groceries</v>
      </c>
      <c r="E3824">
        <f>ROUND(Table1[[#This Row],[Sales Amount]],1)</f>
        <v>3103.3</v>
      </c>
      <c r="F3824">
        <f>Table1[[#This Row],[Quantity Sold]]</f>
        <v>10</v>
      </c>
      <c r="G3824">
        <f>Table1[[#This Row],[Discount (%)]]</f>
        <v>6</v>
      </c>
      <c r="H3824">
        <f>Table1[[#This Row],[Profit]]</f>
        <v>56.03</v>
      </c>
    </row>
    <row r="3825" spans="1:8">
      <c r="A3825" s="11" t="s">
        <v>3764</v>
      </c>
      <c r="B3825" s="7">
        <v>48848</v>
      </c>
      <c r="C3825" t="str">
        <f>PROPER(Table1[[#This Row],[Region]])</f>
        <v>South</v>
      </c>
      <c r="D3825" t="str">
        <f>PROPER(Table1[[#This Row],[Product Category]])</f>
        <v>Sports</v>
      </c>
      <c r="E3825">
        <f>ROUND(Table1[[#This Row],[Sales Amount]],1)</f>
        <v>3880.7</v>
      </c>
      <c r="F3825">
        <f>Table1[[#This Row],[Quantity Sold]]</f>
        <v>35</v>
      </c>
      <c r="G3825">
        <f>Table1[[#This Row],[Discount (%)]]</f>
        <v>19</v>
      </c>
      <c r="H3825">
        <f>Table1[[#This Row],[Profit]]</f>
        <v>951.16</v>
      </c>
    </row>
    <row r="3826" spans="1:8">
      <c r="A3826" s="11" t="s">
        <v>3765</v>
      </c>
      <c r="B3826" s="7">
        <v>48849</v>
      </c>
      <c r="C3826" t="str">
        <f>PROPER(Table1[[#This Row],[Region]])</f>
        <v>West</v>
      </c>
      <c r="D3826" t="str">
        <f>PROPER(Table1[[#This Row],[Product Category]])</f>
        <v>Furniture</v>
      </c>
      <c r="E3826">
        <f>ROUND(Table1[[#This Row],[Sales Amount]],1)</f>
        <v>1632.7</v>
      </c>
      <c r="F3826">
        <f>Table1[[#This Row],[Quantity Sold]]</f>
        <v>4</v>
      </c>
      <c r="G3826">
        <f>Table1[[#This Row],[Discount (%)]]</f>
        <v>21</v>
      </c>
      <c r="H3826">
        <f>Table1[[#This Row],[Profit]]</f>
        <v>1953.79</v>
      </c>
    </row>
    <row r="3827" spans="1:8">
      <c r="A3827" s="11" t="s">
        <v>3766</v>
      </c>
      <c r="B3827" s="7">
        <v>48850</v>
      </c>
      <c r="C3827" t="str">
        <f>PROPER(Table1[[#This Row],[Region]])</f>
        <v>South</v>
      </c>
      <c r="D3827" t="str">
        <f>PROPER(Table1[[#This Row],[Product Category]])</f>
        <v>Sports</v>
      </c>
      <c r="E3827">
        <f>ROUND(Table1[[#This Row],[Sales Amount]],1)</f>
        <v>4679.5</v>
      </c>
      <c r="F3827">
        <f>Table1[[#This Row],[Quantity Sold]]</f>
        <v>8</v>
      </c>
      <c r="G3827">
        <f>Table1[[#This Row],[Discount (%)]]</f>
        <v>44</v>
      </c>
      <c r="H3827">
        <f>Table1[[#This Row],[Profit]]</f>
        <v>592.49</v>
      </c>
    </row>
    <row r="3828" spans="1:8">
      <c r="A3828" s="11" t="s">
        <v>3767</v>
      </c>
      <c r="B3828" s="7">
        <v>48851</v>
      </c>
      <c r="C3828" t="str">
        <f>PROPER(Table1[[#This Row],[Region]])</f>
        <v>West</v>
      </c>
      <c r="D3828" t="str">
        <f>PROPER(Table1[[#This Row],[Product Category]])</f>
        <v>Electronics</v>
      </c>
      <c r="E3828">
        <f>ROUND(Table1[[#This Row],[Sales Amount]],1)</f>
        <v>2646</v>
      </c>
      <c r="F3828">
        <f>Table1[[#This Row],[Quantity Sold]]</f>
        <v>4</v>
      </c>
      <c r="G3828">
        <f>Table1[[#This Row],[Discount (%)]]</f>
        <v>39</v>
      </c>
      <c r="H3828">
        <f>Table1[[#This Row],[Profit]]</f>
        <v>1385.78</v>
      </c>
    </row>
    <row r="3829" spans="1:8">
      <c r="A3829" s="11" t="s">
        <v>3768</v>
      </c>
      <c r="B3829" s="7">
        <v>48852</v>
      </c>
      <c r="C3829" t="str">
        <f>PROPER(Table1[[#This Row],[Region]])</f>
        <v>West</v>
      </c>
      <c r="D3829" t="str">
        <f>PROPER(Table1[[#This Row],[Product Category]])</f>
        <v>Electronics</v>
      </c>
      <c r="E3829">
        <f>ROUND(Table1[[#This Row],[Sales Amount]],1)</f>
        <v>4686.7</v>
      </c>
      <c r="F3829">
        <f>Table1[[#This Row],[Quantity Sold]]</f>
        <v>32</v>
      </c>
      <c r="G3829">
        <f>Table1[[#This Row],[Discount (%)]]</f>
        <v>5</v>
      </c>
      <c r="H3829">
        <f>Table1[[#This Row],[Profit]]</f>
        <v>63.88</v>
      </c>
    </row>
    <row r="3830" spans="1:8">
      <c r="A3830" s="11" t="s">
        <v>3769</v>
      </c>
      <c r="B3830" s="7">
        <v>48853</v>
      </c>
      <c r="C3830" t="str">
        <f>PROPER(Table1[[#This Row],[Region]])</f>
        <v>East</v>
      </c>
      <c r="D3830" t="str">
        <f>PROPER(Table1[[#This Row],[Product Category]])</f>
        <v>Clothing</v>
      </c>
      <c r="E3830">
        <f>ROUND(Table1[[#This Row],[Sales Amount]],1)</f>
        <v>1022.8</v>
      </c>
      <c r="F3830">
        <f>Table1[[#This Row],[Quantity Sold]]</f>
        <v>1</v>
      </c>
      <c r="G3830">
        <f>Table1[[#This Row],[Discount (%)]]</f>
        <v>7</v>
      </c>
      <c r="H3830">
        <f>Table1[[#This Row],[Profit]]</f>
        <v>1908.02</v>
      </c>
    </row>
    <row r="3831" spans="1:8">
      <c r="A3831" s="11" t="s">
        <v>3770</v>
      </c>
      <c r="B3831" s="7">
        <v>48854</v>
      </c>
      <c r="C3831" t="str">
        <f>PROPER(Table1[[#This Row],[Region]])</f>
        <v>West</v>
      </c>
      <c r="D3831" t="str">
        <f>PROPER(Table1[[#This Row],[Product Category]])</f>
        <v>Sports</v>
      </c>
      <c r="E3831">
        <f>ROUND(Table1[[#This Row],[Sales Amount]],1)</f>
        <v>4565.3</v>
      </c>
      <c r="F3831">
        <f>Table1[[#This Row],[Quantity Sold]]</f>
        <v>7</v>
      </c>
      <c r="G3831">
        <f>Table1[[#This Row],[Discount (%)]]</f>
        <v>6</v>
      </c>
      <c r="H3831">
        <f>Table1[[#This Row],[Profit]]</f>
        <v>266.61</v>
      </c>
    </row>
    <row r="3832" spans="1:8">
      <c r="A3832" s="11" t="s">
        <v>3771</v>
      </c>
      <c r="B3832" s="7">
        <v>48855</v>
      </c>
      <c r="C3832" t="str">
        <f>PROPER(Table1[[#This Row],[Region]])</f>
        <v>North</v>
      </c>
      <c r="D3832" t="str">
        <f>PROPER(Table1[[#This Row],[Product Category]])</f>
        <v>Electronics</v>
      </c>
      <c r="E3832">
        <f>ROUND(Table1[[#This Row],[Sales Amount]],1)</f>
        <v>4099.1000000000004</v>
      </c>
      <c r="F3832">
        <f>Table1[[#This Row],[Quantity Sold]]</f>
        <v>42</v>
      </c>
      <c r="G3832">
        <f>Table1[[#This Row],[Discount (%)]]</f>
        <v>29</v>
      </c>
      <c r="H3832">
        <f>Table1[[#This Row],[Profit]]</f>
        <v>1493.08</v>
      </c>
    </row>
    <row r="3833" spans="1:8">
      <c r="A3833" s="11" t="s">
        <v>3772</v>
      </c>
      <c r="B3833" s="7">
        <v>48856</v>
      </c>
      <c r="C3833" t="str">
        <f>PROPER(Table1[[#This Row],[Region]])</f>
        <v>East</v>
      </c>
      <c r="D3833" t="str">
        <f>PROPER(Table1[[#This Row],[Product Category]])</f>
        <v>Furniture</v>
      </c>
      <c r="E3833">
        <f>ROUND(Table1[[#This Row],[Sales Amount]],1)</f>
        <v>4132.3999999999996</v>
      </c>
      <c r="F3833">
        <f>Table1[[#This Row],[Quantity Sold]]</f>
        <v>49</v>
      </c>
      <c r="G3833">
        <f>Table1[[#This Row],[Discount (%)]]</f>
        <v>8</v>
      </c>
      <c r="H3833">
        <f>Table1[[#This Row],[Profit]]</f>
        <v>1578.88</v>
      </c>
    </row>
    <row r="3834" spans="1:8">
      <c r="A3834" s="11" t="s">
        <v>3773</v>
      </c>
      <c r="B3834" s="7">
        <v>48857</v>
      </c>
      <c r="C3834" t="str">
        <f>PROPER(Table1[[#This Row],[Region]])</f>
        <v>East</v>
      </c>
      <c r="D3834" t="str">
        <f>PROPER(Table1[[#This Row],[Product Category]])</f>
        <v>Electronics</v>
      </c>
      <c r="E3834">
        <f>ROUND(Table1[[#This Row],[Sales Amount]],1)</f>
        <v>4450.8</v>
      </c>
      <c r="F3834">
        <f>Table1[[#This Row],[Quantity Sold]]</f>
        <v>30</v>
      </c>
      <c r="G3834">
        <f>Table1[[#This Row],[Discount (%)]]</f>
        <v>14</v>
      </c>
      <c r="H3834">
        <f>Table1[[#This Row],[Profit]]</f>
        <v>541.71</v>
      </c>
    </row>
    <row r="3835" spans="1:8">
      <c r="A3835" s="11" t="s">
        <v>3774</v>
      </c>
      <c r="B3835" s="7">
        <v>48858</v>
      </c>
      <c r="C3835" t="str">
        <f>PROPER(Table1[[#This Row],[Region]])</f>
        <v>North</v>
      </c>
      <c r="D3835" t="str">
        <f>PROPER(Table1[[#This Row],[Product Category]])</f>
        <v>Furniture</v>
      </c>
      <c r="E3835">
        <f>ROUND(Table1[[#This Row],[Sales Amount]],1)</f>
        <v>2147.9</v>
      </c>
      <c r="F3835">
        <f>Table1[[#This Row],[Quantity Sold]]</f>
        <v>23</v>
      </c>
      <c r="G3835">
        <f>Table1[[#This Row],[Discount (%)]]</f>
        <v>21</v>
      </c>
      <c r="H3835">
        <f>Table1[[#This Row],[Profit]]</f>
        <v>975.32</v>
      </c>
    </row>
    <row r="3836" spans="1:8">
      <c r="A3836" s="11" t="s">
        <v>3775</v>
      </c>
      <c r="B3836" s="7">
        <v>48859</v>
      </c>
      <c r="C3836" t="str">
        <f>PROPER(Table1[[#This Row],[Region]])</f>
        <v>South</v>
      </c>
      <c r="D3836" t="str">
        <f>PROPER(Table1[[#This Row],[Product Category]])</f>
        <v>Clothing</v>
      </c>
      <c r="E3836">
        <f>ROUND(Table1[[#This Row],[Sales Amount]],1)</f>
        <v>2023.4</v>
      </c>
      <c r="F3836">
        <f>Table1[[#This Row],[Quantity Sold]]</f>
        <v>25</v>
      </c>
      <c r="G3836">
        <f>Table1[[#This Row],[Discount (%)]]</f>
        <v>29</v>
      </c>
      <c r="H3836">
        <f>Table1[[#This Row],[Profit]]</f>
        <v>1293.6400000000001</v>
      </c>
    </row>
    <row r="3837" spans="1:8">
      <c r="A3837" s="11" t="s">
        <v>3776</v>
      </c>
      <c r="B3837" s="7">
        <v>48860</v>
      </c>
      <c r="C3837" t="str">
        <f>PROPER(Table1[[#This Row],[Region]])</f>
        <v>East</v>
      </c>
      <c r="D3837" t="str">
        <f>PROPER(Table1[[#This Row],[Product Category]])</f>
        <v>Groceries</v>
      </c>
      <c r="E3837">
        <f>ROUND(Table1[[#This Row],[Sales Amount]],1)</f>
        <v>1314.5</v>
      </c>
      <c r="F3837">
        <f>Table1[[#This Row],[Quantity Sold]]</f>
        <v>24</v>
      </c>
      <c r="G3837">
        <f>Table1[[#This Row],[Discount (%)]]</f>
        <v>27</v>
      </c>
      <c r="H3837">
        <f>Table1[[#This Row],[Profit]]</f>
        <v>321.11</v>
      </c>
    </row>
    <row r="3838" spans="1:8">
      <c r="A3838" s="11" t="s">
        <v>3777</v>
      </c>
      <c r="B3838" s="7">
        <v>48861</v>
      </c>
      <c r="C3838" t="str">
        <f>PROPER(Table1[[#This Row],[Region]])</f>
        <v>West</v>
      </c>
      <c r="D3838" t="str">
        <f>PROPER(Table1[[#This Row],[Product Category]])</f>
        <v>Furniture</v>
      </c>
      <c r="E3838">
        <f>ROUND(Table1[[#This Row],[Sales Amount]],1)</f>
        <v>3845.4</v>
      </c>
      <c r="F3838">
        <f>Table1[[#This Row],[Quantity Sold]]</f>
        <v>44</v>
      </c>
      <c r="G3838">
        <f>Table1[[#This Row],[Discount (%)]]</f>
        <v>26</v>
      </c>
      <c r="H3838">
        <f>Table1[[#This Row],[Profit]]</f>
        <v>1822.37</v>
      </c>
    </row>
    <row r="3839" spans="1:8">
      <c r="A3839" s="11" t="s">
        <v>3778</v>
      </c>
      <c r="B3839" s="7">
        <v>48862</v>
      </c>
      <c r="C3839" t="str">
        <f>PROPER(Table1[[#This Row],[Region]])</f>
        <v>South</v>
      </c>
      <c r="D3839" t="str">
        <f>PROPER(Table1[[#This Row],[Product Category]])</f>
        <v>Sports</v>
      </c>
      <c r="E3839">
        <f>ROUND(Table1[[#This Row],[Sales Amount]],1)</f>
        <v>2841.4</v>
      </c>
      <c r="F3839">
        <f>Table1[[#This Row],[Quantity Sold]]</f>
        <v>10</v>
      </c>
      <c r="G3839">
        <f>Table1[[#This Row],[Discount (%)]]</f>
        <v>17</v>
      </c>
      <c r="H3839">
        <f>Table1[[#This Row],[Profit]]</f>
        <v>1936.36</v>
      </c>
    </row>
    <row r="3840" spans="1:8">
      <c r="A3840" s="11" t="s">
        <v>3779</v>
      </c>
      <c r="B3840" s="7">
        <v>48863</v>
      </c>
      <c r="C3840" t="str">
        <f>PROPER(Table1[[#This Row],[Region]])</f>
        <v>East</v>
      </c>
      <c r="D3840" t="str">
        <f>PROPER(Table1[[#This Row],[Product Category]])</f>
        <v>Furniture</v>
      </c>
      <c r="E3840">
        <f>ROUND(Table1[[#This Row],[Sales Amount]],1)</f>
        <v>4935.8</v>
      </c>
      <c r="F3840">
        <f>Table1[[#This Row],[Quantity Sold]]</f>
        <v>26</v>
      </c>
      <c r="G3840">
        <f>Table1[[#This Row],[Discount (%)]]</f>
        <v>32</v>
      </c>
      <c r="H3840">
        <f>Table1[[#This Row],[Profit]]</f>
        <v>178.92</v>
      </c>
    </row>
    <row r="3841" spans="1:8">
      <c r="A3841" s="11" t="s">
        <v>3780</v>
      </c>
      <c r="B3841" s="7">
        <v>48864</v>
      </c>
      <c r="C3841" t="str">
        <f>PROPER(Table1[[#This Row],[Region]])</f>
        <v>North</v>
      </c>
      <c r="D3841" t="str">
        <f>PROPER(Table1[[#This Row],[Product Category]])</f>
        <v>Furniture</v>
      </c>
      <c r="E3841">
        <f>ROUND(Table1[[#This Row],[Sales Amount]],1)</f>
        <v>1531.9</v>
      </c>
      <c r="F3841">
        <f>Table1[[#This Row],[Quantity Sold]]</f>
        <v>45</v>
      </c>
      <c r="G3841">
        <f>Table1[[#This Row],[Discount (%)]]</f>
        <v>49</v>
      </c>
      <c r="H3841">
        <f>Table1[[#This Row],[Profit]]</f>
        <v>1442.38</v>
      </c>
    </row>
    <row r="3842" spans="1:8">
      <c r="A3842" s="11" t="s">
        <v>3781</v>
      </c>
      <c r="B3842" s="7">
        <v>48865</v>
      </c>
      <c r="C3842" t="str">
        <f>PROPER(Table1[[#This Row],[Region]])</f>
        <v>East</v>
      </c>
      <c r="D3842" t="str">
        <f>PROPER(Table1[[#This Row],[Product Category]])</f>
        <v>Groceries</v>
      </c>
      <c r="E3842">
        <f>ROUND(Table1[[#This Row],[Sales Amount]],1)</f>
        <v>2502.1</v>
      </c>
      <c r="F3842">
        <f>Table1[[#This Row],[Quantity Sold]]</f>
        <v>9</v>
      </c>
      <c r="G3842">
        <f>Table1[[#This Row],[Discount (%)]]</f>
        <v>5</v>
      </c>
      <c r="H3842">
        <f>Table1[[#This Row],[Profit]]</f>
        <v>204.52</v>
      </c>
    </row>
    <row r="3843" spans="1:8">
      <c r="A3843" s="11" t="s">
        <v>3782</v>
      </c>
      <c r="B3843" s="7">
        <v>48866</v>
      </c>
      <c r="C3843" t="str">
        <f>PROPER(Table1[[#This Row],[Region]])</f>
        <v>West</v>
      </c>
      <c r="D3843" t="str">
        <f>PROPER(Table1[[#This Row],[Product Category]])</f>
        <v>Sports</v>
      </c>
      <c r="E3843">
        <f>ROUND(Table1[[#This Row],[Sales Amount]],1)</f>
        <v>2313.3000000000002</v>
      </c>
      <c r="F3843">
        <f>Table1[[#This Row],[Quantity Sold]]</f>
        <v>50</v>
      </c>
      <c r="G3843">
        <f>Table1[[#This Row],[Discount (%)]]</f>
        <v>9</v>
      </c>
      <c r="H3843">
        <f>Table1[[#This Row],[Profit]]</f>
        <v>1860.42</v>
      </c>
    </row>
    <row r="3844" spans="1:8">
      <c r="A3844" s="11" t="s">
        <v>3783</v>
      </c>
      <c r="B3844" s="7">
        <v>48867</v>
      </c>
      <c r="C3844" t="str">
        <f>PROPER(Table1[[#This Row],[Region]])</f>
        <v>East</v>
      </c>
      <c r="D3844" t="str">
        <f>PROPER(Table1[[#This Row],[Product Category]])</f>
        <v>Sports</v>
      </c>
      <c r="E3844">
        <f>ROUND(Table1[[#This Row],[Sales Amount]],1)</f>
        <v>1019.6</v>
      </c>
      <c r="F3844">
        <f>Table1[[#This Row],[Quantity Sold]]</f>
        <v>47</v>
      </c>
      <c r="G3844">
        <f>Table1[[#This Row],[Discount (%)]]</f>
        <v>31</v>
      </c>
      <c r="H3844">
        <f>Table1[[#This Row],[Profit]]</f>
        <v>507.03</v>
      </c>
    </row>
    <row r="3845" spans="1:8">
      <c r="A3845" s="11" t="s">
        <v>3784</v>
      </c>
      <c r="B3845" s="7">
        <v>48868</v>
      </c>
      <c r="C3845" t="str">
        <f>PROPER(Table1[[#This Row],[Region]])</f>
        <v>North</v>
      </c>
      <c r="D3845" t="str">
        <f>PROPER(Table1[[#This Row],[Product Category]])</f>
        <v>Electronics</v>
      </c>
      <c r="E3845">
        <f>ROUND(Table1[[#This Row],[Sales Amount]],1)</f>
        <v>2297.1999999999998</v>
      </c>
      <c r="F3845">
        <f>Table1[[#This Row],[Quantity Sold]]</f>
        <v>34</v>
      </c>
      <c r="G3845">
        <f>Table1[[#This Row],[Discount (%)]]</f>
        <v>28</v>
      </c>
      <c r="H3845">
        <f>Table1[[#This Row],[Profit]]</f>
        <v>99.06</v>
      </c>
    </row>
    <row r="3846" spans="1:8">
      <c r="A3846" s="11" t="s">
        <v>3785</v>
      </c>
      <c r="B3846" s="7">
        <v>48869</v>
      </c>
      <c r="C3846" t="str">
        <f>PROPER(Table1[[#This Row],[Region]])</f>
        <v>South</v>
      </c>
      <c r="D3846" t="str">
        <f>PROPER(Table1[[#This Row],[Product Category]])</f>
        <v>Groceries</v>
      </c>
      <c r="E3846">
        <f>ROUND(Table1[[#This Row],[Sales Amount]],1)</f>
        <v>3624.6</v>
      </c>
      <c r="F3846">
        <f>Table1[[#This Row],[Quantity Sold]]</f>
        <v>23</v>
      </c>
      <c r="G3846">
        <f>Table1[[#This Row],[Discount (%)]]</f>
        <v>43</v>
      </c>
      <c r="H3846">
        <f>Table1[[#This Row],[Profit]]</f>
        <v>1445.62</v>
      </c>
    </row>
    <row r="3847" spans="1:8">
      <c r="A3847" s="11" t="s">
        <v>3786</v>
      </c>
      <c r="B3847" s="7">
        <v>48870</v>
      </c>
      <c r="C3847" t="str">
        <f>PROPER(Table1[[#This Row],[Region]])</f>
        <v>South</v>
      </c>
      <c r="D3847" t="str">
        <f>PROPER(Table1[[#This Row],[Product Category]])</f>
        <v>Electronics</v>
      </c>
      <c r="E3847">
        <f>ROUND(Table1[[#This Row],[Sales Amount]],1)</f>
        <v>4058.7</v>
      </c>
      <c r="F3847">
        <f>Table1[[#This Row],[Quantity Sold]]</f>
        <v>14</v>
      </c>
      <c r="G3847">
        <f>Table1[[#This Row],[Discount (%)]]</f>
        <v>36</v>
      </c>
      <c r="H3847">
        <f>Table1[[#This Row],[Profit]]</f>
        <v>297.13</v>
      </c>
    </row>
    <row r="3848" spans="1:8">
      <c r="A3848" s="11" t="s">
        <v>3787</v>
      </c>
      <c r="B3848" s="7">
        <v>48871</v>
      </c>
      <c r="C3848" t="str">
        <f>PROPER(Table1[[#This Row],[Region]])</f>
        <v>South</v>
      </c>
      <c r="D3848" t="str">
        <f>PROPER(Table1[[#This Row],[Product Category]])</f>
        <v>Furniture</v>
      </c>
      <c r="E3848">
        <f>ROUND(Table1[[#This Row],[Sales Amount]],1)</f>
        <v>1728.3</v>
      </c>
      <c r="F3848">
        <f>Table1[[#This Row],[Quantity Sold]]</f>
        <v>10</v>
      </c>
      <c r="G3848">
        <f>Table1[[#This Row],[Discount (%)]]</f>
        <v>42</v>
      </c>
      <c r="H3848">
        <f>Table1[[#This Row],[Profit]]</f>
        <v>109.64</v>
      </c>
    </row>
    <row r="3849" spans="1:8">
      <c r="A3849" s="11" t="s">
        <v>3788</v>
      </c>
      <c r="B3849" s="7">
        <v>48872</v>
      </c>
      <c r="C3849" t="str">
        <f>PROPER(Table1[[#This Row],[Region]])</f>
        <v>South</v>
      </c>
      <c r="D3849" t="str">
        <f>PROPER(Table1[[#This Row],[Product Category]])</f>
        <v>Sports</v>
      </c>
      <c r="E3849">
        <f>ROUND(Table1[[#This Row],[Sales Amount]],1)</f>
        <v>259.89999999999998</v>
      </c>
      <c r="F3849">
        <f>Table1[[#This Row],[Quantity Sold]]</f>
        <v>49</v>
      </c>
      <c r="G3849">
        <f>Table1[[#This Row],[Discount (%)]]</f>
        <v>32</v>
      </c>
      <c r="H3849">
        <f>Table1[[#This Row],[Profit]]</f>
        <v>1948.09</v>
      </c>
    </row>
    <row r="3850" spans="1:8">
      <c r="A3850" s="11" t="s">
        <v>3789</v>
      </c>
      <c r="B3850" s="7">
        <v>48873</v>
      </c>
      <c r="C3850" t="str">
        <f>PROPER(Table1[[#This Row],[Region]])</f>
        <v>South</v>
      </c>
      <c r="D3850" t="str">
        <f>PROPER(Table1[[#This Row],[Product Category]])</f>
        <v>Furniture</v>
      </c>
      <c r="E3850">
        <f>ROUND(Table1[[#This Row],[Sales Amount]],1)</f>
        <v>4004.9</v>
      </c>
      <c r="F3850">
        <f>Table1[[#This Row],[Quantity Sold]]</f>
        <v>49</v>
      </c>
      <c r="G3850">
        <f>Table1[[#This Row],[Discount (%)]]</f>
        <v>17</v>
      </c>
      <c r="H3850">
        <f>Table1[[#This Row],[Profit]]</f>
        <v>729.6</v>
      </c>
    </row>
    <row r="3851" spans="1:8">
      <c r="A3851" s="11" t="s">
        <v>3790</v>
      </c>
      <c r="B3851" s="7">
        <v>48874</v>
      </c>
      <c r="C3851" t="str">
        <f>PROPER(Table1[[#This Row],[Region]])</f>
        <v>West</v>
      </c>
      <c r="D3851" t="str">
        <f>PROPER(Table1[[#This Row],[Product Category]])</f>
        <v>Groceries</v>
      </c>
      <c r="E3851">
        <f>ROUND(Table1[[#This Row],[Sales Amount]],1)</f>
        <v>3809</v>
      </c>
      <c r="F3851">
        <f>Table1[[#This Row],[Quantity Sold]]</f>
        <v>46</v>
      </c>
      <c r="G3851">
        <f>Table1[[#This Row],[Discount (%)]]</f>
        <v>23</v>
      </c>
      <c r="H3851">
        <f>Table1[[#This Row],[Profit]]</f>
        <v>711.21</v>
      </c>
    </row>
    <row r="3852" spans="1:8">
      <c r="A3852" s="11" t="s">
        <v>3791</v>
      </c>
      <c r="B3852" s="7">
        <v>48875</v>
      </c>
      <c r="C3852" t="str">
        <f>PROPER(Table1[[#This Row],[Region]])</f>
        <v>South</v>
      </c>
      <c r="D3852" t="str">
        <f>PROPER(Table1[[#This Row],[Product Category]])</f>
        <v>Sports</v>
      </c>
      <c r="E3852">
        <f>ROUND(Table1[[#This Row],[Sales Amount]],1)</f>
        <v>872.9</v>
      </c>
      <c r="F3852">
        <f>Table1[[#This Row],[Quantity Sold]]</f>
        <v>7</v>
      </c>
      <c r="G3852">
        <f>Table1[[#This Row],[Discount (%)]]</f>
        <v>35</v>
      </c>
      <c r="H3852">
        <f>Table1[[#This Row],[Profit]]</f>
        <v>1403.64</v>
      </c>
    </row>
    <row r="3853" spans="1:8">
      <c r="A3853" s="11" t="s">
        <v>3792</v>
      </c>
      <c r="B3853" s="7">
        <v>48876</v>
      </c>
      <c r="C3853" t="str">
        <f>PROPER(Table1[[#This Row],[Region]])</f>
        <v>South</v>
      </c>
      <c r="D3853" t="str">
        <f>PROPER(Table1[[#This Row],[Product Category]])</f>
        <v>Furniture</v>
      </c>
      <c r="E3853">
        <f>ROUND(Table1[[#This Row],[Sales Amount]],1)</f>
        <v>4497.5</v>
      </c>
      <c r="F3853">
        <f>Table1[[#This Row],[Quantity Sold]]</f>
        <v>26</v>
      </c>
      <c r="G3853">
        <f>Table1[[#This Row],[Discount (%)]]</f>
        <v>8</v>
      </c>
      <c r="H3853">
        <f>Table1[[#This Row],[Profit]]</f>
        <v>915.55</v>
      </c>
    </row>
    <row r="3854" spans="1:8">
      <c r="A3854" s="11" t="s">
        <v>3793</v>
      </c>
      <c r="B3854" s="7">
        <v>48877</v>
      </c>
      <c r="C3854" t="str">
        <f>PROPER(Table1[[#This Row],[Region]])</f>
        <v>East</v>
      </c>
      <c r="D3854" t="str">
        <f>PROPER(Table1[[#This Row],[Product Category]])</f>
        <v>Clothing</v>
      </c>
      <c r="E3854">
        <f>ROUND(Table1[[#This Row],[Sales Amount]],1)</f>
        <v>1013.5</v>
      </c>
      <c r="F3854">
        <f>Table1[[#This Row],[Quantity Sold]]</f>
        <v>9</v>
      </c>
      <c r="G3854">
        <f>Table1[[#This Row],[Discount (%)]]</f>
        <v>42</v>
      </c>
      <c r="H3854">
        <f>Table1[[#This Row],[Profit]]</f>
        <v>969.45</v>
      </c>
    </row>
    <row r="3855" spans="1:8">
      <c r="A3855" s="11" t="s">
        <v>3794</v>
      </c>
      <c r="B3855" s="7">
        <v>48878</v>
      </c>
      <c r="C3855" t="str">
        <f>PROPER(Table1[[#This Row],[Region]])</f>
        <v>East</v>
      </c>
      <c r="D3855" t="str">
        <f>PROPER(Table1[[#This Row],[Product Category]])</f>
        <v>Clothing</v>
      </c>
      <c r="E3855">
        <f>ROUND(Table1[[#This Row],[Sales Amount]],1)</f>
        <v>3359.4</v>
      </c>
      <c r="F3855">
        <f>Table1[[#This Row],[Quantity Sold]]</f>
        <v>5</v>
      </c>
      <c r="G3855">
        <f>Table1[[#This Row],[Discount (%)]]</f>
        <v>25</v>
      </c>
      <c r="H3855">
        <f>Table1[[#This Row],[Profit]]</f>
        <v>1424.97</v>
      </c>
    </row>
    <row r="3856" spans="1:8">
      <c r="A3856" s="11" t="s">
        <v>3795</v>
      </c>
      <c r="B3856" s="7">
        <v>48879</v>
      </c>
      <c r="C3856" t="str">
        <f>PROPER(Table1[[#This Row],[Region]])</f>
        <v>South</v>
      </c>
      <c r="D3856" t="str">
        <f>PROPER(Table1[[#This Row],[Product Category]])</f>
        <v>Sports</v>
      </c>
      <c r="E3856">
        <f>ROUND(Table1[[#This Row],[Sales Amount]],1)</f>
        <v>4874.1000000000004</v>
      </c>
      <c r="F3856">
        <f>Table1[[#This Row],[Quantity Sold]]</f>
        <v>47</v>
      </c>
      <c r="G3856">
        <f>Table1[[#This Row],[Discount (%)]]</f>
        <v>27</v>
      </c>
      <c r="H3856">
        <f>Table1[[#This Row],[Profit]]</f>
        <v>1500.6</v>
      </c>
    </row>
    <row r="3857" spans="1:8">
      <c r="A3857" s="11" t="s">
        <v>3796</v>
      </c>
      <c r="B3857" s="7">
        <v>48880</v>
      </c>
      <c r="C3857" t="str">
        <f>PROPER(Table1[[#This Row],[Region]])</f>
        <v>South</v>
      </c>
      <c r="D3857" t="str">
        <f>PROPER(Table1[[#This Row],[Product Category]])</f>
        <v>Furniture</v>
      </c>
      <c r="E3857">
        <f>ROUND(Table1[[#This Row],[Sales Amount]],1)</f>
        <v>1099.2</v>
      </c>
      <c r="F3857">
        <f>Table1[[#This Row],[Quantity Sold]]</f>
        <v>3</v>
      </c>
      <c r="G3857">
        <f>Table1[[#This Row],[Discount (%)]]</f>
        <v>20</v>
      </c>
      <c r="H3857">
        <f>Table1[[#This Row],[Profit]]</f>
        <v>1151.0899999999999</v>
      </c>
    </row>
    <row r="3858" spans="1:8">
      <c r="A3858" s="11" t="s">
        <v>3797</v>
      </c>
      <c r="B3858" s="7">
        <v>48881</v>
      </c>
      <c r="C3858" t="str">
        <f>PROPER(Table1[[#This Row],[Region]])</f>
        <v>South</v>
      </c>
      <c r="D3858" t="str">
        <f>PROPER(Table1[[#This Row],[Product Category]])</f>
        <v>Groceries</v>
      </c>
      <c r="E3858">
        <f>ROUND(Table1[[#This Row],[Sales Amount]],1)</f>
        <v>2023.5</v>
      </c>
      <c r="F3858">
        <f>Table1[[#This Row],[Quantity Sold]]</f>
        <v>29</v>
      </c>
      <c r="G3858">
        <f>Table1[[#This Row],[Discount (%)]]</f>
        <v>33</v>
      </c>
      <c r="H3858">
        <f>Table1[[#This Row],[Profit]]</f>
        <v>1541.46</v>
      </c>
    </row>
    <row r="3859" spans="1:8">
      <c r="A3859" s="11" t="s">
        <v>3798</v>
      </c>
      <c r="B3859" s="7">
        <v>48882</v>
      </c>
      <c r="C3859" t="str">
        <f>PROPER(Table1[[#This Row],[Region]])</f>
        <v>North</v>
      </c>
      <c r="D3859" t="str">
        <f>PROPER(Table1[[#This Row],[Product Category]])</f>
        <v>Furniture</v>
      </c>
      <c r="E3859">
        <f>ROUND(Table1[[#This Row],[Sales Amount]],1)</f>
        <v>4348.3999999999996</v>
      </c>
      <c r="F3859">
        <f>Table1[[#This Row],[Quantity Sold]]</f>
        <v>34</v>
      </c>
      <c r="G3859">
        <f>Table1[[#This Row],[Discount (%)]]</f>
        <v>16</v>
      </c>
      <c r="H3859">
        <f>Table1[[#This Row],[Profit]]</f>
        <v>1151.25</v>
      </c>
    </row>
    <row r="3860" spans="1:8">
      <c r="A3860" s="11" t="s">
        <v>3799</v>
      </c>
      <c r="B3860" s="7">
        <v>48883</v>
      </c>
      <c r="C3860" t="str">
        <f>PROPER(Table1[[#This Row],[Region]])</f>
        <v>East</v>
      </c>
      <c r="D3860" t="str">
        <f>PROPER(Table1[[#This Row],[Product Category]])</f>
        <v>Clothing</v>
      </c>
      <c r="E3860">
        <f>ROUND(Table1[[#This Row],[Sales Amount]],1)</f>
        <v>3822.6</v>
      </c>
      <c r="F3860">
        <f>Table1[[#This Row],[Quantity Sold]]</f>
        <v>39</v>
      </c>
      <c r="G3860">
        <f>Table1[[#This Row],[Discount (%)]]</f>
        <v>42</v>
      </c>
      <c r="H3860">
        <f>Table1[[#This Row],[Profit]]</f>
        <v>262.08</v>
      </c>
    </row>
    <row r="3861" spans="1:8">
      <c r="A3861" s="11" t="s">
        <v>3800</v>
      </c>
      <c r="B3861" s="7">
        <v>48884</v>
      </c>
      <c r="C3861" t="str">
        <f>PROPER(Table1[[#This Row],[Region]])</f>
        <v>South</v>
      </c>
      <c r="D3861" t="str">
        <f>PROPER(Table1[[#This Row],[Product Category]])</f>
        <v>Electronics</v>
      </c>
      <c r="E3861">
        <f>ROUND(Table1[[#This Row],[Sales Amount]],1)</f>
        <v>3874.7</v>
      </c>
      <c r="F3861">
        <f>Table1[[#This Row],[Quantity Sold]]</f>
        <v>24</v>
      </c>
      <c r="G3861">
        <f>Table1[[#This Row],[Discount (%)]]</f>
        <v>33</v>
      </c>
      <c r="H3861">
        <f>Table1[[#This Row],[Profit]]</f>
        <v>1286</v>
      </c>
    </row>
    <row r="3862" spans="1:8">
      <c r="A3862" s="11" t="s">
        <v>3801</v>
      </c>
      <c r="B3862" s="7">
        <v>48885</v>
      </c>
      <c r="C3862" t="str">
        <f>PROPER(Table1[[#This Row],[Region]])</f>
        <v>South</v>
      </c>
      <c r="D3862" t="str">
        <f>PROPER(Table1[[#This Row],[Product Category]])</f>
        <v>Clothing</v>
      </c>
      <c r="E3862">
        <f>ROUND(Table1[[#This Row],[Sales Amount]],1)</f>
        <v>1262.0999999999999</v>
      </c>
      <c r="F3862">
        <f>Table1[[#This Row],[Quantity Sold]]</f>
        <v>46</v>
      </c>
      <c r="G3862">
        <f>Table1[[#This Row],[Discount (%)]]</f>
        <v>36</v>
      </c>
      <c r="H3862">
        <f>Table1[[#This Row],[Profit]]</f>
        <v>1365.88</v>
      </c>
    </row>
    <row r="3863" spans="1:8">
      <c r="A3863" s="11" t="s">
        <v>3802</v>
      </c>
      <c r="B3863" s="7">
        <v>48886</v>
      </c>
      <c r="C3863" t="str">
        <f>PROPER(Table1[[#This Row],[Region]])</f>
        <v>North</v>
      </c>
      <c r="D3863" t="str">
        <f>PROPER(Table1[[#This Row],[Product Category]])</f>
        <v>Groceries</v>
      </c>
      <c r="E3863">
        <f>ROUND(Table1[[#This Row],[Sales Amount]],1)</f>
        <v>4971</v>
      </c>
      <c r="F3863">
        <f>Table1[[#This Row],[Quantity Sold]]</f>
        <v>20</v>
      </c>
      <c r="G3863">
        <f>Table1[[#This Row],[Discount (%)]]</f>
        <v>18</v>
      </c>
      <c r="H3863">
        <f>Table1[[#This Row],[Profit]]</f>
        <v>1856.21</v>
      </c>
    </row>
    <row r="3864" spans="1:8">
      <c r="A3864" s="11" t="s">
        <v>3803</v>
      </c>
      <c r="B3864" s="7">
        <v>48887</v>
      </c>
      <c r="C3864" t="str">
        <f>PROPER(Table1[[#This Row],[Region]])</f>
        <v>North</v>
      </c>
      <c r="D3864" t="str">
        <f>PROPER(Table1[[#This Row],[Product Category]])</f>
        <v>Clothing</v>
      </c>
      <c r="E3864">
        <f>ROUND(Table1[[#This Row],[Sales Amount]],1)</f>
        <v>4949.2</v>
      </c>
      <c r="F3864">
        <f>Table1[[#This Row],[Quantity Sold]]</f>
        <v>45</v>
      </c>
      <c r="G3864">
        <f>Table1[[#This Row],[Discount (%)]]</f>
        <v>16</v>
      </c>
      <c r="H3864">
        <f>Table1[[#This Row],[Profit]]</f>
        <v>580.12</v>
      </c>
    </row>
    <row r="3865" spans="1:8">
      <c r="A3865" s="11" t="s">
        <v>3804</v>
      </c>
      <c r="B3865" s="7">
        <v>48888</v>
      </c>
      <c r="C3865" t="str">
        <f>PROPER(Table1[[#This Row],[Region]])</f>
        <v>East</v>
      </c>
      <c r="D3865" t="str">
        <f>PROPER(Table1[[#This Row],[Product Category]])</f>
        <v>Electronics</v>
      </c>
      <c r="E3865">
        <f>ROUND(Table1[[#This Row],[Sales Amount]],1)</f>
        <v>1964.3</v>
      </c>
      <c r="F3865">
        <f>Table1[[#This Row],[Quantity Sold]]</f>
        <v>44</v>
      </c>
      <c r="G3865">
        <f>Table1[[#This Row],[Discount (%)]]</f>
        <v>1</v>
      </c>
      <c r="H3865">
        <f>Table1[[#This Row],[Profit]]</f>
        <v>1236.54</v>
      </c>
    </row>
    <row r="3866" spans="1:8">
      <c r="A3866" s="11" t="s">
        <v>3805</v>
      </c>
      <c r="B3866" s="7">
        <v>48889</v>
      </c>
      <c r="C3866" t="str">
        <f>PROPER(Table1[[#This Row],[Region]])</f>
        <v>South</v>
      </c>
      <c r="D3866" t="str">
        <f>PROPER(Table1[[#This Row],[Product Category]])</f>
        <v>Clothing</v>
      </c>
      <c r="E3866">
        <f>ROUND(Table1[[#This Row],[Sales Amount]],1)</f>
        <v>1250.0999999999999</v>
      </c>
      <c r="F3866">
        <f>Table1[[#This Row],[Quantity Sold]]</f>
        <v>44</v>
      </c>
      <c r="G3866">
        <f>Table1[[#This Row],[Discount (%)]]</f>
        <v>24</v>
      </c>
      <c r="H3866">
        <f>Table1[[#This Row],[Profit]]</f>
        <v>1782.89</v>
      </c>
    </row>
    <row r="3867" spans="1:8">
      <c r="A3867" s="11" t="s">
        <v>3806</v>
      </c>
      <c r="B3867" s="7">
        <v>48890</v>
      </c>
      <c r="C3867" t="str">
        <f>PROPER(Table1[[#This Row],[Region]])</f>
        <v>South</v>
      </c>
      <c r="D3867" t="str">
        <f>PROPER(Table1[[#This Row],[Product Category]])</f>
        <v>Sports</v>
      </c>
      <c r="E3867">
        <f>ROUND(Table1[[#This Row],[Sales Amount]],1)</f>
        <v>1762.9</v>
      </c>
      <c r="F3867">
        <f>Table1[[#This Row],[Quantity Sold]]</f>
        <v>37</v>
      </c>
      <c r="G3867">
        <f>Table1[[#This Row],[Discount (%)]]</f>
        <v>49</v>
      </c>
      <c r="H3867">
        <f>Table1[[#This Row],[Profit]]</f>
        <v>151.12</v>
      </c>
    </row>
    <row r="3868" spans="1:8">
      <c r="A3868" s="11" t="s">
        <v>3807</v>
      </c>
      <c r="B3868" s="7">
        <v>48891</v>
      </c>
      <c r="C3868" t="str">
        <f>PROPER(Table1[[#This Row],[Region]])</f>
        <v>East</v>
      </c>
      <c r="D3868" t="str">
        <f>PROPER(Table1[[#This Row],[Product Category]])</f>
        <v>Clothing</v>
      </c>
      <c r="E3868">
        <f>ROUND(Table1[[#This Row],[Sales Amount]],1)</f>
        <v>4934.8999999999996</v>
      </c>
      <c r="F3868">
        <f>Table1[[#This Row],[Quantity Sold]]</f>
        <v>37</v>
      </c>
      <c r="G3868">
        <f>Table1[[#This Row],[Discount (%)]]</f>
        <v>45</v>
      </c>
      <c r="H3868">
        <f>Table1[[#This Row],[Profit]]</f>
        <v>1762.25</v>
      </c>
    </row>
    <row r="3869" spans="1:8">
      <c r="A3869" s="11" t="s">
        <v>3808</v>
      </c>
      <c r="B3869" s="7">
        <v>48892</v>
      </c>
      <c r="C3869" t="str">
        <f>PROPER(Table1[[#This Row],[Region]])</f>
        <v>South</v>
      </c>
      <c r="D3869" t="str">
        <f>PROPER(Table1[[#This Row],[Product Category]])</f>
        <v>Furniture</v>
      </c>
      <c r="E3869">
        <f>ROUND(Table1[[#This Row],[Sales Amount]],1)</f>
        <v>2044.1</v>
      </c>
      <c r="F3869">
        <f>Table1[[#This Row],[Quantity Sold]]</f>
        <v>6</v>
      </c>
      <c r="G3869">
        <f>Table1[[#This Row],[Discount (%)]]</f>
        <v>46</v>
      </c>
      <c r="H3869">
        <f>Table1[[#This Row],[Profit]]</f>
        <v>1211.55</v>
      </c>
    </row>
    <row r="3870" spans="1:8">
      <c r="A3870" s="11" t="s">
        <v>3809</v>
      </c>
      <c r="B3870" s="7">
        <v>48893</v>
      </c>
      <c r="C3870" t="str">
        <f>PROPER(Table1[[#This Row],[Region]])</f>
        <v>West</v>
      </c>
      <c r="D3870" t="str">
        <f>PROPER(Table1[[#This Row],[Product Category]])</f>
        <v>Clothing</v>
      </c>
      <c r="E3870">
        <f>ROUND(Table1[[#This Row],[Sales Amount]],1)</f>
        <v>622.20000000000005</v>
      </c>
      <c r="F3870">
        <f>Table1[[#This Row],[Quantity Sold]]</f>
        <v>43</v>
      </c>
      <c r="G3870">
        <f>Table1[[#This Row],[Discount (%)]]</f>
        <v>14</v>
      </c>
      <c r="H3870">
        <f>Table1[[#This Row],[Profit]]</f>
        <v>1674.34</v>
      </c>
    </row>
    <row r="3871" spans="1:8">
      <c r="A3871" s="11" t="s">
        <v>3810</v>
      </c>
      <c r="B3871" s="7">
        <v>48894</v>
      </c>
      <c r="C3871" t="str">
        <f>PROPER(Table1[[#This Row],[Region]])</f>
        <v>North</v>
      </c>
      <c r="D3871" t="str">
        <f>PROPER(Table1[[#This Row],[Product Category]])</f>
        <v>Sports</v>
      </c>
      <c r="E3871">
        <f>ROUND(Table1[[#This Row],[Sales Amount]],1)</f>
        <v>4245.7</v>
      </c>
      <c r="F3871">
        <f>Table1[[#This Row],[Quantity Sold]]</f>
        <v>35</v>
      </c>
      <c r="G3871">
        <f>Table1[[#This Row],[Discount (%)]]</f>
        <v>43</v>
      </c>
      <c r="H3871">
        <f>Table1[[#This Row],[Profit]]</f>
        <v>779.45</v>
      </c>
    </row>
    <row r="3872" spans="1:8">
      <c r="A3872" s="11" t="s">
        <v>3811</v>
      </c>
      <c r="B3872" s="7">
        <v>48895</v>
      </c>
      <c r="C3872" t="str">
        <f>PROPER(Table1[[#This Row],[Region]])</f>
        <v>South</v>
      </c>
      <c r="D3872" t="str">
        <f>PROPER(Table1[[#This Row],[Product Category]])</f>
        <v>Furniture</v>
      </c>
      <c r="E3872">
        <f>ROUND(Table1[[#This Row],[Sales Amount]],1)</f>
        <v>1438.9</v>
      </c>
      <c r="F3872">
        <f>Table1[[#This Row],[Quantity Sold]]</f>
        <v>46</v>
      </c>
      <c r="G3872">
        <f>Table1[[#This Row],[Discount (%)]]</f>
        <v>26</v>
      </c>
      <c r="H3872">
        <f>Table1[[#This Row],[Profit]]</f>
        <v>1164.81</v>
      </c>
    </row>
    <row r="3873" spans="1:8">
      <c r="A3873" s="11" t="s">
        <v>3812</v>
      </c>
      <c r="B3873" s="7">
        <v>48896</v>
      </c>
      <c r="C3873" t="str">
        <f>PROPER(Table1[[#This Row],[Region]])</f>
        <v>South</v>
      </c>
      <c r="D3873" t="str">
        <f>PROPER(Table1[[#This Row],[Product Category]])</f>
        <v>Groceries</v>
      </c>
      <c r="E3873">
        <f>ROUND(Table1[[#This Row],[Sales Amount]],1)</f>
        <v>1434.8</v>
      </c>
      <c r="F3873">
        <f>Table1[[#This Row],[Quantity Sold]]</f>
        <v>4</v>
      </c>
      <c r="G3873">
        <f>Table1[[#This Row],[Discount (%)]]</f>
        <v>46</v>
      </c>
      <c r="H3873">
        <f>Table1[[#This Row],[Profit]]</f>
        <v>922.04</v>
      </c>
    </row>
    <row r="3874" spans="1:8">
      <c r="A3874" s="11" t="s">
        <v>3813</v>
      </c>
      <c r="B3874" s="7">
        <v>48897</v>
      </c>
      <c r="C3874" t="str">
        <f>PROPER(Table1[[#This Row],[Region]])</f>
        <v>West</v>
      </c>
      <c r="D3874" t="str">
        <f>PROPER(Table1[[#This Row],[Product Category]])</f>
        <v>Clothing</v>
      </c>
      <c r="E3874">
        <f>ROUND(Table1[[#This Row],[Sales Amount]],1)</f>
        <v>4030.6</v>
      </c>
      <c r="F3874">
        <f>Table1[[#This Row],[Quantity Sold]]</f>
        <v>21</v>
      </c>
      <c r="G3874">
        <f>Table1[[#This Row],[Discount (%)]]</f>
        <v>17</v>
      </c>
      <c r="H3874">
        <f>Table1[[#This Row],[Profit]]</f>
        <v>348.15</v>
      </c>
    </row>
    <row r="3875" spans="1:8">
      <c r="A3875" s="11" t="s">
        <v>3814</v>
      </c>
      <c r="B3875" s="7">
        <v>48898</v>
      </c>
      <c r="C3875" t="str">
        <f>PROPER(Table1[[#This Row],[Region]])</f>
        <v>North</v>
      </c>
      <c r="D3875" t="str">
        <f>PROPER(Table1[[#This Row],[Product Category]])</f>
        <v>Electronics</v>
      </c>
      <c r="E3875">
        <f>ROUND(Table1[[#This Row],[Sales Amount]],1)</f>
        <v>3101.8</v>
      </c>
      <c r="F3875">
        <f>Table1[[#This Row],[Quantity Sold]]</f>
        <v>35</v>
      </c>
      <c r="G3875">
        <f>Table1[[#This Row],[Discount (%)]]</f>
        <v>8</v>
      </c>
      <c r="H3875">
        <f>Table1[[#This Row],[Profit]]</f>
        <v>800.42</v>
      </c>
    </row>
    <row r="3876" spans="1:8">
      <c r="A3876" s="11" t="s">
        <v>3815</v>
      </c>
      <c r="B3876" s="7">
        <v>48899</v>
      </c>
      <c r="C3876" t="str">
        <f>PROPER(Table1[[#This Row],[Region]])</f>
        <v>East</v>
      </c>
      <c r="D3876" t="str">
        <f>PROPER(Table1[[#This Row],[Product Category]])</f>
        <v>Sports</v>
      </c>
      <c r="E3876">
        <f>ROUND(Table1[[#This Row],[Sales Amount]],1)</f>
        <v>4661.8</v>
      </c>
      <c r="F3876">
        <f>Table1[[#This Row],[Quantity Sold]]</f>
        <v>17</v>
      </c>
      <c r="G3876">
        <f>Table1[[#This Row],[Discount (%)]]</f>
        <v>24</v>
      </c>
      <c r="H3876">
        <f>Table1[[#This Row],[Profit]]</f>
        <v>1511.39</v>
      </c>
    </row>
    <row r="3877" spans="1:8">
      <c r="A3877" s="11" t="s">
        <v>3816</v>
      </c>
      <c r="B3877" s="7">
        <v>48900</v>
      </c>
      <c r="C3877" t="str">
        <f>PROPER(Table1[[#This Row],[Region]])</f>
        <v>North</v>
      </c>
      <c r="D3877" t="str">
        <f>PROPER(Table1[[#This Row],[Product Category]])</f>
        <v>Groceries</v>
      </c>
      <c r="E3877">
        <f>ROUND(Table1[[#This Row],[Sales Amount]],1)</f>
        <v>3372.4</v>
      </c>
      <c r="F3877">
        <f>Table1[[#This Row],[Quantity Sold]]</f>
        <v>7</v>
      </c>
      <c r="G3877">
        <f>Table1[[#This Row],[Discount (%)]]</f>
        <v>4</v>
      </c>
      <c r="H3877">
        <f>Table1[[#This Row],[Profit]]</f>
        <v>171.5</v>
      </c>
    </row>
    <row r="3878" spans="1:8">
      <c r="A3878" s="11" t="s">
        <v>3817</v>
      </c>
      <c r="B3878" s="7">
        <v>48901</v>
      </c>
      <c r="C3878" t="str">
        <f>PROPER(Table1[[#This Row],[Region]])</f>
        <v>East</v>
      </c>
      <c r="D3878" t="str">
        <f>PROPER(Table1[[#This Row],[Product Category]])</f>
        <v>Furniture</v>
      </c>
      <c r="E3878">
        <f>ROUND(Table1[[#This Row],[Sales Amount]],1)</f>
        <v>4051.7</v>
      </c>
      <c r="F3878">
        <f>Table1[[#This Row],[Quantity Sold]]</f>
        <v>29</v>
      </c>
      <c r="G3878">
        <f>Table1[[#This Row],[Discount (%)]]</f>
        <v>22</v>
      </c>
      <c r="H3878">
        <f>Table1[[#This Row],[Profit]]</f>
        <v>1822.99</v>
      </c>
    </row>
    <row r="3879" spans="1:8">
      <c r="A3879" s="11" t="s">
        <v>3818</v>
      </c>
      <c r="B3879" s="7">
        <v>48902</v>
      </c>
      <c r="C3879" t="str">
        <f>PROPER(Table1[[#This Row],[Region]])</f>
        <v>North</v>
      </c>
      <c r="D3879" t="str">
        <f>PROPER(Table1[[#This Row],[Product Category]])</f>
        <v>Electronics</v>
      </c>
      <c r="E3879">
        <f>ROUND(Table1[[#This Row],[Sales Amount]],1)</f>
        <v>3650.8</v>
      </c>
      <c r="F3879">
        <f>Table1[[#This Row],[Quantity Sold]]</f>
        <v>12</v>
      </c>
      <c r="G3879">
        <f>Table1[[#This Row],[Discount (%)]]</f>
        <v>3</v>
      </c>
      <c r="H3879">
        <f>Table1[[#This Row],[Profit]]</f>
        <v>1911.39</v>
      </c>
    </row>
    <row r="3880" spans="1:8">
      <c r="A3880" s="11" t="s">
        <v>3819</v>
      </c>
      <c r="B3880" s="7">
        <v>48903</v>
      </c>
      <c r="C3880" t="str">
        <f>PROPER(Table1[[#This Row],[Region]])</f>
        <v>West</v>
      </c>
      <c r="D3880" t="str">
        <f>PROPER(Table1[[#This Row],[Product Category]])</f>
        <v>Groceries</v>
      </c>
      <c r="E3880">
        <f>ROUND(Table1[[#This Row],[Sales Amount]],1)</f>
        <v>4167</v>
      </c>
      <c r="F3880">
        <f>Table1[[#This Row],[Quantity Sold]]</f>
        <v>34</v>
      </c>
      <c r="G3880">
        <f>Table1[[#This Row],[Discount (%)]]</f>
        <v>9</v>
      </c>
      <c r="H3880">
        <f>Table1[[#This Row],[Profit]]</f>
        <v>1764.24</v>
      </c>
    </row>
    <row r="3881" spans="1:8">
      <c r="A3881" s="11" t="s">
        <v>3820</v>
      </c>
      <c r="B3881" s="7">
        <v>48904</v>
      </c>
      <c r="C3881" t="str">
        <f>PROPER(Table1[[#This Row],[Region]])</f>
        <v>South</v>
      </c>
      <c r="D3881" t="str">
        <f>PROPER(Table1[[#This Row],[Product Category]])</f>
        <v>Electronics</v>
      </c>
      <c r="E3881">
        <f>ROUND(Table1[[#This Row],[Sales Amount]],1)</f>
        <v>853.5</v>
      </c>
      <c r="F3881">
        <f>Table1[[#This Row],[Quantity Sold]]</f>
        <v>35</v>
      </c>
      <c r="G3881">
        <f>Table1[[#This Row],[Discount (%)]]</f>
        <v>23</v>
      </c>
      <c r="H3881">
        <f>Table1[[#This Row],[Profit]]</f>
        <v>193.82</v>
      </c>
    </row>
    <row r="3882" spans="1:8">
      <c r="A3882" s="11" t="s">
        <v>3821</v>
      </c>
      <c r="B3882" s="7">
        <v>48905</v>
      </c>
      <c r="C3882" t="str">
        <f>PROPER(Table1[[#This Row],[Region]])</f>
        <v>West</v>
      </c>
      <c r="D3882" t="str">
        <f>PROPER(Table1[[#This Row],[Product Category]])</f>
        <v>Electronics</v>
      </c>
      <c r="E3882">
        <f>ROUND(Table1[[#This Row],[Sales Amount]],1)</f>
        <v>4733.1000000000004</v>
      </c>
      <c r="F3882">
        <f>Table1[[#This Row],[Quantity Sold]]</f>
        <v>19</v>
      </c>
      <c r="G3882">
        <f>Table1[[#This Row],[Discount (%)]]</f>
        <v>8</v>
      </c>
      <c r="H3882">
        <f>Table1[[#This Row],[Profit]]</f>
        <v>559.52</v>
      </c>
    </row>
    <row r="3883" spans="1:8">
      <c r="A3883" s="11" t="s">
        <v>3822</v>
      </c>
      <c r="B3883" s="7">
        <v>48906</v>
      </c>
      <c r="C3883" t="str">
        <f>PROPER(Table1[[#This Row],[Region]])</f>
        <v>East</v>
      </c>
      <c r="D3883" t="str">
        <f>PROPER(Table1[[#This Row],[Product Category]])</f>
        <v>Clothing</v>
      </c>
      <c r="E3883">
        <f>ROUND(Table1[[#This Row],[Sales Amount]],1)</f>
        <v>1572.9</v>
      </c>
      <c r="F3883">
        <f>Table1[[#This Row],[Quantity Sold]]</f>
        <v>40</v>
      </c>
      <c r="G3883">
        <f>Table1[[#This Row],[Discount (%)]]</f>
        <v>45</v>
      </c>
      <c r="H3883">
        <f>Table1[[#This Row],[Profit]]</f>
        <v>1915.33</v>
      </c>
    </row>
    <row r="3884" spans="1:8">
      <c r="A3884" s="11" t="s">
        <v>3823</v>
      </c>
      <c r="B3884" s="7">
        <v>48907</v>
      </c>
      <c r="C3884" t="str">
        <f>PROPER(Table1[[#This Row],[Region]])</f>
        <v>South</v>
      </c>
      <c r="D3884" t="str">
        <f>PROPER(Table1[[#This Row],[Product Category]])</f>
        <v>Sports</v>
      </c>
      <c r="E3884">
        <f>ROUND(Table1[[#This Row],[Sales Amount]],1)</f>
        <v>1643.3</v>
      </c>
      <c r="F3884">
        <f>Table1[[#This Row],[Quantity Sold]]</f>
        <v>40</v>
      </c>
      <c r="G3884">
        <f>Table1[[#This Row],[Discount (%)]]</f>
        <v>43</v>
      </c>
      <c r="H3884">
        <f>Table1[[#This Row],[Profit]]</f>
        <v>1690.41</v>
      </c>
    </row>
    <row r="3885" spans="1:8">
      <c r="A3885" s="11" t="s">
        <v>3824</v>
      </c>
      <c r="B3885" s="7">
        <v>48908</v>
      </c>
      <c r="C3885" t="str">
        <f>PROPER(Table1[[#This Row],[Region]])</f>
        <v>East</v>
      </c>
      <c r="D3885" t="str">
        <f>PROPER(Table1[[#This Row],[Product Category]])</f>
        <v>Electronics</v>
      </c>
      <c r="E3885">
        <f>ROUND(Table1[[#This Row],[Sales Amount]],1)</f>
        <v>101.9</v>
      </c>
      <c r="F3885">
        <f>Table1[[#This Row],[Quantity Sold]]</f>
        <v>8</v>
      </c>
      <c r="G3885">
        <f>Table1[[#This Row],[Discount (%)]]</f>
        <v>31</v>
      </c>
      <c r="H3885">
        <f>Table1[[#This Row],[Profit]]</f>
        <v>1933.01</v>
      </c>
    </row>
    <row r="3886" spans="1:8">
      <c r="A3886" s="11" t="s">
        <v>3825</v>
      </c>
      <c r="B3886" s="7">
        <v>48909</v>
      </c>
      <c r="C3886" t="str">
        <f>PROPER(Table1[[#This Row],[Region]])</f>
        <v>East</v>
      </c>
      <c r="D3886" t="str">
        <f>PROPER(Table1[[#This Row],[Product Category]])</f>
        <v>Groceries</v>
      </c>
      <c r="E3886">
        <f>ROUND(Table1[[#This Row],[Sales Amount]],1)</f>
        <v>1519.6</v>
      </c>
      <c r="F3886">
        <f>Table1[[#This Row],[Quantity Sold]]</f>
        <v>50</v>
      </c>
      <c r="G3886">
        <f>Table1[[#This Row],[Discount (%)]]</f>
        <v>41</v>
      </c>
      <c r="H3886">
        <f>Table1[[#This Row],[Profit]]</f>
        <v>123.16</v>
      </c>
    </row>
    <row r="3887" spans="1:8">
      <c r="A3887" s="11" t="s">
        <v>3826</v>
      </c>
      <c r="B3887" s="7">
        <v>48910</v>
      </c>
      <c r="C3887" t="str">
        <f>PROPER(Table1[[#This Row],[Region]])</f>
        <v>East</v>
      </c>
      <c r="D3887" t="str">
        <f>PROPER(Table1[[#This Row],[Product Category]])</f>
        <v>Sports</v>
      </c>
      <c r="E3887">
        <f>ROUND(Table1[[#This Row],[Sales Amount]],1)</f>
        <v>2930</v>
      </c>
      <c r="F3887">
        <f>Table1[[#This Row],[Quantity Sold]]</f>
        <v>16</v>
      </c>
      <c r="G3887">
        <f>Table1[[#This Row],[Discount (%)]]</f>
        <v>43</v>
      </c>
      <c r="H3887">
        <f>Table1[[#This Row],[Profit]]</f>
        <v>1869.11</v>
      </c>
    </row>
    <row r="3888" spans="1:8">
      <c r="A3888" s="11" t="s">
        <v>3827</v>
      </c>
      <c r="B3888" s="7">
        <v>48911</v>
      </c>
      <c r="C3888" t="str">
        <f>PROPER(Table1[[#This Row],[Region]])</f>
        <v>East</v>
      </c>
      <c r="D3888" t="str">
        <f>PROPER(Table1[[#This Row],[Product Category]])</f>
        <v>Clothing</v>
      </c>
      <c r="E3888">
        <f>ROUND(Table1[[#This Row],[Sales Amount]],1)</f>
        <v>3254.9</v>
      </c>
      <c r="F3888">
        <f>Table1[[#This Row],[Quantity Sold]]</f>
        <v>16</v>
      </c>
      <c r="G3888">
        <f>Table1[[#This Row],[Discount (%)]]</f>
        <v>26</v>
      </c>
      <c r="H3888">
        <f>Table1[[#This Row],[Profit]]</f>
        <v>991.57</v>
      </c>
    </row>
    <row r="3889" spans="1:8">
      <c r="A3889" s="11" t="s">
        <v>3828</v>
      </c>
      <c r="B3889" s="7">
        <v>48912</v>
      </c>
      <c r="C3889" t="str">
        <f>PROPER(Table1[[#This Row],[Region]])</f>
        <v>West</v>
      </c>
      <c r="D3889" t="str">
        <f>PROPER(Table1[[#This Row],[Product Category]])</f>
        <v>Electronics</v>
      </c>
      <c r="E3889">
        <f>ROUND(Table1[[#This Row],[Sales Amount]],1)</f>
        <v>2558.6999999999998</v>
      </c>
      <c r="F3889">
        <f>Table1[[#This Row],[Quantity Sold]]</f>
        <v>10</v>
      </c>
      <c r="G3889">
        <f>Table1[[#This Row],[Discount (%)]]</f>
        <v>15</v>
      </c>
      <c r="H3889">
        <f>Table1[[#This Row],[Profit]]</f>
        <v>1147.3599999999999</v>
      </c>
    </row>
    <row r="3890" spans="1:8">
      <c r="A3890" s="11" t="s">
        <v>3829</v>
      </c>
      <c r="B3890" s="7">
        <v>48913</v>
      </c>
      <c r="C3890" t="str">
        <f>PROPER(Table1[[#This Row],[Region]])</f>
        <v>East</v>
      </c>
      <c r="D3890" t="str">
        <f>PROPER(Table1[[#This Row],[Product Category]])</f>
        <v>Clothing</v>
      </c>
      <c r="E3890">
        <f>ROUND(Table1[[#This Row],[Sales Amount]],1)</f>
        <v>4778.7</v>
      </c>
      <c r="F3890">
        <f>Table1[[#This Row],[Quantity Sold]]</f>
        <v>25</v>
      </c>
      <c r="G3890">
        <f>Table1[[#This Row],[Discount (%)]]</f>
        <v>24</v>
      </c>
      <c r="H3890">
        <f>Table1[[#This Row],[Profit]]</f>
        <v>1633.91</v>
      </c>
    </row>
    <row r="3891" spans="1:8">
      <c r="A3891" s="11" t="s">
        <v>3830</v>
      </c>
      <c r="B3891" s="7">
        <v>48914</v>
      </c>
      <c r="C3891" t="str">
        <f>PROPER(Table1[[#This Row],[Region]])</f>
        <v>South</v>
      </c>
      <c r="D3891" t="str">
        <f>PROPER(Table1[[#This Row],[Product Category]])</f>
        <v>Sports</v>
      </c>
      <c r="E3891">
        <f>ROUND(Table1[[#This Row],[Sales Amount]],1)</f>
        <v>2954.4</v>
      </c>
      <c r="F3891">
        <f>Table1[[#This Row],[Quantity Sold]]</f>
        <v>44</v>
      </c>
      <c r="G3891">
        <f>Table1[[#This Row],[Discount (%)]]</f>
        <v>13</v>
      </c>
      <c r="H3891">
        <f>Table1[[#This Row],[Profit]]</f>
        <v>736.04</v>
      </c>
    </row>
    <row r="3892" spans="1:8">
      <c r="A3892" s="11" t="s">
        <v>3832</v>
      </c>
      <c r="B3892" s="7">
        <v>48915</v>
      </c>
      <c r="C3892" t="str">
        <f>PROPER(Table1[[#This Row],[Region]])</f>
        <v>North</v>
      </c>
      <c r="D3892" t="str">
        <f>PROPER(Table1[[#This Row],[Product Category]])</f>
        <v>Sports</v>
      </c>
      <c r="E3892">
        <f>ROUND(Table1[[#This Row],[Sales Amount]],1)</f>
        <v>992.6</v>
      </c>
      <c r="F3892">
        <f>Table1[[#This Row],[Quantity Sold]]</f>
        <v>30</v>
      </c>
      <c r="G3892">
        <f>Table1[[#This Row],[Discount (%)]]</f>
        <v>13</v>
      </c>
      <c r="H3892">
        <f>Table1[[#This Row],[Profit]]</f>
        <v>72</v>
      </c>
    </row>
    <row r="3893" spans="1:8">
      <c r="A3893" s="11" t="s">
        <v>3833</v>
      </c>
      <c r="B3893" s="7">
        <v>48916</v>
      </c>
      <c r="C3893" t="str">
        <f>PROPER(Table1[[#This Row],[Region]])</f>
        <v>South</v>
      </c>
      <c r="D3893" t="str">
        <f>PROPER(Table1[[#This Row],[Product Category]])</f>
        <v>Electronics</v>
      </c>
      <c r="E3893">
        <f>ROUND(Table1[[#This Row],[Sales Amount]],1)</f>
        <v>2658.9</v>
      </c>
      <c r="F3893">
        <f>Table1[[#This Row],[Quantity Sold]]</f>
        <v>25</v>
      </c>
      <c r="G3893">
        <f>Table1[[#This Row],[Discount (%)]]</f>
        <v>10</v>
      </c>
      <c r="H3893">
        <f>Table1[[#This Row],[Profit]]</f>
        <v>1748.42</v>
      </c>
    </row>
    <row r="3894" spans="1:8">
      <c r="A3894" s="11" t="s">
        <v>3834</v>
      </c>
      <c r="B3894" s="7">
        <v>48917</v>
      </c>
      <c r="C3894" t="str">
        <f>PROPER(Table1[[#This Row],[Region]])</f>
        <v>North</v>
      </c>
      <c r="D3894" t="str">
        <f>PROPER(Table1[[#This Row],[Product Category]])</f>
        <v>Sports</v>
      </c>
      <c r="E3894">
        <f>ROUND(Table1[[#This Row],[Sales Amount]],1)</f>
        <v>4088.9</v>
      </c>
      <c r="F3894">
        <f>Table1[[#This Row],[Quantity Sold]]</f>
        <v>44</v>
      </c>
      <c r="G3894">
        <f>Table1[[#This Row],[Discount (%)]]</f>
        <v>2</v>
      </c>
      <c r="H3894">
        <f>Table1[[#This Row],[Profit]]</f>
        <v>442.6</v>
      </c>
    </row>
    <row r="3895" spans="1:8">
      <c r="A3895" s="11" t="s">
        <v>3835</v>
      </c>
      <c r="B3895" s="7">
        <v>48918</v>
      </c>
      <c r="C3895" t="str">
        <f>PROPER(Table1[[#This Row],[Region]])</f>
        <v>South</v>
      </c>
      <c r="D3895" t="str">
        <f>PROPER(Table1[[#This Row],[Product Category]])</f>
        <v>Electronics</v>
      </c>
      <c r="E3895">
        <f>ROUND(Table1[[#This Row],[Sales Amount]],1)</f>
        <v>3604.2</v>
      </c>
      <c r="F3895">
        <f>Table1[[#This Row],[Quantity Sold]]</f>
        <v>17</v>
      </c>
      <c r="G3895">
        <f>Table1[[#This Row],[Discount (%)]]</f>
        <v>4</v>
      </c>
      <c r="H3895">
        <f>Table1[[#This Row],[Profit]]</f>
        <v>1587.18</v>
      </c>
    </row>
    <row r="3896" spans="1:8">
      <c r="A3896" s="11" t="s">
        <v>3836</v>
      </c>
      <c r="B3896" s="7">
        <v>48919</v>
      </c>
      <c r="C3896" t="str">
        <f>PROPER(Table1[[#This Row],[Region]])</f>
        <v>North</v>
      </c>
      <c r="D3896" t="str">
        <f>PROPER(Table1[[#This Row],[Product Category]])</f>
        <v>Groceries</v>
      </c>
      <c r="E3896">
        <f>ROUND(Table1[[#This Row],[Sales Amount]],1)</f>
        <v>4812.2</v>
      </c>
      <c r="F3896">
        <f>Table1[[#This Row],[Quantity Sold]]</f>
        <v>9</v>
      </c>
      <c r="G3896">
        <f>Table1[[#This Row],[Discount (%)]]</f>
        <v>42</v>
      </c>
      <c r="H3896">
        <f>Table1[[#This Row],[Profit]]</f>
        <v>847.56</v>
      </c>
    </row>
    <row r="3897" spans="1:8">
      <c r="A3897" s="11" t="s">
        <v>3837</v>
      </c>
      <c r="B3897" s="7">
        <v>48920</v>
      </c>
      <c r="C3897" t="str">
        <f>PROPER(Table1[[#This Row],[Region]])</f>
        <v>East</v>
      </c>
      <c r="D3897" t="str">
        <f>PROPER(Table1[[#This Row],[Product Category]])</f>
        <v>Clothing</v>
      </c>
      <c r="E3897">
        <f>ROUND(Table1[[#This Row],[Sales Amount]],1)</f>
        <v>721.4</v>
      </c>
      <c r="F3897">
        <f>Table1[[#This Row],[Quantity Sold]]</f>
        <v>30</v>
      </c>
      <c r="G3897">
        <f>Table1[[#This Row],[Discount (%)]]</f>
        <v>31</v>
      </c>
      <c r="H3897">
        <f>Table1[[#This Row],[Profit]]</f>
        <v>1233.51</v>
      </c>
    </row>
    <row r="3898" spans="1:8">
      <c r="A3898" s="11" t="s">
        <v>3838</v>
      </c>
      <c r="B3898" s="7">
        <v>48921</v>
      </c>
      <c r="C3898" t="str">
        <f>PROPER(Table1[[#This Row],[Region]])</f>
        <v>South</v>
      </c>
      <c r="D3898" t="str">
        <f>PROPER(Table1[[#This Row],[Product Category]])</f>
        <v>Clothing</v>
      </c>
      <c r="E3898">
        <f>ROUND(Table1[[#This Row],[Sales Amount]],1)</f>
        <v>1318.5</v>
      </c>
      <c r="F3898">
        <f>Table1[[#This Row],[Quantity Sold]]</f>
        <v>42</v>
      </c>
      <c r="G3898">
        <f>Table1[[#This Row],[Discount (%)]]</f>
        <v>45</v>
      </c>
      <c r="H3898">
        <f>Table1[[#This Row],[Profit]]</f>
        <v>924.25</v>
      </c>
    </row>
    <row r="3899" spans="1:8">
      <c r="A3899" s="11" t="s">
        <v>3839</v>
      </c>
      <c r="B3899" s="7">
        <v>48922</v>
      </c>
      <c r="C3899" t="str">
        <f>PROPER(Table1[[#This Row],[Region]])</f>
        <v>East</v>
      </c>
      <c r="D3899" t="str">
        <f>PROPER(Table1[[#This Row],[Product Category]])</f>
        <v>Sports</v>
      </c>
      <c r="E3899">
        <f>ROUND(Table1[[#This Row],[Sales Amount]],1)</f>
        <v>1744.9</v>
      </c>
      <c r="F3899">
        <f>Table1[[#This Row],[Quantity Sold]]</f>
        <v>47</v>
      </c>
      <c r="G3899">
        <f>Table1[[#This Row],[Discount (%)]]</f>
        <v>27</v>
      </c>
      <c r="H3899">
        <f>Table1[[#This Row],[Profit]]</f>
        <v>1922.61</v>
      </c>
    </row>
    <row r="3900" spans="1:8">
      <c r="A3900" s="11" t="s">
        <v>3840</v>
      </c>
      <c r="B3900" s="7">
        <v>48923</v>
      </c>
      <c r="C3900" t="str">
        <f>PROPER(Table1[[#This Row],[Region]])</f>
        <v>West</v>
      </c>
      <c r="D3900" t="str">
        <f>PROPER(Table1[[#This Row],[Product Category]])</f>
        <v>Sports</v>
      </c>
      <c r="E3900">
        <f>ROUND(Table1[[#This Row],[Sales Amount]],1)</f>
        <v>1345</v>
      </c>
      <c r="F3900">
        <f>Table1[[#This Row],[Quantity Sold]]</f>
        <v>50</v>
      </c>
      <c r="G3900">
        <f>Table1[[#This Row],[Discount (%)]]</f>
        <v>24</v>
      </c>
      <c r="H3900">
        <f>Table1[[#This Row],[Profit]]</f>
        <v>1861.92</v>
      </c>
    </row>
    <row r="3901" spans="1:8">
      <c r="A3901" s="11" t="s">
        <v>3841</v>
      </c>
      <c r="B3901" s="7">
        <v>48924</v>
      </c>
      <c r="C3901" t="str">
        <f>PROPER(Table1[[#This Row],[Region]])</f>
        <v>South</v>
      </c>
      <c r="D3901" t="str">
        <f>PROPER(Table1[[#This Row],[Product Category]])</f>
        <v>Clothing</v>
      </c>
      <c r="E3901">
        <f>ROUND(Table1[[#This Row],[Sales Amount]],1)</f>
        <v>1308.9000000000001</v>
      </c>
      <c r="F3901">
        <f>Table1[[#This Row],[Quantity Sold]]</f>
        <v>8</v>
      </c>
      <c r="G3901">
        <f>Table1[[#This Row],[Discount (%)]]</f>
        <v>18</v>
      </c>
      <c r="H3901">
        <f>Table1[[#This Row],[Profit]]</f>
        <v>632.6</v>
      </c>
    </row>
    <row r="3902" spans="1:8">
      <c r="A3902" s="11" t="s">
        <v>3842</v>
      </c>
      <c r="B3902" s="7">
        <v>48925</v>
      </c>
      <c r="C3902" t="str">
        <f>PROPER(Table1[[#This Row],[Region]])</f>
        <v>East</v>
      </c>
      <c r="D3902" t="str">
        <f>PROPER(Table1[[#This Row],[Product Category]])</f>
        <v>Electronics</v>
      </c>
      <c r="E3902">
        <f>ROUND(Table1[[#This Row],[Sales Amount]],1)</f>
        <v>3406.2</v>
      </c>
      <c r="F3902">
        <f>Table1[[#This Row],[Quantity Sold]]</f>
        <v>34</v>
      </c>
      <c r="G3902">
        <f>Table1[[#This Row],[Discount (%)]]</f>
        <v>42</v>
      </c>
      <c r="H3902">
        <f>Table1[[#This Row],[Profit]]</f>
        <v>1665.37</v>
      </c>
    </row>
    <row r="3903" spans="1:8">
      <c r="A3903" s="11" t="s">
        <v>3843</v>
      </c>
      <c r="B3903" s="7">
        <v>48926</v>
      </c>
      <c r="C3903" t="str">
        <f>PROPER(Table1[[#This Row],[Region]])</f>
        <v>East</v>
      </c>
      <c r="D3903" t="str">
        <f>PROPER(Table1[[#This Row],[Product Category]])</f>
        <v>Electronics</v>
      </c>
      <c r="E3903">
        <f>ROUND(Table1[[#This Row],[Sales Amount]],1)</f>
        <v>2460</v>
      </c>
      <c r="F3903">
        <f>Table1[[#This Row],[Quantity Sold]]</f>
        <v>38</v>
      </c>
      <c r="G3903">
        <f>Table1[[#This Row],[Discount (%)]]</f>
        <v>18</v>
      </c>
      <c r="H3903">
        <f>Table1[[#This Row],[Profit]]</f>
        <v>1863.97</v>
      </c>
    </row>
    <row r="3904" spans="1:8">
      <c r="A3904" s="11" t="s">
        <v>3844</v>
      </c>
      <c r="B3904" s="7">
        <v>48927</v>
      </c>
      <c r="C3904" t="str">
        <f>PROPER(Table1[[#This Row],[Region]])</f>
        <v>West</v>
      </c>
      <c r="D3904" t="str">
        <f>PROPER(Table1[[#This Row],[Product Category]])</f>
        <v>Electronics</v>
      </c>
      <c r="E3904">
        <f>ROUND(Table1[[#This Row],[Sales Amount]],1)</f>
        <v>4730.1000000000004</v>
      </c>
      <c r="F3904">
        <f>Table1[[#This Row],[Quantity Sold]]</f>
        <v>15</v>
      </c>
      <c r="G3904">
        <f>Table1[[#This Row],[Discount (%)]]</f>
        <v>25</v>
      </c>
      <c r="H3904">
        <f>Table1[[#This Row],[Profit]]</f>
        <v>721.16</v>
      </c>
    </row>
    <row r="3905" spans="1:8">
      <c r="A3905" s="11" t="s">
        <v>3845</v>
      </c>
      <c r="B3905" s="7">
        <v>48928</v>
      </c>
      <c r="C3905" t="str">
        <f>PROPER(Table1[[#This Row],[Region]])</f>
        <v>North</v>
      </c>
      <c r="D3905" t="str">
        <f>PROPER(Table1[[#This Row],[Product Category]])</f>
        <v>Electronics</v>
      </c>
      <c r="E3905">
        <f>ROUND(Table1[[#This Row],[Sales Amount]],1)</f>
        <v>451</v>
      </c>
      <c r="F3905">
        <f>Table1[[#This Row],[Quantity Sold]]</f>
        <v>23</v>
      </c>
      <c r="G3905">
        <f>Table1[[#This Row],[Discount (%)]]</f>
        <v>26</v>
      </c>
      <c r="H3905">
        <f>Table1[[#This Row],[Profit]]</f>
        <v>1950.23</v>
      </c>
    </row>
    <row r="3906" spans="1:8">
      <c r="A3906" s="11" t="s">
        <v>3846</v>
      </c>
      <c r="B3906" s="7">
        <v>48929</v>
      </c>
      <c r="C3906" t="str">
        <f>PROPER(Table1[[#This Row],[Region]])</f>
        <v>South</v>
      </c>
      <c r="D3906" t="str">
        <f>PROPER(Table1[[#This Row],[Product Category]])</f>
        <v>Groceries</v>
      </c>
      <c r="E3906">
        <f>ROUND(Table1[[#This Row],[Sales Amount]],1)</f>
        <v>1056.5999999999999</v>
      </c>
      <c r="F3906">
        <f>Table1[[#This Row],[Quantity Sold]]</f>
        <v>1</v>
      </c>
      <c r="G3906">
        <f>Table1[[#This Row],[Discount (%)]]</f>
        <v>8</v>
      </c>
      <c r="H3906">
        <f>Table1[[#This Row],[Profit]]</f>
        <v>705.75</v>
      </c>
    </row>
    <row r="3907" spans="1:8">
      <c r="A3907" s="11" t="s">
        <v>3847</v>
      </c>
      <c r="B3907" s="7">
        <v>48930</v>
      </c>
      <c r="C3907" t="str">
        <f>PROPER(Table1[[#This Row],[Region]])</f>
        <v>West</v>
      </c>
      <c r="D3907" t="str">
        <f>PROPER(Table1[[#This Row],[Product Category]])</f>
        <v>Groceries</v>
      </c>
      <c r="E3907">
        <f>ROUND(Table1[[#This Row],[Sales Amount]],1)</f>
        <v>2215.5</v>
      </c>
      <c r="F3907">
        <f>Table1[[#This Row],[Quantity Sold]]</f>
        <v>37</v>
      </c>
      <c r="G3907">
        <f>Table1[[#This Row],[Discount (%)]]</f>
        <v>12</v>
      </c>
      <c r="H3907">
        <f>Table1[[#This Row],[Profit]]</f>
        <v>1571.29</v>
      </c>
    </row>
    <row r="3908" spans="1:8">
      <c r="A3908" s="11" t="s">
        <v>3848</v>
      </c>
      <c r="B3908" s="7">
        <v>48931</v>
      </c>
      <c r="C3908" t="str">
        <f>PROPER(Table1[[#This Row],[Region]])</f>
        <v>North</v>
      </c>
      <c r="D3908" t="str">
        <f>PROPER(Table1[[#This Row],[Product Category]])</f>
        <v>Electronics</v>
      </c>
      <c r="E3908">
        <f>ROUND(Table1[[#This Row],[Sales Amount]],1)</f>
        <v>440</v>
      </c>
      <c r="F3908">
        <f>Table1[[#This Row],[Quantity Sold]]</f>
        <v>15</v>
      </c>
      <c r="G3908">
        <f>Table1[[#This Row],[Discount (%)]]</f>
        <v>16</v>
      </c>
      <c r="H3908">
        <f>Table1[[#This Row],[Profit]]</f>
        <v>1768.28</v>
      </c>
    </row>
    <row r="3909" spans="1:8">
      <c r="A3909" s="11" t="s">
        <v>3849</v>
      </c>
      <c r="B3909" s="7">
        <v>48932</v>
      </c>
      <c r="C3909" t="str">
        <f>PROPER(Table1[[#This Row],[Region]])</f>
        <v>South</v>
      </c>
      <c r="D3909" t="str">
        <f>PROPER(Table1[[#This Row],[Product Category]])</f>
        <v>Furniture</v>
      </c>
      <c r="E3909">
        <f>ROUND(Table1[[#This Row],[Sales Amount]],1)</f>
        <v>770.5</v>
      </c>
      <c r="F3909">
        <f>Table1[[#This Row],[Quantity Sold]]</f>
        <v>24</v>
      </c>
      <c r="G3909">
        <f>Table1[[#This Row],[Discount (%)]]</f>
        <v>40</v>
      </c>
      <c r="H3909">
        <f>Table1[[#This Row],[Profit]]</f>
        <v>1743.43</v>
      </c>
    </row>
    <row r="3910" spans="1:8">
      <c r="A3910" s="11" t="s">
        <v>3850</v>
      </c>
      <c r="B3910" s="7">
        <v>48933</v>
      </c>
      <c r="C3910" t="str">
        <f>PROPER(Table1[[#This Row],[Region]])</f>
        <v>West</v>
      </c>
      <c r="D3910" t="str">
        <f>PROPER(Table1[[#This Row],[Product Category]])</f>
        <v>Electronics</v>
      </c>
      <c r="E3910">
        <f>ROUND(Table1[[#This Row],[Sales Amount]],1)</f>
        <v>2543.5</v>
      </c>
      <c r="F3910">
        <f>Table1[[#This Row],[Quantity Sold]]</f>
        <v>34</v>
      </c>
      <c r="G3910">
        <f>Table1[[#This Row],[Discount (%)]]</f>
        <v>24</v>
      </c>
      <c r="H3910">
        <f>Table1[[#This Row],[Profit]]</f>
        <v>1817.91</v>
      </c>
    </row>
    <row r="3911" spans="1:8">
      <c r="A3911" s="11" t="s">
        <v>3851</v>
      </c>
      <c r="B3911" s="7">
        <v>48934</v>
      </c>
      <c r="C3911" t="str">
        <f>PROPER(Table1[[#This Row],[Region]])</f>
        <v>South</v>
      </c>
      <c r="D3911" t="str">
        <f>PROPER(Table1[[#This Row],[Product Category]])</f>
        <v>Electronics</v>
      </c>
      <c r="E3911">
        <f>ROUND(Table1[[#This Row],[Sales Amount]],1)</f>
        <v>3702</v>
      </c>
      <c r="F3911">
        <f>Table1[[#This Row],[Quantity Sold]]</f>
        <v>39</v>
      </c>
      <c r="G3911">
        <f>Table1[[#This Row],[Discount (%)]]</f>
        <v>36</v>
      </c>
      <c r="H3911">
        <f>Table1[[#This Row],[Profit]]</f>
        <v>1764.73</v>
      </c>
    </row>
    <row r="3912" spans="1:8">
      <c r="A3912" s="11" t="s">
        <v>3852</v>
      </c>
      <c r="B3912" s="7">
        <v>48935</v>
      </c>
      <c r="C3912" t="str">
        <f>PROPER(Table1[[#This Row],[Region]])</f>
        <v>South</v>
      </c>
      <c r="D3912" t="str">
        <f>PROPER(Table1[[#This Row],[Product Category]])</f>
        <v>Sports</v>
      </c>
      <c r="E3912">
        <f>ROUND(Table1[[#This Row],[Sales Amount]],1)</f>
        <v>2620</v>
      </c>
      <c r="F3912">
        <f>Table1[[#This Row],[Quantity Sold]]</f>
        <v>38</v>
      </c>
      <c r="G3912">
        <f>Table1[[#This Row],[Discount (%)]]</f>
        <v>34</v>
      </c>
      <c r="H3912">
        <f>Table1[[#This Row],[Profit]]</f>
        <v>1440.88</v>
      </c>
    </row>
    <row r="3913" spans="1:8">
      <c r="A3913" s="11" t="s">
        <v>3853</v>
      </c>
      <c r="B3913" s="7">
        <v>48936</v>
      </c>
      <c r="C3913" t="str">
        <f>PROPER(Table1[[#This Row],[Region]])</f>
        <v>South</v>
      </c>
      <c r="D3913" t="str">
        <f>PROPER(Table1[[#This Row],[Product Category]])</f>
        <v>Groceries</v>
      </c>
      <c r="E3913">
        <f>ROUND(Table1[[#This Row],[Sales Amount]],1)</f>
        <v>3009.4</v>
      </c>
      <c r="F3913">
        <f>Table1[[#This Row],[Quantity Sold]]</f>
        <v>36</v>
      </c>
      <c r="G3913">
        <f>Table1[[#This Row],[Discount (%)]]</f>
        <v>35</v>
      </c>
      <c r="H3913">
        <f>Table1[[#This Row],[Profit]]</f>
        <v>1662.47</v>
      </c>
    </row>
    <row r="3914" spans="1:8">
      <c r="A3914" s="11" t="s">
        <v>3854</v>
      </c>
      <c r="B3914" s="7">
        <v>48937</v>
      </c>
      <c r="C3914" t="str">
        <f>PROPER(Table1[[#This Row],[Region]])</f>
        <v>West</v>
      </c>
      <c r="D3914" t="str">
        <f>PROPER(Table1[[#This Row],[Product Category]])</f>
        <v>Clothing</v>
      </c>
      <c r="E3914">
        <f>ROUND(Table1[[#This Row],[Sales Amount]],1)</f>
        <v>2104.6999999999998</v>
      </c>
      <c r="F3914">
        <f>Table1[[#This Row],[Quantity Sold]]</f>
        <v>3</v>
      </c>
      <c r="G3914">
        <f>Table1[[#This Row],[Discount (%)]]</f>
        <v>24</v>
      </c>
      <c r="H3914">
        <f>Table1[[#This Row],[Profit]]</f>
        <v>1370.92</v>
      </c>
    </row>
    <row r="3915" spans="1:8">
      <c r="A3915" s="11" t="s">
        <v>3855</v>
      </c>
      <c r="B3915" s="7">
        <v>48938</v>
      </c>
      <c r="C3915" t="str">
        <f>PROPER(Table1[[#This Row],[Region]])</f>
        <v>South</v>
      </c>
      <c r="D3915" t="str">
        <f>PROPER(Table1[[#This Row],[Product Category]])</f>
        <v>Groceries</v>
      </c>
      <c r="E3915">
        <f>ROUND(Table1[[#This Row],[Sales Amount]],1)</f>
        <v>1645.7</v>
      </c>
      <c r="F3915">
        <f>Table1[[#This Row],[Quantity Sold]]</f>
        <v>28</v>
      </c>
      <c r="G3915">
        <f>Table1[[#This Row],[Discount (%)]]</f>
        <v>41</v>
      </c>
      <c r="H3915">
        <f>Table1[[#This Row],[Profit]]</f>
        <v>1913.96</v>
      </c>
    </row>
    <row r="3916" spans="1:8">
      <c r="A3916" s="11" t="s">
        <v>3856</v>
      </c>
      <c r="B3916" s="7">
        <v>48939</v>
      </c>
      <c r="C3916" t="str">
        <f>PROPER(Table1[[#This Row],[Region]])</f>
        <v>West</v>
      </c>
      <c r="D3916" t="str">
        <f>PROPER(Table1[[#This Row],[Product Category]])</f>
        <v>Furniture</v>
      </c>
      <c r="E3916">
        <f>ROUND(Table1[[#This Row],[Sales Amount]],1)</f>
        <v>2371.5</v>
      </c>
      <c r="F3916">
        <f>Table1[[#This Row],[Quantity Sold]]</f>
        <v>31</v>
      </c>
      <c r="G3916">
        <f>Table1[[#This Row],[Discount (%)]]</f>
        <v>26</v>
      </c>
      <c r="H3916">
        <f>Table1[[#This Row],[Profit]]</f>
        <v>1893.96</v>
      </c>
    </row>
    <row r="3917" spans="1:8">
      <c r="A3917" s="11" t="s">
        <v>3857</v>
      </c>
      <c r="B3917" s="7">
        <v>48940</v>
      </c>
      <c r="C3917" t="str">
        <f>PROPER(Table1[[#This Row],[Region]])</f>
        <v>North</v>
      </c>
      <c r="D3917" t="str">
        <f>PROPER(Table1[[#This Row],[Product Category]])</f>
        <v>Clothing</v>
      </c>
      <c r="E3917">
        <f>ROUND(Table1[[#This Row],[Sales Amount]],1)</f>
        <v>4784.3</v>
      </c>
      <c r="F3917">
        <f>Table1[[#This Row],[Quantity Sold]]</f>
        <v>19</v>
      </c>
      <c r="G3917">
        <f>Table1[[#This Row],[Discount (%)]]</f>
        <v>34</v>
      </c>
      <c r="H3917">
        <f>Table1[[#This Row],[Profit]]</f>
        <v>418.05</v>
      </c>
    </row>
    <row r="3918" spans="1:8">
      <c r="A3918" s="11" t="s">
        <v>3858</v>
      </c>
      <c r="B3918" s="7">
        <v>48941</v>
      </c>
      <c r="C3918" t="str">
        <f>PROPER(Table1[[#This Row],[Region]])</f>
        <v>East</v>
      </c>
      <c r="D3918" t="str">
        <f>PROPER(Table1[[#This Row],[Product Category]])</f>
        <v>Furniture</v>
      </c>
      <c r="E3918">
        <f>ROUND(Table1[[#This Row],[Sales Amount]],1)</f>
        <v>397.6</v>
      </c>
      <c r="F3918">
        <f>Table1[[#This Row],[Quantity Sold]]</f>
        <v>39</v>
      </c>
      <c r="G3918">
        <f>Table1[[#This Row],[Discount (%)]]</f>
        <v>25</v>
      </c>
      <c r="H3918">
        <f>Table1[[#This Row],[Profit]]</f>
        <v>1405.74</v>
      </c>
    </row>
    <row r="3919" spans="1:8">
      <c r="A3919" s="11" t="s">
        <v>3859</v>
      </c>
      <c r="B3919" s="7">
        <v>48942</v>
      </c>
      <c r="C3919" t="str">
        <f>PROPER(Table1[[#This Row],[Region]])</f>
        <v>North</v>
      </c>
      <c r="D3919" t="str">
        <f>PROPER(Table1[[#This Row],[Product Category]])</f>
        <v>Sports</v>
      </c>
      <c r="E3919">
        <f>ROUND(Table1[[#This Row],[Sales Amount]],1)</f>
        <v>2647</v>
      </c>
      <c r="F3919">
        <f>Table1[[#This Row],[Quantity Sold]]</f>
        <v>5</v>
      </c>
      <c r="G3919">
        <f>Table1[[#This Row],[Discount (%)]]</f>
        <v>24</v>
      </c>
      <c r="H3919">
        <f>Table1[[#This Row],[Profit]]</f>
        <v>221.52</v>
      </c>
    </row>
    <row r="3920" spans="1:8">
      <c r="A3920" s="11" t="s">
        <v>3860</v>
      </c>
      <c r="B3920" s="7">
        <v>48943</v>
      </c>
      <c r="C3920" t="str">
        <f>PROPER(Table1[[#This Row],[Region]])</f>
        <v>West</v>
      </c>
      <c r="D3920" t="str">
        <f>PROPER(Table1[[#This Row],[Product Category]])</f>
        <v>Groceries</v>
      </c>
      <c r="E3920">
        <f>ROUND(Table1[[#This Row],[Sales Amount]],1)</f>
        <v>942.5</v>
      </c>
      <c r="F3920">
        <f>Table1[[#This Row],[Quantity Sold]]</f>
        <v>34</v>
      </c>
      <c r="G3920">
        <f>Table1[[#This Row],[Discount (%)]]</f>
        <v>44</v>
      </c>
      <c r="H3920">
        <f>Table1[[#This Row],[Profit]]</f>
        <v>278.88</v>
      </c>
    </row>
    <row r="3921" spans="1:8">
      <c r="A3921" s="11" t="s">
        <v>3861</v>
      </c>
      <c r="B3921" s="7">
        <v>48944</v>
      </c>
      <c r="C3921" t="str">
        <f>PROPER(Table1[[#This Row],[Region]])</f>
        <v>East</v>
      </c>
      <c r="D3921" t="str">
        <f>PROPER(Table1[[#This Row],[Product Category]])</f>
        <v>Electronics</v>
      </c>
      <c r="E3921">
        <f>ROUND(Table1[[#This Row],[Sales Amount]],1)</f>
        <v>191.2</v>
      </c>
      <c r="F3921">
        <f>Table1[[#This Row],[Quantity Sold]]</f>
        <v>12</v>
      </c>
      <c r="G3921">
        <f>Table1[[#This Row],[Discount (%)]]</f>
        <v>9</v>
      </c>
      <c r="H3921">
        <f>Table1[[#This Row],[Profit]]</f>
        <v>985.59</v>
      </c>
    </row>
    <row r="3922" spans="1:8">
      <c r="A3922" s="11" t="s">
        <v>3862</v>
      </c>
      <c r="B3922" s="7">
        <v>48945</v>
      </c>
      <c r="C3922" t="str">
        <f>PROPER(Table1[[#This Row],[Region]])</f>
        <v>South</v>
      </c>
      <c r="D3922" t="str">
        <f>PROPER(Table1[[#This Row],[Product Category]])</f>
        <v>Electronics</v>
      </c>
      <c r="E3922">
        <f>ROUND(Table1[[#This Row],[Sales Amount]],1)</f>
        <v>4212.2</v>
      </c>
      <c r="F3922">
        <f>Table1[[#This Row],[Quantity Sold]]</f>
        <v>6</v>
      </c>
      <c r="G3922">
        <f>Table1[[#This Row],[Discount (%)]]</f>
        <v>5</v>
      </c>
      <c r="H3922">
        <f>Table1[[#This Row],[Profit]]</f>
        <v>312</v>
      </c>
    </row>
    <row r="3923" spans="1:8">
      <c r="A3923" s="11" t="s">
        <v>3863</v>
      </c>
      <c r="B3923" s="7">
        <v>48946</v>
      </c>
      <c r="C3923" t="str">
        <f>PROPER(Table1[[#This Row],[Region]])</f>
        <v>North</v>
      </c>
      <c r="D3923" t="str">
        <f>PROPER(Table1[[#This Row],[Product Category]])</f>
        <v>Clothing</v>
      </c>
      <c r="E3923">
        <f>ROUND(Table1[[#This Row],[Sales Amount]],1)</f>
        <v>3438.7</v>
      </c>
      <c r="F3923">
        <f>Table1[[#This Row],[Quantity Sold]]</f>
        <v>37</v>
      </c>
      <c r="G3923">
        <f>Table1[[#This Row],[Discount (%)]]</f>
        <v>39</v>
      </c>
      <c r="H3923">
        <f>Table1[[#This Row],[Profit]]</f>
        <v>1064.28</v>
      </c>
    </row>
    <row r="3924" spans="1:8">
      <c r="A3924" s="11" t="s">
        <v>3864</v>
      </c>
      <c r="B3924" s="7">
        <v>48947</v>
      </c>
      <c r="C3924" t="str">
        <f>PROPER(Table1[[#This Row],[Region]])</f>
        <v>South</v>
      </c>
      <c r="D3924" t="str">
        <f>PROPER(Table1[[#This Row],[Product Category]])</f>
        <v>Furniture</v>
      </c>
      <c r="E3924">
        <f>ROUND(Table1[[#This Row],[Sales Amount]],1)</f>
        <v>51.9</v>
      </c>
      <c r="F3924">
        <f>Table1[[#This Row],[Quantity Sold]]</f>
        <v>6</v>
      </c>
      <c r="G3924">
        <f>Table1[[#This Row],[Discount (%)]]</f>
        <v>19</v>
      </c>
      <c r="H3924">
        <f>Table1[[#This Row],[Profit]]</f>
        <v>755.22</v>
      </c>
    </row>
    <row r="3925" spans="1:8">
      <c r="A3925" s="11" t="s">
        <v>3865</v>
      </c>
      <c r="B3925" s="7">
        <v>48948</v>
      </c>
      <c r="C3925" t="str">
        <f>PROPER(Table1[[#This Row],[Region]])</f>
        <v>North</v>
      </c>
      <c r="D3925" t="str">
        <f>PROPER(Table1[[#This Row],[Product Category]])</f>
        <v>Furniture</v>
      </c>
      <c r="E3925">
        <f>ROUND(Table1[[#This Row],[Sales Amount]],1)</f>
        <v>166.5</v>
      </c>
      <c r="F3925">
        <f>Table1[[#This Row],[Quantity Sold]]</f>
        <v>43</v>
      </c>
      <c r="G3925">
        <f>Table1[[#This Row],[Discount (%)]]</f>
        <v>25</v>
      </c>
      <c r="H3925">
        <f>Table1[[#This Row],[Profit]]</f>
        <v>967.62</v>
      </c>
    </row>
    <row r="3926" spans="1:8">
      <c r="A3926" s="11" t="s">
        <v>3866</v>
      </c>
      <c r="B3926" s="7">
        <v>48949</v>
      </c>
      <c r="C3926" t="str">
        <f>PROPER(Table1[[#This Row],[Region]])</f>
        <v>West</v>
      </c>
      <c r="D3926" t="str">
        <f>PROPER(Table1[[#This Row],[Product Category]])</f>
        <v>Clothing</v>
      </c>
      <c r="E3926">
        <f>ROUND(Table1[[#This Row],[Sales Amount]],1)</f>
        <v>2740.5</v>
      </c>
      <c r="F3926">
        <f>Table1[[#This Row],[Quantity Sold]]</f>
        <v>31</v>
      </c>
      <c r="G3926">
        <f>Table1[[#This Row],[Discount (%)]]</f>
        <v>13</v>
      </c>
      <c r="H3926">
        <f>Table1[[#This Row],[Profit]]</f>
        <v>51.57</v>
      </c>
    </row>
    <row r="3927" spans="1:8">
      <c r="A3927" s="11" t="s">
        <v>3867</v>
      </c>
      <c r="B3927" s="7">
        <v>48950</v>
      </c>
      <c r="C3927" t="str">
        <f>PROPER(Table1[[#This Row],[Region]])</f>
        <v>South</v>
      </c>
      <c r="D3927" t="str">
        <f>PROPER(Table1[[#This Row],[Product Category]])</f>
        <v>Groceries</v>
      </c>
      <c r="E3927">
        <f>ROUND(Table1[[#This Row],[Sales Amount]],1)</f>
        <v>2217.1</v>
      </c>
      <c r="F3927">
        <f>Table1[[#This Row],[Quantity Sold]]</f>
        <v>5</v>
      </c>
      <c r="G3927">
        <f>Table1[[#This Row],[Discount (%)]]</f>
        <v>29</v>
      </c>
      <c r="H3927">
        <f>Table1[[#This Row],[Profit]]</f>
        <v>874.22</v>
      </c>
    </row>
    <row r="3928" spans="1:8">
      <c r="A3928" s="11" t="s">
        <v>3868</v>
      </c>
      <c r="B3928" s="7">
        <v>48951</v>
      </c>
      <c r="C3928" t="str">
        <f>PROPER(Table1[[#This Row],[Region]])</f>
        <v>North</v>
      </c>
      <c r="D3928" t="str">
        <f>PROPER(Table1[[#This Row],[Product Category]])</f>
        <v>Sports</v>
      </c>
      <c r="E3928">
        <f>ROUND(Table1[[#This Row],[Sales Amount]],1)</f>
        <v>926.2</v>
      </c>
      <c r="F3928">
        <f>Table1[[#This Row],[Quantity Sold]]</f>
        <v>24</v>
      </c>
      <c r="G3928">
        <f>Table1[[#This Row],[Discount (%)]]</f>
        <v>2</v>
      </c>
      <c r="H3928">
        <f>Table1[[#This Row],[Profit]]</f>
        <v>217.71</v>
      </c>
    </row>
    <row r="3929" spans="1:8">
      <c r="A3929" s="11">
        <v>14732738</v>
      </c>
      <c r="B3929" s="7">
        <v>48952</v>
      </c>
      <c r="C3929" t="str">
        <f>PROPER(Table1[[#This Row],[Region]])</f>
        <v>South</v>
      </c>
      <c r="D3929" t="str">
        <f>PROPER(Table1[[#This Row],[Product Category]])</f>
        <v>Sports</v>
      </c>
      <c r="E3929">
        <f>ROUND(Table1[[#This Row],[Sales Amount]],1)</f>
        <v>4430</v>
      </c>
      <c r="F3929">
        <f>Table1[[#This Row],[Quantity Sold]]</f>
        <v>39</v>
      </c>
      <c r="G3929">
        <f>Table1[[#This Row],[Discount (%)]]</f>
        <v>14</v>
      </c>
      <c r="H3929">
        <f>Table1[[#This Row],[Profit]]</f>
        <v>1971.96</v>
      </c>
    </row>
    <row r="3930" spans="1:8">
      <c r="A3930" s="11" t="s">
        <v>3869</v>
      </c>
      <c r="B3930" s="7">
        <v>48953</v>
      </c>
      <c r="C3930" t="str">
        <f>PROPER(Table1[[#This Row],[Region]])</f>
        <v>East</v>
      </c>
      <c r="D3930" t="str">
        <f>PROPER(Table1[[#This Row],[Product Category]])</f>
        <v>Furniture</v>
      </c>
      <c r="E3930">
        <f>ROUND(Table1[[#This Row],[Sales Amount]],1)</f>
        <v>3921.4</v>
      </c>
      <c r="F3930">
        <f>Table1[[#This Row],[Quantity Sold]]</f>
        <v>39</v>
      </c>
      <c r="G3930">
        <f>Table1[[#This Row],[Discount (%)]]</f>
        <v>9</v>
      </c>
      <c r="H3930">
        <f>Table1[[#This Row],[Profit]]</f>
        <v>1540.73</v>
      </c>
    </row>
    <row r="3931" spans="1:8">
      <c r="A3931" s="11" t="s">
        <v>3870</v>
      </c>
      <c r="B3931" s="7">
        <v>48954</v>
      </c>
      <c r="C3931" t="str">
        <f>PROPER(Table1[[#This Row],[Region]])</f>
        <v>North</v>
      </c>
      <c r="D3931" t="str">
        <f>PROPER(Table1[[#This Row],[Product Category]])</f>
        <v>Clothing</v>
      </c>
      <c r="E3931">
        <f>ROUND(Table1[[#This Row],[Sales Amount]],1)</f>
        <v>1522.1</v>
      </c>
      <c r="F3931">
        <f>Table1[[#This Row],[Quantity Sold]]</f>
        <v>47</v>
      </c>
      <c r="G3931">
        <f>Table1[[#This Row],[Discount (%)]]</f>
        <v>44</v>
      </c>
      <c r="H3931">
        <f>Table1[[#This Row],[Profit]]</f>
        <v>1298.54</v>
      </c>
    </row>
    <row r="3932" spans="1:8">
      <c r="A3932" s="11" t="s">
        <v>3871</v>
      </c>
      <c r="B3932" s="7">
        <v>48955</v>
      </c>
      <c r="C3932" t="str">
        <f>PROPER(Table1[[#This Row],[Region]])</f>
        <v>North</v>
      </c>
      <c r="D3932" t="str">
        <f>PROPER(Table1[[#This Row],[Product Category]])</f>
        <v>Furniture</v>
      </c>
      <c r="E3932">
        <f>ROUND(Table1[[#This Row],[Sales Amount]],1)</f>
        <v>3462.9</v>
      </c>
      <c r="F3932">
        <f>Table1[[#This Row],[Quantity Sold]]</f>
        <v>14</v>
      </c>
      <c r="G3932">
        <f>Table1[[#This Row],[Discount (%)]]</f>
        <v>45</v>
      </c>
      <c r="H3932">
        <f>Table1[[#This Row],[Profit]]</f>
        <v>1854.04</v>
      </c>
    </row>
    <row r="3933" spans="1:8">
      <c r="A3933" s="11" t="s">
        <v>3872</v>
      </c>
      <c r="B3933" s="7">
        <v>48956</v>
      </c>
      <c r="C3933" t="str">
        <f>PROPER(Table1[[#This Row],[Region]])</f>
        <v>West</v>
      </c>
      <c r="D3933" t="str">
        <f>PROPER(Table1[[#This Row],[Product Category]])</f>
        <v>Furniture</v>
      </c>
      <c r="E3933">
        <f>ROUND(Table1[[#This Row],[Sales Amount]],1)</f>
        <v>4834</v>
      </c>
      <c r="F3933">
        <f>Table1[[#This Row],[Quantity Sold]]</f>
        <v>9</v>
      </c>
      <c r="G3933">
        <f>Table1[[#This Row],[Discount (%)]]</f>
        <v>1</v>
      </c>
      <c r="H3933">
        <f>Table1[[#This Row],[Profit]]</f>
        <v>588.17999999999995</v>
      </c>
    </row>
    <row r="3934" spans="1:8">
      <c r="A3934" s="11" t="s">
        <v>3873</v>
      </c>
      <c r="B3934" s="7">
        <v>48957</v>
      </c>
      <c r="C3934" t="str">
        <f>PROPER(Table1[[#This Row],[Region]])</f>
        <v>East</v>
      </c>
      <c r="D3934" t="str">
        <f>PROPER(Table1[[#This Row],[Product Category]])</f>
        <v>Electronics</v>
      </c>
      <c r="E3934">
        <f>ROUND(Table1[[#This Row],[Sales Amount]],1)</f>
        <v>988</v>
      </c>
      <c r="F3934">
        <f>Table1[[#This Row],[Quantity Sold]]</f>
        <v>29</v>
      </c>
      <c r="G3934">
        <f>Table1[[#This Row],[Discount (%)]]</f>
        <v>32</v>
      </c>
      <c r="H3934">
        <f>Table1[[#This Row],[Profit]]</f>
        <v>1952.37</v>
      </c>
    </row>
    <row r="3935" spans="1:8">
      <c r="A3935" s="11" t="s">
        <v>3874</v>
      </c>
      <c r="B3935" s="7">
        <v>48958</v>
      </c>
      <c r="C3935" t="str">
        <f>PROPER(Table1[[#This Row],[Region]])</f>
        <v>West</v>
      </c>
      <c r="D3935" t="str">
        <f>PROPER(Table1[[#This Row],[Product Category]])</f>
        <v>Clothing</v>
      </c>
      <c r="E3935">
        <f>ROUND(Table1[[#This Row],[Sales Amount]],1)</f>
        <v>4441.6000000000004</v>
      </c>
      <c r="F3935">
        <f>Table1[[#This Row],[Quantity Sold]]</f>
        <v>45</v>
      </c>
      <c r="G3935">
        <f>Table1[[#This Row],[Discount (%)]]</f>
        <v>11</v>
      </c>
      <c r="H3935">
        <f>Table1[[#This Row],[Profit]]</f>
        <v>828.69</v>
      </c>
    </row>
    <row r="3936" spans="1:8">
      <c r="A3936" s="11" t="s">
        <v>3875</v>
      </c>
      <c r="B3936" s="7">
        <v>48959</v>
      </c>
      <c r="C3936" t="str">
        <f>PROPER(Table1[[#This Row],[Region]])</f>
        <v>East</v>
      </c>
      <c r="D3936" t="str">
        <f>PROPER(Table1[[#This Row],[Product Category]])</f>
        <v>Electronics</v>
      </c>
      <c r="E3936">
        <f>ROUND(Table1[[#This Row],[Sales Amount]],1)</f>
        <v>1066.5</v>
      </c>
      <c r="F3936">
        <f>Table1[[#This Row],[Quantity Sold]]</f>
        <v>5</v>
      </c>
      <c r="G3936">
        <f>Table1[[#This Row],[Discount (%)]]</f>
        <v>12</v>
      </c>
      <c r="H3936">
        <f>Table1[[#This Row],[Profit]]</f>
        <v>1007.7</v>
      </c>
    </row>
    <row r="3937" spans="1:8">
      <c r="A3937" s="11" t="s">
        <v>3876</v>
      </c>
      <c r="B3937" s="7">
        <v>48960</v>
      </c>
      <c r="C3937" t="str">
        <f>PROPER(Table1[[#This Row],[Region]])</f>
        <v>North</v>
      </c>
      <c r="D3937" t="str">
        <f>PROPER(Table1[[#This Row],[Product Category]])</f>
        <v>Furniture</v>
      </c>
      <c r="E3937">
        <f>ROUND(Table1[[#This Row],[Sales Amount]],1)</f>
        <v>1255.3</v>
      </c>
      <c r="F3937">
        <f>Table1[[#This Row],[Quantity Sold]]</f>
        <v>38</v>
      </c>
      <c r="G3937">
        <f>Table1[[#This Row],[Discount (%)]]</f>
        <v>46</v>
      </c>
      <c r="H3937">
        <f>Table1[[#This Row],[Profit]]</f>
        <v>1914.59</v>
      </c>
    </row>
    <row r="3938" spans="1:8">
      <c r="A3938" s="11" t="s">
        <v>3877</v>
      </c>
      <c r="B3938" s="7">
        <v>48961</v>
      </c>
      <c r="C3938" t="str">
        <f>PROPER(Table1[[#This Row],[Region]])</f>
        <v>North</v>
      </c>
      <c r="D3938" t="str">
        <f>PROPER(Table1[[#This Row],[Product Category]])</f>
        <v>Sports</v>
      </c>
      <c r="E3938">
        <f>ROUND(Table1[[#This Row],[Sales Amount]],1)</f>
        <v>2936.2</v>
      </c>
      <c r="F3938">
        <f>Table1[[#This Row],[Quantity Sold]]</f>
        <v>15</v>
      </c>
      <c r="G3938">
        <f>Table1[[#This Row],[Discount (%)]]</f>
        <v>27</v>
      </c>
      <c r="H3938">
        <f>Table1[[#This Row],[Profit]]</f>
        <v>98.28</v>
      </c>
    </row>
    <row r="3939" spans="1:8">
      <c r="A3939" s="11" t="s">
        <v>3878</v>
      </c>
      <c r="B3939" s="7">
        <v>48962</v>
      </c>
      <c r="C3939" t="str">
        <f>PROPER(Table1[[#This Row],[Region]])</f>
        <v>South</v>
      </c>
      <c r="D3939" t="str">
        <f>PROPER(Table1[[#This Row],[Product Category]])</f>
        <v>Sports</v>
      </c>
      <c r="E3939">
        <f>ROUND(Table1[[#This Row],[Sales Amount]],1)</f>
        <v>757.5</v>
      </c>
      <c r="F3939">
        <f>Table1[[#This Row],[Quantity Sold]]</f>
        <v>17</v>
      </c>
      <c r="G3939">
        <f>Table1[[#This Row],[Discount (%)]]</f>
        <v>19</v>
      </c>
      <c r="H3939">
        <f>Table1[[#This Row],[Profit]]</f>
        <v>429.25</v>
      </c>
    </row>
    <row r="3940" spans="1:8">
      <c r="A3940" s="11" t="s">
        <v>3879</v>
      </c>
      <c r="B3940" s="7">
        <v>48963</v>
      </c>
      <c r="C3940" t="str">
        <f>PROPER(Table1[[#This Row],[Region]])</f>
        <v>South</v>
      </c>
      <c r="D3940" t="str">
        <f>PROPER(Table1[[#This Row],[Product Category]])</f>
        <v>Clothing</v>
      </c>
      <c r="E3940">
        <f>ROUND(Table1[[#This Row],[Sales Amount]],1)</f>
        <v>474</v>
      </c>
      <c r="F3940">
        <f>Table1[[#This Row],[Quantity Sold]]</f>
        <v>46</v>
      </c>
      <c r="G3940">
        <f>Table1[[#This Row],[Discount (%)]]</f>
        <v>42</v>
      </c>
      <c r="H3940">
        <f>Table1[[#This Row],[Profit]]</f>
        <v>1681.08</v>
      </c>
    </row>
    <row r="3941" spans="1:8">
      <c r="A3941" s="11" t="s">
        <v>3880</v>
      </c>
      <c r="B3941" s="7">
        <v>48964</v>
      </c>
      <c r="C3941" t="str">
        <f>PROPER(Table1[[#This Row],[Region]])</f>
        <v>North</v>
      </c>
      <c r="D3941" t="str">
        <f>PROPER(Table1[[#This Row],[Product Category]])</f>
        <v>Clothing</v>
      </c>
      <c r="E3941">
        <f>ROUND(Table1[[#This Row],[Sales Amount]],1)</f>
        <v>4511.7</v>
      </c>
      <c r="F3941">
        <f>Table1[[#This Row],[Quantity Sold]]</f>
        <v>42</v>
      </c>
      <c r="G3941">
        <f>Table1[[#This Row],[Discount (%)]]</f>
        <v>24</v>
      </c>
      <c r="H3941">
        <f>Table1[[#This Row],[Profit]]</f>
        <v>1368.32</v>
      </c>
    </row>
    <row r="3942" spans="1:8">
      <c r="A3942" s="11" t="s">
        <v>3881</v>
      </c>
      <c r="B3942" s="7">
        <v>48965</v>
      </c>
      <c r="C3942" t="str">
        <f>PROPER(Table1[[#This Row],[Region]])</f>
        <v>North</v>
      </c>
      <c r="D3942" t="str">
        <f>PROPER(Table1[[#This Row],[Product Category]])</f>
        <v>Sports</v>
      </c>
      <c r="E3942">
        <f>ROUND(Table1[[#This Row],[Sales Amount]],1)</f>
        <v>2757.5</v>
      </c>
      <c r="F3942">
        <f>Table1[[#This Row],[Quantity Sold]]</f>
        <v>42</v>
      </c>
      <c r="G3942">
        <f>Table1[[#This Row],[Discount (%)]]</f>
        <v>35</v>
      </c>
      <c r="H3942">
        <f>Table1[[#This Row],[Profit]]</f>
        <v>707.14</v>
      </c>
    </row>
    <row r="3943" spans="1:8">
      <c r="A3943" s="11" t="s">
        <v>3882</v>
      </c>
      <c r="B3943" s="7">
        <v>48966</v>
      </c>
      <c r="C3943" t="str">
        <f>PROPER(Table1[[#This Row],[Region]])</f>
        <v>North</v>
      </c>
      <c r="D3943" t="str">
        <f>PROPER(Table1[[#This Row],[Product Category]])</f>
        <v>Clothing</v>
      </c>
      <c r="E3943">
        <f>ROUND(Table1[[#This Row],[Sales Amount]],1)</f>
        <v>3636.6</v>
      </c>
      <c r="F3943">
        <f>Table1[[#This Row],[Quantity Sold]]</f>
        <v>30</v>
      </c>
      <c r="G3943">
        <f>Table1[[#This Row],[Discount (%)]]</f>
        <v>44</v>
      </c>
      <c r="H3943">
        <f>Table1[[#This Row],[Profit]]</f>
        <v>1002.41</v>
      </c>
    </row>
    <row r="3944" spans="1:8">
      <c r="A3944" s="11" t="s">
        <v>3883</v>
      </c>
      <c r="B3944" s="7">
        <v>48967</v>
      </c>
      <c r="C3944" t="str">
        <f>PROPER(Table1[[#This Row],[Region]])</f>
        <v>East</v>
      </c>
      <c r="D3944" t="str">
        <f>PROPER(Table1[[#This Row],[Product Category]])</f>
        <v>Furniture</v>
      </c>
      <c r="E3944">
        <f>ROUND(Table1[[#This Row],[Sales Amount]],1)</f>
        <v>4423</v>
      </c>
      <c r="F3944">
        <f>Table1[[#This Row],[Quantity Sold]]</f>
        <v>20</v>
      </c>
      <c r="G3944">
        <f>Table1[[#This Row],[Discount (%)]]</f>
        <v>25</v>
      </c>
      <c r="H3944">
        <f>Table1[[#This Row],[Profit]]</f>
        <v>770.82</v>
      </c>
    </row>
    <row r="3945" spans="1:8">
      <c r="A3945" s="11" t="s">
        <v>3884</v>
      </c>
      <c r="B3945" s="7">
        <v>48968</v>
      </c>
      <c r="C3945" t="str">
        <f>PROPER(Table1[[#This Row],[Region]])</f>
        <v>West</v>
      </c>
      <c r="D3945" t="str">
        <f>PROPER(Table1[[#This Row],[Product Category]])</f>
        <v>Electronics</v>
      </c>
      <c r="E3945">
        <f>ROUND(Table1[[#This Row],[Sales Amount]],1)</f>
        <v>2040.1</v>
      </c>
      <c r="F3945">
        <f>Table1[[#This Row],[Quantity Sold]]</f>
        <v>37</v>
      </c>
      <c r="G3945">
        <f>Table1[[#This Row],[Discount (%)]]</f>
        <v>4</v>
      </c>
      <c r="H3945">
        <f>Table1[[#This Row],[Profit]]</f>
        <v>218.25</v>
      </c>
    </row>
    <row r="3946" spans="1:8">
      <c r="A3946" s="11" t="s">
        <v>3885</v>
      </c>
      <c r="B3946" s="7">
        <v>48969</v>
      </c>
      <c r="C3946" t="str">
        <f>PROPER(Table1[[#This Row],[Region]])</f>
        <v>West</v>
      </c>
      <c r="D3946" t="str">
        <f>PROPER(Table1[[#This Row],[Product Category]])</f>
        <v>Furniture</v>
      </c>
      <c r="E3946">
        <f>ROUND(Table1[[#This Row],[Sales Amount]],1)</f>
        <v>761.8</v>
      </c>
      <c r="F3946">
        <f>Table1[[#This Row],[Quantity Sold]]</f>
        <v>23</v>
      </c>
      <c r="G3946">
        <f>Table1[[#This Row],[Discount (%)]]</f>
        <v>21</v>
      </c>
      <c r="H3946">
        <f>Table1[[#This Row],[Profit]]</f>
        <v>650.13</v>
      </c>
    </row>
    <row r="3947" spans="1:8">
      <c r="A3947" s="11" t="s">
        <v>3886</v>
      </c>
      <c r="B3947" s="7">
        <v>48970</v>
      </c>
      <c r="C3947" t="str">
        <f>PROPER(Table1[[#This Row],[Region]])</f>
        <v>North</v>
      </c>
      <c r="D3947" t="str">
        <f>PROPER(Table1[[#This Row],[Product Category]])</f>
        <v>Furniture</v>
      </c>
      <c r="E3947">
        <f>ROUND(Table1[[#This Row],[Sales Amount]],1)</f>
        <v>445.3</v>
      </c>
      <c r="F3947">
        <f>Table1[[#This Row],[Quantity Sold]]</f>
        <v>10</v>
      </c>
      <c r="G3947">
        <f>Table1[[#This Row],[Discount (%)]]</f>
        <v>1</v>
      </c>
      <c r="H3947">
        <f>Table1[[#This Row],[Profit]]</f>
        <v>1437.06</v>
      </c>
    </row>
    <row r="3948" spans="1:8">
      <c r="A3948" s="11" t="s">
        <v>3887</v>
      </c>
      <c r="B3948" s="7">
        <v>48971</v>
      </c>
      <c r="C3948" t="str">
        <f>PROPER(Table1[[#This Row],[Region]])</f>
        <v>North</v>
      </c>
      <c r="D3948" t="str">
        <f>PROPER(Table1[[#This Row],[Product Category]])</f>
        <v>Furniture</v>
      </c>
      <c r="E3948">
        <f>ROUND(Table1[[#This Row],[Sales Amount]],1)</f>
        <v>3051.8</v>
      </c>
      <c r="F3948">
        <f>Table1[[#This Row],[Quantity Sold]]</f>
        <v>25</v>
      </c>
      <c r="G3948">
        <f>Table1[[#This Row],[Discount (%)]]</f>
        <v>14</v>
      </c>
      <c r="H3948">
        <f>Table1[[#This Row],[Profit]]</f>
        <v>1386.99</v>
      </c>
    </row>
    <row r="3949" spans="1:8">
      <c r="A3949" s="11" t="s">
        <v>3888</v>
      </c>
      <c r="B3949" s="7">
        <v>48972</v>
      </c>
      <c r="C3949" t="str">
        <f>PROPER(Table1[[#This Row],[Region]])</f>
        <v>North</v>
      </c>
      <c r="D3949" t="str">
        <f>PROPER(Table1[[#This Row],[Product Category]])</f>
        <v>Sports</v>
      </c>
      <c r="E3949">
        <f>ROUND(Table1[[#This Row],[Sales Amount]],1)</f>
        <v>1129.0999999999999</v>
      </c>
      <c r="F3949">
        <f>Table1[[#This Row],[Quantity Sold]]</f>
        <v>3</v>
      </c>
      <c r="G3949">
        <f>Table1[[#This Row],[Discount (%)]]</f>
        <v>30</v>
      </c>
      <c r="H3949">
        <f>Table1[[#This Row],[Profit]]</f>
        <v>1561.12</v>
      </c>
    </row>
    <row r="3950" spans="1:8">
      <c r="A3950" s="11" t="s">
        <v>3889</v>
      </c>
      <c r="B3950" s="7">
        <v>48973</v>
      </c>
      <c r="C3950" t="str">
        <f>PROPER(Table1[[#This Row],[Region]])</f>
        <v>West</v>
      </c>
      <c r="D3950" t="str">
        <f>PROPER(Table1[[#This Row],[Product Category]])</f>
        <v>Clothing</v>
      </c>
      <c r="E3950">
        <f>ROUND(Table1[[#This Row],[Sales Amount]],1)</f>
        <v>972.2</v>
      </c>
      <c r="F3950">
        <f>Table1[[#This Row],[Quantity Sold]]</f>
        <v>38</v>
      </c>
      <c r="G3950">
        <f>Table1[[#This Row],[Discount (%)]]</f>
        <v>17</v>
      </c>
      <c r="H3950">
        <f>Table1[[#This Row],[Profit]]</f>
        <v>1717.69</v>
      </c>
    </row>
    <row r="3951" spans="1:8">
      <c r="A3951" s="11" t="s">
        <v>3890</v>
      </c>
      <c r="B3951" s="7">
        <v>48974</v>
      </c>
      <c r="C3951" t="str">
        <f>PROPER(Table1[[#This Row],[Region]])</f>
        <v>South</v>
      </c>
      <c r="D3951" t="str">
        <f>PROPER(Table1[[#This Row],[Product Category]])</f>
        <v>Electronics</v>
      </c>
      <c r="E3951">
        <f>ROUND(Table1[[#This Row],[Sales Amount]],1)</f>
        <v>2846.4</v>
      </c>
      <c r="F3951">
        <f>Table1[[#This Row],[Quantity Sold]]</f>
        <v>44</v>
      </c>
      <c r="G3951">
        <f>Table1[[#This Row],[Discount (%)]]</f>
        <v>38</v>
      </c>
      <c r="H3951">
        <f>Table1[[#This Row],[Profit]]</f>
        <v>1619.34</v>
      </c>
    </row>
    <row r="3952" spans="1:8">
      <c r="A3952" s="11" t="s">
        <v>3891</v>
      </c>
      <c r="B3952" s="7">
        <v>48975</v>
      </c>
      <c r="C3952" t="str">
        <f>PROPER(Table1[[#This Row],[Region]])</f>
        <v>North</v>
      </c>
      <c r="D3952" t="str">
        <f>PROPER(Table1[[#This Row],[Product Category]])</f>
        <v>Clothing</v>
      </c>
      <c r="E3952">
        <f>ROUND(Table1[[#This Row],[Sales Amount]],1)</f>
        <v>879.7</v>
      </c>
      <c r="F3952">
        <f>Table1[[#This Row],[Quantity Sold]]</f>
        <v>49</v>
      </c>
      <c r="G3952">
        <f>Table1[[#This Row],[Discount (%)]]</f>
        <v>24</v>
      </c>
      <c r="H3952">
        <f>Table1[[#This Row],[Profit]]</f>
        <v>496.71</v>
      </c>
    </row>
    <row r="3953" spans="1:8">
      <c r="A3953" s="11" t="s">
        <v>3892</v>
      </c>
      <c r="B3953" s="7">
        <v>48976</v>
      </c>
      <c r="C3953" t="str">
        <f>PROPER(Table1[[#This Row],[Region]])</f>
        <v>North</v>
      </c>
      <c r="D3953" t="str">
        <f>PROPER(Table1[[#This Row],[Product Category]])</f>
        <v>Electronics</v>
      </c>
      <c r="E3953">
        <f>ROUND(Table1[[#This Row],[Sales Amount]],1)</f>
        <v>1973.5</v>
      </c>
      <c r="F3953">
        <f>Table1[[#This Row],[Quantity Sold]]</f>
        <v>31</v>
      </c>
      <c r="G3953">
        <f>Table1[[#This Row],[Discount (%)]]</f>
        <v>37</v>
      </c>
      <c r="H3953">
        <f>Table1[[#This Row],[Profit]]</f>
        <v>956.39</v>
      </c>
    </row>
    <row r="3954" spans="1:8">
      <c r="A3954" s="11" t="s">
        <v>3893</v>
      </c>
      <c r="B3954" s="7">
        <v>48977</v>
      </c>
      <c r="C3954" t="str">
        <f>PROPER(Table1[[#This Row],[Region]])</f>
        <v>East</v>
      </c>
      <c r="D3954" t="str">
        <f>PROPER(Table1[[#This Row],[Product Category]])</f>
        <v>Clothing</v>
      </c>
      <c r="E3954">
        <f>ROUND(Table1[[#This Row],[Sales Amount]],1)</f>
        <v>4538</v>
      </c>
      <c r="F3954">
        <f>Table1[[#This Row],[Quantity Sold]]</f>
        <v>1</v>
      </c>
      <c r="G3954">
        <f>Table1[[#This Row],[Discount (%)]]</f>
        <v>1</v>
      </c>
      <c r="H3954">
        <f>Table1[[#This Row],[Profit]]</f>
        <v>886.12</v>
      </c>
    </row>
    <row r="3955" spans="1:8">
      <c r="A3955" s="11" t="s">
        <v>3894</v>
      </c>
      <c r="B3955" s="7">
        <v>48978</v>
      </c>
      <c r="C3955" t="str">
        <f>PROPER(Table1[[#This Row],[Region]])</f>
        <v>North</v>
      </c>
      <c r="D3955" t="str">
        <f>PROPER(Table1[[#This Row],[Product Category]])</f>
        <v>Clothing</v>
      </c>
      <c r="E3955">
        <f>ROUND(Table1[[#This Row],[Sales Amount]],1)</f>
        <v>3092.7</v>
      </c>
      <c r="F3955">
        <f>Table1[[#This Row],[Quantity Sold]]</f>
        <v>13</v>
      </c>
      <c r="G3955">
        <f>Table1[[#This Row],[Discount (%)]]</f>
        <v>26</v>
      </c>
      <c r="H3955">
        <f>Table1[[#This Row],[Profit]]</f>
        <v>335.43</v>
      </c>
    </row>
    <row r="3956" spans="1:8">
      <c r="A3956" s="11" t="s">
        <v>3895</v>
      </c>
      <c r="B3956" s="7">
        <v>48979</v>
      </c>
      <c r="C3956" t="str">
        <f>PROPER(Table1[[#This Row],[Region]])</f>
        <v>West</v>
      </c>
      <c r="D3956" t="str">
        <f>PROPER(Table1[[#This Row],[Product Category]])</f>
        <v>Sports</v>
      </c>
      <c r="E3956">
        <f>ROUND(Table1[[#This Row],[Sales Amount]],1)</f>
        <v>160.1</v>
      </c>
      <c r="F3956">
        <f>Table1[[#This Row],[Quantity Sold]]</f>
        <v>3</v>
      </c>
      <c r="G3956">
        <f>Table1[[#This Row],[Discount (%)]]</f>
        <v>9</v>
      </c>
      <c r="H3956">
        <f>Table1[[#This Row],[Profit]]</f>
        <v>1615.28</v>
      </c>
    </row>
    <row r="3957" spans="1:8">
      <c r="A3957" s="11" t="s">
        <v>3896</v>
      </c>
      <c r="B3957" s="7">
        <v>48980</v>
      </c>
      <c r="C3957" t="str">
        <f>PROPER(Table1[[#This Row],[Region]])</f>
        <v>East</v>
      </c>
      <c r="D3957" t="str">
        <f>PROPER(Table1[[#This Row],[Product Category]])</f>
        <v>Sports</v>
      </c>
      <c r="E3957">
        <f>ROUND(Table1[[#This Row],[Sales Amount]],1)</f>
        <v>718.8</v>
      </c>
      <c r="F3957">
        <f>Table1[[#This Row],[Quantity Sold]]</f>
        <v>24</v>
      </c>
      <c r="G3957">
        <f>Table1[[#This Row],[Discount (%)]]</f>
        <v>47</v>
      </c>
      <c r="H3957">
        <f>Table1[[#This Row],[Profit]]</f>
        <v>321.06</v>
      </c>
    </row>
    <row r="3958" spans="1:8">
      <c r="A3958" s="11" t="s">
        <v>3897</v>
      </c>
      <c r="B3958" s="7">
        <v>48981</v>
      </c>
      <c r="C3958" t="str">
        <f>PROPER(Table1[[#This Row],[Region]])</f>
        <v>East</v>
      </c>
      <c r="D3958" t="str">
        <f>PROPER(Table1[[#This Row],[Product Category]])</f>
        <v>Sports</v>
      </c>
      <c r="E3958">
        <f>ROUND(Table1[[#This Row],[Sales Amount]],1)</f>
        <v>1331</v>
      </c>
      <c r="F3958">
        <f>Table1[[#This Row],[Quantity Sold]]</f>
        <v>15</v>
      </c>
      <c r="G3958">
        <f>Table1[[#This Row],[Discount (%)]]</f>
        <v>41</v>
      </c>
      <c r="H3958">
        <f>Table1[[#This Row],[Profit]]</f>
        <v>1925.83</v>
      </c>
    </row>
    <row r="3959" spans="1:8">
      <c r="A3959" s="11" t="s">
        <v>3898</v>
      </c>
      <c r="B3959" s="7">
        <v>48982</v>
      </c>
      <c r="C3959" t="str">
        <f>PROPER(Table1[[#This Row],[Region]])</f>
        <v>South</v>
      </c>
      <c r="D3959" t="str">
        <f>PROPER(Table1[[#This Row],[Product Category]])</f>
        <v>Furniture</v>
      </c>
      <c r="E3959">
        <f>ROUND(Table1[[#This Row],[Sales Amount]],1)</f>
        <v>4655.5</v>
      </c>
      <c r="F3959">
        <f>Table1[[#This Row],[Quantity Sold]]</f>
        <v>22</v>
      </c>
      <c r="G3959">
        <f>Table1[[#This Row],[Discount (%)]]</f>
        <v>24</v>
      </c>
      <c r="H3959">
        <f>Table1[[#This Row],[Profit]]</f>
        <v>833.07</v>
      </c>
    </row>
    <row r="3960" spans="1:8">
      <c r="A3960" s="11" t="s">
        <v>3899</v>
      </c>
      <c r="B3960" s="7">
        <v>48983</v>
      </c>
      <c r="C3960" t="str">
        <f>PROPER(Table1[[#This Row],[Region]])</f>
        <v>North</v>
      </c>
      <c r="D3960" t="str">
        <f>PROPER(Table1[[#This Row],[Product Category]])</f>
        <v>Electronics</v>
      </c>
      <c r="E3960">
        <f>ROUND(Table1[[#This Row],[Sales Amount]],1)</f>
        <v>4297.8</v>
      </c>
      <c r="F3960">
        <f>Table1[[#This Row],[Quantity Sold]]</f>
        <v>40</v>
      </c>
      <c r="G3960">
        <f>Table1[[#This Row],[Discount (%)]]</f>
        <v>3</v>
      </c>
      <c r="H3960">
        <f>Table1[[#This Row],[Profit]]</f>
        <v>1110.25</v>
      </c>
    </row>
    <row r="3961" spans="1:8">
      <c r="A3961" s="11" t="s">
        <v>3900</v>
      </c>
      <c r="B3961" s="7">
        <v>48984</v>
      </c>
      <c r="C3961" t="str">
        <f>PROPER(Table1[[#This Row],[Region]])</f>
        <v>North</v>
      </c>
      <c r="D3961" t="str">
        <f>PROPER(Table1[[#This Row],[Product Category]])</f>
        <v>Clothing</v>
      </c>
      <c r="E3961">
        <f>ROUND(Table1[[#This Row],[Sales Amount]],1)</f>
        <v>1584.2</v>
      </c>
      <c r="F3961">
        <f>Table1[[#This Row],[Quantity Sold]]</f>
        <v>22</v>
      </c>
      <c r="G3961">
        <f>Table1[[#This Row],[Discount (%)]]</f>
        <v>37</v>
      </c>
      <c r="H3961">
        <f>Table1[[#This Row],[Profit]]</f>
        <v>362.82</v>
      </c>
    </row>
    <row r="3962" spans="1:8">
      <c r="A3962" s="11" t="s">
        <v>3901</v>
      </c>
      <c r="B3962" s="7">
        <v>48985</v>
      </c>
      <c r="C3962" t="str">
        <f>PROPER(Table1[[#This Row],[Region]])</f>
        <v>South</v>
      </c>
      <c r="D3962" t="str">
        <f>PROPER(Table1[[#This Row],[Product Category]])</f>
        <v>Sports</v>
      </c>
      <c r="E3962">
        <f>ROUND(Table1[[#This Row],[Sales Amount]],1)</f>
        <v>542.5</v>
      </c>
      <c r="F3962">
        <f>Table1[[#This Row],[Quantity Sold]]</f>
        <v>3</v>
      </c>
      <c r="G3962">
        <f>Table1[[#This Row],[Discount (%)]]</f>
        <v>37</v>
      </c>
      <c r="H3962">
        <f>Table1[[#This Row],[Profit]]</f>
        <v>662.18</v>
      </c>
    </row>
    <row r="3963" spans="1:8">
      <c r="A3963" s="11" t="s">
        <v>3902</v>
      </c>
      <c r="B3963" s="7">
        <v>48986</v>
      </c>
      <c r="C3963" t="str">
        <f>PROPER(Table1[[#This Row],[Region]])</f>
        <v>West</v>
      </c>
      <c r="D3963" t="str">
        <f>PROPER(Table1[[#This Row],[Product Category]])</f>
        <v>Electronics</v>
      </c>
      <c r="E3963">
        <f>ROUND(Table1[[#This Row],[Sales Amount]],1)</f>
        <v>4789.3999999999996</v>
      </c>
      <c r="F3963">
        <f>Table1[[#This Row],[Quantity Sold]]</f>
        <v>31</v>
      </c>
      <c r="G3963">
        <f>Table1[[#This Row],[Discount (%)]]</f>
        <v>37</v>
      </c>
      <c r="H3963">
        <f>Table1[[#This Row],[Profit]]</f>
        <v>1702.98</v>
      </c>
    </row>
    <row r="3964" spans="1:8">
      <c r="A3964" s="11" t="s">
        <v>3903</v>
      </c>
      <c r="B3964" s="7">
        <v>48987</v>
      </c>
      <c r="C3964" t="str">
        <f>PROPER(Table1[[#This Row],[Region]])</f>
        <v>North</v>
      </c>
      <c r="D3964" t="str">
        <f>PROPER(Table1[[#This Row],[Product Category]])</f>
        <v>Clothing</v>
      </c>
      <c r="E3964">
        <f>ROUND(Table1[[#This Row],[Sales Amount]],1)</f>
        <v>4457.8999999999996</v>
      </c>
      <c r="F3964">
        <f>Table1[[#This Row],[Quantity Sold]]</f>
        <v>34</v>
      </c>
      <c r="G3964">
        <f>Table1[[#This Row],[Discount (%)]]</f>
        <v>15</v>
      </c>
      <c r="H3964">
        <f>Table1[[#This Row],[Profit]]</f>
        <v>1442.49</v>
      </c>
    </row>
    <row r="3965" spans="1:8">
      <c r="A3965" s="11" t="s">
        <v>3904</v>
      </c>
      <c r="B3965" s="7">
        <v>48988</v>
      </c>
      <c r="C3965" t="str">
        <f>PROPER(Table1[[#This Row],[Region]])</f>
        <v>South</v>
      </c>
      <c r="D3965" t="str">
        <f>PROPER(Table1[[#This Row],[Product Category]])</f>
        <v>Sports</v>
      </c>
      <c r="E3965">
        <f>ROUND(Table1[[#This Row],[Sales Amount]],1)</f>
        <v>2795.1</v>
      </c>
      <c r="F3965">
        <f>Table1[[#This Row],[Quantity Sold]]</f>
        <v>21</v>
      </c>
      <c r="G3965">
        <f>Table1[[#This Row],[Discount (%)]]</f>
        <v>46</v>
      </c>
      <c r="H3965">
        <f>Table1[[#This Row],[Profit]]</f>
        <v>768.94</v>
      </c>
    </row>
    <row r="3966" spans="1:8">
      <c r="A3966" s="11" t="s">
        <v>3905</v>
      </c>
      <c r="B3966" s="7">
        <v>48989</v>
      </c>
      <c r="C3966" t="str">
        <f>PROPER(Table1[[#This Row],[Region]])</f>
        <v>West</v>
      </c>
      <c r="D3966" t="str">
        <f>PROPER(Table1[[#This Row],[Product Category]])</f>
        <v>Groceries</v>
      </c>
      <c r="E3966">
        <f>ROUND(Table1[[#This Row],[Sales Amount]],1)</f>
        <v>1561.8</v>
      </c>
      <c r="F3966">
        <f>Table1[[#This Row],[Quantity Sold]]</f>
        <v>46</v>
      </c>
      <c r="G3966">
        <f>Table1[[#This Row],[Discount (%)]]</f>
        <v>28</v>
      </c>
      <c r="H3966">
        <f>Table1[[#This Row],[Profit]]</f>
        <v>1067.04</v>
      </c>
    </row>
    <row r="3967" spans="1:8">
      <c r="A3967" s="11" t="s">
        <v>3906</v>
      </c>
      <c r="B3967" s="7">
        <v>48990</v>
      </c>
      <c r="C3967" t="str">
        <f>PROPER(Table1[[#This Row],[Region]])</f>
        <v>West</v>
      </c>
      <c r="D3967" t="str">
        <f>PROPER(Table1[[#This Row],[Product Category]])</f>
        <v>Furniture</v>
      </c>
      <c r="E3967">
        <f>ROUND(Table1[[#This Row],[Sales Amount]],1)</f>
        <v>132.69999999999999</v>
      </c>
      <c r="F3967">
        <f>Table1[[#This Row],[Quantity Sold]]</f>
        <v>26</v>
      </c>
      <c r="G3967">
        <f>Table1[[#This Row],[Discount (%)]]</f>
        <v>29</v>
      </c>
      <c r="H3967">
        <f>Table1[[#This Row],[Profit]]</f>
        <v>1252.47</v>
      </c>
    </row>
    <row r="3968" spans="1:8">
      <c r="A3968" s="11" t="s">
        <v>3907</v>
      </c>
      <c r="B3968" s="7">
        <v>48991</v>
      </c>
      <c r="C3968" t="str">
        <f>PROPER(Table1[[#This Row],[Region]])</f>
        <v>East</v>
      </c>
      <c r="D3968" t="str">
        <f>PROPER(Table1[[#This Row],[Product Category]])</f>
        <v>Sports</v>
      </c>
      <c r="E3968">
        <f>ROUND(Table1[[#This Row],[Sales Amount]],1)</f>
        <v>2706.5</v>
      </c>
      <c r="F3968">
        <f>Table1[[#This Row],[Quantity Sold]]</f>
        <v>32</v>
      </c>
      <c r="G3968">
        <f>Table1[[#This Row],[Discount (%)]]</f>
        <v>28</v>
      </c>
      <c r="H3968">
        <f>Table1[[#This Row],[Profit]]</f>
        <v>1922.47</v>
      </c>
    </row>
    <row r="3969" spans="1:8">
      <c r="A3969" s="11" t="s">
        <v>3908</v>
      </c>
      <c r="B3969" s="7">
        <v>48992</v>
      </c>
      <c r="C3969" t="str">
        <f>PROPER(Table1[[#This Row],[Region]])</f>
        <v>East</v>
      </c>
      <c r="D3969" t="str">
        <f>PROPER(Table1[[#This Row],[Product Category]])</f>
        <v>Clothing</v>
      </c>
      <c r="E3969">
        <f>ROUND(Table1[[#This Row],[Sales Amount]],1)</f>
        <v>1969.9</v>
      </c>
      <c r="F3969">
        <f>Table1[[#This Row],[Quantity Sold]]</f>
        <v>48</v>
      </c>
      <c r="G3969">
        <f>Table1[[#This Row],[Discount (%)]]</f>
        <v>16</v>
      </c>
      <c r="H3969">
        <f>Table1[[#This Row],[Profit]]</f>
        <v>294.29000000000002</v>
      </c>
    </row>
    <row r="3970" spans="1:8">
      <c r="A3970" s="11" t="s">
        <v>3909</v>
      </c>
      <c r="B3970" s="7">
        <v>48993</v>
      </c>
      <c r="C3970" t="str">
        <f>PROPER(Table1[[#This Row],[Region]])</f>
        <v>East</v>
      </c>
      <c r="D3970" t="str">
        <f>PROPER(Table1[[#This Row],[Product Category]])</f>
        <v>Electronics</v>
      </c>
      <c r="E3970">
        <f>ROUND(Table1[[#This Row],[Sales Amount]],1)</f>
        <v>3228.2</v>
      </c>
      <c r="F3970">
        <f>Table1[[#This Row],[Quantity Sold]]</f>
        <v>42</v>
      </c>
      <c r="G3970">
        <f>Table1[[#This Row],[Discount (%)]]</f>
        <v>39</v>
      </c>
      <c r="H3970">
        <f>Table1[[#This Row],[Profit]]</f>
        <v>324.58999999999997</v>
      </c>
    </row>
    <row r="3971" spans="1:8">
      <c r="A3971" s="11" t="s">
        <v>3910</v>
      </c>
      <c r="B3971" s="7">
        <v>48994</v>
      </c>
      <c r="C3971" t="str">
        <f>PROPER(Table1[[#This Row],[Region]])</f>
        <v>South</v>
      </c>
      <c r="D3971" t="str">
        <f>PROPER(Table1[[#This Row],[Product Category]])</f>
        <v>Clothing</v>
      </c>
      <c r="E3971">
        <f>ROUND(Table1[[#This Row],[Sales Amount]],1)</f>
        <v>1132.5999999999999</v>
      </c>
      <c r="F3971">
        <f>Table1[[#This Row],[Quantity Sold]]</f>
        <v>48</v>
      </c>
      <c r="G3971">
        <f>Table1[[#This Row],[Discount (%)]]</f>
        <v>38</v>
      </c>
      <c r="H3971">
        <f>Table1[[#This Row],[Profit]]</f>
        <v>1682.41</v>
      </c>
    </row>
    <row r="3972" spans="1:8">
      <c r="A3972" s="11">
        <v>83189243</v>
      </c>
      <c r="B3972" s="7">
        <v>48995</v>
      </c>
      <c r="C3972" t="str">
        <f>PROPER(Table1[[#This Row],[Region]])</f>
        <v>South</v>
      </c>
      <c r="D3972" t="str">
        <f>PROPER(Table1[[#This Row],[Product Category]])</f>
        <v>Clothing</v>
      </c>
      <c r="E3972">
        <f>ROUND(Table1[[#This Row],[Sales Amount]],1)</f>
        <v>1048.5</v>
      </c>
      <c r="F3972">
        <f>Table1[[#This Row],[Quantity Sold]]</f>
        <v>25</v>
      </c>
      <c r="G3972">
        <f>Table1[[#This Row],[Discount (%)]]</f>
        <v>49</v>
      </c>
      <c r="H3972">
        <f>Table1[[#This Row],[Profit]]</f>
        <v>296.93</v>
      </c>
    </row>
    <row r="3973" spans="1:8">
      <c r="A3973" s="11" t="s">
        <v>3911</v>
      </c>
      <c r="B3973" s="7">
        <v>48996</v>
      </c>
      <c r="C3973" t="str">
        <f>PROPER(Table1[[#This Row],[Region]])</f>
        <v>East</v>
      </c>
      <c r="D3973" t="str">
        <f>PROPER(Table1[[#This Row],[Product Category]])</f>
        <v>Clothing</v>
      </c>
      <c r="E3973">
        <f>ROUND(Table1[[#This Row],[Sales Amount]],1)</f>
        <v>315.2</v>
      </c>
      <c r="F3973">
        <f>Table1[[#This Row],[Quantity Sold]]</f>
        <v>13</v>
      </c>
      <c r="G3973">
        <f>Table1[[#This Row],[Discount (%)]]</f>
        <v>27</v>
      </c>
      <c r="H3973">
        <f>Table1[[#This Row],[Profit]]</f>
        <v>954.53</v>
      </c>
    </row>
    <row r="3974" spans="1:8">
      <c r="A3974" s="11" t="s">
        <v>3912</v>
      </c>
      <c r="B3974" s="7">
        <v>48997</v>
      </c>
      <c r="C3974" t="str">
        <f>PROPER(Table1[[#This Row],[Region]])</f>
        <v>East</v>
      </c>
      <c r="D3974" t="str">
        <f>PROPER(Table1[[#This Row],[Product Category]])</f>
        <v>Clothing</v>
      </c>
      <c r="E3974">
        <f>ROUND(Table1[[#This Row],[Sales Amount]],1)</f>
        <v>2628.7</v>
      </c>
      <c r="F3974">
        <f>Table1[[#This Row],[Quantity Sold]]</f>
        <v>17</v>
      </c>
      <c r="G3974">
        <f>Table1[[#This Row],[Discount (%)]]</f>
        <v>9</v>
      </c>
      <c r="H3974">
        <f>Table1[[#This Row],[Profit]]</f>
        <v>842.71</v>
      </c>
    </row>
    <row r="3975" spans="1:8">
      <c r="A3975" s="11" t="s">
        <v>3914</v>
      </c>
      <c r="B3975" s="7">
        <v>48998</v>
      </c>
      <c r="C3975" t="str">
        <f>PROPER(Table1[[#This Row],[Region]])</f>
        <v>South</v>
      </c>
      <c r="D3975" t="str">
        <f>PROPER(Table1[[#This Row],[Product Category]])</f>
        <v>Electronics</v>
      </c>
      <c r="E3975">
        <f>ROUND(Table1[[#This Row],[Sales Amount]],1)</f>
        <v>2665.6</v>
      </c>
      <c r="F3975">
        <f>Table1[[#This Row],[Quantity Sold]]</f>
        <v>50</v>
      </c>
      <c r="G3975">
        <f>Table1[[#This Row],[Discount (%)]]</f>
        <v>27</v>
      </c>
      <c r="H3975">
        <f>Table1[[#This Row],[Profit]]</f>
        <v>828.3</v>
      </c>
    </row>
    <row r="3976" spans="1:8">
      <c r="A3976" s="11" t="s">
        <v>3915</v>
      </c>
      <c r="B3976" s="7">
        <v>48999</v>
      </c>
      <c r="C3976" t="str">
        <f>PROPER(Table1[[#This Row],[Region]])</f>
        <v>South</v>
      </c>
      <c r="D3976" t="str">
        <f>PROPER(Table1[[#This Row],[Product Category]])</f>
        <v>Groceries</v>
      </c>
      <c r="E3976">
        <f>ROUND(Table1[[#This Row],[Sales Amount]],1)</f>
        <v>3403.9</v>
      </c>
      <c r="F3976">
        <f>Table1[[#This Row],[Quantity Sold]]</f>
        <v>19</v>
      </c>
      <c r="G3976">
        <f>Table1[[#This Row],[Discount (%)]]</f>
        <v>46</v>
      </c>
      <c r="H3976">
        <f>Table1[[#This Row],[Profit]]</f>
        <v>1588.43</v>
      </c>
    </row>
    <row r="3977" spans="1:8">
      <c r="A3977" s="11" t="s">
        <v>3917</v>
      </c>
      <c r="B3977" s="7">
        <v>49000</v>
      </c>
      <c r="C3977" t="str">
        <f>PROPER(Table1[[#This Row],[Region]])</f>
        <v>South</v>
      </c>
      <c r="D3977" t="str">
        <f>PROPER(Table1[[#This Row],[Product Category]])</f>
        <v>Furniture</v>
      </c>
      <c r="E3977">
        <f>ROUND(Table1[[#This Row],[Sales Amount]],1)</f>
        <v>4172.1000000000004</v>
      </c>
      <c r="F3977">
        <f>Table1[[#This Row],[Quantity Sold]]</f>
        <v>32</v>
      </c>
      <c r="G3977">
        <f>Table1[[#This Row],[Discount (%)]]</f>
        <v>30</v>
      </c>
      <c r="H3977">
        <f>Table1[[#This Row],[Profit]]</f>
        <v>1358.35</v>
      </c>
    </row>
    <row r="3978" spans="1:8">
      <c r="A3978" s="11" t="s">
        <v>3918</v>
      </c>
      <c r="B3978" s="7">
        <v>49001</v>
      </c>
      <c r="C3978" t="str">
        <f>PROPER(Table1[[#This Row],[Region]])</f>
        <v>East</v>
      </c>
      <c r="D3978" t="str">
        <f>PROPER(Table1[[#This Row],[Product Category]])</f>
        <v>Groceries</v>
      </c>
      <c r="E3978">
        <f>ROUND(Table1[[#This Row],[Sales Amount]],1)</f>
        <v>1769.7</v>
      </c>
      <c r="F3978">
        <f>Table1[[#This Row],[Quantity Sold]]</f>
        <v>35</v>
      </c>
      <c r="G3978">
        <f>Table1[[#This Row],[Discount (%)]]</f>
        <v>19</v>
      </c>
      <c r="H3978">
        <f>Table1[[#This Row],[Profit]]</f>
        <v>1908.05</v>
      </c>
    </row>
    <row r="3979" spans="1:8">
      <c r="A3979" s="11" t="s">
        <v>3919</v>
      </c>
      <c r="B3979" s="7">
        <v>49002</v>
      </c>
      <c r="C3979" t="str">
        <f>PROPER(Table1[[#This Row],[Region]])</f>
        <v>East</v>
      </c>
      <c r="D3979" t="str">
        <f>PROPER(Table1[[#This Row],[Product Category]])</f>
        <v>Clothing</v>
      </c>
      <c r="E3979">
        <f>ROUND(Table1[[#This Row],[Sales Amount]],1)</f>
        <v>4322.8</v>
      </c>
      <c r="F3979">
        <f>Table1[[#This Row],[Quantity Sold]]</f>
        <v>44</v>
      </c>
      <c r="G3979">
        <f>Table1[[#This Row],[Discount (%)]]</f>
        <v>40</v>
      </c>
      <c r="H3979">
        <f>Table1[[#This Row],[Profit]]</f>
        <v>1776.15</v>
      </c>
    </row>
    <row r="3980" spans="1:8">
      <c r="A3980" s="11" t="s">
        <v>3920</v>
      </c>
      <c r="B3980" s="7">
        <v>49003</v>
      </c>
      <c r="C3980" t="str">
        <f>PROPER(Table1[[#This Row],[Region]])</f>
        <v>South</v>
      </c>
      <c r="D3980" t="str">
        <f>PROPER(Table1[[#This Row],[Product Category]])</f>
        <v>Sports</v>
      </c>
      <c r="E3980">
        <f>ROUND(Table1[[#This Row],[Sales Amount]],1)</f>
        <v>4193.5</v>
      </c>
      <c r="F3980">
        <f>Table1[[#This Row],[Quantity Sold]]</f>
        <v>34</v>
      </c>
      <c r="G3980">
        <f>Table1[[#This Row],[Discount (%)]]</f>
        <v>28</v>
      </c>
      <c r="H3980">
        <f>Table1[[#This Row],[Profit]]</f>
        <v>89.65</v>
      </c>
    </row>
    <row r="3981" spans="1:8">
      <c r="A3981" s="11" t="s">
        <v>3921</v>
      </c>
      <c r="B3981" s="7">
        <v>49004</v>
      </c>
      <c r="C3981" t="str">
        <f>PROPER(Table1[[#This Row],[Region]])</f>
        <v>North</v>
      </c>
      <c r="D3981" t="str">
        <f>PROPER(Table1[[#This Row],[Product Category]])</f>
        <v>Clothing</v>
      </c>
      <c r="E3981">
        <f>ROUND(Table1[[#This Row],[Sales Amount]],1)</f>
        <v>2926.3</v>
      </c>
      <c r="F3981">
        <f>Table1[[#This Row],[Quantity Sold]]</f>
        <v>50</v>
      </c>
      <c r="G3981">
        <f>Table1[[#This Row],[Discount (%)]]</f>
        <v>7</v>
      </c>
      <c r="H3981">
        <f>Table1[[#This Row],[Profit]]</f>
        <v>576.58000000000004</v>
      </c>
    </row>
    <row r="3982" spans="1:8">
      <c r="A3982" s="11" t="s">
        <v>3922</v>
      </c>
      <c r="B3982" s="7">
        <v>49005</v>
      </c>
      <c r="C3982" t="str">
        <f>PROPER(Table1[[#This Row],[Region]])</f>
        <v>South</v>
      </c>
      <c r="D3982" t="str">
        <f>PROPER(Table1[[#This Row],[Product Category]])</f>
        <v>Clothing</v>
      </c>
      <c r="E3982">
        <f>ROUND(Table1[[#This Row],[Sales Amount]],1)</f>
        <v>2155.1999999999998</v>
      </c>
      <c r="F3982">
        <f>Table1[[#This Row],[Quantity Sold]]</f>
        <v>39</v>
      </c>
      <c r="G3982">
        <f>Table1[[#This Row],[Discount (%)]]</f>
        <v>16</v>
      </c>
      <c r="H3982">
        <f>Table1[[#This Row],[Profit]]</f>
        <v>1114.21</v>
      </c>
    </row>
    <row r="3983" spans="1:8">
      <c r="A3983" s="11" t="s">
        <v>3923</v>
      </c>
      <c r="B3983" s="7">
        <v>49006</v>
      </c>
      <c r="C3983" t="str">
        <f>PROPER(Table1[[#This Row],[Region]])</f>
        <v>East</v>
      </c>
      <c r="D3983" t="str">
        <f>PROPER(Table1[[#This Row],[Product Category]])</f>
        <v>Clothing</v>
      </c>
      <c r="E3983">
        <f>ROUND(Table1[[#This Row],[Sales Amount]],1)</f>
        <v>732.7</v>
      </c>
      <c r="F3983">
        <f>Table1[[#This Row],[Quantity Sold]]</f>
        <v>19</v>
      </c>
      <c r="G3983">
        <f>Table1[[#This Row],[Discount (%)]]</f>
        <v>24</v>
      </c>
      <c r="H3983">
        <f>Table1[[#This Row],[Profit]]</f>
        <v>696.01</v>
      </c>
    </row>
    <row r="3984" spans="1:8">
      <c r="A3984" s="11" t="s">
        <v>3924</v>
      </c>
      <c r="B3984" s="7">
        <v>49007</v>
      </c>
      <c r="C3984" t="str">
        <f>PROPER(Table1[[#This Row],[Region]])</f>
        <v>South</v>
      </c>
      <c r="D3984" t="str">
        <f>PROPER(Table1[[#This Row],[Product Category]])</f>
        <v>Sports</v>
      </c>
      <c r="E3984">
        <f>ROUND(Table1[[#This Row],[Sales Amount]],1)</f>
        <v>3748.8</v>
      </c>
      <c r="F3984">
        <f>Table1[[#This Row],[Quantity Sold]]</f>
        <v>34</v>
      </c>
      <c r="G3984">
        <f>Table1[[#This Row],[Discount (%)]]</f>
        <v>37</v>
      </c>
      <c r="H3984">
        <f>Table1[[#This Row],[Profit]]</f>
        <v>1436.07</v>
      </c>
    </row>
    <row r="3985" spans="1:8">
      <c r="A3985" s="11" t="s">
        <v>3925</v>
      </c>
      <c r="B3985" s="7">
        <v>49008</v>
      </c>
      <c r="C3985" t="str">
        <f>PROPER(Table1[[#This Row],[Region]])</f>
        <v>West</v>
      </c>
      <c r="D3985" t="str">
        <f>PROPER(Table1[[#This Row],[Product Category]])</f>
        <v>Clothing</v>
      </c>
      <c r="E3985">
        <f>ROUND(Table1[[#This Row],[Sales Amount]],1)</f>
        <v>1146.2</v>
      </c>
      <c r="F3985">
        <f>Table1[[#This Row],[Quantity Sold]]</f>
        <v>49</v>
      </c>
      <c r="G3985">
        <f>Table1[[#This Row],[Discount (%)]]</f>
        <v>47</v>
      </c>
      <c r="H3985">
        <f>Table1[[#This Row],[Profit]]</f>
        <v>948.05</v>
      </c>
    </row>
    <row r="3986" spans="1:8">
      <c r="A3986" s="11" t="s">
        <v>3926</v>
      </c>
      <c r="B3986" s="7">
        <v>49009</v>
      </c>
      <c r="C3986" t="str">
        <f>PROPER(Table1[[#This Row],[Region]])</f>
        <v>South</v>
      </c>
      <c r="D3986" t="str">
        <f>PROPER(Table1[[#This Row],[Product Category]])</f>
        <v>Furniture</v>
      </c>
      <c r="E3986">
        <f>ROUND(Table1[[#This Row],[Sales Amount]],1)</f>
        <v>3451.3</v>
      </c>
      <c r="F3986">
        <f>Table1[[#This Row],[Quantity Sold]]</f>
        <v>7</v>
      </c>
      <c r="G3986">
        <f>Table1[[#This Row],[Discount (%)]]</f>
        <v>28</v>
      </c>
      <c r="H3986">
        <f>Table1[[#This Row],[Profit]]</f>
        <v>69.55</v>
      </c>
    </row>
    <row r="3987" spans="1:8">
      <c r="A3987" s="11" t="s">
        <v>3927</v>
      </c>
      <c r="B3987" s="7">
        <v>49010</v>
      </c>
      <c r="C3987" t="str">
        <f>PROPER(Table1[[#This Row],[Region]])</f>
        <v>West</v>
      </c>
      <c r="D3987" t="str">
        <f>PROPER(Table1[[#This Row],[Product Category]])</f>
        <v>Groceries</v>
      </c>
      <c r="E3987">
        <f>ROUND(Table1[[#This Row],[Sales Amount]],1)</f>
        <v>3897.7</v>
      </c>
      <c r="F3987">
        <f>Table1[[#This Row],[Quantity Sold]]</f>
        <v>42</v>
      </c>
      <c r="G3987">
        <f>Table1[[#This Row],[Discount (%)]]</f>
        <v>35</v>
      </c>
      <c r="H3987">
        <f>Table1[[#This Row],[Profit]]</f>
        <v>1232.5999999999999</v>
      </c>
    </row>
    <row r="3988" spans="1:8">
      <c r="A3988" s="11" t="s">
        <v>3928</v>
      </c>
      <c r="B3988" s="7">
        <v>49011</v>
      </c>
      <c r="C3988" t="str">
        <f>PROPER(Table1[[#This Row],[Region]])</f>
        <v>East</v>
      </c>
      <c r="D3988" t="str">
        <f>PROPER(Table1[[#This Row],[Product Category]])</f>
        <v>Clothing</v>
      </c>
      <c r="E3988">
        <f>ROUND(Table1[[#This Row],[Sales Amount]],1)</f>
        <v>2410.5</v>
      </c>
      <c r="F3988">
        <f>Table1[[#This Row],[Quantity Sold]]</f>
        <v>23</v>
      </c>
      <c r="G3988">
        <f>Table1[[#This Row],[Discount (%)]]</f>
        <v>48</v>
      </c>
      <c r="H3988">
        <f>Table1[[#This Row],[Profit]]</f>
        <v>1427.01</v>
      </c>
    </row>
    <row r="3989" spans="1:8">
      <c r="A3989" s="11" t="s">
        <v>3929</v>
      </c>
      <c r="B3989" s="7">
        <v>49012</v>
      </c>
      <c r="C3989" t="str">
        <f>PROPER(Table1[[#This Row],[Region]])</f>
        <v>East</v>
      </c>
      <c r="D3989" t="str">
        <f>PROPER(Table1[[#This Row],[Product Category]])</f>
        <v>Groceries</v>
      </c>
      <c r="E3989">
        <f>ROUND(Table1[[#This Row],[Sales Amount]],1)</f>
        <v>673.6</v>
      </c>
      <c r="F3989">
        <f>Table1[[#This Row],[Quantity Sold]]</f>
        <v>48</v>
      </c>
      <c r="G3989">
        <f>Table1[[#This Row],[Discount (%)]]</f>
        <v>24</v>
      </c>
      <c r="H3989">
        <f>Table1[[#This Row],[Profit]]</f>
        <v>570.29999999999995</v>
      </c>
    </row>
    <row r="3990" spans="1:8">
      <c r="A3990" s="11" t="s">
        <v>3930</v>
      </c>
      <c r="B3990" s="7">
        <v>49013</v>
      </c>
      <c r="C3990" t="str">
        <f>PROPER(Table1[[#This Row],[Region]])</f>
        <v>West</v>
      </c>
      <c r="D3990" t="str">
        <f>PROPER(Table1[[#This Row],[Product Category]])</f>
        <v>Groceries</v>
      </c>
      <c r="E3990">
        <f>ROUND(Table1[[#This Row],[Sales Amount]],1)</f>
        <v>3146.8</v>
      </c>
      <c r="F3990">
        <f>Table1[[#This Row],[Quantity Sold]]</f>
        <v>13</v>
      </c>
      <c r="G3990">
        <f>Table1[[#This Row],[Discount (%)]]</f>
        <v>24</v>
      </c>
      <c r="H3990">
        <f>Table1[[#This Row],[Profit]]</f>
        <v>791.07</v>
      </c>
    </row>
    <row r="3991" spans="1:8">
      <c r="A3991" s="11" t="s">
        <v>3931</v>
      </c>
      <c r="B3991" s="7">
        <v>49014</v>
      </c>
      <c r="C3991" t="str">
        <f>PROPER(Table1[[#This Row],[Region]])</f>
        <v>South</v>
      </c>
      <c r="D3991" t="str">
        <f>PROPER(Table1[[#This Row],[Product Category]])</f>
        <v>Electronics</v>
      </c>
      <c r="E3991">
        <f>ROUND(Table1[[#This Row],[Sales Amount]],1)</f>
        <v>454.3</v>
      </c>
      <c r="F3991">
        <f>Table1[[#This Row],[Quantity Sold]]</f>
        <v>5</v>
      </c>
      <c r="G3991">
        <f>Table1[[#This Row],[Discount (%)]]</f>
        <v>42</v>
      </c>
      <c r="H3991">
        <f>Table1[[#This Row],[Profit]]</f>
        <v>44.5</v>
      </c>
    </row>
    <row r="3992" spans="1:8">
      <c r="A3992" s="11" t="s">
        <v>3932</v>
      </c>
      <c r="B3992" s="7">
        <v>49015</v>
      </c>
      <c r="C3992" t="str">
        <f>PROPER(Table1[[#This Row],[Region]])</f>
        <v>North</v>
      </c>
      <c r="D3992" t="str">
        <f>PROPER(Table1[[#This Row],[Product Category]])</f>
        <v>Groceries</v>
      </c>
      <c r="E3992">
        <f>ROUND(Table1[[#This Row],[Sales Amount]],1)</f>
        <v>3271.4</v>
      </c>
      <c r="F3992">
        <f>Table1[[#This Row],[Quantity Sold]]</f>
        <v>41</v>
      </c>
      <c r="G3992">
        <f>Table1[[#This Row],[Discount (%)]]</f>
        <v>42</v>
      </c>
      <c r="H3992">
        <f>Table1[[#This Row],[Profit]]</f>
        <v>1167.25</v>
      </c>
    </row>
    <row r="3993" spans="1:8">
      <c r="A3993" s="11" t="s">
        <v>3933</v>
      </c>
      <c r="B3993" s="7">
        <v>49016</v>
      </c>
      <c r="C3993" t="str">
        <f>PROPER(Table1[[#This Row],[Region]])</f>
        <v>West</v>
      </c>
      <c r="D3993" t="str">
        <f>PROPER(Table1[[#This Row],[Product Category]])</f>
        <v>Groceries</v>
      </c>
      <c r="E3993">
        <f>ROUND(Table1[[#This Row],[Sales Amount]],1)</f>
        <v>3190.5</v>
      </c>
      <c r="F3993">
        <f>Table1[[#This Row],[Quantity Sold]]</f>
        <v>4</v>
      </c>
      <c r="G3993">
        <f>Table1[[#This Row],[Discount (%)]]</f>
        <v>11</v>
      </c>
      <c r="H3993">
        <f>Table1[[#This Row],[Profit]]</f>
        <v>1977.34</v>
      </c>
    </row>
    <row r="3994" spans="1:8">
      <c r="A3994" s="11" t="s">
        <v>3934</v>
      </c>
      <c r="B3994" s="7">
        <v>49017</v>
      </c>
      <c r="C3994" t="str">
        <f>PROPER(Table1[[#This Row],[Region]])</f>
        <v>North</v>
      </c>
      <c r="D3994" t="str">
        <f>PROPER(Table1[[#This Row],[Product Category]])</f>
        <v>Clothing</v>
      </c>
      <c r="E3994">
        <f>ROUND(Table1[[#This Row],[Sales Amount]],1)</f>
        <v>4281.7</v>
      </c>
      <c r="F3994">
        <f>Table1[[#This Row],[Quantity Sold]]</f>
        <v>28</v>
      </c>
      <c r="G3994">
        <f>Table1[[#This Row],[Discount (%)]]</f>
        <v>41</v>
      </c>
      <c r="H3994">
        <f>Table1[[#This Row],[Profit]]</f>
        <v>57.17</v>
      </c>
    </row>
    <row r="3995" spans="1:8">
      <c r="A3995" s="11" t="s">
        <v>3935</v>
      </c>
      <c r="B3995" s="7">
        <v>49018</v>
      </c>
      <c r="C3995" t="str">
        <f>PROPER(Table1[[#This Row],[Region]])</f>
        <v>North</v>
      </c>
      <c r="D3995" t="str">
        <f>PROPER(Table1[[#This Row],[Product Category]])</f>
        <v>Clothing</v>
      </c>
      <c r="E3995">
        <f>ROUND(Table1[[#This Row],[Sales Amount]],1)</f>
        <v>1423.9</v>
      </c>
      <c r="F3995">
        <f>Table1[[#This Row],[Quantity Sold]]</f>
        <v>42</v>
      </c>
      <c r="G3995">
        <f>Table1[[#This Row],[Discount (%)]]</f>
        <v>21</v>
      </c>
      <c r="H3995">
        <f>Table1[[#This Row],[Profit]]</f>
        <v>1702.66</v>
      </c>
    </row>
    <row r="3996" spans="1:8">
      <c r="A3996" s="11" t="s">
        <v>3936</v>
      </c>
      <c r="B3996" s="7">
        <v>49019</v>
      </c>
      <c r="C3996" t="str">
        <f>PROPER(Table1[[#This Row],[Region]])</f>
        <v>East</v>
      </c>
      <c r="D3996" t="str">
        <f>PROPER(Table1[[#This Row],[Product Category]])</f>
        <v>Groceries</v>
      </c>
      <c r="E3996">
        <f>ROUND(Table1[[#This Row],[Sales Amount]],1)</f>
        <v>1368.8</v>
      </c>
      <c r="F3996">
        <f>Table1[[#This Row],[Quantity Sold]]</f>
        <v>36</v>
      </c>
      <c r="G3996">
        <f>Table1[[#This Row],[Discount (%)]]</f>
        <v>18</v>
      </c>
      <c r="H3996">
        <f>Table1[[#This Row],[Profit]]</f>
        <v>866</v>
      </c>
    </row>
    <row r="3997" spans="1:8">
      <c r="A3997" s="11" t="s">
        <v>3937</v>
      </c>
      <c r="B3997" s="7">
        <v>49020</v>
      </c>
      <c r="C3997" t="str">
        <f>PROPER(Table1[[#This Row],[Region]])</f>
        <v>South</v>
      </c>
      <c r="D3997" t="str">
        <f>PROPER(Table1[[#This Row],[Product Category]])</f>
        <v>Clothing</v>
      </c>
      <c r="E3997">
        <f>ROUND(Table1[[#This Row],[Sales Amount]],1)</f>
        <v>4987.2</v>
      </c>
      <c r="F3997">
        <f>Table1[[#This Row],[Quantity Sold]]</f>
        <v>31</v>
      </c>
      <c r="G3997">
        <f>Table1[[#This Row],[Discount (%)]]</f>
        <v>33</v>
      </c>
      <c r="H3997">
        <f>Table1[[#This Row],[Profit]]</f>
        <v>1147.55</v>
      </c>
    </row>
    <row r="3998" spans="1:8">
      <c r="A3998" s="11" t="s">
        <v>3938</v>
      </c>
      <c r="B3998" s="7">
        <v>49021</v>
      </c>
      <c r="C3998" t="str">
        <f>PROPER(Table1[[#This Row],[Region]])</f>
        <v>South</v>
      </c>
      <c r="D3998" t="str">
        <f>PROPER(Table1[[#This Row],[Product Category]])</f>
        <v>Electronics</v>
      </c>
      <c r="E3998">
        <f>ROUND(Table1[[#This Row],[Sales Amount]],1)</f>
        <v>371.5</v>
      </c>
      <c r="F3998">
        <f>Table1[[#This Row],[Quantity Sold]]</f>
        <v>39</v>
      </c>
      <c r="G3998">
        <f>Table1[[#This Row],[Discount (%)]]</f>
        <v>27</v>
      </c>
      <c r="H3998">
        <f>Table1[[#This Row],[Profit]]</f>
        <v>438.58</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B1B2DC-CD01-4551-A34A-51A55CD4EC83}">
  <dimension ref="A1:K10"/>
  <sheetViews>
    <sheetView zoomScale="124" workbookViewId="0">
      <selection activeCell="J12" sqref="J12"/>
    </sheetView>
  </sheetViews>
  <sheetFormatPr defaultRowHeight="13.2"/>
  <cols>
    <col min="3" max="3" width="10.88671875" customWidth="1"/>
    <col min="4" max="4" width="19.88671875" customWidth="1"/>
    <col min="10" max="10" width="27.77734375" bestFit="1" customWidth="1"/>
    <col min="11" max="11" width="10.5546875" customWidth="1"/>
  </cols>
  <sheetData>
    <row r="1" spans="1:11" s="54" customFormat="1" ht="20.399999999999999">
      <c r="A1" s="54" t="s">
        <v>3981</v>
      </c>
    </row>
    <row r="6" spans="1:11" ht="17.399999999999999">
      <c r="C6" s="15" t="s">
        <v>3958</v>
      </c>
      <c r="D6" s="15" t="s">
        <v>3959</v>
      </c>
      <c r="J6" s="14" t="s">
        <v>3962</v>
      </c>
      <c r="K6" s="10" t="s">
        <v>3963</v>
      </c>
    </row>
    <row r="7" spans="1:11">
      <c r="C7" s="14" t="s">
        <v>3941</v>
      </c>
      <c r="D7">
        <f>SUMIF(Table246[Region],"North",Table246[Sales Amount])</f>
        <v>2536948.4000000008</v>
      </c>
      <c r="J7" s="14" t="s">
        <v>3960</v>
      </c>
      <c r="K7">
        <f>AVERAGEIF(Table246[Product Category],"Furniture",Table246[Discount %])</f>
        <v>25.215950920245398</v>
      </c>
    </row>
    <row r="8" spans="1:11">
      <c r="C8" s="14" t="s">
        <v>3942</v>
      </c>
      <c r="D8">
        <f>SUMIF(Table246[Region],"West",Table246[Sales Amount])</f>
        <v>2479259.2999999993</v>
      </c>
      <c r="J8" s="14" t="s">
        <v>3961</v>
      </c>
      <c r="K8">
        <f>AVERAGEIF(Table246[Product Category],"Furniture",Table246[profit])</f>
        <v>1022.3432024539875</v>
      </c>
    </row>
    <row r="9" spans="1:11">
      <c r="C9" s="14" t="s">
        <v>3943</v>
      </c>
      <c r="D9">
        <f>SUMIF(Table246[Region],"East",Table246[Sales Amount])</f>
        <v>2592526.4000000055</v>
      </c>
    </row>
    <row r="10" spans="1:11">
      <c r="C10" s="14" t="s">
        <v>3944</v>
      </c>
      <c r="D10">
        <f>SUMIF(Table246[Region],"South",Table246[Sales Amount])</f>
        <v>2494414.8000000012</v>
      </c>
    </row>
  </sheetData>
  <mergeCells count="1">
    <mergeCell ref="A1:XFD1"/>
  </mergeCells>
  <pageMargins left="0.7" right="0.7" top="0.75" bottom="0.75" header="0.3" footer="0.3"/>
  <tableParts count="2">
    <tablePart r:id="rId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429204-DF4B-4C71-988C-637EEBC4A86F}">
  <dimension ref="A1:V67"/>
  <sheetViews>
    <sheetView showGridLines="0" zoomScale="119" workbookViewId="0">
      <selection activeCell="E2" sqref="E2"/>
    </sheetView>
  </sheetViews>
  <sheetFormatPr defaultRowHeight="13.2"/>
  <cols>
    <col min="1" max="1" width="9.77734375" customWidth="1"/>
    <col min="2" max="2" width="10.44140625" customWidth="1"/>
    <col min="3" max="4" width="19.88671875" bestFit="1" customWidth="1"/>
    <col min="10" max="10" width="12" bestFit="1" customWidth="1"/>
    <col min="11" max="11" width="13" bestFit="1" customWidth="1"/>
    <col min="21" max="21" width="12" bestFit="1" customWidth="1"/>
    <col min="22" max="22" width="21.33203125" bestFit="1" customWidth="1"/>
  </cols>
  <sheetData>
    <row r="1" spans="1:11" s="56" customFormat="1" ht="17.399999999999999">
      <c r="A1" s="55" t="s">
        <v>3968</v>
      </c>
    </row>
    <row r="4" spans="1:11">
      <c r="C4" t="s">
        <v>2</v>
      </c>
      <c r="D4" t="s">
        <v>3965</v>
      </c>
      <c r="J4" s="16" t="s">
        <v>2</v>
      </c>
      <c r="K4" t="s">
        <v>3967</v>
      </c>
    </row>
    <row r="5" spans="1:11">
      <c r="C5" s="17" t="s">
        <v>3943</v>
      </c>
      <c r="D5">
        <v>2592526.4000000055</v>
      </c>
      <c r="J5" s="17" t="s">
        <v>3943</v>
      </c>
      <c r="K5">
        <v>1049790.1399999999</v>
      </c>
    </row>
    <row r="6" spans="1:11">
      <c r="C6" s="17" t="s">
        <v>3941</v>
      </c>
      <c r="D6">
        <v>2536948.4000000008</v>
      </c>
      <c r="J6" s="17" t="s">
        <v>3941</v>
      </c>
      <c r="K6">
        <v>969077.70999999857</v>
      </c>
    </row>
    <row r="7" spans="1:11">
      <c r="C7" s="17" t="s">
        <v>3944</v>
      </c>
      <c r="D7">
        <v>2494414.8000000012</v>
      </c>
      <c r="J7" s="17" t="s">
        <v>3944</v>
      </c>
      <c r="K7">
        <v>1010902.5500000004</v>
      </c>
    </row>
    <row r="8" spans="1:11">
      <c r="C8" s="17" t="s">
        <v>3942</v>
      </c>
      <c r="D8">
        <v>2479259.2999999993</v>
      </c>
      <c r="J8" s="17" t="s">
        <v>3942</v>
      </c>
      <c r="K8">
        <v>998358.02999999956</v>
      </c>
    </row>
    <row r="9" spans="1:11">
      <c r="C9" s="17" t="s">
        <v>3966</v>
      </c>
      <c r="D9">
        <v>10103148.900000006</v>
      </c>
      <c r="J9" s="17" t="s">
        <v>3966</v>
      </c>
      <c r="K9">
        <v>4028128.4299999988</v>
      </c>
    </row>
    <row r="20" spans="1:1" s="56" customFormat="1" ht="17.399999999999999">
      <c r="A20" s="55" t="s">
        <v>3969</v>
      </c>
    </row>
    <row r="61" spans="21:22">
      <c r="U61" s="16" t="s">
        <v>2</v>
      </c>
      <c r="V61" t="s">
        <v>3965</v>
      </c>
    </row>
    <row r="62" spans="21:22">
      <c r="U62" s="17" t="s">
        <v>1489</v>
      </c>
      <c r="V62">
        <v>2156010.8000000007</v>
      </c>
    </row>
    <row r="63" spans="21:22">
      <c r="U63" s="17" t="s">
        <v>3946</v>
      </c>
      <c r="V63">
        <v>2047839.5000000012</v>
      </c>
    </row>
    <row r="64" spans="21:22">
      <c r="U64" s="17" t="s">
        <v>1661</v>
      </c>
      <c r="V64">
        <v>2046524.4999999986</v>
      </c>
    </row>
    <row r="65" spans="21:22">
      <c r="U65" s="17" t="s">
        <v>92</v>
      </c>
      <c r="V65">
        <v>1864229.2000000009</v>
      </c>
    </row>
    <row r="66" spans="21:22">
      <c r="U66" s="17" t="s">
        <v>3945</v>
      </c>
      <c r="V66">
        <v>1988544.8999999987</v>
      </c>
    </row>
    <row r="67" spans="21:22">
      <c r="U67" s="17" t="s">
        <v>3966</v>
      </c>
      <c r="V67">
        <v>10103148.9</v>
      </c>
    </row>
  </sheetData>
  <mergeCells count="2">
    <mergeCell ref="A1:XFD1"/>
    <mergeCell ref="A20:XFD20"/>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DF285-32CF-4FD5-902E-C8594EB0034E}">
  <dimension ref="A1:L1"/>
  <sheetViews>
    <sheetView showGridLines="0" zoomScale="92" zoomScaleNormal="85" workbookViewId="0">
      <selection activeCell="H33" sqref="H33"/>
    </sheetView>
  </sheetViews>
  <sheetFormatPr defaultRowHeight="13.2"/>
  <cols>
    <col min="1" max="11" width="8.88671875" style="18"/>
    <col min="12" max="12" width="47.5546875" style="18" bestFit="1" customWidth="1"/>
    <col min="13" max="16384" width="8.88671875" style="18"/>
  </cols>
  <sheetData>
    <row r="1" spans="1:12" s="25" customFormat="1" ht="17.399999999999999" customHeight="1">
      <c r="A1" s="57" t="s">
        <v>3982</v>
      </c>
      <c r="B1" s="57"/>
      <c r="C1" s="57"/>
      <c r="D1" s="57"/>
      <c r="E1" s="57"/>
      <c r="F1" s="57"/>
      <c r="G1" s="57"/>
      <c r="H1" s="57"/>
      <c r="I1" s="57"/>
      <c r="J1" s="57"/>
      <c r="K1" s="25" t="s">
        <v>3970</v>
      </c>
      <c r="L1" s="46" t="s">
        <v>3974</v>
      </c>
    </row>
  </sheetData>
  <mergeCells count="1">
    <mergeCell ref="A1:J1"/>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D19511-F8D6-4E55-9D17-36FBE19DD200}">
  <dimension ref="A1:F4002"/>
  <sheetViews>
    <sheetView showGridLines="0" workbookViewId="0">
      <selection activeCell="C6" sqref="C6"/>
    </sheetView>
  </sheetViews>
  <sheetFormatPr defaultRowHeight="13.2"/>
  <cols>
    <col min="2" max="2" width="12.88671875" bestFit="1" customWidth="1"/>
    <col min="3" max="3" width="15.5546875" bestFit="1" customWidth="1"/>
    <col min="4" max="4" width="18" bestFit="1" customWidth="1"/>
    <col min="5" max="5" width="11.109375" bestFit="1" customWidth="1"/>
    <col min="6" max="6" width="8.44140625" bestFit="1" customWidth="1"/>
    <col min="10" max="10" width="11.33203125" bestFit="1" customWidth="1"/>
    <col min="11" max="11" width="12.33203125" bestFit="1" customWidth="1"/>
  </cols>
  <sheetData>
    <row r="1" spans="1:6" s="58" customFormat="1" ht="14.4" customHeight="1">
      <c r="A1" s="58" t="s">
        <v>3971</v>
      </c>
    </row>
    <row r="2" spans="1:6" s="58" customFormat="1"/>
    <row r="5" spans="1:6">
      <c r="E5" s="21" t="s">
        <v>3947</v>
      </c>
      <c r="F5" s="22" t="s">
        <v>3948</v>
      </c>
    </row>
    <row r="6" spans="1:6">
      <c r="B6" s="14"/>
      <c r="C6" s="14"/>
      <c r="E6" s="19">
        <f>Table1[[#This Row],[Discount (%)]]</f>
        <v>28</v>
      </c>
      <c r="F6" s="20">
        <f>Table1[[#This Row],[Profit]]</f>
        <v>748.72</v>
      </c>
    </row>
    <row r="7" spans="1:6">
      <c r="E7" s="19">
        <f>Table1[[#This Row],[Discount (%)]]</f>
        <v>50</v>
      </c>
      <c r="F7" s="20">
        <f>Table1[[#This Row],[Profit]]</f>
        <v>314.70999999999998</v>
      </c>
    </row>
    <row r="8" spans="1:6">
      <c r="E8" s="19">
        <f>Table1[[#This Row],[Discount (%)]]</f>
        <v>18</v>
      </c>
      <c r="F8" s="20">
        <f>Table1[[#This Row],[Profit]]</f>
        <v>1372.89</v>
      </c>
    </row>
    <row r="9" spans="1:6">
      <c r="E9" s="19">
        <f>Table1[[#This Row],[Discount (%)]]</f>
        <v>16</v>
      </c>
      <c r="F9" s="20">
        <f>Table1[[#This Row],[Profit]]</f>
        <v>1437.3</v>
      </c>
    </row>
    <row r="10" spans="1:6">
      <c r="E10" s="19">
        <f>Table1[[#This Row],[Discount (%)]]</f>
        <v>3</v>
      </c>
      <c r="F10" s="20">
        <f>Table1[[#This Row],[Profit]]</f>
        <v>1537.28</v>
      </c>
    </row>
    <row r="11" spans="1:6">
      <c r="E11" s="19">
        <f>Table1[[#This Row],[Discount (%)]]</f>
        <v>24</v>
      </c>
      <c r="F11" s="20">
        <f>Table1[[#This Row],[Profit]]</f>
        <v>1696.65</v>
      </c>
    </row>
    <row r="12" spans="1:6">
      <c r="E12" s="19">
        <f>Table1[[#This Row],[Discount (%)]]</f>
        <v>12</v>
      </c>
      <c r="F12" s="20">
        <f>Table1[[#This Row],[Profit]]</f>
        <v>1166.3900000000001</v>
      </c>
    </row>
    <row r="13" spans="1:6">
      <c r="E13" s="19">
        <f>Table1[[#This Row],[Discount (%)]]</f>
        <v>2</v>
      </c>
      <c r="F13" s="20">
        <f>Table1[[#This Row],[Profit]]</f>
        <v>1632.75</v>
      </c>
    </row>
    <row r="14" spans="1:6">
      <c r="E14" s="19">
        <f>Table1[[#This Row],[Discount (%)]]</f>
        <v>28</v>
      </c>
      <c r="F14" s="20">
        <f>Table1[[#This Row],[Profit]]</f>
        <v>646.49</v>
      </c>
    </row>
    <row r="15" spans="1:6">
      <c r="E15" s="19">
        <f>Table1[[#This Row],[Discount (%)]]</f>
        <v>48</v>
      </c>
      <c r="F15" s="20">
        <f>Table1[[#This Row],[Profit]]</f>
        <v>86.9</v>
      </c>
    </row>
    <row r="16" spans="1:6">
      <c r="E16" s="19">
        <f>Table1[[#This Row],[Discount (%)]]</f>
        <v>19</v>
      </c>
      <c r="F16" s="20">
        <f>Table1[[#This Row],[Profit]]</f>
        <v>611.05999999999995</v>
      </c>
    </row>
    <row r="17" spans="5:6">
      <c r="E17" s="19">
        <f>Table1[[#This Row],[Discount (%)]]</f>
        <v>21</v>
      </c>
      <c r="F17" s="20">
        <f>Table1[[#This Row],[Profit]]</f>
        <v>208.1</v>
      </c>
    </row>
    <row r="18" spans="5:6">
      <c r="E18" s="19">
        <f>Table1[[#This Row],[Discount (%)]]</f>
        <v>39</v>
      </c>
      <c r="F18" s="20">
        <f>Table1[[#This Row],[Profit]]</f>
        <v>1083.96</v>
      </c>
    </row>
    <row r="19" spans="5:6">
      <c r="E19" s="19">
        <f>Table1[[#This Row],[Discount (%)]]</f>
        <v>40</v>
      </c>
      <c r="F19" s="20">
        <f>Table1[[#This Row],[Profit]]</f>
        <v>999.6</v>
      </c>
    </row>
    <row r="20" spans="5:6">
      <c r="E20" s="19">
        <f>Table1[[#This Row],[Discount (%)]]</f>
        <v>11</v>
      </c>
      <c r="F20" s="20">
        <f>Table1[[#This Row],[Profit]]</f>
        <v>1604.19</v>
      </c>
    </row>
    <row r="21" spans="5:6">
      <c r="E21" s="19">
        <f>Table1[[#This Row],[Discount (%)]]</f>
        <v>18</v>
      </c>
      <c r="F21" s="20">
        <f>Table1[[#This Row],[Profit]]</f>
        <v>1313.33</v>
      </c>
    </row>
    <row r="22" spans="5:6">
      <c r="E22" s="19">
        <f>Table1[[#This Row],[Discount (%)]]</f>
        <v>43</v>
      </c>
      <c r="F22" s="20">
        <f>Table1[[#This Row],[Profit]]</f>
        <v>559.52</v>
      </c>
    </row>
    <row r="23" spans="5:6">
      <c r="E23" s="19">
        <f>Table1[[#This Row],[Discount (%)]]</f>
        <v>36</v>
      </c>
      <c r="F23" s="20">
        <f>Table1[[#This Row],[Profit]]</f>
        <v>595.91</v>
      </c>
    </row>
    <row r="24" spans="5:6">
      <c r="E24" s="19">
        <f>Table1[[#This Row],[Discount (%)]]</f>
        <v>14</v>
      </c>
      <c r="F24" s="20">
        <f>Table1[[#This Row],[Profit]]</f>
        <v>1653.66</v>
      </c>
    </row>
    <row r="25" spans="5:6">
      <c r="E25" s="19">
        <f>Table1[[#This Row],[Discount (%)]]</f>
        <v>23</v>
      </c>
      <c r="F25" s="20">
        <f>Table1[[#This Row],[Profit]]</f>
        <v>1783.26</v>
      </c>
    </row>
    <row r="26" spans="5:6">
      <c r="E26" s="19">
        <f>Table1[[#This Row],[Discount (%)]]</f>
        <v>10</v>
      </c>
      <c r="F26" s="20">
        <f>Table1[[#This Row],[Profit]]</f>
        <v>800.82</v>
      </c>
    </row>
    <row r="27" spans="5:6">
      <c r="E27" s="19">
        <f>Table1[[#This Row],[Discount (%)]]</f>
        <v>6</v>
      </c>
      <c r="F27" s="20">
        <f>Table1[[#This Row],[Profit]]</f>
        <v>1530.61</v>
      </c>
    </row>
    <row r="28" spans="5:6">
      <c r="E28" s="19">
        <f>Table1[[#This Row],[Discount (%)]]</f>
        <v>14</v>
      </c>
      <c r="F28" s="20">
        <f>Table1[[#This Row],[Profit]]</f>
        <v>335.57</v>
      </c>
    </row>
    <row r="29" spans="5:6">
      <c r="E29" s="19">
        <f>Table1[[#This Row],[Discount (%)]]</f>
        <v>41</v>
      </c>
      <c r="F29" s="20">
        <f>Table1[[#This Row],[Profit]]</f>
        <v>1866.59</v>
      </c>
    </row>
    <row r="30" spans="5:6">
      <c r="E30" s="19">
        <f>Table1[[#This Row],[Discount (%)]]</f>
        <v>24</v>
      </c>
      <c r="F30" s="20">
        <f>Table1[[#This Row],[Profit]]</f>
        <v>702.15</v>
      </c>
    </row>
    <row r="31" spans="5:6">
      <c r="E31" s="19">
        <f>Table1[[#This Row],[Discount (%)]]</f>
        <v>12</v>
      </c>
      <c r="F31" s="20">
        <f>Table1[[#This Row],[Profit]]</f>
        <v>1086.74</v>
      </c>
    </row>
    <row r="32" spans="5:6">
      <c r="E32" s="19">
        <f>Table1[[#This Row],[Discount (%)]]</f>
        <v>49</v>
      </c>
      <c r="F32" s="20">
        <f>Table1[[#This Row],[Profit]]</f>
        <v>678.7</v>
      </c>
    </row>
    <row r="33" spans="5:6">
      <c r="E33" s="19">
        <f>Table1[[#This Row],[Discount (%)]]</f>
        <v>1</v>
      </c>
      <c r="F33" s="20">
        <f>Table1[[#This Row],[Profit]]</f>
        <v>60.68</v>
      </c>
    </row>
    <row r="34" spans="5:6">
      <c r="E34" s="19">
        <f>Table1[[#This Row],[Discount (%)]]</f>
        <v>31</v>
      </c>
      <c r="F34" s="20">
        <f>Table1[[#This Row],[Profit]]</f>
        <v>27.53</v>
      </c>
    </row>
    <row r="35" spans="5:6">
      <c r="E35" s="19">
        <f>Table1[[#This Row],[Discount (%)]]</f>
        <v>27</v>
      </c>
      <c r="F35" s="20">
        <f>Table1[[#This Row],[Profit]]</f>
        <v>75.19</v>
      </c>
    </row>
    <row r="36" spans="5:6">
      <c r="E36" s="19">
        <f>Table1[[#This Row],[Discount (%)]]</f>
        <v>34</v>
      </c>
      <c r="F36" s="20">
        <f>Table1[[#This Row],[Profit]]</f>
        <v>863</v>
      </c>
    </row>
    <row r="37" spans="5:6">
      <c r="E37" s="19">
        <f>Table1[[#This Row],[Discount (%)]]</f>
        <v>47</v>
      </c>
      <c r="F37" s="20">
        <f>Table1[[#This Row],[Profit]]</f>
        <v>1273.29</v>
      </c>
    </row>
    <row r="38" spans="5:6">
      <c r="E38" s="19">
        <f>Table1[[#This Row],[Discount (%)]]</f>
        <v>4</v>
      </c>
      <c r="F38" s="20">
        <f>Table1[[#This Row],[Profit]]</f>
        <v>1643.65</v>
      </c>
    </row>
    <row r="39" spans="5:6">
      <c r="E39" s="19">
        <f>Table1[[#This Row],[Discount (%)]]</f>
        <v>13</v>
      </c>
      <c r="F39" s="20">
        <f>Table1[[#This Row],[Profit]]</f>
        <v>101.03</v>
      </c>
    </row>
    <row r="40" spans="5:6">
      <c r="E40" s="19">
        <f>Table1[[#This Row],[Discount (%)]]</f>
        <v>39</v>
      </c>
      <c r="F40" s="20">
        <f>Table1[[#This Row],[Profit]]</f>
        <v>556.48</v>
      </c>
    </row>
    <row r="41" spans="5:6">
      <c r="E41" s="19">
        <f>Table1[[#This Row],[Discount (%)]]</f>
        <v>13</v>
      </c>
      <c r="F41" s="20">
        <f>Table1[[#This Row],[Profit]]</f>
        <v>1047.83</v>
      </c>
    </row>
    <row r="42" spans="5:6">
      <c r="E42" s="19">
        <f>Table1[[#This Row],[Discount (%)]]</f>
        <v>49</v>
      </c>
      <c r="F42" s="20">
        <f>Table1[[#This Row],[Profit]]</f>
        <v>1646.08</v>
      </c>
    </row>
    <row r="43" spans="5:6">
      <c r="E43" s="19">
        <f>Table1[[#This Row],[Discount (%)]]</f>
        <v>13</v>
      </c>
      <c r="F43" s="20">
        <f>Table1[[#This Row],[Profit]]</f>
        <v>1671.36</v>
      </c>
    </row>
    <row r="44" spans="5:6">
      <c r="E44" s="19">
        <f>Table1[[#This Row],[Discount (%)]]</f>
        <v>7</v>
      </c>
      <c r="F44" s="20">
        <f>Table1[[#This Row],[Profit]]</f>
        <v>1746.32</v>
      </c>
    </row>
    <row r="45" spans="5:6">
      <c r="E45" s="19">
        <f>Table1[[#This Row],[Discount (%)]]</f>
        <v>2</v>
      </c>
      <c r="F45" s="20">
        <f>Table1[[#This Row],[Profit]]</f>
        <v>417.82</v>
      </c>
    </row>
    <row r="46" spans="5:6">
      <c r="E46" s="19">
        <f>Table1[[#This Row],[Discount (%)]]</f>
        <v>27</v>
      </c>
      <c r="F46" s="20">
        <f>Table1[[#This Row],[Profit]]</f>
        <v>1509.87</v>
      </c>
    </row>
    <row r="47" spans="5:6">
      <c r="E47" s="19">
        <f>Table1[[#This Row],[Discount (%)]]</f>
        <v>10</v>
      </c>
      <c r="F47" s="20">
        <f>Table1[[#This Row],[Profit]]</f>
        <v>1965.35</v>
      </c>
    </row>
    <row r="48" spans="5:6">
      <c r="E48" s="19">
        <f>Table1[[#This Row],[Discount (%)]]</f>
        <v>33</v>
      </c>
      <c r="F48" s="20">
        <f>Table1[[#This Row],[Profit]]</f>
        <v>1416.52</v>
      </c>
    </row>
    <row r="49" spans="5:6">
      <c r="E49" s="19">
        <f>Table1[[#This Row],[Discount (%)]]</f>
        <v>2</v>
      </c>
      <c r="F49" s="20">
        <f>Table1[[#This Row],[Profit]]</f>
        <v>1455.39</v>
      </c>
    </row>
    <row r="50" spans="5:6">
      <c r="E50" s="19">
        <f>Table1[[#This Row],[Discount (%)]]</f>
        <v>5</v>
      </c>
      <c r="F50" s="20">
        <f>Table1[[#This Row],[Profit]]</f>
        <v>766.36</v>
      </c>
    </row>
    <row r="51" spans="5:6">
      <c r="E51" s="19">
        <f>Table1[[#This Row],[Discount (%)]]</f>
        <v>43</v>
      </c>
      <c r="F51" s="20">
        <f>Table1[[#This Row],[Profit]]</f>
        <v>1273.72</v>
      </c>
    </row>
    <row r="52" spans="5:6">
      <c r="E52" s="19">
        <f>Table1[[#This Row],[Discount (%)]]</f>
        <v>25</v>
      </c>
      <c r="F52" s="20">
        <f>Table1[[#This Row],[Profit]]</f>
        <v>402.81</v>
      </c>
    </row>
    <row r="53" spans="5:6">
      <c r="E53" s="19">
        <f>Table1[[#This Row],[Discount (%)]]</f>
        <v>30</v>
      </c>
      <c r="F53" s="20">
        <f>Table1[[#This Row],[Profit]]</f>
        <v>1216.75</v>
      </c>
    </row>
    <row r="54" spans="5:6">
      <c r="E54" s="19">
        <f>Table1[[#This Row],[Discount (%)]]</f>
        <v>11</v>
      </c>
      <c r="F54" s="20">
        <f>Table1[[#This Row],[Profit]]</f>
        <v>755.41</v>
      </c>
    </row>
    <row r="55" spans="5:6">
      <c r="E55" s="19">
        <f>Table1[[#This Row],[Discount (%)]]</f>
        <v>4</v>
      </c>
      <c r="F55" s="20">
        <f>Table1[[#This Row],[Profit]]</f>
        <v>432.75</v>
      </c>
    </row>
    <row r="56" spans="5:6">
      <c r="E56" s="19">
        <f>Table1[[#This Row],[Discount (%)]]</f>
        <v>17</v>
      </c>
      <c r="F56" s="20">
        <f>Table1[[#This Row],[Profit]]</f>
        <v>457.27</v>
      </c>
    </row>
    <row r="57" spans="5:6">
      <c r="E57" s="19">
        <f>Table1[[#This Row],[Discount (%)]]</f>
        <v>36</v>
      </c>
      <c r="F57" s="20">
        <f>Table1[[#This Row],[Profit]]</f>
        <v>877.09</v>
      </c>
    </row>
    <row r="58" spans="5:6">
      <c r="E58" s="19">
        <f>Table1[[#This Row],[Discount (%)]]</f>
        <v>34</v>
      </c>
      <c r="F58" s="20">
        <f>Table1[[#This Row],[Profit]]</f>
        <v>1342.89</v>
      </c>
    </row>
    <row r="59" spans="5:6">
      <c r="E59" s="19">
        <f>Table1[[#This Row],[Discount (%)]]</f>
        <v>18</v>
      </c>
      <c r="F59" s="20">
        <f>Table1[[#This Row],[Profit]]</f>
        <v>1318.49</v>
      </c>
    </row>
    <row r="60" spans="5:6">
      <c r="E60" s="19">
        <f>Table1[[#This Row],[Discount (%)]]</f>
        <v>36</v>
      </c>
      <c r="F60" s="20">
        <f>Table1[[#This Row],[Profit]]</f>
        <v>1470.42</v>
      </c>
    </row>
    <row r="61" spans="5:6">
      <c r="E61" s="19">
        <f>Table1[[#This Row],[Discount (%)]]</f>
        <v>37</v>
      </c>
      <c r="F61" s="20">
        <f>Table1[[#This Row],[Profit]]</f>
        <v>313.22000000000003</v>
      </c>
    </row>
    <row r="62" spans="5:6">
      <c r="E62" s="19">
        <f>Table1[[#This Row],[Discount (%)]]</f>
        <v>28</v>
      </c>
      <c r="F62" s="20">
        <f>Table1[[#This Row],[Profit]]</f>
        <v>1193.02</v>
      </c>
    </row>
    <row r="63" spans="5:6">
      <c r="E63" s="19">
        <f>Table1[[#This Row],[Discount (%)]]</f>
        <v>5</v>
      </c>
      <c r="F63" s="20">
        <f>Table1[[#This Row],[Profit]]</f>
        <v>335.09</v>
      </c>
    </row>
    <row r="64" spans="5:6">
      <c r="E64" s="19">
        <f>Table1[[#This Row],[Discount (%)]]</f>
        <v>32</v>
      </c>
      <c r="F64" s="20">
        <f>Table1[[#This Row],[Profit]]</f>
        <v>1418.29</v>
      </c>
    </row>
    <row r="65" spans="5:6">
      <c r="E65" s="19">
        <f>Table1[[#This Row],[Discount (%)]]</f>
        <v>11</v>
      </c>
      <c r="F65" s="20">
        <f>Table1[[#This Row],[Profit]]</f>
        <v>1784.1</v>
      </c>
    </row>
    <row r="66" spans="5:6">
      <c r="E66" s="19">
        <f>Table1[[#This Row],[Discount (%)]]</f>
        <v>47</v>
      </c>
      <c r="F66" s="20">
        <f>Table1[[#This Row],[Profit]]</f>
        <v>1340.85</v>
      </c>
    </row>
    <row r="67" spans="5:6">
      <c r="E67" s="19">
        <f>Table1[[#This Row],[Discount (%)]]</f>
        <v>11</v>
      </c>
      <c r="F67" s="20">
        <f>Table1[[#This Row],[Profit]]</f>
        <v>1885.85</v>
      </c>
    </row>
    <row r="68" spans="5:6">
      <c r="E68" s="19">
        <f>Table1[[#This Row],[Discount (%)]]</f>
        <v>41</v>
      </c>
      <c r="F68" s="20">
        <f>Table1[[#This Row],[Profit]]</f>
        <v>1710.11</v>
      </c>
    </row>
    <row r="69" spans="5:6">
      <c r="E69" s="19">
        <f>Table1[[#This Row],[Discount (%)]]</f>
        <v>21</v>
      </c>
      <c r="F69" s="20">
        <f>Table1[[#This Row],[Profit]]</f>
        <v>1213.3399999999999</v>
      </c>
    </row>
    <row r="70" spans="5:6">
      <c r="E70" s="19">
        <f>Table1[[#This Row],[Discount (%)]]</f>
        <v>10</v>
      </c>
      <c r="F70" s="20">
        <f>Table1[[#This Row],[Profit]]</f>
        <v>1417.43</v>
      </c>
    </row>
    <row r="71" spans="5:6">
      <c r="E71" s="19">
        <f>Table1[[#This Row],[Discount (%)]]</f>
        <v>15</v>
      </c>
      <c r="F71" s="20">
        <f>Table1[[#This Row],[Profit]]</f>
        <v>787.51</v>
      </c>
    </row>
    <row r="72" spans="5:6">
      <c r="E72" s="19">
        <f>Table1[[#This Row],[Discount (%)]]</f>
        <v>29</v>
      </c>
      <c r="F72" s="20">
        <f>Table1[[#This Row],[Profit]]</f>
        <v>1208.68</v>
      </c>
    </row>
    <row r="73" spans="5:6">
      <c r="E73" s="19">
        <f>Table1[[#This Row],[Discount (%)]]</f>
        <v>13</v>
      </c>
      <c r="F73" s="20">
        <f>Table1[[#This Row],[Profit]]</f>
        <v>1690.11</v>
      </c>
    </row>
    <row r="74" spans="5:6">
      <c r="E74" s="19">
        <f>Table1[[#This Row],[Discount (%)]]</f>
        <v>1</v>
      </c>
      <c r="F74" s="20">
        <f>Table1[[#This Row],[Profit]]</f>
        <v>1534.82</v>
      </c>
    </row>
    <row r="75" spans="5:6">
      <c r="E75" s="19">
        <f>Table1[[#This Row],[Discount (%)]]</f>
        <v>29</v>
      </c>
      <c r="F75" s="20">
        <f>Table1[[#This Row],[Profit]]</f>
        <v>679.16</v>
      </c>
    </row>
    <row r="76" spans="5:6">
      <c r="E76" s="19">
        <f>Table1[[#This Row],[Discount (%)]]</f>
        <v>48</v>
      </c>
      <c r="F76" s="20">
        <f>Table1[[#This Row],[Profit]]</f>
        <v>317.33</v>
      </c>
    </row>
    <row r="77" spans="5:6">
      <c r="E77" s="19">
        <f>Table1[[#This Row],[Discount (%)]]</f>
        <v>4</v>
      </c>
      <c r="F77" s="20">
        <f>Table1[[#This Row],[Profit]]</f>
        <v>423.5</v>
      </c>
    </row>
    <row r="78" spans="5:6">
      <c r="E78" s="19">
        <f>Table1[[#This Row],[Discount (%)]]</f>
        <v>7</v>
      </c>
      <c r="F78" s="20">
        <f>Table1[[#This Row],[Profit]]</f>
        <v>1819.88</v>
      </c>
    </row>
    <row r="79" spans="5:6">
      <c r="E79" s="19">
        <f>Table1[[#This Row],[Discount (%)]]</f>
        <v>9</v>
      </c>
      <c r="F79" s="20">
        <f>Table1[[#This Row],[Profit]]</f>
        <v>11.29</v>
      </c>
    </row>
    <row r="80" spans="5:6">
      <c r="E80" s="19">
        <f>Table1[[#This Row],[Discount (%)]]</f>
        <v>41</v>
      </c>
      <c r="F80" s="20">
        <f>Table1[[#This Row],[Profit]]</f>
        <v>1031.74</v>
      </c>
    </row>
    <row r="81" spans="5:6">
      <c r="E81" s="19">
        <f>Table1[[#This Row],[Discount (%)]]</f>
        <v>19</v>
      </c>
      <c r="F81" s="20">
        <f>Table1[[#This Row],[Profit]]</f>
        <v>1148.6199999999999</v>
      </c>
    </row>
    <row r="82" spans="5:6">
      <c r="E82" s="19">
        <f>Table1[[#This Row],[Discount (%)]]</f>
        <v>22</v>
      </c>
      <c r="F82" s="20">
        <f>Table1[[#This Row],[Profit]]</f>
        <v>1968.62</v>
      </c>
    </row>
    <row r="83" spans="5:6">
      <c r="E83" s="19">
        <f>Table1[[#This Row],[Discount (%)]]</f>
        <v>1</v>
      </c>
      <c r="F83" s="20">
        <f>Table1[[#This Row],[Profit]]</f>
        <v>1151.9000000000001</v>
      </c>
    </row>
    <row r="84" spans="5:6">
      <c r="E84" s="19">
        <f>Table1[[#This Row],[Discount (%)]]</f>
        <v>5</v>
      </c>
      <c r="F84" s="20">
        <f>Table1[[#This Row],[Profit]]</f>
        <v>1637.7</v>
      </c>
    </row>
    <row r="85" spans="5:6">
      <c r="E85" s="19">
        <f>Table1[[#This Row],[Discount (%)]]</f>
        <v>10</v>
      </c>
      <c r="F85" s="20">
        <f>Table1[[#This Row],[Profit]]</f>
        <v>829.69</v>
      </c>
    </row>
    <row r="86" spans="5:6">
      <c r="E86" s="19">
        <f>Table1[[#This Row],[Discount (%)]]</f>
        <v>33</v>
      </c>
      <c r="F86" s="20">
        <f>Table1[[#This Row],[Profit]]</f>
        <v>1970.1</v>
      </c>
    </row>
    <row r="87" spans="5:6">
      <c r="E87" s="19">
        <f>Table1[[#This Row],[Discount (%)]]</f>
        <v>9</v>
      </c>
      <c r="F87" s="20">
        <f>Table1[[#This Row],[Profit]]</f>
        <v>1276.8699999999999</v>
      </c>
    </row>
    <row r="88" spans="5:6">
      <c r="E88" s="19">
        <f>Table1[[#This Row],[Discount (%)]]</f>
        <v>43</v>
      </c>
      <c r="F88" s="20">
        <f>Table1[[#This Row],[Profit]]</f>
        <v>1723.31</v>
      </c>
    </row>
    <row r="89" spans="5:6">
      <c r="E89" s="19">
        <f>Table1[[#This Row],[Discount (%)]]</f>
        <v>11</v>
      </c>
      <c r="F89" s="20">
        <f>Table1[[#This Row],[Profit]]</f>
        <v>1532.9</v>
      </c>
    </row>
    <row r="90" spans="5:6">
      <c r="E90" s="19">
        <f>Table1[[#This Row],[Discount (%)]]</f>
        <v>11</v>
      </c>
      <c r="F90" s="20">
        <f>Table1[[#This Row],[Profit]]</f>
        <v>105.26</v>
      </c>
    </row>
    <row r="91" spans="5:6">
      <c r="E91" s="19">
        <f>Table1[[#This Row],[Discount (%)]]</f>
        <v>8</v>
      </c>
      <c r="F91" s="20">
        <f>Table1[[#This Row],[Profit]]</f>
        <v>1903.35</v>
      </c>
    </row>
    <row r="92" spans="5:6">
      <c r="E92" s="19">
        <f>Table1[[#This Row],[Discount (%)]]</f>
        <v>4</v>
      </c>
      <c r="F92" s="20">
        <f>Table1[[#This Row],[Profit]]</f>
        <v>1722.65</v>
      </c>
    </row>
    <row r="93" spans="5:6">
      <c r="E93" s="19">
        <f>Table1[[#This Row],[Discount (%)]]</f>
        <v>45</v>
      </c>
      <c r="F93" s="20">
        <f>Table1[[#This Row],[Profit]]</f>
        <v>1352.78</v>
      </c>
    </row>
    <row r="94" spans="5:6">
      <c r="E94" s="19">
        <f>Table1[[#This Row],[Discount (%)]]</f>
        <v>19</v>
      </c>
      <c r="F94" s="20">
        <f>Table1[[#This Row],[Profit]]</f>
        <v>763.86</v>
      </c>
    </row>
    <row r="95" spans="5:6">
      <c r="E95" s="19">
        <f>Table1[[#This Row],[Discount (%)]]</f>
        <v>20</v>
      </c>
      <c r="F95" s="20">
        <f>Table1[[#This Row],[Profit]]</f>
        <v>570.11</v>
      </c>
    </row>
    <row r="96" spans="5:6">
      <c r="E96" s="19">
        <f>Table1[[#This Row],[Discount (%)]]</f>
        <v>28</v>
      </c>
      <c r="F96" s="20">
        <f>Table1[[#This Row],[Profit]]</f>
        <v>908.02</v>
      </c>
    </row>
    <row r="97" spans="5:6">
      <c r="E97" s="19">
        <f>Table1[[#This Row],[Discount (%)]]</f>
        <v>7</v>
      </c>
      <c r="F97" s="20">
        <f>Table1[[#This Row],[Profit]]</f>
        <v>1898.3</v>
      </c>
    </row>
    <row r="98" spans="5:6">
      <c r="E98" s="19">
        <f>Table1[[#This Row],[Discount (%)]]</f>
        <v>39</v>
      </c>
      <c r="F98" s="20">
        <f>Table1[[#This Row],[Profit]]</f>
        <v>795.64</v>
      </c>
    </row>
    <row r="99" spans="5:6">
      <c r="E99" s="19">
        <f>Table1[[#This Row],[Discount (%)]]</f>
        <v>13</v>
      </c>
      <c r="F99" s="20">
        <f>Table1[[#This Row],[Profit]]</f>
        <v>1101.43</v>
      </c>
    </row>
    <row r="100" spans="5:6">
      <c r="E100" s="19">
        <f>Table1[[#This Row],[Discount (%)]]</f>
        <v>45</v>
      </c>
      <c r="F100" s="20">
        <f>Table1[[#This Row],[Profit]]</f>
        <v>1667.35</v>
      </c>
    </row>
    <row r="101" spans="5:6">
      <c r="E101" s="19">
        <f>Table1[[#This Row],[Discount (%)]]</f>
        <v>37</v>
      </c>
      <c r="F101" s="20">
        <f>Table1[[#This Row],[Profit]]</f>
        <v>49.76</v>
      </c>
    </row>
    <row r="102" spans="5:6">
      <c r="E102" s="19">
        <f>Table1[[#This Row],[Discount (%)]]</f>
        <v>10</v>
      </c>
      <c r="F102" s="20">
        <f>Table1[[#This Row],[Profit]]</f>
        <v>1830.09</v>
      </c>
    </row>
    <row r="103" spans="5:6">
      <c r="E103" s="19">
        <f>Table1[[#This Row],[Discount (%)]]</f>
        <v>47</v>
      </c>
      <c r="F103" s="20">
        <f>Table1[[#This Row],[Profit]]</f>
        <v>241.15</v>
      </c>
    </row>
    <row r="104" spans="5:6">
      <c r="E104" s="19">
        <f>Table1[[#This Row],[Discount (%)]]</f>
        <v>13</v>
      </c>
      <c r="F104" s="20">
        <f>Table1[[#This Row],[Profit]]</f>
        <v>863.98</v>
      </c>
    </row>
    <row r="105" spans="5:6">
      <c r="E105" s="19">
        <f>Table1[[#This Row],[Discount (%)]]</f>
        <v>3</v>
      </c>
      <c r="F105" s="20">
        <f>Table1[[#This Row],[Profit]]</f>
        <v>1939.69</v>
      </c>
    </row>
    <row r="106" spans="5:6">
      <c r="E106" s="19">
        <f>Table1[[#This Row],[Discount (%)]]</f>
        <v>15</v>
      </c>
      <c r="F106" s="20">
        <f>Table1[[#This Row],[Profit]]</f>
        <v>1898.75</v>
      </c>
    </row>
    <row r="107" spans="5:6">
      <c r="E107" s="19">
        <f>Table1[[#This Row],[Discount (%)]]</f>
        <v>6</v>
      </c>
      <c r="F107" s="20">
        <f>Table1[[#This Row],[Profit]]</f>
        <v>434.28</v>
      </c>
    </row>
    <row r="108" spans="5:6">
      <c r="E108" s="19">
        <f>Table1[[#This Row],[Discount (%)]]</f>
        <v>9</v>
      </c>
      <c r="F108" s="20">
        <f>Table1[[#This Row],[Profit]]</f>
        <v>1251.72</v>
      </c>
    </row>
    <row r="109" spans="5:6">
      <c r="E109" s="19">
        <f>Table1[[#This Row],[Discount (%)]]</f>
        <v>14</v>
      </c>
      <c r="F109" s="20">
        <f>Table1[[#This Row],[Profit]]</f>
        <v>1127.8599999999999</v>
      </c>
    </row>
    <row r="110" spans="5:6">
      <c r="E110" s="19">
        <f>Table1[[#This Row],[Discount (%)]]</f>
        <v>48</v>
      </c>
      <c r="F110" s="20">
        <f>Table1[[#This Row],[Profit]]</f>
        <v>45.94</v>
      </c>
    </row>
    <row r="111" spans="5:6">
      <c r="E111" s="19">
        <f>Table1[[#This Row],[Discount (%)]]</f>
        <v>17</v>
      </c>
      <c r="F111" s="20">
        <f>Table1[[#This Row],[Profit]]</f>
        <v>1250.83</v>
      </c>
    </row>
    <row r="112" spans="5:6">
      <c r="E112" s="19">
        <f>Table1[[#This Row],[Discount (%)]]</f>
        <v>14</v>
      </c>
      <c r="F112" s="20">
        <f>Table1[[#This Row],[Profit]]</f>
        <v>834.99</v>
      </c>
    </row>
    <row r="113" spans="5:6">
      <c r="E113" s="19">
        <f>Table1[[#This Row],[Discount (%)]]</f>
        <v>1</v>
      </c>
      <c r="F113" s="20">
        <f>Table1[[#This Row],[Profit]]</f>
        <v>778.98</v>
      </c>
    </row>
    <row r="114" spans="5:6">
      <c r="E114" s="19">
        <f>Table1[[#This Row],[Discount (%)]]</f>
        <v>40</v>
      </c>
      <c r="F114" s="20">
        <f>Table1[[#This Row],[Profit]]</f>
        <v>821.39</v>
      </c>
    </row>
    <row r="115" spans="5:6">
      <c r="E115" s="19">
        <f>Table1[[#This Row],[Discount (%)]]</f>
        <v>24</v>
      </c>
      <c r="F115" s="20">
        <f>Table1[[#This Row],[Profit]]</f>
        <v>695.05</v>
      </c>
    </row>
    <row r="116" spans="5:6">
      <c r="E116" s="19">
        <f>Table1[[#This Row],[Discount (%)]]</f>
        <v>24</v>
      </c>
      <c r="F116" s="20">
        <f>Table1[[#This Row],[Profit]]</f>
        <v>1353.49</v>
      </c>
    </row>
    <row r="117" spans="5:6">
      <c r="E117" s="19">
        <f>Table1[[#This Row],[Discount (%)]]</f>
        <v>2</v>
      </c>
      <c r="F117" s="20">
        <f>Table1[[#This Row],[Profit]]</f>
        <v>1911.6</v>
      </c>
    </row>
    <row r="118" spans="5:6">
      <c r="E118" s="19">
        <f>Table1[[#This Row],[Discount (%)]]</f>
        <v>47</v>
      </c>
      <c r="F118" s="20">
        <f>Table1[[#This Row],[Profit]]</f>
        <v>491.17</v>
      </c>
    </row>
    <row r="119" spans="5:6">
      <c r="E119" s="19">
        <f>Table1[[#This Row],[Discount (%)]]</f>
        <v>29</v>
      </c>
      <c r="F119" s="20">
        <f>Table1[[#This Row],[Profit]]</f>
        <v>1892.43</v>
      </c>
    </row>
    <row r="120" spans="5:6">
      <c r="E120" s="19">
        <f>Table1[[#This Row],[Discount (%)]]</f>
        <v>3</v>
      </c>
      <c r="F120" s="20">
        <f>Table1[[#This Row],[Profit]]</f>
        <v>87.05</v>
      </c>
    </row>
    <row r="121" spans="5:6">
      <c r="E121" s="19">
        <f>Table1[[#This Row],[Discount (%)]]</f>
        <v>15</v>
      </c>
      <c r="F121" s="20">
        <f>Table1[[#This Row],[Profit]]</f>
        <v>1190.99</v>
      </c>
    </row>
    <row r="122" spans="5:6">
      <c r="E122" s="19">
        <f>Table1[[#This Row],[Discount (%)]]</f>
        <v>17</v>
      </c>
      <c r="F122" s="20">
        <f>Table1[[#This Row],[Profit]]</f>
        <v>1205.8900000000001</v>
      </c>
    </row>
    <row r="123" spans="5:6">
      <c r="E123" s="19">
        <f>Table1[[#This Row],[Discount (%)]]</f>
        <v>14</v>
      </c>
      <c r="F123" s="20">
        <f>Table1[[#This Row],[Profit]]</f>
        <v>110.54</v>
      </c>
    </row>
    <row r="124" spans="5:6">
      <c r="E124" s="19">
        <f>Table1[[#This Row],[Discount (%)]]</f>
        <v>42</v>
      </c>
      <c r="F124" s="20">
        <f>Table1[[#This Row],[Profit]]</f>
        <v>810.07</v>
      </c>
    </row>
    <row r="125" spans="5:6">
      <c r="E125" s="19">
        <f>Table1[[#This Row],[Discount (%)]]</f>
        <v>6</v>
      </c>
      <c r="F125" s="20">
        <f>Table1[[#This Row],[Profit]]</f>
        <v>1639.12</v>
      </c>
    </row>
    <row r="126" spans="5:6">
      <c r="E126" s="19">
        <f>Table1[[#This Row],[Discount (%)]]</f>
        <v>43</v>
      </c>
      <c r="F126" s="20">
        <f>Table1[[#This Row],[Profit]]</f>
        <v>121.05</v>
      </c>
    </row>
    <row r="127" spans="5:6">
      <c r="E127" s="19">
        <f>Table1[[#This Row],[Discount (%)]]</f>
        <v>26</v>
      </c>
      <c r="F127" s="20">
        <f>Table1[[#This Row],[Profit]]</f>
        <v>1853.84</v>
      </c>
    </row>
    <row r="128" spans="5:6">
      <c r="E128" s="19">
        <f>Table1[[#This Row],[Discount (%)]]</f>
        <v>0</v>
      </c>
      <c r="F128" s="20">
        <f>Table1[[#This Row],[Profit]]</f>
        <v>104.11</v>
      </c>
    </row>
    <row r="129" spans="5:6">
      <c r="E129" s="19">
        <f>Table1[[#This Row],[Discount (%)]]</f>
        <v>38</v>
      </c>
      <c r="F129" s="20">
        <f>Table1[[#This Row],[Profit]]</f>
        <v>1529.45</v>
      </c>
    </row>
    <row r="130" spans="5:6">
      <c r="E130" s="19">
        <f>Table1[[#This Row],[Discount (%)]]</f>
        <v>15</v>
      </c>
      <c r="F130" s="20">
        <f>Table1[[#This Row],[Profit]]</f>
        <v>78.73</v>
      </c>
    </row>
    <row r="131" spans="5:6">
      <c r="E131" s="19">
        <f>Table1[[#This Row],[Discount (%)]]</f>
        <v>13</v>
      </c>
      <c r="F131" s="20">
        <f>Table1[[#This Row],[Profit]]</f>
        <v>393.8</v>
      </c>
    </row>
    <row r="132" spans="5:6">
      <c r="E132" s="19">
        <f>Table1[[#This Row],[Discount (%)]]</f>
        <v>22</v>
      </c>
      <c r="F132" s="20">
        <f>Table1[[#This Row],[Profit]]</f>
        <v>220.36</v>
      </c>
    </row>
    <row r="133" spans="5:6">
      <c r="E133" s="19">
        <f>Table1[[#This Row],[Discount (%)]]</f>
        <v>0</v>
      </c>
      <c r="F133" s="20">
        <f>Table1[[#This Row],[Profit]]</f>
        <v>684.39</v>
      </c>
    </row>
    <row r="134" spans="5:6">
      <c r="E134" s="19">
        <f>Table1[[#This Row],[Discount (%)]]</f>
        <v>8</v>
      </c>
      <c r="F134" s="20">
        <f>Table1[[#This Row],[Profit]]</f>
        <v>30.51</v>
      </c>
    </row>
    <row r="135" spans="5:6">
      <c r="E135" s="19">
        <f>Table1[[#This Row],[Discount (%)]]</f>
        <v>16</v>
      </c>
      <c r="F135" s="20">
        <f>Table1[[#This Row],[Profit]]</f>
        <v>940.4</v>
      </c>
    </row>
    <row r="136" spans="5:6">
      <c r="E136" s="19">
        <f>Table1[[#This Row],[Discount (%)]]</f>
        <v>17</v>
      </c>
      <c r="F136" s="20">
        <f>Table1[[#This Row],[Profit]]</f>
        <v>863.33</v>
      </c>
    </row>
    <row r="137" spans="5:6">
      <c r="E137" s="19">
        <f>Table1[[#This Row],[Discount (%)]]</f>
        <v>18</v>
      </c>
      <c r="F137" s="20">
        <f>Table1[[#This Row],[Profit]]</f>
        <v>1362.08</v>
      </c>
    </row>
    <row r="138" spans="5:6">
      <c r="E138" s="19">
        <f>Table1[[#This Row],[Discount (%)]]</f>
        <v>0</v>
      </c>
      <c r="F138" s="20">
        <f>Table1[[#This Row],[Profit]]</f>
        <v>1665.67</v>
      </c>
    </row>
    <row r="139" spans="5:6">
      <c r="E139" s="19">
        <f>Table1[[#This Row],[Discount (%)]]</f>
        <v>28</v>
      </c>
      <c r="F139" s="20">
        <f>Table1[[#This Row],[Profit]]</f>
        <v>1942.48</v>
      </c>
    </row>
    <row r="140" spans="5:6">
      <c r="E140" s="19">
        <f>Table1[[#This Row],[Discount (%)]]</f>
        <v>19</v>
      </c>
      <c r="F140" s="20">
        <f>Table1[[#This Row],[Profit]]</f>
        <v>376.97</v>
      </c>
    </row>
    <row r="141" spans="5:6">
      <c r="E141" s="19">
        <f>Table1[[#This Row],[Discount (%)]]</f>
        <v>5</v>
      </c>
      <c r="F141" s="20">
        <f>Table1[[#This Row],[Profit]]</f>
        <v>837.87</v>
      </c>
    </row>
    <row r="142" spans="5:6">
      <c r="E142" s="19">
        <f>Table1[[#This Row],[Discount (%)]]</f>
        <v>2</v>
      </c>
      <c r="F142" s="20">
        <f>Table1[[#This Row],[Profit]]</f>
        <v>1112.49</v>
      </c>
    </row>
    <row r="143" spans="5:6">
      <c r="E143" s="19">
        <f>Table1[[#This Row],[Discount (%)]]</f>
        <v>13</v>
      </c>
      <c r="F143" s="20">
        <f>Table1[[#This Row],[Profit]]</f>
        <v>1639.74</v>
      </c>
    </row>
    <row r="144" spans="5:6">
      <c r="E144" s="19">
        <f>Table1[[#This Row],[Discount (%)]]</f>
        <v>9</v>
      </c>
      <c r="F144" s="20">
        <f>Table1[[#This Row],[Profit]]</f>
        <v>1269.54</v>
      </c>
    </row>
    <row r="145" spans="5:6">
      <c r="E145" s="19">
        <f>Table1[[#This Row],[Discount (%)]]</f>
        <v>31</v>
      </c>
      <c r="F145" s="20">
        <f>Table1[[#This Row],[Profit]]</f>
        <v>1056.49</v>
      </c>
    </row>
    <row r="146" spans="5:6">
      <c r="E146" s="19">
        <f>Table1[[#This Row],[Discount (%)]]</f>
        <v>29</v>
      </c>
      <c r="F146" s="20">
        <f>Table1[[#This Row],[Profit]]</f>
        <v>1968.25</v>
      </c>
    </row>
    <row r="147" spans="5:6">
      <c r="E147" s="19">
        <f>Table1[[#This Row],[Discount (%)]]</f>
        <v>15</v>
      </c>
      <c r="F147" s="20">
        <f>Table1[[#This Row],[Profit]]</f>
        <v>213.98</v>
      </c>
    </row>
    <row r="148" spans="5:6">
      <c r="E148" s="19">
        <f>Table1[[#This Row],[Discount (%)]]</f>
        <v>18</v>
      </c>
      <c r="F148" s="20">
        <f>Table1[[#This Row],[Profit]]</f>
        <v>1832.28</v>
      </c>
    </row>
    <row r="149" spans="5:6">
      <c r="E149" s="19">
        <f>Table1[[#This Row],[Discount (%)]]</f>
        <v>3</v>
      </c>
      <c r="F149" s="20">
        <f>Table1[[#This Row],[Profit]]</f>
        <v>1090.6400000000001</v>
      </c>
    </row>
    <row r="150" spans="5:6">
      <c r="E150" s="19">
        <f>Table1[[#This Row],[Discount (%)]]</f>
        <v>16</v>
      </c>
      <c r="F150" s="20">
        <f>Table1[[#This Row],[Profit]]</f>
        <v>385.22</v>
      </c>
    </row>
    <row r="151" spans="5:6">
      <c r="E151" s="19">
        <f>Table1[[#This Row],[Discount (%)]]</f>
        <v>20</v>
      </c>
      <c r="F151" s="20">
        <f>Table1[[#This Row],[Profit]]</f>
        <v>807.13</v>
      </c>
    </row>
    <row r="152" spans="5:6">
      <c r="E152" s="19">
        <f>Table1[[#This Row],[Discount (%)]]</f>
        <v>7</v>
      </c>
      <c r="F152" s="20">
        <f>Table1[[#This Row],[Profit]]</f>
        <v>694.24</v>
      </c>
    </row>
    <row r="153" spans="5:6">
      <c r="E153" s="19">
        <f>Table1[[#This Row],[Discount (%)]]</f>
        <v>47</v>
      </c>
      <c r="F153" s="20">
        <f>Table1[[#This Row],[Profit]]</f>
        <v>185.46</v>
      </c>
    </row>
    <row r="154" spans="5:6">
      <c r="E154" s="19">
        <f>Table1[[#This Row],[Discount (%)]]</f>
        <v>13</v>
      </c>
      <c r="F154" s="20">
        <f>Table1[[#This Row],[Profit]]</f>
        <v>232.82</v>
      </c>
    </row>
    <row r="155" spans="5:6">
      <c r="E155" s="19">
        <f>Table1[[#This Row],[Discount (%)]]</f>
        <v>36</v>
      </c>
      <c r="F155" s="20">
        <f>Table1[[#This Row],[Profit]]</f>
        <v>1707.54</v>
      </c>
    </row>
    <row r="156" spans="5:6">
      <c r="E156" s="19">
        <f>Table1[[#This Row],[Discount (%)]]</f>
        <v>12</v>
      </c>
      <c r="F156" s="20">
        <f>Table1[[#This Row],[Profit]]</f>
        <v>492.03</v>
      </c>
    </row>
    <row r="157" spans="5:6">
      <c r="E157" s="19">
        <f>Table1[[#This Row],[Discount (%)]]</f>
        <v>3</v>
      </c>
      <c r="F157" s="20">
        <f>Table1[[#This Row],[Profit]]</f>
        <v>1726.09</v>
      </c>
    </row>
    <row r="158" spans="5:6">
      <c r="E158" s="19">
        <f>Table1[[#This Row],[Discount (%)]]</f>
        <v>43</v>
      </c>
      <c r="F158" s="20">
        <f>Table1[[#This Row],[Profit]]</f>
        <v>734.47</v>
      </c>
    </row>
    <row r="159" spans="5:6">
      <c r="E159" s="19">
        <f>Table1[[#This Row],[Discount (%)]]</f>
        <v>34</v>
      </c>
      <c r="F159" s="20">
        <f>Table1[[#This Row],[Profit]]</f>
        <v>1392.45</v>
      </c>
    </row>
    <row r="160" spans="5:6">
      <c r="E160" s="19">
        <f>Table1[[#This Row],[Discount (%)]]</f>
        <v>28</v>
      </c>
      <c r="F160" s="20">
        <f>Table1[[#This Row],[Profit]]</f>
        <v>1468.94</v>
      </c>
    </row>
    <row r="161" spans="5:6">
      <c r="E161" s="19">
        <f>Table1[[#This Row],[Discount (%)]]</f>
        <v>9</v>
      </c>
      <c r="F161" s="20">
        <f>Table1[[#This Row],[Profit]]</f>
        <v>381.96</v>
      </c>
    </row>
    <row r="162" spans="5:6">
      <c r="E162" s="19">
        <f>Table1[[#This Row],[Discount (%)]]</f>
        <v>14</v>
      </c>
      <c r="F162" s="20">
        <f>Table1[[#This Row],[Profit]]</f>
        <v>216.96</v>
      </c>
    </row>
    <row r="163" spans="5:6">
      <c r="E163" s="19">
        <f>Table1[[#This Row],[Discount (%)]]</f>
        <v>5</v>
      </c>
      <c r="F163" s="20">
        <f>Table1[[#This Row],[Profit]]</f>
        <v>1424.1</v>
      </c>
    </row>
    <row r="164" spans="5:6">
      <c r="E164" s="19">
        <f>Table1[[#This Row],[Discount (%)]]</f>
        <v>4</v>
      </c>
      <c r="F164" s="20">
        <f>Table1[[#This Row],[Profit]]</f>
        <v>833.05</v>
      </c>
    </row>
    <row r="165" spans="5:6">
      <c r="E165" s="19">
        <f>Table1[[#This Row],[Discount (%)]]</f>
        <v>31</v>
      </c>
      <c r="F165" s="20">
        <f>Table1[[#This Row],[Profit]]</f>
        <v>344.49</v>
      </c>
    </row>
    <row r="166" spans="5:6">
      <c r="E166" s="19">
        <f>Table1[[#This Row],[Discount (%)]]</f>
        <v>27</v>
      </c>
      <c r="F166" s="20">
        <f>Table1[[#This Row],[Profit]]</f>
        <v>362.35</v>
      </c>
    </row>
    <row r="167" spans="5:6">
      <c r="E167" s="19">
        <f>Table1[[#This Row],[Discount (%)]]</f>
        <v>31</v>
      </c>
      <c r="F167" s="20">
        <f>Table1[[#This Row],[Profit]]</f>
        <v>1907.44</v>
      </c>
    </row>
    <row r="168" spans="5:6">
      <c r="E168" s="19">
        <f>Table1[[#This Row],[Discount (%)]]</f>
        <v>50</v>
      </c>
      <c r="F168" s="20">
        <f>Table1[[#This Row],[Profit]]</f>
        <v>1699.35</v>
      </c>
    </row>
    <row r="169" spans="5:6">
      <c r="E169" s="19">
        <f>Table1[[#This Row],[Discount (%)]]</f>
        <v>35</v>
      </c>
      <c r="F169" s="20">
        <f>Table1[[#This Row],[Profit]]</f>
        <v>900.79</v>
      </c>
    </row>
    <row r="170" spans="5:6">
      <c r="E170" s="19">
        <f>Table1[[#This Row],[Discount (%)]]</f>
        <v>22</v>
      </c>
      <c r="F170" s="20">
        <f>Table1[[#This Row],[Profit]]</f>
        <v>983.94</v>
      </c>
    </row>
    <row r="171" spans="5:6">
      <c r="E171" s="19">
        <f>Table1[[#This Row],[Discount (%)]]</f>
        <v>3</v>
      </c>
      <c r="F171" s="20">
        <f>Table1[[#This Row],[Profit]]</f>
        <v>522.23</v>
      </c>
    </row>
    <row r="172" spans="5:6">
      <c r="E172" s="19">
        <f>Table1[[#This Row],[Discount (%)]]</f>
        <v>27</v>
      </c>
      <c r="F172" s="20">
        <f>Table1[[#This Row],[Profit]]</f>
        <v>956.92</v>
      </c>
    </row>
    <row r="173" spans="5:6">
      <c r="E173" s="19">
        <f>Table1[[#This Row],[Discount (%)]]</f>
        <v>5</v>
      </c>
      <c r="F173" s="20">
        <f>Table1[[#This Row],[Profit]]</f>
        <v>418.25</v>
      </c>
    </row>
    <row r="174" spans="5:6">
      <c r="E174" s="19">
        <f>Table1[[#This Row],[Discount (%)]]</f>
        <v>0</v>
      </c>
      <c r="F174" s="20">
        <f>Table1[[#This Row],[Profit]]</f>
        <v>1301.1199999999999</v>
      </c>
    </row>
    <row r="175" spans="5:6">
      <c r="E175" s="19">
        <f>Table1[[#This Row],[Discount (%)]]</f>
        <v>16</v>
      </c>
      <c r="F175" s="20">
        <f>Table1[[#This Row],[Profit]]</f>
        <v>1396.93</v>
      </c>
    </row>
    <row r="176" spans="5:6">
      <c r="E176" s="19">
        <f>Table1[[#This Row],[Discount (%)]]</f>
        <v>31</v>
      </c>
      <c r="F176" s="20">
        <f>Table1[[#This Row],[Profit]]</f>
        <v>853.81</v>
      </c>
    </row>
    <row r="177" spans="5:6">
      <c r="E177" s="19">
        <f>Table1[[#This Row],[Discount (%)]]</f>
        <v>42</v>
      </c>
      <c r="F177" s="20">
        <f>Table1[[#This Row],[Profit]]</f>
        <v>1038.25</v>
      </c>
    </row>
    <row r="178" spans="5:6">
      <c r="E178" s="19">
        <f>Table1[[#This Row],[Discount (%)]]</f>
        <v>20</v>
      </c>
      <c r="F178" s="20">
        <f>Table1[[#This Row],[Profit]]</f>
        <v>105.86</v>
      </c>
    </row>
    <row r="179" spans="5:6">
      <c r="E179" s="19">
        <f>Table1[[#This Row],[Discount (%)]]</f>
        <v>7</v>
      </c>
      <c r="F179" s="20">
        <f>Table1[[#This Row],[Profit]]</f>
        <v>1891.83</v>
      </c>
    </row>
    <row r="180" spans="5:6">
      <c r="E180" s="19">
        <f>Table1[[#This Row],[Discount (%)]]</f>
        <v>11</v>
      </c>
      <c r="F180" s="20">
        <f>Table1[[#This Row],[Profit]]</f>
        <v>326.32</v>
      </c>
    </row>
    <row r="181" spans="5:6">
      <c r="E181" s="19">
        <f>Table1[[#This Row],[Discount (%)]]</f>
        <v>2</v>
      </c>
      <c r="F181" s="20">
        <f>Table1[[#This Row],[Profit]]</f>
        <v>719.48</v>
      </c>
    </row>
    <row r="182" spans="5:6">
      <c r="E182" s="19">
        <f>Table1[[#This Row],[Discount (%)]]</f>
        <v>30</v>
      </c>
      <c r="F182" s="20">
        <f>Table1[[#This Row],[Profit]]</f>
        <v>422.52</v>
      </c>
    </row>
    <row r="183" spans="5:6">
      <c r="E183" s="19">
        <f>Table1[[#This Row],[Discount (%)]]</f>
        <v>43</v>
      </c>
      <c r="F183" s="20">
        <f>Table1[[#This Row],[Profit]]</f>
        <v>1731.83</v>
      </c>
    </row>
    <row r="184" spans="5:6">
      <c r="E184" s="19">
        <f>Table1[[#This Row],[Discount (%)]]</f>
        <v>16</v>
      </c>
      <c r="F184" s="20">
        <f>Table1[[#This Row],[Profit]]</f>
        <v>1116.5</v>
      </c>
    </row>
    <row r="185" spans="5:6">
      <c r="E185" s="19">
        <f>Table1[[#This Row],[Discount (%)]]</f>
        <v>23</v>
      </c>
      <c r="F185" s="20">
        <f>Table1[[#This Row],[Profit]]</f>
        <v>1078.77</v>
      </c>
    </row>
    <row r="186" spans="5:6">
      <c r="E186" s="19">
        <f>Table1[[#This Row],[Discount (%)]]</f>
        <v>44</v>
      </c>
      <c r="F186" s="20">
        <f>Table1[[#This Row],[Profit]]</f>
        <v>823.62</v>
      </c>
    </row>
    <row r="187" spans="5:6">
      <c r="E187" s="19">
        <f>Table1[[#This Row],[Discount (%)]]</f>
        <v>15</v>
      </c>
      <c r="F187" s="20">
        <f>Table1[[#This Row],[Profit]]</f>
        <v>1421.97</v>
      </c>
    </row>
    <row r="188" spans="5:6">
      <c r="E188" s="19">
        <f>Table1[[#This Row],[Discount (%)]]</f>
        <v>18</v>
      </c>
      <c r="F188" s="20">
        <f>Table1[[#This Row],[Profit]]</f>
        <v>440.68</v>
      </c>
    </row>
    <row r="189" spans="5:6">
      <c r="E189" s="19">
        <f>Table1[[#This Row],[Discount (%)]]</f>
        <v>4</v>
      </c>
      <c r="F189" s="20">
        <f>Table1[[#This Row],[Profit]]</f>
        <v>1656.79</v>
      </c>
    </row>
    <row r="190" spans="5:6">
      <c r="E190" s="19">
        <f>Table1[[#This Row],[Discount (%)]]</f>
        <v>17</v>
      </c>
      <c r="F190" s="20">
        <f>Table1[[#This Row],[Profit]]</f>
        <v>1730.03</v>
      </c>
    </row>
    <row r="191" spans="5:6">
      <c r="E191" s="19">
        <f>Table1[[#This Row],[Discount (%)]]</f>
        <v>13</v>
      </c>
      <c r="F191" s="20">
        <f>Table1[[#This Row],[Profit]]</f>
        <v>1478.8</v>
      </c>
    </row>
    <row r="192" spans="5:6">
      <c r="E192" s="19">
        <f>Table1[[#This Row],[Discount (%)]]</f>
        <v>9</v>
      </c>
      <c r="F192" s="20">
        <f>Table1[[#This Row],[Profit]]</f>
        <v>1124.96</v>
      </c>
    </row>
    <row r="193" spans="5:6">
      <c r="E193" s="19">
        <f>Table1[[#This Row],[Discount (%)]]</f>
        <v>33</v>
      </c>
      <c r="F193" s="20">
        <f>Table1[[#This Row],[Profit]]</f>
        <v>828.16</v>
      </c>
    </row>
    <row r="194" spans="5:6">
      <c r="E194" s="19">
        <f>Table1[[#This Row],[Discount (%)]]</f>
        <v>0</v>
      </c>
      <c r="F194" s="20">
        <f>Table1[[#This Row],[Profit]]</f>
        <v>922.22</v>
      </c>
    </row>
    <row r="195" spans="5:6">
      <c r="E195" s="19">
        <f>Table1[[#This Row],[Discount (%)]]</f>
        <v>50</v>
      </c>
      <c r="F195" s="20">
        <f>Table1[[#This Row],[Profit]]</f>
        <v>519.76</v>
      </c>
    </row>
    <row r="196" spans="5:6">
      <c r="E196" s="19">
        <f>Table1[[#This Row],[Discount (%)]]</f>
        <v>3</v>
      </c>
      <c r="F196" s="20">
        <f>Table1[[#This Row],[Profit]]</f>
        <v>1870.83</v>
      </c>
    </row>
    <row r="197" spans="5:6">
      <c r="E197" s="19">
        <f>Table1[[#This Row],[Discount (%)]]</f>
        <v>43</v>
      </c>
      <c r="F197" s="20">
        <f>Table1[[#This Row],[Profit]]</f>
        <v>847.16</v>
      </c>
    </row>
    <row r="198" spans="5:6">
      <c r="E198" s="19">
        <f>Table1[[#This Row],[Discount (%)]]</f>
        <v>11</v>
      </c>
      <c r="F198" s="20">
        <f>Table1[[#This Row],[Profit]]</f>
        <v>185.29</v>
      </c>
    </row>
    <row r="199" spans="5:6">
      <c r="E199" s="19">
        <f>Table1[[#This Row],[Discount (%)]]</f>
        <v>4</v>
      </c>
      <c r="F199" s="20">
        <f>Table1[[#This Row],[Profit]]</f>
        <v>1753.87</v>
      </c>
    </row>
    <row r="200" spans="5:6">
      <c r="E200" s="19">
        <f>Table1[[#This Row],[Discount (%)]]</f>
        <v>28</v>
      </c>
      <c r="F200" s="20">
        <f>Table1[[#This Row],[Profit]]</f>
        <v>47.54</v>
      </c>
    </row>
    <row r="201" spans="5:6">
      <c r="E201" s="19">
        <f>Table1[[#This Row],[Discount (%)]]</f>
        <v>22</v>
      </c>
      <c r="F201" s="20">
        <f>Table1[[#This Row],[Profit]]</f>
        <v>735.39</v>
      </c>
    </row>
    <row r="202" spans="5:6">
      <c r="E202" s="19">
        <f>Table1[[#This Row],[Discount (%)]]</f>
        <v>8</v>
      </c>
      <c r="F202" s="20">
        <f>Table1[[#This Row],[Profit]]</f>
        <v>571.04</v>
      </c>
    </row>
    <row r="203" spans="5:6">
      <c r="E203" s="19">
        <f>Table1[[#This Row],[Discount (%)]]</f>
        <v>39</v>
      </c>
      <c r="F203" s="20">
        <f>Table1[[#This Row],[Profit]]</f>
        <v>373.45</v>
      </c>
    </row>
    <row r="204" spans="5:6">
      <c r="E204" s="19">
        <f>Table1[[#This Row],[Discount (%)]]</f>
        <v>6</v>
      </c>
      <c r="F204" s="20">
        <f>Table1[[#This Row],[Profit]]</f>
        <v>1471</v>
      </c>
    </row>
    <row r="205" spans="5:6">
      <c r="E205" s="19">
        <f>Table1[[#This Row],[Discount (%)]]</f>
        <v>8</v>
      </c>
      <c r="F205" s="20">
        <f>Table1[[#This Row],[Profit]]</f>
        <v>147.38999999999999</v>
      </c>
    </row>
    <row r="206" spans="5:6">
      <c r="E206" s="19">
        <f>Table1[[#This Row],[Discount (%)]]</f>
        <v>48</v>
      </c>
      <c r="F206" s="20">
        <f>Table1[[#This Row],[Profit]]</f>
        <v>1844.45</v>
      </c>
    </row>
    <row r="207" spans="5:6">
      <c r="E207" s="19">
        <f>Table1[[#This Row],[Discount (%)]]</f>
        <v>48</v>
      </c>
      <c r="F207" s="20">
        <f>Table1[[#This Row],[Profit]]</f>
        <v>1359.36</v>
      </c>
    </row>
    <row r="208" spans="5:6">
      <c r="E208" s="19">
        <f>Table1[[#This Row],[Discount (%)]]</f>
        <v>22</v>
      </c>
      <c r="F208" s="20">
        <f>Table1[[#This Row],[Profit]]</f>
        <v>1047.8</v>
      </c>
    </row>
    <row r="209" spans="5:6">
      <c r="E209" s="19">
        <f>Table1[[#This Row],[Discount (%)]]</f>
        <v>33</v>
      </c>
      <c r="F209" s="20">
        <f>Table1[[#This Row],[Profit]]</f>
        <v>237.47</v>
      </c>
    </row>
    <row r="210" spans="5:6">
      <c r="E210" s="19">
        <f>Table1[[#This Row],[Discount (%)]]</f>
        <v>2</v>
      </c>
      <c r="F210" s="20">
        <f>Table1[[#This Row],[Profit]]</f>
        <v>379.92</v>
      </c>
    </row>
    <row r="211" spans="5:6">
      <c r="E211" s="19">
        <f>Table1[[#This Row],[Discount (%)]]</f>
        <v>24</v>
      </c>
      <c r="F211" s="20">
        <f>Table1[[#This Row],[Profit]]</f>
        <v>1179.93</v>
      </c>
    </row>
    <row r="212" spans="5:6">
      <c r="E212" s="19">
        <f>Table1[[#This Row],[Discount (%)]]</f>
        <v>34</v>
      </c>
      <c r="F212" s="20">
        <f>Table1[[#This Row],[Profit]]</f>
        <v>1937.88</v>
      </c>
    </row>
    <row r="213" spans="5:6">
      <c r="E213" s="19">
        <f>Table1[[#This Row],[Discount (%)]]</f>
        <v>42</v>
      </c>
      <c r="F213" s="20">
        <f>Table1[[#This Row],[Profit]]</f>
        <v>33.520000000000003</v>
      </c>
    </row>
    <row r="214" spans="5:6">
      <c r="E214" s="19">
        <f>Table1[[#This Row],[Discount (%)]]</f>
        <v>41</v>
      </c>
      <c r="F214" s="20">
        <f>Table1[[#This Row],[Profit]]</f>
        <v>926.27</v>
      </c>
    </row>
    <row r="215" spans="5:6">
      <c r="E215" s="19">
        <f>Table1[[#This Row],[Discount (%)]]</f>
        <v>21</v>
      </c>
      <c r="F215" s="20">
        <f>Table1[[#This Row],[Profit]]</f>
        <v>941.76</v>
      </c>
    </row>
    <row r="216" spans="5:6">
      <c r="E216" s="19">
        <f>Table1[[#This Row],[Discount (%)]]</f>
        <v>29</v>
      </c>
      <c r="F216" s="20">
        <f>Table1[[#This Row],[Profit]]</f>
        <v>1055.8599999999999</v>
      </c>
    </row>
    <row r="217" spans="5:6">
      <c r="E217" s="19">
        <f>Table1[[#This Row],[Discount (%)]]</f>
        <v>19</v>
      </c>
      <c r="F217" s="20">
        <f>Table1[[#This Row],[Profit]]</f>
        <v>40.81</v>
      </c>
    </row>
    <row r="218" spans="5:6">
      <c r="E218" s="19">
        <f>Table1[[#This Row],[Discount (%)]]</f>
        <v>48</v>
      </c>
      <c r="F218" s="20">
        <f>Table1[[#This Row],[Profit]]</f>
        <v>903.11</v>
      </c>
    </row>
    <row r="219" spans="5:6">
      <c r="E219" s="19">
        <f>Table1[[#This Row],[Discount (%)]]</f>
        <v>12</v>
      </c>
      <c r="F219" s="20">
        <f>Table1[[#This Row],[Profit]]</f>
        <v>528.02</v>
      </c>
    </row>
    <row r="220" spans="5:6">
      <c r="E220" s="19">
        <f>Table1[[#This Row],[Discount (%)]]</f>
        <v>13</v>
      </c>
      <c r="F220" s="20">
        <f>Table1[[#This Row],[Profit]]</f>
        <v>697.72</v>
      </c>
    </row>
    <row r="221" spans="5:6">
      <c r="E221" s="19">
        <f>Table1[[#This Row],[Discount (%)]]</f>
        <v>1</v>
      </c>
      <c r="F221" s="20">
        <f>Table1[[#This Row],[Profit]]</f>
        <v>1637.88</v>
      </c>
    </row>
    <row r="222" spans="5:6">
      <c r="E222" s="19">
        <f>Table1[[#This Row],[Discount (%)]]</f>
        <v>1</v>
      </c>
      <c r="F222" s="20">
        <f>Table1[[#This Row],[Profit]]</f>
        <v>1875.23</v>
      </c>
    </row>
    <row r="223" spans="5:6">
      <c r="E223" s="19">
        <f>Table1[[#This Row],[Discount (%)]]</f>
        <v>24</v>
      </c>
      <c r="F223" s="20">
        <f>Table1[[#This Row],[Profit]]</f>
        <v>1951.72</v>
      </c>
    </row>
    <row r="224" spans="5:6">
      <c r="E224" s="19">
        <f>Table1[[#This Row],[Discount (%)]]</f>
        <v>21</v>
      </c>
      <c r="F224" s="20">
        <f>Table1[[#This Row],[Profit]]</f>
        <v>1013.33</v>
      </c>
    </row>
    <row r="225" spans="5:6">
      <c r="E225" s="19">
        <f>Table1[[#This Row],[Discount (%)]]</f>
        <v>14</v>
      </c>
      <c r="F225" s="20">
        <f>Table1[[#This Row],[Profit]]</f>
        <v>1765.62</v>
      </c>
    </row>
    <row r="226" spans="5:6">
      <c r="E226" s="19">
        <f>Table1[[#This Row],[Discount (%)]]</f>
        <v>29</v>
      </c>
      <c r="F226" s="20">
        <f>Table1[[#This Row],[Profit]]</f>
        <v>821</v>
      </c>
    </row>
    <row r="227" spans="5:6">
      <c r="E227" s="19">
        <f>Table1[[#This Row],[Discount (%)]]</f>
        <v>16</v>
      </c>
      <c r="F227" s="20">
        <f>Table1[[#This Row],[Profit]]</f>
        <v>1958.8</v>
      </c>
    </row>
    <row r="228" spans="5:6">
      <c r="E228" s="19">
        <f>Table1[[#This Row],[Discount (%)]]</f>
        <v>35</v>
      </c>
      <c r="F228" s="20">
        <f>Table1[[#This Row],[Profit]]</f>
        <v>978.17</v>
      </c>
    </row>
    <row r="229" spans="5:6">
      <c r="E229" s="19">
        <f>Table1[[#This Row],[Discount (%)]]</f>
        <v>40</v>
      </c>
      <c r="F229" s="20">
        <f>Table1[[#This Row],[Profit]]</f>
        <v>1003.31</v>
      </c>
    </row>
    <row r="230" spans="5:6">
      <c r="E230" s="19">
        <f>Table1[[#This Row],[Discount (%)]]</f>
        <v>1</v>
      </c>
      <c r="F230" s="20">
        <f>Table1[[#This Row],[Profit]]</f>
        <v>1704.65</v>
      </c>
    </row>
    <row r="231" spans="5:6">
      <c r="E231" s="19">
        <f>Table1[[#This Row],[Discount (%)]]</f>
        <v>29</v>
      </c>
      <c r="F231" s="20">
        <f>Table1[[#This Row],[Profit]]</f>
        <v>1416.19</v>
      </c>
    </row>
    <row r="232" spans="5:6">
      <c r="E232" s="19">
        <f>Table1[[#This Row],[Discount (%)]]</f>
        <v>48</v>
      </c>
      <c r="F232" s="20">
        <f>Table1[[#This Row],[Profit]]</f>
        <v>1107.1300000000001</v>
      </c>
    </row>
    <row r="233" spans="5:6">
      <c r="E233" s="19">
        <f>Table1[[#This Row],[Discount (%)]]</f>
        <v>14</v>
      </c>
      <c r="F233" s="20">
        <f>Table1[[#This Row],[Profit]]</f>
        <v>772.55</v>
      </c>
    </row>
    <row r="234" spans="5:6">
      <c r="E234" s="19">
        <f>Table1[[#This Row],[Discount (%)]]</f>
        <v>9</v>
      </c>
      <c r="F234" s="20">
        <f>Table1[[#This Row],[Profit]]</f>
        <v>534.29999999999995</v>
      </c>
    </row>
    <row r="235" spans="5:6">
      <c r="E235" s="19">
        <f>Table1[[#This Row],[Discount (%)]]</f>
        <v>30</v>
      </c>
      <c r="F235" s="20">
        <f>Table1[[#This Row],[Profit]]</f>
        <v>1244.4000000000001</v>
      </c>
    </row>
    <row r="236" spans="5:6">
      <c r="E236" s="19">
        <f>Table1[[#This Row],[Discount (%)]]</f>
        <v>33</v>
      </c>
      <c r="F236" s="20">
        <f>Table1[[#This Row],[Profit]]</f>
        <v>508.36</v>
      </c>
    </row>
    <row r="237" spans="5:6">
      <c r="E237" s="19">
        <f>Table1[[#This Row],[Discount (%)]]</f>
        <v>36</v>
      </c>
      <c r="F237" s="20">
        <f>Table1[[#This Row],[Profit]]</f>
        <v>1062.1300000000001</v>
      </c>
    </row>
    <row r="238" spans="5:6">
      <c r="E238" s="19">
        <f>Table1[[#This Row],[Discount (%)]]</f>
        <v>34</v>
      </c>
      <c r="F238" s="20">
        <f>Table1[[#This Row],[Profit]]</f>
        <v>1144.07</v>
      </c>
    </row>
    <row r="239" spans="5:6">
      <c r="E239" s="19">
        <f>Table1[[#This Row],[Discount (%)]]</f>
        <v>38</v>
      </c>
      <c r="F239" s="20">
        <f>Table1[[#This Row],[Profit]]</f>
        <v>1804.57</v>
      </c>
    </row>
    <row r="240" spans="5:6">
      <c r="E240" s="19">
        <f>Table1[[#This Row],[Discount (%)]]</f>
        <v>38</v>
      </c>
      <c r="F240" s="20">
        <f>Table1[[#This Row],[Profit]]</f>
        <v>411.73</v>
      </c>
    </row>
    <row r="241" spans="5:6">
      <c r="E241" s="19">
        <f>Table1[[#This Row],[Discount (%)]]</f>
        <v>20</v>
      </c>
      <c r="F241" s="20">
        <f>Table1[[#This Row],[Profit]]</f>
        <v>1712.2</v>
      </c>
    </row>
    <row r="242" spans="5:6">
      <c r="E242" s="19">
        <f>Table1[[#This Row],[Discount (%)]]</f>
        <v>44</v>
      </c>
      <c r="F242" s="20">
        <f>Table1[[#This Row],[Profit]]</f>
        <v>891.49</v>
      </c>
    </row>
    <row r="243" spans="5:6">
      <c r="E243" s="19">
        <f>Table1[[#This Row],[Discount (%)]]</f>
        <v>0</v>
      </c>
      <c r="F243" s="20">
        <f>Table1[[#This Row],[Profit]]</f>
        <v>96.23</v>
      </c>
    </row>
    <row r="244" spans="5:6">
      <c r="E244" s="19">
        <f>Table1[[#This Row],[Discount (%)]]</f>
        <v>48</v>
      </c>
      <c r="F244" s="20">
        <f>Table1[[#This Row],[Profit]]</f>
        <v>741.85</v>
      </c>
    </row>
    <row r="245" spans="5:6">
      <c r="E245" s="19">
        <f>Table1[[#This Row],[Discount (%)]]</f>
        <v>17</v>
      </c>
      <c r="F245" s="20">
        <f>Table1[[#This Row],[Profit]]</f>
        <v>578.6</v>
      </c>
    </row>
    <row r="246" spans="5:6">
      <c r="E246" s="19">
        <f>Table1[[#This Row],[Discount (%)]]</f>
        <v>4</v>
      </c>
      <c r="F246" s="20">
        <f>Table1[[#This Row],[Profit]]</f>
        <v>1132.46</v>
      </c>
    </row>
    <row r="247" spans="5:6">
      <c r="E247" s="19">
        <f>Table1[[#This Row],[Discount (%)]]</f>
        <v>42</v>
      </c>
      <c r="F247" s="20">
        <f>Table1[[#This Row],[Profit]]</f>
        <v>405.84</v>
      </c>
    </row>
    <row r="248" spans="5:6">
      <c r="E248" s="19">
        <f>Table1[[#This Row],[Discount (%)]]</f>
        <v>44</v>
      </c>
      <c r="F248" s="20">
        <f>Table1[[#This Row],[Profit]]</f>
        <v>781.02</v>
      </c>
    </row>
    <row r="249" spans="5:6">
      <c r="E249" s="19">
        <f>Table1[[#This Row],[Discount (%)]]</f>
        <v>49</v>
      </c>
      <c r="F249" s="20">
        <f>Table1[[#This Row],[Profit]]</f>
        <v>488</v>
      </c>
    </row>
    <row r="250" spans="5:6">
      <c r="E250" s="19">
        <f>Table1[[#This Row],[Discount (%)]]</f>
        <v>29</v>
      </c>
      <c r="F250" s="20">
        <f>Table1[[#This Row],[Profit]]</f>
        <v>352.22</v>
      </c>
    </row>
    <row r="251" spans="5:6">
      <c r="E251" s="19">
        <f>Table1[[#This Row],[Discount (%)]]</f>
        <v>29</v>
      </c>
      <c r="F251" s="20">
        <f>Table1[[#This Row],[Profit]]</f>
        <v>681.75</v>
      </c>
    </row>
    <row r="252" spans="5:6">
      <c r="E252" s="19">
        <f>Table1[[#This Row],[Discount (%)]]</f>
        <v>10</v>
      </c>
      <c r="F252" s="20">
        <f>Table1[[#This Row],[Profit]]</f>
        <v>1624.51</v>
      </c>
    </row>
    <row r="253" spans="5:6">
      <c r="E253" s="19">
        <f>Table1[[#This Row],[Discount (%)]]</f>
        <v>28</v>
      </c>
      <c r="F253" s="20">
        <f>Table1[[#This Row],[Profit]]</f>
        <v>156.88</v>
      </c>
    </row>
    <row r="254" spans="5:6">
      <c r="E254" s="19">
        <f>Table1[[#This Row],[Discount (%)]]</f>
        <v>8</v>
      </c>
      <c r="F254" s="20">
        <f>Table1[[#This Row],[Profit]]</f>
        <v>266.18</v>
      </c>
    </row>
    <row r="255" spans="5:6">
      <c r="E255" s="19">
        <f>Table1[[#This Row],[Discount (%)]]</f>
        <v>2</v>
      </c>
      <c r="F255" s="20">
        <f>Table1[[#This Row],[Profit]]</f>
        <v>1527.95</v>
      </c>
    </row>
    <row r="256" spans="5:6">
      <c r="E256" s="19">
        <f>Table1[[#This Row],[Discount (%)]]</f>
        <v>24</v>
      </c>
      <c r="F256" s="20">
        <f>Table1[[#This Row],[Profit]]</f>
        <v>563.23</v>
      </c>
    </row>
    <row r="257" spans="5:6">
      <c r="E257" s="19">
        <f>Table1[[#This Row],[Discount (%)]]</f>
        <v>16</v>
      </c>
      <c r="F257" s="20">
        <f>Table1[[#This Row],[Profit]]</f>
        <v>729.2</v>
      </c>
    </row>
    <row r="258" spans="5:6">
      <c r="E258" s="19">
        <f>Table1[[#This Row],[Discount (%)]]</f>
        <v>41</v>
      </c>
      <c r="F258" s="20">
        <f>Table1[[#This Row],[Profit]]</f>
        <v>1992.87</v>
      </c>
    </row>
    <row r="259" spans="5:6">
      <c r="E259" s="19">
        <f>Table1[[#This Row],[Discount (%)]]</f>
        <v>9</v>
      </c>
      <c r="F259" s="20">
        <f>Table1[[#This Row],[Profit]]</f>
        <v>1647.33</v>
      </c>
    </row>
    <row r="260" spans="5:6">
      <c r="E260" s="19">
        <f>Table1[[#This Row],[Discount (%)]]</f>
        <v>24</v>
      </c>
      <c r="F260" s="20">
        <f>Table1[[#This Row],[Profit]]</f>
        <v>432.51</v>
      </c>
    </row>
    <row r="261" spans="5:6">
      <c r="E261" s="19">
        <f>Table1[[#This Row],[Discount (%)]]</f>
        <v>28</v>
      </c>
      <c r="F261" s="20">
        <f>Table1[[#This Row],[Profit]]</f>
        <v>849.94</v>
      </c>
    </row>
    <row r="262" spans="5:6">
      <c r="E262" s="19">
        <f>Table1[[#This Row],[Discount (%)]]</f>
        <v>12</v>
      </c>
      <c r="F262" s="20">
        <f>Table1[[#This Row],[Profit]]</f>
        <v>1868.2</v>
      </c>
    </row>
    <row r="263" spans="5:6">
      <c r="E263" s="19">
        <f>Table1[[#This Row],[Discount (%)]]</f>
        <v>35</v>
      </c>
      <c r="F263" s="20">
        <f>Table1[[#This Row],[Profit]]</f>
        <v>1567.08</v>
      </c>
    </row>
    <row r="264" spans="5:6">
      <c r="E264" s="19">
        <f>Table1[[#This Row],[Discount (%)]]</f>
        <v>45</v>
      </c>
      <c r="F264" s="20">
        <f>Table1[[#This Row],[Profit]]</f>
        <v>278.89999999999998</v>
      </c>
    </row>
    <row r="265" spans="5:6">
      <c r="E265" s="19">
        <f>Table1[[#This Row],[Discount (%)]]</f>
        <v>14</v>
      </c>
      <c r="F265" s="20">
        <f>Table1[[#This Row],[Profit]]</f>
        <v>55.24</v>
      </c>
    </row>
    <row r="266" spans="5:6">
      <c r="E266" s="19">
        <f>Table1[[#This Row],[Discount (%)]]</f>
        <v>16</v>
      </c>
      <c r="F266" s="20">
        <f>Table1[[#This Row],[Profit]]</f>
        <v>1387.77</v>
      </c>
    </row>
    <row r="267" spans="5:6">
      <c r="E267" s="19">
        <f>Table1[[#This Row],[Discount (%)]]</f>
        <v>30</v>
      </c>
      <c r="F267" s="20">
        <f>Table1[[#This Row],[Profit]]</f>
        <v>1607.78</v>
      </c>
    </row>
    <row r="268" spans="5:6">
      <c r="E268" s="19">
        <f>Table1[[#This Row],[Discount (%)]]</f>
        <v>35</v>
      </c>
      <c r="F268" s="20">
        <f>Table1[[#This Row],[Profit]]</f>
        <v>1266.5899999999999</v>
      </c>
    </row>
    <row r="269" spans="5:6">
      <c r="E269" s="19">
        <f>Table1[[#This Row],[Discount (%)]]</f>
        <v>47</v>
      </c>
      <c r="F269" s="20">
        <f>Table1[[#This Row],[Profit]]</f>
        <v>945.65</v>
      </c>
    </row>
    <row r="270" spans="5:6">
      <c r="E270" s="19">
        <f>Table1[[#This Row],[Discount (%)]]</f>
        <v>5</v>
      </c>
      <c r="F270" s="20">
        <f>Table1[[#This Row],[Profit]]</f>
        <v>795.38</v>
      </c>
    </row>
    <row r="271" spans="5:6">
      <c r="E271" s="19">
        <f>Table1[[#This Row],[Discount (%)]]</f>
        <v>16</v>
      </c>
      <c r="F271" s="20">
        <f>Table1[[#This Row],[Profit]]</f>
        <v>789.81</v>
      </c>
    </row>
    <row r="272" spans="5:6">
      <c r="E272" s="19">
        <f>Table1[[#This Row],[Discount (%)]]</f>
        <v>46</v>
      </c>
      <c r="F272" s="20">
        <f>Table1[[#This Row],[Profit]]</f>
        <v>730.86</v>
      </c>
    </row>
    <row r="273" spans="5:6">
      <c r="E273" s="19">
        <f>Table1[[#This Row],[Discount (%)]]</f>
        <v>35</v>
      </c>
      <c r="F273" s="20">
        <f>Table1[[#This Row],[Profit]]</f>
        <v>38.85</v>
      </c>
    </row>
    <row r="274" spans="5:6">
      <c r="E274" s="19">
        <f>Table1[[#This Row],[Discount (%)]]</f>
        <v>15</v>
      </c>
      <c r="F274" s="20">
        <f>Table1[[#This Row],[Profit]]</f>
        <v>1063.3699999999999</v>
      </c>
    </row>
    <row r="275" spans="5:6">
      <c r="E275" s="19">
        <f>Table1[[#This Row],[Discount (%)]]</f>
        <v>32</v>
      </c>
      <c r="F275" s="20">
        <f>Table1[[#This Row],[Profit]]</f>
        <v>1911.66</v>
      </c>
    </row>
    <row r="276" spans="5:6">
      <c r="E276" s="19">
        <f>Table1[[#This Row],[Discount (%)]]</f>
        <v>14</v>
      </c>
      <c r="F276" s="20">
        <f>Table1[[#This Row],[Profit]]</f>
        <v>1856.22</v>
      </c>
    </row>
    <row r="277" spans="5:6">
      <c r="E277" s="19">
        <f>Table1[[#This Row],[Discount (%)]]</f>
        <v>8</v>
      </c>
      <c r="F277" s="20">
        <f>Table1[[#This Row],[Profit]]</f>
        <v>229.41</v>
      </c>
    </row>
    <row r="278" spans="5:6">
      <c r="E278" s="19">
        <f>Table1[[#This Row],[Discount (%)]]</f>
        <v>50</v>
      </c>
      <c r="F278" s="20">
        <f>Table1[[#This Row],[Profit]]</f>
        <v>1763.89</v>
      </c>
    </row>
    <row r="279" spans="5:6">
      <c r="E279" s="19">
        <f>Table1[[#This Row],[Discount (%)]]</f>
        <v>9</v>
      </c>
      <c r="F279" s="20">
        <f>Table1[[#This Row],[Profit]]</f>
        <v>593.4</v>
      </c>
    </row>
    <row r="280" spans="5:6">
      <c r="E280" s="19">
        <f>Table1[[#This Row],[Discount (%)]]</f>
        <v>42</v>
      </c>
      <c r="F280" s="20">
        <f>Table1[[#This Row],[Profit]]</f>
        <v>1337.36</v>
      </c>
    </row>
    <row r="281" spans="5:6">
      <c r="E281" s="19">
        <f>Table1[[#This Row],[Discount (%)]]</f>
        <v>28</v>
      </c>
      <c r="F281" s="20">
        <f>Table1[[#This Row],[Profit]]</f>
        <v>483.38</v>
      </c>
    </row>
    <row r="282" spans="5:6">
      <c r="E282" s="19">
        <f>Table1[[#This Row],[Discount (%)]]</f>
        <v>7</v>
      </c>
      <c r="F282" s="20">
        <f>Table1[[#This Row],[Profit]]</f>
        <v>534.41999999999996</v>
      </c>
    </row>
    <row r="283" spans="5:6">
      <c r="E283" s="19">
        <f>Table1[[#This Row],[Discount (%)]]</f>
        <v>25</v>
      </c>
      <c r="F283" s="20">
        <f>Table1[[#This Row],[Profit]]</f>
        <v>748.57</v>
      </c>
    </row>
    <row r="284" spans="5:6">
      <c r="E284" s="19">
        <f>Table1[[#This Row],[Discount (%)]]</f>
        <v>11</v>
      </c>
      <c r="F284" s="20">
        <f>Table1[[#This Row],[Profit]]</f>
        <v>1217.25</v>
      </c>
    </row>
    <row r="285" spans="5:6">
      <c r="E285" s="19">
        <f>Table1[[#This Row],[Discount (%)]]</f>
        <v>28</v>
      </c>
      <c r="F285" s="20">
        <f>Table1[[#This Row],[Profit]]</f>
        <v>174.4</v>
      </c>
    </row>
    <row r="286" spans="5:6">
      <c r="E286" s="19">
        <f>Table1[[#This Row],[Discount (%)]]</f>
        <v>39</v>
      </c>
      <c r="F286" s="20">
        <f>Table1[[#This Row],[Profit]]</f>
        <v>932.44</v>
      </c>
    </row>
    <row r="287" spans="5:6">
      <c r="E287" s="19">
        <f>Table1[[#This Row],[Discount (%)]]</f>
        <v>5</v>
      </c>
      <c r="F287" s="20">
        <f>Table1[[#This Row],[Profit]]</f>
        <v>1985.69</v>
      </c>
    </row>
    <row r="288" spans="5:6">
      <c r="E288" s="19">
        <f>Table1[[#This Row],[Discount (%)]]</f>
        <v>16</v>
      </c>
      <c r="F288" s="20">
        <f>Table1[[#This Row],[Profit]]</f>
        <v>947.28</v>
      </c>
    </row>
    <row r="289" spans="5:6">
      <c r="E289" s="19">
        <f>Table1[[#This Row],[Discount (%)]]</f>
        <v>22</v>
      </c>
      <c r="F289" s="20">
        <f>Table1[[#This Row],[Profit]]</f>
        <v>349.72</v>
      </c>
    </row>
    <row r="290" spans="5:6">
      <c r="E290" s="19">
        <f>Table1[[#This Row],[Discount (%)]]</f>
        <v>24</v>
      </c>
      <c r="F290" s="20">
        <f>Table1[[#This Row],[Profit]]</f>
        <v>629.91999999999996</v>
      </c>
    </row>
    <row r="291" spans="5:6">
      <c r="E291" s="19">
        <f>Table1[[#This Row],[Discount (%)]]</f>
        <v>31</v>
      </c>
      <c r="F291" s="20">
        <f>Table1[[#This Row],[Profit]]</f>
        <v>1531.84</v>
      </c>
    </row>
    <row r="292" spans="5:6">
      <c r="E292" s="19">
        <f>Table1[[#This Row],[Discount (%)]]</f>
        <v>44</v>
      </c>
      <c r="F292" s="20">
        <f>Table1[[#This Row],[Profit]]</f>
        <v>1530.14</v>
      </c>
    </row>
    <row r="293" spans="5:6">
      <c r="E293" s="19">
        <f>Table1[[#This Row],[Discount (%)]]</f>
        <v>41</v>
      </c>
      <c r="F293" s="20">
        <f>Table1[[#This Row],[Profit]]</f>
        <v>1396.22</v>
      </c>
    </row>
    <row r="294" spans="5:6">
      <c r="E294" s="19">
        <f>Table1[[#This Row],[Discount (%)]]</f>
        <v>36</v>
      </c>
      <c r="F294" s="20">
        <f>Table1[[#This Row],[Profit]]</f>
        <v>1653.07</v>
      </c>
    </row>
    <row r="295" spans="5:6">
      <c r="E295" s="19">
        <f>Table1[[#This Row],[Discount (%)]]</f>
        <v>50</v>
      </c>
      <c r="F295" s="20">
        <f>Table1[[#This Row],[Profit]]</f>
        <v>193.79</v>
      </c>
    </row>
    <row r="296" spans="5:6">
      <c r="E296" s="19">
        <f>Table1[[#This Row],[Discount (%)]]</f>
        <v>39</v>
      </c>
      <c r="F296" s="20">
        <f>Table1[[#This Row],[Profit]]</f>
        <v>1916.28</v>
      </c>
    </row>
    <row r="297" spans="5:6">
      <c r="E297" s="19">
        <f>Table1[[#This Row],[Discount (%)]]</f>
        <v>22</v>
      </c>
      <c r="F297" s="20">
        <f>Table1[[#This Row],[Profit]]</f>
        <v>1996.41</v>
      </c>
    </row>
    <row r="298" spans="5:6">
      <c r="E298" s="19">
        <f>Table1[[#This Row],[Discount (%)]]</f>
        <v>11</v>
      </c>
      <c r="F298" s="20">
        <f>Table1[[#This Row],[Profit]]</f>
        <v>1249.3399999999999</v>
      </c>
    </row>
    <row r="299" spans="5:6">
      <c r="E299" s="19">
        <f>Table1[[#This Row],[Discount (%)]]</f>
        <v>32</v>
      </c>
      <c r="F299" s="20">
        <f>Table1[[#This Row],[Profit]]</f>
        <v>1456.4</v>
      </c>
    </row>
    <row r="300" spans="5:6">
      <c r="E300" s="19">
        <f>Table1[[#This Row],[Discount (%)]]</f>
        <v>44</v>
      </c>
      <c r="F300" s="20">
        <f>Table1[[#This Row],[Profit]]</f>
        <v>1568.86</v>
      </c>
    </row>
    <row r="301" spans="5:6">
      <c r="E301" s="19">
        <f>Table1[[#This Row],[Discount (%)]]</f>
        <v>48</v>
      </c>
      <c r="F301" s="20">
        <f>Table1[[#This Row],[Profit]]</f>
        <v>1108.21</v>
      </c>
    </row>
    <row r="302" spans="5:6">
      <c r="E302" s="19">
        <f>Table1[[#This Row],[Discount (%)]]</f>
        <v>1</v>
      </c>
      <c r="F302" s="20">
        <f>Table1[[#This Row],[Profit]]</f>
        <v>460.01</v>
      </c>
    </row>
    <row r="303" spans="5:6">
      <c r="E303" s="19">
        <f>Table1[[#This Row],[Discount (%)]]</f>
        <v>13</v>
      </c>
      <c r="F303" s="20">
        <f>Table1[[#This Row],[Profit]]</f>
        <v>1477.88</v>
      </c>
    </row>
    <row r="304" spans="5:6">
      <c r="E304" s="19">
        <f>Table1[[#This Row],[Discount (%)]]</f>
        <v>22</v>
      </c>
      <c r="F304" s="20">
        <f>Table1[[#This Row],[Profit]]</f>
        <v>564.46</v>
      </c>
    </row>
    <row r="305" spans="5:6">
      <c r="E305" s="19">
        <f>Table1[[#This Row],[Discount (%)]]</f>
        <v>28</v>
      </c>
      <c r="F305" s="20">
        <f>Table1[[#This Row],[Profit]]</f>
        <v>993.98</v>
      </c>
    </row>
    <row r="306" spans="5:6">
      <c r="E306" s="19">
        <f>Table1[[#This Row],[Discount (%)]]</f>
        <v>21</v>
      </c>
      <c r="F306" s="20">
        <f>Table1[[#This Row],[Profit]]</f>
        <v>1553.93</v>
      </c>
    </row>
    <row r="307" spans="5:6">
      <c r="E307" s="19">
        <f>Table1[[#This Row],[Discount (%)]]</f>
        <v>39</v>
      </c>
      <c r="F307" s="20">
        <f>Table1[[#This Row],[Profit]]</f>
        <v>126.62</v>
      </c>
    </row>
    <row r="308" spans="5:6">
      <c r="E308" s="19">
        <f>Table1[[#This Row],[Discount (%)]]</f>
        <v>29</v>
      </c>
      <c r="F308" s="20">
        <f>Table1[[#This Row],[Profit]]</f>
        <v>1057.74</v>
      </c>
    </row>
    <row r="309" spans="5:6">
      <c r="E309" s="19">
        <f>Table1[[#This Row],[Discount (%)]]</f>
        <v>6</v>
      </c>
      <c r="F309" s="20">
        <f>Table1[[#This Row],[Profit]]</f>
        <v>642.87</v>
      </c>
    </row>
    <row r="310" spans="5:6">
      <c r="E310" s="19">
        <f>Table1[[#This Row],[Discount (%)]]</f>
        <v>3</v>
      </c>
      <c r="F310" s="20">
        <f>Table1[[#This Row],[Profit]]</f>
        <v>960.79</v>
      </c>
    </row>
    <row r="311" spans="5:6">
      <c r="E311" s="19">
        <f>Table1[[#This Row],[Discount (%)]]</f>
        <v>10</v>
      </c>
      <c r="F311" s="20">
        <f>Table1[[#This Row],[Profit]]</f>
        <v>688.14</v>
      </c>
    </row>
    <row r="312" spans="5:6">
      <c r="E312" s="19">
        <f>Table1[[#This Row],[Discount (%)]]</f>
        <v>36</v>
      </c>
      <c r="F312" s="20">
        <f>Table1[[#This Row],[Profit]]</f>
        <v>1674.81</v>
      </c>
    </row>
    <row r="313" spans="5:6">
      <c r="E313" s="19">
        <f>Table1[[#This Row],[Discount (%)]]</f>
        <v>27</v>
      </c>
      <c r="F313" s="20">
        <f>Table1[[#This Row],[Profit]]</f>
        <v>1181.33</v>
      </c>
    </row>
    <row r="314" spans="5:6">
      <c r="E314" s="19">
        <f>Table1[[#This Row],[Discount (%)]]</f>
        <v>48</v>
      </c>
      <c r="F314" s="20">
        <f>Table1[[#This Row],[Profit]]</f>
        <v>1183.27</v>
      </c>
    </row>
    <row r="315" spans="5:6">
      <c r="E315" s="19">
        <f>Table1[[#This Row],[Discount (%)]]</f>
        <v>23</v>
      </c>
      <c r="F315" s="20">
        <f>Table1[[#This Row],[Profit]]</f>
        <v>835.6</v>
      </c>
    </row>
    <row r="316" spans="5:6">
      <c r="E316" s="19">
        <f>Table1[[#This Row],[Discount (%)]]</f>
        <v>5</v>
      </c>
      <c r="F316" s="20">
        <f>Table1[[#This Row],[Profit]]</f>
        <v>528.35</v>
      </c>
    </row>
    <row r="317" spans="5:6">
      <c r="E317" s="19">
        <f>Table1[[#This Row],[Discount (%)]]</f>
        <v>41</v>
      </c>
      <c r="F317" s="20">
        <f>Table1[[#This Row],[Profit]]</f>
        <v>1273.28</v>
      </c>
    </row>
    <row r="318" spans="5:6">
      <c r="E318" s="19">
        <f>Table1[[#This Row],[Discount (%)]]</f>
        <v>11</v>
      </c>
      <c r="F318" s="20">
        <f>Table1[[#This Row],[Profit]]</f>
        <v>1442.04</v>
      </c>
    </row>
    <row r="319" spans="5:6">
      <c r="E319" s="19">
        <f>Table1[[#This Row],[Discount (%)]]</f>
        <v>14</v>
      </c>
      <c r="F319" s="20">
        <f>Table1[[#This Row],[Profit]]</f>
        <v>1433.28</v>
      </c>
    </row>
    <row r="320" spans="5:6">
      <c r="E320" s="19">
        <f>Table1[[#This Row],[Discount (%)]]</f>
        <v>37</v>
      </c>
      <c r="F320" s="20">
        <f>Table1[[#This Row],[Profit]]</f>
        <v>985.48</v>
      </c>
    </row>
    <row r="321" spans="5:6">
      <c r="E321" s="19">
        <f>Table1[[#This Row],[Discount (%)]]</f>
        <v>31</v>
      </c>
      <c r="F321" s="20">
        <f>Table1[[#This Row],[Profit]]</f>
        <v>1758.35</v>
      </c>
    </row>
    <row r="322" spans="5:6">
      <c r="E322" s="19">
        <f>Table1[[#This Row],[Discount (%)]]</f>
        <v>21</v>
      </c>
      <c r="F322" s="20">
        <f>Table1[[#This Row],[Profit]]</f>
        <v>1555.12</v>
      </c>
    </row>
    <row r="323" spans="5:6">
      <c r="E323" s="19">
        <f>Table1[[#This Row],[Discount (%)]]</f>
        <v>42</v>
      </c>
      <c r="F323" s="20">
        <f>Table1[[#This Row],[Profit]]</f>
        <v>1546.7</v>
      </c>
    </row>
    <row r="324" spans="5:6">
      <c r="E324" s="19">
        <f>Table1[[#This Row],[Discount (%)]]</f>
        <v>12</v>
      </c>
      <c r="F324" s="20">
        <f>Table1[[#This Row],[Profit]]</f>
        <v>1465.3</v>
      </c>
    </row>
    <row r="325" spans="5:6">
      <c r="E325" s="19">
        <f>Table1[[#This Row],[Discount (%)]]</f>
        <v>30</v>
      </c>
      <c r="F325" s="20">
        <f>Table1[[#This Row],[Profit]]</f>
        <v>904.34</v>
      </c>
    </row>
    <row r="326" spans="5:6">
      <c r="E326" s="19">
        <f>Table1[[#This Row],[Discount (%)]]</f>
        <v>42</v>
      </c>
      <c r="F326" s="20">
        <f>Table1[[#This Row],[Profit]]</f>
        <v>651.95000000000005</v>
      </c>
    </row>
    <row r="327" spans="5:6">
      <c r="E327" s="19">
        <f>Table1[[#This Row],[Discount (%)]]</f>
        <v>2</v>
      </c>
      <c r="F327" s="20">
        <f>Table1[[#This Row],[Profit]]</f>
        <v>1235.71</v>
      </c>
    </row>
    <row r="328" spans="5:6">
      <c r="E328" s="19">
        <f>Table1[[#This Row],[Discount (%)]]</f>
        <v>2</v>
      </c>
      <c r="F328" s="20">
        <f>Table1[[#This Row],[Profit]]</f>
        <v>1626.74</v>
      </c>
    </row>
    <row r="329" spans="5:6">
      <c r="E329" s="19">
        <f>Table1[[#This Row],[Discount (%)]]</f>
        <v>31</v>
      </c>
      <c r="F329" s="20">
        <f>Table1[[#This Row],[Profit]]</f>
        <v>430.04</v>
      </c>
    </row>
    <row r="330" spans="5:6">
      <c r="E330" s="19">
        <f>Table1[[#This Row],[Discount (%)]]</f>
        <v>37</v>
      </c>
      <c r="F330" s="20">
        <f>Table1[[#This Row],[Profit]]</f>
        <v>1316.83</v>
      </c>
    </row>
    <row r="331" spans="5:6">
      <c r="E331" s="19">
        <f>Table1[[#This Row],[Discount (%)]]</f>
        <v>6</v>
      </c>
      <c r="F331" s="20">
        <f>Table1[[#This Row],[Profit]]</f>
        <v>1696.32</v>
      </c>
    </row>
    <row r="332" spans="5:6">
      <c r="E332" s="19">
        <f>Table1[[#This Row],[Discount (%)]]</f>
        <v>23</v>
      </c>
      <c r="F332" s="20">
        <f>Table1[[#This Row],[Profit]]</f>
        <v>1272.7</v>
      </c>
    </row>
    <row r="333" spans="5:6">
      <c r="E333" s="19">
        <f>Table1[[#This Row],[Discount (%)]]</f>
        <v>26</v>
      </c>
      <c r="F333" s="20">
        <f>Table1[[#This Row],[Profit]]</f>
        <v>1002.86</v>
      </c>
    </row>
    <row r="334" spans="5:6">
      <c r="E334" s="19">
        <f>Table1[[#This Row],[Discount (%)]]</f>
        <v>22</v>
      </c>
      <c r="F334" s="20">
        <f>Table1[[#This Row],[Profit]]</f>
        <v>419.23</v>
      </c>
    </row>
    <row r="335" spans="5:6">
      <c r="E335" s="19">
        <f>Table1[[#This Row],[Discount (%)]]</f>
        <v>21</v>
      </c>
      <c r="F335" s="20">
        <f>Table1[[#This Row],[Profit]]</f>
        <v>366.8</v>
      </c>
    </row>
    <row r="336" spans="5:6">
      <c r="E336" s="19">
        <f>Table1[[#This Row],[Discount (%)]]</f>
        <v>6</v>
      </c>
      <c r="F336" s="20">
        <f>Table1[[#This Row],[Profit]]</f>
        <v>1041.68</v>
      </c>
    </row>
    <row r="337" spans="5:6">
      <c r="E337" s="19">
        <f>Table1[[#This Row],[Discount (%)]]</f>
        <v>12</v>
      </c>
      <c r="F337" s="20">
        <f>Table1[[#This Row],[Profit]]</f>
        <v>154.47999999999999</v>
      </c>
    </row>
    <row r="338" spans="5:6">
      <c r="E338" s="19">
        <f>Table1[[#This Row],[Discount (%)]]</f>
        <v>30</v>
      </c>
      <c r="F338" s="20">
        <f>Table1[[#This Row],[Profit]]</f>
        <v>1814.86</v>
      </c>
    </row>
    <row r="339" spans="5:6">
      <c r="E339" s="19">
        <f>Table1[[#This Row],[Discount (%)]]</f>
        <v>27</v>
      </c>
      <c r="F339" s="20">
        <f>Table1[[#This Row],[Profit]]</f>
        <v>1043.3599999999999</v>
      </c>
    </row>
    <row r="340" spans="5:6">
      <c r="E340" s="19">
        <f>Table1[[#This Row],[Discount (%)]]</f>
        <v>48</v>
      </c>
      <c r="F340" s="20">
        <f>Table1[[#This Row],[Profit]]</f>
        <v>1637.71</v>
      </c>
    </row>
    <row r="341" spans="5:6">
      <c r="E341" s="19">
        <f>Table1[[#This Row],[Discount (%)]]</f>
        <v>2</v>
      </c>
      <c r="F341" s="20">
        <f>Table1[[#This Row],[Profit]]</f>
        <v>1064.03</v>
      </c>
    </row>
    <row r="342" spans="5:6">
      <c r="E342" s="19">
        <f>Table1[[#This Row],[Discount (%)]]</f>
        <v>31</v>
      </c>
      <c r="F342" s="20">
        <f>Table1[[#This Row],[Profit]]</f>
        <v>749</v>
      </c>
    </row>
    <row r="343" spans="5:6">
      <c r="E343" s="19">
        <f>Table1[[#This Row],[Discount (%)]]</f>
        <v>6</v>
      </c>
      <c r="F343" s="20">
        <f>Table1[[#This Row],[Profit]]</f>
        <v>1274.07</v>
      </c>
    </row>
    <row r="344" spans="5:6">
      <c r="E344" s="19">
        <f>Table1[[#This Row],[Discount (%)]]</f>
        <v>6</v>
      </c>
      <c r="F344" s="20">
        <f>Table1[[#This Row],[Profit]]</f>
        <v>1618.28</v>
      </c>
    </row>
    <row r="345" spans="5:6">
      <c r="E345" s="19">
        <f>Table1[[#This Row],[Discount (%)]]</f>
        <v>15</v>
      </c>
      <c r="F345" s="20">
        <f>Table1[[#This Row],[Profit]]</f>
        <v>190.62</v>
      </c>
    </row>
    <row r="346" spans="5:6">
      <c r="E346" s="19">
        <f>Table1[[#This Row],[Discount (%)]]</f>
        <v>29</v>
      </c>
      <c r="F346" s="20">
        <f>Table1[[#This Row],[Profit]]</f>
        <v>1250.29</v>
      </c>
    </row>
    <row r="347" spans="5:6">
      <c r="E347" s="19">
        <f>Table1[[#This Row],[Discount (%)]]</f>
        <v>44</v>
      </c>
      <c r="F347" s="20">
        <f>Table1[[#This Row],[Profit]]</f>
        <v>726.79</v>
      </c>
    </row>
    <row r="348" spans="5:6">
      <c r="E348" s="19">
        <f>Table1[[#This Row],[Discount (%)]]</f>
        <v>18</v>
      </c>
      <c r="F348" s="20">
        <f>Table1[[#This Row],[Profit]]</f>
        <v>1085.8900000000001</v>
      </c>
    </row>
    <row r="349" spans="5:6">
      <c r="E349" s="19">
        <f>Table1[[#This Row],[Discount (%)]]</f>
        <v>21</v>
      </c>
      <c r="F349" s="20">
        <f>Table1[[#This Row],[Profit]]</f>
        <v>740.43</v>
      </c>
    </row>
    <row r="350" spans="5:6">
      <c r="E350" s="19">
        <f>Table1[[#This Row],[Discount (%)]]</f>
        <v>2</v>
      </c>
      <c r="F350" s="20">
        <f>Table1[[#This Row],[Profit]]</f>
        <v>830.26</v>
      </c>
    </row>
    <row r="351" spans="5:6">
      <c r="E351" s="19">
        <f>Table1[[#This Row],[Discount (%)]]</f>
        <v>28</v>
      </c>
      <c r="F351" s="20">
        <f>Table1[[#This Row],[Profit]]</f>
        <v>709.47</v>
      </c>
    </row>
    <row r="352" spans="5:6">
      <c r="E352" s="19">
        <f>Table1[[#This Row],[Discount (%)]]</f>
        <v>50</v>
      </c>
      <c r="F352" s="20">
        <f>Table1[[#This Row],[Profit]]</f>
        <v>1754.87</v>
      </c>
    </row>
    <row r="353" spans="5:6">
      <c r="E353" s="19">
        <f>Table1[[#This Row],[Discount (%)]]</f>
        <v>38</v>
      </c>
      <c r="F353" s="20">
        <f>Table1[[#This Row],[Profit]]</f>
        <v>244.78</v>
      </c>
    </row>
    <row r="354" spans="5:6">
      <c r="E354" s="19">
        <f>Table1[[#This Row],[Discount (%)]]</f>
        <v>41</v>
      </c>
      <c r="F354" s="20">
        <f>Table1[[#This Row],[Profit]]</f>
        <v>1037.78</v>
      </c>
    </row>
    <row r="355" spans="5:6">
      <c r="E355" s="19">
        <f>Table1[[#This Row],[Discount (%)]]</f>
        <v>38</v>
      </c>
      <c r="F355" s="20">
        <f>Table1[[#This Row],[Profit]]</f>
        <v>1352.15</v>
      </c>
    </row>
    <row r="356" spans="5:6">
      <c r="E356" s="19">
        <f>Table1[[#This Row],[Discount (%)]]</f>
        <v>3</v>
      </c>
      <c r="F356" s="20">
        <f>Table1[[#This Row],[Profit]]</f>
        <v>905.63</v>
      </c>
    </row>
    <row r="357" spans="5:6">
      <c r="E357" s="19">
        <f>Table1[[#This Row],[Discount (%)]]</f>
        <v>23</v>
      </c>
      <c r="F357" s="20">
        <f>Table1[[#This Row],[Profit]]</f>
        <v>427.52</v>
      </c>
    </row>
    <row r="358" spans="5:6">
      <c r="E358" s="19">
        <f>Table1[[#This Row],[Discount (%)]]</f>
        <v>15</v>
      </c>
      <c r="F358" s="20">
        <f>Table1[[#This Row],[Profit]]</f>
        <v>1952.45</v>
      </c>
    </row>
    <row r="359" spans="5:6">
      <c r="E359" s="19">
        <f>Table1[[#This Row],[Discount (%)]]</f>
        <v>38</v>
      </c>
      <c r="F359" s="20">
        <f>Table1[[#This Row],[Profit]]</f>
        <v>1307.5</v>
      </c>
    </row>
    <row r="360" spans="5:6">
      <c r="E360" s="19">
        <f>Table1[[#This Row],[Discount (%)]]</f>
        <v>14</v>
      </c>
      <c r="F360" s="20">
        <f>Table1[[#This Row],[Profit]]</f>
        <v>1454.19</v>
      </c>
    </row>
    <row r="361" spans="5:6">
      <c r="E361" s="19">
        <f>Table1[[#This Row],[Discount (%)]]</f>
        <v>43</v>
      </c>
      <c r="F361" s="20">
        <f>Table1[[#This Row],[Profit]]</f>
        <v>41.95</v>
      </c>
    </row>
    <row r="362" spans="5:6">
      <c r="E362" s="19">
        <f>Table1[[#This Row],[Discount (%)]]</f>
        <v>4</v>
      </c>
      <c r="F362" s="20">
        <f>Table1[[#This Row],[Profit]]</f>
        <v>1166.17</v>
      </c>
    </row>
    <row r="363" spans="5:6">
      <c r="E363" s="19">
        <f>Table1[[#This Row],[Discount (%)]]</f>
        <v>26</v>
      </c>
      <c r="F363" s="20">
        <f>Table1[[#This Row],[Profit]]</f>
        <v>1076.04</v>
      </c>
    </row>
    <row r="364" spans="5:6">
      <c r="E364" s="19">
        <f>Table1[[#This Row],[Discount (%)]]</f>
        <v>32</v>
      </c>
      <c r="F364" s="20">
        <f>Table1[[#This Row],[Profit]]</f>
        <v>543.46</v>
      </c>
    </row>
    <row r="365" spans="5:6">
      <c r="E365" s="19">
        <f>Table1[[#This Row],[Discount (%)]]</f>
        <v>4</v>
      </c>
      <c r="F365" s="20">
        <f>Table1[[#This Row],[Profit]]</f>
        <v>1829.99</v>
      </c>
    </row>
    <row r="366" spans="5:6">
      <c r="E366" s="19">
        <f>Table1[[#This Row],[Discount (%)]]</f>
        <v>38</v>
      </c>
      <c r="F366" s="20">
        <f>Table1[[#This Row],[Profit]]</f>
        <v>294.99</v>
      </c>
    </row>
    <row r="367" spans="5:6">
      <c r="E367" s="19">
        <f>Table1[[#This Row],[Discount (%)]]</f>
        <v>13</v>
      </c>
      <c r="F367" s="20">
        <f>Table1[[#This Row],[Profit]]</f>
        <v>227.54</v>
      </c>
    </row>
    <row r="368" spans="5:6">
      <c r="E368" s="19">
        <f>Table1[[#This Row],[Discount (%)]]</f>
        <v>6</v>
      </c>
      <c r="F368" s="20">
        <f>Table1[[#This Row],[Profit]]</f>
        <v>1366.01</v>
      </c>
    </row>
    <row r="369" spans="5:6">
      <c r="E369" s="19">
        <f>Table1[[#This Row],[Discount (%)]]</f>
        <v>30</v>
      </c>
      <c r="F369" s="20">
        <f>Table1[[#This Row],[Profit]]</f>
        <v>1597.5</v>
      </c>
    </row>
    <row r="370" spans="5:6">
      <c r="E370" s="19">
        <f>Table1[[#This Row],[Discount (%)]]</f>
        <v>45</v>
      </c>
      <c r="F370" s="20">
        <f>Table1[[#This Row],[Profit]]</f>
        <v>564.71</v>
      </c>
    </row>
    <row r="371" spans="5:6">
      <c r="E371" s="19">
        <f>Table1[[#This Row],[Discount (%)]]</f>
        <v>24</v>
      </c>
      <c r="F371" s="20">
        <f>Table1[[#This Row],[Profit]]</f>
        <v>1658.28</v>
      </c>
    </row>
    <row r="372" spans="5:6">
      <c r="E372" s="19">
        <f>Table1[[#This Row],[Discount (%)]]</f>
        <v>40</v>
      </c>
      <c r="F372" s="20">
        <f>Table1[[#This Row],[Profit]]</f>
        <v>923.03</v>
      </c>
    </row>
    <row r="373" spans="5:6">
      <c r="E373" s="19">
        <f>Table1[[#This Row],[Discount (%)]]</f>
        <v>14</v>
      </c>
      <c r="F373" s="20">
        <f>Table1[[#This Row],[Profit]]</f>
        <v>750.32</v>
      </c>
    </row>
    <row r="374" spans="5:6">
      <c r="E374" s="19">
        <f>Table1[[#This Row],[Discount (%)]]</f>
        <v>46</v>
      </c>
      <c r="F374" s="20">
        <f>Table1[[#This Row],[Profit]]</f>
        <v>1519.28</v>
      </c>
    </row>
    <row r="375" spans="5:6">
      <c r="E375" s="19">
        <f>Table1[[#This Row],[Discount (%)]]</f>
        <v>21</v>
      </c>
      <c r="F375" s="20">
        <f>Table1[[#This Row],[Profit]]</f>
        <v>1720.51</v>
      </c>
    </row>
    <row r="376" spans="5:6">
      <c r="E376" s="19">
        <f>Table1[[#This Row],[Discount (%)]]</f>
        <v>1</v>
      </c>
      <c r="F376" s="20">
        <f>Table1[[#This Row],[Profit]]</f>
        <v>1066.45</v>
      </c>
    </row>
    <row r="377" spans="5:6">
      <c r="E377" s="19">
        <f>Table1[[#This Row],[Discount (%)]]</f>
        <v>21</v>
      </c>
      <c r="F377" s="20">
        <f>Table1[[#This Row],[Profit]]</f>
        <v>1044.47</v>
      </c>
    </row>
    <row r="378" spans="5:6">
      <c r="E378" s="19">
        <f>Table1[[#This Row],[Discount (%)]]</f>
        <v>3</v>
      </c>
      <c r="F378" s="20">
        <f>Table1[[#This Row],[Profit]]</f>
        <v>440.81</v>
      </c>
    </row>
    <row r="379" spans="5:6">
      <c r="E379" s="19">
        <f>Table1[[#This Row],[Discount (%)]]</f>
        <v>18</v>
      </c>
      <c r="F379" s="20">
        <f>Table1[[#This Row],[Profit]]</f>
        <v>958.92</v>
      </c>
    </row>
    <row r="380" spans="5:6">
      <c r="E380" s="19">
        <f>Table1[[#This Row],[Discount (%)]]</f>
        <v>16</v>
      </c>
      <c r="F380" s="20">
        <f>Table1[[#This Row],[Profit]]</f>
        <v>1076.21</v>
      </c>
    </row>
    <row r="381" spans="5:6">
      <c r="E381" s="19">
        <f>Table1[[#This Row],[Discount (%)]]</f>
        <v>50</v>
      </c>
      <c r="F381" s="20">
        <f>Table1[[#This Row],[Profit]]</f>
        <v>1639.81</v>
      </c>
    </row>
    <row r="382" spans="5:6">
      <c r="E382" s="19">
        <f>Table1[[#This Row],[Discount (%)]]</f>
        <v>11</v>
      </c>
      <c r="F382" s="20">
        <f>Table1[[#This Row],[Profit]]</f>
        <v>821.24</v>
      </c>
    </row>
    <row r="383" spans="5:6">
      <c r="E383" s="19">
        <f>Table1[[#This Row],[Discount (%)]]</f>
        <v>12</v>
      </c>
      <c r="F383" s="20">
        <f>Table1[[#This Row],[Profit]]</f>
        <v>1882.67</v>
      </c>
    </row>
    <row r="384" spans="5:6">
      <c r="E384" s="19">
        <f>Table1[[#This Row],[Discount (%)]]</f>
        <v>11</v>
      </c>
      <c r="F384" s="20">
        <f>Table1[[#This Row],[Profit]]</f>
        <v>258.93</v>
      </c>
    </row>
    <row r="385" spans="5:6">
      <c r="E385" s="19">
        <f>Table1[[#This Row],[Discount (%)]]</f>
        <v>41</v>
      </c>
      <c r="F385" s="20">
        <f>Table1[[#This Row],[Profit]]</f>
        <v>362.73</v>
      </c>
    </row>
    <row r="386" spans="5:6">
      <c r="E386" s="19">
        <f>Table1[[#This Row],[Discount (%)]]</f>
        <v>3</v>
      </c>
      <c r="F386" s="20">
        <f>Table1[[#This Row],[Profit]]</f>
        <v>112.75</v>
      </c>
    </row>
    <row r="387" spans="5:6">
      <c r="E387" s="19">
        <f>Table1[[#This Row],[Discount (%)]]</f>
        <v>15</v>
      </c>
      <c r="F387" s="20">
        <f>Table1[[#This Row],[Profit]]</f>
        <v>539.63</v>
      </c>
    </row>
    <row r="388" spans="5:6">
      <c r="E388" s="19">
        <f>Table1[[#This Row],[Discount (%)]]</f>
        <v>9</v>
      </c>
      <c r="F388" s="20">
        <f>Table1[[#This Row],[Profit]]</f>
        <v>915.14</v>
      </c>
    </row>
    <row r="389" spans="5:6">
      <c r="E389" s="19">
        <f>Table1[[#This Row],[Discount (%)]]</f>
        <v>9</v>
      </c>
      <c r="F389" s="20">
        <f>Table1[[#This Row],[Profit]]</f>
        <v>1392.8</v>
      </c>
    </row>
    <row r="390" spans="5:6">
      <c r="E390" s="19">
        <f>Table1[[#This Row],[Discount (%)]]</f>
        <v>20</v>
      </c>
      <c r="F390" s="20">
        <f>Table1[[#This Row],[Profit]]</f>
        <v>928.27</v>
      </c>
    </row>
    <row r="391" spans="5:6">
      <c r="E391" s="19">
        <f>Table1[[#This Row],[Discount (%)]]</f>
        <v>4</v>
      </c>
      <c r="F391" s="20">
        <f>Table1[[#This Row],[Profit]]</f>
        <v>758.45</v>
      </c>
    </row>
    <row r="392" spans="5:6">
      <c r="E392" s="19">
        <f>Table1[[#This Row],[Discount (%)]]</f>
        <v>44</v>
      </c>
      <c r="F392" s="20">
        <f>Table1[[#This Row],[Profit]]</f>
        <v>1908.14</v>
      </c>
    </row>
    <row r="393" spans="5:6">
      <c r="E393" s="19">
        <f>Table1[[#This Row],[Discount (%)]]</f>
        <v>9</v>
      </c>
      <c r="F393" s="20">
        <f>Table1[[#This Row],[Profit]]</f>
        <v>264.14</v>
      </c>
    </row>
    <row r="394" spans="5:6">
      <c r="E394" s="19">
        <f>Table1[[#This Row],[Discount (%)]]</f>
        <v>23</v>
      </c>
      <c r="F394" s="20">
        <f>Table1[[#This Row],[Profit]]</f>
        <v>1853.85</v>
      </c>
    </row>
    <row r="395" spans="5:6">
      <c r="E395" s="19">
        <f>Table1[[#This Row],[Discount (%)]]</f>
        <v>0</v>
      </c>
      <c r="F395" s="20">
        <f>Table1[[#This Row],[Profit]]</f>
        <v>482.13</v>
      </c>
    </row>
    <row r="396" spans="5:6">
      <c r="E396" s="19">
        <f>Table1[[#This Row],[Discount (%)]]</f>
        <v>11</v>
      </c>
      <c r="F396" s="20">
        <f>Table1[[#This Row],[Profit]]</f>
        <v>1745.53</v>
      </c>
    </row>
    <row r="397" spans="5:6">
      <c r="E397" s="19">
        <f>Table1[[#This Row],[Discount (%)]]</f>
        <v>49</v>
      </c>
      <c r="F397" s="20">
        <f>Table1[[#This Row],[Profit]]</f>
        <v>447.53</v>
      </c>
    </row>
    <row r="398" spans="5:6">
      <c r="E398" s="19">
        <f>Table1[[#This Row],[Discount (%)]]</f>
        <v>26</v>
      </c>
      <c r="F398" s="20">
        <f>Table1[[#This Row],[Profit]]</f>
        <v>1403</v>
      </c>
    </row>
    <row r="399" spans="5:6">
      <c r="E399" s="19">
        <f>Table1[[#This Row],[Discount (%)]]</f>
        <v>44</v>
      </c>
      <c r="F399" s="20">
        <f>Table1[[#This Row],[Profit]]</f>
        <v>683.97</v>
      </c>
    </row>
    <row r="400" spans="5:6">
      <c r="E400" s="19">
        <f>Table1[[#This Row],[Discount (%)]]</f>
        <v>46</v>
      </c>
      <c r="F400" s="20">
        <f>Table1[[#This Row],[Profit]]</f>
        <v>1882.05</v>
      </c>
    </row>
    <row r="401" spans="5:6">
      <c r="E401" s="19">
        <f>Table1[[#This Row],[Discount (%)]]</f>
        <v>6</v>
      </c>
      <c r="F401" s="20">
        <f>Table1[[#This Row],[Profit]]</f>
        <v>386.79</v>
      </c>
    </row>
    <row r="402" spans="5:6">
      <c r="E402" s="19">
        <f>Table1[[#This Row],[Discount (%)]]</f>
        <v>36</v>
      </c>
      <c r="F402" s="20">
        <f>Table1[[#This Row],[Profit]]</f>
        <v>143.62</v>
      </c>
    </row>
    <row r="403" spans="5:6">
      <c r="E403" s="19">
        <f>Table1[[#This Row],[Discount (%)]]</f>
        <v>29</v>
      </c>
      <c r="F403" s="20">
        <f>Table1[[#This Row],[Profit]]</f>
        <v>1526.48</v>
      </c>
    </row>
    <row r="404" spans="5:6">
      <c r="E404" s="19">
        <f>Table1[[#This Row],[Discount (%)]]</f>
        <v>15</v>
      </c>
      <c r="F404" s="20">
        <f>Table1[[#This Row],[Profit]]</f>
        <v>296.83999999999997</v>
      </c>
    </row>
    <row r="405" spans="5:6">
      <c r="E405" s="19">
        <f>Table1[[#This Row],[Discount (%)]]</f>
        <v>9</v>
      </c>
      <c r="F405" s="20">
        <f>Table1[[#This Row],[Profit]]</f>
        <v>488.45</v>
      </c>
    </row>
    <row r="406" spans="5:6">
      <c r="E406" s="19">
        <f>Table1[[#This Row],[Discount (%)]]</f>
        <v>5</v>
      </c>
      <c r="F406" s="20">
        <f>Table1[[#This Row],[Profit]]</f>
        <v>1714.22</v>
      </c>
    </row>
    <row r="407" spans="5:6">
      <c r="E407" s="19">
        <f>Table1[[#This Row],[Discount (%)]]</f>
        <v>5</v>
      </c>
      <c r="F407" s="20">
        <f>Table1[[#This Row],[Profit]]</f>
        <v>400.53</v>
      </c>
    </row>
    <row r="408" spans="5:6">
      <c r="E408" s="19">
        <f>Table1[[#This Row],[Discount (%)]]</f>
        <v>8</v>
      </c>
      <c r="F408" s="20">
        <f>Table1[[#This Row],[Profit]]</f>
        <v>675.46</v>
      </c>
    </row>
    <row r="409" spans="5:6">
      <c r="E409" s="19">
        <f>Table1[[#This Row],[Discount (%)]]</f>
        <v>25</v>
      </c>
      <c r="F409" s="20">
        <f>Table1[[#This Row],[Profit]]</f>
        <v>1860.04</v>
      </c>
    </row>
    <row r="410" spans="5:6">
      <c r="E410" s="19">
        <f>Table1[[#This Row],[Discount (%)]]</f>
        <v>48</v>
      </c>
      <c r="F410" s="20">
        <f>Table1[[#This Row],[Profit]]</f>
        <v>472.99</v>
      </c>
    </row>
    <row r="411" spans="5:6">
      <c r="E411" s="19">
        <f>Table1[[#This Row],[Discount (%)]]</f>
        <v>29</v>
      </c>
      <c r="F411" s="20">
        <f>Table1[[#This Row],[Profit]]</f>
        <v>437.32</v>
      </c>
    </row>
    <row r="412" spans="5:6">
      <c r="E412" s="19">
        <f>Table1[[#This Row],[Discount (%)]]</f>
        <v>12</v>
      </c>
      <c r="F412" s="20">
        <f>Table1[[#This Row],[Profit]]</f>
        <v>455.32</v>
      </c>
    </row>
    <row r="413" spans="5:6">
      <c r="E413" s="19">
        <f>Table1[[#This Row],[Discount (%)]]</f>
        <v>21</v>
      </c>
      <c r="F413" s="20">
        <f>Table1[[#This Row],[Profit]]</f>
        <v>972.12</v>
      </c>
    </row>
    <row r="414" spans="5:6">
      <c r="E414" s="19">
        <f>Table1[[#This Row],[Discount (%)]]</f>
        <v>42</v>
      </c>
      <c r="F414" s="20">
        <f>Table1[[#This Row],[Profit]]</f>
        <v>219.6</v>
      </c>
    </row>
    <row r="415" spans="5:6">
      <c r="E415" s="19">
        <f>Table1[[#This Row],[Discount (%)]]</f>
        <v>43</v>
      </c>
      <c r="F415" s="20">
        <f>Table1[[#This Row],[Profit]]</f>
        <v>1184.28</v>
      </c>
    </row>
    <row r="416" spans="5:6">
      <c r="E416" s="19">
        <f>Table1[[#This Row],[Discount (%)]]</f>
        <v>49</v>
      </c>
      <c r="F416" s="20">
        <f>Table1[[#This Row],[Profit]]</f>
        <v>62.46</v>
      </c>
    </row>
    <row r="417" spans="5:6">
      <c r="E417" s="19">
        <f>Table1[[#This Row],[Discount (%)]]</f>
        <v>37</v>
      </c>
      <c r="F417" s="20">
        <f>Table1[[#This Row],[Profit]]</f>
        <v>598.58000000000004</v>
      </c>
    </row>
    <row r="418" spans="5:6">
      <c r="E418" s="19">
        <f>Table1[[#This Row],[Discount (%)]]</f>
        <v>29</v>
      </c>
      <c r="F418" s="20">
        <f>Table1[[#This Row],[Profit]]</f>
        <v>757.09</v>
      </c>
    </row>
    <row r="419" spans="5:6">
      <c r="E419" s="19">
        <f>Table1[[#This Row],[Discount (%)]]</f>
        <v>45</v>
      </c>
      <c r="F419" s="20">
        <f>Table1[[#This Row],[Profit]]</f>
        <v>1874.36</v>
      </c>
    </row>
    <row r="420" spans="5:6">
      <c r="E420" s="19">
        <f>Table1[[#This Row],[Discount (%)]]</f>
        <v>44</v>
      </c>
      <c r="F420" s="20">
        <f>Table1[[#This Row],[Profit]]</f>
        <v>1554.25</v>
      </c>
    </row>
    <row r="421" spans="5:6">
      <c r="E421" s="19">
        <f>Table1[[#This Row],[Discount (%)]]</f>
        <v>49</v>
      </c>
      <c r="F421" s="20">
        <f>Table1[[#This Row],[Profit]]</f>
        <v>349.44</v>
      </c>
    </row>
    <row r="422" spans="5:6">
      <c r="E422" s="19">
        <f>Table1[[#This Row],[Discount (%)]]</f>
        <v>21</v>
      </c>
      <c r="F422" s="20">
        <f>Table1[[#This Row],[Profit]]</f>
        <v>972.58</v>
      </c>
    </row>
    <row r="423" spans="5:6">
      <c r="E423" s="19">
        <f>Table1[[#This Row],[Discount (%)]]</f>
        <v>14</v>
      </c>
      <c r="F423" s="20">
        <f>Table1[[#This Row],[Profit]]</f>
        <v>369.32</v>
      </c>
    </row>
    <row r="424" spans="5:6">
      <c r="E424" s="19">
        <f>Table1[[#This Row],[Discount (%)]]</f>
        <v>40</v>
      </c>
      <c r="F424" s="20">
        <f>Table1[[#This Row],[Profit]]</f>
        <v>635.9</v>
      </c>
    </row>
    <row r="425" spans="5:6">
      <c r="E425" s="19">
        <f>Table1[[#This Row],[Discount (%)]]</f>
        <v>47</v>
      </c>
      <c r="F425" s="20">
        <f>Table1[[#This Row],[Profit]]</f>
        <v>1384.65</v>
      </c>
    </row>
    <row r="426" spans="5:6">
      <c r="E426" s="19">
        <f>Table1[[#This Row],[Discount (%)]]</f>
        <v>0</v>
      </c>
      <c r="F426" s="20">
        <f>Table1[[#This Row],[Profit]]</f>
        <v>1384.53</v>
      </c>
    </row>
    <row r="427" spans="5:6">
      <c r="E427" s="19">
        <f>Table1[[#This Row],[Discount (%)]]</f>
        <v>31</v>
      </c>
      <c r="F427" s="20">
        <f>Table1[[#This Row],[Profit]]</f>
        <v>110.66</v>
      </c>
    </row>
    <row r="428" spans="5:6">
      <c r="E428" s="19">
        <f>Table1[[#This Row],[Discount (%)]]</f>
        <v>38</v>
      </c>
      <c r="F428" s="20">
        <f>Table1[[#This Row],[Profit]]</f>
        <v>1390.5</v>
      </c>
    </row>
    <row r="429" spans="5:6">
      <c r="E429" s="19">
        <f>Table1[[#This Row],[Discount (%)]]</f>
        <v>7</v>
      </c>
      <c r="F429" s="20">
        <f>Table1[[#This Row],[Profit]]</f>
        <v>1717.12</v>
      </c>
    </row>
    <row r="430" spans="5:6">
      <c r="E430" s="19">
        <f>Table1[[#This Row],[Discount (%)]]</f>
        <v>6</v>
      </c>
      <c r="F430" s="20">
        <f>Table1[[#This Row],[Profit]]</f>
        <v>1800.42</v>
      </c>
    </row>
    <row r="431" spans="5:6">
      <c r="E431" s="19">
        <f>Table1[[#This Row],[Discount (%)]]</f>
        <v>7</v>
      </c>
      <c r="F431" s="20">
        <f>Table1[[#This Row],[Profit]]</f>
        <v>1981.52</v>
      </c>
    </row>
    <row r="432" spans="5:6">
      <c r="E432" s="19">
        <f>Table1[[#This Row],[Discount (%)]]</f>
        <v>38</v>
      </c>
      <c r="F432" s="20">
        <f>Table1[[#This Row],[Profit]]</f>
        <v>214.72</v>
      </c>
    </row>
    <row r="433" spans="5:6">
      <c r="E433" s="19">
        <f>Table1[[#This Row],[Discount (%)]]</f>
        <v>20</v>
      </c>
      <c r="F433" s="20">
        <f>Table1[[#This Row],[Profit]]</f>
        <v>659.21</v>
      </c>
    </row>
    <row r="434" spans="5:6">
      <c r="E434" s="19">
        <f>Table1[[#This Row],[Discount (%)]]</f>
        <v>33</v>
      </c>
      <c r="F434" s="20">
        <f>Table1[[#This Row],[Profit]]</f>
        <v>1890.48</v>
      </c>
    </row>
    <row r="435" spans="5:6">
      <c r="E435" s="19">
        <f>Table1[[#This Row],[Discount (%)]]</f>
        <v>31</v>
      </c>
      <c r="F435" s="20">
        <f>Table1[[#This Row],[Profit]]</f>
        <v>486.63</v>
      </c>
    </row>
    <row r="436" spans="5:6">
      <c r="E436" s="19">
        <f>Table1[[#This Row],[Discount (%)]]</f>
        <v>25</v>
      </c>
      <c r="F436" s="20">
        <f>Table1[[#This Row],[Profit]]</f>
        <v>1530.29</v>
      </c>
    </row>
    <row r="437" spans="5:6">
      <c r="E437" s="19">
        <f>Table1[[#This Row],[Discount (%)]]</f>
        <v>48</v>
      </c>
      <c r="F437" s="20">
        <f>Table1[[#This Row],[Profit]]</f>
        <v>871.02</v>
      </c>
    </row>
    <row r="438" spans="5:6">
      <c r="E438" s="19">
        <f>Table1[[#This Row],[Discount (%)]]</f>
        <v>8</v>
      </c>
      <c r="F438" s="20">
        <f>Table1[[#This Row],[Profit]]</f>
        <v>1906.22</v>
      </c>
    </row>
    <row r="439" spans="5:6">
      <c r="E439" s="19">
        <f>Table1[[#This Row],[Discount (%)]]</f>
        <v>41</v>
      </c>
      <c r="F439" s="20">
        <f>Table1[[#This Row],[Profit]]</f>
        <v>1806.23</v>
      </c>
    </row>
    <row r="440" spans="5:6">
      <c r="E440" s="19">
        <f>Table1[[#This Row],[Discount (%)]]</f>
        <v>18</v>
      </c>
      <c r="F440" s="20">
        <f>Table1[[#This Row],[Profit]]</f>
        <v>616.26</v>
      </c>
    </row>
    <row r="441" spans="5:6">
      <c r="E441" s="19">
        <f>Table1[[#This Row],[Discount (%)]]</f>
        <v>13</v>
      </c>
      <c r="F441" s="20">
        <f>Table1[[#This Row],[Profit]]</f>
        <v>561.04</v>
      </c>
    </row>
    <row r="442" spans="5:6">
      <c r="E442" s="19">
        <f>Table1[[#This Row],[Discount (%)]]</f>
        <v>13</v>
      </c>
      <c r="F442" s="20">
        <f>Table1[[#This Row],[Profit]]</f>
        <v>1947.91</v>
      </c>
    </row>
    <row r="443" spans="5:6">
      <c r="E443" s="19">
        <f>Table1[[#This Row],[Discount (%)]]</f>
        <v>14</v>
      </c>
      <c r="F443" s="20">
        <f>Table1[[#This Row],[Profit]]</f>
        <v>513.85</v>
      </c>
    </row>
    <row r="444" spans="5:6">
      <c r="E444" s="19">
        <f>Table1[[#This Row],[Discount (%)]]</f>
        <v>29</v>
      </c>
      <c r="F444" s="20">
        <f>Table1[[#This Row],[Profit]]</f>
        <v>631.04</v>
      </c>
    </row>
    <row r="445" spans="5:6">
      <c r="E445" s="19">
        <f>Table1[[#This Row],[Discount (%)]]</f>
        <v>3</v>
      </c>
      <c r="F445" s="20">
        <f>Table1[[#This Row],[Profit]]</f>
        <v>1751.16</v>
      </c>
    </row>
    <row r="446" spans="5:6">
      <c r="E446" s="19">
        <f>Table1[[#This Row],[Discount (%)]]</f>
        <v>4</v>
      </c>
      <c r="F446" s="20">
        <f>Table1[[#This Row],[Profit]]</f>
        <v>482.77</v>
      </c>
    </row>
    <row r="447" spans="5:6">
      <c r="E447" s="19">
        <f>Table1[[#This Row],[Discount (%)]]</f>
        <v>8</v>
      </c>
      <c r="F447" s="20">
        <f>Table1[[#This Row],[Profit]]</f>
        <v>720.04</v>
      </c>
    </row>
    <row r="448" spans="5:6">
      <c r="E448" s="19">
        <f>Table1[[#This Row],[Discount (%)]]</f>
        <v>33</v>
      </c>
      <c r="F448" s="20">
        <f>Table1[[#This Row],[Profit]]</f>
        <v>130.99</v>
      </c>
    </row>
    <row r="449" spans="5:6">
      <c r="E449" s="19">
        <f>Table1[[#This Row],[Discount (%)]]</f>
        <v>12</v>
      </c>
      <c r="F449" s="20">
        <f>Table1[[#This Row],[Profit]]</f>
        <v>1002.46</v>
      </c>
    </row>
    <row r="450" spans="5:6">
      <c r="E450" s="19">
        <f>Table1[[#This Row],[Discount (%)]]</f>
        <v>17</v>
      </c>
      <c r="F450" s="20">
        <f>Table1[[#This Row],[Profit]]</f>
        <v>818.94</v>
      </c>
    </row>
    <row r="451" spans="5:6">
      <c r="E451" s="19">
        <f>Table1[[#This Row],[Discount (%)]]</f>
        <v>28</v>
      </c>
      <c r="F451" s="20">
        <f>Table1[[#This Row],[Profit]]</f>
        <v>467.13</v>
      </c>
    </row>
    <row r="452" spans="5:6">
      <c r="E452" s="19">
        <f>Table1[[#This Row],[Discount (%)]]</f>
        <v>37</v>
      </c>
      <c r="F452" s="20">
        <f>Table1[[#This Row],[Profit]]</f>
        <v>274.91000000000003</v>
      </c>
    </row>
    <row r="453" spans="5:6">
      <c r="E453" s="19">
        <f>Table1[[#This Row],[Discount (%)]]</f>
        <v>23</v>
      </c>
      <c r="F453" s="20">
        <f>Table1[[#This Row],[Profit]]</f>
        <v>606.70000000000005</v>
      </c>
    </row>
    <row r="454" spans="5:6">
      <c r="E454" s="19">
        <f>Table1[[#This Row],[Discount (%)]]</f>
        <v>17</v>
      </c>
      <c r="F454" s="20">
        <f>Table1[[#This Row],[Profit]]</f>
        <v>908.46</v>
      </c>
    </row>
    <row r="455" spans="5:6">
      <c r="E455" s="19">
        <f>Table1[[#This Row],[Discount (%)]]</f>
        <v>50</v>
      </c>
      <c r="F455" s="20">
        <f>Table1[[#This Row],[Profit]]</f>
        <v>447.22</v>
      </c>
    </row>
    <row r="456" spans="5:6">
      <c r="E456" s="19">
        <f>Table1[[#This Row],[Discount (%)]]</f>
        <v>30</v>
      </c>
      <c r="F456" s="20">
        <f>Table1[[#This Row],[Profit]]</f>
        <v>1710.58</v>
      </c>
    </row>
    <row r="457" spans="5:6">
      <c r="E457" s="19">
        <f>Table1[[#This Row],[Discount (%)]]</f>
        <v>40</v>
      </c>
      <c r="F457" s="20">
        <f>Table1[[#This Row],[Profit]]</f>
        <v>1174.1400000000001</v>
      </c>
    </row>
    <row r="458" spans="5:6">
      <c r="E458" s="19">
        <f>Table1[[#This Row],[Discount (%)]]</f>
        <v>24</v>
      </c>
      <c r="F458" s="20">
        <f>Table1[[#This Row],[Profit]]</f>
        <v>15.98</v>
      </c>
    </row>
    <row r="459" spans="5:6">
      <c r="E459" s="19">
        <f>Table1[[#This Row],[Discount (%)]]</f>
        <v>11</v>
      </c>
      <c r="F459" s="20">
        <f>Table1[[#This Row],[Profit]]</f>
        <v>916.86</v>
      </c>
    </row>
    <row r="460" spans="5:6">
      <c r="E460" s="19">
        <f>Table1[[#This Row],[Discount (%)]]</f>
        <v>15</v>
      </c>
      <c r="F460" s="20">
        <f>Table1[[#This Row],[Profit]]</f>
        <v>129.28</v>
      </c>
    </row>
    <row r="461" spans="5:6">
      <c r="E461" s="19">
        <f>Table1[[#This Row],[Discount (%)]]</f>
        <v>41</v>
      </c>
      <c r="F461" s="20">
        <f>Table1[[#This Row],[Profit]]</f>
        <v>1128.3</v>
      </c>
    </row>
    <row r="462" spans="5:6">
      <c r="E462" s="19">
        <f>Table1[[#This Row],[Discount (%)]]</f>
        <v>17</v>
      </c>
      <c r="F462" s="20">
        <f>Table1[[#This Row],[Profit]]</f>
        <v>319.16000000000003</v>
      </c>
    </row>
    <row r="463" spans="5:6">
      <c r="E463" s="19">
        <f>Table1[[#This Row],[Discount (%)]]</f>
        <v>20</v>
      </c>
      <c r="F463" s="20">
        <f>Table1[[#This Row],[Profit]]</f>
        <v>1355.93</v>
      </c>
    </row>
    <row r="464" spans="5:6">
      <c r="E464" s="19">
        <f>Table1[[#This Row],[Discount (%)]]</f>
        <v>33</v>
      </c>
      <c r="F464" s="20">
        <f>Table1[[#This Row],[Profit]]</f>
        <v>1725.56</v>
      </c>
    </row>
    <row r="465" spans="5:6">
      <c r="E465" s="19">
        <f>Table1[[#This Row],[Discount (%)]]</f>
        <v>34</v>
      </c>
      <c r="F465" s="20">
        <f>Table1[[#This Row],[Profit]]</f>
        <v>607.27</v>
      </c>
    </row>
    <row r="466" spans="5:6">
      <c r="E466" s="19">
        <f>Table1[[#This Row],[Discount (%)]]</f>
        <v>9</v>
      </c>
      <c r="F466" s="20">
        <f>Table1[[#This Row],[Profit]]</f>
        <v>810.69</v>
      </c>
    </row>
    <row r="467" spans="5:6">
      <c r="E467" s="19">
        <f>Table1[[#This Row],[Discount (%)]]</f>
        <v>11</v>
      </c>
      <c r="F467" s="20">
        <f>Table1[[#This Row],[Profit]]</f>
        <v>1447.27</v>
      </c>
    </row>
    <row r="468" spans="5:6">
      <c r="E468" s="19">
        <f>Table1[[#This Row],[Discount (%)]]</f>
        <v>41</v>
      </c>
      <c r="F468" s="20">
        <f>Table1[[#This Row],[Profit]]</f>
        <v>429.51</v>
      </c>
    </row>
    <row r="469" spans="5:6">
      <c r="E469" s="19">
        <f>Table1[[#This Row],[Discount (%)]]</f>
        <v>35</v>
      </c>
      <c r="F469" s="20">
        <f>Table1[[#This Row],[Profit]]</f>
        <v>1367.03</v>
      </c>
    </row>
    <row r="470" spans="5:6">
      <c r="E470" s="19">
        <f>Table1[[#This Row],[Discount (%)]]</f>
        <v>34</v>
      </c>
      <c r="F470" s="20">
        <f>Table1[[#This Row],[Profit]]</f>
        <v>675.29</v>
      </c>
    </row>
    <row r="471" spans="5:6">
      <c r="E471" s="19">
        <f>Table1[[#This Row],[Discount (%)]]</f>
        <v>5</v>
      </c>
      <c r="F471" s="20">
        <f>Table1[[#This Row],[Profit]]</f>
        <v>223.56</v>
      </c>
    </row>
    <row r="472" spans="5:6">
      <c r="E472" s="19">
        <f>Table1[[#This Row],[Discount (%)]]</f>
        <v>6</v>
      </c>
      <c r="F472" s="20">
        <f>Table1[[#This Row],[Profit]]</f>
        <v>1099.3800000000001</v>
      </c>
    </row>
    <row r="473" spans="5:6">
      <c r="E473" s="19">
        <f>Table1[[#This Row],[Discount (%)]]</f>
        <v>5</v>
      </c>
      <c r="F473" s="20">
        <f>Table1[[#This Row],[Profit]]</f>
        <v>590.08000000000004</v>
      </c>
    </row>
    <row r="474" spans="5:6">
      <c r="E474" s="19">
        <f>Table1[[#This Row],[Discount (%)]]</f>
        <v>36</v>
      </c>
      <c r="F474" s="20">
        <f>Table1[[#This Row],[Profit]]</f>
        <v>569.14</v>
      </c>
    </row>
    <row r="475" spans="5:6">
      <c r="E475" s="19">
        <f>Table1[[#This Row],[Discount (%)]]</f>
        <v>41</v>
      </c>
      <c r="F475" s="20">
        <f>Table1[[#This Row],[Profit]]</f>
        <v>1992.71</v>
      </c>
    </row>
    <row r="476" spans="5:6">
      <c r="E476" s="19">
        <f>Table1[[#This Row],[Discount (%)]]</f>
        <v>48</v>
      </c>
      <c r="F476" s="20">
        <f>Table1[[#This Row],[Profit]]</f>
        <v>1536.46</v>
      </c>
    </row>
    <row r="477" spans="5:6">
      <c r="E477" s="19">
        <f>Table1[[#This Row],[Discount (%)]]</f>
        <v>46</v>
      </c>
      <c r="F477" s="20">
        <f>Table1[[#This Row],[Profit]]</f>
        <v>1556.48</v>
      </c>
    </row>
    <row r="478" spans="5:6">
      <c r="E478" s="19">
        <f>Table1[[#This Row],[Discount (%)]]</f>
        <v>40</v>
      </c>
      <c r="F478" s="20">
        <f>Table1[[#This Row],[Profit]]</f>
        <v>660.57</v>
      </c>
    </row>
    <row r="479" spans="5:6">
      <c r="E479" s="19">
        <f>Table1[[#This Row],[Discount (%)]]</f>
        <v>37</v>
      </c>
      <c r="F479" s="20">
        <f>Table1[[#This Row],[Profit]]</f>
        <v>1437.34</v>
      </c>
    </row>
    <row r="480" spans="5:6">
      <c r="E480" s="19">
        <f>Table1[[#This Row],[Discount (%)]]</f>
        <v>7</v>
      </c>
      <c r="F480" s="20">
        <f>Table1[[#This Row],[Profit]]</f>
        <v>839.15</v>
      </c>
    </row>
    <row r="481" spans="5:6">
      <c r="E481" s="19">
        <f>Table1[[#This Row],[Discount (%)]]</f>
        <v>40</v>
      </c>
      <c r="F481" s="20">
        <f>Table1[[#This Row],[Profit]]</f>
        <v>892.77</v>
      </c>
    </row>
    <row r="482" spans="5:6">
      <c r="E482" s="19">
        <f>Table1[[#This Row],[Discount (%)]]</f>
        <v>19</v>
      </c>
      <c r="F482" s="20">
        <f>Table1[[#This Row],[Profit]]</f>
        <v>873.86</v>
      </c>
    </row>
    <row r="483" spans="5:6">
      <c r="E483" s="19">
        <f>Table1[[#This Row],[Discount (%)]]</f>
        <v>15</v>
      </c>
      <c r="F483" s="20">
        <f>Table1[[#This Row],[Profit]]</f>
        <v>1742.36</v>
      </c>
    </row>
    <row r="484" spans="5:6">
      <c r="E484" s="19">
        <f>Table1[[#This Row],[Discount (%)]]</f>
        <v>7</v>
      </c>
      <c r="F484" s="20">
        <f>Table1[[#This Row],[Profit]]</f>
        <v>261.14999999999998</v>
      </c>
    </row>
    <row r="485" spans="5:6">
      <c r="E485" s="19">
        <f>Table1[[#This Row],[Discount (%)]]</f>
        <v>6</v>
      </c>
      <c r="F485" s="20">
        <f>Table1[[#This Row],[Profit]]</f>
        <v>1346.95</v>
      </c>
    </row>
    <row r="486" spans="5:6">
      <c r="E486" s="19">
        <f>Table1[[#This Row],[Discount (%)]]</f>
        <v>40</v>
      </c>
      <c r="F486" s="20">
        <f>Table1[[#This Row],[Profit]]</f>
        <v>466.79</v>
      </c>
    </row>
    <row r="487" spans="5:6">
      <c r="E487" s="19">
        <f>Table1[[#This Row],[Discount (%)]]</f>
        <v>1</v>
      </c>
      <c r="F487" s="20">
        <f>Table1[[#This Row],[Profit]]</f>
        <v>1740.72</v>
      </c>
    </row>
    <row r="488" spans="5:6">
      <c r="E488" s="19">
        <f>Table1[[#This Row],[Discount (%)]]</f>
        <v>46</v>
      </c>
      <c r="F488" s="20">
        <f>Table1[[#This Row],[Profit]]</f>
        <v>374.9</v>
      </c>
    </row>
    <row r="489" spans="5:6">
      <c r="E489" s="19">
        <f>Table1[[#This Row],[Discount (%)]]</f>
        <v>12</v>
      </c>
      <c r="F489" s="20">
        <f>Table1[[#This Row],[Profit]]</f>
        <v>89.58</v>
      </c>
    </row>
    <row r="490" spans="5:6">
      <c r="E490" s="19">
        <f>Table1[[#This Row],[Discount (%)]]</f>
        <v>20</v>
      </c>
      <c r="F490" s="20">
        <f>Table1[[#This Row],[Profit]]</f>
        <v>1152.94</v>
      </c>
    </row>
    <row r="491" spans="5:6">
      <c r="E491" s="19">
        <f>Table1[[#This Row],[Discount (%)]]</f>
        <v>29</v>
      </c>
      <c r="F491" s="20">
        <f>Table1[[#This Row],[Profit]]</f>
        <v>1421.27</v>
      </c>
    </row>
    <row r="492" spans="5:6">
      <c r="E492" s="19">
        <f>Table1[[#This Row],[Discount (%)]]</f>
        <v>13</v>
      </c>
      <c r="F492" s="20">
        <f>Table1[[#This Row],[Profit]]</f>
        <v>622.95000000000005</v>
      </c>
    </row>
    <row r="493" spans="5:6">
      <c r="E493" s="19">
        <f>Table1[[#This Row],[Discount (%)]]</f>
        <v>9</v>
      </c>
      <c r="F493" s="20">
        <f>Table1[[#This Row],[Profit]]</f>
        <v>1022.89</v>
      </c>
    </row>
    <row r="494" spans="5:6">
      <c r="E494" s="19">
        <f>Table1[[#This Row],[Discount (%)]]</f>
        <v>37</v>
      </c>
      <c r="F494" s="20">
        <f>Table1[[#This Row],[Profit]]</f>
        <v>1995.53</v>
      </c>
    </row>
    <row r="495" spans="5:6">
      <c r="E495" s="19">
        <f>Table1[[#This Row],[Discount (%)]]</f>
        <v>45</v>
      </c>
      <c r="F495" s="20">
        <f>Table1[[#This Row],[Profit]]</f>
        <v>1338.04</v>
      </c>
    </row>
    <row r="496" spans="5:6">
      <c r="E496" s="19">
        <f>Table1[[#This Row],[Discount (%)]]</f>
        <v>20</v>
      </c>
      <c r="F496" s="20">
        <f>Table1[[#This Row],[Profit]]</f>
        <v>1604.84</v>
      </c>
    </row>
    <row r="497" spans="5:6">
      <c r="E497" s="19">
        <f>Table1[[#This Row],[Discount (%)]]</f>
        <v>21</v>
      </c>
      <c r="F497" s="20">
        <f>Table1[[#This Row],[Profit]]</f>
        <v>1579.6</v>
      </c>
    </row>
    <row r="498" spans="5:6">
      <c r="E498" s="19">
        <f>Table1[[#This Row],[Discount (%)]]</f>
        <v>35</v>
      </c>
      <c r="F498" s="20">
        <f>Table1[[#This Row],[Profit]]</f>
        <v>778.03</v>
      </c>
    </row>
    <row r="499" spans="5:6">
      <c r="E499" s="19">
        <f>Table1[[#This Row],[Discount (%)]]</f>
        <v>44</v>
      </c>
      <c r="F499" s="20">
        <f>Table1[[#This Row],[Profit]]</f>
        <v>1068.56</v>
      </c>
    </row>
    <row r="500" spans="5:6">
      <c r="E500" s="19">
        <f>Table1[[#This Row],[Discount (%)]]</f>
        <v>9</v>
      </c>
      <c r="F500" s="20">
        <f>Table1[[#This Row],[Profit]]</f>
        <v>1702.79</v>
      </c>
    </row>
    <row r="501" spans="5:6">
      <c r="E501" s="19">
        <f>Table1[[#This Row],[Discount (%)]]</f>
        <v>17</v>
      </c>
      <c r="F501" s="20">
        <f>Table1[[#This Row],[Profit]]</f>
        <v>1855.82</v>
      </c>
    </row>
    <row r="502" spans="5:6">
      <c r="E502" s="19">
        <f>Table1[[#This Row],[Discount (%)]]</f>
        <v>16</v>
      </c>
      <c r="F502" s="20">
        <f>Table1[[#This Row],[Profit]]</f>
        <v>1673.95</v>
      </c>
    </row>
    <row r="503" spans="5:6">
      <c r="E503" s="19">
        <f>Table1[[#This Row],[Discount (%)]]</f>
        <v>46</v>
      </c>
      <c r="F503" s="20">
        <f>Table1[[#This Row],[Profit]]</f>
        <v>731.82</v>
      </c>
    </row>
    <row r="504" spans="5:6">
      <c r="E504" s="19">
        <f>Table1[[#This Row],[Discount (%)]]</f>
        <v>5</v>
      </c>
      <c r="F504" s="20">
        <f>Table1[[#This Row],[Profit]]</f>
        <v>1083.6500000000001</v>
      </c>
    </row>
    <row r="505" spans="5:6">
      <c r="E505" s="19">
        <f>Table1[[#This Row],[Discount (%)]]</f>
        <v>12</v>
      </c>
      <c r="F505" s="20">
        <f>Table1[[#This Row],[Profit]]</f>
        <v>1454.94</v>
      </c>
    </row>
    <row r="506" spans="5:6">
      <c r="E506" s="19">
        <f>Table1[[#This Row],[Discount (%)]]</f>
        <v>41</v>
      </c>
      <c r="F506" s="20">
        <f>Table1[[#This Row],[Profit]]</f>
        <v>1125.27</v>
      </c>
    </row>
    <row r="507" spans="5:6">
      <c r="E507" s="19">
        <f>Table1[[#This Row],[Discount (%)]]</f>
        <v>34</v>
      </c>
      <c r="F507" s="20">
        <f>Table1[[#This Row],[Profit]]</f>
        <v>1545.1</v>
      </c>
    </row>
    <row r="508" spans="5:6">
      <c r="E508" s="19">
        <f>Table1[[#This Row],[Discount (%)]]</f>
        <v>15</v>
      </c>
      <c r="F508" s="20">
        <f>Table1[[#This Row],[Profit]]</f>
        <v>140.03</v>
      </c>
    </row>
    <row r="509" spans="5:6">
      <c r="E509" s="19">
        <f>Table1[[#This Row],[Discount (%)]]</f>
        <v>9</v>
      </c>
      <c r="F509" s="20">
        <f>Table1[[#This Row],[Profit]]</f>
        <v>1887.56</v>
      </c>
    </row>
    <row r="510" spans="5:6">
      <c r="E510" s="19">
        <f>Table1[[#This Row],[Discount (%)]]</f>
        <v>13</v>
      </c>
      <c r="F510" s="20">
        <f>Table1[[#This Row],[Profit]]</f>
        <v>484.77</v>
      </c>
    </row>
    <row r="511" spans="5:6">
      <c r="E511" s="19">
        <f>Table1[[#This Row],[Discount (%)]]</f>
        <v>29</v>
      </c>
      <c r="F511" s="20">
        <f>Table1[[#This Row],[Profit]]</f>
        <v>234.32</v>
      </c>
    </row>
    <row r="512" spans="5:6">
      <c r="E512" s="19">
        <f>Table1[[#This Row],[Discount (%)]]</f>
        <v>27</v>
      </c>
      <c r="F512" s="20">
        <f>Table1[[#This Row],[Profit]]</f>
        <v>413.69</v>
      </c>
    </row>
    <row r="513" spans="5:6">
      <c r="E513" s="19">
        <f>Table1[[#This Row],[Discount (%)]]</f>
        <v>24</v>
      </c>
      <c r="F513" s="20">
        <f>Table1[[#This Row],[Profit]]</f>
        <v>735.2</v>
      </c>
    </row>
    <row r="514" spans="5:6">
      <c r="E514" s="19">
        <f>Table1[[#This Row],[Discount (%)]]</f>
        <v>2</v>
      </c>
      <c r="F514" s="20">
        <f>Table1[[#This Row],[Profit]]</f>
        <v>70.95</v>
      </c>
    </row>
    <row r="515" spans="5:6">
      <c r="E515" s="19">
        <f>Table1[[#This Row],[Discount (%)]]</f>
        <v>26</v>
      </c>
      <c r="F515" s="20">
        <f>Table1[[#This Row],[Profit]]</f>
        <v>1962.26</v>
      </c>
    </row>
    <row r="516" spans="5:6">
      <c r="E516" s="19">
        <f>Table1[[#This Row],[Discount (%)]]</f>
        <v>23</v>
      </c>
      <c r="F516" s="20">
        <f>Table1[[#This Row],[Profit]]</f>
        <v>819.96</v>
      </c>
    </row>
    <row r="517" spans="5:6">
      <c r="E517" s="19">
        <f>Table1[[#This Row],[Discount (%)]]</f>
        <v>49</v>
      </c>
      <c r="F517" s="20">
        <f>Table1[[#This Row],[Profit]]</f>
        <v>966.61</v>
      </c>
    </row>
    <row r="518" spans="5:6">
      <c r="E518" s="19">
        <f>Table1[[#This Row],[Discount (%)]]</f>
        <v>33</v>
      </c>
      <c r="F518" s="20">
        <f>Table1[[#This Row],[Profit]]</f>
        <v>891.68</v>
      </c>
    </row>
    <row r="519" spans="5:6">
      <c r="E519" s="19">
        <f>Table1[[#This Row],[Discount (%)]]</f>
        <v>7</v>
      </c>
      <c r="F519" s="20">
        <f>Table1[[#This Row],[Profit]]</f>
        <v>1034.5</v>
      </c>
    </row>
    <row r="520" spans="5:6">
      <c r="E520" s="19">
        <f>Table1[[#This Row],[Discount (%)]]</f>
        <v>25</v>
      </c>
      <c r="F520" s="20">
        <f>Table1[[#This Row],[Profit]]</f>
        <v>615.03</v>
      </c>
    </row>
    <row r="521" spans="5:6">
      <c r="E521" s="19">
        <f>Table1[[#This Row],[Discount (%)]]</f>
        <v>47</v>
      </c>
      <c r="F521" s="20">
        <f>Table1[[#This Row],[Profit]]</f>
        <v>407.87</v>
      </c>
    </row>
    <row r="522" spans="5:6">
      <c r="E522" s="19">
        <f>Table1[[#This Row],[Discount (%)]]</f>
        <v>24</v>
      </c>
      <c r="F522" s="20">
        <f>Table1[[#This Row],[Profit]]</f>
        <v>1316.94</v>
      </c>
    </row>
    <row r="523" spans="5:6">
      <c r="E523" s="19">
        <f>Table1[[#This Row],[Discount (%)]]</f>
        <v>37</v>
      </c>
      <c r="F523" s="20">
        <f>Table1[[#This Row],[Profit]]</f>
        <v>1330.37</v>
      </c>
    </row>
    <row r="524" spans="5:6">
      <c r="E524" s="19">
        <f>Table1[[#This Row],[Discount (%)]]</f>
        <v>40</v>
      </c>
      <c r="F524" s="20">
        <f>Table1[[#This Row],[Profit]]</f>
        <v>1365.13</v>
      </c>
    </row>
    <row r="525" spans="5:6">
      <c r="E525" s="19">
        <f>Table1[[#This Row],[Discount (%)]]</f>
        <v>15</v>
      </c>
      <c r="F525" s="20">
        <f>Table1[[#This Row],[Profit]]</f>
        <v>106.27</v>
      </c>
    </row>
    <row r="526" spans="5:6">
      <c r="E526" s="19">
        <f>Table1[[#This Row],[Discount (%)]]</f>
        <v>20</v>
      </c>
      <c r="F526" s="20">
        <f>Table1[[#This Row],[Profit]]</f>
        <v>737.78</v>
      </c>
    </row>
    <row r="527" spans="5:6">
      <c r="E527" s="19">
        <f>Table1[[#This Row],[Discount (%)]]</f>
        <v>48</v>
      </c>
      <c r="F527" s="20">
        <f>Table1[[#This Row],[Profit]]</f>
        <v>1048.33</v>
      </c>
    </row>
    <row r="528" spans="5:6">
      <c r="E528" s="19">
        <f>Table1[[#This Row],[Discount (%)]]</f>
        <v>13</v>
      </c>
      <c r="F528" s="20">
        <f>Table1[[#This Row],[Profit]]</f>
        <v>907.03</v>
      </c>
    </row>
    <row r="529" spans="5:6">
      <c r="E529" s="19">
        <f>Table1[[#This Row],[Discount (%)]]</f>
        <v>16</v>
      </c>
      <c r="F529" s="20">
        <f>Table1[[#This Row],[Profit]]</f>
        <v>1607.25</v>
      </c>
    </row>
    <row r="530" spans="5:6">
      <c r="E530" s="19">
        <f>Table1[[#This Row],[Discount (%)]]</f>
        <v>3</v>
      </c>
      <c r="F530" s="20">
        <f>Table1[[#This Row],[Profit]]</f>
        <v>1648.83</v>
      </c>
    </row>
    <row r="531" spans="5:6">
      <c r="E531" s="19">
        <f>Table1[[#This Row],[Discount (%)]]</f>
        <v>41</v>
      </c>
      <c r="F531" s="20">
        <f>Table1[[#This Row],[Profit]]</f>
        <v>1524.02</v>
      </c>
    </row>
    <row r="532" spans="5:6">
      <c r="E532" s="19">
        <f>Table1[[#This Row],[Discount (%)]]</f>
        <v>41</v>
      </c>
      <c r="F532" s="20">
        <f>Table1[[#This Row],[Profit]]</f>
        <v>1672.8</v>
      </c>
    </row>
    <row r="533" spans="5:6">
      <c r="E533" s="19">
        <f>Table1[[#This Row],[Discount (%)]]</f>
        <v>14</v>
      </c>
      <c r="F533" s="20">
        <f>Table1[[#This Row],[Profit]]</f>
        <v>962.56</v>
      </c>
    </row>
    <row r="534" spans="5:6">
      <c r="E534" s="19">
        <f>Table1[[#This Row],[Discount (%)]]</f>
        <v>10</v>
      </c>
      <c r="F534" s="20">
        <f>Table1[[#This Row],[Profit]]</f>
        <v>1483.68</v>
      </c>
    </row>
    <row r="535" spans="5:6">
      <c r="E535" s="19">
        <f>Table1[[#This Row],[Discount (%)]]</f>
        <v>40</v>
      </c>
      <c r="F535" s="20">
        <f>Table1[[#This Row],[Profit]]</f>
        <v>409.33</v>
      </c>
    </row>
    <row r="536" spans="5:6">
      <c r="E536" s="19">
        <f>Table1[[#This Row],[Discount (%)]]</f>
        <v>46</v>
      </c>
      <c r="F536" s="20">
        <f>Table1[[#This Row],[Profit]]</f>
        <v>1238.28</v>
      </c>
    </row>
    <row r="537" spans="5:6">
      <c r="E537" s="19">
        <f>Table1[[#This Row],[Discount (%)]]</f>
        <v>20</v>
      </c>
      <c r="F537" s="20">
        <f>Table1[[#This Row],[Profit]]</f>
        <v>221.94</v>
      </c>
    </row>
    <row r="538" spans="5:6">
      <c r="E538" s="19">
        <f>Table1[[#This Row],[Discount (%)]]</f>
        <v>40</v>
      </c>
      <c r="F538" s="20">
        <f>Table1[[#This Row],[Profit]]</f>
        <v>1054.3900000000001</v>
      </c>
    </row>
    <row r="539" spans="5:6">
      <c r="E539" s="19">
        <f>Table1[[#This Row],[Discount (%)]]</f>
        <v>45</v>
      </c>
      <c r="F539" s="20">
        <f>Table1[[#This Row],[Profit]]</f>
        <v>1699.31</v>
      </c>
    </row>
    <row r="540" spans="5:6">
      <c r="E540" s="19">
        <f>Table1[[#This Row],[Discount (%)]]</f>
        <v>13</v>
      </c>
      <c r="F540" s="20">
        <f>Table1[[#This Row],[Profit]]</f>
        <v>1335.03</v>
      </c>
    </row>
    <row r="541" spans="5:6">
      <c r="E541" s="19">
        <f>Table1[[#This Row],[Discount (%)]]</f>
        <v>33</v>
      </c>
      <c r="F541" s="20">
        <f>Table1[[#This Row],[Profit]]</f>
        <v>732.88</v>
      </c>
    </row>
    <row r="542" spans="5:6">
      <c r="E542" s="19">
        <f>Table1[[#This Row],[Discount (%)]]</f>
        <v>22</v>
      </c>
      <c r="F542" s="20">
        <f>Table1[[#This Row],[Profit]]</f>
        <v>451.93</v>
      </c>
    </row>
    <row r="543" spans="5:6">
      <c r="E543" s="19">
        <f>Table1[[#This Row],[Discount (%)]]</f>
        <v>10</v>
      </c>
      <c r="F543" s="20">
        <f>Table1[[#This Row],[Profit]]</f>
        <v>757.74</v>
      </c>
    </row>
    <row r="544" spans="5:6">
      <c r="E544" s="19">
        <f>Table1[[#This Row],[Discount (%)]]</f>
        <v>41</v>
      </c>
      <c r="F544" s="20">
        <f>Table1[[#This Row],[Profit]]</f>
        <v>1625.2</v>
      </c>
    </row>
    <row r="545" spans="5:6">
      <c r="E545" s="19">
        <f>Table1[[#This Row],[Discount (%)]]</f>
        <v>8</v>
      </c>
      <c r="F545" s="20">
        <f>Table1[[#This Row],[Profit]]</f>
        <v>455.26</v>
      </c>
    </row>
    <row r="546" spans="5:6">
      <c r="E546" s="19">
        <f>Table1[[#This Row],[Discount (%)]]</f>
        <v>2</v>
      </c>
      <c r="F546" s="20">
        <f>Table1[[#This Row],[Profit]]</f>
        <v>1634.05</v>
      </c>
    </row>
    <row r="547" spans="5:6">
      <c r="E547" s="19">
        <f>Table1[[#This Row],[Discount (%)]]</f>
        <v>23</v>
      </c>
      <c r="F547" s="20">
        <f>Table1[[#This Row],[Profit]]</f>
        <v>107.33</v>
      </c>
    </row>
    <row r="548" spans="5:6">
      <c r="E548" s="19">
        <f>Table1[[#This Row],[Discount (%)]]</f>
        <v>44</v>
      </c>
      <c r="F548" s="20">
        <f>Table1[[#This Row],[Profit]]</f>
        <v>1759.06</v>
      </c>
    </row>
    <row r="549" spans="5:6">
      <c r="E549" s="19">
        <f>Table1[[#This Row],[Discount (%)]]</f>
        <v>19</v>
      </c>
      <c r="F549" s="20">
        <f>Table1[[#This Row],[Profit]]</f>
        <v>716.16</v>
      </c>
    </row>
    <row r="550" spans="5:6">
      <c r="E550" s="19">
        <f>Table1[[#This Row],[Discount (%)]]</f>
        <v>50</v>
      </c>
      <c r="F550" s="20">
        <f>Table1[[#This Row],[Profit]]</f>
        <v>993.32</v>
      </c>
    </row>
    <row r="551" spans="5:6">
      <c r="E551" s="19">
        <f>Table1[[#This Row],[Discount (%)]]</f>
        <v>1</v>
      </c>
      <c r="F551" s="20">
        <f>Table1[[#This Row],[Profit]]</f>
        <v>1421.39</v>
      </c>
    </row>
    <row r="552" spans="5:6">
      <c r="E552" s="19">
        <f>Table1[[#This Row],[Discount (%)]]</f>
        <v>4</v>
      </c>
      <c r="F552" s="20">
        <f>Table1[[#This Row],[Profit]]</f>
        <v>1269.1400000000001</v>
      </c>
    </row>
    <row r="553" spans="5:6">
      <c r="E553" s="19">
        <f>Table1[[#This Row],[Discount (%)]]</f>
        <v>44</v>
      </c>
      <c r="F553" s="20">
        <f>Table1[[#This Row],[Profit]]</f>
        <v>401.76</v>
      </c>
    </row>
    <row r="554" spans="5:6">
      <c r="E554" s="19">
        <f>Table1[[#This Row],[Discount (%)]]</f>
        <v>30</v>
      </c>
      <c r="F554" s="20">
        <f>Table1[[#This Row],[Profit]]</f>
        <v>501.61</v>
      </c>
    </row>
    <row r="555" spans="5:6">
      <c r="E555" s="19">
        <f>Table1[[#This Row],[Discount (%)]]</f>
        <v>42</v>
      </c>
      <c r="F555" s="20">
        <f>Table1[[#This Row],[Profit]]</f>
        <v>348.54</v>
      </c>
    </row>
    <row r="556" spans="5:6">
      <c r="E556" s="19">
        <f>Table1[[#This Row],[Discount (%)]]</f>
        <v>12</v>
      </c>
      <c r="F556" s="20">
        <f>Table1[[#This Row],[Profit]]</f>
        <v>1985.69</v>
      </c>
    </row>
    <row r="557" spans="5:6">
      <c r="E557" s="19">
        <f>Table1[[#This Row],[Discount (%)]]</f>
        <v>30</v>
      </c>
      <c r="F557" s="20">
        <f>Table1[[#This Row],[Profit]]</f>
        <v>402.83</v>
      </c>
    </row>
    <row r="558" spans="5:6">
      <c r="E558" s="19">
        <f>Table1[[#This Row],[Discount (%)]]</f>
        <v>32</v>
      </c>
      <c r="F558" s="20">
        <f>Table1[[#This Row],[Profit]]</f>
        <v>1183.5999999999999</v>
      </c>
    </row>
    <row r="559" spans="5:6">
      <c r="E559" s="19">
        <f>Table1[[#This Row],[Discount (%)]]</f>
        <v>32</v>
      </c>
      <c r="F559" s="20">
        <f>Table1[[#This Row],[Profit]]</f>
        <v>1801.88</v>
      </c>
    </row>
    <row r="560" spans="5:6">
      <c r="E560" s="19">
        <f>Table1[[#This Row],[Discount (%)]]</f>
        <v>36</v>
      </c>
      <c r="F560" s="20">
        <f>Table1[[#This Row],[Profit]]</f>
        <v>354.12</v>
      </c>
    </row>
    <row r="561" spans="5:6">
      <c r="E561" s="19">
        <f>Table1[[#This Row],[Discount (%)]]</f>
        <v>39</v>
      </c>
      <c r="F561" s="20">
        <f>Table1[[#This Row],[Profit]]</f>
        <v>91.85</v>
      </c>
    </row>
    <row r="562" spans="5:6">
      <c r="E562" s="19">
        <f>Table1[[#This Row],[Discount (%)]]</f>
        <v>15</v>
      </c>
      <c r="F562" s="20">
        <f>Table1[[#This Row],[Profit]]</f>
        <v>1902.42</v>
      </c>
    </row>
    <row r="563" spans="5:6">
      <c r="E563" s="19">
        <f>Table1[[#This Row],[Discount (%)]]</f>
        <v>36</v>
      </c>
      <c r="F563" s="20">
        <f>Table1[[#This Row],[Profit]]</f>
        <v>959.11</v>
      </c>
    </row>
    <row r="564" spans="5:6">
      <c r="E564" s="19">
        <f>Table1[[#This Row],[Discount (%)]]</f>
        <v>11</v>
      </c>
      <c r="F564" s="20">
        <f>Table1[[#This Row],[Profit]]</f>
        <v>335.03</v>
      </c>
    </row>
    <row r="565" spans="5:6">
      <c r="E565" s="19">
        <f>Table1[[#This Row],[Discount (%)]]</f>
        <v>22</v>
      </c>
      <c r="F565" s="20">
        <f>Table1[[#This Row],[Profit]]</f>
        <v>443.67</v>
      </c>
    </row>
    <row r="566" spans="5:6">
      <c r="E566" s="19">
        <f>Table1[[#This Row],[Discount (%)]]</f>
        <v>4</v>
      </c>
      <c r="F566" s="20">
        <f>Table1[[#This Row],[Profit]]</f>
        <v>414.48</v>
      </c>
    </row>
    <row r="567" spans="5:6">
      <c r="E567" s="19">
        <f>Table1[[#This Row],[Discount (%)]]</f>
        <v>22</v>
      </c>
      <c r="F567" s="20">
        <f>Table1[[#This Row],[Profit]]</f>
        <v>1117.1199999999999</v>
      </c>
    </row>
    <row r="568" spans="5:6">
      <c r="E568" s="19">
        <f>Table1[[#This Row],[Discount (%)]]</f>
        <v>22</v>
      </c>
      <c r="F568" s="20">
        <f>Table1[[#This Row],[Profit]]</f>
        <v>1911.22</v>
      </c>
    </row>
    <row r="569" spans="5:6">
      <c r="E569" s="19">
        <f>Table1[[#This Row],[Discount (%)]]</f>
        <v>8</v>
      </c>
      <c r="F569" s="20">
        <f>Table1[[#This Row],[Profit]]</f>
        <v>646.32000000000005</v>
      </c>
    </row>
    <row r="570" spans="5:6">
      <c r="E570" s="19">
        <f>Table1[[#This Row],[Discount (%)]]</f>
        <v>49</v>
      </c>
      <c r="F570" s="20">
        <f>Table1[[#This Row],[Profit]]</f>
        <v>1647.44</v>
      </c>
    </row>
    <row r="571" spans="5:6">
      <c r="E571" s="19">
        <f>Table1[[#This Row],[Discount (%)]]</f>
        <v>45</v>
      </c>
      <c r="F571" s="20">
        <f>Table1[[#This Row],[Profit]]</f>
        <v>1193.1400000000001</v>
      </c>
    </row>
    <row r="572" spans="5:6">
      <c r="E572" s="19">
        <f>Table1[[#This Row],[Discount (%)]]</f>
        <v>46</v>
      </c>
      <c r="F572" s="20">
        <f>Table1[[#This Row],[Profit]]</f>
        <v>669.05</v>
      </c>
    </row>
    <row r="573" spans="5:6">
      <c r="E573" s="19">
        <f>Table1[[#This Row],[Discount (%)]]</f>
        <v>9</v>
      </c>
      <c r="F573" s="20">
        <f>Table1[[#This Row],[Profit]]</f>
        <v>113.09</v>
      </c>
    </row>
    <row r="574" spans="5:6">
      <c r="E574" s="19">
        <f>Table1[[#This Row],[Discount (%)]]</f>
        <v>6</v>
      </c>
      <c r="F574" s="20">
        <f>Table1[[#This Row],[Profit]]</f>
        <v>662.08</v>
      </c>
    </row>
    <row r="575" spans="5:6">
      <c r="E575" s="19">
        <f>Table1[[#This Row],[Discount (%)]]</f>
        <v>0</v>
      </c>
      <c r="F575" s="20">
        <f>Table1[[#This Row],[Profit]]</f>
        <v>1324.31</v>
      </c>
    </row>
    <row r="576" spans="5:6">
      <c r="E576" s="19">
        <f>Table1[[#This Row],[Discount (%)]]</f>
        <v>0</v>
      </c>
      <c r="F576" s="20">
        <f>Table1[[#This Row],[Profit]]</f>
        <v>554.66999999999996</v>
      </c>
    </row>
    <row r="577" spans="5:6">
      <c r="E577" s="19">
        <f>Table1[[#This Row],[Discount (%)]]</f>
        <v>10</v>
      </c>
      <c r="F577" s="20">
        <f>Table1[[#This Row],[Profit]]</f>
        <v>1214.3499999999999</v>
      </c>
    </row>
    <row r="578" spans="5:6">
      <c r="E578" s="19">
        <f>Table1[[#This Row],[Discount (%)]]</f>
        <v>33</v>
      </c>
      <c r="F578" s="20">
        <f>Table1[[#This Row],[Profit]]</f>
        <v>658.25</v>
      </c>
    </row>
    <row r="579" spans="5:6">
      <c r="E579" s="19">
        <f>Table1[[#This Row],[Discount (%)]]</f>
        <v>19</v>
      </c>
      <c r="F579" s="20">
        <f>Table1[[#This Row],[Profit]]</f>
        <v>60.86</v>
      </c>
    </row>
    <row r="580" spans="5:6">
      <c r="E580" s="19">
        <f>Table1[[#This Row],[Discount (%)]]</f>
        <v>32</v>
      </c>
      <c r="F580" s="20">
        <f>Table1[[#This Row],[Profit]]</f>
        <v>786.37</v>
      </c>
    </row>
    <row r="581" spans="5:6">
      <c r="E581" s="19">
        <f>Table1[[#This Row],[Discount (%)]]</f>
        <v>8</v>
      </c>
      <c r="F581" s="20">
        <f>Table1[[#This Row],[Profit]]</f>
        <v>639.24</v>
      </c>
    </row>
    <row r="582" spans="5:6">
      <c r="E582" s="19">
        <f>Table1[[#This Row],[Discount (%)]]</f>
        <v>27</v>
      </c>
      <c r="F582" s="20">
        <f>Table1[[#This Row],[Profit]]</f>
        <v>364.52</v>
      </c>
    </row>
    <row r="583" spans="5:6">
      <c r="E583" s="19">
        <f>Table1[[#This Row],[Discount (%)]]</f>
        <v>48</v>
      </c>
      <c r="F583" s="20">
        <f>Table1[[#This Row],[Profit]]</f>
        <v>596.29</v>
      </c>
    </row>
    <row r="584" spans="5:6">
      <c r="E584" s="19">
        <f>Table1[[#This Row],[Discount (%)]]</f>
        <v>5</v>
      </c>
      <c r="F584" s="20">
        <f>Table1[[#This Row],[Profit]]</f>
        <v>558.45000000000005</v>
      </c>
    </row>
    <row r="585" spans="5:6">
      <c r="E585" s="19">
        <f>Table1[[#This Row],[Discount (%)]]</f>
        <v>25</v>
      </c>
      <c r="F585" s="20">
        <f>Table1[[#This Row],[Profit]]</f>
        <v>1527.65</v>
      </c>
    </row>
    <row r="586" spans="5:6">
      <c r="E586" s="19">
        <f>Table1[[#This Row],[Discount (%)]]</f>
        <v>1</v>
      </c>
      <c r="F586" s="20">
        <f>Table1[[#This Row],[Profit]]</f>
        <v>1102.28</v>
      </c>
    </row>
    <row r="587" spans="5:6">
      <c r="E587" s="19">
        <f>Table1[[#This Row],[Discount (%)]]</f>
        <v>39</v>
      </c>
      <c r="F587" s="20">
        <f>Table1[[#This Row],[Profit]]</f>
        <v>452.97</v>
      </c>
    </row>
    <row r="588" spans="5:6">
      <c r="E588" s="19">
        <f>Table1[[#This Row],[Discount (%)]]</f>
        <v>39</v>
      </c>
      <c r="F588" s="20">
        <f>Table1[[#This Row],[Profit]]</f>
        <v>1714.89</v>
      </c>
    </row>
    <row r="589" spans="5:6">
      <c r="E589" s="19">
        <f>Table1[[#This Row],[Discount (%)]]</f>
        <v>7</v>
      </c>
      <c r="F589" s="20">
        <f>Table1[[#This Row],[Profit]]</f>
        <v>1434.94</v>
      </c>
    </row>
    <row r="590" spans="5:6">
      <c r="E590" s="19">
        <f>Table1[[#This Row],[Discount (%)]]</f>
        <v>49</v>
      </c>
      <c r="F590" s="20">
        <f>Table1[[#This Row],[Profit]]</f>
        <v>1524</v>
      </c>
    </row>
    <row r="591" spans="5:6">
      <c r="E591" s="19">
        <f>Table1[[#This Row],[Discount (%)]]</f>
        <v>6</v>
      </c>
      <c r="F591" s="20">
        <f>Table1[[#This Row],[Profit]]</f>
        <v>1342.96</v>
      </c>
    </row>
    <row r="592" spans="5:6">
      <c r="E592" s="19">
        <f>Table1[[#This Row],[Discount (%)]]</f>
        <v>3</v>
      </c>
      <c r="F592" s="20">
        <f>Table1[[#This Row],[Profit]]</f>
        <v>1767.47</v>
      </c>
    </row>
    <row r="593" spans="5:6">
      <c r="E593" s="19">
        <f>Table1[[#This Row],[Discount (%)]]</f>
        <v>9</v>
      </c>
      <c r="F593" s="20">
        <f>Table1[[#This Row],[Profit]]</f>
        <v>1437.9</v>
      </c>
    </row>
    <row r="594" spans="5:6">
      <c r="E594" s="19">
        <f>Table1[[#This Row],[Discount (%)]]</f>
        <v>32</v>
      </c>
      <c r="F594" s="20">
        <f>Table1[[#This Row],[Profit]]</f>
        <v>287.31</v>
      </c>
    </row>
    <row r="595" spans="5:6">
      <c r="E595" s="19">
        <f>Table1[[#This Row],[Discount (%)]]</f>
        <v>33</v>
      </c>
      <c r="F595" s="20">
        <f>Table1[[#This Row],[Profit]]</f>
        <v>404.82</v>
      </c>
    </row>
    <row r="596" spans="5:6">
      <c r="E596" s="19">
        <f>Table1[[#This Row],[Discount (%)]]</f>
        <v>8</v>
      </c>
      <c r="F596" s="20">
        <f>Table1[[#This Row],[Profit]]</f>
        <v>1349.58</v>
      </c>
    </row>
    <row r="597" spans="5:6">
      <c r="E597" s="19">
        <f>Table1[[#This Row],[Discount (%)]]</f>
        <v>27</v>
      </c>
      <c r="F597" s="20">
        <f>Table1[[#This Row],[Profit]]</f>
        <v>291.3</v>
      </c>
    </row>
    <row r="598" spans="5:6">
      <c r="E598" s="19">
        <f>Table1[[#This Row],[Discount (%)]]</f>
        <v>17</v>
      </c>
      <c r="F598" s="20">
        <f>Table1[[#This Row],[Profit]]</f>
        <v>740.84</v>
      </c>
    </row>
    <row r="599" spans="5:6">
      <c r="E599" s="19">
        <f>Table1[[#This Row],[Discount (%)]]</f>
        <v>1</v>
      </c>
      <c r="F599" s="20">
        <f>Table1[[#This Row],[Profit]]</f>
        <v>1343.05</v>
      </c>
    </row>
    <row r="600" spans="5:6">
      <c r="E600" s="19">
        <f>Table1[[#This Row],[Discount (%)]]</f>
        <v>4</v>
      </c>
      <c r="F600" s="20">
        <f>Table1[[#This Row],[Profit]]</f>
        <v>556.36</v>
      </c>
    </row>
    <row r="601" spans="5:6">
      <c r="E601" s="19">
        <f>Table1[[#This Row],[Discount (%)]]</f>
        <v>24</v>
      </c>
      <c r="F601" s="20">
        <f>Table1[[#This Row],[Profit]]</f>
        <v>675.89</v>
      </c>
    </row>
    <row r="602" spans="5:6">
      <c r="E602" s="19">
        <f>Table1[[#This Row],[Discount (%)]]</f>
        <v>12</v>
      </c>
      <c r="F602" s="20">
        <f>Table1[[#This Row],[Profit]]</f>
        <v>775.85</v>
      </c>
    </row>
    <row r="603" spans="5:6">
      <c r="E603" s="19">
        <f>Table1[[#This Row],[Discount (%)]]</f>
        <v>39</v>
      </c>
      <c r="F603" s="20">
        <f>Table1[[#This Row],[Profit]]</f>
        <v>1134.8399999999999</v>
      </c>
    </row>
    <row r="604" spans="5:6">
      <c r="E604" s="19">
        <f>Table1[[#This Row],[Discount (%)]]</f>
        <v>35</v>
      </c>
      <c r="F604" s="20">
        <f>Table1[[#This Row],[Profit]]</f>
        <v>1242.97</v>
      </c>
    </row>
    <row r="605" spans="5:6">
      <c r="E605" s="19">
        <f>Table1[[#This Row],[Discount (%)]]</f>
        <v>3</v>
      </c>
      <c r="F605" s="20">
        <f>Table1[[#This Row],[Profit]]</f>
        <v>1885.71</v>
      </c>
    </row>
    <row r="606" spans="5:6">
      <c r="E606" s="19">
        <f>Table1[[#This Row],[Discount (%)]]</f>
        <v>34</v>
      </c>
      <c r="F606" s="20">
        <f>Table1[[#This Row],[Profit]]</f>
        <v>57.77</v>
      </c>
    </row>
    <row r="607" spans="5:6">
      <c r="E607" s="19">
        <f>Table1[[#This Row],[Discount (%)]]</f>
        <v>4</v>
      </c>
      <c r="F607" s="20">
        <f>Table1[[#This Row],[Profit]]</f>
        <v>1616.17</v>
      </c>
    </row>
    <row r="608" spans="5:6">
      <c r="E608" s="19">
        <f>Table1[[#This Row],[Discount (%)]]</f>
        <v>7</v>
      </c>
      <c r="F608" s="20">
        <f>Table1[[#This Row],[Profit]]</f>
        <v>426.65</v>
      </c>
    </row>
    <row r="609" spans="5:6">
      <c r="E609" s="19">
        <f>Table1[[#This Row],[Discount (%)]]</f>
        <v>42</v>
      </c>
      <c r="F609" s="20">
        <f>Table1[[#This Row],[Profit]]</f>
        <v>1981</v>
      </c>
    </row>
    <row r="610" spans="5:6">
      <c r="E610" s="19">
        <f>Table1[[#This Row],[Discount (%)]]</f>
        <v>8</v>
      </c>
      <c r="F610" s="20">
        <f>Table1[[#This Row],[Profit]]</f>
        <v>1198.93</v>
      </c>
    </row>
    <row r="611" spans="5:6">
      <c r="E611" s="19">
        <f>Table1[[#This Row],[Discount (%)]]</f>
        <v>14</v>
      </c>
      <c r="F611" s="20">
        <f>Table1[[#This Row],[Profit]]</f>
        <v>1472.67</v>
      </c>
    </row>
    <row r="612" spans="5:6">
      <c r="E612" s="19">
        <f>Table1[[#This Row],[Discount (%)]]</f>
        <v>19</v>
      </c>
      <c r="F612" s="20">
        <f>Table1[[#This Row],[Profit]]</f>
        <v>593.1</v>
      </c>
    </row>
    <row r="613" spans="5:6">
      <c r="E613" s="19">
        <f>Table1[[#This Row],[Discount (%)]]</f>
        <v>12</v>
      </c>
      <c r="F613" s="20">
        <f>Table1[[#This Row],[Profit]]</f>
        <v>223.86</v>
      </c>
    </row>
    <row r="614" spans="5:6">
      <c r="E614" s="19">
        <f>Table1[[#This Row],[Discount (%)]]</f>
        <v>4</v>
      </c>
      <c r="F614" s="20">
        <f>Table1[[#This Row],[Profit]]</f>
        <v>894.86</v>
      </c>
    </row>
    <row r="615" spans="5:6">
      <c r="E615" s="19">
        <f>Table1[[#This Row],[Discount (%)]]</f>
        <v>48</v>
      </c>
      <c r="F615" s="20">
        <f>Table1[[#This Row],[Profit]]</f>
        <v>380.72</v>
      </c>
    </row>
    <row r="616" spans="5:6">
      <c r="E616" s="19">
        <f>Table1[[#This Row],[Discount (%)]]</f>
        <v>21</v>
      </c>
      <c r="F616" s="20">
        <f>Table1[[#This Row],[Profit]]</f>
        <v>577.83000000000004</v>
      </c>
    </row>
    <row r="617" spans="5:6">
      <c r="E617" s="19">
        <f>Table1[[#This Row],[Discount (%)]]</f>
        <v>16</v>
      </c>
      <c r="F617" s="20">
        <f>Table1[[#This Row],[Profit]]</f>
        <v>1545.85</v>
      </c>
    </row>
    <row r="618" spans="5:6">
      <c r="E618" s="19">
        <f>Table1[[#This Row],[Discount (%)]]</f>
        <v>6</v>
      </c>
      <c r="F618" s="20">
        <f>Table1[[#This Row],[Profit]]</f>
        <v>569.9</v>
      </c>
    </row>
    <row r="619" spans="5:6">
      <c r="E619" s="19">
        <f>Table1[[#This Row],[Discount (%)]]</f>
        <v>25</v>
      </c>
      <c r="F619" s="20">
        <f>Table1[[#This Row],[Profit]]</f>
        <v>1647.95</v>
      </c>
    </row>
    <row r="620" spans="5:6">
      <c r="E620" s="19">
        <f>Table1[[#This Row],[Discount (%)]]</f>
        <v>50</v>
      </c>
      <c r="F620" s="20">
        <f>Table1[[#This Row],[Profit]]</f>
        <v>1644.04</v>
      </c>
    </row>
    <row r="621" spans="5:6">
      <c r="E621" s="19">
        <f>Table1[[#This Row],[Discount (%)]]</f>
        <v>38</v>
      </c>
      <c r="F621" s="20">
        <f>Table1[[#This Row],[Profit]]</f>
        <v>727.74</v>
      </c>
    </row>
    <row r="622" spans="5:6">
      <c r="E622" s="19">
        <f>Table1[[#This Row],[Discount (%)]]</f>
        <v>44</v>
      </c>
      <c r="F622" s="20">
        <f>Table1[[#This Row],[Profit]]</f>
        <v>155.36000000000001</v>
      </c>
    </row>
    <row r="623" spans="5:6">
      <c r="E623" s="19">
        <f>Table1[[#This Row],[Discount (%)]]</f>
        <v>35</v>
      </c>
      <c r="F623" s="20">
        <f>Table1[[#This Row],[Profit]]</f>
        <v>1728.82</v>
      </c>
    </row>
    <row r="624" spans="5:6">
      <c r="E624" s="19">
        <f>Table1[[#This Row],[Discount (%)]]</f>
        <v>45</v>
      </c>
      <c r="F624" s="20">
        <f>Table1[[#This Row],[Profit]]</f>
        <v>312.23</v>
      </c>
    </row>
    <row r="625" spans="5:6">
      <c r="E625" s="19">
        <f>Table1[[#This Row],[Discount (%)]]</f>
        <v>21</v>
      </c>
      <c r="F625" s="20">
        <f>Table1[[#This Row],[Profit]]</f>
        <v>1651.85</v>
      </c>
    </row>
    <row r="626" spans="5:6">
      <c r="E626" s="19">
        <f>Table1[[#This Row],[Discount (%)]]</f>
        <v>15</v>
      </c>
      <c r="F626" s="20">
        <f>Table1[[#This Row],[Profit]]</f>
        <v>1560.98</v>
      </c>
    </row>
    <row r="627" spans="5:6">
      <c r="E627" s="19">
        <f>Table1[[#This Row],[Discount (%)]]</f>
        <v>21</v>
      </c>
      <c r="F627" s="20">
        <f>Table1[[#This Row],[Profit]]</f>
        <v>1885.05</v>
      </c>
    </row>
    <row r="628" spans="5:6">
      <c r="E628" s="19">
        <f>Table1[[#This Row],[Discount (%)]]</f>
        <v>30</v>
      </c>
      <c r="F628" s="20">
        <f>Table1[[#This Row],[Profit]]</f>
        <v>272.51</v>
      </c>
    </row>
    <row r="629" spans="5:6">
      <c r="E629" s="19">
        <f>Table1[[#This Row],[Discount (%)]]</f>
        <v>19</v>
      </c>
      <c r="F629" s="20">
        <f>Table1[[#This Row],[Profit]]</f>
        <v>818.92</v>
      </c>
    </row>
    <row r="630" spans="5:6">
      <c r="E630" s="19">
        <f>Table1[[#This Row],[Discount (%)]]</f>
        <v>27</v>
      </c>
      <c r="F630" s="20">
        <f>Table1[[#This Row],[Profit]]</f>
        <v>1817.26</v>
      </c>
    </row>
    <row r="631" spans="5:6">
      <c r="E631" s="19">
        <f>Table1[[#This Row],[Discount (%)]]</f>
        <v>12</v>
      </c>
      <c r="F631" s="20">
        <f>Table1[[#This Row],[Profit]]</f>
        <v>1455.18</v>
      </c>
    </row>
    <row r="632" spans="5:6">
      <c r="E632" s="19">
        <f>Table1[[#This Row],[Discount (%)]]</f>
        <v>19</v>
      </c>
      <c r="F632" s="20">
        <f>Table1[[#This Row],[Profit]]</f>
        <v>995.24</v>
      </c>
    </row>
    <row r="633" spans="5:6">
      <c r="E633" s="19">
        <f>Table1[[#This Row],[Discount (%)]]</f>
        <v>20</v>
      </c>
      <c r="F633" s="20">
        <f>Table1[[#This Row],[Profit]]</f>
        <v>1144.02</v>
      </c>
    </row>
    <row r="634" spans="5:6">
      <c r="E634" s="19">
        <f>Table1[[#This Row],[Discount (%)]]</f>
        <v>19</v>
      </c>
      <c r="F634" s="20">
        <f>Table1[[#This Row],[Profit]]</f>
        <v>1770.4</v>
      </c>
    </row>
    <row r="635" spans="5:6">
      <c r="E635" s="19">
        <f>Table1[[#This Row],[Discount (%)]]</f>
        <v>6</v>
      </c>
      <c r="F635" s="20">
        <f>Table1[[#This Row],[Profit]]</f>
        <v>763.55</v>
      </c>
    </row>
    <row r="636" spans="5:6">
      <c r="E636" s="19">
        <f>Table1[[#This Row],[Discount (%)]]</f>
        <v>20</v>
      </c>
      <c r="F636" s="20">
        <f>Table1[[#This Row],[Profit]]</f>
        <v>1790.15</v>
      </c>
    </row>
    <row r="637" spans="5:6">
      <c r="E637" s="19">
        <f>Table1[[#This Row],[Discount (%)]]</f>
        <v>25</v>
      </c>
      <c r="F637" s="20">
        <f>Table1[[#This Row],[Profit]]</f>
        <v>1366.81</v>
      </c>
    </row>
    <row r="638" spans="5:6">
      <c r="E638" s="19">
        <f>Table1[[#This Row],[Discount (%)]]</f>
        <v>18</v>
      </c>
      <c r="F638" s="20">
        <f>Table1[[#This Row],[Profit]]</f>
        <v>575.62</v>
      </c>
    </row>
    <row r="639" spans="5:6">
      <c r="E639" s="19">
        <f>Table1[[#This Row],[Discount (%)]]</f>
        <v>29</v>
      </c>
      <c r="F639" s="20">
        <f>Table1[[#This Row],[Profit]]</f>
        <v>919.37</v>
      </c>
    </row>
    <row r="640" spans="5:6">
      <c r="E640" s="19">
        <f>Table1[[#This Row],[Discount (%)]]</f>
        <v>29</v>
      </c>
      <c r="F640" s="20">
        <f>Table1[[#This Row],[Profit]]</f>
        <v>1877.11</v>
      </c>
    </row>
    <row r="641" spans="5:6">
      <c r="E641" s="19">
        <f>Table1[[#This Row],[Discount (%)]]</f>
        <v>38</v>
      </c>
      <c r="F641" s="20">
        <f>Table1[[#This Row],[Profit]]</f>
        <v>820.33</v>
      </c>
    </row>
    <row r="642" spans="5:6">
      <c r="E642" s="19">
        <f>Table1[[#This Row],[Discount (%)]]</f>
        <v>44</v>
      </c>
      <c r="F642" s="20">
        <f>Table1[[#This Row],[Profit]]</f>
        <v>153.94</v>
      </c>
    </row>
    <row r="643" spans="5:6">
      <c r="E643" s="19">
        <f>Table1[[#This Row],[Discount (%)]]</f>
        <v>50</v>
      </c>
      <c r="F643" s="20">
        <f>Table1[[#This Row],[Profit]]</f>
        <v>889</v>
      </c>
    </row>
    <row r="644" spans="5:6">
      <c r="E644" s="19">
        <f>Table1[[#This Row],[Discount (%)]]</f>
        <v>44</v>
      </c>
      <c r="F644" s="20">
        <f>Table1[[#This Row],[Profit]]</f>
        <v>1085.83</v>
      </c>
    </row>
    <row r="645" spans="5:6">
      <c r="E645" s="19">
        <f>Table1[[#This Row],[Discount (%)]]</f>
        <v>13</v>
      </c>
      <c r="F645" s="20">
        <f>Table1[[#This Row],[Profit]]</f>
        <v>111.18</v>
      </c>
    </row>
    <row r="646" spans="5:6">
      <c r="E646" s="19">
        <f>Table1[[#This Row],[Discount (%)]]</f>
        <v>25</v>
      </c>
      <c r="F646" s="20">
        <f>Table1[[#This Row],[Profit]]</f>
        <v>1405.67</v>
      </c>
    </row>
    <row r="647" spans="5:6">
      <c r="E647" s="19">
        <f>Table1[[#This Row],[Discount (%)]]</f>
        <v>28</v>
      </c>
      <c r="F647" s="20">
        <f>Table1[[#This Row],[Profit]]</f>
        <v>774.03</v>
      </c>
    </row>
    <row r="648" spans="5:6">
      <c r="E648" s="19">
        <f>Table1[[#This Row],[Discount (%)]]</f>
        <v>41</v>
      </c>
      <c r="F648" s="20">
        <f>Table1[[#This Row],[Profit]]</f>
        <v>1438.79</v>
      </c>
    </row>
    <row r="649" spans="5:6">
      <c r="E649" s="19">
        <f>Table1[[#This Row],[Discount (%)]]</f>
        <v>29</v>
      </c>
      <c r="F649" s="20">
        <f>Table1[[#This Row],[Profit]]</f>
        <v>414.87</v>
      </c>
    </row>
    <row r="650" spans="5:6">
      <c r="E650" s="19">
        <f>Table1[[#This Row],[Discount (%)]]</f>
        <v>41</v>
      </c>
      <c r="F650" s="20">
        <f>Table1[[#This Row],[Profit]]</f>
        <v>1894.47</v>
      </c>
    </row>
    <row r="651" spans="5:6">
      <c r="E651" s="19">
        <f>Table1[[#This Row],[Discount (%)]]</f>
        <v>10</v>
      </c>
      <c r="F651" s="20">
        <f>Table1[[#This Row],[Profit]]</f>
        <v>436.1</v>
      </c>
    </row>
    <row r="652" spans="5:6">
      <c r="E652" s="19">
        <f>Table1[[#This Row],[Discount (%)]]</f>
        <v>23</v>
      </c>
      <c r="F652" s="20">
        <f>Table1[[#This Row],[Profit]]</f>
        <v>1298.47</v>
      </c>
    </row>
    <row r="653" spans="5:6">
      <c r="E653" s="19">
        <f>Table1[[#This Row],[Discount (%)]]</f>
        <v>9</v>
      </c>
      <c r="F653" s="20">
        <f>Table1[[#This Row],[Profit]]</f>
        <v>1459.86</v>
      </c>
    </row>
    <row r="654" spans="5:6">
      <c r="E654" s="19">
        <f>Table1[[#This Row],[Discount (%)]]</f>
        <v>21</v>
      </c>
      <c r="F654" s="20">
        <f>Table1[[#This Row],[Profit]]</f>
        <v>1310.3399999999999</v>
      </c>
    </row>
    <row r="655" spans="5:6">
      <c r="E655" s="19">
        <f>Table1[[#This Row],[Discount (%)]]</f>
        <v>31</v>
      </c>
      <c r="F655" s="20">
        <f>Table1[[#This Row],[Profit]]</f>
        <v>762.66</v>
      </c>
    </row>
    <row r="656" spans="5:6">
      <c r="E656" s="19">
        <f>Table1[[#This Row],[Discount (%)]]</f>
        <v>8</v>
      </c>
      <c r="F656" s="20">
        <f>Table1[[#This Row],[Profit]]</f>
        <v>1708.24</v>
      </c>
    </row>
    <row r="657" spans="5:6">
      <c r="E657" s="19">
        <f>Table1[[#This Row],[Discount (%)]]</f>
        <v>10</v>
      </c>
      <c r="F657" s="20">
        <f>Table1[[#This Row],[Profit]]</f>
        <v>109.22</v>
      </c>
    </row>
    <row r="658" spans="5:6">
      <c r="E658" s="19">
        <f>Table1[[#This Row],[Discount (%)]]</f>
        <v>35</v>
      </c>
      <c r="F658" s="20">
        <f>Table1[[#This Row],[Profit]]</f>
        <v>75.05</v>
      </c>
    </row>
    <row r="659" spans="5:6">
      <c r="E659" s="19">
        <f>Table1[[#This Row],[Discount (%)]]</f>
        <v>3</v>
      </c>
      <c r="F659" s="20">
        <f>Table1[[#This Row],[Profit]]</f>
        <v>1936.82</v>
      </c>
    </row>
    <row r="660" spans="5:6">
      <c r="E660" s="19">
        <f>Table1[[#This Row],[Discount (%)]]</f>
        <v>1</v>
      </c>
      <c r="F660" s="20">
        <f>Table1[[#This Row],[Profit]]</f>
        <v>251.25</v>
      </c>
    </row>
    <row r="661" spans="5:6">
      <c r="E661" s="19">
        <f>Table1[[#This Row],[Discount (%)]]</f>
        <v>12</v>
      </c>
      <c r="F661" s="20">
        <f>Table1[[#This Row],[Profit]]</f>
        <v>173.32</v>
      </c>
    </row>
    <row r="662" spans="5:6">
      <c r="E662" s="19">
        <f>Table1[[#This Row],[Discount (%)]]</f>
        <v>36</v>
      </c>
      <c r="F662" s="20">
        <f>Table1[[#This Row],[Profit]]</f>
        <v>1461.22</v>
      </c>
    </row>
    <row r="663" spans="5:6">
      <c r="E663" s="19">
        <f>Table1[[#This Row],[Discount (%)]]</f>
        <v>5</v>
      </c>
      <c r="F663" s="20">
        <f>Table1[[#This Row],[Profit]]</f>
        <v>419.59</v>
      </c>
    </row>
    <row r="664" spans="5:6">
      <c r="E664" s="19">
        <f>Table1[[#This Row],[Discount (%)]]</f>
        <v>5</v>
      </c>
      <c r="F664" s="20">
        <f>Table1[[#This Row],[Profit]]</f>
        <v>676.4</v>
      </c>
    </row>
    <row r="665" spans="5:6">
      <c r="E665" s="19">
        <f>Table1[[#This Row],[Discount (%)]]</f>
        <v>19</v>
      </c>
      <c r="F665" s="20">
        <f>Table1[[#This Row],[Profit]]</f>
        <v>739.34</v>
      </c>
    </row>
    <row r="666" spans="5:6">
      <c r="E666" s="19">
        <f>Table1[[#This Row],[Discount (%)]]</f>
        <v>15</v>
      </c>
      <c r="F666" s="20">
        <f>Table1[[#This Row],[Profit]]</f>
        <v>677.53</v>
      </c>
    </row>
    <row r="667" spans="5:6">
      <c r="E667" s="19">
        <f>Table1[[#This Row],[Discount (%)]]</f>
        <v>13</v>
      </c>
      <c r="F667" s="20">
        <f>Table1[[#This Row],[Profit]]</f>
        <v>425.34</v>
      </c>
    </row>
    <row r="668" spans="5:6">
      <c r="E668" s="19">
        <f>Table1[[#This Row],[Discount (%)]]</f>
        <v>32</v>
      </c>
      <c r="F668" s="20">
        <f>Table1[[#This Row],[Profit]]</f>
        <v>1091.49</v>
      </c>
    </row>
    <row r="669" spans="5:6">
      <c r="E669" s="19">
        <f>Table1[[#This Row],[Discount (%)]]</f>
        <v>47</v>
      </c>
      <c r="F669" s="20">
        <f>Table1[[#This Row],[Profit]]</f>
        <v>252.06</v>
      </c>
    </row>
    <row r="670" spans="5:6">
      <c r="E670" s="19">
        <f>Table1[[#This Row],[Discount (%)]]</f>
        <v>18</v>
      </c>
      <c r="F670" s="20">
        <f>Table1[[#This Row],[Profit]]</f>
        <v>1889.27</v>
      </c>
    </row>
    <row r="671" spans="5:6">
      <c r="E671" s="19">
        <f>Table1[[#This Row],[Discount (%)]]</f>
        <v>27</v>
      </c>
      <c r="F671" s="20">
        <f>Table1[[#This Row],[Profit]]</f>
        <v>1442.95</v>
      </c>
    </row>
    <row r="672" spans="5:6">
      <c r="E672" s="19">
        <f>Table1[[#This Row],[Discount (%)]]</f>
        <v>37</v>
      </c>
      <c r="F672" s="20">
        <f>Table1[[#This Row],[Profit]]</f>
        <v>1699.76</v>
      </c>
    </row>
    <row r="673" spans="5:6">
      <c r="E673" s="19">
        <f>Table1[[#This Row],[Discount (%)]]</f>
        <v>34</v>
      </c>
      <c r="F673" s="20">
        <f>Table1[[#This Row],[Profit]]</f>
        <v>1699.89</v>
      </c>
    </row>
    <row r="674" spans="5:6">
      <c r="E674" s="19">
        <f>Table1[[#This Row],[Discount (%)]]</f>
        <v>39</v>
      </c>
      <c r="F674" s="20">
        <f>Table1[[#This Row],[Profit]]</f>
        <v>86.1</v>
      </c>
    </row>
    <row r="675" spans="5:6">
      <c r="E675" s="19">
        <f>Table1[[#This Row],[Discount (%)]]</f>
        <v>21</v>
      </c>
      <c r="F675" s="20">
        <f>Table1[[#This Row],[Profit]]</f>
        <v>455.13</v>
      </c>
    </row>
    <row r="676" spans="5:6">
      <c r="E676" s="19">
        <f>Table1[[#This Row],[Discount (%)]]</f>
        <v>43</v>
      </c>
      <c r="F676" s="20">
        <f>Table1[[#This Row],[Profit]]</f>
        <v>878.72</v>
      </c>
    </row>
    <row r="677" spans="5:6">
      <c r="E677" s="19">
        <f>Table1[[#This Row],[Discount (%)]]</f>
        <v>46</v>
      </c>
      <c r="F677" s="20">
        <f>Table1[[#This Row],[Profit]]</f>
        <v>547.64</v>
      </c>
    </row>
    <row r="678" spans="5:6">
      <c r="E678" s="19">
        <f>Table1[[#This Row],[Discount (%)]]</f>
        <v>26</v>
      </c>
      <c r="F678" s="20">
        <f>Table1[[#This Row],[Profit]]</f>
        <v>1642.44</v>
      </c>
    </row>
    <row r="679" spans="5:6">
      <c r="E679" s="19">
        <f>Table1[[#This Row],[Discount (%)]]</f>
        <v>37</v>
      </c>
      <c r="F679" s="20">
        <f>Table1[[#This Row],[Profit]]</f>
        <v>1759.17</v>
      </c>
    </row>
    <row r="680" spans="5:6">
      <c r="E680" s="19">
        <f>Table1[[#This Row],[Discount (%)]]</f>
        <v>39</v>
      </c>
      <c r="F680" s="20">
        <f>Table1[[#This Row],[Profit]]</f>
        <v>286.27</v>
      </c>
    </row>
    <row r="681" spans="5:6">
      <c r="E681" s="19">
        <f>Table1[[#This Row],[Discount (%)]]</f>
        <v>40</v>
      </c>
      <c r="F681" s="20">
        <f>Table1[[#This Row],[Profit]]</f>
        <v>613.41</v>
      </c>
    </row>
    <row r="682" spans="5:6">
      <c r="E682" s="19">
        <f>Table1[[#This Row],[Discount (%)]]</f>
        <v>28</v>
      </c>
      <c r="F682" s="20">
        <f>Table1[[#This Row],[Profit]]</f>
        <v>763.82</v>
      </c>
    </row>
    <row r="683" spans="5:6">
      <c r="E683" s="19">
        <f>Table1[[#This Row],[Discount (%)]]</f>
        <v>17</v>
      </c>
      <c r="F683" s="20">
        <f>Table1[[#This Row],[Profit]]</f>
        <v>1392.95</v>
      </c>
    </row>
    <row r="684" spans="5:6">
      <c r="E684" s="19">
        <f>Table1[[#This Row],[Discount (%)]]</f>
        <v>8</v>
      </c>
      <c r="F684" s="20">
        <f>Table1[[#This Row],[Profit]]</f>
        <v>1878.2</v>
      </c>
    </row>
    <row r="685" spans="5:6">
      <c r="E685" s="19">
        <f>Table1[[#This Row],[Discount (%)]]</f>
        <v>10</v>
      </c>
      <c r="F685" s="20">
        <f>Table1[[#This Row],[Profit]]</f>
        <v>1280</v>
      </c>
    </row>
    <row r="686" spans="5:6">
      <c r="E686" s="19">
        <f>Table1[[#This Row],[Discount (%)]]</f>
        <v>47</v>
      </c>
      <c r="F686" s="20">
        <f>Table1[[#This Row],[Profit]]</f>
        <v>410.95</v>
      </c>
    </row>
    <row r="687" spans="5:6">
      <c r="E687" s="19">
        <f>Table1[[#This Row],[Discount (%)]]</f>
        <v>40</v>
      </c>
      <c r="F687" s="20">
        <f>Table1[[#This Row],[Profit]]</f>
        <v>1839.91</v>
      </c>
    </row>
    <row r="688" spans="5:6">
      <c r="E688" s="19">
        <f>Table1[[#This Row],[Discount (%)]]</f>
        <v>11</v>
      </c>
      <c r="F688" s="20">
        <f>Table1[[#This Row],[Profit]]</f>
        <v>1108.1099999999999</v>
      </c>
    </row>
    <row r="689" spans="5:6">
      <c r="E689" s="19">
        <f>Table1[[#This Row],[Discount (%)]]</f>
        <v>30</v>
      </c>
      <c r="F689" s="20">
        <f>Table1[[#This Row],[Profit]]</f>
        <v>1731.08</v>
      </c>
    </row>
    <row r="690" spans="5:6">
      <c r="E690" s="19">
        <f>Table1[[#This Row],[Discount (%)]]</f>
        <v>1</v>
      </c>
      <c r="F690" s="20">
        <f>Table1[[#This Row],[Profit]]</f>
        <v>1077.8699999999999</v>
      </c>
    </row>
    <row r="691" spans="5:6">
      <c r="E691" s="19">
        <f>Table1[[#This Row],[Discount (%)]]</f>
        <v>31</v>
      </c>
      <c r="F691" s="20">
        <f>Table1[[#This Row],[Profit]]</f>
        <v>1960.03</v>
      </c>
    </row>
    <row r="692" spans="5:6">
      <c r="E692" s="19">
        <f>Table1[[#This Row],[Discount (%)]]</f>
        <v>18</v>
      </c>
      <c r="F692" s="20">
        <f>Table1[[#This Row],[Profit]]</f>
        <v>475.42</v>
      </c>
    </row>
    <row r="693" spans="5:6">
      <c r="E693" s="19">
        <f>Table1[[#This Row],[Discount (%)]]</f>
        <v>39</v>
      </c>
      <c r="F693" s="20">
        <f>Table1[[#This Row],[Profit]]</f>
        <v>1925.9</v>
      </c>
    </row>
    <row r="694" spans="5:6">
      <c r="E694" s="19">
        <f>Table1[[#This Row],[Discount (%)]]</f>
        <v>11</v>
      </c>
      <c r="F694" s="20">
        <f>Table1[[#This Row],[Profit]]</f>
        <v>1967.53</v>
      </c>
    </row>
    <row r="695" spans="5:6">
      <c r="E695" s="19">
        <f>Table1[[#This Row],[Discount (%)]]</f>
        <v>17</v>
      </c>
      <c r="F695" s="20">
        <f>Table1[[#This Row],[Profit]]</f>
        <v>1824.27</v>
      </c>
    </row>
    <row r="696" spans="5:6">
      <c r="E696" s="19">
        <f>Table1[[#This Row],[Discount (%)]]</f>
        <v>19</v>
      </c>
      <c r="F696" s="20">
        <f>Table1[[#This Row],[Profit]]</f>
        <v>1100.8399999999999</v>
      </c>
    </row>
    <row r="697" spans="5:6">
      <c r="E697" s="19">
        <f>Table1[[#This Row],[Discount (%)]]</f>
        <v>14</v>
      </c>
      <c r="F697" s="20">
        <f>Table1[[#This Row],[Profit]]</f>
        <v>757</v>
      </c>
    </row>
    <row r="698" spans="5:6">
      <c r="E698" s="19">
        <f>Table1[[#This Row],[Discount (%)]]</f>
        <v>37</v>
      </c>
      <c r="F698" s="20">
        <f>Table1[[#This Row],[Profit]]</f>
        <v>29.78</v>
      </c>
    </row>
    <row r="699" spans="5:6">
      <c r="E699" s="19">
        <f>Table1[[#This Row],[Discount (%)]]</f>
        <v>29</v>
      </c>
      <c r="F699" s="20">
        <f>Table1[[#This Row],[Profit]]</f>
        <v>851.16</v>
      </c>
    </row>
    <row r="700" spans="5:6">
      <c r="E700" s="19">
        <f>Table1[[#This Row],[Discount (%)]]</f>
        <v>20</v>
      </c>
      <c r="F700" s="20">
        <f>Table1[[#This Row],[Profit]]</f>
        <v>1487.33</v>
      </c>
    </row>
    <row r="701" spans="5:6">
      <c r="E701" s="19">
        <f>Table1[[#This Row],[Discount (%)]]</f>
        <v>21</v>
      </c>
      <c r="F701" s="20">
        <f>Table1[[#This Row],[Profit]]</f>
        <v>1061.26</v>
      </c>
    </row>
    <row r="702" spans="5:6">
      <c r="E702" s="19">
        <f>Table1[[#This Row],[Discount (%)]]</f>
        <v>10</v>
      </c>
      <c r="F702" s="20">
        <f>Table1[[#This Row],[Profit]]</f>
        <v>1056.5</v>
      </c>
    </row>
    <row r="703" spans="5:6">
      <c r="E703" s="19">
        <f>Table1[[#This Row],[Discount (%)]]</f>
        <v>18</v>
      </c>
      <c r="F703" s="20">
        <f>Table1[[#This Row],[Profit]]</f>
        <v>75.510000000000005</v>
      </c>
    </row>
    <row r="704" spans="5:6">
      <c r="E704" s="19">
        <f>Table1[[#This Row],[Discount (%)]]</f>
        <v>36</v>
      </c>
      <c r="F704" s="20">
        <f>Table1[[#This Row],[Profit]]</f>
        <v>595.99</v>
      </c>
    </row>
    <row r="705" spans="5:6">
      <c r="E705" s="19">
        <f>Table1[[#This Row],[Discount (%)]]</f>
        <v>35</v>
      </c>
      <c r="F705" s="20">
        <f>Table1[[#This Row],[Profit]]</f>
        <v>949.18</v>
      </c>
    </row>
    <row r="706" spans="5:6">
      <c r="E706" s="19">
        <f>Table1[[#This Row],[Discount (%)]]</f>
        <v>14</v>
      </c>
      <c r="F706" s="20">
        <f>Table1[[#This Row],[Profit]]</f>
        <v>1945.75</v>
      </c>
    </row>
    <row r="707" spans="5:6">
      <c r="E707" s="19">
        <f>Table1[[#This Row],[Discount (%)]]</f>
        <v>13</v>
      </c>
      <c r="F707" s="20">
        <f>Table1[[#This Row],[Profit]]</f>
        <v>748.75</v>
      </c>
    </row>
    <row r="708" spans="5:6">
      <c r="E708" s="19">
        <f>Table1[[#This Row],[Discount (%)]]</f>
        <v>43</v>
      </c>
      <c r="F708" s="20">
        <f>Table1[[#This Row],[Profit]]</f>
        <v>987.08</v>
      </c>
    </row>
    <row r="709" spans="5:6">
      <c r="E709" s="19">
        <f>Table1[[#This Row],[Discount (%)]]</f>
        <v>23</v>
      </c>
      <c r="F709" s="20">
        <f>Table1[[#This Row],[Profit]]</f>
        <v>469.5</v>
      </c>
    </row>
    <row r="710" spans="5:6">
      <c r="E710" s="19">
        <f>Table1[[#This Row],[Discount (%)]]</f>
        <v>31</v>
      </c>
      <c r="F710" s="20">
        <f>Table1[[#This Row],[Profit]]</f>
        <v>1157.44</v>
      </c>
    </row>
    <row r="711" spans="5:6">
      <c r="E711" s="19">
        <f>Table1[[#This Row],[Discount (%)]]</f>
        <v>45</v>
      </c>
      <c r="F711" s="20">
        <f>Table1[[#This Row],[Profit]]</f>
        <v>1421.91</v>
      </c>
    </row>
    <row r="712" spans="5:6">
      <c r="E712" s="19">
        <f>Table1[[#This Row],[Discount (%)]]</f>
        <v>8</v>
      </c>
      <c r="F712" s="20">
        <f>Table1[[#This Row],[Profit]]</f>
        <v>1760.12</v>
      </c>
    </row>
    <row r="713" spans="5:6">
      <c r="E713" s="19">
        <f>Table1[[#This Row],[Discount (%)]]</f>
        <v>22</v>
      </c>
      <c r="F713" s="20">
        <f>Table1[[#This Row],[Profit]]</f>
        <v>1353.85</v>
      </c>
    </row>
    <row r="714" spans="5:6">
      <c r="E714" s="19">
        <f>Table1[[#This Row],[Discount (%)]]</f>
        <v>7</v>
      </c>
      <c r="F714" s="20">
        <f>Table1[[#This Row],[Profit]]</f>
        <v>927.43</v>
      </c>
    </row>
    <row r="715" spans="5:6">
      <c r="E715" s="19">
        <f>Table1[[#This Row],[Discount (%)]]</f>
        <v>34</v>
      </c>
      <c r="F715" s="20">
        <f>Table1[[#This Row],[Profit]]</f>
        <v>942.28</v>
      </c>
    </row>
    <row r="716" spans="5:6">
      <c r="E716" s="19">
        <f>Table1[[#This Row],[Discount (%)]]</f>
        <v>1</v>
      </c>
      <c r="F716" s="20">
        <f>Table1[[#This Row],[Profit]]</f>
        <v>1393.42</v>
      </c>
    </row>
    <row r="717" spans="5:6">
      <c r="E717" s="19">
        <f>Table1[[#This Row],[Discount (%)]]</f>
        <v>4</v>
      </c>
      <c r="F717" s="20">
        <f>Table1[[#This Row],[Profit]]</f>
        <v>1284.49</v>
      </c>
    </row>
    <row r="718" spans="5:6">
      <c r="E718" s="19">
        <f>Table1[[#This Row],[Discount (%)]]</f>
        <v>48</v>
      </c>
      <c r="F718" s="20">
        <f>Table1[[#This Row],[Profit]]</f>
        <v>322.49</v>
      </c>
    </row>
    <row r="719" spans="5:6">
      <c r="E719" s="19">
        <f>Table1[[#This Row],[Discount (%)]]</f>
        <v>16</v>
      </c>
      <c r="F719" s="20">
        <f>Table1[[#This Row],[Profit]]</f>
        <v>1209.3800000000001</v>
      </c>
    </row>
    <row r="720" spans="5:6">
      <c r="E720" s="19">
        <f>Table1[[#This Row],[Discount (%)]]</f>
        <v>1</v>
      </c>
      <c r="F720" s="20">
        <f>Table1[[#This Row],[Profit]]</f>
        <v>786.25</v>
      </c>
    </row>
    <row r="721" spans="5:6">
      <c r="E721" s="19">
        <f>Table1[[#This Row],[Discount (%)]]</f>
        <v>43</v>
      </c>
      <c r="F721" s="20">
        <f>Table1[[#This Row],[Profit]]</f>
        <v>266.73</v>
      </c>
    </row>
    <row r="722" spans="5:6">
      <c r="E722" s="19">
        <f>Table1[[#This Row],[Discount (%)]]</f>
        <v>43</v>
      </c>
      <c r="F722" s="20">
        <f>Table1[[#This Row],[Profit]]</f>
        <v>1655.2</v>
      </c>
    </row>
    <row r="723" spans="5:6">
      <c r="E723" s="19">
        <f>Table1[[#This Row],[Discount (%)]]</f>
        <v>2</v>
      </c>
      <c r="F723" s="20">
        <f>Table1[[#This Row],[Profit]]</f>
        <v>1192.78</v>
      </c>
    </row>
    <row r="724" spans="5:6">
      <c r="E724" s="19">
        <f>Table1[[#This Row],[Discount (%)]]</f>
        <v>34</v>
      </c>
      <c r="F724" s="20">
        <f>Table1[[#This Row],[Profit]]</f>
        <v>197.9</v>
      </c>
    </row>
    <row r="725" spans="5:6">
      <c r="E725" s="19">
        <f>Table1[[#This Row],[Discount (%)]]</f>
        <v>34</v>
      </c>
      <c r="F725" s="20">
        <f>Table1[[#This Row],[Profit]]</f>
        <v>1791.93</v>
      </c>
    </row>
    <row r="726" spans="5:6">
      <c r="E726" s="19">
        <f>Table1[[#This Row],[Discount (%)]]</f>
        <v>40</v>
      </c>
      <c r="F726" s="20">
        <f>Table1[[#This Row],[Profit]]</f>
        <v>1315.87</v>
      </c>
    </row>
    <row r="727" spans="5:6">
      <c r="E727" s="19">
        <f>Table1[[#This Row],[Discount (%)]]</f>
        <v>13</v>
      </c>
      <c r="F727" s="20">
        <f>Table1[[#This Row],[Profit]]</f>
        <v>1023.93</v>
      </c>
    </row>
    <row r="728" spans="5:6">
      <c r="E728" s="19">
        <f>Table1[[#This Row],[Discount (%)]]</f>
        <v>4</v>
      </c>
      <c r="F728" s="20">
        <f>Table1[[#This Row],[Profit]]</f>
        <v>205.64</v>
      </c>
    </row>
    <row r="729" spans="5:6">
      <c r="E729" s="19">
        <f>Table1[[#This Row],[Discount (%)]]</f>
        <v>19</v>
      </c>
      <c r="F729" s="20">
        <f>Table1[[#This Row],[Profit]]</f>
        <v>1283.8599999999999</v>
      </c>
    </row>
    <row r="730" spans="5:6">
      <c r="E730" s="19">
        <f>Table1[[#This Row],[Discount (%)]]</f>
        <v>40</v>
      </c>
      <c r="F730" s="20">
        <f>Table1[[#This Row],[Profit]]</f>
        <v>818.36</v>
      </c>
    </row>
    <row r="731" spans="5:6">
      <c r="E731" s="19">
        <f>Table1[[#This Row],[Discount (%)]]</f>
        <v>23</v>
      </c>
      <c r="F731" s="20">
        <f>Table1[[#This Row],[Profit]]</f>
        <v>1827.57</v>
      </c>
    </row>
    <row r="732" spans="5:6">
      <c r="E732" s="19">
        <f>Table1[[#This Row],[Discount (%)]]</f>
        <v>26</v>
      </c>
      <c r="F732" s="20">
        <f>Table1[[#This Row],[Profit]]</f>
        <v>391.85</v>
      </c>
    </row>
    <row r="733" spans="5:6">
      <c r="E733" s="19">
        <f>Table1[[#This Row],[Discount (%)]]</f>
        <v>2</v>
      </c>
      <c r="F733" s="20">
        <f>Table1[[#This Row],[Profit]]</f>
        <v>1496.45</v>
      </c>
    </row>
    <row r="734" spans="5:6">
      <c r="E734" s="19">
        <f>Table1[[#This Row],[Discount (%)]]</f>
        <v>10</v>
      </c>
      <c r="F734" s="20">
        <f>Table1[[#This Row],[Profit]]</f>
        <v>362.15</v>
      </c>
    </row>
    <row r="735" spans="5:6">
      <c r="E735" s="19">
        <f>Table1[[#This Row],[Discount (%)]]</f>
        <v>42</v>
      </c>
      <c r="F735" s="20">
        <f>Table1[[#This Row],[Profit]]</f>
        <v>1467.49</v>
      </c>
    </row>
    <row r="736" spans="5:6">
      <c r="E736" s="19">
        <f>Table1[[#This Row],[Discount (%)]]</f>
        <v>18</v>
      </c>
      <c r="F736" s="20">
        <f>Table1[[#This Row],[Profit]]</f>
        <v>1688.64</v>
      </c>
    </row>
    <row r="737" spans="5:6">
      <c r="E737" s="19">
        <f>Table1[[#This Row],[Discount (%)]]</f>
        <v>1</v>
      </c>
      <c r="F737" s="20">
        <f>Table1[[#This Row],[Profit]]</f>
        <v>1761.57</v>
      </c>
    </row>
    <row r="738" spans="5:6">
      <c r="E738" s="19">
        <f>Table1[[#This Row],[Discount (%)]]</f>
        <v>23</v>
      </c>
      <c r="F738" s="20">
        <f>Table1[[#This Row],[Profit]]</f>
        <v>1432.91</v>
      </c>
    </row>
    <row r="739" spans="5:6">
      <c r="E739" s="19">
        <f>Table1[[#This Row],[Discount (%)]]</f>
        <v>50</v>
      </c>
      <c r="F739" s="20">
        <f>Table1[[#This Row],[Profit]]</f>
        <v>1344.2</v>
      </c>
    </row>
    <row r="740" spans="5:6">
      <c r="E740" s="19">
        <f>Table1[[#This Row],[Discount (%)]]</f>
        <v>26</v>
      </c>
      <c r="F740" s="20">
        <f>Table1[[#This Row],[Profit]]</f>
        <v>920.9</v>
      </c>
    </row>
    <row r="741" spans="5:6">
      <c r="E741" s="19">
        <f>Table1[[#This Row],[Discount (%)]]</f>
        <v>1</v>
      </c>
      <c r="F741" s="20">
        <f>Table1[[#This Row],[Profit]]</f>
        <v>99.96</v>
      </c>
    </row>
    <row r="742" spans="5:6">
      <c r="E742" s="19">
        <f>Table1[[#This Row],[Discount (%)]]</f>
        <v>19</v>
      </c>
      <c r="F742" s="20">
        <f>Table1[[#This Row],[Profit]]</f>
        <v>326.76</v>
      </c>
    </row>
    <row r="743" spans="5:6">
      <c r="E743" s="19">
        <f>Table1[[#This Row],[Discount (%)]]</f>
        <v>38</v>
      </c>
      <c r="F743" s="20">
        <f>Table1[[#This Row],[Profit]]</f>
        <v>954.07</v>
      </c>
    </row>
    <row r="744" spans="5:6">
      <c r="E744" s="19">
        <f>Table1[[#This Row],[Discount (%)]]</f>
        <v>37</v>
      </c>
      <c r="F744" s="20">
        <f>Table1[[#This Row],[Profit]]</f>
        <v>398.28</v>
      </c>
    </row>
    <row r="745" spans="5:6">
      <c r="E745" s="19">
        <f>Table1[[#This Row],[Discount (%)]]</f>
        <v>13</v>
      </c>
      <c r="F745" s="20">
        <f>Table1[[#This Row],[Profit]]</f>
        <v>1596.7</v>
      </c>
    </row>
    <row r="746" spans="5:6">
      <c r="E746" s="19">
        <f>Table1[[#This Row],[Discount (%)]]</f>
        <v>7</v>
      </c>
      <c r="F746" s="20">
        <f>Table1[[#This Row],[Profit]]</f>
        <v>566.1</v>
      </c>
    </row>
    <row r="747" spans="5:6">
      <c r="E747" s="19">
        <f>Table1[[#This Row],[Discount (%)]]</f>
        <v>2</v>
      </c>
      <c r="F747" s="20">
        <f>Table1[[#This Row],[Profit]]</f>
        <v>1999.08</v>
      </c>
    </row>
    <row r="748" spans="5:6">
      <c r="E748" s="19">
        <f>Table1[[#This Row],[Discount (%)]]</f>
        <v>15</v>
      </c>
      <c r="F748" s="20">
        <f>Table1[[#This Row],[Profit]]</f>
        <v>191.74</v>
      </c>
    </row>
    <row r="749" spans="5:6">
      <c r="E749" s="19">
        <f>Table1[[#This Row],[Discount (%)]]</f>
        <v>41</v>
      </c>
      <c r="F749" s="20">
        <f>Table1[[#This Row],[Profit]]</f>
        <v>1692.24</v>
      </c>
    </row>
    <row r="750" spans="5:6">
      <c r="E750" s="19">
        <f>Table1[[#This Row],[Discount (%)]]</f>
        <v>12</v>
      </c>
      <c r="F750" s="20">
        <f>Table1[[#This Row],[Profit]]</f>
        <v>1707.93</v>
      </c>
    </row>
    <row r="751" spans="5:6">
      <c r="E751" s="19">
        <f>Table1[[#This Row],[Discount (%)]]</f>
        <v>7</v>
      </c>
      <c r="F751" s="20">
        <f>Table1[[#This Row],[Profit]]</f>
        <v>706.65</v>
      </c>
    </row>
    <row r="752" spans="5:6">
      <c r="E752" s="19">
        <f>Table1[[#This Row],[Discount (%)]]</f>
        <v>18</v>
      </c>
      <c r="F752" s="20">
        <f>Table1[[#This Row],[Profit]]</f>
        <v>716.82</v>
      </c>
    </row>
    <row r="753" spans="5:6">
      <c r="E753" s="19">
        <f>Table1[[#This Row],[Discount (%)]]</f>
        <v>41</v>
      </c>
      <c r="F753" s="20">
        <f>Table1[[#This Row],[Profit]]</f>
        <v>1857.13</v>
      </c>
    </row>
    <row r="754" spans="5:6">
      <c r="E754" s="19">
        <f>Table1[[#This Row],[Discount (%)]]</f>
        <v>7</v>
      </c>
      <c r="F754" s="20">
        <f>Table1[[#This Row],[Profit]]</f>
        <v>799.28</v>
      </c>
    </row>
    <row r="755" spans="5:6">
      <c r="E755" s="19">
        <f>Table1[[#This Row],[Discount (%)]]</f>
        <v>49</v>
      </c>
      <c r="F755" s="20">
        <f>Table1[[#This Row],[Profit]]</f>
        <v>1897.04</v>
      </c>
    </row>
    <row r="756" spans="5:6">
      <c r="E756" s="19">
        <f>Table1[[#This Row],[Discount (%)]]</f>
        <v>10</v>
      </c>
      <c r="F756" s="20">
        <f>Table1[[#This Row],[Profit]]</f>
        <v>1690.55</v>
      </c>
    </row>
    <row r="757" spans="5:6">
      <c r="E757" s="19">
        <f>Table1[[#This Row],[Discount (%)]]</f>
        <v>38</v>
      </c>
      <c r="F757" s="20">
        <f>Table1[[#This Row],[Profit]]</f>
        <v>861.67</v>
      </c>
    </row>
    <row r="758" spans="5:6">
      <c r="E758" s="19">
        <f>Table1[[#This Row],[Discount (%)]]</f>
        <v>7</v>
      </c>
      <c r="F758" s="20">
        <f>Table1[[#This Row],[Profit]]</f>
        <v>1191.19</v>
      </c>
    </row>
    <row r="759" spans="5:6">
      <c r="E759" s="19">
        <f>Table1[[#This Row],[Discount (%)]]</f>
        <v>33</v>
      </c>
      <c r="F759" s="20">
        <f>Table1[[#This Row],[Profit]]</f>
        <v>1868.26</v>
      </c>
    </row>
    <row r="760" spans="5:6">
      <c r="E760" s="19">
        <f>Table1[[#This Row],[Discount (%)]]</f>
        <v>4</v>
      </c>
      <c r="F760" s="20">
        <f>Table1[[#This Row],[Profit]]</f>
        <v>221.78</v>
      </c>
    </row>
    <row r="761" spans="5:6">
      <c r="E761" s="19">
        <f>Table1[[#This Row],[Discount (%)]]</f>
        <v>27</v>
      </c>
      <c r="F761" s="20">
        <f>Table1[[#This Row],[Profit]]</f>
        <v>520.48</v>
      </c>
    </row>
    <row r="762" spans="5:6">
      <c r="E762" s="19">
        <f>Table1[[#This Row],[Discount (%)]]</f>
        <v>6</v>
      </c>
      <c r="F762" s="20">
        <f>Table1[[#This Row],[Profit]]</f>
        <v>965.83</v>
      </c>
    </row>
    <row r="763" spans="5:6">
      <c r="E763" s="19">
        <f>Table1[[#This Row],[Discount (%)]]</f>
        <v>50</v>
      </c>
      <c r="F763" s="20">
        <f>Table1[[#This Row],[Profit]]</f>
        <v>680.52</v>
      </c>
    </row>
    <row r="764" spans="5:6">
      <c r="E764" s="19">
        <f>Table1[[#This Row],[Discount (%)]]</f>
        <v>7</v>
      </c>
      <c r="F764" s="20">
        <f>Table1[[#This Row],[Profit]]</f>
        <v>1151.1500000000001</v>
      </c>
    </row>
    <row r="765" spans="5:6">
      <c r="E765" s="19">
        <f>Table1[[#This Row],[Discount (%)]]</f>
        <v>45</v>
      </c>
      <c r="F765" s="20">
        <f>Table1[[#This Row],[Profit]]</f>
        <v>1425.69</v>
      </c>
    </row>
    <row r="766" spans="5:6">
      <c r="E766" s="19">
        <f>Table1[[#This Row],[Discount (%)]]</f>
        <v>41</v>
      </c>
      <c r="F766" s="20">
        <f>Table1[[#This Row],[Profit]]</f>
        <v>1023.58</v>
      </c>
    </row>
    <row r="767" spans="5:6">
      <c r="E767" s="19">
        <f>Table1[[#This Row],[Discount (%)]]</f>
        <v>3</v>
      </c>
      <c r="F767" s="20">
        <f>Table1[[#This Row],[Profit]]</f>
        <v>75.47</v>
      </c>
    </row>
    <row r="768" spans="5:6">
      <c r="E768" s="19">
        <f>Table1[[#This Row],[Discount (%)]]</f>
        <v>42</v>
      </c>
      <c r="F768" s="20">
        <f>Table1[[#This Row],[Profit]]</f>
        <v>696.61</v>
      </c>
    </row>
    <row r="769" spans="5:6">
      <c r="E769" s="19">
        <f>Table1[[#This Row],[Discount (%)]]</f>
        <v>36</v>
      </c>
      <c r="F769" s="20">
        <f>Table1[[#This Row],[Profit]]</f>
        <v>165.3</v>
      </c>
    </row>
    <row r="770" spans="5:6">
      <c r="E770" s="19">
        <f>Table1[[#This Row],[Discount (%)]]</f>
        <v>7</v>
      </c>
      <c r="F770" s="20">
        <f>Table1[[#This Row],[Profit]]</f>
        <v>1764.7</v>
      </c>
    </row>
    <row r="771" spans="5:6">
      <c r="E771" s="19">
        <f>Table1[[#This Row],[Discount (%)]]</f>
        <v>20</v>
      </c>
      <c r="F771" s="20">
        <f>Table1[[#This Row],[Profit]]</f>
        <v>622.95000000000005</v>
      </c>
    </row>
    <row r="772" spans="5:6">
      <c r="E772" s="19">
        <f>Table1[[#This Row],[Discount (%)]]</f>
        <v>8</v>
      </c>
      <c r="F772" s="20">
        <f>Table1[[#This Row],[Profit]]</f>
        <v>1988.63</v>
      </c>
    </row>
    <row r="773" spans="5:6">
      <c r="E773" s="19">
        <f>Table1[[#This Row],[Discount (%)]]</f>
        <v>29</v>
      </c>
      <c r="F773" s="20">
        <f>Table1[[#This Row],[Profit]]</f>
        <v>1886.15</v>
      </c>
    </row>
    <row r="774" spans="5:6">
      <c r="E774" s="19">
        <f>Table1[[#This Row],[Discount (%)]]</f>
        <v>26</v>
      </c>
      <c r="F774" s="20">
        <f>Table1[[#This Row],[Profit]]</f>
        <v>1067.78</v>
      </c>
    </row>
    <row r="775" spans="5:6">
      <c r="E775" s="19">
        <f>Table1[[#This Row],[Discount (%)]]</f>
        <v>21</v>
      </c>
      <c r="F775" s="20">
        <f>Table1[[#This Row],[Profit]]</f>
        <v>221.75</v>
      </c>
    </row>
    <row r="776" spans="5:6">
      <c r="E776" s="19">
        <f>Table1[[#This Row],[Discount (%)]]</f>
        <v>35</v>
      </c>
      <c r="F776" s="20">
        <f>Table1[[#This Row],[Profit]]</f>
        <v>329.35</v>
      </c>
    </row>
    <row r="777" spans="5:6">
      <c r="E777" s="19">
        <f>Table1[[#This Row],[Discount (%)]]</f>
        <v>38</v>
      </c>
      <c r="F777" s="20">
        <f>Table1[[#This Row],[Profit]]</f>
        <v>1824.68</v>
      </c>
    </row>
    <row r="778" spans="5:6">
      <c r="E778" s="19">
        <f>Table1[[#This Row],[Discount (%)]]</f>
        <v>25</v>
      </c>
      <c r="F778" s="20">
        <f>Table1[[#This Row],[Profit]]</f>
        <v>1544</v>
      </c>
    </row>
    <row r="779" spans="5:6">
      <c r="E779" s="19">
        <f>Table1[[#This Row],[Discount (%)]]</f>
        <v>15</v>
      </c>
      <c r="F779" s="20">
        <f>Table1[[#This Row],[Profit]]</f>
        <v>275.36</v>
      </c>
    </row>
    <row r="780" spans="5:6">
      <c r="E780" s="19">
        <f>Table1[[#This Row],[Discount (%)]]</f>
        <v>21</v>
      </c>
      <c r="F780" s="20">
        <f>Table1[[#This Row],[Profit]]</f>
        <v>880.79</v>
      </c>
    </row>
    <row r="781" spans="5:6">
      <c r="E781" s="19">
        <f>Table1[[#This Row],[Discount (%)]]</f>
        <v>21</v>
      </c>
      <c r="F781" s="20">
        <f>Table1[[#This Row],[Profit]]</f>
        <v>369.46</v>
      </c>
    </row>
    <row r="782" spans="5:6">
      <c r="E782" s="19">
        <f>Table1[[#This Row],[Discount (%)]]</f>
        <v>24</v>
      </c>
      <c r="F782" s="20">
        <f>Table1[[#This Row],[Profit]]</f>
        <v>1966.69</v>
      </c>
    </row>
    <row r="783" spans="5:6">
      <c r="E783" s="19">
        <f>Table1[[#This Row],[Discount (%)]]</f>
        <v>43</v>
      </c>
      <c r="F783" s="20">
        <f>Table1[[#This Row],[Profit]]</f>
        <v>981.37</v>
      </c>
    </row>
    <row r="784" spans="5:6">
      <c r="E784" s="19">
        <f>Table1[[#This Row],[Discount (%)]]</f>
        <v>34</v>
      </c>
      <c r="F784" s="20">
        <f>Table1[[#This Row],[Profit]]</f>
        <v>480.55</v>
      </c>
    </row>
    <row r="785" spans="5:6">
      <c r="E785" s="19">
        <f>Table1[[#This Row],[Discount (%)]]</f>
        <v>34</v>
      </c>
      <c r="F785" s="20">
        <f>Table1[[#This Row],[Profit]]</f>
        <v>1130.1300000000001</v>
      </c>
    </row>
    <row r="786" spans="5:6">
      <c r="E786" s="19">
        <f>Table1[[#This Row],[Discount (%)]]</f>
        <v>6</v>
      </c>
      <c r="F786" s="20">
        <f>Table1[[#This Row],[Profit]]</f>
        <v>1288.56</v>
      </c>
    </row>
    <row r="787" spans="5:6">
      <c r="E787" s="19">
        <f>Table1[[#This Row],[Discount (%)]]</f>
        <v>49</v>
      </c>
      <c r="F787" s="20">
        <f>Table1[[#This Row],[Profit]]</f>
        <v>548.37</v>
      </c>
    </row>
    <row r="788" spans="5:6">
      <c r="E788" s="19">
        <f>Table1[[#This Row],[Discount (%)]]</f>
        <v>37</v>
      </c>
      <c r="F788" s="20">
        <f>Table1[[#This Row],[Profit]]</f>
        <v>369.12</v>
      </c>
    </row>
    <row r="789" spans="5:6">
      <c r="E789" s="19">
        <f>Table1[[#This Row],[Discount (%)]]</f>
        <v>32</v>
      </c>
      <c r="F789" s="20">
        <f>Table1[[#This Row],[Profit]]</f>
        <v>1732.75</v>
      </c>
    </row>
    <row r="790" spans="5:6">
      <c r="E790" s="19">
        <f>Table1[[#This Row],[Discount (%)]]</f>
        <v>44</v>
      </c>
      <c r="F790" s="20">
        <f>Table1[[#This Row],[Profit]]</f>
        <v>120.21</v>
      </c>
    </row>
    <row r="791" spans="5:6">
      <c r="E791" s="19">
        <f>Table1[[#This Row],[Discount (%)]]</f>
        <v>49</v>
      </c>
      <c r="F791" s="20">
        <f>Table1[[#This Row],[Profit]]</f>
        <v>1686.33</v>
      </c>
    </row>
    <row r="792" spans="5:6">
      <c r="E792" s="19">
        <f>Table1[[#This Row],[Discount (%)]]</f>
        <v>9</v>
      </c>
      <c r="F792" s="20">
        <f>Table1[[#This Row],[Profit]]</f>
        <v>959.38</v>
      </c>
    </row>
    <row r="793" spans="5:6">
      <c r="E793" s="19">
        <f>Table1[[#This Row],[Discount (%)]]</f>
        <v>50</v>
      </c>
      <c r="F793" s="20">
        <f>Table1[[#This Row],[Profit]]</f>
        <v>768.51</v>
      </c>
    </row>
    <row r="794" spans="5:6">
      <c r="E794" s="19">
        <f>Table1[[#This Row],[Discount (%)]]</f>
        <v>30</v>
      </c>
      <c r="F794" s="20">
        <f>Table1[[#This Row],[Profit]]</f>
        <v>700.3</v>
      </c>
    </row>
    <row r="795" spans="5:6">
      <c r="E795" s="19">
        <f>Table1[[#This Row],[Discount (%)]]</f>
        <v>12</v>
      </c>
      <c r="F795" s="20">
        <f>Table1[[#This Row],[Profit]]</f>
        <v>624.6</v>
      </c>
    </row>
    <row r="796" spans="5:6">
      <c r="E796" s="19">
        <f>Table1[[#This Row],[Discount (%)]]</f>
        <v>22</v>
      </c>
      <c r="F796" s="20">
        <f>Table1[[#This Row],[Profit]]</f>
        <v>1990.12</v>
      </c>
    </row>
    <row r="797" spans="5:6">
      <c r="E797" s="19">
        <f>Table1[[#This Row],[Discount (%)]]</f>
        <v>17</v>
      </c>
      <c r="F797" s="20">
        <f>Table1[[#This Row],[Profit]]</f>
        <v>1400.39</v>
      </c>
    </row>
    <row r="798" spans="5:6">
      <c r="E798" s="19">
        <f>Table1[[#This Row],[Discount (%)]]</f>
        <v>3</v>
      </c>
      <c r="F798" s="20">
        <f>Table1[[#This Row],[Profit]]</f>
        <v>757.91</v>
      </c>
    </row>
    <row r="799" spans="5:6">
      <c r="E799" s="19">
        <f>Table1[[#This Row],[Discount (%)]]</f>
        <v>22</v>
      </c>
      <c r="F799" s="20">
        <f>Table1[[#This Row],[Profit]]</f>
        <v>1692.13</v>
      </c>
    </row>
    <row r="800" spans="5:6">
      <c r="E800" s="19">
        <f>Table1[[#This Row],[Discount (%)]]</f>
        <v>39</v>
      </c>
      <c r="F800" s="20">
        <f>Table1[[#This Row],[Profit]]</f>
        <v>1552.73</v>
      </c>
    </row>
    <row r="801" spans="5:6">
      <c r="E801" s="19">
        <f>Table1[[#This Row],[Discount (%)]]</f>
        <v>35</v>
      </c>
      <c r="F801" s="20">
        <f>Table1[[#This Row],[Profit]]</f>
        <v>1856.72</v>
      </c>
    </row>
    <row r="802" spans="5:6">
      <c r="E802" s="19">
        <f>Table1[[#This Row],[Discount (%)]]</f>
        <v>11</v>
      </c>
      <c r="F802" s="20">
        <f>Table1[[#This Row],[Profit]]</f>
        <v>524.86</v>
      </c>
    </row>
    <row r="803" spans="5:6">
      <c r="E803" s="19">
        <f>Table1[[#This Row],[Discount (%)]]</f>
        <v>29</v>
      </c>
      <c r="F803" s="20">
        <f>Table1[[#This Row],[Profit]]</f>
        <v>192.04</v>
      </c>
    </row>
    <row r="804" spans="5:6">
      <c r="E804" s="19">
        <f>Table1[[#This Row],[Discount (%)]]</f>
        <v>35</v>
      </c>
      <c r="F804" s="20">
        <f>Table1[[#This Row],[Profit]]</f>
        <v>1979.08</v>
      </c>
    </row>
    <row r="805" spans="5:6">
      <c r="E805" s="19">
        <f>Table1[[#This Row],[Discount (%)]]</f>
        <v>49</v>
      </c>
      <c r="F805" s="20">
        <f>Table1[[#This Row],[Profit]]</f>
        <v>740.95</v>
      </c>
    </row>
    <row r="806" spans="5:6">
      <c r="E806" s="19">
        <f>Table1[[#This Row],[Discount (%)]]</f>
        <v>26</v>
      </c>
      <c r="F806" s="20">
        <f>Table1[[#This Row],[Profit]]</f>
        <v>1500.35</v>
      </c>
    </row>
    <row r="807" spans="5:6">
      <c r="E807" s="19">
        <f>Table1[[#This Row],[Discount (%)]]</f>
        <v>3</v>
      </c>
      <c r="F807" s="20">
        <f>Table1[[#This Row],[Profit]]</f>
        <v>1690.46</v>
      </c>
    </row>
    <row r="808" spans="5:6">
      <c r="E808" s="19">
        <f>Table1[[#This Row],[Discount (%)]]</f>
        <v>29</v>
      </c>
      <c r="F808" s="20">
        <f>Table1[[#This Row],[Profit]]</f>
        <v>1186.3599999999999</v>
      </c>
    </row>
    <row r="809" spans="5:6">
      <c r="E809" s="19">
        <f>Table1[[#This Row],[Discount (%)]]</f>
        <v>4</v>
      </c>
      <c r="F809" s="20">
        <f>Table1[[#This Row],[Profit]]</f>
        <v>1993.55</v>
      </c>
    </row>
    <row r="810" spans="5:6">
      <c r="E810" s="19">
        <f>Table1[[#This Row],[Discount (%)]]</f>
        <v>23</v>
      </c>
      <c r="F810" s="20">
        <f>Table1[[#This Row],[Profit]]</f>
        <v>1225.55</v>
      </c>
    </row>
    <row r="811" spans="5:6">
      <c r="E811" s="19">
        <f>Table1[[#This Row],[Discount (%)]]</f>
        <v>12</v>
      </c>
      <c r="F811" s="20">
        <f>Table1[[#This Row],[Profit]]</f>
        <v>1706.65</v>
      </c>
    </row>
    <row r="812" spans="5:6">
      <c r="E812" s="19">
        <f>Table1[[#This Row],[Discount (%)]]</f>
        <v>17</v>
      </c>
      <c r="F812" s="20">
        <f>Table1[[#This Row],[Profit]]</f>
        <v>1494.88</v>
      </c>
    </row>
    <row r="813" spans="5:6">
      <c r="E813" s="19">
        <f>Table1[[#This Row],[Discount (%)]]</f>
        <v>7</v>
      </c>
      <c r="F813" s="20">
        <f>Table1[[#This Row],[Profit]]</f>
        <v>114.35</v>
      </c>
    </row>
    <row r="814" spans="5:6">
      <c r="E814" s="19">
        <f>Table1[[#This Row],[Discount (%)]]</f>
        <v>2</v>
      </c>
      <c r="F814" s="20">
        <f>Table1[[#This Row],[Profit]]</f>
        <v>373.85</v>
      </c>
    </row>
    <row r="815" spans="5:6">
      <c r="E815" s="19">
        <f>Table1[[#This Row],[Discount (%)]]</f>
        <v>33</v>
      </c>
      <c r="F815" s="20">
        <f>Table1[[#This Row],[Profit]]</f>
        <v>274.54000000000002</v>
      </c>
    </row>
    <row r="816" spans="5:6">
      <c r="E816" s="19">
        <f>Table1[[#This Row],[Discount (%)]]</f>
        <v>26</v>
      </c>
      <c r="F816" s="20">
        <f>Table1[[#This Row],[Profit]]</f>
        <v>1491.83</v>
      </c>
    </row>
    <row r="817" spans="5:6">
      <c r="E817" s="19">
        <f>Table1[[#This Row],[Discount (%)]]</f>
        <v>22</v>
      </c>
      <c r="F817" s="20">
        <f>Table1[[#This Row],[Profit]]</f>
        <v>1480.43</v>
      </c>
    </row>
    <row r="818" spans="5:6">
      <c r="E818" s="19">
        <f>Table1[[#This Row],[Discount (%)]]</f>
        <v>29</v>
      </c>
      <c r="F818" s="20">
        <f>Table1[[#This Row],[Profit]]</f>
        <v>590.91</v>
      </c>
    </row>
    <row r="819" spans="5:6">
      <c r="E819" s="19">
        <f>Table1[[#This Row],[Discount (%)]]</f>
        <v>41</v>
      </c>
      <c r="F819" s="20">
        <f>Table1[[#This Row],[Profit]]</f>
        <v>1673.95</v>
      </c>
    </row>
    <row r="820" spans="5:6">
      <c r="E820" s="19">
        <f>Table1[[#This Row],[Discount (%)]]</f>
        <v>33</v>
      </c>
      <c r="F820" s="20">
        <f>Table1[[#This Row],[Profit]]</f>
        <v>56.76</v>
      </c>
    </row>
    <row r="821" spans="5:6">
      <c r="E821" s="19">
        <f>Table1[[#This Row],[Discount (%)]]</f>
        <v>39</v>
      </c>
      <c r="F821" s="20">
        <f>Table1[[#This Row],[Profit]]</f>
        <v>1303.4000000000001</v>
      </c>
    </row>
    <row r="822" spans="5:6">
      <c r="E822" s="19">
        <f>Table1[[#This Row],[Discount (%)]]</f>
        <v>43</v>
      </c>
      <c r="F822" s="20">
        <f>Table1[[#This Row],[Profit]]</f>
        <v>999.53</v>
      </c>
    </row>
    <row r="823" spans="5:6">
      <c r="E823" s="19">
        <f>Table1[[#This Row],[Discount (%)]]</f>
        <v>48</v>
      </c>
      <c r="F823" s="20">
        <f>Table1[[#This Row],[Profit]]</f>
        <v>1805.76</v>
      </c>
    </row>
    <row r="824" spans="5:6">
      <c r="E824" s="19">
        <f>Table1[[#This Row],[Discount (%)]]</f>
        <v>42</v>
      </c>
      <c r="F824" s="20">
        <f>Table1[[#This Row],[Profit]]</f>
        <v>878.34</v>
      </c>
    </row>
    <row r="825" spans="5:6">
      <c r="E825" s="19">
        <f>Table1[[#This Row],[Discount (%)]]</f>
        <v>11</v>
      </c>
      <c r="F825" s="20">
        <f>Table1[[#This Row],[Profit]]</f>
        <v>1068.29</v>
      </c>
    </row>
    <row r="826" spans="5:6">
      <c r="E826" s="19">
        <f>Table1[[#This Row],[Discount (%)]]</f>
        <v>18</v>
      </c>
      <c r="F826" s="20">
        <f>Table1[[#This Row],[Profit]]</f>
        <v>300.43</v>
      </c>
    </row>
    <row r="827" spans="5:6">
      <c r="E827" s="19">
        <f>Table1[[#This Row],[Discount (%)]]</f>
        <v>1</v>
      </c>
      <c r="F827" s="20">
        <f>Table1[[#This Row],[Profit]]</f>
        <v>1568.88</v>
      </c>
    </row>
    <row r="828" spans="5:6">
      <c r="E828" s="19">
        <f>Table1[[#This Row],[Discount (%)]]</f>
        <v>29</v>
      </c>
      <c r="F828" s="20">
        <f>Table1[[#This Row],[Profit]]</f>
        <v>568</v>
      </c>
    </row>
    <row r="829" spans="5:6">
      <c r="E829" s="19">
        <f>Table1[[#This Row],[Discount (%)]]</f>
        <v>28</v>
      </c>
      <c r="F829" s="20">
        <f>Table1[[#This Row],[Profit]]</f>
        <v>1931.74</v>
      </c>
    </row>
    <row r="830" spans="5:6">
      <c r="E830" s="19">
        <f>Table1[[#This Row],[Discount (%)]]</f>
        <v>31</v>
      </c>
      <c r="F830" s="20">
        <f>Table1[[#This Row],[Profit]]</f>
        <v>1584.93</v>
      </c>
    </row>
    <row r="831" spans="5:6">
      <c r="E831" s="19">
        <f>Table1[[#This Row],[Discount (%)]]</f>
        <v>24</v>
      </c>
      <c r="F831" s="20">
        <f>Table1[[#This Row],[Profit]]</f>
        <v>1849.09</v>
      </c>
    </row>
    <row r="832" spans="5:6">
      <c r="E832" s="19">
        <f>Table1[[#This Row],[Discount (%)]]</f>
        <v>12</v>
      </c>
      <c r="F832" s="20">
        <f>Table1[[#This Row],[Profit]]</f>
        <v>1609.05</v>
      </c>
    </row>
    <row r="833" spans="5:6">
      <c r="E833" s="19">
        <f>Table1[[#This Row],[Discount (%)]]</f>
        <v>32</v>
      </c>
      <c r="F833" s="20">
        <f>Table1[[#This Row],[Profit]]</f>
        <v>681.35</v>
      </c>
    </row>
    <row r="834" spans="5:6">
      <c r="E834" s="19">
        <f>Table1[[#This Row],[Discount (%)]]</f>
        <v>4</v>
      </c>
      <c r="F834" s="20">
        <f>Table1[[#This Row],[Profit]]</f>
        <v>791.29</v>
      </c>
    </row>
    <row r="835" spans="5:6">
      <c r="E835" s="19">
        <f>Table1[[#This Row],[Discount (%)]]</f>
        <v>29</v>
      </c>
      <c r="F835" s="20">
        <f>Table1[[#This Row],[Profit]]</f>
        <v>1835.57</v>
      </c>
    </row>
    <row r="836" spans="5:6">
      <c r="E836" s="19">
        <f>Table1[[#This Row],[Discount (%)]]</f>
        <v>4</v>
      </c>
      <c r="F836" s="20">
        <f>Table1[[#This Row],[Profit]]</f>
        <v>1853.29</v>
      </c>
    </row>
    <row r="837" spans="5:6">
      <c r="E837" s="19">
        <f>Table1[[#This Row],[Discount (%)]]</f>
        <v>13</v>
      </c>
      <c r="F837" s="20">
        <f>Table1[[#This Row],[Profit]]</f>
        <v>1422.59</v>
      </c>
    </row>
    <row r="838" spans="5:6">
      <c r="E838" s="19">
        <f>Table1[[#This Row],[Discount (%)]]</f>
        <v>9</v>
      </c>
      <c r="F838" s="20">
        <f>Table1[[#This Row],[Profit]]</f>
        <v>1833.67</v>
      </c>
    </row>
    <row r="839" spans="5:6">
      <c r="E839" s="19">
        <f>Table1[[#This Row],[Discount (%)]]</f>
        <v>1</v>
      </c>
      <c r="F839" s="20">
        <f>Table1[[#This Row],[Profit]]</f>
        <v>673.23</v>
      </c>
    </row>
    <row r="840" spans="5:6">
      <c r="E840" s="19">
        <f>Table1[[#This Row],[Discount (%)]]</f>
        <v>3</v>
      </c>
      <c r="F840" s="20">
        <f>Table1[[#This Row],[Profit]]</f>
        <v>1555.86</v>
      </c>
    </row>
    <row r="841" spans="5:6">
      <c r="E841" s="19">
        <f>Table1[[#This Row],[Discount (%)]]</f>
        <v>30</v>
      </c>
      <c r="F841" s="20">
        <f>Table1[[#This Row],[Profit]]</f>
        <v>1827.85</v>
      </c>
    </row>
    <row r="842" spans="5:6">
      <c r="E842" s="19">
        <f>Table1[[#This Row],[Discount (%)]]</f>
        <v>19</v>
      </c>
      <c r="F842" s="20">
        <f>Table1[[#This Row],[Profit]]</f>
        <v>267.72000000000003</v>
      </c>
    </row>
    <row r="843" spans="5:6">
      <c r="E843" s="19">
        <f>Table1[[#This Row],[Discount (%)]]</f>
        <v>20</v>
      </c>
      <c r="F843" s="20">
        <f>Table1[[#This Row],[Profit]]</f>
        <v>1616.6</v>
      </c>
    </row>
    <row r="844" spans="5:6">
      <c r="E844" s="19">
        <f>Table1[[#This Row],[Discount (%)]]</f>
        <v>21</v>
      </c>
      <c r="F844" s="20">
        <f>Table1[[#This Row],[Profit]]</f>
        <v>1870.95</v>
      </c>
    </row>
    <row r="845" spans="5:6">
      <c r="E845" s="19">
        <f>Table1[[#This Row],[Discount (%)]]</f>
        <v>23</v>
      </c>
      <c r="F845" s="20">
        <f>Table1[[#This Row],[Profit]]</f>
        <v>1028.43</v>
      </c>
    </row>
    <row r="846" spans="5:6">
      <c r="E846" s="19">
        <f>Table1[[#This Row],[Discount (%)]]</f>
        <v>30</v>
      </c>
      <c r="F846" s="20">
        <f>Table1[[#This Row],[Profit]]</f>
        <v>1184.17</v>
      </c>
    </row>
    <row r="847" spans="5:6">
      <c r="E847" s="19">
        <f>Table1[[#This Row],[Discount (%)]]</f>
        <v>35</v>
      </c>
      <c r="F847" s="20">
        <f>Table1[[#This Row],[Profit]]</f>
        <v>1525.72</v>
      </c>
    </row>
    <row r="848" spans="5:6">
      <c r="E848" s="19">
        <f>Table1[[#This Row],[Discount (%)]]</f>
        <v>11</v>
      </c>
      <c r="F848" s="20">
        <f>Table1[[#This Row],[Profit]]</f>
        <v>1101.6199999999999</v>
      </c>
    </row>
    <row r="849" spans="5:6">
      <c r="E849" s="19">
        <f>Table1[[#This Row],[Discount (%)]]</f>
        <v>32</v>
      </c>
      <c r="F849" s="20">
        <f>Table1[[#This Row],[Profit]]</f>
        <v>160.03</v>
      </c>
    </row>
    <row r="850" spans="5:6">
      <c r="E850" s="19">
        <f>Table1[[#This Row],[Discount (%)]]</f>
        <v>7</v>
      </c>
      <c r="F850" s="20">
        <f>Table1[[#This Row],[Profit]]</f>
        <v>158.30000000000001</v>
      </c>
    </row>
    <row r="851" spans="5:6">
      <c r="E851" s="19">
        <f>Table1[[#This Row],[Discount (%)]]</f>
        <v>19</v>
      </c>
      <c r="F851" s="20">
        <f>Table1[[#This Row],[Profit]]</f>
        <v>1713.66</v>
      </c>
    </row>
    <row r="852" spans="5:6">
      <c r="E852" s="19">
        <f>Table1[[#This Row],[Discount (%)]]</f>
        <v>16</v>
      </c>
      <c r="F852" s="20">
        <f>Table1[[#This Row],[Profit]]</f>
        <v>174.32</v>
      </c>
    </row>
    <row r="853" spans="5:6">
      <c r="E853" s="19">
        <f>Table1[[#This Row],[Discount (%)]]</f>
        <v>45</v>
      </c>
      <c r="F853" s="20">
        <f>Table1[[#This Row],[Profit]]</f>
        <v>1048.24</v>
      </c>
    </row>
    <row r="854" spans="5:6">
      <c r="E854" s="19">
        <f>Table1[[#This Row],[Discount (%)]]</f>
        <v>15</v>
      </c>
      <c r="F854" s="20">
        <f>Table1[[#This Row],[Profit]]</f>
        <v>469.37</v>
      </c>
    </row>
    <row r="855" spans="5:6">
      <c r="E855" s="19">
        <f>Table1[[#This Row],[Discount (%)]]</f>
        <v>19</v>
      </c>
      <c r="F855" s="20">
        <f>Table1[[#This Row],[Profit]]</f>
        <v>1850.2</v>
      </c>
    </row>
    <row r="856" spans="5:6">
      <c r="E856" s="19">
        <f>Table1[[#This Row],[Discount (%)]]</f>
        <v>0</v>
      </c>
      <c r="F856" s="20">
        <f>Table1[[#This Row],[Profit]]</f>
        <v>1080.68</v>
      </c>
    </row>
    <row r="857" spans="5:6">
      <c r="E857" s="19">
        <f>Table1[[#This Row],[Discount (%)]]</f>
        <v>11</v>
      </c>
      <c r="F857" s="20">
        <f>Table1[[#This Row],[Profit]]</f>
        <v>534.88</v>
      </c>
    </row>
    <row r="858" spans="5:6">
      <c r="E858" s="19">
        <f>Table1[[#This Row],[Discount (%)]]</f>
        <v>21</v>
      </c>
      <c r="F858" s="20">
        <f>Table1[[#This Row],[Profit]]</f>
        <v>474.82</v>
      </c>
    </row>
    <row r="859" spans="5:6">
      <c r="E859" s="19">
        <f>Table1[[#This Row],[Discount (%)]]</f>
        <v>17</v>
      </c>
      <c r="F859" s="20">
        <f>Table1[[#This Row],[Profit]]</f>
        <v>1192.07</v>
      </c>
    </row>
    <row r="860" spans="5:6">
      <c r="E860" s="19">
        <f>Table1[[#This Row],[Discount (%)]]</f>
        <v>22</v>
      </c>
      <c r="F860" s="20">
        <f>Table1[[#This Row],[Profit]]</f>
        <v>1108.52</v>
      </c>
    </row>
    <row r="861" spans="5:6">
      <c r="E861" s="19">
        <f>Table1[[#This Row],[Discount (%)]]</f>
        <v>13</v>
      </c>
      <c r="F861" s="20">
        <f>Table1[[#This Row],[Profit]]</f>
        <v>34.020000000000003</v>
      </c>
    </row>
    <row r="862" spans="5:6">
      <c r="E862" s="19">
        <f>Table1[[#This Row],[Discount (%)]]</f>
        <v>48</v>
      </c>
      <c r="F862" s="20">
        <f>Table1[[#This Row],[Profit]]</f>
        <v>346.98</v>
      </c>
    </row>
    <row r="863" spans="5:6">
      <c r="E863" s="19">
        <f>Table1[[#This Row],[Discount (%)]]</f>
        <v>42</v>
      </c>
      <c r="F863" s="20">
        <f>Table1[[#This Row],[Profit]]</f>
        <v>986.59</v>
      </c>
    </row>
    <row r="864" spans="5:6">
      <c r="E864" s="19">
        <f>Table1[[#This Row],[Discount (%)]]</f>
        <v>47</v>
      </c>
      <c r="F864" s="20">
        <f>Table1[[#This Row],[Profit]]</f>
        <v>362.86</v>
      </c>
    </row>
    <row r="865" spans="5:6">
      <c r="E865" s="19">
        <f>Table1[[#This Row],[Discount (%)]]</f>
        <v>36</v>
      </c>
      <c r="F865" s="20">
        <f>Table1[[#This Row],[Profit]]</f>
        <v>258.83</v>
      </c>
    </row>
    <row r="866" spans="5:6">
      <c r="E866" s="19">
        <f>Table1[[#This Row],[Discount (%)]]</f>
        <v>7</v>
      </c>
      <c r="F866" s="20">
        <f>Table1[[#This Row],[Profit]]</f>
        <v>1919.15</v>
      </c>
    </row>
    <row r="867" spans="5:6">
      <c r="E867" s="19">
        <f>Table1[[#This Row],[Discount (%)]]</f>
        <v>10</v>
      </c>
      <c r="F867" s="20">
        <f>Table1[[#This Row],[Profit]]</f>
        <v>1530.62</v>
      </c>
    </row>
    <row r="868" spans="5:6">
      <c r="E868" s="19">
        <f>Table1[[#This Row],[Discount (%)]]</f>
        <v>40</v>
      </c>
      <c r="F868" s="20">
        <f>Table1[[#This Row],[Profit]]</f>
        <v>524.30999999999995</v>
      </c>
    </row>
    <row r="869" spans="5:6">
      <c r="E869" s="19">
        <f>Table1[[#This Row],[Discount (%)]]</f>
        <v>20</v>
      </c>
      <c r="F869" s="20">
        <f>Table1[[#This Row],[Profit]]</f>
        <v>747.37</v>
      </c>
    </row>
    <row r="870" spans="5:6">
      <c r="E870" s="19">
        <f>Table1[[#This Row],[Discount (%)]]</f>
        <v>12</v>
      </c>
      <c r="F870" s="20">
        <f>Table1[[#This Row],[Profit]]</f>
        <v>691.24</v>
      </c>
    </row>
    <row r="871" spans="5:6">
      <c r="E871" s="19">
        <f>Table1[[#This Row],[Discount (%)]]</f>
        <v>3</v>
      </c>
      <c r="F871" s="20">
        <f>Table1[[#This Row],[Profit]]</f>
        <v>1834.46</v>
      </c>
    </row>
    <row r="872" spans="5:6">
      <c r="E872" s="19">
        <f>Table1[[#This Row],[Discount (%)]]</f>
        <v>37</v>
      </c>
      <c r="F872" s="20">
        <f>Table1[[#This Row],[Profit]]</f>
        <v>679.55</v>
      </c>
    </row>
    <row r="873" spans="5:6">
      <c r="E873" s="19">
        <f>Table1[[#This Row],[Discount (%)]]</f>
        <v>14</v>
      </c>
      <c r="F873" s="20">
        <f>Table1[[#This Row],[Profit]]</f>
        <v>47.56</v>
      </c>
    </row>
    <row r="874" spans="5:6">
      <c r="E874" s="19">
        <f>Table1[[#This Row],[Discount (%)]]</f>
        <v>17</v>
      </c>
      <c r="F874" s="20">
        <f>Table1[[#This Row],[Profit]]</f>
        <v>1821.84</v>
      </c>
    </row>
    <row r="875" spans="5:6">
      <c r="E875" s="19">
        <f>Table1[[#This Row],[Discount (%)]]</f>
        <v>12</v>
      </c>
      <c r="F875" s="20">
        <f>Table1[[#This Row],[Profit]]</f>
        <v>904.3</v>
      </c>
    </row>
    <row r="876" spans="5:6">
      <c r="E876" s="19">
        <f>Table1[[#This Row],[Discount (%)]]</f>
        <v>6</v>
      </c>
      <c r="F876" s="20">
        <f>Table1[[#This Row],[Profit]]</f>
        <v>668.54</v>
      </c>
    </row>
    <row r="877" spans="5:6">
      <c r="E877" s="19">
        <f>Table1[[#This Row],[Discount (%)]]</f>
        <v>0</v>
      </c>
      <c r="F877" s="20">
        <f>Table1[[#This Row],[Profit]]</f>
        <v>1299.29</v>
      </c>
    </row>
    <row r="878" spans="5:6">
      <c r="E878" s="19">
        <f>Table1[[#This Row],[Discount (%)]]</f>
        <v>22</v>
      </c>
      <c r="F878" s="20">
        <f>Table1[[#This Row],[Profit]]</f>
        <v>1007.52</v>
      </c>
    </row>
    <row r="879" spans="5:6">
      <c r="E879" s="19">
        <f>Table1[[#This Row],[Discount (%)]]</f>
        <v>17</v>
      </c>
      <c r="F879" s="20">
        <f>Table1[[#This Row],[Profit]]</f>
        <v>1729.4</v>
      </c>
    </row>
    <row r="880" spans="5:6">
      <c r="E880" s="19">
        <f>Table1[[#This Row],[Discount (%)]]</f>
        <v>13</v>
      </c>
      <c r="F880" s="20">
        <f>Table1[[#This Row],[Profit]]</f>
        <v>1305.0999999999999</v>
      </c>
    </row>
    <row r="881" spans="5:6">
      <c r="E881" s="19">
        <f>Table1[[#This Row],[Discount (%)]]</f>
        <v>15</v>
      </c>
      <c r="F881" s="20">
        <f>Table1[[#This Row],[Profit]]</f>
        <v>833.3</v>
      </c>
    </row>
    <row r="882" spans="5:6">
      <c r="E882" s="19">
        <f>Table1[[#This Row],[Discount (%)]]</f>
        <v>34</v>
      </c>
      <c r="F882" s="20">
        <f>Table1[[#This Row],[Profit]]</f>
        <v>1395.2</v>
      </c>
    </row>
    <row r="883" spans="5:6">
      <c r="E883" s="19">
        <f>Table1[[#This Row],[Discount (%)]]</f>
        <v>25</v>
      </c>
      <c r="F883" s="20">
        <f>Table1[[#This Row],[Profit]]</f>
        <v>470.03</v>
      </c>
    </row>
    <row r="884" spans="5:6">
      <c r="E884" s="19">
        <f>Table1[[#This Row],[Discount (%)]]</f>
        <v>35</v>
      </c>
      <c r="F884" s="20">
        <f>Table1[[#This Row],[Profit]]</f>
        <v>1490.4</v>
      </c>
    </row>
    <row r="885" spans="5:6">
      <c r="E885" s="19">
        <f>Table1[[#This Row],[Discount (%)]]</f>
        <v>0</v>
      </c>
      <c r="F885" s="20">
        <f>Table1[[#This Row],[Profit]]</f>
        <v>444.96</v>
      </c>
    </row>
    <row r="886" spans="5:6">
      <c r="E886" s="19">
        <f>Table1[[#This Row],[Discount (%)]]</f>
        <v>20</v>
      </c>
      <c r="F886" s="20">
        <f>Table1[[#This Row],[Profit]]</f>
        <v>957.86</v>
      </c>
    </row>
    <row r="887" spans="5:6">
      <c r="E887" s="19">
        <f>Table1[[#This Row],[Discount (%)]]</f>
        <v>28</v>
      </c>
      <c r="F887" s="20">
        <f>Table1[[#This Row],[Profit]]</f>
        <v>73.989999999999995</v>
      </c>
    </row>
    <row r="888" spans="5:6">
      <c r="E888" s="19">
        <f>Table1[[#This Row],[Discount (%)]]</f>
        <v>16</v>
      </c>
      <c r="F888" s="20">
        <f>Table1[[#This Row],[Profit]]</f>
        <v>1275.1500000000001</v>
      </c>
    </row>
    <row r="889" spans="5:6">
      <c r="E889" s="19">
        <f>Table1[[#This Row],[Discount (%)]]</f>
        <v>2</v>
      </c>
      <c r="F889" s="20">
        <f>Table1[[#This Row],[Profit]]</f>
        <v>1075.04</v>
      </c>
    </row>
    <row r="890" spans="5:6">
      <c r="E890" s="19">
        <f>Table1[[#This Row],[Discount (%)]]</f>
        <v>10</v>
      </c>
      <c r="F890" s="20">
        <f>Table1[[#This Row],[Profit]]</f>
        <v>532.32000000000005</v>
      </c>
    </row>
    <row r="891" spans="5:6">
      <c r="E891" s="19">
        <f>Table1[[#This Row],[Discount (%)]]</f>
        <v>48</v>
      </c>
      <c r="F891" s="20">
        <f>Table1[[#This Row],[Profit]]</f>
        <v>608.16</v>
      </c>
    </row>
    <row r="892" spans="5:6">
      <c r="E892" s="19">
        <f>Table1[[#This Row],[Discount (%)]]</f>
        <v>38</v>
      </c>
      <c r="F892" s="20">
        <f>Table1[[#This Row],[Profit]]</f>
        <v>528.52</v>
      </c>
    </row>
    <row r="893" spans="5:6">
      <c r="E893" s="19">
        <f>Table1[[#This Row],[Discount (%)]]</f>
        <v>14</v>
      </c>
      <c r="F893" s="20">
        <f>Table1[[#This Row],[Profit]]</f>
        <v>238.11</v>
      </c>
    </row>
    <row r="894" spans="5:6">
      <c r="E894" s="19">
        <f>Table1[[#This Row],[Discount (%)]]</f>
        <v>7</v>
      </c>
      <c r="F894" s="20">
        <f>Table1[[#This Row],[Profit]]</f>
        <v>1738.71</v>
      </c>
    </row>
    <row r="895" spans="5:6">
      <c r="E895" s="19">
        <f>Table1[[#This Row],[Discount (%)]]</f>
        <v>18</v>
      </c>
      <c r="F895" s="20">
        <f>Table1[[#This Row],[Profit]]</f>
        <v>1106.29</v>
      </c>
    </row>
    <row r="896" spans="5:6">
      <c r="E896" s="19">
        <f>Table1[[#This Row],[Discount (%)]]</f>
        <v>15</v>
      </c>
      <c r="F896" s="20">
        <f>Table1[[#This Row],[Profit]]</f>
        <v>1685.68</v>
      </c>
    </row>
    <row r="897" spans="5:6">
      <c r="E897" s="19">
        <f>Table1[[#This Row],[Discount (%)]]</f>
        <v>15</v>
      </c>
      <c r="F897" s="20">
        <f>Table1[[#This Row],[Profit]]</f>
        <v>1287.8399999999999</v>
      </c>
    </row>
    <row r="898" spans="5:6">
      <c r="E898" s="19">
        <f>Table1[[#This Row],[Discount (%)]]</f>
        <v>50</v>
      </c>
      <c r="F898" s="20">
        <f>Table1[[#This Row],[Profit]]</f>
        <v>1916.19</v>
      </c>
    </row>
    <row r="899" spans="5:6">
      <c r="E899" s="19">
        <f>Table1[[#This Row],[Discount (%)]]</f>
        <v>18</v>
      </c>
      <c r="F899" s="20">
        <f>Table1[[#This Row],[Profit]]</f>
        <v>835.58</v>
      </c>
    </row>
    <row r="900" spans="5:6">
      <c r="E900" s="19">
        <f>Table1[[#This Row],[Discount (%)]]</f>
        <v>48</v>
      </c>
      <c r="F900" s="20">
        <f>Table1[[#This Row],[Profit]]</f>
        <v>1046.47</v>
      </c>
    </row>
    <row r="901" spans="5:6">
      <c r="E901" s="19">
        <f>Table1[[#This Row],[Discount (%)]]</f>
        <v>36</v>
      </c>
      <c r="F901" s="20">
        <f>Table1[[#This Row],[Profit]]</f>
        <v>1256.97</v>
      </c>
    </row>
    <row r="902" spans="5:6">
      <c r="E902" s="19">
        <f>Table1[[#This Row],[Discount (%)]]</f>
        <v>20</v>
      </c>
      <c r="F902" s="20">
        <f>Table1[[#This Row],[Profit]]</f>
        <v>1088.83</v>
      </c>
    </row>
    <row r="903" spans="5:6">
      <c r="E903" s="19">
        <f>Table1[[#This Row],[Discount (%)]]</f>
        <v>40</v>
      </c>
      <c r="F903" s="20">
        <f>Table1[[#This Row],[Profit]]</f>
        <v>660.19</v>
      </c>
    </row>
    <row r="904" spans="5:6">
      <c r="E904" s="19">
        <f>Table1[[#This Row],[Discount (%)]]</f>
        <v>48</v>
      </c>
      <c r="F904" s="20">
        <f>Table1[[#This Row],[Profit]]</f>
        <v>1217.92</v>
      </c>
    </row>
    <row r="905" spans="5:6">
      <c r="E905" s="19">
        <f>Table1[[#This Row],[Discount (%)]]</f>
        <v>25</v>
      </c>
      <c r="F905" s="20">
        <f>Table1[[#This Row],[Profit]]</f>
        <v>1100.1400000000001</v>
      </c>
    </row>
    <row r="906" spans="5:6">
      <c r="E906" s="19">
        <f>Table1[[#This Row],[Discount (%)]]</f>
        <v>42</v>
      </c>
      <c r="F906" s="20">
        <f>Table1[[#This Row],[Profit]]</f>
        <v>417.29</v>
      </c>
    </row>
    <row r="907" spans="5:6">
      <c r="E907" s="19">
        <f>Table1[[#This Row],[Discount (%)]]</f>
        <v>46</v>
      </c>
      <c r="F907" s="20">
        <f>Table1[[#This Row],[Profit]]</f>
        <v>1121.27</v>
      </c>
    </row>
    <row r="908" spans="5:6">
      <c r="E908" s="19">
        <f>Table1[[#This Row],[Discount (%)]]</f>
        <v>18</v>
      </c>
      <c r="F908" s="20">
        <f>Table1[[#This Row],[Profit]]</f>
        <v>448.04</v>
      </c>
    </row>
    <row r="909" spans="5:6">
      <c r="E909" s="19">
        <f>Table1[[#This Row],[Discount (%)]]</f>
        <v>12</v>
      </c>
      <c r="F909" s="20">
        <f>Table1[[#This Row],[Profit]]</f>
        <v>765.35</v>
      </c>
    </row>
    <row r="910" spans="5:6">
      <c r="E910" s="19">
        <f>Table1[[#This Row],[Discount (%)]]</f>
        <v>26</v>
      </c>
      <c r="F910" s="20">
        <f>Table1[[#This Row],[Profit]]</f>
        <v>1216.1600000000001</v>
      </c>
    </row>
    <row r="911" spans="5:6">
      <c r="E911" s="19">
        <f>Table1[[#This Row],[Discount (%)]]</f>
        <v>50</v>
      </c>
      <c r="F911" s="20">
        <f>Table1[[#This Row],[Profit]]</f>
        <v>514.32000000000005</v>
      </c>
    </row>
    <row r="912" spans="5:6">
      <c r="E912" s="19">
        <f>Table1[[#This Row],[Discount (%)]]</f>
        <v>45</v>
      </c>
      <c r="F912" s="20">
        <f>Table1[[#This Row],[Profit]]</f>
        <v>1396.16</v>
      </c>
    </row>
    <row r="913" spans="5:6">
      <c r="E913" s="19">
        <f>Table1[[#This Row],[Discount (%)]]</f>
        <v>46</v>
      </c>
      <c r="F913" s="20">
        <f>Table1[[#This Row],[Profit]]</f>
        <v>1346.37</v>
      </c>
    </row>
    <row r="914" spans="5:6">
      <c r="E914" s="19">
        <f>Table1[[#This Row],[Discount (%)]]</f>
        <v>13</v>
      </c>
      <c r="F914" s="20">
        <f>Table1[[#This Row],[Profit]]</f>
        <v>1260.46</v>
      </c>
    </row>
    <row r="915" spans="5:6">
      <c r="E915" s="19">
        <f>Table1[[#This Row],[Discount (%)]]</f>
        <v>19</v>
      </c>
      <c r="F915" s="20">
        <f>Table1[[#This Row],[Profit]]</f>
        <v>1429.54</v>
      </c>
    </row>
    <row r="916" spans="5:6">
      <c r="E916" s="19">
        <f>Table1[[#This Row],[Discount (%)]]</f>
        <v>1</v>
      </c>
      <c r="F916" s="20">
        <f>Table1[[#This Row],[Profit]]</f>
        <v>1160.77</v>
      </c>
    </row>
    <row r="917" spans="5:6">
      <c r="E917" s="19">
        <f>Table1[[#This Row],[Discount (%)]]</f>
        <v>32</v>
      </c>
      <c r="F917" s="20">
        <f>Table1[[#This Row],[Profit]]</f>
        <v>172.63</v>
      </c>
    </row>
    <row r="918" spans="5:6">
      <c r="E918" s="19">
        <f>Table1[[#This Row],[Discount (%)]]</f>
        <v>18</v>
      </c>
      <c r="F918" s="20">
        <f>Table1[[#This Row],[Profit]]</f>
        <v>691.25</v>
      </c>
    </row>
    <row r="919" spans="5:6">
      <c r="E919" s="19">
        <f>Table1[[#This Row],[Discount (%)]]</f>
        <v>6</v>
      </c>
      <c r="F919" s="20">
        <f>Table1[[#This Row],[Profit]]</f>
        <v>1123.5999999999999</v>
      </c>
    </row>
    <row r="920" spans="5:6">
      <c r="E920" s="19">
        <f>Table1[[#This Row],[Discount (%)]]</f>
        <v>2</v>
      </c>
      <c r="F920" s="20">
        <f>Table1[[#This Row],[Profit]]</f>
        <v>206.18</v>
      </c>
    </row>
    <row r="921" spans="5:6">
      <c r="E921" s="19">
        <f>Table1[[#This Row],[Discount (%)]]</f>
        <v>27</v>
      </c>
      <c r="F921" s="20">
        <f>Table1[[#This Row],[Profit]]</f>
        <v>1876.92</v>
      </c>
    </row>
    <row r="922" spans="5:6">
      <c r="E922" s="19">
        <f>Table1[[#This Row],[Discount (%)]]</f>
        <v>18</v>
      </c>
      <c r="F922" s="20">
        <f>Table1[[#This Row],[Profit]]</f>
        <v>247.9</v>
      </c>
    </row>
    <row r="923" spans="5:6">
      <c r="E923" s="19">
        <f>Table1[[#This Row],[Discount (%)]]</f>
        <v>23</v>
      </c>
      <c r="F923" s="20">
        <f>Table1[[#This Row],[Profit]]</f>
        <v>1965.68</v>
      </c>
    </row>
    <row r="924" spans="5:6">
      <c r="E924" s="19">
        <f>Table1[[#This Row],[Discount (%)]]</f>
        <v>15</v>
      </c>
      <c r="F924" s="20">
        <f>Table1[[#This Row],[Profit]]</f>
        <v>251.25</v>
      </c>
    </row>
    <row r="925" spans="5:6">
      <c r="E925" s="19">
        <f>Table1[[#This Row],[Discount (%)]]</f>
        <v>38</v>
      </c>
      <c r="F925" s="20">
        <f>Table1[[#This Row],[Profit]]</f>
        <v>1603.77</v>
      </c>
    </row>
    <row r="926" spans="5:6">
      <c r="E926" s="19">
        <f>Table1[[#This Row],[Discount (%)]]</f>
        <v>15</v>
      </c>
      <c r="F926" s="20">
        <f>Table1[[#This Row],[Profit]]</f>
        <v>1289.54</v>
      </c>
    </row>
    <row r="927" spans="5:6">
      <c r="E927" s="19">
        <f>Table1[[#This Row],[Discount (%)]]</f>
        <v>13</v>
      </c>
      <c r="F927" s="20">
        <f>Table1[[#This Row],[Profit]]</f>
        <v>1635.53</v>
      </c>
    </row>
    <row r="928" spans="5:6">
      <c r="E928" s="19">
        <f>Table1[[#This Row],[Discount (%)]]</f>
        <v>25</v>
      </c>
      <c r="F928" s="20">
        <f>Table1[[#This Row],[Profit]]</f>
        <v>1798.12</v>
      </c>
    </row>
    <row r="929" spans="5:6">
      <c r="E929" s="19">
        <f>Table1[[#This Row],[Discount (%)]]</f>
        <v>13</v>
      </c>
      <c r="F929" s="20">
        <f>Table1[[#This Row],[Profit]]</f>
        <v>1908.35</v>
      </c>
    </row>
    <row r="930" spans="5:6">
      <c r="E930" s="19">
        <f>Table1[[#This Row],[Discount (%)]]</f>
        <v>46</v>
      </c>
      <c r="F930" s="20">
        <f>Table1[[#This Row],[Profit]]</f>
        <v>456.31</v>
      </c>
    </row>
    <row r="931" spans="5:6">
      <c r="E931" s="19">
        <f>Table1[[#This Row],[Discount (%)]]</f>
        <v>31</v>
      </c>
      <c r="F931" s="20">
        <f>Table1[[#This Row],[Profit]]</f>
        <v>1346.31</v>
      </c>
    </row>
    <row r="932" spans="5:6">
      <c r="E932" s="19">
        <f>Table1[[#This Row],[Discount (%)]]</f>
        <v>34</v>
      </c>
      <c r="F932" s="20">
        <f>Table1[[#This Row],[Profit]]</f>
        <v>399.04</v>
      </c>
    </row>
    <row r="933" spans="5:6">
      <c r="E933" s="19">
        <f>Table1[[#This Row],[Discount (%)]]</f>
        <v>48</v>
      </c>
      <c r="F933" s="20">
        <f>Table1[[#This Row],[Profit]]</f>
        <v>248.85</v>
      </c>
    </row>
    <row r="934" spans="5:6">
      <c r="E934" s="19">
        <f>Table1[[#This Row],[Discount (%)]]</f>
        <v>0</v>
      </c>
      <c r="F934" s="20">
        <f>Table1[[#This Row],[Profit]]</f>
        <v>218.12</v>
      </c>
    </row>
    <row r="935" spans="5:6">
      <c r="E935" s="19">
        <f>Table1[[#This Row],[Discount (%)]]</f>
        <v>22</v>
      </c>
      <c r="F935" s="20">
        <f>Table1[[#This Row],[Profit]]</f>
        <v>561.27</v>
      </c>
    </row>
    <row r="936" spans="5:6">
      <c r="E936" s="19">
        <f>Table1[[#This Row],[Discount (%)]]</f>
        <v>44</v>
      </c>
      <c r="F936" s="20">
        <f>Table1[[#This Row],[Profit]]</f>
        <v>1654.37</v>
      </c>
    </row>
    <row r="937" spans="5:6">
      <c r="E937" s="19">
        <f>Table1[[#This Row],[Discount (%)]]</f>
        <v>1</v>
      </c>
      <c r="F937" s="20">
        <f>Table1[[#This Row],[Profit]]</f>
        <v>144.05000000000001</v>
      </c>
    </row>
    <row r="938" spans="5:6">
      <c r="E938" s="19">
        <f>Table1[[#This Row],[Discount (%)]]</f>
        <v>31</v>
      </c>
      <c r="F938" s="20">
        <f>Table1[[#This Row],[Profit]]</f>
        <v>1709.79</v>
      </c>
    </row>
    <row r="939" spans="5:6">
      <c r="E939" s="19">
        <f>Table1[[#This Row],[Discount (%)]]</f>
        <v>39</v>
      </c>
      <c r="F939" s="20">
        <f>Table1[[#This Row],[Profit]]</f>
        <v>1209.6500000000001</v>
      </c>
    </row>
    <row r="940" spans="5:6">
      <c r="E940" s="19">
        <f>Table1[[#This Row],[Discount (%)]]</f>
        <v>28</v>
      </c>
      <c r="F940" s="20">
        <f>Table1[[#This Row],[Profit]]</f>
        <v>1799.32</v>
      </c>
    </row>
    <row r="941" spans="5:6">
      <c r="E941" s="19">
        <f>Table1[[#This Row],[Discount (%)]]</f>
        <v>34</v>
      </c>
      <c r="F941" s="20">
        <f>Table1[[#This Row],[Profit]]</f>
        <v>925.07</v>
      </c>
    </row>
    <row r="942" spans="5:6">
      <c r="E942" s="19">
        <f>Table1[[#This Row],[Discount (%)]]</f>
        <v>16</v>
      </c>
      <c r="F942" s="20">
        <f>Table1[[#This Row],[Profit]]</f>
        <v>1211.3499999999999</v>
      </c>
    </row>
    <row r="943" spans="5:6">
      <c r="E943" s="19">
        <f>Table1[[#This Row],[Discount (%)]]</f>
        <v>27</v>
      </c>
      <c r="F943" s="20">
        <f>Table1[[#This Row],[Profit]]</f>
        <v>616.30999999999995</v>
      </c>
    </row>
    <row r="944" spans="5:6">
      <c r="E944" s="19">
        <f>Table1[[#This Row],[Discount (%)]]</f>
        <v>38</v>
      </c>
      <c r="F944" s="20">
        <f>Table1[[#This Row],[Profit]]</f>
        <v>754.86</v>
      </c>
    </row>
    <row r="945" spans="5:6">
      <c r="E945" s="19">
        <f>Table1[[#This Row],[Discount (%)]]</f>
        <v>26</v>
      </c>
      <c r="F945" s="20">
        <f>Table1[[#This Row],[Profit]]</f>
        <v>361.27</v>
      </c>
    </row>
    <row r="946" spans="5:6">
      <c r="E946" s="19">
        <f>Table1[[#This Row],[Discount (%)]]</f>
        <v>31</v>
      </c>
      <c r="F946" s="20">
        <f>Table1[[#This Row],[Profit]]</f>
        <v>1025.1600000000001</v>
      </c>
    </row>
    <row r="947" spans="5:6">
      <c r="E947" s="19">
        <f>Table1[[#This Row],[Discount (%)]]</f>
        <v>45</v>
      </c>
      <c r="F947" s="20">
        <f>Table1[[#This Row],[Profit]]</f>
        <v>350.6</v>
      </c>
    </row>
    <row r="948" spans="5:6">
      <c r="E948" s="19">
        <f>Table1[[#This Row],[Discount (%)]]</f>
        <v>21</v>
      </c>
      <c r="F948" s="20">
        <f>Table1[[#This Row],[Profit]]</f>
        <v>867.21</v>
      </c>
    </row>
    <row r="949" spans="5:6">
      <c r="E949" s="19">
        <f>Table1[[#This Row],[Discount (%)]]</f>
        <v>23</v>
      </c>
      <c r="F949" s="20">
        <f>Table1[[#This Row],[Profit]]</f>
        <v>1503.52</v>
      </c>
    </row>
    <row r="950" spans="5:6">
      <c r="E950" s="19">
        <f>Table1[[#This Row],[Discount (%)]]</f>
        <v>13</v>
      </c>
      <c r="F950" s="20">
        <f>Table1[[#This Row],[Profit]]</f>
        <v>346.29</v>
      </c>
    </row>
    <row r="951" spans="5:6">
      <c r="E951" s="19">
        <f>Table1[[#This Row],[Discount (%)]]</f>
        <v>42</v>
      </c>
      <c r="F951" s="20">
        <f>Table1[[#This Row],[Profit]]</f>
        <v>1549.06</v>
      </c>
    </row>
    <row r="952" spans="5:6">
      <c r="E952" s="19">
        <f>Table1[[#This Row],[Discount (%)]]</f>
        <v>43</v>
      </c>
      <c r="F952" s="20">
        <f>Table1[[#This Row],[Profit]]</f>
        <v>1877.75</v>
      </c>
    </row>
    <row r="953" spans="5:6">
      <c r="E953" s="19">
        <f>Table1[[#This Row],[Discount (%)]]</f>
        <v>41</v>
      </c>
      <c r="F953" s="20">
        <f>Table1[[#This Row],[Profit]]</f>
        <v>420.09</v>
      </c>
    </row>
    <row r="954" spans="5:6">
      <c r="E954" s="19">
        <f>Table1[[#This Row],[Discount (%)]]</f>
        <v>1</v>
      </c>
      <c r="F954" s="20">
        <f>Table1[[#This Row],[Profit]]</f>
        <v>1656.23</v>
      </c>
    </row>
    <row r="955" spans="5:6">
      <c r="E955" s="19">
        <f>Table1[[#This Row],[Discount (%)]]</f>
        <v>49</v>
      </c>
      <c r="F955" s="20">
        <f>Table1[[#This Row],[Profit]]</f>
        <v>1109.8699999999999</v>
      </c>
    </row>
    <row r="956" spans="5:6">
      <c r="E956" s="19">
        <f>Table1[[#This Row],[Discount (%)]]</f>
        <v>17</v>
      </c>
      <c r="F956" s="20">
        <f>Table1[[#This Row],[Profit]]</f>
        <v>1301.3699999999999</v>
      </c>
    </row>
    <row r="957" spans="5:6">
      <c r="E957" s="19">
        <f>Table1[[#This Row],[Discount (%)]]</f>
        <v>15</v>
      </c>
      <c r="F957" s="20">
        <f>Table1[[#This Row],[Profit]]</f>
        <v>1807.08</v>
      </c>
    </row>
    <row r="958" spans="5:6">
      <c r="E958" s="19">
        <f>Table1[[#This Row],[Discount (%)]]</f>
        <v>50</v>
      </c>
      <c r="F958" s="20">
        <f>Table1[[#This Row],[Profit]]</f>
        <v>1510.83</v>
      </c>
    </row>
    <row r="959" spans="5:6">
      <c r="E959" s="19">
        <f>Table1[[#This Row],[Discount (%)]]</f>
        <v>29</v>
      </c>
      <c r="F959" s="20">
        <f>Table1[[#This Row],[Profit]]</f>
        <v>1069.17</v>
      </c>
    </row>
    <row r="960" spans="5:6">
      <c r="E960" s="19">
        <f>Table1[[#This Row],[Discount (%)]]</f>
        <v>34</v>
      </c>
      <c r="F960" s="20">
        <f>Table1[[#This Row],[Profit]]</f>
        <v>535.99</v>
      </c>
    </row>
    <row r="961" spans="5:6">
      <c r="E961" s="19">
        <f>Table1[[#This Row],[Discount (%)]]</f>
        <v>17</v>
      </c>
      <c r="F961" s="20">
        <f>Table1[[#This Row],[Profit]]</f>
        <v>1820.81</v>
      </c>
    </row>
    <row r="962" spans="5:6">
      <c r="E962" s="19">
        <f>Table1[[#This Row],[Discount (%)]]</f>
        <v>42</v>
      </c>
      <c r="F962" s="20">
        <f>Table1[[#This Row],[Profit]]</f>
        <v>1037.1199999999999</v>
      </c>
    </row>
    <row r="963" spans="5:6">
      <c r="E963" s="19">
        <f>Table1[[#This Row],[Discount (%)]]</f>
        <v>15</v>
      </c>
      <c r="F963" s="20">
        <f>Table1[[#This Row],[Profit]]</f>
        <v>281.88</v>
      </c>
    </row>
    <row r="964" spans="5:6">
      <c r="E964" s="19">
        <f>Table1[[#This Row],[Discount (%)]]</f>
        <v>28</v>
      </c>
      <c r="F964" s="20">
        <f>Table1[[#This Row],[Profit]]</f>
        <v>1312.96</v>
      </c>
    </row>
    <row r="965" spans="5:6">
      <c r="E965" s="19">
        <f>Table1[[#This Row],[Discount (%)]]</f>
        <v>31</v>
      </c>
      <c r="F965" s="20">
        <f>Table1[[#This Row],[Profit]]</f>
        <v>1000.64</v>
      </c>
    </row>
    <row r="966" spans="5:6">
      <c r="E966" s="19">
        <f>Table1[[#This Row],[Discount (%)]]</f>
        <v>3</v>
      </c>
      <c r="F966" s="20">
        <f>Table1[[#This Row],[Profit]]</f>
        <v>1555.43</v>
      </c>
    </row>
    <row r="967" spans="5:6">
      <c r="E967" s="19">
        <f>Table1[[#This Row],[Discount (%)]]</f>
        <v>34</v>
      </c>
      <c r="F967" s="20">
        <f>Table1[[#This Row],[Profit]]</f>
        <v>904.99</v>
      </c>
    </row>
    <row r="968" spans="5:6">
      <c r="E968" s="19">
        <f>Table1[[#This Row],[Discount (%)]]</f>
        <v>27</v>
      </c>
      <c r="F968" s="20">
        <f>Table1[[#This Row],[Profit]]</f>
        <v>1040.05</v>
      </c>
    </row>
    <row r="969" spans="5:6">
      <c r="E969" s="19">
        <f>Table1[[#This Row],[Discount (%)]]</f>
        <v>34</v>
      </c>
      <c r="F969" s="20">
        <f>Table1[[#This Row],[Profit]]</f>
        <v>95.39</v>
      </c>
    </row>
    <row r="970" spans="5:6">
      <c r="E970" s="19">
        <f>Table1[[#This Row],[Discount (%)]]</f>
        <v>1</v>
      </c>
      <c r="F970" s="20">
        <f>Table1[[#This Row],[Profit]]</f>
        <v>338.11</v>
      </c>
    </row>
    <row r="971" spans="5:6">
      <c r="E971" s="19">
        <f>Table1[[#This Row],[Discount (%)]]</f>
        <v>43</v>
      </c>
      <c r="F971" s="20">
        <f>Table1[[#This Row],[Profit]]</f>
        <v>1292.3399999999999</v>
      </c>
    </row>
    <row r="972" spans="5:6">
      <c r="E972" s="19">
        <f>Table1[[#This Row],[Discount (%)]]</f>
        <v>39</v>
      </c>
      <c r="F972" s="20">
        <f>Table1[[#This Row],[Profit]]</f>
        <v>1683.5</v>
      </c>
    </row>
    <row r="973" spans="5:6">
      <c r="E973" s="19">
        <f>Table1[[#This Row],[Discount (%)]]</f>
        <v>18</v>
      </c>
      <c r="F973" s="20">
        <f>Table1[[#This Row],[Profit]]</f>
        <v>1709.86</v>
      </c>
    </row>
    <row r="974" spans="5:6">
      <c r="E974" s="19">
        <f>Table1[[#This Row],[Discount (%)]]</f>
        <v>5</v>
      </c>
      <c r="F974" s="20">
        <f>Table1[[#This Row],[Profit]]</f>
        <v>1873.81</v>
      </c>
    </row>
    <row r="975" spans="5:6">
      <c r="E975" s="19">
        <f>Table1[[#This Row],[Discount (%)]]</f>
        <v>16</v>
      </c>
      <c r="F975" s="20">
        <f>Table1[[#This Row],[Profit]]</f>
        <v>1960.53</v>
      </c>
    </row>
    <row r="976" spans="5:6">
      <c r="E976" s="19">
        <f>Table1[[#This Row],[Discount (%)]]</f>
        <v>10</v>
      </c>
      <c r="F976" s="20">
        <f>Table1[[#This Row],[Profit]]</f>
        <v>203.72</v>
      </c>
    </row>
    <row r="977" spans="5:6">
      <c r="E977" s="19">
        <f>Table1[[#This Row],[Discount (%)]]</f>
        <v>41</v>
      </c>
      <c r="F977" s="20">
        <f>Table1[[#This Row],[Profit]]</f>
        <v>620.35</v>
      </c>
    </row>
    <row r="978" spans="5:6">
      <c r="E978" s="19">
        <f>Table1[[#This Row],[Discount (%)]]</f>
        <v>8</v>
      </c>
      <c r="F978" s="20">
        <f>Table1[[#This Row],[Profit]]</f>
        <v>900.03</v>
      </c>
    </row>
    <row r="979" spans="5:6">
      <c r="E979" s="19">
        <f>Table1[[#This Row],[Discount (%)]]</f>
        <v>13</v>
      </c>
      <c r="F979" s="20">
        <f>Table1[[#This Row],[Profit]]</f>
        <v>191.19</v>
      </c>
    </row>
    <row r="980" spans="5:6">
      <c r="E980" s="19">
        <f>Table1[[#This Row],[Discount (%)]]</f>
        <v>34</v>
      </c>
      <c r="F980" s="20">
        <f>Table1[[#This Row],[Profit]]</f>
        <v>1732.91</v>
      </c>
    </row>
    <row r="981" spans="5:6">
      <c r="E981" s="19">
        <f>Table1[[#This Row],[Discount (%)]]</f>
        <v>15</v>
      </c>
      <c r="F981" s="20">
        <f>Table1[[#This Row],[Profit]]</f>
        <v>728.54</v>
      </c>
    </row>
    <row r="982" spans="5:6">
      <c r="E982" s="19">
        <f>Table1[[#This Row],[Discount (%)]]</f>
        <v>12</v>
      </c>
      <c r="F982" s="20">
        <f>Table1[[#This Row],[Profit]]</f>
        <v>206.61</v>
      </c>
    </row>
    <row r="983" spans="5:6">
      <c r="E983" s="19">
        <f>Table1[[#This Row],[Discount (%)]]</f>
        <v>29</v>
      </c>
      <c r="F983" s="20">
        <f>Table1[[#This Row],[Profit]]</f>
        <v>1648.95</v>
      </c>
    </row>
    <row r="984" spans="5:6">
      <c r="E984" s="19">
        <f>Table1[[#This Row],[Discount (%)]]</f>
        <v>16</v>
      </c>
      <c r="F984" s="20">
        <f>Table1[[#This Row],[Profit]]</f>
        <v>337.63</v>
      </c>
    </row>
    <row r="985" spans="5:6">
      <c r="E985" s="19">
        <f>Table1[[#This Row],[Discount (%)]]</f>
        <v>49</v>
      </c>
      <c r="F985" s="20">
        <f>Table1[[#This Row],[Profit]]</f>
        <v>979.86</v>
      </c>
    </row>
    <row r="986" spans="5:6">
      <c r="E986" s="19">
        <f>Table1[[#This Row],[Discount (%)]]</f>
        <v>26</v>
      </c>
      <c r="F986" s="20">
        <f>Table1[[#This Row],[Profit]]</f>
        <v>483.67</v>
      </c>
    </row>
    <row r="987" spans="5:6">
      <c r="E987" s="19">
        <f>Table1[[#This Row],[Discount (%)]]</f>
        <v>15</v>
      </c>
      <c r="F987" s="20">
        <f>Table1[[#This Row],[Profit]]</f>
        <v>1146.1099999999999</v>
      </c>
    </row>
    <row r="988" spans="5:6">
      <c r="E988" s="19">
        <f>Table1[[#This Row],[Discount (%)]]</f>
        <v>4</v>
      </c>
      <c r="F988" s="20">
        <f>Table1[[#This Row],[Profit]]</f>
        <v>327.16000000000003</v>
      </c>
    </row>
    <row r="989" spans="5:6">
      <c r="E989" s="19">
        <f>Table1[[#This Row],[Discount (%)]]</f>
        <v>12</v>
      </c>
      <c r="F989" s="20">
        <f>Table1[[#This Row],[Profit]]</f>
        <v>1543.25</v>
      </c>
    </row>
    <row r="990" spans="5:6">
      <c r="E990" s="19">
        <f>Table1[[#This Row],[Discount (%)]]</f>
        <v>37</v>
      </c>
      <c r="F990" s="20">
        <f>Table1[[#This Row],[Profit]]</f>
        <v>163.81</v>
      </c>
    </row>
    <row r="991" spans="5:6">
      <c r="E991" s="19">
        <f>Table1[[#This Row],[Discount (%)]]</f>
        <v>14</v>
      </c>
      <c r="F991" s="20">
        <f>Table1[[#This Row],[Profit]]</f>
        <v>234.79</v>
      </c>
    </row>
    <row r="992" spans="5:6">
      <c r="E992" s="19">
        <f>Table1[[#This Row],[Discount (%)]]</f>
        <v>39</v>
      </c>
      <c r="F992" s="20">
        <f>Table1[[#This Row],[Profit]]</f>
        <v>222.18</v>
      </c>
    </row>
    <row r="993" spans="5:6">
      <c r="E993" s="19">
        <f>Table1[[#This Row],[Discount (%)]]</f>
        <v>50</v>
      </c>
      <c r="F993" s="20">
        <f>Table1[[#This Row],[Profit]]</f>
        <v>1499.53</v>
      </c>
    </row>
    <row r="994" spans="5:6">
      <c r="E994" s="19">
        <f>Table1[[#This Row],[Discount (%)]]</f>
        <v>4</v>
      </c>
      <c r="F994" s="20">
        <f>Table1[[#This Row],[Profit]]</f>
        <v>534.63</v>
      </c>
    </row>
    <row r="995" spans="5:6">
      <c r="E995" s="19">
        <f>Table1[[#This Row],[Discount (%)]]</f>
        <v>17</v>
      </c>
      <c r="F995" s="20">
        <f>Table1[[#This Row],[Profit]]</f>
        <v>1047.3499999999999</v>
      </c>
    </row>
    <row r="996" spans="5:6">
      <c r="E996" s="19">
        <f>Table1[[#This Row],[Discount (%)]]</f>
        <v>22</v>
      </c>
      <c r="F996" s="20">
        <f>Table1[[#This Row],[Profit]]</f>
        <v>1924.7</v>
      </c>
    </row>
    <row r="997" spans="5:6">
      <c r="E997" s="19">
        <f>Table1[[#This Row],[Discount (%)]]</f>
        <v>34</v>
      </c>
      <c r="F997" s="20">
        <f>Table1[[#This Row],[Profit]]</f>
        <v>1821.29</v>
      </c>
    </row>
    <row r="998" spans="5:6">
      <c r="E998" s="19">
        <f>Table1[[#This Row],[Discount (%)]]</f>
        <v>32</v>
      </c>
      <c r="F998" s="20">
        <f>Table1[[#This Row],[Profit]]</f>
        <v>1807.07</v>
      </c>
    </row>
    <row r="999" spans="5:6">
      <c r="E999" s="19">
        <f>Table1[[#This Row],[Discount (%)]]</f>
        <v>17</v>
      </c>
      <c r="F999" s="20">
        <f>Table1[[#This Row],[Profit]]</f>
        <v>34.880000000000003</v>
      </c>
    </row>
    <row r="1000" spans="5:6">
      <c r="E1000" s="19">
        <f>Table1[[#This Row],[Discount (%)]]</f>
        <v>35</v>
      </c>
      <c r="F1000" s="20">
        <f>Table1[[#This Row],[Profit]]</f>
        <v>1117.82</v>
      </c>
    </row>
    <row r="1001" spans="5:6">
      <c r="E1001" s="19">
        <f>Table1[[#This Row],[Discount (%)]]</f>
        <v>50</v>
      </c>
      <c r="F1001" s="20">
        <f>Table1[[#This Row],[Profit]]</f>
        <v>606.65</v>
      </c>
    </row>
    <row r="1002" spans="5:6">
      <c r="E1002" s="19">
        <f>Table1[[#This Row],[Discount (%)]]</f>
        <v>28</v>
      </c>
      <c r="F1002" s="20">
        <f>Table1[[#This Row],[Profit]]</f>
        <v>1143.74</v>
      </c>
    </row>
    <row r="1003" spans="5:6">
      <c r="E1003" s="19">
        <f>Table1[[#This Row],[Discount (%)]]</f>
        <v>9</v>
      </c>
      <c r="F1003" s="20">
        <f>Table1[[#This Row],[Profit]]</f>
        <v>411.38</v>
      </c>
    </row>
    <row r="1004" spans="5:6">
      <c r="E1004" s="19">
        <f>Table1[[#This Row],[Discount (%)]]</f>
        <v>14</v>
      </c>
      <c r="F1004" s="20">
        <f>Table1[[#This Row],[Profit]]</f>
        <v>1877.74</v>
      </c>
    </row>
    <row r="1005" spans="5:6">
      <c r="E1005" s="19">
        <f>Table1[[#This Row],[Discount (%)]]</f>
        <v>34</v>
      </c>
      <c r="F1005" s="20">
        <f>Table1[[#This Row],[Profit]]</f>
        <v>1837.33</v>
      </c>
    </row>
    <row r="1006" spans="5:6">
      <c r="E1006" s="19">
        <f>Table1[[#This Row],[Discount (%)]]</f>
        <v>48</v>
      </c>
      <c r="F1006" s="20">
        <f>Table1[[#This Row],[Profit]]</f>
        <v>109.42</v>
      </c>
    </row>
    <row r="1007" spans="5:6">
      <c r="E1007" s="19">
        <f>Table1[[#This Row],[Discount (%)]]</f>
        <v>18</v>
      </c>
      <c r="F1007" s="20">
        <f>Table1[[#This Row],[Profit]]</f>
        <v>252.03</v>
      </c>
    </row>
    <row r="1008" spans="5:6">
      <c r="E1008" s="19">
        <f>Table1[[#This Row],[Discount (%)]]</f>
        <v>21</v>
      </c>
      <c r="F1008" s="20">
        <f>Table1[[#This Row],[Profit]]</f>
        <v>1181.53</v>
      </c>
    </row>
    <row r="1009" spans="5:6">
      <c r="E1009" s="19">
        <f>Table1[[#This Row],[Discount (%)]]</f>
        <v>43</v>
      </c>
      <c r="F1009" s="20">
        <f>Table1[[#This Row],[Profit]]</f>
        <v>857.03</v>
      </c>
    </row>
    <row r="1010" spans="5:6">
      <c r="E1010" s="19">
        <f>Table1[[#This Row],[Discount (%)]]</f>
        <v>48</v>
      </c>
      <c r="F1010" s="20">
        <f>Table1[[#This Row],[Profit]]</f>
        <v>1822.77</v>
      </c>
    </row>
    <row r="1011" spans="5:6">
      <c r="E1011" s="19">
        <f>Table1[[#This Row],[Discount (%)]]</f>
        <v>4</v>
      </c>
      <c r="F1011" s="20">
        <f>Table1[[#This Row],[Profit]]</f>
        <v>362.45</v>
      </c>
    </row>
    <row r="1012" spans="5:6">
      <c r="E1012" s="19">
        <f>Table1[[#This Row],[Discount (%)]]</f>
        <v>18</v>
      </c>
      <c r="F1012" s="20">
        <f>Table1[[#This Row],[Profit]]</f>
        <v>1894.16</v>
      </c>
    </row>
    <row r="1013" spans="5:6">
      <c r="E1013" s="19">
        <f>Table1[[#This Row],[Discount (%)]]</f>
        <v>18</v>
      </c>
      <c r="F1013" s="20">
        <f>Table1[[#This Row],[Profit]]</f>
        <v>709.48</v>
      </c>
    </row>
    <row r="1014" spans="5:6">
      <c r="E1014" s="19">
        <f>Table1[[#This Row],[Discount (%)]]</f>
        <v>40</v>
      </c>
      <c r="F1014" s="20">
        <f>Table1[[#This Row],[Profit]]</f>
        <v>183.57</v>
      </c>
    </row>
    <row r="1015" spans="5:6">
      <c r="E1015" s="19">
        <f>Table1[[#This Row],[Discount (%)]]</f>
        <v>43</v>
      </c>
      <c r="F1015" s="20">
        <f>Table1[[#This Row],[Profit]]</f>
        <v>252.99</v>
      </c>
    </row>
    <row r="1016" spans="5:6">
      <c r="E1016" s="19">
        <f>Table1[[#This Row],[Discount (%)]]</f>
        <v>37</v>
      </c>
      <c r="F1016" s="20">
        <f>Table1[[#This Row],[Profit]]</f>
        <v>462.82</v>
      </c>
    </row>
    <row r="1017" spans="5:6">
      <c r="E1017" s="19">
        <f>Table1[[#This Row],[Discount (%)]]</f>
        <v>11</v>
      </c>
      <c r="F1017" s="20">
        <f>Table1[[#This Row],[Profit]]</f>
        <v>1406.79</v>
      </c>
    </row>
    <row r="1018" spans="5:6">
      <c r="E1018" s="19">
        <f>Table1[[#This Row],[Discount (%)]]</f>
        <v>8</v>
      </c>
      <c r="F1018" s="20">
        <f>Table1[[#This Row],[Profit]]</f>
        <v>53.56</v>
      </c>
    </row>
    <row r="1019" spans="5:6">
      <c r="E1019" s="19">
        <f>Table1[[#This Row],[Discount (%)]]</f>
        <v>43</v>
      </c>
      <c r="F1019" s="20">
        <f>Table1[[#This Row],[Profit]]</f>
        <v>489.13</v>
      </c>
    </row>
    <row r="1020" spans="5:6">
      <c r="E1020" s="19">
        <f>Table1[[#This Row],[Discount (%)]]</f>
        <v>4</v>
      </c>
      <c r="F1020" s="20">
        <f>Table1[[#This Row],[Profit]]</f>
        <v>1028.77</v>
      </c>
    </row>
    <row r="1021" spans="5:6">
      <c r="E1021" s="19">
        <f>Table1[[#This Row],[Discount (%)]]</f>
        <v>33</v>
      </c>
      <c r="F1021" s="20">
        <f>Table1[[#This Row],[Profit]]</f>
        <v>668.22</v>
      </c>
    </row>
    <row r="1022" spans="5:6">
      <c r="E1022" s="19">
        <f>Table1[[#This Row],[Discount (%)]]</f>
        <v>22</v>
      </c>
      <c r="F1022" s="20">
        <f>Table1[[#This Row],[Profit]]</f>
        <v>118.73</v>
      </c>
    </row>
    <row r="1023" spans="5:6">
      <c r="E1023" s="19">
        <f>Table1[[#This Row],[Discount (%)]]</f>
        <v>15</v>
      </c>
      <c r="F1023" s="20">
        <f>Table1[[#This Row],[Profit]]</f>
        <v>1136.1500000000001</v>
      </c>
    </row>
    <row r="1024" spans="5:6">
      <c r="E1024" s="19">
        <f>Table1[[#This Row],[Discount (%)]]</f>
        <v>18</v>
      </c>
      <c r="F1024" s="20">
        <f>Table1[[#This Row],[Profit]]</f>
        <v>866.99</v>
      </c>
    </row>
    <row r="1025" spans="5:6">
      <c r="E1025" s="19">
        <f>Table1[[#This Row],[Discount (%)]]</f>
        <v>49</v>
      </c>
      <c r="F1025" s="20">
        <f>Table1[[#This Row],[Profit]]</f>
        <v>141.13</v>
      </c>
    </row>
    <row r="1026" spans="5:6">
      <c r="E1026" s="19">
        <f>Table1[[#This Row],[Discount (%)]]</f>
        <v>3</v>
      </c>
      <c r="F1026" s="20">
        <f>Table1[[#This Row],[Profit]]</f>
        <v>306.32</v>
      </c>
    </row>
    <row r="1027" spans="5:6">
      <c r="E1027" s="19">
        <f>Table1[[#This Row],[Discount (%)]]</f>
        <v>12</v>
      </c>
      <c r="F1027" s="20">
        <f>Table1[[#This Row],[Profit]]</f>
        <v>1957.85</v>
      </c>
    </row>
    <row r="1028" spans="5:6">
      <c r="E1028" s="19">
        <f>Table1[[#This Row],[Discount (%)]]</f>
        <v>14</v>
      </c>
      <c r="F1028" s="20">
        <f>Table1[[#This Row],[Profit]]</f>
        <v>1446.21</v>
      </c>
    </row>
    <row r="1029" spans="5:6">
      <c r="E1029" s="19">
        <f>Table1[[#This Row],[Discount (%)]]</f>
        <v>25</v>
      </c>
      <c r="F1029" s="20">
        <f>Table1[[#This Row],[Profit]]</f>
        <v>1769.25</v>
      </c>
    </row>
    <row r="1030" spans="5:6">
      <c r="E1030" s="19">
        <f>Table1[[#This Row],[Discount (%)]]</f>
        <v>21</v>
      </c>
      <c r="F1030" s="20">
        <f>Table1[[#This Row],[Profit]]</f>
        <v>139.22</v>
      </c>
    </row>
    <row r="1031" spans="5:6">
      <c r="E1031" s="19">
        <f>Table1[[#This Row],[Discount (%)]]</f>
        <v>9</v>
      </c>
      <c r="F1031" s="20">
        <f>Table1[[#This Row],[Profit]]</f>
        <v>1080.9000000000001</v>
      </c>
    </row>
    <row r="1032" spans="5:6">
      <c r="E1032" s="19">
        <f>Table1[[#This Row],[Discount (%)]]</f>
        <v>31</v>
      </c>
      <c r="F1032" s="20">
        <f>Table1[[#This Row],[Profit]]</f>
        <v>578.14</v>
      </c>
    </row>
    <row r="1033" spans="5:6">
      <c r="E1033" s="19">
        <f>Table1[[#This Row],[Discount (%)]]</f>
        <v>8</v>
      </c>
      <c r="F1033" s="20">
        <f>Table1[[#This Row],[Profit]]</f>
        <v>65.239999999999995</v>
      </c>
    </row>
    <row r="1034" spans="5:6">
      <c r="E1034" s="19">
        <f>Table1[[#This Row],[Discount (%)]]</f>
        <v>13</v>
      </c>
      <c r="F1034" s="20">
        <f>Table1[[#This Row],[Profit]]</f>
        <v>1624.56</v>
      </c>
    </row>
    <row r="1035" spans="5:6">
      <c r="E1035" s="19">
        <f>Table1[[#This Row],[Discount (%)]]</f>
        <v>42</v>
      </c>
      <c r="F1035" s="20">
        <f>Table1[[#This Row],[Profit]]</f>
        <v>381.13</v>
      </c>
    </row>
    <row r="1036" spans="5:6">
      <c r="E1036" s="19">
        <f>Table1[[#This Row],[Discount (%)]]</f>
        <v>16</v>
      </c>
      <c r="F1036" s="20">
        <f>Table1[[#This Row],[Profit]]</f>
        <v>804.14</v>
      </c>
    </row>
    <row r="1037" spans="5:6">
      <c r="E1037" s="19">
        <f>Table1[[#This Row],[Discount (%)]]</f>
        <v>42</v>
      </c>
      <c r="F1037" s="20">
        <f>Table1[[#This Row],[Profit]]</f>
        <v>207.93</v>
      </c>
    </row>
    <row r="1038" spans="5:6">
      <c r="E1038" s="19">
        <f>Table1[[#This Row],[Discount (%)]]</f>
        <v>37</v>
      </c>
      <c r="F1038" s="20">
        <f>Table1[[#This Row],[Profit]]</f>
        <v>898.04</v>
      </c>
    </row>
    <row r="1039" spans="5:6">
      <c r="E1039" s="19">
        <f>Table1[[#This Row],[Discount (%)]]</f>
        <v>32</v>
      </c>
      <c r="F1039" s="20">
        <f>Table1[[#This Row],[Profit]]</f>
        <v>1371.56</v>
      </c>
    </row>
    <row r="1040" spans="5:6">
      <c r="E1040" s="19">
        <f>Table1[[#This Row],[Discount (%)]]</f>
        <v>29</v>
      </c>
      <c r="F1040" s="20">
        <f>Table1[[#This Row],[Profit]]</f>
        <v>1427.41</v>
      </c>
    </row>
    <row r="1041" spans="5:6">
      <c r="E1041" s="19">
        <f>Table1[[#This Row],[Discount (%)]]</f>
        <v>19</v>
      </c>
      <c r="F1041" s="20">
        <f>Table1[[#This Row],[Profit]]</f>
        <v>1514.5</v>
      </c>
    </row>
    <row r="1042" spans="5:6">
      <c r="E1042" s="19">
        <f>Table1[[#This Row],[Discount (%)]]</f>
        <v>4</v>
      </c>
      <c r="F1042" s="20">
        <f>Table1[[#This Row],[Profit]]</f>
        <v>1967.15</v>
      </c>
    </row>
    <row r="1043" spans="5:6">
      <c r="E1043" s="19">
        <f>Table1[[#This Row],[Discount (%)]]</f>
        <v>3</v>
      </c>
      <c r="F1043" s="20">
        <f>Table1[[#This Row],[Profit]]</f>
        <v>194.61</v>
      </c>
    </row>
    <row r="1044" spans="5:6">
      <c r="E1044" s="19">
        <f>Table1[[#This Row],[Discount (%)]]</f>
        <v>29</v>
      </c>
      <c r="F1044" s="20">
        <f>Table1[[#This Row],[Profit]]</f>
        <v>829.81</v>
      </c>
    </row>
    <row r="1045" spans="5:6">
      <c r="E1045" s="19">
        <f>Table1[[#This Row],[Discount (%)]]</f>
        <v>29</v>
      </c>
      <c r="F1045" s="20">
        <f>Table1[[#This Row],[Profit]]</f>
        <v>1528.55</v>
      </c>
    </row>
    <row r="1046" spans="5:6">
      <c r="E1046" s="19">
        <f>Table1[[#This Row],[Discount (%)]]</f>
        <v>43</v>
      </c>
      <c r="F1046" s="20">
        <f>Table1[[#This Row],[Profit]]</f>
        <v>1654.57</v>
      </c>
    </row>
    <row r="1047" spans="5:6">
      <c r="E1047" s="19">
        <f>Table1[[#This Row],[Discount (%)]]</f>
        <v>11</v>
      </c>
      <c r="F1047" s="20">
        <f>Table1[[#This Row],[Profit]]</f>
        <v>1049.8800000000001</v>
      </c>
    </row>
    <row r="1048" spans="5:6">
      <c r="E1048" s="19">
        <f>Table1[[#This Row],[Discount (%)]]</f>
        <v>39</v>
      </c>
      <c r="F1048" s="20">
        <f>Table1[[#This Row],[Profit]]</f>
        <v>577.51</v>
      </c>
    </row>
    <row r="1049" spans="5:6">
      <c r="E1049" s="19">
        <f>Table1[[#This Row],[Discount (%)]]</f>
        <v>48</v>
      </c>
      <c r="F1049" s="20">
        <f>Table1[[#This Row],[Profit]]</f>
        <v>1533.66</v>
      </c>
    </row>
    <row r="1050" spans="5:6">
      <c r="E1050" s="19">
        <f>Table1[[#This Row],[Discount (%)]]</f>
        <v>24</v>
      </c>
      <c r="F1050" s="20">
        <f>Table1[[#This Row],[Profit]]</f>
        <v>441.64</v>
      </c>
    </row>
    <row r="1051" spans="5:6">
      <c r="E1051" s="19">
        <f>Table1[[#This Row],[Discount (%)]]</f>
        <v>44</v>
      </c>
      <c r="F1051" s="20">
        <f>Table1[[#This Row],[Profit]]</f>
        <v>479.8</v>
      </c>
    </row>
    <row r="1052" spans="5:6">
      <c r="E1052" s="19">
        <f>Table1[[#This Row],[Discount (%)]]</f>
        <v>48</v>
      </c>
      <c r="F1052" s="20">
        <f>Table1[[#This Row],[Profit]]</f>
        <v>197.95</v>
      </c>
    </row>
    <row r="1053" spans="5:6">
      <c r="E1053" s="19">
        <f>Table1[[#This Row],[Discount (%)]]</f>
        <v>13</v>
      </c>
      <c r="F1053" s="20">
        <f>Table1[[#This Row],[Profit]]</f>
        <v>321.77999999999997</v>
      </c>
    </row>
    <row r="1054" spans="5:6">
      <c r="E1054" s="19">
        <f>Table1[[#This Row],[Discount (%)]]</f>
        <v>23</v>
      </c>
      <c r="F1054" s="20">
        <f>Table1[[#This Row],[Profit]]</f>
        <v>212.65</v>
      </c>
    </row>
    <row r="1055" spans="5:6">
      <c r="E1055" s="19">
        <f>Table1[[#This Row],[Discount (%)]]</f>
        <v>18</v>
      </c>
      <c r="F1055" s="20">
        <f>Table1[[#This Row],[Profit]]</f>
        <v>948.57</v>
      </c>
    </row>
    <row r="1056" spans="5:6">
      <c r="E1056" s="19">
        <f>Table1[[#This Row],[Discount (%)]]</f>
        <v>41</v>
      </c>
      <c r="F1056" s="20">
        <f>Table1[[#This Row],[Profit]]</f>
        <v>283.54000000000002</v>
      </c>
    </row>
    <row r="1057" spans="5:6">
      <c r="E1057" s="19">
        <f>Table1[[#This Row],[Discount (%)]]</f>
        <v>18</v>
      </c>
      <c r="F1057" s="20">
        <f>Table1[[#This Row],[Profit]]</f>
        <v>1996.48</v>
      </c>
    </row>
    <row r="1058" spans="5:6">
      <c r="E1058" s="19">
        <f>Table1[[#This Row],[Discount (%)]]</f>
        <v>47</v>
      </c>
      <c r="F1058" s="20">
        <f>Table1[[#This Row],[Profit]]</f>
        <v>1354.89</v>
      </c>
    </row>
    <row r="1059" spans="5:6">
      <c r="E1059" s="19">
        <f>Table1[[#This Row],[Discount (%)]]</f>
        <v>45</v>
      </c>
      <c r="F1059" s="20">
        <f>Table1[[#This Row],[Profit]]</f>
        <v>379.23</v>
      </c>
    </row>
    <row r="1060" spans="5:6">
      <c r="E1060" s="19">
        <f>Table1[[#This Row],[Discount (%)]]</f>
        <v>30</v>
      </c>
      <c r="F1060" s="20">
        <f>Table1[[#This Row],[Profit]]</f>
        <v>1220.45</v>
      </c>
    </row>
    <row r="1061" spans="5:6">
      <c r="E1061" s="19">
        <f>Table1[[#This Row],[Discount (%)]]</f>
        <v>36</v>
      </c>
      <c r="F1061" s="20">
        <f>Table1[[#This Row],[Profit]]</f>
        <v>60.3</v>
      </c>
    </row>
    <row r="1062" spans="5:6">
      <c r="E1062" s="19">
        <f>Table1[[#This Row],[Discount (%)]]</f>
        <v>24</v>
      </c>
      <c r="F1062" s="20">
        <f>Table1[[#This Row],[Profit]]</f>
        <v>1239.52</v>
      </c>
    </row>
    <row r="1063" spans="5:6">
      <c r="E1063" s="19">
        <f>Table1[[#This Row],[Discount (%)]]</f>
        <v>44</v>
      </c>
      <c r="F1063" s="20">
        <f>Table1[[#This Row],[Profit]]</f>
        <v>1035.93</v>
      </c>
    </row>
    <row r="1064" spans="5:6">
      <c r="E1064" s="19">
        <f>Table1[[#This Row],[Discount (%)]]</f>
        <v>27</v>
      </c>
      <c r="F1064" s="20">
        <f>Table1[[#This Row],[Profit]]</f>
        <v>683.06</v>
      </c>
    </row>
    <row r="1065" spans="5:6">
      <c r="E1065" s="19">
        <f>Table1[[#This Row],[Discount (%)]]</f>
        <v>2</v>
      </c>
      <c r="F1065" s="20">
        <f>Table1[[#This Row],[Profit]]</f>
        <v>1035.03</v>
      </c>
    </row>
    <row r="1066" spans="5:6">
      <c r="E1066" s="19">
        <f>Table1[[#This Row],[Discount (%)]]</f>
        <v>9</v>
      </c>
      <c r="F1066" s="20">
        <f>Table1[[#This Row],[Profit]]</f>
        <v>1433.05</v>
      </c>
    </row>
    <row r="1067" spans="5:6">
      <c r="E1067" s="19">
        <f>Table1[[#This Row],[Discount (%)]]</f>
        <v>45</v>
      </c>
      <c r="F1067" s="20">
        <f>Table1[[#This Row],[Profit]]</f>
        <v>946.11</v>
      </c>
    </row>
    <row r="1068" spans="5:6">
      <c r="E1068" s="19">
        <f>Table1[[#This Row],[Discount (%)]]</f>
        <v>28</v>
      </c>
      <c r="F1068" s="20">
        <f>Table1[[#This Row],[Profit]]</f>
        <v>1395.92</v>
      </c>
    </row>
    <row r="1069" spans="5:6">
      <c r="E1069" s="19">
        <f>Table1[[#This Row],[Discount (%)]]</f>
        <v>34</v>
      </c>
      <c r="F1069" s="20">
        <f>Table1[[#This Row],[Profit]]</f>
        <v>183.51</v>
      </c>
    </row>
    <row r="1070" spans="5:6">
      <c r="E1070" s="19">
        <f>Table1[[#This Row],[Discount (%)]]</f>
        <v>47</v>
      </c>
      <c r="F1070" s="20">
        <f>Table1[[#This Row],[Profit]]</f>
        <v>727.32</v>
      </c>
    </row>
    <row r="1071" spans="5:6">
      <c r="E1071" s="19">
        <f>Table1[[#This Row],[Discount (%)]]</f>
        <v>39</v>
      </c>
      <c r="F1071" s="20">
        <f>Table1[[#This Row],[Profit]]</f>
        <v>270.3</v>
      </c>
    </row>
    <row r="1072" spans="5:6">
      <c r="E1072" s="19">
        <f>Table1[[#This Row],[Discount (%)]]</f>
        <v>32</v>
      </c>
      <c r="F1072" s="20">
        <f>Table1[[#This Row],[Profit]]</f>
        <v>646.04999999999995</v>
      </c>
    </row>
    <row r="1073" spans="5:6">
      <c r="E1073" s="19">
        <f>Table1[[#This Row],[Discount (%)]]</f>
        <v>12</v>
      </c>
      <c r="F1073" s="20">
        <f>Table1[[#This Row],[Profit]]</f>
        <v>718.54</v>
      </c>
    </row>
    <row r="1074" spans="5:6">
      <c r="E1074" s="19">
        <f>Table1[[#This Row],[Discount (%)]]</f>
        <v>8</v>
      </c>
      <c r="F1074" s="20">
        <f>Table1[[#This Row],[Profit]]</f>
        <v>700.82</v>
      </c>
    </row>
    <row r="1075" spans="5:6">
      <c r="E1075" s="19">
        <f>Table1[[#This Row],[Discount (%)]]</f>
        <v>33</v>
      </c>
      <c r="F1075" s="20">
        <f>Table1[[#This Row],[Profit]]</f>
        <v>1647.74</v>
      </c>
    </row>
    <row r="1076" spans="5:6">
      <c r="E1076" s="19">
        <f>Table1[[#This Row],[Discount (%)]]</f>
        <v>19</v>
      </c>
      <c r="F1076" s="20">
        <f>Table1[[#This Row],[Profit]]</f>
        <v>583.15</v>
      </c>
    </row>
    <row r="1077" spans="5:6">
      <c r="E1077" s="19">
        <f>Table1[[#This Row],[Discount (%)]]</f>
        <v>4</v>
      </c>
      <c r="F1077" s="20">
        <f>Table1[[#This Row],[Profit]]</f>
        <v>1909</v>
      </c>
    </row>
    <row r="1078" spans="5:6">
      <c r="E1078" s="19">
        <f>Table1[[#This Row],[Discount (%)]]</f>
        <v>24</v>
      </c>
      <c r="F1078" s="20">
        <f>Table1[[#This Row],[Profit]]</f>
        <v>737.78</v>
      </c>
    </row>
    <row r="1079" spans="5:6">
      <c r="E1079" s="19">
        <f>Table1[[#This Row],[Discount (%)]]</f>
        <v>33</v>
      </c>
      <c r="F1079" s="20">
        <f>Table1[[#This Row],[Profit]]</f>
        <v>539.78</v>
      </c>
    </row>
    <row r="1080" spans="5:6">
      <c r="E1080" s="19">
        <f>Table1[[#This Row],[Discount (%)]]</f>
        <v>16</v>
      </c>
      <c r="F1080" s="20">
        <f>Table1[[#This Row],[Profit]]</f>
        <v>1914.86</v>
      </c>
    </row>
    <row r="1081" spans="5:6">
      <c r="E1081" s="19">
        <f>Table1[[#This Row],[Discount (%)]]</f>
        <v>20</v>
      </c>
      <c r="F1081" s="20">
        <f>Table1[[#This Row],[Profit]]</f>
        <v>1818.17</v>
      </c>
    </row>
    <row r="1082" spans="5:6">
      <c r="E1082" s="19">
        <f>Table1[[#This Row],[Discount (%)]]</f>
        <v>46</v>
      </c>
      <c r="F1082" s="20">
        <f>Table1[[#This Row],[Profit]]</f>
        <v>1028.93</v>
      </c>
    </row>
    <row r="1083" spans="5:6">
      <c r="E1083" s="19">
        <f>Table1[[#This Row],[Discount (%)]]</f>
        <v>28</v>
      </c>
      <c r="F1083" s="20">
        <f>Table1[[#This Row],[Profit]]</f>
        <v>742.35</v>
      </c>
    </row>
    <row r="1084" spans="5:6">
      <c r="E1084" s="19">
        <f>Table1[[#This Row],[Discount (%)]]</f>
        <v>42</v>
      </c>
      <c r="F1084" s="20">
        <f>Table1[[#This Row],[Profit]]</f>
        <v>915.1</v>
      </c>
    </row>
    <row r="1085" spans="5:6">
      <c r="E1085" s="19">
        <f>Table1[[#This Row],[Discount (%)]]</f>
        <v>11</v>
      </c>
      <c r="F1085" s="20">
        <f>Table1[[#This Row],[Profit]]</f>
        <v>1167.69</v>
      </c>
    </row>
    <row r="1086" spans="5:6">
      <c r="E1086" s="19">
        <f>Table1[[#This Row],[Discount (%)]]</f>
        <v>26</v>
      </c>
      <c r="F1086" s="20">
        <f>Table1[[#This Row],[Profit]]</f>
        <v>896.94</v>
      </c>
    </row>
    <row r="1087" spans="5:6">
      <c r="E1087" s="19">
        <f>Table1[[#This Row],[Discount (%)]]</f>
        <v>28</v>
      </c>
      <c r="F1087" s="20">
        <f>Table1[[#This Row],[Profit]]</f>
        <v>377.92</v>
      </c>
    </row>
    <row r="1088" spans="5:6">
      <c r="E1088" s="19">
        <f>Table1[[#This Row],[Discount (%)]]</f>
        <v>12</v>
      </c>
      <c r="F1088" s="20">
        <f>Table1[[#This Row],[Profit]]</f>
        <v>1126.51</v>
      </c>
    </row>
    <row r="1089" spans="5:6">
      <c r="E1089" s="19">
        <f>Table1[[#This Row],[Discount (%)]]</f>
        <v>9</v>
      </c>
      <c r="F1089" s="20">
        <f>Table1[[#This Row],[Profit]]</f>
        <v>1926.65</v>
      </c>
    </row>
    <row r="1090" spans="5:6">
      <c r="E1090" s="19">
        <f>Table1[[#This Row],[Discount (%)]]</f>
        <v>46</v>
      </c>
      <c r="F1090" s="20">
        <f>Table1[[#This Row],[Profit]]</f>
        <v>145.30000000000001</v>
      </c>
    </row>
    <row r="1091" spans="5:6">
      <c r="E1091" s="19">
        <f>Table1[[#This Row],[Discount (%)]]</f>
        <v>35</v>
      </c>
      <c r="F1091" s="20">
        <f>Table1[[#This Row],[Profit]]</f>
        <v>1777.78</v>
      </c>
    </row>
    <row r="1092" spans="5:6">
      <c r="E1092" s="19">
        <f>Table1[[#This Row],[Discount (%)]]</f>
        <v>41</v>
      </c>
      <c r="F1092" s="20">
        <f>Table1[[#This Row],[Profit]]</f>
        <v>892.04</v>
      </c>
    </row>
    <row r="1093" spans="5:6">
      <c r="E1093" s="19">
        <f>Table1[[#This Row],[Discount (%)]]</f>
        <v>49</v>
      </c>
      <c r="F1093" s="20">
        <f>Table1[[#This Row],[Profit]]</f>
        <v>1436.1</v>
      </c>
    </row>
    <row r="1094" spans="5:6">
      <c r="E1094" s="19">
        <f>Table1[[#This Row],[Discount (%)]]</f>
        <v>50</v>
      </c>
      <c r="F1094" s="20">
        <f>Table1[[#This Row],[Profit]]</f>
        <v>819.64</v>
      </c>
    </row>
    <row r="1095" spans="5:6">
      <c r="E1095" s="19">
        <f>Table1[[#This Row],[Discount (%)]]</f>
        <v>33</v>
      </c>
      <c r="F1095" s="20">
        <f>Table1[[#This Row],[Profit]]</f>
        <v>1074.57</v>
      </c>
    </row>
    <row r="1096" spans="5:6">
      <c r="E1096" s="19">
        <f>Table1[[#This Row],[Discount (%)]]</f>
        <v>8</v>
      </c>
      <c r="F1096" s="20">
        <f>Table1[[#This Row],[Profit]]</f>
        <v>620.03</v>
      </c>
    </row>
    <row r="1097" spans="5:6">
      <c r="E1097" s="19">
        <f>Table1[[#This Row],[Discount (%)]]</f>
        <v>0</v>
      </c>
      <c r="F1097" s="20">
        <f>Table1[[#This Row],[Profit]]</f>
        <v>1792.12</v>
      </c>
    </row>
    <row r="1098" spans="5:6">
      <c r="E1098" s="19">
        <f>Table1[[#This Row],[Discount (%)]]</f>
        <v>49</v>
      </c>
      <c r="F1098" s="20">
        <f>Table1[[#This Row],[Profit]]</f>
        <v>218.93</v>
      </c>
    </row>
    <row r="1099" spans="5:6">
      <c r="E1099" s="19">
        <f>Table1[[#This Row],[Discount (%)]]</f>
        <v>34</v>
      </c>
      <c r="F1099" s="20">
        <f>Table1[[#This Row],[Profit]]</f>
        <v>563.86</v>
      </c>
    </row>
    <row r="1100" spans="5:6">
      <c r="E1100" s="19">
        <f>Table1[[#This Row],[Discount (%)]]</f>
        <v>32</v>
      </c>
      <c r="F1100" s="20">
        <f>Table1[[#This Row],[Profit]]</f>
        <v>1114.8699999999999</v>
      </c>
    </row>
    <row r="1101" spans="5:6">
      <c r="E1101" s="19">
        <f>Table1[[#This Row],[Discount (%)]]</f>
        <v>41</v>
      </c>
      <c r="F1101" s="20">
        <f>Table1[[#This Row],[Profit]]</f>
        <v>1707.46</v>
      </c>
    </row>
    <row r="1102" spans="5:6">
      <c r="E1102" s="19">
        <f>Table1[[#This Row],[Discount (%)]]</f>
        <v>17</v>
      </c>
      <c r="F1102" s="20">
        <f>Table1[[#This Row],[Profit]]</f>
        <v>1564.32</v>
      </c>
    </row>
    <row r="1103" spans="5:6">
      <c r="E1103" s="19">
        <f>Table1[[#This Row],[Discount (%)]]</f>
        <v>6</v>
      </c>
      <c r="F1103" s="20">
        <f>Table1[[#This Row],[Profit]]</f>
        <v>391.37</v>
      </c>
    </row>
    <row r="1104" spans="5:6">
      <c r="E1104" s="19">
        <f>Table1[[#This Row],[Discount (%)]]</f>
        <v>33</v>
      </c>
      <c r="F1104" s="20">
        <f>Table1[[#This Row],[Profit]]</f>
        <v>126.21</v>
      </c>
    </row>
    <row r="1105" spans="5:6">
      <c r="E1105" s="19">
        <f>Table1[[#This Row],[Discount (%)]]</f>
        <v>41</v>
      </c>
      <c r="F1105" s="20">
        <f>Table1[[#This Row],[Profit]]</f>
        <v>376.23</v>
      </c>
    </row>
    <row r="1106" spans="5:6">
      <c r="E1106" s="19">
        <f>Table1[[#This Row],[Discount (%)]]</f>
        <v>39</v>
      </c>
      <c r="F1106" s="20">
        <f>Table1[[#This Row],[Profit]]</f>
        <v>62.83</v>
      </c>
    </row>
    <row r="1107" spans="5:6">
      <c r="E1107" s="19">
        <f>Table1[[#This Row],[Discount (%)]]</f>
        <v>9</v>
      </c>
      <c r="F1107" s="20">
        <f>Table1[[#This Row],[Profit]]</f>
        <v>1820.79</v>
      </c>
    </row>
    <row r="1108" spans="5:6">
      <c r="E1108" s="19">
        <f>Table1[[#This Row],[Discount (%)]]</f>
        <v>44</v>
      </c>
      <c r="F1108" s="20">
        <f>Table1[[#This Row],[Profit]]</f>
        <v>356.85</v>
      </c>
    </row>
    <row r="1109" spans="5:6">
      <c r="E1109" s="19">
        <f>Table1[[#This Row],[Discount (%)]]</f>
        <v>46</v>
      </c>
      <c r="F1109" s="20">
        <f>Table1[[#This Row],[Profit]]</f>
        <v>523.11</v>
      </c>
    </row>
    <row r="1110" spans="5:6">
      <c r="E1110" s="19">
        <f>Table1[[#This Row],[Discount (%)]]</f>
        <v>23</v>
      </c>
      <c r="F1110" s="20">
        <f>Table1[[#This Row],[Profit]]</f>
        <v>921.38</v>
      </c>
    </row>
    <row r="1111" spans="5:6">
      <c r="E1111" s="19">
        <f>Table1[[#This Row],[Discount (%)]]</f>
        <v>23</v>
      </c>
      <c r="F1111" s="20">
        <f>Table1[[#This Row],[Profit]]</f>
        <v>1988.58</v>
      </c>
    </row>
    <row r="1112" spans="5:6">
      <c r="E1112" s="19">
        <f>Table1[[#This Row],[Discount (%)]]</f>
        <v>38</v>
      </c>
      <c r="F1112" s="20">
        <f>Table1[[#This Row],[Profit]]</f>
        <v>859.53</v>
      </c>
    </row>
    <row r="1113" spans="5:6">
      <c r="E1113" s="19">
        <f>Table1[[#This Row],[Discount (%)]]</f>
        <v>5</v>
      </c>
      <c r="F1113" s="20">
        <f>Table1[[#This Row],[Profit]]</f>
        <v>1855.37</v>
      </c>
    </row>
    <row r="1114" spans="5:6">
      <c r="E1114" s="19">
        <f>Table1[[#This Row],[Discount (%)]]</f>
        <v>9</v>
      </c>
      <c r="F1114" s="20">
        <f>Table1[[#This Row],[Profit]]</f>
        <v>267.12</v>
      </c>
    </row>
    <row r="1115" spans="5:6">
      <c r="E1115" s="19">
        <f>Table1[[#This Row],[Discount (%)]]</f>
        <v>13</v>
      </c>
      <c r="F1115" s="20">
        <f>Table1[[#This Row],[Profit]]</f>
        <v>246.8</v>
      </c>
    </row>
    <row r="1116" spans="5:6">
      <c r="E1116" s="19">
        <f>Table1[[#This Row],[Discount (%)]]</f>
        <v>16</v>
      </c>
      <c r="F1116" s="20">
        <f>Table1[[#This Row],[Profit]]</f>
        <v>1309.8699999999999</v>
      </c>
    </row>
    <row r="1117" spans="5:6">
      <c r="E1117" s="19">
        <f>Table1[[#This Row],[Discount (%)]]</f>
        <v>42</v>
      </c>
      <c r="F1117" s="20">
        <f>Table1[[#This Row],[Profit]]</f>
        <v>1682.52</v>
      </c>
    </row>
    <row r="1118" spans="5:6">
      <c r="E1118" s="19">
        <f>Table1[[#This Row],[Discount (%)]]</f>
        <v>42</v>
      </c>
      <c r="F1118" s="20">
        <f>Table1[[#This Row],[Profit]]</f>
        <v>356</v>
      </c>
    </row>
    <row r="1119" spans="5:6">
      <c r="E1119" s="19">
        <f>Table1[[#This Row],[Discount (%)]]</f>
        <v>11</v>
      </c>
      <c r="F1119" s="20">
        <f>Table1[[#This Row],[Profit]]</f>
        <v>1835.81</v>
      </c>
    </row>
    <row r="1120" spans="5:6">
      <c r="E1120" s="19">
        <f>Table1[[#This Row],[Discount (%)]]</f>
        <v>18</v>
      </c>
      <c r="F1120" s="20">
        <f>Table1[[#This Row],[Profit]]</f>
        <v>1323.39</v>
      </c>
    </row>
    <row r="1121" spans="5:6">
      <c r="E1121" s="19">
        <f>Table1[[#This Row],[Discount (%)]]</f>
        <v>0</v>
      </c>
      <c r="F1121" s="20">
        <f>Table1[[#This Row],[Profit]]</f>
        <v>1875.33</v>
      </c>
    </row>
    <row r="1122" spans="5:6">
      <c r="E1122" s="19">
        <f>Table1[[#This Row],[Discount (%)]]</f>
        <v>37</v>
      </c>
      <c r="F1122" s="20">
        <f>Table1[[#This Row],[Profit]]</f>
        <v>828.3</v>
      </c>
    </row>
    <row r="1123" spans="5:6">
      <c r="E1123" s="19">
        <f>Table1[[#This Row],[Discount (%)]]</f>
        <v>0</v>
      </c>
      <c r="F1123" s="20">
        <f>Table1[[#This Row],[Profit]]</f>
        <v>1129.96</v>
      </c>
    </row>
    <row r="1124" spans="5:6">
      <c r="E1124" s="19">
        <f>Table1[[#This Row],[Discount (%)]]</f>
        <v>49</v>
      </c>
      <c r="F1124" s="20">
        <f>Table1[[#This Row],[Profit]]</f>
        <v>902.53</v>
      </c>
    </row>
    <row r="1125" spans="5:6">
      <c r="E1125" s="19">
        <f>Table1[[#This Row],[Discount (%)]]</f>
        <v>24</v>
      </c>
      <c r="F1125" s="20">
        <f>Table1[[#This Row],[Profit]]</f>
        <v>1914.05</v>
      </c>
    </row>
    <row r="1126" spans="5:6">
      <c r="E1126" s="19">
        <f>Table1[[#This Row],[Discount (%)]]</f>
        <v>19</v>
      </c>
      <c r="F1126" s="20">
        <f>Table1[[#This Row],[Profit]]</f>
        <v>1949.21</v>
      </c>
    </row>
    <row r="1127" spans="5:6">
      <c r="E1127" s="19">
        <f>Table1[[#This Row],[Discount (%)]]</f>
        <v>42</v>
      </c>
      <c r="F1127" s="20">
        <f>Table1[[#This Row],[Profit]]</f>
        <v>430.37</v>
      </c>
    </row>
    <row r="1128" spans="5:6">
      <c r="E1128" s="19">
        <f>Table1[[#This Row],[Discount (%)]]</f>
        <v>26</v>
      </c>
      <c r="F1128" s="20">
        <f>Table1[[#This Row],[Profit]]</f>
        <v>885.18</v>
      </c>
    </row>
    <row r="1129" spans="5:6">
      <c r="E1129" s="19">
        <f>Table1[[#This Row],[Discount (%)]]</f>
        <v>18</v>
      </c>
      <c r="F1129" s="20">
        <f>Table1[[#This Row],[Profit]]</f>
        <v>210.34</v>
      </c>
    </row>
    <row r="1130" spans="5:6">
      <c r="E1130" s="19">
        <f>Table1[[#This Row],[Discount (%)]]</f>
        <v>19</v>
      </c>
      <c r="F1130" s="20">
        <f>Table1[[#This Row],[Profit]]</f>
        <v>1350.66</v>
      </c>
    </row>
    <row r="1131" spans="5:6">
      <c r="E1131" s="19">
        <f>Table1[[#This Row],[Discount (%)]]</f>
        <v>50</v>
      </c>
      <c r="F1131" s="20">
        <f>Table1[[#This Row],[Profit]]</f>
        <v>1924.99</v>
      </c>
    </row>
    <row r="1132" spans="5:6">
      <c r="E1132" s="19">
        <f>Table1[[#This Row],[Discount (%)]]</f>
        <v>19</v>
      </c>
      <c r="F1132" s="20">
        <f>Table1[[#This Row],[Profit]]</f>
        <v>273.3</v>
      </c>
    </row>
    <row r="1133" spans="5:6">
      <c r="E1133" s="19">
        <f>Table1[[#This Row],[Discount (%)]]</f>
        <v>37</v>
      </c>
      <c r="F1133" s="20">
        <f>Table1[[#This Row],[Profit]]</f>
        <v>1360.99</v>
      </c>
    </row>
    <row r="1134" spans="5:6">
      <c r="E1134" s="19">
        <f>Table1[[#This Row],[Discount (%)]]</f>
        <v>43</v>
      </c>
      <c r="F1134" s="20">
        <f>Table1[[#This Row],[Profit]]</f>
        <v>488.64</v>
      </c>
    </row>
    <row r="1135" spans="5:6">
      <c r="E1135" s="19">
        <f>Table1[[#This Row],[Discount (%)]]</f>
        <v>19</v>
      </c>
      <c r="F1135" s="20">
        <f>Table1[[#This Row],[Profit]]</f>
        <v>1982.02</v>
      </c>
    </row>
    <row r="1136" spans="5:6">
      <c r="E1136" s="19">
        <f>Table1[[#This Row],[Discount (%)]]</f>
        <v>33</v>
      </c>
      <c r="F1136" s="20">
        <f>Table1[[#This Row],[Profit]]</f>
        <v>1976.42</v>
      </c>
    </row>
    <row r="1137" spans="5:6">
      <c r="E1137" s="19">
        <f>Table1[[#This Row],[Discount (%)]]</f>
        <v>8</v>
      </c>
      <c r="F1137" s="20">
        <f>Table1[[#This Row],[Profit]]</f>
        <v>95.81</v>
      </c>
    </row>
    <row r="1138" spans="5:6">
      <c r="E1138" s="19">
        <f>Table1[[#This Row],[Discount (%)]]</f>
        <v>31</v>
      </c>
      <c r="F1138" s="20">
        <f>Table1[[#This Row],[Profit]]</f>
        <v>1293.48</v>
      </c>
    </row>
    <row r="1139" spans="5:6">
      <c r="E1139" s="19">
        <f>Table1[[#This Row],[Discount (%)]]</f>
        <v>6</v>
      </c>
      <c r="F1139" s="20">
        <f>Table1[[#This Row],[Profit]]</f>
        <v>698.55</v>
      </c>
    </row>
    <row r="1140" spans="5:6">
      <c r="E1140" s="19">
        <f>Table1[[#This Row],[Discount (%)]]</f>
        <v>6</v>
      </c>
      <c r="F1140" s="20">
        <f>Table1[[#This Row],[Profit]]</f>
        <v>1655.31</v>
      </c>
    </row>
    <row r="1141" spans="5:6">
      <c r="E1141" s="19">
        <f>Table1[[#This Row],[Discount (%)]]</f>
        <v>34</v>
      </c>
      <c r="F1141" s="20">
        <f>Table1[[#This Row],[Profit]]</f>
        <v>1223.19</v>
      </c>
    </row>
    <row r="1142" spans="5:6">
      <c r="E1142" s="19">
        <f>Table1[[#This Row],[Discount (%)]]</f>
        <v>48</v>
      </c>
      <c r="F1142" s="20">
        <f>Table1[[#This Row],[Profit]]</f>
        <v>1086.8599999999999</v>
      </c>
    </row>
    <row r="1143" spans="5:6">
      <c r="E1143" s="19">
        <f>Table1[[#This Row],[Discount (%)]]</f>
        <v>0</v>
      </c>
      <c r="F1143" s="20">
        <f>Table1[[#This Row],[Profit]]</f>
        <v>910.24</v>
      </c>
    </row>
    <row r="1144" spans="5:6">
      <c r="E1144" s="19">
        <f>Table1[[#This Row],[Discount (%)]]</f>
        <v>1</v>
      </c>
      <c r="F1144" s="20">
        <f>Table1[[#This Row],[Profit]]</f>
        <v>588.48</v>
      </c>
    </row>
    <row r="1145" spans="5:6">
      <c r="E1145" s="19">
        <f>Table1[[#This Row],[Discount (%)]]</f>
        <v>38</v>
      </c>
      <c r="F1145" s="20">
        <f>Table1[[#This Row],[Profit]]</f>
        <v>1852.78</v>
      </c>
    </row>
    <row r="1146" spans="5:6">
      <c r="E1146" s="19">
        <f>Table1[[#This Row],[Discount (%)]]</f>
        <v>42</v>
      </c>
      <c r="F1146" s="20">
        <f>Table1[[#This Row],[Profit]]</f>
        <v>347.15</v>
      </c>
    </row>
    <row r="1147" spans="5:6">
      <c r="E1147" s="19">
        <f>Table1[[#This Row],[Discount (%)]]</f>
        <v>7</v>
      </c>
      <c r="F1147" s="20">
        <f>Table1[[#This Row],[Profit]]</f>
        <v>1336.57</v>
      </c>
    </row>
    <row r="1148" spans="5:6">
      <c r="E1148" s="19">
        <f>Table1[[#This Row],[Discount (%)]]</f>
        <v>36</v>
      </c>
      <c r="F1148" s="20">
        <f>Table1[[#This Row],[Profit]]</f>
        <v>350.61</v>
      </c>
    </row>
    <row r="1149" spans="5:6">
      <c r="E1149" s="19">
        <f>Table1[[#This Row],[Discount (%)]]</f>
        <v>47</v>
      </c>
      <c r="F1149" s="20">
        <f>Table1[[#This Row],[Profit]]</f>
        <v>1660.38</v>
      </c>
    </row>
    <row r="1150" spans="5:6">
      <c r="E1150" s="19">
        <f>Table1[[#This Row],[Discount (%)]]</f>
        <v>28</v>
      </c>
      <c r="F1150" s="20">
        <f>Table1[[#This Row],[Profit]]</f>
        <v>1417.07</v>
      </c>
    </row>
    <row r="1151" spans="5:6">
      <c r="E1151" s="19">
        <f>Table1[[#This Row],[Discount (%)]]</f>
        <v>30</v>
      </c>
      <c r="F1151" s="20">
        <f>Table1[[#This Row],[Profit]]</f>
        <v>1525.15</v>
      </c>
    </row>
    <row r="1152" spans="5:6">
      <c r="E1152" s="19">
        <f>Table1[[#This Row],[Discount (%)]]</f>
        <v>30</v>
      </c>
      <c r="F1152" s="20">
        <f>Table1[[#This Row],[Profit]]</f>
        <v>857.31</v>
      </c>
    </row>
    <row r="1153" spans="5:6">
      <c r="E1153" s="19">
        <f>Table1[[#This Row],[Discount (%)]]</f>
        <v>49</v>
      </c>
      <c r="F1153" s="20">
        <f>Table1[[#This Row],[Profit]]</f>
        <v>998.32</v>
      </c>
    </row>
    <row r="1154" spans="5:6">
      <c r="E1154" s="19">
        <f>Table1[[#This Row],[Discount (%)]]</f>
        <v>5</v>
      </c>
      <c r="F1154" s="20">
        <f>Table1[[#This Row],[Profit]]</f>
        <v>1233.76</v>
      </c>
    </row>
    <row r="1155" spans="5:6">
      <c r="E1155" s="19">
        <f>Table1[[#This Row],[Discount (%)]]</f>
        <v>3</v>
      </c>
      <c r="F1155" s="20">
        <f>Table1[[#This Row],[Profit]]</f>
        <v>979.63</v>
      </c>
    </row>
    <row r="1156" spans="5:6">
      <c r="E1156" s="19">
        <f>Table1[[#This Row],[Discount (%)]]</f>
        <v>14</v>
      </c>
      <c r="F1156" s="20">
        <f>Table1[[#This Row],[Profit]]</f>
        <v>1024.8499999999999</v>
      </c>
    </row>
    <row r="1157" spans="5:6">
      <c r="E1157" s="19">
        <f>Table1[[#This Row],[Discount (%)]]</f>
        <v>4</v>
      </c>
      <c r="F1157" s="20">
        <f>Table1[[#This Row],[Profit]]</f>
        <v>1324.66</v>
      </c>
    </row>
    <row r="1158" spans="5:6">
      <c r="E1158" s="19">
        <f>Table1[[#This Row],[Discount (%)]]</f>
        <v>22</v>
      </c>
      <c r="F1158" s="20">
        <f>Table1[[#This Row],[Profit]]</f>
        <v>423.34</v>
      </c>
    </row>
    <row r="1159" spans="5:6">
      <c r="E1159" s="19">
        <f>Table1[[#This Row],[Discount (%)]]</f>
        <v>27</v>
      </c>
      <c r="F1159" s="20">
        <f>Table1[[#This Row],[Profit]]</f>
        <v>1282.01</v>
      </c>
    </row>
    <row r="1160" spans="5:6">
      <c r="E1160" s="19">
        <f>Table1[[#This Row],[Discount (%)]]</f>
        <v>19</v>
      </c>
      <c r="F1160" s="20">
        <f>Table1[[#This Row],[Profit]]</f>
        <v>1479.16</v>
      </c>
    </row>
    <row r="1161" spans="5:6">
      <c r="E1161" s="19">
        <f>Table1[[#This Row],[Discount (%)]]</f>
        <v>48</v>
      </c>
      <c r="F1161" s="20">
        <f>Table1[[#This Row],[Profit]]</f>
        <v>665.86</v>
      </c>
    </row>
    <row r="1162" spans="5:6">
      <c r="E1162" s="19">
        <f>Table1[[#This Row],[Discount (%)]]</f>
        <v>31</v>
      </c>
      <c r="F1162" s="20">
        <f>Table1[[#This Row],[Profit]]</f>
        <v>909.94</v>
      </c>
    </row>
    <row r="1163" spans="5:6">
      <c r="E1163" s="19">
        <f>Table1[[#This Row],[Discount (%)]]</f>
        <v>43</v>
      </c>
      <c r="F1163" s="20">
        <f>Table1[[#This Row],[Profit]]</f>
        <v>1795.8</v>
      </c>
    </row>
    <row r="1164" spans="5:6">
      <c r="E1164" s="19">
        <f>Table1[[#This Row],[Discount (%)]]</f>
        <v>1</v>
      </c>
      <c r="F1164" s="20">
        <f>Table1[[#This Row],[Profit]]</f>
        <v>1910.25</v>
      </c>
    </row>
    <row r="1165" spans="5:6">
      <c r="E1165" s="19">
        <f>Table1[[#This Row],[Discount (%)]]</f>
        <v>30</v>
      </c>
      <c r="F1165" s="20">
        <f>Table1[[#This Row],[Profit]]</f>
        <v>1729.39</v>
      </c>
    </row>
    <row r="1166" spans="5:6">
      <c r="E1166" s="19">
        <f>Table1[[#This Row],[Discount (%)]]</f>
        <v>0</v>
      </c>
      <c r="F1166" s="20">
        <f>Table1[[#This Row],[Profit]]</f>
        <v>208.35</v>
      </c>
    </row>
    <row r="1167" spans="5:6">
      <c r="E1167" s="19">
        <f>Table1[[#This Row],[Discount (%)]]</f>
        <v>44</v>
      </c>
      <c r="F1167" s="20">
        <f>Table1[[#This Row],[Profit]]</f>
        <v>334.53</v>
      </c>
    </row>
    <row r="1168" spans="5:6">
      <c r="E1168" s="19">
        <f>Table1[[#This Row],[Discount (%)]]</f>
        <v>33</v>
      </c>
      <c r="F1168" s="20">
        <f>Table1[[#This Row],[Profit]]</f>
        <v>913.97</v>
      </c>
    </row>
    <row r="1169" spans="5:6">
      <c r="E1169" s="19">
        <f>Table1[[#This Row],[Discount (%)]]</f>
        <v>0</v>
      </c>
      <c r="F1169" s="20">
        <f>Table1[[#This Row],[Profit]]</f>
        <v>309.07</v>
      </c>
    </row>
    <row r="1170" spans="5:6">
      <c r="E1170" s="19">
        <f>Table1[[#This Row],[Discount (%)]]</f>
        <v>43</v>
      </c>
      <c r="F1170" s="20">
        <f>Table1[[#This Row],[Profit]]</f>
        <v>88.64</v>
      </c>
    </row>
    <row r="1171" spans="5:6">
      <c r="E1171" s="19">
        <f>Table1[[#This Row],[Discount (%)]]</f>
        <v>38</v>
      </c>
      <c r="F1171" s="20">
        <f>Table1[[#This Row],[Profit]]</f>
        <v>848.04</v>
      </c>
    </row>
    <row r="1172" spans="5:6">
      <c r="E1172" s="19">
        <f>Table1[[#This Row],[Discount (%)]]</f>
        <v>8</v>
      </c>
      <c r="F1172" s="20">
        <f>Table1[[#This Row],[Profit]]</f>
        <v>1834.39</v>
      </c>
    </row>
    <row r="1173" spans="5:6">
      <c r="E1173" s="19">
        <f>Table1[[#This Row],[Discount (%)]]</f>
        <v>14</v>
      </c>
      <c r="F1173" s="20">
        <f>Table1[[#This Row],[Profit]]</f>
        <v>296.12</v>
      </c>
    </row>
    <row r="1174" spans="5:6">
      <c r="E1174" s="19">
        <f>Table1[[#This Row],[Discount (%)]]</f>
        <v>43</v>
      </c>
      <c r="F1174" s="20">
        <f>Table1[[#This Row],[Profit]]</f>
        <v>1385.67</v>
      </c>
    </row>
    <row r="1175" spans="5:6">
      <c r="E1175" s="19">
        <f>Table1[[#This Row],[Discount (%)]]</f>
        <v>31</v>
      </c>
      <c r="F1175" s="20">
        <f>Table1[[#This Row],[Profit]]</f>
        <v>1123.3599999999999</v>
      </c>
    </row>
    <row r="1176" spans="5:6">
      <c r="E1176" s="19">
        <f>Table1[[#This Row],[Discount (%)]]</f>
        <v>34</v>
      </c>
      <c r="F1176" s="20">
        <f>Table1[[#This Row],[Profit]]</f>
        <v>1468.8</v>
      </c>
    </row>
    <row r="1177" spans="5:6">
      <c r="E1177" s="19">
        <f>Table1[[#This Row],[Discount (%)]]</f>
        <v>37</v>
      </c>
      <c r="F1177" s="20">
        <f>Table1[[#This Row],[Profit]]</f>
        <v>855.29</v>
      </c>
    </row>
    <row r="1178" spans="5:6">
      <c r="E1178" s="19">
        <f>Table1[[#This Row],[Discount (%)]]</f>
        <v>1</v>
      </c>
      <c r="F1178" s="20">
        <f>Table1[[#This Row],[Profit]]</f>
        <v>1410.54</v>
      </c>
    </row>
    <row r="1179" spans="5:6">
      <c r="E1179" s="19">
        <f>Table1[[#This Row],[Discount (%)]]</f>
        <v>22</v>
      </c>
      <c r="F1179" s="20">
        <f>Table1[[#This Row],[Profit]]</f>
        <v>1095.67</v>
      </c>
    </row>
    <row r="1180" spans="5:6">
      <c r="E1180" s="19">
        <f>Table1[[#This Row],[Discount (%)]]</f>
        <v>33</v>
      </c>
      <c r="F1180" s="20">
        <f>Table1[[#This Row],[Profit]]</f>
        <v>47.63</v>
      </c>
    </row>
    <row r="1181" spans="5:6">
      <c r="E1181" s="19">
        <f>Table1[[#This Row],[Discount (%)]]</f>
        <v>49</v>
      </c>
      <c r="F1181" s="20">
        <f>Table1[[#This Row],[Profit]]</f>
        <v>1218.68</v>
      </c>
    </row>
    <row r="1182" spans="5:6">
      <c r="E1182" s="19">
        <f>Table1[[#This Row],[Discount (%)]]</f>
        <v>39</v>
      </c>
      <c r="F1182" s="20">
        <f>Table1[[#This Row],[Profit]]</f>
        <v>1562.37</v>
      </c>
    </row>
    <row r="1183" spans="5:6">
      <c r="E1183" s="19">
        <f>Table1[[#This Row],[Discount (%)]]</f>
        <v>46</v>
      </c>
      <c r="F1183" s="20">
        <f>Table1[[#This Row],[Profit]]</f>
        <v>1833.96</v>
      </c>
    </row>
    <row r="1184" spans="5:6">
      <c r="E1184" s="19">
        <f>Table1[[#This Row],[Discount (%)]]</f>
        <v>50</v>
      </c>
      <c r="F1184" s="20">
        <f>Table1[[#This Row],[Profit]]</f>
        <v>217.89</v>
      </c>
    </row>
    <row r="1185" spans="5:6">
      <c r="E1185" s="19">
        <f>Table1[[#This Row],[Discount (%)]]</f>
        <v>16</v>
      </c>
      <c r="F1185" s="20">
        <f>Table1[[#This Row],[Profit]]</f>
        <v>820.98</v>
      </c>
    </row>
    <row r="1186" spans="5:6">
      <c r="E1186" s="19">
        <f>Table1[[#This Row],[Discount (%)]]</f>
        <v>44</v>
      </c>
      <c r="F1186" s="20">
        <f>Table1[[#This Row],[Profit]]</f>
        <v>1265.8900000000001</v>
      </c>
    </row>
    <row r="1187" spans="5:6">
      <c r="E1187" s="19">
        <f>Table1[[#This Row],[Discount (%)]]</f>
        <v>0</v>
      </c>
      <c r="F1187" s="20">
        <f>Table1[[#This Row],[Profit]]</f>
        <v>1345.09</v>
      </c>
    </row>
    <row r="1188" spans="5:6">
      <c r="E1188" s="19">
        <f>Table1[[#This Row],[Discount (%)]]</f>
        <v>43</v>
      </c>
      <c r="F1188" s="20">
        <f>Table1[[#This Row],[Profit]]</f>
        <v>544.16999999999996</v>
      </c>
    </row>
    <row r="1189" spans="5:6">
      <c r="E1189" s="19">
        <f>Table1[[#This Row],[Discount (%)]]</f>
        <v>34</v>
      </c>
      <c r="F1189" s="20">
        <f>Table1[[#This Row],[Profit]]</f>
        <v>571.13</v>
      </c>
    </row>
    <row r="1190" spans="5:6">
      <c r="E1190" s="19">
        <f>Table1[[#This Row],[Discount (%)]]</f>
        <v>33</v>
      </c>
      <c r="F1190" s="20">
        <f>Table1[[#This Row],[Profit]]</f>
        <v>865.34</v>
      </c>
    </row>
    <row r="1191" spans="5:6">
      <c r="E1191" s="19">
        <f>Table1[[#This Row],[Discount (%)]]</f>
        <v>21</v>
      </c>
      <c r="F1191" s="20">
        <f>Table1[[#This Row],[Profit]]</f>
        <v>801.23</v>
      </c>
    </row>
    <row r="1192" spans="5:6">
      <c r="E1192" s="19">
        <f>Table1[[#This Row],[Discount (%)]]</f>
        <v>4</v>
      </c>
      <c r="F1192" s="20">
        <f>Table1[[#This Row],[Profit]]</f>
        <v>1114.55</v>
      </c>
    </row>
    <row r="1193" spans="5:6">
      <c r="E1193" s="19">
        <f>Table1[[#This Row],[Discount (%)]]</f>
        <v>36</v>
      </c>
      <c r="F1193" s="20">
        <f>Table1[[#This Row],[Profit]]</f>
        <v>1551.14</v>
      </c>
    </row>
    <row r="1194" spans="5:6">
      <c r="E1194" s="19">
        <f>Table1[[#This Row],[Discount (%)]]</f>
        <v>47</v>
      </c>
      <c r="F1194" s="20">
        <f>Table1[[#This Row],[Profit]]</f>
        <v>71.47</v>
      </c>
    </row>
    <row r="1195" spans="5:6">
      <c r="E1195" s="19">
        <f>Table1[[#This Row],[Discount (%)]]</f>
        <v>25</v>
      </c>
      <c r="F1195" s="20">
        <f>Table1[[#This Row],[Profit]]</f>
        <v>1983.99</v>
      </c>
    </row>
    <row r="1196" spans="5:6">
      <c r="E1196" s="19">
        <f>Table1[[#This Row],[Discount (%)]]</f>
        <v>24</v>
      </c>
      <c r="F1196" s="20">
        <f>Table1[[#This Row],[Profit]]</f>
        <v>740.59</v>
      </c>
    </row>
    <row r="1197" spans="5:6">
      <c r="E1197" s="19">
        <f>Table1[[#This Row],[Discount (%)]]</f>
        <v>25</v>
      </c>
      <c r="F1197" s="20">
        <f>Table1[[#This Row],[Profit]]</f>
        <v>1799.14</v>
      </c>
    </row>
    <row r="1198" spans="5:6">
      <c r="E1198" s="19">
        <f>Table1[[#This Row],[Discount (%)]]</f>
        <v>17</v>
      </c>
      <c r="F1198" s="20">
        <f>Table1[[#This Row],[Profit]]</f>
        <v>1789.34</v>
      </c>
    </row>
    <row r="1199" spans="5:6">
      <c r="E1199" s="19">
        <f>Table1[[#This Row],[Discount (%)]]</f>
        <v>32</v>
      </c>
      <c r="F1199" s="20">
        <f>Table1[[#This Row],[Profit]]</f>
        <v>1002.95</v>
      </c>
    </row>
    <row r="1200" spans="5:6">
      <c r="E1200" s="19">
        <f>Table1[[#This Row],[Discount (%)]]</f>
        <v>21</v>
      </c>
      <c r="F1200" s="20">
        <f>Table1[[#This Row],[Profit]]</f>
        <v>1505.37</v>
      </c>
    </row>
    <row r="1201" spans="5:6">
      <c r="E1201" s="19">
        <f>Table1[[#This Row],[Discount (%)]]</f>
        <v>6</v>
      </c>
      <c r="F1201" s="20">
        <f>Table1[[#This Row],[Profit]]</f>
        <v>583.66</v>
      </c>
    </row>
    <row r="1202" spans="5:6">
      <c r="E1202" s="19">
        <f>Table1[[#This Row],[Discount (%)]]</f>
        <v>13</v>
      </c>
      <c r="F1202" s="20">
        <f>Table1[[#This Row],[Profit]]</f>
        <v>1845.77</v>
      </c>
    </row>
    <row r="1203" spans="5:6">
      <c r="E1203" s="19">
        <f>Table1[[#This Row],[Discount (%)]]</f>
        <v>33</v>
      </c>
      <c r="F1203" s="20">
        <f>Table1[[#This Row],[Profit]]</f>
        <v>1740.26</v>
      </c>
    </row>
    <row r="1204" spans="5:6">
      <c r="E1204" s="19">
        <f>Table1[[#This Row],[Discount (%)]]</f>
        <v>21</v>
      </c>
      <c r="F1204" s="20">
        <f>Table1[[#This Row],[Profit]]</f>
        <v>1356</v>
      </c>
    </row>
    <row r="1205" spans="5:6">
      <c r="E1205" s="19">
        <f>Table1[[#This Row],[Discount (%)]]</f>
        <v>20</v>
      </c>
      <c r="F1205" s="20">
        <f>Table1[[#This Row],[Profit]]</f>
        <v>1080.6300000000001</v>
      </c>
    </row>
    <row r="1206" spans="5:6">
      <c r="E1206" s="19">
        <f>Table1[[#This Row],[Discount (%)]]</f>
        <v>13</v>
      </c>
      <c r="F1206" s="20">
        <f>Table1[[#This Row],[Profit]]</f>
        <v>1180.3800000000001</v>
      </c>
    </row>
    <row r="1207" spans="5:6">
      <c r="E1207" s="19">
        <f>Table1[[#This Row],[Discount (%)]]</f>
        <v>21</v>
      </c>
      <c r="F1207" s="20">
        <f>Table1[[#This Row],[Profit]]</f>
        <v>1059.25</v>
      </c>
    </row>
    <row r="1208" spans="5:6">
      <c r="E1208" s="19">
        <f>Table1[[#This Row],[Discount (%)]]</f>
        <v>29</v>
      </c>
      <c r="F1208" s="20">
        <f>Table1[[#This Row],[Profit]]</f>
        <v>101.44</v>
      </c>
    </row>
    <row r="1209" spans="5:6">
      <c r="E1209" s="19">
        <f>Table1[[#This Row],[Discount (%)]]</f>
        <v>26</v>
      </c>
      <c r="F1209" s="20">
        <f>Table1[[#This Row],[Profit]]</f>
        <v>200.84</v>
      </c>
    </row>
    <row r="1210" spans="5:6">
      <c r="E1210" s="19">
        <f>Table1[[#This Row],[Discount (%)]]</f>
        <v>14</v>
      </c>
      <c r="F1210" s="20">
        <f>Table1[[#This Row],[Profit]]</f>
        <v>665.03</v>
      </c>
    </row>
    <row r="1211" spans="5:6">
      <c r="E1211" s="19">
        <f>Table1[[#This Row],[Discount (%)]]</f>
        <v>1</v>
      </c>
      <c r="F1211" s="20">
        <f>Table1[[#This Row],[Profit]]</f>
        <v>656.65</v>
      </c>
    </row>
    <row r="1212" spans="5:6">
      <c r="E1212" s="19">
        <f>Table1[[#This Row],[Discount (%)]]</f>
        <v>43</v>
      </c>
      <c r="F1212" s="20">
        <f>Table1[[#This Row],[Profit]]</f>
        <v>1161.8</v>
      </c>
    </row>
    <row r="1213" spans="5:6">
      <c r="E1213" s="19">
        <f>Table1[[#This Row],[Discount (%)]]</f>
        <v>20</v>
      </c>
      <c r="F1213" s="20">
        <f>Table1[[#This Row],[Profit]]</f>
        <v>1394.56</v>
      </c>
    </row>
    <row r="1214" spans="5:6">
      <c r="E1214" s="19">
        <f>Table1[[#This Row],[Discount (%)]]</f>
        <v>40</v>
      </c>
      <c r="F1214" s="20">
        <f>Table1[[#This Row],[Profit]]</f>
        <v>1203.69</v>
      </c>
    </row>
    <row r="1215" spans="5:6">
      <c r="E1215" s="19">
        <f>Table1[[#This Row],[Discount (%)]]</f>
        <v>26</v>
      </c>
      <c r="F1215" s="20">
        <f>Table1[[#This Row],[Profit]]</f>
        <v>1057.94</v>
      </c>
    </row>
    <row r="1216" spans="5:6">
      <c r="E1216" s="19">
        <f>Table1[[#This Row],[Discount (%)]]</f>
        <v>16</v>
      </c>
      <c r="F1216" s="20">
        <f>Table1[[#This Row],[Profit]]</f>
        <v>218.88</v>
      </c>
    </row>
    <row r="1217" spans="5:6">
      <c r="E1217" s="19">
        <f>Table1[[#This Row],[Discount (%)]]</f>
        <v>15</v>
      </c>
      <c r="F1217" s="20">
        <f>Table1[[#This Row],[Profit]]</f>
        <v>191.57</v>
      </c>
    </row>
    <row r="1218" spans="5:6">
      <c r="E1218" s="19">
        <f>Table1[[#This Row],[Discount (%)]]</f>
        <v>44</v>
      </c>
      <c r="F1218" s="20">
        <f>Table1[[#This Row],[Profit]]</f>
        <v>18.75</v>
      </c>
    </row>
    <row r="1219" spans="5:6">
      <c r="E1219" s="19">
        <f>Table1[[#This Row],[Discount (%)]]</f>
        <v>39</v>
      </c>
      <c r="F1219" s="20">
        <f>Table1[[#This Row],[Profit]]</f>
        <v>233.98</v>
      </c>
    </row>
    <row r="1220" spans="5:6">
      <c r="E1220" s="19">
        <f>Table1[[#This Row],[Discount (%)]]</f>
        <v>33</v>
      </c>
      <c r="F1220" s="20">
        <f>Table1[[#This Row],[Profit]]</f>
        <v>191.51</v>
      </c>
    </row>
    <row r="1221" spans="5:6">
      <c r="E1221" s="19">
        <f>Table1[[#This Row],[Discount (%)]]</f>
        <v>28</v>
      </c>
      <c r="F1221" s="20">
        <f>Table1[[#This Row],[Profit]]</f>
        <v>1277.6099999999999</v>
      </c>
    </row>
    <row r="1222" spans="5:6">
      <c r="E1222" s="19">
        <f>Table1[[#This Row],[Discount (%)]]</f>
        <v>41</v>
      </c>
      <c r="F1222" s="20">
        <f>Table1[[#This Row],[Profit]]</f>
        <v>1718.06</v>
      </c>
    </row>
    <row r="1223" spans="5:6">
      <c r="E1223" s="19">
        <f>Table1[[#This Row],[Discount (%)]]</f>
        <v>15</v>
      </c>
      <c r="F1223" s="20">
        <f>Table1[[#This Row],[Profit]]</f>
        <v>1399.06</v>
      </c>
    </row>
    <row r="1224" spans="5:6">
      <c r="E1224" s="19">
        <f>Table1[[#This Row],[Discount (%)]]</f>
        <v>9</v>
      </c>
      <c r="F1224" s="20">
        <f>Table1[[#This Row],[Profit]]</f>
        <v>1571.82</v>
      </c>
    </row>
    <row r="1225" spans="5:6">
      <c r="E1225" s="19">
        <f>Table1[[#This Row],[Discount (%)]]</f>
        <v>33</v>
      </c>
      <c r="F1225" s="20">
        <f>Table1[[#This Row],[Profit]]</f>
        <v>1096.76</v>
      </c>
    </row>
    <row r="1226" spans="5:6">
      <c r="E1226" s="19">
        <f>Table1[[#This Row],[Discount (%)]]</f>
        <v>2</v>
      </c>
      <c r="F1226" s="20">
        <f>Table1[[#This Row],[Profit]]</f>
        <v>105.37</v>
      </c>
    </row>
    <row r="1227" spans="5:6">
      <c r="E1227" s="19">
        <f>Table1[[#This Row],[Discount (%)]]</f>
        <v>44</v>
      </c>
      <c r="F1227" s="20">
        <f>Table1[[#This Row],[Profit]]</f>
        <v>1061.0899999999999</v>
      </c>
    </row>
    <row r="1228" spans="5:6">
      <c r="E1228" s="19">
        <f>Table1[[#This Row],[Discount (%)]]</f>
        <v>0</v>
      </c>
      <c r="F1228" s="20">
        <f>Table1[[#This Row],[Profit]]</f>
        <v>1152.1600000000001</v>
      </c>
    </row>
    <row r="1229" spans="5:6">
      <c r="E1229" s="19">
        <f>Table1[[#This Row],[Discount (%)]]</f>
        <v>25</v>
      </c>
      <c r="F1229" s="20">
        <f>Table1[[#This Row],[Profit]]</f>
        <v>1313.73</v>
      </c>
    </row>
    <row r="1230" spans="5:6">
      <c r="E1230" s="19">
        <f>Table1[[#This Row],[Discount (%)]]</f>
        <v>5</v>
      </c>
      <c r="F1230" s="20">
        <f>Table1[[#This Row],[Profit]]</f>
        <v>1183.1199999999999</v>
      </c>
    </row>
    <row r="1231" spans="5:6">
      <c r="E1231" s="19">
        <f>Table1[[#This Row],[Discount (%)]]</f>
        <v>45</v>
      </c>
      <c r="F1231" s="20">
        <f>Table1[[#This Row],[Profit]]</f>
        <v>1968.19</v>
      </c>
    </row>
    <row r="1232" spans="5:6">
      <c r="E1232" s="19">
        <f>Table1[[#This Row],[Discount (%)]]</f>
        <v>16</v>
      </c>
      <c r="F1232" s="20">
        <f>Table1[[#This Row],[Profit]]</f>
        <v>282.82</v>
      </c>
    </row>
    <row r="1233" spans="5:6">
      <c r="E1233" s="19">
        <f>Table1[[#This Row],[Discount (%)]]</f>
        <v>39</v>
      </c>
      <c r="F1233" s="20">
        <f>Table1[[#This Row],[Profit]]</f>
        <v>695.21</v>
      </c>
    </row>
    <row r="1234" spans="5:6">
      <c r="E1234" s="19">
        <f>Table1[[#This Row],[Discount (%)]]</f>
        <v>47</v>
      </c>
      <c r="F1234" s="20">
        <f>Table1[[#This Row],[Profit]]</f>
        <v>116.81</v>
      </c>
    </row>
    <row r="1235" spans="5:6">
      <c r="E1235" s="19">
        <f>Table1[[#This Row],[Discount (%)]]</f>
        <v>11</v>
      </c>
      <c r="F1235" s="20">
        <f>Table1[[#This Row],[Profit]]</f>
        <v>598.26</v>
      </c>
    </row>
    <row r="1236" spans="5:6">
      <c r="E1236" s="19">
        <f>Table1[[#This Row],[Discount (%)]]</f>
        <v>30</v>
      </c>
      <c r="F1236" s="20">
        <f>Table1[[#This Row],[Profit]]</f>
        <v>1774.77</v>
      </c>
    </row>
    <row r="1237" spans="5:6">
      <c r="E1237" s="19">
        <f>Table1[[#This Row],[Discount (%)]]</f>
        <v>20</v>
      </c>
      <c r="F1237" s="20">
        <f>Table1[[#This Row],[Profit]]</f>
        <v>1024.4100000000001</v>
      </c>
    </row>
    <row r="1238" spans="5:6">
      <c r="E1238" s="19">
        <f>Table1[[#This Row],[Discount (%)]]</f>
        <v>23</v>
      </c>
      <c r="F1238" s="20">
        <f>Table1[[#This Row],[Profit]]</f>
        <v>197.04</v>
      </c>
    </row>
    <row r="1239" spans="5:6">
      <c r="E1239" s="19">
        <f>Table1[[#This Row],[Discount (%)]]</f>
        <v>30</v>
      </c>
      <c r="F1239" s="20">
        <f>Table1[[#This Row],[Profit]]</f>
        <v>1536.9</v>
      </c>
    </row>
    <row r="1240" spans="5:6">
      <c r="E1240" s="19">
        <f>Table1[[#This Row],[Discount (%)]]</f>
        <v>38</v>
      </c>
      <c r="F1240" s="20">
        <f>Table1[[#This Row],[Profit]]</f>
        <v>1377.92</v>
      </c>
    </row>
    <row r="1241" spans="5:6">
      <c r="E1241" s="19">
        <f>Table1[[#This Row],[Discount (%)]]</f>
        <v>24</v>
      </c>
      <c r="F1241" s="20">
        <f>Table1[[#This Row],[Profit]]</f>
        <v>951.58</v>
      </c>
    </row>
    <row r="1242" spans="5:6">
      <c r="E1242" s="19">
        <f>Table1[[#This Row],[Discount (%)]]</f>
        <v>24</v>
      </c>
      <c r="F1242" s="20">
        <f>Table1[[#This Row],[Profit]]</f>
        <v>1295.33</v>
      </c>
    </row>
    <row r="1243" spans="5:6">
      <c r="E1243" s="19">
        <f>Table1[[#This Row],[Discount (%)]]</f>
        <v>26</v>
      </c>
      <c r="F1243" s="20">
        <f>Table1[[#This Row],[Profit]]</f>
        <v>228.81</v>
      </c>
    </row>
    <row r="1244" spans="5:6">
      <c r="E1244" s="19">
        <f>Table1[[#This Row],[Discount (%)]]</f>
        <v>13</v>
      </c>
      <c r="F1244" s="20">
        <f>Table1[[#This Row],[Profit]]</f>
        <v>1170.5999999999999</v>
      </c>
    </row>
    <row r="1245" spans="5:6">
      <c r="E1245" s="19">
        <f>Table1[[#This Row],[Discount (%)]]</f>
        <v>5</v>
      </c>
      <c r="F1245" s="20">
        <f>Table1[[#This Row],[Profit]]</f>
        <v>830.31</v>
      </c>
    </row>
    <row r="1246" spans="5:6">
      <c r="E1246" s="19">
        <f>Table1[[#This Row],[Discount (%)]]</f>
        <v>1</v>
      </c>
      <c r="F1246" s="20">
        <f>Table1[[#This Row],[Profit]]</f>
        <v>923.92</v>
      </c>
    </row>
    <row r="1247" spans="5:6">
      <c r="E1247" s="19">
        <f>Table1[[#This Row],[Discount (%)]]</f>
        <v>10</v>
      </c>
      <c r="F1247" s="20">
        <f>Table1[[#This Row],[Profit]]</f>
        <v>628.25</v>
      </c>
    </row>
    <row r="1248" spans="5:6">
      <c r="E1248" s="19">
        <f>Table1[[#This Row],[Discount (%)]]</f>
        <v>48</v>
      </c>
      <c r="F1248" s="20">
        <f>Table1[[#This Row],[Profit]]</f>
        <v>1993.18</v>
      </c>
    </row>
    <row r="1249" spans="5:6">
      <c r="E1249" s="19">
        <f>Table1[[#This Row],[Discount (%)]]</f>
        <v>34</v>
      </c>
      <c r="F1249" s="20">
        <f>Table1[[#This Row],[Profit]]</f>
        <v>166.74</v>
      </c>
    </row>
    <row r="1250" spans="5:6">
      <c r="E1250" s="19">
        <f>Table1[[#This Row],[Discount (%)]]</f>
        <v>7</v>
      </c>
      <c r="F1250" s="20">
        <f>Table1[[#This Row],[Profit]]</f>
        <v>1640.76</v>
      </c>
    </row>
    <row r="1251" spans="5:6">
      <c r="E1251" s="19">
        <f>Table1[[#This Row],[Discount (%)]]</f>
        <v>32</v>
      </c>
      <c r="F1251" s="20">
        <f>Table1[[#This Row],[Profit]]</f>
        <v>308.82</v>
      </c>
    </row>
    <row r="1252" spans="5:6">
      <c r="E1252" s="19">
        <f>Table1[[#This Row],[Discount (%)]]</f>
        <v>12</v>
      </c>
      <c r="F1252" s="20">
        <f>Table1[[#This Row],[Profit]]</f>
        <v>1122.3</v>
      </c>
    </row>
    <row r="1253" spans="5:6">
      <c r="E1253" s="19">
        <f>Table1[[#This Row],[Discount (%)]]</f>
        <v>46</v>
      </c>
      <c r="F1253" s="20">
        <f>Table1[[#This Row],[Profit]]</f>
        <v>701.62</v>
      </c>
    </row>
    <row r="1254" spans="5:6">
      <c r="E1254" s="19">
        <f>Table1[[#This Row],[Discount (%)]]</f>
        <v>32</v>
      </c>
      <c r="F1254" s="20">
        <f>Table1[[#This Row],[Profit]]</f>
        <v>1882.42</v>
      </c>
    </row>
    <row r="1255" spans="5:6">
      <c r="E1255" s="19">
        <f>Table1[[#This Row],[Discount (%)]]</f>
        <v>36</v>
      </c>
      <c r="F1255" s="20">
        <f>Table1[[#This Row],[Profit]]</f>
        <v>337.21</v>
      </c>
    </row>
    <row r="1256" spans="5:6">
      <c r="E1256" s="19">
        <f>Table1[[#This Row],[Discount (%)]]</f>
        <v>30</v>
      </c>
      <c r="F1256" s="20">
        <f>Table1[[#This Row],[Profit]]</f>
        <v>1070.22</v>
      </c>
    </row>
    <row r="1257" spans="5:6">
      <c r="E1257" s="19">
        <f>Table1[[#This Row],[Discount (%)]]</f>
        <v>25</v>
      </c>
      <c r="F1257" s="20">
        <f>Table1[[#This Row],[Profit]]</f>
        <v>1633.14</v>
      </c>
    </row>
    <row r="1258" spans="5:6">
      <c r="E1258" s="19">
        <f>Table1[[#This Row],[Discount (%)]]</f>
        <v>30</v>
      </c>
      <c r="F1258" s="20">
        <f>Table1[[#This Row],[Profit]]</f>
        <v>1811.72</v>
      </c>
    </row>
    <row r="1259" spans="5:6">
      <c r="E1259" s="19">
        <f>Table1[[#This Row],[Discount (%)]]</f>
        <v>41</v>
      </c>
      <c r="F1259" s="20">
        <f>Table1[[#This Row],[Profit]]</f>
        <v>242.63</v>
      </c>
    </row>
    <row r="1260" spans="5:6">
      <c r="E1260" s="19">
        <f>Table1[[#This Row],[Discount (%)]]</f>
        <v>32</v>
      </c>
      <c r="F1260" s="20">
        <f>Table1[[#This Row],[Profit]]</f>
        <v>157.03</v>
      </c>
    </row>
    <row r="1261" spans="5:6">
      <c r="E1261" s="19">
        <f>Table1[[#This Row],[Discount (%)]]</f>
        <v>6</v>
      </c>
      <c r="F1261" s="20">
        <f>Table1[[#This Row],[Profit]]</f>
        <v>34.340000000000003</v>
      </c>
    </row>
    <row r="1262" spans="5:6">
      <c r="E1262" s="19">
        <f>Table1[[#This Row],[Discount (%)]]</f>
        <v>32</v>
      </c>
      <c r="F1262" s="20">
        <f>Table1[[#This Row],[Profit]]</f>
        <v>358.19</v>
      </c>
    </row>
    <row r="1263" spans="5:6">
      <c r="E1263" s="19">
        <f>Table1[[#This Row],[Discount (%)]]</f>
        <v>19</v>
      </c>
      <c r="F1263" s="20">
        <f>Table1[[#This Row],[Profit]]</f>
        <v>981.88</v>
      </c>
    </row>
    <row r="1264" spans="5:6">
      <c r="E1264" s="19">
        <f>Table1[[#This Row],[Discount (%)]]</f>
        <v>44</v>
      </c>
      <c r="F1264" s="20">
        <f>Table1[[#This Row],[Profit]]</f>
        <v>1410.73</v>
      </c>
    </row>
    <row r="1265" spans="5:6">
      <c r="E1265" s="19">
        <f>Table1[[#This Row],[Discount (%)]]</f>
        <v>15</v>
      </c>
      <c r="F1265" s="20">
        <f>Table1[[#This Row],[Profit]]</f>
        <v>1941.77</v>
      </c>
    </row>
    <row r="1266" spans="5:6">
      <c r="E1266" s="19">
        <f>Table1[[#This Row],[Discount (%)]]</f>
        <v>28</v>
      </c>
      <c r="F1266" s="20">
        <f>Table1[[#This Row],[Profit]]</f>
        <v>975.59</v>
      </c>
    </row>
    <row r="1267" spans="5:6">
      <c r="E1267" s="19">
        <f>Table1[[#This Row],[Discount (%)]]</f>
        <v>36</v>
      </c>
      <c r="F1267" s="20">
        <f>Table1[[#This Row],[Profit]]</f>
        <v>694.03</v>
      </c>
    </row>
    <row r="1268" spans="5:6">
      <c r="E1268" s="19">
        <f>Table1[[#This Row],[Discount (%)]]</f>
        <v>2</v>
      </c>
      <c r="F1268" s="20">
        <f>Table1[[#This Row],[Profit]]</f>
        <v>771.91</v>
      </c>
    </row>
    <row r="1269" spans="5:6">
      <c r="E1269" s="19">
        <f>Table1[[#This Row],[Discount (%)]]</f>
        <v>15</v>
      </c>
      <c r="F1269" s="20">
        <f>Table1[[#This Row],[Profit]]</f>
        <v>443.45</v>
      </c>
    </row>
    <row r="1270" spans="5:6">
      <c r="E1270" s="19">
        <f>Table1[[#This Row],[Discount (%)]]</f>
        <v>11</v>
      </c>
      <c r="F1270" s="20">
        <f>Table1[[#This Row],[Profit]]</f>
        <v>1823.1</v>
      </c>
    </row>
    <row r="1271" spans="5:6">
      <c r="E1271" s="19">
        <f>Table1[[#This Row],[Discount (%)]]</f>
        <v>31</v>
      </c>
      <c r="F1271" s="20">
        <f>Table1[[#This Row],[Profit]]</f>
        <v>197.93</v>
      </c>
    </row>
    <row r="1272" spans="5:6">
      <c r="E1272" s="19">
        <f>Table1[[#This Row],[Discount (%)]]</f>
        <v>38</v>
      </c>
      <c r="F1272" s="20">
        <f>Table1[[#This Row],[Profit]]</f>
        <v>310.45999999999998</v>
      </c>
    </row>
    <row r="1273" spans="5:6">
      <c r="E1273" s="19">
        <f>Table1[[#This Row],[Discount (%)]]</f>
        <v>19</v>
      </c>
      <c r="F1273" s="20">
        <f>Table1[[#This Row],[Profit]]</f>
        <v>782.51</v>
      </c>
    </row>
    <row r="1274" spans="5:6">
      <c r="E1274" s="19">
        <f>Table1[[#This Row],[Discount (%)]]</f>
        <v>0</v>
      </c>
      <c r="F1274" s="20">
        <f>Table1[[#This Row],[Profit]]</f>
        <v>199.86</v>
      </c>
    </row>
    <row r="1275" spans="5:6">
      <c r="E1275" s="19">
        <f>Table1[[#This Row],[Discount (%)]]</f>
        <v>43</v>
      </c>
      <c r="F1275" s="20">
        <f>Table1[[#This Row],[Profit]]</f>
        <v>908.01</v>
      </c>
    </row>
    <row r="1276" spans="5:6">
      <c r="E1276" s="19">
        <f>Table1[[#This Row],[Discount (%)]]</f>
        <v>37</v>
      </c>
      <c r="F1276" s="20">
        <f>Table1[[#This Row],[Profit]]</f>
        <v>193.62</v>
      </c>
    </row>
    <row r="1277" spans="5:6">
      <c r="E1277" s="19">
        <f>Table1[[#This Row],[Discount (%)]]</f>
        <v>20</v>
      </c>
      <c r="F1277" s="20">
        <f>Table1[[#This Row],[Profit]]</f>
        <v>1562.31</v>
      </c>
    </row>
    <row r="1278" spans="5:6">
      <c r="E1278" s="19">
        <f>Table1[[#This Row],[Discount (%)]]</f>
        <v>11</v>
      </c>
      <c r="F1278" s="20">
        <f>Table1[[#This Row],[Profit]]</f>
        <v>1704.44</v>
      </c>
    </row>
    <row r="1279" spans="5:6">
      <c r="E1279" s="19">
        <f>Table1[[#This Row],[Discount (%)]]</f>
        <v>26</v>
      </c>
      <c r="F1279" s="20">
        <f>Table1[[#This Row],[Profit]]</f>
        <v>1880.3</v>
      </c>
    </row>
    <row r="1280" spans="5:6">
      <c r="E1280" s="19">
        <f>Table1[[#This Row],[Discount (%)]]</f>
        <v>37</v>
      </c>
      <c r="F1280" s="20">
        <f>Table1[[#This Row],[Profit]]</f>
        <v>354.73</v>
      </c>
    </row>
    <row r="1281" spans="5:6">
      <c r="E1281" s="19">
        <f>Table1[[#This Row],[Discount (%)]]</f>
        <v>12</v>
      </c>
      <c r="F1281" s="20">
        <f>Table1[[#This Row],[Profit]]</f>
        <v>791.45</v>
      </c>
    </row>
    <row r="1282" spans="5:6">
      <c r="E1282" s="19">
        <f>Table1[[#This Row],[Discount (%)]]</f>
        <v>13</v>
      </c>
      <c r="F1282" s="20">
        <f>Table1[[#This Row],[Profit]]</f>
        <v>351.14</v>
      </c>
    </row>
    <row r="1283" spans="5:6">
      <c r="E1283" s="19">
        <f>Table1[[#This Row],[Discount (%)]]</f>
        <v>9</v>
      </c>
      <c r="F1283" s="20">
        <f>Table1[[#This Row],[Profit]]</f>
        <v>853.51</v>
      </c>
    </row>
    <row r="1284" spans="5:6">
      <c r="E1284" s="19">
        <f>Table1[[#This Row],[Discount (%)]]</f>
        <v>30</v>
      </c>
      <c r="F1284" s="20">
        <f>Table1[[#This Row],[Profit]]</f>
        <v>1346.06</v>
      </c>
    </row>
    <row r="1285" spans="5:6">
      <c r="E1285" s="19">
        <f>Table1[[#This Row],[Discount (%)]]</f>
        <v>12</v>
      </c>
      <c r="F1285" s="20">
        <f>Table1[[#This Row],[Profit]]</f>
        <v>1441.28</v>
      </c>
    </row>
    <row r="1286" spans="5:6">
      <c r="E1286" s="19">
        <f>Table1[[#This Row],[Discount (%)]]</f>
        <v>26</v>
      </c>
      <c r="F1286" s="20">
        <f>Table1[[#This Row],[Profit]]</f>
        <v>975.04</v>
      </c>
    </row>
    <row r="1287" spans="5:6">
      <c r="E1287" s="19">
        <f>Table1[[#This Row],[Discount (%)]]</f>
        <v>3</v>
      </c>
      <c r="F1287" s="20">
        <f>Table1[[#This Row],[Profit]]</f>
        <v>128.35</v>
      </c>
    </row>
    <row r="1288" spans="5:6">
      <c r="E1288" s="19">
        <f>Table1[[#This Row],[Discount (%)]]</f>
        <v>16</v>
      </c>
      <c r="F1288" s="20">
        <f>Table1[[#This Row],[Profit]]</f>
        <v>254.1</v>
      </c>
    </row>
    <row r="1289" spans="5:6">
      <c r="E1289" s="19">
        <f>Table1[[#This Row],[Discount (%)]]</f>
        <v>30</v>
      </c>
      <c r="F1289" s="20">
        <f>Table1[[#This Row],[Profit]]</f>
        <v>1555.72</v>
      </c>
    </row>
    <row r="1290" spans="5:6">
      <c r="E1290" s="19">
        <f>Table1[[#This Row],[Discount (%)]]</f>
        <v>7</v>
      </c>
      <c r="F1290" s="20">
        <f>Table1[[#This Row],[Profit]]</f>
        <v>363.31</v>
      </c>
    </row>
    <row r="1291" spans="5:6">
      <c r="E1291" s="19">
        <f>Table1[[#This Row],[Discount (%)]]</f>
        <v>21</v>
      </c>
      <c r="F1291" s="20">
        <f>Table1[[#This Row],[Profit]]</f>
        <v>1564.34</v>
      </c>
    </row>
    <row r="1292" spans="5:6">
      <c r="E1292" s="19">
        <f>Table1[[#This Row],[Discount (%)]]</f>
        <v>7</v>
      </c>
      <c r="F1292" s="20">
        <f>Table1[[#This Row],[Profit]]</f>
        <v>329.91</v>
      </c>
    </row>
    <row r="1293" spans="5:6">
      <c r="E1293" s="19">
        <f>Table1[[#This Row],[Discount (%)]]</f>
        <v>34</v>
      </c>
      <c r="F1293" s="20">
        <f>Table1[[#This Row],[Profit]]</f>
        <v>923.73</v>
      </c>
    </row>
    <row r="1294" spans="5:6">
      <c r="E1294" s="19">
        <f>Table1[[#This Row],[Discount (%)]]</f>
        <v>23</v>
      </c>
      <c r="F1294" s="20">
        <f>Table1[[#This Row],[Profit]]</f>
        <v>1139.29</v>
      </c>
    </row>
    <row r="1295" spans="5:6">
      <c r="E1295" s="19">
        <f>Table1[[#This Row],[Discount (%)]]</f>
        <v>17</v>
      </c>
      <c r="F1295" s="20">
        <f>Table1[[#This Row],[Profit]]</f>
        <v>165.55</v>
      </c>
    </row>
    <row r="1296" spans="5:6">
      <c r="E1296" s="19">
        <f>Table1[[#This Row],[Discount (%)]]</f>
        <v>46</v>
      </c>
      <c r="F1296" s="20">
        <f>Table1[[#This Row],[Profit]]</f>
        <v>344.41</v>
      </c>
    </row>
    <row r="1297" spans="5:6">
      <c r="E1297" s="19">
        <f>Table1[[#This Row],[Discount (%)]]</f>
        <v>24</v>
      </c>
      <c r="F1297" s="20">
        <f>Table1[[#This Row],[Profit]]</f>
        <v>142.71</v>
      </c>
    </row>
    <row r="1298" spans="5:6">
      <c r="E1298" s="19">
        <f>Table1[[#This Row],[Discount (%)]]</f>
        <v>1</v>
      </c>
      <c r="F1298" s="20">
        <f>Table1[[#This Row],[Profit]]</f>
        <v>48.36</v>
      </c>
    </row>
    <row r="1299" spans="5:6">
      <c r="E1299" s="19">
        <f>Table1[[#This Row],[Discount (%)]]</f>
        <v>24</v>
      </c>
      <c r="F1299" s="20">
        <f>Table1[[#This Row],[Profit]]</f>
        <v>10.1</v>
      </c>
    </row>
    <row r="1300" spans="5:6">
      <c r="E1300" s="19">
        <f>Table1[[#This Row],[Discount (%)]]</f>
        <v>21</v>
      </c>
      <c r="F1300" s="20">
        <f>Table1[[#This Row],[Profit]]</f>
        <v>1302.8900000000001</v>
      </c>
    </row>
    <row r="1301" spans="5:6">
      <c r="E1301" s="19">
        <f>Table1[[#This Row],[Discount (%)]]</f>
        <v>40</v>
      </c>
      <c r="F1301" s="20">
        <f>Table1[[#This Row],[Profit]]</f>
        <v>1075.79</v>
      </c>
    </row>
    <row r="1302" spans="5:6">
      <c r="E1302" s="19">
        <f>Table1[[#This Row],[Discount (%)]]</f>
        <v>42</v>
      </c>
      <c r="F1302" s="20">
        <f>Table1[[#This Row],[Profit]]</f>
        <v>1172.1199999999999</v>
      </c>
    </row>
    <row r="1303" spans="5:6">
      <c r="E1303" s="19">
        <f>Table1[[#This Row],[Discount (%)]]</f>
        <v>36</v>
      </c>
      <c r="F1303" s="20">
        <f>Table1[[#This Row],[Profit]]</f>
        <v>1602.01</v>
      </c>
    </row>
    <row r="1304" spans="5:6">
      <c r="E1304" s="19">
        <f>Table1[[#This Row],[Discount (%)]]</f>
        <v>14</v>
      </c>
      <c r="F1304" s="20">
        <f>Table1[[#This Row],[Profit]]</f>
        <v>751.38</v>
      </c>
    </row>
    <row r="1305" spans="5:6">
      <c r="E1305" s="19">
        <f>Table1[[#This Row],[Discount (%)]]</f>
        <v>14</v>
      </c>
      <c r="F1305" s="20">
        <f>Table1[[#This Row],[Profit]]</f>
        <v>178.75</v>
      </c>
    </row>
    <row r="1306" spans="5:6">
      <c r="E1306" s="19">
        <f>Table1[[#This Row],[Discount (%)]]</f>
        <v>21</v>
      </c>
      <c r="F1306" s="20">
        <f>Table1[[#This Row],[Profit]]</f>
        <v>210.39</v>
      </c>
    </row>
    <row r="1307" spans="5:6">
      <c r="E1307" s="19">
        <f>Table1[[#This Row],[Discount (%)]]</f>
        <v>12</v>
      </c>
      <c r="F1307" s="20">
        <f>Table1[[#This Row],[Profit]]</f>
        <v>1552.69</v>
      </c>
    </row>
    <row r="1308" spans="5:6">
      <c r="E1308" s="19">
        <f>Table1[[#This Row],[Discount (%)]]</f>
        <v>0</v>
      </c>
      <c r="F1308" s="20">
        <f>Table1[[#This Row],[Profit]]</f>
        <v>742.98</v>
      </c>
    </row>
    <row r="1309" spans="5:6">
      <c r="E1309" s="19">
        <f>Table1[[#This Row],[Discount (%)]]</f>
        <v>2</v>
      </c>
      <c r="F1309" s="20">
        <f>Table1[[#This Row],[Profit]]</f>
        <v>1848.24</v>
      </c>
    </row>
    <row r="1310" spans="5:6">
      <c r="E1310" s="19">
        <f>Table1[[#This Row],[Discount (%)]]</f>
        <v>36</v>
      </c>
      <c r="F1310" s="20">
        <f>Table1[[#This Row],[Profit]]</f>
        <v>1381.65</v>
      </c>
    </row>
    <row r="1311" spans="5:6">
      <c r="E1311" s="19">
        <f>Table1[[#This Row],[Discount (%)]]</f>
        <v>40</v>
      </c>
      <c r="F1311" s="20">
        <f>Table1[[#This Row],[Profit]]</f>
        <v>1182.18</v>
      </c>
    </row>
    <row r="1312" spans="5:6">
      <c r="E1312" s="19">
        <f>Table1[[#This Row],[Discount (%)]]</f>
        <v>49</v>
      </c>
      <c r="F1312" s="20">
        <f>Table1[[#This Row],[Profit]]</f>
        <v>1794.23</v>
      </c>
    </row>
    <row r="1313" spans="5:6">
      <c r="E1313" s="19">
        <f>Table1[[#This Row],[Discount (%)]]</f>
        <v>6</v>
      </c>
      <c r="F1313" s="20">
        <f>Table1[[#This Row],[Profit]]</f>
        <v>747.78</v>
      </c>
    </row>
    <row r="1314" spans="5:6">
      <c r="E1314" s="19">
        <f>Table1[[#This Row],[Discount (%)]]</f>
        <v>0</v>
      </c>
      <c r="F1314" s="20">
        <f>Table1[[#This Row],[Profit]]</f>
        <v>411.07</v>
      </c>
    </row>
    <row r="1315" spans="5:6">
      <c r="E1315" s="19">
        <f>Table1[[#This Row],[Discount (%)]]</f>
        <v>3</v>
      </c>
      <c r="F1315" s="20">
        <f>Table1[[#This Row],[Profit]]</f>
        <v>1770.1</v>
      </c>
    </row>
    <row r="1316" spans="5:6">
      <c r="E1316" s="19">
        <f>Table1[[#This Row],[Discount (%)]]</f>
        <v>35</v>
      </c>
      <c r="F1316" s="20">
        <f>Table1[[#This Row],[Profit]]</f>
        <v>289.89999999999998</v>
      </c>
    </row>
    <row r="1317" spans="5:6">
      <c r="E1317" s="19">
        <f>Table1[[#This Row],[Discount (%)]]</f>
        <v>34</v>
      </c>
      <c r="F1317" s="20">
        <f>Table1[[#This Row],[Profit]]</f>
        <v>1759.99</v>
      </c>
    </row>
    <row r="1318" spans="5:6">
      <c r="E1318" s="19">
        <f>Table1[[#This Row],[Discount (%)]]</f>
        <v>42</v>
      </c>
      <c r="F1318" s="20">
        <f>Table1[[#This Row],[Profit]]</f>
        <v>1963.09</v>
      </c>
    </row>
    <row r="1319" spans="5:6">
      <c r="E1319" s="19">
        <f>Table1[[#This Row],[Discount (%)]]</f>
        <v>21</v>
      </c>
      <c r="F1319" s="20">
        <f>Table1[[#This Row],[Profit]]</f>
        <v>1156.1099999999999</v>
      </c>
    </row>
    <row r="1320" spans="5:6">
      <c r="E1320" s="19">
        <f>Table1[[#This Row],[Discount (%)]]</f>
        <v>46</v>
      </c>
      <c r="F1320" s="20">
        <f>Table1[[#This Row],[Profit]]</f>
        <v>1553.37</v>
      </c>
    </row>
    <row r="1321" spans="5:6">
      <c r="E1321" s="19">
        <f>Table1[[#This Row],[Discount (%)]]</f>
        <v>3</v>
      </c>
      <c r="F1321" s="20">
        <f>Table1[[#This Row],[Profit]]</f>
        <v>1393.26</v>
      </c>
    </row>
    <row r="1322" spans="5:6">
      <c r="E1322" s="19">
        <f>Table1[[#This Row],[Discount (%)]]</f>
        <v>5</v>
      </c>
      <c r="F1322" s="20">
        <f>Table1[[#This Row],[Profit]]</f>
        <v>1097.3599999999999</v>
      </c>
    </row>
    <row r="1323" spans="5:6">
      <c r="E1323" s="19">
        <f>Table1[[#This Row],[Discount (%)]]</f>
        <v>21</v>
      </c>
      <c r="F1323" s="20">
        <f>Table1[[#This Row],[Profit]]</f>
        <v>1347.47</v>
      </c>
    </row>
    <row r="1324" spans="5:6">
      <c r="E1324" s="19">
        <f>Table1[[#This Row],[Discount (%)]]</f>
        <v>26</v>
      </c>
      <c r="F1324" s="20">
        <f>Table1[[#This Row],[Profit]]</f>
        <v>950.48</v>
      </c>
    </row>
    <row r="1325" spans="5:6">
      <c r="E1325" s="19">
        <f>Table1[[#This Row],[Discount (%)]]</f>
        <v>45</v>
      </c>
      <c r="F1325" s="20">
        <f>Table1[[#This Row],[Profit]]</f>
        <v>1910.42</v>
      </c>
    </row>
    <row r="1326" spans="5:6">
      <c r="E1326" s="19">
        <f>Table1[[#This Row],[Discount (%)]]</f>
        <v>5</v>
      </c>
      <c r="F1326" s="20">
        <f>Table1[[#This Row],[Profit]]</f>
        <v>1309.21</v>
      </c>
    </row>
    <row r="1327" spans="5:6">
      <c r="E1327" s="19">
        <f>Table1[[#This Row],[Discount (%)]]</f>
        <v>49</v>
      </c>
      <c r="F1327" s="20">
        <f>Table1[[#This Row],[Profit]]</f>
        <v>446.49</v>
      </c>
    </row>
    <row r="1328" spans="5:6">
      <c r="E1328" s="19">
        <f>Table1[[#This Row],[Discount (%)]]</f>
        <v>22</v>
      </c>
      <c r="F1328" s="20">
        <f>Table1[[#This Row],[Profit]]</f>
        <v>83.31</v>
      </c>
    </row>
    <row r="1329" spans="5:6">
      <c r="E1329" s="19">
        <f>Table1[[#This Row],[Discount (%)]]</f>
        <v>31</v>
      </c>
      <c r="F1329" s="20">
        <f>Table1[[#This Row],[Profit]]</f>
        <v>1071.96</v>
      </c>
    </row>
    <row r="1330" spans="5:6">
      <c r="E1330" s="19">
        <f>Table1[[#This Row],[Discount (%)]]</f>
        <v>15</v>
      </c>
      <c r="F1330" s="20">
        <f>Table1[[#This Row],[Profit]]</f>
        <v>616.22</v>
      </c>
    </row>
    <row r="1331" spans="5:6">
      <c r="E1331" s="19">
        <f>Table1[[#This Row],[Discount (%)]]</f>
        <v>39</v>
      </c>
      <c r="F1331" s="20">
        <f>Table1[[#This Row],[Profit]]</f>
        <v>290.56</v>
      </c>
    </row>
    <row r="1332" spans="5:6">
      <c r="E1332" s="19">
        <f>Table1[[#This Row],[Discount (%)]]</f>
        <v>18</v>
      </c>
      <c r="F1332" s="20">
        <f>Table1[[#This Row],[Profit]]</f>
        <v>1667.38</v>
      </c>
    </row>
    <row r="1333" spans="5:6">
      <c r="E1333" s="19">
        <f>Table1[[#This Row],[Discount (%)]]</f>
        <v>30</v>
      </c>
      <c r="F1333" s="20">
        <f>Table1[[#This Row],[Profit]]</f>
        <v>573.37</v>
      </c>
    </row>
    <row r="1334" spans="5:6">
      <c r="E1334" s="19">
        <f>Table1[[#This Row],[Discount (%)]]</f>
        <v>34</v>
      </c>
      <c r="F1334" s="20">
        <f>Table1[[#This Row],[Profit]]</f>
        <v>880.06</v>
      </c>
    </row>
    <row r="1335" spans="5:6">
      <c r="E1335" s="19">
        <f>Table1[[#This Row],[Discount (%)]]</f>
        <v>32</v>
      </c>
      <c r="F1335" s="20">
        <f>Table1[[#This Row],[Profit]]</f>
        <v>811.54</v>
      </c>
    </row>
    <row r="1336" spans="5:6">
      <c r="E1336" s="19">
        <f>Table1[[#This Row],[Discount (%)]]</f>
        <v>5</v>
      </c>
      <c r="F1336" s="20">
        <f>Table1[[#This Row],[Profit]]</f>
        <v>500.01</v>
      </c>
    </row>
    <row r="1337" spans="5:6">
      <c r="E1337" s="19">
        <f>Table1[[#This Row],[Discount (%)]]</f>
        <v>18</v>
      </c>
      <c r="F1337" s="20">
        <f>Table1[[#This Row],[Profit]]</f>
        <v>1506.67</v>
      </c>
    </row>
    <row r="1338" spans="5:6">
      <c r="E1338" s="19">
        <f>Table1[[#This Row],[Discount (%)]]</f>
        <v>25</v>
      </c>
      <c r="F1338" s="20">
        <f>Table1[[#This Row],[Profit]]</f>
        <v>745.43</v>
      </c>
    </row>
    <row r="1339" spans="5:6">
      <c r="E1339" s="19">
        <f>Table1[[#This Row],[Discount (%)]]</f>
        <v>31</v>
      </c>
      <c r="F1339" s="20">
        <f>Table1[[#This Row],[Profit]]</f>
        <v>48.17</v>
      </c>
    </row>
    <row r="1340" spans="5:6">
      <c r="E1340" s="19">
        <f>Table1[[#This Row],[Discount (%)]]</f>
        <v>42</v>
      </c>
      <c r="F1340" s="20">
        <f>Table1[[#This Row],[Profit]]</f>
        <v>319.37</v>
      </c>
    </row>
    <row r="1341" spans="5:6">
      <c r="E1341" s="19">
        <f>Table1[[#This Row],[Discount (%)]]</f>
        <v>1</v>
      </c>
      <c r="F1341" s="20">
        <f>Table1[[#This Row],[Profit]]</f>
        <v>1965.88</v>
      </c>
    </row>
    <row r="1342" spans="5:6">
      <c r="E1342" s="19">
        <f>Table1[[#This Row],[Discount (%)]]</f>
        <v>6</v>
      </c>
      <c r="F1342" s="20">
        <f>Table1[[#This Row],[Profit]]</f>
        <v>602.28</v>
      </c>
    </row>
    <row r="1343" spans="5:6">
      <c r="E1343" s="19">
        <f>Table1[[#This Row],[Discount (%)]]</f>
        <v>14</v>
      </c>
      <c r="F1343" s="20">
        <f>Table1[[#This Row],[Profit]]</f>
        <v>1953.09</v>
      </c>
    </row>
    <row r="1344" spans="5:6">
      <c r="E1344" s="19">
        <f>Table1[[#This Row],[Discount (%)]]</f>
        <v>22</v>
      </c>
      <c r="F1344" s="20">
        <f>Table1[[#This Row],[Profit]]</f>
        <v>866.25</v>
      </c>
    </row>
    <row r="1345" spans="5:6">
      <c r="E1345" s="19">
        <f>Table1[[#This Row],[Discount (%)]]</f>
        <v>11</v>
      </c>
      <c r="F1345" s="20">
        <f>Table1[[#This Row],[Profit]]</f>
        <v>1820.27</v>
      </c>
    </row>
    <row r="1346" spans="5:6">
      <c r="E1346" s="19">
        <f>Table1[[#This Row],[Discount (%)]]</f>
        <v>4</v>
      </c>
      <c r="F1346" s="20">
        <f>Table1[[#This Row],[Profit]]</f>
        <v>1365.78</v>
      </c>
    </row>
    <row r="1347" spans="5:6">
      <c r="E1347" s="19">
        <f>Table1[[#This Row],[Discount (%)]]</f>
        <v>36</v>
      </c>
      <c r="F1347" s="20">
        <f>Table1[[#This Row],[Profit]]</f>
        <v>433.01</v>
      </c>
    </row>
    <row r="1348" spans="5:6">
      <c r="E1348" s="19">
        <f>Table1[[#This Row],[Discount (%)]]</f>
        <v>17</v>
      </c>
      <c r="F1348" s="20">
        <f>Table1[[#This Row],[Profit]]</f>
        <v>487.45</v>
      </c>
    </row>
    <row r="1349" spans="5:6">
      <c r="E1349" s="19">
        <f>Table1[[#This Row],[Discount (%)]]</f>
        <v>48</v>
      </c>
      <c r="F1349" s="20">
        <f>Table1[[#This Row],[Profit]]</f>
        <v>10.39</v>
      </c>
    </row>
    <row r="1350" spans="5:6">
      <c r="E1350" s="19">
        <f>Table1[[#This Row],[Discount (%)]]</f>
        <v>20</v>
      </c>
      <c r="F1350" s="20">
        <f>Table1[[#This Row],[Profit]]</f>
        <v>1945.72</v>
      </c>
    </row>
    <row r="1351" spans="5:6">
      <c r="E1351" s="19">
        <f>Table1[[#This Row],[Discount (%)]]</f>
        <v>34</v>
      </c>
      <c r="F1351" s="20">
        <f>Table1[[#This Row],[Profit]]</f>
        <v>1823.22</v>
      </c>
    </row>
    <row r="1352" spans="5:6">
      <c r="E1352" s="19">
        <f>Table1[[#This Row],[Discount (%)]]</f>
        <v>16</v>
      </c>
      <c r="F1352" s="20">
        <f>Table1[[#This Row],[Profit]]</f>
        <v>1918.66</v>
      </c>
    </row>
    <row r="1353" spans="5:6">
      <c r="E1353" s="19">
        <f>Table1[[#This Row],[Discount (%)]]</f>
        <v>23</v>
      </c>
      <c r="F1353" s="20">
        <f>Table1[[#This Row],[Profit]]</f>
        <v>133.88</v>
      </c>
    </row>
    <row r="1354" spans="5:6">
      <c r="E1354" s="19">
        <f>Table1[[#This Row],[Discount (%)]]</f>
        <v>40</v>
      </c>
      <c r="F1354" s="20">
        <f>Table1[[#This Row],[Profit]]</f>
        <v>545.59</v>
      </c>
    </row>
    <row r="1355" spans="5:6">
      <c r="E1355" s="19">
        <f>Table1[[#This Row],[Discount (%)]]</f>
        <v>40</v>
      </c>
      <c r="F1355" s="20">
        <f>Table1[[#This Row],[Profit]]</f>
        <v>71.680000000000007</v>
      </c>
    </row>
    <row r="1356" spans="5:6">
      <c r="E1356" s="19">
        <f>Table1[[#This Row],[Discount (%)]]</f>
        <v>45</v>
      </c>
      <c r="F1356" s="20">
        <f>Table1[[#This Row],[Profit]]</f>
        <v>430.87</v>
      </c>
    </row>
    <row r="1357" spans="5:6">
      <c r="E1357" s="19">
        <f>Table1[[#This Row],[Discount (%)]]</f>
        <v>47</v>
      </c>
      <c r="F1357" s="20">
        <f>Table1[[#This Row],[Profit]]</f>
        <v>1886.2</v>
      </c>
    </row>
    <row r="1358" spans="5:6">
      <c r="E1358" s="19">
        <f>Table1[[#This Row],[Discount (%)]]</f>
        <v>27</v>
      </c>
      <c r="F1358" s="20">
        <f>Table1[[#This Row],[Profit]]</f>
        <v>1110.5</v>
      </c>
    </row>
    <row r="1359" spans="5:6">
      <c r="E1359" s="19">
        <f>Table1[[#This Row],[Discount (%)]]</f>
        <v>37</v>
      </c>
      <c r="F1359" s="20">
        <f>Table1[[#This Row],[Profit]]</f>
        <v>1869.19</v>
      </c>
    </row>
    <row r="1360" spans="5:6">
      <c r="E1360" s="19">
        <f>Table1[[#This Row],[Discount (%)]]</f>
        <v>33</v>
      </c>
      <c r="F1360" s="20">
        <f>Table1[[#This Row],[Profit]]</f>
        <v>1466.18</v>
      </c>
    </row>
    <row r="1361" spans="5:6">
      <c r="E1361" s="19">
        <f>Table1[[#This Row],[Discount (%)]]</f>
        <v>3</v>
      </c>
      <c r="F1361" s="20">
        <f>Table1[[#This Row],[Profit]]</f>
        <v>617.59</v>
      </c>
    </row>
    <row r="1362" spans="5:6">
      <c r="E1362" s="19">
        <f>Table1[[#This Row],[Discount (%)]]</f>
        <v>42</v>
      </c>
      <c r="F1362" s="20">
        <f>Table1[[#This Row],[Profit]]</f>
        <v>1488.45</v>
      </c>
    </row>
    <row r="1363" spans="5:6">
      <c r="E1363" s="19">
        <f>Table1[[#This Row],[Discount (%)]]</f>
        <v>1</v>
      </c>
      <c r="F1363" s="20">
        <f>Table1[[#This Row],[Profit]]</f>
        <v>1657.73</v>
      </c>
    </row>
    <row r="1364" spans="5:6">
      <c r="E1364" s="19">
        <f>Table1[[#This Row],[Discount (%)]]</f>
        <v>17</v>
      </c>
      <c r="F1364" s="20">
        <f>Table1[[#This Row],[Profit]]</f>
        <v>779.17</v>
      </c>
    </row>
    <row r="1365" spans="5:6">
      <c r="E1365" s="19">
        <f>Table1[[#This Row],[Discount (%)]]</f>
        <v>4</v>
      </c>
      <c r="F1365" s="20">
        <f>Table1[[#This Row],[Profit]]</f>
        <v>1824.82</v>
      </c>
    </row>
    <row r="1366" spans="5:6">
      <c r="E1366" s="19">
        <f>Table1[[#This Row],[Discount (%)]]</f>
        <v>28</v>
      </c>
      <c r="F1366" s="20">
        <f>Table1[[#This Row],[Profit]]</f>
        <v>30.92</v>
      </c>
    </row>
    <row r="1367" spans="5:6">
      <c r="E1367" s="19">
        <f>Table1[[#This Row],[Discount (%)]]</f>
        <v>18</v>
      </c>
      <c r="F1367" s="20">
        <f>Table1[[#This Row],[Profit]]</f>
        <v>573.85</v>
      </c>
    </row>
    <row r="1368" spans="5:6">
      <c r="E1368" s="19">
        <f>Table1[[#This Row],[Discount (%)]]</f>
        <v>8</v>
      </c>
      <c r="F1368" s="20">
        <f>Table1[[#This Row],[Profit]]</f>
        <v>1579.94</v>
      </c>
    </row>
    <row r="1369" spans="5:6">
      <c r="E1369" s="19">
        <f>Table1[[#This Row],[Discount (%)]]</f>
        <v>14</v>
      </c>
      <c r="F1369" s="20">
        <f>Table1[[#This Row],[Profit]]</f>
        <v>1761.55</v>
      </c>
    </row>
    <row r="1370" spans="5:6">
      <c r="E1370" s="19">
        <f>Table1[[#This Row],[Discount (%)]]</f>
        <v>12</v>
      </c>
      <c r="F1370" s="20">
        <f>Table1[[#This Row],[Profit]]</f>
        <v>1074.04</v>
      </c>
    </row>
    <row r="1371" spans="5:6">
      <c r="E1371" s="19">
        <f>Table1[[#This Row],[Discount (%)]]</f>
        <v>12</v>
      </c>
      <c r="F1371" s="20">
        <f>Table1[[#This Row],[Profit]]</f>
        <v>1729.21</v>
      </c>
    </row>
    <row r="1372" spans="5:6">
      <c r="E1372" s="19">
        <f>Table1[[#This Row],[Discount (%)]]</f>
        <v>36</v>
      </c>
      <c r="F1372" s="20">
        <f>Table1[[#This Row],[Profit]]</f>
        <v>947.13</v>
      </c>
    </row>
    <row r="1373" spans="5:6">
      <c r="E1373" s="19">
        <f>Table1[[#This Row],[Discount (%)]]</f>
        <v>50</v>
      </c>
      <c r="F1373" s="20">
        <f>Table1[[#This Row],[Profit]]</f>
        <v>822.24</v>
      </c>
    </row>
    <row r="1374" spans="5:6">
      <c r="E1374" s="19">
        <f>Table1[[#This Row],[Discount (%)]]</f>
        <v>39</v>
      </c>
      <c r="F1374" s="20">
        <f>Table1[[#This Row],[Profit]]</f>
        <v>1832.21</v>
      </c>
    </row>
    <row r="1375" spans="5:6">
      <c r="E1375" s="19">
        <f>Table1[[#This Row],[Discount (%)]]</f>
        <v>41</v>
      </c>
      <c r="F1375" s="20">
        <f>Table1[[#This Row],[Profit]]</f>
        <v>1499.48</v>
      </c>
    </row>
    <row r="1376" spans="5:6">
      <c r="E1376" s="19">
        <f>Table1[[#This Row],[Discount (%)]]</f>
        <v>25</v>
      </c>
      <c r="F1376" s="20">
        <f>Table1[[#This Row],[Profit]]</f>
        <v>156.44999999999999</v>
      </c>
    </row>
    <row r="1377" spans="5:6">
      <c r="E1377" s="19">
        <f>Table1[[#This Row],[Discount (%)]]</f>
        <v>41</v>
      </c>
      <c r="F1377" s="20">
        <f>Table1[[#This Row],[Profit]]</f>
        <v>762.97</v>
      </c>
    </row>
    <row r="1378" spans="5:6">
      <c r="E1378" s="19">
        <f>Table1[[#This Row],[Discount (%)]]</f>
        <v>34</v>
      </c>
      <c r="F1378" s="20">
        <f>Table1[[#This Row],[Profit]]</f>
        <v>647.94000000000005</v>
      </c>
    </row>
    <row r="1379" spans="5:6">
      <c r="E1379" s="19">
        <f>Table1[[#This Row],[Discount (%)]]</f>
        <v>47</v>
      </c>
      <c r="F1379" s="20">
        <f>Table1[[#This Row],[Profit]]</f>
        <v>490.49</v>
      </c>
    </row>
    <row r="1380" spans="5:6">
      <c r="E1380" s="19">
        <f>Table1[[#This Row],[Discount (%)]]</f>
        <v>37</v>
      </c>
      <c r="F1380" s="20">
        <f>Table1[[#This Row],[Profit]]</f>
        <v>1529.14</v>
      </c>
    </row>
    <row r="1381" spans="5:6">
      <c r="E1381" s="19">
        <f>Table1[[#This Row],[Discount (%)]]</f>
        <v>34</v>
      </c>
      <c r="F1381" s="20">
        <f>Table1[[#This Row],[Profit]]</f>
        <v>1923.05</v>
      </c>
    </row>
    <row r="1382" spans="5:6">
      <c r="E1382" s="19">
        <f>Table1[[#This Row],[Discount (%)]]</f>
        <v>30</v>
      </c>
      <c r="F1382" s="20">
        <f>Table1[[#This Row],[Profit]]</f>
        <v>659.67</v>
      </c>
    </row>
    <row r="1383" spans="5:6">
      <c r="E1383" s="19">
        <f>Table1[[#This Row],[Discount (%)]]</f>
        <v>18</v>
      </c>
      <c r="F1383" s="20">
        <f>Table1[[#This Row],[Profit]]</f>
        <v>1727.63</v>
      </c>
    </row>
    <row r="1384" spans="5:6">
      <c r="E1384" s="19">
        <f>Table1[[#This Row],[Discount (%)]]</f>
        <v>1</v>
      </c>
      <c r="F1384" s="20">
        <f>Table1[[#This Row],[Profit]]</f>
        <v>1891.6</v>
      </c>
    </row>
    <row r="1385" spans="5:6">
      <c r="E1385" s="19">
        <f>Table1[[#This Row],[Discount (%)]]</f>
        <v>27</v>
      </c>
      <c r="F1385" s="20">
        <f>Table1[[#This Row],[Profit]]</f>
        <v>247.53</v>
      </c>
    </row>
    <row r="1386" spans="5:6">
      <c r="E1386" s="19">
        <f>Table1[[#This Row],[Discount (%)]]</f>
        <v>13</v>
      </c>
      <c r="F1386" s="20">
        <f>Table1[[#This Row],[Profit]]</f>
        <v>1674.88</v>
      </c>
    </row>
    <row r="1387" spans="5:6">
      <c r="E1387" s="19">
        <f>Table1[[#This Row],[Discount (%)]]</f>
        <v>3</v>
      </c>
      <c r="F1387" s="20">
        <f>Table1[[#This Row],[Profit]]</f>
        <v>595.89</v>
      </c>
    </row>
    <row r="1388" spans="5:6">
      <c r="E1388" s="19">
        <f>Table1[[#This Row],[Discount (%)]]</f>
        <v>34</v>
      </c>
      <c r="F1388" s="20">
        <f>Table1[[#This Row],[Profit]]</f>
        <v>255.79</v>
      </c>
    </row>
    <row r="1389" spans="5:6">
      <c r="E1389" s="19">
        <f>Table1[[#This Row],[Discount (%)]]</f>
        <v>29</v>
      </c>
      <c r="F1389" s="20">
        <f>Table1[[#This Row],[Profit]]</f>
        <v>762.16</v>
      </c>
    </row>
    <row r="1390" spans="5:6">
      <c r="E1390" s="19">
        <f>Table1[[#This Row],[Discount (%)]]</f>
        <v>6</v>
      </c>
      <c r="F1390" s="20">
        <f>Table1[[#This Row],[Profit]]</f>
        <v>808.27</v>
      </c>
    </row>
    <row r="1391" spans="5:6">
      <c r="E1391" s="19">
        <f>Table1[[#This Row],[Discount (%)]]</f>
        <v>0</v>
      </c>
      <c r="F1391" s="20">
        <f>Table1[[#This Row],[Profit]]</f>
        <v>692.89</v>
      </c>
    </row>
    <row r="1392" spans="5:6">
      <c r="E1392" s="19">
        <f>Table1[[#This Row],[Discount (%)]]</f>
        <v>46</v>
      </c>
      <c r="F1392" s="20">
        <f>Table1[[#This Row],[Profit]]</f>
        <v>18.940000000000001</v>
      </c>
    </row>
    <row r="1393" spans="5:6">
      <c r="E1393" s="19">
        <f>Table1[[#This Row],[Discount (%)]]</f>
        <v>23</v>
      </c>
      <c r="F1393" s="20">
        <f>Table1[[#This Row],[Profit]]</f>
        <v>209.99</v>
      </c>
    </row>
    <row r="1394" spans="5:6">
      <c r="E1394" s="19">
        <f>Table1[[#This Row],[Discount (%)]]</f>
        <v>27</v>
      </c>
      <c r="F1394" s="20">
        <f>Table1[[#This Row],[Profit]]</f>
        <v>624.84</v>
      </c>
    </row>
    <row r="1395" spans="5:6">
      <c r="E1395" s="19">
        <f>Table1[[#This Row],[Discount (%)]]</f>
        <v>32</v>
      </c>
      <c r="F1395" s="20">
        <f>Table1[[#This Row],[Profit]]</f>
        <v>1523.44</v>
      </c>
    </row>
    <row r="1396" spans="5:6">
      <c r="E1396" s="19">
        <f>Table1[[#This Row],[Discount (%)]]</f>
        <v>46</v>
      </c>
      <c r="F1396" s="20">
        <f>Table1[[#This Row],[Profit]]</f>
        <v>1744.41</v>
      </c>
    </row>
    <row r="1397" spans="5:6">
      <c r="E1397" s="19">
        <f>Table1[[#This Row],[Discount (%)]]</f>
        <v>17</v>
      </c>
      <c r="F1397" s="20">
        <f>Table1[[#This Row],[Profit]]</f>
        <v>378.86</v>
      </c>
    </row>
    <row r="1398" spans="5:6">
      <c r="E1398" s="19">
        <f>Table1[[#This Row],[Discount (%)]]</f>
        <v>3</v>
      </c>
      <c r="F1398" s="20">
        <f>Table1[[#This Row],[Profit]]</f>
        <v>1559.66</v>
      </c>
    </row>
    <row r="1399" spans="5:6">
      <c r="E1399" s="19">
        <f>Table1[[#This Row],[Discount (%)]]</f>
        <v>20</v>
      </c>
      <c r="F1399" s="20">
        <f>Table1[[#This Row],[Profit]]</f>
        <v>1569.7</v>
      </c>
    </row>
    <row r="1400" spans="5:6">
      <c r="E1400" s="19">
        <f>Table1[[#This Row],[Discount (%)]]</f>
        <v>2</v>
      </c>
      <c r="F1400" s="20">
        <f>Table1[[#This Row],[Profit]]</f>
        <v>252.97</v>
      </c>
    </row>
    <row r="1401" spans="5:6">
      <c r="E1401" s="19">
        <f>Table1[[#This Row],[Discount (%)]]</f>
        <v>0</v>
      </c>
      <c r="F1401" s="20">
        <f>Table1[[#This Row],[Profit]]</f>
        <v>1048.32</v>
      </c>
    </row>
    <row r="1402" spans="5:6">
      <c r="E1402" s="19">
        <f>Table1[[#This Row],[Discount (%)]]</f>
        <v>39</v>
      </c>
      <c r="F1402" s="20">
        <f>Table1[[#This Row],[Profit]]</f>
        <v>1064.94</v>
      </c>
    </row>
    <row r="1403" spans="5:6">
      <c r="E1403" s="19">
        <f>Table1[[#This Row],[Discount (%)]]</f>
        <v>44</v>
      </c>
      <c r="F1403" s="20">
        <f>Table1[[#This Row],[Profit]]</f>
        <v>568.22</v>
      </c>
    </row>
    <row r="1404" spans="5:6">
      <c r="E1404" s="19">
        <f>Table1[[#This Row],[Discount (%)]]</f>
        <v>15</v>
      </c>
      <c r="F1404" s="20">
        <f>Table1[[#This Row],[Profit]]</f>
        <v>1196.9000000000001</v>
      </c>
    </row>
    <row r="1405" spans="5:6">
      <c r="E1405" s="19">
        <f>Table1[[#This Row],[Discount (%)]]</f>
        <v>45</v>
      </c>
      <c r="F1405" s="20">
        <f>Table1[[#This Row],[Profit]]</f>
        <v>1771.52</v>
      </c>
    </row>
    <row r="1406" spans="5:6">
      <c r="E1406" s="19">
        <f>Table1[[#This Row],[Discount (%)]]</f>
        <v>34</v>
      </c>
      <c r="F1406" s="20">
        <f>Table1[[#This Row],[Profit]]</f>
        <v>1242.75</v>
      </c>
    </row>
    <row r="1407" spans="5:6">
      <c r="E1407" s="19">
        <f>Table1[[#This Row],[Discount (%)]]</f>
        <v>42</v>
      </c>
      <c r="F1407" s="20">
        <f>Table1[[#This Row],[Profit]]</f>
        <v>1822.13</v>
      </c>
    </row>
    <row r="1408" spans="5:6">
      <c r="E1408" s="19">
        <f>Table1[[#This Row],[Discount (%)]]</f>
        <v>19</v>
      </c>
      <c r="F1408" s="20">
        <f>Table1[[#This Row],[Profit]]</f>
        <v>459.77</v>
      </c>
    </row>
    <row r="1409" spans="5:6">
      <c r="E1409" s="19">
        <f>Table1[[#This Row],[Discount (%)]]</f>
        <v>14</v>
      </c>
      <c r="F1409" s="20">
        <f>Table1[[#This Row],[Profit]]</f>
        <v>268.89</v>
      </c>
    </row>
    <row r="1410" spans="5:6">
      <c r="E1410" s="19">
        <f>Table1[[#This Row],[Discount (%)]]</f>
        <v>7</v>
      </c>
      <c r="F1410" s="20">
        <f>Table1[[#This Row],[Profit]]</f>
        <v>888.37</v>
      </c>
    </row>
    <row r="1411" spans="5:6">
      <c r="E1411" s="19">
        <f>Table1[[#This Row],[Discount (%)]]</f>
        <v>5</v>
      </c>
      <c r="F1411" s="20">
        <f>Table1[[#This Row],[Profit]]</f>
        <v>127.62</v>
      </c>
    </row>
    <row r="1412" spans="5:6">
      <c r="E1412" s="19">
        <f>Table1[[#This Row],[Discount (%)]]</f>
        <v>48</v>
      </c>
      <c r="F1412" s="20">
        <f>Table1[[#This Row],[Profit]]</f>
        <v>1893.16</v>
      </c>
    </row>
    <row r="1413" spans="5:6">
      <c r="E1413" s="19">
        <f>Table1[[#This Row],[Discount (%)]]</f>
        <v>37</v>
      </c>
      <c r="F1413" s="20">
        <f>Table1[[#This Row],[Profit]]</f>
        <v>1807.77</v>
      </c>
    </row>
    <row r="1414" spans="5:6">
      <c r="E1414" s="19">
        <f>Table1[[#This Row],[Discount (%)]]</f>
        <v>22</v>
      </c>
      <c r="F1414" s="20">
        <f>Table1[[#This Row],[Profit]]</f>
        <v>1015.6</v>
      </c>
    </row>
    <row r="1415" spans="5:6">
      <c r="E1415" s="19">
        <f>Table1[[#This Row],[Discount (%)]]</f>
        <v>33</v>
      </c>
      <c r="F1415" s="20">
        <f>Table1[[#This Row],[Profit]]</f>
        <v>914.04</v>
      </c>
    </row>
    <row r="1416" spans="5:6">
      <c r="E1416" s="19">
        <f>Table1[[#This Row],[Discount (%)]]</f>
        <v>36</v>
      </c>
      <c r="F1416" s="20">
        <f>Table1[[#This Row],[Profit]]</f>
        <v>1061.5999999999999</v>
      </c>
    </row>
    <row r="1417" spans="5:6">
      <c r="E1417" s="19">
        <f>Table1[[#This Row],[Discount (%)]]</f>
        <v>13</v>
      </c>
      <c r="F1417" s="20">
        <f>Table1[[#This Row],[Profit]]</f>
        <v>1753.85</v>
      </c>
    </row>
    <row r="1418" spans="5:6">
      <c r="E1418" s="19">
        <f>Table1[[#This Row],[Discount (%)]]</f>
        <v>24</v>
      </c>
      <c r="F1418" s="20">
        <f>Table1[[#This Row],[Profit]]</f>
        <v>202.07</v>
      </c>
    </row>
    <row r="1419" spans="5:6">
      <c r="E1419" s="19">
        <f>Table1[[#This Row],[Discount (%)]]</f>
        <v>22</v>
      </c>
      <c r="F1419" s="20">
        <f>Table1[[#This Row],[Profit]]</f>
        <v>484.4</v>
      </c>
    </row>
    <row r="1420" spans="5:6">
      <c r="E1420" s="19">
        <f>Table1[[#This Row],[Discount (%)]]</f>
        <v>36</v>
      </c>
      <c r="F1420" s="20">
        <f>Table1[[#This Row],[Profit]]</f>
        <v>351.07</v>
      </c>
    </row>
    <row r="1421" spans="5:6">
      <c r="E1421" s="19">
        <f>Table1[[#This Row],[Discount (%)]]</f>
        <v>7</v>
      </c>
      <c r="F1421" s="20">
        <f>Table1[[#This Row],[Profit]]</f>
        <v>1695.33</v>
      </c>
    </row>
    <row r="1422" spans="5:6">
      <c r="E1422" s="19">
        <f>Table1[[#This Row],[Discount (%)]]</f>
        <v>38</v>
      </c>
      <c r="F1422" s="20">
        <f>Table1[[#This Row],[Profit]]</f>
        <v>484.06</v>
      </c>
    </row>
    <row r="1423" spans="5:6">
      <c r="E1423" s="19">
        <f>Table1[[#This Row],[Discount (%)]]</f>
        <v>13</v>
      </c>
      <c r="F1423" s="20">
        <f>Table1[[#This Row],[Profit]]</f>
        <v>1903.31</v>
      </c>
    </row>
    <row r="1424" spans="5:6">
      <c r="E1424" s="19">
        <f>Table1[[#This Row],[Discount (%)]]</f>
        <v>39</v>
      </c>
      <c r="F1424" s="20">
        <f>Table1[[#This Row],[Profit]]</f>
        <v>854.73</v>
      </c>
    </row>
    <row r="1425" spans="5:6">
      <c r="E1425" s="19">
        <f>Table1[[#This Row],[Discount (%)]]</f>
        <v>20</v>
      </c>
      <c r="F1425" s="20">
        <f>Table1[[#This Row],[Profit]]</f>
        <v>1204.8399999999999</v>
      </c>
    </row>
    <row r="1426" spans="5:6">
      <c r="E1426" s="19">
        <f>Table1[[#This Row],[Discount (%)]]</f>
        <v>13</v>
      </c>
      <c r="F1426" s="20">
        <f>Table1[[#This Row],[Profit]]</f>
        <v>1176.05</v>
      </c>
    </row>
    <row r="1427" spans="5:6">
      <c r="E1427" s="19">
        <f>Table1[[#This Row],[Discount (%)]]</f>
        <v>21</v>
      </c>
      <c r="F1427" s="20">
        <f>Table1[[#This Row],[Profit]]</f>
        <v>1349.69</v>
      </c>
    </row>
    <row r="1428" spans="5:6">
      <c r="E1428" s="19">
        <f>Table1[[#This Row],[Discount (%)]]</f>
        <v>31</v>
      </c>
      <c r="F1428" s="20">
        <f>Table1[[#This Row],[Profit]]</f>
        <v>718.37</v>
      </c>
    </row>
    <row r="1429" spans="5:6">
      <c r="E1429" s="19">
        <f>Table1[[#This Row],[Discount (%)]]</f>
        <v>25</v>
      </c>
      <c r="F1429" s="20">
        <f>Table1[[#This Row],[Profit]]</f>
        <v>1524.35</v>
      </c>
    </row>
    <row r="1430" spans="5:6">
      <c r="E1430" s="19">
        <f>Table1[[#This Row],[Discount (%)]]</f>
        <v>28</v>
      </c>
      <c r="F1430" s="20">
        <f>Table1[[#This Row],[Profit]]</f>
        <v>1560.25</v>
      </c>
    </row>
    <row r="1431" spans="5:6">
      <c r="E1431" s="19">
        <f>Table1[[#This Row],[Discount (%)]]</f>
        <v>36</v>
      </c>
      <c r="F1431" s="20">
        <f>Table1[[#This Row],[Profit]]</f>
        <v>565.72</v>
      </c>
    </row>
    <row r="1432" spans="5:6">
      <c r="E1432" s="19">
        <f>Table1[[#This Row],[Discount (%)]]</f>
        <v>25</v>
      </c>
      <c r="F1432" s="20">
        <f>Table1[[#This Row],[Profit]]</f>
        <v>1766.5</v>
      </c>
    </row>
    <row r="1433" spans="5:6">
      <c r="E1433" s="19">
        <f>Table1[[#This Row],[Discount (%)]]</f>
        <v>19</v>
      </c>
      <c r="F1433" s="20">
        <f>Table1[[#This Row],[Profit]]</f>
        <v>35.49</v>
      </c>
    </row>
    <row r="1434" spans="5:6">
      <c r="E1434" s="19">
        <f>Table1[[#This Row],[Discount (%)]]</f>
        <v>47</v>
      </c>
      <c r="F1434" s="20">
        <f>Table1[[#This Row],[Profit]]</f>
        <v>358.22</v>
      </c>
    </row>
    <row r="1435" spans="5:6">
      <c r="E1435" s="19">
        <f>Table1[[#This Row],[Discount (%)]]</f>
        <v>26</v>
      </c>
      <c r="F1435" s="20">
        <f>Table1[[#This Row],[Profit]]</f>
        <v>1125.1300000000001</v>
      </c>
    </row>
    <row r="1436" spans="5:6">
      <c r="E1436" s="19">
        <f>Table1[[#This Row],[Discount (%)]]</f>
        <v>27</v>
      </c>
      <c r="F1436" s="20">
        <f>Table1[[#This Row],[Profit]]</f>
        <v>1902.61</v>
      </c>
    </row>
    <row r="1437" spans="5:6">
      <c r="E1437" s="19">
        <f>Table1[[#This Row],[Discount (%)]]</f>
        <v>29</v>
      </c>
      <c r="F1437" s="20">
        <f>Table1[[#This Row],[Profit]]</f>
        <v>1264.1099999999999</v>
      </c>
    </row>
    <row r="1438" spans="5:6">
      <c r="E1438" s="19">
        <f>Table1[[#This Row],[Discount (%)]]</f>
        <v>22</v>
      </c>
      <c r="F1438" s="20">
        <f>Table1[[#This Row],[Profit]]</f>
        <v>128.4</v>
      </c>
    </row>
    <row r="1439" spans="5:6">
      <c r="E1439" s="19">
        <f>Table1[[#This Row],[Discount (%)]]</f>
        <v>20</v>
      </c>
      <c r="F1439" s="20">
        <f>Table1[[#This Row],[Profit]]</f>
        <v>891.28</v>
      </c>
    </row>
    <row r="1440" spans="5:6">
      <c r="E1440" s="19">
        <f>Table1[[#This Row],[Discount (%)]]</f>
        <v>12</v>
      </c>
      <c r="F1440" s="20">
        <f>Table1[[#This Row],[Profit]]</f>
        <v>1752.24</v>
      </c>
    </row>
    <row r="1441" spans="5:6">
      <c r="E1441" s="19">
        <f>Table1[[#This Row],[Discount (%)]]</f>
        <v>38</v>
      </c>
      <c r="F1441" s="20">
        <f>Table1[[#This Row],[Profit]]</f>
        <v>1849.74</v>
      </c>
    </row>
    <row r="1442" spans="5:6">
      <c r="E1442" s="19">
        <f>Table1[[#This Row],[Discount (%)]]</f>
        <v>29</v>
      </c>
      <c r="F1442" s="20">
        <f>Table1[[#This Row],[Profit]]</f>
        <v>1823.89</v>
      </c>
    </row>
    <row r="1443" spans="5:6">
      <c r="E1443" s="19">
        <f>Table1[[#This Row],[Discount (%)]]</f>
        <v>22</v>
      </c>
      <c r="F1443" s="20">
        <f>Table1[[#This Row],[Profit]]</f>
        <v>298.87</v>
      </c>
    </row>
    <row r="1444" spans="5:6">
      <c r="E1444" s="19">
        <f>Table1[[#This Row],[Discount (%)]]</f>
        <v>42</v>
      </c>
      <c r="F1444" s="20">
        <f>Table1[[#This Row],[Profit]]</f>
        <v>1687.38</v>
      </c>
    </row>
    <row r="1445" spans="5:6">
      <c r="E1445" s="19">
        <f>Table1[[#This Row],[Discount (%)]]</f>
        <v>50</v>
      </c>
      <c r="F1445" s="20">
        <f>Table1[[#This Row],[Profit]]</f>
        <v>1434.3</v>
      </c>
    </row>
    <row r="1446" spans="5:6">
      <c r="E1446" s="19">
        <f>Table1[[#This Row],[Discount (%)]]</f>
        <v>23</v>
      </c>
      <c r="F1446" s="20">
        <f>Table1[[#This Row],[Profit]]</f>
        <v>1607.78</v>
      </c>
    </row>
    <row r="1447" spans="5:6">
      <c r="E1447" s="19">
        <f>Table1[[#This Row],[Discount (%)]]</f>
        <v>46</v>
      </c>
      <c r="F1447" s="20">
        <f>Table1[[#This Row],[Profit]]</f>
        <v>1636.85</v>
      </c>
    </row>
    <row r="1448" spans="5:6">
      <c r="E1448" s="19">
        <f>Table1[[#This Row],[Discount (%)]]</f>
        <v>29</v>
      </c>
      <c r="F1448" s="20">
        <f>Table1[[#This Row],[Profit]]</f>
        <v>147.85</v>
      </c>
    </row>
    <row r="1449" spans="5:6">
      <c r="E1449" s="19">
        <f>Table1[[#This Row],[Discount (%)]]</f>
        <v>5</v>
      </c>
      <c r="F1449" s="20">
        <f>Table1[[#This Row],[Profit]]</f>
        <v>1786.83</v>
      </c>
    </row>
    <row r="1450" spans="5:6">
      <c r="E1450" s="19">
        <f>Table1[[#This Row],[Discount (%)]]</f>
        <v>19</v>
      </c>
      <c r="F1450" s="20">
        <f>Table1[[#This Row],[Profit]]</f>
        <v>1413.08</v>
      </c>
    </row>
    <row r="1451" spans="5:6">
      <c r="E1451" s="19">
        <f>Table1[[#This Row],[Discount (%)]]</f>
        <v>26</v>
      </c>
      <c r="F1451" s="20">
        <f>Table1[[#This Row],[Profit]]</f>
        <v>1084.7</v>
      </c>
    </row>
    <row r="1452" spans="5:6">
      <c r="E1452" s="19">
        <f>Table1[[#This Row],[Discount (%)]]</f>
        <v>0</v>
      </c>
      <c r="F1452" s="20">
        <f>Table1[[#This Row],[Profit]]</f>
        <v>1002.73</v>
      </c>
    </row>
    <row r="1453" spans="5:6">
      <c r="E1453" s="19">
        <f>Table1[[#This Row],[Discount (%)]]</f>
        <v>19</v>
      </c>
      <c r="F1453" s="20">
        <f>Table1[[#This Row],[Profit]]</f>
        <v>1755.81</v>
      </c>
    </row>
    <row r="1454" spans="5:6">
      <c r="E1454" s="19">
        <f>Table1[[#This Row],[Discount (%)]]</f>
        <v>27</v>
      </c>
      <c r="F1454" s="20">
        <f>Table1[[#This Row],[Profit]]</f>
        <v>1462.44</v>
      </c>
    </row>
    <row r="1455" spans="5:6">
      <c r="E1455" s="19">
        <f>Table1[[#This Row],[Discount (%)]]</f>
        <v>20</v>
      </c>
      <c r="F1455" s="20">
        <f>Table1[[#This Row],[Profit]]</f>
        <v>487.58</v>
      </c>
    </row>
    <row r="1456" spans="5:6">
      <c r="E1456" s="19">
        <f>Table1[[#This Row],[Discount (%)]]</f>
        <v>14</v>
      </c>
      <c r="F1456" s="20">
        <f>Table1[[#This Row],[Profit]]</f>
        <v>858.63</v>
      </c>
    </row>
    <row r="1457" spans="5:6">
      <c r="E1457" s="19">
        <f>Table1[[#This Row],[Discount (%)]]</f>
        <v>20</v>
      </c>
      <c r="F1457" s="20">
        <f>Table1[[#This Row],[Profit]]</f>
        <v>607.92999999999995</v>
      </c>
    </row>
    <row r="1458" spans="5:6">
      <c r="E1458" s="19">
        <f>Table1[[#This Row],[Discount (%)]]</f>
        <v>42</v>
      </c>
      <c r="F1458" s="20">
        <f>Table1[[#This Row],[Profit]]</f>
        <v>1092.3499999999999</v>
      </c>
    </row>
    <row r="1459" spans="5:6">
      <c r="E1459" s="19">
        <f>Table1[[#This Row],[Discount (%)]]</f>
        <v>45</v>
      </c>
      <c r="F1459" s="20">
        <f>Table1[[#This Row],[Profit]]</f>
        <v>1644.55</v>
      </c>
    </row>
    <row r="1460" spans="5:6">
      <c r="E1460" s="19">
        <f>Table1[[#This Row],[Discount (%)]]</f>
        <v>49</v>
      </c>
      <c r="F1460" s="20">
        <f>Table1[[#This Row],[Profit]]</f>
        <v>165.55</v>
      </c>
    </row>
    <row r="1461" spans="5:6">
      <c r="E1461" s="19">
        <f>Table1[[#This Row],[Discount (%)]]</f>
        <v>41</v>
      </c>
      <c r="F1461" s="20">
        <f>Table1[[#This Row],[Profit]]</f>
        <v>742.08</v>
      </c>
    </row>
    <row r="1462" spans="5:6">
      <c r="E1462" s="19">
        <f>Table1[[#This Row],[Discount (%)]]</f>
        <v>19</v>
      </c>
      <c r="F1462" s="20">
        <f>Table1[[#This Row],[Profit]]</f>
        <v>357.25</v>
      </c>
    </row>
    <row r="1463" spans="5:6">
      <c r="E1463" s="19">
        <f>Table1[[#This Row],[Discount (%)]]</f>
        <v>31</v>
      </c>
      <c r="F1463" s="20">
        <f>Table1[[#This Row],[Profit]]</f>
        <v>1509.74</v>
      </c>
    </row>
    <row r="1464" spans="5:6">
      <c r="E1464" s="19">
        <f>Table1[[#This Row],[Discount (%)]]</f>
        <v>27</v>
      </c>
      <c r="F1464" s="20">
        <f>Table1[[#This Row],[Profit]]</f>
        <v>1434.66</v>
      </c>
    </row>
    <row r="1465" spans="5:6">
      <c r="E1465" s="19">
        <f>Table1[[#This Row],[Discount (%)]]</f>
        <v>10</v>
      </c>
      <c r="F1465" s="20">
        <f>Table1[[#This Row],[Profit]]</f>
        <v>324.52</v>
      </c>
    </row>
    <row r="1466" spans="5:6">
      <c r="E1466" s="19">
        <f>Table1[[#This Row],[Discount (%)]]</f>
        <v>35</v>
      </c>
      <c r="F1466" s="20">
        <f>Table1[[#This Row],[Profit]]</f>
        <v>1513.6</v>
      </c>
    </row>
    <row r="1467" spans="5:6">
      <c r="E1467" s="19">
        <f>Table1[[#This Row],[Discount (%)]]</f>
        <v>16</v>
      </c>
      <c r="F1467" s="20">
        <f>Table1[[#This Row],[Profit]]</f>
        <v>1427.39</v>
      </c>
    </row>
    <row r="1468" spans="5:6">
      <c r="E1468" s="19">
        <f>Table1[[#This Row],[Discount (%)]]</f>
        <v>0</v>
      </c>
      <c r="F1468" s="20">
        <f>Table1[[#This Row],[Profit]]</f>
        <v>1369.45</v>
      </c>
    </row>
    <row r="1469" spans="5:6">
      <c r="E1469" s="19">
        <f>Table1[[#This Row],[Discount (%)]]</f>
        <v>3</v>
      </c>
      <c r="F1469" s="20">
        <f>Table1[[#This Row],[Profit]]</f>
        <v>1022.06</v>
      </c>
    </row>
    <row r="1470" spans="5:6">
      <c r="E1470" s="19">
        <f>Table1[[#This Row],[Discount (%)]]</f>
        <v>32</v>
      </c>
      <c r="F1470" s="20">
        <f>Table1[[#This Row],[Profit]]</f>
        <v>1682.89</v>
      </c>
    </row>
    <row r="1471" spans="5:6">
      <c r="E1471" s="19">
        <f>Table1[[#This Row],[Discount (%)]]</f>
        <v>38</v>
      </c>
      <c r="F1471" s="20">
        <f>Table1[[#This Row],[Profit]]</f>
        <v>1450.92</v>
      </c>
    </row>
    <row r="1472" spans="5:6">
      <c r="E1472" s="19">
        <f>Table1[[#This Row],[Discount (%)]]</f>
        <v>14</v>
      </c>
      <c r="F1472" s="20">
        <f>Table1[[#This Row],[Profit]]</f>
        <v>788.17</v>
      </c>
    </row>
    <row r="1473" spans="5:6">
      <c r="E1473" s="19">
        <f>Table1[[#This Row],[Discount (%)]]</f>
        <v>23</v>
      </c>
      <c r="F1473" s="20">
        <f>Table1[[#This Row],[Profit]]</f>
        <v>1551.6</v>
      </c>
    </row>
    <row r="1474" spans="5:6">
      <c r="E1474" s="19">
        <f>Table1[[#This Row],[Discount (%)]]</f>
        <v>33</v>
      </c>
      <c r="F1474" s="20">
        <f>Table1[[#This Row],[Profit]]</f>
        <v>646.16</v>
      </c>
    </row>
    <row r="1475" spans="5:6">
      <c r="E1475" s="19">
        <f>Table1[[#This Row],[Discount (%)]]</f>
        <v>44</v>
      </c>
      <c r="F1475" s="20">
        <f>Table1[[#This Row],[Profit]]</f>
        <v>154.83000000000001</v>
      </c>
    </row>
    <row r="1476" spans="5:6">
      <c r="E1476" s="19">
        <f>Table1[[#This Row],[Discount (%)]]</f>
        <v>25</v>
      </c>
      <c r="F1476" s="20">
        <f>Table1[[#This Row],[Profit]]</f>
        <v>1120.3</v>
      </c>
    </row>
    <row r="1477" spans="5:6">
      <c r="E1477" s="19">
        <f>Table1[[#This Row],[Discount (%)]]</f>
        <v>42</v>
      </c>
      <c r="F1477" s="20">
        <f>Table1[[#This Row],[Profit]]</f>
        <v>1346.07</v>
      </c>
    </row>
    <row r="1478" spans="5:6">
      <c r="E1478" s="19">
        <f>Table1[[#This Row],[Discount (%)]]</f>
        <v>9</v>
      </c>
      <c r="F1478" s="20">
        <f>Table1[[#This Row],[Profit]]</f>
        <v>1045.3</v>
      </c>
    </row>
    <row r="1479" spans="5:6">
      <c r="E1479" s="19">
        <f>Table1[[#This Row],[Discount (%)]]</f>
        <v>37</v>
      </c>
      <c r="F1479" s="20">
        <f>Table1[[#This Row],[Profit]]</f>
        <v>813.66</v>
      </c>
    </row>
    <row r="1480" spans="5:6">
      <c r="E1480" s="19">
        <f>Table1[[#This Row],[Discount (%)]]</f>
        <v>21</v>
      </c>
      <c r="F1480" s="20">
        <f>Table1[[#This Row],[Profit]]</f>
        <v>876.58</v>
      </c>
    </row>
    <row r="1481" spans="5:6">
      <c r="E1481" s="19">
        <f>Table1[[#This Row],[Discount (%)]]</f>
        <v>15</v>
      </c>
      <c r="F1481" s="20">
        <f>Table1[[#This Row],[Profit]]</f>
        <v>622.71</v>
      </c>
    </row>
    <row r="1482" spans="5:6">
      <c r="E1482" s="19">
        <f>Table1[[#This Row],[Discount (%)]]</f>
        <v>17</v>
      </c>
      <c r="F1482" s="20">
        <f>Table1[[#This Row],[Profit]]</f>
        <v>1838.25</v>
      </c>
    </row>
    <row r="1483" spans="5:6">
      <c r="E1483" s="19">
        <f>Table1[[#This Row],[Discount (%)]]</f>
        <v>45</v>
      </c>
      <c r="F1483" s="20">
        <f>Table1[[#This Row],[Profit]]</f>
        <v>152.55000000000001</v>
      </c>
    </row>
    <row r="1484" spans="5:6">
      <c r="E1484" s="19">
        <f>Table1[[#This Row],[Discount (%)]]</f>
        <v>26</v>
      </c>
      <c r="F1484" s="20">
        <f>Table1[[#This Row],[Profit]]</f>
        <v>953.36</v>
      </c>
    </row>
    <row r="1485" spans="5:6">
      <c r="E1485" s="19">
        <f>Table1[[#This Row],[Discount (%)]]</f>
        <v>43</v>
      </c>
      <c r="F1485" s="20">
        <f>Table1[[#This Row],[Profit]]</f>
        <v>1489.03</v>
      </c>
    </row>
    <row r="1486" spans="5:6">
      <c r="E1486" s="19">
        <f>Table1[[#This Row],[Discount (%)]]</f>
        <v>33</v>
      </c>
      <c r="F1486" s="20">
        <f>Table1[[#This Row],[Profit]]</f>
        <v>1481.68</v>
      </c>
    </row>
    <row r="1487" spans="5:6">
      <c r="E1487" s="19">
        <f>Table1[[#This Row],[Discount (%)]]</f>
        <v>28</v>
      </c>
      <c r="F1487" s="20">
        <f>Table1[[#This Row],[Profit]]</f>
        <v>735.87</v>
      </c>
    </row>
    <row r="1488" spans="5:6">
      <c r="E1488" s="19">
        <f>Table1[[#This Row],[Discount (%)]]</f>
        <v>14</v>
      </c>
      <c r="F1488" s="20">
        <f>Table1[[#This Row],[Profit]]</f>
        <v>1165.23</v>
      </c>
    </row>
    <row r="1489" spans="5:6">
      <c r="E1489" s="19">
        <f>Table1[[#This Row],[Discount (%)]]</f>
        <v>21</v>
      </c>
      <c r="F1489" s="20">
        <f>Table1[[#This Row],[Profit]]</f>
        <v>552.28</v>
      </c>
    </row>
    <row r="1490" spans="5:6">
      <c r="E1490" s="19">
        <f>Table1[[#This Row],[Discount (%)]]</f>
        <v>18</v>
      </c>
      <c r="F1490" s="20">
        <f>Table1[[#This Row],[Profit]]</f>
        <v>210.36</v>
      </c>
    </row>
    <row r="1491" spans="5:6">
      <c r="E1491" s="19">
        <f>Table1[[#This Row],[Discount (%)]]</f>
        <v>49</v>
      </c>
      <c r="F1491" s="20">
        <f>Table1[[#This Row],[Profit]]</f>
        <v>1481.25</v>
      </c>
    </row>
    <row r="1492" spans="5:6">
      <c r="E1492" s="19">
        <f>Table1[[#This Row],[Discount (%)]]</f>
        <v>11</v>
      </c>
      <c r="F1492" s="20">
        <f>Table1[[#This Row],[Profit]]</f>
        <v>725.16</v>
      </c>
    </row>
    <row r="1493" spans="5:6">
      <c r="E1493" s="19">
        <f>Table1[[#This Row],[Discount (%)]]</f>
        <v>10</v>
      </c>
      <c r="F1493" s="20">
        <f>Table1[[#This Row],[Profit]]</f>
        <v>790.51</v>
      </c>
    </row>
    <row r="1494" spans="5:6">
      <c r="E1494" s="19">
        <f>Table1[[#This Row],[Discount (%)]]</f>
        <v>26</v>
      </c>
      <c r="F1494" s="20">
        <f>Table1[[#This Row],[Profit]]</f>
        <v>1947.22</v>
      </c>
    </row>
    <row r="1495" spans="5:6">
      <c r="E1495" s="19">
        <f>Table1[[#This Row],[Discount (%)]]</f>
        <v>46</v>
      </c>
      <c r="F1495" s="20">
        <f>Table1[[#This Row],[Profit]]</f>
        <v>1740.49</v>
      </c>
    </row>
    <row r="1496" spans="5:6">
      <c r="E1496" s="19">
        <f>Table1[[#This Row],[Discount (%)]]</f>
        <v>31</v>
      </c>
      <c r="F1496" s="20">
        <f>Table1[[#This Row],[Profit]]</f>
        <v>1415.22</v>
      </c>
    </row>
    <row r="1497" spans="5:6">
      <c r="E1497" s="19">
        <f>Table1[[#This Row],[Discount (%)]]</f>
        <v>40</v>
      </c>
      <c r="F1497" s="20">
        <f>Table1[[#This Row],[Profit]]</f>
        <v>365.04</v>
      </c>
    </row>
    <row r="1498" spans="5:6">
      <c r="E1498" s="19">
        <f>Table1[[#This Row],[Discount (%)]]</f>
        <v>48</v>
      </c>
      <c r="F1498" s="20">
        <f>Table1[[#This Row],[Profit]]</f>
        <v>1497.29</v>
      </c>
    </row>
    <row r="1499" spans="5:6">
      <c r="E1499" s="19">
        <f>Table1[[#This Row],[Discount (%)]]</f>
        <v>5</v>
      </c>
      <c r="F1499" s="20">
        <f>Table1[[#This Row],[Profit]]</f>
        <v>359.33</v>
      </c>
    </row>
    <row r="1500" spans="5:6">
      <c r="E1500" s="19">
        <f>Table1[[#This Row],[Discount (%)]]</f>
        <v>33</v>
      </c>
      <c r="F1500" s="20">
        <f>Table1[[#This Row],[Profit]]</f>
        <v>730.07</v>
      </c>
    </row>
    <row r="1501" spans="5:6">
      <c r="E1501" s="19">
        <f>Table1[[#This Row],[Discount (%)]]</f>
        <v>41</v>
      </c>
      <c r="F1501" s="20">
        <f>Table1[[#This Row],[Profit]]</f>
        <v>1401.22</v>
      </c>
    </row>
    <row r="1502" spans="5:6">
      <c r="E1502" s="19">
        <f>Table1[[#This Row],[Discount (%)]]</f>
        <v>2</v>
      </c>
      <c r="F1502" s="20">
        <f>Table1[[#This Row],[Profit]]</f>
        <v>1245.67</v>
      </c>
    </row>
    <row r="1503" spans="5:6">
      <c r="E1503" s="19">
        <f>Table1[[#This Row],[Discount (%)]]</f>
        <v>48</v>
      </c>
      <c r="F1503" s="20">
        <f>Table1[[#This Row],[Profit]]</f>
        <v>1410.62</v>
      </c>
    </row>
    <row r="1504" spans="5:6">
      <c r="E1504" s="19">
        <f>Table1[[#This Row],[Discount (%)]]</f>
        <v>5</v>
      </c>
      <c r="F1504" s="20">
        <f>Table1[[#This Row],[Profit]]</f>
        <v>816.53</v>
      </c>
    </row>
    <row r="1505" spans="5:6">
      <c r="E1505" s="19">
        <f>Table1[[#This Row],[Discount (%)]]</f>
        <v>5</v>
      </c>
      <c r="F1505" s="20">
        <f>Table1[[#This Row],[Profit]]</f>
        <v>257.23</v>
      </c>
    </row>
    <row r="1506" spans="5:6">
      <c r="E1506" s="19">
        <f>Table1[[#This Row],[Discount (%)]]</f>
        <v>47</v>
      </c>
      <c r="F1506" s="20">
        <f>Table1[[#This Row],[Profit]]</f>
        <v>293.99</v>
      </c>
    </row>
    <row r="1507" spans="5:6">
      <c r="E1507" s="19">
        <f>Table1[[#This Row],[Discount (%)]]</f>
        <v>37</v>
      </c>
      <c r="F1507" s="20">
        <f>Table1[[#This Row],[Profit]]</f>
        <v>1587.17</v>
      </c>
    </row>
    <row r="1508" spans="5:6">
      <c r="E1508" s="19">
        <f>Table1[[#This Row],[Discount (%)]]</f>
        <v>32</v>
      </c>
      <c r="F1508" s="20">
        <f>Table1[[#This Row],[Profit]]</f>
        <v>1391.41</v>
      </c>
    </row>
    <row r="1509" spans="5:6">
      <c r="E1509" s="19">
        <f>Table1[[#This Row],[Discount (%)]]</f>
        <v>28</v>
      </c>
      <c r="F1509" s="20">
        <f>Table1[[#This Row],[Profit]]</f>
        <v>1411.26</v>
      </c>
    </row>
    <row r="1510" spans="5:6">
      <c r="E1510" s="19">
        <f>Table1[[#This Row],[Discount (%)]]</f>
        <v>39</v>
      </c>
      <c r="F1510" s="20">
        <f>Table1[[#This Row],[Profit]]</f>
        <v>385.81</v>
      </c>
    </row>
    <row r="1511" spans="5:6">
      <c r="E1511" s="19">
        <f>Table1[[#This Row],[Discount (%)]]</f>
        <v>15</v>
      </c>
      <c r="F1511" s="20">
        <f>Table1[[#This Row],[Profit]]</f>
        <v>693.38</v>
      </c>
    </row>
    <row r="1512" spans="5:6">
      <c r="E1512" s="19">
        <f>Table1[[#This Row],[Discount (%)]]</f>
        <v>37</v>
      </c>
      <c r="F1512" s="20">
        <f>Table1[[#This Row],[Profit]]</f>
        <v>1981.07</v>
      </c>
    </row>
    <row r="1513" spans="5:6">
      <c r="E1513" s="19">
        <f>Table1[[#This Row],[Discount (%)]]</f>
        <v>14</v>
      </c>
      <c r="F1513" s="20">
        <f>Table1[[#This Row],[Profit]]</f>
        <v>1993.27</v>
      </c>
    </row>
    <row r="1514" spans="5:6">
      <c r="E1514" s="19">
        <f>Table1[[#This Row],[Discount (%)]]</f>
        <v>27</v>
      </c>
      <c r="F1514" s="20">
        <f>Table1[[#This Row],[Profit]]</f>
        <v>765.08</v>
      </c>
    </row>
    <row r="1515" spans="5:6">
      <c r="E1515" s="19">
        <f>Table1[[#This Row],[Discount (%)]]</f>
        <v>49</v>
      </c>
      <c r="F1515" s="20">
        <f>Table1[[#This Row],[Profit]]</f>
        <v>498.8</v>
      </c>
    </row>
    <row r="1516" spans="5:6">
      <c r="E1516" s="19">
        <f>Table1[[#This Row],[Discount (%)]]</f>
        <v>25</v>
      </c>
      <c r="F1516" s="20">
        <f>Table1[[#This Row],[Profit]]</f>
        <v>116.99</v>
      </c>
    </row>
    <row r="1517" spans="5:6">
      <c r="E1517" s="19">
        <f>Table1[[#This Row],[Discount (%)]]</f>
        <v>22</v>
      </c>
      <c r="F1517" s="20">
        <f>Table1[[#This Row],[Profit]]</f>
        <v>225.33</v>
      </c>
    </row>
    <row r="1518" spans="5:6">
      <c r="E1518" s="19">
        <f>Table1[[#This Row],[Discount (%)]]</f>
        <v>34</v>
      </c>
      <c r="F1518" s="20">
        <f>Table1[[#This Row],[Profit]]</f>
        <v>1576.42</v>
      </c>
    </row>
    <row r="1519" spans="5:6">
      <c r="E1519" s="19">
        <f>Table1[[#This Row],[Discount (%)]]</f>
        <v>8</v>
      </c>
      <c r="F1519" s="20">
        <f>Table1[[#This Row],[Profit]]</f>
        <v>714.47</v>
      </c>
    </row>
    <row r="1520" spans="5:6">
      <c r="E1520" s="19">
        <f>Table1[[#This Row],[Discount (%)]]</f>
        <v>33</v>
      </c>
      <c r="F1520" s="20">
        <f>Table1[[#This Row],[Profit]]</f>
        <v>1414.04</v>
      </c>
    </row>
    <row r="1521" spans="5:6">
      <c r="E1521" s="19">
        <f>Table1[[#This Row],[Discount (%)]]</f>
        <v>4</v>
      </c>
      <c r="F1521" s="20">
        <f>Table1[[#This Row],[Profit]]</f>
        <v>1252.93</v>
      </c>
    </row>
    <row r="1522" spans="5:6">
      <c r="E1522" s="19">
        <f>Table1[[#This Row],[Discount (%)]]</f>
        <v>36</v>
      </c>
      <c r="F1522" s="20">
        <f>Table1[[#This Row],[Profit]]</f>
        <v>1021.22</v>
      </c>
    </row>
    <row r="1523" spans="5:6">
      <c r="E1523" s="19">
        <f>Table1[[#This Row],[Discount (%)]]</f>
        <v>22</v>
      </c>
      <c r="F1523" s="20">
        <f>Table1[[#This Row],[Profit]]</f>
        <v>1663.45</v>
      </c>
    </row>
    <row r="1524" spans="5:6">
      <c r="E1524" s="19">
        <f>Table1[[#This Row],[Discount (%)]]</f>
        <v>35</v>
      </c>
      <c r="F1524" s="20">
        <f>Table1[[#This Row],[Profit]]</f>
        <v>973.65</v>
      </c>
    </row>
    <row r="1525" spans="5:6">
      <c r="E1525" s="19">
        <f>Table1[[#This Row],[Discount (%)]]</f>
        <v>31</v>
      </c>
      <c r="F1525" s="20">
        <f>Table1[[#This Row],[Profit]]</f>
        <v>968.72</v>
      </c>
    </row>
    <row r="1526" spans="5:6">
      <c r="E1526" s="19">
        <f>Table1[[#This Row],[Discount (%)]]</f>
        <v>12</v>
      </c>
      <c r="F1526" s="20">
        <f>Table1[[#This Row],[Profit]]</f>
        <v>904.01</v>
      </c>
    </row>
    <row r="1527" spans="5:6">
      <c r="E1527" s="19">
        <f>Table1[[#This Row],[Discount (%)]]</f>
        <v>35</v>
      </c>
      <c r="F1527" s="20">
        <f>Table1[[#This Row],[Profit]]</f>
        <v>181.61</v>
      </c>
    </row>
    <row r="1528" spans="5:6">
      <c r="E1528" s="19">
        <f>Table1[[#This Row],[Discount (%)]]</f>
        <v>11</v>
      </c>
      <c r="F1528" s="20">
        <f>Table1[[#This Row],[Profit]]</f>
        <v>1440.87</v>
      </c>
    </row>
    <row r="1529" spans="5:6">
      <c r="E1529" s="19">
        <f>Table1[[#This Row],[Discount (%)]]</f>
        <v>8</v>
      </c>
      <c r="F1529" s="20">
        <f>Table1[[#This Row],[Profit]]</f>
        <v>168.4</v>
      </c>
    </row>
    <row r="1530" spans="5:6">
      <c r="E1530" s="19">
        <f>Table1[[#This Row],[Discount (%)]]</f>
        <v>19</v>
      </c>
      <c r="F1530" s="20">
        <f>Table1[[#This Row],[Profit]]</f>
        <v>1854.41</v>
      </c>
    </row>
    <row r="1531" spans="5:6">
      <c r="E1531" s="19">
        <f>Table1[[#This Row],[Discount (%)]]</f>
        <v>4</v>
      </c>
      <c r="F1531" s="20">
        <f>Table1[[#This Row],[Profit]]</f>
        <v>1983.5</v>
      </c>
    </row>
    <row r="1532" spans="5:6">
      <c r="E1532" s="19">
        <f>Table1[[#This Row],[Discount (%)]]</f>
        <v>49</v>
      </c>
      <c r="F1532" s="20">
        <f>Table1[[#This Row],[Profit]]</f>
        <v>1606.02</v>
      </c>
    </row>
    <row r="1533" spans="5:6">
      <c r="E1533" s="19">
        <f>Table1[[#This Row],[Discount (%)]]</f>
        <v>28</v>
      </c>
      <c r="F1533" s="20">
        <f>Table1[[#This Row],[Profit]]</f>
        <v>1028.01</v>
      </c>
    </row>
    <row r="1534" spans="5:6">
      <c r="E1534" s="19">
        <f>Table1[[#This Row],[Discount (%)]]</f>
        <v>50</v>
      </c>
      <c r="F1534" s="20">
        <f>Table1[[#This Row],[Profit]]</f>
        <v>79.45</v>
      </c>
    </row>
    <row r="1535" spans="5:6">
      <c r="E1535" s="19">
        <f>Table1[[#This Row],[Discount (%)]]</f>
        <v>45</v>
      </c>
      <c r="F1535" s="20">
        <f>Table1[[#This Row],[Profit]]</f>
        <v>691.46</v>
      </c>
    </row>
    <row r="1536" spans="5:6">
      <c r="E1536" s="19">
        <f>Table1[[#This Row],[Discount (%)]]</f>
        <v>46</v>
      </c>
      <c r="F1536" s="20">
        <f>Table1[[#This Row],[Profit]]</f>
        <v>544.41999999999996</v>
      </c>
    </row>
    <row r="1537" spans="5:6">
      <c r="E1537" s="19">
        <f>Table1[[#This Row],[Discount (%)]]</f>
        <v>7</v>
      </c>
      <c r="F1537" s="20">
        <f>Table1[[#This Row],[Profit]]</f>
        <v>1979.19</v>
      </c>
    </row>
    <row r="1538" spans="5:6">
      <c r="E1538" s="19">
        <f>Table1[[#This Row],[Discount (%)]]</f>
        <v>26</v>
      </c>
      <c r="F1538" s="20">
        <f>Table1[[#This Row],[Profit]]</f>
        <v>1003.46</v>
      </c>
    </row>
    <row r="1539" spans="5:6">
      <c r="E1539" s="19">
        <f>Table1[[#This Row],[Discount (%)]]</f>
        <v>23</v>
      </c>
      <c r="F1539" s="20">
        <f>Table1[[#This Row],[Profit]]</f>
        <v>1562.08</v>
      </c>
    </row>
    <row r="1540" spans="5:6">
      <c r="E1540" s="19">
        <f>Table1[[#This Row],[Discount (%)]]</f>
        <v>9</v>
      </c>
      <c r="F1540" s="20">
        <f>Table1[[#This Row],[Profit]]</f>
        <v>128.91</v>
      </c>
    </row>
    <row r="1541" spans="5:6">
      <c r="E1541" s="19">
        <f>Table1[[#This Row],[Discount (%)]]</f>
        <v>47</v>
      </c>
      <c r="F1541" s="20">
        <f>Table1[[#This Row],[Profit]]</f>
        <v>1886.95</v>
      </c>
    </row>
    <row r="1542" spans="5:6">
      <c r="E1542" s="19">
        <f>Table1[[#This Row],[Discount (%)]]</f>
        <v>45</v>
      </c>
      <c r="F1542" s="20">
        <f>Table1[[#This Row],[Profit]]</f>
        <v>711.25</v>
      </c>
    </row>
    <row r="1543" spans="5:6">
      <c r="E1543" s="19">
        <f>Table1[[#This Row],[Discount (%)]]</f>
        <v>23</v>
      </c>
      <c r="F1543" s="20">
        <f>Table1[[#This Row],[Profit]]</f>
        <v>1013.94</v>
      </c>
    </row>
    <row r="1544" spans="5:6">
      <c r="E1544" s="19">
        <f>Table1[[#This Row],[Discount (%)]]</f>
        <v>36</v>
      </c>
      <c r="F1544" s="20">
        <f>Table1[[#This Row],[Profit]]</f>
        <v>612.23</v>
      </c>
    </row>
    <row r="1545" spans="5:6">
      <c r="E1545" s="19">
        <f>Table1[[#This Row],[Discount (%)]]</f>
        <v>15</v>
      </c>
      <c r="F1545" s="20">
        <f>Table1[[#This Row],[Profit]]</f>
        <v>900.95</v>
      </c>
    </row>
    <row r="1546" spans="5:6">
      <c r="E1546" s="19">
        <f>Table1[[#This Row],[Discount (%)]]</f>
        <v>39</v>
      </c>
      <c r="F1546" s="20">
        <f>Table1[[#This Row],[Profit]]</f>
        <v>861.11</v>
      </c>
    </row>
    <row r="1547" spans="5:6">
      <c r="E1547" s="19">
        <f>Table1[[#This Row],[Discount (%)]]</f>
        <v>48</v>
      </c>
      <c r="F1547" s="20">
        <f>Table1[[#This Row],[Profit]]</f>
        <v>699.49</v>
      </c>
    </row>
    <row r="1548" spans="5:6">
      <c r="E1548" s="19">
        <f>Table1[[#This Row],[Discount (%)]]</f>
        <v>0</v>
      </c>
      <c r="F1548" s="20">
        <f>Table1[[#This Row],[Profit]]</f>
        <v>196.86</v>
      </c>
    </row>
    <row r="1549" spans="5:6">
      <c r="E1549" s="19">
        <f>Table1[[#This Row],[Discount (%)]]</f>
        <v>26</v>
      </c>
      <c r="F1549" s="20">
        <f>Table1[[#This Row],[Profit]]</f>
        <v>348.13</v>
      </c>
    </row>
    <row r="1550" spans="5:6">
      <c r="E1550" s="19">
        <f>Table1[[#This Row],[Discount (%)]]</f>
        <v>50</v>
      </c>
      <c r="F1550" s="20">
        <f>Table1[[#This Row],[Profit]]</f>
        <v>1247.03</v>
      </c>
    </row>
    <row r="1551" spans="5:6">
      <c r="E1551" s="19">
        <f>Table1[[#This Row],[Discount (%)]]</f>
        <v>22</v>
      </c>
      <c r="F1551" s="20">
        <f>Table1[[#This Row],[Profit]]</f>
        <v>1167.01</v>
      </c>
    </row>
    <row r="1552" spans="5:6">
      <c r="E1552" s="19">
        <f>Table1[[#This Row],[Discount (%)]]</f>
        <v>27</v>
      </c>
      <c r="F1552" s="20">
        <f>Table1[[#This Row],[Profit]]</f>
        <v>1547.59</v>
      </c>
    </row>
    <row r="1553" spans="5:6">
      <c r="E1553" s="19">
        <f>Table1[[#This Row],[Discount (%)]]</f>
        <v>37</v>
      </c>
      <c r="F1553" s="20">
        <f>Table1[[#This Row],[Profit]]</f>
        <v>1948.6</v>
      </c>
    </row>
    <row r="1554" spans="5:6">
      <c r="E1554" s="19">
        <f>Table1[[#This Row],[Discount (%)]]</f>
        <v>26</v>
      </c>
      <c r="F1554" s="20">
        <f>Table1[[#This Row],[Profit]]</f>
        <v>1447.69</v>
      </c>
    </row>
    <row r="1555" spans="5:6">
      <c r="E1555" s="19">
        <f>Table1[[#This Row],[Discount (%)]]</f>
        <v>29</v>
      </c>
      <c r="F1555" s="20">
        <f>Table1[[#This Row],[Profit]]</f>
        <v>167.82</v>
      </c>
    </row>
    <row r="1556" spans="5:6">
      <c r="E1556" s="19">
        <f>Table1[[#This Row],[Discount (%)]]</f>
        <v>50</v>
      </c>
      <c r="F1556" s="20">
        <f>Table1[[#This Row],[Profit]]</f>
        <v>1259.94</v>
      </c>
    </row>
    <row r="1557" spans="5:6">
      <c r="E1557" s="19">
        <f>Table1[[#This Row],[Discount (%)]]</f>
        <v>0</v>
      </c>
      <c r="F1557" s="20">
        <f>Table1[[#This Row],[Profit]]</f>
        <v>1108.81</v>
      </c>
    </row>
    <row r="1558" spans="5:6">
      <c r="E1558" s="19">
        <f>Table1[[#This Row],[Discount (%)]]</f>
        <v>11</v>
      </c>
      <c r="F1558" s="20">
        <f>Table1[[#This Row],[Profit]]</f>
        <v>577.57000000000005</v>
      </c>
    </row>
    <row r="1559" spans="5:6">
      <c r="E1559" s="19">
        <f>Table1[[#This Row],[Discount (%)]]</f>
        <v>8</v>
      </c>
      <c r="F1559" s="20">
        <f>Table1[[#This Row],[Profit]]</f>
        <v>1780.15</v>
      </c>
    </row>
    <row r="1560" spans="5:6">
      <c r="E1560" s="19">
        <f>Table1[[#This Row],[Discount (%)]]</f>
        <v>7</v>
      </c>
      <c r="F1560" s="20">
        <f>Table1[[#This Row],[Profit]]</f>
        <v>194.08</v>
      </c>
    </row>
    <row r="1561" spans="5:6">
      <c r="E1561" s="19">
        <f>Table1[[#This Row],[Discount (%)]]</f>
        <v>7</v>
      </c>
      <c r="F1561" s="20">
        <f>Table1[[#This Row],[Profit]]</f>
        <v>823.69</v>
      </c>
    </row>
    <row r="1562" spans="5:6">
      <c r="E1562" s="19">
        <f>Table1[[#This Row],[Discount (%)]]</f>
        <v>1</v>
      </c>
      <c r="F1562" s="20">
        <f>Table1[[#This Row],[Profit]]</f>
        <v>274.83999999999997</v>
      </c>
    </row>
    <row r="1563" spans="5:6">
      <c r="E1563" s="19">
        <f>Table1[[#This Row],[Discount (%)]]</f>
        <v>31</v>
      </c>
      <c r="F1563" s="20">
        <f>Table1[[#This Row],[Profit]]</f>
        <v>715.2</v>
      </c>
    </row>
    <row r="1564" spans="5:6">
      <c r="E1564" s="19">
        <f>Table1[[#This Row],[Discount (%)]]</f>
        <v>1</v>
      </c>
      <c r="F1564" s="20">
        <f>Table1[[#This Row],[Profit]]</f>
        <v>444.16</v>
      </c>
    </row>
    <row r="1565" spans="5:6">
      <c r="E1565" s="19">
        <f>Table1[[#This Row],[Discount (%)]]</f>
        <v>48</v>
      </c>
      <c r="F1565" s="20">
        <f>Table1[[#This Row],[Profit]]</f>
        <v>517.23</v>
      </c>
    </row>
    <row r="1566" spans="5:6">
      <c r="E1566" s="19">
        <f>Table1[[#This Row],[Discount (%)]]</f>
        <v>35</v>
      </c>
      <c r="F1566" s="20">
        <f>Table1[[#This Row],[Profit]]</f>
        <v>1177.96</v>
      </c>
    </row>
    <row r="1567" spans="5:6">
      <c r="E1567" s="19">
        <f>Table1[[#This Row],[Discount (%)]]</f>
        <v>9</v>
      </c>
      <c r="F1567" s="20">
        <f>Table1[[#This Row],[Profit]]</f>
        <v>926.45</v>
      </c>
    </row>
    <row r="1568" spans="5:6">
      <c r="E1568" s="19">
        <f>Table1[[#This Row],[Discount (%)]]</f>
        <v>20</v>
      </c>
      <c r="F1568" s="20">
        <f>Table1[[#This Row],[Profit]]</f>
        <v>1622.21</v>
      </c>
    </row>
    <row r="1569" spans="5:6">
      <c r="E1569" s="19">
        <f>Table1[[#This Row],[Discount (%)]]</f>
        <v>35</v>
      </c>
      <c r="F1569" s="20">
        <f>Table1[[#This Row],[Profit]]</f>
        <v>458.64</v>
      </c>
    </row>
    <row r="1570" spans="5:6">
      <c r="E1570" s="19">
        <f>Table1[[#This Row],[Discount (%)]]</f>
        <v>20</v>
      </c>
      <c r="F1570" s="20">
        <f>Table1[[#This Row],[Profit]]</f>
        <v>1260.1500000000001</v>
      </c>
    </row>
    <row r="1571" spans="5:6">
      <c r="E1571" s="19">
        <f>Table1[[#This Row],[Discount (%)]]</f>
        <v>7</v>
      </c>
      <c r="F1571" s="20">
        <f>Table1[[#This Row],[Profit]]</f>
        <v>1285.1400000000001</v>
      </c>
    </row>
    <row r="1572" spans="5:6">
      <c r="E1572" s="19">
        <f>Table1[[#This Row],[Discount (%)]]</f>
        <v>33</v>
      </c>
      <c r="F1572" s="20">
        <f>Table1[[#This Row],[Profit]]</f>
        <v>1159.26</v>
      </c>
    </row>
    <row r="1573" spans="5:6">
      <c r="E1573" s="19">
        <f>Table1[[#This Row],[Discount (%)]]</f>
        <v>19</v>
      </c>
      <c r="F1573" s="20">
        <f>Table1[[#This Row],[Profit]]</f>
        <v>1565.39</v>
      </c>
    </row>
    <row r="1574" spans="5:6">
      <c r="E1574" s="19">
        <f>Table1[[#This Row],[Discount (%)]]</f>
        <v>26</v>
      </c>
      <c r="F1574" s="20">
        <f>Table1[[#This Row],[Profit]]</f>
        <v>1816.08</v>
      </c>
    </row>
    <row r="1575" spans="5:6">
      <c r="E1575" s="19">
        <f>Table1[[#This Row],[Discount (%)]]</f>
        <v>19</v>
      </c>
      <c r="F1575" s="20">
        <f>Table1[[#This Row],[Profit]]</f>
        <v>208.92</v>
      </c>
    </row>
    <row r="1576" spans="5:6">
      <c r="E1576" s="19">
        <f>Table1[[#This Row],[Discount (%)]]</f>
        <v>45</v>
      </c>
      <c r="F1576" s="20">
        <f>Table1[[#This Row],[Profit]]</f>
        <v>87.81</v>
      </c>
    </row>
    <row r="1577" spans="5:6">
      <c r="E1577" s="19">
        <f>Table1[[#This Row],[Discount (%)]]</f>
        <v>10</v>
      </c>
      <c r="F1577" s="20">
        <f>Table1[[#This Row],[Profit]]</f>
        <v>1847.64</v>
      </c>
    </row>
    <row r="1578" spans="5:6">
      <c r="E1578" s="19">
        <f>Table1[[#This Row],[Discount (%)]]</f>
        <v>33</v>
      </c>
      <c r="F1578" s="20">
        <f>Table1[[#This Row],[Profit]]</f>
        <v>1460.22</v>
      </c>
    </row>
    <row r="1579" spans="5:6">
      <c r="E1579" s="19">
        <f>Table1[[#This Row],[Discount (%)]]</f>
        <v>40</v>
      </c>
      <c r="F1579" s="20">
        <f>Table1[[#This Row],[Profit]]</f>
        <v>632.41</v>
      </c>
    </row>
    <row r="1580" spans="5:6">
      <c r="E1580" s="19">
        <f>Table1[[#This Row],[Discount (%)]]</f>
        <v>33</v>
      </c>
      <c r="F1580" s="20">
        <f>Table1[[#This Row],[Profit]]</f>
        <v>1768.88</v>
      </c>
    </row>
    <row r="1581" spans="5:6">
      <c r="E1581" s="19">
        <f>Table1[[#This Row],[Discount (%)]]</f>
        <v>35</v>
      </c>
      <c r="F1581" s="20">
        <f>Table1[[#This Row],[Profit]]</f>
        <v>683.56</v>
      </c>
    </row>
    <row r="1582" spans="5:6">
      <c r="E1582" s="19">
        <f>Table1[[#This Row],[Discount (%)]]</f>
        <v>8</v>
      </c>
      <c r="F1582" s="20">
        <f>Table1[[#This Row],[Profit]]</f>
        <v>603.30999999999995</v>
      </c>
    </row>
    <row r="1583" spans="5:6">
      <c r="E1583" s="19">
        <f>Table1[[#This Row],[Discount (%)]]</f>
        <v>45</v>
      </c>
      <c r="F1583" s="20">
        <f>Table1[[#This Row],[Profit]]</f>
        <v>1809.82</v>
      </c>
    </row>
    <row r="1584" spans="5:6">
      <c r="E1584" s="19">
        <f>Table1[[#This Row],[Discount (%)]]</f>
        <v>2</v>
      </c>
      <c r="F1584" s="20">
        <f>Table1[[#This Row],[Profit]]</f>
        <v>1101.01</v>
      </c>
    </row>
    <row r="1585" spans="5:6">
      <c r="E1585" s="19">
        <f>Table1[[#This Row],[Discount (%)]]</f>
        <v>9</v>
      </c>
      <c r="F1585" s="20">
        <f>Table1[[#This Row],[Profit]]</f>
        <v>1751.32</v>
      </c>
    </row>
    <row r="1586" spans="5:6">
      <c r="E1586" s="19">
        <f>Table1[[#This Row],[Discount (%)]]</f>
        <v>47</v>
      </c>
      <c r="F1586" s="20">
        <f>Table1[[#This Row],[Profit]]</f>
        <v>796.12</v>
      </c>
    </row>
    <row r="1587" spans="5:6">
      <c r="E1587" s="19">
        <f>Table1[[#This Row],[Discount (%)]]</f>
        <v>15</v>
      </c>
      <c r="F1587" s="20">
        <f>Table1[[#This Row],[Profit]]</f>
        <v>471.67</v>
      </c>
    </row>
    <row r="1588" spans="5:6">
      <c r="E1588" s="19">
        <f>Table1[[#This Row],[Discount (%)]]</f>
        <v>1</v>
      </c>
      <c r="F1588" s="20">
        <f>Table1[[#This Row],[Profit]]</f>
        <v>1928.3</v>
      </c>
    </row>
    <row r="1589" spans="5:6">
      <c r="E1589" s="19">
        <f>Table1[[#This Row],[Discount (%)]]</f>
        <v>2</v>
      </c>
      <c r="F1589" s="20">
        <f>Table1[[#This Row],[Profit]]</f>
        <v>1279.3699999999999</v>
      </c>
    </row>
    <row r="1590" spans="5:6">
      <c r="E1590" s="19">
        <f>Table1[[#This Row],[Discount (%)]]</f>
        <v>0</v>
      </c>
      <c r="F1590" s="20">
        <f>Table1[[#This Row],[Profit]]</f>
        <v>1855.81</v>
      </c>
    </row>
    <row r="1591" spans="5:6">
      <c r="E1591" s="19">
        <f>Table1[[#This Row],[Discount (%)]]</f>
        <v>43</v>
      </c>
      <c r="F1591" s="20">
        <f>Table1[[#This Row],[Profit]]</f>
        <v>91.07</v>
      </c>
    </row>
    <row r="1592" spans="5:6">
      <c r="E1592" s="19">
        <f>Table1[[#This Row],[Discount (%)]]</f>
        <v>27</v>
      </c>
      <c r="F1592" s="20">
        <f>Table1[[#This Row],[Profit]]</f>
        <v>1045.1300000000001</v>
      </c>
    </row>
    <row r="1593" spans="5:6">
      <c r="E1593" s="19">
        <f>Table1[[#This Row],[Discount (%)]]</f>
        <v>12</v>
      </c>
      <c r="F1593" s="20">
        <f>Table1[[#This Row],[Profit]]</f>
        <v>243.14</v>
      </c>
    </row>
    <row r="1594" spans="5:6">
      <c r="E1594" s="19">
        <f>Table1[[#This Row],[Discount (%)]]</f>
        <v>32</v>
      </c>
      <c r="F1594" s="20">
        <f>Table1[[#This Row],[Profit]]</f>
        <v>579.33000000000004</v>
      </c>
    </row>
    <row r="1595" spans="5:6">
      <c r="E1595" s="19">
        <f>Table1[[#This Row],[Discount (%)]]</f>
        <v>20</v>
      </c>
      <c r="F1595" s="20">
        <f>Table1[[#This Row],[Profit]]</f>
        <v>1744.22</v>
      </c>
    </row>
    <row r="1596" spans="5:6">
      <c r="E1596" s="19">
        <f>Table1[[#This Row],[Discount (%)]]</f>
        <v>1</v>
      </c>
      <c r="F1596" s="20">
        <f>Table1[[#This Row],[Profit]]</f>
        <v>1591.36</v>
      </c>
    </row>
    <row r="1597" spans="5:6">
      <c r="E1597" s="19">
        <f>Table1[[#This Row],[Discount (%)]]</f>
        <v>45</v>
      </c>
      <c r="F1597" s="20">
        <f>Table1[[#This Row],[Profit]]</f>
        <v>769.07</v>
      </c>
    </row>
    <row r="1598" spans="5:6">
      <c r="E1598" s="19">
        <f>Table1[[#This Row],[Discount (%)]]</f>
        <v>48</v>
      </c>
      <c r="F1598" s="20">
        <f>Table1[[#This Row],[Profit]]</f>
        <v>404.7</v>
      </c>
    </row>
    <row r="1599" spans="5:6">
      <c r="E1599" s="19">
        <f>Table1[[#This Row],[Discount (%)]]</f>
        <v>4</v>
      </c>
      <c r="F1599" s="20">
        <f>Table1[[#This Row],[Profit]]</f>
        <v>856.47</v>
      </c>
    </row>
    <row r="1600" spans="5:6">
      <c r="E1600" s="19">
        <f>Table1[[#This Row],[Discount (%)]]</f>
        <v>10</v>
      </c>
      <c r="F1600" s="20">
        <f>Table1[[#This Row],[Profit]]</f>
        <v>132.93</v>
      </c>
    </row>
    <row r="1601" spans="5:6">
      <c r="E1601" s="19">
        <f>Table1[[#This Row],[Discount (%)]]</f>
        <v>22</v>
      </c>
      <c r="F1601" s="20">
        <f>Table1[[#This Row],[Profit]]</f>
        <v>55.95</v>
      </c>
    </row>
    <row r="1602" spans="5:6">
      <c r="E1602" s="19">
        <f>Table1[[#This Row],[Discount (%)]]</f>
        <v>45</v>
      </c>
      <c r="F1602" s="20">
        <f>Table1[[#This Row],[Profit]]</f>
        <v>1588.98</v>
      </c>
    </row>
    <row r="1603" spans="5:6">
      <c r="E1603" s="19">
        <f>Table1[[#This Row],[Discount (%)]]</f>
        <v>21</v>
      </c>
      <c r="F1603" s="20">
        <f>Table1[[#This Row],[Profit]]</f>
        <v>457.35</v>
      </c>
    </row>
    <row r="1604" spans="5:6">
      <c r="E1604" s="19">
        <f>Table1[[#This Row],[Discount (%)]]</f>
        <v>18</v>
      </c>
      <c r="F1604" s="20">
        <f>Table1[[#This Row],[Profit]]</f>
        <v>934.65</v>
      </c>
    </row>
    <row r="1605" spans="5:6">
      <c r="E1605" s="19">
        <f>Table1[[#This Row],[Discount (%)]]</f>
        <v>31</v>
      </c>
      <c r="F1605" s="20">
        <f>Table1[[#This Row],[Profit]]</f>
        <v>1268.19</v>
      </c>
    </row>
    <row r="1606" spans="5:6">
      <c r="E1606" s="19">
        <f>Table1[[#This Row],[Discount (%)]]</f>
        <v>14</v>
      </c>
      <c r="F1606" s="20">
        <f>Table1[[#This Row],[Profit]]</f>
        <v>1786.86</v>
      </c>
    </row>
    <row r="1607" spans="5:6">
      <c r="E1607" s="19">
        <f>Table1[[#This Row],[Discount (%)]]</f>
        <v>12</v>
      </c>
      <c r="F1607" s="20">
        <f>Table1[[#This Row],[Profit]]</f>
        <v>1363.83</v>
      </c>
    </row>
    <row r="1608" spans="5:6">
      <c r="E1608" s="19">
        <f>Table1[[#This Row],[Discount (%)]]</f>
        <v>17</v>
      </c>
      <c r="F1608" s="20">
        <f>Table1[[#This Row],[Profit]]</f>
        <v>77.67</v>
      </c>
    </row>
    <row r="1609" spans="5:6">
      <c r="E1609" s="19">
        <f>Table1[[#This Row],[Discount (%)]]</f>
        <v>29</v>
      </c>
      <c r="F1609" s="20">
        <f>Table1[[#This Row],[Profit]]</f>
        <v>31.5</v>
      </c>
    </row>
    <row r="1610" spans="5:6">
      <c r="E1610" s="19">
        <f>Table1[[#This Row],[Discount (%)]]</f>
        <v>5</v>
      </c>
      <c r="F1610" s="20">
        <f>Table1[[#This Row],[Profit]]</f>
        <v>1723.96</v>
      </c>
    </row>
    <row r="1611" spans="5:6">
      <c r="E1611" s="19">
        <f>Table1[[#This Row],[Discount (%)]]</f>
        <v>16</v>
      </c>
      <c r="F1611" s="20">
        <f>Table1[[#This Row],[Profit]]</f>
        <v>1695.12</v>
      </c>
    </row>
    <row r="1612" spans="5:6">
      <c r="E1612" s="19">
        <f>Table1[[#This Row],[Discount (%)]]</f>
        <v>41</v>
      </c>
      <c r="F1612" s="20">
        <f>Table1[[#This Row],[Profit]]</f>
        <v>1793.85</v>
      </c>
    </row>
    <row r="1613" spans="5:6">
      <c r="E1613" s="19">
        <f>Table1[[#This Row],[Discount (%)]]</f>
        <v>32</v>
      </c>
      <c r="F1613" s="20">
        <f>Table1[[#This Row],[Profit]]</f>
        <v>1628.15</v>
      </c>
    </row>
    <row r="1614" spans="5:6">
      <c r="E1614" s="19">
        <f>Table1[[#This Row],[Discount (%)]]</f>
        <v>13</v>
      </c>
      <c r="F1614" s="20">
        <f>Table1[[#This Row],[Profit]]</f>
        <v>678.71</v>
      </c>
    </row>
    <row r="1615" spans="5:6">
      <c r="E1615" s="19">
        <f>Table1[[#This Row],[Discount (%)]]</f>
        <v>12</v>
      </c>
      <c r="F1615" s="20">
        <f>Table1[[#This Row],[Profit]]</f>
        <v>963.88</v>
      </c>
    </row>
    <row r="1616" spans="5:6">
      <c r="E1616" s="19">
        <f>Table1[[#This Row],[Discount (%)]]</f>
        <v>3</v>
      </c>
      <c r="F1616" s="20">
        <f>Table1[[#This Row],[Profit]]</f>
        <v>430.32</v>
      </c>
    </row>
    <row r="1617" spans="5:6">
      <c r="E1617" s="19">
        <f>Table1[[#This Row],[Discount (%)]]</f>
        <v>0</v>
      </c>
      <c r="F1617" s="20">
        <f>Table1[[#This Row],[Profit]]</f>
        <v>398.37</v>
      </c>
    </row>
    <row r="1618" spans="5:6">
      <c r="E1618" s="19">
        <f>Table1[[#This Row],[Discount (%)]]</f>
        <v>45</v>
      </c>
      <c r="F1618" s="20">
        <f>Table1[[#This Row],[Profit]]</f>
        <v>770.72</v>
      </c>
    </row>
    <row r="1619" spans="5:6">
      <c r="E1619" s="19">
        <f>Table1[[#This Row],[Discount (%)]]</f>
        <v>35</v>
      </c>
      <c r="F1619" s="20">
        <f>Table1[[#This Row],[Profit]]</f>
        <v>1445.44</v>
      </c>
    </row>
    <row r="1620" spans="5:6">
      <c r="E1620" s="19">
        <f>Table1[[#This Row],[Discount (%)]]</f>
        <v>7</v>
      </c>
      <c r="F1620" s="20">
        <f>Table1[[#This Row],[Profit]]</f>
        <v>16.55</v>
      </c>
    </row>
    <row r="1621" spans="5:6">
      <c r="E1621" s="19">
        <f>Table1[[#This Row],[Discount (%)]]</f>
        <v>33</v>
      </c>
      <c r="F1621" s="20">
        <f>Table1[[#This Row],[Profit]]</f>
        <v>1207.25</v>
      </c>
    </row>
    <row r="1622" spans="5:6">
      <c r="E1622" s="19">
        <f>Table1[[#This Row],[Discount (%)]]</f>
        <v>21</v>
      </c>
      <c r="F1622" s="20">
        <f>Table1[[#This Row],[Profit]]</f>
        <v>1449.52</v>
      </c>
    </row>
    <row r="1623" spans="5:6">
      <c r="E1623" s="19">
        <f>Table1[[#This Row],[Discount (%)]]</f>
        <v>13</v>
      </c>
      <c r="F1623" s="20">
        <f>Table1[[#This Row],[Profit]]</f>
        <v>306.83</v>
      </c>
    </row>
    <row r="1624" spans="5:6">
      <c r="E1624" s="19">
        <f>Table1[[#This Row],[Discount (%)]]</f>
        <v>16</v>
      </c>
      <c r="F1624" s="20">
        <f>Table1[[#This Row],[Profit]]</f>
        <v>666.14</v>
      </c>
    </row>
    <row r="1625" spans="5:6">
      <c r="E1625" s="19">
        <f>Table1[[#This Row],[Discount (%)]]</f>
        <v>50</v>
      </c>
      <c r="F1625" s="20">
        <f>Table1[[#This Row],[Profit]]</f>
        <v>1718.67</v>
      </c>
    </row>
    <row r="1626" spans="5:6">
      <c r="E1626" s="19">
        <f>Table1[[#This Row],[Discount (%)]]</f>
        <v>23</v>
      </c>
      <c r="F1626" s="20">
        <f>Table1[[#This Row],[Profit]]</f>
        <v>253.84</v>
      </c>
    </row>
    <row r="1627" spans="5:6">
      <c r="E1627" s="19">
        <f>Table1[[#This Row],[Discount (%)]]</f>
        <v>29</v>
      </c>
      <c r="F1627" s="20">
        <f>Table1[[#This Row],[Profit]]</f>
        <v>659.22</v>
      </c>
    </row>
    <row r="1628" spans="5:6">
      <c r="E1628" s="19">
        <f>Table1[[#This Row],[Discount (%)]]</f>
        <v>33</v>
      </c>
      <c r="F1628" s="20">
        <f>Table1[[#This Row],[Profit]]</f>
        <v>1334.25</v>
      </c>
    </row>
    <row r="1629" spans="5:6">
      <c r="E1629" s="19">
        <f>Table1[[#This Row],[Discount (%)]]</f>
        <v>26</v>
      </c>
      <c r="F1629" s="20">
        <f>Table1[[#This Row],[Profit]]</f>
        <v>1776.04</v>
      </c>
    </row>
    <row r="1630" spans="5:6">
      <c r="E1630" s="19">
        <f>Table1[[#This Row],[Discount (%)]]</f>
        <v>7</v>
      </c>
      <c r="F1630" s="20">
        <f>Table1[[#This Row],[Profit]]</f>
        <v>1750.9</v>
      </c>
    </row>
    <row r="1631" spans="5:6">
      <c r="E1631" s="19">
        <f>Table1[[#This Row],[Discount (%)]]</f>
        <v>50</v>
      </c>
      <c r="F1631" s="20">
        <f>Table1[[#This Row],[Profit]]</f>
        <v>765.58</v>
      </c>
    </row>
    <row r="1632" spans="5:6">
      <c r="E1632" s="19">
        <f>Table1[[#This Row],[Discount (%)]]</f>
        <v>19</v>
      </c>
      <c r="F1632" s="20">
        <f>Table1[[#This Row],[Profit]]</f>
        <v>1315.15</v>
      </c>
    </row>
    <row r="1633" spans="5:6">
      <c r="E1633" s="19">
        <f>Table1[[#This Row],[Discount (%)]]</f>
        <v>24</v>
      </c>
      <c r="F1633" s="20">
        <f>Table1[[#This Row],[Profit]]</f>
        <v>1770.43</v>
      </c>
    </row>
    <row r="1634" spans="5:6">
      <c r="E1634" s="19">
        <f>Table1[[#This Row],[Discount (%)]]</f>
        <v>44</v>
      </c>
      <c r="F1634" s="20">
        <f>Table1[[#This Row],[Profit]]</f>
        <v>608.02</v>
      </c>
    </row>
    <row r="1635" spans="5:6">
      <c r="E1635" s="19">
        <f>Table1[[#This Row],[Discount (%)]]</f>
        <v>48</v>
      </c>
      <c r="F1635" s="20">
        <f>Table1[[#This Row],[Profit]]</f>
        <v>1877.26</v>
      </c>
    </row>
    <row r="1636" spans="5:6">
      <c r="E1636" s="19">
        <f>Table1[[#This Row],[Discount (%)]]</f>
        <v>35</v>
      </c>
      <c r="F1636" s="20">
        <f>Table1[[#This Row],[Profit]]</f>
        <v>1671.68</v>
      </c>
    </row>
    <row r="1637" spans="5:6">
      <c r="E1637" s="19">
        <f>Table1[[#This Row],[Discount (%)]]</f>
        <v>1</v>
      </c>
      <c r="F1637" s="20">
        <f>Table1[[#This Row],[Profit]]</f>
        <v>1425.57</v>
      </c>
    </row>
    <row r="1638" spans="5:6">
      <c r="E1638" s="19">
        <f>Table1[[#This Row],[Discount (%)]]</f>
        <v>47</v>
      </c>
      <c r="F1638" s="20">
        <f>Table1[[#This Row],[Profit]]</f>
        <v>232.96</v>
      </c>
    </row>
    <row r="1639" spans="5:6">
      <c r="E1639" s="19">
        <f>Table1[[#This Row],[Discount (%)]]</f>
        <v>4</v>
      </c>
      <c r="F1639" s="20">
        <f>Table1[[#This Row],[Profit]]</f>
        <v>38.18</v>
      </c>
    </row>
    <row r="1640" spans="5:6">
      <c r="E1640" s="19">
        <f>Table1[[#This Row],[Discount (%)]]</f>
        <v>29</v>
      </c>
      <c r="F1640" s="20">
        <f>Table1[[#This Row],[Profit]]</f>
        <v>594.44000000000005</v>
      </c>
    </row>
    <row r="1641" spans="5:6">
      <c r="E1641" s="19">
        <f>Table1[[#This Row],[Discount (%)]]</f>
        <v>50</v>
      </c>
      <c r="F1641" s="20">
        <f>Table1[[#This Row],[Profit]]</f>
        <v>1012.72</v>
      </c>
    </row>
    <row r="1642" spans="5:6">
      <c r="E1642" s="19">
        <f>Table1[[#This Row],[Discount (%)]]</f>
        <v>30</v>
      </c>
      <c r="F1642" s="20">
        <f>Table1[[#This Row],[Profit]]</f>
        <v>1100.6099999999999</v>
      </c>
    </row>
    <row r="1643" spans="5:6">
      <c r="E1643" s="19">
        <f>Table1[[#This Row],[Discount (%)]]</f>
        <v>50</v>
      </c>
      <c r="F1643" s="20">
        <f>Table1[[#This Row],[Profit]]</f>
        <v>441.67</v>
      </c>
    </row>
    <row r="1644" spans="5:6">
      <c r="E1644" s="19">
        <f>Table1[[#This Row],[Discount (%)]]</f>
        <v>14</v>
      </c>
      <c r="F1644" s="20">
        <f>Table1[[#This Row],[Profit]]</f>
        <v>332.87</v>
      </c>
    </row>
    <row r="1645" spans="5:6">
      <c r="E1645" s="19">
        <f>Table1[[#This Row],[Discount (%)]]</f>
        <v>33</v>
      </c>
      <c r="F1645" s="20">
        <f>Table1[[#This Row],[Profit]]</f>
        <v>1033.44</v>
      </c>
    </row>
    <row r="1646" spans="5:6">
      <c r="E1646" s="19">
        <f>Table1[[#This Row],[Discount (%)]]</f>
        <v>32</v>
      </c>
      <c r="F1646" s="20">
        <f>Table1[[#This Row],[Profit]]</f>
        <v>540.11</v>
      </c>
    </row>
    <row r="1647" spans="5:6">
      <c r="E1647" s="19">
        <f>Table1[[#This Row],[Discount (%)]]</f>
        <v>17</v>
      </c>
      <c r="F1647" s="20">
        <f>Table1[[#This Row],[Profit]]</f>
        <v>888.43</v>
      </c>
    </row>
    <row r="1648" spans="5:6">
      <c r="E1648" s="19">
        <f>Table1[[#This Row],[Discount (%)]]</f>
        <v>9</v>
      </c>
      <c r="F1648" s="20">
        <f>Table1[[#This Row],[Profit]]</f>
        <v>1662.66</v>
      </c>
    </row>
    <row r="1649" spans="5:6">
      <c r="E1649" s="19">
        <f>Table1[[#This Row],[Discount (%)]]</f>
        <v>40</v>
      </c>
      <c r="F1649" s="20">
        <f>Table1[[#This Row],[Profit]]</f>
        <v>1155.5899999999999</v>
      </c>
    </row>
    <row r="1650" spans="5:6">
      <c r="E1650" s="19">
        <f>Table1[[#This Row],[Discount (%)]]</f>
        <v>2</v>
      </c>
      <c r="F1650" s="20">
        <f>Table1[[#This Row],[Profit]]</f>
        <v>274.87</v>
      </c>
    </row>
    <row r="1651" spans="5:6">
      <c r="E1651" s="19">
        <f>Table1[[#This Row],[Discount (%)]]</f>
        <v>16</v>
      </c>
      <c r="F1651" s="20">
        <f>Table1[[#This Row],[Profit]]</f>
        <v>829.98</v>
      </c>
    </row>
    <row r="1652" spans="5:6">
      <c r="E1652" s="19">
        <f>Table1[[#This Row],[Discount (%)]]</f>
        <v>2</v>
      </c>
      <c r="F1652" s="20">
        <f>Table1[[#This Row],[Profit]]</f>
        <v>1541.97</v>
      </c>
    </row>
    <row r="1653" spans="5:6">
      <c r="E1653" s="19">
        <f>Table1[[#This Row],[Discount (%)]]</f>
        <v>9</v>
      </c>
      <c r="F1653" s="20">
        <f>Table1[[#This Row],[Profit]]</f>
        <v>1999.91</v>
      </c>
    </row>
    <row r="1654" spans="5:6">
      <c r="E1654" s="19">
        <f>Table1[[#This Row],[Discount (%)]]</f>
        <v>48</v>
      </c>
      <c r="F1654" s="20">
        <f>Table1[[#This Row],[Profit]]</f>
        <v>1242.71</v>
      </c>
    </row>
    <row r="1655" spans="5:6">
      <c r="E1655" s="19">
        <f>Table1[[#This Row],[Discount (%)]]</f>
        <v>36</v>
      </c>
      <c r="F1655" s="20">
        <f>Table1[[#This Row],[Profit]]</f>
        <v>1716.71</v>
      </c>
    </row>
    <row r="1656" spans="5:6">
      <c r="E1656" s="19">
        <f>Table1[[#This Row],[Discount (%)]]</f>
        <v>11</v>
      </c>
      <c r="F1656" s="20">
        <f>Table1[[#This Row],[Profit]]</f>
        <v>1273.51</v>
      </c>
    </row>
    <row r="1657" spans="5:6">
      <c r="E1657" s="19">
        <f>Table1[[#This Row],[Discount (%)]]</f>
        <v>20</v>
      </c>
      <c r="F1657" s="20">
        <f>Table1[[#This Row],[Profit]]</f>
        <v>1903.98</v>
      </c>
    </row>
    <row r="1658" spans="5:6">
      <c r="E1658" s="19">
        <f>Table1[[#This Row],[Discount (%)]]</f>
        <v>29</v>
      </c>
      <c r="F1658" s="20">
        <f>Table1[[#This Row],[Profit]]</f>
        <v>284.06</v>
      </c>
    </row>
    <row r="1659" spans="5:6">
      <c r="E1659" s="19">
        <f>Table1[[#This Row],[Discount (%)]]</f>
        <v>28</v>
      </c>
      <c r="F1659" s="20">
        <f>Table1[[#This Row],[Profit]]</f>
        <v>50.86</v>
      </c>
    </row>
    <row r="1660" spans="5:6">
      <c r="E1660" s="19">
        <f>Table1[[#This Row],[Discount (%)]]</f>
        <v>20</v>
      </c>
      <c r="F1660" s="20">
        <f>Table1[[#This Row],[Profit]]</f>
        <v>971.69</v>
      </c>
    </row>
    <row r="1661" spans="5:6">
      <c r="E1661" s="19">
        <f>Table1[[#This Row],[Discount (%)]]</f>
        <v>48</v>
      </c>
      <c r="F1661" s="20">
        <f>Table1[[#This Row],[Profit]]</f>
        <v>246.66</v>
      </c>
    </row>
    <row r="1662" spans="5:6">
      <c r="E1662" s="19">
        <f>Table1[[#This Row],[Discount (%)]]</f>
        <v>4</v>
      </c>
      <c r="F1662" s="20">
        <f>Table1[[#This Row],[Profit]]</f>
        <v>1922.22</v>
      </c>
    </row>
    <row r="1663" spans="5:6">
      <c r="E1663" s="19">
        <f>Table1[[#This Row],[Discount (%)]]</f>
        <v>5</v>
      </c>
      <c r="F1663" s="20">
        <f>Table1[[#This Row],[Profit]]</f>
        <v>208.99</v>
      </c>
    </row>
    <row r="1664" spans="5:6">
      <c r="E1664" s="19">
        <f>Table1[[#This Row],[Discount (%)]]</f>
        <v>32</v>
      </c>
      <c r="F1664" s="20">
        <f>Table1[[#This Row],[Profit]]</f>
        <v>335.89</v>
      </c>
    </row>
    <row r="1665" spans="5:6">
      <c r="E1665" s="19">
        <f>Table1[[#This Row],[Discount (%)]]</f>
        <v>43</v>
      </c>
      <c r="F1665" s="20">
        <f>Table1[[#This Row],[Profit]]</f>
        <v>504.92</v>
      </c>
    </row>
    <row r="1666" spans="5:6">
      <c r="E1666" s="19">
        <f>Table1[[#This Row],[Discount (%)]]</f>
        <v>35</v>
      </c>
      <c r="F1666" s="20">
        <f>Table1[[#This Row],[Profit]]</f>
        <v>1146.74</v>
      </c>
    </row>
    <row r="1667" spans="5:6">
      <c r="E1667" s="19">
        <f>Table1[[#This Row],[Discount (%)]]</f>
        <v>50</v>
      </c>
      <c r="F1667" s="20">
        <f>Table1[[#This Row],[Profit]]</f>
        <v>1594.82</v>
      </c>
    </row>
    <row r="1668" spans="5:6">
      <c r="E1668" s="19">
        <f>Table1[[#This Row],[Discount (%)]]</f>
        <v>35</v>
      </c>
      <c r="F1668" s="20">
        <f>Table1[[#This Row],[Profit]]</f>
        <v>1808.37</v>
      </c>
    </row>
    <row r="1669" spans="5:6">
      <c r="E1669" s="19">
        <f>Table1[[#This Row],[Discount (%)]]</f>
        <v>3</v>
      </c>
      <c r="F1669" s="20">
        <f>Table1[[#This Row],[Profit]]</f>
        <v>512.44000000000005</v>
      </c>
    </row>
    <row r="1670" spans="5:6">
      <c r="E1670" s="19">
        <f>Table1[[#This Row],[Discount (%)]]</f>
        <v>16</v>
      </c>
      <c r="F1670" s="20">
        <f>Table1[[#This Row],[Profit]]</f>
        <v>1726.64</v>
      </c>
    </row>
    <row r="1671" spans="5:6">
      <c r="E1671" s="19">
        <f>Table1[[#This Row],[Discount (%)]]</f>
        <v>12</v>
      </c>
      <c r="F1671" s="20">
        <f>Table1[[#This Row],[Profit]]</f>
        <v>716.28</v>
      </c>
    </row>
    <row r="1672" spans="5:6">
      <c r="E1672" s="19">
        <f>Table1[[#This Row],[Discount (%)]]</f>
        <v>25</v>
      </c>
      <c r="F1672" s="20">
        <f>Table1[[#This Row],[Profit]]</f>
        <v>1933.72</v>
      </c>
    </row>
    <row r="1673" spans="5:6">
      <c r="E1673" s="19">
        <f>Table1[[#This Row],[Discount (%)]]</f>
        <v>47</v>
      </c>
      <c r="F1673" s="20">
        <f>Table1[[#This Row],[Profit]]</f>
        <v>1878.03</v>
      </c>
    </row>
    <row r="1674" spans="5:6">
      <c r="E1674" s="19">
        <f>Table1[[#This Row],[Discount (%)]]</f>
        <v>3</v>
      </c>
      <c r="F1674" s="20">
        <f>Table1[[#This Row],[Profit]]</f>
        <v>394.39</v>
      </c>
    </row>
    <row r="1675" spans="5:6">
      <c r="E1675" s="19">
        <f>Table1[[#This Row],[Discount (%)]]</f>
        <v>11</v>
      </c>
      <c r="F1675" s="20">
        <f>Table1[[#This Row],[Profit]]</f>
        <v>382.41</v>
      </c>
    </row>
    <row r="1676" spans="5:6">
      <c r="E1676" s="19">
        <f>Table1[[#This Row],[Discount (%)]]</f>
        <v>2</v>
      </c>
      <c r="F1676" s="20">
        <f>Table1[[#This Row],[Profit]]</f>
        <v>1658.12</v>
      </c>
    </row>
    <row r="1677" spans="5:6">
      <c r="E1677" s="19">
        <f>Table1[[#This Row],[Discount (%)]]</f>
        <v>17</v>
      </c>
      <c r="F1677" s="20">
        <f>Table1[[#This Row],[Profit]]</f>
        <v>1088.74</v>
      </c>
    </row>
    <row r="1678" spans="5:6">
      <c r="E1678" s="19">
        <f>Table1[[#This Row],[Discount (%)]]</f>
        <v>30</v>
      </c>
      <c r="F1678" s="20">
        <f>Table1[[#This Row],[Profit]]</f>
        <v>639.82000000000005</v>
      </c>
    </row>
    <row r="1679" spans="5:6">
      <c r="E1679" s="19">
        <f>Table1[[#This Row],[Discount (%)]]</f>
        <v>2</v>
      </c>
      <c r="F1679" s="20">
        <f>Table1[[#This Row],[Profit]]</f>
        <v>1406.01</v>
      </c>
    </row>
    <row r="1680" spans="5:6">
      <c r="E1680" s="19">
        <f>Table1[[#This Row],[Discount (%)]]</f>
        <v>33</v>
      </c>
      <c r="F1680" s="20">
        <f>Table1[[#This Row],[Profit]]</f>
        <v>1201.2</v>
      </c>
    </row>
    <row r="1681" spans="5:6">
      <c r="E1681" s="19">
        <f>Table1[[#This Row],[Discount (%)]]</f>
        <v>30</v>
      </c>
      <c r="F1681" s="20">
        <f>Table1[[#This Row],[Profit]]</f>
        <v>1004.26</v>
      </c>
    </row>
    <row r="1682" spans="5:6">
      <c r="E1682" s="19">
        <f>Table1[[#This Row],[Discount (%)]]</f>
        <v>4</v>
      </c>
      <c r="F1682" s="20">
        <f>Table1[[#This Row],[Profit]]</f>
        <v>40.86</v>
      </c>
    </row>
    <row r="1683" spans="5:6">
      <c r="E1683" s="19">
        <f>Table1[[#This Row],[Discount (%)]]</f>
        <v>39</v>
      </c>
      <c r="F1683" s="20">
        <f>Table1[[#This Row],[Profit]]</f>
        <v>451.49</v>
      </c>
    </row>
    <row r="1684" spans="5:6">
      <c r="E1684" s="19">
        <f>Table1[[#This Row],[Discount (%)]]</f>
        <v>39</v>
      </c>
      <c r="F1684" s="20">
        <f>Table1[[#This Row],[Profit]]</f>
        <v>1894.72</v>
      </c>
    </row>
    <row r="1685" spans="5:6">
      <c r="E1685" s="19">
        <f>Table1[[#This Row],[Discount (%)]]</f>
        <v>17</v>
      </c>
      <c r="F1685" s="20">
        <f>Table1[[#This Row],[Profit]]</f>
        <v>205.94</v>
      </c>
    </row>
    <row r="1686" spans="5:6">
      <c r="E1686" s="19">
        <f>Table1[[#This Row],[Discount (%)]]</f>
        <v>31</v>
      </c>
      <c r="F1686" s="20">
        <f>Table1[[#This Row],[Profit]]</f>
        <v>876.59</v>
      </c>
    </row>
    <row r="1687" spans="5:6">
      <c r="E1687" s="19">
        <f>Table1[[#This Row],[Discount (%)]]</f>
        <v>14</v>
      </c>
      <c r="F1687" s="20">
        <f>Table1[[#This Row],[Profit]]</f>
        <v>998.09</v>
      </c>
    </row>
    <row r="1688" spans="5:6">
      <c r="E1688" s="19">
        <f>Table1[[#This Row],[Discount (%)]]</f>
        <v>9</v>
      </c>
      <c r="F1688" s="20">
        <f>Table1[[#This Row],[Profit]]</f>
        <v>1032.83</v>
      </c>
    </row>
    <row r="1689" spans="5:6">
      <c r="E1689" s="19">
        <f>Table1[[#This Row],[Discount (%)]]</f>
        <v>12</v>
      </c>
      <c r="F1689" s="20">
        <f>Table1[[#This Row],[Profit]]</f>
        <v>918.96</v>
      </c>
    </row>
    <row r="1690" spans="5:6">
      <c r="E1690" s="19">
        <f>Table1[[#This Row],[Discount (%)]]</f>
        <v>19</v>
      </c>
      <c r="F1690" s="20">
        <f>Table1[[#This Row],[Profit]]</f>
        <v>492.13</v>
      </c>
    </row>
    <row r="1691" spans="5:6">
      <c r="E1691" s="19">
        <f>Table1[[#This Row],[Discount (%)]]</f>
        <v>12</v>
      </c>
      <c r="F1691" s="20">
        <f>Table1[[#This Row],[Profit]]</f>
        <v>476.46</v>
      </c>
    </row>
    <row r="1692" spans="5:6">
      <c r="E1692" s="19">
        <f>Table1[[#This Row],[Discount (%)]]</f>
        <v>13</v>
      </c>
      <c r="F1692" s="20">
        <f>Table1[[#This Row],[Profit]]</f>
        <v>1831.68</v>
      </c>
    </row>
    <row r="1693" spans="5:6">
      <c r="E1693" s="19">
        <f>Table1[[#This Row],[Discount (%)]]</f>
        <v>29</v>
      </c>
      <c r="F1693" s="20">
        <f>Table1[[#This Row],[Profit]]</f>
        <v>850.29</v>
      </c>
    </row>
    <row r="1694" spans="5:6">
      <c r="E1694" s="19">
        <f>Table1[[#This Row],[Discount (%)]]</f>
        <v>50</v>
      </c>
      <c r="F1694" s="20">
        <f>Table1[[#This Row],[Profit]]</f>
        <v>1776.54</v>
      </c>
    </row>
    <row r="1695" spans="5:6">
      <c r="E1695" s="19">
        <f>Table1[[#This Row],[Discount (%)]]</f>
        <v>10</v>
      </c>
      <c r="F1695" s="20">
        <f>Table1[[#This Row],[Profit]]</f>
        <v>1167.23</v>
      </c>
    </row>
    <row r="1696" spans="5:6">
      <c r="E1696" s="19">
        <f>Table1[[#This Row],[Discount (%)]]</f>
        <v>42</v>
      </c>
      <c r="F1696" s="20">
        <f>Table1[[#This Row],[Profit]]</f>
        <v>1540.99</v>
      </c>
    </row>
    <row r="1697" spans="5:6">
      <c r="E1697" s="19">
        <f>Table1[[#This Row],[Discount (%)]]</f>
        <v>28</v>
      </c>
      <c r="F1697" s="20">
        <f>Table1[[#This Row],[Profit]]</f>
        <v>1754.88</v>
      </c>
    </row>
    <row r="1698" spans="5:6">
      <c r="E1698" s="19">
        <f>Table1[[#This Row],[Discount (%)]]</f>
        <v>39</v>
      </c>
      <c r="F1698" s="20">
        <f>Table1[[#This Row],[Profit]]</f>
        <v>925.6</v>
      </c>
    </row>
    <row r="1699" spans="5:6">
      <c r="E1699" s="19">
        <f>Table1[[#This Row],[Discount (%)]]</f>
        <v>26</v>
      </c>
      <c r="F1699" s="20">
        <f>Table1[[#This Row],[Profit]]</f>
        <v>1033.1300000000001</v>
      </c>
    </row>
    <row r="1700" spans="5:6">
      <c r="E1700" s="19">
        <f>Table1[[#This Row],[Discount (%)]]</f>
        <v>1</v>
      </c>
      <c r="F1700" s="20">
        <f>Table1[[#This Row],[Profit]]</f>
        <v>605.27</v>
      </c>
    </row>
    <row r="1701" spans="5:6">
      <c r="E1701" s="19">
        <f>Table1[[#This Row],[Discount (%)]]</f>
        <v>48</v>
      </c>
      <c r="F1701" s="20">
        <f>Table1[[#This Row],[Profit]]</f>
        <v>223.07</v>
      </c>
    </row>
    <row r="1702" spans="5:6">
      <c r="E1702" s="19">
        <f>Table1[[#This Row],[Discount (%)]]</f>
        <v>22</v>
      </c>
      <c r="F1702" s="20">
        <f>Table1[[#This Row],[Profit]]</f>
        <v>72.77</v>
      </c>
    </row>
    <row r="1703" spans="5:6">
      <c r="E1703" s="19">
        <f>Table1[[#This Row],[Discount (%)]]</f>
        <v>5</v>
      </c>
      <c r="F1703" s="20">
        <f>Table1[[#This Row],[Profit]]</f>
        <v>990.89</v>
      </c>
    </row>
    <row r="1704" spans="5:6">
      <c r="E1704" s="19">
        <f>Table1[[#This Row],[Discount (%)]]</f>
        <v>3</v>
      </c>
      <c r="F1704" s="20">
        <f>Table1[[#This Row],[Profit]]</f>
        <v>284.17</v>
      </c>
    </row>
    <row r="1705" spans="5:6">
      <c r="E1705" s="19">
        <f>Table1[[#This Row],[Discount (%)]]</f>
        <v>16</v>
      </c>
      <c r="F1705" s="20">
        <f>Table1[[#This Row],[Profit]]</f>
        <v>812.73</v>
      </c>
    </row>
    <row r="1706" spans="5:6">
      <c r="E1706" s="19">
        <f>Table1[[#This Row],[Discount (%)]]</f>
        <v>35</v>
      </c>
      <c r="F1706" s="20">
        <f>Table1[[#This Row],[Profit]]</f>
        <v>103.97</v>
      </c>
    </row>
    <row r="1707" spans="5:6">
      <c r="E1707" s="19">
        <f>Table1[[#This Row],[Discount (%)]]</f>
        <v>29</v>
      </c>
      <c r="F1707" s="20">
        <f>Table1[[#This Row],[Profit]]</f>
        <v>630.14</v>
      </c>
    </row>
    <row r="1708" spans="5:6">
      <c r="E1708" s="19">
        <f>Table1[[#This Row],[Discount (%)]]</f>
        <v>20</v>
      </c>
      <c r="F1708" s="20">
        <f>Table1[[#This Row],[Profit]]</f>
        <v>1597.66</v>
      </c>
    </row>
    <row r="1709" spans="5:6">
      <c r="E1709" s="19">
        <f>Table1[[#This Row],[Discount (%)]]</f>
        <v>47</v>
      </c>
      <c r="F1709" s="20">
        <f>Table1[[#This Row],[Profit]]</f>
        <v>63.29</v>
      </c>
    </row>
    <row r="1710" spans="5:6">
      <c r="E1710" s="19">
        <f>Table1[[#This Row],[Discount (%)]]</f>
        <v>26</v>
      </c>
      <c r="F1710" s="20">
        <f>Table1[[#This Row],[Profit]]</f>
        <v>1390.12</v>
      </c>
    </row>
    <row r="1711" spans="5:6">
      <c r="E1711" s="19">
        <f>Table1[[#This Row],[Discount (%)]]</f>
        <v>3</v>
      </c>
      <c r="F1711" s="20">
        <f>Table1[[#This Row],[Profit]]</f>
        <v>1638.98</v>
      </c>
    </row>
    <row r="1712" spans="5:6">
      <c r="E1712" s="19">
        <f>Table1[[#This Row],[Discount (%)]]</f>
        <v>14</v>
      </c>
      <c r="F1712" s="20">
        <f>Table1[[#This Row],[Profit]]</f>
        <v>1302.75</v>
      </c>
    </row>
    <row r="1713" spans="5:6">
      <c r="E1713" s="19">
        <f>Table1[[#This Row],[Discount (%)]]</f>
        <v>8</v>
      </c>
      <c r="F1713" s="20">
        <f>Table1[[#This Row],[Profit]]</f>
        <v>1324.48</v>
      </c>
    </row>
    <row r="1714" spans="5:6">
      <c r="E1714" s="19">
        <f>Table1[[#This Row],[Discount (%)]]</f>
        <v>0</v>
      </c>
      <c r="F1714" s="20">
        <f>Table1[[#This Row],[Profit]]</f>
        <v>539.99</v>
      </c>
    </row>
    <row r="1715" spans="5:6">
      <c r="E1715" s="19">
        <f>Table1[[#This Row],[Discount (%)]]</f>
        <v>33</v>
      </c>
      <c r="F1715" s="20">
        <f>Table1[[#This Row],[Profit]]</f>
        <v>1352.4</v>
      </c>
    </row>
    <row r="1716" spans="5:6">
      <c r="E1716" s="19">
        <f>Table1[[#This Row],[Discount (%)]]</f>
        <v>23</v>
      </c>
      <c r="F1716" s="20">
        <f>Table1[[#This Row],[Profit]]</f>
        <v>102.63</v>
      </c>
    </row>
    <row r="1717" spans="5:6">
      <c r="E1717" s="19">
        <f>Table1[[#This Row],[Discount (%)]]</f>
        <v>47</v>
      </c>
      <c r="F1717" s="20">
        <f>Table1[[#This Row],[Profit]]</f>
        <v>545.79999999999995</v>
      </c>
    </row>
    <row r="1718" spans="5:6">
      <c r="E1718" s="19">
        <f>Table1[[#This Row],[Discount (%)]]</f>
        <v>23</v>
      </c>
      <c r="F1718" s="20">
        <f>Table1[[#This Row],[Profit]]</f>
        <v>528.42999999999995</v>
      </c>
    </row>
    <row r="1719" spans="5:6">
      <c r="E1719" s="19">
        <f>Table1[[#This Row],[Discount (%)]]</f>
        <v>38</v>
      </c>
      <c r="F1719" s="20">
        <f>Table1[[#This Row],[Profit]]</f>
        <v>97.53</v>
      </c>
    </row>
    <row r="1720" spans="5:6">
      <c r="E1720" s="19">
        <f>Table1[[#This Row],[Discount (%)]]</f>
        <v>2</v>
      </c>
      <c r="F1720" s="20">
        <f>Table1[[#This Row],[Profit]]</f>
        <v>368.03</v>
      </c>
    </row>
    <row r="1721" spans="5:6">
      <c r="E1721" s="19">
        <f>Table1[[#This Row],[Discount (%)]]</f>
        <v>49</v>
      </c>
      <c r="F1721" s="20">
        <f>Table1[[#This Row],[Profit]]</f>
        <v>622.65</v>
      </c>
    </row>
    <row r="1722" spans="5:6">
      <c r="E1722" s="19">
        <f>Table1[[#This Row],[Discount (%)]]</f>
        <v>42</v>
      </c>
      <c r="F1722" s="20">
        <f>Table1[[#This Row],[Profit]]</f>
        <v>1437.67</v>
      </c>
    </row>
    <row r="1723" spans="5:6">
      <c r="E1723" s="19">
        <f>Table1[[#This Row],[Discount (%)]]</f>
        <v>34</v>
      </c>
      <c r="F1723" s="20">
        <f>Table1[[#This Row],[Profit]]</f>
        <v>1368.14</v>
      </c>
    </row>
    <row r="1724" spans="5:6">
      <c r="E1724" s="19">
        <f>Table1[[#This Row],[Discount (%)]]</f>
        <v>35</v>
      </c>
      <c r="F1724" s="20">
        <f>Table1[[#This Row],[Profit]]</f>
        <v>904.72</v>
      </c>
    </row>
    <row r="1725" spans="5:6">
      <c r="E1725" s="19">
        <f>Table1[[#This Row],[Discount (%)]]</f>
        <v>19</v>
      </c>
      <c r="F1725" s="20">
        <f>Table1[[#This Row],[Profit]]</f>
        <v>470.11</v>
      </c>
    </row>
    <row r="1726" spans="5:6">
      <c r="E1726" s="19">
        <f>Table1[[#This Row],[Discount (%)]]</f>
        <v>37</v>
      </c>
      <c r="F1726" s="20">
        <f>Table1[[#This Row],[Profit]]</f>
        <v>1247.98</v>
      </c>
    </row>
    <row r="1727" spans="5:6">
      <c r="E1727" s="19">
        <f>Table1[[#This Row],[Discount (%)]]</f>
        <v>27</v>
      </c>
      <c r="F1727" s="20">
        <f>Table1[[#This Row],[Profit]]</f>
        <v>523.75</v>
      </c>
    </row>
    <row r="1728" spans="5:6">
      <c r="E1728" s="19">
        <f>Table1[[#This Row],[Discount (%)]]</f>
        <v>50</v>
      </c>
      <c r="F1728" s="20">
        <f>Table1[[#This Row],[Profit]]</f>
        <v>76.680000000000007</v>
      </c>
    </row>
    <row r="1729" spans="5:6">
      <c r="E1729" s="19">
        <f>Table1[[#This Row],[Discount (%)]]</f>
        <v>36</v>
      </c>
      <c r="F1729" s="20">
        <f>Table1[[#This Row],[Profit]]</f>
        <v>229.17</v>
      </c>
    </row>
    <row r="1730" spans="5:6">
      <c r="E1730" s="19">
        <f>Table1[[#This Row],[Discount (%)]]</f>
        <v>24</v>
      </c>
      <c r="F1730" s="20">
        <f>Table1[[#This Row],[Profit]]</f>
        <v>1597.84</v>
      </c>
    </row>
    <row r="1731" spans="5:6">
      <c r="E1731" s="19">
        <f>Table1[[#This Row],[Discount (%)]]</f>
        <v>14</v>
      </c>
      <c r="F1731" s="20">
        <f>Table1[[#This Row],[Profit]]</f>
        <v>1797.73</v>
      </c>
    </row>
    <row r="1732" spans="5:6">
      <c r="E1732" s="19">
        <f>Table1[[#This Row],[Discount (%)]]</f>
        <v>24</v>
      </c>
      <c r="F1732" s="20">
        <f>Table1[[#This Row],[Profit]]</f>
        <v>1139.69</v>
      </c>
    </row>
    <row r="1733" spans="5:6">
      <c r="E1733" s="19">
        <f>Table1[[#This Row],[Discount (%)]]</f>
        <v>45</v>
      </c>
      <c r="F1733" s="20">
        <f>Table1[[#This Row],[Profit]]</f>
        <v>644.38</v>
      </c>
    </row>
    <row r="1734" spans="5:6">
      <c r="E1734" s="19">
        <f>Table1[[#This Row],[Discount (%)]]</f>
        <v>5</v>
      </c>
      <c r="F1734" s="20">
        <f>Table1[[#This Row],[Profit]]</f>
        <v>1075.53</v>
      </c>
    </row>
    <row r="1735" spans="5:6">
      <c r="E1735" s="19">
        <f>Table1[[#This Row],[Discount (%)]]</f>
        <v>47</v>
      </c>
      <c r="F1735" s="20">
        <f>Table1[[#This Row],[Profit]]</f>
        <v>620.72</v>
      </c>
    </row>
    <row r="1736" spans="5:6">
      <c r="E1736" s="19">
        <f>Table1[[#This Row],[Discount (%)]]</f>
        <v>23</v>
      </c>
      <c r="F1736" s="20">
        <f>Table1[[#This Row],[Profit]]</f>
        <v>1698.82</v>
      </c>
    </row>
    <row r="1737" spans="5:6">
      <c r="E1737" s="19">
        <f>Table1[[#This Row],[Discount (%)]]</f>
        <v>33</v>
      </c>
      <c r="F1737" s="20">
        <f>Table1[[#This Row],[Profit]]</f>
        <v>502.39</v>
      </c>
    </row>
    <row r="1738" spans="5:6">
      <c r="E1738" s="19">
        <f>Table1[[#This Row],[Discount (%)]]</f>
        <v>7</v>
      </c>
      <c r="F1738" s="20">
        <f>Table1[[#This Row],[Profit]]</f>
        <v>1872.58</v>
      </c>
    </row>
    <row r="1739" spans="5:6">
      <c r="E1739" s="19">
        <f>Table1[[#This Row],[Discount (%)]]</f>
        <v>3</v>
      </c>
      <c r="F1739" s="20">
        <f>Table1[[#This Row],[Profit]]</f>
        <v>858.54</v>
      </c>
    </row>
    <row r="1740" spans="5:6">
      <c r="E1740" s="19">
        <f>Table1[[#This Row],[Discount (%)]]</f>
        <v>13</v>
      </c>
      <c r="F1740" s="20">
        <f>Table1[[#This Row],[Profit]]</f>
        <v>540.5</v>
      </c>
    </row>
    <row r="1741" spans="5:6">
      <c r="E1741" s="19">
        <f>Table1[[#This Row],[Discount (%)]]</f>
        <v>35</v>
      </c>
      <c r="F1741" s="20">
        <f>Table1[[#This Row],[Profit]]</f>
        <v>1872.95</v>
      </c>
    </row>
    <row r="1742" spans="5:6">
      <c r="E1742" s="19">
        <f>Table1[[#This Row],[Discount (%)]]</f>
        <v>47</v>
      </c>
      <c r="F1742" s="20">
        <f>Table1[[#This Row],[Profit]]</f>
        <v>1039.47</v>
      </c>
    </row>
    <row r="1743" spans="5:6">
      <c r="E1743" s="19">
        <f>Table1[[#This Row],[Discount (%)]]</f>
        <v>16</v>
      </c>
      <c r="F1743" s="20">
        <f>Table1[[#This Row],[Profit]]</f>
        <v>1949.16</v>
      </c>
    </row>
    <row r="1744" spans="5:6">
      <c r="E1744" s="19">
        <f>Table1[[#This Row],[Discount (%)]]</f>
        <v>46</v>
      </c>
      <c r="F1744" s="20">
        <f>Table1[[#This Row],[Profit]]</f>
        <v>233.56</v>
      </c>
    </row>
    <row r="1745" spans="5:6">
      <c r="E1745" s="19">
        <f>Table1[[#This Row],[Discount (%)]]</f>
        <v>9</v>
      </c>
      <c r="F1745" s="20">
        <f>Table1[[#This Row],[Profit]]</f>
        <v>1347.83</v>
      </c>
    </row>
    <row r="1746" spans="5:6">
      <c r="E1746" s="19">
        <f>Table1[[#This Row],[Discount (%)]]</f>
        <v>41</v>
      </c>
      <c r="F1746" s="20">
        <f>Table1[[#This Row],[Profit]]</f>
        <v>1107.3599999999999</v>
      </c>
    </row>
    <row r="1747" spans="5:6">
      <c r="E1747" s="19">
        <f>Table1[[#This Row],[Discount (%)]]</f>
        <v>23</v>
      </c>
      <c r="F1747" s="20">
        <f>Table1[[#This Row],[Profit]]</f>
        <v>1557.91</v>
      </c>
    </row>
    <row r="1748" spans="5:6">
      <c r="E1748" s="19">
        <f>Table1[[#This Row],[Discount (%)]]</f>
        <v>34</v>
      </c>
      <c r="F1748" s="20">
        <f>Table1[[#This Row],[Profit]]</f>
        <v>775.13</v>
      </c>
    </row>
    <row r="1749" spans="5:6">
      <c r="E1749" s="19">
        <f>Table1[[#This Row],[Discount (%)]]</f>
        <v>24</v>
      </c>
      <c r="F1749" s="20">
        <f>Table1[[#This Row],[Profit]]</f>
        <v>1814.02</v>
      </c>
    </row>
    <row r="1750" spans="5:6">
      <c r="E1750" s="19">
        <f>Table1[[#This Row],[Discount (%)]]</f>
        <v>49</v>
      </c>
      <c r="F1750" s="20">
        <f>Table1[[#This Row],[Profit]]</f>
        <v>1005.23</v>
      </c>
    </row>
    <row r="1751" spans="5:6">
      <c r="E1751" s="19">
        <f>Table1[[#This Row],[Discount (%)]]</f>
        <v>35</v>
      </c>
      <c r="F1751" s="20">
        <f>Table1[[#This Row],[Profit]]</f>
        <v>808.29</v>
      </c>
    </row>
    <row r="1752" spans="5:6">
      <c r="E1752" s="19">
        <f>Table1[[#This Row],[Discount (%)]]</f>
        <v>36</v>
      </c>
      <c r="F1752" s="20">
        <f>Table1[[#This Row],[Profit]]</f>
        <v>478.12</v>
      </c>
    </row>
    <row r="1753" spans="5:6">
      <c r="E1753" s="19">
        <f>Table1[[#This Row],[Discount (%)]]</f>
        <v>6</v>
      </c>
      <c r="F1753" s="20">
        <f>Table1[[#This Row],[Profit]]</f>
        <v>987.87</v>
      </c>
    </row>
    <row r="1754" spans="5:6">
      <c r="E1754" s="19">
        <f>Table1[[#This Row],[Discount (%)]]</f>
        <v>10</v>
      </c>
      <c r="F1754" s="20">
        <f>Table1[[#This Row],[Profit]]</f>
        <v>159.66999999999999</v>
      </c>
    </row>
    <row r="1755" spans="5:6">
      <c r="E1755" s="19">
        <f>Table1[[#This Row],[Discount (%)]]</f>
        <v>29</v>
      </c>
      <c r="F1755" s="20">
        <f>Table1[[#This Row],[Profit]]</f>
        <v>251.24</v>
      </c>
    </row>
    <row r="1756" spans="5:6">
      <c r="E1756" s="19">
        <f>Table1[[#This Row],[Discount (%)]]</f>
        <v>34</v>
      </c>
      <c r="F1756" s="20">
        <f>Table1[[#This Row],[Profit]]</f>
        <v>166.26</v>
      </c>
    </row>
    <row r="1757" spans="5:6">
      <c r="E1757" s="19">
        <f>Table1[[#This Row],[Discount (%)]]</f>
        <v>38</v>
      </c>
      <c r="F1757" s="20">
        <f>Table1[[#This Row],[Profit]]</f>
        <v>491.61</v>
      </c>
    </row>
    <row r="1758" spans="5:6">
      <c r="E1758" s="19">
        <f>Table1[[#This Row],[Discount (%)]]</f>
        <v>18</v>
      </c>
      <c r="F1758" s="20">
        <f>Table1[[#This Row],[Profit]]</f>
        <v>198.47</v>
      </c>
    </row>
    <row r="1759" spans="5:6">
      <c r="E1759" s="19">
        <f>Table1[[#This Row],[Discount (%)]]</f>
        <v>12</v>
      </c>
      <c r="F1759" s="20">
        <f>Table1[[#This Row],[Profit]]</f>
        <v>1517.93</v>
      </c>
    </row>
    <row r="1760" spans="5:6">
      <c r="E1760" s="19">
        <f>Table1[[#This Row],[Discount (%)]]</f>
        <v>25</v>
      </c>
      <c r="F1760" s="20">
        <f>Table1[[#This Row],[Profit]]</f>
        <v>1553.64</v>
      </c>
    </row>
    <row r="1761" spans="5:6">
      <c r="E1761" s="19">
        <f>Table1[[#This Row],[Discount (%)]]</f>
        <v>4</v>
      </c>
      <c r="F1761" s="20">
        <f>Table1[[#This Row],[Profit]]</f>
        <v>1439.4</v>
      </c>
    </row>
    <row r="1762" spans="5:6">
      <c r="E1762" s="19">
        <f>Table1[[#This Row],[Discount (%)]]</f>
        <v>50</v>
      </c>
      <c r="F1762" s="20">
        <f>Table1[[#This Row],[Profit]]</f>
        <v>437.54</v>
      </c>
    </row>
    <row r="1763" spans="5:6">
      <c r="E1763" s="19">
        <f>Table1[[#This Row],[Discount (%)]]</f>
        <v>45</v>
      </c>
      <c r="F1763" s="20">
        <f>Table1[[#This Row],[Profit]]</f>
        <v>947.92</v>
      </c>
    </row>
    <row r="1764" spans="5:6">
      <c r="E1764" s="19">
        <f>Table1[[#This Row],[Discount (%)]]</f>
        <v>40</v>
      </c>
      <c r="F1764" s="20">
        <f>Table1[[#This Row],[Profit]]</f>
        <v>1587.77</v>
      </c>
    </row>
    <row r="1765" spans="5:6">
      <c r="E1765" s="19">
        <f>Table1[[#This Row],[Discount (%)]]</f>
        <v>30</v>
      </c>
      <c r="F1765" s="20">
        <f>Table1[[#This Row],[Profit]]</f>
        <v>1666.37</v>
      </c>
    </row>
    <row r="1766" spans="5:6">
      <c r="E1766" s="19">
        <f>Table1[[#This Row],[Discount (%)]]</f>
        <v>8</v>
      </c>
      <c r="F1766" s="20">
        <f>Table1[[#This Row],[Profit]]</f>
        <v>288.58999999999997</v>
      </c>
    </row>
    <row r="1767" spans="5:6">
      <c r="E1767" s="19">
        <f>Table1[[#This Row],[Discount (%)]]</f>
        <v>35</v>
      </c>
      <c r="F1767" s="20">
        <f>Table1[[#This Row],[Profit]]</f>
        <v>1144.6600000000001</v>
      </c>
    </row>
    <row r="1768" spans="5:6">
      <c r="E1768" s="19">
        <f>Table1[[#This Row],[Discount (%)]]</f>
        <v>28</v>
      </c>
      <c r="F1768" s="20">
        <f>Table1[[#This Row],[Profit]]</f>
        <v>1420.29</v>
      </c>
    </row>
    <row r="1769" spans="5:6">
      <c r="E1769" s="19">
        <f>Table1[[#This Row],[Discount (%)]]</f>
        <v>1</v>
      </c>
      <c r="F1769" s="20">
        <f>Table1[[#This Row],[Profit]]</f>
        <v>1882.36</v>
      </c>
    </row>
    <row r="1770" spans="5:6">
      <c r="E1770" s="19">
        <f>Table1[[#This Row],[Discount (%)]]</f>
        <v>14</v>
      </c>
      <c r="F1770" s="20">
        <f>Table1[[#This Row],[Profit]]</f>
        <v>230.82</v>
      </c>
    </row>
    <row r="1771" spans="5:6">
      <c r="E1771" s="19">
        <f>Table1[[#This Row],[Discount (%)]]</f>
        <v>3</v>
      </c>
      <c r="F1771" s="20">
        <f>Table1[[#This Row],[Profit]]</f>
        <v>700.94</v>
      </c>
    </row>
    <row r="1772" spans="5:6">
      <c r="E1772" s="19">
        <f>Table1[[#This Row],[Discount (%)]]</f>
        <v>17</v>
      </c>
      <c r="F1772" s="20">
        <f>Table1[[#This Row],[Profit]]</f>
        <v>842.06</v>
      </c>
    </row>
    <row r="1773" spans="5:6">
      <c r="E1773" s="19">
        <f>Table1[[#This Row],[Discount (%)]]</f>
        <v>22</v>
      </c>
      <c r="F1773" s="20">
        <f>Table1[[#This Row],[Profit]]</f>
        <v>954.94</v>
      </c>
    </row>
    <row r="1774" spans="5:6">
      <c r="E1774" s="19">
        <f>Table1[[#This Row],[Discount (%)]]</f>
        <v>7</v>
      </c>
      <c r="F1774" s="20">
        <f>Table1[[#This Row],[Profit]]</f>
        <v>349.01</v>
      </c>
    </row>
    <row r="1775" spans="5:6">
      <c r="E1775" s="19">
        <f>Table1[[#This Row],[Discount (%)]]</f>
        <v>0</v>
      </c>
      <c r="F1775" s="20">
        <f>Table1[[#This Row],[Profit]]</f>
        <v>1219.47</v>
      </c>
    </row>
    <row r="1776" spans="5:6">
      <c r="E1776" s="19">
        <f>Table1[[#This Row],[Discount (%)]]</f>
        <v>38</v>
      </c>
      <c r="F1776" s="20">
        <f>Table1[[#This Row],[Profit]]</f>
        <v>667.59</v>
      </c>
    </row>
    <row r="1777" spans="5:6">
      <c r="E1777" s="19">
        <f>Table1[[#This Row],[Discount (%)]]</f>
        <v>35</v>
      </c>
      <c r="F1777" s="20">
        <f>Table1[[#This Row],[Profit]]</f>
        <v>1034.08</v>
      </c>
    </row>
    <row r="1778" spans="5:6">
      <c r="E1778" s="19">
        <f>Table1[[#This Row],[Discount (%)]]</f>
        <v>41</v>
      </c>
      <c r="F1778" s="20">
        <f>Table1[[#This Row],[Profit]]</f>
        <v>1074.78</v>
      </c>
    </row>
    <row r="1779" spans="5:6">
      <c r="E1779" s="19">
        <f>Table1[[#This Row],[Discount (%)]]</f>
        <v>50</v>
      </c>
      <c r="F1779" s="20">
        <f>Table1[[#This Row],[Profit]]</f>
        <v>1366.43</v>
      </c>
    </row>
    <row r="1780" spans="5:6">
      <c r="E1780" s="19">
        <f>Table1[[#This Row],[Discount (%)]]</f>
        <v>45</v>
      </c>
      <c r="F1780" s="20">
        <f>Table1[[#This Row],[Profit]]</f>
        <v>1644.5</v>
      </c>
    </row>
    <row r="1781" spans="5:6">
      <c r="E1781" s="19">
        <f>Table1[[#This Row],[Discount (%)]]</f>
        <v>17</v>
      </c>
      <c r="F1781" s="20">
        <f>Table1[[#This Row],[Profit]]</f>
        <v>1334.64</v>
      </c>
    </row>
    <row r="1782" spans="5:6">
      <c r="E1782" s="19">
        <f>Table1[[#This Row],[Discount (%)]]</f>
        <v>27</v>
      </c>
      <c r="F1782" s="20">
        <f>Table1[[#This Row],[Profit]]</f>
        <v>895.8</v>
      </c>
    </row>
    <row r="1783" spans="5:6">
      <c r="E1783" s="19">
        <f>Table1[[#This Row],[Discount (%)]]</f>
        <v>16</v>
      </c>
      <c r="F1783" s="20">
        <f>Table1[[#This Row],[Profit]]</f>
        <v>1370.58</v>
      </c>
    </row>
    <row r="1784" spans="5:6">
      <c r="E1784" s="19">
        <f>Table1[[#This Row],[Discount (%)]]</f>
        <v>39</v>
      </c>
      <c r="F1784" s="20">
        <f>Table1[[#This Row],[Profit]]</f>
        <v>404.98</v>
      </c>
    </row>
    <row r="1785" spans="5:6">
      <c r="E1785" s="19">
        <f>Table1[[#This Row],[Discount (%)]]</f>
        <v>18</v>
      </c>
      <c r="F1785" s="20">
        <f>Table1[[#This Row],[Profit]]</f>
        <v>946.24</v>
      </c>
    </row>
    <row r="1786" spans="5:6">
      <c r="E1786" s="19">
        <f>Table1[[#This Row],[Discount (%)]]</f>
        <v>32</v>
      </c>
      <c r="F1786" s="20">
        <f>Table1[[#This Row],[Profit]]</f>
        <v>1273.27</v>
      </c>
    </row>
    <row r="1787" spans="5:6">
      <c r="E1787" s="19">
        <f>Table1[[#This Row],[Discount (%)]]</f>
        <v>1</v>
      </c>
      <c r="F1787" s="20">
        <f>Table1[[#This Row],[Profit]]</f>
        <v>471.55</v>
      </c>
    </row>
    <row r="1788" spans="5:6">
      <c r="E1788" s="19">
        <f>Table1[[#This Row],[Discount (%)]]</f>
        <v>30</v>
      </c>
      <c r="F1788" s="20">
        <f>Table1[[#This Row],[Profit]]</f>
        <v>35.229999999999997</v>
      </c>
    </row>
    <row r="1789" spans="5:6">
      <c r="E1789" s="19">
        <f>Table1[[#This Row],[Discount (%)]]</f>
        <v>31</v>
      </c>
      <c r="F1789" s="20">
        <f>Table1[[#This Row],[Profit]]</f>
        <v>1171.8800000000001</v>
      </c>
    </row>
    <row r="1790" spans="5:6">
      <c r="E1790" s="19">
        <f>Table1[[#This Row],[Discount (%)]]</f>
        <v>47</v>
      </c>
      <c r="F1790" s="20">
        <f>Table1[[#This Row],[Profit]]</f>
        <v>819.62</v>
      </c>
    </row>
    <row r="1791" spans="5:6">
      <c r="E1791" s="19">
        <f>Table1[[#This Row],[Discount (%)]]</f>
        <v>14</v>
      </c>
      <c r="F1791" s="20">
        <f>Table1[[#This Row],[Profit]]</f>
        <v>1443.8</v>
      </c>
    </row>
    <row r="1792" spans="5:6">
      <c r="E1792" s="19">
        <f>Table1[[#This Row],[Discount (%)]]</f>
        <v>12</v>
      </c>
      <c r="F1792" s="20">
        <f>Table1[[#This Row],[Profit]]</f>
        <v>124.04</v>
      </c>
    </row>
    <row r="1793" spans="5:6">
      <c r="E1793" s="19">
        <f>Table1[[#This Row],[Discount (%)]]</f>
        <v>39</v>
      </c>
      <c r="F1793" s="20">
        <f>Table1[[#This Row],[Profit]]</f>
        <v>485.82</v>
      </c>
    </row>
    <row r="1794" spans="5:6">
      <c r="E1794" s="19">
        <f>Table1[[#This Row],[Discount (%)]]</f>
        <v>31</v>
      </c>
      <c r="F1794" s="20">
        <f>Table1[[#This Row],[Profit]]</f>
        <v>1217.98</v>
      </c>
    </row>
    <row r="1795" spans="5:6">
      <c r="E1795" s="19">
        <f>Table1[[#This Row],[Discount (%)]]</f>
        <v>49</v>
      </c>
      <c r="F1795" s="20">
        <f>Table1[[#This Row],[Profit]]</f>
        <v>64.77</v>
      </c>
    </row>
    <row r="1796" spans="5:6">
      <c r="E1796" s="19">
        <f>Table1[[#This Row],[Discount (%)]]</f>
        <v>50</v>
      </c>
      <c r="F1796" s="20">
        <f>Table1[[#This Row],[Profit]]</f>
        <v>1113.19</v>
      </c>
    </row>
    <row r="1797" spans="5:6">
      <c r="E1797" s="19">
        <f>Table1[[#This Row],[Discount (%)]]</f>
        <v>18</v>
      </c>
      <c r="F1797" s="20">
        <f>Table1[[#This Row],[Profit]]</f>
        <v>318.12</v>
      </c>
    </row>
    <row r="1798" spans="5:6">
      <c r="E1798" s="19">
        <f>Table1[[#This Row],[Discount (%)]]</f>
        <v>9</v>
      </c>
      <c r="F1798" s="20">
        <f>Table1[[#This Row],[Profit]]</f>
        <v>1091.23</v>
      </c>
    </row>
    <row r="1799" spans="5:6">
      <c r="E1799" s="19">
        <f>Table1[[#This Row],[Discount (%)]]</f>
        <v>50</v>
      </c>
      <c r="F1799" s="20">
        <f>Table1[[#This Row],[Profit]]</f>
        <v>1283.9100000000001</v>
      </c>
    </row>
    <row r="1800" spans="5:6">
      <c r="E1800" s="19">
        <f>Table1[[#This Row],[Discount (%)]]</f>
        <v>33</v>
      </c>
      <c r="F1800" s="20">
        <f>Table1[[#This Row],[Profit]]</f>
        <v>1920.23</v>
      </c>
    </row>
    <row r="1801" spans="5:6">
      <c r="E1801" s="19">
        <f>Table1[[#This Row],[Discount (%)]]</f>
        <v>1</v>
      </c>
      <c r="F1801" s="20">
        <f>Table1[[#This Row],[Profit]]</f>
        <v>804.67</v>
      </c>
    </row>
    <row r="1802" spans="5:6">
      <c r="E1802" s="19">
        <f>Table1[[#This Row],[Discount (%)]]</f>
        <v>35</v>
      </c>
      <c r="F1802" s="20">
        <f>Table1[[#This Row],[Profit]]</f>
        <v>252.64</v>
      </c>
    </row>
    <row r="1803" spans="5:6">
      <c r="E1803" s="19">
        <f>Table1[[#This Row],[Discount (%)]]</f>
        <v>32</v>
      </c>
      <c r="F1803" s="20">
        <f>Table1[[#This Row],[Profit]]</f>
        <v>799.75</v>
      </c>
    </row>
    <row r="1804" spans="5:6">
      <c r="E1804" s="19">
        <f>Table1[[#This Row],[Discount (%)]]</f>
        <v>40</v>
      </c>
      <c r="F1804" s="20">
        <f>Table1[[#This Row],[Profit]]</f>
        <v>1101.6500000000001</v>
      </c>
    </row>
    <row r="1805" spans="5:6">
      <c r="E1805" s="19">
        <f>Table1[[#This Row],[Discount (%)]]</f>
        <v>19</v>
      </c>
      <c r="F1805" s="20">
        <f>Table1[[#This Row],[Profit]]</f>
        <v>1566.99</v>
      </c>
    </row>
    <row r="1806" spans="5:6">
      <c r="E1806" s="19">
        <f>Table1[[#This Row],[Discount (%)]]</f>
        <v>23</v>
      </c>
      <c r="F1806" s="20">
        <f>Table1[[#This Row],[Profit]]</f>
        <v>1847.27</v>
      </c>
    </row>
    <row r="1807" spans="5:6">
      <c r="E1807" s="19">
        <f>Table1[[#This Row],[Discount (%)]]</f>
        <v>2</v>
      </c>
      <c r="F1807" s="20">
        <f>Table1[[#This Row],[Profit]]</f>
        <v>757.59</v>
      </c>
    </row>
    <row r="1808" spans="5:6">
      <c r="E1808" s="19">
        <f>Table1[[#This Row],[Discount (%)]]</f>
        <v>50</v>
      </c>
      <c r="F1808" s="20">
        <f>Table1[[#This Row],[Profit]]</f>
        <v>391.53</v>
      </c>
    </row>
    <row r="1809" spans="5:6">
      <c r="E1809" s="19">
        <f>Table1[[#This Row],[Discount (%)]]</f>
        <v>15</v>
      </c>
      <c r="F1809" s="20">
        <f>Table1[[#This Row],[Profit]]</f>
        <v>359.04</v>
      </c>
    </row>
    <row r="1810" spans="5:6">
      <c r="E1810" s="19">
        <f>Table1[[#This Row],[Discount (%)]]</f>
        <v>33</v>
      </c>
      <c r="F1810" s="20">
        <f>Table1[[#This Row],[Profit]]</f>
        <v>356.26</v>
      </c>
    </row>
    <row r="1811" spans="5:6">
      <c r="E1811" s="19">
        <f>Table1[[#This Row],[Discount (%)]]</f>
        <v>30</v>
      </c>
      <c r="F1811" s="20">
        <f>Table1[[#This Row],[Profit]]</f>
        <v>732.64</v>
      </c>
    </row>
    <row r="1812" spans="5:6">
      <c r="E1812" s="19">
        <f>Table1[[#This Row],[Discount (%)]]</f>
        <v>13</v>
      </c>
      <c r="F1812" s="20">
        <f>Table1[[#This Row],[Profit]]</f>
        <v>370.33</v>
      </c>
    </row>
    <row r="1813" spans="5:6">
      <c r="E1813" s="19">
        <f>Table1[[#This Row],[Discount (%)]]</f>
        <v>16</v>
      </c>
      <c r="F1813" s="20">
        <f>Table1[[#This Row],[Profit]]</f>
        <v>1225.8499999999999</v>
      </c>
    </row>
    <row r="1814" spans="5:6">
      <c r="E1814" s="19">
        <f>Table1[[#This Row],[Discount (%)]]</f>
        <v>12</v>
      </c>
      <c r="F1814" s="20">
        <f>Table1[[#This Row],[Profit]]</f>
        <v>1346.84</v>
      </c>
    </row>
    <row r="1815" spans="5:6">
      <c r="E1815" s="19">
        <f>Table1[[#This Row],[Discount (%)]]</f>
        <v>3</v>
      </c>
      <c r="F1815" s="20">
        <f>Table1[[#This Row],[Profit]]</f>
        <v>27.81</v>
      </c>
    </row>
    <row r="1816" spans="5:6">
      <c r="E1816" s="19">
        <f>Table1[[#This Row],[Discount (%)]]</f>
        <v>38</v>
      </c>
      <c r="F1816" s="20">
        <f>Table1[[#This Row],[Profit]]</f>
        <v>1035.46</v>
      </c>
    </row>
    <row r="1817" spans="5:6">
      <c r="E1817" s="19">
        <f>Table1[[#This Row],[Discount (%)]]</f>
        <v>14</v>
      </c>
      <c r="F1817" s="20">
        <f>Table1[[#This Row],[Profit]]</f>
        <v>1434.55</v>
      </c>
    </row>
    <row r="1818" spans="5:6">
      <c r="E1818" s="19">
        <f>Table1[[#This Row],[Discount (%)]]</f>
        <v>1</v>
      </c>
      <c r="F1818" s="20">
        <f>Table1[[#This Row],[Profit]]</f>
        <v>85.73</v>
      </c>
    </row>
    <row r="1819" spans="5:6">
      <c r="E1819" s="19">
        <f>Table1[[#This Row],[Discount (%)]]</f>
        <v>18</v>
      </c>
      <c r="F1819" s="20">
        <f>Table1[[#This Row],[Profit]]</f>
        <v>68.42</v>
      </c>
    </row>
    <row r="1820" spans="5:6">
      <c r="E1820" s="19">
        <f>Table1[[#This Row],[Discount (%)]]</f>
        <v>10</v>
      </c>
      <c r="F1820" s="20">
        <f>Table1[[#This Row],[Profit]]</f>
        <v>1380.58</v>
      </c>
    </row>
    <row r="1821" spans="5:6">
      <c r="E1821" s="19">
        <f>Table1[[#This Row],[Discount (%)]]</f>
        <v>14</v>
      </c>
      <c r="F1821" s="20">
        <f>Table1[[#This Row],[Profit]]</f>
        <v>1178.71</v>
      </c>
    </row>
    <row r="1822" spans="5:6">
      <c r="E1822" s="19">
        <f>Table1[[#This Row],[Discount (%)]]</f>
        <v>0</v>
      </c>
      <c r="F1822" s="20">
        <f>Table1[[#This Row],[Profit]]</f>
        <v>1976.79</v>
      </c>
    </row>
    <row r="1823" spans="5:6">
      <c r="E1823" s="19">
        <f>Table1[[#This Row],[Discount (%)]]</f>
        <v>11</v>
      </c>
      <c r="F1823" s="20">
        <f>Table1[[#This Row],[Profit]]</f>
        <v>156.65</v>
      </c>
    </row>
    <row r="1824" spans="5:6">
      <c r="E1824" s="19">
        <f>Table1[[#This Row],[Discount (%)]]</f>
        <v>29</v>
      </c>
      <c r="F1824" s="20">
        <f>Table1[[#This Row],[Profit]]</f>
        <v>1306.48</v>
      </c>
    </row>
    <row r="1825" spans="5:6">
      <c r="E1825" s="19">
        <f>Table1[[#This Row],[Discount (%)]]</f>
        <v>3</v>
      </c>
      <c r="F1825" s="20">
        <f>Table1[[#This Row],[Profit]]</f>
        <v>834.19</v>
      </c>
    </row>
    <row r="1826" spans="5:6">
      <c r="E1826" s="19">
        <f>Table1[[#This Row],[Discount (%)]]</f>
        <v>46</v>
      </c>
      <c r="F1826" s="20">
        <f>Table1[[#This Row],[Profit]]</f>
        <v>341.65</v>
      </c>
    </row>
    <row r="1827" spans="5:6">
      <c r="E1827" s="19">
        <f>Table1[[#This Row],[Discount (%)]]</f>
        <v>37</v>
      </c>
      <c r="F1827" s="20">
        <f>Table1[[#This Row],[Profit]]</f>
        <v>940.64</v>
      </c>
    </row>
    <row r="1828" spans="5:6">
      <c r="E1828" s="19">
        <f>Table1[[#This Row],[Discount (%)]]</f>
        <v>39</v>
      </c>
      <c r="F1828" s="20">
        <f>Table1[[#This Row],[Profit]]</f>
        <v>297</v>
      </c>
    </row>
    <row r="1829" spans="5:6">
      <c r="E1829" s="19">
        <f>Table1[[#This Row],[Discount (%)]]</f>
        <v>8</v>
      </c>
      <c r="F1829" s="20">
        <f>Table1[[#This Row],[Profit]]</f>
        <v>1248.74</v>
      </c>
    </row>
    <row r="1830" spans="5:6">
      <c r="E1830" s="19">
        <f>Table1[[#This Row],[Discount (%)]]</f>
        <v>37</v>
      </c>
      <c r="F1830" s="20">
        <f>Table1[[#This Row],[Profit]]</f>
        <v>1755.8</v>
      </c>
    </row>
    <row r="1831" spans="5:6">
      <c r="E1831" s="19">
        <f>Table1[[#This Row],[Discount (%)]]</f>
        <v>6</v>
      </c>
      <c r="F1831" s="20">
        <f>Table1[[#This Row],[Profit]]</f>
        <v>596</v>
      </c>
    </row>
    <row r="1832" spans="5:6">
      <c r="E1832" s="19">
        <f>Table1[[#This Row],[Discount (%)]]</f>
        <v>48</v>
      </c>
      <c r="F1832" s="20">
        <f>Table1[[#This Row],[Profit]]</f>
        <v>346.62</v>
      </c>
    </row>
    <row r="1833" spans="5:6">
      <c r="E1833" s="19">
        <f>Table1[[#This Row],[Discount (%)]]</f>
        <v>22</v>
      </c>
      <c r="F1833" s="20">
        <f>Table1[[#This Row],[Profit]]</f>
        <v>866.39</v>
      </c>
    </row>
    <row r="1834" spans="5:6">
      <c r="E1834" s="19">
        <f>Table1[[#This Row],[Discount (%)]]</f>
        <v>19</v>
      </c>
      <c r="F1834" s="20">
        <f>Table1[[#This Row],[Profit]]</f>
        <v>243.4</v>
      </c>
    </row>
    <row r="1835" spans="5:6">
      <c r="E1835" s="19">
        <f>Table1[[#This Row],[Discount (%)]]</f>
        <v>44</v>
      </c>
      <c r="F1835" s="20">
        <f>Table1[[#This Row],[Profit]]</f>
        <v>292</v>
      </c>
    </row>
    <row r="1836" spans="5:6">
      <c r="E1836" s="19">
        <f>Table1[[#This Row],[Discount (%)]]</f>
        <v>40</v>
      </c>
      <c r="F1836" s="20">
        <f>Table1[[#This Row],[Profit]]</f>
        <v>1396.42</v>
      </c>
    </row>
    <row r="1837" spans="5:6">
      <c r="E1837" s="19">
        <f>Table1[[#This Row],[Discount (%)]]</f>
        <v>40</v>
      </c>
      <c r="F1837" s="20">
        <f>Table1[[#This Row],[Profit]]</f>
        <v>206.22</v>
      </c>
    </row>
    <row r="1838" spans="5:6">
      <c r="E1838" s="19">
        <f>Table1[[#This Row],[Discount (%)]]</f>
        <v>43</v>
      </c>
      <c r="F1838" s="20">
        <f>Table1[[#This Row],[Profit]]</f>
        <v>933.89</v>
      </c>
    </row>
    <row r="1839" spans="5:6">
      <c r="E1839" s="19">
        <f>Table1[[#This Row],[Discount (%)]]</f>
        <v>9</v>
      </c>
      <c r="F1839" s="20">
        <f>Table1[[#This Row],[Profit]]</f>
        <v>506.81</v>
      </c>
    </row>
    <row r="1840" spans="5:6">
      <c r="E1840" s="19">
        <f>Table1[[#This Row],[Discount (%)]]</f>
        <v>23</v>
      </c>
      <c r="F1840" s="20">
        <f>Table1[[#This Row],[Profit]]</f>
        <v>1593.54</v>
      </c>
    </row>
    <row r="1841" spans="5:6">
      <c r="E1841" s="19">
        <f>Table1[[#This Row],[Discount (%)]]</f>
        <v>42</v>
      </c>
      <c r="F1841" s="20">
        <f>Table1[[#This Row],[Profit]]</f>
        <v>1777.93</v>
      </c>
    </row>
    <row r="1842" spans="5:6">
      <c r="E1842" s="19">
        <f>Table1[[#This Row],[Discount (%)]]</f>
        <v>30</v>
      </c>
      <c r="F1842" s="20">
        <f>Table1[[#This Row],[Profit]]</f>
        <v>852.11</v>
      </c>
    </row>
    <row r="1843" spans="5:6">
      <c r="E1843" s="19">
        <f>Table1[[#This Row],[Discount (%)]]</f>
        <v>27</v>
      </c>
      <c r="F1843" s="20">
        <f>Table1[[#This Row],[Profit]]</f>
        <v>1888.82</v>
      </c>
    </row>
    <row r="1844" spans="5:6">
      <c r="E1844" s="19">
        <f>Table1[[#This Row],[Discount (%)]]</f>
        <v>6</v>
      </c>
      <c r="F1844" s="20">
        <f>Table1[[#This Row],[Profit]]</f>
        <v>696.83</v>
      </c>
    </row>
    <row r="1845" spans="5:6">
      <c r="E1845" s="19">
        <f>Table1[[#This Row],[Discount (%)]]</f>
        <v>28</v>
      </c>
      <c r="F1845" s="20">
        <f>Table1[[#This Row],[Profit]]</f>
        <v>585.5</v>
      </c>
    </row>
    <row r="1846" spans="5:6">
      <c r="E1846" s="19">
        <f>Table1[[#This Row],[Discount (%)]]</f>
        <v>12</v>
      </c>
      <c r="F1846" s="20">
        <f>Table1[[#This Row],[Profit]]</f>
        <v>1935.19</v>
      </c>
    </row>
    <row r="1847" spans="5:6">
      <c r="E1847" s="19">
        <f>Table1[[#This Row],[Discount (%)]]</f>
        <v>33</v>
      </c>
      <c r="F1847" s="20">
        <f>Table1[[#This Row],[Profit]]</f>
        <v>40.869999999999997</v>
      </c>
    </row>
    <row r="1848" spans="5:6">
      <c r="E1848" s="19">
        <f>Table1[[#This Row],[Discount (%)]]</f>
        <v>1</v>
      </c>
      <c r="F1848" s="20">
        <f>Table1[[#This Row],[Profit]]</f>
        <v>332.93</v>
      </c>
    </row>
    <row r="1849" spans="5:6">
      <c r="E1849" s="19">
        <f>Table1[[#This Row],[Discount (%)]]</f>
        <v>27</v>
      </c>
      <c r="F1849" s="20">
        <f>Table1[[#This Row],[Profit]]</f>
        <v>674.27</v>
      </c>
    </row>
    <row r="1850" spans="5:6">
      <c r="E1850" s="19">
        <f>Table1[[#This Row],[Discount (%)]]</f>
        <v>36</v>
      </c>
      <c r="F1850" s="20">
        <f>Table1[[#This Row],[Profit]]</f>
        <v>256.36</v>
      </c>
    </row>
    <row r="1851" spans="5:6">
      <c r="E1851" s="19">
        <f>Table1[[#This Row],[Discount (%)]]</f>
        <v>39</v>
      </c>
      <c r="F1851" s="20">
        <f>Table1[[#This Row],[Profit]]</f>
        <v>1578.12</v>
      </c>
    </row>
    <row r="1852" spans="5:6">
      <c r="E1852" s="19">
        <f>Table1[[#This Row],[Discount (%)]]</f>
        <v>40</v>
      </c>
      <c r="F1852" s="20">
        <f>Table1[[#This Row],[Profit]]</f>
        <v>931.45</v>
      </c>
    </row>
    <row r="1853" spans="5:6">
      <c r="E1853" s="19">
        <f>Table1[[#This Row],[Discount (%)]]</f>
        <v>46</v>
      </c>
      <c r="F1853" s="20">
        <f>Table1[[#This Row],[Profit]]</f>
        <v>646.6</v>
      </c>
    </row>
    <row r="1854" spans="5:6">
      <c r="E1854" s="19">
        <f>Table1[[#This Row],[Discount (%)]]</f>
        <v>27</v>
      </c>
      <c r="F1854" s="20">
        <f>Table1[[#This Row],[Profit]]</f>
        <v>1833.13</v>
      </c>
    </row>
    <row r="1855" spans="5:6">
      <c r="E1855" s="19">
        <f>Table1[[#This Row],[Discount (%)]]</f>
        <v>27</v>
      </c>
      <c r="F1855" s="20">
        <f>Table1[[#This Row],[Profit]]</f>
        <v>1701.85</v>
      </c>
    </row>
    <row r="1856" spans="5:6">
      <c r="E1856" s="19">
        <f>Table1[[#This Row],[Discount (%)]]</f>
        <v>8</v>
      </c>
      <c r="F1856" s="20">
        <f>Table1[[#This Row],[Profit]]</f>
        <v>1953.56</v>
      </c>
    </row>
    <row r="1857" spans="5:6">
      <c r="E1857" s="19">
        <f>Table1[[#This Row],[Discount (%)]]</f>
        <v>20</v>
      </c>
      <c r="F1857" s="20">
        <f>Table1[[#This Row],[Profit]]</f>
        <v>380.87</v>
      </c>
    </row>
    <row r="1858" spans="5:6">
      <c r="E1858" s="19">
        <f>Table1[[#This Row],[Discount (%)]]</f>
        <v>27</v>
      </c>
      <c r="F1858" s="20">
        <f>Table1[[#This Row],[Profit]]</f>
        <v>1710.81</v>
      </c>
    </row>
    <row r="1859" spans="5:6">
      <c r="E1859" s="19">
        <f>Table1[[#This Row],[Discount (%)]]</f>
        <v>48</v>
      </c>
      <c r="F1859" s="20">
        <f>Table1[[#This Row],[Profit]]</f>
        <v>1706.04</v>
      </c>
    </row>
    <row r="1860" spans="5:6">
      <c r="E1860" s="19">
        <f>Table1[[#This Row],[Discount (%)]]</f>
        <v>18</v>
      </c>
      <c r="F1860" s="20">
        <f>Table1[[#This Row],[Profit]]</f>
        <v>556.76</v>
      </c>
    </row>
    <row r="1861" spans="5:6">
      <c r="E1861" s="19">
        <f>Table1[[#This Row],[Discount (%)]]</f>
        <v>33</v>
      </c>
      <c r="F1861" s="20">
        <f>Table1[[#This Row],[Profit]]</f>
        <v>1604.93</v>
      </c>
    </row>
    <row r="1862" spans="5:6">
      <c r="E1862" s="19">
        <f>Table1[[#This Row],[Discount (%)]]</f>
        <v>4</v>
      </c>
      <c r="F1862" s="20">
        <f>Table1[[#This Row],[Profit]]</f>
        <v>1196.45</v>
      </c>
    </row>
    <row r="1863" spans="5:6">
      <c r="E1863" s="19">
        <f>Table1[[#This Row],[Discount (%)]]</f>
        <v>15</v>
      </c>
      <c r="F1863" s="20">
        <f>Table1[[#This Row],[Profit]]</f>
        <v>1540.12</v>
      </c>
    </row>
    <row r="1864" spans="5:6">
      <c r="E1864" s="19">
        <f>Table1[[#This Row],[Discount (%)]]</f>
        <v>16</v>
      </c>
      <c r="F1864" s="20">
        <f>Table1[[#This Row],[Profit]]</f>
        <v>1420.06</v>
      </c>
    </row>
    <row r="1865" spans="5:6">
      <c r="E1865" s="19">
        <f>Table1[[#This Row],[Discount (%)]]</f>
        <v>22</v>
      </c>
      <c r="F1865" s="20">
        <f>Table1[[#This Row],[Profit]]</f>
        <v>465.43</v>
      </c>
    </row>
    <row r="1866" spans="5:6">
      <c r="E1866" s="19">
        <f>Table1[[#This Row],[Discount (%)]]</f>
        <v>26</v>
      </c>
      <c r="F1866" s="20">
        <f>Table1[[#This Row],[Profit]]</f>
        <v>1068.28</v>
      </c>
    </row>
    <row r="1867" spans="5:6">
      <c r="E1867" s="19">
        <f>Table1[[#This Row],[Discount (%)]]</f>
        <v>18</v>
      </c>
      <c r="F1867" s="20">
        <f>Table1[[#This Row],[Profit]]</f>
        <v>1898.77</v>
      </c>
    </row>
    <row r="1868" spans="5:6">
      <c r="E1868" s="19">
        <f>Table1[[#This Row],[Discount (%)]]</f>
        <v>12</v>
      </c>
      <c r="F1868" s="20">
        <f>Table1[[#This Row],[Profit]]</f>
        <v>1619</v>
      </c>
    </row>
    <row r="1869" spans="5:6">
      <c r="E1869" s="19">
        <f>Table1[[#This Row],[Discount (%)]]</f>
        <v>25</v>
      </c>
      <c r="F1869" s="20">
        <f>Table1[[#This Row],[Profit]]</f>
        <v>748.39</v>
      </c>
    </row>
    <row r="1870" spans="5:6">
      <c r="E1870" s="19">
        <f>Table1[[#This Row],[Discount (%)]]</f>
        <v>35</v>
      </c>
      <c r="F1870" s="20">
        <f>Table1[[#This Row],[Profit]]</f>
        <v>1970.59</v>
      </c>
    </row>
    <row r="1871" spans="5:6">
      <c r="E1871" s="19">
        <f>Table1[[#This Row],[Discount (%)]]</f>
        <v>41</v>
      </c>
      <c r="F1871" s="20">
        <f>Table1[[#This Row],[Profit]]</f>
        <v>1565.48</v>
      </c>
    </row>
    <row r="1872" spans="5:6">
      <c r="E1872" s="19">
        <f>Table1[[#This Row],[Discount (%)]]</f>
        <v>4</v>
      </c>
      <c r="F1872" s="20">
        <f>Table1[[#This Row],[Profit]]</f>
        <v>1487.59</v>
      </c>
    </row>
    <row r="1873" spans="5:6">
      <c r="E1873" s="19">
        <f>Table1[[#This Row],[Discount (%)]]</f>
        <v>31</v>
      </c>
      <c r="F1873" s="20">
        <f>Table1[[#This Row],[Profit]]</f>
        <v>1742.97</v>
      </c>
    </row>
    <row r="1874" spans="5:6">
      <c r="E1874" s="19">
        <f>Table1[[#This Row],[Discount (%)]]</f>
        <v>39</v>
      </c>
      <c r="F1874" s="20">
        <f>Table1[[#This Row],[Profit]]</f>
        <v>28.24</v>
      </c>
    </row>
    <row r="1875" spans="5:6">
      <c r="E1875" s="19">
        <f>Table1[[#This Row],[Discount (%)]]</f>
        <v>9</v>
      </c>
      <c r="F1875" s="20">
        <f>Table1[[#This Row],[Profit]]</f>
        <v>1625.03</v>
      </c>
    </row>
    <row r="1876" spans="5:6">
      <c r="E1876" s="19">
        <f>Table1[[#This Row],[Discount (%)]]</f>
        <v>27</v>
      </c>
      <c r="F1876" s="20">
        <f>Table1[[#This Row],[Profit]]</f>
        <v>388.57</v>
      </c>
    </row>
    <row r="1877" spans="5:6">
      <c r="E1877" s="19">
        <f>Table1[[#This Row],[Discount (%)]]</f>
        <v>1</v>
      </c>
      <c r="F1877" s="20">
        <f>Table1[[#This Row],[Profit]]</f>
        <v>1175.3599999999999</v>
      </c>
    </row>
    <row r="1878" spans="5:6">
      <c r="E1878" s="19">
        <f>Table1[[#This Row],[Discount (%)]]</f>
        <v>39</v>
      </c>
      <c r="F1878" s="20">
        <f>Table1[[#This Row],[Profit]]</f>
        <v>939.84</v>
      </c>
    </row>
    <row r="1879" spans="5:6">
      <c r="E1879" s="19">
        <f>Table1[[#This Row],[Discount (%)]]</f>
        <v>6</v>
      </c>
      <c r="F1879" s="20">
        <f>Table1[[#This Row],[Profit]]</f>
        <v>854.48</v>
      </c>
    </row>
    <row r="1880" spans="5:6">
      <c r="E1880" s="19">
        <f>Table1[[#This Row],[Discount (%)]]</f>
        <v>4</v>
      </c>
      <c r="F1880" s="20">
        <f>Table1[[#This Row],[Profit]]</f>
        <v>932.24</v>
      </c>
    </row>
    <row r="1881" spans="5:6">
      <c r="E1881" s="19">
        <f>Table1[[#This Row],[Discount (%)]]</f>
        <v>49</v>
      </c>
      <c r="F1881" s="20">
        <f>Table1[[#This Row],[Profit]]</f>
        <v>334.98</v>
      </c>
    </row>
    <row r="1882" spans="5:6">
      <c r="E1882" s="19">
        <f>Table1[[#This Row],[Discount (%)]]</f>
        <v>15</v>
      </c>
      <c r="F1882" s="20">
        <f>Table1[[#This Row],[Profit]]</f>
        <v>1509.89</v>
      </c>
    </row>
    <row r="1883" spans="5:6">
      <c r="E1883" s="19">
        <f>Table1[[#This Row],[Discount (%)]]</f>
        <v>27</v>
      </c>
      <c r="F1883" s="20">
        <f>Table1[[#This Row],[Profit]]</f>
        <v>1802.19</v>
      </c>
    </row>
    <row r="1884" spans="5:6">
      <c r="E1884" s="19">
        <f>Table1[[#This Row],[Discount (%)]]</f>
        <v>31</v>
      </c>
      <c r="F1884" s="20">
        <f>Table1[[#This Row],[Profit]]</f>
        <v>1004.92</v>
      </c>
    </row>
    <row r="1885" spans="5:6">
      <c r="E1885" s="19">
        <f>Table1[[#This Row],[Discount (%)]]</f>
        <v>37</v>
      </c>
      <c r="F1885" s="20">
        <f>Table1[[#This Row],[Profit]]</f>
        <v>399.22</v>
      </c>
    </row>
    <row r="1886" spans="5:6">
      <c r="E1886" s="19">
        <f>Table1[[#This Row],[Discount (%)]]</f>
        <v>12</v>
      </c>
      <c r="F1886" s="20">
        <f>Table1[[#This Row],[Profit]]</f>
        <v>46.73</v>
      </c>
    </row>
    <row r="1887" spans="5:6">
      <c r="E1887" s="19">
        <f>Table1[[#This Row],[Discount (%)]]</f>
        <v>2</v>
      </c>
      <c r="F1887" s="20">
        <f>Table1[[#This Row],[Profit]]</f>
        <v>720.65</v>
      </c>
    </row>
    <row r="1888" spans="5:6">
      <c r="E1888" s="19">
        <f>Table1[[#This Row],[Discount (%)]]</f>
        <v>3</v>
      </c>
      <c r="F1888" s="20">
        <f>Table1[[#This Row],[Profit]]</f>
        <v>1328.03</v>
      </c>
    </row>
    <row r="1889" spans="5:6">
      <c r="E1889" s="19">
        <f>Table1[[#This Row],[Discount (%)]]</f>
        <v>26</v>
      </c>
      <c r="F1889" s="20">
        <f>Table1[[#This Row],[Profit]]</f>
        <v>397.08</v>
      </c>
    </row>
    <row r="1890" spans="5:6">
      <c r="E1890" s="19">
        <f>Table1[[#This Row],[Discount (%)]]</f>
        <v>25</v>
      </c>
      <c r="F1890" s="20">
        <f>Table1[[#This Row],[Profit]]</f>
        <v>852.19</v>
      </c>
    </row>
    <row r="1891" spans="5:6">
      <c r="E1891" s="19">
        <f>Table1[[#This Row],[Discount (%)]]</f>
        <v>30</v>
      </c>
      <c r="F1891" s="20">
        <f>Table1[[#This Row],[Profit]]</f>
        <v>1963.97</v>
      </c>
    </row>
    <row r="1892" spans="5:6">
      <c r="E1892" s="19">
        <f>Table1[[#This Row],[Discount (%)]]</f>
        <v>34</v>
      </c>
      <c r="F1892" s="20">
        <f>Table1[[#This Row],[Profit]]</f>
        <v>463.69</v>
      </c>
    </row>
    <row r="1893" spans="5:6">
      <c r="E1893" s="19">
        <f>Table1[[#This Row],[Discount (%)]]</f>
        <v>43</v>
      </c>
      <c r="F1893" s="20">
        <f>Table1[[#This Row],[Profit]]</f>
        <v>1431.8</v>
      </c>
    </row>
    <row r="1894" spans="5:6">
      <c r="E1894" s="19">
        <f>Table1[[#This Row],[Discount (%)]]</f>
        <v>39</v>
      </c>
      <c r="F1894" s="20">
        <f>Table1[[#This Row],[Profit]]</f>
        <v>491.12</v>
      </c>
    </row>
    <row r="1895" spans="5:6">
      <c r="E1895" s="19">
        <f>Table1[[#This Row],[Discount (%)]]</f>
        <v>36</v>
      </c>
      <c r="F1895" s="20">
        <f>Table1[[#This Row],[Profit]]</f>
        <v>318.2</v>
      </c>
    </row>
    <row r="1896" spans="5:6">
      <c r="E1896" s="19">
        <f>Table1[[#This Row],[Discount (%)]]</f>
        <v>49</v>
      </c>
      <c r="F1896" s="20">
        <f>Table1[[#This Row],[Profit]]</f>
        <v>1240.46</v>
      </c>
    </row>
    <row r="1897" spans="5:6">
      <c r="E1897" s="19">
        <f>Table1[[#This Row],[Discount (%)]]</f>
        <v>20</v>
      </c>
      <c r="F1897" s="20">
        <f>Table1[[#This Row],[Profit]]</f>
        <v>88.58</v>
      </c>
    </row>
    <row r="1898" spans="5:6">
      <c r="E1898" s="19">
        <f>Table1[[#This Row],[Discount (%)]]</f>
        <v>45</v>
      </c>
      <c r="F1898" s="20">
        <f>Table1[[#This Row],[Profit]]</f>
        <v>1883.99</v>
      </c>
    </row>
    <row r="1899" spans="5:6">
      <c r="E1899" s="19">
        <f>Table1[[#This Row],[Discount (%)]]</f>
        <v>35</v>
      </c>
      <c r="F1899" s="20">
        <f>Table1[[#This Row],[Profit]]</f>
        <v>1766.55</v>
      </c>
    </row>
    <row r="1900" spans="5:6">
      <c r="E1900" s="19">
        <f>Table1[[#This Row],[Discount (%)]]</f>
        <v>42</v>
      </c>
      <c r="F1900" s="20">
        <f>Table1[[#This Row],[Profit]]</f>
        <v>1493.35</v>
      </c>
    </row>
    <row r="1901" spans="5:6">
      <c r="E1901" s="19">
        <f>Table1[[#This Row],[Discount (%)]]</f>
        <v>30</v>
      </c>
      <c r="F1901" s="20">
        <f>Table1[[#This Row],[Profit]]</f>
        <v>1351.32</v>
      </c>
    </row>
    <row r="1902" spans="5:6">
      <c r="E1902" s="19">
        <f>Table1[[#This Row],[Discount (%)]]</f>
        <v>33</v>
      </c>
      <c r="F1902" s="20">
        <f>Table1[[#This Row],[Profit]]</f>
        <v>1748.86</v>
      </c>
    </row>
    <row r="1903" spans="5:6">
      <c r="E1903" s="19">
        <f>Table1[[#This Row],[Discount (%)]]</f>
        <v>14</v>
      </c>
      <c r="F1903" s="20">
        <f>Table1[[#This Row],[Profit]]</f>
        <v>1060.07</v>
      </c>
    </row>
    <row r="1904" spans="5:6">
      <c r="E1904" s="19">
        <f>Table1[[#This Row],[Discount (%)]]</f>
        <v>4</v>
      </c>
      <c r="F1904" s="20">
        <f>Table1[[#This Row],[Profit]]</f>
        <v>1467.15</v>
      </c>
    </row>
    <row r="1905" spans="5:6">
      <c r="E1905" s="19">
        <f>Table1[[#This Row],[Discount (%)]]</f>
        <v>6</v>
      </c>
      <c r="F1905" s="20">
        <f>Table1[[#This Row],[Profit]]</f>
        <v>145.94999999999999</v>
      </c>
    </row>
    <row r="1906" spans="5:6">
      <c r="E1906" s="19">
        <f>Table1[[#This Row],[Discount (%)]]</f>
        <v>0</v>
      </c>
      <c r="F1906" s="20">
        <f>Table1[[#This Row],[Profit]]</f>
        <v>16.27</v>
      </c>
    </row>
    <row r="1907" spans="5:6">
      <c r="E1907" s="19">
        <f>Table1[[#This Row],[Discount (%)]]</f>
        <v>18</v>
      </c>
      <c r="F1907" s="20">
        <f>Table1[[#This Row],[Profit]]</f>
        <v>744.05</v>
      </c>
    </row>
    <row r="1908" spans="5:6">
      <c r="E1908" s="19">
        <f>Table1[[#This Row],[Discount (%)]]</f>
        <v>26</v>
      </c>
      <c r="F1908" s="20">
        <f>Table1[[#This Row],[Profit]]</f>
        <v>692.27</v>
      </c>
    </row>
    <row r="1909" spans="5:6">
      <c r="E1909" s="19">
        <f>Table1[[#This Row],[Discount (%)]]</f>
        <v>22</v>
      </c>
      <c r="F1909" s="20">
        <f>Table1[[#This Row],[Profit]]</f>
        <v>1536.88</v>
      </c>
    </row>
    <row r="1910" spans="5:6">
      <c r="E1910" s="19">
        <f>Table1[[#This Row],[Discount (%)]]</f>
        <v>0</v>
      </c>
      <c r="F1910" s="20">
        <f>Table1[[#This Row],[Profit]]</f>
        <v>1342.3</v>
      </c>
    </row>
    <row r="1911" spans="5:6">
      <c r="E1911" s="19">
        <f>Table1[[#This Row],[Discount (%)]]</f>
        <v>22</v>
      </c>
      <c r="F1911" s="20">
        <f>Table1[[#This Row],[Profit]]</f>
        <v>1876.49</v>
      </c>
    </row>
    <row r="1912" spans="5:6">
      <c r="E1912" s="19">
        <f>Table1[[#This Row],[Discount (%)]]</f>
        <v>40</v>
      </c>
      <c r="F1912" s="20">
        <f>Table1[[#This Row],[Profit]]</f>
        <v>1058.72</v>
      </c>
    </row>
    <row r="1913" spans="5:6">
      <c r="E1913" s="19">
        <f>Table1[[#This Row],[Discount (%)]]</f>
        <v>37</v>
      </c>
      <c r="F1913" s="20">
        <f>Table1[[#This Row],[Profit]]</f>
        <v>720.66</v>
      </c>
    </row>
    <row r="1914" spans="5:6">
      <c r="E1914" s="19">
        <f>Table1[[#This Row],[Discount (%)]]</f>
        <v>24</v>
      </c>
      <c r="F1914" s="20">
        <f>Table1[[#This Row],[Profit]]</f>
        <v>1308.58</v>
      </c>
    </row>
    <row r="1915" spans="5:6">
      <c r="E1915" s="19">
        <f>Table1[[#This Row],[Discount (%)]]</f>
        <v>37</v>
      </c>
      <c r="F1915" s="20">
        <f>Table1[[#This Row],[Profit]]</f>
        <v>1313.43</v>
      </c>
    </row>
    <row r="1916" spans="5:6">
      <c r="E1916" s="19">
        <f>Table1[[#This Row],[Discount (%)]]</f>
        <v>32</v>
      </c>
      <c r="F1916" s="20">
        <f>Table1[[#This Row],[Profit]]</f>
        <v>1031.94</v>
      </c>
    </row>
    <row r="1917" spans="5:6">
      <c r="E1917" s="19">
        <f>Table1[[#This Row],[Discount (%)]]</f>
        <v>22</v>
      </c>
      <c r="F1917" s="20">
        <f>Table1[[#This Row],[Profit]]</f>
        <v>610.01</v>
      </c>
    </row>
    <row r="1918" spans="5:6">
      <c r="E1918" s="19">
        <f>Table1[[#This Row],[Discount (%)]]</f>
        <v>25</v>
      </c>
      <c r="F1918" s="20">
        <f>Table1[[#This Row],[Profit]]</f>
        <v>1993.42</v>
      </c>
    </row>
    <row r="1919" spans="5:6">
      <c r="E1919" s="19">
        <f>Table1[[#This Row],[Discount (%)]]</f>
        <v>43</v>
      </c>
      <c r="F1919" s="20">
        <f>Table1[[#This Row],[Profit]]</f>
        <v>1681.78</v>
      </c>
    </row>
    <row r="1920" spans="5:6">
      <c r="E1920" s="19">
        <f>Table1[[#This Row],[Discount (%)]]</f>
        <v>48</v>
      </c>
      <c r="F1920" s="20">
        <f>Table1[[#This Row],[Profit]]</f>
        <v>1213.55</v>
      </c>
    </row>
    <row r="1921" spans="5:6">
      <c r="E1921" s="19">
        <f>Table1[[#This Row],[Discount (%)]]</f>
        <v>8</v>
      </c>
      <c r="F1921" s="20">
        <f>Table1[[#This Row],[Profit]]</f>
        <v>798.26</v>
      </c>
    </row>
    <row r="1922" spans="5:6">
      <c r="E1922" s="19">
        <f>Table1[[#This Row],[Discount (%)]]</f>
        <v>30</v>
      </c>
      <c r="F1922" s="20">
        <f>Table1[[#This Row],[Profit]]</f>
        <v>1489.94</v>
      </c>
    </row>
    <row r="1923" spans="5:6">
      <c r="E1923" s="19">
        <f>Table1[[#This Row],[Discount (%)]]</f>
        <v>29</v>
      </c>
      <c r="F1923" s="20">
        <f>Table1[[#This Row],[Profit]]</f>
        <v>482.13</v>
      </c>
    </row>
    <row r="1924" spans="5:6">
      <c r="E1924" s="19">
        <f>Table1[[#This Row],[Discount (%)]]</f>
        <v>0</v>
      </c>
      <c r="F1924" s="20">
        <f>Table1[[#This Row],[Profit]]</f>
        <v>1384.45</v>
      </c>
    </row>
    <row r="1925" spans="5:6">
      <c r="E1925" s="19">
        <f>Table1[[#This Row],[Discount (%)]]</f>
        <v>29</v>
      </c>
      <c r="F1925" s="20">
        <f>Table1[[#This Row],[Profit]]</f>
        <v>505.39</v>
      </c>
    </row>
    <row r="1926" spans="5:6">
      <c r="E1926" s="19">
        <f>Table1[[#This Row],[Discount (%)]]</f>
        <v>29</v>
      </c>
      <c r="F1926" s="20">
        <f>Table1[[#This Row],[Profit]]</f>
        <v>1036.83</v>
      </c>
    </row>
    <row r="1927" spans="5:6">
      <c r="E1927" s="19">
        <f>Table1[[#This Row],[Discount (%)]]</f>
        <v>10</v>
      </c>
      <c r="F1927" s="20">
        <f>Table1[[#This Row],[Profit]]</f>
        <v>568.04999999999995</v>
      </c>
    </row>
    <row r="1928" spans="5:6">
      <c r="E1928" s="19">
        <f>Table1[[#This Row],[Discount (%)]]</f>
        <v>18</v>
      </c>
      <c r="F1928" s="20">
        <f>Table1[[#This Row],[Profit]]</f>
        <v>555.79</v>
      </c>
    </row>
    <row r="1929" spans="5:6">
      <c r="E1929" s="19">
        <f>Table1[[#This Row],[Discount (%)]]</f>
        <v>12</v>
      </c>
      <c r="F1929" s="20">
        <f>Table1[[#This Row],[Profit]]</f>
        <v>845.5</v>
      </c>
    </row>
    <row r="1930" spans="5:6">
      <c r="E1930" s="19">
        <f>Table1[[#This Row],[Discount (%)]]</f>
        <v>11</v>
      </c>
      <c r="F1930" s="20">
        <f>Table1[[#This Row],[Profit]]</f>
        <v>86.85</v>
      </c>
    </row>
    <row r="1931" spans="5:6">
      <c r="E1931" s="19">
        <f>Table1[[#This Row],[Discount (%)]]</f>
        <v>43</v>
      </c>
      <c r="F1931" s="20">
        <f>Table1[[#This Row],[Profit]]</f>
        <v>558.27</v>
      </c>
    </row>
    <row r="1932" spans="5:6">
      <c r="E1932" s="19">
        <f>Table1[[#This Row],[Discount (%)]]</f>
        <v>3</v>
      </c>
      <c r="F1932" s="20">
        <f>Table1[[#This Row],[Profit]]</f>
        <v>664.83</v>
      </c>
    </row>
    <row r="1933" spans="5:6">
      <c r="E1933" s="19">
        <f>Table1[[#This Row],[Discount (%)]]</f>
        <v>33</v>
      </c>
      <c r="F1933" s="20">
        <f>Table1[[#This Row],[Profit]]</f>
        <v>22.37</v>
      </c>
    </row>
    <row r="1934" spans="5:6">
      <c r="E1934" s="19">
        <f>Table1[[#This Row],[Discount (%)]]</f>
        <v>35</v>
      </c>
      <c r="F1934" s="20">
        <f>Table1[[#This Row],[Profit]]</f>
        <v>1501.01</v>
      </c>
    </row>
    <row r="1935" spans="5:6">
      <c r="E1935" s="19">
        <f>Table1[[#This Row],[Discount (%)]]</f>
        <v>1</v>
      </c>
      <c r="F1935" s="20">
        <f>Table1[[#This Row],[Profit]]</f>
        <v>1667.44</v>
      </c>
    </row>
    <row r="1936" spans="5:6">
      <c r="E1936" s="19">
        <f>Table1[[#This Row],[Discount (%)]]</f>
        <v>10</v>
      </c>
      <c r="F1936" s="20">
        <f>Table1[[#This Row],[Profit]]</f>
        <v>201.69</v>
      </c>
    </row>
    <row r="1937" spans="5:6">
      <c r="E1937" s="19">
        <f>Table1[[#This Row],[Discount (%)]]</f>
        <v>12</v>
      </c>
      <c r="F1937" s="20">
        <f>Table1[[#This Row],[Profit]]</f>
        <v>929.77</v>
      </c>
    </row>
    <row r="1938" spans="5:6">
      <c r="E1938" s="19">
        <f>Table1[[#This Row],[Discount (%)]]</f>
        <v>31</v>
      </c>
      <c r="F1938" s="20">
        <f>Table1[[#This Row],[Profit]]</f>
        <v>440.38</v>
      </c>
    </row>
    <row r="1939" spans="5:6">
      <c r="E1939" s="19">
        <f>Table1[[#This Row],[Discount (%)]]</f>
        <v>41</v>
      </c>
      <c r="F1939" s="20">
        <f>Table1[[#This Row],[Profit]]</f>
        <v>745.81</v>
      </c>
    </row>
    <row r="1940" spans="5:6">
      <c r="E1940" s="19">
        <f>Table1[[#This Row],[Discount (%)]]</f>
        <v>26</v>
      </c>
      <c r="F1940" s="20">
        <f>Table1[[#This Row],[Profit]]</f>
        <v>1848.58</v>
      </c>
    </row>
    <row r="1941" spans="5:6">
      <c r="E1941" s="19">
        <f>Table1[[#This Row],[Discount (%)]]</f>
        <v>20</v>
      </c>
      <c r="F1941" s="20">
        <f>Table1[[#This Row],[Profit]]</f>
        <v>838.03</v>
      </c>
    </row>
    <row r="1942" spans="5:6">
      <c r="E1942" s="19">
        <f>Table1[[#This Row],[Discount (%)]]</f>
        <v>16</v>
      </c>
      <c r="F1942" s="20">
        <f>Table1[[#This Row],[Profit]]</f>
        <v>347.11</v>
      </c>
    </row>
    <row r="1943" spans="5:6">
      <c r="E1943" s="19">
        <f>Table1[[#This Row],[Discount (%)]]</f>
        <v>2</v>
      </c>
      <c r="F1943" s="20">
        <f>Table1[[#This Row],[Profit]]</f>
        <v>1262.3499999999999</v>
      </c>
    </row>
    <row r="1944" spans="5:6">
      <c r="E1944" s="19">
        <f>Table1[[#This Row],[Discount (%)]]</f>
        <v>37</v>
      </c>
      <c r="F1944" s="20">
        <f>Table1[[#This Row],[Profit]]</f>
        <v>1118.18</v>
      </c>
    </row>
    <row r="1945" spans="5:6">
      <c r="E1945" s="19">
        <f>Table1[[#This Row],[Discount (%)]]</f>
        <v>28</v>
      </c>
      <c r="F1945" s="20">
        <f>Table1[[#This Row],[Profit]]</f>
        <v>785.97</v>
      </c>
    </row>
    <row r="1946" spans="5:6">
      <c r="E1946" s="19">
        <f>Table1[[#This Row],[Discount (%)]]</f>
        <v>39</v>
      </c>
      <c r="F1946" s="20">
        <f>Table1[[#This Row],[Profit]]</f>
        <v>909.05</v>
      </c>
    </row>
    <row r="1947" spans="5:6">
      <c r="E1947" s="19">
        <f>Table1[[#This Row],[Discount (%)]]</f>
        <v>17</v>
      </c>
      <c r="F1947" s="20">
        <f>Table1[[#This Row],[Profit]]</f>
        <v>1824.97</v>
      </c>
    </row>
    <row r="1948" spans="5:6">
      <c r="E1948" s="19">
        <f>Table1[[#This Row],[Discount (%)]]</f>
        <v>50</v>
      </c>
      <c r="F1948" s="20">
        <f>Table1[[#This Row],[Profit]]</f>
        <v>1427.52</v>
      </c>
    </row>
    <row r="1949" spans="5:6">
      <c r="E1949" s="19">
        <f>Table1[[#This Row],[Discount (%)]]</f>
        <v>20</v>
      </c>
      <c r="F1949" s="20">
        <f>Table1[[#This Row],[Profit]]</f>
        <v>543.34</v>
      </c>
    </row>
    <row r="1950" spans="5:6">
      <c r="E1950" s="19">
        <f>Table1[[#This Row],[Discount (%)]]</f>
        <v>23</v>
      </c>
      <c r="F1950" s="20">
        <f>Table1[[#This Row],[Profit]]</f>
        <v>1812.99</v>
      </c>
    </row>
    <row r="1951" spans="5:6">
      <c r="E1951" s="19">
        <f>Table1[[#This Row],[Discount (%)]]</f>
        <v>23</v>
      </c>
      <c r="F1951" s="20">
        <f>Table1[[#This Row],[Profit]]</f>
        <v>795.94</v>
      </c>
    </row>
    <row r="1952" spans="5:6">
      <c r="E1952" s="19">
        <f>Table1[[#This Row],[Discount (%)]]</f>
        <v>41</v>
      </c>
      <c r="F1952" s="20">
        <f>Table1[[#This Row],[Profit]]</f>
        <v>1103.0899999999999</v>
      </c>
    </row>
    <row r="1953" spans="5:6">
      <c r="E1953" s="19">
        <f>Table1[[#This Row],[Discount (%)]]</f>
        <v>17</v>
      </c>
      <c r="F1953" s="20">
        <f>Table1[[#This Row],[Profit]]</f>
        <v>1150.6300000000001</v>
      </c>
    </row>
    <row r="1954" spans="5:6">
      <c r="E1954" s="19">
        <f>Table1[[#This Row],[Discount (%)]]</f>
        <v>33</v>
      </c>
      <c r="F1954" s="20">
        <f>Table1[[#This Row],[Profit]]</f>
        <v>123.26</v>
      </c>
    </row>
    <row r="1955" spans="5:6">
      <c r="E1955" s="19">
        <f>Table1[[#This Row],[Discount (%)]]</f>
        <v>50</v>
      </c>
      <c r="F1955" s="20">
        <f>Table1[[#This Row],[Profit]]</f>
        <v>477.35</v>
      </c>
    </row>
    <row r="1956" spans="5:6">
      <c r="E1956" s="19">
        <f>Table1[[#This Row],[Discount (%)]]</f>
        <v>30</v>
      </c>
      <c r="F1956" s="20">
        <f>Table1[[#This Row],[Profit]]</f>
        <v>1416.18</v>
      </c>
    </row>
    <row r="1957" spans="5:6">
      <c r="E1957" s="19">
        <f>Table1[[#This Row],[Discount (%)]]</f>
        <v>17</v>
      </c>
      <c r="F1957" s="20">
        <f>Table1[[#This Row],[Profit]]</f>
        <v>73.099999999999994</v>
      </c>
    </row>
    <row r="1958" spans="5:6">
      <c r="E1958" s="19">
        <f>Table1[[#This Row],[Discount (%)]]</f>
        <v>22</v>
      </c>
      <c r="F1958" s="20">
        <f>Table1[[#This Row],[Profit]]</f>
        <v>68.44</v>
      </c>
    </row>
    <row r="1959" spans="5:6">
      <c r="E1959" s="19">
        <f>Table1[[#This Row],[Discount (%)]]</f>
        <v>42</v>
      </c>
      <c r="F1959" s="20">
        <f>Table1[[#This Row],[Profit]]</f>
        <v>1157.76</v>
      </c>
    </row>
    <row r="1960" spans="5:6">
      <c r="E1960" s="19">
        <f>Table1[[#This Row],[Discount (%)]]</f>
        <v>12</v>
      </c>
      <c r="F1960" s="20">
        <f>Table1[[#This Row],[Profit]]</f>
        <v>1965.12</v>
      </c>
    </row>
    <row r="1961" spans="5:6">
      <c r="E1961" s="19">
        <f>Table1[[#This Row],[Discount (%)]]</f>
        <v>44</v>
      </c>
      <c r="F1961" s="20">
        <f>Table1[[#This Row],[Profit]]</f>
        <v>1719.96</v>
      </c>
    </row>
    <row r="1962" spans="5:6">
      <c r="E1962" s="19">
        <f>Table1[[#This Row],[Discount (%)]]</f>
        <v>47</v>
      </c>
      <c r="F1962" s="20">
        <f>Table1[[#This Row],[Profit]]</f>
        <v>785.47</v>
      </c>
    </row>
    <row r="1963" spans="5:6">
      <c r="E1963" s="19">
        <f>Table1[[#This Row],[Discount (%)]]</f>
        <v>25</v>
      </c>
      <c r="F1963" s="20">
        <f>Table1[[#This Row],[Profit]]</f>
        <v>1802.22</v>
      </c>
    </row>
    <row r="1964" spans="5:6">
      <c r="E1964" s="19">
        <f>Table1[[#This Row],[Discount (%)]]</f>
        <v>18</v>
      </c>
      <c r="F1964" s="20">
        <f>Table1[[#This Row],[Profit]]</f>
        <v>661.66</v>
      </c>
    </row>
    <row r="1965" spans="5:6">
      <c r="E1965" s="19">
        <f>Table1[[#This Row],[Discount (%)]]</f>
        <v>32</v>
      </c>
      <c r="F1965" s="20">
        <f>Table1[[#This Row],[Profit]]</f>
        <v>1730.6</v>
      </c>
    </row>
    <row r="1966" spans="5:6">
      <c r="E1966" s="19">
        <f>Table1[[#This Row],[Discount (%)]]</f>
        <v>12</v>
      </c>
      <c r="F1966" s="20">
        <f>Table1[[#This Row],[Profit]]</f>
        <v>1774.69</v>
      </c>
    </row>
    <row r="1967" spans="5:6">
      <c r="E1967" s="19">
        <f>Table1[[#This Row],[Discount (%)]]</f>
        <v>8</v>
      </c>
      <c r="F1967" s="20">
        <f>Table1[[#This Row],[Profit]]</f>
        <v>1030.33</v>
      </c>
    </row>
    <row r="1968" spans="5:6">
      <c r="E1968" s="19">
        <f>Table1[[#This Row],[Discount (%)]]</f>
        <v>9</v>
      </c>
      <c r="F1968" s="20">
        <f>Table1[[#This Row],[Profit]]</f>
        <v>1534.89</v>
      </c>
    </row>
    <row r="1969" spans="5:6">
      <c r="E1969" s="19">
        <f>Table1[[#This Row],[Discount (%)]]</f>
        <v>26</v>
      </c>
      <c r="F1969" s="20">
        <f>Table1[[#This Row],[Profit]]</f>
        <v>47.89</v>
      </c>
    </row>
    <row r="1970" spans="5:6">
      <c r="E1970" s="19">
        <f>Table1[[#This Row],[Discount (%)]]</f>
        <v>44</v>
      </c>
      <c r="F1970" s="20">
        <f>Table1[[#This Row],[Profit]]</f>
        <v>550.17999999999995</v>
      </c>
    </row>
    <row r="1971" spans="5:6">
      <c r="E1971" s="19">
        <f>Table1[[#This Row],[Discount (%)]]</f>
        <v>13</v>
      </c>
      <c r="F1971" s="20">
        <f>Table1[[#This Row],[Profit]]</f>
        <v>384.19</v>
      </c>
    </row>
    <row r="1972" spans="5:6">
      <c r="E1972" s="19">
        <f>Table1[[#This Row],[Discount (%)]]</f>
        <v>35</v>
      </c>
      <c r="F1972" s="20">
        <f>Table1[[#This Row],[Profit]]</f>
        <v>1284.31</v>
      </c>
    </row>
    <row r="1973" spans="5:6">
      <c r="E1973" s="19">
        <f>Table1[[#This Row],[Discount (%)]]</f>
        <v>50</v>
      </c>
      <c r="F1973" s="20">
        <f>Table1[[#This Row],[Profit]]</f>
        <v>525.12</v>
      </c>
    </row>
    <row r="1974" spans="5:6">
      <c r="E1974" s="19">
        <f>Table1[[#This Row],[Discount (%)]]</f>
        <v>31</v>
      </c>
      <c r="F1974" s="20">
        <f>Table1[[#This Row],[Profit]]</f>
        <v>581.62</v>
      </c>
    </row>
    <row r="1975" spans="5:6">
      <c r="E1975" s="19">
        <f>Table1[[#This Row],[Discount (%)]]</f>
        <v>41</v>
      </c>
      <c r="F1975" s="20">
        <f>Table1[[#This Row],[Profit]]</f>
        <v>768.58</v>
      </c>
    </row>
    <row r="1976" spans="5:6">
      <c r="E1976" s="19">
        <f>Table1[[#This Row],[Discount (%)]]</f>
        <v>42</v>
      </c>
      <c r="F1976" s="20">
        <f>Table1[[#This Row],[Profit]]</f>
        <v>757.57</v>
      </c>
    </row>
    <row r="1977" spans="5:6">
      <c r="E1977" s="19">
        <f>Table1[[#This Row],[Discount (%)]]</f>
        <v>26</v>
      </c>
      <c r="F1977" s="20">
        <f>Table1[[#This Row],[Profit]]</f>
        <v>773.88</v>
      </c>
    </row>
    <row r="1978" spans="5:6">
      <c r="E1978" s="19">
        <f>Table1[[#This Row],[Discount (%)]]</f>
        <v>25</v>
      </c>
      <c r="F1978" s="20">
        <f>Table1[[#This Row],[Profit]]</f>
        <v>1365.66</v>
      </c>
    </row>
    <row r="1979" spans="5:6">
      <c r="E1979" s="19">
        <f>Table1[[#This Row],[Discount (%)]]</f>
        <v>46</v>
      </c>
      <c r="F1979" s="20">
        <f>Table1[[#This Row],[Profit]]</f>
        <v>1583.55</v>
      </c>
    </row>
    <row r="1980" spans="5:6">
      <c r="E1980" s="19">
        <f>Table1[[#This Row],[Discount (%)]]</f>
        <v>48</v>
      </c>
      <c r="F1980" s="20">
        <f>Table1[[#This Row],[Profit]]</f>
        <v>1875.28</v>
      </c>
    </row>
    <row r="1981" spans="5:6">
      <c r="E1981" s="19">
        <f>Table1[[#This Row],[Discount (%)]]</f>
        <v>14</v>
      </c>
      <c r="F1981" s="20">
        <f>Table1[[#This Row],[Profit]]</f>
        <v>649.46</v>
      </c>
    </row>
    <row r="1982" spans="5:6">
      <c r="E1982" s="19">
        <f>Table1[[#This Row],[Discount (%)]]</f>
        <v>30</v>
      </c>
      <c r="F1982" s="20">
        <f>Table1[[#This Row],[Profit]]</f>
        <v>1714.83</v>
      </c>
    </row>
    <row r="1983" spans="5:6">
      <c r="E1983" s="19">
        <f>Table1[[#This Row],[Discount (%)]]</f>
        <v>29</v>
      </c>
      <c r="F1983" s="20">
        <f>Table1[[#This Row],[Profit]]</f>
        <v>292.22000000000003</v>
      </c>
    </row>
    <row r="1984" spans="5:6">
      <c r="E1984" s="19">
        <f>Table1[[#This Row],[Discount (%)]]</f>
        <v>2</v>
      </c>
      <c r="F1984" s="20">
        <f>Table1[[#This Row],[Profit]]</f>
        <v>1011.97</v>
      </c>
    </row>
    <row r="1985" spans="5:6">
      <c r="E1985" s="19">
        <f>Table1[[#This Row],[Discount (%)]]</f>
        <v>33</v>
      </c>
      <c r="F1985" s="20">
        <f>Table1[[#This Row],[Profit]]</f>
        <v>164.25</v>
      </c>
    </row>
    <row r="1986" spans="5:6">
      <c r="E1986" s="19">
        <f>Table1[[#This Row],[Discount (%)]]</f>
        <v>16</v>
      </c>
      <c r="F1986" s="20">
        <f>Table1[[#This Row],[Profit]]</f>
        <v>1533.47</v>
      </c>
    </row>
    <row r="1987" spans="5:6">
      <c r="E1987" s="19">
        <f>Table1[[#This Row],[Discount (%)]]</f>
        <v>45</v>
      </c>
      <c r="F1987" s="20">
        <f>Table1[[#This Row],[Profit]]</f>
        <v>1763.28</v>
      </c>
    </row>
    <row r="1988" spans="5:6">
      <c r="E1988" s="19">
        <f>Table1[[#This Row],[Discount (%)]]</f>
        <v>26</v>
      </c>
      <c r="F1988" s="20">
        <f>Table1[[#This Row],[Profit]]</f>
        <v>840.28</v>
      </c>
    </row>
    <row r="1989" spans="5:6">
      <c r="E1989" s="19">
        <f>Table1[[#This Row],[Discount (%)]]</f>
        <v>21</v>
      </c>
      <c r="F1989" s="20">
        <f>Table1[[#This Row],[Profit]]</f>
        <v>1516.45</v>
      </c>
    </row>
    <row r="1990" spans="5:6">
      <c r="E1990" s="19">
        <f>Table1[[#This Row],[Discount (%)]]</f>
        <v>9</v>
      </c>
      <c r="F1990" s="20">
        <f>Table1[[#This Row],[Profit]]</f>
        <v>304.94</v>
      </c>
    </row>
    <row r="1991" spans="5:6">
      <c r="E1991" s="19">
        <f>Table1[[#This Row],[Discount (%)]]</f>
        <v>50</v>
      </c>
      <c r="F1991" s="20">
        <f>Table1[[#This Row],[Profit]]</f>
        <v>1788.3</v>
      </c>
    </row>
    <row r="1992" spans="5:6">
      <c r="E1992" s="19">
        <f>Table1[[#This Row],[Discount (%)]]</f>
        <v>48</v>
      </c>
      <c r="F1992" s="20">
        <f>Table1[[#This Row],[Profit]]</f>
        <v>1821.81</v>
      </c>
    </row>
    <row r="1993" spans="5:6">
      <c r="E1993" s="19">
        <f>Table1[[#This Row],[Discount (%)]]</f>
        <v>16</v>
      </c>
      <c r="F1993" s="20">
        <f>Table1[[#This Row],[Profit]]</f>
        <v>108.17</v>
      </c>
    </row>
    <row r="1994" spans="5:6">
      <c r="E1994" s="19">
        <f>Table1[[#This Row],[Discount (%)]]</f>
        <v>8</v>
      </c>
      <c r="F1994" s="20">
        <f>Table1[[#This Row],[Profit]]</f>
        <v>411.11</v>
      </c>
    </row>
    <row r="1995" spans="5:6">
      <c r="E1995" s="19">
        <f>Table1[[#This Row],[Discount (%)]]</f>
        <v>17</v>
      </c>
      <c r="F1995" s="20">
        <f>Table1[[#This Row],[Profit]]</f>
        <v>244.25</v>
      </c>
    </row>
    <row r="1996" spans="5:6">
      <c r="E1996" s="19">
        <f>Table1[[#This Row],[Discount (%)]]</f>
        <v>32</v>
      </c>
      <c r="F1996" s="20">
        <f>Table1[[#This Row],[Profit]]</f>
        <v>1583.94</v>
      </c>
    </row>
    <row r="1997" spans="5:6">
      <c r="E1997" s="19">
        <f>Table1[[#This Row],[Discount (%)]]</f>
        <v>21</v>
      </c>
      <c r="F1997" s="20">
        <f>Table1[[#This Row],[Profit]]</f>
        <v>347.69</v>
      </c>
    </row>
    <row r="1998" spans="5:6">
      <c r="E1998" s="19">
        <f>Table1[[#This Row],[Discount (%)]]</f>
        <v>48</v>
      </c>
      <c r="F1998" s="20">
        <f>Table1[[#This Row],[Profit]]</f>
        <v>403.54</v>
      </c>
    </row>
    <row r="1999" spans="5:6">
      <c r="E1999" s="19">
        <f>Table1[[#This Row],[Discount (%)]]</f>
        <v>0</v>
      </c>
      <c r="F1999" s="20">
        <f>Table1[[#This Row],[Profit]]</f>
        <v>382.22</v>
      </c>
    </row>
    <row r="2000" spans="5:6">
      <c r="E2000" s="19">
        <f>Table1[[#This Row],[Discount (%)]]</f>
        <v>20</v>
      </c>
      <c r="F2000" s="20">
        <f>Table1[[#This Row],[Profit]]</f>
        <v>1539.73</v>
      </c>
    </row>
    <row r="2001" spans="5:6">
      <c r="E2001" s="19">
        <f>Table1[[#This Row],[Discount (%)]]</f>
        <v>46</v>
      </c>
      <c r="F2001" s="20">
        <f>Table1[[#This Row],[Profit]]</f>
        <v>1262.97</v>
      </c>
    </row>
    <row r="2002" spans="5:6">
      <c r="E2002" s="19">
        <f>Table1[[#This Row],[Discount (%)]]</f>
        <v>36</v>
      </c>
      <c r="F2002" s="20">
        <f>Table1[[#This Row],[Profit]]</f>
        <v>1706.02</v>
      </c>
    </row>
    <row r="2003" spans="5:6">
      <c r="E2003" s="19">
        <f>Table1[[#This Row],[Discount (%)]]</f>
        <v>20</v>
      </c>
      <c r="F2003" s="20">
        <f>Table1[[#This Row],[Profit]]</f>
        <v>859.37</v>
      </c>
    </row>
    <row r="2004" spans="5:6">
      <c r="E2004" s="19">
        <f>Table1[[#This Row],[Discount (%)]]</f>
        <v>33</v>
      </c>
      <c r="F2004" s="20">
        <f>Table1[[#This Row],[Profit]]</f>
        <v>1360.47</v>
      </c>
    </row>
    <row r="2005" spans="5:6">
      <c r="E2005" s="19">
        <f>Table1[[#This Row],[Discount (%)]]</f>
        <v>10</v>
      </c>
      <c r="F2005" s="20">
        <f>Table1[[#This Row],[Profit]]</f>
        <v>989.11</v>
      </c>
    </row>
    <row r="2006" spans="5:6">
      <c r="E2006" s="19">
        <f>Table1[[#This Row],[Discount (%)]]</f>
        <v>4</v>
      </c>
      <c r="F2006" s="20">
        <f>Table1[[#This Row],[Profit]]</f>
        <v>1402.89</v>
      </c>
    </row>
    <row r="2007" spans="5:6">
      <c r="E2007" s="19">
        <f>Table1[[#This Row],[Discount (%)]]</f>
        <v>40</v>
      </c>
      <c r="F2007" s="20">
        <f>Table1[[#This Row],[Profit]]</f>
        <v>1775.42</v>
      </c>
    </row>
    <row r="2008" spans="5:6">
      <c r="E2008" s="19">
        <f>Table1[[#This Row],[Discount (%)]]</f>
        <v>23</v>
      </c>
      <c r="F2008" s="20">
        <f>Table1[[#This Row],[Profit]]</f>
        <v>349.37</v>
      </c>
    </row>
    <row r="2009" spans="5:6">
      <c r="E2009" s="19">
        <f>Table1[[#This Row],[Discount (%)]]</f>
        <v>4</v>
      </c>
      <c r="F2009" s="20">
        <f>Table1[[#This Row],[Profit]]</f>
        <v>1614.46</v>
      </c>
    </row>
    <row r="2010" spans="5:6">
      <c r="E2010" s="19">
        <f>Table1[[#This Row],[Discount (%)]]</f>
        <v>46</v>
      </c>
      <c r="F2010" s="20">
        <f>Table1[[#This Row],[Profit]]</f>
        <v>1681.17</v>
      </c>
    </row>
    <row r="2011" spans="5:6">
      <c r="E2011" s="19">
        <f>Table1[[#This Row],[Discount (%)]]</f>
        <v>27</v>
      </c>
      <c r="F2011" s="20">
        <f>Table1[[#This Row],[Profit]]</f>
        <v>1093.07</v>
      </c>
    </row>
    <row r="2012" spans="5:6">
      <c r="E2012" s="19">
        <f>Table1[[#This Row],[Discount (%)]]</f>
        <v>29</v>
      </c>
      <c r="F2012" s="20">
        <f>Table1[[#This Row],[Profit]]</f>
        <v>1666.51</v>
      </c>
    </row>
    <row r="2013" spans="5:6">
      <c r="E2013" s="19">
        <f>Table1[[#This Row],[Discount (%)]]</f>
        <v>35</v>
      </c>
      <c r="F2013" s="20">
        <f>Table1[[#This Row],[Profit]]</f>
        <v>671.46</v>
      </c>
    </row>
    <row r="2014" spans="5:6">
      <c r="E2014" s="19">
        <f>Table1[[#This Row],[Discount (%)]]</f>
        <v>7</v>
      </c>
      <c r="F2014" s="20">
        <f>Table1[[#This Row],[Profit]]</f>
        <v>541.20000000000005</v>
      </c>
    </row>
    <row r="2015" spans="5:6">
      <c r="E2015" s="19">
        <f>Table1[[#This Row],[Discount (%)]]</f>
        <v>32</v>
      </c>
      <c r="F2015" s="20">
        <f>Table1[[#This Row],[Profit]]</f>
        <v>1185.5899999999999</v>
      </c>
    </row>
    <row r="2016" spans="5:6">
      <c r="E2016" s="19">
        <f>Table1[[#This Row],[Discount (%)]]</f>
        <v>0</v>
      </c>
      <c r="F2016" s="20">
        <f>Table1[[#This Row],[Profit]]</f>
        <v>1304.8900000000001</v>
      </c>
    </row>
    <row r="2017" spans="5:6">
      <c r="E2017" s="19">
        <f>Table1[[#This Row],[Discount (%)]]</f>
        <v>15</v>
      </c>
      <c r="F2017" s="20">
        <f>Table1[[#This Row],[Profit]]</f>
        <v>867.34</v>
      </c>
    </row>
    <row r="2018" spans="5:6">
      <c r="E2018" s="19">
        <f>Table1[[#This Row],[Discount (%)]]</f>
        <v>46</v>
      </c>
      <c r="F2018" s="20">
        <f>Table1[[#This Row],[Profit]]</f>
        <v>538.61</v>
      </c>
    </row>
    <row r="2019" spans="5:6">
      <c r="E2019" s="19">
        <f>Table1[[#This Row],[Discount (%)]]</f>
        <v>43</v>
      </c>
      <c r="F2019" s="20">
        <f>Table1[[#This Row],[Profit]]</f>
        <v>1528.43</v>
      </c>
    </row>
    <row r="2020" spans="5:6">
      <c r="E2020" s="19">
        <f>Table1[[#This Row],[Discount (%)]]</f>
        <v>17</v>
      </c>
      <c r="F2020" s="20">
        <f>Table1[[#This Row],[Profit]]</f>
        <v>497.24</v>
      </c>
    </row>
    <row r="2021" spans="5:6">
      <c r="E2021" s="19">
        <f>Table1[[#This Row],[Discount (%)]]</f>
        <v>23</v>
      </c>
      <c r="F2021" s="20">
        <f>Table1[[#This Row],[Profit]]</f>
        <v>83.28</v>
      </c>
    </row>
    <row r="2022" spans="5:6">
      <c r="E2022" s="19">
        <f>Table1[[#This Row],[Discount (%)]]</f>
        <v>26</v>
      </c>
      <c r="F2022" s="20">
        <f>Table1[[#This Row],[Profit]]</f>
        <v>36.35</v>
      </c>
    </row>
    <row r="2023" spans="5:6">
      <c r="E2023" s="19">
        <f>Table1[[#This Row],[Discount (%)]]</f>
        <v>32</v>
      </c>
      <c r="F2023" s="20">
        <f>Table1[[#This Row],[Profit]]</f>
        <v>308.89999999999998</v>
      </c>
    </row>
    <row r="2024" spans="5:6">
      <c r="E2024" s="19">
        <f>Table1[[#This Row],[Discount (%)]]</f>
        <v>9</v>
      </c>
      <c r="F2024" s="20">
        <f>Table1[[#This Row],[Profit]]</f>
        <v>1079.5999999999999</v>
      </c>
    </row>
    <row r="2025" spans="5:6">
      <c r="E2025" s="19">
        <f>Table1[[#This Row],[Discount (%)]]</f>
        <v>30</v>
      </c>
      <c r="F2025" s="20">
        <f>Table1[[#This Row],[Profit]]</f>
        <v>1936.18</v>
      </c>
    </row>
    <row r="2026" spans="5:6">
      <c r="E2026" s="19">
        <f>Table1[[#This Row],[Discount (%)]]</f>
        <v>15</v>
      </c>
      <c r="F2026" s="20">
        <f>Table1[[#This Row],[Profit]]</f>
        <v>932.4</v>
      </c>
    </row>
    <row r="2027" spans="5:6">
      <c r="E2027" s="19">
        <f>Table1[[#This Row],[Discount (%)]]</f>
        <v>49</v>
      </c>
      <c r="F2027" s="20">
        <f>Table1[[#This Row],[Profit]]</f>
        <v>1653.86</v>
      </c>
    </row>
    <row r="2028" spans="5:6">
      <c r="E2028" s="19">
        <f>Table1[[#This Row],[Discount (%)]]</f>
        <v>39</v>
      </c>
      <c r="F2028" s="20">
        <f>Table1[[#This Row],[Profit]]</f>
        <v>1710.05</v>
      </c>
    </row>
    <row r="2029" spans="5:6">
      <c r="E2029" s="19">
        <f>Table1[[#This Row],[Discount (%)]]</f>
        <v>36</v>
      </c>
      <c r="F2029" s="20">
        <f>Table1[[#This Row],[Profit]]</f>
        <v>905.37</v>
      </c>
    </row>
    <row r="2030" spans="5:6">
      <c r="E2030" s="19">
        <f>Table1[[#This Row],[Discount (%)]]</f>
        <v>10</v>
      </c>
      <c r="F2030" s="20">
        <f>Table1[[#This Row],[Profit]]</f>
        <v>209.17</v>
      </c>
    </row>
    <row r="2031" spans="5:6">
      <c r="E2031" s="19">
        <f>Table1[[#This Row],[Discount (%)]]</f>
        <v>5</v>
      </c>
      <c r="F2031" s="20">
        <f>Table1[[#This Row],[Profit]]</f>
        <v>474.14</v>
      </c>
    </row>
    <row r="2032" spans="5:6">
      <c r="E2032" s="19">
        <f>Table1[[#This Row],[Discount (%)]]</f>
        <v>0</v>
      </c>
      <c r="F2032" s="20">
        <f>Table1[[#This Row],[Profit]]</f>
        <v>1195.24</v>
      </c>
    </row>
    <row r="2033" spans="5:6">
      <c r="E2033" s="19">
        <f>Table1[[#This Row],[Discount (%)]]</f>
        <v>20</v>
      </c>
      <c r="F2033" s="20">
        <f>Table1[[#This Row],[Profit]]</f>
        <v>177.9</v>
      </c>
    </row>
    <row r="2034" spans="5:6">
      <c r="E2034" s="19">
        <f>Table1[[#This Row],[Discount (%)]]</f>
        <v>6</v>
      </c>
      <c r="F2034" s="20">
        <f>Table1[[#This Row],[Profit]]</f>
        <v>1694.57</v>
      </c>
    </row>
    <row r="2035" spans="5:6">
      <c r="E2035" s="19">
        <f>Table1[[#This Row],[Discount (%)]]</f>
        <v>4</v>
      </c>
      <c r="F2035" s="20">
        <f>Table1[[#This Row],[Profit]]</f>
        <v>1344.04</v>
      </c>
    </row>
    <row r="2036" spans="5:6">
      <c r="E2036" s="19">
        <f>Table1[[#This Row],[Discount (%)]]</f>
        <v>38</v>
      </c>
      <c r="F2036" s="20">
        <f>Table1[[#This Row],[Profit]]</f>
        <v>1276.33</v>
      </c>
    </row>
    <row r="2037" spans="5:6">
      <c r="E2037" s="19">
        <f>Table1[[#This Row],[Discount (%)]]</f>
        <v>31</v>
      </c>
      <c r="F2037" s="20">
        <f>Table1[[#This Row],[Profit]]</f>
        <v>831.08</v>
      </c>
    </row>
    <row r="2038" spans="5:6">
      <c r="E2038" s="19">
        <f>Table1[[#This Row],[Discount (%)]]</f>
        <v>36</v>
      </c>
      <c r="F2038" s="20">
        <f>Table1[[#This Row],[Profit]]</f>
        <v>1196.52</v>
      </c>
    </row>
    <row r="2039" spans="5:6">
      <c r="E2039" s="19">
        <f>Table1[[#This Row],[Discount (%)]]</f>
        <v>16</v>
      </c>
      <c r="F2039" s="20">
        <f>Table1[[#This Row],[Profit]]</f>
        <v>934.44</v>
      </c>
    </row>
    <row r="2040" spans="5:6">
      <c r="E2040" s="19">
        <f>Table1[[#This Row],[Discount (%)]]</f>
        <v>17</v>
      </c>
      <c r="F2040" s="20">
        <f>Table1[[#This Row],[Profit]]</f>
        <v>1910.83</v>
      </c>
    </row>
    <row r="2041" spans="5:6">
      <c r="E2041" s="19">
        <f>Table1[[#This Row],[Discount (%)]]</f>
        <v>14</v>
      </c>
      <c r="F2041" s="20">
        <f>Table1[[#This Row],[Profit]]</f>
        <v>1866.7</v>
      </c>
    </row>
    <row r="2042" spans="5:6">
      <c r="E2042" s="19">
        <f>Table1[[#This Row],[Discount (%)]]</f>
        <v>30</v>
      </c>
      <c r="F2042" s="20">
        <f>Table1[[#This Row],[Profit]]</f>
        <v>349.19</v>
      </c>
    </row>
    <row r="2043" spans="5:6">
      <c r="E2043" s="19">
        <f>Table1[[#This Row],[Discount (%)]]</f>
        <v>1</v>
      </c>
      <c r="F2043" s="20">
        <f>Table1[[#This Row],[Profit]]</f>
        <v>782.48</v>
      </c>
    </row>
    <row r="2044" spans="5:6">
      <c r="E2044" s="19">
        <f>Table1[[#This Row],[Discount (%)]]</f>
        <v>34</v>
      </c>
      <c r="F2044" s="20">
        <f>Table1[[#This Row],[Profit]]</f>
        <v>407.57</v>
      </c>
    </row>
    <row r="2045" spans="5:6">
      <c r="E2045" s="19">
        <f>Table1[[#This Row],[Discount (%)]]</f>
        <v>16</v>
      </c>
      <c r="F2045" s="20">
        <f>Table1[[#This Row],[Profit]]</f>
        <v>412.94</v>
      </c>
    </row>
    <row r="2046" spans="5:6">
      <c r="E2046" s="19">
        <f>Table1[[#This Row],[Discount (%)]]</f>
        <v>7</v>
      </c>
      <c r="F2046" s="20">
        <f>Table1[[#This Row],[Profit]]</f>
        <v>1767.36</v>
      </c>
    </row>
    <row r="2047" spans="5:6">
      <c r="E2047" s="19">
        <f>Table1[[#This Row],[Discount (%)]]</f>
        <v>18</v>
      </c>
      <c r="F2047" s="20">
        <f>Table1[[#This Row],[Profit]]</f>
        <v>369.1</v>
      </c>
    </row>
    <row r="2048" spans="5:6">
      <c r="E2048" s="19">
        <f>Table1[[#This Row],[Discount (%)]]</f>
        <v>13</v>
      </c>
      <c r="F2048" s="20">
        <f>Table1[[#This Row],[Profit]]</f>
        <v>523.01</v>
      </c>
    </row>
    <row r="2049" spans="5:6">
      <c r="E2049" s="19">
        <f>Table1[[#This Row],[Discount (%)]]</f>
        <v>48</v>
      </c>
      <c r="F2049" s="20">
        <f>Table1[[#This Row],[Profit]]</f>
        <v>935.89</v>
      </c>
    </row>
    <row r="2050" spans="5:6">
      <c r="E2050" s="19">
        <f>Table1[[#This Row],[Discount (%)]]</f>
        <v>37</v>
      </c>
      <c r="F2050" s="20">
        <f>Table1[[#This Row],[Profit]]</f>
        <v>232.41</v>
      </c>
    </row>
    <row r="2051" spans="5:6">
      <c r="E2051" s="19">
        <f>Table1[[#This Row],[Discount (%)]]</f>
        <v>47</v>
      </c>
      <c r="F2051" s="20">
        <f>Table1[[#This Row],[Profit]]</f>
        <v>341.33</v>
      </c>
    </row>
    <row r="2052" spans="5:6">
      <c r="E2052" s="19">
        <f>Table1[[#This Row],[Discount (%)]]</f>
        <v>4</v>
      </c>
      <c r="F2052" s="20">
        <f>Table1[[#This Row],[Profit]]</f>
        <v>467.83</v>
      </c>
    </row>
    <row r="2053" spans="5:6">
      <c r="E2053" s="19">
        <f>Table1[[#This Row],[Discount (%)]]</f>
        <v>16</v>
      </c>
      <c r="F2053" s="20">
        <f>Table1[[#This Row],[Profit]]</f>
        <v>59.23</v>
      </c>
    </row>
    <row r="2054" spans="5:6">
      <c r="E2054" s="19">
        <f>Table1[[#This Row],[Discount (%)]]</f>
        <v>48</v>
      </c>
      <c r="F2054" s="20">
        <f>Table1[[#This Row],[Profit]]</f>
        <v>1037.77</v>
      </c>
    </row>
    <row r="2055" spans="5:6">
      <c r="E2055" s="19">
        <f>Table1[[#This Row],[Discount (%)]]</f>
        <v>15</v>
      </c>
      <c r="F2055" s="20">
        <f>Table1[[#This Row],[Profit]]</f>
        <v>1062.28</v>
      </c>
    </row>
    <row r="2056" spans="5:6">
      <c r="E2056" s="19">
        <f>Table1[[#This Row],[Discount (%)]]</f>
        <v>47</v>
      </c>
      <c r="F2056" s="20">
        <f>Table1[[#This Row],[Profit]]</f>
        <v>86.55</v>
      </c>
    </row>
    <row r="2057" spans="5:6">
      <c r="E2057" s="19">
        <f>Table1[[#This Row],[Discount (%)]]</f>
        <v>45</v>
      </c>
      <c r="F2057" s="20">
        <f>Table1[[#This Row],[Profit]]</f>
        <v>1362.38</v>
      </c>
    </row>
    <row r="2058" spans="5:6">
      <c r="E2058" s="19">
        <f>Table1[[#This Row],[Discount (%)]]</f>
        <v>44</v>
      </c>
      <c r="F2058" s="20">
        <f>Table1[[#This Row],[Profit]]</f>
        <v>1114.8900000000001</v>
      </c>
    </row>
    <row r="2059" spans="5:6">
      <c r="E2059" s="19">
        <f>Table1[[#This Row],[Discount (%)]]</f>
        <v>12</v>
      </c>
      <c r="F2059" s="20">
        <f>Table1[[#This Row],[Profit]]</f>
        <v>709.28</v>
      </c>
    </row>
    <row r="2060" spans="5:6">
      <c r="E2060" s="19">
        <f>Table1[[#This Row],[Discount (%)]]</f>
        <v>14</v>
      </c>
      <c r="F2060" s="20">
        <f>Table1[[#This Row],[Profit]]</f>
        <v>989.34</v>
      </c>
    </row>
    <row r="2061" spans="5:6">
      <c r="E2061" s="19">
        <f>Table1[[#This Row],[Discount (%)]]</f>
        <v>48</v>
      </c>
      <c r="F2061" s="20">
        <f>Table1[[#This Row],[Profit]]</f>
        <v>1524.4</v>
      </c>
    </row>
    <row r="2062" spans="5:6">
      <c r="E2062" s="19">
        <f>Table1[[#This Row],[Discount (%)]]</f>
        <v>42</v>
      </c>
      <c r="F2062" s="20">
        <f>Table1[[#This Row],[Profit]]</f>
        <v>916.11</v>
      </c>
    </row>
    <row r="2063" spans="5:6">
      <c r="E2063" s="19">
        <f>Table1[[#This Row],[Discount (%)]]</f>
        <v>23</v>
      </c>
      <c r="F2063" s="20">
        <f>Table1[[#This Row],[Profit]]</f>
        <v>709.31</v>
      </c>
    </row>
    <row r="2064" spans="5:6">
      <c r="E2064" s="19">
        <f>Table1[[#This Row],[Discount (%)]]</f>
        <v>40</v>
      </c>
      <c r="F2064" s="20">
        <f>Table1[[#This Row],[Profit]]</f>
        <v>1473.55</v>
      </c>
    </row>
    <row r="2065" spans="5:6">
      <c r="E2065" s="19">
        <f>Table1[[#This Row],[Discount (%)]]</f>
        <v>1</v>
      </c>
      <c r="F2065" s="20">
        <f>Table1[[#This Row],[Profit]]</f>
        <v>1855.2</v>
      </c>
    </row>
    <row r="2066" spans="5:6">
      <c r="E2066" s="19">
        <f>Table1[[#This Row],[Discount (%)]]</f>
        <v>40</v>
      </c>
      <c r="F2066" s="20">
        <f>Table1[[#This Row],[Profit]]</f>
        <v>413.51</v>
      </c>
    </row>
    <row r="2067" spans="5:6">
      <c r="E2067" s="19">
        <f>Table1[[#This Row],[Discount (%)]]</f>
        <v>26</v>
      </c>
      <c r="F2067" s="20">
        <f>Table1[[#This Row],[Profit]]</f>
        <v>819.93</v>
      </c>
    </row>
    <row r="2068" spans="5:6">
      <c r="E2068" s="19">
        <f>Table1[[#This Row],[Discount (%)]]</f>
        <v>46</v>
      </c>
      <c r="F2068" s="20">
        <f>Table1[[#This Row],[Profit]]</f>
        <v>982.74</v>
      </c>
    </row>
    <row r="2069" spans="5:6">
      <c r="E2069" s="19">
        <f>Table1[[#This Row],[Discount (%)]]</f>
        <v>19</v>
      </c>
      <c r="F2069" s="20">
        <f>Table1[[#This Row],[Profit]]</f>
        <v>1176.3399999999999</v>
      </c>
    </row>
    <row r="2070" spans="5:6">
      <c r="E2070" s="19">
        <f>Table1[[#This Row],[Discount (%)]]</f>
        <v>47</v>
      </c>
      <c r="F2070" s="20">
        <f>Table1[[#This Row],[Profit]]</f>
        <v>1908.52</v>
      </c>
    </row>
    <row r="2071" spans="5:6">
      <c r="E2071" s="19">
        <f>Table1[[#This Row],[Discount (%)]]</f>
        <v>33</v>
      </c>
      <c r="F2071" s="20">
        <f>Table1[[#This Row],[Profit]]</f>
        <v>279.56</v>
      </c>
    </row>
    <row r="2072" spans="5:6">
      <c r="E2072" s="19">
        <f>Table1[[#This Row],[Discount (%)]]</f>
        <v>48</v>
      </c>
      <c r="F2072" s="20">
        <f>Table1[[#This Row],[Profit]]</f>
        <v>1305.68</v>
      </c>
    </row>
    <row r="2073" spans="5:6">
      <c r="E2073" s="19">
        <f>Table1[[#This Row],[Discount (%)]]</f>
        <v>43</v>
      </c>
      <c r="F2073" s="20">
        <f>Table1[[#This Row],[Profit]]</f>
        <v>1388.45</v>
      </c>
    </row>
    <row r="2074" spans="5:6">
      <c r="E2074" s="19">
        <f>Table1[[#This Row],[Discount (%)]]</f>
        <v>10</v>
      </c>
      <c r="F2074" s="20">
        <f>Table1[[#This Row],[Profit]]</f>
        <v>1922.99</v>
      </c>
    </row>
    <row r="2075" spans="5:6">
      <c r="E2075" s="19">
        <f>Table1[[#This Row],[Discount (%)]]</f>
        <v>35</v>
      </c>
      <c r="F2075" s="20">
        <f>Table1[[#This Row],[Profit]]</f>
        <v>1541.48</v>
      </c>
    </row>
    <row r="2076" spans="5:6">
      <c r="E2076" s="19">
        <f>Table1[[#This Row],[Discount (%)]]</f>
        <v>27</v>
      </c>
      <c r="F2076" s="20">
        <f>Table1[[#This Row],[Profit]]</f>
        <v>1206.68</v>
      </c>
    </row>
    <row r="2077" spans="5:6">
      <c r="E2077" s="19">
        <f>Table1[[#This Row],[Discount (%)]]</f>
        <v>42</v>
      </c>
      <c r="F2077" s="20">
        <f>Table1[[#This Row],[Profit]]</f>
        <v>1185.46</v>
      </c>
    </row>
    <row r="2078" spans="5:6">
      <c r="E2078" s="19">
        <f>Table1[[#This Row],[Discount (%)]]</f>
        <v>26</v>
      </c>
      <c r="F2078" s="20">
        <f>Table1[[#This Row],[Profit]]</f>
        <v>371.73</v>
      </c>
    </row>
    <row r="2079" spans="5:6">
      <c r="E2079" s="19">
        <f>Table1[[#This Row],[Discount (%)]]</f>
        <v>35</v>
      </c>
      <c r="F2079" s="20">
        <f>Table1[[#This Row],[Profit]]</f>
        <v>1315.55</v>
      </c>
    </row>
    <row r="2080" spans="5:6">
      <c r="E2080" s="19">
        <f>Table1[[#This Row],[Discount (%)]]</f>
        <v>5</v>
      </c>
      <c r="F2080" s="20">
        <f>Table1[[#This Row],[Profit]]</f>
        <v>458.63</v>
      </c>
    </row>
    <row r="2081" spans="5:6">
      <c r="E2081" s="19">
        <f>Table1[[#This Row],[Discount (%)]]</f>
        <v>36</v>
      </c>
      <c r="F2081" s="20">
        <f>Table1[[#This Row],[Profit]]</f>
        <v>885.13</v>
      </c>
    </row>
    <row r="2082" spans="5:6">
      <c r="E2082" s="19">
        <f>Table1[[#This Row],[Discount (%)]]</f>
        <v>3</v>
      </c>
      <c r="F2082" s="20">
        <f>Table1[[#This Row],[Profit]]</f>
        <v>517.99</v>
      </c>
    </row>
    <row r="2083" spans="5:6">
      <c r="E2083" s="19">
        <f>Table1[[#This Row],[Discount (%)]]</f>
        <v>9</v>
      </c>
      <c r="F2083" s="20">
        <f>Table1[[#This Row],[Profit]]</f>
        <v>1880.31</v>
      </c>
    </row>
    <row r="2084" spans="5:6">
      <c r="E2084" s="19">
        <f>Table1[[#This Row],[Discount (%)]]</f>
        <v>50</v>
      </c>
      <c r="F2084" s="20">
        <f>Table1[[#This Row],[Profit]]</f>
        <v>1547.66</v>
      </c>
    </row>
    <row r="2085" spans="5:6">
      <c r="E2085" s="19">
        <f>Table1[[#This Row],[Discount (%)]]</f>
        <v>37</v>
      </c>
      <c r="F2085" s="20">
        <f>Table1[[#This Row],[Profit]]</f>
        <v>521.13</v>
      </c>
    </row>
    <row r="2086" spans="5:6">
      <c r="E2086" s="19">
        <f>Table1[[#This Row],[Discount (%)]]</f>
        <v>24</v>
      </c>
      <c r="F2086" s="20">
        <f>Table1[[#This Row],[Profit]]</f>
        <v>1290.24</v>
      </c>
    </row>
    <row r="2087" spans="5:6">
      <c r="E2087" s="19">
        <f>Table1[[#This Row],[Discount (%)]]</f>
        <v>16</v>
      </c>
      <c r="F2087" s="20">
        <f>Table1[[#This Row],[Profit]]</f>
        <v>780.58</v>
      </c>
    </row>
    <row r="2088" spans="5:6">
      <c r="E2088" s="19">
        <f>Table1[[#This Row],[Discount (%)]]</f>
        <v>14</v>
      </c>
      <c r="F2088" s="20">
        <f>Table1[[#This Row],[Profit]]</f>
        <v>654.32000000000005</v>
      </c>
    </row>
    <row r="2089" spans="5:6">
      <c r="E2089" s="19">
        <f>Table1[[#This Row],[Discount (%)]]</f>
        <v>50</v>
      </c>
      <c r="F2089" s="20">
        <f>Table1[[#This Row],[Profit]]</f>
        <v>347.25</v>
      </c>
    </row>
    <row r="2090" spans="5:6">
      <c r="E2090" s="19">
        <f>Table1[[#This Row],[Discount (%)]]</f>
        <v>1</v>
      </c>
      <c r="F2090" s="20">
        <f>Table1[[#This Row],[Profit]]</f>
        <v>492.53</v>
      </c>
    </row>
    <row r="2091" spans="5:6">
      <c r="E2091" s="19">
        <f>Table1[[#This Row],[Discount (%)]]</f>
        <v>30</v>
      </c>
      <c r="F2091" s="20">
        <f>Table1[[#This Row],[Profit]]</f>
        <v>487.19</v>
      </c>
    </row>
    <row r="2092" spans="5:6">
      <c r="E2092" s="19">
        <f>Table1[[#This Row],[Discount (%)]]</f>
        <v>3</v>
      </c>
      <c r="F2092" s="20">
        <f>Table1[[#This Row],[Profit]]</f>
        <v>990.33</v>
      </c>
    </row>
    <row r="2093" spans="5:6">
      <c r="E2093" s="19">
        <f>Table1[[#This Row],[Discount (%)]]</f>
        <v>7</v>
      </c>
      <c r="F2093" s="20">
        <f>Table1[[#This Row],[Profit]]</f>
        <v>217.19</v>
      </c>
    </row>
    <row r="2094" spans="5:6">
      <c r="E2094" s="19">
        <f>Table1[[#This Row],[Discount (%)]]</f>
        <v>24</v>
      </c>
      <c r="F2094" s="20">
        <f>Table1[[#This Row],[Profit]]</f>
        <v>1354.39</v>
      </c>
    </row>
    <row r="2095" spans="5:6">
      <c r="E2095" s="19">
        <f>Table1[[#This Row],[Discount (%)]]</f>
        <v>22</v>
      </c>
      <c r="F2095" s="20">
        <f>Table1[[#This Row],[Profit]]</f>
        <v>1991.36</v>
      </c>
    </row>
    <row r="2096" spans="5:6">
      <c r="E2096" s="19">
        <f>Table1[[#This Row],[Discount (%)]]</f>
        <v>8</v>
      </c>
      <c r="F2096" s="20">
        <f>Table1[[#This Row],[Profit]]</f>
        <v>1793.31</v>
      </c>
    </row>
    <row r="2097" spans="5:6">
      <c r="E2097" s="19">
        <f>Table1[[#This Row],[Discount (%)]]</f>
        <v>45</v>
      </c>
      <c r="F2097" s="20">
        <f>Table1[[#This Row],[Profit]]</f>
        <v>322.64999999999998</v>
      </c>
    </row>
    <row r="2098" spans="5:6">
      <c r="E2098" s="19">
        <f>Table1[[#This Row],[Discount (%)]]</f>
        <v>28</v>
      </c>
      <c r="F2098" s="20">
        <f>Table1[[#This Row],[Profit]]</f>
        <v>345.83</v>
      </c>
    </row>
    <row r="2099" spans="5:6">
      <c r="E2099" s="19">
        <f>Table1[[#This Row],[Discount (%)]]</f>
        <v>9</v>
      </c>
      <c r="F2099" s="20">
        <f>Table1[[#This Row],[Profit]]</f>
        <v>89.39</v>
      </c>
    </row>
    <row r="2100" spans="5:6">
      <c r="E2100" s="19">
        <f>Table1[[#This Row],[Discount (%)]]</f>
        <v>47</v>
      </c>
      <c r="F2100" s="20">
        <f>Table1[[#This Row],[Profit]]</f>
        <v>1256.8699999999999</v>
      </c>
    </row>
    <row r="2101" spans="5:6">
      <c r="E2101" s="19">
        <f>Table1[[#This Row],[Discount (%)]]</f>
        <v>24</v>
      </c>
      <c r="F2101" s="20">
        <f>Table1[[#This Row],[Profit]]</f>
        <v>817.17</v>
      </c>
    </row>
    <row r="2102" spans="5:6">
      <c r="E2102" s="19">
        <f>Table1[[#This Row],[Discount (%)]]</f>
        <v>23</v>
      </c>
      <c r="F2102" s="20">
        <f>Table1[[#This Row],[Profit]]</f>
        <v>338.01</v>
      </c>
    </row>
    <row r="2103" spans="5:6">
      <c r="E2103" s="19">
        <f>Table1[[#This Row],[Discount (%)]]</f>
        <v>24</v>
      </c>
      <c r="F2103" s="20">
        <f>Table1[[#This Row],[Profit]]</f>
        <v>139.38</v>
      </c>
    </row>
    <row r="2104" spans="5:6">
      <c r="E2104" s="19">
        <f>Table1[[#This Row],[Discount (%)]]</f>
        <v>48</v>
      </c>
      <c r="F2104" s="20">
        <f>Table1[[#This Row],[Profit]]</f>
        <v>1211.77</v>
      </c>
    </row>
    <row r="2105" spans="5:6">
      <c r="E2105" s="19">
        <f>Table1[[#This Row],[Discount (%)]]</f>
        <v>21</v>
      </c>
      <c r="F2105" s="20">
        <f>Table1[[#This Row],[Profit]]</f>
        <v>114.47</v>
      </c>
    </row>
    <row r="2106" spans="5:6">
      <c r="E2106" s="19">
        <f>Table1[[#This Row],[Discount (%)]]</f>
        <v>4</v>
      </c>
      <c r="F2106" s="20">
        <f>Table1[[#This Row],[Profit]]</f>
        <v>1851.55</v>
      </c>
    </row>
    <row r="2107" spans="5:6">
      <c r="E2107" s="19">
        <f>Table1[[#This Row],[Discount (%)]]</f>
        <v>35</v>
      </c>
      <c r="F2107" s="20">
        <f>Table1[[#This Row],[Profit]]</f>
        <v>855.76</v>
      </c>
    </row>
    <row r="2108" spans="5:6">
      <c r="E2108" s="19">
        <f>Table1[[#This Row],[Discount (%)]]</f>
        <v>5</v>
      </c>
      <c r="F2108" s="20">
        <f>Table1[[#This Row],[Profit]]</f>
        <v>887.89</v>
      </c>
    </row>
    <row r="2109" spans="5:6">
      <c r="E2109" s="19">
        <f>Table1[[#This Row],[Discount (%)]]</f>
        <v>36</v>
      </c>
      <c r="F2109" s="20">
        <f>Table1[[#This Row],[Profit]]</f>
        <v>139.6</v>
      </c>
    </row>
    <row r="2110" spans="5:6">
      <c r="E2110" s="19">
        <f>Table1[[#This Row],[Discount (%)]]</f>
        <v>14</v>
      </c>
      <c r="F2110" s="20">
        <f>Table1[[#This Row],[Profit]]</f>
        <v>962.88</v>
      </c>
    </row>
    <row r="2111" spans="5:6">
      <c r="E2111" s="19">
        <f>Table1[[#This Row],[Discount (%)]]</f>
        <v>22</v>
      </c>
      <c r="F2111" s="20">
        <f>Table1[[#This Row],[Profit]]</f>
        <v>389.01</v>
      </c>
    </row>
    <row r="2112" spans="5:6">
      <c r="E2112" s="19">
        <f>Table1[[#This Row],[Discount (%)]]</f>
        <v>45</v>
      </c>
      <c r="F2112" s="20">
        <f>Table1[[#This Row],[Profit]]</f>
        <v>789.28</v>
      </c>
    </row>
    <row r="2113" spans="5:6">
      <c r="E2113" s="19">
        <f>Table1[[#This Row],[Discount (%)]]</f>
        <v>17</v>
      </c>
      <c r="F2113" s="20">
        <f>Table1[[#This Row],[Profit]]</f>
        <v>228.01</v>
      </c>
    </row>
    <row r="2114" spans="5:6">
      <c r="E2114" s="19">
        <f>Table1[[#This Row],[Discount (%)]]</f>
        <v>24</v>
      </c>
      <c r="F2114" s="20">
        <f>Table1[[#This Row],[Profit]]</f>
        <v>632.29999999999995</v>
      </c>
    </row>
    <row r="2115" spans="5:6">
      <c r="E2115" s="19">
        <f>Table1[[#This Row],[Discount (%)]]</f>
        <v>3</v>
      </c>
      <c r="F2115" s="20">
        <f>Table1[[#This Row],[Profit]]</f>
        <v>350.26</v>
      </c>
    </row>
    <row r="2116" spans="5:6">
      <c r="E2116" s="19">
        <f>Table1[[#This Row],[Discount (%)]]</f>
        <v>26</v>
      </c>
      <c r="F2116" s="20">
        <f>Table1[[#This Row],[Profit]]</f>
        <v>297.31</v>
      </c>
    </row>
    <row r="2117" spans="5:6">
      <c r="E2117" s="19">
        <f>Table1[[#This Row],[Discount (%)]]</f>
        <v>29</v>
      </c>
      <c r="F2117" s="20">
        <f>Table1[[#This Row],[Profit]]</f>
        <v>1747.36</v>
      </c>
    </row>
    <row r="2118" spans="5:6">
      <c r="E2118" s="19">
        <f>Table1[[#This Row],[Discount (%)]]</f>
        <v>19</v>
      </c>
      <c r="F2118" s="20">
        <f>Table1[[#This Row],[Profit]]</f>
        <v>469.45</v>
      </c>
    </row>
    <row r="2119" spans="5:6">
      <c r="E2119" s="19">
        <f>Table1[[#This Row],[Discount (%)]]</f>
        <v>40</v>
      </c>
      <c r="F2119" s="20">
        <f>Table1[[#This Row],[Profit]]</f>
        <v>1812.11</v>
      </c>
    </row>
    <row r="2120" spans="5:6">
      <c r="E2120" s="19">
        <f>Table1[[#This Row],[Discount (%)]]</f>
        <v>7</v>
      </c>
      <c r="F2120" s="20">
        <f>Table1[[#This Row],[Profit]]</f>
        <v>12.44</v>
      </c>
    </row>
    <row r="2121" spans="5:6">
      <c r="E2121" s="19">
        <f>Table1[[#This Row],[Discount (%)]]</f>
        <v>50</v>
      </c>
      <c r="F2121" s="20">
        <f>Table1[[#This Row],[Profit]]</f>
        <v>891.43</v>
      </c>
    </row>
    <row r="2122" spans="5:6">
      <c r="E2122" s="19">
        <f>Table1[[#This Row],[Discount (%)]]</f>
        <v>12</v>
      </c>
      <c r="F2122" s="20">
        <f>Table1[[#This Row],[Profit]]</f>
        <v>1676.29</v>
      </c>
    </row>
    <row r="2123" spans="5:6">
      <c r="E2123" s="19">
        <f>Table1[[#This Row],[Discount (%)]]</f>
        <v>37</v>
      </c>
      <c r="F2123" s="20">
        <f>Table1[[#This Row],[Profit]]</f>
        <v>1882.22</v>
      </c>
    </row>
    <row r="2124" spans="5:6">
      <c r="E2124" s="19">
        <f>Table1[[#This Row],[Discount (%)]]</f>
        <v>50</v>
      </c>
      <c r="F2124" s="20">
        <f>Table1[[#This Row],[Profit]]</f>
        <v>1951.6</v>
      </c>
    </row>
    <row r="2125" spans="5:6">
      <c r="E2125" s="19">
        <f>Table1[[#This Row],[Discount (%)]]</f>
        <v>22</v>
      </c>
      <c r="F2125" s="20">
        <f>Table1[[#This Row],[Profit]]</f>
        <v>1619.12</v>
      </c>
    </row>
    <row r="2126" spans="5:6">
      <c r="E2126" s="19">
        <f>Table1[[#This Row],[Discount (%)]]</f>
        <v>47</v>
      </c>
      <c r="F2126" s="20">
        <f>Table1[[#This Row],[Profit]]</f>
        <v>1091.1400000000001</v>
      </c>
    </row>
    <row r="2127" spans="5:6">
      <c r="E2127" s="19">
        <f>Table1[[#This Row],[Discount (%)]]</f>
        <v>32</v>
      </c>
      <c r="F2127" s="20">
        <f>Table1[[#This Row],[Profit]]</f>
        <v>1409.19</v>
      </c>
    </row>
    <row r="2128" spans="5:6">
      <c r="E2128" s="19">
        <f>Table1[[#This Row],[Discount (%)]]</f>
        <v>28</v>
      </c>
      <c r="F2128" s="20">
        <f>Table1[[#This Row],[Profit]]</f>
        <v>937.69</v>
      </c>
    </row>
    <row r="2129" spans="5:6">
      <c r="E2129" s="19">
        <f>Table1[[#This Row],[Discount (%)]]</f>
        <v>11</v>
      </c>
      <c r="F2129" s="20">
        <f>Table1[[#This Row],[Profit]]</f>
        <v>524.6</v>
      </c>
    </row>
    <row r="2130" spans="5:6">
      <c r="E2130" s="19">
        <f>Table1[[#This Row],[Discount (%)]]</f>
        <v>3</v>
      </c>
      <c r="F2130" s="20">
        <f>Table1[[#This Row],[Profit]]</f>
        <v>102.74</v>
      </c>
    </row>
    <row r="2131" spans="5:6">
      <c r="E2131" s="19">
        <f>Table1[[#This Row],[Discount (%)]]</f>
        <v>37</v>
      </c>
      <c r="F2131" s="20">
        <f>Table1[[#This Row],[Profit]]</f>
        <v>1869.13</v>
      </c>
    </row>
    <row r="2132" spans="5:6">
      <c r="E2132" s="19">
        <f>Table1[[#This Row],[Discount (%)]]</f>
        <v>13</v>
      </c>
      <c r="F2132" s="20">
        <f>Table1[[#This Row],[Profit]]</f>
        <v>1202.22</v>
      </c>
    </row>
    <row r="2133" spans="5:6">
      <c r="E2133" s="19">
        <f>Table1[[#This Row],[Discount (%)]]</f>
        <v>12</v>
      </c>
      <c r="F2133" s="20">
        <f>Table1[[#This Row],[Profit]]</f>
        <v>1356.1</v>
      </c>
    </row>
    <row r="2134" spans="5:6">
      <c r="E2134" s="19">
        <f>Table1[[#This Row],[Discount (%)]]</f>
        <v>14</v>
      </c>
      <c r="F2134" s="20">
        <f>Table1[[#This Row],[Profit]]</f>
        <v>169.21</v>
      </c>
    </row>
    <row r="2135" spans="5:6">
      <c r="E2135" s="19">
        <f>Table1[[#This Row],[Discount (%)]]</f>
        <v>46</v>
      </c>
      <c r="F2135" s="20">
        <f>Table1[[#This Row],[Profit]]</f>
        <v>1366.77</v>
      </c>
    </row>
    <row r="2136" spans="5:6">
      <c r="E2136" s="19">
        <f>Table1[[#This Row],[Discount (%)]]</f>
        <v>1</v>
      </c>
      <c r="F2136" s="20">
        <f>Table1[[#This Row],[Profit]]</f>
        <v>1127.67</v>
      </c>
    </row>
    <row r="2137" spans="5:6">
      <c r="E2137" s="19">
        <f>Table1[[#This Row],[Discount (%)]]</f>
        <v>39</v>
      </c>
      <c r="F2137" s="20">
        <f>Table1[[#This Row],[Profit]]</f>
        <v>1462.23</v>
      </c>
    </row>
    <row r="2138" spans="5:6">
      <c r="E2138" s="19">
        <f>Table1[[#This Row],[Discount (%)]]</f>
        <v>17</v>
      </c>
      <c r="F2138" s="20">
        <f>Table1[[#This Row],[Profit]]</f>
        <v>1052</v>
      </c>
    </row>
    <row r="2139" spans="5:6">
      <c r="E2139" s="19">
        <f>Table1[[#This Row],[Discount (%)]]</f>
        <v>22</v>
      </c>
      <c r="F2139" s="20">
        <f>Table1[[#This Row],[Profit]]</f>
        <v>1070.83</v>
      </c>
    </row>
    <row r="2140" spans="5:6">
      <c r="E2140" s="19">
        <f>Table1[[#This Row],[Discount (%)]]</f>
        <v>39</v>
      </c>
      <c r="F2140" s="20">
        <f>Table1[[#This Row],[Profit]]</f>
        <v>260.33999999999997</v>
      </c>
    </row>
    <row r="2141" spans="5:6">
      <c r="E2141" s="19">
        <f>Table1[[#This Row],[Discount (%)]]</f>
        <v>5</v>
      </c>
      <c r="F2141" s="20">
        <f>Table1[[#This Row],[Profit]]</f>
        <v>934.47</v>
      </c>
    </row>
    <row r="2142" spans="5:6">
      <c r="E2142" s="19">
        <f>Table1[[#This Row],[Discount (%)]]</f>
        <v>11</v>
      </c>
      <c r="F2142" s="20">
        <f>Table1[[#This Row],[Profit]]</f>
        <v>604.35</v>
      </c>
    </row>
    <row r="2143" spans="5:6">
      <c r="E2143" s="19">
        <f>Table1[[#This Row],[Discount (%)]]</f>
        <v>20</v>
      </c>
      <c r="F2143" s="20">
        <f>Table1[[#This Row],[Profit]]</f>
        <v>783.93</v>
      </c>
    </row>
    <row r="2144" spans="5:6">
      <c r="E2144" s="19">
        <f>Table1[[#This Row],[Discount (%)]]</f>
        <v>48</v>
      </c>
      <c r="F2144" s="20">
        <f>Table1[[#This Row],[Profit]]</f>
        <v>20.36</v>
      </c>
    </row>
    <row r="2145" spans="5:6">
      <c r="E2145" s="19">
        <f>Table1[[#This Row],[Discount (%)]]</f>
        <v>50</v>
      </c>
      <c r="F2145" s="20">
        <f>Table1[[#This Row],[Profit]]</f>
        <v>183.85</v>
      </c>
    </row>
    <row r="2146" spans="5:6">
      <c r="E2146" s="19">
        <f>Table1[[#This Row],[Discount (%)]]</f>
        <v>34</v>
      </c>
      <c r="F2146" s="20">
        <f>Table1[[#This Row],[Profit]]</f>
        <v>1359.83</v>
      </c>
    </row>
    <row r="2147" spans="5:6">
      <c r="E2147" s="19">
        <f>Table1[[#This Row],[Discount (%)]]</f>
        <v>47</v>
      </c>
      <c r="F2147" s="20">
        <f>Table1[[#This Row],[Profit]]</f>
        <v>310.08</v>
      </c>
    </row>
    <row r="2148" spans="5:6">
      <c r="E2148" s="19">
        <f>Table1[[#This Row],[Discount (%)]]</f>
        <v>28</v>
      </c>
      <c r="F2148" s="20">
        <f>Table1[[#This Row],[Profit]]</f>
        <v>1197.4000000000001</v>
      </c>
    </row>
    <row r="2149" spans="5:6">
      <c r="E2149" s="19">
        <f>Table1[[#This Row],[Discount (%)]]</f>
        <v>35</v>
      </c>
      <c r="F2149" s="20">
        <f>Table1[[#This Row],[Profit]]</f>
        <v>973.54</v>
      </c>
    </row>
    <row r="2150" spans="5:6">
      <c r="E2150" s="19">
        <f>Table1[[#This Row],[Discount (%)]]</f>
        <v>35</v>
      </c>
      <c r="F2150" s="20">
        <f>Table1[[#This Row],[Profit]]</f>
        <v>1464.42</v>
      </c>
    </row>
    <row r="2151" spans="5:6">
      <c r="E2151" s="19">
        <f>Table1[[#This Row],[Discount (%)]]</f>
        <v>43</v>
      </c>
      <c r="F2151" s="20">
        <f>Table1[[#This Row],[Profit]]</f>
        <v>1856.76</v>
      </c>
    </row>
    <row r="2152" spans="5:6">
      <c r="E2152" s="19">
        <f>Table1[[#This Row],[Discount (%)]]</f>
        <v>26</v>
      </c>
      <c r="F2152" s="20">
        <f>Table1[[#This Row],[Profit]]</f>
        <v>599.4</v>
      </c>
    </row>
    <row r="2153" spans="5:6">
      <c r="E2153" s="19">
        <f>Table1[[#This Row],[Discount (%)]]</f>
        <v>4</v>
      </c>
      <c r="F2153" s="20">
        <f>Table1[[#This Row],[Profit]]</f>
        <v>567.17999999999995</v>
      </c>
    </row>
    <row r="2154" spans="5:6">
      <c r="E2154" s="19">
        <f>Table1[[#This Row],[Discount (%)]]</f>
        <v>21</v>
      </c>
      <c r="F2154" s="20">
        <f>Table1[[#This Row],[Profit]]</f>
        <v>1712.8</v>
      </c>
    </row>
    <row r="2155" spans="5:6">
      <c r="E2155" s="19">
        <f>Table1[[#This Row],[Discount (%)]]</f>
        <v>18</v>
      </c>
      <c r="F2155" s="20">
        <f>Table1[[#This Row],[Profit]]</f>
        <v>817.05</v>
      </c>
    </row>
    <row r="2156" spans="5:6">
      <c r="E2156" s="19">
        <f>Table1[[#This Row],[Discount (%)]]</f>
        <v>13</v>
      </c>
      <c r="F2156" s="20">
        <f>Table1[[#This Row],[Profit]]</f>
        <v>1341.89</v>
      </c>
    </row>
    <row r="2157" spans="5:6">
      <c r="E2157" s="19">
        <f>Table1[[#This Row],[Discount (%)]]</f>
        <v>36</v>
      </c>
      <c r="F2157" s="20">
        <f>Table1[[#This Row],[Profit]]</f>
        <v>1117.8399999999999</v>
      </c>
    </row>
    <row r="2158" spans="5:6">
      <c r="E2158" s="19">
        <f>Table1[[#This Row],[Discount (%)]]</f>
        <v>28</v>
      </c>
      <c r="F2158" s="20">
        <f>Table1[[#This Row],[Profit]]</f>
        <v>1143</v>
      </c>
    </row>
    <row r="2159" spans="5:6">
      <c r="E2159" s="19">
        <f>Table1[[#This Row],[Discount (%)]]</f>
        <v>39</v>
      </c>
      <c r="F2159" s="20">
        <f>Table1[[#This Row],[Profit]]</f>
        <v>1362.84</v>
      </c>
    </row>
    <row r="2160" spans="5:6">
      <c r="E2160" s="19">
        <f>Table1[[#This Row],[Discount (%)]]</f>
        <v>27</v>
      </c>
      <c r="F2160" s="20">
        <f>Table1[[#This Row],[Profit]]</f>
        <v>1155.8800000000001</v>
      </c>
    </row>
    <row r="2161" spans="5:6">
      <c r="E2161" s="19">
        <f>Table1[[#This Row],[Discount (%)]]</f>
        <v>35</v>
      </c>
      <c r="F2161" s="20">
        <f>Table1[[#This Row],[Profit]]</f>
        <v>1919.47</v>
      </c>
    </row>
    <row r="2162" spans="5:6">
      <c r="E2162" s="19">
        <f>Table1[[#This Row],[Discount (%)]]</f>
        <v>4</v>
      </c>
      <c r="F2162" s="20">
        <f>Table1[[#This Row],[Profit]]</f>
        <v>515.97</v>
      </c>
    </row>
    <row r="2163" spans="5:6">
      <c r="E2163" s="19">
        <f>Table1[[#This Row],[Discount (%)]]</f>
        <v>12</v>
      </c>
      <c r="F2163" s="20">
        <f>Table1[[#This Row],[Profit]]</f>
        <v>1735.16</v>
      </c>
    </row>
    <row r="2164" spans="5:6">
      <c r="E2164" s="19">
        <f>Table1[[#This Row],[Discount (%)]]</f>
        <v>3</v>
      </c>
      <c r="F2164" s="20">
        <f>Table1[[#This Row],[Profit]]</f>
        <v>219.53</v>
      </c>
    </row>
    <row r="2165" spans="5:6">
      <c r="E2165" s="19">
        <f>Table1[[#This Row],[Discount (%)]]</f>
        <v>30</v>
      </c>
      <c r="F2165" s="20">
        <f>Table1[[#This Row],[Profit]]</f>
        <v>1970.95</v>
      </c>
    </row>
    <row r="2166" spans="5:6">
      <c r="E2166" s="19">
        <f>Table1[[#This Row],[Discount (%)]]</f>
        <v>34</v>
      </c>
      <c r="F2166" s="20">
        <f>Table1[[#This Row],[Profit]]</f>
        <v>1696.2</v>
      </c>
    </row>
    <row r="2167" spans="5:6">
      <c r="E2167" s="19">
        <f>Table1[[#This Row],[Discount (%)]]</f>
        <v>36</v>
      </c>
      <c r="F2167" s="20">
        <f>Table1[[#This Row],[Profit]]</f>
        <v>1644.13</v>
      </c>
    </row>
    <row r="2168" spans="5:6">
      <c r="E2168" s="19">
        <f>Table1[[#This Row],[Discount (%)]]</f>
        <v>30</v>
      </c>
      <c r="F2168" s="20">
        <f>Table1[[#This Row],[Profit]]</f>
        <v>428.03</v>
      </c>
    </row>
    <row r="2169" spans="5:6">
      <c r="E2169" s="19">
        <f>Table1[[#This Row],[Discount (%)]]</f>
        <v>11</v>
      </c>
      <c r="F2169" s="20">
        <f>Table1[[#This Row],[Profit]]</f>
        <v>1433.17</v>
      </c>
    </row>
    <row r="2170" spans="5:6">
      <c r="E2170" s="19">
        <f>Table1[[#This Row],[Discount (%)]]</f>
        <v>17</v>
      </c>
      <c r="F2170" s="20">
        <f>Table1[[#This Row],[Profit]]</f>
        <v>662.76</v>
      </c>
    </row>
    <row r="2171" spans="5:6">
      <c r="E2171" s="19">
        <f>Table1[[#This Row],[Discount (%)]]</f>
        <v>50</v>
      </c>
      <c r="F2171" s="20">
        <f>Table1[[#This Row],[Profit]]</f>
        <v>171.22</v>
      </c>
    </row>
    <row r="2172" spans="5:6">
      <c r="E2172" s="19">
        <f>Table1[[#This Row],[Discount (%)]]</f>
        <v>8</v>
      </c>
      <c r="F2172" s="20">
        <f>Table1[[#This Row],[Profit]]</f>
        <v>1287.8800000000001</v>
      </c>
    </row>
    <row r="2173" spans="5:6">
      <c r="E2173" s="19">
        <f>Table1[[#This Row],[Discount (%)]]</f>
        <v>38</v>
      </c>
      <c r="F2173" s="20">
        <f>Table1[[#This Row],[Profit]]</f>
        <v>1267.76</v>
      </c>
    </row>
    <row r="2174" spans="5:6">
      <c r="E2174" s="19">
        <f>Table1[[#This Row],[Discount (%)]]</f>
        <v>26</v>
      </c>
      <c r="F2174" s="20">
        <f>Table1[[#This Row],[Profit]]</f>
        <v>1039.26</v>
      </c>
    </row>
    <row r="2175" spans="5:6">
      <c r="E2175" s="19">
        <f>Table1[[#This Row],[Discount (%)]]</f>
        <v>15</v>
      </c>
      <c r="F2175" s="20">
        <f>Table1[[#This Row],[Profit]]</f>
        <v>1774.4</v>
      </c>
    </row>
    <row r="2176" spans="5:6">
      <c r="E2176" s="19">
        <f>Table1[[#This Row],[Discount (%)]]</f>
        <v>8</v>
      </c>
      <c r="F2176" s="20">
        <f>Table1[[#This Row],[Profit]]</f>
        <v>910.82</v>
      </c>
    </row>
    <row r="2177" spans="5:6">
      <c r="E2177" s="19">
        <f>Table1[[#This Row],[Discount (%)]]</f>
        <v>13</v>
      </c>
      <c r="F2177" s="20">
        <f>Table1[[#This Row],[Profit]]</f>
        <v>636.1</v>
      </c>
    </row>
    <row r="2178" spans="5:6">
      <c r="E2178" s="19">
        <f>Table1[[#This Row],[Discount (%)]]</f>
        <v>50</v>
      </c>
      <c r="F2178" s="20">
        <f>Table1[[#This Row],[Profit]]</f>
        <v>138.12</v>
      </c>
    </row>
    <row r="2179" spans="5:6">
      <c r="E2179" s="19">
        <f>Table1[[#This Row],[Discount (%)]]</f>
        <v>23</v>
      </c>
      <c r="F2179" s="20">
        <f>Table1[[#This Row],[Profit]]</f>
        <v>1599.73</v>
      </c>
    </row>
    <row r="2180" spans="5:6">
      <c r="E2180" s="19">
        <f>Table1[[#This Row],[Discount (%)]]</f>
        <v>37</v>
      </c>
      <c r="F2180" s="20">
        <f>Table1[[#This Row],[Profit]]</f>
        <v>1908.33</v>
      </c>
    </row>
    <row r="2181" spans="5:6">
      <c r="E2181" s="19">
        <f>Table1[[#This Row],[Discount (%)]]</f>
        <v>30</v>
      </c>
      <c r="F2181" s="20">
        <f>Table1[[#This Row],[Profit]]</f>
        <v>1731.65</v>
      </c>
    </row>
    <row r="2182" spans="5:6">
      <c r="E2182" s="19">
        <f>Table1[[#This Row],[Discount (%)]]</f>
        <v>39</v>
      </c>
      <c r="F2182" s="20">
        <f>Table1[[#This Row],[Profit]]</f>
        <v>225.22</v>
      </c>
    </row>
    <row r="2183" spans="5:6">
      <c r="E2183" s="19">
        <f>Table1[[#This Row],[Discount (%)]]</f>
        <v>43</v>
      </c>
      <c r="F2183" s="20">
        <f>Table1[[#This Row],[Profit]]</f>
        <v>1773.7</v>
      </c>
    </row>
    <row r="2184" spans="5:6">
      <c r="E2184" s="19">
        <f>Table1[[#This Row],[Discount (%)]]</f>
        <v>9</v>
      </c>
      <c r="F2184" s="20">
        <f>Table1[[#This Row],[Profit]]</f>
        <v>1256.3399999999999</v>
      </c>
    </row>
    <row r="2185" spans="5:6">
      <c r="E2185" s="19">
        <f>Table1[[#This Row],[Discount (%)]]</f>
        <v>35</v>
      </c>
      <c r="F2185" s="20">
        <f>Table1[[#This Row],[Profit]]</f>
        <v>1999.47</v>
      </c>
    </row>
    <row r="2186" spans="5:6">
      <c r="E2186" s="19">
        <f>Table1[[#This Row],[Discount (%)]]</f>
        <v>25</v>
      </c>
      <c r="F2186" s="20">
        <f>Table1[[#This Row],[Profit]]</f>
        <v>1316.61</v>
      </c>
    </row>
    <row r="2187" spans="5:6">
      <c r="E2187" s="19">
        <f>Table1[[#This Row],[Discount (%)]]</f>
        <v>37</v>
      </c>
      <c r="F2187" s="20">
        <f>Table1[[#This Row],[Profit]]</f>
        <v>242.21</v>
      </c>
    </row>
    <row r="2188" spans="5:6">
      <c r="E2188" s="19">
        <f>Table1[[#This Row],[Discount (%)]]</f>
        <v>39</v>
      </c>
      <c r="F2188" s="20">
        <f>Table1[[#This Row],[Profit]]</f>
        <v>1388.86</v>
      </c>
    </row>
    <row r="2189" spans="5:6">
      <c r="E2189" s="19">
        <f>Table1[[#This Row],[Discount (%)]]</f>
        <v>39</v>
      </c>
      <c r="F2189" s="20">
        <f>Table1[[#This Row],[Profit]]</f>
        <v>1618.77</v>
      </c>
    </row>
    <row r="2190" spans="5:6">
      <c r="E2190" s="19">
        <f>Table1[[#This Row],[Discount (%)]]</f>
        <v>22</v>
      </c>
      <c r="F2190" s="20">
        <f>Table1[[#This Row],[Profit]]</f>
        <v>919.25</v>
      </c>
    </row>
    <row r="2191" spans="5:6">
      <c r="E2191" s="19">
        <f>Table1[[#This Row],[Discount (%)]]</f>
        <v>40</v>
      </c>
      <c r="F2191" s="20">
        <f>Table1[[#This Row],[Profit]]</f>
        <v>1555.92</v>
      </c>
    </row>
    <row r="2192" spans="5:6">
      <c r="E2192" s="19">
        <f>Table1[[#This Row],[Discount (%)]]</f>
        <v>33</v>
      </c>
      <c r="F2192" s="20">
        <f>Table1[[#This Row],[Profit]]</f>
        <v>1508.1</v>
      </c>
    </row>
    <row r="2193" spans="5:6">
      <c r="E2193" s="19">
        <f>Table1[[#This Row],[Discount (%)]]</f>
        <v>7</v>
      </c>
      <c r="F2193" s="20">
        <f>Table1[[#This Row],[Profit]]</f>
        <v>1181.3900000000001</v>
      </c>
    </row>
    <row r="2194" spans="5:6">
      <c r="E2194" s="19">
        <f>Table1[[#This Row],[Discount (%)]]</f>
        <v>48</v>
      </c>
      <c r="F2194" s="20">
        <f>Table1[[#This Row],[Profit]]</f>
        <v>324.89999999999998</v>
      </c>
    </row>
    <row r="2195" spans="5:6">
      <c r="E2195" s="19">
        <f>Table1[[#This Row],[Discount (%)]]</f>
        <v>10</v>
      </c>
      <c r="F2195" s="20">
        <f>Table1[[#This Row],[Profit]]</f>
        <v>476.03</v>
      </c>
    </row>
    <row r="2196" spans="5:6">
      <c r="E2196" s="19">
        <f>Table1[[#This Row],[Discount (%)]]</f>
        <v>3</v>
      </c>
      <c r="F2196" s="20">
        <f>Table1[[#This Row],[Profit]]</f>
        <v>1489</v>
      </c>
    </row>
    <row r="2197" spans="5:6">
      <c r="E2197" s="19">
        <f>Table1[[#This Row],[Discount (%)]]</f>
        <v>7</v>
      </c>
      <c r="F2197" s="20">
        <f>Table1[[#This Row],[Profit]]</f>
        <v>1622.69</v>
      </c>
    </row>
    <row r="2198" spans="5:6">
      <c r="E2198" s="19">
        <f>Table1[[#This Row],[Discount (%)]]</f>
        <v>44</v>
      </c>
      <c r="F2198" s="20">
        <f>Table1[[#This Row],[Profit]]</f>
        <v>410.54</v>
      </c>
    </row>
    <row r="2199" spans="5:6">
      <c r="E2199" s="19">
        <f>Table1[[#This Row],[Discount (%)]]</f>
        <v>35</v>
      </c>
      <c r="F2199" s="20">
        <f>Table1[[#This Row],[Profit]]</f>
        <v>127.44</v>
      </c>
    </row>
    <row r="2200" spans="5:6">
      <c r="E2200" s="19">
        <f>Table1[[#This Row],[Discount (%)]]</f>
        <v>8</v>
      </c>
      <c r="F2200" s="20">
        <f>Table1[[#This Row],[Profit]]</f>
        <v>1721.17</v>
      </c>
    </row>
    <row r="2201" spans="5:6">
      <c r="E2201" s="19">
        <f>Table1[[#This Row],[Discount (%)]]</f>
        <v>10</v>
      </c>
      <c r="F2201" s="20">
        <f>Table1[[#This Row],[Profit]]</f>
        <v>685.41</v>
      </c>
    </row>
    <row r="2202" spans="5:6">
      <c r="E2202" s="19">
        <f>Table1[[#This Row],[Discount (%)]]</f>
        <v>50</v>
      </c>
      <c r="F2202" s="20">
        <f>Table1[[#This Row],[Profit]]</f>
        <v>1680.32</v>
      </c>
    </row>
    <row r="2203" spans="5:6">
      <c r="E2203" s="19">
        <f>Table1[[#This Row],[Discount (%)]]</f>
        <v>50</v>
      </c>
      <c r="F2203" s="20">
        <f>Table1[[#This Row],[Profit]]</f>
        <v>1418.54</v>
      </c>
    </row>
    <row r="2204" spans="5:6">
      <c r="E2204" s="19">
        <f>Table1[[#This Row],[Discount (%)]]</f>
        <v>34</v>
      </c>
      <c r="F2204" s="20">
        <f>Table1[[#This Row],[Profit]]</f>
        <v>1898.96</v>
      </c>
    </row>
    <row r="2205" spans="5:6">
      <c r="E2205" s="19">
        <f>Table1[[#This Row],[Discount (%)]]</f>
        <v>33</v>
      </c>
      <c r="F2205" s="20">
        <f>Table1[[#This Row],[Profit]]</f>
        <v>1809.42</v>
      </c>
    </row>
    <row r="2206" spans="5:6">
      <c r="E2206" s="19">
        <f>Table1[[#This Row],[Discount (%)]]</f>
        <v>29</v>
      </c>
      <c r="F2206" s="20">
        <f>Table1[[#This Row],[Profit]]</f>
        <v>65.569999999999993</v>
      </c>
    </row>
    <row r="2207" spans="5:6">
      <c r="E2207" s="19">
        <f>Table1[[#This Row],[Discount (%)]]</f>
        <v>34</v>
      </c>
      <c r="F2207" s="20">
        <f>Table1[[#This Row],[Profit]]</f>
        <v>866.02</v>
      </c>
    </row>
    <row r="2208" spans="5:6">
      <c r="E2208" s="19">
        <f>Table1[[#This Row],[Discount (%)]]</f>
        <v>48</v>
      </c>
      <c r="F2208" s="20">
        <f>Table1[[#This Row],[Profit]]</f>
        <v>1764.59</v>
      </c>
    </row>
    <row r="2209" spans="5:6">
      <c r="E2209" s="19">
        <f>Table1[[#This Row],[Discount (%)]]</f>
        <v>18</v>
      </c>
      <c r="F2209" s="20">
        <f>Table1[[#This Row],[Profit]]</f>
        <v>767.68</v>
      </c>
    </row>
    <row r="2210" spans="5:6">
      <c r="E2210" s="19">
        <f>Table1[[#This Row],[Discount (%)]]</f>
        <v>9</v>
      </c>
      <c r="F2210" s="20">
        <f>Table1[[#This Row],[Profit]]</f>
        <v>417.66</v>
      </c>
    </row>
    <row r="2211" spans="5:6">
      <c r="E2211" s="19">
        <f>Table1[[#This Row],[Discount (%)]]</f>
        <v>33</v>
      </c>
      <c r="F2211" s="20">
        <f>Table1[[#This Row],[Profit]]</f>
        <v>194.23</v>
      </c>
    </row>
    <row r="2212" spans="5:6">
      <c r="E2212" s="19">
        <f>Table1[[#This Row],[Discount (%)]]</f>
        <v>27</v>
      </c>
      <c r="F2212" s="20">
        <f>Table1[[#This Row],[Profit]]</f>
        <v>1180.92</v>
      </c>
    </row>
    <row r="2213" spans="5:6">
      <c r="E2213" s="19">
        <f>Table1[[#This Row],[Discount (%)]]</f>
        <v>36</v>
      </c>
      <c r="F2213" s="20">
        <f>Table1[[#This Row],[Profit]]</f>
        <v>131.38</v>
      </c>
    </row>
    <row r="2214" spans="5:6">
      <c r="E2214" s="19">
        <f>Table1[[#This Row],[Discount (%)]]</f>
        <v>30</v>
      </c>
      <c r="F2214" s="20">
        <f>Table1[[#This Row],[Profit]]</f>
        <v>63.59</v>
      </c>
    </row>
    <row r="2215" spans="5:6">
      <c r="E2215" s="19">
        <f>Table1[[#This Row],[Discount (%)]]</f>
        <v>39</v>
      </c>
      <c r="F2215" s="20">
        <f>Table1[[#This Row],[Profit]]</f>
        <v>467.77</v>
      </c>
    </row>
    <row r="2216" spans="5:6">
      <c r="E2216" s="19">
        <f>Table1[[#This Row],[Discount (%)]]</f>
        <v>19</v>
      </c>
      <c r="F2216" s="20">
        <f>Table1[[#This Row],[Profit]]</f>
        <v>135.66999999999999</v>
      </c>
    </row>
    <row r="2217" spans="5:6">
      <c r="E2217" s="19">
        <f>Table1[[#This Row],[Discount (%)]]</f>
        <v>4</v>
      </c>
      <c r="F2217" s="20">
        <f>Table1[[#This Row],[Profit]]</f>
        <v>750.64</v>
      </c>
    </row>
    <row r="2218" spans="5:6">
      <c r="E2218" s="19">
        <f>Table1[[#This Row],[Discount (%)]]</f>
        <v>32</v>
      </c>
      <c r="F2218" s="20">
        <f>Table1[[#This Row],[Profit]]</f>
        <v>10.44</v>
      </c>
    </row>
    <row r="2219" spans="5:6">
      <c r="E2219" s="19">
        <f>Table1[[#This Row],[Discount (%)]]</f>
        <v>28</v>
      </c>
      <c r="F2219" s="20">
        <f>Table1[[#This Row],[Profit]]</f>
        <v>1838.4</v>
      </c>
    </row>
    <row r="2220" spans="5:6">
      <c r="E2220" s="19">
        <f>Table1[[#This Row],[Discount (%)]]</f>
        <v>5</v>
      </c>
      <c r="F2220" s="20">
        <f>Table1[[#This Row],[Profit]]</f>
        <v>1460.54</v>
      </c>
    </row>
    <row r="2221" spans="5:6">
      <c r="E2221" s="19">
        <f>Table1[[#This Row],[Discount (%)]]</f>
        <v>32</v>
      </c>
      <c r="F2221" s="20">
        <f>Table1[[#This Row],[Profit]]</f>
        <v>1771.7</v>
      </c>
    </row>
    <row r="2222" spans="5:6">
      <c r="E2222" s="19">
        <f>Table1[[#This Row],[Discount (%)]]</f>
        <v>9</v>
      </c>
      <c r="F2222" s="20">
        <f>Table1[[#This Row],[Profit]]</f>
        <v>1009.28</v>
      </c>
    </row>
    <row r="2223" spans="5:6">
      <c r="E2223" s="19">
        <f>Table1[[#This Row],[Discount (%)]]</f>
        <v>42</v>
      </c>
      <c r="F2223" s="20">
        <f>Table1[[#This Row],[Profit]]</f>
        <v>1871.34</v>
      </c>
    </row>
    <row r="2224" spans="5:6">
      <c r="E2224" s="19">
        <f>Table1[[#This Row],[Discount (%)]]</f>
        <v>22</v>
      </c>
      <c r="F2224" s="20">
        <f>Table1[[#This Row],[Profit]]</f>
        <v>272.75</v>
      </c>
    </row>
    <row r="2225" spans="5:6">
      <c r="E2225" s="19">
        <f>Table1[[#This Row],[Discount (%)]]</f>
        <v>12</v>
      </c>
      <c r="F2225" s="20">
        <f>Table1[[#This Row],[Profit]]</f>
        <v>1642.47</v>
      </c>
    </row>
    <row r="2226" spans="5:6">
      <c r="E2226" s="19">
        <f>Table1[[#This Row],[Discount (%)]]</f>
        <v>3</v>
      </c>
      <c r="F2226" s="20">
        <f>Table1[[#This Row],[Profit]]</f>
        <v>356.6</v>
      </c>
    </row>
    <row r="2227" spans="5:6">
      <c r="E2227" s="19">
        <f>Table1[[#This Row],[Discount (%)]]</f>
        <v>3</v>
      </c>
      <c r="F2227" s="20">
        <f>Table1[[#This Row],[Profit]]</f>
        <v>422.88</v>
      </c>
    </row>
    <row r="2228" spans="5:6">
      <c r="E2228" s="19">
        <f>Table1[[#This Row],[Discount (%)]]</f>
        <v>25</v>
      </c>
      <c r="F2228" s="20">
        <f>Table1[[#This Row],[Profit]]</f>
        <v>1793.78</v>
      </c>
    </row>
    <row r="2229" spans="5:6">
      <c r="E2229" s="19">
        <f>Table1[[#This Row],[Discount (%)]]</f>
        <v>25</v>
      </c>
      <c r="F2229" s="20">
        <f>Table1[[#This Row],[Profit]]</f>
        <v>851.34</v>
      </c>
    </row>
    <row r="2230" spans="5:6">
      <c r="E2230" s="19">
        <f>Table1[[#This Row],[Discount (%)]]</f>
        <v>21</v>
      </c>
      <c r="F2230" s="20">
        <f>Table1[[#This Row],[Profit]]</f>
        <v>162.85</v>
      </c>
    </row>
    <row r="2231" spans="5:6">
      <c r="E2231" s="19">
        <f>Table1[[#This Row],[Discount (%)]]</f>
        <v>48</v>
      </c>
      <c r="F2231" s="20">
        <f>Table1[[#This Row],[Profit]]</f>
        <v>1992.83</v>
      </c>
    </row>
    <row r="2232" spans="5:6">
      <c r="E2232" s="19">
        <f>Table1[[#This Row],[Discount (%)]]</f>
        <v>18</v>
      </c>
      <c r="F2232" s="20">
        <f>Table1[[#This Row],[Profit]]</f>
        <v>1867.8</v>
      </c>
    </row>
    <row r="2233" spans="5:6">
      <c r="E2233" s="19">
        <f>Table1[[#This Row],[Discount (%)]]</f>
        <v>21</v>
      </c>
      <c r="F2233" s="20">
        <f>Table1[[#This Row],[Profit]]</f>
        <v>782.56</v>
      </c>
    </row>
    <row r="2234" spans="5:6">
      <c r="E2234" s="19">
        <f>Table1[[#This Row],[Discount (%)]]</f>
        <v>9</v>
      </c>
      <c r="F2234" s="20">
        <f>Table1[[#This Row],[Profit]]</f>
        <v>335.89</v>
      </c>
    </row>
    <row r="2235" spans="5:6">
      <c r="E2235" s="19">
        <f>Table1[[#This Row],[Discount (%)]]</f>
        <v>12</v>
      </c>
      <c r="F2235" s="20">
        <f>Table1[[#This Row],[Profit]]</f>
        <v>673.97</v>
      </c>
    </row>
    <row r="2236" spans="5:6">
      <c r="E2236" s="19">
        <f>Table1[[#This Row],[Discount (%)]]</f>
        <v>42</v>
      </c>
      <c r="F2236" s="20">
        <f>Table1[[#This Row],[Profit]]</f>
        <v>1350.36</v>
      </c>
    </row>
    <row r="2237" spans="5:6">
      <c r="E2237" s="19">
        <f>Table1[[#This Row],[Discount (%)]]</f>
        <v>14</v>
      </c>
      <c r="F2237" s="20">
        <f>Table1[[#This Row],[Profit]]</f>
        <v>458.09</v>
      </c>
    </row>
    <row r="2238" spans="5:6">
      <c r="E2238" s="19">
        <f>Table1[[#This Row],[Discount (%)]]</f>
        <v>27</v>
      </c>
      <c r="F2238" s="20">
        <f>Table1[[#This Row],[Profit]]</f>
        <v>1466.92</v>
      </c>
    </row>
    <row r="2239" spans="5:6">
      <c r="E2239" s="19">
        <f>Table1[[#This Row],[Discount (%)]]</f>
        <v>23</v>
      </c>
      <c r="F2239" s="20">
        <f>Table1[[#This Row],[Profit]]</f>
        <v>1312.09</v>
      </c>
    </row>
    <row r="2240" spans="5:6">
      <c r="E2240" s="19">
        <f>Table1[[#This Row],[Discount (%)]]</f>
        <v>0</v>
      </c>
      <c r="F2240" s="20">
        <f>Table1[[#This Row],[Profit]]</f>
        <v>1954.01</v>
      </c>
    </row>
    <row r="2241" spans="5:6">
      <c r="E2241" s="19">
        <f>Table1[[#This Row],[Discount (%)]]</f>
        <v>42</v>
      </c>
      <c r="F2241" s="20">
        <f>Table1[[#This Row],[Profit]]</f>
        <v>149.25</v>
      </c>
    </row>
    <row r="2242" spans="5:6">
      <c r="E2242" s="19">
        <f>Table1[[#This Row],[Discount (%)]]</f>
        <v>14</v>
      </c>
      <c r="F2242" s="20">
        <f>Table1[[#This Row],[Profit]]</f>
        <v>171.69</v>
      </c>
    </row>
    <row r="2243" spans="5:6">
      <c r="E2243" s="19">
        <f>Table1[[#This Row],[Discount (%)]]</f>
        <v>38</v>
      </c>
      <c r="F2243" s="20">
        <f>Table1[[#This Row],[Profit]]</f>
        <v>120.1</v>
      </c>
    </row>
    <row r="2244" spans="5:6">
      <c r="E2244" s="19">
        <f>Table1[[#This Row],[Discount (%)]]</f>
        <v>38</v>
      </c>
      <c r="F2244" s="20">
        <f>Table1[[#This Row],[Profit]]</f>
        <v>603.21</v>
      </c>
    </row>
    <row r="2245" spans="5:6">
      <c r="E2245" s="19">
        <f>Table1[[#This Row],[Discount (%)]]</f>
        <v>44</v>
      </c>
      <c r="F2245" s="20">
        <f>Table1[[#This Row],[Profit]]</f>
        <v>1503.32</v>
      </c>
    </row>
    <row r="2246" spans="5:6">
      <c r="E2246" s="19">
        <f>Table1[[#This Row],[Discount (%)]]</f>
        <v>49</v>
      </c>
      <c r="F2246" s="20">
        <f>Table1[[#This Row],[Profit]]</f>
        <v>1947.39</v>
      </c>
    </row>
    <row r="2247" spans="5:6">
      <c r="E2247" s="19">
        <f>Table1[[#This Row],[Discount (%)]]</f>
        <v>15</v>
      </c>
      <c r="F2247" s="20">
        <f>Table1[[#This Row],[Profit]]</f>
        <v>438.13</v>
      </c>
    </row>
    <row r="2248" spans="5:6">
      <c r="E2248" s="19">
        <f>Table1[[#This Row],[Discount (%)]]</f>
        <v>0</v>
      </c>
      <c r="F2248" s="20">
        <f>Table1[[#This Row],[Profit]]</f>
        <v>11.6</v>
      </c>
    </row>
    <row r="2249" spans="5:6">
      <c r="E2249" s="19">
        <f>Table1[[#This Row],[Discount (%)]]</f>
        <v>49</v>
      </c>
      <c r="F2249" s="20">
        <f>Table1[[#This Row],[Profit]]</f>
        <v>1749.27</v>
      </c>
    </row>
    <row r="2250" spans="5:6">
      <c r="E2250" s="19">
        <f>Table1[[#This Row],[Discount (%)]]</f>
        <v>7</v>
      </c>
      <c r="F2250" s="20">
        <f>Table1[[#This Row],[Profit]]</f>
        <v>685.96</v>
      </c>
    </row>
    <row r="2251" spans="5:6">
      <c r="E2251" s="19">
        <f>Table1[[#This Row],[Discount (%)]]</f>
        <v>25</v>
      </c>
      <c r="F2251" s="20">
        <f>Table1[[#This Row],[Profit]]</f>
        <v>1165.0999999999999</v>
      </c>
    </row>
    <row r="2252" spans="5:6">
      <c r="E2252" s="19">
        <f>Table1[[#This Row],[Discount (%)]]</f>
        <v>23</v>
      </c>
      <c r="F2252" s="20">
        <f>Table1[[#This Row],[Profit]]</f>
        <v>317.02999999999997</v>
      </c>
    </row>
    <row r="2253" spans="5:6">
      <c r="E2253" s="19">
        <f>Table1[[#This Row],[Discount (%)]]</f>
        <v>23</v>
      </c>
      <c r="F2253" s="20">
        <f>Table1[[#This Row],[Profit]]</f>
        <v>192.92</v>
      </c>
    </row>
    <row r="2254" spans="5:6">
      <c r="E2254" s="19">
        <f>Table1[[#This Row],[Discount (%)]]</f>
        <v>32</v>
      </c>
      <c r="F2254" s="20">
        <f>Table1[[#This Row],[Profit]]</f>
        <v>1718.75</v>
      </c>
    </row>
    <row r="2255" spans="5:6">
      <c r="E2255" s="19">
        <f>Table1[[#This Row],[Discount (%)]]</f>
        <v>1</v>
      </c>
      <c r="F2255" s="20">
        <f>Table1[[#This Row],[Profit]]</f>
        <v>1315.46</v>
      </c>
    </row>
    <row r="2256" spans="5:6">
      <c r="E2256" s="19">
        <f>Table1[[#This Row],[Discount (%)]]</f>
        <v>31</v>
      </c>
      <c r="F2256" s="20">
        <f>Table1[[#This Row],[Profit]]</f>
        <v>1013.64</v>
      </c>
    </row>
    <row r="2257" spans="5:6">
      <c r="E2257" s="19">
        <f>Table1[[#This Row],[Discount (%)]]</f>
        <v>31</v>
      </c>
      <c r="F2257" s="20">
        <f>Table1[[#This Row],[Profit]]</f>
        <v>961.9</v>
      </c>
    </row>
    <row r="2258" spans="5:6">
      <c r="E2258" s="19">
        <f>Table1[[#This Row],[Discount (%)]]</f>
        <v>35</v>
      </c>
      <c r="F2258" s="20">
        <f>Table1[[#This Row],[Profit]]</f>
        <v>1971.14</v>
      </c>
    </row>
    <row r="2259" spans="5:6">
      <c r="E2259" s="19">
        <f>Table1[[#This Row],[Discount (%)]]</f>
        <v>6</v>
      </c>
      <c r="F2259" s="20">
        <f>Table1[[#This Row],[Profit]]</f>
        <v>857.8</v>
      </c>
    </row>
    <row r="2260" spans="5:6">
      <c r="E2260" s="19">
        <f>Table1[[#This Row],[Discount (%)]]</f>
        <v>47</v>
      </c>
      <c r="F2260" s="20">
        <f>Table1[[#This Row],[Profit]]</f>
        <v>82.86</v>
      </c>
    </row>
    <row r="2261" spans="5:6">
      <c r="E2261" s="19">
        <f>Table1[[#This Row],[Discount (%)]]</f>
        <v>12</v>
      </c>
      <c r="F2261" s="20">
        <f>Table1[[#This Row],[Profit]]</f>
        <v>452.79</v>
      </c>
    </row>
    <row r="2262" spans="5:6">
      <c r="E2262" s="19">
        <f>Table1[[#This Row],[Discount (%)]]</f>
        <v>38</v>
      </c>
      <c r="F2262" s="20">
        <f>Table1[[#This Row],[Profit]]</f>
        <v>1138.32</v>
      </c>
    </row>
    <row r="2263" spans="5:6">
      <c r="E2263" s="19">
        <f>Table1[[#This Row],[Discount (%)]]</f>
        <v>46</v>
      </c>
      <c r="F2263" s="20">
        <f>Table1[[#This Row],[Profit]]</f>
        <v>1502.64</v>
      </c>
    </row>
    <row r="2264" spans="5:6">
      <c r="E2264" s="19">
        <f>Table1[[#This Row],[Discount (%)]]</f>
        <v>50</v>
      </c>
      <c r="F2264" s="20">
        <f>Table1[[#This Row],[Profit]]</f>
        <v>807.52</v>
      </c>
    </row>
    <row r="2265" spans="5:6">
      <c r="E2265" s="19">
        <f>Table1[[#This Row],[Discount (%)]]</f>
        <v>2</v>
      </c>
      <c r="F2265" s="20">
        <f>Table1[[#This Row],[Profit]]</f>
        <v>1807.52</v>
      </c>
    </row>
    <row r="2266" spans="5:6">
      <c r="E2266" s="19">
        <f>Table1[[#This Row],[Discount (%)]]</f>
        <v>37</v>
      </c>
      <c r="F2266" s="20">
        <f>Table1[[#This Row],[Profit]]</f>
        <v>808.64</v>
      </c>
    </row>
    <row r="2267" spans="5:6">
      <c r="E2267" s="19">
        <f>Table1[[#This Row],[Discount (%)]]</f>
        <v>29</v>
      </c>
      <c r="F2267" s="20">
        <f>Table1[[#This Row],[Profit]]</f>
        <v>37.9</v>
      </c>
    </row>
    <row r="2268" spans="5:6">
      <c r="E2268" s="19">
        <f>Table1[[#This Row],[Discount (%)]]</f>
        <v>17</v>
      </c>
      <c r="F2268" s="20">
        <f>Table1[[#This Row],[Profit]]</f>
        <v>982.59</v>
      </c>
    </row>
    <row r="2269" spans="5:6">
      <c r="E2269" s="19">
        <f>Table1[[#This Row],[Discount (%)]]</f>
        <v>50</v>
      </c>
      <c r="F2269" s="20">
        <f>Table1[[#This Row],[Profit]]</f>
        <v>1041.8599999999999</v>
      </c>
    </row>
    <row r="2270" spans="5:6">
      <c r="E2270" s="19">
        <f>Table1[[#This Row],[Discount (%)]]</f>
        <v>37</v>
      </c>
      <c r="F2270" s="20">
        <f>Table1[[#This Row],[Profit]]</f>
        <v>134.13999999999999</v>
      </c>
    </row>
    <row r="2271" spans="5:6">
      <c r="E2271" s="19">
        <f>Table1[[#This Row],[Discount (%)]]</f>
        <v>39</v>
      </c>
      <c r="F2271" s="20">
        <f>Table1[[#This Row],[Profit]]</f>
        <v>579.95000000000005</v>
      </c>
    </row>
    <row r="2272" spans="5:6">
      <c r="E2272" s="19">
        <f>Table1[[#This Row],[Discount (%)]]</f>
        <v>25</v>
      </c>
      <c r="F2272" s="20">
        <f>Table1[[#This Row],[Profit]]</f>
        <v>1557.58</v>
      </c>
    </row>
    <row r="2273" spans="5:6">
      <c r="E2273" s="19">
        <f>Table1[[#This Row],[Discount (%)]]</f>
        <v>26</v>
      </c>
      <c r="F2273" s="20">
        <f>Table1[[#This Row],[Profit]]</f>
        <v>987.25</v>
      </c>
    </row>
    <row r="2274" spans="5:6">
      <c r="E2274" s="19">
        <f>Table1[[#This Row],[Discount (%)]]</f>
        <v>11</v>
      </c>
      <c r="F2274" s="20">
        <f>Table1[[#This Row],[Profit]]</f>
        <v>1853.38</v>
      </c>
    </row>
    <row r="2275" spans="5:6">
      <c r="E2275" s="19">
        <f>Table1[[#This Row],[Discount (%)]]</f>
        <v>1</v>
      </c>
      <c r="F2275" s="20">
        <f>Table1[[#This Row],[Profit]]</f>
        <v>1634.57</v>
      </c>
    </row>
    <row r="2276" spans="5:6">
      <c r="E2276" s="19">
        <f>Table1[[#This Row],[Discount (%)]]</f>
        <v>13</v>
      </c>
      <c r="F2276" s="20">
        <f>Table1[[#This Row],[Profit]]</f>
        <v>1983.35</v>
      </c>
    </row>
    <row r="2277" spans="5:6">
      <c r="E2277" s="19">
        <f>Table1[[#This Row],[Discount (%)]]</f>
        <v>42</v>
      </c>
      <c r="F2277" s="20">
        <f>Table1[[#This Row],[Profit]]</f>
        <v>1483.96</v>
      </c>
    </row>
    <row r="2278" spans="5:6">
      <c r="E2278" s="19">
        <f>Table1[[#This Row],[Discount (%)]]</f>
        <v>43</v>
      </c>
      <c r="F2278" s="20">
        <f>Table1[[#This Row],[Profit]]</f>
        <v>139.41999999999999</v>
      </c>
    </row>
    <row r="2279" spans="5:6">
      <c r="E2279" s="19">
        <f>Table1[[#This Row],[Discount (%)]]</f>
        <v>9</v>
      </c>
      <c r="F2279" s="20">
        <f>Table1[[#This Row],[Profit]]</f>
        <v>673.67</v>
      </c>
    </row>
    <row r="2280" spans="5:6">
      <c r="E2280" s="19">
        <f>Table1[[#This Row],[Discount (%)]]</f>
        <v>12</v>
      </c>
      <c r="F2280" s="20">
        <f>Table1[[#This Row],[Profit]]</f>
        <v>946.41</v>
      </c>
    </row>
    <row r="2281" spans="5:6">
      <c r="E2281" s="19">
        <f>Table1[[#This Row],[Discount (%)]]</f>
        <v>40</v>
      </c>
      <c r="F2281" s="20">
        <f>Table1[[#This Row],[Profit]]</f>
        <v>719.9</v>
      </c>
    </row>
    <row r="2282" spans="5:6">
      <c r="E2282" s="19">
        <f>Table1[[#This Row],[Discount (%)]]</f>
        <v>18</v>
      </c>
      <c r="F2282" s="20">
        <f>Table1[[#This Row],[Profit]]</f>
        <v>449.32</v>
      </c>
    </row>
    <row r="2283" spans="5:6">
      <c r="E2283" s="19">
        <f>Table1[[#This Row],[Discount (%)]]</f>
        <v>21</v>
      </c>
      <c r="F2283" s="20">
        <f>Table1[[#This Row],[Profit]]</f>
        <v>1210.06</v>
      </c>
    </row>
    <row r="2284" spans="5:6">
      <c r="E2284" s="19">
        <f>Table1[[#This Row],[Discount (%)]]</f>
        <v>5</v>
      </c>
      <c r="F2284" s="20">
        <f>Table1[[#This Row],[Profit]]</f>
        <v>1688.09</v>
      </c>
    </row>
    <row r="2285" spans="5:6">
      <c r="E2285" s="19">
        <f>Table1[[#This Row],[Discount (%)]]</f>
        <v>13</v>
      </c>
      <c r="F2285" s="20">
        <f>Table1[[#This Row],[Profit]]</f>
        <v>1722</v>
      </c>
    </row>
    <row r="2286" spans="5:6">
      <c r="E2286" s="19">
        <f>Table1[[#This Row],[Discount (%)]]</f>
        <v>32</v>
      </c>
      <c r="F2286" s="20">
        <f>Table1[[#This Row],[Profit]]</f>
        <v>228.43</v>
      </c>
    </row>
    <row r="2287" spans="5:6">
      <c r="E2287" s="19">
        <f>Table1[[#This Row],[Discount (%)]]</f>
        <v>30</v>
      </c>
      <c r="F2287" s="20">
        <f>Table1[[#This Row],[Profit]]</f>
        <v>1922.79</v>
      </c>
    </row>
    <row r="2288" spans="5:6">
      <c r="E2288" s="19">
        <f>Table1[[#This Row],[Discount (%)]]</f>
        <v>35</v>
      </c>
      <c r="F2288" s="20">
        <f>Table1[[#This Row],[Profit]]</f>
        <v>400.07</v>
      </c>
    </row>
    <row r="2289" spans="5:6">
      <c r="E2289" s="19">
        <f>Table1[[#This Row],[Discount (%)]]</f>
        <v>48</v>
      </c>
      <c r="F2289" s="20">
        <f>Table1[[#This Row],[Profit]]</f>
        <v>921.07</v>
      </c>
    </row>
    <row r="2290" spans="5:6">
      <c r="E2290" s="19">
        <f>Table1[[#This Row],[Discount (%)]]</f>
        <v>8</v>
      </c>
      <c r="F2290" s="20">
        <f>Table1[[#This Row],[Profit]]</f>
        <v>1847.33</v>
      </c>
    </row>
    <row r="2291" spans="5:6">
      <c r="E2291" s="19">
        <f>Table1[[#This Row],[Discount (%)]]</f>
        <v>33</v>
      </c>
      <c r="F2291" s="20">
        <f>Table1[[#This Row],[Profit]]</f>
        <v>1868.78</v>
      </c>
    </row>
    <row r="2292" spans="5:6">
      <c r="E2292" s="19">
        <f>Table1[[#This Row],[Discount (%)]]</f>
        <v>43</v>
      </c>
      <c r="F2292" s="20">
        <f>Table1[[#This Row],[Profit]]</f>
        <v>649.79</v>
      </c>
    </row>
    <row r="2293" spans="5:6">
      <c r="E2293" s="19">
        <f>Table1[[#This Row],[Discount (%)]]</f>
        <v>15</v>
      </c>
      <c r="F2293" s="20">
        <f>Table1[[#This Row],[Profit]]</f>
        <v>1803.1</v>
      </c>
    </row>
    <row r="2294" spans="5:6">
      <c r="E2294" s="19">
        <f>Table1[[#This Row],[Discount (%)]]</f>
        <v>4</v>
      </c>
      <c r="F2294" s="20">
        <f>Table1[[#This Row],[Profit]]</f>
        <v>364.49</v>
      </c>
    </row>
    <row r="2295" spans="5:6">
      <c r="E2295" s="19">
        <f>Table1[[#This Row],[Discount (%)]]</f>
        <v>42</v>
      </c>
      <c r="F2295" s="20">
        <f>Table1[[#This Row],[Profit]]</f>
        <v>562.91999999999996</v>
      </c>
    </row>
    <row r="2296" spans="5:6">
      <c r="E2296" s="19">
        <f>Table1[[#This Row],[Discount (%)]]</f>
        <v>33</v>
      </c>
      <c r="F2296" s="20">
        <f>Table1[[#This Row],[Profit]]</f>
        <v>169.92</v>
      </c>
    </row>
    <row r="2297" spans="5:6">
      <c r="E2297" s="19">
        <f>Table1[[#This Row],[Discount (%)]]</f>
        <v>49</v>
      </c>
      <c r="F2297" s="20">
        <f>Table1[[#This Row],[Profit]]</f>
        <v>1306.5999999999999</v>
      </c>
    </row>
    <row r="2298" spans="5:6">
      <c r="E2298" s="19">
        <f>Table1[[#This Row],[Discount (%)]]</f>
        <v>43</v>
      </c>
      <c r="F2298" s="20">
        <f>Table1[[#This Row],[Profit]]</f>
        <v>264.45999999999998</v>
      </c>
    </row>
    <row r="2299" spans="5:6">
      <c r="E2299" s="19">
        <f>Table1[[#This Row],[Discount (%)]]</f>
        <v>47</v>
      </c>
      <c r="F2299" s="20">
        <f>Table1[[#This Row],[Profit]]</f>
        <v>1847.94</v>
      </c>
    </row>
    <row r="2300" spans="5:6">
      <c r="E2300" s="19">
        <f>Table1[[#This Row],[Discount (%)]]</f>
        <v>48</v>
      </c>
      <c r="F2300" s="20">
        <f>Table1[[#This Row],[Profit]]</f>
        <v>1190.2</v>
      </c>
    </row>
    <row r="2301" spans="5:6">
      <c r="E2301" s="19">
        <f>Table1[[#This Row],[Discount (%)]]</f>
        <v>47</v>
      </c>
      <c r="F2301" s="20">
        <f>Table1[[#This Row],[Profit]]</f>
        <v>1481.16</v>
      </c>
    </row>
    <row r="2302" spans="5:6">
      <c r="E2302" s="19">
        <f>Table1[[#This Row],[Discount (%)]]</f>
        <v>1</v>
      </c>
      <c r="F2302" s="20">
        <f>Table1[[#This Row],[Profit]]</f>
        <v>1017.59</v>
      </c>
    </row>
    <row r="2303" spans="5:6">
      <c r="E2303" s="19">
        <f>Table1[[#This Row],[Discount (%)]]</f>
        <v>15</v>
      </c>
      <c r="F2303" s="20">
        <f>Table1[[#This Row],[Profit]]</f>
        <v>1026.82</v>
      </c>
    </row>
    <row r="2304" spans="5:6">
      <c r="E2304" s="19">
        <f>Table1[[#This Row],[Discount (%)]]</f>
        <v>27</v>
      </c>
      <c r="F2304" s="20">
        <f>Table1[[#This Row],[Profit]]</f>
        <v>57.89</v>
      </c>
    </row>
    <row r="2305" spans="5:6">
      <c r="E2305" s="19">
        <f>Table1[[#This Row],[Discount (%)]]</f>
        <v>24</v>
      </c>
      <c r="F2305" s="20">
        <f>Table1[[#This Row],[Profit]]</f>
        <v>466.97</v>
      </c>
    </row>
    <row r="2306" spans="5:6">
      <c r="E2306" s="19">
        <f>Table1[[#This Row],[Discount (%)]]</f>
        <v>15</v>
      </c>
      <c r="F2306" s="20">
        <f>Table1[[#This Row],[Profit]]</f>
        <v>1637.94</v>
      </c>
    </row>
    <row r="2307" spans="5:6">
      <c r="E2307" s="19">
        <f>Table1[[#This Row],[Discount (%)]]</f>
        <v>0</v>
      </c>
      <c r="F2307" s="20">
        <f>Table1[[#This Row],[Profit]]</f>
        <v>955.82</v>
      </c>
    </row>
    <row r="2308" spans="5:6">
      <c r="E2308" s="19">
        <f>Table1[[#This Row],[Discount (%)]]</f>
        <v>27</v>
      </c>
      <c r="F2308" s="20">
        <f>Table1[[#This Row],[Profit]]</f>
        <v>556.05999999999995</v>
      </c>
    </row>
    <row r="2309" spans="5:6">
      <c r="E2309" s="19">
        <f>Table1[[#This Row],[Discount (%)]]</f>
        <v>22</v>
      </c>
      <c r="F2309" s="20">
        <f>Table1[[#This Row],[Profit]]</f>
        <v>527.33000000000004</v>
      </c>
    </row>
    <row r="2310" spans="5:6">
      <c r="E2310" s="19">
        <f>Table1[[#This Row],[Discount (%)]]</f>
        <v>47</v>
      </c>
      <c r="F2310" s="20">
        <f>Table1[[#This Row],[Profit]]</f>
        <v>631.41</v>
      </c>
    </row>
    <row r="2311" spans="5:6">
      <c r="E2311" s="19">
        <f>Table1[[#This Row],[Discount (%)]]</f>
        <v>39</v>
      </c>
      <c r="F2311" s="20">
        <f>Table1[[#This Row],[Profit]]</f>
        <v>1120.53</v>
      </c>
    </row>
    <row r="2312" spans="5:6">
      <c r="E2312" s="19">
        <f>Table1[[#This Row],[Discount (%)]]</f>
        <v>16</v>
      </c>
      <c r="F2312" s="20">
        <f>Table1[[#This Row],[Profit]]</f>
        <v>956.84</v>
      </c>
    </row>
    <row r="2313" spans="5:6">
      <c r="E2313" s="19">
        <f>Table1[[#This Row],[Discount (%)]]</f>
        <v>22</v>
      </c>
      <c r="F2313" s="20">
        <f>Table1[[#This Row],[Profit]]</f>
        <v>967.07</v>
      </c>
    </row>
    <row r="2314" spans="5:6">
      <c r="E2314" s="19">
        <f>Table1[[#This Row],[Discount (%)]]</f>
        <v>21</v>
      </c>
      <c r="F2314" s="20">
        <f>Table1[[#This Row],[Profit]]</f>
        <v>1015.31</v>
      </c>
    </row>
    <row r="2315" spans="5:6">
      <c r="E2315" s="19">
        <f>Table1[[#This Row],[Discount (%)]]</f>
        <v>28</v>
      </c>
      <c r="F2315" s="20">
        <f>Table1[[#This Row],[Profit]]</f>
        <v>283.56</v>
      </c>
    </row>
    <row r="2316" spans="5:6">
      <c r="E2316" s="19">
        <f>Table1[[#This Row],[Discount (%)]]</f>
        <v>28</v>
      </c>
      <c r="F2316" s="20">
        <f>Table1[[#This Row],[Profit]]</f>
        <v>12.42</v>
      </c>
    </row>
    <row r="2317" spans="5:6">
      <c r="E2317" s="19">
        <f>Table1[[#This Row],[Discount (%)]]</f>
        <v>19</v>
      </c>
      <c r="F2317" s="20">
        <f>Table1[[#This Row],[Profit]]</f>
        <v>1495.95</v>
      </c>
    </row>
    <row r="2318" spans="5:6">
      <c r="E2318" s="19">
        <f>Table1[[#This Row],[Discount (%)]]</f>
        <v>10</v>
      </c>
      <c r="F2318" s="20">
        <f>Table1[[#This Row],[Profit]]</f>
        <v>1058.17</v>
      </c>
    </row>
    <row r="2319" spans="5:6">
      <c r="E2319" s="19">
        <f>Table1[[#This Row],[Discount (%)]]</f>
        <v>36</v>
      </c>
      <c r="F2319" s="20">
        <f>Table1[[#This Row],[Profit]]</f>
        <v>612.99</v>
      </c>
    </row>
    <row r="2320" spans="5:6">
      <c r="E2320" s="19">
        <f>Table1[[#This Row],[Discount (%)]]</f>
        <v>36</v>
      </c>
      <c r="F2320" s="20">
        <f>Table1[[#This Row],[Profit]]</f>
        <v>1381.21</v>
      </c>
    </row>
    <row r="2321" spans="5:6">
      <c r="E2321" s="19">
        <f>Table1[[#This Row],[Discount (%)]]</f>
        <v>20</v>
      </c>
      <c r="F2321" s="20">
        <f>Table1[[#This Row],[Profit]]</f>
        <v>195.11</v>
      </c>
    </row>
    <row r="2322" spans="5:6">
      <c r="E2322" s="19">
        <f>Table1[[#This Row],[Discount (%)]]</f>
        <v>36</v>
      </c>
      <c r="F2322" s="20">
        <f>Table1[[#This Row],[Profit]]</f>
        <v>1539.13</v>
      </c>
    </row>
    <row r="2323" spans="5:6">
      <c r="E2323" s="19">
        <f>Table1[[#This Row],[Discount (%)]]</f>
        <v>23</v>
      </c>
      <c r="F2323" s="20">
        <f>Table1[[#This Row],[Profit]]</f>
        <v>734.6</v>
      </c>
    </row>
    <row r="2324" spans="5:6">
      <c r="E2324" s="19">
        <f>Table1[[#This Row],[Discount (%)]]</f>
        <v>24</v>
      </c>
      <c r="F2324" s="20">
        <f>Table1[[#This Row],[Profit]]</f>
        <v>747.39</v>
      </c>
    </row>
    <row r="2325" spans="5:6">
      <c r="E2325" s="19">
        <f>Table1[[#This Row],[Discount (%)]]</f>
        <v>36</v>
      </c>
      <c r="F2325" s="20">
        <f>Table1[[#This Row],[Profit]]</f>
        <v>417.33</v>
      </c>
    </row>
    <row r="2326" spans="5:6">
      <c r="E2326" s="19">
        <f>Table1[[#This Row],[Discount (%)]]</f>
        <v>19</v>
      </c>
      <c r="F2326" s="20">
        <f>Table1[[#This Row],[Profit]]</f>
        <v>1463.66</v>
      </c>
    </row>
    <row r="2327" spans="5:6">
      <c r="E2327" s="19">
        <f>Table1[[#This Row],[Discount (%)]]</f>
        <v>0</v>
      </c>
      <c r="F2327" s="20">
        <f>Table1[[#This Row],[Profit]]</f>
        <v>720.72</v>
      </c>
    </row>
    <row r="2328" spans="5:6">
      <c r="E2328" s="19">
        <f>Table1[[#This Row],[Discount (%)]]</f>
        <v>26</v>
      </c>
      <c r="F2328" s="20">
        <f>Table1[[#This Row],[Profit]]</f>
        <v>1338.86</v>
      </c>
    </row>
    <row r="2329" spans="5:6">
      <c r="E2329" s="19">
        <f>Table1[[#This Row],[Discount (%)]]</f>
        <v>49</v>
      </c>
      <c r="F2329" s="20">
        <f>Table1[[#This Row],[Profit]]</f>
        <v>175.19</v>
      </c>
    </row>
    <row r="2330" spans="5:6">
      <c r="E2330" s="19">
        <f>Table1[[#This Row],[Discount (%)]]</f>
        <v>36</v>
      </c>
      <c r="F2330" s="20">
        <f>Table1[[#This Row],[Profit]]</f>
        <v>1725.89</v>
      </c>
    </row>
    <row r="2331" spans="5:6">
      <c r="E2331" s="19">
        <f>Table1[[#This Row],[Discount (%)]]</f>
        <v>44</v>
      </c>
      <c r="F2331" s="20">
        <f>Table1[[#This Row],[Profit]]</f>
        <v>1078.52</v>
      </c>
    </row>
    <row r="2332" spans="5:6">
      <c r="E2332" s="19">
        <f>Table1[[#This Row],[Discount (%)]]</f>
        <v>19</v>
      </c>
      <c r="F2332" s="20">
        <f>Table1[[#This Row],[Profit]]</f>
        <v>941.13</v>
      </c>
    </row>
    <row r="2333" spans="5:6">
      <c r="E2333" s="19">
        <f>Table1[[#This Row],[Discount (%)]]</f>
        <v>28</v>
      </c>
      <c r="F2333" s="20">
        <f>Table1[[#This Row],[Profit]]</f>
        <v>1981.21</v>
      </c>
    </row>
    <row r="2334" spans="5:6">
      <c r="E2334" s="19">
        <f>Table1[[#This Row],[Discount (%)]]</f>
        <v>49</v>
      </c>
      <c r="F2334" s="20">
        <f>Table1[[#This Row],[Profit]]</f>
        <v>598.1</v>
      </c>
    </row>
    <row r="2335" spans="5:6">
      <c r="E2335" s="19">
        <f>Table1[[#This Row],[Discount (%)]]</f>
        <v>40</v>
      </c>
      <c r="F2335" s="20">
        <f>Table1[[#This Row],[Profit]]</f>
        <v>1676.09</v>
      </c>
    </row>
    <row r="2336" spans="5:6">
      <c r="E2336" s="19">
        <f>Table1[[#This Row],[Discount (%)]]</f>
        <v>34</v>
      </c>
      <c r="F2336" s="20">
        <f>Table1[[#This Row],[Profit]]</f>
        <v>332.68</v>
      </c>
    </row>
    <row r="2337" spans="5:6">
      <c r="E2337" s="19">
        <f>Table1[[#This Row],[Discount (%)]]</f>
        <v>48</v>
      </c>
      <c r="F2337" s="20">
        <f>Table1[[#This Row],[Profit]]</f>
        <v>1760.1</v>
      </c>
    </row>
    <row r="2338" spans="5:6">
      <c r="E2338" s="19">
        <f>Table1[[#This Row],[Discount (%)]]</f>
        <v>0</v>
      </c>
      <c r="F2338" s="20">
        <f>Table1[[#This Row],[Profit]]</f>
        <v>1024.17</v>
      </c>
    </row>
    <row r="2339" spans="5:6">
      <c r="E2339" s="19">
        <f>Table1[[#This Row],[Discount (%)]]</f>
        <v>7</v>
      </c>
      <c r="F2339" s="20">
        <f>Table1[[#This Row],[Profit]]</f>
        <v>1906.47</v>
      </c>
    </row>
    <row r="2340" spans="5:6">
      <c r="E2340" s="19">
        <f>Table1[[#This Row],[Discount (%)]]</f>
        <v>20</v>
      </c>
      <c r="F2340" s="20">
        <f>Table1[[#This Row],[Profit]]</f>
        <v>1065.9100000000001</v>
      </c>
    </row>
    <row r="2341" spans="5:6">
      <c r="E2341" s="19">
        <f>Table1[[#This Row],[Discount (%)]]</f>
        <v>29</v>
      </c>
      <c r="F2341" s="20">
        <f>Table1[[#This Row],[Profit]]</f>
        <v>1616.7</v>
      </c>
    </row>
    <row r="2342" spans="5:6">
      <c r="E2342" s="19">
        <f>Table1[[#This Row],[Discount (%)]]</f>
        <v>4</v>
      </c>
      <c r="F2342" s="20">
        <f>Table1[[#This Row],[Profit]]</f>
        <v>1247.32</v>
      </c>
    </row>
    <row r="2343" spans="5:6">
      <c r="E2343" s="19">
        <f>Table1[[#This Row],[Discount (%)]]</f>
        <v>10</v>
      </c>
      <c r="F2343" s="20">
        <f>Table1[[#This Row],[Profit]]</f>
        <v>443.6</v>
      </c>
    </row>
    <row r="2344" spans="5:6">
      <c r="E2344" s="19">
        <f>Table1[[#This Row],[Discount (%)]]</f>
        <v>17</v>
      </c>
      <c r="F2344" s="20">
        <f>Table1[[#This Row],[Profit]]</f>
        <v>275.07</v>
      </c>
    </row>
    <row r="2345" spans="5:6">
      <c r="E2345" s="19">
        <f>Table1[[#This Row],[Discount (%)]]</f>
        <v>0</v>
      </c>
      <c r="F2345" s="20">
        <f>Table1[[#This Row],[Profit]]</f>
        <v>516.09</v>
      </c>
    </row>
    <row r="2346" spans="5:6">
      <c r="E2346" s="19">
        <f>Table1[[#This Row],[Discount (%)]]</f>
        <v>45</v>
      </c>
      <c r="F2346" s="20">
        <f>Table1[[#This Row],[Profit]]</f>
        <v>1261.56</v>
      </c>
    </row>
    <row r="2347" spans="5:6">
      <c r="E2347" s="19">
        <f>Table1[[#This Row],[Discount (%)]]</f>
        <v>23</v>
      </c>
      <c r="F2347" s="20">
        <f>Table1[[#This Row],[Profit]]</f>
        <v>96.15</v>
      </c>
    </row>
    <row r="2348" spans="5:6">
      <c r="E2348" s="19">
        <f>Table1[[#This Row],[Discount (%)]]</f>
        <v>2</v>
      </c>
      <c r="F2348" s="20">
        <f>Table1[[#This Row],[Profit]]</f>
        <v>1244.08</v>
      </c>
    </row>
    <row r="2349" spans="5:6">
      <c r="E2349" s="19">
        <f>Table1[[#This Row],[Discount (%)]]</f>
        <v>26</v>
      </c>
      <c r="F2349" s="20">
        <f>Table1[[#This Row],[Profit]]</f>
        <v>176.06</v>
      </c>
    </row>
    <row r="2350" spans="5:6">
      <c r="E2350" s="19">
        <f>Table1[[#This Row],[Discount (%)]]</f>
        <v>16</v>
      </c>
      <c r="F2350" s="20">
        <f>Table1[[#This Row],[Profit]]</f>
        <v>1197.8399999999999</v>
      </c>
    </row>
    <row r="2351" spans="5:6">
      <c r="E2351" s="19">
        <f>Table1[[#This Row],[Discount (%)]]</f>
        <v>15</v>
      </c>
      <c r="F2351" s="20">
        <f>Table1[[#This Row],[Profit]]</f>
        <v>551.07000000000005</v>
      </c>
    </row>
    <row r="2352" spans="5:6">
      <c r="E2352" s="19">
        <f>Table1[[#This Row],[Discount (%)]]</f>
        <v>33</v>
      </c>
      <c r="F2352" s="20">
        <f>Table1[[#This Row],[Profit]]</f>
        <v>1498.04</v>
      </c>
    </row>
    <row r="2353" spans="5:6">
      <c r="E2353" s="19">
        <f>Table1[[#This Row],[Discount (%)]]</f>
        <v>37</v>
      </c>
      <c r="F2353" s="20">
        <f>Table1[[#This Row],[Profit]]</f>
        <v>441.89</v>
      </c>
    </row>
    <row r="2354" spans="5:6">
      <c r="E2354" s="19">
        <f>Table1[[#This Row],[Discount (%)]]</f>
        <v>10</v>
      </c>
      <c r="F2354" s="20">
        <f>Table1[[#This Row],[Profit]]</f>
        <v>1074.8599999999999</v>
      </c>
    </row>
    <row r="2355" spans="5:6">
      <c r="E2355" s="19">
        <f>Table1[[#This Row],[Discount (%)]]</f>
        <v>40</v>
      </c>
      <c r="F2355" s="20">
        <f>Table1[[#This Row],[Profit]]</f>
        <v>1762.83</v>
      </c>
    </row>
    <row r="2356" spans="5:6">
      <c r="E2356" s="19">
        <f>Table1[[#This Row],[Discount (%)]]</f>
        <v>50</v>
      </c>
      <c r="F2356" s="20">
        <f>Table1[[#This Row],[Profit]]</f>
        <v>836.22</v>
      </c>
    </row>
    <row r="2357" spans="5:6">
      <c r="E2357" s="19">
        <f>Table1[[#This Row],[Discount (%)]]</f>
        <v>23</v>
      </c>
      <c r="F2357" s="20">
        <f>Table1[[#This Row],[Profit]]</f>
        <v>956.58</v>
      </c>
    </row>
    <row r="2358" spans="5:6">
      <c r="E2358" s="19">
        <f>Table1[[#This Row],[Discount (%)]]</f>
        <v>32</v>
      </c>
      <c r="F2358" s="20">
        <f>Table1[[#This Row],[Profit]]</f>
        <v>685.06</v>
      </c>
    </row>
    <row r="2359" spans="5:6">
      <c r="E2359" s="19">
        <f>Table1[[#This Row],[Discount (%)]]</f>
        <v>21</v>
      </c>
      <c r="F2359" s="20">
        <f>Table1[[#This Row],[Profit]]</f>
        <v>127.37</v>
      </c>
    </row>
    <row r="2360" spans="5:6">
      <c r="E2360" s="19">
        <f>Table1[[#This Row],[Discount (%)]]</f>
        <v>15</v>
      </c>
      <c r="F2360" s="20">
        <f>Table1[[#This Row],[Profit]]</f>
        <v>1111.53</v>
      </c>
    </row>
    <row r="2361" spans="5:6">
      <c r="E2361" s="19">
        <f>Table1[[#This Row],[Discount (%)]]</f>
        <v>49</v>
      </c>
      <c r="F2361" s="20">
        <f>Table1[[#This Row],[Profit]]</f>
        <v>82.5</v>
      </c>
    </row>
    <row r="2362" spans="5:6">
      <c r="E2362" s="19">
        <f>Table1[[#This Row],[Discount (%)]]</f>
        <v>46</v>
      </c>
      <c r="F2362" s="20">
        <f>Table1[[#This Row],[Profit]]</f>
        <v>1149.98</v>
      </c>
    </row>
    <row r="2363" spans="5:6">
      <c r="E2363" s="19">
        <f>Table1[[#This Row],[Discount (%)]]</f>
        <v>47</v>
      </c>
      <c r="F2363" s="20">
        <f>Table1[[#This Row],[Profit]]</f>
        <v>943.15</v>
      </c>
    </row>
    <row r="2364" spans="5:6">
      <c r="E2364" s="19">
        <f>Table1[[#This Row],[Discount (%)]]</f>
        <v>34</v>
      </c>
      <c r="F2364" s="20">
        <f>Table1[[#This Row],[Profit]]</f>
        <v>1372.74</v>
      </c>
    </row>
    <row r="2365" spans="5:6">
      <c r="E2365" s="19">
        <f>Table1[[#This Row],[Discount (%)]]</f>
        <v>20</v>
      </c>
      <c r="F2365" s="20">
        <f>Table1[[#This Row],[Profit]]</f>
        <v>1180.95</v>
      </c>
    </row>
    <row r="2366" spans="5:6">
      <c r="E2366" s="19">
        <f>Table1[[#This Row],[Discount (%)]]</f>
        <v>46</v>
      </c>
      <c r="F2366" s="20">
        <f>Table1[[#This Row],[Profit]]</f>
        <v>475.85</v>
      </c>
    </row>
    <row r="2367" spans="5:6">
      <c r="E2367" s="19">
        <f>Table1[[#This Row],[Discount (%)]]</f>
        <v>39</v>
      </c>
      <c r="F2367" s="20">
        <f>Table1[[#This Row],[Profit]]</f>
        <v>414.15</v>
      </c>
    </row>
    <row r="2368" spans="5:6">
      <c r="E2368" s="19">
        <f>Table1[[#This Row],[Discount (%)]]</f>
        <v>44</v>
      </c>
      <c r="F2368" s="20">
        <f>Table1[[#This Row],[Profit]]</f>
        <v>1396.27</v>
      </c>
    </row>
    <row r="2369" spans="5:6">
      <c r="E2369" s="19">
        <f>Table1[[#This Row],[Discount (%)]]</f>
        <v>44</v>
      </c>
      <c r="F2369" s="20">
        <f>Table1[[#This Row],[Profit]]</f>
        <v>1735.64</v>
      </c>
    </row>
    <row r="2370" spans="5:6">
      <c r="E2370" s="19">
        <f>Table1[[#This Row],[Discount (%)]]</f>
        <v>13</v>
      </c>
      <c r="F2370" s="20">
        <f>Table1[[#This Row],[Profit]]</f>
        <v>1881.93</v>
      </c>
    </row>
    <row r="2371" spans="5:6">
      <c r="E2371" s="19">
        <f>Table1[[#This Row],[Discount (%)]]</f>
        <v>45</v>
      </c>
      <c r="F2371" s="20">
        <f>Table1[[#This Row],[Profit]]</f>
        <v>456.9</v>
      </c>
    </row>
    <row r="2372" spans="5:6">
      <c r="E2372" s="19">
        <f>Table1[[#This Row],[Discount (%)]]</f>
        <v>30</v>
      </c>
      <c r="F2372" s="20">
        <f>Table1[[#This Row],[Profit]]</f>
        <v>262.88</v>
      </c>
    </row>
    <row r="2373" spans="5:6">
      <c r="E2373" s="19">
        <f>Table1[[#This Row],[Discount (%)]]</f>
        <v>14</v>
      </c>
      <c r="F2373" s="20">
        <f>Table1[[#This Row],[Profit]]</f>
        <v>836.36</v>
      </c>
    </row>
    <row r="2374" spans="5:6">
      <c r="E2374" s="19">
        <f>Table1[[#This Row],[Discount (%)]]</f>
        <v>13</v>
      </c>
      <c r="F2374" s="20">
        <f>Table1[[#This Row],[Profit]]</f>
        <v>669.83</v>
      </c>
    </row>
    <row r="2375" spans="5:6">
      <c r="E2375" s="19">
        <f>Table1[[#This Row],[Discount (%)]]</f>
        <v>48</v>
      </c>
      <c r="F2375" s="20">
        <f>Table1[[#This Row],[Profit]]</f>
        <v>1589.68</v>
      </c>
    </row>
    <row r="2376" spans="5:6">
      <c r="E2376" s="19">
        <f>Table1[[#This Row],[Discount (%)]]</f>
        <v>0</v>
      </c>
      <c r="F2376" s="20">
        <f>Table1[[#This Row],[Profit]]</f>
        <v>510.31</v>
      </c>
    </row>
    <row r="2377" spans="5:6">
      <c r="E2377" s="19">
        <f>Table1[[#This Row],[Discount (%)]]</f>
        <v>22</v>
      </c>
      <c r="F2377" s="20">
        <f>Table1[[#This Row],[Profit]]</f>
        <v>1347.84</v>
      </c>
    </row>
    <row r="2378" spans="5:6">
      <c r="E2378" s="19">
        <f>Table1[[#This Row],[Discount (%)]]</f>
        <v>50</v>
      </c>
      <c r="F2378" s="20">
        <f>Table1[[#This Row],[Profit]]</f>
        <v>1567.59</v>
      </c>
    </row>
    <row r="2379" spans="5:6">
      <c r="E2379" s="19">
        <f>Table1[[#This Row],[Discount (%)]]</f>
        <v>6</v>
      </c>
      <c r="F2379" s="20">
        <f>Table1[[#This Row],[Profit]]</f>
        <v>1732.68</v>
      </c>
    </row>
    <row r="2380" spans="5:6">
      <c r="E2380" s="19">
        <f>Table1[[#This Row],[Discount (%)]]</f>
        <v>12</v>
      </c>
      <c r="F2380" s="20">
        <f>Table1[[#This Row],[Profit]]</f>
        <v>801.71</v>
      </c>
    </row>
    <row r="2381" spans="5:6">
      <c r="E2381" s="19">
        <f>Table1[[#This Row],[Discount (%)]]</f>
        <v>14</v>
      </c>
      <c r="F2381" s="20">
        <f>Table1[[#This Row],[Profit]]</f>
        <v>1234.5</v>
      </c>
    </row>
    <row r="2382" spans="5:6">
      <c r="E2382" s="19">
        <f>Table1[[#This Row],[Discount (%)]]</f>
        <v>40</v>
      </c>
      <c r="F2382" s="20">
        <f>Table1[[#This Row],[Profit]]</f>
        <v>675.51</v>
      </c>
    </row>
    <row r="2383" spans="5:6">
      <c r="E2383" s="19">
        <f>Table1[[#This Row],[Discount (%)]]</f>
        <v>39</v>
      </c>
      <c r="F2383" s="20">
        <f>Table1[[#This Row],[Profit]]</f>
        <v>616.16</v>
      </c>
    </row>
    <row r="2384" spans="5:6">
      <c r="E2384" s="19">
        <f>Table1[[#This Row],[Discount (%)]]</f>
        <v>11</v>
      </c>
      <c r="F2384" s="20">
        <f>Table1[[#This Row],[Profit]]</f>
        <v>524.34</v>
      </c>
    </row>
    <row r="2385" spans="5:6">
      <c r="E2385" s="19">
        <f>Table1[[#This Row],[Discount (%)]]</f>
        <v>44</v>
      </c>
      <c r="F2385" s="20">
        <f>Table1[[#This Row],[Profit]]</f>
        <v>1286.4100000000001</v>
      </c>
    </row>
    <row r="2386" spans="5:6">
      <c r="E2386" s="19">
        <f>Table1[[#This Row],[Discount (%)]]</f>
        <v>32</v>
      </c>
      <c r="F2386" s="20">
        <f>Table1[[#This Row],[Profit]]</f>
        <v>709.24</v>
      </c>
    </row>
    <row r="2387" spans="5:6">
      <c r="E2387" s="19">
        <f>Table1[[#This Row],[Discount (%)]]</f>
        <v>11</v>
      </c>
      <c r="F2387" s="20">
        <f>Table1[[#This Row],[Profit]]</f>
        <v>86.68</v>
      </c>
    </row>
    <row r="2388" spans="5:6">
      <c r="E2388" s="19">
        <f>Table1[[#This Row],[Discount (%)]]</f>
        <v>16</v>
      </c>
      <c r="F2388" s="20">
        <f>Table1[[#This Row],[Profit]]</f>
        <v>1107.93</v>
      </c>
    </row>
    <row r="2389" spans="5:6">
      <c r="E2389" s="19">
        <f>Table1[[#This Row],[Discount (%)]]</f>
        <v>9</v>
      </c>
      <c r="F2389" s="20">
        <f>Table1[[#This Row],[Profit]]</f>
        <v>1629.08</v>
      </c>
    </row>
    <row r="2390" spans="5:6">
      <c r="E2390" s="19">
        <f>Table1[[#This Row],[Discount (%)]]</f>
        <v>28</v>
      </c>
      <c r="F2390" s="20">
        <f>Table1[[#This Row],[Profit]]</f>
        <v>1567.7</v>
      </c>
    </row>
    <row r="2391" spans="5:6">
      <c r="E2391" s="19">
        <f>Table1[[#This Row],[Discount (%)]]</f>
        <v>39</v>
      </c>
      <c r="F2391" s="20">
        <f>Table1[[#This Row],[Profit]]</f>
        <v>188.39</v>
      </c>
    </row>
    <row r="2392" spans="5:6">
      <c r="E2392" s="19">
        <f>Table1[[#This Row],[Discount (%)]]</f>
        <v>23</v>
      </c>
      <c r="F2392" s="20">
        <f>Table1[[#This Row],[Profit]]</f>
        <v>960.88</v>
      </c>
    </row>
    <row r="2393" spans="5:6">
      <c r="E2393" s="19">
        <f>Table1[[#This Row],[Discount (%)]]</f>
        <v>37</v>
      </c>
      <c r="F2393" s="20">
        <f>Table1[[#This Row],[Profit]]</f>
        <v>558.88</v>
      </c>
    </row>
    <row r="2394" spans="5:6">
      <c r="E2394" s="19">
        <f>Table1[[#This Row],[Discount (%)]]</f>
        <v>13</v>
      </c>
      <c r="F2394" s="20">
        <f>Table1[[#This Row],[Profit]]</f>
        <v>1455.94</v>
      </c>
    </row>
    <row r="2395" spans="5:6">
      <c r="E2395" s="19">
        <f>Table1[[#This Row],[Discount (%)]]</f>
        <v>21</v>
      </c>
      <c r="F2395" s="20">
        <f>Table1[[#This Row],[Profit]]</f>
        <v>938.54</v>
      </c>
    </row>
    <row r="2396" spans="5:6">
      <c r="E2396" s="19">
        <f>Table1[[#This Row],[Discount (%)]]</f>
        <v>45</v>
      </c>
      <c r="F2396" s="20">
        <f>Table1[[#This Row],[Profit]]</f>
        <v>1489.73</v>
      </c>
    </row>
    <row r="2397" spans="5:6">
      <c r="E2397" s="19">
        <f>Table1[[#This Row],[Discount (%)]]</f>
        <v>5</v>
      </c>
      <c r="F2397" s="20">
        <f>Table1[[#This Row],[Profit]]</f>
        <v>428.89</v>
      </c>
    </row>
    <row r="2398" spans="5:6">
      <c r="E2398" s="19">
        <f>Table1[[#This Row],[Discount (%)]]</f>
        <v>28</v>
      </c>
      <c r="F2398" s="20">
        <f>Table1[[#This Row],[Profit]]</f>
        <v>449.37</v>
      </c>
    </row>
    <row r="2399" spans="5:6">
      <c r="E2399" s="19">
        <f>Table1[[#This Row],[Discount (%)]]</f>
        <v>10</v>
      </c>
      <c r="F2399" s="20">
        <f>Table1[[#This Row],[Profit]]</f>
        <v>1752.52</v>
      </c>
    </row>
    <row r="2400" spans="5:6">
      <c r="E2400" s="19">
        <f>Table1[[#This Row],[Discount (%)]]</f>
        <v>14</v>
      </c>
      <c r="F2400" s="20">
        <f>Table1[[#This Row],[Profit]]</f>
        <v>294.18</v>
      </c>
    </row>
    <row r="2401" spans="5:6">
      <c r="E2401" s="19">
        <f>Table1[[#This Row],[Discount (%)]]</f>
        <v>11</v>
      </c>
      <c r="F2401" s="20">
        <f>Table1[[#This Row],[Profit]]</f>
        <v>1317.79</v>
      </c>
    </row>
    <row r="2402" spans="5:6">
      <c r="E2402" s="19">
        <f>Table1[[#This Row],[Discount (%)]]</f>
        <v>34</v>
      </c>
      <c r="F2402" s="20">
        <f>Table1[[#This Row],[Profit]]</f>
        <v>1521.09</v>
      </c>
    </row>
    <row r="2403" spans="5:6">
      <c r="E2403" s="19">
        <f>Table1[[#This Row],[Discount (%)]]</f>
        <v>45</v>
      </c>
      <c r="F2403" s="20">
        <f>Table1[[#This Row],[Profit]]</f>
        <v>1231.31</v>
      </c>
    </row>
    <row r="2404" spans="5:6">
      <c r="E2404" s="19">
        <f>Table1[[#This Row],[Discount (%)]]</f>
        <v>50</v>
      </c>
      <c r="F2404" s="20">
        <f>Table1[[#This Row],[Profit]]</f>
        <v>1413.09</v>
      </c>
    </row>
    <row r="2405" spans="5:6">
      <c r="E2405" s="19">
        <f>Table1[[#This Row],[Discount (%)]]</f>
        <v>43</v>
      </c>
      <c r="F2405" s="20">
        <f>Table1[[#This Row],[Profit]]</f>
        <v>18.21</v>
      </c>
    </row>
    <row r="2406" spans="5:6">
      <c r="E2406" s="19">
        <f>Table1[[#This Row],[Discount (%)]]</f>
        <v>10</v>
      </c>
      <c r="F2406" s="20">
        <f>Table1[[#This Row],[Profit]]</f>
        <v>1498.43</v>
      </c>
    </row>
    <row r="2407" spans="5:6">
      <c r="E2407" s="19">
        <f>Table1[[#This Row],[Discount (%)]]</f>
        <v>13</v>
      </c>
      <c r="F2407" s="20">
        <f>Table1[[#This Row],[Profit]]</f>
        <v>1644.43</v>
      </c>
    </row>
    <row r="2408" spans="5:6">
      <c r="E2408" s="19">
        <f>Table1[[#This Row],[Discount (%)]]</f>
        <v>1</v>
      </c>
      <c r="F2408" s="20">
        <f>Table1[[#This Row],[Profit]]</f>
        <v>1422.35</v>
      </c>
    </row>
    <row r="2409" spans="5:6">
      <c r="E2409" s="19">
        <f>Table1[[#This Row],[Discount (%)]]</f>
        <v>39</v>
      </c>
      <c r="F2409" s="20">
        <f>Table1[[#This Row],[Profit]]</f>
        <v>1652.5</v>
      </c>
    </row>
    <row r="2410" spans="5:6">
      <c r="E2410" s="19">
        <f>Table1[[#This Row],[Discount (%)]]</f>
        <v>7</v>
      </c>
      <c r="F2410" s="20">
        <f>Table1[[#This Row],[Profit]]</f>
        <v>114.29</v>
      </c>
    </row>
    <row r="2411" spans="5:6">
      <c r="E2411" s="19">
        <f>Table1[[#This Row],[Discount (%)]]</f>
        <v>14</v>
      </c>
      <c r="F2411" s="20">
        <f>Table1[[#This Row],[Profit]]</f>
        <v>1784.84</v>
      </c>
    </row>
    <row r="2412" spans="5:6">
      <c r="E2412" s="19">
        <f>Table1[[#This Row],[Discount (%)]]</f>
        <v>13</v>
      </c>
      <c r="F2412" s="20">
        <f>Table1[[#This Row],[Profit]]</f>
        <v>755.42</v>
      </c>
    </row>
    <row r="2413" spans="5:6">
      <c r="E2413" s="19">
        <f>Table1[[#This Row],[Discount (%)]]</f>
        <v>16</v>
      </c>
      <c r="F2413" s="20">
        <f>Table1[[#This Row],[Profit]]</f>
        <v>1179.55</v>
      </c>
    </row>
    <row r="2414" spans="5:6">
      <c r="E2414" s="19">
        <f>Table1[[#This Row],[Discount (%)]]</f>
        <v>6</v>
      </c>
      <c r="F2414" s="20">
        <f>Table1[[#This Row],[Profit]]</f>
        <v>792.74</v>
      </c>
    </row>
    <row r="2415" spans="5:6">
      <c r="E2415" s="19">
        <f>Table1[[#This Row],[Discount (%)]]</f>
        <v>10</v>
      </c>
      <c r="F2415" s="20">
        <f>Table1[[#This Row],[Profit]]</f>
        <v>1979.48</v>
      </c>
    </row>
    <row r="2416" spans="5:6">
      <c r="E2416" s="19">
        <f>Table1[[#This Row],[Discount (%)]]</f>
        <v>9</v>
      </c>
      <c r="F2416" s="20">
        <f>Table1[[#This Row],[Profit]]</f>
        <v>896.09</v>
      </c>
    </row>
    <row r="2417" spans="5:6">
      <c r="E2417" s="19">
        <f>Table1[[#This Row],[Discount (%)]]</f>
        <v>20</v>
      </c>
      <c r="F2417" s="20">
        <f>Table1[[#This Row],[Profit]]</f>
        <v>1877.56</v>
      </c>
    </row>
    <row r="2418" spans="5:6">
      <c r="E2418" s="19">
        <f>Table1[[#This Row],[Discount (%)]]</f>
        <v>43</v>
      </c>
      <c r="F2418" s="20">
        <f>Table1[[#This Row],[Profit]]</f>
        <v>1049.5999999999999</v>
      </c>
    </row>
    <row r="2419" spans="5:6">
      <c r="E2419" s="19">
        <f>Table1[[#This Row],[Discount (%)]]</f>
        <v>47</v>
      </c>
      <c r="F2419" s="20">
        <f>Table1[[#This Row],[Profit]]</f>
        <v>1480.48</v>
      </c>
    </row>
    <row r="2420" spans="5:6">
      <c r="E2420" s="19">
        <f>Table1[[#This Row],[Discount (%)]]</f>
        <v>27</v>
      </c>
      <c r="F2420" s="20">
        <f>Table1[[#This Row],[Profit]]</f>
        <v>1790.25</v>
      </c>
    </row>
    <row r="2421" spans="5:6">
      <c r="E2421" s="19">
        <f>Table1[[#This Row],[Discount (%)]]</f>
        <v>0</v>
      </c>
      <c r="F2421" s="20">
        <f>Table1[[#This Row],[Profit]]</f>
        <v>107.61</v>
      </c>
    </row>
    <row r="2422" spans="5:6">
      <c r="E2422" s="19">
        <f>Table1[[#This Row],[Discount (%)]]</f>
        <v>18</v>
      </c>
      <c r="F2422" s="20">
        <f>Table1[[#This Row],[Profit]]</f>
        <v>235.59</v>
      </c>
    </row>
    <row r="2423" spans="5:6">
      <c r="E2423" s="19">
        <f>Table1[[#This Row],[Discount (%)]]</f>
        <v>46</v>
      </c>
      <c r="F2423" s="20">
        <f>Table1[[#This Row],[Profit]]</f>
        <v>1446.86</v>
      </c>
    </row>
    <row r="2424" spans="5:6">
      <c r="E2424" s="19">
        <f>Table1[[#This Row],[Discount (%)]]</f>
        <v>38</v>
      </c>
      <c r="F2424" s="20">
        <f>Table1[[#This Row],[Profit]]</f>
        <v>332.9</v>
      </c>
    </row>
    <row r="2425" spans="5:6">
      <c r="E2425" s="19">
        <f>Table1[[#This Row],[Discount (%)]]</f>
        <v>8</v>
      </c>
      <c r="F2425" s="20">
        <f>Table1[[#This Row],[Profit]]</f>
        <v>1060.57</v>
      </c>
    </row>
    <row r="2426" spans="5:6">
      <c r="E2426" s="19">
        <f>Table1[[#This Row],[Discount (%)]]</f>
        <v>41</v>
      </c>
      <c r="F2426" s="20">
        <f>Table1[[#This Row],[Profit]]</f>
        <v>1920.28</v>
      </c>
    </row>
    <row r="2427" spans="5:6">
      <c r="E2427" s="19">
        <f>Table1[[#This Row],[Discount (%)]]</f>
        <v>9</v>
      </c>
      <c r="F2427" s="20">
        <f>Table1[[#This Row],[Profit]]</f>
        <v>1762.88</v>
      </c>
    </row>
    <row r="2428" spans="5:6">
      <c r="E2428" s="19">
        <f>Table1[[#This Row],[Discount (%)]]</f>
        <v>20</v>
      </c>
      <c r="F2428" s="20">
        <f>Table1[[#This Row],[Profit]]</f>
        <v>1814.26</v>
      </c>
    </row>
    <row r="2429" spans="5:6">
      <c r="E2429" s="19">
        <f>Table1[[#This Row],[Discount (%)]]</f>
        <v>30</v>
      </c>
      <c r="F2429" s="20">
        <f>Table1[[#This Row],[Profit]]</f>
        <v>493.72</v>
      </c>
    </row>
    <row r="2430" spans="5:6">
      <c r="E2430" s="19">
        <f>Table1[[#This Row],[Discount (%)]]</f>
        <v>34</v>
      </c>
      <c r="F2430" s="20">
        <f>Table1[[#This Row],[Profit]]</f>
        <v>361.7</v>
      </c>
    </row>
    <row r="2431" spans="5:6">
      <c r="E2431" s="19">
        <f>Table1[[#This Row],[Discount (%)]]</f>
        <v>43</v>
      </c>
      <c r="F2431" s="20">
        <f>Table1[[#This Row],[Profit]]</f>
        <v>407.36</v>
      </c>
    </row>
    <row r="2432" spans="5:6">
      <c r="E2432" s="19">
        <f>Table1[[#This Row],[Discount (%)]]</f>
        <v>29</v>
      </c>
      <c r="F2432" s="20">
        <f>Table1[[#This Row],[Profit]]</f>
        <v>1738.54</v>
      </c>
    </row>
    <row r="2433" spans="5:6">
      <c r="E2433" s="19">
        <f>Table1[[#This Row],[Discount (%)]]</f>
        <v>43</v>
      </c>
      <c r="F2433" s="20">
        <f>Table1[[#This Row],[Profit]]</f>
        <v>302.02999999999997</v>
      </c>
    </row>
    <row r="2434" spans="5:6">
      <c r="E2434" s="19">
        <f>Table1[[#This Row],[Discount (%)]]</f>
        <v>50</v>
      </c>
      <c r="F2434" s="20">
        <f>Table1[[#This Row],[Profit]]</f>
        <v>956.38</v>
      </c>
    </row>
    <row r="2435" spans="5:6">
      <c r="E2435" s="19">
        <f>Table1[[#This Row],[Discount (%)]]</f>
        <v>2</v>
      </c>
      <c r="F2435" s="20">
        <f>Table1[[#This Row],[Profit]]</f>
        <v>344.24</v>
      </c>
    </row>
    <row r="2436" spans="5:6">
      <c r="E2436" s="19">
        <f>Table1[[#This Row],[Discount (%)]]</f>
        <v>27</v>
      </c>
      <c r="F2436" s="20">
        <f>Table1[[#This Row],[Profit]]</f>
        <v>1734.11</v>
      </c>
    </row>
    <row r="2437" spans="5:6">
      <c r="E2437" s="19">
        <f>Table1[[#This Row],[Discount (%)]]</f>
        <v>42</v>
      </c>
      <c r="F2437" s="20">
        <f>Table1[[#This Row],[Profit]]</f>
        <v>1437.49</v>
      </c>
    </row>
    <row r="2438" spans="5:6">
      <c r="E2438" s="19">
        <f>Table1[[#This Row],[Discount (%)]]</f>
        <v>6</v>
      </c>
      <c r="F2438" s="20">
        <f>Table1[[#This Row],[Profit]]</f>
        <v>633.41</v>
      </c>
    </row>
    <row r="2439" spans="5:6">
      <c r="E2439" s="19">
        <f>Table1[[#This Row],[Discount (%)]]</f>
        <v>48</v>
      </c>
      <c r="F2439" s="20">
        <f>Table1[[#This Row],[Profit]]</f>
        <v>906.04</v>
      </c>
    </row>
    <row r="2440" spans="5:6">
      <c r="E2440" s="19">
        <f>Table1[[#This Row],[Discount (%)]]</f>
        <v>3</v>
      </c>
      <c r="F2440" s="20">
        <f>Table1[[#This Row],[Profit]]</f>
        <v>1402.03</v>
      </c>
    </row>
    <row r="2441" spans="5:6">
      <c r="E2441" s="19">
        <f>Table1[[#This Row],[Discount (%)]]</f>
        <v>50</v>
      </c>
      <c r="F2441" s="20">
        <f>Table1[[#This Row],[Profit]]</f>
        <v>1547.38</v>
      </c>
    </row>
    <row r="2442" spans="5:6">
      <c r="E2442" s="19">
        <f>Table1[[#This Row],[Discount (%)]]</f>
        <v>26</v>
      </c>
      <c r="F2442" s="20">
        <f>Table1[[#This Row],[Profit]]</f>
        <v>437.37</v>
      </c>
    </row>
    <row r="2443" spans="5:6">
      <c r="E2443" s="19">
        <f>Table1[[#This Row],[Discount (%)]]</f>
        <v>13</v>
      </c>
      <c r="F2443" s="20">
        <f>Table1[[#This Row],[Profit]]</f>
        <v>1531.3</v>
      </c>
    </row>
    <row r="2444" spans="5:6">
      <c r="E2444" s="19">
        <f>Table1[[#This Row],[Discount (%)]]</f>
        <v>23</v>
      </c>
      <c r="F2444" s="20">
        <f>Table1[[#This Row],[Profit]]</f>
        <v>403.48</v>
      </c>
    </row>
    <row r="2445" spans="5:6">
      <c r="E2445" s="19">
        <f>Table1[[#This Row],[Discount (%)]]</f>
        <v>8</v>
      </c>
      <c r="F2445" s="20">
        <f>Table1[[#This Row],[Profit]]</f>
        <v>55.21</v>
      </c>
    </row>
    <row r="2446" spans="5:6">
      <c r="E2446" s="19">
        <f>Table1[[#This Row],[Discount (%)]]</f>
        <v>6</v>
      </c>
      <c r="F2446" s="20">
        <f>Table1[[#This Row],[Profit]]</f>
        <v>273.43</v>
      </c>
    </row>
    <row r="2447" spans="5:6">
      <c r="E2447" s="19">
        <f>Table1[[#This Row],[Discount (%)]]</f>
        <v>12</v>
      </c>
      <c r="F2447" s="20">
        <f>Table1[[#This Row],[Profit]]</f>
        <v>1867.85</v>
      </c>
    </row>
    <row r="2448" spans="5:6">
      <c r="E2448" s="19">
        <f>Table1[[#This Row],[Discount (%)]]</f>
        <v>30</v>
      </c>
      <c r="F2448" s="20">
        <f>Table1[[#This Row],[Profit]]</f>
        <v>601.88</v>
      </c>
    </row>
    <row r="2449" spans="5:6">
      <c r="E2449" s="19">
        <f>Table1[[#This Row],[Discount (%)]]</f>
        <v>50</v>
      </c>
      <c r="F2449" s="20">
        <f>Table1[[#This Row],[Profit]]</f>
        <v>907.5</v>
      </c>
    </row>
    <row r="2450" spans="5:6">
      <c r="E2450" s="19">
        <f>Table1[[#This Row],[Discount (%)]]</f>
        <v>0</v>
      </c>
      <c r="F2450" s="20">
        <f>Table1[[#This Row],[Profit]]</f>
        <v>535.38</v>
      </c>
    </row>
    <row r="2451" spans="5:6">
      <c r="E2451" s="19">
        <f>Table1[[#This Row],[Discount (%)]]</f>
        <v>10</v>
      </c>
      <c r="F2451" s="20">
        <f>Table1[[#This Row],[Profit]]</f>
        <v>1318.11</v>
      </c>
    </row>
    <row r="2452" spans="5:6">
      <c r="E2452" s="19">
        <f>Table1[[#This Row],[Discount (%)]]</f>
        <v>36</v>
      </c>
      <c r="F2452" s="20">
        <f>Table1[[#This Row],[Profit]]</f>
        <v>392.28</v>
      </c>
    </row>
    <row r="2453" spans="5:6">
      <c r="E2453" s="19">
        <f>Table1[[#This Row],[Discount (%)]]</f>
        <v>36</v>
      </c>
      <c r="F2453" s="20">
        <f>Table1[[#This Row],[Profit]]</f>
        <v>1140.58</v>
      </c>
    </row>
    <row r="2454" spans="5:6">
      <c r="E2454" s="19">
        <f>Table1[[#This Row],[Discount (%)]]</f>
        <v>46</v>
      </c>
      <c r="F2454" s="20">
        <f>Table1[[#This Row],[Profit]]</f>
        <v>471.74</v>
      </c>
    </row>
    <row r="2455" spans="5:6">
      <c r="E2455" s="19">
        <f>Table1[[#This Row],[Discount (%)]]</f>
        <v>49</v>
      </c>
      <c r="F2455" s="20">
        <f>Table1[[#This Row],[Profit]]</f>
        <v>504.24</v>
      </c>
    </row>
    <row r="2456" spans="5:6">
      <c r="E2456" s="19">
        <f>Table1[[#This Row],[Discount (%)]]</f>
        <v>20</v>
      </c>
      <c r="F2456" s="20">
        <f>Table1[[#This Row],[Profit]]</f>
        <v>196.65</v>
      </c>
    </row>
    <row r="2457" spans="5:6">
      <c r="E2457" s="19">
        <f>Table1[[#This Row],[Discount (%)]]</f>
        <v>32</v>
      </c>
      <c r="F2457" s="20">
        <f>Table1[[#This Row],[Profit]]</f>
        <v>1994.14</v>
      </c>
    </row>
    <row r="2458" spans="5:6">
      <c r="E2458" s="19">
        <f>Table1[[#This Row],[Discount (%)]]</f>
        <v>29</v>
      </c>
      <c r="F2458" s="20">
        <f>Table1[[#This Row],[Profit]]</f>
        <v>1512.74</v>
      </c>
    </row>
    <row r="2459" spans="5:6">
      <c r="E2459" s="19">
        <f>Table1[[#This Row],[Discount (%)]]</f>
        <v>18</v>
      </c>
      <c r="F2459" s="20">
        <f>Table1[[#This Row],[Profit]]</f>
        <v>30.93</v>
      </c>
    </row>
    <row r="2460" spans="5:6">
      <c r="E2460" s="19">
        <f>Table1[[#This Row],[Discount (%)]]</f>
        <v>9</v>
      </c>
      <c r="F2460" s="20">
        <f>Table1[[#This Row],[Profit]]</f>
        <v>1280.29</v>
      </c>
    </row>
    <row r="2461" spans="5:6">
      <c r="E2461" s="19">
        <f>Table1[[#This Row],[Discount (%)]]</f>
        <v>0</v>
      </c>
      <c r="F2461" s="20">
        <f>Table1[[#This Row],[Profit]]</f>
        <v>388.41</v>
      </c>
    </row>
    <row r="2462" spans="5:6">
      <c r="E2462" s="19">
        <f>Table1[[#This Row],[Discount (%)]]</f>
        <v>21</v>
      </c>
      <c r="F2462" s="20">
        <f>Table1[[#This Row],[Profit]]</f>
        <v>1053.49</v>
      </c>
    </row>
    <row r="2463" spans="5:6">
      <c r="E2463" s="19">
        <f>Table1[[#This Row],[Discount (%)]]</f>
        <v>21</v>
      </c>
      <c r="F2463" s="20">
        <f>Table1[[#This Row],[Profit]]</f>
        <v>1798.44</v>
      </c>
    </row>
    <row r="2464" spans="5:6">
      <c r="E2464" s="19">
        <f>Table1[[#This Row],[Discount (%)]]</f>
        <v>20</v>
      </c>
      <c r="F2464" s="20">
        <f>Table1[[#This Row],[Profit]]</f>
        <v>401.81</v>
      </c>
    </row>
    <row r="2465" spans="5:6">
      <c r="E2465" s="19">
        <f>Table1[[#This Row],[Discount (%)]]</f>
        <v>1</v>
      </c>
      <c r="F2465" s="20">
        <f>Table1[[#This Row],[Profit]]</f>
        <v>840.43</v>
      </c>
    </row>
    <row r="2466" spans="5:6">
      <c r="E2466" s="19">
        <f>Table1[[#This Row],[Discount (%)]]</f>
        <v>21</v>
      </c>
      <c r="F2466" s="20">
        <f>Table1[[#This Row],[Profit]]</f>
        <v>584.34</v>
      </c>
    </row>
    <row r="2467" spans="5:6">
      <c r="E2467" s="19">
        <f>Table1[[#This Row],[Discount (%)]]</f>
        <v>5</v>
      </c>
      <c r="F2467" s="20">
        <f>Table1[[#This Row],[Profit]]</f>
        <v>1524.23</v>
      </c>
    </row>
    <row r="2468" spans="5:6">
      <c r="E2468" s="19">
        <f>Table1[[#This Row],[Discount (%)]]</f>
        <v>0</v>
      </c>
      <c r="F2468" s="20">
        <f>Table1[[#This Row],[Profit]]</f>
        <v>1889.54</v>
      </c>
    </row>
    <row r="2469" spans="5:6">
      <c r="E2469" s="19">
        <f>Table1[[#This Row],[Discount (%)]]</f>
        <v>44</v>
      </c>
      <c r="F2469" s="20">
        <f>Table1[[#This Row],[Profit]]</f>
        <v>802.53</v>
      </c>
    </row>
    <row r="2470" spans="5:6">
      <c r="E2470" s="19">
        <f>Table1[[#This Row],[Discount (%)]]</f>
        <v>25</v>
      </c>
      <c r="F2470" s="20">
        <f>Table1[[#This Row],[Profit]]</f>
        <v>1389.39</v>
      </c>
    </row>
    <row r="2471" spans="5:6">
      <c r="E2471" s="19">
        <f>Table1[[#This Row],[Discount (%)]]</f>
        <v>40</v>
      </c>
      <c r="F2471" s="20">
        <f>Table1[[#This Row],[Profit]]</f>
        <v>1196.21</v>
      </c>
    </row>
    <row r="2472" spans="5:6">
      <c r="E2472" s="19">
        <f>Table1[[#This Row],[Discount (%)]]</f>
        <v>19</v>
      </c>
      <c r="F2472" s="20">
        <f>Table1[[#This Row],[Profit]]</f>
        <v>1289.49</v>
      </c>
    </row>
    <row r="2473" spans="5:6">
      <c r="E2473" s="19">
        <f>Table1[[#This Row],[Discount (%)]]</f>
        <v>13</v>
      </c>
      <c r="F2473" s="20">
        <f>Table1[[#This Row],[Profit]]</f>
        <v>1166.72</v>
      </c>
    </row>
    <row r="2474" spans="5:6">
      <c r="E2474" s="19">
        <f>Table1[[#This Row],[Discount (%)]]</f>
        <v>4</v>
      </c>
      <c r="F2474" s="20">
        <f>Table1[[#This Row],[Profit]]</f>
        <v>1584.39</v>
      </c>
    </row>
    <row r="2475" spans="5:6">
      <c r="E2475" s="19">
        <f>Table1[[#This Row],[Discount (%)]]</f>
        <v>10</v>
      </c>
      <c r="F2475" s="20">
        <f>Table1[[#This Row],[Profit]]</f>
        <v>495.53</v>
      </c>
    </row>
    <row r="2476" spans="5:6">
      <c r="E2476" s="19">
        <f>Table1[[#This Row],[Discount (%)]]</f>
        <v>16</v>
      </c>
      <c r="F2476" s="20">
        <f>Table1[[#This Row],[Profit]]</f>
        <v>995.8</v>
      </c>
    </row>
    <row r="2477" spans="5:6">
      <c r="E2477" s="19">
        <f>Table1[[#This Row],[Discount (%)]]</f>
        <v>17</v>
      </c>
      <c r="F2477" s="20">
        <f>Table1[[#This Row],[Profit]]</f>
        <v>584.88</v>
      </c>
    </row>
    <row r="2478" spans="5:6">
      <c r="E2478" s="19">
        <f>Table1[[#This Row],[Discount (%)]]</f>
        <v>40</v>
      </c>
      <c r="F2478" s="20">
        <f>Table1[[#This Row],[Profit]]</f>
        <v>674.24</v>
      </c>
    </row>
    <row r="2479" spans="5:6">
      <c r="E2479" s="19">
        <f>Table1[[#This Row],[Discount (%)]]</f>
        <v>3</v>
      </c>
      <c r="F2479" s="20">
        <f>Table1[[#This Row],[Profit]]</f>
        <v>849.49</v>
      </c>
    </row>
    <row r="2480" spans="5:6">
      <c r="E2480" s="19">
        <f>Table1[[#This Row],[Discount (%)]]</f>
        <v>21</v>
      </c>
      <c r="F2480" s="20">
        <f>Table1[[#This Row],[Profit]]</f>
        <v>354.95</v>
      </c>
    </row>
    <row r="2481" spans="5:6">
      <c r="E2481" s="19">
        <f>Table1[[#This Row],[Discount (%)]]</f>
        <v>40</v>
      </c>
      <c r="F2481" s="20">
        <f>Table1[[#This Row],[Profit]]</f>
        <v>355.88</v>
      </c>
    </row>
    <row r="2482" spans="5:6">
      <c r="E2482" s="19">
        <f>Table1[[#This Row],[Discount (%)]]</f>
        <v>9</v>
      </c>
      <c r="F2482" s="20">
        <f>Table1[[#This Row],[Profit]]</f>
        <v>1412.06</v>
      </c>
    </row>
    <row r="2483" spans="5:6">
      <c r="E2483" s="19">
        <f>Table1[[#This Row],[Discount (%)]]</f>
        <v>24</v>
      </c>
      <c r="F2483" s="20">
        <f>Table1[[#This Row],[Profit]]</f>
        <v>1213.0999999999999</v>
      </c>
    </row>
    <row r="2484" spans="5:6">
      <c r="E2484" s="19">
        <f>Table1[[#This Row],[Discount (%)]]</f>
        <v>17</v>
      </c>
      <c r="F2484" s="20">
        <f>Table1[[#This Row],[Profit]]</f>
        <v>1882.62</v>
      </c>
    </row>
    <row r="2485" spans="5:6">
      <c r="E2485" s="19">
        <f>Table1[[#This Row],[Discount (%)]]</f>
        <v>17</v>
      </c>
      <c r="F2485" s="20">
        <f>Table1[[#This Row],[Profit]]</f>
        <v>101.7</v>
      </c>
    </row>
    <row r="2486" spans="5:6">
      <c r="E2486" s="19">
        <f>Table1[[#This Row],[Discount (%)]]</f>
        <v>8</v>
      </c>
      <c r="F2486" s="20">
        <f>Table1[[#This Row],[Profit]]</f>
        <v>1510.62</v>
      </c>
    </row>
    <row r="2487" spans="5:6">
      <c r="E2487" s="19">
        <f>Table1[[#This Row],[Discount (%)]]</f>
        <v>29</v>
      </c>
      <c r="F2487" s="20">
        <f>Table1[[#This Row],[Profit]]</f>
        <v>357.04</v>
      </c>
    </row>
    <row r="2488" spans="5:6">
      <c r="E2488" s="19">
        <f>Table1[[#This Row],[Discount (%)]]</f>
        <v>32</v>
      </c>
      <c r="F2488" s="20">
        <f>Table1[[#This Row],[Profit]]</f>
        <v>1093.9000000000001</v>
      </c>
    </row>
    <row r="2489" spans="5:6">
      <c r="E2489" s="19">
        <f>Table1[[#This Row],[Discount (%)]]</f>
        <v>30</v>
      </c>
      <c r="F2489" s="20">
        <f>Table1[[#This Row],[Profit]]</f>
        <v>110.92</v>
      </c>
    </row>
    <row r="2490" spans="5:6">
      <c r="E2490" s="19">
        <f>Table1[[#This Row],[Discount (%)]]</f>
        <v>36</v>
      </c>
      <c r="F2490" s="20">
        <f>Table1[[#This Row],[Profit]]</f>
        <v>715.5</v>
      </c>
    </row>
    <row r="2491" spans="5:6">
      <c r="E2491" s="19">
        <f>Table1[[#This Row],[Discount (%)]]</f>
        <v>40</v>
      </c>
      <c r="F2491" s="20">
        <f>Table1[[#This Row],[Profit]]</f>
        <v>787.3</v>
      </c>
    </row>
    <row r="2492" spans="5:6">
      <c r="E2492" s="19">
        <f>Table1[[#This Row],[Discount (%)]]</f>
        <v>36</v>
      </c>
      <c r="F2492" s="20">
        <f>Table1[[#This Row],[Profit]]</f>
        <v>1843.88</v>
      </c>
    </row>
    <row r="2493" spans="5:6">
      <c r="E2493" s="19">
        <f>Table1[[#This Row],[Discount (%)]]</f>
        <v>25</v>
      </c>
      <c r="F2493" s="20">
        <f>Table1[[#This Row],[Profit]]</f>
        <v>256.57</v>
      </c>
    </row>
    <row r="2494" spans="5:6">
      <c r="E2494" s="19">
        <f>Table1[[#This Row],[Discount (%)]]</f>
        <v>22</v>
      </c>
      <c r="F2494" s="20">
        <f>Table1[[#This Row],[Profit]]</f>
        <v>1549.1</v>
      </c>
    </row>
    <row r="2495" spans="5:6">
      <c r="E2495" s="19">
        <f>Table1[[#This Row],[Discount (%)]]</f>
        <v>5</v>
      </c>
      <c r="F2495" s="20">
        <f>Table1[[#This Row],[Profit]]</f>
        <v>1811.15</v>
      </c>
    </row>
    <row r="2496" spans="5:6">
      <c r="E2496" s="19">
        <f>Table1[[#This Row],[Discount (%)]]</f>
        <v>9</v>
      </c>
      <c r="F2496" s="20">
        <f>Table1[[#This Row],[Profit]]</f>
        <v>532.53</v>
      </c>
    </row>
    <row r="2497" spans="5:6">
      <c r="E2497" s="19">
        <f>Table1[[#This Row],[Discount (%)]]</f>
        <v>4</v>
      </c>
      <c r="F2497" s="20">
        <f>Table1[[#This Row],[Profit]]</f>
        <v>1949.05</v>
      </c>
    </row>
    <row r="2498" spans="5:6">
      <c r="E2498" s="19">
        <f>Table1[[#This Row],[Discount (%)]]</f>
        <v>0</v>
      </c>
      <c r="F2498" s="20">
        <f>Table1[[#This Row],[Profit]]</f>
        <v>1834.47</v>
      </c>
    </row>
    <row r="2499" spans="5:6">
      <c r="E2499" s="19">
        <f>Table1[[#This Row],[Discount (%)]]</f>
        <v>23</v>
      </c>
      <c r="F2499" s="20">
        <f>Table1[[#This Row],[Profit]]</f>
        <v>571.55999999999995</v>
      </c>
    </row>
    <row r="2500" spans="5:6">
      <c r="E2500" s="19">
        <f>Table1[[#This Row],[Discount (%)]]</f>
        <v>40</v>
      </c>
      <c r="F2500" s="20">
        <f>Table1[[#This Row],[Profit]]</f>
        <v>1262.95</v>
      </c>
    </row>
    <row r="2501" spans="5:6">
      <c r="E2501" s="19">
        <f>Table1[[#This Row],[Discount (%)]]</f>
        <v>38</v>
      </c>
      <c r="F2501" s="20">
        <f>Table1[[#This Row],[Profit]]</f>
        <v>1113.45</v>
      </c>
    </row>
    <row r="2502" spans="5:6">
      <c r="E2502" s="19">
        <f>Table1[[#This Row],[Discount (%)]]</f>
        <v>32</v>
      </c>
      <c r="F2502" s="20">
        <f>Table1[[#This Row],[Profit]]</f>
        <v>308.61</v>
      </c>
    </row>
    <row r="2503" spans="5:6">
      <c r="E2503" s="19">
        <f>Table1[[#This Row],[Discount (%)]]</f>
        <v>47</v>
      </c>
      <c r="F2503" s="20">
        <f>Table1[[#This Row],[Profit]]</f>
        <v>39.68</v>
      </c>
    </row>
    <row r="2504" spans="5:6">
      <c r="E2504" s="19">
        <f>Table1[[#This Row],[Discount (%)]]</f>
        <v>29</v>
      </c>
      <c r="F2504" s="20">
        <f>Table1[[#This Row],[Profit]]</f>
        <v>551.95000000000005</v>
      </c>
    </row>
    <row r="2505" spans="5:6">
      <c r="E2505" s="19">
        <f>Table1[[#This Row],[Discount (%)]]</f>
        <v>3</v>
      </c>
      <c r="F2505" s="20">
        <f>Table1[[#This Row],[Profit]]</f>
        <v>345.06</v>
      </c>
    </row>
    <row r="2506" spans="5:6">
      <c r="E2506" s="19">
        <f>Table1[[#This Row],[Discount (%)]]</f>
        <v>3</v>
      </c>
      <c r="F2506" s="20">
        <f>Table1[[#This Row],[Profit]]</f>
        <v>1407.97</v>
      </c>
    </row>
    <row r="2507" spans="5:6">
      <c r="E2507" s="19">
        <f>Table1[[#This Row],[Discount (%)]]</f>
        <v>38</v>
      </c>
      <c r="F2507" s="20">
        <f>Table1[[#This Row],[Profit]]</f>
        <v>1596.06</v>
      </c>
    </row>
    <row r="2508" spans="5:6">
      <c r="E2508" s="19">
        <f>Table1[[#This Row],[Discount (%)]]</f>
        <v>7</v>
      </c>
      <c r="F2508" s="20">
        <f>Table1[[#This Row],[Profit]]</f>
        <v>1539.38</v>
      </c>
    </row>
    <row r="2509" spans="5:6">
      <c r="E2509" s="19">
        <f>Table1[[#This Row],[Discount (%)]]</f>
        <v>36</v>
      </c>
      <c r="F2509" s="20">
        <f>Table1[[#This Row],[Profit]]</f>
        <v>1093.55</v>
      </c>
    </row>
    <row r="2510" spans="5:6">
      <c r="E2510" s="19">
        <f>Table1[[#This Row],[Discount (%)]]</f>
        <v>32</v>
      </c>
      <c r="F2510" s="20">
        <f>Table1[[#This Row],[Profit]]</f>
        <v>1761.71</v>
      </c>
    </row>
    <row r="2511" spans="5:6">
      <c r="E2511" s="19">
        <f>Table1[[#This Row],[Discount (%)]]</f>
        <v>39</v>
      </c>
      <c r="F2511" s="20">
        <f>Table1[[#This Row],[Profit]]</f>
        <v>782.01</v>
      </c>
    </row>
    <row r="2512" spans="5:6">
      <c r="E2512" s="19">
        <f>Table1[[#This Row],[Discount (%)]]</f>
        <v>0</v>
      </c>
      <c r="F2512" s="20">
        <f>Table1[[#This Row],[Profit]]</f>
        <v>1598.96</v>
      </c>
    </row>
    <row r="2513" spans="5:6">
      <c r="E2513" s="19">
        <f>Table1[[#This Row],[Discount (%)]]</f>
        <v>21</v>
      </c>
      <c r="F2513" s="20">
        <f>Table1[[#This Row],[Profit]]</f>
        <v>1414.06</v>
      </c>
    </row>
    <row r="2514" spans="5:6">
      <c r="E2514" s="19">
        <f>Table1[[#This Row],[Discount (%)]]</f>
        <v>30</v>
      </c>
      <c r="F2514" s="20">
        <f>Table1[[#This Row],[Profit]]</f>
        <v>1829.89</v>
      </c>
    </row>
    <row r="2515" spans="5:6">
      <c r="E2515" s="19">
        <f>Table1[[#This Row],[Discount (%)]]</f>
        <v>32</v>
      </c>
      <c r="F2515" s="20">
        <f>Table1[[#This Row],[Profit]]</f>
        <v>1331.84</v>
      </c>
    </row>
    <row r="2516" spans="5:6">
      <c r="E2516" s="19">
        <f>Table1[[#This Row],[Discount (%)]]</f>
        <v>34</v>
      </c>
      <c r="F2516" s="20">
        <f>Table1[[#This Row],[Profit]]</f>
        <v>1383.2</v>
      </c>
    </row>
    <row r="2517" spans="5:6">
      <c r="E2517" s="19">
        <f>Table1[[#This Row],[Discount (%)]]</f>
        <v>13</v>
      </c>
      <c r="F2517" s="20">
        <f>Table1[[#This Row],[Profit]]</f>
        <v>1219.1099999999999</v>
      </c>
    </row>
    <row r="2518" spans="5:6">
      <c r="E2518" s="19">
        <f>Table1[[#This Row],[Discount (%)]]</f>
        <v>49</v>
      </c>
      <c r="F2518" s="20">
        <f>Table1[[#This Row],[Profit]]</f>
        <v>1487.12</v>
      </c>
    </row>
    <row r="2519" spans="5:6">
      <c r="E2519" s="19">
        <f>Table1[[#This Row],[Discount (%)]]</f>
        <v>33</v>
      </c>
      <c r="F2519" s="20">
        <f>Table1[[#This Row],[Profit]]</f>
        <v>1173.47</v>
      </c>
    </row>
    <row r="2520" spans="5:6">
      <c r="E2520" s="19">
        <f>Table1[[#This Row],[Discount (%)]]</f>
        <v>2</v>
      </c>
      <c r="F2520" s="20">
        <f>Table1[[#This Row],[Profit]]</f>
        <v>1330.03</v>
      </c>
    </row>
    <row r="2521" spans="5:6">
      <c r="E2521" s="19">
        <f>Table1[[#This Row],[Discount (%)]]</f>
        <v>30</v>
      </c>
      <c r="F2521" s="20">
        <f>Table1[[#This Row],[Profit]]</f>
        <v>435.14</v>
      </c>
    </row>
    <row r="2522" spans="5:6">
      <c r="E2522" s="19">
        <f>Table1[[#This Row],[Discount (%)]]</f>
        <v>50</v>
      </c>
      <c r="F2522" s="20">
        <f>Table1[[#This Row],[Profit]]</f>
        <v>85.91</v>
      </c>
    </row>
    <row r="2523" spans="5:6">
      <c r="E2523" s="19">
        <f>Table1[[#This Row],[Discount (%)]]</f>
        <v>43</v>
      </c>
      <c r="F2523" s="20">
        <f>Table1[[#This Row],[Profit]]</f>
        <v>359.62</v>
      </c>
    </row>
    <row r="2524" spans="5:6">
      <c r="E2524" s="19">
        <f>Table1[[#This Row],[Discount (%)]]</f>
        <v>14</v>
      </c>
      <c r="F2524" s="20">
        <f>Table1[[#This Row],[Profit]]</f>
        <v>796.87</v>
      </c>
    </row>
    <row r="2525" spans="5:6">
      <c r="E2525" s="19">
        <f>Table1[[#This Row],[Discount (%)]]</f>
        <v>49</v>
      </c>
      <c r="F2525" s="20">
        <f>Table1[[#This Row],[Profit]]</f>
        <v>1468.72</v>
      </c>
    </row>
    <row r="2526" spans="5:6">
      <c r="E2526" s="19">
        <f>Table1[[#This Row],[Discount (%)]]</f>
        <v>9</v>
      </c>
      <c r="F2526" s="20">
        <f>Table1[[#This Row],[Profit]]</f>
        <v>1273.53</v>
      </c>
    </row>
    <row r="2527" spans="5:6">
      <c r="E2527" s="19">
        <f>Table1[[#This Row],[Discount (%)]]</f>
        <v>22</v>
      </c>
      <c r="F2527" s="20">
        <f>Table1[[#This Row],[Profit]]</f>
        <v>1631.15</v>
      </c>
    </row>
    <row r="2528" spans="5:6">
      <c r="E2528" s="19">
        <f>Table1[[#This Row],[Discount (%)]]</f>
        <v>37</v>
      </c>
      <c r="F2528" s="20">
        <f>Table1[[#This Row],[Profit]]</f>
        <v>1921.96</v>
      </c>
    </row>
    <row r="2529" spans="5:6">
      <c r="E2529" s="19">
        <f>Table1[[#This Row],[Discount (%)]]</f>
        <v>12</v>
      </c>
      <c r="F2529" s="20">
        <f>Table1[[#This Row],[Profit]]</f>
        <v>1876.26</v>
      </c>
    </row>
    <row r="2530" spans="5:6">
      <c r="E2530" s="19">
        <f>Table1[[#This Row],[Discount (%)]]</f>
        <v>24</v>
      </c>
      <c r="F2530" s="20">
        <f>Table1[[#This Row],[Profit]]</f>
        <v>909.78</v>
      </c>
    </row>
    <row r="2531" spans="5:6">
      <c r="E2531" s="19">
        <f>Table1[[#This Row],[Discount (%)]]</f>
        <v>46</v>
      </c>
      <c r="F2531" s="20">
        <f>Table1[[#This Row],[Profit]]</f>
        <v>224.39</v>
      </c>
    </row>
    <row r="2532" spans="5:6">
      <c r="E2532" s="19">
        <f>Table1[[#This Row],[Discount (%)]]</f>
        <v>26</v>
      </c>
      <c r="F2532" s="20">
        <f>Table1[[#This Row],[Profit]]</f>
        <v>965.63</v>
      </c>
    </row>
    <row r="2533" spans="5:6">
      <c r="E2533" s="19">
        <f>Table1[[#This Row],[Discount (%)]]</f>
        <v>36</v>
      </c>
      <c r="F2533" s="20">
        <f>Table1[[#This Row],[Profit]]</f>
        <v>293.58999999999997</v>
      </c>
    </row>
    <row r="2534" spans="5:6">
      <c r="E2534" s="19">
        <f>Table1[[#This Row],[Discount (%)]]</f>
        <v>45</v>
      </c>
      <c r="F2534" s="20">
        <f>Table1[[#This Row],[Profit]]</f>
        <v>1031.5999999999999</v>
      </c>
    </row>
    <row r="2535" spans="5:6">
      <c r="E2535" s="19">
        <f>Table1[[#This Row],[Discount (%)]]</f>
        <v>2</v>
      </c>
      <c r="F2535" s="20">
        <f>Table1[[#This Row],[Profit]]</f>
        <v>59.09</v>
      </c>
    </row>
    <row r="2536" spans="5:6">
      <c r="E2536" s="19">
        <f>Table1[[#This Row],[Discount (%)]]</f>
        <v>23</v>
      </c>
      <c r="F2536" s="20">
        <f>Table1[[#This Row],[Profit]]</f>
        <v>1712.96</v>
      </c>
    </row>
    <row r="2537" spans="5:6">
      <c r="E2537" s="19">
        <f>Table1[[#This Row],[Discount (%)]]</f>
        <v>41</v>
      </c>
      <c r="F2537" s="20">
        <f>Table1[[#This Row],[Profit]]</f>
        <v>1364.59</v>
      </c>
    </row>
    <row r="2538" spans="5:6">
      <c r="E2538" s="19">
        <f>Table1[[#This Row],[Discount (%)]]</f>
        <v>21</v>
      </c>
      <c r="F2538" s="20">
        <f>Table1[[#This Row],[Profit]]</f>
        <v>387.77</v>
      </c>
    </row>
    <row r="2539" spans="5:6">
      <c r="E2539" s="19">
        <f>Table1[[#This Row],[Discount (%)]]</f>
        <v>27</v>
      </c>
      <c r="F2539" s="20">
        <f>Table1[[#This Row],[Profit]]</f>
        <v>780.19</v>
      </c>
    </row>
    <row r="2540" spans="5:6">
      <c r="E2540" s="19">
        <f>Table1[[#This Row],[Discount (%)]]</f>
        <v>14</v>
      </c>
      <c r="F2540" s="20">
        <f>Table1[[#This Row],[Profit]]</f>
        <v>551.57000000000005</v>
      </c>
    </row>
    <row r="2541" spans="5:6">
      <c r="E2541" s="19">
        <f>Table1[[#This Row],[Discount (%)]]</f>
        <v>49</v>
      </c>
      <c r="F2541" s="20">
        <f>Table1[[#This Row],[Profit]]</f>
        <v>1351.44</v>
      </c>
    </row>
    <row r="2542" spans="5:6">
      <c r="E2542" s="19">
        <f>Table1[[#This Row],[Discount (%)]]</f>
        <v>40</v>
      </c>
      <c r="F2542" s="20">
        <f>Table1[[#This Row],[Profit]]</f>
        <v>1957.73</v>
      </c>
    </row>
    <row r="2543" spans="5:6">
      <c r="E2543" s="19">
        <f>Table1[[#This Row],[Discount (%)]]</f>
        <v>14</v>
      </c>
      <c r="F2543" s="20">
        <f>Table1[[#This Row],[Profit]]</f>
        <v>859.79</v>
      </c>
    </row>
    <row r="2544" spans="5:6">
      <c r="E2544" s="19">
        <f>Table1[[#This Row],[Discount (%)]]</f>
        <v>26</v>
      </c>
      <c r="F2544" s="20">
        <f>Table1[[#This Row],[Profit]]</f>
        <v>1574.29</v>
      </c>
    </row>
    <row r="2545" spans="5:6">
      <c r="E2545" s="19">
        <f>Table1[[#This Row],[Discount (%)]]</f>
        <v>29</v>
      </c>
      <c r="F2545" s="20">
        <f>Table1[[#This Row],[Profit]]</f>
        <v>1964.86</v>
      </c>
    </row>
    <row r="2546" spans="5:6">
      <c r="E2546" s="19">
        <f>Table1[[#This Row],[Discount (%)]]</f>
        <v>21</v>
      </c>
      <c r="F2546" s="20">
        <f>Table1[[#This Row],[Profit]]</f>
        <v>16.68</v>
      </c>
    </row>
    <row r="2547" spans="5:6">
      <c r="E2547" s="19">
        <f>Table1[[#This Row],[Discount (%)]]</f>
        <v>23</v>
      </c>
      <c r="F2547" s="20">
        <f>Table1[[#This Row],[Profit]]</f>
        <v>221.85</v>
      </c>
    </row>
    <row r="2548" spans="5:6">
      <c r="E2548" s="19">
        <f>Table1[[#This Row],[Discount (%)]]</f>
        <v>44</v>
      </c>
      <c r="F2548" s="20">
        <f>Table1[[#This Row],[Profit]]</f>
        <v>630.86</v>
      </c>
    </row>
    <row r="2549" spans="5:6">
      <c r="E2549" s="19">
        <f>Table1[[#This Row],[Discount (%)]]</f>
        <v>12</v>
      </c>
      <c r="F2549" s="20">
        <f>Table1[[#This Row],[Profit]]</f>
        <v>1787.1</v>
      </c>
    </row>
    <row r="2550" spans="5:6">
      <c r="E2550" s="19">
        <f>Table1[[#This Row],[Discount (%)]]</f>
        <v>6</v>
      </c>
      <c r="F2550" s="20">
        <f>Table1[[#This Row],[Profit]]</f>
        <v>353.71</v>
      </c>
    </row>
    <row r="2551" spans="5:6">
      <c r="E2551" s="19">
        <f>Table1[[#This Row],[Discount (%)]]</f>
        <v>25</v>
      </c>
      <c r="F2551" s="20">
        <f>Table1[[#This Row],[Profit]]</f>
        <v>606.51</v>
      </c>
    </row>
    <row r="2552" spans="5:6">
      <c r="E2552" s="19">
        <f>Table1[[#This Row],[Discount (%)]]</f>
        <v>16</v>
      </c>
      <c r="F2552" s="20">
        <f>Table1[[#This Row],[Profit]]</f>
        <v>46.79</v>
      </c>
    </row>
    <row r="2553" spans="5:6">
      <c r="E2553" s="19">
        <f>Table1[[#This Row],[Discount (%)]]</f>
        <v>20</v>
      </c>
      <c r="F2553" s="20">
        <f>Table1[[#This Row],[Profit]]</f>
        <v>864.28</v>
      </c>
    </row>
    <row r="2554" spans="5:6">
      <c r="E2554" s="19">
        <f>Table1[[#This Row],[Discount (%)]]</f>
        <v>15</v>
      </c>
      <c r="F2554" s="20">
        <f>Table1[[#This Row],[Profit]]</f>
        <v>1748.55</v>
      </c>
    </row>
    <row r="2555" spans="5:6">
      <c r="E2555" s="19">
        <f>Table1[[#This Row],[Discount (%)]]</f>
        <v>29</v>
      </c>
      <c r="F2555" s="20">
        <f>Table1[[#This Row],[Profit]]</f>
        <v>652.29999999999995</v>
      </c>
    </row>
    <row r="2556" spans="5:6">
      <c r="E2556" s="19">
        <f>Table1[[#This Row],[Discount (%)]]</f>
        <v>48</v>
      </c>
      <c r="F2556" s="20">
        <f>Table1[[#This Row],[Profit]]</f>
        <v>933.3</v>
      </c>
    </row>
    <row r="2557" spans="5:6">
      <c r="E2557" s="19">
        <f>Table1[[#This Row],[Discount (%)]]</f>
        <v>17</v>
      </c>
      <c r="F2557" s="20">
        <f>Table1[[#This Row],[Profit]]</f>
        <v>132.58000000000001</v>
      </c>
    </row>
    <row r="2558" spans="5:6">
      <c r="E2558" s="19">
        <f>Table1[[#This Row],[Discount (%)]]</f>
        <v>24</v>
      </c>
      <c r="F2558" s="20">
        <f>Table1[[#This Row],[Profit]]</f>
        <v>567</v>
      </c>
    </row>
    <row r="2559" spans="5:6">
      <c r="E2559" s="19">
        <f>Table1[[#This Row],[Discount (%)]]</f>
        <v>32</v>
      </c>
      <c r="F2559" s="20">
        <f>Table1[[#This Row],[Profit]]</f>
        <v>413.34</v>
      </c>
    </row>
    <row r="2560" spans="5:6">
      <c r="E2560" s="19">
        <f>Table1[[#This Row],[Discount (%)]]</f>
        <v>2</v>
      </c>
      <c r="F2560" s="20">
        <f>Table1[[#This Row],[Profit]]</f>
        <v>1331.92</v>
      </c>
    </row>
    <row r="2561" spans="5:6">
      <c r="E2561" s="19">
        <f>Table1[[#This Row],[Discount (%)]]</f>
        <v>13</v>
      </c>
      <c r="F2561" s="20">
        <f>Table1[[#This Row],[Profit]]</f>
        <v>1465.39</v>
      </c>
    </row>
    <row r="2562" spans="5:6">
      <c r="E2562" s="19">
        <f>Table1[[#This Row],[Discount (%)]]</f>
        <v>34</v>
      </c>
      <c r="F2562" s="20">
        <f>Table1[[#This Row],[Profit]]</f>
        <v>1200.5899999999999</v>
      </c>
    </row>
    <row r="2563" spans="5:6">
      <c r="E2563" s="19">
        <f>Table1[[#This Row],[Discount (%)]]</f>
        <v>41</v>
      </c>
      <c r="F2563" s="20">
        <f>Table1[[#This Row],[Profit]]</f>
        <v>283.27</v>
      </c>
    </row>
    <row r="2564" spans="5:6">
      <c r="E2564" s="19">
        <f>Table1[[#This Row],[Discount (%)]]</f>
        <v>7</v>
      </c>
      <c r="F2564" s="20">
        <f>Table1[[#This Row],[Profit]]</f>
        <v>1460.21</v>
      </c>
    </row>
    <row r="2565" spans="5:6">
      <c r="E2565" s="19">
        <f>Table1[[#This Row],[Discount (%)]]</f>
        <v>6</v>
      </c>
      <c r="F2565" s="20">
        <f>Table1[[#This Row],[Profit]]</f>
        <v>1046.03</v>
      </c>
    </row>
    <row r="2566" spans="5:6">
      <c r="E2566" s="19">
        <f>Table1[[#This Row],[Discount (%)]]</f>
        <v>28</v>
      </c>
      <c r="F2566" s="20">
        <f>Table1[[#This Row],[Profit]]</f>
        <v>1525.06</v>
      </c>
    </row>
    <row r="2567" spans="5:6">
      <c r="E2567" s="19">
        <f>Table1[[#This Row],[Discount (%)]]</f>
        <v>15</v>
      </c>
      <c r="F2567" s="20">
        <f>Table1[[#This Row],[Profit]]</f>
        <v>499.83</v>
      </c>
    </row>
    <row r="2568" spans="5:6">
      <c r="E2568" s="19">
        <f>Table1[[#This Row],[Discount (%)]]</f>
        <v>18</v>
      </c>
      <c r="F2568" s="20">
        <f>Table1[[#This Row],[Profit]]</f>
        <v>1476.39</v>
      </c>
    </row>
    <row r="2569" spans="5:6">
      <c r="E2569" s="19">
        <f>Table1[[#This Row],[Discount (%)]]</f>
        <v>44</v>
      </c>
      <c r="F2569" s="20">
        <f>Table1[[#This Row],[Profit]]</f>
        <v>1186.92</v>
      </c>
    </row>
    <row r="2570" spans="5:6">
      <c r="E2570" s="19">
        <f>Table1[[#This Row],[Discount (%)]]</f>
        <v>1</v>
      </c>
      <c r="F2570" s="20">
        <f>Table1[[#This Row],[Profit]]</f>
        <v>990.51</v>
      </c>
    </row>
    <row r="2571" spans="5:6">
      <c r="E2571" s="19">
        <f>Table1[[#This Row],[Discount (%)]]</f>
        <v>0</v>
      </c>
      <c r="F2571" s="20">
        <f>Table1[[#This Row],[Profit]]</f>
        <v>158.87</v>
      </c>
    </row>
    <row r="2572" spans="5:6">
      <c r="E2572" s="19">
        <f>Table1[[#This Row],[Discount (%)]]</f>
        <v>42</v>
      </c>
      <c r="F2572" s="20">
        <f>Table1[[#This Row],[Profit]]</f>
        <v>825.68</v>
      </c>
    </row>
    <row r="2573" spans="5:6">
      <c r="E2573" s="19">
        <f>Table1[[#This Row],[Discount (%)]]</f>
        <v>24</v>
      </c>
      <c r="F2573" s="20">
        <f>Table1[[#This Row],[Profit]]</f>
        <v>1805.37</v>
      </c>
    </row>
    <row r="2574" spans="5:6">
      <c r="E2574" s="19">
        <f>Table1[[#This Row],[Discount (%)]]</f>
        <v>48</v>
      </c>
      <c r="F2574" s="20">
        <f>Table1[[#This Row],[Profit]]</f>
        <v>917.23</v>
      </c>
    </row>
    <row r="2575" spans="5:6">
      <c r="E2575" s="19">
        <f>Table1[[#This Row],[Discount (%)]]</f>
        <v>48</v>
      </c>
      <c r="F2575" s="20">
        <f>Table1[[#This Row],[Profit]]</f>
        <v>1403.34</v>
      </c>
    </row>
    <row r="2576" spans="5:6">
      <c r="E2576" s="19">
        <f>Table1[[#This Row],[Discount (%)]]</f>
        <v>15</v>
      </c>
      <c r="F2576" s="20">
        <f>Table1[[#This Row],[Profit]]</f>
        <v>1516.66</v>
      </c>
    </row>
    <row r="2577" spans="5:6">
      <c r="E2577" s="19">
        <f>Table1[[#This Row],[Discount (%)]]</f>
        <v>7</v>
      </c>
      <c r="F2577" s="20">
        <f>Table1[[#This Row],[Profit]]</f>
        <v>602.87</v>
      </c>
    </row>
    <row r="2578" spans="5:6">
      <c r="E2578" s="19">
        <f>Table1[[#This Row],[Discount (%)]]</f>
        <v>28</v>
      </c>
      <c r="F2578" s="20">
        <f>Table1[[#This Row],[Profit]]</f>
        <v>308.42</v>
      </c>
    </row>
    <row r="2579" spans="5:6">
      <c r="E2579" s="19">
        <f>Table1[[#This Row],[Discount (%)]]</f>
        <v>17</v>
      </c>
      <c r="F2579" s="20">
        <f>Table1[[#This Row],[Profit]]</f>
        <v>1328.3</v>
      </c>
    </row>
    <row r="2580" spans="5:6">
      <c r="E2580" s="19">
        <f>Table1[[#This Row],[Discount (%)]]</f>
        <v>25</v>
      </c>
      <c r="F2580" s="20">
        <f>Table1[[#This Row],[Profit]]</f>
        <v>402.9</v>
      </c>
    </row>
    <row r="2581" spans="5:6">
      <c r="E2581" s="19">
        <f>Table1[[#This Row],[Discount (%)]]</f>
        <v>11</v>
      </c>
      <c r="F2581" s="20">
        <f>Table1[[#This Row],[Profit]]</f>
        <v>55.7</v>
      </c>
    </row>
    <row r="2582" spans="5:6">
      <c r="E2582" s="19">
        <f>Table1[[#This Row],[Discount (%)]]</f>
        <v>33</v>
      </c>
      <c r="F2582" s="20">
        <f>Table1[[#This Row],[Profit]]</f>
        <v>1269.04</v>
      </c>
    </row>
    <row r="2583" spans="5:6">
      <c r="E2583" s="19">
        <f>Table1[[#This Row],[Discount (%)]]</f>
        <v>46</v>
      </c>
      <c r="F2583" s="20">
        <f>Table1[[#This Row],[Profit]]</f>
        <v>789.51</v>
      </c>
    </row>
    <row r="2584" spans="5:6">
      <c r="E2584" s="19">
        <f>Table1[[#This Row],[Discount (%)]]</f>
        <v>35</v>
      </c>
      <c r="F2584" s="20">
        <f>Table1[[#This Row],[Profit]]</f>
        <v>1471.56</v>
      </c>
    </row>
    <row r="2585" spans="5:6">
      <c r="E2585" s="19">
        <f>Table1[[#This Row],[Discount (%)]]</f>
        <v>36</v>
      </c>
      <c r="F2585" s="20">
        <f>Table1[[#This Row],[Profit]]</f>
        <v>1199.24</v>
      </c>
    </row>
    <row r="2586" spans="5:6">
      <c r="E2586" s="19">
        <f>Table1[[#This Row],[Discount (%)]]</f>
        <v>50</v>
      </c>
      <c r="F2586" s="20">
        <f>Table1[[#This Row],[Profit]]</f>
        <v>1294.22</v>
      </c>
    </row>
    <row r="2587" spans="5:6">
      <c r="E2587" s="19">
        <f>Table1[[#This Row],[Discount (%)]]</f>
        <v>48</v>
      </c>
      <c r="F2587" s="20">
        <f>Table1[[#This Row],[Profit]]</f>
        <v>264.91000000000003</v>
      </c>
    </row>
    <row r="2588" spans="5:6">
      <c r="E2588" s="19">
        <f>Table1[[#This Row],[Discount (%)]]</f>
        <v>15</v>
      </c>
      <c r="F2588" s="20">
        <f>Table1[[#This Row],[Profit]]</f>
        <v>49</v>
      </c>
    </row>
    <row r="2589" spans="5:6">
      <c r="E2589" s="19">
        <f>Table1[[#This Row],[Discount (%)]]</f>
        <v>12</v>
      </c>
      <c r="F2589" s="20">
        <f>Table1[[#This Row],[Profit]]</f>
        <v>693.87</v>
      </c>
    </row>
    <row r="2590" spans="5:6">
      <c r="E2590" s="19">
        <f>Table1[[#This Row],[Discount (%)]]</f>
        <v>9</v>
      </c>
      <c r="F2590" s="20">
        <f>Table1[[#This Row],[Profit]]</f>
        <v>1207.24</v>
      </c>
    </row>
    <row r="2591" spans="5:6">
      <c r="E2591" s="19">
        <f>Table1[[#This Row],[Discount (%)]]</f>
        <v>28</v>
      </c>
      <c r="F2591" s="20">
        <f>Table1[[#This Row],[Profit]]</f>
        <v>1614.51</v>
      </c>
    </row>
    <row r="2592" spans="5:6">
      <c r="E2592" s="19">
        <f>Table1[[#This Row],[Discount (%)]]</f>
        <v>39</v>
      </c>
      <c r="F2592" s="20">
        <f>Table1[[#This Row],[Profit]]</f>
        <v>934.36</v>
      </c>
    </row>
    <row r="2593" spans="5:6">
      <c r="E2593" s="19">
        <f>Table1[[#This Row],[Discount (%)]]</f>
        <v>10</v>
      </c>
      <c r="F2593" s="20">
        <f>Table1[[#This Row],[Profit]]</f>
        <v>70.75</v>
      </c>
    </row>
    <row r="2594" spans="5:6">
      <c r="E2594" s="19">
        <f>Table1[[#This Row],[Discount (%)]]</f>
        <v>39</v>
      </c>
      <c r="F2594" s="20">
        <f>Table1[[#This Row],[Profit]]</f>
        <v>668.96</v>
      </c>
    </row>
    <row r="2595" spans="5:6">
      <c r="E2595" s="19">
        <f>Table1[[#This Row],[Discount (%)]]</f>
        <v>50</v>
      </c>
      <c r="F2595" s="20">
        <f>Table1[[#This Row],[Profit]]</f>
        <v>781.93</v>
      </c>
    </row>
    <row r="2596" spans="5:6">
      <c r="E2596" s="19">
        <f>Table1[[#This Row],[Discount (%)]]</f>
        <v>36</v>
      </c>
      <c r="F2596" s="20">
        <f>Table1[[#This Row],[Profit]]</f>
        <v>287.11</v>
      </c>
    </row>
    <row r="2597" spans="5:6">
      <c r="E2597" s="19">
        <f>Table1[[#This Row],[Discount (%)]]</f>
        <v>20</v>
      </c>
      <c r="F2597" s="20">
        <f>Table1[[#This Row],[Profit]]</f>
        <v>1599.54</v>
      </c>
    </row>
    <row r="2598" spans="5:6">
      <c r="E2598" s="19">
        <f>Table1[[#This Row],[Discount (%)]]</f>
        <v>34</v>
      </c>
      <c r="F2598" s="20">
        <f>Table1[[#This Row],[Profit]]</f>
        <v>96.83</v>
      </c>
    </row>
    <row r="2599" spans="5:6">
      <c r="E2599" s="19">
        <f>Table1[[#This Row],[Discount (%)]]</f>
        <v>17</v>
      </c>
      <c r="F2599" s="20">
        <f>Table1[[#This Row],[Profit]]</f>
        <v>1785.77</v>
      </c>
    </row>
    <row r="2600" spans="5:6">
      <c r="E2600" s="19">
        <f>Table1[[#This Row],[Discount (%)]]</f>
        <v>5</v>
      </c>
      <c r="F2600" s="20">
        <f>Table1[[#This Row],[Profit]]</f>
        <v>1875.39</v>
      </c>
    </row>
    <row r="2601" spans="5:6">
      <c r="E2601" s="19">
        <f>Table1[[#This Row],[Discount (%)]]</f>
        <v>49</v>
      </c>
      <c r="F2601" s="20">
        <f>Table1[[#This Row],[Profit]]</f>
        <v>851.48</v>
      </c>
    </row>
    <row r="2602" spans="5:6">
      <c r="E2602" s="19">
        <f>Table1[[#This Row],[Discount (%)]]</f>
        <v>1</v>
      </c>
      <c r="F2602" s="20">
        <f>Table1[[#This Row],[Profit]]</f>
        <v>1685.38</v>
      </c>
    </row>
    <row r="2603" spans="5:6">
      <c r="E2603" s="19">
        <f>Table1[[#This Row],[Discount (%)]]</f>
        <v>1</v>
      </c>
      <c r="F2603" s="20">
        <f>Table1[[#This Row],[Profit]]</f>
        <v>1268.44</v>
      </c>
    </row>
    <row r="2604" spans="5:6">
      <c r="E2604" s="19">
        <f>Table1[[#This Row],[Discount (%)]]</f>
        <v>1</v>
      </c>
      <c r="F2604" s="20">
        <f>Table1[[#This Row],[Profit]]</f>
        <v>448.93</v>
      </c>
    </row>
    <row r="2605" spans="5:6">
      <c r="E2605" s="19">
        <f>Table1[[#This Row],[Discount (%)]]</f>
        <v>18</v>
      </c>
      <c r="F2605" s="20">
        <f>Table1[[#This Row],[Profit]]</f>
        <v>700.52</v>
      </c>
    </row>
    <row r="2606" spans="5:6">
      <c r="E2606" s="19">
        <f>Table1[[#This Row],[Discount (%)]]</f>
        <v>32</v>
      </c>
      <c r="F2606" s="20">
        <f>Table1[[#This Row],[Profit]]</f>
        <v>557.86</v>
      </c>
    </row>
    <row r="2607" spans="5:6">
      <c r="E2607" s="19">
        <f>Table1[[#This Row],[Discount (%)]]</f>
        <v>28</v>
      </c>
      <c r="F2607" s="20">
        <f>Table1[[#This Row],[Profit]]</f>
        <v>1430.39</v>
      </c>
    </row>
    <row r="2608" spans="5:6">
      <c r="E2608" s="19">
        <f>Table1[[#This Row],[Discount (%)]]</f>
        <v>29</v>
      </c>
      <c r="F2608" s="20">
        <f>Table1[[#This Row],[Profit]]</f>
        <v>571.86</v>
      </c>
    </row>
    <row r="2609" spans="5:6">
      <c r="E2609" s="19">
        <f>Table1[[#This Row],[Discount (%)]]</f>
        <v>17</v>
      </c>
      <c r="F2609" s="20">
        <f>Table1[[#This Row],[Profit]]</f>
        <v>810.21</v>
      </c>
    </row>
    <row r="2610" spans="5:6">
      <c r="E2610" s="19">
        <f>Table1[[#This Row],[Discount (%)]]</f>
        <v>31</v>
      </c>
      <c r="F2610" s="20">
        <f>Table1[[#This Row],[Profit]]</f>
        <v>273.12</v>
      </c>
    </row>
    <row r="2611" spans="5:6">
      <c r="E2611" s="19">
        <f>Table1[[#This Row],[Discount (%)]]</f>
        <v>23</v>
      </c>
      <c r="F2611" s="20">
        <f>Table1[[#This Row],[Profit]]</f>
        <v>1553.63</v>
      </c>
    </row>
    <row r="2612" spans="5:6">
      <c r="E2612" s="19">
        <f>Table1[[#This Row],[Discount (%)]]</f>
        <v>27</v>
      </c>
      <c r="F2612" s="20">
        <f>Table1[[#This Row],[Profit]]</f>
        <v>489.41</v>
      </c>
    </row>
    <row r="2613" spans="5:6">
      <c r="E2613" s="19">
        <f>Table1[[#This Row],[Discount (%)]]</f>
        <v>50</v>
      </c>
      <c r="F2613" s="20">
        <f>Table1[[#This Row],[Profit]]</f>
        <v>1389.47</v>
      </c>
    </row>
    <row r="2614" spans="5:6">
      <c r="E2614" s="19">
        <f>Table1[[#This Row],[Discount (%)]]</f>
        <v>12</v>
      </c>
      <c r="F2614" s="20">
        <f>Table1[[#This Row],[Profit]]</f>
        <v>1685.1</v>
      </c>
    </row>
    <row r="2615" spans="5:6">
      <c r="E2615" s="19">
        <f>Table1[[#This Row],[Discount (%)]]</f>
        <v>29</v>
      </c>
      <c r="F2615" s="20">
        <f>Table1[[#This Row],[Profit]]</f>
        <v>980.91</v>
      </c>
    </row>
    <row r="2616" spans="5:6">
      <c r="E2616" s="19">
        <f>Table1[[#This Row],[Discount (%)]]</f>
        <v>50</v>
      </c>
      <c r="F2616" s="20">
        <f>Table1[[#This Row],[Profit]]</f>
        <v>1749.97</v>
      </c>
    </row>
    <row r="2617" spans="5:6">
      <c r="E2617" s="19">
        <f>Table1[[#This Row],[Discount (%)]]</f>
        <v>32</v>
      </c>
      <c r="F2617" s="20">
        <f>Table1[[#This Row],[Profit]]</f>
        <v>540.66</v>
      </c>
    </row>
    <row r="2618" spans="5:6">
      <c r="E2618" s="19">
        <f>Table1[[#This Row],[Discount (%)]]</f>
        <v>11</v>
      </c>
      <c r="F2618" s="20">
        <f>Table1[[#This Row],[Profit]]</f>
        <v>221.31</v>
      </c>
    </row>
    <row r="2619" spans="5:6">
      <c r="E2619" s="19">
        <f>Table1[[#This Row],[Discount (%)]]</f>
        <v>37</v>
      </c>
      <c r="F2619" s="20">
        <f>Table1[[#This Row],[Profit]]</f>
        <v>745.19</v>
      </c>
    </row>
    <row r="2620" spans="5:6">
      <c r="E2620" s="19">
        <f>Table1[[#This Row],[Discount (%)]]</f>
        <v>5</v>
      </c>
      <c r="F2620" s="20">
        <f>Table1[[#This Row],[Profit]]</f>
        <v>225.36</v>
      </c>
    </row>
    <row r="2621" spans="5:6">
      <c r="E2621" s="19">
        <f>Table1[[#This Row],[Discount (%)]]</f>
        <v>31</v>
      </c>
      <c r="F2621" s="20">
        <f>Table1[[#This Row],[Profit]]</f>
        <v>1635.99</v>
      </c>
    </row>
    <row r="2622" spans="5:6">
      <c r="E2622" s="19">
        <f>Table1[[#This Row],[Discount (%)]]</f>
        <v>29</v>
      </c>
      <c r="F2622" s="20">
        <f>Table1[[#This Row],[Profit]]</f>
        <v>312.42</v>
      </c>
    </row>
    <row r="2623" spans="5:6">
      <c r="E2623" s="19">
        <f>Table1[[#This Row],[Discount (%)]]</f>
        <v>41</v>
      </c>
      <c r="F2623" s="20">
        <f>Table1[[#This Row],[Profit]]</f>
        <v>347.02</v>
      </c>
    </row>
    <row r="2624" spans="5:6">
      <c r="E2624" s="19">
        <f>Table1[[#This Row],[Discount (%)]]</f>
        <v>11</v>
      </c>
      <c r="F2624" s="20">
        <f>Table1[[#This Row],[Profit]]</f>
        <v>1855.52</v>
      </c>
    </row>
    <row r="2625" spans="5:6">
      <c r="E2625" s="19">
        <f>Table1[[#This Row],[Discount (%)]]</f>
        <v>31</v>
      </c>
      <c r="F2625" s="20">
        <f>Table1[[#This Row],[Profit]]</f>
        <v>1830.14</v>
      </c>
    </row>
    <row r="2626" spans="5:6">
      <c r="E2626" s="19">
        <f>Table1[[#This Row],[Discount (%)]]</f>
        <v>18</v>
      </c>
      <c r="F2626" s="20">
        <f>Table1[[#This Row],[Profit]]</f>
        <v>1142.6300000000001</v>
      </c>
    </row>
    <row r="2627" spans="5:6">
      <c r="E2627" s="19">
        <f>Table1[[#This Row],[Discount (%)]]</f>
        <v>21</v>
      </c>
      <c r="F2627" s="20">
        <f>Table1[[#This Row],[Profit]]</f>
        <v>1440.78</v>
      </c>
    </row>
    <row r="2628" spans="5:6">
      <c r="E2628" s="19">
        <f>Table1[[#This Row],[Discount (%)]]</f>
        <v>34</v>
      </c>
      <c r="F2628" s="20">
        <f>Table1[[#This Row],[Profit]]</f>
        <v>283.7</v>
      </c>
    </row>
    <row r="2629" spans="5:6">
      <c r="E2629" s="19">
        <f>Table1[[#This Row],[Discount (%)]]</f>
        <v>16</v>
      </c>
      <c r="F2629" s="20">
        <f>Table1[[#This Row],[Profit]]</f>
        <v>787.98</v>
      </c>
    </row>
    <row r="2630" spans="5:6">
      <c r="E2630" s="19">
        <f>Table1[[#This Row],[Discount (%)]]</f>
        <v>11</v>
      </c>
      <c r="F2630" s="20">
        <f>Table1[[#This Row],[Profit]]</f>
        <v>1253.18</v>
      </c>
    </row>
    <row r="2631" spans="5:6">
      <c r="E2631" s="19">
        <f>Table1[[#This Row],[Discount (%)]]</f>
        <v>31</v>
      </c>
      <c r="F2631" s="20">
        <f>Table1[[#This Row],[Profit]]</f>
        <v>1271.6199999999999</v>
      </c>
    </row>
    <row r="2632" spans="5:6">
      <c r="E2632" s="19">
        <f>Table1[[#This Row],[Discount (%)]]</f>
        <v>0</v>
      </c>
      <c r="F2632" s="20">
        <f>Table1[[#This Row],[Profit]]</f>
        <v>954.28</v>
      </c>
    </row>
    <row r="2633" spans="5:6">
      <c r="E2633" s="19">
        <f>Table1[[#This Row],[Discount (%)]]</f>
        <v>22</v>
      </c>
      <c r="F2633" s="20">
        <f>Table1[[#This Row],[Profit]]</f>
        <v>940.95</v>
      </c>
    </row>
    <row r="2634" spans="5:6">
      <c r="E2634" s="19">
        <f>Table1[[#This Row],[Discount (%)]]</f>
        <v>48</v>
      </c>
      <c r="F2634" s="20">
        <f>Table1[[#This Row],[Profit]]</f>
        <v>1530.86</v>
      </c>
    </row>
    <row r="2635" spans="5:6">
      <c r="E2635" s="19">
        <f>Table1[[#This Row],[Discount (%)]]</f>
        <v>41</v>
      </c>
      <c r="F2635" s="20">
        <f>Table1[[#This Row],[Profit]]</f>
        <v>979.82</v>
      </c>
    </row>
    <row r="2636" spans="5:6">
      <c r="E2636" s="19">
        <f>Table1[[#This Row],[Discount (%)]]</f>
        <v>27</v>
      </c>
      <c r="F2636" s="20">
        <f>Table1[[#This Row],[Profit]]</f>
        <v>303.77999999999997</v>
      </c>
    </row>
    <row r="2637" spans="5:6">
      <c r="E2637" s="19">
        <f>Table1[[#This Row],[Discount (%)]]</f>
        <v>1</v>
      </c>
      <c r="F2637" s="20">
        <f>Table1[[#This Row],[Profit]]</f>
        <v>1669.55</v>
      </c>
    </row>
    <row r="2638" spans="5:6">
      <c r="E2638" s="19">
        <f>Table1[[#This Row],[Discount (%)]]</f>
        <v>49</v>
      </c>
      <c r="F2638" s="20">
        <f>Table1[[#This Row],[Profit]]</f>
        <v>1831.95</v>
      </c>
    </row>
    <row r="2639" spans="5:6">
      <c r="E2639" s="19">
        <f>Table1[[#This Row],[Discount (%)]]</f>
        <v>15</v>
      </c>
      <c r="F2639" s="20">
        <f>Table1[[#This Row],[Profit]]</f>
        <v>643.80999999999995</v>
      </c>
    </row>
    <row r="2640" spans="5:6">
      <c r="E2640" s="19">
        <f>Table1[[#This Row],[Discount (%)]]</f>
        <v>29</v>
      </c>
      <c r="F2640" s="20">
        <f>Table1[[#This Row],[Profit]]</f>
        <v>238.91</v>
      </c>
    </row>
    <row r="2641" spans="5:6">
      <c r="E2641" s="19">
        <f>Table1[[#This Row],[Discount (%)]]</f>
        <v>43</v>
      </c>
      <c r="F2641" s="20">
        <f>Table1[[#This Row],[Profit]]</f>
        <v>600.89</v>
      </c>
    </row>
    <row r="2642" spans="5:6">
      <c r="E2642" s="19">
        <f>Table1[[#This Row],[Discount (%)]]</f>
        <v>4</v>
      </c>
      <c r="F2642" s="20">
        <f>Table1[[#This Row],[Profit]]</f>
        <v>1103.1300000000001</v>
      </c>
    </row>
    <row r="2643" spans="5:6">
      <c r="E2643" s="19">
        <f>Table1[[#This Row],[Discount (%)]]</f>
        <v>45</v>
      </c>
      <c r="F2643" s="20">
        <f>Table1[[#This Row],[Profit]]</f>
        <v>1557.18</v>
      </c>
    </row>
    <row r="2644" spans="5:6">
      <c r="E2644" s="19">
        <f>Table1[[#This Row],[Discount (%)]]</f>
        <v>50</v>
      </c>
      <c r="F2644" s="20">
        <f>Table1[[#This Row],[Profit]]</f>
        <v>643.4</v>
      </c>
    </row>
    <row r="2645" spans="5:6">
      <c r="E2645" s="19">
        <f>Table1[[#This Row],[Discount (%)]]</f>
        <v>2</v>
      </c>
      <c r="F2645" s="20">
        <f>Table1[[#This Row],[Profit]]</f>
        <v>1350.03</v>
      </c>
    </row>
    <row r="2646" spans="5:6">
      <c r="E2646" s="19">
        <f>Table1[[#This Row],[Discount (%)]]</f>
        <v>36</v>
      </c>
      <c r="F2646" s="20">
        <f>Table1[[#This Row],[Profit]]</f>
        <v>531.27</v>
      </c>
    </row>
    <row r="2647" spans="5:6">
      <c r="E2647" s="19">
        <f>Table1[[#This Row],[Discount (%)]]</f>
        <v>31</v>
      </c>
      <c r="F2647" s="20">
        <f>Table1[[#This Row],[Profit]]</f>
        <v>1361.44</v>
      </c>
    </row>
    <row r="2648" spans="5:6">
      <c r="E2648" s="19">
        <f>Table1[[#This Row],[Discount (%)]]</f>
        <v>14</v>
      </c>
      <c r="F2648" s="20">
        <f>Table1[[#This Row],[Profit]]</f>
        <v>440.52</v>
      </c>
    </row>
    <row r="2649" spans="5:6">
      <c r="E2649" s="19">
        <f>Table1[[#This Row],[Discount (%)]]</f>
        <v>27</v>
      </c>
      <c r="F2649" s="20">
        <f>Table1[[#This Row],[Profit]]</f>
        <v>410.44</v>
      </c>
    </row>
    <row r="2650" spans="5:6">
      <c r="E2650" s="19">
        <f>Table1[[#This Row],[Discount (%)]]</f>
        <v>32</v>
      </c>
      <c r="F2650" s="20">
        <f>Table1[[#This Row],[Profit]]</f>
        <v>579.29</v>
      </c>
    </row>
    <row r="2651" spans="5:6">
      <c r="E2651" s="19">
        <f>Table1[[#This Row],[Discount (%)]]</f>
        <v>39</v>
      </c>
      <c r="F2651" s="20">
        <f>Table1[[#This Row],[Profit]]</f>
        <v>331.99</v>
      </c>
    </row>
    <row r="2652" spans="5:6">
      <c r="E2652" s="19">
        <f>Table1[[#This Row],[Discount (%)]]</f>
        <v>49</v>
      </c>
      <c r="F2652" s="20">
        <f>Table1[[#This Row],[Profit]]</f>
        <v>1034.92</v>
      </c>
    </row>
    <row r="2653" spans="5:6">
      <c r="E2653" s="19">
        <f>Table1[[#This Row],[Discount (%)]]</f>
        <v>50</v>
      </c>
      <c r="F2653" s="20">
        <f>Table1[[#This Row],[Profit]]</f>
        <v>1179.8900000000001</v>
      </c>
    </row>
    <row r="2654" spans="5:6">
      <c r="E2654" s="19">
        <f>Table1[[#This Row],[Discount (%)]]</f>
        <v>28</v>
      </c>
      <c r="F2654" s="20">
        <f>Table1[[#This Row],[Profit]]</f>
        <v>1270.46</v>
      </c>
    </row>
    <row r="2655" spans="5:6">
      <c r="E2655" s="19">
        <f>Table1[[#This Row],[Discount (%)]]</f>
        <v>39</v>
      </c>
      <c r="F2655" s="20">
        <f>Table1[[#This Row],[Profit]]</f>
        <v>311.60000000000002</v>
      </c>
    </row>
    <row r="2656" spans="5:6">
      <c r="E2656" s="19">
        <f>Table1[[#This Row],[Discount (%)]]</f>
        <v>34</v>
      </c>
      <c r="F2656" s="20">
        <f>Table1[[#This Row],[Profit]]</f>
        <v>442.76</v>
      </c>
    </row>
    <row r="2657" spans="5:6">
      <c r="E2657" s="19">
        <f>Table1[[#This Row],[Discount (%)]]</f>
        <v>6</v>
      </c>
      <c r="F2657" s="20">
        <f>Table1[[#This Row],[Profit]]</f>
        <v>34.659999999999997</v>
      </c>
    </row>
    <row r="2658" spans="5:6">
      <c r="E2658" s="19">
        <f>Table1[[#This Row],[Discount (%)]]</f>
        <v>46</v>
      </c>
      <c r="F2658" s="20">
        <f>Table1[[#This Row],[Profit]]</f>
        <v>1293.94</v>
      </c>
    </row>
    <row r="2659" spans="5:6">
      <c r="E2659" s="19">
        <f>Table1[[#This Row],[Discount (%)]]</f>
        <v>20</v>
      </c>
      <c r="F2659" s="20">
        <f>Table1[[#This Row],[Profit]]</f>
        <v>1418.85</v>
      </c>
    </row>
    <row r="2660" spans="5:6">
      <c r="E2660" s="19">
        <f>Table1[[#This Row],[Discount (%)]]</f>
        <v>10</v>
      </c>
      <c r="F2660" s="20">
        <f>Table1[[#This Row],[Profit]]</f>
        <v>375.33</v>
      </c>
    </row>
    <row r="2661" spans="5:6">
      <c r="E2661" s="19">
        <f>Table1[[#This Row],[Discount (%)]]</f>
        <v>14</v>
      </c>
      <c r="F2661" s="20">
        <f>Table1[[#This Row],[Profit]]</f>
        <v>1988.22</v>
      </c>
    </row>
    <row r="2662" spans="5:6">
      <c r="E2662" s="19">
        <f>Table1[[#This Row],[Discount (%)]]</f>
        <v>16</v>
      </c>
      <c r="F2662" s="20">
        <f>Table1[[#This Row],[Profit]]</f>
        <v>1172.74</v>
      </c>
    </row>
    <row r="2663" spans="5:6">
      <c r="E2663" s="19">
        <f>Table1[[#This Row],[Discount (%)]]</f>
        <v>6</v>
      </c>
      <c r="F2663" s="20">
        <f>Table1[[#This Row],[Profit]]</f>
        <v>958.19</v>
      </c>
    </row>
    <row r="2664" spans="5:6">
      <c r="E2664" s="19">
        <f>Table1[[#This Row],[Discount (%)]]</f>
        <v>35</v>
      </c>
      <c r="F2664" s="20">
        <f>Table1[[#This Row],[Profit]]</f>
        <v>120.01</v>
      </c>
    </row>
    <row r="2665" spans="5:6">
      <c r="E2665" s="19">
        <f>Table1[[#This Row],[Discount (%)]]</f>
        <v>34</v>
      </c>
      <c r="F2665" s="20">
        <f>Table1[[#This Row],[Profit]]</f>
        <v>167.84</v>
      </c>
    </row>
    <row r="2666" spans="5:6">
      <c r="E2666" s="19">
        <f>Table1[[#This Row],[Discount (%)]]</f>
        <v>46</v>
      </c>
      <c r="F2666" s="20">
        <f>Table1[[#This Row],[Profit]]</f>
        <v>1899.84</v>
      </c>
    </row>
    <row r="2667" spans="5:6">
      <c r="E2667" s="19">
        <f>Table1[[#This Row],[Discount (%)]]</f>
        <v>50</v>
      </c>
      <c r="F2667" s="20">
        <f>Table1[[#This Row],[Profit]]</f>
        <v>29.61</v>
      </c>
    </row>
    <row r="2668" spans="5:6">
      <c r="E2668" s="19">
        <f>Table1[[#This Row],[Discount (%)]]</f>
        <v>40</v>
      </c>
      <c r="F2668" s="20">
        <f>Table1[[#This Row],[Profit]]</f>
        <v>1917.94</v>
      </c>
    </row>
    <row r="2669" spans="5:6">
      <c r="E2669" s="19">
        <f>Table1[[#This Row],[Discount (%)]]</f>
        <v>4</v>
      </c>
      <c r="F2669" s="20">
        <f>Table1[[#This Row],[Profit]]</f>
        <v>731.63</v>
      </c>
    </row>
    <row r="2670" spans="5:6">
      <c r="E2670" s="19">
        <f>Table1[[#This Row],[Discount (%)]]</f>
        <v>11</v>
      </c>
      <c r="F2670" s="20">
        <f>Table1[[#This Row],[Profit]]</f>
        <v>385.31</v>
      </c>
    </row>
    <row r="2671" spans="5:6">
      <c r="E2671" s="19">
        <f>Table1[[#This Row],[Discount (%)]]</f>
        <v>1</v>
      </c>
      <c r="F2671" s="20">
        <f>Table1[[#This Row],[Profit]]</f>
        <v>959.73</v>
      </c>
    </row>
    <row r="2672" spans="5:6">
      <c r="E2672" s="19">
        <f>Table1[[#This Row],[Discount (%)]]</f>
        <v>9</v>
      </c>
      <c r="F2672" s="20">
        <f>Table1[[#This Row],[Profit]]</f>
        <v>618.08000000000004</v>
      </c>
    </row>
    <row r="2673" spans="5:6">
      <c r="E2673" s="19">
        <f>Table1[[#This Row],[Discount (%)]]</f>
        <v>19</v>
      </c>
      <c r="F2673" s="20">
        <f>Table1[[#This Row],[Profit]]</f>
        <v>1547.65</v>
      </c>
    </row>
    <row r="2674" spans="5:6">
      <c r="E2674" s="19">
        <f>Table1[[#This Row],[Discount (%)]]</f>
        <v>47</v>
      </c>
      <c r="F2674" s="20">
        <f>Table1[[#This Row],[Profit]]</f>
        <v>688.7</v>
      </c>
    </row>
    <row r="2675" spans="5:6">
      <c r="E2675" s="19">
        <f>Table1[[#This Row],[Discount (%)]]</f>
        <v>12</v>
      </c>
      <c r="F2675" s="20">
        <f>Table1[[#This Row],[Profit]]</f>
        <v>998.02</v>
      </c>
    </row>
    <row r="2676" spans="5:6">
      <c r="E2676" s="19">
        <f>Table1[[#This Row],[Discount (%)]]</f>
        <v>9</v>
      </c>
      <c r="F2676" s="20">
        <f>Table1[[#This Row],[Profit]]</f>
        <v>1925</v>
      </c>
    </row>
    <row r="2677" spans="5:6">
      <c r="E2677" s="19">
        <f>Table1[[#This Row],[Discount (%)]]</f>
        <v>24</v>
      </c>
      <c r="F2677" s="20">
        <f>Table1[[#This Row],[Profit]]</f>
        <v>1650.91</v>
      </c>
    </row>
    <row r="2678" spans="5:6">
      <c r="E2678" s="19">
        <f>Table1[[#This Row],[Discount (%)]]</f>
        <v>2</v>
      </c>
      <c r="F2678" s="20">
        <f>Table1[[#This Row],[Profit]]</f>
        <v>1191.52</v>
      </c>
    </row>
    <row r="2679" spans="5:6">
      <c r="E2679" s="19">
        <f>Table1[[#This Row],[Discount (%)]]</f>
        <v>50</v>
      </c>
      <c r="F2679" s="20">
        <f>Table1[[#This Row],[Profit]]</f>
        <v>1150.05</v>
      </c>
    </row>
    <row r="2680" spans="5:6">
      <c r="E2680" s="19">
        <f>Table1[[#This Row],[Discount (%)]]</f>
        <v>12</v>
      </c>
      <c r="F2680" s="20">
        <f>Table1[[#This Row],[Profit]]</f>
        <v>995.78</v>
      </c>
    </row>
    <row r="2681" spans="5:6">
      <c r="E2681" s="19">
        <f>Table1[[#This Row],[Discount (%)]]</f>
        <v>1</v>
      </c>
      <c r="F2681" s="20">
        <f>Table1[[#This Row],[Profit]]</f>
        <v>428.74</v>
      </c>
    </row>
    <row r="2682" spans="5:6">
      <c r="E2682" s="19">
        <f>Table1[[#This Row],[Discount (%)]]</f>
        <v>1</v>
      </c>
      <c r="F2682" s="20">
        <f>Table1[[#This Row],[Profit]]</f>
        <v>105</v>
      </c>
    </row>
    <row r="2683" spans="5:6">
      <c r="E2683" s="19">
        <f>Table1[[#This Row],[Discount (%)]]</f>
        <v>29</v>
      </c>
      <c r="F2683" s="20">
        <f>Table1[[#This Row],[Profit]]</f>
        <v>562.95000000000005</v>
      </c>
    </row>
    <row r="2684" spans="5:6">
      <c r="E2684" s="19">
        <f>Table1[[#This Row],[Discount (%)]]</f>
        <v>10</v>
      </c>
      <c r="F2684" s="20">
        <f>Table1[[#This Row],[Profit]]</f>
        <v>165.5</v>
      </c>
    </row>
    <row r="2685" spans="5:6">
      <c r="E2685" s="19">
        <f>Table1[[#This Row],[Discount (%)]]</f>
        <v>41</v>
      </c>
      <c r="F2685" s="20">
        <f>Table1[[#This Row],[Profit]]</f>
        <v>267.77</v>
      </c>
    </row>
    <row r="2686" spans="5:6">
      <c r="E2686" s="19">
        <f>Table1[[#This Row],[Discount (%)]]</f>
        <v>25</v>
      </c>
      <c r="F2686" s="20">
        <f>Table1[[#This Row],[Profit]]</f>
        <v>434.37</v>
      </c>
    </row>
    <row r="2687" spans="5:6">
      <c r="E2687" s="19">
        <f>Table1[[#This Row],[Discount (%)]]</f>
        <v>25</v>
      </c>
      <c r="F2687" s="20">
        <f>Table1[[#This Row],[Profit]]</f>
        <v>954.88</v>
      </c>
    </row>
    <row r="2688" spans="5:6">
      <c r="E2688" s="19">
        <f>Table1[[#This Row],[Discount (%)]]</f>
        <v>31</v>
      </c>
      <c r="F2688" s="20">
        <f>Table1[[#This Row],[Profit]]</f>
        <v>1752.03</v>
      </c>
    </row>
    <row r="2689" spans="5:6">
      <c r="E2689" s="19">
        <f>Table1[[#This Row],[Discount (%)]]</f>
        <v>48</v>
      </c>
      <c r="F2689" s="20">
        <f>Table1[[#This Row],[Profit]]</f>
        <v>1735.36</v>
      </c>
    </row>
    <row r="2690" spans="5:6">
      <c r="E2690" s="19">
        <f>Table1[[#This Row],[Discount (%)]]</f>
        <v>37</v>
      </c>
      <c r="F2690" s="20">
        <f>Table1[[#This Row],[Profit]]</f>
        <v>1402.55</v>
      </c>
    </row>
    <row r="2691" spans="5:6">
      <c r="E2691" s="19">
        <f>Table1[[#This Row],[Discount (%)]]</f>
        <v>8</v>
      </c>
      <c r="F2691" s="20">
        <f>Table1[[#This Row],[Profit]]</f>
        <v>1405.92</v>
      </c>
    </row>
    <row r="2692" spans="5:6">
      <c r="E2692" s="19">
        <f>Table1[[#This Row],[Discount (%)]]</f>
        <v>13</v>
      </c>
      <c r="F2692" s="20">
        <f>Table1[[#This Row],[Profit]]</f>
        <v>1357.31</v>
      </c>
    </row>
    <row r="2693" spans="5:6">
      <c r="E2693" s="19">
        <f>Table1[[#This Row],[Discount (%)]]</f>
        <v>25</v>
      </c>
      <c r="F2693" s="20">
        <f>Table1[[#This Row],[Profit]]</f>
        <v>239.81</v>
      </c>
    </row>
    <row r="2694" spans="5:6">
      <c r="E2694" s="19">
        <f>Table1[[#This Row],[Discount (%)]]</f>
        <v>1</v>
      </c>
      <c r="F2694" s="20">
        <f>Table1[[#This Row],[Profit]]</f>
        <v>943.96</v>
      </c>
    </row>
    <row r="2695" spans="5:6">
      <c r="E2695" s="19">
        <f>Table1[[#This Row],[Discount (%)]]</f>
        <v>6</v>
      </c>
      <c r="F2695" s="20">
        <f>Table1[[#This Row],[Profit]]</f>
        <v>283.89</v>
      </c>
    </row>
    <row r="2696" spans="5:6">
      <c r="E2696" s="19">
        <f>Table1[[#This Row],[Discount (%)]]</f>
        <v>6</v>
      </c>
      <c r="F2696" s="20">
        <f>Table1[[#This Row],[Profit]]</f>
        <v>1277.54</v>
      </c>
    </row>
    <row r="2697" spans="5:6">
      <c r="E2697" s="19">
        <f>Table1[[#This Row],[Discount (%)]]</f>
        <v>8</v>
      </c>
      <c r="F2697" s="20">
        <f>Table1[[#This Row],[Profit]]</f>
        <v>1321.43</v>
      </c>
    </row>
    <row r="2698" spans="5:6">
      <c r="E2698" s="19">
        <f>Table1[[#This Row],[Discount (%)]]</f>
        <v>28</v>
      </c>
      <c r="F2698" s="20">
        <f>Table1[[#This Row],[Profit]]</f>
        <v>159.81</v>
      </c>
    </row>
    <row r="2699" spans="5:6">
      <c r="E2699" s="19">
        <f>Table1[[#This Row],[Discount (%)]]</f>
        <v>12</v>
      </c>
      <c r="F2699" s="20">
        <f>Table1[[#This Row],[Profit]]</f>
        <v>318.72000000000003</v>
      </c>
    </row>
    <row r="2700" spans="5:6">
      <c r="E2700" s="19">
        <f>Table1[[#This Row],[Discount (%)]]</f>
        <v>31</v>
      </c>
      <c r="F2700" s="20">
        <f>Table1[[#This Row],[Profit]]</f>
        <v>1427.99</v>
      </c>
    </row>
    <row r="2701" spans="5:6">
      <c r="E2701" s="19">
        <f>Table1[[#This Row],[Discount (%)]]</f>
        <v>22</v>
      </c>
      <c r="F2701" s="20">
        <f>Table1[[#This Row],[Profit]]</f>
        <v>678.52</v>
      </c>
    </row>
    <row r="2702" spans="5:6">
      <c r="E2702" s="19">
        <f>Table1[[#This Row],[Discount (%)]]</f>
        <v>10</v>
      </c>
      <c r="F2702" s="20">
        <f>Table1[[#This Row],[Profit]]</f>
        <v>1307.01</v>
      </c>
    </row>
    <row r="2703" spans="5:6">
      <c r="E2703" s="19">
        <f>Table1[[#This Row],[Discount (%)]]</f>
        <v>35</v>
      </c>
      <c r="F2703" s="20">
        <f>Table1[[#This Row],[Profit]]</f>
        <v>1563.42</v>
      </c>
    </row>
    <row r="2704" spans="5:6">
      <c r="E2704" s="19">
        <f>Table1[[#This Row],[Discount (%)]]</f>
        <v>31</v>
      </c>
      <c r="F2704" s="20">
        <f>Table1[[#This Row],[Profit]]</f>
        <v>236.71</v>
      </c>
    </row>
    <row r="2705" spans="5:6">
      <c r="E2705" s="19">
        <f>Table1[[#This Row],[Discount (%)]]</f>
        <v>28</v>
      </c>
      <c r="F2705" s="20">
        <f>Table1[[#This Row],[Profit]]</f>
        <v>233.74</v>
      </c>
    </row>
    <row r="2706" spans="5:6">
      <c r="E2706" s="19">
        <f>Table1[[#This Row],[Discount (%)]]</f>
        <v>2</v>
      </c>
      <c r="F2706" s="20">
        <f>Table1[[#This Row],[Profit]]</f>
        <v>1417.79</v>
      </c>
    </row>
    <row r="2707" spans="5:6">
      <c r="E2707" s="19">
        <f>Table1[[#This Row],[Discount (%)]]</f>
        <v>17</v>
      </c>
      <c r="F2707" s="20">
        <f>Table1[[#This Row],[Profit]]</f>
        <v>1961.31</v>
      </c>
    </row>
    <row r="2708" spans="5:6">
      <c r="E2708" s="19">
        <f>Table1[[#This Row],[Discount (%)]]</f>
        <v>29</v>
      </c>
      <c r="F2708" s="20">
        <f>Table1[[#This Row],[Profit]]</f>
        <v>423.37</v>
      </c>
    </row>
    <row r="2709" spans="5:6">
      <c r="E2709" s="19">
        <f>Table1[[#This Row],[Discount (%)]]</f>
        <v>20</v>
      </c>
      <c r="F2709" s="20">
        <f>Table1[[#This Row],[Profit]]</f>
        <v>1716.8</v>
      </c>
    </row>
    <row r="2710" spans="5:6">
      <c r="E2710" s="19">
        <f>Table1[[#This Row],[Discount (%)]]</f>
        <v>18</v>
      </c>
      <c r="F2710" s="20">
        <f>Table1[[#This Row],[Profit]]</f>
        <v>270.47000000000003</v>
      </c>
    </row>
    <row r="2711" spans="5:6">
      <c r="E2711" s="19">
        <f>Table1[[#This Row],[Discount (%)]]</f>
        <v>38</v>
      </c>
      <c r="F2711" s="20">
        <f>Table1[[#This Row],[Profit]]</f>
        <v>1467.37</v>
      </c>
    </row>
    <row r="2712" spans="5:6">
      <c r="E2712" s="19">
        <f>Table1[[#This Row],[Discount (%)]]</f>
        <v>5</v>
      </c>
      <c r="F2712" s="20">
        <f>Table1[[#This Row],[Profit]]</f>
        <v>707.59</v>
      </c>
    </row>
    <row r="2713" spans="5:6">
      <c r="E2713" s="19">
        <f>Table1[[#This Row],[Discount (%)]]</f>
        <v>16</v>
      </c>
      <c r="F2713" s="20">
        <f>Table1[[#This Row],[Profit]]</f>
        <v>488.11</v>
      </c>
    </row>
    <row r="2714" spans="5:6">
      <c r="E2714" s="19">
        <f>Table1[[#This Row],[Discount (%)]]</f>
        <v>25</v>
      </c>
      <c r="F2714" s="20">
        <f>Table1[[#This Row],[Profit]]</f>
        <v>1000.78</v>
      </c>
    </row>
    <row r="2715" spans="5:6">
      <c r="E2715" s="19">
        <f>Table1[[#This Row],[Discount (%)]]</f>
        <v>0</v>
      </c>
      <c r="F2715" s="20">
        <f>Table1[[#This Row],[Profit]]</f>
        <v>1695.66</v>
      </c>
    </row>
    <row r="2716" spans="5:6">
      <c r="E2716" s="19">
        <f>Table1[[#This Row],[Discount (%)]]</f>
        <v>32</v>
      </c>
      <c r="F2716" s="20">
        <f>Table1[[#This Row],[Profit]]</f>
        <v>708.22</v>
      </c>
    </row>
    <row r="2717" spans="5:6">
      <c r="E2717" s="19">
        <f>Table1[[#This Row],[Discount (%)]]</f>
        <v>42</v>
      </c>
      <c r="F2717" s="20">
        <f>Table1[[#This Row],[Profit]]</f>
        <v>1716.16</v>
      </c>
    </row>
    <row r="2718" spans="5:6">
      <c r="E2718" s="19">
        <f>Table1[[#This Row],[Discount (%)]]</f>
        <v>41</v>
      </c>
      <c r="F2718" s="20">
        <f>Table1[[#This Row],[Profit]]</f>
        <v>1355.42</v>
      </c>
    </row>
    <row r="2719" spans="5:6">
      <c r="E2719" s="19">
        <f>Table1[[#This Row],[Discount (%)]]</f>
        <v>20</v>
      </c>
      <c r="F2719" s="20">
        <f>Table1[[#This Row],[Profit]]</f>
        <v>1626.85</v>
      </c>
    </row>
    <row r="2720" spans="5:6">
      <c r="E2720" s="19">
        <f>Table1[[#This Row],[Discount (%)]]</f>
        <v>11</v>
      </c>
      <c r="F2720" s="20">
        <f>Table1[[#This Row],[Profit]]</f>
        <v>1509.13</v>
      </c>
    </row>
    <row r="2721" spans="5:6">
      <c r="E2721" s="19">
        <f>Table1[[#This Row],[Discount (%)]]</f>
        <v>47</v>
      </c>
      <c r="F2721" s="20">
        <f>Table1[[#This Row],[Profit]]</f>
        <v>157.76</v>
      </c>
    </row>
    <row r="2722" spans="5:6">
      <c r="E2722" s="19">
        <f>Table1[[#This Row],[Discount (%)]]</f>
        <v>40</v>
      </c>
      <c r="F2722" s="20">
        <f>Table1[[#This Row],[Profit]]</f>
        <v>1672.41</v>
      </c>
    </row>
    <row r="2723" spans="5:6">
      <c r="E2723" s="19">
        <f>Table1[[#This Row],[Discount (%)]]</f>
        <v>23</v>
      </c>
      <c r="F2723" s="20">
        <f>Table1[[#This Row],[Profit]]</f>
        <v>320.01</v>
      </c>
    </row>
    <row r="2724" spans="5:6">
      <c r="E2724" s="19">
        <f>Table1[[#This Row],[Discount (%)]]</f>
        <v>8</v>
      </c>
      <c r="F2724" s="20">
        <f>Table1[[#This Row],[Profit]]</f>
        <v>182.79</v>
      </c>
    </row>
    <row r="2725" spans="5:6">
      <c r="E2725" s="19">
        <f>Table1[[#This Row],[Discount (%)]]</f>
        <v>2</v>
      </c>
      <c r="F2725" s="20">
        <f>Table1[[#This Row],[Profit]]</f>
        <v>957.8</v>
      </c>
    </row>
    <row r="2726" spans="5:6">
      <c r="E2726" s="19">
        <f>Table1[[#This Row],[Discount (%)]]</f>
        <v>19</v>
      </c>
      <c r="F2726" s="20">
        <f>Table1[[#This Row],[Profit]]</f>
        <v>87.44</v>
      </c>
    </row>
    <row r="2727" spans="5:6">
      <c r="E2727" s="19">
        <f>Table1[[#This Row],[Discount (%)]]</f>
        <v>24</v>
      </c>
      <c r="F2727" s="20">
        <f>Table1[[#This Row],[Profit]]</f>
        <v>1114.33</v>
      </c>
    </row>
    <row r="2728" spans="5:6">
      <c r="E2728" s="19">
        <f>Table1[[#This Row],[Discount (%)]]</f>
        <v>28</v>
      </c>
      <c r="F2728" s="20">
        <f>Table1[[#This Row],[Profit]]</f>
        <v>1073.5</v>
      </c>
    </row>
    <row r="2729" spans="5:6">
      <c r="E2729" s="19">
        <f>Table1[[#This Row],[Discount (%)]]</f>
        <v>39</v>
      </c>
      <c r="F2729" s="20">
        <f>Table1[[#This Row],[Profit]]</f>
        <v>1147.69</v>
      </c>
    </row>
    <row r="2730" spans="5:6">
      <c r="E2730" s="19">
        <f>Table1[[#This Row],[Discount (%)]]</f>
        <v>38</v>
      </c>
      <c r="F2730" s="20">
        <f>Table1[[#This Row],[Profit]]</f>
        <v>854.93</v>
      </c>
    </row>
    <row r="2731" spans="5:6">
      <c r="E2731" s="19">
        <f>Table1[[#This Row],[Discount (%)]]</f>
        <v>33</v>
      </c>
      <c r="F2731" s="20">
        <f>Table1[[#This Row],[Profit]]</f>
        <v>519.54999999999995</v>
      </c>
    </row>
    <row r="2732" spans="5:6">
      <c r="E2732" s="19">
        <f>Table1[[#This Row],[Discount (%)]]</f>
        <v>0</v>
      </c>
      <c r="F2732" s="20">
        <f>Table1[[#This Row],[Profit]]</f>
        <v>1239.69</v>
      </c>
    </row>
    <row r="2733" spans="5:6">
      <c r="E2733" s="19">
        <f>Table1[[#This Row],[Discount (%)]]</f>
        <v>41</v>
      </c>
      <c r="F2733" s="20">
        <f>Table1[[#This Row],[Profit]]</f>
        <v>1578.17</v>
      </c>
    </row>
    <row r="2734" spans="5:6">
      <c r="E2734" s="19">
        <f>Table1[[#This Row],[Discount (%)]]</f>
        <v>32</v>
      </c>
      <c r="F2734" s="20">
        <f>Table1[[#This Row],[Profit]]</f>
        <v>345.22</v>
      </c>
    </row>
    <row r="2735" spans="5:6">
      <c r="E2735" s="19">
        <f>Table1[[#This Row],[Discount (%)]]</f>
        <v>0</v>
      </c>
      <c r="F2735" s="20">
        <f>Table1[[#This Row],[Profit]]</f>
        <v>1490.44</v>
      </c>
    </row>
    <row r="2736" spans="5:6">
      <c r="E2736" s="19">
        <f>Table1[[#This Row],[Discount (%)]]</f>
        <v>19</v>
      </c>
      <c r="F2736" s="20">
        <f>Table1[[#This Row],[Profit]]</f>
        <v>1163.0999999999999</v>
      </c>
    </row>
    <row r="2737" spans="5:6">
      <c r="E2737" s="19">
        <f>Table1[[#This Row],[Discount (%)]]</f>
        <v>39</v>
      </c>
      <c r="F2737" s="20">
        <f>Table1[[#This Row],[Profit]]</f>
        <v>436.51</v>
      </c>
    </row>
    <row r="2738" spans="5:6">
      <c r="E2738" s="19">
        <f>Table1[[#This Row],[Discount (%)]]</f>
        <v>4</v>
      </c>
      <c r="F2738" s="20">
        <f>Table1[[#This Row],[Profit]]</f>
        <v>1000.73</v>
      </c>
    </row>
    <row r="2739" spans="5:6">
      <c r="E2739" s="19">
        <f>Table1[[#This Row],[Discount (%)]]</f>
        <v>36</v>
      </c>
      <c r="F2739" s="20">
        <f>Table1[[#This Row],[Profit]]</f>
        <v>274.33</v>
      </c>
    </row>
    <row r="2740" spans="5:6">
      <c r="E2740" s="19">
        <f>Table1[[#This Row],[Discount (%)]]</f>
        <v>46</v>
      </c>
      <c r="F2740" s="20">
        <f>Table1[[#This Row],[Profit]]</f>
        <v>1335.52</v>
      </c>
    </row>
    <row r="2741" spans="5:6">
      <c r="E2741" s="19">
        <f>Table1[[#This Row],[Discount (%)]]</f>
        <v>33</v>
      </c>
      <c r="F2741" s="20">
        <f>Table1[[#This Row],[Profit]]</f>
        <v>1626.39</v>
      </c>
    </row>
    <row r="2742" spans="5:6">
      <c r="E2742" s="19">
        <f>Table1[[#This Row],[Discount (%)]]</f>
        <v>26</v>
      </c>
      <c r="F2742" s="20">
        <f>Table1[[#This Row],[Profit]]</f>
        <v>967.64</v>
      </c>
    </row>
    <row r="2743" spans="5:6">
      <c r="E2743" s="19">
        <f>Table1[[#This Row],[Discount (%)]]</f>
        <v>3</v>
      </c>
      <c r="F2743" s="20">
        <f>Table1[[#This Row],[Profit]]</f>
        <v>1277.1600000000001</v>
      </c>
    </row>
    <row r="2744" spans="5:6">
      <c r="E2744" s="19">
        <f>Table1[[#This Row],[Discount (%)]]</f>
        <v>9</v>
      </c>
      <c r="F2744" s="20">
        <f>Table1[[#This Row],[Profit]]</f>
        <v>1883.86</v>
      </c>
    </row>
    <row r="2745" spans="5:6">
      <c r="E2745" s="19">
        <f>Table1[[#This Row],[Discount (%)]]</f>
        <v>21</v>
      </c>
      <c r="F2745" s="20">
        <f>Table1[[#This Row],[Profit]]</f>
        <v>1245.07</v>
      </c>
    </row>
    <row r="2746" spans="5:6">
      <c r="E2746" s="19">
        <f>Table1[[#This Row],[Discount (%)]]</f>
        <v>17</v>
      </c>
      <c r="F2746" s="20">
        <f>Table1[[#This Row],[Profit]]</f>
        <v>1451.37</v>
      </c>
    </row>
    <row r="2747" spans="5:6">
      <c r="E2747" s="19">
        <f>Table1[[#This Row],[Discount (%)]]</f>
        <v>1</v>
      </c>
      <c r="F2747" s="20">
        <f>Table1[[#This Row],[Profit]]</f>
        <v>755.42</v>
      </c>
    </row>
    <row r="2748" spans="5:6">
      <c r="E2748" s="19">
        <f>Table1[[#This Row],[Discount (%)]]</f>
        <v>45</v>
      </c>
      <c r="F2748" s="20">
        <f>Table1[[#This Row],[Profit]]</f>
        <v>908.8</v>
      </c>
    </row>
    <row r="2749" spans="5:6">
      <c r="E2749" s="19">
        <f>Table1[[#This Row],[Discount (%)]]</f>
        <v>15</v>
      </c>
      <c r="F2749" s="20">
        <f>Table1[[#This Row],[Profit]]</f>
        <v>1274.1199999999999</v>
      </c>
    </row>
    <row r="2750" spans="5:6">
      <c r="E2750" s="19">
        <f>Table1[[#This Row],[Discount (%)]]</f>
        <v>31</v>
      </c>
      <c r="F2750" s="20">
        <f>Table1[[#This Row],[Profit]]</f>
        <v>936.91</v>
      </c>
    </row>
    <row r="2751" spans="5:6">
      <c r="E2751" s="19">
        <f>Table1[[#This Row],[Discount (%)]]</f>
        <v>13</v>
      </c>
      <c r="F2751" s="20">
        <f>Table1[[#This Row],[Profit]]</f>
        <v>638.75</v>
      </c>
    </row>
    <row r="2752" spans="5:6">
      <c r="E2752" s="19">
        <f>Table1[[#This Row],[Discount (%)]]</f>
        <v>17</v>
      </c>
      <c r="F2752" s="20">
        <f>Table1[[#This Row],[Profit]]</f>
        <v>157.53</v>
      </c>
    </row>
    <row r="2753" spans="5:6">
      <c r="E2753" s="19">
        <f>Table1[[#This Row],[Discount (%)]]</f>
        <v>36</v>
      </c>
      <c r="F2753" s="20">
        <f>Table1[[#This Row],[Profit]]</f>
        <v>1987.97</v>
      </c>
    </row>
    <row r="2754" spans="5:6">
      <c r="E2754" s="19">
        <f>Table1[[#This Row],[Discount (%)]]</f>
        <v>46</v>
      </c>
      <c r="F2754" s="20">
        <f>Table1[[#This Row],[Profit]]</f>
        <v>1263.96</v>
      </c>
    </row>
    <row r="2755" spans="5:6">
      <c r="E2755" s="19">
        <f>Table1[[#This Row],[Discount (%)]]</f>
        <v>25</v>
      </c>
      <c r="F2755" s="20">
        <f>Table1[[#This Row],[Profit]]</f>
        <v>1879.41</v>
      </c>
    </row>
    <row r="2756" spans="5:6">
      <c r="E2756" s="19">
        <f>Table1[[#This Row],[Discount (%)]]</f>
        <v>31</v>
      </c>
      <c r="F2756" s="20">
        <f>Table1[[#This Row],[Profit]]</f>
        <v>1991.1</v>
      </c>
    </row>
    <row r="2757" spans="5:6">
      <c r="E2757" s="19">
        <f>Table1[[#This Row],[Discount (%)]]</f>
        <v>35</v>
      </c>
      <c r="F2757" s="20">
        <f>Table1[[#This Row],[Profit]]</f>
        <v>1763.97</v>
      </c>
    </row>
    <row r="2758" spans="5:6">
      <c r="E2758" s="19">
        <f>Table1[[#This Row],[Discount (%)]]</f>
        <v>4</v>
      </c>
      <c r="F2758" s="20">
        <f>Table1[[#This Row],[Profit]]</f>
        <v>143.66</v>
      </c>
    </row>
    <row r="2759" spans="5:6">
      <c r="E2759" s="19">
        <f>Table1[[#This Row],[Discount (%)]]</f>
        <v>45</v>
      </c>
      <c r="F2759" s="20">
        <f>Table1[[#This Row],[Profit]]</f>
        <v>1256.54</v>
      </c>
    </row>
    <row r="2760" spans="5:6">
      <c r="E2760" s="19">
        <f>Table1[[#This Row],[Discount (%)]]</f>
        <v>13</v>
      </c>
      <c r="F2760" s="20">
        <f>Table1[[#This Row],[Profit]]</f>
        <v>752.14</v>
      </c>
    </row>
    <row r="2761" spans="5:6">
      <c r="E2761" s="19">
        <f>Table1[[#This Row],[Discount (%)]]</f>
        <v>41</v>
      </c>
      <c r="F2761" s="20">
        <f>Table1[[#This Row],[Profit]]</f>
        <v>1112.53</v>
      </c>
    </row>
    <row r="2762" spans="5:6">
      <c r="E2762" s="19">
        <f>Table1[[#This Row],[Discount (%)]]</f>
        <v>16</v>
      </c>
      <c r="F2762" s="20">
        <f>Table1[[#This Row],[Profit]]</f>
        <v>1826.27</v>
      </c>
    </row>
    <row r="2763" spans="5:6">
      <c r="E2763" s="19">
        <f>Table1[[#This Row],[Discount (%)]]</f>
        <v>34</v>
      </c>
      <c r="F2763" s="20">
        <f>Table1[[#This Row],[Profit]]</f>
        <v>888.02</v>
      </c>
    </row>
    <row r="2764" spans="5:6">
      <c r="E2764" s="19">
        <f>Table1[[#This Row],[Discount (%)]]</f>
        <v>45</v>
      </c>
      <c r="F2764" s="20">
        <f>Table1[[#This Row],[Profit]]</f>
        <v>1585.03</v>
      </c>
    </row>
    <row r="2765" spans="5:6">
      <c r="E2765" s="19">
        <f>Table1[[#This Row],[Discount (%)]]</f>
        <v>12</v>
      </c>
      <c r="F2765" s="20">
        <f>Table1[[#This Row],[Profit]]</f>
        <v>721.38</v>
      </c>
    </row>
    <row r="2766" spans="5:6">
      <c r="E2766" s="19">
        <f>Table1[[#This Row],[Discount (%)]]</f>
        <v>7</v>
      </c>
      <c r="F2766" s="20">
        <f>Table1[[#This Row],[Profit]]</f>
        <v>1466.4</v>
      </c>
    </row>
    <row r="2767" spans="5:6">
      <c r="E2767" s="19">
        <f>Table1[[#This Row],[Discount (%)]]</f>
        <v>14</v>
      </c>
      <c r="F2767" s="20">
        <f>Table1[[#This Row],[Profit]]</f>
        <v>1246.8499999999999</v>
      </c>
    </row>
    <row r="2768" spans="5:6">
      <c r="E2768" s="19">
        <f>Table1[[#This Row],[Discount (%)]]</f>
        <v>41</v>
      </c>
      <c r="F2768" s="20">
        <f>Table1[[#This Row],[Profit]]</f>
        <v>1941.61</v>
      </c>
    </row>
    <row r="2769" spans="5:6">
      <c r="E2769" s="19">
        <f>Table1[[#This Row],[Discount (%)]]</f>
        <v>31</v>
      </c>
      <c r="F2769" s="20">
        <f>Table1[[#This Row],[Profit]]</f>
        <v>1015.13</v>
      </c>
    </row>
    <row r="2770" spans="5:6">
      <c r="E2770" s="19">
        <f>Table1[[#This Row],[Discount (%)]]</f>
        <v>3</v>
      </c>
      <c r="F2770" s="20">
        <f>Table1[[#This Row],[Profit]]</f>
        <v>214.44</v>
      </c>
    </row>
    <row r="2771" spans="5:6">
      <c r="E2771" s="19">
        <f>Table1[[#This Row],[Discount (%)]]</f>
        <v>26</v>
      </c>
      <c r="F2771" s="20">
        <f>Table1[[#This Row],[Profit]]</f>
        <v>1971.62</v>
      </c>
    </row>
    <row r="2772" spans="5:6">
      <c r="E2772" s="19">
        <f>Table1[[#This Row],[Discount (%)]]</f>
        <v>31</v>
      </c>
      <c r="F2772" s="20">
        <f>Table1[[#This Row],[Profit]]</f>
        <v>677.26</v>
      </c>
    </row>
    <row r="2773" spans="5:6">
      <c r="E2773" s="19">
        <f>Table1[[#This Row],[Discount (%)]]</f>
        <v>13</v>
      </c>
      <c r="F2773" s="20">
        <f>Table1[[#This Row],[Profit]]</f>
        <v>1166.32</v>
      </c>
    </row>
    <row r="2774" spans="5:6">
      <c r="E2774" s="19">
        <f>Table1[[#This Row],[Discount (%)]]</f>
        <v>21</v>
      </c>
      <c r="F2774" s="20">
        <f>Table1[[#This Row],[Profit]]</f>
        <v>15.95</v>
      </c>
    </row>
    <row r="2775" spans="5:6">
      <c r="E2775" s="19">
        <f>Table1[[#This Row],[Discount (%)]]</f>
        <v>20</v>
      </c>
      <c r="F2775" s="20">
        <f>Table1[[#This Row],[Profit]]</f>
        <v>1799.31</v>
      </c>
    </row>
    <row r="2776" spans="5:6">
      <c r="E2776" s="19">
        <f>Table1[[#This Row],[Discount (%)]]</f>
        <v>18</v>
      </c>
      <c r="F2776" s="20">
        <f>Table1[[#This Row],[Profit]]</f>
        <v>1943.08</v>
      </c>
    </row>
    <row r="2777" spans="5:6">
      <c r="E2777" s="19">
        <f>Table1[[#This Row],[Discount (%)]]</f>
        <v>11</v>
      </c>
      <c r="F2777" s="20">
        <f>Table1[[#This Row],[Profit]]</f>
        <v>20.05</v>
      </c>
    </row>
    <row r="2778" spans="5:6">
      <c r="E2778" s="19">
        <f>Table1[[#This Row],[Discount (%)]]</f>
        <v>33</v>
      </c>
      <c r="F2778" s="20">
        <f>Table1[[#This Row],[Profit]]</f>
        <v>1163.18</v>
      </c>
    </row>
    <row r="2779" spans="5:6">
      <c r="E2779" s="19">
        <f>Table1[[#This Row],[Discount (%)]]</f>
        <v>4</v>
      </c>
      <c r="F2779" s="20">
        <f>Table1[[#This Row],[Profit]]</f>
        <v>1621.84</v>
      </c>
    </row>
    <row r="2780" spans="5:6">
      <c r="E2780" s="19">
        <f>Table1[[#This Row],[Discount (%)]]</f>
        <v>4</v>
      </c>
      <c r="F2780" s="20">
        <f>Table1[[#This Row],[Profit]]</f>
        <v>1235.5899999999999</v>
      </c>
    </row>
    <row r="2781" spans="5:6">
      <c r="E2781" s="19">
        <f>Table1[[#This Row],[Discount (%)]]</f>
        <v>2</v>
      </c>
      <c r="F2781" s="20">
        <f>Table1[[#This Row],[Profit]]</f>
        <v>1407.02</v>
      </c>
    </row>
    <row r="2782" spans="5:6">
      <c r="E2782" s="19">
        <f>Table1[[#This Row],[Discount (%)]]</f>
        <v>42</v>
      </c>
      <c r="F2782" s="20">
        <f>Table1[[#This Row],[Profit]]</f>
        <v>1664.54</v>
      </c>
    </row>
    <row r="2783" spans="5:6">
      <c r="E2783" s="19">
        <f>Table1[[#This Row],[Discount (%)]]</f>
        <v>0</v>
      </c>
      <c r="F2783" s="20">
        <f>Table1[[#This Row],[Profit]]</f>
        <v>1508.75</v>
      </c>
    </row>
    <row r="2784" spans="5:6">
      <c r="E2784" s="19">
        <f>Table1[[#This Row],[Discount (%)]]</f>
        <v>15</v>
      </c>
      <c r="F2784" s="20">
        <f>Table1[[#This Row],[Profit]]</f>
        <v>1583.1</v>
      </c>
    </row>
    <row r="2785" spans="5:6">
      <c r="E2785" s="19">
        <f>Table1[[#This Row],[Discount (%)]]</f>
        <v>15</v>
      </c>
      <c r="F2785" s="20">
        <f>Table1[[#This Row],[Profit]]</f>
        <v>1043.8900000000001</v>
      </c>
    </row>
    <row r="2786" spans="5:6">
      <c r="E2786" s="19">
        <f>Table1[[#This Row],[Discount (%)]]</f>
        <v>23</v>
      </c>
      <c r="F2786" s="20">
        <f>Table1[[#This Row],[Profit]]</f>
        <v>1634.07</v>
      </c>
    </row>
    <row r="2787" spans="5:6">
      <c r="E2787" s="19">
        <f>Table1[[#This Row],[Discount (%)]]</f>
        <v>19</v>
      </c>
      <c r="F2787" s="20">
        <f>Table1[[#This Row],[Profit]]</f>
        <v>1971.13</v>
      </c>
    </row>
    <row r="2788" spans="5:6">
      <c r="E2788" s="19">
        <f>Table1[[#This Row],[Discount (%)]]</f>
        <v>39</v>
      </c>
      <c r="F2788" s="20">
        <f>Table1[[#This Row],[Profit]]</f>
        <v>278.70999999999998</v>
      </c>
    </row>
    <row r="2789" spans="5:6">
      <c r="E2789" s="19">
        <f>Table1[[#This Row],[Discount (%)]]</f>
        <v>12</v>
      </c>
      <c r="F2789" s="20">
        <f>Table1[[#This Row],[Profit]]</f>
        <v>1837.16</v>
      </c>
    </row>
    <row r="2790" spans="5:6">
      <c r="E2790" s="19">
        <f>Table1[[#This Row],[Discount (%)]]</f>
        <v>3</v>
      </c>
      <c r="F2790" s="20">
        <f>Table1[[#This Row],[Profit]]</f>
        <v>1895.34</v>
      </c>
    </row>
    <row r="2791" spans="5:6">
      <c r="E2791" s="19">
        <f>Table1[[#This Row],[Discount (%)]]</f>
        <v>6</v>
      </c>
      <c r="F2791" s="20">
        <f>Table1[[#This Row],[Profit]]</f>
        <v>1531.01</v>
      </c>
    </row>
    <row r="2792" spans="5:6">
      <c r="E2792" s="19">
        <f>Table1[[#This Row],[Discount (%)]]</f>
        <v>7</v>
      </c>
      <c r="F2792" s="20">
        <f>Table1[[#This Row],[Profit]]</f>
        <v>450.5</v>
      </c>
    </row>
    <row r="2793" spans="5:6">
      <c r="E2793" s="19">
        <f>Table1[[#This Row],[Discount (%)]]</f>
        <v>26</v>
      </c>
      <c r="F2793" s="20">
        <f>Table1[[#This Row],[Profit]]</f>
        <v>795.59</v>
      </c>
    </row>
    <row r="2794" spans="5:6">
      <c r="E2794" s="19">
        <f>Table1[[#This Row],[Discount (%)]]</f>
        <v>47</v>
      </c>
      <c r="F2794" s="20">
        <f>Table1[[#This Row],[Profit]]</f>
        <v>1748.8</v>
      </c>
    </row>
    <row r="2795" spans="5:6">
      <c r="E2795" s="19">
        <f>Table1[[#This Row],[Discount (%)]]</f>
        <v>18</v>
      </c>
      <c r="F2795" s="20">
        <f>Table1[[#This Row],[Profit]]</f>
        <v>1227.3599999999999</v>
      </c>
    </row>
    <row r="2796" spans="5:6">
      <c r="E2796" s="19">
        <f>Table1[[#This Row],[Discount (%)]]</f>
        <v>28</v>
      </c>
      <c r="F2796" s="20">
        <f>Table1[[#This Row],[Profit]]</f>
        <v>1409.07</v>
      </c>
    </row>
    <row r="2797" spans="5:6">
      <c r="E2797" s="19">
        <f>Table1[[#This Row],[Discount (%)]]</f>
        <v>3</v>
      </c>
      <c r="F2797" s="20">
        <f>Table1[[#This Row],[Profit]]</f>
        <v>1816.67</v>
      </c>
    </row>
    <row r="2798" spans="5:6">
      <c r="E2798" s="19">
        <f>Table1[[#This Row],[Discount (%)]]</f>
        <v>39</v>
      </c>
      <c r="F2798" s="20">
        <f>Table1[[#This Row],[Profit]]</f>
        <v>604</v>
      </c>
    </row>
    <row r="2799" spans="5:6">
      <c r="E2799" s="19">
        <f>Table1[[#This Row],[Discount (%)]]</f>
        <v>13</v>
      </c>
      <c r="F2799" s="20">
        <f>Table1[[#This Row],[Profit]]</f>
        <v>124.27</v>
      </c>
    </row>
    <row r="2800" spans="5:6">
      <c r="E2800" s="19">
        <f>Table1[[#This Row],[Discount (%)]]</f>
        <v>23</v>
      </c>
      <c r="F2800" s="20">
        <f>Table1[[#This Row],[Profit]]</f>
        <v>416.82</v>
      </c>
    </row>
    <row r="2801" spans="5:6">
      <c r="E2801" s="19">
        <f>Table1[[#This Row],[Discount (%)]]</f>
        <v>42</v>
      </c>
      <c r="F2801" s="20">
        <f>Table1[[#This Row],[Profit]]</f>
        <v>758.94</v>
      </c>
    </row>
    <row r="2802" spans="5:6">
      <c r="E2802" s="19">
        <f>Table1[[#This Row],[Discount (%)]]</f>
        <v>23</v>
      </c>
      <c r="F2802" s="20">
        <f>Table1[[#This Row],[Profit]]</f>
        <v>277.95</v>
      </c>
    </row>
    <row r="2803" spans="5:6">
      <c r="E2803" s="19">
        <f>Table1[[#This Row],[Discount (%)]]</f>
        <v>47</v>
      </c>
      <c r="F2803" s="20">
        <f>Table1[[#This Row],[Profit]]</f>
        <v>91.33</v>
      </c>
    </row>
    <row r="2804" spans="5:6">
      <c r="E2804" s="19">
        <f>Table1[[#This Row],[Discount (%)]]</f>
        <v>39</v>
      </c>
      <c r="F2804" s="20">
        <f>Table1[[#This Row],[Profit]]</f>
        <v>1395.38</v>
      </c>
    </row>
    <row r="2805" spans="5:6">
      <c r="E2805" s="19">
        <f>Table1[[#This Row],[Discount (%)]]</f>
        <v>18</v>
      </c>
      <c r="F2805" s="20">
        <f>Table1[[#This Row],[Profit]]</f>
        <v>18.04</v>
      </c>
    </row>
    <row r="2806" spans="5:6">
      <c r="E2806" s="19">
        <f>Table1[[#This Row],[Discount (%)]]</f>
        <v>20</v>
      </c>
      <c r="F2806" s="20">
        <f>Table1[[#This Row],[Profit]]</f>
        <v>685.02</v>
      </c>
    </row>
    <row r="2807" spans="5:6">
      <c r="E2807" s="19">
        <f>Table1[[#This Row],[Discount (%)]]</f>
        <v>12</v>
      </c>
      <c r="F2807" s="20">
        <f>Table1[[#This Row],[Profit]]</f>
        <v>382.44</v>
      </c>
    </row>
    <row r="2808" spans="5:6">
      <c r="E2808" s="19">
        <f>Table1[[#This Row],[Discount (%)]]</f>
        <v>46</v>
      </c>
      <c r="F2808" s="20">
        <f>Table1[[#This Row],[Profit]]</f>
        <v>831.43</v>
      </c>
    </row>
    <row r="2809" spans="5:6">
      <c r="E2809" s="19">
        <f>Table1[[#This Row],[Discount (%)]]</f>
        <v>39</v>
      </c>
      <c r="F2809" s="20">
        <f>Table1[[#This Row],[Profit]]</f>
        <v>1262.97</v>
      </c>
    </row>
    <row r="2810" spans="5:6">
      <c r="E2810" s="19">
        <f>Table1[[#This Row],[Discount (%)]]</f>
        <v>49</v>
      </c>
      <c r="F2810" s="20">
        <f>Table1[[#This Row],[Profit]]</f>
        <v>617.25</v>
      </c>
    </row>
    <row r="2811" spans="5:6">
      <c r="E2811" s="19">
        <f>Table1[[#This Row],[Discount (%)]]</f>
        <v>4</v>
      </c>
      <c r="F2811" s="20">
        <f>Table1[[#This Row],[Profit]]</f>
        <v>521.29</v>
      </c>
    </row>
    <row r="2812" spans="5:6">
      <c r="E2812" s="19">
        <f>Table1[[#This Row],[Discount (%)]]</f>
        <v>22</v>
      </c>
      <c r="F2812" s="20">
        <f>Table1[[#This Row],[Profit]]</f>
        <v>1604.04</v>
      </c>
    </row>
    <row r="2813" spans="5:6">
      <c r="E2813" s="19">
        <f>Table1[[#This Row],[Discount (%)]]</f>
        <v>44</v>
      </c>
      <c r="F2813" s="20">
        <f>Table1[[#This Row],[Profit]]</f>
        <v>1377.71</v>
      </c>
    </row>
    <row r="2814" spans="5:6">
      <c r="E2814" s="19">
        <f>Table1[[#This Row],[Discount (%)]]</f>
        <v>6</v>
      </c>
      <c r="F2814" s="20">
        <f>Table1[[#This Row],[Profit]]</f>
        <v>1172.55</v>
      </c>
    </row>
    <row r="2815" spans="5:6">
      <c r="E2815" s="19">
        <f>Table1[[#This Row],[Discount (%)]]</f>
        <v>38</v>
      </c>
      <c r="F2815" s="20">
        <f>Table1[[#This Row],[Profit]]</f>
        <v>399.15</v>
      </c>
    </row>
    <row r="2816" spans="5:6">
      <c r="E2816" s="19">
        <f>Table1[[#This Row],[Discount (%)]]</f>
        <v>39</v>
      </c>
      <c r="F2816" s="20">
        <f>Table1[[#This Row],[Profit]]</f>
        <v>1631.68</v>
      </c>
    </row>
    <row r="2817" spans="5:6">
      <c r="E2817" s="19">
        <f>Table1[[#This Row],[Discount (%)]]</f>
        <v>34</v>
      </c>
      <c r="F2817" s="20">
        <f>Table1[[#This Row],[Profit]]</f>
        <v>1792.14</v>
      </c>
    </row>
    <row r="2818" spans="5:6">
      <c r="E2818" s="19">
        <f>Table1[[#This Row],[Discount (%)]]</f>
        <v>40</v>
      </c>
      <c r="F2818" s="20">
        <f>Table1[[#This Row],[Profit]]</f>
        <v>1498.17</v>
      </c>
    </row>
    <row r="2819" spans="5:6">
      <c r="E2819" s="19">
        <f>Table1[[#This Row],[Discount (%)]]</f>
        <v>12</v>
      </c>
      <c r="F2819" s="20">
        <f>Table1[[#This Row],[Profit]]</f>
        <v>1781.02</v>
      </c>
    </row>
    <row r="2820" spans="5:6">
      <c r="E2820" s="19">
        <f>Table1[[#This Row],[Discount (%)]]</f>
        <v>43</v>
      </c>
      <c r="F2820" s="20">
        <f>Table1[[#This Row],[Profit]]</f>
        <v>816.19</v>
      </c>
    </row>
    <row r="2821" spans="5:6">
      <c r="E2821" s="19">
        <f>Table1[[#This Row],[Discount (%)]]</f>
        <v>10</v>
      </c>
      <c r="F2821" s="20">
        <f>Table1[[#This Row],[Profit]]</f>
        <v>450.43</v>
      </c>
    </row>
    <row r="2822" spans="5:6">
      <c r="E2822" s="19">
        <f>Table1[[#This Row],[Discount (%)]]</f>
        <v>42</v>
      </c>
      <c r="F2822" s="20">
        <f>Table1[[#This Row],[Profit]]</f>
        <v>1219.3399999999999</v>
      </c>
    </row>
    <row r="2823" spans="5:6">
      <c r="E2823" s="19">
        <f>Table1[[#This Row],[Discount (%)]]</f>
        <v>31</v>
      </c>
      <c r="F2823" s="20">
        <f>Table1[[#This Row],[Profit]]</f>
        <v>905.94</v>
      </c>
    </row>
    <row r="2824" spans="5:6">
      <c r="E2824" s="19">
        <f>Table1[[#This Row],[Discount (%)]]</f>
        <v>27</v>
      </c>
      <c r="F2824" s="20">
        <f>Table1[[#This Row],[Profit]]</f>
        <v>1161.45</v>
      </c>
    </row>
    <row r="2825" spans="5:6">
      <c r="E2825" s="19">
        <f>Table1[[#This Row],[Discount (%)]]</f>
        <v>39</v>
      </c>
      <c r="F2825" s="20">
        <f>Table1[[#This Row],[Profit]]</f>
        <v>1626.06</v>
      </c>
    </row>
    <row r="2826" spans="5:6">
      <c r="E2826" s="19">
        <f>Table1[[#This Row],[Discount (%)]]</f>
        <v>40</v>
      </c>
      <c r="F2826" s="20">
        <f>Table1[[#This Row],[Profit]]</f>
        <v>1629.3</v>
      </c>
    </row>
    <row r="2827" spans="5:6">
      <c r="E2827" s="19">
        <f>Table1[[#This Row],[Discount (%)]]</f>
        <v>37</v>
      </c>
      <c r="F2827" s="20">
        <f>Table1[[#This Row],[Profit]]</f>
        <v>1620.35</v>
      </c>
    </row>
    <row r="2828" spans="5:6">
      <c r="E2828" s="19">
        <f>Table1[[#This Row],[Discount (%)]]</f>
        <v>1</v>
      </c>
      <c r="F2828" s="20">
        <f>Table1[[#This Row],[Profit]]</f>
        <v>246.93</v>
      </c>
    </row>
    <row r="2829" spans="5:6">
      <c r="E2829" s="19">
        <f>Table1[[#This Row],[Discount (%)]]</f>
        <v>20</v>
      </c>
      <c r="F2829" s="20">
        <f>Table1[[#This Row],[Profit]]</f>
        <v>99.14</v>
      </c>
    </row>
    <row r="2830" spans="5:6">
      <c r="E2830" s="19">
        <f>Table1[[#This Row],[Discount (%)]]</f>
        <v>26</v>
      </c>
      <c r="F2830" s="20">
        <f>Table1[[#This Row],[Profit]]</f>
        <v>692.83</v>
      </c>
    </row>
    <row r="2831" spans="5:6">
      <c r="E2831" s="19">
        <f>Table1[[#This Row],[Discount (%)]]</f>
        <v>39</v>
      </c>
      <c r="F2831" s="20">
        <f>Table1[[#This Row],[Profit]]</f>
        <v>1788.73</v>
      </c>
    </row>
    <row r="2832" spans="5:6">
      <c r="E2832" s="19">
        <f>Table1[[#This Row],[Discount (%)]]</f>
        <v>23</v>
      </c>
      <c r="F2832" s="20">
        <f>Table1[[#This Row],[Profit]]</f>
        <v>1286.73</v>
      </c>
    </row>
    <row r="2833" spans="5:6">
      <c r="E2833" s="19">
        <f>Table1[[#This Row],[Discount (%)]]</f>
        <v>20</v>
      </c>
      <c r="F2833" s="20">
        <f>Table1[[#This Row],[Profit]]</f>
        <v>485.68</v>
      </c>
    </row>
    <row r="2834" spans="5:6">
      <c r="E2834" s="19">
        <f>Table1[[#This Row],[Discount (%)]]</f>
        <v>31</v>
      </c>
      <c r="F2834" s="20">
        <f>Table1[[#This Row],[Profit]]</f>
        <v>1869.1</v>
      </c>
    </row>
    <row r="2835" spans="5:6">
      <c r="E2835" s="19">
        <f>Table1[[#This Row],[Discount (%)]]</f>
        <v>4</v>
      </c>
      <c r="F2835" s="20">
        <f>Table1[[#This Row],[Profit]]</f>
        <v>1393.42</v>
      </c>
    </row>
    <row r="2836" spans="5:6">
      <c r="E2836" s="19">
        <f>Table1[[#This Row],[Discount (%)]]</f>
        <v>48</v>
      </c>
      <c r="F2836" s="20">
        <f>Table1[[#This Row],[Profit]]</f>
        <v>1897.96</v>
      </c>
    </row>
    <row r="2837" spans="5:6">
      <c r="E2837" s="19">
        <f>Table1[[#This Row],[Discount (%)]]</f>
        <v>11</v>
      </c>
      <c r="F2837" s="20">
        <f>Table1[[#This Row],[Profit]]</f>
        <v>581.4</v>
      </c>
    </row>
    <row r="2838" spans="5:6">
      <c r="E2838" s="19">
        <f>Table1[[#This Row],[Discount (%)]]</f>
        <v>46</v>
      </c>
      <c r="F2838" s="20">
        <f>Table1[[#This Row],[Profit]]</f>
        <v>1493.42</v>
      </c>
    </row>
    <row r="2839" spans="5:6">
      <c r="E2839" s="19">
        <f>Table1[[#This Row],[Discount (%)]]</f>
        <v>25</v>
      </c>
      <c r="F2839" s="20">
        <f>Table1[[#This Row],[Profit]]</f>
        <v>176.02</v>
      </c>
    </row>
    <row r="2840" spans="5:6">
      <c r="E2840" s="19">
        <f>Table1[[#This Row],[Discount (%)]]</f>
        <v>46</v>
      </c>
      <c r="F2840" s="20">
        <f>Table1[[#This Row],[Profit]]</f>
        <v>1525.49</v>
      </c>
    </row>
    <row r="2841" spans="5:6">
      <c r="E2841" s="19">
        <f>Table1[[#This Row],[Discount (%)]]</f>
        <v>30</v>
      </c>
      <c r="F2841" s="20">
        <f>Table1[[#This Row],[Profit]]</f>
        <v>1861.21</v>
      </c>
    </row>
    <row r="2842" spans="5:6">
      <c r="E2842" s="19">
        <f>Table1[[#This Row],[Discount (%)]]</f>
        <v>39</v>
      </c>
      <c r="F2842" s="20">
        <f>Table1[[#This Row],[Profit]]</f>
        <v>1602.26</v>
      </c>
    </row>
    <row r="2843" spans="5:6">
      <c r="E2843" s="19">
        <f>Table1[[#This Row],[Discount (%)]]</f>
        <v>7</v>
      </c>
      <c r="F2843" s="20">
        <f>Table1[[#This Row],[Profit]]</f>
        <v>470.94</v>
      </c>
    </row>
    <row r="2844" spans="5:6">
      <c r="E2844" s="19">
        <f>Table1[[#This Row],[Discount (%)]]</f>
        <v>23</v>
      </c>
      <c r="F2844" s="20">
        <f>Table1[[#This Row],[Profit]]</f>
        <v>198.69</v>
      </c>
    </row>
    <row r="2845" spans="5:6">
      <c r="E2845" s="19">
        <f>Table1[[#This Row],[Discount (%)]]</f>
        <v>41</v>
      </c>
      <c r="F2845" s="20">
        <f>Table1[[#This Row],[Profit]]</f>
        <v>1442.73</v>
      </c>
    </row>
    <row r="2846" spans="5:6">
      <c r="E2846" s="19">
        <f>Table1[[#This Row],[Discount (%)]]</f>
        <v>46</v>
      </c>
      <c r="F2846" s="20">
        <f>Table1[[#This Row],[Profit]]</f>
        <v>1676.24</v>
      </c>
    </row>
    <row r="2847" spans="5:6">
      <c r="E2847" s="19">
        <f>Table1[[#This Row],[Discount (%)]]</f>
        <v>36</v>
      </c>
      <c r="F2847" s="20">
        <f>Table1[[#This Row],[Profit]]</f>
        <v>712.88</v>
      </c>
    </row>
    <row r="2848" spans="5:6">
      <c r="E2848" s="19">
        <f>Table1[[#This Row],[Discount (%)]]</f>
        <v>28</v>
      </c>
      <c r="F2848" s="20">
        <f>Table1[[#This Row],[Profit]]</f>
        <v>1055.94</v>
      </c>
    </row>
    <row r="2849" spans="5:6">
      <c r="E2849" s="19">
        <f>Table1[[#This Row],[Discount (%)]]</f>
        <v>33</v>
      </c>
      <c r="F2849" s="20">
        <f>Table1[[#This Row],[Profit]]</f>
        <v>1611.38</v>
      </c>
    </row>
    <row r="2850" spans="5:6">
      <c r="E2850" s="19">
        <f>Table1[[#This Row],[Discount (%)]]</f>
        <v>13</v>
      </c>
      <c r="F2850" s="20">
        <f>Table1[[#This Row],[Profit]]</f>
        <v>1153.3499999999999</v>
      </c>
    </row>
    <row r="2851" spans="5:6">
      <c r="E2851" s="19">
        <f>Table1[[#This Row],[Discount (%)]]</f>
        <v>11</v>
      </c>
      <c r="F2851" s="20">
        <f>Table1[[#This Row],[Profit]]</f>
        <v>1698.6</v>
      </c>
    </row>
    <row r="2852" spans="5:6">
      <c r="E2852" s="19">
        <f>Table1[[#This Row],[Discount (%)]]</f>
        <v>8</v>
      </c>
      <c r="F2852" s="20">
        <f>Table1[[#This Row],[Profit]]</f>
        <v>1270.3</v>
      </c>
    </row>
    <row r="2853" spans="5:6">
      <c r="E2853" s="19">
        <f>Table1[[#This Row],[Discount (%)]]</f>
        <v>21</v>
      </c>
      <c r="F2853" s="20">
        <f>Table1[[#This Row],[Profit]]</f>
        <v>52.62</v>
      </c>
    </row>
    <row r="2854" spans="5:6">
      <c r="E2854" s="19">
        <f>Table1[[#This Row],[Discount (%)]]</f>
        <v>39</v>
      </c>
      <c r="F2854" s="20">
        <f>Table1[[#This Row],[Profit]]</f>
        <v>1525.89</v>
      </c>
    </row>
    <row r="2855" spans="5:6">
      <c r="E2855" s="19">
        <f>Table1[[#This Row],[Discount (%)]]</f>
        <v>10</v>
      </c>
      <c r="F2855" s="20">
        <f>Table1[[#This Row],[Profit]]</f>
        <v>863.02</v>
      </c>
    </row>
    <row r="2856" spans="5:6">
      <c r="E2856" s="19">
        <f>Table1[[#This Row],[Discount (%)]]</f>
        <v>10</v>
      </c>
      <c r="F2856" s="20">
        <f>Table1[[#This Row],[Profit]]</f>
        <v>1570.21</v>
      </c>
    </row>
    <row r="2857" spans="5:6">
      <c r="E2857" s="19">
        <f>Table1[[#This Row],[Discount (%)]]</f>
        <v>8</v>
      </c>
      <c r="F2857" s="20">
        <f>Table1[[#This Row],[Profit]]</f>
        <v>1721.07</v>
      </c>
    </row>
    <row r="2858" spans="5:6">
      <c r="E2858" s="19">
        <f>Table1[[#This Row],[Discount (%)]]</f>
        <v>5</v>
      </c>
      <c r="F2858" s="20">
        <f>Table1[[#This Row],[Profit]]</f>
        <v>1665.79</v>
      </c>
    </row>
    <row r="2859" spans="5:6">
      <c r="E2859" s="19">
        <f>Table1[[#This Row],[Discount (%)]]</f>
        <v>36</v>
      </c>
      <c r="F2859" s="20">
        <f>Table1[[#This Row],[Profit]]</f>
        <v>1569.74</v>
      </c>
    </row>
    <row r="2860" spans="5:6">
      <c r="E2860" s="19">
        <f>Table1[[#This Row],[Discount (%)]]</f>
        <v>22</v>
      </c>
      <c r="F2860" s="20">
        <f>Table1[[#This Row],[Profit]]</f>
        <v>935.56</v>
      </c>
    </row>
    <row r="2861" spans="5:6">
      <c r="E2861" s="19">
        <f>Table1[[#This Row],[Discount (%)]]</f>
        <v>21</v>
      </c>
      <c r="F2861" s="20">
        <f>Table1[[#This Row],[Profit]]</f>
        <v>1449.44</v>
      </c>
    </row>
    <row r="2862" spans="5:6">
      <c r="E2862" s="19">
        <f>Table1[[#This Row],[Discount (%)]]</f>
        <v>50</v>
      </c>
      <c r="F2862" s="20">
        <f>Table1[[#This Row],[Profit]]</f>
        <v>487.73</v>
      </c>
    </row>
    <row r="2863" spans="5:6">
      <c r="E2863" s="19">
        <f>Table1[[#This Row],[Discount (%)]]</f>
        <v>49</v>
      </c>
      <c r="F2863" s="20">
        <f>Table1[[#This Row],[Profit]]</f>
        <v>1503.24</v>
      </c>
    </row>
    <row r="2864" spans="5:6">
      <c r="E2864" s="19">
        <f>Table1[[#This Row],[Discount (%)]]</f>
        <v>36</v>
      </c>
      <c r="F2864" s="20">
        <f>Table1[[#This Row],[Profit]]</f>
        <v>1532.29</v>
      </c>
    </row>
    <row r="2865" spans="5:6">
      <c r="E2865" s="19">
        <f>Table1[[#This Row],[Discount (%)]]</f>
        <v>47</v>
      </c>
      <c r="F2865" s="20">
        <f>Table1[[#This Row],[Profit]]</f>
        <v>565.39</v>
      </c>
    </row>
    <row r="2866" spans="5:6">
      <c r="E2866" s="19">
        <f>Table1[[#This Row],[Discount (%)]]</f>
        <v>8</v>
      </c>
      <c r="F2866" s="20">
        <f>Table1[[#This Row],[Profit]]</f>
        <v>1088.42</v>
      </c>
    </row>
    <row r="2867" spans="5:6">
      <c r="E2867" s="19">
        <f>Table1[[#This Row],[Discount (%)]]</f>
        <v>24</v>
      </c>
      <c r="F2867" s="20">
        <f>Table1[[#This Row],[Profit]]</f>
        <v>404.55</v>
      </c>
    </row>
    <row r="2868" spans="5:6">
      <c r="E2868" s="19">
        <f>Table1[[#This Row],[Discount (%)]]</f>
        <v>28</v>
      </c>
      <c r="F2868" s="20">
        <f>Table1[[#This Row],[Profit]]</f>
        <v>920.31</v>
      </c>
    </row>
    <row r="2869" spans="5:6">
      <c r="E2869" s="19">
        <f>Table1[[#This Row],[Discount (%)]]</f>
        <v>35</v>
      </c>
      <c r="F2869" s="20">
        <f>Table1[[#This Row],[Profit]]</f>
        <v>1696.32</v>
      </c>
    </row>
    <row r="2870" spans="5:6">
      <c r="E2870" s="19">
        <f>Table1[[#This Row],[Discount (%)]]</f>
        <v>46</v>
      </c>
      <c r="F2870" s="20">
        <f>Table1[[#This Row],[Profit]]</f>
        <v>574.71</v>
      </c>
    </row>
    <row r="2871" spans="5:6">
      <c r="E2871" s="19">
        <f>Table1[[#This Row],[Discount (%)]]</f>
        <v>2</v>
      </c>
      <c r="F2871" s="20">
        <f>Table1[[#This Row],[Profit]]</f>
        <v>44.55</v>
      </c>
    </row>
    <row r="2872" spans="5:6">
      <c r="E2872" s="19">
        <f>Table1[[#This Row],[Discount (%)]]</f>
        <v>22</v>
      </c>
      <c r="F2872" s="20">
        <f>Table1[[#This Row],[Profit]]</f>
        <v>840</v>
      </c>
    </row>
    <row r="2873" spans="5:6">
      <c r="E2873" s="19">
        <f>Table1[[#This Row],[Discount (%)]]</f>
        <v>30</v>
      </c>
      <c r="F2873" s="20">
        <f>Table1[[#This Row],[Profit]]</f>
        <v>810.92</v>
      </c>
    </row>
    <row r="2874" spans="5:6">
      <c r="E2874" s="19">
        <f>Table1[[#This Row],[Discount (%)]]</f>
        <v>6</v>
      </c>
      <c r="F2874" s="20">
        <f>Table1[[#This Row],[Profit]]</f>
        <v>766.27</v>
      </c>
    </row>
    <row r="2875" spans="5:6">
      <c r="E2875" s="19">
        <f>Table1[[#This Row],[Discount (%)]]</f>
        <v>27</v>
      </c>
      <c r="F2875" s="20">
        <f>Table1[[#This Row],[Profit]]</f>
        <v>72.040000000000006</v>
      </c>
    </row>
    <row r="2876" spans="5:6">
      <c r="E2876" s="19">
        <f>Table1[[#This Row],[Discount (%)]]</f>
        <v>10</v>
      </c>
      <c r="F2876" s="20">
        <f>Table1[[#This Row],[Profit]]</f>
        <v>165.61</v>
      </c>
    </row>
    <row r="2877" spans="5:6">
      <c r="E2877" s="19">
        <f>Table1[[#This Row],[Discount (%)]]</f>
        <v>44</v>
      </c>
      <c r="F2877" s="20">
        <f>Table1[[#This Row],[Profit]]</f>
        <v>339.39</v>
      </c>
    </row>
    <row r="2878" spans="5:6">
      <c r="E2878" s="19">
        <f>Table1[[#This Row],[Discount (%)]]</f>
        <v>17</v>
      </c>
      <c r="F2878" s="20">
        <f>Table1[[#This Row],[Profit]]</f>
        <v>950.34</v>
      </c>
    </row>
    <row r="2879" spans="5:6">
      <c r="E2879" s="19">
        <f>Table1[[#This Row],[Discount (%)]]</f>
        <v>31</v>
      </c>
      <c r="F2879" s="20">
        <f>Table1[[#This Row],[Profit]]</f>
        <v>1764.55</v>
      </c>
    </row>
    <row r="2880" spans="5:6">
      <c r="E2880" s="19">
        <f>Table1[[#This Row],[Discount (%)]]</f>
        <v>4</v>
      </c>
      <c r="F2880" s="20">
        <f>Table1[[#This Row],[Profit]]</f>
        <v>186.24</v>
      </c>
    </row>
    <row r="2881" spans="5:6">
      <c r="E2881" s="19">
        <f>Table1[[#This Row],[Discount (%)]]</f>
        <v>24</v>
      </c>
      <c r="F2881" s="20">
        <f>Table1[[#This Row],[Profit]]</f>
        <v>30.22</v>
      </c>
    </row>
    <row r="2882" spans="5:6">
      <c r="E2882" s="19">
        <f>Table1[[#This Row],[Discount (%)]]</f>
        <v>35</v>
      </c>
      <c r="F2882" s="20">
        <f>Table1[[#This Row],[Profit]]</f>
        <v>858.75</v>
      </c>
    </row>
    <row r="2883" spans="5:6">
      <c r="E2883" s="19">
        <f>Table1[[#This Row],[Discount (%)]]</f>
        <v>1</v>
      </c>
      <c r="F2883" s="20">
        <f>Table1[[#This Row],[Profit]]</f>
        <v>1187.82</v>
      </c>
    </row>
    <row r="2884" spans="5:6">
      <c r="E2884" s="19">
        <f>Table1[[#This Row],[Discount (%)]]</f>
        <v>42</v>
      </c>
      <c r="F2884" s="20">
        <f>Table1[[#This Row],[Profit]]</f>
        <v>1778.07</v>
      </c>
    </row>
    <row r="2885" spans="5:6">
      <c r="E2885" s="19">
        <f>Table1[[#This Row],[Discount (%)]]</f>
        <v>37</v>
      </c>
      <c r="F2885" s="20">
        <f>Table1[[#This Row],[Profit]]</f>
        <v>877.57</v>
      </c>
    </row>
    <row r="2886" spans="5:6">
      <c r="E2886" s="19">
        <f>Table1[[#This Row],[Discount (%)]]</f>
        <v>23</v>
      </c>
      <c r="F2886" s="20">
        <f>Table1[[#This Row],[Profit]]</f>
        <v>1995.26</v>
      </c>
    </row>
    <row r="2887" spans="5:6">
      <c r="E2887" s="19">
        <f>Table1[[#This Row],[Discount (%)]]</f>
        <v>0</v>
      </c>
      <c r="F2887" s="20">
        <f>Table1[[#This Row],[Profit]]</f>
        <v>307.87</v>
      </c>
    </row>
    <row r="2888" spans="5:6">
      <c r="E2888" s="19">
        <f>Table1[[#This Row],[Discount (%)]]</f>
        <v>41</v>
      </c>
      <c r="F2888" s="20">
        <f>Table1[[#This Row],[Profit]]</f>
        <v>953.8</v>
      </c>
    </row>
    <row r="2889" spans="5:6">
      <c r="E2889" s="19">
        <f>Table1[[#This Row],[Discount (%)]]</f>
        <v>17</v>
      </c>
      <c r="F2889" s="20">
        <f>Table1[[#This Row],[Profit]]</f>
        <v>98.08</v>
      </c>
    </row>
    <row r="2890" spans="5:6">
      <c r="E2890" s="19">
        <f>Table1[[#This Row],[Discount (%)]]</f>
        <v>13</v>
      </c>
      <c r="F2890" s="20">
        <f>Table1[[#This Row],[Profit]]</f>
        <v>1265.75</v>
      </c>
    </row>
    <row r="2891" spans="5:6">
      <c r="E2891" s="19">
        <f>Table1[[#This Row],[Discount (%)]]</f>
        <v>33</v>
      </c>
      <c r="F2891" s="20">
        <f>Table1[[#This Row],[Profit]]</f>
        <v>801.99</v>
      </c>
    </row>
    <row r="2892" spans="5:6">
      <c r="E2892" s="19">
        <f>Table1[[#This Row],[Discount (%)]]</f>
        <v>42</v>
      </c>
      <c r="F2892" s="20">
        <f>Table1[[#This Row],[Profit]]</f>
        <v>1655.17</v>
      </c>
    </row>
    <row r="2893" spans="5:6">
      <c r="E2893" s="19">
        <f>Table1[[#This Row],[Discount (%)]]</f>
        <v>41</v>
      </c>
      <c r="F2893" s="20">
        <f>Table1[[#This Row],[Profit]]</f>
        <v>1947.79</v>
      </c>
    </row>
    <row r="2894" spans="5:6">
      <c r="E2894" s="19">
        <f>Table1[[#This Row],[Discount (%)]]</f>
        <v>0</v>
      </c>
      <c r="F2894" s="20">
        <f>Table1[[#This Row],[Profit]]</f>
        <v>1619.77</v>
      </c>
    </row>
    <row r="2895" spans="5:6">
      <c r="E2895" s="19">
        <f>Table1[[#This Row],[Discount (%)]]</f>
        <v>8</v>
      </c>
      <c r="F2895" s="20">
        <f>Table1[[#This Row],[Profit]]</f>
        <v>1792</v>
      </c>
    </row>
    <row r="2896" spans="5:6">
      <c r="E2896" s="19">
        <f>Table1[[#This Row],[Discount (%)]]</f>
        <v>9</v>
      </c>
      <c r="F2896" s="20">
        <f>Table1[[#This Row],[Profit]]</f>
        <v>107.36</v>
      </c>
    </row>
    <row r="2897" spans="5:6">
      <c r="E2897" s="19">
        <f>Table1[[#This Row],[Discount (%)]]</f>
        <v>33</v>
      </c>
      <c r="F2897" s="20">
        <f>Table1[[#This Row],[Profit]]</f>
        <v>1474.65</v>
      </c>
    </row>
    <row r="2898" spans="5:6">
      <c r="E2898" s="19">
        <f>Table1[[#This Row],[Discount (%)]]</f>
        <v>12</v>
      </c>
      <c r="F2898" s="20">
        <f>Table1[[#This Row],[Profit]]</f>
        <v>272.92</v>
      </c>
    </row>
    <row r="2899" spans="5:6">
      <c r="E2899" s="19">
        <f>Table1[[#This Row],[Discount (%)]]</f>
        <v>15</v>
      </c>
      <c r="F2899" s="20">
        <f>Table1[[#This Row],[Profit]]</f>
        <v>1459.99</v>
      </c>
    </row>
    <row r="2900" spans="5:6">
      <c r="E2900" s="19">
        <f>Table1[[#This Row],[Discount (%)]]</f>
        <v>17</v>
      </c>
      <c r="F2900" s="20">
        <f>Table1[[#This Row],[Profit]]</f>
        <v>1575.47</v>
      </c>
    </row>
    <row r="2901" spans="5:6">
      <c r="E2901" s="19">
        <f>Table1[[#This Row],[Discount (%)]]</f>
        <v>17</v>
      </c>
      <c r="F2901" s="20">
        <f>Table1[[#This Row],[Profit]]</f>
        <v>1055.75</v>
      </c>
    </row>
    <row r="2902" spans="5:6">
      <c r="E2902" s="19">
        <f>Table1[[#This Row],[Discount (%)]]</f>
        <v>23</v>
      </c>
      <c r="F2902" s="20">
        <f>Table1[[#This Row],[Profit]]</f>
        <v>1038.07</v>
      </c>
    </row>
    <row r="2903" spans="5:6">
      <c r="E2903" s="19">
        <f>Table1[[#This Row],[Discount (%)]]</f>
        <v>31</v>
      </c>
      <c r="F2903" s="20">
        <f>Table1[[#This Row],[Profit]]</f>
        <v>275.38</v>
      </c>
    </row>
    <row r="2904" spans="5:6">
      <c r="E2904" s="19">
        <f>Table1[[#This Row],[Discount (%)]]</f>
        <v>44</v>
      </c>
      <c r="F2904" s="20">
        <f>Table1[[#This Row],[Profit]]</f>
        <v>1630.65</v>
      </c>
    </row>
    <row r="2905" spans="5:6">
      <c r="E2905" s="19">
        <f>Table1[[#This Row],[Discount (%)]]</f>
        <v>42</v>
      </c>
      <c r="F2905" s="20">
        <f>Table1[[#This Row],[Profit]]</f>
        <v>452.08</v>
      </c>
    </row>
    <row r="2906" spans="5:6">
      <c r="E2906" s="19">
        <f>Table1[[#This Row],[Discount (%)]]</f>
        <v>15</v>
      </c>
      <c r="F2906" s="20">
        <f>Table1[[#This Row],[Profit]]</f>
        <v>1652.44</v>
      </c>
    </row>
    <row r="2907" spans="5:6">
      <c r="E2907" s="19">
        <f>Table1[[#This Row],[Discount (%)]]</f>
        <v>46</v>
      </c>
      <c r="F2907" s="20">
        <f>Table1[[#This Row],[Profit]]</f>
        <v>1206.79</v>
      </c>
    </row>
    <row r="2908" spans="5:6">
      <c r="E2908" s="19">
        <f>Table1[[#This Row],[Discount (%)]]</f>
        <v>39</v>
      </c>
      <c r="F2908" s="20">
        <f>Table1[[#This Row],[Profit]]</f>
        <v>434.3</v>
      </c>
    </row>
    <row r="2909" spans="5:6">
      <c r="E2909" s="19">
        <f>Table1[[#This Row],[Discount (%)]]</f>
        <v>34</v>
      </c>
      <c r="F2909" s="20">
        <f>Table1[[#This Row],[Profit]]</f>
        <v>446.21</v>
      </c>
    </row>
    <row r="2910" spans="5:6">
      <c r="E2910" s="19">
        <f>Table1[[#This Row],[Discount (%)]]</f>
        <v>4</v>
      </c>
      <c r="F2910" s="20">
        <f>Table1[[#This Row],[Profit]]</f>
        <v>701.33</v>
      </c>
    </row>
    <row r="2911" spans="5:6">
      <c r="E2911" s="19">
        <f>Table1[[#This Row],[Discount (%)]]</f>
        <v>49</v>
      </c>
      <c r="F2911" s="20">
        <f>Table1[[#This Row],[Profit]]</f>
        <v>1922.25</v>
      </c>
    </row>
    <row r="2912" spans="5:6">
      <c r="E2912" s="19">
        <f>Table1[[#This Row],[Discount (%)]]</f>
        <v>21</v>
      </c>
      <c r="F2912" s="20">
        <f>Table1[[#This Row],[Profit]]</f>
        <v>1065.8</v>
      </c>
    </row>
    <row r="2913" spans="5:6">
      <c r="E2913" s="19">
        <f>Table1[[#This Row],[Discount (%)]]</f>
        <v>29</v>
      </c>
      <c r="F2913" s="20">
        <f>Table1[[#This Row],[Profit]]</f>
        <v>1129.17</v>
      </c>
    </row>
    <row r="2914" spans="5:6">
      <c r="E2914" s="19">
        <f>Table1[[#This Row],[Discount (%)]]</f>
        <v>12</v>
      </c>
      <c r="F2914" s="20">
        <f>Table1[[#This Row],[Profit]]</f>
        <v>1214.82</v>
      </c>
    </row>
    <row r="2915" spans="5:6">
      <c r="E2915" s="19">
        <f>Table1[[#This Row],[Discount (%)]]</f>
        <v>37</v>
      </c>
      <c r="F2915" s="20">
        <f>Table1[[#This Row],[Profit]]</f>
        <v>1950.71</v>
      </c>
    </row>
    <row r="2916" spans="5:6">
      <c r="E2916" s="19">
        <f>Table1[[#This Row],[Discount (%)]]</f>
        <v>42</v>
      </c>
      <c r="F2916" s="20">
        <f>Table1[[#This Row],[Profit]]</f>
        <v>1121.81</v>
      </c>
    </row>
    <row r="2917" spans="5:6">
      <c r="E2917" s="19">
        <f>Table1[[#This Row],[Discount (%)]]</f>
        <v>21</v>
      </c>
      <c r="F2917" s="20">
        <f>Table1[[#This Row],[Profit]]</f>
        <v>662.73</v>
      </c>
    </row>
    <row r="2918" spans="5:6">
      <c r="E2918" s="19">
        <f>Table1[[#This Row],[Discount (%)]]</f>
        <v>49</v>
      </c>
      <c r="F2918" s="20">
        <f>Table1[[#This Row],[Profit]]</f>
        <v>1365.91</v>
      </c>
    </row>
    <row r="2919" spans="5:6">
      <c r="E2919" s="19">
        <f>Table1[[#This Row],[Discount (%)]]</f>
        <v>14</v>
      </c>
      <c r="F2919" s="20">
        <f>Table1[[#This Row],[Profit]]</f>
        <v>1079.57</v>
      </c>
    </row>
    <row r="2920" spans="5:6">
      <c r="E2920" s="19">
        <f>Table1[[#This Row],[Discount (%)]]</f>
        <v>25</v>
      </c>
      <c r="F2920" s="20">
        <f>Table1[[#This Row],[Profit]]</f>
        <v>955.73</v>
      </c>
    </row>
    <row r="2921" spans="5:6">
      <c r="E2921" s="19">
        <f>Table1[[#This Row],[Discount (%)]]</f>
        <v>29</v>
      </c>
      <c r="F2921" s="20">
        <f>Table1[[#This Row],[Profit]]</f>
        <v>1324.66</v>
      </c>
    </row>
    <row r="2922" spans="5:6">
      <c r="E2922" s="19">
        <f>Table1[[#This Row],[Discount (%)]]</f>
        <v>36</v>
      </c>
      <c r="F2922" s="20">
        <f>Table1[[#This Row],[Profit]]</f>
        <v>1172.45</v>
      </c>
    </row>
    <row r="2923" spans="5:6">
      <c r="E2923" s="19">
        <f>Table1[[#This Row],[Discount (%)]]</f>
        <v>34</v>
      </c>
      <c r="F2923" s="20">
        <f>Table1[[#This Row],[Profit]]</f>
        <v>1873.23</v>
      </c>
    </row>
    <row r="2924" spans="5:6">
      <c r="E2924" s="19">
        <f>Table1[[#This Row],[Discount (%)]]</f>
        <v>14</v>
      </c>
      <c r="F2924" s="20">
        <f>Table1[[#This Row],[Profit]]</f>
        <v>228.71</v>
      </c>
    </row>
    <row r="2925" spans="5:6">
      <c r="E2925" s="19">
        <f>Table1[[#This Row],[Discount (%)]]</f>
        <v>43</v>
      </c>
      <c r="F2925" s="20">
        <f>Table1[[#This Row],[Profit]]</f>
        <v>198.16</v>
      </c>
    </row>
    <row r="2926" spans="5:6">
      <c r="E2926" s="19">
        <f>Table1[[#This Row],[Discount (%)]]</f>
        <v>48</v>
      </c>
      <c r="F2926" s="20">
        <f>Table1[[#This Row],[Profit]]</f>
        <v>1467.02</v>
      </c>
    </row>
    <row r="2927" spans="5:6">
      <c r="E2927" s="19">
        <f>Table1[[#This Row],[Discount (%)]]</f>
        <v>37</v>
      </c>
      <c r="F2927" s="20">
        <f>Table1[[#This Row],[Profit]]</f>
        <v>575.49</v>
      </c>
    </row>
    <row r="2928" spans="5:6">
      <c r="E2928" s="19">
        <f>Table1[[#This Row],[Discount (%)]]</f>
        <v>36</v>
      </c>
      <c r="F2928" s="20">
        <f>Table1[[#This Row],[Profit]]</f>
        <v>1478.33</v>
      </c>
    </row>
    <row r="2929" spans="5:6">
      <c r="E2929" s="19">
        <f>Table1[[#This Row],[Discount (%)]]</f>
        <v>41</v>
      </c>
      <c r="F2929" s="20">
        <f>Table1[[#This Row],[Profit]]</f>
        <v>1640.21</v>
      </c>
    </row>
    <row r="2930" spans="5:6">
      <c r="E2930" s="19">
        <f>Table1[[#This Row],[Discount (%)]]</f>
        <v>44</v>
      </c>
      <c r="F2930" s="20">
        <f>Table1[[#This Row],[Profit]]</f>
        <v>576.17999999999995</v>
      </c>
    </row>
    <row r="2931" spans="5:6">
      <c r="E2931" s="19">
        <f>Table1[[#This Row],[Discount (%)]]</f>
        <v>42</v>
      </c>
      <c r="F2931" s="20">
        <f>Table1[[#This Row],[Profit]]</f>
        <v>1682.05</v>
      </c>
    </row>
    <row r="2932" spans="5:6">
      <c r="E2932" s="19">
        <f>Table1[[#This Row],[Discount (%)]]</f>
        <v>20</v>
      </c>
      <c r="F2932" s="20">
        <f>Table1[[#This Row],[Profit]]</f>
        <v>1930.53</v>
      </c>
    </row>
    <row r="2933" spans="5:6">
      <c r="E2933" s="19">
        <f>Table1[[#This Row],[Discount (%)]]</f>
        <v>18</v>
      </c>
      <c r="F2933" s="20">
        <f>Table1[[#This Row],[Profit]]</f>
        <v>603</v>
      </c>
    </row>
    <row r="2934" spans="5:6">
      <c r="E2934" s="19">
        <f>Table1[[#This Row],[Discount (%)]]</f>
        <v>12</v>
      </c>
      <c r="F2934" s="20">
        <f>Table1[[#This Row],[Profit]]</f>
        <v>1636.56</v>
      </c>
    </row>
    <row r="2935" spans="5:6">
      <c r="E2935" s="19">
        <f>Table1[[#This Row],[Discount (%)]]</f>
        <v>46</v>
      </c>
      <c r="F2935" s="20">
        <f>Table1[[#This Row],[Profit]]</f>
        <v>416.12</v>
      </c>
    </row>
    <row r="2936" spans="5:6">
      <c r="E2936" s="19">
        <f>Table1[[#This Row],[Discount (%)]]</f>
        <v>20</v>
      </c>
      <c r="F2936" s="20">
        <f>Table1[[#This Row],[Profit]]</f>
        <v>57.19</v>
      </c>
    </row>
    <row r="2937" spans="5:6">
      <c r="E2937" s="19">
        <f>Table1[[#This Row],[Discount (%)]]</f>
        <v>14</v>
      </c>
      <c r="F2937" s="20">
        <f>Table1[[#This Row],[Profit]]</f>
        <v>133.06</v>
      </c>
    </row>
    <row r="2938" spans="5:6">
      <c r="E2938" s="19">
        <f>Table1[[#This Row],[Discount (%)]]</f>
        <v>7</v>
      </c>
      <c r="F2938" s="20">
        <f>Table1[[#This Row],[Profit]]</f>
        <v>481.5</v>
      </c>
    </row>
    <row r="2939" spans="5:6">
      <c r="E2939" s="19">
        <f>Table1[[#This Row],[Discount (%)]]</f>
        <v>28</v>
      </c>
      <c r="F2939" s="20">
        <f>Table1[[#This Row],[Profit]]</f>
        <v>858.18</v>
      </c>
    </row>
    <row r="2940" spans="5:6">
      <c r="E2940" s="19">
        <f>Table1[[#This Row],[Discount (%)]]</f>
        <v>13</v>
      </c>
      <c r="F2940" s="20">
        <f>Table1[[#This Row],[Profit]]</f>
        <v>537.71</v>
      </c>
    </row>
    <row r="2941" spans="5:6">
      <c r="E2941" s="19">
        <f>Table1[[#This Row],[Discount (%)]]</f>
        <v>18</v>
      </c>
      <c r="F2941" s="20">
        <f>Table1[[#This Row],[Profit]]</f>
        <v>1754.17</v>
      </c>
    </row>
    <row r="2942" spans="5:6">
      <c r="E2942" s="19">
        <f>Table1[[#This Row],[Discount (%)]]</f>
        <v>3</v>
      </c>
      <c r="F2942" s="20">
        <f>Table1[[#This Row],[Profit]]</f>
        <v>1941.45</v>
      </c>
    </row>
    <row r="2943" spans="5:6">
      <c r="E2943" s="19">
        <f>Table1[[#This Row],[Discount (%)]]</f>
        <v>46</v>
      </c>
      <c r="F2943" s="20">
        <f>Table1[[#This Row],[Profit]]</f>
        <v>415.13</v>
      </c>
    </row>
    <row r="2944" spans="5:6">
      <c r="E2944" s="19">
        <f>Table1[[#This Row],[Discount (%)]]</f>
        <v>31</v>
      </c>
      <c r="F2944" s="20">
        <f>Table1[[#This Row],[Profit]]</f>
        <v>721.13</v>
      </c>
    </row>
    <row r="2945" spans="5:6">
      <c r="E2945" s="19">
        <f>Table1[[#This Row],[Discount (%)]]</f>
        <v>47</v>
      </c>
      <c r="F2945" s="20">
        <f>Table1[[#This Row],[Profit]]</f>
        <v>938.34</v>
      </c>
    </row>
    <row r="2946" spans="5:6">
      <c r="E2946" s="19">
        <f>Table1[[#This Row],[Discount (%)]]</f>
        <v>28</v>
      </c>
      <c r="F2946" s="20">
        <f>Table1[[#This Row],[Profit]]</f>
        <v>1882.56</v>
      </c>
    </row>
    <row r="2947" spans="5:6">
      <c r="E2947" s="19">
        <f>Table1[[#This Row],[Discount (%)]]</f>
        <v>35</v>
      </c>
      <c r="F2947" s="20">
        <f>Table1[[#This Row],[Profit]]</f>
        <v>1193.54</v>
      </c>
    </row>
    <row r="2948" spans="5:6">
      <c r="E2948" s="19">
        <f>Table1[[#This Row],[Discount (%)]]</f>
        <v>41</v>
      </c>
      <c r="F2948" s="20">
        <f>Table1[[#This Row],[Profit]]</f>
        <v>1290.3699999999999</v>
      </c>
    </row>
    <row r="2949" spans="5:6">
      <c r="E2949" s="19">
        <f>Table1[[#This Row],[Discount (%)]]</f>
        <v>46</v>
      </c>
      <c r="F2949" s="20">
        <f>Table1[[#This Row],[Profit]]</f>
        <v>663.95</v>
      </c>
    </row>
    <row r="2950" spans="5:6">
      <c r="E2950" s="19">
        <f>Table1[[#This Row],[Discount (%)]]</f>
        <v>26</v>
      </c>
      <c r="F2950" s="20">
        <f>Table1[[#This Row],[Profit]]</f>
        <v>959.16</v>
      </c>
    </row>
    <row r="2951" spans="5:6">
      <c r="E2951" s="19">
        <f>Table1[[#This Row],[Discount (%)]]</f>
        <v>14</v>
      </c>
      <c r="F2951" s="20">
        <f>Table1[[#This Row],[Profit]]</f>
        <v>165.8</v>
      </c>
    </row>
    <row r="2952" spans="5:6">
      <c r="E2952" s="19">
        <f>Table1[[#This Row],[Discount (%)]]</f>
        <v>33</v>
      </c>
      <c r="F2952" s="20">
        <f>Table1[[#This Row],[Profit]]</f>
        <v>1920.19</v>
      </c>
    </row>
    <row r="2953" spans="5:6">
      <c r="E2953" s="19">
        <f>Table1[[#This Row],[Discount (%)]]</f>
        <v>14</v>
      </c>
      <c r="F2953" s="20">
        <f>Table1[[#This Row],[Profit]]</f>
        <v>1773.93</v>
      </c>
    </row>
    <row r="2954" spans="5:6">
      <c r="E2954" s="19">
        <f>Table1[[#This Row],[Discount (%)]]</f>
        <v>13</v>
      </c>
      <c r="F2954" s="20">
        <f>Table1[[#This Row],[Profit]]</f>
        <v>1316.69</v>
      </c>
    </row>
    <row r="2955" spans="5:6">
      <c r="E2955" s="19">
        <f>Table1[[#This Row],[Discount (%)]]</f>
        <v>24</v>
      </c>
      <c r="F2955" s="20">
        <f>Table1[[#This Row],[Profit]]</f>
        <v>1375.66</v>
      </c>
    </row>
    <row r="2956" spans="5:6">
      <c r="E2956" s="19">
        <f>Table1[[#This Row],[Discount (%)]]</f>
        <v>9</v>
      </c>
      <c r="F2956" s="20">
        <f>Table1[[#This Row],[Profit]]</f>
        <v>349.06</v>
      </c>
    </row>
    <row r="2957" spans="5:6">
      <c r="E2957" s="19">
        <f>Table1[[#This Row],[Discount (%)]]</f>
        <v>27</v>
      </c>
      <c r="F2957" s="20">
        <f>Table1[[#This Row],[Profit]]</f>
        <v>1119.48</v>
      </c>
    </row>
    <row r="2958" spans="5:6">
      <c r="E2958" s="19">
        <f>Table1[[#This Row],[Discount (%)]]</f>
        <v>22</v>
      </c>
      <c r="F2958" s="20">
        <f>Table1[[#This Row],[Profit]]</f>
        <v>893.48</v>
      </c>
    </row>
    <row r="2959" spans="5:6">
      <c r="E2959" s="19">
        <f>Table1[[#This Row],[Discount (%)]]</f>
        <v>37</v>
      </c>
      <c r="F2959" s="20">
        <f>Table1[[#This Row],[Profit]]</f>
        <v>1368.67</v>
      </c>
    </row>
    <row r="2960" spans="5:6">
      <c r="E2960" s="19">
        <f>Table1[[#This Row],[Discount (%)]]</f>
        <v>22</v>
      </c>
      <c r="F2960" s="20">
        <f>Table1[[#This Row],[Profit]]</f>
        <v>279.13</v>
      </c>
    </row>
    <row r="2961" spans="5:6">
      <c r="E2961" s="19">
        <f>Table1[[#This Row],[Discount (%)]]</f>
        <v>20</v>
      </c>
      <c r="F2961" s="20">
        <f>Table1[[#This Row],[Profit]]</f>
        <v>1816.94</v>
      </c>
    </row>
    <row r="2962" spans="5:6">
      <c r="E2962" s="19">
        <f>Table1[[#This Row],[Discount (%)]]</f>
        <v>11</v>
      </c>
      <c r="F2962" s="20">
        <f>Table1[[#This Row],[Profit]]</f>
        <v>1795.7</v>
      </c>
    </row>
    <row r="2963" spans="5:6">
      <c r="E2963" s="19">
        <f>Table1[[#This Row],[Discount (%)]]</f>
        <v>21</v>
      </c>
      <c r="F2963" s="20">
        <f>Table1[[#This Row],[Profit]]</f>
        <v>1147.7</v>
      </c>
    </row>
    <row r="2964" spans="5:6">
      <c r="E2964" s="19">
        <f>Table1[[#This Row],[Discount (%)]]</f>
        <v>43</v>
      </c>
      <c r="F2964" s="20">
        <f>Table1[[#This Row],[Profit]]</f>
        <v>1438.15</v>
      </c>
    </row>
    <row r="2965" spans="5:6">
      <c r="E2965" s="19">
        <f>Table1[[#This Row],[Discount (%)]]</f>
        <v>46</v>
      </c>
      <c r="F2965" s="20">
        <f>Table1[[#This Row],[Profit]]</f>
        <v>1712.95</v>
      </c>
    </row>
    <row r="2966" spans="5:6">
      <c r="E2966" s="19">
        <f>Table1[[#This Row],[Discount (%)]]</f>
        <v>43</v>
      </c>
      <c r="F2966" s="20">
        <f>Table1[[#This Row],[Profit]]</f>
        <v>671.47</v>
      </c>
    </row>
    <row r="2967" spans="5:6">
      <c r="E2967" s="19">
        <f>Table1[[#This Row],[Discount (%)]]</f>
        <v>10</v>
      </c>
      <c r="F2967" s="20">
        <f>Table1[[#This Row],[Profit]]</f>
        <v>1965.6</v>
      </c>
    </row>
    <row r="2968" spans="5:6">
      <c r="E2968" s="19">
        <f>Table1[[#This Row],[Discount (%)]]</f>
        <v>14</v>
      </c>
      <c r="F2968" s="20">
        <f>Table1[[#This Row],[Profit]]</f>
        <v>1481.37</v>
      </c>
    </row>
    <row r="2969" spans="5:6">
      <c r="E2969" s="19">
        <f>Table1[[#This Row],[Discount (%)]]</f>
        <v>19</v>
      </c>
      <c r="F2969" s="20">
        <f>Table1[[#This Row],[Profit]]</f>
        <v>1435.41</v>
      </c>
    </row>
    <row r="2970" spans="5:6">
      <c r="E2970" s="19">
        <f>Table1[[#This Row],[Discount (%)]]</f>
        <v>49</v>
      </c>
      <c r="F2970" s="20">
        <f>Table1[[#This Row],[Profit]]</f>
        <v>419.15</v>
      </c>
    </row>
    <row r="2971" spans="5:6">
      <c r="E2971" s="19">
        <f>Table1[[#This Row],[Discount (%)]]</f>
        <v>47</v>
      </c>
      <c r="F2971" s="20">
        <f>Table1[[#This Row],[Profit]]</f>
        <v>1370.29</v>
      </c>
    </row>
    <row r="2972" spans="5:6">
      <c r="E2972" s="19">
        <f>Table1[[#This Row],[Discount (%)]]</f>
        <v>32</v>
      </c>
      <c r="F2972" s="20">
        <f>Table1[[#This Row],[Profit]]</f>
        <v>1587.37</v>
      </c>
    </row>
    <row r="2973" spans="5:6">
      <c r="E2973" s="19">
        <f>Table1[[#This Row],[Discount (%)]]</f>
        <v>25</v>
      </c>
      <c r="F2973" s="20">
        <f>Table1[[#This Row],[Profit]]</f>
        <v>352.4</v>
      </c>
    </row>
    <row r="2974" spans="5:6">
      <c r="E2974" s="19">
        <f>Table1[[#This Row],[Discount (%)]]</f>
        <v>47</v>
      </c>
      <c r="F2974" s="20">
        <f>Table1[[#This Row],[Profit]]</f>
        <v>63.22</v>
      </c>
    </row>
    <row r="2975" spans="5:6">
      <c r="E2975" s="19">
        <f>Table1[[#This Row],[Discount (%)]]</f>
        <v>37</v>
      </c>
      <c r="F2975" s="20">
        <f>Table1[[#This Row],[Profit]]</f>
        <v>1950.21</v>
      </c>
    </row>
    <row r="2976" spans="5:6">
      <c r="E2976" s="19">
        <f>Table1[[#This Row],[Discount (%)]]</f>
        <v>8</v>
      </c>
      <c r="F2976" s="20">
        <f>Table1[[#This Row],[Profit]]</f>
        <v>289.32</v>
      </c>
    </row>
    <row r="2977" spans="5:6">
      <c r="E2977" s="19">
        <f>Table1[[#This Row],[Discount (%)]]</f>
        <v>8</v>
      </c>
      <c r="F2977" s="20">
        <f>Table1[[#This Row],[Profit]]</f>
        <v>141.93</v>
      </c>
    </row>
    <row r="2978" spans="5:6">
      <c r="E2978" s="19">
        <f>Table1[[#This Row],[Discount (%)]]</f>
        <v>21</v>
      </c>
      <c r="F2978" s="20">
        <f>Table1[[#This Row],[Profit]]</f>
        <v>23.5</v>
      </c>
    </row>
    <row r="2979" spans="5:6">
      <c r="E2979" s="19">
        <f>Table1[[#This Row],[Discount (%)]]</f>
        <v>4</v>
      </c>
      <c r="F2979" s="20">
        <f>Table1[[#This Row],[Profit]]</f>
        <v>531.02</v>
      </c>
    </row>
    <row r="2980" spans="5:6">
      <c r="E2980" s="19">
        <f>Table1[[#This Row],[Discount (%)]]</f>
        <v>5</v>
      </c>
      <c r="F2980" s="20">
        <f>Table1[[#This Row],[Profit]]</f>
        <v>308.24</v>
      </c>
    </row>
    <row r="2981" spans="5:6">
      <c r="E2981" s="19">
        <f>Table1[[#This Row],[Discount (%)]]</f>
        <v>48</v>
      </c>
      <c r="F2981" s="20">
        <f>Table1[[#This Row],[Profit]]</f>
        <v>1187.23</v>
      </c>
    </row>
    <row r="2982" spans="5:6">
      <c r="E2982" s="19">
        <f>Table1[[#This Row],[Discount (%)]]</f>
        <v>21</v>
      </c>
      <c r="F2982" s="20">
        <f>Table1[[#This Row],[Profit]]</f>
        <v>829.19</v>
      </c>
    </row>
    <row r="2983" spans="5:6">
      <c r="E2983" s="19">
        <f>Table1[[#This Row],[Discount (%)]]</f>
        <v>36</v>
      </c>
      <c r="F2983" s="20">
        <f>Table1[[#This Row],[Profit]]</f>
        <v>709.33</v>
      </c>
    </row>
    <row r="2984" spans="5:6">
      <c r="E2984" s="19">
        <f>Table1[[#This Row],[Discount (%)]]</f>
        <v>29</v>
      </c>
      <c r="F2984" s="20">
        <f>Table1[[#This Row],[Profit]]</f>
        <v>1830.58</v>
      </c>
    </row>
    <row r="2985" spans="5:6">
      <c r="E2985" s="19">
        <f>Table1[[#This Row],[Discount (%)]]</f>
        <v>4</v>
      </c>
      <c r="F2985" s="20">
        <f>Table1[[#This Row],[Profit]]</f>
        <v>1532.23</v>
      </c>
    </row>
    <row r="2986" spans="5:6">
      <c r="E2986" s="19">
        <f>Table1[[#This Row],[Discount (%)]]</f>
        <v>50</v>
      </c>
      <c r="F2986" s="20">
        <f>Table1[[#This Row],[Profit]]</f>
        <v>1833.64</v>
      </c>
    </row>
    <row r="2987" spans="5:6">
      <c r="E2987" s="19">
        <f>Table1[[#This Row],[Discount (%)]]</f>
        <v>41</v>
      </c>
      <c r="F2987" s="20">
        <f>Table1[[#This Row],[Profit]]</f>
        <v>1537.15</v>
      </c>
    </row>
    <row r="2988" spans="5:6">
      <c r="E2988" s="19">
        <f>Table1[[#This Row],[Discount (%)]]</f>
        <v>34</v>
      </c>
      <c r="F2988" s="20">
        <f>Table1[[#This Row],[Profit]]</f>
        <v>1986.04</v>
      </c>
    </row>
    <row r="2989" spans="5:6">
      <c r="E2989" s="19">
        <f>Table1[[#This Row],[Discount (%)]]</f>
        <v>2</v>
      </c>
      <c r="F2989" s="20">
        <f>Table1[[#This Row],[Profit]]</f>
        <v>1988.3</v>
      </c>
    </row>
    <row r="2990" spans="5:6">
      <c r="E2990" s="19">
        <f>Table1[[#This Row],[Discount (%)]]</f>
        <v>50</v>
      </c>
      <c r="F2990" s="20">
        <f>Table1[[#This Row],[Profit]]</f>
        <v>992.05</v>
      </c>
    </row>
    <row r="2991" spans="5:6">
      <c r="E2991" s="19">
        <f>Table1[[#This Row],[Discount (%)]]</f>
        <v>38</v>
      </c>
      <c r="F2991" s="20">
        <f>Table1[[#This Row],[Profit]]</f>
        <v>1539.21</v>
      </c>
    </row>
    <row r="2992" spans="5:6">
      <c r="E2992" s="19">
        <f>Table1[[#This Row],[Discount (%)]]</f>
        <v>23</v>
      </c>
      <c r="F2992" s="20">
        <f>Table1[[#This Row],[Profit]]</f>
        <v>1799.53</v>
      </c>
    </row>
    <row r="2993" spans="5:6">
      <c r="E2993" s="19">
        <f>Table1[[#This Row],[Discount (%)]]</f>
        <v>40</v>
      </c>
      <c r="F2993" s="20">
        <f>Table1[[#This Row],[Profit]]</f>
        <v>1765.73</v>
      </c>
    </row>
    <row r="2994" spans="5:6">
      <c r="E2994" s="19">
        <f>Table1[[#This Row],[Discount (%)]]</f>
        <v>47</v>
      </c>
      <c r="F2994" s="20">
        <f>Table1[[#This Row],[Profit]]</f>
        <v>345.64</v>
      </c>
    </row>
    <row r="2995" spans="5:6">
      <c r="E2995" s="19">
        <f>Table1[[#This Row],[Discount (%)]]</f>
        <v>17</v>
      </c>
      <c r="F2995" s="20">
        <f>Table1[[#This Row],[Profit]]</f>
        <v>1307.1199999999999</v>
      </c>
    </row>
    <row r="2996" spans="5:6">
      <c r="E2996" s="19">
        <f>Table1[[#This Row],[Discount (%)]]</f>
        <v>47</v>
      </c>
      <c r="F2996" s="20">
        <f>Table1[[#This Row],[Profit]]</f>
        <v>1863.08</v>
      </c>
    </row>
    <row r="2997" spans="5:6">
      <c r="E2997" s="19">
        <f>Table1[[#This Row],[Discount (%)]]</f>
        <v>47</v>
      </c>
      <c r="F2997" s="20">
        <f>Table1[[#This Row],[Profit]]</f>
        <v>1626.23</v>
      </c>
    </row>
    <row r="2998" spans="5:6">
      <c r="E2998" s="19">
        <f>Table1[[#This Row],[Discount (%)]]</f>
        <v>0</v>
      </c>
      <c r="F2998" s="20">
        <f>Table1[[#This Row],[Profit]]</f>
        <v>1019.63</v>
      </c>
    </row>
    <row r="2999" spans="5:6">
      <c r="E2999" s="19">
        <f>Table1[[#This Row],[Discount (%)]]</f>
        <v>25</v>
      </c>
      <c r="F2999" s="20">
        <f>Table1[[#This Row],[Profit]]</f>
        <v>444.12</v>
      </c>
    </row>
    <row r="3000" spans="5:6">
      <c r="E3000" s="19">
        <f>Table1[[#This Row],[Discount (%)]]</f>
        <v>33</v>
      </c>
      <c r="F3000" s="20">
        <f>Table1[[#This Row],[Profit]]</f>
        <v>1931.82</v>
      </c>
    </row>
    <row r="3001" spans="5:6">
      <c r="E3001" s="19">
        <f>Table1[[#This Row],[Discount (%)]]</f>
        <v>14</v>
      </c>
      <c r="F3001" s="20">
        <f>Table1[[#This Row],[Profit]]</f>
        <v>1078.5999999999999</v>
      </c>
    </row>
    <row r="3002" spans="5:6">
      <c r="E3002" s="19">
        <f>Table1[[#This Row],[Discount (%)]]</f>
        <v>30</v>
      </c>
      <c r="F3002" s="20">
        <f>Table1[[#This Row],[Profit]]</f>
        <v>1343.87</v>
      </c>
    </row>
    <row r="3003" spans="5:6">
      <c r="E3003" s="19">
        <f>Table1[[#This Row],[Discount (%)]]</f>
        <v>17</v>
      </c>
      <c r="F3003" s="20">
        <f>Table1[[#This Row],[Profit]]</f>
        <v>1144.21</v>
      </c>
    </row>
    <row r="3004" spans="5:6">
      <c r="E3004" s="19">
        <f>Table1[[#This Row],[Discount (%)]]</f>
        <v>28</v>
      </c>
      <c r="F3004" s="20">
        <f>Table1[[#This Row],[Profit]]</f>
        <v>330.26</v>
      </c>
    </row>
    <row r="3005" spans="5:6">
      <c r="E3005" s="19">
        <f>Table1[[#This Row],[Discount (%)]]</f>
        <v>42</v>
      </c>
      <c r="F3005" s="20">
        <f>Table1[[#This Row],[Profit]]</f>
        <v>670.39</v>
      </c>
    </row>
    <row r="3006" spans="5:6">
      <c r="E3006" s="19">
        <f>Table1[[#This Row],[Discount (%)]]</f>
        <v>29</v>
      </c>
      <c r="F3006" s="20">
        <f>Table1[[#This Row],[Profit]]</f>
        <v>1284.05</v>
      </c>
    </row>
    <row r="3007" spans="5:6">
      <c r="E3007" s="19">
        <f>Table1[[#This Row],[Discount (%)]]</f>
        <v>35</v>
      </c>
      <c r="F3007" s="20">
        <f>Table1[[#This Row],[Profit]]</f>
        <v>753.44</v>
      </c>
    </row>
    <row r="3008" spans="5:6">
      <c r="E3008" s="19">
        <f>Table1[[#This Row],[Discount (%)]]</f>
        <v>41</v>
      </c>
      <c r="F3008" s="20">
        <f>Table1[[#This Row],[Profit]]</f>
        <v>1904.83</v>
      </c>
    </row>
    <row r="3009" spans="5:6">
      <c r="E3009" s="19">
        <f>Table1[[#This Row],[Discount (%)]]</f>
        <v>15</v>
      </c>
      <c r="F3009" s="20">
        <f>Table1[[#This Row],[Profit]]</f>
        <v>1939</v>
      </c>
    </row>
    <row r="3010" spans="5:6">
      <c r="E3010" s="19">
        <f>Table1[[#This Row],[Discount (%)]]</f>
        <v>42</v>
      </c>
      <c r="F3010" s="20">
        <f>Table1[[#This Row],[Profit]]</f>
        <v>1686.22</v>
      </c>
    </row>
    <row r="3011" spans="5:6">
      <c r="E3011" s="19">
        <f>Table1[[#This Row],[Discount (%)]]</f>
        <v>30</v>
      </c>
      <c r="F3011" s="20">
        <f>Table1[[#This Row],[Profit]]</f>
        <v>1597.59</v>
      </c>
    </row>
    <row r="3012" spans="5:6">
      <c r="E3012" s="19">
        <f>Table1[[#This Row],[Discount (%)]]</f>
        <v>23</v>
      </c>
      <c r="F3012" s="20">
        <f>Table1[[#This Row],[Profit]]</f>
        <v>948.64</v>
      </c>
    </row>
    <row r="3013" spans="5:6">
      <c r="E3013" s="19">
        <f>Table1[[#This Row],[Discount (%)]]</f>
        <v>19</v>
      </c>
      <c r="F3013" s="20">
        <f>Table1[[#This Row],[Profit]]</f>
        <v>1752.4</v>
      </c>
    </row>
    <row r="3014" spans="5:6">
      <c r="E3014" s="19">
        <f>Table1[[#This Row],[Discount (%)]]</f>
        <v>16</v>
      </c>
      <c r="F3014" s="20">
        <f>Table1[[#This Row],[Profit]]</f>
        <v>1260.27</v>
      </c>
    </row>
    <row r="3015" spans="5:6">
      <c r="E3015" s="19">
        <f>Table1[[#This Row],[Discount (%)]]</f>
        <v>41</v>
      </c>
      <c r="F3015" s="20">
        <f>Table1[[#This Row],[Profit]]</f>
        <v>1527.07</v>
      </c>
    </row>
    <row r="3016" spans="5:6">
      <c r="E3016" s="19">
        <f>Table1[[#This Row],[Discount (%)]]</f>
        <v>11</v>
      </c>
      <c r="F3016" s="20">
        <f>Table1[[#This Row],[Profit]]</f>
        <v>1536.11</v>
      </c>
    </row>
    <row r="3017" spans="5:6">
      <c r="E3017" s="19">
        <f>Table1[[#This Row],[Discount (%)]]</f>
        <v>1</v>
      </c>
      <c r="F3017" s="20">
        <f>Table1[[#This Row],[Profit]]</f>
        <v>995.71</v>
      </c>
    </row>
    <row r="3018" spans="5:6">
      <c r="E3018" s="19">
        <f>Table1[[#This Row],[Discount (%)]]</f>
        <v>6</v>
      </c>
      <c r="F3018" s="20">
        <f>Table1[[#This Row],[Profit]]</f>
        <v>498.98</v>
      </c>
    </row>
    <row r="3019" spans="5:6">
      <c r="E3019" s="19">
        <f>Table1[[#This Row],[Discount (%)]]</f>
        <v>13</v>
      </c>
      <c r="F3019" s="20">
        <f>Table1[[#This Row],[Profit]]</f>
        <v>298.86</v>
      </c>
    </row>
    <row r="3020" spans="5:6">
      <c r="E3020" s="19">
        <f>Table1[[#This Row],[Discount (%)]]</f>
        <v>29</v>
      </c>
      <c r="F3020" s="20">
        <f>Table1[[#This Row],[Profit]]</f>
        <v>1912.35</v>
      </c>
    </row>
    <row r="3021" spans="5:6">
      <c r="E3021" s="19">
        <f>Table1[[#This Row],[Discount (%)]]</f>
        <v>16</v>
      </c>
      <c r="F3021" s="20">
        <f>Table1[[#This Row],[Profit]]</f>
        <v>1035.21</v>
      </c>
    </row>
    <row r="3022" spans="5:6">
      <c r="E3022" s="19">
        <f>Table1[[#This Row],[Discount (%)]]</f>
        <v>23</v>
      </c>
      <c r="F3022" s="20">
        <f>Table1[[#This Row],[Profit]]</f>
        <v>797.68</v>
      </c>
    </row>
    <row r="3023" spans="5:6">
      <c r="E3023" s="19">
        <f>Table1[[#This Row],[Discount (%)]]</f>
        <v>28</v>
      </c>
      <c r="F3023" s="20">
        <f>Table1[[#This Row],[Profit]]</f>
        <v>646.71</v>
      </c>
    </row>
    <row r="3024" spans="5:6">
      <c r="E3024" s="19">
        <f>Table1[[#This Row],[Discount (%)]]</f>
        <v>1</v>
      </c>
      <c r="F3024" s="20">
        <f>Table1[[#This Row],[Profit]]</f>
        <v>377.28</v>
      </c>
    </row>
    <row r="3025" spans="5:6">
      <c r="E3025" s="19">
        <f>Table1[[#This Row],[Discount (%)]]</f>
        <v>46</v>
      </c>
      <c r="F3025" s="20">
        <f>Table1[[#This Row],[Profit]]</f>
        <v>1688.93</v>
      </c>
    </row>
    <row r="3026" spans="5:6">
      <c r="E3026" s="19">
        <f>Table1[[#This Row],[Discount (%)]]</f>
        <v>37</v>
      </c>
      <c r="F3026" s="20">
        <f>Table1[[#This Row],[Profit]]</f>
        <v>1386.03</v>
      </c>
    </row>
    <row r="3027" spans="5:6">
      <c r="E3027" s="19">
        <f>Table1[[#This Row],[Discount (%)]]</f>
        <v>35</v>
      </c>
      <c r="F3027" s="20">
        <f>Table1[[#This Row],[Profit]]</f>
        <v>656.56</v>
      </c>
    </row>
    <row r="3028" spans="5:6">
      <c r="E3028" s="19">
        <f>Table1[[#This Row],[Discount (%)]]</f>
        <v>47</v>
      </c>
      <c r="F3028" s="20">
        <f>Table1[[#This Row],[Profit]]</f>
        <v>166.16</v>
      </c>
    </row>
    <row r="3029" spans="5:6">
      <c r="E3029" s="19">
        <f>Table1[[#This Row],[Discount (%)]]</f>
        <v>32</v>
      </c>
      <c r="F3029" s="20">
        <f>Table1[[#This Row],[Profit]]</f>
        <v>1048.1099999999999</v>
      </c>
    </row>
    <row r="3030" spans="5:6">
      <c r="E3030" s="19">
        <f>Table1[[#This Row],[Discount (%)]]</f>
        <v>14</v>
      </c>
      <c r="F3030" s="20">
        <f>Table1[[#This Row],[Profit]]</f>
        <v>1331.3</v>
      </c>
    </row>
    <row r="3031" spans="5:6">
      <c r="E3031" s="19">
        <f>Table1[[#This Row],[Discount (%)]]</f>
        <v>13</v>
      </c>
      <c r="F3031" s="20">
        <f>Table1[[#This Row],[Profit]]</f>
        <v>1832.5</v>
      </c>
    </row>
    <row r="3032" spans="5:6">
      <c r="E3032" s="19">
        <f>Table1[[#This Row],[Discount (%)]]</f>
        <v>10</v>
      </c>
      <c r="F3032" s="20">
        <f>Table1[[#This Row],[Profit]]</f>
        <v>297.66000000000003</v>
      </c>
    </row>
    <row r="3033" spans="5:6">
      <c r="E3033" s="19">
        <f>Table1[[#This Row],[Discount (%)]]</f>
        <v>37</v>
      </c>
      <c r="F3033" s="20">
        <f>Table1[[#This Row],[Profit]]</f>
        <v>1442.74</v>
      </c>
    </row>
    <row r="3034" spans="5:6">
      <c r="E3034" s="19">
        <f>Table1[[#This Row],[Discount (%)]]</f>
        <v>26</v>
      </c>
      <c r="F3034" s="20">
        <f>Table1[[#This Row],[Profit]]</f>
        <v>449.09</v>
      </c>
    </row>
    <row r="3035" spans="5:6">
      <c r="E3035" s="19">
        <f>Table1[[#This Row],[Discount (%)]]</f>
        <v>19</v>
      </c>
      <c r="F3035" s="20">
        <f>Table1[[#This Row],[Profit]]</f>
        <v>1541.26</v>
      </c>
    </row>
    <row r="3036" spans="5:6">
      <c r="E3036" s="19">
        <f>Table1[[#This Row],[Discount (%)]]</f>
        <v>42</v>
      </c>
      <c r="F3036" s="20">
        <f>Table1[[#This Row],[Profit]]</f>
        <v>661.09</v>
      </c>
    </row>
    <row r="3037" spans="5:6">
      <c r="E3037" s="19">
        <f>Table1[[#This Row],[Discount (%)]]</f>
        <v>14</v>
      </c>
      <c r="F3037" s="20">
        <f>Table1[[#This Row],[Profit]]</f>
        <v>1412.74</v>
      </c>
    </row>
    <row r="3038" spans="5:6">
      <c r="E3038" s="19">
        <f>Table1[[#This Row],[Discount (%)]]</f>
        <v>34</v>
      </c>
      <c r="F3038" s="20">
        <f>Table1[[#This Row],[Profit]]</f>
        <v>994.73</v>
      </c>
    </row>
    <row r="3039" spans="5:6">
      <c r="E3039" s="19">
        <f>Table1[[#This Row],[Discount (%)]]</f>
        <v>34</v>
      </c>
      <c r="F3039" s="20">
        <f>Table1[[#This Row],[Profit]]</f>
        <v>1910.36</v>
      </c>
    </row>
    <row r="3040" spans="5:6">
      <c r="E3040" s="19">
        <f>Table1[[#This Row],[Discount (%)]]</f>
        <v>27</v>
      </c>
      <c r="F3040" s="20">
        <f>Table1[[#This Row],[Profit]]</f>
        <v>1091.72</v>
      </c>
    </row>
    <row r="3041" spans="5:6">
      <c r="E3041" s="19">
        <f>Table1[[#This Row],[Discount (%)]]</f>
        <v>43</v>
      </c>
      <c r="F3041" s="20">
        <f>Table1[[#This Row],[Profit]]</f>
        <v>1971.49</v>
      </c>
    </row>
    <row r="3042" spans="5:6">
      <c r="E3042" s="19">
        <f>Table1[[#This Row],[Discount (%)]]</f>
        <v>18</v>
      </c>
      <c r="F3042" s="20">
        <f>Table1[[#This Row],[Profit]]</f>
        <v>141.72</v>
      </c>
    </row>
    <row r="3043" spans="5:6">
      <c r="E3043" s="19">
        <f>Table1[[#This Row],[Discount (%)]]</f>
        <v>34</v>
      </c>
      <c r="F3043" s="20">
        <f>Table1[[#This Row],[Profit]]</f>
        <v>1713.3</v>
      </c>
    </row>
    <row r="3044" spans="5:6">
      <c r="E3044" s="19">
        <f>Table1[[#This Row],[Discount (%)]]</f>
        <v>18</v>
      </c>
      <c r="F3044" s="20">
        <f>Table1[[#This Row],[Profit]]</f>
        <v>108.89</v>
      </c>
    </row>
    <row r="3045" spans="5:6">
      <c r="E3045" s="19">
        <f>Table1[[#This Row],[Discount (%)]]</f>
        <v>26</v>
      </c>
      <c r="F3045" s="20">
        <f>Table1[[#This Row],[Profit]]</f>
        <v>156.94999999999999</v>
      </c>
    </row>
    <row r="3046" spans="5:6">
      <c r="E3046" s="19">
        <f>Table1[[#This Row],[Discount (%)]]</f>
        <v>22</v>
      </c>
      <c r="F3046" s="20">
        <f>Table1[[#This Row],[Profit]]</f>
        <v>1812.66</v>
      </c>
    </row>
    <row r="3047" spans="5:6">
      <c r="E3047" s="19">
        <f>Table1[[#This Row],[Discount (%)]]</f>
        <v>14</v>
      </c>
      <c r="F3047" s="20">
        <f>Table1[[#This Row],[Profit]]</f>
        <v>1814.26</v>
      </c>
    </row>
    <row r="3048" spans="5:6">
      <c r="E3048" s="19">
        <f>Table1[[#This Row],[Discount (%)]]</f>
        <v>23</v>
      </c>
      <c r="F3048" s="20">
        <f>Table1[[#This Row],[Profit]]</f>
        <v>590.44000000000005</v>
      </c>
    </row>
    <row r="3049" spans="5:6">
      <c r="E3049" s="19">
        <f>Table1[[#This Row],[Discount (%)]]</f>
        <v>34</v>
      </c>
      <c r="F3049" s="20">
        <f>Table1[[#This Row],[Profit]]</f>
        <v>828.33</v>
      </c>
    </row>
    <row r="3050" spans="5:6">
      <c r="E3050" s="19">
        <f>Table1[[#This Row],[Discount (%)]]</f>
        <v>12</v>
      </c>
      <c r="F3050" s="20">
        <f>Table1[[#This Row],[Profit]]</f>
        <v>1826.43</v>
      </c>
    </row>
    <row r="3051" spans="5:6">
      <c r="E3051" s="19">
        <f>Table1[[#This Row],[Discount (%)]]</f>
        <v>29</v>
      </c>
      <c r="F3051" s="20">
        <f>Table1[[#This Row],[Profit]]</f>
        <v>489.23</v>
      </c>
    </row>
    <row r="3052" spans="5:6">
      <c r="E3052" s="19">
        <f>Table1[[#This Row],[Discount (%)]]</f>
        <v>37</v>
      </c>
      <c r="F3052" s="20">
        <f>Table1[[#This Row],[Profit]]</f>
        <v>1927.3</v>
      </c>
    </row>
    <row r="3053" spans="5:6">
      <c r="E3053" s="19">
        <f>Table1[[#This Row],[Discount (%)]]</f>
        <v>47</v>
      </c>
      <c r="F3053" s="20">
        <f>Table1[[#This Row],[Profit]]</f>
        <v>1207.21</v>
      </c>
    </row>
    <row r="3054" spans="5:6">
      <c r="E3054" s="19">
        <f>Table1[[#This Row],[Discount (%)]]</f>
        <v>26</v>
      </c>
      <c r="F3054" s="20">
        <f>Table1[[#This Row],[Profit]]</f>
        <v>224.33</v>
      </c>
    </row>
    <row r="3055" spans="5:6">
      <c r="E3055" s="19">
        <f>Table1[[#This Row],[Discount (%)]]</f>
        <v>43</v>
      </c>
      <c r="F3055" s="20">
        <f>Table1[[#This Row],[Profit]]</f>
        <v>746.29</v>
      </c>
    </row>
    <row r="3056" spans="5:6">
      <c r="E3056" s="19">
        <f>Table1[[#This Row],[Discount (%)]]</f>
        <v>19</v>
      </c>
      <c r="F3056" s="20">
        <f>Table1[[#This Row],[Profit]]</f>
        <v>1456.14</v>
      </c>
    </row>
    <row r="3057" spans="5:6">
      <c r="E3057" s="19">
        <f>Table1[[#This Row],[Discount (%)]]</f>
        <v>15</v>
      </c>
      <c r="F3057" s="20">
        <f>Table1[[#This Row],[Profit]]</f>
        <v>231.25</v>
      </c>
    </row>
    <row r="3058" spans="5:6">
      <c r="E3058" s="19">
        <f>Table1[[#This Row],[Discount (%)]]</f>
        <v>14</v>
      </c>
      <c r="F3058" s="20">
        <f>Table1[[#This Row],[Profit]]</f>
        <v>1544.71</v>
      </c>
    </row>
    <row r="3059" spans="5:6">
      <c r="E3059" s="19">
        <f>Table1[[#This Row],[Discount (%)]]</f>
        <v>50</v>
      </c>
      <c r="F3059" s="20">
        <f>Table1[[#This Row],[Profit]]</f>
        <v>75.34</v>
      </c>
    </row>
    <row r="3060" spans="5:6">
      <c r="E3060" s="19">
        <f>Table1[[#This Row],[Discount (%)]]</f>
        <v>23</v>
      </c>
      <c r="F3060" s="20">
        <f>Table1[[#This Row],[Profit]]</f>
        <v>239.48</v>
      </c>
    </row>
    <row r="3061" spans="5:6">
      <c r="E3061" s="19">
        <f>Table1[[#This Row],[Discount (%)]]</f>
        <v>30</v>
      </c>
      <c r="F3061" s="20">
        <f>Table1[[#This Row],[Profit]]</f>
        <v>1891.96</v>
      </c>
    </row>
    <row r="3062" spans="5:6">
      <c r="E3062" s="19">
        <f>Table1[[#This Row],[Discount (%)]]</f>
        <v>35</v>
      </c>
      <c r="F3062" s="20">
        <f>Table1[[#This Row],[Profit]]</f>
        <v>576.1</v>
      </c>
    </row>
    <row r="3063" spans="5:6">
      <c r="E3063" s="19">
        <f>Table1[[#This Row],[Discount (%)]]</f>
        <v>21</v>
      </c>
      <c r="F3063" s="20">
        <f>Table1[[#This Row],[Profit]]</f>
        <v>1597.59</v>
      </c>
    </row>
    <row r="3064" spans="5:6">
      <c r="E3064" s="19">
        <f>Table1[[#This Row],[Discount (%)]]</f>
        <v>8</v>
      </c>
      <c r="F3064" s="20">
        <f>Table1[[#This Row],[Profit]]</f>
        <v>910.52</v>
      </c>
    </row>
    <row r="3065" spans="5:6">
      <c r="E3065" s="19">
        <f>Table1[[#This Row],[Discount (%)]]</f>
        <v>42</v>
      </c>
      <c r="F3065" s="20">
        <f>Table1[[#This Row],[Profit]]</f>
        <v>1604.04</v>
      </c>
    </row>
    <row r="3066" spans="5:6">
      <c r="E3066" s="19">
        <f>Table1[[#This Row],[Discount (%)]]</f>
        <v>0</v>
      </c>
      <c r="F3066" s="20">
        <f>Table1[[#This Row],[Profit]]</f>
        <v>1505.34</v>
      </c>
    </row>
    <row r="3067" spans="5:6">
      <c r="E3067" s="19">
        <f>Table1[[#This Row],[Discount (%)]]</f>
        <v>5</v>
      </c>
      <c r="F3067" s="20">
        <f>Table1[[#This Row],[Profit]]</f>
        <v>578.41999999999996</v>
      </c>
    </row>
    <row r="3068" spans="5:6">
      <c r="E3068" s="19">
        <f>Table1[[#This Row],[Discount (%)]]</f>
        <v>19</v>
      </c>
      <c r="F3068" s="20">
        <f>Table1[[#This Row],[Profit]]</f>
        <v>97.53</v>
      </c>
    </row>
    <row r="3069" spans="5:6">
      <c r="E3069" s="19">
        <f>Table1[[#This Row],[Discount (%)]]</f>
        <v>12</v>
      </c>
      <c r="F3069" s="20">
        <f>Table1[[#This Row],[Profit]]</f>
        <v>672.52</v>
      </c>
    </row>
    <row r="3070" spans="5:6">
      <c r="E3070" s="19">
        <f>Table1[[#This Row],[Discount (%)]]</f>
        <v>5</v>
      </c>
      <c r="F3070" s="20">
        <f>Table1[[#This Row],[Profit]]</f>
        <v>884.54</v>
      </c>
    </row>
    <row r="3071" spans="5:6">
      <c r="E3071" s="19">
        <f>Table1[[#This Row],[Discount (%)]]</f>
        <v>23</v>
      </c>
      <c r="F3071" s="20">
        <f>Table1[[#This Row],[Profit]]</f>
        <v>1287.32</v>
      </c>
    </row>
    <row r="3072" spans="5:6">
      <c r="E3072" s="19">
        <f>Table1[[#This Row],[Discount (%)]]</f>
        <v>7</v>
      </c>
      <c r="F3072" s="20">
        <f>Table1[[#This Row],[Profit]]</f>
        <v>800.04</v>
      </c>
    </row>
    <row r="3073" spans="5:6">
      <c r="E3073" s="19">
        <f>Table1[[#This Row],[Discount (%)]]</f>
        <v>45</v>
      </c>
      <c r="F3073" s="20">
        <f>Table1[[#This Row],[Profit]]</f>
        <v>1027.8499999999999</v>
      </c>
    </row>
    <row r="3074" spans="5:6">
      <c r="E3074" s="19">
        <f>Table1[[#This Row],[Discount (%)]]</f>
        <v>14</v>
      </c>
      <c r="F3074" s="20">
        <f>Table1[[#This Row],[Profit]]</f>
        <v>538.75</v>
      </c>
    </row>
    <row r="3075" spans="5:6">
      <c r="E3075" s="19">
        <f>Table1[[#This Row],[Discount (%)]]</f>
        <v>15</v>
      </c>
      <c r="F3075" s="20">
        <f>Table1[[#This Row],[Profit]]</f>
        <v>1702.88</v>
      </c>
    </row>
    <row r="3076" spans="5:6">
      <c r="E3076" s="19">
        <f>Table1[[#This Row],[Discount (%)]]</f>
        <v>38</v>
      </c>
      <c r="F3076" s="20">
        <f>Table1[[#This Row],[Profit]]</f>
        <v>1541.33</v>
      </c>
    </row>
    <row r="3077" spans="5:6">
      <c r="E3077" s="19">
        <f>Table1[[#This Row],[Discount (%)]]</f>
        <v>37</v>
      </c>
      <c r="F3077" s="20">
        <f>Table1[[#This Row],[Profit]]</f>
        <v>31.39</v>
      </c>
    </row>
    <row r="3078" spans="5:6">
      <c r="E3078" s="19">
        <f>Table1[[#This Row],[Discount (%)]]</f>
        <v>30</v>
      </c>
      <c r="F3078" s="20">
        <f>Table1[[#This Row],[Profit]]</f>
        <v>1205.33</v>
      </c>
    </row>
    <row r="3079" spans="5:6">
      <c r="E3079" s="19">
        <f>Table1[[#This Row],[Discount (%)]]</f>
        <v>29</v>
      </c>
      <c r="F3079" s="20">
        <f>Table1[[#This Row],[Profit]]</f>
        <v>565.97</v>
      </c>
    </row>
    <row r="3080" spans="5:6">
      <c r="E3080" s="19">
        <f>Table1[[#This Row],[Discount (%)]]</f>
        <v>1</v>
      </c>
      <c r="F3080" s="20">
        <f>Table1[[#This Row],[Profit]]</f>
        <v>664.33</v>
      </c>
    </row>
    <row r="3081" spans="5:6">
      <c r="E3081" s="19">
        <f>Table1[[#This Row],[Discount (%)]]</f>
        <v>33</v>
      </c>
      <c r="F3081" s="20">
        <f>Table1[[#This Row],[Profit]]</f>
        <v>948.46</v>
      </c>
    </row>
    <row r="3082" spans="5:6">
      <c r="E3082" s="19">
        <f>Table1[[#This Row],[Discount (%)]]</f>
        <v>2</v>
      </c>
      <c r="F3082" s="20">
        <f>Table1[[#This Row],[Profit]]</f>
        <v>1775.74</v>
      </c>
    </row>
    <row r="3083" spans="5:6">
      <c r="E3083" s="19">
        <f>Table1[[#This Row],[Discount (%)]]</f>
        <v>24</v>
      </c>
      <c r="F3083" s="20">
        <f>Table1[[#This Row],[Profit]]</f>
        <v>768.42</v>
      </c>
    </row>
    <row r="3084" spans="5:6">
      <c r="E3084" s="19">
        <f>Table1[[#This Row],[Discount (%)]]</f>
        <v>35</v>
      </c>
      <c r="F3084" s="20">
        <f>Table1[[#This Row],[Profit]]</f>
        <v>249.46</v>
      </c>
    </row>
    <row r="3085" spans="5:6">
      <c r="E3085" s="19">
        <f>Table1[[#This Row],[Discount (%)]]</f>
        <v>24</v>
      </c>
      <c r="F3085" s="20">
        <f>Table1[[#This Row],[Profit]]</f>
        <v>1480</v>
      </c>
    </row>
    <row r="3086" spans="5:6">
      <c r="E3086" s="19">
        <f>Table1[[#This Row],[Discount (%)]]</f>
        <v>21</v>
      </c>
      <c r="F3086" s="20">
        <f>Table1[[#This Row],[Profit]]</f>
        <v>869.66</v>
      </c>
    </row>
    <row r="3087" spans="5:6">
      <c r="E3087" s="19">
        <f>Table1[[#This Row],[Discount (%)]]</f>
        <v>45</v>
      </c>
      <c r="F3087" s="20">
        <f>Table1[[#This Row],[Profit]]</f>
        <v>1031.71</v>
      </c>
    </row>
    <row r="3088" spans="5:6">
      <c r="E3088" s="19">
        <f>Table1[[#This Row],[Discount (%)]]</f>
        <v>29</v>
      </c>
      <c r="F3088" s="20">
        <f>Table1[[#This Row],[Profit]]</f>
        <v>225.33</v>
      </c>
    </row>
    <row r="3089" spans="5:6">
      <c r="E3089" s="19">
        <f>Table1[[#This Row],[Discount (%)]]</f>
        <v>7</v>
      </c>
      <c r="F3089" s="20">
        <f>Table1[[#This Row],[Profit]]</f>
        <v>987.31</v>
      </c>
    </row>
    <row r="3090" spans="5:6">
      <c r="E3090" s="19">
        <f>Table1[[#This Row],[Discount (%)]]</f>
        <v>50</v>
      </c>
      <c r="F3090" s="20">
        <f>Table1[[#This Row],[Profit]]</f>
        <v>1469.47</v>
      </c>
    </row>
    <row r="3091" spans="5:6">
      <c r="E3091" s="19">
        <f>Table1[[#This Row],[Discount (%)]]</f>
        <v>10</v>
      </c>
      <c r="F3091" s="20">
        <f>Table1[[#This Row],[Profit]]</f>
        <v>1858.12</v>
      </c>
    </row>
    <row r="3092" spans="5:6">
      <c r="E3092" s="19">
        <f>Table1[[#This Row],[Discount (%)]]</f>
        <v>50</v>
      </c>
      <c r="F3092" s="20">
        <f>Table1[[#This Row],[Profit]]</f>
        <v>1455.63</v>
      </c>
    </row>
    <row r="3093" spans="5:6">
      <c r="E3093" s="19">
        <f>Table1[[#This Row],[Discount (%)]]</f>
        <v>25</v>
      </c>
      <c r="F3093" s="20">
        <f>Table1[[#This Row],[Profit]]</f>
        <v>613.53</v>
      </c>
    </row>
    <row r="3094" spans="5:6">
      <c r="E3094" s="19">
        <f>Table1[[#This Row],[Discount (%)]]</f>
        <v>5</v>
      </c>
      <c r="F3094" s="20">
        <f>Table1[[#This Row],[Profit]]</f>
        <v>817.95</v>
      </c>
    </row>
    <row r="3095" spans="5:6">
      <c r="E3095" s="19">
        <f>Table1[[#This Row],[Discount (%)]]</f>
        <v>37</v>
      </c>
      <c r="F3095" s="20">
        <f>Table1[[#This Row],[Profit]]</f>
        <v>1872.66</v>
      </c>
    </row>
    <row r="3096" spans="5:6">
      <c r="E3096" s="19">
        <f>Table1[[#This Row],[Discount (%)]]</f>
        <v>18</v>
      </c>
      <c r="F3096" s="20">
        <f>Table1[[#This Row],[Profit]]</f>
        <v>1068.47</v>
      </c>
    </row>
    <row r="3097" spans="5:6">
      <c r="E3097" s="19">
        <f>Table1[[#This Row],[Discount (%)]]</f>
        <v>35</v>
      </c>
      <c r="F3097" s="20">
        <f>Table1[[#This Row],[Profit]]</f>
        <v>1840.74</v>
      </c>
    </row>
    <row r="3098" spans="5:6">
      <c r="E3098" s="19">
        <f>Table1[[#This Row],[Discount (%)]]</f>
        <v>17</v>
      </c>
      <c r="F3098" s="20">
        <f>Table1[[#This Row],[Profit]]</f>
        <v>1513.33</v>
      </c>
    </row>
    <row r="3099" spans="5:6">
      <c r="E3099" s="19">
        <f>Table1[[#This Row],[Discount (%)]]</f>
        <v>38</v>
      </c>
      <c r="F3099" s="20">
        <f>Table1[[#This Row],[Profit]]</f>
        <v>1448.93</v>
      </c>
    </row>
    <row r="3100" spans="5:6">
      <c r="E3100" s="19">
        <f>Table1[[#This Row],[Discount (%)]]</f>
        <v>34</v>
      </c>
      <c r="F3100" s="20">
        <f>Table1[[#This Row],[Profit]]</f>
        <v>116.73</v>
      </c>
    </row>
    <row r="3101" spans="5:6">
      <c r="E3101" s="19">
        <f>Table1[[#This Row],[Discount (%)]]</f>
        <v>1</v>
      </c>
      <c r="F3101" s="20">
        <f>Table1[[#This Row],[Profit]]</f>
        <v>1037.29</v>
      </c>
    </row>
    <row r="3102" spans="5:6">
      <c r="E3102" s="19">
        <f>Table1[[#This Row],[Discount (%)]]</f>
        <v>15</v>
      </c>
      <c r="F3102" s="20">
        <f>Table1[[#This Row],[Profit]]</f>
        <v>1581.94</v>
      </c>
    </row>
    <row r="3103" spans="5:6">
      <c r="E3103" s="19">
        <f>Table1[[#This Row],[Discount (%)]]</f>
        <v>14</v>
      </c>
      <c r="F3103" s="20">
        <f>Table1[[#This Row],[Profit]]</f>
        <v>610.54999999999995</v>
      </c>
    </row>
    <row r="3104" spans="5:6">
      <c r="E3104" s="19">
        <f>Table1[[#This Row],[Discount (%)]]</f>
        <v>13</v>
      </c>
      <c r="F3104" s="20">
        <f>Table1[[#This Row],[Profit]]</f>
        <v>1285.3499999999999</v>
      </c>
    </row>
    <row r="3105" spans="5:6">
      <c r="E3105" s="19">
        <f>Table1[[#This Row],[Discount (%)]]</f>
        <v>48</v>
      </c>
      <c r="F3105" s="20">
        <f>Table1[[#This Row],[Profit]]</f>
        <v>1635.6</v>
      </c>
    </row>
    <row r="3106" spans="5:6">
      <c r="E3106" s="19">
        <f>Table1[[#This Row],[Discount (%)]]</f>
        <v>41</v>
      </c>
      <c r="F3106" s="20">
        <f>Table1[[#This Row],[Profit]]</f>
        <v>1850.47</v>
      </c>
    </row>
    <row r="3107" spans="5:6">
      <c r="E3107" s="19">
        <f>Table1[[#This Row],[Discount (%)]]</f>
        <v>10</v>
      </c>
      <c r="F3107" s="20">
        <f>Table1[[#This Row],[Profit]]</f>
        <v>994.7</v>
      </c>
    </row>
    <row r="3108" spans="5:6">
      <c r="E3108" s="19">
        <f>Table1[[#This Row],[Discount (%)]]</f>
        <v>32</v>
      </c>
      <c r="F3108" s="20">
        <f>Table1[[#This Row],[Profit]]</f>
        <v>856.44</v>
      </c>
    </row>
    <row r="3109" spans="5:6">
      <c r="E3109" s="19">
        <f>Table1[[#This Row],[Discount (%)]]</f>
        <v>41</v>
      </c>
      <c r="F3109" s="20">
        <f>Table1[[#This Row],[Profit]]</f>
        <v>1307.1300000000001</v>
      </c>
    </row>
    <row r="3110" spans="5:6">
      <c r="E3110" s="19">
        <f>Table1[[#This Row],[Discount (%)]]</f>
        <v>47</v>
      </c>
      <c r="F3110" s="20">
        <f>Table1[[#This Row],[Profit]]</f>
        <v>785.23</v>
      </c>
    </row>
    <row r="3111" spans="5:6">
      <c r="E3111" s="19">
        <f>Table1[[#This Row],[Discount (%)]]</f>
        <v>13</v>
      </c>
      <c r="F3111" s="20">
        <f>Table1[[#This Row],[Profit]]</f>
        <v>540.51</v>
      </c>
    </row>
    <row r="3112" spans="5:6">
      <c r="E3112" s="19">
        <f>Table1[[#This Row],[Discount (%)]]</f>
        <v>32</v>
      </c>
      <c r="F3112" s="20">
        <f>Table1[[#This Row],[Profit]]</f>
        <v>1033.5899999999999</v>
      </c>
    </row>
    <row r="3113" spans="5:6">
      <c r="E3113" s="19">
        <f>Table1[[#This Row],[Discount (%)]]</f>
        <v>43</v>
      </c>
      <c r="F3113" s="20">
        <f>Table1[[#This Row],[Profit]]</f>
        <v>872.95</v>
      </c>
    </row>
    <row r="3114" spans="5:6">
      <c r="E3114" s="19">
        <f>Table1[[#This Row],[Discount (%)]]</f>
        <v>48</v>
      </c>
      <c r="F3114" s="20">
        <f>Table1[[#This Row],[Profit]]</f>
        <v>1187.03</v>
      </c>
    </row>
    <row r="3115" spans="5:6">
      <c r="E3115" s="19">
        <f>Table1[[#This Row],[Discount (%)]]</f>
        <v>35</v>
      </c>
      <c r="F3115" s="20">
        <f>Table1[[#This Row],[Profit]]</f>
        <v>65.83</v>
      </c>
    </row>
    <row r="3116" spans="5:6">
      <c r="E3116" s="19">
        <f>Table1[[#This Row],[Discount (%)]]</f>
        <v>39</v>
      </c>
      <c r="F3116" s="20">
        <f>Table1[[#This Row],[Profit]]</f>
        <v>838.56</v>
      </c>
    </row>
    <row r="3117" spans="5:6">
      <c r="E3117" s="19">
        <f>Table1[[#This Row],[Discount (%)]]</f>
        <v>15</v>
      </c>
      <c r="F3117" s="20">
        <f>Table1[[#This Row],[Profit]]</f>
        <v>781.89</v>
      </c>
    </row>
    <row r="3118" spans="5:6">
      <c r="E3118" s="19">
        <f>Table1[[#This Row],[Discount (%)]]</f>
        <v>35</v>
      </c>
      <c r="F3118" s="20">
        <f>Table1[[#This Row],[Profit]]</f>
        <v>275.95</v>
      </c>
    </row>
    <row r="3119" spans="5:6">
      <c r="E3119" s="19">
        <f>Table1[[#This Row],[Discount (%)]]</f>
        <v>17</v>
      </c>
      <c r="F3119" s="20">
        <f>Table1[[#This Row],[Profit]]</f>
        <v>1392.85</v>
      </c>
    </row>
    <row r="3120" spans="5:6">
      <c r="E3120" s="19">
        <f>Table1[[#This Row],[Discount (%)]]</f>
        <v>5</v>
      </c>
      <c r="F3120" s="20">
        <f>Table1[[#This Row],[Profit]]</f>
        <v>1694.46</v>
      </c>
    </row>
    <row r="3121" spans="5:6">
      <c r="E3121" s="19">
        <f>Table1[[#This Row],[Discount (%)]]</f>
        <v>45</v>
      </c>
      <c r="F3121" s="20">
        <f>Table1[[#This Row],[Profit]]</f>
        <v>500.74</v>
      </c>
    </row>
    <row r="3122" spans="5:6">
      <c r="E3122" s="19">
        <f>Table1[[#This Row],[Discount (%)]]</f>
        <v>25</v>
      </c>
      <c r="F3122" s="20">
        <f>Table1[[#This Row],[Profit]]</f>
        <v>373.68</v>
      </c>
    </row>
    <row r="3123" spans="5:6">
      <c r="E3123" s="19">
        <f>Table1[[#This Row],[Discount (%)]]</f>
        <v>20</v>
      </c>
      <c r="F3123" s="20">
        <f>Table1[[#This Row],[Profit]]</f>
        <v>851.34</v>
      </c>
    </row>
    <row r="3124" spans="5:6">
      <c r="E3124" s="19">
        <f>Table1[[#This Row],[Discount (%)]]</f>
        <v>30</v>
      </c>
      <c r="F3124" s="20">
        <f>Table1[[#This Row],[Profit]]</f>
        <v>713.5</v>
      </c>
    </row>
    <row r="3125" spans="5:6">
      <c r="E3125" s="19">
        <f>Table1[[#This Row],[Discount (%)]]</f>
        <v>36</v>
      </c>
      <c r="F3125" s="20">
        <f>Table1[[#This Row],[Profit]]</f>
        <v>1102.1300000000001</v>
      </c>
    </row>
    <row r="3126" spans="5:6">
      <c r="E3126" s="19">
        <f>Table1[[#This Row],[Discount (%)]]</f>
        <v>30</v>
      </c>
      <c r="F3126" s="20">
        <f>Table1[[#This Row],[Profit]]</f>
        <v>1512.77</v>
      </c>
    </row>
    <row r="3127" spans="5:6">
      <c r="E3127" s="19">
        <f>Table1[[#This Row],[Discount (%)]]</f>
        <v>30</v>
      </c>
      <c r="F3127" s="20">
        <f>Table1[[#This Row],[Profit]]</f>
        <v>89.97</v>
      </c>
    </row>
    <row r="3128" spans="5:6">
      <c r="E3128" s="19">
        <f>Table1[[#This Row],[Discount (%)]]</f>
        <v>33</v>
      </c>
      <c r="F3128" s="20">
        <f>Table1[[#This Row],[Profit]]</f>
        <v>1455.15</v>
      </c>
    </row>
    <row r="3129" spans="5:6">
      <c r="E3129" s="19">
        <f>Table1[[#This Row],[Discount (%)]]</f>
        <v>7</v>
      </c>
      <c r="F3129" s="20">
        <f>Table1[[#This Row],[Profit]]</f>
        <v>1537.48</v>
      </c>
    </row>
    <row r="3130" spans="5:6">
      <c r="E3130" s="19">
        <f>Table1[[#This Row],[Discount (%)]]</f>
        <v>39</v>
      </c>
      <c r="F3130" s="20">
        <f>Table1[[#This Row],[Profit]]</f>
        <v>892.64</v>
      </c>
    </row>
    <row r="3131" spans="5:6">
      <c r="E3131" s="19">
        <f>Table1[[#This Row],[Discount (%)]]</f>
        <v>18</v>
      </c>
      <c r="F3131" s="20">
        <f>Table1[[#This Row],[Profit]]</f>
        <v>308.19</v>
      </c>
    </row>
    <row r="3132" spans="5:6">
      <c r="E3132" s="19">
        <f>Table1[[#This Row],[Discount (%)]]</f>
        <v>49</v>
      </c>
      <c r="F3132" s="20">
        <f>Table1[[#This Row],[Profit]]</f>
        <v>1143.1500000000001</v>
      </c>
    </row>
    <row r="3133" spans="5:6">
      <c r="E3133" s="19">
        <f>Table1[[#This Row],[Discount (%)]]</f>
        <v>11</v>
      </c>
      <c r="F3133" s="20">
        <f>Table1[[#This Row],[Profit]]</f>
        <v>1607.9</v>
      </c>
    </row>
    <row r="3134" spans="5:6">
      <c r="E3134" s="19">
        <f>Table1[[#This Row],[Discount (%)]]</f>
        <v>33</v>
      </c>
      <c r="F3134" s="20">
        <f>Table1[[#This Row],[Profit]]</f>
        <v>748.9</v>
      </c>
    </row>
    <row r="3135" spans="5:6">
      <c r="E3135" s="19">
        <f>Table1[[#This Row],[Discount (%)]]</f>
        <v>34</v>
      </c>
      <c r="F3135" s="20">
        <f>Table1[[#This Row],[Profit]]</f>
        <v>361.78</v>
      </c>
    </row>
    <row r="3136" spans="5:6">
      <c r="E3136" s="19">
        <f>Table1[[#This Row],[Discount (%)]]</f>
        <v>29</v>
      </c>
      <c r="F3136" s="20">
        <f>Table1[[#This Row],[Profit]]</f>
        <v>911.69</v>
      </c>
    </row>
    <row r="3137" spans="5:6">
      <c r="E3137" s="19">
        <f>Table1[[#This Row],[Discount (%)]]</f>
        <v>50</v>
      </c>
      <c r="F3137" s="20">
        <f>Table1[[#This Row],[Profit]]</f>
        <v>1755.2</v>
      </c>
    </row>
    <row r="3138" spans="5:6">
      <c r="E3138" s="19">
        <f>Table1[[#This Row],[Discount (%)]]</f>
        <v>37</v>
      </c>
      <c r="F3138" s="20">
        <f>Table1[[#This Row],[Profit]]</f>
        <v>1805.73</v>
      </c>
    </row>
    <row r="3139" spans="5:6">
      <c r="E3139" s="19">
        <f>Table1[[#This Row],[Discount (%)]]</f>
        <v>3</v>
      </c>
      <c r="F3139" s="20">
        <f>Table1[[#This Row],[Profit]]</f>
        <v>304.47000000000003</v>
      </c>
    </row>
    <row r="3140" spans="5:6">
      <c r="E3140" s="19">
        <f>Table1[[#This Row],[Discount (%)]]</f>
        <v>50</v>
      </c>
      <c r="F3140" s="20">
        <f>Table1[[#This Row],[Profit]]</f>
        <v>50.27</v>
      </c>
    </row>
    <row r="3141" spans="5:6">
      <c r="E3141" s="19">
        <f>Table1[[#This Row],[Discount (%)]]</f>
        <v>10</v>
      </c>
      <c r="F3141" s="20">
        <f>Table1[[#This Row],[Profit]]</f>
        <v>613.87</v>
      </c>
    </row>
    <row r="3142" spans="5:6">
      <c r="E3142" s="19">
        <f>Table1[[#This Row],[Discount (%)]]</f>
        <v>18</v>
      </c>
      <c r="F3142" s="20">
        <f>Table1[[#This Row],[Profit]]</f>
        <v>1043.77</v>
      </c>
    </row>
    <row r="3143" spans="5:6">
      <c r="E3143" s="19">
        <f>Table1[[#This Row],[Discount (%)]]</f>
        <v>46</v>
      </c>
      <c r="F3143" s="20">
        <f>Table1[[#This Row],[Profit]]</f>
        <v>310.49</v>
      </c>
    </row>
    <row r="3144" spans="5:6">
      <c r="E3144" s="19">
        <f>Table1[[#This Row],[Discount (%)]]</f>
        <v>36</v>
      </c>
      <c r="F3144" s="20">
        <f>Table1[[#This Row],[Profit]]</f>
        <v>1166.6199999999999</v>
      </c>
    </row>
    <row r="3145" spans="5:6">
      <c r="E3145" s="19">
        <f>Table1[[#This Row],[Discount (%)]]</f>
        <v>14</v>
      </c>
      <c r="F3145" s="20">
        <f>Table1[[#This Row],[Profit]]</f>
        <v>772.72</v>
      </c>
    </row>
    <row r="3146" spans="5:6">
      <c r="E3146" s="19">
        <f>Table1[[#This Row],[Discount (%)]]</f>
        <v>44</v>
      </c>
      <c r="F3146" s="20">
        <f>Table1[[#This Row],[Profit]]</f>
        <v>10.78</v>
      </c>
    </row>
    <row r="3147" spans="5:6">
      <c r="E3147" s="19">
        <f>Table1[[#This Row],[Discount (%)]]</f>
        <v>37</v>
      </c>
      <c r="F3147" s="20">
        <f>Table1[[#This Row],[Profit]]</f>
        <v>259.20999999999998</v>
      </c>
    </row>
    <row r="3148" spans="5:6">
      <c r="E3148" s="19">
        <f>Table1[[#This Row],[Discount (%)]]</f>
        <v>33</v>
      </c>
      <c r="F3148" s="20">
        <f>Table1[[#This Row],[Profit]]</f>
        <v>1730.9</v>
      </c>
    </row>
    <row r="3149" spans="5:6">
      <c r="E3149" s="19">
        <f>Table1[[#This Row],[Discount (%)]]</f>
        <v>27</v>
      </c>
      <c r="F3149" s="20">
        <f>Table1[[#This Row],[Profit]]</f>
        <v>1848.62</v>
      </c>
    </row>
    <row r="3150" spans="5:6">
      <c r="E3150" s="19">
        <f>Table1[[#This Row],[Discount (%)]]</f>
        <v>24</v>
      </c>
      <c r="F3150" s="20">
        <f>Table1[[#This Row],[Profit]]</f>
        <v>436.65</v>
      </c>
    </row>
    <row r="3151" spans="5:6">
      <c r="E3151" s="19">
        <f>Table1[[#This Row],[Discount (%)]]</f>
        <v>36</v>
      </c>
      <c r="F3151" s="20">
        <f>Table1[[#This Row],[Profit]]</f>
        <v>987.27</v>
      </c>
    </row>
    <row r="3152" spans="5:6">
      <c r="E3152" s="19">
        <f>Table1[[#This Row],[Discount (%)]]</f>
        <v>3</v>
      </c>
      <c r="F3152" s="20">
        <f>Table1[[#This Row],[Profit]]</f>
        <v>796.65</v>
      </c>
    </row>
    <row r="3153" spans="5:6">
      <c r="E3153" s="19">
        <f>Table1[[#This Row],[Discount (%)]]</f>
        <v>26</v>
      </c>
      <c r="F3153" s="20">
        <f>Table1[[#This Row],[Profit]]</f>
        <v>1169.32</v>
      </c>
    </row>
    <row r="3154" spans="5:6">
      <c r="E3154" s="19">
        <f>Table1[[#This Row],[Discount (%)]]</f>
        <v>28</v>
      </c>
      <c r="F3154" s="20">
        <f>Table1[[#This Row],[Profit]]</f>
        <v>1921.63</v>
      </c>
    </row>
    <row r="3155" spans="5:6">
      <c r="E3155" s="19">
        <f>Table1[[#This Row],[Discount (%)]]</f>
        <v>29</v>
      </c>
      <c r="F3155" s="20">
        <f>Table1[[#This Row],[Profit]]</f>
        <v>308.64</v>
      </c>
    </row>
    <row r="3156" spans="5:6">
      <c r="E3156" s="19">
        <f>Table1[[#This Row],[Discount (%)]]</f>
        <v>21</v>
      </c>
      <c r="F3156" s="20">
        <f>Table1[[#This Row],[Profit]]</f>
        <v>1134.71</v>
      </c>
    </row>
    <row r="3157" spans="5:6">
      <c r="E3157" s="19">
        <f>Table1[[#This Row],[Discount (%)]]</f>
        <v>6</v>
      </c>
      <c r="F3157" s="20">
        <f>Table1[[#This Row],[Profit]]</f>
        <v>1360.23</v>
      </c>
    </row>
    <row r="3158" spans="5:6">
      <c r="E3158" s="19">
        <f>Table1[[#This Row],[Discount (%)]]</f>
        <v>46</v>
      </c>
      <c r="F3158" s="20">
        <f>Table1[[#This Row],[Profit]]</f>
        <v>971.14</v>
      </c>
    </row>
    <row r="3159" spans="5:6">
      <c r="E3159" s="19">
        <f>Table1[[#This Row],[Discount (%)]]</f>
        <v>37</v>
      </c>
      <c r="F3159" s="20">
        <f>Table1[[#This Row],[Profit]]</f>
        <v>561.42999999999995</v>
      </c>
    </row>
    <row r="3160" spans="5:6">
      <c r="E3160" s="19">
        <f>Table1[[#This Row],[Discount (%)]]</f>
        <v>37</v>
      </c>
      <c r="F3160" s="20">
        <f>Table1[[#This Row],[Profit]]</f>
        <v>389.28</v>
      </c>
    </row>
    <row r="3161" spans="5:6">
      <c r="E3161" s="19">
        <f>Table1[[#This Row],[Discount (%)]]</f>
        <v>12</v>
      </c>
      <c r="F3161" s="20">
        <f>Table1[[#This Row],[Profit]]</f>
        <v>1282.05</v>
      </c>
    </row>
    <row r="3162" spans="5:6">
      <c r="E3162" s="19">
        <f>Table1[[#This Row],[Discount (%)]]</f>
        <v>44</v>
      </c>
      <c r="F3162" s="20">
        <f>Table1[[#This Row],[Profit]]</f>
        <v>788.46</v>
      </c>
    </row>
    <row r="3163" spans="5:6">
      <c r="E3163" s="19">
        <f>Table1[[#This Row],[Discount (%)]]</f>
        <v>3</v>
      </c>
      <c r="F3163" s="20">
        <f>Table1[[#This Row],[Profit]]</f>
        <v>299.42</v>
      </c>
    </row>
    <row r="3164" spans="5:6">
      <c r="E3164" s="19">
        <f>Table1[[#This Row],[Discount (%)]]</f>
        <v>24</v>
      </c>
      <c r="F3164" s="20">
        <f>Table1[[#This Row],[Profit]]</f>
        <v>717.48</v>
      </c>
    </row>
    <row r="3165" spans="5:6">
      <c r="E3165" s="19">
        <f>Table1[[#This Row],[Discount (%)]]</f>
        <v>49</v>
      </c>
      <c r="F3165" s="20">
        <f>Table1[[#This Row],[Profit]]</f>
        <v>640.62</v>
      </c>
    </row>
    <row r="3166" spans="5:6">
      <c r="E3166" s="19">
        <f>Table1[[#This Row],[Discount (%)]]</f>
        <v>13</v>
      </c>
      <c r="F3166" s="20">
        <f>Table1[[#This Row],[Profit]]</f>
        <v>1816.62</v>
      </c>
    </row>
    <row r="3167" spans="5:6">
      <c r="E3167" s="19">
        <f>Table1[[#This Row],[Discount (%)]]</f>
        <v>41</v>
      </c>
      <c r="F3167" s="20">
        <f>Table1[[#This Row],[Profit]]</f>
        <v>276.49</v>
      </c>
    </row>
    <row r="3168" spans="5:6">
      <c r="E3168" s="19">
        <f>Table1[[#This Row],[Discount (%)]]</f>
        <v>50</v>
      </c>
      <c r="F3168" s="20">
        <f>Table1[[#This Row],[Profit]]</f>
        <v>1779</v>
      </c>
    </row>
    <row r="3169" spans="5:6">
      <c r="E3169" s="19">
        <f>Table1[[#This Row],[Discount (%)]]</f>
        <v>20</v>
      </c>
      <c r="F3169" s="20">
        <f>Table1[[#This Row],[Profit]]</f>
        <v>1398.75</v>
      </c>
    </row>
    <row r="3170" spans="5:6">
      <c r="E3170" s="19">
        <f>Table1[[#This Row],[Discount (%)]]</f>
        <v>12</v>
      </c>
      <c r="F3170" s="20">
        <f>Table1[[#This Row],[Profit]]</f>
        <v>1425.42</v>
      </c>
    </row>
    <row r="3171" spans="5:6">
      <c r="E3171" s="19">
        <f>Table1[[#This Row],[Discount (%)]]</f>
        <v>9</v>
      </c>
      <c r="F3171" s="20">
        <f>Table1[[#This Row],[Profit]]</f>
        <v>1259.6400000000001</v>
      </c>
    </row>
    <row r="3172" spans="5:6">
      <c r="E3172" s="19">
        <f>Table1[[#This Row],[Discount (%)]]</f>
        <v>40</v>
      </c>
      <c r="F3172" s="20">
        <f>Table1[[#This Row],[Profit]]</f>
        <v>1945.6</v>
      </c>
    </row>
    <row r="3173" spans="5:6">
      <c r="E3173" s="19">
        <f>Table1[[#This Row],[Discount (%)]]</f>
        <v>43</v>
      </c>
      <c r="F3173" s="20">
        <f>Table1[[#This Row],[Profit]]</f>
        <v>474.76</v>
      </c>
    </row>
    <row r="3174" spans="5:6">
      <c r="E3174" s="19">
        <f>Table1[[#This Row],[Discount (%)]]</f>
        <v>8</v>
      </c>
      <c r="F3174" s="20">
        <f>Table1[[#This Row],[Profit]]</f>
        <v>1818.72</v>
      </c>
    </row>
    <row r="3175" spans="5:6">
      <c r="E3175" s="19">
        <f>Table1[[#This Row],[Discount (%)]]</f>
        <v>16</v>
      </c>
      <c r="F3175" s="20">
        <f>Table1[[#This Row],[Profit]]</f>
        <v>1847.47</v>
      </c>
    </row>
    <row r="3176" spans="5:6">
      <c r="E3176" s="19">
        <f>Table1[[#This Row],[Discount (%)]]</f>
        <v>20</v>
      </c>
      <c r="F3176" s="20">
        <f>Table1[[#This Row],[Profit]]</f>
        <v>290.37</v>
      </c>
    </row>
    <row r="3177" spans="5:6">
      <c r="E3177" s="19">
        <f>Table1[[#This Row],[Discount (%)]]</f>
        <v>18</v>
      </c>
      <c r="F3177" s="20">
        <f>Table1[[#This Row],[Profit]]</f>
        <v>416.51</v>
      </c>
    </row>
    <row r="3178" spans="5:6">
      <c r="E3178" s="19">
        <f>Table1[[#This Row],[Discount (%)]]</f>
        <v>48</v>
      </c>
      <c r="F3178" s="20">
        <f>Table1[[#This Row],[Profit]]</f>
        <v>1843.45</v>
      </c>
    </row>
    <row r="3179" spans="5:6">
      <c r="E3179" s="19">
        <f>Table1[[#This Row],[Discount (%)]]</f>
        <v>9</v>
      </c>
      <c r="F3179" s="20">
        <f>Table1[[#This Row],[Profit]]</f>
        <v>39.24</v>
      </c>
    </row>
    <row r="3180" spans="5:6">
      <c r="E3180" s="19">
        <f>Table1[[#This Row],[Discount (%)]]</f>
        <v>49</v>
      </c>
      <c r="F3180" s="20">
        <f>Table1[[#This Row],[Profit]]</f>
        <v>1809.73</v>
      </c>
    </row>
    <row r="3181" spans="5:6">
      <c r="E3181" s="19">
        <f>Table1[[#This Row],[Discount (%)]]</f>
        <v>18</v>
      </c>
      <c r="F3181" s="20">
        <f>Table1[[#This Row],[Profit]]</f>
        <v>147.32</v>
      </c>
    </row>
    <row r="3182" spans="5:6">
      <c r="E3182" s="19">
        <f>Table1[[#This Row],[Discount (%)]]</f>
        <v>36</v>
      </c>
      <c r="F3182" s="20">
        <f>Table1[[#This Row],[Profit]]</f>
        <v>425.24</v>
      </c>
    </row>
    <row r="3183" spans="5:6">
      <c r="E3183" s="19">
        <f>Table1[[#This Row],[Discount (%)]]</f>
        <v>36</v>
      </c>
      <c r="F3183" s="20">
        <f>Table1[[#This Row],[Profit]]</f>
        <v>755.4</v>
      </c>
    </row>
    <row r="3184" spans="5:6">
      <c r="E3184" s="19">
        <f>Table1[[#This Row],[Discount (%)]]</f>
        <v>24</v>
      </c>
      <c r="F3184" s="20">
        <f>Table1[[#This Row],[Profit]]</f>
        <v>391.4</v>
      </c>
    </row>
    <row r="3185" spans="5:6">
      <c r="E3185" s="19">
        <f>Table1[[#This Row],[Discount (%)]]</f>
        <v>9</v>
      </c>
      <c r="F3185" s="20">
        <f>Table1[[#This Row],[Profit]]</f>
        <v>1460.56</v>
      </c>
    </row>
    <row r="3186" spans="5:6">
      <c r="E3186" s="19">
        <f>Table1[[#This Row],[Discount (%)]]</f>
        <v>27</v>
      </c>
      <c r="F3186" s="20">
        <f>Table1[[#This Row],[Profit]]</f>
        <v>881.66</v>
      </c>
    </row>
    <row r="3187" spans="5:6">
      <c r="E3187" s="19">
        <f>Table1[[#This Row],[Discount (%)]]</f>
        <v>47</v>
      </c>
      <c r="F3187" s="20">
        <f>Table1[[#This Row],[Profit]]</f>
        <v>145.26</v>
      </c>
    </row>
    <row r="3188" spans="5:6">
      <c r="E3188" s="19">
        <f>Table1[[#This Row],[Discount (%)]]</f>
        <v>7</v>
      </c>
      <c r="F3188" s="20">
        <f>Table1[[#This Row],[Profit]]</f>
        <v>153.91</v>
      </c>
    </row>
    <row r="3189" spans="5:6">
      <c r="E3189" s="19">
        <f>Table1[[#This Row],[Discount (%)]]</f>
        <v>17</v>
      </c>
      <c r="F3189" s="20">
        <f>Table1[[#This Row],[Profit]]</f>
        <v>1934.57</v>
      </c>
    </row>
    <row r="3190" spans="5:6">
      <c r="E3190" s="19">
        <f>Table1[[#This Row],[Discount (%)]]</f>
        <v>31</v>
      </c>
      <c r="F3190" s="20">
        <f>Table1[[#This Row],[Profit]]</f>
        <v>455.55</v>
      </c>
    </row>
    <row r="3191" spans="5:6">
      <c r="E3191" s="19">
        <f>Table1[[#This Row],[Discount (%)]]</f>
        <v>50</v>
      </c>
      <c r="F3191" s="20">
        <f>Table1[[#This Row],[Profit]]</f>
        <v>122.4</v>
      </c>
    </row>
    <row r="3192" spans="5:6">
      <c r="E3192" s="19">
        <f>Table1[[#This Row],[Discount (%)]]</f>
        <v>35</v>
      </c>
      <c r="F3192" s="20">
        <f>Table1[[#This Row],[Profit]]</f>
        <v>1375.09</v>
      </c>
    </row>
    <row r="3193" spans="5:6">
      <c r="E3193" s="19">
        <f>Table1[[#This Row],[Discount (%)]]</f>
        <v>39</v>
      </c>
      <c r="F3193" s="20">
        <f>Table1[[#This Row],[Profit]]</f>
        <v>700.39</v>
      </c>
    </row>
    <row r="3194" spans="5:6">
      <c r="E3194" s="19">
        <f>Table1[[#This Row],[Discount (%)]]</f>
        <v>45</v>
      </c>
      <c r="F3194" s="20">
        <f>Table1[[#This Row],[Profit]]</f>
        <v>318.29000000000002</v>
      </c>
    </row>
    <row r="3195" spans="5:6">
      <c r="E3195" s="19">
        <f>Table1[[#This Row],[Discount (%)]]</f>
        <v>1</v>
      </c>
      <c r="F3195" s="20">
        <f>Table1[[#This Row],[Profit]]</f>
        <v>319.06</v>
      </c>
    </row>
    <row r="3196" spans="5:6">
      <c r="E3196" s="19">
        <f>Table1[[#This Row],[Discount (%)]]</f>
        <v>10</v>
      </c>
      <c r="F3196" s="20">
        <f>Table1[[#This Row],[Profit]]</f>
        <v>125.49</v>
      </c>
    </row>
    <row r="3197" spans="5:6">
      <c r="E3197" s="19">
        <f>Table1[[#This Row],[Discount (%)]]</f>
        <v>33</v>
      </c>
      <c r="F3197" s="20">
        <f>Table1[[#This Row],[Profit]]</f>
        <v>831.46</v>
      </c>
    </row>
    <row r="3198" spans="5:6">
      <c r="E3198" s="19">
        <f>Table1[[#This Row],[Discount (%)]]</f>
        <v>20</v>
      </c>
      <c r="F3198" s="20">
        <f>Table1[[#This Row],[Profit]]</f>
        <v>1320.94</v>
      </c>
    </row>
    <row r="3199" spans="5:6">
      <c r="E3199" s="19">
        <f>Table1[[#This Row],[Discount (%)]]</f>
        <v>30</v>
      </c>
      <c r="F3199" s="20">
        <f>Table1[[#This Row],[Profit]]</f>
        <v>1580.47</v>
      </c>
    </row>
    <row r="3200" spans="5:6">
      <c r="E3200" s="19">
        <f>Table1[[#This Row],[Discount (%)]]</f>
        <v>26</v>
      </c>
      <c r="F3200" s="20">
        <f>Table1[[#This Row],[Profit]]</f>
        <v>1759.81</v>
      </c>
    </row>
    <row r="3201" spans="5:6">
      <c r="E3201" s="19">
        <f>Table1[[#This Row],[Discount (%)]]</f>
        <v>8</v>
      </c>
      <c r="F3201" s="20">
        <f>Table1[[#This Row],[Profit]]</f>
        <v>230.39</v>
      </c>
    </row>
    <row r="3202" spans="5:6">
      <c r="E3202" s="19">
        <f>Table1[[#This Row],[Discount (%)]]</f>
        <v>20</v>
      </c>
      <c r="F3202" s="20">
        <f>Table1[[#This Row],[Profit]]</f>
        <v>1164.07</v>
      </c>
    </row>
    <row r="3203" spans="5:6">
      <c r="E3203" s="19">
        <f>Table1[[#This Row],[Discount (%)]]</f>
        <v>47</v>
      </c>
      <c r="F3203" s="20">
        <f>Table1[[#This Row],[Profit]]</f>
        <v>194.14</v>
      </c>
    </row>
    <row r="3204" spans="5:6">
      <c r="E3204" s="19">
        <f>Table1[[#This Row],[Discount (%)]]</f>
        <v>37</v>
      </c>
      <c r="F3204" s="20">
        <f>Table1[[#This Row],[Profit]]</f>
        <v>1970.17</v>
      </c>
    </row>
    <row r="3205" spans="5:6">
      <c r="E3205" s="19">
        <f>Table1[[#This Row],[Discount (%)]]</f>
        <v>5</v>
      </c>
      <c r="F3205" s="20">
        <f>Table1[[#This Row],[Profit]]</f>
        <v>481.83</v>
      </c>
    </row>
    <row r="3206" spans="5:6">
      <c r="E3206" s="19">
        <f>Table1[[#This Row],[Discount (%)]]</f>
        <v>10</v>
      </c>
      <c r="F3206" s="20">
        <f>Table1[[#This Row],[Profit]]</f>
        <v>343.44</v>
      </c>
    </row>
    <row r="3207" spans="5:6">
      <c r="E3207" s="19">
        <f>Table1[[#This Row],[Discount (%)]]</f>
        <v>47</v>
      </c>
      <c r="F3207" s="20">
        <f>Table1[[#This Row],[Profit]]</f>
        <v>937.33</v>
      </c>
    </row>
    <row r="3208" spans="5:6">
      <c r="E3208" s="19">
        <f>Table1[[#This Row],[Discount (%)]]</f>
        <v>6</v>
      </c>
      <c r="F3208" s="20">
        <f>Table1[[#This Row],[Profit]]</f>
        <v>827.41</v>
      </c>
    </row>
    <row r="3209" spans="5:6">
      <c r="E3209" s="19">
        <f>Table1[[#This Row],[Discount (%)]]</f>
        <v>47</v>
      </c>
      <c r="F3209" s="20">
        <f>Table1[[#This Row],[Profit]]</f>
        <v>1935.92</v>
      </c>
    </row>
    <row r="3210" spans="5:6">
      <c r="E3210" s="19">
        <f>Table1[[#This Row],[Discount (%)]]</f>
        <v>2</v>
      </c>
      <c r="F3210" s="20">
        <f>Table1[[#This Row],[Profit]]</f>
        <v>1083.06</v>
      </c>
    </row>
    <row r="3211" spans="5:6">
      <c r="E3211" s="19">
        <f>Table1[[#This Row],[Discount (%)]]</f>
        <v>40</v>
      </c>
      <c r="F3211" s="20">
        <f>Table1[[#This Row],[Profit]]</f>
        <v>559.42999999999995</v>
      </c>
    </row>
    <row r="3212" spans="5:6">
      <c r="E3212" s="19">
        <f>Table1[[#This Row],[Discount (%)]]</f>
        <v>29</v>
      </c>
      <c r="F3212" s="20">
        <f>Table1[[#This Row],[Profit]]</f>
        <v>411.07</v>
      </c>
    </row>
    <row r="3213" spans="5:6">
      <c r="E3213" s="19">
        <f>Table1[[#This Row],[Discount (%)]]</f>
        <v>40</v>
      </c>
      <c r="F3213" s="20">
        <f>Table1[[#This Row],[Profit]]</f>
        <v>1078.6300000000001</v>
      </c>
    </row>
    <row r="3214" spans="5:6">
      <c r="E3214" s="19">
        <f>Table1[[#This Row],[Discount (%)]]</f>
        <v>17</v>
      </c>
      <c r="F3214" s="20">
        <f>Table1[[#This Row],[Profit]]</f>
        <v>1813.26</v>
      </c>
    </row>
    <row r="3215" spans="5:6">
      <c r="E3215" s="19">
        <f>Table1[[#This Row],[Discount (%)]]</f>
        <v>35</v>
      </c>
      <c r="F3215" s="20">
        <f>Table1[[#This Row],[Profit]]</f>
        <v>740.16</v>
      </c>
    </row>
    <row r="3216" spans="5:6">
      <c r="E3216" s="19">
        <f>Table1[[#This Row],[Discount (%)]]</f>
        <v>29</v>
      </c>
      <c r="F3216" s="20">
        <f>Table1[[#This Row],[Profit]]</f>
        <v>1661.02</v>
      </c>
    </row>
    <row r="3217" spans="5:6">
      <c r="E3217" s="19">
        <f>Table1[[#This Row],[Discount (%)]]</f>
        <v>42</v>
      </c>
      <c r="F3217" s="20">
        <f>Table1[[#This Row],[Profit]]</f>
        <v>118.37</v>
      </c>
    </row>
    <row r="3218" spans="5:6">
      <c r="E3218" s="19">
        <f>Table1[[#This Row],[Discount (%)]]</f>
        <v>15</v>
      </c>
      <c r="F3218" s="20">
        <f>Table1[[#This Row],[Profit]]</f>
        <v>944.31</v>
      </c>
    </row>
    <row r="3219" spans="5:6">
      <c r="E3219" s="19">
        <f>Table1[[#This Row],[Discount (%)]]</f>
        <v>15</v>
      </c>
      <c r="F3219" s="20">
        <f>Table1[[#This Row],[Profit]]</f>
        <v>1534.97</v>
      </c>
    </row>
    <row r="3220" spans="5:6">
      <c r="E3220" s="19">
        <f>Table1[[#This Row],[Discount (%)]]</f>
        <v>47</v>
      </c>
      <c r="F3220" s="20">
        <f>Table1[[#This Row],[Profit]]</f>
        <v>1863.99</v>
      </c>
    </row>
    <row r="3221" spans="5:6">
      <c r="E3221" s="19">
        <f>Table1[[#This Row],[Discount (%)]]</f>
        <v>47</v>
      </c>
      <c r="F3221" s="20">
        <f>Table1[[#This Row],[Profit]]</f>
        <v>741.02</v>
      </c>
    </row>
    <row r="3222" spans="5:6">
      <c r="E3222" s="19">
        <f>Table1[[#This Row],[Discount (%)]]</f>
        <v>10</v>
      </c>
      <c r="F3222" s="20">
        <f>Table1[[#This Row],[Profit]]</f>
        <v>1989.16</v>
      </c>
    </row>
    <row r="3223" spans="5:6">
      <c r="E3223" s="19">
        <f>Table1[[#This Row],[Discount (%)]]</f>
        <v>12</v>
      </c>
      <c r="F3223" s="20">
        <f>Table1[[#This Row],[Profit]]</f>
        <v>127.12</v>
      </c>
    </row>
    <row r="3224" spans="5:6">
      <c r="E3224" s="19">
        <f>Table1[[#This Row],[Discount (%)]]</f>
        <v>28</v>
      </c>
      <c r="F3224" s="20">
        <f>Table1[[#This Row],[Profit]]</f>
        <v>1792.36</v>
      </c>
    </row>
    <row r="3225" spans="5:6">
      <c r="E3225" s="19">
        <f>Table1[[#This Row],[Discount (%)]]</f>
        <v>6</v>
      </c>
      <c r="F3225" s="20">
        <f>Table1[[#This Row],[Profit]]</f>
        <v>1253.8</v>
      </c>
    </row>
    <row r="3226" spans="5:6">
      <c r="E3226" s="19">
        <f>Table1[[#This Row],[Discount (%)]]</f>
        <v>12</v>
      </c>
      <c r="F3226" s="20">
        <f>Table1[[#This Row],[Profit]]</f>
        <v>1635.84</v>
      </c>
    </row>
    <row r="3227" spans="5:6">
      <c r="E3227" s="19">
        <f>Table1[[#This Row],[Discount (%)]]</f>
        <v>18</v>
      </c>
      <c r="F3227" s="20">
        <f>Table1[[#This Row],[Profit]]</f>
        <v>966.86</v>
      </c>
    </row>
    <row r="3228" spans="5:6">
      <c r="E3228" s="19">
        <f>Table1[[#This Row],[Discount (%)]]</f>
        <v>15</v>
      </c>
      <c r="F3228" s="20">
        <f>Table1[[#This Row],[Profit]]</f>
        <v>1956.89</v>
      </c>
    </row>
    <row r="3229" spans="5:6">
      <c r="E3229" s="19">
        <f>Table1[[#This Row],[Discount (%)]]</f>
        <v>33</v>
      </c>
      <c r="F3229" s="20">
        <f>Table1[[#This Row],[Profit]]</f>
        <v>88.54</v>
      </c>
    </row>
    <row r="3230" spans="5:6">
      <c r="E3230" s="19">
        <f>Table1[[#This Row],[Discount (%)]]</f>
        <v>48</v>
      </c>
      <c r="F3230" s="20">
        <f>Table1[[#This Row],[Profit]]</f>
        <v>1334.64</v>
      </c>
    </row>
    <row r="3231" spans="5:6">
      <c r="E3231" s="19">
        <f>Table1[[#This Row],[Discount (%)]]</f>
        <v>9</v>
      </c>
      <c r="F3231" s="20">
        <f>Table1[[#This Row],[Profit]]</f>
        <v>392.35</v>
      </c>
    </row>
    <row r="3232" spans="5:6">
      <c r="E3232" s="19">
        <f>Table1[[#This Row],[Discount (%)]]</f>
        <v>37</v>
      </c>
      <c r="F3232" s="20">
        <f>Table1[[#This Row],[Profit]]</f>
        <v>1001.06</v>
      </c>
    </row>
    <row r="3233" spans="5:6">
      <c r="E3233" s="19">
        <f>Table1[[#This Row],[Discount (%)]]</f>
        <v>41</v>
      </c>
      <c r="F3233" s="20">
        <f>Table1[[#This Row],[Profit]]</f>
        <v>971</v>
      </c>
    </row>
    <row r="3234" spans="5:6">
      <c r="E3234" s="19">
        <f>Table1[[#This Row],[Discount (%)]]</f>
        <v>16</v>
      </c>
      <c r="F3234" s="20">
        <f>Table1[[#This Row],[Profit]]</f>
        <v>1979.92</v>
      </c>
    </row>
    <row r="3235" spans="5:6">
      <c r="E3235" s="19">
        <f>Table1[[#This Row],[Discount (%)]]</f>
        <v>20</v>
      </c>
      <c r="F3235" s="20">
        <f>Table1[[#This Row],[Profit]]</f>
        <v>1084.7</v>
      </c>
    </row>
    <row r="3236" spans="5:6">
      <c r="E3236" s="19">
        <f>Table1[[#This Row],[Discount (%)]]</f>
        <v>46</v>
      </c>
      <c r="F3236" s="20">
        <f>Table1[[#This Row],[Profit]]</f>
        <v>1143.3399999999999</v>
      </c>
    </row>
    <row r="3237" spans="5:6">
      <c r="E3237" s="19">
        <f>Table1[[#This Row],[Discount (%)]]</f>
        <v>28</v>
      </c>
      <c r="F3237" s="20">
        <f>Table1[[#This Row],[Profit]]</f>
        <v>586.17999999999995</v>
      </c>
    </row>
    <row r="3238" spans="5:6">
      <c r="E3238" s="19">
        <f>Table1[[#This Row],[Discount (%)]]</f>
        <v>20</v>
      </c>
      <c r="F3238" s="20">
        <f>Table1[[#This Row],[Profit]]</f>
        <v>41.62</v>
      </c>
    </row>
    <row r="3239" spans="5:6">
      <c r="E3239" s="19">
        <f>Table1[[#This Row],[Discount (%)]]</f>
        <v>39</v>
      </c>
      <c r="F3239" s="20">
        <f>Table1[[#This Row],[Profit]]</f>
        <v>10.25</v>
      </c>
    </row>
    <row r="3240" spans="5:6">
      <c r="E3240" s="19">
        <f>Table1[[#This Row],[Discount (%)]]</f>
        <v>24</v>
      </c>
      <c r="F3240" s="20">
        <f>Table1[[#This Row],[Profit]]</f>
        <v>1101.8699999999999</v>
      </c>
    </row>
    <row r="3241" spans="5:6">
      <c r="E3241" s="19">
        <f>Table1[[#This Row],[Discount (%)]]</f>
        <v>41</v>
      </c>
      <c r="F3241" s="20">
        <f>Table1[[#This Row],[Profit]]</f>
        <v>807.32</v>
      </c>
    </row>
    <row r="3242" spans="5:6">
      <c r="E3242" s="19">
        <f>Table1[[#This Row],[Discount (%)]]</f>
        <v>43</v>
      </c>
      <c r="F3242" s="20">
        <f>Table1[[#This Row],[Profit]]</f>
        <v>795.35</v>
      </c>
    </row>
    <row r="3243" spans="5:6">
      <c r="E3243" s="19">
        <f>Table1[[#This Row],[Discount (%)]]</f>
        <v>23</v>
      </c>
      <c r="F3243" s="20">
        <f>Table1[[#This Row],[Profit]]</f>
        <v>655.84</v>
      </c>
    </row>
    <row r="3244" spans="5:6">
      <c r="E3244" s="19">
        <f>Table1[[#This Row],[Discount (%)]]</f>
        <v>4</v>
      </c>
      <c r="F3244" s="20">
        <f>Table1[[#This Row],[Profit]]</f>
        <v>1051.5</v>
      </c>
    </row>
    <row r="3245" spans="5:6">
      <c r="E3245" s="19">
        <f>Table1[[#This Row],[Discount (%)]]</f>
        <v>34</v>
      </c>
      <c r="F3245" s="20">
        <f>Table1[[#This Row],[Profit]]</f>
        <v>505.12</v>
      </c>
    </row>
    <row r="3246" spans="5:6">
      <c r="E3246" s="19">
        <f>Table1[[#This Row],[Discount (%)]]</f>
        <v>20</v>
      </c>
      <c r="F3246" s="20">
        <f>Table1[[#This Row],[Profit]]</f>
        <v>530.61</v>
      </c>
    </row>
    <row r="3247" spans="5:6">
      <c r="E3247" s="19">
        <f>Table1[[#This Row],[Discount (%)]]</f>
        <v>32</v>
      </c>
      <c r="F3247" s="20">
        <f>Table1[[#This Row],[Profit]]</f>
        <v>243.74</v>
      </c>
    </row>
    <row r="3248" spans="5:6">
      <c r="E3248" s="19">
        <f>Table1[[#This Row],[Discount (%)]]</f>
        <v>20</v>
      </c>
      <c r="F3248" s="20">
        <f>Table1[[#This Row],[Profit]]</f>
        <v>1991.61</v>
      </c>
    </row>
    <row r="3249" spans="5:6">
      <c r="E3249" s="19">
        <f>Table1[[#This Row],[Discount (%)]]</f>
        <v>34</v>
      </c>
      <c r="F3249" s="20">
        <f>Table1[[#This Row],[Profit]]</f>
        <v>1764.51</v>
      </c>
    </row>
    <row r="3250" spans="5:6">
      <c r="E3250" s="19">
        <f>Table1[[#This Row],[Discount (%)]]</f>
        <v>24</v>
      </c>
      <c r="F3250" s="20">
        <f>Table1[[#This Row],[Profit]]</f>
        <v>645.36</v>
      </c>
    </row>
    <row r="3251" spans="5:6">
      <c r="E3251" s="19">
        <f>Table1[[#This Row],[Discount (%)]]</f>
        <v>13</v>
      </c>
      <c r="F3251" s="20">
        <f>Table1[[#This Row],[Profit]]</f>
        <v>272.14999999999998</v>
      </c>
    </row>
    <row r="3252" spans="5:6">
      <c r="E3252" s="19">
        <f>Table1[[#This Row],[Discount (%)]]</f>
        <v>13</v>
      </c>
      <c r="F3252" s="20">
        <f>Table1[[#This Row],[Profit]]</f>
        <v>590.92999999999995</v>
      </c>
    </row>
    <row r="3253" spans="5:6">
      <c r="E3253" s="19">
        <f>Table1[[#This Row],[Discount (%)]]</f>
        <v>4</v>
      </c>
      <c r="F3253" s="20">
        <f>Table1[[#This Row],[Profit]]</f>
        <v>466.4</v>
      </c>
    </row>
    <row r="3254" spans="5:6">
      <c r="E3254" s="19">
        <f>Table1[[#This Row],[Discount (%)]]</f>
        <v>29</v>
      </c>
      <c r="F3254" s="20">
        <f>Table1[[#This Row],[Profit]]</f>
        <v>942.56</v>
      </c>
    </row>
    <row r="3255" spans="5:6">
      <c r="E3255" s="19">
        <f>Table1[[#This Row],[Discount (%)]]</f>
        <v>12</v>
      </c>
      <c r="F3255" s="20">
        <f>Table1[[#This Row],[Profit]]</f>
        <v>1622.88</v>
      </c>
    </row>
    <row r="3256" spans="5:6">
      <c r="E3256" s="19">
        <f>Table1[[#This Row],[Discount (%)]]</f>
        <v>41</v>
      </c>
      <c r="F3256" s="20">
        <f>Table1[[#This Row],[Profit]]</f>
        <v>973.19</v>
      </c>
    </row>
    <row r="3257" spans="5:6">
      <c r="E3257" s="19">
        <f>Table1[[#This Row],[Discount (%)]]</f>
        <v>27</v>
      </c>
      <c r="F3257" s="20">
        <f>Table1[[#This Row],[Profit]]</f>
        <v>186.18</v>
      </c>
    </row>
    <row r="3258" spans="5:6">
      <c r="E3258" s="19">
        <f>Table1[[#This Row],[Discount (%)]]</f>
        <v>7</v>
      </c>
      <c r="F3258" s="20">
        <f>Table1[[#This Row],[Profit]]</f>
        <v>1370.68</v>
      </c>
    </row>
    <row r="3259" spans="5:6">
      <c r="E3259" s="19">
        <f>Table1[[#This Row],[Discount (%)]]</f>
        <v>28</v>
      </c>
      <c r="F3259" s="20">
        <f>Table1[[#This Row],[Profit]]</f>
        <v>162.22</v>
      </c>
    </row>
    <row r="3260" spans="5:6">
      <c r="E3260" s="19">
        <f>Table1[[#This Row],[Discount (%)]]</f>
        <v>47</v>
      </c>
      <c r="F3260" s="20">
        <f>Table1[[#This Row],[Profit]]</f>
        <v>427.74</v>
      </c>
    </row>
    <row r="3261" spans="5:6">
      <c r="E3261" s="19">
        <f>Table1[[#This Row],[Discount (%)]]</f>
        <v>17</v>
      </c>
      <c r="F3261" s="20">
        <f>Table1[[#This Row],[Profit]]</f>
        <v>88.18</v>
      </c>
    </row>
    <row r="3262" spans="5:6">
      <c r="E3262" s="19">
        <f>Table1[[#This Row],[Discount (%)]]</f>
        <v>45</v>
      </c>
      <c r="F3262" s="20">
        <f>Table1[[#This Row],[Profit]]</f>
        <v>1194.83</v>
      </c>
    </row>
    <row r="3263" spans="5:6">
      <c r="E3263" s="19">
        <f>Table1[[#This Row],[Discount (%)]]</f>
        <v>23</v>
      </c>
      <c r="F3263" s="20">
        <f>Table1[[#This Row],[Profit]]</f>
        <v>224.32</v>
      </c>
    </row>
    <row r="3264" spans="5:6">
      <c r="E3264" s="19">
        <f>Table1[[#This Row],[Discount (%)]]</f>
        <v>19</v>
      </c>
      <c r="F3264" s="20">
        <f>Table1[[#This Row],[Profit]]</f>
        <v>827.52</v>
      </c>
    </row>
    <row r="3265" spans="5:6">
      <c r="E3265" s="19">
        <f>Table1[[#This Row],[Discount (%)]]</f>
        <v>42</v>
      </c>
      <c r="F3265" s="20">
        <f>Table1[[#This Row],[Profit]]</f>
        <v>574.67999999999995</v>
      </c>
    </row>
    <row r="3266" spans="5:6">
      <c r="E3266" s="19">
        <f>Table1[[#This Row],[Discount (%)]]</f>
        <v>43</v>
      </c>
      <c r="F3266" s="20">
        <f>Table1[[#This Row],[Profit]]</f>
        <v>1359.07</v>
      </c>
    </row>
    <row r="3267" spans="5:6">
      <c r="E3267" s="19">
        <f>Table1[[#This Row],[Discount (%)]]</f>
        <v>28</v>
      </c>
      <c r="F3267" s="20">
        <f>Table1[[#This Row],[Profit]]</f>
        <v>350.44</v>
      </c>
    </row>
    <row r="3268" spans="5:6">
      <c r="E3268" s="19">
        <f>Table1[[#This Row],[Discount (%)]]</f>
        <v>25</v>
      </c>
      <c r="F3268" s="20">
        <f>Table1[[#This Row],[Profit]]</f>
        <v>1313.89</v>
      </c>
    </row>
    <row r="3269" spans="5:6">
      <c r="E3269" s="19">
        <f>Table1[[#This Row],[Discount (%)]]</f>
        <v>34</v>
      </c>
      <c r="F3269" s="20">
        <f>Table1[[#This Row],[Profit]]</f>
        <v>1597.05</v>
      </c>
    </row>
    <row r="3270" spans="5:6">
      <c r="E3270" s="19">
        <f>Table1[[#This Row],[Discount (%)]]</f>
        <v>13</v>
      </c>
      <c r="F3270" s="20">
        <f>Table1[[#This Row],[Profit]]</f>
        <v>1692.18</v>
      </c>
    </row>
    <row r="3271" spans="5:6">
      <c r="E3271" s="19">
        <f>Table1[[#This Row],[Discount (%)]]</f>
        <v>33</v>
      </c>
      <c r="F3271" s="20">
        <f>Table1[[#This Row],[Profit]]</f>
        <v>870.91</v>
      </c>
    </row>
    <row r="3272" spans="5:6">
      <c r="E3272" s="19">
        <f>Table1[[#This Row],[Discount (%)]]</f>
        <v>39</v>
      </c>
      <c r="F3272" s="20">
        <f>Table1[[#This Row],[Profit]]</f>
        <v>468.76</v>
      </c>
    </row>
    <row r="3273" spans="5:6">
      <c r="E3273" s="19">
        <f>Table1[[#This Row],[Discount (%)]]</f>
        <v>6</v>
      </c>
      <c r="F3273" s="20">
        <f>Table1[[#This Row],[Profit]]</f>
        <v>476.4</v>
      </c>
    </row>
    <row r="3274" spans="5:6">
      <c r="E3274" s="19">
        <f>Table1[[#This Row],[Discount (%)]]</f>
        <v>20</v>
      </c>
      <c r="F3274" s="20">
        <f>Table1[[#This Row],[Profit]]</f>
        <v>961.35</v>
      </c>
    </row>
    <row r="3275" spans="5:6">
      <c r="E3275" s="19">
        <f>Table1[[#This Row],[Discount (%)]]</f>
        <v>12</v>
      </c>
      <c r="F3275" s="20">
        <f>Table1[[#This Row],[Profit]]</f>
        <v>1601.93</v>
      </c>
    </row>
    <row r="3276" spans="5:6">
      <c r="E3276" s="19">
        <f>Table1[[#This Row],[Discount (%)]]</f>
        <v>17</v>
      </c>
      <c r="F3276" s="20">
        <f>Table1[[#This Row],[Profit]]</f>
        <v>1921.99</v>
      </c>
    </row>
    <row r="3277" spans="5:6">
      <c r="E3277" s="19">
        <f>Table1[[#This Row],[Discount (%)]]</f>
        <v>21</v>
      </c>
      <c r="F3277" s="20">
        <f>Table1[[#This Row],[Profit]]</f>
        <v>1048.23</v>
      </c>
    </row>
    <row r="3278" spans="5:6">
      <c r="E3278" s="19">
        <f>Table1[[#This Row],[Discount (%)]]</f>
        <v>37</v>
      </c>
      <c r="F3278" s="20">
        <f>Table1[[#This Row],[Profit]]</f>
        <v>943.73</v>
      </c>
    </row>
    <row r="3279" spans="5:6">
      <c r="E3279" s="19">
        <f>Table1[[#This Row],[Discount (%)]]</f>
        <v>14</v>
      </c>
      <c r="F3279" s="20">
        <f>Table1[[#This Row],[Profit]]</f>
        <v>1492.81</v>
      </c>
    </row>
    <row r="3280" spans="5:6">
      <c r="E3280" s="19">
        <f>Table1[[#This Row],[Discount (%)]]</f>
        <v>34</v>
      </c>
      <c r="F3280" s="20">
        <f>Table1[[#This Row],[Profit]]</f>
        <v>333</v>
      </c>
    </row>
    <row r="3281" spans="5:6">
      <c r="E3281" s="19">
        <f>Table1[[#This Row],[Discount (%)]]</f>
        <v>10</v>
      </c>
      <c r="F3281" s="20">
        <f>Table1[[#This Row],[Profit]]</f>
        <v>652.19000000000005</v>
      </c>
    </row>
    <row r="3282" spans="5:6">
      <c r="E3282" s="19">
        <f>Table1[[#This Row],[Discount (%)]]</f>
        <v>16</v>
      </c>
      <c r="F3282" s="20">
        <f>Table1[[#This Row],[Profit]]</f>
        <v>216.38</v>
      </c>
    </row>
    <row r="3283" spans="5:6">
      <c r="E3283" s="19">
        <f>Table1[[#This Row],[Discount (%)]]</f>
        <v>1</v>
      </c>
      <c r="F3283" s="20">
        <f>Table1[[#This Row],[Profit]]</f>
        <v>43.19</v>
      </c>
    </row>
    <row r="3284" spans="5:6">
      <c r="E3284" s="19">
        <f>Table1[[#This Row],[Discount (%)]]</f>
        <v>45</v>
      </c>
      <c r="F3284" s="20">
        <f>Table1[[#This Row],[Profit]]</f>
        <v>1220.17</v>
      </c>
    </row>
    <row r="3285" spans="5:6">
      <c r="E3285" s="19">
        <f>Table1[[#This Row],[Discount (%)]]</f>
        <v>12</v>
      </c>
      <c r="F3285" s="20">
        <f>Table1[[#This Row],[Profit]]</f>
        <v>1706.41</v>
      </c>
    </row>
    <row r="3286" spans="5:6">
      <c r="E3286" s="19">
        <f>Table1[[#This Row],[Discount (%)]]</f>
        <v>34</v>
      </c>
      <c r="F3286" s="20">
        <f>Table1[[#This Row],[Profit]]</f>
        <v>835.85</v>
      </c>
    </row>
    <row r="3287" spans="5:6">
      <c r="E3287" s="19">
        <f>Table1[[#This Row],[Discount (%)]]</f>
        <v>30</v>
      </c>
      <c r="F3287" s="20">
        <f>Table1[[#This Row],[Profit]]</f>
        <v>1254.26</v>
      </c>
    </row>
    <row r="3288" spans="5:6">
      <c r="E3288" s="19">
        <f>Table1[[#This Row],[Discount (%)]]</f>
        <v>3</v>
      </c>
      <c r="F3288" s="20">
        <f>Table1[[#This Row],[Profit]]</f>
        <v>522.07000000000005</v>
      </c>
    </row>
    <row r="3289" spans="5:6">
      <c r="E3289" s="19">
        <f>Table1[[#This Row],[Discount (%)]]</f>
        <v>9</v>
      </c>
      <c r="F3289" s="20">
        <f>Table1[[#This Row],[Profit]]</f>
        <v>319.52999999999997</v>
      </c>
    </row>
    <row r="3290" spans="5:6">
      <c r="E3290" s="19">
        <f>Table1[[#This Row],[Discount (%)]]</f>
        <v>1</v>
      </c>
      <c r="F3290" s="20">
        <f>Table1[[#This Row],[Profit]]</f>
        <v>1747.98</v>
      </c>
    </row>
    <row r="3291" spans="5:6">
      <c r="E3291" s="19">
        <f>Table1[[#This Row],[Discount (%)]]</f>
        <v>34</v>
      </c>
      <c r="F3291" s="20">
        <f>Table1[[#This Row],[Profit]]</f>
        <v>191.11</v>
      </c>
    </row>
    <row r="3292" spans="5:6">
      <c r="E3292" s="19">
        <f>Table1[[#This Row],[Discount (%)]]</f>
        <v>30</v>
      </c>
      <c r="F3292" s="20">
        <f>Table1[[#This Row],[Profit]]</f>
        <v>29.03</v>
      </c>
    </row>
    <row r="3293" spans="5:6">
      <c r="E3293" s="19">
        <f>Table1[[#This Row],[Discount (%)]]</f>
        <v>14</v>
      </c>
      <c r="F3293" s="20">
        <f>Table1[[#This Row],[Profit]]</f>
        <v>1656.15</v>
      </c>
    </row>
    <row r="3294" spans="5:6">
      <c r="E3294" s="19">
        <f>Table1[[#This Row],[Discount (%)]]</f>
        <v>21</v>
      </c>
      <c r="F3294" s="20">
        <f>Table1[[#This Row],[Profit]]</f>
        <v>805.69</v>
      </c>
    </row>
    <row r="3295" spans="5:6">
      <c r="E3295" s="19">
        <f>Table1[[#This Row],[Discount (%)]]</f>
        <v>37</v>
      </c>
      <c r="F3295" s="20">
        <f>Table1[[#This Row],[Profit]]</f>
        <v>1751.81</v>
      </c>
    </row>
    <row r="3296" spans="5:6">
      <c r="E3296" s="19">
        <f>Table1[[#This Row],[Discount (%)]]</f>
        <v>45</v>
      </c>
      <c r="F3296" s="20">
        <f>Table1[[#This Row],[Profit]]</f>
        <v>1930.78</v>
      </c>
    </row>
    <row r="3297" spans="5:6">
      <c r="E3297" s="19">
        <f>Table1[[#This Row],[Discount (%)]]</f>
        <v>1</v>
      </c>
      <c r="F3297" s="20">
        <f>Table1[[#This Row],[Profit]]</f>
        <v>1462.21</v>
      </c>
    </row>
    <row r="3298" spans="5:6">
      <c r="E3298" s="19">
        <f>Table1[[#This Row],[Discount (%)]]</f>
        <v>17</v>
      </c>
      <c r="F3298" s="20">
        <f>Table1[[#This Row],[Profit]]</f>
        <v>1506.81</v>
      </c>
    </row>
    <row r="3299" spans="5:6">
      <c r="E3299" s="19">
        <f>Table1[[#This Row],[Discount (%)]]</f>
        <v>29</v>
      </c>
      <c r="F3299" s="20">
        <f>Table1[[#This Row],[Profit]]</f>
        <v>1736.74</v>
      </c>
    </row>
    <row r="3300" spans="5:6">
      <c r="E3300" s="19">
        <f>Table1[[#This Row],[Discount (%)]]</f>
        <v>46</v>
      </c>
      <c r="F3300" s="20">
        <f>Table1[[#This Row],[Profit]]</f>
        <v>1252.8399999999999</v>
      </c>
    </row>
    <row r="3301" spans="5:6">
      <c r="E3301" s="19">
        <f>Table1[[#This Row],[Discount (%)]]</f>
        <v>17</v>
      </c>
      <c r="F3301" s="20">
        <f>Table1[[#This Row],[Profit]]</f>
        <v>1886.4</v>
      </c>
    </row>
    <row r="3302" spans="5:6">
      <c r="E3302" s="19">
        <f>Table1[[#This Row],[Discount (%)]]</f>
        <v>45</v>
      </c>
      <c r="F3302" s="20">
        <f>Table1[[#This Row],[Profit]]</f>
        <v>891.23</v>
      </c>
    </row>
    <row r="3303" spans="5:6">
      <c r="E3303" s="19">
        <f>Table1[[#This Row],[Discount (%)]]</f>
        <v>14</v>
      </c>
      <c r="F3303" s="20">
        <f>Table1[[#This Row],[Profit]]</f>
        <v>341</v>
      </c>
    </row>
    <row r="3304" spans="5:6">
      <c r="E3304" s="19">
        <f>Table1[[#This Row],[Discount (%)]]</f>
        <v>44</v>
      </c>
      <c r="F3304" s="20">
        <f>Table1[[#This Row],[Profit]]</f>
        <v>1615.3</v>
      </c>
    </row>
    <row r="3305" spans="5:6">
      <c r="E3305" s="19">
        <f>Table1[[#This Row],[Discount (%)]]</f>
        <v>38</v>
      </c>
      <c r="F3305" s="20">
        <f>Table1[[#This Row],[Profit]]</f>
        <v>615.41999999999996</v>
      </c>
    </row>
    <row r="3306" spans="5:6">
      <c r="E3306" s="19">
        <f>Table1[[#This Row],[Discount (%)]]</f>
        <v>15</v>
      </c>
      <c r="F3306" s="20">
        <f>Table1[[#This Row],[Profit]]</f>
        <v>1469.37</v>
      </c>
    </row>
    <row r="3307" spans="5:6">
      <c r="E3307" s="19">
        <f>Table1[[#This Row],[Discount (%)]]</f>
        <v>25</v>
      </c>
      <c r="F3307" s="20">
        <f>Table1[[#This Row],[Profit]]</f>
        <v>496.7</v>
      </c>
    </row>
    <row r="3308" spans="5:6">
      <c r="E3308" s="19">
        <f>Table1[[#This Row],[Discount (%)]]</f>
        <v>42</v>
      </c>
      <c r="F3308" s="20">
        <f>Table1[[#This Row],[Profit]]</f>
        <v>1030.2</v>
      </c>
    </row>
    <row r="3309" spans="5:6">
      <c r="E3309" s="19">
        <f>Table1[[#This Row],[Discount (%)]]</f>
        <v>48</v>
      </c>
      <c r="F3309" s="20">
        <f>Table1[[#This Row],[Profit]]</f>
        <v>299.32</v>
      </c>
    </row>
    <row r="3310" spans="5:6">
      <c r="E3310" s="19">
        <f>Table1[[#This Row],[Discount (%)]]</f>
        <v>2</v>
      </c>
      <c r="F3310" s="20">
        <f>Table1[[#This Row],[Profit]]</f>
        <v>240.07</v>
      </c>
    </row>
    <row r="3311" spans="5:6">
      <c r="E3311" s="19">
        <f>Table1[[#This Row],[Discount (%)]]</f>
        <v>19</v>
      </c>
      <c r="F3311" s="20">
        <f>Table1[[#This Row],[Profit]]</f>
        <v>714.96</v>
      </c>
    </row>
    <row r="3312" spans="5:6">
      <c r="E3312" s="19">
        <f>Table1[[#This Row],[Discount (%)]]</f>
        <v>35</v>
      </c>
      <c r="F3312" s="20">
        <f>Table1[[#This Row],[Profit]]</f>
        <v>159.91999999999999</v>
      </c>
    </row>
    <row r="3313" spans="5:6">
      <c r="E3313" s="19">
        <f>Table1[[#This Row],[Discount (%)]]</f>
        <v>16</v>
      </c>
      <c r="F3313" s="20">
        <f>Table1[[#This Row],[Profit]]</f>
        <v>1213.96</v>
      </c>
    </row>
    <row r="3314" spans="5:6">
      <c r="E3314" s="19">
        <f>Table1[[#This Row],[Discount (%)]]</f>
        <v>46</v>
      </c>
      <c r="F3314" s="20">
        <f>Table1[[#This Row],[Profit]]</f>
        <v>1086.68</v>
      </c>
    </row>
    <row r="3315" spans="5:6">
      <c r="E3315" s="19">
        <f>Table1[[#This Row],[Discount (%)]]</f>
        <v>11</v>
      </c>
      <c r="F3315" s="20">
        <f>Table1[[#This Row],[Profit]]</f>
        <v>472.97</v>
      </c>
    </row>
    <row r="3316" spans="5:6">
      <c r="E3316" s="19">
        <f>Table1[[#This Row],[Discount (%)]]</f>
        <v>27</v>
      </c>
      <c r="F3316" s="20">
        <f>Table1[[#This Row],[Profit]]</f>
        <v>929.39</v>
      </c>
    </row>
    <row r="3317" spans="5:6">
      <c r="E3317" s="19">
        <f>Table1[[#This Row],[Discount (%)]]</f>
        <v>30</v>
      </c>
      <c r="F3317" s="20">
        <f>Table1[[#This Row],[Profit]]</f>
        <v>311.24</v>
      </c>
    </row>
    <row r="3318" spans="5:6">
      <c r="E3318" s="19">
        <f>Table1[[#This Row],[Discount (%)]]</f>
        <v>17</v>
      </c>
      <c r="F3318" s="20">
        <f>Table1[[#This Row],[Profit]]</f>
        <v>1705.07</v>
      </c>
    </row>
    <row r="3319" spans="5:6">
      <c r="E3319" s="19">
        <f>Table1[[#This Row],[Discount (%)]]</f>
        <v>38</v>
      </c>
      <c r="F3319" s="20">
        <f>Table1[[#This Row],[Profit]]</f>
        <v>923.18</v>
      </c>
    </row>
    <row r="3320" spans="5:6">
      <c r="E3320" s="19">
        <f>Table1[[#This Row],[Discount (%)]]</f>
        <v>7</v>
      </c>
      <c r="F3320" s="20">
        <f>Table1[[#This Row],[Profit]]</f>
        <v>1503.79</v>
      </c>
    </row>
    <row r="3321" spans="5:6">
      <c r="E3321" s="19">
        <f>Table1[[#This Row],[Discount (%)]]</f>
        <v>4</v>
      </c>
      <c r="F3321" s="20">
        <f>Table1[[#This Row],[Profit]]</f>
        <v>1304.52</v>
      </c>
    </row>
    <row r="3322" spans="5:6">
      <c r="E3322" s="19">
        <f>Table1[[#This Row],[Discount (%)]]</f>
        <v>13</v>
      </c>
      <c r="F3322" s="20">
        <f>Table1[[#This Row],[Profit]]</f>
        <v>555.70000000000005</v>
      </c>
    </row>
    <row r="3323" spans="5:6">
      <c r="E3323" s="19">
        <f>Table1[[#This Row],[Discount (%)]]</f>
        <v>28</v>
      </c>
      <c r="F3323" s="20">
        <f>Table1[[#This Row],[Profit]]</f>
        <v>1121.1300000000001</v>
      </c>
    </row>
    <row r="3324" spans="5:6">
      <c r="E3324" s="19">
        <f>Table1[[#This Row],[Discount (%)]]</f>
        <v>25</v>
      </c>
      <c r="F3324" s="20">
        <f>Table1[[#This Row],[Profit]]</f>
        <v>1916.93</v>
      </c>
    </row>
    <row r="3325" spans="5:6">
      <c r="E3325" s="19">
        <f>Table1[[#This Row],[Discount (%)]]</f>
        <v>47</v>
      </c>
      <c r="F3325" s="20">
        <f>Table1[[#This Row],[Profit]]</f>
        <v>318.7</v>
      </c>
    </row>
    <row r="3326" spans="5:6">
      <c r="E3326" s="19">
        <f>Table1[[#This Row],[Discount (%)]]</f>
        <v>12</v>
      </c>
      <c r="F3326" s="20">
        <f>Table1[[#This Row],[Profit]]</f>
        <v>1286.17</v>
      </c>
    </row>
    <row r="3327" spans="5:6">
      <c r="E3327" s="19">
        <f>Table1[[#This Row],[Discount (%)]]</f>
        <v>15</v>
      </c>
      <c r="F3327" s="20">
        <f>Table1[[#This Row],[Profit]]</f>
        <v>1313.32</v>
      </c>
    </row>
    <row r="3328" spans="5:6">
      <c r="E3328" s="19">
        <f>Table1[[#This Row],[Discount (%)]]</f>
        <v>32</v>
      </c>
      <c r="F3328" s="20">
        <f>Table1[[#This Row],[Profit]]</f>
        <v>1919.52</v>
      </c>
    </row>
    <row r="3329" spans="5:6">
      <c r="E3329" s="19">
        <f>Table1[[#This Row],[Discount (%)]]</f>
        <v>44</v>
      </c>
      <c r="F3329" s="20">
        <f>Table1[[#This Row],[Profit]]</f>
        <v>1309.78</v>
      </c>
    </row>
    <row r="3330" spans="5:6">
      <c r="E3330" s="19">
        <f>Table1[[#This Row],[Discount (%)]]</f>
        <v>46</v>
      </c>
      <c r="F3330" s="20">
        <f>Table1[[#This Row],[Profit]]</f>
        <v>1483.75</v>
      </c>
    </row>
    <row r="3331" spans="5:6">
      <c r="E3331" s="19">
        <f>Table1[[#This Row],[Discount (%)]]</f>
        <v>48</v>
      </c>
      <c r="F3331" s="20">
        <f>Table1[[#This Row],[Profit]]</f>
        <v>1292.6199999999999</v>
      </c>
    </row>
    <row r="3332" spans="5:6">
      <c r="E3332" s="19">
        <f>Table1[[#This Row],[Discount (%)]]</f>
        <v>43</v>
      </c>
      <c r="F3332" s="20">
        <f>Table1[[#This Row],[Profit]]</f>
        <v>1679.2</v>
      </c>
    </row>
    <row r="3333" spans="5:6">
      <c r="E3333" s="19">
        <f>Table1[[#This Row],[Discount (%)]]</f>
        <v>28</v>
      </c>
      <c r="F3333" s="20">
        <f>Table1[[#This Row],[Profit]]</f>
        <v>1059.5899999999999</v>
      </c>
    </row>
    <row r="3334" spans="5:6">
      <c r="E3334" s="19">
        <f>Table1[[#This Row],[Discount (%)]]</f>
        <v>24</v>
      </c>
      <c r="F3334" s="20">
        <f>Table1[[#This Row],[Profit]]</f>
        <v>421.02</v>
      </c>
    </row>
    <row r="3335" spans="5:6">
      <c r="E3335" s="19">
        <f>Table1[[#This Row],[Discount (%)]]</f>
        <v>40</v>
      </c>
      <c r="F3335" s="20">
        <f>Table1[[#This Row],[Profit]]</f>
        <v>1102.24</v>
      </c>
    </row>
    <row r="3336" spans="5:6">
      <c r="E3336" s="19">
        <f>Table1[[#This Row],[Discount (%)]]</f>
        <v>16</v>
      </c>
      <c r="F3336" s="20">
        <f>Table1[[#This Row],[Profit]]</f>
        <v>964.77</v>
      </c>
    </row>
    <row r="3337" spans="5:6">
      <c r="E3337" s="19">
        <f>Table1[[#This Row],[Discount (%)]]</f>
        <v>50</v>
      </c>
      <c r="F3337" s="20">
        <f>Table1[[#This Row],[Profit]]</f>
        <v>1276.44</v>
      </c>
    </row>
    <row r="3338" spans="5:6">
      <c r="E3338" s="19">
        <f>Table1[[#This Row],[Discount (%)]]</f>
        <v>15</v>
      </c>
      <c r="F3338" s="20">
        <f>Table1[[#This Row],[Profit]]</f>
        <v>427.55</v>
      </c>
    </row>
    <row r="3339" spans="5:6">
      <c r="E3339" s="19">
        <f>Table1[[#This Row],[Discount (%)]]</f>
        <v>46</v>
      </c>
      <c r="F3339" s="20">
        <f>Table1[[#This Row],[Profit]]</f>
        <v>44.18</v>
      </c>
    </row>
    <row r="3340" spans="5:6">
      <c r="E3340" s="19">
        <f>Table1[[#This Row],[Discount (%)]]</f>
        <v>44</v>
      </c>
      <c r="F3340" s="20">
        <f>Table1[[#This Row],[Profit]]</f>
        <v>1732.1</v>
      </c>
    </row>
    <row r="3341" spans="5:6">
      <c r="E3341" s="19">
        <f>Table1[[#This Row],[Discount (%)]]</f>
        <v>9</v>
      </c>
      <c r="F3341" s="20">
        <f>Table1[[#This Row],[Profit]]</f>
        <v>196.67</v>
      </c>
    </row>
    <row r="3342" spans="5:6">
      <c r="E3342" s="19">
        <f>Table1[[#This Row],[Discount (%)]]</f>
        <v>43</v>
      </c>
      <c r="F3342" s="20">
        <f>Table1[[#This Row],[Profit]]</f>
        <v>1648.55</v>
      </c>
    </row>
    <row r="3343" spans="5:6">
      <c r="E3343" s="19">
        <f>Table1[[#This Row],[Discount (%)]]</f>
        <v>45</v>
      </c>
      <c r="F3343" s="20">
        <f>Table1[[#This Row],[Profit]]</f>
        <v>1037.42</v>
      </c>
    </row>
    <row r="3344" spans="5:6">
      <c r="E3344" s="19">
        <f>Table1[[#This Row],[Discount (%)]]</f>
        <v>10</v>
      </c>
      <c r="F3344" s="20">
        <f>Table1[[#This Row],[Profit]]</f>
        <v>1117.5899999999999</v>
      </c>
    </row>
    <row r="3345" spans="5:6">
      <c r="E3345" s="19">
        <f>Table1[[#This Row],[Discount (%)]]</f>
        <v>11</v>
      </c>
      <c r="F3345" s="20">
        <f>Table1[[#This Row],[Profit]]</f>
        <v>446.64</v>
      </c>
    </row>
    <row r="3346" spans="5:6">
      <c r="E3346" s="19">
        <f>Table1[[#This Row],[Discount (%)]]</f>
        <v>6</v>
      </c>
      <c r="F3346" s="20">
        <f>Table1[[#This Row],[Profit]]</f>
        <v>998.57</v>
      </c>
    </row>
    <row r="3347" spans="5:6">
      <c r="E3347" s="19">
        <f>Table1[[#This Row],[Discount (%)]]</f>
        <v>12</v>
      </c>
      <c r="F3347" s="20">
        <f>Table1[[#This Row],[Profit]]</f>
        <v>42.32</v>
      </c>
    </row>
    <row r="3348" spans="5:6">
      <c r="E3348" s="19">
        <f>Table1[[#This Row],[Discount (%)]]</f>
        <v>23</v>
      </c>
      <c r="F3348" s="20">
        <f>Table1[[#This Row],[Profit]]</f>
        <v>1444.86</v>
      </c>
    </row>
    <row r="3349" spans="5:6">
      <c r="E3349" s="19">
        <f>Table1[[#This Row],[Discount (%)]]</f>
        <v>11</v>
      </c>
      <c r="F3349" s="20">
        <f>Table1[[#This Row],[Profit]]</f>
        <v>180.62</v>
      </c>
    </row>
    <row r="3350" spans="5:6">
      <c r="E3350" s="19">
        <f>Table1[[#This Row],[Discount (%)]]</f>
        <v>41</v>
      </c>
      <c r="F3350" s="20">
        <f>Table1[[#This Row],[Profit]]</f>
        <v>259.86</v>
      </c>
    </row>
    <row r="3351" spans="5:6">
      <c r="E3351" s="19">
        <f>Table1[[#This Row],[Discount (%)]]</f>
        <v>17</v>
      </c>
      <c r="F3351" s="20">
        <f>Table1[[#This Row],[Profit]]</f>
        <v>292.64999999999998</v>
      </c>
    </row>
    <row r="3352" spans="5:6">
      <c r="E3352" s="19">
        <f>Table1[[#This Row],[Discount (%)]]</f>
        <v>35</v>
      </c>
      <c r="F3352" s="20">
        <f>Table1[[#This Row],[Profit]]</f>
        <v>1769.89</v>
      </c>
    </row>
    <row r="3353" spans="5:6">
      <c r="E3353" s="19">
        <f>Table1[[#This Row],[Discount (%)]]</f>
        <v>0</v>
      </c>
      <c r="F3353" s="20">
        <f>Table1[[#This Row],[Profit]]</f>
        <v>1768.2</v>
      </c>
    </row>
    <row r="3354" spans="5:6">
      <c r="E3354" s="19">
        <f>Table1[[#This Row],[Discount (%)]]</f>
        <v>23</v>
      </c>
      <c r="F3354" s="20">
        <f>Table1[[#This Row],[Profit]]</f>
        <v>501.68</v>
      </c>
    </row>
    <row r="3355" spans="5:6">
      <c r="E3355" s="19">
        <f>Table1[[#This Row],[Discount (%)]]</f>
        <v>47</v>
      </c>
      <c r="F3355" s="20">
        <f>Table1[[#This Row],[Profit]]</f>
        <v>942.94</v>
      </c>
    </row>
    <row r="3356" spans="5:6">
      <c r="E3356" s="19">
        <f>Table1[[#This Row],[Discount (%)]]</f>
        <v>38</v>
      </c>
      <c r="F3356" s="20">
        <f>Table1[[#This Row],[Profit]]</f>
        <v>1845.55</v>
      </c>
    </row>
    <row r="3357" spans="5:6">
      <c r="E3357" s="19">
        <f>Table1[[#This Row],[Discount (%)]]</f>
        <v>20</v>
      </c>
      <c r="F3357" s="20">
        <f>Table1[[#This Row],[Profit]]</f>
        <v>1001.38</v>
      </c>
    </row>
    <row r="3358" spans="5:6">
      <c r="E3358" s="19">
        <f>Table1[[#This Row],[Discount (%)]]</f>
        <v>21</v>
      </c>
      <c r="F3358" s="20">
        <f>Table1[[#This Row],[Profit]]</f>
        <v>259.85000000000002</v>
      </c>
    </row>
    <row r="3359" spans="5:6">
      <c r="E3359" s="19">
        <f>Table1[[#This Row],[Discount (%)]]</f>
        <v>42</v>
      </c>
      <c r="F3359" s="20">
        <f>Table1[[#This Row],[Profit]]</f>
        <v>1708.34</v>
      </c>
    </row>
    <row r="3360" spans="5:6">
      <c r="E3360" s="19">
        <f>Table1[[#This Row],[Discount (%)]]</f>
        <v>25</v>
      </c>
      <c r="F3360" s="20">
        <f>Table1[[#This Row],[Profit]]</f>
        <v>658.33</v>
      </c>
    </row>
    <row r="3361" spans="5:6">
      <c r="E3361" s="19">
        <f>Table1[[#This Row],[Discount (%)]]</f>
        <v>17</v>
      </c>
      <c r="F3361" s="20">
        <f>Table1[[#This Row],[Profit]]</f>
        <v>1499.13</v>
      </c>
    </row>
    <row r="3362" spans="5:6">
      <c r="E3362" s="19">
        <f>Table1[[#This Row],[Discount (%)]]</f>
        <v>16</v>
      </c>
      <c r="F3362" s="20">
        <f>Table1[[#This Row],[Profit]]</f>
        <v>701.8</v>
      </c>
    </row>
    <row r="3363" spans="5:6">
      <c r="E3363" s="19">
        <f>Table1[[#This Row],[Discount (%)]]</f>
        <v>13</v>
      </c>
      <c r="F3363" s="20">
        <f>Table1[[#This Row],[Profit]]</f>
        <v>1863.71</v>
      </c>
    </row>
    <row r="3364" spans="5:6">
      <c r="E3364" s="19">
        <f>Table1[[#This Row],[Discount (%)]]</f>
        <v>20</v>
      </c>
      <c r="F3364" s="20">
        <f>Table1[[#This Row],[Profit]]</f>
        <v>235.35</v>
      </c>
    </row>
    <row r="3365" spans="5:6">
      <c r="E3365" s="19">
        <f>Table1[[#This Row],[Discount (%)]]</f>
        <v>25</v>
      </c>
      <c r="F3365" s="20">
        <f>Table1[[#This Row],[Profit]]</f>
        <v>736</v>
      </c>
    </row>
    <row r="3366" spans="5:6">
      <c r="E3366" s="19">
        <f>Table1[[#This Row],[Discount (%)]]</f>
        <v>35</v>
      </c>
      <c r="F3366" s="20">
        <f>Table1[[#This Row],[Profit]]</f>
        <v>216.43</v>
      </c>
    </row>
    <row r="3367" spans="5:6">
      <c r="E3367" s="19">
        <f>Table1[[#This Row],[Discount (%)]]</f>
        <v>41</v>
      </c>
      <c r="F3367" s="20">
        <f>Table1[[#This Row],[Profit]]</f>
        <v>1015.67</v>
      </c>
    </row>
    <row r="3368" spans="5:6">
      <c r="E3368" s="19">
        <f>Table1[[#This Row],[Discount (%)]]</f>
        <v>26</v>
      </c>
      <c r="F3368" s="20">
        <f>Table1[[#This Row],[Profit]]</f>
        <v>488.29</v>
      </c>
    </row>
    <row r="3369" spans="5:6">
      <c r="E3369" s="19">
        <f>Table1[[#This Row],[Discount (%)]]</f>
        <v>21</v>
      </c>
      <c r="F3369" s="20">
        <f>Table1[[#This Row],[Profit]]</f>
        <v>1588.98</v>
      </c>
    </row>
    <row r="3370" spans="5:6">
      <c r="E3370" s="19">
        <f>Table1[[#This Row],[Discount (%)]]</f>
        <v>1</v>
      </c>
      <c r="F3370" s="20">
        <f>Table1[[#This Row],[Profit]]</f>
        <v>1261.8699999999999</v>
      </c>
    </row>
    <row r="3371" spans="5:6">
      <c r="E3371" s="19">
        <f>Table1[[#This Row],[Discount (%)]]</f>
        <v>32</v>
      </c>
      <c r="F3371" s="20">
        <f>Table1[[#This Row],[Profit]]</f>
        <v>1603.97</v>
      </c>
    </row>
    <row r="3372" spans="5:6">
      <c r="E3372" s="19">
        <f>Table1[[#This Row],[Discount (%)]]</f>
        <v>8</v>
      </c>
      <c r="F3372" s="20">
        <f>Table1[[#This Row],[Profit]]</f>
        <v>915.88</v>
      </c>
    </row>
    <row r="3373" spans="5:6">
      <c r="E3373" s="19">
        <f>Table1[[#This Row],[Discount (%)]]</f>
        <v>8</v>
      </c>
      <c r="F3373" s="20">
        <f>Table1[[#This Row],[Profit]]</f>
        <v>377.99</v>
      </c>
    </row>
    <row r="3374" spans="5:6">
      <c r="E3374" s="19">
        <f>Table1[[#This Row],[Discount (%)]]</f>
        <v>37</v>
      </c>
      <c r="F3374" s="20">
        <f>Table1[[#This Row],[Profit]]</f>
        <v>1462.21</v>
      </c>
    </row>
    <row r="3375" spans="5:6">
      <c r="E3375" s="19">
        <f>Table1[[#This Row],[Discount (%)]]</f>
        <v>16</v>
      </c>
      <c r="F3375" s="20">
        <f>Table1[[#This Row],[Profit]]</f>
        <v>855.46</v>
      </c>
    </row>
    <row r="3376" spans="5:6">
      <c r="E3376" s="19">
        <f>Table1[[#This Row],[Discount (%)]]</f>
        <v>10</v>
      </c>
      <c r="F3376" s="20">
        <f>Table1[[#This Row],[Profit]]</f>
        <v>1644.75</v>
      </c>
    </row>
    <row r="3377" spans="5:6">
      <c r="E3377" s="19">
        <f>Table1[[#This Row],[Discount (%)]]</f>
        <v>30</v>
      </c>
      <c r="F3377" s="20">
        <f>Table1[[#This Row],[Profit]]</f>
        <v>106.59</v>
      </c>
    </row>
    <row r="3378" spans="5:6">
      <c r="E3378" s="19">
        <f>Table1[[#This Row],[Discount (%)]]</f>
        <v>23</v>
      </c>
      <c r="F3378" s="20">
        <f>Table1[[#This Row],[Profit]]</f>
        <v>377.61</v>
      </c>
    </row>
    <row r="3379" spans="5:6">
      <c r="E3379" s="19">
        <f>Table1[[#This Row],[Discount (%)]]</f>
        <v>45</v>
      </c>
      <c r="F3379" s="20">
        <f>Table1[[#This Row],[Profit]]</f>
        <v>769.1</v>
      </c>
    </row>
    <row r="3380" spans="5:6">
      <c r="E3380" s="19">
        <f>Table1[[#This Row],[Discount (%)]]</f>
        <v>45</v>
      </c>
      <c r="F3380" s="20">
        <f>Table1[[#This Row],[Profit]]</f>
        <v>374.46</v>
      </c>
    </row>
    <row r="3381" spans="5:6">
      <c r="E3381" s="19">
        <f>Table1[[#This Row],[Discount (%)]]</f>
        <v>33</v>
      </c>
      <c r="F3381" s="20">
        <f>Table1[[#This Row],[Profit]]</f>
        <v>454.6</v>
      </c>
    </row>
    <row r="3382" spans="5:6">
      <c r="E3382" s="19">
        <f>Table1[[#This Row],[Discount (%)]]</f>
        <v>17</v>
      </c>
      <c r="F3382" s="20">
        <f>Table1[[#This Row],[Profit]]</f>
        <v>128.62</v>
      </c>
    </row>
    <row r="3383" spans="5:6">
      <c r="E3383" s="19">
        <f>Table1[[#This Row],[Discount (%)]]</f>
        <v>13</v>
      </c>
      <c r="F3383" s="20">
        <f>Table1[[#This Row],[Profit]]</f>
        <v>340.88</v>
      </c>
    </row>
    <row r="3384" spans="5:6">
      <c r="E3384" s="19">
        <f>Table1[[#This Row],[Discount (%)]]</f>
        <v>28</v>
      </c>
      <c r="F3384" s="20">
        <f>Table1[[#This Row],[Profit]]</f>
        <v>553.5</v>
      </c>
    </row>
    <row r="3385" spans="5:6">
      <c r="E3385" s="19">
        <f>Table1[[#This Row],[Discount (%)]]</f>
        <v>21</v>
      </c>
      <c r="F3385" s="20">
        <f>Table1[[#This Row],[Profit]]</f>
        <v>1604.11</v>
      </c>
    </row>
    <row r="3386" spans="5:6">
      <c r="E3386" s="19">
        <f>Table1[[#This Row],[Discount (%)]]</f>
        <v>35</v>
      </c>
      <c r="F3386" s="20">
        <f>Table1[[#This Row],[Profit]]</f>
        <v>578.12</v>
      </c>
    </row>
    <row r="3387" spans="5:6">
      <c r="E3387" s="19">
        <f>Table1[[#This Row],[Discount (%)]]</f>
        <v>1</v>
      </c>
      <c r="F3387" s="20">
        <f>Table1[[#This Row],[Profit]]</f>
        <v>660.29</v>
      </c>
    </row>
    <row r="3388" spans="5:6">
      <c r="E3388" s="19">
        <f>Table1[[#This Row],[Discount (%)]]</f>
        <v>35</v>
      </c>
      <c r="F3388" s="20">
        <f>Table1[[#This Row],[Profit]]</f>
        <v>1694.56</v>
      </c>
    </row>
    <row r="3389" spans="5:6">
      <c r="E3389" s="19">
        <f>Table1[[#This Row],[Discount (%)]]</f>
        <v>5</v>
      </c>
      <c r="F3389" s="20">
        <f>Table1[[#This Row],[Profit]]</f>
        <v>1654</v>
      </c>
    </row>
    <row r="3390" spans="5:6">
      <c r="E3390" s="19">
        <f>Table1[[#This Row],[Discount (%)]]</f>
        <v>31</v>
      </c>
      <c r="F3390" s="20">
        <f>Table1[[#This Row],[Profit]]</f>
        <v>286.75</v>
      </c>
    </row>
    <row r="3391" spans="5:6">
      <c r="E3391" s="19">
        <f>Table1[[#This Row],[Discount (%)]]</f>
        <v>19</v>
      </c>
      <c r="F3391" s="20">
        <f>Table1[[#This Row],[Profit]]</f>
        <v>843.47</v>
      </c>
    </row>
    <row r="3392" spans="5:6">
      <c r="E3392" s="19">
        <f>Table1[[#This Row],[Discount (%)]]</f>
        <v>40</v>
      </c>
      <c r="F3392" s="20">
        <f>Table1[[#This Row],[Profit]]</f>
        <v>1123.3599999999999</v>
      </c>
    </row>
    <row r="3393" spans="5:6">
      <c r="E3393" s="19">
        <f>Table1[[#This Row],[Discount (%)]]</f>
        <v>46</v>
      </c>
      <c r="F3393" s="20">
        <f>Table1[[#This Row],[Profit]]</f>
        <v>563.41</v>
      </c>
    </row>
    <row r="3394" spans="5:6">
      <c r="E3394" s="19">
        <f>Table1[[#This Row],[Discount (%)]]</f>
        <v>15</v>
      </c>
      <c r="F3394" s="20">
        <f>Table1[[#This Row],[Profit]]</f>
        <v>1624.44</v>
      </c>
    </row>
    <row r="3395" spans="5:6">
      <c r="E3395" s="19">
        <f>Table1[[#This Row],[Discount (%)]]</f>
        <v>25</v>
      </c>
      <c r="F3395" s="20">
        <f>Table1[[#This Row],[Profit]]</f>
        <v>194.48</v>
      </c>
    </row>
    <row r="3396" spans="5:6">
      <c r="E3396" s="19">
        <f>Table1[[#This Row],[Discount (%)]]</f>
        <v>9</v>
      </c>
      <c r="F3396" s="20">
        <f>Table1[[#This Row],[Profit]]</f>
        <v>1277.26</v>
      </c>
    </row>
    <row r="3397" spans="5:6">
      <c r="E3397" s="19">
        <f>Table1[[#This Row],[Discount (%)]]</f>
        <v>29</v>
      </c>
      <c r="F3397" s="20">
        <f>Table1[[#This Row],[Profit]]</f>
        <v>404.02</v>
      </c>
    </row>
    <row r="3398" spans="5:6">
      <c r="E3398" s="19">
        <f>Table1[[#This Row],[Discount (%)]]</f>
        <v>1</v>
      </c>
      <c r="F3398" s="20">
        <f>Table1[[#This Row],[Profit]]</f>
        <v>595.4</v>
      </c>
    </row>
    <row r="3399" spans="5:6">
      <c r="E3399" s="19">
        <f>Table1[[#This Row],[Discount (%)]]</f>
        <v>10</v>
      </c>
      <c r="F3399" s="20">
        <f>Table1[[#This Row],[Profit]]</f>
        <v>1503.71</v>
      </c>
    </row>
    <row r="3400" spans="5:6">
      <c r="E3400" s="19">
        <f>Table1[[#This Row],[Discount (%)]]</f>
        <v>33</v>
      </c>
      <c r="F3400" s="20">
        <f>Table1[[#This Row],[Profit]]</f>
        <v>1732.07</v>
      </c>
    </row>
    <row r="3401" spans="5:6">
      <c r="E3401" s="19">
        <f>Table1[[#This Row],[Discount (%)]]</f>
        <v>32</v>
      </c>
      <c r="F3401" s="20">
        <f>Table1[[#This Row],[Profit]]</f>
        <v>555.04</v>
      </c>
    </row>
    <row r="3402" spans="5:6">
      <c r="E3402" s="19">
        <f>Table1[[#This Row],[Discount (%)]]</f>
        <v>44</v>
      </c>
      <c r="F3402" s="20">
        <f>Table1[[#This Row],[Profit]]</f>
        <v>710.92</v>
      </c>
    </row>
    <row r="3403" spans="5:6">
      <c r="E3403" s="19">
        <f>Table1[[#This Row],[Discount (%)]]</f>
        <v>3</v>
      </c>
      <c r="F3403" s="20">
        <f>Table1[[#This Row],[Profit]]</f>
        <v>1122.75</v>
      </c>
    </row>
    <row r="3404" spans="5:6">
      <c r="E3404" s="19">
        <f>Table1[[#This Row],[Discount (%)]]</f>
        <v>28</v>
      </c>
      <c r="F3404" s="20">
        <f>Table1[[#This Row],[Profit]]</f>
        <v>1262.42</v>
      </c>
    </row>
    <row r="3405" spans="5:6">
      <c r="E3405" s="19">
        <f>Table1[[#This Row],[Discount (%)]]</f>
        <v>26</v>
      </c>
      <c r="F3405" s="20">
        <f>Table1[[#This Row],[Profit]]</f>
        <v>111.92</v>
      </c>
    </row>
    <row r="3406" spans="5:6">
      <c r="E3406" s="19">
        <f>Table1[[#This Row],[Discount (%)]]</f>
        <v>40</v>
      </c>
      <c r="F3406" s="20">
        <f>Table1[[#This Row],[Profit]]</f>
        <v>682.59</v>
      </c>
    </row>
    <row r="3407" spans="5:6">
      <c r="E3407" s="19">
        <f>Table1[[#This Row],[Discount (%)]]</f>
        <v>39</v>
      </c>
      <c r="F3407" s="20">
        <f>Table1[[#This Row],[Profit]]</f>
        <v>250.73</v>
      </c>
    </row>
    <row r="3408" spans="5:6">
      <c r="E3408" s="19">
        <f>Table1[[#This Row],[Discount (%)]]</f>
        <v>46</v>
      </c>
      <c r="F3408" s="20">
        <f>Table1[[#This Row],[Profit]]</f>
        <v>1659.23</v>
      </c>
    </row>
    <row r="3409" spans="5:6">
      <c r="E3409" s="19">
        <f>Table1[[#This Row],[Discount (%)]]</f>
        <v>3</v>
      </c>
      <c r="F3409" s="20">
        <f>Table1[[#This Row],[Profit]]</f>
        <v>1465.24</v>
      </c>
    </row>
    <row r="3410" spans="5:6">
      <c r="E3410" s="19">
        <f>Table1[[#This Row],[Discount (%)]]</f>
        <v>25</v>
      </c>
      <c r="F3410" s="20">
        <f>Table1[[#This Row],[Profit]]</f>
        <v>1359.26</v>
      </c>
    </row>
    <row r="3411" spans="5:6">
      <c r="E3411" s="19">
        <f>Table1[[#This Row],[Discount (%)]]</f>
        <v>25</v>
      </c>
      <c r="F3411" s="20">
        <f>Table1[[#This Row],[Profit]]</f>
        <v>1913.95</v>
      </c>
    </row>
    <row r="3412" spans="5:6">
      <c r="E3412" s="19">
        <f>Table1[[#This Row],[Discount (%)]]</f>
        <v>34</v>
      </c>
      <c r="F3412" s="20">
        <f>Table1[[#This Row],[Profit]]</f>
        <v>1676.25</v>
      </c>
    </row>
    <row r="3413" spans="5:6">
      <c r="E3413" s="19">
        <f>Table1[[#This Row],[Discount (%)]]</f>
        <v>6</v>
      </c>
      <c r="F3413" s="20">
        <f>Table1[[#This Row],[Profit]]</f>
        <v>445.69</v>
      </c>
    </row>
    <row r="3414" spans="5:6">
      <c r="E3414" s="19">
        <f>Table1[[#This Row],[Discount (%)]]</f>
        <v>30</v>
      </c>
      <c r="F3414" s="20">
        <f>Table1[[#This Row],[Profit]]</f>
        <v>879.19</v>
      </c>
    </row>
    <row r="3415" spans="5:6">
      <c r="E3415" s="19">
        <f>Table1[[#This Row],[Discount (%)]]</f>
        <v>29</v>
      </c>
      <c r="F3415" s="20">
        <f>Table1[[#This Row],[Profit]]</f>
        <v>817.22</v>
      </c>
    </row>
    <row r="3416" spans="5:6">
      <c r="E3416" s="19">
        <f>Table1[[#This Row],[Discount (%)]]</f>
        <v>45</v>
      </c>
      <c r="F3416" s="20">
        <f>Table1[[#This Row],[Profit]]</f>
        <v>385.28</v>
      </c>
    </row>
    <row r="3417" spans="5:6">
      <c r="E3417" s="19">
        <f>Table1[[#This Row],[Discount (%)]]</f>
        <v>20</v>
      </c>
      <c r="F3417" s="20">
        <f>Table1[[#This Row],[Profit]]</f>
        <v>189.19</v>
      </c>
    </row>
    <row r="3418" spans="5:6">
      <c r="E3418" s="19">
        <f>Table1[[#This Row],[Discount (%)]]</f>
        <v>17</v>
      </c>
      <c r="F3418" s="20">
        <f>Table1[[#This Row],[Profit]]</f>
        <v>1922.33</v>
      </c>
    </row>
    <row r="3419" spans="5:6">
      <c r="E3419" s="19">
        <f>Table1[[#This Row],[Discount (%)]]</f>
        <v>43</v>
      </c>
      <c r="F3419" s="20">
        <f>Table1[[#This Row],[Profit]]</f>
        <v>112.48</v>
      </c>
    </row>
    <row r="3420" spans="5:6">
      <c r="E3420" s="19">
        <f>Table1[[#This Row],[Discount (%)]]</f>
        <v>10</v>
      </c>
      <c r="F3420" s="20">
        <f>Table1[[#This Row],[Profit]]</f>
        <v>1531.19</v>
      </c>
    </row>
    <row r="3421" spans="5:6">
      <c r="E3421" s="19">
        <f>Table1[[#This Row],[Discount (%)]]</f>
        <v>1</v>
      </c>
      <c r="F3421" s="20">
        <f>Table1[[#This Row],[Profit]]</f>
        <v>1954.97</v>
      </c>
    </row>
    <row r="3422" spans="5:6">
      <c r="E3422" s="19">
        <f>Table1[[#This Row],[Discount (%)]]</f>
        <v>33</v>
      </c>
      <c r="F3422" s="20">
        <f>Table1[[#This Row],[Profit]]</f>
        <v>1197.3399999999999</v>
      </c>
    </row>
    <row r="3423" spans="5:6">
      <c r="E3423" s="19">
        <f>Table1[[#This Row],[Discount (%)]]</f>
        <v>24</v>
      </c>
      <c r="F3423" s="20">
        <f>Table1[[#This Row],[Profit]]</f>
        <v>1393.59</v>
      </c>
    </row>
    <row r="3424" spans="5:6">
      <c r="E3424" s="19">
        <f>Table1[[#This Row],[Discount (%)]]</f>
        <v>12</v>
      </c>
      <c r="F3424" s="20">
        <f>Table1[[#This Row],[Profit]]</f>
        <v>234.97</v>
      </c>
    </row>
    <row r="3425" spans="5:6">
      <c r="E3425" s="19">
        <f>Table1[[#This Row],[Discount (%)]]</f>
        <v>44</v>
      </c>
      <c r="F3425" s="20">
        <f>Table1[[#This Row],[Profit]]</f>
        <v>296</v>
      </c>
    </row>
    <row r="3426" spans="5:6">
      <c r="E3426" s="19">
        <f>Table1[[#This Row],[Discount (%)]]</f>
        <v>37</v>
      </c>
      <c r="F3426" s="20">
        <f>Table1[[#This Row],[Profit]]</f>
        <v>356.29</v>
      </c>
    </row>
    <row r="3427" spans="5:6">
      <c r="E3427" s="19">
        <f>Table1[[#This Row],[Discount (%)]]</f>
        <v>16</v>
      </c>
      <c r="F3427" s="20">
        <f>Table1[[#This Row],[Profit]]</f>
        <v>1403.58</v>
      </c>
    </row>
    <row r="3428" spans="5:6">
      <c r="E3428" s="19">
        <f>Table1[[#This Row],[Discount (%)]]</f>
        <v>27</v>
      </c>
      <c r="F3428" s="20">
        <f>Table1[[#This Row],[Profit]]</f>
        <v>1442.18</v>
      </c>
    </row>
    <row r="3429" spans="5:6">
      <c r="E3429" s="19">
        <f>Table1[[#This Row],[Discount (%)]]</f>
        <v>28</v>
      </c>
      <c r="F3429" s="20">
        <f>Table1[[#This Row],[Profit]]</f>
        <v>545.9</v>
      </c>
    </row>
    <row r="3430" spans="5:6">
      <c r="E3430" s="19">
        <f>Table1[[#This Row],[Discount (%)]]</f>
        <v>6</v>
      </c>
      <c r="F3430" s="20">
        <f>Table1[[#This Row],[Profit]]</f>
        <v>460.81</v>
      </c>
    </row>
    <row r="3431" spans="5:6">
      <c r="E3431" s="19">
        <f>Table1[[#This Row],[Discount (%)]]</f>
        <v>9</v>
      </c>
      <c r="F3431" s="20">
        <f>Table1[[#This Row],[Profit]]</f>
        <v>866.87</v>
      </c>
    </row>
    <row r="3432" spans="5:6">
      <c r="E3432" s="19">
        <f>Table1[[#This Row],[Discount (%)]]</f>
        <v>27</v>
      </c>
      <c r="F3432" s="20">
        <f>Table1[[#This Row],[Profit]]</f>
        <v>1529.47</v>
      </c>
    </row>
    <row r="3433" spans="5:6">
      <c r="E3433" s="19">
        <f>Table1[[#This Row],[Discount (%)]]</f>
        <v>42</v>
      </c>
      <c r="F3433" s="20">
        <f>Table1[[#This Row],[Profit]]</f>
        <v>686.21</v>
      </c>
    </row>
    <row r="3434" spans="5:6">
      <c r="E3434" s="19">
        <f>Table1[[#This Row],[Discount (%)]]</f>
        <v>25</v>
      </c>
      <c r="F3434" s="20">
        <f>Table1[[#This Row],[Profit]]</f>
        <v>1030.74</v>
      </c>
    </row>
    <row r="3435" spans="5:6">
      <c r="E3435" s="19">
        <f>Table1[[#This Row],[Discount (%)]]</f>
        <v>21</v>
      </c>
      <c r="F3435" s="20">
        <f>Table1[[#This Row],[Profit]]</f>
        <v>1973.05</v>
      </c>
    </row>
    <row r="3436" spans="5:6">
      <c r="E3436" s="19">
        <f>Table1[[#This Row],[Discount (%)]]</f>
        <v>44</v>
      </c>
      <c r="F3436" s="20">
        <f>Table1[[#This Row],[Profit]]</f>
        <v>1575.73</v>
      </c>
    </row>
    <row r="3437" spans="5:6">
      <c r="E3437" s="19">
        <f>Table1[[#This Row],[Discount (%)]]</f>
        <v>43</v>
      </c>
      <c r="F3437" s="20">
        <f>Table1[[#This Row],[Profit]]</f>
        <v>774.42</v>
      </c>
    </row>
    <row r="3438" spans="5:6">
      <c r="E3438" s="19">
        <f>Table1[[#This Row],[Discount (%)]]</f>
        <v>44</v>
      </c>
      <c r="F3438" s="20">
        <f>Table1[[#This Row],[Profit]]</f>
        <v>1599.75</v>
      </c>
    </row>
    <row r="3439" spans="5:6">
      <c r="E3439" s="19">
        <f>Table1[[#This Row],[Discount (%)]]</f>
        <v>24</v>
      </c>
      <c r="F3439" s="20">
        <f>Table1[[#This Row],[Profit]]</f>
        <v>962.6</v>
      </c>
    </row>
    <row r="3440" spans="5:6">
      <c r="E3440" s="19">
        <f>Table1[[#This Row],[Discount (%)]]</f>
        <v>4</v>
      </c>
      <c r="F3440" s="20">
        <f>Table1[[#This Row],[Profit]]</f>
        <v>761.71</v>
      </c>
    </row>
    <row r="3441" spans="5:6">
      <c r="E3441" s="19">
        <f>Table1[[#This Row],[Discount (%)]]</f>
        <v>40</v>
      </c>
      <c r="F3441" s="20">
        <f>Table1[[#This Row],[Profit]]</f>
        <v>1663.21</v>
      </c>
    </row>
    <row r="3442" spans="5:6">
      <c r="E3442" s="19">
        <f>Table1[[#This Row],[Discount (%)]]</f>
        <v>22</v>
      </c>
      <c r="F3442" s="20">
        <f>Table1[[#This Row],[Profit]]</f>
        <v>1860.97</v>
      </c>
    </row>
    <row r="3443" spans="5:6">
      <c r="E3443" s="19">
        <f>Table1[[#This Row],[Discount (%)]]</f>
        <v>1</v>
      </c>
      <c r="F3443" s="20">
        <f>Table1[[#This Row],[Profit]]</f>
        <v>619.33000000000004</v>
      </c>
    </row>
    <row r="3444" spans="5:6">
      <c r="E3444" s="19">
        <f>Table1[[#This Row],[Discount (%)]]</f>
        <v>5</v>
      </c>
      <c r="F3444" s="20">
        <f>Table1[[#This Row],[Profit]]</f>
        <v>646.28</v>
      </c>
    </row>
    <row r="3445" spans="5:6">
      <c r="E3445" s="19">
        <f>Table1[[#This Row],[Discount (%)]]</f>
        <v>9</v>
      </c>
      <c r="F3445" s="20">
        <f>Table1[[#This Row],[Profit]]</f>
        <v>548.35</v>
      </c>
    </row>
    <row r="3446" spans="5:6">
      <c r="E3446" s="19">
        <f>Table1[[#This Row],[Discount (%)]]</f>
        <v>28</v>
      </c>
      <c r="F3446" s="20">
        <f>Table1[[#This Row],[Profit]]</f>
        <v>1174.6600000000001</v>
      </c>
    </row>
    <row r="3447" spans="5:6">
      <c r="E3447" s="19">
        <f>Table1[[#This Row],[Discount (%)]]</f>
        <v>31</v>
      </c>
      <c r="F3447" s="20">
        <f>Table1[[#This Row],[Profit]]</f>
        <v>788.04</v>
      </c>
    </row>
    <row r="3448" spans="5:6">
      <c r="E3448" s="19">
        <f>Table1[[#This Row],[Discount (%)]]</f>
        <v>0</v>
      </c>
      <c r="F3448" s="20">
        <f>Table1[[#This Row],[Profit]]</f>
        <v>1209.25</v>
      </c>
    </row>
    <row r="3449" spans="5:6">
      <c r="E3449" s="19">
        <f>Table1[[#This Row],[Discount (%)]]</f>
        <v>30</v>
      </c>
      <c r="F3449" s="20">
        <f>Table1[[#This Row],[Profit]]</f>
        <v>591.04999999999995</v>
      </c>
    </row>
    <row r="3450" spans="5:6">
      <c r="E3450" s="19">
        <f>Table1[[#This Row],[Discount (%)]]</f>
        <v>5</v>
      </c>
      <c r="F3450" s="20">
        <f>Table1[[#This Row],[Profit]]</f>
        <v>501.45</v>
      </c>
    </row>
    <row r="3451" spans="5:6">
      <c r="E3451" s="19">
        <f>Table1[[#This Row],[Discount (%)]]</f>
        <v>20</v>
      </c>
      <c r="F3451" s="20">
        <f>Table1[[#This Row],[Profit]]</f>
        <v>140.6</v>
      </c>
    </row>
    <row r="3452" spans="5:6">
      <c r="E3452" s="19">
        <f>Table1[[#This Row],[Discount (%)]]</f>
        <v>16</v>
      </c>
      <c r="F3452" s="20">
        <f>Table1[[#This Row],[Profit]]</f>
        <v>1931.16</v>
      </c>
    </row>
    <row r="3453" spans="5:6">
      <c r="E3453" s="19">
        <f>Table1[[#This Row],[Discount (%)]]</f>
        <v>48</v>
      </c>
      <c r="F3453" s="20">
        <f>Table1[[#This Row],[Profit]]</f>
        <v>1570.19</v>
      </c>
    </row>
    <row r="3454" spans="5:6">
      <c r="E3454" s="19">
        <f>Table1[[#This Row],[Discount (%)]]</f>
        <v>17</v>
      </c>
      <c r="F3454" s="20">
        <f>Table1[[#This Row],[Profit]]</f>
        <v>1712.85</v>
      </c>
    </row>
    <row r="3455" spans="5:6">
      <c r="E3455" s="19">
        <f>Table1[[#This Row],[Discount (%)]]</f>
        <v>49</v>
      </c>
      <c r="F3455" s="20">
        <f>Table1[[#This Row],[Profit]]</f>
        <v>1699.19</v>
      </c>
    </row>
    <row r="3456" spans="5:6">
      <c r="E3456" s="19">
        <f>Table1[[#This Row],[Discount (%)]]</f>
        <v>49</v>
      </c>
      <c r="F3456" s="20">
        <f>Table1[[#This Row],[Profit]]</f>
        <v>395.29</v>
      </c>
    </row>
    <row r="3457" spans="5:6">
      <c r="E3457" s="19">
        <f>Table1[[#This Row],[Discount (%)]]</f>
        <v>9</v>
      </c>
      <c r="F3457" s="20">
        <f>Table1[[#This Row],[Profit]]</f>
        <v>688.35</v>
      </c>
    </row>
    <row r="3458" spans="5:6">
      <c r="E3458" s="19">
        <f>Table1[[#This Row],[Discount (%)]]</f>
        <v>20</v>
      </c>
      <c r="F3458" s="20">
        <f>Table1[[#This Row],[Profit]]</f>
        <v>1818.56</v>
      </c>
    </row>
    <row r="3459" spans="5:6">
      <c r="E3459" s="19">
        <f>Table1[[#This Row],[Discount (%)]]</f>
        <v>35</v>
      </c>
      <c r="F3459" s="20">
        <f>Table1[[#This Row],[Profit]]</f>
        <v>376.45</v>
      </c>
    </row>
    <row r="3460" spans="5:6">
      <c r="E3460" s="19">
        <f>Table1[[#This Row],[Discount (%)]]</f>
        <v>32</v>
      </c>
      <c r="F3460" s="20">
        <f>Table1[[#This Row],[Profit]]</f>
        <v>1196.56</v>
      </c>
    </row>
    <row r="3461" spans="5:6">
      <c r="E3461" s="19">
        <f>Table1[[#This Row],[Discount (%)]]</f>
        <v>2</v>
      </c>
      <c r="F3461" s="20">
        <f>Table1[[#This Row],[Profit]]</f>
        <v>1948.49</v>
      </c>
    </row>
    <row r="3462" spans="5:6">
      <c r="E3462" s="19">
        <f>Table1[[#This Row],[Discount (%)]]</f>
        <v>47</v>
      </c>
      <c r="F3462" s="20">
        <f>Table1[[#This Row],[Profit]]</f>
        <v>1598.74</v>
      </c>
    </row>
    <row r="3463" spans="5:6">
      <c r="E3463" s="19">
        <f>Table1[[#This Row],[Discount (%)]]</f>
        <v>9</v>
      </c>
      <c r="F3463" s="20">
        <f>Table1[[#This Row],[Profit]]</f>
        <v>981.23</v>
      </c>
    </row>
    <row r="3464" spans="5:6">
      <c r="E3464" s="19">
        <f>Table1[[#This Row],[Discount (%)]]</f>
        <v>6</v>
      </c>
      <c r="F3464" s="20">
        <f>Table1[[#This Row],[Profit]]</f>
        <v>1719.37</v>
      </c>
    </row>
    <row r="3465" spans="5:6">
      <c r="E3465" s="19">
        <f>Table1[[#This Row],[Discount (%)]]</f>
        <v>14</v>
      </c>
      <c r="F3465" s="20">
        <f>Table1[[#This Row],[Profit]]</f>
        <v>398.64</v>
      </c>
    </row>
    <row r="3466" spans="5:6">
      <c r="E3466" s="19">
        <f>Table1[[#This Row],[Discount (%)]]</f>
        <v>14</v>
      </c>
      <c r="F3466" s="20">
        <f>Table1[[#This Row],[Profit]]</f>
        <v>1362.61</v>
      </c>
    </row>
    <row r="3467" spans="5:6">
      <c r="E3467" s="19">
        <f>Table1[[#This Row],[Discount (%)]]</f>
        <v>14</v>
      </c>
      <c r="F3467" s="20">
        <f>Table1[[#This Row],[Profit]]</f>
        <v>1456.73</v>
      </c>
    </row>
    <row r="3468" spans="5:6">
      <c r="E3468" s="19">
        <f>Table1[[#This Row],[Discount (%)]]</f>
        <v>46</v>
      </c>
      <c r="F3468" s="20">
        <f>Table1[[#This Row],[Profit]]</f>
        <v>730.62</v>
      </c>
    </row>
    <row r="3469" spans="5:6">
      <c r="E3469" s="19">
        <f>Table1[[#This Row],[Discount (%)]]</f>
        <v>15</v>
      </c>
      <c r="F3469" s="20">
        <f>Table1[[#This Row],[Profit]]</f>
        <v>502.31</v>
      </c>
    </row>
    <row r="3470" spans="5:6">
      <c r="E3470" s="19">
        <f>Table1[[#This Row],[Discount (%)]]</f>
        <v>0</v>
      </c>
      <c r="F3470" s="20">
        <f>Table1[[#This Row],[Profit]]</f>
        <v>548.28</v>
      </c>
    </row>
    <row r="3471" spans="5:6">
      <c r="E3471" s="19">
        <f>Table1[[#This Row],[Discount (%)]]</f>
        <v>35</v>
      </c>
      <c r="F3471" s="20">
        <f>Table1[[#This Row],[Profit]]</f>
        <v>209.34</v>
      </c>
    </row>
    <row r="3472" spans="5:6">
      <c r="E3472" s="19">
        <f>Table1[[#This Row],[Discount (%)]]</f>
        <v>49</v>
      </c>
      <c r="F3472" s="20">
        <f>Table1[[#This Row],[Profit]]</f>
        <v>1641.49</v>
      </c>
    </row>
    <row r="3473" spans="5:6">
      <c r="E3473" s="19">
        <f>Table1[[#This Row],[Discount (%)]]</f>
        <v>38</v>
      </c>
      <c r="F3473" s="20">
        <f>Table1[[#This Row],[Profit]]</f>
        <v>1692.03</v>
      </c>
    </row>
    <row r="3474" spans="5:6">
      <c r="E3474" s="19">
        <f>Table1[[#This Row],[Discount (%)]]</f>
        <v>21</v>
      </c>
      <c r="F3474" s="20">
        <f>Table1[[#This Row],[Profit]]</f>
        <v>1777.66</v>
      </c>
    </row>
    <row r="3475" spans="5:6">
      <c r="E3475" s="19">
        <f>Table1[[#This Row],[Discount (%)]]</f>
        <v>20</v>
      </c>
      <c r="F3475" s="20">
        <f>Table1[[#This Row],[Profit]]</f>
        <v>1955.13</v>
      </c>
    </row>
    <row r="3476" spans="5:6">
      <c r="E3476" s="19">
        <f>Table1[[#This Row],[Discount (%)]]</f>
        <v>16</v>
      </c>
      <c r="F3476" s="20">
        <f>Table1[[#This Row],[Profit]]</f>
        <v>291.45</v>
      </c>
    </row>
    <row r="3477" spans="5:6">
      <c r="E3477" s="19">
        <f>Table1[[#This Row],[Discount (%)]]</f>
        <v>12</v>
      </c>
      <c r="F3477" s="20">
        <f>Table1[[#This Row],[Profit]]</f>
        <v>1076.28</v>
      </c>
    </row>
    <row r="3478" spans="5:6">
      <c r="E3478" s="19">
        <f>Table1[[#This Row],[Discount (%)]]</f>
        <v>6</v>
      </c>
      <c r="F3478" s="20">
        <f>Table1[[#This Row],[Profit]]</f>
        <v>211.85</v>
      </c>
    </row>
    <row r="3479" spans="5:6">
      <c r="E3479" s="19">
        <f>Table1[[#This Row],[Discount (%)]]</f>
        <v>39</v>
      </c>
      <c r="F3479" s="20">
        <f>Table1[[#This Row],[Profit]]</f>
        <v>1117.27</v>
      </c>
    </row>
    <row r="3480" spans="5:6">
      <c r="E3480" s="19">
        <f>Table1[[#This Row],[Discount (%)]]</f>
        <v>33</v>
      </c>
      <c r="F3480" s="20">
        <f>Table1[[#This Row],[Profit]]</f>
        <v>540.95000000000005</v>
      </c>
    </row>
    <row r="3481" spans="5:6">
      <c r="E3481" s="19">
        <f>Table1[[#This Row],[Discount (%)]]</f>
        <v>42</v>
      </c>
      <c r="F3481" s="20">
        <f>Table1[[#This Row],[Profit]]</f>
        <v>636.57000000000005</v>
      </c>
    </row>
    <row r="3482" spans="5:6">
      <c r="E3482" s="19">
        <f>Table1[[#This Row],[Discount (%)]]</f>
        <v>29</v>
      </c>
      <c r="F3482" s="20">
        <f>Table1[[#This Row],[Profit]]</f>
        <v>1707.37</v>
      </c>
    </row>
    <row r="3483" spans="5:6">
      <c r="E3483" s="19">
        <f>Table1[[#This Row],[Discount (%)]]</f>
        <v>45</v>
      </c>
      <c r="F3483" s="20">
        <f>Table1[[#This Row],[Profit]]</f>
        <v>1769.2</v>
      </c>
    </row>
    <row r="3484" spans="5:6">
      <c r="E3484" s="19">
        <f>Table1[[#This Row],[Discount (%)]]</f>
        <v>16</v>
      </c>
      <c r="F3484" s="20">
        <f>Table1[[#This Row],[Profit]]</f>
        <v>760.12</v>
      </c>
    </row>
    <row r="3485" spans="5:6">
      <c r="E3485" s="19">
        <f>Table1[[#This Row],[Discount (%)]]</f>
        <v>15</v>
      </c>
      <c r="F3485" s="20">
        <f>Table1[[#This Row],[Profit]]</f>
        <v>1795.98</v>
      </c>
    </row>
    <row r="3486" spans="5:6">
      <c r="E3486" s="19">
        <f>Table1[[#This Row],[Discount (%)]]</f>
        <v>31</v>
      </c>
      <c r="F3486" s="20">
        <f>Table1[[#This Row],[Profit]]</f>
        <v>311.83</v>
      </c>
    </row>
    <row r="3487" spans="5:6">
      <c r="E3487" s="19">
        <f>Table1[[#This Row],[Discount (%)]]</f>
        <v>32</v>
      </c>
      <c r="F3487" s="20">
        <f>Table1[[#This Row],[Profit]]</f>
        <v>364.03</v>
      </c>
    </row>
    <row r="3488" spans="5:6">
      <c r="E3488" s="19">
        <f>Table1[[#This Row],[Discount (%)]]</f>
        <v>39</v>
      </c>
      <c r="F3488" s="20">
        <f>Table1[[#This Row],[Profit]]</f>
        <v>1135.71</v>
      </c>
    </row>
    <row r="3489" spans="5:6">
      <c r="E3489" s="19">
        <f>Table1[[#This Row],[Discount (%)]]</f>
        <v>26</v>
      </c>
      <c r="F3489" s="20">
        <f>Table1[[#This Row],[Profit]]</f>
        <v>1343.23</v>
      </c>
    </row>
    <row r="3490" spans="5:6">
      <c r="E3490" s="19">
        <f>Table1[[#This Row],[Discount (%)]]</f>
        <v>10</v>
      </c>
      <c r="F3490" s="20">
        <f>Table1[[#This Row],[Profit]]</f>
        <v>1711.43</v>
      </c>
    </row>
    <row r="3491" spans="5:6">
      <c r="E3491" s="19">
        <f>Table1[[#This Row],[Discount (%)]]</f>
        <v>32</v>
      </c>
      <c r="F3491" s="20">
        <f>Table1[[#This Row],[Profit]]</f>
        <v>689.64</v>
      </c>
    </row>
    <row r="3492" spans="5:6">
      <c r="E3492" s="19">
        <f>Table1[[#This Row],[Discount (%)]]</f>
        <v>6</v>
      </c>
      <c r="F3492" s="20">
        <f>Table1[[#This Row],[Profit]]</f>
        <v>1292.22</v>
      </c>
    </row>
    <row r="3493" spans="5:6">
      <c r="E3493" s="19">
        <f>Table1[[#This Row],[Discount (%)]]</f>
        <v>1</v>
      </c>
      <c r="F3493" s="20">
        <f>Table1[[#This Row],[Profit]]</f>
        <v>544.1</v>
      </c>
    </row>
    <row r="3494" spans="5:6">
      <c r="E3494" s="19">
        <f>Table1[[#This Row],[Discount (%)]]</f>
        <v>26</v>
      </c>
      <c r="F3494" s="20">
        <f>Table1[[#This Row],[Profit]]</f>
        <v>1032.01</v>
      </c>
    </row>
    <row r="3495" spans="5:6">
      <c r="E3495" s="19">
        <f>Table1[[#This Row],[Discount (%)]]</f>
        <v>17</v>
      </c>
      <c r="F3495" s="20">
        <f>Table1[[#This Row],[Profit]]</f>
        <v>1810.83</v>
      </c>
    </row>
    <row r="3496" spans="5:6">
      <c r="E3496" s="19">
        <f>Table1[[#This Row],[Discount (%)]]</f>
        <v>30</v>
      </c>
      <c r="F3496" s="20">
        <f>Table1[[#This Row],[Profit]]</f>
        <v>1436.59</v>
      </c>
    </row>
    <row r="3497" spans="5:6">
      <c r="E3497" s="19">
        <f>Table1[[#This Row],[Discount (%)]]</f>
        <v>1</v>
      </c>
      <c r="F3497" s="20">
        <f>Table1[[#This Row],[Profit]]</f>
        <v>435.87</v>
      </c>
    </row>
    <row r="3498" spans="5:6">
      <c r="E3498" s="19">
        <f>Table1[[#This Row],[Discount (%)]]</f>
        <v>16</v>
      </c>
      <c r="F3498" s="20">
        <f>Table1[[#This Row],[Profit]]</f>
        <v>1340.71</v>
      </c>
    </row>
    <row r="3499" spans="5:6">
      <c r="E3499" s="19">
        <f>Table1[[#This Row],[Discount (%)]]</f>
        <v>11</v>
      </c>
      <c r="F3499" s="20">
        <f>Table1[[#This Row],[Profit]]</f>
        <v>1870.9</v>
      </c>
    </row>
    <row r="3500" spans="5:6">
      <c r="E3500" s="19">
        <f>Table1[[#This Row],[Discount (%)]]</f>
        <v>14</v>
      </c>
      <c r="F3500" s="20">
        <f>Table1[[#This Row],[Profit]]</f>
        <v>742.75</v>
      </c>
    </row>
    <row r="3501" spans="5:6">
      <c r="E3501" s="19">
        <f>Table1[[#This Row],[Discount (%)]]</f>
        <v>15</v>
      </c>
      <c r="F3501" s="20">
        <f>Table1[[#This Row],[Profit]]</f>
        <v>268.92</v>
      </c>
    </row>
    <row r="3502" spans="5:6">
      <c r="E3502" s="19">
        <f>Table1[[#This Row],[Discount (%)]]</f>
        <v>50</v>
      </c>
      <c r="F3502" s="20">
        <f>Table1[[#This Row],[Profit]]</f>
        <v>322.64</v>
      </c>
    </row>
    <row r="3503" spans="5:6">
      <c r="E3503" s="19">
        <f>Table1[[#This Row],[Discount (%)]]</f>
        <v>5</v>
      </c>
      <c r="F3503" s="20">
        <f>Table1[[#This Row],[Profit]]</f>
        <v>1045.77</v>
      </c>
    </row>
    <row r="3504" spans="5:6">
      <c r="E3504" s="19">
        <f>Table1[[#This Row],[Discount (%)]]</f>
        <v>19</v>
      </c>
      <c r="F3504" s="20">
        <f>Table1[[#This Row],[Profit]]</f>
        <v>132.97999999999999</v>
      </c>
    </row>
    <row r="3505" spans="5:6">
      <c r="E3505" s="19">
        <f>Table1[[#This Row],[Discount (%)]]</f>
        <v>7</v>
      </c>
      <c r="F3505" s="20">
        <f>Table1[[#This Row],[Profit]]</f>
        <v>952.92</v>
      </c>
    </row>
    <row r="3506" spans="5:6">
      <c r="E3506" s="19">
        <f>Table1[[#This Row],[Discount (%)]]</f>
        <v>14</v>
      </c>
      <c r="F3506" s="20">
        <f>Table1[[#This Row],[Profit]]</f>
        <v>150.58000000000001</v>
      </c>
    </row>
    <row r="3507" spans="5:6">
      <c r="E3507" s="19">
        <f>Table1[[#This Row],[Discount (%)]]</f>
        <v>15</v>
      </c>
      <c r="F3507" s="20">
        <f>Table1[[#This Row],[Profit]]</f>
        <v>1406.72</v>
      </c>
    </row>
    <row r="3508" spans="5:6">
      <c r="E3508" s="19">
        <f>Table1[[#This Row],[Discount (%)]]</f>
        <v>7</v>
      </c>
      <c r="F3508" s="20">
        <f>Table1[[#This Row],[Profit]]</f>
        <v>1330.3</v>
      </c>
    </row>
    <row r="3509" spans="5:6">
      <c r="E3509" s="19">
        <f>Table1[[#This Row],[Discount (%)]]</f>
        <v>37</v>
      </c>
      <c r="F3509" s="20">
        <f>Table1[[#This Row],[Profit]]</f>
        <v>1195</v>
      </c>
    </row>
    <row r="3510" spans="5:6">
      <c r="E3510" s="19">
        <f>Table1[[#This Row],[Discount (%)]]</f>
        <v>15</v>
      </c>
      <c r="F3510" s="20">
        <f>Table1[[#This Row],[Profit]]</f>
        <v>212.46</v>
      </c>
    </row>
    <row r="3511" spans="5:6">
      <c r="E3511" s="19">
        <f>Table1[[#This Row],[Discount (%)]]</f>
        <v>31</v>
      </c>
      <c r="F3511" s="20">
        <f>Table1[[#This Row],[Profit]]</f>
        <v>1304.3699999999999</v>
      </c>
    </row>
    <row r="3512" spans="5:6">
      <c r="E3512" s="19">
        <f>Table1[[#This Row],[Discount (%)]]</f>
        <v>6</v>
      </c>
      <c r="F3512" s="20">
        <f>Table1[[#This Row],[Profit]]</f>
        <v>213.96</v>
      </c>
    </row>
    <row r="3513" spans="5:6">
      <c r="E3513" s="19">
        <f>Table1[[#This Row],[Discount (%)]]</f>
        <v>36</v>
      </c>
      <c r="F3513" s="20">
        <f>Table1[[#This Row],[Profit]]</f>
        <v>61.49</v>
      </c>
    </row>
    <row r="3514" spans="5:6">
      <c r="E3514" s="19">
        <f>Table1[[#This Row],[Discount (%)]]</f>
        <v>39</v>
      </c>
      <c r="F3514" s="20">
        <f>Table1[[#This Row],[Profit]]</f>
        <v>534.04999999999995</v>
      </c>
    </row>
    <row r="3515" spans="5:6">
      <c r="E3515" s="19">
        <f>Table1[[#This Row],[Discount (%)]]</f>
        <v>25</v>
      </c>
      <c r="F3515" s="20">
        <f>Table1[[#This Row],[Profit]]</f>
        <v>1852.47</v>
      </c>
    </row>
    <row r="3516" spans="5:6">
      <c r="E3516" s="19">
        <f>Table1[[#This Row],[Discount (%)]]</f>
        <v>28</v>
      </c>
      <c r="F3516" s="20">
        <f>Table1[[#This Row],[Profit]]</f>
        <v>1782.82</v>
      </c>
    </row>
    <row r="3517" spans="5:6">
      <c r="E3517" s="19">
        <f>Table1[[#This Row],[Discount (%)]]</f>
        <v>23</v>
      </c>
      <c r="F3517" s="20">
        <f>Table1[[#This Row],[Profit]]</f>
        <v>1542.38</v>
      </c>
    </row>
    <row r="3518" spans="5:6">
      <c r="E3518" s="19">
        <f>Table1[[#This Row],[Discount (%)]]</f>
        <v>41</v>
      </c>
      <c r="F3518" s="20">
        <f>Table1[[#This Row],[Profit]]</f>
        <v>1240.19</v>
      </c>
    </row>
    <row r="3519" spans="5:6">
      <c r="E3519" s="19">
        <f>Table1[[#This Row],[Discount (%)]]</f>
        <v>32</v>
      </c>
      <c r="F3519" s="20">
        <f>Table1[[#This Row],[Profit]]</f>
        <v>411.99</v>
      </c>
    </row>
    <row r="3520" spans="5:6">
      <c r="E3520" s="19">
        <f>Table1[[#This Row],[Discount (%)]]</f>
        <v>38</v>
      </c>
      <c r="F3520" s="20">
        <f>Table1[[#This Row],[Profit]]</f>
        <v>1902.36</v>
      </c>
    </row>
    <row r="3521" spans="5:6">
      <c r="E3521" s="19">
        <f>Table1[[#This Row],[Discount (%)]]</f>
        <v>11</v>
      </c>
      <c r="F3521" s="20">
        <f>Table1[[#This Row],[Profit]]</f>
        <v>266.62</v>
      </c>
    </row>
    <row r="3522" spans="5:6">
      <c r="E3522" s="19">
        <f>Table1[[#This Row],[Discount (%)]]</f>
        <v>13</v>
      </c>
      <c r="F3522" s="20">
        <f>Table1[[#This Row],[Profit]]</f>
        <v>1580.77</v>
      </c>
    </row>
    <row r="3523" spans="5:6">
      <c r="E3523" s="19">
        <f>Table1[[#This Row],[Discount (%)]]</f>
        <v>19</v>
      </c>
      <c r="F3523" s="20">
        <f>Table1[[#This Row],[Profit]]</f>
        <v>886.41</v>
      </c>
    </row>
    <row r="3524" spans="5:6">
      <c r="E3524" s="19">
        <f>Table1[[#This Row],[Discount (%)]]</f>
        <v>13</v>
      </c>
      <c r="F3524" s="20">
        <f>Table1[[#This Row],[Profit]]</f>
        <v>1052.1199999999999</v>
      </c>
    </row>
    <row r="3525" spans="5:6">
      <c r="E3525" s="19">
        <f>Table1[[#This Row],[Discount (%)]]</f>
        <v>14</v>
      </c>
      <c r="F3525" s="20">
        <f>Table1[[#This Row],[Profit]]</f>
        <v>218.6</v>
      </c>
    </row>
    <row r="3526" spans="5:6">
      <c r="E3526" s="19">
        <f>Table1[[#This Row],[Discount (%)]]</f>
        <v>41</v>
      </c>
      <c r="F3526" s="20">
        <f>Table1[[#This Row],[Profit]]</f>
        <v>750.93</v>
      </c>
    </row>
    <row r="3527" spans="5:6">
      <c r="E3527" s="19">
        <f>Table1[[#This Row],[Discount (%)]]</f>
        <v>19</v>
      </c>
      <c r="F3527" s="20">
        <f>Table1[[#This Row],[Profit]]</f>
        <v>1677.2</v>
      </c>
    </row>
    <row r="3528" spans="5:6">
      <c r="E3528" s="19">
        <f>Table1[[#This Row],[Discount (%)]]</f>
        <v>45</v>
      </c>
      <c r="F3528" s="20">
        <f>Table1[[#This Row],[Profit]]</f>
        <v>596.21</v>
      </c>
    </row>
    <row r="3529" spans="5:6">
      <c r="E3529" s="19">
        <f>Table1[[#This Row],[Discount (%)]]</f>
        <v>48</v>
      </c>
      <c r="F3529" s="20">
        <f>Table1[[#This Row],[Profit]]</f>
        <v>181.83</v>
      </c>
    </row>
    <row r="3530" spans="5:6">
      <c r="E3530" s="19">
        <f>Table1[[#This Row],[Discount (%)]]</f>
        <v>18</v>
      </c>
      <c r="F3530" s="20">
        <f>Table1[[#This Row],[Profit]]</f>
        <v>687.58</v>
      </c>
    </row>
    <row r="3531" spans="5:6">
      <c r="E3531" s="19">
        <f>Table1[[#This Row],[Discount (%)]]</f>
        <v>9</v>
      </c>
      <c r="F3531" s="20">
        <f>Table1[[#This Row],[Profit]]</f>
        <v>32.79</v>
      </c>
    </row>
    <row r="3532" spans="5:6">
      <c r="E3532" s="19">
        <f>Table1[[#This Row],[Discount (%)]]</f>
        <v>8</v>
      </c>
      <c r="F3532" s="20">
        <f>Table1[[#This Row],[Profit]]</f>
        <v>833.66</v>
      </c>
    </row>
    <row r="3533" spans="5:6">
      <c r="E3533" s="19">
        <f>Table1[[#This Row],[Discount (%)]]</f>
        <v>43</v>
      </c>
      <c r="F3533" s="20">
        <f>Table1[[#This Row],[Profit]]</f>
        <v>1783.65</v>
      </c>
    </row>
    <row r="3534" spans="5:6">
      <c r="E3534" s="19">
        <f>Table1[[#This Row],[Discount (%)]]</f>
        <v>37</v>
      </c>
      <c r="F3534" s="20">
        <f>Table1[[#This Row],[Profit]]</f>
        <v>1799.63</v>
      </c>
    </row>
    <row r="3535" spans="5:6">
      <c r="E3535" s="19">
        <f>Table1[[#This Row],[Discount (%)]]</f>
        <v>42</v>
      </c>
      <c r="F3535" s="20">
        <f>Table1[[#This Row],[Profit]]</f>
        <v>1333.53</v>
      </c>
    </row>
    <row r="3536" spans="5:6">
      <c r="E3536" s="19">
        <f>Table1[[#This Row],[Discount (%)]]</f>
        <v>6</v>
      </c>
      <c r="F3536" s="20">
        <f>Table1[[#This Row],[Profit]]</f>
        <v>1694.06</v>
      </c>
    </row>
    <row r="3537" spans="5:6">
      <c r="E3537" s="19">
        <f>Table1[[#This Row],[Discount (%)]]</f>
        <v>18</v>
      </c>
      <c r="F3537" s="20">
        <f>Table1[[#This Row],[Profit]]</f>
        <v>111.78</v>
      </c>
    </row>
    <row r="3538" spans="5:6">
      <c r="E3538" s="19">
        <f>Table1[[#This Row],[Discount (%)]]</f>
        <v>50</v>
      </c>
      <c r="F3538" s="20">
        <f>Table1[[#This Row],[Profit]]</f>
        <v>1375.28</v>
      </c>
    </row>
    <row r="3539" spans="5:6">
      <c r="E3539" s="19">
        <f>Table1[[#This Row],[Discount (%)]]</f>
        <v>7</v>
      </c>
      <c r="F3539" s="20">
        <f>Table1[[#This Row],[Profit]]</f>
        <v>1512.66</v>
      </c>
    </row>
    <row r="3540" spans="5:6">
      <c r="E3540" s="19">
        <f>Table1[[#This Row],[Discount (%)]]</f>
        <v>45</v>
      </c>
      <c r="F3540" s="20">
        <f>Table1[[#This Row],[Profit]]</f>
        <v>1562.69</v>
      </c>
    </row>
    <row r="3541" spans="5:6">
      <c r="E3541" s="19">
        <f>Table1[[#This Row],[Discount (%)]]</f>
        <v>2</v>
      </c>
      <c r="F3541" s="20">
        <f>Table1[[#This Row],[Profit]]</f>
        <v>548.61</v>
      </c>
    </row>
    <row r="3542" spans="5:6">
      <c r="E3542" s="19">
        <f>Table1[[#This Row],[Discount (%)]]</f>
        <v>40</v>
      </c>
      <c r="F3542" s="20">
        <f>Table1[[#This Row],[Profit]]</f>
        <v>616.61</v>
      </c>
    </row>
    <row r="3543" spans="5:6">
      <c r="E3543" s="19">
        <f>Table1[[#This Row],[Discount (%)]]</f>
        <v>7</v>
      </c>
      <c r="F3543" s="20">
        <f>Table1[[#This Row],[Profit]]</f>
        <v>1101.5</v>
      </c>
    </row>
    <row r="3544" spans="5:6">
      <c r="E3544" s="19">
        <f>Table1[[#This Row],[Discount (%)]]</f>
        <v>26</v>
      </c>
      <c r="F3544" s="20">
        <f>Table1[[#This Row],[Profit]]</f>
        <v>865.49</v>
      </c>
    </row>
    <row r="3545" spans="5:6">
      <c r="E3545" s="19">
        <f>Table1[[#This Row],[Discount (%)]]</f>
        <v>45</v>
      </c>
      <c r="F3545" s="20">
        <f>Table1[[#This Row],[Profit]]</f>
        <v>1536.19</v>
      </c>
    </row>
    <row r="3546" spans="5:6">
      <c r="E3546" s="19">
        <f>Table1[[#This Row],[Discount (%)]]</f>
        <v>13</v>
      </c>
      <c r="F3546" s="20">
        <f>Table1[[#This Row],[Profit]]</f>
        <v>744.21</v>
      </c>
    </row>
    <row r="3547" spans="5:6">
      <c r="E3547" s="19">
        <f>Table1[[#This Row],[Discount (%)]]</f>
        <v>44</v>
      </c>
      <c r="F3547" s="20">
        <f>Table1[[#This Row],[Profit]]</f>
        <v>160.82</v>
      </c>
    </row>
    <row r="3548" spans="5:6">
      <c r="E3548" s="19">
        <f>Table1[[#This Row],[Discount (%)]]</f>
        <v>48</v>
      </c>
      <c r="F3548" s="20">
        <f>Table1[[#This Row],[Profit]]</f>
        <v>1646.45</v>
      </c>
    </row>
    <row r="3549" spans="5:6">
      <c r="E3549" s="19">
        <f>Table1[[#This Row],[Discount (%)]]</f>
        <v>3</v>
      </c>
      <c r="F3549" s="20">
        <f>Table1[[#This Row],[Profit]]</f>
        <v>1178.32</v>
      </c>
    </row>
    <row r="3550" spans="5:6">
      <c r="E3550" s="19">
        <f>Table1[[#This Row],[Discount (%)]]</f>
        <v>20</v>
      </c>
      <c r="F3550" s="20">
        <f>Table1[[#This Row],[Profit]]</f>
        <v>1169.5899999999999</v>
      </c>
    </row>
    <row r="3551" spans="5:6">
      <c r="E3551" s="19">
        <f>Table1[[#This Row],[Discount (%)]]</f>
        <v>4</v>
      </c>
      <c r="F3551" s="20">
        <f>Table1[[#This Row],[Profit]]</f>
        <v>1751.23</v>
      </c>
    </row>
    <row r="3552" spans="5:6">
      <c r="E3552" s="19">
        <f>Table1[[#This Row],[Discount (%)]]</f>
        <v>19</v>
      </c>
      <c r="F3552" s="20">
        <f>Table1[[#This Row],[Profit]]</f>
        <v>841.05</v>
      </c>
    </row>
    <row r="3553" spans="5:6">
      <c r="E3553" s="19">
        <f>Table1[[#This Row],[Discount (%)]]</f>
        <v>23</v>
      </c>
      <c r="F3553" s="20">
        <f>Table1[[#This Row],[Profit]]</f>
        <v>357.8</v>
      </c>
    </row>
    <row r="3554" spans="5:6">
      <c r="E3554" s="19">
        <f>Table1[[#This Row],[Discount (%)]]</f>
        <v>16</v>
      </c>
      <c r="F3554" s="20">
        <f>Table1[[#This Row],[Profit]]</f>
        <v>1338.97</v>
      </c>
    </row>
    <row r="3555" spans="5:6">
      <c r="E3555" s="19">
        <f>Table1[[#This Row],[Discount (%)]]</f>
        <v>11</v>
      </c>
      <c r="F3555" s="20">
        <f>Table1[[#This Row],[Profit]]</f>
        <v>424.46</v>
      </c>
    </row>
    <row r="3556" spans="5:6">
      <c r="E3556" s="19">
        <f>Table1[[#This Row],[Discount (%)]]</f>
        <v>41</v>
      </c>
      <c r="F3556" s="20">
        <f>Table1[[#This Row],[Profit]]</f>
        <v>388.69</v>
      </c>
    </row>
    <row r="3557" spans="5:6">
      <c r="E3557" s="19">
        <f>Table1[[#This Row],[Discount (%)]]</f>
        <v>8</v>
      </c>
      <c r="F3557" s="20">
        <f>Table1[[#This Row],[Profit]]</f>
        <v>621.94000000000005</v>
      </c>
    </row>
    <row r="3558" spans="5:6">
      <c r="E3558" s="19">
        <f>Table1[[#This Row],[Discount (%)]]</f>
        <v>33</v>
      </c>
      <c r="F3558" s="20">
        <f>Table1[[#This Row],[Profit]]</f>
        <v>715.85</v>
      </c>
    </row>
    <row r="3559" spans="5:6">
      <c r="E3559" s="19">
        <f>Table1[[#This Row],[Discount (%)]]</f>
        <v>30</v>
      </c>
      <c r="F3559" s="20">
        <f>Table1[[#This Row],[Profit]]</f>
        <v>1065.8800000000001</v>
      </c>
    </row>
    <row r="3560" spans="5:6">
      <c r="E3560" s="19">
        <f>Table1[[#This Row],[Discount (%)]]</f>
        <v>2</v>
      </c>
      <c r="F3560" s="20">
        <f>Table1[[#This Row],[Profit]]</f>
        <v>770.9</v>
      </c>
    </row>
    <row r="3561" spans="5:6">
      <c r="E3561" s="19">
        <f>Table1[[#This Row],[Discount (%)]]</f>
        <v>16</v>
      </c>
      <c r="F3561" s="20">
        <f>Table1[[#This Row],[Profit]]</f>
        <v>1578.68</v>
      </c>
    </row>
    <row r="3562" spans="5:6">
      <c r="E3562" s="19">
        <f>Table1[[#This Row],[Discount (%)]]</f>
        <v>32</v>
      </c>
      <c r="F3562" s="20">
        <f>Table1[[#This Row],[Profit]]</f>
        <v>1570.04</v>
      </c>
    </row>
    <row r="3563" spans="5:6">
      <c r="E3563" s="19">
        <f>Table1[[#This Row],[Discount (%)]]</f>
        <v>41</v>
      </c>
      <c r="F3563" s="20">
        <f>Table1[[#This Row],[Profit]]</f>
        <v>831.58</v>
      </c>
    </row>
    <row r="3564" spans="5:6">
      <c r="E3564" s="19">
        <f>Table1[[#This Row],[Discount (%)]]</f>
        <v>25</v>
      </c>
      <c r="F3564" s="20">
        <f>Table1[[#This Row],[Profit]]</f>
        <v>1160.02</v>
      </c>
    </row>
    <row r="3565" spans="5:6">
      <c r="E3565" s="19">
        <f>Table1[[#This Row],[Discount (%)]]</f>
        <v>43</v>
      </c>
      <c r="F3565" s="20">
        <f>Table1[[#This Row],[Profit]]</f>
        <v>914.09</v>
      </c>
    </row>
    <row r="3566" spans="5:6">
      <c r="E3566" s="19">
        <f>Table1[[#This Row],[Discount (%)]]</f>
        <v>19</v>
      </c>
      <c r="F3566" s="20">
        <f>Table1[[#This Row],[Profit]]</f>
        <v>715.7</v>
      </c>
    </row>
    <row r="3567" spans="5:6">
      <c r="E3567" s="19">
        <f>Table1[[#This Row],[Discount (%)]]</f>
        <v>23</v>
      </c>
      <c r="F3567" s="20">
        <f>Table1[[#This Row],[Profit]]</f>
        <v>1456.26</v>
      </c>
    </row>
    <row r="3568" spans="5:6">
      <c r="E3568" s="19">
        <f>Table1[[#This Row],[Discount (%)]]</f>
        <v>24</v>
      </c>
      <c r="F3568" s="20">
        <f>Table1[[#This Row],[Profit]]</f>
        <v>1766.86</v>
      </c>
    </row>
    <row r="3569" spans="5:6">
      <c r="E3569" s="19">
        <f>Table1[[#This Row],[Discount (%)]]</f>
        <v>45</v>
      </c>
      <c r="F3569" s="20">
        <f>Table1[[#This Row],[Profit]]</f>
        <v>1666.38</v>
      </c>
    </row>
    <row r="3570" spans="5:6">
      <c r="E3570" s="19">
        <f>Table1[[#This Row],[Discount (%)]]</f>
        <v>35</v>
      </c>
      <c r="F3570" s="20">
        <f>Table1[[#This Row],[Profit]]</f>
        <v>187.03</v>
      </c>
    </row>
    <row r="3571" spans="5:6">
      <c r="E3571" s="19">
        <f>Table1[[#This Row],[Discount (%)]]</f>
        <v>22</v>
      </c>
      <c r="F3571" s="20">
        <f>Table1[[#This Row],[Profit]]</f>
        <v>632.55999999999995</v>
      </c>
    </row>
    <row r="3572" spans="5:6">
      <c r="E3572" s="19">
        <f>Table1[[#This Row],[Discount (%)]]</f>
        <v>45</v>
      </c>
      <c r="F3572" s="20">
        <f>Table1[[#This Row],[Profit]]</f>
        <v>965.64</v>
      </c>
    </row>
    <row r="3573" spans="5:6">
      <c r="E3573" s="19">
        <f>Table1[[#This Row],[Discount (%)]]</f>
        <v>5</v>
      </c>
      <c r="F3573" s="20">
        <f>Table1[[#This Row],[Profit]]</f>
        <v>225.39</v>
      </c>
    </row>
    <row r="3574" spans="5:6">
      <c r="E3574" s="19">
        <f>Table1[[#This Row],[Discount (%)]]</f>
        <v>13</v>
      </c>
      <c r="F3574" s="20">
        <f>Table1[[#This Row],[Profit]]</f>
        <v>345.86</v>
      </c>
    </row>
    <row r="3575" spans="5:6">
      <c r="E3575" s="19">
        <f>Table1[[#This Row],[Discount (%)]]</f>
        <v>17</v>
      </c>
      <c r="F3575" s="20">
        <f>Table1[[#This Row],[Profit]]</f>
        <v>851.78</v>
      </c>
    </row>
    <row r="3576" spans="5:6">
      <c r="E3576" s="19">
        <f>Table1[[#This Row],[Discount (%)]]</f>
        <v>36</v>
      </c>
      <c r="F3576" s="20">
        <f>Table1[[#This Row],[Profit]]</f>
        <v>366.49</v>
      </c>
    </row>
    <row r="3577" spans="5:6">
      <c r="E3577" s="19">
        <f>Table1[[#This Row],[Discount (%)]]</f>
        <v>13</v>
      </c>
      <c r="F3577" s="20">
        <f>Table1[[#This Row],[Profit]]</f>
        <v>1229.8599999999999</v>
      </c>
    </row>
    <row r="3578" spans="5:6">
      <c r="E3578" s="19">
        <f>Table1[[#This Row],[Discount (%)]]</f>
        <v>18</v>
      </c>
      <c r="F3578" s="20">
        <f>Table1[[#This Row],[Profit]]</f>
        <v>237.19</v>
      </c>
    </row>
    <row r="3579" spans="5:6">
      <c r="E3579" s="19">
        <f>Table1[[#This Row],[Discount (%)]]</f>
        <v>49</v>
      </c>
      <c r="F3579" s="20">
        <f>Table1[[#This Row],[Profit]]</f>
        <v>95.81</v>
      </c>
    </row>
    <row r="3580" spans="5:6">
      <c r="E3580" s="19">
        <f>Table1[[#This Row],[Discount (%)]]</f>
        <v>8</v>
      </c>
      <c r="F3580" s="20">
        <f>Table1[[#This Row],[Profit]]</f>
        <v>1647.39</v>
      </c>
    </row>
    <row r="3581" spans="5:6">
      <c r="E3581" s="19">
        <f>Table1[[#This Row],[Discount (%)]]</f>
        <v>32</v>
      </c>
      <c r="F3581" s="20">
        <f>Table1[[#This Row],[Profit]]</f>
        <v>1506.72</v>
      </c>
    </row>
    <row r="3582" spans="5:6">
      <c r="E3582" s="19">
        <f>Table1[[#This Row],[Discount (%)]]</f>
        <v>14</v>
      </c>
      <c r="F3582" s="20">
        <f>Table1[[#This Row],[Profit]]</f>
        <v>1506.77</v>
      </c>
    </row>
    <row r="3583" spans="5:6">
      <c r="E3583" s="19">
        <f>Table1[[#This Row],[Discount (%)]]</f>
        <v>8</v>
      </c>
      <c r="F3583" s="20">
        <f>Table1[[#This Row],[Profit]]</f>
        <v>840.58</v>
      </c>
    </row>
    <row r="3584" spans="5:6">
      <c r="E3584" s="19">
        <f>Table1[[#This Row],[Discount (%)]]</f>
        <v>4</v>
      </c>
      <c r="F3584" s="20">
        <f>Table1[[#This Row],[Profit]]</f>
        <v>1770.15</v>
      </c>
    </row>
    <row r="3585" spans="5:6">
      <c r="E3585" s="19">
        <f>Table1[[#This Row],[Discount (%)]]</f>
        <v>38</v>
      </c>
      <c r="F3585" s="20">
        <f>Table1[[#This Row],[Profit]]</f>
        <v>818.05</v>
      </c>
    </row>
    <row r="3586" spans="5:6">
      <c r="E3586" s="19">
        <f>Table1[[#This Row],[Discount (%)]]</f>
        <v>43</v>
      </c>
      <c r="F3586" s="20">
        <f>Table1[[#This Row],[Profit]]</f>
        <v>1846.12</v>
      </c>
    </row>
    <row r="3587" spans="5:6">
      <c r="E3587" s="19">
        <f>Table1[[#This Row],[Discount (%)]]</f>
        <v>17</v>
      </c>
      <c r="F3587" s="20">
        <f>Table1[[#This Row],[Profit]]</f>
        <v>1892.72</v>
      </c>
    </row>
    <row r="3588" spans="5:6">
      <c r="E3588" s="19">
        <f>Table1[[#This Row],[Discount (%)]]</f>
        <v>42</v>
      </c>
      <c r="F3588" s="20">
        <f>Table1[[#This Row],[Profit]]</f>
        <v>769.96</v>
      </c>
    </row>
    <row r="3589" spans="5:6">
      <c r="E3589" s="19">
        <f>Table1[[#This Row],[Discount (%)]]</f>
        <v>5</v>
      </c>
      <c r="F3589" s="20">
        <f>Table1[[#This Row],[Profit]]</f>
        <v>1455.51</v>
      </c>
    </row>
    <row r="3590" spans="5:6">
      <c r="E3590" s="19">
        <f>Table1[[#This Row],[Discount (%)]]</f>
        <v>13</v>
      </c>
      <c r="F3590" s="20">
        <f>Table1[[#This Row],[Profit]]</f>
        <v>538.54</v>
      </c>
    </row>
    <row r="3591" spans="5:6">
      <c r="E3591" s="19">
        <f>Table1[[#This Row],[Discount (%)]]</f>
        <v>45</v>
      </c>
      <c r="F3591" s="20">
        <f>Table1[[#This Row],[Profit]]</f>
        <v>247.5</v>
      </c>
    </row>
    <row r="3592" spans="5:6">
      <c r="E3592" s="19">
        <f>Table1[[#This Row],[Discount (%)]]</f>
        <v>50</v>
      </c>
      <c r="F3592" s="20">
        <f>Table1[[#This Row],[Profit]]</f>
        <v>303.83</v>
      </c>
    </row>
    <row r="3593" spans="5:6">
      <c r="E3593" s="19">
        <f>Table1[[#This Row],[Discount (%)]]</f>
        <v>24</v>
      </c>
      <c r="F3593" s="20">
        <f>Table1[[#This Row],[Profit]]</f>
        <v>1516.48</v>
      </c>
    </row>
    <row r="3594" spans="5:6">
      <c r="E3594" s="19">
        <f>Table1[[#This Row],[Discount (%)]]</f>
        <v>6</v>
      </c>
      <c r="F3594" s="20">
        <f>Table1[[#This Row],[Profit]]</f>
        <v>1125.3</v>
      </c>
    </row>
    <row r="3595" spans="5:6">
      <c r="E3595" s="19">
        <f>Table1[[#This Row],[Discount (%)]]</f>
        <v>0</v>
      </c>
      <c r="F3595" s="20">
        <f>Table1[[#This Row],[Profit]]</f>
        <v>188.55</v>
      </c>
    </row>
    <row r="3596" spans="5:6">
      <c r="E3596" s="19">
        <f>Table1[[#This Row],[Discount (%)]]</f>
        <v>5</v>
      </c>
      <c r="F3596" s="20">
        <f>Table1[[#This Row],[Profit]]</f>
        <v>1572.73</v>
      </c>
    </row>
    <row r="3597" spans="5:6">
      <c r="E3597" s="19">
        <f>Table1[[#This Row],[Discount (%)]]</f>
        <v>27</v>
      </c>
      <c r="F3597" s="20">
        <f>Table1[[#This Row],[Profit]]</f>
        <v>370.16</v>
      </c>
    </row>
    <row r="3598" spans="5:6">
      <c r="E3598" s="19">
        <f>Table1[[#This Row],[Discount (%)]]</f>
        <v>39</v>
      </c>
      <c r="F3598" s="20">
        <f>Table1[[#This Row],[Profit]]</f>
        <v>964.84</v>
      </c>
    </row>
    <row r="3599" spans="5:6">
      <c r="E3599" s="19">
        <f>Table1[[#This Row],[Discount (%)]]</f>
        <v>30</v>
      </c>
      <c r="F3599" s="20">
        <f>Table1[[#This Row],[Profit]]</f>
        <v>1832.25</v>
      </c>
    </row>
    <row r="3600" spans="5:6">
      <c r="E3600" s="19">
        <f>Table1[[#This Row],[Discount (%)]]</f>
        <v>43</v>
      </c>
      <c r="F3600" s="20">
        <f>Table1[[#This Row],[Profit]]</f>
        <v>924.75</v>
      </c>
    </row>
    <row r="3601" spans="5:6">
      <c r="E3601" s="19">
        <f>Table1[[#This Row],[Discount (%)]]</f>
        <v>32</v>
      </c>
      <c r="F3601" s="20">
        <f>Table1[[#This Row],[Profit]]</f>
        <v>1082.3</v>
      </c>
    </row>
    <row r="3602" spans="5:6">
      <c r="E3602" s="19">
        <f>Table1[[#This Row],[Discount (%)]]</f>
        <v>46</v>
      </c>
      <c r="F3602" s="20">
        <f>Table1[[#This Row],[Profit]]</f>
        <v>429.46</v>
      </c>
    </row>
    <row r="3603" spans="5:6">
      <c r="E3603" s="19">
        <f>Table1[[#This Row],[Discount (%)]]</f>
        <v>7</v>
      </c>
      <c r="F3603" s="20">
        <f>Table1[[#This Row],[Profit]]</f>
        <v>1076.99</v>
      </c>
    </row>
    <row r="3604" spans="5:6">
      <c r="E3604" s="19">
        <f>Table1[[#This Row],[Discount (%)]]</f>
        <v>41</v>
      </c>
      <c r="F3604" s="20">
        <f>Table1[[#This Row],[Profit]]</f>
        <v>849.7</v>
      </c>
    </row>
    <row r="3605" spans="5:6">
      <c r="E3605" s="19">
        <f>Table1[[#This Row],[Discount (%)]]</f>
        <v>10</v>
      </c>
      <c r="F3605" s="20">
        <f>Table1[[#This Row],[Profit]]</f>
        <v>449.78</v>
      </c>
    </row>
    <row r="3606" spans="5:6">
      <c r="E3606" s="19">
        <f>Table1[[#This Row],[Discount (%)]]</f>
        <v>3</v>
      </c>
      <c r="F3606" s="20">
        <f>Table1[[#This Row],[Profit]]</f>
        <v>336.15</v>
      </c>
    </row>
    <row r="3607" spans="5:6">
      <c r="E3607" s="19">
        <f>Table1[[#This Row],[Discount (%)]]</f>
        <v>13</v>
      </c>
      <c r="F3607" s="20">
        <f>Table1[[#This Row],[Profit]]</f>
        <v>23.69</v>
      </c>
    </row>
    <row r="3608" spans="5:6">
      <c r="E3608" s="19">
        <f>Table1[[#This Row],[Discount (%)]]</f>
        <v>6</v>
      </c>
      <c r="F3608" s="20">
        <f>Table1[[#This Row],[Profit]]</f>
        <v>1447.1</v>
      </c>
    </row>
    <row r="3609" spans="5:6">
      <c r="E3609" s="19">
        <f>Table1[[#This Row],[Discount (%)]]</f>
        <v>2</v>
      </c>
      <c r="F3609" s="20">
        <f>Table1[[#This Row],[Profit]]</f>
        <v>176.6</v>
      </c>
    </row>
    <row r="3610" spans="5:6">
      <c r="E3610" s="19">
        <f>Table1[[#This Row],[Discount (%)]]</f>
        <v>5</v>
      </c>
      <c r="F3610" s="20">
        <f>Table1[[#This Row],[Profit]]</f>
        <v>1228.26</v>
      </c>
    </row>
    <row r="3611" spans="5:6">
      <c r="E3611" s="19">
        <f>Table1[[#This Row],[Discount (%)]]</f>
        <v>19</v>
      </c>
      <c r="F3611" s="20">
        <f>Table1[[#This Row],[Profit]]</f>
        <v>305.36</v>
      </c>
    </row>
    <row r="3612" spans="5:6">
      <c r="E3612" s="19">
        <f>Table1[[#This Row],[Discount (%)]]</f>
        <v>18</v>
      </c>
      <c r="F3612" s="20">
        <f>Table1[[#This Row],[Profit]]</f>
        <v>1968.25</v>
      </c>
    </row>
    <row r="3613" spans="5:6">
      <c r="E3613" s="19">
        <f>Table1[[#This Row],[Discount (%)]]</f>
        <v>8</v>
      </c>
      <c r="F3613" s="20">
        <f>Table1[[#This Row],[Profit]]</f>
        <v>1528.3</v>
      </c>
    </row>
    <row r="3614" spans="5:6">
      <c r="E3614" s="19">
        <f>Table1[[#This Row],[Discount (%)]]</f>
        <v>40</v>
      </c>
      <c r="F3614" s="20">
        <f>Table1[[#This Row],[Profit]]</f>
        <v>45.13</v>
      </c>
    </row>
    <row r="3615" spans="5:6">
      <c r="E3615" s="19">
        <f>Table1[[#This Row],[Discount (%)]]</f>
        <v>33</v>
      </c>
      <c r="F3615" s="20">
        <f>Table1[[#This Row],[Profit]]</f>
        <v>1998.28</v>
      </c>
    </row>
    <row r="3616" spans="5:6">
      <c r="E3616" s="19">
        <f>Table1[[#This Row],[Discount (%)]]</f>
        <v>11</v>
      </c>
      <c r="F3616" s="20">
        <f>Table1[[#This Row],[Profit]]</f>
        <v>479.31</v>
      </c>
    </row>
    <row r="3617" spans="5:6">
      <c r="E3617" s="19">
        <f>Table1[[#This Row],[Discount (%)]]</f>
        <v>20</v>
      </c>
      <c r="F3617" s="20">
        <f>Table1[[#This Row],[Profit]]</f>
        <v>990.34</v>
      </c>
    </row>
    <row r="3618" spans="5:6">
      <c r="E3618" s="19">
        <f>Table1[[#This Row],[Discount (%)]]</f>
        <v>15</v>
      </c>
      <c r="F3618" s="20">
        <f>Table1[[#This Row],[Profit]]</f>
        <v>1770.54</v>
      </c>
    </row>
    <row r="3619" spans="5:6">
      <c r="E3619" s="19">
        <f>Table1[[#This Row],[Discount (%)]]</f>
        <v>2</v>
      </c>
      <c r="F3619" s="20">
        <f>Table1[[#This Row],[Profit]]</f>
        <v>1344.53</v>
      </c>
    </row>
    <row r="3620" spans="5:6">
      <c r="E3620" s="19">
        <f>Table1[[#This Row],[Discount (%)]]</f>
        <v>9</v>
      </c>
      <c r="F3620" s="20">
        <f>Table1[[#This Row],[Profit]]</f>
        <v>1910.47</v>
      </c>
    </row>
    <row r="3621" spans="5:6">
      <c r="E3621" s="19">
        <f>Table1[[#This Row],[Discount (%)]]</f>
        <v>33</v>
      </c>
      <c r="F3621" s="20">
        <f>Table1[[#This Row],[Profit]]</f>
        <v>1503.04</v>
      </c>
    </row>
    <row r="3622" spans="5:6">
      <c r="E3622" s="19">
        <f>Table1[[#This Row],[Discount (%)]]</f>
        <v>39</v>
      </c>
      <c r="F3622" s="20">
        <f>Table1[[#This Row],[Profit]]</f>
        <v>1168.25</v>
      </c>
    </row>
    <row r="3623" spans="5:6">
      <c r="E3623" s="19">
        <f>Table1[[#This Row],[Discount (%)]]</f>
        <v>32</v>
      </c>
      <c r="F3623" s="20">
        <f>Table1[[#This Row],[Profit]]</f>
        <v>1611.46</v>
      </c>
    </row>
    <row r="3624" spans="5:6">
      <c r="E3624" s="19">
        <f>Table1[[#This Row],[Discount (%)]]</f>
        <v>40</v>
      </c>
      <c r="F3624" s="20">
        <f>Table1[[#This Row],[Profit]]</f>
        <v>1691.3</v>
      </c>
    </row>
    <row r="3625" spans="5:6">
      <c r="E3625" s="19">
        <f>Table1[[#This Row],[Discount (%)]]</f>
        <v>2</v>
      </c>
      <c r="F3625" s="20">
        <f>Table1[[#This Row],[Profit]]</f>
        <v>746.34</v>
      </c>
    </row>
    <row r="3626" spans="5:6">
      <c r="E3626" s="19">
        <f>Table1[[#This Row],[Discount (%)]]</f>
        <v>2</v>
      </c>
      <c r="F3626" s="20">
        <f>Table1[[#This Row],[Profit]]</f>
        <v>184.28</v>
      </c>
    </row>
    <row r="3627" spans="5:6">
      <c r="E3627" s="19">
        <f>Table1[[#This Row],[Discount (%)]]</f>
        <v>8</v>
      </c>
      <c r="F3627" s="20">
        <f>Table1[[#This Row],[Profit]]</f>
        <v>731.48</v>
      </c>
    </row>
    <row r="3628" spans="5:6">
      <c r="E3628" s="19">
        <f>Table1[[#This Row],[Discount (%)]]</f>
        <v>12</v>
      </c>
      <c r="F3628" s="20">
        <f>Table1[[#This Row],[Profit]]</f>
        <v>1568.69</v>
      </c>
    </row>
    <row r="3629" spans="5:6">
      <c r="E3629" s="19">
        <f>Table1[[#This Row],[Discount (%)]]</f>
        <v>17</v>
      </c>
      <c r="F3629" s="20">
        <f>Table1[[#This Row],[Profit]]</f>
        <v>1661.99</v>
      </c>
    </row>
    <row r="3630" spans="5:6">
      <c r="E3630" s="19">
        <f>Table1[[#This Row],[Discount (%)]]</f>
        <v>50</v>
      </c>
      <c r="F3630" s="20">
        <f>Table1[[#This Row],[Profit]]</f>
        <v>667.74</v>
      </c>
    </row>
    <row r="3631" spans="5:6">
      <c r="E3631" s="19">
        <f>Table1[[#This Row],[Discount (%)]]</f>
        <v>32</v>
      </c>
      <c r="F3631" s="20">
        <f>Table1[[#This Row],[Profit]]</f>
        <v>1943.62</v>
      </c>
    </row>
    <row r="3632" spans="5:6">
      <c r="E3632" s="19">
        <f>Table1[[#This Row],[Discount (%)]]</f>
        <v>14</v>
      </c>
      <c r="F3632" s="20">
        <f>Table1[[#This Row],[Profit]]</f>
        <v>1070.0999999999999</v>
      </c>
    </row>
    <row r="3633" spans="5:6">
      <c r="E3633" s="19">
        <f>Table1[[#This Row],[Discount (%)]]</f>
        <v>14</v>
      </c>
      <c r="F3633" s="20">
        <f>Table1[[#This Row],[Profit]]</f>
        <v>149.37</v>
      </c>
    </row>
    <row r="3634" spans="5:6">
      <c r="E3634" s="19">
        <f>Table1[[#This Row],[Discount (%)]]</f>
        <v>26</v>
      </c>
      <c r="F3634" s="20">
        <f>Table1[[#This Row],[Profit]]</f>
        <v>1418.29</v>
      </c>
    </row>
    <row r="3635" spans="5:6">
      <c r="E3635" s="19">
        <f>Table1[[#This Row],[Discount (%)]]</f>
        <v>38</v>
      </c>
      <c r="F3635" s="20">
        <f>Table1[[#This Row],[Profit]]</f>
        <v>186.37</v>
      </c>
    </row>
    <row r="3636" spans="5:6">
      <c r="E3636" s="19">
        <f>Table1[[#This Row],[Discount (%)]]</f>
        <v>24</v>
      </c>
      <c r="F3636" s="20">
        <f>Table1[[#This Row],[Profit]]</f>
        <v>1965.18</v>
      </c>
    </row>
    <row r="3637" spans="5:6">
      <c r="E3637" s="19">
        <f>Table1[[#This Row],[Discount (%)]]</f>
        <v>14</v>
      </c>
      <c r="F3637" s="20">
        <f>Table1[[#This Row],[Profit]]</f>
        <v>855.84</v>
      </c>
    </row>
    <row r="3638" spans="5:6">
      <c r="E3638" s="19">
        <f>Table1[[#This Row],[Discount (%)]]</f>
        <v>11</v>
      </c>
      <c r="F3638" s="20">
        <f>Table1[[#This Row],[Profit]]</f>
        <v>1335.17</v>
      </c>
    </row>
    <row r="3639" spans="5:6">
      <c r="E3639" s="19">
        <f>Table1[[#This Row],[Discount (%)]]</f>
        <v>5</v>
      </c>
      <c r="F3639" s="20">
        <f>Table1[[#This Row],[Profit]]</f>
        <v>508.13</v>
      </c>
    </row>
    <row r="3640" spans="5:6">
      <c r="E3640" s="19">
        <f>Table1[[#This Row],[Discount (%)]]</f>
        <v>22</v>
      </c>
      <c r="F3640" s="20">
        <f>Table1[[#This Row],[Profit]]</f>
        <v>480.24</v>
      </c>
    </row>
    <row r="3641" spans="5:6">
      <c r="E3641" s="19">
        <f>Table1[[#This Row],[Discount (%)]]</f>
        <v>4</v>
      </c>
      <c r="F3641" s="20">
        <f>Table1[[#This Row],[Profit]]</f>
        <v>1869.98</v>
      </c>
    </row>
    <row r="3642" spans="5:6">
      <c r="E3642" s="19">
        <f>Table1[[#This Row],[Discount (%)]]</f>
        <v>45</v>
      </c>
      <c r="F3642" s="20">
        <f>Table1[[#This Row],[Profit]]</f>
        <v>122.66</v>
      </c>
    </row>
    <row r="3643" spans="5:6">
      <c r="E3643" s="19">
        <f>Table1[[#This Row],[Discount (%)]]</f>
        <v>20</v>
      </c>
      <c r="F3643" s="20">
        <f>Table1[[#This Row],[Profit]]</f>
        <v>1254.69</v>
      </c>
    </row>
    <row r="3644" spans="5:6">
      <c r="E3644" s="19">
        <f>Table1[[#This Row],[Discount (%)]]</f>
        <v>42</v>
      </c>
      <c r="F3644" s="20">
        <f>Table1[[#This Row],[Profit]]</f>
        <v>1106.73</v>
      </c>
    </row>
    <row r="3645" spans="5:6">
      <c r="E3645" s="19">
        <f>Table1[[#This Row],[Discount (%)]]</f>
        <v>30</v>
      </c>
      <c r="F3645" s="20">
        <f>Table1[[#This Row],[Profit]]</f>
        <v>897.75</v>
      </c>
    </row>
    <row r="3646" spans="5:6">
      <c r="E3646" s="19">
        <f>Table1[[#This Row],[Discount (%)]]</f>
        <v>19</v>
      </c>
      <c r="F3646" s="20">
        <f>Table1[[#This Row],[Profit]]</f>
        <v>246.58</v>
      </c>
    </row>
    <row r="3647" spans="5:6">
      <c r="E3647" s="19">
        <f>Table1[[#This Row],[Discount (%)]]</f>
        <v>9</v>
      </c>
      <c r="F3647" s="20">
        <f>Table1[[#This Row],[Profit]]</f>
        <v>1189.67</v>
      </c>
    </row>
    <row r="3648" spans="5:6">
      <c r="E3648" s="19">
        <f>Table1[[#This Row],[Discount (%)]]</f>
        <v>16</v>
      </c>
      <c r="F3648" s="20">
        <f>Table1[[#This Row],[Profit]]</f>
        <v>519.30999999999995</v>
      </c>
    </row>
    <row r="3649" spans="5:6">
      <c r="E3649" s="19">
        <f>Table1[[#This Row],[Discount (%)]]</f>
        <v>7</v>
      </c>
      <c r="F3649" s="20">
        <f>Table1[[#This Row],[Profit]]</f>
        <v>1782.28</v>
      </c>
    </row>
    <row r="3650" spans="5:6">
      <c r="E3650" s="19">
        <f>Table1[[#This Row],[Discount (%)]]</f>
        <v>5</v>
      </c>
      <c r="F3650" s="20">
        <f>Table1[[#This Row],[Profit]]</f>
        <v>1279.67</v>
      </c>
    </row>
    <row r="3651" spans="5:6">
      <c r="E3651" s="19">
        <f>Table1[[#This Row],[Discount (%)]]</f>
        <v>1</v>
      </c>
      <c r="F3651" s="20">
        <f>Table1[[#This Row],[Profit]]</f>
        <v>1272.3</v>
      </c>
    </row>
    <row r="3652" spans="5:6">
      <c r="E3652" s="19">
        <f>Table1[[#This Row],[Discount (%)]]</f>
        <v>3</v>
      </c>
      <c r="F3652" s="20">
        <f>Table1[[#This Row],[Profit]]</f>
        <v>1183.8499999999999</v>
      </c>
    </row>
    <row r="3653" spans="5:6">
      <c r="E3653" s="19">
        <f>Table1[[#This Row],[Discount (%)]]</f>
        <v>12</v>
      </c>
      <c r="F3653" s="20">
        <f>Table1[[#This Row],[Profit]]</f>
        <v>1558.14</v>
      </c>
    </row>
    <row r="3654" spans="5:6">
      <c r="E3654" s="19">
        <f>Table1[[#This Row],[Discount (%)]]</f>
        <v>36</v>
      </c>
      <c r="F3654" s="20">
        <f>Table1[[#This Row],[Profit]]</f>
        <v>799.55</v>
      </c>
    </row>
    <row r="3655" spans="5:6">
      <c r="E3655" s="19">
        <f>Table1[[#This Row],[Discount (%)]]</f>
        <v>27</v>
      </c>
      <c r="F3655" s="20">
        <f>Table1[[#This Row],[Profit]]</f>
        <v>1278.9000000000001</v>
      </c>
    </row>
    <row r="3656" spans="5:6">
      <c r="E3656" s="19">
        <f>Table1[[#This Row],[Discount (%)]]</f>
        <v>31</v>
      </c>
      <c r="F3656" s="20">
        <f>Table1[[#This Row],[Profit]]</f>
        <v>1413.43</v>
      </c>
    </row>
    <row r="3657" spans="5:6">
      <c r="E3657" s="19">
        <f>Table1[[#This Row],[Discount (%)]]</f>
        <v>25</v>
      </c>
      <c r="F3657" s="20">
        <f>Table1[[#This Row],[Profit]]</f>
        <v>943.81</v>
      </c>
    </row>
    <row r="3658" spans="5:6">
      <c r="E3658" s="19">
        <f>Table1[[#This Row],[Discount (%)]]</f>
        <v>24</v>
      </c>
      <c r="F3658" s="20">
        <f>Table1[[#This Row],[Profit]]</f>
        <v>961.97</v>
      </c>
    </row>
    <row r="3659" spans="5:6">
      <c r="E3659" s="19">
        <f>Table1[[#This Row],[Discount (%)]]</f>
        <v>6</v>
      </c>
      <c r="F3659" s="20">
        <f>Table1[[#This Row],[Profit]]</f>
        <v>97.74</v>
      </c>
    </row>
    <row r="3660" spans="5:6">
      <c r="E3660" s="19">
        <f>Table1[[#This Row],[Discount (%)]]</f>
        <v>12</v>
      </c>
      <c r="F3660" s="20">
        <f>Table1[[#This Row],[Profit]]</f>
        <v>1804.08</v>
      </c>
    </row>
    <row r="3661" spans="5:6">
      <c r="E3661" s="19">
        <f>Table1[[#This Row],[Discount (%)]]</f>
        <v>45</v>
      </c>
      <c r="F3661" s="20">
        <f>Table1[[#This Row],[Profit]]</f>
        <v>1519.84</v>
      </c>
    </row>
    <row r="3662" spans="5:6">
      <c r="E3662" s="19">
        <f>Table1[[#This Row],[Discount (%)]]</f>
        <v>32</v>
      </c>
      <c r="F3662" s="20">
        <f>Table1[[#This Row],[Profit]]</f>
        <v>1602.28</v>
      </c>
    </row>
    <row r="3663" spans="5:6">
      <c r="E3663" s="19">
        <f>Table1[[#This Row],[Discount (%)]]</f>
        <v>7</v>
      </c>
      <c r="F3663" s="20">
        <f>Table1[[#This Row],[Profit]]</f>
        <v>151.68</v>
      </c>
    </row>
    <row r="3664" spans="5:6">
      <c r="E3664" s="19">
        <f>Table1[[#This Row],[Discount (%)]]</f>
        <v>6</v>
      </c>
      <c r="F3664" s="20">
        <f>Table1[[#This Row],[Profit]]</f>
        <v>664.17</v>
      </c>
    </row>
    <row r="3665" spans="5:6">
      <c r="E3665" s="19">
        <f>Table1[[#This Row],[Discount (%)]]</f>
        <v>29</v>
      </c>
      <c r="F3665" s="20">
        <f>Table1[[#This Row],[Profit]]</f>
        <v>339.7</v>
      </c>
    </row>
    <row r="3666" spans="5:6">
      <c r="E3666" s="19">
        <f>Table1[[#This Row],[Discount (%)]]</f>
        <v>9</v>
      </c>
      <c r="F3666" s="20">
        <f>Table1[[#This Row],[Profit]]</f>
        <v>1152.23</v>
      </c>
    </row>
    <row r="3667" spans="5:6">
      <c r="E3667" s="19">
        <f>Table1[[#This Row],[Discount (%)]]</f>
        <v>22</v>
      </c>
      <c r="F3667" s="20">
        <f>Table1[[#This Row],[Profit]]</f>
        <v>422.58</v>
      </c>
    </row>
    <row r="3668" spans="5:6">
      <c r="E3668" s="19">
        <f>Table1[[#This Row],[Discount (%)]]</f>
        <v>33</v>
      </c>
      <c r="F3668" s="20">
        <f>Table1[[#This Row],[Profit]]</f>
        <v>709.5</v>
      </c>
    </row>
    <row r="3669" spans="5:6">
      <c r="E3669" s="19">
        <f>Table1[[#This Row],[Discount (%)]]</f>
        <v>31</v>
      </c>
      <c r="F3669" s="20">
        <f>Table1[[#This Row],[Profit]]</f>
        <v>1395.28</v>
      </c>
    </row>
    <row r="3670" spans="5:6">
      <c r="E3670" s="19">
        <f>Table1[[#This Row],[Discount (%)]]</f>
        <v>14</v>
      </c>
      <c r="F3670" s="20">
        <f>Table1[[#This Row],[Profit]]</f>
        <v>640.74</v>
      </c>
    </row>
    <row r="3671" spans="5:6">
      <c r="E3671" s="19">
        <f>Table1[[#This Row],[Discount (%)]]</f>
        <v>33</v>
      </c>
      <c r="F3671" s="20">
        <f>Table1[[#This Row],[Profit]]</f>
        <v>681.92</v>
      </c>
    </row>
    <row r="3672" spans="5:6">
      <c r="E3672" s="19">
        <f>Table1[[#This Row],[Discount (%)]]</f>
        <v>35</v>
      </c>
      <c r="F3672" s="20">
        <f>Table1[[#This Row],[Profit]]</f>
        <v>42.63</v>
      </c>
    </row>
    <row r="3673" spans="5:6">
      <c r="E3673" s="19">
        <f>Table1[[#This Row],[Discount (%)]]</f>
        <v>11</v>
      </c>
      <c r="F3673" s="20">
        <f>Table1[[#This Row],[Profit]]</f>
        <v>249.76</v>
      </c>
    </row>
    <row r="3674" spans="5:6">
      <c r="E3674" s="19">
        <f>Table1[[#This Row],[Discount (%)]]</f>
        <v>44</v>
      </c>
      <c r="F3674" s="20">
        <f>Table1[[#This Row],[Profit]]</f>
        <v>967.67</v>
      </c>
    </row>
    <row r="3675" spans="5:6">
      <c r="E3675" s="19">
        <f>Table1[[#This Row],[Discount (%)]]</f>
        <v>8</v>
      </c>
      <c r="F3675" s="20">
        <f>Table1[[#This Row],[Profit]]</f>
        <v>1489.87</v>
      </c>
    </row>
    <row r="3676" spans="5:6">
      <c r="E3676" s="19">
        <f>Table1[[#This Row],[Discount (%)]]</f>
        <v>25</v>
      </c>
      <c r="F3676" s="20">
        <f>Table1[[#This Row],[Profit]]</f>
        <v>1411.56</v>
      </c>
    </row>
    <row r="3677" spans="5:6">
      <c r="E3677" s="19">
        <f>Table1[[#This Row],[Discount (%)]]</f>
        <v>45</v>
      </c>
      <c r="F3677" s="20">
        <f>Table1[[#This Row],[Profit]]</f>
        <v>1321.6</v>
      </c>
    </row>
    <row r="3678" spans="5:6">
      <c r="E3678" s="19">
        <f>Table1[[#This Row],[Discount (%)]]</f>
        <v>16</v>
      </c>
      <c r="F3678" s="20">
        <f>Table1[[#This Row],[Profit]]</f>
        <v>353.86</v>
      </c>
    </row>
    <row r="3679" spans="5:6">
      <c r="E3679" s="19">
        <f>Table1[[#This Row],[Discount (%)]]</f>
        <v>9</v>
      </c>
      <c r="F3679" s="20">
        <f>Table1[[#This Row],[Profit]]</f>
        <v>1964.08</v>
      </c>
    </row>
    <row r="3680" spans="5:6">
      <c r="E3680" s="19">
        <f>Table1[[#This Row],[Discount (%)]]</f>
        <v>17</v>
      </c>
      <c r="F3680" s="20">
        <f>Table1[[#This Row],[Profit]]</f>
        <v>1892.37</v>
      </c>
    </row>
    <row r="3681" spans="5:6">
      <c r="E3681" s="19">
        <f>Table1[[#This Row],[Discount (%)]]</f>
        <v>1</v>
      </c>
      <c r="F3681" s="20">
        <f>Table1[[#This Row],[Profit]]</f>
        <v>1240.46</v>
      </c>
    </row>
    <row r="3682" spans="5:6">
      <c r="E3682" s="19">
        <f>Table1[[#This Row],[Discount (%)]]</f>
        <v>21</v>
      </c>
      <c r="F3682" s="20">
        <f>Table1[[#This Row],[Profit]]</f>
        <v>999.18</v>
      </c>
    </row>
    <row r="3683" spans="5:6">
      <c r="E3683" s="19">
        <f>Table1[[#This Row],[Discount (%)]]</f>
        <v>47</v>
      </c>
      <c r="F3683" s="20">
        <f>Table1[[#This Row],[Profit]]</f>
        <v>695.33</v>
      </c>
    </row>
    <row r="3684" spans="5:6">
      <c r="E3684" s="19">
        <f>Table1[[#This Row],[Discount (%)]]</f>
        <v>6</v>
      </c>
      <c r="F3684" s="20">
        <f>Table1[[#This Row],[Profit]]</f>
        <v>1600.13</v>
      </c>
    </row>
    <row r="3685" spans="5:6">
      <c r="E3685" s="19">
        <f>Table1[[#This Row],[Discount (%)]]</f>
        <v>38</v>
      </c>
      <c r="F3685" s="20">
        <f>Table1[[#This Row],[Profit]]</f>
        <v>933.96</v>
      </c>
    </row>
    <row r="3686" spans="5:6">
      <c r="E3686" s="19">
        <f>Table1[[#This Row],[Discount (%)]]</f>
        <v>39</v>
      </c>
      <c r="F3686" s="20">
        <f>Table1[[#This Row],[Profit]]</f>
        <v>1952.58</v>
      </c>
    </row>
    <row r="3687" spans="5:6">
      <c r="E3687" s="19">
        <f>Table1[[#This Row],[Discount (%)]]</f>
        <v>19</v>
      </c>
      <c r="F3687" s="20">
        <f>Table1[[#This Row],[Profit]]</f>
        <v>1473.1</v>
      </c>
    </row>
    <row r="3688" spans="5:6">
      <c r="E3688" s="19">
        <f>Table1[[#This Row],[Discount (%)]]</f>
        <v>6</v>
      </c>
      <c r="F3688" s="20">
        <f>Table1[[#This Row],[Profit]]</f>
        <v>1569.25</v>
      </c>
    </row>
    <row r="3689" spans="5:6">
      <c r="E3689" s="19">
        <f>Table1[[#This Row],[Discount (%)]]</f>
        <v>8</v>
      </c>
      <c r="F3689" s="20">
        <f>Table1[[#This Row],[Profit]]</f>
        <v>883.5</v>
      </c>
    </row>
    <row r="3690" spans="5:6">
      <c r="E3690" s="19">
        <f>Table1[[#This Row],[Discount (%)]]</f>
        <v>18</v>
      </c>
      <c r="F3690" s="20">
        <f>Table1[[#This Row],[Profit]]</f>
        <v>1420.06</v>
      </c>
    </row>
    <row r="3691" spans="5:6">
      <c r="E3691" s="19">
        <f>Table1[[#This Row],[Discount (%)]]</f>
        <v>0</v>
      </c>
      <c r="F3691" s="20">
        <f>Table1[[#This Row],[Profit]]</f>
        <v>1628.49</v>
      </c>
    </row>
    <row r="3692" spans="5:6">
      <c r="E3692" s="19">
        <f>Table1[[#This Row],[Discount (%)]]</f>
        <v>18</v>
      </c>
      <c r="F3692" s="20">
        <f>Table1[[#This Row],[Profit]]</f>
        <v>1761.72</v>
      </c>
    </row>
    <row r="3693" spans="5:6">
      <c r="E3693" s="19">
        <f>Table1[[#This Row],[Discount (%)]]</f>
        <v>17</v>
      </c>
      <c r="F3693" s="20">
        <f>Table1[[#This Row],[Profit]]</f>
        <v>1515.32</v>
      </c>
    </row>
    <row r="3694" spans="5:6">
      <c r="E3694" s="19">
        <f>Table1[[#This Row],[Discount (%)]]</f>
        <v>43</v>
      </c>
      <c r="F3694" s="20">
        <f>Table1[[#This Row],[Profit]]</f>
        <v>107.43</v>
      </c>
    </row>
    <row r="3695" spans="5:6">
      <c r="E3695" s="19">
        <f>Table1[[#This Row],[Discount (%)]]</f>
        <v>0</v>
      </c>
      <c r="F3695" s="20">
        <f>Table1[[#This Row],[Profit]]</f>
        <v>509.12</v>
      </c>
    </row>
    <row r="3696" spans="5:6">
      <c r="E3696" s="19">
        <f>Table1[[#This Row],[Discount (%)]]</f>
        <v>1</v>
      </c>
      <c r="F3696" s="20">
        <f>Table1[[#This Row],[Profit]]</f>
        <v>419.32</v>
      </c>
    </row>
    <row r="3697" spans="5:6">
      <c r="E3697" s="19">
        <f>Table1[[#This Row],[Discount (%)]]</f>
        <v>44</v>
      </c>
      <c r="F3697" s="20">
        <f>Table1[[#This Row],[Profit]]</f>
        <v>425.78</v>
      </c>
    </row>
    <row r="3698" spans="5:6">
      <c r="E3698" s="19">
        <f>Table1[[#This Row],[Discount (%)]]</f>
        <v>26</v>
      </c>
      <c r="F3698" s="20">
        <f>Table1[[#This Row],[Profit]]</f>
        <v>1341.41</v>
      </c>
    </row>
    <row r="3699" spans="5:6">
      <c r="E3699" s="19">
        <f>Table1[[#This Row],[Discount (%)]]</f>
        <v>3</v>
      </c>
      <c r="F3699" s="20">
        <f>Table1[[#This Row],[Profit]]</f>
        <v>1195.25</v>
      </c>
    </row>
    <row r="3700" spans="5:6">
      <c r="E3700" s="19">
        <f>Table1[[#This Row],[Discount (%)]]</f>
        <v>39</v>
      </c>
      <c r="F3700" s="20">
        <f>Table1[[#This Row],[Profit]]</f>
        <v>792.19</v>
      </c>
    </row>
    <row r="3701" spans="5:6">
      <c r="E3701" s="19">
        <f>Table1[[#This Row],[Discount (%)]]</f>
        <v>10</v>
      </c>
      <c r="F3701" s="20">
        <f>Table1[[#This Row],[Profit]]</f>
        <v>562.35</v>
      </c>
    </row>
    <row r="3702" spans="5:6">
      <c r="E3702" s="19">
        <f>Table1[[#This Row],[Discount (%)]]</f>
        <v>48</v>
      </c>
      <c r="F3702" s="20">
        <f>Table1[[#This Row],[Profit]]</f>
        <v>1348.64</v>
      </c>
    </row>
    <row r="3703" spans="5:6">
      <c r="E3703" s="19">
        <f>Table1[[#This Row],[Discount (%)]]</f>
        <v>21</v>
      </c>
      <c r="F3703" s="20">
        <f>Table1[[#This Row],[Profit]]</f>
        <v>1855.68</v>
      </c>
    </row>
    <row r="3704" spans="5:6">
      <c r="E3704" s="19">
        <f>Table1[[#This Row],[Discount (%)]]</f>
        <v>25</v>
      </c>
      <c r="F3704" s="20">
        <f>Table1[[#This Row],[Profit]]</f>
        <v>372.38</v>
      </c>
    </row>
    <row r="3705" spans="5:6">
      <c r="E3705" s="19">
        <f>Table1[[#This Row],[Discount (%)]]</f>
        <v>38</v>
      </c>
      <c r="F3705" s="20">
        <f>Table1[[#This Row],[Profit]]</f>
        <v>778.31</v>
      </c>
    </row>
    <row r="3706" spans="5:6">
      <c r="E3706" s="19">
        <f>Table1[[#This Row],[Discount (%)]]</f>
        <v>36</v>
      </c>
      <c r="F3706" s="20">
        <f>Table1[[#This Row],[Profit]]</f>
        <v>1002.1</v>
      </c>
    </row>
    <row r="3707" spans="5:6">
      <c r="E3707" s="19">
        <f>Table1[[#This Row],[Discount (%)]]</f>
        <v>0</v>
      </c>
      <c r="F3707" s="20">
        <f>Table1[[#This Row],[Profit]]</f>
        <v>1452.63</v>
      </c>
    </row>
    <row r="3708" spans="5:6">
      <c r="E3708" s="19">
        <f>Table1[[#This Row],[Discount (%)]]</f>
        <v>43</v>
      </c>
      <c r="F3708" s="20">
        <f>Table1[[#This Row],[Profit]]</f>
        <v>1913.78</v>
      </c>
    </row>
    <row r="3709" spans="5:6">
      <c r="E3709" s="19">
        <f>Table1[[#This Row],[Discount (%)]]</f>
        <v>39</v>
      </c>
      <c r="F3709" s="20">
        <f>Table1[[#This Row],[Profit]]</f>
        <v>42.63</v>
      </c>
    </row>
    <row r="3710" spans="5:6">
      <c r="E3710" s="19">
        <f>Table1[[#This Row],[Discount (%)]]</f>
        <v>12</v>
      </c>
      <c r="F3710" s="20">
        <f>Table1[[#This Row],[Profit]]</f>
        <v>1502.93</v>
      </c>
    </row>
    <row r="3711" spans="5:6">
      <c r="E3711" s="19">
        <f>Table1[[#This Row],[Discount (%)]]</f>
        <v>22</v>
      </c>
      <c r="F3711" s="20">
        <f>Table1[[#This Row],[Profit]]</f>
        <v>1426.39</v>
      </c>
    </row>
    <row r="3712" spans="5:6">
      <c r="E3712" s="19">
        <f>Table1[[#This Row],[Discount (%)]]</f>
        <v>9</v>
      </c>
      <c r="F3712" s="20">
        <f>Table1[[#This Row],[Profit]]</f>
        <v>310.12</v>
      </c>
    </row>
    <row r="3713" spans="5:6">
      <c r="E3713" s="19">
        <f>Table1[[#This Row],[Discount (%)]]</f>
        <v>15</v>
      </c>
      <c r="F3713" s="20">
        <f>Table1[[#This Row],[Profit]]</f>
        <v>648.59</v>
      </c>
    </row>
    <row r="3714" spans="5:6">
      <c r="E3714" s="19">
        <f>Table1[[#This Row],[Discount (%)]]</f>
        <v>38</v>
      </c>
      <c r="F3714" s="20">
        <f>Table1[[#This Row],[Profit]]</f>
        <v>824.02</v>
      </c>
    </row>
    <row r="3715" spans="5:6">
      <c r="E3715" s="19">
        <f>Table1[[#This Row],[Discount (%)]]</f>
        <v>18</v>
      </c>
      <c r="F3715" s="20">
        <f>Table1[[#This Row],[Profit]]</f>
        <v>1514.27</v>
      </c>
    </row>
    <row r="3716" spans="5:6">
      <c r="E3716" s="19">
        <f>Table1[[#This Row],[Discount (%)]]</f>
        <v>22</v>
      </c>
      <c r="F3716" s="20">
        <f>Table1[[#This Row],[Profit]]</f>
        <v>1660.64</v>
      </c>
    </row>
    <row r="3717" spans="5:6">
      <c r="E3717" s="19">
        <f>Table1[[#This Row],[Discount (%)]]</f>
        <v>39</v>
      </c>
      <c r="F3717" s="20">
        <f>Table1[[#This Row],[Profit]]</f>
        <v>916.73</v>
      </c>
    </row>
    <row r="3718" spans="5:6">
      <c r="E3718" s="19">
        <f>Table1[[#This Row],[Discount (%)]]</f>
        <v>43</v>
      </c>
      <c r="F3718" s="20">
        <f>Table1[[#This Row],[Profit]]</f>
        <v>434.21</v>
      </c>
    </row>
    <row r="3719" spans="5:6">
      <c r="E3719" s="19">
        <f>Table1[[#This Row],[Discount (%)]]</f>
        <v>29</v>
      </c>
      <c r="F3719" s="20">
        <f>Table1[[#This Row],[Profit]]</f>
        <v>45.94</v>
      </c>
    </row>
    <row r="3720" spans="5:6">
      <c r="E3720" s="19">
        <f>Table1[[#This Row],[Discount (%)]]</f>
        <v>28</v>
      </c>
      <c r="F3720" s="20">
        <f>Table1[[#This Row],[Profit]]</f>
        <v>309.39</v>
      </c>
    </row>
    <row r="3721" spans="5:6">
      <c r="E3721" s="19">
        <f>Table1[[#This Row],[Discount (%)]]</f>
        <v>25</v>
      </c>
      <c r="F3721" s="20">
        <f>Table1[[#This Row],[Profit]]</f>
        <v>167.31</v>
      </c>
    </row>
    <row r="3722" spans="5:6">
      <c r="E3722" s="19">
        <f>Table1[[#This Row],[Discount (%)]]</f>
        <v>26</v>
      </c>
      <c r="F3722" s="20">
        <f>Table1[[#This Row],[Profit]]</f>
        <v>1149.5899999999999</v>
      </c>
    </row>
    <row r="3723" spans="5:6">
      <c r="E3723" s="19">
        <f>Table1[[#This Row],[Discount (%)]]</f>
        <v>26</v>
      </c>
      <c r="F3723" s="20">
        <f>Table1[[#This Row],[Profit]]</f>
        <v>1075.74</v>
      </c>
    </row>
    <row r="3724" spans="5:6">
      <c r="E3724" s="19">
        <f>Table1[[#This Row],[Discount (%)]]</f>
        <v>35</v>
      </c>
      <c r="F3724" s="20">
        <f>Table1[[#This Row],[Profit]]</f>
        <v>888.66</v>
      </c>
    </row>
    <row r="3725" spans="5:6">
      <c r="E3725" s="19">
        <f>Table1[[#This Row],[Discount (%)]]</f>
        <v>2</v>
      </c>
      <c r="F3725" s="20">
        <f>Table1[[#This Row],[Profit]]</f>
        <v>590.41</v>
      </c>
    </row>
    <row r="3726" spans="5:6">
      <c r="E3726" s="19">
        <f>Table1[[#This Row],[Discount (%)]]</f>
        <v>11</v>
      </c>
      <c r="F3726" s="20">
        <f>Table1[[#This Row],[Profit]]</f>
        <v>362.81</v>
      </c>
    </row>
    <row r="3727" spans="5:6">
      <c r="E3727" s="19">
        <f>Table1[[#This Row],[Discount (%)]]</f>
        <v>26</v>
      </c>
      <c r="F3727" s="20">
        <f>Table1[[#This Row],[Profit]]</f>
        <v>458.66</v>
      </c>
    </row>
    <row r="3728" spans="5:6">
      <c r="E3728" s="19">
        <f>Table1[[#This Row],[Discount (%)]]</f>
        <v>2</v>
      </c>
      <c r="F3728" s="20">
        <f>Table1[[#This Row],[Profit]]</f>
        <v>1771.89</v>
      </c>
    </row>
    <row r="3729" spans="5:6">
      <c r="E3729" s="19">
        <f>Table1[[#This Row],[Discount (%)]]</f>
        <v>50</v>
      </c>
      <c r="F3729" s="20">
        <f>Table1[[#This Row],[Profit]]</f>
        <v>1831.05</v>
      </c>
    </row>
    <row r="3730" spans="5:6">
      <c r="E3730" s="19">
        <f>Table1[[#This Row],[Discount (%)]]</f>
        <v>37</v>
      </c>
      <c r="F3730" s="20">
        <f>Table1[[#This Row],[Profit]]</f>
        <v>1530</v>
      </c>
    </row>
    <row r="3731" spans="5:6">
      <c r="E3731" s="19">
        <f>Table1[[#This Row],[Discount (%)]]</f>
        <v>25</v>
      </c>
      <c r="F3731" s="20">
        <f>Table1[[#This Row],[Profit]]</f>
        <v>1323.92</v>
      </c>
    </row>
    <row r="3732" spans="5:6">
      <c r="E3732" s="19">
        <f>Table1[[#This Row],[Discount (%)]]</f>
        <v>45</v>
      </c>
      <c r="F3732" s="20">
        <f>Table1[[#This Row],[Profit]]</f>
        <v>739.25</v>
      </c>
    </row>
    <row r="3733" spans="5:6">
      <c r="E3733" s="19">
        <f>Table1[[#This Row],[Discount (%)]]</f>
        <v>26</v>
      </c>
      <c r="F3733" s="20">
        <f>Table1[[#This Row],[Profit]]</f>
        <v>1070.97</v>
      </c>
    </row>
    <row r="3734" spans="5:6">
      <c r="E3734" s="19">
        <f>Table1[[#This Row],[Discount (%)]]</f>
        <v>30</v>
      </c>
      <c r="F3734" s="20">
        <f>Table1[[#This Row],[Profit]]</f>
        <v>1138.17</v>
      </c>
    </row>
    <row r="3735" spans="5:6">
      <c r="E3735" s="19">
        <f>Table1[[#This Row],[Discount (%)]]</f>
        <v>16</v>
      </c>
      <c r="F3735" s="20">
        <f>Table1[[#This Row],[Profit]]</f>
        <v>521.17999999999995</v>
      </c>
    </row>
    <row r="3736" spans="5:6">
      <c r="E3736" s="19">
        <f>Table1[[#This Row],[Discount (%)]]</f>
        <v>13</v>
      </c>
      <c r="F3736" s="20">
        <f>Table1[[#This Row],[Profit]]</f>
        <v>298.5</v>
      </c>
    </row>
    <row r="3737" spans="5:6">
      <c r="E3737" s="19">
        <f>Table1[[#This Row],[Discount (%)]]</f>
        <v>37</v>
      </c>
      <c r="F3737" s="20">
        <f>Table1[[#This Row],[Profit]]</f>
        <v>1606.57</v>
      </c>
    </row>
    <row r="3738" spans="5:6">
      <c r="E3738" s="19">
        <f>Table1[[#This Row],[Discount (%)]]</f>
        <v>10</v>
      </c>
      <c r="F3738" s="20">
        <f>Table1[[#This Row],[Profit]]</f>
        <v>1906.91</v>
      </c>
    </row>
    <row r="3739" spans="5:6">
      <c r="E3739" s="19">
        <f>Table1[[#This Row],[Discount (%)]]</f>
        <v>45</v>
      </c>
      <c r="F3739" s="20">
        <f>Table1[[#This Row],[Profit]]</f>
        <v>983.06</v>
      </c>
    </row>
    <row r="3740" spans="5:6">
      <c r="E3740" s="19">
        <f>Table1[[#This Row],[Discount (%)]]</f>
        <v>16</v>
      </c>
      <c r="F3740" s="20">
        <f>Table1[[#This Row],[Profit]]</f>
        <v>1915.54</v>
      </c>
    </row>
    <row r="3741" spans="5:6">
      <c r="E3741" s="19">
        <f>Table1[[#This Row],[Discount (%)]]</f>
        <v>19</v>
      </c>
      <c r="F3741" s="20">
        <f>Table1[[#This Row],[Profit]]</f>
        <v>64.099999999999994</v>
      </c>
    </row>
    <row r="3742" spans="5:6">
      <c r="E3742" s="19">
        <f>Table1[[#This Row],[Discount (%)]]</f>
        <v>47</v>
      </c>
      <c r="F3742" s="20">
        <f>Table1[[#This Row],[Profit]]</f>
        <v>1786.45</v>
      </c>
    </row>
    <row r="3743" spans="5:6">
      <c r="E3743" s="19">
        <f>Table1[[#This Row],[Discount (%)]]</f>
        <v>3</v>
      </c>
      <c r="F3743" s="20">
        <f>Table1[[#This Row],[Profit]]</f>
        <v>1558.97</v>
      </c>
    </row>
    <row r="3744" spans="5:6">
      <c r="E3744" s="19">
        <f>Table1[[#This Row],[Discount (%)]]</f>
        <v>3</v>
      </c>
      <c r="F3744" s="20">
        <f>Table1[[#This Row],[Profit]]</f>
        <v>1314.62</v>
      </c>
    </row>
    <row r="3745" spans="5:6">
      <c r="E3745" s="19">
        <f>Table1[[#This Row],[Discount (%)]]</f>
        <v>27</v>
      </c>
      <c r="F3745" s="20">
        <f>Table1[[#This Row],[Profit]]</f>
        <v>84.72</v>
      </c>
    </row>
    <row r="3746" spans="5:6">
      <c r="E3746" s="19">
        <f>Table1[[#This Row],[Discount (%)]]</f>
        <v>8</v>
      </c>
      <c r="F3746" s="20">
        <f>Table1[[#This Row],[Profit]]</f>
        <v>1560.17</v>
      </c>
    </row>
    <row r="3747" spans="5:6">
      <c r="E3747" s="19">
        <f>Table1[[#This Row],[Discount (%)]]</f>
        <v>6</v>
      </c>
      <c r="F3747" s="20">
        <f>Table1[[#This Row],[Profit]]</f>
        <v>943.24</v>
      </c>
    </row>
    <row r="3748" spans="5:6">
      <c r="E3748" s="19">
        <f>Table1[[#This Row],[Discount (%)]]</f>
        <v>42</v>
      </c>
      <c r="F3748" s="20">
        <f>Table1[[#This Row],[Profit]]</f>
        <v>206.81</v>
      </c>
    </row>
    <row r="3749" spans="5:6">
      <c r="E3749" s="19">
        <f>Table1[[#This Row],[Discount (%)]]</f>
        <v>18</v>
      </c>
      <c r="F3749" s="20">
        <f>Table1[[#This Row],[Profit]]</f>
        <v>528.15</v>
      </c>
    </row>
    <row r="3750" spans="5:6">
      <c r="E3750" s="19">
        <f>Table1[[#This Row],[Discount (%)]]</f>
        <v>36</v>
      </c>
      <c r="F3750" s="20">
        <f>Table1[[#This Row],[Profit]]</f>
        <v>1288.48</v>
      </c>
    </row>
    <row r="3751" spans="5:6">
      <c r="E3751" s="19">
        <f>Table1[[#This Row],[Discount (%)]]</f>
        <v>19</v>
      </c>
      <c r="F3751" s="20">
        <f>Table1[[#This Row],[Profit]]</f>
        <v>1767.54</v>
      </c>
    </row>
    <row r="3752" spans="5:6">
      <c r="E3752" s="19">
        <f>Table1[[#This Row],[Discount (%)]]</f>
        <v>23</v>
      </c>
      <c r="F3752" s="20">
        <f>Table1[[#This Row],[Profit]]</f>
        <v>1074.8599999999999</v>
      </c>
    </row>
    <row r="3753" spans="5:6">
      <c r="E3753" s="19">
        <f>Table1[[#This Row],[Discount (%)]]</f>
        <v>46</v>
      </c>
      <c r="F3753" s="20">
        <f>Table1[[#This Row],[Profit]]</f>
        <v>828.35</v>
      </c>
    </row>
    <row r="3754" spans="5:6">
      <c r="E3754" s="19">
        <f>Table1[[#This Row],[Discount (%)]]</f>
        <v>16</v>
      </c>
      <c r="F3754" s="20">
        <f>Table1[[#This Row],[Profit]]</f>
        <v>1371.94</v>
      </c>
    </row>
    <row r="3755" spans="5:6">
      <c r="E3755" s="19">
        <f>Table1[[#This Row],[Discount (%)]]</f>
        <v>16</v>
      </c>
      <c r="F3755" s="20">
        <f>Table1[[#This Row],[Profit]]</f>
        <v>1151.6500000000001</v>
      </c>
    </row>
    <row r="3756" spans="5:6">
      <c r="E3756" s="19">
        <f>Table1[[#This Row],[Discount (%)]]</f>
        <v>30</v>
      </c>
      <c r="F3756" s="20">
        <f>Table1[[#This Row],[Profit]]</f>
        <v>387.56</v>
      </c>
    </row>
    <row r="3757" spans="5:6">
      <c r="E3757" s="19">
        <f>Table1[[#This Row],[Discount (%)]]</f>
        <v>30</v>
      </c>
      <c r="F3757" s="20">
        <f>Table1[[#This Row],[Profit]]</f>
        <v>1567.54</v>
      </c>
    </row>
    <row r="3758" spans="5:6">
      <c r="E3758" s="19">
        <f>Table1[[#This Row],[Discount (%)]]</f>
        <v>29</v>
      </c>
      <c r="F3758" s="20">
        <f>Table1[[#This Row],[Profit]]</f>
        <v>622.19000000000005</v>
      </c>
    </row>
    <row r="3759" spans="5:6">
      <c r="E3759" s="19">
        <f>Table1[[#This Row],[Discount (%)]]</f>
        <v>6</v>
      </c>
      <c r="F3759" s="20">
        <f>Table1[[#This Row],[Profit]]</f>
        <v>1138</v>
      </c>
    </row>
    <row r="3760" spans="5:6">
      <c r="E3760" s="19">
        <f>Table1[[#This Row],[Discount (%)]]</f>
        <v>47</v>
      </c>
      <c r="F3760" s="20">
        <f>Table1[[#This Row],[Profit]]</f>
        <v>1586.54</v>
      </c>
    </row>
    <row r="3761" spans="5:6">
      <c r="E3761" s="19">
        <f>Table1[[#This Row],[Discount (%)]]</f>
        <v>5</v>
      </c>
      <c r="F3761" s="20">
        <f>Table1[[#This Row],[Profit]]</f>
        <v>1552.49</v>
      </c>
    </row>
    <row r="3762" spans="5:6">
      <c r="E3762" s="19">
        <f>Table1[[#This Row],[Discount (%)]]</f>
        <v>9</v>
      </c>
      <c r="F3762" s="20">
        <f>Table1[[#This Row],[Profit]]</f>
        <v>599.62</v>
      </c>
    </row>
    <row r="3763" spans="5:6">
      <c r="E3763" s="19">
        <f>Table1[[#This Row],[Discount (%)]]</f>
        <v>23</v>
      </c>
      <c r="F3763" s="20">
        <f>Table1[[#This Row],[Profit]]</f>
        <v>1103.5999999999999</v>
      </c>
    </row>
    <row r="3764" spans="5:6">
      <c r="E3764" s="19">
        <f>Table1[[#This Row],[Discount (%)]]</f>
        <v>26</v>
      </c>
      <c r="F3764" s="20">
        <f>Table1[[#This Row],[Profit]]</f>
        <v>593.87</v>
      </c>
    </row>
    <row r="3765" spans="5:6">
      <c r="E3765" s="19">
        <f>Table1[[#This Row],[Discount (%)]]</f>
        <v>17</v>
      </c>
      <c r="F3765" s="20">
        <f>Table1[[#This Row],[Profit]]</f>
        <v>1573.62</v>
      </c>
    </row>
    <row r="3766" spans="5:6">
      <c r="E3766" s="19">
        <f>Table1[[#This Row],[Discount (%)]]</f>
        <v>49</v>
      </c>
      <c r="F3766" s="20">
        <f>Table1[[#This Row],[Profit]]</f>
        <v>411.17</v>
      </c>
    </row>
    <row r="3767" spans="5:6">
      <c r="E3767" s="19">
        <f>Table1[[#This Row],[Discount (%)]]</f>
        <v>27</v>
      </c>
      <c r="F3767" s="20">
        <f>Table1[[#This Row],[Profit]]</f>
        <v>922.3</v>
      </c>
    </row>
    <row r="3768" spans="5:6">
      <c r="E3768" s="19">
        <f>Table1[[#This Row],[Discount (%)]]</f>
        <v>9</v>
      </c>
      <c r="F3768" s="20">
        <f>Table1[[#This Row],[Profit]]</f>
        <v>793.13</v>
      </c>
    </row>
    <row r="3769" spans="5:6">
      <c r="E3769" s="19">
        <f>Table1[[#This Row],[Discount (%)]]</f>
        <v>38</v>
      </c>
      <c r="F3769" s="20">
        <f>Table1[[#This Row],[Profit]]</f>
        <v>1973.19</v>
      </c>
    </row>
    <row r="3770" spans="5:6">
      <c r="E3770" s="19">
        <f>Table1[[#This Row],[Discount (%)]]</f>
        <v>17</v>
      </c>
      <c r="F3770" s="20">
        <f>Table1[[#This Row],[Profit]]</f>
        <v>1294.98</v>
      </c>
    </row>
    <row r="3771" spans="5:6">
      <c r="E3771" s="19">
        <f>Table1[[#This Row],[Discount (%)]]</f>
        <v>31</v>
      </c>
      <c r="F3771" s="20">
        <f>Table1[[#This Row],[Profit]]</f>
        <v>672.51</v>
      </c>
    </row>
    <row r="3772" spans="5:6">
      <c r="E3772" s="19">
        <f>Table1[[#This Row],[Discount (%)]]</f>
        <v>9</v>
      </c>
      <c r="F3772" s="20">
        <f>Table1[[#This Row],[Profit]]</f>
        <v>1961.89</v>
      </c>
    </row>
    <row r="3773" spans="5:6">
      <c r="E3773" s="19">
        <f>Table1[[#This Row],[Discount (%)]]</f>
        <v>7</v>
      </c>
      <c r="F3773" s="20">
        <f>Table1[[#This Row],[Profit]]</f>
        <v>650.14</v>
      </c>
    </row>
    <row r="3774" spans="5:6">
      <c r="E3774" s="19">
        <f>Table1[[#This Row],[Discount (%)]]</f>
        <v>5</v>
      </c>
      <c r="F3774" s="20">
        <f>Table1[[#This Row],[Profit]]</f>
        <v>521.63</v>
      </c>
    </row>
    <row r="3775" spans="5:6">
      <c r="E3775" s="19">
        <f>Table1[[#This Row],[Discount (%)]]</f>
        <v>50</v>
      </c>
      <c r="F3775" s="20">
        <f>Table1[[#This Row],[Profit]]</f>
        <v>1055.3</v>
      </c>
    </row>
    <row r="3776" spans="5:6">
      <c r="E3776" s="19">
        <f>Table1[[#This Row],[Discount (%)]]</f>
        <v>14</v>
      </c>
      <c r="F3776" s="20">
        <f>Table1[[#This Row],[Profit]]</f>
        <v>799.19</v>
      </c>
    </row>
    <row r="3777" spans="5:6">
      <c r="E3777" s="19">
        <f>Table1[[#This Row],[Discount (%)]]</f>
        <v>30</v>
      </c>
      <c r="F3777" s="20">
        <f>Table1[[#This Row],[Profit]]</f>
        <v>842.14</v>
      </c>
    </row>
    <row r="3778" spans="5:6">
      <c r="E3778" s="19">
        <f>Table1[[#This Row],[Discount (%)]]</f>
        <v>39</v>
      </c>
      <c r="F3778" s="20">
        <f>Table1[[#This Row],[Profit]]</f>
        <v>945.05</v>
      </c>
    </row>
    <row r="3779" spans="5:6">
      <c r="E3779" s="19">
        <f>Table1[[#This Row],[Discount (%)]]</f>
        <v>10</v>
      </c>
      <c r="F3779" s="20">
        <f>Table1[[#This Row],[Profit]]</f>
        <v>10.94</v>
      </c>
    </row>
    <row r="3780" spans="5:6">
      <c r="E3780" s="19">
        <f>Table1[[#This Row],[Discount (%)]]</f>
        <v>46</v>
      </c>
      <c r="F3780" s="20">
        <f>Table1[[#This Row],[Profit]]</f>
        <v>1012.38</v>
      </c>
    </row>
    <row r="3781" spans="5:6">
      <c r="E3781" s="19">
        <f>Table1[[#This Row],[Discount (%)]]</f>
        <v>27</v>
      </c>
      <c r="F3781" s="20">
        <f>Table1[[#This Row],[Profit]]</f>
        <v>180.62</v>
      </c>
    </row>
    <row r="3782" spans="5:6">
      <c r="E3782" s="19">
        <f>Table1[[#This Row],[Discount (%)]]</f>
        <v>49</v>
      </c>
      <c r="F3782" s="20">
        <f>Table1[[#This Row],[Profit]]</f>
        <v>44.61</v>
      </c>
    </row>
    <row r="3783" spans="5:6">
      <c r="E3783" s="19">
        <f>Table1[[#This Row],[Discount (%)]]</f>
        <v>24</v>
      </c>
      <c r="F3783" s="20">
        <f>Table1[[#This Row],[Profit]]</f>
        <v>279.42</v>
      </c>
    </row>
    <row r="3784" spans="5:6">
      <c r="E3784" s="19">
        <f>Table1[[#This Row],[Discount (%)]]</f>
        <v>5</v>
      </c>
      <c r="F3784" s="20">
        <f>Table1[[#This Row],[Profit]]</f>
        <v>796.78</v>
      </c>
    </row>
    <row r="3785" spans="5:6">
      <c r="E3785" s="19">
        <f>Table1[[#This Row],[Discount (%)]]</f>
        <v>26</v>
      </c>
      <c r="F3785" s="20">
        <f>Table1[[#This Row],[Profit]]</f>
        <v>23.08</v>
      </c>
    </row>
    <row r="3786" spans="5:6">
      <c r="E3786" s="19">
        <f>Table1[[#This Row],[Discount (%)]]</f>
        <v>38</v>
      </c>
      <c r="F3786" s="20">
        <f>Table1[[#This Row],[Profit]]</f>
        <v>1300.5999999999999</v>
      </c>
    </row>
    <row r="3787" spans="5:6">
      <c r="E3787" s="19">
        <f>Table1[[#This Row],[Discount (%)]]</f>
        <v>2</v>
      </c>
      <c r="F3787" s="20">
        <f>Table1[[#This Row],[Profit]]</f>
        <v>1529.16</v>
      </c>
    </row>
    <row r="3788" spans="5:6">
      <c r="E3788" s="19">
        <f>Table1[[#This Row],[Discount (%)]]</f>
        <v>2</v>
      </c>
      <c r="F3788" s="20">
        <f>Table1[[#This Row],[Profit]]</f>
        <v>1316.35</v>
      </c>
    </row>
    <row r="3789" spans="5:6">
      <c r="E3789" s="19">
        <f>Table1[[#This Row],[Discount (%)]]</f>
        <v>18</v>
      </c>
      <c r="F3789" s="20">
        <f>Table1[[#This Row],[Profit]]</f>
        <v>323.95999999999998</v>
      </c>
    </row>
    <row r="3790" spans="5:6">
      <c r="E3790" s="19">
        <f>Table1[[#This Row],[Discount (%)]]</f>
        <v>35</v>
      </c>
      <c r="F3790" s="20">
        <f>Table1[[#This Row],[Profit]]</f>
        <v>721.67</v>
      </c>
    </row>
    <row r="3791" spans="5:6">
      <c r="E3791" s="19">
        <f>Table1[[#This Row],[Discount (%)]]</f>
        <v>6</v>
      </c>
      <c r="F3791" s="20">
        <f>Table1[[#This Row],[Profit]]</f>
        <v>419.29</v>
      </c>
    </row>
    <row r="3792" spans="5:6">
      <c r="E3792" s="19">
        <f>Table1[[#This Row],[Discount (%)]]</f>
        <v>14</v>
      </c>
      <c r="F3792" s="20">
        <f>Table1[[#This Row],[Profit]]</f>
        <v>1785.98</v>
      </c>
    </row>
    <row r="3793" spans="5:6">
      <c r="E3793" s="19">
        <f>Table1[[#This Row],[Discount (%)]]</f>
        <v>20</v>
      </c>
      <c r="F3793" s="20">
        <f>Table1[[#This Row],[Profit]]</f>
        <v>561.13</v>
      </c>
    </row>
    <row r="3794" spans="5:6">
      <c r="E3794" s="19">
        <f>Table1[[#This Row],[Discount (%)]]</f>
        <v>14</v>
      </c>
      <c r="F3794" s="20">
        <f>Table1[[#This Row],[Profit]]</f>
        <v>590.75</v>
      </c>
    </row>
    <row r="3795" spans="5:6">
      <c r="E3795" s="19">
        <f>Table1[[#This Row],[Discount (%)]]</f>
        <v>13</v>
      </c>
      <c r="F3795" s="20">
        <f>Table1[[#This Row],[Profit]]</f>
        <v>402.15</v>
      </c>
    </row>
    <row r="3796" spans="5:6">
      <c r="E3796" s="19">
        <f>Table1[[#This Row],[Discount (%)]]</f>
        <v>14</v>
      </c>
      <c r="F3796" s="20">
        <f>Table1[[#This Row],[Profit]]</f>
        <v>1176.03</v>
      </c>
    </row>
    <row r="3797" spans="5:6">
      <c r="E3797" s="19">
        <f>Table1[[#This Row],[Discount (%)]]</f>
        <v>45</v>
      </c>
      <c r="F3797" s="20">
        <f>Table1[[#This Row],[Profit]]</f>
        <v>141.09</v>
      </c>
    </row>
    <row r="3798" spans="5:6">
      <c r="E3798" s="19">
        <f>Table1[[#This Row],[Discount (%)]]</f>
        <v>42</v>
      </c>
      <c r="F3798" s="20">
        <f>Table1[[#This Row],[Profit]]</f>
        <v>630.49</v>
      </c>
    </row>
    <row r="3799" spans="5:6">
      <c r="E3799" s="19">
        <f>Table1[[#This Row],[Discount (%)]]</f>
        <v>50</v>
      </c>
      <c r="F3799" s="20">
        <f>Table1[[#This Row],[Profit]]</f>
        <v>311.60000000000002</v>
      </c>
    </row>
    <row r="3800" spans="5:6">
      <c r="E3800" s="19">
        <f>Table1[[#This Row],[Discount (%)]]</f>
        <v>13</v>
      </c>
      <c r="F3800" s="20">
        <f>Table1[[#This Row],[Profit]]</f>
        <v>209.56</v>
      </c>
    </row>
    <row r="3801" spans="5:6">
      <c r="E3801" s="19">
        <f>Table1[[#This Row],[Discount (%)]]</f>
        <v>32</v>
      </c>
      <c r="F3801" s="20">
        <f>Table1[[#This Row],[Profit]]</f>
        <v>1100.6600000000001</v>
      </c>
    </row>
    <row r="3802" spans="5:6">
      <c r="E3802" s="19">
        <f>Table1[[#This Row],[Discount (%)]]</f>
        <v>13</v>
      </c>
      <c r="F3802" s="20">
        <f>Table1[[#This Row],[Profit]]</f>
        <v>510.07</v>
      </c>
    </row>
    <row r="3803" spans="5:6">
      <c r="E3803" s="19">
        <f>Table1[[#This Row],[Discount (%)]]</f>
        <v>20</v>
      </c>
      <c r="F3803" s="20">
        <f>Table1[[#This Row],[Profit]]</f>
        <v>828.51</v>
      </c>
    </row>
    <row r="3804" spans="5:6">
      <c r="E3804" s="19">
        <f>Table1[[#This Row],[Discount (%)]]</f>
        <v>40</v>
      </c>
      <c r="F3804" s="20">
        <f>Table1[[#This Row],[Profit]]</f>
        <v>1820.27</v>
      </c>
    </row>
    <row r="3805" spans="5:6">
      <c r="E3805" s="19">
        <f>Table1[[#This Row],[Discount (%)]]</f>
        <v>42</v>
      </c>
      <c r="F3805" s="20">
        <f>Table1[[#This Row],[Profit]]</f>
        <v>1392.26</v>
      </c>
    </row>
    <row r="3806" spans="5:6">
      <c r="E3806" s="19">
        <f>Table1[[#This Row],[Discount (%)]]</f>
        <v>50</v>
      </c>
      <c r="F3806" s="20">
        <f>Table1[[#This Row],[Profit]]</f>
        <v>648.20000000000005</v>
      </c>
    </row>
    <row r="3807" spans="5:6">
      <c r="E3807" s="19">
        <f>Table1[[#This Row],[Discount (%)]]</f>
        <v>17</v>
      </c>
      <c r="F3807" s="20">
        <f>Table1[[#This Row],[Profit]]</f>
        <v>1603.91</v>
      </c>
    </row>
    <row r="3808" spans="5:6">
      <c r="E3808" s="19">
        <f>Table1[[#This Row],[Discount (%)]]</f>
        <v>7</v>
      </c>
      <c r="F3808" s="20">
        <f>Table1[[#This Row],[Profit]]</f>
        <v>996.53</v>
      </c>
    </row>
    <row r="3809" spans="5:6">
      <c r="E3809" s="19">
        <f>Table1[[#This Row],[Discount (%)]]</f>
        <v>47</v>
      </c>
      <c r="F3809" s="20">
        <f>Table1[[#This Row],[Profit]]</f>
        <v>1789.06</v>
      </c>
    </row>
    <row r="3810" spans="5:6">
      <c r="E3810" s="19">
        <f>Table1[[#This Row],[Discount (%)]]</f>
        <v>32</v>
      </c>
      <c r="F3810" s="20">
        <f>Table1[[#This Row],[Profit]]</f>
        <v>150.33000000000001</v>
      </c>
    </row>
    <row r="3811" spans="5:6">
      <c r="E3811" s="19">
        <f>Table1[[#This Row],[Discount (%)]]</f>
        <v>19</v>
      </c>
      <c r="F3811" s="20">
        <f>Table1[[#This Row],[Profit]]</f>
        <v>1230.95</v>
      </c>
    </row>
    <row r="3812" spans="5:6">
      <c r="E3812" s="19">
        <f>Table1[[#This Row],[Discount (%)]]</f>
        <v>35</v>
      </c>
      <c r="F3812" s="20">
        <f>Table1[[#This Row],[Profit]]</f>
        <v>1146.1099999999999</v>
      </c>
    </row>
    <row r="3813" spans="5:6">
      <c r="E3813" s="19">
        <f>Table1[[#This Row],[Discount (%)]]</f>
        <v>25</v>
      </c>
      <c r="F3813" s="20">
        <f>Table1[[#This Row],[Profit]]</f>
        <v>679.16</v>
      </c>
    </row>
    <row r="3814" spans="5:6">
      <c r="E3814" s="19">
        <f>Table1[[#This Row],[Discount (%)]]</f>
        <v>47</v>
      </c>
      <c r="F3814" s="20">
        <f>Table1[[#This Row],[Profit]]</f>
        <v>1556.47</v>
      </c>
    </row>
    <row r="3815" spans="5:6">
      <c r="E3815" s="19">
        <f>Table1[[#This Row],[Discount (%)]]</f>
        <v>12</v>
      </c>
      <c r="F3815" s="20">
        <f>Table1[[#This Row],[Profit]]</f>
        <v>201.71</v>
      </c>
    </row>
    <row r="3816" spans="5:6">
      <c r="E3816" s="19">
        <f>Table1[[#This Row],[Discount (%)]]</f>
        <v>42</v>
      </c>
      <c r="F3816" s="20">
        <f>Table1[[#This Row],[Profit]]</f>
        <v>1349.51</v>
      </c>
    </row>
    <row r="3817" spans="5:6">
      <c r="E3817" s="19">
        <f>Table1[[#This Row],[Discount (%)]]</f>
        <v>27</v>
      </c>
      <c r="F3817" s="20">
        <f>Table1[[#This Row],[Profit]]</f>
        <v>1451.8</v>
      </c>
    </row>
    <row r="3818" spans="5:6">
      <c r="E3818" s="19">
        <f>Table1[[#This Row],[Discount (%)]]</f>
        <v>48</v>
      </c>
      <c r="F3818" s="20">
        <f>Table1[[#This Row],[Profit]]</f>
        <v>303.56</v>
      </c>
    </row>
    <row r="3819" spans="5:6">
      <c r="E3819" s="19">
        <f>Table1[[#This Row],[Discount (%)]]</f>
        <v>48</v>
      </c>
      <c r="F3819" s="20">
        <f>Table1[[#This Row],[Profit]]</f>
        <v>1132.56</v>
      </c>
    </row>
    <row r="3820" spans="5:6">
      <c r="E3820" s="19">
        <f>Table1[[#This Row],[Discount (%)]]</f>
        <v>27</v>
      </c>
      <c r="F3820" s="20">
        <f>Table1[[#This Row],[Profit]]</f>
        <v>1308.9000000000001</v>
      </c>
    </row>
    <row r="3821" spans="5:6">
      <c r="E3821" s="19">
        <f>Table1[[#This Row],[Discount (%)]]</f>
        <v>18</v>
      </c>
      <c r="F3821" s="20">
        <f>Table1[[#This Row],[Profit]]</f>
        <v>386.61</v>
      </c>
    </row>
    <row r="3822" spans="5:6">
      <c r="E3822" s="19">
        <f>Table1[[#This Row],[Discount (%)]]</f>
        <v>48</v>
      </c>
      <c r="F3822" s="20">
        <f>Table1[[#This Row],[Profit]]</f>
        <v>955.6</v>
      </c>
    </row>
    <row r="3823" spans="5:6">
      <c r="E3823" s="19">
        <f>Table1[[#This Row],[Discount (%)]]</f>
        <v>28</v>
      </c>
      <c r="F3823" s="20">
        <f>Table1[[#This Row],[Profit]]</f>
        <v>1627.17</v>
      </c>
    </row>
    <row r="3824" spans="5:6">
      <c r="E3824" s="19">
        <f>Table1[[#This Row],[Discount (%)]]</f>
        <v>6</v>
      </c>
      <c r="F3824" s="20">
        <f>Table1[[#This Row],[Profit]]</f>
        <v>56.03</v>
      </c>
    </row>
    <row r="3825" spans="5:6">
      <c r="E3825" s="19">
        <f>Table1[[#This Row],[Discount (%)]]</f>
        <v>19</v>
      </c>
      <c r="F3825" s="20">
        <f>Table1[[#This Row],[Profit]]</f>
        <v>951.16</v>
      </c>
    </row>
    <row r="3826" spans="5:6">
      <c r="E3826" s="19">
        <f>Table1[[#This Row],[Discount (%)]]</f>
        <v>21</v>
      </c>
      <c r="F3826" s="20">
        <f>Table1[[#This Row],[Profit]]</f>
        <v>1953.79</v>
      </c>
    </row>
    <row r="3827" spans="5:6">
      <c r="E3827" s="19">
        <f>Table1[[#This Row],[Discount (%)]]</f>
        <v>44</v>
      </c>
      <c r="F3827" s="20">
        <f>Table1[[#This Row],[Profit]]</f>
        <v>592.49</v>
      </c>
    </row>
    <row r="3828" spans="5:6">
      <c r="E3828" s="19">
        <f>Table1[[#This Row],[Discount (%)]]</f>
        <v>39</v>
      </c>
      <c r="F3828" s="20">
        <f>Table1[[#This Row],[Profit]]</f>
        <v>1385.78</v>
      </c>
    </row>
    <row r="3829" spans="5:6">
      <c r="E3829" s="19">
        <f>Table1[[#This Row],[Discount (%)]]</f>
        <v>5</v>
      </c>
      <c r="F3829" s="20">
        <f>Table1[[#This Row],[Profit]]</f>
        <v>63.88</v>
      </c>
    </row>
    <row r="3830" spans="5:6">
      <c r="E3830" s="19">
        <f>Table1[[#This Row],[Discount (%)]]</f>
        <v>7</v>
      </c>
      <c r="F3830" s="20">
        <f>Table1[[#This Row],[Profit]]</f>
        <v>1908.02</v>
      </c>
    </row>
    <row r="3831" spans="5:6">
      <c r="E3831" s="19">
        <f>Table1[[#This Row],[Discount (%)]]</f>
        <v>6</v>
      </c>
      <c r="F3831" s="20">
        <f>Table1[[#This Row],[Profit]]</f>
        <v>266.61</v>
      </c>
    </row>
    <row r="3832" spans="5:6">
      <c r="E3832" s="19">
        <f>Table1[[#This Row],[Discount (%)]]</f>
        <v>29</v>
      </c>
      <c r="F3832" s="20">
        <f>Table1[[#This Row],[Profit]]</f>
        <v>1493.08</v>
      </c>
    </row>
    <row r="3833" spans="5:6">
      <c r="E3833" s="19">
        <f>Table1[[#This Row],[Discount (%)]]</f>
        <v>8</v>
      </c>
      <c r="F3833" s="20">
        <f>Table1[[#This Row],[Profit]]</f>
        <v>1578.88</v>
      </c>
    </row>
    <row r="3834" spans="5:6">
      <c r="E3834" s="19">
        <f>Table1[[#This Row],[Discount (%)]]</f>
        <v>14</v>
      </c>
      <c r="F3834" s="20">
        <f>Table1[[#This Row],[Profit]]</f>
        <v>541.71</v>
      </c>
    </row>
    <row r="3835" spans="5:6">
      <c r="E3835" s="19">
        <f>Table1[[#This Row],[Discount (%)]]</f>
        <v>21</v>
      </c>
      <c r="F3835" s="20">
        <f>Table1[[#This Row],[Profit]]</f>
        <v>975.32</v>
      </c>
    </row>
    <row r="3836" spans="5:6">
      <c r="E3836" s="19">
        <f>Table1[[#This Row],[Discount (%)]]</f>
        <v>29</v>
      </c>
      <c r="F3836" s="20">
        <f>Table1[[#This Row],[Profit]]</f>
        <v>1293.6400000000001</v>
      </c>
    </row>
    <row r="3837" spans="5:6">
      <c r="E3837" s="19">
        <f>Table1[[#This Row],[Discount (%)]]</f>
        <v>27</v>
      </c>
      <c r="F3837" s="20">
        <f>Table1[[#This Row],[Profit]]</f>
        <v>321.11</v>
      </c>
    </row>
    <row r="3838" spans="5:6">
      <c r="E3838" s="19">
        <f>Table1[[#This Row],[Discount (%)]]</f>
        <v>26</v>
      </c>
      <c r="F3838" s="20">
        <f>Table1[[#This Row],[Profit]]</f>
        <v>1822.37</v>
      </c>
    </row>
    <row r="3839" spans="5:6">
      <c r="E3839" s="19">
        <f>Table1[[#This Row],[Discount (%)]]</f>
        <v>17</v>
      </c>
      <c r="F3839" s="20">
        <f>Table1[[#This Row],[Profit]]</f>
        <v>1936.36</v>
      </c>
    </row>
    <row r="3840" spans="5:6">
      <c r="E3840" s="19">
        <f>Table1[[#This Row],[Discount (%)]]</f>
        <v>32</v>
      </c>
      <c r="F3840" s="20">
        <f>Table1[[#This Row],[Profit]]</f>
        <v>178.92</v>
      </c>
    </row>
    <row r="3841" spans="5:6">
      <c r="E3841" s="19">
        <f>Table1[[#This Row],[Discount (%)]]</f>
        <v>49</v>
      </c>
      <c r="F3841" s="20">
        <f>Table1[[#This Row],[Profit]]</f>
        <v>1442.38</v>
      </c>
    </row>
    <row r="3842" spans="5:6">
      <c r="E3842" s="19">
        <f>Table1[[#This Row],[Discount (%)]]</f>
        <v>5</v>
      </c>
      <c r="F3842" s="20">
        <f>Table1[[#This Row],[Profit]]</f>
        <v>204.52</v>
      </c>
    </row>
    <row r="3843" spans="5:6">
      <c r="E3843" s="19">
        <f>Table1[[#This Row],[Discount (%)]]</f>
        <v>9</v>
      </c>
      <c r="F3843" s="20">
        <f>Table1[[#This Row],[Profit]]</f>
        <v>1860.42</v>
      </c>
    </row>
    <row r="3844" spans="5:6">
      <c r="E3844" s="19">
        <f>Table1[[#This Row],[Discount (%)]]</f>
        <v>31</v>
      </c>
      <c r="F3844" s="20">
        <f>Table1[[#This Row],[Profit]]</f>
        <v>507.03</v>
      </c>
    </row>
    <row r="3845" spans="5:6">
      <c r="E3845" s="19">
        <f>Table1[[#This Row],[Discount (%)]]</f>
        <v>28</v>
      </c>
      <c r="F3845" s="20">
        <f>Table1[[#This Row],[Profit]]</f>
        <v>99.06</v>
      </c>
    </row>
    <row r="3846" spans="5:6">
      <c r="E3846" s="19">
        <f>Table1[[#This Row],[Discount (%)]]</f>
        <v>43</v>
      </c>
      <c r="F3846" s="20">
        <f>Table1[[#This Row],[Profit]]</f>
        <v>1445.62</v>
      </c>
    </row>
    <row r="3847" spans="5:6">
      <c r="E3847" s="19">
        <f>Table1[[#This Row],[Discount (%)]]</f>
        <v>36</v>
      </c>
      <c r="F3847" s="20">
        <f>Table1[[#This Row],[Profit]]</f>
        <v>297.13</v>
      </c>
    </row>
    <row r="3848" spans="5:6">
      <c r="E3848" s="19">
        <f>Table1[[#This Row],[Discount (%)]]</f>
        <v>42</v>
      </c>
      <c r="F3848" s="20">
        <f>Table1[[#This Row],[Profit]]</f>
        <v>109.64</v>
      </c>
    </row>
    <row r="3849" spans="5:6">
      <c r="E3849" s="19">
        <f>Table1[[#This Row],[Discount (%)]]</f>
        <v>32</v>
      </c>
      <c r="F3849" s="20">
        <f>Table1[[#This Row],[Profit]]</f>
        <v>1948.09</v>
      </c>
    </row>
    <row r="3850" spans="5:6">
      <c r="E3850" s="19">
        <f>Table1[[#This Row],[Discount (%)]]</f>
        <v>17</v>
      </c>
      <c r="F3850" s="20">
        <f>Table1[[#This Row],[Profit]]</f>
        <v>729.6</v>
      </c>
    </row>
    <row r="3851" spans="5:6">
      <c r="E3851" s="19">
        <f>Table1[[#This Row],[Discount (%)]]</f>
        <v>23</v>
      </c>
      <c r="F3851" s="20">
        <f>Table1[[#This Row],[Profit]]</f>
        <v>711.21</v>
      </c>
    </row>
    <row r="3852" spans="5:6">
      <c r="E3852" s="19">
        <f>Table1[[#This Row],[Discount (%)]]</f>
        <v>35</v>
      </c>
      <c r="F3852" s="20">
        <f>Table1[[#This Row],[Profit]]</f>
        <v>1403.64</v>
      </c>
    </row>
    <row r="3853" spans="5:6">
      <c r="E3853" s="19">
        <f>Table1[[#This Row],[Discount (%)]]</f>
        <v>8</v>
      </c>
      <c r="F3853" s="20">
        <f>Table1[[#This Row],[Profit]]</f>
        <v>915.55</v>
      </c>
    </row>
    <row r="3854" spans="5:6">
      <c r="E3854" s="19">
        <f>Table1[[#This Row],[Discount (%)]]</f>
        <v>42</v>
      </c>
      <c r="F3854" s="20">
        <f>Table1[[#This Row],[Profit]]</f>
        <v>969.45</v>
      </c>
    </row>
    <row r="3855" spans="5:6">
      <c r="E3855" s="19">
        <f>Table1[[#This Row],[Discount (%)]]</f>
        <v>25</v>
      </c>
      <c r="F3855" s="20">
        <f>Table1[[#This Row],[Profit]]</f>
        <v>1424.97</v>
      </c>
    </row>
    <row r="3856" spans="5:6">
      <c r="E3856" s="19">
        <f>Table1[[#This Row],[Discount (%)]]</f>
        <v>27</v>
      </c>
      <c r="F3856" s="20">
        <f>Table1[[#This Row],[Profit]]</f>
        <v>1500.6</v>
      </c>
    </row>
    <row r="3857" spans="5:6">
      <c r="E3857" s="19">
        <f>Table1[[#This Row],[Discount (%)]]</f>
        <v>20</v>
      </c>
      <c r="F3857" s="20">
        <f>Table1[[#This Row],[Profit]]</f>
        <v>1151.0899999999999</v>
      </c>
    </row>
    <row r="3858" spans="5:6">
      <c r="E3858" s="19">
        <f>Table1[[#This Row],[Discount (%)]]</f>
        <v>33</v>
      </c>
      <c r="F3858" s="20">
        <f>Table1[[#This Row],[Profit]]</f>
        <v>1541.46</v>
      </c>
    </row>
    <row r="3859" spans="5:6">
      <c r="E3859" s="19">
        <f>Table1[[#This Row],[Discount (%)]]</f>
        <v>16</v>
      </c>
      <c r="F3859" s="20">
        <f>Table1[[#This Row],[Profit]]</f>
        <v>1151.25</v>
      </c>
    </row>
    <row r="3860" spans="5:6">
      <c r="E3860" s="19">
        <f>Table1[[#This Row],[Discount (%)]]</f>
        <v>42</v>
      </c>
      <c r="F3860" s="20">
        <f>Table1[[#This Row],[Profit]]</f>
        <v>262.08</v>
      </c>
    </row>
    <row r="3861" spans="5:6">
      <c r="E3861" s="19">
        <f>Table1[[#This Row],[Discount (%)]]</f>
        <v>33</v>
      </c>
      <c r="F3861" s="20">
        <f>Table1[[#This Row],[Profit]]</f>
        <v>1286</v>
      </c>
    </row>
    <row r="3862" spans="5:6">
      <c r="E3862" s="19">
        <f>Table1[[#This Row],[Discount (%)]]</f>
        <v>36</v>
      </c>
      <c r="F3862" s="20">
        <f>Table1[[#This Row],[Profit]]</f>
        <v>1365.88</v>
      </c>
    </row>
    <row r="3863" spans="5:6">
      <c r="E3863" s="19">
        <f>Table1[[#This Row],[Discount (%)]]</f>
        <v>18</v>
      </c>
      <c r="F3863" s="20">
        <f>Table1[[#This Row],[Profit]]</f>
        <v>1856.21</v>
      </c>
    </row>
    <row r="3864" spans="5:6">
      <c r="E3864" s="19">
        <f>Table1[[#This Row],[Discount (%)]]</f>
        <v>16</v>
      </c>
      <c r="F3864" s="20">
        <f>Table1[[#This Row],[Profit]]</f>
        <v>580.12</v>
      </c>
    </row>
    <row r="3865" spans="5:6">
      <c r="E3865" s="19">
        <f>Table1[[#This Row],[Discount (%)]]</f>
        <v>1</v>
      </c>
      <c r="F3865" s="20">
        <f>Table1[[#This Row],[Profit]]</f>
        <v>1236.54</v>
      </c>
    </row>
    <row r="3866" spans="5:6">
      <c r="E3866" s="19">
        <f>Table1[[#This Row],[Discount (%)]]</f>
        <v>24</v>
      </c>
      <c r="F3866" s="20">
        <f>Table1[[#This Row],[Profit]]</f>
        <v>1782.89</v>
      </c>
    </row>
    <row r="3867" spans="5:6">
      <c r="E3867" s="19">
        <f>Table1[[#This Row],[Discount (%)]]</f>
        <v>49</v>
      </c>
      <c r="F3867" s="20">
        <f>Table1[[#This Row],[Profit]]</f>
        <v>151.12</v>
      </c>
    </row>
    <row r="3868" spans="5:6">
      <c r="E3868" s="19">
        <f>Table1[[#This Row],[Discount (%)]]</f>
        <v>45</v>
      </c>
      <c r="F3868" s="20">
        <f>Table1[[#This Row],[Profit]]</f>
        <v>1762.25</v>
      </c>
    </row>
    <row r="3869" spans="5:6">
      <c r="E3869" s="19">
        <f>Table1[[#This Row],[Discount (%)]]</f>
        <v>46</v>
      </c>
      <c r="F3869" s="20">
        <f>Table1[[#This Row],[Profit]]</f>
        <v>1211.55</v>
      </c>
    </row>
    <row r="3870" spans="5:6">
      <c r="E3870" s="19">
        <f>Table1[[#This Row],[Discount (%)]]</f>
        <v>14</v>
      </c>
      <c r="F3870" s="20">
        <f>Table1[[#This Row],[Profit]]</f>
        <v>1674.34</v>
      </c>
    </row>
    <row r="3871" spans="5:6">
      <c r="E3871" s="19">
        <f>Table1[[#This Row],[Discount (%)]]</f>
        <v>43</v>
      </c>
      <c r="F3871" s="20">
        <f>Table1[[#This Row],[Profit]]</f>
        <v>779.45</v>
      </c>
    </row>
    <row r="3872" spans="5:6">
      <c r="E3872" s="19">
        <f>Table1[[#This Row],[Discount (%)]]</f>
        <v>26</v>
      </c>
      <c r="F3872" s="20">
        <f>Table1[[#This Row],[Profit]]</f>
        <v>1164.81</v>
      </c>
    </row>
    <row r="3873" spans="5:6">
      <c r="E3873" s="19">
        <f>Table1[[#This Row],[Discount (%)]]</f>
        <v>46</v>
      </c>
      <c r="F3873" s="20">
        <f>Table1[[#This Row],[Profit]]</f>
        <v>922.04</v>
      </c>
    </row>
    <row r="3874" spans="5:6">
      <c r="E3874" s="19">
        <f>Table1[[#This Row],[Discount (%)]]</f>
        <v>17</v>
      </c>
      <c r="F3874" s="20">
        <f>Table1[[#This Row],[Profit]]</f>
        <v>348.15</v>
      </c>
    </row>
    <row r="3875" spans="5:6">
      <c r="E3875" s="19">
        <f>Table1[[#This Row],[Discount (%)]]</f>
        <v>8</v>
      </c>
      <c r="F3875" s="20">
        <f>Table1[[#This Row],[Profit]]</f>
        <v>800.42</v>
      </c>
    </row>
    <row r="3876" spans="5:6">
      <c r="E3876" s="19">
        <f>Table1[[#This Row],[Discount (%)]]</f>
        <v>24</v>
      </c>
      <c r="F3876" s="20">
        <f>Table1[[#This Row],[Profit]]</f>
        <v>1511.39</v>
      </c>
    </row>
    <row r="3877" spans="5:6">
      <c r="E3877" s="19">
        <f>Table1[[#This Row],[Discount (%)]]</f>
        <v>4</v>
      </c>
      <c r="F3877" s="20">
        <f>Table1[[#This Row],[Profit]]</f>
        <v>171.5</v>
      </c>
    </row>
    <row r="3878" spans="5:6">
      <c r="E3878" s="19">
        <f>Table1[[#This Row],[Discount (%)]]</f>
        <v>22</v>
      </c>
      <c r="F3878" s="20">
        <f>Table1[[#This Row],[Profit]]</f>
        <v>1822.99</v>
      </c>
    </row>
    <row r="3879" spans="5:6">
      <c r="E3879" s="19">
        <f>Table1[[#This Row],[Discount (%)]]</f>
        <v>3</v>
      </c>
      <c r="F3879" s="20">
        <f>Table1[[#This Row],[Profit]]</f>
        <v>1911.39</v>
      </c>
    </row>
    <row r="3880" spans="5:6">
      <c r="E3880" s="19">
        <f>Table1[[#This Row],[Discount (%)]]</f>
        <v>9</v>
      </c>
      <c r="F3880" s="20">
        <f>Table1[[#This Row],[Profit]]</f>
        <v>1764.24</v>
      </c>
    </row>
    <row r="3881" spans="5:6">
      <c r="E3881" s="19">
        <f>Table1[[#This Row],[Discount (%)]]</f>
        <v>23</v>
      </c>
      <c r="F3881" s="20">
        <f>Table1[[#This Row],[Profit]]</f>
        <v>193.82</v>
      </c>
    </row>
    <row r="3882" spans="5:6">
      <c r="E3882" s="19">
        <f>Table1[[#This Row],[Discount (%)]]</f>
        <v>8</v>
      </c>
      <c r="F3882" s="20">
        <f>Table1[[#This Row],[Profit]]</f>
        <v>559.52</v>
      </c>
    </row>
    <row r="3883" spans="5:6">
      <c r="E3883" s="19">
        <f>Table1[[#This Row],[Discount (%)]]</f>
        <v>45</v>
      </c>
      <c r="F3883" s="20">
        <f>Table1[[#This Row],[Profit]]</f>
        <v>1915.33</v>
      </c>
    </row>
    <row r="3884" spans="5:6">
      <c r="E3884" s="19">
        <f>Table1[[#This Row],[Discount (%)]]</f>
        <v>43</v>
      </c>
      <c r="F3884" s="20">
        <f>Table1[[#This Row],[Profit]]</f>
        <v>1690.41</v>
      </c>
    </row>
    <row r="3885" spans="5:6">
      <c r="E3885" s="19">
        <f>Table1[[#This Row],[Discount (%)]]</f>
        <v>31</v>
      </c>
      <c r="F3885" s="20">
        <f>Table1[[#This Row],[Profit]]</f>
        <v>1933.01</v>
      </c>
    </row>
    <row r="3886" spans="5:6">
      <c r="E3886" s="19">
        <f>Table1[[#This Row],[Discount (%)]]</f>
        <v>41</v>
      </c>
      <c r="F3886" s="20">
        <f>Table1[[#This Row],[Profit]]</f>
        <v>123.16</v>
      </c>
    </row>
    <row r="3887" spans="5:6">
      <c r="E3887" s="19">
        <f>Table1[[#This Row],[Discount (%)]]</f>
        <v>43</v>
      </c>
      <c r="F3887" s="20">
        <f>Table1[[#This Row],[Profit]]</f>
        <v>1869.11</v>
      </c>
    </row>
    <row r="3888" spans="5:6">
      <c r="E3888" s="19">
        <f>Table1[[#This Row],[Discount (%)]]</f>
        <v>26</v>
      </c>
      <c r="F3888" s="20">
        <f>Table1[[#This Row],[Profit]]</f>
        <v>991.57</v>
      </c>
    </row>
    <row r="3889" spans="5:6">
      <c r="E3889" s="19">
        <f>Table1[[#This Row],[Discount (%)]]</f>
        <v>15</v>
      </c>
      <c r="F3889" s="20">
        <f>Table1[[#This Row],[Profit]]</f>
        <v>1147.3599999999999</v>
      </c>
    </row>
    <row r="3890" spans="5:6">
      <c r="E3890" s="19">
        <f>Table1[[#This Row],[Discount (%)]]</f>
        <v>24</v>
      </c>
      <c r="F3890" s="20">
        <f>Table1[[#This Row],[Profit]]</f>
        <v>1633.91</v>
      </c>
    </row>
    <row r="3891" spans="5:6">
      <c r="E3891" s="19">
        <f>Table1[[#This Row],[Discount (%)]]</f>
        <v>13</v>
      </c>
      <c r="F3891" s="20">
        <f>Table1[[#This Row],[Profit]]</f>
        <v>736.04</v>
      </c>
    </row>
    <row r="3892" spans="5:6">
      <c r="E3892" s="19">
        <f>Table1[[#This Row],[Discount (%)]]</f>
        <v>13</v>
      </c>
      <c r="F3892" s="20">
        <f>Table1[[#This Row],[Profit]]</f>
        <v>72</v>
      </c>
    </row>
    <row r="3893" spans="5:6">
      <c r="E3893" s="19">
        <f>Table1[[#This Row],[Discount (%)]]</f>
        <v>10</v>
      </c>
      <c r="F3893" s="20">
        <f>Table1[[#This Row],[Profit]]</f>
        <v>1748.42</v>
      </c>
    </row>
    <row r="3894" spans="5:6">
      <c r="E3894" s="19">
        <f>Table1[[#This Row],[Discount (%)]]</f>
        <v>2</v>
      </c>
      <c r="F3894" s="20">
        <f>Table1[[#This Row],[Profit]]</f>
        <v>442.6</v>
      </c>
    </row>
    <row r="3895" spans="5:6">
      <c r="E3895" s="19">
        <f>Table1[[#This Row],[Discount (%)]]</f>
        <v>4</v>
      </c>
      <c r="F3895" s="20">
        <f>Table1[[#This Row],[Profit]]</f>
        <v>1587.18</v>
      </c>
    </row>
    <row r="3896" spans="5:6">
      <c r="E3896" s="19">
        <f>Table1[[#This Row],[Discount (%)]]</f>
        <v>42</v>
      </c>
      <c r="F3896" s="20">
        <f>Table1[[#This Row],[Profit]]</f>
        <v>847.56</v>
      </c>
    </row>
    <row r="3897" spans="5:6">
      <c r="E3897" s="19">
        <f>Table1[[#This Row],[Discount (%)]]</f>
        <v>31</v>
      </c>
      <c r="F3897" s="20">
        <f>Table1[[#This Row],[Profit]]</f>
        <v>1233.51</v>
      </c>
    </row>
    <row r="3898" spans="5:6">
      <c r="E3898" s="19">
        <f>Table1[[#This Row],[Discount (%)]]</f>
        <v>45</v>
      </c>
      <c r="F3898" s="20">
        <f>Table1[[#This Row],[Profit]]</f>
        <v>924.25</v>
      </c>
    </row>
    <row r="3899" spans="5:6">
      <c r="E3899" s="19">
        <f>Table1[[#This Row],[Discount (%)]]</f>
        <v>27</v>
      </c>
      <c r="F3899" s="20">
        <f>Table1[[#This Row],[Profit]]</f>
        <v>1922.61</v>
      </c>
    </row>
    <row r="3900" spans="5:6">
      <c r="E3900" s="19">
        <f>Table1[[#This Row],[Discount (%)]]</f>
        <v>24</v>
      </c>
      <c r="F3900" s="20">
        <f>Table1[[#This Row],[Profit]]</f>
        <v>1861.92</v>
      </c>
    </row>
    <row r="3901" spans="5:6">
      <c r="E3901" s="19">
        <f>Table1[[#This Row],[Discount (%)]]</f>
        <v>18</v>
      </c>
      <c r="F3901" s="20">
        <f>Table1[[#This Row],[Profit]]</f>
        <v>632.6</v>
      </c>
    </row>
    <row r="3902" spans="5:6">
      <c r="E3902" s="19">
        <f>Table1[[#This Row],[Discount (%)]]</f>
        <v>42</v>
      </c>
      <c r="F3902" s="20">
        <f>Table1[[#This Row],[Profit]]</f>
        <v>1665.37</v>
      </c>
    </row>
    <row r="3903" spans="5:6">
      <c r="E3903" s="19">
        <f>Table1[[#This Row],[Discount (%)]]</f>
        <v>18</v>
      </c>
      <c r="F3903" s="20">
        <f>Table1[[#This Row],[Profit]]</f>
        <v>1863.97</v>
      </c>
    </row>
    <row r="3904" spans="5:6">
      <c r="E3904" s="19">
        <f>Table1[[#This Row],[Discount (%)]]</f>
        <v>25</v>
      </c>
      <c r="F3904" s="20">
        <f>Table1[[#This Row],[Profit]]</f>
        <v>721.16</v>
      </c>
    </row>
    <row r="3905" spans="5:6">
      <c r="E3905" s="19">
        <f>Table1[[#This Row],[Discount (%)]]</f>
        <v>26</v>
      </c>
      <c r="F3905" s="20">
        <f>Table1[[#This Row],[Profit]]</f>
        <v>1950.23</v>
      </c>
    </row>
    <row r="3906" spans="5:6">
      <c r="E3906" s="19">
        <f>Table1[[#This Row],[Discount (%)]]</f>
        <v>8</v>
      </c>
      <c r="F3906" s="20">
        <f>Table1[[#This Row],[Profit]]</f>
        <v>705.75</v>
      </c>
    </row>
    <row r="3907" spans="5:6">
      <c r="E3907" s="19">
        <f>Table1[[#This Row],[Discount (%)]]</f>
        <v>12</v>
      </c>
      <c r="F3907" s="20">
        <f>Table1[[#This Row],[Profit]]</f>
        <v>1571.29</v>
      </c>
    </row>
    <row r="3908" spans="5:6">
      <c r="E3908" s="19">
        <f>Table1[[#This Row],[Discount (%)]]</f>
        <v>16</v>
      </c>
      <c r="F3908" s="20">
        <f>Table1[[#This Row],[Profit]]</f>
        <v>1768.28</v>
      </c>
    </row>
    <row r="3909" spans="5:6">
      <c r="E3909" s="19">
        <f>Table1[[#This Row],[Discount (%)]]</f>
        <v>40</v>
      </c>
      <c r="F3909" s="20">
        <f>Table1[[#This Row],[Profit]]</f>
        <v>1743.43</v>
      </c>
    </row>
    <row r="3910" spans="5:6">
      <c r="E3910" s="19">
        <f>Table1[[#This Row],[Discount (%)]]</f>
        <v>24</v>
      </c>
      <c r="F3910" s="20">
        <f>Table1[[#This Row],[Profit]]</f>
        <v>1817.91</v>
      </c>
    </row>
    <row r="3911" spans="5:6">
      <c r="E3911" s="19">
        <f>Table1[[#This Row],[Discount (%)]]</f>
        <v>36</v>
      </c>
      <c r="F3911" s="20">
        <f>Table1[[#This Row],[Profit]]</f>
        <v>1764.73</v>
      </c>
    </row>
    <row r="3912" spans="5:6">
      <c r="E3912" s="19">
        <f>Table1[[#This Row],[Discount (%)]]</f>
        <v>34</v>
      </c>
      <c r="F3912" s="20">
        <f>Table1[[#This Row],[Profit]]</f>
        <v>1440.88</v>
      </c>
    </row>
    <row r="3913" spans="5:6">
      <c r="E3913" s="19">
        <f>Table1[[#This Row],[Discount (%)]]</f>
        <v>35</v>
      </c>
      <c r="F3913" s="20">
        <f>Table1[[#This Row],[Profit]]</f>
        <v>1662.47</v>
      </c>
    </row>
    <row r="3914" spans="5:6">
      <c r="E3914" s="19">
        <f>Table1[[#This Row],[Discount (%)]]</f>
        <v>24</v>
      </c>
      <c r="F3914" s="20">
        <f>Table1[[#This Row],[Profit]]</f>
        <v>1370.92</v>
      </c>
    </row>
    <row r="3915" spans="5:6">
      <c r="E3915" s="19">
        <f>Table1[[#This Row],[Discount (%)]]</f>
        <v>41</v>
      </c>
      <c r="F3915" s="20">
        <f>Table1[[#This Row],[Profit]]</f>
        <v>1913.96</v>
      </c>
    </row>
    <row r="3916" spans="5:6">
      <c r="E3916" s="19">
        <f>Table1[[#This Row],[Discount (%)]]</f>
        <v>26</v>
      </c>
      <c r="F3916" s="20">
        <f>Table1[[#This Row],[Profit]]</f>
        <v>1893.96</v>
      </c>
    </row>
    <row r="3917" spans="5:6">
      <c r="E3917" s="19">
        <f>Table1[[#This Row],[Discount (%)]]</f>
        <v>34</v>
      </c>
      <c r="F3917" s="20">
        <f>Table1[[#This Row],[Profit]]</f>
        <v>418.05</v>
      </c>
    </row>
    <row r="3918" spans="5:6">
      <c r="E3918" s="19">
        <f>Table1[[#This Row],[Discount (%)]]</f>
        <v>25</v>
      </c>
      <c r="F3918" s="20">
        <f>Table1[[#This Row],[Profit]]</f>
        <v>1405.74</v>
      </c>
    </row>
    <row r="3919" spans="5:6">
      <c r="E3919" s="19">
        <f>Table1[[#This Row],[Discount (%)]]</f>
        <v>24</v>
      </c>
      <c r="F3919" s="20">
        <f>Table1[[#This Row],[Profit]]</f>
        <v>221.52</v>
      </c>
    </row>
    <row r="3920" spans="5:6">
      <c r="E3920" s="19">
        <f>Table1[[#This Row],[Discount (%)]]</f>
        <v>44</v>
      </c>
      <c r="F3920" s="20">
        <f>Table1[[#This Row],[Profit]]</f>
        <v>278.88</v>
      </c>
    </row>
    <row r="3921" spans="5:6">
      <c r="E3921" s="19">
        <f>Table1[[#This Row],[Discount (%)]]</f>
        <v>9</v>
      </c>
      <c r="F3921" s="20">
        <f>Table1[[#This Row],[Profit]]</f>
        <v>985.59</v>
      </c>
    </row>
    <row r="3922" spans="5:6">
      <c r="E3922" s="19">
        <f>Table1[[#This Row],[Discount (%)]]</f>
        <v>5</v>
      </c>
      <c r="F3922" s="20">
        <f>Table1[[#This Row],[Profit]]</f>
        <v>312</v>
      </c>
    </row>
    <row r="3923" spans="5:6">
      <c r="E3923" s="19">
        <f>Table1[[#This Row],[Discount (%)]]</f>
        <v>39</v>
      </c>
      <c r="F3923" s="20">
        <f>Table1[[#This Row],[Profit]]</f>
        <v>1064.28</v>
      </c>
    </row>
    <row r="3924" spans="5:6">
      <c r="E3924" s="19">
        <f>Table1[[#This Row],[Discount (%)]]</f>
        <v>19</v>
      </c>
      <c r="F3924" s="20">
        <f>Table1[[#This Row],[Profit]]</f>
        <v>755.22</v>
      </c>
    </row>
    <row r="3925" spans="5:6">
      <c r="E3925" s="19">
        <f>Table1[[#This Row],[Discount (%)]]</f>
        <v>25</v>
      </c>
      <c r="F3925" s="20">
        <f>Table1[[#This Row],[Profit]]</f>
        <v>967.62</v>
      </c>
    </row>
    <row r="3926" spans="5:6">
      <c r="E3926" s="19">
        <f>Table1[[#This Row],[Discount (%)]]</f>
        <v>13</v>
      </c>
      <c r="F3926" s="20">
        <f>Table1[[#This Row],[Profit]]</f>
        <v>51.57</v>
      </c>
    </row>
    <row r="3927" spans="5:6">
      <c r="E3927" s="19">
        <f>Table1[[#This Row],[Discount (%)]]</f>
        <v>29</v>
      </c>
      <c r="F3927" s="20">
        <f>Table1[[#This Row],[Profit]]</f>
        <v>874.22</v>
      </c>
    </row>
    <row r="3928" spans="5:6">
      <c r="E3928" s="19">
        <f>Table1[[#This Row],[Discount (%)]]</f>
        <v>2</v>
      </c>
      <c r="F3928" s="20">
        <f>Table1[[#This Row],[Profit]]</f>
        <v>217.71</v>
      </c>
    </row>
    <row r="3929" spans="5:6">
      <c r="E3929" s="19">
        <f>Table1[[#This Row],[Discount (%)]]</f>
        <v>14</v>
      </c>
      <c r="F3929" s="20">
        <f>Table1[[#This Row],[Profit]]</f>
        <v>1971.96</v>
      </c>
    </row>
    <row r="3930" spans="5:6">
      <c r="E3930" s="19">
        <f>Table1[[#This Row],[Discount (%)]]</f>
        <v>9</v>
      </c>
      <c r="F3930" s="20">
        <f>Table1[[#This Row],[Profit]]</f>
        <v>1540.73</v>
      </c>
    </row>
    <row r="3931" spans="5:6">
      <c r="E3931" s="19">
        <f>Table1[[#This Row],[Discount (%)]]</f>
        <v>44</v>
      </c>
      <c r="F3931" s="20">
        <f>Table1[[#This Row],[Profit]]</f>
        <v>1298.54</v>
      </c>
    </row>
    <row r="3932" spans="5:6">
      <c r="E3932" s="19">
        <f>Table1[[#This Row],[Discount (%)]]</f>
        <v>45</v>
      </c>
      <c r="F3932" s="20">
        <f>Table1[[#This Row],[Profit]]</f>
        <v>1854.04</v>
      </c>
    </row>
    <row r="3933" spans="5:6">
      <c r="E3933" s="19">
        <f>Table1[[#This Row],[Discount (%)]]</f>
        <v>1</v>
      </c>
      <c r="F3933" s="20">
        <f>Table1[[#This Row],[Profit]]</f>
        <v>588.17999999999995</v>
      </c>
    </row>
    <row r="3934" spans="5:6">
      <c r="E3934" s="19">
        <f>Table1[[#This Row],[Discount (%)]]</f>
        <v>32</v>
      </c>
      <c r="F3934" s="20">
        <f>Table1[[#This Row],[Profit]]</f>
        <v>1952.37</v>
      </c>
    </row>
    <row r="3935" spans="5:6">
      <c r="E3935" s="19">
        <f>Table1[[#This Row],[Discount (%)]]</f>
        <v>11</v>
      </c>
      <c r="F3935" s="20">
        <f>Table1[[#This Row],[Profit]]</f>
        <v>828.69</v>
      </c>
    </row>
    <row r="3936" spans="5:6">
      <c r="E3936" s="19">
        <f>Table1[[#This Row],[Discount (%)]]</f>
        <v>12</v>
      </c>
      <c r="F3936" s="20">
        <f>Table1[[#This Row],[Profit]]</f>
        <v>1007.7</v>
      </c>
    </row>
    <row r="3937" spans="5:6">
      <c r="E3937" s="19">
        <f>Table1[[#This Row],[Discount (%)]]</f>
        <v>46</v>
      </c>
      <c r="F3937" s="20">
        <f>Table1[[#This Row],[Profit]]</f>
        <v>1914.59</v>
      </c>
    </row>
    <row r="3938" spans="5:6">
      <c r="E3938" s="19">
        <f>Table1[[#This Row],[Discount (%)]]</f>
        <v>27</v>
      </c>
      <c r="F3938" s="20">
        <f>Table1[[#This Row],[Profit]]</f>
        <v>98.28</v>
      </c>
    </row>
    <row r="3939" spans="5:6">
      <c r="E3939" s="19">
        <f>Table1[[#This Row],[Discount (%)]]</f>
        <v>19</v>
      </c>
      <c r="F3939" s="20">
        <f>Table1[[#This Row],[Profit]]</f>
        <v>429.25</v>
      </c>
    </row>
    <row r="3940" spans="5:6">
      <c r="E3940" s="19">
        <f>Table1[[#This Row],[Discount (%)]]</f>
        <v>42</v>
      </c>
      <c r="F3940" s="20">
        <f>Table1[[#This Row],[Profit]]</f>
        <v>1681.08</v>
      </c>
    </row>
    <row r="3941" spans="5:6">
      <c r="E3941" s="19">
        <f>Table1[[#This Row],[Discount (%)]]</f>
        <v>24</v>
      </c>
      <c r="F3941" s="20">
        <f>Table1[[#This Row],[Profit]]</f>
        <v>1368.32</v>
      </c>
    </row>
    <row r="3942" spans="5:6">
      <c r="E3942" s="19">
        <f>Table1[[#This Row],[Discount (%)]]</f>
        <v>35</v>
      </c>
      <c r="F3942" s="20">
        <f>Table1[[#This Row],[Profit]]</f>
        <v>707.14</v>
      </c>
    </row>
    <row r="3943" spans="5:6">
      <c r="E3943" s="19">
        <f>Table1[[#This Row],[Discount (%)]]</f>
        <v>44</v>
      </c>
      <c r="F3943" s="20">
        <f>Table1[[#This Row],[Profit]]</f>
        <v>1002.41</v>
      </c>
    </row>
    <row r="3944" spans="5:6">
      <c r="E3944" s="19">
        <f>Table1[[#This Row],[Discount (%)]]</f>
        <v>25</v>
      </c>
      <c r="F3944" s="20">
        <f>Table1[[#This Row],[Profit]]</f>
        <v>770.82</v>
      </c>
    </row>
    <row r="3945" spans="5:6">
      <c r="E3945" s="19">
        <f>Table1[[#This Row],[Discount (%)]]</f>
        <v>4</v>
      </c>
      <c r="F3945" s="20">
        <f>Table1[[#This Row],[Profit]]</f>
        <v>218.25</v>
      </c>
    </row>
    <row r="3946" spans="5:6">
      <c r="E3946" s="19">
        <f>Table1[[#This Row],[Discount (%)]]</f>
        <v>21</v>
      </c>
      <c r="F3946" s="20">
        <f>Table1[[#This Row],[Profit]]</f>
        <v>650.13</v>
      </c>
    </row>
    <row r="3947" spans="5:6">
      <c r="E3947" s="19">
        <f>Table1[[#This Row],[Discount (%)]]</f>
        <v>1</v>
      </c>
      <c r="F3947" s="20">
        <f>Table1[[#This Row],[Profit]]</f>
        <v>1437.06</v>
      </c>
    </row>
    <row r="3948" spans="5:6">
      <c r="E3948" s="19">
        <f>Table1[[#This Row],[Discount (%)]]</f>
        <v>14</v>
      </c>
      <c r="F3948" s="20">
        <f>Table1[[#This Row],[Profit]]</f>
        <v>1386.99</v>
      </c>
    </row>
    <row r="3949" spans="5:6">
      <c r="E3949" s="19">
        <f>Table1[[#This Row],[Discount (%)]]</f>
        <v>30</v>
      </c>
      <c r="F3949" s="20">
        <f>Table1[[#This Row],[Profit]]</f>
        <v>1561.12</v>
      </c>
    </row>
    <row r="3950" spans="5:6">
      <c r="E3950" s="19">
        <f>Table1[[#This Row],[Discount (%)]]</f>
        <v>17</v>
      </c>
      <c r="F3950" s="20">
        <f>Table1[[#This Row],[Profit]]</f>
        <v>1717.69</v>
      </c>
    </row>
    <row r="3951" spans="5:6">
      <c r="E3951" s="19">
        <f>Table1[[#This Row],[Discount (%)]]</f>
        <v>38</v>
      </c>
      <c r="F3951" s="20">
        <f>Table1[[#This Row],[Profit]]</f>
        <v>1619.34</v>
      </c>
    </row>
    <row r="3952" spans="5:6">
      <c r="E3952" s="19">
        <f>Table1[[#This Row],[Discount (%)]]</f>
        <v>24</v>
      </c>
      <c r="F3952" s="20">
        <f>Table1[[#This Row],[Profit]]</f>
        <v>496.71</v>
      </c>
    </row>
    <row r="3953" spans="5:6">
      <c r="E3953" s="19">
        <f>Table1[[#This Row],[Discount (%)]]</f>
        <v>37</v>
      </c>
      <c r="F3953" s="20">
        <f>Table1[[#This Row],[Profit]]</f>
        <v>956.39</v>
      </c>
    </row>
    <row r="3954" spans="5:6">
      <c r="E3954" s="19">
        <f>Table1[[#This Row],[Discount (%)]]</f>
        <v>1</v>
      </c>
      <c r="F3954" s="20">
        <f>Table1[[#This Row],[Profit]]</f>
        <v>886.12</v>
      </c>
    </row>
    <row r="3955" spans="5:6">
      <c r="E3955" s="19">
        <f>Table1[[#This Row],[Discount (%)]]</f>
        <v>26</v>
      </c>
      <c r="F3955" s="20">
        <f>Table1[[#This Row],[Profit]]</f>
        <v>335.43</v>
      </c>
    </row>
    <row r="3956" spans="5:6">
      <c r="E3956" s="19">
        <f>Table1[[#This Row],[Discount (%)]]</f>
        <v>9</v>
      </c>
      <c r="F3956" s="20">
        <f>Table1[[#This Row],[Profit]]</f>
        <v>1615.28</v>
      </c>
    </row>
    <row r="3957" spans="5:6">
      <c r="E3957" s="19">
        <f>Table1[[#This Row],[Discount (%)]]</f>
        <v>47</v>
      </c>
      <c r="F3957" s="20">
        <f>Table1[[#This Row],[Profit]]</f>
        <v>321.06</v>
      </c>
    </row>
    <row r="3958" spans="5:6">
      <c r="E3958" s="19">
        <f>Table1[[#This Row],[Discount (%)]]</f>
        <v>41</v>
      </c>
      <c r="F3958" s="20">
        <f>Table1[[#This Row],[Profit]]</f>
        <v>1925.83</v>
      </c>
    </row>
    <row r="3959" spans="5:6">
      <c r="E3959" s="19">
        <f>Table1[[#This Row],[Discount (%)]]</f>
        <v>24</v>
      </c>
      <c r="F3959" s="20">
        <f>Table1[[#This Row],[Profit]]</f>
        <v>833.07</v>
      </c>
    </row>
    <row r="3960" spans="5:6">
      <c r="E3960" s="19">
        <f>Table1[[#This Row],[Discount (%)]]</f>
        <v>3</v>
      </c>
      <c r="F3960" s="20">
        <f>Table1[[#This Row],[Profit]]</f>
        <v>1110.25</v>
      </c>
    </row>
    <row r="3961" spans="5:6">
      <c r="E3961" s="19">
        <f>Table1[[#This Row],[Discount (%)]]</f>
        <v>37</v>
      </c>
      <c r="F3961" s="20">
        <f>Table1[[#This Row],[Profit]]</f>
        <v>362.82</v>
      </c>
    </row>
    <row r="3962" spans="5:6">
      <c r="E3962" s="19">
        <f>Table1[[#This Row],[Discount (%)]]</f>
        <v>37</v>
      </c>
      <c r="F3962" s="20">
        <f>Table1[[#This Row],[Profit]]</f>
        <v>662.18</v>
      </c>
    </row>
    <row r="3963" spans="5:6">
      <c r="E3963" s="19">
        <f>Table1[[#This Row],[Discount (%)]]</f>
        <v>37</v>
      </c>
      <c r="F3963" s="20">
        <f>Table1[[#This Row],[Profit]]</f>
        <v>1702.98</v>
      </c>
    </row>
    <row r="3964" spans="5:6">
      <c r="E3964" s="19">
        <f>Table1[[#This Row],[Discount (%)]]</f>
        <v>15</v>
      </c>
      <c r="F3964" s="20">
        <f>Table1[[#This Row],[Profit]]</f>
        <v>1442.49</v>
      </c>
    </row>
    <row r="3965" spans="5:6">
      <c r="E3965" s="19">
        <f>Table1[[#This Row],[Discount (%)]]</f>
        <v>46</v>
      </c>
      <c r="F3965" s="20">
        <f>Table1[[#This Row],[Profit]]</f>
        <v>768.94</v>
      </c>
    </row>
    <row r="3966" spans="5:6">
      <c r="E3966" s="19">
        <f>Table1[[#This Row],[Discount (%)]]</f>
        <v>28</v>
      </c>
      <c r="F3966" s="20">
        <f>Table1[[#This Row],[Profit]]</f>
        <v>1067.04</v>
      </c>
    </row>
    <row r="3967" spans="5:6">
      <c r="E3967" s="19">
        <f>Table1[[#This Row],[Discount (%)]]</f>
        <v>29</v>
      </c>
      <c r="F3967" s="20">
        <f>Table1[[#This Row],[Profit]]</f>
        <v>1252.47</v>
      </c>
    </row>
    <row r="3968" spans="5:6">
      <c r="E3968" s="19">
        <f>Table1[[#This Row],[Discount (%)]]</f>
        <v>28</v>
      </c>
      <c r="F3968" s="20">
        <f>Table1[[#This Row],[Profit]]</f>
        <v>1922.47</v>
      </c>
    </row>
    <row r="3969" spans="5:6">
      <c r="E3969" s="19">
        <f>Table1[[#This Row],[Discount (%)]]</f>
        <v>16</v>
      </c>
      <c r="F3969" s="20">
        <f>Table1[[#This Row],[Profit]]</f>
        <v>294.29000000000002</v>
      </c>
    </row>
    <row r="3970" spans="5:6">
      <c r="E3970" s="19">
        <f>Table1[[#This Row],[Discount (%)]]</f>
        <v>39</v>
      </c>
      <c r="F3970" s="20">
        <f>Table1[[#This Row],[Profit]]</f>
        <v>324.58999999999997</v>
      </c>
    </row>
    <row r="3971" spans="5:6">
      <c r="E3971" s="19">
        <f>Table1[[#This Row],[Discount (%)]]</f>
        <v>38</v>
      </c>
      <c r="F3971" s="20">
        <f>Table1[[#This Row],[Profit]]</f>
        <v>1682.41</v>
      </c>
    </row>
    <row r="3972" spans="5:6">
      <c r="E3972" s="19">
        <f>Table1[[#This Row],[Discount (%)]]</f>
        <v>49</v>
      </c>
      <c r="F3972" s="20">
        <f>Table1[[#This Row],[Profit]]</f>
        <v>296.93</v>
      </c>
    </row>
    <row r="3973" spans="5:6">
      <c r="E3973" s="19">
        <f>Table1[[#This Row],[Discount (%)]]</f>
        <v>27</v>
      </c>
      <c r="F3973" s="20">
        <f>Table1[[#This Row],[Profit]]</f>
        <v>954.53</v>
      </c>
    </row>
    <row r="3974" spans="5:6">
      <c r="E3974" s="19">
        <f>Table1[[#This Row],[Discount (%)]]</f>
        <v>9</v>
      </c>
      <c r="F3974" s="20">
        <f>Table1[[#This Row],[Profit]]</f>
        <v>842.71</v>
      </c>
    </row>
    <row r="3975" spans="5:6">
      <c r="E3975" s="19">
        <f>Table1[[#This Row],[Discount (%)]]</f>
        <v>27</v>
      </c>
      <c r="F3975" s="20">
        <f>Table1[[#This Row],[Profit]]</f>
        <v>828.3</v>
      </c>
    </row>
    <row r="3976" spans="5:6">
      <c r="E3976" s="19">
        <f>Table1[[#This Row],[Discount (%)]]</f>
        <v>46</v>
      </c>
      <c r="F3976" s="20">
        <f>Table1[[#This Row],[Profit]]</f>
        <v>1588.43</v>
      </c>
    </row>
    <row r="3977" spans="5:6">
      <c r="E3977" s="19">
        <f>Table1[[#This Row],[Discount (%)]]</f>
        <v>30</v>
      </c>
      <c r="F3977" s="20">
        <f>Table1[[#This Row],[Profit]]</f>
        <v>1358.35</v>
      </c>
    </row>
    <row r="3978" spans="5:6">
      <c r="E3978" s="19">
        <f>Table1[[#This Row],[Discount (%)]]</f>
        <v>19</v>
      </c>
      <c r="F3978" s="20">
        <f>Table1[[#This Row],[Profit]]</f>
        <v>1908.05</v>
      </c>
    </row>
    <row r="3979" spans="5:6">
      <c r="E3979" s="19">
        <f>Table1[[#This Row],[Discount (%)]]</f>
        <v>40</v>
      </c>
      <c r="F3979" s="20">
        <f>Table1[[#This Row],[Profit]]</f>
        <v>1776.15</v>
      </c>
    </row>
    <row r="3980" spans="5:6">
      <c r="E3980" s="19">
        <f>Table1[[#This Row],[Discount (%)]]</f>
        <v>28</v>
      </c>
      <c r="F3980" s="20">
        <f>Table1[[#This Row],[Profit]]</f>
        <v>89.65</v>
      </c>
    </row>
    <row r="3981" spans="5:6">
      <c r="E3981" s="19">
        <f>Table1[[#This Row],[Discount (%)]]</f>
        <v>7</v>
      </c>
      <c r="F3981" s="20">
        <f>Table1[[#This Row],[Profit]]</f>
        <v>576.58000000000004</v>
      </c>
    </row>
    <row r="3982" spans="5:6">
      <c r="E3982" s="19">
        <f>Table1[[#This Row],[Discount (%)]]</f>
        <v>16</v>
      </c>
      <c r="F3982" s="20">
        <f>Table1[[#This Row],[Profit]]</f>
        <v>1114.21</v>
      </c>
    </row>
    <row r="3983" spans="5:6">
      <c r="E3983" s="19">
        <f>Table1[[#This Row],[Discount (%)]]</f>
        <v>24</v>
      </c>
      <c r="F3983" s="20">
        <f>Table1[[#This Row],[Profit]]</f>
        <v>696.01</v>
      </c>
    </row>
    <row r="3984" spans="5:6">
      <c r="E3984" s="19">
        <f>Table1[[#This Row],[Discount (%)]]</f>
        <v>37</v>
      </c>
      <c r="F3984" s="20">
        <f>Table1[[#This Row],[Profit]]</f>
        <v>1436.07</v>
      </c>
    </row>
    <row r="3985" spans="5:6">
      <c r="E3985" s="19">
        <f>Table1[[#This Row],[Discount (%)]]</f>
        <v>47</v>
      </c>
      <c r="F3985" s="20">
        <f>Table1[[#This Row],[Profit]]</f>
        <v>948.05</v>
      </c>
    </row>
    <row r="3986" spans="5:6">
      <c r="E3986" s="19">
        <f>Table1[[#This Row],[Discount (%)]]</f>
        <v>28</v>
      </c>
      <c r="F3986" s="20">
        <f>Table1[[#This Row],[Profit]]</f>
        <v>69.55</v>
      </c>
    </row>
    <row r="3987" spans="5:6">
      <c r="E3987" s="19">
        <f>Table1[[#This Row],[Discount (%)]]</f>
        <v>35</v>
      </c>
      <c r="F3987" s="20">
        <f>Table1[[#This Row],[Profit]]</f>
        <v>1232.5999999999999</v>
      </c>
    </row>
    <row r="3988" spans="5:6">
      <c r="E3988" s="19">
        <f>Table1[[#This Row],[Discount (%)]]</f>
        <v>48</v>
      </c>
      <c r="F3988" s="20">
        <f>Table1[[#This Row],[Profit]]</f>
        <v>1427.01</v>
      </c>
    </row>
    <row r="3989" spans="5:6">
      <c r="E3989" s="19">
        <f>Table1[[#This Row],[Discount (%)]]</f>
        <v>24</v>
      </c>
      <c r="F3989" s="20">
        <f>Table1[[#This Row],[Profit]]</f>
        <v>570.29999999999995</v>
      </c>
    </row>
    <row r="3990" spans="5:6">
      <c r="E3990" s="19">
        <f>Table1[[#This Row],[Discount (%)]]</f>
        <v>24</v>
      </c>
      <c r="F3990" s="20">
        <f>Table1[[#This Row],[Profit]]</f>
        <v>791.07</v>
      </c>
    </row>
    <row r="3991" spans="5:6">
      <c r="E3991" s="19">
        <f>Table1[[#This Row],[Discount (%)]]</f>
        <v>42</v>
      </c>
      <c r="F3991" s="20">
        <f>Table1[[#This Row],[Profit]]</f>
        <v>44.5</v>
      </c>
    </row>
    <row r="3992" spans="5:6">
      <c r="E3992" s="19">
        <f>Table1[[#This Row],[Discount (%)]]</f>
        <v>42</v>
      </c>
      <c r="F3992" s="20">
        <f>Table1[[#This Row],[Profit]]</f>
        <v>1167.25</v>
      </c>
    </row>
    <row r="3993" spans="5:6">
      <c r="E3993" s="19">
        <f>Table1[[#This Row],[Discount (%)]]</f>
        <v>11</v>
      </c>
      <c r="F3993" s="20">
        <f>Table1[[#This Row],[Profit]]</f>
        <v>1977.34</v>
      </c>
    </row>
    <row r="3994" spans="5:6">
      <c r="E3994" s="19">
        <f>Table1[[#This Row],[Discount (%)]]</f>
        <v>41</v>
      </c>
      <c r="F3994" s="20">
        <f>Table1[[#This Row],[Profit]]</f>
        <v>57.17</v>
      </c>
    </row>
    <row r="3995" spans="5:6">
      <c r="E3995" s="19">
        <f>Table1[[#This Row],[Discount (%)]]</f>
        <v>21</v>
      </c>
      <c r="F3995" s="20">
        <f>Table1[[#This Row],[Profit]]</f>
        <v>1702.66</v>
      </c>
    </row>
    <row r="3996" spans="5:6">
      <c r="E3996" s="19">
        <f>Table1[[#This Row],[Discount (%)]]</f>
        <v>18</v>
      </c>
      <c r="F3996" s="20">
        <f>Table1[[#This Row],[Profit]]</f>
        <v>866</v>
      </c>
    </row>
    <row r="3997" spans="5:6">
      <c r="E3997" s="19">
        <f>Table1[[#This Row],[Discount (%)]]</f>
        <v>33</v>
      </c>
      <c r="F3997" s="20">
        <f>Table1[[#This Row],[Profit]]</f>
        <v>1147.55</v>
      </c>
    </row>
    <row r="3998" spans="5:6">
      <c r="E3998" s="19">
        <f>Table1[[#This Row],[Discount (%)]]</f>
        <v>27</v>
      </c>
      <c r="F3998" s="20">
        <f>Table1[[#This Row],[Profit]]</f>
        <v>438.58</v>
      </c>
    </row>
    <row r="3999" spans="5:6">
      <c r="E3999" s="19">
        <f>Table1[[#This Row],[Discount (%)]]</f>
        <v>22</v>
      </c>
      <c r="F3999" s="20">
        <f>Table1[[#This Row],[Profit]]</f>
        <v>1228.3599999999999</v>
      </c>
    </row>
    <row r="4000" spans="5:6">
      <c r="E4000" s="19">
        <f>Table1[[#This Row],[Discount (%)]]</f>
        <v>28</v>
      </c>
      <c r="F4000" s="20">
        <f>Table1[[#This Row],[Profit]]</f>
        <v>469.11</v>
      </c>
    </row>
    <row r="4001" spans="5:6">
      <c r="E4001" s="19">
        <f>Table1[[#This Row],[Discount (%)]]</f>
        <v>37</v>
      </c>
      <c r="F4001" s="20">
        <f>Table1[[#This Row],[Profit]]</f>
        <v>1870.61</v>
      </c>
    </row>
    <row r="4002" spans="5:6">
      <c r="E4002" s="19" t="e">
        <f>Table1[[#This Row],[Discount (%)]]</f>
        <v>#VALUE!</v>
      </c>
      <c r="F4002" s="20" t="e">
        <f>Table1[[#This Row],[Profit]]</f>
        <v>#VALUE!</v>
      </c>
    </row>
  </sheetData>
  <mergeCells count="1">
    <mergeCell ref="A1:XFD2"/>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014B3E-B725-4E8D-97FC-2451B37875ED}">
  <dimension ref="A1:E35"/>
  <sheetViews>
    <sheetView showGridLines="0" workbookViewId="0">
      <selection activeCell="F20" sqref="F20"/>
    </sheetView>
  </sheetViews>
  <sheetFormatPr defaultRowHeight="13.2"/>
  <cols>
    <col min="1" max="3" width="8.88671875" style="23"/>
    <col min="4" max="4" width="11.33203125" style="23" bestFit="1" customWidth="1"/>
    <col min="5" max="5" width="19.88671875" style="23" bestFit="1" customWidth="1"/>
    <col min="6" max="16384" width="8.88671875" style="23"/>
  </cols>
  <sheetData>
    <row r="1" spans="1:5" s="59" customFormat="1">
      <c r="A1" s="59" t="s">
        <v>3972</v>
      </c>
    </row>
    <row r="2" spans="1:5" s="59" customFormat="1"/>
    <row r="9" spans="1:5">
      <c r="D9" s="39" t="s">
        <v>2</v>
      </c>
      <c r="E9" s="39" t="s">
        <v>3965</v>
      </c>
    </row>
    <row r="10" spans="1:5">
      <c r="D10" s="40" t="s">
        <v>3943</v>
      </c>
      <c r="E10" s="39">
        <v>2592526.4000000055</v>
      </c>
    </row>
    <row r="11" spans="1:5">
      <c r="D11" s="40" t="s">
        <v>3941</v>
      </c>
      <c r="E11" s="39">
        <v>2536948.4000000008</v>
      </c>
    </row>
    <row r="12" spans="1:5">
      <c r="D12" s="40" t="s">
        <v>3944</v>
      </c>
      <c r="E12" s="39">
        <v>2494414.8000000012</v>
      </c>
    </row>
    <row r="13" spans="1:5">
      <c r="D13" s="40" t="s">
        <v>3942</v>
      </c>
      <c r="E13" s="39">
        <v>2479259.2999999993</v>
      </c>
    </row>
    <row r="14" spans="1:5">
      <c r="D14" s="40" t="s">
        <v>3966</v>
      </c>
      <c r="E14" s="39">
        <v>10103148.900000006</v>
      </c>
    </row>
    <row r="15" spans="1:5">
      <c r="D15" s="24"/>
      <c r="E15" s="24"/>
    </row>
    <row r="28" spans="4:5">
      <c r="D28" s="39" t="s">
        <v>2</v>
      </c>
      <c r="E28" s="39" t="s">
        <v>3973</v>
      </c>
    </row>
    <row r="29" spans="4:5">
      <c r="D29" s="40" t="s">
        <v>1489</v>
      </c>
      <c r="E29" s="39">
        <v>2156010.8000000007</v>
      </c>
    </row>
    <row r="30" spans="4:5">
      <c r="D30" s="40" t="s">
        <v>3946</v>
      </c>
      <c r="E30" s="39">
        <v>2047839.5000000012</v>
      </c>
    </row>
    <row r="31" spans="4:5">
      <c r="D31" s="40" t="s">
        <v>1661</v>
      </c>
      <c r="E31" s="39">
        <v>2046524.4999999986</v>
      </c>
    </row>
    <row r="32" spans="4:5">
      <c r="D32" s="40" t="s">
        <v>92</v>
      </c>
      <c r="E32" s="39">
        <v>1864229.2000000009</v>
      </c>
    </row>
    <row r="33" spans="4:5">
      <c r="D33" s="40" t="s">
        <v>3945</v>
      </c>
      <c r="E33" s="39">
        <v>1988544.8999999987</v>
      </c>
    </row>
    <row r="34" spans="4:5">
      <c r="D34" s="40" t="s">
        <v>3966</v>
      </c>
      <c r="E34" s="39">
        <v>10103148.9</v>
      </c>
    </row>
    <row r="35" spans="4:5">
      <c r="D35" s="24"/>
      <c r="E35" s="24"/>
    </row>
  </sheetData>
  <mergeCells count="1">
    <mergeCell ref="A1:XFD2"/>
  </mergeCells>
  <pageMargins left="0.7" right="0.7" top="0.75" bottom="0.75" header="0.3" footer="0.3"/>
  <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161919-5C8D-4142-AB28-2EABC6CADA1D}">
  <dimension ref="A46"/>
  <sheetViews>
    <sheetView showGridLines="0" showRowColHeaders="0" zoomScale="125" zoomScaleNormal="76" workbookViewId="0">
      <selection activeCell="O45" sqref="O45"/>
    </sheetView>
  </sheetViews>
  <sheetFormatPr defaultRowHeight="13.2"/>
  <cols>
    <col min="1" max="16384" width="8.88671875" style="38"/>
  </cols>
  <sheetData>
    <row r="46" s="38" customFormat="1"/>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70962-393D-497F-A73E-6484CEC8390E}">
  <dimension ref="A1:R3998"/>
  <sheetViews>
    <sheetView workbookViewId="0">
      <selection activeCell="L3976" sqref="L3976"/>
    </sheetView>
  </sheetViews>
  <sheetFormatPr defaultRowHeight="13.2"/>
  <cols>
    <col min="1" max="1" width="10.109375" bestFit="1" customWidth="1"/>
    <col min="2" max="2" width="12.88671875" bestFit="1" customWidth="1"/>
    <col min="3" max="3" width="9.33203125" bestFit="1" customWidth="1"/>
    <col min="4" max="4" width="18.88671875" bestFit="1" customWidth="1"/>
    <col min="5" max="5" width="15.33203125" bestFit="1" customWidth="1"/>
    <col min="6" max="6" width="15.109375" bestFit="1" customWidth="1"/>
    <col min="7" max="7" width="13.33203125" bestFit="1" customWidth="1"/>
    <col min="8" max="8" width="8" bestFit="1" customWidth="1"/>
  </cols>
  <sheetData>
    <row r="1" spans="1:18">
      <c r="A1" s="42" t="s">
        <v>3940</v>
      </c>
      <c r="B1" s="42" t="s">
        <v>1</v>
      </c>
      <c r="C1" s="10" t="s">
        <v>2</v>
      </c>
      <c r="D1" s="10" t="s">
        <v>3</v>
      </c>
      <c r="E1" s="10" t="s">
        <v>4</v>
      </c>
      <c r="F1" s="10" t="s">
        <v>5</v>
      </c>
      <c r="G1" s="10" t="s">
        <v>3947</v>
      </c>
      <c r="H1" s="10" t="s">
        <v>3948</v>
      </c>
      <c r="I1" s="10" t="s">
        <v>3984</v>
      </c>
    </row>
    <row r="2" spans="1:18">
      <c r="A2" s="43" t="s">
        <v>8</v>
      </c>
      <c r="B2" s="45">
        <v>45022</v>
      </c>
      <c r="C2" t="str">
        <f>PROPER(Table1[[#This Row],[Region]])</f>
        <v>North</v>
      </c>
      <c r="D2" t="str">
        <f>PROPER(Table1[[#This Row],[Product Category]])</f>
        <v>Groceries</v>
      </c>
      <c r="E2">
        <f>ROUND(Table1[[#This Row],[Sales Amount]],1)</f>
        <v>859.3</v>
      </c>
      <c r="F2">
        <f>Table1[[#This Row],[Quantity Sold]]</f>
        <v>44</v>
      </c>
      <c r="G2">
        <f>Table1[[#This Row],[Discount (%)]]</f>
        <v>37</v>
      </c>
      <c r="H2">
        <f>Table1[[#This Row],[Profit]]</f>
        <v>1653.87</v>
      </c>
      <c r="I2">
        <f>Table24610[[#This Row],[profit]]/Table24610[[#This Row],[Sales Amount]]</f>
        <v>1.9246712440358431</v>
      </c>
    </row>
    <row r="3" spans="1:18" ht="17.399999999999999">
      <c r="A3" s="43" t="s">
        <v>11</v>
      </c>
      <c r="B3" s="45">
        <v>45023</v>
      </c>
      <c r="C3" t="str">
        <f>PROPER(Table1[[#This Row],[Region]])</f>
        <v>West</v>
      </c>
      <c r="D3" t="str">
        <f>PROPER(Table1[[#This Row],[Product Category]])</f>
        <v>Groceries</v>
      </c>
      <c r="E3">
        <f>ROUND(Table1[[#This Row],[Sales Amount]],1)</f>
        <v>1546.8</v>
      </c>
      <c r="F3">
        <f>Table1[[#This Row],[Quantity Sold]]</f>
        <v>23</v>
      </c>
      <c r="G3">
        <f>Table1[[#This Row],[Discount (%)]]</f>
        <v>33</v>
      </c>
      <c r="H3">
        <f>Table1[[#This Row],[Profit]]</f>
        <v>1932.71</v>
      </c>
      <c r="I3">
        <f>Table24610[[#This Row],[profit]]/Table24610[[#This Row],[Sales Amount]]</f>
        <v>1.2494892681665375</v>
      </c>
      <c r="M3" s="51" t="s">
        <v>3985</v>
      </c>
      <c r="N3" s="52"/>
      <c r="O3" s="52"/>
      <c r="P3" s="52"/>
      <c r="Q3" s="52"/>
      <c r="R3" s="52"/>
    </row>
    <row r="4" spans="1:18">
      <c r="A4" s="43">
        <v>19395924</v>
      </c>
      <c r="B4" s="45">
        <v>45024</v>
      </c>
      <c r="C4" t="str">
        <f>PROPER(Table1[[#This Row],[Region]])</f>
        <v>East</v>
      </c>
      <c r="D4" t="str">
        <f>PROPER(Table1[[#This Row],[Product Category]])</f>
        <v>Groceries</v>
      </c>
      <c r="E4">
        <f>ROUND(Table1[[#This Row],[Sales Amount]],1)</f>
        <v>4703.6000000000004</v>
      </c>
      <c r="F4">
        <f>Table1[[#This Row],[Quantity Sold]]</f>
        <v>31</v>
      </c>
      <c r="G4">
        <f>Table1[[#This Row],[Discount (%)]]</f>
        <v>15</v>
      </c>
      <c r="H4">
        <f>Table1[[#This Row],[Profit]]</f>
        <v>527.47</v>
      </c>
      <c r="I4">
        <f>Table24610[[#This Row],[profit]]/Table24610[[#This Row],[Sales Amount]]</f>
        <v>0.11214176375542137</v>
      </c>
      <c r="M4" s="52"/>
      <c r="N4" s="52"/>
      <c r="O4" s="52"/>
      <c r="P4" s="52"/>
      <c r="Q4" s="52"/>
      <c r="R4" s="52"/>
    </row>
    <row r="5" spans="1:18" ht="17.399999999999999">
      <c r="A5" s="43" t="s">
        <v>14</v>
      </c>
      <c r="B5" s="45">
        <v>45025</v>
      </c>
      <c r="C5" t="str">
        <f>PROPER(Table1[[#This Row],[Region]])</f>
        <v>East</v>
      </c>
      <c r="D5" t="str">
        <f>PROPER(Table1[[#This Row],[Product Category]])</f>
        <v>Groceries</v>
      </c>
      <c r="E5">
        <f>ROUND(Table1[[#This Row],[Sales Amount]],1)</f>
        <v>3377.2</v>
      </c>
      <c r="F5">
        <f>Table1[[#This Row],[Quantity Sold]]</f>
        <v>47</v>
      </c>
      <c r="G5">
        <f>Table1[[#This Row],[Discount (%)]]</f>
        <v>3</v>
      </c>
      <c r="H5">
        <f>Table1[[#This Row],[Profit]]</f>
        <v>482.65</v>
      </c>
      <c r="I5">
        <f>Table24610[[#This Row],[profit]]/Table24610[[#This Row],[Sales Amount]]</f>
        <v>0.14291424848987327</v>
      </c>
      <c r="M5" s="53" t="s">
        <v>3986</v>
      </c>
      <c r="N5" s="52"/>
      <c r="O5" s="52"/>
      <c r="P5" s="52"/>
      <c r="Q5" s="52"/>
      <c r="R5" s="52"/>
    </row>
    <row r="6" spans="1:18">
      <c r="A6" s="43" t="s">
        <v>15</v>
      </c>
      <c r="B6" s="45">
        <v>45026</v>
      </c>
      <c r="C6" t="str">
        <f>PROPER(Table1[[#This Row],[Region]])</f>
        <v>South</v>
      </c>
      <c r="D6" t="str">
        <f>PROPER(Table1[[#This Row],[Product Category]])</f>
        <v>Clothing</v>
      </c>
      <c r="E6">
        <f>ROUND(Table1[[#This Row],[Sales Amount]],1)</f>
        <v>3517.5</v>
      </c>
      <c r="F6">
        <f>Table1[[#This Row],[Quantity Sold]]</f>
        <v>6</v>
      </c>
      <c r="G6">
        <f>Table1[[#This Row],[Discount (%)]]</f>
        <v>28</v>
      </c>
      <c r="H6">
        <f>Table1[[#This Row],[Profit]]</f>
        <v>748.72</v>
      </c>
      <c r="I6">
        <f>Table24610[[#This Row],[profit]]/Table24610[[#This Row],[Sales Amount]]</f>
        <v>0.21285572139303482</v>
      </c>
      <c r="M6" s="52"/>
      <c r="N6" s="52"/>
      <c r="O6" s="52"/>
      <c r="P6" s="52"/>
      <c r="Q6" s="52"/>
      <c r="R6" s="52"/>
    </row>
    <row r="7" spans="1:18" ht="17.399999999999999">
      <c r="A7" s="43" t="s">
        <v>18</v>
      </c>
      <c r="B7" s="45">
        <v>45027</v>
      </c>
      <c r="C7" t="str">
        <f>PROPER(Table1[[#This Row],[Region]])</f>
        <v>East</v>
      </c>
      <c r="D7" t="str">
        <f>PROPER(Table1[[#This Row],[Product Category]])</f>
        <v>Furniture</v>
      </c>
      <c r="E7">
        <f>ROUND(Table1[[#This Row],[Sales Amount]],1)</f>
        <v>362.6</v>
      </c>
      <c r="F7">
        <f>Table1[[#This Row],[Quantity Sold]]</f>
        <v>19</v>
      </c>
      <c r="G7">
        <f>Table1[[#This Row],[Discount (%)]]</f>
        <v>50</v>
      </c>
      <c r="H7">
        <f>Table1[[#This Row],[Profit]]</f>
        <v>314.70999999999998</v>
      </c>
      <c r="I7">
        <f>Table24610[[#This Row],[profit]]/Table24610[[#This Row],[Sales Amount]]</f>
        <v>0.86792608935466065</v>
      </c>
      <c r="M7" s="53" t="s">
        <v>3987</v>
      </c>
      <c r="N7" s="52"/>
      <c r="O7" s="52"/>
      <c r="P7" s="52"/>
      <c r="Q7" s="52"/>
      <c r="R7" s="52"/>
    </row>
    <row r="8" spans="1:18">
      <c r="A8" s="43" t="s">
        <v>20</v>
      </c>
      <c r="B8" s="45">
        <v>45028</v>
      </c>
      <c r="C8" t="str">
        <f>PROPER(Table1[[#This Row],[Region]])</f>
        <v>East</v>
      </c>
      <c r="D8" t="str">
        <f>PROPER(Table1[[#This Row],[Product Category]])</f>
        <v>Sports</v>
      </c>
      <c r="E8">
        <f>ROUND(Table1[[#This Row],[Sales Amount]],1)</f>
        <v>4811.2</v>
      </c>
      <c r="F8">
        <f>Table1[[#This Row],[Quantity Sold]]</f>
        <v>22</v>
      </c>
      <c r="G8">
        <f>Table1[[#This Row],[Discount (%)]]</f>
        <v>18</v>
      </c>
      <c r="H8">
        <f>Table1[[#This Row],[Profit]]</f>
        <v>1372.89</v>
      </c>
      <c r="I8">
        <f>Table24610[[#This Row],[profit]]/Table24610[[#This Row],[Sales Amount]]</f>
        <v>0.28535292650482214</v>
      </c>
    </row>
    <row r="9" spans="1:18">
      <c r="A9" s="43" t="s">
        <v>22</v>
      </c>
      <c r="B9" s="45">
        <v>45029</v>
      </c>
      <c r="C9" t="str">
        <f>PROPER(Table1[[#This Row],[Region]])</f>
        <v>West</v>
      </c>
      <c r="D9" t="str">
        <f>PROPER(Table1[[#This Row],[Product Category]])</f>
        <v>Electronics</v>
      </c>
      <c r="E9">
        <f>ROUND(Table1[[#This Row],[Sales Amount]],1)</f>
        <v>3565.2</v>
      </c>
      <c r="F9">
        <f>Table1[[#This Row],[Quantity Sold]]</f>
        <v>22</v>
      </c>
      <c r="G9">
        <f>Table1[[#This Row],[Discount (%)]]</f>
        <v>16</v>
      </c>
      <c r="H9">
        <f>Table1[[#This Row],[Profit]]</f>
        <v>1437.3</v>
      </c>
      <c r="I9">
        <f>Table24610[[#This Row],[profit]]/Table24610[[#This Row],[Sales Amount]]</f>
        <v>0.40314708852238307</v>
      </c>
    </row>
    <row r="10" spans="1:18">
      <c r="A10" s="43" t="s">
        <v>24</v>
      </c>
      <c r="B10" s="45">
        <v>45030</v>
      </c>
      <c r="C10" t="str">
        <f>PROPER(Table1[[#This Row],[Region]])</f>
        <v>East</v>
      </c>
      <c r="D10" t="str">
        <f>PROPER(Table1[[#This Row],[Product Category]])</f>
        <v>Clothing</v>
      </c>
      <c r="E10">
        <f>ROUND(Table1[[#This Row],[Sales Amount]],1)</f>
        <v>3805.3</v>
      </c>
      <c r="F10">
        <f>Table1[[#This Row],[Quantity Sold]]</f>
        <v>19</v>
      </c>
      <c r="G10">
        <f>Table1[[#This Row],[Discount (%)]]</f>
        <v>3</v>
      </c>
      <c r="H10">
        <f>Table1[[#This Row],[Profit]]</f>
        <v>1537.28</v>
      </c>
      <c r="I10">
        <f>Table24610[[#This Row],[profit]]/Table24610[[#This Row],[Sales Amount]]</f>
        <v>0.40398391716816018</v>
      </c>
    </row>
    <row r="11" spans="1:18">
      <c r="A11" s="43" t="s">
        <v>25</v>
      </c>
      <c r="B11" s="45">
        <v>45031</v>
      </c>
      <c r="C11" t="str">
        <f>PROPER(Table1[[#This Row],[Region]])</f>
        <v>South</v>
      </c>
      <c r="D11" t="str">
        <f>PROPER(Table1[[#This Row],[Product Category]])</f>
        <v>Clothing</v>
      </c>
      <c r="E11">
        <f>ROUND(Table1[[#This Row],[Sales Amount]],1)</f>
        <v>2178.6999999999998</v>
      </c>
      <c r="F11">
        <f>Table1[[#This Row],[Quantity Sold]]</f>
        <v>15</v>
      </c>
      <c r="G11">
        <f>Table1[[#This Row],[Discount (%)]]</f>
        <v>24</v>
      </c>
      <c r="H11">
        <f>Table1[[#This Row],[Profit]]</f>
        <v>1696.65</v>
      </c>
      <c r="I11">
        <f>Table24610[[#This Row],[profit]]/Table24610[[#This Row],[Sales Amount]]</f>
        <v>0.77874420526001753</v>
      </c>
    </row>
    <row r="12" spans="1:18">
      <c r="A12" s="43" t="s">
        <v>26</v>
      </c>
      <c r="B12" s="45">
        <v>45032</v>
      </c>
      <c r="C12" t="str">
        <f>PROPER(Table1[[#This Row],[Region]])</f>
        <v>West</v>
      </c>
      <c r="D12" t="str">
        <f>PROPER(Table1[[#This Row],[Product Category]])</f>
        <v>Groceries</v>
      </c>
      <c r="E12">
        <f>ROUND(Table1[[#This Row],[Sales Amount]],1)</f>
        <v>2844.9</v>
      </c>
      <c r="F12">
        <f>Table1[[#This Row],[Quantity Sold]]</f>
        <v>34</v>
      </c>
      <c r="G12">
        <f>Table1[[#This Row],[Discount (%)]]</f>
        <v>12</v>
      </c>
      <c r="H12">
        <f>Table1[[#This Row],[Profit]]</f>
        <v>1166.3900000000001</v>
      </c>
      <c r="I12">
        <f>Table24610[[#This Row],[profit]]/Table24610[[#This Row],[Sales Amount]]</f>
        <v>0.40999332138212241</v>
      </c>
    </row>
    <row r="13" spans="1:18">
      <c r="A13" s="43" t="s">
        <v>27</v>
      </c>
      <c r="B13" s="45">
        <v>45033</v>
      </c>
      <c r="C13" t="str">
        <f>PROPER(Table1[[#This Row],[Region]])</f>
        <v>West</v>
      </c>
      <c r="D13" t="str">
        <f>PROPER(Table1[[#This Row],[Product Category]])</f>
        <v>Electronics</v>
      </c>
      <c r="E13">
        <f>ROUND(Table1[[#This Row],[Sales Amount]],1)</f>
        <v>3600</v>
      </c>
      <c r="F13">
        <f>Table1[[#This Row],[Quantity Sold]]</f>
        <v>10</v>
      </c>
      <c r="G13">
        <f>Table1[[#This Row],[Discount (%)]]</f>
        <v>2</v>
      </c>
      <c r="H13">
        <f>Table1[[#This Row],[Profit]]</f>
        <v>1632.75</v>
      </c>
      <c r="I13">
        <f>Table24610[[#This Row],[profit]]/Table24610[[#This Row],[Sales Amount]]</f>
        <v>0.45354166666666668</v>
      </c>
    </row>
    <row r="14" spans="1:18">
      <c r="A14" s="43" t="s">
        <v>28</v>
      </c>
      <c r="B14" s="45">
        <v>45034</v>
      </c>
      <c r="C14" t="str">
        <f>PROPER(Table1[[#This Row],[Region]])</f>
        <v>East</v>
      </c>
      <c r="D14" t="str">
        <f>PROPER(Table1[[#This Row],[Product Category]])</f>
        <v>Sports</v>
      </c>
      <c r="E14">
        <f>ROUND(Table1[[#This Row],[Sales Amount]],1)</f>
        <v>941.9</v>
      </c>
      <c r="F14">
        <f>Table1[[#This Row],[Quantity Sold]]</f>
        <v>13</v>
      </c>
      <c r="G14">
        <f>Table1[[#This Row],[Discount (%)]]</f>
        <v>28</v>
      </c>
      <c r="H14">
        <f>Table1[[#This Row],[Profit]]</f>
        <v>646.49</v>
      </c>
      <c r="I14">
        <f>Table24610[[#This Row],[profit]]/Table24610[[#This Row],[Sales Amount]]</f>
        <v>0.68636797961567053</v>
      </c>
    </row>
    <row r="15" spans="1:18">
      <c r="A15" s="43" t="s">
        <v>30</v>
      </c>
      <c r="B15" s="45">
        <v>45035</v>
      </c>
      <c r="C15" t="str">
        <f>PROPER(Table1[[#This Row],[Region]])</f>
        <v>South</v>
      </c>
      <c r="D15" t="str">
        <f>PROPER(Table1[[#This Row],[Product Category]])</f>
        <v>Sports</v>
      </c>
      <c r="E15">
        <f>ROUND(Table1[[#This Row],[Sales Amount]],1)</f>
        <v>3300.9</v>
      </c>
      <c r="F15">
        <f>Table1[[#This Row],[Quantity Sold]]</f>
        <v>1</v>
      </c>
      <c r="G15">
        <f>Table1[[#This Row],[Discount (%)]]</f>
        <v>48</v>
      </c>
      <c r="H15">
        <f>Table1[[#This Row],[Profit]]</f>
        <v>86.9</v>
      </c>
      <c r="I15">
        <f>Table24610[[#This Row],[profit]]/Table24610[[#This Row],[Sales Amount]]</f>
        <v>2.6326153473295161E-2</v>
      </c>
    </row>
    <row r="16" spans="1:18">
      <c r="A16" s="43" t="s">
        <v>31</v>
      </c>
      <c r="B16" s="45">
        <v>45036</v>
      </c>
      <c r="C16" t="str">
        <f>PROPER(Table1[[#This Row],[Region]])</f>
        <v>East</v>
      </c>
      <c r="D16" t="str">
        <f>PROPER(Table1[[#This Row],[Product Category]])</f>
        <v>Groceries</v>
      </c>
      <c r="E16">
        <f>ROUND(Table1[[#This Row],[Sales Amount]],1)</f>
        <v>1081.5999999999999</v>
      </c>
      <c r="F16">
        <f>Table1[[#This Row],[Quantity Sold]]</f>
        <v>4</v>
      </c>
      <c r="G16">
        <f>Table1[[#This Row],[Discount (%)]]</f>
        <v>19</v>
      </c>
      <c r="H16">
        <f>Table1[[#This Row],[Profit]]</f>
        <v>611.05999999999995</v>
      </c>
      <c r="I16">
        <f>Table24610[[#This Row],[profit]]/Table24610[[#This Row],[Sales Amount]]</f>
        <v>0.56495931952662726</v>
      </c>
    </row>
    <row r="17" spans="1:9">
      <c r="A17" s="43" t="s">
        <v>32</v>
      </c>
      <c r="B17" s="45">
        <v>45037</v>
      </c>
      <c r="C17" t="str">
        <f>PROPER(Table1[[#This Row],[Region]])</f>
        <v>East</v>
      </c>
      <c r="D17" t="str">
        <f>PROPER(Table1[[#This Row],[Product Category]])</f>
        <v>Furniture</v>
      </c>
      <c r="E17">
        <f>ROUND(Table1[[#This Row],[Sales Amount]],1)</f>
        <v>3455.7</v>
      </c>
      <c r="F17">
        <f>Table1[[#This Row],[Quantity Sold]]</f>
        <v>39</v>
      </c>
      <c r="G17">
        <f>Table1[[#This Row],[Discount (%)]]</f>
        <v>21</v>
      </c>
      <c r="H17">
        <f>Table1[[#This Row],[Profit]]</f>
        <v>208.1</v>
      </c>
      <c r="I17">
        <f>Table24610[[#This Row],[profit]]/Table24610[[#This Row],[Sales Amount]]</f>
        <v>6.0219347744306512E-2</v>
      </c>
    </row>
    <row r="18" spans="1:9">
      <c r="A18" s="43" t="s">
        <v>33</v>
      </c>
      <c r="B18" s="45">
        <v>45038</v>
      </c>
      <c r="C18" t="str">
        <f>PROPER(Table1[[#This Row],[Region]])</f>
        <v>South</v>
      </c>
      <c r="D18" t="str">
        <f>PROPER(Table1[[#This Row],[Product Category]])</f>
        <v>Groceries</v>
      </c>
      <c r="E18">
        <f>ROUND(Table1[[#This Row],[Sales Amount]],1)</f>
        <v>2381.5</v>
      </c>
      <c r="F18">
        <f>Table1[[#This Row],[Quantity Sold]]</f>
        <v>16</v>
      </c>
      <c r="G18">
        <f>Table1[[#This Row],[Discount (%)]]</f>
        <v>39</v>
      </c>
      <c r="H18">
        <f>Table1[[#This Row],[Profit]]</f>
        <v>1083.96</v>
      </c>
      <c r="I18">
        <f>Table24610[[#This Row],[profit]]/Table24610[[#This Row],[Sales Amount]]</f>
        <v>0.45515851354188536</v>
      </c>
    </row>
    <row r="19" spans="1:9">
      <c r="A19" s="43" t="s">
        <v>34</v>
      </c>
      <c r="B19" s="45">
        <v>45039</v>
      </c>
      <c r="C19" t="str">
        <f>PROPER(Table1[[#This Row],[Region]])</f>
        <v>North</v>
      </c>
      <c r="D19" t="str">
        <f>PROPER(Table1[[#This Row],[Product Category]])</f>
        <v>Clothing</v>
      </c>
      <c r="E19">
        <f>ROUND(Table1[[#This Row],[Sales Amount]],1)</f>
        <v>2784.8</v>
      </c>
      <c r="F19">
        <f>Table1[[#This Row],[Quantity Sold]]</f>
        <v>35</v>
      </c>
      <c r="G19">
        <f>Table1[[#This Row],[Discount (%)]]</f>
        <v>40</v>
      </c>
      <c r="H19">
        <f>Table1[[#This Row],[Profit]]</f>
        <v>999.6</v>
      </c>
      <c r="I19">
        <f>Table24610[[#This Row],[profit]]/Table24610[[#This Row],[Sales Amount]]</f>
        <v>0.35894857799482904</v>
      </c>
    </row>
    <row r="20" spans="1:9">
      <c r="A20" s="43">
        <v>31676338</v>
      </c>
      <c r="B20" s="45">
        <v>45040</v>
      </c>
      <c r="C20" t="str">
        <f>PROPER(Table1[[#This Row],[Region]])</f>
        <v>South</v>
      </c>
      <c r="D20" t="str">
        <f>PROPER(Table1[[#This Row],[Product Category]])</f>
        <v>Clothing</v>
      </c>
      <c r="E20">
        <f>ROUND(Table1[[#This Row],[Sales Amount]],1)</f>
        <v>1083</v>
      </c>
      <c r="F20">
        <f>Table1[[#This Row],[Quantity Sold]]</f>
        <v>8</v>
      </c>
      <c r="G20">
        <f>Table1[[#This Row],[Discount (%)]]</f>
        <v>11</v>
      </c>
      <c r="H20">
        <f>Table1[[#This Row],[Profit]]</f>
        <v>1604.19</v>
      </c>
      <c r="I20">
        <f>Table24610[[#This Row],[profit]]/Table24610[[#This Row],[Sales Amount]]</f>
        <v>1.4812465373961219</v>
      </c>
    </row>
    <row r="21" spans="1:9">
      <c r="A21" s="43" t="s">
        <v>35</v>
      </c>
      <c r="B21" s="45">
        <v>45041</v>
      </c>
      <c r="C21" t="str">
        <f>PROPER(Table1[[#This Row],[Region]])</f>
        <v>East</v>
      </c>
      <c r="D21" t="str">
        <f>PROPER(Table1[[#This Row],[Product Category]])</f>
        <v>Clothing</v>
      </c>
      <c r="E21">
        <f>ROUND(Table1[[#This Row],[Sales Amount]],1)</f>
        <v>787.8</v>
      </c>
      <c r="F21">
        <f>Table1[[#This Row],[Quantity Sold]]</f>
        <v>47</v>
      </c>
      <c r="G21">
        <f>Table1[[#This Row],[Discount (%)]]</f>
        <v>18</v>
      </c>
      <c r="H21">
        <f>Table1[[#This Row],[Profit]]</f>
        <v>1313.33</v>
      </c>
      <c r="I21">
        <f>Table24610[[#This Row],[profit]]/Table24610[[#This Row],[Sales Amount]]</f>
        <v>1.6670855547093171</v>
      </c>
    </row>
    <row r="22" spans="1:9">
      <c r="A22" s="43" t="s">
        <v>36</v>
      </c>
      <c r="B22" s="45">
        <v>45042</v>
      </c>
      <c r="C22" t="str">
        <f>PROPER(Table1[[#This Row],[Region]])</f>
        <v>South</v>
      </c>
      <c r="D22" t="str">
        <f>PROPER(Table1[[#This Row],[Product Category]])</f>
        <v>Furniture</v>
      </c>
      <c r="E22">
        <f>ROUND(Table1[[#This Row],[Sales Amount]],1)</f>
        <v>312.7</v>
      </c>
      <c r="F22">
        <f>Table1[[#This Row],[Quantity Sold]]</f>
        <v>36</v>
      </c>
      <c r="G22">
        <f>Table1[[#This Row],[Discount (%)]]</f>
        <v>43</v>
      </c>
      <c r="H22">
        <f>Table1[[#This Row],[Profit]]</f>
        <v>559.52</v>
      </c>
      <c r="I22">
        <f>Table24610[[#This Row],[profit]]/Table24610[[#This Row],[Sales Amount]]</f>
        <v>1.7893188359449952</v>
      </c>
    </row>
    <row r="23" spans="1:9">
      <c r="A23" s="43" t="s">
        <v>37</v>
      </c>
      <c r="B23" s="45">
        <v>45043</v>
      </c>
      <c r="C23" t="str">
        <f>PROPER(Table1[[#This Row],[Region]])</f>
        <v>East</v>
      </c>
      <c r="D23" t="str">
        <f>PROPER(Table1[[#This Row],[Product Category]])</f>
        <v>Sports</v>
      </c>
      <c r="E23">
        <f>ROUND(Table1[[#This Row],[Sales Amount]],1)</f>
        <v>265.3</v>
      </c>
      <c r="F23">
        <f>Table1[[#This Row],[Quantity Sold]]</f>
        <v>21</v>
      </c>
      <c r="G23">
        <f>Table1[[#This Row],[Discount (%)]]</f>
        <v>36</v>
      </c>
      <c r="H23">
        <f>Table1[[#This Row],[Profit]]</f>
        <v>595.91</v>
      </c>
      <c r="I23">
        <f>Table24610[[#This Row],[profit]]/Table24610[[#This Row],[Sales Amount]]</f>
        <v>2.2461741424802111</v>
      </c>
    </row>
    <row r="24" spans="1:9">
      <c r="A24" s="43" t="s">
        <v>38</v>
      </c>
      <c r="B24" s="45">
        <v>45044</v>
      </c>
      <c r="C24" t="str">
        <f>PROPER(Table1[[#This Row],[Region]])</f>
        <v>West</v>
      </c>
      <c r="D24" t="str">
        <f>PROPER(Table1[[#This Row],[Product Category]])</f>
        <v>Furniture</v>
      </c>
      <c r="E24">
        <f>ROUND(Table1[[#This Row],[Sales Amount]],1)</f>
        <v>1253.5999999999999</v>
      </c>
      <c r="F24">
        <f>Table1[[#This Row],[Quantity Sold]]</f>
        <v>35</v>
      </c>
      <c r="G24">
        <f>Table1[[#This Row],[Discount (%)]]</f>
        <v>14</v>
      </c>
      <c r="H24">
        <f>Table1[[#This Row],[Profit]]</f>
        <v>1653.66</v>
      </c>
      <c r="I24">
        <f>Table24610[[#This Row],[profit]]/Table24610[[#This Row],[Sales Amount]]</f>
        <v>1.3191289087428208</v>
      </c>
    </row>
    <row r="25" spans="1:9">
      <c r="A25" s="43" t="s">
        <v>39</v>
      </c>
      <c r="B25" s="45">
        <v>45045</v>
      </c>
      <c r="C25" t="str">
        <f>PROPER(Table1[[#This Row],[Region]])</f>
        <v>West</v>
      </c>
      <c r="D25" t="str">
        <f>PROPER(Table1[[#This Row],[Product Category]])</f>
        <v>Clothing</v>
      </c>
      <c r="E25">
        <f>ROUND(Table1[[#This Row],[Sales Amount]],1)</f>
        <v>1874.1</v>
      </c>
      <c r="F25">
        <f>Table1[[#This Row],[Quantity Sold]]</f>
        <v>28</v>
      </c>
      <c r="G25">
        <f>Table1[[#This Row],[Discount (%)]]</f>
        <v>23</v>
      </c>
      <c r="H25">
        <f>Table1[[#This Row],[Profit]]</f>
        <v>1783.26</v>
      </c>
      <c r="I25">
        <f>Table24610[[#This Row],[profit]]/Table24610[[#This Row],[Sales Amount]]</f>
        <v>0.95152873379222036</v>
      </c>
    </row>
    <row r="26" spans="1:9">
      <c r="A26" s="43" t="s">
        <v>40</v>
      </c>
      <c r="B26" s="45">
        <v>45046</v>
      </c>
      <c r="C26" t="str">
        <f>PROPER(Table1[[#This Row],[Region]])</f>
        <v>East</v>
      </c>
      <c r="D26" t="str">
        <f>PROPER(Table1[[#This Row],[Product Category]])</f>
        <v>Clothing</v>
      </c>
      <c r="E26">
        <f>ROUND(Table1[[#This Row],[Sales Amount]],1)</f>
        <v>2561.6999999999998</v>
      </c>
      <c r="F26">
        <f>Table1[[#This Row],[Quantity Sold]]</f>
        <v>44</v>
      </c>
      <c r="G26">
        <f>Table1[[#This Row],[Discount (%)]]</f>
        <v>10</v>
      </c>
      <c r="H26">
        <f>Table1[[#This Row],[Profit]]</f>
        <v>800.82</v>
      </c>
      <c r="I26">
        <f>Table24610[[#This Row],[profit]]/Table24610[[#This Row],[Sales Amount]]</f>
        <v>0.31261271811687558</v>
      </c>
    </row>
    <row r="27" spans="1:9">
      <c r="A27" s="43" t="s">
        <v>41</v>
      </c>
      <c r="B27" s="45">
        <v>45047</v>
      </c>
      <c r="C27" t="str">
        <f>PROPER(Table1[[#This Row],[Region]])</f>
        <v>West</v>
      </c>
      <c r="D27" t="str">
        <f>PROPER(Table1[[#This Row],[Product Category]])</f>
        <v>Sports</v>
      </c>
      <c r="E27">
        <f>ROUND(Table1[[#This Row],[Sales Amount]],1)</f>
        <v>1960.7</v>
      </c>
      <c r="F27">
        <f>Table1[[#This Row],[Quantity Sold]]</f>
        <v>50</v>
      </c>
      <c r="G27">
        <f>Table1[[#This Row],[Discount (%)]]</f>
        <v>6</v>
      </c>
      <c r="H27">
        <f>Table1[[#This Row],[Profit]]</f>
        <v>1530.61</v>
      </c>
      <c r="I27">
        <f>Table24610[[#This Row],[profit]]/Table24610[[#This Row],[Sales Amount]]</f>
        <v>0.78064466772071195</v>
      </c>
    </row>
    <row r="28" spans="1:9">
      <c r="A28" s="43" t="s">
        <v>42</v>
      </c>
      <c r="B28" s="45">
        <v>45048</v>
      </c>
      <c r="C28" t="str">
        <f>PROPER(Table1[[#This Row],[Region]])</f>
        <v>East</v>
      </c>
      <c r="D28" t="str">
        <f>PROPER(Table1[[#This Row],[Product Category]])</f>
        <v>Electronics</v>
      </c>
      <c r="E28">
        <f>ROUND(Table1[[#This Row],[Sales Amount]],1)</f>
        <v>2415.4</v>
      </c>
      <c r="F28">
        <f>Table1[[#This Row],[Quantity Sold]]</f>
        <v>35</v>
      </c>
      <c r="G28">
        <f>Table1[[#This Row],[Discount (%)]]</f>
        <v>14</v>
      </c>
      <c r="H28">
        <f>Table1[[#This Row],[Profit]]</f>
        <v>335.57</v>
      </c>
      <c r="I28">
        <f>Table24610[[#This Row],[profit]]/Table24610[[#This Row],[Sales Amount]]</f>
        <v>0.13892936987662499</v>
      </c>
    </row>
    <row r="29" spans="1:9">
      <c r="A29" s="43" t="s">
        <v>43</v>
      </c>
      <c r="B29" s="45">
        <v>45049</v>
      </c>
      <c r="C29" t="str">
        <f>PROPER(Table1[[#This Row],[Region]])</f>
        <v>East</v>
      </c>
      <c r="D29" t="str">
        <f>PROPER(Table1[[#This Row],[Product Category]])</f>
        <v>Electronics</v>
      </c>
      <c r="E29">
        <f>ROUND(Table1[[#This Row],[Sales Amount]],1)</f>
        <v>2284.1999999999998</v>
      </c>
      <c r="F29">
        <f>Table1[[#This Row],[Quantity Sold]]</f>
        <v>8</v>
      </c>
      <c r="G29">
        <f>Table1[[#This Row],[Discount (%)]]</f>
        <v>41</v>
      </c>
      <c r="H29">
        <f>Table1[[#This Row],[Profit]]</f>
        <v>1866.59</v>
      </c>
      <c r="I29">
        <f>Table24610[[#This Row],[profit]]/Table24610[[#This Row],[Sales Amount]]</f>
        <v>0.8171745031083093</v>
      </c>
    </row>
    <row r="30" spans="1:9">
      <c r="A30" s="43" t="s">
        <v>44</v>
      </c>
      <c r="B30" s="45">
        <v>45050</v>
      </c>
      <c r="C30" t="str">
        <f>PROPER(Table1[[#This Row],[Region]])</f>
        <v>West</v>
      </c>
      <c r="D30" t="str">
        <f>PROPER(Table1[[#This Row],[Product Category]])</f>
        <v>Sports</v>
      </c>
      <c r="E30">
        <f>ROUND(Table1[[#This Row],[Sales Amount]],1)</f>
        <v>2118.6</v>
      </c>
      <c r="F30">
        <f>Table1[[#This Row],[Quantity Sold]]</f>
        <v>29</v>
      </c>
      <c r="G30">
        <f>Table1[[#This Row],[Discount (%)]]</f>
        <v>24</v>
      </c>
      <c r="H30">
        <f>Table1[[#This Row],[Profit]]</f>
        <v>702.15</v>
      </c>
      <c r="I30">
        <f>Table24610[[#This Row],[profit]]/Table24610[[#This Row],[Sales Amount]]</f>
        <v>0.33142169357122631</v>
      </c>
    </row>
    <row r="31" spans="1:9">
      <c r="A31" s="43" t="s">
        <v>45</v>
      </c>
      <c r="B31" s="45">
        <v>45051</v>
      </c>
      <c r="C31" t="str">
        <f>PROPER(Table1[[#This Row],[Region]])</f>
        <v>South</v>
      </c>
      <c r="D31" t="str">
        <f>PROPER(Table1[[#This Row],[Product Category]])</f>
        <v>Groceries</v>
      </c>
      <c r="E31">
        <f>ROUND(Table1[[#This Row],[Sales Amount]],1)</f>
        <v>4803.6000000000004</v>
      </c>
      <c r="F31">
        <f>Table1[[#This Row],[Quantity Sold]]</f>
        <v>11</v>
      </c>
      <c r="G31">
        <f>Table1[[#This Row],[Discount (%)]]</f>
        <v>12</v>
      </c>
      <c r="H31">
        <f>Table1[[#This Row],[Profit]]</f>
        <v>1086.74</v>
      </c>
      <c r="I31">
        <f>Table24610[[#This Row],[profit]]/Table24610[[#This Row],[Sales Amount]]</f>
        <v>0.22623449079856772</v>
      </c>
    </row>
    <row r="32" spans="1:9">
      <c r="A32" s="43" t="s">
        <v>46</v>
      </c>
      <c r="B32" s="45">
        <v>45052</v>
      </c>
      <c r="C32" t="str">
        <f>PROPER(Table1[[#This Row],[Region]])</f>
        <v>North</v>
      </c>
      <c r="D32" t="str">
        <f>PROPER(Table1[[#This Row],[Product Category]])</f>
        <v>Groceries</v>
      </c>
      <c r="E32">
        <f>ROUND(Table1[[#This Row],[Sales Amount]],1)</f>
        <v>4297</v>
      </c>
      <c r="F32">
        <f>Table1[[#This Row],[Quantity Sold]]</f>
        <v>17</v>
      </c>
      <c r="G32">
        <f>Table1[[#This Row],[Discount (%)]]</f>
        <v>49</v>
      </c>
      <c r="H32">
        <f>Table1[[#This Row],[Profit]]</f>
        <v>678.7</v>
      </c>
      <c r="I32">
        <f>Table24610[[#This Row],[profit]]/Table24610[[#This Row],[Sales Amount]]</f>
        <v>0.15794740516639516</v>
      </c>
    </row>
    <row r="33" spans="1:9">
      <c r="A33" s="43" t="s">
        <v>47</v>
      </c>
      <c r="B33" s="45">
        <v>45053</v>
      </c>
      <c r="C33" t="str">
        <f>PROPER(Table1[[#This Row],[Region]])</f>
        <v>East</v>
      </c>
      <c r="D33" t="str">
        <f>PROPER(Table1[[#This Row],[Product Category]])</f>
        <v>Sports</v>
      </c>
      <c r="E33">
        <f>ROUND(Table1[[#This Row],[Sales Amount]],1)</f>
        <v>804.6</v>
      </c>
      <c r="F33">
        <f>Table1[[#This Row],[Quantity Sold]]</f>
        <v>43</v>
      </c>
      <c r="G33">
        <f>Table1[[#This Row],[Discount (%)]]</f>
        <v>1</v>
      </c>
      <c r="H33">
        <f>Table1[[#This Row],[Profit]]</f>
        <v>60.68</v>
      </c>
      <c r="I33">
        <f>Table24610[[#This Row],[profit]]/Table24610[[#This Row],[Sales Amount]]</f>
        <v>7.5416355953268704E-2</v>
      </c>
    </row>
    <row r="34" spans="1:9">
      <c r="A34" s="43" t="s">
        <v>48</v>
      </c>
      <c r="B34" s="45">
        <v>45054</v>
      </c>
      <c r="C34" t="str">
        <f>PROPER(Table1[[#This Row],[Region]])</f>
        <v>West</v>
      </c>
      <c r="D34" t="str">
        <f>PROPER(Table1[[#This Row],[Product Category]])</f>
        <v>Clothing</v>
      </c>
      <c r="E34">
        <f>ROUND(Table1[[#This Row],[Sales Amount]],1)</f>
        <v>2903.8</v>
      </c>
      <c r="F34">
        <f>Table1[[#This Row],[Quantity Sold]]</f>
        <v>16</v>
      </c>
      <c r="G34">
        <f>Table1[[#This Row],[Discount (%)]]</f>
        <v>31</v>
      </c>
      <c r="H34">
        <f>Table1[[#This Row],[Profit]]</f>
        <v>27.53</v>
      </c>
      <c r="I34">
        <f>Table24610[[#This Row],[profit]]/Table24610[[#This Row],[Sales Amount]]</f>
        <v>9.4806804876368892E-3</v>
      </c>
    </row>
    <row r="35" spans="1:9">
      <c r="A35" s="43" t="s">
        <v>49</v>
      </c>
      <c r="B35" s="45">
        <v>45055</v>
      </c>
      <c r="C35" t="str">
        <f>PROPER(Table1[[#This Row],[Region]])</f>
        <v>East</v>
      </c>
      <c r="D35" t="str">
        <f>PROPER(Table1[[#This Row],[Product Category]])</f>
        <v>Electronics</v>
      </c>
      <c r="E35">
        <f>ROUND(Table1[[#This Row],[Sales Amount]],1)</f>
        <v>3436.8</v>
      </c>
      <c r="F35">
        <f>Table1[[#This Row],[Quantity Sold]]</f>
        <v>21</v>
      </c>
      <c r="G35">
        <f>Table1[[#This Row],[Discount (%)]]</f>
        <v>27</v>
      </c>
      <c r="H35">
        <f>Table1[[#This Row],[Profit]]</f>
        <v>75.19</v>
      </c>
      <c r="I35">
        <f>Table24610[[#This Row],[profit]]/Table24610[[#This Row],[Sales Amount]]</f>
        <v>2.1877909683426441E-2</v>
      </c>
    </row>
    <row r="36" spans="1:9">
      <c r="A36" s="43" t="s">
        <v>50</v>
      </c>
      <c r="B36" s="45">
        <v>45056</v>
      </c>
      <c r="C36" t="str">
        <f>PROPER(Table1[[#This Row],[Region]])</f>
        <v>South</v>
      </c>
      <c r="D36" t="str">
        <f>PROPER(Table1[[#This Row],[Product Category]])</f>
        <v>Electronics</v>
      </c>
      <c r="E36">
        <f>ROUND(Table1[[#This Row],[Sales Amount]],1)</f>
        <v>581.5</v>
      </c>
      <c r="F36">
        <f>Table1[[#This Row],[Quantity Sold]]</f>
        <v>39</v>
      </c>
      <c r="G36">
        <f>Table1[[#This Row],[Discount (%)]]</f>
        <v>34</v>
      </c>
      <c r="H36">
        <f>Table1[[#This Row],[Profit]]</f>
        <v>863</v>
      </c>
      <c r="I36">
        <f>Table24610[[#This Row],[profit]]/Table24610[[#This Row],[Sales Amount]]</f>
        <v>1.4840928632846089</v>
      </c>
    </row>
    <row r="37" spans="1:9">
      <c r="A37" s="43" t="s">
        <v>51</v>
      </c>
      <c r="B37" s="45">
        <v>45057</v>
      </c>
      <c r="C37" t="str">
        <f>PROPER(Table1[[#This Row],[Region]])</f>
        <v>West</v>
      </c>
      <c r="D37" t="str">
        <f>PROPER(Table1[[#This Row],[Product Category]])</f>
        <v>Electronics</v>
      </c>
      <c r="E37">
        <f>ROUND(Table1[[#This Row],[Sales Amount]],1)</f>
        <v>1939.1</v>
      </c>
      <c r="F37">
        <f>Table1[[#This Row],[Quantity Sold]]</f>
        <v>26</v>
      </c>
      <c r="G37">
        <f>Table1[[#This Row],[Discount (%)]]</f>
        <v>47</v>
      </c>
      <c r="H37">
        <f>Table1[[#This Row],[Profit]]</f>
        <v>1273.29</v>
      </c>
      <c r="I37">
        <f>Table24610[[#This Row],[profit]]/Table24610[[#This Row],[Sales Amount]]</f>
        <v>0.65663967820122737</v>
      </c>
    </row>
    <row r="38" spans="1:9">
      <c r="A38" s="43" t="s">
        <v>52</v>
      </c>
      <c r="B38" s="45">
        <v>45058</v>
      </c>
      <c r="C38" t="str">
        <f>PROPER(Table1[[#This Row],[Region]])</f>
        <v>South</v>
      </c>
      <c r="D38" t="str">
        <f>PROPER(Table1[[#This Row],[Product Category]])</f>
        <v>Furniture</v>
      </c>
      <c r="E38">
        <f>ROUND(Table1[[#This Row],[Sales Amount]],1)</f>
        <v>3252.5</v>
      </c>
      <c r="F38">
        <f>Table1[[#This Row],[Quantity Sold]]</f>
        <v>24</v>
      </c>
      <c r="G38">
        <f>Table1[[#This Row],[Discount (%)]]</f>
        <v>4</v>
      </c>
      <c r="H38">
        <f>Table1[[#This Row],[Profit]]</f>
        <v>1643.65</v>
      </c>
      <c r="I38">
        <f>Table24610[[#This Row],[profit]]/Table24610[[#This Row],[Sales Amount]]</f>
        <v>0.5053497309761722</v>
      </c>
    </row>
    <row r="39" spans="1:9">
      <c r="A39" s="43" t="s">
        <v>53</v>
      </c>
      <c r="B39" s="45">
        <v>45059</v>
      </c>
      <c r="C39" t="str">
        <f>PROPER(Table1[[#This Row],[Region]])</f>
        <v>North</v>
      </c>
      <c r="D39" t="str">
        <f>PROPER(Table1[[#This Row],[Product Category]])</f>
        <v>Clothing</v>
      </c>
      <c r="E39">
        <f>ROUND(Table1[[#This Row],[Sales Amount]],1)</f>
        <v>3153.7</v>
      </c>
      <c r="F39">
        <f>Table1[[#This Row],[Quantity Sold]]</f>
        <v>2</v>
      </c>
      <c r="G39">
        <f>Table1[[#This Row],[Discount (%)]]</f>
        <v>13</v>
      </c>
      <c r="H39">
        <f>Table1[[#This Row],[Profit]]</f>
        <v>101.03</v>
      </c>
      <c r="I39">
        <f>Table24610[[#This Row],[profit]]/Table24610[[#This Row],[Sales Amount]]</f>
        <v>3.2035387005739289E-2</v>
      </c>
    </row>
    <row r="40" spans="1:9">
      <c r="A40" s="43" t="s">
        <v>54</v>
      </c>
      <c r="B40" s="45">
        <v>45060</v>
      </c>
      <c r="C40" t="str">
        <f>PROPER(Table1[[#This Row],[Region]])</f>
        <v>East</v>
      </c>
      <c r="D40" t="str">
        <f>PROPER(Table1[[#This Row],[Product Category]])</f>
        <v>Electronics</v>
      </c>
      <c r="E40">
        <f>ROUND(Table1[[#This Row],[Sales Amount]],1)</f>
        <v>322.60000000000002</v>
      </c>
      <c r="F40">
        <f>Table1[[#This Row],[Quantity Sold]]</f>
        <v>25</v>
      </c>
      <c r="G40">
        <f>Table1[[#This Row],[Discount (%)]]</f>
        <v>39</v>
      </c>
      <c r="H40">
        <f>Table1[[#This Row],[Profit]]</f>
        <v>556.48</v>
      </c>
      <c r="I40">
        <f>Table24610[[#This Row],[profit]]/Table24610[[#This Row],[Sales Amount]]</f>
        <v>1.724984500929944</v>
      </c>
    </row>
    <row r="41" spans="1:9">
      <c r="A41" s="43" t="s">
        <v>55</v>
      </c>
      <c r="B41" s="45">
        <v>45061</v>
      </c>
      <c r="C41" t="str">
        <f>PROPER(Table1[[#This Row],[Region]])</f>
        <v>East</v>
      </c>
      <c r="D41" t="str">
        <f>PROPER(Table1[[#This Row],[Product Category]])</f>
        <v>Furniture</v>
      </c>
      <c r="E41">
        <f>ROUND(Table1[[#This Row],[Sales Amount]],1)</f>
        <v>2100.5</v>
      </c>
      <c r="F41">
        <f>Table1[[#This Row],[Quantity Sold]]</f>
        <v>5</v>
      </c>
      <c r="G41">
        <f>Table1[[#This Row],[Discount (%)]]</f>
        <v>13</v>
      </c>
      <c r="H41">
        <f>Table1[[#This Row],[Profit]]</f>
        <v>1047.83</v>
      </c>
      <c r="I41">
        <f>Table24610[[#This Row],[profit]]/Table24610[[#This Row],[Sales Amount]]</f>
        <v>0.49884789335872409</v>
      </c>
    </row>
    <row r="42" spans="1:9">
      <c r="A42" s="43" t="s">
        <v>56</v>
      </c>
      <c r="B42" s="45">
        <v>45062</v>
      </c>
      <c r="C42" t="str">
        <f>PROPER(Table1[[#This Row],[Region]])</f>
        <v>West</v>
      </c>
      <c r="D42" t="str">
        <f>PROPER(Table1[[#This Row],[Product Category]])</f>
        <v>Electronics</v>
      </c>
      <c r="E42">
        <f>ROUND(Table1[[#This Row],[Sales Amount]],1)</f>
        <v>2210.9</v>
      </c>
      <c r="F42">
        <f>Table1[[#This Row],[Quantity Sold]]</f>
        <v>9</v>
      </c>
      <c r="G42">
        <f>Table1[[#This Row],[Discount (%)]]</f>
        <v>49</v>
      </c>
      <c r="H42">
        <f>Table1[[#This Row],[Profit]]</f>
        <v>1646.08</v>
      </c>
      <c r="I42">
        <f>Table24610[[#This Row],[profit]]/Table24610[[#This Row],[Sales Amount]]</f>
        <v>0.7445293771767153</v>
      </c>
    </row>
    <row r="43" spans="1:9">
      <c r="A43" s="43" t="s">
        <v>57</v>
      </c>
      <c r="B43" s="45">
        <v>45063</v>
      </c>
      <c r="C43" t="str">
        <f>PROPER(Table1[[#This Row],[Region]])</f>
        <v>East</v>
      </c>
      <c r="D43" t="str">
        <f>PROPER(Table1[[#This Row],[Product Category]])</f>
        <v>Clothing</v>
      </c>
      <c r="E43">
        <f>ROUND(Table1[[#This Row],[Sales Amount]],1)</f>
        <v>2128.6</v>
      </c>
      <c r="F43">
        <f>Table1[[#This Row],[Quantity Sold]]</f>
        <v>46</v>
      </c>
      <c r="G43">
        <f>Table1[[#This Row],[Discount (%)]]</f>
        <v>13</v>
      </c>
      <c r="H43">
        <f>Table1[[#This Row],[Profit]]</f>
        <v>1671.36</v>
      </c>
      <c r="I43">
        <f>Table24610[[#This Row],[profit]]/Table24610[[#This Row],[Sales Amount]]</f>
        <v>0.78519214507187818</v>
      </c>
    </row>
    <row r="44" spans="1:9">
      <c r="A44" s="43" t="s">
        <v>58</v>
      </c>
      <c r="B44" s="45">
        <v>45064</v>
      </c>
      <c r="C44" t="str">
        <f>PROPER(Table1[[#This Row],[Region]])</f>
        <v>South</v>
      </c>
      <c r="D44" t="str">
        <f>PROPER(Table1[[#This Row],[Product Category]])</f>
        <v>Furniture</v>
      </c>
      <c r="E44">
        <f>ROUND(Table1[[#This Row],[Sales Amount]],1)</f>
        <v>3242.9</v>
      </c>
      <c r="F44">
        <f>Table1[[#This Row],[Quantity Sold]]</f>
        <v>22</v>
      </c>
      <c r="G44">
        <f>Table1[[#This Row],[Discount (%)]]</f>
        <v>7</v>
      </c>
      <c r="H44">
        <f>Table1[[#This Row],[Profit]]</f>
        <v>1746.32</v>
      </c>
      <c r="I44">
        <f>Table24610[[#This Row],[profit]]/Table24610[[#This Row],[Sales Amount]]</f>
        <v>0.53850565851552623</v>
      </c>
    </row>
    <row r="45" spans="1:9">
      <c r="A45" s="43" t="s">
        <v>59</v>
      </c>
      <c r="B45" s="45">
        <v>45065</v>
      </c>
      <c r="C45" t="str">
        <f>PROPER(Table1[[#This Row],[Region]])</f>
        <v>East</v>
      </c>
      <c r="D45" t="str">
        <f>PROPER(Table1[[#This Row],[Product Category]])</f>
        <v>Electronics</v>
      </c>
      <c r="E45">
        <f>ROUND(Table1[[#This Row],[Sales Amount]],1)</f>
        <v>229.7</v>
      </c>
      <c r="F45">
        <f>Table1[[#This Row],[Quantity Sold]]</f>
        <v>2</v>
      </c>
      <c r="G45">
        <f>Table1[[#This Row],[Discount (%)]]</f>
        <v>2</v>
      </c>
      <c r="H45">
        <f>Table1[[#This Row],[Profit]]</f>
        <v>417.82</v>
      </c>
      <c r="I45">
        <f>Table24610[[#This Row],[profit]]/Table24610[[#This Row],[Sales Amount]]</f>
        <v>1.818981279930344</v>
      </c>
    </row>
    <row r="46" spans="1:9">
      <c r="A46" s="43" t="s">
        <v>60</v>
      </c>
      <c r="B46" s="45">
        <v>45066</v>
      </c>
      <c r="C46" t="str">
        <f>PROPER(Table1[[#This Row],[Region]])</f>
        <v>North</v>
      </c>
      <c r="D46" t="str">
        <f>PROPER(Table1[[#This Row],[Product Category]])</f>
        <v>Sports</v>
      </c>
      <c r="E46">
        <f>ROUND(Table1[[#This Row],[Sales Amount]],1)</f>
        <v>424.6</v>
      </c>
      <c r="F46">
        <f>Table1[[#This Row],[Quantity Sold]]</f>
        <v>6</v>
      </c>
      <c r="G46">
        <f>Table1[[#This Row],[Discount (%)]]</f>
        <v>27</v>
      </c>
      <c r="H46">
        <f>Table1[[#This Row],[Profit]]</f>
        <v>1509.87</v>
      </c>
      <c r="I46">
        <f>Table24610[[#This Row],[profit]]/Table24610[[#This Row],[Sales Amount]]</f>
        <v>3.5559821008007533</v>
      </c>
    </row>
    <row r="47" spans="1:9">
      <c r="A47" s="43" t="s">
        <v>61</v>
      </c>
      <c r="B47" s="45">
        <v>45067</v>
      </c>
      <c r="C47" t="str">
        <f>PROPER(Table1[[#This Row],[Region]])</f>
        <v>East</v>
      </c>
      <c r="D47" t="str">
        <f>PROPER(Table1[[#This Row],[Product Category]])</f>
        <v>Electronics</v>
      </c>
      <c r="E47">
        <f>ROUND(Table1[[#This Row],[Sales Amount]],1)</f>
        <v>636.4</v>
      </c>
      <c r="F47">
        <f>Table1[[#This Row],[Quantity Sold]]</f>
        <v>30</v>
      </c>
      <c r="G47">
        <f>Table1[[#This Row],[Discount (%)]]</f>
        <v>10</v>
      </c>
      <c r="H47">
        <f>Table1[[#This Row],[Profit]]</f>
        <v>1965.35</v>
      </c>
      <c r="I47">
        <f>Table24610[[#This Row],[profit]]/Table24610[[#This Row],[Sales Amount]]</f>
        <v>3.088230672532998</v>
      </c>
    </row>
    <row r="48" spans="1:9">
      <c r="A48" s="43" t="s">
        <v>62</v>
      </c>
      <c r="B48" s="45">
        <v>45068</v>
      </c>
      <c r="C48" t="str">
        <f>PROPER(Table1[[#This Row],[Region]])</f>
        <v>East</v>
      </c>
      <c r="D48" t="str">
        <f>PROPER(Table1[[#This Row],[Product Category]])</f>
        <v>Sports</v>
      </c>
      <c r="E48">
        <f>ROUND(Table1[[#This Row],[Sales Amount]],1)</f>
        <v>82.8</v>
      </c>
      <c r="F48">
        <f>Table1[[#This Row],[Quantity Sold]]</f>
        <v>3</v>
      </c>
      <c r="G48">
        <f>Table1[[#This Row],[Discount (%)]]</f>
        <v>33</v>
      </c>
      <c r="H48">
        <f>Table1[[#This Row],[Profit]]</f>
        <v>1416.52</v>
      </c>
      <c r="I48">
        <f>Table24610[[#This Row],[profit]]/Table24610[[#This Row],[Sales Amount]]</f>
        <v>17.107729468599032</v>
      </c>
    </row>
    <row r="49" spans="1:9">
      <c r="A49" s="43" t="s">
        <v>63</v>
      </c>
      <c r="B49" s="45">
        <v>45069</v>
      </c>
      <c r="C49" t="str">
        <f>PROPER(Table1[[#This Row],[Region]])</f>
        <v>East</v>
      </c>
      <c r="D49" t="str">
        <f>PROPER(Table1[[#This Row],[Product Category]])</f>
        <v>Sports</v>
      </c>
      <c r="E49">
        <f>ROUND(Table1[[#This Row],[Sales Amount]],1)</f>
        <v>3666.9</v>
      </c>
      <c r="F49">
        <f>Table1[[#This Row],[Quantity Sold]]</f>
        <v>42</v>
      </c>
      <c r="G49">
        <f>Table1[[#This Row],[Discount (%)]]</f>
        <v>2</v>
      </c>
      <c r="H49">
        <f>Table1[[#This Row],[Profit]]</f>
        <v>1455.39</v>
      </c>
      <c r="I49">
        <f>Table24610[[#This Row],[profit]]/Table24610[[#This Row],[Sales Amount]]</f>
        <v>0.39689928822711285</v>
      </c>
    </row>
    <row r="50" spans="1:9">
      <c r="A50" s="43" t="s">
        <v>64</v>
      </c>
      <c r="B50" s="45">
        <v>45070</v>
      </c>
      <c r="C50" t="str">
        <f>PROPER(Table1[[#This Row],[Region]])</f>
        <v>East</v>
      </c>
      <c r="D50" t="str">
        <f>PROPER(Table1[[#This Row],[Product Category]])</f>
        <v>Groceries</v>
      </c>
      <c r="E50">
        <f>ROUND(Table1[[#This Row],[Sales Amount]],1)</f>
        <v>1865</v>
      </c>
      <c r="F50">
        <f>Table1[[#This Row],[Quantity Sold]]</f>
        <v>35</v>
      </c>
      <c r="G50">
        <f>Table1[[#This Row],[Discount (%)]]</f>
        <v>5</v>
      </c>
      <c r="H50">
        <f>Table1[[#This Row],[Profit]]</f>
        <v>766.36</v>
      </c>
      <c r="I50">
        <f>Table24610[[#This Row],[profit]]/Table24610[[#This Row],[Sales Amount]]</f>
        <v>0.41091689008042898</v>
      </c>
    </row>
    <row r="51" spans="1:9">
      <c r="A51" s="43" t="s">
        <v>65</v>
      </c>
      <c r="B51" s="45">
        <v>45071</v>
      </c>
      <c r="C51" t="str">
        <f>PROPER(Table1[[#This Row],[Region]])</f>
        <v>East</v>
      </c>
      <c r="D51" t="str">
        <f>PROPER(Table1[[#This Row],[Product Category]])</f>
        <v>Electronics</v>
      </c>
      <c r="E51">
        <f>ROUND(Table1[[#This Row],[Sales Amount]],1)</f>
        <v>1992.2</v>
      </c>
      <c r="F51">
        <f>Table1[[#This Row],[Quantity Sold]]</f>
        <v>1</v>
      </c>
      <c r="G51">
        <f>Table1[[#This Row],[Discount (%)]]</f>
        <v>43</v>
      </c>
      <c r="H51">
        <f>Table1[[#This Row],[Profit]]</f>
        <v>1273.72</v>
      </c>
      <c r="I51">
        <f>Table24610[[#This Row],[profit]]/Table24610[[#This Row],[Sales Amount]]</f>
        <v>0.63935347856640901</v>
      </c>
    </row>
    <row r="52" spans="1:9">
      <c r="A52" s="43" t="s">
        <v>66</v>
      </c>
      <c r="B52" s="45">
        <v>45072</v>
      </c>
      <c r="C52" t="str">
        <f>PROPER(Table1[[#This Row],[Region]])</f>
        <v>West</v>
      </c>
      <c r="D52" t="str">
        <f>PROPER(Table1[[#This Row],[Product Category]])</f>
        <v>Sports</v>
      </c>
      <c r="E52">
        <f>ROUND(Table1[[#This Row],[Sales Amount]],1)</f>
        <v>1154.5</v>
      </c>
      <c r="F52">
        <f>Table1[[#This Row],[Quantity Sold]]</f>
        <v>41</v>
      </c>
      <c r="G52">
        <f>Table1[[#This Row],[Discount (%)]]</f>
        <v>25</v>
      </c>
      <c r="H52">
        <f>Table1[[#This Row],[Profit]]</f>
        <v>402.81</v>
      </c>
      <c r="I52">
        <f>Table24610[[#This Row],[profit]]/Table24610[[#This Row],[Sales Amount]]</f>
        <v>0.34890428757037678</v>
      </c>
    </row>
    <row r="53" spans="1:9">
      <c r="A53" s="43" t="s">
        <v>67</v>
      </c>
      <c r="B53" s="45">
        <v>45073</v>
      </c>
      <c r="C53" t="str">
        <f>PROPER(Table1[[#This Row],[Region]])</f>
        <v>South</v>
      </c>
      <c r="D53" t="str">
        <f>PROPER(Table1[[#This Row],[Product Category]])</f>
        <v>Electronics</v>
      </c>
      <c r="E53">
        <f>ROUND(Table1[[#This Row],[Sales Amount]],1)</f>
        <v>875.3</v>
      </c>
      <c r="F53">
        <f>Table1[[#This Row],[Quantity Sold]]</f>
        <v>34</v>
      </c>
      <c r="G53">
        <f>Table1[[#This Row],[Discount (%)]]</f>
        <v>30</v>
      </c>
      <c r="H53">
        <f>Table1[[#This Row],[Profit]]</f>
        <v>1216.75</v>
      </c>
      <c r="I53">
        <f>Table24610[[#This Row],[profit]]/Table24610[[#This Row],[Sales Amount]]</f>
        <v>1.390094824631555</v>
      </c>
    </row>
    <row r="54" spans="1:9">
      <c r="A54" s="43" t="s">
        <v>68</v>
      </c>
      <c r="B54" s="45">
        <v>45074</v>
      </c>
      <c r="C54" t="str">
        <f>PROPER(Table1[[#This Row],[Region]])</f>
        <v>South</v>
      </c>
      <c r="D54" t="str">
        <f>PROPER(Table1[[#This Row],[Product Category]])</f>
        <v>Electronics</v>
      </c>
      <c r="E54">
        <f>ROUND(Table1[[#This Row],[Sales Amount]],1)</f>
        <v>3395.9</v>
      </c>
      <c r="F54">
        <f>Table1[[#This Row],[Quantity Sold]]</f>
        <v>43</v>
      </c>
      <c r="G54">
        <f>Table1[[#This Row],[Discount (%)]]</f>
        <v>11</v>
      </c>
      <c r="H54">
        <f>Table1[[#This Row],[Profit]]</f>
        <v>755.41</v>
      </c>
      <c r="I54">
        <f>Table24610[[#This Row],[profit]]/Table24610[[#This Row],[Sales Amount]]</f>
        <v>0.2224476574693012</v>
      </c>
    </row>
    <row r="55" spans="1:9">
      <c r="A55" s="43" t="s">
        <v>69</v>
      </c>
      <c r="B55" s="45">
        <v>45075</v>
      </c>
      <c r="C55" t="str">
        <f>PROPER(Table1[[#This Row],[Region]])</f>
        <v>West</v>
      </c>
      <c r="D55" t="str">
        <f>PROPER(Table1[[#This Row],[Product Category]])</f>
        <v>Clothing</v>
      </c>
      <c r="E55">
        <f>ROUND(Table1[[#This Row],[Sales Amount]],1)</f>
        <v>2559.1999999999998</v>
      </c>
      <c r="F55">
        <f>Table1[[#This Row],[Quantity Sold]]</f>
        <v>43</v>
      </c>
      <c r="G55">
        <f>Table1[[#This Row],[Discount (%)]]</f>
        <v>4</v>
      </c>
      <c r="H55">
        <f>Table1[[#This Row],[Profit]]</f>
        <v>432.75</v>
      </c>
      <c r="I55">
        <f>Table24610[[#This Row],[profit]]/Table24610[[#This Row],[Sales Amount]]</f>
        <v>0.1690958111909972</v>
      </c>
    </row>
    <row r="56" spans="1:9">
      <c r="A56" s="43" t="s">
        <v>70</v>
      </c>
      <c r="B56" s="45">
        <v>45076</v>
      </c>
      <c r="C56" t="str">
        <f>PROPER(Table1[[#This Row],[Region]])</f>
        <v>North</v>
      </c>
      <c r="D56" t="str">
        <f>PROPER(Table1[[#This Row],[Product Category]])</f>
        <v>Groceries</v>
      </c>
      <c r="E56">
        <f>ROUND(Table1[[#This Row],[Sales Amount]],1)</f>
        <v>1803.6</v>
      </c>
      <c r="F56">
        <f>Table1[[#This Row],[Quantity Sold]]</f>
        <v>5</v>
      </c>
      <c r="G56">
        <f>Table1[[#This Row],[Discount (%)]]</f>
        <v>17</v>
      </c>
      <c r="H56">
        <f>Table1[[#This Row],[Profit]]</f>
        <v>457.27</v>
      </c>
      <c r="I56">
        <f>Table24610[[#This Row],[profit]]/Table24610[[#This Row],[Sales Amount]]</f>
        <v>0.25353182523841206</v>
      </c>
    </row>
    <row r="57" spans="1:9">
      <c r="A57" s="43" t="s">
        <v>71</v>
      </c>
      <c r="B57" s="45">
        <v>45077</v>
      </c>
      <c r="C57" t="str">
        <f>PROPER(Table1[[#This Row],[Region]])</f>
        <v>North</v>
      </c>
      <c r="D57" t="str">
        <f>PROPER(Table1[[#This Row],[Product Category]])</f>
        <v>Electronics</v>
      </c>
      <c r="E57">
        <f>ROUND(Table1[[#This Row],[Sales Amount]],1)</f>
        <v>2676.4</v>
      </c>
      <c r="F57">
        <f>Table1[[#This Row],[Quantity Sold]]</f>
        <v>43</v>
      </c>
      <c r="G57">
        <f>Table1[[#This Row],[Discount (%)]]</f>
        <v>36</v>
      </c>
      <c r="H57">
        <f>Table1[[#This Row],[Profit]]</f>
        <v>877.09</v>
      </c>
      <c r="I57">
        <f>Table24610[[#This Row],[profit]]/Table24610[[#This Row],[Sales Amount]]</f>
        <v>0.32771259901360034</v>
      </c>
    </row>
    <row r="58" spans="1:9">
      <c r="A58" s="43" t="s">
        <v>72</v>
      </c>
      <c r="B58" s="45">
        <v>45078</v>
      </c>
      <c r="C58" t="str">
        <f>PROPER(Table1[[#This Row],[Region]])</f>
        <v>South</v>
      </c>
      <c r="D58" t="str">
        <f>PROPER(Table1[[#This Row],[Product Category]])</f>
        <v>Electronics</v>
      </c>
      <c r="E58">
        <f>ROUND(Table1[[#This Row],[Sales Amount]],1)</f>
        <v>1696.8</v>
      </c>
      <c r="F58">
        <f>Table1[[#This Row],[Quantity Sold]]</f>
        <v>4</v>
      </c>
      <c r="G58">
        <f>Table1[[#This Row],[Discount (%)]]</f>
        <v>34</v>
      </c>
      <c r="H58">
        <f>Table1[[#This Row],[Profit]]</f>
        <v>1342.89</v>
      </c>
      <c r="I58">
        <f>Table24610[[#This Row],[profit]]/Table24610[[#This Row],[Sales Amount]]</f>
        <v>0.79142503536067899</v>
      </c>
    </row>
    <row r="59" spans="1:9">
      <c r="A59" s="43" t="s">
        <v>73</v>
      </c>
      <c r="B59" s="45">
        <v>45079</v>
      </c>
      <c r="C59" t="str">
        <f>PROPER(Table1[[#This Row],[Region]])</f>
        <v>South</v>
      </c>
      <c r="D59" t="str">
        <f>PROPER(Table1[[#This Row],[Product Category]])</f>
        <v>Sports</v>
      </c>
      <c r="E59">
        <f>ROUND(Table1[[#This Row],[Sales Amount]],1)</f>
        <v>4694.5</v>
      </c>
      <c r="F59">
        <f>Table1[[#This Row],[Quantity Sold]]</f>
        <v>43</v>
      </c>
      <c r="G59">
        <f>Table1[[#This Row],[Discount (%)]]</f>
        <v>18</v>
      </c>
      <c r="H59">
        <f>Table1[[#This Row],[Profit]]</f>
        <v>1318.49</v>
      </c>
      <c r="I59">
        <f>Table24610[[#This Row],[profit]]/Table24610[[#This Row],[Sales Amount]]</f>
        <v>0.28085845137927362</v>
      </c>
    </row>
    <row r="60" spans="1:9">
      <c r="A60" s="43" t="s">
        <v>74</v>
      </c>
      <c r="B60" s="45">
        <v>45080</v>
      </c>
      <c r="C60" t="str">
        <f>PROPER(Table1[[#This Row],[Region]])</f>
        <v>West</v>
      </c>
      <c r="D60" t="str">
        <f>PROPER(Table1[[#This Row],[Product Category]])</f>
        <v>Electronics</v>
      </c>
      <c r="E60">
        <f>ROUND(Table1[[#This Row],[Sales Amount]],1)</f>
        <v>72.099999999999994</v>
      </c>
      <c r="F60">
        <f>Table1[[#This Row],[Quantity Sold]]</f>
        <v>36</v>
      </c>
      <c r="G60">
        <f>Table1[[#This Row],[Discount (%)]]</f>
        <v>36</v>
      </c>
      <c r="H60">
        <f>Table1[[#This Row],[Profit]]</f>
        <v>1470.42</v>
      </c>
      <c r="I60">
        <f>Table24610[[#This Row],[profit]]/Table24610[[#This Row],[Sales Amount]]</f>
        <v>20.394174757281554</v>
      </c>
    </row>
    <row r="61" spans="1:9">
      <c r="A61" s="43" t="s">
        <v>75</v>
      </c>
      <c r="B61" s="45">
        <v>45081</v>
      </c>
      <c r="C61" t="str">
        <f>PROPER(Table1[[#This Row],[Region]])</f>
        <v>West</v>
      </c>
      <c r="D61" t="str">
        <f>PROPER(Table1[[#This Row],[Product Category]])</f>
        <v>Sports</v>
      </c>
      <c r="E61">
        <f>ROUND(Table1[[#This Row],[Sales Amount]],1)</f>
        <v>3510.2</v>
      </c>
      <c r="F61">
        <f>Table1[[#This Row],[Quantity Sold]]</f>
        <v>22</v>
      </c>
      <c r="G61">
        <f>Table1[[#This Row],[Discount (%)]]</f>
        <v>37</v>
      </c>
      <c r="H61">
        <f>Table1[[#This Row],[Profit]]</f>
        <v>313.22000000000003</v>
      </c>
      <c r="I61">
        <f>Table24610[[#This Row],[profit]]/Table24610[[#This Row],[Sales Amount]]</f>
        <v>8.9231382827189343E-2</v>
      </c>
    </row>
    <row r="62" spans="1:9">
      <c r="A62" s="43" t="s">
        <v>76</v>
      </c>
      <c r="B62" s="45">
        <v>45082</v>
      </c>
      <c r="C62" t="str">
        <f>PROPER(Table1[[#This Row],[Region]])</f>
        <v>East</v>
      </c>
      <c r="D62" t="str">
        <f>PROPER(Table1[[#This Row],[Product Category]])</f>
        <v>Furniture</v>
      </c>
      <c r="E62">
        <f>ROUND(Table1[[#This Row],[Sales Amount]],1)</f>
        <v>1269</v>
      </c>
      <c r="F62">
        <f>Table1[[#This Row],[Quantity Sold]]</f>
        <v>10</v>
      </c>
      <c r="G62">
        <f>Table1[[#This Row],[Discount (%)]]</f>
        <v>28</v>
      </c>
      <c r="H62">
        <f>Table1[[#This Row],[Profit]]</f>
        <v>1193.02</v>
      </c>
      <c r="I62">
        <f>Table24610[[#This Row],[profit]]/Table24610[[#This Row],[Sales Amount]]</f>
        <v>0.94012608353033889</v>
      </c>
    </row>
    <row r="63" spans="1:9">
      <c r="A63" s="43" t="s">
        <v>77</v>
      </c>
      <c r="B63" s="45">
        <v>45083</v>
      </c>
      <c r="C63" t="str">
        <f>PROPER(Table1[[#This Row],[Region]])</f>
        <v>West</v>
      </c>
      <c r="D63" t="str">
        <f>PROPER(Table1[[#This Row],[Product Category]])</f>
        <v>Electronics</v>
      </c>
      <c r="E63">
        <f>ROUND(Table1[[#This Row],[Sales Amount]],1)</f>
        <v>397.8</v>
      </c>
      <c r="F63">
        <f>Table1[[#This Row],[Quantity Sold]]</f>
        <v>49</v>
      </c>
      <c r="G63">
        <f>Table1[[#This Row],[Discount (%)]]</f>
        <v>5</v>
      </c>
      <c r="H63">
        <f>Table1[[#This Row],[Profit]]</f>
        <v>335.09</v>
      </c>
      <c r="I63">
        <f>Table24610[[#This Row],[profit]]/Table24610[[#This Row],[Sales Amount]]</f>
        <v>0.84235796882855696</v>
      </c>
    </row>
    <row r="64" spans="1:9">
      <c r="A64" s="43" t="s">
        <v>78</v>
      </c>
      <c r="B64" s="45">
        <v>45084</v>
      </c>
      <c r="C64" t="str">
        <f>PROPER(Table1[[#This Row],[Region]])</f>
        <v>South</v>
      </c>
      <c r="D64" t="str">
        <f>PROPER(Table1[[#This Row],[Product Category]])</f>
        <v>Sports</v>
      </c>
      <c r="E64">
        <f>ROUND(Table1[[#This Row],[Sales Amount]],1)</f>
        <v>2946.7</v>
      </c>
      <c r="F64">
        <f>Table1[[#This Row],[Quantity Sold]]</f>
        <v>45</v>
      </c>
      <c r="G64">
        <f>Table1[[#This Row],[Discount (%)]]</f>
        <v>32</v>
      </c>
      <c r="H64">
        <f>Table1[[#This Row],[Profit]]</f>
        <v>1418.29</v>
      </c>
      <c r="I64">
        <f>Table24610[[#This Row],[profit]]/Table24610[[#This Row],[Sales Amount]]</f>
        <v>0.48131469101028268</v>
      </c>
    </row>
    <row r="65" spans="1:9">
      <c r="A65" s="43" t="s">
        <v>79</v>
      </c>
      <c r="B65" s="45">
        <v>45085</v>
      </c>
      <c r="C65" t="str">
        <f>PROPER(Table1[[#This Row],[Region]])</f>
        <v>North</v>
      </c>
      <c r="D65" t="str">
        <f>PROPER(Table1[[#This Row],[Product Category]])</f>
        <v>Furniture</v>
      </c>
      <c r="E65">
        <f>ROUND(Table1[[#This Row],[Sales Amount]],1)</f>
        <v>3271</v>
      </c>
      <c r="F65">
        <f>Table1[[#This Row],[Quantity Sold]]</f>
        <v>47</v>
      </c>
      <c r="G65">
        <f>Table1[[#This Row],[Discount (%)]]</f>
        <v>11</v>
      </c>
      <c r="H65">
        <f>Table1[[#This Row],[Profit]]</f>
        <v>1784.1</v>
      </c>
      <c r="I65">
        <f>Table24610[[#This Row],[profit]]/Table24610[[#This Row],[Sales Amount]]</f>
        <v>0.54542953225313362</v>
      </c>
    </row>
    <row r="66" spans="1:9">
      <c r="A66" s="43" t="s">
        <v>80</v>
      </c>
      <c r="B66" s="45">
        <v>45086</v>
      </c>
      <c r="C66" t="str">
        <f>PROPER(Table1[[#This Row],[Region]])</f>
        <v>East</v>
      </c>
      <c r="D66" t="str">
        <f>PROPER(Table1[[#This Row],[Product Category]])</f>
        <v>Electronics</v>
      </c>
      <c r="E66">
        <f>ROUND(Table1[[#This Row],[Sales Amount]],1)</f>
        <v>2968.5</v>
      </c>
      <c r="F66">
        <f>Table1[[#This Row],[Quantity Sold]]</f>
        <v>27</v>
      </c>
      <c r="G66">
        <f>Table1[[#This Row],[Discount (%)]]</f>
        <v>47</v>
      </c>
      <c r="H66">
        <f>Table1[[#This Row],[Profit]]</f>
        <v>1340.85</v>
      </c>
      <c r="I66">
        <f>Table24610[[#This Row],[profit]]/Table24610[[#This Row],[Sales Amount]]</f>
        <v>0.45169277412834763</v>
      </c>
    </row>
    <row r="67" spans="1:9">
      <c r="A67" s="43" t="s">
        <v>81</v>
      </c>
      <c r="B67" s="45">
        <v>45087</v>
      </c>
      <c r="C67" t="str">
        <f>PROPER(Table1[[#This Row],[Region]])</f>
        <v>North</v>
      </c>
      <c r="D67" t="str">
        <f>PROPER(Table1[[#This Row],[Product Category]])</f>
        <v>Electronics</v>
      </c>
      <c r="E67">
        <f>ROUND(Table1[[#This Row],[Sales Amount]],1)</f>
        <v>3430.9</v>
      </c>
      <c r="F67">
        <f>Table1[[#This Row],[Quantity Sold]]</f>
        <v>24</v>
      </c>
      <c r="G67">
        <f>Table1[[#This Row],[Discount (%)]]</f>
        <v>11</v>
      </c>
      <c r="H67">
        <f>Table1[[#This Row],[Profit]]</f>
        <v>1885.85</v>
      </c>
      <c r="I67">
        <f>Table24610[[#This Row],[profit]]/Table24610[[#This Row],[Sales Amount]]</f>
        <v>0.54966626832609511</v>
      </c>
    </row>
    <row r="68" spans="1:9">
      <c r="A68" s="43" t="s">
        <v>82</v>
      </c>
      <c r="B68" s="45">
        <v>45088</v>
      </c>
      <c r="C68" t="str">
        <f>PROPER(Table1[[#This Row],[Region]])</f>
        <v>North</v>
      </c>
      <c r="D68" t="str">
        <f>PROPER(Table1[[#This Row],[Product Category]])</f>
        <v>Groceries</v>
      </c>
      <c r="E68">
        <f>ROUND(Table1[[#This Row],[Sales Amount]],1)</f>
        <v>2806.2</v>
      </c>
      <c r="F68">
        <f>Table1[[#This Row],[Quantity Sold]]</f>
        <v>38</v>
      </c>
      <c r="G68">
        <f>Table1[[#This Row],[Discount (%)]]</f>
        <v>41</v>
      </c>
      <c r="H68">
        <f>Table1[[#This Row],[Profit]]</f>
        <v>1710.11</v>
      </c>
      <c r="I68">
        <f>Table24610[[#This Row],[profit]]/Table24610[[#This Row],[Sales Amount]]</f>
        <v>0.60940417646639589</v>
      </c>
    </row>
    <row r="69" spans="1:9">
      <c r="A69" s="43" t="s">
        <v>83</v>
      </c>
      <c r="B69" s="45">
        <v>45089</v>
      </c>
      <c r="C69" t="str">
        <f>PROPER(Table1[[#This Row],[Region]])</f>
        <v>North</v>
      </c>
      <c r="D69" t="str">
        <f>PROPER(Table1[[#This Row],[Product Category]])</f>
        <v>Furniture</v>
      </c>
      <c r="E69">
        <f>ROUND(Table1[[#This Row],[Sales Amount]],1)</f>
        <v>1356.6</v>
      </c>
      <c r="F69">
        <f>Table1[[#This Row],[Quantity Sold]]</f>
        <v>2</v>
      </c>
      <c r="G69">
        <f>Table1[[#This Row],[Discount (%)]]</f>
        <v>21</v>
      </c>
      <c r="H69">
        <f>Table1[[#This Row],[Profit]]</f>
        <v>1213.3399999999999</v>
      </c>
      <c r="I69">
        <f>Table24610[[#This Row],[profit]]/Table24610[[#This Row],[Sales Amount]]</f>
        <v>0.8943977591036415</v>
      </c>
    </row>
    <row r="70" spans="1:9">
      <c r="A70" s="43">
        <v>76740552</v>
      </c>
      <c r="B70" s="45">
        <v>45090</v>
      </c>
      <c r="C70" t="str">
        <f>PROPER(Table1[[#This Row],[Region]])</f>
        <v>South</v>
      </c>
      <c r="D70" t="str">
        <f>PROPER(Table1[[#This Row],[Product Category]])</f>
        <v>Electronics</v>
      </c>
      <c r="E70">
        <f>ROUND(Table1[[#This Row],[Sales Amount]],1)</f>
        <v>2905.8</v>
      </c>
      <c r="F70">
        <f>Table1[[#This Row],[Quantity Sold]]</f>
        <v>20</v>
      </c>
      <c r="G70">
        <f>Table1[[#This Row],[Discount (%)]]</f>
        <v>10</v>
      </c>
      <c r="H70">
        <f>Table1[[#This Row],[Profit]]</f>
        <v>1417.43</v>
      </c>
      <c r="I70">
        <f>Table24610[[#This Row],[profit]]/Table24610[[#This Row],[Sales Amount]]</f>
        <v>0.48779337875972195</v>
      </c>
    </row>
    <row r="71" spans="1:9">
      <c r="A71" s="43" t="s">
        <v>84</v>
      </c>
      <c r="B71" s="45">
        <v>45091</v>
      </c>
      <c r="C71" t="str">
        <f>PROPER(Table1[[#This Row],[Region]])</f>
        <v>South</v>
      </c>
      <c r="D71" t="str">
        <f>PROPER(Table1[[#This Row],[Product Category]])</f>
        <v>Furniture</v>
      </c>
      <c r="E71">
        <f>ROUND(Table1[[#This Row],[Sales Amount]],1)</f>
        <v>2065.4</v>
      </c>
      <c r="F71">
        <f>Table1[[#This Row],[Quantity Sold]]</f>
        <v>22</v>
      </c>
      <c r="G71">
        <f>Table1[[#This Row],[Discount (%)]]</f>
        <v>15</v>
      </c>
      <c r="H71">
        <f>Table1[[#This Row],[Profit]]</f>
        <v>787.51</v>
      </c>
      <c r="I71">
        <f>Table24610[[#This Row],[profit]]/Table24610[[#This Row],[Sales Amount]]</f>
        <v>0.38128691778832186</v>
      </c>
    </row>
    <row r="72" spans="1:9">
      <c r="A72" s="43" t="s">
        <v>85</v>
      </c>
      <c r="B72" s="45">
        <v>45092</v>
      </c>
      <c r="C72" t="str">
        <f>PROPER(Table1[[#This Row],[Region]])</f>
        <v>East</v>
      </c>
      <c r="D72" t="str">
        <f>PROPER(Table1[[#This Row],[Product Category]])</f>
        <v>Clothing</v>
      </c>
      <c r="E72">
        <f>ROUND(Table1[[#This Row],[Sales Amount]],1)</f>
        <v>272.89999999999998</v>
      </c>
      <c r="F72">
        <f>Table1[[#This Row],[Quantity Sold]]</f>
        <v>47</v>
      </c>
      <c r="G72">
        <f>Table1[[#This Row],[Discount (%)]]</f>
        <v>29</v>
      </c>
      <c r="H72">
        <f>Table1[[#This Row],[Profit]]</f>
        <v>1208.68</v>
      </c>
      <c r="I72">
        <f>Table24610[[#This Row],[profit]]/Table24610[[#This Row],[Sales Amount]]</f>
        <v>4.4290216196408947</v>
      </c>
    </row>
    <row r="73" spans="1:9">
      <c r="A73" s="43" t="s">
        <v>86</v>
      </c>
      <c r="B73" s="45">
        <v>45093</v>
      </c>
      <c r="C73" t="str">
        <f>PROPER(Table1[[#This Row],[Region]])</f>
        <v>East</v>
      </c>
      <c r="D73" t="str">
        <f>PROPER(Table1[[#This Row],[Product Category]])</f>
        <v>Clothing</v>
      </c>
      <c r="E73">
        <f>ROUND(Table1[[#This Row],[Sales Amount]],1)</f>
        <v>4126.3999999999996</v>
      </c>
      <c r="F73">
        <f>Table1[[#This Row],[Quantity Sold]]</f>
        <v>34</v>
      </c>
      <c r="G73">
        <f>Table1[[#This Row],[Discount (%)]]</f>
        <v>13</v>
      </c>
      <c r="H73">
        <f>Table1[[#This Row],[Profit]]</f>
        <v>1690.11</v>
      </c>
      <c r="I73">
        <f>Table24610[[#This Row],[profit]]/Table24610[[#This Row],[Sales Amount]]</f>
        <v>0.40958462582396277</v>
      </c>
    </row>
    <row r="74" spans="1:9">
      <c r="A74" s="43" t="s">
        <v>87</v>
      </c>
      <c r="B74" s="45">
        <v>45094</v>
      </c>
      <c r="C74" t="str">
        <f>PROPER(Table1[[#This Row],[Region]])</f>
        <v>North</v>
      </c>
      <c r="D74" t="str">
        <f>PROPER(Table1[[#This Row],[Product Category]])</f>
        <v>Furniture</v>
      </c>
      <c r="E74">
        <f>ROUND(Table1[[#This Row],[Sales Amount]],1)</f>
        <v>4204.6000000000004</v>
      </c>
      <c r="F74">
        <f>Table1[[#This Row],[Quantity Sold]]</f>
        <v>49</v>
      </c>
      <c r="G74">
        <f>Table1[[#This Row],[Discount (%)]]</f>
        <v>1</v>
      </c>
      <c r="H74">
        <f>Table1[[#This Row],[Profit]]</f>
        <v>1534.82</v>
      </c>
      <c r="I74">
        <f>Table24610[[#This Row],[profit]]/Table24610[[#This Row],[Sales Amount]]</f>
        <v>0.36503353470009031</v>
      </c>
    </row>
    <row r="75" spans="1:9">
      <c r="A75" s="43" t="s">
        <v>88</v>
      </c>
      <c r="B75" s="45">
        <v>45095</v>
      </c>
      <c r="C75" t="str">
        <f>PROPER(Table1[[#This Row],[Region]])</f>
        <v>West</v>
      </c>
      <c r="D75" t="str">
        <f>PROPER(Table1[[#This Row],[Product Category]])</f>
        <v>Clothing</v>
      </c>
      <c r="E75">
        <f>ROUND(Table1[[#This Row],[Sales Amount]],1)</f>
        <v>2131</v>
      </c>
      <c r="F75">
        <f>Table1[[#This Row],[Quantity Sold]]</f>
        <v>7</v>
      </c>
      <c r="G75">
        <f>Table1[[#This Row],[Discount (%)]]</f>
        <v>29</v>
      </c>
      <c r="H75">
        <f>Table1[[#This Row],[Profit]]</f>
        <v>679.16</v>
      </c>
      <c r="I75">
        <f>Table24610[[#This Row],[profit]]/Table24610[[#This Row],[Sales Amount]]</f>
        <v>0.31870483341154388</v>
      </c>
    </row>
    <row r="76" spans="1:9">
      <c r="A76" s="43" t="s">
        <v>89</v>
      </c>
      <c r="B76" s="45">
        <v>45096</v>
      </c>
      <c r="C76" t="str">
        <f>PROPER(Table1[[#This Row],[Region]])</f>
        <v>South</v>
      </c>
      <c r="D76" t="str">
        <f>PROPER(Table1[[#This Row],[Product Category]])</f>
        <v>Furniture</v>
      </c>
      <c r="E76">
        <f>ROUND(Table1[[#This Row],[Sales Amount]],1)</f>
        <v>1253.3</v>
      </c>
      <c r="F76">
        <f>Table1[[#This Row],[Quantity Sold]]</f>
        <v>4</v>
      </c>
      <c r="G76">
        <f>Table1[[#This Row],[Discount (%)]]</f>
        <v>48</v>
      </c>
      <c r="H76">
        <f>Table1[[#This Row],[Profit]]</f>
        <v>317.33</v>
      </c>
      <c r="I76">
        <f>Table24610[[#This Row],[profit]]/Table24610[[#This Row],[Sales Amount]]</f>
        <v>0.25319556371180085</v>
      </c>
    </row>
    <row r="77" spans="1:9">
      <c r="A77" s="43" t="s">
        <v>90</v>
      </c>
      <c r="B77" s="45">
        <v>45097</v>
      </c>
      <c r="C77" t="str">
        <f>PROPER(Table1[[#This Row],[Region]])</f>
        <v>South</v>
      </c>
      <c r="D77" t="str">
        <f>PROPER(Table1[[#This Row],[Product Category]])</f>
        <v>Sports</v>
      </c>
      <c r="E77">
        <f>ROUND(Table1[[#This Row],[Sales Amount]],1)</f>
        <v>1050.3</v>
      </c>
      <c r="F77">
        <f>Table1[[#This Row],[Quantity Sold]]</f>
        <v>30</v>
      </c>
      <c r="G77">
        <f>Table1[[#This Row],[Discount (%)]]</f>
        <v>4</v>
      </c>
      <c r="H77">
        <f>Table1[[#This Row],[Profit]]</f>
        <v>423.5</v>
      </c>
      <c r="I77">
        <f>Table24610[[#This Row],[profit]]/Table24610[[#This Row],[Sales Amount]]</f>
        <v>0.40321812815386082</v>
      </c>
    </row>
    <row r="78" spans="1:9">
      <c r="A78" s="43" t="s">
        <v>91</v>
      </c>
      <c r="B78" s="45">
        <v>45098</v>
      </c>
      <c r="C78" t="str">
        <f>PROPER(Table1[[#This Row],[Region]])</f>
        <v>North</v>
      </c>
      <c r="D78" t="str">
        <f>PROPER(Table1[[#This Row],[Product Category]])</f>
        <v>Furniture</v>
      </c>
      <c r="E78">
        <f>ROUND(Table1[[#This Row],[Sales Amount]],1)</f>
        <v>1269.0999999999999</v>
      </c>
      <c r="F78">
        <f>Table1[[#This Row],[Quantity Sold]]</f>
        <v>3</v>
      </c>
      <c r="G78">
        <f>Table1[[#This Row],[Discount (%)]]</f>
        <v>7</v>
      </c>
      <c r="H78">
        <f>Table1[[#This Row],[Profit]]</f>
        <v>1819.88</v>
      </c>
      <c r="I78">
        <f>Table24610[[#This Row],[profit]]/Table24610[[#This Row],[Sales Amount]]</f>
        <v>1.4339925931762669</v>
      </c>
    </row>
    <row r="79" spans="1:9">
      <c r="A79" s="44">
        <v>8642940000</v>
      </c>
      <c r="B79" s="45">
        <v>45099</v>
      </c>
      <c r="C79" t="str">
        <f>PROPER(Table1[[#This Row],[Region]])</f>
        <v>West</v>
      </c>
      <c r="D79" t="str">
        <f>PROPER(Table1[[#This Row],[Product Category]])</f>
        <v>Groceries</v>
      </c>
      <c r="E79">
        <f>ROUND(Table1[[#This Row],[Sales Amount]],1)</f>
        <v>4229.5</v>
      </c>
      <c r="F79">
        <f>Table1[[#This Row],[Quantity Sold]]</f>
        <v>3</v>
      </c>
      <c r="G79">
        <f>Table1[[#This Row],[Discount (%)]]</f>
        <v>9</v>
      </c>
      <c r="H79">
        <f>Table1[[#This Row],[Profit]]</f>
        <v>11.29</v>
      </c>
      <c r="I79">
        <f>Table24610[[#This Row],[profit]]/Table24610[[#This Row],[Sales Amount]]</f>
        <v>2.6693462584229813E-3</v>
      </c>
    </row>
    <row r="80" spans="1:9">
      <c r="A80" s="43" t="s">
        <v>93</v>
      </c>
      <c r="B80" s="45">
        <v>45100</v>
      </c>
      <c r="C80" t="str">
        <f>PROPER(Table1[[#This Row],[Region]])</f>
        <v>South</v>
      </c>
      <c r="D80" t="str">
        <f>PROPER(Table1[[#This Row],[Product Category]])</f>
        <v>Groceries</v>
      </c>
      <c r="E80">
        <f>ROUND(Table1[[#This Row],[Sales Amount]],1)</f>
        <v>3767.6</v>
      </c>
      <c r="F80">
        <f>Table1[[#This Row],[Quantity Sold]]</f>
        <v>30</v>
      </c>
      <c r="G80">
        <f>Table1[[#This Row],[Discount (%)]]</f>
        <v>41</v>
      </c>
      <c r="H80">
        <f>Table1[[#This Row],[Profit]]</f>
        <v>1031.74</v>
      </c>
      <c r="I80">
        <f>Table24610[[#This Row],[profit]]/Table24610[[#This Row],[Sales Amount]]</f>
        <v>0.27384541883427116</v>
      </c>
    </row>
    <row r="81" spans="1:9">
      <c r="A81" s="43" t="s">
        <v>94</v>
      </c>
      <c r="B81" s="45">
        <v>45101</v>
      </c>
      <c r="C81" t="str">
        <f>PROPER(Table1[[#This Row],[Region]])</f>
        <v>West</v>
      </c>
      <c r="D81" t="str">
        <f>PROPER(Table1[[#This Row],[Product Category]])</f>
        <v>Sports</v>
      </c>
      <c r="E81">
        <f>ROUND(Table1[[#This Row],[Sales Amount]],1)</f>
        <v>640.9</v>
      </c>
      <c r="F81">
        <f>Table1[[#This Row],[Quantity Sold]]</f>
        <v>19</v>
      </c>
      <c r="G81">
        <f>Table1[[#This Row],[Discount (%)]]</f>
        <v>19</v>
      </c>
      <c r="H81">
        <f>Table1[[#This Row],[Profit]]</f>
        <v>1148.6199999999999</v>
      </c>
      <c r="I81">
        <f>Table24610[[#This Row],[profit]]/Table24610[[#This Row],[Sales Amount]]</f>
        <v>1.7921984709002963</v>
      </c>
    </row>
    <row r="82" spans="1:9">
      <c r="A82" s="43" t="s">
        <v>95</v>
      </c>
      <c r="B82" s="45">
        <v>45102</v>
      </c>
      <c r="C82" t="str">
        <f>PROPER(Table1[[#This Row],[Region]])</f>
        <v>North</v>
      </c>
      <c r="D82" t="str">
        <f>PROPER(Table1[[#This Row],[Product Category]])</f>
        <v>Furniture</v>
      </c>
      <c r="E82">
        <f>ROUND(Table1[[#This Row],[Sales Amount]],1)</f>
        <v>2958</v>
      </c>
      <c r="F82">
        <f>Table1[[#This Row],[Quantity Sold]]</f>
        <v>4</v>
      </c>
      <c r="G82">
        <f>Table1[[#This Row],[Discount (%)]]</f>
        <v>22</v>
      </c>
      <c r="H82">
        <f>Table1[[#This Row],[Profit]]</f>
        <v>1968.62</v>
      </c>
      <c r="I82">
        <f>Table24610[[#This Row],[profit]]/Table24610[[#This Row],[Sales Amount]]</f>
        <v>0.66552400270453005</v>
      </c>
    </row>
    <row r="83" spans="1:9">
      <c r="A83" s="43" t="s">
        <v>96</v>
      </c>
      <c r="B83" s="45">
        <v>45103</v>
      </c>
      <c r="C83" t="str">
        <f>PROPER(Table1[[#This Row],[Region]])</f>
        <v>West</v>
      </c>
      <c r="D83" t="str">
        <f>PROPER(Table1[[#This Row],[Product Category]])</f>
        <v>Sports</v>
      </c>
      <c r="E83">
        <f>ROUND(Table1[[#This Row],[Sales Amount]],1)</f>
        <v>4049.5</v>
      </c>
      <c r="F83">
        <f>Table1[[#This Row],[Quantity Sold]]</f>
        <v>5</v>
      </c>
      <c r="G83">
        <f>Table1[[#This Row],[Discount (%)]]</f>
        <v>1</v>
      </c>
      <c r="H83">
        <f>Table1[[#This Row],[Profit]]</f>
        <v>1151.9000000000001</v>
      </c>
      <c r="I83">
        <f>Table24610[[#This Row],[profit]]/Table24610[[#This Row],[Sales Amount]]</f>
        <v>0.28445487097172495</v>
      </c>
    </row>
    <row r="84" spans="1:9">
      <c r="A84" s="43" t="s">
        <v>97</v>
      </c>
      <c r="B84" s="45">
        <v>45104</v>
      </c>
      <c r="C84" t="str">
        <f>PROPER(Table1[[#This Row],[Region]])</f>
        <v>North</v>
      </c>
      <c r="D84" t="str">
        <f>PROPER(Table1[[#This Row],[Product Category]])</f>
        <v>Sports</v>
      </c>
      <c r="E84">
        <f>ROUND(Table1[[#This Row],[Sales Amount]],1)</f>
        <v>4155</v>
      </c>
      <c r="F84">
        <f>Table1[[#This Row],[Quantity Sold]]</f>
        <v>32</v>
      </c>
      <c r="G84">
        <f>Table1[[#This Row],[Discount (%)]]</f>
        <v>5</v>
      </c>
      <c r="H84">
        <f>Table1[[#This Row],[Profit]]</f>
        <v>1637.7</v>
      </c>
      <c r="I84">
        <f>Table24610[[#This Row],[profit]]/Table24610[[#This Row],[Sales Amount]]</f>
        <v>0.39415162454873648</v>
      </c>
    </row>
    <row r="85" spans="1:9">
      <c r="A85" s="43" t="s">
        <v>98</v>
      </c>
      <c r="B85" s="45">
        <v>45105</v>
      </c>
      <c r="C85" t="str">
        <f>PROPER(Table1[[#This Row],[Region]])</f>
        <v>North</v>
      </c>
      <c r="D85" t="str">
        <f>PROPER(Table1[[#This Row],[Product Category]])</f>
        <v>Furniture</v>
      </c>
      <c r="E85">
        <f>ROUND(Table1[[#This Row],[Sales Amount]],1)</f>
        <v>2011.4</v>
      </c>
      <c r="F85">
        <f>Table1[[#This Row],[Quantity Sold]]</f>
        <v>44</v>
      </c>
      <c r="G85">
        <f>Table1[[#This Row],[Discount (%)]]</f>
        <v>10</v>
      </c>
      <c r="H85">
        <f>Table1[[#This Row],[Profit]]</f>
        <v>829.69</v>
      </c>
      <c r="I85">
        <f>Table24610[[#This Row],[profit]]/Table24610[[#This Row],[Sales Amount]]</f>
        <v>0.4124937854230884</v>
      </c>
    </row>
    <row r="86" spans="1:9">
      <c r="A86" s="43" t="s">
        <v>99</v>
      </c>
      <c r="B86" s="45">
        <v>45106</v>
      </c>
      <c r="C86" t="str">
        <f>PROPER(Table1[[#This Row],[Region]])</f>
        <v>West</v>
      </c>
      <c r="D86" t="str">
        <f>PROPER(Table1[[#This Row],[Product Category]])</f>
        <v>Electronics</v>
      </c>
      <c r="E86">
        <f>ROUND(Table1[[#This Row],[Sales Amount]],1)</f>
        <v>2365.1999999999998</v>
      </c>
      <c r="F86">
        <f>Table1[[#This Row],[Quantity Sold]]</f>
        <v>10</v>
      </c>
      <c r="G86">
        <f>Table1[[#This Row],[Discount (%)]]</f>
        <v>33</v>
      </c>
      <c r="H86">
        <f>Table1[[#This Row],[Profit]]</f>
        <v>1970.1</v>
      </c>
      <c r="I86">
        <f>Table24610[[#This Row],[profit]]/Table24610[[#This Row],[Sales Amount]]</f>
        <v>0.83295281582952818</v>
      </c>
    </row>
    <row r="87" spans="1:9">
      <c r="A87" s="43" t="s">
        <v>100</v>
      </c>
      <c r="B87" s="45">
        <v>45107</v>
      </c>
      <c r="C87" t="str">
        <f>PROPER(Table1[[#This Row],[Region]])</f>
        <v>South</v>
      </c>
      <c r="D87" t="str">
        <f>PROPER(Table1[[#This Row],[Product Category]])</f>
        <v>Clothing</v>
      </c>
      <c r="E87">
        <f>ROUND(Table1[[#This Row],[Sales Amount]],1)</f>
        <v>2615.8000000000002</v>
      </c>
      <c r="F87">
        <f>Table1[[#This Row],[Quantity Sold]]</f>
        <v>31</v>
      </c>
      <c r="G87">
        <f>Table1[[#This Row],[Discount (%)]]</f>
        <v>9</v>
      </c>
      <c r="H87">
        <f>Table1[[#This Row],[Profit]]</f>
        <v>1276.8699999999999</v>
      </c>
      <c r="I87">
        <f>Table24610[[#This Row],[profit]]/Table24610[[#This Row],[Sales Amount]]</f>
        <v>0.48813747228381366</v>
      </c>
    </row>
    <row r="88" spans="1:9">
      <c r="A88" s="43" t="s">
        <v>101</v>
      </c>
      <c r="B88" s="45">
        <v>45108</v>
      </c>
      <c r="C88" t="str">
        <f>PROPER(Table1[[#This Row],[Region]])</f>
        <v>West</v>
      </c>
      <c r="D88" t="str">
        <f>PROPER(Table1[[#This Row],[Product Category]])</f>
        <v>Clothing</v>
      </c>
      <c r="E88">
        <f>ROUND(Table1[[#This Row],[Sales Amount]],1)</f>
        <v>4954.3</v>
      </c>
      <c r="F88">
        <f>Table1[[#This Row],[Quantity Sold]]</f>
        <v>26</v>
      </c>
      <c r="G88">
        <f>Table1[[#This Row],[Discount (%)]]</f>
        <v>43</v>
      </c>
      <c r="H88">
        <f>Table1[[#This Row],[Profit]]</f>
        <v>1723.31</v>
      </c>
      <c r="I88">
        <f>Table24610[[#This Row],[profit]]/Table24610[[#This Row],[Sales Amount]]</f>
        <v>0.34784126920049246</v>
      </c>
    </row>
    <row r="89" spans="1:9">
      <c r="A89" s="43" t="s">
        <v>102</v>
      </c>
      <c r="B89" s="45">
        <v>45109</v>
      </c>
      <c r="C89" t="str">
        <f>PROPER(Table1[[#This Row],[Region]])</f>
        <v>North</v>
      </c>
      <c r="D89" t="str">
        <f>PROPER(Table1[[#This Row],[Product Category]])</f>
        <v>Clothing</v>
      </c>
      <c r="E89">
        <f>ROUND(Table1[[#This Row],[Sales Amount]],1)</f>
        <v>1969.4</v>
      </c>
      <c r="F89">
        <f>Table1[[#This Row],[Quantity Sold]]</f>
        <v>27</v>
      </c>
      <c r="G89">
        <f>Table1[[#This Row],[Discount (%)]]</f>
        <v>11</v>
      </c>
      <c r="H89">
        <f>Table1[[#This Row],[Profit]]</f>
        <v>1532.9</v>
      </c>
      <c r="I89">
        <f>Table24610[[#This Row],[profit]]/Table24610[[#This Row],[Sales Amount]]</f>
        <v>0.77835889103280187</v>
      </c>
    </row>
    <row r="90" spans="1:9">
      <c r="A90" s="43" t="s">
        <v>103</v>
      </c>
      <c r="B90" s="45">
        <v>45110</v>
      </c>
      <c r="C90" t="str">
        <f>PROPER(Table1[[#This Row],[Region]])</f>
        <v>North</v>
      </c>
      <c r="D90" t="str">
        <f>PROPER(Table1[[#This Row],[Product Category]])</f>
        <v>Clothing</v>
      </c>
      <c r="E90">
        <f>ROUND(Table1[[#This Row],[Sales Amount]],1)</f>
        <v>2083</v>
      </c>
      <c r="F90">
        <f>Table1[[#This Row],[Quantity Sold]]</f>
        <v>49</v>
      </c>
      <c r="G90">
        <f>Table1[[#This Row],[Discount (%)]]</f>
        <v>11</v>
      </c>
      <c r="H90">
        <f>Table1[[#This Row],[Profit]]</f>
        <v>105.26</v>
      </c>
      <c r="I90">
        <f>Table24610[[#This Row],[profit]]/Table24610[[#This Row],[Sales Amount]]</f>
        <v>5.0532885261641868E-2</v>
      </c>
    </row>
    <row r="91" spans="1:9">
      <c r="A91" s="43" t="s">
        <v>104</v>
      </c>
      <c r="B91" s="45">
        <v>45111</v>
      </c>
      <c r="C91" t="str">
        <f>PROPER(Table1[[#This Row],[Region]])</f>
        <v>South</v>
      </c>
      <c r="D91" t="str">
        <f>PROPER(Table1[[#This Row],[Product Category]])</f>
        <v>Electronics</v>
      </c>
      <c r="E91">
        <f>ROUND(Table1[[#This Row],[Sales Amount]],1)</f>
        <v>4752.5</v>
      </c>
      <c r="F91">
        <f>Table1[[#This Row],[Quantity Sold]]</f>
        <v>36</v>
      </c>
      <c r="G91">
        <f>Table1[[#This Row],[Discount (%)]]</f>
        <v>8</v>
      </c>
      <c r="H91">
        <f>Table1[[#This Row],[Profit]]</f>
        <v>1903.35</v>
      </c>
      <c r="I91">
        <f>Table24610[[#This Row],[profit]]/Table24610[[#This Row],[Sales Amount]]</f>
        <v>0.40049447659126775</v>
      </c>
    </row>
    <row r="92" spans="1:9">
      <c r="A92" s="43" t="s">
        <v>105</v>
      </c>
      <c r="B92" s="45">
        <v>45112</v>
      </c>
      <c r="C92" t="str">
        <f>PROPER(Table1[[#This Row],[Region]])</f>
        <v>North</v>
      </c>
      <c r="D92" t="str">
        <f>PROPER(Table1[[#This Row],[Product Category]])</f>
        <v>Clothing</v>
      </c>
      <c r="E92">
        <f>ROUND(Table1[[#This Row],[Sales Amount]],1)</f>
        <v>4031.5</v>
      </c>
      <c r="F92">
        <f>Table1[[#This Row],[Quantity Sold]]</f>
        <v>20</v>
      </c>
      <c r="G92">
        <f>Table1[[#This Row],[Discount (%)]]</f>
        <v>4</v>
      </c>
      <c r="H92">
        <f>Table1[[#This Row],[Profit]]</f>
        <v>1722.65</v>
      </c>
      <c r="I92">
        <f>Table24610[[#This Row],[profit]]/Table24610[[#This Row],[Sales Amount]]</f>
        <v>0.427297531936004</v>
      </c>
    </row>
    <row r="93" spans="1:9">
      <c r="A93" s="43" t="s">
        <v>106</v>
      </c>
      <c r="B93" s="45">
        <v>45113</v>
      </c>
      <c r="C93" t="str">
        <f>PROPER(Table1[[#This Row],[Region]])</f>
        <v>East</v>
      </c>
      <c r="D93" t="str">
        <f>PROPER(Table1[[#This Row],[Product Category]])</f>
        <v>Furniture</v>
      </c>
      <c r="E93">
        <f>ROUND(Table1[[#This Row],[Sales Amount]],1)</f>
        <v>3299.2</v>
      </c>
      <c r="F93">
        <f>Table1[[#This Row],[Quantity Sold]]</f>
        <v>22</v>
      </c>
      <c r="G93">
        <f>Table1[[#This Row],[Discount (%)]]</f>
        <v>45</v>
      </c>
      <c r="H93">
        <f>Table1[[#This Row],[Profit]]</f>
        <v>1352.78</v>
      </c>
      <c r="I93">
        <f>Table24610[[#This Row],[profit]]/Table24610[[#This Row],[Sales Amount]]</f>
        <v>0.41003273520853539</v>
      </c>
    </row>
    <row r="94" spans="1:9">
      <c r="A94" s="43" t="s">
        <v>107</v>
      </c>
      <c r="B94" s="45">
        <v>45114</v>
      </c>
      <c r="C94" t="str">
        <f>PROPER(Table1[[#This Row],[Region]])</f>
        <v>North</v>
      </c>
      <c r="D94" t="str">
        <f>PROPER(Table1[[#This Row],[Product Category]])</f>
        <v>Clothing</v>
      </c>
      <c r="E94">
        <f>ROUND(Table1[[#This Row],[Sales Amount]],1)</f>
        <v>4132.1000000000004</v>
      </c>
      <c r="F94">
        <f>Table1[[#This Row],[Quantity Sold]]</f>
        <v>4</v>
      </c>
      <c r="G94">
        <f>Table1[[#This Row],[Discount (%)]]</f>
        <v>19</v>
      </c>
      <c r="H94">
        <f>Table1[[#This Row],[Profit]]</f>
        <v>763.86</v>
      </c>
      <c r="I94">
        <f>Table24610[[#This Row],[profit]]/Table24610[[#This Row],[Sales Amount]]</f>
        <v>0.18485999854795382</v>
      </c>
    </row>
    <row r="95" spans="1:9">
      <c r="A95" s="43" t="s">
        <v>108</v>
      </c>
      <c r="B95" s="45">
        <v>45115</v>
      </c>
      <c r="C95" t="str">
        <f>PROPER(Table1[[#This Row],[Region]])</f>
        <v>South</v>
      </c>
      <c r="D95" t="str">
        <f>PROPER(Table1[[#This Row],[Product Category]])</f>
        <v>Electronics</v>
      </c>
      <c r="E95">
        <f>ROUND(Table1[[#This Row],[Sales Amount]],1)</f>
        <v>1053.2</v>
      </c>
      <c r="F95">
        <f>Table1[[#This Row],[Quantity Sold]]</f>
        <v>22</v>
      </c>
      <c r="G95">
        <f>Table1[[#This Row],[Discount (%)]]</f>
        <v>20</v>
      </c>
      <c r="H95">
        <f>Table1[[#This Row],[Profit]]</f>
        <v>570.11</v>
      </c>
      <c r="I95">
        <f>Table24610[[#This Row],[profit]]/Table24610[[#This Row],[Sales Amount]]</f>
        <v>0.541312191416635</v>
      </c>
    </row>
    <row r="96" spans="1:9">
      <c r="A96" s="43" t="s">
        <v>109</v>
      </c>
      <c r="B96" s="45">
        <v>45116</v>
      </c>
      <c r="C96" t="str">
        <f>PROPER(Table1[[#This Row],[Region]])</f>
        <v>North</v>
      </c>
      <c r="D96" t="str">
        <f>PROPER(Table1[[#This Row],[Product Category]])</f>
        <v>Electronics</v>
      </c>
      <c r="E96">
        <f>ROUND(Table1[[#This Row],[Sales Amount]],1)</f>
        <v>3864.3</v>
      </c>
      <c r="F96">
        <f>Table1[[#This Row],[Quantity Sold]]</f>
        <v>22</v>
      </c>
      <c r="G96">
        <f>Table1[[#This Row],[Discount (%)]]</f>
        <v>28</v>
      </c>
      <c r="H96">
        <f>Table1[[#This Row],[Profit]]</f>
        <v>908.02</v>
      </c>
      <c r="I96">
        <f>Table24610[[#This Row],[profit]]/Table24610[[#This Row],[Sales Amount]]</f>
        <v>0.23497658049323292</v>
      </c>
    </row>
    <row r="97" spans="1:9">
      <c r="A97" s="43" t="s">
        <v>110</v>
      </c>
      <c r="B97" s="45">
        <v>45117</v>
      </c>
      <c r="C97" t="str">
        <f>PROPER(Table1[[#This Row],[Region]])</f>
        <v>East</v>
      </c>
      <c r="D97" t="str">
        <f>PROPER(Table1[[#This Row],[Product Category]])</f>
        <v>Clothing</v>
      </c>
      <c r="E97">
        <f>ROUND(Table1[[#This Row],[Sales Amount]],1)</f>
        <v>554.29999999999995</v>
      </c>
      <c r="F97">
        <f>Table1[[#This Row],[Quantity Sold]]</f>
        <v>17</v>
      </c>
      <c r="G97">
        <f>Table1[[#This Row],[Discount (%)]]</f>
        <v>7</v>
      </c>
      <c r="H97">
        <f>Table1[[#This Row],[Profit]]</f>
        <v>1898.3</v>
      </c>
      <c r="I97">
        <f>Table24610[[#This Row],[profit]]/Table24610[[#This Row],[Sales Amount]]</f>
        <v>3.4246797762944254</v>
      </c>
    </row>
    <row r="98" spans="1:9">
      <c r="A98" s="43" t="s">
        <v>111</v>
      </c>
      <c r="B98" s="45">
        <v>45118</v>
      </c>
      <c r="C98" t="str">
        <f>PROPER(Table1[[#This Row],[Region]])</f>
        <v>North</v>
      </c>
      <c r="D98" t="str">
        <f>PROPER(Table1[[#This Row],[Product Category]])</f>
        <v>Groceries</v>
      </c>
      <c r="E98">
        <f>ROUND(Table1[[#This Row],[Sales Amount]],1)</f>
        <v>1781.9</v>
      </c>
      <c r="F98">
        <f>Table1[[#This Row],[Quantity Sold]]</f>
        <v>36</v>
      </c>
      <c r="G98">
        <f>Table1[[#This Row],[Discount (%)]]</f>
        <v>39</v>
      </c>
      <c r="H98">
        <f>Table1[[#This Row],[Profit]]</f>
        <v>795.64</v>
      </c>
      <c r="I98">
        <f>Table24610[[#This Row],[profit]]/Table24610[[#This Row],[Sales Amount]]</f>
        <v>0.4465121499522981</v>
      </c>
    </row>
    <row r="99" spans="1:9">
      <c r="A99" s="43" t="s">
        <v>112</v>
      </c>
      <c r="B99" s="45">
        <v>45119</v>
      </c>
      <c r="C99" t="str">
        <f>PROPER(Table1[[#This Row],[Region]])</f>
        <v>South</v>
      </c>
      <c r="D99" t="str">
        <f>PROPER(Table1[[#This Row],[Product Category]])</f>
        <v>Groceries</v>
      </c>
      <c r="E99">
        <f>ROUND(Table1[[#This Row],[Sales Amount]],1)</f>
        <v>558.20000000000005</v>
      </c>
      <c r="F99">
        <f>Table1[[#This Row],[Quantity Sold]]</f>
        <v>35</v>
      </c>
      <c r="G99">
        <f>Table1[[#This Row],[Discount (%)]]</f>
        <v>13</v>
      </c>
      <c r="H99">
        <f>Table1[[#This Row],[Profit]]</f>
        <v>1101.43</v>
      </c>
      <c r="I99">
        <f>Table24610[[#This Row],[profit]]/Table24610[[#This Row],[Sales Amount]]</f>
        <v>1.9731816553206736</v>
      </c>
    </row>
    <row r="100" spans="1:9">
      <c r="A100" s="43" t="s">
        <v>113</v>
      </c>
      <c r="B100" s="45">
        <v>45120</v>
      </c>
      <c r="C100" t="str">
        <f>PROPER(Table1[[#This Row],[Region]])</f>
        <v>South</v>
      </c>
      <c r="D100" t="str">
        <f>PROPER(Table1[[#This Row],[Product Category]])</f>
        <v>Electronics</v>
      </c>
      <c r="E100">
        <f>ROUND(Table1[[#This Row],[Sales Amount]],1)</f>
        <v>1132.3</v>
      </c>
      <c r="F100">
        <f>Table1[[#This Row],[Quantity Sold]]</f>
        <v>24</v>
      </c>
      <c r="G100">
        <f>Table1[[#This Row],[Discount (%)]]</f>
        <v>45</v>
      </c>
      <c r="H100">
        <f>Table1[[#This Row],[Profit]]</f>
        <v>1667.35</v>
      </c>
      <c r="I100">
        <f>Table24610[[#This Row],[profit]]/Table24610[[#This Row],[Sales Amount]]</f>
        <v>1.4725337808001413</v>
      </c>
    </row>
    <row r="101" spans="1:9">
      <c r="A101" s="43" t="s">
        <v>114</v>
      </c>
      <c r="B101" s="45">
        <v>45121</v>
      </c>
      <c r="C101" t="str">
        <f>PROPER(Table1[[#This Row],[Region]])</f>
        <v>West</v>
      </c>
      <c r="D101" t="str">
        <f>PROPER(Table1[[#This Row],[Product Category]])</f>
        <v>Furniture</v>
      </c>
      <c r="E101">
        <f>ROUND(Table1[[#This Row],[Sales Amount]],1)</f>
        <v>4271</v>
      </c>
      <c r="F101">
        <f>Table1[[#This Row],[Quantity Sold]]</f>
        <v>3</v>
      </c>
      <c r="G101">
        <f>Table1[[#This Row],[Discount (%)]]</f>
        <v>37</v>
      </c>
      <c r="H101">
        <f>Table1[[#This Row],[Profit]]</f>
        <v>49.76</v>
      </c>
      <c r="I101">
        <f>Table24610[[#This Row],[profit]]/Table24610[[#This Row],[Sales Amount]]</f>
        <v>1.1650667291032545E-2</v>
      </c>
    </row>
    <row r="102" spans="1:9">
      <c r="A102" s="43" t="s">
        <v>115</v>
      </c>
      <c r="B102" s="45">
        <v>45122</v>
      </c>
      <c r="C102" t="str">
        <f>PROPER(Table1[[#This Row],[Region]])</f>
        <v>West</v>
      </c>
      <c r="D102" t="str">
        <f>PROPER(Table1[[#This Row],[Product Category]])</f>
        <v>Electronics</v>
      </c>
      <c r="E102">
        <f>ROUND(Table1[[#This Row],[Sales Amount]],1)</f>
        <v>633.79999999999995</v>
      </c>
      <c r="F102">
        <f>Table1[[#This Row],[Quantity Sold]]</f>
        <v>13</v>
      </c>
      <c r="G102">
        <f>Table1[[#This Row],[Discount (%)]]</f>
        <v>10</v>
      </c>
      <c r="H102">
        <f>Table1[[#This Row],[Profit]]</f>
        <v>1830.09</v>
      </c>
      <c r="I102">
        <f>Table24610[[#This Row],[profit]]/Table24610[[#This Row],[Sales Amount]]</f>
        <v>2.8874881666140739</v>
      </c>
    </row>
    <row r="103" spans="1:9">
      <c r="A103" s="43" t="s">
        <v>116</v>
      </c>
      <c r="B103" s="45">
        <v>45123</v>
      </c>
      <c r="C103" t="str">
        <f>PROPER(Table1[[#This Row],[Region]])</f>
        <v>West</v>
      </c>
      <c r="D103" t="str">
        <f>PROPER(Table1[[#This Row],[Product Category]])</f>
        <v>Sports</v>
      </c>
      <c r="E103">
        <f>ROUND(Table1[[#This Row],[Sales Amount]],1)</f>
        <v>1024.7</v>
      </c>
      <c r="F103">
        <f>Table1[[#This Row],[Quantity Sold]]</f>
        <v>33</v>
      </c>
      <c r="G103">
        <f>Table1[[#This Row],[Discount (%)]]</f>
        <v>47</v>
      </c>
      <c r="H103">
        <f>Table1[[#This Row],[Profit]]</f>
        <v>241.15</v>
      </c>
      <c r="I103">
        <f>Table24610[[#This Row],[profit]]/Table24610[[#This Row],[Sales Amount]]</f>
        <v>0.23533717185517711</v>
      </c>
    </row>
    <row r="104" spans="1:9">
      <c r="A104" s="43" t="s">
        <v>117</v>
      </c>
      <c r="B104" s="45">
        <v>45124</v>
      </c>
      <c r="C104" t="str">
        <f>PROPER(Table1[[#This Row],[Region]])</f>
        <v>North</v>
      </c>
      <c r="D104" t="str">
        <f>PROPER(Table1[[#This Row],[Product Category]])</f>
        <v>Furniture</v>
      </c>
      <c r="E104">
        <f>ROUND(Table1[[#This Row],[Sales Amount]],1)</f>
        <v>218.8</v>
      </c>
      <c r="F104">
        <f>Table1[[#This Row],[Quantity Sold]]</f>
        <v>7</v>
      </c>
      <c r="G104">
        <f>Table1[[#This Row],[Discount (%)]]</f>
        <v>13</v>
      </c>
      <c r="H104">
        <f>Table1[[#This Row],[Profit]]</f>
        <v>863.98</v>
      </c>
      <c r="I104">
        <f>Table24610[[#This Row],[profit]]/Table24610[[#This Row],[Sales Amount]]</f>
        <v>3.9487202925045701</v>
      </c>
    </row>
    <row r="105" spans="1:9">
      <c r="A105" s="43" t="s">
        <v>118</v>
      </c>
      <c r="B105" s="45">
        <v>45125</v>
      </c>
      <c r="C105" t="str">
        <f>PROPER(Table1[[#This Row],[Region]])</f>
        <v>South</v>
      </c>
      <c r="D105" t="str">
        <f>PROPER(Table1[[#This Row],[Product Category]])</f>
        <v>Sports</v>
      </c>
      <c r="E105">
        <f>ROUND(Table1[[#This Row],[Sales Amount]],1)</f>
        <v>3563.3</v>
      </c>
      <c r="F105">
        <f>Table1[[#This Row],[Quantity Sold]]</f>
        <v>14</v>
      </c>
      <c r="G105">
        <f>Table1[[#This Row],[Discount (%)]]</f>
        <v>3</v>
      </c>
      <c r="H105">
        <f>Table1[[#This Row],[Profit]]</f>
        <v>1939.69</v>
      </c>
      <c r="I105">
        <f>Table24610[[#This Row],[profit]]/Table24610[[#This Row],[Sales Amount]]</f>
        <v>0.54435214548311961</v>
      </c>
    </row>
    <row r="106" spans="1:9">
      <c r="A106" s="43" t="s">
        <v>119</v>
      </c>
      <c r="B106" s="45">
        <v>45126</v>
      </c>
      <c r="C106" t="str">
        <f>PROPER(Table1[[#This Row],[Region]])</f>
        <v>West</v>
      </c>
      <c r="D106" t="str">
        <f>PROPER(Table1[[#This Row],[Product Category]])</f>
        <v>Sports</v>
      </c>
      <c r="E106">
        <f>ROUND(Table1[[#This Row],[Sales Amount]],1)</f>
        <v>879.6</v>
      </c>
      <c r="F106">
        <f>Table1[[#This Row],[Quantity Sold]]</f>
        <v>45</v>
      </c>
      <c r="G106">
        <f>Table1[[#This Row],[Discount (%)]]</f>
        <v>15</v>
      </c>
      <c r="H106">
        <f>Table1[[#This Row],[Profit]]</f>
        <v>1898.75</v>
      </c>
      <c r="I106">
        <f>Table24610[[#This Row],[profit]]/Table24610[[#This Row],[Sales Amount]]</f>
        <v>2.1586516598453844</v>
      </c>
    </row>
    <row r="107" spans="1:9">
      <c r="A107" s="43" t="s">
        <v>120</v>
      </c>
      <c r="B107" s="45">
        <v>45127</v>
      </c>
      <c r="C107" t="str">
        <f>PROPER(Table1[[#This Row],[Region]])</f>
        <v>South</v>
      </c>
      <c r="D107" t="str">
        <f>PROPER(Table1[[#This Row],[Product Category]])</f>
        <v>Furniture</v>
      </c>
      <c r="E107">
        <f>ROUND(Table1[[#This Row],[Sales Amount]],1)</f>
        <v>239.3</v>
      </c>
      <c r="F107">
        <f>Table1[[#This Row],[Quantity Sold]]</f>
        <v>45</v>
      </c>
      <c r="G107">
        <f>Table1[[#This Row],[Discount (%)]]</f>
        <v>6</v>
      </c>
      <c r="H107">
        <f>Table1[[#This Row],[Profit]]</f>
        <v>434.28</v>
      </c>
      <c r="I107">
        <f>Table24610[[#This Row],[profit]]/Table24610[[#This Row],[Sales Amount]]</f>
        <v>1.81479314667781</v>
      </c>
    </row>
    <row r="108" spans="1:9">
      <c r="A108" s="43" t="s">
        <v>121</v>
      </c>
      <c r="B108" s="45">
        <v>45128</v>
      </c>
      <c r="C108" t="str">
        <f>PROPER(Table1[[#This Row],[Region]])</f>
        <v>South</v>
      </c>
      <c r="D108" t="str">
        <f>PROPER(Table1[[#This Row],[Product Category]])</f>
        <v>Groceries</v>
      </c>
      <c r="E108">
        <f>ROUND(Table1[[#This Row],[Sales Amount]],1)</f>
        <v>795.3</v>
      </c>
      <c r="F108">
        <f>Table1[[#This Row],[Quantity Sold]]</f>
        <v>31</v>
      </c>
      <c r="G108">
        <f>Table1[[#This Row],[Discount (%)]]</f>
        <v>9</v>
      </c>
      <c r="H108">
        <f>Table1[[#This Row],[Profit]]</f>
        <v>1251.72</v>
      </c>
      <c r="I108">
        <f>Table24610[[#This Row],[profit]]/Table24610[[#This Row],[Sales Amount]]</f>
        <v>1.573896642776311</v>
      </c>
    </row>
    <row r="109" spans="1:9">
      <c r="A109" s="43" t="s">
        <v>122</v>
      </c>
      <c r="B109" s="45">
        <v>45129</v>
      </c>
      <c r="C109" t="str">
        <f>PROPER(Table1[[#This Row],[Region]])</f>
        <v>East</v>
      </c>
      <c r="D109" t="str">
        <f>PROPER(Table1[[#This Row],[Product Category]])</f>
        <v>Electronics</v>
      </c>
      <c r="E109">
        <f>ROUND(Table1[[#This Row],[Sales Amount]],1)</f>
        <v>1607</v>
      </c>
      <c r="F109">
        <f>Table1[[#This Row],[Quantity Sold]]</f>
        <v>10</v>
      </c>
      <c r="G109">
        <f>Table1[[#This Row],[Discount (%)]]</f>
        <v>14</v>
      </c>
      <c r="H109">
        <f>Table1[[#This Row],[Profit]]</f>
        <v>1127.8599999999999</v>
      </c>
      <c r="I109">
        <f>Table24610[[#This Row],[profit]]/Table24610[[#This Row],[Sales Amount]]</f>
        <v>0.70184194150591162</v>
      </c>
    </row>
    <row r="110" spans="1:9">
      <c r="A110" s="43" t="s">
        <v>123</v>
      </c>
      <c r="B110" s="45">
        <v>45130</v>
      </c>
      <c r="C110" t="str">
        <f>PROPER(Table1[[#This Row],[Region]])</f>
        <v>South</v>
      </c>
      <c r="D110" t="str">
        <f>PROPER(Table1[[#This Row],[Product Category]])</f>
        <v>Groceries</v>
      </c>
      <c r="E110">
        <f>ROUND(Table1[[#This Row],[Sales Amount]],1)</f>
        <v>4480.7</v>
      </c>
      <c r="F110">
        <f>Table1[[#This Row],[Quantity Sold]]</f>
        <v>16</v>
      </c>
      <c r="G110">
        <f>Table1[[#This Row],[Discount (%)]]</f>
        <v>48</v>
      </c>
      <c r="H110">
        <f>Table1[[#This Row],[Profit]]</f>
        <v>45.94</v>
      </c>
      <c r="I110">
        <f>Table24610[[#This Row],[profit]]/Table24610[[#This Row],[Sales Amount]]</f>
        <v>1.0252862275983663E-2</v>
      </c>
    </row>
    <row r="111" spans="1:9">
      <c r="A111" s="43" t="s">
        <v>124</v>
      </c>
      <c r="B111" s="45">
        <v>45131</v>
      </c>
      <c r="C111" t="str">
        <f>PROPER(Table1[[#This Row],[Region]])</f>
        <v>East</v>
      </c>
      <c r="D111" t="str">
        <f>PROPER(Table1[[#This Row],[Product Category]])</f>
        <v>Furniture</v>
      </c>
      <c r="E111">
        <f>ROUND(Table1[[#This Row],[Sales Amount]],1)</f>
        <v>3901.3</v>
      </c>
      <c r="F111">
        <f>Table1[[#This Row],[Quantity Sold]]</f>
        <v>36</v>
      </c>
      <c r="G111">
        <f>Table1[[#This Row],[Discount (%)]]</f>
        <v>17</v>
      </c>
      <c r="H111">
        <f>Table1[[#This Row],[Profit]]</f>
        <v>1250.83</v>
      </c>
      <c r="I111">
        <f>Table24610[[#This Row],[profit]]/Table24610[[#This Row],[Sales Amount]]</f>
        <v>0.32061876810293999</v>
      </c>
    </row>
    <row r="112" spans="1:9">
      <c r="A112" s="43" t="s">
        <v>125</v>
      </c>
      <c r="B112" s="45">
        <v>45132</v>
      </c>
      <c r="C112" t="str">
        <f>PROPER(Table1[[#This Row],[Region]])</f>
        <v>East</v>
      </c>
      <c r="D112" t="str">
        <f>PROPER(Table1[[#This Row],[Product Category]])</f>
        <v>Sports</v>
      </c>
      <c r="E112">
        <f>ROUND(Table1[[#This Row],[Sales Amount]],1)</f>
        <v>2584.6999999999998</v>
      </c>
      <c r="F112">
        <f>Table1[[#This Row],[Quantity Sold]]</f>
        <v>25</v>
      </c>
      <c r="G112">
        <f>Table1[[#This Row],[Discount (%)]]</f>
        <v>14</v>
      </c>
      <c r="H112">
        <f>Table1[[#This Row],[Profit]]</f>
        <v>834.99</v>
      </c>
      <c r="I112">
        <f>Table24610[[#This Row],[profit]]/Table24610[[#This Row],[Sales Amount]]</f>
        <v>0.32305103106743532</v>
      </c>
    </row>
    <row r="113" spans="1:9">
      <c r="A113" s="43" t="s">
        <v>126</v>
      </c>
      <c r="B113" s="45">
        <v>45133</v>
      </c>
      <c r="C113" t="str">
        <f>PROPER(Table1[[#This Row],[Region]])</f>
        <v>West</v>
      </c>
      <c r="D113" t="str">
        <f>PROPER(Table1[[#This Row],[Product Category]])</f>
        <v>Furniture</v>
      </c>
      <c r="E113">
        <f>ROUND(Table1[[#This Row],[Sales Amount]],1)</f>
        <v>1894.1</v>
      </c>
      <c r="F113">
        <f>Table1[[#This Row],[Quantity Sold]]</f>
        <v>22</v>
      </c>
      <c r="G113">
        <f>Table1[[#This Row],[Discount (%)]]</f>
        <v>1</v>
      </c>
      <c r="H113">
        <f>Table1[[#This Row],[Profit]]</f>
        <v>778.98</v>
      </c>
      <c r="I113">
        <f>Table24610[[#This Row],[profit]]/Table24610[[#This Row],[Sales Amount]]</f>
        <v>0.41126656459532235</v>
      </c>
    </row>
    <row r="114" spans="1:9">
      <c r="A114" s="43" t="s">
        <v>127</v>
      </c>
      <c r="B114" s="45">
        <v>45134</v>
      </c>
      <c r="C114" t="str">
        <f>PROPER(Table1[[#This Row],[Region]])</f>
        <v>South</v>
      </c>
      <c r="D114" t="str">
        <f>PROPER(Table1[[#This Row],[Product Category]])</f>
        <v>Furniture</v>
      </c>
      <c r="E114">
        <f>ROUND(Table1[[#This Row],[Sales Amount]],1)</f>
        <v>2748.4</v>
      </c>
      <c r="F114">
        <f>Table1[[#This Row],[Quantity Sold]]</f>
        <v>43</v>
      </c>
      <c r="G114">
        <f>Table1[[#This Row],[Discount (%)]]</f>
        <v>40</v>
      </c>
      <c r="H114">
        <f>Table1[[#This Row],[Profit]]</f>
        <v>821.39</v>
      </c>
      <c r="I114">
        <f>Table24610[[#This Row],[profit]]/Table24610[[#This Row],[Sales Amount]]</f>
        <v>0.29886115558142917</v>
      </c>
    </row>
    <row r="115" spans="1:9">
      <c r="A115" s="43" t="s">
        <v>128</v>
      </c>
      <c r="B115" s="45">
        <v>45135</v>
      </c>
      <c r="C115" t="str">
        <f>PROPER(Table1[[#This Row],[Region]])</f>
        <v>South</v>
      </c>
      <c r="D115" t="str">
        <f>PROPER(Table1[[#This Row],[Product Category]])</f>
        <v>Electronics</v>
      </c>
      <c r="E115">
        <f>ROUND(Table1[[#This Row],[Sales Amount]],1)</f>
        <v>4464.8999999999996</v>
      </c>
      <c r="F115">
        <f>Table1[[#This Row],[Quantity Sold]]</f>
        <v>36</v>
      </c>
      <c r="G115">
        <f>Table1[[#This Row],[Discount (%)]]</f>
        <v>24</v>
      </c>
      <c r="H115">
        <f>Table1[[#This Row],[Profit]]</f>
        <v>695.05</v>
      </c>
      <c r="I115">
        <f>Table24610[[#This Row],[profit]]/Table24610[[#This Row],[Sales Amount]]</f>
        <v>0.15566977983829425</v>
      </c>
    </row>
    <row r="116" spans="1:9">
      <c r="A116" s="43" t="s">
        <v>129</v>
      </c>
      <c r="B116" s="45">
        <v>45136</v>
      </c>
      <c r="C116" t="str">
        <f>PROPER(Table1[[#This Row],[Region]])</f>
        <v>North</v>
      </c>
      <c r="D116" t="str">
        <f>PROPER(Table1[[#This Row],[Product Category]])</f>
        <v>Furniture</v>
      </c>
      <c r="E116">
        <f>ROUND(Table1[[#This Row],[Sales Amount]],1)</f>
        <v>2387</v>
      </c>
      <c r="F116">
        <f>Table1[[#This Row],[Quantity Sold]]</f>
        <v>39</v>
      </c>
      <c r="G116">
        <f>Table1[[#This Row],[Discount (%)]]</f>
        <v>24</v>
      </c>
      <c r="H116">
        <f>Table1[[#This Row],[Profit]]</f>
        <v>1353.49</v>
      </c>
      <c r="I116">
        <f>Table24610[[#This Row],[profit]]/Table24610[[#This Row],[Sales Amount]]</f>
        <v>0.56702555509007124</v>
      </c>
    </row>
    <row r="117" spans="1:9">
      <c r="A117" s="43" t="s">
        <v>130</v>
      </c>
      <c r="B117" s="45">
        <v>45137</v>
      </c>
      <c r="C117" t="str">
        <f>PROPER(Table1[[#This Row],[Region]])</f>
        <v>West</v>
      </c>
      <c r="D117" t="str">
        <f>PROPER(Table1[[#This Row],[Product Category]])</f>
        <v>Electronics</v>
      </c>
      <c r="E117">
        <f>ROUND(Table1[[#This Row],[Sales Amount]],1)</f>
        <v>1283.8</v>
      </c>
      <c r="F117">
        <f>Table1[[#This Row],[Quantity Sold]]</f>
        <v>19</v>
      </c>
      <c r="G117">
        <f>Table1[[#This Row],[Discount (%)]]</f>
        <v>2</v>
      </c>
      <c r="H117">
        <f>Table1[[#This Row],[Profit]]</f>
        <v>1911.6</v>
      </c>
      <c r="I117">
        <f>Table24610[[#This Row],[profit]]/Table24610[[#This Row],[Sales Amount]]</f>
        <v>1.4890169808381368</v>
      </c>
    </row>
    <row r="118" spans="1:9">
      <c r="A118" s="43" t="s">
        <v>131</v>
      </c>
      <c r="B118" s="45">
        <v>45138</v>
      </c>
      <c r="C118" t="str">
        <f>PROPER(Table1[[#This Row],[Region]])</f>
        <v>East</v>
      </c>
      <c r="D118" t="str">
        <f>PROPER(Table1[[#This Row],[Product Category]])</f>
        <v>Furniture</v>
      </c>
      <c r="E118">
        <f>ROUND(Table1[[#This Row],[Sales Amount]],1)</f>
        <v>3030.6</v>
      </c>
      <c r="F118">
        <f>Table1[[#This Row],[Quantity Sold]]</f>
        <v>43</v>
      </c>
      <c r="G118">
        <f>Table1[[#This Row],[Discount (%)]]</f>
        <v>47</v>
      </c>
      <c r="H118">
        <f>Table1[[#This Row],[Profit]]</f>
        <v>491.17</v>
      </c>
      <c r="I118">
        <f>Table24610[[#This Row],[profit]]/Table24610[[#This Row],[Sales Amount]]</f>
        <v>0.16207021711872238</v>
      </c>
    </row>
    <row r="119" spans="1:9">
      <c r="A119" s="43" t="s">
        <v>132</v>
      </c>
      <c r="B119" s="45">
        <v>45139</v>
      </c>
      <c r="C119" t="str">
        <f>PROPER(Table1[[#This Row],[Region]])</f>
        <v>South</v>
      </c>
      <c r="D119" t="str">
        <f>PROPER(Table1[[#This Row],[Product Category]])</f>
        <v>Furniture</v>
      </c>
      <c r="E119">
        <f>ROUND(Table1[[#This Row],[Sales Amount]],1)</f>
        <v>1729.5</v>
      </c>
      <c r="F119">
        <f>Table1[[#This Row],[Quantity Sold]]</f>
        <v>13</v>
      </c>
      <c r="G119">
        <f>Table1[[#This Row],[Discount (%)]]</f>
        <v>29</v>
      </c>
      <c r="H119">
        <f>Table1[[#This Row],[Profit]]</f>
        <v>1892.43</v>
      </c>
      <c r="I119">
        <f>Table24610[[#This Row],[profit]]/Table24610[[#This Row],[Sales Amount]]</f>
        <v>1.094206418039896</v>
      </c>
    </row>
    <row r="120" spans="1:9">
      <c r="A120" s="43" t="s">
        <v>133</v>
      </c>
      <c r="B120" s="45">
        <v>45140</v>
      </c>
      <c r="C120" t="str">
        <f>PROPER(Table1[[#This Row],[Region]])</f>
        <v>South</v>
      </c>
      <c r="D120" t="str">
        <f>PROPER(Table1[[#This Row],[Product Category]])</f>
        <v>Electronics</v>
      </c>
      <c r="E120">
        <f>ROUND(Table1[[#This Row],[Sales Amount]],1)</f>
        <v>2206.9</v>
      </c>
      <c r="F120">
        <f>Table1[[#This Row],[Quantity Sold]]</f>
        <v>40</v>
      </c>
      <c r="G120">
        <f>Table1[[#This Row],[Discount (%)]]</f>
        <v>3</v>
      </c>
      <c r="H120">
        <f>Table1[[#This Row],[Profit]]</f>
        <v>87.05</v>
      </c>
      <c r="I120">
        <f>Table24610[[#This Row],[profit]]/Table24610[[#This Row],[Sales Amount]]</f>
        <v>3.9444469618016217E-2</v>
      </c>
    </row>
    <row r="121" spans="1:9">
      <c r="A121" s="43" t="s">
        <v>134</v>
      </c>
      <c r="B121" s="45">
        <v>45141</v>
      </c>
      <c r="C121" t="str">
        <f>PROPER(Table1[[#This Row],[Region]])</f>
        <v>East</v>
      </c>
      <c r="D121" t="str">
        <f>PROPER(Table1[[#This Row],[Product Category]])</f>
        <v>Electronics</v>
      </c>
      <c r="E121">
        <f>ROUND(Table1[[#This Row],[Sales Amount]],1)</f>
        <v>2723.3</v>
      </c>
      <c r="F121">
        <f>Table1[[#This Row],[Quantity Sold]]</f>
        <v>22</v>
      </c>
      <c r="G121">
        <f>Table1[[#This Row],[Discount (%)]]</f>
        <v>15</v>
      </c>
      <c r="H121">
        <f>Table1[[#This Row],[Profit]]</f>
        <v>1190.99</v>
      </c>
      <c r="I121">
        <f>Table24610[[#This Row],[profit]]/Table24610[[#This Row],[Sales Amount]]</f>
        <v>0.43733338229354091</v>
      </c>
    </row>
    <row r="122" spans="1:9">
      <c r="A122" s="43" t="s">
        <v>135</v>
      </c>
      <c r="B122" s="45">
        <v>45142</v>
      </c>
      <c r="C122" t="str">
        <f>PROPER(Table1[[#This Row],[Region]])</f>
        <v>East</v>
      </c>
      <c r="D122" t="str">
        <f>PROPER(Table1[[#This Row],[Product Category]])</f>
        <v>Furniture</v>
      </c>
      <c r="E122">
        <f>ROUND(Table1[[#This Row],[Sales Amount]],1)</f>
        <v>3835.6</v>
      </c>
      <c r="F122">
        <f>Table1[[#This Row],[Quantity Sold]]</f>
        <v>27</v>
      </c>
      <c r="G122">
        <f>Table1[[#This Row],[Discount (%)]]</f>
        <v>17</v>
      </c>
      <c r="H122">
        <f>Table1[[#This Row],[Profit]]</f>
        <v>1205.8900000000001</v>
      </c>
      <c r="I122">
        <f>Table24610[[#This Row],[profit]]/Table24610[[#This Row],[Sales Amount]]</f>
        <v>0.31439409740327462</v>
      </c>
    </row>
    <row r="123" spans="1:9">
      <c r="A123" s="43" t="s">
        <v>136</v>
      </c>
      <c r="B123" s="45">
        <v>45143</v>
      </c>
      <c r="C123" t="str">
        <f>PROPER(Table1[[#This Row],[Region]])</f>
        <v>North</v>
      </c>
      <c r="D123" t="str">
        <f>PROPER(Table1[[#This Row],[Product Category]])</f>
        <v>Clothing</v>
      </c>
      <c r="E123">
        <f>ROUND(Table1[[#This Row],[Sales Amount]],1)</f>
        <v>1348.8</v>
      </c>
      <c r="F123">
        <f>Table1[[#This Row],[Quantity Sold]]</f>
        <v>47</v>
      </c>
      <c r="G123">
        <f>Table1[[#This Row],[Discount (%)]]</f>
        <v>14</v>
      </c>
      <c r="H123">
        <f>Table1[[#This Row],[Profit]]</f>
        <v>110.54</v>
      </c>
      <c r="I123">
        <f>Table24610[[#This Row],[profit]]/Table24610[[#This Row],[Sales Amount]]</f>
        <v>8.1954329774614476E-2</v>
      </c>
    </row>
    <row r="124" spans="1:9">
      <c r="A124" s="43" t="s">
        <v>137</v>
      </c>
      <c r="B124" s="45">
        <v>45144</v>
      </c>
      <c r="C124" t="str">
        <f>PROPER(Table1[[#This Row],[Region]])</f>
        <v>North</v>
      </c>
      <c r="D124" t="str">
        <f>PROPER(Table1[[#This Row],[Product Category]])</f>
        <v>Furniture</v>
      </c>
      <c r="E124">
        <f>ROUND(Table1[[#This Row],[Sales Amount]],1)</f>
        <v>487.7</v>
      </c>
      <c r="F124">
        <f>Table1[[#This Row],[Quantity Sold]]</f>
        <v>16</v>
      </c>
      <c r="G124">
        <f>Table1[[#This Row],[Discount (%)]]</f>
        <v>42</v>
      </c>
      <c r="H124">
        <f>Table1[[#This Row],[Profit]]</f>
        <v>810.07</v>
      </c>
      <c r="I124">
        <f>Table24610[[#This Row],[profit]]/Table24610[[#This Row],[Sales Amount]]</f>
        <v>1.6610006151322536</v>
      </c>
    </row>
    <row r="125" spans="1:9">
      <c r="A125" s="43" t="s">
        <v>138</v>
      </c>
      <c r="B125" s="45">
        <v>45145</v>
      </c>
      <c r="C125" t="str">
        <f>PROPER(Table1[[#This Row],[Region]])</f>
        <v>North</v>
      </c>
      <c r="D125" t="str">
        <f>PROPER(Table1[[#This Row],[Product Category]])</f>
        <v>Sports</v>
      </c>
      <c r="E125">
        <f>ROUND(Table1[[#This Row],[Sales Amount]],1)</f>
        <v>3338.3</v>
      </c>
      <c r="F125">
        <f>Table1[[#This Row],[Quantity Sold]]</f>
        <v>45</v>
      </c>
      <c r="G125">
        <f>Table1[[#This Row],[Discount (%)]]</f>
        <v>6</v>
      </c>
      <c r="H125">
        <f>Table1[[#This Row],[Profit]]</f>
        <v>1639.12</v>
      </c>
      <c r="I125">
        <f>Table24610[[#This Row],[profit]]/Table24610[[#This Row],[Sales Amount]]</f>
        <v>0.49100440343887602</v>
      </c>
    </row>
    <row r="126" spans="1:9">
      <c r="A126" s="43" t="s">
        <v>139</v>
      </c>
      <c r="B126" s="45">
        <v>45146</v>
      </c>
      <c r="C126" t="str">
        <f>PROPER(Table1[[#This Row],[Region]])</f>
        <v>East</v>
      </c>
      <c r="D126" t="str">
        <f>PROPER(Table1[[#This Row],[Product Category]])</f>
        <v>Groceries</v>
      </c>
      <c r="E126">
        <f>ROUND(Table1[[#This Row],[Sales Amount]],1)</f>
        <v>50.8</v>
      </c>
      <c r="F126">
        <f>Table1[[#This Row],[Quantity Sold]]</f>
        <v>10</v>
      </c>
      <c r="G126">
        <f>Table1[[#This Row],[Discount (%)]]</f>
        <v>43</v>
      </c>
      <c r="H126">
        <f>Table1[[#This Row],[Profit]]</f>
        <v>121.05</v>
      </c>
      <c r="I126">
        <f>Table24610[[#This Row],[profit]]/Table24610[[#This Row],[Sales Amount]]</f>
        <v>2.3828740157480315</v>
      </c>
    </row>
    <row r="127" spans="1:9">
      <c r="A127" s="43" t="s">
        <v>140</v>
      </c>
      <c r="B127" s="45">
        <v>45147</v>
      </c>
      <c r="C127" t="str">
        <f>PROPER(Table1[[#This Row],[Region]])</f>
        <v>North</v>
      </c>
      <c r="D127" t="str">
        <f>PROPER(Table1[[#This Row],[Product Category]])</f>
        <v>Furniture</v>
      </c>
      <c r="E127">
        <f>ROUND(Table1[[#This Row],[Sales Amount]],1)</f>
        <v>906.4</v>
      </c>
      <c r="F127">
        <f>Table1[[#This Row],[Quantity Sold]]</f>
        <v>47</v>
      </c>
      <c r="G127">
        <f>Table1[[#This Row],[Discount (%)]]</f>
        <v>26</v>
      </c>
      <c r="H127">
        <f>Table1[[#This Row],[Profit]]</f>
        <v>1853.84</v>
      </c>
      <c r="I127">
        <f>Table24610[[#This Row],[profit]]/Table24610[[#This Row],[Sales Amount]]</f>
        <v>2.0452780229479259</v>
      </c>
    </row>
    <row r="128" spans="1:9">
      <c r="A128" s="43" t="s">
        <v>141</v>
      </c>
      <c r="B128" s="45">
        <v>45148</v>
      </c>
      <c r="C128" t="str">
        <f>PROPER(Table1[[#This Row],[Region]])</f>
        <v>South</v>
      </c>
      <c r="D128" t="str">
        <f>PROPER(Table1[[#This Row],[Product Category]])</f>
        <v>Sports</v>
      </c>
      <c r="E128">
        <f>ROUND(Table1[[#This Row],[Sales Amount]],1)</f>
        <v>657.6</v>
      </c>
      <c r="F128">
        <f>Table1[[#This Row],[Quantity Sold]]</f>
        <v>22</v>
      </c>
      <c r="G128">
        <f>Table1[[#This Row],[Discount (%)]]</f>
        <v>0</v>
      </c>
      <c r="H128">
        <f>Table1[[#This Row],[Profit]]</f>
        <v>104.11</v>
      </c>
      <c r="I128">
        <f>Table24610[[#This Row],[profit]]/Table24610[[#This Row],[Sales Amount]]</f>
        <v>0.15831812652068125</v>
      </c>
    </row>
    <row r="129" spans="1:9">
      <c r="A129" s="43" t="s">
        <v>142</v>
      </c>
      <c r="B129" s="45">
        <v>45149</v>
      </c>
      <c r="C129" t="str">
        <f>PROPER(Table1[[#This Row],[Region]])</f>
        <v>North</v>
      </c>
      <c r="D129" t="str">
        <f>PROPER(Table1[[#This Row],[Product Category]])</f>
        <v>Furniture</v>
      </c>
      <c r="E129">
        <f>ROUND(Table1[[#This Row],[Sales Amount]],1)</f>
        <v>2252.1</v>
      </c>
      <c r="F129">
        <f>Table1[[#This Row],[Quantity Sold]]</f>
        <v>23</v>
      </c>
      <c r="G129">
        <f>Table1[[#This Row],[Discount (%)]]</f>
        <v>38</v>
      </c>
      <c r="H129">
        <f>Table1[[#This Row],[Profit]]</f>
        <v>1529.45</v>
      </c>
      <c r="I129">
        <f>Table24610[[#This Row],[profit]]/Table24610[[#This Row],[Sales Amount]]</f>
        <v>0.67912170862750332</v>
      </c>
    </row>
    <row r="130" spans="1:9">
      <c r="A130" s="43" t="s">
        <v>143</v>
      </c>
      <c r="B130" s="45">
        <v>45150</v>
      </c>
      <c r="C130" t="str">
        <f>PROPER(Table1[[#This Row],[Region]])</f>
        <v>East</v>
      </c>
      <c r="D130" t="str">
        <f>PROPER(Table1[[#This Row],[Product Category]])</f>
        <v>Sports</v>
      </c>
      <c r="E130">
        <f>ROUND(Table1[[#This Row],[Sales Amount]],1)</f>
        <v>714</v>
      </c>
      <c r="F130">
        <f>Table1[[#This Row],[Quantity Sold]]</f>
        <v>25</v>
      </c>
      <c r="G130">
        <f>Table1[[#This Row],[Discount (%)]]</f>
        <v>15</v>
      </c>
      <c r="H130">
        <f>Table1[[#This Row],[Profit]]</f>
        <v>78.73</v>
      </c>
      <c r="I130">
        <f>Table24610[[#This Row],[profit]]/Table24610[[#This Row],[Sales Amount]]</f>
        <v>0.11026610644257703</v>
      </c>
    </row>
    <row r="131" spans="1:9">
      <c r="A131" s="43" t="s">
        <v>144</v>
      </c>
      <c r="B131" s="45">
        <v>45151</v>
      </c>
      <c r="C131" t="str">
        <f>PROPER(Table1[[#This Row],[Region]])</f>
        <v>West</v>
      </c>
      <c r="D131" t="str">
        <f>PROPER(Table1[[#This Row],[Product Category]])</f>
        <v>Groceries</v>
      </c>
      <c r="E131">
        <f>ROUND(Table1[[#This Row],[Sales Amount]],1)</f>
        <v>3155.7</v>
      </c>
      <c r="F131">
        <f>Table1[[#This Row],[Quantity Sold]]</f>
        <v>43</v>
      </c>
      <c r="G131">
        <f>Table1[[#This Row],[Discount (%)]]</f>
        <v>13</v>
      </c>
      <c r="H131">
        <f>Table1[[#This Row],[Profit]]</f>
        <v>393.8</v>
      </c>
      <c r="I131">
        <f>Table24610[[#This Row],[profit]]/Table24610[[#This Row],[Sales Amount]]</f>
        <v>0.12479006242671992</v>
      </c>
    </row>
    <row r="132" spans="1:9">
      <c r="A132" s="43" t="s">
        <v>145</v>
      </c>
      <c r="B132" s="45">
        <v>45152</v>
      </c>
      <c r="C132" t="str">
        <f>PROPER(Table1[[#This Row],[Region]])</f>
        <v>North</v>
      </c>
      <c r="D132" t="str">
        <f>PROPER(Table1[[#This Row],[Product Category]])</f>
        <v>Clothing</v>
      </c>
      <c r="E132">
        <f>ROUND(Table1[[#This Row],[Sales Amount]],1)</f>
        <v>427.5</v>
      </c>
      <c r="F132">
        <f>Table1[[#This Row],[Quantity Sold]]</f>
        <v>8</v>
      </c>
      <c r="G132">
        <f>Table1[[#This Row],[Discount (%)]]</f>
        <v>22</v>
      </c>
      <c r="H132">
        <f>Table1[[#This Row],[Profit]]</f>
        <v>220.36</v>
      </c>
      <c r="I132">
        <f>Table24610[[#This Row],[profit]]/Table24610[[#This Row],[Sales Amount]]</f>
        <v>0.51546198830409362</v>
      </c>
    </row>
    <row r="133" spans="1:9">
      <c r="A133" s="43" t="s">
        <v>146</v>
      </c>
      <c r="B133" s="45">
        <v>45153</v>
      </c>
      <c r="C133" t="str">
        <f>PROPER(Table1[[#This Row],[Region]])</f>
        <v>East</v>
      </c>
      <c r="D133" t="str">
        <f>PROPER(Table1[[#This Row],[Product Category]])</f>
        <v>Furniture</v>
      </c>
      <c r="E133">
        <f>ROUND(Table1[[#This Row],[Sales Amount]],1)</f>
        <v>2997</v>
      </c>
      <c r="F133">
        <f>Table1[[#This Row],[Quantity Sold]]</f>
        <v>13</v>
      </c>
      <c r="G133">
        <f>Table1[[#This Row],[Discount (%)]]</f>
        <v>0</v>
      </c>
      <c r="H133">
        <f>Table1[[#This Row],[Profit]]</f>
        <v>684.39</v>
      </c>
      <c r="I133">
        <f>Table24610[[#This Row],[profit]]/Table24610[[#This Row],[Sales Amount]]</f>
        <v>0.22835835835835835</v>
      </c>
    </row>
    <row r="134" spans="1:9">
      <c r="A134" s="43" t="s">
        <v>147</v>
      </c>
      <c r="B134" s="45">
        <v>45154</v>
      </c>
      <c r="C134" t="str">
        <f>PROPER(Table1[[#This Row],[Region]])</f>
        <v>North</v>
      </c>
      <c r="D134" t="str">
        <f>PROPER(Table1[[#This Row],[Product Category]])</f>
        <v>Electronics</v>
      </c>
      <c r="E134">
        <f>ROUND(Table1[[#This Row],[Sales Amount]],1)</f>
        <v>1485.7</v>
      </c>
      <c r="F134">
        <f>Table1[[#This Row],[Quantity Sold]]</f>
        <v>41</v>
      </c>
      <c r="G134">
        <f>Table1[[#This Row],[Discount (%)]]</f>
        <v>8</v>
      </c>
      <c r="H134">
        <f>Table1[[#This Row],[Profit]]</f>
        <v>30.51</v>
      </c>
      <c r="I134">
        <f>Table24610[[#This Row],[profit]]/Table24610[[#This Row],[Sales Amount]]</f>
        <v>2.0535774382445984E-2</v>
      </c>
    </row>
    <row r="135" spans="1:9">
      <c r="A135" s="43" t="s">
        <v>148</v>
      </c>
      <c r="B135" s="45">
        <v>45155</v>
      </c>
      <c r="C135" t="str">
        <f>PROPER(Table1[[#This Row],[Region]])</f>
        <v>East</v>
      </c>
      <c r="D135" t="str">
        <f>PROPER(Table1[[#This Row],[Product Category]])</f>
        <v>Clothing</v>
      </c>
      <c r="E135">
        <f>ROUND(Table1[[#This Row],[Sales Amount]],1)</f>
        <v>2607.6</v>
      </c>
      <c r="F135">
        <f>Table1[[#This Row],[Quantity Sold]]</f>
        <v>25</v>
      </c>
      <c r="G135">
        <f>Table1[[#This Row],[Discount (%)]]</f>
        <v>16</v>
      </c>
      <c r="H135">
        <f>Table1[[#This Row],[Profit]]</f>
        <v>940.4</v>
      </c>
      <c r="I135">
        <f>Table24610[[#This Row],[profit]]/Table24610[[#This Row],[Sales Amount]]</f>
        <v>0.36063813468323364</v>
      </c>
    </row>
    <row r="136" spans="1:9">
      <c r="A136" s="43" t="s">
        <v>149</v>
      </c>
      <c r="B136" s="45">
        <v>45156</v>
      </c>
      <c r="C136" t="str">
        <f>PROPER(Table1[[#This Row],[Region]])</f>
        <v>East</v>
      </c>
      <c r="D136" t="str">
        <f>PROPER(Table1[[#This Row],[Product Category]])</f>
        <v>Furniture</v>
      </c>
      <c r="E136">
        <f>ROUND(Table1[[#This Row],[Sales Amount]],1)</f>
        <v>1351.3</v>
      </c>
      <c r="F136">
        <f>Table1[[#This Row],[Quantity Sold]]</f>
        <v>50</v>
      </c>
      <c r="G136">
        <f>Table1[[#This Row],[Discount (%)]]</f>
        <v>17</v>
      </c>
      <c r="H136">
        <f>Table1[[#This Row],[Profit]]</f>
        <v>863.33</v>
      </c>
      <c r="I136">
        <f>Table24610[[#This Row],[profit]]/Table24610[[#This Row],[Sales Amount]]</f>
        <v>0.63888847776215496</v>
      </c>
    </row>
    <row r="137" spans="1:9">
      <c r="A137" s="43" t="s">
        <v>150</v>
      </c>
      <c r="B137" s="45">
        <v>45157</v>
      </c>
      <c r="C137" t="str">
        <f>PROPER(Table1[[#This Row],[Region]])</f>
        <v>North</v>
      </c>
      <c r="D137" t="str">
        <f>PROPER(Table1[[#This Row],[Product Category]])</f>
        <v>Clothing</v>
      </c>
      <c r="E137">
        <f>ROUND(Table1[[#This Row],[Sales Amount]],1)</f>
        <v>2901.7</v>
      </c>
      <c r="F137">
        <f>Table1[[#This Row],[Quantity Sold]]</f>
        <v>15</v>
      </c>
      <c r="G137">
        <f>Table1[[#This Row],[Discount (%)]]</f>
        <v>18</v>
      </c>
      <c r="H137">
        <f>Table1[[#This Row],[Profit]]</f>
        <v>1362.08</v>
      </c>
      <c r="I137">
        <f>Table24610[[#This Row],[profit]]/Table24610[[#This Row],[Sales Amount]]</f>
        <v>0.46940758865492643</v>
      </c>
    </row>
    <row r="138" spans="1:9">
      <c r="A138" s="43" t="s">
        <v>151</v>
      </c>
      <c r="B138" s="45">
        <v>45158</v>
      </c>
      <c r="C138" t="str">
        <f>PROPER(Table1[[#This Row],[Region]])</f>
        <v>North</v>
      </c>
      <c r="D138" t="str">
        <f>PROPER(Table1[[#This Row],[Product Category]])</f>
        <v>Sports</v>
      </c>
      <c r="E138">
        <f>ROUND(Table1[[#This Row],[Sales Amount]],1)</f>
        <v>215.3</v>
      </c>
      <c r="F138">
        <f>Table1[[#This Row],[Quantity Sold]]</f>
        <v>37</v>
      </c>
      <c r="G138">
        <f>Table1[[#This Row],[Discount (%)]]</f>
        <v>0</v>
      </c>
      <c r="H138">
        <f>Table1[[#This Row],[Profit]]</f>
        <v>1665.67</v>
      </c>
      <c r="I138">
        <f>Table24610[[#This Row],[profit]]/Table24610[[#This Row],[Sales Amount]]</f>
        <v>7.7365071992568506</v>
      </c>
    </row>
    <row r="139" spans="1:9">
      <c r="A139" s="43" t="s">
        <v>152</v>
      </c>
      <c r="B139" s="45">
        <v>45159</v>
      </c>
      <c r="C139" t="str">
        <f>PROPER(Table1[[#This Row],[Region]])</f>
        <v>North</v>
      </c>
      <c r="D139" t="str">
        <f>PROPER(Table1[[#This Row],[Product Category]])</f>
        <v>Sports</v>
      </c>
      <c r="E139">
        <f>ROUND(Table1[[#This Row],[Sales Amount]],1)</f>
        <v>3359</v>
      </c>
      <c r="F139">
        <f>Table1[[#This Row],[Quantity Sold]]</f>
        <v>2</v>
      </c>
      <c r="G139">
        <f>Table1[[#This Row],[Discount (%)]]</f>
        <v>28</v>
      </c>
      <c r="H139">
        <f>Table1[[#This Row],[Profit]]</f>
        <v>1942.48</v>
      </c>
      <c r="I139">
        <f>Table24610[[#This Row],[profit]]/Table24610[[#This Row],[Sales Amount]]</f>
        <v>0.57829115808276277</v>
      </c>
    </row>
    <row r="140" spans="1:9">
      <c r="A140" s="43" t="s">
        <v>153</v>
      </c>
      <c r="B140" s="45">
        <v>45160</v>
      </c>
      <c r="C140" t="str">
        <f>PROPER(Table1[[#This Row],[Region]])</f>
        <v>West</v>
      </c>
      <c r="D140" t="str">
        <f>PROPER(Table1[[#This Row],[Product Category]])</f>
        <v>Furniture</v>
      </c>
      <c r="E140">
        <f>ROUND(Table1[[#This Row],[Sales Amount]],1)</f>
        <v>300.60000000000002</v>
      </c>
      <c r="F140">
        <f>Table1[[#This Row],[Quantity Sold]]</f>
        <v>30</v>
      </c>
      <c r="G140">
        <f>Table1[[#This Row],[Discount (%)]]</f>
        <v>19</v>
      </c>
      <c r="H140">
        <f>Table1[[#This Row],[Profit]]</f>
        <v>376.97</v>
      </c>
      <c r="I140">
        <f>Table24610[[#This Row],[profit]]/Table24610[[#This Row],[Sales Amount]]</f>
        <v>1.2540585495675316</v>
      </c>
    </row>
    <row r="141" spans="1:9">
      <c r="A141" s="43" t="s">
        <v>154</v>
      </c>
      <c r="B141" s="45">
        <v>45161</v>
      </c>
      <c r="C141" t="str">
        <f>PROPER(Table1[[#This Row],[Region]])</f>
        <v>West</v>
      </c>
      <c r="D141" t="str">
        <f>PROPER(Table1[[#This Row],[Product Category]])</f>
        <v>Sports</v>
      </c>
      <c r="E141">
        <f>ROUND(Table1[[#This Row],[Sales Amount]],1)</f>
        <v>1077</v>
      </c>
      <c r="F141">
        <f>Table1[[#This Row],[Quantity Sold]]</f>
        <v>1</v>
      </c>
      <c r="G141">
        <f>Table1[[#This Row],[Discount (%)]]</f>
        <v>5</v>
      </c>
      <c r="H141">
        <f>Table1[[#This Row],[Profit]]</f>
        <v>837.87</v>
      </c>
      <c r="I141">
        <f>Table24610[[#This Row],[profit]]/Table24610[[#This Row],[Sales Amount]]</f>
        <v>0.77796657381615597</v>
      </c>
    </row>
    <row r="142" spans="1:9">
      <c r="A142" s="43" t="s">
        <v>155</v>
      </c>
      <c r="B142" s="45">
        <v>45162</v>
      </c>
      <c r="C142" t="str">
        <f>PROPER(Table1[[#This Row],[Region]])</f>
        <v>East</v>
      </c>
      <c r="D142" t="str">
        <f>PROPER(Table1[[#This Row],[Product Category]])</f>
        <v>Electronics</v>
      </c>
      <c r="E142">
        <f>ROUND(Table1[[#This Row],[Sales Amount]],1)</f>
        <v>1740</v>
      </c>
      <c r="F142">
        <f>Table1[[#This Row],[Quantity Sold]]</f>
        <v>26</v>
      </c>
      <c r="G142">
        <f>Table1[[#This Row],[Discount (%)]]</f>
        <v>2</v>
      </c>
      <c r="H142">
        <f>Table1[[#This Row],[Profit]]</f>
        <v>1112.49</v>
      </c>
      <c r="I142">
        <f>Table24610[[#This Row],[profit]]/Table24610[[#This Row],[Sales Amount]]</f>
        <v>0.63936206896551728</v>
      </c>
    </row>
    <row r="143" spans="1:9">
      <c r="A143" s="43" t="s">
        <v>156</v>
      </c>
      <c r="B143" s="45">
        <v>45163</v>
      </c>
      <c r="C143" t="str">
        <f>PROPER(Table1[[#This Row],[Region]])</f>
        <v>East</v>
      </c>
      <c r="D143" t="str">
        <f>PROPER(Table1[[#This Row],[Product Category]])</f>
        <v>Sports</v>
      </c>
      <c r="E143">
        <f>ROUND(Table1[[#This Row],[Sales Amount]],1)</f>
        <v>3047.3</v>
      </c>
      <c r="F143">
        <f>Table1[[#This Row],[Quantity Sold]]</f>
        <v>18</v>
      </c>
      <c r="G143">
        <f>Table1[[#This Row],[Discount (%)]]</f>
        <v>13</v>
      </c>
      <c r="H143">
        <f>Table1[[#This Row],[Profit]]</f>
        <v>1639.74</v>
      </c>
      <c r="I143">
        <f>Table24610[[#This Row],[profit]]/Table24610[[#This Row],[Sales Amount]]</f>
        <v>0.53809601942703378</v>
      </c>
    </row>
    <row r="144" spans="1:9">
      <c r="A144" s="43" t="s">
        <v>157</v>
      </c>
      <c r="B144" s="45">
        <v>45164</v>
      </c>
      <c r="C144" t="str">
        <f>PROPER(Table1[[#This Row],[Region]])</f>
        <v>East</v>
      </c>
      <c r="D144" t="str">
        <f>PROPER(Table1[[#This Row],[Product Category]])</f>
        <v>Clothing</v>
      </c>
      <c r="E144">
        <f>ROUND(Table1[[#This Row],[Sales Amount]],1)</f>
        <v>1014.8</v>
      </c>
      <c r="F144">
        <f>Table1[[#This Row],[Quantity Sold]]</f>
        <v>4</v>
      </c>
      <c r="G144">
        <f>Table1[[#This Row],[Discount (%)]]</f>
        <v>9</v>
      </c>
      <c r="H144">
        <f>Table1[[#This Row],[Profit]]</f>
        <v>1269.54</v>
      </c>
      <c r="I144">
        <f>Table24610[[#This Row],[profit]]/Table24610[[#This Row],[Sales Amount]]</f>
        <v>1.2510248324793063</v>
      </c>
    </row>
    <row r="145" spans="1:9">
      <c r="A145" s="43" t="s">
        <v>158</v>
      </c>
      <c r="B145" s="45">
        <v>45165</v>
      </c>
      <c r="C145" t="str">
        <f>PROPER(Table1[[#This Row],[Region]])</f>
        <v>West</v>
      </c>
      <c r="D145" t="str">
        <f>PROPER(Table1[[#This Row],[Product Category]])</f>
        <v>Clothing</v>
      </c>
      <c r="E145">
        <f>ROUND(Table1[[#This Row],[Sales Amount]],1)</f>
        <v>4764.2</v>
      </c>
      <c r="F145">
        <f>Table1[[#This Row],[Quantity Sold]]</f>
        <v>11</v>
      </c>
      <c r="G145">
        <f>Table1[[#This Row],[Discount (%)]]</f>
        <v>31</v>
      </c>
      <c r="H145">
        <f>Table1[[#This Row],[Profit]]</f>
        <v>1056.49</v>
      </c>
      <c r="I145">
        <f>Table24610[[#This Row],[profit]]/Table24610[[#This Row],[Sales Amount]]</f>
        <v>0.22175601360144412</v>
      </c>
    </row>
    <row r="146" spans="1:9">
      <c r="A146" s="43" t="s">
        <v>159</v>
      </c>
      <c r="B146" s="45">
        <v>45166</v>
      </c>
      <c r="C146" t="str">
        <f>PROPER(Table1[[#This Row],[Region]])</f>
        <v>East</v>
      </c>
      <c r="D146" t="str">
        <f>PROPER(Table1[[#This Row],[Product Category]])</f>
        <v>Electronics</v>
      </c>
      <c r="E146">
        <f>ROUND(Table1[[#This Row],[Sales Amount]],1)</f>
        <v>3930.1</v>
      </c>
      <c r="F146">
        <f>Table1[[#This Row],[Quantity Sold]]</f>
        <v>23</v>
      </c>
      <c r="G146">
        <f>Table1[[#This Row],[Discount (%)]]</f>
        <v>29</v>
      </c>
      <c r="H146">
        <f>Table1[[#This Row],[Profit]]</f>
        <v>1968.25</v>
      </c>
      <c r="I146">
        <f>Table24610[[#This Row],[profit]]/Table24610[[#This Row],[Sales Amount]]</f>
        <v>0.50081422864558156</v>
      </c>
    </row>
    <row r="147" spans="1:9">
      <c r="A147" s="43" t="s">
        <v>160</v>
      </c>
      <c r="B147" s="45">
        <v>45167</v>
      </c>
      <c r="C147" t="str">
        <f>PROPER(Table1[[#This Row],[Region]])</f>
        <v>South</v>
      </c>
      <c r="D147" t="str">
        <f>PROPER(Table1[[#This Row],[Product Category]])</f>
        <v>Groceries</v>
      </c>
      <c r="E147">
        <f>ROUND(Table1[[#This Row],[Sales Amount]],1)</f>
        <v>874</v>
      </c>
      <c r="F147">
        <f>Table1[[#This Row],[Quantity Sold]]</f>
        <v>41</v>
      </c>
      <c r="G147">
        <f>Table1[[#This Row],[Discount (%)]]</f>
        <v>15</v>
      </c>
      <c r="H147">
        <f>Table1[[#This Row],[Profit]]</f>
        <v>213.98</v>
      </c>
      <c r="I147">
        <f>Table24610[[#This Row],[profit]]/Table24610[[#This Row],[Sales Amount]]</f>
        <v>0.24482837528604118</v>
      </c>
    </row>
    <row r="148" spans="1:9">
      <c r="A148" s="43" t="s">
        <v>161</v>
      </c>
      <c r="B148" s="45">
        <v>45168</v>
      </c>
      <c r="C148" t="str">
        <f>PROPER(Table1[[#This Row],[Region]])</f>
        <v>South</v>
      </c>
      <c r="D148" t="str">
        <f>PROPER(Table1[[#This Row],[Product Category]])</f>
        <v>Groceries</v>
      </c>
      <c r="E148">
        <f>ROUND(Table1[[#This Row],[Sales Amount]],1)</f>
        <v>959</v>
      </c>
      <c r="F148">
        <f>Table1[[#This Row],[Quantity Sold]]</f>
        <v>1</v>
      </c>
      <c r="G148">
        <f>Table1[[#This Row],[Discount (%)]]</f>
        <v>18</v>
      </c>
      <c r="H148">
        <f>Table1[[#This Row],[Profit]]</f>
        <v>1832.28</v>
      </c>
      <c r="I148">
        <f>Table24610[[#This Row],[profit]]/Table24610[[#This Row],[Sales Amount]]</f>
        <v>1.9106152241918666</v>
      </c>
    </row>
    <row r="149" spans="1:9">
      <c r="A149" s="43" t="s">
        <v>162</v>
      </c>
      <c r="B149" s="45">
        <v>45169</v>
      </c>
      <c r="C149" t="str">
        <f>PROPER(Table1[[#This Row],[Region]])</f>
        <v>West</v>
      </c>
      <c r="D149" t="str">
        <f>PROPER(Table1[[#This Row],[Product Category]])</f>
        <v>Furniture</v>
      </c>
      <c r="E149">
        <f>ROUND(Table1[[#This Row],[Sales Amount]],1)</f>
        <v>1586.7</v>
      </c>
      <c r="F149">
        <f>Table1[[#This Row],[Quantity Sold]]</f>
        <v>26</v>
      </c>
      <c r="G149">
        <f>Table1[[#This Row],[Discount (%)]]</f>
        <v>3</v>
      </c>
      <c r="H149">
        <f>Table1[[#This Row],[Profit]]</f>
        <v>1090.6400000000001</v>
      </c>
      <c r="I149">
        <f>Table24610[[#This Row],[profit]]/Table24610[[#This Row],[Sales Amount]]</f>
        <v>0.68736371084641079</v>
      </c>
    </row>
    <row r="150" spans="1:9">
      <c r="A150" s="43" t="s">
        <v>163</v>
      </c>
      <c r="B150" s="45">
        <v>45170</v>
      </c>
      <c r="C150" t="str">
        <f>PROPER(Table1[[#This Row],[Region]])</f>
        <v>South</v>
      </c>
      <c r="D150" t="str">
        <f>PROPER(Table1[[#This Row],[Product Category]])</f>
        <v>Furniture</v>
      </c>
      <c r="E150">
        <f>ROUND(Table1[[#This Row],[Sales Amount]],1)</f>
        <v>1453.8</v>
      </c>
      <c r="F150">
        <f>Table1[[#This Row],[Quantity Sold]]</f>
        <v>13</v>
      </c>
      <c r="G150">
        <f>Table1[[#This Row],[Discount (%)]]</f>
        <v>16</v>
      </c>
      <c r="H150">
        <f>Table1[[#This Row],[Profit]]</f>
        <v>385.22</v>
      </c>
      <c r="I150">
        <f>Table24610[[#This Row],[profit]]/Table24610[[#This Row],[Sales Amount]]</f>
        <v>0.26497454945659654</v>
      </c>
    </row>
    <row r="151" spans="1:9">
      <c r="A151" s="43">
        <v>61831599</v>
      </c>
      <c r="B151" s="45">
        <v>45171</v>
      </c>
      <c r="C151" t="str">
        <f>PROPER(Table1[[#This Row],[Region]])</f>
        <v>East</v>
      </c>
      <c r="D151" t="str">
        <f>PROPER(Table1[[#This Row],[Product Category]])</f>
        <v>Sports</v>
      </c>
      <c r="E151">
        <f>ROUND(Table1[[#This Row],[Sales Amount]],1)</f>
        <v>4889.5</v>
      </c>
      <c r="F151">
        <f>Table1[[#This Row],[Quantity Sold]]</f>
        <v>1</v>
      </c>
      <c r="G151">
        <f>Table1[[#This Row],[Discount (%)]]</f>
        <v>20</v>
      </c>
      <c r="H151">
        <f>Table1[[#This Row],[Profit]]</f>
        <v>807.13</v>
      </c>
      <c r="I151">
        <f>Table24610[[#This Row],[profit]]/Table24610[[#This Row],[Sales Amount]]</f>
        <v>0.16507413845996524</v>
      </c>
    </row>
    <row r="152" spans="1:9">
      <c r="A152" s="43" t="s">
        <v>164</v>
      </c>
      <c r="B152" s="45">
        <v>45172</v>
      </c>
      <c r="C152" t="str">
        <f>PROPER(Table1[[#This Row],[Region]])</f>
        <v>East</v>
      </c>
      <c r="D152" t="str">
        <f>PROPER(Table1[[#This Row],[Product Category]])</f>
        <v>Sports</v>
      </c>
      <c r="E152">
        <f>ROUND(Table1[[#This Row],[Sales Amount]],1)</f>
        <v>2548.9</v>
      </c>
      <c r="F152">
        <f>Table1[[#This Row],[Quantity Sold]]</f>
        <v>3</v>
      </c>
      <c r="G152">
        <f>Table1[[#This Row],[Discount (%)]]</f>
        <v>7</v>
      </c>
      <c r="H152">
        <f>Table1[[#This Row],[Profit]]</f>
        <v>694.24</v>
      </c>
      <c r="I152">
        <f>Table24610[[#This Row],[profit]]/Table24610[[#This Row],[Sales Amount]]</f>
        <v>0.27236847267448705</v>
      </c>
    </row>
    <row r="153" spans="1:9">
      <c r="A153" s="43" t="s">
        <v>165</v>
      </c>
      <c r="B153" s="45">
        <v>45173</v>
      </c>
      <c r="C153" t="str">
        <f>PROPER(Table1[[#This Row],[Region]])</f>
        <v>South</v>
      </c>
      <c r="D153" t="str">
        <f>PROPER(Table1[[#This Row],[Product Category]])</f>
        <v>Clothing</v>
      </c>
      <c r="E153">
        <f>ROUND(Table1[[#This Row],[Sales Amount]],1)</f>
        <v>3804.8</v>
      </c>
      <c r="F153">
        <f>Table1[[#This Row],[Quantity Sold]]</f>
        <v>31</v>
      </c>
      <c r="G153">
        <f>Table1[[#This Row],[Discount (%)]]</f>
        <v>47</v>
      </c>
      <c r="H153">
        <f>Table1[[#This Row],[Profit]]</f>
        <v>185.46</v>
      </c>
      <c r="I153">
        <f>Table24610[[#This Row],[profit]]/Table24610[[#This Row],[Sales Amount]]</f>
        <v>4.8743692178301094E-2</v>
      </c>
    </row>
    <row r="154" spans="1:9">
      <c r="A154" s="43" t="s">
        <v>166</v>
      </c>
      <c r="B154" s="45">
        <v>45174</v>
      </c>
      <c r="C154" t="str">
        <f>PROPER(Table1[[#This Row],[Region]])</f>
        <v>East</v>
      </c>
      <c r="D154" t="str">
        <f>PROPER(Table1[[#This Row],[Product Category]])</f>
        <v>Groceries</v>
      </c>
      <c r="E154">
        <f>ROUND(Table1[[#This Row],[Sales Amount]],1)</f>
        <v>372.5</v>
      </c>
      <c r="F154">
        <f>Table1[[#This Row],[Quantity Sold]]</f>
        <v>19</v>
      </c>
      <c r="G154">
        <f>Table1[[#This Row],[Discount (%)]]</f>
        <v>13</v>
      </c>
      <c r="H154">
        <f>Table1[[#This Row],[Profit]]</f>
        <v>232.82</v>
      </c>
      <c r="I154">
        <f>Table24610[[#This Row],[profit]]/Table24610[[#This Row],[Sales Amount]]</f>
        <v>0.62502013422818792</v>
      </c>
    </row>
    <row r="155" spans="1:9">
      <c r="A155" s="43" t="s">
        <v>167</v>
      </c>
      <c r="B155" s="45">
        <v>45175</v>
      </c>
      <c r="C155" t="str">
        <f>PROPER(Table1[[#This Row],[Region]])</f>
        <v>North</v>
      </c>
      <c r="D155" t="str">
        <f>PROPER(Table1[[#This Row],[Product Category]])</f>
        <v>Electronics</v>
      </c>
      <c r="E155">
        <f>ROUND(Table1[[#This Row],[Sales Amount]],1)</f>
        <v>2573.6</v>
      </c>
      <c r="F155">
        <f>Table1[[#This Row],[Quantity Sold]]</f>
        <v>48</v>
      </c>
      <c r="G155">
        <f>Table1[[#This Row],[Discount (%)]]</f>
        <v>36</v>
      </c>
      <c r="H155">
        <f>Table1[[#This Row],[Profit]]</f>
        <v>1707.54</v>
      </c>
      <c r="I155">
        <f>Table24610[[#This Row],[profit]]/Table24610[[#This Row],[Sales Amount]]</f>
        <v>0.6634830587503886</v>
      </c>
    </row>
    <row r="156" spans="1:9">
      <c r="A156" s="43" t="s">
        <v>168</v>
      </c>
      <c r="B156" s="45">
        <v>45176</v>
      </c>
      <c r="C156" t="str">
        <f>PROPER(Table1[[#This Row],[Region]])</f>
        <v>West</v>
      </c>
      <c r="D156" t="str">
        <f>PROPER(Table1[[#This Row],[Product Category]])</f>
        <v>Clothing</v>
      </c>
      <c r="E156">
        <f>ROUND(Table1[[#This Row],[Sales Amount]],1)</f>
        <v>1761.3</v>
      </c>
      <c r="F156">
        <f>Table1[[#This Row],[Quantity Sold]]</f>
        <v>27</v>
      </c>
      <c r="G156">
        <f>Table1[[#This Row],[Discount (%)]]</f>
        <v>12</v>
      </c>
      <c r="H156">
        <f>Table1[[#This Row],[Profit]]</f>
        <v>492.03</v>
      </c>
      <c r="I156">
        <f>Table24610[[#This Row],[profit]]/Table24610[[#This Row],[Sales Amount]]</f>
        <v>0.27935615738375064</v>
      </c>
    </row>
    <row r="157" spans="1:9">
      <c r="A157" s="43" t="s">
        <v>169</v>
      </c>
      <c r="B157" s="45">
        <v>45177</v>
      </c>
      <c r="C157" t="str">
        <f>PROPER(Table1[[#This Row],[Region]])</f>
        <v>East</v>
      </c>
      <c r="D157" t="str">
        <f>PROPER(Table1[[#This Row],[Product Category]])</f>
        <v>Groceries</v>
      </c>
      <c r="E157">
        <f>ROUND(Table1[[#This Row],[Sales Amount]],1)</f>
        <v>4113.3999999999996</v>
      </c>
      <c r="F157">
        <f>Table1[[#This Row],[Quantity Sold]]</f>
        <v>32</v>
      </c>
      <c r="G157">
        <f>Table1[[#This Row],[Discount (%)]]</f>
        <v>3</v>
      </c>
      <c r="H157">
        <f>Table1[[#This Row],[Profit]]</f>
        <v>1726.09</v>
      </c>
      <c r="I157">
        <f>Table24610[[#This Row],[profit]]/Table24610[[#This Row],[Sales Amount]]</f>
        <v>0.41962610006320805</v>
      </c>
    </row>
    <row r="158" spans="1:9">
      <c r="A158" s="43" t="s">
        <v>171</v>
      </c>
      <c r="B158" s="45">
        <v>45178</v>
      </c>
      <c r="C158" t="str">
        <f>PROPER(Table1[[#This Row],[Region]])</f>
        <v>West</v>
      </c>
      <c r="D158" t="str">
        <f>PROPER(Table1[[#This Row],[Product Category]])</f>
        <v>Electronics</v>
      </c>
      <c r="E158">
        <f>ROUND(Table1[[#This Row],[Sales Amount]],1)</f>
        <v>202.2</v>
      </c>
      <c r="F158">
        <f>Table1[[#This Row],[Quantity Sold]]</f>
        <v>6</v>
      </c>
      <c r="G158">
        <f>Table1[[#This Row],[Discount (%)]]</f>
        <v>43</v>
      </c>
      <c r="H158">
        <f>Table1[[#This Row],[Profit]]</f>
        <v>734.47</v>
      </c>
      <c r="I158">
        <f>Table24610[[#This Row],[profit]]/Table24610[[#This Row],[Sales Amount]]</f>
        <v>3.632393669634026</v>
      </c>
    </row>
    <row r="159" spans="1:9">
      <c r="A159" s="43" t="s">
        <v>172</v>
      </c>
      <c r="B159" s="45">
        <v>45179</v>
      </c>
      <c r="C159" t="str">
        <f>PROPER(Table1[[#This Row],[Region]])</f>
        <v>North</v>
      </c>
      <c r="D159" t="str">
        <f>PROPER(Table1[[#This Row],[Product Category]])</f>
        <v>Sports</v>
      </c>
      <c r="E159">
        <f>ROUND(Table1[[#This Row],[Sales Amount]],1)</f>
        <v>4347.2</v>
      </c>
      <c r="F159">
        <f>Table1[[#This Row],[Quantity Sold]]</f>
        <v>20</v>
      </c>
      <c r="G159">
        <f>Table1[[#This Row],[Discount (%)]]</f>
        <v>34</v>
      </c>
      <c r="H159">
        <f>Table1[[#This Row],[Profit]]</f>
        <v>1392.45</v>
      </c>
      <c r="I159">
        <f>Table24610[[#This Row],[profit]]/Table24610[[#This Row],[Sales Amount]]</f>
        <v>0.32030962458594042</v>
      </c>
    </row>
    <row r="160" spans="1:9">
      <c r="A160" s="43" t="s">
        <v>173</v>
      </c>
      <c r="B160" s="45">
        <v>45180</v>
      </c>
      <c r="C160" t="str">
        <f>PROPER(Table1[[#This Row],[Region]])</f>
        <v>West</v>
      </c>
      <c r="D160" t="str">
        <f>PROPER(Table1[[#This Row],[Product Category]])</f>
        <v>Clothing</v>
      </c>
      <c r="E160">
        <f>ROUND(Table1[[#This Row],[Sales Amount]],1)</f>
        <v>4992.8</v>
      </c>
      <c r="F160">
        <f>Table1[[#This Row],[Quantity Sold]]</f>
        <v>2</v>
      </c>
      <c r="G160">
        <f>Table1[[#This Row],[Discount (%)]]</f>
        <v>28</v>
      </c>
      <c r="H160">
        <f>Table1[[#This Row],[Profit]]</f>
        <v>1468.94</v>
      </c>
      <c r="I160">
        <f>Table24610[[#This Row],[profit]]/Table24610[[#This Row],[Sales Amount]]</f>
        <v>0.29421166479730815</v>
      </c>
    </row>
    <row r="161" spans="1:9">
      <c r="A161" s="43" t="s">
        <v>174</v>
      </c>
      <c r="B161" s="45">
        <v>45181</v>
      </c>
      <c r="C161" t="str">
        <f>PROPER(Table1[[#This Row],[Region]])</f>
        <v>East</v>
      </c>
      <c r="D161" t="str">
        <f>PROPER(Table1[[#This Row],[Product Category]])</f>
        <v>Sports</v>
      </c>
      <c r="E161">
        <f>ROUND(Table1[[#This Row],[Sales Amount]],1)</f>
        <v>1387.2</v>
      </c>
      <c r="F161">
        <f>Table1[[#This Row],[Quantity Sold]]</f>
        <v>28</v>
      </c>
      <c r="G161">
        <f>Table1[[#This Row],[Discount (%)]]</f>
        <v>9</v>
      </c>
      <c r="H161">
        <f>Table1[[#This Row],[Profit]]</f>
        <v>381.96</v>
      </c>
      <c r="I161">
        <f>Table24610[[#This Row],[profit]]/Table24610[[#This Row],[Sales Amount]]</f>
        <v>0.27534602076124565</v>
      </c>
    </row>
    <row r="162" spans="1:9">
      <c r="A162" s="43" t="s">
        <v>175</v>
      </c>
      <c r="B162" s="45">
        <v>45182</v>
      </c>
      <c r="C162" t="str">
        <f>PROPER(Table1[[#This Row],[Region]])</f>
        <v>North</v>
      </c>
      <c r="D162" t="str">
        <f>PROPER(Table1[[#This Row],[Product Category]])</f>
        <v>Clothing</v>
      </c>
      <c r="E162">
        <f>ROUND(Table1[[#This Row],[Sales Amount]],1)</f>
        <v>4642.8999999999996</v>
      </c>
      <c r="F162">
        <f>Table1[[#This Row],[Quantity Sold]]</f>
        <v>35</v>
      </c>
      <c r="G162">
        <f>Table1[[#This Row],[Discount (%)]]</f>
        <v>14</v>
      </c>
      <c r="H162">
        <f>Table1[[#This Row],[Profit]]</f>
        <v>216.96</v>
      </c>
      <c r="I162">
        <f>Table24610[[#This Row],[profit]]/Table24610[[#This Row],[Sales Amount]]</f>
        <v>4.6729414805401805E-2</v>
      </c>
    </row>
    <row r="163" spans="1:9">
      <c r="A163" s="43" t="s">
        <v>176</v>
      </c>
      <c r="B163" s="45">
        <v>45183</v>
      </c>
      <c r="C163" t="str">
        <f>PROPER(Table1[[#This Row],[Region]])</f>
        <v>East</v>
      </c>
      <c r="D163" t="str">
        <f>PROPER(Table1[[#This Row],[Product Category]])</f>
        <v>Electronics</v>
      </c>
      <c r="E163">
        <f>ROUND(Table1[[#This Row],[Sales Amount]],1)</f>
        <v>4879.8999999999996</v>
      </c>
      <c r="F163">
        <f>Table1[[#This Row],[Quantity Sold]]</f>
        <v>37</v>
      </c>
      <c r="G163">
        <f>Table1[[#This Row],[Discount (%)]]</f>
        <v>5</v>
      </c>
      <c r="H163">
        <f>Table1[[#This Row],[Profit]]</f>
        <v>1424.1</v>
      </c>
      <c r="I163">
        <f>Table24610[[#This Row],[profit]]/Table24610[[#This Row],[Sales Amount]]</f>
        <v>0.29182975060964367</v>
      </c>
    </row>
    <row r="164" spans="1:9">
      <c r="A164" s="43" t="s">
        <v>177</v>
      </c>
      <c r="B164" s="45">
        <v>45184</v>
      </c>
      <c r="C164" t="str">
        <f>PROPER(Table1[[#This Row],[Region]])</f>
        <v>East</v>
      </c>
      <c r="D164" t="str">
        <f>PROPER(Table1[[#This Row],[Product Category]])</f>
        <v>Electronics</v>
      </c>
      <c r="E164">
        <f>ROUND(Table1[[#This Row],[Sales Amount]],1)</f>
        <v>932.1</v>
      </c>
      <c r="F164">
        <f>Table1[[#This Row],[Quantity Sold]]</f>
        <v>36</v>
      </c>
      <c r="G164">
        <f>Table1[[#This Row],[Discount (%)]]</f>
        <v>4</v>
      </c>
      <c r="H164">
        <f>Table1[[#This Row],[Profit]]</f>
        <v>833.05</v>
      </c>
      <c r="I164">
        <f>Table24610[[#This Row],[profit]]/Table24610[[#This Row],[Sales Amount]]</f>
        <v>0.89373457783499621</v>
      </c>
    </row>
    <row r="165" spans="1:9">
      <c r="A165" s="43" t="s">
        <v>178</v>
      </c>
      <c r="B165" s="45">
        <v>45185</v>
      </c>
      <c r="C165" t="str">
        <f>PROPER(Table1[[#This Row],[Region]])</f>
        <v>West</v>
      </c>
      <c r="D165" t="str">
        <f>PROPER(Table1[[#This Row],[Product Category]])</f>
        <v>Electronics</v>
      </c>
      <c r="E165">
        <f>ROUND(Table1[[#This Row],[Sales Amount]],1)</f>
        <v>3673</v>
      </c>
      <c r="F165">
        <f>Table1[[#This Row],[Quantity Sold]]</f>
        <v>33</v>
      </c>
      <c r="G165">
        <f>Table1[[#This Row],[Discount (%)]]</f>
        <v>31</v>
      </c>
      <c r="H165">
        <f>Table1[[#This Row],[Profit]]</f>
        <v>344.49</v>
      </c>
      <c r="I165">
        <f>Table24610[[#This Row],[profit]]/Table24610[[#This Row],[Sales Amount]]</f>
        <v>9.3789817587802887E-2</v>
      </c>
    </row>
    <row r="166" spans="1:9">
      <c r="A166" s="43" t="s">
        <v>179</v>
      </c>
      <c r="B166" s="45">
        <v>45186</v>
      </c>
      <c r="C166" t="str">
        <f>PROPER(Table1[[#This Row],[Region]])</f>
        <v>East</v>
      </c>
      <c r="D166" t="str">
        <f>PROPER(Table1[[#This Row],[Product Category]])</f>
        <v>Electronics</v>
      </c>
      <c r="E166">
        <f>ROUND(Table1[[#This Row],[Sales Amount]],1)</f>
        <v>1275</v>
      </c>
      <c r="F166">
        <f>Table1[[#This Row],[Quantity Sold]]</f>
        <v>30</v>
      </c>
      <c r="G166">
        <f>Table1[[#This Row],[Discount (%)]]</f>
        <v>27</v>
      </c>
      <c r="H166">
        <f>Table1[[#This Row],[Profit]]</f>
        <v>362.35</v>
      </c>
      <c r="I166">
        <f>Table24610[[#This Row],[profit]]/Table24610[[#This Row],[Sales Amount]]</f>
        <v>0.28419607843137257</v>
      </c>
    </row>
    <row r="167" spans="1:9">
      <c r="A167" s="43" t="s">
        <v>180</v>
      </c>
      <c r="B167" s="45">
        <v>45187</v>
      </c>
      <c r="C167" t="str">
        <f>PROPER(Table1[[#This Row],[Region]])</f>
        <v>North</v>
      </c>
      <c r="D167" t="str">
        <f>PROPER(Table1[[#This Row],[Product Category]])</f>
        <v>Groceries</v>
      </c>
      <c r="E167">
        <f>ROUND(Table1[[#This Row],[Sales Amount]],1)</f>
        <v>2552.9</v>
      </c>
      <c r="F167">
        <f>Table1[[#This Row],[Quantity Sold]]</f>
        <v>31</v>
      </c>
      <c r="G167">
        <f>Table1[[#This Row],[Discount (%)]]</f>
        <v>31</v>
      </c>
      <c r="H167">
        <f>Table1[[#This Row],[Profit]]</f>
        <v>1907.44</v>
      </c>
      <c r="I167">
        <f>Table24610[[#This Row],[profit]]/Table24610[[#This Row],[Sales Amount]]</f>
        <v>0.74716596811469305</v>
      </c>
    </row>
    <row r="168" spans="1:9">
      <c r="A168" s="43" t="s">
        <v>181</v>
      </c>
      <c r="B168" s="45">
        <v>45188</v>
      </c>
      <c r="C168" t="str">
        <f>PROPER(Table1[[#This Row],[Region]])</f>
        <v>West</v>
      </c>
      <c r="D168" t="str">
        <f>PROPER(Table1[[#This Row],[Product Category]])</f>
        <v>Furniture</v>
      </c>
      <c r="E168">
        <f>ROUND(Table1[[#This Row],[Sales Amount]],1)</f>
        <v>1034.3</v>
      </c>
      <c r="F168">
        <f>Table1[[#This Row],[Quantity Sold]]</f>
        <v>16</v>
      </c>
      <c r="G168">
        <f>Table1[[#This Row],[Discount (%)]]</f>
        <v>50</v>
      </c>
      <c r="H168">
        <f>Table1[[#This Row],[Profit]]</f>
        <v>1699.35</v>
      </c>
      <c r="I168">
        <f>Table24610[[#This Row],[profit]]/Table24610[[#This Row],[Sales Amount]]</f>
        <v>1.6429952624963744</v>
      </c>
    </row>
    <row r="169" spans="1:9">
      <c r="A169" s="43" t="s">
        <v>182</v>
      </c>
      <c r="B169" s="45">
        <v>45189</v>
      </c>
      <c r="C169" t="str">
        <f>PROPER(Table1[[#This Row],[Region]])</f>
        <v>North</v>
      </c>
      <c r="D169" t="str">
        <f>PROPER(Table1[[#This Row],[Product Category]])</f>
        <v>Electronics</v>
      </c>
      <c r="E169">
        <f>ROUND(Table1[[#This Row],[Sales Amount]],1)</f>
        <v>1844.2</v>
      </c>
      <c r="F169">
        <f>Table1[[#This Row],[Quantity Sold]]</f>
        <v>37</v>
      </c>
      <c r="G169">
        <f>Table1[[#This Row],[Discount (%)]]</f>
        <v>35</v>
      </c>
      <c r="H169">
        <f>Table1[[#This Row],[Profit]]</f>
        <v>900.79</v>
      </c>
      <c r="I169">
        <f>Table24610[[#This Row],[profit]]/Table24610[[#This Row],[Sales Amount]]</f>
        <v>0.48844485413729527</v>
      </c>
    </row>
    <row r="170" spans="1:9">
      <c r="A170" s="43" t="s">
        <v>183</v>
      </c>
      <c r="B170" s="45">
        <v>45190</v>
      </c>
      <c r="C170" t="str">
        <f>PROPER(Table1[[#This Row],[Region]])</f>
        <v>North</v>
      </c>
      <c r="D170" t="str">
        <f>PROPER(Table1[[#This Row],[Product Category]])</f>
        <v>Electronics</v>
      </c>
      <c r="E170">
        <f>ROUND(Table1[[#This Row],[Sales Amount]],1)</f>
        <v>2034.6</v>
      </c>
      <c r="F170">
        <f>Table1[[#This Row],[Quantity Sold]]</f>
        <v>25</v>
      </c>
      <c r="G170">
        <f>Table1[[#This Row],[Discount (%)]]</f>
        <v>22</v>
      </c>
      <c r="H170">
        <f>Table1[[#This Row],[Profit]]</f>
        <v>983.94</v>
      </c>
      <c r="I170">
        <f>Table24610[[#This Row],[profit]]/Table24610[[#This Row],[Sales Amount]]</f>
        <v>0.48360365673842531</v>
      </c>
    </row>
    <row r="171" spans="1:9">
      <c r="A171" s="43" t="s">
        <v>184</v>
      </c>
      <c r="B171" s="45">
        <v>45191</v>
      </c>
      <c r="C171" t="str">
        <f>PROPER(Table1[[#This Row],[Region]])</f>
        <v>West</v>
      </c>
      <c r="D171" t="str">
        <f>PROPER(Table1[[#This Row],[Product Category]])</f>
        <v>Furniture</v>
      </c>
      <c r="E171">
        <f>ROUND(Table1[[#This Row],[Sales Amount]],1)</f>
        <v>2299.8000000000002</v>
      </c>
      <c r="F171">
        <f>Table1[[#This Row],[Quantity Sold]]</f>
        <v>8</v>
      </c>
      <c r="G171">
        <f>Table1[[#This Row],[Discount (%)]]</f>
        <v>3</v>
      </c>
      <c r="H171">
        <f>Table1[[#This Row],[Profit]]</f>
        <v>522.23</v>
      </c>
      <c r="I171">
        <f>Table24610[[#This Row],[profit]]/Table24610[[#This Row],[Sales Amount]]</f>
        <v>0.22707626750152185</v>
      </c>
    </row>
    <row r="172" spans="1:9">
      <c r="A172" s="43" t="s">
        <v>185</v>
      </c>
      <c r="B172" s="45">
        <v>45192</v>
      </c>
      <c r="C172" t="str">
        <f>PROPER(Table1[[#This Row],[Region]])</f>
        <v>West</v>
      </c>
      <c r="D172" t="str">
        <f>PROPER(Table1[[#This Row],[Product Category]])</f>
        <v>Furniture</v>
      </c>
      <c r="E172">
        <f>ROUND(Table1[[#This Row],[Sales Amount]],1)</f>
        <v>3658</v>
      </c>
      <c r="F172">
        <f>Table1[[#This Row],[Quantity Sold]]</f>
        <v>43</v>
      </c>
      <c r="G172">
        <f>Table1[[#This Row],[Discount (%)]]</f>
        <v>27</v>
      </c>
      <c r="H172">
        <f>Table1[[#This Row],[Profit]]</f>
        <v>956.92</v>
      </c>
      <c r="I172">
        <f>Table24610[[#This Row],[profit]]/Table24610[[#This Row],[Sales Amount]]</f>
        <v>0.26159650082012026</v>
      </c>
    </row>
    <row r="173" spans="1:9">
      <c r="A173" s="43" t="s">
        <v>186</v>
      </c>
      <c r="B173" s="45">
        <v>45193</v>
      </c>
      <c r="C173" t="str">
        <f>PROPER(Table1[[#This Row],[Region]])</f>
        <v>East</v>
      </c>
      <c r="D173" t="str">
        <f>PROPER(Table1[[#This Row],[Product Category]])</f>
        <v>Electronics</v>
      </c>
      <c r="E173">
        <f>ROUND(Table1[[#This Row],[Sales Amount]],1)</f>
        <v>2853</v>
      </c>
      <c r="F173">
        <f>Table1[[#This Row],[Quantity Sold]]</f>
        <v>4</v>
      </c>
      <c r="G173">
        <f>Table1[[#This Row],[Discount (%)]]</f>
        <v>5</v>
      </c>
      <c r="H173">
        <f>Table1[[#This Row],[Profit]]</f>
        <v>418.25</v>
      </c>
      <c r="I173">
        <f>Table24610[[#This Row],[profit]]/Table24610[[#This Row],[Sales Amount]]</f>
        <v>0.14660007010164738</v>
      </c>
    </row>
    <row r="174" spans="1:9">
      <c r="A174" s="43" t="s">
        <v>187</v>
      </c>
      <c r="B174" s="45">
        <v>45194</v>
      </c>
      <c r="C174" t="str">
        <f>PROPER(Table1[[#This Row],[Region]])</f>
        <v>South</v>
      </c>
      <c r="D174" t="str">
        <f>PROPER(Table1[[#This Row],[Product Category]])</f>
        <v>Groceries</v>
      </c>
      <c r="E174">
        <f>ROUND(Table1[[#This Row],[Sales Amount]],1)</f>
        <v>2168.5</v>
      </c>
      <c r="F174">
        <f>Table1[[#This Row],[Quantity Sold]]</f>
        <v>16</v>
      </c>
      <c r="G174">
        <f>Table1[[#This Row],[Discount (%)]]</f>
        <v>0</v>
      </c>
      <c r="H174">
        <f>Table1[[#This Row],[Profit]]</f>
        <v>1301.1199999999999</v>
      </c>
      <c r="I174">
        <f>Table24610[[#This Row],[profit]]/Table24610[[#This Row],[Sales Amount]]</f>
        <v>0.60000922296518322</v>
      </c>
    </row>
    <row r="175" spans="1:9">
      <c r="A175" s="43" t="s">
        <v>188</v>
      </c>
      <c r="B175" s="45">
        <v>45195</v>
      </c>
      <c r="C175" t="str">
        <f>PROPER(Table1[[#This Row],[Region]])</f>
        <v>North</v>
      </c>
      <c r="D175" t="str">
        <f>PROPER(Table1[[#This Row],[Product Category]])</f>
        <v>Clothing</v>
      </c>
      <c r="E175">
        <f>ROUND(Table1[[#This Row],[Sales Amount]],1)</f>
        <v>2152.8000000000002</v>
      </c>
      <c r="F175">
        <f>Table1[[#This Row],[Quantity Sold]]</f>
        <v>19</v>
      </c>
      <c r="G175">
        <f>Table1[[#This Row],[Discount (%)]]</f>
        <v>16</v>
      </c>
      <c r="H175">
        <f>Table1[[#This Row],[Profit]]</f>
        <v>1396.93</v>
      </c>
      <c r="I175">
        <f>Table24610[[#This Row],[profit]]/Table24610[[#This Row],[Sales Amount]]</f>
        <v>0.64888981791155698</v>
      </c>
    </row>
    <row r="176" spans="1:9">
      <c r="A176" s="43" t="s">
        <v>189</v>
      </c>
      <c r="B176" s="45">
        <v>45196</v>
      </c>
      <c r="C176" t="str">
        <f>PROPER(Table1[[#This Row],[Region]])</f>
        <v>East</v>
      </c>
      <c r="D176" t="str">
        <f>PROPER(Table1[[#This Row],[Product Category]])</f>
        <v>Groceries</v>
      </c>
      <c r="E176">
        <f>ROUND(Table1[[#This Row],[Sales Amount]],1)</f>
        <v>497.8</v>
      </c>
      <c r="F176">
        <f>Table1[[#This Row],[Quantity Sold]]</f>
        <v>20</v>
      </c>
      <c r="G176">
        <f>Table1[[#This Row],[Discount (%)]]</f>
        <v>31</v>
      </c>
      <c r="H176">
        <f>Table1[[#This Row],[Profit]]</f>
        <v>853.81</v>
      </c>
      <c r="I176">
        <f>Table24610[[#This Row],[profit]]/Table24610[[#This Row],[Sales Amount]]</f>
        <v>1.7151667336279628</v>
      </c>
    </row>
    <row r="177" spans="1:9">
      <c r="A177" s="43" t="s">
        <v>190</v>
      </c>
      <c r="B177" s="45">
        <v>45197</v>
      </c>
      <c r="C177" t="str">
        <f>PROPER(Table1[[#This Row],[Region]])</f>
        <v>West</v>
      </c>
      <c r="D177" t="str">
        <f>PROPER(Table1[[#This Row],[Product Category]])</f>
        <v>Furniture</v>
      </c>
      <c r="E177">
        <f>ROUND(Table1[[#This Row],[Sales Amount]],1)</f>
        <v>1611.3</v>
      </c>
      <c r="F177">
        <f>Table1[[#This Row],[Quantity Sold]]</f>
        <v>39</v>
      </c>
      <c r="G177">
        <f>Table1[[#This Row],[Discount (%)]]</f>
        <v>42</v>
      </c>
      <c r="H177">
        <f>Table1[[#This Row],[Profit]]</f>
        <v>1038.25</v>
      </c>
      <c r="I177">
        <f>Table24610[[#This Row],[profit]]/Table24610[[#This Row],[Sales Amount]]</f>
        <v>0.64435548935642029</v>
      </c>
    </row>
    <row r="178" spans="1:9">
      <c r="A178" s="43" t="s">
        <v>191</v>
      </c>
      <c r="B178" s="45">
        <v>45198</v>
      </c>
      <c r="C178" t="str">
        <f>PROPER(Table1[[#This Row],[Region]])</f>
        <v>West</v>
      </c>
      <c r="D178" t="str">
        <f>PROPER(Table1[[#This Row],[Product Category]])</f>
        <v>Furniture</v>
      </c>
      <c r="E178">
        <f>ROUND(Table1[[#This Row],[Sales Amount]],1)</f>
        <v>4586.3</v>
      </c>
      <c r="F178">
        <f>Table1[[#This Row],[Quantity Sold]]</f>
        <v>1</v>
      </c>
      <c r="G178">
        <f>Table1[[#This Row],[Discount (%)]]</f>
        <v>20</v>
      </c>
      <c r="H178">
        <f>Table1[[#This Row],[Profit]]</f>
        <v>105.86</v>
      </c>
      <c r="I178">
        <f>Table24610[[#This Row],[profit]]/Table24610[[#This Row],[Sales Amount]]</f>
        <v>2.3081787061465669E-2</v>
      </c>
    </row>
    <row r="179" spans="1:9">
      <c r="A179" s="43" t="s">
        <v>192</v>
      </c>
      <c r="B179" s="45">
        <v>45199</v>
      </c>
      <c r="C179" t="str">
        <f>PROPER(Table1[[#This Row],[Region]])</f>
        <v>West</v>
      </c>
      <c r="D179" t="str">
        <f>PROPER(Table1[[#This Row],[Product Category]])</f>
        <v>Sports</v>
      </c>
      <c r="E179">
        <f>ROUND(Table1[[#This Row],[Sales Amount]],1)</f>
        <v>4680.2</v>
      </c>
      <c r="F179">
        <f>Table1[[#This Row],[Quantity Sold]]</f>
        <v>17</v>
      </c>
      <c r="G179">
        <f>Table1[[#This Row],[Discount (%)]]</f>
        <v>7</v>
      </c>
      <c r="H179">
        <f>Table1[[#This Row],[Profit]]</f>
        <v>1891.83</v>
      </c>
      <c r="I179">
        <f>Table24610[[#This Row],[profit]]/Table24610[[#This Row],[Sales Amount]]</f>
        <v>0.40421990513225931</v>
      </c>
    </row>
    <row r="180" spans="1:9">
      <c r="A180" s="43" t="s">
        <v>193</v>
      </c>
      <c r="B180" s="45">
        <v>45200</v>
      </c>
      <c r="C180" t="str">
        <f>PROPER(Table1[[#This Row],[Region]])</f>
        <v>West</v>
      </c>
      <c r="D180" t="str">
        <f>PROPER(Table1[[#This Row],[Product Category]])</f>
        <v>Sports</v>
      </c>
      <c r="E180">
        <f>ROUND(Table1[[#This Row],[Sales Amount]],1)</f>
        <v>2420.4</v>
      </c>
      <c r="F180">
        <f>Table1[[#This Row],[Quantity Sold]]</f>
        <v>22</v>
      </c>
      <c r="G180">
        <f>Table1[[#This Row],[Discount (%)]]</f>
        <v>11</v>
      </c>
      <c r="H180">
        <f>Table1[[#This Row],[Profit]]</f>
        <v>326.32</v>
      </c>
      <c r="I180">
        <f>Table24610[[#This Row],[profit]]/Table24610[[#This Row],[Sales Amount]]</f>
        <v>0.13482069079490994</v>
      </c>
    </row>
    <row r="181" spans="1:9">
      <c r="A181" s="43" t="s">
        <v>194</v>
      </c>
      <c r="B181" s="45">
        <v>45201</v>
      </c>
      <c r="C181" t="str">
        <f>PROPER(Table1[[#This Row],[Region]])</f>
        <v>North</v>
      </c>
      <c r="D181" t="str">
        <f>PROPER(Table1[[#This Row],[Product Category]])</f>
        <v>Groceries</v>
      </c>
      <c r="E181">
        <f>ROUND(Table1[[#This Row],[Sales Amount]],1)</f>
        <v>2366.6999999999998</v>
      </c>
      <c r="F181">
        <f>Table1[[#This Row],[Quantity Sold]]</f>
        <v>46</v>
      </c>
      <c r="G181">
        <f>Table1[[#This Row],[Discount (%)]]</f>
        <v>2</v>
      </c>
      <c r="H181">
        <f>Table1[[#This Row],[Profit]]</f>
        <v>719.48</v>
      </c>
      <c r="I181">
        <f>Table24610[[#This Row],[profit]]/Table24610[[#This Row],[Sales Amount]]</f>
        <v>0.30400135209363249</v>
      </c>
    </row>
    <row r="182" spans="1:9">
      <c r="A182" s="43" t="s">
        <v>195</v>
      </c>
      <c r="B182" s="45">
        <v>45202</v>
      </c>
      <c r="C182" t="str">
        <f>PROPER(Table1[[#This Row],[Region]])</f>
        <v>South</v>
      </c>
      <c r="D182" t="str">
        <f>PROPER(Table1[[#This Row],[Product Category]])</f>
        <v>Groceries</v>
      </c>
      <c r="E182">
        <f>ROUND(Table1[[#This Row],[Sales Amount]],1)</f>
        <v>2762.7</v>
      </c>
      <c r="F182">
        <f>Table1[[#This Row],[Quantity Sold]]</f>
        <v>35</v>
      </c>
      <c r="G182">
        <f>Table1[[#This Row],[Discount (%)]]</f>
        <v>30</v>
      </c>
      <c r="H182">
        <f>Table1[[#This Row],[Profit]]</f>
        <v>422.52</v>
      </c>
      <c r="I182">
        <f>Table24610[[#This Row],[profit]]/Table24610[[#This Row],[Sales Amount]]</f>
        <v>0.15293734390270389</v>
      </c>
    </row>
    <row r="183" spans="1:9">
      <c r="A183" s="43" t="s">
        <v>196</v>
      </c>
      <c r="B183" s="45">
        <v>45203</v>
      </c>
      <c r="C183" t="str">
        <f>PROPER(Table1[[#This Row],[Region]])</f>
        <v>South</v>
      </c>
      <c r="D183" t="str">
        <f>PROPER(Table1[[#This Row],[Product Category]])</f>
        <v>Clothing</v>
      </c>
      <c r="E183">
        <f>ROUND(Table1[[#This Row],[Sales Amount]],1)</f>
        <v>1559.9</v>
      </c>
      <c r="F183">
        <f>Table1[[#This Row],[Quantity Sold]]</f>
        <v>33</v>
      </c>
      <c r="G183">
        <f>Table1[[#This Row],[Discount (%)]]</f>
        <v>43</v>
      </c>
      <c r="H183">
        <f>Table1[[#This Row],[Profit]]</f>
        <v>1731.83</v>
      </c>
      <c r="I183">
        <f>Table24610[[#This Row],[profit]]/Table24610[[#This Row],[Sales Amount]]</f>
        <v>1.110218603756651</v>
      </c>
    </row>
    <row r="184" spans="1:9">
      <c r="A184" s="43" t="s">
        <v>197</v>
      </c>
      <c r="B184" s="45">
        <v>45204</v>
      </c>
      <c r="C184" t="str">
        <f>PROPER(Table1[[#This Row],[Region]])</f>
        <v>West</v>
      </c>
      <c r="D184" t="str">
        <f>PROPER(Table1[[#This Row],[Product Category]])</f>
        <v>Groceries</v>
      </c>
      <c r="E184">
        <f>ROUND(Table1[[#This Row],[Sales Amount]],1)</f>
        <v>2680.1</v>
      </c>
      <c r="F184">
        <f>Table1[[#This Row],[Quantity Sold]]</f>
        <v>5</v>
      </c>
      <c r="G184">
        <f>Table1[[#This Row],[Discount (%)]]</f>
        <v>16</v>
      </c>
      <c r="H184">
        <f>Table1[[#This Row],[Profit]]</f>
        <v>1116.5</v>
      </c>
      <c r="I184">
        <f>Table24610[[#This Row],[profit]]/Table24610[[#This Row],[Sales Amount]]</f>
        <v>0.4165889332487594</v>
      </c>
    </row>
    <row r="185" spans="1:9">
      <c r="A185" s="43" t="s">
        <v>198</v>
      </c>
      <c r="B185" s="45">
        <v>45205</v>
      </c>
      <c r="C185" t="str">
        <f>PROPER(Table1[[#This Row],[Region]])</f>
        <v>West</v>
      </c>
      <c r="D185" t="str">
        <f>PROPER(Table1[[#This Row],[Product Category]])</f>
        <v>Clothing</v>
      </c>
      <c r="E185">
        <f>ROUND(Table1[[#This Row],[Sales Amount]],1)</f>
        <v>4248.8</v>
      </c>
      <c r="F185">
        <f>Table1[[#This Row],[Quantity Sold]]</f>
        <v>48</v>
      </c>
      <c r="G185">
        <f>Table1[[#This Row],[Discount (%)]]</f>
        <v>23</v>
      </c>
      <c r="H185">
        <f>Table1[[#This Row],[Profit]]</f>
        <v>1078.77</v>
      </c>
      <c r="I185">
        <f>Table24610[[#This Row],[profit]]/Table24610[[#This Row],[Sales Amount]]</f>
        <v>0.25389992468461681</v>
      </c>
    </row>
    <row r="186" spans="1:9">
      <c r="A186" s="43" t="s">
        <v>199</v>
      </c>
      <c r="B186" s="45">
        <v>45206</v>
      </c>
      <c r="C186" t="str">
        <f>PROPER(Table1[[#This Row],[Region]])</f>
        <v>West</v>
      </c>
      <c r="D186" t="str">
        <f>PROPER(Table1[[#This Row],[Product Category]])</f>
        <v>Electronics</v>
      </c>
      <c r="E186">
        <f>ROUND(Table1[[#This Row],[Sales Amount]],1)</f>
        <v>3946.9</v>
      </c>
      <c r="F186">
        <f>Table1[[#This Row],[Quantity Sold]]</f>
        <v>36</v>
      </c>
      <c r="G186">
        <f>Table1[[#This Row],[Discount (%)]]</f>
        <v>44</v>
      </c>
      <c r="H186">
        <f>Table1[[#This Row],[Profit]]</f>
        <v>823.62</v>
      </c>
      <c r="I186">
        <f>Table24610[[#This Row],[profit]]/Table24610[[#This Row],[Sales Amount]]</f>
        <v>0.20867516278598394</v>
      </c>
    </row>
    <row r="187" spans="1:9">
      <c r="A187" s="43" t="s">
        <v>200</v>
      </c>
      <c r="B187" s="45">
        <v>45207</v>
      </c>
      <c r="C187" t="str">
        <f>PROPER(Table1[[#This Row],[Region]])</f>
        <v>North</v>
      </c>
      <c r="D187" t="str">
        <f>PROPER(Table1[[#This Row],[Product Category]])</f>
        <v>Sports</v>
      </c>
      <c r="E187">
        <f>ROUND(Table1[[#This Row],[Sales Amount]],1)</f>
        <v>478.8</v>
      </c>
      <c r="F187">
        <f>Table1[[#This Row],[Quantity Sold]]</f>
        <v>50</v>
      </c>
      <c r="G187">
        <f>Table1[[#This Row],[Discount (%)]]</f>
        <v>15</v>
      </c>
      <c r="H187">
        <f>Table1[[#This Row],[Profit]]</f>
        <v>1421.97</v>
      </c>
      <c r="I187">
        <f>Table24610[[#This Row],[profit]]/Table24610[[#This Row],[Sales Amount]]</f>
        <v>2.969862155388471</v>
      </c>
    </row>
    <row r="188" spans="1:9">
      <c r="A188" s="43" t="s">
        <v>201</v>
      </c>
      <c r="B188" s="45">
        <v>45208</v>
      </c>
      <c r="C188" t="str">
        <f>PROPER(Table1[[#This Row],[Region]])</f>
        <v>North</v>
      </c>
      <c r="D188" t="str">
        <f>PROPER(Table1[[#This Row],[Product Category]])</f>
        <v>Sports</v>
      </c>
      <c r="E188">
        <f>ROUND(Table1[[#This Row],[Sales Amount]],1)</f>
        <v>2323.8000000000002</v>
      </c>
      <c r="F188">
        <f>Table1[[#This Row],[Quantity Sold]]</f>
        <v>11</v>
      </c>
      <c r="G188">
        <f>Table1[[#This Row],[Discount (%)]]</f>
        <v>18</v>
      </c>
      <c r="H188">
        <f>Table1[[#This Row],[Profit]]</f>
        <v>440.68</v>
      </c>
      <c r="I188">
        <f>Table24610[[#This Row],[profit]]/Table24610[[#This Row],[Sales Amount]]</f>
        <v>0.18963766244943625</v>
      </c>
    </row>
    <row r="189" spans="1:9">
      <c r="A189" s="43" t="s">
        <v>202</v>
      </c>
      <c r="B189" s="45">
        <v>45209</v>
      </c>
      <c r="C189" t="str">
        <f>PROPER(Table1[[#This Row],[Region]])</f>
        <v>South</v>
      </c>
      <c r="D189" t="str">
        <f>PROPER(Table1[[#This Row],[Product Category]])</f>
        <v>Groceries</v>
      </c>
      <c r="E189">
        <f>ROUND(Table1[[#This Row],[Sales Amount]],1)</f>
        <v>2332.9</v>
      </c>
      <c r="F189">
        <f>Table1[[#This Row],[Quantity Sold]]</f>
        <v>10</v>
      </c>
      <c r="G189">
        <f>Table1[[#This Row],[Discount (%)]]</f>
        <v>4</v>
      </c>
      <c r="H189">
        <f>Table1[[#This Row],[Profit]]</f>
        <v>1656.79</v>
      </c>
      <c r="I189">
        <f>Table24610[[#This Row],[profit]]/Table24610[[#This Row],[Sales Amount]]</f>
        <v>0.71018474859616787</v>
      </c>
    </row>
    <row r="190" spans="1:9">
      <c r="A190" s="43" t="s">
        <v>203</v>
      </c>
      <c r="B190" s="45">
        <v>45210</v>
      </c>
      <c r="C190" t="str">
        <f>PROPER(Table1[[#This Row],[Region]])</f>
        <v>East</v>
      </c>
      <c r="D190" t="str">
        <f>PROPER(Table1[[#This Row],[Product Category]])</f>
        <v>Groceries</v>
      </c>
      <c r="E190">
        <f>ROUND(Table1[[#This Row],[Sales Amount]],1)</f>
        <v>293.3</v>
      </c>
      <c r="F190">
        <f>Table1[[#This Row],[Quantity Sold]]</f>
        <v>7</v>
      </c>
      <c r="G190">
        <f>Table1[[#This Row],[Discount (%)]]</f>
        <v>17</v>
      </c>
      <c r="H190">
        <f>Table1[[#This Row],[Profit]]</f>
        <v>1730.03</v>
      </c>
      <c r="I190">
        <f>Table24610[[#This Row],[profit]]/Table24610[[#This Row],[Sales Amount]]</f>
        <v>5.8984998295260818</v>
      </c>
    </row>
    <row r="191" spans="1:9">
      <c r="A191" s="43" t="s">
        <v>204</v>
      </c>
      <c r="B191" s="45">
        <v>45211</v>
      </c>
      <c r="C191" t="str">
        <f>PROPER(Table1[[#This Row],[Region]])</f>
        <v>South</v>
      </c>
      <c r="D191" t="str">
        <f>PROPER(Table1[[#This Row],[Product Category]])</f>
        <v>Clothing</v>
      </c>
      <c r="E191">
        <f>ROUND(Table1[[#This Row],[Sales Amount]],1)</f>
        <v>2710.6</v>
      </c>
      <c r="F191">
        <f>Table1[[#This Row],[Quantity Sold]]</f>
        <v>50</v>
      </c>
      <c r="G191">
        <f>Table1[[#This Row],[Discount (%)]]</f>
        <v>13</v>
      </c>
      <c r="H191">
        <f>Table1[[#This Row],[Profit]]</f>
        <v>1478.8</v>
      </c>
      <c r="I191">
        <f>Table24610[[#This Row],[profit]]/Table24610[[#This Row],[Sales Amount]]</f>
        <v>0.54556186822105812</v>
      </c>
    </row>
    <row r="192" spans="1:9">
      <c r="A192" s="43" t="s">
        <v>205</v>
      </c>
      <c r="B192" s="45">
        <v>45212</v>
      </c>
      <c r="C192" t="str">
        <f>PROPER(Table1[[#This Row],[Region]])</f>
        <v>West</v>
      </c>
      <c r="D192" t="str">
        <f>PROPER(Table1[[#This Row],[Product Category]])</f>
        <v>Electronics</v>
      </c>
      <c r="E192">
        <f>ROUND(Table1[[#This Row],[Sales Amount]],1)</f>
        <v>3521.4</v>
      </c>
      <c r="F192">
        <f>Table1[[#This Row],[Quantity Sold]]</f>
        <v>15</v>
      </c>
      <c r="G192">
        <f>Table1[[#This Row],[Discount (%)]]</f>
        <v>9</v>
      </c>
      <c r="H192">
        <f>Table1[[#This Row],[Profit]]</f>
        <v>1124.96</v>
      </c>
      <c r="I192">
        <f>Table24610[[#This Row],[profit]]/Table24610[[#This Row],[Sales Amount]]</f>
        <v>0.31946384960527063</v>
      </c>
    </row>
    <row r="193" spans="1:9">
      <c r="A193" s="43" t="s">
        <v>206</v>
      </c>
      <c r="B193" s="45">
        <v>45213</v>
      </c>
      <c r="C193" t="str">
        <f>PROPER(Table1[[#This Row],[Region]])</f>
        <v>South</v>
      </c>
      <c r="D193" t="str">
        <f>PROPER(Table1[[#This Row],[Product Category]])</f>
        <v>Furniture</v>
      </c>
      <c r="E193">
        <f>ROUND(Table1[[#This Row],[Sales Amount]],1)</f>
        <v>82.1</v>
      </c>
      <c r="F193">
        <f>Table1[[#This Row],[Quantity Sold]]</f>
        <v>36</v>
      </c>
      <c r="G193">
        <f>Table1[[#This Row],[Discount (%)]]</f>
        <v>33</v>
      </c>
      <c r="H193">
        <f>Table1[[#This Row],[Profit]]</f>
        <v>828.16</v>
      </c>
      <c r="I193">
        <f>Table24610[[#This Row],[profit]]/Table24610[[#This Row],[Sales Amount]]</f>
        <v>10.087210718635811</v>
      </c>
    </row>
    <row r="194" spans="1:9">
      <c r="A194" s="43" t="s">
        <v>207</v>
      </c>
      <c r="B194" s="45">
        <v>45214</v>
      </c>
      <c r="C194" t="str">
        <f>PROPER(Table1[[#This Row],[Region]])</f>
        <v>South</v>
      </c>
      <c r="D194" t="str">
        <f>PROPER(Table1[[#This Row],[Product Category]])</f>
        <v>Electronics</v>
      </c>
      <c r="E194">
        <f>ROUND(Table1[[#This Row],[Sales Amount]],1)</f>
        <v>3767.5</v>
      </c>
      <c r="F194">
        <f>Table1[[#This Row],[Quantity Sold]]</f>
        <v>11</v>
      </c>
      <c r="G194">
        <f>Table1[[#This Row],[Discount (%)]]</f>
        <v>0</v>
      </c>
      <c r="H194">
        <f>Table1[[#This Row],[Profit]]</f>
        <v>922.22</v>
      </c>
      <c r="I194">
        <f>Table24610[[#This Row],[profit]]/Table24610[[#This Row],[Sales Amount]]</f>
        <v>0.24478301260783014</v>
      </c>
    </row>
    <row r="195" spans="1:9">
      <c r="A195" s="43" t="s">
        <v>208</v>
      </c>
      <c r="B195" s="45">
        <v>45215</v>
      </c>
      <c r="C195" t="str">
        <f>PROPER(Table1[[#This Row],[Region]])</f>
        <v>West</v>
      </c>
      <c r="D195" t="str">
        <f>PROPER(Table1[[#This Row],[Product Category]])</f>
        <v>Electronics</v>
      </c>
      <c r="E195">
        <f>ROUND(Table1[[#This Row],[Sales Amount]],1)</f>
        <v>2821.3</v>
      </c>
      <c r="F195">
        <f>Table1[[#This Row],[Quantity Sold]]</f>
        <v>7</v>
      </c>
      <c r="G195">
        <f>Table1[[#This Row],[Discount (%)]]</f>
        <v>50</v>
      </c>
      <c r="H195">
        <f>Table1[[#This Row],[Profit]]</f>
        <v>519.76</v>
      </c>
      <c r="I195">
        <f>Table24610[[#This Row],[profit]]/Table24610[[#This Row],[Sales Amount]]</f>
        <v>0.18422712933753943</v>
      </c>
    </row>
    <row r="196" spans="1:9">
      <c r="A196" s="43" t="s">
        <v>209</v>
      </c>
      <c r="B196" s="45">
        <v>45216</v>
      </c>
      <c r="C196" t="str">
        <f>PROPER(Table1[[#This Row],[Region]])</f>
        <v>East</v>
      </c>
      <c r="D196" t="str">
        <f>PROPER(Table1[[#This Row],[Product Category]])</f>
        <v>Groceries</v>
      </c>
      <c r="E196">
        <f>ROUND(Table1[[#This Row],[Sales Amount]],1)</f>
        <v>4353</v>
      </c>
      <c r="F196">
        <f>Table1[[#This Row],[Quantity Sold]]</f>
        <v>16</v>
      </c>
      <c r="G196">
        <f>Table1[[#This Row],[Discount (%)]]</f>
        <v>3</v>
      </c>
      <c r="H196">
        <f>Table1[[#This Row],[Profit]]</f>
        <v>1870.83</v>
      </c>
      <c r="I196">
        <f>Table24610[[#This Row],[profit]]/Table24610[[#This Row],[Sales Amount]]</f>
        <v>0.42977946243969672</v>
      </c>
    </row>
    <row r="197" spans="1:9">
      <c r="A197" s="43" t="s">
        <v>210</v>
      </c>
      <c r="B197" s="45">
        <v>45217</v>
      </c>
      <c r="C197" t="str">
        <f>PROPER(Table1[[#This Row],[Region]])</f>
        <v>South</v>
      </c>
      <c r="D197" t="str">
        <f>PROPER(Table1[[#This Row],[Product Category]])</f>
        <v>Sports</v>
      </c>
      <c r="E197">
        <f>ROUND(Table1[[#This Row],[Sales Amount]],1)</f>
        <v>3680.4</v>
      </c>
      <c r="F197">
        <f>Table1[[#This Row],[Quantity Sold]]</f>
        <v>41</v>
      </c>
      <c r="G197">
        <f>Table1[[#This Row],[Discount (%)]]</f>
        <v>43</v>
      </c>
      <c r="H197">
        <f>Table1[[#This Row],[Profit]]</f>
        <v>847.16</v>
      </c>
      <c r="I197">
        <f>Table24610[[#This Row],[profit]]/Table24610[[#This Row],[Sales Amount]]</f>
        <v>0.23018150201065099</v>
      </c>
    </row>
    <row r="198" spans="1:9">
      <c r="A198" s="43" t="s">
        <v>211</v>
      </c>
      <c r="B198" s="45">
        <v>45218</v>
      </c>
      <c r="C198" t="str">
        <f>PROPER(Table1[[#This Row],[Region]])</f>
        <v>South</v>
      </c>
      <c r="D198" t="str">
        <f>PROPER(Table1[[#This Row],[Product Category]])</f>
        <v>Electronics</v>
      </c>
      <c r="E198">
        <f>ROUND(Table1[[#This Row],[Sales Amount]],1)</f>
        <v>1251.4000000000001</v>
      </c>
      <c r="F198">
        <f>Table1[[#This Row],[Quantity Sold]]</f>
        <v>2</v>
      </c>
      <c r="G198">
        <f>Table1[[#This Row],[Discount (%)]]</f>
        <v>11</v>
      </c>
      <c r="H198">
        <f>Table1[[#This Row],[Profit]]</f>
        <v>185.29</v>
      </c>
      <c r="I198">
        <f>Table24610[[#This Row],[profit]]/Table24610[[#This Row],[Sales Amount]]</f>
        <v>0.14806616589419849</v>
      </c>
    </row>
    <row r="199" spans="1:9">
      <c r="A199" s="43" t="s">
        <v>212</v>
      </c>
      <c r="B199" s="45">
        <v>45219</v>
      </c>
      <c r="C199" t="str">
        <f>PROPER(Table1[[#This Row],[Region]])</f>
        <v>North</v>
      </c>
      <c r="D199" t="str">
        <f>PROPER(Table1[[#This Row],[Product Category]])</f>
        <v>Clothing</v>
      </c>
      <c r="E199">
        <f>ROUND(Table1[[#This Row],[Sales Amount]],1)</f>
        <v>2925.3</v>
      </c>
      <c r="F199">
        <f>Table1[[#This Row],[Quantity Sold]]</f>
        <v>24</v>
      </c>
      <c r="G199">
        <f>Table1[[#This Row],[Discount (%)]]</f>
        <v>4</v>
      </c>
      <c r="H199">
        <f>Table1[[#This Row],[Profit]]</f>
        <v>1753.87</v>
      </c>
      <c r="I199">
        <f>Table24610[[#This Row],[profit]]/Table24610[[#This Row],[Sales Amount]]</f>
        <v>0.59955218268211796</v>
      </c>
    </row>
    <row r="200" spans="1:9">
      <c r="A200" s="44">
        <v>37431000</v>
      </c>
      <c r="B200" s="45">
        <v>45220</v>
      </c>
      <c r="C200" t="str">
        <f>PROPER(Table1[[#This Row],[Region]])</f>
        <v>South</v>
      </c>
      <c r="D200" t="str">
        <f>PROPER(Table1[[#This Row],[Product Category]])</f>
        <v>Groceries</v>
      </c>
      <c r="E200">
        <f>ROUND(Table1[[#This Row],[Sales Amount]],1)</f>
        <v>2454.6999999999998</v>
      </c>
      <c r="F200">
        <f>Table1[[#This Row],[Quantity Sold]]</f>
        <v>10</v>
      </c>
      <c r="G200">
        <f>Table1[[#This Row],[Discount (%)]]</f>
        <v>28</v>
      </c>
      <c r="H200">
        <f>Table1[[#This Row],[Profit]]</f>
        <v>47.54</v>
      </c>
      <c r="I200">
        <f>Table24610[[#This Row],[profit]]/Table24610[[#This Row],[Sales Amount]]</f>
        <v>1.9366928748930624E-2</v>
      </c>
    </row>
    <row r="201" spans="1:9">
      <c r="A201" s="43" t="s">
        <v>213</v>
      </c>
      <c r="B201" s="45">
        <v>45221</v>
      </c>
      <c r="C201" t="str">
        <f>PROPER(Table1[[#This Row],[Region]])</f>
        <v>North</v>
      </c>
      <c r="D201" t="str">
        <f>PROPER(Table1[[#This Row],[Product Category]])</f>
        <v>Groceries</v>
      </c>
      <c r="E201">
        <f>ROUND(Table1[[#This Row],[Sales Amount]],1)</f>
        <v>4662.5</v>
      </c>
      <c r="F201">
        <f>Table1[[#This Row],[Quantity Sold]]</f>
        <v>13</v>
      </c>
      <c r="G201">
        <f>Table1[[#This Row],[Discount (%)]]</f>
        <v>22</v>
      </c>
      <c r="H201">
        <f>Table1[[#This Row],[Profit]]</f>
        <v>735.39</v>
      </c>
      <c r="I201">
        <f>Table24610[[#This Row],[profit]]/Table24610[[#This Row],[Sales Amount]]</f>
        <v>0.15772439678284181</v>
      </c>
    </row>
    <row r="202" spans="1:9">
      <c r="A202" s="43" t="s">
        <v>214</v>
      </c>
      <c r="B202" s="45">
        <v>45222</v>
      </c>
      <c r="C202" t="str">
        <f>PROPER(Table1[[#This Row],[Region]])</f>
        <v>West</v>
      </c>
      <c r="D202" t="str">
        <f>PROPER(Table1[[#This Row],[Product Category]])</f>
        <v>Clothing</v>
      </c>
      <c r="E202">
        <f>ROUND(Table1[[#This Row],[Sales Amount]],1)</f>
        <v>2943.3</v>
      </c>
      <c r="F202">
        <f>Table1[[#This Row],[Quantity Sold]]</f>
        <v>45</v>
      </c>
      <c r="G202">
        <f>Table1[[#This Row],[Discount (%)]]</f>
        <v>8</v>
      </c>
      <c r="H202">
        <f>Table1[[#This Row],[Profit]]</f>
        <v>571.04</v>
      </c>
      <c r="I202">
        <f>Table24610[[#This Row],[profit]]/Table24610[[#This Row],[Sales Amount]]</f>
        <v>0.1940135222369449</v>
      </c>
    </row>
    <row r="203" spans="1:9">
      <c r="A203" s="43" t="s">
        <v>215</v>
      </c>
      <c r="B203" s="45">
        <v>45223</v>
      </c>
      <c r="C203" t="str">
        <f>PROPER(Table1[[#This Row],[Region]])</f>
        <v>South</v>
      </c>
      <c r="D203" t="str">
        <f>PROPER(Table1[[#This Row],[Product Category]])</f>
        <v>Groceries</v>
      </c>
      <c r="E203">
        <f>ROUND(Table1[[#This Row],[Sales Amount]],1)</f>
        <v>2261.5</v>
      </c>
      <c r="F203">
        <f>Table1[[#This Row],[Quantity Sold]]</f>
        <v>46</v>
      </c>
      <c r="G203">
        <f>Table1[[#This Row],[Discount (%)]]</f>
        <v>39</v>
      </c>
      <c r="H203">
        <f>Table1[[#This Row],[Profit]]</f>
        <v>373.45</v>
      </c>
      <c r="I203">
        <f>Table24610[[#This Row],[profit]]/Table24610[[#This Row],[Sales Amount]]</f>
        <v>0.16513376077824451</v>
      </c>
    </row>
    <row r="204" spans="1:9">
      <c r="A204" s="43" t="s">
        <v>216</v>
      </c>
      <c r="B204" s="45">
        <v>45224</v>
      </c>
      <c r="C204" t="str">
        <f>PROPER(Table1[[#This Row],[Region]])</f>
        <v>North</v>
      </c>
      <c r="D204" t="str">
        <f>PROPER(Table1[[#This Row],[Product Category]])</f>
        <v>Sports</v>
      </c>
      <c r="E204">
        <f>ROUND(Table1[[#This Row],[Sales Amount]],1)</f>
        <v>2679.5</v>
      </c>
      <c r="F204">
        <f>Table1[[#This Row],[Quantity Sold]]</f>
        <v>36</v>
      </c>
      <c r="G204">
        <f>Table1[[#This Row],[Discount (%)]]</f>
        <v>6</v>
      </c>
      <c r="H204">
        <f>Table1[[#This Row],[Profit]]</f>
        <v>1471</v>
      </c>
      <c r="I204">
        <f>Table24610[[#This Row],[profit]]/Table24610[[#This Row],[Sales Amount]]</f>
        <v>0.5489830192200037</v>
      </c>
    </row>
    <row r="205" spans="1:9">
      <c r="A205" s="43" t="s">
        <v>217</v>
      </c>
      <c r="B205" s="45">
        <v>45225</v>
      </c>
      <c r="C205" t="str">
        <f>PROPER(Table1[[#This Row],[Region]])</f>
        <v>East</v>
      </c>
      <c r="D205" t="str">
        <f>PROPER(Table1[[#This Row],[Product Category]])</f>
        <v>Electronics</v>
      </c>
      <c r="E205">
        <f>ROUND(Table1[[#This Row],[Sales Amount]],1)</f>
        <v>1290.7</v>
      </c>
      <c r="F205">
        <f>Table1[[#This Row],[Quantity Sold]]</f>
        <v>46</v>
      </c>
      <c r="G205">
        <f>Table1[[#This Row],[Discount (%)]]</f>
        <v>8</v>
      </c>
      <c r="H205">
        <f>Table1[[#This Row],[Profit]]</f>
        <v>147.38999999999999</v>
      </c>
      <c r="I205">
        <f>Table24610[[#This Row],[profit]]/Table24610[[#This Row],[Sales Amount]]</f>
        <v>0.11419384829937242</v>
      </c>
    </row>
    <row r="206" spans="1:9">
      <c r="A206" s="43" t="s">
        <v>218</v>
      </c>
      <c r="B206" s="45">
        <v>45226</v>
      </c>
      <c r="C206" t="str">
        <f>PROPER(Table1[[#This Row],[Region]])</f>
        <v>East</v>
      </c>
      <c r="D206" t="str">
        <f>PROPER(Table1[[#This Row],[Product Category]])</f>
        <v>Groceries</v>
      </c>
      <c r="E206">
        <f>ROUND(Table1[[#This Row],[Sales Amount]],1)</f>
        <v>211.3</v>
      </c>
      <c r="F206">
        <f>Table1[[#This Row],[Quantity Sold]]</f>
        <v>45</v>
      </c>
      <c r="G206">
        <f>Table1[[#This Row],[Discount (%)]]</f>
        <v>48</v>
      </c>
      <c r="H206">
        <f>Table1[[#This Row],[Profit]]</f>
        <v>1844.45</v>
      </c>
      <c r="I206">
        <f>Table24610[[#This Row],[profit]]/Table24610[[#This Row],[Sales Amount]]</f>
        <v>8.7290582110743014</v>
      </c>
    </row>
    <row r="207" spans="1:9">
      <c r="A207" s="43" t="s">
        <v>219</v>
      </c>
      <c r="B207" s="45">
        <v>45227</v>
      </c>
      <c r="C207" t="str">
        <f>PROPER(Table1[[#This Row],[Region]])</f>
        <v>West</v>
      </c>
      <c r="D207" t="str">
        <f>PROPER(Table1[[#This Row],[Product Category]])</f>
        <v>Furniture</v>
      </c>
      <c r="E207">
        <f>ROUND(Table1[[#This Row],[Sales Amount]],1)</f>
        <v>3582.9</v>
      </c>
      <c r="F207">
        <f>Table1[[#This Row],[Quantity Sold]]</f>
        <v>42</v>
      </c>
      <c r="G207">
        <f>Table1[[#This Row],[Discount (%)]]</f>
        <v>48</v>
      </c>
      <c r="H207">
        <f>Table1[[#This Row],[Profit]]</f>
        <v>1359.36</v>
      </c>
      <c r="I207">
        <f>Table24610[[#This Row],[profit]]/Table24610[[#This Row],[Sales Amount]]</f>
        <v>0.37940216026124085</v>
      </c>
    </row>
    <row r="208" spans="1:9">
      <c r="A208" s="43" t="s">
        <v>220</v>
      </c>
      <c r="B208" s="45">
        <v>45228</v>
      </c>
      <c r="C208" t="str">
        <f>PROPER(Table1[[#This Row],[Region]])</f>
        <v>West</v>
      </c>
      <c r="D208" t="str">
        <f>PROPER(Table1[[#This Row],[Product Category]])</f>
        <v>Furniture</v>
      </c>
      <c r="E208">
        <f>ROUND(Table1[[#This Row],[Sales Amount]],1)</f>
        <v>419.9</v>
      </c>
      <c r="F208">
        <f>Table1[[#This Row],[Quantity Sold]]</f>
        <v>12</v>
      </c>
      <c r="G208">
        <f>Table1[[#This Row],[Discount (%)]]</f>
        <v>22</v>
      </c>
      <c r="H208">
        <f>Table1[[#This Row],[Profit]]</f>
        <v>1047.8</v>
      </c>
      <c r="I208">
        <f>Table24610[[#This Row],[profit]]/Table24610[[#This Row],[Sales Amount]]</f>
        <v>2.4953560371517027</v>
      </c>
    </row>
    <row r="209" spans="1:9">
      <c r="A209" s="43" t="s">
        <v>221</v>
      </c>
      <c r="B209" s="45">
        <v>45229</v>
      </c>
      <c r="C209" t="str">
        <f>PROPER(Table1[[#This Row],[Region]])</f>
        <v>East</v>
      </c>
      <c r="D209" t="str">
        <f>PROPER(Table1[[#This Row],[Product Category]])</f>
        <v>Sports</v>
      </c>
      <c r="E209">
        <f>ROUND(Table1[[#This Row],[Sales Amount]],1)</f>
        <v>4422.2</v>
      </c>
      <c r="F209">
        <f>Table1[[#This Row],[Quantity Sold]]</f>
        <v>14</v>
      </c>
      <c r="G209">
        <f>Table1[[#This Row],[Discount (%)]]</f>
        <v>33</v>
      </c>
      <c r="H209">
        <f>Table1[[#This Row],[Profit]]</f>
        <v>237.47</v>
      </c>
      <c r="I209">
        <f>Table24610[[#This Row],[profit]]/Table24610[[#This Row],[Sales Amount]]</f>
        <v>5.3699516077970244E-2</v>
      </c>
    </row>
    <row r="210" spans="1:9">
      <c r="A210" s="43" t="s">
        <v>222</v>
      </c>
      <c r="B210" s="45">
        <v>45230</v>
      </c>
      <c r="C210" t="str">
        <f>PROPER(Table1[[#This Row],[Region]])</f>
        <v>East</v>
      </c>
      <c r="D210" t="str">
        <f>PROPER(Table1[[#This Row],[Product Category]])</f>
        <v>Furniture</v>
      </c>
      <c r="E210">
        <f>ROUND(Table1[[#This Row],[Sales Amount]],1)</f>
        <v>3277.5</v>
      </c>
      <c r="F210">
        <f>Table1[[#This Row],[Quantity Sold]]</f>
        <v>11</v>
      </c>
      <c r="G210">
        <f>Table1[[#This Row],[Discount (%)]]</f>
        <v>2</v>
      </c>
      <c r="H210">
        <f>Table1[[#This Row],[Profit]]</f>
        <v>379.92</v>
      </c>
      <c r="I210">
        <f>Table24610[[#This Row],[profit]]/Table24610[[#This Row],[Sales Amount]]</f>
        <v>0.11591762013729978</v>
      </c>
    </row>
    <row r="211" spans="1:9">
      <c r="A211" s="43" t="s">
        <v>223</v>
      </c>
      <c r="B211" s="45">
        <v>45231</v>
      </c>
      <c r="C211" t="str">
        <f>PROPER(Table1[[#This Row],[Region]])</f>
        <v>North</v>
      </c>
      <c r="D211" t="str">
        <f>PROPER(Table1[[#This Row],[Product Category]])</f>
        <v>Clothing</v>
      </c>
      <c r="E211">
        <f>ROUND(Table1[[#This Row],[Sales Amount]],1)</f>
        <v>4264.3999999999996</v>
      </c>
      <c r="F211">
        <f>Table1[[#This Row],[Quantity Sold]]</f>
        <v>31</v>
      </c>
      <c r="G211">
        <f>Table1[[#This Row],[Discount (%)]]</f>
        <v>24</v>
      </c>
      <c r="H211">
        <f>Table1[[#This Row],[Profit]]</f>
        <v>1179.93</v>
      </c>
      <c r="I211">
        <f>Table24610[[#This Row],[profit]]/Table24610[[#This Row],[Sales Amount]]</f>
        <v>0.27669308695244355</v>
      </c>
    </row>
    <row r="212" spans="1:9">
      <c r="A212" s="43" t="s">
        <v>224</v>
      </c>
      <c r="B212" s="45">
        <v>45232</v>
      </c>
      <c r="C212" t="str">
        <f>PROPER(Table1[[#This Row],[Region]])</f>
        <v>South</v>
      </c>
      <c r="D212" t="str">
        <f>PROPER(Table1[[#This Row],[Product Category]])</f>
        <v>Furniture</v>
      </c>
      <c r="E212">
        <f>ROUND(Table1[[#This Row],[Sales Amount]],1)</f>
        <v>647.4</v>
      </c>
      <c r="F212">
        <f>Table1[[#This Row],[Quantity Sold]]</f>
        <v>16</v>
      </c>
      <c r="G212">
        <f>Table1[[#This Row],[Discount (%)]]</f>
        <v>34</v>
      </c>
      <c r="H212">
        <f>Table1[[#This Row],[Profit]]</f>
        <v>1937.88</v>
      </c>
      <c r="I212">
        <f>Table24610[[#This Row],[profit]]/Table24610[[#This Row],[Sales Amount]]</f>
        <v>2.9933271547729383</v>
      </c>
    </row>
    <row r="213" spans="1:9">
      <c r="A213" s="43" t="s">
        <v>225</v>
      </c>
      <c r="B213" s="45">
        <v>45233</v>
      </c>
      <c r="C213" t="str">
        <f>PROPER(Table1[[#This Row],[Region]])</f>
        <v>East</v>
      </c>
      <c r="D213" t="str">
        <f>PROPER(Table1[[#This Row],[Product Category]])</f>
        <v>Groceries</v>
      </c>
      <c r="E213">
        <f>ROUND(Table1[[#This Row],[Sales Amount]],1)</f>
        <v>3097.4</v>
      </c>
      <c r="F213">
        <f>Table1[[#This Row],[Quantity Sold]]</f>
        <v>17</v>
      </c>
      <c r="G213">
        <f>Table1[[#This Row],[Discount (%)]]</f>
        <v>42</v>
      </c>
      <c r="H213">
        <f>Table1[[#This Row],[Profit]]</f>
        <v>33.520000000000003</v>
      </c>
      <c r="I213">
        <f>Table24610[[#This Row],[profit]]/Table24610[[#This Row],[Sales Amount]]</f>
        <v>1.0821979724930588E-2</v>
      </c>
    </row>
    <row r="214" spans="1:9">
      <c r="A214" s="43" t="s">
        <v>226</v>
      </c>
      <c r="B214" s="45">
        <v>45234</v>
      </c>
      <c r="C214" t="str">
        <f>PROPER(Table1[[#This Row],[Region]])</f>
        <v>North</v>
      </c>
      <c r="D214" t="str">
        <f>PROPER(Table1[[#This Row],[Product Category]])</f>
        <v>Sports</v>
      </c>
      <c r="E214">
        <f>ROUND(Table1[[#This Row],[Sales Amount]],1)</f>
        <v>619.79999999999995</v>
      </c>
      <c r="F214">
        <f>Table1[[#This Row],[Quantity Sold]]</f>
        <v>38</v>
      </c>
      <c r="G214">
        <f>Table1[[#This Row],[Discount (%)]]</f>
        <v>41</v>
      </c>
      <c r="H214">
        <f>Table1[[#This Row],[Profit]]</f>
        <v>926.27</v>
      </c>
      <c r="I214">
        <f>Table24610[[#This Row],[profit]]/Table24610[[#This Row],[Sales Amount]]</f>
        <v>1.4944659567602454</v>
      </c>
    </row>
    <row r="215" spans="1:9">
      <c r="A215" s="43" t="s">
        <v>227</v>
      </c>
      <c r="B215" s="45">
        <v>45235</v>
      </c>
      <c r="C215" t="str">
        <f>PROPER(Table1[[#This Row],[Region]])</f>
        <v>North</v>
      </c>
      <c r="D215" t="str">
        <f>PROPER(Table1[[#This Row],[Product Category]])</f>
        <v>Clothing</v>
      </c>
      <c r="E215">
        <f>ROUND(Table1[[#This Row],[Sales Amount]],1)</f>
        <v>3698</v>
      </c>
      <c r="F215">
        <f>Table1[[#This Row],[Quantity Sold]]</f>
        <v>8</v>
      </c>
      <c r="G215">
        <f>Table1[[#This Row],[Discount (%)]]</f>
        <v>21</v>
      </c>
      <c r="H215">
        <f>Table1[[#This Row],[Profit]]</f>
        <v>941.76</v>
      </c>
      <c r="I215">
        <f>Table24610[[#This Row],[profit]]/Table24610[[#This Row],[Sales Amount]]</f>
        <v>0.25466738777717685</v>
      </c>
    </row>
    <row r="216" spans="1:9">
      <c r="A216" s="43" t="s">
        <v>228</v>
      </c>
      <c r="B216" s="45">
        <v>45236</v>
      </c>
      <c r="C216" t="str">
        <f>PROPER(Table1[[#This Row],[Region]])</f>
        <v>South</v>
      </c>
      <c r="D216" t="str">
        <f>PROPER(Table1[[#This Row],[Product Category]])</f>
        <v>Clothing</v>
      </c>
      <c r="E216">
        <f>ROUND(Table1[[#This Row],[Sales Amount]],1)</f>
        <v>4559.2</v>
      </c>
      <c r="F216">
        <f>Table1[[#This Row],[Quantity Sold]]</f>
        <v>14</v>
      </c>
      <c r="G216">
        <f>Table1[[#This Row],[Discount (%)]]</f>
        <v>29</v>
      </c>
      <c r="H216">
        <f>Table1[[#This Row],[Profit]]</f>
        <v>1055.8599999999999</v>
      </c>
      <c r="I216">
        <f>Table24610[[#This Row],[profit]]/Table24610[[#This Row],[Sales Amount]]</f>
        <v>0.23158887524127039</v>
      </c>
    </row>
    <row r="217" spans="1:9">
      <c r="A217" s="43">
        <v>60839616</v>
      </c>
      <c r="B217" s="45">
        <v>45237</v>
      </c>
      <c r="C217" t="str">
        <f>PROPER(Table1[[#This Row],[Region]])</f>
        <v>South</v>
      </c>
      <c r="D217" t="str">
        <f>PROPER(Table1[[#This Row],[Product Category]])</f>
        <v>Sports</v>
      </c>
      <c r="E217">
        <f>ROUND(Table1[[#This Row],[Sales Amount]],1)</f>
        <v>1787.1</v>
      </c>
      <c r="F217">
        <f>Table1[[#This Row],[Quantity Sold]]</f>
        <v>11</v>
      </c>
      <c r="G217">
        <f>Table1[[#This Row],[Discount (%)]]</f>
        <v>19</v>
      </c>
      <c r="H217">
        <f>Table1[[#This Row],[Profit]]</f>
        <v>40.81</v>
      </c>
      <c r="I217">
        <f>Table24610[[#This Row],[profit]]/Table24610[[#This Row],[Sales Amount]]</f>
        <v>2.283587935761849E-2</v>
      </c>
    </row>
    <row r="218" spans="1:9">
      <c r="A218" s="43" t="s">
        <v>229</v>
      </c>
      <c r="B218" s="45">
        <v>45238</v>
      </c>
      <c r="C218" t="str">
        <f>PROPER(Table1[[#This Row],[Region]])</f>
        <v>West</v>
      </c>
      <c r="D218" t="str">
        <f>PROPER(Table1[[#This Row],[Product Category]])</f>
        <v>Furniture</v>
      </c>
      <c r="E218">
        <f>ROUND(Table1[[#This Row],[Sales Amount]],1)</f>
        <v>901.7</v>
      </c>
      <c r="F218">
        <f>Table1[[#This Row],[Quantity Sold]]</f>
        <v>7</v>
      </c>
      <c r="G218">
        <f>Table1[[#This Row],[Discount (%)]]</f>
        <v>48</v>
      </c>
      <c r="H218">
        <f>Table1[[#This Row],[Profit]]</f>
        <v>903.11</v>
      </c>
      <c r="I218">
        <f>Table24610[[#This Row],[profit]]/Table24610[[#This Row],[Sales Amount]]</f>
        <v>1.0015637129865809</v>
      </c>
    </row>
    <row r="219" spans="1:9">
      <c r="A219" s="43" t="s">
        <v>230</v>
      </c>
      <c r="B219" s="45">
        <v>45239</v>
      </c>
      <c r="C219" t="str">
        <f>PROPER(Table1[[#This Row],[Region]])</f>
        <v>North</v>
      </c>
      <c r="D219" t="str">
        <f>PROPER(Table1[[#This Row],[Product Category]])</f>
        <v>Electronics</v>
      </c>
      <c r="E219">
        <f>ROUND(Table1[[#This Row],[Sales Amount]],1)</f>
        <v>2934.7</v>
      </c>
      <c r="F219">
        <f>Table1[[#This Row],[Quantity Sold]]</f>
        <v>20</v>
      </c>
      <c r="G219">
        <f>Table1[[#This Row],[Discount (%)]]</f>
        <v>12</v>
      </c>
      <c r="H219">
        <f>Table1[[#This Row],[Profit]]</f>
        <v>528.02</v>
      </c>
      <c r="I219">
        <f>Table24610[[#This Row],[profit]]/Table24610[[#This Row],[Sales Amount]]</f>
        <v>0.17992299042491566</v>
      </c>
    </row>
    <row r="220" spans="1:9">
      <c r="A220" s="43" t="s">
        <v>231</v>
      </c>
      <c r="B220" s="45">
        <v>45240</v>
      </c>
      <c r="C220" t="str">
        <f>PROPER(Table1[[#This Row],[Region]])</f>
        <v>West</v>
      </c>
      <c r="D220" t="str">
        <f>PROPER(Table1[[#This Row],[Product Category]])</f>
        <v>Groceries</v>
      </c>
      <c r="E220">
        <f>ROUND(Table1[[#This Row],[Sales Amount]],1)</f>
        <v>1058.5999999999999</v>
      </c>
      <c r="F220">
        <f>Table1[[#This Row],[Quantity Sold]]</f>
        <v>6</v>
      </c>
      <c r="G220">
        <f>Table1[[#This Row],[Discount (%)]]</f>
        <v>13</v>
      </c>
      <c r="H220">
        <f>Table1[[#This Row],[Profit]]</f>
        <v>697.72</v>
      </c>
      <c r="I220">
        <f>Table24610[[#This Row],[profit]]/Table24610[[#This Row],[Sales Amount]]</f>
        <v>0.65909692046098634</v>
      </c>
    </row>
    <row r="221" spans="1:9">
      <c r="A221" s="43" t="s">
        <v>232</v>
      </c>
      <c r="B221" s="45">
        <v>45241</v>
      </c>
      <c r="C221" t="str">
        <f>PROPER(Table1[[#This Row],[Region]])</f>
        <v>East</v>
      </c>
      <c r="D221" t="str">
        <f>PROPER(Table1[[#This Row],[Product Category]])</f>
        <v>Furniture</v>
      </c>
      <c r="E221">
        <f>ROUND(Table1[[#This Row],[Sales Amount]],1)</f>
        <v>3988.4</v>
      </c>
      <c r="F221">
        <f>Table1[[#This Row],[Quantity Sold]]</f>
        <v>36</v>
      </c>
      <c r="G221">
        <f>Table1[[#This Row],[Discount (%)]]</f>
        <v>1</v>
      </c>
      <c r="H221">
        <f>Table1[[#This Row],[Profit]]</f>
        <v>1637.88</v>
      </c>
      <c r="I221">
        <f>Table24610[[#This Row],[profit]]/Table24610[[#This Row],[Sales Amount]]</f>
        <v>0.41066091665830912</v>
      </c>
    </row>
    <row r="222" spans="1:9">
      <c r="A222" s="43" t="s">
        <v>233</v>
      </c>
      <c r="B222" s="45">
        <v>45242</v>
      </c>
      <c r="C222" t="str">
        <f>PROPER(Table1[[#This Row],[Region]])</f>
        <v>South</v>
      </c>
      <c r="D222" t="str">
        <f>PROPER(Table1[[#This Row],[Product Category]])</f>
        <v>Sports</v>
      </c>
      <c r="E222">
        <f>ROUND(Table1[[#This Row],[Sales Amount]],1)</f>
        <v>2727.5</v>
      </c>
      <c r="F222">
        <f>Table1[[#This Row],[Quantity Sold]]</f>
        <v>35</v>
      </c>
      <c r="G222">
        <f>Table1[[#This Row],[Discount (%)]]</f>
        <v>1</v>
      </c>
      <c r="H222">
        <f>Table1[[#This Row],[Profit]]</f>
        <v>1875.23</v>
      </c>
      <c r="I222">
        <f>Table24610[[#This Row],[profit]]/Table24610[[#This Row],[Sales Amount]]</f>
        <v>0.68752703941338222</v>
      </c>
    </row>
    <row r="223" spans="1:9">
      <c r="A223" s="43" t="s">
        <v>234</v>
      </c>
      <c r="B223" s="45">
        <v>45243</v>
      </c>
      <c r="C223" t="str">
        <f>PROPER(Table1[[#This Row],[Region]])</f>
        <v>South</v>
      </c>
      <c r="D223" t="str">
        <f>PROPER(Table1[[#This Row],[Product Category]])</f>
        <v>Groceries</v>
      </c>
      <c r="E223">
        <f>ROUND(Table1[[#This Row],[Sales Amount]],1)</f>
        <v>1765.5</v>
      </c>
      <c r="F223">
        <f>Table1[[#This Row],[Quantity Sold]]</f>
        <v>13</v>
      </c>
      <c r="G223">
        <f>Table1[[#This Row],[Discount (%)]]</f>
        <v>24</v>
      </c>
      <c r="H223">
        <f>Table1[[#This Row],[Profit]]</f>
        <v>1951.72</v>
      </c>
      <c r="I223">
        <f>Table24610[[#This Row],[profit]]/Table24610[[#This Row],[Sales Amount]]</f>
        <v>1.1054772019258001</v>
      </c>
    </row>
    <row r="224" spans="1:9">
      <c r="A224" s="43" t="s">
        <v>235</v>
      </c>
      <c r="B224" s="45">
        <v>45244</v>
      </c>
      <c r="C224" t="str">
        <f>PROPER(Table1[[#This Row],[Region]])</f>
        <v>North</v>
      </c>
      <c r="D224" t="str">
        <f>PROPER(Table1[[#This Row],[Product Category]])</f>
        <v>Furniture</v>
      </c>
      <c r="E224">
        <f>ROUND(Table1[[#This Row],[Sales Amount]],1)</f>
        <v>4383.8</v>
      </c>
      <c r="F224">
        <f>Table1[[#This Row],[Quantity Sold]]</f>
        <v>40</v>
      </c>
      <c r="G224">
        <f>Table1[[#This Row],[Discount (%)]]</f>
        <v>21</v>
      </c>
      <c r="H224">
        <f>Table1[[#This Row],[Profit]]</f>
        <v>1013.33</v>
      </c>
      <c r="I224">
        <f>Table24610[[#This Row],[profit]]/Table24610[[#This Row],[Sales Amount]]</f>
        <v>0.23115333728728502</v>
      </c>
    </row>
    <row r="225" spans="1:9">
      <c r="A225" s="43" t="s">
        <v>236</v>
      </c>
      <c r="B225" s="45">
        <v>45245</v>
      </c>
      <c r="C225" t="str">
        <f>PROPER(Table1[[#This Row],[Region]])</f>
        <v>South</v>
      </c>
      <c r="D225" t="str">
        <f>PROPER(Table1[[#This Row],[Product Category]])</f>
        <v>Groceries</v>
      </c>
      <c r="E225">
        <f>ROUND(Table1[[#This Row],[Sales Amount]],1)</f>
        <v>4240.6000000000004</v>
      </c>
      <c r="F225">
        <f>Table1[[#This Row],[Quantity Sold]]</f>
        <v>49</v>
      </c>
      <c r="G225">
        <f>Table1[[#This Row],[Discount (%)]]</f>
        <v>14</v>
      </c>
      <c r="H225">
        <f>Table1[[#This Row],[Profit]]</f>
        <v>1765.62</v>
      </c>
      <c r="I225">
        <f>Table24610[[#This Row],[profit]]/Table24610[[#This Row],[Sales Amount]]</f>
        <v>0.41636089232655749</v>
      </c>
    </row>
    <row r="226" spans="1:9">
      <c r="A226" s="43" t="s">
        <v>237</v>
      </c>
      <c r="B226" s="45">
        <v>45246</v>
      </c>
      <c r="C226" t="str">
        <f>PROPER(Table1[[#This Row],[Region]])</f>
        <v>South</v>
      </c>
      <c r="D226" t="str">
        <f>PROPER(Table1[[#This Row],[Product Category]])</f>
        <v>Furniture</v>
      </c>
      <c r="E226">
        <f>ROUND(Table1[[#This Row],[Sales Amount]],1)</f>
        <v>273.8</v>
      </c>
      <c r="F226">
        <f>Table1[[#This Row],[Quantity Sold]]</f>
        <v>44</v>
      </c>
      <c r="G226">
        <f>Table1[[#This Row],[Discount (%)]]</f>
        <v>29</v>
      </c>
      <c r="H226">
        <f>Table1[[#This Row],[Profit]]</f>
        <v>821</v>
      </c>
      <c r="I226">
        <f>Table24610[[#This Row],[profit]]/Table24610[[#This Row],[Sales Amount]]</f>
        <v>2.9985390796201608</v>
      </c>
    </row>
    <row r="227" spans="1:9">
      <c r="A227" s="43" t="s">
        <v>238</v>
      </c>
      <c r="B227" s="45">
        <v>45247</v>
      </c>
      <c r="C227" t="str">
        <f>PROPER(Table1[[#This Row],[Region]])</f>
        <v>East</v>
      </c>
      <c r="D227" t="str">
        <f>PROPER(Table1[[#This Row],[Product Category]])</f>
        <v>Sports</v>
      </c>
      <c r="E227">
        <f>ROUND(Table1[[#This Row],[Sales Amount]],1)</f>
        <v>152.5</v>
      </c>
      <c r="F227">
        <f>Table1[[#This Row],[Quantity Sold]]</f>
        <v>10</v>
      </c>
      <c r="G227">
        <f>Table1[[#This Row],[Discount (%)]]</f>
        <v>16</v>
      </c>
      <c r="H227">
        <f>Table1[[#This Row],[Profit]]</f>
        <v>1958.8</v>
      </c>
      <c r="I227">
        <f>Table24610[[#This Row],[profit]]/Table24610[[#This Row],[Sales Amount]]</f>
        <v>12.844590163934425</v>
      </c>
    </row>
    <row r="228" spans="1:9">
      <c r="A228" s="43" t="s">
        <v>239</v>
      </c>
      <c r="B228" s="45">
        <v>45248</v>
      </c>
      <c r="C228" t="str">
        <f>PROPER(Table1[[#This Row],[Region]])</f>
        <v>West</v>
      </c>
      <c r="D228" t="str">
        <f>PROPER(Table1[[#This Row],[Product Category]])</f>
        <v>Groceries</v>
      </c>
      <c r="E228">
        <f>ROUND(Table1[[#This Row],[Sales Amount]],1)</f>
        <v>1408</v>
      </c>
      <c r="F228">
        <f>Table1[[#This Row],[Quantity Sold]]</f>
        <v>26</v>
      </c>
      <c r="G228">
        <f>Table1[[#This Row],[Discount (%)]]</f>
        <v>35</v>
      </c>
      <c r="H228">
        <f>Table1[[#This Row],[Profit]]</f>
        <v>978.17</v>
      </c>
      <c r="I228">
        <f>Table24610[[#This Row],[profit]]/Table24610[[#This Row],[Sales Amount]]</f>
        <v>0.69472301136363634</v>
      </c>
    </row>
    <row r="229" spans="1:9">
      <c r="A229" s="43" t="s">
        <v>240</v>
      </c>
      <c r="B229" s="45">
        <v>45249</v>
      </c>
      <c r="C229" t="str">
        <f>PROPER(Table1[[#This Row],[Region]])</f>
        <v>West</v>
      </c>
      <c r="D229" t="str">
        <f>PROPER(Table1[[#This Row],[Product Category]])</f>
        <v>Furniture</v>
      </c>
      <c r="E229">
        <f>ROUND(Table1[[#This Row],[Sales Amount]],1)</f>
        <v>4083.3</v>
      </c>
      <c r="F229">
        <f>Table1[[#This Row],[Quantity Sold]]</f>
        <v>22</v>
      </c>
      <c r="G229">
        <f>Table1[[#This Row],[Discount (%)]]</f>
        <v>40</v>
      </c>
      <c r="H229">
        <f>Table1[[#This Row],[Profit]]</f>
        <v>1003.31</v>
      </c>
      <c r="I229">
        <f>Table24610[[#This Row],[profit]]/Table24610[[#This Row],[Sales Amount]]</f>
        <v>0.24571057722920184</v>
      </c>
    </row>
    <row r="230" spans="1:9">
      <c r="A230" s="43" t="s">
        <v>241</v>
      </c>
      <c r="B230" s="45">
        <v>45250</v>
      </c>
      <c r="C230" t="str">
        <f>PROPER(Table1[[#This Row],[Region]])</f>
        <v>West</v>
      </c>
      <c r="D230" t="str">
        <f>PROPER(Table1[[#This Row],[Product Category]])</f>
        <v>Furniture</v>
      </c>
      <c r="E230">
        <f>ROUND(Table1[[#This Row],[Sales Amount]],1)</f>
        <v>2147.9</v>
      </c>
      <c r="F230">
        <f>Table1[[#This Row],[Quantity Sold]]</f>
        <v>7</v>
      </c>
      <c r="G230">
        <f>Table1[[#This Row],[Discount (%)]]</f>
        <v>1</v>
      </c>
      <c r="H230">
        <f>Table1[[#This Row],[Profit]]</f>
        <v>1704.65</v>
      </c>
      <c r="I230">
        <f>Table24610[[#This Row],[profit]]/Table24610[[#This Row],[Sales Amount]]</f>
        <v>0.79363564411751009</v>
      </c>
    </row>
    <row r="231" spans="1:9">
      <c r="A231" s="43" t="s">
        <v>242</v>
      </c>
      <c r="B231" s="45">
        <v>45251</v>
      </c>
      <c r="C231" t="str">
        <f>PROPER(Table1[[#This Row],[Region]])</f>
        <v>East</v>
      </c>
      <c r="D231" t="str">
        <f>PROPER(Table1[[#This Row],[Product Category]])</f>
        <v>Clothing</v>
      </c>
      <c r="E231">
        <f>ROUND(Table1[[#This Row],[Sales Amount]],1)</f>
        <v>4147.3999999999996</v>
      </c>
      <c r="F231">
        <f>Table1[[#This Row],[Quantity Sold]]</f>
        <v>49</v>
      </c>
      <c r="G231">
        <f>Table1[[#This Row],[Discount (%)]]</f>
        <v>29</v>
      </c>
      <c r="H231">
        <f>Table1[[#This Row],[Profit]]</f>
        <v>1416.19</v>
      </c>
      <c r="I231">
        <f>Table24610[[#This Row],[profit]]/Table24610[[#This Row],[Sales Amount]]</f>
        <v>0.34146453199594934</v>
      </c>
    </row>
    <row r="232" spans="1:9">
      <c r="A232" s="43" t="s">
        <v>243</v>
      </c>
      <c r="B232" s="45">
        <v>45252</v>
      </c>
      <c r="C232" t="str">
        <f>PROPER(Table1[[#This Row],[Region]])</f>
        <v>North</v>
      </c>
      <c r="D232" t="str">
        <f>PROPER(Table1[[#This Row],[Product Category]])</f>
        <v>Clothing</v>
      </c>
      <c r="E232">
        <f>ROUND(Table1[[#This Row],[Sales Amount]],1)</f>
        <v>1000.3</v>
      </c>
      <c r="F232">
        <f>Table1[[#This Row],[Quantity Sold]]</f>
        <v>9</v>
      </c>
      <c r="G232">
        <f>Table1[[#This Row],[Discount (%)]]</f>
        <v>48</v>
      </c>
      <c r="H232">
        <f>Table1[[#This Row],[Profit]]</f>
        <v>1107.1300000000001</v>
      </c>
      <c r="I232">
        <f>Table24610[[#This Row],[profit]]/Table24610[[#This Row],[Sales Amount]]</f>
        <v>1.1067979606118166</v>
      </c>
    </row>
    <row r="233" spans="1:9">
      <c r="A233" s="43" t="s">
        <v>244</v>
      </c>
      <c r="B233" s="45">
        <v>45253</v>
      </c>
      <c r="C233" t="str">
        <f>PROPER(Table1[[#This Row],[Region]])</f>
        <v>North</v>
      </c>
      <c r="D233" t="str">
        <f>PROPER(Table1[[#This Row],[Product Category]])</f>
        <v>Groceries</v>
      </c>
      <c r="E233">
        <f>ROUND(Table1[[#This Row],[Sales Amount]],1)</f>
        <v>464</v>
      </c>
      <c r="F233">
        <f>Table1[[#This Row],[Quantity Sold]]</f>
        <v>25</v>
      </c>
      <c r="G233">
        <f>Table1[[#This Row],[Discount (%)]]</f>
        <v>14</v>
      </c>
      <c r="H233">
        <f>Table1[[#This Row],[Profit]]</f>
        <v>772.55</v>
      </c>
      <c r="I233">
        <f>Table24610[[#This Row],[profit]]/Table24610[[#This Row],[Sales Amount]]</f>
        <v>1.6649784482758621</v>
      </c>
    </row>
    <row r="234" spans="1:9">
      <c r="A234" s="43" t="s">
        <v>245</v>
      </c>
      <c r="B234" s="45">
        <v>45254</v>
      </c>
      <c r="C234" t="str">
        <f>PROPER(Table1[[#This Row],[Region]])</f>
        <v>South</v>
      </c>
      <c r="D234" t="str">
        <f>PROPER(Table1[[#This Row],[Product Category]])</f>
        <v>Clothing</v>
      </c>
      <c r="E234">
        <f>ROUND(Table1[[#This Row],[Sales Amount]],1)</f>
        <v>1591.6</v>
      </c>
      <c r="F234">
        <f>Table1[[#This Row],[Quantity Sold]]</f>
        <v>30</v>
      </c>
      <c r="G234">
        <f>Table1[[#This Row],[Discount (%)]]</f>
        <v>9</v>
      </c>
      <c r="H234">
        <f>Table1[[#This Row],[Profit]]</f>
        <v>534.29999999999995</v>
      </c>
      <c r="I234">
        <f>Table24610[[#This Row],[profit]]/Table24610[[#This Row],[Sales Amount]]</f>
        <v>0.33569992460417192</v>
      </c>
    </row>
    <row r="235" spans="1:9">
      <c r="A235" s="43" t="s">
        <v>246</v>
      </c>
      <c r="B235" s="45">
        <v>45255</v>
      </c>
      <c r="C235" t="str">
        <f>PROPER(Table1[[#This Row],[Region]])</f>
        <v>North</v>
      </c>
      <c r="D235" t="str">
        <f>PROPER(Table1[[#This Row],[Product Category]])</f>
        <v>Electronics</v>
      </c>
      <c r="E235">
        <f>ROUND(Table1[[#This Row],[Sales Amount]],1)</f>
        <v>4954.6000000000004</v>
      </c>
      <c r="F235">
        <f>Table1[[#This Row],[Quantity Sold]]</f>
        <v>34</v>
      </c>
      <c r="G235">
        <f>Table1[[#This Row],[Discount (%)]]</f>
        <v>30</v>
      </c>
      <c r="H235">
        <f>Table1[[#This Row],[Profit]]</f>
        <v>1244.4000000000001</v>
      </c>
      <c r="I235">
        <f>Table24610[[#This Row],[profit]]/Table24610[[#This Row],[Sales Amount]]</f>
        <v>0.25116053768215396</v>
      </c>
    </row>
    <row r="236" spans="1:9">
      <c r="A236" s="43" t="s">
        <v>247</v>
      </c>
      <c r="B236" s="45">
        <v>45256</v>
      </c>
      <c r="C236" t="str">
        <f>PROPER(Table1[[#This Row],[Region]])</f>
        <v>East</v>
      </c>
      <c r="D236" t="str">
        <f>PROPER(Table1[[#This Row],[Product Category]])</f>
        <v>Groceries</v>
      </c>
      <c r="E236">
        <f>ROUND(Table1[[#This Row],[Sales Amount]],1)</f>
        <v>325.2</v>
      </c>
      <c r="F236">
        <f>Table1[[#This Row],[Quantity Sold]]</f>
        <v>22</v>
      </c>
      <c r="G236">
        <f>Table1[[#This Row],[Discount (%)]]</f>
        <v>33</v>
      </c>
      <c r="H236">
        <f>Table1[[#This Row],[Profit]]</f>
        <v>508.36</v>
      </c>
      <c r="I236">
        <f>Table24610[[#This Row],[profit]]/Table24610[[#This Row],[Sales Amount]]</f>
        <v>1.5632226322263223</v>
      </c>
    </row>
    <row r="237" spans="1:9">
      <c r="A237" s="43" t="s">
        <v>249</v>
      </c>
      <c r="B237" s="45">
        <v>45257</v>
      </c>
      <c r="C237" t="str">
        <f>PROPER(Table1[[#This Row],[Region]])</f>
        <v>North</v>
      </c>
      <c r="D237" t="str">
        <f>PROPER(Table1[[#This Row],[Product Category]])</f>
        <v>Clothing</v>
      </c>
      <c r="E237">
        <f>ROUND(Table1[[#This Row],[Sales Amount]],1)</f>
        <v>4535.8999999999996</v>
      </c>
      <c r="F237">
        <f>Table1[[#This Row],[Quantity Sold]]</f>
        <v>26</v>
      </c>
      <c r="G237">
        <f>Table1[[#This Row],[Discount (%)]]</f>
        <v>36</v>
      </c>
      <c r="H237">
        <f>Table1[[#This Row],[Profit]]</f>
        <v>1062.1300000000001</v>
      </c>
      <c r="I237">
        <f>Table24610[[#This Row],[profit]]/Table24610[[#This Row],[Sales Amount]]</f>
        <v>0.23416080601424197</v>
      </c>
    </row>
    <row r="238" spans="1:9">
      <c r="A238" s="43" t="s">
        <v>250</v>
      </c>
      <c r="B238" s="45">
        <v>45258</v>
      </c>
      <c r="C238" t="str">
        <f>PROPER(Table1[[#This Row],[Region]])</f>
        <v>East</v>
      </c>
      <c r="D238" t="str">
        <f>PROPER(Table1[[#This Row],[Product Category]])</f>
        <v>Clothing</v>
      </c>
      <c r="E238">
        <f>ROUND(Table1[[#This Row],[Sales Amount]],1)</f>
        <v>296.60000000000002</v>
      </c>
      <c r="F238">
        <f>Table1[[#This Row],[Quantity Sold]]</f>
        <v>22</v>
      </c>
      <c r="G238">
        <f>Table1[[#This Row],[Discount (%)]]</f>
        <v>34</v>
      </c>
      <c r="H238">
        <f>Table1[[#This Row],[Profit]]</f>
        <v>1144.07</v>
      </c>
      <c r="I238">
        <f>Table24610[[#This Row],[profit]]/Table24610[[#This Row],[Sales Amount]]</f>
        <v>3.8572825354012132</v>
      </c>
    </row>
    <row r="239" spans="1:9">
      <c r="A239" s="43" t="s">
        <v>251</v>
      </c>
      <c r="B239" s="45">
        <v>45259</v>
      </c>
      <c r="C239" t="str">
        <f>PROPER(Table1[[#This Row],[Region]])</f>
        <v>East</v>
      </c>
      <c r="D239" t="str">
        <f>PROPER(Table1[[#This Row],[Product Category]])</f>
        <v>Groceries</v>
      </c>
      <c r="E239">
        <f>ROUND(Table1[[#This Row],[Sales Amount]],1)</f>
        <v>1395.7</v>
      </c>
      <c r="F239">
        <f>Table1[[#This Row],[Quantity Sold]]</f>
        <v>34</v>
      </c>
      <c r="G239">
        <f>Table1[[#This Row],[Discount (%)]]</f>
        <v>38</v>
      </c>
      <c r="H239">
        <f>Table1[[#This Row],[Profit]]</f>
        <v>1804.57</v>
      </c>
      <c r="I239">
        <f>Table24610[[#This Row],[profit]]/Table24610[[#This Row],[Sales Amount]]</f>
        <v>1.2929497743067995</v>
      </c>
    </row>
    <row r="240" spans="1:9">
      <c r="A240" s="43" t="s">
        <v>252</v>
      </c>
      <c r="B240" s="45">
        <v>45260</v>
      </c>
      <c r="C240" t="str">
        <f>PROPER(Table1[[#This Row],[Region]])</f>
        <v>West</v>
      </c>
      <c r="D240" t="str">
        <f>PROPER(Table1[[#This Row],[Product Category]])</f>
        <v>Furniture</v>
      </c>
      <c r="E240">
        <f>ROUND(Table1[[#This Row],[Sales Amount]],1)</f>
        <v>2443.8000000000002</v>
      </c>
      <c r="F240">
        <f>Table1[[#This Row],[Quantity Sold]]</f>
        <v>37</v>
      </c>
      <c r="G240">
        <f>Table1[[#This Row],[Discount (%)]]</f>
        <v>38</v>
      </c>
      <c r="H240">
        <f>Table1[[#This Row],[Profit]]</f>
        <v>411.73</v>
      </c>
      <c r="I240">
        <f>Table24610[[#This Row],[profit]]/Table24610[[#This Row],[Sales Amount]]</f>
        <v>0.16847941730092478</v>
      </c>
    </row>
    <row r="241" spans="1:9">
      <c r="A241" s="43" t="s">
        <v>253</v>
      </c>
      <c r="B241" s="45">
        <v>45261</v>
      </c>
      <c r="C241" t="str">
        <f>PROPER(Table1[[#This Row],[Region]])</f>
        <v>West</v>
      </c>
      <c r="D241" t="str">
        <f>PROPER(Table1[[#This Row],[Product Category]])</f>
        <v>Groceries</v>
      </c>
      <c r="E241">
        <f>ROUND(Table1[[#This Row],[Sales Amount]],1)</f>
        <v>2050</v>
      </c>
      <c r="F241">
        <f>Table1[[#This Row],[Quantity Sold]]</f>
        <v>28</v>
      </c>
      <c r="G241">
        <f>Table1[[#This Row],[Discount (%)]]</f>
        <v>20</v>
      </c>
      <c r="H241">
        <f>Table1[[#This Row],[Profit]]</f>
        <v>1712.2</v>
      </c>
      <c r="I241">
        <f>Table24610[[#This Row],[profit]]/Table24610[[#This Row],[Sales Amount]]</f>
        <v>0.83521951219512203</v>
      </c>
    </row>
    <row r="242" spans="1:9">
      <c r="A242" s="43" t="s">
        <v>254</v>
      </c>
      <c r="B242" s="45">
        <v>45262</v>
      </c>
      <c r="C242" t="str">
        <f>PROPER(Table1[[#This Row],[Region]])</f>
        <v>East</v>
      </c>
      <c r="D242" t="str">
        <f>PROPER(Table1[[#This Row],[Product Category]])</f>
        <v>Groceries</v>
      </c>
      <c r="E242">
        <f>ROUND(Table1[[#This Row],[Sales Amount]],1)</f>
        <v>2692</v>
      </c>
      <c r="F242">
        <f>Table1[[#This Row],[Quantity Sold]]</f>
        <v>50</v>
      </c>
      <c r="G242">
        <f>Table1[[#This Row],[Discount (%)]]</f>
        <v>44</v>
      </c>
      <c r="H242">
        <f>Table1[[#This Row],[Profit]]</f>
        <v>891.49</v>
      </c>
      <c r="I242">
        <f>Table24610[[#This Row],[profit]]/Table24610[[#This Row],[Sales Amount]]</f>
        <v>0.33116270430906392</v>
      </c>
    </row>
    <row r="243" spans="1:9">
      <c r="A243" s="43" t="s">
        <v>255</v>
      </c>
      <c r="B243" s="45">
        <v>45263</v>
      </c>
      <c r="C243" t="str">
        <f>PROPER(Table1[[#This Row],[Region]])</f>
        <v>East</v>
      </c>
      <c r="D243" t="str">
        <f>PROPER(Table1[[#This Row],[Product Category]])</f>
        <v>Clothing</v>
      </c>
      <c r="E243">
        <f>ROUND(Table1[[#This Row],[Sales Amount]],1)</f>
        <v>2045.8</v>
      </c>
      <c r="F243">
        <f>Table1[[#This Row],[Quantity Sold]]</f>
        <v>27</v>
      </c>
      <c r="G243">
        <f>Table1[[#This Row],[Discount (%)]]</f>
        <v>0</v>
      </c>
      <c r="H243">
        <f>Table1[[#This Row],[Profit]]</f>
        <v>96.23</v>
      </c>
      <c r="I243">
        <f>Table24610[[#This Row],[profit]]/Table24610[[#This Row],[Sales Amount]]</f>
        <v>4.7037833610323591E-2</v>
      </c>
    </row>
    <row r="244" spans="1:9">
      <c r="A244" s="43" t="s">
        <v>256</v>
      </c>
      <c r="B244" s="45">
        <v>45264</v>
      </c>
      <c r="C244" t="str">
        <f>PROPER(Table1[[#This Row],[Region]])</f>
        <v>East</v>
      </c>
      <c r="D244" t="str">
        <f>PROPER(Table1[[#This Row],[Product Category]])</f>
        <v>Sports</v>
      </c>
      <c r="E244">
        <f>ROUND(Table1[[#This Row],[Sales Amount]],1)</f>
        <v>4115.8999999999996</v>
      </c>
      <c r="F244">
        <f>Table1[[#This Row],[Quantity Sold]]</f>
        <v>50</v>
      </c>
      <c r="G244">
        <f>Table1[[#This Row],[Discount (%)]]</f>
        <v>48</v>
      </c>
      <c r="H244">
        <f>Table1[[#This Row],[Profit]]</f>
        <v>741.85</v>
      </c>
      <c r="I244">
        <f>Table24610[[#This Row],[profit]]/Table24610[[#This Row],[Sales Amount]]</f>
        <v>0.18024004470468186</v>
      </c>
    </row>
    <row r="245" spans="1:9">
      <c r="A245" s="43" t="s">
        <v>257</v>
      </c>
      <c r="B245" s="45">
        <v>45265</v>
      </c>
      <c r="C245" t="str">
        <f>PROPER(Table1[[#This Row],[Region]])</f>
        <v>North</v>
      </c>
      <c r="D245" t="str">
        <f>PROPER(Table1[[#This Row],[Product Category]])</f>
        <v>Clothing</v>
      </c>
      <c r="E245">
        <f>ROUND(Table1[[#This Row],[Sales Amount]],1)</f>
        <v>3825</v>
      </c>
      <c r="F245">
        <f>Table1[[#This Row],[Quantity Sold]]</f>
        <v>23</v>
      </c>
      <c r="G245">
        <f>Table1[[#This Row],[Discount (%)]]</f>
        <v>17</v>
      </c>
      <c r="H245">
        <f>Table1[[#This Row],[Profit]]</f>
        <v>578.6</v>
      </c>
      <c r="I245">
        <f>Table24610[[#This Row],[profit]]/Table24610[[#This Row],[Sales Amount]]</f>
        <v>0.15126797385620916</v>
      </c>
    </row>
    <row r="246" spans="1:9">
      <c r="A246" s="43" t="s">
        <v>258</v>
      </c>
      <c r="B246" s="45">
        <v>45266</v>
      </c>
      <c r="C246" t="str">
        <f>PROPER(Table1[[#This Row],[Region]])</f>
        <v>West</v>
      </c>
      <c r="D246" t="str">
        <f>PROPER(Table1[[#This Row],[Product Category]])</f>
        <v>Electronics</v>
      </c>
      <c r="E246">
        <f>ROUND(Table1[[#This Row],[Sales Amount]],1)</f>
        <v>4031.1</v>
      </c>
      <c r="F246">
        <f>Table1[[#This Row],[Quantity Sold]]</f>
        <v>33</v>
      </c>
      <c r="G246">
        <f>Table1[[#This Row],[Discount (%)]]</f>
        <v>4</v>
      </c>
      <c r="H246">
        <f>Table1[[#This Row],[Profit]]</f>
        <v>1132.46</v>
      </c>
      <c r="I246">
        <f>Table24610[[#This Row],[profit]]/Table24610[[#This Row],[Sales Amount]]</f>
        <v>0.28093076331522415</v>
      </c>
    </row>
    <row r="247" spans="1:9">
      <c r="A247" s="43" t="s">
        <v>259</v>
      </c>
      <c r="B247" s="45">
        <v>45267</v>
      </c>
      <c r="C247" t="str">
        <f>PROPER(Table1[[#This Row],[Region]])</f>
        <v>East</v>
      </c>
      <c r="D247" t="str">
        <f>PROPER(Table1[[#This Row],[Product Category]])</f>
        <v>Sports</v>
      </c>
      <c r="E247">
        <f>ROUND(Table1[[#This Row],[Sales Amount]],1)</f>
        <v>1875.7</v>
      </c>
      <c r="F247">
        <f>Table1[[#This Row],[Quantity Sold]]</f>
        <v>6</v>
      </c>
      <c r="G247">
        <f>Table1[[#This Row],[Discount (%)]]</f>
        <v>42</v>
      </c>
      <c r="H247">
        <f>Table1[[#This Row],[Profit]]</f>
        <v>405.84</v>
      </c>
      <c r="I247">
        <f>Table24610[[#This Row],[profit]]/Table24610[[#This Row],[Sales Amount]]</f>
        <v>0.21636722290344937</v>
      </c>
    </row>
    <row r="248" spans="1:9">
      <c r="A248" s="43" t="s">
        <v>260</v>
      </c>
      <c r="B248" s="45">
        <v>45268</v>
      </c>
      <c r="C248" t="str">
        <f>PROPER(Table1[[#This Row],[Region]])</f>
        <v>East</v>
      </c>
      <c r="D248" t="str">
        <f>PROPER(Table1[[#This Row],[Product Category]])</f>
        <v>Furniture</v>
      </c>
      <c r="E248">
        <f>ROUND(Table1[[#This Row],[Sales Amount]],1)</f>
        <v>59</v>
      </c>
      <c r="F248">
        <f>Table1[[#This Row],[Quantity Sold]]</f>
        <v>50</v>
      </c>
      <c r="G248">
        <f>Table1[[#This Row],[Discount (%)]]</f>
        <v>44</v>
      </c>
      <c r="H248">
        <f>Table1[[#This Row],[Profit]]</f>
        <v>781.02</v>
      </c>
      <c r="I248">
        <f>Table24610[[#This Row],[profit]]/Table24610[[#This Row],[Sales Amount]]</f>
        <v>13.237627118644067</v>
      </c>
    </row>
    <row r="249" spans="1:9">
      <c r="A249" s="43" t="s">
        <v>261</v>
      </c>
      <c r="B249" s="45">
        <v>45269</v>
      </c>
      <c r="C249" t="str">
        <f>PROPER(Table1[[#This Row],[Region]])</f>
        <v>East</v>
      </c>
      <c r="D249" t="str">
        <f>PROPER(Table1[[#This Row],[Product Category]])</f>
        <v>Electronics</v>
      </c>
      <c r="E249">
        <f>ROUND(Table1[[#This Row],[Sales Amount]],1)</f>
        <v>4748.7</v>
      </c>
      <c r="F249">
        <f>Table1[[#This Row],[Quantity Sold]]</f>
        <v>40</v>
      </c>
      <c r="G249">
        <f>Table1[[#This Row],[Discount (%)]]</f>
        <v>49</v>
      </c>
      <c r="H249">
        <f>Table1[[#This Row],[Profit]]</f>
        <v>488</v>
      </c>
      <c r="I249">
        <f>Table24610[[#This Row],[profit]]/Table24610[[#This Row],[Sales Amount]]</f>
        <v>0.10276496725419589</v>
      </c>
    </row>
    <row r="250" spans="1:9">
      <c r="A250" s="43" t="s">
        <v>262</v>
      </c>
      <c r="B250" s="45">
        <v>45270</v>
      </c>
      <c r="C250" t="str">
        <f>PROPER(Table1[[#This Row],[Region]])</f>
        <v>South</v>
      </c>
      <c r="D250" t="str">
        <f>PROPER(Table1[[#This Row],[Product Category]])</f>
        <v>Furniture</v>
      </c>
      <c r="E250">
        <f>ROUND(Table1[[#This Row],[Sales Amount]],1)</f>
        <v>3074.3</v>
      </c>
      <c r="F250">
        <f>Table1[[#This Row],[Quantity Sold]]</f>
        <v>37</v>
      </c>
      <c r="G250">
        <f>Table1[[#This Row],[Discount (%)]]</f>
        <v>29</v>
      </c>
      <c r="H250">
        <f>Table1[[#This Row],[Profit]]</f>
        <v>352.22</v>
      </c>
      <c r="I250">
        <f>Table24610[[#This Row],[profit]]/Table24610[[#This Row],[Sales Amount]]</f>
        <v>0.11456917021761051</v>
      </c>
    </row>
    <row r="251" spans="1:9">
      <c r="A251" s="43" t="s">
        <v>263</v>
      </c>
      <c r="B251" s="45">
        <v>45271</v>
      </c>
      <c r="C251" t="str">
        <f>PROPER(Table1[[#This Row],[Region]])</f>
        <v>North</v>
      </c>
      <c r="D251" t="str">
        <f>PROPER(Table1[[#This Row],[Product Category]])</f>
        <v>Electronics</v>
      </c>
      <c r="E251">
        <f>ROUND(Table1[[#This Row],[Sales Amount]],1)</f>
        <v>4723.8999999999996</v>
      </c>
      <c r="F251">
        <f>Table1[[#This Row],[Quantity Sold]]</f>
        <v>38</v>
      </c>
      <c r="G251">
        <f>Table1[[#This Row],[Discount (%)]]</f>
        <v>29</v>
      </c>
      <c r="H251">
        <f>Table1[[#This Row],[Profit]]</f>
        <v>681.75</v>
      </c>
      <c r="I251">
        <f>Table24610[[#This Row],[profit]]/Table24610[[#This Row],[Sales Amount]]</f>
        <v>0.14431931243252399</v>
      </c>
    </row>
    <row r="252" spans="1:9">
      <c r="A252" s="43" t="s">
        <v>264</v>
      </c>
      <c r="B252" s="45">
        <v>45272</v>
      </c>
      <c r="C252" t="str">
        <f>PROPER(Table1[[#This Row],[Region]])</f>
        <v>South</v>
      </c>
      <c r="D252" t="str">
        <f>PROPER(Table1[[#This Row],[Product Category]])</f>
        <v>Groceries</v>
      </c>
      <c r="E252">
        <f>ROUND(Table1[[#This Row],[Sales Amount]],1)</f>
        <v>2765.7</v>
      </c>
      <c r="F252">
        <f>Table1[[#This Row],[Quantity Sold]]</f>
        <v>45</v>
      </c>
      <c r="G252">
        <f>Table1[[#This Row],[Discount (%)]]</f>
        <v>10</v>
      </c>
      <c r="H252">
        <f>Table1[[#This Row],[Profit]]</f>
        <v>1624.51</v>
      </c>
      <c r="I252">
        <f>Table24610[[#This Row],[profit]]/Table24610[[#This Row],[Sales Amount]]</f>
        <v>0.58737751744585465</v>
      </c>
    </row>
    <row r="253" spans="1:9">
      <c r="A253" s="43" t="s">
        <v>265</v>
      </c>
      <c r="B253" s="45">
        <v>45273</v>
      </c>
      <c r="C253" t="str">
        <f>PROPER(Table1[[#This Row],[Region]])</f>
        <v>East</v>
      </c>
      <c r="D253" t="str">
        <f>PROPER(Table1[[#This Row],[Product Category]])</f>
        <v>Sports</v>
      </c>
      <c r="E253">
        <f>ROUND(Table1[[#This Row],[Sales Amount]],1)</f>
        <v>4798.7</v>
      </c>
      <c r="F253">
        <f>Table1[[#This Row],[Quantity Sold]]</f>
        <v>37</v>
      </c>
      <c r="G253">
        <f>Table1[[#This Row],[Discount (%)]]</f>
        <v>28</v>
      </c>
      <c r="H253">
        <f>Table1[[#This Row],[Profit]]</f>
        <v>156.88</v>
      </c>
      <c r="I253">
        <f>Table24610[[#This Row],[profit]]/Table24610[[#This Row],[Sales Amount]]</f>
        <v>3.2692187467439099E-2</v>
      </c>
    </row>
    <row r="254" spans="1:9">
      <c r="A254" s="43" t="s">
        <v>266</v>
      </c>
      <c r="B254" s="45">
        <v>45274</v>
      </c>
      <c r="C254" t="str">
        <f>PROPER(Table1[[#This Row],[Region]])</f>
        <v>South</v>
      </c>
      <c r="D254" t="str">
        <f>PROPER(Table1[[#This Row],[Product Category]])</f>
        <v>Sports</v>
      </c>
      <c r="E254">
        <f>ROUND(Table1[[#This Row],[Sales Amount]],1)</f>
        <v>1903.3</v>
      </c>
      <c r="F254">
        <f>Table1[[#This Row],[Quantity Sold]]</f>
        <v>23</v>
      </c>
      <c r="G254">
        <f>Table1[[#This Row],[Discount (%)]]</f>
        <v>8</v>
      </c>
      <c r="H254">
        <f>Table1[[#This Row],[Profit]]</f>
        <v>266.18</v>
      </c>
      <c r="I254">
        <f>Table24610[[#This Row],[profit]]/Table24610[[#This Row],[Sales Amount]]</f>
        <v>0.13985183628434825</v>
      </c>
    </row>
    <row r="255" spans="1:9">
      <c r="A255" s="43" t="s">
        <v>267</v>
      </c>
      <c r="B255" s="45">
        <v>45275</v>
      </c>
      <c r="C255" t="str">
        <f>PROPER(Table1[[#This Row],[Region]])</f>
        <v>East</v>
      </c>
      <c r="D255" t="str">
        <f>PROPER(Table1[[#This Row],[Product Category]])</f>
        <v>Furniture</v>
      </c>
      <c r="E255">
        <f>ROUND(Table1[[#This Row],[Sales Amount]],1)</f>
        <v>1728.2</v>
      </c>
      <c r="F255">
        <f>Table1[[#This Row],[Quantity Sold]]</f>
        <v>18</v>
      </c>
      <c r="G255">
        <f>Table1[[#This Row],[Discount (%)]]</f>
        <v>2</v>
      </c>
      <c r="H255">
        <f>Table1[[#This Row],[Profit]]</f>
        <v>1527.95</v>
      </c>
      <c r="I255">
        <f>Table24610[[#This Row],[profit]]/Table24610[[#This Row],[Sales Amount]]</f>
        <v>0.88412799444508738</v>
      </c>
    </row>
    <row r="256" spans="1:9">
      <c r="A256" s="43" t="s">
        <v>268</v>
      </c>
      <c r="B256" s="45">
        <v>45276</v>
      </c>
      <c r="C256" t="str">
        <f>PROPER(Table1[[#This Row],[Region]])</f>
        <v>East</v>
      </c>
      <c r="D256" t="str">
        <f>PROPER(Table1[[#This Row],[Product Category]])</f>
        <v>Sports</v>
      </c>
      <c r="E256">
        <f>ROUND(Table1[[#This Row],[Sales Amount]],1)</f>
        <v>1169.2</v>
      </c>
      <c r="F256">
        <f>Table1[[#This Row],[Quantity Sold]]</f>
        <v>8</v>
      </c>
      <c r="G256">
        <f>Table1[[#This Row],[Discount (%)]]</f>
        <v>24</v>
      </c>
      <c r="H256">
        <f>Table1[[#This Row],[Profit]]</f>
        <v>563.23</v>
      </c>
      <c r="I256">
        <f>Table24610[[#This Row],[profit]]/Table24610[[#This Row],[Sales Amount]]</f>
        <v>0.48172254533014025</v>
      </c>
    </row>
    <row r="257" spans="1:9">
      <c r="A257" s="43" t="s">
        <v>269</v>
      </c>
      <c r="B257" s="45">
        <v>45277</v>
      </c>
      <c r="C257" t="str">
        <f>PROPER(Table1[[#This Row],[Region]])</f>
        <v>East</v>
      </c>
      <c r="D257" t="str">
        <f>PROPER(Table1[[#This Row],[Product Category]])</f>
        <v>Groceries</v>
      </c>
      <c r="E257">
        <f>ROUND(Table1[[#This Row],[Sales Amount]],1)</f>
        <v>1976.5</v>
      </c>
      <c r="F257">
        <f>Table1[[#This Row],[Quantity Sold]]</f>
        <v>15</v>
      </c>
      <c r="G257">
        <f>Table1[[#This Row],[Discount (%)]]</f>
        <v>16</v>
      </c>
      <c r="H257">
        <f>Table1[[#This Row],[Profit]]</f>
        <v>729.2</v>
      </c>
      <c r="I257">
        <f>Table24610[[#This Row],[profit]]/Table24610[[#This Row],[Sales Amount]]</f>
        <v>0.36893498608651659</v>
      </c>
    </row>
    <row r="258" spans="1:9">
      <c r="A258" s="43" t="s">
        <v>270</v>
      </c>
      <c r="B258" s="45">
        <v>45278</v>
      </c>
      <c r="C258" t="str">
        <f>PROPER(Table1[[#This Row],[Region]])</f>
        <v>North</v>
      </c>
      <c r="D258" t="str">
        <f>PROPER(Table1[[#This Row],[Product Category]])</f>
        <v>Clothing</v>
      </c>
      <c r="E258">
        <f>ROUND(Table1[[#This Row],[Sales Amount]],1)</f>
        <v>3714.2</v>
      </c>
      <c r="F258">
        <f>Table1[[#This Row],[Quantity Sold]]</f>
        <v>32</v>
      </c>
      <c r="G258">
        <f>Table1[[#This Row],[Discount (%)]]</f>
        <v>41</v>
      </c>
      <c r="H258">
        <f>Table1[[#This Row],[Profit]]</f>
        <v>1992.87</v>
      </c>
      <c r="I258">
        <f>Table24610[[#This Row],[profit]]/Table24610[[#This Row],[Sales Amount]]</f>
        <v>0.53655430509934843</v>
      </c>
    </row>
    <row r="259" spans="1:9">
      <c r="A259" s="43" t="s">
        <v>271</v>
      </c>
      <c r="B259" s="45">
        <v>45279</v>
      </c>
      <c r="C259" t="str">
        <f>PROPER(Table1[[#This Row],[Region]])</f>
        <v>North</v>
      </c>
      <c r="D259" t="str">
        <f>PROPER(Table1[[#This Row],[Product Category]])</f>
        <v>Sports</v>
      </c>
      <c r="E259">
        <f>ROUND(Table1[[#This Row],[Sales Amount]],1)</f>
        <v>3563.2</v>
      </c>
      <c r="F259">
        <f>Table1[[#This Row],[Quantity Sold]]</f>
        <v>31</v>
      </c>
      <c r="G259">
        <f>Table1[[#This Row],[Discount (%)]]</f>
        <v>9</v>
      </c>
      <c r="H259">
        <f>Table1[[#This Row],[Profit]]</f>
        <v>1647.33</v>
      </c>
      <c r="I259">
        <f>Table24610[[#This Row],[profit]]/Table24610[[#This Row],[Sales Amount]]</f>
        <v>0.46231757970363718</v>
      </c>
    </row>
    <row r="260" spans="1:9">
      <c r="A260" s="43" t="s">
        <v>272</v>
      </c>
      <c r="B260" s="45">
        <v>45280</v>
      </c>
      <c r="C260" t="str">
        <f>PROPER(Table1[[#This Row],[Region]])</f>
        <v>North</v>
      </c>
      <c r="D260" t="str">
        <f>PROPER(Table1[[#This Row],[Product Category]])</f>
        <v>Groceries</v>
      </c>
      <c r="E260">
        <f>ROUND(Table1[[#This Row],[Sales Amount]],1)</f>
        <v>3986.9</v>
      </c>
      <c r="F260">
        <f>Table1[[#This Row],[Quantity Sold]]</f>
        <v>18</v>
      </c>
      <c r="G260">
        <f>Table1[[#This Row],[Discount (%)]]</f>
        <v>24</v>
      </c>
      <c r="H260">
        <f>Table1[[#This Row],[Profit]]</f>
        <v>432.51</v>
      </c>
      <c r="I260">
        <f>Table24610[[#This Row],[profit]]/Table24610[[#This Row],[Sales Amount]]</f>
        <v>0.10848278110812912</v>
      </c>
    </row>
    <row r="261" spans="1:9">
      <c r="A261" s="43" t="s">
        <v>273</v>
      </c>
      <c r="B261" s="45">
        <v>45281</v>
      </c>
      <c r="C261" t="str">
        <f>PROPER(Table1[[#This Row],[Region]])</f>
        <v>South</v>
      </c>
      <c r="D261" t="str">
        <f>PROPER(Table1[[#This Row],[Product Category]])</f>
        <v>Electronics</v>
      </c>
      <c r="E261">
        <f>ROUND(Table1[[#This Row],[Sales Amount]],1)</f>
        <v>661.8</v>
      </c>
      <c r="F261">
        <f>Table1[[#This Row],[Quantity Sold]]</f>
        <v>21</v>
      </c>
      <c r="G261">
        <f>Table1[[#This Row],[Discount (%)]]</f>
        <v>28</v>
      </c>
      <c r="H261">
        <f>Table1[[#This Row],[Profit]]</f>
        <v>849.94</v>
      </c>
      <c r="I261">
        <f>Table24610[[#This Row],[profit]]/Table24610[[#This Row],[Sales Amount]]</f>
        <v>1.284285282562708</v>
      </c>
    </row>
    <row r="262" spans="1:9">
      <c r="A262" s="43" t="s">
        <v>274</v>
      </c>
      <c r="B262" s="45">
        <v>45282</v>
      </c>
      <c r="C262" t="str">
        <f>PROPER(Table1[[#This Row],[Region]])</f>
        <v>East</v>
      </c>
      <c r="D262" t="str">
        <f>PROPER(Table1[[#This Row],[Product Category]])</f>
        <v>Sports</v>
      </c>
      <c r="E262">
        <f>ROUND(Table1[[#This Row],[Sales Amount]],1)</f>
        <v>2388.8000000000002</v>
      </c>
      <c r="F262">
        <f>Table1[[#This Row],[Quantity Sold]]</f>
        <v>40</v>
      </c>
      <c r="G262">
        <f>Table1[[#This Row],[Discount (%)]]</f>
        <v>12</v>
      </c>
      <c r="H262">
        <f>Table1[[#This Row],[Profit]]</f>
        <v>1868.2</v>
      </c>
      <c r="I262">
        <f>Table24610[[#This Row],[profit]]/Table24610[[#This Row],[Sales Amount]]</f>
        <v>0.78206630944407229</v>
      </c>
    </row>
    <row r="263" spans="1:9">
      <c r="A263" s="43" t="s">
        <v>275</v>
      </c>
      <c r="B263" s="45">
        <v>45283</v>
      </c>
      <c r="C263" t="str">
        <f>PROPER(Table1[[#This Row],[Region]])</f>
        <v>West</v>
      </c>
      <c r="D263" t="str">
        <f>PROPER(Table1[[#This Row],[Product Category]])</f>
        <v>Electronics</v>
      </c>
      <c r="E263">
        <f>ROUND(Table1[[#This Row],[Sales Amount]],1)</f>
        <v>3419.8</v>
      </c>
      <c r="F263">
        <f>Table1[[#This Row],[Quantity Sold]]</f>
        <v>7</v>
      </c>
      <c r="G263">
        <f>Table1[[#This Row],[Discount (%)]]</f>
        <v>35</v>
      </c>
      <c r="H263">
        <f>Table1[[#This Row],[Profit]]</f>
        <v>1567.08</v>
      </c>
      <c r="I263">
        <f>Table24610[[#This Row],[profit]]/Table24610[[#This Row],[Sales Amount]]</f>
        <v>0.4582373238201064</v>
      </c>
    </row>
    <row r="264" spans="1:9">
      <c r="A264" s="43" t="s">
        <v>276</v>
      </c>
      <c r="B264" s="45">
        <v>45284</v>
      </c>
      <c r="C264" t="str">
        <f>PROPER(Table1[[#This Row],[Region]])</f>
        <v>North</v>
      </c>
      <c r="D264" t="str">
        <f>PROPER(Table1[[#This Row],[Product Category]])</f>
        <v>Groceries</v>
      </c>
      <c r="E264">
        <f>ROUND(Table1[[#This Row],[Sales Amount]],1)</f>
        <v>3525.3</v>
      </c>
      <c r="F264">
        <f>Table1[[#This Row],[Quantity Sold]]</f>
        <v>29</v>
      </c>
      <c r="G264">
        <f>Table1[[#This Row],[Discount (%)]]</f>
        <v>45</v>
      </c>
      <c r="H264">
        <f>Table1[[#This Row],[Profit]]</f>
        <v>278.89999999999998</v>
      </c>
      <c r="I264">
        <f>Table24610[[#This Row],[profit]]/Table24610[[#This Row],[Sales Amount]]</f>
        <v>7.9113834283607062E-2</v>
      </c>
    </row>
    <row r="265" spans="1:9">
      <c r="A265" s="43" t="s">
        <v>277</v>
      </c>
      <c r="B265" s="45">
        <v>45285</v>
      </c>
      <c r="C265" t="str">
        <f>PROPER(Table1[[#This Row],[Region]])</f>
        <v>West</v>
      </c>
      <c r="D265" t="str">
        <f>PROPER(Table1[[#This Row],[Product Category]])</f>
        <v>Electronics</v>
      </c>
      <c r="E265">
        <f>ROUND(Table1[[#This Row],[Sales Amount]],1)</f>
        <v>438.5</v>
      </c>
      <c r="F265">
        <f>Table1[[#This Row],[Quantity Sold]]</f>
        <v>14</v>
      </c>
      <c r="G265">
        <f>Table1[[#This Row],[Discount (%)]]</f>
        <v>14</v>
      </c>
      <c r="H265">
        <f>Table1[[#This Row],[Profit]]</f>
        <v>55.24</v>
      </c>
      <c r="I265">
        <f>Table24610[[#This Row],[profit]]/Table24610[[#This Row],[Sales Amount]]</f>
        <v>0.12597491448118586</v>
      </c>
    </row>
    <row r="266" spans="1:9">
      <c r="A266" s="43" t="s">
        <v>278</v>
      </c>
      <c r="B266" s="45">
        <v>45286</v>
      </c>
      <c r="C266" t="str">
        <f>PROPER(Table1[[#This Row],[Region]])</f>
        <v>South</v>
      </c>
      <c r="D266" t="str">
        <f>PROPER(Table1[[#This Row],[Product Category]])</f>
        <v>Electronics</v>
      </c>
      <c r="E266">
        <f>ROUND(Table1[[#This Row],[Sales Amount]],1)</f>
        <v>1947.6</v>
      </c>
      <c r="F266">
        <f>Table1[[#This Row],[Quantity Sold]]</f>
        <v>24</v>
      </c>
      <c r="G266">
        <f>Table1[[#This Row],[Discount (%)]]</f>
        <v>16</v>
      </c>
      <c r="H266">
        <f>Table1[[#This Row],[Profit]]</f>
        <v>1387.77</v>
      </c>
      <c r="I266">
        <f>Table24610[[#This Row],[profit]]/Table24610[[#This Row],[Sales Amount]]</f>
        <v>0.71255391250770184</v>
      </c>
    </row>
    <row r="267" spans="1:9">
      <c r="A267" s="43" t="s">
        <v>279</v>
      </c>
      <c r="B267" s="45">
        <v>45287</v>
      </c>
      <c r="C267" t="str">
        <f>PROPER(Table1[[#This Row],[Region]])</f>
        <v>West</v>
      </c>
      <c r="D267" t="str">
        <f>PROPER(Table1[[#This Row],[Product Category]])</f>
        <v>Clothing</v>
      </c>
      <c r="E267">
        <f>ROUND(Table1[[#This Row],[Sales Amount]],1)</f>
        <v>4684.2</v>
      </c>
      <c r="F267">
        <f>Table1[[#This Row],[Quantity Sold]]</f>
        <v>16</v>
      </c>
      <c r="G267">
        <f>Table1[[#This Row],[Discount (%)]]</f>
        <v>30</v>
      </c>
      <c r="H267">
        <f>Table1[[#This Row],[Profit]]</f>
        <v>1607.78</v>
      </c>
      <c r="I267">
        <f>Table24610[[#This Row],[profit]]/Table24610[[#This Row],[Sales Amount]]</f>
        <v>0.34323470389821104</v>
      </c>
    </row>
    <row r="268" spans="1:9">
      <c r="A268" s="43" t="s">
        <v>280</v>
      </c>
      <c r="B268" s="45">
        <v>45288</v>
      </c>
      <c r="C268" t="str">
        <f>PROPER(Table1[[#This Row],[Region]])</f>
        <v>North</v>
      </c>
      <c r="D268" t="str">
        <f>PROPER(Table1[[#This Row],[Product Category]])</f>
        <v>Electronics</v>
      </c>
      <c r="E268">
        <f>ROUND(Table1[[#This Row],[Sales Amount]],1)</f>
        <v>118.1</v>
      </c>
      <c r="F268">
        <f>Table1[[#This Row],[Quantity Sold]]</f>
        <v>34</v>
      </c>
      <c r="G268">
        <f>Table1[[#This Row],[Discount (%)]]</f>
        <v>35</v>
      </c>
      <c r="H268">
        <f>Table1[[#This Row],[Profit]]</f>
        <v>1266.5899999999999</v>
      </c>
      <c r="I268">
        <f>Table24610[[#This Row],[profit]]/Table24610[[#This Row],[Sales Amount]]</f>
        <v>10.724724809483488</v>
      </c>
    </row>
    <row r="269" spans="1:9">
      <c r="A269" s="43" t="s">
        <v>281</v>
      </c>
      <c r="B269" s="45">
        <v>45289</v>
      </c>
      <c r="C269" t="str">
        <f>PROPER(Table1[[#This Row],[Region]])</f>
        <v>West</v>
      </c>
      <c r="D269" t="str">
        <f>PROPER(Table1[[#This Row],[Product Category]])</f>
        <v>Electronics</v>
      </c>
      <c r="E269">
        <f>ROUND(Table1[[#This Row],[Sales Amount]],1)</f>
        <v>4683</v>
      </c>
      <c r="F269">
        <f>Table1[[#This Row],[Quantity Sold]]</f>
        <v>31</v>
      </c>
      <c r="G269">
        <f>Table1[[#This Row],[Discount (%)]]</f>
        <v>47</v>
      </c>
      <c r="H269">
        <f>Table1[[#This Row],[Profit]]</f>
        <v>945.65</v>
      </c>
      <c r="I269">
        <f>Table24610[[#This Row],[profit]]/Table24610[[#This Row],[Sales Amount]]</f>
        <v>0.20193252188767882</v>
      </c>
    </row>
    <row r="270" spans="1:9">
      <c r="A270" s="43" t="s">
        <v>282</v>
      </c>
      <c r="B270" s="45">
        <v>45290</v>
      </c>
      <c r="C270" t="str">
        <f>PROPER(Table1[[#This Row],[Region]])</f>
        <v>West</v>
      </c>
      <c r="D270" t="str">
        <f>PROPER(Table1[[#This Row],[Product Category]])</f>
        <v>Sports</v>
      </c>
      <c r="E270">
        <f>ROUND(Table1[[#This Row],[Sales Amount]],1)</f>
        <v>2731.3</v>
      </c>
      <c r="F270">
        <f>Table1[[#This Row],[Quantity Sold]]</f>
        <v>29</v>
      </c>
      <c r="G270">
        <f>Table1[[#This Row],[Discount (%)]]</f>
        <v>5</v>
      </c>
      <c r="H270">
        <f>Table1[[#This Row],[Profit]]</f>
        <v>795.38</v>
      </c>
      <c r="I270">
        <f>Table24610[[#This Row],[profit]]/Table24610[[#This Row],[Sales Amount]]</f>
        <v>0.29120931424596341</v>
      </c>
    </row>
    <row r="271" spans="1:9">
      <c r="A271" s="43" t="s">
        <v>283</v>
      </c>
      <c r="B271" s="45">
        <v>45291</v>
      </c>
      <c r="C271" t="str">
        <f>PROPER(Table1[[#This Row],[Region]])</f>
        <v>East</v>
      </c>
      <c r="D271" t="str">
        <f>PROPER(Table1[[#This Row],[Product Category]])</f>
        <v>Furniture</v>
      </c>
      <c r="E271">
        <f>ROUND(Table1[[#This Row],[Sales Amount]],1)</f>
        <v>3012.9</v>
      </c>
      <c r="F271">
        <f>Table1[[#This Row],[Quantity Sold]]</f>
        <v>16</v>
      </c>
      <c r="G271">
        <f>Table1[[#This Row],[Discount (%)]]</f>
        <v>16</v>
      </c>
      <c r="H271">
        <f>Table1[[#This Row],[Profit]]</f>
        <v>789.81</v>
      </c>
      <c r="I271">
        <f>Table24610[[#This Row],[profit]]/Table24610[[#This Row],[Sales Amount]]</f>
        <v>0.26214278602011348</v>
      </c>
    </row>
    <row r="272" spans="1:9">
      <c r="A272" s="44">
        <v>6.7764999999999998E+71</v>
      </c>
      <c r="B272" s="45">
        <v>45292</v>
      </c>
      <c r="C272" t="str">
        <f>PROPER(Table1[[#This Row],[Region]])</f>
        <v>North</v>
      </c>
      <c r="D272" t="str">
        <f>PROPER(Table1[[#This Row],[Product Category]])</f>
        <v>Clothing</v>
      </c>
      <c r="E272">
        <f>ROUND(Table1[[#This Row],[Sales Amount]],1)</f>
        <v>1877.4</v>
      </c>
      <c r="F272">
        <f>Table1[[#This Row],[Quantity Sold]]</f>
        <v>40</v>
      </c>
      <c r="G272">
        <f>Table1[[#This Row],[Discount (%)]]</f>
        <v>46</v>
      </c>
      <c r="H272">
        <f>Table1[[#This Row],[Profit]]</f>
        <v>730.86</v>
      </c>
      <c r="I272">
        <f>Table24610[[#This Row],[profit]]/Table24610[[#This Row],[Sales Amount]]</f>
        <v>0.3892937040588047</v>
      </c>
    </row>
    <row r="273" spans="1:9">
      <c r="A273" s="43" t="s">
        <v>284</v>
      </c>
      <c r="B273" s="45">
        <v>45293</v>
      </c>
      <c r="C273" t="str">
        <f>PROPER(Table1[[#This Row],[Region]])</f>
        <v>West</v>
      </c>
      <c r="D273" t="str">
        <f>PROPER(Table1[[#This Row],[Product Category]])</f>
        <v>Electronics</v>
      </c>
      <c r="E273">
        <f>ROUND(Table1[[#This Row],[Sales Amount]],1)</f>
        <v>2634.2</v>
      </c>
      <c r="F273">
        <f>Table1[[#This Row],[Quantity Sold]]</f>
        <v>19</v>
      </c>
      <c r="G273">
        <f>Table1[[#This Row],[Discount (%)]]</f>
        <v>35</v>
      </c>
      <c r="H273">
        <f>Table1[[#This Row],[Profit]]</f>
        <v>38.85</v>
      </c>
      <c r="I273">
        <f>Table24610[[#This Row],[profit]]/Table24610[[#This Row],[Sales Amount]]</f>
        <v>1.4748310682560172E-2</v>
      </c>
    </row>
    <row r="274" spans="1:9">
      <c r="A274" s="43" t="s">
        <v>285</v>
      </c>
      <c r="B274" s="45">
        <v>45294</v>
      </c>
      <c r="C274" t="str">
        <f>PROPER(Table1[[#This Row],[Region]])</f>
        <v>East</v>
      </c>
      <c r="D274" t="str">
        <f>PROPER(Table1[[#This Row],[Product Category]])</f>
        <v>Sports</v>
      </c>
      <c r="E274">
        <f>ROUND(Table1[[#This Row],[Sales Amount]],1)</f>
        <v>2112.4</v>
      </c>
      <c r="F274">
        <f>Table1[[#This Row],[Quantity Sold]]</f>
        <v>29</v>
      </c>
      <c r="G274">
        <f>Table1[[#This Row],[Discount (%)]]</f>
        <v>15</v>
      </c>
      <c r="H274">
        <f>Table1[[#This Row],[Profit]]</f>
        <v>1063.3699999999999</v>
      </c>
      <c r="I274">
        <f>Table24610[[#This Row],[profit]]/Table24610[[#This Row],[Sales Amount]]</f>
        <v>0.50339424351448581</v>
      </c>
    </row>
    <row r="275" spans="1:9">
      <c r="A275" s="43" t="s">
        <v>286</v>
      </c>
      <c r="B275" s="45">
        <v>45295</v>
      </c>
      <c r="C275" t="str">
        <f>PROPER(Table1[[#This Row],[Region]])</f>
        <v>North</v>
      </c>
      <c r="D275" t="str">
        <f>PROPER(Table1[[#This Row],[Product Category]])</f>
        <v>Groceries</v>
      </c>
      <c r="E275">
        <f>ROUND(Table1[[#This Row],[Sales Amount]],1)</f>
        <v>1184.5999999999999</v>
      </c>
      <c r="F275">
        <f>Table1[[#This Row],[Quantity Sold]]</f>
        <v>10</v>
      </c>
      <c r="G275">
        <f>Table1[[#This Row],[Discount (%)]]</f>
        <v>32</v>
      </c>
      <c r="H275">
        <f>Table1[[#This Row],[Profit]]</f>
        <v>1911.66</v>
      </c>
      <c r="I275">
        <f>Table24610[[#This Row],[profit]]/Table24610[[#This Row],[Sales Amount]]</f>
        <v>1.6137599189599867</v>
      </c>
    </row>
    <row r="276" spans="1:9">
      <c r="A276" s="43" t="s">
        <v>287</v>
      </c>
      <c r="B276" s="45">
        <v>45296</v>
      </c>
      <c r="C276" t="str">
        <f>PROPER(Table1[[#This Row],[Region]])</f>
        <v>South</v>
      </c>
      <c r="D276" t="str">
        <f>PROPER(Table1[[#This Row],[Product Category]])</f>
        <v>Electronics</v>
      </c>
      <c r="E276">
        <f>ROUND(Table1[[#This Row],[Sales Amount]],1)</f>
        <v>3836.5</v>
      </c>
      <c r="F276">
        <f>Table1[[#This Row],[Quantity Sold]]</f>
        <v>17</v>
      </c>
      <c r="G276">
        <f>Table1[[#This Row],[Discount (%)]]</f>
        <v>14</v>
      </c>
      <c r="H276">
        <f>Table1[[#This Row],[Profit]]</f>
        <v>1856.22</v>
      </c>
      <c r="I276">
        <f>Table24610[[#This Row],[profit]]/Table24610[[#This Row],[Sales Amount]]</f>
        <v>0.48383161735957253</v>
      </c>
    </row>
    <row r="277" spans="1:9">
      <c r="A277" s="43" t="s">
        <v>288</v>
      </c>
      <c r="B277" s="45">
        <v>45297</v>
      </c>
      <c r="C277" t="str">
        <f>PROPER(Table1[[#This Row],[Region]])</f>
        <v>West</v>
      </c>
      <c r="D277" t="str">
        <f>PROPER(Table1[[#This Row],[Product Category]])</f>
        <v>Groceries</v>
      </c>
      <c r="E277">
        <f>ROUND(Table1[[#This Row],[Sales Amount]],1)</f>
        <v>781.3</v>
      </c>
      <c r="F277">
        <f>Table1[[#This Row],[Quantity Sold]]</f>
        <v>22</v>
      </c>
      <c r="G277">
        <f>Table1[[#This Row],[Discount (%)]]</f>
        <v>8</v>
      </c>
      <c r="H277">
        <f>Table1[[#This Row],[Profit]]</f>
        <v>229.41</v>
      </c>
      <c r="I277">
        <f>Table24610[[#This Row],[profit]]/Table24610[[#This Row],[Sales Amount]]</f>
        <v>0.29362600793549215</v>
      </c>
    </row>
    <row r="278" spans="1:9">
      <c r="A278" s="43" t="s">
        <v>289</v>
      </c>
      <c r="B278" s="45">
        <v>45298</v>
      </c>
      <c r="C278" t="str">
        <f>PROPER(Table1[[#This Row],[Region]])</f>
        <v>South</v>
      </c>
      <c r="D278" t="str">
        <f>PROPER(Table1[[#This Row],[Product Category]])</f>
        <v>Electronics</v>
      </c>
      <c r="E278">
        <f>ROUND(Table1[[#This Row],[Sales Amount]],1)</f>
        <v>2175.4</v>
      </c>
      <c r="F278">
        <f>Table1[[#This Row],[Quantity Sold]]</f>
        <v>22</v>
      </c>
      <c r="G278">
        <f>Table1[[#This Row],[Discount (%)]]</f>
        <v>50</v>
      </c>
      <c r="H278">
        <f>Table1[[#This Row],[Profit]]</f>
        <v>1763.89</v>
      </c>
      <c r="I278">
        <f>Table24610[[#This Row],[profit]]/Table24610[[#This Row],[Sales Amount]]</f>
        <v>0.81083478900432104</v>
      </c>
    </row>
    <row r="279" spans="1:9">
      <c r="A279" s="43" t="s">
        <v>290</v>
      </c>
      <c r="B279" s="45">
        <v>45299</v>
      </c>
      <c r="C279" t="str">
        <f>PROPER(Table1[[#This Row],[Region]])</f>
        <v>North</v>
      </c>
      <c r="D279" t="str">
        <f>PROPER(Table1[[#This Row],[Product Category]])</f>
        <v>Groceries</v>
      </c>
      <c r="E279">
        <f>ROUND(Table1[[#This Row],[Sales Amount]],1)</f>
        <v>840.4</v>
      </c>
      <c r="F279">
        <f>Table1[[#This Row],[Quantity Sold]]</f>
        <v>50</v>
      </c>
      <c r="G279">
        <f>Table1[[#This Row],[Discount (%)]]</f>
        <v>9</v>
      </c>
      <c r="H279">
        <f>Table1[[#This Row],[Profit]]</f>
        <v>593.4</v>
      </c>
      <c r="I279">
        <f>Table24610[[#This Row],[profit]]/Table24610[[#This Row],[Sales Amount]]</f>
        <v>0.70609233698238938</v>
      </c>
    </row>
    <row r="280" spans="1:9">
      <c r="A280" s="43" t="s">
        <v>291</v>
      </c>
      <c r="B280" s="45">
        <v>45300</v>
      </c>
      <c r="C280" t="str">
        <f>PROPER(Table1[[#This Row],[Region]])</f>
        <v>South</v>
      </c>
      <c r="D280" t="str">
        <f>PROPER(Table1[[#This Row],[Product Category]])</f>
        <v>Electronics</v>
      </c>
      <c r="E280">
        <f>ROUND(Table1[[#This Row],[Sales Amount]],1)</f>
        <v>1375.1</v>
      </c>
      <c r="F280">
        <f>Table1[[#This Row],[Quantity Sold]]</f>
        <v>18</v>
      </c>
      <c r="G280">
        <f>Table1[[#This Row],[Discount (%)]]</f>
        <v>42</v>
      </c>
      <c r="H280">
        <f>Table1[[#This Row],[Profit]]</f>
        <v>1337.36</v>
      </c>
      <c r="I280">
        <f>Table24610[[#This Row],[profit]]/Table24610[[#This Row],[Sales Amount]]</f>
        <v>0.97255472329285142</v>
      </c>
    </row>
    <row r="281" spans="1:9">
      <c r="A281" s="43" t="s">
        <v>292</v>
      </c>
      <c r="B281" s="45">
        <v>45301</v>
      </c>
      <c r="C281" t="str">
        <f>PROPER(Table1[[#This Row],[Region]])</f>
        <v>North</v>
      </c>
      <c r="D281" t="str">
        <f>PROPER(Table1[[#This Row],[Product Category]])</f>
        <v>Electronics</v>
      </c>
      <c r="E281">
        <f>ROUND(Table1[[#This Row],[Sales Amount]],1)</f>
        <v>4338.8999999999996</v>
      </c>
      <c r="F281">
        <f>Table1[[#This Row],[Quantity Sold]]</f>
        <v>5</v>
      </c>
      <c r="G281">
        <f>Table1[[#This Row],[Discount (%)]]</f>
        <v>28</v>
      </c>
      <c r="H281">
        <f>Table1[[#This Row],[Profit]]</f>
        <v>483.38</v>
      </c>
      <c r="I281">
        <f>Table24610[[#This Row],[profit]]/Table24610[[#This Row],[Sales Amount]]</f>
        <v>0.11140611675770358</v>
      </c>
    </row>
    <row r="282" spans="1:9">
      <c r="A282" s="43" t="s">
        <v>293</v>
      </c>
      <c r="B282" s="45">
        <v>45302</v>
      </c>
      <c r="C282" t="str">
        <f>PROPER(Table1[[#This Row],[Region]])</f>
        <v>East</v>
      </c>
      <c r="D282" t="str">
        <f>PROPER(Table1[[#This Row],[Product Category]])</f>
        <v>Electronics</v>
      </c>
      <c r="E282">
        <f>ROUND(Table1[[#This Row],[Sales Amount]],1)</f>
        <v>877.7</v>
      </c>
      <c r="F282">
        <f>Table1[[#This Row],[Quantity Sold]]</f>
        <v>36</v>
      </c>
      <c r="G282">
        <f>Table1[[#This Row],[Discount (%)]]</f>
        <v>7</v>
      </c>
      <c r="H282">
        <f>Table1[[#This Row],[Profit]]</f>
        <v>534.41999999999996</v>
      </c>
      <c r="I282">
        <f>Table24610[[#This Row],[profit]]/Table24610[[#This Row],[Sales Amount]]</f>
        <v>0.60888686339295883</v>
      </c>
    </row>
    <row r="283" spans="1:9">
      <c r="A283" s="43" t="s">
        <v>294</v>
      </c>
      <c r="B283" s="45">
        <v>45303</v>
      </c>
      <c r="C283" t="str">
        <f>PROPER(Table1[[#This Row],[Region]])</f>
        <v>East</v>
      </c>
      <c r="D283" t="str">
        <f>PROPER(Table1[[#This Row],[Product Category]])</f>
        <v>Clothing</v>
      </c>
      <c r="E283">
        <f>ROUND(Table1[[#This Row],[Sales Amount]],1)</f>
        <v>2915.1</v>
      </c>
      <c r="F283">
        <f>Table1[[#This Row],[Quantity Sold]]</f>
        <v>34</v>
      </c>
      <c r="G283">
        <f>Table1[[#This Row],[Discount (%)]]</f>
        <v>25</v>
      </c>
      <c r="H283">
        <f>Table1[[#This Row],[Profit]]</f>
        <v>748.57</v>
      </c>
      <c r="I283">
        <f>Table24610[[#This Row],[profit]]/Table24610[[#This Row],[Sales Amount]]</f>
        <v>0.2567905046139069</v>
      </c>
    </row>
    <row r="284" spans="1:9">
      <c r="A284" s="43" t="s">
        <v>295</v>
      </c>
      <c r="B284" s="45">
        <v>45304</v>
      </c>
      <c r="C284" t="str">
        <f>PROPER(Table1[[#This Row],[Region]])</f>
        <v>North</v>
      </c>
      <c r="D284" t="str">
        <f>PROPER(Table1[[#This Row],[Product Category]])</f>
        <v>Sports</v>
      </c>
      <c r="E284">
        <f>ROUND(Table1[[#This Row],[Sales Amount]],1)</f>
        <v>1825.2</v>
      </c>
      <c r="F284">
        <f>Table1[[#This Row],[Quantity Sold]]</f>
        <v>31</v>
      </c>
      <c r="G284">
        <f>Table1[[#This Row],[Discount (%)]]</f>
        <v>11</v>
      </c>
      <c r="H284">
        <f>Table1[[#This Row],[Profit]]</f>
        <v>1217.25</v>
      </c>
      <c r="I284">
        <f>Table24610[[#This Row],[profit]]/Table24610[[#This Row],[Sales Amount]]</f>
        <v>0.666913214990138</v>
      </c>
    </row>
    <row r="285" spans="1:9">
      <c r="A285" s="43" t="s">
        <v>296</v>
      </c>
      <c r="B285" s="45">
        <v>45305</v>
      </c>
      <c r="C285" t="str">
        <f>PROPER(Table1[[#This Row],[Region]])</f>
        <v>West</v>
      </c>
      <c r="D285" t="str">
        <f>PROPER(Table1[[#This Row],[Product Category]])</f>
        <v>Electronics</v>
      </c>
      <c r="E285">
        <f>ROUND(Table1[[#This Row],[Sales Amount]],1)</f>
        <v>1240.9000000000001</v>
      </c>
      <c r="F285">
        <f>Table1[[#This Row],[Quantity Sold]]</f>
        <v>18</v>
      </c>
      <c r="G285">
        <f>Table1[[#This Row],[Discount (%)]]</f>
        <v>28</v>
      </c>
      <c r="H285">
        <f>Table1[[#This Row],[Profit]]</f>
        <v>174.4</v>
      </c>
      <c r="I285">
        <f>Table24610[[#This Row],[profit]]/Table24610[[#This Row],[Sales Amount]]</f>
        <v>0.14054315416230154</v>
      </c>
    </row>
    <row r="286" spans="1:9">
      <c r="A286" s="43" t="s">
        <v>298</v>
      </c>
      <c r="B286" s="45">
        <v>45306</v>
      </c>
      <c r="C286" t="str">
        <f>PROPER(Table1[[#This Row],[Region]])</f>
        <v>East</v>
      </c>
      <c r="D286" t="str">
        <f>PROPER(Table1[[#This Row],[Product Category]])</f>
        <v>Sports</v>
      </c>
      <c r="E286">
        <f>ROUND(Table1[[#This Row],[Sales Amount]],1)</f>
        <v>1749</v>
      </c>
      <c r="F286">
        <f>Table1[[#This Row],[Quantity Sold]]</f>
        <v>43</v>
      </c>
      <c r="G286">
        <f>Table1[[#This Row],[Discount (%)]]</f>
        <v>39</v>
      </c>
      <c r="H286">
        <f>Table1[[#This Row],[Profit]]</f>
        <v>932.44</v>
      </c>
      <c r="I286">
        <f>Table24610[[#This Row],[profit]]/Table24610[[#This Row],[Sales Amount]]</f>
        <v>0.53312750142938825</v>
      </c>
    </row>
    <row r="287" spans="1:9">
      <c r="A287" s="43" t="s">
        <v>299</v>
      </c>
      <c r="B287" s="45">
        <v>45307</v>
      </c>
      <c r="C287" t="str">
        <f>PROPER(Table1[[#This Row],[Region]])</f>
        <v>North</v>
      </c>
      <c r="D287" t="str">
        <f>PROPER(Table1[[#This Row],[Product Category]])</f>
        <v>Sports</v>
      </c>
      <c r="E287">
        <f>ROUND(Table1[[#This Row],[Sales Amount]],1)</f>
        <v>509.4</v>
      </c>
      <c r="F287">
        <f>Table1[[#This Row],[Quantity Sold]]</f>
        <v>33</v>
      </c>
      <c r="G287">
        <f>Table1[[#This Row],[Discount (%)]]</f>
        <v>5</v>
      </c>
      <c r="H287">
        <f>Table1[[#This Row],[Profit]]</f>
        <v>1985.69</v>
      </c>
      <c r="I287">
        <f>Table24610[[#This Row],[profit]]/Table24610[[#This Row],[Sales Amount]]</f>
        <v>3.8980957989791913</v>
      </c>
    </row>
    <row r="288" spans="1:9">
      <c r="A288" s="43" t="s">
        <v>300</v>
      </c>
      <c r="B288" s="45">
        <v>45308</v>
      </c>
      <c r="C288" t="str">
        <f>PROPER(Table1[[#This Row],[Region]])</f>
        <v>East</v>
      </c>
      <c r="D288" t="str">
        <f>PROPER(Table1[[#This Row],[Product Category]])</f>
        <v>Groceries</v>
      </c>
      <c r="E288">
        <f>ROUND(Table1[[#This Row],[Sales Amount]],1)</f>
        <v>1853.8</v>
      </c>
      <c r="F288">
        <f>Table1[[#This Row],[Quantity Sold]]</f>
        <v>2</v>
      </c>
      <c r="G288">
        <f>Table1[[#This Row],[Discount (%)]]</f>
        <v>16</v>
      </c>
      <c r="H288">
        <f>Table1[[#This Row],[Profit]]</f>
        <v>947.28</v>
      </c>
      <c r="I288">
        <f>Table24610[[#This Row],[profit]]/Table24610[[#This Row],[Sales Amount]]</f>
        <v>0.51099363469629944</v>
      </c>
    </row>
    <row r="289" spans="1:9">
      <c r="A289" s="43" t="s">
        <v>301</v>
      </c>
      <c r="B289" s="45">
        <v>45309</v>
      </c>
      <c r="C289" t="str">
        <f>PROPER(Table1[[#This Row],[Region]])</f>
        <v>North</v>
      </c>
      <c r="D289" t="str">
        <f>PROPER(Table1[[#This Row],[Product Category]])</f>
        <v>Groceries</v>
      </c>
      <c r="E289">
        <f>ROUND(Table1[[#This Row],[Sales Amount]],1)</f>
        <v>1306.0999999999999</v>
      </c>
      <c r="F289">
        <f>Table1[[#This Row],[Quantity Sold]]</f>
        <v>15</v>
      </c>
      <c r="G289">
        <f>Table1[[#This Row],[Discount (%)]]</f>
        <v>22</v>
      </c>
      <c r="H289">
        <f>Table1[[#This Row],[Profit]]</f>
        <v>349.72</v>
      </c>
      <c r="I289">
        <f>Table24610[[#This Row],[profit]]/Table24610[[#This Row],[Sales Amount]]</f>
        <v>0.26775897710741908</v>
      </c>
    </row>
    <row r="290" spans="1:9">
      <c r="A290" s="43" t="s">
        <v>302</v>
      </c>
      <c r="B290" s="45">
        <v>45310</v>
      </c>
      <c r="C290" t="str">
        <f>PROPER(Table1[[#This Row],[Region]])</f>
        <v>West</v>
      </c>
      <c r="D290" t="str">
        <f>PROPER(Table1[[#This Row],[Product Category]])</f>
        <v>Clothing</v>
      </c>
      <c r="E290">
        <f>ROUND(Table1[[#This Row],[Sales Amount]],1)</f>
        <v>2633.4</v>
      </c>
      <c r="F290">
        <f>Table1[[#This Row],[Quantity Sold]]</f>
        <v>21</v>
      </c>
      <c r="G290">
        <f>Table1[[#This Row],[Discount (%)]]</f>
        <v>24</v>
      </c>
      <c r="H290">
        <f>Table1[[#This Row],[Profit]]</f>
        <v>629.91999999999996</v>
      </c>
      <c r="I290">
        <f>Table24610[[#This Row],[profit]]/Table24610[[#This Row],[Sales Amount]]</f>
        <v>0.23920407078301814</v>
      </c>
    </row>
    <row r="291" spans="1:9">
      <c r="A291" s="43" t="s">
        <v>303</v>
      </c>
      <c r="B291" s="45">
        <v>45311</v>
      </c>
      <c r="C291" t="str">
        <f>PROPER(Table1[[#This Row],[Region]])</f>
        <v>East</v>
      </c>
      <c r="D291" t="str">
        <f>PROPER(Table1[[#This Row],[Product Category]])</f>
        <v>Clothing</v>
      </c>
      <c r="E291">
        <f>ROUND(Table1[[#This Row],[Sales Amount]],1)</f>
        <v>3938.1</v>
      </c>
      <c r="F291">
        <f>Table1[[#This Row],[Quantity Sold]]</f>
        <v>18</v>
      </c>
      <c r="G291">
        <f>Table1[[#This Row],[Discount (%)]]</f>
        <v>31</v>
      </c>
      <c r="H291">
        <f>Table1[[#This Row],[Profit]]</f>
        <v>1531.84</v>
      </c>
      <c r="I291">
        <f>Table24610[[#This Row],[profit]]/Table24610[[#This Row],[Sales Amount]]</f>
        <v>0.38897945709860082</v>
      </c>
    </row>
    <row r="292" spans="1:9">
      <c r="A292" s="43" t="s">
        <v>304</v>
      </c>
      <c r="B292" s="45">
        <v>45312</v>
      </c>
      <c r="C292" t="str">
        <f>PROPER(Table1[[#This Row],[Region]])</f>
        <v>South</v>
      </c>
      <c r="D292" t="str">
        <f>PROPER(Table1[[#This Row],[Product Category]])</f>
        <v>Sports</v>
      </c>
      <c r="E292">
        <f>ROUND(Table1[[#This Row],[Sales Amount]],1)</f>
        <v>4400.2</v>
      </c>
      <c r="F292">
        <f>Table1[[#This Row],[Quantity Sold]]</f>
        <v>48</v>
      </c>
      <c r="G292">
        <f>Table1[[#This Row],[Discount (%)]]</f>
        <v>44</v>
      </c>
      <c r="H292">
        <f>Table1[[#This Row],[Profit]]</f>
        <v>1530.14</v>
      </c>
      <c r="I292">
        <f>Table24610[[#This Row],[profit]]/Table24610[[#This Row],[Sales Amount]]</f>
        <v>0.34774328439616387</v>
      </c>
    </row>
    <row r="293" spans="1:9">
      <c r="A293" s="43" t="s">
        <v>305</v>
      </c>
      <c r="B293" s="45">
        <v>45313</v>
      </c>
      <c r="C293" t="str">
        <f>PROPER(Table1[[#This Row],[Region]])</f>
        <v>East</v>
      </c>
      <c r="D293" t="str">
        <f>PROPER(Table1[[#This Row],[Product Category]])</f>
        <v>Groceries</v>
      </c>
      <c r="E293">
        <f>ROUND(Table1[[#This Row],[Sales Amount]],1)</f>
        <v>2004.2</v>
      </c>
      <c r="F293">
        <f>Table1[[#This Row],[Quantity Sold]]</f>
        <v>35</v>
      </c>
      <c r="G293">
        <f>Table1[[#This Row],[Discount (%)]]</f>
        <v>41</v>
      </c>
      <c r="H293">
        <f>Table1[[#This Row],[Profit]]</f>
        <v>1396.22</v>
      </c>
      <c r="I293">
        <f>Table24610[[#This Row],[profit]]/Table24610[[#This Row],[Sales Amount]]</f>
        <v>0.69664704121345178</v>
      </c>
    </row>
    <row r="294" spans="1:9">
      <c r="A294" s="43" t="s">
        <v>306</v>
      </c>
      <c r="B294" s="45">
        <v>45314</v>
      </c>
      <c r="C294" t="str">
        <f>PROPER(Table1[[#This Row],[Region]])</f>
        <v>North</v>
      </c>
      <c r="D294" t="str">
        <f>PROPER(Table1[[#This Row],[Product Category]])</f>
        <v>Electronics</v>
      </c>
      <c r="E294">
        <f>ROUND(Table1[[#This Row],[Sales Amount]],1)</f>
        <v>1878.2</v>
      </c>
      <c r="F294">
        <f>Table1[[#This Row],[Quantity Sold]]</f>
        <v>20</v>
      </c>
      <c r="G294">
        <f>Table1[[#This Row],[Discount (%)]]</f>
        <v>36</v>
      </c>
      <c r="H294">
        <f>Table1[[#This Row],[Profit]]</f>
        <v>1653.07</v>
      </c>
      <c r="I294">
        <f>Table24610[[#This Row],[profit]]/Table24610[[#This Row],[Sales Amount]]</f>
        <v>0.88013523586412512</v>
      </c>
    </row>
    <row r="295" spans="1:9">
      <c r="A295" s="43" t="s">
        <v>307</v>
      </c>
      <c r="B295" s="45">
        <v>45315</v>
      </c>
      <c r="C295" t="str">
        <f>PROPER(Table1[[#This Row],[Region]])</f>
        <v>North</v>
      </c>
      <c r="D295" t="str">
        <f>PROPER(Table1[[#This Row],[Product Category]])</f>
        <v>Sports</v>
      </c>
      <c r="E295">
        <f>ROUND(Table1[[#This Row],[Sales Amount]],1)</f>
        <v>821</v>
      </c>
      <c r="F295">
        <f>Table1[[#This Row],[Quantity Sold]]</f>
        <v>24</v>
      </c>
      <c r="G295">
        <f>Table1[[#This Row],[Discount (%)]]</f>
        <v>50</v>
      </c>
      <c r="H295">
        <f>Table1[[#This Row],[Profit]]</f>
        <v>193.79</v>
      </c>
      <c r="I295">
        <f>Table24610[[#This Row],[profit]]/Table24610[[#This Row],[Sales Amount]]</f>
        <v>0.23604141291108405</v>
      </c>
    </row>
    <row r="296" spans="1:9">
      <c r="A296" s="43" t="s">
        <v>308</v>
      </c>
      <c r="B296" s="45">
        <v>45316</v>
      </c>
      <c r="C296" t="str">
        <f>PROPER(Table1[[#This Row],[Region]])</f>
        <v>South</v>
      </c>
      <c r="D296" t="str">
        <f>PROPER(Table1[[#This Row],[Product Category]])</f>
        <v>Electronics</v>
      </c>
      <c r="E296">
        <f>ROUND(Table1[[#This Row],[Sales Amount]],1)</f>
        <v>3688.5</v>
      </c>
      <c r="F296">
        <f>Table1[[#This Row],[Quantity Sold]]</f>
        <v>31</v>
      </c>
      <c r="G296">
        <f>Table1[[#This Row],[Discount (%)]]</f>
        <v>39</v>
      </c>
      <c r="H296">
        <f>Table1[[#This Row],[Profit]]</f>
        <v>1916.28</v>
      </c>
      <c r="I296">
        <f>Table24610[[#This Row],[profit]]/Table24610[[#This Row],[Sales Amount]]</f>
        <v>0.51952826352175685</v>
      </c>
    </row>
    <row r="297" spans="1:9">
      <c r="A297" s="43" t="s">
        <v>309</v>
      </c>
      <c r="B297" s="45">
        <v>45317</v>
      </c>
      <c r="C297" t="str">
        <f>PROPER(Table1[[#This Row],[Region]])</f>
        <v>South</v>
      </c>
      <c r="D297" t="str">
        <f>PROPER(Table1[[#This Row],[Product Category]])</f>
        <v>Groceries</v>
      </c>
      <c r="E297">
        <f>ROUND(Table1[[#This Row],[Sales Amount]],1)</f>
        <v>2626.8</v>
      </c>
      <c r="F297">
        <f>Table1[[#This Row],[Quantity Sold]]</f>
        <v>48</v>
      </c>
      <c r="G297">
        <f>Table1[[#This Row],[Discount (%)]]</f>
        <v>22</v>
      </c>
      <c r="H297">
        <f>Table1[[#This Row],[Profit]]</f>
        <v>1996.41</v>
      </c>
      <c r="I297">
        <f>Table24610[[#This Row],[profit]]/Table24610[[#This Row],[Sales Amount]]</f>
        <v>0.76001598903608947</v>
      </c>
    </row>
    <row r="298" spans="1:9">
      <c r="A298" s="43" t="s">
        <v>310</v>
      </c>
      <c r="B298" s="45">
        <v>45318</v>
      </c>
      <c r="C298" t="str">
        <f>PROPER(Table1[[#This Row],[Region]])</f>
        <v>North</v>
      </c>
      <c r="D298" t="str">
        <f>PROPER(Table1[[#This Row],[Product Category]])</f>
        <v>Clothing</v>
      </c>
      <c r="E298">
        <f>ROUND(Table1[[#This Row],[Sales Amount]],1)</f>
        <v>2909</v>
      </c>
      <c r="F298">
        <f>Table1[[#This Row],[Quantity Sold]]</f>
        <v>50</v>
      </c>
      <c r="G298">
        <f>Table1[[#This Row],[Discount (%)]]</f>
        <v>11</v>
      </c>
      <c r="H298">
        <f>Table1[[#This Row],[Profit]]</f>
        <v>1249.3399999999999</v>
      </c>
      <c r="I298">
        <f>Table24610[[#This Row],[profit]]/Table24610[[#This Row],[Sales Amount]]</f>
        <v>0.42947404606393946</v>
      </c>
    </row>
    <row r="299" spans="1:9">
      <c r="A299" s="43" t="s">
        <v>311</v>
      </c>
      <c r="B299" s="45">
        <v>45319</v>
      </c>
      <c r="C299" t="str">
        <f>PROPER(Table1[[#This Row],[Region]])</f>
        <v>West</v>
      </c>
      <c r="D299" t="str">
        <f>PROPER(Table1[[#This Row],[Product Category]])</f>
        <v>Electronics</v>
      </c>
      <c r="E299">
        <f>ROUND(Table1[[#This Row],[Sales Amount]],1)</f>
        <v>1208.0999999999999</v>
      </c>
      <c r="F299">
        <f>Table1[[#This Row],[Quantity Sold]]</f>
        <v>10</v>
      </c>
      <c r="G299">
        <f>Table1[[#This Row],[Discount (%)]]</f>
        <v>32</v>
      </c>
      <c r="H299">
        <f>Table1[[#This Row],[Profit]]</f>
        <v>1456.4</v>
      </c>
      <c r="I299">
        <f>Table24610[[#This Row],[profit]]/Table24610[[#This Row],[Sales Amount]]</f>
        <v>1.2055293435973844</v>
      </c>
    </row>
    <row r="300" spans="1:9">
      <c r="A300" s="43" t="s">
        <v>312</v>
      </c>
      <c r="B300" s="45">
        <v>45320</v>
      </c>
      <c r="C300" t="str">
        <f>PROPER(Table1[[#This Row],[Region]])</f>
        <v>West</v>
      </c>
      <c r="D300" t="str">
        <f>PROPER(Table1[[#This Row],[Product Category]])</f>
        <v>Furniture</v>
      </c>
      <c r="E300">
        <f>ROUND(Table1[[#This Row],[Sales Amount]],1)</f>
        <v>3040.6</v>
      </c>
      <c r="F300">
        <f>Table1[[#This Row],[Quantity Sold]]</f>
        <v>12</v>
      </c>
      <c r="G300">
        <f>Table1[[#This Row],[Discount (%)]]</f>
        <v>44</v>
      </c>
      <c r="H300">
        <f>Table1[[#This Row],[Profit]]</f>
        <v>1568.86</v>
      </c>
      <c r="I300">
        <f>Table24610[[#This Row],[profit]]/Table24610[[#This Row],[Sales Amount]]</f>
        <v>0.5159705321318161</v>
      </c>
    </row>
    <row r="301" spans="1:9">
      <c r="A301" s="43" t="s">
        <v>313</v>
      </c>
      <c r="B301" s="45">
        <v>45321</v>
      </c>
      <c r="C301" t="str">
        <f>PROPER(Table1[[#This Row],[Region]])</f>
        <v>West</v>
      </c>
      <c r="D301" t="str">
        <f>PROPER(Table1[[#This Row],[Product Category]])</f>
        <v>Electronics</v>
      </c>
      <c r="E301">
        <f>ROUND(Table1[[#This Row],[Sales Amount]],1)</f>
        <v>3113.5</v>
      </c>
      <c r="F301">
        <f>Table1[[#This Row],[Quantity Sold]]</f>
        <v>6</v>
      </c>
      <c r="G301">
        <f>Table1[[#This Row],[Discount (%)]]</f>
        <v>48</v>
      </c>
      <c r="H301">
        <f>Table1[[#This Row],[Profit]]</f>
        <v>1108.21</v>
      </c>
      <c r="I301">
        <f>Table24610[[#This Row],[profit]]/Table24610[[#This Row],[Sales Amount]]</f>
        <v>0.35593704833788342</v>
      </c>
    </row>
    <row r="302" spans="1:9">
      <c r="A302" s="43" t="s">
        <v>314</v>
      </c>
      <c r="B302" s="45">
        <v>45322</v>
      </c>
      <c r="C302" t="str">
        <f>PROPER(Table1[[#This Row],[Region]])</f>
        <v>North</v>
      </c>
      <c r="D302" t="str">
        <f>PROPER(Table1[[#This Row],[Product Category]])</f>
        <v>Electronics</v>
      </c>
      <c r="E302">
        <f>ROUND(Table1[[#This Row],[Sales Amount]],1)</f>
        <v>1925.1</v>
      </c>
      <c r="F302">
        <f>Table1[[#This Row],[Quantity Sold]]</f>
        <v>21</v>
      </c>
      <c r="G302">
        <f>Table1[[#This Row],[Discount (%)]]</f>
        <v>1</v>
      </c>
      <c r="H302">
        <f>Table1[[#This Row],[Profit]]</f>
        <v>460.01</v>
      </c>
      <c r="I302">
        <f>Table24610[[#This Row],[profit]]/Table24610[[#This Row],[Sales Amount]]</f>
        <v>0.23895382058074907</v>
      </c>
    </row>
    <row r="303" spans="1:9">
      <c r="A303" s="43" t="s">
        <v>315</v>
      </c>
      <c r="B303" s="45">
        <v>45323</v>
      </c>
      <c r="C303" t="str">
        <f>PROPER(Table1[[#This Row],[Region]])</f>
        <v>North</v>
      </c>
      <c r="D303" t="str">
        <f>PROPER(Table1[[#This Row],[Product Category]])</f>
        <v>Furniture</v>
      </c>
      <c r="E303">
        <f>ROUND(Table1[[#This Row],[Sales Amount]],1)</f>
        <v>586.4</v>
      </c>
      <c r="F303">
        <f>Table1[[#This Row],[Quantity Sold]]</f>
        <v>26</v>
      </c>
      <c r="G303">
        <f>Table1[[#This Row],[Discount (%)]]</f>
        <v>13</v>
      </c>
      <c r="H303">
        <f>Table1[[#This Row],[Profit]]</f>
        <v>1477.88</v>
      </c>
      <c r="I303">
        <f>Table24610[[#This Row],[profit]]/Table24610[[#This Row],[Sales Amount]]</f>
        <v>2.5202592087312419</v>
      </c>
    </row>
    <row r="304" spans="1:9">
      <c r="A304" s="43" t="s">
        <v>316</v>
      </c>
      <c r="B304" s="45">
        <v>45324</v>
      </c>
      <c r="C304" t="str">
        <f>PROPER(Table1[[#This Row],[Region]])</f>
        <v>West</v>
      </c>
      <c r="D304" t="str">
        <f>PROPER(Table1[[#This Row],[Product Category]])</f>
        <v>Electronics</v>
      </c>
      <c r="E304">
        <f>ROUND(Table1[[#This Row],[Sales Amount]],1)</f>
        <v>3918.2</v>
      </c>
      <c r="F304">
        <f>Table1[[#This Row],[Quantity Sold]]</f>
        <v>26</v>
      </c>
      <c r="G304">
        <f>Table1[[#This Row],[Discount (%)]]</f>
        <v>22</v>
      </c>
      <c r="H304">
        <f>Table1[[#This Row],[Profit]]</f>
        <v>564.46</v>
      </c>
      <c r="I304">
        <f>Table24610[[#This Row],[profit]]/Table24610[[#This Row],[Sales Amount]]</f>
        <v>0.14406104844061049</v>
      </c>
    </row>
    <row r="305" spans="1:9">
      <c r="A305" s="43" t="s">
        <v>317</v>
      </c>
      <c r="B305" s="45">
        <v>45325</v>
      </c>
      <c r="C305" t="str">
        <f>PROPER(Table1[[#This Row],[Region]])</f>
        <v>East</v>
      </c>
      <c r="D305" t="str">
        <f>PROPER(Table1[[#This Row],[Product Category]])</f>
        <v>Groceries</v>
      </c>
      <c r="E305">
        <f>ROUND(Table1[[#This Row],[Sales Amount]],1)</f>
        <v>1081.3</v>
      </c>
      <c r="F305">
        <f>Table1[[#This Row],[Quantity Sold]]</f>
        <v>18</v>
      </c>
      <c r="G305">
        <f>Table1[[#This Row],[Discount (%)]]</f>
        <v>28</v>
      </c>
      <c r="H305">
        <f>Table1[[#This Row],[Profit]]</f>
        <v>993.98</v>
      </c>
      <c r="I305">
        <f>Table24610[[#This Row],[profit]]/Table24610[[#This Row],[Sales Amount]]</f>
        <v>0.91924535281605479</v>
      </c>
    </row>
    <row r="306" spans="1:9">
      <c r="A306" s="43" t="s">
        <v>318</v>
      </c>
      <c r="B306" s="45">
        <v>45326</v>
      </c>
      <c r="C306" t="str">
        <f>PROPER(Table1[[#This Row],[Region]])</f>
        <v>East</v>
      </c>
      <c r="D306" t="str">
        <f>PROPER(Table1[[#This Row],[Product Category]])</f>
        <v>Sports</v>
      </c>
      <c r="E306">
        <f>ROUND(Table1[[#This Row],[Sales Amount]],1)</f>
        <v>3764.4</v>
      </c>
      <c r="F306">
        <f>Table1[[#This Row],[Quantity Sold]]</f>
        <v>36</v>
      </c>
      <c r="G306">
        <f>Table1[[#This Row],[Discount (%)]]</f>
        <v>21</v>
      </c>
      <c r="H306">
        <f>Table1[[#This Row],[Profit]]</f>
        <v>1553.93</v>
      </c>
      <c r="I306">
        <f>Table24610[[#This Row],[profit]]/Table24610[[#This Row],[Sales Amount]]</f>
        <v>0.41279619594092021</v>
      </c>
    </row>
    <row r="307" spans="1:9">
      <c r="A307" s="43" t="s">
        <v>319</v>
      </c>
      <c r="B307" s="45">
        <v>45327</v>
      </c>
      <c r="C307" t="str">
        <f>PROPER(Table1[[#This Row],[Region]])</f>
        <v>West</v>
      </c>
      <c r="D307" t="str">
        <f>PROPER(Table1[[#This Row],[Product Category]])</f>
        <v>Electronics</v>
      </c>
      <c r="E307">
        <f>ROUND(Table1[[#This Row],[Sales Amount]],1)</f>
        <v>1054</v>
      </c>
      <c r="F307">
        <f>Table1[[#This Row],[Quantity Sold]]</f>
        <v>13</v>
      </c>
      <c r="G307">
        <f>Table1[[#This Row],[Discount (%)]]</f>
        <v>39</v>
      </c>
      <c r="H307">
        <f>Table1[[#This Row],[Profit]]</f>
        <v>126.62</v>
      </c>
      <c r="I307">
        <f>Table24610[[#This Row],[profit]]/Table24610[[#This Row],[Sales Amount]]</f>
        <v>0.12013282732447818</v>
      </c>
    </row>
    <row r="308" spans="1:9">
      <c r="A308" s="43" t="s">
        <v>320</v>
      </c>
      <c r="B308" s="45">
        <v>45328</v>
      </c>
      <c r="C308" t="str">
        <f>PROPER(Table1[[#This Row],[Region]])</f>
        <v>East</v>
      </c>
      <c r="D308" t="str">
        <f>PROPER(Table1[[#This Row],[Product Category]])</f>
        <v>Sports</v>
      </c>
      <c r="E308">
        <f>ROUND(Table1[[#This Row],[Sales Amount]],1)</f>
        <v>478</v>
      </c>
      <c r="F308">
        <f>Table1[[#This Row],[Quantity Sold]]</f>
        <v>28</v>
      </c>
      <c r="G308">
        <f>Table1[[#This Row],[Discount (%)]]</f>
        <v>29</v>
      </c>
      <c r="H308">
        <f>Table1[[#This Row],[Profit]]</f>
        <v>1057.74</v>
      </c>
      <c r="I308">
        <f>Table24610[[#This Row],[profit]]/Table24610[[#This Row],[Sales Amount]]</f>
        <v>2.2128451882845188</v>
      </c>
    </row>
    <row r="309" spans="1:9">
      <c r="A309" s="43" t="s">
        <v>321</v>
      </c>
      <c r="B309" s="45">
        <v>45329</v>
      </c>
      <c r="C309" t="str">
        <f>PROPER(Table1[[#This Row],[Region]])</f>
        <v>South</v>
      </c>
      <c r="D309" t="str">
        <f>PROPER(Table1[[#This Row],[Product Category]])</f>
        <v>Sports</v>
      </c>
      <c r="E309">
        <f>ROUND(Table1[[#This Row],[Sales Amount]],1)</f>
        <v>3815.6</v>
      </c>
      <c r="F309">
        <f>Table1[[#This Row],[Quantity Sold]]</f>
        <v>8</v>
      </c>
      <c r="G309">
        <f>Table1[[#This Row],[Discount (%)]]</f>
        <v>6</v>
      </c>
      <c r="H309">
        <f>Table1[[#This Row],[Profit]]</f>
        <v>642.87</v>
      </c>
      <c r="I309">
        <f>Table24610[[#This Row],[profit]]/Table24610[[#This Row],[Sales Amount]]</f>
        <v>0.16848464199601637</v>
      </c>
    </row>
    <row r="310" spans="1:9">
      <c r="A310" s="43" t="s">
        <v>322</v>
      </c>
      <c r="B310" s="45">
        <v>45330</v>
      </c>
      <c r="C310" t="str">
        <f>PROPER(Table1[[#This Row],[Region]])</f>
        <v>East</v>
      </c>
      <c r="D310" t="str">
        <f>PROPER(Table1[[#This Row],[Product Category]])</f>
        <v>Sports</v>
      </c>
      <c r="E310">
        <f>ROUND(Table1[[#This Row],[Sales Amount]],1)</f>
        <v>2045</v>
      </c>
      <c r="F310">
        <f>Table1[[#This Row],[Quantity Sold]]</f>
        <v>34</v>
      </c>
      <c r="G310">
        <f>Table1[[#This Row],[Discount (%)]]</f>
        <v>3</v>
      </c>
      <c r="H310">
        <f>Table1[[#This Row],[Profit]]</f>
        <v>960.79</v>
      </c>
      <c r="I310">
        <f>Table24610[[#This Row],[profit]]/Table24610[[#This Row],[Sales Amount]]</f>
        <v>0.46982396088019557</v>
      </c>
    </row>
    <row r="311" spans="1:9">
      <c r="A311" s="43" t="s">
        <v>323</v>
      </c>
      <c r="B311" s="45">
        <v>45331</v>
      </c>
      <c r="C311" t="str">
        <f>PROPER(Table1[[#This Row],[Region]])</f>
        <v>West</v>
      </c>
      <c r="D311" t="str">
        <f>PROPER(Table1[[#This Row],[Product Category]])</f>
        <v>Groceries</v>
      </c>
      <c r="E311">
        <f>ROUND(Table1[[#This Row],[Sales Amount]],1)</f>
        <v>2231.1999999999998</v>
      </c>
      <c r="F311">
        <f>Table1[[#This Row],[Quantity Sold]]</f>
        <v>22</v>
      </c>
      <c r="G311">
        <f>Table1[[#This Row],[Discount (%)]]</f>
        <v>10</v>
      </c>
      <c r="H311">
        <f>Table1[[#This Row],[Profit]]</f>
        <v>688.14</v>
      </c>
      <c r="I311">
        <f>Table24610[[#This Row],[profit]]/Table24610[[#This Row],[Sales Amount]]</f>
        <v>0.30841699533883116</v>
      </c>
    </row>
    <row r="312" spans="1:9">
      <c r="A312" s="43" t="s">
        <v>324</v>
      </c>
      <c r="B312" s="45">
        <v>45332</v>
      </c>
      <c r="C312" t="str">
        <f>PROPER(Table1[[#This Row],[Region]])</f>
        <v>South</v>
      </c>
      <c r="D312" t="str">
        <f>PROPER(Table1[[#This Row],[Product Category]])</f>
        <v>Clothing</v>
      </c>
      <c r="E312">
        <f>ROUND(Table1[[#This Row],[Sales Amount]],1)</f>
        <v>835.3</v>
      </c>
      <c r="F312">
        <f>Table1[[#This Row],[Quantity Sold]]</f>
        <v>13</v>
      </c>
      <c r="G312">
        <f>Table1[[#This Row],[Discount (%)]]</f>
        <v>36</v>
      </c>
      <c r="H312">
        <f>Table1[[#This Row],[Profit]]</f>
        <v>1674.81</v>
      </c>
      <c r="I312">
        <f>Table24610[[#This Row],[profit]]/Table24610[[#This Row],[Sales Amount]]</f>
        <v>2.0050401053513709</v>
      </c>
    </row>
    <row r="313" spans="1:9">
      <c r="A313" s="43" t="s">
        <v>325</v>
      </c>
      <c r="B313" s="45">
        <v>45333</v>
      </c>
      <c r="C313" t="str">
        <f>PROPER(Table1[[#This Row],[Region]])</f>
        <v>East</v>
      </c>
      <c r="D313" t="str">
        <f>PROPER(Table1[[#This Row],[Product Category]])</f>
        <v>Electronics</v>
      </c>
      <c r="E313">
        <f>ROUND(Table1[[#This Row],[Sales Amount]],1)</f>
        <v>565.9</v>
      </c>
      <c r="F313">
        <f>Table1[[#This Row],[Quantity Sold]]</f>
        <v>10</v>
      </c>
      <c r="G313">
        <f>Table1[[#This Row],[Discount (%)]]</f>
        <v>27</v>
      </c>
      <c r="H313">
        <f>Table1[[#This Row],[Profit]]</f>
        <v>1181.33</v>
      </c>
      <c r="I313">
        <f>Table24610[[#This Row],[profit]]/Table24610[[#This Row],[Sales Amount]]</f>
        <v>2.0875242975790775</v>
      </c>
    </row>
    <row r="314" spans="1:9">
      <c r="A314" s="43" t="s">
        <v>326</v>
      </c>
      <c r="B314" s="45">
        <v>45334</v>
      </c>
      <c r="C314" t="str">
        <f>PROPER(Table1[[#This Row],[Region]])</f>
        <v>West</v>
      </c>
      <c r="D314" t="str">
        <f>PROPER(Table1[[#This Row],[Product Category]])</f>
        <v>Groceries</v>
      </c>
      <c r="E314">
        <f>ROUND(Table1[[#This Row],[Sales Amount]],1)</f>
        <v>3180</v>
      </c>
      <c r="F314">
        <f>Table1[[#This Row],[Quantity Sold]]</f>
        <v>21</v>
      </c>
      <c r="G314">
        <f>Table1[[#This Row],[Discount (%)]]</f>
        <v>48</v>
      </c>
      <c r="H314">
        <f>Table1[[#This Row],[Profit]]</f>
        <v>1183.27</v>
      </c>
      <c r="I314">
        <f>Table24610[[#This Row],[profit]]/Table24610[[#This Row],[Sales Amount]]</f>
        <v>0.37209748427672956</v>
      </c>
    </row>
    <row r="315" spans="1:9">
      <c r="A315" s="43" t="s">
        <v>327</v>
      </c>
      <c r="B315" s="45">
        <v>45335</v>
      </c>
      <c r="C315" t="str">
        <f>PROPER(Table1[[#This Row],[Region]])</f>
        <v>West</v>
      </c>
      <c r="D315" t="str">
        <f>PROPER(Table1[[#This Row],[Product Category]])</f>
        <v>Groceries</v>
      </c>
      <c r="E315">
        <f>ROUND(Table1[[#This Row],[Sales Amount]],1)</f>
        <v>1510.9</v>
      </c>
      <c r="F315">
        <f>Table1[[#This Row],[Quantity Sold]]</f>
        <v>5</v>
      </c>
      <c r="G315">
        <f>Table1[[#This Row],[Discount (%)]]</f>
        <v>23</v>
      </c>
      <c r="H315">
        <f>Table1[[#This Row],[Profit]]</f>
        <v>835.6</v>
      </c>
      <c r="I315">
        <f>Table24610[[#This Row],[profit]]/Table24610[[#This Row],[Sales Amount]]</f>
        <v>0.55304785227347941</v>
      </c>
    </row>
    <row r="316" spans="1:9">
      <c r="A316" s="43" t="s">
        <v>328</v>
      </c>
      <c r="B316" s="45">
        <v>45336</v>
      </c>
      <c r="C316" t="str">
        <f>PROPER(Table1[[#This Row],[Region]])</f>
        <v>West</v>
      </c>
      <c r="D316" t="str">
        <f>PROPER(Table1[[#This Row],[Product Category]])</f>
        <v>Groceries</v>
      </c>
      <c r="E316">
        <f>ROUND(Table1[[#This Row],[Sales Amount]],1)</f>
        <v>1717.9</v>
      </c>
      <c r="F316">
        <f>Table1[[#This Row],[Quantity Sold]]</f>
        <v>34</v>
      </c>
      <c r="G316">
        <f>Table1[[#This Row],[Discount (%)]]</f>
        <v>5</v>
      </c>
      <c r="H316">
        <f>Table1[[#This Row],[Profit]]</f>
        <v>528.35</v>
      </c>
      <c r="I316">
        <f>Table24610[[#This Row],[profit]]/Table24610[[#This Row],[Sales Amount]]</f>
        <v>0.30755573665521857</v>
      </c>
    </row>
    <row r="317" spans="1:9">
      <c r="A317" s="43" t="s">
        <v>329</v>
      </c>
      <c r="B317" s="45">
        <v>45337</v>
      </c>
      <c r="C317" t="str">
        <f>PROPER(Table1[[#This Row],[Region]])</f>
        <v>West</v>
      </c>
      <c r="D317" t="str">
        <f>PROPER(Table1[[#This Row],[Product Category]])</f>
        <v>Sports</v>
      </c>
      <c r="E317">
        <f>ROUND(Table1[[#This Row],[Sales Amount]],1)</f>
        <v>2608.1</v>
      </c>
      <c r="F317">
        <f>Table1[[#This Row],[Quantity Sold]]</f>
        <v>34</v>
      </c>
      <c r="G317">
        <f>Table1[[#This Row],[Discount (%)]]</f>
        <v>41</v>
      </c>
      <c r="H317">
        <f>Table1[[#This Row],[Profit]]</f>
        <v>1273.28</v>
      </c>
      <c r="I317">
        <f>Table24610[[#This Row],[profit]]/Table24610[[#This Row],[Sales Amount]]</f>
        <v>0.48820213948851654</v>
      </c>
    </row>
    <row r="318" spans="1:9">
      <c r="A318" s="43" t="s">
        <v>330</v>
      </c>
      <c r="B318" s="45">
        <v>45338</v>
      </c>
      <c r="C318" t="str">
        <f>PROPER(Table1[[#This Row],[Region]])</f>
        <v>West</v>
      </c>
      <c r="D318" t="str">
        <f>PROPER(Table1[[#This Row],[Product Category]])</f>
        <v>Groceries</v>
      </c>
      <c r="E318">
        <f>ROUND(Table1[[#This Row],[Sales Amount]],1)</f>
        <v>2453.8000000000002</v>
      </c>
      <c r="F318">
        <f>Table1[[#This Row],[Quantity Sold]]</f>
        <v>39</v>
      </c>
      <c r="G318">
        <f>Table1[[#This Row],[Discount (%)]]</f>
        <v>11</v>
      </c>
      <c r="H318">
        <f>Table1[[#This Row],[Profit]]</f>
        <v>1442.04</v>
      </c>
      <c r="I318">
        <f>Table24610[[#This Row],[profit]]/Table24610[[#This Row],[Sales Amount]]</f>
        <v>0.58767625723367833</v>
      </c>
    </row>
    <row r="319" spans="1:9">
      <c r="A319" s="43" t="s">
        <v>331</v>
      </c>
      <c r="B319" s="45">
        <v>45339</v>
      </c>
      <c r="C319" t="str">
        <f>PROPER(Table1[[#This Row],[Region]])</f>
        <v>South</v>
      </c>
      <c r="D319" t="str">
        <f>PROPER(Table1[[#This Row],[Product Category]])</f>
        <v>Sports</v>
      </c>
      <c r="E319">
        <f>ROUND(Table1[[#This Row],[Sales Amount]],1)</f>
        <v>1954.4</v>
      </c>
      <c r="F319">
        <f>Table1[[#This Row],[Quantity Sold]]</f>
        <v>10</v>
      </c>
      <c r="G319">
        <f>Table1[[#This Row],[Discount (%)]]</f>
        <v>14</v>
      </c>
      <c r="H319">
        <f>Table1[[#This Row],[Profit]]</f>
        <v>1433.28</v>
      </c>
      <c r="I319">
        <f>Table24610[[#This Row],[profit]]/Table24610[[#This Row],[Sales Amount]]</f>
        <v>0.73336062218583709</v>
      </c>
    </row>
    <row r="320" spans="1:9">
      <c r="A320" s="43" t="s">
        <v>332</v>
      </c>
      <c r="B320" s="45">
        <v>45340</v>
      </c>
      <c r="C320" t="str">
        <f>PROPER(Table1[[#This Row],[Region]])</f>
        <v>East</v>
      </c>
      <c r="D320" t="str">
        <f>PROPER(Table1[[#This Row],[Product Category]])</f>
        <v>Clothing</v>
      </c>
      <c r="E320">
        <f>ROUND(Table1[[#This Row],[Sales Amount]],1)</f>
        <v>4784.1000000000004</v>
      </c>
      <c r="F320">
        <f>Table1[[#This Row],[Quantity Sold]]</f>
        <v>40</v>
      </c>
      <c r="G320">
        <f>Table1[[#This Row],[Discount (%)]]</f>
        <v>37</v>
      </c>
      <c r="H320">
        <f>Table1[[#This Row],[Profit]]</f>
        <v>985.48</v>
      </c>
      <c r="I320">
        <f>Table24610[[#This Row],[profit]]/Table24610[[#This Row],[Sales Amount]]</f>
        <v>0.20599067745239438</v>
      </c>
    </row>
    <row r="321" spans="1:9">
      <c r="A321" s="43" t="s">
        <v>333</v>
      </c>
      <c r="B321" s="45">
        <v>45341</v>
      </c>
      <c r="C321" t="str">
        <f>PROPER(Table1[[#This Row],[Region]])</f>
        <v>West</v>
      </c>
      <c r="D321" t="str">
        <f>PROPER(Table1[[#This Row],[Product Category]])</f>
        <v>Groceries</v>
      </c>
      <c r="E321">
        <f>ROUND(Table1[[#This Row],[Sales Amount]],1)</f>
        <v>1608.1</v>
      </c>
      <c r="F321">
        <f>Table1[[#This Row],[Quantity Sold]]</f>
        <v>31</v>
      </c>
      <c r="G321">
        <f>Table1[[#This Row],[Discount (%)]]</f>
        <v>31</v>
      </c>
      <c r="H321">
        <f>Table1[[#This Row],[Profit]]</f>
        <v>1758.35</v>
      </c>
      <c r="I321">
        <f>Table24610[[#This Row],[profit]]/Table24610[[#This Row],[Sales Amount]]</f>
        <v>1.0934332442012313</v>
      </c>
    </row>
    <row r="322" spans="1:9">
      <c r="A322" s="43" t="s">
        <v>334</v>
      </c>
      <c r="B322" s="45">
        <v>45342</v>
      </c>
      <c r="C322" t="str">
        <f>PROPER(Table1[[#This Row],[Region]])</f>
        <v>East</v>
      </c>
      <c r="D322" t="str">
        <f>PROPER(Table1[[#This Row],[Product Category]])</f>
        <v>Electronics</v>
      </c>
      <c r="E322">
        <f>ROUND(Table1[[#This Row],[Sales Amount]],1)</f>
        <v>687.3</v>
      </c>
      <c r="F322">
        <f>Table1[[#This Row],[Quantity Sold]]</f>
        <v>43</v>
      </c>
      <c r="G322">
        <f>Table1[[#This Row],[Discount (%)]]</f>
        <v>21</v>
      </c>
      <c r="H322">
        <f>Table1[[#This Row],[Profit]]</f>
        <v>1555.12</v>
      </c>
      <c r="I322">
        <f>Table24610[[#This Row],[profit]]/Table24610[[#This Row],[Sales Amount]]</f>
        <v>2.2626509530045102</v>
      </c>
    </row>
    <row r="323" spans="1:9">
      <c r="A323" s="43" t="s">
        <v>335</v>
      </c>
      <c r="B323" s="45">
        <v>45343</v>
      </c>
      <c r="C323" t="str">
        <f>PROPER(Table1[[#This Row],[Region]])</f>
        <v>West</v>
      </c>
      <c r="D323" t="str">
        <f>PROPER(Table1[[#This Row],[Product Category]])</f>
        <v>Furniture</v>
      </c>
      <c r="E323">
        <f>ROUND(Table1[[#This Row],[Sales Amount]],1)</f>
        <v>71.8</v>
      </c>
      <c r="F323">
        <f>Table1[[#This Row],[Quantity Sold]]</f>
        <v>36</v>
      </c>
      <c r="G323">
        <f>Table1[[#This Row],[Discount (%)]]</f>
        <v>42</v>
      </c>
      <c r="H323">
        <f>Table1[[#This Row],[Profit]]</f>
        <v>1546.7</v>
      </c>
      <c r="I323">
        <f>Table24610[[#This Row],[profit]]/Table24610[[#This Row],[Sales Amount]]</f>
        <v>21.541782729805014</v>
      </c>
    </row>
    <row r="324" spans="1:9">
      <c r="A324" s="43" t="s">
        <v>336</v>
      </c>
      <c r="B324" s="45">
        <v>45344</v>
      </c>
      <c r="C324" t="str">
        <f>PROPER(Table1[[#This Row],[Region]])</f>
        <v>West</v>
      </c>
      <c r="D324" t="str">
        <f>PROPER(Table1[[#This Row],[Product Category]])</f>
        <v>Furniture</v>
      </c>
      <c r="E324">
        <f>ROUND(Table1[[#This Row],[Sales Amount]],1)</f>
        <v>2747.2</v>
      </c>
      <c r="F324">
        <f>Table1[[#This Row],[Quantity Sold]]</f>
        <v>21</v>
      </c>
      <c r="G324">
        <f>Table1[[#This Row],[Discount (%)]]</f>
        <v>12</v>
      </c>
      <c r="H324">
        <f>Table1[[#This Row],[Profit]]</f>
        <v>1465.3</v>
      </c>
      <c r="I324">
        <f>Table24610[[#This Row],[profit]]/Table24610[[#This Row],[Sales Amount]]</f>
        <v>0.53337944088526501</v>
      </c>
    </row>
    <row r="325" spans="1:9">
      <c r="A325" s="43" t="s">
        <v>337</v>
      </c>
      <c r="B325" s="45">
        <v>45345</v>
      </c>
      <c r="C325" t="str">
        <f>PROPER(Table1[[#This Row],[Region]])</f>
        <v>West</v>
      </c>
      <c r="D325" t="str">
        <f>PROPER(Table1[[#This Row],[Product Category]])</f>
        <v>Groceries</v>
      </c>
      <c r="E325">
        <f>ROUND(Table1[[#This Row],[Sales Amount]],1)</f>
        <v>1387.7</v>
      </c>
      <c r="F325">
        <f>Table1[[#This Row],[Quantity Sold]]</f>
        <v>18</v>
      </c>
      <c r="G325">
        <f>Table1[[#This Row],[Discount (%)]]</f>
        <v>30</v>
      </c>
      <c r="H325">
        <f>Table1[[#This Row],[Profit]]</f>
        <v>904.34</v>
      </c>
      <c r="I325">
        <f>Table24610[[#This Row],[profit]]/Table24610[[#This Row],[Sales Amount]]</f>
        <v>0.65168264034013113</v>
      </c>
    </row>
    <row r="326" spans="1:9">
      <c r="A326" s="43" t="s">
        <v>338</v>
      </c>
      <c r="B326" s="45">
        <v>45346</v>
      </c>
      <c r="C326" t="str">
        <f>PROPER(Table1[[#This Row],[Region]])</f>
        <v>West</v>
      </c>
      <c r="D326" t="str">
        <f>PROPER(Table1[[#This Row],[Product Category]])</f>
        <v>Sports</v>
      </c>
      <c r="E326">
        <f>ROUND(Table1[[#This Row],[Sales Amount]],1)</f>
        <v>2530.8000000000002</v>
      </c>
      <c r="F326">
        <f>Table1[[#This Row],[Quantity Sold]]</f>
        <v>39</v>
      </c>
      <c r="G326">
        <f>Table1[[#This Row],[Discount (%)]]</f>
        <v>42</v>
      </c>
      <c r="H326">
        <f>Table1[[#This Row],[Profit]]</f>
        <v>651.95000000000005</v>
      </c>
      <c r="I326">
        <f>Table24610[[#This Row],[profit]]/Table24610[[#This Row],[Sales Amount]]</f>
        <v>0.25760629050102735</v>
      </c>
    </row>
    <row r="327" spans="1:9">
      <c r="A327" s="43" t="s">
        <v>339</v>
      </c>
      <c r="B327" s="45">
        <v>45347</v>
      </c>
      <c r="C327" t="str">
        <f>PROPER(Table1[[#This Row],[Region]])</f>
        <v>South</v>
      </c>
      <c r="D327" t="str">
        <f>PROPER(Table1[[#This Row],[Product Category]])</f>
        <v>Sports</v>
      </c>
      <c r="E327">
        <f>ROUND(Table1[[#This Row],[Sales Amount]],1)</f>
        <v>2529.9</v>
      </c>
      <c r="F327">
        <f>Table1[[#This Row],[Quantity Sold]]</f>
        <v>12</v>
      </c>
      <c r="G327">
        <f>Table1[[#This Row],[Discount (%)]]</f>
        <v>2</v>
      </c>
      <c r="H327">
        <f>Table1[[#This Row],[Profit]]</f>
        <v>1235.71</v>
      </c>
      <c r="I327">
        <f>Table24610[[#This Row],[profit]]/Table24610[[#This Row],[Sales Amount]]</f>
        <v>0.48844223091821809</v>
      </c>
    </row>
    <row r="328" spans="1:9">
      <c r="A328" s="43" t="s">
        <v>340</v>
      </c>
      <c r="B328" s="45">
        <v>45348</v>
      </c>
      <c r="C328" t="str">
        <f>PROPER(Table1[[#This Row],[Region]])</f>
        <v>North</v>
      </c>
      <c r="D328" t="str">
        <f>PROPER(Table1[[#This Row],[Product Category]])</f>
        <v>Electronics</v>
      </c>
      <c r="E328">
        <f>ROUND(Table1[[#This Row],[Sales Amount]],1)</f>
        <v>605.20000000000005</v>
      </c>
      <c r="F328">
        <f>Table1[[#This Row],[Quantity Sold]]</f>
        <v>46</v>
      </c>
      <c r="G328">
        <f>Table1[[#This Row],[Discount (%)]]</f>
        <v>2</v>
      </c>
      <c r="H328">
        <f>Table1[[#This Row],[Profit]]</f>
        <v>1626.74</v>
      </c>
      <c r="I328">
        <f>Table24610[[#This Row],[profit]]/Table24610[[#This Row],[Sales Amount]]</f>
        <v>2.6879378717779243</v>
      </c>
    </row>
    <row r="329" spans="1:9">
      <c r="A329" s="43" t="s">
        <v>341</v>
      </c>
      <c r="B329" s="45">
        <v>45349</v>
      </c>
      <c r="C329" t="str">
        <f>PROPER(Table1[[#This Row],[Region]])</f>
        <v>West</v>
      </c>
      <c r="D329" t="str">
        <f>PROPER(Table1[[#This Row],[Product Category]])</f>
        <v>Furniture</v>
      </c>
      <c r="E329">
        <f>ROUND(Table1[[#This Row],[Sales Amount]],1)</f>
        <v>3012.4</v>
      </c>
      <c r="F329">
        <f>Table1[[#This Row],[Quantity Sold]]</f>
        <v>4</v>
      </c>
      <c r="G329">
        <f>Table1[[#This Row],[Discount (%)]]</f>
        <v>31</v>
      </c>
      <c r="H329">
        <f>Table1[[#This Row],[Profit]]</f>
        <v>430.04</v>
      </c>
      <c r="I329">
        <f>Table24610[[#This Row],[profit]]/Table24610[[#This Row],[Sales Amount]]</f>
        <v>0.14275660602841589</v>
      </c>
    </row>
    <row r="330" spans="1:9">
      <c r="A330" s="43" t="s">
        <v>342</v>
      </c>
      <c r="B330" s="45">
        <v>45350</v>
      </c>
      <c r="C330" t="str">
        <f>PROPER(Table1[[#This Row],[Region]])</f>
        <v>North</v>
      </c>
      <c r="D330" t="str">
        <f>PROPER(Table1[[#This Row],[Product Category]])</f>
        <v>Furniture</v>
      </c>
      <c r="E330">
        <f>ROUND(Table1[[#This Row],[Sales Amount]],1)</f>
        <v>4914.1000000000004</v>
      </c>
      <c r="F330">
        <f>Table1[[#This Row],[Quantity Sold]]</f>
        <v>29</v>
      </c>
      <c r="G330">
        <f>Table1[[#This Row],[Discount (%)]]</f>
        <v>37</v>
      </c>
      <c r="H330">
        <f>Table1[[#This Row],[Profit]]</f>
        <v>1316.83</v>
      </c>
      <c r="I330">
        <f>Table24610[[#This Row],[profit]]/Table24610[[#This Row],[Sales Amount]]</f>
        <v>0.2679697197859221</v>
      </c>
    </row>
    <row r="331" spans="1:9">
      <c r="A331" s="43" t="s">
        <v>343</v>
      </c>
      <c r="B331" s="45">
        <v>45351</v>
      </c>
      <c r="C331" t="str">
        <f>PROPER(Table1[[#This Row],[Region]])</f>
        <v>East</v>
      </c>
      <c r="D331" t="str">
        <f>PROPER(Table1[[#This Row],[Product Category]])</f>
        <v>Furniture</v>
      </c>
      <c r="E331">
        <f>ROUND(Table1[[#This Row],[Sales Amount]],1)</f>
        <v>3146.6</v>
      </c>
      <c r="F331">
        <f>Table1[[#This Row],[Quantity Sold]]</f>
        <v>10</v>
      </c>
      <c r="G331">
        <f>Table1[[#This Row],[Discount (%)]]</f>
        <v>6</v>
      </c>
      <c r="H331">
        <f>Table1[[#This Row],[Profit]]</f>
        <v>1696.32</v>
      </c>
      <c r="I331">
        <f>Table24610[[#This Row],[profit]]/Table24610[[#This Row],[Sales Amount]]</f>
        <v>0.53909616729167986</v>
      </c>
    </row>
    <row r="332" spans="1:9">
      <c r="A332" s="43" t="s">
        <v>344</v>
      </c>
      <c r="B332" s="45">
        <v>45352</v>
      </c>
      <c r="C332" t="str">
        <f>PROPER(Table1[[#This Row],[Region]])</f>
        <v>North</v>
      </c>
      <c r="D332" t="str">
        <f>PROPER(Table1[[#This Row],[Product Category]])</f>
        <v>Groceries</v>
      </c>
      <c r="E332">
        <f>ROUND(Table1[[#This Row],[Sales Amount]],1)</f>
        <v>2024</v>
      </c>
      <c r="F332">
        <f>Table1[[#This Row],[Quantity Sold]]</f>
        <v>42</v>
      </c>
      <c r="G332">
        <f>Table1[[#This Row],[Discount (%)]]</f>
        <v>23</v>
      </c>
      <c r="H332">
        <f>Table1[[#This Row],[Profit]]</f>
        <v>1272.7</v>
      </c>
      <c r="I332">
        <f>Table24610[[#This Row],[profit]]/Table24610[[#This Row],[Sales Amount]]</f>
        <v>0.62880434782608696</v>
      </c>
    </row>
    <row r="333" spans="1:9">
      <c r="A333" s="43" t="s">
        <v>345</v>
      </c>
      <c r="B333" s="45">
        <v>45353</v>
      </c>
      <c r="C333" t="str">
        <f>PROPER(Table1[[#This Row],[Region]])</f>
        <v>East</v>
      </c>
      <c r="D333" t="str">
        <f>PROPER(Table1[[#This Row],[Product Category]])</f>
        <v>Sports</v>
      </c>
      <c r="E333">
        <f>ROUND(Table1[[#This Row],[Sales Amount]],1)</f>
        <v>4451.1000000000004</v>
      </c>
      <c r="F333">
        <f>Table1[[#This Row],[Quantity Sold]]</f>
        <v>29</v>
      </c>
      <c r="G333">
        <f>Table1[[#This Row],[Discount (%)]]</f>
        <v>26</v>
      </c>
      <c r="H333">
        <f>Table1[[#This Row],[Profit]]</f>
        <v>1002.86</v>
      </c>
      <c r="I333">
        <f>Table24610[[#This Row],[profit]]/Table24610[[#This Row],[Sales Amount]]</f>
        <v>0.2253061041090966</v>
      </c>
    </row>
    <row r="334" spans="1:9">
      <c r="A334" s="43" t="s">
        <v>346</v>
      </c>
      <c r="B334" s="45">
        <v>45354</v>
      </c>
      <c r="C334" t="str">
        <f>PROPER(Table1[[#This Row],[Region]])</f>
        <v>South</v>
      </c>
      <c r="D334" t="str">
        <f>PROPER(Table1[[#This Row],[Product Category]])</f>
        <v>Electronics</v>
      </c>
      <c r="E334">
        <f>ROUND(Table1[[#This Row],[Sales Amount]],1)</f>
        <v>2843.6</v>
      </c>
      <c r="F334">
        <f>Table1[[#This Row],[Quantity Sold]]</f>
        <v>22</v>
      </c>
      <c r="G334">
        <f>Table1[[#This Row],[Discount (%)]]</f>
        <v>22</v>
      </c>
      <c r="H334">
        <f>Table1[[#This Row],[Profit]]</f>
        <v>419.23</v>
      </c>
      <c r="I334">
        <f>Table24610[[#This Row],[profit]]/Table24610[[#This Row],[Sales Amount]]</f>
        <v>0.14742931495287664</v>
      </c>
    </row>
    <row r="335" spans="1:9">
      <c r="A335" s="43" t="s">
        <v>347</v>
      </c>
      <c r="B335" s="45">
        <v>45355</v>
      </c>
      <c r="C335" t="str">
        <f>PROPER(Table1[[#This Row],[Region]])</f>
        <v>West</v>
      </c>
      <c r="D335" t="str">
        <f>PROPER(Table1[[#This Row],[Product Category]])</f>
        <v>Clothing</v>
      </c>
      <c r="E335">
        <f>ROUND(Table1[[#This Row],[Sales Amount]],1)</f>
        <v>3288.6</v>
      </c>
      <c r="F335">
        <f>Table1[[#This Row],[Quantity Sold]]</f>
        <v>21</v>
      </c>
      <c r="G335">
        <f>Table1[[#This Row],[Discount (%)]]</f>
        <v>21</v>
      </c>
      <c r="H335">
        <f>Table1[[#This Row],[Profit]]</f>
        <v>366.8</v>
      </c>
      <c r="I335">
        <f>Table24610[[#This Row],[profit]]/Table24610[[#This Row],[Sales Amount]]</f>
        <v>0.11153682418050234</v>
      </c>
    </row>
    <row r="336" spans="1:9">
      <c r="A336" s="43" t="s">
        <v>348</v>
      </c>
      <c r="B336" s="45">
        <v>45356</v>
      </c>
      <c r="C336" t="str">
        <f>PROPER(Table1[[#This Row],[Region]])</f>
        <v>South</v>
      </c>
      <c r="D336" t="str">
        <f>PROPER(Table1[[#This Row],[Product Category]])</f>
        <v>Electronics</v>
      </c>
      <c r="E336">
        <f>ROUND(Table1[[#This Row],[Sales Amount]],1)</f>
        <v>3947.4</v>
      </c>
      <c r="F336">
        <f>Table1[[#This Row],[Quantity Sold]]</f>
        <v>26</v>
      </c>
      <c r="G336">
        <f>Table1[[#This Row],[Discount (%)]]</f>
        <v>6</v>
      </c>
      <c r="H336">
        <f>Table1[[#This Row],[Profit]]</f>
        <v>1041.68</v>
      </c>
      <c r="I336">
        <f>Table24610[[#This Row],[profit]]/Table24610[[#This Row],[Sales Amount]]</f>
        <v>0.26389015554542233</v>
      </c>
    </row>
    <row r="337" spans="1:9">
      <c r="A337" s="43" t="s">
        <v>349</v>
      </c>
      <c r="B337" s="45">
        <v>45357</v>
      </c>
      <c r="C337" t="str">
        <f>PROPER(Table1[[#This Row],[Region]])</f>
        <v>North</v>
      </c>
      <c r="D337" t="str">
        <f>PROPER(Table1[[#This Row],[Product Category]])</f>
        <v>Sports</v>
      </c>
      <c r="E337">
        <f>ROUND(Table1[[#This Row],[Sales Amount]],1)</f>
        <v>1899.5</v>
      </c>
      <c r="F337">
        <f>Table1[[#This Row],[Quantity Sold]]</f>
        <v>24</v>
      </c>
      <c r="G337">
        <f>Table1[[#This Row],[Discount (%)]]</f>
        <v>12</v>
      </c>
      <c r="H337">
        <f>Table1[[#This Row],[Profit]]</f>
        <v>154.47999999999999</v>
      </c>
      <c r="I337">
        <f>Table24610[[#This Row],[profit]]/Table24610[[#This Row],[Sales Amount]]</f>
        <v>8.1326664911818891E-2</v>
      </c>
    </row>
    <row r="338" spans="1:9">
      <c r="A338" s="43" t="s">
        <v>350</v>
      </c>
      <c r="B338" s="45">
        <v>45358</v>
      </c>
      <c r="C338" t="str">
        <f>PROPER(Table1[[#This Row],[Region]])</f>
        <v>West</v>
      </c>
      <c r="D338" t="str">
        <f>PROPER(Table1[[#This Row],[Product Category]])</f>
        <v>Sports</v>
      </c>
      <c r="E338">
        <f>ROUND(Table1[[#This Row],[Sales Amount]],1)</f>
        <v>3347.5</v>
      </c>
      <c r="F338">
        <f>Table1[[#This Row],[Quantity Sold]]</f>
        <v>11</v>
      </c>
      <c r="G338">
        <f>Table1[[#This Row],[Discount (%)]]</f>
        <v>30</v>
      </c>
      <c r="H338">
        <f>Table1[[#This Row],[Profit]]</f>
        <v>1814.86</v>
      </c>
      <c r="I338">
        <f>Table24610[[#This Row],[profit]]/Table24610[[#This Row],[Sales Amount]]</f>
        <v>0.5421538461538461</v>
      </c>
    </row>
    <row r="339" spans="1:9">
      <c r="A339" s="43" t="s">
        <v>351</v>
      </c>
      <c r="B339" s="45">
        <v>45359</v>
      </c>
      <c r="C339" t="str">
        <f>PROPER(Table1[[#This Row],[Region]])</f>
        <v>East</v>
      </c>
      <c r="D339" t="str">
        <f>PROPER(Table1[[#This Row],[Product Category]])</f>
        <v>Furniture</v>
      </c>
      <c r="E339">
        <f>ROUND(Table1[[#This Row],[Sales Amount]],1)</f>
        <v>2832.2</v>
      </c>
      <c r="F339">
        <f>Table1[[#This Row],[Quantity Sold]]</f>
        <v>40</v>
      </c>
      <c r="G339">
        <f>Table1[[#This Row],[Discount (%)]]</f>
        <v>27</v>
      </c>
      <c r="H339">
        <f>Table1[[#This Row],[Profit]]</f>
        <v>1043.3599999999999</v>
      </c>
      <c r="I339">
        <f>Table24610[[#This Row],[profit]]/Table24610[[#This Row],[Sales Amount]]</f>
        <v>0.36839206270743591</v>
      </c>
    </row>
    <row r="340" spans="1:9">
      <c r="A340" s="43" t="s">
        <v>352</v>
      </c>
      <c r="B340" s="45">
        <v>45360</v>
      </c>
      <c r="C340" t="str">
        <f>PROPER(Table1[[#This Row],[Region]])</f>
        <v>North</v>
      </c>
      <c r="D340" t="str">
        <f>PROPER(Table1[[#This Row],[Product Category]])</f>
        <v>Clothing</v>
      </c>
      <c r="E340">
        <f>ROUND(Table1[[#This Row],[Sales Amount]],1)</f>
        <v>101.4</v>
      </c>
      <c r="F340">
        <f>Table1[[#This Row],[Quantity Sold]]</f>
        <v>38</v>
      </c>
      <c r="G340">
        <f>Table1[[#This Row],[Discount (%)]]</f>
        <v>48</v>
      </c>
      <c r="H340">
        <f>Table1[[#This Row],[Profit]]</f>
        <v>1637.71</v>
      </c>
      <c r="I340">
        <f>Table24610[[#This Row],[profit]]/Table24610[[#This Row],[Sales Amount]]</f>
        <v>16.150986193293885</v>
      </c>
    </row>
    <row r="341" spans="1:9">
      <c r="A341" s="43" t="s">
        <v>353</v>
      </c>
      <c r="B341" s="45">
        <v>45361</v>
      </c>
      <c r="C341" t="str">
        <f>PROPER(Table1[[#This Row],[Region]])</f>
        <v>North</v>
      </c>
      <c r="D341" t="str">
        <f>PROPER(Table1[[#This Row],[Product Category]])</f>
        <v>Groceries</v>
      </c>
      <c r="E341">
        <f>ROUND(Table1[[#This Row],[Sales Amount]],1)</f>
        <v>2627.5</v>
      </c>
      <c r="F341">
        <f>Table1[[#This Row],[Quantity Sold]]</f>
        <v>25</v>
      </c>
      <c r="G341">
        <f>Table1[[#This Row],[Discount (%)]]</f>
        <v>2</v>
      </c>
      <c r="H341">
        <f>Table1[[#This Row],[Profit]]</f>
        <v>1064.03</v>
      </c>
      <c r="I341">
        <f>Table24610[[#This Row],[profit]]/Table24610[[#This Row],[Sales Amount]]</f>
        <v>0.40495908658420549</v>
      </c>
    </row>
    <row r="342" spans="1:9">
      <c r="A342" s="43" t="s">
        <v>354</v>
      </c>
      <c r="B342" s="45">
        <v>45362</v>
      </c>
      <c r="C342" t="str">
        <f>PROPER(Table1[[#This Row],[Region]])</f>
        <v>North</v>
      </c>
      <c r="D342" t="str">
        <f>PROPER(Table1[[#This Row],[Product Category]])</f>
        <v>Furniture</v>
      </c>
      <c r="E342">
        <f>ROUND(Table1[[#This Row],[Sales Amount]],1)</f>
        <v>1562.9</v>
      </c>
      <c r="F342">
        <f>Table1[[#This Row],[Quantity Sold]]</f>
        <v>38</v>
      </c>
      <c r="G342">
        <f>Table1[[#This Row],[Discount (%)]]</f>
        <v>31</v>
      </c>
      <c r="H342">
        <f>Table1[[#This Row],[Profit]]</f>
        <v>749</v>
      </c>
      <c r="I342">
        <f>Table24610[[#This Row],[profit]]/Table24610[[#This Row],[Sales Amount]]</f>
        <v>0.47923731524729668</v>
      </c>
    </row>
    <row r="343" spans="1:9">
      <c r="A343" s="43" t="s">
        <v>355</v>
      </c>
      <c r="B343" s="45">
        <v>45363</v>
      </c>
      <c r="C343" t="str">
        <f>PROPER(Table1[[#This Row],[Region]])</f>
        <v>West</v>
      </c>
      <c r="D343" t="str">
        <f>PROPER(Table1[[#This Row],[Product Category]])</f>
        <v>Electronics</v>
      </c>
      <c r="E343">
        <f>ROUND(Table1[[#This Row],[Sales Amount]],1)</f>
        <v>2368.9</v>
      </c>
      <c r="F343">
        <f>Table1[[#This Row],[Quantity Sold]]</f>
        <v>36</v>
      </c>
      <c r="G343">
        <f>Table1[[#This Row],[Discount (%)]]</f>
        <v>6</v>
      </c>
      <c r="H343">
        <f>Table1[[#This Row],[Profit]]</f>
        <v>1274.07</v>
      </c>
      <c r="I343">
        <f>Table24610[[#This Row],[profit]]/Table24610[[#This Row],[Sales Amount]]</f>
        <v>0.53783190510363454</v>
      </c>
    </row>
    <row r="344" spans="1:9">
      <c r="A344" s="43" t="s">
        <v>356</v>
      </c>
      <c r="B344" s="45">
        <v>45364</v>
      </c>
      <c r="C344" t="str">
        <f>PROPER(Table1[[#This Row],[Region]])</f>
        <v>North</v>
      </c>
      <c r="D344" t="str">
        <f>PROPER(Table1[[#This Row],[Product Category]])</f>
        <v>Sports</v>
      </c>
      <c r="E344">
        <f>ROUND(Table1[[#This Row],[Sales Amount]],1)</f>
        <v>2670.3</v>
      </c>
      <c r="F344">
        <f>Table1[[#This Row],[Quantity Sold]]</f>
        <v>48</v>
      </c>
      <c r="G344">
        <f>Table1[[#This Row],[Discount (%)]]</f>
        <v>6</v>
      </c>
      <c r="H344">
        <f>Table1[[#This Row],[Profit]]</f>
        <v>1618.28</v>
      </c>
      <c r="I344">
        <f>Table24610[[#This Row],[profit]]/Table24610[[#This Row],[Sales Amount]]</f>
        <v>0.60602928509905252</v>
      </c>
    </row>
    <row r="345" spans="1:9">
      <c r="A345" s="43" t="s">
        <v>357</v>
      </c>
      <c r="B345" s="45">
        <v>45365</v>
      </c>
      <c r="C345" t="str">
        <f>PROPER(Table1[[#This Row],[Region]])</f>
        <v>East</v>
      </c>
      <c r="D345" t="str">
        <f>PROPER(Table1[[#This Row],[Product Category]])</f>
        <v>Sports</v>
      </c>
      <c r="E345">
        <f>ROUND(Table1[[#This Row],[Sales Amount]],1)</f>
        <v>1316.9</v>
      </c>
      <c r="F345">
        <f>Table1[[#This Row],[Quantity Sold]]</f>
        <v>10</v>
      </c>
      <c r="G345">
        <f>Table1[[#This Row],[Discount (%)]]</f>
        <v>15</v>
      </c>
      <c r="H345">
        <f>Table1[[#This Row],[Profit]]</f>
        <v>190.62</v>
      </c>
      <c r="I345">
        <f>Table24610[[#This Row],[profit]]/Table24610[[#This Row],[Sales Amount]]</f>
        <v>0.14474903181714632</v>
      </c>
    </row>
    <row r="346" spans="1:9">
      <c r="A346" s="43" t="s">
        <v>358</v>
      </c>
      <c r="B346" s="45">
        <v>45366</v>
      </c>
      <c r="C346" t="str">
        <f>PROPER(Table1[[#This Row],[Region]])</f>
        <v>North</v>
      </c>
      <c r="D346" t="str">
        <f>PROPER(Table1[[#This Row],[Product Category]])</f>
        <v>Electronics</v>
      </c>
      <c r="E346">
        <f>ROUND(Table1[[#This Row],[Sales Amount]],1)</f>
        <v>599.6</v>
      </c>
      <c r="F346">
        <f>Table1[[#This Row],[Quantity Sold]]</f>
        <v>23</v>
      </c>
      <c r="G346">
        <f>Table1[[#This Row],[Discount (%)]]</f>
        <v>29</v>
      </c>
      <c r="H346">
        <f>Table1[[#This Row],[Profit]]</f>
        <v>1250.29</v>
      </c>
      <c r="I346">
        <f>Table24610[[#This Row],[profit]]/Table24610[[#This Row],[Sales Amount]]</f>
        <v>2.0852068045363574</v>
      </c>
    </row>
    <row r="347" spans="1:9">
      <c r="A347" s="43" t="s">
        <v>359</v>
      </c>
      <c r="B347" s="45">
        <v>45367</v>
      </c>
      <c r="C347" t="str">
        <f>PROPER(Table1[[#This Row],[Region]])</f>
        <v>West</v>
      </c>
      <c r="D347" t="str">
        <f>PROPER(Table1[[#This Row],[Product Category]])</f>
        <v>Clothing</v>
      </c>
      <c r="E347">
        <f>ROUND(Table1[[#This Row],[Sales Amount]],1)</f>
        <v>158.30000000000001</v>
      </c>
      <c r="F347">
        <f>Table1[[#This Row],[Quantity Sold]]</f>
        <v>28</v>
      </c>
      <c r="G347">
        <f>Table1[[#This Row],[Discount (%)]]</f>
        <v>44</v>
      </c>
      <c r="H347">
        <f>Table1[[#This Row],[Profit]]</f>
        <v>726.79</v>
      </c>
      <c r="I347">
        <f>Table24610[[#This Row],[profit]]/Table24610[[#This Row],[Sales Amount]]</f>
        <v>4.5912192040429556</v>
      </c>
    </row>
    <row r="348" spans="1:9">
      <c r="A348" s="43" t="s">
        <v>360</v>
      </c>
      <c r="B348" s="45">
        <v>45368</v>
      </c>
      <c r="C348" t="str">
        <f>PROPER(Table1[[#This Row],[Region]])</f>
        <v>West</v>
      </c>
      <c r="D348" t="str">
        <f>PROPER(Table1[[#This Row],[Product Category]])</f>
        <v>Electronics</v>
      </c>
      <c r="E348">
        <f>ROUND(Table1[[#This Row],[Sales Amount]],1)</f>
        <v>4751.1000000000004</v>
      </c>
      <c r="F348">
        <f>Table1[[#This Row],[Quantity Sold]]</f>
        <v>31</v>
      </c>
      <c r="G348">
        <f>Table1[[#This Row],[Discount (%)]]</f>
        <v>18</v>
      </c>
      <c r="H348">
        <f>Table1[[#This Row],[Profit]]</f>
        <v>1085.8900000000001</v>
      </c>
      <c r="I348">
        <f>Table24610[[#This Row],[profit]]/Table24610[[#This Row],[Sales Amount]]</f>
        <v>0.22855549241228348</v>
      </c>
    </row>
    <row r="349" spans="1:9">
      <c r="A349" s="43" t="s">
        <v>361</v>
      </c>
      <c r="B349" s="45">
        <v>45369</v>
      </c>
      <c r="C349" t="str">
        <f>PROPER(Table1[[#This Row],[Region]])</f>
        <v>East</v>
      </c>
      <c r="D349" t="str">
        <f>PROPER(Table1[[#This Row],[Product Category]])</f>
        <v>Electronics</v>
      </c>
      <c r="E349">
        <f>ROUND(Table1[[#This Row],[Sales Amount]],1)</f>
        <v>3048</v>
      </c>
      <c r="F349">
        <f>Table1[[#This Row],[Quantity Sold]]</f>
        <v>36</v>
      </c>
      <c r="G349">
        <f>Table1[[#This Row],[Discount (%)]]</f>
        <v>21</v>
      </c>
      <c r="H349">
        <f>Table1[[#This Row],[Profit]]</f>
        <v>740.43</v>
      </c>
      <c r="I349">
        <f>Table24610[[#This Row],[profit]]/Table24610[[#This Row],[Sales Amount]]</f>
        <v>0.24292322834645669</v>
      </c>
    </row>
    <row r="350" spans="1:9">
      <c r="A350" s="43" t="s">
        <v>362</v>
      </c>
      <c r="B350" s="45">
        <v>45370</v>
      </c>
      <c r="C350" t="str">
        <f>PROPER(Table1[[#This Row],[Region]])</f>
        <v>East</v>
      </c>
      <c r="D350" t="str">
        <f>PROPER(Table1[[#This Row],[Product Category]])</f>
        <v>Clothing</v>
      </c>
      <c r="E350">
        <f>ROUND(Table1[[#This Row],[Sales Amount]],1)</f>
        <v>3474.1</v>
      </c>
      <c r="F350">
        <f>Table1[[#This Row],[Quantity Sold]]</f>
        <v>31</v>
      </c>
      <c r="G350">
        <f>Table1[[#This Row],[Discount (%)]]</f>
        <v>2</v>
      </c>
      <c r="H350">
        <f>Table1[[#This Row],[Profit]]</f>
        <v>830.26</v>
      </c>
      <c r="I350">
        <f>Table24610[[#This Row],[profit]]/Table24610[[#This Row],[Sales Amount]]</f>
        <v>0.23898563656774416</v>
      </c>
    </row>
    <row r="351" spans="1:9">
      <c r="A351" s="43" t="s">
        <v>363</v>
      </c>
      <c r="B351" s="45">
        <v>45371</v>
      </c>
      <c r="C351" t="str">
        <f>PROPER(Table1[[#This Row],[Region]])</f>
        <v>West</v>
      </c>
      <c r="D351" t="str">
        <f>PROPER(Table1[[#This Row],[Product Category]])</f>
        <v>Sports</v>
      </c>
      <c r="E351">
        <f>ROUND(Table1[[#This Row],[Sales Amount]],1)</f>
        <v>1313.4</v>
      </c>
      <c r="F351">
        <f>Table1[[#This Row],[Quantity Sold]]</f>
        <v>7</v>
      </c>
      <c r="G351">
        <f>Table1[[#This Row],[Discount (%)]]</f>
        <v>28</v>
      </c>
      <c r="H351">
        <f>Table1[[#This Row],[Profit]]</f>
        <v>709.47</v>
      </c>
      <c r="I351">
        <f>Table24610[[#This Row],[profit]]/Table24610[[#This Row],[Sales Amount]]</f>
        <v>0.5401781635449977</v>
      </c>
    </row>
    <row r="352" spans="1:9">
      <c r="A352" s="43" t="s">
        <v>364</v>
      </c>
      <c r="B352" s="45">
        <v>45372</v>
      </c>
      <c r="C352" t="str">
        <f>PROPER(Table1[[#This Row],[Region]])</f>
        <v>South</v>
      </c>
      <c r="D352" t="str">
        <f>PROPER(Table1[[#This Row],[Product Category]])</f>
        <v>Clothing</v>
      </c>
      <c r="E352">
        <f>ROUND(Table1[[#This Row],[Sales Amount]],1)</f>
        <v>318.8</v>
      </c>
      <c r="F352">
        <f>Table1[[#This Row],[Quantity Sold]]</f>
        <v>40</v>
      </c>
      <c r="G352">
        <f>Table1[[#This Row],[Discount (%)]]</f>
        <v>50</v>
      </c>
      <c r="H352">
        <f>Table1[[#This Row],[Profit]]</f>
        <v>1754.87</v>
      </c>
      <c r="I352">
        <f>Table24610[[#This Row],[profit]]/Table24610[[#This Row],[Sales Amount]]</f>
        <v>5.5046110414052691</v>
      </c>
    </row>
    <row r="353" spans="1:9">
      <c r="A353" s="43" t="s">
        <v>365</v>
      </c>
      <c r="B353" s="45">
        <v>45373</v>
      </c>
      <c r="C353" t="str">
        <f>PROPER(Table1[[#This Row],[Region]])</f>
        <v>North</v>
      </c>
      <c r="D353" t="str">
        <f>PROPER(Table1[[#This Row],[Product Category]])</f>
        <v>Electronics</v>
      </c>
      <c r="E353">
        <f>ROUND(Table1[[#This Row],[Sales Amount]],1)</f>
        <v>3933.4</v>
      </c>
      <c r="F353">
        <f>Table1[[#This Row],[Quantity Sold]]</f>
        <v>48</v>
      </c>
      <c r="G353">
        <f>Table1[[#This Row],[Discount (%)]]</f>
        <v>38</v>
      </c>
      <c r="H353">
        <f>Table1[[#This Row],[Profit]]</f>
        <v>244.78</v>
      </c>
      <c r="I353">
        <f>Table24610[[#This Row],[profit]]/Table24610[[#This Row],[Sales Amount]]</f>
        <v>6.223114862459958E-2</v>
      </c>
    </row>
    <row r="354" spans="1:9">
      <c r="A354" s="43" t="s">
        <v>366</v>
      </c>
      <c r="B354" s="45">
        <v>45374</v>
      </c>
      <c r="C354" t="str">
        <f>PROPER(Table1[[#This Row],[Region]])</f>
        <v>South</v>
      </c>
      <c r="D354" t="str">
        <f>PROPER(Table1[[#This Row],[Product Category]])</f>
        <v>Furniture</v>
      </c>
      <c r="E354">
        <f>ROUND(Table1[[#This Row],[Sales Amount]],1)</f>
        <v>882.3</v>
      </c>
      <c r="F354">
        <f>Table1[[#This Row],[Quantity Sold]]</f>
        <v>23</v>
      </c>
      <c r="G354">
        <f>Table1[[#This Row],[Discount (%)]]</f>
        <v>41</v>
      </c>
      <c r="H354">
        <f>Table1[[#This Row],[Profit]]</f>
        <v>1037.78</v>
      </c>
      <c r="I354">
        <f>Table24610[[#This Row],[profit]]/Table24610[[#This Row],[Sales Amount]]</f>
        <v>1.1762212399410632</v>
      </c>
    </row>
    <row r="355" spans="1:9">
      <c r="A355" s="43" t="s">
        <v>367</v>
      </c>
      <c r="B355" s="45">
        <v>45375</v>
      </c>
      <c r="C355" t="str">
        <f>PROPER(Table1[[#This Row],[Region]])</f>
        <v>South</v>
      </c>
      <c r="D355" t="str">
        <f>PROPER(Table1[[#This Row],[Product Category]])</f>
        <v>Sports</v>
      </c>
      <c r="E355">
        <f>ROUND(Table1[[#This Row],[Sales Amount]],1)</f>
        <v>4588</v>
      </c>
      <c r="F355">
        <f>Table1[[#This Row],[Quantity Sold]]</f>
        <v>34</v>
      </c>
      <c r="G355">
        <f>Table1[[#This Row],[Discount (%)]]</f>
        <v>38</v>
      </c>
      <c r="H355">
        <f>Table1[[#This Row],[Profit]]</f>
        <v>1352.15</v>
      </c>
      <c r="I355">
        <f>Table24610[[#This Row],[profit]]/Table24610[[#This Row],[Sales Amount]]</f>
        <v>0.29471447253705318</v>
      </c>
    </row>
    <row r="356" spans="1:9">
      <c r="A356" s="43" t="s">
        <v>368</v>
      </c>
      <c r="B356" s="45">
        <v>45376</v>
      </c>
      <c r="C356" t="str">
        <f>PROPER(Table1[[#This Row],[Region]])</f>
        <v>North</v>
      </c>
      <c r="D356" t="str">
        <f>PROPER(Table1[[#This Row],[Product Category]])</f>
        <v>Sports</v>
      </c>
      <c r="E356">
        <f>ROUND(Table1[[#This Row],[Sales Amount]],1)</f>
        <v>3805.9</v>
      </c>
      <c r="F356">
        <f>Table1[[#This Row],[Quantity Sold]]</f>
        <v>10</v>
      </c>
      <c r="G356">
        <f>Table1[[#This Row],[Discount (%)]]</f>
        <v>3</v>
      </c>
      <c r="H356">
        <f>Table1[[#This Row],[Profit]]</f>
        <v>905.63</v>
      </c>
      <c r="I356">
        <f>Table24610[[#This Row],[profit]]/Table24610[[#This Row],[Sales Amount]]</f>
        <v>0.23795422896029847</v>
      </c>
    </row>
    <row r="357" spans="1:9">
      <c r="A357" s="43" t="s">
        <v>369</v>
      </c>
      <c r="B357" s="45">
        <v>45377</v>
      </c>
      <c r="C357" t="str">
        <f>PROPER(Table1[[#This Row],[Region]])</f>
        <v>South</v>
      </c>
      <c r="D357" t="str">
        <f>PROPER(Table1[[#This Row],[Product Category]])</f>
        <v>Groceries</v>
      </c>
      <c r="E357">
        <f>ROUND(Table1[[#This Row],[Sales Amount]],1)</f>
        <v>1119.5</v>
      </c>
      <c r="F357">
        <f>Table1[[#This Row],[Quantity Sold]]</f>
        <v>1</v>
      </c>
      <c r="G357">
        <f>Table1[[#This Row],[Discount (%)]]</f>
        <v>23</v>
      </c>
      <c r="H357">
        <f>Table1[[#This Row],[Profit]]</f>
        <v>427.52</v>
      </c>
      <c r="I357">
        <f>Table24610[[#This Row],[profit]]/Table24610[[#This Row],[Sales Amount]]</f>
        <v>0.38188476998660115</v>
      </c>
    </row>
    <row r="358" spans="1:9">
      <c r="A358" s="43" t="s">
        <v>370</v>
      </c>
      <c r="B358" s="45">
        <v>45378</v>
      </c>
      <c r="C358" t="str">
        <f>PROPER(Table1[[#This Row],[Region]])</f>
        <v>South</v>
      </c>
      <c r="D358" t="str">
        <f>PROPER(Table1[[#This Row],[Product Category]])</f>
        <v>Clothing</v>
      </c>
      <c r="E358">
        <f>ROUND(Table1[[#This Row],[Sales Amount]],1)</f>
        <v>4095.1</v>
      </c>
      <c r="F358">
        <f>Table1[[#This Row],[Quantity Sold]]</f>
        <v>16</v>
      </c>
      <c r="G358">
        <f>Table1[[#This Row],[Discount (%)]]</f>
        <v>15</v>
      </c>
      <c r="H358">
        <f>Table1[[#This Row],[Profit]]</f>
        <v>1952.45</v>
      </c>
      <c r="I358">
        <f>Table24610[[#This Row],[profit]]/Table24610[[#This Row],[Sales Amount]]</f>
        <v>0.47677712387975874</v>
      </c>
    </row>
    <row r="359" spans="1:9">
      <c r="A359" s="43" t="s">
        <v>371</v>
      </c>
      <c r="B359" s="45">
        <v>45379</v>
      </c>
      <c r="C359" t="str">
        <f>PROPER(Table1[[#This Row],[Region]])</f>
        <v>West</v>
      </c>
      <c r="D359" t="str">
        <f>PROPER(Table1[[#This Row],[Product Category]])</f>
        <v>Clothing</v>
      </c>
      <c r="E359">
        <f>ROUND(Table1[[#This Row],[Sales Amount]],1)</f>
        <v>587.70000000000005</v>
      </c>
      <c r="F359">
        <f>Table1[[#This Row],[Quantity Sold]]</f>
        <v>2</v>
      </c>
      <c r="G359">
        <f>Table1[[#This Row],[Discount (%)]]</f>
        <v>38</v>
      </c>
      <c r="H359">
        <f>Table1[[#This Row],[Profit]]</f>
        <v>1307.5</v>
      </c>
      <c r="I359">
        <f>Table24610[[#This Row],[profit]]/Table24610[[#This Row],[Sales Amount]]</f>
        <v>2.2247745448358005</v>
      </c>
    </row>
    <row r="360" spans="1:9">
      <c r="A360" s="43" t="s">
        <v>372</v>
      </c>
      <c r="B360" s="45">
        <v>45380</v>
      </c>
      <c r="C360" t="str">
        <f>PROPER(Table1[[#This Row],[Region]])</f>
        <v>East</v>
      </c>
      <c r="D360" t="str">
        <f>PROPER(Table1[[#This Row],[Product Category]])</f>
        <v>Clothing</v>
      </c>
      <c r="E360">
        <f>ROUND(Table1[[#This Row],[Sales Amount]],1)</f>
        <v>276</v>
      </c>
      <c r="F360">
        <f>Table1[[#This Row],[Quantity Sold]]</f>
        <v>34</v>
      </c>
      <c r="G360">
        <f>Table1[[#This Row],[Discount (%)]]</f>
        <v>14</v>
      </c>
      <c r="H360">
        <f>Table1[[#This Row],[Profit]]</f>
        <v>1454.19</v>
      </c>
      <c r="I360">
        <f>Table24610[[#This Row],[profit]]/Table24610[[#This Row],[Sales Amount]]</f>
        <v>5.2688043478260873</v>
      </c>
    </row>
    <row r="361" spans="1:9">
      <c r="A361" s="43" t="s">
        <v>373</v>
      </c>
      <c r="B361" s="45">
        <v>45381</v>
      </c>
      <c r="C361" t="str">
        <f>PROPER(Table1[[#This Row],[Region]])</f>
        <v>West</v>
      </c>
      <c r="D361" t="str">
        <f>PROPER(Table1[[#This Row],[Product Category]])</f>
        <v>Electronics</v>
      </c>
      <c r="E361">
        <f>ROUND(Table1[[#This Row],[Sales Amount]],1)</f>
        <v>4655.8</v>
      </c>
      <c r="F361">
        <f>Table1[[#This Row],[Quantity Sold]]</f>
        <v>35</v>
      </c>
      <c r="G361">
        <f>Table1[[#This Row],[Discount (%)]]</f>
        <v>43</v>
      </c>
      <c r="H361">
        <f>Table1[[#This Row],[Profit]]</f>
        <v>41.95</v>
      </c>
      <c r="I361">
        <f>Table24610[[#This Row],[profit]]/Table24610[[#This Row],[Sales Amount]]</f>
        <v>9.0102667640362556E-3</v>
      </c>
    </row>
    <row r="362" spans="1:9">
      <c r="A362" s="43" t="s">
        <v>374</v>
      </c>
      <c r="B362" s="45">
        <v>45382</v>
      </c>
      <c r="C362" t="str">
        <f>PROPER(Table1[[#This Row],[Region]])</f>
        <v>West</v>
      </c>
      <c r="D362" t="str">
        <f>PROPER(Table1[[#This Row],[Product Category]])</f>
        <v>Electronics</v>
      </c>
      <c r="E362">
        <f>ROUND(Table1[[#This Row],[Sales Amount]],1)</f>
        <v>1811.5</v>
      </c>
      <c r="F362">
        <f>Table1[[#This Row],[Quantity Sold]]</f>
        <v>25</v>
      </c>
      <c r="G362">
        <f>Table1[[#This Row],[Discount (%)]]</f>
        <v>4</v>
      </c>
      <c r="H362">
        <f>Table1[[#This Row],[Profit]]</f>
        <v>1166.17</v>
      </c>
      <c r="I362">
        <f>Table24610[[#This Row],[profit]]/Table24610[[#This Row],[Sales Amount]]</f>
        <v>0.64375931548440524</v>
      </c>
    </row>
    <row r="363" spans="1:9">
      <c r="A363" s="43" t="s">
        <v>375</v>
      </c>
      <c r="B363" s="45">
        <v>45383</v>
      </c>
      <c r="C363" t="str">
        <f>PROPER(Table1[[#This Row],[Region]])</f>
        <v>East</v>
      </c>
      <c r="D363" t="str">
        <f>PROPER(Table1[[#This Row],[Product Category]])</f>
        <v>Sports</v>
      </c>
      <c r="E363">
        <f>ROUND(Table1[[#This Row],[Sales Amount]],1)</f>
        <v>1352.2</v>
      </c>
      <c r="F363">
        <f>Table1[[#This Row],[Quantity Sold]]</f>
        <v>50</v>
      </c>
      <c r="G363">
        <f>Table1[[#This Row],[Discount (%)]]</f>
        <v>26</v>
      </c>
      <c r="H363">
        <f>Table1[[#This Row],[Profit]]</f>
        <v>1076.04</v>
      </c>
      <c r="I363">
        <f>Table24610[[#This Row],[profit]]/Table24610[[#This Row],[Sales Amount]]</f>
        <v>0.79576985653009902</v>
      </c>
    </row>
    <row r="364" spans="1:9">
      <c r="A364" s="43" t="s">
        <v>376</v>
      </c>
      <c r="B364" s="45">
        <v>45384</v>
      </c>
      <c r="C364" t="str">
        <f>PROPER(Table1[[#This Row],[Region]])</f>
        <v>South</v>
      </c>
      <c r="D364" t="str">
        <f>PROPER(Table1[[#This Row],[Product Category]])</f>
        <v>Sports</v>
      </c>
      <c r="E364">
        <f>ROUND(Table1[[#This Row],[Sales Amount]],1)</f>
        <v>2542.8000000000002</v>
      </c>
      <c r="F364">
        <f>Table1[[#This Row],[Quantity Sold]]</f>
        <v>48</v>
      </c>
      <c r="G364">
        <f>Table1[[#This Row],[Discount (%)]]</f>
        <v>32</v>
      </c>
      <c r="H364">
        <f>Table1[[#This Row],[Profit]]</f>
        <v>543.46</v>
      </c>
      <c r="I364">
        <f>Table24610[[#This Row],[profit]]/Table24610[[#This Row],[Sales Amount]]</f>
        <v>0.21372502752870851</v>
      </c>
    </row>
    <row r="365" spans="1:9">
      <c r="A365" s="43" t="s">
        <v>377</v>
      </c>
      <c r="B365" s="45">
        <v>45385</v>
      </c>
      <c r="C365" t="str">
        <f>PROPER(Table1[[#This Row],[Region]])</f>
        <v>East</v>
      </c>
      <c r="D365" t="str">
        <f>PROPER(Table1[[#This Row],[Product Category]])</f>
        <v>Electronics</v>
      </c>
      <c r="E365">
        <f>ROUND(Table1[[#This Row],[Sales Amount]],1)</f>
        <v>3678.5</v>
      </c>
      <c r="F365">
        <f>Table1[[#This Row],[Quantity Sold]]</f>
        <v>46</v>
      </c>
      <c r="G365">
        <f>Table1[[#This Row],[Discount (%)]]</f>
        <v>4</v>
      </c>
      <c r="H365">
        <f>Table1[[#This Row],[Profit]]</f>
        <v>1829.99</v>
      </c>
      <c r="I365">
        <f>Table24610[[#This Row],[profit]]/Table24610[[#This Row],[Sales Amount]]</f>
        <v>0.49748266956639936</v>
      </c>
    </row>
    <row r="366" spans="1:9">
      <c r="A366" s="43" t="s">
        <v>378</v>
      </c>
      <c r="B366" s="45">
        <v>45386</v>
      </c>
      <c r="C366" t="str">
        <f>PROPER(Table1[[#This Row],[Region]])</f>
        <v>North</v>
      </c>
      <c r="D366" t="str">
        <f>PROPER(Table1[[#This Row],[Product Category]])</f>
        <v>Electronics</v>
      </c>
      <c r="E366">
        <f>ROUND(Table1[[#This Row],[Sales Amount]],1)</f>
        <v>1858.1</v>
      </c>
      <c r="F366">
        <f>Table1[[#This Row],[Quantity Sold]]</f>
        <v>42</v>
      </c>
      <c r="G366">
        <f>Table1[[#This Row],[Discount (%)]]</f>
        <v>38</v>
      </c>
      <c r="H366">
        <f>Table1[[#This Row],[Profit]]</f>
        <v>294.99</v>
      </c>
      <c r="I366">
        <f>Table24610[[#This Row],[profit]]/Table24610[[#This Row],[Sales Amount]]</f>
        <v>0.15875894731177009</v>
      </c>
    </row>
    <row r="367" spans="1:9">
      <c r="A367" s="43" t="s">
        <v>379</v>
      </c>
      <c r="B367" s="45">
        <v>45387</v>
      </c>
      <c r="C367" t="str">
        <f>PROPER(Table1[[#This Row],[Region]])</f>
        <v>South</v>
      </c>
      <c r="D367" t="str">
        <f>PROPER(Table1[[#This Row],[Product Category]])</f>
        <v>Sports</v>
      </c>
      <c r="E367">
        <f>ROUND(Table1[[#This Row],[Sales Amount]],1)</f>
        <v>1643.5</v>
      </c>
      <c r="F367">
        <f>Table1[[#This Row],[Quantity Sold]]</f>
        <v>30</v>
      </c>
      <c r="G367">
        <f>Table1[[#This Row],[Discount (%)]]</f>
        <v>13</v>
      </c>
      <c r="H367">
        <f>Table1[[#This Row],[Profit]]</f>
        <v>227.54</v>
      </c>
      <c r="I367">
        <f>Table24610[[#This Row],[profit]]/Table24610[[#This Row],[Sales Amount]]</f>
        <v>0.13844843322178277</v>
      </c>
    </row>
    <row r="368" spans="1:9">
      <c r="A368" s="43" t="s">
        <v>380</v>
      </c>
      <c r="B368" s="45">
        <v>45388</v>
      </c>
      <c r="C368" t="str">
        <f>PROPER(Table1[[#This Row],[Region]])</f>
        <v>West</v>
      </c>
      <c r="D368" t="str">
        <f>PROPER(Table1[[#This Row],[Product Category]])</f>
        <v>Sports</v>
      </c>
      <c r="E368">
        <f>ROUND(Table1[[#This Row],[Sales Amount]],1)</f>
        <v>3596</v>
      </c>
      <c r="F368">
        <f>Table1[[#This Row],[Quantity Sold]]</f>
        <v>34</v>
      </c>
      <c r="G368">
        <f>Table1[[#This Row],[Discount (%)]]</f>
        <v>6</v>
      </c>
      <c r="H368">
        <f>Table1[[#This Row],[Profit]]</f>
        <v>1366.01</v>
      </c>
      <c r="I368">
        <f>Table24610[[#This Row],[profit]]/Table24610[[#This Row],[Sales Amount]]</f>
        <v>0.37986929922135704</v>
      </c>
    </row>
    <row r="369" spans="1:9">
      <c r="A369" s="43" t="s">
        <v>381</v>
      </c>
      <c r="B369" s="45">
        <v>45389</v>
      </c>
      <c r="C369" t="str">
        <f>PROPER(Table1[[#This Row],[Region]])</f>
        <v>North</v>
      </c>
      <c r="D369" t="str">
        <f>PROPER(Table1[[#This Row],[Product Category]])</f>
        <v>Furniture</v>
      </c>
      <c r="E369">
        <f>ROUND(Table1[[#This Row],[Sales Amount]],1)</f>
        <v>623.4</v>
      </c>
      <c r="F369">
        <f>Table1[[#This Row],[Quantity Sold]]</f>
        <v>9</v>
      </c>
      <c r="G369">
        <f>Table1[[#This Row],[Discount (%)]]</f>
        <v>30</v>
      </c>
      <c r="H369">
        <f>Table1[[#This Row],[Profit]]</f>
        <v>1597.5</v>
      </c>
      <c r="I369">
        <f>Table24610[[#This Row],[profit]]/Table24610[[#This Row],[Sales Amount]]</f>
        <v>2.5625601539942253</v>
      </c>
    </row>
    <row r="370" spans="1:9">
      <c r="A370" s="43" t="s">
        <v>382</v>
      </c>
      <c r="B370" s="45">
        <v>45390</v>
      </c>
      <c r="C370" t="str">
        <f>PROPER(Table1[[#This Row],[Region]])</f>
        <v>West</v>
      </c>
      <c r="D370" t="str">
        <f>PROPER(Table1[[#This Row],[Product Category]])</f>
        <v>Electronics</v>
      </c>
      <c r="E370">
        <f>ROUND(Table1[[#This Row],[Sales Amount]],1)</f>
        <v>4159.3999999999996</v>
      </c>
      <c r="F370">
        <f>Table1[[#This Row],[Quantity Sold]]</f>
        <v>33</v>
      </c>
      <c r="G370">
        <f>Table1[[#This Row],[Discount (%)]]</f>
        <v>45</v>
      </c>
      <c r="H370">
        <f>Table1[[#This Row],[Profit]]</f>
        <v>564.71</v>
      </c>
      <c r="I370">
        <f>Table24610[[#This Row],[profit]]/Table24610[[#This Row],[Sales Amount]]</f>
        <v>0.13576717795835941</v>
      </c>
    </row>
    <row r="371" spans="1:9">
      <c r="A371" s="43" t="s">
        <v>383</v>
      </c>
      <c r="B371" s="45">
        <v>45391</v>
      </c>
      <c r="C371" t="str">
        <f>PROPER(Table1[[#This Row],[Region]])</f>
        <v>East</v>
      </c>
      <c r="D371" t="str">
        <f>PROPER(Table1[[#This Row],[Product Category]])</f>
        <v>Sports</v>
      </c>
      <c r="E371">
        <f>ROUND(Table1[[#This Row],[Sales Amount]],1)</f>
        <v>422.5</v>
      </c>
      <c r="F371">
        <f>Table1[[#This Row],[Quantity Sold]]</f>
        <v>46</v>
      </c>
      <c r="G371">
        <f>Table1[[#This Row],[Discount (%)]]</f>
        <v>24</v>
      </c>
      <c r="H371">
        <f>Table1[[#This Row],[Profit]]</f>
        <v>1658.28</v>
      </c>
      <c r="I371">
        <f>Table24610[[#This Row],[profit]]/Table24610[[#This Row],[Sales Amount]]</f>
        <v>3.924923076923077</v>
      </c>
    </row>
    <row r="372" spans="1:9">
      <c r="A372" s="43" t="s">
        <v>384</v>
      </c>
      <c r="B372" s="45">
        <v>45392</v>
      </c>
      <c r="C372" t="str">
        <f>PROPER(Table1[[#This Row],[Region]])</f>
        <v>West</v>
      </c>
      <c r="D372" t="str">
        <f>PROPER(Table1[[#This Row],[Product Category]])</f>
        <v>Sports</v>
      </c>
      <c r="E372">
        <f>ROUND(Table1[[#This Row],[Sales Amount]],1)</f>
        <v>4636.6000000000004</v>
      </c>
      <c r="F372">
        <f>Table1[[#This Row],[Quantity Sold]]</f>
        <v>27</v>
      </c>
      <c r="G372">
        <f>Table1[[#This Row],[Discount (%)]]</f>
        <v>40</v>
      </c>
      <c r="H372">
        <f>Table1[[#This Row],[Profit]]</f>
        <v>923.03</v>
      </c>
      <c r="I372">
        <f>Table24610[[#This Row],[profit]]/Table24610[[#This Row],[Sales Amount]]</f>
        <v>0.19907475305180519</v>
      </c>
    </row>
    <row r="373" spans="1:9">
      <c r="A373" s="43" t="s">
        <v>385</v>
      </c>
      <c r="B373" s="45">
        <v>45393</v>
      </c>
      <c r="C373" t="str">
        <f>PROPER(Table1[[#This Row],[Region]])</f>
        <v>North</v>
      </c>
      <c r="D373" t="str">
        <f>PROPER(Table1[[#This Row],[Product Category]])</f>
        <v>Groceries</v>
      </c>
      <c r="E373">
        <f>ROUND(Table1[[#This Row],[Sales Amount]],1)</f>
        <v>2858.1</v>
      </c>
      <c r="F373">
        <f>Table1[[#This Row],[Quantity Sold]]</f>
        <v>18</v>
      </c>
      <c r="G373">
        <f>Table1[[#This Row],[Discount (%)]]</f>
        <v>14</v>
      </c>
      <c r="H373">
        <f>Table1[[#This Row],[Profit]]</f>
        <v>750.32</v>
      </c>
      <c r="I373">
        <f>Table24610[[#This Row],[profit]]/Table24610[[#This Row],[Sales Amount]]</f>
        <v>0.26252405444176202</v>
      </c>
    </row>
    <row r="374" spans="1:9">
      <c r="A374" s="43" t="s">
        <v>386</v>
      </c>
      <c r="B374" s="45">
        <v>45394</v>
      </c>
      <c r="C374" t="str">
        <f>PROPER(Table1[[#This Row],[Region]])</f>
        <v>North</v>
      </c>
      <c r="D374" t="str">
        <f>PROPER(Table1[[#This Row],[Product Category]])</f>
        <v>Electronics</v>
      </c>
      <c r="E374">
        <f>ROUND(Table1[[#This Row],[Sales Amount]],1)</f>
        <v>213.5</v>
      </c>
      <c r="F374">
        <f>Table1[[#This Row],[Quantity Sold]]</f>
        <v>8</v>
      </c>
      <c r="G374">
        <f>Table1[[#This Row],[Discount (%)]]</f>
        <v>46</v>
      </c>
      <c r="H374">
        <f>Table1[[#This Row],[Profit]]</f>
        <v>1519.28</v>
      </c>
      <c r="I374">
        <f>Table24610[[#This Row],[profit]]/Table24610[[#This Row],[Sales Amount]]</f>
        <v>7.1160655737704914</v>
      </c>
    </row>
    <row r="375" spans="1:9">
      <c r="A375" s="43" t="s">
        <v>387</v>
      </c>
      <c r="B375" s="45">
        <v>45395</v>
      </c>
      <c r="C375" t="str">
        <f>PROPER(Table1[[#This Row],[Region]])</f>
        <v>North</v>
      </c>
      <c r="D375" t="str">
        <f>PROPER(Table1[[#This Row],[Product Category]])</f>
        <v>Groceries</v>
      </c>
      <c r="E375">
        <f>ROUND(Table1[[#This Row],[Sales Amount]],1)</f>
        <v>1488.4</v>
      </c>
      <c r="F375">
        <f>Table1[[#This Row],[Quantity Sold]]</f>
        <v>25</v>
      </c>
      <c r="G375">
        <f>Table1[[#This Row],[Discount (%)]]</f>
        <v>21</v>
      </c>
      <c r="H375">
        <f>Table1[[#This Row],[Profit]]</f>
        <v>1720.51</v>
      </c>
      <c r="I375">
        <f>Table24610[[#This Row],[profit]]/Table24610[[#This Row],[Sales Amount]]</f>
        <v>1.1559459822628324</v>
      </c>
    </row>
    <row r="376" spans="1:9">
      <c r="A376" s="43" t="s">
        <v>388</v>
      </c>
      <c r="B376" s="45">
        <v>45396</v>
      </c>
      <c r="C376" t="str">
        <f>PROPER(Table1[[#This Row],[Region]])</f>
        <v>North</v>
      </c>
      <c r="D376" t="str">
        <f>PROPER(Table1[[#This Row],[Product Category]])</f>
        <v>Sports</v>
      </c>
      <c r="E376">
        <f>ROUND(Table1[[#This Row],[Sales Amount]],1)</f>
        <v>2936.8</v>
      </c>
      <c r="F376">
        <f>Table1[[#This Row],[Quantity Sold]]</f>
        <v>16</v>
      </c>
      <c r="G376">
        <f>Table1[[#This Row],[Discount (%)]]</f>
        <v>1</v>
      </c>
      <c r="H376">
        <f>Table1[[#This Row],[Profit]]</f>
        <v>1066.45</v>
      </c>
      <c r="I376">
        <f>Table24610[[#This Row],[profit]]/Table24610[[#This Row],[Sales Amount]]</f>
        <v>0.36313334241351131</v>
      </c>
    </row>
    <row r="377" spans="1:9">
      <c r="A377" s="43" t="s">
        <v>389</v>
      </c>
      <c r="B377" s="45">
        <v>45397</v>
      </c>
      <c r="C377" t="str">
        <f>PROPER(Table1[[#This Row],[Region]])</f>
        <v>East</v>
      </c>
      <c r="D377" t="str">
        <f>PROPER(Table1[[#This Row],[Product Category]])</f>
        <v>Groceries</v>
      </c>
      <c r="E377">
        <f>ROUND(Table1[[#This Row],[Sales Amount]],1)</f>
        <v>2270.9</v>
      </c>
      <c r="F377">
        <f>Table1[[#This Row],[Quantity Sold]]</f>
        <v>49</v>
      </c>
      <c r="G377">
        <f>Table1[[#This Row],[Discount (%)]]</f>
        <v>21</v>
      </c>
      <c r="H377">
        <f>Table1[[#This Row],[Profit]]</f>
        <v>1044.47</v>
      </c>
      <c r="I377">
        <f>Table24610[[#This Row],[profit]]/Table24610[[#This Row],[Sales Amount]]</f>
        <v>0.45993658901757012</v>
      </c>
    </row>
    <row r="378" spans="1:9">
      <c r="A378" s="43" t="s">
        <v>390</v>
      </c>
      <c r="B378" s="45">
        <v>45398</v>
      </c>
      <c r="C378" t="str">
        <f>PROPER(Table1[[#This Row],[Region]])</f>
        <v>East</v>
      </c>
      <c r="D378" t="str">
        <f>PROPER(Table1[[#This Row],[Product Category]])</f>
        <v>Clothing</v>
      </c>
      <c r="E378">
        <f>ROUND(Table1[[#This Row],[Sales Amount]],1)</f>
        <v>872.6</v>
      </c>
      <c r="F378">
        <f>Table1[[#This Row],[Quantity Sold]]</f>
        <v>7</v>
      </c>
      <c r="G378">
        <f>Table1[[#This Row],[Discount (%)]]</f>
        <v>3</v>
      </c>
      <c r="H378">
        <f>Table1[[#This Row],[Profit]]</f>
        <v>440.81</v>
      </c>
      <c r="I378">
        <f>Table24610[[#This Row],[profit]]/Table24610[[#This Row],[Sales Amount]]</f>
        <v>0.50516846206738486</v>
      </c>
    </row>
    <row r="379" spans="1:9">
      <c r="A379" s="43" t="s">
        <v>391</v>
      </c>
      <c r="B379" s="45">
        <v>45399</v>
      </c>
      <c r="C379" t="str">
        <f>PROPER(Table1[[#This Row],[Region]])</f>
        <v>West</v>
      </c>
      <c r="D379" t="str">
        <f>PROPER(Table1[[#This Row],[Product Category]])</f>
        <v>Sports</v>
      </c>
      <c r="E379">
        <f>ROUND(Table1[[#This Row],[Sales Amount]],1)</f>
        <v>3090.4</v>
      </c>
      <c r="F379">
        <f>Table1[[#This Row],[Quantity Sold]]</f>
        <v>36</v>
      </c>
      <c r="G379">
        <f>Table1[[#This Row],[Discount (%)]]</f>
        <v>18</v>
      </c>
      <c r="H379">
        <f>Table1[[#This Row],[Profit]]</f>
        <v>958.92</v>
      </c>
      <c r="I379">
        <f>Table24610[[#This Row],[profit]]/Table24610[[#This Row],[Sales Amount]]</f>
        <v>0.31028993010613509</v>
      </c>
    </row>
    <row r="380" spans="1:9">
      <c r="A380" s="43" t="s">
        <v>392</v>
      </c>
      <c r="B380" s="45">
        <v>45400</v>
      </c>
      <c r="C380" t="str">
        <f>PROPER(Table1[[#This Row],[Region]])</f>
        <v>East</v>
      </c>
      <c r="D380" t="str">
        <f>PROPER(Table1[[#This Row],[Product Category]])</f>
        <v>Groceries</v>
      </c>
      <c r="E380">
        <f>ROUND(Table1[[#This Row],[Sales Amount]],1)</f>
        <v>3915.9</v>
      </c>
      <c r="F380">
        <f>Table1[[#This Row],[Quantity Sold]]</f>
        <v>20</v>
      </c>
      <c r="G380">
        <f>Table1[[#This Row],[Discount (%)]]</f>
        <v>16</v>
      </c>
      <c r="H380">
        <f>Table1[[#This Row],[Profit]]</f>
        <v>1076.21</v>
      </c>
      <c r="I380">
        <f>Table24610[[#This Row],[profit]]/Table24610[[#This Row],[Sales Amount]]</f>
        <v>0.27483081794734288</v>
      </c>
    </row>
    <row r="381" spans="1:9">
      <c r="A381" s="43" t="s">
        <v>393</v>
      </c>
      <c r="B381" s="45">
        <v>45401</v>
      </c>
      <c r="C381" t="str">
        <f>PROPER(Table1[[#This Row],[Region]])</f>
        <v>South</v>
      </c>
      <c r="D381" t="str">
        <f>PROPER(Table1[[#This Row],[Product Category]])</f>
        <v>Sports</v>
      </c>
      <c r="E381">
        <f>ROUND(Table1[[#This Row],[Sales Amount]],1)</f>
        <v>4548.3999999999996</v>
      </c>
      <c r="F381">
        <f>Table1[[#This Row],[Quantity Sold]]</f>
        <v>29</v>
      </c>
      <c r="G381">
        <f>Table1[[#This Row],[Discount (%)]]</f>
        <v>50</v>
      </c>
      <c r="H381">
        <f>Table1[[#This Row],[Profit]]</f>
        <v>1639.81</v>
      </c>
      <c r="I381">
        <f>Table24610[[#This Row],[profit]]/Table24610[[#This Row],[Sales Amount]]</f>
        <v>0.3605245800721133</v>
      </c>
    </row>
    <row r="382" spans="1:9">
      <c r="A382" s="43" t="s">
        <v>394</v>
      </c>
      <c r="B382" s="45">
        <v>45402</v>
      </c>
      <c r="C382" t="str">
        <f>PROPER(Table1[[#This Row],[Region]])</f>
        <v>North</v>
      </c>
      <c r="D382" t="str">
        <f>PROPER(Table1[[#This Row],[Product Category]])</f>
        <v>Groceries</v>
      </c>
      <c r="E382">
        <f>ROUND(Table1[[#This Row],[Sales Amount]],1)</f>
        <v>1736.1</v>
      </c>
      <c r="F382">
        <f>Table1[[#This Row],[Quantity Sold]]</f>
        <v>23</v>
      </c>
      <c r="G382">
        <f>Table1[[#This Row],[Discount (%)]]</f>
        <v>11</v>
      </c>
      <c r="H382">
        <f>Table1[[#This Row],[Profit]]</f>
        <v>821.24</v>
      </c>
      <c r="I382">
        <f>Table24610[[#This Row],[profit]]/Table24610[[#This Row],[Sales Amount]]</f>
        <v>0.47303726743851165</v>
      </c>
    </row>
    <row r="383" spans="1:9">
      <c r="A383" s="43" t="s">
        <v>395</v>
      </c>
      <c r="B383" s="45">
        <v>45403</v>
      </c>
      <c r="C383" t="str">
        <f>PROPER(Table1[[#This Row],[Region]])</f>
        <v>North</v>
      </c>
      <c r="D383" t="str">
        <f>PROPER(Table1[[#This Row],[Product Category]])</f>
        <v>Furniture</v>
      </c>
      <c r="E383">
        <f>ROUND(Table1[[#This Row],[Sales Amount]],1)</f>
        <v>3030.3</v>
      </c>
      <c r="F383">
        <f>Table1[[#This Row],[Quantity Sold]]</f>
        <v>18</v>
      </c>
      <c r="G383">
        <f>Table1[[#This Row],[Discount (%)]]</f>
        <v>12</v>
      </c>
      <c r="H383">
        <f>Table1[[#This Row],[Profit]]</f>
        <v>1882.67</v>
      </c>
      <c r="I383">
        <f>Table24610[[#This Row],[profit]]/Table24610[[#This Row],[Sales Amount]]</f>
        <v>0.62128172128172132</v>
      </c>
    </row>
    <row r="384" spans="1:9">
      <c r="A384" s="43" t="s">
        <v>396</v>
      </c>
      <c r="B384" s="45">
        <v>45404</v>
      </c>
      <c r="C384" t="str">
        <f>PROPER(Table1[[#This Row],[Region]])</f>
        <v>North</v>
      </c>
      <c r="D384" t="str">
        <f>PROPER(Table1[[#This Row],[Product Category]])</f>
        <v>Electronics</v>
      </c>
      <c r="E384">
        <f>ROUND(Table1[[#This Row],[Sales Amount]],1)</f>
        <v>3844.9</v>
      </c>
      <c r="F384">
        <f>Table1[[#This Row],[Quantity Sold]]</f>
        <v>38</v>
      </c>
      <c r="G384">
        <f>Table1[[#This Row],[Discount (%)]]</f>
        <v>11</v>
      </c>
      <c r="H384">
        <f>Table1[[#This Row],[Profit]]</f>
        <v>258.93</v>
      </c>
      <c r="I384">
        <f>Table24610[[#This Row],[profit]]/Table24610[[#This Row],[Sales Amount]]</f>
        <v>6.7343754063824812E-2</v>
      </c>
    </row>
    <row r="385" spans="1:9">
      <c r="A385" s="43" t="s">
        <v>397</v>
      </c>
      <c r="B385" s="45">
        <v>45405</v>
      </c>
      <c r="C385" t="str">
        <f>PROPER(Table1[[#This Row],[Region]])</f>
        <v>West</v>
      </c>
      <c r="D385" t="str">
        <f>PROPER(Table1[[#This Row],[Product Category]])</f>
        <v>Furniture</v>
      </c>
      <c r="E385">
        <f>ROUND(Table1[[#This Row],[Sales Amount]],1)</f>
        <v>3149.9</v>
      </c>
      <c r="F385">
        <f>Table1[[#This Row],[Quantity Sold]]</f>
        <v>45</v>
      </c>
      <c r="G385">
        <f>Table1[[#This Row],[Discount (%)]]</f>
        <v>41</v>
      </c>
      <c r="H385">
        <f>Table1[[#This Row],[Profit]]</f>
        <v>362.73</v>
      </c>
      <c r="I385">
        <f>Table24610[[#This Row],[profit]]/Table24610[[#This Row],[Sales Amount]]</f>
        <v>0.11515603669957776</v>
      </c>
    </row>
    <row r="386" spans="1:9">
      <c r="A386" s="43" t="s">
        <v>398</v>
      </c>
      <c r="B386" s="45">
        <v>45406</v>
      </c>
      <c r="C386" t="str">
        <f>PROPER(Table1[[#This Row],[Region]])</f>
        <v>West</v>
      </c>
      <c r="D386" t="str">
        <f>PROPER(Table1[[#This Row],[Product Category]])</f>
        <v>Clothing</v>
      </c>
      <c r="E386">
        <f>ROUND(Table1[[#This Row],[Sales Amount]],1)</f>
        <v>196.7</v>
      </c>
      <c r="F386">
        <f>Table1[[#This Row],[Quantity Sold]]</f>
        <v>32</v>
      </c>
      <c r="G386">
        <f>Table1[[#This Row],[Discount (%)]]</f>
        <v>3</v>
      </c>
      <c r="H386">
        <f>Table1[[#This Row],[Profit]]</f>
        <v>112.75</v>
      </c>
      <c r="I386">
        <f>Table24610[[#This Row],[profit]]/Table24610[[#This Row],[Sales Amount]]</f>
        <v>0.57320793085917643</v>
      </c>
    </row>
    <row r="387" spans="1:9">
      <c r="A387" s="43" t="s">
        <v>399</v>
      </c>
      <c r="B387" s="45">
        <v>45407</v>
      </c>
      <c r="C387" t="str">
        <f>PROPER(Table1[[#This Row],[Region]])</f>
        <v>North</v>
      </c>
      <c r="D387" t="str">
        <f>PROPER(Table1[[#This Row],[Product Category]])</f>
        <v>Electronics</v>
      </c>
      <c r="E387">
        <f>ROUND(Table1[[#This Row],[Sales Amount]],1)</f>
        <v>2104.6999999999998</v>
      </c>
      <c r="F387">
        <f>Table1[[#This Row],[Quantity Sold]]</f>
        <v>44</v>
      </c>
      <c r="G387">
        <f>Table1[[#This Row],[Discount (%)]]</f>
        <v>15</v>
      </c>
      <c r="H387">
        <f>Table1[[#This Row],[Profit]]</f>
        <v>539.63</v>
      </c>
      <c r="I387">
        <f>Table24610[[#This Row],[profit]]/Table24610[[#This Row],[Sales Amount]]</f>
        <v>0.25639283508338484</v>
      </c>
    </row>
    <row r="388" spans="1:9">
      <c r="A388" s="43" t="s">
        <v>400</v>
      </c>
      <c r="B388" s="45">
        <v>45408</v>
      </c>
      <c r="C388" t="str">
        <f>PROPER(Table1[[#This Row],[Region]])</f>
        <v>West</v>
      </c>
      <c r="D388" t="str">
        <f>PROPER(Table1[[#This Row],[Product Category]])</f>
        <v>Electronics</v>
      </c>
      <c r="E388">
        <f>ROUND(Table1[[#This Row],[Sales Amount]],1)</f>
        <v>1973.6</v>
      </c>
      <c r="F388">
        <f>Table1[[#This Row],[Quantity Sold]]</f>
        <v>13</v>
      </c>
      <c r="G388">
        <f>Table1[[#This Row],[Discount (%)]]</f>
        <v>9</v>
      </c>
      <c r="H388">
        <f>Table1[[#This Row],[Profit]]</f>
        <v>915.14</v>
      </c>
      <c r="I388">
        <f>Table24610[[#This Row],[profit]]/Table24610[[#This Row],[Sales Amount]]</f>
        <v>0.46369071747061208</v>
      </c>
    </row>
    <row r="389" spans="1:9">
      <c r="A389" s="43" t="s">
        <v>401</v>
      </c>
      <c r="B389" s="45">
        <v>45409</v>
      </c>
      <c r="C389" t="str">
        <f>PROPER(Table1[[#This Row],[Region]])</f>
        <v>West</v>
      </c>
      <c r="D389" t="str">
        <f>PROPER(Table1[[#This Row],[Product Category]])</f>
        <v>Groceries</v>
      </c>
      <c r="E389">
        <f>ROUND(Table1[[#This Row],[Sales Amount]],1)</f>
        <v>1997.6</v>
      </c>
      <c r="F389">
        <f>Table1[[#This Row],[Quantity Sold]]</f>
        <v>4</v>
      </c>
      <c r="G389">
        <f>Table1[[#This Row],[Discount (%)]]</f>
        <v>9</v>
      </c>
      <c r="H389">
        <f>Table1[[#This Row],[Profit]]</f>
        <v>1392.8</v>
      </c>
      <c r="I389">
        <f>Table24610[[#This Row],[profit]]/Table24610[[#This Row],[Sales Amount]]</f>
        <v>0.69723668402082495</v>
      </c>
    </row>
    <row r="390" spans="1:9">
      <c r="A390" s="43" t="s">
        <v>402</v>
      </c>
      <c r="B390" s="45">
        <v>45410</v>
      </c>
      <c r="C390" t="str">
        <f>PROPER(Table1[[#This Row],[Region]])</f>
        <v>South</v>
      </c>
      <c r="D390" t="str">
        <f>PROPER(Table1[[#This Row],[Product Category]])</f>
        <v>Sports</v>
      </c>
      <c r="E390">
        <f>ROUND(Table1[[#This Row],[Sales Amount]],1)</f>
        <v>1585.3</v>
      </c>
      <c r="F390">
        <f>Table1[[#This Row],[Quantity Sold]]</f>
        <v>5</v>
      </c>
      <c r="G390">
        <f>Table1[[#This Row],[Discount (%)]]</f>
        <v>20</v>
      </c>
      <c r="H390">
        <f>Table1[[#This Row],[Profit]]</f>
        <v>928.27</v>
      </c>
      <c r="I390">
        <f>Table24610[[#This Row],[profit]]/Table24610[[#This Row],[Sales Amount]]</f>
        <v>0.5855484766290292</v>
      </c>
    </row>
    <row r="391" spans="1:9">
      <c r="A391" s="43" t="s">
        <v>403</v>
      </c>
      <c r="B391" s="45">
        <v>45411</v>
      </c>
      <c r="C391" t="str">
        <f>PROPER(Table1[[#This Row],[Region]])</f>
        <v>East</v>
      </c>
      <c r="D391" t="str">
        <f>PROPER(Table1[[#This Row],[Product Category]])</f>
        <v>Electronics</v>
      </c>
      <c r="E391">
        <f>ROUND(Table1[[#This Row],[Sales Amount]],1)</f>
        <v>1629.5</v>
      </c>
      <c r="F391">
        <f>Table1[[#This Row],[Quantity Sold]]</f>
        <v>29</v>
      </c>
      <c r="G391">
        <f>Table1[[#This Row],[Discount (%)]]</f>
        <v>4</v>
      </c>
      <c r="H391">
        <f>Table1[[#This Row],[Profit]]</f>
        <v>758.45</v>
      </c>
      <c r="I391">
        <f>Table24610[[#This Row],[profit]]/Table24610[[#This Row],[Sales Amount]]</f>
        <v>0.4654495243939859</v>
      </c>
    </row>
    <row r="392" spans="1:9">
      <c r="A392" s="43" t="s">
        <v>404</v>
      </c>
      <c r="B392" s="45">
        <v>45412</v>
      </c>
      <c r="C392" t="str">
        <f>PROPER(Table1[[#This Row],[Region]])</f>
        <v>West</v>
      </c>
      <c r="D392" t="str">
        <f>PROPER(Table1[[#This Row],[Product Category]])</f>
        <v>Furniture</v>
      </c>
      <c r="E392">
        <f>ROUND(Table1[[#This Row],[Sales Amount]],1)</f>
        <v>3200.5</v>
      </c>
      <c r="F392">
        <f>Table1[[#This Row],[Quantity Sold]]</f>
        <v>35</v>
      </c>
      <c r="G392">
        <f>Table1[[#This Row],[Discount (%)]]</f>
        <v>44</v>
      </c>
      <c r="H392">
        <f>Table1[[#This Row],[Profit]]</f>
        <v>1908.14</v>
      </c>
      <c r="I392">
        <f>Table24610[[#This Row],[profit]]/Table24610[[#This Row],[Sales Amount]]</f>
        <v>0.5962005936572411</v>
      </c>
    </row>
    <row r="393" spans="1:9">
      <c r="A393" s="43" t="s">
        <v>405</v>
      </c>
      <c r="B393" s="45">
        <v>45413</v>
      </c>
      <c r="C393" t="str">
        <f>PROPER(Table1[[#This Row],[Region]])</f>
        <v>North</v>
      </c>
      <c r="D393" t="str">
        <f>PROPER(Table1[[#This Row],[Product Category]])</f>
        <v>Sports</v>
      </c>
      <c r="E393">
        <f>ROUND(Table1[[#This Row],[Sales Amount]],1)</f>
        <v>2612</v>
      </c>
      <c r="F393">
        <f>Table1[[#This Row],[Quantity Sold]]</f>
        <v>12</v>
      </c>
      <c r="G393">
        <f>Table1[[#This Row],[Discount (%)]]</f>
        <v>9</v>
      </c>
      <c r="H393">
        <f>Table1[[#This Row],[Profit]]</f>
        <v>264.14</v>
      </c>
      <c r="I393">
        <f>Table24610[[#This Row],[profit]]/Table24610[[#This Row],[Sales Amount]]</f>
        <v>0.10112557427258805</v>
      </c>
    </row>
    <row r="394" spans="1:9">
      <c r="A394" s="43" t="s">
        <v>406</v>
      </c>
      <c r="B394" s="45">
        <v>45414</v>
      </c>
      <c r="C394" t="str">
        <f>PROPER(Table1[[#This Row],[Region]])</f>
        <v>West</v>
      </c>
      <c r="D394" t="str">
        <f>PROPER(Table1[[#This Row],[Product Category]])</f>
        <v>Furniture</v>
      </c>
      <c r="E394">
        <f>ROUND(Table1[[#This Row],[Sales Amount]],1)</f>
        <v>701.4</v>
      </c>
      <c r="F394">
        <f>Table1[[#This Row],[Quantity Sold]]</f>
        <v>18</v>
      </c>
      <c r="G394">
        <f>Table1[[#This Row],[Discount (%)]]</f>
        <v>23</v>
      </c>
      <c r="H394">
        <f>Table1[[#This Row],[Profit]]</f>
        <v>1853.85</v>
      </c>
      <c r="I394">
        <f>Table24610[[#This Row],[profit]]/Table24610[[#This Row],[Sales Amount]]</f>
        <v>2.6430710008554321</v>
      </c>
    </row>
    <row r="395" spans="1:9">
      <c r="A395" s="43" t="s">
        <v>407</v>
      </c>
      <c r="B395" s="45">
        <v>45415</v>
      </c>
      <c r="C395" t="str">
        <f>PROPER(Table1[[#This Row],[Region]])</f>
        <v>West</v>
      </c>
      <c r="D395" t="str">
        <f>PROPER(Table1[[#This Row],[Product Category]])</f>
        <v>Clothing</v>
      </c>
      <c r="E395">
        <f>ROUND(Table1[[#This Row],[Sales Amount]],1)</f>
        <v>579.1</v>
      </c>
      <c r="F395">
        <f>Table1[[#This Row],[Quantity Sold]]</f>
        <v>18</v>
      </c>
      <c r="G395">
        <f>Table1[[#This Row],[Discount (%)]]</f>
        <v>0</v>
      </c>
      <c r="H395">
        <f>Table1[[#This Row],[Profit]]</f>
        <v>482.13</v>
      </c>
      <c r="I395">
        <f>Table24610[[#This Row],[profit]]/Table24610[[#This Row],[Sales Amount]]</f>
        <v>0.83255050941115516</v>
      </c>
    </row>
    <row r="396" spans="1:9">
      <c r="A396" s="43" t="s">
        <v>408</v>
      </c>
      <c r="B396" s="45">
        <v>45416</v>
      </c>
      <c r="C396" t="str">
        <f>PROPER(Table1[[#This Row],[Region]])</f>
        <v>North</v>
      </c>
      <c r="D396" t="str">
        <f>PROPER(Table1[[#This Row],[Product Category]])</f>
        <v>Clothing</v>
      </c>
      <c r="E396">
        <f>ROUND(Table1[[#This Row],[Sales Amount]],1)</f>
        <v>1543.7</v>
      </c>
      <c r="F396">
        <f>Table1[[#This Row],[Quantity Sold]]</f>
        <v>2</v>
      </c>
      <c r="G396">
        <f>Table1[[#This Row],[Discount (%)]]</f>
        <v>11</v>
      </c>
      <c r="H396">
        <f>Table1[[#This Row],[Profit]]</f>
        <v>1745.53</v>
      </c>
      <c r="I396">
        <f>Table24610[[#This Row],[profit]]/Table24610[[#This Row],[Sales Amount]]</f>
        <v>1.1307443156053636</v>
      </c>
    </row>
    <row r="397" spans="1:9">
      <c r="A397" s="43" t="s">
        <v>409</v>
      </c>
      <c r="B397" s="45">
        <v>45417</v>
      </c>
      <c r="C397" t="str">
        <f>PROPER(Table1[[#This Row],[Region]])</f>
        <v>South</v>
      </c>
      <c r="D397" t="str">
        <f>PROPER(Table1[[#This Row],[Product Category]])</f>
        <v>Clothing</v>
      </c>
      <c r="E397">
        <f>ROUND(Table1[[#This Row],[Sales Amount]],1)</f>
        <v>3242.2</v>
      </c>
      <c r="F397">
        <f>Table1[[#This Row],[Quantity Sold]]</f>
        <v>37</v>
      </c>
      <c r="G397">
        <f>Table1[[#This Row],[Discount (%)]]</f>
        <v>49</v>
      </c>
      <c r="H397">
        <f>Table1[[#This Row],[Profit]]</f>
        <v>447.53</v>
      </c>
      <c r="I397">
        <f>Table24610[[#This Row],[profit]]/Table24610[[#This Row],[Sales Amount]]</f>
        <v>0.13803281722287336</v>
      </c>
    </row>
    <row r="398" spans="1:9">
      <c r="A398" s="43" t="s">
        <v>410</v>
      </c>
      <c r="B398" s="45">
        <v>45418</v>
      </c>
      <c r="C398" t="str">
        <f>PROPER(Table1[[#This Row],[Region]])</f>
        <v>West</v>
      </c>
      <c r="D398" t="str">
        <f>PROPER(Table1[[#This Row],[Product Category]])</f>
        <v>Sports</v>
      </c>
      <c r="E398">
        <f>ROUND(Table1[[#This Row],[Sales Amount]],1)</f>
        <v>3205.6</v>
      </c>
      <c r="F398">
        <f>Table1[[#This Row],[Quantity Sold]]</f>
        <v>9</v>
      </c>
      <c r="G398">
        <f>Table1[[#This Row],[Discount (%)]]</f>
        <v>26</v>
      </c>
      <c r="H398">
        <f>Table1[[#This Row],[Profit]]</f>
        <v>1403</v>
      </c>
      <c r="I398">
        <f>Table24610[[#This Row],[profit]]/Table24610[[#This Row],[Sales Amount]]</f>
        <v>0.43767157474419766</v>
      </c>
    </row>
    <row r="399" spans="1:9">
      <c r="A399" s="43" t="s">
        <v>411</v>
      </c>
      <c r="B399" s="45">
        <v>45419</v>
      </c>
      <c r="C399" t="str">
        <f>PROPER(Table1[[#This Row],[Region]])</f>
        <v>West</v>
      </c>
      <c r="D399" t="str">
        <f>PROPER(Table1[[#This Row],[Product Category]])</f>
        <v>Sports</v>
      </c>
      <c r="E399">
        <f>ROUND(Table1[[#This Row],[Sales Amount]],1)</f>
        <v>4327</v>
      </c>
      <c r="F399">
        <f>Table1[[#This Row],[Quantity Sold]]</f>
        <v>25</v>
      </c>
      <c r="G399">
        <f>Table1[[#This Row],[Discount (%)]]</f>
        <v>44</v>
      </c>
      <c r="H399">
        <f>Table1[[#This Row],[Profit]]</f>
        <v>683.97</v>
      </c>
      <c r="I399">
        <f>Table24610[[#This Row],[profit]]/Table24610[[#This Row],[Sales Amount]]</f>
        <v>0.15807025652877282</v>
      </c>
    </row>
    <row r="400" spans="1:9">
      <c r="A400" s="43" t="s">
        <v>412</v>
      </c>
      <c r="B400" s="45">
        <v>45420</v>
      </c>
      <c r="C400" t="str">
        <f>PROPER(Table1[[#This Row],[Region]])</f>
        <v>West</v>
      </c>
      <c r="D400" t="str">
        <f>PROPER(Table1[[#This Row],[Product Category]])</f>
        <v>Groceries</v>
      </c>
      <c r="E400">
        <f>ROUND(Table1[[#This Row],[Sales Amount]],1)</f>
        <v>4238</v>
      </c>
      <c r="F400">
        <f>Table1[[#This Row],[Quantity Sold]]</f>
        <v>28</v>
      </c>
      <c r="G400">
        <f>Table1[[#This Row],[Discount (%)]]</f>
        <v>46</v>
      </c>
      <c r="H400">
        <f>Table1[[#This Row],[Profit]]</f>
        <v>1882.05</v>
      </c>
      <c r="I400">
        <f>Table24610[[#This Row],[profit]]/Table24610[[#This Row],[Sales Amount]]</f>
        <v>0.44408919301557337</v>
      </c>
    </row>
    <row r="401" spans="1:9">
      <c r="A401" s="43">
        <v>34219740</v>
      </c>
      <c r="B401" s="45">
        <v>45421</v>
      </c>
      <c r="C401" t="str">
        <f>PROPER(Table1[[#This Row],[Region]])</f>
        <v>East</v>
      </c>
      <c r="D401" t="str">
        <f>PROPER(Table1[[#This Row],[Product Category]])</f>
        <v>Clothing</v>
      </c>
      <c r="E401">
        <f>ROUND(Table1[[#This Row],[Sales Amount]],1)</f>
        <v>2654.9</v>
      </c>
      <c r="F401">
        <f>Table1[[#This Row],[Quantity Sold]]</f>
        <v>27</v>
      </c>
      <c r="G401">
        <f>Table1[[#This Row],[Discount (%)]]</f>
        <v>6</v>
      </c>
      <c r="H401">
        <f>Table1[[#This Row],[Profit]]</f>
        <v>386.79</v>
      </c>
      <c r="I401">
        <f>Table24610[[#This Row],[profit]]/Table24610[[#This Row],[Sales Amount]]</f>
        <v>0.1456891031677276</v>
      </c>
    </row>
    <row r="402" spans="1:9">
      <c r="A402" s="43" t="s">
        <v>413</v>
      </c>
      <c r="B402" s="45">
        <v>45422</v>
      </c>
      <c r="C402" t="str">
        <f>PROPER(Table1[[#This Row],[Region]])</f>
        <v>North</v>
      </c>
      <c r="D402" t="str">
        <f>PROPER(Table1[[#This Row],[Product Category]])</f>
        <v>Electronics</v>
      </c>
      <c r="E402">
        <f>ROUND(Table1[[#This Row],[Sales Amount]],1)</f>
        <v>4725.3</v>
      </c>
      <c r="F402">
        <f>Table1[[#This Row],[Quantity Sold]]</f>
        <v>30</v>
      </c>
      <c r="G402">
        <f>Table1[[#This Row],[Discount (%)]]</f>
        <v>36</v>
      </c>
      <c r="H402">
        <f>Table1[[#This Row],[Profit]]</f>
        <v>143.62</v>
      </c>
      <c r="I402">
        <f>Table24610[[#This Row],[profit]]/Table24610[[#This Row],[Sales Amount]]</f>
        <v>3.0393837428311431E-2</v>
      </c>
    </row>
    <row r="403" spans="1:9">
      <c r="A403" s="43" t="s">
        <v>414</v>
      </c>
      <c r="B403" s="45">
        <v>45423</v>
      </c>
      <c r="C403" t="str">
        <f>PROPER(Table1[[#This Row],[Region]])</f>
        <v>West</v>
      </c>
      <c r="D403" t="str">
        <f>PROPER(Table1[[#This Row],[Product Category]])</f>
        <v>Sports</v>
      </c>
      <c r="E403">
        <f>ROUND(Table1[[#This Row],[Sales Amount]],1)</f>
        <v>4913.3999999999996</v>
      </c>
      <c r="F403">
        <f>Table1[[#This Row],[Quantity Sold]]</f>
        <v>6</v>
      </c>
      <c r="G403">
        <f>Table1[[#This Row],[Discount (%)]]</f>
        <v>29</v>
      </c>
      <c r="H403">
        <f>Table1[[#This Row],[Profit]]</f>
        <v>1526.48</v>
      </c>
      <c r="I403">
        <f>Table24610[[#This Row],[profit]]/Table24610[[#This Row],[Sales Amount]]</f>
        <v>0.31067692432938498</v>
      </c>
    </row>
    <row r="404" spans="1:9">
      <c r="A404" s="43" t="s">
        <v>415</v>
      </c>
      <c r="B404" s="45">
        <v>45424</v>
      </c>
      <c r="C404" t="str">
        <f>PROPER(Table1[[#This Row],[Region]])</f>
        <v>South</v>
      </c>
      <c r="D404" t="str">
        <f>PROPER(Table1[[#This Row],[Product Category]])</f>
        <v>Electronics</v>
      </c>
      <c r="E404">
        <f>ROUND(Table1[[#This Row],[Sales Amount]],1)</f>
        <v>3606.9</v>
      </c>
      <c r="F404">
        <f>Table1[[#This Row],[Quantity Sold]]</f>
        <v>23</v>
      </c>
      <c r="G404">
        <f>Table1[[#This Row],[Discount (%)]]</f>
        <v>15</v>
      </c>
      <c r="H404">
        <f>Table1[[#This Row],[Profit]]</f>
        <v>296.83999999999997</v>
      </c>
      <c r="I404">
        <f>Table24610[[#This Row],[profit]]/Table24610[[#This Row],[Sales Amount]]</f>
        <v>8.2297818070919612E-2</v>
      </c>
    </row>
    <row r="405" spans="1:9">
      <c r="A405" s="43" t="s">
        <v>416</v>
      </c>
      <c r="B405" s="45">
        <v>45425</v>
      </c>
      <c r="C405" t="str">
        <f>PROPER(Table1[[#This Row],[Region]])</f>
        <v>West</v>
      </c>
      <c r="D405" t="str">
        <f>PROPER(Table1[[#This Row],[Product Category]])</f>
        <v>Furniture</v>
      </c>
      <c r="E405">
        <f>ROUND(Table1[[#This Row],[Sales Amount]],1)</f>
        <v>3181.7</v>
      </c>
      <c r="F405">
        <f>Table1[[#This Row],[Quantity Sold]]</f>
        <v>34</v>
      </c>
      <c r="G405">
        <f>Table1[[#This Row],[Discount (%)]]</f>
        <v>9</v>
      </c>
      <c r="H405">
        <f>Table1[[#This Row],[Profit]]</f>
        <v>488.45</v>
      </c>
      <c r="I405">
        <f>Table24610[[#This Row],[profit]]/Table24610[[#This Row],[Sales Amount]]</f>
        <v>0.15351855926077254</v>
      </c>
    </row>
    <row r="406" spans="1:9">
      <c r="A406" s="43" t="s">
        <v>417</v>
      </c>
      <c r="B406" s="45">
        <v>45426</v>
      </c>
      <c r="C406" t="str">
        <f>PROPER(Table1[[#This Row],[Region]])</f>
        <v>West</v>
      </c>
      <c r="D406" t="str">
        <f>PROPER(Table1[[#This Row],[Product Category]])</f>
        <v>Groceries</v>
      </c>
      <c r="E406">
        <f>ROUND(Table1[[#This Row],[Sales Amount]],1)</f>
        <v>2379.5</v>
      </c>
      <c r="F406">
        <f>Table1[[#This Row],[Quantity Sold]]</f>
        <v>39</v>
      </c>
      <c r="G406">
        <f>Table1[[#This Row],[Discount (%)]]</f>
        <v>5</v>
      </c>
      <c r="H406">
        <f>Table1[[#This Row],[Profit]]</f>
        <v>1714.22</v>
      </c>
      <c r="I406">
        <f>Table24610[[#This Row],[profit]]/Table24610[[#This Row],[Sales Amount]]</f>
        <v>0.72041185122924989</v>
      </c>
    </row>
    <row r="407" spans="1:9">
      <c r="A407" s="43" t="s">
        <v>418</v>
      </c>
      <c r="B407" s="45">
        <v>45427</v>
      </c>
      <c r="C407" t="str">
        <f>PROPER(Table1[[#This Row],[Region]])</f>
        <v>South</v>
      </c>
      <c r="D407" t="str">
        <f>PROPER(Table1[[#This Row],[Product Category]])</f>
        <v>Sports</v>
      </c>
      <c r="E407">
        <f>ROUND(Table1[[#This Row],[Sales Amount]],1)</f>
        <v>1467.1</v>
      </c>
      <c r="F407">
        <f>Table1[[#This Row],[Quantity Sold]]</f>
        <v>11</v>
      </c>
      <c r="G407">
        <f>Table1[[#This Row],[Discount (%)]]</f>
        <v>5</v>
      </c>
      <c r="H407">
        <f>Table1[[#This Row],[Profit]]</f>
        <v>400.53</v>
      </c>
      <c r="I407">
        <f>Table24610[[#This Row],[profit]]/Table24610[[#This Row],[Sales Amount]]</f>
        <v>0.27300797491650192</v>
      </c>
    </row>
    <row r="408" spans="1:9">
      <c r="A408" s="43" t="s">
        <v>419</v>
      </c>
      <c r="B408" s="45">
        <v>45428</v>
      </c>
      <c r="C408" t="str">
        <f>PROPER(Table1[[#This Row],[Region]])</f>
        <v>South</v>
      </c>
      <c r="D408" t="str">
        <f>PROPER(Table1[[#This Row],[Product Category]])</f>
        <v>Sports</v>
      </c>
      <c r="E408">
        <f>ROUND(Table1[[#This Row],[Sales Amount]],1)</f>
        <v>2869.7</v>
      </c>
      <c r="F408">
        <f>Table1[[#This Row],[Quantity Sold]]</f>
        <v>9</v>
      </c>
      <c r="G408">
        <f>Table1[[#This Row],[Discount (%)]]</f>
        <v>8</v>
      </c>
      <c r="H408">
        <f>Table1[[#This Row],[Profit]]</f>
        <v>675.46</v>
      </c>
      <c r="I408">
        <f>Table24610[[#This Row],[profit]]/Table24610[[#This Row],[Sales Amount]]</f>
        <v>0.2353765201937485</v>
      </c>
    </row>
    <row r="409" spans="1:9">
      <c r="A409" s="43" t="s">
        <v>420</v>
      </c>
      <c r="B409" s="45">
        <v>45429</v>
      </c>
      <c r="C409" t="str">
        <f>PROPER(Table1[[#This Row],[Region]])</f>
        <v>North</v>
      </c>
      <c r="D409" t="str">
        <f>PROPER(Table1[[#This Row],[Product Category]])</f>
        <v>Clothing</v>
      </c>
      <c r="E409">
        <f>ROUND(Table1[[#This Row],[Sales Amount]],1)</f>
        <v>275.39999999999998</v>
      </c>
      <c r="F409">
        <f>Table1[[#This Row],[Quantity Sold]]</f>
        <v>29</v>
      </c>
      <c r="G409">
        <f>Table1[[#This Row],[Discount (%)]]</f>
        <v>25</v>
      </c>
      <c r="H409">
        <f>Table1[[#This Row],[Profit]]</f>
        <v>1860.04</v>
      </c>
      <c r="I409">
        <f>Table24610[[#This Row],[profit]]/Table24610[[#This Row],[Sales Amount]]</f>
        <v>6.7539578794480759</v>
      </c>
    </row>
    <row r="410" spans="1:9">
      <c r="A410" s="43" t="s">
        <v>421</v>
      </c>
      <c r="B410" s="45">
        <v>45430</v>
      </c>
      <c r="C410" t="str">
        <f>PROPER(Table1[[#This Row],[Region]])</f>
        <v>East</v>
      </c>
      <c r="D410" t="str">
        <f>PROPER(Table1[[#This Row],[Product Category]])</f>
        <v>Clothing</v>
      </c>
      <c r="E410">
        <f>ROUND(Table1[[#This Row],[Sales Amount]],1)</f>
        <v>3956.3</v>
      </c>
      <c r="F410">
        <f>Table1[[#This Row],[Quantity Sold]]</f>
        <v>38</v>
      </c>
      <c r="G410">
        <f>Table1[[#This Row],[Discount (%)]]</f>
        <v>48</v>
      </c>
      <c r="H410">
        <f>Table1[[#This Row],[Profit]]</f>
        <v>472.99</v>
      </c>
      <c r="I410">
        <f>Table24610[[#This Row],[profit]]/Table24610[[#This Row],[Sales Amount]]</f>
        <v>0.11955362333493415</v>
      </c>
    </row>
    <row r="411" spans="1:9">
      <c r="A411" s="43" t="s">
        <v>422</v>
      </c>
      <c r="B411" s="45">
        <v>45431</v>
      </c>
      <c r="C411" t="str">
        <f>PROPER(Table1[[#This Row],[Region]])</f>
        <v>West</v>
      </c>
      <c r="D411" t="str">
        <f>PROPER(Table1[[#This Row],[Product Category]])</f>
        <v>Furniture</v>
      </c>
      <c r="E411">
        <f>ROUND(Table1[[#This Row],[Sales Amount]],1)</f>
        <v>777.8</v>
      </c>
      <c r="F411">
        <f>Table1[[#This Row],[Quantity Sold]]</f>
        <v>39</v>
      </c>
      <c r="G411">
        <f>Table1[[#This Row],[Discount (%)]]</f>
        <v>29</v>
      </c>
      <c r="H411">
        <f>Table1[[#This Row],[Profit]]</f>
        <v>437.32</v>
      </c>
      <c r="I411">
        <f>Table24610[[#This Row],[profit]]/Table24610[[#This Row],[Sales Amount]]</f>
        <v>0.56225250707122654</v>
      </c>
    </row>
    <row r="412" spans="1:9">
      <c r="A412" s="43" t="s">
        <v>423</v>
      </c>
      <c r="B412" s="45">
        <v>45432</v>
      </c>
      <c r="C412" t="str">
        <f>PROPER(Table1[[#This Row],[Region]])</f>
        <v>West</v>
      </c>
      <c r="D412" t="str">
        <f>PROPER(Table1[[#This Row],[Product Category]])</f>
        <v>Furniture</v>
      </c>
      <c r="E412">
        <f>ROUND(Table1[[#This Row],[Sales Amount]],1)</f>
        <v>2033.7</v>
      </c>
      <c r="F412">
        <f>Table1[[#This Row],[Quantity Sold]]</f>
        <v>21</v>
      </c>
      <c r="G412">
        <f>Table1[[#This Row],[Discount (%)]]</f>
        <v>12</v>
      </c>
      <c r="H412">
        <f>Table1[[#This Row],[Profit]]</f>
        <v>455.32</v>
      </c>
      <c r="I412">
        <f>Table24610[[#This Row],[profit]]/Table24610[[#This Row],[Sales Amount]]</f>
        <v>0.22388749569749716</v>
      </c>
    </row>
    <row r="413" spans="1:9">
      <c r="A413" s="43" t="s">
        <v>424</v>
      </c>
      <c r="B413" s="45">
        <v>45433</v>
      </c>
      <c r="C413" t="str">
        <f>PROPER(Table1[[#This Row],[Region]])</f>
        <v>South</v>
      </c>
      <c r="D413" t="str">
        <f>PROPER(Table1[[#This Row],[Product Category]])</f>
        <v>Furniture</v>
      </c>
      <c r="E413">
        <f>ROUND(Table1[[#This Row],[Sales Amount]],1)</f>
        <v>2067.5</v>
      </c>
      <c r="F413">
        <f>Table1[[#This Row],[Quantity Sold]]</f>
        <v>44</v>
      </c>
      <c r="G413">
        <f>Table1[[#This Row],[Discount (%)]]</f>
        <v>21</v>
      </c>
      <c r="H413">
        <f>Table1[[#This Row],[Profit]]</f>
        <v>972.12</v>
      </c>
      <c r="I413">
        <f>Table24610[[#This Row],[profit]]/Table24610[[#This Row],[Sales Amount]]</f>
        <v>0.47019105199516326</v>
      </c>
    </row>
    <row r="414" spans="1:9">
      <c r="A414" s="43" t="s">
        <v>425</v>
      </c>
      <c r="B414" s="45">
        <v>45434</v>
      </c>
      <c r="C414" t="str">
        <f>PROPER(Table1[[#This Row],[Region]])</f>
        <v>North</v>
      </c>
      <c r="D414" t="str">
        <f>PROPER(Table1[[#This Row],[Product Category]])</f>
        <v>Furniture</v>
      </c>
      <c r="E414">
        <f>ROUND(Table1[[#This Row],[Sales Amount]],1)</f>
        <v>804.3</v>
      </c>
      <c r="F414">
        <f>Table1[[#This Row],[Quantity Sold]]</f>
        <v>17</v>
      </c>
      <c r="G414">
        <f>Table1[[#This Row],[Discount (%)]]</f>
        <v>42</v>
      </c>
      <c r="H414">
        <f>Table1[[#This Row],[Profit]]</f>
        <v>219.6</v>
      </c>
      <c r="I414">
        <f>Table24610[[#This Row],[profit]]/Table24610[[#This Row],[Sales Amount]]</f>
        <v>0.27303245057814252</v>
      </c>
    </row>
    <row r="415" spans="1:9">
      <c r="A415" s="43" t="s">
        <v>426</v>
      </c>
      <c r="B415" s="45">
        <v>45435</v>
      </c>
      <c r="C415" t="str">
        <f>PROPER(Table1[[#This Row],[Region]])</f>
        <v>West</v>
      </c>
      <c r="D415" t="str">
        <f>PROPER(Table1[[#This Row],[Product Category]])</f>
        <v>Clothing</v>
      </c>
      <c r="E415">
        <f>ROUND(Table1[[#This Row],[Sales Amount]],1)</f>
        <v>3192.9</v>
      </c>
      <c r="F415">
        <f>Table1[[#This Row],[Quantity Sold]]</f>
        <v>26</v>
      </c>
      <c r="G415">
        <f>Table1[[#This Row],[Discount (%)]]</f>
        <v>43</v>
      </c>
      <c r="H415">
        <f>Table1[[#This Row],[Profit]]</f>
        <v>1184.28</v>
      </c>
      <c r="I415">
        <f>Table24610[[#This Row],[profit]]/Table24610[[#This Row],[Sales Amount]]</f>
        <v>0.3709104575777506</v>
      </c>
    </row>
    <row r="416" spans="1:9">
      <c r="A416" s="43" t="s">
        <v>427</v>
      </c>
      <c r="B416" s="45">
        <v>45436</v>
      </c>
      <c r="C416" t="str">
        <f>PROPER(Table1[[#This Row],[Region]])</f>
        <v>South</v>
      </c>
      <c r="D416" t="str">
        <f>PROPER(Table1[[#This Row],[Product Category]])</f>
        <v>Groceries</v>
      </c>
      <c r="E416">
        <f>ROUND(Table1[[#This Row],[Sales Amount]],1)</f>
        <v>3961.5</v>
      </c>
      <c r="F416">
        <f>Table1[[#This Row],[Quantity Sold]]</f>
        <v>22</v>
      </c>
      <c r="G416">
        <f>Table1[[#This Row],[Discount (%)]]</f>
        <v>49</v>
      </c>
      <c r="H416">
        <f>Table1[[#This Row],[Profit]]</f>
        <v>62.46</v>
      </c>
      <c r="I416">
        <f>Table24610[[#This Row],[profit]]/Table24610[[#This Row],[Sales Amount]]</f>
        <v>1.5766755017038999E-2</v>
      </c>
    </row>
    <row r="417" spans="1:9">
      <c r="A417" s="43" t="s">
        <v>428</v>
      </c>
      <c r="B417" s="45">
        <v>45437</v>
      </c>
      <c r="C417" t="str">
        <f>PROPER(Table1[[#This Row],[Region]])</f>
        <v>East</v>
      </c>
      <c r="D417" t="str">
        <f>PROPER(Table1[[#This Row],[Product Category]])</f>
        <v>Groceries</v>
      </c>
      <c r="E417">
        <f>ROUND(Table1[[#This Row],[Sales Amount]],1)</f>
        <v>4673.8999999999996</v>
      </c>
      <c r="F417">
        <f>Table1[[#This Row],[Quantity Sold]]</f>
        <v>36</v>
      </c>
      <c r="G417">
        <f>Table1[[#This Row],[Discount (%)]]</f>
        <v>37</v>
      </c>
      <c r="H417">
        <f>Table1[[#This Row],[Profit]]</f>
        <v>598.58000000000004</v>
      </c>
      <c r="I417">
        <f>Table24610[[#This Row],[profit]]/Table24610[[#This Row],[Sales Amount]]</f>
        <v>0.12806863647061342</v>
      </c>
    </row>
    <row r="418" spans="1:9">
      <c r="A418" s="43" t="s">
        <v>429</v>
      </c>
      <c r="B418" s="45">
        <v>45438</v>
      </c>
      <c r="C418" t="str">
        <f>PROPER(Table1[[#This Row],[Region]])</f>
        <v>North</v>
      </c>
      <c r="D418" t="str">
        <f>PROPER(Table1[[#This Row],[Product Category]])</f>
        <v>Sports</v>
      </c>
      <c r="E418">
        <f>ROUND(Table1[[#This Row],[Sales Amount]],1)</f>
        <v>3075.5</v>
      </c>
      <c r="F418">
        <f>Table1[[#This Row],[Quantity Sold]]</f>
        <v>33</v>
      </c>
      <c r="G418">
        <f>Table1[[#This Row],[Discount (%)]]</f>
        <v>29</v>
      </c>
      <c r="H418">
        <f>Table1[[#This Row],[Profit]]</f>
        <v>757.09</v>
      </c>
      <c r="I418">
        <f>Table24610[[#This Row],[profit]]/Table24610[[#This Row],[Sales Amount]]</f>
        <v>0.24616810274752074</v>
      </c>
    </row>
    <row r="419" spans="1:9">
      <c r="A419" s="43" t="s">
        <v>430</v>
      </c>
      <c r="B419" s="45">
        <v>45439</v>
      </c>
      <c r="C419" t="str">
        <f>PROPER(Table1[[#This Row],[Region]])</f>
        <v>West</v>
      </c>
      <c r="D419" t="str">
        <f>PROPER(Table1[[#This Row],[Product Category]])</f>
        <v>Clothing</v>
      </c>
      <c r="E419">
        <f>ROUND(Table1[[#This Row],[Sales Amount]],1)</f>
        <v>4298.2</v>
      </c>
      <c r="F419">
        <f>Table1[[#This Row],[Quantity Sold]]</f>
        <v>40</v>
      </c>
      <c r="G419">
        <f>Table1[[#This Row],[Discount (%)]]</f>
        <v>45</v>
      </c>
      <c r="H419">
        <f>Table1[[#This Row],[Profit]]</f>
        <v>1874.36</v>
      </c>
      <c r="I419">
        <f>Table24610[[#This Row],[profit]]/Table24610[[#This Row],[Sales Amount]]</f>
        <v>0.43608021962682053</v>
      </c>
    </row>
    <row r="420" spans="1:9">
      <c r="A420" s="43" t="s">
        <v>431</v>
      </c>
      <c r="B420" s="45">
        <v>45440</v>
      </c>
      <c r="C420" t="str">
        <f>PROPER(Table1[[#This Row],[Region]])</f>
        <v>South</v>
      </c>
      <c r="D420" t="str">
        <f>PROPER(Table1[[#This Row],[Product Category]])</f>
        <v>Electronics</v>
      </c>
      <c r="E420">
        <f>ROUND(Table1[[#This Row],[Sales Amount]],1)</f>
        <v>3687</v>
      </c>
      <c r="F420">
        <f>Table1[[#This Row],[Quantity Sold]]</f>
        <v>15</v>
      </c>
      <c r="G420">
        <f>Table1[[#This Row],[Discount (%)]]</f>
        <v>44</v>
      </c>
      <c r="H420">
        <f>Table1[[#This Row],[Profit]]</f>
        <v>1554.25</v>
      </c>
      <c r="I420">
        <f>Table24610[[#This Row],[profit]]/Table24610[[#This Row],[Sales Amount]]</f>
        <v>0.42154868456739897</v>
      </c>
    </row>
    <row r="421" spans="1:9">
      <c r="A421" s="43" t="s">
        <v>432</v>
      </c>
      <c r="B421" s="45">
        <v>45441</v>
      </c>
      <c r="C421" t="str">
        <f>PROPER(Table1[[#This Row],[Region]])</f>
        <v>North</v>
      </c>
      <c r="D421" t="str">
        <f>PROPER(Table1[[#This Row],[Product Category]])</f>
        <v>Clothing</v>
      </c>
      <c r="E421">
        <f>ROUND(Table1[[#This Row],[Sales Amount]],1)</f>
        <v>2440.9</v>
      </c>
      <c r="F421">
        <f>Table1[[#This Row],[Quantity Sold]]</f>
        <v>44</v>
      </c>
      <c r="G421">
        <f>Table1[[#This Row],[Discount (%)]]</f>
        <v>49</v>
      </c>
      <c r="H421">
        <f>Table1[[#This Row],[Profit]]</f>
        <v>349.44</v>
      </c>
      <c r="I421">
        <f>Table24610[[#This Row],[profit]]/Table24610[[#This Row],[Sales Amount]]</f>
        <v>0.14316030972182392</v>
      </c>
    </row>
    <row r="422" spans="1:9">
      <c r="A422" s="43" t="s">
        <v>433</v>
      </c>
      <c r="B422" s="45">
        <v>45442</v>
      </c>
      <c r="C422" t="str">
        <f>PROPER(Table1[[#This Row],[Region]])</f>
        <v>North</v>
      </c>
      <c r="D422" t="str">
        <f>PROPER(Table1[[#This Row],[Product Category]])</f>
        <v>Sports</v>
      </c>
      <c r="E422">
        <f>ROUND(Table1[[#This Row],[Sales Amount]],1)</f>
        <v>1958.1</v>
      </c>
      <c r="F422">
        <f>Table1[[#This Row],[Quantity Sold]]</f>
        <v>44</v>
      </c>
      <c r="G422">
        <f>Table1[[#This Row],[Discount (%)]]</f>
        <v>21</v>
      </c>
      <c r="H422">
        <f>Table1[[#This Row],[Profit]]</f>
        <v>972.58</v>
      </c>
      <c r="I422">
        <f>Table24610[[#This Row],[profit]]/Table24610[[#This Row],[Sales Amount]]</f>
        <v>0.49669577651805324</v>
      </c>
    </row>
    <row r="423" spans="1:9">
      <c r="A423" s="43" t="s">
        <v>434</v>
      </c>
      <c r="B423" s="45">
        <v>45443</v>
      </c>
      <c r="C423" t="str">
        <f>PROPER(Table1[[#This Row],[Region]])</f>
        <v>South</v>
      </c>
      <c r="D423" t="str">
        <f>PROPER(Table1[[#This Row],[Product Category]])</f>
        <v>Sports</v>
      </c>
      <c r="E423">
        <f>ROUND(Table1[[#This Row],[Sales Amount]],1)</f>
        <v>1011.3</v>
      </c>
      <c r="F423">
        <f>Table1[[#This Row],[Quantity Sold]]</f>
        <v>6</v>
      </c>
      <c r="G423">
        <f>Table1[[#This Row],[Discount (%)]]</f>
        <v>14</v>
      </c>
      <c r="H423">
        <f>Table1[[#This Row],[Profit]]</f>
        <v>369.32</v>
      </c>
      <c r="I423">
        <f>Table24610[[#This Row],[profit]]/Table24610[[#This Row],[Sales Amount]]</f>
        <v>0.36519331553446061</v>
      </c>
    </row>
    <row r="424" spans="1:9">
      <c r="A424" s="43" t="s">
        <v>435</v>
      </c>
      <c r="B424" s="45">
        <v>45444</v>
      </c>
      <c r="C424" t="str">
        <f>PROPER(Table1[[#This Row],[Region]])</f>
        <v>North</v>
      </c>
      <c r="D424" t="str">
        <f>PROPER(Table1[[#This Row],[Product Category]])</f>
        <v>Clothing</v>
      </c>
      <c r="E424">
        <f>ROUND(Table1[[#This Row],[Sales Amount]],1)</f>
        <v>2472.1</v>
      </c>
      <c r="F424">
        <f>Table1[[#This Row],[Quantity Sold]]</f>
        <v>45</v>
      </c>
      <c r="G424">
        <f>Table1[[#This Row],[Discount (%)]]</f>
        <v>40</v>
      </c>
      <c r="H424">
        <f>Table1[[#This Row],[Profit]]</f>
        <v>635.9</v>
      </c>
      <c r="I424">
        <f>Table24610[[#This Row],[profit]]/Table24610[[#This Row],[Sales Amount]]</f>
        <v>0.2572306945511913</v>
      </c>
    </row>
    <row r="425" spans="1:9">
      <c r="A425" s="43" t="s">
        <v>436</v>
      </c>
      <c r="B425" s="45">
        <v>45445</v>
      </c>
      <c r="C425" t="str">
        <f>PROPER(Table1[[#This Row],[Region]])</f>
        <v>South</v>
      </c>
      <c r="D425" t="str">
        <f>PROPER(Table1[[#This Row],[Product Category]])</f>
        <v>Electronics</v>
      </c>
      <c r="E425">
        <f>ROUND(Table1[[#This Row],[Sales Amount]],1)</f>
        <v>4762.3</v>
      </c>
      <c r="F425">
        <f>Table1[[#This Row],[Quantity Sold]]</f>
        <v>44</v>
      </c>
      <c r="G425">
        <f>Table1[[#This Row],[Discount (%)]]</f>
        <v>47</v>
      </c>
      <c r="H425">
        <f>Table1[[#This Row],[Profit]]</f>
        <v>1384.65</v>
      </c>
      <c r="I425">
        <f>Table24610[[#This Row],[profit]]/Table24610[[#This Row],[Sales Amount]]</f>
        <v>0.29075236755349304</v>
      </c>
    </row>
    <row r="426" spans="1:9">
      <c r="A426" s="43" t="s">
        <v>437</v>
      </c>
      <c r="B426" s="45">
        <v>45446</v>
      </c>
      <c r="C426" t="str">
        <f>PROPER(Table1[[#This Row],[Region]])</f>
        <v>North</v>
      </c>
      <c r="D426" t="str">
        <f>PROPER(Table1[[#This Row],[Product Category]])</f>
        <v>Furniture</v>
      </c>
      <c r="E426">
        <f>ROUND(Table1[[#This Row],[Sales Amount]],1)</f>
        <v>4551.5</v>
      </c>
      <c r="F426">
        <f>Table1[[#This Row],[Quantity Sold]]</f>
        <v>4</v>
      </c>
      <c r="G426">
        <f>Table1[[#This Row],[Discount (%)]]</f>
        <v>0</v>
      </c>
      <c r="H426">
        <f>Table1[[#This Row],[Profit]]</f>
        <v>1384.53</v>
      </c>
      <c r="I426">
        <f>Table24610[[#This Row],[profit]]/Table24610[[#This Row],[Sales Amount]]</f>
        <v>0.30419202460727235</v>
      </c>
    </row>
    <row r="427" spans="1:9">
      <c r="A427" s="43" t="s">
        <v>438</v>
      </c>
      <c r="B427" s="45">
        <v>45447</v>
      </c>
      <c r="C427" t="str">
        <f>PROPER(Table1[[#This Row],[Region]])</f>
        <v>West</v>
      </c>
      <c r="D427" t="str">
        <f>PROPER(Table1[[#This Row],[Product Category]])</f>
        <v>Clothing</v>
      </c>
      <c r="E427">
        <f>ROUND(Table1[[#This Row],[Sales Amount]],1)</f>
        <v>778.3</v>
      </c>
      <c r="F427">
        <f>Table1[[#This Row],[Quantity Sold]]</f>
        <v>28</v>
      </c>
      <c r="G427">
        <f>Table1[[#This Row],[Discount (%)]]</f>
        <v>31</v>
      </c>
      <c r="H427">
        <f>Table1[[#This Row],[Profit]]</f>
        <v>110.66</v>
      </c>
      <c r="I427">
        <f>Table24610[[#This Row],[profit]]/Table24610[[#This Row],[Sales Amount]]</f>
        <v>0.14218167801618914</v>
      </c>
    </row>
    <row r="428" spans="1:9">
      <c r="A428" s="43" t="s">
        <v>439</v>
      </c>
      <c r="B428" s="45">
        <v>45448</v>
      </c>
      <c r="C428" t="str">
        <f>PROPER(Table1[[#This Row],[Region]])</f>
        <v>West</v>
      </c>
      <c r="D428" t="str">
        <f>PROPER(Table1[[#This Row],[Product Category]])</f>
        <v>Clothing</v>
      </c>
      <c r="E428">
        <f>ROUND(Table1[[#This Row],[Sales Amount]],1)</f>
        <v>3323.7</v>
      </c>
      <c r="F428">
        <f>Table1[[#This Row],[Quantity Sold]]</f>
        <v>29</v>
      </c>
      <c r="G428">
        <f>Table1[[#This Row],[Discount (%)]]</f>
        <v>38</v>
      </c>
      <c r="H428">
        <f>Table1[[#This Row],[Profit]]</f>
        <v>1390.5</v>
      </c>
      <c r="I428">
        <f>Table24610[[#This Row],[profit]]/Table24610[[#This Row],[Sales Amount]]</f>
        <v>0.41835905767668563</v>
      </c>
    </row>
    <row r="429" spans="1:9">
      <c r="A429" s="43" t="s">
        <v>440</v>
      </c>
      <c r="B429" s="45">
        <v>45449</v>
      </c>
      <c r="C429" t="str">
        <f>PROPER(Table1[[#This Row],[Region]])</f>
        <v>East</v>
      </c>
      <c r="D429" t="str">
        <f>PROPER(Table1[[#This Row],[Product Category]])</f>
        <v>Clothing</v>
      </c>
      <c r="E429">
        <f>ROUND(Table1[[#This Row],[Sales Amount]],1)</f>
        <v>4040.9</v>
      </c>
      <c r="F429">
        <f>Table1[[#This Row],[Quantity Sold]]</f>
        <v>2</v>
      </c>
      <c r="G429">
        <f>Table1[[#This Row],[Discount (%)]]</f>
        <v>7</v>
      </c>
      <c r="H429">
        <f>Table1[[#This Row],[Profit]]</f>
        <v>1717.12</v>
      </c>
      <c r="I429">
        <f>Table24610[[#This Row],[profit]]/Table24610[[#This Row],[Sales Amount]]</f>
        <v>0.42493503922393522</v>
      </c>
    </row>
    <row r="430" spans="1:9">
      <c r="A430" s="43" t="s">
        <v>441</v>
      </c>
      <c r="B430" s="45">
        <v>45450</v>
      </c>
      <c r="C430" t="str">
        <f>PROPER(Table1[[#This Row],[Region]])</f>
        <v>West</v>
      </c>
      <c r="D430" t="str">
        <f>PROPER(Table1[[#This Row],[Product Category]])</f>
        <v>Furniture</v>
      </c>
      <c r="E430">
        <f>ROUND(Table1[[#This Row],[Sales Amount]],1)</f>
        <v>1870.4</v>
      </c>
      <c r="F430">
        <f>Table1[[#This Row],[Quantity Sold]]</f>
        <v>45</v>
      </c>
      <c r="G430">
        <f>Table1[[#This Row],[Discount (%)]]</f>
        <v>6</v>
      </c>
      <c r="H430">
        <f>Table1[[#This Row],[Profit]]</f>
        <v>1800.42</v>
      </c>
      <c r="I430">
        <f>Table24610[[#This Row],[profit]]/Table24610[[#This Row],[Sales Amount]]</f>
        <v>0.96258554319931566</v>
      </c>
    </row>
    <row r="431" spans="1:9">
      <c r="A431" s="43" t="s">
        <v>442</v>
      </c>
      <c r="B431" s="45">
        <v>45451</v>
      </c>
      <c r="C431" t="str">
        <f>PROPER(Table1[[#This Row],[Region]])</f>
        <v>West</v>
      </c>
      <c r="D431" t="str">
        <f>PROPER(Table1[[#This Row],[Product Category]])</f>
        <v>Groceries</v>
      </c>
      <c r="E431">
        <f>ROUND(Table1[[#This Row],[Sales Amount]],1)</f>
        <v>3142.5</v>
      </c>
      <c r="F431">
        <f>Table1[[#This Row],[Quantity Sold]]</f>
        <v>42</v>
      </c>
      <c r="G431">
        <f>Table1[[#This Row],[Discount (%)]]</f>
        <v>7</v>
      </c>
      <c r="H431">
        <f>Table1[[#This Row],[Profit]]</f>
        <v>1981.52</v>
      </c>
      <c r="I431">
        <f>Table24610[[#This Row],[profit]]/Table24610[[#This Row],[Sales Amount]]</f>
        <v>0.63055529037390612</v>
      </c>
    </row>
    <row r="432" spans="1:9">
      <c r="A432" s="43" t="s">
        <v>443</v>
      </c>
      <c r="B432" s="45">
        <v>45452</v>
      </c>
      <c r="C432" t="str">
        <f>PROPER(Table1[[#This Row],[Region]])</f>
        <v>East</v>
      </c>
      <c r="D432" t="str">
        <f>PROPER(Table1[[#This Row],[Product Category]])</f>
        <v>Clothing</v>
      </c>
      <c r="E432">
        <f>ROUND(Table1[[#This Row],[Sales Amount]],1)</f>
        <v>4466.6000000000004</v>
      </c>
      <c r="F432">
        <f>Table1[[#This Row],[Quantity Sold]]</f>
        <v>40</v>
      </c>
      <c r="G432">
        <f>Table1[[#This Row],[Discount (%)]]</f>
        <v>38</v>
      </c>
      <c r="H432">
        <f>Table1[[#This Row],[Profit]]</f>
        <v>214.72</v>
      </c>
      <c r="I432">
        <f>Table24610[[#This Row],[profit]]/Table24610[[#This Row],[Sales Amount]]</f>
        <v>4.8072359288944606E-2</v>
      </c>
    </row>
    <row r="433" spans="1:9">
      <c r="A433" s="43" t="s">
        <v>444</v>
      </c>
      <c r="B433" s="45">
        <v>45453</v>
      </c>
      <c r="C433" t="str">
        <f>PROPER(Table1[[#This Row],[Region]])</f>
        <v>East</v>
      </c>
      <c r="D433" t="str">
        <f>PROPER(Table1[[#This Row],[Product Category]])</f>
        <v>Electronics</v>
      </c>
      <c r="E433">
        <f>ROUND(Table1[[#This Row],[Sales Amount]],1)</f>
        <v>2986.4</v>
      </c>
      <c r="F433">
        <f>Table1[[#This Row],[Quantity Sold]]</f>
        <v>31</v>
      </c>
      <c r="G433">
        <f>Table1[[#This Row],[Discount (%)]]</f>
        <v>20</v>
      </c>
      <c r="H433">
        <f>Table1[[#This Row],[Profit]]</f>
        <v>659.21</v>
      </c>
      <c r="I433">
        <f>Table24610[[#This Row],[profit]]/Table24610[[#This Row],[Sales Amount]]</f>
        <v>0.22073734261987679</v>
      </c>
    </row>
    <row r="434" spans="1:9">
      <c r="A434" s="43" t="s">
        <v>445</v>
      </c>
      <c r="B434" s="45">
        <v>45454</v>
      </c>
      <c r="C434" t="str">
        <f>PROPER(Table1[[#This Row],[Region]])</f>
        <v>East</v>
      </c>
      <c r="D434" t="str">
        <f>PROPER(Table1[[#This Row],[Product Category]])</f>
        <v>Sports</v>
      </c>
      <c r="E434">
        <f>ROUND(Table1[[#This Row],[Sales Amount]],1)</f>
        <v>1987</v>
      </c>
      <c r="F434">
        <f>Table1[[#This Row],[Quantity Sold]]</f>
        <v>6</v>
      </c>
      <c r="G434">
        <f>Table1[[#This Row],[Discount (%)]]</f>
        <v>33</v>
      </c>
      <c r="H434">
        <f>Table1[[#This Row],[Profit]]</f>
        <v>1890.48</v>
      </c>
      <c r="I434">
        <f>Table24610[[#This Row],[profit]]/Table24610[[#This Row],[Sales Amount]]</f>
        <v>0.95142425767488681</v>
      </c>
    </row>
    <row r="435" spans="1:9">
      <c r="A435" s="43" t="s">
        <v>446</v>
      </c>
      <c r="B435" s="45">
        <v>45455</v>
      </c>
      <c r="C435" t="str">
        <f>PROPER(Table1[[#This Row],[Region]])</f>
        <v>West</v>
      </c>
      <c r="D435" t="str">
        <f>PROPER(Table1[[#This Row],[Product Category]])</f>
        <v>Clothing</v>
      </c>
      <c r="E435">
        <f>ROUND(Table1[[#This Row],[Sales Amount]],1)</f>
        <v>2093.9</v>
      </c>
      <c r="F435">
        <f>Table1[[#This Row],[Quantity Sold]]</f>
        <v>6</v>
      </c>
      <c r="G435">
        <f>Table1[[#This Row],[Discount (%)]]</f>
        <v>31</v>
      </c>
      <c r="H435">
        <f>Table1[[#This Row],[Profit]]</f>
        <v>486.63</v>
      </c>
      <c r="I435">
        <f>Table24610[[#This Row],[profit]]/Table24610[[#This Row],[Sales Amount]]</f>
        <v>0.2324036486938249</v>
      </c>
    </row>
    <row r="436" spans="1:9">
      <c r="A436" s="43" t="s">
        <v>447</v>
      </c>
      <c r="B436" s="45">
        <v>45456</v>
      </c>
      <c r="C436" t="str">
        <f>PROPER(Table1[[#This Row],[Region]])</f>
        <v>West</v>
      </c>
      <c r="D436" t="str">
        <f>PROPER(Table1[[#This Row],[Product Category]])</f>
        <v>Electronics</v>
      </c>
      <c r="E436">
        <f>ROUND(Table1[[#This Row],[Sales Amount]],1)</f>
        <v>4584.6000000000004</v>
      </c>
      <c r="F436">
        <f>Table1[[#This Row],[Quantity Sold]]</f>
        <v>3</v>
      </c>
      <c r="G436">
        <f>Table1[[#This Row],[Discount (%)]]</f>
        <v>25</v>
      </c>
      <c r="H436">
        <f>Table1[[#This Row],[Profit]]</f>
        <v>1530.29</v>
      </c>
      <c r="I436">
        <f>Table24610[[#This Row],[profit]]/Table24610[[#This Row],[Sales Amount]]</f>
        <v>0.33378920734633333</v>
      </c>
    </row>
    <row r="437" spans="1:9">
      <c r="A437" s="43" t="s">
        <v>448</v>
      </c>
      <c r="B437" s="45">
        <v>45457</v>
      </c>
      <c r="C437" t="str">
        <f>PROPER(Table1[[#This Row],[Region]])</f>
        <v>East</v>
      </c>
      <c r="D437" t="str">
        <f>PROPER(Table1[[#This Row],[Product Category]])</f>
        <v>Clothing</v>
      </c>
      <c r="E437">
        <f>ROUND(Table1[[#This Row],[Sales Amount]],1)</f>
        <v>974.9</v>
      </c>
      <c r="F437">
        <f>Table1[[#This Row],[Quantity Sold]]</f>
        <v>38</v>
      </c>
      <c r="G437">
        <f>Table1[[#This Row],[Discount (%)]]</f>
        <v>48</v>
      </c>
      <c r="H437">
        <f>Table1[[#This Row],[Profit]]</f>
        <v>871.02</v>
      </c>
      <c r="I437">
        <f>Table24610[[#This Row],[profit]]/Table24610[[#This Row],[Sales Amount]]</f>
        <v>0.89344548158785519</v>
      </c>
    </row>
    <row r="438" spans="1:9">
      <c r="A438" s="43" t="s">
        <v>449</v>
      </c>
      <c r="B438" s="45">
        <v>45458</v>
      </c>
      <c r="C438" t="str">
        <f>PROPER(Table1[[#This Row],[Region]])</f>
        <v>South</v>
      </c>
      <c r="D438" t="str">
        <f>PROPER(Table1[[#This Row],[Product Category]])</f>
        <v>Electronics</v>
      </c>
      <c r="E438">
        <f>ROUND(Table1[[#This Row],[Sales Amount]],1)</f>
        <v>1313.2</v>
      </c>
      <c r="F438">
        <f>Table1[[#This Row],[Quantity Sold]]</f>
        <v>48</v>
      </c>
      <c r="G438">
        <f>Table1[[#This Row],[Discount (%)]]</f>
        <v>8</v>
      </c>
      <c r="H438">
        <f>Table1[[#This Row],[Profit]]</f>
        <v>1906.22</v>
      </c>
      <c r="I438">
        <f>Table24610[[#This Row],[profit]]/Table24610[[#This Row],[Sales Amount]]</f>
        <v>1.4515839171489491</v>
      </c>
    </row>
    <row r="439" spans="1:9">
      <c r="A439" s="43" t="s">
        <v>450</v>
      </c>
      <c r="B439" s="45">
        <v>45459</v>
      </c>
      <c r="C439" t="str">
        <f>PROPER(Table1[[#This Row],[Region]])</f>
        <v>South</v>
      </c>
      <c r="D439" t="str">
        <f>PROPER(Table1[[#This Row],[Product Category]])</f>
        <v>Groceries</v>
      </c>
      <c r="E439">
        <f>ROUND(Table1[[#This Row],[Sales Amount]],1)</f>
        <v>4212.2</v>
      </c>
      <c r="F439">
        <f>Table1[[#This Row],[Quantity Sold]]</f>
        <v>21</v>
      </c>
      <c r="G439">
        <f>Table1[[#This Row],[Discount (%)]]</f>
        <v>41</v>
      </c>
      <c r="H439">
        <f>Table1[[#This Row],[Profit]]</f>
        <v>1806.23</v>
      </c>
      <c r="I439">
        <f>Table24610[[#This Row],[profit]]/Table24610[[#This Row],[Sales Amount]]</f>
        <v>0.42880917335359198</v>
      </c>
    </row>
    <row r="440" spans="1:9">
      <c r="A440" s="43" t="s">
        <v>451</v>
      </c>
      <c r="B440" s="45">
        <v>45460</v>
      </c>
      <c r="C440" t="str">
        <f>PROPER(Table1[[#This Row],[Region]])</f>
        <v>West</v>
      </c>
      <c r="D440" t="str">
        <f>PROPER(Table1[[#This Row],[Product Category]])</f>
        <v>Electronics</v>
      </c>
      <c r="E440">
        <f>ROUND(Table1[[#This Row],[Sales Amount]],1)</f>
        <v>2406.1999999999998</v>
      </c>
      <c r="F440">
        <f>Table1[[#This Row],[Quantity Sold]]</f>
        <v>37</v>
      </c>
      <c r="G440">
        <f>Table1[[#This Row],[Discount (%)]]</f>
        <v>18</v>
      </c>
      <c r="H440">
        <f>Table1[[#This Row],[Profit]]</f>
        <v>616.26</v>
      </c>
      <c r="I440">
        <f>Table24610[[#This Row],[profit]]/Table24610[[#This Row],[Sales Amount]]</f>
        <v>0.25611337378439036</v>
      </c>
    </row>
    <row r="441" spans="1:9">
      <c r="A441" s="43" t="s">
        <v>452</v>
      </c>
      <c r="B441" s="45">
        <v>45461</v>
      </c>
      <c r="C441" t="str">
        <f>PROPER(Table1[[#This Row],[Region]])</f>
        <v>East</v>
      </c>
      <c r="D441" t="str">
        <f>PROPER(Table1[[#This Row],[Product Category]])</f>
        <v>Furniture</v>
      </c>
      <c r="E441">
        <f>ROUND(Table1[[#This Row],[Sales Amount]],1)</f>
        <v>3494.4</v>
      </c>
      <c r="F441">
        <f>Table1[[#This Row],[Quantity Sold]]</f>
        <v>13</v>
      </c>
      <c r="G441">
        <f>Table1[[#This Row],[Discount (%)]]</f>
        <v>13</v>
      </c>
      <c r="H441">
        <f>Table1[[#This Row],[Profit]]</f>
        <v>561.04</v>
      </c>
      <c r="I441">
        <f>Table24610[[#This Row],[profit]]/Table24610[[#This Row],[Sales Amount]]</f>
        <v>0.16055402930402929</v>
      </c>
    </row>
    <row r="442" spans="1:9">
      <c r="A442" s="43" t="s">
        <v>453</v>
      </c>
      <c r="B442" s="45">
        <v>45462</v>
      </c>
      <c r="C442" t="str">
        <f>PROPER(Table1[[#This Row],[Region]])</f>
        <v>South</v>
      </c>
      <c r="D442" t="str">
        <f>PROPER(Table1[[#This Row],[Product Category]])</f>
        <v>Clothing</v>
      </c>
      <c r="E442">
        <f>ROUND(Table1[[#This Row],[Sales Amount]],1)</f>
        <v>3724.5</v>
      </c>
      <c r="F442">
        <f>Table1[[#This Row],[Quantity Sold]]</f>
        <v>42</v>
      </c>
      <c r="G442">
        <f>Table1[[#This Row],[Discount (%)]]</f>
        <v>13</v>
      </c>
      <c r="H442">
        <f>Table1[[#This Row],[Profit]]</f>
        <v>1947.91</v>
      </c>
      <c r="I442">
        <f>Table24610[[#This Row],[profit]]/Table24610[[#This Row],[Sales Amount]]</f>
        <v>0.52299906027654719</v>
      </c>
    </row>
    <row r="443" spans="1:9">
      <c r="A443" s="43" t="s">
        <v>454</v>
      </c>
      <c r="B443" s="45">
        <v>45463</v>
      </c>
      <c r="C443" t="str">
        <f>PROPER(Table1[[#This Row],[Region]])</f>
        <v>East</v>
      </c>
      <c r="D443" t="str">
        <f>PROPER(Table1[[#This Row],[Product Category]])</f>
        <v>Furniture</v>
      </c>
      <c r="E443">
        <f>ROUND(Table1[[#This Row],[Sales Amount]],1)</f>
        <v>4350.3999999999996</v>
      </c>
      <c r="F443">
        <f>Table1[[#This Row],[Quantity Sold]]</f>
        <v>3</v>
      </c>
      <c r="G443">
        <f>Table1[[#This Row],[Discount (%)]]</f>
        <v>14</v>
      </c>
      <c r="H443">
        <f>Table1[[#This Row],[Profit]]</f>
        <v>513.85</v>
      </c>
      <c r="I443">
        <f>Table24610[[#This Row],[profit]]/Table24610[[#This Row],[Sales Amount]]</f>
        <v>0.1181155755792571</v>
      </c>
    </row>
    <row r="444" spans="1:9">
      <c r="A444" s="43" t="s">
        <v>455</v>
      </c>
      <c r="B444" s="45">
        <v>45464</v>
      </c>
      <c r="C444" t="str">
        <f>PROPER(Table1[[#This Row],[Region]])</f>
        <v>West</v>
      </c>
      <c r="D444" t="str">
        <f>PROPER(Table1[[#This Row],[Product Category]])</f>
        <v>Clothing</v>
      </c>
      <c r="E444">
        <f>ROUND(Table1[[#This Row],[Sales Amount]],1)</f>
        <v>4373.8</v>
      </c>
      <c r="F444">
        <f>Table1[[#This Row],[Quantity Sold]]</f>
        <v>24</v>
      </c>
      <c r="G444">
        <f>Table1[[#This Row],[Discount (%)]]</f>
        <v>29</v>
      </c>
      <c r="H444">
        <f>Table1[[#This Row],[Profit]]</f>
        <v>631.04</v>
      </c>
      <c r="I444">
        <f>Table24610[[#This Row],[profit]]/Table24610[[#This Row],[Sales Amount]]</f>
        <v>0.14427728748456717</v>
      </c>
    </row>
    <row r="445" spans="1:9">
      <c r="A445" s="43" t="s">
        <v>456</v>
      </c>
      <c r="B445" s="45">
        <v>45465</v>
      </c>
      <c r="C445" t="str">
        <f>PROPER(Table1[[#This Row],[Region]])</f>
        <v>West</v>
      </c>
      <c r="D445" t="str">
        <f>PROPER(Table1[[#This Row],[Product Category]])</f>
        <v>Sports</v>
      </c>
      <c r="E445">
        <f>ROUND(Table1[[#This Row],[Sales Amount]],1)</f>
        <v>4101</v>
      </c>
      <c r="F445">
        <f>Table1[[#This Row],[Quantity Sold]]</f>
        <v>34</v>
      </c>
      <c r="G445">
        <f>Table1[[#This Row],[Discount (%)]]</f>
        <v>3</v>
      </c>
      <c r="H445">
        <f>Table1[[#This Row],[Profit]]</f>
        <v>1751.16</v>
      </c>
      <c r="I445">
        <f>Table24610[[#This Row],[profit]]/Table24610[[#This Row],[Sales Amount]]</f>
        <v>0.42700804681784932</v>
      </c>
    </row>
    <row r="446" spans="1:9">
      <c r="A446" s="43" t="s">
        <v>457</v>
      </c>
      <c r="B446" s="45">
        <v>45466</v>
      </c>
      <c r="C446" t="str">
        <f>PROPER(Table1[[#This Row],[Region]])</f>
        <v>South</v>
      </c>
      <c r="D446" t="str">
        <f>PROPER(Table1[[#This Row],[Product Category]])</f>
        <v>Groceries</v>
      </c>
      <c r="E446">
        <f>ROUND(Table1[[#This Row],[Sales Amount]],1)</f>
        <v>3326</v>
      </c>
      <c r="F446">
        <f>Table1[[#This Row],[Quantity Sold]]</f>
        <v>8</v>
      </c>
      <c r="G446">
        <f>Table1[[#This Row],[Discount (%)]]</f>
        <v>4</v>
      </c>
      <c r="H446">
        <f>Table1[[#This Row],[Profit]]</f>
        <v>482.77</v>
      </c>
      <c r="I446">
        <f>Table24610[[#This Row],[profit]]/Table24610[[#This Row],[Sales Amount]]</f>
        <v>0.14515033072760072</v>
      </c>
    </row>
    <row r="447" spans="1:9">
      <c r="A447" s="43" t="s">
        <v>458</v>
      </c>
      <c r="B447" s="45">
        <v>45467</v>
      </c>
      <c r="C447" t="str">
        <f>PROPER(Table1[[#This Row],[Region]])</f>
        <v>East</v>
      </c>
      <c r="D447" t="str">
        <f>PROPER(Table1[[#This Row],[Product Category]])</f>
        <v>Groceries</v>
      </c>
      <c r="E447">
        <f>ROUND(Table1[[#This Row],[Sales Amount]],1)</f>
        <v>669.8</v>
      </c>
      <c r="F447">
        <f>Table1[[#This Row],[Quantity Sold]]</f>
        <v>34</v>
      </c>
      <c r="G447">
        <f>Table1[[#This Row],[Discount (%)]]</f>
        <v>8</v>
      </c>
      <c r="H447">
        <f>Table1[[#This Row],[Profit]]</f>
        <v>720.04</v>
      </c>
      <c r="I447">
        <f>Table24610[[#This Row],[profit]]/Table24610[[#This Row],[Sales Amount]]</f>
        <v>1.0750074649149</v>
      </c>
    </row>
    <row r="448" spans="1:9">
      <c r="A448" s="43" t="s">
        <v>459</v>
      </c>
      <c r="B448" s="45">
        <v>45468</v>
      </c>
      <c r="C448" t="str">
        <f>PROPER(Table1[[#This Row],[Region]])</f>
        <v>North</v>
      </c>
      <c r="D448" t="str">
        <f>PROPER(Table1[[#This Row],[Product Category]])</f>
        <v>Furniture</v>
      </c>
      <c r="E448">
        <f>ROUND(Table1[[#This Row],[Sales Amount]],1)</f>
        <v>2906.8</v>
      </c>
      <c r="F448">
        <f>Table1[[#This Row],[Quantity Sold]]</f>
        <v>31</v>
      </c>
      <c r="G448">
        <f>Table1[[#This Row],[Discount (%)]]</f>
        <v>33</v>
      </c>
      <c r="H448">
        <f>Table1[[#This Row],[Profit]]</f>
        <v>130.99</v>
      </c>
      <c r="I448">
        <f>Table24610[[#This Row],[profit]]/Table24610[[#This Row],[Sales Amount]]</f>
        <v>4.5063299848630799E-2</v>
      </c>
    </row>
    <row r="449" spans="1:9">
      <c r="A449" s="43" t="s">
        <v>460</v>
      </c>
      <c r="B449" s="45">
        <v>45469</v>
      </c>
      <c r="C449" t="str">
        <f>PROPER(Table1[[#This Row],[Region]])</f>
        <v>East</v>
      </c>
      <c r="D449" t="str">
        <f>PROPER(Table1[[#This Row],[Product Category]])</f>
        <v>Groceries</v>
      </c>
      <c r="E449">
        <f>ROUND(Table1[[#This Row],[Sales Amount]],1)</f>
        <v>1083.3</v>
      </c>
      <c r="F449">
        <f>Table1[[#This Row],[Quantity Sold]]</f>
        <v>6</v>
      </c>
      <c r="G449">
        <f>Table1[[#This Row],[Discount (%)]]</f>
        <v>12</v>
      </c>
      <c r="H449">
        <f>Table1[[#This Row],[Profit]]</f>
        <v>1002.46</v>
      </c>
      <c r="I449">
        <f>Table24610[[#This Row],[profit]]/Table24610[[#This Row],[Sales Amount]]</f>
        <v>0.92537616542047452</v>
      </c>
    </row>
    <row r="450" spans="1:9">
      <c r="A450" s="43" t="s">
        <v>461</v>
      </c>
      <c r="B450" s="45">
        <v>45470</v>
      </c>
      <c r="C450" t="str">
        <f>PROPER(Table1[[#This Row],[Region]])</f>
        <v>South</v>
      </c>
      <c r="D450" t="str">
        <f>PROPER(Table1[[#This Row],[Product Category]])</f>
        <v>Groceries</v>
      </c>
      <c r="E450">
        <f>ROUND(Table1[[#This Row],[Sales Amount]],1)</f>
        <v>193.6</v>
      </c>
      <c r="F450">
        <f>Table1[[#This Row],[Quantity Sold]]</f>
        <v>36</v>
      </c>
      <c r="G450">
        <f>Table1[[#This Row],[Discount (%)]]</f>
        <v>17</v>
      </c>
      <c r="H450">
        <f>Table1[[#This Row],[Profit]]</f>
        <v>818.94</v>
      </c>
      <c r="I450">
        <f>Table24610[[#This Row],[profit]]/Table24610[[#This Row],[Sales Amount]]</f>
        <v>4.2300619834710744</v>
      </c>
    </row>
    <row r="451" spans="1:9">
      <c r="A451" s="43">
        <v>84809441</v>
      </c>
      <c r="B451" s="45">
        <v>45471</v>
      </c>
      <c r="C451" t="str">
        <f>PROPER(Table1[[#This Row],[Region]])</f>
        <v>West</v>
      </c>
      <c r="D451" t="str">
        <f>PROPER(Table1[[#This Row],[Product Category]])</f>
        <v>Groceries</v>
      </c>
      <c r="E451">
        <f>ROUND(Table1[[#This Row],[Sales Amount]],1)</f>
        <v>3154.3</v>
      </c>
      <c r="F451">
        <f>Table1[[#This Row],[Quantity Sold]]</f>
        <v>43</v>
      </c>
      <c r="G451">
        <f>Table1[[#This Row],[Discount (%)]]</f>
        <v>28</v>
      </c>
      <c r="H451">
        <f>Table1[[#This Row],[Profit]]</f>
        <v>467.13</v>
      </c>
      <c r="I451">
        <f>Table24610[[#This Row],[profit]]/Table24610[[#This Row],[Sales Amount]]</f>
        <v>0.14809307928859017</v>
      </c>
    </row>
    <row r="452" spans="1:9">
      <c r="A452" s="43" t="s">
        <v>462</v>
      </c>
      <c r="B452" s="45">
        <v>45472</v>
      </c>
      <c r="C452" t="str">
        <f>PROPER(Table1[[#This Row],[Region]])</f>
        <v>West</v>
      </c>
      <c r="D452" t="str">
        <f>PROPER(Table1[[#This Row],[Product Category]])</f>
        <v>Furniture</v>
      </c>
      <c r="E452">
        <f>ROUND(Table1[[#This Row],[Sales Amount]],1)</f>
        <v>4809.3</v>
      </c>
      <c r="F452">
        <f>Table1[[#This Row],[Quantity Sold]]</f>
        <v>15</v>
      </c>
      <c r="G452">
        <f>Table1[[#This Row],[Discount (%)]]</f>
        <v>37</v>
      </c>
      <c r="H452">
        <f>Table1[[#This Row],[Profit]]</f>
        <v>274.91000000000003</v>
      </c>
      <c r="I452">
        <f>Table24610[[#This Row],[profit]]/Table24610[[#This Row],[Sales Amount]]</f>
        <v>5.7162164972033358E-2</v>
      </c>
    </row>
    <row r="453" spans="1:9">
      <c r="A453" s="43" t="s">
        <v>463</v>
      </c>
      <c r="B453" s="45">
        <v>45473</v>
      </c>
      <c r="C453" t="str">
        <f>PROPER(Table1[[#This Row],[Region]])</f>
        <v>South</v>
      </c>
      <c r="D453" t="str">
        <f>PROPER(Table1[[#This Row],[Product Category]])</f>
        <v>Clothing</v>
      </c>
      <c r="E453">
        <f>ROUND(Table1[[#This Row],[Sales Amount]],1)</f>
        <v>2267.4</v>
      </c>
      <c r="F453">
        <f>Table1[[#This Row],[Quantity Sold]]</f>
        <v>4</v>
      </c>
      <c r="G453">
        <f>Table1[[#This Row],[Discount (%)]]</f>
        <v>23</v>
      </c>
      <c r="H453">
        <f>Table1[[#This Row],[Profit]]</f>
        <v>606.70000000000005</v>
      </c>
      <c r="I453">
        <f>Table24610[[#This Row],[profit]]/Table24610[[#This Row],[Sales Amount]]</f>
        <v>0.26757519626003351</v>
      </c>
    </row>
    <row r="454" spans="1:9">
      <c r="A454" s="43" t="s">
        <v>464</v>
      </c>
      <c r="B454" s="45">
        <v>45474</v>
      </c>
      <c r="C454" t="str">
        <f>PROPER(Table1[[#This Row],[Region]])</f>
        <v>South</v>
      </c>
      <c r="D454" t="str">
        <f>PROPER(Table1[[#This Row],[Product Category]])</f>
        <v>Electronics</v>
      </c>
      <c r="E454">
        <f>ROUND(Table1[[#This Row],[Sales Amount]],1)</f>
        <v>398.1</v>
      </c>
      <c r="F454">
        <f>Table1[[#This Row],[Quantity Sold]]</f>
        <v>42</v>
      </c>
      <c r="G454">
        <f>Table1[[#This Row],[Discount (%)]]</f>
        <v>17</v>
      </c>
      <c r="H454">
        <f>Table1[[#This Row],[Profit]]</f>
        <v>908.46</v>
      </c>
      <c r="I454">
        <f>Table24610[[#This Row],[profit]]/Table24610[[#This Row],[Sales Amount]]</f>
        <v>2.2819894498869631</v>
      </c>
    </row>
    <row r="455" spans="1:9">
      <c r="A455" s="43" t="s">
        <v>465</v>
      </c>
      <c r="B455" s="45">
        <v>45475</v>
      </c>
      <c r="C455" t="str">
        <f>PROPER(Table1[[#This Row],[Region]])</f>
        <v>West</v>
      </c>
      <c r="D455" t="str">
        <f>PROPER(Table1[[#This Row],[Product Category]])</f>
        <v>Electronics</v>
      </c>
      <c r="E455">
        <f>ROUND(Table1[[#This Row],[Sales Amount]],1)</f>
        <v>1692.8</v>
      </c>
      <c r="F455">
        <f>Table1[[#This Row],[Quantity Sold]]</f>
        <v>12</v>
      </c>
      <c r="G455">
        <f>Table1[[#This Row],[Discount (%)]]</f>
        <v>50</v>
      </c>
      <c r="H455">
        <f>Table1[[#This Row],[Profit]]</f>
        <v>447.22</v>
      </c>
      <c r="I455">
        <f>Table24610[[#This Row],[profit]]/Table24610[[#This Row],[Sales Amount]]</f>
        <v>0.26418950850661627</v>
      </c>
    </row>
    <row r="456" spans="1:9">
      <c r="A456" s="43" t="s">
        <v>466</v>
      </c>
      <c r="B456" s="45">
        <v>45476</v>
      </c>
      <c r="C456" t="str">
        <f>PROPER(Table1[[#This Row],[Region]])</f>
        <v>West</v>
      </c>
      <c r="D456" t="str">
        <f>PROPER(Table1[[#This Row],[Product Category]])</f>
        <v>Sports</v>
      </c>
      <c r="E456">
        <f>ROUND(Table1[[#This Row],[Sales Amount]],1)</f>
        <v>1834.4</v>
      </c>
      <c r="F456">
        <f>Table1[[#This Row],[Quantity Sold]]</f>
        <v>48</v>
      </c>
      <c r="G456">
        <f>Table1[[#This Row],[Discount (%)]]</f>
        <v>30</v>
      </c>
      <c r="H456">
        <f>Table1[[#This Row],[Profit]]</f>
        <v>1710.58</v>
      </c>
      <c r="I456">
        <f>Table24610[[#This Row],[profit]]/Table24610[[#This Row],[Sales Amount]]</f>
        <v>0.93250109027474914</v>
      </c>
    </row>
    <row r="457" spans="1:9">
      <c r="A457" s="43" t="s">
        <v>467</v>
      </c>
      <c r="B457" s="45">
        <v>45477</v>
      </c>
      <c r="C457" t="str">
        <f>PROPER(Table1[[#This Row],[Region]])</f>
        <v>South</v>
      </c>
      <c r="D457" t="str">
        <f>PROPER(Table1[[#This Row],[Product Category]])</f>
        <v>Groceries</v>
      </c>
      <c r="E457">
        <f>ROUND(Table1[[#This Row],[Sales Amount]],1)</f>
        <v>2753.3</v>
      </c>
      <c r="F457">
        <f>Table1[[#This Row],[Quantity Sold]]</f>
        <v>47</v>
      </c>
      <c r="G457">
        <f>Table1[[#This Row],[Discount (%)]]</f>
        <v>40</v>
      </c>
      <c r="H457">
        <f>Table1[[#This Row],[Profit]]</f>
        <v>1174.1400000000001</v>
      </c>
      <c r="I457">
        <f>Table24610[[#This Row],[profit]]/Table24610[[#This Row],[Sales Amount]]</f>
        <v>0.42644826208549741</v>
      </c>
    </row>
    <row r="458" spans="1:9">
      <c r="A458" s="43" t="s">
        <v>468</v>
      </c>
      <c r="B458" s="45">
        <v>45478</v>
      </c>
      <c r="C458" t="str">
        <f>PROPER(Table1[[#This Row],[Region]])</f>
        <v>East</v>
      </c>
      <c r="D458" t="str">
        <f>PROPER(Table1[[#This Row],[Product Category]])</f>
        <v>Clothing</v>
      </c>
      <c r="E458">
        <f>ROUND(Table1[[#This Row],[Sales Amount]],1)</f>
        <v>4388.7</v>
      </c>
      <c r="F458">
        <f>Table1[[#This Row],[Quantity Sold]]</f>
        <v>42</v>
      </c>
      <c r="G458">
        <f>Table1[[#This Row],[Discount (%)]]</f>
        <v>24</v>
      </c>
      <c r="H458">
        <f>Table1[[#This Row],[Profit]]</f>
        <v>15.98</v>
      </c>
      <c r="I458">
        <f>Table24610[[#This Row],[profit]]/Table24610[[#This Row],[Sales Amount]]</f>
        <v>3.6411693667828746E-3</v>
      </c>
    </row>
    <row r="459" spans="1:9">
      <c r="A459" s="43" t="s">
        <v>469</v>
      </c>
      <c r="B459" s="45">
        <v>45479</v>
      </c>
      <c r="C459" t="str">
        <f>PROPER(Table1[[#This Row],[Region]])</f>
        <v>East</v>
      </c>
      <c r="D459" t="str">
        <f>PROPER(Table1[[#This Row],[Product Category]])</f>
        <v>Electronics</v>
      </c>
      <c r="E459">
        <f>ROUND(Table1[[#This Row],[Sales Amount]],1)</f>
        <v>4667.8999999999996</v>
      </c>
      <c r="F459">
        <f>Table1[[#This Row],[Quantity Sold]]</f>
        <v>24</v>
      </c>
      <c r="G459">
        <f>Table1[[#This Row],[Discount (%)]]</f>
        <v>11</v>
      </c>
      <c r="H459">
        <f>Table1[[#This Row],[Profit]]</f>
        <v>916.86</v>
      </c>
      <c r="I459">
        <f>Table24610[[#This Row],[profit]]/Table24610[[#This Row],[Sales Amount]]</f>
        <v>0.19641808950491657</v>
      </c>
    </row>
    <row r="460" spans="1:9">
      <c r="A460" s="43" t="s">
        <v>471</v>
      </c>
      <c r="B460" s="45">
        <v>45480</v>
      </c>
      <c r="C460" t="str">
        <f>PROPER(Table1[[#This Row],[Region]])</f>
        <v>West</v>
      </c>
      <c r="D460" t="str">
        <f>PROPER(Table1[[#This Row],[Product Category]])</f>
        <v>Sports</v>
      </c>
      <c r="E460">
        <f>ROUND(Table1[[#This Row],[Sales Amount]],1)</f>
        <v>976.1</v>
      </c>
      <c r="F460">
        <f>Table1[[#This Row],[Quantity Sold]]</f>
        <v>13</v>
      </c>
      <c r="G460">
        <f>Table1[[#This Row],[Discount (%)]]</f>
        <v>15</v>
      </c>
      <c r="H460">
        <f>Table1[[#This Row],[Profit]]</f>
        <v>129.28</v>
      </c>
      <c r="I460">
        <f>Table24610[[#This Row],[profit]]/Table24610[[#This Row],[Sales Amount]]</f>
        <v>0.13244544616330295</v>
      </c>
    </row>
    <row r="461" spans="1:9">
      <c r="A461" s="43" t="s">
        <v>473</v>
      </c>
      <c r="B461" s="45">
        <v>45481</v>
      </c>
      <c r="C461" t="str">
        <f>PROPER(Table1[[#This Row],[Region]])</f>
        <v>East</v>
      </c>
      <c r="D461" t="str">
        <f>PROPER(Table1[[#This Row],[Product Category]])</f>
        <v>Electronics</v>
      </c>
      <c r="E461">
        <f>ROUND(Table1[[#This Row],[Sales Amount]],1)</f>
        <v>281.39999999999998</v>
      </c>
      <c r="F461">
        <f>Table1[[#This Row],[Quantity Sold]]</f>
        <v>2</v>
      </c>
      <c r="G461">
        <f>Table1[[#This Row],[Discount (%)]]</f>
        <v>41</v>
      </c>
      <c r="H461">
        <f>Table1[[#This Row],[Profit]]</f>
        <v>1128.3</v>
      </c>
      <c r="I461">
        <f>Table24610[[#This Row],[profit]]/Table24610[[#This Row],[Sales Amount]]</f>
        <v>4.0095948827292114</v>
      </c>
    </row>
    <row r="462" spans="1:9">
      <c r="A462" s="43" t="s">
        <v>474</v>
      </c>
      <c r="B462" s="45">
        <v>45482</v>
      </c>
      <c r="C462" t="str">
        <f>PROPER(Table1[[#This Row],[Region]])</f>
        <v>East</v>
      </c>
      <c r="D462" t="str">
        <f>PROPER(Table1[[#This Row],[Product Category]])</f>
        <v>Electronics</v>
      </c>
      <c r="E462">
        <f>ROUND(Table1[[#This Row],[Sales Amount]],1)</f>
        <v>1460.1</v>
      </c>
      <c r="F462">
        <f>Table1[[#This Row],[Quantity Sold]]</f>
        <v>38</v>
      </c>
      <c r="G462">
        <f>Table1[[#This Row],[Discount (%)]]</f>
        <v>17</v>
      </c>
      <c r="H462">
        <f>Table1[[#This Row],[Profit]]</f>
        <v>319.16000000000003</v>
      </c>
      <c r="I462">
        <f>Table24610[[#This Row],[profit]]/Table24610[[#This Row],[Sales Amount]]</f>
        <v>0.21858776796109858</v>
      </c>
    </row>
    <row r="463" spans="1:9">
      <c r="A463" s="43" t="s">
        <v>475</v>
      </c>
      <c r="B463" s="45">
        <v>45483</v>
      </c>
      <c r="C463" t="str">
        <f>PROPER(Table1[[#This Row],[Region]])</f>
        <v>West</v>
      </c>
      <c r="D463" t="str">
        <f>PROPER(Table1[[#This Row],[Product Category]])</f>
        <v>Clothing</v>
      </c>
      <c r="E463">
        <f>ROUND(Table1[[#This Row],[Sales Amount]],1)</f>
        <v>1022</v>
      </c>
      <c r="F463">
        <f>Table1[[#This Row],[Quantity Sold]]</f>
        <v>38</v>
      </c>
      <c r="G463">
        <f>Table1[[#This Row],[Discount (%)]]</f>
        <v>20</v>
      </c>
      <c r="H463">
        <f>Table1[[#This Row],[Profit]]</f>
        <v>1355.93</v>
      </c>
      <c r="I463">
        <f>Table24610[[#This Row],[profit]]/Table24610[[#This Row],[Sales Amount]]</f>
        <v>1.3267416829745597</v>
      </c>
    </row>
    <row r="464" spans="1:9">
      <c r="A464" s="43" t="s">
        <v>476</v>
      </c>
      <c r="B464" s="45">
        <v>45484</v>
      </c>
      <c r="C464" t="str">
        <f>PROPER(Table1[[#This Row],[Region]])</f>
        <v>North</v>
      </c>
      <c r="D464" t="str">
        <f>PROPER(Table1[[#This Row],[Product Category]])</f>
        <v>Clothing</v>
      </c>
      <c r="E464">
        <f>ROUND(Table1[[#This Row],[Sales Amount]],1)</f>
        <v>2637.4</v>
      </c>
      <c r="F464">
        <f>Table1[[#This Row],[Quantity Sold]]</f>
        <v>45</v>
      </c>
      <c r="G464">
        <f>Table1[[#This Row],[Discount (%)]]</f>
        <v>33</v>
      </c>
      <c r="H464">
        <f>Table1[[#This Row],[Profit]]</f>
        <v>1725.56</v>
      </c>
      <c r="I464">
        <f>Table24610[[#This Row],[profit]]/Table24610[[#This Row],[Sales Amount]]</f>
        <v>0.65426556457116858</v>
      </c>
    </row>
    <row r="465" spans="1:9">
      <c r="A465" s="43" t="s">
        <v>477</v>
      </c>
      <c r="B465" s="45">
        <v>45485</v>
      </c>
      <c r="C465" t="str">
        <f>PROPER(Table1[[#This Row],[Region]])</f>
        <v>East</v>
      </c>
      <c r="D465" t="str">
        <f>PROPER(Table1[[#This Row],[Product Category]])</f>
        <v>Sports</v>
      </c>
      <c r="E465">
        <f>ROUND(Table1[[#This Row],[Sales Amount]],1)</f>
        <v>1538.3</v>
      </c>
      <c r="F465">
        <f>Table1[[#This Row],[Quantity Sold]]</f>
        <v>13</v>
      </c>
      <c r="G465">
        <f>Table1[[#This Row],[Discount (%)]]</f>
        <v>34</v>
      </c>
      <c r="H465">
        <f>Table1[[#This Row],[Profit]]</f>
        <v>607.27</v>
      </c>
      <c r="I465">
        <f>Table24610[[#This Row],[profit]]/Table24610[[#This Row],[Sales Amount]]</f>
        <v>0.39476695052980565</v>
      </c>
    </row>
    <row r="466" spans="1:9">
      <c r="A466" s="43" t="s">
        <v>478</v>
      </c>
      <c r="B466" s="45">
        <v>45486</v>
      </c>
      <c r="C466" t="str">
        <f>PROPER(Table1[[#This Row],[Region]])</f>
        <v>East</v>
      </c>
      <c r="D466" t="str">
        <f>PROPER(Table1[[#This Row],[Product Category]])</f>
        <v>Groceries</v>
      </c>
      <c r="E466">
        <f>ROUND(Table1[[#This Row],[Sales Amount]],1)</f>
        <v>3269.1</v>
      </c>
      <c r="F466">
        <f>Table1[[#This Row],[Quantity Sold]]</f>
        <v>50</v>
      </c>
      <c r="G466">
        <f>Table1[[#This Row],[Discount (%)]]</f>
        <v>9</v>
      </c>
      <c r="H466">
        <f>Table1[[#This Row],[Profit]]</f>
        <v>810.69</v>
      </c>
      <c r="I466">
        <f>Table24610[[#This Row],[profit]]/Table24610[[#This Row],[Sales Amount]]</f>
        <v>0.2479856841332477</v>
      </c>
    </row>
    <row r="467" spans="1:9">
      <c r="A467" s="43" t="s">
        <v>479</v>
      </c>
      <c r="B467" s="45">
        <v>45487</v>
      </c>
      <c r="C467" t="str">
        <f>PROPER(Table1[[#This Row],[Region]])</f>
        <v>North</v>
      </c>
      <c r="D467" t="str">
        <f>PROPER(Table1[[#This Row],[Product Category]])</f>
        <v>Electronics</v>
      </c>
      <c r="E467">
        <f>ROUND(Table1[[#This Row],[Sales Amount]],1)</f>
        <v>417.5</v>
      </c>
      <c r="F467">
        <f>Table1[[#This Row],[Quantity Sold]]</f>
        <v>1</v>
      </c>
      <c r="G467">
        <f>Table1[[#This Row],[Discount (%)]]</f>
        <v>11</v>
      </c>
      <c r="H467">
        <f>Table1[[#This Row],[Profit]]</f>
        <v>1447.27</v>
      </c>
      <c r="I467">
        <f>Table24610[[#This Row],[profit]]/Table24610[[#This Row],[Sales Amount]]</f>
        <v>3.4665149700598801</v>
      </c>
    </row>
    <row r="468" spans="1:9">
      <c r="A468" s="43" t="s">
        <v>480</v>
      </c>
      <c r="B468" s="45">
        <v>45488</v>
      </c>
      <c r="C468" t="str">
        <f>PROPER(Table1[[#This Row],[Region]])</f>
        <v>East</v>
      </c>
      <c r="D468" t="str">
        <f>PROPER(Table1[[#This Row],[Product Category]])</f>
        <v>Groceries</v>
      </c>
      <c r="E468">
        <f>ROUND(Table1[[#This Row],[Sales Amount]],1)</f>
        <v>4804.3999999999996</v>
      </c>
      <c r="F468">
        <f>Table1[[#This Row],[Quantity Sold]]</f>
        <v>41</v>
      </c>
      <c r="G468">
        <f>Table1[[#This Row],[Discount (%)]]</f>
        <v>41</v>
      </c>
      <c r="H468">
        <f>Table1[[#This Row],[Profit]]</f>
        <v>429.51</v>
      </c>
      <c r="I468">
        <f>Table24610[[#This Row],[profit]]/Table24610[[#This Row],[Sales Amount]]</f>
        <v>8.939930064107901E-2</v>
      </c>
    </row>
    <row r="469" spans="1:9">
      <c r="A469" s="43" t="s">
        <v>481</v>
      </c>
      <c r="B469" s="45">
        <v>45489</v>
      </c>
      <c r="C469" t="str">
        <f>PROPER(Table1[[#This Row],[Region]])</f>
        <v>North</v>
      </c>
      <c r="D469" t="str">
        <f>PROPER(Table1[[#This Row],[Product Category]])</f>
        <v>Furniture</v>
      </c>
      <c r="E469">
        <f>ROUND(Table1[[#This Row],[Sales Amount]],1)</f>
        <v>109.6</v>
      </c>
      <c r="F469">
        <f>Table1[[#This Row],[Quantity Sold]]</f>
        <v>37</v>
      </c>
      <c r="G469">
        <f>Table1[[#This Row],[Discount (%)]]</f>
        <v>35</v>
      </c>
      <c r="H469">
        <f>Table1[[#This Row],[Profit]]</f>
        <v>1367.03</v>
      </c>
      <c r="I469">
        <f>Table24610[[#This Row],[profit]]/Table24610[[#This Row],[Sales Amount]]</f>
        <v>12.472901459854015</v>
      </c>
    </row>
    <row r="470" spans="1:9">
      <c r="A470" s="43">
        <v>24848155</v>
      </c>
      <c r="B470" s="45">
        <v>45490</v>
      </c>
      <c r="C470" t="str">
        <f>PROPER(Table1[[#This Row],[Region]])</f>
        <v>East</v>
      </c>
      <c r="D470" t="str">
        <f>PROPER(Table1[[#This Row],[Product Category]])</f>
        <v>Electronics</v>
      </c>
      <c r="E470">
        <f>ROUND(Table1[[#This Row],[Sales Amount]],1)</f>
        <v>1304.7</v>
      </c>
      <c r="F470">
        <f>Table1[[#This Row],[Quantity Sold]]</f>
        <v>48</v>
      </c>
      <c r="G470">
        <f>Table1[[#This Row],[Discount (%)]]</f>
        <v>34</v>
      </c>
      <c r="H470">
        <f>Table1[[#This Row],[Profit]]</f>
        <v>675.29</v>
      </c>
      <c r="I470">
        <f>Table24610[[#This Row],[profit]]/Table24610[[#This Row],[Sales Amount]]</f>
        <v>0.51758258603510376</v>
      </c>
    </row>
    <row r="471" spans="1:9">
      <c r="A471" s="43" t="s">
        <v>482</v>
      </c>
      <c r="B471" s="45">
        <v>45491</v>
      </c>
      <c r="C471" t="str">
        <f>PROPER(Table1[[#This Row],[Region]])</f>
        <v>West</v>
      </c>
      <c r="D471" t="str">
        <f>PROPER(Table1[[#This Row],[Product Category]])</f>
        <v>Electronics</v>
      </c>
      <c r="E471">
        <f>ROUND(Table1[[#This Row],[Sales Amount]],1)</f>
        <v>841.4</v>
      </c>
      <c r="F471">
        <f>Table1[[#This Row],[Quantity Sold]]</f>
        <v>29</v>
      </c>
      <c r="G471">
        <f>Table1[[#This Row],[Discount (%)]]</f>
        <v>5</v>
      </c>
      <c r="H471">
        <f>Table1[[#This Row],[Profit]]</f>
        <v>223.56</v>
      </c>
      <c r="I471">
        <f>Table24610[[#This Row],[profit]]/Table24610[[#This Row],[Sales Amount]]</f>
        <v>0.26570002376990731</v>
      </c>
    </row>
    <row r="472" spans="1:9">
      <c r="A472" s="43" t="s">
        <v>483</v>
      </c>
      <c r="B472" s="45">
        <v>45492</v>
      </c>
      <c r="C472" t="str">
        <f>PROPER(Table1[[#This Row],[Region]])</f>
        <v>North</v>
      </c>
      <c r="D472" t="str">
        <f>PROPER(Table1[[#This Row],[Product Category]])</f>
        <v>Electronics</v>
      </c>
      <c r="E472">
        <f>ROUND(Table1[[#This Row],[Sales Amount]],1)</f>
        <v>242.9</v>
      </c>
      <c r="F472">
        <f>Table1[[#This Row],[Quantity Sold]]</f>
        <v>49</v>
      </c>
      <c r="G472">
        <f>Table1[[#This Row],[Discount (%)]]</f>
        <v>6</v>
      </c>
      <c r="H472">
        <f>Table1[[#This Row],[Profit]]</f>
        <v>1099.3800000000001</v>
      </c>
      <c r="I472">
        <f>Table24610[[#This Row],[profit]]/Table24610[[#This Row],[Sales Amount]]</f>
        <v>4.5260601070399344</v>
      </c>
    </row>
    <row r="473" spans="1:9">
      <c r="A473" s="43" t="s">
        <v>484</v>
      </c>
      <c r="B473" s="45">
        <v>45493</v>
      </c>
      <c r="C473" t="str">
        <f>PROPER(Table1[[#This Row],[Region]])</f>
        <v>South</v>
      </c>
      <c r="D473" t="str">
        <f>PROPER(Table1[[#This Row],[Product Category]])</f>
        <v>Clothing</v>
      </c>
      <c r="E473">
        <f>ROUND(Table1[[#This Row],[Sales Amount]],1)</f>
        <v>1107.8</v>
      </c>
      <c r="F473">
        <f>Table1[[#This Row],[Quantity Sold]]</f>
        <v>31</v>
      </c>
      <c r="G473">
        <f>Table1[[#This Row],[Discount (%)]]</f>
        <v>5</v>
      </c>
      <c r="H473">
        <f>Table1[[#This Row],[Profit]]</f>
        <v>590.08000000000004</v>
      </c>
      <c r="I473">
        <f>Table24610[[#This Row],[profit]]/Table24610[[#This Row],[Sales Amount]]</f>
        <v>0.53265932478786793</v>
      </c>
    </row>
    <row r="474" spans="1:9">
      <c r="A474" s="43" t="s">
        <v>485</v>
      </c>
      <c r="B474" s="45">
        <v>45494</v>
      </c>
      <c r="C474" t="str">
        <f>PROPER(Table1[[#This Row],[Region]])</f>
        <v>North</v>
      </c>
      <c r="D474" t="str">
        <f>PROPER(Table1[[#This Row],[Product Category]])</f>
        <v>Groceries</v>
      </c>
      <c r="E474">
        <f>ROUND(Table1[[#This Row],[Sales Amount]],1)</f>
        <v>2154.6999999999998</v>
      </c>
      <c r="F474">
        <f>Table1[[#This Row],[Quantity Sold]]</f>
        <v>35</v>
      </c>
      <c r="G474">
        <f>Table1[[#This Row],[Discount (%)]]</f>
        <v>36</v>
      </c>
      <c r="H474">
        <f>Table1[[#This Row],[Profit]]</f>
        <v>569.14</v>
      </c>
      <c r="I474">
        <f>Table24610[[#This Row],[profit]]/Table24610[[#This Row],[Sales Amount]]</f>
        <v>0.264138859237945</v>
      </c>
    </row>
    <row r="475" spans="1:9">
      <c r="A475" s="43" t="s">
        <v>486</v>
      </c>
      <c r="B475" s="45">
        <v>45495</v>
      </c>
      <c r="C475" t="str">
        <f>PROPER(Table1[[#This Row],[Region]])</f>
        <v>West</v>
      </c>
      <c r="D475" t="str">
        <f>PROPER(Table1[[#This Row],[Product Category]])</f>
        <v>Furniture</v>
      </c>
      <c r="E475">
        <f>ROUND(Table1[[#This Row],[Sales Amount]],1)</f>
        <v>4722.3999999999996</v>
      </c>
      <c r="F475">
        <f>Table1[[#This Row],[Quantity Sold]]</f>
        <v>12</v>
      </c>
      <c r="G475">
        <f>Table1[[#This Row],[Discount (%)]]</f>
        <v>41</v>
      </c>
      <c r="H475">
        <f>Table1[[#This Row],[Profit]]</f>
        <v>1992.71</v>
      </c>
      <c r="I475">
        <f>Table24610[[#This Row],[profit]]/Table24610[[#This Row],[Sales Amount]]</f>
        <v>0.42196976113840423</v>
      </c>
    </row>
    <row r="476" spans="1:9">
      <c r="A476" s="43" t="s">
        <v>487</v>
      </c>
      <c r="B476" s="45">
        <v>45496</v>
      </c>
      <c r="C476" t="str">
        <f>PROPER(Table1[[#This Row],[Region]])</f>
        <v>East</v>
      </c>
      <c r="D476" t="str">
        <f>PROPER(Table1[[#This Row],[Product Category]])</f>
        <v>Clothing</v>
      </c>
      <c r="E476">
        <f>ROUND(Table1[[#This Row],[Sales Amount]],1)</f>
        <v>4055.6</v>
      </c>
      <c r="F476">
        <f>Table1[[#This Row],[Quantity Sold]]</f>
        <v>17</v>
      </c>
      <c r="G476">
        <f>Table1[[#This Row],[Discount (%)]]</f>
        <v>48</v>
      </c>
      <c r="H476">
        <f>Table1[[#This Row],[Profit]]</f>
        <v>1536.46</v>
      </c>
      <c r="I476">
        <f>Table24610[[#This Row],[profit]]/Table24610[[#This Row],[Sales Amount]]</f>
        <v>0.37884899891508039</v>
      </c>
    </row>
    <row r="477" spans="1:9">
      <c r="A477" s="43" t="s">
        <v>488</v>
      </c>
      <c r="B477" s="45">
        <v>45497</v>
      </c>
      <c r="C477" t="str">
        <f>PROPER(Table1[[#This Row],[Region]])</f>
        <v>East</v>
      </c>
      <c r="D477" t="str">
        <f>PROPER(Table1[[#This Row],[Product Category]])</f>
        <v>Clothing</v>
      </c>
      <c r="E477">
        <f>ROUND(Table1[[#This Row],[Sales Amount]],1)</f>
        <v>4581.8</v>
      </c>
      <c r="F477">
        <f>Table1[[#This Row],[Quantity Sold]]</f>
        <v>30</v>
      </c>
      <c r="G477">
        <f>Table1[[#This Row],[Discount (%)]]</f>
        <v>46</v>
      </c>
      <c r="H477">
        <f>Table1[[#This Row],[Profit]]</f>
        <v>1556.48</v>
      </c>
      <c r="I477">
        <f>Table24610[[#This Row],[profit]]/Table24610[[#This Row],[Sales Amount]]</f>
        <v>0.33970928456065302</v>
      </c>
    </row>
    <row r="478" spans="1:9">
      <c r="A478" s="43" t="s">
        <v>489</v>
      </c>
      <c r="B478" s="45">
        <v>45498</v>
      </c>
      <c r="C478" t="str">
        <f>PROPER(Table1[[#This Row],[Region]])</f>
        <v>West</v>
      </c>
      <c r="D478" t="str">
        <f>PROPER(Table1[[#This Row],[Product Category]])</f>
        <v>Electronics</v>
      </c>
      <c r="E478">
        <f>ROUND(Table1[[#This Row],[Sales Amount]],1)</f>
        <v>714.8</v>
      </c>
      <c r="F478">
        <f>Table1[[#This Row],[Quantity Sold]]</f>
        <v>22</v>
      </c>
      <c r="G478">
        <f>Table1[[#This Row],[Discount (%)]]</f>
        <v>40</v>
      </c>
      <c r="H478">
        <f>Table1[[#This Row],[Profit]]</f>
        <v>660.57</v>
      </c>
      <c r="I478">
        <f>Table24610[[#This Row],[profit]]/Table24610[[#This Row],[Sales Amount]]</f>
        <v>0.92413262451035272</v>
      </c>
    </row>
    <row r="479" spans="1:9">
      <c r="A479" s="43" t="s">
        <v>490</v>
      </c>
      <c r="B479" s="45">
        <v>45499</v>
      </c>
      <c r="C479" t="str">
        <f>PROPER(Table1[[#This Row],[Region]])</f>
        <v>East</v>
      </c>
      <c r="D479" t="str">
        <f>PROPER(Table1[[#This Row],[Product Category]])</f>
        <v>Furniture</v>
      </c>
      <c r="E479">
        <f>ROUND(Table1[[#This Row],[Sales Amount]],1)</f>
        <v>3971</v>
      </c>
      <c r="F479">
        <f>Table1[[#This Row],[Quantity Sold]]</f>
        <v>45</v>
      </c>
      <c r="G479">
        <f>Table1[[#This Row],[Discount (%)]]</f>
        <v>37</v>
      </c>
      <c r="H479">
        <f>Table1[[#This Row],[Profit]]</f>
        <v>1437.34</v>
      </c>
      <c r="I479">
        <f>Table24610[[#This Row],[profit]]/Table24610[[#This Row],[Sales Amount]]</f>
        <v>0.36195920423067235</v>
      </c>
    </row>
    <row r="480" spans="1:9">
      <c r="A480" s="43" t="s">
        <v>491</v>
      </c>
      <c r="B480" s="45">
        <v>45500</v>
      </c>
      <c r="C480" t="str">
        <f>PROPER(Table1[[#This Row],[Region]])</f>
        <v>North</v>
      </c>
      <c r="D480" t="str">
        <f>PROPER(Table1[[#This Row],[Product Category]])</f>
        <v>Furniture</v>
      </c>
      <c r="E480">
        <f>ROUND(Table1[[#This Row],[Sales Amount]],1)</f>
        <v>756.3</v>
      </c>
      <c r="F480">
        <f>Table1[[#This Row],[Quantity Sold]]</f>
        <v>44</v>
      </c>
      <c r="G480">
        <f>Table1[[#This Row],[Discount (%)]]</f>
        <v>7</v>
      </c>
      <c r="H480">
        <f>Table1[[#This Row],[Profit]]</f>
        <v>839.15</v>
      </c>
      <c r="I480">
        <f>Table24610[[#This Row],[profit]]/Table24610[[#This Row],[Sales Amount]]</f>
        <v>1.1095464762660321</v>
      </c>
    </row>
    <row r="481" spans="1:9">
      <c r="A481" s="43" t="s">
        <v>492</v>
      </c>
      <c r="B481" s="45">
        <v>45501</v>
      </c>
      <c r="C481" t="str">
        <f>PROPER(Table1[[#This Row],[Region]])</f>
        <v>South</v>
      </c>
      <c r="D481" t="str">
        <f>PROPER(Table1[[#This Row],[Product Category]])</f>
        <v>Groceries</v>
      </c>
      <c r="E481">
        <f>ROUND(Table1[[#This Row],[Sales Amount]],1)</f>
        <v>3932</v>
      </c>
      <c r="F481">
        <f>Table1[[#This Row],[Quantity Sold]]</f>
        <v>47</v>
      </c>
      <c r="G481">
        <f>Table1[[#This Row],[Discount (%)]]</f>
        <v>40</v>
      </c>
      <c r="H481">
        <f>Table1[[#This Row],[Profit]]</f>
        <v>892.77</v>
      </c>
      <c r="I481">
        <f>Table24610[[#This Row],[profit]]/Table24610[[#This Row],[Sales Amount]]</f>
        <v>0.22705239064089522</v>
      </c>
    </row>
    <row r="482" spans="1:9">
      <c r="A482" s="43" t="s">
        <v>493</v>
      </c>
      <c r="B482" s="45">
        <v>45502</v>
      </c>
      <c r="C482" t="str">
        <f>PROPER(Table1[[#This Row],[Region]])</f>
        <v>North</v>
      </c>
      <c r="D482" t="str">
        <f>PROPER(Table1[[#This Row],[Product Category]])</f>
        <v>Sports</v>
      </c>
      <c r="E482">
        <f>ROUND(Table1[[#This Row],[Sales Amount]],1)</f>
        <v>4313</v>
      </c>
      <c r="F482">
        <f>Table1[[#This Row],[Quantity Sold]]</f>
        <v>33</v>
      </c>
      <c r="G482">
        <f>Table1[[#This Row],[Discount (%)]]</f>
        <v>19</v>
      </c>
      <c r="H482">
        <f>Table1[[#This Row],[Profit]]</f>
        <v>873.86</v>
      </c>
      <c r="I482">
        <f>Table24610[[#This Row],[profit]]/Table24610[[#This Row],[Sales Amount]]</f>
        <v>0.20261071180153026</v>
      </c>
    </row>
    <row r="483" spans="1:9">
      <c r="A483" s="43" t="s">
        <v>494</v>
      </c>
      <c r="B483" s="45">
        <v>45503</v>
      </c>
      <c r="C483" t="str">
        <f>PROPER(Table1[[#This Row],[Region]])</f>
        <v>West</v>
      </c>
      <c r="D483" t="str">
        <f>PROPER(Table1[[#This Row],[Product Category]])</f>
        <v>Electronics</v>
      </c>
      <c r="E483">
        <f>ROUND(Table1[[#This Row],[Sales Amount]],1)</f>
        <v>2880.2</v>
      </c>
      <c r="F483">
        <f>Table1[[#This Row],[Quantity Sold]]</f>
        <v>49</v>
      </c>
      <c r="G483">
        <f>Table1[[#This Row],[Discount (%)]]</f>
        <v>15</v>
      </c>
      <c r="H483">
        <f>Table1[[#This Row],[Profit]]</f>
        <v>1742.36</v>
      </c>
      <c r="I483">
        <f>Table24610[[#This Row],[profit]]/Table24610[[#This Row],[Sales Amount]]</f>
        <v>0.60494410110409003</v>
      </c>
    </row>
    <row r="484" spans="1:9">
      <c r="A484" s="43" t="s">
        <v>495</v>
      </c>
      <c r="B484" s="45">
        <v>45504</v>
      </c>
      <c r="C484" t="str">
        <f>PROPER(Table1[[#This Row],[Region]])</f>
        <v>East</v>
      </c>
      <c r="D484" t="str">
        <f>PROPER(Table1[[#This Row],[Product Category]])</f>
        <v>Groceries</v>
      </c>
      <c r="E484">
        <f>ROUND(Table1[[#This Row],[Sales Amount]],1)</f>
        <v>443.7</v>
      </c>
      <c r="F484">
        <f>Table1[[#This Row],[Quantity Sold]]</f>
        <v>43</v>
      </c>
      <c r="G484">
        <f>Table1[[#This Row],[Discount (%)]]</f>
        <v>7</v>
      </c>
      <c r="H484">
        <f>Table1[[#This Row],[Profit]]</f>
        <v>261.14999999999998</v>
      </c>
      <c r="I484">
        <f>Table24610[[#This Row],[profit]]/Table24610[[#This Row],[Sales Amount]]</f>
        <v>0.58857336037863417</v>
      </c>
    </row>
    <row r="485" spans="1:9">
      <c r="A485" s="43" t="s">
        <v>496</v>
      </c>
      <c r="B485" s="45">
        <v>45505</v>
      </c>
      <c r="C485" t="str">
        <f>PROPER(Table1[[#This Row],[Region]])</f>
        <v>South</v>
      </c>
      <c r="D485" t="str">
        <f>PROPER(Table1[[#This Row],[Product Category]])</f>
        <v>Clothing</v>
      </c>
      <c r="E485">
        <f>ROUND(Table1[[#This Row],[Sales Amount]],1)</f>
        <v>751</v>
      </c>
      <c r="F485">
        <f>Table1[[#This Row],[Quantity Sold]]</f>
        <v>46</v>
      </c>
      <c r="G485">
        <f>Table1[[#This Row],[Discount (%)]]</f>
        <v>6</v>
      </c>
      <c r="H485">
        <f>Table1[[#This Row],[Profit]]</f>
        <v>1346.95</v>
      </c>
      <c r="I485">
        <f>Table24610[[#This Row],[profit]]/Table24610[[#This Row],[Sales Amount]]</f>
        <v>1.7935419440745672</v>
      </c>
    </row>
    <row r="486" spans="1:9">
      <c r="A486" s="43" t="s">
        <v>497</v>
      </c>
      <c r="B486" s="45">
        <v>45506</v>
      </c>
      <c r="C486" t="str">
        <f>PROPER(Table1[[#This Row],[Region]])</f>
        <v>West</v>
      </c>
      <c r="D486" t="str">
        <f>PROPER(Table1[[#This Row],[Product Category]])</f>
        <v>Electronics</v>
      </c>
      <c r="E486">
        <f>ROUND(Table1[[#This Row],[Sales Amount]],1)</f>
        <v>4836.8999999999996</v>
      </c>
      <c r="F486">
        <f>Table1[[#This Row],[Quantity Sold]]</f>
        <v>20</v>
      </c>
      <c r="G486">
        <f>Table1[[#This Row],[Discount (%)]]</f>
        <v>40</v>
      </c>
      <c r="H486">
        <f>Table1[[#This Row],[Profit]]</f>
        <v>466.79</v>
      </c>
      <c r="I486">
        <f>Table24610[[#This Row],[profit]]/Table24610[[#This Row],[Sales Amount]]</f>
        <v>9.6506026587276986E-2</v>
      </c>
    </row>
    <row r="487" spans="1:9">
      <c r="A487" s="43" t="s">
        <v>498</v>
      </c>
      <c r="B487" s="45">
        <v>45507</v>
      </c>
      <c r="C487" t="str">
        <f>PROPER(Table1[[#This Row],[Region]])</f>
        <v>West</v>
      </c>
      <c r="D487" t="str">
        <f>PROPER(Table1[[#This Row],[Product Category]])</f>
        <v>Sports</v>
      </c>
      <c r="E487">
        <f>ROUND(Table1[[#This Row],[Sales Amount]],1)</f>
        <v>1283.9000000000001</v>
      </c>
      <c r="F487">
        <f>Table1[[#This Row],[Quantity Sold]]</f>
        <v>49</v>
      </c>
      <c r="G487">
        <f>Table1[[#This Row],[Discount (%)]]</f>
        <v>1</v>
      </c>
      <c r="H487">
        <f>Table1[[#This Row],[Profit]]</f>
        <v>1740.72</v>
      </c>
      <c r="I487">
        <f>Table24610[[#This Row],[profit]]/Table24610[[#This Row],[Sales Amount]]</f>
        <v>1.355806526988083</v>
      </c>
    </row>
    <row r="488" spans="1:9">
      <c r="A488" s="43" t="s">
        <v>499</v>
      </c>
      <c r="B488" s="45">
        <v>45508</v>
      </c>
      <c r="C488" t="str">
        <f>PROPER(Table1[[#This Row],[Region]])</f>
        <v>South</v>
      </c>
      <c r="D488" t="str">
        <f>PROPER(Table1[[#This Row],[Product Category]])</f>
        <v>Clothing</v>
      </c>
      <c r="E488">
        <f>ROUND(Table1[[#This Row],[Sales Amount]],1)</f>
        <v>4424.5</v>
      </c>
      <c r="F488">
        <f>Table1[[#This Row],[Quantity Sold]]</f>
        <v>41</v>
      </c>
      <c r="G488">
        <f>Table1[[#This Row],[Discount (%)]]</f>
        <v>46</v>
      </c>
      <c r="H488">
        <f>Table1[[#This Row],[Profit]]</f>
        <v>374.9</v>
      </c>
      <c r="I488">
        <f>Table24610[[#This Row],[profit]]/Table24610[[#This Row],[Sales Amount]]</f>
        <v>8.4732738162504234E-2</v>
      </c>
    </row>
    <row r="489" spans="1:9">
      <c r="A489" s="43" t="s">
        <v>500</v>
      </c>
      <c r="B489" s="45">
        <v>45509</v>
      </c>
      <c r="C489" t="str">
        <f>PROPER(Table1[[#This Row],[Region]])</f>
        <v>East</v>
      </c>
      <c r="D489" t="str">
        <f>PROPER(Table1[[#This Row],[Product Category]])</f>
        <v>Electronics</v>
      </c>
      <c r="E489">
        <f>ROUND(Table1[[#This Row],[Sales Amount]],1)</f>
        <v>3156.4</v>
      </c>
      <c r="F489">
        <f>Table1[[#This Row],[Quantity Sold]]</f>
        <v>2</v>
      </c>
      <c r="G489">
        <f>Table1[[#This Row],[Discount (%)]]</f>
        <v>12</v>
      </c>
      <c r="H489">
        <f>Table1[[#This Row],[Profit]]</f>
        <v>89.58</v>
      </c>
      <c r="I489">
        <f>Table24610[[#This Row],[profit]]/Table24610[[#This Row],[Sales Amount]]</f>
        <v>2.8380433405145102E-2</v>
      </c>
    </row>
    <row r="490" spans="1:9">
      <c r="A490" s="43" t="s">
        <v>501</v>
      </c>
      <c r="B490" s="45">
        <v>45510</v>
      </c>
      <c r="C490" t="str">
        <f>PROPER(Table1[[#This Row],[Region]])</f>
        <v>North</v>
      </c>
      <c r="D490" t="str">
        <f>PROPER(Table1[[#This Row],[Product Category]])</f>
        <v>Furniture</v>
      </c>
      <c r="E490">
        <f>ROUND(Table1[[#This Row],[Sales Amount]],1)</f>
        <v>2642.2</v>
      </c>
      <c r="F490">
        <f>Table1[[#This Row],[Quantity Sold]]</f>
        <v>9</v>
      </c>
      <c r="G490">
        <f>Table1[[#This Row],[Discount (%)]]</f>
        <v>20</v>
      </c>
      <c r="H490">
        <f>Table1[[#This Row],[Profit]]</f>
        <v>1152.94</v>
      </c>
      <c r="I490">
        <f>Table24610[[#This Row],[profit]]/Table24610[[#This Row],[Sales Amount]]</f>
        <v>0.43635606691393541</v>
      </c>
    </row>
    <row r="491" spans="1:9">
      <c r="A491" s="43" t="s">
        <v>502</v>
      </c>
      <c r="B491" s="45">
        <v>45511</v>
      </c>
      <c r="C491" t="str">
        <f>PROPER(Table1[[#This Row],[Region]])</f>
        <v>North</v>
      </c>
      <c r="D491" t="str">
        <f>PROPER(Table1[[#This Row],[Product Category]])</f>
        <v>Groceries</v>
      </c>
      <c r="E491">
        <f>ROUND(Table1[[#This Row],[Sales Amount]],1)</f>
        <v>89.8</v>
      </c>
      <c r="F491">
        <f>Table1[[#This Row],[Quantity Sold]]</f>
        <v>8</v>
      </c>
      <c r="G491">
        <f>Table1[[#This Row],[Discount (%)]]</f>
        <v>29</v>
      </c>
      <c r="H491">
        <f>Table1[[#This Row],[Profit]]</f>
        <v>1421.27</v>
      </c>
      <c r="I491">
        <f>Table24610[[#This Row],[profit]]/Table24610[[#This Row],[Sales Amount]]</f>
        <v>15.82706013363029</v>
      </c>
    </row>
    <row r="492" spans="1:9">
      <c r="A492" s="43" t="s">
        <v>503</v>
      </c>
      <c r="B492" s="45">
        <v>45512</v>
      </c>
      <c r="C492" t="str">
        <f>PROPER(Table1[[#This Row],[Region]])</f>
        <v>South</v>
      </c>
      <c r="D492" t="str">
        <f>PROPER(Table1[[#This Row],[Product Category]])</f>
        <v>Furniture</v>
      </c>
      <c r="E492">
        <f>ROUND(Table1[[#This Row],[Sales Amount]],1)</f>
        <v>2010.1</v>
      </c>
      <c r="F492">
        <f>Table1[[#This Row],[Quantity Sold]]</f>
        <v>31</v>
      </c>
      <c r="G492">
        <f>Table1[[#This Row],[Discount (%)]]</f>
        <v>13</v>
      </c>
      <c r="H492">
        <f>Table1[[#This Row],[Profit]]</f>
        <v>622.95000000000005</v>
      </c>
      <c r="I492">
        <f>Table24610[[#This Row],[profit]]/Table24610[[#This Row],[Sales Amount]]</f>
        <v>0.30990995472862048</v>
      </c>
    </row>
    <row r="493" spans="1:9">
      <c r="A493" s="43" t="s">
        <v>504</v>
      </c>
      <c r="B493" s="45">
        <v>45513</v>
      </c>
      <c r="C493" t="str">
        <f>PROPER(Table1[[#This Row],[Region]])</f>
        <v>East</v>
      </c>
      <c r="D493" t="str">
        <f>PROPER(Table1[[#This Row],[Product Category]])</f>
        <v>Groceries</v>
      </c>
      <c r="E493">
        <f>ROUND(Table1[[#This Row],[Sales Amount]],1)</f>
        <v>2175</v>
      </c>
      <c r="F493">
        <f>Table1[[#This Row],[Quantity Sold]]</f>
        <v>31</v>
      </c>
      <c r="G493">
        <f>Table1[[#This Row],[Discount (%)]]</f>
        <v>9</v>
      </c>
      <c r="H493">
        <f>Table1[[#This Row],[Profit]]</f>
        <v>1022.89</v>
      </c>
      <c r="I493">
        <f>Table24610[[#This Row],[profit]]/Table24610[[#This Row],[Sales Amount]]</f>
        <v>0.47029425287356319</v>
      </c>
    </row>
    <row r="494" spans="1:9">
      <c r="A494" s="43" t="s">
        <v>505</v>
      </c>
      <c r="B494" s="45">
        <v>45514</v>
      </c>
      <c r="C494" t="str">
        <f>PROPER(Table1[[#This Row],[Region]])</f>
        <v>South</v>
      </c>
      <c r="D494" t="str">
        <f>PROPER(Table1[[#This Row],[Product Category]])</f>
        <v>Groceries</v>
      </c>
      <c r="E494">
        <f>ROUND(Table1[[#This Row],[Sales Amount]],1)</f>
        <v>1684.3</v>
      </c>
      <c r="F494">
        <f>Table1[[#This Row],[Quantity Sold]]</f>
        <v>2</v>
      </c>
      <c r="G494">
        <f>Table1[[#This Row],[Discount (%)]]</f>
        <v>37</v>
      </c>
      <c r="H494">
        <f>Table1[[#This Row],[Profit]]</f>
        <v>1995.53</v>
      </c>
      <c r="I494">
        <f>Table24610[[#This Row],[profit]]/Table24610[[#This Row],[Sales Amount]]</f>
        <v>1.1847829959033427</v>
      </c>
    </row>
    <row r="495" spans="1:9">
      <c r="A495" s="43" t="s">
        <v>506</v>
      </c>
      <c r="B495" s="45">
        <v>45515</v>
      </c>
      <c r="C495" t="str">
        <f>PROPER(Table1[[#This Row],[Region]])</f>
        <v>North</v>
      </c>
      <c r="D495" t="str">
        <f>PROPER(Table1[[#This Row],[Product Category]])</f>
        <v>Clothing</v>
      </c>
      <c r="E495">
        <f>ROUND(Table1[[#This Row],[Sales Amount]],1)</f>
        <v>1246.9000000000001</v>
      </c>
      <c r="F495">
        <f>Table1[[#This Row],[Quantity Sold]]</f>
        <v>44</v>
      </c>
      <c r="G495">
        <f>Table1[[#This Row],[Discount (%)]]</f>
        <v>45</v>
      </c>
      <c r="H495">
        <f>Table1[[#This Row],[Profit]]</f>
        <v>1338.04</v>
      </c>
      <c r="I495">
        <f>Table24610[[#This Row],[profit]]/Table24610[[#This Row],[Sales Amount]]</f>
        <v>1.0730932713128558</v>
      </c>
    </row>
    <row r="496" spans="1:9">
      <c r="A496" s="43" t="s">
        <v>507</v>
      </c>
      <c r="B496" s="45">
        <v>45516</v>
      </c>
      <c r="C496" t="str">
        <f>PROPER(Table1[[#This Row],[Region]])</f>
        <v>East</v>
      </c>
      <c r="D496" t="str">
        <f>PROPER(Table1[[#This Row],[Product Category]])</f>
        <v>Clothing</v>
      </c>
      <c r="E496">
        <f>ROUND(Table1[[#This Row],[Sales Amount]],1)</f>
        <v>3341.2</v>
      </c>
      <c r="F496">
        <f>Table1[[#This Row],[Quantity Sold]]</f>
        <v>43</v>
      </c>
      <c r="G496">
        <f>Table1[[#This Row],[Discount (%)]]</f>
        <v>20</v>
      </c>
      <c r="H496">
        <f>Table1[[#This Row],[Profit]]</f>
        <v>1604.84</v>
      </c>
      <c r="I496">
        <f>Table24610[[#This Row],[profit]]/Table24610[[#This Row],[Sales Amount]]</f>
        <v>0.48031844846163058</v>
      </c>
    </row>
    <row r="497" spans="1:9">
      <c r="A497" s="43" t="s">
        <v>508</v>
      </c>
      <c r="B497" s="45">
        <v>45517</v>
      </c>
      <c r="C497" t="str">
        <f>PROPER(Table1[[#This Row],[Region]])</f>
        <v>East</v>
      </c>
      <c r="D497" t="str">
        <f>PROPER(Table1[[#This Row],[Product Category]])</f>
        <v>Sports</v>
      </c>
      <c r="E497">
        <f>ROUND(Table1[[#This Row],[Sales Amount]],1)</f>
        <v>734.1</v>
      </c>
      <c r="F497">
        <f>Table1[[#This Row],[Quantity Sold]]</f>
        <v>4</v>
      </c>
      <c r="G497">
        <f>Table1[[#This Row],[Discount (%)]]</f>
        <v>21</v>
      </c>
      <c r="H497">
        <f>Table1[[#This Row],[Profit]]</f>
        <v>1579.6</v>
      </c>
      <c r="I497">
        <f>Table24610[[#This Row],[profit]]/Table24610[[#This Row],[Sales Amount]]</f>
        <v>2.1517504427189755</v>
      </c>
    </row>
    <row r="498" spans="1:9">
      <c r="A498" s="43" t="s">
        <v>509</v>
      </c>
      <c r="B498" s="45">
        <v>45518</v>
      </c>
      <c r="C498" t="str">
        <f>PROPER(Table1[[#This Row],[Region]])</f>
        <v>East</v>
      </c>
      <c r="D498" t="str">
        <f>PROPER(Table1[[#This Row],[Product Category]])</f>
        <v>Clothing</v>
      </c>
      <c r="E498">
        <f>ROUND(Table1[[#This Row],[Sales Amount]],1)</f>
        <v>3713.2</v>
      </c>
      <c r="F498">
        <f>Table1[[#This Row],[Quantity Sold]]</f>
        <v>23</v>
      </c>
      <c r="G498">
        <f>Table1[[#This Row],[Discount (%)]]</f>
        <v>35</v>
      </c>
      <c r="H498">
        <f>Table1[[#This Row],[Profit]]</f>
        <v>778.03</v>
      </c>
      <c r="I498">
        <f>Table24610[[#This Row],[profit]]/Table24610[[#This Row],[Sales Amount]]</f>
        <v>0.20953086286760747</v>
      </c>
    </row>
    <row r="499" spans="1:9">
      <c r="A499" s="43" t="s">
        <v>510</v>
      </c>
      <c r="B499" s="45">
        <v>45519</v>
      </c>
      <c r="C499" t="str">
        <f>PROPER(Table1[[#This Row],[Region]])</f>
        <v>North</v>
      </c>
      <c r="D499" t="str">
        <f>PROPER(Table1[[#This Row],[Product Category]])</f>
        <v>Electronics</v>
      </c>
      <c r="E499">
        <f>ROUND(Table1[[#This Row],[Sales Amount]],1)</f>
        <v>1847.3</v>
      </c>
      <c r="F499">
        <f>Table1[[#This Row],[Quantity Sold]]</f>
        <v>49</v>
      </c>
      <c r="G499">
        <f>Table1[[#This Row],[Discount (%)]]</f>
        <v>44</v>
      </c>
      <c r="H499">
        <f>Table1[[#This Row],[Profit]]</f>
        <v>1068.56</v>
      </c>
      <c r="I499">
        <f>Table24610[[#This Row],[profit]]/Table24610[[#This Row],[Sales Amount]]</f>
        <v>0.5784442158826395</v>
      </c>
    </row>
    <row r="500" spans="1:9">
      <c r="A500" s="43" t="s">
        <v>511</v>
      </c>
      <c r="B500" s="45">
        <v>45520</v>
      </c>
      <c r="C500" t="str">
        <f>PROPER(Table1[[#This Row],[Region]])</f>
        <v>South</v>
      </c>
      <c r="D500" t="str">
        <f>PROPER(Table1[[#This Row],[Product Category]])</f>
        <v>Clothing</v>
      </c>
      <c r="E500">
        <f>ROUND(Table1[[#This Row],[Sales Amount]],1)</f>
        <v>1072.5999999999999</v>
      </c>
      <c r="F500">
        <f>Table1[[#This Row],[Quantity Sold]]</f>
        <v>33</v>
      </c>
      <c r="G500">
        <f>Table1[[#This Row],[Discount (%)]]</f>
        <v>9</v>
      </c>
      <c r="H500">
        <f>Table1[[#This Row],[Profit]]</f>
        <v>1702.79</v>
      </c>
      <c r="I500">
        <f>Table24610[[#This Row],[profit]]/Table24610[[#This Row],[Sales Amount]]</f>
        <v>1.587534961775126</v>
      </c>
    </row>
    <row r="501" spans="1:9">
      <c r="A501" s="43">
        <v>38640410</v>
      </c>
      <c r="B501" s="45">
        <v>45521</v>
      </c>
      <c r="C501" t="str">
        <f>PROPER(Table1[[#This Row],[Region]])</f>
        <v>North</v>
      </c>
      <c r="D501" t="str">
        <f>PROPER(Table1[[#This Row],[Product Category]])</f>
        <v>Electronics</v>
      </c>
      <c r="E501">
        <f>ROUND(Table1[[#This Row],[Sales Amount]],1)</f>
        <v>1290.4000000000001</v>
      </c>
      <c r="F501">
        <f>Table1[[#This Row],[Quantity Sold]]</f>
        <v>50</v>
      </c>
      <c r="G501">
        <f>Table1[[#This Row],[Discount (%)]]</f>
        <v>17</v>
      </c>
      <c r="H501">
        <f>Table1[[#This Row],[Profit]]</f>
        <v>1855.82</v>
      </c>
      <c r="I501">
        <f>Table24610[[#This Row],[profit]]/Table24610[[#This Row],[Sales Amount]]</f>
        <v>1.438174209547427</v>
      </c>
    </row>
    <row r="502" spans="1:9">
      <c r="A502" s="43" t="s">
        <v>512</v>
      </c>
      <c r="B502" s="45">
        <v>45522</v>
      </c>
      <c r="C502" t="str">
        <f>PROPER(Table1[[#This Row],[Region]])</f>
        <v>South</v>
      </c>
      <c r="D502" t="str">
        <f>PROPER(Table1[[#This Row],[Product Category]])</f>
        <v>Groceries</v>
      </c>
      <c r="E502">
        <f>ROUND(Table1[[#This Row],[Sales Amount]],1)</f>
        <v>594.70000000000005</v>
      </c>
      <c r="F502">
        <f>Table1[[#This Row],[Quantity Sold]]</f>
        <v>36</v>
      </c>
      <c r="G502">
        <f>Table1[[#This Row],[Discount (%)]]</f>
        <v>16</v>
      </c>
      <c r="H502">
        <f>Table1[[#This Row],[Profit]]</f>
        <v>1673.95</v>
      </c>
      <c r="I502">
        <f>Table24610[[#This Row],[profit]]/Table24610[[#This Row],[Sales Amount]]</f>
        <v>2.8147805616277113</v>
      </c>
    </row>
    <row r="503" spans="1:9">
      <c r="A503" s="43" t="s">
        <v>513</v>
      </c>
      <c r="B503" s="45">
        <v>45523</v>
      </c>
      <c r="C503" t="str">
        <f>PROPER(Table1[[#This Row],[Region]])</f>
        <v>West</v>
      </c>
      <c r="D503" t="str">
        <f>PROPER(Table1[[#This Row],[Product Category]])</f>
        <v>Groceries</v>
      </c>
      <c r="E503">
        <f>ROUND(Table1[[#This Row],[Sales Amount]],1)</f>
        <v>3029.4</v>
      </c>
      <c r="F503">
        <f>Table1[[#This Row],[Quantity Sold]]</f>
        <v>14</v>
      </c>
      <c r="G503">
        <f>Table1[[#This Row],[Discount (%)]]</f>
        <v>46</v>
      </c>
      <c r="H503">
        <f>Table1[[#This Row],[Profit]]</f>
        <v>731.82</v>
      </c>
      <c r="I503">
        <f>Table24610[[#This Row],[profit]]/Table24610[[#This Row],[Sales Amount]]</f>
        <v>0.24157258863141218</v>
      </c>
    </row>
    <row r="504" spans="1:9">
      <c r="A504" s="43" t="s">
        <v>514</v>
      </c>
      <c r="B504" s="45">
        <v>45524</v>
      </c>
      <c r="C504" t="str">
        <f>PROPER(Table1[[#This Row],[Region]])</f>
        <v>West</v>
      </c>
      <c r="D504" t="str">
        <f>PROPER(Table1[[#This Row],[Product Category]])</f>
        <v>Groceries</v>
      </c>
      <c r="E504">
        <f>ROUND(Table1[[#This Row],[Sales Amount]],1)</f>
        <v>1133.7</v>
      </c>
      <c r="F504">
        <f>Table1[[#This Row],[Quantity Sold]]</f>
        <v>41</v>
      </c>
      <c r="G504">
        <f>Table1[[#This Row],[Discount (%)]]</f>
        <v>5</v>
      </c>
      <c r="H504">
        <f>Table1[[#This Row],[Profit]]</f>
        <v>1083.6500000000001</v>
      </c>
      <c r="I504">
        <f>Table24610[[#This Row],[profit]]/Table24610[[#This Row],[Sales Amount]]</f>
        <v>0.95585251830290208</v>
      </c>
    </row>
    <row r="505" spans="1:9">
      <c r="A505" s="43" t="s">
        <v>515</v>
      </c>
      <c r="B505" s="45">
        <v>45525</v>
      </c>
      <c r="C505" t="str">
        <f>PROPER(Table1[[#This Row],[Region]])</f>
        <v>South</v>
      </c>
      <c r="D505" t="str">
        <f>PROPER(Table1[[#This Row],[Product Category]])</f>
        <v>Groceries</v>
      </c>
      <c r="E505">
        <f>ROUND(Table1[[#This Row],[Sales Amount]],1)</f>
        <v>1715.3</v>
      </c>
      <c r="F505">
        <f>Table1[[#This Row],[Quantity Sold]]</f>
        <v>12</v>
      </c>
      <c r="G505">
        <f>Table1[[#This Row],[Discount (%)]]</f>
        <v>12</v>
      </c>
      <c r="H505">
        <f>Table1[[#This Row],[Profit]]</f>
        <v>1454.94</v>
      </c>
      <c r="I505">
        <f>Table24610[[#This Row],[profit]]/Table24610[[#This Row],[Sales Amount]]</f>
        <v>0.84821314055850294</v>
      </c>
    </row>
    <row r="506" spans="1:9">
      <c r="A506" s="43" t="s">
        <v>516</v>
      </c>
      <c r="B506" s="45">
        <v>45526</v>
      </c>
      <c r="C506" t="str">
        <f>PROPER(Table1[[#This Row],[Region]])</f>
        <v>West</v>
      </c>
      <c r="D506" t="str">
        <f>PROPER(Table1[[#This Row],[Product Category]])</f>
        <v>Electronics</v>
      </c>
      <c r="E506">
        <f>ROUND(Table1[[#This Row],[Sales Amount]],1)</f>
        <v>3001.9</v>
      </c>
      <c r="F506">
        <f>Table1[[#This Row],[Quantity Sold]]</f>
        <v>45</v>
      </c>
      <c r="G506">
        <f>Table1[[#This Row],[Discount (%)]]</f>
        <v>41</v>
      </c>
      <c r="H506">
        <f>Table1[[#This Row],[Profit]]</f>
        <v>1125.27</v>
      </c>
      <c r="I506">
        <f>Table24610[[#This Row],[profit]]/Table24610[[#This Row],[Sales Amount]]</f>
        <v>0.37485259335754023</v>
      </c>
    </row>
    <row r="507" spans="1:9">
      <c r="A507" s="43" t="s">
        <v>517</v>
      </c>
      <c r="B507" s="45">
        <v>45527</v>
      </c>
      <c r="C507" t="str">
        <f>PROPER(Table1[[#This Row],[Region]])</f>
        <v>East</v>
      </c>
      <c r="D507" t="str">
        <f>PROPER(Table1[[#This Row],[Product Category]])</f>
        <v>Groceries</v>
      </c>
      <c r="E507">
        <f>ROUND(Table1[[#This Row],[Sales Amount]],1)</f>
        <v>3981.2</v>
      </c>
      <c r="F507">
        <f>Table1[[#This Row],[Quantity Sold]]</f>
        <v>43</v>
      </c>
      <c r="G507">
        <f>Table1[[#This Row],[Discount (%)]]</f>
        <v>34</v>
      </c>
      <c r="H507">
        <f>Table1[[#This Row],[Profit]]</f>
        <v>1545.1</v>
      </c>
      <c r="I507">
        <f>Table24610[[#This Row],[profit]]/Table24610[[#This Row],[Sales Amount]]</f>
        <v>0.38809906560835927</v>
      </c>
    </row>
    <row r="508" spans="1:9">
      <c r="A508" s="43" t="s">
        <v>518</v>
      </c>
      <c r="B508" s="45">
        <v>45528</v>
      </c>
      <c r="C508" t="str">
        <f>PROPER(Table1[[#This Row],[Region]])</f>
        <v>South</v>
      </c>
      <c r="D508" t="str">
        <f>PROPER(Table1[[#This Row],[Product Category]])</f>
        <v>Furniture</v>
      </c>
      <c r="E508">
        <f>ROUND(Table1[[#This Row],[Sales Amount]],1)</f>
        <v>4835.7</v>
      </c>
      <c r="F508">
        <f>Table1[[#This Row],[Quantity Sold]]</f>
        <v>17</v>
      </c>
      <c r="G508">
        <f>Table1[[#This Row],[Discount (%)]]</f>
        <v>15</v>
      </c>
      <c r="H508">
        <f>Table1[[#This Row],[Profit]]</f>
        <v>140.03</v>
      </c>
      <c r="I508">
        <f>Table24610[[#This Row],[profit]]/Table24610[[#This Row],[Sales Amount]]</f>
        <v>2.895754492627748E-2</v>
      </c>
    </row>
    <row r="509" spans="1:9">
      <c r="A509" s="43" t="s">
        <v>519</v>
      </c>
      <c r="B509" s="45">
        <v>45529</v>
      </c>
      <c r="C509" t="str">
        <f>PROPER(Table1[[#This Row],[Region]])</f>
        <v>West</v>
      </c>
      <c r="D509" t="str">
        <f>PROPER(Table1[[#This Row],[Product Category]])</f>
        <v>Furniture</v>
      </c>
      <c r="E509">
        <f>ROUND(Table1[[#This Row],[Sales Amount]],1)</f>
        <v>807.6</v>
      </c>
      <c r="F509">
        <f>Table1[[#This Row],[Quantity Sold]]</f>
        <v>26</v>
      </c>
      <c r="G509">
        <f>Table1[[#This Row],[Discount (%)]]</f>
        <v>9</v>
      </c>
      <c r="H509">
        <f>Table1[[#This Row],[Profit]]</f>
        <v>1887.56</v>
      </c>
      <c r="I509">
        <f>Table24610[[#This Row],[profit]]/Table24610[[#This Row],[Sales Amount]]</f>
        <v>2.337246161466072</v>
      </c>
    </row>
    <row r="510" spans="1:9">
      <c r="A510" s="43" t="s">
        <v>520</v>
      </c>
      <c r="B510" s="45">
        <v>45530</v>
      </c>
      <c r="C510" t="str">
        <f>PROPER(Table1[[#This Row],[Region]])</f>
        <v>South</v>
      </c>
      <c r="D510" t="str">
        <f>PROPER(Table1[[#This Row],[Product Category]])</f>
        <v>Electronics</v>
      </c>
      <c r="E510">
        <f>ROUND(Table1[[#This Row],[Sales Amount]],1)</f>
        <v>4846.7</v>
      </c>
      <c r="F510">
        <f>Table1[[#This Row],[Quantity Sold]]</f>
        <v>48</v>
      </c>
      <c r="G510">
        <f>Table1[[#This Row],[Discount (%)]]</f>
        <v>13</v>
      </c>
      <c r="H510">
        <f>Table1[[#This Row],[Profit]]</f>
        <v>484.77</v>
      </c>
      <c r="I510">
        <f>Table24610[[#This Row],[profit]]/Table24610[[#This Row],[Sales Amount]]</f>
        <v>0.10002063259537418</v>
      </c>
    </row>
    <row r="511" spans="1:9">
      <c r="A511" s="43" t="s">
        <v>521</v>
      </c>
      <c r="B511" s="45">
        <v>45531</v>
      </c>
      <c r="C511" t="str">
        <f>PROPER(Table1[[#This Row],[Region]])</f>
        <v>South</v>
      </c>
      <c r="D511" t="str">
        <f>PROPER(Table1[[#This Row],[Product Category]])</f>
        <v>Electronics</v>
      </c>
      <c r="E511">
        <f>ROUND(Table1[[#This Row],[Sales Amount]],1)</f>
        <v>942.5</v>
      </c>
      <c r="F511">
        <f>Table1[[#This Row],[Quantity Sold]]</f>
        <v>27</v>
      </c>
      <c r="G511">
        <f>Table1[[#This Row],[Discount (%)]]</f>
        <v>29</v>
      </c>
      <c r="H511">
        <f>Table1[[#This Row],[Profit]]</f>
        <v>234.32</v>
      </c>
      <c r="I511">
        <f>Table24610[[#This Row],[profit]]/Table24610[[#This Row],[Sales Amount]]</f>
        <v>0.2486153846153846</v>
      </c>
    </row>
    <row r="512" spans="1:9">
      <c r="A512" s="43" t="s">
        <v>522</v>
      </c>
      <c r="B512" s="45">
        <v>45532</v>
      </c>
      <c r="C512" t="str">
        <f>PROPER(Table1[[#This Row],[Region]])</f>
        <v>North</v>
      </c>
      <c r="D512" t="str">
        <f>PROPER(Table1[[#This Row],[Product Category]])</f>
        <v>Groceries</v>
      </c>
      <c r="E512">
        <f>ROUND(Table1[[#This Row],[Sales Amount]],1)</f>
        <v>4468.1000000000004</v>
      </c>
      <c r="F512">
        <f>Table1[[#This Row],[Quantity Sold]]</f>
        <v>31</v>
      </c>
      <c r="G512">
        <f>Table1[[#This Row],[Discount (%)]]</f>
        <v>27</v>
      </c>
      <c r="H512">
        <f>Table1[[#This Row],[Profit]]</f>
        <v>413.69</v>
      </c>
      <c r="I512">
        <f>Table24610[[#This Row],[profit]]/Table24610[[#This Row],[Sales Amount]]</f>
        <v>9.2587453279917631E-2</v>
      </c>
    </row>
    <row r="513" spans="1:9">
      <c r="A513" s="43" t="s">
        <v>523</v>
      </c>
      <c r="B513" s="45">
        <v>45533</v>
      </c>
      <c r="C513" t="str">
        <f>PROPER(Table1[[#This Row],[Region]])</f>
        <v>North</v>
      </c>
      <c r="D513" t="str">
        <f>PROPER(Table1[[#This Row],[Product Category]])</f>
        <v>Electronics</v>
      </c>
      <c r="E513">
        <f>ROUND(Table1[[#This Row],[Sales Amount]],1)</f>
        <v>1539.4</v>
      </c>
      <c r="F513">
        <f>Table1[[#This Row],[Quantity Sold]]</f>
        <v>41</v>
      </c>
      <c r="G513">
        <f>Table1[[#This Row],[Discount (%)]]</f>
        <v>24</v>
      </c>
      <c r="H513">
        <f>Table1[[#This Row],[Profit]]</f>
        <v>735.2</v>
      </c>
      <c r="I513">
        <f>Table24610[[#This Row],[profit]]/Table24610[[#This Row],[Sales Amount]]</f>
        <v>0.47758867091074447</v>
      </c>
    </row>
    <row r="514" spans="1:9">
      <c r="A514" s="43" t="s">
        <v>524</v>
      </c>
      <c r="B514" s="45">
        <v>45534</v>
      </c>
      <c r="C514" t="str">
        <f>PROPER(Table1[[#This Row],[Region]])</f>
        <v>West</v>
      </c>
      <c r="D514" t="str">
        <f>PROPER(Table1[[#This Row],[Product Category]])</f>
        <v>Electronics</v>
      </c>
      <c r="E514">
        <f>ROUND(Table1[[#This Row],[Sales Amount]],1)</f>
        <v>4432.7</v>
      </c>
      <c r="F514">
        <f>Table1[[#This Row],[Quantity Sold]]</f>
        <v>17</v>
      </c>
      <c r="G514">
        <f>Table1[[#This Row],[Discount (%)]]</f>
        <v>2</v>
      </c>
      <c r="H514">
        <f>Table1[[#This Row],[Profit]]</f>
        <v>70.95</v>
      </c>
      <c r="I514">
        <f>Table24610[[#This Row],[profit]]/Table24610[[#This Row],[Sales Amount]]</f>
        <v>1.6006045976492883E-2</v>
      </c>
    </row>
    <row r="515" spans="1:9">
      <c r="A515" s="43" t="s">
        <v>525</v>
      </c>
      <c r="B515" s="45">
        <v>45535</v>
      </c>
      <c r="C515" t="str">
        <f>PROPER(Table1[[#This Row],[Region]])</f>
        <v>North</v>
      </c>
      <c r="D515" t="str">
        <f>PROPER(Table1[[#This Row],[Product Category]])</f>
        <v>Sports</v>
      </c>
      <c r="E515">
        <f>ROUND(Table1[[#This Row],[Sales Amount]],1)</f>
        <v>3665.8</v>
      </c>
      <c r="F515">
        <f>Table1[[#This Row],[Quantity Sold]]</f>
        <v>19</v>
      </c>
      <c r="G515">
        <f>Table1[[#This Row],[Discount (%)]]</f>
        <v>26</v>
      </c>
      <c r="H515">
        <f>Table1[[#This Row],[Profit]]</f>
        <v>1962.26</v>
      </c>
      <c r="I515">
        <f>Table24610[[#This Row],[profit]]/Table24610[[#This Row],[Sales Amount]]</f>
        <v>0.53528834088057176</v>
      </c>
    </row>
    <row r="516" spans="1:9">
      <c r="A516" s="43" t="s">
        <v>526</v>
      </c>
      <c r="B516" s="45">
        <v>45536</v>
      </c>
      <c r="C516" t="str">
        <f>PROPER(Table1[[#This Row],[Region]])</f>
        <v>East</v>
      </c>
      <c r="D516" t="str">
        <f>PROPER(Table1[[#This Row],[Product Category]])</f>
        <v>Sports</v>
      </c>
      <c r="E516">
        <f>ROUND(Table1[[#This Row],[Sales Amount]],1)</f>
        <v>3570.6</v>
      </c>
      <c r="F516">
        <f>Table1[[#This Row],[Quantity Sold]]</f>
        <v>4</v>
      </c>
      <c r="G516">
        <f>Table1[[#This Row],[Discount (%)]]</f>
        <v>23</v>
      </c>
      <c r="H516">
        <f>Table1[[#This Row],[Profit]]</f>
        <v>819.96</v>
      </c>
      <c r="I516">
        <f>Table24610[[#This Row],[profit]]/Table24610[[#This Row],[Sales Amount]]</f>
        <v>0.22964207696185518</v>
      </c>
    </row>
    <row r="517" spans="1:9">
      <c r="A517" s="43" t="s">
        <v>527</v>
      </c>
      <c r="B517" s="45">
        <v>45537</v>
      </c>
      <c r="C517" t="str">
        <f>PROPER(Table1[[#This Row],[Region]])</f>
        <v>South</v>
      </c>
      <c r="D517" t="str">
        <f>PROPER(Table1[[#This Row],[Product Category]])</f>
        <v>Clothing</v>
      </c>
      <c r="E517">
        <f>ROUND(Table1[[#This Row],[Sales Amount]],1)</f>
        <v>1365.4</v>
      </c>
      <c r="F517">
        <f>Table1[[#This Row],[Quantity Sold]]</f>
        <v>49</v>
      </c>
      <c r="G517">
        <f>Table1[[#This Row],[Discount (%)]]</f>
        <v>49</v>
      </c>
      <c r="H517">
        <f>Table1[[#This Row],[Profit]]</f>
        <v>966.61</v>
      </c>
      <c r="I517">
        <f>Table24610[[#This Row],[profit]]/Table24610[[#This Row],[Sales Amount]]</f>
        <v>0.70793174161417893</v>
      </c>
    </row>
    <row r="518" spans="1:9">
      <c r="A518" s="43" t="s">
        <v>528</v>
      </c>
      <c r="B518" s="45">
        <v>45538</v>
      </c>
      <c r="C518" t="str">
        <f>PROPER(Table1[[#This Row],[Region]])</f>
        <v>North</v>
      </c>
      <c r="D518" t="str">
        <f>PROPER(Table1[[#This Row],[Product Category]])</f>
        <v>Clothing</v>
      </c>
      <c r="E518">
        <f>ROUND(Table1[[#This Row],[Sales Amount]],1)</f>
        <v>2187.3000000000002</v>
      </c>
      <c r="F518">
        <f>Table1[[#This Row],[Quantity Sold]]</f>
        <v>41</v>
      </c>
      <c r="G518">
        <f>Table1[[#This Row],[Discount (%)]]</f>
        <v>33</v>
      </c>
      <c r="H518">
        <f>Table1[[#This Row],[Profit]]</f>
        <v>891.68</v>
      </c>
      <c r="I518">
        <f>Table24610[[#This Row],[profit]]/Table24610[[#This Row],[Sales Amount]]</f>
        <v>0.40766241484935761</v>
      </c>
    </row>
    <row r="519" spans="1:9">
      <c r="A519" s="43" t="s">
        <v>529</v>
      </c>
      <c r="B519" s="45">
        <v>45539</v>
      </c>
      <c r="C519" t="str">
        <f>PROPER(Table1[[#This Row],[Region]])</f>
        <v>North</v>
      </c>
      <c r="D519" t="str">
        <f>PROPER(Table1[[#This Row],[Product Category]])</f>
        <v>Clothing</v>
      </c>
      <c r="E519">
        <f>ROUND(Table1[[#This Row],[Sales Amount]],1)</f>
        <v>4619.6000000000004</v>
      </c>
      <c r="F519">
        <f>Table1[[#This Row],[Quantity Sold]]</f>
        <v>34</v>
      </c>
      <c r="G519">
        <f>Table1[[#This Row],[Discount (%)]]</f>
        <v>7</v>
      </c>
      <c r="H519">
        <f>Table1[[#This Row],[Profit]]</f>
        <v>1034.5</v>
      </c>
      <c r="I519">
        <f>Table24610[[#This Row],[profit]]/Table24610[[#This Row],[Sales Amount]]</f>
        <v>0.22393713741449475</v>
      </c>
    </row>
    <row r="520" spans="1:9">
      <c r="A520" s="43" t="s">
        <v>530</v>
      </c>
      <c r="B520" s="45">
        <v>45540</v>
      </c>
      <c r="C520" t="str">
        <f>PROPER(Table1[[#This Row],[Region]])</f>
        <v>West</v>
      </c>
      <c r="D520" t="str">
        <f>PROPER(Table1[[#This Row],[Product Category]])</f>
        <v>Sports</v>
      </c>
      <c r="E520">
        <f>ROUND(Table1[[#This Row],[Sales Amount]],1)</f>
        <v>666</v>
      </c>
      <c r="F520">
        <f>Table1[[#This Row],[Quantity Sold]]</f>
        <v>20</v>
      </c>
      <c r="G520">
        <f>Table1[[#This Row],[Discount (%)]]</f>
        <v>25</v>
      </c>
      <c r="H520">
        <f>Table1[[#This Row],[Profit]]</f>
        <v>615.03</v>
      </c>
      <c r="I520">
        <f>Table24610[[#This Row],[profit]]/Table24610[[#This Row],[Sales Amount]]</f>
        <v>0.92346846846846842</v>
      </c>
    </row>
    <row r="521" spans="1:9">
      <c r="A521" s="43" t="s">
        <v>531</v>
      </c>
      <c r="B521" s="45">
        <v>45541</v>
      </c>
      <c r="C521" t="str">
        <f>PROPER(Table1[[#This Row],[Region]])</f>
        <v>South</v>
      </c>
      <c r="D521" t="str">
        <f>PROPER(Table1[[#This Row],[Product Category]])</f>
        <v>Clothing</v>
      </c>
      <c r="E521">
        <f>ROUND(Table1[[#This Row],[Sales Amount]],1)</f>
        <v>2224.1999999999998</v>
      </c>
      <c r="F521">
        <f>Table1[[#This Row],[Quantity Sold]]</f>
        <v>37</v>
      </c>
      <c r="G521">
        <f>Table1[[#This Row],[Discount (%)]]</f>
        <v>47</v>
      </c>
      <c r="H521">
        <f>Table1[[#This Row],[Profit]]</f>
        <v>407.87</v>
      </c>
      <c r="I521">
        <f>Table24610[[#This Row],[profit]]/Table24610[[#This Row],[Sales Amount]]</f>
        <v>0.18337829331894615</v>
      </c>
    </row>
    <row r="522" spans="1:9">
      <c r="A522" s="43" t="s">
        <v>532</v>
      </c>
      <c r="B522" s="45">
        <v>45542</v>
      </c>
      <c r="C522" t="str">
        <f>PROPER(Table1[[#This Row],[Region]])</f>
        <v>South</v>
      </c>
      <c r="D522" t="str">
        <f>PROPER(Table1[[#This Row],[Product Category]])</f>
        <v>Furniture</v>
      </c>
      <c r="E522">
        <f>ROUND(Table1[[#This Row],[Sales Amount]],1)</f>
        <v>1552</v>
      </c>
      <c r="F522">
        <f>Table1[[#This Row],[Quantity Sold]]</f>
        <v>18</v>
      </c>
      <c r="G522">
        <f>Table1[[#This Row],[Discount (%)]]</f>
        <v>24</v>
      </c>
      <c r="H522">
        <f>Table1[[#This Row],[Profit]]</f>
        <v>1316.94</v>
      </c>
      <c r="I522">
        <f>Table24610[[#This Row],[profit]]/Table24610[[#This Row],[Sales Amount]]</f>
        <v>0.84854381443298976</v>
      </c>
    </row>
    <row r="523" spans="1:9">
      <c r="A523" s="43" t="s">
        <v>533</v>
      </c>
      <c r="B523" s="45">
        <v>45543</v>
      </c>
      <c r="C523" t="str">
        <f>PROPER(Table1[[#This Row],[Region]])</f>
        <v>South</v>
      </c>
      <c r="D523" t="str">
        <f>PROPER(Table1[[#This Row],[Product Category]])</f>
        <v>Electronics</v>
      </c>
      <c r="E523">
        <f>ROUND(Table1[[#This Row],[Sales Amount]],1)</f>
        <v>2958.9</v>
      </c>
      <c r="F523">
        <f>Table1[[#This Row],[Quantity Sold]]</f>
        <v>44</v>
      </c>
      <c r="G523">
        <f>Table1[[#This Row],[Discount (%)]]</f>
        <v>37</v>
      </c>
      <c r="H523">
        <f>Table1[[#This Row],[Profit]]</f>
        <v>1330.37</v>
      </c>
      <c r="I523">
        <f>Table24610[[#This Row],[profit]]/Table24610[[#This Row],[Sales Amount]]</f>
        <v>0.44961641150427517</v>
      </c>
    </row>
    <row r="524" spans="1:9">
      <c r="A524" s="43" t="s">
        <v>534</v>
      </c>
      <c r="B524" s="45">
        <v>45544</v>
      </c>
      <c r="C524" t="str">
        <f>PROPER(Table1[[#This Row],[Region]])</f>
        <v>South</v>
      </c>
      <c r="D524" t="str">
        <f>PROPER(Table1[[#This Row],[Product Category]])</f>
        <v>Groceries</v>
      </c>
      <c r="E524">
        <f>ROUND(Table1[[#This Row],[Sales Amount]],1)</f>
        <v>4314.8999999999996</v>
      </c>
      <c r="F524">
        <f>Table1[[#This Row],[Quantity Sold]]</f>
        <v>39</v>
      </c>
      <c r="G524">
        <f>Table1[[#This Row],[Discount (%)]]</f>
        <v>40</v>
      </c>
      <c r="H524">
        <f>Table1[[#This Row],[Profit]]</f>
        <v>1365.13</v>
      </c>
      <c r="I524">
        <f>Table24610[[#This Row],[profit]]/Table24610[[#This Row],[Sales Amount]]</f>
        <v>0.31637581403972287</v>
      </c>
    </row>
    <row r="525" spans="1:9">
      <c r="A525" s="43" t="s">
        <v>535</v>
      </c>
      <c r="B525" s="45">
        <v>45545</v>
      </c>
      <c r="C525" t="str">
        <f>PROPER(Table1[[#This Row],[Region]])</f>
        <v>West</v>
      </c>
      <c r="D525" t="str">
        <f>PROPER(Table1[[#This Row],[Product Category]])</f>
        <v>Sports</v>
      </c>
      <c r="E525">
        <f>ROUND(Table1[[#This Row],[Sales Amount]],1)</f>
        <v>1496</v>
      </c>
      <c r="F525">
        <f>Table1[[#This Row],[Quantity Sold]]</f>
        <v>41</v>
      </c>
      <c r="G525">
        <f>Table1[[#This Row],[Discount (%)]]</f>
        <v>15</v>
      </c>
      <c r="H525">
        <f>Table1[[#This Row],[Profit]]</f>
        <v>106.27</v>
      </c>
      <c r="I525">
        <f>Table24610[[#This Row],[profit]]/Table24610[[#This Row],[Sales Amount]]</f>
        <v>7.1036096256684486E-2</v>
      </c>
    </row>
    <row r="526" spans="1:9">
      <c r="A526" s="43" t="s">
        <v>536</v>
      </c>
      <c r="B526" s="45">
        <v>45546</v>
      </c>
      <c r="C526" t="str">
        <f>PROPER(Table1[[#This Row],[Region]])</f>
        <v>West</v>
      </c>
      <c r="D526" t="str">
        <f>PROPER(Table1[[#This Row],[Product Category]])</f>
        <v>Furniture</v>
      </c>
      <c r="E526">
        <f>ROUND(Table1[[#This Row],[Sales Amount]],1)</f>
        <v>4212</v>
      </c>
      <c r="F526">
        <f>Table1[[#This Row],[Quantity Sold]]</f>
        <v>38</v>
      </c>
      <c r="G526">
        <f>Table1[[#This Row],[Discount (%)]]</f>
        <v>20</v>
      </c>
      <c r="H526">
        <f>Table1[[#This Row],[Profit]]</f>
        <v>737.78</v>
      </c>
      <c r="I526">
        <f>Table24610[[#This Row],[profit]]/Table24610[[#This Row],[Sales Amount]]</f>
        <v>0.17516144349477683</v>
      </c>
    </row>
    <row r="527" spans="1:9">
      <c r="A527" s="43" t="s">
        <v>537</v>
      </c>
      <c r="B527" s="45">
        <v>45547</v>
      </c>
      <c r="C527" t="str">
        <f>PROPER(Table1[[#This Row],[Region]])</f>
        <v>West</v>
      </c>
      <c r="D527" t="str">
        <f>PROPER(Table1[[#This Row],[Product Category]])</f>
        <v>Sports</v>
      </c>
      <c r="E527">
        <f>ROUND(Table1[[#This Row],[Sales Amount]],1)</f>
        <v>3878.9</v>
      </c>
      <c r="F527">
        <f>Table1[[#This Row],[Quantity Sold]]</f>
        <v>40</v>
      </c>
      <c r="G527">
        <f>Table1[[#This Row],[Discount (%)]]</f>
        <v>48</v>
      </c>
      <c r="H527">
        <f>Table1[[#This Row],[Profit]]</f>
        <v>1048.33</v>
      </c>
      <c r="I527">
        <f>Table24610[[#This Row],[profit]]/Table24610[[#This Row],[Sales Amount]]</f>
        <v>0.27026476578411401</v>
      </c>
    </row>
    <row r="528" spans="1:9">
      <c r="A528" s="43" t="s">
        <v>538</v>
      </c>
      <c r="B528" s="45">
        <v>45548</v>
      </c>
      <c r="C528" t="str">
        <f>PROPER(Table1[[#This Row],[Region]])</f>
        <v>North</v>
      </c>
      <c r="D528" t="str">
        <f>PROPER(Table1[[#This Row],[Product Category]])</f>
        <v>Electronics</v>
      </c>
      <c r="E528">
        <f>ROUND(Table1[[#This Row],[Sales Amount]],1)</f>
        <v>1979.4</v>
      </c>
      <c r="F528">
        <f>Table1[[#This Row],[Quantity Sold]]</f>
        <v>21</v>
      </c>
      <c r="G528">
        <f>Table1[[#This Row],[Discount (%)]]</f>
        <v>13</v>
      </c>
      <c r="H528">
        <f>Table1[[#This Row],[Profit]]</f>
        <v>907.03</v>
      </c>
      <c r="I528">
        <f>Table24610[[#This Row],[profit]]/Table24610[[#This Row],[Sales Amount]]</f>
        <v>0.45823481863190862</v>
      </c>
    </row>
    <row r="529" spans="1:9">
      <c r="A529" s="43" t="s">
        <v>539</v>
      </c>
      <c r="B529" s="45">
        <v>45549</v>
      </c>
      <c r="C529" t="str">
        <f>PROPER(Table1[[#This Row],[Region]])</f>
        <v>North</v>
      </c>
      <c r="D529" t="str">
        <f>PROPER(Table1[[#This Row],[Product Category]])</f>
        <v>Furniture</v>
      </c>
      <c r="E529">
        <f>ROUND(Table1[[#This Row],[Sales Amount]],1)</f>
        <v>306.8</v>
      </c>
      <c r="F529">
        <f>Table1[[#This Row],[Quantity Sold]]</f>
        <v>10</v>
      </c>
      <c r="G529">
        <f>Table1[[#This Row],[Discount (%)]]</f>
        <v>16</v>
      </c>
      <c r="H529">
        <f>Table1[[#This Row],[Profit]]</f>
        <v>1607.25</v>
      </c>
      <c r="I529">
        <f>Table24610[[#This Row],[profit]]/Table24610[[#This Row],[Sales Amount]]</f>
        <v>5.238754889178618</v>
      </c>
    </row>
    <row r="530" spans="1:9">
      <c r="A530" s="43" t="s">
        <v>540</v>
      </c>
      <c r="B530" s="45">
        <v>45550</v>
      </c>
      <c r="C530" t="str">
        <f>PROPER(Table1[[#This Row],[Region]])</f>
        <v>North</v>
      </c>
      <c r="D530" t="str">
        <f>PROPER(Table1[[#This Row],[Product Category]])</f>
        <v>Clothing</v>
      </c>
      <c r="E530">
        <f>ROUND(Table1[[#This Row],[Sales Amount]],1)</f>
        <v>1511.4</v>
      </c>
      <c r="F530">
        <f>Table1[[#This Row],[Quantity Sold]]</f>
        <v>37</v>
      </c>
      <c r="G530">
        <f>Table1[[#This Row],[Discount (%)]]</f>
        <v>3</v>
      </c>
      <c r="H530">
        <f>Table1[[#This Row],[Profit]]</f>
        <v>1648.83</v>
      </c>
      <c r="I530">
        <f>Table24610[[#This Row],[profit]]/Table24610[[#This Row],[Sales Amount]]</f>
        <v>1.0909289400555775</v>
      </c>
    </row>
    <row r="531" spans="1:9">
      <c r="A531" s="43" t="s">
        <v>541</v>
      </c>
      <c r="B531" s="45">
        <v>45551</v>
      </c>
      <c r="C531" t="str">
        <f>PROPER(Table1[[#This Row],[Region]])</f>
        <v>West</v>
      </c>
      <c r="D531" t="str">
        <f>PROPER(Table1[[#This Row],[Product Category]])</f>
        <v>Electronics</v>
      </c>
      <c r="E531">
        <f>ROUND(Table1[[#This Row],[Sales Amount]],1)</f>
        <v>3419.3</v>
      </c>
      <c r="F531">
        <f>Table1[[#This Row],[Quantity Sold]]</f>
        <v>3</v>
      </c>
      <c r="G531">
        <f>Table1[[#This Row],[Discount (%)]]</f>
        <v>41</v>
      </c>
      <c r="H531">
        <f>Table1[[#This Row],[Profit]]</f>
        <v>1524.02</v>
      </c>
      <c r="I531">
        <f>Table24610[[#This Row],[profit]]/Table24610[[#This Row],[Sales Amount]]</f>
        <v>0.44571111046120548</v>
      </c>
    </row>
    <row r="532" spans="1:9">
      <c r="A532" s="43" t="s">
        <v>542</v>
      </c>
      <c r="B532" s="45">
        <v>45552</v>
      </c>
      <c r="C532" t="str">
        <f>PROPER(Table1[[#This Row],[Region]])</f>
        <v>North</v>
      </c>
      <c r="D532" t="str">
        <f>PROPER(Table1[[#This Row],[Product Category]])</f>
        <v>Furniture</v>
      </c>
      <c r="E532">
        <f>ROUND(Table1[[#This Row],[Sales Amount]],1)</f>
        <v>4656.7</v>
      </c>
      <c r="F532">
        <f>Table1[[#This Row],[Quantity Sold]]</f>
        <v>10</v>
      </c>
      <c r="G532">
        <f>Table1[[#This Row],[Discount (%)]]</f>
        <v>41</v>
      </c>
      <c r="H532">
        <f>Table1[[#This Row],[Profit]]</f>
        <v>1672.8</v>
      </c>
      <c r="I532">
        <f>Table24610[[#This Row],[profit]]/Table24610[[#This Row],[Sales Amount]]</f>
        <v>0.35922434341915949</v>
      </c>
    </row>
    <row r="533" spans="1:9">
      <c r="A533" s="43" t="s">
        <v>544</v>
      </c>
      <c r="B533" s="45">
        <v>45553</v>
      </c>
      <c r="C533" t="str">
        <f>PROPER(Table1[[#This Row],[Region]])</f>
        <v>East</v>
      </c>
      <c r="D533" t="str">
        <f>PROPER(Table1[[#This Row],[Product Category]])</f>
        <v>Groceries</v>
      </c>
      <c r="E533">
        <f>ROUND(Table1[[#This Row],[Sales Amount]],1)</f>
        <v>414.9</v>
      </c>
      <c r="F533">
        <f>Table1[[#This Row],[Quantity Sold]]</f>
        <v>49</v>
      </c>
      <c r="G533">
        <f>Table1[[#This Row],[Discount (%)]]</f>
        <v>14</v>
      </c>
      <c r="H533">
        <f>Table1[[#This Row],[Profit]]</f>
        <v>962.56</v>
      </c>
      <c r="I533">
        <f>Table24610[[#This Row],[profit]]/Table24610[[#This Row],[Sales Amount]]</f>
        <v>2.3199807182453602</v>
      </c>
    </row>
    <row r="534" spans="1:9">
      <c r="A534" s="43" t="s">
        <v>545</v>
      </c>
      <c r="B534" s="45">
        <v>45554</v>
      </c>
      <c r="C534" t="str">
        <f>PROPER(Table1[[#This Row],[Region]])</f>
        <v>East</v>
      </c>
      <c r="D534" t="str">
        <f>PROPER(Table1[[#This Row],[Product Category]])</f>
        <v>Groceries</v>
      </c>
      <c r="E534">
        <f>ROUND(Table1[[#This Row],[Sales Amount]],1)</f>
        <v>886.6</v>
      </c>
      <c r="F534">
        <f>Table1[[#This Row],[Quantity Sold]]</f>
        <v>15</v>
      </c>
      <c r="G534">
        <f>Table1[[#This Row],[Discount (%)]]</f>
        <v>10</v>
      </c>
      <c r="H534">
        <f>Table1[[#This Row],[Profit]]</f>
        <v>1483.68</v>
      </c>
      <c r="I534">
        <f>Table24610[[#This Row],[profit]]/Table24610[[#This Row],[Sales Amount]]</f>
        <v>1.6734491315136477</v>
      </c>
    </row>
    <row r="535" spans="1:9">
      <c r="A535" s="43" t="s">
        <v>546</v>
      </c>
      <c r="B535" s="45">
        <v>45555</v>
      </c>
      <c r="C535" t="str">
        <f>PROPER(Table1[[#This Row],[Region]])</f>
        <v>South</v>
      </c>
      <c r="D535" t="str">
        <f>PROPER(Table1[[#This Row],[Product Category]])</f>
        <v>Groceries</v>
      </c>
      <c r="E535">
        <f>ROUND(Table1[[#This Row],[Sales Amount]],1)</f>
        <v>1043.8</v>
      </c>
      <c r="F535">
        <f>Table1[[#This Row],[Quantity Sold]]</f>
        <v>15</v>
      </c>
      <c r="G535">
        <f>Table1[[#This Row],[Discount (%)]]</f>
        <v>40</v>
      </c>
      <c r="H535">
        <f>Table1[[#This Row],[Profit]]</f>
        <v>409.33</v>
      </c>
      <c r="I535">
        <f>Table24610[[#This Row],[profit]]/Table24610[[#This Row],[Sales Amount]]</f>
        <v>0.39215366928530371</v>
      </c>
    </row>
    <row r="536" spans="1:9">
      <c r="A536" s="43" t="s">
        <v>547</v>
      </c>
      <c r="B536" s="45">
        <v>45556</v>
      </c>
      <c r="C536" t="str">
        <f>PROPER(Table1[[#This Row],[Region]])</f>
        <v>East</v>
      </c>
      <c r="D536" t="str">
        <f>PROPER(Table1[[#This Row],[Product Category]])</f>
        <v>Furniture</v>
      </c>
      <c r="E536">
        <f>ROUND(Table1[[#This Row],[Sales Amount]],1)</f>
        <v>1549.7</v>
      </c>
      <c r="F536">
        <f>Table1[[#This Row],[Quantity Sold]]</f>
        <v>37</v>
      </c>
      <c r="G536">
        <f>Table1[[#This Row],[Discount (%)]]</f>
        <v>46</v>
      </c>
      <c r="H536">
        <f>Table1[[#This Row],[Profit]]</f>
        <v>1238.28</v>
      </c>
      <c r="I536">
        <f>Table24610[[#This Row],[profit]]/Table24610[[#This Row],[Sales Amount]]</f>
        <v>0.79904497644705419</v>
      </c>
    </row>
    <row r="537" spans="1:9">
      <c r="A537" s="43" t="s">
        <v>548</v>
      </c>
      <c r="B537" s="45">
        <v>45557</v>
      </c>
      <c r="C537" t="str">
        <f>PROPER(Table1[[#This Row],[Region]])</f>
        <v>North</v>
      </c>
      <c r="D537" t="str">
        <f>PROPER(Table1[[#This Row],[Product Category]])</f>
        <v>Furniture</v>
      </c>
      <c r="E537">
        <f>ROUND(Table1[[#This Row],[Sales Amount]],1)</f>
        <v>2272.6</v>
      </c>
      <c r="F537">
        <f>Table1[[#This Row],[Quantity Sold]]</f>
        <v>44</v>
      </c>
      <c r="G537">
        <f>Table1[[#This Row],[Discount (%)]]</f>
        <v>20</v>
      </c>
      <c r="H537">
        <f>Table1[[#This Row],[Profit]]</f>
        <v>221.94</v>
      </c>
      <c r="I537">
        <f>Table24610[[#This Row],[profit]]/Table24610[[#This Row],[Sales Amount]]</f>
        <v>9.7659068907858845E-2</v>
      </c>
    </row>
    <row r="538" spans="1:9">
      <c r="A538" s="43" t="s">
        <v>549</v>
      </c>
      <c r="B538" s="45">
        <v>45558</v>
      </c>
      <c r="C538" t="str">
        <f>PROPER(Table1[[#This Row],[Region]])</f>
        <v>West</v>
      </c>
      <c r="D538" t="str">
        <f>PROPER(Table1[[#This Row],[Product Category]])</f>
        <v>Furniture</v>
      </c>
      <c r="E538">
        <f>ROUND(Table1[[#This Row],[Sales Amount]],1)</f>
        <v>4916.3</v>
      </c>
      <c r="F538">
        <f>Table1[[#This Row],[Quantity Sold]]</f>
        <v>11</v>
      </c>
      <c r="G538">
        <f>Table1[[#This Row],[Discount (%)]]</f>
        <v>40</v>
      </c>
      <c r="H538">
        <f>Table1[[#This Row],[Profit]]</f>
        <v>1054.3900000000001</v>
      </c>
      <c r="I538">
        <f>Table24610[[#This Row],[profit]]/Table24610[[#This Row],[Sales Amount]]</f>
        <v>0.21446819762829772</v>
      </c>
    </row>
    <row r="539" spans="1:9">
      <c r="A539" s="43" t="s">
        <v>550</v>
      </c>
      <c r="B539" s="45">
        <v>45559</v>
      </c>
      <c r="C539" t="str">
        <f>PROPER(Table1[[#This Row],[Region]])</f>
        <v>South</v>
      </c>
      <c r="D539" t="str">
        <f>PROPER(Table1[[#This Row],[Product Category]])</f>
        <v>Groceries</v>
      </c>
      <c r="E539">
        <f>ROUND(Table1[[#This Row],[Sales Amount]],1)</f>
        <v>55.3</v>
      </c>
      <c r="F539">
        <f>Table1[[#This Row],[Quantity Sold]]</f>
        <v>41</v>
      </c>
      <c r="G539">
        <f>Table1[[#This Row],[Discount (%)]]</f>
        <v>45</v>
      </c>
      <c r="H539">
        <f>Table1[[#This Row],[Profit]]</f>
        <v>1699.31</v>
      </c>
      <c r="I539">
        <f>Table24610[[#This Row],[profit]]/Table24610[[#This Row],[Sales Amount]]</f>
        <v>30.728933092224231</v>
      </c>
    </row>
    <row r="540" spans="1:9">
      <c r="A540" s="43" t="s">
        <v>551</v>
      </c>
      <c r="B540" s="45">
        <v>45560</v>
      </c>
      <c r="C540" t="str">
        <f>PROPER(Table1[[#This Row],[Region]])</f>
        <v>West</v>
      </c>
      <c r="D540" t="str">
        <f>PROPER(Table1[[#This Row],[Product Category]])</f>
        <v>Groceries</v>
      </c>
      <c r="E540">
        <f>ROUND(Table1[[#This Row],[Sales Amount]],1)</f>
        <v>3625</v>
      </c>
      <c r="F540">
        <f>Table1[[#This Row],[Quantity Sold]]</f>
        <v>33</v>
      </c>
      <c r="G540">
        <f>Table1[[#This Row],[Discount (%)]]</f>
        <v>13</v>
      </c>
      <c r="H540">
        <f>Table1[[#This Row],[Profit]]</f>
        <v>1335.03</v>
      </c>
      <c r="I540">
        <f>Table24610[[#This Row],[profit]]/Table24610[[#This Row],[Sales Amount]]</f>
        <v>0.36828413793103448</v>
      </c>
    </row>
    <row r="541" spans="1:9">
      <c r="A541" s="43" t="s">
        <v>552</v>
      </c>
      <c r="B541" s="45">
        <v>45561</v>
      </c>
      <c r="C541" t="str">
        <f>PROPER(Table1[[#This Row],[Region]])</f>
        <v>South</v>
      </c>
      <c r="D541" t="str">
        <f>PROPER(Table1[[#This Row],[Product Category]])</f>
        <v>Sports</v>
      </c>
      <c r="E541">
        <f>ROUND(Table1[[#This Row],[Sales Amount]],1)</f>
        <v>4509.3999999999996</v>
      </c>
      <c r="F541">
        <f>Table1[[#This Row],[Quantity Sold]]</f>
        <v>49</v>
      </c>
      <c r="G541">
        <f>Table1[[#This Row],[Discount (%)]]</f>
        <v>33</v>
      </c>
      <c r="H541">
        <f>Table1[[#This Row],[Profit]]</f>
        <v>732.88</v>
      </c>
      <c r="I541">
        <f>Table24610[[#This Row],[profit]]/Table24610[[#This Row],[Sales Amount]]</f>
        <v>0.16252273029671355</v>
      </c>
    </row>
    <row r="542" spans="1:9">
      <c r="A542" s="43" t="s">
        <v>553</v>
      </c>
      <c r="B542" s="45">
        <v>45562</v>
      </c>
      <c r="C542" t="str">
        <f>PROPER(Table1[[#This Row],[Region]])</f>
        <v>North</v>
      </c>
      <c r="D542" t="str">
        <f>PROPER(Table1[[#This Row],[Product Category]])</f>
        <v>Electronics</v>
      </c>
      <c r="E542">
        <f>ROUND(Table1[[#This Row],[Sales Amount]],1)</f>
        <v>3734.6</v>
      </c>
      <c r="F542">
        <f>Table1[[#This Row],[Quantity Sold]]</f>
        <v>48</v>
      </c>
      <c r="G542">
        <f>Table1[[#This Row],[Discount (%)]]</f>
        <v>22</v>
      </c>
      <c r="H542">
        <f>Table1[[#This Row],[Profit]]</f>
        <v>451.93</v>
      </c>
      <c r="I542">
        <f>Table24610[[#This Row],[profit]]/Table24610[[#This Row],[Sales Amount]]</f>
        <v>0.12101162105714133</v>
      </c>
    </row>
    <row r="543" spans="1:9">
      <c r="A543" s="43" t="s">
        <v>554</v>
      </c>
      <c r="B543" s="45">
        <v>45563</v>
      </c>
      <c r="C543" t="str">
        <f>PROPER(Table1[[#This Row],[Region]])</f>
        <v>North</v>
      </c>
      <c r="D543" t="str">
        <f>PROPER(Table1[[#This Row],[Product Category]])</f>
        <v>Groceries</v>
      </c>
      <c r="E543">
        <f>ROUND(Table1[[#This Row],[Sales Amount]],1)</f>
        <v>4434</v>
      </c>
      <c r="F543">
        <f>Table1[[#This Row],[Quantity Sold]]</f>
        <v>3</v>
      </c>
      <c r="G543">
        <f>Table1[[#This Row],[Discount (%)]]</f>
        <v>10</v>
      </c>
      <c r="H543">
        <f>Table1[[#This Row],[Profit]]</f>
        <v>757.74</v>
      </c>
      <c r="I543">
        <f>Table24610[[#This Row],[profit]]/Table24610[[#This Row],[Sales Amount]]</f>
        <v>0.17089309878213801</v>
      </c>
    </row>
    <row r="544" spans="1:9">
      <c r="A544" s="43" t="s">
        <v>555</v>
      </c>
      <c r="B544" s="45">
        <v>45564</v>
      </c>
      <c r="C544" t="str">
        <f>PROPER(Table1[[#This Row],[Region]])</f>
        <v>West</v>
      </c>
      <c r="D544" t="str">
        <f>PROPER(Table1[[#This Row],[Product Category]])</f>
        <v>Sports</v>
      </c>
      <c r="E544">
        <f>ROUND(Table1[[#This Row],[Sales Amount]],1)</f>
        <v>867.7</v>
      </c>
      <c r="F544">
        <f>Table1[[#This Row],[Quantity Sold]]</f>
        <v>38</v>
      </c>
      <c r="G544">
        <f>Table1[[#This Row],[Discount (%)]]</f>
        <v>41</v>
      </c>
      <c r="H544">
        <f>Table1[[#This Row],[Profit]]</f>
        <v>1625.2</v>
      </c>
      <c r="I544">
        <f>Table24610[[#This Row],[profit]]/Table24610[[#This Row],[Sales Amount]]</f>
        <v>1.8729975798086895</v>
      </c>
    </row>
    <row r="545" spans="1:9">
      <c r="A545" s="43" t="s">
        <v>556</v>
      </c>
      <c r="B545" s="45">
        <v>45565</v>
      </c>
      <c r="C545" t="str">
        <f>PROPER(Table1[[#This Row],[Region]])</f>
        <v>West</v>
      </c>
      <c r="D545" t="str">
        <f>PROPER(Table1[[#This Row],[Product Category]])</f>
        <v>Electronics</v>
      </c>
      <c r="E545">
        <f>ROUND(Table1[[#This Row],[Sales Amount]],1)</f>
        <v>3023.7</v>
      </c>
      <c r="F545">
        <f>Table1[[#This Row],[Quantity Sold]]</f>
        <v>41</v>
      </c>
      <c r="G545">
        <f>Table1[[#This Row],[Discount (%)]]</f>
        <v>8</v>
      </c>
      <c r="H545">
        <f>Table1[[#This Row],[Profit]]</f>
        <v>455.26</v>
      </c>
      <c r="I545">
        <f>Table24610[[#This Row],[profit]]/Table24610[[#This Row],[Sales Amount]]</f>
        <v>0.15056387869166915</v>
      </c>
    </row>
    <row r="546" spans="1:9">
      <c r="A546" s="43" t="s">
        <v>557</v>
      </c>
      <c r="B546" s="45">
        <v>45566</v>
      </c>
      <c r="C546" t="str">
        <f>PROPER(Table1[[#This Row],[Region]])</f>
        <v>South</v>
      </c>
      <c r="D546" t="str">
        <f>PROPER(Table1[[#This Row],[Product Category]])</f>
        <v>Groceries</v>
      </c>
      <c r="E546">
        <f>ROUND(Table1[[#This Row],[Sales Amount]],1)</f>
        <v>2426.6</v>
      </c>
      <c r="F546">
        <f>Table1[[#This Row],[Quantity Sold]]</f>
        <v>3</v>
      </c>
      <c r="G546">
        <f>Table1[[#This Row],[Discount (%)]]</f>
        <v>2</v>
      </c>
      <c r="H546">
        <f>Table1[[#This Row],[Profit]]</f>
        <v>1634.05</v>
      </c>
      <c r="I546">
        <f>Table24610[[#This Row],[profit]]/Table24610[[#This Row],[Sales Amount]]</f>
        <v>0.67339075249320035</v>
      </c>
    </row>
    <row r="547" spans="1:9">
      <c r="A547" s="43" t="s">
        <v>558</v>
      </c>
      <c r="B547" s="45">
        <v>45567</v>
      </c>
      <c r="C547" t="str">
        <f>PROPER(Table1[[#This Row],[Region]])</f>
        <v>South</v>
      </c>
      <c r="D547" t="str">
        <f>PROPER(Table1[[#This Row],[Product Category]])</f>
        <v>Groceries</v>
      </c>
      <c r="E547">
        <f>ROUND(Table1[[#This Row],[Sales Amount]],1)</f>
        <v>3068.3</v>
      </c>
      <c r="F547">
        <f>Table1[[#This Row],[Quantity Sold]]</f>
        <v>45</v>
      </c>
      <c r="G547">
        <f>Table1[[#This Row],[Discount (%)]]</f>
        <v>23</v>
      </c>
      <c r="H547">
        <f>Table1[[#This Row],[Profit]]</f>
        <v>107.33</v>
      </c>
      <c r="I547">
        <f>Table24610[[#This Row],[profit]]/Table24610[[#This Row],[Sales Amount]]</f>
        <v>3.4980282240980348E-2</v>
      </c>
    </row>
    <row r="548" spans="1:9">
      <c r="A548" s="43" t="s">
        <v>559</v>
      </c>
      <c r="B548" s="45">
        <v>45568</v>
      </c>
      <c r="C548" t="str">
        <f>PROPER(Table1[[#This Row],[Region]])</f>
        <v>South</v>
      </c>
      <c r="D548" t="str">
        <f>PROPER(Table1[[#This Row],[Product Category]])</f>
        <v>Sports</v>
      </c>
      <c r="E548">
        <f>ROUND(Table1[[#This Row],[Sales Amount]],1)</f>
        <v>2828.3</v>
      </c>
      <c r="F548">
        <f>Table1[[#This Row],[Quantity Sold]]</f>
        <v>5</v>
      </c>
      <c r="G548">
        <f>Table1[[#This Row],[Discount (%)]]</f>
        <v>44</v>
      </c>
      <c r="H548">
        <f>Table1[[#This Row],[Profit]]</f>
        <v>1759.06</v>
      </c>
      <c r="I548">
        <f>Table24610[[#This Row],[profit]]/Table24610[[#This Row],[Sales Amount]]</f>
        <v>0.62194958102040088</v>
      </c>
    </row>
    <row r="549" spans="1:9">
      <c r="A549" s="43" t="s">
        <v>560</v>
      </c>
      <c r="B549" s="45">
        <v>45569</v>
      </c>
      <c r="C549" t="str">
        <f>PROPER(Table1[[#This Row],[Region]])</f>
        <v>North</v>
      </c>
      <c r="D549" t="str">
        <f>PROPER(Table1[[#This Row],[Product Category]])</f>
        <v>Sports</v>
      </c>
      <c r="E549">
        <f>ROUND(Table1[[#This Row],[Sales Amount]],1)</f>
        <v>2085.5</v>
      </c>
      <c r="F549">
        <f>Table1[[#This Row],[Quantity Sold]]</f>
        <v>42</v>
      </c>
      <c r="G549">
        <f>Table1[[#This Row],[Discount (%)]]</f>
        <v>19</v>
      </c>
      <c r="H549">
        <f>Table1[[#This Row],[Profit]]</f>
        <v>716.16</v>
      </c>
      <c r="I549">
        <f>Table24610[[#This Row],[profit]]/Table24610[[#This Row],[Sales Amount]]</f>
        <v>0.34339966434907693</v>
      </c>
    </row>
    <row r="550" spans="1:9">
      <c r="A550" s="43" t="s">
        <v>561</v>
      </c>
      <c r="B550" s="45">
        <v>45570</v>
      </c>
      <c r="C550" t="str">
        <f>PROPER(Table1[[#This Row],[Region]])</f>
        <v>North</v>
      </c>
      <c r="D550" t="str">
        <f>PROPER(Table1[[#This Row],[Product Category]])</f>
        <v>Groceries</v>
      </c>
      <c r="E550">
        <f>ROUND(Table1[[#This Row],[Sales Amount]],1)</f>
        <v>142.6</v>
      </c>
      <c r="F550">
        <f>Table1[[#This Row],[Quantity Sold]]</f>
        <v>23</v>
      </c>
      <c r="G550">
        <f>Table1[[#This Row],[Discount (%)]]</f>
        <v>50</v>
      </c>
      <c r="H550">
        <f>Table1[[#This Row],[Profit]]</f>
        <v>993.32</v>
      </c>
      <c r="I550">
        <f>Table24610[[#This Row],[profit]]/Table24610[[#This Row],[Sales Amount]]</f>
        <v>6.9657784011220203</v>
      </c>
    </row>
    <row r="551" spans="1:9">
      <c r="A551" s="43" t="s">
        <v>562</v>
      </c>
      <c r="B551" s="45">
        <v>45571</v>
      </c>
      <c r="C551" t="str">
        <f>PROPER(Table1[[#This Row],[Region]])</f>
        <v>West</v>
      </c>
      <c r="D551" t="str">
        <f>PROPER(Table1[[#This Row],[Product Category]])</f>
        <v>Furniture</v>
      </c>
      <c r="E551">
        <f>ROUND(Table1[[#This Row],[Sales Amount]],1)</f>
        <v>2926.6</v>
      </c>
      <c r="F551">
        <f>Table1[[#This Row],[Quantity Sold]]</f>
        <v>23</v>
      </c>
      <c r="G551">
        <f>Table1[[#This Row],[Discount (%)]]</f>
        <v>1</v>
      </c>
      <c r="H551">
        <f>Table1[[#This Row],[Profit]]</f>
        <v>1421.39</v>
      </c>
      <c r="I551">
        <f>Table24610[[#This Row],[profit]]/Table24610[[#This Row],[Sales Amount]]</f>
        <v>0.48567962823754535</v>
      </c>
    </row>
    <row r="552" spans="1:9">
      <c r="A552" s="43" t="s">
        <v>563</v>
      </c>
      <c r="B552" s="45">
        <v>45572</v>
      </c>
      <c r="C552" t="str">
        <f>PROPER(Table1[[#This Row],[Region]])</f>
        <v>West</v>
      </c>
      <c r="D552" t="str">
        <f>PROPER(Table1[[#This Row],[Product Category]])</f>
        <v>Sports</v>
      </c>
      <c r="E552">
        <f>ROUND(Table1[[#This Row],[Sales Amount]],1)</f>
        <v>3504.6</v>
      </c>
      <c r="F552">
        <f>Table1[[#This Row],[Quantity Sold]]</f>
        <v>11</v>
      </c>
      <c r="G552">
        <f>Table1[[#This Row],[Discount (%)]]</f>
        <v>4</v>
      </c>
      <c r="H552">
        <f>Table1[[#This Row],[Profit]]</f>
        <v>1269.1400000000001</v>
      </c>
      <c r="I552">
        <f>Table24610[[#This Row],[profit]]/Table24610[[#This Row],[Sales Amount]]</f>
        <v>0.36213547908463167</v>
      </c>
    </row>
    <row r="553" spans="1:9">
      <c r="A553" s="43" t="s">
        <v>564</v>
      </c>
      <c r="B553" s="45">
        <v>45573</v>
      </c>
      <c r="C553" t="str">
        <f>PROPER(Table1[[#This Row],[Region]])</f>
        <v>North</v>
      </c>
      <c r="D553" t="str">
        <f>PROPER(Table1[[#This Row],[Product Category]])</f>
        <v>Sports</v>
      </c>
      <c r="E553">
        <f>ROUND(Table1[[#This Row],[Sales Amount]],1)</f>
        <v>3806.8</v>
      </c>
      <c r="F553">
        <f>Table1[[#This Row],[Quantity Sold]]</f>
        <v>2</v>
      </c>
      <c r="G553">
        <f>Table1[[#This Row],[Discount (%)]]</f>
        <v>44</v>
      </c>
      <c r="H553">
        <f>Table1[[#This Row],[Profit]]</f>
        <v>401.76</v>
      </c>
      <c r="I553">
        <f>Table24610[[#This Row],[profit]]/Table24610[[#This Row],[Sales Amount]]</f>
        <v>0.10553745928338762</v>
      </c>
    </row>
    <row r="554" spans="1:9">
      <c r="A554" s="43" t="s">
        <v>565</v>
      </c>
      <c r="B554" s="45">
        <v>45574</v>
      </c>
      <c r="C554" t="str">
        <f>PROPER(Table1[[#This Row],[Region]])</f>
        <v>South</v>
      </c>
      <c r="D554" t="str">
        <f>PROPER(Table1[[#This Row],[Product Category]])</f>
        <v>Furniture</v>
      </c>
      <c r="E554">
        <f>ROUND(Table1[[#This Row],[Sales Amount]],1)</f>
        <v>4630.6000000000004</v>
      </c>
      <c r="F554">
        <f>Table1[[#This Row],[Quantity Sold]]</f>
        <v>19</v>
      </c>
      <c r="G554">
        <f>Table1[[#This Row],[Discount (%)]]</f>
        <v>30</v>
      </c>
      <c r="H554">
        <f>Table1[[#This Row],[Profit]]</f>
        <v>501.61</v>
      </c>
      <c r="I554">
        <f>Table24610[[#This Row],[profit]]/Table24610[[#This Row],[Sales Amount]]</f>
        <v>0.10832505506845765</v>
      </c>
    </row>
    <row r="555" spans="1:9">
      <c r="A555" s="44">
        <v>6.9314000000000002E+27</v>
      </c>
      <c r="B555" s="45">
        <v>45575</v>
      </c>
      <c r="C555" t="str">
        <f>PROPER(Table1[[#This Row],[Region]])</f>
        <v>West</v>
      </c>
      <c r="D555" t="str">
        <f>PROPER(Table1[[#This Row],[Product Category]])</f>
        <v>Electronics</v>
      </c>
      <c r="E555">
        <f>ROUND(Table1[[#This Row],[Sales Amount]],1)</f>
        <v>562.70000000000005</v>
      </c>
      <c r="F555">
        <f>Table1[[#This Row],[Quantity Sold]]</f>
        <v>46</v>
      </c>
      <c r="G555">
        <f>Table1[[#This Row],[Discount (%)]]</f>
        <v>42</v>
      </c>
      <c r="H555">
        <f>Table1[[#This Row],[Profit]]</f>
        <v>348.54</v>
      </c>
      <c r="I555">
        <f>Table24610[[#This Row],[profit]]/Table24610[[#This Row],[Sales Amount]]</f>
        <v>0.61940643326817135</v>
      </c>
    </row>
    <row r="556" spans="1:9">
      <c r="A556" s="43" t="s">
        <v>566</v>
      </c>
      <c r="B556" s="45">
        <v>45576</v>
      </c>
      <c r="C556" t="str">
        <f>PROPER(Table1[[#This Row],[Region]])</f>
        <v>South</v>
      </c>
      <c r="D556" t="str">
        <f>PROPER(Table1[[#This Row],[Product Category]])</f>
        <v>Groceries</v>
      </c>
      <c r="E556">
        <f>ROUND(Table1[[#This Row],[Sales Amount]],1)</f>
        <v>1023.8</v>
      </c>
      <c r="F556">
        <f>Table1[[#This Row],[Quantity Sold]]</f>
        <v>5</v>
      </c>
      <c r="G556">
        <f>Table1[[#This Row],[Discount (%)]]</f>
        <v>12</v>
      </c>
      <c r="H556">
        <f>Table1[[#This Row],[Profit]]</f>
        <v>1985.69</v>
      </c>
      <c r="I556">
        <f>Table24610[[#This Row],[profit]]/Table24610[[#This Row],[Sales Amount]]</f>
        <v>1.9395292049228365</v>
      </c>
    </row>
    <row r="557" spans="1:9">
      <c r="A557" s="43" t="s">
        <v>567</v>
      </c>
      <c r="B557" s="45">
        <v>45577</v>
      </c>
      <c r="C557" t="str">
        <f>PROPER(Table1[[#This Row],[Region]])</f>
        <v>East</v>
      </c>
      <c r="D557" t="str">
        <f>PROPER(Table1[[#This Row],[Product Category]])</f>
        <v>Furniture</v>
      </c>
      <c r="E557">
        <f>ROUND(Table1[[#This Row],[Sales Amount]],1)</f>
        <v>3652.6</v>
      </c>
      <c r="F557">
        <f>Table1[[#This Row],[Quantity Sold]]</f>
        <v>35</v>
      </c>
      <c r="G557">
        <f>Table1[[#This Row],[Discount (%)]]</f>
        <v>30</v>
      </c>
      <c r="H557">
        <f>Table1[[#This Row],[Profit]]</f>
        <v>402.83</v>
      </c>
      <c r="I557">
        <f>Table24610[[#This Row],[profit]]/Table24610[[#This Row],[Sales Amount]]</f>
        <v>0.11028582379674752</v>
      </c>
    </row>
    <row r="558" spans="1:9">
      <c r="A558" s="43" t="s">
        <v>568</v>
      </c>
      <c r="B558" s="45">
        <v>45578</v>
      </c>
      <c r="C558" t="str">
        <f>PROPER(Table1[[#This Row],[Region]])</f>
        <v>East</v>
      </c>
      <c r="D558" t="str">
        <f>PROPER(Table1[[#This Row],[Product Category]])</f>
        <v>Groceries</v>
      </c>
      <c r="E558">
        <f>ROUND(Table1[[#This Row],[Sales Amount]],1)</f>
        <v>1655.4</v>
      </c>
      <c r="F558">
        <f>Table1[[#This Row],[Quantity Sold]]</f>
        <v>25</v>
      </c>
      <c r="G558">
        <f>Table1[[#This Row],[Discount (%)]]</f>
        <v>32</v>
      </c>
      <c r="H558">
        <f>Table1[[#This Row],[Profit]]</f>
        <v>1183.5999999999999</v>
      </c>
      <c r="I558">
        <f>Table24610[[#This Row],[profit]]/Table24610[[#This Row],[Sales Amount]]</f>
        <v>0.71499335508034301</v>
      </c>
    </row>
    <row r="559" spans="1:9">
      <c r="A559" s="43" t="s">
        <v>569</v>
      </c>
      <c r="B559" s="45">
        <v>45579</v>
      </c>
      <c r="C559" t="str">
        <f>PROPER(Table1[[#This Row],[Region]])</f>
        <v>South</v>
      </c>
      <c r="D559" t="str">
        <f>PROPER(Table1[[#This Row],[Product Category]])</f>
        <v>Clothing</v>
      </c>
      <c r="E559">
        <f>ROUND(Table1[[#This Row],[Sales Amount]],1)</f>
        <v>378.6</v>
      </c>
      <c r="F559">
        <f>Table1[[#This Row],[Quantity Sold]]</f>
        <v>17</v>
      </c>
      <c r="G559">
        <f>Table1[[#This Row],[Discount (%)]]</f>
        <v>32</v>
      </c>
      <c r="H559">
        <f>Table1[[#This Row],[Profit]]</f>
        <v>1801.88</v>
      </c>
      <c r="I559">
        <f>Table24610[[#This Row],[profit]]/Table24610[[#This Row],[Sales Amount]]</f>
        <v>4.7593238246170104</v>
      </c>
    </row>
    <row r="560" spans="1:9">
      <c r="A560" s="43" t="s">
        <v>570</v>
      </c>
      <c r="B560" s="45">
        <v>45580</v>
      </c>
      <c r="C560" t="str">
        <f>PROPER(Table1[[#This Row],[Region]])</f>
        <v>East</v>
      </c>
      <c r="D560" t="str">
        <f>PROPER(Table1[[#This Row],[Product Category]])</f>
        <v>Groceries</v>
      </c>
      <c r="E560">
        <f>ROUND(Table1[[#This Row],[Sales Amount]],1)</f>
        <v>4052.5</v>
      </c>
      <c r="F560">
        <f>Table1[[#This Row],[Quantity Sold]]</f>
        <v>35</v>
      </c>
      <c r="G560">
        <f>Table1[[#This Row],[Discount (%)]]</f>
        <v>36</v>
      </c>
      <c r="H560">
        <f>Table1[[#This Row],[Profit]]</f>
        <v>354.12</v>
      </c>
      <c r="I560">
        <f>Table24610[[#This Row],[profit]]/Table24610[[#This Row],[Sales Amount]]</f>
        <v>8.738309685379396E-2</v>
      </c>
    </row>
    <row r="561" spans="1:9">
      <c r="A561" s="43" t="s">
        <v>571</v>
      </c>
      <c r="B561" s="45">
        <v>45581</v>
      </c>
      <c r="C561" t="str">
        <f>PROPER(Table1[[#This Row],[Region]])</f>
        <v>East</v>
      </c>
      <c r="D561" t="str">
        <f>PROPER(Table1[[#This Row],[Product Category]])</f>
        <v>Sports</v>
      </c>
      <c r="E561">
        <f>ROUND(Table1[[#This Row],[Sales Amount]],1)</f>
        <v>1807</v>
      </c>
      <c r="F561">
        <f>Table1[[#This Row],[Quantity Sold]]</f>
        <v>14</v>
      </c>
      <c r="G561">
        <f>Table1[[#This Row],[Discount (%)]]</f>
        <v>39</v>
      </c>
      <c r="H561">
        <f>Table1[[#This Row],[Profit]]</f>
        <v>91.85</v>
      </c>
      <c r="I561">
        <f>Table24610[[#This Row],[profit]]/Table24610[[#This Row],[Sales Amount]]</f>
        <v>5.0830105146651906E-2</v>
      </c>
    </row>
    <row r="562" spans="1:9">
      <c r="A562" s="43" t="s">
        <v>572</v>
      </c>
      <c r="B562" s="45">
        <v>45582</v>
      </c>
      <c r="C562" t="str">
        <f>PROPER(Table1[[#This Row],[Region]])</f>
        <v>North</v>
      </c>
      <c r="D562" t="str">
        <f>PROPER(Table1[[#This Row],[Product Category]])</f>
        <v>Groceries</v>
      </c>
      <c r="E562">
        <f>ROUND(Table1[[#This Row],[Sales Amount]],1)</f>
        <v>2918.3</v>
      </c>
      <c r="F562">
        <f>Table1[[#This Row],[Quantity Sold]]</f>
        <v>6</v>
      </c>
      <c r="G562">
        <f>Table1[[#This Row],[Discount (%)]]</f>
        <v>15</v>
      </c>
      <c r="H562">
        <f>Table1[[#This Row],[Profit]]</f>
        <v>1902.42</v>
      </c>
      <c r="I562">
        <f>Table24610[[#This Row],[profit]]/Table24610[[#This Row],[Sales Amount]]</f>
        <v>0.65189322550800122</v>
      </c>
    </row>
    <row r="563" spans="1:9">
      <c r="A563" s="43" t="s">
        <v>573</v>
      </c>
      <c r="B563" s="45">
        <v>45583</v>
      </c>
      <c r="C563" t="str">
        <f>PROPER(Table1[[#This Row],[Region]])</f>
        <v>South</v>
      </c>
      <c r="D563" t="str">
        <f>PROPER(Table1[[#This Row],[Product Category]])</f>
        <v>Electronics</v>
      </c>
      <c r="E563">
        <f>ROUND(Table1[[#This Row],[Sales Amount]],1)</f>
        <v>411.4</v>
      </c>
      <c r="F563">
        <f>Table1[[#This Row],[Quantity Sold]]</f>
        <v>11</v>
      </c>
      <c r="G563">
        <f>Table1[[#This Row],[Discount (%)]]</f>
        <v>36</v>
      </c>
      <c r="H563">
        <f>Table1[[#This Row],[Profit]]</f>
        <v>959.11</v>
      </c>
      <c r="I563">
        <f>Table24610[[#This Row],[profit]]/Table24610[[#This Row],[Sales Amount]]</f>
        <v>2.3313320369470105</v>
      </c>
    </row>
    <row r="564" spans="1:9">
      <c r="A564" s="43">
        <v>42331582</v>
      </c>
      <c r="B564" s="45">
        <v>45584</v>
      </c>
      <c r="C564" t="str">
        <f>PROPER(Table1[[#This Row],[Region]])</f>
        <v>West</v>
      </c>
      <c r="D564" t="str">
        <f>PROPER(Table1[[#This Row],[Product Category]])</f>
        <v>Clothing</v>
      </c>
      <c r="E564">
        <f>ROUND(Table1[[#This Row],[Sales Amount]],1)</f>
        <v>2899.7</v>
      </c>
      <c r="F564">
        <f>Table1[[#This Row],[Quantity Sold]]</f>
        <v>8</v>
      </c>
      <c r="G564">
        <f>Table1[[#This Row],[Discount (%)]]</f>
        <v>11</v>
      </c>
      <c r="H564">
        <f>Table1[[#This Row],[Profit]]</f>
        <v>335.03</v>
      </c>
      <c r="I564">
        <f>Table24610[[#This Row],[profit]]/Table24610[[#This Row],[Sales Amount]]</f>
        <v>0.11553953857295582</v>
      </c>
    </row>
    <row r="565" spans="1:9">
      <c r="A565" s="43" t="s">
        <v>574</v>
      </c>
      <c r="B565" s="45">
        <v>45585</v>
      </c>
      <c r="C565" t="str">
        <f>PROPER(Table1[[#This Row],[Region]])</f>
        <v>South</v>
      </c>
      <c r="D565" t="str">
        <f>PROPER(Table1[[#This Row],[Product Category]])</f>
        <v>Clothing</v>
      </c>
      <c r="E565">
        <f>ROUND(Table1[[#This Row],[Sales Amount]],1)</f>
        <v>566.5</v>
      </c>
      <c r="F565">
        <f>Table1[[#This Row],[Quantity Sold]]</f>
        <v>11</v>
      </c>
      <c r="G565">
        <f>Table1[[#This Row],[Discount (%)]]</f>
        <v>22</v>
      </c>
      <c r="H565">
        <f>Table1[[#This Row],[Profit]]</f>
        <v>443.67</v>
      </c>
      <c r="I565">
        <f>Table24610[[#This Row],[profit]]/Table24610[[#This Row],[Sales Amount]]</f>
        <v>0.78317740511915268</v>
      </c>
    </row>
    <row r="566" spans="1:9">
      <c r="A566" s="43" t="s">
        <v>575</v>
      </c>
      <c r="B566" s="45">
        <v>45586</v>
      </c>
      <c r="C566" t="str">
        <f>PROPER(Table1[[#This Row],[Region]])</f>
        <v>North</v>
      </c>
      <c r="D566" t="str">
        <f>PROPER(Table1[[#This Row],[Product Category]])</f>
        <v>Clothing</v>
      </c>
      <c r="E566">
        <f>ROUND(Table1[[#This Row],[Sales Amount]],1)</f>
        <v>3281.5</v>
      </c>
      <c r="F566">
        <f>Table1[[#This Row],[Quantity Sold]]</f>
        <v>17</v>
      </c>
      <c r="G566">
        <f>Table1[[#This Row],[Discount (%)]]</f>
        <v>4</v>
      </c>
      <c r="H566">
        <f>Table1[[#This Row],[Profit]]</f>
        <v>414.48</v>
      </c>
      <c r="I566">
        <f>Table24610[[#This Row],[profit]]/Table24610[[#This Row],[Sales Amount]]</f>
        <v>0.1263080908121286</v>
      </c>
    </row>
    <row r="567" spans="1:9">
      <c r="A567" s="43" t="s">
        <v>576</v>
      </c>
      <c r="B567" s="45">
        <v>45587</v>
      </c>
      <c r="C567" t="str">
        <f>PROPER(Table1[[#This Row],[Region]])</f>
        <v>East</v>
      </c>
      <c r="D567" t="str">
        <f>PROPER(Table1[[#This Row],[Product Category]])</f>
        <v>Electronics</v>
      </c>
      <c r="E567">
        <f>ROUND(Table1[[#This Row],[Sales Amount]],1)</f>
        <v>1914.2</v>
      </c>
      <c r="F567">
        <f>Table1[[#This Row],[Quantity Sold]]</f>
        <v>38</v>
      </c>
      <c r="G567">
        <f>Table1[[#This Row],[Discount (%)]]</f>
        <v>22</v>
      </c>
      <c r="H567">
        <f>Table1[[#This Row],[Profit]]</f>
        <v>1117.1199999999999</v>
      </c>
      <c r="I567">
        <f>Table24610[[#This Row],[profit]]/Table24610[[#This Row],[Sales Amount]]</f>
        <v>0.58359628043046696</v>
      </c>
    </row>
    <row r="568" spans="1:9">
      <c r="A568" s="43" t="s">
        <v>577</v>
      </c>
      <c r="B568" s="45">
        <v>45588</v>
      </c>
      <c r="C568" t="str">
        <f>PROPER(Table1[[#This Row],[Region]])</f>
        <v>West</v>
      </c>
      <c r="D568" t="str">
        <f>PROPER(Table1[[#This Row],[Product Category]])</f>
        <v>Electronics</v>
      </c>
      <c r="E568">
        <f>ROUND(Table1[[#This Row],[Sales Amount]],1)</f>
        <v>377.7</v>
      </c>
      <c r="F568">
        <f>Table1[[#This Row],[Quantity Sold]]</f>
        <v>23</v>
      </c>
      <c r="G568">
        <f>Table1[[#This Row],[Discount (%)]]</f>
        <v>22</v>
      </c>
      <c r="H568">
        <f>Table1[[#This Row],[Profit]]</f>
        <v>1911.22</v>
      </c>
      <c r="I568">
        <f>Table24610[[#This Row],[profit]]/Table24610[[#This Row],[Sales Amount]]</f>
        <v>5.0601535610272705</v>
      </c>
    </row>
    <row r="569" spans="1:9">
      <c r="A569" s="43" t="s">
        <v>578</v>
      </c>
      <c r="B569" s="45">
        <v>45589</v>
      </c>
      <c r="C569" t="str">
        <f>PROPER(Table1[[#This Row],[Region]])</f>
        <v>South</v>
      </c>
      <c r="D569" t="str">
        <f>PROPER(Table1[[#This Row],[Product Category]])</f>
        <v>Groceries</v>
      </c>
      <c r="E569">
        <f>ROUND(Table1[[#This Row],[Sales Amount]],1)</f>
        <v>4117.8</v>
      </c>
      <c r="F569">
        <f>Table1[[#This Row],[Quantity Sold]]</f>
        <v>21</v>
      </c>
      <c r="G569">
        <f>Table1[[#This Row],[Discount (%)]]</f>
        <v>8</v>
      </c>
      <c r="H569">
        <f>Table1[[#This Row],[Profit]]</f>
        <v>646.32000000000005</v>
      </c>
      <c r="I569">
        <f>Table24610[[#This Row],[profit]]/Table24610[[#This Row],[Sales Amount]]</f>
        <v>0.15695759871776191</v>
      </c>
    </row>
    <row r="570" spans="1:9">
      <c r="A570" s="43" t="s">
        <v>579</v>
      </c>
      <c r="B570" s="45">
        <v>45590</v>
      </c>
      <c r="C570" t="str">
        <f>PROPER(Table1[[#This Row],[Region]])</f>
        <v>East</v>
      </c>
      <c r="D570" t="str">
        <f>PROPER(Table1[[#This Row],[Product Category]])</f>
        <v>Furniture</v>
      </c>
      <c r="E570">
        <f>ROUND(Table1[[#This Row],[Sales Amount]],1)</f>
        <v>4574.1000000000004</v>
      </c>
      <c r="F570">
        <f>Table1[[#This Row],[Quantity Sold]]</f>
        <v>41</v>
      </c>
      <c r="G570">
        <f>Table1[[#This Row],[Discount (%)]]</f>
        <v>49</v>
      </c>
      <c r="H570">
        <f>Table1[[#This Row],[Profit]]</f>
        <v>1647.44</v>
      </c>
      <c r="I570">
        <f>Table24610[[#This Row],[profit]]/Table24610[[#This Row],[Sales Amount]]</f>
        <v>0.36016702739336698</v>
      </c>
    </row>
    <row r="571" spans="1:9">
      <c r="A571" s="43" t="s">
        <v>580</v>
      </c>
      <c r="B571" s="45">
        <v>45591</v>
      </c>
      <c r="C571" t="str">
        <f>PROPER(Table1[[#This Row],[Region]])</f>
        <v>East</v>
      </c>
      <c r="D571" t="str">
        <f>PROPER(Table1[[#This Row],[Product Category]])</f>
        <v>Electronics</v>
      </c>
      <c r="E571">
        <f>ROUND(Table1[[#This Row],[Sales Amount]],1)</f>
        <v>2565.1</v>
      </c>
      <c r="F571">
        <f>Table1[[#This Row],[Quantity Sold]]</f>
        <v>31</v>
      </c>
      <c r="G571">
        <f>Table1[[#This Row],[Discount (%)]]</f>
        <v>45</v>
      </c>
      <c r="H571">
        <f>Table1[[#This Row],[Profit]]</f>
        <v>1193.1400000000001</v>
      </c>
      <c r="I571">
        <f>Table24610[[#This Row],[profit]]/Table24610[[#This Row],[Sales Amount]]</f>
        <v>0.46514365911660371</v>
      </c>
    </row>
    <row r="572" spans="1:9">
      <c r="A572" s="43" t="s">
        <v>581</v>
      </c>
      <c r="B572" s="45">
        <v>45592</v>
      </c>
      <c r="C572" t="str">
        <f>PROPER(Table1[[#This Row],[Region]])</f>
        <v>North</v>
      </c>
      <c r="D572" t="str">
        <f>PROPER(Table1[[#This Row],[Product Category]])</f>
        <v>Electronics</v>
      </c>
      <c r="E572">
        <f>ROUND(Table1[[#This Row],[Sales Amount]],1)</f>
        <v>238.9</v>
      </c>
      <c r="F572">
        <f>Table1[[#This Row],[Quantity Sold]]</f>
        <v>5</v>
      </c>
      <c r="G572">
        <f>Table1[[#This Row],[Discount (%)]]</f>
        <v>46</v>
      </c>
      <c r="H572">
        <f>Table1[[#This Row],[Profit]]</f>
        <v>669.05</v>
      </c>
      <c r="I572">
        <f>Table24610[[#This Row],[profit]]/Table24610[[#This Row],[Sales Amount]]</f>
        <v>2.8005441607367096</v>
      </c>
    </row>
    <row r="573" spans="1:9">
      <c r="A573" s="43" t="s">
        <v>582</v>
      </c>
      <c r="B573" s="45">
        <v>45593</v>
      </c>
      <c r="C573" t="str">
        <f>PROPER(Table1[[#This Row],[Region]])</f>
        <v>East</v>
      </c>
      <c r="D573" t="str">
        <f>PROPER(Table1[[#This Row],[Product Category]])</f>
        <v>Sports</v>
      </c>
      <c r="E573">
        <f>ROUND(Table1[[#This Row],[Sales Amount]],1)</f>
        <v>4016.8</v>
      </c>
      <c r="F573">
        <f>Table1[[#This Row],[Quantity Sold]]</f>
        <v>13</v>
      </c>
      <c r="G573">
        <f>Table1[[#This Row],[Discount (%)]]</f>
        <v>9</v>
      </c>
      <c r="H573">
        <f>Table1[[#This Row],[Profit]]</f>
        <v>113.09</v>
      </c>
      <c r="I573">
        <f>Table24610[[#This Row],[profit]]/Table24610[[#This Row],[Sales Amount]]</f>
        <v>2.8154252141007766E-2</v>
      </c>
    </row>
    <row r="574" spans="1:9">
      <c r="A574" s="43" t="s">
        <v>583</v>
      </c>
      <c r="B574" s="45">
        <v>45594</v>
      </c>
      <c r="C574" t="str">
        <f>PROPER(Table1[[#This Row],[Region]])</f>
        <v>North</v>
      </c>
      <c r="D574" t="str">
        <f>PROPER(Table1[[#This Row],[Product Category]])</f>
        <v>Groceries</v>
      </c>
      <c r="E574">
        <f>ROUND(Table1[[#This Row],[Sales Amount]],1)</f>
        <v>1654.9</v>
      </c>
      <c r="F574">
        <f>Table1[[#This Row],[Quantity Sold]]</f>
        <v>6</v>
      </c>
      <c r="G574">
        <f>Table1[[#This Row],[Discount (%)]]</f>
        <v>6</v>
      </c>
      <c r="H574">
        <f>Table1[[#This Row],[Profit]]</f>
        <v>662.08</v>
      </c>
      <c r="I574">
        <f>Table24610[[#This Row],[profit]]/Table24610[[#This Row],[Sales Amount]]</f>
        <v>0.40007251193425586</v>
      </c>
    </row>
    <row r="575" spans="1:9">
      <c r="A575" s="43" t="s">
        <v>584</v>
      </c>
      <c r="B575" s="45">
        <v>45595</v>
      </c>
      <c r="C575" t="str">
        <f>PROPER(Table1[[#This Row],[Region]])</f>
        <v>West</v>
      </c>
      <c r="D575" t="str">
        <f>PROPER(Table1[[#This Row],[Product Category]])</f>
        <v>Furniture</v>
      </c>
      <c r="E575">
        <f>ROUND(Table1[[#This Row],[Sales Amount]],1)</f>
        <v>3493.5</v>
      </c>
      <c r="F575">
        <f>Table1[[#This Row],[Quantity Sold]]</f>
        <v>2</v>
      </c>
      <c r="G575">
        <f>Table1[[#This Row],[Discount (%)]]</f>
        <v>0</v>
      </c>
      <c r="H575">
        <f>Table1[[#This Row],[Profit]]</f>
        <v>1324.31</v>
      </c>
      <c r="I575">
        <f>Table24610[[#This Row],[profit]]/Table24610[[#This Row],[Sales Amount]]</f>
        <v>0.37907828824960638</v>
      </c>
    </row>
    <row r="576" spans="1:9">
      <c r="A576" s="43" t="s">
        <v>585</v>
      </c>
      <c r="B576" s="45">
        <v>45596</v>
      </c>
      <c r="C576" t="str">
        <f>PROPER(Table1[[#This Row],[Region]])</f>
        <v>East</v>
      </c>
      <c r="D576" t="str">
        <f>PROPER(Table1[[#This Row],[Product Category]])</f>
        <v>Sports</v>
      </c>
      <c r="E576">
        <f>ROUND(Table1[[#This Row],[Sales Amount]],1)</f>
        <v>3964.5</v>
      </c>
      <c r="F576">
        <f>Table1[[#This Row],[Quantity Sold]]</f>
        <v>18</v>
      </c>
      <c r="G576">
        <f>Table1[[#This Row],[Discount (%)]]</f>
        <v>0</v>
      </c>
      <c r="H576">
        <f>Table1[[#This Row],[Profit]]</f>
        <v>554.66999999999996</v>
      </c>
      <c r="I576">
        <f>Table24610[[#This Row],[profit]]/Table24610[[#This Row],[Sales Amount]]</f>
        <v>0.13990919409761635</v>
      </c>
    </row>
    <row r="577" spans="1:9">
      <c r="A577" s="43" t="s">
        <v>586</v>
      </c>
      <c r="B577" s="45">
        <v>45597</v>
      </c>
      <c r="C577" t="str">
        <f>PROPER(Table1[[#This Row],[Region]])</f>
        <v>South</v>
      </c>
      <c r="D577" t="str">
        <f>PROPER(Table1[[#This Row],[Product Category]])</f>
        <v>Sports</v>
      </c>
      <c r="E577">
        <f>ROUND(Table1[[#This Row],[Sales Amount]],1)</f>
        <v>4829.2</v>
      </c>
      <c r="F577">
        <f>Table1[[#This Row],[Quantity Sold]]</f>
        <v>6</v>
      </c>
      <c r="G577">
        <f>Table1[[#This Row],[Discount (%)]]</f>
        <v>10</v>
      </c>
      <c r="H577">
        <f>Table1[[#This Row],[Profit]]</f>
        <v>1214.3499999999999</v>
      </c>
      <c r="I577">
        <f>Table24610[[#This Row],[profit]]/Table24610[[#This Row],[Sales Amount]]</f>
        <v>0.25145986912946244</v>
      </c>
    </row>
    <row r="578" spans="1:9">
      <c r="A578" s="43" t="s">
        <v>587</v>
      </c>
      <c r="B578" s="45">
        <v>45598</v>
      </c>
      <c r="C578" t="str">
        <f>PROPER(Table1[[#This Row],[Region]])</f>
        <v>East</v>
      </c>
      <c r="D578" t="str">
        <f>PROPER(Table1[[#This Row],[Product Category]])</f>
        <v>Clothing</v>
      </c>
      <c r="E578">
        <f>ROUND(Table1[[#This Row],[Sales Amount]],1)</f>
        <v>1750.5</v>
      </c>
      <c r="F578">
        <f>Table1[[#This Row],[Quantity Sold]]</f>
        <v>35</v>
      </c>
      <c r="G578">
        <f>Table1[[#This Row],[Discount (%)]]</f>
        <v>33</v>
      </c>
      <c r="H578">
        <f>Table1[[#This Row],[Profit]]</f>
        <v>658.25</v>
      </c>
      <c r="I578">
        <f>Table24610[[#This Row],[profit]]/Table24610[[#This Row],[Sales Amount]]</f>
        <v>0.37603541845187088</v>
      </c>
    </row>
    <row r="579" spans="1:9">
      <c r="A579" s="43" t="s">
        <v>588</v>
      </c>
      <c r="B579" s="45">
        <v>45599</v>
      </c>
      <c r="C579" t="str">
        <f>PROPER(Table1[[#This Row],[Region]])</f>
        <v>West</v>
      </c>
      <c r="D579" t="str">
        <f>PROPER(Table1[[#This Row],[Product Category]])</f>
        <v>Electronics</v>
      </c>
      <c r="E579">
        <f>ROUND(Table1[[#This Row],[Sales Amount]],1)</f>
        <v>2553.4</v>
      </c>
      <c r="F579">
        <f>Table1[[#This Row],[Quantity Sold]]</f>
        <v>37</v>
      </c>
      <c r="G579">
        <f>Table1[[#This Row],[Discount (%)]]</f>
        <v>19</v>
      </c>
      <c r="H579">
        <f>Table1[[#This Row],[Profit]]</f>
        <v>60.86</v>
      </c>
      <c r="I579">
        <f>Table24610[[#This Row],[profit]]/Table24610[[#This Row],[Sales Amount]]</f>
        <v>2.3834886817576565E-2</v>
      </c>
    </row>
    <row r="580" spans="1:9">
      <c r="A580" s="43" t="s">
        <v>589</v>
      </c>
      <c r="B580" s="45">
        <v>45600</v>
      </c>
      <c r="C580" t="str">
        <f>PROPER(Table1[[#This Row],[Region]])</f>
        <v>North</v>
      </c>
      <c r="D580" t="str">
        <f>PROPER(Table1[[#This Row],[Product Category]])</f>
        <v>Clothing</v>
      </c>
      <c r="E580">
        <f>ROUND(Table1[[#This Row],[Sales Amount]],1)</f>
        <v>3447.7</v>
      </c>
      <c r="F580">
        <f>Table1[[#This Row],[Quantity Sold]]</f>
        <v>46</v>
      </c>
      <c r="G580">
        <f>Table1[[#This Row],[Discount (%)]]</f>
        <v>32</v>
      </c>
      <c r="H580">
        <f>Table1[[#This Row],[Profit]]</f>
        <v>786.37</v>
      </c>
      <c r="I580">
        <f>Table24610[[#This Row],[profit]]/Table24610[[#This Row],[Sales Amount]]</f>
        <v>0.22808539026017347</v>
      </c>
    </row>
    <row r="581" spans="1:9">
      <c r="A581" s="43" t="s">
        <v>590</v>
      </c>
      <c r="B581" s="45">
        <v>45601</v>
      </c>
      <c r="C581" t="str">
        <f>PROPER(Table1[[#This Row],[Region]])</f>
        <v>North</v>
      </c>
      <c r="D581" t="str">
        <f>PROPER(Table1[[#This Row],[Product Category]])</f>
        <v>Furniture</v>
      </c>
      <c r="E581">
        <f>ROUND(Table1[[#This Row],[Sales Amount]],1)</f>
        <v>3709.5</v>
      </c>
      <c r="F581">
        <f>Table1[[#This Row],[Quantity Sold]]</f>
        <v>2</v>
      </c>
      <c r="G581">
        <f>Table1[[#This Row],[Discount (%)]]</f>
        <v>8</v>
      </c>
      <c r="H581">
        <f>Table1[[#This Row],[Profit]]</f>
        <v>639.24</v>
      </c>
      <c r="I581">
        <f>Table24610[[#This Row],[profit]]/Table24610[[#This Row],[Sales Amount]]</f>
        <v>0.17232511120097049</v>
      </c>
    </row>
    <row r="582" spans="1:9">
      <c r="A582" s="43" t="s">
        <v>591</v>
      </c>
      <c r="B582" s="45">
        <v>45602</v>
      </c>
      <c r="C582" t="str">
        <f>PROPER(Table1[[#This Row],[Region]])</f>
        <v>South</v>
      </c>
      <c r="D582" t="str">
        <f>PROPER(Table1[[#This Row],[Product Category]])</f>
        <v>Clothing</v>
      </c>
      <c r="E582">
        <f>ROUND(Table1[[#This Row],[Sales Amount]],1)</f>
        <v>1304.7</v>
      </c>
      <c r="F582">
        <f>Table1[[#This Row],[Quantity Sold]]</f>
        <v>10</v>
      </c>
      <c r="G582">
        <f>Table1[[#This Row],[Discount (%)]]</f>
        <v>27</v>
      </c>
      <c r="H582">
        <f>Table1[[#This Row],[Profit]]</f>
        <v>364.52</v>
      </c>
      <c r="I582">
        <f>Table24610[[#This Row],[profit]]/Table24610[[#This Row],[Sales Amount]]</f>
        <v>0.2793898980608569</v>
      </c>
    </row>
    <row r="583" spans="1:9">
      <c r="A583" s="43" t="s">
        <v>592</v>
      </c>
      <c r="B583" s="45">
        <v>45603</v>
      </c>
      <c r="C583" t="str">
        <f>PROPER(Table1[[#This Row],[Region]])</f>
        <v>South</v>
      </c>
      <c r="D583" t="str">
        <f>PROPER(Table1[[#This Row],[Product Category]])</f>
        <v>Furniture</v>
      </c>
      <c r="E583">
        <f>ROUND(Table1[[#This Row],[Sales Amount]],1)</f>
        <v>4084</v>
      </c>
      <c r="F583">
        <f>Table1[[#This Row],[Quantity Sold]]</f>
        <v>17</v>
      </c>
      <c r="G583">
        <f>Table1[[#This Row],[Discount (%)]]</f>
        <v>48</v>
      </c>
      <c r="H583">
        <f>Table1[[#This Row],[Profit]]</f>
        <v>596.29</v>
      </c>
      <c r="I583">
        <f>Table24610[[#This Row],[profit]]/Table24610[[#This Row],[Sales Amount]]</f>
        <v>0.14600636630754163</v>
      </c>
    </row>
    <row r="584" spans="1:9">
      <c r="A584" s="43" t="s">
        <v>593</v>
      </c>
      <c r="B584" s="45">
        <v>45604</v>
      </c>
      <c r="C584" t="str">
        <f>PROPER(Table1[[#This Row],[Region]])</f>
        <v>West</v>
      </c>
      <c r="D584" t="str">
        <f>PROPER(Table1[[#This Row],[Product Category]])</f>
        <v>Electronics</v>
      </c>
      <c r="E584">
        <f>ROUND(Table1[[#This Row],[Sales Amount]],1)</f>
        <v>2596.8000000000002</v>
      </c>
      <c r="F584">
        <f>Table1[[#This Row],[Quantity Sold]]</f>
        <v>16</v>
      </c>
      <c r="G584">
        <f>Table1[[#This Row],[Discount (%)]]</f>
        <v>5</v>
      </c>
      <c r="H584">
        <f>Table1[[#This Row],[Profit]]</f>
        <v>558.45000000000005</v>
      </c>
      <c r="I584">
        <f>Table24610[[#This Row],[profit]]/Table24610[[#This Row],[Sales Amount]]</f>
        <v>0.21505314232902034</v>
      </c>
    </row>
    <row r="585" spans="1:9">
      <c r="A585" s="43" t="s">
        <v>594</v>
      </c>
      <c r="B585" s="45">
        <v>45605</v>
      </c>
      <c r="C585" t="str">
        <f>PROPER(Table1[[#This Row],[Region]])</f>
        <v>South</v>
      </c>
      <c r="D585" t="str">
        <f>PROPER(Table1[[#This Row],[Product Category]])</f>
        <v>Furniture</v>
      </c>
      <c r="E585">
        <f>ROUND(Table1[[#This Row],[Sales Amount]],1)</f>
        <v>3442.2</v>
      </c>
      <c r="F585">
        <f>Table1[[#This Row],[Quantity Sold]]</f>
        <v>1</v>
      </c>
      <c r="G585">
        <f>Table1[[#This Row],[Discount (%)]]</f>
        <v>25</v>
      </c>
      <c r="H585">
        <f>Table1[[#This Row],[Profit]]</f>
        <v>1527.65</v>
      </c>
      <c r="I585">
        <f>Table24610[[#This Row],[profit]]/Table24610[[#This Row],[Sales Amount]]</f>
        <v>0.44380047643948645</v>
      </c>
    </row>
    <row r="586" spans="1:9">
      <c r="A586" s="43" t="s">
        <v>595</v>
      </c>
      <c r="B586" s="45">
        <v>45606</v>
      </c>
      <c r="C586" t="str">
        <f>PROPER(Table1[[#This Row],[Region]])</f>
        <v>West</v>
      </c>
      <c r="D586" t="str">
        <f>PROPER(Table1[[#This Row],[Product Category]])</f>
        <v>Clothing</v>
      </c>
      <c r="E586">
        <f>ROUND(Table1[[#This Row],[Sales Amount]],1)</f>
        <v>1413.9</v>
      </c>
      <c r="F586">
        <f>Table1[[#This Row],[Quantity Sold]]</f>
        <v>31</v>
      </c>
      <c r="G586">
        <f>Table1[[#This Row],[Discount (%)]]</f>
        <v>1</v>
      </c>
      <c r="H586">
        <f>Table1[[#This Row],[Profit]]</f>
        <v>1102.28</v>
      </c>
      <c r="I586">
        <f>Table24610[[#This Row],[profit]]/Table24610[[#This Row],[Sales Amount]]</f>
        <v>0.77960251785840573</v>
      </c>
    </row>
    <row r="587" spans="1:9">
      <c r="A587" s="43" t="s">
        <v>596</v>
      </c>
      <c r="B587" s="45">
        <v>45607</v>
      </c>
      <c r="C587" t="str">
        <f>PROPER(Table1[[#This Row],[Region]])</f>
        <v>North</v>
      </c>
      <c r="D587" t="str">
        <f>PROPER(Table1[[#This Row],[Product Category]])</f>
        <v>Electronics</v>
      </c>
      <c r="E587">
        <f>ROUND(Table1[[#This Row],[Sales Amount]],1)</f>
        <v>4068.2</v>
      </c>
      <c r="F587">
        <f>Table1[[#This Row],[Quantity Sold]]</f>
        <v>4</v>
      </c>
      <c r="G587">
        <f>Table1[[#This Row],[Discount (%)]]</f>
        <v>39</v>
      </c>
      <c r="H587">
        <f>Table1[[#This Row],[Profit]]</f>
        <v>452.97</v>
      </c>
      <c r="I587">
        <f>Table24610[[#This Row],[profit]]/Table24610[[#This Row],[Sales Amount]]</f>
        <v>0.11134408337839832</v>
      </c>
    </row>
    <row r="588" spans="1:9">
      <c r="A588" s="43" t="s">
        <v>597</v>
      </c>
      <c r="B588" s="45">
        <v>45608</v>
      </c>
      <c r="C588" t="str">
        <f>PROPER(Table1[[#This Row],[Region]])</f>
        <v>East</v>
      </c>
      <c r="D588" t="str">
        <f>PROPER(Table1[[#This Row],[Product Category]])</f>
        <v>Groceries</v>
      </c>
      <c r="E588">
        <f>ROUND(Table1[[#This Row],[Sales Amount]],1)</f>
        <v>3478.4</v>
      </c>
      <c r="F588">
        <f>Table1[[#This Row],[Quantity Sold]]</f>
        <v>13</v>
      </c>
      <c r="G588">
        <f>Table1[[#This Row],[Discount (%)]]</f>
        <v>39</v>
      </c>
      <c r="H588">
        <f>Table1[[#This Row],[Profit]]</f>
        <v>1714.89</v>
      </c>
      <c r="I588">
        <f>Table24610[[#This Row],[profit]]/Table24610[[#This Row],[Sales Amount]]</f>
        <v>0.49301115455381789</v>
      </c>
    </row>
    <row r="589" spans="1:9">
      <c r="A589" s="43" t="s">
        <v>598</v>
      </c>
      <c r="B589" s="45">
        <v>45609</v>
      </c>
      <c r="C589" t="str">
        <f>PROPER(Table1[[#This Row],[Region]])</f>
        <v>East</v>
      </c>
      <c r="D589" t="str">
        <f>PROPER(Table1[[#This Row],[Product Category]])</f>
        <v>Electronics</v>
      </c>
      <c r="E589">
        <f>ROUND(Table1[[#This Row],[Sales Amount]],1)</f>
        <v>172.1</v>
      </c>
      <c r="F589">
        <f>Table1[[#This Row],[Quantity Sold]]</f>
        <v>31</v>
      </c>
      <c r="G589">
        <f>Table1[[#This Row],[Discount (%)]]</f>
        <v>7</v>
      </c>
      <c r="H589">
        <f>Table1[[#This Row],[Profit]]</f>
        <v>1434.94</v>
      </c>
      <c r="I589">
        <f>Table24610[[#This Row],[profit]]/Table24610[[#This Row],[Sales Amount]]</f>
        <v>8.3378268448576414</v>
      </c>
    </row>
    <row r="590" spans="1:9">
      <c r="A590" s="43" t="s">
        <v>599</v>
      </c>
      <c r="B590" s="45">
        <v>45610</v>
      </c>
      <c r="C590" t="str">
        <f>PROPER(Table1[[#This Row],[Region]])</f>
        <v>South</v>
      </c>
      <c r="D590" t="str">
        <f>PROPER(Table1[[#This Row],[Product Category]])</f>
        <v>Sports</v>
      </c>
      <c r="E590">
        <f>ROUND(Table1[[#This Row],[Sales Amount]],1)</f>
        <v>2052.8000000000002</v>
      </c>
      <c r="F590">
        <f>Table1[[#This Row],[Quantity Sold]]</f>
        <v>10</v>
      </c>
      <c r="G590">
        <f>Table1[[#This Row],[Discount (%)]]</f>
        <v>49</v>
      </c>
      <c r="H590">
        <f>Table1[[#This Row],[Profit]]</f>
        <v>1524</v>
      </c>
      <c r="I590">
        <f>Table24610[[#This Row],[profit]]/Table24610[[#This Row],[Sales Amount]]</f>
        <v>0.74240062353858138</v>
      </c>
    </row>
    <row r="591" spans="1:9">
      <c r="A591" s="43" t="s">
        <v>600</v>
      </c>
      <c r="B591" s="45">
        <v>45611</v>
      </c>
      <c r="C591" t="str">
        <f>PROPER(Table1[[#This Row],[Region]])</f>
        <v>North</v>
      </c>
      <c r="D591" t="str">
        <f>PROPER(Table1[[#This Row],[Product Category]])</f>
        <v>Clothing</v>
      </c>
      <c r="E591">
        <f>ROUND(Table1[[#This Row],[Sales Amount]],1)</f>
        <v>1524.5</v>
      </c>
      <c r="F591">
        <f>Table1[[#This Row],[Quantity Sold]]</f>
        <v>29</v>
      </c>
      <c r="G591">
        <f>Table1[[#This Row],[Discount (%)]]</f>
        <v>6</v>
      </c>
      <c r="H591">
        <f>Table1[[#This Row],[Profit]]</f>
        <v>1342.96</v>
      </c>
      <c r="I591">
        <f>Table24610[[#This Row],[profit]]/Table24610[[#This Row],[Sales Amount]]</f>
        <v>0.88091833387996066</v>
      </c>
    </row>
    <row r="592" spans="1:9">
      <c r="A592" s="43" t="s">
        <v>601</v>
      </c>
      <c r="B592" s="45">
        <v>45612</v>
      </c>
      <c r="C592" t="str">
        <f>PROPER(Table1[[#This Row],[Region]])</f>
        <v>North</v>
      </c>
      <c r="D592" t="str">
        <f>PROPER(Table1[[#This Row],[Product Category]])</f>
        <v>Sports</v>
      </c>
      <c r="E592">
        <f>ROUND(Table1[[#This Row],[Sales Amount]],1)</f>
        <v>211.5</v>
      </c>
      <c r="F592">
        <f>Table1[[#This Row],[Quantity Sold]]</f>
        <v>34</v>
      </c>
      <c r="G592">
        <f>Table1[[#This Row],[Discount (%)]]</f>
        <v>3</v>
      </c>
      <c r="H592">
        <f>Table1[[#This Row],[Profit]]</f>
        <v>1767.47</v>
      </c>
      <c r="I592">
        <f>Table24610[[#This Row],[profit]]/Table24610[[#This Row],[Sales Amount]]</f>
        <v>8.356832151300237</v>
      </c>
    </row>
    <row r="593" spans="1:9">
      <c r="A593" s="43" t="s">
        <v>602</v>
      </c>
      <c r="B593" s="45">
        <v>45613</v>
      </c>
      <c r="C593" t="str">
        <f>PROPER(Table1[[#This Row],[Region]])</f>
        <v>West</v>
      </c>
      <c r="D593" t="str">
        <f>PROPER(Table1[[#This Row],[Product Category]])</f>
        <v>Clothing</v>
      </c>
      <c r="E593">
        <f>ROUND(Table1[[#This Row],[Sales Amount]],1)</f>
        <v>3026.4</v>
      </c>
      <c r="F593">
        <f>Table1[[#This Row],[Quantity Sold]]</f>
        <v>19</v>
      </c>
      <c r="G593">
        <f>Table1[[#This Row],[Discount (%)]]</f>
        <v>9</v>
      </c>
      <c r="H593">
        <f>Table1[[#This Row],[Profit]]</f>
        <v>1437.9</v>
      </c>
      <c r="I593">
        <f>Table24610[[#This Row],[profit]]/Table24610[[#This Row],[Sales Amount]]</f>
        <v>0.47511895321173675</v>
      </c>
    </row>
    <row r="594" spans="1:9">
      <c r="A594" s="43" t="s">
        <v>603</v>
      </c>
      <c r="B594" s="45">
        <v>45614</v>
      </c>
      <c r="C594" t="str">
        <f>PROPER(Table1[[#This Row],[Region]])</f>
        <v>North</v>
      </c>
      <c r="D594" t="str">
        <f>PROPER(Table1[[#This Row],[Product Category]])</f>
        <v>Furniture</v>
      </c>
      <c r="E594">
        <f>ROUND(Table1[[#This Row],[Sales Amount]],1)</f>
        <v>3958.9</v>
      </c>
      <c r="F594">
        <f>Table1[[#This Row],[Quantity Sold]]</f>
        <v>24</v>
      </c>
      <c r="G594">
        <f>Table1[[#This Row],[Discount (%)]]</f>
        <v>32</v>
      </c>
      <c r="H594">
        <f>Table1[[#This Row],[Profit]]</f>
        <v>287.31</v>
      </c>
      <c r="I594">
        <f>Table24610[[#This Row],[profit]]/Table24610[[#This Row],[Sales Amount]]</f>
        <v>7.2573189522342069E-2</v>
      </c>
    </row>
    <row r="595" spans="1:9">
      <c r="A595" s="43" t="s">
        <v>604</v>
      </c>
      <c r="B595" s="45">
        <v>45615</v>
      </c>
      <c r="C595" t="str">
        <f>PROPER(Table1[[#This Row],[Region]])</f>
        <v>West</v>
      </c>
      <c r="D595" t="str">
        <f>PROPER(Table1[[#This Row],[Product Category]])</f>
        <v>Sports</v>
      </c>
      <c r="E595">
        <f>ROUND(Table1[[#This Row],[Sales Amount]],1)</f>
        <v>1436.9</v>
      </c>
      <c r="F595">
        <f>Table1[[#This Row],[Quantity Sold]]</f>
        <v>9</v>
      </c>
      <c r="G595">
        <f>Table1[[#This Row],[Discount (%)]]</f>
        <v>33</v>
      </c>
      <c r="H595">
        <f>Table1[[#This Row],[Profit]]</f>
        <v>404.82</v>
      </c>
      <c r="I595">
        <f>Table24610[[#This Row],[profit]]/Table24610[[#This Row],[Sales Amount]]</f>
        <v>0.2817315053239613</v>
      </c>
    </row>
    <row r="596" spans="1:9">
      <c r="A596" s="43" t="s">
        <v>605</v>
      </c>
      <c r="B596" s="45">
        <v>45616</v>
      </c>
      <c r="C596" t="str">
        <f>PROPER(Table1[[#This Row],[Region]])</f>
        <v>West</v>
      </c>
      <c r="D596" t="str">
        <f>PROPER(Table1[[#This Row],[Product Category]])</f>
        <v>Clothing</v>
      </c>
      <c r="E596">
        <f>ROUND(Table1[[#This Row],[Sales Amount]],1)</f>
        <v>1949.5</v>
      </c>
      <c r="F596">
        <f>Table1[[#This Row],[Quantity Sold]]</f>
        <v>28</v>
      </c>
      <c r="G596">
        <f>Table1[[#This Row],[Discount (%)]]</f>
        <v>8</v>
      </c>
      <c r="H596">
        <f>Table1[[#This Row],[Profit]]</f>
        <v>1349.58</v>
      </c>
      <c r="I596">
        <f>Table24610[[#This Row],[profit]]/Table24610[[#This Row],[Sales Amount]]</f>
        <v>0.69226981277250577</v>
      </c>
    </row>
    <row r="597" spans="1:9">
      <c r="A597" s="43" t="s">
        <v>606</v>
      </c>
      <c r="B597" s="45">
        <v>45617</v>
      </c>
      <c r="C597" t="str">
        <f>PROPER(Table1[[#This Row],[Region]])</f>
        <v>South</v>
      </c>
      <c r="D597" t="str">
        <f>PROPER(Table1[[#This Row],[Product Category]])</f>
        <v>Clothing</v>
      </c>
      <c r="E597">
        <f>ROUND(Table1[[#This Row],[Sales Amount]],1)</f>
        <v>2580.6</v>
      </c>
      <c r="F597">
        <f>Table1[[#This Row],[Quantity Sold]]</f>
        <v>3</v>
      </c>
      <c r="G597">
        <f>Table1[[#This Row],[Discount (%)]]</f>
        <v>27</v>
      </c>
      <c r="H597">
        <f>Table1[[#This Row],[Profit]]</f>
        <v>291.3</v>
      </c>
      <c r="I597">
        <f>Table24610[[#This Row],[profit]]/Table24610[[#This Row],[Sales Amount]]</f>
        <v>0.11288072541269473</v>
      </c>
    </row>
    <row r="598" spans="1:9">
      <c r="A598" s="43" t="s">
        <v>607</v>
      </c>
      <c r="B598" s="45">
        <v>45618</v>
      </c>
      <c r="C598" t="str">
        <f>PROPER(Table1[[#This Row],[Region]])</f>
        <v>South</v>
      </c>
      <c r="D598" t="str">
        <f>PROPER(Table1[[#This Row],[Product Category]])</f>
        <v>Electronics</v>
      </c>
      <c r="E598">
        <f>ROUND(Table1[[#This Row],[Sales Amount]],1)</f>
        <v>2880</v>
      </c>
      <c r="F598">
        <f>Table1[[#This Row],[Quantity Sold]]</f>
        <v>16</v>
      </c>
      <c r="G598">
        <f>Table1[[#This Row],[Discount (%)]]</f>
        <v>17</v>
      </c>
      <c r="H598">
        <f>Table1[[#This Row],[Profit]]</f>
        <v>740.84</v>
      </c>
      <c r="I598">
        <f>Table24610[[#This Row],[profit]]/Table24610[[#This Row],[Sales Amount]]</f>
        <v>0.25723611111111111</v>
      </c>
    </row>
    <row r="599" spans="1:9">
      <c r="A599" s="43" t="s">
        <v>608</v>
      </c>
      <c r="B599" s="45">
        <v>45619</v>
      </c>
      <c r="C599" t="str">
        <f>PROPER(Table1[[#This Row],[Region]])</f>
        <v>West</v>
      </c>
      <c r="D599" t="str">
        <f>PROPER(Table1[[#This Row],[Product Category]])</f>
        <v>Clothing</v>
      </c>
      <c r="E599">
        <f>ROUND(Table1[[#This Row],[Sales Amount]],1)</f>
        <v>1079.8</v>
      </c>
      <c r="F599">
        <f>Table1[[#This Row],[Quantity Sold]]</f>
        <v>9</v>
      </c>
      <c r="G599">
        <f>Table1[[#This Row],[Discount (%)]]</f>
        <v>1</v>
      </c>
      <c r="H599">
        <f>Table1[[#This Row],[Profit]]</f>
        <v>1343.05</v>
      </c>
      <c r="I599">
        <f>Table24610[[#This Row],[profit]]/Table24610[[#This Row],[Sales Amount]]</f>
        <v>1.2437951472494906</v>
      </c>
    </row>
    <row r="600" spans="1:9">
      <c r="A600" s="43" t="s">
        <v>609</v>
      </c>
      <c r="B600" s="45">
        <v>45620</v>
      </c>
      <c r="C600" t="str">
        <f>PROPER(Table1[[#This Row],[Region]])</f>
        <v>East</v>
      </c>
      <c r="D600" t="str">
        <f>PROPER(Table1[[#This Row],[Product Category]])</f>
        <v>Electronics</v>
      </c>
      <c r="E600">
        <f>ROUND(Table1[[#This Row],[Sales Amount]],1)</f>
        <v>4808.5</v>
      </c>
      <c r="F600">
        <f>Table1[[#This Row],[Quantity Sold]]</f>
        <v>29</v>
      </c>
      <c r="G600">
        <f>Table1[[#This Row],[Discount (%)]]</f>
        <v>4</v>
      </c>
      <c r="H600">
        <f>Table1[[#This Row],[Profit]]</f>
        <v>556.36</v>
      </c>
      <c r="I600">
        <f>Table24610[[#This Row],[profit]]/Table24610[[#This Row],[Sales Amount]]</f>
        <v>0.11570344182177394</v>
      </c>
    </row>
    <row r="601" spans="1:9">
      <c r="A601" s="43" t="s">
        <v>610</v>
      </c>
      <c r="B601" s="45">
        <v>45621</v>
      </c>
      <c r="C601" t="str">
        <f>PROPER(Table1[[#This Row],[Region]])</f>
        <v>East</v>
      </c>
      <c r="D601" t="str">
        <f>PROPER(Table1[[#This Row],[Product Category]])</f>
        <v>Clothing</v>
      </c>
      <c r="E601">
        <f>ROUND(Table1[[#This Row],[Sales Amount]],1)</f>
        <v>4773.3</v>
      </c>
      <c r="F601">
        <f>Table1[[#This Row],[Quantity Sold]]</f>
        <v>22</v>
      </c>
      <c r="G601">
        <f>Table1[[#This Row],[Discount (%)]]</f>
        <v>24</v>
      </c>
      <c r="H601">
        <f>Table1[[#This Row],[Profit]]</f>
        <v>675.89</v>
      </c>
      <c r="I601">
        <f>Table24610[[#This Row],[profit]]/Table24610[[#This Row],[Sales Amount]]</f>
        <v>0.14159805585234533</v>
      </c>
    </row>
    <row r="602" spans="1:9">
      <c r="A602" s="43" t="s">
        <v>612</v>
      </c>
      <c r="B602" s="45">
        <v>45622</v>
      </c>
      <c r="C602" t="str">
        <f>PROPER(Table1[[#This Row],[Region]])</f>
        <v>East</v>
      </c>
      <c r="D602" t="str">
        <f>PROPER(Table1[[#This Row],[Product Category]])</f>
        <v>Sports</v>
      </c>
      <c r="E602">
        <f>ROUND(Table1[[#This Row],[Sales Amount]],1)</f>
        <v>3692.3</v>
      </c>
      <c r="F602">
        <f>Table1[[#This Row],[Quantity Sold]]</f>
        <v>13</v>
      </c>
      <c r="G602">
        <f>Table1[[#This Row],[Discount (%)]]</f>
        <v>12</v>
      </c>
      <c r="H602">
        <f>Table1[[#This Row],[Profit]]</f>
        <v>775.85</v>
      </c>
      <c r="I602">
        <f>Table24610[[#This Row],[profit]]/Table24610[[#This Row],[Sales Amount]]</f>
        <v>0.21012647943016546</v>
      </c>
    </row>
    <row r="603" spans="1:9">
      <c r="A603" s="43" t="s">
        <v>613</v>
      </c>
      <c r="B603" s="45">
        <v>45623</v>
      </c>
      <c r="C603" t="str">
        <f>PROPER(Table1[[#This Row],[Region]])</f>
        <v>West</v>
      </c>
      <c r="D603" t="str">
        <f>PROPER(Table1[[#This Row],[Product Category]])</f>
        <v>Sports</v>
      </c>
      <c r="E603">
        <f>ROUND(Table1[[#This Row],[Sales Amount]],1)</f>
        <v>247.6</v>
      </c>
      <c r="F603">
        <f>Table1[[#This Row],[Quantity Sold]]</f>
        <v>44</v>
      </c>
      <c r="G603">
        <f>Table1[[#This Row],[Discount (%)]]</f>
        <v>39</v>
      </c>
      <c r="H603">
        <f>Table1[[#This Row],[Profit]]</f>
        <v>1134.8399999999999</v>
      </c>
      <c r="I603">
        <f>Table24610[[#This Row],[profit]]/Table24610[[#This Row],[Sales Amount]]</f>
        <v>4.583360258481421</v>
      </c>
    </row>
    <row r="604" spans="1:9">
      <c r="A604" s="43" t="s">
        <v>614</v>
      </c>
      <c r="B604" s="45">
        <v>45624</v>
      </c>
      <c r="C604" t="str">
        <f>PROPER(Table1[[#This Row],[Region]])</f>
        <v>South</v>
      </c>
      <c r="D604" t="str">
        <f>PROPER(Table1[[#This Row],[Product Category]])</f>
        <v>Groceries</v>
      </c>
      <c r="E604">
        <f>ROUND(Table1[[#This Row],[Sales Amount]],1)</f>
        <v>2692.9</v>
      </c>
      <c r="F604">
        <f>Table1[[#This Row],[Quantity Sold]]</f>
        <v>50</v>
      </c>
      <c r="G604">
        <f>Table1[[#This Row],[Discount (%)]]</f>
        <v>35</v>
      </c>
      <c r="H604">
        <f>Table1[[#This Row],[Profit]]</f>
        <v>1242.97</v>
      </c>
      <c r="I604">
        <f>Table24610[[#This Row],[profit]]/Table24610[[#This Row],[Sales Amount]]</f>
        <v>0.46157302536299155</v>
      </c>
    </row>
    <row r="605" spans="1:9">
      <c r="A605" s="43" t="s">
        <v>615</v>
      </c>
      <c r="B605" s="45">
        <v>45625</v>
      </c>
      <c r="C605" t="str">
        <f>PROPER(Table1[[#This Row],[Region]])</f>
        <v>East</v>
      </c>
      <c r="D605" t="str">
        <f>PROPER(Table1[[#This Row],[Product Category]])</f>
        <v>Groceries</v>
      </c>
      <c r="E605">
        <f>ROUND(Table1[[#This Row],[Sales Amount]],1)</f>
        <v>672.8</v>
      </c>
      <c r="F605">
        <f>Table1[[#This Row],[Quantity Sold]]</f>
        <v>3</v>
      </c>
      <c r="G605">
        <f>Table1[[#This Row],[Discount (%)]]</f>
        <v>3</v>
      </c>
      <c r="H605">
        <f>Table1[[#This Row],[Profit]]</f>
        <v>1885.71</v>
      </c>
      <c r="I605">
        <f>Table24610[[#This Row],[profit]]/Table24610[[#This Row],[Sales Amount]]</f>
        <v>2.8027794292508919</v>
      </c>
    </row>
    <row r="606" spans="1:9">
      <c r="A606" s="43" t="s">
        <v>616</v>
      </c>
      <c r="B606" s="45">
        <v>45626</v>
      </c>
      <c r="C606" t="str">
        <f>PROPER(Table1[[#This Row],[Region]])</f>
        <v>North</v>
      </c>
      <c r="D606" t="str">
        <f>PROPER(Table1[[#This Row],[Product Category]])</f>
        <v>Clothing</v>
      </c>
      <c r="E606">
        <f>ROUND(Table1[[#This Row],[Sales Amount]],1)</f>
        <v>1517.8</v>
      </c>
      <c r="F606">
        <f>Table1[[#This Row],[Quantity Sold]]</f>
        <v>36</v>
      </c>
      <c r="G606">
        <f>Table1[[#This Row],[Discount (%)]]</f>
        <v>34</v>
      </c>
      <c r="H606">
        <f>Table1[[#This Row],[Profit]]</f>
        <v>57.77</v>
      </c>
      <c r="I606">
        <f>Table24610[[#This Row],[profit]]/Table24610[[#This Row],[Sales Amount]]</f>
        <v>3.8061668203979444E-2</v>
      </c>
    </row>
    <row r="607" spans="1:9">
      <c r="A607" s="43" t="s">
        <v>617</v>
      </c>
      <c r="B607" s="45">
        <v>45627</v>
      </c>
      <c r="C607" t="str">
        <f>PROPER(Table1[[#This Row],[Region]])</f>
        <v>East</v>
      </c>
      <c r="D607" t="str">
        <f>PROPER(Table1[[#This Row],[Product Category]])</f>
        <v>Groceries</v>
      </c>
      <c r="E607">
        <f>ROUND(Table1[[#This Row],[Sales Amount]],1)</f>
        <v>4911.2</v>
      </c>
      <c r="F607">
        <f>Table1[[#This Row],[Quantity Sold]]</f>
        <v>2</v>
      </c>
      <c r="G607">
        <f>Table1[[#This Row],[Discount (%)]]</f>
        <v>4</v>
      </c>
      <c r="H607">
        <f>Table1[[#This Row],[Profit]]</f>
        <v>1616.17</v>
      </c>
      <c r="I607">
        <f>Table24610[[#This Row],[profit]]/Table24610[[#This Row],[Sales Amount]]</f>
        <v>0.32907843296953904</v>
      </c>
    </row>
    <row r="608" spans="1:9">
      <c r="A608" s="43" t="s">
        <v>618</v>
      </c>
      <c r="B608" s="45">
        <v>45628</v>
      </c>
      <c r="C608" t="str">
        <f>PROPER(Table1[[#This Row],[Region]])</f>
        <v>West</v>
      </c>
      <c r="D608" t="str">
        <f>PROPER(Table1[[#This Row],[Product Category]])</f>
        <v>Furniture</v>
      </c>
      <c r="E608">
        <f>ROUND(Table1[[#This Row],[Sales Amount]],1)</f>
        <v>2203.6999999999998</v>
      </c>
      <c r="F608">
        <f>Table1[[#This Row],[Quantity Sold]]</f>
        <v>48</v>
      </c>
      <c r="G608">
        <f>Table1[[#This Row],[Discount (%)]]</f>
        <v>7</v>
      </c>
      <c r="H608">
        <f>Table1[[#This Row],[Profit]]</f>
        <v>426.65</v>
      </c>
      <c r="I608">
        <f>Table24610[[#This Row],[profit]]/Table24610[[#This Row],[Sales Amount]]</f>
        <v>0.19360620774152562</v>
      </c>
    </row>
    <row r="609" spans="1:9">
      <c r="A609" s="43" t="s">
        <v>619</v>
      </c>
      <c r="B609" s="45">
        <v>45629</v>
      </c>
      <c r="C609" t="str">
        <f>PROPER(Table1[[#This Row],[Region]])</f>
        <v>East</v>
      </c>
      <c r="D609" t="str">
        <f>PROPER(Table1[[#This Row],[Product Category]])</f>
        <v>Furniture</v>
      </c>
      <c r="E609">
        <f>ROUND(Table1[[#This Row],[Sales Amount]],1)</f>
        <v>1020.2</v>
      </c>
      <c r="F609">
        <f>Table1[[#This Row],[Quantity Sold]]</f>
        <v>16</v>
      </c>
      <c r="G609">
        <f>Table1[[#This Row],[Discount (%)]]</f>
        <v>42</v>
      </c>
      <c r="H609">
        <f>Table1[[#This Row],[Profit]]</f>
        <v>1981</v>
      </c>
      <c r="I609">
        <f>Table24610[[#This Row],[profit]]/Table24610[[#This Row],[Sales Amount]]</f>
        <v>1.9417761223289549</v>
      </c>
    </row>
    <row r="610" spans="1:9">
      <c r="A610" s="43" t="s">
        <v>620</v>
      </c>
      <c r="B610" s="45">
        <v>45630</v>
      </c>
      <c r="C610" t="str">
        <f>PROPER(Table1[[#This Row],[Region]])</f>
        <v>East</v>
      </c>
      <c r="D610" t="str">
        <f>PROPER(Table1[[#This Row],[Product Category]])</f>
        <v>Sports</v>
      </c>
      <c r="E610">
        <f>ROUND(Table1[[#This Row],[Sales Amount]],1)</f>
        <v>97.6</v>
      </c>
      <c r="F610">
        <f>Table1[[#This Row],[Quantity Sold]]</f>
        <v>15</v>
      </c>
      <c r="G610">
        <f>Table1[[#This Row],[Discount (%)]]</f>
        <v>8</v>
      </c>
      <c r="H610">
        <f>Table1[[#This Row],[Profit]]</f>
        <v>1198.93</v>
      </c>
      <c r="I610">
        <f>Table24610[[#This Row],[profit]]/Table24610[[#This Row],[Sales Amount]]</f>
        <v>12.284118852459018</v>
      </c>
    </row>
    <row r="611" spans="1:9">
      <c r="A611" s="43" t="s">
        <v>621</v>
      </c>
      <c r="B611" s="45">
        <v>45631</v>
      </c>
      <c r="C611" t="str">
        <f>PROPER(Table1[[#This Row],[Region]])</f>
        <v>West</v>
      </c>
      <c r="D611" t="str">
        <f>PROPER(Table1[[#This Row],[Product Category]])</f>
        <v>Clothing</v>
      </c>
      <c r="E611">
        <f>ROUND(Table1[[#This Row],[Sales Amount]],1)</f>
        <v>1558.5</v>
      </c>
      <c r="F611">
        <f>Table1[[#This Row],[Quantity Sold]]</f>
        <v>1</v>
      </c>
      <c r="G611">
        <f>Table1[[#This Row],[Discount (%)]]</f>
        <v>14</v>
      </c>
      <c r="H611">
        <f>Table1[[#This Row],[Profit]]</f>
        <v>1472.67</v>
      </c>
      <c r="I611">
        <f>Table24610[[#This Row],[profit]]/Table24610[[#This Row],[Sales Amount]]</f>
        <v>0.94492781520692981</v>
      </c>
    </row>
    <row r="612" spans="1:9">
      <c r="A612" s="43" t="s">
        <v>622</v>
      </c>
      <c r="B612" s="45">
        <v>45632</v>
      </c>
      <c r="C612" t="str">
        <f>PROPER(Table1[[#This Row],[Region]])</f>
        <v>South</v>
      </c>
      <c r="D612" t="str">
        <f>PROPER(Table1[[#This Row],[Product Category]])</f>
        <v>Sports</v>
      </c>
      <c r="E612">
        <f>ROUND(Table1[[#This Row],[Sales Amount]],1)</f>
        <v>3179.7</v>
      </c>
      <c r="F612">
        <f>Table1[[#This Row],[Quantity Sold]]</f>
        <v>15</v>
      </c>
      <c r="G612">
        <f>Table1[[#This Row],[Discount (%)]]</f>
        <v>19</v>
      </c>
      <c r="H612">
        <f>Table1[[#This Row],[Profit]]</f>
        <v>593.1</v>
      </c>
      <c r="I612">
        <f>Table24610[[#This Row],[profit]]/Table24610[[#This Row],[Sales Amount]]</f>
        <v>0.18652703085196717</v>
      </c>
    </row>
    <row r="613" spans="1:9">
      <c r="A613" s="43" t="s">
        <v>623</v>
      </c>
      <c r="B613" s="45">
        <v>45633</v>
      </c>
      <c r="C613" t="str">
        <f>PROPER(Table1[[#This Row],[Region]])</f>
        <v>West</v>
      </c>
      <c r="D613" t="str">
        <f>PROPER(Table1[[#This Row],[Product Category]])</f>
        <v>Groceries</v>
      </c>
      <c r="E613">
        <f>ROUND(Table1[[#This Row],[Sales Amount]],1)</f>
        <v>4179.1000000000004</v>
      </c>
      <c r="F613">
        <f>Table1[[#This Row],[Quantity Sold]]</f>
        <v>48</v>
      </c>
      <c r="G613">
        <f>Table1[[#This Row],[Discount (%)]]</f>
        <v>12</v>
      </c>
      <c r="H613">
        <f>Table1[[#This Row],[Profit]]</f>
        <v>223.86</v>
      </c>
      <c r="I613">
        <f>Table24610[[#This Row],[profit]]/Table24610[[#This Row],[Sales Amount]]</f>
        <v>5.3566557392740063E-2</v>
      </c>
    </row>
    <row r="614" spans="1:9">
      <c r="A614" s="43" t="s">
        <v>624</v>
      </c>
      <c r="B614" s="45">
        <v>45634</v>
      </c>
      <c r="C614" t="str">
        <f>PROPER(Table1[[#This Row],[Region]])</f>
        <v>East</v>
      </c>
      <c r="D614" t="str">
        <f>PROPER(Table1[[#This Row],[Product Category]])</f>
        <v>Electronics</v>
      </c>
      <c r="E614">
        <f>ROUND(Table1[[#This Row],[Sales Amount]],1)</f>
        <v>3248.4</v>
      </c>
      <c r="F614">
        <f>Table1[[#This Row],[Quantity Sold]]</f>
        <v>7</v>
      </c>
      <c r="G614">
        <f>Table1[[#This Row],[Discount (%)]]</f>
        <v>4</v>
      </c>
      <c r="H614">
        <f>Table1[[#This Row],[Profit]]</f>
        <v>894.86</v>
      </c>
      <c r="I614">
        <f>Table24610[[#This Row],[profit]]/Table24610[[#This Row],[Sales Amount]]</f>
        <v>0.27547715798546979</v>
      </c>
    </row>
    <row r="615" spans="1:9">
      <c r="A615" s="43" t="s">
        <v>625</v>
      </c>
      <c r="B615" s="45">
        <v>45635</v>
      </c>
      <c r="C615" t="str">
        <f>PROPER(Table1[[#This Row],[Region]])</f>
        <v>South</v>
      </c>
      <c r="D615" t="str">
        <f>PROPER(Table1[[#This Row],[Product Category]])</f>
        <v>Sports</v>
      </c>
      <c r="E615">
        <f>ROUND(Table1[[#This Row],[Sales Amount]],1)</f>
        <v>319.5</v>
      </c>
      <c r="F615">
        <f>Table1[[#This Row],[Quantity Sold]]</f>
        <v>44</v>
      </c>
      <c r="G615">
        <f>Table1[[#This Row],[Discount (%)]]</f>
        <v>48</v>
      </c>
      <c r="H615">
        <f>Table1[[#This Row],[Profit]]</f>
        <v>380.72</v>
      </c>
      <c r="I615">
        <f>Table24610[[#This Row],[profit]]/Table24610[[#This Row],[Sales Amount]]</f>
        <v>1.1916118935837245</v>
      </c>
    </row>
    <row r="616" spans="1:9">
      <c r="A616" s="43" t="s">
        <v>626</v>
      </c>
      <c r="B616" s="45">
        <v>45636</v>
      </c>
      <c r="C616" t="str">
        <f>PROPER(Table1[[#This Row],[Region]])</f>
        <v>South</v>
      </c>
      <c r="D616" t="str">
        <f>PROPER(Table1[[#This Row],[Product Category]])</f>
        <v>Clothing</v>
      </c>
      <c r="E616">
        <f>ROUND(Table1[[#This Row],[Sales Amount]],1)</f>
        <v>4085.9</v>
      </c>
      <c r="F616">
        <f>Table1[[#This Row],[Quantity Sold]]</f>
        <v>42</v>
      </c>
      <c r="G616">
        <f>Table1[[#This Row],[Discount (%)]]</f>
        <v>21</v>
      </c>
      <c r="H616">
        <f>Table1[[#This Row],[Profit]]</f>
        <v>577.83000000000004</v>
      </c>
      <c r="I616">
        <f>Table24610[[#This Row],[profit]]/Table24610[[#This Row],[Sales Amount]]</f>
        <v>0.14142049487261069</v>
      </c>
    </row>
    <row r="617" spans="1:9">
      <c r="A617" s="43" t="s">
        <v>627</v>
      </c>
      <c r="B617" s="45">
        <v>45637</v>
      </c>
      <c r="C617" t="str">
        <f>PROPER(Table1[[#This Row],[Region]])</f>
        <v>South</v>
      </c>
      <c r="D617" t="str">
        <f>PROPER(Table1[[#This Row],[Product Category]])</f>
        <v>Furniture</v>
      </c>
      <c r="E617">
        <f>ROUND(Table1[[#This Row],[Sales Amount]],1)</f>
        <v>3987.2</v>
      </c>
      <c r="F617">
        <f>Table1[[#This Row],[Quantity Sold]]</f>
        <v>4</v>
      </c>
      <c r="G617">
        <f>Table1[[#This Row],[Discount (%)]]</f>
        <v>16</v>
      </c>
      <c r="H617">
        <f>Table1[[#This Row],[Profit]]</f>
        <v>1545.85</v>
      </c>
      <c r="I617">
        <f>Table24610[[#This Row],[profit]]/Table24610[[#This Row],[Sales Amount]]</f>
        <v>0.3877031500802568</v>
      </c>
    </row>
    <row r="618" spans="1:9">
      <c r="A618" s="43" t="s">
        <v>628</v>
      </c>
      <c r="B618" s="45">
        <v>45638</v>
      </c>
      <c r="C618" t="str">
        <f>PROPER(Table1[[#This Row],[Region]])</f>
        <v>South</v>
      </c>
      <c r="D618" t="str">
        <f>PROPER(Table1[[#This Row],[Product Category]])</f>
        <v>Furniture</v>
      </c>
      <c r="E618">
        <f>ROUND(Table1[[#This Row],[Sales Amount]],1)</f>
        <v>4856.7</v>
      </c>
      <c r="F618">
        <f>Table1[[#This Row],[Quantity Sold]]</f>
        <v>29</v>
      </c>
      <c r="G618">
        <f>Table1[[#This Row],[Discount (%)]]</f>
        <v>6</v>
      </c>
      <c r="H618">
        <f>Table1[[#This Row],[Profit]]</f>
        <v>569.9</v>
      </c>
      <c r="I618">
        <f>Table24610[[#This Row],[profit]]/Table24610[[#This Row],[Sales Amount]]</f>
        <v>0.11734305186649371</v>
      </c>
    </row>
    <row r="619" spans="1:9">
      <c r="A619" s="43" t="s">
        <v>629</v>
      </c>
      <c r="B619" s="45">
        <v>45639</v>
      </c>
      <c r="C619" t="str">
        <f>PROPER(Table1[[#This Row],[Region]])</f>
        <v>South</v>
      </c>
      <c r="D619" t="str">
        <f>PROPER(Table1[[#This Row],[Product Category]])</f>
        <v>Electronics</v>
      </c>
      <c r="E619">
        <f>ROUND(Table1[[#This Row],[Sales Amount]],1)</f>
        <v>60.6</v>
      </c>
      <c r="F619">
        <f>Table1[[#This Row],[Quantity Sold]]</f>
        <v>36</v>
      </c>
      <c r="G619">
        <f>Table1[[#This Row],[Discount (%)]]</f>
        <v>25</v>
      </c>
      <c r="H619">
        <f>Table1[[#This Row],[Profit]]</f>
        <v>1647.95</v>
      </c>
      <c r="I619">
        <f>Table24610[[#This Row],[profit]]/Table24610[[#This Row],[Sales Amount]]</f>
        <v>27.193894389438945</v>
      </c>
    </row>
    <row r="620" spans="1:9">
      <c r="A620" s="43" t="s">
        <v>630</v>
      </c>
      <c r="B620" s="45">
        <v>45640</v>
      </c>
      <c r="C620" t="str">
        <f>PROPER(Table1[[#This Row],[Region]])</f>
        <v>South</v>
      </c>
      <c r="D620" t="str">
        <f>PROPER(Table1[[#This Row],[Product Category]])</f>
        <v>Furniture</v>
      </c>
      <c r="E620">
        <f>ROUND(Table1[[#This Row],[Sales Amount]],1)</f>
        <v>1507.5</v>
      </c>
      <c r="F620">
        <f>Table1[[#This Row],[Quantity Sold]]</f>
        <v>44</v>
      </c>
      <c r="G620">
        <f>Table1[[#This Row],[Discount (%)]]</f>
        <v>50</v>
      </c>
      <c r="H620">
        <f>Table1[[#This Row],[Profit]]</f>
        <v>1644.04</v>
      </c>
      <c r="I620">
        <f>Table24610[[#This Row],[profit]]/Table24610[[#This Row],[Sales Amount]]</f>
        <v>1.0905737976782752</v>
      </c>
    </row>
    <row r="621" spans="1:9">
      <c r="A621" s="43" t="s">
        <v>631</v>
      </c>
      <c r="B621" s="45">
        <v>45641</v>
      </c>
      <c r="C621" t="str">
        <f>PROPER(Table1[[#This Row],[Region]])</f>
        <v>East</v>
      </c>
      <c r="D621" t="str">
        <f>PROPER(Table1[[#This Row],[Product Category]])</f>
        <v>Furniture</v>
      </c>
      <c r="E621">
        <f>ROUND(Table1[[#This Row],[Sales Amount]],1)</f>
        <v>766.7</v>
      </c>
      <c r="F621">
        <f>Table1[[#This Row],[Quantity Sold]]</f>
        <v>49</v>
      </c>
      <c r="G621">
        <f>Table1[[#This Row],[Discount (%)]]</f>
        <v>38</v>
      </c>
      <c r="H621">
        <f>Table1[[#This Row],[Profit]]</f>
        <v>727.74</v>
      </c>
      <c r="I621">
        <f>Table24610[[#This Row],[profit]]/Table24610[[#This Row],[Sales Amount]]</f>
        <v>0.94918481805138899</v>
      </c>
    </row>
    <row r="622" spans="1:9">
      <c r="A622" s="43" t="s">
        <v>632</v>
      </c>
      <c r="B622" s="45">
        <v>45642</v>
      </c>
      <c r="C622" t="str">
        <f>PROPER(Table1[[#This Row],[Region]])</f>
        <v>West</v>
      </c>
      <c r="D622" t="str">
        <f>PROPER(Table1[[#This Row],[Product Category]])</f>
        <v>Groceries</v>
      </c>
      <c r="E622">
        <f>ROUND(Table1[[#This Row],[Sales Amount]],1)</f>
        <v>2057.3000000000002</v>
      </c>
      <c r="F622">
        <f>Table1[[#This Row],[Quantity Sold]]</f>
        <v>24</v>
      </c>
      <c r="G622">
        <f>Table1[[#This Row],[Discount (%)]]</f>
        <v>44</v>
      </c>
      <c r="H622">
        <f>Table1[[#This Row],[Profit]]</f>
        <v>155.36000000000001</v>
      </c>
      <c r="I622">
        <f>Table24610[[#This Row],[profit]]/Table24610[[#This Row],[Sales Amount]]</f>
        <v>7.5516453604238559E-2</v>
      </c>
    </row>
    <row r="623" spans="1:9">
      <c r="A623" s="43" t="s">
        <v>633</v>
      </c>
      <c r="B623" s="45">
        <v>45643</v>
      </c>
      <c r="C623" t="str">
        <f>PROPER(Table1[[#This Row],[Region]])</f>
        <v>East</v>
      </c>
      <c r="D623" t="str">
        <f>PROPER(Table1[[#This Row],[Product Category]])</f>
        <v>Clothing</v>
      </c>
      <c r="E623">
        <f>ROUND(Table1[[#This Row],[Sales Amount]],1)</f>
        <v>2779.5</v>
      </c>
      <c r="F623">
        <f>Table1[[#This Row],[Quantity Sold]]</f>
        <v>30</v>
      </c>
      <c r="G623">
        <f>Table1[[#This Row],[Discount (%)]]</f>
        <v>35</v>
      </c>
      <c r="H623">
        <f>Table1[[#This Row],[Profit]]</f>
        <v>1728.82</v>
      </c>
      <c r="I623">
        <f>Table24610[[#This Row],[profit]]/Table24610[[#This Row],[Sales Amount]]</f>
        <v>0.62198956646878933</v>
      </c>
    </row>
    <row r="624" spans="1:9">
      <c r="A624" s="43" t="s">
        <v>634</v>
      </c>
      <c r="B624" s="45">
        <v>45644</v>
      </c>
      <c r="C624" t="str">
        <f>PROPER(Table1[[#This Row],[Region]])</f>
        <v>West</v>
      </c>
      <c r="D624" t="str">
        <f>PROPER(Table1[[#This Row],[Product Category]])</f>
        <v>Furniture</v>
      </c>
      <c r="E624">
        <f>ROUND(Table1[[#This Row],[Sales Amount]],1)</f>
        <v>4639.1000000000004</v>
      </c>
      <c r="F624">
        <f>Table1[[#This Row],[Quantity Sold]]</f>
        <v>16</v>
      </c>
      <c r="G624">
        <f>Table1[[#This Row],[Discount (%)]]</f>
        <v>45</v>
      </c>
      <c r="H624">
        <f>Table1[[#This Row],[Profit]]</f>
        <v>312.23</v>
      </c>
      <c r="I624">
        <f>Table24610[[#This Row],[profit]]/Table24610[[#This Row],[Sales Amount]]</f>
        <v>6.7304002931603116E-2</v>
      </c>
    </row>
    <row r="625" spans="1:9">
      <c r="A625" s="43" t="s">
        <v>635</v>
      </c>
      <c r="B625" s="45">
        <v>45645</v>
      </c>
      <c r="C625" t="str">
        <f>PROPER(Table1[[#This Row],[Region]])</f>
        <v>South</v>
      </c>
      <c r="D625" t="str">
        <f>PROPER(Table1[[#This Row],[Product Category]])</f>
        <v>Groceries</v>
      </c>
      <c r="E625">
        <f>ROUND(Table1[[#This Row],[Sales Amount]],1)</f>
        <v>3589.6</v>
      </c>
      <c r="F625">
        <f>Table1[[#This Row],[Quantity Sold]]</f>
        <v>22</v>
      </c>
      <c r="G625">
        <f>Table1[[#This Row],[Discount (%)]]</f>
        <v>21</v>
      </c>
      <c r="H625">
        <f>Table1[[#This Row],[Profit]]</f>
        <v>1651.85</v>
      </c>
      <c r="I625">
        <f>Table24610[[#This Row],[profit]]/Table24610[[#This Row],[Sales Amount]]</f>
        <v>0.4601766213505683</v>
      </c>
    </row>
    <row r="626" spans="1:9">
      <c r="A626" s="43" t="s">
        <v>636</v>
      </c>
      <c r="B626" s="45">
        <v>45646</v>
      </c>
      <c r="C626" t="str">
        <f>PROPER(Table1[[#This Row],[Region]])</f>
        <v>North</v>
      </c>
      <c r="D626" t="str">
        <f>PROPER(Table1[[#This Row],[Product Category]])</f>
        <v>Electronics</v>
      </c>
      <c r="E626">
        <f>ROUND(Table1[[#This Row],[Sales Amount]],1)</f>
        <v>3216.8</v>
      </c>
      <c r="F626">
        <f>Table1[[#This Row],[Quantity Sold]]</f>
        <v>26</v>
      </c>
      <c r="G626">
        <f>Table1[[#This Row],[Discount (%)]]</f>
        <v>15</v>
      </c>
      <c r="H626">
        <f>Table1[[#This Row],[Profit]]</f>
        <v>1560.98</v>
      </c>
      <c r="I626">
        <f>Table24610[[#This Row],[profit]]/Table24610[[#This Row],[Sales Amount]]</f>
        <v>0.48525864212882364</v>
      </c>
    </row>
    <row r="627" spans="1:9">
      <c r="A627" s="43" t="s">
        <v>637</v>
      </c>
      <c r="B627" s="45">
        <v>45647</v>
      </c>
      <c r="C627" t="str">
        <f>PROPER(Table1[[#This Row],[Region]])</f>
        <v>North</v>
      </c>
      <c r="D627" t="str">
        <f>PROPER(Table1[[#This Row],[Product Category]])</f>
        <v>Sports</v>
      </c>
      <c r="E627">
        <f>ROUND(Table1[[#This Row],[Sales Amount]],1)</f>
        <v>1343</v>
      </c>
      <c r="F627">
        <f>Table1[[#This Row],[Quantity Sold]]</f>
        <v>32</v>
      </c>
      <c r="G627">
        <f>Table1[[#This Row],[Discount (%)]]</f>
        <v>21</v>
      </c>
      <c r="H627">
        <f>Table1[[#This Row],[Profit]]</f>
        <v>1885.05</v>
      </c>
      <c r="I627">
        <f>Table24610[[#This Row],[profit]]/Table24610[[#This Row],[Sales Amount]]</f>
        <v>1.4036113179448995</v>
      </c>
    </row>
    <row r="628" spans="1:9">
      <c r="A628" s="43" t="s">
        <v>638</v>
      </c>
      <c r="B628" s="45">
        <v>45648</v>
      </c>
      <c r="C628" t="str">
        <f>PROPER(Table1[[#This Row],[Region]])</f>
        <v>South</v>
      </c>
      <c r="D628" t="str">
        <f>PROPER(Table1[[#This Row],[Product Category]])</f>
        <v>Electronics</v>
      </c>
      <c r="E628">
        <f>ROUND(Table1[[#This Row],[Sales Amount]],1)</f>
        <v>1609.2</v>
      </c>
      <c r="F628">
        <f>Table1[[#This Row],[Quantity Sold]]</f>
        <v>15</v>
      </c>
      <c r="G628">
        <f>Table1[[#This Row],[Discount (%)]]</f>
        <v>30</v>
      </c>
      <c r="H628">
        <f>Table1[[#This Row],[Profit]]</f>
        <v>272.51</v>
      </c>
      <c r="I628">
        <f>Table24610[[#This Row],[profit]]/Table24610[[#This Row],[Sales Amount]]</f>
        <v>0.16934501615709668</v>
      </c>
    </row>
    <row r="629" spans="1:9">
      <c r="A629" s="43" t="s">
        <v>639</v>
      </c>
      <c r="B629" s="45">
        <v>45649</v>
      </c>
      <c r="C629" t="str">
        <f>PROPER(Table1[[#This Row],[Region]])</f>
        <v>North</v>
      </c>
      <c r="D629" t="str">
        <f>PROPER(Table1[[#This Row],[Product Category]])</f>
        <v>Furniture</v>
      </c>
      <c r="E629">
        <f>ROUND(Table1[[#This Row],[Sales Amount]],1)</f>
        <v>3556</v>
      </c>
      <c r="F629">
        <f>Table1[[#This Row],[Quantity Sold]]</f>
        <v>24</v>
      </c>
      <c r="G629">
        <f>Table1[[#This Row],[Discount (%)]]</f>
        <v>19</v>
      </c>
      <c r="H629">
        <f>Table1[[#This Row],[Profit]]</f>
        <v>818.92</v>
      </c>
      <c r="I629">
        <f>Table24610[[#This Row],[profit]]/Table24610[[#This Row],[Sales Amount]]</f>
        <v>0.23029246344206972</v>
      </c>
    </row>
    <row r="630" spans="1:9">
      <c r="A630" s="44">
        <v>413500</v>
      </c>
      <c r="B630" s="45">
        <v>45650</v>
      </c>
      <c r="C630" t="str">
        <f>PROPER(Table1[[#This Row],[Region]])</f>
        <v>West</v>
      </c>
      <c r="D630" t="str">
        <f>PROPER(Table1[[#This Row],[Product Category]])</f>
        <v>Groceries</v>
      </c>
      <c r="E630">
        <f>ROUND(Table1[[#This Row],[Sales Amount]],1)</f>
        <v>4004.6</v>
      </c>
      <c r="F630">
        <f>Table1[[#This Row],[Quantity Sold]]</f>
        <v>24</v>
      </c>
      <c r="G630">
        <f>Table1[[#This Row],[Discount (%)]]</f>
        <v>27</v>
      </c>
      <c r="H630">
        <f>Table1[[#This Row],[Profit]]</f>
        <v>1817.26</v>
      </c>
      <c r="I630">
        <f>Table24610[[#This Row],[profit]]/Table24610[[#This Row],[Sales Amount]]</f>
        <v>0.45379313789142489</v>
      </c>
    </row>
    <row r="631" spans="1:9">
      <c r="A631" s="43" t="s">
        <v>640</v>
      </c>
      <c r="B631" s="45">
        <v>45651</v>
      </c>
      <c r="C631" t="str">
        <f>PROPER(Table1[[#This Row],[Region]])</f>
        <v>East</v>
      </c>
      <c r="D631" t="str">
        <f>PROPER(Table1[[#This Row],[Product Category]])</f>
        <v>Sports</v>
      </c>
      <c r="E631">
        <f>ROUND(Table1[[#This Row],[Sales Amount]],1)</f>
        <v>3149.4</v>
      </c>
      <c r="F631">
        <f>Table1[[#This Row],[Quantity Sold]]</f>
        <v>6</v>
      </c>
      <c r="G631">
        <f>Table1[[#This Row],[Discount (%)]]</f>
        <v>12</v>
      </c>
      <c r="H631">
        <f>Table1[[#This Row],[Profit]]</f>
        <v>1455.18</v>
      </c>
      <c r="I631">
        <f>Table24610[[#This Row],[profit]]/Table24610[[#This Row],[Sales Amount]]</f>
        <v>0.46204991426938463</v>
      </c>
    </row>
    <row r="632" spans="1:9">
      <c r="A632" s="43" t="s">
        <v>641</v>
      </c>
      <c r="B632" s="45">
        <v>45652</v>
      </c>
      <c r="C632" t="str">
        <f>PROPER(Table1[[#This Row],[Region]])</f>
        <v>East</v>
      </c>
      <c r="D632" t="str">
        <f>PROPER(Table1[[#This Row],[Product Category]])</f>
        <v>Electronics</v>
      </c>
      <c r="E632">
        <f>ROUND(Table1[[#This Row],[Sales Amount]],1)</f>
        <v>2681.1</v>
      </c>
      <c r="F632">
        <f>Table1[[#This Row],[Quantity Sold]]</f>
        <v>17</v>
      </c>
      <c r="G632">
        <f>Table1[[#This Row],[Discount (%)]]</f>
        <v>19</v>
      </c>
      <c r="H632">
        <f>Table1[[#This Row],[Profit]]</f>
        <v>995.24</v>
      </c>
      <c r="I632">
        <f>Table24610[[#This Row],[profit]]/Table24610[[#This Row],[Sales Amount]]</f>
        <v>0.3712058483458282</v>
      </c>
    </row>
    <row r="633" spans="1:9">
      <c r="A633" s="43" t="s">
        <v>642</v>
      </c>
      <c r="B633" s="45">
        <v>45653</v>
      </c>
      <c r="C633" t="str">
        <f>PROPER(Table1[[#This Row],[Region]])</f>
        <v>North</v>
      </c>
      <c r="D633" t="str">
        <f>PROPER(Table1[[#This Row],[Product Category]])</f>
        <v>Clothing</v>
      </c>
      <c r="E633">
        <f>ROUND(Table1[[#This Row],[Sales Amount]],1)</f>
        <v>4537.3</v>
      </c>
      <c r="F633">
        <f>Table1[[#This Row],[Quantity Sold]]</f>
        <v>18</v>
      </c>
      <c r="G633">
        <f>Table1[[#This Row],[Discount (%)]]</f>
        <v>20</v>
      </c>
      <c r="H633">
        <f>Table1[[#This Row],[Profit]]</f>
        <v>1144.02</v>
      </c>
      <c r="I633">
        <f>Table24610[[#This Row],[profit]]/Table24610[[#This Row],[Sales Amount]]</f>
        <v>0.25213673329953934</v>
      </c>
    </row>
    <row r="634" spans="1:9">
      <c r="A634" s="43">
        <v>56712128</v>
      </c>
      <c r="B634" s="45">
        <v>45654</v>
      </c>
      <c r="C634" t="str">
        <f>PROPER(Table1[[#This Row],[Region]])</f>
        <v>East</v>
      </c>
      <c r="D634" t="str">
        <f>PROPER(Table1[[#This Row],[Product Category]])</f>
        <v>Furniture</v>
      </c>
      <c r="E634">
        <f>ROUND(Table1[[#This Row],[Sales Amount]],1)</f>
        <v>759</v>
      </c>
      <c r="F634">
        <f>Table1[[#This Row],[Quantity Sold]]</f>
        <v>34</v>
      </c>
      <c r="G634">
        <f>Table1[[#This Row],[Discount (%)]]</f>
        <v>19</v>
      </c>
      <c r="H634">
        <f>Table1[[#This Row],[Profit]]</f>
        <v>1770.4</v>
      </c>
      <c r="I634">
        <f>Table24610[[#This Row],[profit]]/Table24610[[#This Row],[Sales Amount]]</f>
        <v>2.3325428194993414</v>
      </c>
    </row>
    <row r="635" spans="1:9">
      <c r="A635" s="43">
        <v>52502049</v>
      </c>
      <c r="B635" s="45">
        <v>45655</v>
      </c>
      <c r="C635" t="str">
        <f>PROPER(Table1[[#This Row],[Region]])</f>
        <v>East</v>
      </c>
      <c r="D635" t="str">
        <f>PROPER(Table1[[#This Row],[Product Category]])</f>
        <v>Sports</v>
      </c>
      <c r="E635">
        <f>ROUND(Table1[[#This Row],[Sales Amount]],1)</f>
        <v>4270.3999999999996</v>
      </c>
      <c r="F635">
        <f>Table1[[#This Row],[Quantity Sold]]</f>
        <v>44</v>
      </c>
      <c r="G635">
        <f>Table1[[#This Row],[Discount (%)]]</f>
        <v>6</v>
      </c>
      <c r="H635">
        <f>Table1[[#This Row],[Profit]]</f>
        <v>763.55</v>
      </c>
      <c r="I635">
        <f>Table24610[[#This Row],[profit]]/Table24610[[#This Row],[Sales Amount]]</f>
        <v>0.17880058074185087</v>
      </c>
    </row>
    <row r="636" spans="1:9">
      <c r="A636" s="43" t="s">
        <v>643</v>
      </c>
      <c r="B636" s="45">
        <v>45656</v>
      </c>
      <c r="C636" t="str">
        <f>PROPER(Table1[[#This Row],[Region]])</f>
        <v>West</v>
      </c>
      <c r="D636" t="str">
        <f>PROPER(Table1[[#This Row],[Product Category]])</f>
        <v>Furniture</v>
      </c>
      <c r="E636">
        <f>ROUND(Table1[[#This Row],[Sales Amount]],1)</f>
        <v>4549.3</v>
      </c>
      <c r="F636">
        <f>Table1[[#This Row],[Quantity Sold]]</f>
        <v>50</v>
      </c>
      <c r="G636">
        <f>Table1[[#This Row],[Discount (%)]]</f>
        <v>20</v>
      </c>
      <c r="H636">
        <f>Table1[[#This Row],[Profit]]</f>
        <v>1790.15</v>
      </c>
      <c r="I636">
        <f>Table24610[[#This Row],[profit]]/Table24610[[#This Row],[Sales Amount]]</f>
        <v>0.39350009891631682</v>
      </c>
    </row>
    <row r="637" spans="1:9">
      <c r="A637" s="43" t="s">
        <v>644</v>
      </c>
      <c r="B637" s="45">
        <v>45657</v>
      </c>
      <c r="C637" t="str">
        <f>PROPER(Table1[[#This Row],[Region]])</f>
        <v>West</v>
      </c>
      <c r="D637" t="str">
        <f>PROPER(Table1[[#This Row],[Product Category]])</f>
        <v>Sports</v>
      </c>
      <c r="E637">
        <f>ROUND(Table1[[#This Row],[Sales Amount]],1)</f>
        <v>2927.1</v>
      </c>
      <c r="F637">
        <f>Table1[[#This Row],[Quantity Sold]]</f>
        <v>17</v>
      </c>
      <c r="G637">
        <f>Table1[[#This Row],[Discount (%)]]</f>
        <v>25</v>
      </c>
      <c r="H637">
        <f>Table1[[#This Row],[Profit]]</f>
        <v>1366.81</v>
      </c>
      <c r="I637">
        <f>Table24610[[#This Row],[profit]]/Table24610[[#This Row],[Sales Amount]]</f>
        <v>0.46695022377096784</v>
      </c>
    </row>
    <row r="638" spans="1:9">
      <c r="A638" s="43" t="s">
        <v>645</v>
      </c>
      <c r="B638" s="45">
        <v>45658</v>
      </c>
      <c r="C638" t="str">
        <f>PROPER(Table1[[#This Row],[Region]])</f>
        <v>North</v>
      </c>
      <c r="D638" t="str">
        <f>PROPER(Table1[[#This Row],[Product Category]])</f>
        <v>Groceries</v>
      </c>
      <c r="E638">
        <f>ROUND(Table1[[#This Row],[Sales Amount]],1)</f>
        <v>1540</v>
      </c>
      <c r="F638">
        <f>Table1[[#This Row],[Quantity Sold]]</f>
        <v>5</v>
      </c>
      <c r="G638">
        <f>Table1[[#This Row],[Discount (%)]]</f>
        <v>18</v>
      </c>
      <c r="H638">
        <f>Table1[[#This Row],[Profit]]</f>
        <v>575.62</v>
      </c>
      <c r="I638">
        <f>Table24610[[#This Row],[profit]]/Table24610[[#This Row],[Sales Amount]]</f>
        <v>0.37377922077922077</v>
      </c>
    </row>
    <row r="639" spans="1:9">
      <c r="A639" s="43" t="s">
        <v>646</v>
      </c>
      <c r="B639" s="45">
        <v>45659</v>
      </c>
      <c r="C639" t="str">
        <f>PROPER(Table1[[#This Row],[Region]])</f>
        <v>North</v>
      </c>
      <c r="D639" t="str">
        <f>PROPER(Table1[[#This Row],[Product Category]])</f>
        <v>Furniture</v>
      </c>
      <c r="E639">
        <f>ROUND(Table1[[#This Row],[Sales Amount]],1)</f>
        <v>2773.4</v>
      </c>
      <c r="F639">
        <f>Table1[[#This Row],[Quantity Sold]]</f>
        <v>21</v>
      </c>
      <c r="G639">
        <f>Table1[[#This Row],[Discount (%)]]</f>
        <v>29</v>
      </c>
      <c r="H639">
        <f>Table1[[#This Row],[Profit]]</f>
        <v>919.37</v>
      </c>
      <c r="I639">
        <f>Table24610[[#This Row],[profit]]/Table24610[[#This Row],[Sales Amount]]</f>
        <v>0.33149563712410757</v>
      </c>
    </row>
    <row r="640" spans="1:9">
      <c r="A640" s="43" t="s">
        <v>647</v>
      </c>
      <c r="B640" s="45">
        <v>45660</v>
      </c>
      <c r="C640" t="str">
        <f>PROPER(Table1[[#This Row],[Region]])</f>
        <v>North</v>
      </c>
      <c r="D640" t="str">
        <f>PROPER(Table1[[#This Row],[Product Category]])</f>
        <v>Sports</v>
      </c>
      <c r="E640">
        <f>ROUND(Table1[[#This Row],[Sales Amount]],1)</f>
        <v>1366.3</v>
      </c>
      <c r="F640">
        <f>Table1[[#This Row],[Quantity Sold]]</f>
        <v>6</v>
      </c>
      <c r="G640">
        <f>Table1[[#This Row],[Discount (%)]]</f>
        <v>29</v>
      </c>
      <c r="H640">
        <f>Table1[[#This Row],[Profit]]</f>
        <v>1877.11</v>
      </c>
      <c r="I640">
        <f>Table24610[[#This Row],[profit]]/Table24610[[#This Row],[Sales Amount]]</f>
        <v>1.3738637195345091</v>
      </c>
    </row>
    <row r="641" spans="1:9">
      <c r="A641" s="43" t="s">
        <v>648</v>
      </c>
      <c r="B641" s="45">
        <v>45661</v>
      </c>
      <c r="C641" t="str">
        <f>PROPER(Table1[[#This Row],[Region]])</f>
        <v>South</v>
      </c>
      <c r="D641" t="str">
        <f>PROPER(Table1[[#This Row],[Product Category]])</f>
        <v>Electronics</v>
      </c>
      <c r="E641">
        <f>ROUND(Table1[[#This Row],[Sales Amount]],1)</f>
        <v>2651.9</v>
      </c>
      <c r="F641">
        <f>Table1[[#This Row],[Quantity Sold]]</f>
        <v>9</v>
      </c>
      <c r="G641">
        <f>Table1[[#This Row],[Discount (%)]]</f>
        <v>38</v>
      </c>
      <c r="H641">
        <f>Table1[[#This Row],[Profit]]</f>
        <v>820.33</v>
      </c>
      <c r="I641">
        <f>Table24610[[#This Row],[profit]]/Table24610[[#This Row],[Sales Amount]]</f>
        <v>0.30933670198725444</v>
      </c>
    </row>
    <row r="642" spans="1:9">
      <c r="A642" s="43" t="s">
        <v>649</v>
      </c>
      <c r="B642" s="45">
        <v>45662</v>
      </c>
      <c r="C642" t="str">
        <f>PROPER(Table1[[#This Row],[Region]])</f>
        <v>East</v>
      </c>
      <c r="D642" t="str">
        <f>PROPER(Table1[[#This Row],[Product Category]])</f>
        <v>Electronics</v>
      </c>
      <c r="E642">
        <f>ROUND(Table1[[#This Row],[Sales Amount]],1)</f>
        <v>2406</v>
      </c>
      <c r="F642">
        <f>Table1[[#This Row],[Quantity Sold]]</f>
        <v>4</v>
      </c>
      <c r="G642">
        <f>Table1[[#This Row],[Discount (%)]]</f>
        <v>44</v>
      </c>
      <c r="H642">
        <f>Table1[[#This Row],[Profit]]</f>
        <v>153.94</v>
      </c>
      <c r="I642">
        <f>Table24610[[#This Row],[profit]]/Table24610[[#This Row],[Sales Amount]]</f>
        <v>6.3981712385702411E-2</v>
      </c>
    </row>
    <row r="643" spans="1:9">
      <c r="A643" s="43" t="s">
        <v>650</v>
      </c>
      <c r="B643" s="45">
        <v>45663</v>
      </c>
      <c r="C643" t="str">
        <f>PROPER(Table1[[#This Row],[Region]])</f>
        <v>North</v>
      </c>
      <c r="D643" t="str">
        <f>PROPER(Table1[[#This Row],[Product Category]])</f>
        <v>Furniture</v>
      </c>
      <c r="E643">
        <f>ROUND(Table1[[#This Row],[Sales Amount]],1)</f>
        <v>1862.3</v>
      </c>
      <c r="F643">
        <f>Table1[[#This Row],[Quantity Sold]]</f>
        <v>37</v>
      </c>
      <c r="G643">
        <f>Table1[[#This Row],[Discount (%)]]</f>
        <v>50</v>
      </c>
      <c r="H643">
        <f>Table1[[#This Row],[Profit]]</f>
        <v>889</v>
      </c>
      <c r="I643">
        <f>Table24610[[#This Row],[profit]]/Table24610[[#This Row],[Sales Amount]]</f>
        <v>0.47736669709499008</v>
      </c>
    </row>
    <row r="644" spans="1:9">
      <c r="A644" s="43" t="s">
        <v>651</v>
      </c>
      <c r="B644" s="45">
        <v>45664</v>
      </c>
      <c r="C644" t="str">
        <f>PROPER(Table1[[#This Row],[Region]])</f>
        <v>South</v>
      </c>
      <c r="D644" t="str">
        <f>PROPER(Table1[[#This Row],[Product Category]])</f>
        <v>Sports</v>
      </c>
      <c r="E644">
        <f>ROUND(Table1[[#This Row],[Sales Amount]],1)</f>
        <v>4871.5</v>
      </c>
      <c r="F644">
        <f>Table1[[#This Row],[Quantity Sold]]</f>
        <v>44</v>
      </c>
      <c r="G644">
        <f>Table1[[#This Row],[Discount (%)]]</f>
        <v>44</v>
      </c>
      <c r="H644">
        <f>Table1[[#This Row],[Profit]]</f>
        <v>1085.83</v>
      </c>
      <c r="I644">
        <f>Table24610[[#This Row],[profit]]/Table24610[[#This Row],[Sales Amount]]</f>
        <v>0.22289438571281944</v>
      </c>
    </row>
    <row r="645" spans="1:9">
      <c r="A645" s="43" t="s">
        <v>652</v>
      </c>
      <c r="B645" s="45">
        <v>45665</v>
      </c>
      <c r="C645" t="str">
        <f>PROPER(Table1[[#This Row],[Region]])</f>
        <v>West</v>
      </c>
      <c r="D645" t="str">
        <f>PROPER(Table1[[#This Row],[Product Category]])</f>
        <v>Electronics</v>
      </c>
      <c r="E645">
        <f>ROUND(Table1[[#This Row],[Sales Amount]],1)</f>
        <v>4096.7</v>
      </c>
      <c r="F645">
        <f>Table1[[#This Row],[Quantity Sold]]</f>
        <v>22</v>
      </c>
      <c r="G645">
        <f>Table1[[#This Row],[Discount (%)]]</f>
        <v>13</v>
      </c>
      <c r="H645">
        <f>Table1[[#This Row],[Profit]]</f>
        <v>111.18</v>
      </c>
      <c r="I645">
        <f>Table24610[[#This Row],[profit]]/Table24610[[#This Row],[Sales Amount]]</f>
        <v>2.7138916689042402E-2</v>
      </c>
    </row>
    <row r="646" spans="1:9">
      <c r="A646" s="43" t="s">
        <v>653</v>
      </c>
      <c r="B646" s="45">
        <v>45666</v>
      </c>
      <c r="C646" t="str">
        <f>PROPER(Table1[[#This Row],[Region]])</f>
        <v>North</v>
      </c>
      <c r="D646" t="str">
        <f>PROPER(Table1[[#This Row],[Product Category]])</f>
        <v>Clothing</v>
      </c>
      <c r="E646">
        <f>ROUND(Table1[[#This Row],[Sales Amount]],1)</f>
        <v>4977.1000000000004</v>
      </c>
      <c r="F646">
        <f>Table1[[#This Row],[Quantity Sold]]</f>
        <v>21</v>
      </c>
      <c r="G646">
        <f>Table1[[#This Row],[Discount (%)]]</f>
        <v>25</v>
      </c>
      <c r="H646">
        <f>Table1[[#This Row],[Profit]]</f>
        <v>1405.67</v>
      </c>
      <c r="I646">
        <f>Table24610[[#This Row],[profit]]/Table24610[[#This Row],[Sales Amount]]</f>
        <v>0.28242751803258925</v>
      </c>
    </row>
    <row r="647" spans="1:9">
      <c r="A647" s="43" t="s">
        <v>654</v>
      </c>
      <c r="B647" s="45">
        <v>45667</v>
      </c>
      <c r="C647" t="str">
        <f>PROPER(Table1[[#This Row],[Region]])</f>
        <v>West</v>
      </c>
      <c r="D647" t="str">
        <f>PROPER(Table1[[#This Row],[Product Category]])</f>
        <v>Sports</v>
      </c>
      <c r="E647">
        <f>ROUND(Table1[[#This Row],[Sales Amount]],1)</f>
        <v>874.6</v>
      </c>
      <c r="F647">
        <f>Table1[[#This Row],[Quantity Sold]]</f>
        <v>22</v>
      </c>
      <c r="G647">
        <f>Table1[[#This Row],[Discount (%)]]</f>
        <v>28</v>
      </c>
      <c r="H647">
        <f>Table1[[#This Row],[Profit]]</f>
        <v>774.03</v>
      </c>
      <c r="I647">
        <f>Table24610[[#This Row],[profit]]/Table24610[[#This Row],[Sales Amount]]</f>
        <v>0.88501029041847701</v>
      </c>
    </row>
    <row r="648" spans="1:9">
      <c r="A648" s="43" t="s">
        <v>655</v>
      </c>
      <c r="B648" s="45">
        <v>45668</v>
      </c>
      <c r="C648" t="str">
        <f>PROPER(Table1[[#This Row],[Region]])</f>
        <v>West</v>
      </c>
      <c r="D648" t="str">
        <f>PROPER(Table1[[#This Row],[Product Category]])</f>
        <v>Furniture</v>
      </c>
      <c r="E648">
        <f>ROUND(Table1[[#This Row],[Sales Amount]],1)</f>
        <v>3707.3</v>
      </c>
      <c r="F648">
        <f>Table1[[#This Row],[Quantity Sold]]</f>
        <v>16</v>
      </c>
      <c r="G648">
        <f>Table1[[#This Row],[Discount (%)]]</f>
        <v>41</v>
      </c>
      <c r="H648">
        <f>Table1[[#This Row],[Profit]]</f>
        <v>1438.79</v>
      </c>
      <c r="I648">
        <f>Table24610[[#This Row],[profit]]/Table24610[[#This Row],[Sales Amount]]</f>
        <v>0.38809645833895284</v>
      </c>
    </row>
    <row r="649" spans="1:9">
      <c r="A649" s="43" t="s">
        <v>656</v>
      </c>
      <c r="B649" s="45">
        <v>45669</v>
      </c>
      <c r="C649" t="str">
        <f>PROPER(Table1[[#This Row],[Region]])</f>
        <v>North</v>
      </c>
      <c r="D649" t="str">
        <f>PROPER(Table1[[#This Row],[Product Category]])</f>
        <v>Groceries</v>
      </c>
      <c r="E649">
        <f>ROUND(Table1[[#This Row],[Sales Amount]],1)</f>
        <v>4452.5</v>
      </c>
      <c r="F649">
        <f>Table1[[#This Row],[Quantity Sold]]</f>
        <v>22</v>
      </c>
      <c r="G649">
        <f>Table1[[#This Row],[Discount (%)]]</f>
        <v>29</v>
      </c>
      <c r="H649">
        <f>Table1[[#This Row],[Profit]]</f>
        <v>414.87</v>
      </c>
      <c r="I649">
        <f>Table24610[[#This Row],[profit]]/Table24610[[#This Row],[Sales Amount]]</f>
        <v>9.3176866928691746E-2</v>
      </c>
    </row>
    <row r="650" spans="1:9">
      <c r="A650" s="43" t="s">
        <v>657</v>
      </c>
      <c r="B650" s="45">
        <v>45670</v>
      </c>
      <c r="C650" t="str">
        <f>PROPER(Table1[[#This Row],[Region]])</f>
        <v>North</v>
      </c>
      <c r="D650" t="str">
        <f>PROPER(Table1[[#This Row],[Product Category]])</f>
        <v>Furniture</v>
      </c>
      <c r="E650">
        <f>ROUND(Table1[[#This Row],[Sales Amount]],1)</f>
        <v>4113.8</v>
      </c>
      <c r="F650">
        <f>Table1[[#This Row],[Quantity Sold]]</f>
        <v>6</v>
      </c>
      <c r="G650">
        <f>Table1[[#This Row],[Discount (%)]]</f>
        <v>41</v>
      </c>
      <c r="H650">
        <f>Table1[[#This Row],[Profit]]</f>
        <v>1894.47</v>
      </c>
      <c r="I650">
        <f>Table24610[[#This Row],[profit]]/Table24610[[#This Row],[Sales Amount]]</f>
        <v>0.46051582478487041</v>
      </c>
    </row>
    <row r="651" spans="1:9">
      <c r="A651" s="43" t="s">
        <v>658</v>
      </c>
      <c r="B651" s="45">
        <v>45671</v>
      </c>
      <c r="C651" t="str">
        <f>PROPER(Table1[[#This Row],[Region]])</f>
        <v>East</v>
      </c>
      <c r="D651" t="str">
        <f>PROPER(Table1[[#This Row],[Product Category]])</f>
        <v>Furniture</v>
      </c>
      <c r="E651">
        <f>ROUND(Table1[[#This Row],[Sales Amount]],1)</f>
        <v>391.4</v>
      </c>
      <c r="F651">
        <f>Table1[[#This Row],[Quantity Sold]]</f>
        <v>16</v>
      </c>
      <c r="G651">
        <f>Table1[[#This Row],[Discount (%)]]</f>
        <v>10</v>
      </c>
      <c r="H651">
        <f>Table1[[#This Row],[Profit]]</f>
        <v>436.1</v>
      </c>
      <c r="I651">
        <f>Table24610[[#This Row],[profit]]/Table24610[[#This Row],[Sales Amount]]</f>
        <v>1.1142054164537558</v>
      </c>
    </row>
    <row r="652" spans="1:9">
      <c r="A652" s="43" t="s">
        <v>659</v>
      </c>
      <c r="B652" s="45">
        <v>45672</v>
      </c>
      <c r="C652" t="str">
        <f>PROPER(Table1[[#This Row],[Region]])</f>
        <v>East</v>
      </c>
      <c r="D652" t="str">
        <f>PROPER(Table1[[#This Row],[Product Category]])</f>
        <v>Electronics</v>
      </c>
      <c r="E652">
        <f>ROUND(Table1[[#This Row],[Sales Amount]],1)</f>
        <v>4045.3</v>
      </c>
      <c r="F652">
        <f>Table1[[#This Row],[Quantity Sold]]</f>
        <v>7</v>
      </c>
      <c r="G652">
        <f>Table1[[#This Row],[Discount (%)]]</f>
        <v>23</v>
      </c>
      <c r="H652">
        <f>Table1[[#This Row],[Profit]]</f>
        <v>1298.47</v>
      </c>
      <c r="I652">
        <f>Table24610[[#This Row],[profit]]/Table24610[[#This Row],[Sales Amount]]</f>
        <v>0.32098237460756929</v>
      </c>
    </row>
    <row r="653" spans="1:9">
      <c r="A653" s="43">
        <v>28104822</v>
      </c>
      <c r="B653" s="45">
        <v>45673</v>
      </c>
      <c r="C653" t="str">
        <f>PROPER(Table1[[#This Row],[Region]])</f>
        <v>West</v>
      </c>
      <c r="D653" t="str">
        <f>PROPER(Table1[[#This Row],[Product Category]])</f>
        <v>Groceries</v>
      </c>
      <c r="E653">
        <f>ROUND(Table1[[#This Row],[Sales Amount]],1)</f>
        <v>3336.8</v>
      </c>
      <c r="F653">
        <f>Table1[[#This Row],[Quantity Sold]]</f>
        <v>12</v>
      </c>
      <c r="G653">
        <f>Table1[[#This Row],[Discount (%)]]</f>
        <v>9</v>
      </c>
      <c r="H653">
        <f>Table1[[#This Row],[Profit]]</f>
        <v>1459.86</v>
      </c>
      <c r="I653">
        <f>Table24610[[#This Row],[profit]]/Table24610[[#This Row],[Sales Amount]]</f>
        <v>0.4375029968832414</v>
      </c>
    </row>
    <row r="654" spans="1:9">
      <c r="A654" s="43">
        <v>97800517</v>
      </c>
      <c r="B654" s="45">
        <v>45674</v>
      </c>
      <c r="C654" t="str">
        <f>PROPER(Table1[[#This Row],[Region]])</f>
        <v>West</v>
      </c>
      <c r="D654" t="str">
        <f>PROPER(Table1[[#This Row],[Product Category]])</f>
        <v>Furniture</v>
      </c>
      <c r="E654">
        <f>ROUND(Table1[[#This Row],[Sales Amount]],1)</f>
        <v>1419.8</v>
      </c>
      <c r="F654">
        <f>Table1[[#This Row],[Quantity Sold]]</f>
        <v>4</v>
      </c>
      <c r="G654">
        <f>Table1[[#This Row],[Discount (%)]]</f>
        <v>21</v>
      </c>
      <c r="H654">
        <f>Table1[[#This Row],[Profit]]</f>
        <v>1310.3399999999999</v>
      </c>
      <c r="I654">
        <f>Table24610[[#This Row],[profit]]/Table24610[[#This Row],[Sales Amount]]</f>
        <v>0.92290463445555704</v>
      </c>
    </row>
    <row r="655" spans="1:9">
      <c r="A655" s="43" t="s">
        <v>660</v>
      </c>
      <c r="B655" s="45">
        <v>45675</v>
      </c>
      <c r="C655" t="str">
        <f>PROPER(Table1[[#This Row],[Region]])</f>
        <v>East</v>
      </c>
      <c r="D655" t="str">
        <f>PROPER(Table1[[#This Row],[Product Category]])</f>
        <v>Furniture</v>
      </c>
      <c r="E655">
        <f>ROUND(Table1[[#This Row],[Sales Amount]],1)</f>
        <v>3853.5</v>
      </c>
      <c r="F655">
        <f>Table1[[#This Row],[Quantity Sold]]</f>
        <v>42</v>
      </c>
      <c r="G655">
        <f>Table1[[#This Row],[Discount (%)]]</f>
        <v>31</v>
      </c>
      <c r="H655">
        <f>Table1[[#This Row],[Profit]]</f>
        <v>762.66</v>
      </c>
      <c r="I655">
        <f>Table24610[[#This Row],[profit]]/Table24610[[#This Row],[Sales Amount]]</f>
        <v>0.19791358505254963</v>
      </c>
    </row>
    <row r="656" spans="1:9">
      <c r="A656" s="43" t="s">
        <v>661</v>
      </c>
      <c r="B656" s="45">
        <v>45676</v>
      </c>
      <c r="C656" t="str">
        <f>PROPER(Table1[[#This Row],[Region]])</f>
        <v>West</v>
      </c>
      <c r="D656" t="str">
        <f>PROPER(Table1[[#This Row],[Product Category]])</f>
        <v>Electronics</v>
      </c>
      <c r="E656">
        <f>ROUND(Table1[[#This Row],[Sales Amount]],1)</f>
        <v>3480.4</v>
      </c>
      <c r="F656">
        <f>Table1[[#This Row],[Quantity Sold]]</f>
        <v>5</v>
      </c>
      <c r="G656">
        <f>Table1[[#This Row],[Discount (%)]]</f>
        <v>8</v>
      </c>
      <c r="H656">
        <f>Table1[[#This Row],[Profit]]</f>
        <v>1708.24</v>
      </c>
      <c r="I656">
        <f>Table24610[[#This Row],[profit]]/Table24610[[#This Row],[Sales Amount]]</f>
        <v>0.49081714745431559</v>
      </c>
    </row>
    <row r="657" spans="1:9">
      <c r="A657" s="43" t="s">
        <v>662</v>
      </c>
      <c r="B657" s="45">
        <v>45677</v>
      </c>
      <c r="C657" t="str">
        <f>PROPER(Table1[[#This Row],[Region]])</f>
        <v>West</v>
      </c>
      <c r="D657" t="str">
        <f>PROPER(Table1[[#This Row],[Product Category]])</f>
        <v>Sports</v>
      </c>
      <c r="E657">
        <f>ROUND(Table1[[#This Row],[Sales Amount]],1)</f>
        <v>3897.7</v>
      </c>
      <c r="F657">
        <f>Table1[[#This Row],[Quantity Sold]]</f>
        <v>11</v>
      </c>
      <c r="G657">
        <f>Table1[[#This Row],[Discount (%)]]</f>
        <v>10</v>
      </c>
      <c r="H657">
        <f>Table1[[#This Row],[Profit]]</f>
        <v>109.22</v>
      </c>
      <c r="I657">
        <f>Table24610[[#This Row],[profit]]/Table24610[[#This Row],[Sales Amount]]</f>
        <v>2.802165379582831E-2</v>
      </c>
    </row>
    <row r="658" spans="1:9">
      <c r="A658" s="43" t="s">
        <v>663</v>
      </c>
      <c r="B658" s="45">
        <v>45678</v>
      </c>
      <c r="C658" t="str">
        <f>PROPER(Table1[[#This Row],[Region]])</f>
        <v>East</v>
      </c>
      <c r="D658" t="str">
        <f>PROPER(Table1[[#This Row],[Product Category]])</f>
        <v>Groceries</v>
      </c>
      <c r="E658">
        <f>ROUND(Table1[[#This Row],[Sales Amount]],1)</f>
        <v>1068.0999999999999</v>
      </c>
      <c r="F658">
        <f>Table1[[#This Row],[Quantity Sold]]</f>
        <v>35</v>
      </c>
      <c r="G658">
        <f>Table1[[#This Row],[Discount (%)]]</f>
        <v>35</v>
      </c>
      <c r="H658">
        <f>Table1[[#This Row],[Profit]]</f>
        <v>75.05</v>
      </c>
      <c r="I658">
        <f>Table24610[[#This Row],[profit]]/Table24610[[#This Row],[Sales Amount]]</f>
        <v>7.0264956464750492E-2</v>
      </c>
    </row>
    <row r="659" spans="1:9">
      <c r="A659" s="43" t="s">
        <v>664</v>
      </c>
      <c r="B659" s="45">
        <v>45679</v>
      </c>
      <c r="C659" t="str">
        <f>PROPER(Table1[[#This Row],[Region]])</f>
        <v>South</v>
      </c>
      <c r="D659" t="str">
        <f>PROPER(Table1[[#This Row],[Product Category]])</f>
        <v>Groceries</v>
      </c>
      <c r="E659">
        <f>ROUND(Table1[[#This Row],[Sales Amount]],1)</f>
        <v>1423.5</v>
      </c>
      <c r="F659">
        <f>Table1[[#This Row],[Quantity Sold]]</f>
        <v>18</v>
      </c>
      <c r="G659">
        <f>Table1[[#This Row],[Discount (%)]]</f>
        <v>3</v>
      </c>
      <c r="H659">
        <f>Table1[[#This Row],[Profit]]</f>
        <v>1936.82</v>
      </c>
      <c r="I659">
        <f>Table24610[[#This Row],[profit]]/Table24610[[#This Row],[Sales Amount]]</f>
        <v>1.3606041447137338</v>
      </c>
    </row>
    <row r="660" spans="1:9">
      <c r="A660" s="43" t="s">
        <v>665</v>
      </c>
      <c r="B660" s="45">
        <v>45680</v>
      </c>
      <c r="C660" t="str">
        <f>PROPER(Table1[[#This Row],[Region]])</f>
        <v>West</v>
      </c>
      <c r="D660" t="str">
        <f>PROPER(Table1[[#This Row],[Product Category]])</f>
        <v>Furniture</v>
      </c>
      <c r="E660">
        <f>ROUND(Table1[[#This Row],[Sales Amount]],1)</f>
        <v>4605.3</v>
      </c>
      <c r="F660">
        <f>Table1[[#This Row],[Quantity Sold]]</f>
        <v>35</v>
      </c>
      <c r="G660">
        <f>Table1[[#This Row],[Discount (%)]]</f>
        <v>1</v>
      </c>
      <c r="H660">
        <f>Table1[[#This Row],[Profit]]</f>
        <v>251.25</v>
      </c>
      <c r="I660">
        <f>Table24610[[#This Row],[profit]]/Table24610[[#This Row],[Sales Amount]]</f>
        <v>5.4556706403491625E-2</v>
      </c>
    </row>
    <row r="661" spans="1:9">
      <c r="A661" s="43" t="s">
        <v>666</v>
      </c>
      <c r="B661" s="45">
        <v>45681</v>
      </c>
      <c r="C661" t="str">
        <f>PROPER(Table1[[#This Row],[Region]])</f>
        <v>East</v>
      </c>
      <c r="D661" t="str">
        <f>PROPER(Table1[[#This Row],[Product Category]])</f>
        <v>Groceries</v>
      </c>
      <c r="E661">
        <f>ROUND(Table1[[#This Row],[Sales Amount]],1)</f>
        <v>2071.6999999999998</v>
      </c>
      <c r="F661">
        <f>Table1[[#This Row],[Quantity Sold]]</f>
        <v>38</v>
      </c>
      <c r="G661">
        <f>Table1[[#This Row],[Discount (%)]]</f>
        <v>12</v>
      </c>
      <c r="H661">
        <f>Table1[[#This Row],[Profit]]</f>
        <v>173.32</v>
      </c>
      <c r="I661">
        <f>Table24610[[#This Row],[profit]]/Table24610[[#This Row],[Sales Amount]]</f>
        <v>8.3660761693295366E-2</v>
      </c>
    </row>
    <row r="662" spans="1:9">
      <c r="A662" s="43" t="s">
        <v>667</v>
      </c>
      <c r="B662" s="45">
        <v>45682</v>
      </c>
      <c r="C662" t="str">
        <f>PROPER(Table1[[#This Row],[Region]])</f>
        <v>West</v>
      </c>
      <c r="D662" t="str">
        <f>PROPER(Table1[[#This Row],[Product Category]])</f>
        <v>Clothing</v>
      </c>
      <c r="E662">
        <f>ROUND(Table1[[#This Row],[Sales Amount]],1)</f>
        <v>2846.3</v>
      </c>
      <c r="F662">
        <f>Table1[[#This Row],[Quantity Sold]]</f>
        <v>4</v>
      </c>
      <c r="G662">
        <f>Table1[[#This Row],[Discount (%)]]</f>
        <v>36</v>
      </c>
      <c r="H662">
        <f>Table1[[#This Row],[Profit]]</f>
        <v>1461.22</v>
      </c>
      <c r="I662">
        <f>Table24610[[#This Row],[profit]]/Table24610[[#This Row],[Sales Amount]]</f>
        <v>0.51337525910831605</v>
      </c>
    </row>
    <row r="663" spans="1:9">
      <c r="A663" s="43" t="s">
        <v>668</v>
      </c>
      <c r="B663" s="45">
        <v>45683</v>
      </c>
      <c r="C663" t="str">
        <f>PROPER(Table1[[#This Row],[Region]])</f>
        <v>East</v>
      </c>
      <c r="D663" t="str">
        <f>PROPER(Table1[[#This Row],[Product Category]])</f>
        <v>Clothing</v>
      </c>
      <c r="E663">
        <f>ROUND(Table1[[#This Row],[Sales Amount]],1)</f>
        <v>1977.7</v>
      </c>
      <c r="F663">
        <f>Table1[[#This Row],[Quantity Sold]]</f>
        <v>27</v>
      </c>
      <c r="G663">
        <f>Table1[[#This Row],[Discount (%)]]</f>
        <v>5</v>
      </c>
      <c r="H663">
        <f>Table1[[#This Row],[Profit]]</f>
        <v>419.59</v>
      </c>
      <c r="I663">
        <f>Table24610[[#This Row],[profit]]/Table24610[[#This Row],[Sales Amount]]</f>
        <v>0.21216059058502298</v>
      </c>
    </row>
    <row r="664" spans="1:9">
      <c r="A664" s="43" t="s">
        <v>669</v>
      </c>
      <c r="B664" s="45">
        <v>45684</v>
      </c>
      <c r="C664" t="str">
        <f>PROPER(Table1[[#This Row],[Region]])</f>
        <v>South</v>
      </c>
      <c r="D664" t="str">
        <f>PROPER(Table1[[#This Row],[Product Category]])</f>
        <v>Sports</v>
      </c>
      <c r="E664">
        <f>ROUND(Table1[[#This Row],[Sales Amount]],1)</f>
        <v>540.70000000000005</v>
      </c>
      <c r="F664">
        <f>Table1[[#This Row],[Quantity Sold]]</f>
        <v>39</v>
      </c>
      <c r="G664">
        <f>Table1[[#This Row],[Discount (%)]]</f>
        <v>5</v>
      </c>
      <c r="H664">
        <f>Table1[[#This Row],[Profit]]</f>
        <v>676.4</v>
      </c>
      <c r="I664">
        <f>Table24610[[#This Row],[profit]]/Table24610[[#This Row],[Sales Amount]]</f>
        <v>1.250970963565748</v>
      </c>
    </row>
    <row r="665" spans="1:9">
      <c r="A665" s="43" t="s">
        <v>670</v>
      </c>
      <c r="B665" s="45">
        <v>45685</v>
      </c>
      <c r="C665" t="str">
        <f>PROPER(Table1[[#This Row],[Region]])</f>
        <v>South</v>
      </c>
      <c r="D665" t="str">
        <f>PROPER(Table1[[#This Row],[Product Category]])</f>
        <v>Furniture</v>
      </c>
      <c r="E665">
        <f>ROUND(Table1[[#This Row],[Sales Amount]],1)</f>
        <v>2921.7</v>
      </c>
      <c r="F665">
        <f>Table1[[#This Row],[Quantity Sold]]</f>
        <v>6</v>
      </c>
      <c r="G665">
        <f>Table1[[#This Row],[Discount (%)]]</f>
        <v>19</v>
      </c>
      <c r="H665">
        <f>Table1[[#This Row],[Profit]]</f>
        <v>739.34</v>
      </c>
      <c r="I665">
        <f>Table24610[[#This Row],[profit]]/Table24610[[#This Row],[Sales Amount]]</f>
        <v>0.25305130574665435</v>
      </c>
    </row>
    <row r="666" spans="1:9">
      <c r="A666" s="43" t="s">
        <v>671</v>
      </c>
      <c r="B666" s="45">
        <v>45686</v>
      </c>
      <c r="C666" t="str">
        <f>PROPER(Table1[[#This Row],[Region]])</f>
        <v>East</v>
      </c>
      <c r="D666" t="str">
        <f>PROPER(Table1[[#This Row],[Product Category]])</f>
        <v>Furniture</v>
      </c>
      <c r="E666">
        <f>ROUND(Table1[[#This Row],[Sales Amount]],1)</f>
        <v>2124.3000000000002</v>
      </c>
      <c r="F666">
        <f>Table1[[#This Row],[Quantity Sold]]</f>
        <v>36</v>
      </c>
      <c r="G666">
        <f>Table1[[#This Row],[Discount (%)]]</f>
        <v>15</v>
      </c>
      <c r="H666">
        <f>Table1[[#This Row],[Profit]]</f>
        <v>677.53</v>
      </c>
      <c r="I666">
        <f>Table24610[[#This Row],[profit]]/Table24610[[#This Row],[Sales Amount]]</f>
        <v>0.31894271053994255</v>
      </c>
    </row>
    <row r="667" spans="1:9">
      <c r="A667" s="43" t="s">
        <v>672</v>
      </c>
      <c r="B667" s="45">
        <v>45687</v>
      </c>
      <c r="C667" t="str">
        <f>PROPER(Table1[[#This Row],[Region]])</f>
        <v>West</v>
      </c>
      <c r="D667" t="str">
        <f>PROPER(Table1[[#This Row],[Product Category]])</f>
        <v>Electronics</v>
      </c>
      <c r="E667">
        <f>ROUND(Table1[[#This Row],[Sales Amount]],1)</f>
        <v>4225.8999999999996</v>
      </c>
      <c r="F667">
        <f>Table1[[#This Row],[Quantity Sold]]</f>
        <v>38</v>
      </c>
      <c r="G667">
        <f>Table1[[#This Row],[Discount (%)]]</f>
        <v>13</v>
      </c>
      <c r="H667">
        <f>Table1[[#This Row],[Profit]]</f>
        <v>425.34</v>
      </c>
      <c r="I667">
        <f>Table24610[[#This Row],[profit]]/Table24610[[#This Row],[Sales Amount]]</f>
        <v>0.10065074895288578</v>
      </c>
    </row>
    <row r="668" spans="1:9">
      <c r="A668" s="43" t="s">
        <v>673</v>
      </c>
      <c r="B668" s="45">
        <v>45688</v>
      </c>
      <c r="C668" t="str">
        <f>PROPER(Table1[[#This Row],[Region]])</f>
        <v>East</v>
      </c>
      <c r="D668" t="str">
        <f>PROPER(Table1[[#This Row],[Product Category]])</f>
        <v>Furniture</v>
      </c>
      <c r="E668">
        <f>ROUND(Table1[[#This Row],[Sales Amount]],1)</f>
        <v>279.39999999999998</v>
      </c>
      <c r="F668">
        <f>Table1[[#This Row],[Quantity Sold]]</f>
        <v>50</v>
      </c>
      <c r="G668">
        <f>Table1[[#This Row],[Discount (%)]]</f>
        <v>32</v>
      </c>
      <c r="H668">
        <f>Table1[[#This Row],[Profit]]</f>
        <v>1091.49</v>
      </c>
      <c r="I668">
        <f>Table24610[[#This Row],[profit]]/Table24610[[#This Row],[Sales Amount]]</f>
        <v>3.9065497494631356</v>
      </c>
    </row>
    <row r="669" spans="1:9">
      <c r="A669" s="43" t="s">
        <v>674</v>
      </c>
      <c r="B669" s="45">
        <v>45689</v>
      </c>
      <c r="C669" t="str">
        <f>PROPER(Table1[[#This Row],[Region]])</f>
        <v>North</v>
      </c>
      <c r="D669" t="str">
        <f>PROPER(Table1[[#This Row],[Product Category]])</f>
        <v>Clothing</v>
      </c>
      <c r="E669">
        <f>ROUND(Table1[[#This Row],[Sales Amount]],1)</f>
        <v>1016.8</v>
      </c>
      <c r="F669">
        <f>Table1[[#This Row],[Quantity Sold]]</f>
        <v>27</v>
      </c>
      <c r="G669">
        <f>Table1[[#This Row],[Discount (%)]]</f>
        <v>47</v>
      </c>
      <c r="H669">
        <f>Table1[[#This Row],[Profit]]</f>
        <v>252.06</v>
      </c>
      <c r="I669">
        <f>Table24610[[#This Row],[profit]]/Table24610[[#This Row],[Sales Amount]]</f>
        <v>0.24789535798583795</v>
      </c>
    </row>
    <row r="670" spans="1:9">
      <c r="A670" s="43" t="s">
        <v>675</v>
      </c>
      <c r="B670" s="45">
        <v>45690</v>
      </c>
      <c r="C670" t="str">
        <f>PROPER(Table1[[#This Row],[Region]])</f>
        <v>West</v>
      </c>
      <c r="D670" t="str">
        <f>PROPER(Table1[[#This Row],[Product Category]])</f>
        <v>Clothing</v>
      </c>
      <c r="E670">
        <f>ROUND(Table1[[#This Row],[Sales Amount]],1)</f>
        <v>127.1</v>
      </c>
      <c r="F670">
        <f>Table1[[#This Row],[Quantity Sold]]</f>
        <v>11</v>
      </c>
      <c r="G670">
        <f>Table1[[#This Row],[Discount (%)]]</f>
        <v>18</v>
      </c>
      <c r="H670">
        <f>Table1[[#This Row],[Profit]]</f>
        <v>1889.27</v>
      </c>
      <c r="I670">
        <f>Table24610[[#This Row],[profit]]/Table24610[[#This Row],[Sales Amount]]</f>
        <v>14.864437450826122</v>
      </c>
    </row>
    <row r="671" spans="1:9">
      <c r="A671" s="43" t="s">
        <v>676</v>
      </c>
      <c r="B671" s="45">
        <v>45691</v>
      </c>
      <c r="C671" t="str">
        <f>PROPER(Table1[[#This Row],[Region]])</f>
        <v>North</v>
      </c>
      <c r="D671" t="str">
        <f>PROPER(Table1[[#This Row],[Product Category]])</f>
        <v>Furniture</v>
      </c>
      <c r="E671">
        <f>ROUND(Table1[[#This Row],[Sales Amount]],1)</f>
        <v>2094.3000000000002</v>
      </c>
      <c r="F671">
        <f>Table1[[#This Row],[Quantity Sold]]</f>
        <v>3</v>
      </c>
      <c r="G671">
        <f>Table1[[#This Row],[Discount (%)]]</f>
        <v>27</v>
      </c>
      <c r="H671">
        <f>Table1[[#This Row],[Profit]]</f>
        <v>1442.95</v>
      </c>
      <c r="I671">
        <f>Table24610[[#This Row],[profit]]/Table24610[[#This Row],[Sales Amount]]</f>
        <v>0.68898916105620012</v>
      </c>
    </row>
    <row r="672" spans="1:9">
      <c r="A672" s="43" t="s">
        <v>677</v>
      </c>
      <c r="B672" s="45">
        <v>45692</v>
      </c>
      <c r="C672" t="str">
        <f>PROPER(Table1[[#This Row],[Region]])</f>
        <v>West</v>
      </c>
      <c r="D672" t="str">
        <f>PROPER(Table1[[#This Row],[Product Category]])</f>
        <v>Clothing</v>
      </c>
      <c r="E672">
        <f>ROUND(Table1[[#This Row],[Sales Amount]],1)</f>
        <v>4812.8999999999996</v>
      </c>
      <c r="F672">
        <f>Table1[[#This Row],[Quantity Sold]]</f>
        <v>46</v>
      </c>
      <c r="G672">
        <f>Table1[[#This Row],[Discount (%)]]</f>
        <v>37</v>
      </c>
      <c r="H672">
        <f>Table1[[#This Row],[Profit]]</f>
        <v>1699.76</v>
      </c>
      <c r="I672">
        <f>Table24610[[#This Row],[profit]]/Table24610[[#This Row],[Sales Amount]]</f>
        <v>0.35316752893266018</v>
      </c>
    </row>
    <row r="673" spans="1:9">
      <c r="A673" s="43" t="s">
        <v>678</v>
      </c>
      <c r="B673" s="45">
        <v>45693</v>
      </c>
      <c r="C673" t="str">
        <f>PROPER(Table1[[#This Row],[Region]])</f>
        <v>East</v>
      </c>
      <c r="D673" t="str">
        <f>PROPER(Table1[[#This Row],[Product Category]])</f>
        <v>Electronics</v>
      </c>
      <c r="E673">
        <f>ROUND(Table1[[#This Row],[Sales Amount]],1)</f>
        <v>2836.3</v>
      </c>
      <c r="F673">
        <f>Table1[[#This Row],[Quantity Sold]]</f>
        <v>14</v>
      </c>
      <c r="G673">
        <f>Table1[[#This Row],[Discount (%)]]</f>
        <v>34</v>
      </c>
      <c r="H673">
        <f>Table1[[#This Row],[Profit]]</f>
        <v>1699.89</v>
      </c>
      <c r="I673">
        <f>Table24610[[#This Row],[profit]]/Table24610[[#This Row],[Sales Amount]]</f>
        <v>0.59933363889574442</v>
      </c>
    </row>
    <row r="674" spans="1:9">
      <c r="A674" s="43" t="s">
        <v>679</v>
      </c>
      <c r="B674" s="45">
        <v>45694</v>
      </c>
      <c r="C674" t="str">
        <f>PROPER(Table1[[#This Row],[Region]])</f>
        <v>North</v>
      </c>
      <c r="D674" t="str">
        <f>PROPER(Table1[[#This Row],[Product Category]])</f>
        <v>Groceries</v>
      </c>
      <c r="E674">
        <f>ROUND(Table1[[#This Row],[Sales Amount]],1)</f>
        <v>2222.8000000000002</v>
      </c>
      <c r="F674">
        <f>Table1[[#This Row],[Quantity Sold]]</f>
        <v>25</v>
      </c>
      <c r="G674">
        <f>Table1[[#This Row],[Discount (%)]]</f>
        <v>39</v>
      </c>
      <c r="H674">
        <f>Table1[[#This Row],[Profit]]</f>
        <v>86.1</v>
      </c>
      <c r="I674">
        <f>Table24610[[#This Row],[profit]]/Table24610[[#This Row],[Sales Amount]]</f>
        <v>3.8734928918481189E-2</v>
      </c>
    </row>
    <row r="675" spans="1:9">
      <c r="A675" s="43" t="s">
        <v>680</v>
      </c>
      <c r="B675" s="45">
        <v>45695</v>
      </c>
      <c r="C675" t="str">
        <f>PROPER(Table1[[#This Row],[Region]])</f>
        <v>West</v>
      </c>
      <c r="D675" t="str">
        <f>PROPER(Table1[[#This Row],[Product Category]])</f>
        <v>Electronics</v>
      </c>
      <c r="E675">
        <f>ROUND(Table1[[#This Row],[Sales Amount]],1)</f>
        <v>2717.3</v>
      </c>
      <c r="F675">
        <f>Table1[[#This Row],[Quantity Sold]]</f>
        <v>10</v>
      </c>
      <c r="G675">
        <f>Table1[[#This Row],[Discount (%)]]</f>
        <v>21</v>
      </c>
      <c r="H675">
        <f>Table1[[#This Row],[Profit]]</f>
        <v>455.13</v>
      </c>
      <c r="I675">
        <f>Table24610[[#This Row],[profit]]/Table24610[[#This Row],[Sales Amount]]</f>
        <v>0.16749346778051741</v>
      </c>
    </row>
    <row r="676" spans="1:9">
      <c r="A676" s="43" t="s">
        <v>681</v>
      </c>
      <c r="B676" s="45">
        <v>45696</v>
      </c>
      <c r="C676" t="str">
        <f>PROPER(Table1[[#This Row],[Region]])</f>
        <v>South</v>
      </c>
      <c r="D676" t="str">
        <f>PROPER(Table1[[#This Row],[Product Category]])</f>
        <v>Sports</v>
      </c>
      <c r="E676">
        <f>ROUND(Table1[[#This Row],[Sales Amount]],1)</f>
        <v>3144.6</v>
      </c>
      <c r="F676">
        <f>Table1[[#This Row],[Quantity Sold]]</f>
        <v>21</v>
      </c>
      <c r="G676">
        <f>Table1[[#This Row],[Discount (%)]]</f>
        <v>43</v>
      </c>
      <c r="H676">
        <f>Table1[[#This Row],[Profit]]</f>
        <v>878.72</v>
      </c>
      <c r="I676">
        <f>Table24610[[#This Row],[profit]]/Table24610[[#This Row],[Sales Amount]]</f>
        <v>0.27943776632958089</v>
      </c>
    </row>
    <row r="677" spans="1:9">
      <c r="A677" s="43" t="s">
        <v>682</v>
      </c>
      <c r="B677" s="45">
        <v>45697</v>
      </c>
      <c r="C677" t="str">
        <f>PROPER(Table1[[#This Row],[Region]])</f>
        <v>North</v>
      </c>
      <c r="D677" t="str">
        <f>PROPER(Table1[[#This Row],[Product Category]])</f>
        <v>Sports</v>
      </c>
      <c r="E677">
        <f>ROUND(Table1[[#This Row],[Sales Amount]],1)</f>
        <v>4920.8</v>
      </c>
      <c r="F677">
        <f>Table1[[#This Row],[Quantity Sold]]</f>
        <v>7</v>
      </c>
      <c r="G677">
        <f>Table1[[#This Row],[Discount (%)]]</f>
        <v>46</v>
      </c>
      <c r="H677">
        <f>Table1[[#This Row],[Profit]]</f>
        <v>547.64</v>
      </c>
      <c r="I677">
        <f>Table24610[[#This Row],[profit]]/Table24610[[#This Row],[Sales Amount]]</f>
        <v>0.11129084701674524</v>
      </c>
    </row>
    <row r="678" spans="1:9">
      <c r="A678" s="43" t="s">
        <v>683</v>
      </c>
      <c r="B678" s="45">
        <v>45698</v>
      </c>
      <c r="C678" t="str">
        <f>PROPER(Table1[[#This Row],[Region]])</f>
        <v>East</v>
      </c>
      <c r="D678" t="str">
        <f>PROPER(Table1[[#This Row],[Product Category]])</f>
        <v>Electronics</v>
      </c>
      <c r="E678">
        <f>ROUND(Table1[[#This Row],[Sales Amount]],1)</f>
        <v>91.9</v>
      </c>
      <c r="F678">
        <f>Table1[[#This Row],[Quantity Sold]]</f>
        <v>15</v>
      </c>
      <c r="G678">
        <f>Table1[[#This Row],[Discount (%)]]</f>
        <v>26</v>
      </c>
      <c r="H678">
        <f>Table1[[#This Row],[Profit]]</f>
        <v>1642.44</v>
      </c>
      <c r="I678">
        <f>Table24610[[#This Row],[profit]]/Table24610[[#This Row],[Sales Amount]]</f>
        <v>17.872034820457017</v>
      </c>
    </row>
    <row r="679" spans="1:9">
      <c r="A679" s="43" t="s">
        <v>684</v>
      </c>
      <c r="B679" s="45">
        <v>45699</v>
      </c>
      <c r="C679" t="str">
        <f>PROPER(Table1[[#This Row],[Region]])</f>
        <v>West</v>
      </c>
      <c r="D679" t="str">
        <f>PROPER(Table1[[#This Row],[Product Category]])</f>
        <v>Sports</v>
      </c>
      <c r="E679">
        <f>ROUND(Table1[[#This Row],[Sales Amount]],1)</f>
        <v>3050.9</v>
      </c>
      <c r="F679">
        <f>Table1[[#This Row],[Quantity Sold]]</f>
        <v>5</v>
      </c>
      <c r="G679">
        <f>Table1[[#This Row],[Discount (%)]]</f>
        <v>37</v>
      </c>
      <c r="H679">
        <f>Table1[[#This Row],[Profit]]</f>
        <v>1759.17</v>
      </c>
      <c r="I679">
        <f>Table24610[[#This Row],[profit]]/Table24610[[#This Row],[Sales Amount]]</f>
        <v>0.57660690288111704</v>
      </c>
    </row>
    <row r="680" spans="1:9">
      <c r="A680" s="43" t="s">
        <v>685</v>
      </c>
      <c r="B680" s="45">
        <v>45700</v>
      </c>
      <c r="C680" t="str">
        <f>PROPER(Table1[[#This Row],[Region]])</f>
        <v>East</v>
      </c>
      <c r="D680" t="str">
        <f>PROPER(Table1[[#This Row],[Product Category]])</f>
        <v>Electronics</v>
      </c>
      <c r="E680">
        <f>ROUND(Table1[[#This Row],[Sales Amount]],1)</f>
        <v>4011.2</v>
      </c>
      <c r="F680">
        <f>Table1[[#This Row],[Quantity Sold]]</f>
        <v>13</v>
      </c>
      <c r="G680">
        <f>Table1[[#This Row],[Discount (%)]]</f>
        <v>39</v>
      </c>
      <c r="H680">
        <f>Table1[[#This Row],[Profit]]</f>
        <v>286.27</v>
      </c>
      <c r="I680">
        <f>Table24610[[#This Row],[profit]]/Table24610[[#This Row],[Sales Amount]]</f>
        <v>7.1367670522536897E-2</v>
      </c>
    </row>
    <row r="681" spans="1:9">
      <c r="A681" s="43" t="s">
        <v>686</v>
      </c>
      <c r="B681" s="45">
        <v>45701</v>
      </c>
      <c r="C681" t="str">
        <f>PROPER(Table1[[#This Row],[Region]])</f>
        <v>East</v>
      </c>
      <c r="D681" t="str">
        <f>PROPER(Table1[[#This Row],[Product Category]])</f>
        <v>Electronics</v>
      </c>
      <c r="E681">
        <f>ROUND(Table1[[#This Row],[Sales Amount]],1)</f>
        <v>3727.7</v>
      </c>
      <c r="F681">
        <f>Table1[[#This Row],[Quantity Sold]]</f>
        <v>33</v>
      </c>
      <c r="G681">
        <f>Table1[[#This Row],[Discount (%)]]</f>
        <v>40</v>
      </c>
      <c r="H681">
        <f>Table1[[#This Row],[Profit]]</f>
        <v>613.41</v>
      </c>
      <c r="I681">
        <f>Table24610[[#This Row],[profit]]/Table24610[[#This Row],[Sales Amount]]</f>
        <v>0.16455455106365854</v>
      </c>
    </row>
    <row r="682" spans="1:9">
      <c r="A682" s="43" t="s">
        <v>687</v>
      </c>
      <c r="B682" s="45">
        <v>45702</v>
      </c>
      <c r="C682" t="str">
        <f>PROPER(Table1[[#This Row],[Region]])</f>
        <v>West</v>
      </c>
      <c r="D682" t="str">
        <f>PROPER(Table1[[#This Row],[Product Category]])</f>
        <v>Sports</v>
      </c>
      <c r="E682">
        <f>ROUND(Table1[[#This Row],[Sales Amount]],1)</f>
        <v>295.8</v>
      </c>
      <c r="F682">
        <f>Table1[[#This Row],[Quantity Sold]]</f>
        <v>1</v>
      </c>
      <c r="G682">
        <f>Table1[[#This Row],[Discount (%)]]</f>
        <v>28</v>
      </c>
      <c r="H682">
        <f>Table1[[#This Row],[Profit]]</f>
        <v>763.82</v>
      </c>
      <c r="I682">
        <f>Table24610[[#This Row],[profit]]/Table24610[[#This Row],[Sales Amount]]</f>
        <v>2.5822177146720757</v>
      </c>
    </row>
    <row r="683" spans="1:9">
      <c r="A683" s="43" t="s">
        <v>688</v>
      </c>
      <c r="B683" s="45">
        <v>45703</v>
      </c>
      <c r="C683" t="str">
        <f>PROPER(Table1[[#This Row],[Region]])</f>
        <v>South</v>
      </c>
      <c r="D683" t="str">
        <f>PROPER(Table1[[#This Row],[Product Category]])</f>
        <v>Sports</v>
      </c>
      <c r="E683">
        <f>ROUND(Table1[[#This Row],[Sales Amount]],1)</f>
        <v>1637.4</v>
      </c>
      <c r="F683">
        <f>Table1[[#This Row],[Quantity Sold]]</f>
        <v>42</v>
      </c>
      <c r="G683">
        <f>Table1[[#This Row],[Discount (%)]]</f>
        <v>17</v>
      </c>
      <c r="H683">
        <f>Table1[[#This Row],[Profit]]</f>
        <v>1392.95</v>
      </c>
      <c r="I683">
        <f>Table24610[[#This Row],[profit]]/Table24610[[#This Row],[Sales Amount]]</f>
        <v>0.85070844021008918</v>
      </c>
    </row>
    <row r="684" spans="1:9">
      <c r="A684" s="43" t="s">
        <v>689</v>
      </c>
      <c r="B684" s="45">
        <v>45704</v>
      </c>
      <c r="C684" t="str">
        <f>PROPER(Table1[[#This Row],[Region]])</f>
        <v>North</v>
      </c>
      <c r="D684" t="str">
        <f>PROPER(Table1[[#This Row],[Product Category]])</f>
        <v>Furniture</v>
      </c>
      <c r="E684">
        <f>ROUND(Table1[[#This Row],[Sales Amount]],1)</f>
        <v>4408.7</v>
      </c>
      <c r="F684">
        <f>Table1[[#This Row],[Quantity Sold]]</f>
        <v>40</v>
      </c>
      <c r="G684">
        <f>Table1[[#This Row],[Discount (%)]]</f>
        <v>8</v>
      </c>
      <c r="H684">
        <f>Table1[[#This Row],[Profit]]</f>
        <v>1878.2</v>
      </c>
      <c r="I684">
        <f>Table24610[[#This Row],[profit]]/Table24610[[#This Row],[Sales Amount]]</f>
        <v>0.42602127611313995</v>
      </c>
    </row>
    <row r="685" spans="1:9">
      <c r="A685" s="43" t="s">
        <v>690</v>
      </c>
      <c r="B685" s="45">
        <v>45705</v>
      </c>
      <c r="C685" t="str">
        <f>PROPER(Table1[[#This Row],[Region]])</f>
        <v>South</v>
      </c>
      <c r="D685" t="str">
        <f>PROPER(Table1[[#This Row],[Product Category]])</f>
        <v>Clothing</v>
      </c>
      <c r="E685">
        <f>ROUND(Table1[[#This Row],[Sales Amount]],1)</f>
        <v>3507.8</v>
      </c>
      <c r="F685">
        <f>Table1[[#This Row],[Quantity Sold]]</f>
        <v>2</v>
      </c>
      <c r="G685">
        <f>Table1[[#This Row],[Discount (%)]]</f>
        <v>10</v>
      </c>
      <c r="H685">
        <f>Table1[[#This Row],[Profit]]</f>
        <v>1280</v>
      </c>
      <c r="I685">
        <f>Table24610[[#This Row],[profit]]/Table24610[[#This Row],[Sales Amount]]</f>
        <v>0.36490107759849477</v>
      </c>
    </row>
    <row r="686" spans="1:9">
      <c r="A686" s="43" t="s">
        <v>691</v>
      </c>
      <c r="B686" s="45">
        <v>45706</v>
      </c>
      <c r="C686" t="str">
        <f>PROPER(Table1[[#This Row],[Region]])</f>
        <v>East</v>
      </c>
      <c r="D686" t="str">
        <f>PROPER(Table1[[#This Row],[Product Category]])</f>
        <v>Sports</v>
      </c>
      <c r="E686">
        <f>ROUND(Table1[[#This Row],[Sales Amount]],1)</f>
        <v>3219.1</v>
      </c>
      <c r="F686">
        <f>Table1[[#This Row],[Quantity Sold]]</f>
        <v>40</v>
      </c>
      <c r="G686">
        <f>Table1[[#This Row],[Discount (%)]]</f>
        <v>47</v>
      </c>
      <c r="H686">
        <f>Table1[[#This Row],[Profit]]</f>
        <v>410.95</v>
      </c>
      <c r="I686">
        <f>Table24610[[#This Row],[profit]]/Table24610[[#This Row],[Sales Amount]]</f>
        <v>0.1276599049423752</v>
      </c>
    </row>
    <row r="687" spans="1:9">
      <c r="A687" s="43" t="s">
        <v>692</v>
      </c>
      <c r="B687" s="45">
        <v>45707</v>
      </c>
      <c r="C687" t="str">
        <f>PROPER(Table1[[#This Row],[Region]])</f>
        <v>East</v>
      </c>
      <c r="D687" t="str">
        <f>PROPER(Table1[[#This Row],[Product Category]])</f>
        <v>Sports</v>
      </c>
      <c r="E687">
        <f>ROUND(Table1[[#This Row],[Sales Amount]],1)</f>
        <v>4974.5</v>
      </c>
      <c r="F687">
        <f>Table1[[#This Row],[Quantity Sold]]</f>
        <v>13</v>
      </c>
      <c r="G687">
        <f>Table1[[#This Row],[Discount (%)]]</f>
        <v>40</v>
      </c>
      <c r="H687">
        <f>Table1[[#This Row],[Profit]]</f>
        <v>1839.91</v>
      </c>
      <c r="I687">
        <f>Table24610[[#This Row],[profit]]/Table24610[[#This Row],[Sales Amount]]</f>
        <v>0.36986832847522366</v>
      </c>
    </row>
    <row r="688" spans="1:9">
      <c r="A688" s="43" t="s">
        <v>693</v>
      </c>
      <c r="B688" s="45">
        <v>45708</v>
      </c>
      <c r="C688" t="str">
        <f>PROPER(Table1[[#This Row],[Region]])</f>
        <v>East</v>
      </c>
      <c r="D688" t="str">
        <f>PROPER(Table1[[#This Row],[Product Category]])</f>
        <v>Sports</v>
      </c>
      <c r="E688">
        <f>ROUND(Table1[[#This Row],[Sales Amount]],1)</f>
        <v>2970.9</v>
      </c>
      <c r="F688">
        <f>Table1[[#This Row],[Quantity Sold]]</f>
        <v>38</v>
      </c>
      <c r="G688">
        <f>Table1[[#This Row],[Discount (%)]]</f>
        <v>11</v>
      </c>
      <c r="H688">
        <f>Table1[[#This Row],[Profit]]</f>
        <v>1108.1099999999999</v>
      </c>
      <c r="I688">
        <f>Table24610[[#This Row],[profit]]/Table24610[[#This Row],[Sales Amount]]</f>
        <v>0.37298798343936179</v>
      </c>
    </row>
    <row r="689" spans="1:9">
      <c r="A689" s="43" t="s">
        <v>694</v>
      </c>
      <c r="B689" s="45">
        <v>45709</v>
      </c>
      <c r="C689" t="str">
        <f>PROPER(Table1[[#This Row],[Region]])</f>
        <v>North</v>
      </c>
      <c r="D689" t="str">
        <f>PROPER(Table1[[#This Row],[Product Category]])</f>
        <v>Groceries</v>
      </c>
      <c r="E689">
        <f>ROUND(Table1[[#This Row],[Sales Amount]],1)</f>
        <v>234</v>
      </c>
      <c r="F689">
        <f>Table1[[#This Row],[Quantity Sold]]</f>
        <v>36</v>
      </c>
      <c r="G689">
        <f>Table1[[#This Row],[Discount (%)]]</f>
        <v>30</v>
      </c>
      <c r="H689">
        <f>Table1[[#This Row],[Profit]]</f>
        <v>1731.08</v>
      </c>
      <c r="I689">
        <f>Table24610[[#This Row],[profit]]/Table24610[[#This Row],[Sales Amount]]</f>
        <v>7.3977777777777778</v>
      </c>
    </row>
    <row r="690" spans="1:9">
      <c r="A690" s="43" t="s">
        <v>695</v>
      </c>
      <c r="B690" s="45">
        <v>45710</v>
      </c>
      <c r="C690" t="str">
        <f>PROPER(Table1[[#This Row],[Region]])</f>
        <v>West</v>
      </c>
      <c r="D690" t="str">
        <f>PROPER(Table1[[#This Row],[Product Category]])</f>
        <v>Electronics</v>
      </c>
      <c r="E690">
        <f>ROUND(Table1[[#This Row],[Sales Amount]],1)</f>
        <v>2440.6</v>
      </c>
      <c r="F690">
        <f>Table1[[#This Row],[Quantity Sold]]</f>
        <v>18</v>
      </c>
      <c r="G690">
        <f>Table1[[#This Row],[Discount (%)]]</f>
        <v>1</v>
      </c>
      <c r="H690">
        <f>Table1[[#This Row],[Profit]]</f>
        <v>1077.8699999999999</v>
      </c>
      <c r="I690">
        <f>Table24610[[#This Row],[profit]]/Table24610[[#This Row],[Sales Amount]]</f>
        <v>0.44164139965582233</v>
      </c>
    </row>
    <row r="691" spans="1:9">
      <c r="A691" s="43" t="s">
        <v>696</v>
      </c>
      <c r="B691" s="45">
        <v>45711</v>
      </c>
      <c r="C691" t="str">
        <f>PROPER(Table1[[#This Row],[Region]])</f>
        <v>South</v>
      </c>
      <c r="D691" t="str">
        <f>PROPER(Table1[[#This Row],[Product Category]])</f>
        <v>Clothing</v>
      </c>
      <c r="E691">
        <f>ROUND(Table1[[#This Row],[Sales Amount]],1)</f>
        <v>2555.1999999999998</v>
      </c>
      <c r="F691">
        <f>Table1[[#This Row],[Quantity Sold]]</f>
        <v>31</v>
      </c>
      <c r="G691">
        <f>Table1[[#This Row],[Discount (%)]]</f>
        <v>31</v>
      </c>
      <c r="H691">
        <f>Table1[[#This Row],[Profit]]</f>
        <v>1960.03</v>
      </c>
      <c r="I691">
        <f>Table24610[[#This Row],[profit]]/Table24610[[#This Row],[Sales Amount]]</f>
        <v>0.76707498434564814</v>
      </c>
    </row>
    <row r="692" spans="1:9">
      <c r="A692" s="43" t="s">
        <v>697</v>
      </c>
      <c r="B692" s="45">
        <v>45712</v>
      </c>
      <c r="C692" t="str">
        <f>PROPER(Table1[[#This Row],[Region]])</f>
        <v>South</v>
      </c>
      <c r="D692" t="str">
        <f>PROPER(Table1[[#This Row],[Product Category]])</f>
        <v>Electronics</v>
      </c>
      <c r="E692">
        <f>ROUND(Table1[[#This Row],[Sales Amount]],1)</f>
        <v>420</v>
      </c>
      <c r="F692">
        <f>Table1[[#This Row],[Quantity Sold]]</f>
        <v>24</v>
      </c>
      <c r="G692">
        <f>Table1[[#This Row],[Discount (%)]]</f>
        <v>18</v>
      </c>
      <c r="H692">
        <f>Table1[[#This Row],[Profit]]</f>
        <v>475.42</v>
      </c>
      <c r="I692">
        <f>Table24610[[#This Row],[profit]]/Table24610[[#This Row],[Sales Amount]]</f>
        <v>1.131952380952381</v>
      </c>
    </row>
    <row r="693" spans="1:9">
      <c r="A693" s="43" t="s">
        <v>698</v>
      </c>
      <c r="B693" s="45">
        <v>45713</v>
      </c>
      <c r="C693" t="str">
        <f>PROPER(Table1[[#This Row],[Region]])</f>
        <v>East</v>
      </c>
      <c r="D693" t="str">
        <f>PROPER(Table1[[#This Row],[Product Category]])</f>
        <v>Sports</v>
      </c>
      <c r="E693">
        <f>ROUND(Table1[[#This Row],[Sales Amount]],1)</f>
        <v>4460.5</v>
      </c>
      <c r="F693">
        <f>Table1[[#This Row],[Quantity Sold]]</f>
        <v>5</v>
      </c>
      <c r="G693">
        <f>Table1[[#This Row],[Discount (%)]]</f>
        <v>39</v>
      </c>
      <c r="H693">
        <f>Table1[[#This Row],[Profit]]</f>
        <v>1925.9</v>
      </c>
      <c r="I693">
        <f>Table24610[[#This Row],[profit]]/Table24610[[#This Row],[Sales Amount]]</f>
        <v>0.43176773904270821</v>
      </c>
    </row>
    <row r="694" spans="1:9">
      <c r="A694" s="43" t="s">
        <v>699</v>
      </c>
      <c r="B694" s="45">
        <v>45714</v>
      </c>
      <c r="C694" t="str">
        <f>PROPER(Table1[[#This Row],[Region]])</f>
        <v>North</v>
      </c>
      <c r="D694" t="str">
        <f>PROPER(Table1[[#This Row],[Product Category]])</f>
        <v>Furniture</v>
      </c>
      <c r="E694">
        <f>ROUND(Table1[[#This Row],[Sales Amount]],1)</f>
        <v>4419</v>
      </c>
      <c r="F694">
        <f>Table1[[#This Row],[Quantity Sold]]</f>
        <v>38</v>
      </c>
      <c r="G694">
        <f>Table1[[#This Row],[Discount (%)]]</f>
        <v>11</v>
      </c>
      <c r="H694">
        <f>Table1[[#This Row],[Profit]]</f>
        <v>1967.53</v>
      </c>
      <c r="I694">
        <f>Table24610[[#This Row],[profit]]/Table24610[[#This Row],[Sales Amount]]</f>
        <v>0.44524326770762618</v>
      </c>
    </row>
    <row r="695" spans="1:9">
      <c r="A695" s="43" t="s">
        <v>701</v>
      </c>
      <c r="B695" s="45">
        <v>45715</v>
      </c>
      <c r="C695" t="str">
        <f>PROPER(Table1[[#This Row],[Region]])</f>
        <v>East</v>
      </c>
      <c r="D695" t="str">
        <f>PROPER(Table1[[#This Row],[Product Category]])</f>
        <v>Electronics</v>
      </c>
      <c r="E695">
        <f>ROUND(Table1[[#This Row],[Sales Amount]],1)</f>
        <v>1704.1</v>
      </c>
      <c r="F695">
        <f>Table1[[#This Row],[Quantity Sold]]</f>
        <v>27</v>
      </c>
      <c r="G695">
        <f>Table1[[#This Row],[Discount (%)]]</f>
        <v>17</v>
      </c>
      <c r="H695">
        <f>Table1[[#This Row],[Profit]]</f>
        <v>1824.27</v>
      </c>
      <c r="I695">
        <f>Table24610[[#This Row],[profit]]/Table24610[[#This Row],[Sales Amount]]</f>
        <v>1.0705181620796902</v>
      </c>
    </row>
    <row r="696" spans="1:9">
      <c r="A696" s="43" t="s">
        <v>702</v>
      </c>
      <c r="B696" s="45">
        <v>45716</v>
      </c>
      <c r="C696" t="str">
        <f>PROPER(Table1[[#This Row],[Region]])</f>
        <v>East</v>
      </c>
      <c r="D696" t="str">
        <f>PROPER(Table1[[#This Row],[Product Category]])</f>
        <v>Sports</v>
      </c>
      <c r="E696">
        <f>ROUND(Table1[[#This Row],[Sales Amount]],1)</f>
        <v>745.4</v>
      </c>
      <c r="F696">
        <f>Table1[[#This Row],[Quantity Sold]]</f>
        <v>2</v>
      </c>
      <c r="G696">
        <f>Table1[[#This Row],[Discount (%)]]</f>
        <v>19</v>
      </c>
      <c r="H696">
        <f>Table1[[#This Row],[Profit]]</f>
        <v>1100.8399999999999</v>
      </c>
      <c r="I696">
        <f>Table24610[[#This Row],[profit]]/Table24610[[#This Row],[Sales Amount]]</f>
        <v>1.4768446471693051</v>
      </c>
    </row>
    <row r="697" spans="1:9">
      <c r="A697" s="43" t="s">
        <v>703</v>
      </c>
      <c r="B697" s="45">
        <v>45717</v>
      </c>
      <c r="C697" t="str">
        <f>PROPER(Table1[[#This Row],[Region]])</f>
        <v>West</v>
      </c>
      <c r="D697" t="str">
        <f>PROPER(Table1[[#This Row],[Product Category]])</f>
        <v>Sports</v>
      </c>
      <c r="E697">
        <f>ROUND(Table1[[#This Row],[Sales Amount]],1)</f>
        <v>649.29999999999995</v>
      </c>
      <c r="F697">
        <f>Table1[[#This Row],[Quantity Sold]]</f>
        <v>40</v>
      </c>
      <c r="G697">
        <f>Table1[[#This Row],[Discount (%)]]</f>
        <v>14</v>
      </c>
      <c r="H697">
        <f>Table1[[#This Row],[Profit]]</f>
        <v>757</v>
      </c>
      <c r="I697">
        <f>Table24610[[#This Row],[profit]]/Table24610[[#This Row],[Sales Amount]]</f>
        <v>1.1658709379331589</v>
      </c>
    </row>
    <row r="698" spans="1:9">
      <c r="A698" s="43" t="s">
        <v>704</v>
      </c>
      <c r="B698" s="45">
        <v>45718</v>
      </c>
      <c r="C698" t="str">
        <f>PROPER(Table1[[#This Row],[Region]])</f>
        <v>North</v>
      </c>
      <c r="D698" t="str">
        <f>PROPER(Table1[[#This Row],[Product Category]])</f>
        <v>Sports</v>
      </c>
      <c r="E698">
        <f>ROUND(Table1[[#This Row],[Sales Amount]],1)</f>
        <v>2409</v>
      </c>
      <c r="F698">
        <f>Table1[[#This Row],[Quantity Sold]]</f>
        <v>21</v>
      </c>
      <c r="G698">
        <f>Table1[[#This Row],[Discount (%)]]</f>
        <v>37</v>
      </c>
      <c r="H698">
        <f>Table1[[#This Row],[Profit]]</f>
        <v>29.78</v>
      </c>
      <c r="I698">
        <f>Table24610[[#This Row],[profit]]/Table24610[[#This Row],[Sales Amount]]</f>
        <v>1.236197592361976E-2</v>
      </c>
    </row>
    <row r="699" spans="1:9">
      <c r="A699" s="43" t="s">
        <v>705</v>
      </c>
      <c r="B699" s="45">
        <v>45719</v>
      </c>
      <c r="C699" t="str">
        <f>PROPER(Table1[[#This Row],[Region]])</f>
        <v>East</v>
      </c>
      <c r="D699" t="str">
        <f>PROPER(Table1[[#This Row],[Product Category]])</f>
        <v>Groceries</v>
      </c>
      <c r="E699">
        <f>ROUND(Table1[[#This Row],[Sales Amount]],1)</f>
        <v>4082.8</v>
      </c>
      <c r="F699">
        <f>Table1[[#This Row],[Quantity Sold]]</f>
        <v>12</v>
      </c>
      <c r="G699">
        <f>Table1[[#This Row],[Discount (%)]]</f>
        <v>29</v>
      </c>
      <c r="H699">
        <f>Table1[[#This Row],[Profit]]</f>
        <v>851.16</v>
      </c>
      <c r="I699">
        <f>Table24610[[#This Row],[profit]]/Table24610[[#This Row],[Sales Amount]]</f>
        <v>0.20847457627118643</v>
      </c>
    </row>
    <row r="700" spans="1:9">
      <c r="A700" s="43" t="s">
        <v>706</v>
      </c>
      <c r="B700" s="45">
        <v>45720</v>
      </c>
      <c r="C700" t="str">
        <f>PROPER(Table1[[#This Row],[Region]])</f>
        <v>South</v>
      </c>
      <c r="D700" t="str">
        <f>PROPER(Table1[[#This Row],[Product Category]])</f>
        <v>Clothing</v>
      </c>
      <c r="E700">
        <f>ROUND(Table1[[#This Row],[Sales Amount]],1)</f>
        <v>3010</v>
      </c>
      <c r="F700">
        <f>Table1[[#This Row],[Quantity Sold]]</f>
        <v>37</v>
      </c>
      <c r="G700">
        <f>Table1[[#This Row],[Discount (%)]]</f>
        <v>20</v>
      </c>
      <c r="H700">
        <f>Table1[[#This Row],[Profit]]</f>
        <v>1487.33</v>
      </c>
      <c r="I700">
        <f>Table24610[[#This Row],[profit]]/Table24610[[#This Row],[Sales Amount]]</f>
        <v>0.49412956810631226</v>
      </c>
    </row>
    <row r="701" spans="1:9">
      <c r="A701" s="43" t="s">
        <v>707</v>
      </c>
      <c r="B701" s="45">
        <v>45721</v>
      </c>
      <c r="C701" t="str">
        <f>PROPER(Table1[[#This Row],[Region]])</f>
        <v>South</v>
      </c>
      <c r="D701" t="str">
        <f>PROPER(Table1[[#This Row],[Product Category]])</f>
        <v>Electronics</v>
      </c>
      <c r="E701">
        <f>ROUND(Table1[[#This Row],[Sales Amount]],1)</f>
        <v>871.8</v>
      </c>
      <c r="F701">
        <f>Table1[[#This Row],[Quantity Sold]]</f>
        <v>15</v>
      </c>
      <c r="G701">
        <f>Table1[[#This Row],[Discount (%)]]</f>
        <v>21</v>
      </c>
      <c r="H701">
        <f>Table1[[#This Row],[Profit]]</f>
        <v>1061.26</v>
      </c>
      <c r="I701">
        <f>Table24610[[#This Row],[profit]]/Table24610[[#This Row],[Sales Amount]]</f>
        <v>1.2173204863500804</v>
      </c>
    </row>
    <row r="702" spans="1:9">
      <c r="A702" s="43" t="s">
        <v>708</v>
      </c>
      <c r="B702" s="45">
        <v>45722</v>
      </c>
      <c r="C702" t="str">
        <f>PROPER(Table1[[#This Row],[Region]])</f>
        <v>South</v>
      </c>
      <c r="D702" t="str">
        <f>PROPER(Table1[[#This Row],[Product Category]])</f>
        <v>Electronics</v>
      </c>
      <c r="E702">
        <f>ROUND(Table1[[#This Row],[Sales Amount]],1)</f>
        <v>3463.7</v>
      </c>
      <c r="F702">
        <f>Table1[[#This Row],[Quantity Sold]]</f>
        <v>3</v>
      </c>
      <c r="G702">
        <f>Table1[[#This Row],[Discount (%)]]</f>
        <v>10</v>
      </c>
      <c r="H702">
        <f>Table1[[#This Row],[Profit]]</f>
        <v>1056.5</v>
      </c>
      <c r="I702">
        <f>Table24610[[#This Row],[profit]]/Table24610[[#This Row],[Sales Amount]]</f>
        <v>0.30502064266535789</v>
      </c>
    </row>
    <row r="703" spans="1:9">
      <c r="A703" s="43" t="s">
        <v>709</v>
      </c>
      <c r="B703" s="45">
        <v>45723</v>
      </c>
      <c r="C703" t="str">
        <f>PROPER(Table1[[#This Row],[Region]])</f>
        <v>South</v>
      </c>
      <c r="D703" t="str">
        <f>PROPER(Table1[[#This Row],[Product Category]])</f>
        <v>Groceries</v>
      </c>
      <c r="E703">
        <f>ROUND(Table1[[#This Row],[Sales Amount]],1)</f>
        <v>102.9</v>
      </c>
      <c r="F703">
        <f>Table1[[#This Row],[Quantity Sold]]</f>
        <v>10</v>
      </c>
      <c r="G703">
        <f>Table1[[#This Row],[Discount (%)]]</f>
        <v>18</v>
      </c>
      <c r="H703">
        <f>Table1[[#This Row],[Profit]]</f>
        <v>75.510000000000005</v>
      </c>
      <c r="I703">
        <f>Table24610[[#This Row],[profit]]/Table24610[[#This Row],[Sales Amount]]</f>
        <v>0.73381924198250725</v>
      </c>
    </row>
    <row r="704" spans="1:9">
      <c r="A704" s="43" t="s">
        <v>710</v>
      </c>
      <c r="B704" s="45">
        <v>45724</v>
      </c>
      <c r="C704" t="str">
        <f>PROPER(Table1[[#This Row],[Region]])</f>
        <v>West</v>
      </c>
      <c r="D704" t="str">
        <f>PROPER(Table1[[#This Row],[Product Category]])</f>
        <v>Clothing</v>
      </c>
      <c r="E704">
        <f>ROUND(Table1[[#This Row],[Sales Amount]],1)</f>
        <v>575.79999999999995</v>
      </c>
      <c r="F704">
        <f>Table1[[#This Row],[Quantity Sold]]</f>
        <v>30</v>
      </c>
      <c r="G704">
        <f>Table1[[#This Row],[Discount (%)]]</f>
        <v>36</v>
      </c>
      <c r="H704">
        <f>Table1[[#This Row],[Profit]]</f>
        <v>595.99</v>
      </c>
      <c r="I704">
        <f>Table24610[[#This Row],[profit]]/Table24610[[#This Row],[Sales Amount]]</f>
        <v>1.0350642584230636</v>
      </c>
    </row>
    <row r="705" spans="1:9">
      <c r="A705" s="43" t="s">
        <v>711</v>
      </c>
      <c r="B705" s="45">
        <v>45725</v>
      </c>
      <c r="C705" t="str">
        <f>PROPER(Table1[[#This Row],[Region]])</f>
        <v>South</v>
      </c>
      <c r="D705" t="str">
        <f>PROPER(Table1[[#This Row],[Product Category]])</f>
        <v>Groceries</v>
      </c>
      <c r="E705">
        <f>ROUND(Table1[[#This Row],[Sales Amount]],1)</f>
        <v>1045.9000000000001</v>
      </c>
      <c r="F705">
        <f>Table1[[#This Row],[Quantity Sold]]</f>
        <v>14</v>
      </c>
      <c r="G705">
        <f>Table1[[#This Row],[Discount (%)]]</f>
        <v>35</v>
      </c>
      <c r="H705">
        <f>Table1[[#This Row],[Profit]]</f>
        <v>949.18</v>
      </c>
      <c r="I705">
        <f>Table24610[[#This Row],[profit]]/Table24610[[#This Row],[Sales Amount]]</f>
        <v>0.90752461994454525</v>
      </c>
    </row>
    <row r="706" spans="1:9">
      <c r="A706" s="43" t="s">
        <v>712</v>
      </c>
      <c r="B706" s="45">
        <v>45726</v>
      </c>
      <c r="C706" t="str">
        <f>PROPER(Table1[[#This Row],[Region]])</f>
        <v>North</v>
      </c>
      <c r="D706" t="str">
        <f>PROPER(Table1[[#This Row],[Product Category]])</f>
        <v>Electronics</v>
      </c>
      <c r="E706">
        <f>ROUND(Table1[[#This Row],[Sales Amount]],1)</f>
        <v>2534.1999999999998</v>
      </c>
      <c r="F706">
        <f>Table1[[#This Row],[Quantity Sold]]</f>
        <v>48</v>
      </c>
      <c r="G706">
        <f>Table1[[#This Row],[Discount (%)]]</f>
        <v>14</v>
      </c>
      <c r="H706">
        <f>Table1[[#This Row],[Profit]]</f>
        <v>1945.75</v>
      </c>
      <c r="I706">
        <f>Table24610[[#This Row],[profit]]/Table24610[[#This Row],[Sales Amount]]</f>
        <v>0.76779654328782265</v>
      </c>
    </row>
    <row r="707" spans="1:9">
      <c r="A707" s="43" t="s">
        <v>713</v>
      </c>
      <c r="B707" s="45">
        <v>45727</v>
      </c>
      <c r="C707" t="str">
        <f>PROPER(Table1[[#This Row],[Region]])</f>
        <v>North</v>
      </c>
      <c r="D707" t="str">
        <f>PROPER(Table1[[#This Row],[Product Category]])</f>
        <v>Electronics</v>
      </c>
      <c r="E707">
        <f>ROUND(Table1[[#This Row],[Sales Amount]],1)</f>
        <v>1960.3</v>
      </c>
      <c r="F707">
        <f>Table1[[#This Row],[Quantity Sold]]</f>
        <v>11</v>
      </c>
      <c r="G707">
        <f>Table1[[#This Row],[Discount (%)]]</f>
        <v>13</v>
      </c>
      <c r="H707">
        <f>Table1[[#This Row],[Profit]]</f>
        <v>748.75</v>
      </c>
      <c r="I707">
        <f>Table24610[[#This Row],[profit]]/Table24610[[#This Row],[Sales Amount]]</f>
        <v>0.38195684334030505</v>
      </c>
    </row>
    <row r="708" spans="1:9">
      <c r="A708" s="43" t="s">
        <v>714</v>
      </c>
      <c r="B708" s="45">
        <v>45728</v>
      </c>
      <c r="C708" t="str">
        <f>PROPER(Table1[[#This Row],[Region]])</f>
        <v>South</v>
      </c>
      <c r="D708" t="str">
        <f>PROPER(Table1[[#This Row],[Product Category]])</f>
        <v>Furniture</v>
      </c>
      <c r="E708">
        <f>ROUND(Table1[[#This Row],[Sales Amount]],1)</f>
        <v>2596.3000000000002</v>
      </c>
      <c r="F708">
        <f>Table1[[#This Row],[Quantity Sold]]</f>
        <v>31</v>
      </c>
      <c r="G708">
        <f>Table1[[#This Row],[Discount (%)]]</f>
        <v>43</v>
      </c>
      <c r="H708">
        <f>Table1[[#This Row],[Profit]]</f>
        <v>987.08</v>
      </c>
      <c r="I708">
        <f>Table24610[[#This Row],[profit]]/Table24610[[#This Row],[Sales Amount]]</f>
        <v>0.38018718946192659</v>
      </c>
    </row>
    <row r="709" spans="1:9">
      <c r="A709" s="43" t="s">
        <v>715</v>
      </c>
      <c r="B709" s="45">
        <v>45729</v>
      </c>
      <c r="C709" t="str">
        <f>PROPER(Table1[[#This Row],[Region]])</f>
        <v>West</v>
      </c>
      <c r="D709" t="str">
        <f>PROPER(Table1[[#This Row],[Product Category]])</f>
        <v>Furniture</v>
      </c>
      <c r="E709">
        <f>ROUND(Table1[[#This Row],[Sales Amount]],1)</f>
        <v>3169.8</v>
      </c>
      <c r="F709">
        <f>Table1[[#This Row],[Quantity Sold]]</f>
        <v>2</v>
      </c>
      <c r="G709">
        <f>Table1[[#This Row],[Discount (%)]]</f>
        <v>23</v>
      </c>
      <c r="H709">
        <f>Table1[[#This Row],[Profit]]</f>
        <v>469.5</v>
      </c>
      <c r="I709">
        <f>Table24610[[#This Row],[profit]]/Table24610[[#This Row],[Sales Amount]]</f>
        <v>0.14811660041643004</v>
      </c>
    </row>
    <row r="710" spans="1:9">
      <c r="A710" s="43" t="s">
        <v>716</v>
      </c>
      <c r="B710" s="45">
        <v>45730</v>
      </c>
      <c r="C710" t="str">
        <f>PROPER(Table1[[#This Row],[Region]])</f>
        <v>North</v>
      </c>
      <c r="D710" t="str">
        <f>PROPER(Table1[[#This Row],[Product Category]])</f>
        <v>Sports</v>
      </c>
      <c r="E710">
        <f>ROUND(Table1[[#This Row],[Sales Amount]],1)</f>
        <v>4786.8</v>
      </c>
      <c r="F710">
        <f>Table1[[#This Row],[Quantity Sold]]</f>
        <v>49</v>
      </c>
      <c r="G710">
        <f>Table1[[#This Row],[Discount (%)]]</f>
        <v>31</v>
      </c>
      <c r="H710">
        <f>Table1[[#This Row],[Profit]]</f>
        <v>1157.44</v>
      </c>
      <c r="I710">
        <f>Table24610[[#This Row],[profit]]/Table24610[[#This Row],[Sales Amount]]</f>
        <v>0.24179827859948191</v>
      </c>
    </row>
    <row r="711" spans="1:9">
      <c r="A711" s="43" t="s">
        <v>717</v>
      </c>
      <c r="B711" s="45">
        <v>45731</v>
      </c>
      <c r="C711" t="str">
        <f>PROPER(Table1[[#This Row],[Region]])</f>
        <v>South</v>
      </c>
      <c r="D711" t="str">
        <f>PROPER(Table1[[#This Row],[Product Category]])</f>
        <v>Groceries</v>
      </c>
      <c r="E711">
        <f>ROUND(Table1[[#This Row],[Sales Amount]],1)</f>
        <v>4174.5</v>
      </c>
      <c r="F711">
        <f>Table1[[#This Row],[Quantity Sold]]</f>
        <v>13</v>
      </c>
      <c r="G711">
        <f>Table1[[#This Row],[Discount (%)]]</f>
        <v>45</v>
      </c>
      <c r="H711">
        <f>Table1[[#This Row],[Profit]]</f>
        <v>1421.91</v>
      </c>
      <c r="I711">
        <f>Table24610[[#This Row],[profit]]/Table24610[[#This Row],[Sales Amount]]</f>
        <v>0.34061803808839386</v>
      </c>
    </row>
    <row r="712" spans="1:9">
      <c r="A712" s="43" t="s">
        <v>718</v>
      </c>
      <c r="B712" s="45">
        <v>45732</v>
      </c>
      <c r="C712" t="str">
        <f>PROPER(Table1[[#This Row],[Region]])</f>
        <v>West</v>
      </c>
      <c r="D712" t="str">
        <f>PROPER(Table1[[#This Row],[Product Category]])</f>
        <v>Clothing</v>
      </c>
      <c r="E712">
        <f>ROUND(Table1[[#This Row],[Sales Amount]],1)</f>
        <v>1539.6</v>
      </c>
      <c r="F712">
        <f>Table1[[#This Row],[Quantity Sold]]</f>
        <v>32</v>
      </c>
      <c r="G712">
        <f>Table1[[#This Row],[Discount (%)]]</f>
        <v>8</v>
      </c>
      <c r="H712">
        <f>Table1[[#This Row],[Profit]]</f>
        <v>1760.12</v>
      </c>
      <c r="I712">
        <f>Table24610[[#This Row],[profit]]/Table24610[[#This Row],[Sales Amount]]</f>
        <v>1.1432320083138479</v>
      </c>
    </row>
    <row r="713" spans="1:9">
      <c r="A713" s="43" t="s">
        <v>719</v>
      </c>
      <c r="B713" s="45">
        <v>45733</v>
      </c>
      <c r="C713" t="str">
        <f>PROPER(Table1[[#This Row],[Region]])</f>
        <v>East</v>
      </c>
      <c r="D713" t="str">
        <f>PROPER(Table1[[#This Row],[Product Category]])</f>
        <v>Electronics</v>
      </c>
      <c r="E713">
        <f>ROUND(Table1[[#This Row],[Sales Amount]],1)</f>
        <v>2444.6</v>
      </c>
      <c r="F713">
        <f>Table1[[#This Row],[Quantity Sold]]</f>
        <v>18</v>
      </c>
      <c r="G713">
        <f>Table1[[#This Row],[Discount (%)]]</f>
        <v>22</v>
      </c>
      <c r="H713">
        <f>Table1[[#This Row],[Profit]]</f>
        <v>1353.85</v>
      </c>
      <c r="I713">
        <f>Table24610[[#This Row],[profit]]/Table24610[[#This Row],[Sales Amount]]</f>
        <v>0.55381248466006705</v>
      </c>
    </row>
    <row r="714" spans="1:9">
      <c r="A714" s="43" t="s">
        <v>720</v>
      </c>
      <c r="B714" s="45">
        <v>45734</v>
      </c>
      <c r="C714" t="str">
        <f>PROPER(Table1[[#This Row],[Region]])</f>
        <v>North</v>
      </c>
      <c r="D714" t="str">
        <f>PROPER(Table1[[#This Row],[Product Category]])</f>
        <v>Sports</v>
      </c>
      <c r="E714">
        <f>ROUND(Table1[[#This Row],[Sales Amount]],1)</f>
        <v>838</v>
      </c>
      <c r="F714">
        <f>Table1[[#This Row],[Quantity Sold]]</f>
        <v>46</v>
      </c>
      <c r="G714">
        <f>Table1[[#This Row],[Discount (%)]]</f>
        <v>7</v>
      </c>
      <c r="H714">
        <f>Table1[[#This Row],[Profit]]</f>
        <v>927.43</v>
      </c>
      <c r="I714">
        <f>Table24610[[#This Row],[profit]]/Table24610[[#This Row],[Sales Amount]]</f>
        <v>1.1067183770883053</v>
      </c>
    </row>
    <row r="715" spans="1:9">
      <c r="A715" s="43" t="s">
        <v>721</v>
      </c>
      <c r="B715" s="45">
        <v>45735</v>
      </c>
      <c r="C715" t="str">
        <f>PROPER(Table1[[#This Row],[Region]])</f>
        <v>North</v>
      </c>
      <c r="D715" t="str">
        <f>PROPER(Table1[[#This Row],[Product Category]])</f>
        <v>Furniture</v>
      </c>
      <c r="E715">
        <f>ROUND(Table1[[#This Row],[Sales Amount]],1)</f>
        <v>2482</v>
      </c>
      <c r="F715">
        <f>Table1[[#This Row],[Quantity Sold]]</f>
        <v>36</v>
      </c>
      <c r="G715">
        <f>Table1[[#This Row],[Discount (%)]]</f>
        <v>34</v>
      </c>
      <c r="H715">
        <f>Table1[[#This Row],[Profit]]</f>
        <v>942.28</v>
      </c>
      <c r="I715">
        <f>Table24610[[#This Row],[profit]]/Table24610[[#This Row],[Sales Amount]]</f>
        <v>0.37964544721998389</v>
      </c>
    </row>
    <row r="716" spans="1:9">
      <c r="A716" s="43" t="s">
        <v>722</v>
      </c>
      <c r="B716" s="45">
        <v>45736</v>
      </c>
      <c r="C716" t="str">
        <f>PROPER(Table1[[#This Row],[Region]])</f>
        <v>East</v>
      </c>
      <c r="D716" t="str">
        <f>PROPER(Table1[[#This Row],[Product Category]])</f>
        <v>Furniture</v>
      </c>
      <c r="E716">
        <f>ROUND(Table1[[#This Row],[Sales Amount]],1)</f>
        <v>3040.4</v>
      </c>
      <c r="F716">
        <f>Table1[[#This Row],[Quantity Sold]]</f>
        <v>23</v>
      </c>
      <c r="G716">
        <f>Table1[[#This Row],[Discount (%)]]</f>
        <v>1</v>
      </c>
      <c r="H716">
        <f>Table1[[#This Row],[Profit]]</f>
        <v>1393.42</v>
      </c>
      <c r="I716">
        <f>Table24610[[#This Row],[profit]]/Table24610[[#This Row],[Sales Amount]]</f>
        <v>0.45830153927114853</v>
      </c>
    </row>
    <row r="717" spans="1:9">
      <c r="A717" s="43" t="s">
        <v>723</v>
      </c>
      <c r="B717" s="45">
        <v>45737</v>
      </c>
      <c r="C717" t="str">
        <f>PROPER(Table1[[#This Row],[Region]])</f>
        <v>West</v>
      </c>
      <c r="D717" t="str">
        <f>PROPER(Table1[[#This Row],[Product Category]])</f>
        <v>Sports</v>
      </c>
      <c r="E717">
        <f>ROUND(Table1[[#This Row],[Sales Amount]],1)</f>
        <v>4123.2</v>
      </c>
      <c r="F717">
        <f>Table1[[#This Row],[Quantity Sold]]</f>
        <v>33</v>
      </c>
      <c r="G717">
        <f>Table1[[#This Row],[Discount (%)]]</f>
        <v>4</v>
      </c>
      <c r="H717">
        <f>Table1[[#This Row],[Profit]]</f>
        <v>1284.49</v>
      </c>
      <c r="I717">
        <f>Table24610[[#This Row],[profit]]/Table24610[[#This Row],[Sales Amount]]</f>
        <v>0.31152745440434615</v>
      </c>
    </row>
    <row r="718" spans="1:9">
      <c r="A718" s="43" t="s">
        <v>724</v>
      </c>
      <c r="B718" s="45">
        <v>45738</v>
      </c>
      <c r="C718" t="str">
        <f>PROPER(Table1[[#This Row],[Region]])</f>
        <v>West</v>
      </c>
      <c r="D718" t="str">
        <f>PROPER(Table1[[#This Row],[Product Category]])</f>
        <v>Sports</v>
      </c>
      <c r="E718">
        <f>ROUND(Table1[[#This Row],[Sales Amount]],1)</f>
        <v>3769</v>
      </c>
      <c r="F718">
        <f>Table1[[#This Row],[Quantity Sold]]</f>
        <v>27</v>
      </c>
      <c r="G718">
        <f>Table1[[#This Row],[Discount (%)]]</f>
        <v>48</v>
      </c>
      <c r="H718">
        <f>Table1[[#This Row],[Profit]]</f>
        <v>322.49</v>
      </c>
      <c r="I718">
        <f>Table24610[[#This Row],[profit]]/Table24610[[#This Row],[Sales Amount]]</f>
        <v>8.5563810029185464E-2</v>
      </c>
    </row>
    <row r="719" spans="1:9">
      <c r="A719" s="43">
        <v>9977840</v>
      </c>
      <c r="B719" s="45">
        <v>45739</v>
      </c>
      <c r="C719" t="str">
        <f>PROPER(Table1[[#This Row],[Region]])</f>
        <v>West</v>
      </c>
      <c r="D719" t="str">
        <f>PROPER(Table1[[#This Row],[Product Category]])</f>
        <v>Electronics</v>
      </c>
      <c r="E719">
        <f>ROUND(Table1[[#This Row],[Sales Amount]],1)</f>
        <v>3415.2</v>
      </c>
      <c r="F719">
        <f>Table1[[#This Row],[Quantity Sold]]</f>
        <v>22</v>
      </c>
      <c r="G719">
        <f>Table1[[#This Row],[Discount (%)]]</f>
        <v>16</v>
      </c>
      <c r="H719">
        <f>Table1[[#This Row],[Profit]]</f>
        <v>1209.3800000000001</v>
      </c>
      <c r="I719">
        <f>Table24610[[#This Row],[profit]]/Table24610[[#This Row],[Sales Amount]]</f>
        <v>0.35411688920121814</v>
      </c>
    </row>
    <row r="720" spans="1:9">
      <c r="A720" s="43" t="s">
        <v>725</v>
      </c>
      <c r="B720" s="45">
        <v>45740</v>
      </c>
      <c r="C720" t="str">
        <f>PROPER(Table1[[#This Row],[Region]])</f>
        <v>East</v>
      </c>
      <c r="D720" t="str">
        <f>PROPER(Table1[[#This Row],[Product Category]])</f>
        <v>Furniture</v>
      </c>
      <c r="E720">
        <f>ROUND(Table1[[#This Row],[Sales Amount]],1)</f>
        <v>4197.1000000000004</v>
      </c>
      <c r="F720">
        <f>Table1[[#This Row],[Quantity Sold]]</f>
        <v>7</v>
      </c>
      <c r="G720">
        <f>Table1[[#This Row],[Discount (%)]]</f>
        <v>1</v>
      </c>
      <c r="H720">
        <f>Table1[[#This Row],[Profit]]</f>
        <v>786.25</v>
      </c>
      <c r="I720">
        <f>Table24610[[#This Row],[profit]]/Table24610[[#This Row],[Sales Amount]]</f>
        <v>0.18733172905101139</v>
      </c>
    </row>
    <row r="721" spans="1:9">
      <c r="A721" s="43">
        <v>89985341</v>
      </c>
      <c r="B721" s="45">
        <v>45741</v>
      </c>
      <c r="C721" t="str">
        <f>PROPER(Table1[[#This Row],[Region]])</f>
        <v>West</v>
      </c>
      <c r="D721" t="str">
        <f>PROPER(Table1[[#This Row],[Product Category]])</f>
        <v>Sports</v>
      </c>
      <c r="E721">
        <f>ROUND(Table1[[#This Row],[Sales Amount]],1)</f>
        <v>550.29999999999995</v>
      </c>
      <c r="F721">
        <f>Table1[[#This Row],[Quantity Sold]]</f>
        <v>47</v>
      </c>
      <c r="G721">
        <f>Table1[[#This Row],[Discount (%)]]</f>
        <v>43</v>
      </c>
      <c r="H721">
        <f>Table1[[#This Row],[Profit]]</f>
        <v>266.73</v>
      </c>
      <c r="I721">
        <f>Table24610[[#This Row],[profit]]/Table24610[[#This Row],[Sales Amount]]</f>
        <v>0.48469925495184452</v>
      </c>
    </row>
    <row r="722" spans="1:9">
      <c r="A722" s="43" t="s">
        <v>726</v>
      </c>
      <c r="B722" s="45">
        <v>45742</v>
      </c>
      <c r="C722" t="str">
        <f>PROPER(Table1[[#This Row],[Region]])</f>
        <v>South</v>
      </c>
      <c r="D722" t="str">
        <f>PROPER(Table1[[#This Row],[Product Category]])</f>
        <v>Groceries</v>
      </c>
      <c r="E722">
        <f>ROUND(Table1[[#This Row],[Sales Amount]],1)</f>
        <v>2850.9</v>
      </c>
      <c r="F722">
        <f>Table1[[#This Row],[Quantity Sold]]</f>
        <v>32</v>
      </c>
      <c r="G722">
        <f>Table1[[#This Row],[Discount (%)]]</f>
        <v>43</v>
      </c>
      <c r="H722">
        <f>Table1[[#This Row],[Profit]]</f>
        <v>1655.2</v>
      </c>
      <c r="I722">
        <f>Table24610[[#This Row],[profit]]/Table24610[[#This Row],[Sales Amount]]</f>
        <v>0.58058858606054231</v>
      </c>
    </row>
    <row r="723" spans="1:9">
      <c r="A723" s="43" t="s">
        <v>727</v>
      </c>
      <c r="B723" s="45">
        <v>45743</v>
      </c>
      <c r="C723" t="str">
        <f>PROPER(Table1[[#This Row],[Region]])</f>
        <v>West</v>
      </c>
      <c r="D723" t="str">
        <f>PROPER(Table1[[#This Row],[Product Category]])</f>
        <v>Groceries</v>
      </c>
      <c r="E723">
        <f>ROUND(Table1[[#This Row],[Sales Amount]],1)</f>
        <v>2978.6</v>
      </c>
      <c r="F723">
        <f>Table1[[#This Row],[Quantity Sold]]</f>
        <v>39</v>
      </c>
      <c r="G723">
        <f>Table1[[#This Row],[Discount (%)]]</f>
        <v>2</v>
      </c>
      <c r="H723">
        <f>Table1[[#This Row],[Profit]]</f>
        <v>1192.78</v>
      </c>
      <c r="I723">
        <f>Table24610[[#This Row],[profit]]/Table24610[[#This Row],[Sales Amount]]</f>
        <v>0.40044987578056807</v>
      </c>
    </row>
    <row r="724" spans="1:9">
      <c r="A724" s="43" t="s">
        <v>728</v>
      </c>
      <c r="B724" s="45">
        <v>45744</v>
      </c>
      <c r="C724" t="str">
        <f>PROPER(Table1[[#This Row],[Region]])</f>
        <v>East</v>
      </c>
      <c r="D724" t="str">
        <f>PROPER(Table1[[#This Row],[Product Category]])</f>
        <v>Groceries</v>
      </c>
      <c r="E724">
        <f>ROUND(Table1[[#This Row],[Sales Amount]],1)</f>
        <v>4096.7</v>
      </c>
      <c r="F724">
        <f>Table1[[#This Row],[Quantity Sold]]</f>
        <v>3</v>
      </c>
      <c r="G724">
        <f>Table1[[#This Row],[Discount (%)]]</f>
        <v>34</v>
      </c>
      <c r="H724">
        <f>Table1[[#This Row],[Profit]]</f>
        <v>197.9</v>
      </c>
      <c r="I724">
        <f>Table24610[[#This Row],[profit]]/Table24610[[#This Row],[Sales Amount]]</f>
        <v>4.8307174066931927E-2</v>
      </c>
    </row>
    <row r="725" spans="1:9">
      <c r="A725" s="43" t="s">
        <v>729</v>
      </c>
      <c r="B725" s="45">
        <v>45745</v>
      </c>
      <c r="C725" t="str">
        <f>PROPER(Table1[[#This Row],[Region]])</f>
        <v>North</v>
      </c>
      <c r="D725" t="str">
        <f>PROPER(Table1[[#This Row],[Product Category]])</f>
        <v>Clothing</v>
      </c>
      <c r="E725">
        <f>ROUND(Table1[[#This Row],[Sales Amount]],1)</f>
        <v>3270.3</v>
      </c>
      <c r="F725">
        <f>Table1[[#This Row],[Quantity Sold]]</f>
        <v>5</v>
      </c>
      <c r="G725">
        <f>Table1[[#This Row],[Discount (%)]]</f>
        <v>34</v>
      </c>
      <c r="H725">
        <f>Table1[[#This Row],[Profit]]</f>
        <v>1791.93</v>
      </c>
      <c r="I725">
        <f>Table24610[[#This Row],[profit]]/Table24610[[#This Row],[Sales Amount]]</f>
        <v>0.54794055591230162</v>
      </c>
    </row>
    <row r="726" spans="1:9">
      <c r="A726" s="43" t="s">
        <v>730</v>
      </c>
      <c r="B726" s="45">
        <v>45746</v>
      </c>
      <c r="C726" t="str">
        <f>PROPER(Table1[[#This Row],[Region]])</f>
        <v>South</v>
      </c>
      <c r="D726" t="str">
        <f>PROPER(Table1[[#This Row],[Product Category]])</f>
        <v>Electronics</v>
      </c>
      <c r="E726">
        <f>ROUND(Table1[[#This Row],[Sales Amount]],1)</f>
        <v>2019.6</v>
      </c>
      <c r="F726">
        <f>Table1[[#This Row],[Quantity Sold]]</f>
        <v>29</v>
      </c>
      <c r="G726">
        <f>Table1[[#This Row],[Discount (%)]]</f>
        <v>40</v>
      </c>
      <c r="H726">
        <f>Table1[[#This Row],[Profit]]</f>
        <v>1315.87</v>
      </c>
      <c r="I726">
        <f>Table24610[[#This Row],[profit]]/Table24610[[#This Row],[Sales Amount]]</f>
        <v>0.65154981184392946</v>
      </c>
    </row>
    <row r="727" spans="1:9">
      <c r="A727" s="43" t="s">
        <v>731</v>
      </c>
      <c r="B727" s="45">
        <v>45747</v>
      </c>
      <c r="C727" t="str">
        <f>PROPER(Table1[[#This Row],[Region]])</f>
        <v>South</v>
      </c>
      <c r="D727" t="str">
        <f>PROPER(Table1[[#This Row],[Product Category]])</f>
        <v>Furniture</v>
      </c>
      <c r="E727">
        <f>ROUND(Table1[[#This Row],[Sales Amount]],1)</f>
        <v>2384.8000000000002</v>
      </c>
      <c r="F727">
        <f>Table1[[#This Row],[Quantity Sold]]</f>
        <v>6</v>
      </c>
      <c r="G727">
        <f>Table1[[#This Row],[Discount (%)]]</f>
        <v>13</v>
      </c>
      <c r="H727">
        <f>Table1[[#This Row],[Profit]]</f>
        <v>1023.93</v>
      </c>
      <c r="I727">
        <f>Table24610[[#This Row],[profit]]/Table24610[[#This Row],[Sales Amount]]</f>
        <v>0.42935675947668561</v>
      </c>
    </row>
    <row r="728" spans="1:9">
      <c r="A728" s="43" t="s">
        <v>732</v>
      </c>
      <c r="B728" s="45">
        <v>45748</v>
      </c>
      <c r="C728" t="str">
        <f>PROPER(Table1[[#This Row],[Region]])</f>
        <v>North</v>
      </c>
      <c r="D728" t="str">
        <f>PROPER(Table1[[#This Row],[Product Category]])</f>
        <v>Furniture</v>
      </c>
      <c r="E728">
        <f>ROUND(Table1[[#This Row],[Sales Amount]],1)</f>
        <v>2520.8000000000002</v>
      </c>
      <c r="F728">
        <f>Table1[[#This Row],[Quantity Sold]]</f>
        <v>4</v>
      </c>
      <c r="G728">
        <f>Table1[[#This Row],[Discount (%)]]</f>
        <v>4</v>
      </c>
      <c r="H728">
        <f>Table1[[#This Row],[Profit]]</f>
        <v>205.64</v>
      </c>
      <c r="I728">
        <f>Table24610[[#This Row],[profit]]/Table24610[[#This Row],[Sales Amount]]</f>
        <v>8.1577277054903197E-2</v>
      </c>
    </row>
    <row r="729" spans="1:9">
      <c r="A729" s="43" t="s">
        <v>733</v>
      </c>
      <c r="B729" s="45">
        <v>45749</v>
      </c>
      <c r="C729" t="str">
        <f>PROPER(Table1[[#This Row],[Region]])</f>
        <v>East</v>
      </c>
      <c r="D729" t="str">
        <f>PROPER(Table1[[#This Row],[Product Category]])</f>
        <v>Groceries</v>
      </c>
      <c r="E729">
        <f>ROUND(Table1[[#This Row],[Sales Amount]],1)</f>
        <v>2739.2</v>
      </c>
      <c r="F729">
        <f>Table1[[#This Row],[Quantity Sold]]</f>
        <v>50</v>
      </c>
      <c r="G729">
        <f>Table1[[#This Row],[Discount (%)]]</f>
        <v>19</v>
      </c>
      <c r="H729">
        <f>Table1[[#This Row],[Profit]]</f>
        <v>1283.8599999999999</v>
      </c>
      <c r="I729">
        <f>Table24610[[#This Row],[profit]]/Table24610[[#This Row],[Sales Amount]]</f>
        <v>0.46869889018691591</v>
      </c>
    </row>
    <row r="730" spans="1:9">
      <c r="A730" s="43" t="s">
        <v>734</v>
      </c>
      <c r="B730" s="45">
        <v>45750</v>
      </c>
      <c r="C730" t="str">
        <f>PROPER(Table1[[#This Row],[Region]])</f>
        <v>East</v>
      </c>
      <c r="D730" t="str">
        <f>PROPER(Table1[[#This Row],[Product Category]])</f>
        <v>Furniture</v>
      </c>
      <c r="E730">
        <f>ROUND(Table1[[#This Row],[Sales Amount]],1)</f>
        <v>3613.9</v>
      </c>
      <c r="F730">
        <f>Table1[[#This Row],[Quantity Sold]]</f>
        <v>20</v>
      </c>
      <c r="G730">
        <f>Table1[[#This Row],[Discount (%)]]</f>
        <v>40</v>
      </c>
      <c r="H730">
        <f>Table1[[#This Row],[Profit]]</f>
        <v>818.36</v>
      </c>
      <c r="I730">
        <f>Table24610[[#This Row],[profit]]/Table24610[[#This Row],[Sales Amount]]</f>
        <v>0.22644788178975622</v>
      </c>
    </row>
    <row r="731" spans="1:9">
      <c r="A731" s="43" t="s">
        <v>735</v>
      </c>
      <c r="B731" s="45">
        <v>45751</v>
      </c>
      <c r="C731" t="str">
        <f>PROPER(Table1[[#This Row],[Region]])</f>
        <v>West</v>
      </c>
      <c r="D731" t="str">
        <f>PROPER(Table1[[#This Row],[Product Category]])</f>
        <v>Electronics</v>
      </c>
      <c r="E731">
        <f>ROUND(Table1[[#This Row],[Sales Amount]],1)</f>
        <v>3609.7</v>
      </c>
      <c r="F731">
        <f>Table1[[#This Row],[Quantity Sold]]</f>
        <v>34</v>
      </c>
      <c r="G731">
        <f>Table1[[#This Row],[Discount (%)]]</f>
        <v>23</v>
      </c>
      <c r="H731">
        <f>Table1[[#This Row],[Profit]]</f>
        <v>1827.57</v>
      </c>
      <c r="I731">
        <f>Table24610[[#This Row],[profit]]/Table24610[[#This Row],[Sales Amount]]</f>
        <v>0.50629415186857629</v>
      </c>
    </row>
    <row r="732" spans="1:9">
      <c r="A732" s="43" t="s">
        <v>736</v>
      </c>
      <c r="B732" s="45">
        <v>45752</v>
      </c>
      <c r="C732" t="str">
        <f>PROPER(Table1[[#This Row],[Region]])</f>
        <v>North</v>
      </c>
      <c r="D732" t="str">
        <f>PROPER(Table1[[#This Row],[Product Category]])</f>
        <v>Groceries</v>
      </c>
      <c r="E732">
        <f>ROUND(Table1[[#This Row],[Sales Amount]],1)</f>
        <v>3954.1</v>
      </c>
      <c r="F732">
        <f>Table1[[#This Row],[Quantity Sold]]</f>
        <v>6</v>
      </c>
      <c r="G732">
        <f>Table1[[#This Row],[Discount (%)]]</f>
        <v>26</v>
      </c>
      <c r="H732">
        <f>Table1[[#This Row],[Profit]]</f>
        <v>391.85</v>
      </c>
      <c r="I732">
        <f>Table24610[[#This Row],[profit]]/Table24610[[#This Row],[Sales Amount]]</f>
        <v>9.9099668698313145E-2</v>
      </c>
    </row>
    <row r="733" spans="1:9">
      <c r="A733" s="43" t="s">
        <v>737</v>
      </c>
      <c r="B733" s="45">
        <v>45753</v>
      </c>
      <c r="C733" t="str">
        <f>PROPER(Table1[[#This Row],[Region]])</f>
        <v>South</v>
      </c>
      <c r="D733" t="str">
        <f>PROPER(Table1[[#This Row],[Product Category]])</f>
        <v>Furniture</v>
      </c>
      <c r="E733">
        <f>ROUND(Table1[[#This Row],[Sales Amount]],1)</f>
        <v>1660</v>
      </c>
      <c r="F733">
        <f>Table1[[#This Row],[Quantity Sold]]</f>
        <v>48</v>
      </c>
      <c r="G733">
        <f>Table1[[#This Row],[Discount (%)]]</f>
        <v>2</v>
      </c>
      <c r="H733">
        <f>Table1[[#This Row],[Profit]]</f>
        <v>1496.45</v>
      </c>
      <c r="I733">
        <f>Table24610[[#This Row],[profit]]/Table24610[[#This Row],[Sales Amount]]</f>
        <v>0.90147590361445784</v>
      </c>
    </row>
    <row r="734" spans="1:9">
      <c r="A734" s="43" t="s">
        <v>738</v>
      </c>
      <c r="B734" s="45">
        <v>45754</v>
      </c>
      <c r="C734" t="str">
        <f>PROPER(Table1[[#This Row],[Region]])</f>
        <v>West</v>
      </c>
      <c r="D734" t="str">
        <f>PROPER(Table1[[#This Row],[Product Category]])</f>
        <v>Clothing</v>
      </c>
      <c r="E734">
        <f>ROUND(Table1[[#This Row],[Sales Amount]],1)</f>
        <v>499</v>
      </c>
      <c r="F734">
        <f>Table1[[#This Row],[Quantity Sold]]</f>
        <v>19</v>
      </c>
      <c r="G734">
        <f>Table1[[#This Row],[Discount (%)]]</f>
        <v>10</v>
      </c>
      <c r="H734">
        <f>Table1[[#This Row],[Profit]]</f>
        <v>362.15</v>
      </c>
      <c r="I734">
        <f>Table24610[[#This Row],[profit]]/Table24610[[#This Row],[Sales Amount]]</f>
        <v>0.72575150300601199</v>
      </c>
    </row>
    <row r="735" spans="1:9">
      <c r="A735" s="43" t="s">
        <v>739</v>
      </c>
      <c r="B735" s="45">
        <v>45755</v>
      </c>
      <c r="C735" t="str">
        <f>PROPER(Table1[[#This Row],[Region]])</f>
        <v>South</v>
      </c>
      <c r="D735" t="str">
        <f>PROPER(Table1[[#This Row],[Product Category]])</f>
        <v>Electronics</v>
      </c>
      <c r="E735">
        <f>ROUND(Table1[[#This Row],[Sales Amount]],1)</f>
        <v>3763.1</v>
      </c>
      <c r="F735">
        <f>Table1[[#This Row],[Quantity Sold]]</f>
        <v>14</v>
      </c>
      <c r="G735">
        <f>Table1[[#This Row],[Discount (%)]]</f>
        <v>42</v>
      </c>
      <c r="H735">
        <f>Table1[[#This Row],[Profit]]</f>
        <v>1467.49</v>
      </c>
      <c r="I735">
        <f>Table24610[[#This Row],[profit]]/Table24610[[#This Row],[Sales Amount]]</f>
        <v>0.38996837713587201</v>
      </c>
    </row>
    <row r="736" spans="1:9">
      <c r="A736" s="43" t="s">
        <v>740</v>
      </c>
      <c r="B736" s="45">
        <v>45756</v>
      </c>
      <c r="C736" t="str">
        <f>PROPER(Table1[[#This Row],[Region]])</f>
        <v>South</v>
      </c>
      <c r="D736" t="str">
        <f>PROPER(Table1[[#This Row],[Product Category]])</f>
        <v>Clothing</v>
      </c>
      <c r="E736">
        <f>ROUND(Table1[[#This Row],[Sales Amount]],1)</f>
        <v>2839.8</v>
      </c>
      <c r="F736">
        <f>Table1[[#This Row],[Quantity Sold]]</f>
        <v>43</v>
      </c>
      <c r="G736">
        <f>Table1[[#This Row],[Discount (%)]]</f>
        <v>18</v>
      </c>
      <c r="H736">
        <f>Table1[[#This Row],[Profit]]</f>
        <v>1688.64</v>
      </c>
      <c r="I736">
        <f>Table24610[[#This Row],[profit]]/Table24610[[#This Row],[Sales Amount]]</f>
        <v>0.59463342488907667</v>
      </c>
    </row>
    <row r="737" spans="1:9">
      <c r="A737" s="43" t="s">
        <v>741</v>
      </c>
      <c r="B737" s="45">
        <v>45757</v>
      </c>
      <c r="C737" t="str">
        <f>PROPER(Table1[[#This Row],[Region]])</f>
        <v>South</v>
      </c>
      <c r="D737" t="str">
        <f>PROPER(Table1[[#This Row],[Product Category]])</f>
        <v>Groceries</v>
      </c>
      <c r="E737">
        <f>ROUND(Table1[[#This Row],[Sales Amount]],1)</f>
        <v>2965.8</v>
      </c>
      <c r="F737">
        <f>Table1[[#This Row],[Quantity Sold]]</f>
        <v>13</v>
      </c>
      <c r="G737">
        <f>Table1[[#This Row],[Discount (%)]]</f>
        <v>1</v>
      </c>
      <c r="H737">
        <f>Table1[[#This Row],[Profit]]</f>
        <v>1761.57</v>
      </c>
      <c r="I737">
        <f>Table24610[[#This Row],[profit]]/Table24610[[#This Row],[Sales Amount]]</f>
        <v>0.59396115719198861</v>
      </c>
    </row>
    <row r="738" spans="1:9">
      <c r="A738" s="43" t="s">
        <v>742</v>
      </c>
      <c r="B738" s="45">
        <v>45758</v>
      </c>
      <c r="C738" t="str">
        <f>PROPER(Table1[[#This Row],[Region]])</f>
        <v>West</v>
      </c>
      <c r="D738" t="str">
        <f>PROPER(Table1[[#This Row],[Product Category]])</f>
        <v>Electronics</v>
      </c>
      <c r="E738">
        <f>ROUND(Table1[[#This Row],[Sales Amount]],1)</f>
        <v>3470.1</v>
      </c>
      <c r="F738">
        <f>Table1[[#This Row],[Quantity Sold]]</f>
        <v>35</v>
      </c>
      <c r="G738">
        <f>Table1[[#This Row],[Discount (%)]]</f>
        <v>23</v>
      </c>
      <c r="H738">
        <f>Table1[[#This Row],[Profit]]</f>
        <v>1432.91</v>
      </c>
      <c r="I738">
        <f>Table24610[[#This Row],[profit]]/Table24610[[#This Row],[Sales Amount]]</f>
        <v>0.41293046309904619</v>
      </c>
    </row>
    <row r="739" spans="1:9">
      <c r="A739" s="43" t="s">
        <v>743</v>
      </c>
      <c r="B739" s="45">
        <v>45759</v>
      </c>
      <c r="C739" t="str">
        <f>PROPER(Table1[[#This Row],[Region]])</f>
        <v>West</v>
      </c>
      <c r="D739" t="str">
        <f>PROPER(Table1[[#This Row],[Product Category]])</f>
        <v>Furniture</v>
      </c>
      <c r="E739">
        <f>ROUND(Table1[[#This Row],[Sales Amount]],1)</f>
        <v>4342.6000000000004</v>
      </c>
      <c r="F739">
        <f>Table1[[#This Row],[Quantity Sold]]</f>
        <v>2</v>
      </c>
      <c r="G739">
        <f>Table1[[#This Row],[Discount (%)]]</f>
        <v>50</v>
      </c>
      <c r="H739">
        <f>Table1[[#This Row],[Profit]]</f>
        <v>1344.2</v>
      </c>
      <c r="I739">
        <f>Table24610[[#This Row],[profit]]/Table24610[[#This Row],[Sales Amount]]</f>
        <v>0.30953806475383411</v>
      </c>
    </row>
    <row r="740" spans="1:9">
      <c r="A740" s="43" t="s">
        <v>744</v>
      </c>
      <c r="B740" s="45">
        <v>45760</v>
      </c>
      <c r="C740" t="str">
        <f>PROPER(Table1[[#This Row],[Region]])</f>
        <v>West</v>
      </c>
      <c r="D740" t="str">
        <f>PROPER(Table1[[#This Row],[Product Category]])</f>
        <v>Sports</v>
      </c>
      <c r="E740">
        <f>ROUND(Table1[[#This Row],[Sales Amount]],1)</f>
        <v>398.4</v>
      </c>
      <c r="F740">
        <f>Table1[[#This Row],[Quantity Sold]]</f>
        <v>24</v>
      </c>
      <c r="G740">
        <f>Table1[[#This Row],[Discount (%)]]</f>
        <v>26</v>
      </c>
      <c r="H740">
        <f>Table1[[#This Row],[Profit]]</f>
        <v>920.9</v>
      </c>
      <c r="I740">
        <f>Table24610[[#This Row],[profit]]/Table24610[[#This Row],[Sales Amount]]</f>
        <v>2.311495983935743</v>
      </c>
    </row>
    <row r="741" spans="1:9">
      <c r="A741" s="43" t="s">
        <v>745</v>
      </c>
      <c r="B741" s="45">
        <v>45761</v>
      </c>
      <c r="C741" t="str">
        <f>PROPER(Table1[[#This Row],[Region]])</f>
        <v>North</v>
      </c>
      <c r="D741" t="str">
        <f>PROPER(Table1[[#This Row],[Product Category]])</f>
        <v>Electronics</v>
      </c>
      <c r="E741">
        <f>ROUND(Table1[[#This Row],[Sales Amount]],1)</f>
        <v>1816</v>
      </c>
      <c r="F741">
        <f>Table1[[#This Row],[Quantity Sold]]</f>
        <v>47</v>
      </c>
      <c r="G741">
        <f>Table1[[#This Row],[Discount (%)]]</f>
        <v>1</v>
      </c>
      <c r="H741">
        <f>Table1[[#This Row],[Profit]]</f>
        <v>99.96</v>
      </c>
      <c r="I741">
        <f>Table24610[[#This Row],[profit]]/Table24610[[#This Row],[Sales Amount]]</f>
        <v>5.5044052863436117E-2</v>
      </c>
    </row>
    <row r="742" spans="1:9">
      <c r="A742" s="43">
        <v>27795224</v>
      </c>
      <c r="B742" s="45">
        <v>45762</v>
      </c>
      <c r="C742" t="str">
        <f>PROPER(Table1[[#This Row],[Region]])</f>
        <v>East</v>
      </c>
      <c r="D742" t="str">
        <f>PROPER(Table1[[#This Row],[Product Category]])</f>
        <v>Electronics</v>
      </c>
      <c r="E742">
        <f>ROUND(Table1[[#This Row],[Sales Amount]],1)</f>
        <v>4417.7</v>
      </c>
      <c r="F742">
        <f>Table1[[#This Row],[Quantity Sold]]</f>
        <v>44</v>
      </c>
      <c r="G742">
        <f>Table1[[#This Row],[Discount (%)]]</f>
        <v>19</v>
      </c>
      <c r="H742">
        <f>Table1[[#This Row],[Profit]]</f>
        <v>326.76</v>
      </c>
      <c r="I742">
        <f>Table24610[[#This Row],[profit]]/Table24610[[#This Row],[Sales Amount]]</f>
        <v>7.3966090952305497E-2</v>
      </c>
    </row>
    <row r="743" spans="1:9">
      <c r="A743" s="43" t="s">
        <v>746</v>
      </c>
      <c r="B743" s="45">
        <v>45763</v>
      </c>
      <c r="C743" t="str">
        <f>PROPER(Table1[[#This Row],[Region]])</f>
        <v>East</v>
      </c>
      <c r="D743" t="str">
        <f>PROPER(Table1[[#This Row],[Product Category]])</f>
        <v>Groceries</v>
      </c>
      <c r="E743">
        <f>ROUND(Table1[[#This Row],[Sales Amount]],1)</f>
        <v>729.5</v>
      </c>
      <c r="F743">
        <f>Table1[[#This Row],[Quantity Sold]]</f>
        <v>49</v>
      </c>
      <c r="G743">
        <f>Table1[[#This Row],[Discount (%)]]</f>
        <v>38</v>
      </c>
      <c r="H743">
        <f>Table1[[#This Row],[Profit]]</f>
        <v>954.07</v>
      </c>
      <c r="I743">
        <f>Table24610[[#This Row],[profit]]/Table24610[[#This Row],[Sales Amount]]</f>
        <v>1.3078409869773819</v>
      </c>
    </row>
    <row r="744" spans="1:9">
      <c r="A744" s="43" t="s">
        <v>747</v>
      </c>
      <c r="B744" s="45">
        <v>45764</v>
      </c>
      <c r="C744" t="str">
        <f>PROPER(Table1[[#This Row],[Region]])</f>
        <v>East</v>
      </c>
      <c r="D744" t="str">
        <f>PROPER(Table1[[#This Row],[Product Category]])</f>
        <v>Furniture</v>
      </c>
      <c r="E744">
        <f>ROUND(Table1[[#This Row],[Sales Amount]],1)</f>
        <v>4492.5</v>
      </c>
      <c r="F744">
        <f>Table1[[#This Row],[Quantity Sold]]</f>
        <v>21</v>
      </c>
      <c r="G744">
        <f>Table1[[#This Row],[Discount (%)]]</f>
        <v>37</v>
      </c>
      <c r="H744">
        <f>Table1[[#This Row],[Profit]]</f>
        <v>398.28</v>
      </c>
      <c r="I744">
        <f>Table24610[[#This Row],[profit]]/Table24610[[#This Row],[Sales Amount]]</f>
        <v>8.8654424040066779E-2</v>
      </c>
    </row>
    <row r="745" spans="1:9">
      <c r="A745" s="44">
        <v>5.9949999999999999E+274</v>
      </c>
      <c r="B745" s="45">
        <v>45765</v>
      </c>
      <c r="C745" t="str">
        <f>PROPER(Table1[[#This Row],[Region]])</f>
        <v>West</v>
      </c>
      <c r="D745" t="str">
        <f>PROPER(Table1[[#This Row],[Product Category]])</f>
        <v>Groceries</v>
      </c>
      <c r="E745">
        <f>ROUND(Table1[[#This Row],[Sales Amount]],1)</f>
        <v>2168</v>
      </c>
      <c r="F745">
        <f>Table1[[#This Row],[Quantity Sold]]</f>
        <v>29</v>
      </c>
      <c r="G745">
        <f>Table1[[#This Row],[Discount (%)]]</f>
        <v>13</v>
      </c>
      <c r="H745">
        <f>Table1[[#This Row],[Profit]]</f>
        <v>1596.7</v>
      </c>
      <c r="I745">
        <f>Table24610[[#This Row],[profit]]/Table24610[[#This Row],[Sales Amount]]</f>
        <v>0.73648523985239855</v>
      </c>
    </row>
    <row r="746" spans="1:9">
      <c r="A746" s="43" t="s">
        <v>748</v>
      </c>
      <c r="B746" s="45">
        <v>45766</v>
      </c>
      <c r="C746" t="str">
        <f>PROPER(Table1[[#This Row],[Region]])</f>
        <v>North</v>
      </c>
      <c r="D746" t="str">
        <f>PROPER(Table1[[#This Row],[Product Category]])</f>
        <v>Furniture</v>
      </c>
      <c r="E746">
        <f>ROUND(Table1[[#This Row],[Sales Amount]],1)</f>
        <v>3231.3</v>
      </c>
      <c r="F746">
        <f>Table1[[#This Row],[Quantity Sold]]</f>
        <v>25</v>
      </c>
      <c r="G746">
        <f>Table1[[#This Row],[Discount (%)]]</f>
        <v>7</v>
      </c>
      <c r="H746">
        <f>Table1[[#This Row],[Profit]]</f>
        <v>566.1</v>
      </c>
      <c r="I746">
        <f>Table24610[[#This Row],[profit]]/Table24610[[#This Row],[Sales Amount]]</f>
        <v>0.17519264692229133</v>
      </c>
    </row>
    <row r="747" spans="1:9">
      <c r="A747" s="43" t="s">
        <v>749</v>
      </c>
      <c r="B747" s="45">
        <v>45767</v>
      </c>
      <c r="C747" t="str">
        <f>PROPER(Table1[[#This Row],[Region]])</f>
        <v>East</v>
      </c>
      <c r="D747" t="str">
        <f>PROPER(Table1[[#This Row],[Product Category]])</f>
        <v>Furniture</v>
      </c>
      <c r="E747">
        <f>ROUND(Table1[[#This Row],[Sales Amount]],1)</f>
        <v>1765.6</v>
      </c>
      <c r="F747">
        <f>Table1[[#This Row],[Quantity Sold]]</f>
        <v>16</v>
      </c>
      <c r="G747">
        <f>Table1[[#This Row],[Discount (%)]]</f>
        <v>2</v>
      </c>
      <c r="H747">
        <f>Table1[[#This Row],[Profit]]</f>
        <v>1999.08</v>
      </c>
      <c r="I747">
        <f>Table24610[[#This Row],[profit]]/Table24610[[#This Row],[Sales Amount]]</f>
        <v>1.1322383325781604</v>
      </c>
    </row>
    <row r="748" spans="1:9">
      <c r="A748" s="43" t="s">
        <v>750</v>
      </c>
      <c r="B748" s="45">
        <v>45768</v>
      </c>
      <c r="C748" t="str">
        <f>PROPER(Table1[[#This Row],[Region]])</f>
        <v>East</v>
      </c>
      <c r="D748" t="str">
        <f>PROPER(Table1[[#This Row],[Product Category]])</f>
        <v>Furniture</v>
      </c>
      <c r="E748">
        <f>ROUND(Table1[[#This Row],[Sales Amount]],1)</f>
        <v>2864.3</v>
      </c>
      <c r="F748">
        <f>Table1[[#This Row],[Quantity Sold]]</f>
        <v>44</v>
      </c>
      <c r="G748">
        <f>Table1[[#This Row],[Discount (%)]]</f>
        <v>15</v>
      </c>
      <c r="H748">
        <f>Table1[[#This Row],[Profit]]</f>
        <v>191.74</v>
      </c>
      <c r="I748">
        <f>Table24610[[#This Row],[profit]]/Table24610[[#This Row],[Sales Amount]]</f>
        <v>6.6941312013406418E-2</v>
      </c>
    </row>
    <row r="749" spans="1:9">
      <c r="A749" s="43" t="s">
        <v>751</v>
      </c>
      <c r="B749" s="45">
        <v>45769</v>
      </c>
      <c r="C749" t="str">
        <f>PROPER(Table1[[#This Row],[Region]])</f>
        <v>West</v>
      </c>
      <c r="D749" t="str">
        <f>PROPER(Table1[[#This Row],[Product Category]])</f>
        <v>Clothing</v>
      </c>
      <c r="E749">
        <f>ROUND(Table1[[#This Row],[Sales Amount]],1)</f>
        <v>3885.5</v>
      </c>
      <c r="F749">
        <f>Table1[[#This Row],[Quantity Sold]]</f>
        <v>30</v>
      </c>
      <c r="G749">
        <f>Table1[[#This Row],[Discount (%)]]</f>
        <v>41</v>
      </c>
      <c r="H749">
        <f>Table1[[#This Row],[Profit]]</f>
        <v>1692.24</v>
      </c>
      <c r="I749">
        <f>Table24610[[#This Row],[profit]]/Table24610[[#This Row],[Sales Amount]]</f>
        <v>0.43552695920730922</v>
      </c>
    </row>
    <row r="750" spans="1:9">
      <c r="A750" s="43" t="s">
        <v>752</v>
      </c>
      <c r="B750" s="45">
        <v>45770</v>
      </c>
      <c r="C750" t="str">
        <f>PROPER(Table1[[#This Row],[Region]])</f>
        <v>South</v>
      </c>
      <c r="D750" t="str">
        <f>PROPER(Table1[[#This Row],[Product Category]])</f>
        <v>Sports</v>
      </c>
      <c r="E750">
        <f>ROUND(Table1[[#This Row],[Sales Amount]],1)</f>
        <v>1430.7</v>
      </c>
      <c r="F750">
        <f>Table1[[#This Row],[Quantity Sold]]</f>
        <v>45</v>
      </c>
      <c r="G750">
        <f>Table1[[#This Row],[Discount (%)]]</f>
        <v>12</v>
      </c>
      <c r="H750">
        <f>Table1[[#This Row],[Profit]]</f>
        <v>1707.93</v>
      </c>
      <c r="I750">
        <f>Table24610[[#This Row],[profit]]/Table24610[[#This Row],[Sales Amount]]</f>
        <v>1.1937722793038372</v>
      </c>
    </row>
    <row r="751" spans="1:9">
      <c r="A751" s="43" t="s">
        <v>753</v>
      </c>
      <c r="B751" s="45">
        <v>45771</v>
      </c>
      <c r="C751" t="str">
        <f>PROPER(Table1[[#This Row],[Region]])</f>
        <v>East</v>
      </c>
      <c r="D751" t="str">
        <f>PROPER(Table1[[#This Row],[Product Category]])</f>
        <v>Groceries</v>
      </c>
      <c r="E751">
        <f>ROUND(Table1[[#This Row],[Sales Amount]],1)</f>
        <v>2627.5</v>
      </c>
      <c r="F751">
        <f>Table1[[#This Row],[Quantity Sold]]</f>
        <v>32</v>
      </c>
      <c r="G751">
        <f>Table1[[#This Row],[Discount (%)]]</f>
        <v>7</v>
      </c>
      <c r="H751">
        <f>Table1[[#This Row],[Profit]]</f>
        <v>706.65</v>
      </c>
      <c r="I751">
        <f>Table24610[[#This Row],[profit]]/Table24610[[#This Row],[Sales Amount]]</f>
        <v>0.26894386298763084</v>
      </c>
    </row>
    <row r="752" spans="1:9">
      <c r="A752" s="43" t="s">
        <v>754</v>
      </c>
      <c r="B752" s="45">
        <v>45772</v>
      </c>
      <c r="C752" t="str">
        <f>PROPER(Table1[[#This Row],[Region]])</f>
        <v>West</v>
      </c>
      <c r="D752" t="str">
        <f>PROPER(Table1[[#This Row],[Product Category]])</f>
        <v>Clothing</v>
      </c>
      <c r="E752">
        <f>ROUND(Table1[[#This Row],[Sales Amount]],1)</f>
        <v>3686.5</v>
      </c>
      <c r="F752">
        <f>Table1[[#This Row],[Quantity Sold]]</f>
        <v>31</v>
      </c>
      <c r="G752">
        <f>Table1[[#This Row],[Discount (%)]]</f>
        <v>18</v>
      </c>
      <c r="H752">
        <f>Table1[[#This Row],[Profit]]</f>
        <v>716.82</v>
      </c>
      <c r="I752">
        <f>Table24610[[#This Row],[profit]]/Table24610[[#This Row],[Sales Amount]]</f>
        <v>0.19444459514444595</v>
      </c>
    </row>
    <row r="753" spans="1:9">
      <c r="A753" s="43" t="s">
        <v>755</v>
      </c>
      <c r="B753" s="45">
        <v>45773</v>
      </c>
      <c r="C753" t="str">
        <f>PROPER(Table1[[#This Row],[Region]])</f>
        <v>North</v>
      </c>
      <c r="D753" t="str">
        <f>PROPER(Table1[[#This Row],[Product Category]])</f>
        <v>Electronics</v>
      </c>
      <c r="E753">
        <f>ROUND(Table1[[#This Row],[Sales Amount]],1)</f>
        <v>849.8</v>
      </c>
      <c r="F753">
        <f>Table1[[#This Row],[Quantity Sold]]</f>
        <v>31</v>
      </c>
      <c r="G753">
        <f>Table1[[#This Row],[Discount (%)]]</f>
        <v>41</v>
      </c>
      <c r="H753">
        <f>Table1[[#This Row],[Profit]]</f>
        <v>1857.13</v>
      </c>
      <c r="I753">
        <f>Table24610[[#This Row],[profit]]/Table24610[[#This Row],[Sales Amount]]</f>
        <v>2.1853730289479878</v>
      </c>
    </row>
    <row r="754" spans="1:9">
      <c r="A754" s="43" t="s">
        <v>756</v>
      </c>
      <c r="B754" s="45">
        <v>45774</v>
      </c>
      <c r="C754" t="str">
        <f>PROPER(Table1[[#This Row],[Region]])</f>
        <v>North</v>
      </c>
      <c r="D754" t="str">
        <f>PROPER(Table1[[#This Row],[Product Category]])</f>
        <v>Clothing</v>
      </c>
      <c r="E754">
        <f>ROUND(Table1[[#This Row],[Sales Amount]],1)</f>
        <v>781.2</v>
      </c>
      <c r="F754">
        <f>Table1[[#This Row],[Quantity Sold]]</f>
        <v>23</v>
      </c>
      <c r="G754">
        <f>Table1[[#This Row],[Discount (%)]]</f>
        <v>7</v>
      </c>
      <c r="H754">
        <f>Table1[[#This Row],[Profit]]</f>
        <v>799.28</v>
      </c>
      <c r="I754">
        <f>Table24610[[#This Row],[profit]]/Table24610[[#This Row],[Sales Amount]]</f>
        <v>1.0231438812083973</v>
      </c>
    </row>
    <row r="755" spans="1:9">
      <c r="A755" s="43" t="s">
        <v>757</v>
      </c>
      <c r="B755" s="45">
        <v>45775</v>
      </c>
      <c r="C755" t="str">
        <f>PROPER(Table1[[#This Row],[Region]])</f>
        <v>West</v>
      </c>
      <c r="D755" t="str">
        <f>PROPER(Table1[[#This Row],[Product Category]])</f>
        <v>Furniture</v>
      </c>
      <c r="E755">
        <f>ROUND(Table1[[#This Row],[Sales Amount]],1)</f>
        <v>1571.6</v>
      </c>
      <c r="F755">
        <f>Table1[[#This Row],[Quantity Sold]]</f>
        <v>23</v>
      </c>
      <c r="G755">
        <f>Table1[[#This Row],[Discount (%)]]</f>
        <v>49</v>
      </c>
      <c r="H755">
        <f>Table1[[#This Row],[Profit]]</f>
        <v>1897.04</v>
      </c>
      <c r="I755">
        <f>Table24610[[#This Row],[profit]]/Table24610[[#This Row],[Sales Amount]]</f>
        <v>1.2070755917536269</v>
      </c>
    </row>
    <row r="756" spans="1:9">
      <c r="A756" s="43" t="s">
        <v>758</v>
      </c>
      <c r="B756" s="45">
        <v>45776</v>
      </c>
      <c r="C756" t="str">
        <f>PROPER(Table1[[#This Row],[Region]])</f>
        <v>East</v>
      </c>
      <c r="D756" t="str">
        <f>PROPER(Table1[[#This Row],[Product Category]])</f>
        <v>Clothing</v>
      </c>
      <c r="E756">
        <f>ROUND(Table1[[#This Row],[Sales Amount]],1)</f>
        <v>1707.5</v>
      </c>
      <c r="F756">
        <f>Table1[[#This Row],[Quantity Sold]]</f>
        <v>4</v>
      </c>
      <c r="G756">
        <f>Table1[[#This Row],[Discount (%)]]</f>
        <v>10</v>
      </c>
      <c r="H756">
        <f>Table1[[#This Row],[Profit]]</f>
        <v>1690.55</v>
      </c>
      <c r="I756">
        <f>Table24610[[#This Row],[profit]]/Table24610[[#This Row],[Sales Amount]]</f>
        <v>0.9900732064421669</v>
      </c>
    </row>
    <row r="757" spans="1:9">
      <c r="A757" s="43" t="s">
        <v>759</v>
      </c>
      <c r="B757" s="45">
        <v>45777</v>
      </c>
      <c r="C757" t="str">
        <f>PROPER(Table1[[#This Row],[Region]])</f>
        <v>North</v>
      </c>
      <c r="D757" t="str">
        <f>PROPER(Table1[[#This Row],[Product Category]])</f>
        <v>Sports</v>
      </c>
      <c r="E757">
        <f>ROUND(Table1[[#This Row],[Sales Amount]],1)</f>
        <v>1305.0999999999999</v>
      </c>
      <c r="F757">
        <f>Table1[[#This Row],[Quantity Sold]]</f>
        <v>30</v>
      </c>
      <c r="G757">
        <f>Table1[[#This Row],[Discount (%)]]</f>
        <v>38</v>
      </c>
      <c r="H757">
        <f>Table1[[#This Row],[Profit]]</f>
        <v>861.67</v>
      </c>
      <c r="I757">
        <f>Table24610[[#This Row],[profit]]/Table24610[[#This Row],[Sales Amount]]</f>
        <v>0.66023293234234925</v>
      </c>
    </row>
    <row r="758" spans="1:9">
      <c r="A758" s="43" t="s">
        <v>760</v>
      </c>
      <c r="B758" s="45">
        <v>45778</v>
      </c>
      <c r="C758" t="str">
        <f>PROPER(Table1[[#This Row],[Region]])</f>
        <v>North</v>
      </c>
      <c r="D758" t="str">
        <f>PROPER(Table1[[#This Row],[Product Category]])</f>
        <v>Electronics</v>
      </c>
      <c r="E758">
        <f>ROUND(Table1[[#This Row],[Sales Amount]],1)</f>
        <v>2462.6</v>
      </c>
      <c r="F758">
        <f>Table1[[#This Row],[Quantity Sold]]</f>
        <v>1</v>
      </c>
      <c r="G758">
        <f>Table1[[#This Row],[Discount (%)]]</f>
        <v>7</v>
      </c>
      <c r="H758">
        <f>Table1[[#This Row],[Profit]]</f>
        <v>1191.19</v>
      </c>
      <c r="I758">
        <f>Table24610[[#This Row],[profit]]/Table24610[[#This Row],[Sales Amount]]</f>
        <v>0.48371233655486073</v>
      </c>
    </row>
    <row r="759" spans="1:9">
      <c r="A759" s="43" t="s">
        <v>761</v>
      </c>
      <c r="B759" s="45">
        <v>45779</v>
      </c>
      <c r="C759" t="str">
        <f>PROPER(Table1[[#This Row],[Region]])</f>
        <v>West</v>
      </c>
      <c r="D759" t="str">
        <f>PROPER(Table1[[#This Row],[Product Category]])</f>
        <v>Groceries</v>
      </c>
      <c r="E759">
        <f>ROUND(Table1[[#This Row],[Sales Amount]],1)</f>
        <v>1450.9</v>
      </c>
      <c r="F759">
        <f>Table1[[#This Row],[Quantity Sold]]</f>
        <v>31</v>
      </c>
      <c r="G759">
        <f>Table1[[#This Row],[Discount (%)]]</f>
        <v>33</v>
      </c>
      <c r="H759">
        <f>Table1[[#This Row],[Profit]]</f>
        <v>1868.26</v>
      </c>
      <c r="I759">
        <f>Table24610[[#This Row],[profit]]/Table24610[[#This Row],[Sales Amount]]</f>
        <v>1.287655937693845</v>
      </c>
    </row>
    <row r="760" spans="1:9">
      <c r="A760" s="43" t="s">
        <v>762</v>
      </c>
      <c r="B760" s="45">
        <v>45780</v>
      </c>
      <c r="C760" t="str">
        <f>PROPER(Table1[[#This Row],[Region]])</f>
        <v>South</v>
      </c>
      <c r="D760" t="str">
        <f>PROPER(Table1[[#This Row],[Product Category]])</f>
        <v>Clothing</v>
      </c>
      <c r="E760">
        <f>ROUND(Table1[[#This Row],[Sales Amount]],1)</f>
        <v>3750.8</v>
      </c>
      <c r="F760">
        <f>Table1[[#This Row],[Quantity Sold]]</f>
        <v>20</v>
      </c>
      <c r="G760">
        <f>Table1[[#This Row],[Discount (%)]]</f>
        <v>4</v>
      </c>
      <c r="H760">
        <f>Table1[[#This Row],[Profit]]</f>
        <v>221.78</v>
      </c>
      <c r="I760">
        <f>Table24610[[#This Row],[profit]]/Table24610[[#This Row],[Sales Amount]]</f>
        <v>5.9128719206569265E-2</v>
      </c>
    </row>
    <row r="761" spans="1:9">
      <c r="A761" s="43" t="s">
        <v>763</v>
      </c>
      <c r="B761" s="45">
        <v>45781</v>
      </c>
      <c r="C761" t="str">
        <f>PROPER(Table1[[#This Row],[Region]])</f>
        <v>West</v>
      </c>
      <c r="D761" t="str">
        <f>PROPER(Table1[[#This Row],[Product Category]])</f>
        <v>Sports</v>
      </c>
      <c r="E761">
        <f>ROUND(Table1[[#This Row],[Sales Amount]],1)</f>
        <v>4652.8999999999996</v>
      </c>
      <c r="F761">
        <f>Table1[[#This Row],[Quantity Sold]]</f>
        <v>33</v>
      </c>
      <c r="G761">
        <f>Table1[[#This Row],[Discount (%)]]</f>
        <v>27</v>
      </c>
      <c r="H761">
        <f>Table1[[#This Row],[Profit]]</f>
        <v>520.48</v>
      </c>
      <c r="I761">
        <f>Table24610[[#This Row],[profit]]/Table24610[[#This Row],[Sales Amount]]</f>
        <v>0.11186141975971976</v>
      </c>
    </row>
    <row r="762" spans="1:9">
      <c r="A762" s="43">
        <v>15320453</v>
      </c>
      <c r="B762" s="45">
        <v>45782</v>
      </c>
      <c r="C762" t="str">
        <f>PROPER(Table1[[#This Row],[Region]])</f>
        <v>East</v>
      </c>
      <c r="D762" t="str">
        <f>PROPER(Table1[[#This Row],[Product Category]])</f>
        <v>Furniture</v>
      </c>
      <c r="E762">
        <f>ROUND(Table1[[#This Row],[Sales Amount]],1)</f>
        <v>464.8</v>
      </c>
      <c r="F762">
        <f>Table1[[#This Row],[Quantity Sold]]</f>
        <v>26</v>
      </c>
      <c r="G762">
        <f>Table1[[#This Row],[Discount (%)]]</f>
        <v>6</v>
      </c>
      <c r="H762">
        <f>Table1[[#This Row],[Profit]]</f>
        <v>965.83</v>
      </c>
      <c r="I762">
        <f>Table24610[[#This Row],[profit]]/Table24610[[#This Row],[Sales Amount]]</f>
        <v>2.0779475043029261</v>
      </c>
    </row>
    <row r="763" spans="1:9">
      <c r="A763" s="43" t="s">
        <v>764</v>
      </c>
      <c r="B763" s="45">
        <v>45783</v>
      </c>
      <c r="C763" t="str">
        <f>PROPER(Table1[[#This Row],[Region]])</f>
        <v>South</v>
      </c>
      <c r="D763" t="str">
        <f>PROPER(Table1[[#This Row],[Product Category]])</f>
        <v>Clothing</v>
      </c>
      <c r="E763">
        <f>ROUND(Table1[[#This Row],[Sales Amount]],1)</f>
        <v>4156.3999999999996</v>
      </c>
      <c r="F763">
        <f>Table1[[#This Row],[Quantity Sold]]</f>
        <v>9</v>
      </c>
      <c r="G763">
        <f>Table1[[#This Row],[Discount (%)]]</f>
        <v>50</v>
      </c>
      <c r="H763">
        <f>Table1[[#This Row],[Profit]]</f>
        <v>680.52</v>
      </c>
      <c r="I763">
        <f>Table24610[[#This Row],[profit]]/Table24610[[#This Row],[Sales Amount]]</f>
        <v>0.16372822634972573</v>
      </c>
    </row>
    <row r="764" spans="1:9">
      <c r="A764" s="43" t="s">
        <v>765</v>
      </c>
      <c r="B764" s="45">
        <v>45784</v>
      </c>
      <c r="C764" t="str">
        <f>PROPER(Table1[[#This Row],[Region]])</f>
        <v>West</v>
      </c>
      <c r="D764" t="str">
        <f>PROPER(Table1[[#This Row],[Product Category]])</f>
        <v>Furniture</v>
      </c>
      <c r="E764">
        <f>ROUND(Table1[[#This Row],[Sales Amount]],1)</f>
        <v>4442.5</v>
      </c>
      <c r="F764">
        <f>Table1[[#This Row],[Quantity Sold]]</f>
        <v>34</v>
      </c>
      <c r="G764">
        <f>Table1[[#This Row],[Discount (%)]]</f>
        <v>7</v>
      </c>
      <c r="H764">
        <f>Table1[[#This Row],[Profit]]</f>
        <v>1151.1500000000001</v>
      </c>
      <c r="I764">
        <f>Table24610[[#This Row],[profit]]/Table24610[[#This Row],[Sales Amount]]</f>
        <v>0.25912211592571754</v>
      </c>
    </row>
    <row r="765" spans="1:9">
      <c r="A765" s="43" t="s">
        <v>766</v>
      </c>
      <c r="B765" s="45">
        <v>45785</v>
      </c>
      <c r="C765" t="str">
        <f>PROPER(Table1[[#This Row],[Region]])</f>
        <v>North</v>
      </c>
      <c r="D765" t="str">
        <f>PROPER(Table1[[#This Row],[Product Category]])</f>
        <v>Electronics</v>
      </c>
      <c r="E765">
        <f>ROUND(Table1[[#This Row],[Sales Amount]],1)</f>
        <v>1786.2</v>
      </c>
      <c r="F765">
        <f>Table1[[#This Row],[Quantity Sold]]</f>
        <v>11</v>
      </c>
      <c r="G765">
        <f>Table1[[#This Row],[Discount (%)]]</f>
        <v>45</v>
      </c>
      <c r="H765">
        <f>Table1[[#This Row],[Profit]]</f>
        <v>1425.69</v>
      </c>
      <c r="I765">
        <f>Table24610[[#This Row],[profit]]/Table24610[[#This Row],[Sales Amount]]</f>
        <v>0.79816929795095737</v>
      </c>
    </row>
    <row r="766" spans="1:9">
      <c r="A766" s="43" t="s">
        <v>767</v>
      </c>
      <c r="B766" s="45">
        <v>45786</v>
      </c>
      <c r="C766" t="str">
        <f>PROPER(Table1[[#This Row],[Region]])</f>
        <v>South</v>
      </c>
      <c r="D766" t="str">
        <f>PROPER(Table1[[#This Row],[Product Category]])</f>
        <v>Sports</v>
      </c>
      <c r="E766">
        <f>ROUND(Table1[[#This Row],[Sales Amount]],1)</f>
        <v>1605.2</v>
      </c>
      <c r="F766">
        <f>Table1[[#This Row],[Quantity Sold]]</f>
        <v>24</v>
      </c>
      <c r="G766">
        <f>Table1[[#This Row],[Discount (%)]]</f>
        <v>41</v>
      </c>
      <c r="H766">
        <f>Table1[[#This Row],[Profit]]</f>
        <v>1023.58</v>
      </c>
      <c r="I766">
        <f>Table24610[[#This Row],[profit]]/Table24610[[#This Row],[Sales Amount]]</f>
        <v>0.63766508846249692</v>
      </c>
    </row>
    <row r="767" spans="1:9">
      <c r="A767" s="43" t="s">
        <v>768</v>
      </c>
      <c r="B767" s="45">
        <v>45787</v>
      </c>
      <c r="C767" t="str">
        <f>PROPER(Table1[[#This Row],[Region]])</f>
        <v>West</v>
      </c>
      <c r="D767" t="str">
        <f>PROPER(Table1[[#This Row],[Product Category]])</f>
        <v>Electronics</v>
      </c>
      <c r="E767">
        <f>ROUND(Table1[[#This Row],[Sales Amount]],1)</f>
        <v>339.6</v>
      </c>
      <c r="F767">
        <f>Table1[[#This Row],[Quantity Sold]]</f>
        <v>18</v>
      </c>
      <c r="G767">
        <f>Table1[[#This Row],[Discount (%)]]</f>
        <v>3</v>
      </c>
      <c r="H767">
        <f>Table1[[#This Row],[Profit]]</f>
        <v>75.47</v>
      </c>
      <c r="I767">
        <f>Table24610[[#This Row],[profit]]/Table24610[[#This Row],[Sales Amount]]</f>
        <v>0.22223203769140162</v>
      </c>
    </row>
    <row r="768" spans="1:9">
      <c r="A768" s="43" t="s">
        <v>769</v>
      </c>
      <c r="B768" s="45">
        <v>45788</v>
      </c>
      <c r="C768" t="str">
        <f>PROPER(Table1[[#This Row],[Region]])</f>
        <v>West</v>
      </c>
      <c r="D768" t="str">
        <f>PROPER(Table1[[#This Row],[Product Category]])</f>
        <v>Groceries</v>
      </c>
      <c r="E768">
        <f>ROUND(Table1[[#This Row],[Sales Amount]],1)</f>
        <v>3325.6</v>
      </c>
      <c r="F768">
        <f>Table1[[#This Row],[Quantity Sold]]</f>
        <v>33</v>
      </c>
      <c r="G768">
        <f>Table1[[#This Row],[Discount (%)]]</f>
        <v>42</v>
      </c>
      <c r="H768">
        <f>Table1[[#This Row],[Profit]]</f>
        <v>696.61</v>
      </c>
      <c r="I768">
        <f>Table24610[[#This Row],[profit]]/Table24610[[#This Row],[Sales Amount]]</f>
        <v>0.20946896800577341</v>
      </c>
    </row>
    <row r="769" spans="1:9">
      <c r="A769" s="43" t="s">
        <v>770</v>
      </c>
      <c r="B769" s="45">
        <v>45789</v>
      </c>
      <c r="C769" t="str">
        <f>PROPER(Table1[[#This Row],[Region]])</f>
        <v>North</v>
      </c>
      <c r="D769" t="str">
        <f>PROPER(Table1[[#This Row],[Product Category]])</f>
        <v>Sports</v>
      </c>
      <c r="E769">
        <f>ROUND(Table1[[#This Row],[Sales Amount]],1)</f>
        <v>3278</v>
      </c>
      <c r="F769">
        <f>Table1[[#This Row],[Quantity Sold]]</f>
        <v>46</v>
      </c>
      <c r="G769">
        <f>Table1[[#This Row],[Discount (%)]]</f>
        <v>36</v>
      </c>
      <c r="H769">
        <f>Table1[[#This Row],[Profit]]</f>
        <v>165.3</v>
      </c>
      <c r="I769">
        <f>Table24610[[#This Row],[profit]]/Table24610[[#This Row],[Sales Amount]]</f>
        <v>5.0427089688834657E-2</v>
      </c>
    </row>
    <row r="770" spans="1:9">
      <c r="A770" s="43" t="s">
        <v>771</v>
      </c>
      <c r="B770" s="45">
        <v>45790</v>
      </c>
      <c r="C770" t="str">
        <f>PROPER(Table1[[#This Row],[Region]])</f>
        <v>West</v>
      </c>
      <c r="D770" t="str">
        <f>PROPER(Table1[[#This Row],[Product Category]])</f>
        <v>Electronics</v>
      </c>
      <c r="E770">
        <f>ROUND(Table1[[#This Row],[Sales Amount]],1)</f>
        <v>2960.3</v>
      </c>
      <c r="F770">
        <f>Table1[[#This Row],[Quantity Sold]]</f>
        <v>25</v>
      </c>
      <c r="G770">
        <f>Table1[[#This Row],[Discount (%)]]</f>
        <v>7</v>
      </c>
      <c r="H770">
        <f>Table1[[#This Row],[Profit]]</f>
        <v>1764.7</v>
      </c>
      <c r="I770">
        <f>Table24610[[#This Row],[profit]]/Table24610[[#This Row],[Sales Amount]]</f>
        <v>0.59612201466067627</v>
      </c>
    </row>
    <row r="771" spans="1:9">
      <c r="A771" s="43">
        <v>93843623</v>
      </c>
      <c r="B771" s="45">
        <v>45791</v>
      </c>
      <c r="C771" t="str">
        <f>PROPER(Table1[[#This Row],[Region]])</f>
        <v>East</v>
      </c>
      <c r="D771" t="str">
        <f>PROPER(Table1[[#This Row],[Product Category]])</f>
        <v>Electronics</v>
      </c>
      <c r="E771">
        <f>ROUND(Table1[[#This Row],[Sales Amount]],1)</f>
        <v>4064.2</v>
      </c>
      <c r="F771">
        <f>Table1[[#This Row],[Quantity Sold]]</f>
        <v>46</v>
      </c>
      <c r="G771">
        <f>Table1[[#This Row],[Discount (%)]]</f>
        <v>20</v>
      </c>
      <c r="H771">
        <f>Table1[[#This Row],[Profit]]</f>
        <v>622.95000000000005</v>
      </c>
      <c r="I771">
        <f>Table24610[[#This Row],[profit]]/Table24610[[#This Row],[Sales Amount]]</f>
        <v>0.153277397765858</v>
      </c>
    </row>
    <row r="772" spans="1:9">
      <c r="A772" s="43" t="s">
        <v>772</v>
      </c>
      <c r="B772" s="45">
        <v>45792</v>
      </c>
      <c r="C772" t="str">
        <f>PROPER(Table1[[#This Row],[Region]])</f>
        <v>South</v>
      </c>
      <c r="D772" t="str">
        <f>PROPER(Table1[[#This Row],[Product Category]])</f>
        <v>Groceries</v>
      </c>
      <c r="E772">
        <f>ROUND(Table1[[#This Row],[Sales Amount]],1)</f>
        <v>1047.9000000000001</v>
      </c>
      <c r="F772">
        <f>Table1[[#This Row],[Quantity Sold]]</f>
        <v>8</v>
      </c>
      <c r="G772">
        <f>Table1[[#This Row],[Discount (%)]]</f>
        <v>8</v>
      </c>
      <c r="H772">
        <f>Table1[[#This Row],[Profit]]</f>
        <v>1988.63</v>
      </c>
      <c r="I772">
        <f>Table24610[[#This Row],[profit]]/Table24610[[#This Row],[Sales Amount]]</f>
        <v>1.8977287909151637</v>
      </c>
    </row>
    <row r="773" spans="1:9">
      <c r="A773" s="43" t="s">
        <v>773</v>
      </c>
      <c r="B773" s="45">
        <v>45793</v>
      </c>
      <c r="C773" t="str">
        <f>PROPER(Table1[[#This Row],[Region]])</f>
        <v>North</v>
      </c>
      <c r="D773" t="str">
        <f>PROPER(Table1[[#This Row],[Product Category]])</f>
        <v>Furniture</v>
      </c>
      <c r="E773">
        <f>ROUND(Table1[[#This Row],[Sales Amount]],1)</f>
        <v>3294.9</v>
      </c>
      <c r="F773">
        <f>Table1[[#This Row],[Quantity Sold]]</f>
        <v>26</v>
      </c>
      <c r="G773">
        <f>Table1[[#This Row],[Discount (%)]]</f>
        <v>29</v>
      </c>
      <c r="H773">
        <f>Table1[[#This Row],[Profit]]</f>
        <v>1886.15</v>
      </c>
      <c r="I773">
        <f>Table24610[[#This Row],[profit]]/Table24610[[#This Row],[Sales Amount]]</f>
        <v>0.57244529424261736</v>
      </c>
    </row>
    <row r="774" spans="1:9">
      <c r="A774" s="43" t="s">
        <v>774</v>
      </c>
      <c r="B774" s="45">
        <v>45794</v>
      </c>
      <c r="C774" t="str">
        <f>PROPER(Table1[[#This Row],[Region]])</f>
        <v>North</v>
      </c>
      <c r="D774" t="str">
        <f>PROPER(Table1[[#This Row],[Product Category]])</f>
        <v>Clothing</v>
      </c>
      <c r="E774">
        <f>ROUND(Table1[[#This Row],[Sales Amount]],1)</f>
        <v>4175.1000000000004</v>
      </c>
      <c r="F774">
        <f>Table1[[#This Row],[Quantity Sold]]</f>
        <v>13</v>
      </c>
      <c r="G774">
        <f>Table1[[#This Row],[Discount (%)]]</f>
        <v>26</v>
      </c>
      <c r="H774">
        <f>Table1[[#This Row],[Profit]]</f>
        <v>1067.78</v>
      </c>
      <c r="I774">
        <f>Table24610[[#This Row],[profit]]/Table24610[[#This Row],[Sales Amount]]</f>
        <v>0.25574956288472128</v>
      </c>
    </row>
    <row r="775" spans="1:9">
      <c r="A775" s="43" t="s">
        <v>775</v>
      </c>
      <c r="B775" s="45">
        <v>45795</v>
      </c>
      <c r="C775" t="str">
        <f>PROPER(Table1[[#This Row],[Region]])</f>
        <v>East</v>
      </c>
      <c r="D775" t="str">
        <f>PROPER(Table1[[#This Row],[Product Category]])</f>
        <v>Clothing</v>
      </c>
      <c r="E775">
        <f>ROUND(Table1[[#This Row],[Sales Amount]],1)</f>
        <v>4196.5</v>
      </c>
      <c r="F775">
        <f>Table1[[#This Row],[Quantity Sold]]</f>
        <v>47</v>
      </c>
      <c r="G775">
        <f>Table1[[#This Row],[Discount (%)]]</f>
        <v>21</v>
      </c>
      <c r="H775">
        <f>Table1[[#This Row],[Profit]]</f>
        <v>221.75</v>
      </c>
      <c r="I775">
        <f>Table24610[[#This Row],[profit]]/Table24610[[#This Row],[Sales Amount]]</f>
        <v>5.284165375908495E-2</v>
      </c>
    </row>
    <row r="776" spans="1:9">
      <c r="A776" s="43">
        <v>78169840</v>
      </c>
      <c r="B776" s="45">
        <v>45796</v>
      </c>
      <c r="C776" t="str">
        <f>PROPER(Table1[[#This Row],[Region]])</f>
        <v>North</v>
      </c>
      <c r="D776" t="str">
        <f>PROPER(Table1[[#This Row],[Product Category]])</f>
        <v>Furniture</v>
      </c>
      <c r="E776">
        <f>ROUND(Table1[[#This Row],[Sales Amount]],1)</f>
        <v>2624.1</v>
      </c>
      <c r="F776">
        <f>Table1[[#This Row],[Quantity Sold]]</f>
        <v>46</v>
      </c>
      <c r="G776">
        <f>Table1[[#This Row],[Discount (%)]]</f>
        <v>35</v>
      </c>
      <c r="H776">
        <f>Table1[[#This Row],[Profit]]</f>
        <v>329.35</v>
      </c>
      <c r="I776">
        <f>Table24610[[#This Row],[profit]]/Table24610[[#This Row],[Sales Amount]]</f>
        <v>0.12550969856331695</v>
      </c>
    </row>
    <row r="777" spans="1:9">
      <c r="A777" s="43" t="s">
        <v>776</v>
      </c>
      <c r="B777" s="45">
        <v>45797</v>
      </c>
      <c r="C777" t="str">
        <f>PROPER(Table1[[#This Row],[Region]])</f>
        <v>South</v>
      </c>
      <c r="D777" t="str">
        <f>PROPER(Table1[[#This Row],[Product Category]])</f>
        <v>Sports</v>
      </c>
      <c r="E777">
        <f>ROUND(Table1[[#This Row],[Sales Amount]],1)</f>
        <v>4961</v>
      </c>
      <c r="F777">
        <f>Table1[[#This Row],[Quantity Sold]]</f>
        <v>18</v>
      </c>
      <c r="G777">
        <f>Table1[[#This Row],[Discount (%)]]</f>
        <v>38</v>
      </c>
      <c r="H777">
        <f>Table1[[#This Row],[Profit]]</f>
        <v>1824.68</v>
      </c>
      <c r="I777">
        <f>Table24610[[#This Row],[profit]]/Table24610[[#This Row],[Sales Amount]]</f>
        <v>0.36780487804878048</v>
      </c>
    </row>
    <row r="778" spans="1:9">
      <c r="A778" s="43">
        <v>66593948</v>
      </c>
      <c r="B778" s="45">
        <v>45798</v>
      </c>
      <c r="C778" t="str">
        <f>PROPER(Table1[[#This Row],[Region]])</f>
        <v>North</v>
      </c>
      <c r="D778" t="str">
        <f>PROPER(Table1[[#This Row],[Product Category]])</f>
        <v>Groceries</v>
      </c>
      <c r="E778">
        <f>ROUND(Table1[[#This Row],[Sales Amount]],1)</f>
        <v>891.1</v>
      </c>
      <c r="F778">
        <f>Table1[[#This Row],[Quantity Sold]]</f>
        <v>39</v>
      </c>
      <c r="G778">
        <f>Table1[[#This Row],[Discount (%)]]</f>
        <v>25</v>
      </c>
      <c r="H778">
        <f>Table1[[#This Row],[Profit]]</f>
        <v>1544</v>
      </c>
      <c r="I778">
        <f>Table24610[[#This Row],[profit]]/Table24610[[#This Row],[Sales Amount]]</f>
        <v>1.7326899337896982</v>
      </c>
    </row>
    <row r="779" spans="1:9">
      <c r="A779" s="43" t="s">
        <v>777</v>
      </c>
      <c r="B779" s="45">
        <v>45799</v>
      </c>
      <c r="C779" t="str">
        <f>PROPER(Table1[[#This Row],[Region]])</f>
        <v>North</v>
      </c>
      <c r="D779" t="str">
        <f>PROPER(Table1[[#This Row],[Product Category]])</f>
        <v>Furniture</v>
      </c>
      <c r="E779">
        <f>ROUND(Table1[[#This Row],[Sales Amount]],1)</f>
        <v>1068.2</v>
      </c>
      <c r="F779">
        <f>Table1[[#This Row],[Quantity Sold]]</f>
        <v>18</v>
      </c>
      <c r="G779">
        <f>Table1[[#This Row],[Discount (%)]]</f>
        <v>15</v>
      </c>
      <c r="H779">
        <f>Table1[[#This Row],[Profit]]</f>
        <v>275.36</v>
      </c>
      <c r="I779">
        <f>Table24610[[#This Row],[profit]]/Table24610[[#This Row],[Sales Amount]]</f>
        <v>0.25777944205205017</v>
      </c>
    </row>
    <row r="780" spans="1:9">
      <c r="A780" s="43" t="s">
        <v>778</v>
      </c>
      <c r="B780" s="45">
        <v>45800</v>
      </c>
      <c r="C780" t="str">
        <f>PROPER(Table1[[#This Row],[Region]])</f>
        <v>East</v>
      </c>
      <c r="D780" t="str">
        <f>PROPER(Table1[[#This Row],[Product Category]])</f>
        <v>Clothing</v>
      </c>
      <c r="E780">
        <f>ROUND(Table1[[#This Row],[Sales Amount]],1)</f>
        <v>1333.4</v>
      </c>
      <c r="F780">
        <f>Table1[[#This Row],[Quantity Sold]]</f>
        <v>22</v>
      </c>
      <c r="G780">
        <f>Table1[[#This Row],[Discount (%)]]</f>
        <v>21</v>
      </c>
      <c r="H780">
        <f>Table1[[#This Row],[Profit]]</f>
        <v>880.79</v>
      </c>
      <c r="I780">
        <f>Table24610[[#This Row],[profit]]/Table24610[[#This Row],[Sales Amount]]</f>
        <v>0.66055947202639864</v>
      </c>
    </row>
    <row r="781" spans="1:9">
      <c r="A781" s="43" t="s">
        <v>779</v>
      </c>
      <c r="B781" s="45">
        <v>45801</v>
      </c>
      <c r="C781" t="str">
        <f>PROPER(Table1[[#This Row],[Region]])</f>
        <v>East</v>
      </c>
      <c r="D781" t="str">
        <f>PROPER(Table1[[#This Row],[Product Category]])</f>
        <v>Electronics</v>
      </c>
      <c r="E781">
        <f>ROUND(Table1[[#This Row],[Sales Amount]],1)</f>
        <v>2925.3</v>
      </c>
      <c r="F781">
        <f>Table1[[#This Row],[Quantity Sold]]</f>
        <v>36</v>
      </c>
      <c r="G781">
        <f>Table1[[#This Row],[Discount (%)]]</f>
        <v>21</v>
      </c>
      <c r="H781">
        <f>Table1[[#This Row],[Profit]]</f>
        <v>369.46</v>
      </c>
      <c r="I781">
        <f>Table24610[[#This Row],[profit]]/Table24610[[#This Row],[Sales Amount]]</f>
        <v>0.12629815745393633</v>
      </c>
    </row>
    <row r="782" spans="1:9">
      <c r="A782" s="43" t="s">
        <v>780</v>
      </c>
      <c r="B782" s="45">
        <v>45802</v>
      </c>
      <c r="C782" t="str">
        <f>PROPER(Table1[[#This Row],[Region]])</f>
        <v>North</v>
      </c>
      <c r="D782" t="str">
        <f>PROPER(Table1[[#This Row],[Product Category]])</f>
        <v>Clothing</v>
      </c>
      <c r="E782">
        <f>ROUND(Table1[[#This Row],[Sales Amount]],1)</f>
        <v>2898.6</v>
      </c>
      <c r="F782">
        <f>Table1[[#This Row],[Quantity Sold]]</f>
        <v>13</v>
      </c>
      <c r="G782">
        <f>Table1[[#This Row],[Discount (%)]]</f>
        <v>24</v>
      </c>
      <c r="H782">
        <f>Table1[[#This Row],[Profit]]</f>
        <v>1966.69</v>
      </c>
      <c r="I782">
        <f>Table24610[[#This Row],[profit]]/Table24610[[#This Row],[Sales Amount]]</f>
        <v>0.67849651555923551</v>
      </c>
    </row>
    <row r="783" spans="1:9">
      <c r="A783" s="43" t="s">
        <v>781</v>
      </c>
      <c r="B783" s="45">
        <v>45803</v>
      </c>
      <c r="C783" t="str">
        <f>PROPER(Table1[[#This Row],[Region]])</f>
        <v>South</v>
      </c>
      <c r="D783" t="str">
        <f>PROPER(Table1[[#This Row],[Product Category]])</f>
        <v>Groceries</v>
      </c>
      <c r="E783">
        <f>ROUND(Table1[[#This Row],[Sales Amount]],1)</f>
        <v>4056.5</v>
      </c>
      <c r="F783">
        <f>Table1[[#This Row],[Quantity Sold]]</f>
        <v>34</v>
      </c>
      <c r="G783">
        <f>Table1[[#This Row],[Discount (%)]]</f>
        <v>43</v>
      </c>
      <c r="H783">
        <f>Table1[[#This Row],[Profit]]</f>
        <v>981.37</v>
      </c>
      <c r="I783">
        <f>Table24610[[#This Row],[profit]]/Table24610[[#This Row],[Sales Amount]]</f>
        <v>0.24192530506594354</v>
      </c>
    </row>
    <row r="784" spans="1:9">
      <c r="A784" s="43" t="s">
        <v>782</v>
      </c>
      <c r="B784" s="45">
        <v>45804</v>
      </c>
      <c r="C784" t="str">
        <f>PROPER(Table1[[#This Row],[Region]])</f>
        <v>South</v>
      </c>
      <c r="D784" t="str">
        <f>PROPER(Table1[[#This Row],[Product Category]])</f>
        <v>Clothing</v>
      </c>
      <c r="E784">
        <f>ROUND(Table1[[#This Row],[Sales Amount]],1)</f>
        <v>139.5</v>
      </c>
      <c r="F784">
        <f>Table1[[#This Row],[Quantity Sold]]</f>
        <v>9</v>
      </c>
      <c r="G784">
        <f>Table1[[#This Row],[Discount (%)]]</f>
        <v>34</v>
      </c>
      <c r="H784">
        <f>Table1[[#This Row],[Profit]]</f>
        <v>480.55</v>
      </c>
      <c r="I784">
        <f>Table24610[[#This Row],[profit]]/Table24610[[#This Row],[Sales Amount]]</f>
        <v>3.4448028673835127</v>
      </c>
    </row>
    <row r="785" spans="1:9">
      <c r="A785" s="43" t="s">
        <v>783</v>
      </c>
      <c r="B785" s="45">
        <v>45805</v>
      </c>
      <c r="C785" t="str">
        <f>PROPER(Table1[[#This Row],[Region]])</f>
        <v>North</v>
      </c>
      <c r="D785" t="str">
        <f>PROPER(Table1[[#This Row],[Product Category]])</f>
        <v>Clothing</v>
      </c>
      <c r="E785">
        <f>ROUND(Table1[[#This Row],[Sales Amount]],1)</f>
        <v>435.9</v>
      </c>
      <c r="F785">
        <f>Table1[[#This Row],[Quantity Sold]]</f>
        <v>37</v>
      </c>
      <c r="G785">
        <f>Table1[[#This Row],[Discount (%)]]</f>
        <v>34</v>
      </c>
      <c r="H785">
        <f>Table1[[#This Row],[Profit]]</f>
        <v>1130.1300000000001</v>
      </c>
      <c r="I785">
        <f>Table24610[[#This Row],[profit]]/Table24610[[#This Row],[Sales Amount]]</f>
        <v>2.5926359256710256</v>
      </c>
    </row>
    <row r="786" spans="1:9">
      <c r="A786" s="43" t="s">
        <v>784</v>
      </c>
      <c r="B786" s="45">
        <v>45806</v>
      </c>
      <c r="C786" t="str">
        <f>PROPER(Table1[[#This Row],[Region]])</f>
        <v>West</v>
      </c>
      <c r="D786" t="str">
        <f>PROPER(Table1[[#This Row],[Product Category]])</f>
        <v>Clothing</v>
      </c>
      <c r="E786">
        <f>ROUND(Table1[[#This Row],[Sales Amount]],1)</f>
        <v>2530.6</v>
      </c>
      <c r="F786">
        <f>Table1[[#This Row],[Quantity Sold]]</f>
        <v>19</v>
      </c>
      <c r="G786">
        <f>Table1[[#This Row],[Discount (%)]]</f>
        <v>6</v>
      </c>
      <c r="H786">
        <f>Table1[[#This Row],[Profit]]</f>
        <v>1288.56</v>
      </c>
      <c r="I786">
        <f>Table24610[[#This Row],[profit]]/Table24610[[#This Row],[Sales Amount]]</f>
        <v>0.50919149608788428</v>
      </c>
    </row>
    <row r="787" spans="1:9">
      <c r="A787" s="43" t="s">
        <v>785</v>
      </c>
      <c r="B787" s="45">
        <v>45807</v>
      </c>
      <c r="C787" t="str">
        <f>PROPER(Table1[[#This Row],[Region]])</f>
        <v>East</v>
      </c>
      <c r="D787" t="str">
        <f>PROPER(Table1[[#This Row],[Product Category]])</f>
        <v>Furniture</v>
      </c>
      <c r="E787">
        <f>ROUND(Table1[[#This Row],[Sales Amount]],1)</f>
        <v>1953.7</v>
      </c>
      <c r="F787">
        <f>Table1[[#This Row],[Quantity Sold]]</f>
        <v>39</v>
      </c>
      <c r="G787">
        <f>Table1[[#This Row],[Discount (%)]]</f>
        <v>49</v>
      </c>
      <c r="H787">
        <f>Table1[[#This Row],[Profit]]</f>
        <v>548.37</v>
      </c>
      <c r="I787">
        <f>Table24610[[#This Row],[profit]]/Table24610[[#This Row],[Sales Amount]]</f>
        <v>0.28068280698162462</v>
      </c>
    </row>
    <row r="788" spans="1:9">
      <c r="A788" s="43" t="s">
        <v>786</v>
      </c>
      <c r="B788" s="45">
        <v>45808</v>
      </c>
      <c r="C788" t="str">
        <f>PROPER(Table1[[#This Row],[Region]])</f>
        <v>North</v>
      </c>
      <c r="D788" t="str">
        <f>PROPER(Table1[[#This Row],[Product Category]])</f>
        <v>Sports</v>
      </c>
      <c r="E788">
        <f>ROUND(Table1[[#This Row],[Sales Amount]],1)</f>
        <v>4573.2</v>
      </c>
      <c r="F788">
        <f>Table1[[#This Row],[Quantity Sold]]</f>
        <v>21</v>
      </c>
      <c r="G788">
        <f>Table1[[#This Row],[Discount (%)]]</f>
        <v>37</v>
      </c>
      <c r="H788">
        <f>Table1[[#This Row],[Profit]]</f>
        <v>369.12</v>
      </c>
      <c r="I788">
        <f>Table24610[[#This Row],[profit]]/Table24610[[#This Row],[Sales Amount]]</f>
        <v>8.0713723432170037E-2</v>
      </c>
    </row>
    <row r="789" spans="1:9">
      <c r="A789" s="43" t="s">
        <v>787</v>
      </c>
      <c r="B789" s="45">
        <v>45809</v>
      </c>
      <c r="C789" t="str">
        <f>PROPER(Table1[[#This Row],[Region]])</f>
        <v>East</v>
      </c>
      <c r="D789" t="str">
        <f>PROPER(Table1[[#This Row],[Product Category]])</f>
        <v>Electronics</v>
      </c>
      <c r="E789">
        <f>ROUND(Table1[[#This Row],[Sales Amount]],1)</f>
        <v>3475.4</v>
      </c>
      <c r="F789">
        <f>Table1[[#This Row],[Quantity Sold]]</f>
        <v>1</v>
      </c>
      <c r="G789">
        <f>Table1[[#This Row],[Discount (%)]]</f>
        <v>32</v>
      </c>
      <c r="H789">
        <f>Table1[[#This Row],[Profit]]</f>
        <v>1732.75</v>
      </c>
      <c r="I789">
        <f>Table24610[[#This Row],[profit]]/Table24610[[#This Row],[Sales Amount]]</f>
        <v>0.498575703516142</v>
      </c>
    </row>
    <row r="790" spans="1:9">
      <c r="A790" s="43" t="s">
        <v>788</v>
      </c>
      <c r="B790" s="45">
        <v>45810</v>
      </c>
      <c r="C790" t="str">
        <f>PROPER(Table1[[#This Row],[Region]])</f>
        <v>North</v>
      </c>
      <c r="D790" t="str">
        <f>PROPER(Table1[[#This Row],[Product Category]])</f>
        <v>Groceries</v>
      </c>
      <c r="E790">
        <f>ROUND(Table1[[#This Row],[Sales Amount]],1)</f>
        <v>3241.9</v>
      </c>
      <c r="F790">
        <f>Table1[[#This Row],[Quantity Sold]]</f>
        <v>25</v>
      </c>
      <c r="G790">
        <f>Table1[[#This Row],[Discount (%)]]</f>
        <v>44</v>
      </c>
      <c r="H790">
        <f>Table1[[#This Row],[Profit]]</f>
        <v>120.21</v>
      </c>
      <c r="I790">
        <f>Table24610[[#This Row],[profit]]/Table24610[[#This Row],[Sales Amount]]</f>
        <v>3.7080107344458491E-2</v>
      </c>
    </row>
    <row r="791" spans="1:9">
      <c r="A791" s="43" t="s">
        <v>789</v>
      </c>
      <c r="B791" s="45">
        <v>45811</v>
      </c>
      <c r="C791" t="str">
        <f>PROPER(Table1[[#This Row],[Region]])</f>
        <v>East</v>
      </c>
      <c r="D791" t="str">
        <f>PROPER(Table1[[#This Row],[Product Category]])</f>
        <v>Electronics</v>
      </c>
      <c r="E791">
        <f>ROUND(Table1[[#This Row],[Sales Amount]],1)</f>
        <v>4697.3</v>
      </c>
      <c r="F791">
        <f>Table1[[#This Row],[Quantity Sold]]</f>
        <v>41</v>
      </c>
      <c r="G791">
        <f>Table1[[#This Row],[Discount (%)]]</f>
        <v>49</v>
      </c>
      <c r="H791">
        <f>Table1[[#This Row],[Profit]]</f>
        <v>1686.33</v>
      </c>
      <c r="I791">
        <f>Table24610[[#This Row],[profit]]/Table24610[[#This Row],[Sales Amount]]</f>
        <v>0.35899985097822151</v>
      </c>
    </row>
    <row r="792" spans="1:9">
      <c r="A792" s="43" t="s">
        <v>790</v>
      </c>
      <c r="B792" s="45">
        <v>45812</v>
      </c>
      <c r="C792" t="str">
        <f>PROPER(Table1[[#This Row],[Region]])</f>
        <v>North</v>
      </c>
      <c r="D792" t="str">
        <f>PROPER(Table1[[#This Row],[Product Category]])</f>
        <v>Groceries</v>
      </c>
      <c r="E792">
        <f>ROUND(Table1[[#This Row],[Sales Amount]],1)</f>
        <v>2296.4</v>
      </c>
      <c r="F792">
        <f>Table1[[#This Row],[Quantity Sold]]</f>
        <v>18</v>
      </c>
      <c r="G792">
        <f>Table1[[#This Row],[Discount (%)]]</f>
        <v>9</v>
      </c>
      <c r="H792">
        <f>Table1[[#This Row],[Profit]]</f>
        <v>959.38</v>
      </c>
      <c r="I792">
        <f>Table24610[[#This Row],[profit]]/Table24610[[#This Row],[Sales Amount]]</f>
        <v>0.41777564884166518</v>
      </c>
    </row>
    <row r="793" spans="1:9">
      <c r="A793" s="43" t="s">
        <v>791</v>
      </c>
      <c r="B793" s="45">
        <v>45813</v>
      </c>
      <c r="C793" t="str">
        <f>PROPER(Table1[[#This Row],[Region]])</f>
        <v>East</v>
      </c>
      <c r="D793" t="str">
        <f>PROPER(Table1[[#This Row],[Product Category]])</f>
        <v>Groceries</v>
      </c>
      <c r="E793">
        <f>ROUND(Table1[[#This Row],[Sales Amount]],1)</f>
        <v>2708</v>
      </c>
      <c r="F793">
        <f>Table1[[#This Row],[Quantity Sold]]</f>
        <v>1</v>
      </c>
      <c r="G793">
        <f>Table1[[#This Row],[Discount (%)]]</f>
        <v>50</v>
      </c>
      <c r="H793">
        <f>Table1[[#This Row],[Profit]]</f>
        <v>768.51</v>
      </c>
      <c r="I793">
        <f>Table24610[[#This Row],[profit]]/Table24610[[#This Row],[Sales Amount]]</f>
        <v>0.28379246676514031</v>
      </c>
    </row>
    <row r="794" spans="1:9">
      <c r="A794" s="43" t="s">
        <v>792</v>
      </c>
      <c r="B794" s="45">
        <v>45814</v>
      </c>
      <c r="C794" t="str">
        <f>PROPER(Table1[[#This Row],[Region]])</f>
        <v>North</v>
      </c>
      <c r="D794" t="str">
        <f>PROPER(Table1[[#This Row],[Product Category]])</f>
        <v>Furniture</v>
      </c>
      <c r="E794">
        <f>ROUND(Table1[[#This Row],[Sales Amount]],1)</f>
        <v>2674.8</v>
      </c>
      <c r="F794">
        <f>Table1[[#This Row],[Quantity Sold]]</f>
        <v>30</v>
      </c>
      <c r="G794">
        <f>Table1[[#This Row],[Discount (%)]]</f>
        <v>30</v>
      </c>
      <c r="H794">
        <f>Table1[[#This Row],[Profit]]</f>
        <v>700.3</v>
      </c>
      <c r="I794">
        <f>Table24610[[#This Row],[profit]]/Table24610[[#This Row],[Sales Amount]]</f>
        <v>0.26181396739943169</v>
      </c>
    </row>
    <row r="795" spans="1:9">
      <c r="A795" s="43" t="s">
        <v>793</v>
      </c>
      <c r="B795" s="45">
        <v>45815</v>
      </c>
      <c r="C795" t="str">
        <f>PROPER(Table1[[#This Row],[Region]])</f>
        <v>West</v>
      </c>
      <c r="D795" t="str">
        <f>PROPER(Table1[[#This Row],[Product Category]])</f>
        <v>Groceries</v>
      </c>
      <c r="E795">
        <f>ROUND(Table1[[#This Row],[Sales Amount]],1)</f>
        <v>573.29999999999995</v>
      </c>
      <c r="F795">
        <f>Table1[[#This Row],[Quantity Sold]]</f>
        <v>22</v>
      </c>
      <c r="G795">
        <f>Table1[[#This Row],[Discount (%)]]</f>
        <v>12</v>
      </c>
      <c r="H795">
        <f>Table1[[#This Row],[Profit]]</f>
        <v>624.6</v>
      </c>
      <c r="I795">
        <f>Table24610[[#This Row],[profit]]/Table24610[[#This Row],[Sales Amount]]</f>
        <v>1.0894819466248038</v>
      </c>
    </row>
    <row r="796" spans="1:9">
      <c r="A796" s="43" t="s">
        <v>794</v>
      </c>
      <c r="B796" s="45">
        <v>45816</v>
      </c>
      <c r="C796" t="str">
        <f>PROPER(Table1[[#This Row],[Region]])</f>
        <v>South</v>
      </c>
      <c r="D796" t="str">
        <f>PROPER(Table1[[#This Row],[Product Category]])</f>
        <v>Groceries</v>
      </c>
      <c r="E796">
        <f>ROUND(Table1[[#This Row],[Sales Amount]],1)</f>
        <v>4504.8999999999996</v>
      </c>
      <c r="F796">
        <f>Table1[[#This Row],[Quantity Sold]]</f>
        <v>41</v>
      </c>
      <c r="G796">
        <f>Table1[[#This Row],[Discount (%)]]</f>
        <v>22</v>
      </c>
      <c r="H796">
        <f>Table1[[#This Row],[Profit]]</f>
        <v>1990.12</v>
      </c>
      <c r="I796">
        <f>Table24610[[#This Row],[profit]]/Table24610[[#This Row],[Sales Amount]]</f>
        <v>0.44176785278252573</v>
      </c>
    </row>
    <row r="797" spans="1:9">
      <c r="A797" s="43" t="s">
        <v>795</v>
      </c>
      <c r="B797" s="45">
        <v>45817</v>
      </c>
      <c r="C797" t="str">
        <f>PROPER(Table1[[#This Row],[Region]])</f>
        <v>North</v>
      </c>
      <c r="D797" t="str">
        <f>PROPER(Table1[[#This Row],[Product Category]])</f>
        <v>Clothing</v>
      </c>
      <c r="E797">
        <f>ROUND(Table1[[#This Row],[Sales Amount]],1)</f>
        <v>1030.3</v>
      </c>
      <c r="F797">
        <f>Table1[[#This Row],[Quantity Sold]]</f>
        <v>3</v>
      </c>
      <c r="G797">
        <f>Table1[[#This Row],[Discount (%)]]</f>
        <v>17</v>
      </c>
      <c r="H797">
        <f>Table1[[#This Row],[Profit]]</f>
        <v>1400.39</v>
      </c>
      <c r="I797">
        <f>Table24610[[#This Row],[profit]]/Table24610[[#This Row],[Sales Amount]]</f>
        <v>1.3592060564884016</v>
      </c>
    </row>
    <row r="798" spans="1:9">
      <c r="A798" s="43" t="s">
        <v>796</v>
      </c>
      <c r="B798" s="45">
        <v>45818</v>
      </c>
      <c r="C798" t="str">
        <f>PROPER(Table1[[#This Row],[Region]])</f>
        <v>South</v>
      </c>
      <c r="D798" t="str">
        <f>PROPER(Table1[[#This Row],[Product Category]])</f>
        <v>Clothing</v>
      </c>
      <c r="E798">
        <f>ROUND(Table1[[#This Row],[Sales Amount]],1)</f>
        <v>4703.6000000000004</v>
      </c>
      <c r="F798">
        <f>Table1[[#This Row],[Quantity Sold]]</f>
        <v>7</v>
      </c>
      <c r="G798">
        <f>Table1[[#This Row],[Discount (%)]]</f>
        <v>3</v>
      </c>
      <c r="H798">
        <f>Table1[[#This Row],[Profit]]</f>
        <v>757.91</v>
      </c>
      <c r="I798">
        <f>Table24610[[#This Row],[profit]]/Table24610[[#This Row],[Sales Amount]]</f>
        <v>0.16113402500212601</v>
      </c>
    </row>
    <row r="799" spans="1:9">
      <c r="A799" s="43" t="s">
        <v>797</v>
      </c>
      <c r="B799" s="45">
        <v>45819</v>
      </c>
      <c r="C799" t="str">
        <f>PROPER(Table1[[#This Row],[Region]])</f>
        <v>North</v>
      </c>
      <c r="D799" t="str">
        <f>PROPER(Table1[[#This Row],[Product Category]])</f>
        <v>Sports</v>
      </c>
      <c r="E799">
        <f>ROUND(Table1[[#This Row],[Sales Amount]],1)</f>
        <v>625.5</v>
      </c>
      <c r="F799">
        <f>Table1[[#This Row],[Quantity Sold]]</f>
        <v>35</v>
      </c>
      <c r="G799">
        <f>Table1[[#This Row],[Discount (%)]]</f>
        <v>22</v>
      </c>
      <c r="H799">
        <f>Table1[[#This Row],[Profit]]</f>
        <v>1692.13</v>
      </c>
      <c r="I799">
        <f>Table24610[[#This Row],[profit]]/Table24610[[#This Row],[Sales Amount]]</f>
        <v>2.7052438049560354</v>
      </c>
    </row>
    <row r="800" spans="1:9">
      <c r="A800" s="43" t="s">
        <v>798</v>
      </c>
      <c r="B800" s="45">
        <v>45820</v>
      </c>
      <c r="C800" t="str">
        <f>PROPER(Table1[[#This Row],[Region]])</f>
        <v>South</v>
      </c>
      <c r="D800" t="str">
        <f>PROPER(Table1[[#This Row],[Product Category]])</f>
        <v>Clothing</v>
      </c>
      <c r="E800">
        <f>ROUND(Table1[[#This Row],[Sales Amount]],1)</f>
        <v>441.2</v>
      </c>
      <c r="F800">
        <f>Table1[[#This Row],[Quantity Sold]]</f>
        <v>35</v>
      </c>
      <c r="G800">
        <f>Table1[[#This Row],[Discount (%)]]</f>
        <v>39</v>
      </c>
      <c r="H800">
        <f>Table1[[#This Row],[Profit]]</f>
        <v>1552.73</v>
      </c>
      <c r="I800">
        <f>Table24610[[#This Row],[profit]]/Table24610[[#This Row],[Sales Amount]]</f>
        <v>3.519333635539438</v>
      </c>
    </row>
    <row r="801" spans="1:9">
      <c r="A801" s="43" t="s">
        <v>799</v>
      </c>
      <c r="B801" s="45">
        <v>45821</v>
      </c>
      <c r="C801" t="str">
        <f>PROPER(Table1[[#This Row],[Region]])</f>
        <v>West</v>
      </c>
      <c r="D801" t="str">
        <f>PROPER(Table1[[#This Row],[Product Category]])</f>
        <v>Electronics</v>
      </c>
      <c r="E801">
        <f>ROUND(Table1[[#This Row],[Sales Amount]],1)</f>
        <v>4886.8999999999996</v>
      </c>
      <c r="F801">
        <f>Table1[[#This Row],[Quantity Sold]]</f>
        <v>43</v>
      </c>
      <c r="G801">
        <f>Table1[[#This Row],[Discount (%)]]</f>
        <v>35</v>
      </c>
      <c r="H801">
        <f>Table1[[#This Row],[Profit]]</f>
        <v>1856.72</v>
      </c>
      <c r="I801">
        <f>Table24610[[#This Row],[profit]]/Table24610[[#This Row],[Sales Amount]]</f>
        <v>0.37993820213223112</v>
      </c>
    </row>
    <row r="802" spans="1:9">
      <c r="A802" s="43" t="s">
        <v>800</v>
      </c>
      <c r="B802" s="45">
        <v>45822</v>
      </c>
      <c r="C802" t="str">
        <f>PROPER(Table1[[#This Row],[Region]])</f>
        <v>East</v>
      </c>
      <c r="D802" t="str">
        <f>PROPER(Table1[[#This Row],[Product Category]])</f>
        <v>Sports</v>
      </c>
      <c r="E802">
        <f>ROUND(Table1[[#This Row],[Sales Amount]],1)</f>
        <v>1684.4</v>
      </c>
      <c r="F802">
        <f>Table1[[#This Row],[Quantity Sold]]</f>
        <v>44</v>
      </c>
      <c r="G802">
        <f>Table1[[#This Row],[Discount (%)]]</f>
        <v>11</v>
      </c>
      <c r="H802">
        <f>Table1[[#This Row],[Profit]]</f>
        <v>524.86</v>
      </c>
      <c r="I802">
        <f>Table24610[[#This Row],[profit]]/Table24610[[#This Row],[Sales Amount]]</f>
        <v>0.3116005699358822</v>
      </c>
    </row>
    <row r="803" spans="1:9">
      <c r="A803" s="43" t="s">
        <v>801</v>
      </c>
      <c r="B803" s="45">
        <v>45823</v>
      </c>
      <c r="C803" t="str">
        <f>PROPER(Table1[[#This Row],[Region]])</f>
        <v>East</v>
      </c>
      <c r="D803" t="str">
        <f>PROPER(Table1[[#This Row],[Product Category]])</f>
        <v>Groceries</v>
      </c>
      <c r="E803">
        <f>ROUND(Table1[[#This Row],[Sales Amount]],1)</f>
        <v>4619.2</v>
      </c>
      <c r="F803">
        <f>Table1[[#This Row],[Quantity Sold]]</f>
        <v>16</v>
      </c>
      <c r="G803">
        <f>Table1[[#This Row],[Discount (%)]]</f>
        <v>29</v>
      </c>
      <c r="H803">
        <f>Table1[[#This Row],[Profit]]</f>
        <v>192.04</v>
      </c>
      <c r="I803">
        <f>Table24610[[#This Row],[profit]]/Table24610[[#This Row],[Sales Amount]]</f>
        <v>4.1574298579840664E-2</v>
      </c>
    </row>
    <row r="804" spans="1:9">
      <c r="A804" s="43" t="s">
        <v>802</v>
      </c>
      <c r="B804" s="45">
        <v>45824</v>
      </c>
      <c r="C804" t="str">
        <f>PROPER(Table1[[#This Row],[Region]])</f>
        <v>East</v>
      </c>
      <c r="D804" t="str">
        <f>PROPER(Table1[[#This Row],[Product Category]])</f>
        <v>Electronics</v>
      </c>
      <c r="E804">
        <f>ROUND(Table1[[#This Row],[Sales Amount]],1)</f>
        <v>562.79999999999995</v>
      </c>
      <c r="F804">
        <f>Table1[[#This Row],[Quantity Sold]]</f>
        <v>6</v>
      </c>
      <c r="G804">
        <f>Table1[[#This Row],[Discount (%)]]</f>
        <v>35</v>
      </c>
      <c r="H804">
        <f>Table1[[#This Row],[Profit]]</f>
        <v>1979.08</v>
      </c>
      <c r="I804">
        <f>Table24610[[#This Row],[profit]]/Table24610[[#This Row],[Sales Amount]]</f>
        <v>3.5164889836531628</v>
      </c>
    </row>
    <row r="805" spans="1:9">
      <c r="A805" s="43" t="s">
        <v>803</v>
      </c>
      <c r="B805" s="45">
        <v>45825</v>
      </c>
      <c r="C805" t="str">
        <f>PROPER(Table1[[#This Row],[Region]])</f>
        <v>South</v>
      </c>
      <c r="D805" t="str">
        <f>PROPER(Table1[[#This Row],[Product Category]])</f>
        <v>Groceries</v>
      </c>
      <c r="E805">
        <f>ROUND(Table1[[#This Row],[Sales Amount]],1)</f>
        <v>170.5</v>
      </c>
      <c r="F805">
        <f>Table1[[#This Row],[Quantity Sold]]</f>
        <v>13</v>
      </c>
      <c r="G805">
        <f>Table1[[#This Row],[Discount (%)]]</f>
        <v>49</v>
      </c>
      <c r="H805">
        <f>Table1[[#This Row],[Profit]]</f>
        <v>740.95</v>
      </c>
      <c r="I805">
        <f>Table24610[[#This Row],[profit]]/Table24610[[#This Row],[Sales Amount]]</f>
        <v>4.3457478005865102</v>
      </c>
    </row>
    <row r="806" spans="1:9">
      <c r="A806" s="43" t="s">
        <v>804</v>
      </c>
      <c r="B806" s="45">
        <v>45826</v>
      </c>
      <c r="C806" t="str">
        <f>PROPER(Table1[[#This Row],[Region]])</f>
        <v>East</v>
      </c>
      <c r="D806" t="str">
        <f>PROPER(Table1[[#This Row],[Product Category]])</f>
        <v>Furniture</v>
      </c>
      <c r="E806">
        <f>ROUND(Table1[[#This Row],[Sales Amount]],1)</f>
        <v>4718.8</v>
      </c>
      <c r="F806">
        <f>Table1[[#This Row],[Quantity Sold]]</f>
        <v>15</v>
      </c>
      <c r="G806">
        <f>Table1[[#This Row],[Discount (%)]]</f>
        <v>26</v>
      </c>
      <c r="H806">
        <f>Table1[[#This Row],[Profit]]</f>
        <v>1500.35</v>
      </c>
      <c r="I806">
        <f>Table24610[[#This Row],[profit]]/Table24610[[#This Row],[Sales Amount]]</f>
        <v>0.31795159786386368</v>
      </c>
    </row>
    <row r="807" spans="1:9">
      <c r="A807" s="43" t="s">
        <v>805</v>
      </c>
      <c r="B807" s="45">
        <v>45827</v>
      </c>
      <c r="C807" t="str">
        <f>PROPER(Table1[[#This Row],[Region]])</f>
        <v>North</v>
      </c>
      <c r="D807" t="str">
        <f>PROPER(Table1[[#This Row],[Product Category]])</f>
        <v>Sports</v>
      </c>
      <c r="E807">
        <f>ROUND(Table1[[#This Row],[Sales Amount]],1)</f>
        <v>4051.5</v>
      </c>
      <c r="F807">
        <f>Table1[[#This Row],[Quantity Sold]]</f>
        <v>9</v>
      </c>
      <c r="G807">
        <f>Table1[[#This Row],[Discount (%)]]</f>
        <v>3</v>
      </c>
      <c r="H807">
        <f>Table1[[#This Row],[Profit]]</f>
        <v>1690.46</v>
      </c>
      <c r="I807">
        <f>Table24610[[#This Row],[profit]]/Table24610[[#This Row],[Sales Amount]]</f>
        <v>0.41724299642107865</v>
      </c>
    </row>
    <row r="808" spans="1:9">
      <c r="A808" s="43" t="s">
        <v>806</v>
      </c>
      <c r="B808" s="45">
        <v>45828</v>
      </c>
      <c r="C808" t="str">
        <f>PROPER(Table1[[#This Row],[Region]])</f>
        <v>North</v>
      </c>
      <c r="D808" t="str">
        <f>PROPER(Table1[[#This Row],[Product Category]])</f>
        <v>Furniture</v>
      </c>
      <c r="E808">
        <f>ROUND(Table1[[#This Row],[Sales Amount]],1)</f>
        <v>4549.2</v>
      </c>
      <c r="F808">
        <f>Table1[[#This Row],[Quantity Sold]]</f>
        <v>49</v>
      </c>
      <c r="G808">
        <f>Table1[[#This Row],[Discount (%)]]</f>
        <v>29</v>
      </c>
      <c r="H808">
        <f>Table1[[#This Row],[Profit]]</f>
        <v>1186.3599999999999</v>
      </c>
      <c r="I808">
        <f>Table24610[[#This Row],[profit]]/Table24610[[#This Row],[Sales Amount]]</f>
        <v>0.26078431372549016</v>
      </c>
    </row>
    <row r="809" spans="1:9">
      <c r="A809" s="43" t="s">
        <v>807</v>
      </c>
      <c r="B809" s="45">
        <v>45829</v>
      </c>
      <c r="C809" t="str">
        <f>PROPER(Table1[[#This Row],[Region]])</f>
        <v>South</v>
      </c>
      <c r="D809" t="str">
        <f>PROPER(Table1[[#This Row],[Product Category]])</f>
        <v>Furniture</v>
      </c>
      <c r="E809">
        <f>ROUND(Table1[[#This Row],[Sales Amount]],1)</f>
        <v>2008.3</v>
      </c>
      <c r="F809">
        <f>Table1[[#This Row],[Quantity Sold]]</f>
        <v>26</v>
      </c>
      <c r="G809">
        <f>Table1[[#This Row],[Discount (%)]]</f>
        <v>4</v>
      </c>
      <c r="H809">
        <f>Table1[[#This Row],[Profit]]</f>
        <v>1993.55</v>
      </c>
      <c r="I809">
        <f>Table24610[[#This Row],[profit]]/Table24610[[#This Row],[Sales Amount]]</f>
        <v>0.99265547975900015</v>
      </c>
    </row>
    <row r="810" spans="1:9">
      <c r="A810" s="43" t="s">
        <v>808</v>
      </c>
      <c r="B810" s="45">
        <v>45830</v>
      </c>
      <c r="C810" t="str">
        <f>PROPER(Table1[[#This Row],[Region]])</f>
        <v>West</v>
      </c>
      <c r="D810" t="str">
        <f>PROPER(Table1[[#This Row],[Product Category]])</f>
        <v>Sports</v>
      </c>
      <c r="E810">
        <f>ROUND(Table1[[#This Row],[Sales Amount]],1)</f>
        <v>3422.9</v>
      </c>
      <c r="F810">
        <f>Table1[[#This Row],[Quantity Sold]]</f>
        <v>9</v>
      </c>
      <c r="G810">
        <f>Table1[[#This Row],[Discount (%)]]</f>
        <v>23</v>
      </c>
      <c r="H810">
        <f>Table1[[#This Row],[Profit]]</f>
        <v>1225.55</v>
      </c>
      <c r="I810">
        <f>Table24610[[#This Row],[profit]]/Table24610[[#This Row],[Sales Amount]]</f>
        <v>0.3580443483595781</v>
      </c>
    </row>
    <row r="811" spans="1:9">
      <c r="A811" s="43" t="s">
        <v>809</v>
      </c>
      <c r="B811" s="45">
        <v>45831</v>
      </c>
      <c r="C811" t="str">
        <f>PROPER(Table1[[#This Row],[Region]])</f>
        <v>West</v>
      </c>
      <c r="D811" t="str">
        <f>PROPER(Table1[[#This Row],[Product Category]])</f>
        <v>Electronics</v>
      </c>
      <c r="E811">
        <f>ROUND(Table1[[#This Row],[Sales Amount]],1)</f>
        <v>2176.6</v>
      </c>
      <c r="F811">
        <f>Table1[[#This Row],[Quantity Sold]]</f>
        <v>34</v>
      </c>
      <c r="G811">
        <f>Table1[[#This Row],[Discount (%)]]</f>
        <v>12</v>
      </c>
      <c r="H811">
        <f>Table1[[#This Row],[Profit]]</f>
        <v>1706.65</v>
      </c>
      <c r="I811">
        <f>Table24610[[#This Row],[profit]]/Table24610[[#This Row],[Sales Amount]]</f>
        <v>0.78408986492695032</v>
      </c>
    </row>
    <row r="812" spans="1:9">
      <c r="A812" s="43" t="s">
        <v>810</v>
      </c>
      <c r="B812" s="45">
        <v>45832</v>
      </c>
      <c r="C812" t="str">
        <f>PROPER(Table1[[#This Row],[Region]])</f>
        <v>North</v>
      </c>
      <c r="D812" t="str">
        <f>PROPER(Table1[[#This Row],[Product Category]])</f>
        <v>Clothing</v>
      </c>
      <c r="E812">
        <f>ROUND(Table1[[#This Row],[Sales Amount]],1)</f>
        <v>3686.6</v>
      </c>
      <c r="F812">
        <f>Table1[[#This Row],[Quantity Sold]]</f>
        <v>10</v>
      </c>
      <c r="G812">
        <f>Table1[[#This Row],[Discount (%)]]</f>
        <v>17</v>
      </c>
      <c r="H812">
        <f>Table1[[#This Row],[Profit]]</f>
        <v>1494.88</v>
      </c>
      <c r="I812">
        <f>Table24610[[#This Row],[profit]]/Table24610[[#This Row],[Sales Amount]]</f>
        <v>0.40549015352899692</v>
      </c>
    </row>
    <row r="813" spans="1:9">
      <c r="A813" s="43" t="s">
        <v>811</v>
      </c>
      <c r="B813" s="45">
        <v>45833</v>
      </c>
      <c r="C813" t="str">
        <f>PROPER(Table1[[#This Row],[Region]])</f>
        <v>East</v>
      </c>
      <c r="D813" t="str">
        <f>PROPER(Table1[[#This Row],[Product Category]])</f>
        <v>Furniture</v>
      </c>
      <c r="E813">
        <f>ROUND(Table1[[#This Row],[Sales Amount]],1)</f>
        <v>4013.5</v>
      </c>
      <c r="F813">
        <f>Table1[[#This Row],[Quantity Sold]]</f>
        <v>33</v>
      </c>
      <c r="G813">
        <f>Table1[[#This Row],[Discount (%)]]</f>
        <v>7</v>
      </c>
      <c r="H813">
        <f>Table1[[#This Row],[Profit]]</f>
        <v>114.35</v>
      </c>
      <c r="I813">
        <f>Table24610[[#This Row],[profit]]/Table24610[[#This Row],[Sales Amount]]</f>
        <v>2.8491341721689298E-2</v>
      </c>
    </row>
    <row r="814" spans="1:9">
      <c r="A814" s="43" t="s">
        <v>812</v>
      </c>
      <c r="B814" s="45">
        <v>45834</v>
      </c>
      <c r="C814" t="str">
        <f>PROPER(Table1[[#This Row],[Region]])</f>
        <v>North</v>
      </c>
      <c r="D814" t="str">
        <f>PROPER(Table1[[#This Row],[Product Category]])</f>
        <v>Electronics</v>
      </c>
      <c r="E814">
        <f>ROUND(Table1[[#This Row],[Sales Amount]],1)</f>
        <v>3772</v>
      </c>
      <c r="F814">
        <f>Table1[[#This Row],[Quantity Sold]]</f>
        <v>11</v>
      </c>
      <c r="G814">
        <f>Table1[[#This Row],[Discount (%)]]</f>
        <v>2</v>
      </c>
      <c r="H814">
        <f>Table1[[#This Row],[Profit]]</f>
        <v>373.85</v>
      </c>
      <c r="I814">
        <f>Table24610[[#This Row],[profit]]/Table24610[[#This Row],[Sales Amount]]</f>
        <v>9.911187698833511E-2</v>
      </c>
    </row>
    <row r="815" spans="1:9">
      <c r="A815" s="43" t="s">
        <v>813</v>
      </c>
      <c r="B815" s="45">
        <v>45835</v>
      </c>
      <c r="C815" t="str">
        <f>PROPER(Table1[[#This Row],[Region]])</f>
        <v>East</v>
      </c>
      <c r="D815" t="str">
        <f>PROPER(Table1[[#This Row],[Product Category]])</f>
        <v>Groceries</v>
      </c>
      <c r="E815">
        <f>ROUND(Table1[[#This Row],[Sales Amount]],1)</f>
        <v>4424.3</v>
      </c>
      <c r="F815">
        <f>Table1[[#This Row],[Quantity Sold]]</f>
        <v>39</v>
      </c>
      <c r="G815">
        <f>Table1[[#This Row],[Discount (%)]]</f>
        <v>33</v>
      </c>
      <c r="H815">
        <f>Table1[[#This Row],[Profit]]</f>
        <v>274.54000000000002</v>
      </c>
      <c r="I815">
        <f>Table24610[[#This Row],[profit]]/Table24610[[#This Row],[Sales Amount]]</f>
        <v>6.205275410799449E-2</v>
      </c>
    </row>
    <row r="816" spans="1:9">
      <c r="A816" s="43" t="s">
        <v>814</v>
      </c>
      <c r="B816" s="45">
        <v>45836</v>
      </c>
      <c r="C816" t="str">
        <f>PROPER(Table1[[#This Row],[Region]])</f>
        <v>North</v>
      </c>
      <c r="D816" t="str">
        <f>PROPER(Table1[[#This Row],[Product Category]])</f>
        <v>Clothing</v>
      </c>
      <c r="E816">
        <f>ROUND(Table1[[#This Row],[Sales Amount]],1)</f>
        <v>1091.4000000000001</v>
      </c>
      <c r="F816">
        <f>Table1[[#This Row],[Quantity Sold]]</f>
        <v>32</v>
      </c>
      <c r="G816">
        <f>Table1[[#This Row],[Discount (%)]]</f>
        <v>26</v>
      </c>
      <c r="H816">
        <f>Table1[[#This Row],[Profit]]</f>
        <v>1491.83</v>
      </c>
      <c r="I816">
        <f>Table24610[[#This Row],[profit]]/Table24610[[#This Row],[Sales Amount]]</f>
        <v>1.3668957302547184</v>
      </c>
    </row>
    <row r="817" spans="1:9">
      <c r="A817" s="43" t="s">
        <v>815</v>
      </c>
      <c r="B817" s="45">
        <v>45837</v>
      </c>
      <c r="C817" t="str">
        <f>PROPER(Table1[[#This Row],[Region]])</f>
        <v>East</v>
      </c>
      <c r="D817" t="str">
        <f>PROPER(Table1[[#This Row],[Product Category]])</f>
        <v>Groceries</v>
      </c>
      <c r="E817">
        <f>ROUND(Table1[[#This Row],[Sales Amount]],1)</f>
        <v>2865</v>
      </c>
      <c r="F817">
        <f>Table1[[#This Row],[Quantity Sold]]</f>
        <v>2</v>
      </c>
      <c r="G817">
        <f>Table1[[#This Row],[Discount (%)]]</f>
        <v>22</v>
      </c>
      <c r="H817">
        <f>Table1[[#This Row],[Profit]]</f>
        <v>1480.43</v>
      </c>
      <c r="I817">
        <f>Table24610[[#This Row],[profit]]/Table24610[[#This Row],[Sales Amount]]</f>
        <v>0.51672949389179756</v>
      </c>
    </row>
    <row r="818" spans="1:9">
      <c r="A818" s="43" t="s">
        <v>816</v>
      </c>
      <c r="B818" s="45">
        <v>45838</v>
      </c>
      <c r="C818" t="str">
        <f>PROPER(Table1[[#This Row],[Region]])</f>
        <v>South</v>
      </c>
      <c r="D818" t="str">
        <f>PROPER(Table1[[#This Row],[Product Category]])</f>
        <v>Sports</v>
      </c>
      <c r="E818">
        <f>ROUND(Table1[[#This Row],[Sales Amount]],1)</f>
        <v>945</v>
      </c>
      <c r="F818">
        <f>Table1[[#This Row],[Quantity Sold]]</f>
        <v>32</v>
      </c>
      <c r="G818">
        <f>Table1[[#This Row],[Discount (%)]]</f>
        <v>29</v>
      </c>
      <c r="H818">
        <f>Table1[[#This Row],[Profit]]</f>
        <v>590.91</v>
      </c>
      <c r="I818">
        <f>Table24610[[#This Row],[profit]]/Table24610[[#This Row],[Sales Amount]]</f>
        <v>0.62530158730158725</v>
      </c>
    </row>
    <row r="819" spans="1:9">
      <c r="A819" s="43" t="s">
        <v>817</v>
      </c>
      <c r="B819" s="45">
        <v>45839</v>
      </c>
      <c r="C819" t="str">
        <f>PROPER(Table1[[#This Row],[Region]])</f>
        <v>West</v>
      </c>
      <c r="D819" t="str">
        <f>PROPER(Table1[[#This Row],[Product Category]])</f>
        <v>Clothing</v>
      </c>
      <c r="E819">
        <f>ROUND(Table1[[#This Row],[Sales Amount]],1)</f>
        <v>2668.6</v>
      </c>
      <c r="F819">
        <f>Table1[[#This Row],[Quantity Sold]]</f>
        <v>10</v>
      </c>
      <c r="G819">
        <f>Table1[[#This Row],[Discount (%)]]</f>
        <v>41</v>
      </c>
      <c r="H819">
        <f>Table1[[#This Row],[Profit]]</f>
        <v>1673.95</v>
      </c>
      <c r="I819">
        <f>Table24610[[#This Row],[profit]]/Table24610[[#This Row],[Sales Amount]]</f>
        <v>0.62727647455594693</v>
      </c>
    </row>
    <row r="820" spans="1:9">
      <c r="A820" s="43" t="s">
        <v>818</v>
      </c>
      <c r="B820" s="45">
        <v>45840</v>
      </c>
      <c r="C820" t="str">
        <f>PROPER(Table1[[#This Row],[Region]])</f>
        <v>South</v>
      </c>
      <c r="D820" t="str">
        <f>PROPER(Table1[[#This Row],[Product Category]])</f>
        <v>Groceries</v>
      </c>
      <c r="E820">
        <f>ROUND(Table1[[#This Row],[Sales Amount]],1)</f>
        <v>3379.7</v>
      </c>
      <c r="F820">
        <f>Table1[[#This Row],[Quantity Sold]]</f>
        <v>22</v>
      </c>
      <c r="G820">
        <f>Table1[[#This Row],[Discount (%)]]</f>
        <v>33</v>
      </c>
      <c r="H820">
        <f>Table1[[#This Row],[Profit]]</f>
        <v>56.76</v>
      </c>
      <c r="I820">
        <f>Table24610[[#This Row],[profit]]/Table24610[[#This Row],[Sales Amount]]</f>
        <v>1.6794390034618457E-2</v>
      </c>
    </row>
    <row r="821" spans="1:9">
      <c r="A821" s="43" t="s">
        <v>819</v>
      </c>
      <c r="B821" s="45">
        <v>45841</v>
      </c>
      <c r="C821" t="str">
        <f>PROPER(Table1[[#This Row],[Region]])</f>
        <v>North</v>
      </c>
      <c r="D821" t="str">
        <f>PROPER(Table1[[#This Row],[Product Category]])</f>
        <v>Furniture</v>
      </c>
      <c r="E821">
        <f>ROUND(Table1[[#This Row],[Sales Amount]],1)</f>
        <v>1878.6</v>
      </c>
      <c r="F821">
        <f>Table1[[#This Row],[Quantity Sold]]</f>
        <v>16</v>
      </c>
      <c r="G821">
        <f>Table1[[#This Row],[Discount (%)]]</f>
        <v>39</v>
      </c>
      <c r="H821">
        <f>Table1[[#This Row],[Profit]]</f>
        <v>1303.4000000000001</v>
      </c>
      <c r="I821">
        <f>Table24610[[#This Row],[profit]]/Table24610[[#This Row],[Sales Amount]]</f>
        <v>0.69381454274459708</v>
      </c>
    </row>
    <row r="822" spans="1:9">
      <c r="A822" s="43" t="s">
        <v>820</v>
      </c>
      <c r="B822" s="45">
        <v>45842</v>
      </c>
      <c r="C822" t="str">
        <f>PROPER(Table1[[#This Row],[Region]])</f>
        <v>East</v>
      </c>
      <c r="D822" t="str">
        <f>PROPER(Table1[[#This Row],[Product Category]])</f>
        <v>Groceries</v>
      </c>
      <c r="E822">
        <f>ROUND(Table1[[#This Row],[Sales Amount]],1)</f>
        <v>4764.6000000000004</v>
      </c>
      <c r="F822">
        <f>Table1[[#This Row],[Quantity Sold]]</f>
        <v>8</v>
      </c>
      <c r="G822">
        <f>Table1[[#This Row],[Discount (%)]]</f>
        <v>43</v>
      </c>
      <c r="H822">
        <f>Table1[[#This Row],[Profit]]</f>
        <v>999.53</v>
      </c>
      <c r="I822">
        <f>Table24610[[#This Row],[profit]]/Table24610[[#This Row],[Sales Amount]]</f>
        <v>0.20978256306930276</v>
      </c>
    </row>
    <row r="823" spans="1:9">
      <c r="A823" s="43" t="s">
        <v>821</v>
      </c>
      <c r="B823" s="45">
        <v>45843</v>
      </c>
      <c r="C823" t="str">
        <f>PROPER(Table1[[#This Row],[Region]])</f>
        <v>West</v>
      </c>
      <c r="D823" t="str">
        <f>PROPER(Table1[[#This Row],[Product Category]])</f>
        <v>Furniture</v>
      </c>
      <c r="E823">
        <f>ROUND(Table1[[#This Row],[Sales Amount]],1)</f>
        <v>3950.2</v>
      </c>
      <c r="F823">
        <f>Table1[[#This Row],[Quantity Sold]]</f>
        <v>43</v>
      </c>
      <c r="G823">
        <f>Table1[[#This Row],[Discount (%)]]</f>
        <v>48</v>
      </c>
      <c r="H823">
        <f>Table1[[#This Row],[Profit]]</f>
        <v>1805.76</v>
      </c>
      <c r="I823">
        <f>Table24610[[#This Row],[profit]]/Table24610[[#This Row],[Sales Amount]]</f>
        <v>0.45713128449192447</v>
      </c>
    </row>
    <row r="824" spans="1:9">
      <c r="A824" s="43" t="s">
        <v>822</v>
      </c>
      <c r="B824" s="45">
        <v>45844</v>
      </c>
      <c r="C824" t="str">
        <f>PROPER(Table1[[#This Row],[Region]])</f>
        <v>West</v>
      </c>
      <c r="D824" t="str">
        <f>PROPER(Table1[[#This Row],[Product Category]])</f>
        <v>Furniture</v>
      </c>
      <c r="E824">
        <f>ROUND(Table1[[#This Row],[Sales Amount]],1)</f>
        <v>2558.6</v>
      </c>
      <c r="F824">
        <f>Table1[[#This Row],[Quantity Sold]]</f>
        <v>23</v>
      </c>
      <c r="G824">
        <f>Table1[[#This Row],[Discount (%)]]</f>
        <v>42</v>
      </c>
      <c r="H824">
        <f>Table1[[#This Row],[Profit]]</f>
        <v>878.34</v>
      </c>
      <c r="I824">
        <f>Table24610[[#This Row],[profit]]/Table24610[[#This Row],[Sales Amount]]</f>
        <v>0.34328929883530057</v>
      </c>
    </row>
    <row r="825" spans="1:9">
      <c r="A825" s="43" t="s">
        <v>823</v>
      </c>
      <c r="B825" s="45">
        <v>45845</v>
      </c>
      <c r="C825" t="str">
        <f>PROPER(Table1[[#This Row],[Region]])</f>
        <v>North</v>
      </c>
      <c r="D825" t="str">
        <f>PROPER(Table1[[#This Row],[Product Category]])</f>
        <v>Clothing</v>
      </c>
      <c r="E825">
        <f>ROUND(Table1[[#This Row],[Sales Amount]],1)</f>
        <v>2177.6999999999998</v>
      </c>
      <c r="F825">
        <f>Table1[[#This Row],[Quantity Sold]]</f>
        <v>1</v>
      </c>
      <c r="G825">
        <f>Table1[[#This Row],[Discount (%)]]</f>
        <v>11</v>
      </c>
      <c r="H825">
        <f>Table1[[#This Row],[Profit]]</f>
        <v>1068.29</v>
      </c>
      <c r="I825">
        <f>Table24610[[#This Row],[profit]]/Table24610[[#This Row],[Sales Amount]]</f>
        <v>0.49055884648941545</v>
      </c>
    </row>
    <row r="826" spans="1:9">
      <c r="A826" s="43" t="s">
        <v>824</v>
      </c>
      <c r="B826" s="45">
        <v>45846</v>
      </c>
      <c r="C826" t="str">
        <f>PROPER(Table1[[#This Row],[Region]])</f>
        <v>North</v>
      </c>
      <c r="D826" t="str">
        <f>PROPER(Table1[[#This Row],[Product Category]])</f>
        <v>Electronics</v>
      </c>
      <c r="E826">
        <f>ROUND(Table1[[#This Row],[Sales Amount]],1)</f>
        <v>2934.8</v>
      </c>
      <c r="F826">
        <f>Table1[[#This Row],[Quantity Sold]]</f>
        <v>15</v>
      </c>
      <c r="G826">
        <f>Table1[[#This Row],[Discount (%)]]</f>
        <v>18</v>
      </c>
      <c r="H826">
        <f>Table1[[#This Row],[Profit]]</f>
        <v>300.43</v>
      </c>
      <c r="I826">
        <f>Table24610[[#This Row],[profit]]/Table24610[[#This Row],[Sales Amount]]</f>
        <v>0.1023681341147608</v>
      </c>
    </row>
    <row r="827" spans="1:9">
      <c r="A827" s="43" t="s">
        <v>825</v>
      </c>
      <c r="B827" s="45">
        <v>45847</v>
      </c>
      <c r="C827" t="str">
        <f>PROPER(Table1[[#This Row],[Region]])</f>
        <v>North</v>
      </c>
      <c r="D827" t="str">
        <f>PROPER(Table1[[#This Row],[Product Category]])</f>
        <v>Sports</v>
      </c>
      <c r="E827">
        <f>ROUND(Table1[[#This Row],[Sales Amount]],1)</f>
        <v>2745.4</v>
      </c>
      <c r="F827">
        <f>Table1[[#This Row],[Quantity Sold]]</f>
        <v>44</v>
      </c>
      <c r="G827">
        <f>Table1[[#This Row],[Discount (%)]]</f>
        <v>1</v>
      </c>
      <c r="H827">
        <f>Table1[[#This Row],[Profit]]</f>
        <v>1568.88</v>
      </c>
      <c r="I827">
        <f>Table24610[[#This Row],[profit]]/Table24610[[#This Row],[Sales Amount]]</f>
        <v>0.57145771108035259</v>
      </c>
    </row>
    <row r="828" spans="1:9">
      <c r="A828" s="43" t="s">
        <v>826</v>
      </c>
      <c r="B828" s="45">
        <v>45848</v>
      </c>
      <c r="C828" t="str">
        <f>PROPER(Table1[[#This Row],[Region]])</f>
        <v>West</v>
      </c>
      <c r="D828" t="str">
        <f>PROPER(Table1[[#This Row],[Product Category]])</f>
        <v>Groceries</v>
      </c>
      <c r="E828">
        <f>ROUND(Table1[[#This Row],[Sales Amount]],1)</f>
        <v>2859.1</v>
      </c>
      <c r="F828">
        <f>Table1[[#This Row],[Quantity Sold]]</f>
        <v>40</v>
      </c>
      <c r="G828">
        <f>Table1[[#This Row],[Discount (%)]]</f>
        <v>29</v>
      </c>
      <c r="H828">
        <f>Table1[[#This Row],[Profit]]</f>
        <v>568</v>
      </c>
      <c r="I828">
        <f>Table24610[[#This Row],[profit]]/Table24610[[#This Row],[Sales Amount]]</f>
        <v>0.19866391521807564</v>
      </c>
    </row>
    <row r="829" spans="1:9">
      <c r="A829" s="43" t="s">
        <v>827</v>
      </c>
      <c r="B829" s="45">
        <v>45849</v>
      </c>
      <c r="C829" t="str">
        <f>PROPER(Table1[[#This Row],[Region]])</f>
        <v>North</v>
      </c>
      <c r="D829" t="str">
        <f>PROPER(Table1[[#This Row],[Product Category]])</f>
        <v>Furniture</v>
      </c>
      <c r="E829">
        <f>ROUND(Table1[[#This Row],[Sales Amount]],1)</f>
        <v>3305.2</v>
      </c>
      <c r="F829">
        <f>Table1[[#This Row],[Quantity Sold]]</f>
        <v>42</v>
      </c>
      <c r="G829">
        <f>Table1[[#This Row],[Discount (%)]]</f>
        <v>28</v>
      </c>
      <c r="H829">
        <f>Table1[[#This Row],[Profit]]</f>
        <v>1931.74</v>
      </c>
      <c r="I829">
        <f>Table24610[[#This Row],[profit]]/Table24610[[#This Row],[Sales Amount]]</f>
        <v>0.58445479849933446</v>
      </c>
    </row>
    <row r="830" spans="1:9">
      <c r="A830" s="43" t="s">
        <v>828</v>
      </c>
      <c r="B830" s="45">
        <v>45850</v>
      </c>
      <c r="C830" t="str">
        <f>PROPER(Table1[[#This Row],[Region]])</f>
        <v>West</v>
      </c>
      <c r="D830" t="str">
        <f>PROPER(Table1[[#This Row],[Product Category]])</f>
        <v>Sports</v>
      </c>
      <c r="E830">
        <f>ROUND(Table1[[#This Row],[Sales Amount]],1)</f>
        <v>2827.8</v>
      </c>
      <c r="F830">
        <f>Table1[[#This Row],[Quantity Sold]]</f>
        <v>46</v>
      </c>
      <c r="G830">
        <f>Table1[[#This Row],[Discount (%)]]</f>
        <v>31</v>
      </c>
      <c r="H830">
        <f>Table1[[#This Row],[Profit]]</f>
        <v>1584.93</v>
      </c>
      <c r="I830">
        <f>Table24610[[#This Row],[profit]]/Table24610[[#This Row],[Sales Amount]]</f>
        <v>0.56048164650965415</v>
      </c>
    </row>
    <row r="831" spans="1:9">
      <c r="A831" s="43" t="s">
        <v>829</v>
      </c>
      <c r="B831" s="45">
        <v>45851</v>
      </c>
      <c r="C831" t="str">
        <f>PROPER(Table1[[#This Row],[Region]])</f>
        <v>West</v>
      </c>
      <c r="D831" t="str">
        <f>PROPER(Table1[[#This Row],[Product Category]])</f>
        <v>Groceries</v>
      </c>
      <c r="E831">
        <f>ROUND(Table1[[#This Row],[Sales Amount]],1)</f>
        <v>3480.9</v>
      </c>
      <c r="F831">
        <f>Table1[[#This Row],[Quantity Sold]]</f>
        <v>41</v>
      </c>
      <c r="G831">
        <f>Table1[[#This Row],[Discount (%)]]</f>
        <v>24</v>
      </c>
      <c r="H831">
        <f>Table1[[#This Row],[Profit]]</f>
        <v>1849.09</v>
      </c>
      <c r="I831">
        <f>Table24610[[#This Row],[profit]]/Table24610[[#This Row],[Sales Amount]]</f>
        <v>0.53121031917032946</v>
      </c>
    </row>
    <row r="832" spans="1:9">
      <c r="A832" s="43" t="s">
        <v>830</v>
      </c>
      <c r="B832" s="45">
        <v>45852</v>
      </c>
      <c r="C832" t="str">
        <f>PROPER(Table1[[#This Row],[Region]])</f>
        <v>South</v>
      </c>
      <c r="D832" t="str">
        <f>PROPER(Table1[[#This Row],[Product Category]])</f>
        <v>Clothing</v>
      </c>
      <c r="E832">
        <f>ROUND(Table1[[#This Row],[Sales Amount]],1)</f>
        <v>4247.6000000000004</v>
      </c>
      <c r="F832">
        <f>Table1[[#This Row],[Quantity Sold]]</f>
        <v>44</v>
      </c>
      <c r="G832">
        <f>Table1[[#This Row],[Discount (%)]]</f>
        <v>12</v>
      </c>
      <c r="H832">
        <f>Table1[[#This Row],[Profit]]</f>
        <v>1609.05</v>
      </c>
      <c r="I832">
        <f>Table24610[[#This Row],[profit]]/Table24610[[#This Row],[Sales Amount]]</f>
        <v>0.37881391844806472</v>
      </c>
    </row>
    <row r="833" spans="1:9">
      <c r="A833" s="43">
        <v>84329757</v>
      </c>
      <c r="B833" s="45">
        <v>45853</v>
      </c>
      <c r="C833" t="str">
        <f>PROPER(Table1[[#This Row],[Region]])</f>
        <v>North</v>
      </c>
      <c r="D833" t="str">
        <f>PROPER(Table1[[#This Row],[Product Category]])</f>
        <v>Electronics</v>
      </c>
      <c r="E833">
        <f>ROUND(Table1[[#This Row],[Sales Amount]],1)</f>
        <v>3825.6</v>
      </c>
      <c r="F833">
        <f>Table1[[#This Row],[Quantity Sold]]</f>
        <v>47</v>
      </c>
      <c r="G833">
        <f>Table1[[#This Row],[Discount (%)]]</f>
        <v>32</v>
      </c>
      <c r="H833">
        <f>Table1[[#This Row],[Profit]]</f>
        <v>681.35</v>
      </c>
      <c r="I833">
        <f>Table24610[[#This Row],[profit]]/Table24610[[#This Row],[Sales Amount]]</f>
        <v>0.17810278126306986</v>
      </c>
    </row>
    <row r="834" spans="1:9">
      <c r="A834" s="43" t="s">
        <v>831</v>
      </c>
      <c r="B834" s="45">
        <v>45854</v>
      </c>
      <c r="C834" t="str">
        <f>PROPER(Table1[[#This Row],[Region]])</f>
        <v>East</v>
      </c>
      <c r="D834" t="str">
        <f>PROPER(Table1[[#This Row],[Product Category]])</f>
        <v>Clothing</v>
      </c>
      <c r="E834">
        <f>ROUND(Table1[[#This Row],[Sales Amount]],1)</f>
        <v>1973.5</v>
      </c>
      <c r="F834">
        <f>Table1[[#This Row],[Quantity Sold]]</f>
        <v>29</v>
      </c>
      <c r="G834">
        <f>Table1[[#This Row],[Discount (%)]]</f>
        <v>4</v>
      </c>
      <c r="H834">
        <f>Table1[[#This Row],[Profit]]</f>
        <v>791.29</v>
      </c>
      <c r="I834">
        <f>Table24610[[#This Row],[profit]]/Table24610[[#This Row],[Sales Amount]]</f>
        <v>0.40095768938434251</v>
      </c>
    </row>
    <row r="835" spans="1:9">
      <c r="A835" s="43" t="s">
        <v>832</v>
      </c>
      <c r="B835" s="45">
        <v>45855</v>
      </c>
      <c r="C835" t="str">
        <f>PROPER(Table1[[#This Row],[Region]])</f>
        <v>North</v>
      </c>
      <c r="D835" t="str">
        <f>PROPER(Table1[[#This Row],[Product Category]])</f>
        <v>Sports</v>
      </c>
      <c r="E835">
        <f>ROUND(Table1[[#This Row],[Sales Amount]],1)</f>
        <v>3923.1</v>
      </c>
      <c r="F835">
        <f>Table1[[#This Row],[Quantity Sold]]</f>
        <v>4</v>
      </c>
      <c r="G835">
        <f>Table1[[#This Row],[Discount (%)]]</f>
        <v>29</v>
      </c>
      <c r="H835">
        <f>Table1[[#This Row],[Profit]]</f>
        <v>1835.57</v>
      </c>
      <c r="I835">
        <f>Table24610[[#This Row],[profit]]/Table24610[[#This Row],[Sales Amount]]</f>
        <v>0.46788763987662818</v>
      </c>
    </row>
    <row r="836" spans="1:9">
      <c r="A836" s="43" t="s">
        <v>833</v>
      </c>
      <c r="B836" s="45">
        <v>45856</v>
      </c>
      <c r="C836" t="str">
        <f>PROPER(Table1[[#This Row],[Region]])</f>
        <v>East</v>
      </c>
      <c r="D836" t="str">
        <f>PROPER(Table1[[#This Row],[Product Category]])</f>
        <v>Groceries</v>
      </c>
      <c r="E836">
        <f>ROUND(Table1[[#This Row],[Sales Amount]],1)</f>
        <v>3173.4</v>
      </c>
      <c r="F836">
        <f>Table1[[#This Row],[Quantity Sold]]</f>
        <v>25</v>
      </c>
      <c r="G836">
        <f>Table1[[#This Row],[Discount (%)]]</f>
        <v>4</v>
      </c>
      <c r="H836">
        <f>Table1[[#This Row],[Profit]]</f>
        <v>1853.29</v>
      </c>
      <c r="I836">
        <f>Table24610[[#This Row],[profit]]/Table24610[[#This Row],[Sales Amount]]</f>
        <v>0.58400768891409838</v>
      </c>
    </row>
    <row r="837" spans="1:9">
      <c r="A837" s="43" t="s">
        <v>834</v>
      </c>
      <c r="B837" s="45">
        <v>45857</v>
      </c>
      <c r="C837" t="str">
        <f>PROPER(Table1[[#This Row],[Region]])</f>
        <v>North</v>
      </c>
      <c r="D837" t="str">
        <f>PROPER(Table1[[#This Row],[Product Category]])</f>
        <v>Furniture</v>
      </c>
      <c r="E837">
        <f>ROUND(Table1[[#This Row],[Sales Amount]],1)</f>
        <v>1198.4000000000001</v>
      </c>
      <c r="F837">
        <f>Table1[[#This Row],[Quantity Sold]]</f>
        <v>24</v>
      </c>
      <c r="G837">
        <f>Table1[[#This Row],[Discount (%)]]</f>
        <v>13</v>
      </c>
      <c r="H837">
        <f>Table1[[#This Row],[Profit]]</f>
        <v>1422.59</v>
      </c>
      <c r="I837">
        <f>Table24610[[#This Row],[profit]]/Table24610[[#This Row],[Sales Amount]]</f>
        <v>1.1870744325767688</v>
      </c>
    </row>
    <row r="838" spans="1:9">
      <c r="A838" s="43" t="s">
        <v>835</v>
      </c>
      <c r="B838" s="45">
        <v>45858</v>
      </c>
      <c r="C838" t="str">
        <f>PROPER(Table1[[#This Row],[Region]])</f>
        <v>East</v>
      </c>
      <c r="D838" t="str">
        <f>PROPER(Table1[[#This Row],[Product Category]])</f>
        <v>Electronics</v>
      </c>
      <c r="E838">
        <f>ROUND(Table1[[#This Row],[Sales Amount]],1)</f>
        <v>610.5</v>
      </c>
      <c r="F838">
        <f>Table1[[#This Row],[Quantity Sold]]</f>
        <v>27</v>
      </c>
      <c r="G838">
        <f>Table1[[#This Row],[Discount (%)]]</f>
        <v>9</v>
      </c>
      <c r="H838">
        <f>Table1[[#This Row],[Profit]]</f>
        <v>1833.67</v>
      </c>
      <c r="I838">
        <f>Table24610[[#This Row],[profit]]/Table24610[[#This Row],[Sales Amount]]</f>
        <v>3.0035544635544635</v>
      </c>
    </row>
    <row r="839" spans="1:9">
      <c r="A839" s="43" t="s">
        <v>836</v>
      </c>
      <c r="B839" s="45">
        <v>45859</v>
      </c>
      <c r="C839" t="str">
        <f>PROPER(Table1[[#This Row],[Region]])</f>
        <v>North</v>
      </c>
      <c r="D839" t="str">
        <f>PROPER(Table1[[#This Row],[Product Category]])</f>
        <v>Clothing</v>
      </c>
      <c r="E839">
        <f>ROUND(Table1[[#This Row],[Sales Amount]],1)</f>
        <v>1101.9000000000001</v>
      </c>
      <c r="F839">
        <f>Table1[[#This Row],[Quantity Sold]]</f>
        <v>44</v>
      </c>
      <c r="G839">
        <f>Table1[[#This Row],[Discount (%)]]</f>
        <v>1</v>
      </c>
      <c r="H839">
        <f>Table1[[#This Row],[Profit]]</f>
        <v>673.23</v>
      </c>
      <c r="I839">
        <f>Table24610[[#This Row],[profit]]/Table24610[[#This Row],[Sales Amount]]</f>
        <v>0.61097195752790634</v>
      </c>
    </row>
    <row r="840" spans="1:9">
      <c r="A840" s="43" t="s">
        <v>837</v>
      </c>
      <c r="B840" s="45">
        <v>45860</v>
      </c>
      <c r="C840" t="str">
        <f>PROPER(Table1[[#This Row],[Region]])</f>
        <v>South</v>
      </c>
      <c r="D840" t="str">
        <f>PROPER(Table1[[#This Row],[Product Category]])</f>
        <v>Electronics</v>
      </c>
      <c r="E840">
        <f>ROUND(Table1[[#This Row],[Sales Amount]],1)</f>
        <v>1908.9</v>
      </c>
      <c r="F840">
        <f>Table1[[#This Row],[Quantity Sold]]</f>
        <v>8</v>
      </c>
      <c r="G840">
        <f>Table1[[#This Row],[Discount (%)]]</f>
        <v>3</v>
      </c>
      <c r="H840">
        <f>Table1[[#This Row],[Profit]]</f>
        <v>1555.86</v>
      </c>
      <c r="I840">
        <f>Table24610[[#This Row],[profit]]/Table24610[[#This Row],[Sales Amount]]</f>
        <v>0.81505579129341499</v>
      </c>
    </row>
    <row r="841" spans="1:9">
      <c r="A841" s="44">
        <v>9.9440000000000001E+80</v>
      </c>
      <c r="B841" s="45">
        <v>45861</v>
      </c>
      <c r="C841" t="str">
        <f>PROPER(Table1[[#This Row],[Region]])</f>
        <v>North</v>
      </c>
      <c r="D841" t="str">
        <f>PROPER(Table1[[#This Row],[Product Category]])</f>
        <v>Electronics</v>
      </c>
      <c r="E841">
        <f>ROUND(Table1[[#This Row],[Sales Amount]],1)</f>
        <v>1177.3</v>
      </c>
      <c r="F841">
        <f>Table1[[#This Row],[Quantity Sold]]</f>
        <v>23</v>
      </c>
      <c r="G841">
        <f>Table1[[#This Row],[Discount (%)]]</f>
        <v>30</v>
      </c>
      <c r="H841">
        <f>Table1[[#This Row],[Profit]]</f>
        <v>1827.85</v>
      </c>
      <c r="I841">
        <f>Table24610[[#This Row],[profit]]/Table24610[[#This Row],[Sales Amount]]</f>
        <v>1.5525779325575468</v>
      </c>
    </row>
    <row r="842" spans="1:9">
      <c r="A842" s="43" t="s">
        <v>838</v>
      </c>
      <c r="B842" s="45">
        <v>45862</v>
      </c>
      <c r="C842" t="str">
        <f>PROPER(Table1[[#This Row],[Region]])</f>
        <v>South</v>
      </c>
      <c r="D842" t="str">
        <f>PROPER(Table1[[#This Row],[Product Category]])</f>
        <v>Electronics</v>
      </c>
      <c r="E842">
        <f>ROUND(Table1[[#This Row],[Sales Amount]],1)</f>
        <v>577.9</v>
      </c>
      <c r="F842">
        <f>Table1[[#This Row],[Quantity Sold]]</f>
        <v>49</v>
      </c>
      <c r="G842">
        <f>Table1[[#This Row],[Discount (%)]]</f>
        <v>19</v>
      </c>
      <c r="H842">
        <f>Table1[[#This Row],[Profit]]</f>
        <v>267.72000000000003</v>
      </c>
      <c r="I842">
        <f>Table24610[[#This Row],[profit]]/Table24610[[#This Row],[Sales Amount]]</f>
        <v>0.46326354040491441</v>
      </c>
    </row>
    <row r="843" spans="1:9">
      <c r="A843" s="43" t="s">
        <v>839</v>
      </c>
      <c r="B843" s="45">
        <v>45863</v>
      </c>
      <c r="C843" t="str">
        <f>PROPER(Table1[[#This Row],[Region]])</f>
        <v>North</v>
      </c>
      <c r="D843" t="str">
        <f>PROPER(Table1[[#This Row],[Product Category]])</f>
        <v>Electronics</v>
      </c>
      <c r="E843">
        <f>ROUND(Table1[[#This Row],[Sales Amount]],1)</f>
        <v>1745.3</v>
      </c>
      <c r="F843">
        <f>Table1[[#This Row],[Quantity Sold]]</f>
        <v>42</v>
      </c>
      <c r="G843">
        <f>Table1[[#This Row],[Discount (%)]]</f>
        <v>20</v>
      </c>
      <c r="H843">
        <f>Table1[[#This Row],[Profit]]</f>
        <v>1616.6</v>
      </c>
      <c r="I843">
        <f>Table24610[[#This Row],[profit]]/Table24610[[#This Row],[Sales Amount]]</f>
        <v>0.9262590958574457</v>
      </c>
    </row>
    <row r="844" spans="1:9">
      <c r="A844" s="43" t="s">
        <v>840</v>
      </c>
      <c r="B844" s="45">
        <v>45864</v>
      </c>
      <c r="C844" t="str">
        <f>PROPER(Table1[[#This Row],[Region]])</f>
        <v>West</v>
      </c>
      <c r="D844" t="str">
        <f>PROPER(Table1[[#This Row],[Product Category]])</f>
        <v>Furniture</v>
      </c>
      <c r="E844">
        <f>ROUND(Table1[[#This Row],[Sales Amount]],1)</f>
        <v>674.6</v>
      </c>
      <c r="F844">
        <f>Table1[[#This Row],[Quantity Sold]]</f>
        <v>13</v>
      </c>
      <c r="G844">
        <f>Table1[[#This Row],[Discount (%)]]</f>
        <v>21</v>
      </c>
      <c r="H844">
        <f>Table1[[#This Row],[Profit]]</f>
        <v>1870.95</v>
      </c>
      <c r="I844">
        <f>Table24610[[#This Row],[profit]]/Table24610[[#This Row],[Sales Amount]]</f>
        <v>2.773421286688408</v>
      </c>
    </row>
    <row r="845" spans="1:9">
      <c r="A845" s="43" t="s">
        <v>841</v>
      </c>
      <c r="B845" s="45">
        <v>45865</v>
      </c>
      <c r="C845" t="str">
        <f>PROPER(Table1[[#This Row],[Region]])</f>
        <v>West</v>
      </c>
      <c r="D845" t="str">
        <f>PROPER(Table1[[#This Row],[Product Category]])</f>
        <v>Sports</v>
      </c>
      <c r="E845">
        <f>ROUND(Table1[[#This Row],[Sales Amount]],1)</f>
        <v>4196.1000000000004</v>
      </c>
      <c r="F845">
        <f>Table1[[#This Row],[Quantity Sold]]</f>
        <v>12</v>
      </c>
      <c r="G845">
        <f>Table1[[#This Row],[Discount (%)]]</f>
        <v>23</v>
      </c>
      <c r="H845">
        <f>Table1[[#This Row],[Profit]]</f>
        <v>1028.43</v>
      </c>
      <c r="I845">
        <f>Table24610[[#This Row],[profit]]/Table24610[[#This Row],[Sales Amount]]</f>
        <v>0.24509187102309288</v>
      </c>
    </row>
    <row r="846" spans="1:9">
      <c r="A846" s="43" t="s">
        <v>842</v>
      </c>
      <c r="B846" s="45">
        <v>45866</v>
      </c>
      <c r="C846" t="str">
        <f>PROPER(Table1[[#This Row],[Region]])</f>
        <v>East</v>
      </c>
      <c r="D846" t="str">
        <f>PROPER(Table1[[#This Row],[Product Category]])</f>
        <v>Electronics</v>
      </c>
      <c r="E846">
        <f>ROUND(Table1[[#This Row],[Sales Amount]],1)</f>
        <v>2394.1999999999998</v>
      </c>
      <c r="F846">
        <f>Table1[[#This Row],[Quantity Sold]]</f>
        <v>10</v>
      </c>
      <c r="G846">
        <f>Table1[[#This Row],[Discount (%)]]</f>
        <v>30</v>
      </c>
      <c r="H846">
        <f>Table1[[#This Row],[Profit]]</f>
        <v>1184.17</v>
      </c>
      <c r="I846">
        <f>Table24610[[#This Row],[profit]]/Table24610[[#This Row],[Sales Amount]]</f>
        <v>0.49459944866761346</v>
      </c>
    </row>
    <row r="847" spans="1:9">
      <c r="A847" s="43" t="s">
        <v>843</v>
      </c>
      <c r="B847" s="45">
        <v>45867</v>
      </c>
      <c r="C847" t="str">
        <f>PROPER(Table1[[#This Row],[Region]])</f>
        <v>South</v>
      </c>
      <c r="D847" t="str">
        <f>PROPER(Table1[[#This Row],[Product Category]])</f>
        <v>Clothing</v>
      </c>
      <c r="E847">
        <f>ROUND(Table1[[#This Row],[Sales Amount]],1)</f>
        <v>2646.2</v>
      </c>
      <c r="F847">
        <f>Table1[[#This Row],[Quantity Sold]]</f>
        <v>31</v>
      </c>
      <c r="G847">
        <f>Table1[[#This Row],[Discount (%)]]</f>
        <v>35</v>
      </c>
      <c r="H847">
        <f>Table1[[#This Row],[Profit]]</f>
        <v>1525.72</v>
      </c>
      <c r="I847">
        <f>Table24610[[#This Row],[profit]]/Table24610[[#This Row],[Sales Amount]]</f>
        <v>0.57657017610157968</v>
      </c>
    </row>
    <row r="848" spans="1:9">
      <c r="A848" s="43" t="s">
        <v>844</v>
      </c>
      <c r="B848" s="45">
        <v>45868</v>
      </c>
      <c r="C848" t="str">
        <f>PROPER(Table1[[#This Row],[Region]])</f>
        <v>West</v>
      </c>
      <c r="D848" t="str">
        <f>PROPER(Table1[[#This Row],[Product Category]])</f>
        <v>Electronics</v>
      </c>
      <c r="E848">
        <f>ROUND(Table1[[#This Row],[Sales Amount]],1)</f>
        <v>3225.4</v>
      </c>
      <c r="F848">
        <f>Table1[[#This Row],[Quantity Sold]]</f>
        <v>45</v>
      </c>
      <c r="G848">
        <f>Table1[[#This Row],[Discount (%)]]</f>
        <v>11</v>
      </c>
      <c r="H848">
        <f>Table1[[#This Row],[Profit]]</f>
        <v>1101.6199999999999</v>
      </c>
      <c r="I848">
        <f>Table24610[[#This Row],[profit]]/Table24610[[#This Row],[Sales Amount]]</f>
        <v>0.3415452346995721</v>
      </c>
    </row>
    <row r="849" spans="1:9">
      <c r="A849" s="43" t="s">
        <v>845</v>
      </c>
      <c r="B849" s="45">
        <v>45869</v>
      </c>
      <c r="C849" t="str">
        <f>PROPER(Table1[[#This Row],[Region]])</f>
        <v>East</v>
      </c>
      <c r="D849" t="str">
        <f>PROPER(Table1[[#This Row],[Product Category]])</f>
        <v>Sports</v>
      </c>
      <c r="E849">
        <f>ROUND(Table1[[#This Row],[Sales Amount]],1)</f>
        <v>3693.8</v>
      </c>
      <c r="F849">
        <f>Table1[[#This Row],[Quantity Sold]]</f>
        <v>18</v>
      </c>
      <c r="G849">
        <f>Table1[[#This Row],[Discount (%)]]</f>
        <v>32</v>
      </c>
      <c r="H849">
        <f>Table1[[#This Row],[Profit]]</f>
        <v>160.03</v>
      </c>
      <c r="I849">
        <f>Table24610[[#This Row],[profit]]/Table24610[[#This Row],[Sales Amount]]</f>
        <v>4.3323948237587305E-2</v>
      </c>
    </row>
    <row r="850" spans="1:9">
      <c r="A850" s="43" t="s">
        <v>846</v>
      </c>
      <c r="B850" s="45">
        <v>45870</v>
      </c>
      <c r="C850" t="str">
        <f>PROPER(Table1[[#This Row],[Region]])</f>
        <v>West</v>
      </c>
      <c r="D850" t="str">
        <f>PROPER(Table1[[#This Row],[Product Category]])</f>
        <v>Groceries</v>
      </c>
      <c r="E850">
        <f>ROUND(Table1[[#This Row],[Sales Amount]],1)</f>
        <v>4848.3999999999996</v>
      </c>
      <c r="F850">
        <f>Table1[[#This Row],[Quantity Sold]]</f>
        <v>47</v>
      </c>
      <c r="G850">
        <f>Table1[[#This Row],[Discount (%)]]</f>
        <v>7</v>
      </c>
      <c r="H850">
        <f>Table1[[#This Row],[Profit]]</f>
        <v>158.30000000000001</v>
      </c>
      <c r="I850">
        <f>Table24610[[#This Row],[profit]]/Table24610[[#This Row],[Sales Amount]]</f>
        <v>3.2649946374061552E-2</v>
      </c>
    </row>
    <row r="851" spans="1:9">
      <c r="A851" s="43" t="s">
        <v>847</v>
      </c>
      <c r="B851" s="45">
        <v>45871</v>
      </c>
      <c r="C851" t="str">
        <f>PROPER(Table1[[#This Row],[Region]])</f>
        <v>East</v>
      </c>
      <c r="D851" t="str">
        <f>PROPER(Table1[[#This Row],[Product Category]])</f>
        <v>Clothing</v>
      </c>
      <c r="E851">
        <f>ROUND(Table1[[#This Row],[Sales Amount]],1)</f>
        <v>2730.3</v>
      </c>
      <c r="F851">
        <f>Table1[[#This Row],[Quantity Sold]]</f>
        <v>4</v>
      </c>
      <c r="G851">
        <f>Table1[[#This Row],[Discount (%)]]</f>
        <v>19</v>
      </c>
      <c r="H851">
        <f>Table1[[#This Row],[Profit]]</f>
        <v>1713.66</v>
      </c>
      <c r="I851">
        <f>Table24610[[#This Row],[profit]]/Table24610[[#This Row],[Sales Amount]]</f>
        <v>0.627645313701791</v>
      </c>
    </row>
    <row r="852" spans="1:9">
      <c r="A852" s="43" t="s">
        <v>848</v>
      </c>
      <c r="B852" s="45">
        <v>45872</v>
      </c>
      <c r="C852" t="str">
        <f>PROPER(Table1[[#This Row],[Region]])</f>
        <v>North</v>
      </c>
      <c r="D852" t="str">
        <f>PROPER(Table1[[#This Row],[Product Category]])</f>
        <v>Sports</v>
      </c>
      <c r="E852">
        <f>ROUND(Table1[[#This Row],[Sales Amount]],1)</f>
        <v>4807.6000000000004</v>
      </c>
      <c r="F852">
        <f>Table1[[#This Row],[Quantity Sold]]</f>
        <v>21</v>
      </c>
      <c r="G852">
        <f>Table1[[#This Row],[Discount (%)]]</f>
        <v>16</v>
      </c>
      <c r="H852">
        <f>Table1[[#This Row],[Profit]]</f>
        <v>174.32</v>
      </c>
      <c r="I852">
        <f>Table24610[[#This Row],[profit]]/Table24610[[#This Row],[Sales Amount]]</f>
        <v>3.6259256177718607E-2</v>
      </c>
    </row>
    <row r="853" spans="1:9">
      <c r="A853" s="43" t="s">
        <v>849</v>
      </c>
      <c r="B853" s="45">
        <v>45873</v>
      </c>
      <c r="C853" t="str">
        <f>PROPER(Table1[[#This Row],[Region]])</f>
        <v>East</v>
      </c>
      <c r="D853" t="str">
        <f>PROPER(Table1[[#This Row],[Product Category]])</f>
        <v>Furniture</v>
      </c>
      <c r="E853">
        <f>ROUND(Table1[[#This Row],[Sales Amount]],1)</f>
        <v>974.2</v>
      </c>
      <c r="F853">
        <f>Table1[[#This Row],[Quantity Sold]]</f>
        <v>39</v>
      </c>
      <c r="G853">
        <f>Table1[[#This Row],[Discount (%)]]</f>
        <v>45</v>
      </c>
      <c r="H853">
        <f>Table1[[#This Row],[Profit]]</f>
        <v>1048.24</v>
      </c>
      <c r="I853">
        <f>Table24610[[#This Row],[profit]]/Table24610[[#This Row],[Sales Amount]]</f>
        <v>1.0760008211866146</v>
      </c>
    </row>
    <row r="854" spans="1:9">
      <c r="A854" s="43" t="s">
        <v>850</v>
      </c>
      <c r="B854" s="45">
        <v>45874</v>
      </c>
      <c r="C854" t="str">
        <f>PROPER(Table1[[#This Row],[Region]])</f>
        <v>East</v>
      </c>
      <c r="D854" t="str">
        <f>PROPER(Table1[[#This Row],[Product Category]])</f>
        <v>Furniture</v>
      </c>
      <c r="E854">
        <f>ROUND(Table1[[#This Row],[Sales Amount]],1)</f>
        <v>4592.7</v>
      </c>
      <c r="F854">
        <f>Table1[[#This Row],[Quantity Sold]]</f>
        <v>23</v>
      </c>
      <c r="G854">
        <f>Table1[[#This Row],[Discount (%)]]</f>
        <v>15</v>
      </c>
      <c r="H854">
        <f>Table1[[#This Row],[Profit]]</f>
        <v>469.37</v>
      </c>
      <c r="I854">
        <f>Table24610[[#This Row],[profit]]/Table24610[[#This Row],[Sales Amount]]</f>
        <v>0.1021991421168376</v>
      </c>
    </row>
    <row r="855" spans="1:9">
      <c r="A855" s="43" t="s">
        <v>851</v>
      </c>
      <c r="B855" s="45">
        <v>45875</v>
      </c>
      <c r="C855" t="str">
        <f>PROPER(Table1[[#This Row],[Region]])</f>
        <v>South</v>
      </c>
      <c r="D855" t="str">
        <f>PROPER(Table1[[#This Row],[Product Category]])</f>
        <v>Furniture</v>
      </c>
      <c r="E855">
        <f>ROUND(Table1[[#This Row],[Sales Amount]],1)</f>
        <v>1956.6</v>
      </c>
      <c r="F855">
        <f>Table1[[#This Row],[Quantity Sold]]</f>
        <v>8</v>
      </c>
      <c r="G855">
        <f>Table1[[#This Row],[Discount (%)]]</f>
        <v>19</v>
      </c>
      <c r="H855">
        <f>Table1[[#This Row],[Profit]]</f>
        <v>1850.2</v>
      </c>
      <c r="I855">
        <f>Table24610[[#This Row],[profit]]/Table24610[[#This Row],[Sales Amount]]</f>
        <v>0.94561995297965862</v>
      </c>
    </row>
    <row r="856" spans="1:9">
      <c r="A856" s="43" t="s">
        <v>852</v>
      </c>
      <c r="B856" s="45">
        <v>45876</v>
      </c>
      <c r="C856" t="str">
        <f>PROPER(Table1[[#This Row],[Region]])</f>
        <v>East</v>
      </c>
      <c r="D856" t="str">
        <f>PROPER(Table1[[#This Row],[Product Category]])</f>
        <v>Clothing</v>
      </c>
      <c r="E856">
        <f>ROUND(Table1[[#This Row],[Sales Amount]],1)</f>
        <v>4223.5</v>
      </c>
      <c r="F856">
        <f>Table1[[#This Row],[Quantity Sold]]</f>
        <v>13</v>
      </c>
      <c r="G856">
        <f>Table1[[#This Row],[Discount (%)]]</f>
        <v>0</v>
      </c>
      <c r="H856">
        <f>Table1[[#This Row],[Profit]]</f>
        <v>1080.68</v>
      </c>
      <c r="I856">
        <f>Table24610[[#This Row],[profit]]/Table24610[[#This Row],[Sales Amount]]</f>
        <v>0.25587309103823846</v>
      </c>
    </row>
    <row r="857" spans="1:9">
      <c r="A857" s="43" t="s">
        <v>853</v>
      </c>
      <c r="B857" s="45">
        <v>45877</v>
      </c>
      <c r="C857" t="str">
        <f>PROPER(Table1[[#This Row],[Region]])</f>
        <v>North</v>
      </c>
      <c r="D857" t="str">
        <f>PROPER(Table1[[#This Row],[Product Category]])</f>
        <v>Electronics</v>
      </c>
      <c r="E857">
        <f>ROUND(Table1[[#This Row],[Sales Amount]],1)</f>
        <v>4472.5</v>
      </c>
      <c r="F857">
        <f>Table1[[#This Row],[Quantity Sold]]</f>
        <v>16</v>
      </c>
      <c r="G857">
        <f>Table1[[#This Row],[Discount (%)]]</f>
        <v>11</v>
      </c>
      <c r="H857">
        <f>Table1[[#This Row],[Profit]]</f>
        <v>534.88</v>
      </c>
      <c r="I857">
        <f>Table24610[[#This Row],[profit]]/Table24610[[#This Row],[Sales Amount]]</f>
        <v>0.11959306875349357</v>
      </c>
    </row>
    <row r="858" spans="1:9">
      <c r="A858" s="43" t="s">
        <v>854</v>
      </c>
      <c r="B858" s="45">
        <v>45878</v>
      </c>
      <c r="C858" t="str">
        <f>PROPER(Table1[[#This Row],[Region]])</f>
        <v>East</v>
      </c>
      <c r="D858" t="str">
        <f>PROPER(Table1[[#This Row],[Product Category]])</f>
        <v>Sports</v>
      </c>
      <c r="E858">
        <f>ROUND(Table1[[#This Row],[Sales Amount]],1)</f>
        <v>2694.5</v>
      </c>
      <c r="F858">
        <f>Table1[[#This Row],[Quantity Sold]]</f>
        <v>19</v>
      </c>
      <c r="G858">
        <f>Table1[[#This Row],[Discount (%)]]</f>
        <v>21</v>
      </c>
      <c r="H858">
        <f>Table1[[#This Row],[Profit]]</f>
        <v>474.82</v>
      </c>
      <c r="I858">
        <f>Table24610[[#This Row],[profit]]/Table24610[[#This Row],[Sales Amount]]</f>
        <v>0.17621822230469475</v>
      </c>
    </row>
    <row r="859" spans="1:9">
      <c r="A859" s="43" t="s">
        <v>855</v>
      </c>
      <c r="B859" s="45">
        <v>45879</v>
      </c>
      <c r="C859" t="str">
        <f>PROPER(Table1[[#This Row],[Region]])</f>
        <v>South</v>
      </c>
      <c r="D859" t="str">
        <f>PROPER(Table1[[#This Row],[Product Category]])</f>
        <v>Groceries</v>
      </c>
      <c r="E859">
        <f>ROUND(Table1[[#This Row],[Sales Amount]],1)</f>
        <v>3850.1</v>
      </c>
      <c r="F859">
        <f>Table1[[#This Row],[Quantity Sold]]</f>
        <v>35</v>
      </c>
      <c r="G859">
        <f>Table1[[#This Row],[Discount (%)]]</f>
        <v>17</v>
      </c>
      <c r="H859">
        <f>Table1[[#This Row],[Profit]]</f>
        <v>1192.07</v>
      </c>
      <c r="I859">
        <f>Table24610[[#This Row],[profit]]/Table24610[[#This Row],[Sales Amount]]</f>
        <v>0.30962052933690032</v>
      </c>
    </row>
    <row r="860" spans="1:9">
      <c r="A860" s="43" t="s">
        <v>856</v>
      </c>
      <c r="B860" s="45">
        <v>45880</v>
      </c>
      <c r="C860" t="str">
        <f>PROPER(Table1[[#This Row],[Region]])</f>
        <v>North</v>
      </c>
      <c r="D860" t="str">
        <f>PROPER(Table1[[#This Row],[Product Category]])</f>
        <v>Sports</v>
      </c>
      <c r="E860">
        <f>ROUND(Table1[[#This Row],[Sales Amount]],1)</f>
        <v>1743.3</v>
      </c>
      <c r="F860">
        <f>Table1[[#This Row],[Quantity Sold]]</f>
        <v>33</v>
      </c>
      <c r="G860">
        <f>Table1[[#This Row],[Discount (%)]]</f>
        <v>22</v>
      </c>
      <c r="H860">
        <f>Table1[[#This Row],[Profit]]</f>
        <v>1108.52</v>
      </c>
      <c r="I860">
        <f>Table24610[[#This Row],[profit]]/Table24610[[#This Row],[Sales Amount]]</f>
        <v>0.63587449090804793</v>
      </c>
    </row>
    <row r="861" spans="1:9">
      <c r="A861" s="43" t="s">
        <v>857</v>
      </c>
      <c r="B861" s="45">
        <v>45881</v>
      </c>
      <c r="C861" t="str">
        <f>PROPER(Table1[[#This Row],[Region]])</f>
        <v>North</v>
      </c>
      <c r="D861" t="str">
        <f>PROPER(Table1[[#This Row],[Product Category]])</f>
        <v>Furniture</v>
      </c>
      <c r="E861">
        <f>ROUND(Table1[[#This Row],[Sales Amount]],1)</f>
        <v>1638.1</v>
      </c>
      <c r="F861">
        <f>Table1[[#This Row],[Quantity Sold]]</f>
        <v>7</v>
      </c>
      <c r="G861">
        <f>Table1[[#This Row],[Discount (%)]]</f>
        <v>13</v>
      </c>
      <c r="H861">
        <f>Table1[[#This Row],[Profit]]</f>
        <v>34.020000000000003</v>
      </c>
      <c r="I861">
        <f>Table24610[[#This Row],[profit]]/Table24610[[#This Row],[Sales Amount]]</f>
        <v>2.076796288382883E-2</v>
      </c>
    </row>
    <row r="862" spans="1:9">
      <c r="A862" s="43" t="s">
        <v>858</v>
      </c>
      <c r="B862" s="45">
        <v>45882</v>
      </c>
      <c r="C862" t="str">
        <f>PROPER(Table1[[#This Row],[Region]])</f>
        <v>North</v>
      </c>
      <c r="D862" t="str">
        <f>PROPER(Table1[[#This Row],[Product Category]])</f>
        <v>Electronics</v>
      </c>
      <c r="E862">
        <f>ROUND(Table1[[#This Row],[Sales Amount]],1)</f>
        <v>2209.1999999999998</v>
      </c>
      <c r="F862">
        <f>Table1[[#This Row],[Quantity Sold]]</f>
        <v>38</v>
      </c>
      <c r="G862">
        <f>Table1[[#This Row],[Discount (%)]]</f>
        <v>48</v>
      </c>
      <c r="H862">
        <f>Table1[[#This Row],[Profit]]</f>
        <v>346.98</v>
      </c>
      <c r="I862">
        <f>Table24610[[#This Row],[profit]]/Table24610[[#This Row],[Sales Amount]]</f>
        <v>0.15706137968495384</v>
      </c>
    </row>
    <row r="863" spans="1:9">
      <c r="A863" s="43" t="s">
        <v>859</v>
      </c>
      <c r="B863" s="45">
        <v>45883</v>
      </c>
      <c r="C863" t="str">
        <f>PROPER(Table1[[#This Row],[Region]])</f>
        <v>South</v>
      </c>
      <c r="D863" t="str">
        <f>PROPER(Table1[[#This Row],[Product Category]])</f>
        <v>Groceries</v>
      </c>
      <c r="E863">
        <f>ROUND(Table1[[#This Row],[Sales Amount]],1)</f>
        <v>887.5</v>
      </c>
      <c r="F863">
        <f>Table1[[#This Row],[Quantity Sold]]</f>
        <v>40</v>
      </c>
      <c r="G863">
        <f>Table1[[#This Row],[Discount (%)]]</f>
        <v>42</v>
      </c>
      <c r="H863">
        <f>Table1[[#This Row],[Profit]]</f>
        <v>986.59</v>
      </c>
      <c r="I863">
        <f>Table24610[[#This Row],[profit]]/Table24610[[#This Row],[Sales Amount]]</f>
        <v>1.1116507042253521</v>
      </c>
    </row>
    <row r="864" spans="1:9">
      <c r="A864" s="43" t="s">
        <v>860</v>
      </c>
      <c r="B864" s="45">
        <v>45884</v>
      </c>
      <c r="C864" t="str">
        <f>PROPER(Table1[[#This Row],[Region]])</f>
        <v>West</v>
      </c>
      <c r="D864" t="str">
        <f>PROPER(Table1[[#This Row],[Product Category]])</f>
        <v>Groceries</v>
      </c>
      <c r="E864">
        <f>ROUND(Table1[[#This Row],[Sales Amount]],1)</f>
        <v>2085.4</v>
      </c>
      <c r="F864">
        <f>Table1[[#This Row],[Quantity Sold]]</f>
        <v>30</v>
      </c>
      <c r="G864">
        <f>Table1[[#This Row],[Discount (%)]]</f>
        <v>47</v>
      </c>
      <c r="H864">
        <f>Table1[[#This Row],[Profit]]</f>
        <v>362.86</v>
      </c>
      <c r="I864">
        <f>Table24610[[#This Row],[profit]]/Table24610[[#This Row],[Sales Amount]]</f>
        <v>0.17400019180972476</v>
      </c>
    </row>
    <row r="865" spans="1:9">
      <c r="A865" s="43" t="s">
        <v>861</v>
      </c>
      <c r="B865" s="45">
        <v>45885</v>
      </c>
      <c r="C865" t="str">
        <f>PROPER(Table1[[#This Row],[Region]])</f>
        <v>East</v>
      </c>
      <c r="D865" t="str">
        <f>PROPER(Table1[[#This Row],[Product Category]])</f>
        <v>Furniture</v>
      </c>
      <c r="E865">
        <f>ROUND(Table1[[#This Row],[Sales Amount]],1)</f>
        <v>402.4</v>
      </c>
      <c r="F865">
        <f>Table1[[#This Row],[Quantity Sold]]</f>
        <v>37</v>
      </c>
      <c r="G865">
        <f>Table1[[#This Row],[Discount (%)]]</f>
        <v>36</v>
      </c>
      <c r="H865">
        <f>Table1[[#This Row],[Profit]]</f>
        <v>258.83</v>
      </c>
      <c r="I865">
        <f>Table24610[[#This Row],[profit]]/Table24610[[#This Row],[Sales Amount]]</f>
        <v>0.64321570576540754</v>
      </c>
    </row>
    <row r="866" spans="1:9">
      <c r="A866" s="43" t="s">
        <v>862</v>
      </c>
      <c r="B866" s="45">
        <v>45886</v>
      </c>
      <c r="C866" t="str">
        <f>PROPER(Table1[[#This Row],[Region]])</f>
        <v>West</v>
      </c>
      <c r="D866" t="str">
        <f>PROPER(Table1[[#This Row],[Product Category]])</f>
        <v>Clothing</v>
      </c>
      <c r="E866">
        <f>ROUND(Table1[[#This Row],[Sales Amount]],1)</f>
        <v>1783.5</v>
      </c>
      <c r="F866">
        <f>Table1[[#This Row],[Quantity Sold]]</f>
        <v>21</v>
      </c>
      <c r="G866">
        <f>Table1[[#This Row],[Discount (%)]]</f>
        <v>7</v>
      </c>
      <c r="H866">
        <f>Table1[[#This Row],[Profit]]</f>
        <v>1919.15</v>
      </c>
      <c r="I866">
        <f>Table24610[[#This Row],[profit]]/Table24610[[#This Row],[Sales Amount]]</f>
        <v>1.0760583123072611</v>
      </c>
    </row>
    <row r="867" spans="1:9">
      <c r="A867" s="43" t="s">
        <v>863</v>
      </c>
      <c r="B867" s="45">
        <v>45887</v>
      </c>
      <c r="C867" t="str">
        <f>PROPER(Table1[[#This Row],[Region]])</f>
        <v>East</v>
      </c>
      <c r="D867" t="str">
        <f>PROPER(Table1[[#This Row],[Product Category]])</f>
        <v>Electronics</v>
      </c>
      <c r="E867">
        <f>ROUND(Table1[[#This Row],[Sales Amount]],1)</f>
        <v>2738.1</v>
      </c>
      <c r="F867">
        <f>Table1[[#This Row],[Quantity Sold]]</f>
        <v>27</v>
      </c>
      <c r="G867">
        <f>Table1[[#This Row],[Discount (%)]]</f>
        <v>10</v>
      </c>
      <c r="H867">
        <f>Table1[[#This Row],[Profit]]</f>
        <v>1530.62</v>
      </c>
      <c r="I867">
        <f>Table24610[[#This Row],[profit]]/Table24610[[#This Row],[Sales Amount]]</f>
        <v>0.55900807129031083</v>
      </c>
    </row>
    <row r="868" spans="1:9">
      <c r="A868" s="43" t="s">
        <v>864</v>
      </c>
      <c r="B868" s="45">
        <v>45888</v>
      </c>
      <c r="C868" t="str">
        <f>PROPER(Table1[[#This Row],[Region]])</f>
        <v>East</v>
      </c>
      <c r="D868" t="str">
        <f>PROPER(Table1[[#This Row],[Product Category]])</f>
        <v>Furniture</v>
      </c>
      <c r="E868">
        <f>ROUND(Table1[[#This Row],[Sales Amount]],1)</f>
        <v>297.3</v>
      </c>
      <c r="F868">
        <f>Table1[[#This Row],[Quantity Sold]]</f>
        <v>3</v>
      </c>
      <c r="G868">
        <f>Table1[[#This Row],[Discount (%)]]</f>
        <v>40</v>
      </c>
      <c r="H868">
        <f>Table1[[#This Row],[Profit]]</f>
        <v>524.30999999999995</v>
      </c>
      <c r="I868">
        <f>Table24610[[#This Row],[profit]]/Table24610[[#This Row],[Sales Amount]]</f>
        <v>1.7635721493440966</v>
      </c>
    </row>
    <row r="869" spans="1:9">
      <c r="A869" s="43" t="s">
        <v>865</v>
      </c>
      <c r="B869" s="45">
        <v>45889</v>
      </c>
      <c r="C869" t="str">
        <f>PROPER(Table1[[#This Row],[Region]])</f>
        <v>South</v>
      </c>
      <c r="D869" t="str">
        <f>PROPER(Table1[[#This Row],[Product Category]])</f>
        <v>Electronics</v>
      </c>
      <c r="E869">
        <f>ROUND(Table1[[#This Row],[Sales Amount]],1)</f>
        <v>2587.9</v>
      </c>
      <c r="F869">
        <f>Table1[[#This Row],[Quantity Sold]]</f>
        <v>28</v>
      </c>
      <c r="G869">
        <f>Table1[[#This Row],[Discount (%)]]</f>
        <v>20</v>
      </c>
      <c r="H869">
        <f>Table1[[#This Row],[Profit]]</f>
        <v>747.37</v>
      </c>
      <c r="I869">
        <f>Table24610[[#This Row],[profit]]/Table24610[[#This Row],[Sales Amount]]</f>
        <v>0.28879400285946133</v>
      </c>
    </row>
    <row r="870" spans="1:9">
      <c r="A870" s="43">
        <v>17888688</v>
      </c>
      <c r="B870" s="45">
        <v>45890</v>
      </c>
      <c r="C870" t="str">
        <f>PROPER(Table1[[#This Row],[Region]])</f>
        <v>West</v>
      </c>
      <c r="D870" t="str">
        <f>PROPER(Table1[[#This Row],[Product Category]])</f>
        <v>Furniture</v>
      </c>
      <c r="E870">
        <f>ROUND(Table1[[#This Row],[Sales Amount]],1)</f>
        <v>109</v>
      </c>
      <c r="F870">
        <f>Table1[[#This Row],[Quantity Sold]]</f>
        <v>46</v>
      </c>
      <c r="G870">
        <f>Table1[[#This Row],[Discount (%)]]</f>
        <v>12</v>
      </c>
      <c r="H870">
        <f>Table1[[#This Row],[Profit]]</f>
        <v>691.24</v>
      </c>
      <c r="I870">
        <f>Table24610[[#This Row],[profit]]/Table24610[[#This Row],[Sales Amount]]</f>
        <v>6.341651376146789</v>
      </c>
    </row>
    <row r="871" spans="1:9">
      <c r="A871" s="43" t="s">
        <v>866</v>
      </c>
      <c r="B871" s="45">
        <v>45891</v>
      </c>
      <c r="C871" t="str">
        <f>PROPER(Table1[[#This Row],[Region]])</f>
        <v>East</v>
      </c>
      <c r="D871" t="str">
        <f>PROPER(Table1[[#This Row],[Product Category]])</f>
        <v>Furniture</v>
      </c>
      <c r="E871">
        <f>ROUND(Table1[[#This Row],[Sales Amount]],1)</f>
        <v>3294.7</v>
      </c>
      <c r="F871">
        <f>Table1[[#This Row],[Quantity Sold]]</f>
        <v>29</v>
      </c>
      <c r="G871">
        <f>Table1[[#This Row],[Discount (%)]]</f>
        <v>3</v>
      </c>
      <c r="H871">
        <f>Table1[[#This Row],[Profit]]</f>
        <v>1834.46</v>
      </c>
      <c r="I871">
        <f>Table24610[[#This Row],[profit]]/Table24610[[#This Row],[Sales Amount]]</f>
        <v>0.55679121012535293</v>
      </c>
    </row>
    <row r="872" spans="1:9">
      <c r="A872" s="43">
        <v>83640645</v>
      </c>
      <c r="B872" s="45">
        <v>45892</v>
      </c>
      <c r="C872" t="str">
        <f>PROPER(Table1[[#This Row],[Region]])</f>
        <v>West</v>
      </c>
      <c r="D872" t="str">
        <f>PROPER(Table1[[#This Row],[Product Category]])</f>
        <v>Furniture</v>
      </c>
      <c r="E872">
        <f>ROUND(Table1[[#This Row],[Sales Amount]],1)</f>
        <v>1076.3</v>
      </c>
      <c r="F872">
        <f>Table1[[#This Row],[Quantity Sold]]</f>
        <v>42</v>
      </c>
      <c r="G872">
        <f>Table1[[#This Row],[Discount (%)]]</f>
        <v>37</v>
      </c>
      <c r="H872">
        <f>Table1[[#This Row],[Profit]]</f>
        <v>679.55</v>
      </c>
      <c r="I872">
        <f>Table24610[[#This Row],[profit]]/Table24610[[#This Row],[Sales Amount]]</f>
        <v>0.63137601040602065</v>
      </c>
    </row>
    <row r="873" spans="1:9">
      <c r="A873" s="43" t="s">
        <v>867</v>
      </c>
      <c r="B873" s="45">
        <v>45893</v>
      </c>
      <c r="C873" t="str">
        <f>PROPER(Table1[[#This Row],[Region]])</f>
        <v>South</v>
      </c>
      <c r="D873" t="str">
        <f>PROPER(Table1[[#This Row],[Product Category]])</f>
        <v>Furniture</v>
      </c>
      <c r="E873">
        <f>ROUND(Table1[[#This Row],[Sales Amount]],1)</f>
        <v>1336.8</v>
      </c>
      <c r="F873">
        <f>Table1[[#This Row],[Quantity Sold]]</f>
        <v>32</v>
      </c>
      <c r="G873">
        <f>Table1[[#This Row],[Discount (%)]]</f>
        <v>14</v>
      </c>
      <c r="H873">
        <f>Table1[[#This Row],[Profit]]</f>
        <v>47.56</v>
      </c>
      <c r="I873">
        <f>Table24610[[#This Row],[profit]]/Table24610[[#This Row],[Sales Amount]]</f>
        <v>3.5577498503889887E-2</v>
      </c>
    </row>
    <row r="874" spans="1:9">
      <c r="A874" s="43" t="s">
        <v>868</v>
      </c>
      <c r="B874" s="45">
        <v>45894</v>
      </c>
      <c r="C874" t="str">
        <f>PROPER(Table1[[#This Row],[Region]])</f>
        <v>East</v>
      </c>
      <c r="D874" t="str">
        <f>PROPER(Table1[[#This Row],[Product Category]])</f>
        <v>Clothing</v>
      </c>
      <c r="E874">
        <f>ROUND(Table1[[#This Row],[Sales Amount]],1)</f>
        <v>4895.3</v>
      </c>
      <c r="F874">
        <f>Table1[[#This Row],[Quantity Sold]]</f>
        <v>14</v>
      </c>
      <c r="G874">
        <f>Table1[[#This Row],[Discount (%)]]</f>
        <v>17</v>
      </c>
      <c r="H874">
        <f>Table1[[#This Row],[Profit]]</f>
        <v>1821.84</v>
      </c>
      <c r="I874">
        <f>Table24610[[#This Row],[profit]]/Table24610[[#This Row],[Sales Amount]]</f>
        <v>0.37216105243805281</v>
      </c>
    </row>
    <row r="875" spans="1:9">
      <c r="A875" s="43" t="s">
        <v>869</v>
      </c>
      <c r="B875" s="45">
        <v>45895</v>
      </c>
      <c r="C875" t="str">
        <f>PROPER(Table1[[#This Row],[Region]])</f>
        <v>East</v>
      </c>
      <c r="D875" t="str">
        <f>PROPER(Table1[[#This Row],[Product Category]])</f>
        <v>Clothing</v>
      </c>
      <c r="E875">
        <f>ROUND(Table1[[#This Row],[Sales Amount]],1)</f>
        <v>3580.6</v>
      </c>
      <c r="F875">
        <f>Table1[[#This Row],[Quantity Sold]]</f>
        <v>30</v>
      </c>
      <c r="G875">
        <f>Table1[[#This Row],[Discount (%)]]</f>
        <v>12</v>
      </c>
      <c r="H875">
        <f>Table1[[#This Row],[Profit]]</f>
        <v>904.3</v>
      </c>
      <c r="I875">
        <f>Table24610[[#This Row],[profit]]/Table24610[[#This Row],[Sales Amount]]</f>
        <v>0.25255543763615035</v>
      </c>
    </row>
    <row r="876" spans="1:9">
      <c r="A876" s="43" t="s">
        <v>870</v>
      </c>
      <c r="B876" s="45">
        <v>45896</v>
      </c>
      <c r="C876" t="str">
        <f>PROPER(Table1[[#This Row],[Region]])</f>
        <v>West</v>
      </c>
      <c r="D876" t="str">
        <f>PROPER(Table1[[#This Row],[Product Category]])</f>
        <v>Furniture</v>
      </c>
      <c r="E876">
        <f>ROUND(Table1[[#This Row],[Sales Amount]],1)</f>
        <v>498.9</v>
      </c>
      <c r="F876">
        <f>Table1[[#This Row],[Quantity Sold]]</f>
        <v>4</v>
      </c>
      <c r="G876">
        <f>Table1[[#This Row],[Discount (%)]]</f>
        <v>6</v>
      </c>
      <c r="H876">
        <f>Table1[[#This Row],[Profit]]</f>
        <v>668.54</v>
      </c>
      <c r="I876">
        <f>Table24610[[#This Row],[profit]]/Table24610[[#This Row],[Sales Amount]]</f>
        <v>1.3400280617358189</v>
      </c>
    </row>
    <row r="877" spans="1:9">
      <c r="A877" s="43" t="s">
        <v>871</v>
      </c>
      <c r="B877" s="45">
        <v>45897</v>
      </c>
      <c r="C877" t="str">
        <f>PROPER(Table1[[#This Row],[Region]])</f>
        <v>North</v>
      </c>
      <c r="D877" t="str">
        <f>PROPER(Table1[[#This Row],[Product Category]])</f>
        <v>Sports</v>
      </c>
      <c r="E877">
        <f>ROUND(Table1[[#This Row],[Sales Amount]],1)</f>
        <v>3036.5</v>
      </c>
      <c r="F877">
        <f>Table1[[#This Row],[Quantity Sold]]</f>
        <v>23</v>
      </c>
      <c r="G877">
        <f>Table1[[#This Row],[Discount (%)]]</f>
        <v>0</v>
      </c>
      <c r="H877">
        <f>Table1[[#This Row],[Profit]]</f>
        <v>1299.29</v>
      </c>
      <c r="I877">
        <f>Table24610[[#This Row],[profit]]/Table24610[[#This Row],[Sales Amount]]</f>
        <v>0.42789066359295241</v>
      </c>
    </row>
    <row r="878" spans="1:9">
      <c r="A878" s="43" t="s">
        <v>872</v>
      </c>
      <c r="B878" s="45">
        <v>45898</v>
      </c>
      <c r="C878" t="str">
        <f>PROPER(Table1[[#This Row],[Region]])</f>
        <v>East</v>
      </c>
      <c r="D878" t="str">
        <f>PROPER(Table1[[#This Row],[Product Category]])</f>
        <v>Electronics</v>
      </c>
      <c r="E878">
        <f>ROUND(Table1[[#This Row],[Sales Amount]],1)</f>
        <v>4987.8</v>
      </c>
      <c r="F878">
        <f>Table1[[#This Row],[Quantity Sold]]</f>
        <v>36</v>
      </c>
      <c r="G878">
        <f>Table1[[#This Row],[Discount (%)]]</f>
        <v>22</v>
      </c>
      <c r="H878">
        <f>Table1[[#This Row],[Profit]]</f>
        <v>1007.52</v>
      </c>
      <c r="I878">
        <f>Table24610[[#This Row],[profit]]/Table24610[[#This Row],[Sales Amount]]</f>
        <v>0.20199687236857933</v>
      </c>
    </row>
    <row r="879" spans="1:9">
      <c r="A879" s="43" t="s">
        <v>874</v>
      </c>
      <c r="B879" s="45">
        <v>45899</v>
      </c>
      <c r="C879" t="str">
        <f>PROPER(Table1[[#This Row],[Region]])</f>
        <v>East</v>
      </c>
      <c r="D879" t="str">
        <f>PROPER(Table1[[#This Row],[Product Category]])</f>
        <v>Groceries</v>
      </c>
      <c r="E879">
        <f>ROUND(Table1[[#This Row],[Sales Amount]],1)</f>
        <v>2375.6</v>
      </c>
      <c r="F879">
        <f>Table1[[#This Row],[Quantity Sold]]</f>
        <v>20</v>
      </c>
      <c r="G879">
        <f>Table1[[#This Row],[Discount (%)]]</f>
        <v>17</v>
      </c>
      <c r="H879">
        <f>Table1[[#This Row],[Profit]]</f>
        <v>1729.4</v>
      </c>
      <c r="I879">
        <f>Table24610[[#This Row],[profit]]/Table24610[[#This Row],[Sales Amount]]</f>
        <v>0.72798450917662916</v>
      </c>
    </row>
    <row r="880" spans="1:9">
      <c r="A880" s="43" t="s">
        <v>875</v>
      </c>
      <c r="B880" s="45">
        <v>45900</v>
      </c>
      <c r="C880" t="str">
        <f>PROPER(Table1[[#This Row],[Region]])</f>
        <v>West</v>
      </c>
      <c r="D880" t="str">
        <f>PROPER(Table1[[#This Row],[Product Category]])</f>
        <v>Groceries</v>
      </c>
      <c r="E880">
        <f>ROUND(Table1[[#This Row],[Sales Amount]],1)</f>
        <v>1407.2</v>
      </c>
      <c r="F880">
        <f>Table1[[#This Row],[Quantity Sold]]</f>
        <v>29</v>
      </c>
      <c r="G880">
        <f>Table1[[#This Row],[Discount (%)]]</f>
        <v>13</v>
      </c>
      <c r="H880">
        <f>Table1[[#This Row],[Profit]]</f>
        <v>1305.0999999999999</v>
      </c>
      <c r="I880">
        <f>Table24610[[#This Row],[profit]]/Table24610[[#This Row],[Sales Amount]]</f>
        <v>0.92744457077885156</v>
      </c>
    </row>
    <row r="881" spans="1:9">
      <c r="A881" s="43" t="s">
        <v>876</v>
      </c>
      <c r="B881" s="45">
        <v>45901</v>
      </c>
      <c r="C881" t="str">
        <f>PROPER(Table1[[#This Row],[Region]])</f>
        <v>South</v>
      </c>
      <c r="D881" t="str">
        <f>PROPER(Table1[[#This Row],[Product Category]])</f>
        <v>Furniture</v>
      </c>
      <c r="E881">
        <f>ROUND(Table1[[#This Row],[Sales Amount]],1)</f>
        <v>1602.3</v>
      </c>
      <c r="F881">
        <f>Table1[[#This Row],[Quantity Sold]]</f>
        <v>18</v>
      </c>
      <c r="G881">
        <f>Table1[[#This Row],[Discount (%)]]</f>
        <v>15</v>
      </c>
      <c r="H881">
        <f>Table1[[#This Row],[Profit]]</f>
        <v>833.3</v>
      </c>
      <c r="I881">
        <f>Table24610[[#This Row],[profit]]/Table24610[[#This Row],[Sales Amount]]</f>
        <v>0.52006490669662364</v>
      </c>
    </row>
    <row r="882" spans="1:9">
      <c r="A882" s="43" t="s">
        <v>877</v>
      </c>
      <c r="B882" s="45">
        <v>45902</v>
      </c>
      <c r="C882" t="str">
        <f>PROPER(Table1[[#This Row],[Region]])</f>
        <v>South</v>
      </c>
      <c r="D882" t="str">
        <f>PROPER(Table1[[#This Row],[Product Category]])</f>
        <v>Groceries</v>
      </c>
      <c r="E882">
        <f>ROUND(Table1[[#This Row],[Sales Amount]],1)</f>
        <v>4735.2</v>
      </c>
      <c r="F882">
        <f>Table1[[#This Row],[Quantity Sold]]</f>
        <v>46</v>
      </c>
      <c r="G882">
        <f>Table1[[#This Row],[Discount (%)]]</f>
        <v>34</v>
      </c>
      <c r="H882">
        <f>Table1[[#This Row],[Profit]]</f>
        <v>1395.2</v>
      </c>
      <c r="I882">
        <f>Table24610[[#This Row],[profit]]/Table24610[[#This Row],[Sales Amount]]</f>
        <v>0.29464436560229773</v>
      </c>
    </row>
    <row r="883" spans="1:9">
      <c r="A883" s="43" t="s">
        <v>878</v>
      </c>
      <c r="B883" s="45">
        <v>45903</v>
      </c>
      <c r="C883" t="str">
        <f>PROPER(Table1[[#This Row],[Region]])</f>
        <v>West</v>
      </c>
      <c r="D883" t="str">
        <f>PROPER(Table1[[#This Row],[Product Category]])</f>
        <v>Groceries</v>
      </c>
      <c r="E883">
        <f>ROUND(Table1[[#This Row],[Sales Amount]],1)</f>
        <v>1036.7</v>
      </c>
      <c r="F883">
        <f>Table1[[#This Row],[Quantity Sold]]</f>
        <v>34</v>
      </c>
      <c r="G883">
        <f>Table1[[#This Row],[Discount (%)]]</f>
        <v>25</v>
      </c>
      <c r="H883">
        <f>Table1[[#This Row],[Profit]]</f>
        <v>470.03</v>
      </c>
      <c r="I883">
        <f>Table24610[[#This Row],[profit]]/Table24610[[#This Row],[Sales Amount]]</f>
        <v>0.45339056621973567</v>
      </c>
    </row>
    <row r="884" spans="1:9">
      <c r="A884" s="43" t="s">
        <v>879</v>
      </c>
      <c r="B884" s="45">
        <v>45904</v>
      </c>
      <c r="C884" t="str">
        <f>PROPER(Table1[[#This Row],[Region]])</f>
        <v>West</v>
      </c>
      <c r="D884" t="str">
        <f>PROPER(Table1[[#This Row],[Product Category]])</f>
        <v>Furniture</v>
      </c>
      <c r="E884">
        <f>ROUND(Table1[[#This Row],[Sales Amount]],1)</f>
        <v>4743.3</v>
      </c>
      <c r="F884">
        <f>Table1[[#This Row],[Quantity Sold]]</f>
        <v>46</v>
      </c>
      <c r="G884">
        <f>Table1[[#This Row],[Discount (%)]]</f>
        <v>35</v>
      </c>
      <c r="H884">
        <f>Table1[[#This Row],[Profit]]</f>
        <v>1490.4</v>
      </c>
      <c r="I884">
        <f>Table24610[[#This Row],[profit]]/Table24610[[#This Row],[Sales Amount]]</f>
        <v>0.31421162481816456</v>
      </c>
    </row>
    <row r="885" spans="1:9">
      <c r="A885" s="43" t="s">
        <v>880</v>
      </c>
      <c r="B885" s="45">
        <v>45905</v>
      </c>
      <c r="C885" t="str">
        <f>PROPER(Table1[[#This Row],[Region]])</f>
        <v>East</v>
      </c>
      <c r="D885" t="str">
        <f>PROPER(Table1[[#This Row],[Product Category]])</f>
        <v>Groceries</v>
      </c>
      <c r="E885">
        <f>ROUND(Table1[[#This Row],[Sales Amount]],1)</f>
        <v>1095.4000000000001</v>
      </c>
      <c r="F885">
        <f>Table1[[#This Row],[Quantity Sold]]</f>
        <v>9</v>
      </c>
      <c r="G885">
        <f>Table1[[#This Row],[Discount (%)]]</f>
        <v>0</v>
      </c>
      <c r="H885">
        <f>Table1[[#This Row],[Profit]]</f>
        <v>444.96</v>
      </c>
      <c r="I885">
        <f>Table24610[[#This Row],[profit]]/Table24610[[#This Row],[Sales Amount]]</f>
        <v>0.40620777798064628</v>
      </c>
    </row>
    <row r="886" spans="1:9">
      <c r="A886" s="43">
        <v>61280585</v>
      </c>
      <c r="B886" s="45">
        <v>45906</v>
      </c>
      <c r="C886" t="str">
        <f>PROPER(Table1[[#This Row],[Region]])</f>
        <v>North</v>
      </c>
      <c r="D886" t="str">
        <f>PROPER(Table1[[#This Row],[Product Category]])</f>
        <v>Clothing</v>
      </c>
      <c r="E886">
        <f>ROUND(Table1[[#This Row],[Sales Amount]],1)</f>
        <v>3342.2</v>
      </c>
      <c r="F886">
        <f>Table1[[#This Row],[Quantity Sold]]</f>
        <v>18</v>
      </c>
      <c r="G886">
        <f>Table1[[#This Row],[Discount (%)]]</f>
        <v>20</v>
      </c>
      <c r="H886">
        <f>Table1[[#This Row],[Profit]]</f>
        <v>957.86</v>
      </c>
      <c r="I886">
        <f>Table24610[[#This Row],[profit]]/Table24610[[#This Row],[Sales Amount]]</f>
        <v>0.28659565555622046</v>
      </c>
    </row>
    <row r="887" spans="1:9">
      <c r="A887" s="43" t="s">
        <v>881</v>
      </c>
      <c r="B887" s="45">
        <v>45907</v>
      </c>
      <c r="C887" t="str">
        <f>PROPER(Table1[[#This Row],[Region]])</f>
        <v>West</v>
      </c>
      <c r="D887" t="str">
        <f>PROPER(Table1[[#This Row],[Product Category]])</f>
        <v>Electronics</v>
      </c>
      <c r="E887">
        <f>ROUND(Table1[[#This Row],[Sales Amount]],1)</f>
        <v>2865.7</v>
      </c>
      <c r="F887">
        <f>Table1[[#This Row],[Quantity Sold]]</f>
        <v>28</v>
      </c>
      <c r="G887">
        <f>Table1[[#This Row],[Discount (%)]]</f>
        <v>28</v>
      </c>
      <c r="H887">
        <f>Table1[[#This Row],[Profit]]</f>
        <v>73.989999999999995</v>
      </c>
      <c r="I887">
        <f>Table24610[[#This Row],[profit]]/Table24610[[#This Row],[Sales Amount]]</f>
        <v>2.5819171581114561E-2</v>
      </c>
    </row>
    <row r="888" spans="1:9">
      <c r="A888" s="43" t="s">
        <v>882</v>
      </c>
      <c r="B888" s="45">
        <v>45908</v>
      </c>
      <c r="C888" t="str">
        <f>PROPER(Table1[[#This Row],[Region]])</f>
        <v>South</v>
      </c>
      <c r="D888" t="str">
        <f>PROPER(Table1[[#This Row],[Product Category]])</f>
        <v>Clothing</v>
      </c>
      <c r="E888">
        <f>ROUND(Table1[[#This Row],[Sales Amount]],1)</f>
        <v>930.7</v>
      </c>
      <c r="F888">
        <f>Table1[[#This Row],[Quantity Sold]]</f>
        <v>10</v>
      </c>
      <c r="G888">
        <f>Table1[[#This Row],[Discount (%)]]</f>
        <v>16</v>
      </c>
      <c r="H888">
        <f>Table1[[#This Row],[Profit]]</f>
        <v>1275.1500000000001</v>
      </c>
      <c r="I888">
        <f>Table24610[[#This Row],[profit]]/Table24610[[#This Row],[Sales Amount]]</f>
        <v>1.3700977758676265</v>
      </c>
    </row>
    <row r="889" spans="1:9">
      <c r="A889" s="43" t="s">
        <v>883</v>
      </c>
      <c r="B889" s="45">
        <v>45909</v>
      </c>
      <c r="C889" t="str">
        <f>PROPER(Table1[[#This Row],[Region]])</f>
        <v>South</v>
      </c>
      <c r="D889" t="str">
        <f>PROPER(Table1[[#This Row],[Product Category]])</f>
        <v>Clothing</v>
      </c>
      <c r="E889">
        <f>ROUND(Table1[[#This Row],[Sales Amount]],1)</f>
        <v>4037.3</v>
      </c>
      <c r="F889">
        <f>Table1[[#This Row],[Quantity Sold]]</f>
        <v>10</v>
      </c>
      <c r="G889">
        <f>Table1[[#This Row],[Discount (%)]]</f>
        <v>2</v>
      </c>
      <c r="H889">
        <f>Table1[[#This Row],[Profit]]</f>
        <v>1075.04</v>
      </c>
      <c r="I889">
        <f>Table24610[[#This Row],[profit]]/Table24610[[#This Row],[Sales Amount]]</f>
        <v>0.26627696728011291</v>
      </c>
    </row>
    <row r="890" spans="1:9">
      <c r="A890" s="43" t="s">
        <v>884</v>
      </c>
      <c r="B890" s="45">
        <v>45910</v>
      </c>
      <c r="C890" t="str">
        <f>PROPER(Table1[[#This Row],[Region]])</f>
        <v>South</v>
      </c>
      <c r="D890" t="str">
        <f>PROPER(Table1[[#This Row],[Product Category]])</f>
        <v>Electronics</v>
      </c>
      <c r="E890">
        <f>ROUND(Table1[[#This Row],[Sales Amount]],1)</f>
        <v>4617.2</v>
      </c>
      <c r="F890">
        <f>Table1[[#This Row],[Quantity Sold]]</f>
        <v>8</v>
      </c>
      <c r="G890">
        <f>Table1[[#This Row],[Discount (%)]]</f>
        <v>10</v>
      </c>
      <c r="H890">
        <f>Table1[[#This Row],[Profit]]</f>
        <v>532.32000000000005</v>
      </c>
      <c r="I890">
        <f>Table24610[[#This Row],[profit]]/Table24610[[#This Row],[Sales Amount]]</f>
        <v>0.11529065234341161</v>
      </c>
    </row>
    <row r="891" spans="1:9">
      <c r="A891" s="43" t="s">
        <v>885</v>
      </c>
      <c r="B891" s="45">
        <v>45911</v>
      </c>
      <c r="C891" t="str">
        <f>PROPER(Table1[[#This Row],[Region]])</f>
        <v>North</v>
      </c>
      <c r="D891" t="str">
        <f>PROPER(Table1[[#This Row],[Product Category]])</f>
        <v>Groceries</v>
      </c>
      <c r="E891">
        <f>ROUND(Table1[[#This Row],[Sales Amount]],1)</f>
        <v>4250.8999999999996</v>
      </c>
      <c r="F891">
        <f>Table1[[#This Row],[Quantity Sold]]</f>
        <v>1</v>
      </c>
      <c r="G891">
        <f>Table1[[#This Row],[Discount (%)]]</f>
        <v>48</v>
      </c>
      <c r="H891">
        <f>Table1[[#This Row],[Profit]]</f>
        <v>608.16</v>
      </c>
      <c r="I891">
        <f>Table24610[[#This Row],[profit]]/Table24610[[#This Row],[Sales Amount]]</f>
        <v>0.14306617422192947</v>
      </c>
    </row>
    <row r="892" spans="1:9">
      <c r="A892" s="43" t="s">
        <v>886</v>
      </c>
      <c r="B892" s="45">
        <v>45912</v>
      </c>
      <c r="C892" t="str">
        <f>PROPER(Table1[[#This Row],[Region]])</f>
        <v>North</v>
      </c>
      <c r="D892" t="str">
        <f>PROPER(Table1[[#This Row],[Product Category]])</f>
        <v>Clothing</v>
      </c>
      <c r="E892">
        <f>ROUND(Table1[[#This Row],[Sales Amount]],1)</f>
        <v>4407.3</v>
      </c>
      <c r="F892">
        <f>Table1[[#This Row],[Quantity Sold]]</f>
        <v>14</v>
      </c>
      <c r="G892">
        <f>Table1[[#This Row],[Discount (%)]]</f>
        <v>38</v>
      </c>
      <c r="H892">
        <f>Table1[[#This Row],[Profit]]</f>
        <v>528.52</v>
      </c>
      <c r="I892">
        <f>Table24610[[#This Row],[profit]]/Table24610[[#This Row],[Sales Amount]]</f>
        <v>0.11991922492228801</v>
      </c>
    </row>
    <row r="893" spans="1:9">
      <c r="A893" s="43" t="s">
        <v>887</v>
      </c>
      <c r="B893" s="45">
        <v>45913</v>
      </c>
      <c r="C893" t="str">
        <f>PROPER(Table1[[#This Row],[Region]])</f>
        <v>North</v>
      </c>
      <c r="D893" t="str">
        <f>PROPER(Table1[[#This Row],[Product Category]])</f>
        <v>Sports</v>
      </c>
      <c r="E893">
        <f>ROUND(Table1[[#This Row],[Sales Amount]],1)</f>
        <v>1400.7</v>
      </c>
      <c r="F893">
        <f>Table1[[#This Row],[Quantity Sold]]</f>
        <v>43</v>
      </c>
      <c r="G893">
        <f>Table1[[#This Row],[Discount (%)]]</f>
        <v>14</v>
      </c>
      <c r="H893">
        <f>Table1[[#This Row],[Profit]]</f>
        <v>238.11</v>
      </c>
      <c r="I893">
        <f>Table24610[[#This Row],[profit]]/Table24610[[#This Row],[Sales Amount]]</f>
        <v>0.16999357464125081</v>
      </c>
    </row>
    <row r="894" spans="1:9">
      <c r="A894" s="43" t="s">
        <v>888</v>
      </c>
      <c r="B894" s="45">
        <v>45914</v>
      </c>
      <c r="C894" t="str">
        <f>PROPER(Table1[[#This Row],[Region]])</f>
        <v>West</v>
      </c>
      <c r="D894" t="str">
        <f>PROPER(Table1[[#This Row],[Product Category]])</f>
        <v>Sports</v>
      </c>
      <c r="E894">
        <f>ROUND(Table1[[#This Row],[Sales Amount]],1)</f>
        <v>1710.5</v>
      </c>
      <c r="F894">
        <f>Table1[[#This Row],[Quantity Sold]]</f>
        <v>23</v>
      </c>
      <c r="G894">
        <f>Table1[[#This Row],[Discount (%)]]</f>
        <v>7</v>
      </c>
      <c r="H894">
        <f>Table1[[#This Row],[Profit]]</f>
        <v>1738.71</v>
      </c>
      <c r="I894">
        <f>Table24610[[#This Row],[profit]]/Table24610[[#This Row],[Sales Amount]]</f>
        <v>1.0164922537269805</v>
      </c>
    </row>
    <row r="895" spans="1:9">
      <c r="A895" s="43" t="s">
        <v>889</v>
      </c>
      <c r="B895" s="45">
        <v>45915</v>
      </c>
      <c r="C895" t="str">
        <f>PROPER(Table1[[#This Row],[Region]])</f>
        <v>East</v>
      </c>
      <c r="D895" t="str">
        <f>PROPER(Table1[[#This Row],[Product Category]])</f>
        <v>Groceries</v>
      </c>
      <c r="E895">
        <f>ROUND(Table1[[#This Row],[Sales Amount]],1)</f>
        <v>4056.6</v>
      </c>
      <c r="F895">
        <f>Table1[[#This Row],[Quantity Sold]]</f>
        <v>11</v>
      </c>
      <c r="G895">
        <f>Table1[[#This Row],[Discount (%)]]</f>
        <v>18</v>
      </c>
      <c r="H895">
        <f>Table1[[#This Row],[Profit]]</f>
        <v>1106.29</v>
      </c>
      <c r="I895">
        <f>Table24610[[#This Row],[profit]]/Table24610[[#This Row],[Sales Amount]]</f>
        <v>0.2727136025242814</v>
      </c>
    </row>
    <row r="896" spans="1:9">
      <c r="A896" s="43" t="s">
        <v>890</v>
      </c>
      <c r="B896" s="45">
        <v>45916</v>
      </c>
      <c r="C896" t="str">
        <f>PROPER(Table1[[#This Row],[Region]])</f>
        <v>North</v>
      </c>
      <c r="D896" t="str">
        <f>PROPER(Table1[[#This Row],[Product Category]])</f>
        <v>Groceries</v>
      </c>
      <c r="E896">
        <f>ROUND(Table1[[#This Row],[Sales Amount]],1)</f>
        <v>2942.1</v>
      </c>
      <c r="F896">
        <f>Table1[[#This Row],[Quantity Sold]]</f>
        <v>21</v>
      </c>
      <c r="G896">
        <f>Table1[[#This Row],[Discount (%)]]</f>
        <v>15</v>
      </c>
      <c r="H896">
        <f>Table1[[#This Row],[Profit]]</f>
        <v>1685.68</v>
      </c>
      <c r="I896">
        <f>Table24610[[#This Row],[profit]]/Table24610[[#This Row],[Sales Amount]]</f>
        <v>0.57295129329390571</v>
      </c>
    </row>
    <row r="897" spans="1:9">
      <c r="A897" s="43" t="s">
        <v>891</v>
      </c>
      <c r="B897" s="45">
        <v>45917</v>
      </c>
      <c r="C897" t="str">
        <f>PROPER(Table1[[#This Row],[Region]])</f>
        <v>East</v>
      </c>
      <c r="D897" t="str">
        <f>PROPER(Table1[[#This Row],[Product Category]])</f>
        <v>Sports</v>
      </c>
      <c r="E897">
        <f>ROUND(Table1[[#This Row],[Sales Amount]],1)</f>
        <v>423.3</v>
      </c>
      <c r="F897">
        <f>Table1[[#This Row],[Quantity Sold]]</f>
        <v>33</v>
      </c>
      <c r="G897">
        <f>Table1[[#This Row],[Discount (%)]]</f>
        <v>15</v>
      </c>
      <c r="H897">
        <f>Table1[[#This Row],[Profit]]</f>
        <v>1287.8399999999999</v>
      </c>
      <c r="I897">
        <f>Table24610[[#This Row],[profit]]/Table24610[[#This Row],[Sales Amount]]</f>
        <v>3.0423812898653435</v>
      </c>
    </row>
    <row r="898" spans="1:9">
      <c r="A898" s="43" t="s">
        <v>892</v>
      </c>
      <c r="B898" s="45">
        <v>45918</v>
      </c>
      <c r="C898" t="str">
        <f>PROPER(Table1[[#This Row],[Region]])</f>
        <v>South</v>
      </c>
      <c r="D898" t="str">
        <f>PROPER(Table1[[#This Row],[Product Category]])</f>
        <v>Groceries</v>
      </c>
      <c r="E898">
        <f>ROUND(Table1[[#This Row],[Sales Amount]],1)</f>
        <v>4954.8999999999996</v>
      </c>
      <c r="F898">
        <f>Table1[[#This Row],[Quantity Sold]]</f>
        <v>36</v>
      </c>
      <c r="G898">
        <f>Table1[[#This Row],[Discount (%)]]</f>
        <v>50</v>
      </c>
      <c r="H898">
        <f>Table1[[#This Row],[Profit]]</f>
        <v>1916.19</v>
      </c>
      <c r="I898">
        <f>Table24610[[#This Row],[profit]]/Table24610[[#This Row],[Sales Amount]]</f>
        <v>0.38672627096409617</v>
      </c>
    </row>
    <row r="899" spans="1:9">
      <c r="A899" s="43">
        <v>46843679</v>
      </c>
      <c r="B899" s="45">
        <v>45919</v>
      </c>
      <c r="C899" t="str">
        <f>PROPER(Table1[[#This Row],[Region]])</f>
        <v>North</v>
      </c>
      <c r="D899" t="str">
        <f>PROPER(Table1[[#This Row],[Product Category]])</f>
        <v>Groceries</v>
      </c>
      <c r="E899">
        <f>ROUND(Table1[[#This Row],[Sales Amount]],1)</f>
        <v>1910.4</v>
      </c>
      <c r="F899">
        <f>Table1[[#This Row],[Quantity Sold]]</f>
        <v>32</v>
      </c>
      <c r="G899">
        <f>Table1[[#This Row],[Discount (%)]]</f>
        <v>18</v>
      </c>
      <c r="H899">
        <f>Table1[[#This Row],[Profit]]</f>
        <v>835.58</v>
      </c>
      <c r="I899">
        <f>Table24610[[#This Row],[profit]]/Table24610[[#This Row],[Sales Amount]]</f>
        <v>0.43738484087102175</v>
      </c>
    </row>
    <row r="900" spans="1:9">
      <c r="A900" s="43" t="s">
        <v>893</v>
      </c>
      <c r="B900" s="45">
        <v>45920</v>
      </c>
      <c r="C900" t="str">
        <f>PROPER(Table1[[#This Row],[Region]])</f>
        <v>North</v>
      </c>
      <c r="D900" t="str">
        <f>PROPER(Table1[[#This Row],[Product Category]])</f>
        <v>Clothing</v>
      </c>
      <c r="E900">
        <f>ROUND(Table1[[#This Row],[Sales Amount]],1)</f>
        <v>2761.8</v>
      </c>
      <c r="F900">
        <f>Table1[[#This Row],[Quantity Sold]]</f>
        <v>5</v>
      </c>
      <c r="G900">
        <f>Table1[[#This Row],[Discount (%)]]</f>
        <v>48</v>
      </c>
      <c r="H900">
        <f>Table1[[#This Row],[Profit]]</f>
        <v>1046.47</v>
      </c>
      <c r="I900">
        <f>Table24610[[#This Row],[profit]]/Table24610[[#This Row],[Sales Amount]]</f>
        <v>0.37890868274313849</v>
      </c>
    </row>
    <row r="901" spans="1:9">
      <c r="A901" s="43" t="s">
        <v>894</v>
      </c>
      <c r="B901" s="45">
        <v>45921</v>
      </c>
      <c r="C901" t="str">
        <f>PROPER(Table1[[#This Row],[Region]])</f>
        <v>South</v>
      </c>
      <c r="D901" t="str">
        <f>PROPER(Table1[[#This Row],[Product Category]])</f>
        <v>Electronics</v>
      </c>
      <c r="E901">
        <f>ROUND(Table1[[#This Row],[Sales Amount]],1)</f>
        <v>3015.1</v>
      </c>
      <c r="F901">
        <f>Table1[[#This Row],[Quantity Sold]]</f>
        <v>2</v>
      </c>
      <c r="G901">
        <f>Table1[[#This Row],[Discount (%)]]</f>
        <v>36</v>
      </c>
      <c r="H901">
        <f>Table1[[#This Row],[Profit]]</f>
        <v>1256.97</v>
      </c>
      <c r="I901">
        <f>Table24610[[#This Row],[profit]]/Table24610[[#This Row],[Sales Amount]]</f>
        <v>0.41689164538489604</v>
      </c>
    </row>
    <row r="902" spans="1:9">
      <c r="A902" s="43" t="s">
        <v>895</v>
      </c>
      <c r="B902" s="45">
        <v>45922</v>
      </c>
      <c r="C902" t="str">
        <f>PROPER(Table1[[#This Row],[Region]])</f>
        <v>West</v>
      </c>
      <c r="D902" t="str">
        <f>PROPER(Table1[[#This Row],[Product Category]])</f>
        <v>Groceries</v>
      </c>
      <c r="E902">
        <f>ROUND(Table1[[#This Row],[Sales Amount]],1)</f>
        <v>4206.3</v>
      </c>
      <c r="F902">
        <f>Table1[[#This Row],[Quantity Sold]]</f>
        <v>1</v>
      </c>
      <c r="G902">
        <f>Table1[[#This Row],[Discount (%)]]</f>
        <v>20</v>
      </c>
      <c r="H902">
        <f>Table1[[#This Row],[Profit]]</f>
        <v>1088.83</v>
      </c>
      <c r="I902">
        <f>Table24610[[#This Row],[profit]]/Table24610[[#This Row],[Sales Amount]]</f>
        <v>0.2588569526662387</v>
      </c>
    </row>
    <row r="903" spans="1:9">
      <c r="A903" s="43" t="s">
        <v>896</v>
      </c>
      <c r="B903" s="45">
        <v>45923</v>
      </c>
      <c r="C903" t="str">
        <f>PROPER(Table1[[#This Row],[Region]])</f>
        <v>South</v>
      </c>
      <c r="D903" t="str">
        <f>PROPER(Table1[[#This Row],[Product Category]])</f>
        <v>Furniture</v>
      </c>
      <c r="E903">
        <f>ROUND(Table1[[#This Row],[Sales Amount]],1)</f>
        <v>1888.8</v>
      </c>
      <c r="F903">
        <f>Table1[[#This Row],[Quantity Sold]]</f>
        <v>31</v>
      </c>
      <c r="G903">
        <f>Table1[[#This Row],[Discount (%)]]</f>
        <v>40</v>
      </c>
      <c r="H903">
        <f>Table1[[#This Row],[Profit]]</f>
        <v>660.19</v>
      </c>
      <c r="I903">
        <f>Table24610[[#This Row],[profit]]/Table24610[[#This Row],[Sales Amount]]</f>
        <v>0.34952880135535791</v>
      </c>
    </row>
    <row r="904" spans="1:9">
      <c r="A904" s="43" t="s">
        <v>897</v>
      </c>
      <c r="B904" s="45">
        <v>45924</v>
      </c>
      <c r="C904" t="str">
        <f>PROPER(Table1[[#This Row],[Region]])</f>
        <v>North</v>
      </c>
      <c r="D904" t="str">
        <f>PROPER(Table1[[#This Row],[Product Category]])</f>
        <v>Furniture</v>
      </c>
      <c r="E904">
        <f>ROUND(Table1[[#This Row],[Sales Amount]],1)</f>
        <v>1422.2</v>
      </c>
      <c r="F904">
        <f>Table1[[#This Row],[Quantity Sold]]</f>
        <v>5</v>
      </c>
      <c r="G904">
        <f>Table1[[#This Row],[Discount (%)]]</f>
        <v>48</v>
      </c>
      <c r="H904">
        <f>Table1[[#This Row],[Profit]]</f>
        <v>1217.92</v>
      </c>
      <c r="I904">
        <f>Table24610[[#This Row],[profit]]/Table24610[[#This Row],[Sales Amount]]</f>
        <v>0.85636338067782314</v>
      </c>
    </row>
    <row r="905" spans="1:9">
      <c r="A905" s="43" t="s">
        <v>898</v>
      </c>
      <c r="B905" s="45">
        <v>45925</v>
      </c>
      <c r="C905" t="str">
        <f>PROPER(Table1[[#This Row],[Region]])</f>
        <v>West</v>
      </c>
      <c r="D905" t="str">
        <f>PROPER(Table1[[#This Row],[Product Category]])</f>
        <v>Groceries</v>
      </c>
      <c r="E905">
        <f>ROUND(Table1[[#This Row],[Sales Amount]],1)</f>
        <v>3177</v>
      </c>
      <c r="F905">
        <f>Table1[[#This Row],[Quantity Sold]]</f>
        <v>17</v>
      </c>
      <c r="G905">
        <f>Table1[[#This Row],[Discount (%)]]</f>
        <v>25</v>
      </c>
      <c r="H905">
        <f>Table1[[#This Row],[Profit]]</f>
        <v>1100.1400000000001</v>
      </c>
      <c r="I905">
        <f>Table24610[[#This Row],[profit]]/Table24610[[#This Row],[Sales Amount]]</f>
        <v>0.34628265659427138</v>
      </c>
    </row>
    <row r="906" spans="1:9">
      <c r="A906" s="43" t="s">
        <v>899</v>
      </c>
      <c r="B906" s="45">
        <v>45926</v>
      </c>
      <c r="C906" t="str">
        <f>PROPER(Table1[[#This Row],[Region]])</f>
        <v>North</v>
      </c>
      <c r="D906" t="str">
        <f>PROPER(Table1[[#This Row],[Product Category]])</f>
        <v>Furniture</v>
      </c>
      <c r="E906">
        <f>ROUND(Table1[[#This Row],[Sales Amount]],1)</f>
        <v>4417.6000000000004</v>
      </c>
      <c r="F906">
        <f>Table1[[#This Row],[Quantity Sold]]</f>
        <v>40</v>
      </c>
      <c r="G906">
        <f>Table1[[#This Row],[Discount (%)]]</f>
        <v>42</v>
      </c>
      <c r="H906">
        <f>Table1[[#This Row],[Profit]]</f>
        <v>417.29</v>
      </c>
      <c r="I906">
        <f>Table24610[[#This Row],[profit]]/Table24610[[#This Row],[Sales Amount]]</f>
        <v>9.4460793190872874E-2</v>
      </c>
    </row>
    <row r="907" spans="1:9">
      <c r="A907" s="43" t="s">
        <v>900</v>
      </c>
      <c r="B907" s="45">
        <v>45927</v>
      </c>
      <c r="C907" t="str">
        <f>PROPER(Table1[[#This Row],[Region]])</f>
        <v>North</v>
      </c>
      <c r="D907" t="str">
        <f>PROPER(Table1[[#This Row],[Product Category]])</f>
        <v>Groceries</v>
      </c>
      <c r="E907">
        <f>ROUND(Table1[[#This Row],[Sales Amount]],1)</f>
        <v>2627.1</v>
      </c>
      <c r="F907">
        <f>Table1[[#This Row],[Quantity Sold]]</f>
        <v>43</v>
      </c>
      <c r="G907">
        <f>Table1[[#This Row],[Discount (%)]]</f>
        <v>46</v>
      </c>
      <c r="H907">
        <f>Table1[[#This Row],[Profit]]</f>
        <v>1121.27</v>
      </c>
      <c r="I907">
        <f>Table24610[[#This Row],[profit]]/Table24610[[#This Row],[Sales Amount]]</f>
        <v>0.42680902896730238</v>
      </c>
    </row>
    <row r="908" spans="1:9">
      <c r="A908" s="43" t="s">
        <v>901</v>
      </c>
      <c r="B908" s="45">
        <v>45928</v>
      </c>
      <c r="C908" t="str">
        <f>PROPER(Table1[[#This Row],[Region]])</f>
        <v>North</v>
      </c>
      <c r="D908" t="str">
        <f>PROPER(Table1[[#This Row],[Product Category]])</f>
        <v>Sports</v>
      </c>
      <c r="E908">
        <f>ROUND(Table1[[#This Row],[Sales Amount]],1)</f>
        <v>4474.6000000000004</v>
      </c>
      <c r="F908">
        <f>Table1[[#This Row],[Quantity Sold]]</f>
        <v>17</v>
      </c>
      <c r="G908">
        <f>Table1[[#This Row],[Discount (%)]]</f>
        <v>18</v>
      </c>
      <c r="H908">
        <f>Table1[[#This Row],[Profit]]</f>
        <v>448.04</v>
      </c>
      <c r="I908">
        <f>Table24610[[#This Row],[profit]]/Table24610[[#This Row],[Sales Amount]]</f>
        <v>0.10012962052473964</v>
      </c>
    </row>
    <row r="909" spans="1:9">
      <c r="A909" s="43" t="s">
        <v>902</v>
      </c>
      <c r="B909" s="45">
        <v>45929</v>
      </c>
      <c r="C909" t="str">
        <f>PROPER(Table1[[#This Row],[Region]])</f>
        <v>North</v>
      </c>
      <c r="D909" t="str">
        <f>PROPER(Table1[[#This Row],[Product Category]])</f>
        <v>Furniture</v>
      </c>
      <c r="E909">
        <f>ROUND(Table1[[#This Row],[Sales Amount]],1)</f>
        <v>4965.1000000000004</v>
      </c>
      <c r="F909">
        <f>Table1[[#This Row],[Quantity Sold]]</f>
        <v>31</v>
      </c>
      <c r="G909">
        <f>Table1[[#This Row],[Discount (%)]]</f>
        <v>12</v>
      </c>
      <c r="H909">
        <f>Table1[[#This Row],[Profit]]</f>
        <v>765.35</v>
      </c>
      <c r="I909">
        <f>Table24610[[#This Row],[profit]]/Table24610[[#This Row],[Sales Amount]]</f>
        <v>0.15414593865178949</v>
      </c>
    </row>
    <row r="910" spans="1:9">
      <c r="A910" s="43" t="s">
        <v>903</v>
      </c>
      <c r="B910" s="45">
        <v>45930</v>
      </c>
      <c r="C910" t="str">
        <f>PROPER(Table1[[#This Row],[Region]])</f>
        <v>East</v>
      </c>
      <c r="D910" t="str">
        <f>PROPER(Table1[[#This Row],[Product Category]])</f>
        <v>Clothing</v>
      </c>
      <c r="E910">
        <f>ROUND(Table1[[#This Row],[Sales Amount]],1)</f>
        <v>4516.5</v>
      </c>
      <c r="F910">
        <f>Table1[[#This Row],[Quantity Sold]]</f>
        <v>15</v>
      </c>
      <c r="G910">
        <f>Table1[[#This Row],[Discount (%)]]</f>
        <v>26</v>
      </c>
      <c r="H910">
        <f>Table1[[#This Row],[Profit]]</f>
        <v>1216.1600000000001</v>
      </c>
      <c r="I910">
        <f>Table24610[[#This Row],[profit]]/Table24610[[#This Row],[Sales Amount]]</f>
        <v>0.26927045278423561</v>
      </c>
    </row>
    <row r="911" spans="1:9">
      <c r="A911" s="43" t="s">
        <v>904</v>
      </c>
      <c r="B911" s="45">
        <v>45931</v>
      </c>
      <c r="C911" t="str">
        <f>PROPER(Table1[[#This Row],[Region]])</f>
        <v>East</v>
      </c>
      <c r="D911" t="str">
        <f>PROPER(Table1[[#This Row],[Product Category]])</f>
        <v>Sports</v>
      </c>
      <c r="E911">
        <f>ROUND(Table1[[#This Row],[Sales Amount]],1)</f>
        <v>4140.3</v>
      </c>
      <c r="F911">
        <f>Table1[[#This Row],[Quantity Sold]]</f>
        <v>1</v>
      </c>
      <c r="G911">
        <f>Table1[[#This Row],[Discount (%)]]</f>
        <v>50</v>
      </c>
      <c r="H911">
        <f>Table1[[#This Row],[Profit]]</f>
        <v>514.32000000000005</v>
      </c>
      <c r="I911">
        <f>Table24610[[#This Row],[profit]]/Table24610[[#This Row],[Sales Amount]]</f>
        <v>0.12422288239982611</v>
      </c>
    </row>
    <row r="912" spans="1:9">
      <c r="A912" s="43" t="s">
        <v>905</v>
      </c>
      <c r="B912" s="45">
        <v>45932</v>
      </c>
      <c r="C912" t="str">
        <f>PROPER(Table1[[#This Row],[Region]])</f>
        <v>East</v>
      </c>
      <c r="D912" t="str">
        <f>PROPER(Table1[[#This Row],[Product Category]])</f>
        <v>Groceries</v>
      </c>
      <c r="E912">
        <f>ROUND(Table1[[#This Row],[Sales Amount]],1)</f>
        <v>3184.4</v>
      </c>
      <c r="F912">
        <f>Table1[[#This Row],[Quantity Sold]]</f>
        <v>24</v>
      </c>
      <c r="G912">
        <f>Table1[[#This Row],[Discount (%)]]</f>
        <v>45</v>
      </c>
      <c r="H912">
        <f>Table1[[#This Row],[Profit]]</f>
        <v>1396.16</v>
      </c>
      <c r="I912">
        <f>Table24610[[#This Row],[profit]]/Table24610[[#This Row],[Sales Amount]]</f>
        <v>0.43843738223841228</v>
      </c>
    </row>
    <row r="913" spans="1:9">
      <c r="A913" s="43" t="s">
        <v>906</v>
      </c>
      <c r="B913" s="45">
        <v>45933</v>
      </c>
      <c r="C913" t="str">
        <f>PROPER(Table1[[#This Row],[Region]])</f>
        <v>West</v>
      </c>
      <c r="D913" t="str">
        <f>PROPER(Table1[[#This Row],[Product Category]])</f>
        <v>Electronics</v>
      </c>
      <c r="E913">
        <f>ROUND(Table1[[#This Row],[Sales Amount]],1)</f>
        <v>4408.3999999999996</v>
      </c>
      <c r="F913">
        <f>Table1[[#This Row],[Quantity Sold]]</f>
        <v>39</v>
      </c>
      <c r="G913">
        <f>Table1[[#This Row],[Discount (%)]]</f>
        <v>46</v>
      </c>
      <c r="H913">
        <f>Table1[[#This Row],[Profit]]</f>
        <v>1346.37</v>
      </c>
      <c r="I913">
        <f>Table24610[[#This Row],[profit]]/Table24610[[#This Row],[Sales Amount]]</f>
        <v>0.30541012612285634</v>
      </c>
    </row>
    <row r="914" spans="1:9">
      <c r="A914" s="43" t="s">
        <v>907</v>
      </c>
      <c r="B914" s="45">
        <v>45934</v>
      </c>
      <c r="C914" t="str">
        <f>PROPER(Table1[[#This Row],[Region]])</f>
        <v>East</v>
      </c>
      <c r="D914" t="str">
        <f>PROPER(Table1[[#This Row],[Product Category]])</f>
        <v>Electronics</v>
      </c>
      <c r="E914">
        <f>ROUND(Table1[[#This Row],[Sales Amount]],1)</f>
        <v>514.29999999999995</v>
      </c>
      <c r="F914">
        <f>Table1[[#This Row],[Quantity Sold]]</f>
        <v>18</v>
      </c>
      <c r="G914">
        <f>Table1[[#This Row],[Discount (%)]]</f>
        <v>13</v>
      </c>
      <c r="H914">
        <f>Table1[[#This Row],[Profit]]</f>
        <v>1260.46</v>
      </c>
      <c r="I914">
        <f>Table24610[[#This Row],[profit]]/Table24610[[#This Row],[Sales Amount]]</f>
        <v>2.4508263659342799</v>
      </c>
    </row>
    <row r="915" spans="1:9">
      <c r="A915" s="43" t="s">
        <v>908</v>
      </c>
      <c r="B915" s="45">
        <v>45935</v>
      </c>
      <c r="C915" t="str">
        <f>PROPER(Table1[[#This Row],[Region]])</f>
        <v>West</v>
      </c>
      <c r="D915" t="str">
        <f>PROPER(Table1[[#This Row],[Product Category]])</f>
        <v>Sports</v>
      </c>
      <c r="E915">
        <f>ROUND(Table1[[#This Row],[Sales Amount]],1)</f>
        <v>660.6</v>
      </c>
      <c r="F915">
        <f>Table1[[#This Row],[Quantity Sold]]</f>
        <v>17</v>
      </c>
      <c r="G915">
        <f>Table1[[#This Row],[Discount (%)]]</f>
        <v>19</v>
      </c>
      <c r="H915">
        <f>Table1[[#This Row],[Profit]]</f>
        <v>1429.54</v>
      </c>
      <c r="I915">
        <f>Table24610[[#This Row],[profit]]/Table24610[[#This Row],[Sales Amount]]</f>
        <v>2.1640024220405691</v>
      </c>
    </row>
    <row r="916" spans="1:9">
      <c r="A916" s="43" t="s">
        <v>909</v>
      </c>
      <c r="B916" s="45">
        <v>45936</v>
      </c>
      <c r="C916" t="str">
        <f>PROPER(Table1[[#This Row],[Region]])</f>
        <v>North</v>
      </c>
      <c r="D916" t="str">
        <f>PROPER(Table1[[#This Row],[Product Category]])</f>
        <v>Electronics</v>
      </c>
      <c r="E916">
        <f>ROUND(Table1[[#This Row],[Sales Amount]],1)</f>
        <v>2967.6</v>
      </c>
      <c r="F916">
        <f>Table1[[#This Row],[Quantity Sold]]</f>
        <v>50</v>
      </c>
      <c r="G916">
        <f>Table1[[#This Row],[Discount (%)]]</f>
        <v>1</v>
      </c>
      <c r="H916">
        <f>Table1[[#This Row],[Profit]]</f>
        <v>1160.77</v>
      </c>
      <c r="I916">
        <f>Table24610[[#This Row],[profit]]/Table24610[[#This Row],[Sales Amount]]</f>
        <v>0.39114772880442111</v>
      </c>
    </row>
    <row r="917" spans="1:9">
      <c r="A917" s="43" t="s">
        <v>910</v>
      </c>
      <c r="B917" s="45">
        <v>45937</v>
      </c>
      <c r="C917" t="str">
        <f>PROPER(Table1[[#This Row],[Region]])</f>
        <v>East</v>
      </c>
      <c r="D917" t="str">
        <f>PROPER(Table1[[#This Row],[Product Category]])</f>
        <v>Furniture</v>
      </c>
      <c r="E917">
        <f>ROUND(Table1[[#This Row],[Sales Amount]],1)</f>
        <v>3124.8</v>
      </c>
      <c r="F917">
        <f>Table1[[#This Row],[Quantity Sold]]</f>
        <v>38</v>
      </c>
      <c r="G917">
        <f>Table1[[#This Row],[Discount (%)]]</f>
        <v>32</v>
      </c>
      <c r="H917">
        <f>Table1[[#This Row],[Profit]]</f>
        <v>172.63</v>
      </c>
      <c r="I917">
        <f>Table24610[[#This Row],[profit]]/Table24610[[#This Row],[Sales Amount]]</f>
        <v>5.5245135688684069E-2</v>
      </c>
    </row>
    <row r="918" spans="1:9">
      <c r="A918" s="43" t="s">
        <v>911</v>
      </c>
      <c r="B918" s="45">
        <v>45938</v>
      </c>
      <c r="C918" t="str">
        <f>PROPER(Table1[[#This Row],[Region]])</f>
        <v>North</v>
      </c>
      <c r="D918" t="str">
        <f>PROPER(Table1[[#This Row],[Product Category]])</f>
        <v>Groceries</v>
      </c>
      <c r="E918">
        <f>ROUND(Table1[[#This Row],[Sales Amount]],1)</f>
        <v>3937</v>
      </c>
      <c r="F918">
        <f>Table1[[#This Row],[Quantity Sold]]</f>
        <v>3</v>
      </c>
      <c r="G918">
        <f>Table1[[#This Row],[Discount (%)]]</f>
        <v>18</v>
      </c>
      <c r="H918">
        <f>Table1[[#This Row],[Profit]]</f>
        <v>691.25</v>
      </c>
      <c r="I918">
        <f>Table24610[[#This Row],[profit]]/Table24610[[#This Row],[Sales Amount]]</f>
        <v>0.17557785115570232</v>
      </c>
    </row>
    <row r="919" spans="1:9">
      <c r="A919" s="43" t="s">
        <v>912</v>
      </c>
      <c r="B919" s="45">
        <v>45939</v>
      </c>
      <c r="C919" t="str">
        <f>PROPER(Table1[[#This Row],[Region]])</f>
        <v>East</v>
      </c>
      <c r="D919" t="str">
        <f>PROPER(Table1[[#This Row],[Product Category]])</f>
        <v>Electronics</v>
      </c>
      <c r="E919">
        <f>ROUND(Table1[[#This Row],[Sales Amount]],1)</f>
        <v>212.2</v>
      </c>
      <c r="F919">
        <f>Table1[[#This Row],[Quantity Sold]]</f>
        <v>48</v>
      </c>
      <c r="G919">
        <f>Table1[[#This Row],[Discount (%)]]</f>
        <v>6</v>
      </c>
      <c r="H919">
        <f>Table1[[#This Row],[Profit]]</f>
        <v>1123.5999999999999</v>
      </c>
      <c r="I919">
        <f>Table24610[[#This Row],[profit]]/Table24610[[#This Row],[Sales Amount]]</f>
        <v>5.2950047125353441</v>
      </c>
    </row>
    <row r="920" spans="1:9">
      <c r="A920" s="43" t="s">
        <v>913</v>
      </c>
      <c r="B920" s="45">
        <v>45940</v>
      </c>
      <c r="C920" t="str">
        <f>PROPER(Table1[[#This Row],[Region]])</f>
        <v>West</v>
      </c>
      <c r="D920" t="str">
        <f>PROPER(Table1[[#This Row],[Product Category]])</f>
        <v>Furniture</v>
      </c>
      <c r="E920">
        <f>ROUND(Table1[[#This Row],[Sales Amount]],1)</f>
        <v>3812.7</v>
      </c>
      <c r="F920">
        <f>Table1[[#This Row],[Quantity Sold]]</f>
        <v>47</v>
      </c>
      <c r="G920">
        <f>Table1[[#This Row],[Discount (%)]]</f>
        <v>2</v>
      </c>
      <c r="H920">
        <f>Table1[[#This Row],[Profit]]</f>
        <v>206.18</v>
      </c>
      <c r="I920">
        <f>Table24610[[#This Row],[profit]]/Table24610[[#This Row],[Sales Amount]]</f>
        <v>5.4077163165211009E-2</v>
      </c>
    </row>
    <row r="921" spans="1:9">
      <c r="A921" s="43" t="s">
        <v>914</v>
      </c>
      <c r="B921" s="45">
        <v>45941</v>
      </c>
      <c r="C921" t="str">
        <f>PROPER(Table1[[#This Row],[Region]])</f>
        <v>West</v>
      </c>
      <c r="D921" t="str">
        <f>PROPER(Table1[[#This Row],[Product Category]])</f>
        <v>Clothing</v>
      </c>
      <c r="E921">
        <f>ROUND(Table1[[#This Row],[Sales Amount]],1)</f>
        <v>2318.4</v>
      </c>
      <c r="F921">
        <f>Table1[[#This Row],[Quantity Sold]]</f>
        <v>27</v>
      </c>
      <c r="G921">
        <f>Table1[[#This Row],[Discount (%)]]</f>
        <v>27</v>
      </c>
      <c r="H921">
        <f>Table1[[#This Row],[Profit]]</f>
        <v>1876.92</v>
      </c>
      <c r="I921">
        <f>Table24610[[#This Row],[profit]]/Table24610[[#This Row],[Sales Amount]]</f>
        <v>0.80957556935817809</v>
      </c>
    </row>
    <row r="922" spans="1:9">
      <c r="A922" s="43" t="s">
        <v>915</v>
      </c>
      <c r="B922" s="45">
        <v>45942</v>
      </c>
      <c r="C922" t="str">
        <f>PROPER(Table1[[#This Row],[Region]])</f>
        <v>South</v>
      </c>
      <c r="D922" t="str">
        <f>PROPER(Table1[[#This Row],[Product Category]])</f>
        <v>Clothing</v>
      </c>
      <c r="E922">
        <f>ROUND(Table1[[#This Row],[Sales Amount]],1)</f>
        <v>4004.6</v>
      </c>
      <c r="F922">
        <f>Table1[[#This Row],[Quantity Sold]]</f>
        <v>44</v>
      </c>
      <c r="G922">
        <f>Table1[[#This Row],[Discount (%)]]</f>
        <v>18</v>
      </c>
      <c r="H922">
        <f>Table1[[#This Row],[Profit]]</f>
        <v>247.9</v>
      </c>
      <c r="I922">
        <f>Table24610[[#This Row],[profit]]/Table24610[[#This Row],[Sales Amount]]</f>
        <v>6.1903810617789545E-2</v>
      </c>
    </row>
    <row r="923" spans="1:9">
      <c r="A923" s="43" t="s">
        <v>916</v>
      </c>
      <c r="B923" s="45">
        <v>45943</v>
      </c>
      <c r="C923" t="str">
        <f>PROPER(Table1[[#This Row],[Region]])</f>
        <v>North</v>
      </c>
      <c r="D923" t="str">
        <f>PROPER(Table1[[#This Row],[Product Category]])</f>
        <v>Electronics</v>
      </c>
      <c r="E923">
        <f>ROUND(Table1[[#This Row],[Sales Amount]],1)</f>
        <v>3812.6</v>
      </c>
      <c r="F923">
        <f>Table1[[#This Row],[Quantity Sold]]</f>
        <v>4</v>
      </c>
      <c r="G923">
        <f>Table1[[#This Row],[Discount (%)]]</f>
        <v>23</v>
      </c>
      <c r="H923">
        <f>Table1[[#This Row],[Profit]]</f>
        <v>1965.68</v>
      </c>
      <c r="I923">
        <f>Table24610[[#This Row],[profit]]/Table24610[[#This Row],[Sales Amount]]</f>
        <v>0.51557467345118824</v>
      </c>
    </row>
    <row r="924" spans="1:9">
      <c r="A924" s="43" t="s">
        <v>917</v>
      </c>
      <c r="B924" s="45">
        <v>45944</v>
      </c>
      <c r="C924" t="str">
        <f>PROPER(Table1[[#This Row],[Region]])</f>
        <v>East</v>
      </c>
      <c r="D924" t="str">
        <f>PROPER(Table1[[#This Row],[Product Category]])</f>
        <v>Clothing</v>
      </c>
      <c r="E924">
        <f>ROUND(Table1[[#This Row],[Sales Amount]],1)</f>
        <v>3588.9</v>
      </c>
      <c r="F924">
        <f>Table1[[#This Row],[Quantity Sold]]</f>
        <v>12</v>
      </c>
      <c r="G924">
        <f>Table1[[#This Row],[Discount (%)]]</f>
        <v>15</v>
      </c>
      <c r="H924">
        <f>Table1[[#This Row],[Profit]]</f>
        <v>251.25</v>
      </c>
      <c r="I924">
        <f>Table24610[[#This Row],[profit]]/Table24610[[#This Row],[Sales Amount]]</f>
        <v>7.0007523196522606E-2</v>
      </c>
    </row>
    <row r="925" spans="1:9">
      <c r="A925" s="43" t="s">
        <v>918</v>
      </c>
      <c r="B925" s="45">
        <v>45945</v>
      </c>
      <c r="C925" t="str">
        <f>PROPER(Table1[[#This Row],[Region]])</f>
        <v>East</v>
      </c>
      <c r="D925" t="str">
        <f>PROPER(Table1[[#This Row],[Product Category]])</f>
        <v>Electronics</v>
      </c>
      <c r="E925">
        <f>ROUND(Table1[[#This Row],[Sales Amount]],1)</f>
        <v>2522.9</v>
      </c>
      <c r="F925">
        <f>Table1[[#This Row],[Quantity Sold]]</f>
        <v>25</v>
      </c>
      <c r="G925">
        <f>Table1[[#This Row],[Discount (%)]]</f>
        <v>38</v>
      </c>
      <c r="H925">
        <f>Table1[[#This Row],[Profit]]</f>
        <v>1603.77</v>
      </c>
      <c r="I925">
        <f>Table24610[[#This Row],[profit]]/Table24610[[#This Row],[Sales Amount]]</f>
        <v>0.63568512426176227</v>
      </c>
    </row>
    <row r="926" spans="1:9">
      <c r="A926" s="43" t="s">
        <v>919</v>
      </c>
      <c r="B926" s="45">
        <v>45946</v>
      </c>
      <c r="C926" t="str">
        <f>PROPER(Table1[[#This Row],[Region]])</f>
        <v>North</v>
      </c>
      <c r="D926" t="str">
        <f>PROPER(Table1[[#This Row],[Product Category]])</f>
        <v>Clothing</v>
      </c>
      <c r="E926">
        <f>ROUND(Table1[[#This Row],[Sales Amount]],1)</f>
        <v>4966.3</v>
      </c>
      <c r="F926">
        <f>Table1[[#This Row],[Quantity Sold]]</f>
        <v>35</v>
      </c>
      <c r="G926">
        <f>Table1[[#This Row],[Discount (%)]]</f>
        <v>15</v>
      </c>
      <c r="H926">
        <f>Table1[[#This Row],[Profit]]</f>
        <v>1289.54</v>
      </c>
      <c r="I926">
        <f>Table24610[[#This Row],[profit]]/Table24610[[#This Row],[Sales Amount]]</f>
        <v>0.25965809556410202</v>
      </c>
    </row>
    <row r="927" spans="1:9">
      <c r="A927" s="43" t="s">
        <v>920</v>
      </c>
      <c r="B927" s="45">
        <v>45947</v>
      </c>
      <c r="C927" t="str">
        <f>PROPER(Table1[[#This Row],[Region]])</f>
        <v>West</v>
      </c>
      <c r="D927" t="str">
        <f>PROPER(Table1[[#This Row],[Product Category]])</f>
        <v>Furniture</v>
      </c>
      <c r="E927">
        <f>ROUND(Table1[[#This Row],[Sales Amount]],1)</f>
        <v>2535.3000000000002</v>
      </c>
      <c r="F927">
        <f>Table1[[#This Row],[Quantity Sold]]</f>
        <v>15</v>
      </c>
      <c r="G927">
        <f>Table1[[#This Row],[Discount (%)]]</f>
        <v>13</v>
      </c>
      <c r="H927">
        <f>Table1[[#This Row],[Profit]]</f>
        <v>1635.53</v>
      </c>
      <c r="I927">
        <f>Table24610[[#This Row],[profit]]/Table24610[[#This Row],[Sales Amount]]</f>
        <v>0.64510314361219578</v>
      </c>
    </row>
    <row r="928" spans="1:9">
      <c r="A928" s="43" t="s">
        <v>921</v>
      </c>
      <c r="B928" s="45">
        <v>45948</v>
      </c>
      <c r="C928" t="str">
        <f>PROPER(Table1[[#This Row],[Region]])</f>
        <v>West</v>
      </c>
      <c r="D928" t="str">
        <f>PROPER(Table1[[#This Row],[Product Category]])</f>
        <v>Electronics</v>
      </c>
      <c r="E928">
        <f>ROUND(Table1[[#This Row],[Sales Amount]],1)</f>
        <v>2454.4</v>
      </c>
      <c r="F928">
        <f>Table1[[#This Row],[Quantity Sold]]</f>
        <v>11</v>
      </c>
      <c r="G928">
        <f>Table1[[#This Row],[Discount (%)]]</f>
        <v>25</v>
      </c>
      <c r="H928">
        <f>Table1[[#This Row],[Profit]]</f>
        <v>1798.12</v>
      </c>
      <c r="I928">
        <f>Table24610[[#This Row],[profit]]/Table24610[[#This Row],[Sales Amount]]</f>
        <v>0.73261082138200773</v>
      </c>
    </row>
    <row r="929" spans="1:9">
      <c r="A929" s="43">
        <v>6461924</v>
      </c>
      <c r="B929" s="45">
        <v>45949</v>
      </c>
      <c r="C929" t="str">
        <f>PROPER(Table1[[#This Row],[Region]])</f>
        <v>East</v>
      </c>
      <c r="D929" t="str">
        <f>PROPER(Table1[[#This Row],[Product Category]])</f>
        <v>Furniture</v>
      </c>
      <c r="E929">
        <f>ROUND(Table1[[#This Row],[Sales Amount]],1)</f>
        <v>2746.4</v>
      </c>
      <c r="F929">
        <f>Table1[[#This Row],[Quantity Sold]]</f>
        <v>7</v>
      </c>
      <c r="G929">
        <f>Table1[[#This Row],[Discount (%)]]</f>
        <v>13</v>
      </c>
      <c r="H929">
        <f>Table1[[#This Row],[Profit]]</f>
        <v>1908.35</v>
      </c>
      <c r="I929">
        <f>Table24610[[#This Row],[profit]]/Table24610[[#This Row],[Sales Amount]]</f>
        <v>0.69485508301776866</v>
      </c>
    </row>
    <row r="930" spans="1:9">
      <c r="A930" s="43" t="s">
        <v>922</v>
      </c>
      <c r="B930" s="45">
        <v>45950</v>
      </c>
      <c r="C930" t="str">
        <f>PROPER(Table1[[#This Row],[Region]])</f>
        <v>South</v>
      </c>
      <c r="D930" t="str">
        <f>PROPER(Table1[[#This Row],[Product Category]])</f>
        <v>Furniture</v>
      </c>
      <c r="E930">
        <f>ROUND(Table1[[#This Row],[Sales Amount]],1)</f>
        <v>1416</v>
      </c>
      <c r="F930">
        <f>Table1[[#This Row],[Quantity Sold]]</f>
        <v>37</v>
      </c>
      <c r="G930">
        <f>Table1[[#This Row],[Discount (%)]]</f>
        <v>46</v>
      </c>
      <c r="H930">
        <f>Table1[[#This Row],[Profit]]</f>
        <v>456.31</v>
      </c>
      <c r="I930">
        <f>Table24610[[#This Row],[profit]]/Table24610[[#This Row],[Sales Amount]]</f>
        <v>0.32225282485875706</v>
      </c>
    </row>
    <row r="931" spans="1:9">
      <c r="A931" s="43" t="s">
        <v>923</v>
      </c>
      <c r="B931" s="45">
        <v>45951</v>
      </c>
      <c r="C931" t="str">
        <f>PROPER(Table1[[#This Row],[Region]])</f>
        <v>North</v>
      </c>
      <c r="D931" t="str">
        <f>PROPER(Table1[[#This Row],[Product Category]])</f>
        <v>Electronics</v>
      </c>
      <c r="E931">
        <f>ROUND(Table1[[#This Row],[Sales Amount]],1)</f>
        <v>4695.8999999999996</v>
      </c>
      <c r="F931">
        <f>Table1[[#This Row],[Quantity Sold]]</f>
        <v>12</v>
      </c>
      <c r="G931">
        <f>Table1[[#This Row],[Discount (%)]]</f>
        <v>31</v>
      </c>
      <c r="H931">
        <f>Table1[[#This Row],[Profit]]</f>
        <v>1346.31</v>
      </c>
      <c r="I931">
        <f>Table24610[[#This Row],[profit]]/Table24610[[#This Row],[Sales Amount]]</f>
        <v>0.28669903532869101</v>
      </c>
    </row>
    <row r="932" spans="1:9">
      <c r="A932" s="43" t="s">
        <v>924</v>
      </c>
      <c r="B932" s="45">
        <v>45952</v>
      </c>
      <c r="C932" t="str">
        <f>PROPER(Table1[[#This Row],[Region]])</f>
        <v>East</v>
      </c>
      <c r="D932" t="str">
        <f>PROPER(Table1[[#This Row],[Product Category]])</f>
        <v>Furniture</v>
      </c>
      <c r="E932">
        <f>ROUND(Table1[[#This Row],[Sales Amount]],1)</f>
        <v>3984.2</v>
      </c>
      <c r="F932">
        <f>Table1[[#This Row],[Quantity Sold]]</f>
        <v>24</v>
      </c>
      <c r="G932">
        <f>Table1[[#This Row],[Discount (%)]]</f>
        <v>34</v>
      </c>
      <c r="H932">
        <f>Table1[[#This Row],[Profit]]</f>
        <v>399.04</v>
      </c>
      <c r="I932">
        <f>Table24610[[#This Row],[profit]]/Table24610[[#This Row],[Sales Amount]]</f>
        <v>0.10015561467797802</v>
      </c>
    </row>
    <row r="933" spans="1:9">
      <c r="A933" s="43" t="s">
        <v>925</v>
      </c>
      <c r="B933" s="45">
        <v>45953</v>
      </c>
      <c r="C933" t="str">
        <f>PROPER(Table1[[#This Row],[Region]])</f>
        <v>East</v>
      </c>
      <c r="D933" t="str">
        <f>PROPER(Table1[[#This Row],[Product Category]])</f>
        <v>Furniture</v>
      </c>
      <c r="E933">
        <f>ROUND(Table1[[#This Row],[Sales Amount]],1)</f>
        <v>2495.5</v>
      </c>
      <c r="F933">
        <f>Table1[[#This Row],[Quantity Sold]]</f>
        <v>21</v>
      </c>
      <c r="G933">
        <f>Table1[[#This Row],[Discount (%)]]</f>
        <v>48</v>
      </c>
      <c r="H933">
        <f>Table1[[#This Row],[Profit]]</f>
        <v>248.85</v>
      </c>
      <c r="I933">
        <f>Table24610[[#This Row],[profit]]/Table24610[[#This Row],[Sales Amount]]</f>
        <v>9.9719495091164095E-2</v>
      </c>
    </row>
    <row r="934" spans="1:9">
      <c r="A934" s="43" t="s">
        <v>926</v>
      </c>
      <c r="B934" s="45">
        <v>45954</v>
      </c>
      <c r="C934" t="str">
        <f>PROPER(Table1[[#This Row],[Region]])</f>
        <v>North</v>
      </c>
      <c r="D934" t="str">
        <f>PROPER(Table1[[#This Row],[Product Category]])</f>
        <v>Sports</v>
      </c>
      <c r="E934">
        <f>ROUND(Table1[[#This Row],[Sales Amount]],1)</f>
        <v>1254.2</v>
      </c>
      <c r="F934">
        <f>Table1[[#This Row],[Quantity Sold]]</f>
        <v>40</v>
      </c>
      <c r="G934">
        <f>Table1[[#This Row],[Discount (%)]]</f>
        <v>0</v>
      </c>
      <c r="H934">
        <f>Table1[[#This Row],[Profit]]</f>
        <v>218.12</v>
      </c>
      <c r="I934">
        <f>Table24610[[#This Row],[profit]]/Table24610[[#This Row],[Sales Amount]]</f>
        <v>0.17391165683304097</v>
      </c>
    </row>
    <row r="935" spans="1:9">
      <c r="A935" s="43" t="s">
        <v>927</v>
      </c>
      <c r="B935" s="45">
        <v>45955</v>
      </c>
      <c r="C935" t="str">
        <f>PROPER(Table1[[#This Row],[Region]])</f>
        <v>South</v>
      </c>
      <c r="D935" t="str">
        <f>PROPER(Table1[[#This Row],[Product Category]])</f>
        <v>Electronics</v>
      </c>
      <c r="E935">
        <f>ROUND(Table1[[#This Row],[Sales Amount]],1)</f>
        <v>2623.2</v>
      </c>
      <c r="F935">
        <f>Table1[[#This Row],[Quantity Sold]]</f>
        <v>39</v>
      </c>
      <c r="G935">
        <f>Table1[[#This Row],[Discount (%)]]</f>
        <v>22</v>
      </c>
      <c r="H935">
        <f>Table1[[#This Row],[Profit]]</f>
        <v>561.27</v>
      </c>
      <c r="I935">
        <f>Table24610[[#This Row],[profit]]/Table24610[[#This Row],[Sales Amount]]</f>
        <v>0.21396386093321135</v>
      </c>
    </row>
    <row r="936" spans="1:9">
      <c r="A936" s="43" t="s">
        <v>928</v>
      </c>
      <c r="B936" s="45">
        <v>45956</v>
      </c>
      <c r="C936" t="str">
        <f>PROPER(Table1[[#This Row],[Region]])</f>
        <v>West</v>
      </c>
      <c r="D936" t="str">
        <f>PROPER(Table1[[#This Row],[Product Category]])</f>
        <v>Electronics</v>
      </c>
      <c r="E936">
        <f>ROUND(Table1[[#This Row],[Sales Amount]],1)</f>
        <v>2697.4</v>
      </c>
      <c r="F936">
        <f>Table1[[#This Row],[Quantity Sold]]</f>
        <v>10</v>
      </c>
      <c r="G936">
        <f>Table1[[#This Row],[Discount (%)]]</f>
        <v>44</v>
      </c>
      <c r="H936">
        <f>Table1[[#This Row],[Profit]]</f>
        <v>1654.37</v>
      </c>
      <c r="I936">
        <f>Table24610[[#This Row],[profit]]/Table24610[[#This Row],[Sales Amount]]</f>
        <v>0.61332023429969595</v>
      </c>
    </row>
    <row r="937" spans="1:9">
      <c r="A937" s="43" t="s">
        <v>929</v>
      </c>
      <c r="B937" s="45">
        <v>45957</v>
      </c>
      <c r="C937" t="str">
        <f>PROPER(Table1[[#This Row],[Region]])</f>
        <v>South</v>
      </c>
      <c r="D937" t="str">
        <f>PROPER(Table1[[#This Row],[Product Category]])</f>
        <v>Clothing</v>
      </c>
      <c r="E937">
        <f>ROUND(Table1[[#This Row],[Sales Amount]],1)</f>
        <v>4013.3</v>
      </c>
      <c r="F937">
        <f>Table1[[#This Row],[Quantity Sold]]</f>
        <v>33</v>
      </c>
      <c r="G937">
        <f>Table1[[#This Row],[Discount (%)]]</f>
        <v>1</v>
      </c>
      <c r="H937">
        <f>Table1[[#This Row],[Profit]]</f>
        <v>144.05000000000001</v>
      </c>
      <c r="I937">
        <f>Table24610[[#This Row],[profit]]/Table24610[[#This Row],[Sales Amount]]</f>
        <v>3.589315525876461E-2</v>
      </c>
    </row>
    <row r="938" spans="1:9">
      <c r="A938" s="43" t="s">
        <v>930</v>
      </c>
      <c r="B938" s="45">
        <v>45958</v>
      </c>
      <c r="C938" t="str">
        <f>PROPER(Table1[[#This Row],[Region]])</f>
        <v>West</v>
      </c>
      <c r="D938" t="str">
        <f>PROPER(Table1[[#This Row],[Product Category]])</f>
        <v>Groceries</v>
      </c>
      <c r="E938">
        <f>ROUND(Table1[[#This Row],[Sales Amount]],1)</f>
        <v>4200.7</v>
      </c>
      <c r="F938">
        <f>Table1[[#This Row],[Quantity Sold]]</f>
        <v>37</v>
      </c>
      <c r="G938">
        <f>Table1[[#This Row],[Discount (%)]]</f>
        <v>31</v>
      </c>
      <c r="H938">
        <f>Table1[[#This Row],[Profit]]</f>
        <v>1709.79</v>
      </c>
      <c r="I938">
        <f>Table24610[[#This Row],[profit]]/Table24610[[#This Row],[Sales Amount]]</f>
        <v>0.40702501963958387</v>
      </c>
    </row>
    <row r="939" spans="1:9">
      <c r="A939" s="43" t="s">
        <v>931</v>
      </c>
      <c r="B939" s="45">
        <v>45959</v>
      </c>
      <c r="C939" t="str">
        <f>PROPER(Table1[[#This Row],[Region]])</f>
        <v>East</v>
      </c>
      <c r="D939" t="str">
        <f>PROPER(Table1[[#This Row],[Product Category]])</f>
        <v>Clothing</v>
      </c>
      <c r="E939">
        <f>ROUND(Table1[[#This Row],[Sales Amount]],1)</f>
        <v>920.4</v>
      </c>
      <c r="F939">
        <f>Table1[[#This Row],[Quantity Sold]]</f>
        <v>12</v>
      </c>
      <c r="G939">
        <f>Table1[[#This Row],[Discount (%)]]</f>
        <v>39</v>
      </c>
      <c r="H939">
        <f>Table1[[#This Row],[Profit]]</f>
        <v>1209.6500000000001</v>
      </c>
      <c r="I939">
        <f>Table24610[[#This Row],[profit]]/Table24610[[#This Row],[Sales Amount]]</f>
        <v>1.3142655367231639</v>
      </c>
    </row>
    <row r="940" spans="1:9">
      <c r="A940" s="43" t="s">
        <v>932</v>
      </c>
      <c r="B940" s="45">
        <v>45960</v>
      </c>
      <c r="C940" t="str">
        <f>PROPER(Table1[[#This Row],[Region]])</f>
        <v>South</v>
      </c>
      <c r="D940" t="str">
        <f>PROPER(Table1[[#This Row],[Product Category]])</f>
        <v>Clothing</v>
      </c>
      <c r="E940">
        <f>ROUND(Table1[[#This Row],[Sales Amount]],1)</f>
        <v>3268.1</v>
      </c>
      <c r="F940">
        <f>Table1[[#This Row],[Quantity Sold]]</f>
        <v>41</v>
      </c>
      <c r="G940">
        <f>Table1[[#This Row],[Discount (%)]]</f>
        <v>28</v>
      </c>
      <c r="H940">
        <f>Table1[[#This Row],[Profit]]</f>
        <v>1799.32</v>
      </c>
      <c r="I940">
        <f>Table24610[[#This Row],[profit]]/Table24610[[#This Row],[Sales Amount]]</f>
        <v>0.55057066797221632</v>
      </c>
    </row>
    <row r="941" spans="1:9">
      <c r="A941" s="43" t="s">
        <v>933</v>
      </c>
      <c r="B941" s="45">
        <v>45961</v>
      </c>
      <c r="C941" t="str">
        <f>PROPER(Table1[[#This Row],[Region]])</f>
        <v>West</v>
      </c>
      <c r="D941" t="str">
        <f>PROPER(Table1[[#This Row],[Product Category]])</f>
        <v>Electronics</v>
      </c>
      <c r="E941">
        <f>ROUND(Table1[[#This Row],[Sales Amount]],1)</f>
        <v>1072.7</v>
      </c>
      <c r="F941">
        <f>Table1[[#This Row],[Quantity Sold]]</f>
        <v>46</v>
      </c>
      <c r="G941">
        <f>Table1[[#This Row],[Discount (%)]]</f>
        <v>34</v>
      </c>
      <c r="H941">
        <f>Table1[[#This Row],[Profit]]</f>
        <v>925.07</v>
      </c>
      <c r="I941">
        <f>Table24610[[#This Row],[profit]]/Table24610[[#This Row],[Sales Amount]]</f>
        <v>0.86237531462664307</v>
      </c>
    </row>
    <row r="942" spans="1:9">
      <c r="A942" s="43" t="s">
        <v>934</v>
      </c>
      <c r="B942" s="45">
        <v>45962</v>
      </c>
      <c r="C942" t="str">
        <f>PROPER(Table1[[#This Row],[Region]])</f>
        <v>East</v>
      </c>
      <c r="D942" t="str">
        <f>PROPER(Table1[[#This Row],[Product Category]])</f>
        <v>Electronics</v>
      </c>
      <c r="E942">
        <f>ROUND(Table1[[#This Row],[Sales Amount]],1)</f>
        <v>4668.5</v>
      </c>
      <c r="F942">
        <f>Table1[[#This Row],[Quantity Sold]]</f>
        <v>49</v>
      </c>
      <c r="G942">
        <f>Table1[[#This Row],[Discount (%)]]</f>
        <v>16</v>
      </c>
      <c r="H942">
        <f>Table1[[#This Row],[Profit]]</f>
        <v>1211.3499999999999</v>
      </c>
      <c r="I942">
        <f>Table24610[[#This Row],[profit]]/Table24610[[#This Row],[Sales Amount]]</f>
        <v>0.25947306415336829</v>
      </c>
    </row>
    <row r="943" spans="1:9">
      <c r="A943" s="43" t="s">
        <v>935</v>
      </c>
      <c r="B943" s="45">
        <v>45963</v>
      </c>
      <c r="C943" t="str">
        <f>PROPER(Table1[[#This Row],[Region]])</f>
        <v>North</v>
      </c>
      <c r="D943" t="str">
        <f>PROPER(Table1[[#This Row],[Product Category]])</f>
        <v>Sports</v>
      </c>
      <c r="E943">
        <f>ROUND(Table1[[#This Row],[Sales Amount]],1)</f>
        <v>485.3</v>
      </c>
      <c r="F943">
        <f>Table1[[#This Row],[Quantity Sold]]</f>
        <v>47</v>
      </c>
      <c r="G943">
        <f>Table1[[#This Row],[Discount (%)]]</f>
        <v>27</v>
      </c>
      <c r="H943">
        <f>Table1[[#This Row],[Profit]]</f>
        <v>616.30999999999995</v>
      </c>
      <c r="I943">
        <f>Table24610[[#This Row],[profit]]/Table24610[[#This Row],[Sales Amount]]</f>
        <v>1.2699567277972388</v>
      </c>
    </row>
    <row r="944" spans="1:9">
      <c r="A944" s="43" t="s">
        <v>936</v>
      </c>
      <c r="B944" s="45">
        <v>45964</v>
      </c>
      <c r="C944" t="str">
        <f>PROPER(Table1[[#This Row],[Region]])</f>
        <v>South</v>
      </c>
      <c r="D944" t="str">
        <f>PROPER(Table1[[#This Row],[Product Category]])</f>
        <v>Furniture</v>
      </c>
      <c r="E944">
        <f>ROUND(Table1[[#This Row],[Sales Amount]],1)</f>
        <v>1201.9000000000001</v>
      </c>
      <c r="F944">
        <f>Table1[[#This Row],[Quantity Sold]]</f>
        <v>34</v>
      </c>
      <c r="G944">
        <f>Table1[[#This Row],[Discount (%)]]</f>
        <v>38</v>
      </c>
      <c r="H944">
        <f>Table1[[#This Row],[Profit]]</f>
        <v>754.86</v>
      </c>
      <c r="I944">
        <f>Table24610[[#This Row],[profit]]/Table24610[[#This Row],[Sales Amount]]</f>
        <v>0.62805557866711037</v>
      </c>
    </row>
    <row r="945" spans="1:9">
      <c r="A945" s="43" t="s">
        <v>937</v>
      </c>
      <c r="B945" s="45">
        <v>45965</v>
      </c>
      <c r="C945" t="str">
        <f>PROPER(Table1[[#This Row],[Region]])</f>
        <v>East</v>
      </c>
      <c r="D945" t="str">
        <f>PROPER(Table1[[#This Row],[Product Category]])</f>
        <v>Sports</v>
      </c>
      <c r="E945">
        <f>ROUND(Table1[[#This Row],[Sales Amount]],1)</f>
        <v>2418.1999999999998</v>
      </c>
      <c r="F945">
        <f>Table1[[#This Row],[Quantity Sold]]</f>
        <v>26</v>
      </c>
      <c r="G945">
        <f>Table1[[#This Row],[Discount (%)]]</f>
        <v>26</v>
      </c>
      <c r="H945">
        <f>Table1[[#This Row],[Profit]]</f>
        <v>361.27</v>
      </c>
      <c r="I945">
        <f>Table24610[[#This Row],[profit]]/Table24610[[#This Row],[Sales Amount]]</f>
        <v>0.14939624514101399</v>
      </c>
    </row>
    <row r="946" spans="1:9">
      <c r="A946" s="43" t="s">
        <v>938</v>
      </c>
      <c r="B946" s="45">
        <v>45966</v>
      </c>
      <c r="C946" t="str">
        <f>PROPER(Table1[[#This Row],[Region]])</f>
        <v>West</v>
      </c>
      <c r="D946" t="str">
        <f>PROPER(Table1[[#This Row],[Product Category]])</f>
        <v>Furniture</v>
      </c>
      <c r="E946">
        <f>ROUND(Table1[[#This Row],[Sales Amount]],1)</f>
        <v>644.70000000000005</v>
      </c>
      <c r="F946">
        <f>Table1[[#This Row],[Quantity Sold]]</f>
        <v>35</v>
      </c>
      <c r="G946">
        <f>Table1[[#This Row],[Discount (%)]]</f>
        <v>31</v>
      </c>
      <c r="H946">
        <f>Table1[[#This Row],[Profit]]</f>
        <v>1025.1600000000001</v>
      </c>
      <c r="I946">
        <f>Table24610[[#This Row],[profit]]/Table24610[[#This Row],[Sales Amount]]</f>
        <v>1.590134946486738</v>
      </c>
    </row>
    <row r="947" spans="1:9">
      <c r="A947" s="43" t="s">
        <v>939</v>
      </c>
      <c r="B947" s="45">
        <v>45967</v>
      </c>
      <c r="C947" t="str">
        <f>PROPER(Table1[[#This Row],[Region]])</f>
        <v>South</v>
      </c>
      <c r="D947" t="str">
        <f>PROPER(Table1[[#This Row],[Product Category]])</f>
        <v>Groceries</v>
      </c>
      <c r="E947">
        <f>ROUND(Table1[[#This Row],[Sales Amount]],1)</f>
        <v>1568.3</v>
      </c>
      <c r="F947">
        <f>Table1[[#This Row],[Quantity Sold]]</f>
        <v>3</v>
      </c>
      <c r="G947">
        <f>Table1[[#This Row],[Discount (%)]]</f>
        <v>45</v>
      </c>
      <c r="H947">
        <f>Table1[[#This Row],[Profit]]</f>
        <v>350.6</v>
      </c>
      <c r="I947">
        <f>Table24610[[#This Row],[profit]]/Table24610[[#This Row],[Sales Amount]]</f>
        <v>0.22355416693234714</v>
      </c>
    </row>
    <row r="948" spans="1:9">
      <c r="A948" s="43" t="s">
        <v>940</v>
      </c>
      <c r="B948" s="45">
        <v>45968</v>
      </c>
      <c r="C948" t="str">
        <f>PROPER(Table1[[#This Row],[Region]])</f>
        <v>East</v>
      </c>
      <c r="D948" t="str">
        <f>PROPER(Table1[[#This Row],[Product Category]])</f>
        <v>Clothing</v>
      </c>
      <c r="E948">
        <f>ROUND(Table1[[#This Row],[Sales Amount]],1)</f>
        <v>311</v>
      </c>
      <c r="F948">
        <f>Table1[[#This Row],[Quantity Sold]]</f>
        <v>47</v>
      </c>
      <c r="G948">
        <f>Table1[[#This Row],[Discount (%)]]</f>
        <v>21</v>
      </c>
      <c r="H948">
        <f>Table1[[#This Row],[Profit]]</f>
        <v>867.21</v>
      </c>
      <c r="I948">
        <f>Table24610[[#This Row],[profit]]/Table24610[[#This Row],[Sales Amount]]</f>
        <v>2.7884565916398714</v>
      </c>
    </row>
    <row r="949" spans="1:9">
      <c r="A949" s="43" t="s">
        <v>941</v>
      </c>
      <c r="B949" s="45">
        <v>45969</v>
      </c>
      <c r="C949" t="str">
        <f>PROPER(Table1[[#This Row],[Region]])</f>
        <v>North</v>
      </c>
      <c r="D949" t="str">
        <f>PROPER(Table1[[#This Row],[Product Category]])</f>
        <v>Electronics</v>
      </c>
      <c r="E949">
        <f>ROUND(Table1[[#This Row],[Sales Amount]],1)</f>
        <v>1452.7</v>
      </c>
      <c r="F949">
        <f>Table1[[#This Row],[Quantity Sold]]</f>
        <v>39</v>
      </c>
      <c r="G949">
        <f>Table1[[#This Row],[Discount (%)]]</f>
        <v>23</v>
      </c>
      <c r="H949">
        <f>Table1[[#This Row],[Profit]]</f>
        <v>1503.52</v>
      </c>
      <c r="I949">
        <f>Table24610[[#This Row],[profit]]/Table24610[[#This Row],[Sales Amount]]</f>
        <v>1.0349831348523439</v>
      </c>
    </row>
    <row r="950" spans="1:9">
      <c r="A950" s="43" t="s">
        <v>942</v>
      </c>
      <c r="B950" s="45">
        <v>45970</v>
      </c>
      <c r="C950" t="str">
        <f>PROPER(Table1[[#This Row],[Region]])</f>
        <v>West</v>
      </c>
      <c r="D950" t="str">
        <f>PROPER(Table1[[#This Row],[Product Category]])</f>
        <v>Clothing</v>
      </c>
      <c r="E950">
        <f>ROUND(Table1[[#This Row],[Sales Amount]],1)</f>
        <v>3685.2</v>
      </c>
      <c r="F950">
        <f>Table1[[#This Row],[Quantity Sold]]</f>
        <v>41</v>
      </c>
      <c r="G950">
        <f>Table1[[#This Row],[Discount (%)]]</f>
        <v>13</v>
      </c>
      <c r="H950">
        <f>Table1[[#This Row],[Profit]]</f>
        <v>346.29</v>
      </c>
      <c r="I950">
        <f>Table24610[[#This Row],[profit]]/Table24610[[#This Row],[Sales Amount]]</f>
        <v>9.3967762943666572E-2</v>
      </c>
    </row>
    <row r="951" spans="1:9">
      <c r="A951" s="43" t="s">
        <v>943</v>
      </c>
      <c r="B951" s="45">
        <v>45971</v>
      </c>
      <c r="C951" t="str">
        <f>PROPER(Table1[[#This Row],[Region]])</f>
        <v>South</v>
      </c>
      <c r="D951" t="str">
        <f>PROPER(Table1[[#This Row],[Product Category]])</f>
        <v>Furniture</v>
      </c>
      <c r="E951">
        <f>ROUND(Table1[[#This Row],[Sales Amount]],1)</f>
        <v>1397.1</v>
      </c>
      <c r="F951">
        <f>Table1[[#This Row],[Quantity Sold]]</f>
        <v>35</v>
      </c>
      <c r="G951">
        <f>Table1[[#This Row],[Discount (%)]]</f>
        <v>42</v>
      </c>
      <c r="H951">
        <f>Table1[[#This Row],[Profit]]</f>
        <v>1549.06</v>
      </c>
      <c r="I951">
        <f>Table24610[[#This Row],[profit]]/Table24610[[#This Row],[Sales Amount]]</f>
        <v>1.1087681626225754</v>
      </c>
    </row>
    <row r="952" spans="1:9">
      <c r="A952" s="43" t="s">
        <v>944</v>
      </c>
      <c r="B952" s="45">
        <v>45972</v>
      </c>
      <c r="C952" t="str">
        <f>PROPER(Table1[[#This Row],[Region]])</f>
        <v>East</v>
      </c>
      <c r="D952" t="str">
        <f>PROPER(Table1[[#This Row],[Product Category]])</f>
        <v>Furniture</v>
      </c>
      <c r="E952">
        <f>ROUND(Table1[[#This Row],[Sales Amount]],1)</f>
        <v>997.8</v>
      </c>
      <c r="F952">
        <f>Table1[[#This Row],[Quantity Sold]]</f>
        <v>8</v>
      </c>
      <c r="G952">
        <f>Table1[[#This Row],[Discount (%)]]</f>
        <v>43</v>
      </c>
      <c r="H952">
        <f>Table1[[#This Row],[Profit]]</f>
        <v>1877.75</v>
      </c>
      <c r="I952">
        <f>Table24610[[#This Row],[profit]]/Table24610[[#This Row],[Sales Amount]]</f>
        <v>1.8818901583483665</v>
      </c>
    </row>
    <row r="953" spans="1:9">
      <c r="A953" s="43" t="s">
        <v>945</v>
      </c>
      <c r="B953" s="45">
        <v>45973</v>
      </c>
      <c r="C953" t="str">
        <f>PROPER(Table1[[#This Row],[Region]])</f>
        <v>West</v>
      </c>
      <c r="D953" t="str">
        <f>PROPER(Table1[[#This Row],[Product Category]])</f>
        <v>Groceries</v>
      </c>
      <c r="E953">
        <f>ROUND(Table1[[#This Row],[Sales Amount]],1)</f>
        <v>1066.2</v>
      </c>
      <c r="F953">
        <f>Table1[[#This Row],[Quantity Sold]]</f>
        <v>46</v>
      </c>
      <c r="G953">
        <f>Table1[[#This Row],[Discount (%)]]</f>
        <v>41</v>
      </c>
      <c r="H953">
        <f>Table1[[#This Row],[Profit]]</f>
        <v>420.09</v>
      </c>
      <c r="I953">
        <f>Table24610[[#This Row],[profit]]/Table24610[[#This Row],[Sales Amount]]</f>
        <v>0.39400675295441751</v>
      </c>
    </row>
    <row r="954" spans="1:9">
      <c r="A954" s="43" t="s">
        <v>946</v>
      </c>
      <c r="B954" s="45">
        <v>45974</v>
      </c>
      <c r="C954" t="str">
        <f>PROPER(Table1[[#This Row],[Region]])</f>
        <v>North</v>
      </c>
      <c r="D954" t="str">
        <f>PROPER(Table1[[#This Row],[Product Category]])</f>
        <v>Sports</v>
      </c>
      <c r="E954">
        <f>ROUND(Table1[[#This Row],[Sales Amount]],1)</f>
        <v>4110.3999999999996</v>
      </c>
      <c r="F954">
        <f>Table1[[#This Row],[Quantity Sold]]</f>
        <v>42</v>
      </c>
      <c r="G954">
        <f>Table1[[#This Row],[Discount (%)]]</f>
        <v>1</v>
      </c>
      <c r="H954">
        <f>Table1[[#This Row],[Profit]]</f>
        <v>1656.23</v>
      </c>
      <c r="I954">
        <f>Table24610[[#This Row],[profit]]/Table24610[[#This Row],[Sales Amount]]</f>
        <v>0.4029364538731024</v>
      </c>
    </row>
    <row r="955" spans="1:9">
      <c r="A955" s="43" t="s">
        <v>947</v>
      </c>
      <c r="B955" s="45">
        <v>45975</v>
      </c>
      <c r="C955" t="str">
        <f>PROPER(Table1[[#This Row],[Region]])</f>
        <v>South</v>
      </c>
      <c r="D955" t="str">
        <f>PROPER(Table1[[#This Row],[Product Category]])</f>
        <v>Furniture</v>
      </c>
      <c r="E955">
        <f>ROUND(Table1[[#This Row],[Sales Amount]],1)</f>
        <v>3418.2</v>
      </c>
      <c r="F955">
        <f>Table1[[#This Row],[Quantity Sold]]</f>
        <v>23</v>
      </c>
      <c r="G955">
        <f>Table1[[#This Row],[Discount (%)]]</f>
        <v>49</v>
      </c>
      <c r="H955">
        <f>Table1[[#This Row],[Profit]]</f>
        <v>1109.8699999999999</v>
      </c>
      <c r="I955">
        <f>Table24610[[#This Row],[profit]]/Table24610[[#This Row],[Sales Amount]]</f>
        <v>0.32469428354104496</v>
      </c>
    </row>
    <row r="956" spans="1:9">
      <c r="A956" s="43" t="s">
        <v>948</v>
      </c>
      <c r="B956" s="45">
        <v>45976</v>
      </c>
      <c r="C956" t="str">
        <f>PROPER(Table1[[#This Row],[Region]])</f>
        <v>North</v>
      </c>
      <c r="D956" t="str">
        <f>PROPER(Table1[[#This Row],[Product Category]])</f>
        <v>Electronics</v>
      </c>
      <c r="E956">
        <f>ROUND(Table1[[#This Row],[Sales Amount]],1)</f>
        <v>986.9</v>
      </c>
      <c r="F956">
        <f>Table1[[#This Row],[Quantity Sold]]</f>
        <v>11</v>
      </c>
      <c r="G956">
        <f>Table1[[#This Row],[Discount (%)]]</f>
        <v>17</v>
      </c>
      <c r="H956">
        <f>Table1[[#This Row],[Profit]]</f>
        <v>1301.3699999999999</v>
      </c>
      <c r="I956">
        <f>Table24610[[#This Row],[profit]]/Table24610[[#This Row],[Sales Amount]]</f>
        <v>1.318644239537947</v>
      </c>
    </row>
    <row r="957" spans="1:9">
      <c r="A957" s="43" t="s">
        <v>949</v>
      </c>
      <c r="B957" s="45">
        <v>45977</v>
      </c>
      <c r="C957" t="str">
        <f>PROPER(Table1[[#This Row],[Region]])</f>
        <v>South</v>
      </c>
      <c r="D957" t="str">
        <f>PROPER(Table1[[#This Row],[Product Category]])</f>
        <v>Sports</v>
      </c>
      <c r="E957">
        <f>ROUND(Table1[[#This Row],[Sales Amount]],1)</f>
        <v>382.3</v>
      </c>
      <c r="F957">
        <f>Table1[[#This Row],[Quantity Sold]]</f>
        <v>34</v>
      </c>
      <c r="G957">
        <f>Table1[[#This Row],[Discount (%)]]</f>
        <v>15</v>
      </c>
      <c r="H957">
        <f>Table1[[#This Row],[Profit]]</f>
        <v>1807.08</v>
      </c>
      <c r="I957">
        <f>Table24610[[#This Row],[profit]]/Table24610[[#This Row],[Sales Amount]]</f>
        <v>4.7268637195919432</v>
      </c>
    </row>
    <row r="958" spans="1:9">
      <c r="A958" s="43" t="s">
        <v>950</v>
      </c>
      <c r="B958" s="45">
        <v>45978</v>
      </c>
      <c r="C958" t="str">
        <f>PROPER(Table1[[#This Row],[Region]])</f>
        <v>West</v>
      </c>
      <c r="D958" t="str">
        <f>PROPER(Table1[[#This Row],[Product Category]])</f>
        <v>Groceries</v>
      </c>
      <c r="E958">
        <f>ROUND(Table1[[#This Row],[Sales Amount]],1)</f>
        <v>1720.1</v>
      </c>
      <c r="F958">
        <f>Table1[[#This Row],[Quantity Sold]]</f>
        <v>34</v>
      </c>
      <c r="G958">
        <f>Table1[[#This Row],[Discount (%)]]</f>
        <v>50</v>
      </c>
      <c r="H958">
        <f>Table1[[#This Row],[Profit]]</f>
        <v>1510.83</v>
      </c>
      <c r="I958">
        <f>Table24610[[#This Row],[profit]]/Table24610[[#This Row],[Sales Amount]]</f>
        <v>0.8783384686936806</v>
      </c>
    </row>
    <row r="959" spans="1:9">
      <c r="A959" s="43" t="s">
        <v>951</v>
      </c>
      <c r="B959" s="45">
        <v>45979</v>
      </c>
      <c r="C959" t="str">
        <f>PROPER(Table1[[#This Row],[Region]])</f>
        <v>West</v>
      </c>
      <c r="D959" t="str">
        <f>PROPER(Table1[[#This Row],[Product Category]])</f>
        <v>Furniture</v>
      </c>
      <c r="E959">
        <f>ROUND(Table1[[#This Row],[Sales Amount]],1)</f>
        <v>3580.7</v>
      </c>
      <c r="F959">
        <f>Table1[[#This Row],[Quantity Sold]]</f>
        <v>30</v>
      </c>
      <c r="G959">
        <f>Table1[[#This Row],[Discount (%)]]</f>
        <v>29</v>
      </c>
      <c r="H959">
        <f>Table1[[#This Row],[Profit]]</f>
        <v>1069.17</v>
      </c>
      <c r="I959">
        <f>Table24610[[#This Row],[profit]]/Table24610[[#This Row],[Sales Amount]]</f>
        <v>0.29859245398944345</v>
      </c>
    </row>
    <row r="960" spans="1:9">
      <c r="A960" s="43" t="s">
        <v>952</v>
      </c>
      <c r="B960" s="45">
        <v>45980</v>
      </c>
      <c r="C960" t="str">
        <f>PROPER(Table1[[#This Row],[Region]])</f>
        <v>East</v>
      </c>
      <c r="D960" t="str">
        <f>PROPER(Table1[[#This Row],[Product Category]])</f>
        <v>Sports</v>
      </c>
      <c r="E960">
        <f>ROUND(Table1[[#This Row],[Sales Amount]],1)</f>
        <v>2593.3000000000002</v>
      </c>
      <c r="F960">
        <f>Table1[[#This Row],[Quantity Sold]]</f>
        <v>16</v>
      </c>
      <c r="G960">
        <f>Table1[[#This Row],[Discount (%)]]</f>
        <v>34</v>
      </c>
      <c r="H960">
        <f>Table1[[#This Row],[Profit]]</f>
        <v>535.99</v>
      </c>
      <c r="I960">
        <f>Table24610[[#This Row],[profit]]/Table24610[[#This Row],[Sales Amount]]</f>
        <v>0.20668260517487369</v>
      </c>
    </row>
    <row r="961" spans="1:9">
      <c r="A961" s="43" t="s">
        <v>953</v>
      </c>
      <c r="B961" s="45">
        <v>45981</v>
      </c>
      <c r="C961" t="str">
        <f>PROPER(Table1[[#This Row],[Region]])</f>
        <v>West</v>
      </c>
      <c r="D961" t="str">
        <f>PROPER(Table1[[#This Row],[Product Category]])</f>
        <v>Furniture</v>
      </c>
      <c r="E961">
        <f>ROUND(Table1[[#This Row],[Sales Amount]],1)</f>
        <v>3737.3</v>
      </c>
      <c r="F961">
        <f>Table1[[#This Row],[Quantity Sold]]</f>
        <v>48</v>
      </c>
      <c r="G961">
        <f>Table1[[#This Row],[Discount (%)]]</f>
        <v>17</v>
      </c>
      <c r="H961">
        <f>Table1[[#This Row],[Profit]]</f>
        <v>1820.81</v>
      </c>
      <c r="I961">
        <f>Table24610[[#This Row],[profit]]/Table24610[[#This Row],[Sales Amount]]</f>
        <v>0.48719931501351238</v>
      </c>
    </row>
    <row r="962" spans="1:9">
      <c r="A962" s="43" t="s">
        <v>954</v>
      </c>
      <c r="B962" s="45">
        <v>45982</v>
      </c>
      <c r="C962" t="str">
        <f>PROPER(Table1[[#This Row],[Region]])</f>
        <v>South</v>
      </c>
      <c r="D962" t="str">
        <f>PROPER(Table1[[#This Row],[Product Category]])</f>
        <v>Furniture</v>
      </c>
      <c r="E962">
        <f>ROUND(Table1[[#This Row],[Sales Amount]],1)</f>
        <v>4115.8999999999996</v>
      </c>
      <c r="F962">
        <f>Table1[[#This Row],[Quantity Sold]]</f>
        <v>48</v>
      </c>
      <c r="G962">
        <f>Table1[[#This Row],[Discount (%)]]</f>
        <v>42</v>
      </c>
      <c r="H962">
        <f>Table1[[#This Row],[Profit]]</f>
        <v>1037.1199999999999</v>
      </c>
      <c r="I962">
        <f>Table24610[[#This Row],[profit]]/Table24610[[#This Row],[Sales Amount]]</f>
        <v>0.25197891105226072</v>
      </c>
    </row>
    <row r="963" spans="1:9">
      <c r="A963" s="43" t="s">
        <v>955</v>
      </c>
      <c r="B963" s="45">
        <v>45983</v>
      </c>
      <c r="C963" t="str">
        <f>PROPER(Table1[[#This Row],[Region]])</f>
        <v>West</v>
      </c>
      <c r="D963" t="str">
        <f>PROPER(Table1[[#This Row],[Product Category]])</f>
        <v>Electronics</v>
      </c>
      <c r="E963">
        <f>ROUND(Table1[[#This Row],[Sales Amount]],1)</f>
        <v>3533.1</v>
      </c>
      <c r="F963">
        <f>Table1[[#This Row],[Quantity Sold]]</f>
        <v>36</v>
      </c>
      <c r="G963">
        <f>Table1[[#This Row],[Discount (%)]]</f>
        <v>15</v>
      </c>
      <c r="H963">
        <f>Table1[[#This Row],[Profit]]</f>
        <v>281.88</v>
      </c>
      <c r="I963">
        <f>Table24610[[#This Row],[profit]]/Table24610[[#This Row],[Sales Amount]]</f>
        <v>7.978262715462342E-2</v>
      </c>
    </row>
    <row r="964" spans="1:9">
      <c r="A964" s="43" t="s">
        <v>956</v>
      </c>
      <c r="B964" s="45">
        <v>45984</v>
      </c>
      <c r="C964" t="str">
        <f>PROPER(Table1[[#This Row],[Region]])</f>
        <v>South</v>
      </c>
      <c r="D964" t="str">
        <f>PROPER(Table1[[#This Row],[Product Category]])</f>
        <v>Sports</v>
      </c>
      <c r="E964">
        <f>ROUND(Table1[[#This Row],[Sales Amount]],1)</f>
        <v>3668.1</v>
      </c>
      <c r="F964">
        <f>Table1[[#This Row],[Quantity Sold]]</f>
        <v>19</v>
      </c>
      <c r="G964">
        <f>Table1[[#This Row],[Discount (%)]]</f>
        <v>28</v>
      </c>
      <c r="H964">
        <f>Table1[[#This Row],[Profit]]</f>
        <v>1312.96</v>
      </c>
      <c r="I964">
        <f>Table24610[[#This Row],[profit]]/Table24610[[#This Row],[Sales Amount]]</f>
        <v>0.35794007796952104</v>
      </c>
    </row>
    <row r="965" spans="1:9">
      <c r="A965" s="43" t="s">
        <v>957</v>
      </c>
      <c r="B965" s="45">
        <v>45985</v>
      </c>
      <c r="C965" t="str">
        <f>PROPER(Table1[[#This Row],[Region]])</f>
        <v>North</v>
      </c>
      <c r="D965" t="str">
        <f>PROPER(Table1[[#This Row],[Product Category]])</f>
        <v>Electronics</v>
      </c>
      <c r="E965">
        <f>ROUND(Table1[[#This Row],[Sales Amount]],1)</f>
        <v>3948.2</v>
      </c>
      <c r="F965">
        <f>Table1[[#This Row],[Quantity Sold]]</f>
        <v>3</v>
      </c>
      <c r="G965">
        <f>Table1[[#This Row],[Discount (%)]]</f>
        <v>31</v>
      </c>
      <c r="H965">
        <f>Table1[[#This Row],[Profit]]</f>
        <v>1000.64</v>
      </c>
      <c r="I965">
        <f>Table24610[[#This Row],[profit]]/Table24610[[#This Row],[Sales Amount]]</f>
        <v>0.25344207486956083</v>
      </c>
    </row>
    <row r="966" spans="1:9">
      <c r="A966" s="43" t="s">
        <v>958</v>
      </c>
      <c r="B966" s="45">
        <v>45986</v>
      </c>
      <c r="C966" t="str">
        <f>PROPER(Table1[[#This Row],[Region]])</f>
        <v>South</v>
      </c>
      <c r="D966" t="str">
        <f>PROPER(Table1[[#This Row],[Product Category]])</f>
        <v>Groceries</v>
      </c>
      <c r="E966">
        <f>ROUND(Table1[[#This Row],[Sales Amount]],1)</f>
        <v>750.5</v>
      </c>
      <c r="F966">
        <f>Table1[[#This Row],[Quantity Sold]]</f>
        <v>1</v>
      </c>
      <c r="G966">
        <f>Table1[[#This Row],[Discount (%)]]</f>
        <v>3</v>
      </c>
      <c r="H966">
        <f>Table1[[#This Row],[Profit]]</f>
        <v>1555.43</v>
      </c>
      <c r="I966">
        <f>Table24610[[#This Row],[profit]]/Table24610[[#This Row],[Sales Amount]]</f>
        <v>2.072524983344437</v>
      </c>
    </row>
    <row r="967" spans="1:9">
      <c r="A967" s="43" t="s">
        <v>959</v>
      </c>
      <c r="B967" s="45">
        <v>45987</v>
      </c>
      <c r="C967" t="str">
        <f>PROPER(Table1[[#This Row],[Region]])</f>
        <v>South</v>
      </c>
      <c r="D967" t="str">
        <f>PROPER(Table1[[#This Row],[Product Category]])</f>
        <v>Sports</v>
      </c>
      <c r="E967">
        <f>ROUND(Table1[[#This Row],[Sales Amount]],1)</f>
        <v>3845.1</v>
      </c>
      <c r="F967">
        <f>Table1[[#This Row],[Quantity Sold]]</f>
        <v>22</v>
      </c>
      <c r="G967">
        <f>Table1[[#This Row],[Discount (%)]]</f>
        <v>34</v>
      </c>
      <c r="H967">
        <f>Table1[[#This Row],[Profit]]</f>
        <v>904.99</v>
      </c>
      <c r="I967">
        <f>Table24610[[#This Row],[profit]]/Table24610[[#This Row],[Sales Amount]]</f>
        <v>0.23536188915762921</v>
      </c>
    </row>
    <row r="968" spans="1:9">
      <c r="A968" s="43" t="s">
        <v>960</v>
      </c>
      <c r="B968" s="45">
        <v>45988</v>
      </c>
      <c r="C968" t="str">
        <f>PROPER(Table1[[#This Row],[Region]])</f>
        <v>South</v>
      </c>
      <c r="D968" t="str">
        <f>PROPER(Table1[[#This Row],[Product Category]])</f>
        <v>Furniture</v>
      </c>
      <c r="E968">
        <f>ROUND(Table1[[#This Row],[Sales Amount]],1)</f>
        <v>807.3</v>
      </c>
      <c r="F968">
        <f>Table1[[#This Row],[Quantity Sold]]</f>
        <v>28</v>
      </c>
      <c r="G968">
        <f>Table1[[#This Row],[Discount (%)]]</f>
        <v>27</v>
      </c>
      <c r="H968">
        <f>Table1[[#This Row],[Profit]]</f>
        <v>1040.05</v>
      </c>
      <c r="I968">
        <f>Table24610[[#This Row],[profit]]/Table24610[[#This Row],[Sales Amount]]</f>
        <v>1.2883067013501797</v>
      </c>
    </row>
    <row r="969" spans="1:9">
      <c r="A969" s="43" t="s">
        <v>961</v>
      </c>
      <c r="B969" s="45">
        <v>45989</v>
      </c>
      <c r="C969" t="str">
        <f>PROPER(Table1[[#This Row],[Region]])</f>
        <v>East</v>
      </c>
      <c r="D969" t="str">
        <f>PROPER(Table1[[#This Row],[Product Category]])</f>
        <v>Groceries</v>
      </c>
      <c r="E969">
        <f>ROUND(Table1[[#This Row],[Sales Amount]],1)</f>
        <v>3455.6</v>
      </c>
      <c r="F969">
        <f>Table1[[#This Row],[Quantity Sold]]</f>
        <v>19</v>
      </c>
      <c r="G969">
        <f>Table1[[#This Row],[Discount (%)]]</f>
        <v>34</v>
      </c>
      <c r="H969">
        <f>Table1[[#This Row],[Profit]]</f>
        <v>95.39</v>
      </c>
      <c r="I969">
        <f>Table24610[[#This Row],[profit]]/Table24610[[#This Row],[Sales Amount]]</f>
        <v>2.7604468109734923E-2</v>
      </c>
    </row>
    <row r="970" spans="1:9">
      <c r="A970" s="43" t="s">
        <v>962</v>
      </c>
      <c r="B970" s="45">
        <v>45990</v>
      </c>
      <c r="C970" t="str">
        <f>PROPER(Table1[[#This Row],[Region]])</f>
        <v>South</v>
      </c>
      <c r="D970" t="str">
        <f>PROPER(Table1[[#This Row],[Product Category]])</f>
        <v>Electronics</v>
      </c>
      <c r="E970">
        <f>ROUND(Table1[[#This Row],[Sales Amount]],1)</f>
        <v>885.3</v>
      </c>
      <c r="F970">
        <f>Table1[[#This Row],[Quantity Sold]]</f>
        <v>19</v>
      </c>
      <c r="G970">
        <f>Table1[[#This Row],[Discount (%)]]</f>
        <v>1</v>
      </c>
      <c r="H970">
        <f>Table1[[#This Row],[Profit]]</f>
        <v>338.11</v>
      </c>
      <c r="I970">
        <f>Table24610[[#This Row],[profit]]/Table24610[[#This Row],[Sales Amount]]</f>
        <v>0.38191573477917096</v>
      </c>
    </row>
    <row r="971" spans="1:9">
      <c r="A971" s="43" t="s">
        <v>963</v>
      </c>
      <c r="B971" s="45">
        <v>45991</v>
      </c>
      <c r="C971" t="str">
        <f>PROPER(Table1[[#This Row],[Region]])</f>
        <v>East</v>
      </c>
      <c r="D971" t="str">
        <f>PROPER(Table1[[#This Row],[Product Category]])</f>
        <v>Furniture</v>
      </c>
      <c r="E971">
        <f>ROUND(Table1[[#This Row],[Sales Amount]],1)</f>
        <v>69</v>
      </c>
      <c r="F971">
        <f>Table1[[#This Row],[Quantity Sold]]</f>
        <v>5</v>
      </c>
      <c r="G971">
        <f>Table1[[#This Row],[Discount (%)]]</f>
        <v>43</v>
      </c>
      <c r="H971">
        <f>Table1[[#This Row],[Profit]]</f>
        <v>1292.3399999999999</v>
      </c>
      <c r="I971">
        <f>Table24610[[#This Row],[profit]]/Table24610[[#This Row],[Sales Amount]]</f>
        <v>18.729565217391304</v>
      </c>
    </row>
    <row r="972" spans="1:9">
      <c r="A972" s="43" t="s">
        <v>964</v>
      </c>
      <c r="B972" s="45">
        <v>45992</v>
      </c>
      <c r="C972" t="str">
        <f>PROPER(Table1[[#This Row],[Region]])</f>
        <v>East</v>
      </c>
      <c r="D972" t="str">
        <f>PROPER(Table1[[#This Row],[Product Category]])</f>
        <v>Clothing</v>
      </c>
      <c r="E972">
        <f>ROUND(Table1[[#This Row],[Sales Amount]],1)</f>
        <v>3873.3</v>
      </c>
      <c r="F972">
        <f>Table1[[#This Row],[Quantity Sold]]</f>
        <v>40</v>
      </c>
      <c r="G972">
        <f>Table1[[#This Row],[Discount (%)]]</f>
        <v>39</v>
      </c>
      <c r="H972">
        <f>Table1[[#This Row],[Profit]]</f>
        <v>1683.5</v>
      </c>
      <c r="I972">
        <f>Table24610[[#This Row],[profit]]/Table24610[[#This Row],[Sales Amount]]</f>
        <v>0.43464229468411947</v>
      </c>
    </row>
    <row r="973" spans="1:9">
      <c r="A973" s="43" t="s">
        <v>965</v>
      </c>
      <c r="B973" s="45">
        <v>45993</v>
      </c>
      <c r="C973" t="str">
        <f>PROPER(Table1[[#This Row],[Region]])</f>
        <v>West</v>
      </c>
      <c r="D973" t="str">
        <f>PROPER(Table1[[#This Row],[Product Category]])</f>
        <v>Clothing</v>
      </c>
      <c r="E973">
        <f>ROUND(Table1[[#This Row],[Sales Amount]],1)</f>
        <v>419.5</v>
      </c>
      <c r="F973">
        <f>Table1[[#This Row],[Quantity Sold]]</f>
        <v>47</v>
      </c>
      <c r="G973">
        <f>Table1[[#This Row],[Discount (%)]]</f>
        <v>18</v>
      </c>
      <c r="H973">
        <f>Table1[[#This Row],[Profit]]</f>
        <v>1709.86</v>
      </c>
      <c r="I973">
        <f>Table24610[[#This Row],[profit]]/Table24610[[#This Row],[Sales Amount]]</f>
        <v>4.0759475566150174</v>
      </c>
    </row>
    <row r="974" spans="1:9">
      <c r="A974" s="43" t="s">
        <v>966</v>
      </c>
      <c r="B974" s="45">
        <v>45994</v>
      </c>
      <c r="C974" t="str">
        <f>PROPER(Table1[[#This Row],[Region]])</f>
        <v>West</v>
      </c>
      <c r="D974" t="str">
        <f>PROPER(Table1[[#This Row],[Product Category]])</f>
        <v>Electronics</v>
      </c>
      <c r="E974">
        <f>ROUND(Table1[[#This Row],[Sales Amount]],1)</f>
        <v>4193.8</v>
      </c>
      <c r="F974">
        <f>Table1[[#This Row],[Quantity Sold]]</f>
        <v>14</v>
      </c>
      <c r="G974">
        <f>Table1[[#This Row],[Discount (%)]]</f>
        <v>5</v>
      </c>
      <c r="H974">
        <f>Table1[[#This Row],[Profit]]</f>
        <v>1873.81</v>
      </c>
      <c r="I974">
        <f>Table24610[[#This Row],[profit]]/Table24610[[#This Row],[Sales Amount]]</f>
        <v>0.44680480709618958</v>
      </c>
    </row>
    <row r="975" spans="1:9">
      <c r="A975" s="43" t="s">
        <v>967</v>
      </c>
      <c r="B975" s="45">
        <v>45995</v>
      </c>
      <c r="C975" t="str">
        <f>PROPER(Table1[[#This Row],[Region]])</f>
        <v>East</v>
      </c>
      <c r="D975" t="str">
        <f>PROPER(Table1[[#This Row],[Product Category]])</f>
        <v>Sports</v>
      </c>
      <c r="E975">
        <f>ROUND(Table1[[#This Row],[Sales Amount]],1)</f>
        <v>53</v>
      </c>
      <c r="F975">
        <f>Table1[[#This Row],[Quantity Sold]]</f>
        <v>47</v>
      </c>
      <c r="G975">
        <f>Table1[[#This Row],[Discount (%)]]</f>
        <v>16</v>
      </c>
      <c r="H975">
        <f>Table1[[#This Row],[Profit]]</f>
        <v>1960.53</v>
      </c>
      <c r="I975">
        <f>Table24610[[#This Row],[profit]]/Table24610[[#This Row],[Sales Amount]]</f>
        <v>36.991132075471697</v>
      </c>
    </row>
    <row r="976" spans="1:9">
      <c r="A976" s="43" t="s">
        <v>968</v>
      </c>
      <c r="B976" s="45">
        <v>45996</v>
      </c>
      <c r="C976" t="str">
        <f>PROPER(Table1[[#This Row],[Region]])</f>
        <v>West</v>
      </c>
      <c r="D976" t="str">
        <f>PROPER(Table1[[#This Row],[Product Category]])</f>
        <v>Furniture</v>
      </c>
      <c r="E976">
        <f>ROUND(Table1[[#This Row],[Sales Amount]],1)</f>
        <v>1456.8</v>
      </c>
      <c r="F976">
        <f>Table1[[#This Row],[Quantity Sold]]</f>
        <v>31</v>
      </c>
      <c r="G976">
        <f>Table1[[#This Row],[Discount (%)]]</f>
        <v>10</v>
      </c>
      <c r="H976">
        <f>Table1[[#This Row],[Profit]]</f>
        <v>203.72</v>
      </c>
      <c r="I976">
        <f>Table24610[[#This Row],[profit]]/Table24610[[#This Row],[Sales Amount]]</f>
        <v>0.13984074684239428</v>
      </c>
    </row>
    <row r="977" spans="1:9">
      <c r="A977" s="43" t="s">
        <v>969</v>
      </c>
      <c r="B977" s="45">
        <v>45997</v>
      </c>
      <c r="C977" t="str">
        <f>PROPER(Table1[[#This Row],[Region]])</f>
        <v>West</v>
      </c>
      <c r="D977" t="str">
        <f>PROPER(Table1[[#This Row],[Product Category]])</f>
        <v>Furniture</v>
      </c>
      <c r="E977">
        <f>ROUND(Table1[[#This Row],[Sales Amount]],1)</f>
        <v>1361.7</v>
      </c>
      <c r="F977">
        <f>Table1[[#This Row],[Quantity Sold]]</f>
        <v>33</v>
      </c>
      <c r="G977">
        <f>Table1[[#This Row],[Discount (%)]]</f>
        <v>41</v>
      </c>
      <c r="H977">
        <f>Table1[[#This Row],[Profit]]</f>
        <v>620.35</v>
      </c>
      <c r="I977">
        <f>Table24610[[#This Row],[profit]]/Table24610[[#This Row],[Sales Amount]]</f>
        <v>0.4555702430785048</v>
      </c>
    </row>
    <row r="978" spans="1:9">
      <c r="A978" s="43" t="s">
        <v>971</v>
      </c>
      <c r="B978" s="45">
        <v>45998</v>
      </c>
      <c r="C978" t="str">
        <f>PROPER(Table1[[#This Row],[Region]])</f>
        <v>North</v>
      </c>
      <c r="D978" t="str">
        <f>PROPER(Table1[[#This Row],[Product Category]])</f>
        <v>Electronics</v>
      </c>
      <c r="E978">
        <f>ROUND(Table1[[#This Row],[Sales Amount]],1)</f>
        <v>2753</v>
      </c>
      <c r="F978">
        <f>Table1[[#This Row],[Quantity Sold]]</f>
        <v>4</v>
      </c>
      <c r="G978">
        <f>Table1[[#This Row],[Discount (%)]]</f>
        <v>8</v>
      </c>
      <c r="H978">
        <f>Table1[[#This Row],[Profit]]</f>
        <v>900.03</v>
      </c>
      <c r="I978">
        <f>Table24610[[#This Row],[profit]]/Table24610[[#This Row],[Sales Amount]]</f>
        <v>0.32692698873955683</v>
      </c>
    </row>
    <row r="979" spans="1:9">
      <c r="A979" s="43" t="s">
        <v>972</v>
      </c>
      <c r="B979" s="45">
        <v>45999</v>
      </c>
      <c r="C979" t="str">
        <f>PROPER(Table1[[#This Row],[Region]])</f>
        <v>North</v>
      </c>
      <c r="D979" t="str">
        <f>PROPER(Table1[[#This Row],[Product Category]])</f>
        <v>Furniture</v>
      </c>
      <c r="E979">
        <f>ROUND(Table1[[#This Row],[Sales Amount]],1)</f>
        <v>2384.6</v>
      </c>
      <c r="F979">
        <f>Table1[[#This Row],[Quantity Sold]]</f>
        <v>46</v>
      </c>
      <c r="G979">
        <f>Table1[[#This Row],[Discount (%)]]</f>
        <v>13</v>
      </c>
      <c r="H979">
        <f>Table1[[#This Row],[Profit]]</f>
        <v>191.19</v>
      </c>
      <c r="I979">
        <f>Table24610[[#This Row],[profit]]/Table24610[[#This Row],[Sales Amount]]</f>
        <v>8.0176968883670222E-2</v>
      </c>
    </row>
    <row r="980" spans="1:9">
      <c r="A980" s="43" t="s">
        <v>973</v>
      </c>
      <c r="B980" s="45">
        <v>46000</v>
      </c>
      <c r="C980" t="str">
        <f>PROPER(Table1[[#This Row],[Region]])</f>
        <v>West</v>
      </c>
      <c r="D980" t="str">
        <f>PROPER(Table1[[#This Row],[Product Category]])</f>
        <v>Sports</v>
      </c>
      <c r="E980">
        <f>ROUND(Table1[[#This Row],[Sales Amount]],1)</f>
        <v>151</v>
      </c>
      <c r="F980">
        <f>Table1[[#This Row],[Quantity Sold]]</f>
        <v>45</v>
      </c>
      <c r="G980">
        <f>Table1[[#This Row],[Discount (%)]]</f>
        <v>34</v>
      </c>
      <c r="H980">
        <f>Table1[[#This Row],[Profit]]</f>
        <v>1732.91</v>
      </c>
      <c r="I980">
        <f>Table24610[[#This Row],[profit]]/Table24610[[#This Row],[Sales Amount]]</f>
        <v>11.476225165562914</v>
      </c>
    </row>
    <row r="981" spans="1:9">
      <c r="A981" s="43" t="s">
        <v>974</v>
      </c>
      <c r="B981" s="45">
        <v>46001</v>
      </c>
      <c r="C981" t="str">
        <f>PROPER(Table1[[#This Row],[Region]])</f>
        <v>West</v>
      </c>
      <c r="D981" t="str">
        <f>PROPER(Table1[[#This Row],[Product Category]])</f>
        <v>Furniture</v>
      </c>
      <c r="E981">
        <f>ROUND(Table1[[#This Row],[Sales Amount]],1)</f>
        <v>1407.5</v>
      </c>
      <c r="F981">
        <f>Table1[[#This Row],[Quantity Sold]]</f>
        <v>23</v>
      </c>
      <c r="G981">
        <f>Table1[[#This Row],[Discount (%)]]</f>
        <v>15</v>
      </c>
      <c r="H981">
        <f>Table1[[#This Row],[Profit]]</f>
        <v>728.54</v>
      </c>
      <c r="I981">
        <f>Table24610[[#This Row],[profit]]/Table24610[[#This Row],[Sales Amount]]</f>
        <v>0.51761278863232685</v>
      </c>
    </row>
    <row r="982" spans="1:9">
      <c r="A982" s="43" t="s">
        <v>975</v>
      </c>
      <c r="B982" s="45">
        <v>46002</v>
      </c>
      <c r="C982" t="str">
        <f>PROPER(Table1[[#This Row],[Region]])</f>
        <v>East</v>
      </c>
      <c r="D982" t="str">
        <f>PROPER(Table1[[#This Row],[Product Category]])</f>
        <v>Electronics</v>
      </c>
      <c r="E982">
        <f>ROUND(Table1[[#This Row],[Sales Amount]],1)</f>
        <v>4411.2</v>
      </c>
      <c r="F982">
        <f>Table1[[#This Row],[Quantity Sold]]</f>
        <v>4</v>
      </c>
      <c r="G982">
        <f>Table1[[#This Row],[Discount (%)]]</f>
        <v>12</v>
      </c>
      <c r="H982">
        <f>Table1[[#This Row],[Profit]]</f>
        <v>206.61</v>
      </c>
      <c r="I982">
        <f>Table24610[[#This Row],[profit]]/Table24610[[#This Row],[Sales Amount]]</f>
        <v>4.6837595212187166E-2</v>
      </c>
    </row>
    <row r="983" spans="1:9">
      <c r="A983" s="43" t="s">
        <v>976</v>
      </c>
      <c r="B983" s="45">
        <v>46003</v>
      </c>
      <c r="C983" t="str">
        <f>PROPER(Table1[[#This Row],[Region]])</f>
        <v>North</v>
      </c>
      <c r="D983" t="str">
        <f>PROPER(Table1[[#This Row],[Product Category]])</f>
        <v>Electronics</v>
      </c>
      <c r="E983">
        <f>ROUND(Table1[[#This Row],[Sales Amount]],1)</f>
        <v>1437</v>
      </c>
      <c r="F983">
        <f>Table1[[#This Row],[Quantity Sold]]</f>
        <v>16</v>
      </c>
      <c r="G983">
        <f>Table1[[#This Row],[Discount (%)]]</f>
        <v>29</v>
      </c>
      <c r="H983">
        <f>Table1[[#This Row],[Profit]]</f>
        <v>1648.95</v>
      </c>
      <c r="I983">
        <f>Table24610[[#This Row],[profit]]/Table24610[[#This Row],[Sales Amount]]</f>
        <v>1.1474947807933193</v>
      </c>
    </row>
    <row r="984" spans="1:9">
      <c r="A984" s="43" t="s">
        <v>977</v>
      </c>
      <c r="B984" s="45">
        <v>46004</v>
      </c>
      <c r="C984" t="str">
        <f>PROPER(Table1[[#This Row],[Region]])</f>
        <v>South</v>
      </c>
      <c r="D984" t="str">
        <f>PROPER(Table1[[#This Row],[Product Category]])</f>
        <v>Furniture</v>
      </c>
      <c r="E984">
        <f>ROUND(Table1[[#This Row],[Sales Amount]],1)</f>
        <v>2052.6999999999998</v>
      </c>
      <c r="F984">
        <f>Table1[[#This Row],[Quantity Sold]]</f>
        <v>24</v>
      </c>
      <c r="G984">
        <f>Table1[[#This Row],[Discount (%)]]</f>
        <v>16</v>
      </c>
      <c r="H984">
        <f>Table1[[#This Row],[Profit]]</f>
        <v>337.63</v>
      </c>
      <c r="I984">
        <f>Table24610[[#This Row],[profit]]/Table24610[[#This Row],[Sales Amount]]</f>
        <v>0.16448092755882499</v>
      </c>
    </row>
    <row r="985" spans="1:9">
      <c r="A985" s="43" t="s">
        <v>978</v>
      </c>
      <c r="B985" s="45">
        <v>46005</v>
      </c>
      <c r="C985" t="str">
        <f>PROPER(Table1[[#This Row],[Region]])</f>
        <v>West</v>
      </c>
      <c r="D985" t="str">
        <f>PROPER(Table1[[#This Row],[Product Category]])</f>
        <v>Groceries</v>
      </c>
      <c r="E985">
        <f>ROUND(Table1[[#This Row],[Sales Amount]],1)</f>
        <v>2380.5</v>
      </c>
      <c r="F985">
        <f>Table1[[#This Row],[Quantity Sold]]</f>
        <v>21</v>
      </c>
      <c r="G985">
        <f>Table1[[#This Row],[Discount (%)]]</f>
        <v>49</v>
      </c>
      <c r="H985">
        <f>Table1[[#This Row],[Profit]]</f>
        <v>979.86</v>
      </c>
      <c r="I985">
        <f>Table24610[[#This Row],[profit]]/Table24610[[#This Row],[Sales Amount]]</f>
        <v>0.41161940768746064</v>
      </c>
    </row>
    <row r="986" spans="1:9">
      <c r="A986" s="43" t="s">
        <v>979</v>
      </c>
      <c r="B986" s="45">
        <v>46006</v>
      </c>
      <c r="C986" t="str">
        <f>PROPER(Table1[[#This Row],[Region]])</f>
        <v>North</v>
      </c>
      <c r="D986" t="str">
        <f>PROPER(Table1[[#This Row],[Product Category]])</f>
        <v>Groceries</v>
      </c>
      <c r="E986">
        <f>ROUND(Table1[[#This Row],[Sales Amount]],1)</f>
        <v>3438.5</v>
      </c>
      <c r="F986">
        <f>Table1[[#This Row],[Quantity Sold]]</f>
        <v>14</v>
      </c>
      <c r="G986">
        <f>Table1[[#This Row],[Discount (%)]]</f>
        <v>26</v>
      </c>
      <c r="H986">
        <f>Table1[[#This Row],[Profit]]</f>
        <v>483.67</v>
      </c>
      <c r="I986">
        <f>Table24610[[#This Row],[profit]]/Table24610[[#This Row],[Sales Amount]]</f>
        <v>0.14066307983132181</v>
      </c>
    </row>
    <row r="987" spans="1:9">
      <c r="A987" s="43" t="s">
        <v>980</v>
      </c>
      <c r="B987" s="45">
        <v>46007</v>
      </c>
      <c r="C987" t="str">
        <f>PROPER(Table1[[#This Row],[Region]])</f>
        <v>South</v>
      </c>
      <c r="D987" t="str">
        <f>PROPER(Table1[[#This Row],[Product Category]])</f>
        <v>Groceries</v>
      </c>
      <c r="E987">
        <f>ROUND(Table1[[#This Row],[Sales Amount]],1)</f>
        <v>927.9</v>
      </c>
      <c r="F987">
        <f>Table1[[#This Row],[Quantity Sold]]</f>
        <v>19</v>
      </c>
      <c r="G987">
        <f>Table1[[#This Row],[Discount (%)]]</f>
        <v>15</v>
      </c>
      <c r="H987">
        <f>Table1[[#This Row],[Profit]]</f>
        <v>1146.1099999999999</v>
      </c>
      <c r="I987">
        <f>Table24610[[#This Row],[profit]]/Table24610[[#This Row],[Sales Amount]]</f>
        <v>1.2351654273089772</v>
      </c>
    </row>
    <row r="988" spans="1:9">
      <c r="A988" s="43" t="s">
        <v>981</v>
      </c>
      <c r="B988" s="45">
        <v>46008</v>
      </c>
      <c r="C988" t="str">
        <f>PROPER(Table1[[#This Row],[Region]])</f>
        <v>West</v>
      </c>
      <c r="D988" t="str">
        <f>PROPER(Table1[[#This Row],[Product Category]])</f>
        <v>Sports</v>
      </c>
      <c r="E988">
        <f>ROUND(Table1[[#This Row],[Sales Amount]],1)</f>
        <v>4744.7</v>
      </c>
      <c r="F988">
        <f>Table1[[#This Row],[Quantity Sold]]</f>
        <v>49</v>
      </c>
      <c r="G988">
        <f>Table1[[#This Row],[Discount (%)]]</f>
        <v>4</v>
      </c>
      <c r="H988">
        <f>Table1[[#This Row],[Profit]]</f>
        <v>327.16000000000003</v>
      </c>
      <c r="I988">
        <f>Table24610[[#This Row],[profit]]/Table24610[[#This Row],[Sales Amount]]</f>
        <v>6.8952726199759742E-2</v>
      </c>
    </row>
    <row r="989" spans="1:9">
      <c r="A989" s="43" t="s">
        <v>982</v>
      </c>
      <c r="B989" s="45">
        <v>46009</v>
      </c>
      <c r="C989" t="str">
        <f>PROPER(Table1[[#This Row],[Region]])</f>
        <v>North</v>
      </c>
      <c r="D989" t="str">
        <f>PROPER(Table1[[#This Row],[Product Category]])</f>
        <v>Clothing</v>
      </c>
      <c r="E989">
        <f>ROUND(Table1[[#This Row],[Sales Amount]],1)</f>
        <v>2201.4</v>
      </c>
      <c r="F989">
        <f>Table1[[#This Row],[Quantity Sold]]</f>
        <v>23</v>
      </c>
      <c r="G989">
        <f>Table1[[#This Row],[Discount (%)]]</f>
        <v>12</v>
      </c>
      <c r="H989">
        <f>Table1[[#This Row],[Profit]]</f>
        <v>1543.25</v>
      </c>
      <c r="I989">
        <f>Table24610[[#This Row],[profit]]/Table24610[[#This Row],[Sales Amount]]</f>
        <v>0.70103116198782589</v>
      </c>
    </row>
    <row r="990" spans="1:9">
      <c r="A990" s="43" t="s">
        <v>983</v>
      </c>
      <c r="B990" s="45">
        <v>46010</v>
      </c>
      <c r="C990" t="str">
        <f>PROPER(Table1[[#This Row],[Region]])</f>
        <v>East</v>
      </c>
      <c r="D990" t="str">
        <f>PROPER(Table1[[#This Row],[Product Category]])</f>
        <v>Electronics</v>
      </c>
      <c r="E990">
        <f>ROUND(Table1[[#This Row],[Sales Amount]],1)</f>
        <v>3928</v>
      </c>
      <c r="F990">
        <f>Table1[[#This Row],[Quantity Sold]]</f>
        <v>30</v>
      </c>
      <c r="G990">
        <f>Table1[[#This Row],[Discount (%)]]</f>
        <v>37</v>
      </c>
      <c r="H990">
        <f>Table1[[#This Row],[Profit]]</f>
        <v>163.81</v>
      </c>
      <c r="I990">
        <f>Table24610[[#This Row],[profit]]/Table24610[[#This Row],[Sales Amount]]</f>
        <v>4.1703156822810589E-2</v>
      </c>
    </row>
    <row r="991" spans="1:9">
      <c r="A991" s="43" t="s">
        <v>984</v>
      </c>
      <c r="B991" s="45">
        <v>46011</v>
      </c>
      <c r="C991" t="str">
        <f>PROPER(Table1[[#This Row],[Region]])</f>
        <v>West</v>
      </c>
      <c r="D991" t="str">
        <f>PROPER(Table1[[#This Row],[Product Category]])</f>
        <v>Clothing</v>
      </c>
      <c r="E991">
        <f>ROUND(Table1[[#This Row],[Sales Amount]],1)</f>
        <v>2923.3</v>
      </c>
      <c r="F991">
        <f>Table1[[#This Row],[Quantity Sold]]</f>
        <v>43</v>
      </c>
      <c r="G991">
        <f>Table1[[#This Row],[Discount (%)]]</f>
        <v>14</v>
      </c>
      <c r="H991">
        <f>Table1[[#This Row],[Profit]]</f>
        <v>234.79</v>
      </c>
      <c r="I991">
        <f>Table24610[[#This Row],[profit]]/Table24610[[#This Row],[Sales Amount]]</f>
        <v>8.0316765299490292E-2</v>
      </c>
    </row>
    <row r="992" spans="1:9">
      <c r="A992" s="43" t="s">
        <v>985</v>
      </c>
      <c r="B992" s="45">
        <v>46012</v>
      </c>
      <c r="C992" t="str">
        <f>PROPER(Table1[[#This Row],[Region]])</f>
        <v>South</v>
      </c>
      <c r="D992" t="str">
        <f>PROPER(Table1[[#This Row],[Product Category]])</f>
        <v>Electronics</v>
      </c>
      <c r="E992">
        <f>ROUND(Table1[[#This Row],[Sales Amount]],1)</f>
        <v>2160.8000000000002</v>
      </c>
      <c r="F992">
        <f>Table1[[#This Row],[Quantity Sold]]</f>
        <v>41</v>
      </c>
      <c r="G992">
        <f>Table1[[#This Row],[Discount (%)]]</f>
        <v>39</v>
      </c>
      <c r="H992">
        <f>Table1[[#This Row],[Profit]]</f>
        <v>222.18</v>
      </c>
      <c r="I992">
        <f>Table24610[[#This Row],[profit]]/Table24610[[#This Row],[Sales Amount]]</f>
        <v>0.10282302850796</v>
      </c>
    </row>
    <row r="993" spans="1:9">
      <c r="A993" s="43" t="s">
        <v>986</v>
      </c>
      <c r="B993" s="45">
        <v>46013</v>
      </c>
      <c r="C993" t="str">
        <f>PROPER(Table1[[#This Row],[Region]])</f>
        <v>North</v>
      </c>
      <c r="D993" t="str">
        <f>PROPER(Table1[[#This Row],[Product Category]])</f>
        <v>Groceries</v>
      </c>
      <c r="E993">
        <f>ROUND(Table1[[#This Row],[Sales Amount]],1)</f>
        <v>2011.1</v>
      </c>
      <c r="F993">
        <f>Table1[[#This Row],[Quantity Sold]]</f>
        <v>22</v>
      </c>
      <c r="G993">
        <f>Table1[[#This Row],[Discount (%)]]</f>
        <v>50</v>
      </c>
      <c r="H993">
        <f>Table1[[#This Row],[Profit]]</f>
        <v>1499.53</v>
      </c>
      <c r="I993">
        <f>Table24610[[#This Row],[profit]]/Table24610[[#This Row],[Sales Amount]]</f>
        <v>0.74562677141862665</v>
      </c>
    </row>
    <row r="994" spans="1:9">
      <c r="A994" s="43" t="s">
        <v>987</v>
      </c>
      <c r="B994" s="45">
        <v>46014</v>
      </c>
      <c r="C994" t="str">
        <f>PROPER(Table1[[#This Row],[Region]])</f>
        <v>South</v>
      </c>
      <c r="D994" t="str">
        <f>PROPER(Table1[[#This Row],[Product Category]])</f>
        <v>Electronics</v>
      </c>
      <c r="E994">
        <f>ROUND(Table1[[#This Row],[Sales Amount]],1)</f>
        <v>4861.2</v>
      </c>
      <c r="F994">
        <f>Table1[[#This Row],[Quantity Sold]]</f>
        <v>41</v>
      </c>
      <c r="G994">
        <f>Table1[[#This Row],[Discount (%)]]</f>
        <v>4</v>
      </c>
      <c r="H994">
        <f>Table1[[#This Row],[Profit]]</f>
        <v>534.63</v>
      </c>
      <c r="I994">
        <f>Table24610[[#This Row],[profit]]/Table24610[[#This Row],[Sales Amount]]</f>
        <v>0.10997901752653666</v>
      </c>
    </row>
    <row r="995" spans="1:9">
      <c r="A995" s="43" t="s">
        <v>988</v>
      </c>
      <c r="B995" s="45">
        <v>46015</v>
      </c>
      <c r="C995" t="str">
        <f>PROPER(Table1[[#This Row],[Region]])</f>
        <v>South</v>
      </c>
      <c r="D995" t="str">
        <f>PROPER(Table1[[#This Row],[Product Category]])</f>
        <v>Electronics</v>
      </c>
      <c r="E995">
        <f>ROUND(Table1[[#This Row],[Sales Amount]],1)</f>
        <v>995.3</v>
      </c>
      <c r="F995">
        <f>Table1[[#This Row],[Quantity Sold]]</f>
        <v>1</v>
      </c>
      <c r="G995">
        <f>Table1[[#This Row],[Discount (%)]]</f>
        <v>17</v>
      </c>
      <c r="H995">
        <f>Table1[[#This Row],[Profit]]</f>
        <v>1047.3499999999999</v>
      </c>
      <c r="I995">
        <f>Table24610[[#This Row],[profit]]/Table24610[[#This Row],[Sales Amount]]</f>
        <v>1.0522957902140058</v>
      </c>
    </row>
    <row r="996" spans="1:9">
      <c r="A996" s="43" t="s">
        <v>989</v>
      </c>
      <c r="B996" s="45">
        <v>46016</v>
      </c>
      <c r="C996" t="str">
        <f>PROPER(Table1[[#This Row],[Region]])</f>
        <v>South</v>
      </c>
      <c r="D996" t="str">
        <f>PROPER(Table1[[#This Row],[Product Category]])</f>
        <v>Furniture</v>
      </c>
      <c r="E996">
        <f>ROUND(Table1[[#This Row],[Sales Amount]],1)</f>
        <v>3205.9</v>
      </c>
      <c r="F996">
        <f>Table1[[#This Row],[Quantity Sold]]</f>
        <v>22</v>
      </c>
      <c r="G996">
        <f>Table1[[#This Row],[Discount (%)]]</f>
        <v>22</v>
      </c>
      <c r="H996">
        <f>Table1[[#This Row],[Profit]]</f>
        <v>1924.7</v>
      </c>
      <c r="I996">
        <f>Table24610[[#This Row],[profit]]/Table24610[[#This Row],[Sales Amount]]</f>
        <v>0.60036183287064471</v>
      </c>
    </row>
    <row r="997" spans="1:9">
      <c r="A997" s="43" t="s">
        <v>990</v>
      </c>
      <c r="B997" s="45">
        <v>46017</v>
      </c>
      <c r="C997" t="str">
        <f>PROPER(Table1[[#This Row],[Region]])</f>
        <v>West</v>
      </c>
      <c r="D997" t="str">
        <f>PROPER(Table1[[#This Row],[Product Category]])</f>
        <v>Groceries</v>
      </c>
      <c r="E997">
        <f>ROUND(Table1[[#This Row],[Sales Amount]],1)</f>
        <v>4656.1000000000004</v>
      </c>
      <c r="F997">
        <f>Table1[[#This Row],[Quantity Sold]]</f>
        <v>4</v>
      </c>
      <c r="G997">
        <f>Table1[[#This Row],[Discount (%)]]</f>
        <v>34</v>
      </c>
      <c r="H997">
        <f>Table1[[#This Row],[Profit]]</f>
        <v>1821.29</v>
      </c>
      <c r="I997">
        <f>Table24610[[#This Row],[profit]]/Table24610[[#This Row],[Sales Amount]]</f>
        <v>0.39116213139752148</v>
      </c>
    </row>
    <row r="998" spans="1:9">
      <c r="A998" s="43" t="s">
        <v>991</v>
      </c>
      <c r="B998" s="45">
        <v>46018</v>
      </c>
      <c r="C998" t="str">
        <f>PROPER(Table1[[#This Row],[Region]])</f>
        <v>West</v>
      </c>
      <c r="D998" t="str">
        <f>PROPER(Table1[[#This Row],[Product Category]])</f>
        <v>Groceries</v>
      </c>
      <c r="E998">
        <f>ROUND(Table1[[#This Row],[Sales Amount]],1)</f>
        <v>4144.7</v>
      </c>
      <c r="F998">
        <f>Table1[[#This Row],[Quantity Sold]]</f>
        <v>25</v>
      </c>
      <c r="G998">
        <f>Table1[[#This Row],[Discount (%)]]</f>
        <v>32</v>
      </c>
      <c r="H998">
        <f>Table1[[#This Row],[Profit]]</f>
        <v>1807.07</v>
      </c>
      <c r="I998">
        <f>Table24610[[#This Row],[profit]]/Table24610[[#This Row],[Sales Amount]]</f>
        <v>0.43599536757787055</v>
      </c>
    </row>
    <row r="999" spans="1:9">
      <c r="A999" s="43" t="s">
        <v>992</v>
      </c>
      <c r="B999" s="45">
        <v>46019</v>
      </c>
      <c r="C999" t="str">
        <f>PROPER(Table1[[#This Row],[Region]])</f>
        <v>West</v>
      </c>
      <c r="D999" t="str">
        <f>PROPER(Table1[[#This Row],[Product Category]])</f>
        <v>Furniture</v>
      </c>
      <c r="E999">
        <f>ROUND(Table1[[#This Row],[Sales Amount]],1)</f>
        <v>2296.6999999999998</v>
      </c>
      <c r="F999">
        <f>Table1[[#This Row],[Quantity Sold]]</f>
        <v>1</v>
      </c>
      <c r="G999">
        <f>Table1[[#This Row],[Discount (%)]]</f>
        <v>17</v>
      </c>
      <c r="H999">
        <f>Table1[[#This Row],[Profit]]</f>
        <v>34.880000000000003</v>
      </c>
      <c r="I999">
        <f>Table24610[[#This Row],[profit]]/Table24610[[#This Row],[Sales Amount]]</f>
        <v>1.5187007445465235E-2</v>
      </c>
    </row>
    <row r="1000" spans="1:9">
      <c r="A1000" s="43" t="s">
        <v>993</v>
      </c>
      <c r="B1000" s="45">
        <v>46020</v>
      </c>
      <c r="C1000" t="str">
        <f>PROPER(Table1[[#This Row],[Region]])</f>
        <v>West</v>
      </c>
      <c r="D1000" t="str">
        <f>PROPER(Table1[[#This Row],[Product Category]])</f>
        <v>Clothing</v>
      </c>
      <c r="E1000">
        <f>ROUND(Table1[[#This Row],[Sales Amount]],1)</f>
        <v>2067.6999999999998</v>
      </c>
      <c r="F1000">
        <f>Table1[[#This Row],[Quantity Sold]]</f>
        <v>15</v>
      </c>
      <c r="G1000">
        <f>Table1[[#This Row],[Discount (%)]]</f>
        <v>35</v>
      </c>
      <c r="H1000">
        <f>Table1[[#This Row],[Profit]]</f>
        <v>1117.82</v>
      </c>
      <c r="I1000">
        <f>Table24610[[#This Row],[profit]]/Table24610[[#This Row],[Sales Amount]]</f>
        <v>0.54061033999129471</v>
      </c>
    </row>
    <row r="1001" spans="1:9">
      <c r="A1001" s="43" t="s">
        <v>994</v>
      </c>
      <c r="B1001" s="45">
        <v>46021</v>
      </c>
      <c r="C1001" t="str">
        <f>PROPER(Table1[[#This Row],[Region]])</f>
        <v>South</v>
      </c>
      <c r="D1001" t="str">
        <f>PROPER(Table1[[#This Row],[Product Category]])</f>
        <v>Sports</v>
      </c>
      <c r="E1001">
        <f>ROUND(Table1[[#This Row],[Sales Amount]],1)</f>
        <v>3804.4</v>
      </c>
      <c r="F1001">
        <f>Table1[[#This Row],[Quantity Sold]]</f>
        <v>24</v>
      </c>
      <c r="G1001">
        <f>Table1[[#This Row],[Discount (%)]]</f>
        <v>50</v>
      </c>
      <c r="H1001">
        <f>Table1[[#This Row],[Profit]]</f>
        <v>606.65</v>
      </c>
      <c r="I1001">
        <f>Table24610[[#This Row],[profit]]/Table24610[[#This Row],[Sales Amount]]</f>
        <v>0.15946009883293027</v>
      </c>
    </row>
    <row r="1002" spans="1:9">
      <c r="A1002" s="43" t="s">
        <v>995</v>
      </c>
      <c r="B1002" s="45">
        <v>46022</v>
      </c>
      <c r="C1002" t="str">
        <f>PROPER(Table1[[#This Row],[Region]])</f>
        <v>East</v>
      </c>
      <c r="D1002" t="str">
        <f>PROPER(Table1[[#This Row],[Product Category]])</f>
        <v>Furniture</v>
      </c>
      <c r="E1002">
        <f>ROUND(Table1[[#This Row],[Sales Amount]],1)</f>
        <v>3229.8</v>
      </c>
      <c r="F1002">
        <f>Table1[[#This Row],[Quantity Sold]]</f>
        <v>41</v>
      </c>
      <c r="G1002">
        <f>Table1[[#This Row],[Discount (%)]]</f>
        <v>28</v>
      </c>
      <c r="H1002">
        <f>Table1[[#This Row],[Profit]]</f>
        <v>1143.74</v>
      </c>
      <c r="I1002">
        <f>Table24610[[#This Row],[profit]]/Table24610[[#This Row],[Sales Amount]]</f>
        <v>0.35412099820422316</v>
      </c>
    </row>
    <row r="1003" spans="1:9">
      <c r="A1003" s="43" t="s">
        <v>996</v>
      </c>
      <c r="B1003" s="45">
        <v>46023</v>
      </c>
      <c r="C1003" t="str">
        <f>PROPER(Table1[[#This Row],[Region]])</f>
        <v>North</v>
      </c>
      <c r="D1003" t="str">
        <f>PROPER(Table1[[#This Row],[Product Category]])</f>
        <v>Furniture</v>
      </c>
      <c r="E1003">
        <f>ROUND(Table1[[#This Row],[Sales Amount]],1)</f>
        <v>1049.8</v>
      </c>
      <c r="F1003">
        <f>Table1[[#This Row],[Quantity Sold]]</f>
        <v>45</v>
      </c>
      <c r="G1003">
        <f>Table1[[#This Row],[Discount (%)]]</f>
        <v>9</v>
      </c>
      <c r="H1003">
        <f>Table1[[#This Row],[Profit]]</f>
        <v>411.38</v>
      </c>
      <c r="I1003">
        <f>Table24610[[#This Row],[profit]]/Table24610[[#This Row],[Sales Amount]]</f>
        <v>0.39186511716517436</v>
      </c>
    </row>
    <row r="1004" spans="1:9">
      <c r="A1004" s="43" t="s">
        <v>997</v>
      </c>
      <c r="B1004" s="45">
        <v>46024</v>
      </c>
      <c r="C1004" t="str">
        <f>PROPER(Table1[[#This Row],[Region]])</f>
        <v>South</v>
      </c>
      <c r="D1004" t="str">
        <f>PROPER(Table1[[#This Row],[Product Category]])</f>
        <v>Electronics</v>
      </c>
      <c r="E1004">
        <f>ROUND(Table1[[#This Row],[Sales Amount]],1)</f>
        <v>4796.5</v>
      </c>
      <c r="F1004">
        <f>Table1[[#This Row],[Quantity Sold]]</f>
        <v>1</v>
      </c>
      <c r="G1004">
        <f>Table1[[#This Row],[Discount (%)]]</f>
        <v>14</v>
      </c>
      <c r="H1004">
        <f>Table1[[#This Row],[Profit]]</f>
        <v>1877.74</v>
      </c>
      <c r="I1004">
        <f>Table24610[[#This Row],[profit]]/Table24610[[#This Row],[Sales Amount]]</f>
        <v>0.39148128843948715</v>
      </c>
    </row>
    <row r="1005" spans="1:9">
      <c r="A1005" s="43" t="s">
        <v>998</v>
      </c>
      <c r="B1005" s="45">
        <v>46025</v>
      </c>
      <c r="C1005" t="str">
        <f>PROPER(Table1[[#This Row],[Region]])</f>
        <v>West</v>
      </c>
      <c r="D1005" t="str">
        <f>PROPER(Table1[[#This Row],[Product Category]])</f>
        <v>Clothing</v>
      </c>
      <c r="E1005">
        <f>ROUND(Table1[[#This Row],[Sales Amount]],1)</f>
        <v>156.9</v>
      </c>
      <c r="F1005">
        <f>Table1[[#This Row],[Quantity Sold]]</f>
        <v>13</v>
      </c>
      <c r="G1005">
        <f>Table1[[#This Row],[Discount (%)]]</f>
        <v>34</v>
      </c>
      <c r="H1005">
        <f>Table1[[#This Row],[Profit]]</f>
        <v>1837.33</v>
      </c>
      <c r="I1005">
        <f>Table24610[[#This Row],[profit]]/Table24610[[#This Row],[Sales Amount]]</f>
        <v>11.710197578075206</v>
      </c>
    </row>
    <row r="1006" spans="1:9">
      <c r="A1006" s="43" t="s">
        <v>999</v>
      </c>
      <c r="B1006" s="45">
        <v>46026</v>
      </c>
      <c r="C1006" t="str">
        <f>PROPER(Table1[[#This Row],[Region]])</f>
        <v>South</v>
      </c>
      <c r="D1006" t="str">
        <f>PROPER(Table1[[#This Row],[Product Category]])</f>
        <v>Sports</v>
      </c>
      <c r="E1006">
        <f>ROUND(Table1[[#This Row],[Sales Amount]],1)</f>
        <v>3001</v>
      </c>
      <c r="F1006">
        <f>Table1[[#This Row],[Quantity Sold]]</f>
        <v>27</v>
      </c>
      <c r="G1006">
        <f>Table1[[#This Row],[Discount (%)]]</f>
        <v>48</v>
      </c>
      <c r="H1006">
        <f>Table1[[#This Row],[Profit]]</f>
        <v>109.42</v>
      </c>
      <c r="I1006">
        <f>Table24610[[#This Row],[profit]]/Table24610[[#This Row],[Sales Amount]]</f>
        <v>3.6461179606797733E-2</v>
      </c>
    </row>
    <row r="1007" spans="1:9">
      <c r="A1007" s="43">
        <v>80511009</v>
      </c>
      <c r="B1007" s="45">
        <v>46027</v>
      </c>
      <c r="C1007" t="str">
        <f>PROPER(Table1[[#This Row],[Region]])</f>
        <v>West</v>
      </c>
      <c r="D1007" t="str">
        <f>PROPER(Table1[[#This Row],[Product Category]])</f>
        <v>Groceries</v>
      </c>
      <c r="E1007">
        <f>ROUND(Table1[[#This Row],[Sales Amount]],1)</f>
        <v>2168.6999999999998</v>
      </c>
      <c r="F1007">
        <f>Table1[[#This Row],[Quantity Sold]]</f>
        <v>46</v>
      </c>
      <c r="G1007">
        <f>Table1[[#This Row],[Discount (%)]]</f>
        <v>18</v>
      </c>
      <c r="H1007">
        <f>Table1[[#This Row],[Profit]]</f>
        <v>252.03</v>
      </c>
      <c r="I1007">
        <f>Table24610[[#This Row],[profit]]/Table24610[[#This Row],[Sales Amount]]</f>
        <v>0.11621247752109559</v>
      </c>
    </row>
    <row r="1008" spans="1:9">
      <c r="A1008" s="43" t="s">
        <v>1000</v>
      </c>
      <c r="B1008" s="45">
        <v>46028</v>
      </c>
      <c r="C1008" t="str">
        <f>PROPER(Table1[[#This Row],[Region]])</f>
        <v>East</v>
      </c>
      <c r="D1008" t="str">
        <f>PROPER(Table1[[#This Row],[Product Category]])</f>
        <v>Clothing</v>
      </c>
      <c r="E1008">
        <f>ROUND(Table1[[#This Row],[Sales Amount]],1)</f>
        <v>3794.4</v>
      </c>
      <c r="F1008">
        <f>Table1[[#This Row],[Quantity Sold]]</f>
        <v>5</v>
      </c>
      <c r="G1008">
        <f>Table1[[#This Row],[Discount (%)]]</f>
        <v>21</v>
      </c>
      <c r="H1008">
        <f>Table1[[#This Row],[Profit]]</f>
        <v>1181.53</v>
      </c>
      <c r="I1008">
        <f>Table24610[[#This Row],[profit]]/Table24610[[#This Row],[Sales Amount]]</f>
        <v>0.31138783470377396</v>
      </c>
    </row>
    <row r="1009" spans="1:9">
      <c r="A1009" s="43" t="s">
        <v>1001</v>
      </c>
      <c r="B1009" s="45">
        <v>46029</v>
      </c>
      <c r="C1009" t="str">
        <f>PROPER(Table1[[#This Row],[Region]])</f>
        <v>East</v>
      </c>
      <c r="D1009" t="str">
        <f>PROPER(Table1[[#This Row],[Product Category]])</f>
        <v>Electronics</v>
      </c>
      <c r="E1009">
        <f>ROUND(Table1[[#This Row],[Sales Amount]],1)</f>
        <v>2400</v>
      </c>
      <c r="F1009">
        <f>Table1[[#This Row],[Quantity Sold]]</f>
        <v>44</v>
      </c>
      <c r="G1009">
        <f>Table1[[#This Row],[Discount (%)]]</f>
        <v>43</v>
      </c>
      <c r="H1009">
        <f>Table1[[#This Row],[Profit]]</f>
        <v>857.03</v>
      </c>
      <c r="I1009">
        <f>Table24610[[#This Row],[profit]]/Table24610[[#This Row],[Sales Amount]]</f>
        <v>0.35709583333333333</v>
      </c>
    </row>
    <row r="1010" spans="1:9">
      <c r="A1010" s="43" t="s">
        <v>1002</v>
      </c>
      <c r="B1010" s="45">
        <v>46030</v>
      </c>
      <c r="C1010" t="str">
        <f>PROPER(Table1[[#This Row],[Region]])</f>
        <v>North</v>
      </c>
      <c r="D1010" t="str">
        <f>PROPER(Table1[[#This Row],[Product Category]])</f>
        <v>Electronics</v>
      </c>
      <c r="E1010">
        <f>ROUND(Table1[[#This Row],[Sales Amount]],1)</f>
        <v>4331.6000000000004</v>
      </c>
      <c r="F1010">
        <f>Table1[[#This Row],[Quantity Sold]]</f>
        <v>37</v>
      </c>
      <c r="G1010">
        <f>Table1[[#This Row],[Discount (%)]]</f>
        <v>48</v>
      </c>
      <c r="H1010">
        <f>Table1[[#This Row],[Profit]]</f>
        <v>1822.77</v>
      </c>
      <c r="I1010">
        <f>Table24610[[#This Row],[profit]]/Table24610[[#This Row],[Sales Amount]]</f>
        <v>0.42080755379074702</v>
      </c>
    </row>
    <row r="1011" spans="1:9">
      <c r="A1011" s="43" t="s">
        <v>1003</v>
      </c>
      <c r="B1011" s="45">
        <v>46031</v>
      </c>
      <c r="C1011" t="str">
        <f>PROPER(Table1[[#This Row],[Region]])</f>
        <v>East</v>
      </c>
      <c r="D1011" t="str">
        <f>PROPER(Table1[[#This Row],[Product Category]])</f>
        <v>Electronics</v>
      </c>
      <c r="E1011">
        <f>ROUND(Table1[[#This Row],[Sales Amount]],1)</f>
        <v>2795.9</v>
      </c>
      <c r="F1011">
        <f>Table1[[#This Row],[Quantity Sold]]</f>
        <v>12</v>
      </c>
      <c r="G1011">
        <f>Table1[[#This Row],[Discount (%)]]</f>
        <v>4</v>
      </c>
      <c r="H1011">
        <f>Table1[[#This Row],[Profit]]</f>
        <v>362.45</v>
      </c>
      <c r="I1011">
        <f>Table24610[[#This Row],[profit]]/Table24610[[#This Row],[Sales Amount]]</f>
        <v>0.12963625308487428</v>
      </c>
    </row>
    <row r="1012" spans="1:9">
      <c r="A1012" s="43" t="s">
        <v>1004</v>
      </c>
      <c r="B1012" s="45">
        <v>46032</v>
      </c>
      <c r="C1012" t="str">
        <f>PROPER(Table1[[#This Row],[Region]])</f>
        <v>North</v>
      </c>
      <c r="D1012" t="str">
        <f>PROPER(Table1[[#This Row],[Product Category]])</f>
        <v>Clothing</v>
      </c>
      <c r="E1012">
        <f>ROUND(Table1[[#This Row],[Sales Amount]],1)</f>
        <v>3928.7</v>
      </c>
      <c r="F1012">
        <f>Table1[[#This Row],[Quantity Sold]]</f>
        <v>9</v>
      </c>
      <c r="G1012">
        <f>Table1[[#This Row],[Discount (%)]]</f>
        <v>18</v>
      </c>
      <c r="H1012">
        <f>Table1[[#This Row],[Profit]]</f>
        <v>1894.16</v>
      </c>
      <c r="I1012">
        <f>Table24610[[#This Row],[profit]]/Table24610[[#This Row],[Sales Amount]]</f>
        <v>0.48213403924962461</v>
      </c>
    </row>
    <row r="1013" spans="1:9">
      <c r="A1013" s="43" t="s">
        <v>1005</v>
      </c>
      <c r="B1013" s="45">
        <v>46033</v>
      </c>
      <c r="C1013" t="str">
        <f>PROPER(Table1[[#This Row],[Region]])</f>
        <v>North</v>
      </c>
      <c r="D1013" t="str">
        <f>PROPER(Table1[[#This Row],[Product Category]])</f>
        <v>Clothing</v>
      </c>
      <c r="E1013">
        <f>ROUND(Table1[[#This Row],[Sales Amount]],1)</f>
        <v>1765.1</v>
      </c>
      <c r="F1013">
        <f>Table1[[#This Row],[Quantity Sold]]</f>
        <v>42</v>
      </c>
      <c r="G1013">
        <f>Table1[[#This Row],[Discount (%)]]</f>
        <v>18</v>
      </c>
      <c r="H1013">
        <f>Table1[[#This Row],[Profit]]</f>
        <v>709.48</v>
      </c>
      <c r="I1013">
        <f>Table24610[[#This Row],[profit]]/Table24610[[#This Row],[Sales Amount]]</f>
        <v>0.40194889807942896</v>
      </c>
    </row>
    <row r="1014" spans="1:9">
      <c r="A1014" s="43" t="s">
        <v>1006</v>
      </c>
      <c r="B1014" s="45">
        <v>46034</v>
      </c>
      <c r="C1014" t="str">
        <f>PROPER(Table1[[#This Row],[Region]])</f>
        <v>North</v>
      </c>
      <c r="D1014" t="str">
        <f>PROPER(Table1[[#This Row],[Product Category]])</f>
        <v>Groceries</v>
      </c>
      <c r="E1014">
        <f>ROUND(Table1[[#This Row],[Sales Amount]],1)</f>
        <v>2760.3</v>
      </c>
      <c r="F1014">
        <f>Table1[[#This Row],[Quantity Sold]]</f>
        <v>14</v>
      </c>
      <c r="G1014">
        <f>Table1[[#This Row],[Discount (%)]]</f>
        <v>40</v>
      </c>
      <c r="H1014">
        <f>Table1[[#This Row],[Profit]]</f>
        <v>183.57</v>
      </c>
      <c r="I1014">
        <f>Table24610[[#This Row],[profit]]/Table24610[[#This Row],[Sales Amount]]</f>
        <v>6.6503640908596881E-2</v>
      </c>
    </row>
    <row r="1015" spans="1:9">
      <c r="A1015" s="43" t="s">
        <v>1007</v>
      </c>
      <c r="B1015" s="45">
        <v>46035</v>
      </c>
      <c r="C1015" t="str">
        <f>PROPER(Table1[[#This Row],[Region]])</f>
        <v>West</v>
      </c>
      <c r="D1015" t="str">
        <f>PROPER(Table1[[#This Row],[Product Category]])</f>
        <v>Groceries</v>
      </c>
      <c r="E1015">
        <f>ROUND(Table1[[#This Row],[Sales Amount]],1)</f>
        <v>4469.5</v>
      </c>
      <c r="F1015">
        <f>Table1[[#This Row],[Quantity Sold]]</f>
        <v>12</v>
      </c>
      <c r="G1015">
        <f>Table1[[#This Row],[Discount (%)]]</f>
        <v>43</v>
      </c>
      <c r="H1015">
        <f>Table1[[#This Row],[Profit]]</f>
        <v>252.99</v>
      </c>
      <c r="I1015">
        <f>Table24610[[#This Row],[profit]]/Table24610[[#This Row],[Sales Amount]]</f>
        <v>5.6603646940373648E-2</v>
      </c>
    </row>
    <row r="1016" spans="1:9">
      <c r="A1016" s="43" t="s">
        <v>1008</v>
      </c>
      <c r="B1016" s="45">
        <v>46036</v>
      </c>
      <c r="C1016" t="str">
        <f>PROPER(Table1[[#This Row],[Region]])</f>
        <v>North</v>
      </c>
      <c r="D1016" t="str">
        <f>PROPER(Table1[[#This Row],[Product Category]])</f>
        <v>Clothing</v>
      </c>
      <c r="E1016">
        <f>ROUND(Table1[[#This Row],[Sales Amount]],1)</f>
        <v>4598</v>
      </c>
      <c r="F1016">
        <f>Table1[[#This Row],[Quantity Sold]]</f>
        <v>41</v>
      </c>
      <c r="G1016">
        <f>Table1[[#This Row],[Discount (%)]]</f>
        <v>37</v>
      </c>
      <c r="H1016">
        <f>Table1[[#This Row],[Profit]]</f>
        <v>462.82</v>
      </c>
      <c r="I1016">
        <f>Table24610[[#This Row],[profit]]/Table24610[[#This Row],[Sales Amount]]</f>
        <v>0.10065680730752501</v>
      </c>
    </row>
    <row r="1017" spans="1:9">
      <c r="A1017" s="43" t="s">
        <v>1009</v>
      </c>
      <c r="B1017" s="45">
        <v>46037</v>
      </c>
      <c r="C1017" t="str">
        <f>PROPER(Table1[[#This Row],[Region]])</f>
        <v>South</v>
      </c>
      <c r="D1017" t="str">
        <f>PROPER(Table1[[#This Row],[Product Category]])</f>
        <v>Electronics</v>
      </c>
      <c r="E1017">
        <f>ROUND(Table1[[#This Row],[Sales Amount]],1)</f>
        <v>4079.6</v>
      </c>
      <c r="F1017">
        <f>Table1[[#This Row],[Quantity Sold]]</f>
        <v>41</v>
      </c>
      <c r="G1017">
        <f>Table1[[#This Row],[Discount (%)]]</f>
        <v>11</v>
      </c>
      <c r="H1017">
        <f>Table1[[#This Row],[Profit]]</f>
        <v>1406.79</v>
      </c>
      <c r="I1017">
        <f>Table24610[[#This Row],[profit]]/Table24610[[#This Row],[Sales Amount]]</f>
        <v>0.34483527796842828</v>
      </c>
    </row>
    <row r="1018" spans="1:9">
      <c r="A1018" s="43" t="s">
        <v>1010</v>
      </c>
      <c r="B1018" s="45">
        <v>46038</v>
      </c>
      <c r="C1018" t="str">
        <f>PROPER(Table1[[#This Row],[Region]])</f>
        <v>East</v>
      </c>
      <c r="D1018" t="str">
        <f>PROPER(Table1[[#This Row],[Product Category]])</f>
        <v>Sports</v>
      </c>
      <c r="E1018">
        <f>ROUND(Table1[[#This Row],[Sales Amount]],1)</f>
        <v>3438.7</v>
      </c>
      <c r="F1018">
        <f>Table1[[#This Row],[Quantity Sold]]</f>
        <v>26</v>
      </c>
      <c r="G1018">
        <f>Table1[[#This Row],[Discount (%)]]</f>
        <v>8</v>
      </c>
      <c r="H1018">
        <f>Table1[[#This Row],[Profit]]</f>
        <v>53.56</v>
      </c>
      <c r="I1018">
        <f>Table24610[[#This Row],[profit]]/Table24610[[#This Row],[Sales Amount]]</f>
        <v>1.5575653590019485E-2</v>
      </c>
    </row>
    <row r="1019" spans="1:9">
      <c r="A1019" s="43" t="s">
        <v>1011</v>
      </c>
      <c r="B1019" s="45">
        <v>46039</v>
      </c>
      <c r="C1019" t="str">
        <f>PROPER(Table1[[#This Row],[Region]])</f>
        <v>South</v>
      </c>
      <c r="D1019" t="str">
        <f>PROPER(Table1[[#This Row],[Product Category]])</f>
        <v>Furniture</v>
      </c>
      <c r="E1019">
        <f>ROUND(Table1[[#This Row],[Sales Amount]],1)</f>
        <v>2111</v>
      </c>
      <c r="F1019">
        <f>Table1[[#This Row],[Quantity Sold]]</f>
        <v>26</v>
      </c>
      <c r="G1019">
        <f>Table1[[#This Row],[Discount (%)]]</f>
        <v>43</v>
      </c>
      <c r="H1019">
        <f>Table1[[#This Row],[Profit]]</f>
        <v>489.13</v>
      </c>
      <c r="I1019">
        <f>Table24610[[#This Row],[profit]]/Table24610[[#This Row],[Sales Amount]]</f>
        <v>0.23170535291331124</v>
      </c>
    </row>
    <row r="1020" spans="1:9">
      <c r="A1020" s="43" t="s">
        <v>1012</v>
      </c>
      <c r="B1020" s="45">
        <v>46040</v>
      </c>
      <c r="C1020" t="str">
        <f>PROPER(Table1[[#This Row],[Region]])</f>
        <v>North</v>
      </c>
      <c r="D1020" t="str">
        <f>PROPER(Table1[[#This Row],[Product Category]])</f>
        <v>Electronics</v>
      </c>
      <c r="E1020">
        <f>ROUND(Table1[[#This Row],[Sales Amount]],1)</f>
        <v>2876.9</v>
      </c>
      <c r="F1020">
        <f>Table1[[#This Row],[Quantity Sold]]</f>
        <v>5</v>
      </c>
      <c r="G1020">
        <f>Table1[[#This Row],[Discount (%)]]</f>
        <v>4</v>
      </c>
      <c r="H1020">
        <f>Table1[[#This Row],[Profit]]</f>
        <v>1028.77</v>
      </c>
      <c r="I1020">
        <f>Table24610[[#This Row],[profit]]/Table24610[[#This Row],[Sales Amount]]</f>
        <v>0.35759671869025683</v>
      </c>
    </row>
    <row r="1021" spans="1:9">
      <c r="A1021" s="43" t="s">
        <v>1013</v>
      </c>
      <c r="B1021" s="45">
        <v>46041</v>
      </c>
      <c r="C1021" t="str">
        <f>PROPER(Table1[[#This Row],[Region]])</f>
        <v>North</v>
      </c>
      <c r="D1021" t="str">
        <f>PROPER(Table1[[#This Row],[Product Category]])</f>
        <v>Furniture</v>
      </c>
      <c r="E1021">
        <f>ROUND(Table1[[#This Row],[Sales Amount]],1)</f>
        <v>3041.4</v>
      </c>
      <c r="F1021">
        <f>Table1[[#This Row],[Quantity Sold]]</f>
        <v>24</v>
      </c>
      <c r="G1021">
        <f>Table1[[#This Row],[Discount (%)]]</f>
        <v>33</v>
      </c>
      <c r="H1021">
        <f>Table1[[#This Row],[Profit]]</f>
        <v>668.22</v>
      </c>
      <c r="I1021">
        <f>Table24610[[#This Row],[profit]]/Table24610[[#This Row],[Sales Amount]]</f>
        <v>0.2197080291970803</v>
      </c>
    </row>
    <row r="1022" spans="1:9">
      <c r="A1022" s="43" t="s">
        <v>1014</v>
      </c>
      <c r="B1022" s="45">
        <v>46042</v>
      </c>
      <c r="C1022" t="str">
        <f>PROPER(Table1[[#This Row],[Region]])</f>
        <v>West</v>
      </c>
      <c r="D1022" t="str">
        <f>PROPER(Table1[[#This Row],[Product Category]])</f>
        <v>Electronics</v>
      </c>
      <c r="E1022">
        <f>ROUND(Table1[[#This Row],[Sales Amount]],1)</f>
        <v>389.1</v>
      </c>
      <c r="F1022">
        <f>Table1[[#This Row],[Quantity Sold]]</f>
        <v>14</v>
      </c>
      <c r="G1022">
        <f>Table1[[#This Row],[Discount (%)]]</f>
        <v>22</v>
      </c>
      <c r="H1022">
        <f>Table1[[#This Row],[Profit]]</f>
        <v>118.73</v>
      </c>
      <c r="I1022">
        <f>Table24610[[#This Row],[profit]]/Table24610[[#This Row],[Sales Amount]]</f>
        <v>0.30514006682086864</v>
      </c>
    </row>
    <row r="1023" spans="1:9">
      <c r="A1023" s="43" t="s">
        <v>1015</v>
      </c>
      <c r="B1023" s="45">
        <v>46043</v>
      </c>
      <c r="C1023" t="str">
        <f>PROPER(Table1[[#This Row],[Region]])</f>
        <v>South</v>
      </c>
      <c r="D1023" t="str">
        <f>PROPER(Table1[[#This Row],[Product Category]])</f>
        <v>Sports</v>
      </c>
      <c r="E1023">
        <f>ROUND(Table1[[#This Row],[Sales Amount]],1)</f>
        <v>596.20000000000005</v>
      </c>
      <c r="F1023">
        <f>Table1[[#This Row],[Quantity Sold]]</f>
        <v>39</v>
      </c>
      <c r="G1023">
        <f>Table1[[#This Row],[Discount (%)]]</f>
        <v>15</v>
      </c>
      <c r="H1023">
        <f>Table1[[#This Row],[Profit]]</f>
        <v>1136.1500000000001</v>
      </c>
      <c r="I1023">
        <f>Table24610[[#This Row],[profit]]/Table24610[[#This Row],[Sales Amount]]</f>
        <v>1.9056524656155653</v>
      </c>
    </row>
    <row r="1024" spans="1:9">
      <c r="A1024" s="43" t="s">
        <v>1016</v>
      </c>
      <c r="B1024" s="45">
        <v>46044</v>
      </c>
      <c r="C1024" t="str">
        <f>PROPER(Table1[[#This Row],[Region]])</f>
        <v>South</v>
      </c>
      <c r="D1024" t="str">
        <f>PROPER(Table1[[#This Row],[Product Category]])</f>
        <v>Furniture</v>
      </c>
      <c r="E1024">
        <f>ROUND(Table1[[#This Row],[Sales Amount]],1)</f>
        <v>2431.6999999999998</v>
      </c>
      <c r="F1024">
        <f>Table1[[#This Row],[Quantity Sold]]</f>
        <v>24</v>
      </c>
      <c r="G1024">
        <f>Table1[[#This Row],[Discount (%)]]</f>
        <v>18</v>
      </c>
      <c r="H1024">
        <f>Table1[[#This Row],[Profit]]</f>
        <v>866.99</v>
      </c>
      <c r="I1024">
        <f>Table24610[[#This Row],[profit]]/Table24610[[#This Row],[Sales Amount]]</f>
        <v>0.35653657934778143</v>
      </c>
    </row>
    <row r="1025" spans="1:9">
      <c r="A1025" s="43" t="s">
        <v>1017</v>
      </c>
      <c r="B1025" s="45">
        <v>46045</v>
      </c>
      <c r="C1025" t="str">
        <f>PROPER(Table1[[#This Row],[Region]])</f>
        <v>South</v>
      </c>
      <c r="D1025" t="str">
        <f>PROPER(Table1[[#This Row],[Product Category]])</f>
        <v>Sports</v>
      </c>
      <c r="E1025">
        <f>ROUND(Table1[[#This Row],[Sales Amount]],1)</f>
        <v>428.4</v>
      </c>
      <c r="F1025">
        <f>Table1[[#This Row],[Quantity Sold]]</f>
        <v>28</v>
      </c>
      <c r="G1025">
        <f>Table1[[#This Row],[Discount (%)]]</f>
        <v>49</v>
      </c>
      <c r="H1025">
        <f>Table1[[#This Row],[Profit]]</f>
        <v>141.13</v>
      </c>
      <c r="I1025">
        <f>Table24610[[#This Row],[profit]]/Table24610[[#This Row],[Sales Amount]]</f>
        <v>0.32943510737628384</v>
      </c>
    </row>
    <row r="1026" spans="1:9">
      <c r="A1026" s="43" t="s">
        <v>1018</v>
      </c>
      <c r="B1026" s="45">
        <v>46046</v>
      </c>
      <c r="C1026" t="str">
        <f>PROPER(Table1[[#This Row],[Region]])</f>
        <v>South</v>
      </c>
      <c r="D1026" t="str">
        <f>PROPER(Table1[[#This Row],[Product Category]])</f>
        <v>Clothing</v>
      </c>
      <c r="E1026">
        <f>ROUND(Table1[[#This Row],[Sales Amount]],1)</f>
        <v>4670.3999999999996</v>
      </c>
      <c r="F1026">
        <f>Table1[[#This Row],[Quantity Sold]]</f>
        <v>22</v>
      </c>
      <c r="G1026">
        <f>Table1[[#This Row],[Discount (%)]]</f>
        <v>3</v>
      </c>
      <c r="H1026">
        <f>Table1[[#This Row],[Profit]]</f>
        <v>306.32</v>
      </c>
      <c r="I1026">
        <f>Table24610[[#This Row],[profit]]/Table24610[[#This Row],[Sales Amount]]</f>
        <v>6.5587529976019188E-2</v>
      </c>
    </row>
    <row r="1027" spans="1:9">
      <c r="A1027" s="43" t="s">
        <v>1019</v>
      </c>
      <c r="B1027" s="45">
        <v>46047</v>
      </c>
      <c r="C1027" t="str">
        <f>PROPER(Table1[[#This Row],[Region]])</f>
        <v>South</v>
      </c>
      <c r="D1027" t="str">
        <f>PROPER(Table1[[#This Row],[Product Category]])</f>
        <v>Clothing</v>
      </c>
      <c r="E1027">
        <f>ROUND(Table1[[#This Row],[Sales Amount]],1)</f>
        <v>196.2</v>
      </c>
      <c r="F1027">
        <f>Table1[[#This Row],[Quantity Sold]]</f>
        <v>15</v>
      </c>
      <c r="G1027">
        <f>Table1[[#This Row],[Discount (%)]]</f>
        <v>12</v>
      </c>
      <c r="H1027">
        <f>Table1[[#This Row],[Profit]]</f>
        <v>1957.85</v>
      </c>
      <c r="I1027">
        <f>Table24610[[#This Row],[profit]]/Table24610[[#This Row],[Sales Amount]]</f>
        <v>9.9788481141692156</v>
      </c>
    </row>
    <row r="1028" spans="1:9">
      <c r="A1028" s="43" t="s">
        <v>1020</v>
      </c>
      <c r="B1028" s="45">
        <v>46048</v>
      </c>
      <c r="C1028" t="str">
        <f>PROPER(Table1[[#This Row],[Region]])</f>
        <v>North</v>
      </c>
      <c r="D1028" t="str">
        <f>PROPER(Table1[[#This Row],[Product Category]])</f>
        <v>Groceries</v>
      </c>
      <c r="E1028">
        <f>ROUND(Table1[[#This Row],[Sales Amount]],1)</f>
        <v>3188.1</v>
      </c>
      <c r="F1028">
        <f>Table1[[#This Row],[Quantity Sold]]</f>
        <v>12</v>
      </c>
      <c r="G1028">
        <f>Table1[[#This Row],[Discount (%)]]</f>
        <v>14</v>
      </c>
      <c r="H1028">
        <f>Table1[[#This Row],[Profit]]</f>
        <v>1446.21</v>
      </c>
      <c r="I1028">
        <f>Table24610[[#This Row],[profit]]/Table24610[[#This Row],[Sales Amount]]</f>
        <v>0.45362755246071329</v>
      </c>
    </row>
    <row r="1029" spans="1:9">
      <c r="A1029" s="43" t="s">
        <v>1021</v>
      </c>
      <c r="B1029" s="45">
        <v>46049</v>
      </c>
      <c r="C1029" t="str">
        <f>PROPER(Table1[[#This Row],[Region]])</f>
        <v>West</v>
      </c>
      <c r="D1029" t="str">
        <f>PROPER(Table1[[#This Row],[Product Category]])</f>
        <v>Clothing</v>
      </c>
      <c r="E1029">
        <f>ROUND(Table1[[#This Row],[Sales Amount]],1)</f>
        <v>4875.2</v>
      </c>
      <c r="F1029">
        <f>Table1[[#This Row],[Quantity Sold]]</f>
        <v>17</v>
      </c>
      <c r="G1029">
        <f>Table1[[#This Row],[Discount (%)]]</f>
        <v>25</v>
      </c>
      <c r="H1029">
        <f>Table1[[#This Row],[Profit]]</f>
        <v>1769.25</v>
      </c>
      <c r="I1029">
        <f>Table24610[[#This Row],[profit]]/Table24610[[#This Row],[Sales Amount]]</f>
        <v>0.36290818838201511</v>
      </c>
    </row>
    <row r="1030" spans="1:9">
      <c r="A1030" s="43" t="s">
        <v>1022</v>
      </c>
      <c r="B1030" s="45">
        <v>46050</v>
      </c>
      <c r="C1030" t="str">
        <f>PROPER(Table1[[#This Row],[Region]])</f>
        <v>South</v>
      </c>
      <c r="D1030" t="str">
        <f>PROPER(Table1[[#This Row],[Product Category]])</f>
        <v>Clothing</v>
      </c>
      <c r="E1030">
        <f>ROUND(Table1[[#This Row],[Sales Amount]],1)</f>
        <v>3023</v>
      </c>
      <c r="F1030">
        <f>Table1[[#This Row],[Quantity Sold]]</f>
        <v>41</v>
      </c>
      <c r="G1030">
        <f>Table1[[#This Row],[Discount (%)]]</f>
        <v>21</v>
      </c>
      <c r="H1030">
        <f>Table1[[#This Row],[Profit]]</f>
        <v>139.22</v>
      </c>
      <c r="I1030">
        <f>Table24610[[#This Row],[profit]]/Table24610[[#This Row],[Sales Amount]]</f>
        <v>4.6053589149851144E-2</v>
      </c>
    </row>
    <row r="1031" spans="1:9">
      <c r="A1031" s="43" t="s">
        <v>1023</v>
      </c>
      <c r="B1031" s="45">
        <v>46051</v>
      </c>
      <c r="C1031" t="str">
        <f>PROPER(Table1[[#This Row],[Region]])</f>
        <v>West</v>
      </c>
      <c r="D1031" t="str">
        <f>PROPER(Table1[[#This Row],[Product Category]])</f>
        <v>Furniture</v>
      </c>
      <c r="E1031">
        <f>ROUND(Table1[[#This Row],[Sales Amount]],1)</f>
        <v>4185.1000000000004</v>
      </c>
      <c r="F1031">
        <f>Table1[[#This Row],[Quantity Sold]]</f>
        <v>14</v>
      </c>
      <c r="G1031">
        <f>Table1[[#This Row],[Discount (%)]]</f>
        <v>9</v>
      </c>
      <c r="H1031">
        <f>Table1[[#This Row],[Profit]]</f>
        <v>1080.9000000000001</v>
      </c>
      <c r="I1031">
        <f>Table24610[[#This Row],[profit]]/Table24610[[#This Row],[Sales Amount]]</f>
        <v>0.25827339848510189</v>
      </c>
    </row>
    <row r="1032" spans="1:9">
      <c r="A1032" s="43" t="s">
        <v>1024</v>
      </c>
      <c r="B1032" s="45">
        <v>46052</v>
      </c>
      <c r="C1032" t="str">
        <f>PROPER(Table1[[#This Row],[Region]])</f>
        <v>East</v>
      </c>
      <c r="D1032" t="str">
        <f>PROPER(Table1[[#This Row],[Product Category]])</f>
        <v>Furniture</v>
      </c>
      <c r="E1032">
        <f>ROUND(Table1[[#This Row],[Sales Amount]],1)</f>
        <v>2000</v>
      </c>
      <c r="F1032">
        <f>Table1[[#This Row],[Quantity Sold]]</f>
        <v>29</v>
      </c>
      <c r="G1032">
        <f>Table1[[#This Row],[Discount (%)]]</f>
        <v>31</v>
      </c>
      <c r="H1032">
        <f>Table1[[#This Row],[Profit]]</f>
        <v>578.14</v>
      </c>
      <c r="I1032">
        <f>Table24610[[#This Row],[profit]]/Table24610[[#This Row],[Sales Amount]]</f>
        <v>0.28906999999999999</v>
      </c>
    </row>
    <row r="1033" spans="1:9">
      <c r="A1033" s="43" t="s">
        <v>1025</v>
      </c>
      <c r="B1033" s="45">
        <v>46053</v>
      </c>
      <c r="C1033" t="str">
        <f>PROPER(Table1[[#This Row],[Region]])</f>
        <v>West</v>
      </c>
      <c r="D1033" t="str">
        <f>PROPER(Table1[[#This Row],[Product Category]])</f>
        <v>Clothing</v>
      </c>
      <c r="E1033">
        <f>ROUND(Table1[[#This Row],[Sales Amount]],1)</f>
        <v>1569.1</v>
      </c>
      <c r="F1033">
        <f>Table1[[#This Row],[Quantity Sold]]</f>
        <v>17</v>
      </c>
      <c r="G1033">
        <f>Table1[[#This Row],[Discount (%)]]</f>
        <v>8</v>
      </c>
      <c r="H1033">
        <f>Table1[[#This Row],[Profit]]</f>
        <v>65.239999999999995</v>
      </c>
      <c r="I1033">
        <f>Table24610[[#This Row],[profit]]/Table24610[[#This Row],[Sales Amount]]</f>
        <v>4.1577974635141166E-2</v>
      </c>
    </row>
    <row r="1034" spans="1:9">
      <c r="A1034" s="43" t="s">
        <v>1026</v>
      </c>
      <c r="B1034" s="45">
        <v>46054</v>
      </c>
      <c r="C1034" t="str">
        <f>PROPER(Table1[[#This Row],[Region]])</f>
        <v>East</v>
      </c>
      <c r="D1034" t="str">
        <f>PROPER(Table1[[#This Row],[Product Category]])</f>
        <v>Electronics</v>
      </c>
      <c r="E1034">
        <f>ROUND(Table1[[#This Row],[Sales Amount]],1)</f>
        <v>2031.2</v>
      </c>
      <c r="F1034">
        <f>Table1[[#This Row],[Quantity Sold]]</f>
        <v>38</v>
      </c>
      <c r="G1034">
        <f>Table1[[#This Row],[Discount (%)]]</f>
        <v>13</v>
      </c>
      <c r="H1034">
        <f>Table1[[#This Row],[Profit]]</f>
        <v>1624.56</v>
      </c>
      <c r="I1034">
        <f>Table24610[[#This Row],[profit]]/Table24610[[#This Row],[Sales Amount]]</f>
        <v>0.79980307207562029</v>
      </c>
    </row>
    <row r="1035" spans="1:9">
      <c r="A1035" s="43" t="s">
        <v>1027</v>
      </c>
      <c r="B1035" s="45">
        <v>46055</v>
      </c>
      <c r="C1035" t="str">
        <f>PROPER(Table1[[#This Row],[Region]])</f>
        <v>East</v>
      </c>
      <c r="D1035" t="str">
        <f>PROPER(Table1[[#This Row],[Product Category]])</f>
        <v>Sports</v>
      </c>
      <c r="E1035">
        <f>ROUND(Table1[[#This Row],[Sales Amount]],1)</f>
        <v>1612.5</v>
      </c>
      <c r="F1035">
        <f>Table1[[#This Row],[Quantity Sold]]</f>
        <v>16</v>
      </c>
      <c r="G1035">
        <f>Table1[[#This Row],[Discount (%)]]</f>
        <v>42</v>
      </c>
      <c r="H1035">
        <f>Table1[[#This Row],[Profit]]</f>
        <v>381.13</v>
      </c>
      <c r="I1035">
        <f>Table24610[[#This Row],[profit]]/Table24610[[#This Row],[Sales Amount]]</f>
        <v>0.2363596899224806</v>
      </c>
    </row>
    <row r="1036" spans="1:9">
      <c r="A1036" s="43" t="s">
        <v>1028</v>
      </c>
      <c r="B1036" s="45">
        <v>46056</v>
      </c>
      <c r="C1036" t="str">
        <f>PROPER(Table1[[#This Row],[Region]])</f>
        <v>North</v>
      </c>
      <c r="D1036" t="str">
        <f>PROPER(Table1[[#This Row],[Product Category]])</f>
        <v>Furniture</v>
      </c>
      <c r="E1036">
        <f>ROUND(Table1[[#This Row],[Sales Amount]],1)</f>
        <v>416.7</v>
      </c>
      <c r="F1036">
        <f>Table1[[#This Row],[Quantity Sold]]</f>
        <v>47</v>
      </c>
      <c r="G1036">
        <f>Table1[[#This Row],[Discount (%)]]</f>
        <v>16</v>
      </c>
      <c r="H1036">
        <f>Table1[[#This Row],[Profit]]</f>
        <v>804.14</v>
      </c>
      <c r="I1036">
        <f>Table24610[[#This Row],[profit]]/Table24610[[#This Row],[Sales Amount]]</f>
        <v>1.9297816174706024</v>
      </c>
    </row>
    <row r="1037" spans="1:9">
      <c r="A1037" s="43" t="s">
        <v>1029</v>
      </c>
      <c r="B1037" s="45">
        <v>46057</v>
      </c>
      <c r="C1037" t="str">
        <f>PROPER(Table1[[#This Row],[Region]])</f>
        <v>East</v>
      </c>
      <c r="D1037" t="str">
        <f>PROPER(Table1[[#This Row],[Product Category]])</f>
        <v>Furniture</v>
      </c>
      <c r="E1037">
        <f>ROUND(Table1[[#This Row],[Sales Amount]],1)</f>
        <v>4100.5</v>
      </c>
      <c r="F1037">
        <f>Table1[[#This Row],[Quantity Sold]]</f>
        <v>39</v>
      </c>
      <c r="G1037">
        <f>Table1[[#This Row],[Discount (%)]]</f>
        <v>42</v>
      </c>
      <c r="H1037">
        <f>Table1[[#This Row],[Profit]]</f>
        <v>207.93</v>
      </c>
      <c r="I1037">
        <f>Table24610[[#This Row],[profit]]/Table24610[[#This Row],[Sales Amount]]</f>
        <v>5.0708450189001344E-2</v>
      </c>
    </row>
    <row r="1038" spans="1:9">
      <c r="A1038" s="43" t="s">
        <v>1030</v>
      </c>
      <c r="B1038" s="45">
        <v>46058</v>
      </c>
      <c r="C1038" t="str">
        <f>PROPER(Table1[[#This Row],[Region]])</f>
        <v>North</v>
      </c>
      <c r="D1038" t="str">
        <f>PROPER(Table1[[#This Row],[Product Category]])</f>
        <v>Electronics</v>
      </c>
      <c r="E1038">
        <f>ROUND(Table1[[#This Row],[Sales Amount]],1)</f>
        <v>2927.8</v>
      </c>
      <c r="F1038">
        <f>Table1[[#This Row],[Quantity Sold]]</f>
        <v>24</v>
      </c>
      <c r="G1038">
        <f>Table1[[#This Row],[Discount (%)]]</f>
        <v>37</v>
      </c>
      <c r="H1038">
        <f>Table1[[#This Row],[Profit]]</f>
        <v>898.04</v>
      </c>
      <c r="I1038">
        <f>Table24610[[#This Row],[profit]]/Table24610[[#This Row],[Sales Amount]]</f>
        <v>0.30672860168044264</v>
      </c>
    </row>
    <row r="1039" spans="1:9">
      <c r="A1039" s="43" t="s">
        <v>1031</v>
      </c>
      <c r="B1039" s="45">
        <v>46059</v>
      </c>
      <c r="C1039" t="str">
        <f>PROPER(Table1[[#This Row],[Region]])</f>
        <v>East</v>
      </c>
      <c r="D1039" t="str">
        <f>PROPER(Table1[[#This Row],[Product Category]])</f>
        <v>Sports</v>
      </c>
      <c r="E1039">
        <f>ROUND(Table1[[#This Row],[Sales Amount]],1)</f>
        <v>3693.8</v>
      </c>
      <c r="F1039">
        <f>Table1[[#This Row],[Quantity Sold]]</f>
        <v>48</v>
      </c>
      <c r="G1039">
        <f>Table1[[#This Row],[Discount (%)]]</f>
        <v>32</v>
      </c>
      <c r="H1039">
        <f>Table1[[#This Row],[Profit]]</f>
        <v>1371.56</v>
      </c>
      <c r="I1039">
        <f>Table24610[[#This Row],[profit]]/Table24610[[#This Row],[Sales Amount]]</f>
        <v>0.37131409388705394</v>
      </c>
    </row>
    <row r="1040" spans="1:9">
      <c r="A1040" s="43" t="s">
        <v>1032</v>
      </c>
      <c r="B1040" s="45">
        <v>46060</v>
      </c>
      <c r="C1040" t="str">
        <f>PROPER(Table1[[#This Row],[Region]])</f>
        <v>West</v>
      </c>
      <c r="D1040" t="str">
        <f>PROPER(Table1[[#This Row],[Product Category]])</f>
        <v>Groceries</v>
      </c>
      <c r="E1040">
        <f>ROUND(Table1[[#This Row],[Sales Amount]],1)</f>
        <v>2904.1</v>
      </c>
      <c r="F1040">
        <f>Table1[[#This Row],[Quantity Sold]]</f>
        <v>48</v>
      </c>
      <c r="G1040">
        <f>Table1[[#This Row],[Discount (%)]]</f>
        <v>29</v>
      </c>
      <c r="H1040">
        <f>Table1[[#This Row],[Profit]]</f>
        <v>1427.41</v>
      </c>
      <c r="I1040">
        <f>Table24610[[#This Row],[profit]]/Table24610[[#This Row],[Sales Amount]]</f>
        <v>0.49151544368306882</v>
      </c>
    </row>
    <row r="1041" spans="1:9">
      <c r="A1041" s="43" t="s">
        <v>1033</v>
      </c>
      <c r="B1041" s="45">
        <v>46061</v>
      </c>
      <c r="C1041" t="str">
        <f>PROPER(Table1[[#This Row],[Region]])</f>
        <v>East</v>
      </c>
      <c r="D1041" t="str">
        <f>PROPER(Table1[[#This Row],[Product Category]])</f>
        <v>Sports</v>
      </c>
      <c r="E1041">
        <f>ROUND(Table1[[#This Row],[Sales Amount]],1)</f>
        <v>3204</v>
      </c>
      <c r="F1041">
        <f>Table1[[#This Row],[Quantity Sold]]</f>
        <v>4</v>
      </c>
      <c r="G1041">
        <f>Table1[[#This Row],[Discount (%)]]</f>
        <v>19</v>
      </c>
      <c r="H1041">
        <f>Table1[[#This Row],[Profit]]</f>
        <v>1514.5</v>
      </c>
      <c r="I1041">
        <f>Table24610[[#This Row],[profit]]/Table24610[[#This Row],[Sales Amount]]</f>
        <v>0.47269038701622973</v>
      </c>
    </row>
    <row r="1042" spans="1:9">
      <c r="A1042" s="43">
        <v>39525927</v>
      </c>
      <c r="B1042" s="45">
        <v>46062</v>
      </c>
      <c r="C1042" t="str">
        <f>PROPER(Table1[[#This Row],[Region]])</f>
        <v>North</v>
      </c>
      <c r="D1042" t="str">
        <f>PROPER(Table1[[#This Row],[Product Category]])</f>
        <v>Furniture</v>
      </c>
      <c r="E1042">
        <f>ROUND(Table1[[#This Row],[Sales Amount]],1)</f>
        <v>1947.1</v>
      </c>
      <c r="F1042">
        <f>Table1[[#This Row],[Quantity Sold]]</f>
        <v>22</v>
      </c>
      <c r="G1042">
        <f>Table1[[#This Row],[Discount (%)]]</f>
        <v>4</v>
      </c>
      <c r="H1042">
        <f>Table1[[#This Row],[Profit]]</f>
        <v>1967.15</v>
      </c>
      <c r="I1042">
        <f>Table24610[[#This Row],[profit]]/Table24610[[#This Row],[Sales Amount]]</f>
        <v>1.0102973653125162</v>
      </c>
    </row>
    <row r="1043" spans="1:9">
      <c r="A1043" s="43" t="s">
        <v>1034</v>
      </c>
      <c r="B1043" s="45">
        <v>46063</v>
      </c>
      <c r="C1043" t="str">
        <f>PROPER(Table1[[#This Row],[Region]])</f>
        <v>South</v>
      </c>
      <c r="D1043" t="str">
        <f>PROPER(Table1[[#This Row],[Product Category]])</f>
        <v>Electronics</v>
      </c>
      <c r="E1043">
        <f>ROUND(Table1[[#This Row],[Sales Amount]],1)</f>
        <v>1594.3</v>
      </c>
      <c r="F1043">
        <f>Table1[[#This Row],[Quantity Sold]]</f>
        <v>22</v>
      </c>
      <c r="G1043">
        <f>Table1[[#This Row],[Discount (%)]]</f>
        <v>3</v>
      </c>
      <c r="H1043">
        <f>Table1[[#This Row],[Profit]]</f>
        <v>194.61</v>
      </c>
      <c r="I1043">
        <f>Table24610[[#This Row],[profit]]/Table24610[[#This Row],[Sales Amount]]</f>
        <v>0.12206611051872296</v>
      </c>
    </row>
    <row r="1044" spans="1:9">
      <c r="A1044" s="43" t="s">
        <v>1035</v>
      </c>
      <c r="B1044" s="45">
        <v>46064</v>
      </c>
      <c r="C1044" t="str">
        <f>PROPER(Table1[[#This Row],[Region]])</f>
        <v>South</v>
      </c>
      <c r="D1044" t="str">
        <f>PROPER(Table1[[#This Row],[Product Category]])</f>
        <v>Groceries</v>
      </c>
      <c r="E1044">
        <f>ROUND(Table1[[#This Row],[Sales Amount]],1)</f>
        <v>3684.9</v>
      </c>
      <c r="F1044">
        <f>Table1[[#This Row],[Quantity Sold]]</f>
        <v>31</v>
      </c>
      <c r="G1044">
        <f>Table1[[#This Row],[Discount (%)]]</f>
        <v>29</v>
      </c>
      <c r="H1044">
        <f>Table1[[#This Row],[Profit]]</f>
        <v>829.81</v>
      </c>
      <c r="I1044">
        <f>Table24610[[#This Row],[profit]]/Table24610[[#This Row],[Sales Amount]]</f>
        <v>0.22519199978289775</v>
      </c>
    </row>
    <row r="1045" spans="1:9">
      <c r="A1045" s="43" t="s">
        <v>1036</v>
      </c>
      <c r="B1045" s="45">
        <v>46065</v>
      </c>
      <c r="C1045" t="str">
        <f>PROPER(Table1[[#This Row],[Region]])</f>
        <v>South</v>
      </c>
      <c r="D1045" t="str">
        <f>PROPER(Table1[[#This Row],[Product Category]])</f>
        <v>Furniture</v>
      </c>
      <c r="E1045">
        <f>ROUND(Table1[[#This Row],[Sales Amount]],1)</f>
        <v>741.6</v>
      </c>
      <c r="F1045">
        <f>Table1[[#This Row],[Quantity Sold]]</f>
        <v>37</v>
      </c>
      <c r="G1045">
        <f>Table1[[#This Row],[Discount (%)]]</f>
        <v>29</v>
      </c>
      <c r="H1045">
        <f>Table1[[#This Row],[Profit]]</f>
        <v>1528.55</v>
      </c>
      <c r="I1045">
        <f>Table24610[[#This Row],[profit]]/Table24610[[#This Row],[Sales Amount]]</f>
        <v>2.0611515641855447</v>
      </c>
    </row>
    <row r="1046" spans="1:9">
      <c r="A1046" s="43" t="s">
        <v>1037</v>
      </c>
      <c r="B1046" s="45">
        <v>46066</v>
      </c>
      <c r="C1046" t="str">
        <f>PROPER(Table1[[#This Row],[Region]])</f>
        <v>West</v>
      </c>
      <c r="D1046" t="str">
        <f>PROPER(Table1[[#This Row],[Product Category]])</f>
        <v>Groceries</v>
      </c>
      <c r="E1046">
        <f>ROUND(Table1[[#This Row],[Sales Amount]],1)</f>
        <v>3291.2</v>
      </c>
      <c r="F1046">
        <f>Table1[[#This Row],[Quantity Sold]]</f>
        <v>38</v>
      </c>
      <c r="G1046">
        <f>Table1[[#This Row],[Discount (%)]]</f>
        <v>43</v>
      </c>
      <c r="H1046">
        <f>Table1[[#This Row],[Profit]]</f>
        <v>1654.57</v>
      </c>
      <c r="I1046">
        <f>Table24610[[#This Row],[profit]]/Table24610[[#This Row],[Sales Amount]]</f>
        <v>0.50272544968400579</v>
      </c>
    </row>
    <row r="1047" spans="1:9">
      <c r="A1047" s="43" t="s">
        <v>1038</v>
      </c>
      <c r="B1047" s="45">
        <v>46067</v>
      </c>
      <c r="C1047" t="str">
        <f>PROPER(Table1[[#This Row],[Region]])</f>
        <v>East</v>
      </c>
      <c r="D1047" t="str">
        <f>PROPER(Table1[[#This Row],[Product Category]])</f>
        <v>Groceries</v>
      </c>
      <c r="E1047">
        <f>ROUND(Table1[[#This Row],[Sales Amount]],1)</f>
        <v>3384.1</v>
      </c>
      <c r="F1047">
        <f>Table1[[#This Row],[Quantity Sold]]</f>
        <v>14</v>
      </c>
      <c r="G1047">
        <f>Table1[[#This Row],[Discount (%)]]</f>
        <v>11</v>
      </c>
      <c r="H1047">
        <f>Table1[[#This Row],[Profit]]</f>
        <v>1049.8800000000001</v>
      </c>
      <c r="I1047">
        <f>Table24610[[#This Row],[profit]]/Table24610[[#This Row],[Sales Amount]]</f>
        <v>0.31023905912945837</v>
      </c>
    </row>
    <row r="1048" spans="1:9">
      <c r="A1048" s="43" t="s">
        <v>1039</v>
      </c>
      <c r="B1048" s="45">
        <v>46068</v>
      </c>
      <c r="C1048" t="str">
        <f>PROPER(Table1[[#This Row],[Region]])</f>
        <v>South</v>
      </c>
      <c r="D1048" t="str">
        <f>PROPER(Table1[[#This Row],[Product Category]])</f>
        <v>Sports</v>
      </c>
      <c r="E1048">
        <f>ROUND(Table1[[#This Row],[Sales Amount]],1)</f>
        <v>1685.4</v>
      </c>
      <c r="F1048">
        <f>Table1[[#This Row],[Quantity Sold]]</f>
        <v>47</v>
      </c>
      <c r="G1048">
        <f>Table1[[#This Row],[Discount (%)]]</f>
        <v>39</v>
      </c>
      <c r="H1048">
        <f>Table1[[#This Row],[Profit]]</f>
        <v>577.51</v>
      </c>
      <c r="I1048">
        <f>Table24610[[#This Row],[profit]]/Table24610[[#This Row],[Sales Amount]]</f>
        <v>0.34265456271508243</v>
      </c>
    </row>
    <row r="1049" spans="1:9">
      <c r="A1049" s="43" t="s">
        <v>1040</v>
      </c>
      <c r="B1049" s="45">
        <v>46069</v>
      </c>
      <c r="C1049" t="str">
        <f>PROPER(Table1[[#This Row],[Region]])</f>
        <v>South</v>
      </c>
      <c r="D1049" t="str">
        <f>PROPER(Table1[[#This Row],[Product Category]])</f>
        <v>Groceries</v>
      </c>
      <c r="E1049">
        <f>ROUND(Table1[[#This Row],[Sales Amount]],1)</f>
        <v>295.7</v>
      </c>
      <c r="F1049">
        <f>Table1[[#This Row],[Quantity Sold]]</f>
        <v>7</v>
      </c>
      <c r="G1049">
        <f>Table1[[#This Row],[Discount (%)]]</f>
        <v>48</v>
      </c>
      <c r="H1049">
        <f>Table1[[#This Row],[Profit]]</f>
        <v>1533.66</v>
      </c>
      <c r="I1049">
        <f>Table24610[[#This Row],[profit]]/Table24610[[#This Row],[Sales Amount]]</f>
        <v>5.1865404125803183</v>
      </c>
    </row>
    <row r="1050" spans="1:9">
      <c r="A1050" s="43" t="s">
        <v>1041</v>
      </c>
      <c r="B1050" s="45">
        <v>46070</v>
      </c>
      <c r="C1050" t="str">
        <f>PROPER(Table1[[#This Row],[Region]])</f>
        <v>North</v>
      </c>
      <c r="D1050" t="str">
        <f>PROPER(Table1[[#This Row],[Product Category]])</f>
        <v>Groceries</v>
      </c>
      <c r="E1050">
        <f>ROUND(Table1[[#This Row],[Sales Amount]],1)</f>
        <v>923.5</v>
      </c>
      <c r="F1050">
        <f>Table1[[#This Row],[Quantity Sold]]</f>
        <v>17</v>
      </c>
      <c r="G1050">
        <f>Table1[[#This Row],[Discount (%)]]</f>
        <v>24</v>
      </c>
      <c r="H1050">
        <f>Table1[[#This Row],[Profit]]</f>
        <v>441.64</v>
      </c>
      <c r="I1050">
        <f>Table24610[[#This Row],[profit]]/Table24610[[#This Row],[Sales Amount]]</f>
        <v>0.47822414726583645</v>
      </c>
    </row>
    <row r="1051" spans="1:9">
      <c r="A1051" s="43" t="s">
        <v>1042</v>
      </c>
      <c r="B1051" s="45">
        <v>46071</v>
      </c>
      <c r="C1051" t="str">
        <f>PROPER(Table1[[#This Row],[Region]])</f>
        <v>North</v>
      </c>
      <c r="D1051" t="str">
        <f>PROPER(Table1[[#This Row],[Product Category]])</f>
        <v>Groceries</v>
      </c>
      <c r="E1051">
        <f>ROUND(Table1[[#This Row],[Sales Amount]],1)</f>
        <v>1847.7</v>
      </c>
      <c r="F1051">
        <f>Table1[[#This Row],[Quantity Sold]]</f>
        <v>44</v>
      </c>
      <c r="G1051">
        <f>Table1[[#This Row],[Discount (%)]]</f>
        <v>44</v>
      </c>
      <c r="H1051">
        <f>Table1[[#This Row],[Profit]]</f>
        <v>479.8</v>
      </c>
      <c r="I1051">
        <f>Table24610[[#This Row],[profit]]/Table24610[[#This Row],[Sales Amount]]</f>
        <v>0.25967418953293281</v>
      </c>
    </row>
    <row r="1052" spans="1:9">
      <c r="A1052" s="43" t="s">
        <v>1043</v>
      </c>
      <c r="B1052" s="45">
        <v>46072</v>
      </c>
      <c r="C1052" t="str">
        <f>PROPER(Table1[[#This Row],[Region]])</f>
        <v>South</v>
      </c>
      <c r="D1052" t="str">
        <f>PROPER(Table1[[#This Row],[Product Category]])</f>
        <v>Electronics</v>
      </c>
      <c r="E1052">
        <f>ROUND(Table1[[#This Row],[Sales Amount]],1)</f>
        <v>2175.1999999999998</v>
      </c>
      <c r="F1052">
        <f>Table1[[#This Row],[Quantity Sold]]</f>
        <v>2</v>
      </c>
      <c r="G1052">
        <f>Table1[[#This Row],[Discount (%)]]</f>
        <v>48</v>
      </c>
      <c r="H1052">
        <f>Table1[[#This Row],[Profit]]</f>
        <v>197.95</v>
      </c>
      <c r="I1052">
        <f>Table24610[[#This Row],[profit]]/Table24610[[#This Row],[Sales Amount]]</f>
        <v>9.1003126149319602E-2</v>
      </c>
    </row>
    <row r="1053" spans="1:9">
      <c r="A1053" s="43" t="s">
        <v>1044</v>
      </c>
      <c r="B1053" s="45">
        <v>46073</v>
      </c>
      <c r="C1053" t="str">
        <f>PROPER(Table1[[#This Row],[Region]])</f>
        <v>North</v>
      </c>
      <c r="D1053" t="str">
        <f>PROPER(Table1[[#This Row],[Product Category]])</f>
        <v>Furniture</v>
      </c>
      <c r="E1053">
        <f>ROUND(Table1[[#This Row],[Sales Amount]],1)</f>
        <v>3731.3</v>
      </c>
      <c r="F1053">
        <f>Table1[[#This Row],[Quantity Sold]]</f>
        <v>48</v>
      </c>
      <c r="G1053">
        <f>Table1[[#This Row],[Discount (%)]]</f>
        <v>13</v>
      </c>
      <c r="H1053">
        <f>Table1[[#This Row],[Profit]]</f>
        <v>321.77999999999997</v>
      </c>
      <c r="I1053">
        <f>Table24610[[#This Row],[profit]]/Table24610[[#This Row],[Sales Amount]]</f>
        <v>8.6238040361268184E-2</v>
      </c>
    </row>
    <row r="1054" spans="1:9">
      <c r="A1054" s="43" t="s">
        <v>1045</v>
      </c>
      <c r="B1054" s="45">
        <v>46074</v>
      </c>
      <c r="C1054" t="str">
        <f>PROPER(Table1[[#This Row],[Region]])</f>
        <v>South</v>
      </c>
      <c r="D1054" t="str">
        <f>PROPER(Table1[[#This Row],[Product Category]])</f>
        <v>Clothing</v>
      </c>
      <c r="E1054">
        <f>ROUND(Table1[[#This Row],[Sales Amount]],1)</f>
        <v>2385.9</v>
      </c>
      <c r="F1054">
        <f>Table1[[#This Row],[Quantity Sold]]</f>
        <v>10</v>
      </c>
      <c r="G1054">
        <f>Table1[[#This Row],[Discount (%)]]</f>
        <v>23</v>
      </c>
      <c r="H1054">
        <f>Table1[[#This Row],[Profit]]</f>
        <v>212.65</v>
      </c>
      <c r="I1054">
        <f>Table24610[[#This Row],[profit]]/Table24610[[#This Row],[Sales Amount]]</f>
        <v>8.9127792447294518E-2</v>
      </c>
    </row>
    <row r="1055" spans="1:9">
      <c r="A1055" s="43" t="s">
        <v>1046</v>
      </c>
      <c r="B1055" s="45">
        <v>46075</v>
      </c>
      <c r="C1055" t="str">
        <f>PROPER(Table1[[#This Row],[Region]])</f>
        <v>North</v>
      </c>
      <c r="D1055" t="str">
        <f>PROPER(Table1[[#This Row],[Product Category]])</f>
        <v>Groceries</v>
      </c>
      <c r="E1055">
        <f>ROUND(Table1[[#This Row],[Sales Amount]],1)</f>
        <v>4033.8</v>
      </c>
      <c r="F1055">
        <f>Table1[[#This Row],[Quantity Sold]]</f>
        <v>25</v>
      </c>
      <c r="G1055">
        <f>Table1[[#This Row],[Discount (%)]]</f>
        <v>18</v>
      </c>
      <c r="H1055">
        <f>Table1[[#This Row],[Profit]]</f>
        <v>948.57</v>
      </c>
      <c r="I1055">
        <f>Table24610[[#This Row],[profit]]/Table24610[[#This Row],[Sales Amount]]</f>
        <v>0.23515543656105906</v>
      </c>
    </row>
    <row r="1056" spans="1:9">
      <c r="A1056" s="43" t="s">
        <v>1047</v>
      </c>
      <c r="B1056" s="45">
        <v>46076</v>
      </c>
      <c r="C1056" t="str">
        <f>PROPER(Table1[[#This Row],[Region]])</f>
        <v>West</v>
      </c>
      <c r="D1056" t="str">
        <f>PROPER(Table1[[#This Row],[Product Category]])</f>
        <v>Groceries</v>
      </c>
      <c r="E1056">
        <f>ROUND(Table1[[#This Row],[Sales Amount]],1)</f>
        <v>2413.1</v>
      </c>
      <c r="F1056">
        <f>Table1[[#This Row],[Quantity Sold]]</f>
        <v>39</v>
      </c>
      <c r="G1056">
        <f>Table1[[#This Row],[Discount (%)]]</f>
        <v>41</v>
      </c>
      <c r="H1056">
        <f>Table1[[#This Row],[Profit]]</f>
        <v>283.54000000000002</v>
      </c>
      <c r="I1056">
        <f>Table24610[[#This Row],[profit]]/Table24610[[#This Row],[Sales Amount]]</f>
        <v>0.11750031080353074</v>
      </c>
    </row>
    <row r="1057" spans="1:9">
      <c r="A1057" s="43" t="s">
        <v>1048</v>
      </c>
      <c r="B1057" s="45">
        <v>46077</v>
      </c>
      <c r="C1057" t="str">
        <f>PROPER(Table1[[#This Row],[Region]])</f>
        <v>South</v>
      </c>
      <c r="D1057" t="str">
        <f>PROPER(Table1[[#This Row],[Product Category]])</f>
        <v>Groceries</v>
      </c>
      <c r="E1057">
        <f>ROUND(Table1[[#This Row],[Sales Amount]],1)</f>
        <v>3072.6</v>
      </c>
      <c r="F1057">
        <f>Table1[[#This Row],[Quantity Sold]]</f>
        <v>18</v>
      </c>
      <c r="G1057">
        <f>Table1[[#This Row],[Discount (%)]]</f>
        <v>18</v>
      </c>
      <c r="H1057">
        <f>Table1[[#This Row],[Profit]]</f>
        <v>1996.48</v>
      </c>
      <c r="I1057">
        <f>Table24610[[#This Row],[profit]]/Table24610[[#This Row],[Sales Amount]]</f>
        <v>0.64976892534010289</v>
      </c>
    </row>
    <row r="1058" spans="1:9">
      <c r="A1058" s="43" t="s">
        <v>1049</v>
      </c>
      <c r="B1058" s="45">
        <v>46078</v>
      </c>
      <c r="C1058" t="str">
        <f>PROPER(Table1[[#This Row],[Region]])</f>
        <v>South</v>
      </c>
      <c r="D1058" t="str">
        <f>PROPER(Table1[[#This Row],[Product Category]])</f>
        <v>Electronics</v>
      </c>
      <c r="E1058">
        <f>ROUND(Table1[[#This Row],[Sales Amount]],1)</f>
        <v>2703.7</v>
      </c>
      <c r="F1058">
        <f>Table1[[#This Row],[Quantity Sold]]</f>
        <v>16</v>
      </c>
      <c r="G1058">
        <f>Table1[[#This Row],[Discount (%)]]</f>
        <v>47</v>
      </c>
      <c r="H1058">
        <f>Table1[[#This Row],[Profit]]</f>
        <v>1354.89</v>
      </c>
      <c r="I1058">
        <f>Table24610[[#This Row],[profit]]/Table24610[[#This Row],[Sales Amount]]</f>
        <v>0.5011243851018975</v>
      </c>
    </row>
    <row r="1059" spans="1:9">
      <c r="A1059" s="43" t="s">
        <v>1050</v>
      </c>
      <c r="B1059" s="45">
        <v>46079</v>
      </c>
      <c r="C1059" t="str">
        <f>PROPER(Table1[[#This Row],[Region]])</f>
        <v>North</v>
      </c>
      <c r="D1059" t="str">
        <f>PROPER(Table1[[#This Row],[Product Category]])</f>
        <v>Sports</v>
      </c>
      <c r="E1059">
        <f>ROUND(Table1[[#This Row],[Sales Amount]],1)</f>
        <v>1265.9000000000001</v>
      </c>
      <c r="F1059">
        <f>Table1[[#This Row],[Quantity Sold]]</f>
        <v>38</v>
      </c>
      <c r="G1059">
        <f>Table1[[#This Row],[Discount (%)]]</f>
        <v>45</v>
      </c>
      <c r="H1059">
        <f>Table1[[#This Row],[Profit]]</f>
        <v>379.23</v>
      </c>
      <c r="I1059">
        <f>Table24610[[#This Row],[profit]]/Table24610[[#This Row],[Sales Amount]]</f>
        <v>0.29957342602101272</v>
      </c>
    </row>
    <row r="1060" spans="1:9">
      <c r="A1060" s="43" t="s">
        <v>1051</v>
      </c>
      <c r="B1060" s="45">
        <v>46080</v>
      </c>
      <c r="C1060" t="str">
        <f>PROPER(Table1[[#This Row],[Region]])</f>
        <v>North</v>
      </c>
      <c r="D1060" t="str">
        <f>PROPER(Table1[[#This Row],[Product Category]])</f>
        <v>Groceries</v>
      </c>
      <c r="E1060">
        <f>ROUND(Table1[[#This Row],[Sales Amount]],1)</f>
        <v>2168</v>
      </c>
      <c r="F1060">
        <f>Table1[[#This Row],[Quantity Sold]]</f>
        <v>9</v>
      </c>
      <c r="G1060">
        <f>Table1[[#This Row],[Discount (%)]]</f>
        <v>30</v>
      </c>
      <c r="H1060">
        <f>Table1[[#This Row],[Profit]]</f>
        <v>1220.45</v>
      </c>
      <c r="I1060">
        <f>Table24610[[#This Row],[profit]]/Table24610[[#This Row],[Sales Amount]]</f>
        <v>0.56293819188191885</v>
      </c>
    </row>
    <row r="1061" spans="1:9">
      <c r="A1061" s="43" t="s">
        <v>1052</v>
      </c>
      <c r="B1061" s="45">
        <v>46081</v>
      </c>
      <c r="C1061" t="str">
        <f>PROPER(Table1[[#This Row],[Region]])</f>
        <v>South</v>
      </c>
      <c r="D1061" t="str">
        <f>PROPER(Table1[[#This Row],[Product Category]])</f>
        <v>Groceries</v>
      </c>
      <c r="E1061">
        <f>ROUND(Table1[[#This Row],[Sales Amount]],1)</f>
        <v>2985.9</v>
      </c>
      <c r="F1061">
        <f>Table1[[#This Row],[Quantity Sold]]</f>
        <v>50</v>
      </c>
      <c r="G1061">
        <f>Table1[[#This Row],[Discount (%)]]</f>
        <v>36</v>
      </c>
      <c r="H1061">
        <f>Table1[[#This Row],[Profit]]</f>
        <v>60.3</v>
      </c>
      <c r="I1061">
        <f>Table24610[[#This Row],[profit]]/Table24610[[#This Row],[Sales Amount]]</f>
        <v>2.0194916105696775E-2</v>
      </c>
    </row>
    <row r="1062" spans="1:9">
      <c r="A1062" s="43" t="s">
        <v>1053</v>
      </c>
      <c r="B1062" s="45">
        <v>46082</v>
      </c>
      <c r="C1062" t="str">
        <f>PROPER(Table1[[#This Row],[Region]])</f>
        <v>East</v>
      </c>
      <c r="D1062" t="str">
        <f>PROPER(Table1[[#This Row],[Product Category]])</f>
        <v>Electronics</v>
      </c>
      <c r="E1062">
        <f>ROUND(Table1[[#This Row],[Sales Amount]],1)</f>
        <v>299.89999999999998</v>
      </c>
      <c r="F1062">
        <f>Table1[[#This Row],[Quantity Sold]]</f>
        <v>5</v>
      </c>
      <c r="G1062">
        <f>Table1[[#This Row],[Discount (%)]]</f>
        <v>24</v>
      </c>
      <c r="H1062">
        <f>Table1[[#This Row],[Profit]]</f>
        <v>1239.52</v>
      </c>
      <c r="I1062">
        <f>Table24610[[#This Row],[profit]]/Table24610[[#This Row],[Sales Amount]]</f>
        <v>4.1331110370123376</v>
      </c>
    </row>
    <row r="1063" spans="1:9">
      <c r="A1063" s="43" t="s">
        <v>1054</v>
      </c>
      <c r="B1063" s="45">
        <v>46083</v>
      </c>
      <c r="C1063" t="str">
        <f>PROPER(Table1[[#This Row],[Region]])</f>
        <v>East</v>
      </c>
      <c r="D1063" t="str">
        <f>PROPER(Table1[[#This Row],[Product Category]])</f>
        <v>Electronics</v>
      </c>
      <c r="E1063">
        <f>ROUND(Table1[[#This Row],[Sales Amount]],1)</f>
        <v>3990.6</v>
      </c>
      <c r="F1063">
        <f>Table1[[#This Row],[Quantity Sold]]</f>
        <v>31</v>
      </c>
      <c r="G1063">
        <f>Table1[[#This Row],[Discount (%)]]</f>
        <v>44</v>
      </c>
      <c r="H1063">
        <f>Table1[[#This Row],[Profit]]</f>
        <v>1035.93</v>
      </c>
      <c r="I1063">
        <f>Table24610[[#This Row],[profit]]/Table24610[[#This Row],[Sales Amount]]</f>
        <v>0.25959254247481583</v>
      </c>
    </row>
    <row r="1064" spans="1:9">
      <c r="A1064" s="43" t="s">
        <v>1055</v>
      </c>
      <c r="B1064" s="45">
        <v>46084</v>
      </c>
      <c r="C1064" t="str">
        <f>PROPER(Table1[[#This Row],[Region]])</f>
        <v>North</v>
      </c>
      <c r="D1064" t="str">
        <f>PROPER(Table1[[#This Row],[Product Category]])</f>
        <v>Groceries</v>
      </c>
      <c r="E1064">
        <f>ROUND(Table1[[#This Row],[Sales Amount]],1)</f>
        <v>3933.7</v>
      </c>
      <c r="F1064">
        <f>Table1[[#This Row],[Quantity Sold]]</f>
        <v>2</v>
      </c>
      <c r="G1064">
        <f>Table1[[#This Row],[Discount (%)]]</f>
        <v>27</v>
      </c>
      <c r="H1064">
        <f>Table1[[#This Row],[Profit]]</f>
        <v>683.06</v>
      </c>
      <c r="I1064">
        <f>Table24610[[#This Row],[profit]]/Table24610[[#This Row],[Sales Amount]]</f>
        <v>0.17364313496199507</v>
      </c>
    </row>
    <row r="1065" spans="1:9">
      <c r="A1065" s="43" t="s">
        <v>1056</v>
      </c>
      <c r="B1065" s="45">
        <v>46085</v>
      </c>
      <c r="C1065" t="str">
        <f>PROPER(Table1[[#This Row],[Region]])</f>
        <v>North</v>
      </c>
      <c r="D1065" t="str">
        <f>PROPER(Table1[[#This Row],[Product Category]])</f>
        <v>Electronics</v>
      </c>
      <c r="E1065">
        <f>ROUND(Table1[[#This Row],[Sales Amount]],1)</f>
        <v>365.6</v>
      </c>
      <c r="F1065">
        <f>Table1[[#This Row],[Quantity Sold]]</f>
        <v>38</v>
      </c>
      <c r="G1065">
        <f>Table1[[#This Row],[Discount (%)]]</f>
        <v>2</v>
      </c>
      <c r="H1065">
        <f>Table1[[#This Row],[Profit]]</f>
        <v>1035.03</v>
      </c>
      <c r="I1065">
        <f>Table24610[[#This Row],[profit]]/Table24610[[#This Row],[Sales Amount]]</f>
        <v>2.8310448577680525</v>
      </c>
    </row>
    <row r="1066" spans="1:9">
      <c r="A1066" s="43" t="s">
        <v>1057</v>
      </c>
      <c r="B1066" s="45">
        <v>46086</v>
      </c>
      <c r="C1066" t="str">
        <f>PROPER(Table1[[#This Row],[Region]])</f>
        <v>West</v>
      </c>
      <c r="D1066" t="str">
        <f>PROPER(Table1[[#This Row],[Product Category]])</f>
        <v>Furniture</v>
      </c>
      <c r="E1066">
        <f>ROUND(Table1[[#This Row],[Sales Amount]],1)</f>
        <v>3123.3</v>
      </c>
      <c r="F1066">
        <f>Table1[[#This Row],[Quantity Sold]]</f>
        <v>10</v>
      </c>
      <c r="G1066">
        <f>Table1[[#This Row],[Discount (%)]]</f>
        <v>9</v>
      </c>
      <c r="H1066">
        <f>Table1[[#This Row],[Profit]]</f>
        <v>1433.05</v>
      </c>
      <c r="I1066">
        <f>Table24610[[#This Row],[profit]]/Table24610[[#This Row],[Sales Amount]]</f>
        <v>0.45882560112701304</v>
      </c>
    </row>
    <row r="1067" spans="1:9">
      <c r="A1067" s="43" t="s">
        <v>1058</v>
      </c>
      <c r="B1067" s="45">
        <v>46087</v>
      </c>
      <c r="C1067" t="str">
        <f>PROPER(Table1[[#This Row],[Region]])</f>
        <v>South</v>
      </c>
      <c r="D1067" t="str">
        <f>PROPER(Table1[[#This Row],[Product Category]])</f>
        <v>Clothing</v>
      </c>
      <c r="E1067">
        <f>ROUND(Table1[[#This Row],[Sales Amount]],1)</f>
        <v>3384.9</v>
      </c>
      <c r="F1067">
        <f>Table1[[#This Row],[Quantity Sold]]</f>
        <v>47</v>
      </c>
      <c r="G1067">
        <f>Table1[[#This Row],[Discount (%)]]</f>
        <v>45</v>
      </c>
      <c r="H1067">
        <f>Table1[[#This Row],[Profit]]</f>
        <v>946.11</v>
      </c>
      <c r="I1067">
        <f>Table24610[[#This Row],[profit]]/Table24610[[#This Row],[Sales Amount]]</f>
        <v>0.27950899583444117</v>
      </c>
    </row>
    <row r="1068" spans="1:9">
      <c r="A1068" s="43" t="s">
        <v>1059</v>
      </c>
      <c r="B1068" s="45">
        <v>46088</v>
      </c>
      <c r="C1068" t="str">
        <f>PROPER(Table1[[#This Row],[Region]])</f>
        <v>South</v>
      </c>
      <c r="D1068" t="str">
        <f>PROPER(Table1[[#This Row],[Product Category]])</f>
        <v>Sports</v>
      </c>
      <c r="E1068">
        <f>ROUND(Table1[[#This Row],[Sales Amount]],1)</f>
        <v>3395.3</v>
      </c>
      <c r="F1068">
        <f>Table1[[#This Row],[Quantity Sold]]</f>
        <v>29</v>
      </c>
      <c r="G1068">
        <f>Table1[[#This Row],[Discount (%)]]</f>
        <v>28</v>
      </c>
      <c r="H1068">
        <f>Table1[[#This Row],[Profit]]</f>
        <v>1395.92</v>
      </c>
      <c r="I1068">
        <f>Table24610[[#This Row],[profit]]/Table24610[[#This Row],[Sales Amount]]</f>
        <v>0.41113303684505054</v>
      </c>
    </row>
    <row r="1069" spans="1:9">
      <c r="A1069" s="43" t="s">
        <v>1061</v>
      </c>
      <c r="B1069" s="45">
        <v>46089</v>
      </c>
      <c r="C1069" t="str">
        <f>PROPER(Table1[[#This Row],[Region]])</f>
        <v>South</v>
      </c>
      <c r="D1069" t="str">
        <f>PROPER(Table1[[#This Row],[Product Category]])</f>
        <v>Electronics</v>
      </c>
      <c r="E1069">
        <f>ROUND(Table1[[#This Row],[Sales Amount]],1)</f>
        <v>2156.9</v>
      </c>
      <c r="F1069">
        <f>Table1[[#This Row],[Quantity Sold]]</f>
        <v>20</v>
      </c>
      <c r="G1069">
        <f>Table1[[#This Row],[Discount (%)]]</f>
        <v>34</v>
      </c>
      <c r="H1069">
        <f>Table1[[#This Row],[Profit]]</f>
        <v>183.51</v>
      </c>
      <c r="I1069">
        <f>Table24610[[#This Row],[profit]]/Table24610[[#This Row],[Sales Amount]]</f>
        <v>8.5080439519681014E-2</v>
      </c>
    </row>
    <row r="1070" spans="1:9">
      <c r="A1070" s="43" t="s">
        <v>1062</v>
      </c>
      <c r="B1070" s="45">
        <v>46090</v>
      </c>
      <c r="C1070" t="str">
        <f>PROPER(Table1[[#This Row],[Region]])</f>
        <v>West</v>
      </c>
      <c r="D1070" t="str">
        <f>PROPER(Table1[[#This Row],[Product Category]])</f>
        <v>Furniture</v>
      </c>
      <c r="E1070">
        <f>ROUND(Table1[[#This Row],[Sales Amount]],1)</f>
        <v>2709.8</v>
      </c>
      <c r="F1070">
        <f>Table1[[#This Row],[Quantity Sold]]</f>
        <v>6</v>
      </c>
      <c r="G1070">
        <f>Table1[[#This Row],[Discount (%)]]</f>
        <v>47</v>
      </c>
      <c r="H1070">
        <f>Table1[[#This Row],[Profit]]</f>
        <v>727.32</v>
      </c>
      <c r="I1070">
        <f>Table24610[[#This Row],[profit]]/Table24610[[#This Row],[Sales Amount]]</f>
        <v>0.26840357221935196</v>
      </c>
    </row>
    <row r="1071" spans="1:9">
      <c r="A1071" s="43" t="s">
        <v>1063</v>
      </c>
      <c r="B1071" s="45">
        <v>46091</v>
      </c>
      <c r="C1071" t="str">
        <f>PROPER(Table1[[#This Row],[Region]])</f>
        <v>West</v>
      </c>
      <c r="D1071" t="str">
        <f>PROPER(Table1[[#This Row],[Product Category]])</f>
        <v>Clothing</v>
      </c>
      <c r="E1071">
        <f>ROUND(Table1[[#This Row],[Sales Amount]],1)</f>
        <v>4696.1000000000004</v>
      </c>
      <c r="F1071">
        <f>Table1[[#This Row],[Quantity Sold]]</f>
        <v>27</v>
      </c>
      <c r="G1071">
        <f>Table1[[#This Row],[Discount (%)]]</f>
        <v>39</v>
      </c>
      <c r="H1071">
        <f>Table1[[#This Row],[Profit]]</f>
        <v>270.3</v>
      </c>
      <c r="I1071">
        <f>Table24610[[#This Row],[profit]]/Table24610[[#This Row],[Sales Amount]]</f>
        <v>5.7558399523008452E-2</v>
      </c>
    </row>
    <row r="1072" spans="1:9">
      <c r="A1072" s="44">
        <v>4.7047000000000003E+69</v>
      </c>
      <c r="B1072" s="45">
        <v>46092</v>
      </c>
      <c r="C1072" t="str">
        <f>PROPER(Table1[[#This Row],[Region]])</f>
        <v>East</v>
      </c>
      <c r="D1072" t="str">
        <f>PROPER(Table1[[#This Row],[Product Category]])</f>
        <v>Sports</v>
      </c>
      <c r="E1072">
        <f>ROUND(Table1[[#This Row],[Sales Amount]],1)</f>
        <v>1033.7</v>
      </c>
      <c r="F1072">
        <f>Table1[[#This Row],[Quantity Sold]]</f>
        <v>9</v>
      </c>
      <c r="G1072">
        <f>Table1[[#This Row],[Discount (%)]]</f>
        <v>32</v>
      </c>
      <c r="H1072">
        <f>Table1[[#This Row],[Profit]]</f>
        <v>646.04999999999995</v>
      </c>
      <c r="I1072">
        <f>Table24610[[#This Row],[profit]]/Table24610[[#This Row],[Sales Amount]]</f>
        <v>0.62498790751668754</v>
      </c>
    </row>
    <row r="1073" spans="1:9">
      <c r="A1073" s="43" t="s">
        <v>1064</v>
      </c>
      <c r="B1073" s="45">
        <v>46093</v>
      </c>
      <c r="C1073" t="str">
        <f>PROPER(Table1[[#This Row],[Region]])</f>
        <v>South</v>
      </c>
      <c r="D1073" t="str">
        <f>PROPER(Table1[[#This Row],[Product Category]])</f>
        <v>Furniture</v>
      </c>
      <c r="E1073">
        <f>ROUND(Table1[[#This Row],[Sales Amount]],1)</f>
        <v>3869.9</v>
      </c>
      <c r="F1073">
        <f>Table1[[#This Row],[Quantity Sold]]</f>
        <v>5</v>
      </c>
      <c r="G1073">
        <f>Table1[[#This Row],[Discount (%)]]</f>
        <v>12</v>
      </c>
      <c r="H1073">
        <f>Table1[[#This Row],[Profit]]</f>
        <v>718.54</v>
      </c>
      <c r="I1073">
        <f>Table24610[[#This Row],[profit]]/Table24610[[#This Row],[Sales Amount]]</f>
        <v>0.18567404842502389</v>
      </c>
    </row>
    <row r="1074" spans="1:9">
      <c r="A1074" s="43" t="s">
        <v>1065</v>
      </c>
      <c r="B1074" s="45">
        <v>46094</v>
      </c>
      <c r="C1074" t="str">
        <f>PROPER(Table1[[#This Row],[Region]])</f>
        <v>North</v>
      </c>
      <c r="D1074" t="str">
        <f>PROPER(Table1[[#This Row],[Product Category]])</f>
        <v>Groceries</v>
      </c>
      <c r="E1074">
        <f>ROUND(Table1[[#This Row],[Sales Amount]],1)</f>
        <v>3098</v>
      </c>
      <c r="F1074">
        <f>Table1[[#This Row],[Quantity Sold]]</f>
        <v>6</v>
      </c>
      <c r="G1074">
        <f>Table1[[#This Row],[Discount (%)]]</f>
        <v>8</v>
      </c>
      <c r="H1074">
        <f>Table1[[#This Row],[Profit]]</f>
        <v>700.82</v>
      </c>
      <c r="I1074">
        <f>Table24610[[#This Row],[profit]]/Table24610[[#This Row],[Sales Amount]]</f>
        <v>0.22621691413815367</v>
      </c>
    </row>
    <row r="1075" spans="1:9">
      <c r="A1075" s="43" t="s">
        <v>1066</v>
      </c>
      <c r="B1075" s="45">
        <v>46095</v>
      </c>
      <c r="C1075" t="str">
        <f>PROPER(Table1[[#This Row],[Region]])</f>
        <v>North</v>
      </c>
      <c r="D1075" t="str">
        <f>PROPER(Table1[[#This Row],[Product Category]])</f>
        <v>Electronics</v>
      </c>
      <c r="E1075">
        <f>ROUND(Table1[[#This Row],[Sales Amount]],1)</f>
        <v>2439.6999999999998</v>
      </c>
      <c r="F1075">
        <f>Table1[[#This Row],[Quantity Sold]]</f>
        <v>38</v>
      </c>
      <c r="G1075">
        <f>Table1[[#This Row],[Discount (%)]]</f>
        <v>33</v>
      </c>
      <c r="H1075">
        <f>Table1[[#This Row],[Profit]]</f>
        <v>1647.74</v>
      </c>
      <c r="I1075">
        <f>Table24610[[#This Row],[profit]]/Table24610[[#This Row],[Sales Amount]]</f>
        <v>0.67538631798991688</v>
      </c>
    </row>
    <row r="1076" spans="1:9">
      <c r="A1076" s="43" t="s">
        <v>1067</v>
      </c>
      <c r="B1076" s="45">
        <v>46096</v>
      </c>
      <c r="C1076" t="str">
        <f>PROPER(Table1[[#This Row],[Region]])</f>
        <v>West</v>
      </c>
      <c r="D1076" t="str">
        <f>PROPER(Table1[[#This Row],[Product Category]])</f>
        <v>Furniture</v>
      </c>
      <c r="E1076">
        <f>ROUND(Table1[[#This Row],[Sales Amount]],1)</f>
        <v>842.8</v>
      </c>
      <c r="F1076">
        <f>Table1[[#This Row],[Quantity Sold]]</f>
        <v>40</v>
      </c>
      <c r="G1076">
        <f>Table1[[#This Row],[Discount (%)]]</f>
        <v>19</v>
      </c>
      <c r="H1076">
        <f>Table1[[#This Row],[Profit]]</f>
        <v>583.15</v>
      </c>
      <c r="I1076">
        <f>Table24610[[#This Row],[profit]]/Table24610[[#This Row],[Sales Amount]]</f>
        <v>0.69191979117228286</v>
      </c>
    </row>
    <row r="1077" spans="1:9">
      <c r="A1077" s="43" t="s">
        <v>1068</v>
      </c>
      <c r="B1077" s="45">
        <v>46097</v>
      </c>
      <c r="C1077" t="str">
        <f>PROPER(Table1[[#This Row],[Region]])</f>
        <v>East</v>
      </c>
      <c r="D1077" t="str">
        <f>PROPER(Table1[[#This Row],[Product Category]])</f>
        <v>Furniture</v>
      </c>
      <c r="E1077">
        <f>ROUND(Table1[[#This Row],[Sales Amount]],1)</f>
        <v>2458.1999999999998</v>
      </c>
      <c r="F1077">
        <f>Table1[[#This Row],[Quantity Sold]]</f>
        <v>34</v>
      </c>
      <c r="G1077">
        <f>Table1[[#This Row],[Discount (%)]]</f>
        <v>4</v>
      </c>
      <c r="H1077">
        <f>Table1[[#This Row],[Profit]]</f>
        <v>1909</v>
      </c>
      <c r="I1077">
        <f>Table24610[[#This Row],[profit]]/Table24610[[#This Row],[Sales Amount]]</f>
        <v>0.77658449271824914</v>
      </c>
    </row>
    <row r="1078" spans="1:9">
      <c r="A1078" s="43" t="s">
        <v>1069</v>
      </c>
      <c r="B1078" s="45">
        <v>46098</v>
      </c>
      <c r="C1078" t="str">
        <f>PROPER(Table1[[#This Row],[Region]])</f>
        <v>North</v>
      </c>
      <c r="D1078" t="str">
        <f>PROPER(Table1[[#This Row],[Product Category]])</f>
        <v>Furniture</v>
      </c>
      <c r="E1078">
        <f>ROUND(Table1[[#This Row],[Sales Amount]],1)</f>
        <v>975.1</v>
      </c>
      <c r="F1078">
        <f>Table1[[#This Row],[Quantity Sold]]</f>
        <v>39</v>
      </c>
      <c r="G1078">
        <f>Table1[[#This Row],[Discount (%)]]</f>
        <v>24</v>
      </c>
      <c r="H1078">
        <f>Table1[[#This Row],[Profit]]</f>
        <v>737.78</v>
      </c>
      <c r="I1078">
        <f>Table24610[[#This Row],[profit]]/Table24610[[#This Row],[Sales Amount]]</f>
        <v>0.75661983386319343</v>
      </c>
    </row>
    <row r="1079" spans="1:9">
      <c r="A1079" s="43" t="s">
        <v>1070</v>
      </c>
      <c r="B1079" s="45">
        <v>46099</v>
      </c>
      <c r="C1079" t="str">
        <f>PROPER(Table1[[#This Row],[Region]])</f>
        <v>South</v>
      </c>
      <c r="D1079" t="str">
        <f>PROPER(Table1[[#This Row],[Product Category]])</f>
        <v>Sports</v>
      </c>
      <c r="E1079">
        <f>ROUND(Table1[[#This Row],[Sales Amount]],1)</f>
        <v>3202.7</v>
      </c>
      <c r="F1079">
        <f>Table1[[#This Row],[Quantity Sold]]</f>
        <v>24</v>
      </c>
      <c r="G1079">
        <f>Table1[[#This Row],[Discount (%)]]</f>
        <v>33</v>
      </c>
      <c r="H1079">
        <f>Table1[[#This Row],[Profit]]</f>
        <v>539.78</v>
      </c>
      <c r="I1079">
        <f>Table24610[[#This Row],[profit]]/Table24610[[#This Row],[Sales Amount]]</f>
        <v>0.16853904518062884</v>
      </c>
    </row>
    <row r="1080" spans="1:9">
      <c r="A1080" s="43" t="s">
        <v>1071</v>
      </c>
      <c r="B1080" s="45">
        <v>46100</v>
      </c>
      <c r="C1080" t="str">
        <f>PROPER(Table1[[#This Row],[Region]])</f>
        <v>East</v>
      </c>
      <c r="D1080" t="str">
        <f>PROPER(Table1[[#This Row],[Product Category]])</f>
        <v>Furniture</v>
      </c>
      <c r="E1080">
        <f>ROUND(Table1[[#This Row],[Sales Amount]],1)</f>
        <v>2594.1999999999998</v>
      </c>
      <c r="F1080">
        <f>Table1[[#This Row],[Quantity Sold]]</f>
        <v>33</v>
      </c>
      <c r="G1080">
        <f>Table1[[#This Row],[Discount (%)]]</f>
        <v>16</v>
      </c>
      <c r="H1080">
        <f>Table1[[#This Row],[Profit]]</f>
        <v>1914.86</v>
      </c>
      <c r="I1080">
        <f>Table24610[[#This Row],[profit]]/Table24610[[#This Row],[Sales Amount]]</f>
        <v>0.73813121578906793</v>
      </c>
    </row>
    <row r="1081" spans="1:9">
      <c r="A1081" s="43" t="s">
        <v>1072</v>
      </c>
      <c r="B1081" s="45">
        <v>46101</v>
      </c>
      <c r="C1081" t="str">
        <f>PROPER(Table1[[#This Row],[Region]])</f>
        <v>West</v>
      </c>
      <c r="D1081" t="str">
        <f>PROPER(Table1[[#This Row],[Product Category]])</f>
        <v>Furniture</v>
      </c>
      <c r="E1081">
        <f>ROUND(Table1[[#This Row],[Sales Amount]],1)</f>
        <v>2210.6999999999998</v>
      </c>
      <c r="F1081">
        <f>Table1[[#This Row],[Quantity Sold]]</f>
        <v>38</v>
      </c>
      <c r="G1081">
        <f>Table1[[#This Row],[Discount (%)]]</f>
        <v>20</v>
      </c>
      <c r="H1081">
        <f>Table1[[#This Row],[Profit]]</f>
        <v>1818.17</v>
      </c>
      <c r="I1081">
        <f>Table24610[[#This Row],[profit]]/Table24610[[#This Row],[Sales Amount]]</f>
        <v>0.82244085583751758</v>
      </c>
    </row>
    <row r="1082" spans="1:9">
      <c r="A1082" s="43" t="s">
        <v>1073</v>
      </c>
      <c r="B1082" s="45">
        <v>46102</v>
      </c>
      <c r="C1082" t="str">
        <f>PROPER(Table1[[#This Row],[Region]])</f>
        <v>North</v>
      </c>
      <c r="D1082" t="str">
        <f>PROPER(Table1[[#This Row],[Product Category]])</f>
        <v>Electronics</v>
      </c>
      <c r="E1082">
        <f>ROUND(Table1[[#This Row],[Sales Amount]],1)</f>
        <v>4415.8999999999996</v>
      </c>
      <c r="F1082">
        <f>Table1[[#This Row],[Quantity Sold]]</f>
        <v>28</v>
      </c>
      <c r="G1082">
        <f>Table1[[#This Row],[Discount (%)]]</f>
        <v>46</v>
      </c>
      <c r="H1082">
        <f>Table1[[#This Row],[Profit]]</f>
        <v>1028.93</v>
      </c>
      <c r="I1082">
        <f>Table24610[[#This Row],[profit]]/Table24610[[#This Row],[Sales Amount]]</f>
        <v>0.2330057292964062</v>
      </c>
    </row>
    <row r="1083" spans="1:9">
      <c r="A1083" s="43" t="s">
        <v>1074</v>
      </c>
      <c r="B1083" s="45">
        <v>46103</v>
      </c>
      <c r="C1083" t="str">
        <f>PROPER(Table1[[#This Row],[Region]])</f>
        <v>East</v>
      </c>
      <c r="D1083" t="str">
        <f>PROPER(Table1[[#This Row],[Product Category]])</f>
        <v>Groceries</v>
      </c>
      <c r="E1083">
        <f>ROUND(Table1[[#This Row],[Sales Amount]],1)</f>
        <v>2247.6999999999998</v>
      </c>
      <c r="F1083">
        <f>Table1[[#This Row],[Quantity Sold]]</f>
        <v>18</v>
      </c>
      <c r="G1083">
        <f>Table1[[#This Row],[Discount (%)]]</f>
        <v>28</v>
      </c>
      <c r="H1083">
        <f>Table1[[#This Row],[Profit]]</f>
        <v>742.35</v>
      </c>
      <c r="I1083">
        <f>Table24610[[#This Row],[profit]]/Table24610[[#This Row],[Sales Amount]]</f>
        <v>0.33027094363126758</v>
      </c>
    </row>
    <row r="1084" spans="1:9">
      <c r="A1084" s="43" t="s">
        <v>1075</v>
      </c>
      <c r="B1084" s="45">
        <v>46104</v>
      </c>
      <c r="C1084" t="str">
        <f>PROPER(Table1[[#This Row],[Region]])</f>
        <v>South</v>
      </c>
      <c r="D1084" t="str">
        <f>PROPER(Table1[[#This Row],[Product Category]])</f>
        <v>Clothing</v>
      </c>
      <c r="E1084">
        <f>ROUND(Table1[[#This Row],[Sales Amount]],1)</f>
        <v>4664.7</v>
      </c>
      <c r="F1084">
        <f>Table1[[#This Row],[Quantity Sold]]</f>
        <v>11</v>
      </c>
      <c r="G1084">
        <f>Table1[[#This Row],[Discount (%)]]</f>
        <v>42</v>
      </c>
      <c r="H1084">
        <f>Table1[[#This Row],[Profit]]</f>
        <v>915.1</v>
      </c>
      <c r="I1084">
        <f>Table24610[[#This Row],[profit]]/Table24610[[#This Row],[Sales Amount]]</f>
        <v>0.1961755311166849</v>
      </c>
    </row>
    <row r="1085" spans="1:9">
      <c r="A1085" s="43" t="s">
        <v>1076</v>
      </c>
      <c r="B1085" s="45">
        <v>46105</v>
      </c>
      <c r="C1085" t="str">
        <f>PROPER(Table1[[#This Row],[Region]])</f>
        <v>West</v>
      </c>
      <c r="D1085" t="str">
        <f>PROPER(Table1[[#This Row],[Product Category]])</f>
        <v>Groceries</v>
      </c>
      <c r="E1085">
        <f>ROUND(Table1[[#This Row],[Sales Amount]],1)</f>
        <v>2945.2</v>
      </c>
      <c r="F1085">
        <f>Table1[[#This Row],[Quantity Sold]]</f>
        <v>28</v>
      </c>
      <c r="G1085">
        <f>Table1[[#This Row],[Discount (%)]]</f>
        <v>11</v>
      </c>
      <c r="H1085">
        <f>Table1[[#This Row],[Profit]]</f>
        <v>1167.69</v>
      </c>
      <c r="I1085">
        <f>Table24610[[#This Row],[profit]]/Table24610[[#This Row],[Sales Amount]]</f>
        <v>0.39647222599483911</v>
      </c>
    </row>
    <row r="1086" spans="1:9">
      <c r="A1086" s="43" t="s">
        <v>1077</v>
      </c>
      <c r="B1086" s="45">
        <v>46106</v>
      </c>
      <c r="C1086" t="str">
        <f>PROPER(Table1[[#This Row],[Region]])</f>
        <v>West</v>
      </c>
      <c r="D1086" t="str">
        <f>PROPER(Table1[[#This Row],[Product Category]])</f>
        <v>Clothing</v>
      </c>
      <c r="E1086">
        <f>ROUND(Table1[[#This Row],[Sales Amount]],1)</f>
        <v>4648.1000000000004</v>
      </c>
      <c r="F1086">
        <f>Table1[[#This Row],[Quantity Sold]]</f>
        <v>27</v>
      </c>
      <c r="G1086">
        <f>Table1[[#This Row],[Discount (%)]]</f>
        <v>26</v>
      </c>
      <c r="H1086">
        <f>Table1[[#This Row],[Profit]]</f>
        <v>896.94</v>
      </c>
      <c r="I1086">
        <f>Table24610[[#This Row],[profit]]/Table24610[[#This Row],[Sales Amount]]</f>
        <v>0.19296917019857576</v>
      </c>
    </row>
    <row r="1087" spans="1:9">
      <c r="A1087" s="43" t="s">
        <v>1078</v>
      </c>
      <c r="B1087" s="45">
        <v>46107</v>
      </c>
      <c r="C1087" t="str">
        <f>PROPER(Table1[[#This Row],[Region]])</f>
        <v>South</v>
      </c>
      <c r="D1087" t="str">
        <f>PROPER(Table1[[#This Row],[Product Category]])</f>
        <v>Clothing</v>
      </c>
      <c r="E1087">
        <f>ROUND(Table1[[#This Row],[Sales Amount]],1)</f>
        <v>4686.3</v>
      </c>
      <c r="F1087">
        <f>Table1[[#This Row],[Quantity Sold]]</f>
        <v>14</v>
      </c>
      <c r="G1087">
        <f>Table1[[#This Row],[Discount (%)]]</f>
        <v>28</v>
      </c>
      <c r="H1087">
        <f>Table1[[#This Row],[Profit]]</f>
        <v>377.92</v>
      </c>
      <c r="I1087">
        <f>Table24610[[#This Row],[profit]]/Table24610[[#This Row],[Sales Amount]]</f>
        <v>8.0643578089324194E-2</v>
      </c>
    </row>
    <row r="1088" spans="1:9">
      <c r="A1088" s="43" t="s">
        <v>1079</v>
      </c>
      <c r="B1088" s="45">
        <v>46108</v>
      </c>
      <c r="C1088" t="str">
        <f>PROPER(Table1[[#This Row],[Region]])</f>
        <v>East</v>
      </c>
      <c r="D1088" t="str">
        <f>PROPER(Table1[[#This Row],[Product Category]])</f>
        <v>Furniture</v>
      </c>
      <c r="E1088">
        <f>ROUND(Table1[[#This Row],[Sales Amount]],1)</f>
        <v>2365.9</v>
      </c>
      <c r="F1088">
        <f>Table1[[#This Row],[Quantity Sold]]</f>
        <v>21</v>
      </c>
      <c r="G1088">
        <f>Table1[[#This Row],[Discount (%)]]</f>
        <v>12</v>
      </c>
      <c r="H1088">
        <f>Table1[[#This Row],[Profit]]</f>
        <v>1126.51</v>
      </c>
      <c r="I1088">
        <f>Table24610[[#This Row],[profit]]/Table24610[[#This Row],[Sales Amount]]</f>
        <v>0.47614438480071009</v>
      </c>
    </row>
    <row r="1089" spans="1:9">
      <c r="A1089" s="43" t="s">
        <v>1080</v>
      </c>
      <c r="B1089" s="45">
        <v>46109</v>
      </c>
      <c r="C1089" t="str">
        <f>PROPER(Table1[[#This Row],[Region]])</f>
        <v>North</v>
      </c>
      <c r="D1089" t="str">
        <f>PROPER(Table1[[#This Row],[Product Category]])</f>
        <v>Groceries</v>
      </c>
      <c r="E1089">
        <f>ROUND(Table1[[#This Row],[Sales Amount]],1)</f>
        <v>4883.7</v>
      </c>
      <c r="F1089">
        <f>Table1[[#This Row],[Quantity Sold]]</f>
        <v>16</v>
      </c>
      <c r="G1089">
        <f>Table1[[#This Row],[Discount (%)]]</f>
        <v>9</v>
      </c>
      <c r="H1089">
        <f>Table1[[#This Row],[Profit]]</f>
        <v>1926.65</v>
      </c>
      <c r="I1089">
        <f>Table24610[[#This Row],[profit]]/Table24610[[#This Row],[Sales Amount]]</f>
        <v>0.39450621455044332</v>
      </c>
    </row>
    <row r="1090" spans="1:9">
      <c r="A1090" s="43" t="s">
        <v>1081</v>
      </c>
      <c r="B1090" s="45">
        <v>46110</v>
      </c>
      <c r="C1090" t="str">
        <f>PROPER(Table1[[#This Row],[Region]])</f>
        <v>North</v>
      </c>
      <c r="D1090" t="str">
        <f>PROPER(Table1[[#This Row],[Product Category]])</f>
        <v>Clothing</v>
      </c>
      <c r="E1090">
        <f>ROUND(Table1[[#This Row],[Sales Amount]],1)</f>
        <v>1705.3</v>
      </c>
      <c r="F1090">
        <f>Table1[[#This Row],[Quantity Sold]]</f>
        <v>49</v>
      </c>
      <c r="G1090">
        <f>Table1[[#This Row],[Discount (%)]]</f>
        <v>46</v>
      </c>
      <c r="H1090">
        <f>Table1[[#This Row],[Profit]]</f>
        <v>145.30000000000001</v>
      </c>
      <c r="I1090">
        <f>Table24610[[#This Row],[profit]]/Table24610[[#This Row],[Sales Amount]]</f>
        <v>8.5204949275787256E-2</v>
      </c>
    </row>
    <row r="1091" spans="1:9">
      <c r="A1091" s="43" t="s">
        <v>1082</v>
      </c>
      <c r="B1091" s="45">
        <v>46111</v>
      </c>
      <c r="C1091" t="str">
        <f>PROPER(Table1[[#This Row],[Region]])</f>
        <v>East</v>
      </c>
      <c r="D1091" t="str">
        <f>PROPER(Table1[[#This Row],[Product Category]])</f>
        <v>Sports</v>
      </c>
      <c r="E1091">
        <f>ROUND(Table1[[#This Row],[Sales Amount]],1)</f>
        <v>218.4</v>
      </c>
      <c r="F1091">
        <f>Table1[[#This Row],[Quantity Sold]]</f>
        <v>31</v>
      </c>
      <c r="G1091">
        <f>Table1[[#This Row],[Discount (%)]]</f>
        <v>35</v>
      </c>
      <c r="H1091">
        <f>Table1[[#This Row],[Profit]]</f>
        <v>1777.78</v>
      </c>
      <c r="I1091">
        <f>Table24610[[#This Row],[profit]]/Table24610[[#This Row],[Sales Amount]]</f>
        <v>8.140018315018315</v>
      </c>
    </row>
    <row r="1092" spans="1:9">
      <c r="A1092" s="43" t="s">
        <v>1083</v>
      </c>
      <c r="B1092" s="45">
        <v>46112</v>
      </c>
      <c r="C1092" t="str">
        <f>PROPER(Table1[[#This Row],[Region]])</f>
        <v>North</v>
      </c>
      <c r="D1092" t="str">
        <f>PROPER(Table1[[#This Row],[Product Category]])</f>
        <v>Electronics</v>
      </c>
      <c r="E1092">
        <f>ROUND(Table1[[#This Row],[Sales Amount]],1)</f>
        <v>3098.4</v>
      </c>
      <c r="F1092">
        <f>Table1[[#This Row],[Quantity Sold]]</f>
        <v>18</v>
      </c>
      <c r="G1092">
        <f>Table1[[#This Row],[Discount (%)]]</f>
        <v>41</v>
      </c>
      <c r="H1092">
        <f>Table1[[#This Row],[Profit]]</f>
        <v>892.04</v>
      </c>
      <c r="I1092">
        <f>Table24610[[#This Row],[profit]]/Table24610[[#This Row],[Sales Amount]]</f>
        <v>0.28790343403046731</v>
      </c>
    </row>
    <row r="1093" spans="1:9">
      <c r="A1093" s="43" t="s">
        <v>1084</v>
      </c>
      <c r="B1093" s="45">
        <v>46113</v>
      </c>
      <c r="C1093" t="str">
        <f>PROPER(Table1[[#This Row],[Region]])</f>
        <v>North</v>
      </c>
      <c r="D1093" t="str">
        <f>PROPER(Table1[[#This Row],[Product Category]])</f>
        <v>Furniture</v>
      </c>
      <c r="E1093">
        <f>ROUND(Table1[[#This Row],[Sales Amount]],1)</f>
        <v>4189.3999999999996</v>
      </c>
      <c r="F1093">
        <f>Table1[[#This Row],[Quantity Sold]]</f>
        <v>31</v>
      </c>
      <c r="G1093">
        <f>Table1[[#This Row],[Discount (%)]]</f>
        <v>49</v>
      </c>
      <c r="H1093">
        <f>Table1[[#This Row],[Profit]]</f>
        <v>1436.1</v>
      </c>
      <c r="I1093">
        <f>Table24610[[#This Row],[profit]]/Table24610[[#This Row],[Sales Amount]]</f>
        <v>0.34279371747744308</v>
      </c>
    </row>
    <row r="1094" spans="1:9">
      <c r="A1094" s="43" t="s">
        <v>1085</v>
      </c>
      <c r="B1094" s="45">
        <v>46114</v>
      </c>
      <c r="C1094" t="str">
        <f>PROPER(Table1[[#This Row],[Region]])</f>
        <v>South</v>
      </c>
      <c r="D1094" t="str">
        <f>PROPER(Table1[[#This Row],[Product Category]])</f>
        <v>Groceries</v>
      </c>
      <c r="E1094">
        <f>ROUND(Table1[[#This Row],[Sales Amount]],1)</f>
        <v>3375.4</v>
      </c>
      <c r="F1094">
        <f>Table1[[#This Row],[Quantity Sold]]</f>
        <v>5</v>
      </c>
      <c r="G1094">
        <f>Table1[[#This Row],[Discount (%)]]</f>
        <v>50</v>
      </c>
      <c r="H1094">
        <f>Table1[[#This Row],[Profit]]</f>
        <v>819.64</v>
      </c>
      <c r="I1094">
        <f>Table24610[[#This Row],[profit]]/Table24610[[#This Row],[Sales Amount]]</f>
        <v>0.24282751673875688</v>
      </c>
    </row>
    <row r="1095" spans="1:9">
      <c r="A1095" s="43" t="s">
        <v>1086</v>
      </c>
      <c r="B1095" s="45">
        <v>46115</v>
      </c>
      <c r="C1095" t="str">
        <f>PROPER(Table1[[#This Row],[Region]])</f>
        <v>South</v>
      </c>
      <c r="D1095" t="str">
        <f>PROPER(Table1[[#This Row],[Product Category]])</f>
        <v>Electronics</v>
      </c>
      <c r="E1095">
        <f>ROUND(Table1[[#This Row],[Sales Amount]],1)</f>
        <v>1084</v>
      </c>
      <c r="F1095">
        <f>Table1[[#This Row],[Quantity Sold]]</f>
        <v>27</v>
      </c>
      <c r="G1095">
        <f>Table1[[#This Row],[Discount (%)]]</f>
        <v>33</v>
      </c>
      <c r="H1095">
        <f>Table1[[#This Row],[Profit]]</f>
        <v>1074.57</v>
      </c>
      <c r="I1095">
        <f>Table24610[[#This Row],[profit]]/Table24610[[#This Row],[Sales Amount]]</f>
        <v>0.99130073800738006</v>
      </c>
    </row>
    <row r="1096" spans="1:9">
      <c r="A1096" s="43" t="s">
        <v>1087</v>
      </c>
      <c r="B1096" s="45">
        <v>46116</v>
      </c>
      <c r="C1096" t="str">
        <f>PROPER(Table1[[#This Row],[Region]])</f>
        <v>North</v>
      </c>
      <c r="D1096" t="str">
        <f>PROPER(Table1[[#This Row],[Product Category]])</f>
        <v>Sports</v>
      </c>
      <c r="E1096">
        <f>ROUND(Table1[[#This Row],[Sales Amount]],1)</f>
        <v>2160.8000000000002</v>
      </c>
      <c r="F1096">
        <f>Table1[[#This Row],[Quantity Sold]]</f>
        <v>37</v>
      </c>
      <c r="G1096">
        <f>Table1[[#This Row],[Discount (%)]]</f>
        <v>8</v>
      </c>
      <c r="H1096">
        <f>Table1[[#This Row],[Profit]]</f>
        <v>620.03</v>
      </c>
      <c r="I1096">
        <f>Table24610[[#This Row],[profit]]/Table24610[[#This Row],[Sales Amount]]</f>
        <v>0.28694465012958159</v>
      </c>
    </row>
    <row r="1097" spans="1:9">
      <c r="A1097" s="43" t="s">
        <v>1088</v>
      </c>
      <c r="B1097" s="45">
        <v>46117</v>
      </c>
      <c r="C1097" t="str">
        <f>PROPER(Table1[[#This Row],[Region]])</f>
        <v>West</v>
      </c>
      <c r="D1097" t="str">
        <f>PROPER(Table1[[#This Row],[Product Category]])</f>
        <v>Clothing</v>
      </c>
      <c r="E1097">
        <f>ROUND(Table1[[#This Row],[Sales Amount]],1)</f>
        <v>2904.2</v>
      </c>
      <c r="F1097">
        <f>Table1[[#This Row],[Quantity Sold]]</f>
        <v>2</v>
      </c>
      <c r="G1097">
        <f>Table1[[#This Row],[Discount (%)]]</f>
        <v>0</v>
      </c>
      <c r="H1097">
        <f>Table1[[#This Row],[Profit]]</f>
        <v>1792.12</v>
      </c>
      <c r="I1097">
        <f>Table24610[[#This Row],[profit]]/Table24610[[#This Row],[Sales Amount]]</f>
        <v>0.61707871358721855</v>
      </c>
    </row>
    <row r="1098" spans="1:9">
      <c r="A1098" s="43" t="s">
        <v>1089</v>
      </c>
      <c r="B1098" s="45">
        <v>46118</v>
      </c>
      <c r="C1098" t="str">
        <f>PROPER(Table1[[#This Row],[Region]])</f>
        <v>South</v>
      </c>
      <c r="D1098" t="str">
        <f>PROPER(Table1[[#This Row],[Product Category]])</f>
        <v>Electronics</v>
      </c>
      <c r="E1098">
        <f>ROUND(Table1[[#This Row],[Sales Amount]],1)</f>
        <v>1030.5</v>
      </c>
      <c r="F1098">
        <f>Table1[[#This Row],[Quantity Sold]]</f>
        <v>13</v>
      </c>
      <c r="G1098">
        <f>Table1[[#This Row],[Discount (%)]]</f>
        <v>49</v>
      </c>
      <c r="H1098">
        <f>Table1[[#This Row],[Profit]]</f>
        <v>218.93</v>
      </c>
      <c r="I1098">
        <f>Table24610[[#This Row],[profit]]/Table24610[[#This Row],[Sales Amount]]</f>
        <v>0.21245026686074722</v>
      </c>
    </row>
    <row r="1099" spans="1:9">
      <c r="A1099" s="43" t="s">
        <v>1090</v>
      </c>
      <c r="B1099" s="45">
        <v>46119</v>
      </c>
      <c r="C1099" t="str">
        <f>PROPER(Table1[[#This Row],[Region]])</f>
        <v>South</v>
      </c>
      <c r="D1099" t="str">
        <f>PROPER(Table1[[#This Row],[Product Category]])</f>
        <v>Groceries</v>
      </c>
      <c r="E1099">
        <f>ROUND(Table1[[#This Row],[Sales Amount]],1)</f>
        <v>158.5</v>
      </c>
      <c r="F1099">
        <f>Table1[[#This Row],[Quantity Sold]]</f>
        <v>4</v>
      </c>
      <c r="G1099">
        <f>Table1[[#This Row],[Discount (%)]]</f>
        <v>34</v>
      </c>
      <c r="H1099">
        <f>Table1[[#This Row],[Profit]]</f>
        <v>563.86</v>
      </c>
      <c r="I1099">
        <f>Table24610[[#This Row],[profit]]/Table24610[[#This Row],[Sales Amount]]</f>
        <v>3.5574763406940062</v>
      </c>
    </row>
    <row r="1100" spans="1:9">
      <c r="A1100" s="43" t="s">
        <v>1091</v>
      </c>
      <c r="B1100" s="45">
        <v>46120</v>
      </c>
      <c r="C1100" t="str">
        <f>PROPER(Table1[[#This Row],[Region]])</f>
        <v>South</v>
      </c>
      <c r="D1100" t="str">
        <f>PROPER(Table1[[#This Row],[Product Category]])</f>
        <v>Clothing</v>
      </c>
      <c r="E1100">
        <f>ROUND(Table1[[#This Row],[Sales Amount]],1)</f>
        <v>1754.4</v>
      </c>
      <c r="F1100">
        <f>Table1[[#This Row],[Quantity Sold]]</f>
        <v>41</v>
      </c>
      <c r="G1100">
        <f>Table1[[#This Row],[Discount (%)]]</f>
        <v>32</v>
      </c>
      <c r="H1100">
        <f>Table1[[#This Row],[Profit]]</f>
        <v>1114.8699999999999</v>
      </c>
      <c r="I1100">
        <f>Table24610[[#This Row],[profit]]/Table24610[[#This Row],[Sales Amount]]</f>
        <v>0.63547081623347001</v>
      </c>
    </row>
    <row r="1101" spans="1:9">
      <c r="A1101" s="43" t="s">
        <v>1092</v>
      </c>
      <c r="B1101" s="45">
        <v>46121</v>
      </c>
      <c r="C1101" t="str">
        <f>PROPER(Table1[[#This Row],[Region]])</f>
        <v>South</v>
      </c>
      <c r="D1101" t="str">
        <f>PROPER(Table1[[#This Row],[Product Category]])</f>
        <v>Groceries</v>
      </c>
      <c r="E1101">
        <f>ROUND(Table1[[#This Row],[Sales Amount]],1)</f>
        <v>4684.1000000000004</v>
      </c>
      <c r="F1101">
        <f>Table1[[#This Row],[Quantity Sold]]</f>
        <v>46</v>
      </c>
      <c r="G1101">
        <f>Table1[[#This Row],[Discount (%)]]</f>
        <v>41</v>
      </c>
      <c r="H1101">
        <f>Table1[[#This Row],[Profit]]</f>
        <v>1707.46</v>
      </c>
      <c r="I1101">
        <f>Table24610[[#This Row],[profit]]/Table24610[[#This Row],[Sales Amount]]</f>
        <v>0.36452253367776094</v>
      </c>
    </row>
    <row r="1102" spans="1:9">
      <c r="A1102" s="43" t="s">
        <v>1093</v>
      </c>
      <c r="B1102" s="45">
        <v>46122</v>
      </c>
      <c r="C1102" t="str">
        <f>PROPER(Table1[[#This Row],[Region]])</f>
        <v>East</v>
      </c>
      <c r="D1102" t="str">
        <f>PROPER(Table1[[#This Row],[Product Category]])</f>
        <v>Electronics</v>
      </c>
      <c r="E1102">
        <f>ROUND(Table1[[#This Row],[Sales Amount]],1)</f>
        <v>2555.5</v>
      </c>
      <c r="F1102">
        <f>Table1[[#This Row],[Quantity Sold]]</f>
        <v>27</v>
      </c>
      <c r="G1102">
        <f>Table1[[#This Row],[Discount (%)]]</f>
        <v>17</v>
      </c>
      <c r="H1102">
        <f>Table1[[#This Row],[Profit]]</f>
        <v>1564.32</v>
      </c>
      <c r="I1102">
        <f>Table24610[[#This Row],[profit]]/Table24610[[#This Row],[Sales Amount]]</f>
        <v>0.61213852475053798</v>
      </c>
    </row>
    <row r="1103" spans="1:9">
      <c r="A1103" s="43" t="s">
        <v>1094</v>
      </c>
      <c r="B1103" s="45">
        <v>46123</v>
      </c>
      <c r="C1103" t="str">
        <f>PROPER(Table1[[#This Row],[Region]])</f>
        <v>West</v>
      </c>
      <c r="D1103" t="str">
        <f>PROPER(Table1[[#This Row],[Product Category]])</f>
        <v>Sports</v>
      </c>
      <c r="E1103">
        <f>ROUND(Table1[[#This Row],[Sales Amount]],1)</f>
        <v>478.1</v>
      </c>
      <c r="F1103">
        <f>Table1[[#This Row],[Quantity Sold]]</f>
        <v>7</v>
      </c>
      <c r="G1103">
        <f>Table1[[#This Row],[Discount (%)]]</f>
        <v>6</v>
      </c>
      <c r="H1103">
        <f>Table1[[#This Row],[Profit]]</f>
        <v>391.37</v>
      </c>
      <c r="I1103">
        <f>Table24610[[#This Row],[profit]]/Table24610[[#This Row],[Sales Amount]]</f>
        <v>0.8185944363103953</v>
      </c>
    </row>
    <row r="1104" spans="1:9">
      <c r="A1104" s="43" t="s">
        <v>1095</v>
      </c>
      <c r="B1104" s="45">
        <v>46124</v>
      </c>
      <c r="C1104" t="str">
        <f>PROPER(Table1[[#This Row],[Region]])</f>
        <v>North</v>
      </c>
      <c r="D1104" t="str">
        <f>PROPER(Table1[[#This Row],[Product Category]])</f>
        <v>Clothing</v>
      </c>
      <c r="E1104">
        <f>ROUND(Table1[[#This Row],[Sales Amount]],1)</f>
        <v>2308.3000000000002</v>
      </c>
      <c r="F1104">
        <f>Table1[[#This Row],[Quantity Sold]]</f>
        <v>46</v>
      </c>
      <c r="G1104">
        <f>Table1[[#This Row],[Discount (%)]]</f>
        <v>33</v>
      </c>
      <c r="H1104">
        <f>Table1[[#This Row],[Profit]]</f>
        <v>126.21</v>
      </c>
      <c r="I1104">
        <f>Table24610[[#This Row],[profit]]/Table24610[[#This Row],[Sales Amount]]</f>
        <v>5.4676601828185241E-2</v>
      </c>
    </row>
    <row r="1105" spans="1:9">
      <c r="A1105" s="43" t="s">
        <v>1096</v>
      </c>
      <c r="B1105" s="45">
        <v>46125</v>
      </c>
      <c r="C1105" t="str">
        <f>PROPER(Table1[[#This Row],[Region]])</f>
        <v>West</v>
      </c>
      <c r="D1105" t="str">
        <f>PROPER(Table1[[#This Row],[Product Category]])</f>
        <v>Furniture</v>
      </c>
      <c r="E1105">
        <f>ROUND(Table1[[#This Row],[Sales Amount]],1)</f>
        <v>1204.4000000000001</v>
      </c>
      <c r="F1105">
        <f>Table1[[#This Row],[Quantity Sold]]</f>
        <v>42</v>
      </c>
      <c r="G1105">
        <f>Table1[[#This Row],[Discount (%)]]</f>
        <v>41</v>
      </c>
      <c r="H1105">
        <f>Table1[[#This Row],[Profit]]</f>
        <v>376.23</v>
      </c>
      <c r="I1105">
        <f>Table24610[[#This Row],[profit]]/Table24610[[#This Row],[Sales Amount]]</f>
        <v>0.31237960810362003</v>
      </c>
    </row>
    <row r="1106" spans="1:9">
      <c r="A1106" s="43" t="s">
        <v>1097</v>
      </c>
      <c r="B1106" s="45">
        <v>46126</v>
      </c>
      <c r="C1106" t="str">
        <f>PROPER(Table1[[#This Row],[Region]])</f>
        <v>West</v>
      </c>
      <c r="D1106" t="str">
        <f>PROPER(Table1[[#This Row],[Product Category]])</f>
        <v>Sports</v>
      </c>
      <c r="E1106">
        <f>ROUND(Table1[[#This Row],[Sales Amount]],1)</f>
        <v>1932.8</v>
      </c>
      <c r="F1106">
        <f>Table1[[#This Row],[Quantity Sold]]</f>
        <v>6</v>
      </c>
      <c r="G1106">
        <f>Table1[[#This Row],[Discount (%)]]</f>
        <v>39</v>
      </c>
      <c r="H1106">
        <f>Table1[[#This Row],[Profit]]</f>
        <v>62.83</v>
      </c>
      <c r="I1106">
        <f>Table24610[[#This Row],[profit]]/Table24610[[#This Row],[Sales Amount]]</f>
        <v>3.2507243377483445E-2</v>
      </c>
    </row>
    <row r="1107" spans="1:9">
      <c r="A1107" s="43" t="s">
        <v>1098</v>
      </c>
      <c r="B1107" s="45">
        <v>46127</v>
      </c>
      <c r="C1107" t="str">
        <f>PROPER(Table1[[#This Row],[Region]])</f>
        <v>South</v>
      </c>
      <c r="D1107" t="str">
        <f>PROPER(Table1[[#This Row],[Product Category]])</f>
        <v>Furniture</v>
      </c>
      <c r="E1107">
        <f>ROUND(Table1[[#This Row],[Sales Amount]],1)</f>
        <v>472</v>
      </c>
      <c r="F1107">
        <f>Table1[[#This Row],[Quantity Sold]]</f>
        <v>19</v>
      </c>
      <c r="G1107">
        <f>Table1[[#This Row],[Discount (%)]]</f>
        <v>9</v>
      </c>
      <c r="H1107">
        <f>Table1[[#This Row],[Profit]]</f>
        <v>1820.79</v>
      </c>
      <c r="I1107">
        <f>Table24610[[#This Row],[profit]]/Table24610[[#This Row],[Sales Amount]]</f>
        <v>3.8576059322033895</v>
      </c>
    </row>
    <row r="1108" spans="1:9">
      <c r="A1108" s="43" t="s">
        <v>1099</v>
      </c>
      <c r="B1108" s="45">
        <v>46128</v>
      </c>
      <c r="C1108" t="str">
        <f>PROPER(Table1[[#This Row],[Region]])</f>
        <v>East</v>
      </c>
      <c r="D1108" t="str">
        <f>PROPER(Table1[[#This Row],[Product Category]])</f>
        <v>Furniture</v>
      </c>
      <c r="E1108">
        <f>ROUND(Table1[[#This Row],[Sales Amount]],1)</f>
        <v>4419.6000000000004</v>
      </c>
      <c r="F1108">
        <f>Table1[[#This Row],[Quantity Sold]]</f>
        <v>6</v>
      </c>
      <c r="G1108">
        <f>Table1[[#This Row],[Discount (%)]]</f>
        <v>44</v>
      </c>
      <c r="H1108">
        <f>Table1[[#This Row],[Profit]]</f>
        <v>356.85</v>
      </c>
      <c r="I1108">
        <f>Table24610[[#This Row],[profit]]/Table24610[[#This Row],[Sales Amount]]</f>
        <v>8.0742601140374695E-2</v>
      </c>
    </row>
    <row r="1109" spans="1:9">
      <c r="A1109" s="43" t="s">
        <v>1100</v>
      </c>
      <c r="B1109" s="45">
        <v>46129</v>
      </c>
      <c r="C1109" t="str">
        <f>PROPER(Table1[[#This Row],[Region]])</f>
        <v>West</v>
      </c>
      <c r="D1109" t="str">
        <f>PROPER(Table1[[#This Row],[Product Category]])</f>
        <v>Electronics</v>
      </c>
      <c r="E1109">
        <f>ROUND(Table1[[#This Row],[Sales Amount]],1)</f>
        <v>3340.4</v>
      </c>
      <c r="F1109">
        <f>Table1[[#This Row],[Quantity Sold]]</f>
        <v>11</v>
      </c>
      <c r="G1109">
        <f>Table1[[#This Row],[Discount (%)]]</f>
        <v>46</v>
      </c>
      <c r="H1109">
        <f>Table1[[#This Row],[Profit]]</f>
        <v>523.11</v>
      </c>
      <c r="I1109">
        <f>Table24610[[#This Row],[profit]]/Table24610[[#This Row],[Sales Amount]]</f>
        <v>0.15660100586756076</v>
      </c>
    </row>
    <row r="1110" spans="1:9">
      <c r="A1110" s="43" t="s">
        <v>1101</v>
      </c>
      <c r="B1110" s="45">
        <v>46130</v>
      </c>
      <c r="C1110" t="str">
        <f>PROPER(Table1[[#This Row],[Region]])</f>
        <v>East</v>
      </c>
      <c r="D1110" t="str">
        <f>PROPER(Table1[[#This Row],[Product Category]])</f>
        <v>Clothing</v>
      </c>
      <c r="E1110">
        <f>ROUND(Table1[[#This Row],[Sales Amount]],1)</f>
        <v>3103.5</v>
      </c>
      <c r="F1110">
        <f>Table1[[#This Row],[Quantity Sold]]</f>
        <v>35</v>
      </c>
      <c r="G1110">
        <f>Table1[[#This Row],[Discount (%)]]</f>
        <v>23</v>
      </c>
      <c r="H1110">
        <f>Table1[[#This Row],[Profit]]</f>
        <v>921.38</v>
      </c>
      <c r="I1110">
        <f>Table24610[[#This Row],[profit]]/Table24610[[#This Row],[Sales Amount]]</f>
        <v>0.2968841630417271</v>
      </c>
    </row>
    <row r="1111" spans="1:9">
      <c r="A1111" s="43" t="s">
        <v>1102</v>
      </c>
      <c r="B1111" s="45">
        <v>46131</v>
      </c>
      <c r="C1111" t="str">
        <f>PROPER(Table1[[#This Row],[Region]])</f>
        <v>West</v>
      </c>
      <c r="D1111" t="str">
        <f>PROPER(Table1[[#This Row],[Product Category]])</f>
        <v>Furniture</v>
      </c>
      <c r="E1111">
        <f>ROUND(Table1[[#This Row],[Sales Amount]],1)</f>
        <v>3124</v>
      </c>
      <c r="F1111">
        <f>Table1[[#This Row],[Quantity Sold]]</f>
        <v>35</v>
      </c>
      <c r="G1111">
        <f>Table1[[#This Row],[Discount (%)]]</f>
        <v>23</v>
      </c>
      <c r="H1111">
        <f>Table1[[#This Row],[Profit]]</f>
        <v>1988.58</v>
      </c>
      <c r="I1111">
        <f>Table24610[[#This Row],[profit]]/Table24610[[#This Row],[Sales Amount]]</f>
        <v>0.63654929577464792</v>
      </c>
    </row>
    <row r="1112" spans="1:9">
      <c r="A1112" s="43" t="s">
        <v>1103</v>
      </c>
      <c r="B1112" s="45">
        <v>46132</v>
      </c>
      <c r="C1112" t="str">
        <f>PROPER(Table1[[#This Row],[Region]])</f>
        <v>South</v>
      </c>
      <c r="D1112" t="str">
        <f>PROPER(Table1[[#This Row],[Product Category]])</f>
        <v>Electronics</v>
      </c>
      <c r="E1112">
        <f>ROUND(Table1[[#This Row],[Sales Amount]],1)</f>
        <v>291.3</v>
      </c>
      <c r="F1112">
        <f>Table1[[#This Row],[Quantity Sold]]</f>
        <v>7</v>
      </c>
      <c r="G1112">
        <f>Table1[[#This Row],[Discount (%)]]</f>
        <v>38</v>
      </c>
      <c r="H1112">
        <f>Table1[[#This Row],[Profit]]</f>
        <v>859.53</v>
      </c>
      <c r="I1112">
        <f>Table24610[[#This Row],[profit]]/Table24610[[#This Row],[Sales Amount]]</f>
        <v>2.9506694129763127</v>
      </c>
    </row>
    <row r="1113" spans="1:9">
      <c r="A1113" s="43" t="s">
        <v>1104</v>
      </c>
      <c r="B1113" s="45">
        <v>46133</v>
      </c>
      <c r="C1113" t="str">
        <f>PROPER(Table1[[#This Row],[Region]])</f>
        <v>East</v>
      </c>
      <c r="D1113" t="str">
        <f>PROPER(Table1[[#This Row],[Product Category]])</f>
        <v>Furniture</v>
      </c>
      <c r="E1113">
        <f>ROUND(Table1[[#This Row],[Sales Amount]],1)</f>
        <v>1349.7</v>
      </c>
      <c r="F1113">
        <f>Table1[[#This Row],[Quantity Sold]]</f>
        <v>9</v>
      </c>
      <c r="G1113">
        <f>Table1[[#This Row],[Discount (%)]]</f>
        <v>5</v>
      </c>
      <c r="H1113">
        <f>Table1[[#This Row],[Profit]]</f>
        <v>1855.37</v>
      </c>
      <c r="I1113">
        <f>Table24610[[#This Row],[profit]]/Table24610[[#This Row],[Sales Amount]]</f>
        <v>1.3746536267318663</v>
      </c>
    </row>
    <row r="1114" spans="1:9">
      <c r="A1114" s="43" t="s">
        <v>1105</v>
      </c>
      <c r="B1114" s="45">
        <v>46134</v>
      </c>
      <c r="C1114" t="str">
        <f>PROPER(Table1[[#This Row],[Region]])</f>
        <v>South</v>
      </c>
      <c r="D1114" t="str">
        <f>PROPER(Table1[[#This Row],[Product Category]])</f>
        <v>Groceries</v>
      </c>
      <c r="E1114">
        <f>ROUND(Table1[[#This Row],[Sales Amount]],1)</f>
        <v>2340.4</v>
      </c>
      <c r="F1114">
        <f>Table1[[#This Row],[Quantity Sold]]</f>
        <v>23</v>
      </c>
      <c r="G1114">
        <f>Table1[[#This Row],[Discount (%)]]</f>
        <v>9</v>
      </c>
      <c r="H1114">
        <f>Table1[[#This Row],[Profit]]</f>
        <v>267.12</v>
      </c>
      <c r="I1114">
        <f>Table24610[[#This Row],[profit]]/Table24610[[#This Row],[Sales Amount]]</f>
        <v>0.11413433601093829</v>
      </c>
    </row>
    <row r="1115" spans="1:9">
      <c r="A1115" s="43" t="s">
        <v>1106</v>
      </c>
      <c r="B1115" s="45">
        <v>46135</v>
      </c>
      <c r="C1115" t="str">
        <f>PROPER(Table1[[#This Row],[Region]])</f>
        <v>North</v>
      </c>
      <c r="D1115" t="str">
        <f>PROPER(Table1[[#This Row],[Product Category]])</f>
        <v>Groceries</v>
      </c>
      <c r="E1115">
        <f>ROUND(Table1[[#This Row],[Sales Amount]],1)</f>
        <v>483.4</v>
      </c>
      <c r="F1115">
        <f>Table1[[#This Row],[Quantity Sold]]</f>
        <v>5</v>
      </c>
      <c r="G1115">
        <f>Table1[[#This Row],[Discount (%)]]</f>
        <v>13</v>
      </c>
      <c r="H1115">
        <f>Table1[[#This Row],[Profit]]</f>
        <v>246.8</v>
      </c>
      <c r="I1115">
        <f>Table24610[[#This Row],[profit]]/Table24610[[#This Row],[Sales Amount]]</f>
        <v>0.5105502689284237</v>
      </c>
    </row>
    <row r="1116" spans="1:9">
      <c r="A1116" s="43" t="s">
        <v>1107</v>
      </c>
      <c r="B1116" s="45">
        <v>46136</v>
      </c>
      <c r="C1116" t="str">
        <f>PROPER(Table1[[#This Row],[Region]])</f>
        <v>North</v>
      </c>
      <c r="D1116" t="str">
        <f>PROPER(Table1[[#This Row],[Product Category]])</f>
        <v>Sports</v>
      </c>
      <c r="E1116">
        <f>ROUND(Table1[[#This Row],[Sales Amount]],1)</f>
        <v>1805.3</v>
      </c>
      <c r="F1116">
        <f>Table1[[#This Row],[Quantity Sold]]</f>
        <v>46</v>
      </c>
      <c r="G1116">
        <f>Table1[[#This Row],[Discount (%)]]</f>
        <v>16</v>
      </c>
      <c r="H1116">
        <f>Table1[[#This Row],[Profit]]</f>
        <v>1309.8699999999999</v>
      </c>
      <c r="I1116">
        <f>Table24610[[#This Row],[profit]]/Table24610[[#This Row],[Sales Amount]]</f>
        <v>0.72556915748075113</v>
      </c>
    </row>
    <row r="1117" spans="1:9">
      <c r="A1117" s="43" t="s">
        <v>1108</v>
      </c>
      <c r="B1117" s="45">
        <v>46137</v>
      </c>
      <c r="C1117" t="str">
        <f>PROPER(Table1[[#This Row],[Region]])</f>
        <v>South</v>
      </c>
      <c r="D1117" t="str">
        <f>PROPER(Table1[[#This Row],[Product Category]])</f>
        <v>Furniture</v>
      </c>
      <c r="E1117">
        <f>ROUND(Table1[[#This Row],[Sales Amount]],1)</f>
        <v>2218.3000000000002</v>
      </c>
      <c r="F1117">
        <f>Table1[[#This Row],[Quantity Sold]]</f>
        <v>50</v>
      </c>
      <c r="G1117">
        <f>Table1[[#This Row],[Discount (%)]]</f>
        <v>42</v>
      </c>
      <c r="H1117">
        <f>Table1[[#This Row],[Profit]]</f>
        <v>1682.52</v>
      </c>
      <c r="I1117">
        <f>Table24610[[#This Row],[profit]]/Table24610[[#This Row],[Sales Amount]]</f>
        <v>0.7584727043231303</v>
      </c>
    </row>
    <row r="1118" spans="1:9">
      <c r="A1118" s="43" t="s">
        <v>1109</v>
      </c>
      <c r="B1118" s="45">
        <v>46138</v>
      </c>
      <c r="C1118" t="str">
        <f>PROPER(Table1[[#This Row],[Region]])</f>
        <v>West</v>
      </c>
      <c r="D1118" t="str">
        <f>PROPER(Table1[[#This Row],[Product Category]])</f>
        <v>Sports</v>
      </c>
      <c r="E1118">
        <f>ROUND(Table1[[#This Row],[Sales Amount]],1)</f>
        <v>1281.5999999999999</v>
      </c>
      <c r="F1118">
        <f>Table1[[#This Row],[Quantity Sold]]</f>
        <v>24</v>
      </c>
      <c r="G1118">
        <f>Table1[[#This Row],[Discount (%)]]</f>
        <v>42</v>
      </c>
      <c r="H1118">
        <f>Table1[[#This Row],[Profit]]</f>
        <v>356</v>
      </c>
      <c r="I1118">
        <f>Table24610[[#This Row],[profit]]/Table24610[[#This Row],[Sales Amount]]</f>
        <v>0.27777777777777779</v>
      </c>
    </row>
    <row r="1119" spans="1:9">
      <c r="A1119" s="43" t="s">
        <v>1110</v>
      </c>
      <c r="B1119" s="45">
        <v>46139</v>
      </c>
      <c r="C1119" t="str">
        <f>PROPER(Table1[[#This Row],[Region]])</f>
        <v>East</v>
      </c>
      <c r="D1119" t="str">
        <f>PROPER(Table1[[#This Row],[Product Category]])</f>
        <v>Groceries</v>
      </c>
      <c r="E1119">
        <f>ROUND(Table1[[#This Row],[Sales Amount]],1)</f>
        <v>3111.4</v>
      </c>
      <c r="F1119">
        <f>Table1[[#This Row],[Quantity Sold]]</f>
        <v>43</v>
      </c>
      <c r="G1119">
        <f>Table1[[#This Row],[Discount (%)]]</f>
        <v>11</v>
      </c>
      <c r="H1119">
        <f>Table1[[#This Row],[Profit]]</f>
        <v>1835.81</v>
      </c>
      <c r="I1119">
        <f>Table24610[[#This Row],[profit]]/Table24610[[#This Row],[Sales Amount]]</f>
        <v>0.59002699749308984</v>
      </c>
    </row>
    <row r="1120" spans="1:9">
      <c r="A1120" s="43" t="s">
        <v>1111</v>
      </c>
      <c r="B1120" s="45">
        <v>46140</v>
      </c>
      <c r="C1120" t="str">
        <f>PROPER(Table1[[#This Row],[Region]])</f>
        <v>East</v>
      </c>
      <c r="D1120" t="str">
        <f>PROPER(Table1[[#This Row],[Product Category]])</f>
        <v>Electronics</v>
      </c>
      <c r="E1120">
        <f>ROUND(Table1[[#This Row],[Sales Amount]],1)</f>
        <v>3090.3</v>
      </c>
      <c r="F1120">
        <f>Table1[[#This Row],[Quantity Sold]]</f>
        <v>20</v>
      </c>
      <c r="G1120">
        <f>Table1[[#This Row],[Discount (%)]]</f>
        <v>18</v>
      </c>
      <c r="H1120">
        <f>Table1[[#This Row],[Profit]]</f>
        <v>1323.39</v>
      </c>
      <c r="I1120">
        <f>Table24610[[#This Row],[profit]]/Table24610[[#This Row],[Sales Amount]]</f>
        <v>0.42823997670129116</v>
      </c>
    </row>
    <row r="1121" spans="1:9">
      <c r="A1121" s="43" t="s">
        <v>1112</v>
      </c>
      <c r="B1121" s="45">
        <v>46141</v>
      </c>
      <c r="C1121" t="str">
        <f>PROPER(Table1[[#This Row],[Region]])</f>
        <v>North</v>
      </c>
      <c r="D1121" t="str">
        <f>PROPER(Table1[[#This Row],[Product Category]])</f>
        <v>Clothing</v>
      </c>
      <c r="E1121">
        <f>ROUND(Table1[[#This Row],[Sales Amount]],1)</f>
        <v>193.7</v>
      </c>
      <c r="F1121">
        <f>Table1[[#This Row],[Quantity Sold]]</f>
        <v>19</v>
      </c>
      <c r="G1121">
        <f>Table1[[#This Row],[Discount (%)]]</f>
        <v>0</v>
      </c>
      <c r="H1121">
        <f>Table1[[#This Row],[Profit]]</f>
        <v>1875.33</v>
      </c>
      <c r="I1121">
        <f>Table24610[[#This Row],[profit]]/Table24610[[#This Row],[Sales Amount]]</f>
        <v>9.6816210635002591</v>
      </c>
    </row>
    <row r="1122" spans="1:9">
      <c r="A1122" s="43" t="s">
        <v>1113</v>
      </c>
      <c r="B1122" s="45">
        <v>46142</v>
      </c>
      <c r="C1122" t="str">
        <f>PROPER(Table1[[#This Row],[Region]])</f>
        <v>East</v>
      </c>
      <c r="D1122" t="str">
        <f>PROPER(Table1[[#This Row],[Product Category]])</f>
        <v>Electronics</v>
      </c>
      <c r="E1122">
        <f>ROUND(Table1[[#This Row],[Sales Amount]],1)</f>
        <v>1380.4</v>
      </c>
      <c r="F1122">
        <f>Table1[[#This Row],[Quantity Sold]]</f>
        <v>31</v>
      </c>
      <c r="G1122">
        <f>Table1[[#This Row],[Discount (%)]]</f>
        <v>37</v>
      </c>
      <c r="H1122">
        <f>Table1[[#This Row],[Profit]]</f>
        <v>828.3</v>
      </c>
      <c r="I1122">
        <f>Table24610[[#This Row],[profit]]/Table24610[[#This Row],[Sales Amount]]</f>
        <v>0.60004346566212685</v>
      </c>
    </row>
    <row r="1123" spans="1:9">
      <c r="A1123" s="43" t="s">
        <v>1114</v>
      </c>
      <c r="B1123" s="45">
        <v>46143</v>
      </c>
      <c r="C1123" t="str">
        <f>PROPER(Table1[[#This Row],[Region]])</f>
        <v>East</v>
      </c>
      <c r="D1123" t="str">
        <f>PROPER(Table1[[#This Row],[Product Category]])</f>
        <v>Clothing</v>
      </c>
      <c r="E1123">
        <f>ROUND(Table1[[#This Row],[Sales Amount]],1)</f>
        <v>1770.5</v>
      </c>
      <c r="F1123">
        <f>Table1[[#This Row],[Quantity Sold]]</f>
        <v>25</v>
      </c>
      <c r="G1123">
        <f>Table1[[#This Row],[Discount (%)]]</f>
        <v>0</v>
      </c>
      <c r="H1123">
        <f>Table1[[#This Row],[Profit]]</f>
        <v>1129.96</v>
      </c>
      <c r="I1123">
        <f>Table24610[[#This Row],[profit]]/Table24610[[#This Row],[Sales Amount]]</f>
        <v>0.63821519344817845</v>
      </c>
    </row>
    <row r="1124" spans="1:9">
      <c r="A1124" s="43" t="s">
        <v>1115</v>
      </c>
      <c r="B1124" s="45">
        <v>46144</v>
      </c>
      <c r="C1124" t="str">
        <f>PROPER(Table1[[#This Row],[Region]])</f>
        <v>East</v>
      </c>
      <c r="D1124" t="str">
        <f>PROPER(Table1[[#This Row],[Product Category]])</f>
        <v>Clothing</v>
      </c>
      <c r="E1124">
        <f>ROUND(Table1[[#This Row],[Sales Amount]],1)</f>
        <v>4834.1000000000004</v>
      </c>
      <c r="F1124">
        <f>Table1[[#This Row],[Quantity Sold]]</f>
        <v>25</v>
      </c>
      <c r="G1124">
        <f>Table1[[#This Row],[Discount (%)]]</f>
        <v>49</v>
      </c>
      <c r="H1124">
        <f>Table1[[#This Row],[Profit]]</f>
        <v>902.53</v>
      </c>
      <c r="I1124">
        <f>Table24610[[#This Row],[profit]]/Table24610[[#This Row],[Sales Amount]]</f>
        <v>0.18670073022899814</v>
      </c>
    </row>
    <row r="1125" spans="1:9">
      <c r="A1125" s="43" t="s">
        <v>1116</v>
      </c>
      <c r="B1125" s="45">
        <v>46145</v>
      </c>
      <c r="C1125" t="str">
        <f>PROPER(Table1[[#This Row],[Region]])</f>
        <v>South</v>
      </c>
      <c r="D1125" t="str">
        <f>PROPER(Table1[[#This Row],[Product Category]])</f>
        <v>Groceries</v>
      </c>
      <c r="E1125">
        <f>ROUND(Table1[[#This Row],[Sales Amount]],1)</f>
        <v>1407.7</v>
      </c>
      <c r="F1125">
        <f>Table1[[#This Row],[Quantity Sold]]</f>
        <v>21</v>
      </c>
      <c r="G1125">
        <f>Table1[[#This Row],[Discount (%)]]</f>
        <v>24</v>
      </c>
      <c r="H1125">
        <f>Table1[[#This Row],[Profit]]</f>
        <v>1914.05</v>
      </c>
      <c r="I1125">
        <f>Table24610[[#This Row],[profit]]/Table24610[[#This Row],[Sales Amount]]</f>
        <v>1.3597002202173758</v>
      </c>
    </row>
    <row r="1126" spans="1:9">
      <c r="A1126" s="43" t="s">
        <v>1117</v>
      </c>
      <c r="B1126" s="45">
        <v>46146</v>
      </c>
      <c r="C1126" t="str">
        <f>PROPER(Table1[[#This Row],[Region]])</f>
        <v>South</v>
      </c>
      <c r="D1126" t="str">
        <f>PROPER(Table1[[#This Row],[Product Category]])</f>
        <v>Furniture</v>
      </c>
      <c r="E1126">
        <f>ROUND(Table1[[#This Row],[Sales Amount]],1)</f>
        <v>2969.1</v>
      </c>
      <c r="F1126">
        <f>Table1[[#This Row],[Quantity Sold]]</f>
        <v>26</v>
      </c>
      <c r="G1126">
        <f>Table1[[#This Row],[Discount (%)]]</f>
        <v>19</v>
      </c>
      <c r="H1126">
        <f>Table1[[#This Row],[Profit]]</f>
        <v>1949.21</v>
      </c>
      <c r="I1126">
        <f>Table24610[[#This Row],[profit]]/Table24610[[#This Row],[Sales Amount]]</f>
        <v>0.65649860227004819</v>
      </c>
    </row>
    <row r="1127" spans="1:9">
      <c r="A1127" s="43" t="s">
        <v>1118</v>
      </c>
      <c r="B1127" s="45">
        <v>46147</v>
      </c>
      <c r="C1127" t="str">
        <f>PROPER(Table1[[#This Row],[Region]])</f>
        <v>North</v>
      </c>
      <c r="D1127" t="str">
        <f>PROPER(Table1[[#This Row],[Product Category]])</f>
        <v>Clothing</v>
      </c>
      <c r="E1127">
        <f>ROUND(Table1[[#This Row],[Sales Amount]],1)</f>
        <v>1980.8</v>
      </c>
      <c r="F1127">
        <f>Table1[[#This Row],[Quantity Sold]]</f>
        <v>26</v>
      </c>
      <c r="G1127">
        <f>Table1[[#This Row],[Discount (%)]]</f>
        <v>42</v>
      </c>
      <c r="H1127">
        <f>Table1[[#This Row],[Profit]]</f>
        <v>430.37</v>
      </c>
      <c r="I1127">
        <f>Table24610[[#This Row],[profit]]/Table24610[[#This Row],[Sales Amount]]</f>
        <v>0.21727079967689822</v>
      </c>
    </row>
    <row r="1128" spans="1:9">
      <c r="A1128" s="43" t="s">
        <v>1119</v>
      </c>
      <c r="B1128" s="45">
        <v>46148</v>
      </c>
      <c r="C1128" t="str">
        <f>PROPER(Table1[[#This Row],[Region]])</f>
        <v>West</v>
      </c>
      <c r="D1128" t="str">
        <f>PROPER(Table1[[#This Row],[Product Category]])</f>
        <v>Clothing</v>
      </c>
      <c r="E1128">
        <f>ROUND(Table1[[#This Row],[Sales Amount]],1)</f>
        <v>3133.6</v>
      </c>
      <c r="F1128">
        <f>Table1[[#This Row],[Quantity Sold]]</f>
        <v>9</v>
      </c>
      <c r="G1128">
        <f>Table1[[#This Row],[Discount (%)]]</f>
        <v>26</v>
      </c>
      <c r="H1128">
        <f>Table1[[#This Row],[Profit]]</f>
        <v>885.18</v>
      </c>
      <c r="I1128">
        <f>Table24610[[#This Row],[profit]]/Table24610[[#This Row],[Sales Amount]]</f>
        <v>0.28248021444983407</v>
      </c>
    </row>
    <row r="1129" spans="1:9">
      <c r="A1129" s="43" t="s">
        <v>1120</v>
      </c>
      <c r="B1129" s="45">
        <v>46149</v>
      </c>
      <c r="C1129" t="str">
        <f>PROPER(Table1[[#This Row],[Region]])</f>
        <v>West</v>
      </c>
      <c r="D1129" t="str">
        <f>PROPER(Table1[[#This Row],[Product Category]])</f>
        <v>Clothing</v>
      </c>
      <c r="E1129">
        <f>ROUND(Table1[[#This Row],[Sales Amount]],1)</f>
        <v>3753.2</v>
      </c>
      <c r="F1129">
        <f>Table1[[#This Row],[Quantity Sold]]</f>
        <v>18</v>
      </c>
      <c r="G1129">
        <f>Table1[[#This Row],[Discount (%)]]</f>
        <v>18</v>
      </c>
      <c r="H1129">
        <f>Table1[[#This Row],[Profit]]</f>
        <v>210.34</v>
      </c>
      <c r="I1129">
        <f>Table24610[[#This Row],[profit]]/Table24610[[#This Row],[Sales Amount]]</f>
        <v>5.6042843440264313E-2</v>
      </c>
    </row>
    <row r="1130" spans="1:9">
      <c r="A1130" s="43" t="s">
        <v>1121</v>
      </c>
      <c r="B1130" s="45">
        <v>46150</v>
      </c>
      <c r="C1130" t="str">
        <f>PROPER(Table1[[#This Row],[Region]])</f>
        <v>North</v>
      </c>
      <c r="D1130" t="str">
        <f>PROPER(Table1[[#This Row],[Product Category]])</f>
        <v>Sports</v>
      </c>
      <c r="E1130">
        <f>ROUND(Table1[[#This Row],[Sales Amount]],1)</f>
        <v>341.8</v>
      </c>
      <c r="F1130">
        <f>Table1[[#This Row],[Quantity Sold]]</f>
        <v>34</v>
      </c>
      <c r="G1130">
        <f>Table1[[#This Row],[Discount (%)]]</f>
        <v>19</v>
      </c>
      <c r="H1130">
        <f>Table1[[#This Row],[Profit]]</f>
        <v>1350.66</v>
      </c>
      <c r="I1130">
        <f>Table24610[[#This Row],[profit]]/Table24610[[#This Row],[Sales Amount]]</f>
        <v>3.951609128145114</v>
      </c>
    </row>
    <row r="1131" spans="1:9">
      <c r="A1131" s="43" t="s">
        <v>1122</v>
      </c>
      <c r="B1131" s="45">
        <v>46151</v>
      </c>
      <c r="C1131" t="str">
        <f>PROPER(Table1[[#This Row],[Region]])</f>
        <v>North</v>
      </c>
      <c r="D1131" t="str">
        <f>PROPER(Table1[[#This Row],[Product Category]])</f>
        <v>Sports</v>
      </c>
      <c r="E1131">
        <f>ROUND(Table1[[#This Row],[Sales Amount]],1)</f>
        <v>1604.2</v>
      </c>
      <c r="F1131">
        <f>Table1[[#This Row],[Quantity Sold]]</f>
        <v>16</v>
      </c>
      <c r="G1131">
        <f>Table1[[#This Row],[Discount (%)]]</f>
        <v>50</v>
      </c>
      <c r="H1131">
        <f>Table1[[#This Row],[Profit]]</f>
        <v>1924.99</v>
      </c>
      <c r="I1131">
        <f>Table24610[[#This Row],[profit]]/Table24610[[#This Row],[Sales Amount]]</f>
        <v>1.1999688318164816</v>
      </c>
    </row>
    <row r="1132" spans="1:9">
      <c r="A1132" s="43" t="s">
        <v>1124</v>
      </c>
      <c r="B1132" s="45">
        <v>46152</v>
      </c>
      <c r="C1132" t="str">
        <f>PROPER(Table1[[#This Row],[Region]])</f>
        <v>North</v>
      </c>
      <c r="D1132" t="str">
        <f>PROPER(Table1[[#This Row],[Product Category]])</f>
        <v>Electronics</v>
      </c>
      <c r="E1132">
        <f>ROUND(Table1[[#This Row],[Sales Amount]],1)</f>
        <v>4084.5</v>
      </c>
      <c r="F1132">
        <f>Table1[[#This Row],[Quantity Sold]]</f>
        <v>46</v>
      </c>
      <c r="G1132">
        <f>Table1[[#This Row],[Discount (%)]]</f>
        <v>19</v>
      </c>
      <c r="H1132">
        <f>Table1[[#This Row],[Profit]]</f>
        <v>273.3</v>
      </c>
      <c r="I1132">
        <f>Table24610[[#This Row],[profit]]/Table24610[[#This Row],[Sales Amount]]</f>
        <v>6.6911494674990815E-2</v>
      </c>
    </row>
    <row r="1133" spans="1:9">
      <c r="A1133" s="43" t="s">
        <v>1125</v>
      </c>
      <c r="B1133" s="45">
        <v>46153</v>
      </c>
      <c r="C1133" t="str">
        <f>PROPER(Table1[[#This Row],[Region]])</f>
        <v>West</v>
      </c>
      <c r="D1133" t="str">
        <f>PROPER(Table1[[#This Row],[Product Category]])</f>
        <v>Furniture</v>
      </c>
      <c r="E1133">
        <f>ROUND(Table1[[#This Row],[Sales Amount]],1)</f>
        <v>73.3</v>
      </c>
      <c r="F1133">
        <f>Table1[[#This Row],[Quantity Sold]]</f>
        <v>36</v>
      </c>
      <c r="G1133">
        <f>Table1[[#This Row],[Discount (%)]]</f>
        <v>37</v>
      </c>
      <c r="H1133">
        <f>Table1[[#This Row],[Profit]]</f>
        <v>1360.99</v>
      </c>
      <c r="I1133">
        <f>Table24610[[#This Row],[profit]]/Table24610[[#This Row],[Sales Amount]]</f>
        <v>18.567394270122783</v>
      </c>
    </row>
    <row r="1134" spans="1:9">
      <c r="A1134" s="43" t="s">
        <v>1126</v>
      </c>
      <c r="B1134" s="45">
        <v>46154</v>
      </c>
      <c r="C1134" t="str">
        <f>PROPER(Table1[[#This Row],[Region]])</f>
        <v>East</v>
      </c>
      <c r="D1134" t="str">
        <f>PROPER(Table1[[#This Row],[Product Category]])</f>
        <v>Furniture</v>
      </c>
      <c r="E1134">
        <f>ROUND(Table1[[#This Row],[Sales Amount]],1)</f>
        <v>1143.4000000000001</v>
      </c>
      <c r="F1134">
        <f>Table1[[#This Row],[Quantity Sold]]</f>
        <v>19</v>
      </c>
      <c r="G1134">
        <f>Table1[[#This Row],[Discount (%)]]</f>
        <v>43</v>
      </c>
      <c r="H1134">
        <f>Table1[[#This Row],[Profit]]</f>
        <v>488.64</v>
      </c>
      <c r="I1134">
        <f>Table24610[[#This Row],[profit]]/Table24610[[#This Row],[Sales Amount]]</f>
        <v>0.42735700542242433</v>
      </c>
    </row>
    <row r="1135" spans="1:9">
      <c r="A1135" s="43" t="s">
        <v>1127</v>
      </c>
      <c r="B1135" s="45">
        <v>46155</v>
      </c>
      <c r="C1135" t="str">
        <f>PROPER(Table1[[#This Row],[Region]])</f>
        <v>North</v>
      </c>
      <c r="D1135" t="str">
        <f>PROPER(Table1[[#This Row],[Product Category]])</f>
        <v>Sports</v>
      </c>
      <c r="E1135">
        <f>ROUND(Table1[[#This Row],[Sales Amount]],1)</f>
        <v>4698.2</v>
      </c>
      <c r="F1135">
        <f>Table1[[#This Row],[Quantity Sold]]</f>
        <v>50</v>
      </c>
      <c r="G1135">
        <f>Table1[[#This Row],[Discount (%)]]</f>
        <v>19</v>
      </c>
      <c r="H1135">
        <f>Table1[[#This Row],[Profit]]</f>
        <v>1982.02</v>
      </c>
      <c r="I1135">
        <f>Table24610[[#This Row],[profit]]/Table24610[[#This Row],[Sales Amount]]</f>
        <v>0.42186794942744033</v>
      </c>
    </row>
    <row r="1136" spans="1:9">
      <c r="A1136" s="43" t="s">
        <v>1128</v>
      </c>
      <c r="B1136" s="45">
        <v>46156</v>
      </c>
      <c r="C1136" t="str">
        <f>PROPER(Table1[[#This Row],[Region]])</f>
        <v>North</v>
      </c>
      <c r="D1136" t="str">
        <f>PROPER(Table1[[#This Row],[Product Category]])</f>
        <v>Clothing</v>
      </c>
      <c r="E1136">
        <f>ROUND(Table1[[#This Row],[Sales Amount]],1)</f>
        <v>1850.4</v>
      </c>
      <c r="F1136">
        <f>Table1[[#This Row],[Quantity Sold]]</f>
        <v>29</v>
      </c>
      <c r="G1136">
        <f>Table1[[#This Row],[Discount (%)]]</f>
        <v>33</v>
      </c>
      <c r="H1136">
        <f>Table1[[#This Row],[Profit]]</f>
        <v>1976.42</v>
      </c>
      <c r="I1136">
        <f>Table24610[[#This Row],[profit]]/Table24610[[#This Row],[Sales Amount]]</f>
        <v>1.0681041936878513</v>
      </c>
    </row>
    <row r="1137" spans="1:9">
      <c r="A1137" s="43" t="s">
        <v>1129</v>
      </c>
      <c r="B1137" s="45">
        <v>46157</v>
      </c>
      <c r="C1137" t="str">
        <f>PROPER(Table1[[#This Row],[Region]])</f>
        <v>East</v>
      </c>
      <c r="D1137" t="str">
        <f>PROPER(Table1[[#This Row],[Product Category]])</f>
        <v>Furniture</v>
      </c>
      <c r="E1137">
        <f>ROUND(Table1[[#This Row],[Sales Amount]],1)</f>
        <v>4459</v>
      </c>
      <c r="F1137">
        <f>Table1[[#This Row],[Quantity Sold]]</f>
        <v>45</v>
      </c>
      <c r="G1137">
        <f>Table1[[#This Row],[Discount (%)]]</f>
        <v>8</v>
      </c>
      <c r="H1137">
        <f>Table1[[#This Row],[Profit]]</f>
        <v>95.81</v>
      </c>
      <c r="I1137">
        <f>Table24610[[#This Row],[profit]]/Table24610[[#This Row],[Sales Amount]]</f>
        <v>2.1486880466472305E-2</v>
      </c>
    </row>
    <row r="1138" spans="1:9">
      <c r="A1138" s="43" t="s">
        <v>1130</v>
      </c>
      <c r="B1138" s="45">
        <v>46158</v>
      </c>
      <c r="C1138" t="str">
        <f>PROPER(Table1[[#This Row],[Region]])</f>
        <v>South</v>
      </c>
      <c r="D1138" t="str">
        <f>PROPER(Table1[[#This Row],[Product Category]])</f>
        <v>Clothing</v>
      </c>
      <c r="E1138">
        <f>ROUND(Table1[[#This Row],[Sales Amount]],1)</f>
        <v>543.5</v>
      </c>
      <c r="F1138">
        <f>Table1[[#This Row],[Quantity Sold]]</f>
        <v>25</v>
      </c>
      <c r="G1138">
        <f>Table1[[#This Row],[Discount (%)]]</f>
        <v>31</v>
      </c>
      <c r="H1138">
        <f>Table1[[#This Row],[Profit]]</f>
        <v>1293.48</v>
      </c>
      <c r="I1138">
        <f>Table24610[[#This Row],[profit]]/Table24610[[#This Row],[Sales Amount]]</f>
        <v>2.3799080036798528</v>
      </c>
    </row>
    <row r="1139" spans="1:9">
      <c r="A1139" s="43" t="s">
        <v>1131</v>
      </c>
      <c r="B1139" s="45">
        <v>46159</v>
      </c>
      <c r="C1139" t="str">
        <f>PROPER(Table1[[#This Row],[Region]])</f>
        <v>East</v>
      </c>
      <c r="D1139" t="str">
        <f>PROPER(Table1[[#This Row],[Product Category]])</f>
        <v>Sports</v>
      </c>
      <c r="E1139">
        <f>ROUND(Table1[[#This Row],[Sales Amount]],1)</f>
        <v>3114.3</v>
      </c>
      <c r="F1139">
        <f>Table1[[#This Row],[Quantity Sold]]</f>
        <v>18</v>
      </c>
      <c r="G1139">
        <f>Table1[[#This Row],[Discount (%)]]</f>
        <v>6</v>
      </c>
      <c r="H1139">
        <f>Table1[[#This Row],[Profit]]</f>
        <v>698.55</v>
      </c>
      <c r="I1139">
        <f>Table24610[[#This Row],[profit]]/Table24610[[#This Row],[Sales Amount]]</f>
        <v>0.22430401695405064</v>
      </c>
    </row>
    <row r="1140" spans="1:9">
      <c r="A1140" s="43" t="s">
        <v>1132</v>
      </c>
      <c r="B1140" s="45">
        <v>46160</v>
      </c>
      <c r="C1140" t="str">
        <f>PROPER(Table1[[#This Row],[Region]])</f>
        <v>East</v>
      </c>
      <c r="D1140" t="str">
        <f>PROPER(Table1[[#This Row],[Product Category]])</f>
        <v>Clothing</v>
      </c>
      <c r="E1140">
        <f>ROUND(Table1[[#This Row],[Sales Amount]],1)</f>
        <v>2610.4</v>
      </c>
      <c r="F1140">
        <f>Table1[[#This Row],[Quantity Sold]]</f>
        <v>19</v>
      </c>
      <c r="G1140">
        <f>Table1[[#This Row],[Discount (%)]]</f>
        <v>6</v>
      </c>
      <c r="H1140">
        <f>Table1[[#This Row],[Profit]]</f>
        <v>1655.31</v>
      </c>
      <c r="I1140">
        <f>Table24610[[#This Row],[profit]]/Table24610[[#This Row],[Sales Amount]]</f>
        <v>0.63412120747778111</v>
      </c>
    </row>
    <row r="1141" spans="1:9">
      <c r="A1141" s="43" t="s">
        <v>1133</v>
      </c>
      <c r="B1141" s="45">
        <v>46161</v>
      </c>
      <c r="C1141" t="str">
        <f>PROPER(Table1[[#This Row],[Region]])</f>
        <v>West</v>
      </c>
      <c r="D1141" t="str">
        <f>PROPER(Table1[[#This Row],[Product Category]])</f>
        <v>Sports</v>
      </c>
      <c r="E1141">
        <f>ROUND(Table1[[#This Row],[Sales Amount]],1)</f>
        <v>780.5</v>
      </c>
      <c r="F1141">
        <f>Table1[[#This Row],[Quantity Sold]]</f>
        <v>4</v>
      </c>
      <c r="G1141">
        <f>Table1[[#This Row],[Discount (%)]]</f>
        <v>34</v>
      </c>
      <c r="H1141">
        <f>Table1[[#This Row],[Profit]]</f>
        <v>1223.19</v>
      </c>
      <c r="I1141">
        <f>Table24610[[#This Row],[profit]]/Table24610[[#This Row],[Sales Amount]]</f>
        <v>1.5671877001921846</v>
      </c>
    </row>
    <row r="1142" spans="1:9">
      <c r="A1142" s="43" t="s">
        <v>1134</v>
      </c>
      <c r="B1142" s="45">
        <v>46162</v>
      </c>
      <c r="C1142" t="str">
        <f>PROPER(Table1[[#This Row],[Region]])</f>
        <v>East</v>
      </c>
      <c r="D1142" t="str">
        <f>PROPER(Table1[[#This Row],[Product Category]])</f>
        <v>Groceries</v>
      </c>
      <c r="E1142">
        <f>ROUND(Table1[[#This Row],[Sales Amount]],1)</f>
        <v>4457.3999999999996</v>
      </c>
      <c r="F1142">
        <f>Table1[[#This Row],[Quantity Sold]]</f>
        <v>34</v>
      </c>
      <c r="G1142">
        <f>Table1[[#This Row],[Discount (%)]]</f>
        <v>48</v>
      </c>
      <c r="H1142">
        <f>Table1[[#This Row],[Profit]]</f>
        <v>1086.8599999999999</v>
      </c>
      <c r="I1142">
        <f>Table24610[[#This Row],[profit]]/Table24610[[#This Row],[Sales Amount]]</f>
        <v>0.24383272759904878</v>
      </c>
    </row>
    <row r="1143" spans="1:9">
      <c r="A1143" s="43" t="s">
        <v>1135</v>
      </c>
      <c r="B1143" s="45">
        <v>46163</v>
      </c>
      <c r="C1143" t="str">
        <f>PROPER(Table1[[#This Row],[Region]])</f>
        <v>North</v>
      </c>
      <c r="D1143" t="str">
        <f>PROPER(Table1[[#This Row],[Product Category]])</f>
        <v>Sports</v>
      </c>
      <c r="E1143">
        <f>ROUND(Table1[[#This Row],[Sales Amount]],1)</f>
        <v>3373.2</v>
      </c>
      <c r="F1143">
        <f>Table1[[#This Row],[Quantity Sold]]</f>
        <v>2</v>
      </c>
      <c r="G1143">
        <f>Table1[[#This Row],[Discount (%)]]</f>
        <v>0</v>
      </c>
      <c r="H1143">
        <f>Table1[[#This Row],[Profit]]</f>
        <v>910.24</v>
      </c>
      <c r="I1143">
        <f>Table24610[[#This Row],[profit]]/Table24610[[#This Row],[Sales Amount]]</f>
        <v>0.26984465789161627</v>
      </c>
    </row>
    <row r="1144" spans="1:9">
      <c r="A1144" s="43">
        <v>60890709</v>
      </c>
      <c r="B1144" s="45">
        <v>46164</v>
      </c>
      <c r="C1144" t="str">
        <f>PROPER(Table1[[#This Row],[Region]])</f>
        <v>North</v>
      </c>
      <c r="D1144" t="str">
        <f>PROPER(Table1[[#This Row],[Product Category]])</f>
        <v>Electronics</v>
      </c>
      <c r="E1144">
        <f>ROUND(Table1[[#This Row],[Sales Amount]],1)</f>
        <v>835.1</v>
      </c>
      <c r="F1144">
        <f>Table1[[#This Row],[Quantity Sold]]</f>
        <v>29</v>
      </c>
      <c r="G1144">
        <f>Table1[[#This Row],[Discount (%)]]</f>
        <v>1</v>
      </c>
      <c r="H1144">
        <f>Table1[[#This Row],[Profit]]</f>
        <v>588.48</v>
      </c>
      <c r="I1144">
        <f>Table24610[[#This Row],[profit]]/Table24610[[#This Row],[Sales Amount]]</f>
        <v>0.70468207400311345</v>
      </c>
    </row>
    <row r="1145" spans="1:9">
      <c r="A1145" s="43" t="s">
        <v>1136</v>
      </c>
      <c r="B1145" s="45">
        <v>46165</v>
      </c>
      <c r="C1145" t="str">
        <f>PROPER(Table1[[#This Row],[Region]])</f>
        <v>East</v>
      </c>
      <c r="D1145" t="str">
        <f>PROPER(Table1[[#This Row],[Product Category]])</f>
        <v>Electronics</v>
      </c>
      <c r="E1145">
        <f>ROUND(Table1[[#This Row],[Sales Amount]],1)</f>
        <v>1841.9</v>
      </c>
      <c r="F1145">
        <f>Table1[[#This Row],[Quantity Sold]]</f>
        <v>13</v>
      </c>
      <c r="G1145">
        <f>Table1[[#This Row],[Discount (%)]]</f>
        <v>38</v>
      </c>
      <c r="H1145">
        <f>Table1[[#This Row],[Profit]]</f>
        <v>1852.78</v>
      </c>
      <c r="I1145">
        <f>Table24610[[#This Row],[profit]]/Table24610[[#This Row],[Sales Amount]]</f>
        <v>1.0059069439166077</v>
      </c>
    </row>
    <row r="1146" spans="1:9">
      <c r="A1146" s="43" t="s">
        <v>1137</v>
      </c>
      <c r="B1146" s="45">
        <v>46166</v>
      </c>
      <c r="C1146" t="str">
        <f>PROPER(Table1[[#This Row],[Region]])</f>
        <v>West</v>
      </c>
      <c r="D1146" t="str">
        <f>PROPER(Table1[[#This Row],[Product Category]])</f>
        <v>Clothing</v>
      </c>
      <c r="E1146">
        <f>ROUND(Table1[[#This Row],[Sales Amount]],1)</f>
        <v>1957</v>
      </c>
      <c r="F1146">
        <f>Table1[[#This Row],[Quantity Sold]]</f>
        <v>22</v>
      </c>
      <c r="G1146">
        <f>Table1[[#This Row],[Discount (%)]]</f>
        <v>42</v>
      </c>
      <c r="H1146">
        <f>Table1[[#This Row],[Profit]]</f>
        <v>347.15</v>
      </c>
      <c r="I1146">
        <f>Table24610[[#This Row],[profit]]/Table24610[[#This Row],[Sales Amount]]</f>
        <v>0.17738886050076647</v>
      </c>
    </row>
    <row r="1147" spans="1:9">
      <c r="A1147" s="43" t="s">
        <v>1138</v>
      </c>
      <c r="B1147" s="45">
        <v>46167</v>
      </c>
      <c r="C1147" t="str">
        <f>PROPER(Table1[[#This Row],[Region]])</f>
        <v>East</v>
      </c>
      <c r="D1147" t="str">
        <f>PROPER(Table1[[#This Row],[Product Category]])</f>
        <v>Groceries</v>
      </c>
      <c r="E1147">
        <f>ROUND(Table1[[#This Row],[Sales Amount]],1)</f>
        <v>3402.6</v>
      </c>
      <c r="F1147">
        <f>Table1[[#This Row],[Quantity Sold]]</f>
        <v>7</v>
      </c>
      <c r="G1147">
        <f>Table1[[#This Row],[Discount (%)]]</f>
        <v>7</v>
      </c>
      <c r="H1147">
        <f>Table1[[#This Row],[Profit]]</f>
        <v>1336.57</v>
      </c>
      <c r="I1147">
        <f>Table24610[[#This Row],[profit]]/Table24610[[#This Row],[Sales Amount]]</f>
        <v>0.3928084406042438</v>
      </c>
    </row>
    <row r="1148" spans="1:9">
      <c r="A1148" s="43" t="s">
        <v>1139</v>
      </c>
      <c r="B1148" s="45">
        <v>46168</v>
      </c>
      <c r="C1148" t="str">
        <f>PROPER(Table1[[#This Row],[Region]])</f>
        <v>South</v>
      </c>
      <c r="D1148" t="str">
        <f>PROPER(Table1[[#This Row],[Product Category]])</f>
        <v>Sports</v>
      </c>
      <c r="E1148">
        <f>ROUND(Table1[[#This Row],[Sales Amount]],1)</f>
        <v>4385.3</v>
      </c>
      <c r="F1148">
        <f>Table1[[#This Row],[Quantity Sold]]</f>
        <v>33</v>
      </c>
      <c r="G1148">
        <f>Table1[[#This Row],[Discount (%)]]</f>
        <v>36</v>
      </c>
      <c r="H1148">
        <f>Table1[[#This Row],[Profit]]</f>
        <v>350.61</v>
      </c>
      <c r="I1148">
        <f>Table24610[[#This Row],[profit]]/Table24610[[#This Row],[Sales Amount]]</f>
        <v>7.995120060201126E-2</v>
      </c>
    </row>
    <row r="1149" spans="1:9">
      <c r="A1149" s="43" t="s">
        <v>1140</v>
      </c>
      <c r="B1149" s="45">
        <v>46169</v>
      </c>
      <c r="C1149" t="str">
        <f>PROPER(Table1[[#This Row],[Region]])</f>
        <v>North</v>
      </c>
      <c r="D1149" t="str">
        <f>PROPER(Table1[[#This Row],[Product Category]])</f>
        <v>Clothing</v>
      </c>
      <c r="E1149">
        <f>ROUND(Table1[[#This Row],[Sales Amount]],1)</f>
        <v>3316.2</v>
      </c>
      <c r="F1149">
        <f>Table1[[#This Row],[Quantity Sold]]</f>
        <v>29</v>
      </c>
      <c r="G1149">
        <f>Table1[[#This Row],[Discount (%)]]</f>
        <v>47</v>
      </c>
      <c r="H1149">
        <f>Table1[[#This Row],[Profit]]</f>
        <v>1660.38</v>
      </c>
      <c r="I1149">
        <f>Table24610[[#This Row],[profit]]/Table24610[[#This Row],[Sales Amount]]</f>
        <v>0.50068753392437138</v>
      </c>
    </row>
    <row r="1150" spans="1:9">
      <c r="A1150" s="43" t="s">
        <v>1141</v>
      </c>
      <c r="B1150" s="45">
        <v>46170</v>
      </c>
      <c r="C1150" t="str">
        <f>PROPER(Table1[[#This Row],[Region]])</f>
        <v>East</v>
      </c>
      <c r="D1150" t="str">
        <f>PROPER(Table1[[#This Row],[Product Category]])</f>
        <v>Electronics</v>
      </c>
      <c r="E1150">
        <f>ROUND(Table1[[#This Row],[Sales Amount]],1)</f>
        <v>287.8</v>
      </c>
      <c r="F1150">
        <f>Table1[[#This Row],[Quantity Sold]]</f>
        <v>34</v>
      </c>
      <c r="G1150">
        <f>Table1[[#This Row],[Discount (%)]]</f>
        <v>28</v>
      </c>
      <c r="H1150">
        <f>Table1[[#This Row],[Profit]]</f>
        <v>1417.07</v>
      </c>
      <c r="I1150">
        <f>Table24610[[#This Row],[profit]]/Table24610[[#This Row],[Sales Amount]]</f>
        <v>4.9238012508686584</v>
      </c>
    </row>
    <row r="1151" spans="1:9">
      <c r="A1151" s="43" t="s">
        <v>1142</v>
      </c>
      <c r="B1151" s="45">
        <v>46171</v>
      </c>
      <c r="C1151" t="str">
        <f>PROPER(Table1[[#This Row],[Region]])</f>
        <v>North</v>
      </c>
      <c r="D1151" t="str">
        <f>PROPER(Table1[[#This Row],[Product Category]])</f>
        <v>Clothing</v>
      </c>
      <c r="E1151">
        <f>ROUND(Table1[[#This Row],[Sales Amount]],1)</f>
        <v>2007.3</v>
      </c>
      <c r="F1151">
        <f>Table1[[#This Row],[Quantity Sold]]</f>
        <v>10</v>
      </c>
      <c r="G1151">
        <f>Table1[[#This Row],[Discount (%)]]</f>
        <v>30</v>
      </c>
      <c r="H1151">
        <f>Table1[[#This Row],[Profit]]</f>
        <v>1525.15</v>
      </c>
      <c r="I1151">
        <f>Table24610[[#This Row],[profit]]/Table24610[[#This Row],[Sales Amount]]</f>
        <v>0.75980172370846422</v>
      </c>
    </row>
    <row r="1152" spans="1:9">
      <c r="A1152" s="43" t="s">
        <v>1143</v>
      </c>
      <c r="B1152" s="45">
        <v>46172</v>
      </c>
      <c r="C1152" t="str">
        <f>PROPER(Table1[[#This Row],[Region]])</f>
        <v>East</v>
      </c>
      <c r="D1152" t="str">
        <f>PROPER(Table1[[#This Row],[Product Category]])</f>
        <v>Clothing</v>
      </c>
      <c r="E1152">
        <f>ROUND(Table1[[#This Row],[Sales Amount]],1)</f>
        <v>2899.6</v>
      </c>
      <c r="F1152">
        <f>Table1[[#This Row],[Quantity Sold]]</f>
        <v>8</v>
      </c>
      <c r="G1152">
        <f>Table1[[#This Row],[Discount (%)]]</f>
        <v>30</v>
      </c>
      <c r="H1152">
        <f>Table1[[#This Row],[Profit]]</f>
        <v>857.31</v>
      </c>
      <c r="I1152">
        <f>Table24610[[#This Row],[profit]]/Table24610[[#This Row],[Sales Amount]]</f>
        <v>0.29566491929921368</v>
      </c>
    </row>
    <row r="1153" spans="1:9">
      <c r="A1153" s="43" t="s">
        <v>1144</v>
      </c>
      <c r="B1153" s="45">
        <v>46173</v>
      </c>
      <c r="C1153" t="str">
        <f>PROPER(Table1[[#This Row],[Region]])</f>
        <v>South</v>
      </c>
      <c r="D1153" t="str">
        <f>PROPER(Table1[[#This Row],[Product Category]])</f>
        <v>Clothing</v>
      </c>
      <c r="E1153">
        <f>ROUND(Table1[[#This Row],[Sales Amount]],1)</f>
        <v>1109.9000000000001</v>
      </c>
      <c r="F1153">
        <f>Table1[[#This Row],[Quantity Sold]]</f>
        <v>3</v>
      </c>
      <c r="G1153">
        <f>Table1[[#This Row],[Discount (%)]]</f>
        <v>49</v>
      </c>
      <c r="H1153">
        <f>Table1[[#This Row],[Profit]]</f>
        <v>998.32</v>
      </c>
      <c r="I1153">
        <f>Table24610[[#This Row],[profit]]/Table24610[[#This Row],[Sales Amount]]</f>
        <v>0.89946842057843046</v>
      </c>
    </row>
    <row r="1154" spans="1:9">
      <c r="A1154" s="43" t="s">
        <v>1145</v>
      </c>
      <c r="B1154" s="45">
        <v>46174</v>
      </c>
      <c r="C1154" t="str">
        <f>PROPER(Table1[[#This Row],[Region]])</f>
        <v>East</v>
      </c>
      <c r="D1154" t="str">
        <f>PROPER(Table1[[#This Row],[Product Category]])</f>
        <v>Furniture</v>
      </c>
      <c r="E1154">
        <f>ROUND(Table1[[#This Row],[Sales Amount]],1)</f>
        <v>3249.5</v>
      </c>
      <c r="F1154">
        <f>Table1[[#This Row],[Quantity Sold]]</f>
        <v>33</v>
      </c>
      <c r="G1154">
        <f>Table1[[#This Row],[Discount (%)]]</f>
        <v>5</v>
      </c>
      <c r="H1154">
        <f>Table1[[#This Row],[Profit]]</f>
        <v>1233.76</v>
      </c>
      <c r="I1154">
        <f>Table24610[[#This Row],[profit]]/Table24610[[#This Row],[Sales Amount]]</f>
        <v>0.37967687336513312</v>
      </c>
    </row>
    <row r="1155" spans="1:9">
      <c r="A1155" s="43" t="s">
        <v>1146</v>
      </c>
      <c r="B1155" s="45">
        <v>46175</v>
      </c>
      <c r="C1155" t="str">
        <f>PROPER(Table1[[#This Row],[Region]])</f>
        <v>East</v>
      </c>
      <c r="D1155" t="str">
        <f>PROPER(Table1[[#This Row],[Product Category]])</f>
        <v>Clothing</v>
      </c>
      <c r="E1155">
        <f>ROUND(Table1[[#This Row],[Sales Amount]],1)</f>
        <v>313.60000000000002</v>
      </c>
      <c r="F1155">
        <f>Table1[[#This Row],[Quantity Sold]]</f>
        <v>47</v>
      </c>
      <c r="G1155">
        <f>Table1[[#This Row],[Discount (%)]]</f>
        <v>3</v>
      </c>
      <c r="H1155">
        <f>Table1[[#This Row],[Profit]]</f>
        <v>979.63</v>
      </c>
      <c r="I1155">
        <f>Table24610[[#This Row],[profit]]/Table24610[[#This Row],[Sales Amount]]</f>
        <v>3.1238201530612244</v>
      </c>
    </row>
    <row r="1156" spans="1:9">
      <c r="A1156" s="43" t="s">
        <v>1147</v>
      </c>
      <c r="B1156" s="45">
        <v>46176</v>
      </c>
      <c r="C1156" t="str">
        <f>PROPER(Table1[[#This Row],[Region]])</f>
        <v>West</v>
      </c>
      <c r="D1156" t="str">
        <f>PROPER(Table1[[#This Row],[Product Category]])</f>
        <v>Electronics</v>
      </c>
      <c r="E1156">
        <f>ROUND(Table1[[#This Row],[Sales Amount]],1)</f>
        <v>633.79999999999995</v>
      </c>
      <c r="F1156">
        <f>Table1[[#This Row],[Quantity Sold]]</f>
        <v>6</v>
      </c>
      <c r="G1156">
        <f>Table1[[#This Row],[Discount (%)]]</f>
        <v>14</v>
      </c>
      <c r="H1156">
        <f>Table1[[#This Row],[Profit]]</f>
        <v>1024.8499999999999</v>
      </c>
      <c r="I1156">
        <f>Table24610[[#This Row],[profit]]/Table24610[[#This Row],[Sales Amount]]</f>
        <v>1.6169927421899652</v>
      </c>
    </row>
    <row r="1157" spans="1:9">
      <c r="A1157" s="43" t="s">
        <v>1148</v>
      </c>
      <c r="B1157" s="45">
        <v>46177</v>
      </c>
      <c r="C1157" t="str">
        <f>PROPER(Table1[[#This Row],[Region]])</f>
        <v>East</v>
      </c>
      <c r="D1157" t="str">
        <f>PROPER(Table1[[#This Row],[Product Category]])</f>
        <v>Clothing</v>
      </c>
      <c r="E1157">
        <f>ROUND(Table1[[#This Row],[Sales Amount]],1)</f>
        <v>122.1</v>
      </c>
      <c r="F1157">
        <f>Table1[[#This Row],[Quantity Sold]]</f>
        <v>31</v>
      </c>
      <c r="G1157">
        <f>Table1[[#This Row],[Discount (%)]]</f>
        <v>4</v>
      </c>
      <c r="H1157">
        <f>Table1[[#This Row],[Profit]]</f>
        <v>1324.66</v>
      </c>
      <c r="I1157">
        <f>Table24610[[#This Row],[profit]]/Table24610[[#This Row],[Sales Amount]]</f>
        <v>10.84897624897625</v>
      </c>
    </row>
    <row r="1158" spans="1:9">
      <c r="A1158" s="43" t="s">
        <v>1149</v>
      </c>
      <c r="B1158" s="45">
        <v>46178</v>
      </c>
      <c r="C1158" t="str">
        <f>PROPER(Table1[[#This Row],[Region]])</f>
        <v>East</v>
      </c>
      <c r="D1158" t="str">
        <f>PROPER(Table1[[#This Row],[Product Category]])</f>
        <v>Clothing</v>
      </c>
      <c r="E1158">
        <f>ROUND(Table1[[#This Row],[Sales Amount]],1)</f>
        <v>263.8</v>
      </c>
      <c r="F1158">
        <f>Table1[[#This Row],[Quantity Sold]]</f>
        <v>50</v>
      </c>
      <c r="G1158">
        <f>Table1[[#This Row],[Discount (%)]]</f>
        <v>22</v>
      </c>
      <c r="H1158">
        <f>Table1[[#This Row],[Profit]]</f>
        <v>423.34</v>
      </c>
      <c r="I1158">
        <f>Table24610[[#This Row],[profit]]/Table24610[[#This Row],[Sales Amount]]</f>
        <v>1.6047763457164517</v>
      </c>
    </row>
    <row r="1159" spans="1:9">
      <c r="A1159" s="43" t="s">
        <v>1150</v>
      </c>
      <c r="B1159" s="45">
        <v>46179</v>
      </c>
      <c r="C1159" t="str">
        <f>PROPER(Table1[[#This Row],[Region]])</f>
        <v>West</v>
      </c>
      <c r="D1159" t="str">
        <f>PROPER(Table1[[#This Row],[Product Category]])</f>
        <v>Sports</v>
      </c>
      <c r="E1159">
        <f>ROUND(Table1[[#This Row],[Sales Amount]],1)</f>
        <v>1977.2</v>
      </c>
      <c r="F1159">
        <f>Table1[[#This Row],[Quantity Sold]]</f>
        <v>29</v>
      </c>
      <c r="G1159">
        <f>Table1[[#This Row],[Discount (%)]]</f>
        <v>27</v>
      </c>
      <c r="H1159">
        <f>Table1[[#This Row],[Profit]]</f>
        <v>1282.01</v>
      </c>
      <c r="I1159">
        <f>Table24610[[#This Row],[profit]]/Table24610[[#This Row],[Sales Amount]]</f>
        <v>0.64839672263807402</v>
      </c>
    </row>
    <row r="1160" spans="1:9">
      <c r="A1160" s="43" t="s">
        <v>1151</v>
      </c>
      <c r="B1160" s="45">
        <v>46180</v>
      </c>
      <c r="C1160" t="str">
        <f>PROPER(Table1[[#This Row],[Region]])</f>
        <v>West</v>
      </c>
      <c r="D1160" t="str">
        <f>PROPER(Table1[[#This Row],[Product Category]])</f>
        <v>Sports</v>
      </c>
      <c r="E1160">
        <f>ROUND(Table1[[#This Row],[Sales Amount]],1)</f>
        <v>1225.4000000000001</v>
      </c>
      <c r="F1160">
        <f>Table1[[#This Row],[Quantity Sold]]</f>
        <v>43</v>
      </c>
      <c r="G1160">
        <f>Table1[[#This Row],[Discount (%)]]</f>
        <v>19</v>
      </c>
      <c r="H1160">
        <f>Table1[[#This Row],[Profit]]</f>
        <v>1479.16</v>
      </c>
      <c r="I1160">
        <f>Table24610[[#This Row],[profit]]/Table24610[[#This Row],[Sales Amount]]</f>
        <v>1.2070834013383385</v>
      </c>
    </row>
    <row r="1161" spans="1:9">
      <c r="A1161" s="43" t="s">
        <v>1152</v>
      </c>
      <c r="B1161" s="45">
        <v>46181</v>
      </c>
      <c r="C1161" t="str">
        <f>PROPER(Table1[[#This Row],[Region]])</f>
        <v>East</v>
      </c>
      <c r="D1161" t="str">
        <f>PROPER(Table1[[#This Row],[Product Category]])</f>
        <v>Groceries</v>
      </c>
      <c r="E1161">
        <f>ROUND(Table1[[#This Row],[Sales Amount]],1)</f>
        <v>4593.3</v>
      </c>
      <c r="F1161">
        <f>Table1[[#This Row],[Quantity Sold]]</f>
        <v>15</v>
      </c>
      <c r="G1161">
        <f>Table1[[#This Row],[Discount (%)]]</f>
        <v>48</v>
      </c>
      <c r="H1161">
        <f>Table1[[#This Row],[Profit]]</f>
        <v>665.86</v>
      </c>
      <c r="I1161">
        <f>Table24610[[#This Row],[profit]]/Table24610[[#This Row],[Sales Amount]]</f>
        <v>0.14496331613436964</v>
      </c>
    </row>
    <row r="1162" spans="1:9">
      <c r="A1162" s="43" t="s">
        <v>1153</v>
      </c>
      <c r="B1162" s="45">
        <v>46182</v>
      </c>
      <c r="C1162" t="str">
        <f>PROPER(Table1[[#This Row],[Region]])</f>
        <v>South</v>
      </c>
      <c r="D1162" t="str">
        <f>PROPER(Table1[[#This Row],[Product Category]])</f>
        <v>Sports</v>
      </c>
      <c r="E1162">
        <f>ROUND(Table1[[#This Row],[Sales Amount]],1)</f>
        <v>1443.4</v>
      </c>
      <c r="F1162">
        <f>Table1[[#This Row],[Quantity Sold]]</f>
        <v>27</v>
      </c>
      <c r="G1162">
        <f>Table1[[#This Row],[Discount (%)]]</f>
        <v>31</v>
      </c>
      <c r="H1162">
        <f>Table1[[#This Row],[Profit]]</f>
        <v>909.94</v>
      </c>
      <c r="I1162">
        <f>Table24610[[#This Row],[profit]]/Table24610[[#This Row],[Sales Amount]]</f>
        <v>0.63041429957045869</v>
      </c>
    </row>
    <row r="1163" spans="1:9">
      <c r="A1163" s="43" t="s">
        <v>1154</v>
      </c>
      <c r="B1163" s="45">
        <v>46183</v>
      </c>
      <c r="C1163" t="str">
        <f>PROPER(Table1[[#This Row],[Region]])</f>
        <v>West</v>
      </c>
      <c r="D1163" t="str">
        <f>PROPER(Table1[[#This Row],[Product Category]])</f>
        <v>Sports</v>
      </c>
      <c r="E1163">
        <f>ROUND(Table1[[#This Row],[Sales Amount]],1)</f>
        <v>3459</v>
      </c>
      <c r="F1163">
        <f>Table1[[#This Row],[Quantity Sold]]</f>
        <v>42</v>
      </c>
      <c r="G1163">
        <f>Table1[[#This Row],[Discount (%)]]</f>
        <v>43</v>
      </c>
      <c r="H1163">
        <f>Table1[[#This Row],[Profit]]</f>
        <v>1795.8</v>
      </c>
      <c r="I1163">
        <f>Table24610[[#This Row],[profit]]/Table24610[[#This Row],[Sales Amount]]</f>
        <v>0.51916738941890717</v>
      </c>
    </row>
    <row r="1164" spans="1:9">
      <c r="A1164" s="43" t="s">
        <v>1155</v>
      </c>
      <c r="B1164" s="45">
        <v>46184</v>
      </c>
      <c r="C1164" t="str">
        <f>PROPER(Table1[[#This Row],[Region]])</f>
        <v>South</v>
      </c>
      <c r="D1164" t="str">
        <f>PROPER(Table1[[#This Row],[Product Category]])</f>
        <v>Sports</v>
      </c>
      <c r="E1164">
        <f>ROUND(Table1[[#This Row],[Sales Amount]],1)</f>
        <v>205.2</v>
      </c>
      <c r="F1164">
        <f>Table1[[#This Row],[Quantity Sold]]</f>
        <v>11</v>
      </c>
      <c r="G1164">
        <f>Table1[[#This Row],[Discount (%)]]</f>
        <v>1</v>
      </c>
      <c r="H1164">
        <f>Table1[[#This Row],[Profit]]</f>
        <v>1910.25</v>
      </c>
      <c r="I1164">
        <f>Table24610[[#This Row],[profit]]/Table24610[[#This Row],[Sales Amount]]</f>
        <v>9.3092105263157894</v>
      </c>
    </row>
    <row r="1165" spans="1:9">
      <c r="A1165" s="43" t="s">
        <v>1156</v>
      </c>
      <c r="B1165" s="45">
        <v>46185</v>
      </c>
      <c r="C1165" t="str">
        <f>PROPER(Table1[[#This Row],[Region]])</f>
        <v>West</v>
      </c>
      <c r="D1165" t="str">
        <f>PROPER(Table1[[#This Row],[Product Category]])</f>
        <v>Sports</v>
      </c>
      <c r="E1165">
        <f>ROUND(Table1[[#This Row],[Sales Amount]],1)</f>
        <v>3771.4</v>
      </c>
      <c r="F1165">
        <f>Table1[[#This Row],[Quantity Sold]]</f>
        <v>30</v>
      </c>
      <c r="G1165">
        <f>Table1[[#This Row],[Discount (%)]]</f>
        <v>30</v>
      </c>
      <c r="H1165">
        <f>Table1[[#This Row],[Profit]]</f>
        <v>1729.39</v>
      </c>
      <c r="I1165">
        <f>Table24610[[#This Row],[profit]]/Table24610[[#This Row],[Sales Amount]]</f>
        <v>0.45855385268070215</v>
      </c>
    </row>
    <row r="1166" spans="1:9">
      <c r="A1166" s="43" t="s">
        <v>1157</v>
      </c>
      <c r="B1166" s="45">
        <v>46186</v>
      </c>
      <c r="C1166" t="str">
        <f>PROPER(Table1[[#This Row],[Region]])</f>
        <v>North</v>
      </c>
      <c r="D1166" t="str">
        <f>PROPER(Table1[[#This Row],[Product Category]])</f>
        <v>Electronics</v>
      </c>
      <c r="E1166">
        <f>ROUND(Table1[[#This Row],[Sales Amount]],1)</f>
        <v>644.4</v>
      </c>
      <c r="F1166">
        <f>Table1[[#This Row],[Quantity Sold]]</f>
        <v>18</v>
      </c>
      <c r="G1166">
        <f>Table1[[#This Row],[Discount (%)]]</f>
        <v>0</v>
      </c>
      <c r="H1166">
        <f>Table1[[#This Row],[Profit]]</f>
        <v>208.35</v>
      </c>
      <c r="I1166">
        <f>Table24610[[#This Row],[profit]]/Table24610[[#This Row],[Sales Amount]]</f>
        <v>0.3233240223463687</v>
      </c>
    </row>
    <row r="1167" spans="1:9">
      <c r="A1167" s="43" t="s">
        <v>1158</v>
      </c>
      <c r="B1167" s="45">
        <v>46187</v>
      </c>
      <c r="C1167" t="str">
        <f>PROPER(Table1[[#This Row],[Region]])</f>
        <v>East</v>
      </c>
      <c r="D1167" t="str">
        <f>PROPER(Table1[[#This Row],[Product Category]])</f>
        <v>Electronics</v>
      </c>
      <c r="E1167">
        <f>ROUND(Table1[[#This Row],[Sales Amount]],1)</f>
        <v>2477.9</v>
      </c>
      <c r="F1167">
        <f>Table1[[#This Row],[Quantity Sold]]</f>
        <v>26</v>
      </c>
      <c r="G1167">
        <f>Table1[[#This Row],[Discount (%)]]</f>
        <v>44</v>
      </c>
      <c r="H1167">
        <f>Table1[[#This Row],[Profit]]</f>
        <v>334.53</v>
      </c>
      <c r="I1167">
        <f>Table24610[[#This Row],[profit]]/Table24610[[#This Row],[Sales Amount]]</f>
        <v>0.13500544816174986</v>
      </c>
    </row>
    <row r="1168" spans="1:9">
      <c r="A1168" s="43" t="s">
        <v>1159</v>
      </c>
      <c r="B1168" s="45">
        <v>46188</v>
      </c>
      <c r="C1168" t="str">
        <f>PROPER(Table1[[#This Row],[Region]])</f>
        <v>South</v>
      </c>
      <c r="D1168" t="str">
        <f>PROPER(Table1[[#This Row],[Product Category]])</f>
        <v>Groceries</v>
      </c>
      <c r="E1168">
        <f>ROUND(Table1[[#This Row],[Sales Amount]],1)</f>
        <v>3962.3</v>
      </c>
      <c r="F1168">
        <f>Table1[[#This Row],[Quantity Sold]]</f>
        <v>26</v>
      </c>
      <c r="G1168">
        <f>Table1[[#This Row],[Discount (%)]]</f>
        <v>33</v>
      </c>
      <c r="H1168">
        <f>Table1[[#This Row],[Profit]]</f>
        <v>913.97</v>
      </c>
      <c r="I1168">
        <f>Table24610[[#This Row],[profit]]/Table24610[[#This Row],[Sales Amount]]</f>
        <v>0.23066653206470988</v>
      </c>
    </row>
    <row r="1169" spans="1:9">
      <c r="A1169" s="43" t="s">
        <v>1160</v>
      </c>
      <c r="B1169" s="45">
        <v>46189</v>
      </c>
      <c r="C1169" t="str">
        <f>PROPER(Table1[[#This Row],[Region]])</f>
        <v>West</v>
      </c>
      <c r="D1169" t="str">
        <f>PROPER(Table1[[#This Row],[Product Category]])</f>
        <v>Electronics</v>
      </c>
      <c r="E1169">
        <f>ROUND(Table1[[#This Row],[Sales Amount]],1)</f>
        <v>1502.7</v>
      </c>
      <c r="F1169">
        <f>Table1[[#This Row],[Quantity Sold]]</f>
        <v>22</v>
      </c>
      <c r="G1169">
        <f>Table1[[#This Row],[Discount (%)]]</f>
        <v>0</v>
      </c>
      <c r="H1169">
        <f>Table1[[#This Row],[Profit]]</f>
        <v>309.07</v>
      </c>
      <c r="I1169">
        <f>Table24610[[#This Row],[profit]]/Table24610[[#This Row],[Sales Amount]]</f>
        <v>0.2056764490583616</v>
      </c>
    </row>
    <row r="1170" spans="1:9">
      <c r="A1170" s="43" t="s">
        <v>1161</v>
      </c>
      <c r="B1170" s="45">
        <v>46190</v>
      </c>
      <c r="C1170" t="str">
        <f>PROPER(Table1[[#This Row],[Region]])</f>
        <v>South</v>
      </c>
      <c r="D1170" t="str">
        <f>PROPER(Table1[[#This Row],[Product Category]])</f>
        <v>Groceries</v>
      </c>
      <c r="E1170">
        <f>ROUND(Table1[[#This Row],[Sales Amount]],1)</f>
        <v>1662.7</v>
      </c>
      <c r="F1170">
        <f>Table1[[#This Row],[Quantity Sold]]</f>
        <v>4</v>
      </c>
      <c r="G1170">
        <f>Table1[[#This Row],[Discount (%)]]</f>
        <v>43</v>
      </c>
      <c r="H1170">
        <f>Table1[[#This Row],[Profit]]</f>
        <v>88.64</v>
      </c>
      <c r="I1170">
        <f>Table24610[[#This Row],[profit]]/Table24610[[#This Row],[Sales Amount]]</f>
        <v>5.3310879894148074E-2</v>
      </c>
    </row>
    <row r="1171" spans="1:9">
      <c r="A1171" s="43" t="s">
        <v>1162</v>
      </c>
      <c r="B1171" s="45">
        <v>46191</v>
      </c>
      <c r="C1171" t="str">
        <f>PROPER(Table1[[#This Row],[Region]])</f>
        <v>West</v>
      </c>
      <c r="D1171" t="str">
        <f>PROPER(Table1[[#This Row],[Product Category]])</f>
        <v>Sports</v>
      </c>
      <c r="E1171">
        <f>ROUND(Table1[[#This Row],[Sales Amount]],1)</f>
        <v>1679.2</v>
      </c>
      <c r="F1171">
        <f>Table1[[#This Row],[Quantity Sold]]</f>
        <v>8</v>
      </c>
      <c r="G1171">
        <f>Table1[[#This Row],[Discount (%)]]</f>
        <v>38</v>
      </c>
      <c r="H1171">
        <f>Table1[[#This Row],[Profit]]</f>
        <v>848.04</v>
      </c>
      <c r="I1171">
        <f>Table24610[[#This Row],[profit]]/Table24610[[#This Row],[Sales Amount]]</f>
        <v>0.50502620295378753</v>
      </c>
    </row>
    <row r="1172" spans="1:9">
      <c r="A1172" s="43" t="s">
        <v>1163</v>
      </c>
      <c r="B1172" s="45">
        <v>46192</v>
      </c>
      <c r="C1172" t="str">
        <f>PROPER(Table1[[#This Row],[Region]])</f>
        <v>West</v>
      </c>
      <c r="D1172" t="str">
        <f>PROPER(Table1[[#This Row],[Product Category]])</f>
        <v>Sports</v>
      </c>
      <c r="E1172">
        <f>ROUND(Table1[[#This Row],[Sales Amount]],1)</f>
        <v>723.7</v>
      </c>
      <c r="F1172">
        <f>Table1[[#This Row],[Quantity Sold]]</f>
        <v>8</v>
      </c>
      <c r="G1172">
        <f>Table1[[#This Row],[Discount (%)]]</f>
        <v>8</v>
      </c>
      <c r="H1172">
        <f>Table1[[#This Row],[Profit]]</f>
        <v>1834.39</v>
      </c>
      <c r="I1172">
        <f>Table24610[[#This Row],[profit]]/Table24610[[#This Row],[Sales Amount]]</f>
        <v>2.5347381511676108</v>
      </c>
    </row>
    <row r="1173" spans="1:9">
      <c r="A1173" s="43" t="s">
        <v>1164</v>
      </c>
      <c r="B1173" s="45">
        <v>46193</v>
      </c>
      <c r="C1173" t="str">
        <f>PROPER(Table1[[#This Row],[Region]])</f>
        <v>West</v>
      </c>
      <c r="D1173" t="str">
        <f>PROPER(Table1[[#This Row],[Product Category]])</f>
        <v>Furniture</v>
      </c>
      <c r="E1173">
        <f>ROUND(Table1[[#This Row],[Sales Amount]],1)</f>
        <v>4560.3999999999996</v>
      </c>
      <c r="F1173">
        <f>Table1[[#This Row],[Quantity Sold]]</f>
        <v>12</v>
      </c>
      <c r="G1173">
        <f>Table1[[#This Row],[Discount (%)]]</f>
        <v>14</v>
      </c>
      <c r="H1173">
        <f>Table1[[#This Row],[Profit]]</f>
        <v>296.12</v>
      </c>
      <c r="I1173">
        <f>Table24610[[#This Row],[profit]]/Table24610[[#This Row],[Sales Amount]]</f>
        <v>6.4932900622752393E-2</v>
      </c>
    </row>
    <row r="1174" spans="1:9">
      <c r="A1174" s="43" t="s">
        <v>1165</v>
      </c>
      <c r="B1174" s="45">
        <v>46194</v>
      </c>
      <c r="C1174" t="str">
        <f>PROPER(Table1[[#This Row],[Region]])</f>
        <v>South</v>
      </c>
      <c r="D1174" t="str">
        <f>PROPER(Table1[[#This Row],[Product Category]])</f>
        <v>Sports</v>
      </c>
      <c r="E1174">
        <f>ROUND(Table1[[#This Row],[Sales Amount]],1)</f>
        <v>1620.8</v>
      </c>
      <c r="F1174">
        <f>Table1[[#This Row],[Quantity Sold]]</f>
        <v>22</v>
      </c>
      <c r="G1174">
        <f>Table1[[#This Row],[Discount (%)]]</f>
        <v>43</v>
      </c>
      <c r="H1174">
        <f>Table1[[#This Row],[Profit]]</f>
        <v>1385.67</v>
      </c>
      <c r="I1174">
        <f>Table24610[[#This Row],[profit]]/Table24610[[#This Row],[Sales Amount]]</f>
        <v>0.85492966436327744</v>
      </c>
    </row>
    <row r="1175" spans="1:9">
      <c r="A1175" s="43" t="s">
        <v>1166</v>
      </c>
      <c r="B1175" s="45">
        <v>46195</v>
      </c>
      <c r="C1175" t="str">
        <f>PROPER(Table1[[#This Row],[Region]])</f>
        <v>East</v>
      </c>
      <c r="D1175" t="str">
        <f>PROPER(Table1[[#This Row],[Product Category]])</f>
        <v>Clothing</v>
      </c>
      <c r="E1175">
        <f>ROUND(Table1[[#This Row],[Sales Amount]],1)</f>
        <v>3028.3</v>
      </c>
      <c r="F1175">
        <f>Table1[[#This Row],[Quantity Sold]]</f>
        <v>43</v>
      </c>
      <c r="G1175">
        <f>Table1[[#This Row],[Discount (%)]]</f>
        <v>31</v>
      </c>
      <c r="H1175">
        <f>Table1[[#This Row],[Profit]]</f>
        <v>1123.3599999999999</v>
      </c>
      <c r="I1175">
        <f>Table24610[[#This Row],[profit]]/Table24610[[#This Row],[Sales Amount]]</f>
        <v>0.37095400059439282</v>
      </c>
    </row>
    <row r="1176" spans="1:9">
      <c r="A1176" s="43" t="s">
        <v>1167</v>
      </c>
      <c r="B1176" s="45">
        <v>46196</v>
      </c>
      <c r="C1176" t="str">
        <f>PROPER(Table1[[#This Row],[Region]])</f>
        <v>West</v>
      </c>
      <c r="D1176" t="str">
        <f>PROPER(Table1[[#This Row],[Product Category]])</f>
        <v>Furniture</v>
      </c>
      <c r="E1176">
        <f>ROUND(Table1[[#This Row],[Sales Amount]],1)</f>
        <v>196.9</v>
      </c>
      <c r="F1176">
        <f>Table1[[#This Row],[Quantity Sold]]</f>
        <v>42</v>
      </c>
      <c r="G1176">
        <f>Table1[[#This Row],[Discount (%)]]</f>
        <v>34</v>
      </c>
      <c r="H1176">
        <f>Table1[[#This Row],[Profit]]</f>
        <v>1468.8</v>
      </c>
      <c r="I1176">
        <f>Table24610[[#This Row],[profit]]/Table24610[[#This Row],[Sales Amount]]</f>
        <v>7.4596241747079732</v>
      </c>
    </row>
    <row r="1177" spans="1:9">
      <c r="A1177" s="43" t="s">
        <v>1168</v>
      </c>
      <c r="B1177" s="45">
        <v>46197</v>
      </c>
      <c r="C1177" t="str">
        <f>PROPER(Table1[[#This Row],[Region]])</f>
        <v>North</v>
      </c>
      <c r="D1177" t="str">
        <f>PROPER(Table1[[#This Row],[Product Category]])</f>
        <v>Furniture</v>
      </c>
      <c r="E1177">
        <f>ROUND(Table1[[#This Row],[Sales Amount]],1)</f>
        <v>2069.9</v>
      </c>
      <c r="F1177">
        <f>Table1[[#This Row],[Quantity Sold]]</f>
        <v>18</v>
      </c>
      <c r="G1177">
        <f>Table1[[#This Row],[Discount (%)]]</f>
        <v>37</v>
      </c>
      <c r="H1177">
        <f>Table1[[#This Row],[Profit]]</f>
        <v>855.29</v>
      </c>
      <c r="I1177">
        <f>Table24610[[#This Row],[profit]]/Table24610[[#This Row],[Sales Amount]]</f>
        <v>0.41320353640272472</v>
      </c>
    </row>
    <row r="1178" spans="1:9">
      <c r="A1178" s="43" t="s">
        <v>1169</v>
      </c>
      <c r="B1178" s="45">
        <v>46198</v>
      </c>
      <c r="C1178" t="str">
        <f>PROPER(Table1[[#This Row],[Region]])</f>
        <v>South</v>
      </c>
      <c r="D1178" t="str">
        <f>PROPER(Table1[[#This Row],[Product Category]])</f>
        <v>Clothing</v>
      </c>
      <c r="E1178">
        <f>ROUND(Table1[[#This Row],[Sales Amount]],1)</f>
        <v>812.2</v>
      </c>
      <c r="F1178">
        <f>Table1[[#This Row],[Quantity Sold]]</f>
        <v>22</v>
      </c>
      <c r="G1178">
        <f>Table1[[#This Row],[Discount (%)]]</f>
        <v>1</v>
      </c>
      <c r="H1178">
        <f>Table1[[#This Row],[Profit]]</f>
        <v>1410.54</v>
      </c>
      <c r="I1178">
        <f>Table24610[[#This Row],[profit]]/Table24610[[#This Row],[Sales Amount]]</f>
        <v>1.7366904703275055</v>
      </c>
    </row>
    <row r="1179" spans="1:9">
      <c r="A1179" s="43" t="s">
        <v>1170</v>
      </c>
      <c r="B1179" s="45">
        <v>46199</v>
      </c>
      <c r="C1179" t="str">
        <f>PROPER(Table1[[#This Row],[Region]])</f>
        <v>South</v>
      </c>
      <c r="D1179" t="str">
        <f>PROPER(Table1[[#This Row],[Product Category]])</f>
        <v>Groceries</v>
      </c>
      <c r="E1179">
        <f>ROUND(Table1[[#This Row],[Sales Amount]],1)</f>
        <v>2211.3000000000002</v>
      </c>
      <c r="F1179">
        <f>Table1[[#This Row],[Quantity Sold]]</f>
        <v>18</v>
      </c>
      <c r="G1179">
        <f>Table1[[#This Row],[Discount (%)]]</f>
        <v>22</v>
      </c>
      <c r="H1179">
        <f>Table1[[#This Row],[Profit]]</f>
        <v>1095.67</v>
      </c>
      <c r="I1179">
        <f>Table24610[[#This Row],[profit]]/Table24610[[#This Row],[Sales Amount]]</f>
        <v>0.49548681770903991</v>
      </c>
    </row>
    <row r="1180" spans="1:9">
      <c r="A1180" s="43" t="s">
        <v>1171</v>
      </c>
      <c r="B1180" s="45">
        <v>46200</v>
      </c>
      <c r="C1180" t="str">
        <f>PROPER(Table1[[#This Row],[Region]])</f>
        <v>South</v>
      </c>
      <c r="D1180" t="str">
        <f>PROPER(Table1[[#This Row],[Product Category]])</f>
        <v>Sports</v>
      </c>
      <c r="E1180">
        <f>ROUND(Table1[[#This Row],[Sales Amount]],1)</f>
        <v>3570.7</v>
      </c>
      <c r="F1180">
        <f>Table1[[#This Row],[Quantity Sold]]</f>
        <v>38</v>
      </c>
      <c r="G1180">
        <f>Table1[[#This Row],[Discount (%)]]</f>
        <v>33</v>
      </c>
      <c r="H1180">
        <f>Table1[[#This Row],[Profit]]</f>
        <v>47.63</v>
      </c>
      <c r="I1180">
        <f>Table24610[[#This Row],[profit]]/Table24610[[#This Row],[Sales Amount]]</f>
        <v>1.3339121180720868E-2</v>
      </c>
    </row>
    <row r="1181" spans="1:9">
      <c r="A1181" s="43" t="s">
        <v>1172</v>
      </c>
      <c r="B1181" s="45">
        <v>46201</v>
      </c>
      <c r="C1181" t="str">
        <f>PROPER(Table1[[#This Row],[Region]])</f>
        <v>North</v>
      </c>
      <c r="D1181" t="str">
        <f>PROPER(Table1[[#This Row],[Product Category]])</f>
        <v>Electronics</v>
      </c>
      <c r="E1181">
        <f>ROUND(Table1[[#This Row],[Sales Amount]],1)</f>
        <v>3207.9</v>
      </c>
      <c r="F1181">
        <f>Table1[[#This Row],[Quantity Sold]]</f>
        <v>44</v>
      </c>
      <c r="G1181">
        <f>Table1[[#This Row],[Discount (%)]]</f>
        <v>49</v>
      </c>
      <c r="H1181">
        <f>Table1[[#This Row],[Profit]]</f>
        <v>1218.68</v>
      </c>
      <c r="I1181">
        <f>Table24610[[#This Row],[profit]]/Table24610[[#This Row],[Sales Amount]]</f>
        <v>0.37989962280619721</v>
      </c>
    </row>
    <row r="1182" spans="1:9">
      <c r="A1182" s="43" t="s">
        <v>1173</v>
      </c>
      <c r="B1182" s="45">
        <v>46202</v>
      </c>
      <c r="C1182" t="str">
        <f>PROPER(Table1[[#This Row],[Region]])</f>
        <v>West</v>
      </c>
      <c r="D1182" t="str">
        <f>PROPER(Table1[[#This Row],[Product Category]])</f>
        <v>Sports</v>
      </c>
      <c r="E1182">
        <f>ROUND(Table1[[#This Row],[Sales Amount]],1)</f>
        <v>2039.6</v>
      </c>
      <c r="F1182">
        <f>Table1[[#This Row],[Quantity Sold]]</f>
        <v>33</v>
      </c>
      <c r="G1182">
        <f>Table1[[#This Row],[Discount (%)]]</f>
        <v>39</v>
      </c>
      <c r="H1182">
        <f>Table1[[#This Row],[Profit]]</f>
        <v>1562.37</v>
      </c>
      <c r="I1182">
        <f>Table24610[[#This Row],[profit]]/Table24610[[#This Row],[Sales Amount]]</f>
        <v>0.76601784663659545</v>
      </c>
    </row>
    <row r="1183" spans="1:9">
      <c r="A1183" s="43" t="s">
        <v>1174</v>
      </c>
      <c r="B1183" s="45">
        <v>46203</v>
      </c>
      <c r="C1183" t="str">
        <f>PROPER(Table1[[#This Row],[Region]])</f>
        <v>East</v>
      </c>
      <c r="D1183" t="str">
        <f>PROPER(Table1[[#This Row],[Product Category]])</f>
        <v>Sports</v>
      </c>
      <c r="E1183">
        <f>ROUND(Table1[[#This Row],[Sales Amount]],1)</f>
        <v>2649.9</v>
      </c>
      <c r="F1183">
        <f>Table1[[#This Row],[Quantity Sold]]</f>
        <v>27</v>
      </c>
      <c r="G1183">
        <f>Table1[[#This Row],[Discount (%)]]</f>
        <v>46</v>
      </c>
      <c r="H1183">
        <f>Table1[[#This Row],[Profit]]</f>
        <v>1833.96</v>
      </c>
      <c r="I1183">
        <f>Table24610[[#This Row],[profit]]/Table24610[[#This Row],[Sales Amount]]</f>
        <v>0.6920864938299558</v>
      </c>
    </row>
    <row r="1184" spans="1:9">
      <c r="A1184" s="43" t="s">
        <v>1175</v>
      </c>
      <c r="B1184" s="45">
        <v>46204</v>
      </c>
      <c r="C1184" t="str">
        <f>PROPER(Table1[[#This Row],[Region]])</f>
        <v>North</v>
      </c>
      <c r="D1184" t="str">
        <f>PROPER(Table1[[#This Row],[Product Category]])</f>
        <v>Sports</v>
      </c>
      <c r="E1184">
        <f>ROUND(Table1[[#This Row],[Sales Amount]],1)</f>
        <v>174.1</v>
      </c>
      <c r="F1184">
        <f>Table1[[#This Row],[Quantity Sold]]</f>
        <v>20</v>
      </c>
      <c r="G1184">
        <f>Table1[[#This Row],[Discount (%)]]</f>
        <v>50</v>
      </c>
      <c r="H1184">
        <f>Table1[[#This Row],[Profit]]</f>
        <v>217.89</v>
      </c>
      <c r="I1184">
        <f>Table24610[[#This Row],[profit]]/Table24610[[#This Row],[Sales Amount]]</f>
        <v>1.2515221137277426</v>
      </c>
    </row>
    <row r="1185" spans="1:9">
      <c r="A1185" s="43" t="s">
        <v>1176</v>
      </c>
      <c r="B1185" s="45">
        <v>46205</v>
      </c>
      <c r="C1185" t="str">
        <f>PROPER(Table1[[#This Row],[Region]])</f>
        <v>East</v>
      </c>
      <c r="D1185" t="str">
        <f>PROPER(Table1[[#This Row],[Product Category]])</f>
        <v>Electronics</v>
      </c>
      <c r="E1185">
        <f>ROUND(Table1[[#This Row],[Sales Amount]],1)</f>
        <v>2988.6</v>
      </c>
      <c r="F1185">
        <f>Table1[[#This Row],[Quantity Sold]]</f>
        <v>8</v>
      </c>
      <c r="G1185">
        <f>Table1[[#This Row],[Discount (%)]]</f>
        <v>16</v>
      </c>
      <c r="H1185">
        <f>Table1[[#This Row],[Profit]]</f>
        <v>820.98</v>
      </c>
      <c r="I1185">
        <f>Table24610[[#This Row],[profit]]/Table24610[[#This Row],[Sales Amount]]</f>
        <v>0.27470387472395102</v>
      </c>
    </row>
    <row r="1186" spans="1:9">
      <c r="A1186" s="43" t="s">
        <v>1177</v>
      </c>
      <c r="B1186" s="45">
        <v>46206</v>
      </c>
      <c r="C1186" t="str">
        <f>PROPER(Table1[[#This Row],[Region]])</f>
        <v>North</v>
      </c>
      <c r="D1186" t="str">
        <f>PROPER(Table1[[#This Row],[Product Category]])</f>
        <v>Electronics</v>
      </c>
      <c r="E1186">
        <f>ROUND(Table1[[#This Row],[Sales Amount]],1)</f>
        <v>4191.7</v>
      </c>
      <c r="F1186">
        <f>Table1[[#This Row],[Quantity Sold]]</f>
        <v>8</v>
      </c>
      <c r="G1186">
        <f>Table1[[#This Row],[Discount (%)]]</f>
        <v>44</v>
      </c>
      <c r="H1186">
        <f>Table1[[#This Row],[Profit]]</f>
        <v>1265.8900000000001</v>
      </c>
      <c r="I1186">
        <f>Table24610[[#This Row],[profit]]/Table24610[[#This Row],[Sales Amount]]</f>
        <v>0.30199918887324956</v>
      </c>
    </row>
    <row r="1187" spans="1:9">
      <c r="A1187" s="43">
        <v>79415639</v>
      </c>
      <c r="B1187" s="45">
        <v>46207</v>
      </c>
      <c r="C1187" t="str">
        <f>PROPER(Table1[[#This Row],[Region]])</f>
        <v>East</v>
      </c>
      <c r="D1187" t="str">
        <f>PROPER(Table1[[#This Row],[Product Category]])</f>
        <v>Groceries</v>
      </c>
      <c r="E1187">
        <f>ROUND(Table1[[#This Row],[Sales Amount]],1)</f>
        <v>852.2</v>
      </c>
      <c r="F1187">
        <f>Table1[[#This Row],[Quantity Sold]]</f>
        <v>37</v>
      </c>
      <c r="G1187">
        <f>Table1[[#This Row],[Discount (%)]]</f>
        <v>0</v>
      </c>
      <c r="H1187">
        <f>Table1[[#This Row],[Profit]]</f>
        <v>1345.09</v>
      </c>
      <c r="I1187">
        <f>Table24610[[#This Row],[profit]]/Table24610[[#This Row],[Sales Amount]]</f>
        <v>1.5783736212156769</v>
      </c>
    </row>
    <row r="1188" spans="1:9">
      <c r="A1188" s="43" t="s">
        <v>1178</v>
      </c>
      <c r="B1188" s="45">
        <v>46208</v>
      </c>
      <c r="C1188" t="str">
        <f>PROPER(Table1[[#This Row],[Region]])</f>
        <v>West</v>
      </c>
      <c r="D1188" t="str">
        <f>PROPER(Table1[[#This Row],[Product Category]])</f>
        <v>Sports</v>
      </c>
      <c r="E1188">
        <f>ROUND(Table1[[#This Row],[Sales Amount]],1)</f>
        <v>688.3</v>
      </c>
      <c r="F1188">
        <f>Table1[[#This Row],[Quantity Sold]]</f>
        <v>50</v>
      </c>
      <c r="G1188">
        <f>Table1[[#This Row],[Discount (%)]]</f>
        <v>43</v>
      </c>
      <c r="H1188">
        <f>Table1[[#This Row],[Profit]]</f>
        <v>544.16999999999996</v>
      </c>
      <c r="I1188">
        <f>Table24610[[#This Row],[profit]]/Table24610[[#This Row],[Sales Amount]]</f>
        <v>0.79060002905709714</v>
      </c>
    </row>
    <row r="1189" spans="1:9">
      <c r="A1189" s="43" t="s">
        <v>1179</v>
      </c>
      <c r="B1189" s="45">
        <v>46209</v>
      </c>
      <c r="C1189" t="str">
        <f>PROPER(Table1[[#This Row],[Region]])</f>
        <v>South</v>
      </c>
      <c r="D1189" t="str">
        <f>PROPER(Table1[[#This Row],[Product Category]])</f>
        <v>Sports</v>
      </c>
      <c r="E1189">
        <f>ROUND(Table1[[#This Row],[Sales Amount]],1)</f>
        <v>2957.1</v>
      </c>
      <c r="F1189">
        <f>Table1[[#This Row],[Quantity Sold]]</f>
        <v>32</v>
      </c>
      <c r="G1189">
        <f>Table1[[#This Row],[Discount (%)]]</f>
        <v>34</v>
      </c>
      <c r="H1189">
        <f>Table1[[#This Row],[Profit]]</f>
        <v>571.13</v>
      </c>
      <c r="I1189">
        <f>Table24610[[#This Row],[profit]]/Table24610[[#This Row],[Sales Amount]]</f>
        <v>0.19313854790166041</v>
      </c>
    </row>
    <row r="1190" spans="1:9">
      <c r="A1190" s="43" t="s">
        <v>1180</v>
      </c>
      <c r="B1190" s="45">
        <v>46210</v>
      </c>
      <c r="C1190" t="str">
        <f>PROPER(Table1[[#This Row],[Region]])</f>
        <v>West</v>
      </c>
      <c r="D1190" t="str">
        <f>PROPER(Table1[[#This Row],[Product Category]])</f>
        <v>Clothing</v>
      </c>
      <c r="E1190">
        <f>ROUND(Table1[[#This Row],[Sales Amount]],1)</f>
        <v>1675.6</v>
      </c>
      <c r="F1190">
        <f>Table1[[#This Row],[Quantity Sold]]</f>
        <v>49</v>
      </c>
      <c r="G1190">
        <f>Table1[[#This Row],[Discount (%)]]</f>
        <v>33</v>
      </c>
      <c r="H1190">
        <f>Table1[[#This Row],[Profit]]</f>
        <v>865.34</v>
      </c>
      <c r="I1190">
        <f>Table24610[[#This Row],[profit]]/Table24610[[#This Row],[Sales Amount]]</f>
        <v>0.51643590355693492</v>
      </c>
    </row>
    <row r="1191" spans="1:9">
      <c r="A1191" s="43" t="s">
        <v>1181</v>
      </c>
      <c r="B1191" s="45">
        <v>46211</v>
      </c>
      <c r="C1191" t="str">
        <f>PROPER(Table1[[#This Row],[Region]])</f>
        <v>South</v>
      </c>
      <c r="D1191" t="str">
        <f>PROPER(Table1[[#This Row],[Product Category]])</f>
        <v>Clothing</v>
      </c>
      <c r="E1191">
        <f>ROUND(Table1[[#This Row],[Sales Amount]],1)</f>
        <v>1180.2</v>
      </c>
      <c r="F1191">
        <f>Table1[[#This Row],[Quantity Sold]]</f>
        <v>46</v>
      </c>
      <c r="G1191">
        <f>Table1[[#This Row],[Discount (%)]]</f>
        <v>21</v>
      </c>
      <c r="H1191">
        <f>Table1[[#This Row],[Profit]]</f>
        <v>801.23</v>
      </c>
      <c r="I1191">
        <f>Table24610[[#This Row],[profit]]/Table24610[[#This Row],[Sales Amount]]</f>
        <v>0.67889340789696662</v>
      </c>
    </row>
    <row r="1192" spans="1:9">
      <c r="A1192" s="43" t="s">
        <v>1182</v>
      </c>
      <c r="B1192" s="45">
        <v>46212</v>
      </c>
      <c r="C1192" t="str">
        <f>PROPER(Table1[[#This Row],[Region]])</f>
        <v>North</v>
      </c>
      <c r="D1192" t="str">
        <f>PROPER(Table1[[#This Row],[Product Category]])</f>
        <v>Groceries</v>
      </c>
      <c r="E1192">
        <f>ROUND(Table1[[#This Row],[Sales Amount]],1)</f>
        <v>3244</v>
      </c>
      <c r="F1192">
        <f>Table1[[#This Row],[Quantity Sold]]</f>
        <v>22</v>
      </c>
      <c r="G1192">
        <f>Table1[[#This Row],[Discount (%)]]</f>
        <v>4</v>
      </c>
      <c r="H1192">
        <f>Table1[[#This Row],[Profit]]</f>
        <v>1114.55</v>
      </c>
      <c r="I1192">
        <f>Table24610[[#This Row],[profit]]/Table24610[[#This Row],[Sales Amount]]</f>
        <v>0.34357274969173857</v>
      </c>
    </row>
    <row r="1193" spans="1:9">
      <c r="A1193" s="43" t="s">
        <v>1183</v>
      </c>
      <c r="B1193" s="45">
        <v>46213</v>
      </c>
      <c r="C1193" t="str">
        <f>PROPER(Table1[[#This Row],[Region]])</f>
        <v>South</v>
      </c>
      <c r="D1193" t="str">
        <f>PROPER(Table1[[#This Row],[Product Category]])</f>
        <v>Groceries</v>
      </c>
      <c r="E1193">
        <f>ROUND(Table1[[#This Row],[Sales Amount]],1)</f>
        <v>4488.1000000000004</v>
      </c>
      <c r="F1193">
        <f>Table1[[#This Row],[Quantity Sold]]</f>
        <v>3</v>
      </c>
      <c r="G1193">
        <f>Table1[[#This Row],[Discount (%)]]</f>
        <v>36</v>
      </c>
      <c r="H1193">
        <f>Table1[[#This Row],[Profit]]</f>
        <v>1551.14</v>
      </c>
      <c r="I1193">
        <f>Table24610[[#This Row],[profit]]/Table24610[[#This Row],[Sales Amount]]</f>
        <v>0.34561172879392171</v>
      </c>
    </row>
    <row r="1194" spans="1:9">
      <c r="A1194" s="43">
        <v>79811939</v>
      </c>
      <c r="B1194" s="45">
        <v>46214</v>
      </c>
      <c r="C1194" t="str">
        <f>PROPER(Table1[[#This Row],[Region]])</f>
        <v>North</v>
      </c>
      <c r="D1194" t="str">
        <f>PROPER(Table1[[#This Row],[Product Category]])</f>
        <v>Groceries</v>
      </c>
      <c r="E1194">
        <f>ROUND(Table1[[#This Row],[Sales Amount]],1)</f>
        <v>2607.6</v>
      </c>
      <c r="F1194">
        <f>Table1[[#This Row],[Quantity Sold]]</f>
        <v>42</v>
      </c>
      <c r="G1194">
        <f>Table1[[#This Row],[Discount (%)]]</f>
        <v>47</v>
      </c>
      <c r="H1194">
        <f>Table1[[#This Row],[Profit]]</f>
        <v>71.47</v>
      </c>
      <c r="I1194">
        <f>Table24610[[#This Row],[profit]]/Table24610[[#This Row],[Sales Amount]]</f>
        <v>2.7408344838165365E-2</v>
      </c>
    </row>
    <row r="1195" spans="1:9">
      <c r="A1195" s="43" t="s">
        <v>1184</v>
      </c>
      <c r="B1195" s="45">
        <v>46215</v>
      </c>
      <c r="C1195" t="str">
        <f>PROPER(Table1[[#This Row],[Region]])</f>
        <v>North</v>
      </c>
      <c r="D1195" t="str">
        <f>PROPER(Table1[[#This Row],[Product Category]])</f>
        <v>Groceries</v>
      </c>
      <c r="E1195">
        <f>ROUND(Table1[[#This Row],[Sales Amount]],1)</f>
        <v>2766.2</v>
      </c>
      <c r="F1195">
        <f>Table1[[#This Row],[Quantity Sold]]</f>
        <v>36</v>
      </c>
      <c r="G1195">
        <f>Table1[[#This Row],[Discount (%)]]</f>
        <v>25</v>
      </c>
      <c r="H1195">
        <f>Table1[[#This Row],[Profit]]</f>
        <v>1983.99</v>
      </c>
      <c r="I1195">
        <f>Table24610[[#This Row],[profit]]/Table24610[[#This Row],[Sales Amount]]</f>
        <v>0.71722579712240619</v>
      </c>
    </row>
    <row r="1196" spans="1:9">
      <c r="A1196" s="43" t="s">
        <v>1185</v>
      </c>
      <c r="B1196" s="45">
        <v>46216</v>
      </c>
      <c r="C1196" t="str">
        <f>PROPER(Table1[[#This Row],[Region]])</f>
        <v>North</v>
      </c>
      <c r="D1196" t="str">
        <f>PROPER(Table1[[#This Row],[Product Category]])</f>
        <v>Electronics</v>
      </c>
      <c r="E1196">
        <f>ROUND(Table1[[#This Row],[Sales Amount]],1)</f>
        <v>1367.8</v>
      </c>
      <c r="F1196">
        <f>Table1[[#This Row],[Quantity Sold]]</f>
        <v>20</v>
      </c>
      <c r="G1196">
        <f>Table1[[#This Row],[Discount (%)]]</f>
        <v>24</v>
      </c>
      <c r="H1196">
        <f>Table1[[#This Row],[Profit]]</f>
        <v>740.59</v>
      </c>
      <c r="I1196">
        <f>Table24610[[#This Row],[profit]]/Table24610[[#This Row],[Sales Amount]]</f>
        <v>0.5414461178534874</v>
      </c>
    </row>
    <row r="1197" spans="1:9">
      <c r="A1197" s="43" t="s">
        <v>1186</v>
      </c>
      <c r="B1197" s="45">
        <v>46217</v>
      </c>
      <c r="C1197" t="str">
        <f>PROPER(Table1[[#This Row],[Region]])</f>
        <v>East</v>
      </c>
      <c r="D1197" t="str">
        <f>PROPER(Table1[[#This Row],[Product Category]])</f>
        <v>Groceries</v>
      </c>
      <c r="E1197">
        <f>ROUND(Table1[[#This Row],[Sales Amount]],1)</f>
        <v>4585.7</v>
      </c>
      <c r="F1197">
        <f>Table1[[#This Row],[Quantity Sold]]</f>
        <v>48</v>
      </c>
      <c r="G1197">
        <f>Table1[[#This Row],[Discount (%)]]</f>
        <v>25</v>
      </c>
      <c r="H1197">
        <f>Table1[[#This Row],[Profit]]</f>
        <v>1799.14</v>
      </c>
      <c r="I1197">
        <f>Table24610[[#This Row],[profit]]/Table24610[[#This Row],[Sales Amount]]</f>
        <v>0.39233704777896505</v>
      </c>
    </row>
    <row r="1198" spans="1:9">
      <c r="A1198" s="43" t="s">
        <v>1187</v>
      </c>
      <c r="B1198" s="45">
        <v>46218</v>
      </c>
      <c r="C1198" t="str">
        <f>PROPER(Table1[[#This Row],[Region]])</f>
        <v>North</v>
      </c>
      <c r="D1198" t="str">
        <f>PROPER(Table1[[#This Row],[Product Category]])</f>
        <v>Electronics</v>
      </c>
      <c r="E1198">
        <f>ROUND(Table1[[#This Row],[Sales Amount]],1)</f>
        <v>1060.9000000000001</v>
      </c>
      <c r="F1198">
        <f>Table1[[#This Row],[Quantity Sold]]</f>
        <v>47</v>
      </c>
      <c r="G1198">
        <f>Table1[[#This Row],[Discount (%)]]</f>
        <v>17</v>
      </c>
      <c r="H1198">
        <f>Table1[[#This Row],[Profit]]</f>
        <v>1789.34</v>
      </c>
      <c r="I1198">
        <f>Table24610[[#This Row],[profit]]/Table24610[[#This Row],[Sales Amount]]</f>
        <v>1.6866245640493918</v>
      </c>
    </row>
    <row r="1199" spans="1:9">
      <c r="A1199" s="43" t="s">
        <v>1188</v>
      </c>
      <c r="B1199" s="45">
        <v>46219</v>
      </c>
      <c r="C1199" t="str">
        <f>PROPER(Table1[[#This Row],[Region]])</f>
        <v>West</v>
      </c>
      <c r="D1199" t="str">
        <f>PROPER(Table1[[#This Row],[Product Category]])</f>
        <v>Electronics</v>
      </c>
      <c r="E1199">
        <f>ROUND(Table1[[#This Row],[Sales Amount]],1)</f>
        <v>182.5</v>
      </c>
      <c r="F1199">
        <f>Table1[[#This Row],[Quantity Sold]]</f>
        <v>18</v>
      </c>
      <c r="G1199">
        <f>Table1[[#This Row],[Discount (%)]]</f>
        <v>32</v>
      </c>
      <c r="H1199">
        <f>Table1[[#This Row],[Profit]]</f>
        <v>1002.95</v>
      </c>
      <c r="I1199">
        <f>Table24610[[#This Row],[profit]]/Table24610[[#This Row],[Sales Amount]]</f>
        <v>5.4956164383561648</v>
      </c>
    </row>
    <row r="1200" spans="1:9">
      <c r="A1200" s="43" t="s">
        <v>1189</v>
      </c>
      <c r="B1200" s="45">
        <v>46220</v>
      </c>
      <c r="C1200" t="str">
        <f>PROPER(Table1[[#This Row],[Region]])</f>
        <v>North</v>
      </c>
      <c r="D1200" t="str">
        <f>PROPER(Table1[[#This Row],[Product Category]])</f>
        <v>Electronics</v>
      </c>
      <c r="E1200">
        <f>ROUND(Table1[[#This Row],[Sales Amount]],1)</f>
        <v>3866.8</v>
      </c>
      <c r="F1200">
        <f>Table1[[#This Row],[Quantity Sold]]</f>
        <v>46</v>
      </c>
      <c r="G1200">
        <f>Table1[[#This Row],[Discount (%)]]</f>
        <v>21</v>
      </c>
      <c r="H1200">
        <f>Table1[[#This Row],[Profit]]</f>
        <v>1505.37</v>
      </c>
      <c r="I1200">
        <f>Table24610[[#This Row],[profit]]/Table24610[[#This Row],[Sales Amount]]</f>
        <v>0.3893064032274749</v>
      </c>
    </row>
    <row r="1201" spans="1:9">
      <c r="A1201" s="43" t="s">
        <v>1190</v>
      </c>
      <c r="B1201" s="45">
        <v>46221</v>
      </c>
      <c r="C1201" t="str">
        <f>PROPER(Table1[[#This Row],[Region]])</f>
        <v>North</v>
      </c>
      <c r="D1201" t="str">
        <f>PROPER(Table1[[#This Row],[Product Category]])</f>
        <v>Electronics</v>
      </c>
      <c r="E1201">
        <f>ROUND(Table1[[#This Row],[Sales Amount]],1)</f>
        <v>1384.3</v>
      </c>
      <c r="F1201">
        <f>Table1[[#This Row],[Quantity Sold]]</f>
        <v>12</v>
      </c>
      <c r="G1201">
        <f>Table1[[#This Row],[Discount (%)]]</f>
        <v>6</v>
      </c>
      <c r="H1201">
        <f>Table1[[#This Row],[Profit]]</f>
        <v>583.66</v>
      </c>
      <c r="I1201">
        <f>Table24610[[#This Row],[profit]]/Table24610[[#This Row],[Sales Amount]]</f>
        <v>0.42162825977028101</v>
      </c>
    </row>
    <row r="1202" spans="1:9">
      <c r="A1202" s="43" t="s">
        <v>1191</v>
      </c>
      <c r="B1202" s="45">
        <v>46222</v>
      </c>
      <c r="C1202" t="str">
        <f>PROPER(Table1[[#This Row],[Region]])</f>
        <v>East</v>
      </c>
      <c r="D1202" t="str">
        <f>PROPER(Table1[[#This Row],[Product Category]])</f>
        <v>Sports</v>
      </c>
      <c r="E1202">
        <f>ROUND(Table1[[#This Row],[Sales Amount]],1)</f>
        <v>4839.1000000000004</v>
      </c>
      <c r="F1202">
        <f>Table1[[#This Row],[Quantity Sold]]</f>
        <v>23</v>
      </c>
      <c r="G1202">
        <f>Table1[[#This Row],[Discount (%)]]</f>
        <v>13</v>
      </c>
      <c r="H1202">
        <f>Table1[[#This Row],[Profit]]</f>
        <v>1845.77</v>
      </c>
      <c r="I1202">
        <f>Table24610[[#This Row],[profit]]/Table24610[[#This Row],[Sales Amount]]</f>
        <v>0.3814283647785745</v>
      </c>
    </row>
    <row r="1203" spans="1:9">
      <c r="A1203" s="43" t="s">
        <v>1192</v>
      </c>
      <c r="B1203" s="45">
        <v>46223</v>
      </c>
      <c r="C1203" t="str">
        <f>PROPER(Table1[[#This Row],[Region]])</f>
        <v>East</v>
      </c>
      <c r="D1203" t="str">
        <f>PROPER(Table1[[#This Row],[Product Category]])</f>
        <v>Furniture</v>
      </c>
      <c r="E1203">
        <f>ROUND(Table1[[#This Row],[Sales Amount]],1)</f>
        <v>2219</v>
      </c>
      <c r="F1203">
        <f>Table1[[#This Row],[Quantity Sold]]</f>
        <v>17</v>
      </c>
      <c r="G1203">
        <f>Table1[[#This Row],[Discount (%)]]</f>
        <v>33</v>
      </c>
      <c r="H1203">
        <f>Table1[[#This Row],[Profit]]</f>
        <v>1740.26</v>
      </c>
      <c r="I1203">
        <f>Table24610[[#This Row],[profit]]/Table24610[[#This Row],[Sales Amount]]</f>
        <v>0.78425416854438934</v>
      </c>
    </row>
    <row r="1204" spans="1:9">
      <c r="A1204" s="43" t="s">
        <v>1193</v>
      </c>
      <c r="B1204" s="45">
        <v>46224</v>
      </c>
      <c r="C1204" t="str">
        <f>PROPER(Table1[[#This Row],[Region]])</f>
        <v>West</v>
      </c>
      <c r="D1204" t="str">
        <f>PROPER(Table1[[#This Row],[Product Category]])</f>
        <v>Furniture</v>
      </c>
      <c r="E1204">
        <f>ROUND(Table1[[#This Row],[Sales Amount]],1)</f>
        <v>3675.4</v>
      </c>
      <c r="F1204">
        <f>Table1[[#This Row],[Quantity Sold]]</f>
        <v>3</v>
      </c>
      <c r="G1204">
        <f>Table1[[#This Row],[Discount (%)]]</f>
        <v>21</v>
      </c>
      <c r="H1204">
        <f>Table1[[#This Row],[Profit]]</f>
        <v>1356</v>
      </c>
      <c r="I1204">
        <f>Table24610[[#This Row],[profit]]/Table24610[[#This Row],[Sales Amount]]</f>
        <v>0.36893943516351962</v>
      </c>
    </row>
    <row r="1205" spans="1:9">
      <c r="A1205" s="43" t="s">
        <v>1194</v>
      </c>
      <c r="B1205" s="45">
        <v>46225</v>
      </c>
      <c r="C1205" t="str">
        <f>PROPER(Table1[[#This Row],[Region]])</f>
        <v>East</v>
      </c>
      <c r="D1205" t="str">
        <f>PROPER(Table1[[#This Row],[Product Category]])</f>
        <v>Groceries</v>
      </c>
      <c r="E1205">
        <f>ROUND(Table1[[#This Row],[Sales Amount]],1)</f>
        <v>3575.5</v>
      </c>
      <c r="F1205">
        <f>Table1[[#This Row],[Quantity Sold]]</f>
        <v>40</v>
      </c>
      <c r="G1205">
        <f>Table1[[#This Row],[Discount (%)]]</f>
        <v>20</v>
      </c>
      <c r="H1205">
        <f>Table1[[#This Row],[Profit]]</f>
        <v>1080.6300000000001</v>
      </c>
      <c r="I1205">
        <f>Table24610[[#This Row],[profit]]/Table24610[[#This Row],[Sales Amount]]</f>
        <v>0.30223185568451966</v>
      </c>
    </row>
    <row r="1206" spans="1:9">
      <c r="A1206" s="43" t="s">
        <v>1195</v>
      </c>
      <c r="B1206" s="45">
        <v>46226</v>
      </c>
      <c r="C1206" t="str">
        <f>PROPER(Table1[[#This Row],[Region]])</f>
        <v>North</v>
      </c>
      <c r="D1206" t="str">
        <f>PROPER(Table1[[#This Row],[Product Category]])</f>
        <v>Groceries</v>
      </c>
      <c r="E1206">
        <f>ROUND(Table1[[#This Row],[Sales Amount]],1)</f>
        <v>4753.6000000000004</v>
      </c>
      <c r="F1206">
        <f>Table1[[#This Row],[Quantity Sold]]</f>
        <v>46</v>
      </c>
      <c r="G1206">
        <f>Table1[[#This Row],[Discount (%)]]</f>
        <v>13</v>
      </c>
      <c r="H1206">
        <f>Table1[[#This Row],[Profit]]</f>
        <v>1180.3800000000001</v>
      </c>
      <c r="I1206">
        <f>Table24610[[#This Row],[profit]]/Table24610[[#This Row],[Sales Amount]]</f>
        <v>0.24831285762369573</v>
      </c>
    </row>
    <row r="1207" spans="1:9">
      <c r="A1207" s="43" t="s">
        <v>1196</v>
      </c>
      <c r="B1207" s="45">
        <v>46227</v>
      </c>
      <c r="C1207" t="str">
        <f>PROPER(Table1[[#This Row],[Region]])</f>
        <v>North</v>
      </c>
      <c r="D1207" t="str">
        <f>PROPER(Table1[[#This Row],[Product Category]])</f>
        <v>Electronics</v>
      </c>
      <c r="E1207">
        <f>ROUND(Table1[[#This Row],[Sales Amount]],1)</f>
        <v>3571.3</v>
      </c>
      <c r="F1207">
        <f>Table1[[#This Row],[Quantity Sold]]</f>
        <v>26</v>
      </c>
      <c r="G1207">
        <f>Table1[[#This Row],[Discount (%)]]</f>
        <v>21</v>
      </c>
      <c r="H1207">
        <f>Table1[[#This Row],[Profit]]</f>
        <v>1059.25</v>
      </c>
      <c r="I1207">
        <f>Table24610[[#This Row],[profit]]/Table24610[[#This Row],[Sales Amount]]</f>
        <v>0.29660067762439446</v>
      </c>
    </row>
    <row r="1208" spans="1:9">
      <c r="A1208" s="43" t="s">
        <v>1197</v>
      </c>
      <c r="B1208" s="45">
        <v>46228</v>
      </c>
      <c r="C1208" t="str">
        <f>PROPER(Table1[[#This Row],[Region]])</f>
        <v>East</v>
      </c>
      <c r="D1208" t="str">
        <f>PROPER(Table1[[#This Row],[Product Category]])</f>
        <v>Sports</v>
      </c>
      <c r="E1208">
        <f>ROUND(Table1[[#This Row],[Sales Amount]],1)</f>
        <v>597.5</v>
      </c>
      <c r="F1208">
        <f>Table1[[#This Row],[Quantity Sold]]</f>
        <v>15</v>
      </c>
      <c r="G1208">
        <f>Table1[[#This Row],[Discount (%)]]</f>
        <v>29</v>
      </c>
      <c r="H1208">
        <f>Table1[[#This Row],[Profit]]</f>
        <v>101.44</v>
      </c>
      <c r="I1208">
        <f>Table24610[[#This Row],[profit]]/Table24610[[#This Row],[Sales Amount]]</f>
        <v>0.16977405857740585</v>
      </c>
    </row>
    <row r="1209" spans="1:9">
      <c r="A1209" s="43" t="s">
        <v>1198</v>
      </c>
      <c r="B1209" s="45">
        <v>46229</v>
      </c>
      <c r="C1209" t="str">
        <f>PROPER(Table1[[#This Row],[Region]])</f>
        <v>East</v>
      </c>
      <c r="D1209" t="str">
        <f>PROPER(Table1[[#This Row],[Product Category]])</f>
        <v>Groceries</v>
      </c>
      <c r="E1209">
        <f>ROUND(Table1[[#This Row],[Sales Amount]],1)</f>
        <v>1913.9</v>
      </c>
      <c r="F1209">
        <f>Table1[[#This Row],[Quantity Sold]]</f>
        <v>44</v>
      </c>
      <c r="G1209">
        <f>Table1[[#This Row],[Discount (%)]]</f>
        <v>26</v>
      </c>
      <c r="H1209">
        <f>Table1[[#This Row],[Profit]]</f>
        <v>200.84</v>
      </c>
      <c r="I1209">
        <f>Table24610[[#This Row],[profit]]/Table24610[[#This Row],[Sales Amount]]</f>
        <v>0.10493756204608391</v>
      </c>
    </row>
    <row r="1210" spans="1:9">
      <c r="A1210" s="43" t="s">
        <v>1199</v>
      </c>
      <c r="B1210" s="45">
        <v>46230</v>
      </c>
      <c r="C1210" t="str">
        <f>PROPER(Table1[[#This Row],[Region]])</f>
        <v>South</v>
      </c>
      <c r="D1210" t="str">
        <f>PROPER(Table1[[#This Row],[Product Category]])</f>
        <v>Furniture</v>
      </c>
      <c r="E1210">
        <f>ROUND(Table1[[#This Row],[Sales Amount]],1)</f>
        <v>209.8</v>
      </c>
      <c r="F1210">
        <f>Table1[[#This Row],[Quantity Sold]]</f>
        <v>12</v>
      </c>
      <c r="G1210">
        <f>Table1[[#This Row],[Discount (%)]]</f>
        <v>14</v>
      </c>
      <c r="H1210">
        <f>Table1[[#This Row],[Profit]]</f>
        <v>665.03</v>
      </c>
      <c r="I1210">
        <f>Table24610[[#This Row],[profit]]/Table24610[[#This Row],[Sales Amount]]</f>
        <v>3.1698284080076262</v>
      </c>
    </row>
    <row r="1211" spans="1:9">
      <c r="A1211" s="43" t="s">
        <v>1200</v>
      </c>
      <c r="B1211" s="45">
        <v>46231</v>
      </c>
      <c r="C1211" t="str">
        <f>PROPER(Table1[[#This Row],[Region]])</f>
        <v>West</v>
      </c>
      <c r="D1211" t="str">
        <f>PROPER(Table1[[#This Row],[Product Category]])</f>
        <v>Groceries</v>
      </c>
      <c r="E1211">
        <f>ROUND(Table1[[#This Row],[Sales Amount]],1)</f>
        <v>1418.6</v>
      </c>
      <c r="F1211">
        <f>Table1[[#This Row],[Quantity Sold]]</f>
        <v>45</v>
      </c>
      <c r="G1211">
        <f>Table1[[#This Row],[Discount (%)]]</f>
        <v>1</v>
      </c>
      <c r="H1211">
        <f>Table1[[#This Row],[Profit]]</f>
        <v>656.65</v>
      </c>
      <c r="I1211">
        <f>Table24610[[#This Row],[profit]]/Table24610[[#This Row],[Sales Amount]]</f>
        <v>0.46288594388834065</v>
      </c>
    </row>
    <row r="1212" spans="1:9">
      <c r="A1212" s="43" t="s">
        <v>1201</v>
      </c>
      <c r="B1212" s="45">
        <v>46232</v>
      </c>
      <c r="C1212" t="str">
        <f>PROPER(Table1[[#This Row],[Region]])</f>
        <v>East</v>
      </c>
      <c r="D1212" t="str">
        <f>PROPER(Table1[[#This Row],[Product Category]])</f>
        <v>Sports</v>
      </c>
      <c r="E1212">
        <f>ROUND(Table1[[#This Row],[Sales Amount]],1)</f>
        <v>1125.5</v>
      </c>
      <c r="F1212">
        <f>Table1[[#This Row],[Quantity Sold]]</f>
        <v>12</v>
      </c>
      <c r="G1212">
        <f>Table1[[#This Row],[Discount (%)]]</f>
        <v>43</v>
      </c>
      <c r="H1212">
        <f>Table1[[#This Row],[Profit]]</f>
        <v>1161.8</v>
      </c>
      <c r="I1212">
        <f>Table24610[[#This Row],[profit]]/Table24610[[#This Row],[Sales Amount]]</f>
        <v>1.0322523322967569</v>
      </c>
    </row>
    <row r="1213" spans="1:9">
      <c r="A1213" s="43" t="s">
        <v>1202</v>
      </c>
      <c r="B1213" s="45">
        <v>46233</v>
      </c>
      <c r="C1213" t="str">
        <f>PROPER(Table1[[#This Row],[Region]])</f>
        <v>East</v>
      </c>
      <c r="D1213" t="str">
        <f>PROPER(Table1[[#This Row],[Product Category]])</f>
        <v>Clothing</v>
      </c>
      <c r="E1213">
        <f>ROUND(Table1[[#This Row],[Sales Amount]],1)</f>
        <v>2201.8000000000002</v>
      </c>
      <c r="F1213">
        <f>Table1[[#This Row],[Quantity Sold]]</f>
        <v>48</v>
      </c>
      <c r="G1213">
        <f>Table1[[#This Row],[Discount (%)]]</f>
        <v>20</v>
      </c>
      <c r="H1213">
        <f>Table1[[#This Row],[Profit]]</f>
        <v>1394.56</v>
      </c>
      <c r="I1213">
        <f>Table24610[[#This Row],[profit]]/Table24610[[#This Row],[Sales Amount]]</f>
        <v>0.6333726950676718</v>
      </c>
    </row>
    <row r="1214" spans="1:9">
      <c r="A1214" s="43" t="s">
        <v>1203</v>
      </c>
      <c r="B1214" s="45">
        <v>46234</v>
      </c>
      <c r="C1214" t="str">
        <f>PROPER(Table1[[#This Row],[Region]])</f>
        <v>South</v>
      </c>
      <c r="D1214" t="str">
        <f>PROPER(Table1[[#This Row],[Product Category]])</f>
        <v>Sports</v>
      </c>
      <c r="E1214">
        <f>ROUND(Table1[[#This Row],[Sales Amount]],1)</f>
        <v>1325.4</v>
      </c>
      <c r="F1214">
        <f>Table1[[#This Row],[Quantity Sold]]</f>
        <v>20</v>
      </c>
      <c r="G1214">
        <f>Table1[[#This Row],[Discount (%)]]</f>
        <v>40</v>
      </c>
      <c r="H1214">
        <f>Table1[[#This Row],[Profit]]</f>
        <v>1203.69</v>
      </c>
      <c r="I1214">
        <f>Table24610[[#This Row],[profit]]/Table24610[[#This Row],[Sales Amount]]</f>
        <v>0.90817111815301044</v>
      </c>
    </row>
    <row r="1215" spans="1:9">
      <c r="A1215" s="43" t="s">
        <v>1204</v>
      </c>
      <c r="B1215" s="45">
        <v>46235</v>
      </c>
      <c r="C1215" t="str">
        <f>PROPER(Table1[[#This Row],[Region]])</f>
        <v>North</v>
      </c>
      <c r="D1215" t="str">
        <f>PROPER(Table1[[#This Row],[Product Category]])</f>
        <v>Furniture</v>
      </c>
      <c r="E1215">
        <f>ROUND(Table1[[#This Row],[Sales Amount]],1)</f>
        <v>221.1</v>
      </c>
      <c r="F1215">
        <f>Table1[[#This Row],[Quantity Sold]]</f>
        <v>47</v>
      </c>
      <c r="G1215">
        <f>Table1[[#This Row],[Discount (%)]]</f>
        <v>26</v>
      </c>
      <c r="H1215">
        <f>Table1[[#This Row],[Profit]]</f>
        <v>1057.94</v>
      </c>
      <c r="I1215">
        <f>Table24610[[#This Row],[profit]]/Table24610[[#This Row],[Sales Amount]]</f>
        <v>4.7848937132519227</v>
      </c>
    </row>
    <row r="1216" spans="1:9">
      <c r="A1216" s="43" t="s">
        <v>1205</v>
      </c>
      <c r="B1216" s="45">
        <v>46236</v>
      </c>
      <c r="C1216" t="str">
        <f>PROPER(Table1[[#This Row],[Region]])</f>
        <v>South</v>
      </c>
      <c r="D1216" t="str">
        <f>PROPER(Table1[[#This Row],[Product Category]])</f>
        <v>Groceries</v>
      </c>
      <c r="E1216">
        <f>ROUND(Table1[[#This Row],[Sales Amount]],1)</f>
        <v>1251.9000000000001</v>
      </c>
      <c r="F1216">
        <f>Table1[[#This Row],[Quantity Sold]]</f>
        <v>15</v>
      </c>
      <c r="G1216">
        <f>Table1[[#This Row],[Discount (%)]]</f>
        <v>16</v>
      </c>
      <c r="H1216">
        <f>Table1[[#This Row],[Profit]]</f>
        <v>218.88</v>
      </c>
      <c r="I1216">
        <f>Table24610[[#This Row],[profit]]/Table24610[[#This Row],[Sales Amount]]</f>
        <v>0.17483824586628324</v>
      </c>
    </row>
    <row r="1217" spans="1:9">
      <c r="A1217" s="43" t="s">
        <v>1206</v>
      </c>
      <c r="B1217" s="45">
        <v>46237</v>
      </c>
      <c r="C1217" t="str">
        <f>PROPER(Table1[[#This Row],[Region]])</f>
        <v>East</v>
      </c>
      <c r="D1217" t="str">
        <f>PROPER(Table1[[#This Row],[Product Category]])</f>
        <v>Electronics</v>
      </c>
      <c r="E1217">
        <f>ROUND(Table1[[#This Row],[Sales Amount]],1)</f>
        <v>695</v>
      </c>
      <c r="F1217">
        <f>Table1[[#This Row],[Quantity Sold]]</f>
        <v>25</v>
      </c>
      <c r="G1217">
        <f>Table1[[#This Row],[Discount (%)]]</f>
        <v>15</v>
      </c>
      <c r="H1217">
        <f>Table1[[#This Row],[Profit]]</f>
        <v>191.57</v>
      </c>
      <c r="I1217">
        <f>Table24610[[#This Row],[profit]]/Table24610[[#This Row],[Sales Amount]]</f>
        <v>0.27564028776978416</v>
      </c>
    </row>
    <row r="1218" spans="1:9">
      <c r="A1218" s="44">
        <v>0</v>
      </c>
      <c r="B1218" s="45">
        <v>46238</v>
      </c>
      <c r="C1218" t="str">
        <f>PROPER(Table1[[#This Row],[Region]])</f>
        <v>South</v>
      </c>
      <c r="D1218" t="str">
        <f>PROPER(Table1[[#This Row],[Product Category]])</f>
        <v>Clothing</v>
      </c>
      <c r="E1218">
        <f>ROUND(Table1[[#This Row],[Sales Amount]],1)</f>
        <v>2236.9</v>
      </c>
      <c r="F1218">
        <f>Table1[[#This Row],[Quantity Sold]]</f>
        <v>10</v>
      </c>
      <c r="G1218">
        <f>Table1[[#This Row],[Discount (%)]]</f>
        <v>44</v>
      </c>
      <c r="H1218">
        <f>Table1[[#This Row],[Profit]]</f>
        <v>18.75</v>
      </c>
      <c r="I1218">
        <f>Table24610[[#This Row],[profit]]/Table24610[[#This Row],[Sales Amount]]</f>
        <v>8.38213599177433E-3</v>
      </c>
    </row>
    <row r="1219" spans="1:9">
      <c r="A1219" s="43" t="s">
        <v>1207</v>
      </c>
      <c r="B1219" s="45">
        <v>46239</v>
      </c>
      <c r="C1219" t="str">
        <f>PROPER(Table1[[#This Row],[Region]])</f>
        <v>South</v>
      </c>
      <c r="D1219" t="str">
        <f>PROPER(Table1[[#This Row],[Product Category]])</f>
        <v>Electronics</v>
      </c>
      <c r="E1219">
        <f>ROUND(Table1[[#This Row],[Sales Amount]],1)</f>
        <v>4432.3</v>
      </c>
      <c r="F1219">
        <f>Table1[[#This Row],[Quantity Sold]]</f>
        <v>49</v>
      </c>
      <c r="G1219">
        <f>Table1[[#This Row],[Discount (%)]]</f>
        <v>39</v>
      </c>
      <c r="H1219">
        <f>Table1[[#This Row],[Profit]]</f>
        <v>233.98</v>
      </c>
      <c r="I1219">
        <f>Table24610[[#This Row],[profit]]/Table24610[[#This Row],[Sales Amount]]</f>
        <v>5.2789747986372759E-2</v>
      </c>
    </row>
    <row r="1220" spans="1:9">
      <c r="A1220" s="43" t="s">
        <v>1208</v>
      </c>
      <c r="B1220" s="45">
        <v>46240</v>
      </c>
      <c r="C1220" t="str">
        <f>PROPER(Table1[[#This Row],[Region]])</f>
        <v>North</v>
      </c>
      <c r="D1220" t="str">
        <f>PROPER(Table1[[#This Row],[Product Category]])</f>
        <v>Groceries</v>
      </c>
      <c r="E1220">
        <f>ROUND(Table1[[#This Row],[Sales Amount]],1)</f>
        <v>188.6</v>
      </c>
      <c r="F1220">
        <f>Table1[[#This Row],[Quantity Sold]]</f>
        <v>20</v>
      </c>
      <c r="G1220">
        <f>Table1[[#This Row],[Discount (%)]]</f>
        <v>33</v>
      </c>
      <c r="H1220">
        <f>Table1[[#This Row],[Profit]]</f>
        <v>191.51</v>
      </c>
      <c r="I1220">
        <f>Table24610[[#This Row],[profit]]/Table24610[[#This Row],[Sales Amount]]</f>
        <v>1.0154294803817603</v>
      </c>
    </row>
    <row r="1221" spans="1:9">
      <c r="A1221" s="43" t="s">
        <v>1209</v>
      </c>
      <c r="B1221" s="45">
        <v>46241</v>
      </c>
      <c r="C1221" t="str">
        <f>PROPER(Table1[[#This Row],[Region]])</f>
        <v>East</v>
      </c>
      <c r="D1221" t="str">
        <f>PROPER(Table1[[#This Row],[Product Category]])</f>
        <v>Furniture</v>
      </c>
      <c r="E1221">
        <f>ROUND(Table1[[#This Row],[Sales Amount]],1)</f>
        <v>2204.9</v>
      </c>
      <c r="F1221">
        <f>Table1[[#This Row],[Quantity Sold]]</f>
        <v>22</v>
      </c>
      <c r="G1221">
        <f>Table1[[#This Row],[Discount (%)]]</f>
        <v>28</v>
      </c>
      <c r="H1221">
        <f>Table1[[#This Row],[Profit]]</f>
        <v>1277.6099999999999</v>
      </c>
      <c r="I1221">
        <f>Table24610[[#This Row],[profit]]/Table24610[[#This Row],[Sales Amount]]</f>
        <v>0.5794412445008843</v>
      </c>
    </row>
    <row r="1222" spans="1:9">
      <c r="A1222" s="43" t="s">
        <v>1210</v>
      </c>
      <c r="B1222" s="45">
        <v>46242</v>
      </c>
      <c r="C1222" t="str">
        <f>PROPER(Table1[[#This Row],[Region]])</f>
        <v>West</v>
      </c>
      <c r="D1222" t="str">
        <f>PROPER(Table1[[#This Row],[Product Category]])</f>
        <v>Sports</v>
      </c>
      <c r="E1222">
        <f>ROUND(Table1[[#This Row],[Sales Amount]],1)</f>
        <v>1583.1</v>
      </c>
      <c r="F1222">
        <f>Table1[[#This Row],[Quantity Sold]]</f>
        <v>47</v>
      </c>
      <c r="G1222">
        <f>Table1[[#This Row],[Discount (%)]]</f>
        <v>41</v>
      </c>
      <c r="H1222">
        <f>Table1[[#This Row],[Profit]]</f>
        <v>1718.06</v>
      </c>
      <c r="I1222">
        <f>Table24610[[#This Row],[profit]]/Table24610[[#This Row],[Sales Amount]]</f>
        <v>1.085250457962226</v>
      </c>
    </row>
    <row r="1223" spans="1:9">
      <c r="A1223" s="43" t="s">
        <v>1211</v>
      </c>
      <c r="B1223" s="45">
        <v>46243</v>
      </c>
      <c r="C1223" t="str">
        <f>PROPER(Table1[[#This Row],[Region]])</f>
        <v>South</v>
      </c>
      <c r="D1223" t="str">
        <f>PROPER(Table1[[#This Row],[Product Category]])</f>
        <v>Furniture</v>
      </c>
      <c r="E1223">
        <f>ROUND(Table1[[#This Row],[Sales Amount]],1)</f>
        <v>3775.6</v>
      </c>
      <c r="F1223">
        <f>Table1[[#This Row],[Quantity Sold]]</f>
        <v>5</v>
      </c>
      <c r="G1223">
        <f>Table1[[#This Row],[Discount (%)]]</f>
        <v>15</v>
      </c>
      <c r="H1223">
        <f>Table1[[#This Row],[Profit]]</f>
        <v>1399.06</v>
      </c>
      <c r="I1223">
        <f>Table24610[[#This Row],[profit]]/Table24610[[#This Row],[Sales Amount]]</f>
        <v>0.37055302468481832</v>
      </c>
    </row>
    <row r="1224" spans="1:9">
      <c r="A1224" s="43" t="s">
        <v>1212</v>
      </c>
      <c r="B1224" s="45">
        <v>46244</v>
      </c>
      <c r="C1224" t="str">
        <f>PROPER(Table1[[#This Row],[Region]])</f>
        <v>West</v>
      </c>
      <c r="D1224" t="str">
        <f>PROPER(Table1[[#This Row],[Product Category]])</f>
        <v>Clothing</v>
      </c>
      <c r="E1224">
        <f>ROUND(Table1[[#This Row],[Sales Amount]],1)</f>
        <v>2185.1</v>
      </c>
      <c r="F1224">
        <f>Table1[[#This Row],[Quantity Sold]]</f>
        <v>11</v>
      </c>
      <c r="G1224">
        <f>Table1[[#This Row],[Discount (%)]]</f>
        <v>9</v>
      </c>
      <c r="H1224">
        <f>Table1[[#This Row],[Profit]]</f>
        <v>1571.82</v>
      </c>
      <c r="I1224">
        <f>Table24610[[#This Row],[profit]]/Table24610[[#This Row],[Sales Amount]]</f>
        <v>0.71933549951947284</v>
      </c>
    </row>
    <row r="1225" spans="1:9">
      <c r="A1225" s="43" t="s">
        <v>1213</v>
      </c>
      <c r="B1225" s="45">
        <v>46245</v>
      </c>
      <c r="C1225" t="str">
        <f>PROPER(Table1[[#This Row],[Region]])</f>
        <v>South</v>
      </c>
      <c r="D1225" t="str">
        <f>PROPER(Table1[[#This Row],[Product Category]])</f>
        <v>Sports</v>
      </c>
      <c r="E1225">
        <f>ROUND(Table1[[#This Row],[Sales Amount]],1)</f>
        <v>987.1</v>
      </c>
      <c r="F1225">
        <f>Table1[[#This Row],[Quantity Sold]]</f>
        <v>14</v>
      </c>
      <c r="G1225">
        <f>Table1[[#This Row],[Discount (%)]]</f>
        <v>33</v>
      </c>
      <c r="H1225">
        <f>Table1[[#This Row],[Profit]]</f>
        <v>1096.76</v>
      </c>
      <c r="I1225">
        <f>Table24610[[#This Row],[profit]]/Table24610[[#This Row],[Sales Amount]]</f>
        <v>1.1110931010029379</v>
      </c>
    </row>
    <row r="1226" spans="1:9">
      <c r="A1226" s="43" t="s">
        <v>1214</v>
      </c>
      <c r="B1226" s="45">
        <v>46246</v>
      </c>
      <c r="C1226" t="str">
        <f>PROPER(Table1[[#This Row],[Region]])</f>
        <v>South</v>
      </c>
      <c r="D1226" t="str">
        <f>PROPER(Table1[[#This Row],[Product Category]])</f>
        <v>Groceries</v>
      </c>
      <c r="E1226">
        <f>ROUND(Table1[[#This Row],[Sales Amount]],1)</f>
        <v>2609.1</v>
      </c>
      <c r="F1226">
        <f>Table1[[#This Row],[Quantity Sold]]</f>
        <v>12</v>
      </c>
      <c r="G1226">
        <f>Table1[[#This Row],[Discount (%)]]</f>
        <v>2</v>
      </c>
      <c r="H1226">
        <f>Table1[[#This Row],[Profit]]</f>
        <v>105.37</v>
      </c>
      <c r="I1226">
        <f>Table24610[[#This Row],[profit]]/Table24610[[#This Row],[Sales Amount]]</f>
        <v>4.0385573569430074E-2</v>
      </c>
    </row>
    <row r="1227" spans="1:9">
      <c r="A1227" s="43" t="s">
        <v>1215</v>
      </c>
      <c r="B1227" s="45">
        <v>46247</v>
      </c>
      <c r="C1227" t="str">
        <f>PROPER(Table1[[#This Row],[Region]])</f>
        <v>West</v>
      </c>
      <c r="D1227" t="str">
        <f>PROPER(Table1[[#This Row],[Product Category]])</f>
        <v>Furniture</v>
      </c>
      <c r="E1227">
        <f>ROUND(Table1[[#This Row],[Sales Amount]],1)</f>
        <v>1245.2</v>
      </c>
      <c r="F1227">
        <f>Table1[[#This Row],[Quantity Sold]]</f>
        <v>21</v>
      </c>
      <c r="G1227">
        <f>Table1[[#This Row],[Discount (%)]]</f>
        <v>44</v>
      </c>
      <c r="H1227">
        <f>Table1[[#This Row],[Profit]]</f>
        <v>1061.0899999999999</v>
      </c>
      <c r="I1227">
        <f>Table24610[[#This Row],[profit]]/Table24610[[#This Row],[Sales Amount]]</f>
        <v>0.85214423385801463</v>
      </c>
    </row>
    <row r="1228" spans="1:9">
      <c r="A1228" s="43" t="s">
        <v>1216</v>
      </c>
      <c r="B1228" s="45">
        <v>46248</v>
      </c>
      <c r="C1228" t="str">
        <f>PROPER(Table1[[#This Row],[Region]])</f>
        <v>South</v>
      </c>
      <c r="D1228" t="str">
        <f>PROPER(Table1[[#This Row],[Product Category]])</f>
        <v>Furniture</v>
      </c>
      <c r="E1228">
        <f>ROUND(Table1[[#This Row],[Sales Amount]],1)</f>
        <v>1196.5</v>
      </c>
      <c r="F1228">
        <f>Table1[[#This Row],[Quantity Sold]]</f>
        <v>33</v>
      </c>
      <c r="G1228">
        <f>Table1[[#This Row],[Discount (%)]]</f>
        <v>0</v>
      </c>
      <c r="H1228">
        <f>Table1[[#This Row],[Profit]]</f>
        <v>1152.1600000000001</v>
      </c>
      <c r="I1228">
        <f>Table24610[[#This Row],[profit]]/Table24610[[#This Row],[Sales Amount]]</f>
        <v>0.96294191391558714</v>
      </c>
    </row>
    <row r="1229" spans="1:9">
      <c r="A1229" s="43" t="s">
        <v>1217</v>
      </c>
      <c r="B1229" s="45">
        <v>46249</v>
      </c>
      <c r="C1229" t="str">
        <f>PROPER(Table1[[#This Row],[Region]])</f>
        <v>North</v>
      </c>
      <c r="D1229" t="str">
        <f>PROPER(Table1[[#This Row],[Product Category]])</f>
        <v>Clothing</v>
      </c>
      <c r="E1229">
        <f>ROUND(Table1[[#This Row],[Sales Amount]],1)</f>
        <v>3748.2</v>
      </c>
      <c r="F1229">
        <f>Table1[[#This Row],[Quantity Sold]]</f>
        <v>35</v>
      </c>
      <c r="G1229">
        <f>Table1[[#This Row],[Discount (%)]]</f>
        <v>25</v>
      </c>
      <c r="H1229">
        <f>Table1[[#This Row],[Profit]]</f>
        <v>1313.73</v>
      </c>
      <c r="I1229">
        <f>Table24610[[#This Row],[profit]]/Table24610[[#This Row],[Sales Amount]]</f>
        <v>0.35049623819433329</v>
      </c>
    </row>
    <row r="1230" spans="1:9">
      <c r="A1230" s="43" t="s">
        <v>1218</v>
      </c>
      <c r="B1230" s="45">
        <v>46250</v>
      </c>
      <c r="C1230" t="str">
        <f>PROPER(Table1[[#This Row],[Region]])</f>
        <v>North</v>
      </c>
      <c r="D1230" t="str">
        <f>PROPER(Table1[[#This Row],[Product Category]])</f>
        <v>Sports</v>
      </c>
      <c r="E1230">
        <f>ROUND(Table1[[#This Row],[Sales Amount]],1)</f>
        <v>2270</v>
      </c>
      <c r="F1230">
        <f>Table1[[#This Row],[Quantity Sold]]</f>
        <v>23</v>
      </c>
      <c r="G1230">
        <f>Table1[[#This Row],[Discount (%)]]</f>
        <v>5</v>
      </c>
      <c r="H1230">
        <f>Table1[[#This Row],[Profit]]</f>
        <v>1183.1199999999999</v>
      </c>
      <c r="I1230">
        <f>Table24610[[#This Row],[profit]]/Table24610[[#This Row],[Sales Amount]]</f>
        <v>0.52119823788546249</v>
      </c>
    </row>
    <row r="1231" spans="1:9">
      <c r="A1231" s="43" t="s">
        <v>1219</v>
      </c>
      <c r="B1231" s="45">
        <v>46251</v>
      </c>
      <c r="C1231" t="str">
        <f>PROPER(Table1[[#This Row],[Region]])</f>
        <v>South</v>
      </c>
      <c r="D1231" t="str">
        <f>PROPER(Table1[[#This Row],[Product Category]])</f>
        <v>Groceries</v>
      </c>
      <c r="E1231">
        <f>ROUND(Table1[[#This Row],[Sales Amount]],1)</f>
        <v>2736.8</v>
      </c>
      <c r="F1231">
        <f>Table1[[#This Row],[Quantity Sold]]</f>
        <v>32</v>
      </c>
      <c r="G1231">
        <f>Table1[[#This Row],[Discount (%)]]</f>
        <v>45</v>
      </c>
      <c r="H1231">
        <f>Table1[[#This Row],[Profit]]</f>
        <v>1968.19</v>
      </c>
      <c r="I1231">
        <f>Table24610[[#This Row],[profit]]/Table24610[[#This Row],[Sales Amount]]</f>
        <v>0.71915741011400169</v>
      </c>
    </row>
    <row r="1232" spans="1:9">
      <c r="A1232" s="43" t="s">
        <v>1220</v>
      </c>
      <c r="B1232" s="45">
        <v>46252</v>
      </c>
      <c r="C1232" t="str">
        <f>PROPER(Table1[[#This Row],[Region]])</f>
        <v>West</v>
      </c>
      <c r="D1232" t="str">
        <f>PROPER(Table1[[#This Row],[Product Category]])</f>
        <v>Groceries</v>
      </c>
      <c r="E1232">
        <f>ROUND(Table1[[#This Row],[Sales Amount]],1)</f>
        <v>4073.1</v>
      </c>
      <c r="F1232">
        <f>Table1[[#This Row],[Quantity Sold]]</f>
        <v>6</v>
      </c>
      <c r="G1232">
        <f>Table1[[#This Row],[Discount (%)]]</f>
        <v>16</v>
      </c>
      <c r="H1232">
        <f>Table1[[#This Row],[Profit]]</f>
        <v>282.82</v>
      </c>
      <c r="I1232">
        <f>Table24610[[#This Row],[profit]]/Table24610[[#This Row],[Sales Amount]]</f>
        <v>6.9436056075225253E-2</v>
      </c>
    </row>
    <row r="1233" spans="1:9">
      <c r="A1233" s="43">
        <v>42241356</v>
      </c>
      <c r="B1233" s="45">
        <v>46253</v>
      </c>
      <c r="C1233" t="str">
        <f>PROPER(Table1[[#This Row],[Region]])</f>
        <v>West</v>
      </c>
      <c r="D1233" t="str">
        <f>PROPER(Table1[[#This Row],[Product Category]])</f>
        <v>Clothing</v>
      </c>
      <c r="E1233">
        <f>ROUND(Table1[[#This Row],[Sales Amount]],1)</f>
        <v>4998.8</v>
      </c>
      <c r="F1233">
        <f>Table1[[#This Row],[Quantity Sold]]</f>
        <v>31</v>
      </c>
      <c r="G1233">
        <f>Table1[[#This Row],[Discount (%)]]</f>
        <v>39</v>
      </c>
      <c r="H1233">
        <f>Table1[[#This Row],[Profit]]</f>
        <v>695.21</v>
      </c>
      <c r="I1233">
        <f>Table24610[[#This Row],[profit]]/Table24610[[#This Row],[Sales Amount]]</f>
        <v>0.13907537809074177</v>
      </c>
    </row>
    <row r="1234" spans="1:9">
      <c r="A1234" s="43">
        <v>69724905</v>
      </c>
      <c r="B1234" s="45">
        <v>46254</v>
      </c>
      <c r="C1234" t="str">
        <f>PROPER(Table1[[#This Row],[Region]])</f>
        <v>East</v>
      </c>
      <c r="D1234" t="str">
        <f>PROPER(Table1[[#This Row],[Product Category]])</f>
        <v>Groceries</v>
      </c>
      <c r="E1234">
        <f>ROUND(Table1[[#This Row],[Sales Amount]],1)</f>
        <v>2607.9</v>
      </c>
      <c r="F1234">
        <f>Table1[[#This Row],[Quantity Sold]]</f>
        <v>18</v>
      </c>
      <c r="G1234">
        <f>Table1[[#This Row],[Discount (%)]]</f>
        <v>47</v>
      </c>
      <c r="H1234">
        <f>Table1[[#This Row],[Profit]]</f>
        <v>116.81</v>
      </c>
      <c r="I1234">
        <f>Table24610[[#This Row],[profit]]/Table24610[[#This Row],[Sales Amount]]</f>
        <v>4.4790827869166765E-2</v>
      </c>
    </row>
    <row r="1235" spans="1:9">
      <c r="A1235" s="43" t="s">
        <v>1221</v>
      </c>
      <c r="B1235" s="45">
        <v>46255</v>
      </c>
      <c r="C1235" t="str">
        <f>PROPER(Table1[[#This Row],[Region]])</f>
        <v>North</v>
      </c>
      <c r="D1235" t="str">
        <f>PROPER(Table1[[#This Row],[Product Category]])</f>
        <v>Furniture</v>
      </c>
      <c r="E1235">
        <f>ROUND(Table1[[#This Row],[Sales Amount]],1)</f>
        <v>2590.1999999999998</v>
      </c>
      <c r="F1235">
        <f>Table1[[#This Row],[Quantity Sold]]</f>
        <v>32</v>
      </c>
      <c r="G1235">
        <f>Table1[[#This Row],[Discount (%)]]</f>
        <v>11</v>
      </c>
      <c r="H1235">
        <f>Table1[[#This Row],[Profit]]</f>
        <v>598.26</v>
      </c>
      <c r="I1235">
        <f>Table24610[[#This Row],[profit]]/Table24610[[#This Row],[Sales Amount]]</f>
        <v>0.23097058142228399</v>
      </c>
    </row>
    <row r="1236" spans="1:9">
      <c r="A1236" s="43" t="s">
        <v>1222</v>
      </c>
      <c r="B1236" s="45">
        <v>46256</v>
      </c>
      <c r="C1236" t="str">
        <f>PROPER(Table1[[#This Row],[Region]])</f>
        <v>East</v>
      </c>
      <c r="D1236" t="str">
        <f>PROPER(Table1[[#This Row],[Product Category]])</f>
        <v>Furniture</v>
      </c>
      <c r="E1236">
        <f>ROUND(Table1[[#This Row],[Sales Amount]],1)</f>
        <v>2395.6</v>
      </c>
      <c r="F1236">
        <f>Table1[[#This Row],[Quantity Sold]]</f>
        <v>5</v>
      </c>
      <c r="G1236">
        <f>Table1[[#This Row],[Discount (%)]]</f>
        <v>30</v>
      </c>
      <c r="H1236">
        <f>Table1[[#This Row],[Profit]]</f>
        <v>1774.77</v>
      </c>
      <c r="I1236">
        <f>Table24610[[#This Row],[profit]]/Table24610[[#This Row],[Sales Amount]]</f>
        <v>0.74084571714810488</v>
      </c>
    </row>
    <row r="1237" spans="1:9">
      <c r="A1237" s="43" t="s">
        <v>1223</v>
      </c>
      <c r="B1237" s="45">
        <v>46257</v>
      </c>
      <c r="C1237" t="str">
        <f>PROPER(Table1[[#This Row],[Region]])</f>
        <v>South</v>
      </c>
      <c r="D1237" t="str">
        <f>PROPER(Table1[[#This Row],[Product Category]])</f>
        <v>Groceries</v>
      </c>
      <c r="E1237">
        <f>ROUND(Table1[[#This Row],[Sales Amount]],1)</f>
        <v>3082.3</v>
      </c>
      <c r="F1237">
        <f>Table1[[#This Row],[Quantity Sold]]</f>
        <v>20</v>
      </c>
      <c r="G1237">
        <f>Table1[[#This Row],[Discount (%)]]</f>
        <v>20</v>
      </c>
      <c r="H1237">
        <f>Table1[[#This Row],[Profit]]</f>
        <v>1024.4100000000001</v>
      </c>
      <c r="I1237">
        <f>Table24610[[#This Row],[profit]]/Table24610[[#This Row],[Sales Amount]]</f>
        <v>0.33235246406903934</v>
      </c>
    </row>
    <row r="1238" spans="1:9">
      <c r="A1238" s="43" t="s">
        <v>1224</v>
      </c>
      <c r="B1238" s="45">
        <v>46258</v>
      </c>
      <c r="C1238" t="str">
        <f>PROPER(Table1[[#This Row],[Region]])</f>
        <v>North</v>
      </c>
      <c r="D1238" t="str">
        <f>PROPER(Table1[[#This Row],[Product Category]])</f>
        <v>Furniture</v>
      </c>
      <c r="E1238">
        <f>ROUND(Table1[[#This Row],[Sales Amount]],1)</f>
        <v>2009.1</v>
      </c>
      <c r="F1238">
        <f>Table1[[#This Row],[Quantity Sold]]</f>
        <v>41</v>
      </c>
      <c r="G1238">
        <f>Table1[[#This Row],[Discount (%)]]</f>
        <v>23</v>
      </c>
      <c r="H1238">
        <f>Table1[[#This Row],[Profit]]</f>
        <v>197.04</v>
      </c>
      <c r="I1238">
        <f>Table24610[[#This Row],[profit]]/Table24610[[#This Row],[Sales Amount]]</f>
        <v>9.8073764372106909E-2</v>
      </c>
    </row>
    <row r="1239" spans="1:9">
      <c r="A1239" s="43" t="s">
        <v>1225</v>
      </c>
      <c r="B1239" s="45">
        <v>46259</v>
      </c>
      <c r="C1239" t="str">
        <f>PROPER(Table1[[#This Row],[Region]])</f>
        <v>South</v>
      </c>
      <c r="D1239" t="str">
        <f>PROPER(Table1[[#This Row],[Product Category]])</f>
        <v>Clothing</v>
      </c>
      <c r="E1239">
        <f>ROUND(Table1[[#This Row],[Sales Amount]],1)</f>
        <v>3605.7</v>
      </c>
      <c r="F1239">
        <f>Table1[[#This Row],[Quantity Sold]]</f>
        <v>33</v>
      </c>
      <c r="G1239">
        <f>Table1[[#This Row],[Discount (%)]]</f>
        <v>30</v>
      </c>
      <c r="H1239">
        <f>Table1[[#This Row],[Profit]]</f>
        <v>1536.9</v>
      </c>
      <c r="I1239">
        <f>Table24610[[#This Row],[profit]]/Table24610[[#This Row],[Sales Amount]]</f>
        <v>0.42624178384224981</v>
      </c>
    </row>
    <row r="1240" spans="1:9">
      <c r="A1240" s="43" t="s">
        <v>1226</v>
      </c>
      <c r="B1240" s="45">
        <v>46260</v>
      </c>
      <c r="C1240" t="str">
        <f>PROPER(Table1[[#This Row],[Region]])</f>
        <v>West</v>
      </c>
      <c r="D1240" t="str">
        <f>PROPER(Table1[[#This Row],[Product Category]])</f>
        <v>Groceries</v>
      </c>
      <c r="E1240">
        <f>ROUND(Table1[[#This Row],[Sales Amount]],1)</f>
        <v>2581.1</v>
      </c>
      <c r="F1240">
        <f>Table1[[#This Row],[Quantity Sold]]</f>
        <v>5</v>
      </c>
      <c r="G1240">
        <f>Table1[[#This Row],[Discount (%)]]</f>
        <v>38</v>
      </c>
      <c r="H1240">
        <f>Table1[[#This Row],[Profit]]</f>
        <v>1377.92</v>
      </c>
      <c r="I1240">
        <f>Table24610[[#This Row],[profit]]/Table24610[[#This Row],[Sales Amount]]</f>
        <v>0.533849908953547</v>
      </c>
    </row>
    <row r="1241" spans="1:9">
      <c r="A1241" s="43" t="s">
        <v>1227</v>
      </c>
      <c r="B1241" s="45">
        <v>46261</v>
      </c>
      <c r="C1241" t="str">
        <f>PROPER(Table1[[#This Row],[Region]])</f>
        <v>North</v>
      </c>
      <c r="D1241" t="str">
        <f>PROPER(Table1[[#This Row],[Product Category]])</f>
        <v>Electronics</v>
      </c>
      <c r="E1241">
        <f>ROUND(Table1[[#This Row],[Sales Amount]],1)</f>
        <v>1141.5</v>
      </c>
      <c r="F1241">
        <f>Table1[[#This Row],[Quantity Sold]]</f>
        <v>17</v>
      </c>
      <c r="G1241">
        <f>Table1[[#This Row],[Discount (%)]]</f>
        <v>24</v>
      </c>
      <c r="H1241">
        <f>Table1[[#This Row],[Profit]]</f>
        <v>951.58</v>
      </c>
      <c r="I1241">
        <f>Table24610[[#This Row],[profit]]/Table24610[[#This Row],[Sales Amount]]</f>
        <v>0.83362242663162511</v>
      </c>
    </row>
    <row r="1242" spans="1:9">
      <c r="A1242" s="43" t="s">
        <v>1228</v>
      </c>
      <c r="B1242" s="45">
        <v>46262</v>
      </c>
      <c r="C1242" t="str">
        <f>PROPER(Table1[[#This Row],[Region]])</f>
        <v>North</v>
      </c>
      <c r="D1242" t="str">
        <f>PROPER(Table1[[#This Row],[Product Category]])</f>
        <v>Groceries</v>
      </c>
      <c r="E1242">
        <f>ROUND(Table1[[#This Row],[Sales Amount]],1)</f>
        <v>288.7</v>
      </c>
      <c r="F1242">
        <f>Table1[[#This Row],[Quantity Sold]]</f>
        <v>50</v>
      </c>
      <c r="G1242">
        <f>Table1[[#This Row],[Discount (%)]]</f>
        <v>24</v>
      </c>
      <c r="H1242">
        <f>Table1[[#This Row],[Profit]]</f>
        <v>1295.33</v>
      </c>
      <c r="I1242">
        <f>Table24610[[#This Row],[profit]]/Table24610[[#This Row],[Sales Amount]]</f>
        <v>4.4867682715621751</v>
      </c>
    </row>
    <row r="1243" spans="1:9">
      <c r="A1243" s="43">
        <v>46064789</v>
      </c>
      <c r="B1243" s="45">
        <v>46263</v>
      </c>
      <c r="C1243" t="str">
        <f>PROPER(Table1[[#This Row],[Region]])</f>
        <v>East</v>
      </c>
      <c r="D1243" t="str">
        <f>PROPER(Table1[[#This Row],[Product Category]])</f>
        <v>Electronics</v>
      </c>
      <c r="E1243">
        <f>ROUND(Table1[[#This Row],[Sales Amount]],1)</f>
        <v>171.8</v>
      </c>
      <c r="F1243">
        <f>Table1[[#This Row],[Quantity Sold]]</f>
        <v>14</v>
      </c>
      <c r="G1243">
        <f>Table1[[#This Row],[Discount (%)]]</f>
        <v>26</v>
      </c>
      <c r="H1243">
        <f>Table1[[#This Row],[Profit]]</f>
        <v>228.81</v>
      </c>
      <c r="I1243">
        <f>Table24610[[#This Row],[profit]]/Table24610[[#This Row],[Sales Amount]]</f>
        <v>1.3318393480791617</v>
      </c>
    </row>
    <row r="1244" spans="1:9">
      <c r="A1244" s="43" t="s">
        <v>1229</v>
      </c>
      <c r="B1244" s="45">
        <v>46264</v>
      </c>
      <c r="C1244" t="str">
        <f>PROPER(Table1[[#This Row],[Region]])</f>
        <v>North</v>
      </c>
      <c r="D1244" t="str">
        <f>PROPER(Table1[[#This Row],[Product Category]])</f>
        <v>Groceries</v>
      </c>
      <c r="E1244">
        <f>ROUND(Table1[[#This Row],[Sales Amount]],1)</f>
        <v>1910.8</v>
      </c>
      <c r="F1244">
        <f>Table1[[#This Row],[Quantity Sold]]</f>
        <v>39</v>
      </c>
      <c r="G1244">
        <f>Table1[[#This Row],[Discount (%)]]</f>
        <v>13</v>
      </c>
      <c r="H1244">
        <f>Table1[[#This Row],[Profit]]</f>
        <v>1170.5999999999999</v>
      </c>
      <c r="I1244">
        <f>Table24610[[#This Row],[profit]]/Table24610[[#This Row],[Sales Amount]]</f>
        <v>0.61262298513711533</v>
      </c>
    </row>
    <row r="1245" spans="1:9">
      <c r="A1245" s="43" t="s">
        <v>1230</v>
      </c>
      <c r="B1245" s="45">
        <v>46265</v>
      </c>
      <c r="C1245" t="str">
        <f>PROPER(Table1[[#This Row],[Region]])</f>
        <v>North</v>
      </c>
      <c r="D1245" t="str">
        <f>PROPER(Table1[[#This Row],[Product Category]])</f>
        <v>Furniture</v>
      </c>
      <c r="E1245">
        <f>ROUND(Table1[[#This Row],[Sales Amount]],1)</f>
        <v>4323.2</v>
      </c>
      <c r="F1245">
        <f>Table1[[#This Row],[Quantity Sold]]</f>
        <v>31</v>
      </c>
      <c r="G1245">
        <f>Table1[[#This Row],[Discount (%)]]</f>
        <v>5</v>
      </c>
      <c r="H1245">
        <f>Table1[[#This Row],[Profit]]</f>
        <v>830.31</v>
      </c>
      <c r="I1245">
        <f>Table24610[[#This Row],[profit]]/Table24610[[#This Row],[Sales Amount]]</f>
        <v>0.19205912287194671</v>
      </c>
    </row>
    <row r="1246" spans="1:9">
      <c r="A1246" s="43" t="s">
        <v>1231</v>
      </c>
      <c r="B1246" s="45">
        <v>46266</v>
      </c>
      <c r="C1246" t="str">
        <f>PROPER(Table1[[#This Row],[Region]])</f>
        <v>West</v>
      </c>
      <c r="D1246" t="str">
        <f>PROPER(Table1[[#This Row],[Product Category]])</f>
        <v>Groceries</v>
      </c>
      <c r="E1246">
        <f>ROUND(Table1[[#This Row],[Sales Amount]],1)</f>
        <v>4370.6000000000004</v>
      </c>
      <c r="F1246">
        <f>Table1[[#This Row],[Quantity Sold]]</f>
        <v>13</v>
      </c>
      <c r="G1246">
        <f>Table1[[#This Row],[Discount (%)]]</f>
        <v>1</v>
      </c>
      <c r="H1246">
        <f>Table1[[#This Row],[Profit]]</f>
        <v>923.92</v>
      </c>
      <c r="I1246">
        <f>Table24610[[#This Row],[profit]]/Table24610[[#This Row],[Sales Amount]]</f>
        <v>0.21139431656980731</v>
      </c>
    </row>
    <row r="1247" spans="1:9">
      <c r="A1247" s="43" t="s">
        <v>1232</v>
      </c>
      <c r="B1247" s="45">
        <v>46267</v>
      </c>
      <c r="C1247" t="str">
        <f>PROPER(Table1[[#This Row],[Region]])</f>
        <v>South</v>
      </c>
      <c r="D1247" t="str">
        <f>PROPER(Table1[[#This Row],[Product Category]])</f>
        <v>Furniture</v>
      </c>
      <c r="E1247">
        <f>ROUND(Table1[[#This Row],[Sales Amount]],1)</f>
        <v>688.4</v>
      </c>
      <c r="F1247">
        <f>Table1[[#This Row],[Quantity Sold]]</f>
        <v>12</v>
      </c>
      <c r="G1247">
        <f>Table1[[#This Row],[Discount (%)]]</f>
        <v>10</v>
      </c>
      <c r="H1247">
        <f>Table1[[#This Row],[Profit]]</f>
        <v>628.25</v>
      </c>
      <c r="I1247">
        <f>Table24610[[#This Row],[profit]]/Table24610[[#This Row],[Sales Amount]]</f>
        <v>0.91262347472399774</v>
      </c>
    </row>
    <row r="1248" spans="1:9">
      <c r="A1248" s="43" t="s">
        <v>1233</v>
      </c>
      <c r="B1248" s="45">
        <v>46268</v>
      </c>
      <c r="C1248" t="str">
        <f>PROPER(Table1[[#This Row],[Region]])</f>
        <v>South</v>
      </c>
      <c r="D1248" t="str">
        <f>PROPER(Table1[[#This Row],[Product Category]])</f>
        <v>Electronics</v>
      </c>
      <c r="E1248">
        <f>ROUND(Table1[[#This Row],[Sales Amount]],1)</f>
        <v>3977.7</v>
      </c>
      <c r="F1248">
        <f>Table1[[#This Row],[Quantity Sold]]</f>
        <v>5</v>
      </c>
      <c r="G1248">
        <f>Table1[[#This Row],[Discount (%)]]</f>
        <v>48</v>
      </c>
      <c r="H1248">
        <f>Table1[[#This Row],[Profit]]</f>
        <v>1993.18</v>
      </c>
      <c r="I1248">
        <f>Table24610[[#This Row],[profit]]/Table24610[[#This Row],[Sales Amount]]</f>
        <v>0.5010885687708978</v>
      </c>
    </row>
    <row r="1249" spans="1:9">
      <c r="A1249" s="43" t="s">
        <v>1234</v>
      </c>
      <c r="B1249" s="45">
        <v>46269</v>
      </c>
      <c r="C1249" t="str">
        <f>PROPER(Table1[[#This Row],[Region]])</f>
        <v>East</v>
      </c>
      <c r="D1249" t="str">
        <f>PROPER(Table1[[#This Row],[Product Category]])</f>
        <v>Electronics</v>
      </c>
      <c r="E1249">
        <f>ROUND(Table1[[#This Row],[Sales Amount]],1)</f>
        <v>1575.8</v>
      </c>
      <c r="F1249">
        <f>Table1[[#This Row],[Quantity Sold]]</f>
        <v>37</v>
      </c>
      <c r="G1249">
        <f>Table1[[#This Row],[Discount (%)]]</f>
        <v>34</v>
      </c>
      <c r="H1249">
        <f>Table1[[#This Row],[Profit]]</f>
        <v>166.74</v>
      </c>
      <c r="I1249">
        <f>Table24610[[#This Row],[profit]]/Table24610[[#This Row],[Sales Amount]]</f>
        <v>0.10581292042137327</v>
      </c>
    </row>
    <row r="1250" spans="1:9">
      <c r="A1250" s="43" t="s">
        <v>1236</v>
      </c>
      <c r="B1250" s="45">
        <v>46270</v>
      </c>
      <c r="C1250" t="str">
        <f>PROPER(Table1[[#This Row],[Region]])</f>
        <v>South</v>
      </c>
      <c r="D1250" t="str">
        <f>PROPER(Table1[[#This Row],[Product Category]])</f>
        <v>Electronics</v>
      </c>
      <c r="E1250">
        <f>ROUND(Table1[[#This Row],[Sales Amount]],1)</f>
        <v>4851.6000000000004</v>
      </c>
      <c r="F1250">
        <f>Table1[[#This Row],[Quantity Sold]]</f>
        <v>41</v>
      </c>
      <c r="G1250">
        <f>Table1[[#This Row],[Discount (%)]]</f>
        <v>7</v>
      </c>
      <c r="H1250">
        <f>Table1[[#This Row],[Profit]]</f>
        <v>1640.76</v>
      </c>
      <c r="I1250">
        <f>Table24610[[#This Row],[profit]]/Table24610[[#This Row],[Sales Amount]]</f>
        <v>0.33818946326984911</v>
      </c>
    </row>
    <row r="1251" spans="1:9">
      <c r="A1251" s="43" t="s">
        <v>1237</v>
      </c>
      <c r="B1251" s="45">
        <v>46271</v>
      </c>
      <c r="C1251" t="str">
        <f>PROPER(Table1[[#This Row],[Region]])</f>
        <v>South</v>
      </c>
      <c r="D1251" t="str">
        <f>PROPER(Table1[[#This Row],[Product Category]])</f>
        <v>Clothing</v>
      </c>
      <c r="E1251">
        <f>ROUND(Table1[[#This Row],[Sales Amount]],1)</f>
        <v>251.2</v>
      </c>
      <c r="F1251">
        <f>Table1[[#This Row],[Quantity Sold]]</f>
        <v>15</v>
      </c>
      <c r="G1251">
        <f>Table1[[#This Row],[Discount (%)]]</f>
        <v>32</v>
      </c>
      <c r="H1251">
        <f>Table1[[#This Row],[Profit]]</f>
        <v>308.82</v>
      </c>
      <c r="I1251">
        <f>Table24610[[#This Row],[profit]]/Table24610[[#This Row],[Sales Amount]]</f>
        <v>1.2293789808917197</v>
      </c>
    </row>
    <row r="1252" spans="1:9">
      <c r="A1252" s="43" t="s">
        <v>1238</v>
      </c>
      <c r="B1252" s="45">
        <v>46272</v>
      </c>
      <c r="C1252" t="str">
        <f>PROPER(Table1[[#This Row],[Region]])</f>
        <v>North</v>
      </c>
      <c r="D1252" t="str">
        <f>PROPER(Table1[[#This Row],[Product Category]])</f>
        <v>Groceries</v>
      </c>
      <c r="E1252">
        <f>ROUND(Table1[[#This Row],[Sales Amount]],1)</f>
        <v>3687.3</v>
      </c>
      <c r="F1252">
        <f>Table1[[#This Row],[Quantity Sold]]</f>
        <v>17</v>
      </c>
      <c r="G1252">
        <f>Table1[[#This Row],[Discount (%)]]</f>
        <v>12</v>
      </c>
      <c r="H1252">
        <f>Table1[[#This Row],[Profit]]</f>
        <v>1122.3</v>
      </c>
      <c r="I1252">
        <f>Table24610[[#This Row],[profit]]/Table24610[[#This Row],[Sales Amount]]</f>
        <v>0.3043690505247742</v>
      </c>
    </row>
    <row r="1253" spans="1:9">
      <c r="A1253" s="43">
        <v>95357268</v>
      </c>
      <c r="B1253" s="45">
        <v>46273</v>
      </c>
      <c r="C1253" t="str">
        <f>PROPER(Table1[[#This Row],[Region]])</f>
        <v>East</v>
      </c>
      <c r="D1253" t="str">
        <f>PROPER(Table1[[#This Row],[Product Category]])</f>
        <v>Sports</v>
      </c>
      <c r="E1253">
        <f>ROUND(Table1[[#This Row],[Sales Amount]],1)</f>
        <v>3255.8</v>
      </c>
      <c r="F1253">
        <f>Table1[[#This Row],[Quantity Sold]]</f>
        <v>28</v>
      </c>
      <c r="G1253">
        <f>Table1[[#This Row],[Discount (%)]]</f>
        <v>46</v>
      </c>
      <c r="H1253">
        <f>Table1[[#This Row],[Profit]]</f>
        <v>701.62</v>
      </c>
      <c r="I1253">
        <f>Table24610[[#This Row],[profit]]/Table24610[[#This Row],[Sales Amount]]</f>
        <v>0.21549849499354995</v>
      </c>
    </row>
    <row r="1254" spans="1:9">
      <c r="A1254" s="43" t="s">
        <v>1239</v>
      </c>
      <c r="B1254" s="45">
        <v>46274</v>
      </c>
      <c r="C1254" t="str">
        <f>PROPER(Table1[[#This Row],[Region]])</f>
        <v>North</v>
      </c>
      <c r="D1254" t="str">
        <f>PROPER(Table1[[#This Row],[Product Category]])</f>
        <v>Clothing</v>
      </c>
      <c r="E1254">
        <f>ROUND(Table1[[#This Row],[Sales Amount]],1)</f>
        <v>3827.6</v>
      </c>
      <c r="F1254">
        <f>Table1[[#This Row],[Quantity Sold]]</f>
        <v>7</v>
      </c>
      <c r="G1254">
        <f>Table1[[#This Row],[Discount (%)]]</f>
        <v>32</v>
      </c>
      <c r="H1254">
        <f>Table1[[#This Row],[Profit]]</f>
        <v>1882.42</v>
      </c>
      <c r="I1254">
        <f>Table24610[[#This Row],[profit]]/Table24610[[#This Row],[Sales Amount]]</f>
        <v>0.49180165116522107</v>
      </c>
    </row>
    <row r="1255" spans="1:9">
      <c r="A1255" s="43" t="s">
        <v>1240</v>
      </c>
      <c r="B1255" s="45">
        <v>46275</v>
      </c>
      <c r="C1255" t="str">
        <f>PROPER(Table1[[#This Row],[Region]])</f>
        <v>West</v>
      </c>
      <c r="D1255" t="str">
        <f>PROPER(Table1[[#This Row],[Product Category]])</f>
        <v>Electronics</v>
      </c>
      <c r="E1255">
        <f>ROUND(Table1[[#This Row],[Sales Amount]],1)</f>
        <v>2771.1</v>
      </c>
      <c r="F1255">
        <f>Table1[[#This Row],[Quantity Sold]]</f>
        <v>47</v>
      </c>
      <c r="G1255">
        <f>Table1[[#This Row],[Discount (%)]]</f>
        <v>36</v>
      </c>
      <c r="H1255">
        <f>Table1[[#This Row],[Profit]]</f>
        <v>337.21</v>
      </c>
      <c r="I1255">
        <f>Table24610[[#This Row],[profit]]/Table24610[[#This Row],[Sales Amount]]</f>
        <v>0.12168813828443578</v>
      </c>
    </row>
    <row r="1256" spans="1:9">
      <c r="A1256" s="43" t="s">
        <v>1241</v>
      </c>
      <c r="B1256" s="45">
        <v>46276</v>
      </c>
      <c r="C1256" t="str">
        <f>PROPER(Table1[[#This Row],[Region]])</f>
        <v>South</v>
      </c>
      <c r="D1256" t="str">
        <f>PROPER(Table1[[#This Row],[Product Category]])</f>
        <v>Clothing</v>
      </c>
      <c r="E1256">
        <f>ROUND(Table1[[#This Row],[Sales Amount]],1)</f>
        <v>2605</v>
      </c>
      <c r="F1256">
        <f>Table1[[#This Row],[Quantity Sold]]</f>
        <v>3</v>
      </c>
      <c r="G1256">
        <f>Table1[[#This Row],[Discount (%)]]</f>
        <v>30</v>
      </c>
      <c r="H1256">
        <f>Table1[[#This Row],[Profit]]</f>
        <v>1070.22</v>
      </c>
      <c r="I1256">
        <f>Table24610[[#This Row],[profit]]/Table24610[[#This Row],[Sales Amount]]</f>
        <v>0.41083301343570061</v>
      </c>
    </row>
    <row r="1257" spans="1:9">
      <c r="A1257" s="43" t="s">
        <v>1242</v>
      </c>
      <c r="B1257" s="45">
        <v>46277</v>
      </c>
      <c r="C1257" t="str">
        <f>PROPER(Table1[[#This Row],[Region]])</f>
        <v>West</v>
      </c>
      <c r="D1257" t="str">
        <f>PROPER(Table1[[#This Row],[Product Category]])</f>
        <v>Clothing</v>
      </c>
      <c r="E1257">
        <f>ROUND(Table1[[#This Row],[Sales Amount]],1)</f>
        <v>3358.6</v>
      </c>
      <c r="F1257">
        <f>Table1[[#This Row],[Quantity Sold]]</f>
        <v>1</v>
      </c>
      <c r="G1257">
        <f>Table1[[#This Row],[Discount (%)]]</f>
        <v>25</v>
      </c>
      <c r="H1257">
        <f>Table1[[#This Row],[Profit]]</f>
        <v>1633.14</v>
      </c>
      <c r="I1257">
        <f>Table24610[[#This Row],[profit]]/Table24610[[#This Row],[Sales Amount]]</f>
        <v>0.48625617816947542</v>
      </c>
    </row>
    <row r="1258" spans="1:9">
      <c r="A1258" s="43" t="s">
        <v>1243</v>
      </c>
      <c r="B1258" s="45">
        <v>46278</v>
      </c>
      <c r="C1258" t="str">
        <f>PROPER(Table1[[#This Row],[Region]])</f>
        <v>East</v>
      </c>
      <c r="D1258" t="str">
        <f>PROPER(Table1[[#This Row],[Product Category]])</f>
        <v>Furniture</v>
      </c>
      <c r="E1258">
        <f>ROUND(Table1[[#This Row],[Sales Amount]],1)</f>
        <v>3419.4</v>
      </c>
      <c r="F1258">
        <f>Table1[[#This Row],[Quantity Sold]]</f>
        <v>15</v>
      </c>
      <c r="G1258">
        <f>Table1[[#This Row],[Discount (%)]]</f>
        <v>30</v>
      </c>
      <c r="H1258">
        <f>Table1[[#This Row],[Profit]]</f>
        <v>1811.72</v>
      </c>
      <c r="I1258">
        <f>Table24610[[#This Row],[profit]]/Table24610[[#This Row],[Sales Amount]]</f>
        <v>0.52983564368017777</v>
      </c>
    </row>
    <row r="1259" spans="1:9">
      <c r="A1259" s="43" t="s">
        <v>1244</v>
      </c>
      <c r="B1259" s="45">
        <v>46279</v>
      </c>
      <c r="C1259" t="str">
        <f>PROPER(Table1[[#This Row],[Region]])</f>
        <v>West</v>
      </c>
      <c r="D1259" t="str">
        <f>PROPER(Table1[[#This Row],[Product Category]])</f>
        <v>Groceries</v>
      </c>
      <c r="E1259">
        <f>ROUND(Table1[[#This Row],[Sales Amount]],1)</f>
        <v>4826.3999999999996</v>
      </c>
      <c r="F1259">
        <f>Table1[[#This Row],[Quantity Sold]]</f>
        <v>11</v>
      </c>
      <c r="G1259">
        <f>Table1[[#This Row],[Discount (%)]]</f>
        <v>41</v>
      </c>
      <c r="H1259">
        <f>Table1[[#This Row],[Profit]]</f>
        <v>242.63</v>
      </c>
      <c r="I1259">
        <f>Table24610[[#This Row],[profit]]/Table24610[[#This Row],[Sales Amount]]</f>
        <v>5.0271423835571032E-2</v>
      </c>
    </row>
    <row r="1260" spans="1:9">
      <c r="A1260" s="43" t="s">
        <v>1245</v>
      </c>
      <c r="B1260" s="45">
        <v>46280</v>
      </c>
      <c r="C1260" t="str">
        <f>PROPER(Table1[[#This Row],[Region]])</f>
        <v>North</v>
      </c>
      <c r="D1260" t="str">
        <f>PROPER(Table1[[#This Row],[Product Category]])</f>
        <v>Groceries</v>
      </c>
      <c r="E1260">
        <f>ROUND(Table1[[#This Row],[Sales Amount]],1)</f>
        <v>4369.5</v>
      </c>
      <c r="F1260">
        <f>Table1[[#This Row],[Quantity Sold]]</f>
        <v>16</v>
      </c>
      <c r="G1260">
        <f>Table1[[#This Row],[Discount (%)]]</f>
        <v>32</v>
      </c>
      <c r="H1260">
        <f>Table1[[#This Row],[Profit]]</f>
        <v>157.03</v>
      </c>
      <c r="I1260">
        <f>Table24610[[#This Row],[profit]]/Table24610[[#This Row],[Sales Amount]]</f>
        <v>3.5937750314681313E-2</v>
      </c>
    </row>
    <row r="1261" spans="1:9">
      <c r="A1261" s="43" t="s">
        <v>1246</v>
      </c>
      <c r="B1261" s="45">
        <v>46281</v>
      </c>
      <c r="C1261" t="str">
        <f>PROPER(Table1[[#This Row],[Region]])</f>
        <v>East</v>
      </c>
      <c r="D1261" t="str">
        <f>PROPER(Table1[[#This Row],[Product Category]])</f>
        <v>Clothing</v>
      </c>
      <c r="E1261">
        <f>ROUND(Table1[[#This Row],[Sales Amount]],1)</f>
        <v>1473.6</v>
      </c>
      <c r="F1261">
        <f>Table1[[#This Row],[Quantity Sold]]</f>
        <v>21</v>
      </c>
      <c r="G1261">
        <f>Table1[[#This Row],[Discount (%)]]</f>
        <v>6</v>
      </c>
      <c r="H1261">
        <f>Table1[[#This Row],[Profit]]</f>
        <v>34.340000000000003</v>
      </c>
      <c r="I1261">
        <f>Table24610[[#This Row],[profit]]/Table24610[[#This Row],[Sales Amount]]</f>
        <v>2.3303474484256247E-2</v>
      </c>
    </row>
    <row r="1262" spans="1:9">
      <c r="A1262" s="43" t="s">
        <v>1247</v>
      </c>
      <c r="B1262" s="45">
        <v>46282</v>
      </c>
      <c r="C1262" t="str">
        <f>PROPER(Table1[[#This Row],[Region]])</f>
        <v>North</v>
      </c>
      <c r="D1262" t="str">
        <f>PROPER(Table1[[#This Row],[Product Category]])</f>
        <v>Groceries</v>
      </c>
      <c r="E1262">
        <f>ROUND(Table1[[#This Row],[Sales Amount]],1)</f>
        <v>4339.8999999999996</v>
      </c>
      <c r="F1262">
        <f>Table1[[#This Row],[Quantity Sold]]</f>
        <v>18</v>
      </c>
      <c r="G1262">
        <f>Table1[[#This Row],[Discount (%)]]</f>
        <v>32</v>
      </c>
      <c r="H1262">
        <f>Table1[[#This Row],[Profit]]</f>
        <v>358.19</v>
      </c>
      <c r="I1262">
        <f>Table24610[[#This Row],[profit]]/Table24610[[#This Row],[Sales Amount]]</f>
        <v>8.2534159773266669E-2</v>
      </c>
    </row>
    <row r="1263" spans="1:9">
      <c r="A1263" s="43">
        <v>42980136</v>
      </c>
      <c r="B1263" s="45">
        <v>46283</v>
      </c>
      <c r="C1263" t="str">
        <f>PROPER(Table1[[#This Row],[Region]])</f>
        <v>South</v>
      </c>
      <c r="D1263" t="str">
        <f>PROPER(Table1[[#This Row],[Product Category]])</f>
        <v>Furniture</v>
      </c>
      <c r="E1263">
        <f>ROUND(Table1[[#This Row],[Sales Amount]],1)</f>
        <v>3911.8</v>
      </c>
      <c r="F1263">
        <f>Table1[[#This Row],[Quantity Sold]]</f>
        <v>19</v>
      </c>
      <c r="G1263">
        <f>Table1[[#This Row],[Discount (%)]]</f>
        <v>19</v>
      </c>
      <c r="H1263">
        <f>Table1[[#This Row],[Profit]]</f>
        <v>981.88</v>
      </c>
      <c r="I1263">
        <f>Table24610[[#This Row],[profit]]/Table24610[[#This Row],[Sales Amount]]</f>
        <v>0.2510046525896007</v>
      </c>
    </row>
    <row r="1264" spans="1:9">
      <c r="A1264" s="43" t="s">
        <v>1248</v>
      </c>
      <c r="B1264" s="45">
        <v>46284</v>
      </c>
      <c r="C1264" t="str">
        <f>PROPER(Table1[[#This Row],[Region]])</f>
        <v>East</v>
      </c>
      <c r="D1264" t="str">
        <f>PROPER(Table1[[#This Row],[Product Category]])</f>
        <v>Electronics</v>
      </c>
      <c r="E1264">
        <f>ROUND(Table1[[#This Row],[Sales Amount]],1)</f>
        <v>220.2</v>
      </c>
      <c r="F1264">
        <f>Table1[[#This Row],[Quantity Sold]]</f>
        <v>6</v>
      </c>
      <c r="G1264">
        <f>Table1[[#This Row],[Discount (%)]]</f>
        <v>44</v>
      </c>
      <c r="H1264">
        <f>Table1[[#This Row],[Profit]]</f>
        <v>1410.73</v>
      </c>
      <c r="I1264">
        <f>Table24610[[#This Row],[profit]]/Table24610[[#This Row],[Sales Amount]]</f>
        <v>6.4065849227974576</v>
      </c>
    </row>
    <row r="1265" spans="1:9">
      <c r="A1265" s="43" t="s">
        <v>1249</v>
      </c>
      <c r="B1265" s="45">
        <v>46285</v>
      </c>
      <c r="C1265" t="str">
        <f>PROPER(Table1[[#This Row],[Region]])</f>
        <v>West</v>
      </c>
      <c r="D1265" t="str">
        <f>PROPER(Table1[[#This Row],[Product Category]])</f>
        <v>Electronics</v>
      </c>
      <c r="E1265">
        <f>ROUND(Table1[[#This Row],[Sales Amount]],1)</f>
        <v>4454.3999999999996</v>
      </c>
      <c r="F1265">
        <f>Table1[[#This Row],[Quantity Sold]]</f>
        <v>6</v>
      </c>
      <c r="G1265">
        <f>Table1[[#This Row],[Discount (%)]]</f>
        <v>15</v>
      </c>
      <c r="H1265">
        <f>Table1[[#This Row],[Profit]]</f>
        <v>1941.77</v>
      </c>
      <c r="I1265">
        <f>Table24610[[#This Row],[profit]]/Table24610[[#This Row],[Sales Amount]]</f>
        <v>0.43592178520114944</v>
      </c>
    </row>
    <row r="1266" spans="1:9">
      <c r="A1266" s="43" t="s">
        <v>1250</v>
      </c>
      <c r="B1266" s="45">
        <v>46286</v>
      </c>
      <c r="C1266" t="str">
        <f>PROPER(Table1[[#This Row],[Region]])</f>
        <v>South</v>
      </c>
      <c r="D1266" t="str">
        <f>PROPER(Table1[[#This Row],[Product Category]])</f>
        <v>Electronics</v>
      </c>
      <c r="E1266">
        <f>ROUND(Table1[[#This Row],[Sales Amount]],1)</f>
        <v>1399.3</v>
      </c>
      <c r="F1266">
        <f>Table1[[#This Row],[Quantity Sold]]</f>
        <v>22</v>
      </c>
      <c r="G1266">
        <f>Table1[[#This Row],[Discount (%)]]</f>
        <v>28</v>
      </c>
      <c r="H1266">
        <f>Table1[[#This Row],[Profit]]</f>
        <v>975.59</v>
      </c>
      <c r="I1266">
        <f>Table24610[[#This Row],[profit]]/Table24610[[#This Row],[Sales Amount]]</f>
        <v>0.69719859929964989</v>
      </c>
    </row>
    <row r="1267" spans="1:9">
      <c r="A1267" s="43" t="s">
        <v>1251</v>
      </c>
      <c r="B1267" s="45">
        <v>46287</v>
      </c>
      <c r="C1267" t="str">
        <f>PROPER(Table1[[#This Row],[Region]])</f>
        <v>South</v>
      </c>
      <c r="D1267" t="str">
        <f>PROPER(Table1[[#This Row],[Product Category]])</f>
        <v>Furniture</v>
      </c>
      <c r="E1267">
        <f>ROUND(Table1[[#This Row],[Sales Amount]],1)</f>
        <v>4862.2</v>
      </c>
      <c r="F1267">
        <f>Table1[[#This Row],[Quantity Sold]]</f>
        <v>38</v>
      </c>
      <c r="G1267">
        <f>Table1[[#This Row],[Discount (%)]]</f>
        <v>36</v>
      </c>
      <c r="H1267">
        <f>Table1[[#This Row],[Profit]]</f>
        <v>694.03</v>
      </c>
      <c r="I1267">
        <f>Table24610[[#This Row],[profit]]/Table24610[[#This Row],[Sales Amount]]</f>
        <v>0.14273991197400354</v>
      </c>
    </row>
    <row r="1268" spans="1:9">
      <c r="A1268" s="43" t="s">
        <v>1252</v>
      </c>
      <c r="B1268" s="45">
        <v>46288</v>
      </c>
      <c r="C1268" t="str">
        <f>PROPER(Table1[[#This Row],[Region]])</f>
        <v>South</v>
      </c>
      <c r="D1268" t="str">
        <f>PROPER(Table1[[#This Row],[Product Category]])</f>
        <v>Electronics</v>
      </c>
      <c r="E1268">
        <f>ROUND(Table1[[#This Row],[Sales Amount]],1)</f>
        <v>4053.5</v>
      </c>
      <c r="F1268">
        <f>Table1[[#This Row],[Quantity Sold]]</f>
        <v>5</v>
      </c>
      <c r="G1268">
        <f>Table1[[#This Row],[Discount (%)]]</f>
        <v>2</v>
      </c>
      <c r="H1268">
        <f>Table1[[#This Row],[Profit]]</f>
        <v>771.91</v>
      </c>
      <c r="I1268">
        <f>Table24610[[#This Row],[profit]]/Table24610[[#This Row],[Sales Amount]]</f>
        <v>0.19043049216726285</v>
      </c>
    </row>
    <row r="1269" spans="1:9">
      <c r="A1269" s="43" t="s">
        <v>1253</v>
      </c>
      <c r="B1269" s="45">
        <v>46289</v>
      </c>
      <c r="C1269" t="str">
        <f>PROPER(Table1[[#This Row],[Region]])</f>
        <v>North</v>
      </c>
      <c r="D1269" t="str">
        <f>PROPER(Table1[[#This Row],[Product Category]])</f>
        <v>Groceries</v>
      </c>
      <c r="E1269">
        <f>ROUND(Table1[[#This Row],[Sales Amount]],1)</f>
        <v>4598.3999999999996</v>
      </c>
      <c r="F1269">
        <f>Table1[[#This Row],[Quantity Sold]]</f>
        <v>22</v>
      </c>
      <c r="G1269">
        <f>Table1[[#This Row],[Discount (%)]]</f>
        <v>15</v>
      </c>
      <c r="H1269">
        <f>Table1[[#This Row],[Profit]]</f>
        <v>443.45</v>
      </c>
      <c r="I1269">
        <f>Table24610[[#This Row],[profit]]/Table24610[[#This Row],[Sales Amount]]</f>
        <v>9.6435716771050811E-2</v>
      </c>
    </row>
    <row r="1270" spans="1:9">
      <c r="A1270" s="43" t="s">
        <v>1254</v>
      </c>
      <c r="B1270" s="45">
        <v>46290</v>
      </c>
      <c r="C1270" t="str">
        <f>PROPER(Table1[[#This Row],[Region]])</f>
        <v>South</v>
      </c>
      <c r="D1270" t="str">
        <f>PROPER(Table1[[#This Row],[Product Category]])</f>
        <v>Clothing</v>
      </c>
      <c r="E1270">
        <f>ROUND(Table1[[#This Row],[Sales Amount]],1)</f>
        <v>4362</v>
      </c>
      <c r="F1270">
        <f>Table1[[#This Row],[Quantity Sold]]</f>
        <v>31</v>
      </c>
      <c r="G1270">
        <f>Table1[[#This Row],[Discount (%)]]</f>
        <v>11</v>
      </c>
      <c r="H1270">
        <f>Table1[[#This Row],[Profit]]</f>
        <v>1823.1</v>
      </c>
      <c r="I1270">
        <f>Table24610[[#This Row],[profit]]/Table24610[[#This Row],[Sales Amount]]</f>
        <v>0.41795048143053642</v>
      </c>
    </row>
    <row r="1271" spans="1:9">
      <c r="A1271" s="43" t="s">
        <v>1255</v>
      </c>
      <c r="B1271" s="45">
        <v>46291</v>
      </c>
      <c r="C1271" t="str">
        <f>PROPER(Table1[[#This Row],[Region]])</f>
        <v>East</v>
      </c>
      <c r="D1271" t="str">
        <f>PROPER(Table1[[#This Row],[Product Category]])</f>
        <v>Sports</v>
      </c>
      <c r="E1271">
        <f>ROUND(Table1[[#This Row],[Sales Amount]],1)</f>
        <v>4021.5</v>
      </c>
      <c r="F1271">
        <f>Table1[[#This Row],[Quantity Sold]]</f>
        <v>5</v>
      </c>
      <c r="G1271">
        <f>Table1[[#This Row],[Discount (%)]]</f>
        <v>31</v>
      </c>
      <c r="H1271">
        <f>Table1[[#This Row],[Profit]]</f>
        <v>197.93</v>
      </c>
      <c r="I1271">
        <f>Table24610[[#This Row],[profit]]/Table24610[[#This Row],[Sales Amount]]</f>
        <v>4.9217953499937836E-2</v>
      </c>
    </row>
    <row r="1272" spans="1:9">
      <c r="A1272" s="43" t="s">
        <v>1256</v>
      </c>
      <c r="B1272" s="45">
        <v>46292</v>
      </c>
      <c r="C1272" t="str">
        <f>PROPER(Table1[[#This Row],[Region]])</f>
        <v>South</v>
      </c>
      <c r="D1272" t="str">
        <f>PROPER(Table1[[#This Row],[Product Category]])</f>
        <v>Sports</v>
      </c>
      <c r="E1272">
        <f>ROUND(Table1[[#This Row],[Sales Amount]],1)</f>
        <v>3352</v>
      </c>
      <c r="F1272">
        <f>Table1[[#This Row],[Quantity Sold]]</f>
        <v>47</v>
      </c>
      <c r="G1272">
        <f>Table1[[#This Row],[Discount (%)]]</f>
        <v>38</v>
      </c>
      <c r="H1272">
        <f>Table1[[#This Row],[Profit]]</f>
        <v>310.45999999999998</v>
      </c>
      <c r="I1272">
        <f>Table24610[[#This Row],[profit]]/Table24610[[#This Row],[Sales Amount]]</f>
        <v>9.2619331742243433E-2</v>
      </c>
    </row>
    <row r="1273" spans="1:9">
      <c r="A1273" s="43" t="s">
        <v>1257</v>
      </c>
      <c r="B1273" s="45">
        <v>46293</v>
      </c>
      <c r="C1273" t="str">
        <f>PROPER(Table1[[#This Row],[Region]])</f>
        <v>North</v>
      </c>
      <c r="D1273" t="str">
        <f>PROPER(Table1[[#This Row],[Product Category]])</f>
        <v>Electronics</v>
      </c>
      <c r="E1273">
        <f>ROUND(Table1[[#This Row],[Sales Amount]],1)</f>
        <v>2285.6999999999998</v>
      </c>
      <c r="F1273">
        <f>Table1[[#This Row],[Quantity Sold]]</f>
        <v>50</v>
      </c>
      <c r="G1273">
        <f>Table1[[#This Row],[Discount (%)]]</f>
        <v>19</v>
      </c>
      <c r="H1273">
        <f>Table1[[#This Row],[Profit]]</f>
        <v>782.51</v>
      </c>
      <c r="I1273">
        <f>Table24610[[#This Row],[profit]]/Table24610[[#This Row],[Sales Amount]]</f>
        <v>0.3423502646891543</v>
      </c>
    </row>
    <row r="1274" spans="1:9">
      <c r="A1274" s="43" t="s">
        <v>1258</v>
      </c>
      <c r="B1274" s="45">
        <v>46294</v>
      </c>
      <c r="C1274" t="str">
        <f>PROPER(Table1[[#This Row],[Region]])</f>
        <v>East</v>
      </c>
      <c r="D1274" t="str">
        <f>PROPER(Table1[[#This Row],[Product Category]])</f>
        <v>Clothing</v>
      </c>
      <c r="E1274">
        <f>ROUND(Table1[[#This Row],[Sales Amount]],1)</f>
        <v>2055.3000000000002</v>
      </c>
      <c r="F1274">
        <f>Table1[[#This Row],[Quantity Sold]]</f>
        <v>20</v>
      </c>
      <c r="G1274">
        <f>Table1[[#This Row],[Discount (%)]]</f>
        <v>0</v>
      </c>
      <c r="H1274">
        <f>Table1[[#This Row],[Profit]]</f>
        <v>199.86</v>
      </c>
      <c r="I1274">
        <f>Table24610[[#This Row],[profit]]/Table24610[[#This Row],[Sales Amount]]</f>
        <v>9.7241278645453219E-2</v>
      </c>
    </row>
    <row r="1275" spans="1:9">
      <c r="A1275" s="43" t="s">
        <v>1259</v>
      </c>
      <c r="B1275" s="45">
        <v>46295</v>
      </c>
      <c r="C1275" t="str">
        <f>PROPER(Table1[[#This Row],[Region]])</f>
        <v>East</v>
      </c>
      <c r="D1275" t="str">
        <f>PROPER(Table1[[#This Row],[Product Category]])</f>
        <v>Furniture</v>
      </c>
      <c r="E1275">
        <f>ROUND(Table1[[#This Row],[Sales Amount]],1)</f>
        <v>4390.6000000000004</v>
      </c>
      <c r="F1275">
        <f>Table1[[#This Row],[Quantity Sold]]</f>
        <v>8</v>
      </c>
      <c r="G1275">
        <f>Table1[[#This Row],[Discount (%)]]</f>
        <v>43</v>
      </c>
      <c r="H1275">
        <f>Table1[[#This Row],[Profit]]</f>
        <v>908.01</v>
      </c>
      <c r="I1275">
        <f>Table24610[[#This Row],[profit]]/Table24610[[#This Row],[Sales Amount]]</f>
        <v>0.20680772559559055</v>
      </c>
    </row>
    <row r="1276" spans="1:9">
      <c r="A1276" s="43" t="s">
        <v>1260</v>
      </c>
      <c r="B1276" s="45">
        <v>46296</v>
      </c>
      <c r="C1276" t="str">
        <f>PROPER(Table1[[#This Row],[Region]])</f>
        <v>South</v>
      </c>
      <c r="D1276" t="str">
        <f>PROPER(Table1[[#This Row],[Product Category]])</f>
        <v>Clothing</v>
      </c>
      <c r="E1276">
        <f>ROUND(Table1[[#This Row],[Sales Amount]],1)</f>
        <v>1743.5</v>
      </c>
      <c r="F1276">
        <f>Table1[[#This Row],[Quantity Sold]]</f>
        <v>4</v>
      </c>
      <c r="G1276">
        <f>Table1[[#This Row],[Discount (%)]]</f>
        <v>37</v>
      </c>
      <c r="H1276">
        <f>Table1[[#This Row],[Profit]]</f>
        <v>193.62</v>
      </c>
      <c r="I1276">
        <f>Table24610[[#This Row],[profit]]/Table24610[[#This Row],[Sales Amount]]</f>
        <v>0.11105248064238601</v>
      </c>
    </row>
    <row r="1277" spans="1:9">
      <c r="A1277" s="43" t="s">
        <v>1261</v>
      </c>
      <c r="B1277" s="45">
        <v>46297</v>
      </c>
      <c r="C1277" t="str">
        <f>PROPER(Table1[[#This Row],[Region]])</f>
        <v>South</v>
      </c>
      <c r="D1277" t="str">
        <f>PROPER(Table1[[#This Row],[Product Category]])</f>
        <v>Clothing</v>
      </c>
      <c r="E1277">
        <f>ROUND(Table1[[#This Row],[Sales Amount]],1)</f>
        <v>4143.5</v>
      </c>
      <c r="F1277">
        <f>Table1[[#This Row],[Quantity Sold]]</f>
        <v>25</v>
      </c>
      <c r="G1277">
        <f>Table1[[#This Row],[Discount (%)]]</f>
        <v>20</v>
      </c>
      <c r="H1277">
        <f>Table1[[#This Row],[Profit]]</f>
        <v>1562.31</v>
      </c>
      <c r="I1277">
        <f>Table24610[[#This Row],[profit]]/Table24610[[#This Row],[Sales Amount]]</f>
        <v>0.37705080246168698</v>
      </c>
    </row>
    <row r="1278" spans="1:9">
      <c r="A1278" s="43" t="s">
        <v>1262</v>
      </c>
      <c r="B1278" s="45">
        <v>46298</v>
      </c>
      <c r="C1278" t="str">
        <f>PROPER(Table1[[#This Row],[Region]])</f>
        <v>North</v>
      </c>
      <c r="D1278" t="str">
        <f>PROPER(Table1[[#This Row],[Product Category]])</f>
        <v>Electronics</v>
      </c>
      <c r="E1278">
        <f>ROUND(Table1[[#This Row],[Sales Amount]],1)</f>
        <v>1008</v>
      </c>
      <c r="F1278">
        <f>Table1[[#This Row],[Quantity Sold]]</f>
        <v>4</v>
      </c>
      <c r="G1278">
        <f>Table1[[#This Row],[Discount (%)]]</f>
        <v>11</v>
      </c>
      <c r="H1278">
        <f>Table1[[#This Row],[Profit]]</f>
        <v>1704.44</v>
      </c>
      <c r="I1278">
        <f>Table24610[[#This Row],[profit]]/Table24610[[#This Row],[Sales Amount]]</f>
        <v>1.6909126984126985</v>
      </c>
    </row>
    <row r="1279" spans="1:9">
      <c r="A1279" s="43" t="s">
        <v>1263</v>
      </c>
      <c r="B1279" s="45">
        <v>46299</v>
      </c>
      <c r="C1279" t="str">
        <f>PROPER(Table1[[#This Row],[Region]])</f>
        <v>East</v>
      </c>
      <c r="D1279" t="str">
        <f>PROPER(Table1[[#This Row],[Product Category]])</f>
        <v>Electronics</v>
      </c>
      <c r="E1279">
        <f>ROUND(Table1[[#This Row],[Sales Amount]],1)</f>
        <v>1614.9</v>
      </c>
      <c r="F1279">
        <f>Table1[[#This Row],[Quantity Sold]]</f>
        <v>24</v>
      </c>
      <c r="G1279">
        <f>Table1[[#This Row],[Discount (%)]]</f>
        <v>26</v>
      </c>
      <c r="H1279">
        <f>Table1[[#This Row],[Profit]]</f>
        <v>1880.3</v>
      </c>
      <c r="I1279">
        <f>Table24610[[#This Row],[profit]]/Table24610[[#This Row],[Sales Amount]]</f>
        <v>1.1643445414576754</v>
      </c>
    </row>
    <row r="1280" spans="1:9">
      <c r="A1280" s="43" t="s">
        <v>1264</v>
      </c>
      <c r="B1280" s="45">
        <v>46300</v>
      </c>
      <c r="C1280" t="str">
        <f>PROPER(Table1[[#This Row],[Region]])</f>
        <v>South</v>
      </c>
      <c r="D1280" t="str">
        <f>PROPER(Table1[[#This Row],[Product Category]])</f>
        <v>Clothing</v>
      </c>
      <c r="E1280">
        <f>ROUND(Table1[[#This Row],[Sales Amount]],1)</f>
        <v>1086.0999999999999</v>
      </c>
      <c r="F1280">
        <f>Table1[[#This Row],[Quantity Sold]]</f>
        <v>24</v>
      </c>
      <c r="G1280">
        <f>Table1[[#This Row],[Discount (%)]]</f>
        <v>37</v>
      </c>
      <c r="H1280">
        <f>Table1[[#This Row],[Profit]]</f>
        <v>354.73</v>
      </c>
      <c r="I1280">
        <f>Table24610[[#This Row],[profit]]/Table24610[[#This Row],[Sales Amount]]</f>
        <v>0.32660896786667898</v>
      </c>
    </row>
    <row r="1281" spans="1:9">
      <c r="A1281" s="43" t="s">
        <v>1265</v>
      </c>
      <c r="B1281" s="45">
        <v>46301</v>
      </c>
      <c r="C1281" t="str">
        <f>PROPER(Table1[[#This Row],[Region]])</f>
        <v>East</v>
      </c>
      <c r="D1281" t="str">
        <f>PROPER(Table1[[#This Row],[Product Category]])</f>
        <v>Groceries</v>
      </c>
      <c r="E1281">
        <f>ROUND(Table1[[#This Row],[Sales Amount]],1)</f>
        <v>2215.5</v>
      </c>
      <c r="F1281">
        <f>Table1[[#This Row],[Quantity Sold]]</f>
        <v>27</v>
      </c>
      <c r="G1281">
        <f>Table1[[#This Row],[Discount (%)]]</f>
        <v>12</v>
      </c>
      <c r="H1281">
        <f>Table1[[#This Row],[Profit]]</f>
        <v>791.45</v>
      </c>
      <c r="I1281">
        <f>Table24610[[#This Row],[profit]]/Table24610[[#This Row],[Sales Amount]]</f>
        <v>0.35723313021891223</v>
      </c>
    </row>
    <row r="1282" spans="1:9">
      <c r="A1282" s="44">
        <v>780704000000000</v>
      </c>
      <c r="B1282" s="45">
        <v>46302</v>
      </c>
      <c r="C1282" t="str">
        <f>PROPER(Table1[[#This Row],[Region]])</f>
        <v>East</v>
      </c>
      <c r="D1282" t="str">
        <f>PROPER(Table1[[#This Row],[Product Category]])</f>
        <v>Sports</v>
      </c>
      <c r="E1282">
        <f>ROUND(Table1[[#This Row],[Sales Amount]],1)</f>
        <v>2182.3000000000002</v>
      </c>
      <c r="F1282">
        <f>Table1[[#This Row],[Quantity Sold]]</f>
        <v>49</v>
      </c>
      <c r="G1282">
        <f>Table1[[#This Row],[Discount (%)]]</f>
        <v>13</v>
      </c>
      <c r="H1282">
        <f>Table1[[#This Row],[Profit]]</f>
        <v>351.14</v>
      </c>
      <c r="I1282">
        <f>Table24610[[#This Row],[profit]]/Table24610[[#This Row],[Sales Amount]]</f>
        <v>0.16090363378087338</v>
      </c>
    </row>
    <row r="1283" spans="1:9">
      <c r="A1283" s="43" t="s">
        <v>1266</v>
      </c>
      <c r="B1283" s="45">
        <v>46303</v>
      </c>
      <c r="C1283" t="str">
        <f>PROPER(Table1[[#This Row],[Region]])</f>
        <v>North</v>
      </c>
      <c r="D1283" t="str">
        <f>PROPER(Table1[[#This Row],[Product Category]])</f>
        <v>Groceries</v>
      </c>
      <c r="E1283">
        <f>ROUND(Table1[[#This Row],[Sales Amount]],1)</f>
        <v>3067.6</v>
      </c>
      <c r="F1283">
        <f>Table1[[#This Row],[Quantity Sold]]</f>
        <v>18</v>
      </c>
      <c r="G1283">
        <f>Table1[[#This Row],[Discount (%)]]</f>
        <v>9</v>
      </c>
      <c r="H1283">
        <f>Table1[[#This Row],[Profit]]</f>
        <v>853.51</v>
      </c>
      <c r="I1283">
        <f>Table24610[[#This Row],[profit]]/Table24610[[#This Row],[Sales Amount]]</f>
        <v>0.27823379840917983</v>
      </c>
    </row>
    <row r="1284" spans="1:9">
      <c r="A1284" s="43" t="s">
        <v>1267</v>
      </c>
      <c r="B1284" s="45">
        <v>46304</v>
      </c>
      <c r="C1284" t="str">
        <f>PROPER(Table1[[#This Row],[Region]])</f>
        <v>East</v>
      </c>
      <c r="D1284" t="str">
        <f>PROPER(Table1[[#This Row],[Product Category]])</f>
        <v>Furniture</v>
      </c>
      <c r="E1284">
        <f>ROUND(Table1[[#This Row],[Sales Amount]],1)</f>
        <v>750</v>
      </c>
      <c r="F1284">
        <f>Table1[[#This Row],[Quantity Sold]]</f>
        <v>21</v>
      </c>
      <c r="G1284">
        <f>Table1[[#This Row],[Discount (%)]]</f>
        <v>30</v>
      </c>
      <c r="H1284">
        <f>Table1[[#This Row],[Profit]]</f>
        <v>1346.06</v>
      </c>
      <c r="I1284">
        <f>Table24610[[#This Row],[profit]]/Table24610[[#This Row],[Sales Amount]]</f>
        <v>1.7947466666666665</v>
      </c>
    </row>
    <row r="1285" spans="1:9">
      <c r="A1285" s="43" t="s">
        <v>1268</v>
      </c>
      <c r="B1285" s="45">
        <v>46305</v>
      </c>
      <c r="C1285" t="str">
        <f>PROPER(Table1[[#This Row],[Region]])</f>
        <v>West</v>
      </c>
      <c r="D1285" t="str">
        <f>PROPER(Table1[[#This Row],[Product Category]])</f>
        <v>Electronics</v>
      </c>
      <c r="E1285">
        <f>ROUND(Table1[[#This Row],[Sales Amount]],1)</f>
        <v>4417.5</v>
      </c>
      <c r="F1285">
        <f>Table1[[#This Row],[Quantity Sold]]</f>
        <v>2</v>
      </c>
      <c r="G1285">
        <f>Table1[[#This Row],[Discount (%)]]</f>
        <v>12</v>
      </c>
      <c r="H1285">
        <f>Table1[[#This Row],[Profit]]</f>
        <v>1441.28</v>
      </c>
      <c r="I1285">
        <f>Table24610[[#This Row],[profit]]/Table24610[[#This Row],[Sales Amount]]</f>
        <v>0.32626598754951897</v>
      </c>
    </row>
    <row r="1286" spans="1:9">
      <c r="A1286" s="43" t="s">
        <v>1269</v>
      </c>
      <c r="B1286" s="45">
        <v>46306</v>
      </c>
      <c r="C1286" t="str">
        <f>PROPER(Table1[[#This Row],[Region]])</f>
        <v>East</v>
      </c>
      <c r="D1286" t="str">
        <f>PROPER(Table1[[#This Row],[Product Category]])</f>
        <v>Sports</v>
      </c>
      <c r="E1286">
        <f>ROUND(Table1[[#This Row],[Sales Amount]],1)</f>
        <v>2161.8000000000002</v>
      </c>
      <c r="F1286">
        <f>Table1[[#This Row],[Quantity Sold]]</f>
        <v>36</v>
      </c>
      <c r="G1286">
        <f>Table1[[#This Row],[Discount (%)]]</f>
        <v>26</v>
      </c>
      <c r="H1286">
        <f>Table1[[#This Row],[Profit]]</f>
        <v>975.04</v>
      </c>
      <c r="I1286">
        <f>Table24610[[#This Row],[profit]]/Table24610[[#This Row],[Sales Amount]]</f>
        <v>0.45103154778425381</v>
      </c>
    </row>
    <row r="1287" spans="1:9">
      <c r="A1287" s="43" t="s">
        <v>1270</v>
      </c>
      <c r="B1287" s="45">
        <v>46307</v>
      </c>
      <c r="C1287" t="str">
        <f>PROPER(Table1[[#This Row],[Region]])</f>
        <v>East</v>
      </c>
      <c r="D1287" t="str">
        <f>PROPER(Table1[[#This Row],[Product Category]])</f>
        <v>Sports</v>
      </c>
      <c r="E1287">
        <f>ROUND(Table1[[#This Row],[Sales Amount]],1)</f>
        <v>3517.8</v>
      </c>
      <c r="F1287">
        <f>Table1[[#This Row],[Quantity Sold]]</f>
        <v>43</v>
      </c>
      <c r="G1287">
        <f>Table1[[#This Row],[Discount (%)]]</f>
        <v>3</v>
      </c>
      <c r="H1287">
        <f>Table1[[#This Row],[Profit]]</f>
        <v>128.35</v>
      </c>
      <c r="I1287">
        <f>Table24610[[#This Row],[profit]]/Table24610[[#This Row],[Sales Amount]]</f>
        <v>3.6485871851725506E-2</v>
      </c>
    </row>
    <row r="1288" spans="1:9">
      <c r="A1288" s="43" t="s">
        <v>1271</v>
      </c>
      <c r="B1288" s="45">
        <v>46308</v>
      </c>
      <c r="C1288" t="str">
        <f>PROPER(Table1[[#This Row],[Region]])</f>
        <v>North</v>
      </c>
      <c r="D1288" t="str">
        <f>PROPER(Table1[[#This Row],[Product Category]])</f>
        <v>Clothing</v>
      </c>
      <c r="E1288">
        <f>ROUND(Table1[[#This Row],[Sales Amount]],1)</f>
        <v>3810.6</v>
      </c>
      <c r="F1288">
        <f>Table1[[#This Row],[Quantity Sold]]</f>
        <v>13</v>
      </c>
      <c r="G1288">
        <f>Table1[[#This Row],[Discount (%)]]</f>
        <v>16</v>
      </c>
      <c r="H1288">
        <f>Table1[[#This Row],[Profit]]</f>
        <v>254.1</v>
      </c>
      <c r="I1288">
        <f>Table24610[[#This Row],[profit]]/Table24610[[#This Row],[Sales Amount]]</f>
        <v>6.6682412218548259E-2</v>
      </c>
    </row>
    <row r="1289" spans="1:9">
      <c r="A1289" s="43" t="s">
        <v>1272</v>
      </c>
      <c r="B1289" s="45">
        <v>46309</v>
      </c>
      <c r="C1289" t="str">
        <f>PROPER(Table1[[#This Row],[Region]])</f>
        <v>East</v>
      </c>
      <c r="D1289" t="str">
        <f>PROPER(Table1[[#This Row],[Product Category]])</f>
        <v>Electronics</v>
      </c>
      <c r="E1289">
        <f>ROUND(Table1[[#This Row],[Sales Amount]],1)</f>
        <v>2639.7</v>
      </c>
      <c r="F1289">
        <f>Table1[[#This Row],[Quantity Sold]]</f>
        <v>46</v>
      </c>
      <c r="G1289">
        <f>Table1[[#This Row],[Discount (%)]]</f>
        <v>30</v>
      </c>
      <c r="H1289">
        <f>Table1[[#This Row],[Profit]]</f>
        <v>1555.72</v>
      </c>
      <c r="I1289">
        <f>Table24610[[#This Row],[profit]]/Table24610[[#This Row],[Sales Amount]]</f>
        <v>0.58935485093002993</v>
      </c>
    </row>
    <row r="1290" spans="1:9">
      <c r="A1290" s="43" t="s">
        <v>1273</v>
      </c>
      <c r="B1290" s="45">
        <v>46310</v>
      </c>
      <c r="C1290" t="str">
        <f>PROPER(Table1[[#This Row],[Region]])</f>
        <v>North</v>
      </c>
      <c r="D1290" t="str">
        <f>PROPER(Table1[[#This Row],[Product Category]])</f>
        <v>Groceries</v>
      </c>
      <c r="E1290">
        <f>ROUND(Table1[[#This Row],[Sales Amount]],1)</f>
        <v>295</v>
      </c>
      <c r="F1290">
        <f>Table1[[#This Row],[Quantity Sold]]</f>
        <v>50</v>
      </c>
      <c r="G1290">
        <f>Table1[[#This Row],[Discount (%)]]</f>
        <v>7</v>
      </c>
      <c r="H1290">
        <f>Table1[[#This Row],[Profit]]</f>
        <v>363.31</v>
      </c>
      <c r="I1290">
        <f>Table24610[[#This Row],[profit]]/Table24610[[#This Row],[Sales Amount]]</f>
        <v>1.2315593220338983</v>
      </c>
    </row>
    <row r="1291" spans="1:9">
      <c r="A1291" s="43" t="s">
        <v>1274</v>
      </c>
      <c r="B1291" s="45">
        <v>46311</v>
      </c>
      <c r="C1291" t="str">
        <f>PROPER(Table1[[#This Row],[Region]])</f>
        <v>West</v>
      </c>
      <c r="D1291" t="str">
        <f>PROPER(Table1[[#This Row],[Product Category]])</f>
        <v>Electronics</v>
      </c>
      <c r="E1291">
        <f>ROUND(Table1[[#This Row],[Sales Amount]],1)</f>
        <v>2739.6</v>
      </c>
      <c r="F1291">
        <f>Table1[[#This Row],[Quantity Sold]]</f>
        <v>12</v>
      </c>
      <c r="G1291">
        <f>Table1[[#This Row],[Discount (%)]]</f>
        <v>21</v>
      </c>
      <c r="H1291">
        <f>Table1[[#This Row],[Profit]]</f>
        <v>1564.34</v>
      </c>
      <c r="I1291">
        <f>Table24610[[#This Row],[profit]]/Table24610[[#This Row],[Sales Amount]]</f>
        <v>0.57101036647685788</v>
      </c>
    </row>
    <row r="1292" spans="1:9">
      <c r="A1292" s="43" t="s">
        <v>1275</v>
      </c>
      <c r="B1292" s="45">
        <v>46312</v>
      </c>
      <c r="C1292" t="str">
        <f>PROPER(Table1[[#This Row],[Region]])</f>
        <v>West</v>
      </c>
      <c r="D1292" t="str">
        <f>PROPER(Table1[[#This Row],[Product Category]])</f>
        <v>Groceries</v>
      </c>
      <c r="E1292">
        <f>ROUND(Table1[[#This Row],[Sales Amount]],1)</f>
        <v>2880.8</v>
      </c>
      <c r="F1292">
        <f>Table1[[#This Row],[Quantity Sold]]</f>
        <v>43</v>
      </c>
      <c r="G1292">
        <f>Table1[[#This Row],[Discount (%)]]</f>
        <v>7</v>
      </c>
      <c r="H1292">
        <f>Table1[[#This Row],[Profit]]</f>
        <v>329.91</v>
      </c>
      <c r="I1292">
        <f>Table24610[[#This Row],[profit]]/Table24610[[#This Row],[Sales Amount]]</f>
        <v>0.11452027214662594</v>
      </c>
    </row>
    <row r="1293" spans="1:9">
      <c r="A1293" s="43" t="s">
        <v>1276</v>
      </c>
      <c r="B1293" s="45">
        <v>46313</v>
      </c>
      <c r="C1293" t="str">
        <f>PROPER(Table1[[#This Row],[Region]])</f>
        <v>West</v>
      </c>
      <c r="D1293" t="str">
        <f>PROPER(Table1[[#This Row],[Product Category]])</f>
        <v>Groceries</v>
      </c>
      <c r="E1293">
        <f>ROUND(Table1[[#This Row],[Sales Amount]],1)</f>
        <v>1921.9</v>
      </c>
      <c r="F1293">
        <f>Table1[[#This Row],[Quantity Sold]]</f>
        <v>12</v>
      </c>
      <c r="G1293">
        <f>Table1[[#This Row],[Discount (%)]]</f>
        <v>34</v>
      </c>
      <c r="H1293">
        <f>Table1[[#This Row],[Profit]]</f>
        <v>923.73</v>
      </c>
      <c r="I1293">
        <f>Table24610[[#This Row],[profit]]/Table24610[[#This Row],[Sales Amount]]</f>
        <v>0.48063374785368645</v>
      </c>
    </row>
    <row r="1294" spans="1:9">
      <c r="A1294" s="43" t="s">
        <v>1277</v>
      </c>
      <c r="B1294" s="45">
        <v>46314</v>
      </c>
      <c r="C1294" t="str">
        <f>PROPER(Table1[[#This Row],[Region]])</f>
        <v>North</v>
      </c>
      <c r="D1294" t="str">
        <f>PROPER(Table1[[#This Row],[Product Category]])</f>
        <v>Groceries</v>
      </c>
      <c r="E1294">
        <f>ROUND(Table1[[#This Row],[Sales Amount]],1)</f>
        <v>1977.6</v>
      </c>
      <c r="F1294">
        <f>Table1[[#This Row],[Quantity Sold]]</f>
        <v>26</v>
      </c>
      <c r="G1294">
        <f>Table1[[#This Row],[Discount (%)]]</f>
        <v>23</v>
      </c>
      <c r="H1294">
        <f>Table1[[#This Row],[Profit]]</f>
        <v>1139.29</v>
      </c>
      <c r="I1294">
        <f>Table24610[[#This Row],[profit]]/Table24610[[#This Row],[Sales Amount]]</f>
        <v>0.57609728964401297</v>
      </c>
    </row>
    <row r="1295" spans="1:9">
      <c r="A1295" s="43" t="s">
        <v>1278</v>
      </c>
      <c r="B1295" s="45">
        <v>46315</v>
      </c>
      <c r="C1295" t="str">
        <f>PROPER(Table1[[#This Row],[Region]])</f>
        <v>West</v>
      </c>
      <c r="D1295" t="str">
        <f>PROPER(Table1[[#This Row],[Product Category]])</f>
        <v>Groceries</v>
      </c>
      <c r="E1295">
        <f>ROUND(Table1[[#This Row],[Sales Amount]],1)</f>
        <v>3950.2</v>
      </c>
      <c r="F1295">
        <f>Table1[[#This Row],[Quantity Sold]]</f>
        <v>15</v>
      </c>
      <c r="G1295">
        <f>Table1[[#This Row],[Discount (%)]]</f>
        <v>17</v>
      </c>
      <c r="H1295">
        <f>Table1[[#This Row],[Profit]]</f>
        <v>165.55</v>
      </c>
      <c r="I1295">
        <f>Table24610[[#This Row],[profit]]/Table24610[[#This Row],[Sales Amount]]</f>
        <v>4.1909270416687766E-2</v>
      </c>
    </row>
    <row r="1296" spans="1:9">
      <c r="A1296" s="43" t="s">
        <v>1279</v>
      </c>
      <c r="B1296" s="45">
        <v>46316</v>
      </c>
      <c r="C1296" t="str">
        <f>PROPER(Table1[[#This Row],[Region]])</f>
        <v>North</v>
      </c>
      <c r="D1296" t="str">
        <f>PROPER(Table1[[#This Row],[Product Category]])</f>
        <v>Furniture</v>
      </c>
      <c r="E1296">
        <f>ROUND(Table1[[#This Row],[Sales Amount]],1)</f>
        <v>4320.7</v>
      </c>
      <c r="F1296">
        <f>Table1[[#This Row],[Quantity Sold]]</f>
        <v>1</v>
      </c>
      <c r="G1296">
        <f>Table1[[#This Row],[Discount (%)]]</f>
        <v>46</v>
      </c>
      <c r="H1296">
        <f>Table1[[#This Row],[Profit]]</f>
        <v>344.41</v>
      </c>
      <c r="I1296">
        <f>Table24610[[#This Row],[profit]]/Table24610[[#This Row],[Sales Amount]]</f>
        <v>7.9711620802184843E-2</v>
      </c>
    </row>
    <row r="1297" spans="1:9">
      <c r="A1297" s="43" t="s">
        <v>1280</v>
      </c>
      <c r="B1297" s="45">
        <v>46317</v>
      </c>
      <c r="C1297" t="str">
        <f>PROPER(Table1[[#This Row],[Region]])</f>
        <v>East</v>
      </c>
      <c r="D1297" t="str">
        <f>PROPER(Table1[[#This Row],[Product Category]])</f>
        <v>Furniture</v>
      </c>
      <c r="E1297">
        <f>ROUND(Table1[[#This Row],[Sales Amount]],1)</f>
        <v>3465.6</v>
      </c>
      <c r="F1297">
        <f>Table1[[#This Row],[Quantity Sold]]</f>
        <v>50</v>
      </c>
      <c r="G1297">
        <f>Table1[[#This Row],[Discount (%)]]</f>
        <v>24</v>
      </c>
      <c r="H1297">
        <f>Table1[[#This Row],[Profit]]</f>
        <v>142.71</v>
      </c>
      <c r="I1297">
        <f>Table24610[[#This Row],[profit]]/Table24610[[#This Row],[Sales Amount]]</f>
        <v>4.1179016620498617E-2</v>
      </c>
    </row>
    <row r="1298" spans="1:9">
      <c r="A1298" s="43" t="s">
        <v>1281</v>
      </c>
      <c r="B1298" s="45">
        <v>46318</v>
      </c>
      <c r="C1298" t="str">
        <f>PROPER(Table1[[#This Row],[Region]])</f>
        <v>North</v>
      </c>
      <c r="D1298" t="str">
        <f>PROPER(Table1[[#This Row],[Product Category]])</f>
        <v>Groceries</v>
      </c>
      <c r="E1298">
        <f>ROUND(Table1[[#This Row],[Sales Amount]],1)</f>
        <v>1638.7</v>
      </c>
      <c r="F1298">
        <f>Table1[[#This Row],[Quantity Sold]]</f>
        <v>3</v>
      </c>
      <c r="G1298">
        <f>Table1[[#This Row],[Discount (%)]]</f>
        <v>1</v>
      </c>
      <c r="H1298">
        <f>Table1[[#This Row],[Profit]]</f>
        <v>48.36</v>
      </c>
      <c r="I1298">
        <f>Table24610[[#This Row],[profit]]/Table24610[[#This Row],[Sales Amount]]</f>
        <v>2.9511197900775003E-2</v>
      </c>
    </row>
    <row r="1299" spans="1:9">
      <c r="A1299" s="43" t="s">
        <v>1282</v>
      </c>
      <c r="B1299" s="45">
        <v>46319</v>
      </c>
      <c r="C1299" t="str">
        <f>PROPER(Table1[[#This Row],[Region]])</f>
        <v>East</v>
      </c>
      <c r="D1299" t="str">
        <f>PROPER(Table1[[#This Row],[Product Category]])</f>
        <v>Electronics</v>
      </c>
      <c r="E1299">
        <f>ROUND(Table1[[#This Row],[Sales Amount]],1)</f>
        <v>4708.3999999999996</v>
      </c>
      <c r="F1299">
        <f>Table1[[#This Row],[Quantity Sold]]</f>
        <v>16</v>
      </c>
      <c r="G1299">
        <f>Table1[[#This Row],[Discount (%)]]</f>
        <v>24</v>
      </c>
      <c r="H1299">
        <f>Table1[[#This Row],[Profit]]</f>
        <v>10.1</v>
      </c>
      <c r="I1299">
        <f>Table24610[[#This Row],[profit]]/Table24610[[#This Row],[Sales Amount]]</f>
        <v>2.1451023702319261E-3</v>
      </c>
    </row>
    <row r="1300" spans="1:9">
      <c r="A1300" s="43" t="s">
        <v>1283</v>
      </c>
      <c r="B1300" s="45">
        <v>46320</v>
      </c>
      <c r="C1300" t="str">
        <f>PROPER(Table1[[#This Row],[Region]])</f>
        <v>South</v>
      </c>
      <c r="D1300" t="str">
        <f>PROPER(Table1[[#This Row],[Product Category]])</f>
        <v>Clothing</v>
      </c>
      <c r="E1300">
        <f>ROUND(Table1[[#This Row],[Sales Amount]],1)</f>
        <v>3424.3</v>
      </c>
      <c r="F1300">
        <f>Table1[[#This Row],[Quantity Sold]]</f>
        <v>16</v>
      </c>
      <c r="G1300">
        <f>Table1[[#This Row],[Discount (%)]]</f>
        <v>21</v>
      </c>
      <c r="H1300">
        <f>Table1[[#This Row],[Profit]]</f>
        <v>1302.8900000000001</v>
      </c>
      <c r="I1300">
        <f>Table24610[[#This Row],[profit]]/Table24610[[#This Row],[Sales Amount]]</f>
        <v>0.38048360248809976</v>
      </c>
    </row>
    <row r="1301" spans="1:9">
      <c r="A1301" s="43" t="s">
        <v>1284</v>
      </c>
      <c r="B1301" s="45">
        <v>46321</v>
      </c>
      <c r="C1301" t="str">
        <f>PROPER(Table1[[#This Row],[Region]])</f>
        <v>West</v>
      </c>
      <c r="D1301" t="str">
        <f>PROPER(Table1[[#This Row],[Product Category]])</f>
        <v>Clothing</v>
      </c>
      <c r="E1301">
        <f>ROUND(Table1[[#This Row],[Sales Amount]],1)</f>
        <v>4482.1000000000004</v>
      </c>
      <c r="F1301">
        <f>Table1[[#This Row],[Quantity Sold]]</f>
        <v>35</v>
      </c>
      <c r="G1301">
        <f>Table1[[#This Row],[Discount (%)]]</f>
        <v>40</v>
      </c>
      <c r="H1301">
        <f>Table1[[#This Row],[Profit]]</f>
        <v>1075.79</v>
      </c>
      <c r="I1301">
        <f>Table24610[[#This Row],[profit]]/Table24610[[#This Row],[Sales Amount]]</f>
        <v>0.24001918743446149</v>
      </c>
    </row>
    <row r="1302" spans="1:9">
      <c r="A1302" s="43" t="s">
        <v>1285</v>
      </c>
      <c r="B1302" s="45">
        <v>46322</v>
      </c>
      <c r="C1302" t="str">
        <f>PROPER(Table1[[#This Row],[Region]])</f>
        <v>North</v>
      </c>
      <c r="D1302" t="str">
        <f>PROPER(Table1[[#This Row],[Product Category]])</f>
        <v>Furniture</v>
      </c>
      <c r="E1302">
        <f>ROUND(Table1[[#This Row],[Sales Amount]],1)</f>
        <v>4763.8999999999996</v>
      </c>
      <c r="F1302">
        <f>Table1[[#This Row],[Quantity Sold]]</f>
        <v>25</v>
      </c>
      <c r="G1302">
        <f>Table1[[#This Row],[Discount (%)]]</f>
        <v>42</v>
      </c>
      <c r="H1302">
        <f>Table1[[#This Row],[Profit]]</f>
        <v>1172.1199999999999</v>
      </c>
      <c r="I1302">
        <f>Table24610[[#This Row],[profit]]/Table24610[[#This Row],[Sales Amount]]</f>
        <v>0.24604210835659859</v>
      </c>
    </row>
    <row r="1303" spans="1:9">
      <c r="A1303" s="43" t="s">
        <v>1287</v>
      </c>
      <c r="B1303" s="45">
        <v>46323</v>
      </c>
      <c r="C1303" t="str">
        <f>PROPER(Table1[[#This Row],[Region]])</f>
        <v>South</v>
      </c>
      <c r="D1303" t="str">
        <f>PROPER(Table1[[#This Row],[Product Category]])</f>
        <v>Furniture</v>
      </c>
      <c r="E1303">
        <f>ROUND(Table1[[#This Row],[Sales Amount]],1)</f>
        <v>1379.2</v>
      </c>
      <c r="F1303">
        <f>Table1[[#This Row],[Quantity Sold]]</f>
        <v>28</v>
      </c>
      <c r="G1303">
        <f>Table1[[#This Row],[Discount (%)]]</f>
        <v>36</v>
      </c>
      <c r="H1303">
        <f>Table1[[#This Row],[Profit]]</f>
        <v>1602.01</v>
      </c>
      <c r="I1303">
        <f>Table24610[[#This Row],[profit]]/Table24610[[#This Row],[Sales Amount]]</f>
        <v>1.1615501740139211</v>
      </c>
    </row>
    <row r="1304" spans="1:9">
      <c r="A1304" s="43" t="s">
        <v>1288</v>
      </c>
      <c r="B1304" s="45">
        <v>46324</v>
      </c>
      <c r="C1304" t="str">
        <f>PROPER(Table1[[#This Row],[Region]])</f>
        <v>South</v>
      </c>
      <c r="D1304" t="str">
        <f>PROPER(Table1[[#This Row],[Product Category]])</f>
        <v>Clothing</v>
      </c>
      <c r="E1304">
        <f>ROUND(Table1[[#This Row],[Sales Amount]],1)</f>
        <v>2494.8000000000002</v>
      </c>
      <c r="F1304">
        <f>Table1[[#This Row],[Quantity Sold]]</f>
        <v>12</v>
      </c>
      <c r="G1304">
        <f>Table1[[#This Row],[Discount (%)]]</f>
        <v>14</v>
      </c>
      <c r="H1304">
        <f>Table1[[#This Row],[Profit]]</f>
        <v>751.38</v>
      </c>
      <c r="I1304">
        <f>Table24610[[#This Row],[profit]]/Table24610[[#This Row],[Sales Amount]]</f>
        <v>0.30117845117845116</v>
      </c>
    </row>
    <row r="1305" spans="1:9">
      <c r="A1305" s="43" t="s">
        <v>1289</v>
      </c>
      <c r="B1305" s="45">
        <v>46325</v>
      </c>
      <c r="C1305" t="str">
        <f>PROPER(Table1[[#This Row],[Region]])</f>
        <v>East</v>
      </c>
      <c r="D1305" t="str">
        <f>PROPER(Table1[[#This Row],[Product Category]])</f>
        <v>Sports</v>
      </c>
      <c r="E1305">
        <f>ROUND(Table1[[#This Row],[Sales Amount]],1)</f>
        <v>829.7</v>
      </c>
      <c r="F1305">
        <f>Table1[[#This Row],[Quantity Sold]]</f>
        <v>24</v>
      </c>
      <c r="G1305">
        <f>Table1[[#This Row],[Discount (%)]]</f>
        <v>14</v>
      </c>
      <c r="H1305">
        <f>Table1[[#This Row],[Profit]]</f>
        <v>178.75</v>
      </c>
      <c r="I1305">
        <f>Table24610[[#This Row],[profit]]/Table24610[[#This Row],[Sales Amount]]</f>
        <v>0.2154393154152103</v>
      </c>
    </row>
    <row r="1306" spans="1:9">
      <c r="A1306" s="43" t="s">
        <v>1290</v>
      </c>
      <c r="B1306" s="45">
        <v>46326</v>
      </c>
      <c r="C1306" t="str">
        <f>PROPER(Table1[[#This Row],[Region]])</f>
        <v>West</v>
      </c>
      <c r="D1306" t="str">
        <f>PROPER(Table1[[#This Row],[Product Category]])</f>
        <v>Clothing</v>
      </c>
      <c r="E1306">
        <f>ROUND(Table1[[#This Row],[Sales Amount]],1)</f>
        <v>2566.6</v>
      </c>
      <c r="F1306">
        <f>Table1[[#This Row],[Quantity Sold]]</f>
        <v>39</v>
      </c>
      <c r="G1306">
        <f>Table1[[#This Row],[Discount (%)]]</f>
        <v>21</v>
      </c>
      <c r="H1306">
        <f>Table1[[#This Row],[Profit]]</f>
        <v>210.39</v>
      </c>
      <c r="I1306">
        <f>Table24610[[#This Row],[profit]]/Table24610[[#This Row],[Sales Amount]]</f>
        <v>8.1972259019714791E-2</v>
      </c>
    </row>
    <row r="1307" spans="1:9">
      <c r="A1307" s="43" t="s">
        <v>1291</v>
      </c>
      <c r="B1307" s="45">
        <v>46327</v>
      </c>
      <c r="C1307" t="str">
        <f>PROPER(Table1[[#This Row],[Region]])</f>
        <v>South</v>
      </c>
      <c r="D1307" t="str">
        <f>PROPER(Table1[[#This Row],[Product Category]])</f>
        <v>Clothing</v>
      </c>
      <c r="E1307">
        <f>ROUND(Table1[[#This Row],[Sales Amount]],1)</f>
        <v>4214.8</v>
      </c>
      <c r="F1307">
        <f>Table1[[#This Row],[Quantity Sold]]</f>
        <v>18</v>
      </c>
      <c r="G1307">
        <f>Table1[[#This Row],[Discount (%)]]</f>
        <v>12</v>
      </c>
      <c r="H1307">
        <f>Table1[[#This Row],[Profit]]</f>
        <v>1552.69</v>
      </c>
      <c r="I1307">
        <f>Table24610[[#This Row],[profit]]/Table24610[[#This Row],[Sales Amount]]</f>
        <v>0.3683899591914207</v>
      </c>
    </row>
    <row r="1308" spans="1:9">
      <c r="A1308" s="43" t="s">
        <v>1292</v>
      </c>
      <c r="B1308" s="45">
        <v>46328</v>
      </c>
      <c r="C1308" t="str">
        <f>PROPER(Table1[[#This Row],[Region]])</f>
        <v>East</v>
      </c>
      <c r="D1308" t="str">
        <f>PROPER(Table1[[#This Row],[Product Category]])</f>
        <v>Furniture</v>
      </c>
      <c r="E1308">
        <f>ROUND(Table1[[#This Row],[Sales Amount]],1)</f>
        <v>3174.2</v>
      </c>
      <c r="F1308">
        <f>Table1[[#This Row],[Quantity Sold]]</f>
        <v>45</v>
      </c>
      <c r="G1308">
        <f>Table1[[#This Row],[Discount (%)]]</f>
        <v>0</v>
      </c>
      <c r="H1308">
        <f>Table1[[#This Row],[Profit]]</f>
        <v>742.98</v>
      </c>
      <c r="I1308">
        <f>Table24610[[#This Row],[profit]]/Table24610[[#This Row],[Sales Amount]]</f>
        <v>0.23406842669018968</v>
      </c>
    </row>
    <row r="1309" spans="1:9">
      <c r="A1309" s="43" t="s">
        <v>1293</v>
      </c>
      <c r="B1309" s="45">
        <v>46329</v>
      </c>
      <c r="C1309" t="str">
        <f>PROPER(Table1[[#This Row],[Region]])</f>
        <v>North</v>
      </c>
      <c r="D1309" t="str">
        <f>PROPER(Table1[[#This Row],[Product Category]])</f>
        <v>Furniture</v>
      </c>
      <c r="E1309">
        <f>ROUND(Table1[[#This Row],[Sales Amount]],1)</f>
        <v>1559</v>
      </c>
      <c r="F1309">
        <f>Table1[[#This Row],[Quantity Sold]]</f>
        <v>5</v>
      </c>
      <c r="G1309">
        <f>Table1[[#This Row],[Discount (%)]]</f>
        <v>2</v>
      </c>
      <c r="H1309">
        <f>Table1[[#This Row],[Profit]]</f>
        <v>1848.24</v>
      </c>
      <c r="I1309">
        <f>Table24610[[#This Row],[profit]]/Table24610[[#This Row],[Sales Amount]]</f>
        <v>1.1855291853752405</v>
      </c>
    </row>
    <row r="1310" spans="1:9">
      <c r="A1310" s="43" t="s">
        <v>1294</v>
      </c>
      <c r="B1310" s="45">
        <v>46330</v>
      </c>
      <c r="C1310" t="str">
        <f>PROPER(Table1[[#This Row],[Region]])</f>
        <v>West</v>
      </c>
      <c r="D1310" t="str">
        <f>PROPER(Table1[[#This Row],[Product Category]])</f>
        <v>Furniture</v>
      </c>
      <c r="E1310">
        <f>ROUND(Table1[[#This Row],[Sales Amount]],1)</f>
        <v>2204.3000000000002</v>
      </c>
      <c r="F1310">
        <f>Table1[[#This Row],[Quantity Sold]]</f>
        <v>49</v>
      </c>
      <c r="G1310">
        <f>Table1[[#This Row],[Discount (%)]]</f>
        <v>36</v>
      </c>
      <c r="H1310">
        <f>Table1[[#This Row],[Profit]]</f>
        <v>1381.65</v>
      </c>
      <c r="I1310">
        <f>Table24610[[#This Row],[profit]]/Table24610[[#This Row],[Sales Amount]]</f>
        <v>0.62679762282810869</v>
      </c>
    </row>
    <row r="1311" spans="1:9">
      <c r="A1311" s="43" t="s">
        <v>1295</v>
      </c>
      <c r="B1311" s="45">
        <v>46331</v>
      </c>
      <c r="C1311" t="str">
        <f>PROPER(Table1[[#This Row],[Region]])</f>
        <v>North</v>
      </c>
      <c r="D1311" t="str">
        <f>PROPER(Table1[[#This Row],[Product Category]])</f>
        <v>Electronics</v>
      </c>
      <c r="E1311">
        <f>ROUND(Table1[[#This Row],[Sales Amount]],1)</f>
        <v>1127.2</v>
      </c>
      <c r="F1311">
        <f>Table1[[#This Row],[Quantity Sold]]</f>
        <v>44</v>
      </c>
      <c r="G1311">
        <f>Table1[[#This Row],[Discount (%)]]</f>
        <v>40</v>
      </c>
      <c r="H1311">
        <f>Table1[[#This Row],[Profit]]</f>
        <v>1182.18</v>
      </c>
      <c r="I1311">
        <f>Table24610[[#This Row],[profit]]/Table24610[[#This Row],[Sales Amount]]</f>
        <v>1.0487757274662881</v>
      </c>
    </row>
    <row r="1312" spans="1:9">
      <c r="A1312" s="43" t="s">
        <v>1296</v>
      </c>
      <c r="B1312" s="45">
        <v>46332</v>
      </c>
      <c r="C1312" t="str">
        <f>PROPER(Table1[[#This Row],[Region]])</f>
        <v>North</v>
      </c>
      <c r="D1312" t="str">
        <f>PROPER(Table1[[#This Row],[Product Category]])</f>
        <v>Furniture</v>
      </c>
      <c r="E1312">
        <f>ROUND(Table1[[#This Row],[Sales Amount]],1)</f>
        <v>2560.5</v>
      </c>
      <c r="F1312">
        <f>Table1[[#This Row],[Quantity Sold]]</f>
        <v>32</v>
      </c>
      <c r="G1312">
        <f>Table1[[#This Row],[Discount (%)]]</f>
        <v>49</v>
      </c>
      <c r="H1312">
        <f>Table1[[#This Row],[Profit]]</f>
        <v>1794.23</v>
      </c>
      <c r="I1312">
        <f>Table24610[[#This Row],[profit]]/Table24610[[#This Row],[Sales Amount]]</f>
        <v>0.7007342315953915</v>
      </c>
    </row>
    <row r="1313" spans="1:9">
      <c r="A1313" s="43" t="s">
        <v>1297</v>
      </c>
      <c r="B1313" s="45">
        <v>46333</v>
      </c>
      <c r="C1313" t="str">
        <f>PROPER(Table1[[#This Row],[Region]])</f>
        <v>West</v>
      </c>
      <c r="D1313" t="str">
        <f>PROPER(Table1[[#This Row],[Product Category]])</f>
        <v>Groceries</v>
      </c>
      <c r="E1313">
        <f>ROUND(Table1[[#This Row],[Sales Amount]],1)</f>
        <v>1317.6</v>
      </c>
      <c r="F1313">
        <f>Table1[[#This Row],[Quantity Sold]]</f>
        <v>13</v>
      </c>
      <c r="G1313">
        <f>Table1[[#This Row],[Discount (%)]]</f>
        <v>6</v>
      </c>
      <c r="H1313">
        <f>Table1[[#This Row],[Profit]]</f>
        <v>747.78</v>
      </c>
      <c r="I1313">
        <f>Table24610[[#This Row],[profit]]/Table24610[[#This Row],[Sales Amount]]</f>
        <v>0.56753187613843359</v>
      </c>
    </row>
    <row r="1314" spans="1:9">
      <c r="A1314" s="43" t="s">
        <v>1298</v>
      </c>
      <c r="B1314" s="45">
        <v>46334</v>
      </c>
      <c r="C1314" t="str">
        <f>PROPER(Table1[[#This Row],[Region]])</f>
        <v>East</v>
      </c>
      <c r="D1314" t="str">
        <f>PROPER(Table1[[#This Row],[Product Category]])</f>
        <v>Electronics</v>
      </c>
      <c r="E1314">
        <f>ROUND(Table1[[#This Row],[Sales Amount]],1)</f>
        <v>719</v>
      </c>
      <c r="F1314">
        <f>Table1[[#This Row],[Quantity Sold]]</f>
        <v>3</v>
      </c>
      <c r="G1314">
        <f>Table1[[#This Row],[Discount (%)]]</f>
        <v>0</v>
      </c>
      <c r="H1314">
        <f>Table1[[#This Row],[Profit]]</f>
        <v>411.07</v>
      </c>
      <c r="I1314">
        <f>Table24610[[#This Row],[profit]]/Table24610[[#This Row],[Sales Amount]]</f>
        <v>0.57172461752433934</v>
      </c>
    </row>
    <row r="1315" spans="1:9">
      <c r="A1315" s="43" t="s">
        <v>1299</v>
      </c>
      <c r="B1315" s="45">
        <v>46335</v>
      </c>
      <c r="C1315" t="str">
        <f>PROPER(Table1[[#This Row],[Region]])</f>
        <v>East</v>
      </c>
      <c r="D1315" t="str">
        <f>PROPER(Table1[[#This Row],[Product Category]])</f>
        <v>Furniture</v>
      </c>
      <c r="E1315">
        <f>ROUND(Table1[[#This Row],[Sales Amount]],1)</f>
        <v>4351.2</v>
      </c>
      <c r="F1315">
        <f>Table1[[#This Row],[Quantity Sold]]</f>
        <v>5</v>
      </c>
      <c r="G1315">
        <f>Table1[[#This Row],[Discount (%)]]</f>
        <v>3</v>
      </c>
      <c r="H1315">
        <f>Table1[[#This Row],[Profit]]</f>
        <v>1770.1</v>
      </c>
      <c r="I1315">
        <f>Table24610[[#This Row],[profit]]/Table24610[[#This Row],[Sales Amount]]</f>
        <v>0.40680731752160321</v>
      </c>
    </row>
    <row r="1316" spans="1:9">
      <c r="A1316" s="43" t="s">
        <v>1300</v>
      </c>
      <c r="B1316" s="45">
        <v>46336</v>
      </c>
      <c r="C1316" t="str">
        <f>PROPER(Table1[[#This Row],[Region]])</f>
        <v>West</v>
      </c>
      <c r="D1316" t="str">
        <f>PROPER(Table1[[#This Row],[Product Category]])</f>
        <v>Clothing</v>
      </c>
      <c r="E1316">
        <f>ROUND(Table1[[#This Row],[Sales Amount]],1)</f>
        <v>3946.9</v>
      </c>
      <c r="F1316">
        <f>Table1[[#This Row],[Quantity Sold]]</f>
        <v>31</v>
      </c>
      <c r="G1316">
        <f>Table1[[#This Row],[Discount (%)]]</f>
        <v>35</v>
      </c>
      <c r="H1316">
        <f>Table1[[#This Row],[Profit]]</f>
        <v>289.89999999999998</v>
      </c>
      <c r="I1316">
        <f>Table24610[[#This Row],[profit]]/Table24610[[#This Row],[Sales Amount]]</f>
        <v>7.3450049405862819E-2</v>
      </c>
    </row>
    <row r="1317" spans="1:9">
      <c r="A1317" s="43" t="s">
        <v>1301</v>
      </c>
      <c r="B1317" s="45">
        <v>46337</v>
      </c>
      <c r="C1317" t="str">
        <f>PROPER(Table1[[#This Row],[Region]])</f>
        <v>South</v>
      </c>
      <c r="D1317" t="str">
        <f>PROPER(Table1[[#This Row],[Product Category]])</f>
        <v>Electronics</v>
      </c>
      <c r="E1317">
        <f>ROUND(Table1[[#This Row],[Sales Amount]],1)</f>
        <v>1284.8</v>
      </c>
      <c r="F1317">
        <f>Table1[[#This Row],[Quantity Sold]]</f>
        <v>47</v>
      </c>
      <c r="G1317">
        <f>Table1[[#This Row],[Discount (%)]]</f>
        <v>34</v>
      </c>
      <c r="H1317">
        <f>Table1[[#This Row],[Profit]]</f>
        <v>1759.99</v>
      </c>
      <c r="I1317">
        <f>Table24610[[#This Row],[profit]]/Table24610[[#This Row],[Sales Amount]]</f>
        <v>1.3698552303860523</v>
      </c>
    </row>
    <row r="1318" spans="1:9">
      <c r="A1318" s="43" t="s">
        <v>1302</v>
      </c>
      <c r="B1318" s="45">
        <v>46338</v>
      </c>
      <c r="C1318" t="str">
        <f>PROPER(Table1[[#This Row],[Region]])</f>
        <v>South</v>
      </c>
      <c r="D1318" t="str">
        <f>PROPER(Table1[[#This Row],[Product Category]])</f>
        <v>Groceries</v>
      </c>
      <c r="E1318">
        <f>ROUND(Table1[[#This Row],[Sales Amount]],1)</f>
        <v>2400.6999999999998</v>
      </c>
      <c r="F1318">
        <f>Table1[[#This Row],[Quantity Sold]]</f>
        <v>9</v>
      </c>
      <c r="G1318">
        <f>Table1[[#This Row],[Discount (%)]]</f>
        <v>42</v>
      </c>
      <c r="H1318">
        <f>Table1[[#This Row],[Profit]]</f>
        <v>1963.09</v>
      </c>
      <c r="I1318">
        <f>Table24610[[#This Row],[profit]]/Table24610[[#This Row],[Sales Amount]]</f>
        <v>0.81771566626400638</v>
      </c>
    </row>
    <row r="1319" spans="1:9">
      <c r="A1319" s="43" t="s">
        <v>1303</v>
      </c>
      <c r="B1319" s="45">
        <v>46339</v>
      </c>
      <c r="C1319" t="str">
        <f>PROPER(Table1[[#This Row],[Region]])</f>
        <v>West</v>
      </c>
      <c r="D1319" t="str">
        <f>PROPER(Table1[[#This Row],[Product Category]])</f>
        <v>Furniture</v>
      </c>
      <c r="E1319">
        <f>ROUND(Table1[[#This Row],[Sales Amount]],1)</f>
        <v>2673</v>
      </c>
      <c r="F1319">
        <f>Table1[[#This Row],[Quantity Sold]]</f>
        <v>49</v>
      </c>
      <c r="G1319">
        <f>Table1[[#This Row],[Discount (%)]]</f>
        <v>21</v>
      </c>
      <c r="H1319">
        <f>Table1[[#This Row],[Profit]]</f>
        <v>1156.1099999999999</v>
      </c>
      <c r="I1319">
        <f>Table24610[[#This Row],[profit]]/Table24610[[#This Row],[Sales Amount]]</f>
        <v>0.43251402918069581</v>
      </c>
    </row>
    <row r="1320" spans="1:9">
      <c r="A1320" s="43" t="s">
        <v>1304</v>
      </c>
      <c r="B1320" s="45">
        <v>46340</v>
      </c>
      <c r="C1320" t="str">
        <f>PROPER(Table1[[#This Row],[Region]])</f>
        <v>West</v>
      </c>
      <c r="D1320" t="str">
        <f>PROPER(Table1[[#This Row],[Product Category]])</f>
        <v>Sports</v>
      </c>
      <c r="E1320">
        <f>ROUND(Table1[[#This Row],[Sales Amount]],1)</f>
        <v>3661.6</v>
      </c>
      <c r="F1320">
        <f>Table1[[#This Row],[Quantity Sold]]</f>
        <v>4</v>
      </c>
      <c r="G1320">
        <f>Table1[[#This Row],[Discount (%)]]</f>
        <v>46</v>
      </c>
      <c r="H1320">
        <f>Table1[[#This Row],[Profit]]</f>
        <v>1553.37</v>
      </c>
      <c r="I1320">
        <f>Table24610[[#This Row],[profit]]/Table24610[[#This Row],[Sales Amount]]</f>
        <v>0.42423257592309371</v>
      </c>
    </row>
    <row r="1321" spans="1:9">
      <c r="A1321" s="43" t="s">
        <v>1305</v>
      </c>
      <c r="B1321" s="45">
        <v>46341</v>
      </c>
      <c r="C1321" t="str">
        <f>PROPER(Table1[[#This Row],[Region]])</f>
        <v>East</v>
      </c>
      <c r="D1321" t="str">
        <f>PROPER(Table1[[#This Row],[Product Category]])</f>
        <v>Electronics</v>
      </c>
      <c r="E1321">
        <f>ROUND(Table1[[#This Row],[Sales Amount]],1)</f>
        <v>4428.8</v>
      </c>
      <c r="F1321">
        <f>Table1[[#This Row],[Quantity Sold]]</f>
        <v>21</v>
      </c>
      <c r="G1321">
        <f>Table1[[#This Row],[Discount (%)]]</f>
        <v>3</v>
      </c>
      <c r="H1321">
        <f>Table1[[#This Row],[Profit]]</f>
        <v>1393.26</v>
      </c>
      <c r="I1321">
        <f>Table24610[[#This Row],[profit]]/Table24610[[#This Row],[Sales Amount]]</f>
        <v>0.31459085982658958</v>
      </c>
    </row>
    <row r="1322" spans="1:9">
      <c r="A1322" s="43" t="s">
        <v>1306</v>
      </c>
      <c r="B1322" s="45">
        <v>46342</v>
      </c>
      <c r="C1322" t="str">
        <f>PROPER(Table1[[#This Row],[Region]])</f>
        <v>South</v>
      </c>
      <c r="D1322" t="str">
        <f>PROPER(Table1[[#This Row],[Product Category]])</f>
        <v>Electronics</v>
      </c>
      <c r="E1322">
        <f>ROUND(Table1[[#This Row],[Sales Amount]],1)</f>
        <v>3500.9</v>
      </c>
      <c r="F1322">
        <f>Table1[[#This Row],[Quantity Sold]]</f>
        <v>18</v>
      </c>
      <c r="G1322">
        <f>Table1[[#This Row],[Discount (%)]]</f>
        <v>5</v>
      </c>
      <c r="H1322">
        <f>Table1[[#This Row],[Profit]]</f>
        <v>1097.3599999999999</v>
      </c>
      <c r="I1322">
        <f>Table24610[[#This Row],[profit]]/Table24610[[#This Row],[Sales Amount]]</f>
        <v>0.31345082693021792</v>
      </c>
    </row>
    <row r="1323" spans="1:9">
      <c r="A1323" s="43" t="s">
        <v>1307</v>
      </c>
      <c r="B1323" s="45">
        <v>46343</v>
      </c>
      <c r="C1323" t="str">
        <f>PROPER(Table1[[#This Row],[Region]])</f>
        <v>South</v>
      </c>
      <c r="D1323" t="str">
        <f>PROPER(Table1[[#This Row],[Product Category]])</f>
        <v>Electronics</v>
      </c>
      <c r="E1323">
        <f>ROUND(Table1[[#This Row],[Sales Amount]],1)</f>
        <v>2940</v>
      </c>
      <c r="F1323">
        <f>Table1[[#This Row],[Quantity Sold]]</f>
        <v>15</v>
      </c>
      <c r="G1323">
        <f>Table1[[#This Row],[Discount (%)]]</f>
        <v>21</v>
      </c>
      <c r="H1323">
        <f>Table1[[#This Row],[Profit]]</f>
        <v>1347.47</v>
      </c>
      <c r="I1323">
        <f>Table24610[[#This Row],[profit]]/Table24610[[#This Row],[Sales Amount]]</f>
        <v>0.45832312925170071</v>
      </c>
    </row>
    <row r="1324" spans="1:9">
      <c r="A1324" s="43" t="s">
        <v>1308</v>
      </c>
      <c r="B1324" s="45">
        <v>46344</v>
      </c>
      <c r="C1324" t="str">
        <f>PROPER(Table1[[#This Row],[Region]])</f>
        <v>West</v>
      </c>
      <c r="D1324" t="str">
        <f>PROPER(Table1[[#This Row],[Product Category]])</f>
        <v>Groceries</v>
      </c>
      <c r="E1324">
        <f>ROUND(Table1[[#This Row],[Sales Amount]],1)</f>
        <v>4427.3</v>
      </c>
      <c r="F1324">
        <f>Table1[[#This Row],[Quantity Sold]]</f>
        <v>49</v>
      </c>
      <c r="G1324">
        <f>Table1[[#This Row],[Discount (%)]]</f>
        <v>26</v>
      </c>
      <c r="H1324">
        <f>Table1[[#This Row],[Profit]]</f>
        <v>950.48</v>
      </c>
      <c r="I1324">
        <f>Table24610[[#This Row],[profit]]/Table24610[[#This Row],[Sales Amount]]</f>
        <v>0.21468615183068687</v>
      </c>
    </row>
    <row r="1325" spans="1:9">
      <c r="A1325" s="43" t="s">
        <v>1309</v>
      </c>
      <c r="B1325" s="45">
        <v>46345</v>
      </c>
      <c r="C1325" t="str">
        <f>PROPER(Table1[[#This Row],[Region]])</f>
        <v>West</v>
      </c>
      <c r="D1325" t="str">
        <f>PROPER(Table1[[#This Row],[Product Category]])</f>
        <v>Groceries</v>
      </c>
      <c r="E1325">
        <f>ROUND(Table1[[#This Row],[Sales Amount]],1)</f>
        <v>4449.6000000000004</v>
      </c>
      <c r="F1325">
        <f>Table1[[#This Row],[Quantity Sold]]</f>
        <v>46</v>
      </c>
      <c r="G1325">
        <f>Table1[[#This Row],[Discount (%)]]</f>
        <v>45</v>
      </c>
      <c r="H1325">
        <f>Table1[[#This Row],[Profit]]</f>
        <v>1910.42</v>
      </c>
      <c r="I1325">
        <f>Table24610[[#This Row],[profit]]/Table24610[[#This Row],[Sales Amount]]</f>
        <v>0.42934645810859401</v>
      </c>
    </row>
    <row r="1326" spans="1:9">
      <c r="A1326" s="43" t="s">
        <v>1310</v>
      </c>
      <c r="B1326" s="45">
        <v>46346</v>
      </c>
      <c r="C1326" t="str">
        <f>PROPER(Table1[[#This Row],[Region]])</f>
        <v>East</v>
      </c>
      <c r="D1326" t="str">
        <f>PROPER(Table1[[#This Row],[Product Category]])</f>
        <v>Groceries</v>
      </c>
      <c r="E1326">
        <f>ROUND(Table1[[#This Row],[Sales Amount]],1)</f>
        <v>2350.3000000000002</v>
      </c>
      <c r="F1326">
        <f>Table1[[#This Row],[Quantity Sold]]</f>
        <v>24</v>
      </c>
      <c r="G1326">
        <f>Table1[[#This Row],[Discount (%)]]</f>
        <v>5</v>
      </c>
      <c r="H1326">
        <f>Table1[[#This Row],[Profit]]</f>
        <v>1309.21</v>
      </c>
      <c r="I1326">
        <f>Table24610[[#This Row],[profit]]/Table24610[[#This Row],[Sales Amount]]</f>
        <v>0.55703952686891034</v>
      </c>
    </row>
    <row r="1327" spans="1:9">
      <c r="A1327" s="43" t="s">
        <v>1311</v>
      </c>
      <c r="B1327" s="45">
        <v>46347</v>
      </c>
      <c r="C1327" t="str">
        <f>PROPER(Table1[[#This Row],[Region]])</f>
        <v>North</v>
      </c>
      <c r="D1327" t="str">
        <f>PROPER(Table1[[#This Row],[Product Category]])</f>
        <v>Clothing</v>
      </c>
      <c r="E1327">
        <f>ROUND(Table1[[#This Row],[Sales Amount]],1)</f>
        <v>3743.5</v>
      </c>
      <c r="F1327">
        <f>Table1[[#This Row],[Quantity Sold]]</f>
        <v>23</v>
      </c>
      <c r="G1327">
        <f>Table1[[#This Row],[Discount (%)]]</f>
        <v>49</v>
      </c>
      <c r="H1327">
        <f>Table1[[#This Row],[Profit]]</f>
        <v>446.49</v>
      </c>
      <c r="I1327">
        <f>Table24610[[#This Row],[profit]]/Table24610[[#This Row],[Sales Amount]]</f>
        <v>0.11927073594229999</v>
      </c>
    </row>
    <row r="1328" spans="1:9">
      <c r="A1328" s="43" t="s">
        <v>1312</v>
      </c>
      <c r="B1328" s="45">
        <v>46348</v>
      </c>
      <c r="C1328" t="str">
        <f>PROPER(Table1[[#This Row],[Region]])</f>
        <v>South</v>
      </c>
      <c r="D1328" t="str">
        <f>PROPER(Table1[[#This Row],[Product Category]])</f>
        <v>Groceries</v>
      </c>
      <c r="E1328">
        <f>ROUND(Table1[[#This Row],[Sales Amount]],1)</f>
        <v>3806.9</v>
      </c>
      <c r="F1328">
        <f>Table1[[#This Row],[Quantity Sold]]</f>
        <v>2</v>
      </c>
      <c r="G1328">
        <f>Table1[[#This Row],[Discount (%)]]</f>
        <v>22</v>
      </c>
      <c r="H1328">
        <f>Table1[[#This Row],[Profit]]</f>
        <v>83.31</v>
      </c>
      <c r="I1328">
        <f>Table24610[[#This Row],[profit]]/Table24610[[#This Row],[Sales Amount]]</f>
        <v>2.1883947568888073E-2</v>
      </c>
    </row>
    <row r="1329" spans="1:9">
      <c r="A1329" s="43" t="s">
        <v>1314</v>
      </c>
      <c r="B1329" s="45">
        <v>46349</v>
      </c>
      <c r="C1329" t="str">
        <f>PROPER(Table1[[#This Row],[Region]])</f>
        <v>South</v>
      </c>
      <c r="D1329" t="str">
        <f>PROPER(Table1[[#This Row],[Product Category]])</f>
        <v>Sports</v>
      </c>
      <c r="E1329">
        <f>ROUND(Table1[[#This Row],[Sales Amount]],1)</f>
        <v>1934.1</v>
      </c>
      <c r="F1329">
        <f>Table1[[#This Row],[Quantity Sold]]</f>
        <v>24</v>
      </c>
      <c r="G1329">
        <f>Table1[[#This Row],[Discount (%)]]</f>
        <v>31</v>
      </c>
      <c r="H1329">
        <f>Table1[[#This Row],[Profit]]</f>
        <v>1071.96</v>
      </c>
      <c r="I1329">
        <f>Table24610[[#This Row],[profit]]/Table24610[[#This Row],[Sales Amount]]</f>
        <v>0.55424228323251135</v>
      </c>
    </row>
    <row r="1330" spans="1:9">
      <c r="A1330" s="43" t="s">
        <v>1315</v>
      </c>
      <c r="B1330" s="45">
        <v>46350</v>
      </c>
      <c r="C1330" t="str">
        <f>PROPER(Table1[[#This Row],[Region]])</f>
        <v>South</v>
      </c>
      <c r="D1330" t="str">
        <f>PROPER(Table1[[#This Row],[Product Category]])</f>
        <v>Furniture</v>
      </c>
      <c r="E1330">
        <f>ROUND(Table1[[#This Row],[Sales Amount]],1)</f>
        <v>4482.1000000000004</v>
      </c>
      <c r="F1330">
        <f>Table1[[#This Row],[Quantity Sold]]</f>
        <v>28</v>
      </c>
      <c r="G1330">
        <f>Table1[[#This Row],[Discount (%)]]</f>
        <v>15</v>
      </c>
      <c r="H1330">
        <f>Table1[[#This Row],[Profit]]</f>
        <v>616.22</v>
      </c>
      <c r="I1330">
        <f>Table24610[[#This Row],[profit]]/Table24610[[#This Row],[Sales Amount]]</f>
        <v>0.13748466120791591</v>
      </c>
    </row>
    <row r="1331" spans="1:9">
      <c r="A1331" s="43" t="s">
        <v>1316</v>
      </c>
      <c r="B1331" s="45">
        <v>46351</v>
      </c>
      <c r="C1331" t="str">
        <f>PROPER(Table1[[#This Row],[Region]])</f>
        <v>East</v>
      </c>
      <c r="D1331" t="str">
        <f>PROPER(Table1[[#This Row],[Product Category]])</f>
        <v>Furniture</v>
      </c>
      <c r="E1331">
        <f>ROUND(Table1[[#This Row],[Sales Amount]],1)</f>
        <v>2595.1999999999998</v>
      </c>
      <c r="F1331">
        <f>Table1[[#This Row],[Quantity Sold]]</f>
        <v>22</v>
      </c>
      <c r="G1331">
        <f>Table1[[#This Row],[Discount (%)]]</f>
        <v>39</v>
      </c>
      <c r="H1331">
        <f>Table1[[#This Row],[Profit]]</f>
        <v>290.56</v>
      </c>
      <c r="I1331">
        <f>Table24610[[#This Row],[profit]]/Table24610[[#This Row],[Sales Amount]]</f>
        <v>0.111960542540074</v>
      </c>
    </row>
    <row r="1332" spans="1:9">
      <c r="A1332" s="43" t="s">
        <v>1317</v>
      </c>
      <c r="B1332" s="45">
        <v>46352</v>
      </c>
      <c r="C1332" t="str">
        <f>PROPER(Table1[[#This Row],[Region]])</f>
        <v>East</v>
      </c>
      <c r="D1332" t="str">
        <f>PROPER(Table1[[#This Row],[Product Category]])</f>
        <v>Furniture</v>
      </c>
      <c r="E1332">
        <f>ROUND(Table1[[#This Row],[Sales Amount]],1)</f>
        <v>1244.5</v>
      </c>
      <c r="F1332">
        <f>Table1[[#This Row],[Quantity Sold]]</f>
        <v>3</v>
      </c>
      <c r="G1332">
        <f>Table1[[#This Row],[Discount (%)]]</f>
        <v>18</v>
      </c>
      <c r="H1332">
        <f>Table1[[#This Row],[Profit]]</f>
        <v>1667.38</v>
      </c>
      <c r="I1332">
        <f>Table24610[[#This Row],[profit]]/Table24610[[#This Row],[Sales Amount]]</f>
        <v>1.339799116110888</v>
      </c>
    </row>
    <row r="1333" spans="1:9">
      <c r="A1333" s="43" t="s">
        <v>1318</v>
      </c>
      <c r="B1333" s="45">
        <v>46353</v>
      </c>
      <c r="C1333" t="str">
        <f>PROPER(Table1[[#This Row],[Region]])</f>
        <v>East</v>
      </c>
      <c r="D1333" t="str">
        <f>PROPER(Table1[[#This Row],[Product Category]])</f>
        <v>Furniture</v>
      </c>
      <c r="E1333">
        <f>ROUND(Table1[[#This Row],[Sales Amount]],1)</f>
        <v>2995.2</v>
      </c>
      <c r="F1333">
        <f>Table1[[#This Row],[Quantity Sold]]</f>
        <v>39</v>
      </c>
      <c r="G1333">
        <f>Table1[[#This Row],[Discount (%)]]</f>
        <v>30</v>
      </c>
      <c r="H1333">
        <f>Table1[[#This Row],[Profit]]</f>
        <v>573.37</v>
      </c>
      <c r="I1333">
        <f>Table24610[[#This Row],[profit]]/Table24610[[#This Row],[Sales Amount]]</f>
        <v>0.19142962072649575</v>
      </c>
    </row>
    <row r="1334" spans="1:9">
      <c r="A1334" s="43" t="s">
        <v>1319</v>
      </c>
      <c r="B1334" s="45">
        <v>46354</v>
      </c>
      <c r="C1334" t="str">
        <f>PROPER(Table1[[#This Row],[Region]])</f>
        <v>South</v>
      </c>
      <c r="D1334" t="str">
        <f>PROPER(Table1[[#This Row],[Product Category]])</f>
        <v>Furniture</v>
      </c>
      <c r="E1334">
        <f>ROUND(Table1[[#This Row],[Sales Amount]],1)</f>
        <v>1812.4</v>
      </c>
      <c r="F1334">
        <f>Table1[[#This Row],[Quantity Sold]]</f>
        <v>20</v>
      </c>
      <c r="G1334">
        <f>Table1[[#This Row],[Discount (%)]]</f>
        <v>34</v>
      </c>
      <c r="H1334">
        <f>Table1[[#This Row],[Profit]]</f>
        <v>880.06</v>
      </c>
      <c r="I1334">
        <f>Table24610[[#This Row],[profit]]/Table24610[[#This Row],[Sales Amount]]</f>
        <v>0.48557713529022284</v>
      </c>
    </row>
    <row r="1335" spans="1:9">
      <c r="A1335" s="43" t="s">
        <v>1320</v>
      </c>
      <c r="B1335" s="45">
        <v>46355</v>
      </c>
      <c r="C1335" t="str">
        <f>PROPER(Table1[[#This Row],[Region]])</f>
        <v>North</v>
      </c>
      <c r="D1335" t="str">
        <f>PROPER(Table1[[#This Row],[Product Category]])</f>
        <v>Clothing</v>
      </c>
      <c r="E1335">
        <f>ROUND(Table1[[#This Row],[Sales Amount]],1)</f>
        <v>3919.7</v>
      </c>
      <c r="F1335">
        <f>Table1[[#This Row],[Quantity Sold]]</f>
        <v>38</v>
      </c>
      <c r="G1335">
        <f>Table1[[#This Row],[Discount (%)]]</f>
        <v>32</v>
      </c>
      <c r="H1335">
        <f>Table1[[#This Row],[Profit]]</f>
        <v>811.54</v>
      </c>
      <c r="I1335">
        <f>Table24610[[#This Row],[profit]]/Table24610[[#This Row],[Sales Amount]]</f>
        <v>0.20704135520575553</v>
      </c>
    </row>
    <row r="1336" spans="1:9">
      <c r="A1336" s="43">
        <v>88657436</v>
      </c>
      <c r="B1336" s="45">
        <v>46356</v>
      </c>
      <c r="C1336" t="str">
        <f>PROPER(Table1[[#This Row],[Region]])</f>
        <v>West</v>
      </c>
      <c r="D1336" t="str">
        <f>PROPER(Table1[[#This Row],[Product Category]])</f>
        <v>Sports</v>
      </c>
      <c r="E1336">
        <f>ROUND(Table1[[#This Row],[Sales Amount]],1)</f>
        <v>2097.1999999999998</v>
      </c>
      <c r="F1336">
        <f>Table1[[#This Row],[Quantity Sold]]</f>
        <v>25</v>
      </c>
      <c r="G1336">
        <f>Table1[[#This Row],[Discount (%)]]</f>
        <v>5</v>
      </c>
      <c r="H1336">
        <f>Table1[[#This Row],[Profit]]</f>
        <v>500.01</v>
      </c>
      <c r="I1336">
        <f>Table24610[[#This Row],[profit]]/Table24610[[#This Row],[Sales Amount]]</f>
        <v>0.23841789052069429</v>
      </c>
    </row>
    <row r="1337" spans="1:9">
      <c r="A1337" s="43" t="s">
        <v>1321</v>
      </c>
      <c r="B1337" s="45">
        <v>46357</v>
      </c>
      <c r="C1337" t="str">
        <f>PROPER(Table1[[#This Row],[Region]])</f>
        <v>East</v>
      </c>
      <c r="D1337" t="str">
        <f>PROPER(Table1[[#This Row],[Product Category]])</f>
        <v>Sports</v>
      </c>
      <c r="E1337">
        <f>ROUND(Table1[[#This Row],[Sales Amount]],1)</f>
        <v>3545.2</v>
      </c>
      <c r="F1337">
        <f>Table1[[#This Row],[Quantity Sold]]</f>
        <v>48</v>
      </c>
      <c r="G1337">
        <f>Table1[[#This Row],[Discount (%)]]</f>
        <v>18</v>
      </c>
      <c r="H1337">
        <f>Table1[[#This Row],[Profit]]</f>
        <v>1506.67</v>
      </c>
      <c r="I1337">
        <f>Table24610[[#This Row],[profit]]/Table24610[[#This Row],[Sales Amount]]</f>
        <v>0.42498871713866643</v>
      </c>
    </row>
    <row r="1338" spans="1:9">
      <c r="A1338" s="43" t="s">
        <v>1322</v>
      </c>
      <c r="B1338" s="45">
        <v>46358</v>
      </c>
      <c r="C1338" t="str">
        <f>PROPER(Table1[[#This Row],[Region]])</f>
        <v>West</v>
      </c>
      <c r="D1338" t="str">
        <f>PROPER(Table1[[#This Row],[Product Category]])</f>
        <v>Clothing</v>
      </c>
      <c r="E1338">
        <f>ROUND(Table1[[#This Row],[Sales Amount]],1)</f>
        <v>4812.8</v>
      </c>
      <c r="F1338">
        <f>Table1[[#This Row],[Quantity Sold]]</f>
        <v>9</v>
      </c>
      <c r="G1338">
        <f>Table1[[#This Row],[Discount (%)]]</f>
        <v>25</v>
      </c>
      <c r="H1338">
        <f>Table1[[#This Row],[Profit]]</f>
        <v>745.43</v>
      </c>
      <c r="I1338">
        <f>Table24610[[#This Row],[profit]]/Table24610[[#This Row],[Sales Amount]]</f>
        <v>0.15488489029255317</v>
      </c>
    </row>
    <row r="1339" spans="1:9">
      <c r="A1339" s="43" t="s">
        <v>1323</v>
      </c>
      <c r="B1339" s="45">
        <v>46359</v>
      </c>
      <c r="C1339" t="str">
        <f>PROPER(Table1[[#This Row],[Region]])</f>
        <v>South</v>
      </c>
      <c r="D1339" t="str">
        <f>PROPER(Table1[[#This Row],[Product Category]])</f>
        <v>Electronics</v>
      </c>
      <c r="E1339">
        <f>ROUND(Table1[[#This Row],[Sales Amount]],1)</f>
        <v>445.1</v>
      </c>
      <c r="F1339">
        <f>Table1[[#This Row],[Quantity Sold]]</f>
        <v>27</v>
      </c>
      <c r="G1339">
        <f>Table1[[#This Row],[Discount (%)]]</f>
        <v>31</v>
      </c>
      <c r="H1339">
        <f>Table1[[#This Row],[Profit]]</f>
        <v>48.17</v>
      </c>
      <c r="I1339">
        <f>Table24610[[#This Row],[profit]]/Table24610[[#This Row],[Sales Amount]]</f>
        <v>0.10822287126488429</v>
      </c>
    </row>
    <row r="1340" spans="1:9">
      <c r="A1340" s="43" t="s">
        <v>1324</v>
      </c>
      <c r="B1340" s="45">
        <v>46360</v>
      </c>
      <c r="C1340" t="str">
        <f>PROPER(Table1[[#This Row],[Region]])</f>
        <v>North</v>
      </c>
      <c r="D1340" t="str">
        <f>PROPER(Table1[[#This Row],[Product Category]])</f>
        <v>Groceries</v>
      </c>
      <c r="E1340">
        <f>ROUND(Table1[[#This Row],[Sales Amount]],1)</f>
        <v>2311.8000000000002</v>
      </c>
      <c r="F1340">
        <f>Table1[[#This Row],[Quantity Sold]]</f>
        <v>25</v>
      </c>
      <c r="G1340">
        <f>Table1[[#This Row],[Discount (%)]]</f>
        <v>42</v>
      </c>
      <c r="H1340">
        <f>Table1[[#This Row],[Profit]]</f>
        <v>319.37</v>
      </c>
      <c r="I1340">
        <f>Table24610[[#This Row],[profit]]/Table24610[[#This Row],[Sales Amount]]</f>
        <v>0.13814776364737433</v>
      </c>
    </row>
    <row r="1341" spans="1:9">
      <c r="A1341" s="43" t="s">
        <v>1325</v>
      </c>
      <c r="B1341" s="45">
        <v>46361</v>
      </c>
      <c r="C1341" t="str">
        <f>PROPER(Table1[[#This Row],[Region]])</f>
        <v>North</v>
      </c>
      <c r="D1341" t="str">
        <f>PROPER(Table1[[#This Row],[Product Category]])</f>
        <v>Sports</v>
      </c>
      <c r="E1341">
        <f>ROUND(Table1[[#This Row],[Sales Amount]],1)</f>
        <v>4539.2</v>
      </c>
      <c r="F1341">
        <f>Table1[[#This Row],[Quantity Sold]]</f>
        <v>5</v>
      </c>
      <c r="G1341">
        <f>Table1[[#This Row],[Discount (%)]]</f>
        <v>1</v>
      </c>
      <c r="H1341">
        <f>Table1[[#This Row],[Profit]]</f>
        <v>1965.88</v>
      </c>
      <c r="I1341">
        <f>Table24610[[#This Row],[profit]]/Table24610[[#This Row],[Sales Amount]]</f>
        <v>0.43308953119492427</v>
      </c>
    </row>
    <row r="1342" spans="1:9">
      <c r="A1342" s="43" t="s">
        <v>1326</v>
      </c>
      <c r="B1342" s="45">
        <v>46362</v>
      </c>
      <c r="C1342" t="str">
        <f>PROPER(Table1[[#This Row],[Region]])</f>
        <v>North</v>
      </c>
      <c r="D1342" t="str">
        <f>PROPER(Table1[[#This Row],[Product Category]])</f>
        <v>Clothing</v>
      </c>
      <c r="E1342">
        <f>ROUND(Table1[[#This Row],[Sales Amount]],1)</f>
        <v>894.3</v>
      </c>
      <c r="F1342">
        <f>Table1[[#This Row],[Quantity Sold]]</f>
        <v>50</v>
      </c>
      <c r="G1342">
        <f>Table1[[#This Row],[Discount (%)]]</f>
        <v>6</v>
      </c>
      <c r="H1342">
        <f>Table1[[#This Row],[Profit]]</f>
        <v>602.28</v>
      </c>
      <c r="I1342">
        <f>Table24610[[#This Row],[profit]]/Table24610[[#This Row],[Sales Amount]]</f>
        <v>0.67346528010734652</v>
      </c>
    </row>
    <row r="1343" spans="1:9">
      <c r="A1343" s="43" t="s">
        <v>1327</v>
      </c>
      <c r="B1343" s="45">
        <v>46363</v>
      </c>
      <c r="C1343" t="str">
        <f>PROPER(Table1[[#This Row],[Region]])</f>
        <v>North</v>
      </c>
      <c r="D1343" t="str">
        <f>PROPER(Table1[[#This Row],[Product Category]])</f>
        <v>Groceries</v>
      </c>
      <c r="E1343">
        <f>ROUND(Table1[[#This Row],[Sales Amount]],1)</f>
        <v>4007.1</v>
      </c>
      <c r="F1343">
        <f>Table1[[#This Row],[Quantity Sold]]</f>
        <v>6</v>
      </c>
      <c r="G1343">
        <f>Table1[[#This Row],[Discount (%)]]</f>
        <v>14</v>
      </c>
      <c r="H1343">
        <f>Table1[[#This Row],[Profit]]</f>
        <v>1953.09</v>
      </c>
      <c r="I1343">
        <f>Table24610[[#This Row],[profit]]/Table24610[[#This Row],[Sales Amount]]</f>
        <v>0.48740735195028823</v>
      </c>
    </row>
    <row r="1344" spans="1:9">
      <c r="A1344" s="43" t="s">
        <v>1328</v>
      </c>
      <c r="B1344" s="45">
        <v>46364</v>
      </c>
      <c r="C1344" t="str">
        <f>PROPER(Table1[[#This Row],[Region]])</f>
        <v>East</v>
      </c>
      <c r="D1344" t="str">
        <f>PROPER(Table1[[#This Row],[Product Category]])</f>
        <v>Clothing</v>
      </c>
      <c r="E1344">
        <f>ROUND(Table1[[#This Row],[Sales Amount]],1)</f>
        <v>162.19999999999999</v>
      </c>
      <c r="F1344">
        <f>Table1[[#This Row],[Quantity Sold]]</f>
        <v>35</v>
      </c>
      <c r="G1344">
        <f>Table1[[#This Row],[Discount (%)]]</f>
        <v>22</v>
      </c>
      <c r="H1344">
        <f>Table1[[#This Row],[Profit]]</f>
        <v>866.25</v>
      </c>
      <c r="I1344">
        <f>Table24610[[#This Row],[profit]]/Table24610[[#This Row],[Sales Amount]]</f>
        <v>5.340628853267571</v>
      </c>
    </row>
    <row r="1345" spans="1:9">
      <c r="A1345" s="43" t="s">
        <v>1329</v>
      </c>
      <c r="B1345" s="45">
        <v>46365</v>
      </c>
      <c r="C1345" t="str">
        <f>PROPER(Table1[[#This Row],[Region]])</f>
        <v>West</v>
      </c>
      <c r="D1345" t="str">
        <f>PROPER(Table1[[#This Row],[Product Category]])</f>
        <v>Clothing</v>
      </c>
      <c r="E1345">
        <f>ROUND(Table1[[#This Row],[Sales Amount]],1)</f>
        <v>2834.5</v>
      </c>
      <c r="F1345">
        <f>Table1[[#This Row],[Quantity Sold]]</f>
        <v>50</v>
      </c>
      <c r="G1345">
        <f>Table1[[#This Row],[Discount (%)]]</f>
        <v>11</v>
      </c>
      <c r="H1345">
        <f>Table1[[#This Row],[Profit]]</f>
        <v>1820.27</v>
      </c>
      <c r="I1345">
        <f>Table24610[[#This Row],[profit]]/Table24610[[#This Row],[Sales Amount]]</f>
        <v>0.64218380666784269</v>
      </c>
    </row>
    <row r="1346" spans="1:9">
      <c r="A1346" s="43" t="s">
        <v>1330</v>
      </c>
      <c r="B1346" s="45">
        <v>46366</v>
      </c>
      <c r="C1346" t="str">
        <f>PROPER(Table1[[#This Row],[Region]])</f>
        <v>West</v>
      </c>
      <c r="D1346" t="str">
        <f>PROPER(Table1[[#This Row],[Product Category]])</f>
        <v>Sports</v>
      </c>
      <c r="E1346">
        <f>ROUND(Table1[[#This Row],[Sales Amount]],1)</f>
        <v>4895.5</v>
      </c>
      <c r="F1346">
        <f>Table1[[#This Row],[Quantity Sold]]</f>
        <v>25</v>
      </c>
      <c r="G1346">
        <f>Table1[[#This Row],[Discount (%)]]</f>
        <v>4</v>
      </c>
      <c r="H1346">
        <f>Table1[[#This Row],[Profit]]</f>
        <v>1365.78</v>
      </c>
      <c r="I1346">
        <f>Table24610[[#This Row],[profit]]/Table24610[[#This Row],[Sales Amount]]</f>
        <v>0.27898682463486874</v>
      </c>
    </row>
    <row r="1347" spans="1:9">
      <c r="A1347" s="43" t="s">
        <v>1331</v>
      </c>
      <c r="B1347" s="45">
        <v>46367</v>
      </c>
      <c r="C1347" t="str">
        <f>PROPER(Table1[[#This Row],[Region]])</f>
        <v>East</v>
      </c>
      <c r="D1347" t="str">
        <f>PROPER(Table1[[#This Row],[Product Category]])</f>
        <v>Groceries</v>
      </c>
      <c r="E1347">
        <f>ROUND(Table1[[#This Row],[Sales Amount]],1)</f>
        <v>4540.3999999999996</v>
      </c>
      <c r="F1347">
        <f>Table1[[#This Row],[Quantity Sold]]</f>
        <v>28</v>
      </c>
      <c r="G1347">
        <f>Table1[[#This Row],[Discount (%)]]</f>
        <v>36</v>
      </c>
      <c r="H1347">
        <f>Table1[[#This Row],[Profit]]</f>
        <v>433.01</v>
      </c>
      <c r="I1347">
        <f>Table24610[[#This Row],[profit]]/Table24610[[#This Row],[Sales Amount]]</f>
        <v>9.536824949343671E-2</v>
      </c>
    </row>
    <row r="1348" spans="1:9">
      <c r="A1348" s="43" t="s">
        <v>1332</v>
      </c>
      <c r="B1348" s="45">
        <v>46368</v>
      </c>
      <c r="C1348" t="str">
        <f>PROPER(Table1[[#This Row],[Region]])</f>
        <v>East</v>
      </c>
      <c r="D1348" t="str">
        <f>PROPER(Table1[[#This Row],[Product Category]])</f>
        <v>Sports</v>
      </c>
      <c r="E1348">
        <f>ROUND(Table1[[#This Row],[Sales Amount]],1)</f>
        <v>3100.8</v>
      </c>
      <c r="F1348">
        <f>Table1[[#This Row],[Quantity Sold]]</f>
        <v>43</v>
      </c>
      <c r="G1348">
        <f>Table1[[#This Row],[Discount (%)]]</f>
        <v>17</v>
      </c>
      <c r="H1348">
        <f>Table1[[#This Row],[Profit]]</f>
        <v>487.45</v>
      </c>
      <c r="I1348">
        <f>Table24610[[#This Row],[profit]]/Table24610[[#This Row],[Sales Amount]]</f>
        <v>0.15720136738906088</v>
      </c>
    </row>
    <row r="1349" spans="1:9">
      <c r="A1349" s="43" t="s">
        <v>1333</v>
      </c>
      <c r="B1349" s="45">
        <v>46369</v>
      </c>
      <c r="C1349" t="str">
        <f>PROPER(Table1[[#This Row],[Region]])</f>
        <v>North</v>
      </c>
      <c r="D1349" t="str">
        <f>PROPER(Table1[[#This Row],[Product Category]])</f>
        <v>Sports</v>
      </c>
      <c r="E1349">
        <f>ROUND(Table1[[#This Row],[Sales Amount]],1)</f>
        <v>3321.2</v>
      </c>
      <c r="F1349">
        <f>Table1[[#This Row],[Quantity Sold]]</f>
        <v>30</v>
      </c>
      <c r="G1349">
        <f>Table1[[#This Row],[Discount (%)]]</f>
        <v>48</v>
      </c>
      <c r="H1349">
        <f>Table1[[#This Row],[Profit]]</f>
        <v>10.39</v>
      </c>
      <c r="I1349">
        <f>Table24610[[#This Row],[profit]]/Table24610[[#This Row],[Sales Amount]]</f>
        <v>3.1283873298807662E-3</v>
      </c>
    </row>
    <row r="1350" spans="1:9">
      <c r="A1350" s="43" t="s">
        <v>1334</v>
      </c>
      <c r="B1350" s="45">
        <v>46370</v>
      </c>
      <c r="C1350" t="str">
        <f>PROPER(Table1[[#This Row],[Region]])</f>
        <v>North</v>
      </c>
      <c r="D1350" t="str">
        <f>PROPER(Table1[[#This Row],[Product Category]])</f>
        <v>Groceries</v>
      </c>
      <c r="E1350">
        <f>ROUND(Table1[[#This Row],[Sales Amount]],1)</f>
        <v>930.3</v>
      </c>
      <c r="F1350">
        <f>Table1[[#This Row],[Quantity Sold]]</f>
        <v>5</v>
      </c>
      <c r="G1350">
        <f>Table1[[#This Row],[Discount (%)]]</f>
        <v>20</v>
      </c>
      <c r="H1350">
        <f>Table1[[#This Row],[Profit]]</f>
        <v>1945.72</v>
      </c>
      <c r="I1350">
        <f>Table24610[[#This Row],[profit]]/Table24610[[#This Row],[Sales Amount]]</f>
        <v>2.0914973664409331</v>
      </c>
    </row>
    <row r="1351" spans="1:9">
      <c r="A1351" s="43" t="s">
        <v>1335</v>
      </c>
      <c r="B1351" s="45">
        <v>46371</v>
      </c>
      <c r="C1351" t="str">
        <f>PROPER(Table1[[#This Row],[Region]])</f>
        <v>South</v>
      </c>
      <c r="D1351" t="str">
        <f>PROPER(Table1[[#This Row],[Product Category]])</f>
        <v>Electronics</v>
      </c>
      <c r="E1351">
        <f>ROUND(Table1[[#This Row],[Sales Amount]],1)</f>
        <v>962.1</v>
      </c>
      <c r="F1351">
        <f>Table1[[#This Row],[Quantity Sold]]</f>
        <v>27</v>
      </c>
      <c r="G1351">
        <f>Table1[[#This Row],[Discount (%)]]</f>
        <v>34</v>
      </c>
      <c r="H1351">
        <f>Table1[[#This Row],[Profit]]</f>
        <v>1823.22</v>
      </c>
      <c r="I1351">
        <f>Table24610[[#This Row],[profit]]/Table24610[[#This Row],[Sales Amount]]</f>
        <v>1.8950420954162768</v>
      </c>
    </row>
    <row r="1352" spans="1:9">
      <c r="A1352" s="43" t="s">
        <v>1336</v>
      </c>
      <c r="B1352" s="45">
        <v>46372</v>
      </c>
      <c r="C1352" t="str">
        <f>PROPER(Table1[[#This Row],[Region]])</f>
        <v>West</v>
      </c>
      <c r="D1352" t="str">
        <f>PROPER(Table1[[#This Row],[Product Category]])</f>
        <v>Clothing</v>
      </c>
      <c r="E1352">
        <f>ROUND(Table1[[#This Row],[Sales Amount]],1)</f>
        <v>1159.9000000000001</v>
      </c>
      <c r="F1352">
        <f>Table1[[#This Row],[Quantity Sold]]</f>
        <v>15</v>
      </c>
      <c r="G1352">
        <f>Table1[[#This Row],[Discount (%)]]</f>
        <v>16</v>
      </c>
      <c r="H1352">
        <f>Table1[[#This Row],[Profit]]</f>
        <v>1918.66</v>
      </c>
      <c r="I1352">
        <f>Table24610[[#This Row],[profit]]/Table24610[[#This Row],[Sales Amount]]</f>
        <v>1.6541598413656349</v>
      </c>
    </row>
    <row r="1353" spans="1:9">
      <c r="A1353" s="43" t="s">
        <v>1337</v>
      </c>
      <c r="B1353" s="45">
        <v>46373</v>
      </c>
      <c r="C1353" t="str">
        <f>PROPER(Table1[[#This Row],[Region]])</f>
        <v>East</v>
      </c>
      <c r="D1353" t="str">
        <f>PROPER(Table1[[#This Row],[Product Category]])</f>
        <v>Sports</v>
      </c>
      <c r="E1353">
        <f>ROUND(Table1[[#This Row],[Sales Amount]],1)</f>
        <v>1068.5</v>
      </c>
      <c r="F1353">
        <f>Table1[[#This Row],[Quantity Sold]]</f>
        <v>36</v>
      </c>
      <c r="G1353">
        <f>Table1[[#This Row],[Discount (%)]]</f>
        <v>23</v>
      </c>
      <c r="H1353">
        <f>Table1[[#This Row],[Profit]]</f>
        <v>133.88</v>
      </c>
      <c r="I1353">
        <f>Table24610[[#This Row],[profit]]/Table24610[[#This Row],[Sales Amount]]</f>
        <v>0.1252971455311184</v>
      </c>
    </row>
    <row r="1354" spans="1:9">
      <c r="A1354" s="43" t="s">
        <v>1338</v>
      </c>
      <c r="B1354" s="45">
        <v>46374</v>
      </c>
      <c r="C1354" t="str">
        <f>PROPER(Table1[[#This Row],[Region]])</f>
        <v>North</v>
      </c>
      <c r="D1354" t="str">
        <f>PROPER(Table1[[#This Row],[Product Category]])</f>
        <v>Electronics</v>
      </c>
      <c r="E1354">
        <f>ROUND(Table1[[#This Row],[Sales Amount]],1)</f>
        <v>583.79999999999995</v>
      </c>
      <c r="F1354">
        <f>Table1[[#This Row],[Quantity Sold]]</f>
        <v>37</v>
      </c>
      <c r="G1354">
        <f>Table1[[#This Row],[Discount (%)]]</f>
        <v>40</v>
      </c>
      <c r="H1354">
        <f>Table1[[#This Row],[Profit]]</f>
        <v>545.59</v>
      </c>
      <c r="I1354">
        <f>Table24610[[#This Row],[profit]]/Table24610[[#This Row],[Sales Amount]]</f>
        <v>0.93454950325453934</v>
      </c>
    </row>
    <row r="1355" spans="1:9">
      <c r="A1355" s="43" t="s">
        <v>1339</v>
      </c>
      <c r="B1355" s="45">
        <v>46375</v>
      </c>
      <c r="C1355" t="str">
        <f>PROPER(Table1[[#This Row],[Region]])</f>
        <v>West</v>
      </c>
      <c r="D1355" t="str">
        <f>PROPER(Table1[[#This Row],[Product Category]])</f>
        <v>Furniture</v>
      </c>
      <c r="E1355">
        <f>ROUND(Table1[[#This Row],[Sales Amount]],1)</f>
        <v>2210.1999999999998</v>
      </c>
      <c r="F1355">
        <f>Table1[[#This Row],[Quantity Sold]]</f>
        <v>48</v>
      </c>
      <c r="G1355">
        <f>Table1[[#This Row],[Discount (%)]]</f>
        <v>40</v>
      </c>
      <c r="H1355">
        <f>Table1[[#This Row],[Profit]]</f>
        <v>71.680000000000007</v>
      </c>
      <c r="I1355">
        <f>Table24610[[#This Row],[profit]]/Table24610[[#This Row],[Sales Amount]]</f>
        <v>3.2431454167043711E-2</v>
      </c>
    </row>
    <row r="1356" spans="1:9">
      <c r="A1356" s="43" t="s">
        <v>1340</v>
      </c>
      <c r="B1356" s="45">
        <v>46376</v>
      </c>
      <c r="C1356" t="str">
        <f>PROPER(Table1[[#This Row],[Region]])</f>
        <v>North</v>
      </c>
      <c r="D1356" t="str">
        <f>PROPER(Table1[[#This Row],[Product Category]])</f>
        <v>Sports</v>
      </c>
      <c r="E1356">
        <f>ROUND(Table1[[#This Row],[Sales Amount]],1)</f>
        <v>3042.6</v>
      </c>
      <c r="F1356">
        <f>Table1[[#This Row],[Quantity Sold]]</f>
        <v>38</v>
      </c>
      <c r="G1356">
        <f>Table1[[#This Row],[Discount (%)]]</f>
        <v>45</v>
      </c>
      <c r="H1356">
        <f>Table1[[#This Row],[Profit]]</f>
        <v>430.87</v>
      </c>
      <c r="I1356">
        <f>Table24610[[#This Row],[profit]]/Table24610[[#This Row],[Sales Amount]]</f>
        <v>0.14161243673174259</v>
      </c>
    </row>
    <row r="1357" spans="1:9">
      <c r="A1357" s="43" t="s">
        <v>1341</v>
      </c>
      <c r="B1357" s="45">
        <v>46377</v>
      </c>
      <c r="C1357" t="str">
        <f>PROPER(Table1[[#This Row],[Region]])</f>
        <v>North</v>
      </c>
      <c r="D1357" t="str">
        <f>PROPER(Table1[[#This Row],[Product Category]])</f>
        <v>Groceries</v>
      </c>
      <c r="E1357">
        <f>ROUND(Table1[[#This Row],[Sales Amount]],1)</f>
        <v>3336.9</v>
      </c>
      <c r="F1357">
        <f>Table1[[#This Row],[Quantity Sold]]</f>
        <v>26</v>
      </c>
      <c r="G1357">
        <f>Table1[[#This Row],[Discount (%)]]</f>
        <v>47</v>
      </c>
      <c r="H1357">
        <f>Table1[[#This Row],[Profit]]</f>
        <v>1886.2</v>
      </c>
      <c r="I1357">
        <f>Table24610[[#This Row],[profit]]/Table24610[[#This Row],[Sales Amount]]</f>
        <v>0.56525517696065208</v>
      </c>
    </row>
    <row r="1358" spans="1:9">
      <c r="A1358" s="43" t="s">
        <v>1342</v>
      </c>
      <c r="B1358" s="45">
        <v>46378</v>
      </c>
      <c r="C1358" t="str">
        <f>PROPER(Table1[[#This Row],[Region]])</f>
        <v>North</v>
      </c>
      <c r="D1358" t="str">
        <f>PROPER(Table1[[#This Row],[Product Category]])</f>
        <v>Furniture</v>
      </c>
      <c r="E1358">
        <f>ROUND(Table1[[#This Row],[Sales Amount]],1)</f>
        <v>3099.5</v>
      </c>
      <c r="F1358">
        <f>Table1[[#This Row],[Quantity Sold]]</f>
        <v>38</v>
      </c>
      <c r="G1358">
        <f>Table1[[#This Row],[Discount (%)]]</f>
        <v>27</v>
      </c>
      <c r="H1358">
        <f>Table1[[#This Row],[Profit]]</f>
        <v>1110.5</v>
      </c>
      <c r="I1358">
        <f>Table24610[[#This Row],[profit]]/Table24610[[#This Row],[Sales Amount]]</f>
        <v>0.35828359412808519</v>
      </c>
    </row>
    <row r="1359" spans="1:9">
      <c r="A1359" s="43" t="s">
        <v>1343</v>
      </c>
      <c r="B1359" s="45">
        <v>46379</v>
      </c>
      <c r="C1359" t="str">
        <f>PROPER(Table1[[#This Row],[Region]])</f>
        <v>North</v>
      </c>
      <c r="D1359" t="str">
        <f>PROPER(Table1[[#This Row],[Product Category]])</f>
        <v>Sports</v>
      </c>
      <c r="E1359">
        <f>ROUND(Table1[[#This Row],[Sales Amount]],1)</f>
        <v>3022.8</v>
      </c>
      <c r="F1359">
        <f>Table1[[#This Row],[Quantity Sold]]</f>
        <v>21</v>
      </c>
      <c r="G1359">
        <f>Table1[[#This Row],[Discount (%)]]</f>
        <v>37</v>
      </c>
      <c r="H1359">
        <f>Table1[[#This Row],[Profit]]</f>
        <v>1869.19</v>
      </c>
      <c r="I1359">
        <f>Table24610[[#This Row],[profit]]/Table24610[[#This Row],[Sales Amount]]</f>
        <v>0.61836376869127962</v>
      </c>
    </row>
    <row r="1360" spans="1:9">
      <c r="A1360" s="43" t="s">
        <v>1344</v>
      </c>
      <c r="B1360" s="45">
        <v>46380</v>
      </c>
      <c r="C1360" t="str">
        <f>PROPER(Table1[[#This Row],[Region]])</f>
        <v>South</v>
      </c>
      <c r="D1360" t="str">
        <f>PROPER(Table1[[#This Row],[Product Category]])</f>
        <v>Sports</v>
      </c>
      <c r="E1360">
        <f>ROUND(Table1[[#This Row],[Sales Amount]],1)</f>
        <v>1549.3</v>
      </c>
      <c r="F1360">
        <f>Table1[[#This Row],[Quantity Sold]]</f>
        <v>40</v>
      </c>
      <c r="G1360">
        <f>Table1[[#This Row],[Discount (%)]]</f>
        <v>33</v>
      </c>
      <c r="H1360">
        <f>Table1[[#This Row],[Profit]]</f>
        <v>1466.18</v>
      </c>
      <c r="I1360">
        <f>Table24610[[#This Row],[profit]]/Table24610[[#This Row],[Sales Amount]]</f>
        <v>0.9463499645000969</v>
      </c>
    </row>
    <row r="1361" spans="1:9">
      <c r="A1361" s="43" t="s">
        <v>1345</v>
      </c>
      <c r="B1361" s="45">
        <v>46381</v>
      </c>
      <c r="C1361" t="str">
        <f>PROPER(Table1[[#This Row],[Region]])</f>
        <v>North</v>
      </c>
      <c r="D1361" t="str">
        <f>PROPER(Table1[[#This Row],[Product Category]])</f>
        <v>Furniture</v>
      </c>
      <c r="E1361">
        <f>ROUND(Table1[[#This Row],[Sales Amount]],1)</f>
        <v>218</v>
      </c>
      <c r="F1361">
        <f>Table1[[#This Row],[Quantity Sold]]</f>
        <v>23</v>
      </c>
      <c r="G1361">
        <f>Table1[[#This Row],[Discount (%)]]</f>
        <v>3</v>
      </c>
      <c r="H1361">
        <f>Table1[[#This Row],[Profit]]</f>
        <v>617.59</v>
      </c>
      <c r="I1361">
        <f>Table24610[[#This Row],[profit]]/Table24610[[#This Row],[Sales Amount]]</f>
        <v>2.832981651376147</v>
      </c>
    </row>
    <row r="1362" spans="1:9">
      <c r="A1362" s="43" t="s">
        <v>1346</v>
      </c>
      <c r="B1362" s="45">
        <v>46382</v>
      </c>
      <c r="C1362" t="str">
        <f>PROPER(Table1[[#This Row],[Region]])</f>
        <v>North</v>
      </c>
      <c r="D1362" t="str">
        <f>PROPER(Table1[[#This Row],[Product Category]])</f>
        <v>Sports</v>
      </c>
      <c r="E1362">
        <f>ROUND(Table1[[#This Row],[Sales Amount]],1)</f>
        <v>2118.8000000000002</v>
      </c>
      <c r="F1362">
        <f>Table1[[#This Row],[Quantity Sold]]</f>
        <v>8</v>
      </c>
      <c r="G1362">
        <f>Table1[[#This Row],[Discount (%)]]</f>
        <v>42</v>
      </c>
      <c r="H1362">
        <f>Table1[[#This Row],[Profit]]</f>
        <v>1488.45</v>
      </c>
      <c r="I1362">
        <f>Table24610[[#This Row],[profit]]/Table24610[[#This Row],[Sales Amount]]</f>
        <v>0.70249669624315647</v>
      </c>
    </row>
    <row r="1363" spans="1:9">
      <c r="A1363" s="43" t="s">
        <v>1347</v>
      </c>
      <c r="B1363" s="45">
        <v>46383</v>
      </c>
      <c r="C1363" t="str">
        <f>PROPER(Table1[[#This Row],[Region]])</f>
        <v>West</v>
      </c>
      <c r="D1363" t="str">
        <f>PROPER(Table1[[#This Row],[Product Category]])</f>
        <v>Clothing</v>
      </c>
      <c r="E1363">
        <f>ROUND(Table1[[#This Row],[Sales Amount]],1)</f>
        <v>624.6</v>
      </c>
      <c r="F1363">
        <f>Table1[[#This Row],[Quantity Sold]]</f>
        <v>7</v>
      </c>
      <c r="G1363">
        <f>Table1[[#This Row],[Discount (%)]]</f>
        <v>1</v>
      </c>
      <c r="H1363">
        <f>Table1[[#This Row],[Profit]]</f>
        <v>1657.73</v>
      </c>
      <c r="I1363">
        <f>Table24610[[#This Row],[profit]]/Table24610[[#This Row],[Sales Amount]]</f>
        <v>2.6540666026256803</v>
      </c>
    </row>
    <row r="1364" spans="1:9">
      <c r="A1364" s="43" t="s">
        <v>1348</v>
      </c>
      <c r="B1364" s="45">
        <v>46384</v>
      </c>
      <c r="C1364" t="str">
        <f>PROPER(Table1[[#This Row],[Region]])</f>
        <v>South</v>
      </c>
      <c r="D1364" t="str">
        <f>PROPER(Table1[[#This Row],[Product Category]])</f>
        <v>Groceries</v>
      </c>
      <c r="E1364">
        <f>ROUND(Table1[[#This Row],[Sales Amount]],1)</f>
        <v>1283.9000000000001</v>
      </c>
      <c r="F1364">
        <f>Table1[[#This Row],[Quantity Sold]]</f>
        <v>43</v>
      </c>
      <c r="G1364">
        <f>Table1[[#This Row],[Discount (%)]]</f>
        <v>17</v>
      </c>
      <c r="H1364">
        <f>Table1[[#This Row],[Profit]]</f>
        <v>779.17</v>
      </c>
      <c r="I1364">
        <f>Table24610[[#This Row],[profit]]/Table24610[[#This Row],[Sales Amount]]</f>
        <v>0.60687748266998975</v>
      </c>
    </row>
    <row r="1365" spans="1:9">
      <c r="A1365" s="43">
        <v>41420708</v>
      </c>
      <c r="B1365" s="45">
        <v>46385</v>
      </c>
      <c r="C1365" t="str">
        <f>PROPER(Table1[[#This Row],[Region]])</f>
        <v>West</v>
      </c>
      <c r="D1365" t="str">
        <f>PROPER(Table1[[#This Row],[Product Category]])</f>
        <v>Sports</v>
      </c>
      <c r="E1365">
        <f>ROUND(Table1[[#This Row],[Sales Amount]],1)</f>
        <v>4463.8999999999996</v>
      </c>
      <c r="F1365">
        <f>Table1[[#This Row],[Quantity Sold]]</f>
        <v>45</v>
      </c>
      <c r="G1365">
        <f>Table1[[#This Row],[Discount (%)]]</f>
        <v>4</v>
      </c>
      <c r="H1365">
        <f>Table1[[#This Row],[Profit]]</f>
        <v>1824.82</v>
      </c>
      <c r="I1365">
        <f>Table24610[[#This Row],[profit]]/Table24610[[#This Row],[Sales Amount]]</f>
        <v>0.40879499988799034</v>
      </c>
    </row>
    <row r="1366" spans="1:9">
      <c r="A1366" s="43" t="s">
        <v>1349</v>
      </c>
      <c r="B1366" s="45">
        <v>46386</v>
      </c>
      <c r="C1366" t="str">
        <f>PROPER(Table1[[#This Row],[Region]])</f>
        <v>North</v>
      </c>
      <c r="D1366" t="str">
        <f>PROPER(Table1[[#This Row],[Product Category]])</f>
        <v>Sports</v>
      </c>
      <c r="E1366">
        <f>ROUND(Table1[[#This Row],[Sales Amount]],1)</f>
        <v>726.2</v>
      </c>
      <c r="F1366">
        <f>Table1[[#This Row],[Quantity Sold]]</f>
        <v>8</v>
      </c>
      <c r="G1366">
        <f>Table1[[#This Row],[Discount (%)]]</f>
        <v>28</v>
      </c>
      <c r="H1366">
        <f>Table1[[#This Row],[Profit]]</f>
        <v>30.92</v>
      </c>
      <c r="I1366">
        <f>Table24610[[#This Row],[profit]]/Table24610[[#This Row],[Sales Amount]]</f>
        <v>4.2577802258331035E-2</v>
      </c>
    </row>
    <row r="1367" spans="1:9">
      <c r="A1367" s="43" t="s">
        <v>1350</v>
      </c>
      <c r="B1367" s="45">
        <v>46387</v>
      </c>
      <c r="C1367" t="str">
        <f>PROPER(Table1[[#This Row],[Region]])</f>
        <v>East</v>
      </c>
      <c r="D1367" t="str">
        <f>PROPER(Table1[[#This Row],[Product Category]])</f>
        <v>Sports</v>
      </c>
      <c r="E1367">
        <f>ROUND(Table1[[#This Row],[Sales Amount]],1)</f>
        <v>2601.8000000000002</v>
      </c>
      <c r="F1367">
        <f>Table1[[#This Row],[Quantity Sold]]</f>
        <v>40</v>
      </c>
      <c r="G1367">
        <f>Table1[[#This Row],[Discount (%)]]</f>
        <v>18</v>
      </c>
      <c r="H1367">
        <f>Table1[[#This Row],[Profit]]</f>
        <v>573.85</v>
      </c>
      <c r="I1367">
        <f>Table24610[[#This Row],[profit]]/Table24610[[#This Row],[Sales Amount]]</f>
        <v>0.2205588438773157</v>
      </c>
    </row>
    <row r="1368" spans="1:9">
      <c r="A1368" s="43">
        <v>87174708</v>
      </c>
      <c r="B1368" s="45">
        <v>46388</v>
      </c>
      <c r="C1368" t="str">
        <f>PROPER(Table1[[#This Row],[Region]])</f>
        <v>West</v>
      </c>
      <c r="D1368" t="str">
        <f>PROPER(Table1[[#This Row],[Product Category]])</f>
        <v>Electronics</v>
      </c>
      <c r="E1368">
        <f>ROUND(Table1[[#This Row],[Sales Amount]],1)</f>
        <v>1691.1</v>
      </c>
      <c r="F1368">
        <f>Table1[[#This Row],[Quantity Sold]]</f>
        <v>35</v>
      </c>
      <c r="G1368">
        <f>Table1[[#This Row],[Discount (%)]]</f>
        <v>8</v>
      </c>
      <c r="H1368">
        <f>Table1[[#This Row],[Profit]]</f>
        <v>1579.94</v>
      </c>
      <c r="I1368">
        <f>Table24610[[#This Row],[profit]]/Table24610[[#This Row],[Sales Amount]]</f>
        <v>0.93426763644964828</v>
      </c>
    </row>
    <row r="1369" spans="1:9">
      <c r="A1369" s="43" t="s">
        <v>1351</v>
      </c>
      <c r="B1369" s="45">
        <v>46389</v>
      </c>
      <c r="C1369" t="str">
        <f>PROPER(Table1[[#This Row],[Region]])</f>
        <v>West</v>
      </c>
      <c r="D1369" t="str">
        <f>PROPER(Table1[[#This Row],[Product Category]])</f>
        <v>Sports</v>
      </c>
      <c r="E1369">
        <f>ROUND(Table1[[#This Row],[Sales Amount]],1)</f>
        <v>4995.1000000000004</v>
      </c>
      <c r="F1369">
        <f>Table1[[#This Row],[Quantity Sold]]</f>
        <v>34</v>
      </c>
      <c r="G1369">
        <f>Table1[[#This Row],[Discount (%)]]</f>
        <v>14</v>
      </c>
      <c r="H1369">
        <f>Table1[[#This Row],[Profit]]</f>
        <v>1761.55</v>
      </c>
      <c r="I1369">
        <f>Table24610[[#This Row],[profit]]/Table24610[[#This Row],[Sales Amount]]</f>
        <v>0.35265560249044059</v>
      </c>
    </row>
    <row r="1370" spans="1:9">
      <c r="A1370" s="43" t="s">
        <v>1352</v>
      </c>
      <c r="B1370" s="45">
        <v>46390</v>
      </c>
      <c r="C1370" t="str">
        <f>PROPER(Table1[[#This Row],[Region]])</f>
        <v>West</v>
      </c>
      <c r="D1370" t="str">
        <f>PROPER(Table1[[#This Row],[Product Category]])</f>
        <v>Groceries</v>
      </c>
      <c r="E1370">
        <f>ROUND(Table1[[#This Row],[Sales Amount]],1)</f>
        <v>761.7</v>
      </c>
      <c r="F1370">
        <f>Table1[[#This Row],[Quantity Sold]]</f>
        <v>50</v>
      </c>
      <c r="G1370">
        <f>Table1[[#This Row],[Discount (%)]]</f>
        <v>12</v>
      </c>
      <c r="H1370">
        <f>Table1[[#This Row],[Profit]]</f>
        <v>1074.04</v>
      </c>
      <c r="I1370">
        <f>Table24610[[#This Row],[profit]]/Table24610[[#This Row],[Sales Amount]]</f>
        <v>1.4100564526716555</v>
      </c>
    </row>
    <row r="1371" spans="1:9">
      <c r="A1371" s="43" t="s">
        <v>1353</v>
      </c>
      <c r="B1371" s="45">
        <v>46391</v>
      </c>
      <c r="C1371" t="str">
        <f>PROPER(Table1[[#This Row],[Region]])</f>
        <v>East</v>
      </c>
      <c r="D1371" t="str">
        <f>PROPER(Table1[[#This Row],[Product Category]])</f>
        <v>Clothing</v>
      </c>
      <c r="E1371">
        <f>ROUND(Table1[[#This Row],[Sales Amount]],1)</f>
        <v>4483</v>
      </c>
      <c r="F1371">
        <f>Table1[[#This Row],[Quantity Sold]]</f>
        <v>40</v>
      </c>
      <c r="G1371">
        <f>Table1[[#This Row],[Discount (%)]]</f>
        <v>12</v>
      </c>
      <c r="H1371">
        <f>Table1[[#This Row],[Profit]]</f>
        <v>1729.21</v>
      </c>
      <c r="I1371">
        <f>Table24610[[#This Row],[profit]]/Table24610[[#This Row],[Sales Amount]]</f>
        <v>0.38572607628819988</v>
      </c>
    </row>
    <row r="1372" spans="1:9">
      <c r="A1372" s="43">
        <v>75184046</v>
      </c>
      <c r="B1372" s="45">
        <v>46392</v>
      </c>
      <c r="C1372" t="str">
        <f>PROPER(Table1[[#This Row],[Region]])</f>
        <v>East</v>
      </c>
      <c r="D1372" t="str">
        <f>PROPER(Table1[[#This Row],[Product Category]])</f>
        <v>Sports</v>
      </c>
      <c r="E1372">
        <f>ROUND(Table1[[#This Row],[Sales Amount]],1)</f>
        <v>340.4</v>
      </c>
      <c r="F1372">
        <f>Table1[[#This Row],[Quantity Sold]]</f>
        <v>46</v>
      </c>
      <c r="G1372">
        <f>Table1[[#This Row],[Discount (%)]]</f>
        <v>36</v>
      </c>
      <c r="H1372">
        <f>Table1[[#This Row],[Profit]]</f>
        <v>947.13</v>
      </c>
      <c r="I1372">
        <f>Table24610[[#This Row],[profit]]/Table24610[[#This Row],[Sales Amount]]</f>
        <v>2.7824030552291426</v>
      </c>
    </row>
    <row r="1373" spans="1:9">
      <c r="A1373" s="43" t="s">
        <v>1354</v>
      </c>
      <c r="B1373" s="45">
        <v>46393</v>
      </c>
      <c r="C1373" t="str">
        <f>PROPER(Table1[[#This Row],[Region]])</f>
        <v>East</v>
      </c>
      <c r="D1373" t="str">
        <f>PROPER(Table1[[#This Row],[Product Category]])</f>
        <v>Clothing</v>
      </c>
      <c r="E1373">
        <f>ROUND(Table1[[#This Row],[Sales Amount]],1)</f>
        <v>1844.1</v>
      </c>
      <c r="F1373">
        <f>Table1[[#This Row],[Quantity Sold]]</f>
        <v>8</v>
      </c>
      <c r="G1373">
        <f>Table1[[#This Row],[Discount (%)]]</f>
        <v>50</v>
      </c>
      <c r="H1373">
        <f>Table1[[#This Row],[Profit]]</f>
        <v>822.24</v>
      </c>
      <c r="I1373">
        <f>Table24610[[#This Row],[profit]]/Table24610[[#This Row],[Sales Amount]]</f>
        <v>0.44587603709126405</v>
      </c>
    </row>
    <row r="1374" spans="1:9">
      <c r="A1374" s="43" t="s">
        <v>1355</v>
      </c>
      <c r="B1374" s="45">
        <v>46394</v>
      </c>
      <c r="C1374" t="str">
        <f>PROPER(Table1[[#This Row],[Region]])</f>
        <v>East</v>
      </c>
      <c r="D1374" t="str">
        <f>PROPER(Table1[[#This Row],[Product Category]])</f>
        <v>Groceries</v>
      </c>
      <c r="E1374">
        <f>ROUND(Table1[[#This Row],[Sales Amount]],1)</f>
        <v>2397.1</v>
      </c>
      <c r="F1374">
        <f>Table1[[#This Row],[Quantity Sold]]</f>
        <v>14</v>
      </c>
      <c r="G1374">
        <f>Table1[[#This Row],[Discount (%)]]</f>
        <v>39</v>
      </c>
      <c r="H1374">
        <f>Table1[[#This Row],[Profit]]</f>
        <v>1832.21</v>
      </c>
      <c r="I1374">
        <f>Table24610[[#This Row],[profit]]/Table24610[[#This Row],[Sales Amount]]</f>
        <v>0.76434441616953819</v>
      </c>
    </row>
    <row r="1375" spans="1:9">
      <c r="A1375" s="43" t="s">
        <v>1356</v>
      </c>
      <c r="B1375" s="45">
        <v>46395</v>
      </c>
      <c r="C1375" t="str">
        <f>PROPER(Table1[[#This Row],[Region]])</f>
        <v>North</v>
      </c>
      <c r="D1375" t="str">
        <f>PROPER(Table1[[#This Row],[Product Category]])</f>
        <v>Electronics</v>
      </c>
      <c r="E1375">
        <f>ROUND(Table1[[#This Row],[Sales Amount]],1)</f>
        <v>2045.1</v>
      </c>
      <c r="F1375">
        <f>Table1[[#This Row],[Quantity Sold]]</f>
        <v>15</v>
      </c>
      <c r="G1375">
        <f>Table1[[#This Row],[Discount (%)]]</f>
        <v>41</v>
      </c>
      <c r="H1375">
        <f>Table1[[#This Row],[Profit]]</f>
        <v>1499.48</v>
      </c>
      <c r="I1375">
        <f>Table24610[[#This Row],[profit]]/Table24610[[#This Row],[Sales Amount]]</f>
        <v>0.73320620018581006</v>
      </c>
    </row>
    <row r="1376" spans="1:9">
      <c r="A1376" s="43" t="s">
        <v>1357</v>
      </c>
      <c r="B1376" s="45">
        <v>46396</v>
      </c>
      <c r="C1376" t="str">
        <f>PROPER(Table1[[#This Row],[Region]])</f>
        <v>South</v>
      </c>
      <c r="D1376" t="str">
        <f>PROPER(Table1[[#This Row],[Product Category]])</f>
        <v>Furniture</v>
      </c>
      <c r="E1376">
        <f>ROUND(Table1[[#This Row],[Sales Amount]],1)</f>
        <v>922.4</v>
      </c>
      <c r="F1376">
        <f>Table1[[#This Row],[Quantity Sold]]</f>
        <v>20</v>
      </c>
      <c r="G1376">
        <f>Table1[[#This Row],[Discount (%)]]</f>
        <v>25</v>
      </c>
      <c r="H1376">
        <f>Table1[[#This Row],[Profit]]</f>
        <v>156.44999999999999</v>
      </c>
      <c r="I1376">
        <f>Table24610[[#This Row],[profit]]/Table24610[[#This Row],[Sales Amount]]</f>
        <v>0.16961188204683433</v>
      </c>
    </row>
    <row r="1377" spans="1:9">
      <c r="A1377" s="43" t="s">
        <v>1358</v>
      </c>
      <c r="B1377" s="45">
        <v>46397</v>
      </c>
      <c r="C1377" t="str">
        <f>PROPER(Table1[[#This Row],[Region]])</f>
        <v>North</v>
      </c>
      <c r="D1377" t="str">
        <f>PROPER(Table1[[#This Row],[Product Category]])</f>
        <v>Electronics</v>
      </c>
      <c r="E1377">
        <f>ROUND(Table1[[#This Row],[Sales Amount]],1)</f>
        <v>4698</v>
      </c>
      <c r="F1377">
        <f>Table1[[#This Row],[Quantity Sold]]</f>
        <v>48</v>
      </c>
      <c r="G1377">
        <f>Table1[[#This Row],[Discount (%)]]</f>
        <v>41</v>
      </c>
      <c r="H1377">
        <f>Table1[[#This Row],[Profit]]</f>
        <v>762.97</v>
      </c>
      <c r="I1377">
        <f>Table24610[[#This Row],[profit]]/Table24610[[#This Row],[Sales Amount]]</f>
        <v>0.16240315027671351</v>
      </c>
    </row>
    <row r="1378" spans="1:9">
      <c r="A1378" s="43" t="s">
        <v>1359</v>
      </c>
      <c r="B1378" s="45">
        <v>46398</v>
      </c>
      <c r="C1378" t="str">
        <f>PROPER(Table1[[#This Row],[Region]])</f>
        <v>West</v>
      </c>
      <c r="D1378" t="str">
        <f>PROPER(Table1[[#This Row],[Product Category]])</f>
        <v>Groceries</v>
      </c>
      <c r="E1378">
        <f>ROUND(Table1[[#This Row],[Sales Amount]],1)</f>
        <v>4794.2</v>
      </c>
      <c r="F1378">
        <f>Table1[[#This Row],[Quantity Sold]]</f>
        <v>36</v>
      </c>
      <c r="G1378">
        <f>Table1[[#This Row],[Discount (%)]]</f>
        <v>34</v>
      </c>
      <c r="H1378">
        <f>Table1[[#This Row],[Profit]]</f>
        <v>647.94000000000005</v>
      </c>
      <c r="I1378">
        <f>Table24610[[#This Row],[profit]]/Table24610[[#This Row],[Sales Amount]]</f>
        <v>0.13515080722539738</v>
      </c>
    </row>
    <row r="1379" spans="1:9">
      <c r="A1379" s="43" t="s">
        <v>1360</v>
      </c>
      <c r="B1379" s="45">
        <v>46399</v>
      </c>
      <c r="C1379" t="str">
        <f>PROPER(Table1[[#This Row],[Region]])</f>
        <v>East</v>
      </c>
      <c r="D1379" t="str">
        <f>PROPER(Table1[[#This Row],[Product Category]])</f>
        <v>Furniture</v>
      </c>
      <c r="E1379">
        <f>ROUND(Table1[[#This Row],[Sales Amount]],1)</f>
        <v>2007.7</v>
      </c>
      <c r="F1379">
        <f>Table1[[#This Row],[Quantity Sold]]</f>
        <v>10</v>
      </c>
      <c r="G1379">
        <f>Table1[[#This Row],[Discount (%)]]</f>
        <v>47</v>
      </c>
      <c r="H1379">
        <f>Table1[[#This Row],[Profit]]</f>
        <v>490.49</v>
      </c>
      <c r="I1379">
        <f>Table24610[[#This Row],[profit]]/Table24610[[#This Row],[Sales Amount]]</f>
        <v>0.24430442795238333</v>
      </c>
    </row>
    <row r="1380" spans="1:9">
      <c r="A1380" s="43" t="s">
        <v>1361</v>
      </c>
      <c r="B1380" s="45">
        <v>46400</v>
      </c>
      <c r="C1380" t="str">
        <f>PROPER(Table1[[#This Row],[Region]])</f>
        <v>West</v>
      </c>
      <c r="D1380" t="str">
        <f>PROPER(Table1[[#This Row],[Product Category]])</f>
        <v>Clothing</v>
      </c>
      <c r="E1380">
        <f>ROUND(Table1[[#This Row],[Sales Amount]],1)</f>
        <v>4209.5</v>
      </c>
      <c r="F1380">
        <f>Table1[[#This Row],[Quantity Sold]]</f>
        <v>12</v>
      </c>
      <c r="G1380">
        <f>Table1[[#This Row],[Discount (%)]]</f>
        <v>37</v>
      </c>
      <c r="H1380">
        <f>Table1[[#This Row],[Profit]]</f>
        <v>1529.14</v>
      </c>
      <c r="I1380">
        <f>Table24610[[#This Row],[profit]]/Table24610[[#This Row],[Sales Amount]]</f>
        <v>0.36325929445302296</v>
      </c>
    </row>
    <row r="1381" spans="1:9">
      <c r="A1381" s="43" t="s">
        <v>1362</v>
      </c>
      <c r="B1381" s="45">
        <v>46401</v>
      </c>
      <c r="C1381" t="str">
        <f>PROPER(Table1[[#This Row],[Region]])</f>
        <v>East</v>
      </c>
      <c r="D1381" t="str">
        <f>PROPER(Table1[[#This Row],[Product Category]])</f>
        <v>Clothing</v>
      </c>
      <c r="E1381">
        <f>ROUND(Table1[[#This Row],[Sales Amount]],1)</f>
        <v>1168</v>
      </c>
      <c r="F1381">
        <f>Table1[[#This Row],[Quantity Sold]]</f>
        <v>21</v>
      </c>
      <c r="G1381">
        <f>Table1[[#This Row],[Discount (%)]]</f>
        <v>34</v>
      </c>
      <c r="H1381">
        <f>Table1[[#This Row],[Profit]]</f>
        <v>1923.05</v>
      </c>
      <c r="I1381">
        <f>Table24610[[#This Row],[profit]]/Table24610[[#This Row],[Sales Amount]]</f>
        <v>1.6464469178082191</v>
      </c>
    </row>
    <row r="1382" spans="1:9">
      <c r="A1382" s="43" t="s">
        <v>1363</v>
      </c>
      <c r="B1382" s="45">
        <v>46402</v>
      </c>
      <c r="C1382" t="str">
        <f>PROPER(Table1[[#This Row],[Region]])</f>
        <v>East</v>
      </c>
      <c r="D1382" t="str">
        <f>PROPER(Table1[[#This Row],[Product Category]])</f>
        <v>Clothing</v>
      </c>
      <c r="E1382">
        <f>ROUND(Table1[[#This Row],[Sales Amount]],1)</f>
        <v>1993</v>
      </c>
      <c r="F1382">
        <f>Table1[[#This Row],[Quantity Sold]]</f>
        <v>14</v>
      </c>
      <c r="G1382">
        <f>Table1[[#This Row],[Discount (%)]]</f>
        <v>30</v>
      </c>
      <c r="H1382">
        <f>Table1[[#This Row],[Profit]]</f>
        <v>659.67</v>
      </c>
      <c r="I1382">
        <f>Table24610[[#This Row],[profit]]/Table24610[[#This Row],[Sales Amount]]</f>
        <v>0.33099347717009531</v>
      </c>
    </row>
    <row r="1383" spans="1:9">
      <c r="A1383" s="43" t="s">
        <v>1364</v>
      </c>
      <c r="B1383" s="45">
        <v>46403</v>
      </c>
      <c r="C1383" t="str">
        <f>PROPER(Table1[[#This Row],[Region]])</f>
        <v>South</v>
      </c>
      <c r="D1383" t="str">
        <f>PROPER(Table1[[#This Row],[Product Category]])</f>
        <v>Groceries</v>
      </c>
      <c r="E1383">
        <f>ROUND(Table1[[#This Row],[Sales Amount]],1)</f>
        <v>1585.8</v>
      </c>
      <c r="F1383">
        <f>Table1[[#This Row],[Quantity Sold]]</f>
        <v>30</v>
      </c>
      <c r="G1383">
        <f>Table1[[#This Row],[Discount (%)]]</f>
        <v>18</v>
      </c>
      <c r="H1383">
        <f>Table1[[#This Row],[Profit]]</f>
        <v>1727.63</v>
      </c>
      <c r="I1383">
        <f>Table24610[[#This Row],[profit]]/Table24610[[#This Row],[Sales Amount]]</f>
        <v>1.089437507882457</v>
      </c>
    </row>
    <row r="1384" spans="1:9">
      <c r="A1384" s="43" t="s">
        <v>1365</v>
      </c>
      <c r="B1384" s="45">
        <v>46404</v>
      </c>
      <c r="C1384" t="str">
        <f>PROPER(Table1[[#This Row],[Region]])</f>
        <v>North</v>
      </c>
      <c r="D1384" t="str">
        <f>PROPER(Table1[[#This Row],[Product Category]])</f>
        <v>Furniture</v>
      </c>
      <c r="E1384">
        <f>ROUND(Table1[[#This Row],[Sales Amount]],1)</f>
        <v>998.3</v>
      </c>
      <c r="F1384">
        <f>Table1[[#This Row],[Quantity Sold]]</f>
        <v>26</v>
      </c>
      <c r="G1384">
        <f>Table1[[#This Row],[Discount (%)]]</f>
        <v>1</v>
      </c>
      <c r="H1384">
        <f>Table1[[#This Row],[Profit]]</f>
        <v>1891.6</v>
      </c>
      <c r="I1384">
        <f>Table24610[[#This Row],[profit]]/Table24610[[#This Row],[Sales Amount]]</f>
        <v>1.8948211960332566</v>
      </c>
    </row>
    <row r="1385" spans="1:9">
      <c r="A1385" s="43" t="s">
        <v>1366</v>
      </c>
      <c r="B1385" s="45">
        <v>46405</v>
      </c>
      <c r="C1385" t="str">
        <f>PROPER(Table1[[#This Row],[Region]])</f>
        <v>West</v>
      </c>
      <c r="D1385" t="str">
        <f>PROPER(Table1[[#This Row],[Product Category]])</f>
        <v>Clothing</v>
      </c>
      <c r="E1385">
        <f>ROUND(Table1[[#This Row],[Sales Amount]],1)</f>
        <v>4053.7</v>
      </c>
      <c r="F1385">
        <f>Table1[[#This Row],[Quantity Sold]]</f>
        <v>28</v>
      </c>
      <c r="G1385">
        <f>Table1[[#This Row],[Discount (%)]]</f>
        <v>27</v>
      </c>
      <c r="H1385">
        <f>Table1[[#This Row],[Profit]]</f>
        <v>247.53</v>
      </c>
      <c r="I1385">
        <f>Table24610[[#This Row],[profit]]/Table24610[[#This Row],[Sales Amount]]</f>
        <v>6.1062732811998921E-2</v>
      </c>
    </row>
    <row r="1386" spans="1:9">
      <c r="A1386" s="43" t="s">
        <v>1367</v>
      </c>
      <c r="B1386" s="45">
        <v>46406</v>
      </c>
      <c r="C1386" t="str">
        <f>PROPER(Table1[[#This Row],[Region]])</f>
        <v>East</v>
      </c>
      <c r="D1386" t="str">
        <f>PROPER(Table1[[#This Row],[Product Category]])</f>
        <v>Groceries</v>
      </c>
      <c r="E1386">
        <f>ROUND(Table1[[#This Row],[Sales Amount]],1)</f>
        <v>744.2</v>
      </c>
      <c r="F1386">
        <f>Table1[[#This Row],[Quantity Sold]]</f>
        <v>20</v>
      </c>
      <c r="G1386">
        <f>Table1[[#This Row],[Discount (%)]]</f>
        <v>13</v>
      </c>
      <c r="H1386">
        <f>Table1[[#This Row],[Profit]]</f>
        <v>1674.88</v>
      </c>
      <c r="I1386">
        <f>Table24610[[#This Row],[profit]]/Table24610[[#This Row],[Sales Amount]]</f>
        <v>2.2505778016662186</v>
      </c>
    </row>
    <row r="1387" spans="1:9">
      <c r="A1387" s="43" t="s">
        <v>1368</v>
      </c>
      <c r="B1387" s="45">
        <v>46407</v>
      </c>
      <c r="C1387" t="str">
        <f>PROPER(Table1[[#This Row],[Region]])</f>
        <v>East</v>
      </c>
      <c r="D1387" t="str">
        <f>PROPER(Table1[[#This Row],[Product Category]])</f>
        <v>Clothing</v>
      </c>
      <c r="E1387">
        <f>ROUND(Table1[[#This Row],[Sales Amount]],1)</f>
        <v>2037.5</v>
      </c>
      <c r="F1387">
        <f>Table1[[#This Row],[Quantity Sold]]</f>
        <v>13</v>
      </c>
      <c r="G1387">
        <f>Table1[[#This Row],[Discount (%)]]</f>
        <v>3</v>
      </c>
      <c r="H1387">
        <f>Table1[[#This Row],[Profit]]</f>
        <v>595.89</v>
      </c>
      <c r="I1387">
        <f>Table24610[[#This Row],[profit]]/Table24610[[#This Row],[Sales Amount]]</f>
        <v>0.29246134969325155</v>
      </c>
    </row>
    <row r="1388" spans="1:9">
      <c r="A1388" s="43" t="s">
        <v>1369</v>
      </c>
      <c r="B1388" s="45">
        <v>46408</v>
      </c>
      <c r="C1388" t="str">
        <f>PROPER(Table1[[#This Row],[Region]])</f>
        <v>North</v>
      </c>
      <c r="D1388" t="str">
        <f>PROPER(Table1[[#This Row],[Product Category]])</f>
        <v>Clothing</v>
      </c>
      <c r="E1388">
        <f>ROUND(Table1[[#This Row],[Sales Amount]],1)</f>
        <v>4564.6000000000004</v>
      </c>
      <c r="F1388">
        <f>Table1[[#This Row],[Quantity Sold]]</f>
        <v>45</v>
      </c>
      <c r="G1388">
        <f>Table1[[#This Row],[Discount (%)]]</f>
        <v>34</v>
      </c>
      <c r="H1388">
        <f>Table1[[#This Row],[Profit]]</f>
        <v>255.79</v>
      </c>
      <c r="I1388">
        <f>Table24610[[#This Row],[profit]]/Table24610[[#This Row],[Sales Amount]]</f>
        <v>5.6037768917320242E-2</v>
      </c>
    </row>
    <row r="1389" spans="1:9">
      <c r="A1389" s="43" t="s">
        <v>1370</v>
      </c>
      <c r="B1389" s="45">
        <v>46409</v>
      </c>
      <c r="C1389" t="str">
        <f>PROPER(Table1[[#This Row],[Region]])</f>
        <v>North</v>
      </c>
      <c r="D1389" t="str">
        <f>PROPER(Table1[[#This Row],[Product Category]])</f>
        <v>Sports</v>
      </c>
      <c r="E1389">
        <f>ROUND(Table1[[#This Row],[Sales Amount]],1)</f>
        <v>2602.1</v>
      </c>
      <c r="F1389">
        <f>Table1[[#This Row],[Quantity Sold]]</f>
        <v>7</v>
      </c>
      <c r="G1389">
        <f>Table1[[#This Row],[Discount (%)]]</f>
        <v>29</v>
      </c>
      <c r="H1389">
        <f>Table1[[#This Row],[Profit]]</f>
        <v>762.16</v>
      </c>
      <c r="I1389">
        <f>Table24610[[#This Row],[profit]]/Table24610[[#This Row],[Sales Amount]]</f>
        <v>0.2929018869374736</v>
      </c>
    </row>
    <row r="1390" spans="1:9">
      <c r="A1390" s="43" t="s">
        <v>1371</v>
      </c>
      <c r="B1390" s="45">
        <v>46410</v>
      </c>
      <c r="C1390" t="str">
        <f>PROPER(Table1[[#This Row],[Region]])</f>
        <v>North</v>
      </c>
      <c r="D1390" t="str">
        <f>PROPER(Table1[[#This Row],[Product Category]])</f>
        <v>Furniture</v>
      </c>
      <c r="E1390">
        <f>ROUND(Table1[[#This Row],[Sales Amount]],1)</f>
        <v>2497.9</v>
      </c>
      <c r="F1390">
        <f>Table1[[#This Row],[Quantity Sold]]</f>
        <v>31</v>
      </c>
      <c r="G1390">
        <f>Table1[[#This Row],[Discount (%)]]</f>
        <v>6</v>
      </c>
      <c r="H1390">
        <f>Table1[[#This Row],[Profit]]</f>
        <v>808.27</v>
      </c>
      <c r="I1390">
        <f>Table24610[[#This Row],[profit]]/Table24610[[#This Row],[Sales Amount]]</f>
        <v>0.32357980703791184</v>
      </c>
    </row>
    <row r="1391" spans="1:9">
      <c r="A1391" s="43" t="s">
        <v>1372</v>
      </c>
      <c r="B1391" s="45">
        <v>46411</v>
      </c>
      <c r="C1391" t="str">
        <f>PROPER(Table1[[#This Row],[Region]])</f>
        <v>North</v>
      </c>
      <c r="D1391" t="str">
        <f>PROPER(Table1[[#This Row],[Product Category]])</f>
        <v>Furniture</v>
      </c>
      <c r="E1391">
        <f>ROUND(Table1[[#This Row],[Sales Amount]],1)</f>
        <v>2478.1</v>
      </c>
      <c r="F1391">
        <f>Table1[[#This Row],[Quantity Sold]]</f>
        <v>39</v>
      </c>
      <c r="G1391">
        <f>Table1[[#This Row],[Discount (%)]]</f>
        <v>0</v>
      </c>
      <c r="H1391">
        <f>Table1[[#This Row],[Profit]]</f>
        <v>692.89</v>
      </c>
      <c r="I1391">
        <f>Table24610[[#This Row],[profit]]/Table24610[[#This Row],[Sales Amount]]</f>
        <v>0.2796053428029539</v>
      </c>
    </row>
    <row r="1392" spans="1:9">
      <c r="A1392" s="43" t="s">
        <v>1373</v>
      </c>
      <c r="B1392" s="45">
        <v>46412</v>
      </c>
      <c r="C1392" t="str">
        <f>PROPER(Table1[[#This Row],[Region]])</f>
        <v>North</v>
      </c>
      <c r="D1392" t="str">
        <f>PROPER(Table1[[#This Row],[Product Category]])</f>
        <v>Clothing</v>
      </c>
      <c r="E1392">
        <f>ROUND(Table1[[#This Row],[Sales Amount]],1)</f>
        <v>2485.3000000000002</v>
      </c>
      <c r="F1392">
        <f>Table1[[#This Row],[Quantity Sold]]</f>
        <v>27</v>
      </c>
      <c r="G1392">
        <f>Table1[[#This Row],[Discount (%)]]</f>
        <v>46</v>
      </c>
      <c r="H1392">
        <f>Table1[[#This Row],[Profit]]</f>
        <v>18.940000000000001</v>
      </c>
      <c r="I1392">
        <f>Table24610[[#This Row],[profit]]/Table24610[[#This Row],[Sales Amount]]</f>
        <v>7.6208103649458821E-3</v>
      </c>
    </row>
    <row r="1393" spans="1:9">
      <c r="A1393" s="43" t="s">
        <v>1374</v>
      </c>
      <c r="B1393" s="45">
        <v>46413</v>
      </c>
      <c r="C1393" t="str">
        <f>PROPER(Table1[[#This Row],[Region]])</f>
        <v>South</v>
      </c>
      <c r="D1393" t="str">
        <f>PROPER(Table1[[#This Row],[Product Category]])</f>
        <v>Sports</v>
      </c>
      <c r="E1393">
        <f>ROUND(Table1[[#This Row],[Sales Amount]],1)</f>
        <v>4593.3999999999996</v>
      </c>
      <c r="F1393">
        <f>Table1[[#This Row],[Quantity Sold]]</f>
        <v>14</v>
      </c>
      <c r="G1393">
        <f>Table1[[#This Row],[Discount (%)]]</f>
        <v>23</v>
      </c>
      <c r="H1393">
        <f>Table1[[#This Row],[Profit]]</f>
        <v>209.99</v>
      </c>
      <c r="I1393">
        <f>Table24610[[#This Row],[profit]]/Table24610[[#This Row],[Sales Amount]]</f>
        <v>4.5715591936256371E-2</v>
      </c>
    </row>
    <row r="1394" spans="1:9">
      <c r="A1394" s="43" t="s">
        <v>1375</v>
      </c>
      <c r="B1394" s="45">
        <v>46414</v>
      </c>
      <c r="C1394" t="str">
        <f>PROPER(Table1[[#This Row],[Region]])</f>
        <v>East</v>
      </c>
      <c r="D1394" t="str">
        <f>PROPER(Table1[[#This Row],[Product Category]])</f>
        <v>Electronics</v>
      </c>
      <c r="E1394">
        <f>ROUND(Table1[[#This Row],[Sales Amount]],1)</f>
        <v>2685</v>
      </c>
      <c r="F1394">
        <f>Table1[[#This Row],[Quantity Sold]]</f>
        <v>1</v>
      </c>
      <c r="G1394">
        <f>Table1[[#This Row],[Discount (%)]]</f>
        <v>27</v>
      </c>
      <c r="H1394">
        <f>Table1[[#This Row],[Profit]]</f>
        <v>624.84</v>
      </c>
      <c r="I1394">
        <f>Table24610[[#This Row],[profit]]/Table24610[[#This Row],[Sales Amount]]</f>
        <v>0.2327150837988827</v>
      </c>
    </row>
    <row r="1395" spans="1:9">
      <c r="A1395" s="43" t="s">
        <v>1376</v>
      </c>
      <c r="B1395" s="45">
        <v>46415</v>
      </c>
      <c r="C1395" t="str">
        <f>PROPER(Table1[[#This Row],[Region]])</f>
        <v>West</v>
      </c>
      <c r="D1395" t="str">
        <f>PROPER(Table1[[#This Row],[Product Category]])</f>
        <v>Groceries</v>
      </c>
      <c r="E1395">
        <f>ROUND(Table1[[#This Row],[Sales Amount]],1)</f>
        <v>4536.3</v>
      </c>
      <c r="F1395">
        <f>Table1[[#This Row],[Quantity Sold]]</f>
        <v>3</v>
      </c>
      <c r="G1395">
        <f>Table1[[#This Row],[Discount (%)]]</f>
        <v>32</v>
      </c>
      <c r="H1395">
        <f>Table1[[#This Row],[Profit]]</f>
        <v>1523.44</v>
      </c>
      <c r="I1395">
        <f>Table24610[[#This Row],[profit]]/Table24610[[#This Row],[Sales Amount]]</f>
        <v>0.33583316800035273</v>
      </c>
    </row>
    <row r="1396" spans="1:9">
      <c r="A1396" s="43" t="s">
        <v>1377</v>
      </c>
      <c r="B1396" s="45">
        <v>46416</v>
      </c>
      <c r="C1396" t="str">
        <f>PROPER(Table1[[#This Row],[Region]])</f>
        <v>East</v>
      </c>
      <c r="D1396" t="str">
        <f>PROPER(Table1[[#This Row],[Product Category]])</f>
        <v>Groceries</v>
      </c>
      <c r="E1396">
        <f>ROUND(Table1[[#This Row],[Sales Amount]],1)</f>
        <v>515.70000000000005</v>
      </c>
      <c r="F1396">
        <f>Table1[[#This Row],[Quantity Sold]]</f>
        <v>41</v>
      </c>
      <c r="G1396">
        <f>Table1[[#This Row],[Discount (%)]]</f>
        <v>46</v>
      </c>
      <c r="H1396">
        <f>Table1[[#This Row],[Profit]]</f>
        <v>1744.41</v>
      </c>
      <c r="I1396">
        <f>Table24610[[#This Row],[profit]]/Table24610[[#This Row],[Sales Amount]]</f>
        <v>3.3826061663757998</v>
      </c>
    </row>
    <row r="1397" spans="1:9">
      <c r="A1397" s="43" t="s">
        <v>1378</v>
      </c>
      <c r="B1397" s="45">
        <v>46417</v>
      </c>
      <c r="C1397" t="str">
        <f>PROPER(Table1[[#This Row],[Region]])</f>
        <v>East</v>
      </c>
      <c r="D1397" t="str">
        <f>PROPER(Table1[[#This Row],[Product Category]])</f>
        <v>Clothing</v>
      </c>
      <c r="E1397">
        <f>ROUND(Table1[[#This Row],[Sales Amount]],1)</f>
        <v>4830.8999999999996</v>
      </c>
      <c r="F1397">
        <f>Table1[[#This Row],[Quantity Sold]]</f>
        <v>1</v>
      </c>
      <c r="G1397">
        <f>Table1[[#This Row],[Discount (%)]]</f>
        <v>17</v>
      </c>
      <c r="H1397">
        <f>Table1[[#This Row],[Profit]]</f>
        <v>378.86</v>
      </c>
      <c r="I1397">
        <f>Table24610[[#This Row],[profit]]/Table24610[[#This Row],[Sales Amount]]</f>
        <v>7.8424310169947636E-2</v>
      </c>
    </row>
    <row r="1398" spans="1:9">
      <c r="A1398" s="43" t="s">
        <v>1379</v>
      </c>
      <c r="B1398" s="45">
        <v>46418</v>
      </c>
      <c r="C1398" t="str">
        <f>PROPER(Table1[[#This Row],[Region]])</f>
        <v>North</v>
      </c>
      <c r="D1398" t="str">
        <f>PROPER(Table1[[#This Row],[Product Category]])</f>
        <v>Sports</v>
      </c>
      <c r="E1398">
        <f>ROUND(Table1[[#This Row],[Sales Amount]],1)</f>
        <v>2602.5</v>
      </c>
      <c r="F1398">
        <f>Table1[[#This Row],[Quantity Sold]]</f>
        <v>36</v>
      </c>
      <c r="G1398">
        <f>Table1[[#This Row],[Discount (%)]]</f>
        <v>3</v>
      </c>
      <c r="H1398">
        <f>Table1[[#This Row],[Profit]]</f>
        <v>1559.66</v>
      </c>
      <c r="I1398">
        <f>Table24610[[#This Row],[profit]]/Table24610[[#This Row],[Sales Amount]]</f>
        <v>0.59929298751200777</v>
      </c>
    </row>
    <row r="1399" spans="1:9">
      <c r="A1399" s="43" t="s">
        <v>1380</v>
      </c>
      <c r="B1399" s="45">
        <v>46419</v>
      </c>
      <c r="C1399" t="str">
        <f>PROPER(Table1[[#This Row],[Region]])</f>
        <v>North</v>
      </c>
      <c r="D1399" t="str">
        <f>PROPER(Table1[[#This Row],[Product Category]])</f>
        <v>Furniture</v>
      </c>
      <c r="E1399">
        <f>ROUND(Table1[[#This Row],[Sales Amount]],1)</f>
        <v>3894.9</v>
      </c>
      <c r="F1399">
        <f>Table1[[#This Row],[Quantity Sold]]</f>
        <v>45</v>
      </c>
      <c r="G1399">
        <f>Table1[[#This Row],[Discount (%)]]</f>
        <v>20</v>
      </c>
      <c r="H1399">
        <f>Table1[[#This Row],[Profit]]</f>
        <v>1569.7</v>
      </c>
      <c r="I1399">
        <f>Table24610[[#This Row],[profit]]/Table24610[[#This Row],[Sales Amount]]</f>
        <v>0.40301419805386529</v>
      </c>
    </row>
    <row r="1400" spans="1:9">
      <c r="A1400" s="43" t="s">
        <v>1381</v>
      </c>
      <c r="B1400" s="45">
        <v>46420</v>
      </c>
      <c r="C1400" t="str">
        <f>PROPER(Table1[[#This Row],[Region]])</f>
        <v>North</v>
      </c>
      <c r="D1400" t="str">
        <f>PROPER(Table1[[#This Row],[Product Category]])</f>
        <v>Clothing</v>
      </c>
      <c r="E1400">
        <f>ROUND(Table1[[#This Row],[Sales Amount]],1)</f>
        <v>1694.6</v>
      </c>
      <c r="F1400">
        <f>Table1[[#This Row],[Quantity Sold]]</f>
        <v>37</v>
      </c>
      <c r="G1400">
        <f>Table1[[#This Row],[Discount (%)]]</f>
        <v>2</v>
      </c>
      <c r="H1400">
        <f>Table1[[#This Row],[Profit]]</f>
        <v>252.97</v>
      </c>
      <c r="I1400">
        <f>Table24610[[#This Row],[profit]]/Table24610[[#This Row],[Sales Amount]]</f>
        <v>0.14928006609229316</v>
      </c>
    </row>
    <row r="1401" spans="1:9">
      <c r="A1401" s="43" t="s">
        <v>1382</v>
      </c>
      <c r="B1401" s="45">
        <v>46421</v>
      </c>
      <c r="C1401" t="str">
        <f>PROPER(Table1[[#This Row],[Region]])</f>
        <v>West</v>
      </c>
      <c r="D1401" t="str">
        <f>PROPER(Table1[[#This Row],[Product Category]])</f>
        <v>Sports</v>
      </c>
      <c r="E1401">
        <f>ROUND(Table1[[#This Row],[Sales Amount]],1)</f>
        <v>1389.1</v>
      </c>
      <c r="F1401">
        <f>Table1[[#This Row],[Quantity Sold]]</f>
        <v>32</v>
      </c>
      <c r="G1401">
        <f>Table1[[#This Row],[Discount (%)]]</f>
        <v>0</v>
      </c>
      <c r="H1401">
        <f>Table1[[#This Row],[Profit]]</f>
        <v>1048.32</v>
      </c>
      <c r="I1401">
        <f>Table24610[[#This Row],[profit]]/Table24610[[#This Row],[Sales Amount]]</f>
        <v>0.7546756892952271</v>
      </c>
    </row>
    <row r="1402" spans="1:9">
      <c r="A1402" s="43" t="s">
        <v>1383</v>
      </c>
      <c r="B1402" s="45">
        <v>46422</v>
      </c>
      <c r="C1402" t="str">
        <f>PROPER(Table1[[#This Row],[Region]])</f>
        <v>East</v>
      </c>
      <c r="D1402" t="str">
        <f>PROPER(Table1[[#This Row],[Product Category]])</f>
        <v>Clothing</v>
      </c>
      <c r="E1402">
        <f>ROUND(Table1[[#This Row],[Sales Amount]],1)</f>
        <v>4483.2</v>
      </c>
      <c r="F1402">
        <f>Table1[[#This Row],[Quantity Sold]]</f>
        <v>8</v>
      </c>
      <c r="G1402">
        <f>Table1[[#This Row],[Discount (%)]]</f>
        <v>39</v>
      </c>
      <c r="H1402">
        <f>Table1[[#This Row],[Profit]]</f>
        <v>1064.94</v>
      </c>
      <c r="I1402">
        <f>Table24610[[#This Row],[profit]]/Table24610[[#This Row],[Sales Amount]]</f>
        <v>0.23754014989293365</v>
      </c>
    </row>
    <row r="1403" spans="1:9">
      <c r="A1403" s="43" t="s">
        <v>1384</v>
      </c>
      <c r="B1403" s="45">
        <v>46423</v>
      </c>
      <c r="C1403" t="str">
        <f>PROPER(Table1[[#This Row],[Region]])</f>
        <v>South</v>
      </c>
      <c r="D1403" t="str">
        <f>PROPER(Table1[[#This Row],[Product Category]])</f>
        <v>Groceries</v>
      </c>
      <c r="E1403">
        <f>ROUND(Table1[[#This Row],[Sales Amount]],1)</f>
        <v>1942</v>
      </c>
      <c r="F1403">
        <f>Table1[[#This Row],[Quantity Sold]]</f>
        <v>35</v>
      </c>
      <c r="G1403">
        <f>Table1[[#This Row],[Discount (%)]]</f>
        <v>44</v>
      </c>
      <c r="H1403">
        <f>Table1[[#This Row],[Profit]]</f>
        <v>568.22</v>
      </c>
      <c r="I1403">
        <f>Table24610[[#This Row],[profit]]/Table24610[[#This Row],[Sales Amount]]</f>
        <v>0.29259526261585994</v>
      </c>
    </row>
    <row r="1404" spans="1:9">
      <c r="A1404" s="43" t="s">
        <v>1385</v>
      </c>
      <c r="B1404" s="45">
        <v>46424</v>
      </c>
      <c r="C1404" t="str">
        <f>PROPER(Table1[[#This Row],[Region]])</f>
        <v>West</v>
      </c>
      <c r="D1404" t="str">
        <f>PROPER(Table1[[#This Row],[Product Category]])</f>
        <v>Electronics</v>
      </c>
      <c r="E1404">
        <f>ROUND(Table1[[#This Row],[Sales Amount]],1)</f>
        <v>462.1</v>
      </c>
      <c r="F1404">
        <f>Table1[[#This Row],[Quantity Sold]]</f>
        <v>45</v>
      </c>
      <c r="G1404">
        <f>Table1[[#This Row],[Discount (%)]]</f>
        <v>15</v>
      </c>
      <c r="H1404">
        <f>Table1[[#This Row],[Profit]]</f>
        <v>1196.9000000000001</v>
      </c>
      <c r="I1404">
        <f>Table24610[[#This Row],[profit]]/Table24610[[#This Row],[Sales Amount]]</f>
        <v>2.5901320060592945</v>
      </c>
    </row>
    <row r="1405" spans="1:9">
      <c r="A1405" s="43" t="s">
        <v>1386</v>
      </c>
      <c r="B1405" s="45">
        <v>46425</v>
      </c>
      <c r="C1405" t="str">
        <f>PROPER(Table1[[#This Row],[Region]])</f>
        <v>South</v>
      </c>
      <c r="D1405" t="str">
        <f>PROPER(Table1[[#This Row],[Product Category]])</f>
        <v>Groceries</v>
      </c>
      <c r="E1405">
        <f>ROUND(Table1[[#This Row],[Sales Amount]],1)</f>
        <v>475.8</v>
      </c>
      <c r="F1405">
        <f>Table1[[#This Row],[Quantity Sold]]</f>
        <v>38</v>
      </c>
      <c r="G1405">
        <f>Table1[[#This Row],[Discount (%)]]</f>
        <v>45</v>
      </c>
      <c r="H1405">
        <f>Table1[[#This Row],[Profit]]</f>
        <v>1771.52</v>
      </c>
      <c r="I1405">
        <f>Table24610[[#This Row],[profit]]/Table24610[[#This Row],[Sales Amount]]</f>
        <v>3.7232450609499788</v>
      </c>
    </row>
    <row r="1406" spans="1:9">
      <c r="A1406" s="43" t="s">
        <v>1387</v>
      </c>
      <c r="B1406" s="45">
        <v>46426</v>
      </c>
      <c r="C1406" t="str">
        <f>PROPER(Table1[[#This Row],[Region]])</f>
        <v>North</v>
      </c>
      <c r="D1406" t="str">
        <f>PROPER(Table1[[#This Row],[Product Category]])</f>
        <v>Clothing</v>
      </c>
      <c r="E1406">
        <f>ROUND(Table1[[#This Row],[Sales Amount]],1)</f>
        <v>2169.8000000000002</v>
      </c>
      <c r="F1406">
        <f>Table1[[#This Row],[Quantity Sold]]</f>
        <v>13</v>
      </c>
      <c r="G1406">
        <f>Table1[[#This Row],[Discount (%)]]</f>
        <v>34</v>
      </c>
      <c r="H1406">
        <f>Table1[[#This Row],[Profit]]</f>
        <v>1242.75</v>
      </c>
      <c r="I1406">
        <f>Table24610[[#This Row],[profit]]/Table24610[[#This Row],[Sales Amount]]</f>
        <v>0.57274864042768914</v>
      </c>
    </row>
    <row r="1407" spans="1:9">
      <c r="A1407" s="43" t="s">
        <v>1388</v>
      </c>
      <c r="B1407" s="45">
        <v>46427</v>
      </c>
      <c r="C1407" t="str">
        <f>PROPER(Table1[[#This Row],[Region]])</f>
        <v>North</v>
      </c>
      <c r="D1407" t="str">
        <f>PROPER(Table1[[#This Row],[Product Category]])</f>
        <v>Sports</v>
      </c>
      <c r="E1407">
        <f>ROUND(Table1[[#This Row],[Sales Amount]],1)</f>
        <v>304.3</v>
      </c>
      <c r="F1407">
        <f>Table1[[#This Row],[Quantity Sold]]</f>
        <v>22</v>
      </c>
      <c r="G1407">
        <f>Table1[[#This Row],[Discount (%)]]</f>
        <v>42</v>
      </c>
      <c r="H1407">
        <f>Table1[[#This Row],[Profit]]</f>
        <v>1822.13</v>
      </c>
      <c r="I1407">
        <f>Table24610[[#This Row],[profit]]/Table24610[[#This Row],[Sales Amount]]</f>
        <v>5.9879395333552417</v>
      </c>
    </row>
    <row r="1408" spans="1:9">
      <c r="A1408" s="43" t="s">
        <v>1389</v>
      </c>
      <c r="B1408" s="45">
        <v>46428</v>
      </c>
      <c r="C1408" t="str">
        <f>PROPER(Table1[[#This Row],[Region]])</f>
        <v>South</v>
      </c>
      <c r="D1408" t="str">
        <f>PROPER(Table1[[#This Row],[Product Category]])</f>
        <v>Furniture</v>
      </c>
      <c r="E1408">
        <f>ROUND(Table1[[#This Row],[Sales Amount]],1)</f>
        <v>3035.6</v>
      </c>
      <c r="F1408">
        <f>Table1[[#This Row],[Quantity Sold]]</f>
        <v>37</v>
      </c>
      <c r="G1408">
        <f>Table1[[#This Row],[Discount (%)]]</f>
        <v>19</v>
      </c>
      <c r="H1408">
        <f>Table1[[#This Row],[Profit]]</f>
        <v>459.77</v>
      </c>
      <c r="I1408">
        <f>Table24610[[#This Row],[profit]]/Table24610[[#This Row],[Sales Amount]]</f>
        <v>0.15145934905784689</v>
      </c>
    </row>
    <row r="1409" spans="1:9">
      <c r="A1409" s="43" t="s">
        <v>1390</v>
      </c>
      <c r="B1409" s="45">
        <v>46429</v>
      </c>
      <c r="C1409" t="str">
        <f>PROPER(Table1[[#This Row],[Region]])</f>
        <v>North</v>
      </c>
      <c r="D1409" t="str">
        <f>PROPER(Table1[[#This Row],[Product Category]])</f>
        <v>Clothing</v>
      </c>
      <c r="E1409">
        <f>ROUND(Table1[[#This Row],[Sales Amount]],1)</f>
        <v>3016.9</v>
      </c>
      <c r="F1409">
        <f>Table1[[#This Row],[Quantity Sold]]</f>
        <v>29</v>
      </c>
      <c r="G1409">
        <f>Table1[[#This Row],[Discount (%)]]</f>
        <v>14</v>
      </c>
      <c r="H1409">
        <f>Table1[[#This Row],[Profit]]</f>
        <v>268.89</v>
      </c>
      <c r="I1409">
        <f>Table24610[[#This Row],[profit]]/Table24610[[#This Row],[Sales Amount]]</f>
        <v>8.9127912758129202E-2</v>
      </c>
    </row>
    <row r="1410" spans="1:9">
      <c r="A1410" s="43" t="s">
        <v>1391</v>
      </c>
      <c r="B1410" s="45">
        <v>46430</v>
      </c>
      <c r="C1410" t="str">
        <f>PROPER(Table1[[#This Row],[Region]])</f>
        <v>East</v>
      </c>
      <c r="D1410" t="str">
        <f>PROPER(Table1[[#This Row],[Product Category]])</f>
        <v>Electronics</v>
      </c>
      <c r="E1410">
        <f>ROUND(Table1[[#This Row],[Sales Amount]],1)</f>
        <v>2495.4</v>
      </c>
      <c r="F1410">
        <f>Table1[[#This Row],[Quantity Sold]]</f>
        <v>49</v>
      </c>
      <c r="G1410">
        <f>Table1[[#This Row],[Discount (%)]]</f>
        <v>7</v>
      </c>
      <c r="H1410">
        <f>Table1[[#This Row],[Profit]]</f>
        <v>888.37</v>
      </c>
      <c r="I1410">
        <f>Table24610[[#This Row],[profit]]/Table24610[[#This Row],[Sales Amount]]</f>
        <v>0.35600304560391116</v>
      </c>
    </row>
    <row r="1411" spans="1:9">
      <c r="A1411" s="43" t="s">
        <v>1392</v>
      </c>
      <c r="B1411" s="45">
        <v>46431</v>
      </c>
      <c r="C1411" t="str">
        <f>PROPER(Table1[[#This Row],[Region]])</f>
        <v>West</v>
      </c>
      <c r="D1411" t="str">
        <f>PROPER(Table1[[#This Row],[Product Category]])</f>
        <v>Furniture</v>
      </c>
      <c r="E1411">
        <f>ROUND(Table1[[#This Row],[Sales Amount]],1)</f>
        <v>925.7</v>
      </c>
      <c r="F1411">
        <f>Table1[[#This Row],[Quantity Sold]]</f>
        <v>45</v>
      </c>
      <c r="G1411">
        <f>Table1[[#This Row],[Discount (%)]]</f>
        <v>5</v>
      </c>
      <c r="H1411">
        <f>Table1[[#This Row],[Profit]]</f>
        <v>127.62</v>
      </c>
      <c r="I1411">
        <f>Table24610[[#This Row],[profit]]/Table24610[[#This Row],[Sales Amount]]</f>
        <v>0.13786323863022576</v>
      </c>
    </row>
    <row r="1412" spans="1:9">
      <c r="A1412" s="43" t="s">
        <v>1393</v>
      </c>
      <c r="B1412" s="45">
        <v>46432</v>
      </c>
      <c r="C1412" t="str">
        <f>PROPER(Table1[[#This Row],[Region]])</f>
        <v>West</v>
      </c>
      <c r="D1412" t="str">
        <f>PROPER(Table1[[#This Row],[Product Category]])</f>
        <v>Sports</v>
      </c>
      <c r="E1412">
        <f>ROUND(Table1[[#This Row],[Sales Amount]],1)</f>
        <v>437.6</v>
      </c>
      <c r="F1412">
        <f>Table1[[#This Row],[Quantity Sold]]</f>
        <v>36</v>
      </c>
      <c r="G1412">
        <f>Table1[[#This Row],[Discount (%)]]</f>
        <v>48</v>
      </c>
      <c r="H1412">
        <f>Table1[[#This Row],[Profit]]</f>
        <v>1893.16</v>
      </c>
      <c r="I1412">
        <f>Table24610[[#This Row],[profit]]/Table24610[[#This Row],[Sales Amount]]</f>
        <v>4.3262340036563067</v>
      </c>
    </row>
    <row r="1413" spans="1:9">
      <c r="A1413" s="43" t="s">
        <v>1394</v>
      </c>
      <c r="B1413" s="45">
        <v>46433</v>
      </c>
      <c r="C1413" t="str">
        <f>PROPER(Table1[[#This Row],[Region]])</f>
        <v>North</v>
      </c>
      <c r="D1413" t="str">
        <f>PROPER(Table1[[#This Row],[Product Category]])</f>
        <v>Electronics</v>
      </c>
      <c r="E1413">
        <f>ROUND(Table1[[#This Row],[Sales Amount]],1)</f>
        <v>2648.3</v>
      </c>
      <c r="F1413">
        <f>Table1[[#This Row],[Quantity Sold]]</f>
        <v>20</v>
      </c>
      <c r="G1413">
        <f>Table1[[#This Row],[Discount (%)]]</f>
        <v>37</v>
      </c>
      <c r="H1413">
        <f>Table1[[#This Row],[Profit]]</f>
        <v>1807.77</v>
      </c>
      <c r="I1413">
        <f>Table24610[[#This Row],[profit]]/Table24610[[#This Row],[Sales Amount]]</f>
        <v>0.68261526262130423</v>
      </c>
    </row>
    <row r="1414" spans="1:9">
      <c r="A1414" s="43" t="s">
        <v>1395</v>
      </c>
      <c r="B1414" s="45">
        <v>46434</v>
      </c>
      <c r="C1414" t="str">
        <f>PROPER(Table1[[#This Row],[Region]])</f>
        <v>East</v>
      </c>
      <c r="D1414" t="str">
        <f>PROPER(Table1[[#This Row],[Product Category]])</f>
        <v>Sports</v>
      </c>
      <c r="E1414">
        <f>ROUND(Table1[[#This Row],[Sales Amount]],1)</f>
        <v>2012.3</v>
      </c>
      <c r="F1414">
        <f>Table1[[#This Row],[Quantity Sold]]</f>
        <v>40</v>
      </c>
      <c r="G1414">
        <f>Table1[[#This Row],[Discount (%)]]</f>
        <v>22</v>
      </c>
      <c r="H1414">
        <f>Table1[[#This Row],[Profit]]</f>
        <v>1015.6</v>
      </c>
      <c r="I1414">
        <f>Table24610[[#This Row],[profit]]/Table24610[[#This Row],[Sales Amount]]</f>
        <v>0.50469611886895593</v>
      </c>
    </row>
    <row r="1415" spans="1:9">
      <c r="A1415" s="43" t="s">
        <v>1396</v>
      </c>
      <c r="B1415" s="45">
        <v>46435</v>
      </c>
      <c r="C1415" t="str">
        <f>PROPER(Table1[[#This Row],[Region]])</f>
        <v>West</v>
      </c>
      <c r="D1415" t="str">
        <f>PROPER(Table1[[#This Row],[Product Category]])</f>
        <v>Electronics</v>
      </c>
      <c r="E1415">
        <f>ROUND(Table1[[#This Row],[Sales Amount]],1)</f>
        <v>4945</v>
      </c>
      <c r="F1415">
        <f>Table1[[#This Row],[Quantity Sold]]</f>
        <v>19</v>
      </c>
      <c r="G1415">
        <f>Table1[[#This Row],[Discount (%)]]</f>
        <v>33</v>
      </c>
      <c r="H1415">
        <f>Table1[[#This Row],[Profit]]</f>
        <v>914.04</v>
      </c>
      <c r="I1415">
        <f>Table24610[[#This Row],[profit]]/Table24610[[#This Row],[Sales Amount]]</f>
        <v>0.18484125379170879</v>
      </c>
    </row>
    <row r="1416" spans="1:9">
      <c r="A1416" s="43" t="s">
        <v>1397</v>
      </c>
      <c r="B1416" s="45">
        <v>46436</v>
      </c>
      <c r="C1416" t="str">
        <f>PROPER(Table1[[#This Row],[Region]])</f>
        <v>West</v>
      </c>
      <c r="D1416" t="str">
        <f>PROPER(Table1[[#This Row],[Product Category]])</f>
        <v>Groceries</v>
      </c>
      <c r="E1416">
        <f>ROUND(Table1[[#This Row],[Sales Amount]],1)</f>
        <v>1953.8</v>
      </c>
      <c r="F1416">
        <f>Table1[[#This Row],[Quantity Sold]]</f>
        <v>42</v>
      </c>
      <c r="G1416">
        <f>Table1[[#This Row],[Discount (%)]]</f>
        <v>36</v>
      </c>
      <c r="H1416">
        <f>Table1[[#This Row],[Profit]]</f>
        <v>1061.5999999999999</v>
      </c>
      <c r="I1416">
        <f>Table24610[[#This Row],[profit]]/Table24610[[#This Row],[Sales Amount]]</f>
        <v>0.5433514177500256</v>
      </c>
    </row>
    <row r="1417" spans="1:9">
      <c r="A1417" s="43" t="s">
        <v>1398</v>
      </c>
      <c r="B1417" s="45">
        <v>46437</v>
      </c>
      <c r="C1417" t="str">
        <f>PROPER(Table1[[#This Row],[Region]])</f>
        <v>South</v>
      </c>
      <c r="D1417" t="str">
        <f>PROPER(Table1[[#This Row],[Product Category]])</f>
        <v>Sports</v>
      </c>
      <c r="E1417">
        <f>ROUND(Table1[[#This Row],[Sales Amount]],1)</f>
        <v>1722.3</v>
      </c>
      <c r="F1417">
        <f>Table1[[#This Row],[Quantity Sold]]</f>
        <v>20</v>
      </c>
      <c r="G1417">
        <f>Table1[[#This Row],[Discount (%)]]</f>
        <v>13</v>
      </c>
      <c r="H1417">
        <f>Table1[[#This Row],[Profit]]</f>
        <v>1753.85</v>
      </c>
      <c r="I1417">
        <f>Table24610[[#This Row],[profit]]/Table24610[[#This Row],[Sales Amount]]</f>
        <v>1.0183185275503686</v>
      </c>
    </row>
    <row r="1418" spans="1:9">
      <c r="A1418" s="43" t="s">
        <v>1399</v>
      </c>
      <c r="B1418" s="45">
        <v>46438</v>
      </c>
      <c r="C1418" t="str">
        <f>PROPER(Table1[[#This Row],[Region]])</f>
        <v>North</v>
      </c>
      <c r="D1418" t="str">
        <f>PROPER(Table1[[#This Row],[Product Category]])</f>
        <v>Sports</v>
      </c>
      <c r="E1418">
        <f>ROUND(Table1[[#This Row],[Sales Amount]],1)</f>
        <v>720.1</v>
      </c>
      <c r="F1418">
        <f>Table1[[#This Row],[Quantity Sold]]</f>
        <v>6</v>
      </c>
      <c r="G1418">
        <f>Table1[[#This Row],[Discount (%)]]</f>
        <v>24</v>
      </c>
      <c r="H1418">
        <f>Table1[[#This Row],[Profit]]</f>
        <v>202.07</v>
      </c>
      <c r="I1418">
        <f>Table24610[[#This Row],[profit]]/Table24610[[#This Row],[Sales Amount]]</f>
        <v>0.28061380363838356</v>
      </c>
    </row>
    <row r="1419" spans="1:9">
      <c r="A1419" s="43" t="s">
        <v>1400</v>
      </c>
      <c r="B1419" s="45">
        <v>46439</v>
      </c>
      <c r="C1419" t="str">
        <f>PROPER(Table1[[#This Row],[Region]])</f>
        <v>East</v>
      </c>
      <c r="D1419" t="str">
        <f>PROPER(Table1[[#This Row],[Product Category]])</f>
        <v>Sports</v>
      </c>
      <c r="E1419">
        <f>ROUND(Table1[[#This Row],[Sales Amount]],1)</f>
        <v>3941.5</v>
      </c>
      <c r="F1419">
        <f>Table1[[#This Row],[Quantity Sold]]</f>
        <v>23</v>
      </c>
      <c r="G1419">
        <f>Table1[[#This Row],[Discount (%)]]</f>
        <v>22</v>
      </c>
      <c r="H1419">
        <f>Table1[[#This Row],[Profit]]</f>
        <v>484.4</v>
      </c>
      <c r="I1419">
        <f>Table24610[[#This Row],[profit]]/Table24610[[#This Row],[Sales Amount]]</f>
        <v>0.12289737409615628</v>
      </c>
    </row>
    <row r="1420" spans="1:9">
      <c r="A1420" s="43" t="s">
        <v>1401</v>
      </c>
      <c r="B1420" s="45">
        <v>46440</v>
      </c>
      <c r="C1420" t="str">
        <f>PROPER(Table1[[#This Row],[Region]])</f>
        <v>East</v>
      </c>
      <c r="D1420" t="str">
        <f>PROPER(Table1[[#This Row],[Product Category]])</f>
        <v>Sports</v>
      </c>
      <c r="E1420">
        <f>ROUND(Table1[[#This Row],[Sales Amount]],1)</f>
        <v>4697.5</v>
      </c>
      <c r="F1420">
        <f>Table1[[#This Row],[Quantity Sold]]</f>
        <v>21</v>
      </c>
      <c r="G1420">
        <f>Table1[[#This Row],[Discount (%)]]</f>
        <v>36</v>
      </c>
      <c r="H1420">
        <f>Table1[[#This Row],[Profit]]</f>
        <v>351.07</v>
      </c>
      <c r="I1420">
        <f>Table24610[[#This Row],[profit]]/Table24610[[#This Row],[Sales Amount]]</f>
        <v>7.47354976051091E-2</v>
      </c>
    </row>
    <row r="1421" spans="1:9">
      <c r="A1421" s="43" t="s">
        <v>1402</v>
      </c>
      <c r="B1421" s="45">
        <v>46441</v>
      </c>
      <c r="C1421" t="str">
        <f>PROPER(Table1[[#This Row],[Region]])</f>
        <v>West</v>
      </c>
      <c r="D1421" t="str">
        <f>PROPER(Table1[[#This Row],[Product Category]])</f>
        <v>Clothing</v>
      </c>
      <c r="E1421">
        <f>ROUND(Table1[[#This Row],[Sales Amount]],1)</f>
        <v>2496.4</v>
      </c>
      <c r="F1421">
        <f>Table1[[#This Row],[Quantity Sold]]</f>
        <v>33</v>
      </c>
      <c r="G1421">
        <f>Table1[[#This Row],[Discount (%)]]</f>
        <v>7</v>
      </c>
      <c r="H1421">
        <f>Table1[[#This Row],[Profit]]</f>
        <v>1695.33</v>
      </c>
      <c r="I1421">
        <f>Table24610[[#This Row],[profit]]/Table24610[[#This Row],[Sales Amount]]</f>
        <v>0.67910991828232647</v>
      </c>
    </row>
    <row r="1422" spans="1:9">
      <c r="A1422" s="43" t="s">
        <v>1403</v>
      </c>
      <c r="B1422" s="45">
        <v>46442</v>
      </c>
      <c r="C1422" t="str">
        <f>PROPER(Table1[[#This Row],[Region]])</f>
        <v>East</v>
      </c>
      <c r="D1422" t="str">
        <f>PROPER(Table1[[#This Row],[Product Category]])</f>
        <v>Clothing</v>
      </c>
      <c r="E1422">
        <f>ROUND(Table1[[#This Row],[Sales Amount]],1)</f>
        <v>2106.8000000000002</v>
      </c>
      <c r="F1422">
        <f>Table1[[#This Row],[Quantity Sold]]</f>
        <v>34</v>
      </c>
      <c r="G1422">
        <f>Table1[[#This Row],[Discount (%)]]</f>
        <v>38</v>
      </c>
      <c r="H1422">
        <f>Table1[[#This Row],[Profit]]</f>
        <v>484.06</v>
      </c>
      <c r="I1422">
        <f>Table24610[[#This Row],[profit]]/Table24610[[#This Row],[Sales Amount]]</f>
        <v>0.22976077463451677</v>
      </c>
    </row>
    <row r="1423" spans="1:9">
      <c r="A1423" s="43" t="s">
        <v>1404</v>
      </c>
      <c r="B1423" s="45">
        <v>46443</v>
      </c>
      <c r="C1423" t="str">
        <f>PROPER(Table1[[#This Row],[Region]])</f>
        <v>East</v>
      </c>
      <c r="D1423" t="str">
        <f>PROPER(Table1[[#This Row],[Product Category]])</f>
        <v>Sports</v>
      </c>
      <c r="E1423">
        <f>ROUND(Table1[[#This Row],[Sales Amount]],1)</f>
        <v>793.2</v>
      </c>
      <c r="F1423">
        <f>Table1[[#This Row],[Quantity Sold]]</f>
        <v>7</v>
      </c>
      <c r="G1423">
        <f>Table1[[#This Row],[Discount (%)]]</f>
        <v>13</v>
      </c>
      <c r="H1423">
        <f>Table1[[#This Row],[Profit]]</f>
        <v>1903.31</v>
      </c>
      <c r="I1423">
        <f>Table24610[[#This Row],[profit]]/Table24610[[#This Row],[Sales Amount]]</f>
        <v>2.3995335350479068</v>
      </c>
    </row>
    <row r="1424" spans="1:9">
      <c r="A1424" s="43" t="s">
        <v>1405</v>
      </c>
      <c r="B1424" s="45">
        <v>46444</v>
      </c>
      <c r="C1424" t="str">
        <f>PROPER(Table1[[#This Row],[Region]])</f>
        <v>South</v>
      </c>
      <c r="D1424" t="str">
        <f>PROPER(Table1[[#This Row],[Product Category]])</f>
        <v>Furniture</v>
      </c>
      <c r="E1424">
        <f>ROUND(Table1[[#This Row],[Sales Amount]],1)</f>
        <v>222.6</v>
      </c>
      <c r="F1424">
        <f>Table1[[#This Row],[Quantity Sold]]</f>
        <v>37</v>
      </c>
      <c r="G1424">
        <f>Table1[[#This Row],[Discount (%)]]</f>
        <v>39</v>
      </c>
      <c r="H1424">
        <f>Table1[[#This Row],[Profit]]</f>
        <v>854.73</v>
      </c>
      <c r="I1424">
        <f>Table24610[[#This Row],[profit]]/Table24610[[#This Row],[Sales Amount]]</f>
        <v>3.8397574123989222</v>
      </c>
    </row>
    <row r="1425" spans="1:9">
      <c r="A1425" s="43" t="s">
        <v>1406</v>
      </c>
      <c r="B1425" s="45">
        <v>46445</v>
      </c>
      <c r="C1425" t="str">
        <f>PROPER(Table1[[#This Row],[Region]])</f>
        <v>North</v>
      </c>
      <c r="D1425" t="str">
        <f>PROPER(Table1[[#This Row],[Product Category]])</f>
        <v>Furniture</v>
      </c>
      <c r="E1425">
        <f>ROUND(Table1[[#This Row],[Sales Amount]],1)</f>
        <v>2530.1</v>
      </c>
      <c r="F1425">
        <f>Table1[[#This Row],[Quantity Sold]]</f>
        <v>48</v>
      </c>
      <c r="G1425">
        <f>Table1[[#This Row],[Discount (%)]]</f>
        <v>20</v>
      </c>
      <c r="H1425">
        <f>Table1[[#This Row],[Profit]]</f>
        <v>1204.8399999999999</v>
      </c>
      <c r="I1425">
        <f>Table24610[[#This Row],[profit]]/Table24610[[#This Row],[Sales Amount]]</f>
        <v>0.47620252163946086</v>
      </c>
    </row>
    <row r="1426" spans="1:9">
      <c r="A1426" s="43" t="s">
        <v>1407</v>
      </c>
      <c r="B1426" s="45">
        <v>46446</v>
      </c>
      <c r="C1426" t="str">
        <f>PROPER(Table1[[#This Row],[Region]])</f>
        <v>West</v>
      </c>
      <c r="D1426" t="str">
        <f>PROPER(Table1[[#This Row],[Product Category]])</f>
        <v>Furniture</v>
      </c>
      <c r="E1426">
        <f>ROUND(Table1[[#This Row],[Sales Amount]],1)</f>
        <v>2478.6</v>
      </c>
      <c r="F1426">
        <f>Table1[[#This Row],[Quantity Sold]]</f>
        <v>21</v>
      </c>
      <c r="G1426">
        <f>Table1[[#This Row],[Discount (%)]]</f>
        <v>13</v>
      </c>
      <c r="H1426">
        <f>Table1[[#This Row],[Profit]]</f>
        <v>1176.05</v>
      </c>
      <c r="I1426">
        <f>Table24610[[#This Row],[profit]]/Table24610[[#This Row],[Sales Amount]]</f>
        <v>0.474481562172194</v>
      </c>
    </row>
    <row r="1427" spans="1:9">
      <c r="A1427" s="43" t="s">
        <v>1408</v>
      </c>
      <c r="B1427" s="45">
        <v>46447</v>
      </c>
      <c r="C1427" t="str">
        <f>PROPER(Table1[[#This Row],[Region]])</f>
        <v>East</v>
      </c>
      <c r="D1427" t="str">
        <f>PROPER(Table1[[#This Row],[Product Category]])</f>
        <v>Clothing</v>
      </c>
      <c r="E1427">
        <f>ROUND(Table1[[#This Row],[Sales Amount]],1)</f>
        <v>3332.1</v>
      </c>
      <c r="F1427">
        <f>Table1[[#This Row],[Quantity Sold]]</f>
        <v>22</v>
      </c>
      <c r="G1427">
        <f>Table1[[#This Row],[Discount (%)]]</f>
        <v>21</v>
      </c>
      <c r="H1427">
        <f>Table1[[#This Row],[Profit]]</f>
        <v>1349.69</v>
      </c>
      <c r="I1427">
        <f>Table24610[[#This Row],[profit]]/Table24610[[#This Row],[Sales Amount]]</f>
        <v>0.40505687104228566</v>
      </c>
    </row>
    <row r="1428" spans="1:9">
      <c r="A1428" s="43" t="s">
        <v>1409</v>
      </c>
      <c r="B1428" s="45">
        <v>46448</v>
      </c>
      <c r="C1428" t="str">
        <f>PROPER(Table1[[#This Row],[Region]])</f>
        <v>West</v>
      </c>
      <c r="D1428" t="str">
        <f>PROPER(Table1[[#This Row],[Product Category]])</f>
        <v>Furniture</v>
      </c>
      <c r="E1428">
        <f>ROUND(Table1[[#This Row],[Sales Amount]],1)</f>
        <v>4259.6000000000004</v>
      </c>
      <c r="F1428">
        <f>Table1[[#This Row],[Quantity Sold]]</f>
        <v>39</v>
      </c>
      <c r="G1428">
        <f>Table1[[#This Row],[Discount (%)]]</f>
        <v>31</v>
      </c>
      <c r="H1428">
        <f>Table1[[#This Row],[Profit]]</f>
        <v>718.37</v>
      </c>
      <c r="I1428">
        <f>Table24610[[#This Row],[profit]]/Table24610[[#This Row],[Sales Amount]]</f>
        <v>0.16864729082542959</v>
      </c>
    </row>
    <row r="1429" spans="1:9">
      <c r="A1429" s="43" t="s">
        <v>1410</v>
      </c>
      <c r="B1429" s="45">
        <v>46449</v>
      </c>
      <c r="C1429" t="str">
        <f>PROPER(Table1[[#This Row],[Region]])</f>
        <v>South</v>
      </c>
      <c r="D1429" t="str">
        <f>PROPER(Table1[[#This Row],[Product Category]])</f>
        <v>Clothing</v>
      </c>
      <c r="E1429">
        <f>ROUND(Table1[[#This Row],[Sales Amount]],1)</f>
        <v>503.5</v>
      </c>
      <c r="F1429">
        <f>Table1[[#This Row],[Quantity Sold]]</f>
        <v>29</v>
      </c>
      <c r="G1429">
        <f>Table1[[#This Row],[Discount (%)]]</f>
        <v>25</v>
      </c>
      <c r="H1429">
        <f>Table1[[#This Row],[Profit]]</f>
        <v>1524.35</v>
      </c>
      <c r="I1429">
        <f>Table24610[[#This Row],[profit]]/Table24610[[#This Row],[Sales Amount]]</f>
        <v>3.0275074478649451</v>
      </c>
    </row>
    <row r="1430" spans="1:9">
      <c r="A1430" s="43" t="s">
        <v>1411</v>
      </c>
      <c r="B1430" s="45">
        <v>46450</v>
      </c>
      <c r="C1430" t="str">
        <f>PROPER(Table1[[#This Row],[Region]])</f>
        <v>South</v>
      </c>
      <c r="D1430" t="str">
        <f>PROPER(Table1[[#This Row],[Product Category]])</f>
        <v>Electronics</v>
      </c>
      <c r="E1430">
        <f>ROUND(Table1[[#This Row],[Sales Amount]],1)</f>
        <v>672.3</v>
      </c>
      <c r="F1430">
        <f>Table1[[#This Row],[Quantity Sold]]</f>
        <v>33</v>
      </c>
      <c r="G1430">
        <f>Table1[[#This Row],[Discount (%)]]</f>
        <v>28</v>
      </c>
      <c r="H1430">
        <f>Table1[[#This Row],[Profit]]</f>
        <v>1560.25</v>
      </c>
      <c r="I1430">
        <f>Table24610[[#This Row],[profit]]/Table24610[[#This Row],[Sales Amount]]</f>
        <v>2.3207645396400416</v>
      </c>
    </row>
    <row r="1431" spans="1:9">
      <c r="A1431" s="43" t="s">
        <v>1412</v>
      </c>
      <c r="B1431" s="45">
        <v>46451</v>
      </c>
      <c r="C1431" t="str">
        <f>PROPER(Table1[[#This Row],[Region]])</f>
        <v>West</v>
      </c>
      <c r="D1431" t="str">
        <f>PROPER(Table1[[#This Row],[Product Category]])</f>
        <v>Furniture</v>
      </c>
      <c r="E1431">
        <f>ROUND(Table1[[#This Row],[Sales Amount]],1)</f>
        <v>3225.8</v>
      </c>
      <c r="F1431">
        <f>Table1[[#This Row],[Quantity Sold]]</f>
        <v>42</v>
      </c>
      <c r="G1431">
        <f>Table1[[#This Row],[Discount (%)]]</f>
        <v>36</v>
      </c>
      <c r="H1431">
        <f>Table1[[#This Row],[Profit]]</f>
        <v>565.72</v>
      </c>
      <c r="I1431">
        <f>Table24610[[#This Row],[profit]]/Table24610[[#This Row],[Sales Amount]]</f>
        <v>0.17537355074710148</v>
      </c>
    </row>
    <row r="1432" spans="1:9">
      <c r="A1432" s="43" t="s">
        <v>1413</v>
      </c>
      <c r="B1432" s="45">
        <v>46452</v>
      </c>
      <c r="C1432" t="str">
        <f>PROPER(Table1[[#This Row],[Region]])</f>
        <v>West</v>
      </c>
      <c r="D1432" t="str">
        <f>PROPER(Table1[[#This Row],[Product Category]])</f>
        <v>Groceries</v>
      </c>
      <c r="E1432">
        <f>ROUND(Table1[[#This Row],[Sales Amount]],1)</f>
        <v>1631.5</v>
      </c>
      <c r="F1432">
        <f>Table1[[#This Row],[Quantity Sold]]</f>
        <v>5</v>
      </c>
      <c r="G1432">
        <f>Table1[[#This Row],[Discount (%)]]</f>
        <v>25</v>
      </c>
      <c r="H1432">
        <f>Table1[[#This Row],[Profit]]</f>
        <v>1766.5</v>
      </c>
      <c r="I1432">
        <f>Table24610[[#This Row],[profit]]/Table24610[[#This Row],[Sales Amount]]</f>
        <v>1.0827459393196446</v>
      </c>
    </row>
    <row r="1433" spans="1:9">
      <c r="A1433" s="43" t="s">
        <v>1414</v>
      </c>
      <c r="B1433" s="45">
        <v>46453</v>
      </c>
      <c r="C1433" t="str">
        <f>PROPER(Table1[[#This Row],[Region]])</f>
        <v>East</v>
      </c>
      <c r="D1433" t="str">
        <f>PROPER(Table1[[#This Row],[Product Category]])</f>
        <v>Sports</v>
      </c>
      <c r="E1433">
        <f>ROUND(Table1[[#This Row],[Sales Amount]],1)</f>
        <v>3682.9</v>
      </c>
      <c r="F1433">
        <f>Table1[[#This Row],[Quantity Sold]]</f>
        <v>23</v>
      </c>
      <c r="G1433">
        <f>Table1[[#This Row],[Discount (%)]]</f>
        <v>19</v>
      </c>
      <c r="H1433">
        <f>Table1[[#This Row],[Profit]]</f>
        <v>35.49</v>
      </c>
      <c r="I1433">
        <f>Table24610[[#This Row],[profit]]/Table24610[[#This Row],[Sales Amount]]</f>
        <v>9.6364278150370634E-3</v>
      </c>
    </row>
    <row r="1434" spans="1:9">
      <c r="A1434" s="43" t="s">
        <v>1415</v>
      </c>
      <c r="B1434" s="45">
        <v>46454</v>
      </c>
      <c r="C1434" t="str">
        <f>PROPER(Table1[[#This Row],[Region]])</f>
        <v>West</v>
      </c>
      <c r="D1434" t="str">
        <f>PROPER(Table1[[#This Row],[Product Category]])</f>
        <v>Electronics</v>
      </c>
      <c r="E1434">
        <f>ROUND(Table1[[#This Row],[Sales Amount]],1)</f>
        <v>1533.7</v>
      </c>
      <c r="F1434">
        <f>Table1[[#This Row],[Quantity Sold]]</f>
        <v>26</v>
      </c>
      <c r="G1434">
        <f>Table1[[#This Row],[Discount (%)]]</f>
        <v>47</v>
      </c>
      <c r="H1434">
        <f>Table1[[#This Row],[Profit]]</f>
        <v>358.22</v>
      </c>
      <c r="I1434">
        <f>Table24610[[#This Row],[profit]]/Table24610[[#This Row],[Sales Amount]]</f>
        <v>0.23356588641846515</v>
      </c>
    </row>
    <row r="1435" spans="1:9">
      <c r="A1435" s="43" t="s">
        <v>1416</v>
      </c>
      <c r="B1435" s="45">
        <v>46455</v>
      </c>
      <c r="C1435" t="str">
        <f>PROPER(Table1[[#This Row],[Region]])</f>
        <v>North</v>
      </c>
      <c r="D1435" t="str">
        <f>PROPER(Table1[[#This Row],[Product Category]])</f>
        <v>Furniture</v>
      </c>
      <c r="E1435">
        <f>ROUND(Table1[[#This Row],[Sales Amount]],1)</f>
        <v>3932.3</v>
      </c>
      <c r="F1435">
        <f>Table1[[#This Row],[Quantity Sold]]</f>
        <v>47</v>
      </c>
      <c r="G1435">
        <f>Table1[[#This Row],[Discount (%)]]</f>
        <v>26</v>
      </c>
      <c r="H1435">
        <f>Table1[[#This Row],[Profit]]</f>
        <v>1125.1300000000001</v>
      </c>
      <c r="I1435">
        <f>Table24610[[#This Row],[profit]]/Table24610[[#This Row],[Sales Amount]]</f>
        <v>0.28612516847646419</v>
      </c>
    </row>
    <row r="1436" spans="1:9">
      <c r="A1436" s="43" t="s">
        <v>1417</v>
      </c>
      <c r="B1436" s="45">
        <v>46456</v>
      </c>
      <c r="C1436" t="str">
        <f>PROPER(Table1[[#This Row],[Region]])</f>
        <v>North</v>
      </c>
      <c r="D1436" t="str">
        <f>PROPER(Table1[[#This Row],[Product Category]])</f>
        <v>Electronics</v>
      </c>
      <c r="E1436">
        <f>ROUND(Table1[[#This Row],[Sales Amount]],1)</f>
        <v>1658.3</v>
      </c>
      <c r="F1436">
        <f>Table1[[#This Row],[Quantity Sold]]</f>
        <v>32</v>
      </c>
      <c r="G1436">
        <f>Table1[[#This Row],[Discount (%)]]</f>
        <v>27</v>
      </c>
      <c r="H1436">
        <f>Table1[[#This Row],[Profit]]</f>
        <v>1902.61</v>
      </c>
      <c r="I1436">
        <f>Table24610[[#This Row],[profit]]/Table24610[[#This Row],[Sales Amount]]</f>
        <v>1.1473255743834048</v>
      </c>
    </row>
    <row r="1437" spans="1:9">
      <c r="A1437" s="43" t="s">
        <v>1418</v>
      </c>
      <c r="B1437" s="45">
        <v>46457</v>
      </c>
      <c r="C1437" t="str">
        <f>PROPER(Table1[[#This Row],[Region]])</f>
        <v>South</v>
      </c>
      <c r="D1437" t="str">
        <f>PROPER(Table1[[#This Row],[Product Category]])</f>
        <v>Electronics</v>
      </c>
      <c r="E1437">
        <f>ROUND(Table1[[#This Row],[Sales Amount]],1)</f>
        <v>4352.8999999999996</v>
      </c>
      <c r="F1437">
        <f>Table1[[#This Row],[Quantity Sold]]</f>
        <v>20</v>
      </c>
      <c r="G1437">
        <f>Table1[[#This Row],[Discount (%)]]</f>
        <v>29</v>
      </c>
      <c r="H1437">
        <f>Table1[[#This Row],[Profit]]</f>
        <v>1264.1099999999999</v>
      </c>
      <c r="I1437">
        <f>Table24610[[#This Row],[profit]]/Table24610[[#This Row],[Sales Amount]]</f>
        <v>0.29040639573617588</v>
      </c>
    </row>
    <row r="1438" spans="1:9">
      <c r="A1438" s="43" t="s">
        <v>1419</v>
      </c>
      <c r="B1438" s="45">
        <v>46458</v>
      </c>
      <c r="C1438" t="str">
        <f>PROPER(Table1[[#This Row],[Region]])</f>
        <v>West</v>
      </c>
      <c r="D1438" t="str">
        <f>PROPER(Table1[[#This Row],[Product Category]])</f>
        <v>Electronics</v>
      </c>
      <c r="E1438">
        <f>ROUND(Table1[[#This Row],[Sales Amount]],1)</f>
        <v>4455.5</v>
      </c>
      <c r="F1438">
        <f>Table1[[#This Row],[Quantity Sold]]</f>
        <v>47</v>
      </c>
      <c r="G1438">
        <f>Table1[[#This Row],[Discount (%)]]</f>
        <v>22</v>
      </c>
      <c r="H1438">
        <f>Table1[[#This Row],[Profit]]</f>
        <v>128.4</v>
      </c>
      <c r="I1438">
        <f>Table24610[[#This Row],[profit]]/Table24610[[#This Row],[Sales Amount]]</f>
        <v>2.8818314442823477E-2</v>
      </c>
    </row>
    <row r="1439" spans="1:9">
      <c r="A1439" s="43" t="s">
        <v>1420</v>
      </c>
      <c r="B1439" s="45">
        <v>46459</v>
      </c>
      <c r="C1439" t="str">
        <f>PROPER(Table1[[#This Row],[Region]])</f>
        <v>South</v>
      </c>
      <c r="D1439" t="str">
        <f>PROPER(Table1[[#This Row],[Product Category]])</f>
        <v>Sports</v>
      </c>
      <c r="E1439">
        <f>ROUND(Table1[[#This Row],[Sales Amount]],1)</f>
        <v>1344.3</v>
      </c>
      <c r="F1439">
        <f>Table1[[#This Row],[Quantity Sold]]</f>
        <v>20</v>
      </c>
      <c r="G1439">
        <f>Table1[[#This Row],[Discount (%)]]</f>
        <v>20</v>
      </c>
      <c r="H1439">
        <f>Table1[[#This Row],[Profit]]</f>
        <v>891.28</v>
      </c>
      <c r="I1439">
        <f>Table24610[[#This Row],[profit]]/Table24610[[#This Row],[Sales Amount]]</f>
        <v>0.66300676932232394</v>
      </c>
    </row>
    <row r="1440" spans="1:9">
      <c r="A1440" s="43" t="s">
        <v>1421</v>
      </c>
      <c r="B1440" s="45">
        <v>46460</v>
      </c>
      <c r="C1440" t="str">
        <f>PROPER(Table1[[#This Row],[Region]])</f>
        <v>East</v>
      </c>
      <c r="D1440" t="str">
        <f>PROPER(Table1[[#This Row],[Product Category]])</f>
        <v>Sports</v>
      </c>
      <c r="E1440">
        <f>ROUND(Table1[[#This Row],[Sales Amount]],1)</f>
        <v>2253.1</v>
      </c>
      <c r="F1440">
        <f>Table1[[#This Row],[Quantity Sold]]</f>
        <v>2</v>
      </c>
      <c r="G1440">
        <f>Table1[[#This Row],[Discount (%)]]</f>
        <v>12</v>
      </c>
      <c r="H1440">
        <f>Table1[[#This Row],[Profit]]</f>
        <v>1752.24</v>
      </c>
      <c r="I1440">
        <f>Table24610[[#This Row],[profit]]/Table24610[[#This Row],[Sales Amount]]</f>
        <v>0.77770183303004747</v>
      </c>
    </row>
    <row r="1441" spans="1:9">
      <c r="A1441" s="43" t="s">
        <v>1422</v>
      </c>
      <c r="B1441" s="45">
        <v>46461</v>
      </c>
      <c r="C1441" t="str">
        <f>PROPER(Table1[[#This Row],[Region]])</f>
        <v>North</v>
      </c>
      <c r="D1441" t="str">
        <f>PROPER(Table1[[#This Row],[Product Category]])</f>
        <v>Sports</v>
      </c>
      <c r="E1441">
        <f>ROUND(Table1[[#This Row],[Sales Amount]],1)</f>
        <v>4500.8</v>
      </c>
      <c r="F1441">
        <f>Table1[[#This Row],[Quantity Sold]]</f>
        <v>48</v>
      </c>
      <c r="G1441">
        <f>Table1[[#This Row],[Discount (%)]]</f>
        <v>38</v>
      </c>
      <c r="H1441">
        <f>Table1[[#This Row],[Profit]]</f>
        <v>1849.74</v>
      </c>
      <c r="I1441">
        <f>Table24610[[#This Row],[profit]]/Table24610[[#This Row],[Sales Amount]]</f>
        <v>0.41098027017419125</v>
      </c>
    </row>
    <row r="1442" spans="1:9">
      <c r="A1442" s="43" t="s">
        <v>1423</v>
      </c>
      <c r="B1442" s="45">
        <v>46462</v>
      </c>
      <c r="C1442" t="str">
        <f>PROPER(Table1[[#This Row],[Region]])</f>
        <v>West</v>
      </c>
      <c r="D1442" t="str">
        <f>PROPER(Table1[[#This Row],[Product Category]])</f>
        <v>Furniture</v>
      </c>
      <c r="E1442">
        <f>ROUND(Table1[[#This Row],[Sales Amount]],1)</f>
        <v>2856.7</v>
      </c>
      <c r="F1442">
        <f>Table1[[#This Row],[Quantity Sold]]</f>
        <v>23</v>
      </c>
      <c r="G1442">
        <f>Table1[[#This Row],[Discount (%)]]</f>
        <v>29</v>
      </c>
      <c r="H1442">
        <f>Table1[[#This Row],[Profit]]</f>
        <v>1823.89</v>
      </c>
      <c r="I1442">
        <f>Table24610[[#This Row],[profit]]/Table24610[[#This Row],[Sales Amount]]</f>
        <v>0.63846046137151269</v>
      </c>
    </row>
    <row r="1443" spans="1:9">
      <c r="A1443" s="43" t="s">
        <v>1424</v>
      </c>
      <c r="B1443" s="45">
        <v>46463</v>
      </c>
      <c r="C1443" t="str">
        <f>PROPER(Table1[[#This Row],[Region]])</f>
        <v>West</v>
      </c>
      <c r="D1443" t="str">
        <f>PROPER(Table1[[#This Row],[Product Category]])</f>
        <v>Electronics</v>
      </c>
      <c r="E1443">
        <f>ROUND(Table1[[#This Row],[Sales Amount]],1)</f>
        <v>4830.8999999999996</v>
      </c>
      <c r="F1443">
        <f>Table1[[#This Row],[Quantity Sold]]</f>
        <v>42</v>
      </c>
      <c r="G1443">
        <f>Table1[[#This Row],[Discount (%)]]</f>
        <v>22</v>
      </c>
      <c r="H1443">
        <f>Table1[[#This Row],[Profit]]</f>
        <v>298.87</v>
      </c>
      <c r="I1443">
        <f>Table24610[[#This Row],[profit]]/Table24610[[#This Row],[Sales Amount]]</f>
        <v>6.1866318905379955E-2</v>
      </c>
    </row>
    <row r="1444" spans="1:9">
      <c r="A1444" s="43" t="s">
        <v>1425</v>
      </c>
      <c r="B1444" s="45">
        <v>46464</v>
      </c>
      <c r="C1444" t="str">
        <f>PROPER(Table1[[#This Row],[Region]])</f>
        <v>West</v>
      </c>
      <c r="D1444" t="str">
        <f>PROPER(Table1[[#This Row],[Product Category]])</f>
        <v>Clothing</v>
      </c>
      <c r="E1444">
        <f>ROUND(Table1[[#This Row],[Sales Amount]],1)</f>
        <v>1157.7</v>
      </c>
      <c r="F1444">
        <f>Table1[[#This Row],[Quantity Sold]]</f>
        <v>2</v>
      </c>
      <c r="G1444">
        <f>Table1[[#This Row],[Discount (%)]]</f>
        <v>42</v>
      </c>
      <c r="H1444">
        <f>Table1[[#This Row],[Profit]]</f>
        <v>1687.38</v>
      </c>
      <c r="I1444">
        <f>Table24610[[#This Row],[profit]]/Table24610[[#This Row],[Sales Amount]]</f>
        <v>1.4575278569577612</v>
      </c>
    </row>
    <row r="1445" spans="1:9">
      <c r="A1445" s="43" t="s">
        <v>1426</v>
      </c>
      <c r="B1445" s="45">
        <v>46465</v>
      </c>
      <c r="C1445" t="str">
        <f>PROPER(Table1[[#This Row],[Region]])</f>
        <v>South</v>
      </c>
      <c r="D1445" t="str">
        <f>PROPER(Table1[[#This Row],[Product Category]])</f>
        <v>Furniture</v>
      </c>
      <c r="E1445">
        <f>ROUND(Table1[[#This Row],[Sales Amount]],1)</f>
        <v>1588.6</v>
      </c>
      <c r="F1445">
        <f>Table1[[#This Row],[Quantity Sold]]</f>
        <v>23</v>
      </c>
      <c r="G1445">
        <f>Table1[[#This Row],[Discount (%)]]</f>
        <v>50</v>
      </c>
      <c r="H1445">
        <f>Table1[[#This Row],[Profit]]</f>
        <v>1434.3</v>
      </c>
      <c r="I1445">
        <f>Table24610[[#This Row],[profit]]/Table24610[[#This Row],[Sales Amount]]</f>
        <v>0.90287045197028837</v>
      </c>
    </row>
    <row r="1446" spans="1:9">
      <c r="A1446" s="43" t="s">
        <v>1427</v>
      </c>
      <c r="B1446" s="45">
        <v>46466</v>
      </c>
      <c r="C1446" t="str">
        <f>PROPER(Table1[[#This Row],[Region]])</f>
        <v>West</v>
      </c>
      <c r="D1446" t="str">
        <f>PROPER(Table1[[#This Row],[Product Category]])</f>
        <v>Clothing</v>
      </c>
      <c r="E1446">
        <f>ROUND(Table1[[#This Row],[Sales Amount]],1)</f>
        <v>1933.1</v>
      </c>
      <c r="F1446">
        <f>Table1[[#This Row],[Quantity Sold]]</f>
        <v>45</v>
      </c>
      <c r="G1446">
        <f>Table1[[#This Row],[Discount (%)]]</f>
        <v>23</v>
      </c>
      <c r="H1446">
        <f>Table1[[#This Row],[Profit]]</f>
        <v>1607.78</v>
      </c>
      <c r="I1446">
        <f>Table24610[[#This Row],[profit]]/Table24610[[#This Row],[Sales Amount]]</f>
        <v>0.83171072370803378</v>
      </c>
    </row>
    <row r="1447" spans="1:9">
      <c r="A1447" s="43" t="s">
        <v>1428</v>
      </c>
      <c r="B1447" s="45">
        <v>46467</v>
      </c>
      <c r="C1447" t="str">
        <f>PROPER(Table1[[#This Row],[Region]])</f>
        <v>South</v>
      </c>
      <c r="D1447" t="str">
        <f>PROPER(Table1[[#This Row],[Product Category]])</f>
        <v>Sports</v>
      </c>
      <c r="E1447">
        <f>ROUND(Table1[[#This Row],[Sales Amount]],1)</f>
        <v>2956</v>
      </c>
      <c r="F1447">
        <f>Table1[[#This Row],[Quantity Sold]]</f>
        <v>32</v>
      </c>
      <c r="G1447">
        <f>Table1[[#This Row],[Discount (%)]]</f>
        <v>46</v>
      </c>
      <c r="H1447">
        <f>Table1[[#This Row],[Profit]]</f>
        <v>1636.85</v>
      </c>
      <c r="I1447">
        <f>Table24610[[#This Row],[profit]]/Table24610[[#This Row],[Sales Amount]]</f>
        <v>0.55373815967523676</v>
      </c>
    </row>
    <row r="1448" spans="1:9">
      <c r="A1448" s="43" t="s">
        <v>1429</v>
      </c>
      <c r="B1448" s="45">
        <v>46468</v>
      </c>
      <c r="C1448" t="str">
        <f>PROPER(Table1[[#This Row],[Region]])</f>
        <v>East</v>
      </c>
      <c r="D1448" t="str">
        <f>PROPER(Table1[[#This Row],[Product Category]])</f>
        <v>Electronics</v>
      </c>
      <c r="E1448">
        <f>ROUND(Table1[[#This Row],[Sales Amount]],1)</f>
        <v>357.4</v>
      </c>
      <c r="F1448">
        <f>Table1[[#This Row],[Quantity Sold]]</f>
        <v>21</v>
      </c>
      <c r="G1448">
        <f>Table1[[#This Row],[Discount (%)]]</f>
        <v>29</v>
      </c>
      <c r="H1448">
        <f>Table1[[#This Row],[Profit]]</f>
        <v>147.85</v>
      </c>
      <c r="I1448">
        <f>Table24610[[#This Row],[profit]]/Table24610[[#This Row],[Sales Amount]]</f>
        <v>0.41368214885282595</v>
      </c>
    </row>
    <row r="1449" spans="1:9">
      <c r="A1449" s="43" t="s">
        <v>1430</v>
      </c>
      <c r="B1449" s="45">
        <v>46469</v>
      </c>
      <c r="C1449" t="str">
        <f>PROPER(Table1[[#This Row],[Region]])</f>
        <v>North</v>
      </c>
      <c r="D1449" t="str">
        <f>PROPER(Table1[[#This Row],[Product Category]])</f>
        <v>Electronics</v>
      </c>
      <c r="E1449">
        <f>ROUND(Table1[[#This Row],[Sales Amount]],1)</f>
        <v>2848.9</v>
      </c>
      <c r="F1449">
        <f>Table1[[#This Row],[Quantity Sold]]</f>
        <v>21</v>
      </c>
      <c r="G1449">
        <f>Table1[[#This Row],[Discount (%)]]</f>
        <v>5</v>
      </c>
      <c r="H1449">
        <f>Table1[[#This Row],[Profit]]</f>
        <v>1786.83</v>
      </c>
      <c r="I1449">
        <f>Table24610[[#This Row],[profit]]/Table24610[[#This Row],[Sales Amount]]</f>
        <v>0.62719997191898624</v>
      </c>
    </row>
    <row r="1450" spans="1:9">
      <c r="A1450" s="43" t="s">
        <v>1431</v>
      </c>
      <c r="B1450" s="45">
        <v>46470</v>
      </c>
      <c r="C1450" t="str">
        <f>PROPER(Table1[[#This Row],[Region]])</f>
        <v>South</v>
      </c>
      <c r="D1450" t="str">
        <f>PROPER(Table1[[#This Row],[Product Category]])</f>
        <v>Furniture</v>
      </c>
      <c r="E1450">
        <f>ROUND(Table1[[#This Row],[Sales Amount]],1)</f>
        <v>149.69999999999999</v>
      </c>
      <c r="F1450">
        <f>Table1[[#This Row],[Quantity Sold]]</f>
        <v>15</v>
      </c>
      <c r="G1450">
        <f>Table1[[#This Row],[Discount (%)]]</f>
        <v>19</v>
      </c>
      <c r="H1450">
        <f>Table1[[#This Row],[Profit]]</f>
        <v>1413.08</v>
      </c>
      <c r="I1450">
        <f>Table24610[[#This Row],[profit]]/Table24610[[#This Row],[Sales Amount]]</f>
        <v>9.439412157648631</v>
      </c>
    </row>
    <row r="1451" spans="1:9">
      <c r="A1451" s="43" t="s">
        <v>1432</v>
      </c>
      <c r="B1451" s="45">
        <v>46471</v>
      </c>
      <c r="C1451" t="str">
        <f>PROPER(Table1[[#This Row],[Region]])</f>
        <v>West</v>
      </c>
      <c r="D1451" t="str">
        <f>PROPER(Table1[[#This Row],[Product Category]])</f>
        <v>Clothing</v>
      </c>
      <c r="E1451">
        <f>ROUND(Table1[[#This Row],[Sales Amount]],1)</f>
        <v>2677.1</v>
      </c>
      <c r="F1451">
        <f>Table1[[#This Row],[Quantity Sold]]</f>
        <v>1</v>
      </c>
      <c r="G1451">
        <f>Table1[[#This Row],[Discount (%)]]</f>
        <v>26</v>
      </c>
      <c r="H1451">
        <f>Table1[[#This Row],[Profit]]</f>
        <v>1084.7</v>
      </c>
      <c r="I1451">
        <f>Table24610[[#This Row],[profit]]/Table24610[[#This Row],[Sales Amount]]</f>
        <v>0.40517724403272198</v>
      </c>
    </row>
    <row r="1452" spans="1:9">
      <c r="A1452" s="43" t="s">
        <v>1433</v>
      </c>
      <c r="B1452" s="45">
        <v>46472</v>
      </c>
      <c r="C1452" t="str">
        <f>PROPER(Table1[[#This Row],[Region]])</f>
        <v>North</v>
      </c>
      <c r="D1452" t="str">
        <f>PROPER(Table1[[#This Row],[Product Category]])</f>
        <v>Sports</v>
      </c>
      <c r="E1452">
        <f>ROUND(Table1[[#This Row],[Sales Amount]],1)</f>
        <v>3908.4</v>
      </c>
      <c r="F1452">
        <f>Table1[[#This Row],[Quantity Sold]]</f>
        <v>49</v>
      </c>
      <c r="G1452">
        <f>Table1[[#This Row],[Discount (%)]]</f>
        <v>0</v>
      </c>
      <c r="H1452">
        <f>Table1[[#This Row],[Profit]]</f>
        <v>1002.73</v>
      </c>
      <c r="I1452">
        <f>Table24610[[#This Row],[profit]]/Table24610[[#This Row],[Sales Amount]]</f>
        <v>0.25655767065806978</v>
      </c>
    </row>
    <row r="1453" spans="1:9">
      <c r="A1453" s="43" t="s">
        <v>1434</v>
      </c>
      <c r="B1453" s="45">
        <v>46473</v>
      </c>
      <c r="C1453" t="str">
        <f>PROPER(Table1[[#This Row],[Region]])</f>
        <v>North</v>
      </c>
      <c r="D1453" t="str">
        <f>PROPER(Table1[[#This Row],[Product Category]])</f>
        <v>Electronics</v>
      </c>
      <c r="E1453">
        <f>ROUND(Table1[[#This Row],[Sales Amount]],1)</f>
        <v>311.8</v>
      </c>
      <c r="F1453">
        <f>Table1[[#This Row],[Quantity Sold]]</f>
        <v>45</v>
      </c>
      <c r="G1453">
        <f>Table1[[#This Row],[Discount (%)]]</f>
        <v>19</v>
      </c>
      <c r="H1453">
        <f>Table1[[#This Row],[Profit]]</f>
        <v>1755.81</v>
      </c>
      <c r="I1453">
        <f>Table24610[[#This Row],[profit]]/Table24610[[#This Row],[Sales Amount]]</f>
        <v>5.6312059012187294</v>
      </c>
    </row>
    <row r="1454" spans="1:9">
      <c r="A1454" s="43" t="s">
        <v>1435</v>
      </c>
      <c r="B1454" s="45">
        <v>46474</v>
      </c>
      <c r="C1454" t="str">
        <f>PROPER(Table1[[#This Row],[Region]])</f>
        <v>East</v>
      </c>
      <c r="D1454" t="str">
        <f>PROPER(Table1[[#This Row],[Product Category]])</f>
        <v>Electronics</v>
      </c>
      <c r="E1454">
        <f>ROUND(Table1[[#This Row],[Sales Amount]],1)</f>
        <v>2311.4</v>
      </c>
      <c r="F1454">
        <f>Table1[[#This Row],[Quantity Sold]]</f>
        <v>41</v>
      </c>
      <c r="G1454">
        <f>Table1[[#This Row],[Discount (%)]]</f>
        <v>27</v>
      </c>
      <c r="H1454">
        <f>Table1[[#This Row],[Profit]]</f>
        <v>1462.44</v>
      </c>
      <c r="I1454">
        <f>Table24610[[#This Row],[profit]]/Table24610[[#This Row],[Sales Amount]]</f>
        <v>0.63270745003028472</v>
      </c>
    </row>
    <row r="1455" spans="1:9">
      <c r="A1455" s="43" t="s">
        <v>1436</v>
      </c>
      <c r="B1455" s="45">
        <v>46475</v>
      </c>
      <c r="C1455" t="str">
        <f>PROPER(Table1[[#This Row],[Region]])</f>
        <v>East</v>
      </c>
      <c r="D1455" t="str">
        <f>PROPER(Table1[[#This Row],[Product Category]])</f>
        <v>Electronics</v>
      </c>
      <c r="E1455">
        <f>ROUND(Table1[[#This Row],[Sales Amount]],1)</f>
        <v>1987.9</v>
      </c>
      <c r="F1455">
        <f>Table1[[#This Row],[Quantity Sold]]</f>
        <v>49</v>
      </c>
      <c r="G1455">
        <f>Table1[[#This Row],[Discount (%)]]</f>
        <v>20</v>
      </c>
      <c r="H1455">
        <f>Table1[[#This Row],[Profit]]</f>
        <v>487.58</v>
      </c>
      <c r="I1455">
        <f>Table24610[[#This Row],[profit]]/Table24610[[#This Row],[Sales Amount]]</f>
        <v>0.245273907138186</v>
      </c>
    </row>
    <row r="1456" spans="1:9">
      <c r="A1456" s="43" t="s">
        <v>1437</v>
      </c>
      <c r="B1456" s="45">
        <v>46476</v>
      </c>
      <c r="C1456" t="str">
        <f>PROPER(Table1[[#This Row],[Region]])</f>
        <v>East</v>
      </c>
      <c r="D1456" t="str">
        <f>PROPER(Table1[[#This Row],[Product Category]])</f>
        <v>Groceries</v>
      </c>
      <c r="E1456">
        <f>ROUND(Table1[[#This Row],[Sales Amount]],1)</f>
        <v>2928</v>
      </c>
      <c r="F1456">
        <f>Table1[[#This Row],[Quantity Sold]]</f>
        <v>35</v>
      </c>
      <c r="G1456">
        <f>Table1[[#This Row],[Discount (%)]]</f>
        <v>14</v>
      </c>
      <c r="H1456">
        <f>Table1[[#This Row],[Profit]]</f>
        <v>858.63</v>
      </c>
      <c r="I1456">
        <f>Table24610[[#This Row],[profit]]/Table24610[[#This Row],[Sales Amount]]</f>
        <v>0.29324795081967214</v>
      </c>
    </row>
    <row r="1457" spans="1:9">
      <c r="A1457" s="43" t="s">
        <v>1438</v>
      </c>
      <c r="B1457" s="45">
        <v>46477</v>
      </c>
      <c r="C1457" t="str">
        <f>PROPER(Table1[[#This Row],[Region]])</f>
        <v>South</v>
      </c>
      <c r="D1457" t="str">
        <f>PROPER(Table1[[#This Row],[Product Category]])</f>
        <v>Furniture</v>
      </c>
      <c r="E1457">
        <f>ROUND(Table1[[#This Row],[Sales Amount]],1)</f>
        <v>804</v>
      </c>
      <c r="F1457">
        <f>Table1[[#This Row],[Quantity Sold]]</f>
        <v>2</v>
      </c>
      <c r="G1457">
        <f>Table1[[#This Row],[Discount (%)]]</f>
        <v>20</v>
      </c>
      <c r="H1457">
        <f>Table1[[#This Row],[Profit]]</f>
        <v>607.92999999999995</v>
      </c>
      <c r="I1457">
        <f>Table24610[[#This Row],[profit]]/Table24610[[#This Row],[Sales Amount]]</f>
        <v>0.75613184079601981</v>
      </c>
    </row>
    <row r="1458" spans="1:9">
      <c r="A1458" s="43" t="s">
        <v>1439</v>
      </c>
      <c r="B1458" s="45">
        <v>46478</v>
      </c>
      <c r="C1458" t="str">
        <f>PROPER(Table1[[#This Row],[Region]])</f>
        <v>East</v>
      </c>
      <c r="D1458" t="str">
        <f>PROPER(Table1[[#This Row],[Product Category]])</f>
        <v>Furniture</v>
      </c>
      <c r="E1458">
        <f>ROUND(Table1[[#This Row],[Sales Amount]],1)</f>
        <v>4936.3</v>
      </c>
      <c r="F1458">
        <f>Table1[[#This Row],[Quantity Sold]]</f>
        <v>23</v>
      </c>
      <c r="G1458">
        <f>Table1[[#This Row],[Discount (%)]]</f>
        <v>42</v>
      </c>
      <c r="H1458">
        <f>Table1[[#This Row],[Profit]]</f>
        <v>1092.3499999999999</v>
      </c>
      <c r="I1458">
        <f>Table24610[[#This Row],[profit]]/Table24610[[#This Row],[Sales Amount]]</f>
        <v>0.22128922472297061</v>
      </c>
    </row>
    <row r="1459" spans="1:9">
      <c r="A1459" s="43" t="s">
        <v>1440</v>
      </c>
      <c r="B1459" s="45">
        <v>46479</v>
      </c>
      <c r="C1459" t="str">
        <f>PROPER(Table1[[#This Row],[Region]])</f>
        <v>North</v>
      </c>
      <c r="D1459" t="str">
        <f>PROPER(Table1[[#This Row],[Product Category]])</f>
        <v>Sports</v>
      </c>
      <c r="E1459">
        <f>ROUND(Table1[[#This Row],[Sales Amount]],1)</f>
        <v>4578.3999999999996</v>
      </c>
      <c r="F1459">
        <f>Table1[[#This Row],[Quantity Sold]]</f>
        <v>28</v>
      </c>
      <c r="G1459">
        <f>Table1[[#This Row],[Discount (%)]]</f>
        <v>45</v>
      </c>
      <c r="H1459">
        <f>Table1[[#This Row],[Profit]]</f>
        <v>1644.55</v>
      </c>
      <c r="I1459">
        <f>Table24610[[#This Row],[profit]]/Table24610[[#This Row],[Sales Amount]]</f>
        <v>0.35919753625720779</v>
      </c>
    </row>
    <row r="1460" spans="1:9">
      <c r="A1460" s="43" t="s">
        <v>1441</v>
      </c>
      <c r="B1460" s="45">
        <v>46480</v>
      </c>
      <c r="C1460" t="str">
        <f>PROPER(Table1[[#This Row],[Region]])</f>
        <v>North</v>
      </c>
      <c r="D1460" t="str">
        <f>PROPER(Table1[[#This Row],[Product Category]])</f>
        <v>Furniture</v>
      </c>
      <c r="E1460">
        <f>ROUND(Table1[[#This Row],[Sales Amount]],1)</f>
        <v>4218.7</v>
      </c>
      <c r="F1460">
        <f>Table1[[#This Row],[Quantity Sold]]</f>
        <v>33</v>
      </c>
      <c r="G1460">
        <f>Table1[[#This Row],[Discount (%)]]</f>
        <v>49</v>
      </c>
      <c r="H1460">
        <f>Table1[[#This Row],[Profit]]</f>
        <v>165.55</v>
      </c>
      <c r="I1460">
        <f>Table24610[[#This Row],[profit]]/Table24610[[#This Row],[Sales Amount]]</f>
        <v>3.9241946571218628E-2</v>
      </c>
    </row>
    <row r="1461" spans="1:9">
      <c r="A1461" s="43" t="s">
        <v>1442</v>
      </c>
      <c r="B1461" s="45">
        <v>46481</v>
      </c>
      <c r="C1461" t="str">
        <f>PROPER(Table1[[#This Row],[Region]])</f>
        <v>South</v>
      </c>
      <c r="D1461" t="str">
        <f>PROPER(Table1[[#This Row],[Product Category]])</f>
        <v>Electronics</v>
      </c>
      <c r="E1461">
        <f>ROUND(Table1[[#This Row],[Sales Amount]],1)</f>
        <v>1694.1</v>
      </c>
      <c r="F1461">
        <f>Table1[[#This Row],[Quantity Sold]]</f>
        <v>22</v>
      </c>
      <c r="G1461">
        <f>Table1[[#This Row],[Discount (%)]]</f>
        <v>41</v>
      </c>
      <c r="H1461">
        <f>Table1[[#This Row],[Profit]]</f>
        <v>742.08</v>
      </c>
      <c r="I1461">
        <f>Table24610[[#This Row],[profit]]/Table24610[[#This Row],[Sales Amount]]</f>
        <v>0.43803789622808575</v>
      </c>
    </row>
    <row r="1462" spans="1:9">
      <c r="A1462" s="43" t="s">
        <v>1443</v>
      </c>
      <c r="B1462" s="45">
        <v>46482</v>
      </c>
      <c r="C1462" t="str">
        <f>PROPER(Table1[[#This Row],[Region]])</f>
        <v>West</v>
      </c>
      <c r="D1462" t="str">
        <f>PROPER(Table1[[#This Row],[Product Category]])</f>
        <v>Furniture</v>
      </c>
      <c r="E1462">
        <f>ROUND(Table1[[#This Row],[Sales Amount]],1)</f>
        <v>748.6</v>
      </c>
      <c r="F1462">
        <f>Table1[[#This Row],[Quantity Sold]]</f>
        <v>36</v>
      </c>
      <c r="G1462">
        <f>Table1[[#This Row],[Discount (%)]]</f>
        <v>19</v>
      </c>
      <c r="H1462">
        <f>Table1[[#This Row],[Profit]]</f>
        <v>357.25</v>
      </c>
      <c r="I1462">
        <f>Table24610[[#This Row],[profit]]/Table24610[[#This Row],[Sales Amount]]</f>
        <v>0.47722415174993321</v>
      </c>
    </row>
    <row r="1463" spans="1:9">
      <c r="A1463" s="43" t="s">
        <v>1444</v>
      </c>
      <c r="B1463" s="45">
        <v>46483</v>
      </c>
      <c r="C1463" t="str">
        <f>PROPER(Table1[[#This Row],[Region]])</f>
        <v>South</v>
      </c>
      <c r="D1463" t="str">
        <f>PROPER(Table1[[#This Row],[Product Category]])</f>
        <v>Sports</v>
      </c>
      <c r="E1463">
        <f>ROUND(Table1[[#This Row],[Sales Amount]],1)</f>
        <v>1470.6</v>
      </c>
      <c r="F1463">
        <f>Table1[[#This Row],[Quantity Sold]]</f>
        <v>14</v>
      </c>
      <c r="G1463">
        <f>Table1[[#This Row],[Discount (%)]]</f>
        <v>31</v>
      </c>
      <c r="H1463">
        <f>Table1[[#This Row],[Profit]]</f>
        <v>1509.74</v>
      </c>
      <c r="I1463">
        <f>Table24610[[#This Row],[profit]]/Table24610[[#This Row],[Sales Amount]]</f>
        <v>1.0266149870801033</v>
      </c>
    </row>
    <row r="1464" spans="1:9">
      <c r="A1464" s="43" t="s">
        <v>1445</v>
      </c>
      <c r="B1464" s="45">
        <v>46484</v>
      </c>
      <c r="C1464" t="str">
        <f>PROPER(Table1[[#This Row],[Region]])</f>
        <v>West</v>
      </c>
      <c r="D1464" t="str">
        <f>PROPER(Table1[[#This Row],[Product Category]])</f>
        <v>Groceries</v>
      </c>
      <c r="E1464">
        <f>ROUND(Table1[[#This Row],[Sales Amount]],1)</f>
        <v>4781.8999999999996</v>
      </c>
      <c r="F1464">
        <f>Table1[[#This Row],[Quantity Sold]]</f>
        <v>12</v>
      </c>
      <c r="G1464">
        <f>Table1[[#This Row],[Discount (%)]]</f>
        <v>27</v>
      </c>
      <c r="H1464">
        <f>Table1[[#This Row],[Profit]]</f>
        <v>1434.66</v>
      </c>
      <c r="I1464">
        <f>Table24610[[#This Row],[profit]]/Table24610[[#This Row],[Sales Amount]]</f>
        <v>0.30001882097074389</v>
      </c>
    </row>
    <row r="1465" spans="1:9">
      <c r="A1465" s="43" t="s">
        <v>1446</v>
      </c>
      <c r="B1465" s="45">
        <v>46485</v>
      </c>
      <c r="C1465" t="str">
        <f>PROPER(Table1[[#This Row],[Region]])</f>
        <v>East</v>
      </c>
      <c r="D1465" t="str">
        <f>PROPER(Table1[[#This Row],[Product Category]])</f>
        <v>Sports</v>
      </c>
      <c r="E1465">
        <f>ROUND(Table1[[#This Row],[Sales Amount]],1)</f>
        <v>1556.2</v>
      </c>
      <c r="F1465">
        <f>Table1[[#This Row],[Quantity Sold]]</f>
        <v>31</v>
      </c>
      <c r="G1465">
        <f>Table1[[#This Row],[Discount (%)]]</f>
        <v>10</v>
      </c>
      <c r="H1465">
        <f>Table1[[#This Row],[Profit]]</f>
        <v>324.52</v>
      </c>
      <c r="I1465">
        <f>Table24610[[#This Row],[profit]]/Table24610[[#This Row],[Sales Amount]]</f>
        <v>0.20853360750546202</v>
      </c>
    </row>
    <row r="1466" spans="1:9">
      <c r="A1466" s="43" t="s">
        <v>1447</v>
      </c>
      <c r="B1466" s="45">
        <v>46486</v>
      </c>
      <c r="C1466" t="str">
        <f>PROPER(Table1[[#This Row],[Region]])</f>
        <v>North</v>
      </c>
      <c r="D1466" t="str">
        <f>PROPER(Table1[[#This Row],[Product Category]])</f>
        <v>Electronics</v>
      </c>
      <c r="E1466">
        <f>ROUND(Table1[[#This Row],[Sales Amount]],1)</f>
        <v>4099.1000000000004</v>
      </c>
      <c r="F1466">
        <f>Table1[[#This Row],[Quantity Sold]]</f>
        <v>48</v>
      </c>
      <c r="G1466">
        <f>Table1[[#This Row],[Discount (%)]]</f>
        <v>35</v>
      </c>
      <c r="H1466">
        <f>Table1[[#This Row],[Profit]]</f>
        <v>1513.6</v>
      </c>
      <c r="I1466">
        <f>Table24610[[#This Row],[profit]]/Table24610[[#This Row],[Sales Amount]]</f>
        <v>0.36925178697762917</v>
      </c>
    </row>
    <row r="1467" spans="1:9">
      <c r="A1467" s="43" t="s">
        <v>1448</v>
      </c>
      <c r="B1467" s="45">
        <v>46487</v>
      </c>
      <c r="C1467" t="str">
        <f>PROPER(Table1[[#This Row],[Region]])</f>
        <v>North</v>
      </c>
      <c r="D1467" t="str">
        <f>PROPER(Table1[[#This Row],[Product Category]])</f>
        <v>Electronics</v>
      </c>
      <c r="E1467">
        <f>ROUND(Table1[[#This Row],[Sales Amount]],1)</f>
        <v>328</v>
      </c>
      <c r="F1467">
        <f>Table1[[#This Row],[Quantity Sold]]</f>
        <v>3</v>
      </c>
      <c r="G1467">
        <f>Table1[[#This Row],[Discount (%)]]</f>
        <v>16</v>
      </c>
      <c r="H1467">
        <f>Table1[[#This Row],[Profit]]</f>
        <v>1427.39</v>
      </c>
      <c r="I1467">
        <f>Table24610[[#This Row],[profit]]/Table24610[[#This Row],[Sales Amount]]</f>
        <v>4.3517987804878056</v>
      </c>
    </row>
    <row r="1468" spans="1:9">
      <c r="A1468" s="43" t="s">
        <v>1449</v>
      </c>
      <c r="B1468" s="45">
        <v>46488</v>
      </c>
      <c r="C1468" t="str">
        <f>PROPER(Table1[[#This Row],[Region]])</f>
        <v>West</v>
      </c>
      <c r="D1468" t="str">
        <f>PROPER(Table1[[#This Row],[Product Category]])</f>
        <v>Groceries</v>
      </c>
      <c r="E1468">
        <f>ROUND(Table1[[#This Row],[Sales Amount]],1)</f>
        <v>535</v>
      </c>
      <c r="F1468">
        <f>Table1[[#This Row],[Quantity Sold]]</f>
        <v>43</v>
      </c>
      <c r="G1468">
        <f>Table1[[#This Row],[Discount (%)]]</f>
        <v>0</v>
      </c>
      <c r="H1468">
        <f>Table1[[#This Row],[Profit]]</f>
        <v>1369.45</v>
      </c>
      <c r="I1468">
        <f>Table24610[[#This Row],[profit]]/Table24610[[#This Row],[Sales Amount]]</f>
        <v>2.5597196261682242</v>
      </c>
    </row>
    <row r="1469" spans="1:9">
      <c r="A1469" s="43" t="s">
        <v>1450</v>
      </c>
      <c r="B1469" s="45">
        <v>46489</v>
      </c>
      <c r="C1469" t="str">
        <f>PROPER(Table1[[#This Row],[Region]])</f>
        <v>West</v>
      </c>
      <c r="D1469" t="str">
        <f>PROPER(Table1[[#This Row],[Product Category]])</f>
        <v>Electronics</v>
      </c>
      <c r="E1469">
        <f>ROUND(Table1[[#This Row],[Sales Amount]],1)</f>
        <v>2170.5</v>
      </c>
      <c r="F1469">
        <f>Table1[[#This Row],[Quantity Sold]]</f>
        <v>1</v>
      </c>
      <c r="G1469">
        <f>Table1[[#This Row],[Discount (%)]]</f>
        <v>3</v>
      </c>
      <c r="H1469">
        <f>Table1[[#This Row],[Profit]]</f>
        <v>1022.06</v>
      </c>
      <c r="I1469">
        <f>Table24610[[#This Row],[profit]]/Table24610[[#This Row],[Sales Amount]]</f>
        <v>0.4708868924211011</v>
      </c>
    </row>
    <row r="1470" spans="1:9">
      <c r="A1470" s="43" t="s">
        <v>1451</v>
      </c>
      <c r="B1470" s="45">
        <v>46490</v>
      </c>
      <c r="C1470" t="str">
        <f>PROPER(Table1[[#This Row],[Region]])</f>
        <v>South</v>
      </c>
      <c r="D1470" t="str">
        <f>PROPER(Table1[[#This Row],[Product Category]])</f>
        <v>Sports</v>
      </c>
      <c r="E1470">
        <f>ROUND(Table1[[#This Row],[Sales Amount]],1)</f>
        <v>347</v>
      </c>
      <c r="F1470">
        <f>Table1[[#This Row],[Quantity Sold]]</f>
        <v>50</v>
      </c>
      <c r="G1470">
        <f>Table1[[#This Row],[Discount (%)]]</f>
        <v>32</v>
      </c>
      <c r="H1470">
        <f>Table1[[#This Row],[Profit]]</f>
        <v>1682.89</v>
      </c>
      <c r="I1470">
        <f>Table24610[[#This Row],[profit]]/Table24610[[#This Row],[Sales Amount]]</f>
        <v>4.8498270893371762</v>
      </c>
    </row>
    <row r="1471" spans="1:9">
      <c r="A1471" s="43" t="s">
        <v>1452</v>
      </c>
      <c r="B1471" s="45">
        <v>46491</v>
      </c>
      <c r="C1471" t="str">
        <f>PROPER(Table1[[#This Row],[Region]])</f>
        <v>North</v>
      </c>
      <c r="D1471" t="str">
        <f>PROPER(Table1[[#This Row],[Product Category]])</f>
        <v>Electronics</v>
      </c>
      <c r="E1471">
        <f>ROUND(Table1[[#This Row],[Sales Amount]],1)</f>
        <v>4482.8999999999996</v>
      </c>
      <c r="F1471">
        <f>Table1[[#This Row],[Quantity Sold]]</f>
        <v>23</v>
      </c>
      <c r="G1471">
        <f>Table1[[#This Row],[Discount (%)]]</f>
        <v>38</v>
      </c>
      <c r="H1471">
        <f>Table1[[#This Row],[Profit]]</f>
        <v>1450.92</v>
      </c>
      <c r="I1471">
        <f>Table24610[[#This Row],[profit]]/Table24610[[#This Row],[Sales Amount]]</f>
        <v>0.32365656160074957</v>
      </c>
    </row>
    <row r="1472" spans="1:9">
      <c r="A1472" s="43" t="s">
        <v>1453</v>
      </c>
      <c r="B1472" s="45">
        <v>46492</v>
      </c>
      <c r="C1472" t="str">
        <f>PROPER(Table1[[#This Row],[Region]])</f>
        <v>North</v>
      </c>
      <c r="D1472" t="str">
        <f>PROPER(Table1[[#This Row],[Product Category]])</f>
        <v>Sports</v>
      </c>
      <c r="E1472">
        <f>ROUND(Table1[[#This Row],[Sales Amount]],1)</f>
        <v>4067.9</v>
      </c>
      <c r="F1472">
        <f>Table1[[#This Row],[Quantity Sold]]</f>
        <v>12</v>
      </c>
      <c r="G1472">
        <f>Table1[[#This Row],[Discount (%)]]</f>
        <v>14</v>
      </c>
      <c r="H1472">
        <f>Table1[[#This Row],[Profit]]</f>
        <v>788.17</v>
      </c>
      <c r="I1472">
        <f>Table24610[[#This Row],[profit]]/Table24610[[#This Row],[Sales Amount]]</f>
        <v>0.19375353376435014</v>
      </c>
    </row>
    <row r="1473" spans="1:9">
      <c r="A1473" s="43" t="s">
        <v>1454</v>
      </c>
      <c r="B1473" s="45">
        <v>46493</v>
      </c>
      <c r="C1473" t="str">
        <f>PROPER(Table1[[#This Row],[Region]])</f>
        <v>West</v>
      </c>
      <c r="D1473" t="str">
        <f>PROPER(Table1[[#This Row],[Product Category]])</f>
        <v>Groceries</v>
      </c>
      <c r="E1473">
        <f>ROUND(Table1[[#This Row],[Sales Amount]],1)</f>
        <v>1513.3</v>
      </c>
      <c r="F1473">
        <f>Table1[[#This Row],[Quantity Sold]]</f>
        <v>49</v>
      </c>
      <c r="G1473">
        <f>Table1[[#This Row],[Discount (%)]]</f>
        <v>23</v>
      </c>
      <c r="H1473">
        <f>Table1[[#This Row],[Profit]]</f>
        <v>1551.6</v>
      </c>
      <c r="I1473">
        <f>Table24610[[#This Row],[profit]]/Table24610[[#This Row],[Sales Amount]]</f>
        <v>1.0253089275094165</v>
      </c>
    </row>
    <row r="1474" spans="1:9">
      <c r="A1474" s="43" t="s">
        <v>1455</v>
      </c>
      <c r="B1474" s="45">
        <v>46494</v>
      </c>
      <c r="C1474" t="str">
        <f>PROPER(Table1[[#This Row],[Region]])</f>
        <v>South</v>
      </c>
      <c r="D1474" t="str">
        <f>PROPER(Table1[[#This Row],[Product Category]])</f>
        <v>Furniture</v>
      </c>
      <c r="E1474">
        <f>ROUND(Table1[[#This Row],[Sales Amount]],1)</f>
        <v>3502.6</v>
      </c>
      <c r="F1474">
        <f>Table1[[#This Row],[Quantity Sold]]</f>
        <v>20</v>
      </c>
      <c r="G1474">
        <f>Table1[[#This Row],[Discount (%)]]</f>
        <v>33</v>
      </c>
      <c r="H1474">
        <f>Table1[[#This Row],[Profit]]</f>
        <v>646.16</v>
      </c>
      <c r="I1474">
        <f>Table24610[[#This Row],[profit]]/Table24610[[#This Row],[Sales Amount]]</f>
        <v>0.18448010049677382</v>
      </c>
    </row>
    <row r="1475" spans="1:9">
      <c r="A1475" s="43" t="s">
        <v>1456</v>
      </c>
      <c r="B1475" s="45">
        <v>46495</v>
      </c>
      <c r="C1475" t="str">
        <f>PROPER(Table1[[#This Row],[Region]])</f>
        <v>South</v>
      </c>
      <c r="D1475" t="str">
        <f>PROPER(Table1[[#This Row],[Product Category]])</f>
        <v>Groceries</v>
      </c>
      <c r="E1475">
        <f>ROUND(Table1[[#This Row],[Sales Amount]],1)</f>
        <v>2319.6</v>
      </c>
      <c r="F1475">
        <f>Table1[[#This Row],[Quantity Sold]]</f>
        <v>32</v>
      </c>
      <c r="G1475">
        <f>Table1[[#This Row],[Discount (%)]]</f>
        <v>44</v>
      </c>
      <c r="H1475">
        <f>Table1[[#This Row],[Profit]]</f>
        <v>154.83000000000001</v>
      </c>
      <c r="I1475">
        <f>Table24610[[#This Row],[profit]]/Table24610[[#This Row],[Sales Amount]]</f>
        <v>6.674857734092085E-2</v>
      </c>
    </row>
    <row r="1476" spans="1:9">
      <c r="A1476" s="43" t="s">
        <v>1457</v>
      </c>
      <c r="B1476" s="45">
        <v>46496</v>
      </c>
      <c r="C1476" t="str">
        <f>PROPER(Table1[[#This Row],[Region]])</f>
        <v>East</v>
      </c>
      <c r="D1476" t="str">
        <f>PROPER(Table1[[#This Row],[Product Category]])</f>
        <v>Electronics</v>
      </c>
      <c r="E1476">
        <f>ROUND(Table1[[#This Row],[Sales Amount]],1)</f>
        <v>432.1</v>
      </c>
      <c r="F1476">
        <f>Table1[[#This Row],[Quantity Sold]]</f>
        <v>27</v>
      </c>
      <c r="G1476">
        <f>Table1[[#This Row],[Discount (%)]]</f>
        <v>25</v>
      </c>
      <c r="H1476">
        <f>Table1[[#This Row],[Profit]]</f>
        <v>1120.3</v>
      </c>
      <c r="I1476">
        <f>Table24610[[#This Row],[profit]]/Table24610[[#This Row],[Sales Amount]]</f>
        <v>2.5926868780374912</v>
      </c>
    </row>
    <row r="1477" spans="1:9">
      <c r="A1477" s="43" t="s">
        <v>1458</v>
      </c>
      <c r="B1477" s="45">
        <v>46497</v>
      </c>
      <c r="C1477" t="str">
        <f>PROPER(Table1[[#This Row],[Region]])</f>
        <v>East</v>
      </c>
      <c r="D1477" t="str">
        <f>PROPER(Table1[[#This Row],[Product Category]])</f>
        <v>Sports</v>
      </c>
      <c r="E1477">
        <f>ROUND(Table1[[#This Row],[Sales Amount]],1)</f>
        <v>291.8</v>
      </c>
      <c r="F1477">
        <f>Table1[[#This Row],[Quantity Sold]]</f>
        <v>3</v>
      </c>
      <c r="G1477">
        <f>Table1[[#This Row],[Discount (%)]]</f>
        <v>42</v>
      </c>
      <c r="H1477">
        <f>Table1[[#This Row],[Profit]]</f>
        <v>1346.07</v>
      </c>
      <c r="I1477">
        <f>Table24610[[#This Row],[profit]]/Table24610[[#This Row],[Sales Amount]]</f>
        <v>4.6129883481836869</v>
      </c>
    </row>
    <row r="1478" spans="1:9">
      <c r="A1478" s="43" t="s">
        <v>1459</v>
      </c>
      <c r="B1478" s="45">
        <v>46498</v>
      </c>
      <c r="C1478" t="str">
        <f>PROPER(Table1[[#This Row],[Region]])</f>
        <v>East</v>
      </c>
      <c r="D1478" t="str">
        <f>PROPER(Table1[[#This Row],[Product Category]])</f>
        <v>Sports</v>
      </c>
      <c r="E1478">
        <f>ROUND(Table1[[#This Row],[Sales Amount]],1)</f>
        <v>1204.3</v>
      </c>
      <c r="F1478">
        <f>Table1[[#This Row],[Quantity Sold]]</f>
        <v>9</v>
      </c>
      <c r="G1478">
        <f>Table1[[#This Row],[Discount (%)]]</f>
        <v>9</v>
      </c>
      <c r="H1478">
        <f>Table1[[#This Row],[Profit]]</f>
        <v>1045.3</v>
      </c>
      <c r="I1478">
        <f>Table24610[[#This Row],[profit]]/Table24610[[#This Row],[Sales Amount]]</f>
        <v>0.86797309640455034</v>
      </c>
    </row>
    <row r="1479" spans="1:9">
      <c r="A1479" s="43" t="s">
        <v>1460</v>
      </c>
      <c r="B1479" s="45">
        <v>46499</v>
      </c>
      <c r="C1479" t="str">
        <f>PROPER(Table1[[#This Row],[Region]])</f>
        <v>North</v>
      </c>
      <c r="D1479" t="str">
        <f>PROPER(Table1[[#This Row],[Product Category]])</f>
        <v>Clothing</v>
      </c>
      <c r="E1479">
        <f>ROUND(Table1[[#This Row],[Sales Amount]],1)</f>
        <v>2554.9</v>
      </c>
      <c r="F1479">
        <f>Table1[[#This Row],[Quantity Sold]]</f>
        <v>7</v>
      </c>
      <c r="G1479">
        <f>Table1[[#This Row],[Discount (%)]]</f>
        <v>37</v>
      </c>
      <c r="H1479">
        <f>Table1[[#This Row],[Profit]]</f>
        <v>813.66</v>
      </c>
      <c r="I1479">
        <f>Table24610[[#This Row],[profit]]/Table24610[[#This Row],[Sales Amount]]</f>
        <v>0.31847039023053736</v>
      </c>
    </row>
    <row r="1480" spans="1:9">
      <c r="A1480" s="43" t="s">
        <v>1461</v>
      </c>
      <c r="B1480" s="45">
        <v>46500</v>
      </c>
      <c r="C1480" t="str">
        <f>PROPER(Table1[[#This Row],[Region]])</f>
        <v>West</v>
      </c>
      <c r="D1480" t="str">
        <f>PROPER(Table1[[#This Row],[Product Category]])</f>
        <v>Electronics</v>
      </c>
      <c r="E1480">
        <f>ROUND(Table1[[#This Row],[Sales Amount]],1)</f>
        <v>3892.4</v>
      </c>
      <c r="F1480">
        <f>Table1[[#This Row],[Quantity Sold]]</f>
        <v>22</v>
      </c>
      <c r="G1480">
        <f>Table1[[#This Row],[Discount (%)]]</f>
        <v>21</v>
      </c>
      <c r="H1480">
        <f>Table1[[#This Row],[Profit]]</f>
        <v>876.58</v>
      </c>
      <c r="I1480">
        <f>Table24610[[#This Row],[profit]]/Table24610[[#This Row],[Sales Amount]]</f>
        <v>0.22520295961360601</v>
      </c>
    </row>
    <row r="1481" spans="1:9">
      <c r="A1481" s="43" t="s">
        <v>1462</v>
      </c>
      <c r="B1481" s="45">
        <v>46501</v>
      </c>
      <c r="C1481" t="str">
        <f>PROPER(Table1[[#This Row],[Region]])</f>
        <v>North</v>
      </c>
      <c r="D1481" t="str">
        <f>PROPER(Table1[[#This Row],[Product Category]])</f>
        <v>Clothing</v>
      </c>
      <c r="E1481">
        <f>ROUND(Table1[[#This Row],[Sales Amount]],1)</f>
        <v>4887</v>
      </c>
      <c r="F1481">
        <f>Table1[[#This Row],[Quantity Sold]]</f>
        <v>43</v>
      </c>
      <c r="G1481">
        <f>Table1[[#This Row],[Discount (%)]]</f>
        <v>15</v>
      </c>
      <c r="H1481">
        <f>Table1[[#This Row],[Profit]]</f>
        <v>622.71</v>
      </c>
      <c r="I1481">
        <f>Table24610[[#This Row],[profit]]/Table24610[[#This Row],[Sales Amount]]</f>
        <v>0.12742173112338859</v>
      </c>
    </row>
    <row r="1482" spans="1:9">
      <c r="A1482" s="43" t="s">
        <v>1463</v>
      </c>
      <c r="B1482" s="45">
        <v>46502</v>
      </c>
      <c r="C1482" t="str">
        <f>PROPER(Table1[[#This Row],[Region]])</f>
        <v>South</v>
      </c>
      <c r="D1482" t="str">
        <f>PROPER(Table1[[#This Row],[Product Category]])</f>
        <v>Electronics</v>
      </c>
      <c r="E1482">
        <f>ROUND(Table1[[#This Row],[Sales Amount]],1)</f>
        <v>2668.4</v>
      </c>
      <c r="F1482">
        <f>Table1[[#This Row],[Quantity Sold]]</f>
        <v>27</v>
      </c>
      <c r="G1482">
        <f>Table1[[#This Row],[Discount (%)]]</f>
        <v>17</v>
      </c>
      <c r="H1482">
        <f>Table1[[#This Row],[Profit]]</f>
        <v>1838.25</v>
      </c>
      <c r="I1482">
        <f>Table24610[[#This Row],[profit]]/Table24610[[#This Row],[Sales Amount]]</f>
        <v>0.68889596762104632</v>
      </c>
    </row>
    <row r="1483" spans="1:9">
      <c r="A1483" s="43" t="s">
        <v>1464</v>
      </c>
      <c r="B1483" s="45">
        <v>46503</v>
      </c>
      <c r="C1483" t="str">
        <f>PROPER(Table1[[#This Row],[Region]])</f>
        <v>South</v>
      </c>
      <c r="D1483" t="str">
        <f>PROPER(Table1[[#This Row],[Product Category]])</f>
        <v>Clothing</v>
      </c>
      <c r="E1483">
        <f>ROUND(Table1[[#This Row],[Sales Amount]],1)</f>
        <v>3079.8</v>
      </c>
      <c r="F1483">
        <f>Table1[[#This Row],[Quantity Sold]]</f>
        <v>28</v>
      </c>
      <c r="G1483">
        <f>Table1[[#This Row],[Discount (%)]]</f>
        <v>45</v>
      </c>
      <c r="H1483">
        <f>Table1[[#This Row],[Profit]]</f>
        <v>152.55000000000001</v>
      </c>
      <c r="I1483">
        <f>Table24610[[#This Row],[profit]]/Table24610[[#This Row],[Sales Amount]]</f>
        <v>4.9532437171244885E-2</v>
      </c>
    </row>
    <row r="1484" spans="1:9">
      <c r="A1484" s="43" t="s">
        <v>1465</v>
      </c>
      <c r="B1484" s="45">
        <v>46504</v>
      </c>
      <c r="C1484" t="str">
        <f>PROPER(Table1[[#This Row],[Region]])</f>
        <v>North</v>
      </c>
      <c r="D1484" t="str">
        <f>PROPER(Table1[[#This Row],[Product Category]])</f>
        <v>Electronics</v>
      </c>
      <c r="E1484">
        <f>ROUND(Table1[[#This Row],[Sales Amount]],1)</f>
        <v>4836.6000000000004</v>
      </c>
      <c r="F1484">
        <f>Table1[[#This Row],[Quantity Sold]]</f>
        <v>30</v>
      </c>
      <c r="G1484">
        <f>Table1[[#This Row],[Discount (%)]]</f>
        <v>26</v>
      </c>
      <c r="H1484">
        <f>Table1[[#This Row],[Profit]]</f>
        <v>953.36</v>
      </c>
      <c r="I1484">
        <f>Table24610[[#This Row],[profit]]/Table24610[[#This Row],[Sales Amount]]</f>
        <v>0.19711367489558779</v>
      </c>
    </row>
    <row r="1485" spans="1:9">
      <c r="A1485" s="43" t="s">
        <v>1466</v>
      </c>
      <c r="B1485" s="45">
        <v>46505</v>
      </c>
      <c r="C1485" t="str">
        <f>PROPER(Table1[[#This Row],[Region]])</f>
        <v>East</v>
      </c>
      <c r="D1485" t="str">
        <f>PROPER(Table1[[#This Row],[Product Category]])</f>
        <v>Clothing</v>
      </c>
      <c r="E1485">
        <f>ROUND(Table1[[#This Row],[Sales Amount]],1)</f>
        <v>3523.4</v>
      </c>
      <c r="F1485">
        <f>Table1[[#This Row],[Quantity Sold]]</f>
        <v>50</v>
      </c>
      <c r="G1485">
        <f>Table1[[#This Row],[Discount (%)]]</f>
        <v>43</v>
      </c>
      <c r="H1485">
        <f>Table1[[#This Row],[Profit]]</f>
        <v>1489.03</v>
      </c>
      <c r="I1485">
        <f>Table24610[[#This Row],[profit]]/Table24610[[#This Row],[Sales Amount]]</f>
        <v>0.4226116818981665</v>
      </c>
    </row>
    <row r="1486" spans="1:9">
      <c r="A1486" s="43" t="s">
        <v>1467</v>
      </c>
      <c r="B1486" s="45">
        <v>46506</v>
      </c>
      <c r="C1486" t="str">
        <f>PROPER(Table1[[#This Row],[Region]])</f>
        <v>East</v>
      </c>
      <c r="D1486" t="str">
        <f>PROPER(Table1[[#This Row],[Product Category]])</f>
        <v>Clothing</v>
      </c>
      <c r="E1486">
        <f>ROUND(Table1[[#This Row],[Sales Amount]],1)</f>
        <v>1762.3</v>
      </c>
      <c r="F1486">
        <f>Table1[[#This Row],[Quantity Sold]]</f>
        <v>40</v>
      </c>
      <c r="G1486">
        <f>Table1[[#This Row],[Discount (%)]]</f>
        <v>33</v>
      </c>
      <c r="H1486">
        <f>Table1[[#This Row],[Profit]]</f>
        <v>1481.68</v>
      </c>
      <c r="I1486">
        <f>Table24610[[#This Row],[profit]]/Table24610[[#This Row],[Sales Amount]]</f>
        <v>0.84076490949327587</v>
      </c>
    </row>
    <row r="1487" spans="1:9">
      <c r="A1487" s="43" t="s">
        <v>1468</v>
      </c>
      <c r="B1487" s="45">
        <v>46507</v>
      </c>
      <c r="C1487" t="str">
        <f>PROPER(Table1[[#This Row],[Region]])</f>
        <v>North</v>
      </c>
      <c r="D1487" t="str">
        <f>PROPER(Table1[[#This Row],[Product Category]])</f>
        <v>Groceries</v>
      </c>
      <c r="E1487">
        <f>ROUND(Table1[[#This Row],[Sales Amount]],1)</f>
        <v>454</v>
      </c>
      <c r="F1487">
        <f>Table1[[#This Row],[Quantity Sold]]</f>
        <v>46</v>
      </c>
      <c r="G1487">
        <f>Table1[[#This Row],[Discount (%)]]</f>
        <v>28</v>
      </c>
      <c r="H1487">
        <f>Table1[[#This Row],[Profit]]</f>
        <v>735.87</v>
      </c>
      <c r="I1487">
        <f>Table24610[[#This Row],[profit]]/Table24610[[#This Row],[Sales Amount]]</f>
        <v>1.6208590308370043</v>
      </c>
    </row>
    <row r="1488" spans="1:9">
      <c r="A1488" s="43" t="s">
        <v>1469</v>
      </c>
      <c r="B1488" s="45">
        <v>46508</v>
      </c>
      <c r="C1488" t="str">
        <f>PROPER(Table1[[#This Row],[Region]])</f>
        <v>East</v>
      </c>
      <c r="D1488" t="str">
        <f>PROPER(Table1[[#This Row],[Product Category]])</f>
        <v>Furniture</v>
      </c>
      <c r="E1488">
        <f>ROUND(Table1[[#This Row],[Sales Amount]],1)</f>
        <v>1320.5</v>
      </c>
      <c r="F1488">
        <f>Table1[[#This Row],[Quantity Sold]]</f>
        <v>1</v>
      </c>
      <c r="G1488">
        <f>Table1[[#This Row],[Discount (%)]]</f>
        <v>14</v>
      </c>
      <c r="H1488">
        <f>Table1[[#This Row],[Profit]]</f>
        <v>1165.23</v>
      </c>
      <c r="I1488">
        <f>Table24610[[#This Row],[profit]]/Table24610[[#This Row],[Sales Amount]]</f>
        <v>0.88241575160923891</v>
      </c>
    </row>
    <row r="1489" spans="1:9">
      <c r="A1489" s="43" t="s">
        <v>1470</v>
      </c>
      <c r="B1489" s="45">
        <v>46509</v>
      </c>
      <c r="C1489" t="str">
        <f>PROPER(Table1[[#This Row],[Region]])</f>
        <v>South</v>
      </c>
      <c r="D1489" t="str">
        <f>PROPER(Table1[[#This Row],[Product Category]])</f>
        <v>Groceries</v>
      </c>
      <c r="E1489">
        <f>ROUND(Table1[[#This Row],[Sales Amount]],1)</f>
        <v>3574.1</v>
      </c>
      <c r="F1489">
        <f>Table1[[#This Row],[Quantity Sold]]</f>
        <v>35</v>
      </c>
      <c r="G1489">
        <f>Table1[[#This Row],[Discount (%)]]</f>
        <v>21</v>
      </c>
      <c r="H1489">
        <f>Table1[[#This Row],[Profit]]</f>
        <v>552.28</v>
      </c>
      <c r="I1489">
        <f>Table24610[[#This Row],[profit]]/Table24610[[#This Row],[Sales Amount]]</f>
        <v>0.15452281693293415</v>
      </c>
    </row>
    <row r="1490" spans="1:9">
      <c r="A1490" s="43" t="s">
        <v>1471</v>
      </c>
      <c r="B1490" s="45">
        <v>46510</v>
      </c>
      <c r="C1490" t="str">
        <f>PROPER(Table1[[#This Row],[Region]])</f>
        <v>North</v>
      </c>
      <c r="D1490" t="str">
        <f>PROPER(Table1[[#This Row],[Product Category]])</f>
        <v>Clothing</v>
      </c>
      <c r="E1490">
        <f>ROUND(Table1[[#This Row],[Sales Amount]],1)</f>
        <v>1897.6</v>
      </c>
      <c r="F1490">
        <f>Table1[[#This Row],[Quantity Sold]]</f>
        <v>48</v>
      </c>
      <c r="G1490">
        <f>Table1[[#This Row],[Discount (%)]]</f>
        <v>18</v>
      </c>
      <c r="H1490">
        <f>Table1[[#This Row],[Profit]]</f>
        <v>210.36</v>
      </c>
      <c r="I1490">
        <f>Table24610[[#This Row],[profit]]/Table24610[[#This Row],[Sales Amount]]</f>
        <v>0.1108558178752108</v>
      </c>
    </row>
    <row r="1491" spans="1:9">
      <c r="A1491" s="43" t="s">
        <v>1472</v>
      </c>
      <c r="B1491" s="45">
        <v>46511</v>
      </c>
      <c r="C1491" t="str">
        <f>PROPER(Table1[[#This Row],[Region]])</f>
        <v>North</v>
      </c>
      <c r="D1491" t="str">
        <f>PROPER(Table1[[#This Row],[Product Category]])</f>
        <v>Clothing</v>
      </c>
      <c r="E1491">
        <f>ROUND(Table1[[#This Row],[Sales Amount]],1)</f>
        <v>733.5</v>
      </c>
      <c r="F1491">
        <f>Table1[[#This Row],[Quantity Sold]]</f>
        <v>12</v>
      </c>
      <c r="G1491">
        <f>Table1[[#This Row],[Discount (%)]]</f>
        <v>49</v>
      </c>
      <c r="H1491">
        <f>Table1[[#This Row],[Profit]]</f>
        <v>1481.25</v>
      </c>
      <c r="I1491">
        <f>Table24610[[#This Row],[profit]]/Table24610[[#This Row],[Sales Amount]]</f>
        <v>2.0194274028629855</v>
      </c>
    </row>
    <row r="1492" spans="1:9">
      <c r="A1492" s="43" t="s">
        <v>1473</v>
      </c>
      <c r="B1492" s="45">
        <v>46512</v>
      </c>
      <c r="C1492" t="str">
        <f>PROPER(Table1[[#This Row],[Region]])</f>
        <v>East</v>
      </c>
      <c r="D1492" t="str">
        <f>PROPER(Table1[[#This Row],[Product Category]])</f>
        <v>Sports</v>
      </c>
      <c r="E1492">
        <f>ROUND(Table1[[#This Row],[Sales Amount]],1)</f>
        <v>3212</v>
      </c>
      <c r="F1492">
        <f>Table1[[#This Row],[Quantity Sold]]</f>
        <v>24</v>
      </c>
      <c r="G1492">
        <f>Table1[[#This Row],[Discount (%)]]</f>
        <v>11</v>
      </c>
      <c r="H1492">
        <f>Table1[[#This Row],[Profit]]</f>
        <v>725.16</v>
      </c>
      <c r="I1492">
        <f>Table24610[[#This Row],[profit]]/Table24610[[#This Row],[Sales Amount]]</f>
        <v>0.22576587795765876</v>
      </c>
    </row>
    <row r="1493" spans="1:9">
      <c r="A1493" s="43" t="s">
        <v>1474</v>
      </c>
      <c r="B1493" s="45">
        <v>46513</v>
      </c>
      <c r="C1493" t="str">
        <f>PROPER(Table1[[#This Row],[Region]])</f>
        <v>North</v>
      </c>
      <c r="D1493" t="str">
        <f>PROPER(Table1[[#This Row],[Product Category]])</f>
        <v>Furniture</v>
      </c>
      <c r="E1493">
        <f>ROUND(Table1[[#This Row],[Sales Amount]],1)</f>
        <v>488.5</v>
      </c>
      <c r="F1493">
        <f>Table1[[#This Row],[Quantity Sold]]</f>
        <v>43</v>
      </c>
      <c r="G1493">
        <f>Table1[[#This Row],[Discount (%)]]</f>
        <v>10</v>
      </c>
      <c r="H1493">
        <f>Table1[[#This Row],[Profit]]</f>
        <v>790.51</v>
      </c>
      <c r="I1493">
        <f>Table24610[[#This Row],[profit]]/Table24610[[#This Row],[Sales Amount]]</f>
        <v>1.6182395087001022</v>
      </c>
    </row>
    <row r="1494" spans="1:9">
      <c r="A1494" s="43" t="s">
        <v>1475</v>
      </c>
      <c r="B1494" s="45">
        <v>46514</v>
      </c>
      <c r="C1494" t="str">
        <f>PROPER(Table1[[#This Row],[Region]])</f>
        <v>North</v>
      </c>
      <c r="D1494" t="str">
        <f>PROPER(Table1[[#This Row],[Product Category]])</f>
        <v>Groceries</v>
      </c>
      <c r="E1494">
        <f>ROUND(Table1[[#This Row],[Sales Amount]],1)</f>
        <v>769.5</v>
      </c>
      <c r="F1494">
        <f>Table1[[#This Row],[Quantity Sold]]</f>
        <v>45</v>
      </c>
      <c r="G1494">
        <f>Table1[[#This Row],[Discount (%)]]</f>
        <v>26</v>
      </c>
      <c r="H1494">
        <f>Table1[[#This Row],[Profit]]</f>
        <v>1947.22</v>
      </c>
      <c r="I1494">
        <f>Table24610[[#This Row],[profit]]/Table24610[[#This Row],[Sales Amount]]</f>
        <v>2.5305003248862898</v>
      </c>
    </row>
    <row r="1495" spans="1:9">
      <c r="A1495" s="43" t="s">
        <v>1476</v>
      </c>
      <c r="B1495" s="45">
        <v>46515</v>
      </c>
      <c r="C1495" t="str">
        <f>PROPER(Table1[[#This Row],[Region]])</f>
        <v>South</v>
      </c>
      <c r="D1495" t="str">
        <f>PROPER(Table1[[#This Row],[Product Category]])</f>
        <v>Furniture</v>
      </c>
      <c r="E1495">
        <f>ROUND(Table1[[#This Row],[Sales Amount]],1)</f>
        <v>1420.6</v>
      </c>
      <c r="F1495">
        <f>Table1[[#This Row],[Quantity Sold]]</f>
        <v>6</v>
      </c>
      <c r="G1495">
        <f>Table1[[#This Row],[Discount (%)]]</f>
        <v>46</v>
      </c>
      <c r="H1495">
        <f>Table1[[#This Row],[Profit]]</f>
        <v>1740.49</v>
      </c>
      <c r="I1495">
        <f>Table24610[[#This Row],[profit]]/Table24610[[#This Row],[Sales Amount]]</f>
        <v>1.2251795016190343</v>
      </c>
    </row>
    <row r="1496" spans="1:9">
      <c r="A1496" s="43" t="s">
        <v>1477</v>
      </c>
      <c r="B1496" s="45">
        <v>46516</v>
      </c>
      <c r="C1496" t="str">
        <f>PROPER(Table1[[#This Row],[Region]])</f>
        <v>South</v>
      </c>
      <c r="D1496" t="str">
        <f>PROPER(Table1[[#This Row],[Product Category]])</f>
        <v>Sports</v>
      </c>
      <c r="E1496">
        <f>ROUND(Table1[[#This Row],[Sales Amount]],1)</f>
        <v>3275.1</v>
      </c>
      <c r="F1496">
        <f>Table1[[#This Row],[Quantity Sold]]</f>
        <v>20</v>
      </c>
      <c r="G1496">
        <f>Table1[[#This Row],[Discount (%)]]</f>
        <v>31</v>
      </c>
      <c r="H1496">
        <f>Table1[[#This Row],[Profit]]</f>
        <v>1415.22</v>
      </c>
      <c r="I1496">
        <f>Table24610[[#This Row],[profit]]/Table24610[[#This Row],[Sales Amount]]</f>
        <v>0.43211504992213978</v>
      </c>
    </row>
    <row r="1497" spans="1:9">
      <c r="A1497" s="43" t="s">
        <v>1478</v>
      </c>
      <c r="B1497" s="45">
        <v>46517</v>
      </c>
      <c r="C1497" t="str">
        <f>PROPER(Table1[[#This Row],[Region]])</f>
        <v>North</v>
      </c>
      <c r="D1497" t="str">
        <f>PROPER(Table1[[#This Row],[Product Category]])</f>
        <v>Clothing</v>
      </c>
      <c r="E1497">
        <f>ROUND(Table1[[#This Row],[Sales Amount]],1)</f>
        <v>3789.6</v>
      </c>
      <c r="F1497">
        <f>Table1[[#This Row],[Quantity Sold]]</f>
        <v>14</v>
      </c>
      <c r="G1497">
        <f>Table1[[#This Row],[Discount (%)]]</f>
        <v>40</v>
      </c>
      <c r="H1497">
        <f>Table1[[#This Row],[Profit]]</f>
        <v>365.04</v>
      </c>
      <c r="I1497">
        <f>Table24610[[#This Row],[profit]]/Table24610[[#This Row],[Sales Amount]]</f>
        <v>9.632678910702977E-2</v>
      </c>
    </row>
    <row r="1498" spans="1:9">
      <c r="A1498" s="43" t="s">
        <v>1479</v>
      </c>
      <c r="B1498" s="45">
        <v>46518</v>
      </c>
      <c r="C1498" t="str">
        <f>PROPER(Table1[[#This Row],[Region]])</f>
        <v>North</v>
      </c>
      <c r="D1498" t="str">
        <f>PROPER(Table1[[#This Row],[Product Category]])</f>
        <v>Electronics</v>
      </c>
      <c r="E1498">
        <f>ROUND(Table1[[#This Row],[Sales Amount]],1)</f>
        <v>4636.5</v>
      </c>
      <c r="F1498">
        <f>Table1[[#This Row],[Quantity Sold]]</f>
        <v>49</v>
      </c>
      <c r="G1498">
        <f>Table1[[#This Row],[Discount (%)]]</f>
        <v>48</v>
      </c>
      <c r="H1498">
        <f>Table1[[#This Row],[Profit]]</f>
        <v>1497.29</v>
      </c>
      <c r="I1498">
        <f>Table24610[[#This Row],[profit]]/Table24610[[#This Row],[Sales Amount]]</f>
        <v>0.32293540386067077</v>
      </c>
    </row>
    <row r="1499" spans="1:9">
      <c r="A1499" s="43" t="s">
        <v>1480</v>
      </c>
      <c r="B1499" s="45">
        <v>46519</v>
      </c>
      <c r="C1499" t="str">
        <f>PROPER(Table1[[#This Row],[Region]])</f>
        <v>East</v>
      </c>
      <c r="D1499" t="str">
        <f>PROPER(Table1[[#This Row],[Product Category]])</f>
        <v>Sports</v>
      </c>
      <c r="E1499">
        <f>ROUND(Table1[[#This Row],[Sales Amount]],1)</f>
        <v>2040.4</v>
      </c>
      <c r="F1499">
        <f>Table1[[#This Row],[Quantity Sold]]</f>
        <v>18</v>
      </c>
      <c r="G1499">
        <f>Table1[[#This Row],[Discount (%)]]</f>
        <v>5</v>
      </c>
      <c r="H1499">
        <f>Table1[[#This Row],[Profit]]</f>
        <v>359.33</v>
      </c>
      <c r="I1499">
        <f>Table24610[[#This Row],[profit]]/Table24610[[#This Row],[Sales Amount]]</f>
        <v>0.17610762595569496</v>
      </c>
    </row>
    <row r="1500" spans="1:9">
      <c r="A1500" s="43" t="s">
        <v>1481</v>
      </c>
      <c r="B1500" s="45">
        <v>46520</v>
      </c>
      <c r="C1500" t="str">
        <f>PROPER(Table1[[#This Row],[Region]])</f>
        <v>East</v>
      </c>
      <c r="D1500" t="str">
        <f>PROPER(Table1[[#This Row],[Product Category]])</f>
        <v>Furniture</v>
      </c>
      <c r="E1500">
        <f>ROUND(Table1[[#This Row],[Sales Amount]],1)</f>
        <v>2011.9</v>
      </c>
      <c r="F1500">
        <f>Table1[[#This Row],[Quantity Sold]]</f>
        <v>29</v>
      </c>
      <c r="G1500">
        <f>Table1[[#This Row],[Discount (%)]]</f>
        <v>33</v>
      </c>
      <c r="H1500">
        <f>Table1[[#This Row],[Profit]]</f>
        <v>730.07</v>
      </c>
      <c r="I1500">
        <f>Table24610[[#This Row],[profit]]/Table24610[[#This Row],[Sales Amount]]</f>
        <v>0.36287588846364133</v>
      </c>
    </row>
    <row r="1501" spans="1:9">
      <c r="A1501" s="43" t="s">
        <v>1482</v>
      </c>
      <c r="B1501" s="45">
        <v>46521</v>
      </c>
      <c r="C1501" t="str">
        <f>PROPER(Table1[[#This Row],[Region]])</f>
        <v>South</v>
      </c>
      <c r="D1501" t="str">
        <f>PROPER(Table1[[#This Row],[Product Category]])</f>
        <v>Groceries</v>
      </c>
      <c r="E1501">
        <f>ROUND(Table1[[#This Row],[Sales Amount]],1)</f>
        <v>1614.5</v>
      </c>
      <c r="F1501">
        <f>Table1[[#This Row],[Quantity Sold]]</f>
        <v>35</v>
      </c>
      <c r="G1501">
        <f>Table1[[#This Row],[Discount (%)]]</f>
        <v>41</v>
      </c>
      <c r="H1501">
        <f>Table1[[#This Row],[Profit]]</f>
        <v>1401.22</v>
      </c>
      <c r="I1501">
        <f>Table24610[[#This Row],[profit]]/Table24610[[#This Row],[Sales Amount]]</f>
        <v>0.86789718179002784</v>
      </c>
    </row>
    <row r="1502" spans="1:9">
      <c r="A1502" s="43" t="s">
        <v>1483</v>
      </c>
      <c r="B1502" s="45">
        <v>46522</v>
      </c>
      <c r="C1502" t="str">
        <f>PROPER(Table1[[#This Row],[Region]])</f>
        <v>West</v>
      </c>
      <c r="D1502" t="str">
        <f>PROPER(Table1[[#This Row],[Product Category]])</f>
        <v>Furniture</v>
      </c>
      <c r="E1502">
        <f>ROUND(Table1[[#This Row],[Sales Amount]],1)</f>
        <v>2226.1</v>
      </c>
      <c r="F1502">
        <f>Table1[[#This Row],[Quantity Sold]]</f>
        <v>30</v>
      </c>
      <c r="G1502">
        <f>Table1[[#This Row],[Discount (%)]]</f>
        <v>2</v>
      </c>
      <c r="H1502">
        <f>Table1[[#This Row],[Profit]]</f>
        <v>1245.67</v>
      </c>
      <c r="I1502">
        <f>Table24610[[#This Row],[profit]]/Table24610[[#This Row],[Sales Amount]]</f>
        <v>0.55957504155249094</v>
      </c>
    </row>
    <row r="1503" spans="1:9">
      <c r="A1503" s="43" t="s">
        <v>1484</v>
      </c>
      <c r="B1503" s="45">
        <v>46523</v>
      </c>
      <c r="C1503" t="str">
        <f>PROPER(Table1[[#This Row],[Region]])</f>
        <v>West</v>
      </c>
      <c r="D1503" t="str">
        <f>PROPER(Table1[[#This Row],[Product Category]])</f>
        <v>Electronics</v>
      </c>
      <c r="E1503">
        <f>ROUND(Table1[[#This Row],[Sales Amount]],1)</f>
        <v>51.7</v>
      </c>
      <c r="F1503">
        <f>Table1[[#This Row],[Quantity Sold]]</f>
        <v>29</v>
      </c>
      <c r="G1503">
        <f>Table1[[#This Row],[Discount (%)]]</f>
        <v>48</v>
      </c>
      <c r="H1503">
        <f>Table1[[#This Row],[Profit]]</f>
        <v>1410.62</v>
      </c>
      <c r="I1503">
        <f>Table24610[[#This Row],[profit]]/Table24610[[#This Row],[Sales Amount]]</f>
        <v>27.284719535783363</v>
      </c>
    </row>
    <row r="1504" spans="1:9">
      <c r="A1504" s="43" t="s">
        <v>1485</v>
      </c>
      <c r="B1504" s="45">
        <v>46524</v>
      </c>
      <c r="C1504" t="str">
        <f>PROPER(Table1[[#This Row],[Region]])</f>
        <v>North</v>
      </c>
      <c r="D1504" t="str">
        <f>PROPER(Table1[[#This Row],[Product Category]])</f>
        <v>Clothing</v>
      </c>
      <c r="E1504">
        <f>ROUND(Table1[[#This Row],[Sales Amount]],1)</f>
        <v>640.70000000000005</v>
      </c>
      <c r="F1504">
        <f>Table1[[#This Row],[Quantity Sold]]</f>
        <v>25</v>
      </c>
      <c r="G1504">
        <f>Table1[[#This Row],[Discount (%)]]</f>
        <v>5</v>
      </c>
      <c r="H1504">
        <f>Table1[[#This Row],[Profit]]</f>
        <v>816.53</v>
      </c>
      <c r="I1504">
        <f>Table24610[[#This Row],[profit]]/Table24610[[#This Row],[Sales Amount]]</f>
        <v>1.2744342125799906</v>
      </c>
    </row>
    <row r="1505" spans="1:9">
      <c r="A1505" s="43" t="s">
        <v>1486</v>
      </c>
      <c r="B1505" s="45">
        <v>46525</v>
      </c>
      <c r="C1505" t="str">
        <f>PROPER(Table1[[#This Row],[Region]])</f>
        <v>South</v>
      </c>
      <c r="D1505" t="str">
        <f>PROPER(Table1[[#This Row],[Product Category]])</f>
        <v>Electronics</v>
      </c>
      <c r="E1505">
        <f>ROUND(Table1[[#This Row],[Sales Amount]],1)</f>
        <v>3443.7</v>
      </c>
      <c r="F1505">
        <f>Table1[[#This Row],[Quantity Sold]]</f>
        <v>26</v>
      </c>
      <c r="G1505">
        <f>Table1[[#This Row],[Discount (%)]]</f>
        <v>5</v>
      </c>
      <c r="H1505">
        <f>Table1[[#This Row],[Profit]]</f>
        <v>257.23</v>
      </c>
      <c r="I1505">
        <f>Table24610[[#This Row],[profit]]/Table24610[[#This Row],[Sales Amount]]</f>
        <v>7.4695821354938005E-2</v>
      </c>
    </row>
    <row r="1506" spans="1:9">
      <c r="A1506" s="43" t="s">
        <v>1487</v>
      </c>
      <c r="B1506" s="45">
        <v>46526</v>
      </c>
      <c r="C1506" t="str">
        <f>PROPER(Table1[[#This Row],[Region]])</f>
        <v>South</v>
      </c>
      <c r="D1506" t="str">
        <f>PROPER(Table1[[#This Row],[Product Category]])</f>
        <v>Clothing</v>
      </c>
      <c r="E1506">
        <f>ROUND(Table1[[#This Row],[Sales Amount]],1)</f>
        <v>2018.7</v>
      </c>
      <c r="F1506">
        <f>Table1[[#This Row],[Quantity Sold]]</f>
        <v>9</v>
      </c>
      <c r="G1506">
        <f>Table1[[#This Row],[Discount (%)]]</f>
        <v>47</v>
      </c>
      <c r="H1506">
        <f>Table1[[#This Row],[Profit]]</f>
        <v>293.99</v>
      </c>
      <c r="I1506">
        <f>Table24610[[#This Row],[profit]]/Table24610[[#This Row],[Sales Amount]]</f>
        <v>0.14563332837965026</v>
      </c>
    </row>
    <row r="1507" spans="1:9">
      <c r="A1507" s="43" t="s">
        <v>1488</v>
      </c>
      <c r="B1507" s="45">
        <v>46527</v>
      </c>
      <c r="C1507" t="str">
        <f>PROPER(Table1[[#This Row],[Region]])</f>
        <v>West</v>
      </c>
      <c r="D1507" t="str">
        <f>PROPER(Table1[[#This Row],[Product Category]])</f>
        <v>Clothing</v>
      </c>
      <c r="E1507">
        <f>ROUND(Table1[[#This Row],[Sales Amount]],1)</f>
        <v>118.9</v>
      </c>
      <c r="F1507">
        <f>Table1[[#This Row],[Quantity Sold]]</f>
        <v>14</v>
      </c>
      <c r="G1507">
        <f>Table1[[#This Row],[Discount (%)]]</f>
        <v>37</v>
      </c>
      <c r="H1507">
        <f>Table1[[#This Row],[Profit]]</f>
        <v>1587.17</v>
      </c>
      <c r="I1507">
        <f>Table24610[[#This Row],[profit]]/Table24610[[#This Row],[Sales Amount]]</f>
        <v>13.348780487804879</v>
      </c>
    </row>
    <row r="1508" spans="1:9">
      <c r="A1508" s="43" t="s">
        <v>1490</v>
      </c>
      <c r="B1508" s="45">
        <v>46528</v>
      </c>
      <c r="C1508" t="str">
        <f>PROPER(Table1[[#This Row],[Region]])</f>
        <v>North</v>
      </c>
      <c r="D1508" t="str">
        <f>PROPER(Table1[[#This Row],[Product Category]])</f>
        <v>Clothing</v>
      </c>
      <c r="E1508">
        <f>ROUND(Table1[[#This Row],[Sales Amount]],1)</f>
        <v>3647.1</v>
      </c>
      <c r="F1508">
        <f>Table1[[#This Row],[Quantity Sold]]</f>
        <v>3</v>
      </c>
      <c r="G1508">
        <f>Table1[[#This Row],[Discount (%)]]</f>
        <v>32</v>
      </c>
      <c r="H1508">
        <f>Table1[[#This Row],[Profit]]</f>
        <v>1391.41</v>
      </c>
      <c r="I1508">
        <f>Table24610[[#This Row],[profit]]/Table24610[[#This Row],[Sales Amount]]</f>
        <v>0.38151133777521867</v>
      </c>
    </row>
    <row r="1509" spans="1:9">
      <c r="A1509" s="43" t="s">
        <v>1491</v>
      </c>
      <c r="B1509" s="45">
        <v>46529</v>
      </c>
      <c r="C1509" t="str">
        <f>PROPER(Table1[[#This Row],[Region]])</f>
        <v>North</v>
      </c>
      <c r="D1509" t="str">
        <f>PROPER(Table1[[#This Row],[Product Category]])</f>
        <v>Clothing</v>
      </c>
      <c r="E1509">
        <f>ROUND(Table1[[#This Row],[Sales Amount]],1)</f>
        <v>3926.2</v>
      </c>
      <c r="F1509">
        <f>Table1[[#This Row],[Quantity Sold]]</f>
        <v>44</v>
      </c>
      <c r="G1509">
        <f>Table1[[#This Row],[Discount (%)]]</f>
        <v>28</v>
      </c>
      <c r="H1509">
        <f>Table1[[#This Row],[Profit]]</f>
        <v>1411.26</v>
      </c>
      <c r="I1509">
        <f>Table24610[[#This Row],[profit]]/Table24610[[#This Row],[Sales Amount]]</f>
        <v>0.35944679333706891</v>
      </c>
    </row>
    <row r="1510" spans="1:9">
      <c r="A1510" s="43" t="s">
        <v>1492</v>
      </c>
      <c r="B1510" s="45">
        <v>46530</v>
      </c>
      <c r="C1510" t="str">
        <f>PROPER(Table1[[#This Row],[Region]])</f>
        <v>North</v>
      </c>
      <c r="D1510" t="str">
        <f>PROPER(Table1[[#This Row],[Product Category]])</f>
        <v>Electronics</v>
      </c>
      <c r="E1510">
        <f>ROUND(Table1[[#This Row],[Sales Amount]],1)</f>
        <v>3860.5</v>
      </c>
      <c r="F1510">
        <f>Table1[[#This Row],[Quantity Sold]]</f>
        <v>28</v>
      </c>
      <c r="G1510">
        <f>Table1[[#This Row],[Discount (%)]]</f>
        <v>39</v>
      </c>
      <c r="H1510">
        <f>Table1[[#This Row],[Profit]]</f>
        <v>385.81</v>
      </c>
      <c r="I1510">
        <f>Table24610[[#This Row],[profit]]/Table24610[[#This Row],[Sales Amount]]</f>
        <v>9.9937831887061263E-2</v>
      </c>
    </row>
    <row r="1511" spans="1:9">
      <c r="A1511" s="43" t="s">
        <v>1493</v>
      </c>
      <c r="B1511" s="45">
        <v>46531</v>
      </c>
      <c r="C1511" t="str">
        <f>PROPER(Table1[[#This Row],[Region]])</f>
        <v>West</v>
      </c>
      <c r="D1511" t="str">
        <f>PROPER(Table1[[#This Row],[Product Category]])</f>
        <v>Furniture</v>
      </c>
      <c r="E1511">
        <f>ROUND(Table1[[#This Row],[Sales Amount]],1)</f>
        <v>3309.8</v>
      </c>
      <c r="F1511">
        <f>Table1[[#This Row],[Quantity Sold]]</f>
        <v>14</v>
      </c>
      <c r="G1511">
        <f>Table1[[#This Row],[Discount (%)]]</f>
        <v>15</v>
      </c>
      <c r="H1511">
        <f>Table1[[#This Row],[Profit]]</f>
        <v>693.38</v>
      </c>
      <c r="I1511">
        <f>Table24610[[#This Row],[profit]]/Table24610[[#This Row],[Sales Amount]]</f>
        <v>0.20949302072632786</v>
      </c>
    </row>
    <row r="1512" spans="1:9">
      <c r="A1512" s="43" t="s">
        <v>1494</v>
      </c>
      <c r="B1512" s="45">
        <v>46532</v>
      </c>
      <c r="C1512" t="str">
        <f>PROPER(Table1[[#This Row],[Region]])</f>
        <v>East</v>
      </c>
      <c r="D1512" t="str">
        <f>PROPER(Table1[[#This Row],[Product Category]])</f>
        <v>Groceries</v>
      </c>
      <c r="E1512">
        <f>ROUND(Table1[[#This Row],[Sales Amount]],1)</f>
        <v>3641.5</v>
      </c>
      <c r="F1512">
        <f>Table1[[#This Row],[Quantity Sold]]</f>
        <v>27</v>
      </c>
      <c r="G1512">
        <f>Table1[[#This Row],[Discount (%)]]</f>
        <v>37</v>
      </c>
      <c r="H1512">
        <f>Table1[[#This Row],[Profit]]</f>
        <v>1981.07</v>
      </c>
      <c r="I1512">
        <f>Table24610[[#This Row],[profit]]/Table24610[[#This Row],[Sales Amount]]</f>
        <v>0.54402581353837698</v>
      </c>
    </row>
    <row r="1513" spans="1:9">
      <c r="A1513" s="43" t="s">
        <v>1495</v>
      </c>
      <c r="B1513" s="45">
        <v>46533</v>
      </c>
      <c r="C1513" t="str">
        <f>PROPER(Table1[[#This Row],[Region]])</f>
        <v>South</v>
      </c>
      <c r="D1513" t="str">
        <f>PROPER(Table1[[#This Row],[Product Category]])</f>
        <v>Sports</v>
      </c>
      <c r="E1513">
        <f>ROUND(Table1[[#This Row],[Sales Amount]],1)</f>
        <v>789.5</v>
      </c>
      <c r="F1513">
        <f>Table1[[#This Row],[Quantity Sold]]</f>
        <v>27</v>
      </c>
      <c r="G1513">
        <f>Table1[[#This Row],[Discount (%)]]</f>
        <v>14</v>
      </c>
      <c r="H1513">
        <f>Table1[[#This Row],[Profit]]</f>
        <v>1993.27</v>
      </c>
      <c r="I1513">
        <f>Table24610[[#This Row],[profit]]/Table24610[[#This Row],[Sales Amount]]</f>
        <v>2.5247245091830273</v>
      </c>
    </row>
    <row r="1514" spans="1:9">
      <c r="A1514" s="43" t="s">
        <v>1496</v>
      </c>
      <c r="B1514" s="45">
        <v>46534</v>
      </c>
      <c r="C1514" t="str">
        <f>PROPER(Table1[[#This Row],[Region]])</f>
        <v>South</v>
      </c>
      <c r="D1514" t="str">
        <f>PROPER(Table1[[#This Row],[Product Category]])</f>
        <v>Clothing</v>
      </c>
      <c r="E1514">
        <f>ROUND(Table1[[#This Row],[Sales Amount]],1)</f>
        <v>2833</v>
      </c>
      <c r="F1514">
        <f>Table1[[#This Row],[Quantity Sold]]</f>
        <v>50</v>
      </c>
      <c r="G1514">
        <f>Table1[[#This Row],[Discount (%)]]</f>
        <v>27</v>
      </c>
      <c r="H1514">
        <f>Table1[[#This Row],[Profit]]</f>
        <v>765.08</v>
      </c>
      <c r="I1514">
        <f>Table24610[[#This Row],[profit]]/Table24610[[#This Row],[Sales Amount]]</f>
        <v>0.27006000705965411</v>
      </c>
    </row>
    <row r="1515" spans="1:9">
      <c r="A1515" s="43" t="s">
        <v>1497</v>
      </c>
      <c r="B1515" s="45">
        <v>46535</v>
      </c>
      <c r="C1515" t="str">
        <f>PROPER(Table1[[#This Row],[Region]])</f>
        <v>East</v>
      </c>
      <c r="D1515" t="str">
        <f>PROPER(Table1[[#This Row],[Product Category]])</f>
        <v>Groceries</v>
      </c>
      <c r="E1515">
        <f>ROUND(Table1[[#This Row],[Sales Amount]],1)</f>
        <v>3458.9</v>
      </c>
      <c r="F1515">
        <f>Table1[[#This Row],[Quantity Sold]]</f>
        <v>43</v>
      </c>
      <c r="G1515">
        <f>Table1[[#This Row],[Discount (%)]]</f>
        <v>49</v>
      </c>
      <c r="H1515">
        <f>Table1[[#This Row],[Profit]]</f>
        <v>498.8</v>
      </c>
      <c r="I1515">
        <f>Table24610[[#This Row],[profit]]/Table24610[[#This Row],[Sales Amount]]</f>
        <v>0.14420769608835179</v>
      </c>
    </row>
    <row r="1516" spans="1:9">
      <c r="A1516" s="43" t="s">
        <v>1498</v>
      </c>
      <c r="B1516" s="45">
        <v>46536</v>
      </c>
      <c r="C1516" t="str">
        <f>PROPER(Table1[[#This Row],[Region]])</f>
        <v>North</v>
      </c>
      <c r="D1516" t="str">
        <f>PROPER(Table1[[#This Row],[Product Category]])</f>
        <v>Groceries</v>
      </c>
      <c r="E1516">
        <f>ROUND(Table1[[#This Row],[Sales Amount]],1)</f>
        <v>3674.4</v>
      </c>
      <c r="F1516">
        <f>Table1[[#This Row],[Quantity Sold]]</f>
        <v>13</v>
      </c>
      <c r="G1516">
        <f>Table1[[#This Row],[Discount (%)]]</f>
        <v>25</v>
      </c>
      <c r="H1516">
        <f>Table1[[#This Row],[Profit]]</f>
        <v>116.99</v>
      </c>
      <c r="I1516">
        <f>Table24610[[#This Row],[profit]]/Table24610[[#This Row],[Sales Amount]]</f>
        <v>3.18392118441106E-2</v>
      </c>
    </row>
    <row r="1517" spans="1:9">
      <c r="A1517" s="43" t="s">
        <v>1499</v>
      </c>
      <c r="B1517" s="45">
        <v>46537</v>
      </c>
      <c r="C1517" t="str">
        <f>PROPER(Table1[[#This Row],[Region]])</f>
        <v>North</v>
      </c>
      <c r="D1517" t="str">
        <f>PROPER(Table1[[#This Row],[Product Category]])</f>
        <v>Electronics</v>
      </c>
      <c r="E1517">
        <f>ROUND(Table1[[#This Row],[Sales Amount]],1)</f>
        <v>4674.5</v>
      </c>
      <c r="F1517">
        <f>Table1[[#This Row],[Quantity Sold]]</f>
        <v>16</v>
      </c>
      <c r="G1517">
        <f>Table1[[#This Row],[Discount (%)]]</f>
        <v>22</v>
      </c>
      <c r="H1517">
        <f>Table1[[#This Row],[Profit]]</f>
        <v>225.33</v>
      </c>
      <c r="I1517">
        <f>Table24610[[#This Row],[profit]]/Table24610[[#This Row],[Sales Amount]]</f>
        <v>4.8204085998502517E-2</v>
      </c>
    </row>
    <row r="1518" spans="1:9">
      <c r="A1518" s="43" t="s">
        <v>1500</v>
      </c>
      <c r="B1518" s="45">
        <v>46538</v>
      </c>
      <c r="C1518" t="str">
        <f>PROPER(Table1[[#This Row],[Region]])</f>
        <v>North</v>
      </c>
      <c r="D1518" t="str">
        <f>PROPER(Table1[[#This Row],[Product Category]])</f>
        <v>Furniture</v>
      </c>
      <c r="E1518">
        <f>ROUND(Table1[[#This Row],[Sales Amount]],1)</f>
        <v>1753.6</v>
      </c>
      <c r="F1518">
        <f>Table1[[#This Row],[Quantity Sold]]</f>
        <v>16</v>
      </c>
      <c r="G1518">
        <f>Table1[[#This Row],[Discount (%)]]</f>
        <v>34</v>
      </c>
      <c r="H1518">
        <f>Table1[[#This Row],[Profit]]</f>
        <v>1576.42</v>
      </c>
      <c r="I1518">
        <f>Table24610[[#This Row],[profit]]/Table24610[[#This Row],[Sales Amount]]</f>
        <v>0.89896213503649647</v>
      </c>
    </row>
    <row r="1519" spans="1:9">
      <c r="A1519" s="43" t="s">
        <v>1501</v>
      </c>
      <c r="B1519" s="45">
        <v>46539</v>
      </c>
      <c r="C1519" t="str">
        <f>PROPER(Table1[[#This Row],[Region]])</f>
        <v>North</v>
      </c>
      <c r="D1519" t="str">
        <f>PROPER(Table1[[#This Row],[Product Category]])</f>
        <v>Furniture</v>
      </c>
      <c r="E1519">
        <f>ROUND(Table1[[#This Row],[Sales Amount]],1)</f>
        <v>4371.5</v>
      </c>
      <c r="F1519">
        <f>Table1[[#This Row],[Quantity Sold]]</f>
        <v>8</v>
      </c>
      <c r="G1519">
        <f>Table1[[#This Row],[Discount (%)]]</f>
        <v>8</v>
      </c>
      <c r="H1519">
        <f>Table1[[#This Row],[Profit]]</f>
        <v>714.47</v>
      </c>
      <c r="I1519">
        <f>Table24610[[#This Row],[profit]]/Table24610[[#This Row],[Sales Amount]]</f>
        <v>0.16343817911472036</v>
      </c>
    </row>
    <row r="1520" spans="1:9">
      <c r="A1520" s="43" t="s">
        <v>1502</v>
      </c>
      <c r="B1520" s="45">
        <v>46540</v>
      </c>
      <c r="C1520" t="str">
        <f>PROPER(Table1[[#This Row],[Region]])</f>
        <v>South</v>
      </c>
      <c r="D1520" t="str">
        <f>PROPER(Table1[[#This Row],[Product Category]])</f>
        <v>Electronics</v>
      </c>
      <c r="E1520">
        <f>ROUND(Table1[[#This Row],[Sales Amount]],1)</f>
        <v>425</v>
      </c>
      <c r="F1520">
        <f>Table1[[#This Row],[Quantity Sold]]</f>
        <v>29</v>
      </c>
      <c r="G1520">
        <f>Table1[[#This Row],[Discount (%)]]</f>
        <v>33</v>
      </c>
      <c r="H1520">
        <f>Table1[[#This Row],[Profit]]</f>
        <v>1414.04</v>
      </c>
      <c r="I1520">
        <f>Table24610[[#This Row],[profit]]/Table24610[[#This Row],[Sales Amount]]</f>
        <v>3.3271529411764704</v>
      </c>
    </row>
    <row r="1521" spans="1:9">
      <c r="A1521" s="43" t="s">
        <v>1503</v>
      </c>
      <c r="B1521" s="45">
        <v>46541</v>
      </c>
      <c r="C1521" t="str">
        <f>PROPER(Table1[[#This Row],[Region]])</f>
        <v>South</v>
      </c>
      <c r="D1521" t="str">
        <f>PROPER(Table1[[#This Row],[Product Category]])</f>
        <v>Electronics</v>
      </c>
      <c r="E1521">
        <f>ROUND(Table1[[#This Row],[Sales Amount]],1)</f>
        <v>3384.7</v>
      </c>
      <c r="F1521">
        <f>Table1[[#This Row],[Quantity Sold]]</f>
        <v>22</v>
      </c>
      <c r="G1521">
        <f>Table1[[#This Row],[Discount (%)]]</f>
        <v>4</v>
      </c>
      <c r="H1521">
        <f>Table1[[#This Row],[Profit]]</f>
        <v>1252.93</v>
      </c>
      <c r="I1521">
        <f>Table24610[[#This Row],[profit]]/Table24610[[#This Row],[Sales Amount]]</f>
        <v>0.37017460927113188</v>
      </c>
    </row>
    <row r="1522" spans="1:9">
      <c r="A1522" s="43" t="s">
        <v>1504</v>
      </c>
      <c r="B1522" s="45">
        <v>46542</v>
      </c>
      <c r="C1522" t="str">
        <f>PROPER(Table1[[#This Row],[Region]])</f>
        <v>North</v>
      </c>
      <c r="D1522" t="str">
        <f>PROPER(Table1[[#This Row],[Product Category]])</f>
        <v>Groceries</v>
      </c>
      <c r="E1522">
        <f>ROUND(Table1[[#This Row],[Sales Amount]],1)</f>
        <v>2167.8000000000002</v>
      </c>
      <c r="F1522">
        <f>Table1[[#This Row],[Quantity Sold]]</f>
        <v>36</v>
      </c>
      <c r="G1522">
        <f>Table1[[#This Row],[Discount (%)]]</f>
        <v>36</v>
      </c>
      <c r="H1522">
        <f>Table1[[#This Row],[Profit]]</f>
        <v>1021.22</v>
      </c>
      <c r="I1522">
        <f>Table24610[[#This Row],[profit]]/Table24610[[#This Row],[Sales Amount]]</f>
        <v>0.47108589353261371</v>
      </c>
    </row>
    <row r="1523" spans="1:9">
      <c r="A1523" s="43" t="s">
        <v>1505</v>
      </c>
      <c r="B1523" s="45">
        <v>46543</v>
      </c>
      <c r="C1523" t="str">
        <f>PROPER(Table1[[#This Row],[Region]])</f>
        <v>West</v>
      </c>
      <c r="D1523" t="str">
        <f>PROPER(Table1[[#This Row],[Product Category]])</f>
        <v>Furniture</v>
      </c>
      <c r="E1523">
        <f>ROUND(Table1[[#This Row],[Sales Amount]],1)</f>
        <v>2853.8</v>
      </c>
      <c r="F1523">
        <f>Table1[[#This Row],[Quantity Sold]]</f>
        <v>19</v>
      </c>
      <c r="G1523">
        <f>Table1[[#This Row],[Discount (%)]]</f>
        <v>22</v>
      </c>
      <c r="H1523">
        <f>Table1[[#This Row],[Profit]]</f>
        <v>1663.45</v>
      </c>
      <c r="I1523">
        <f>Table24610[[#This Row],[profit]]/Table24610[[#This Row],[Sales Amount]]</f>
        <v>0.58288948069241009</v>
      </c>
    </row>
    <row r="1524" spans="1:9">
      <c r="A1524" s="43" t="s">
        <v>1506</v>
      </c>
      <c r="B1524" s="45">
        <v>46544</v>
      </c>
      <c r="C1524" t="str">
        <f>PROPER(Table1[[#This Row],[Region]])</f>
        <v>South</v>
      </c>
      <c r="D1524" t="str">
        <f>PROPER(Table1[[#This Row],[Product Category]])</f>
        <v>Sports</v>
      </c>
      <c r="E1524">
        <f>ROUND(Table1[[#This Row],[Sales Amount]],1)</f>
        <v>3584.5</v>
      </c>
      <c r="F1524">
        <f>Table1[[#This Row],[Quantity Sold]]</f>
        <v>40</v>
      </c>
      <c r="G1524">
        <f>Table1[[#This Row],[Discount (%)]]</f>
        <v>35</v>
      </c>
      <c r="H1524">
        <f>Table1[[#This Row],[Profit]]</f>
        <v>973.65</v>
      </c>
      <c r="I1524">
        <f>Table24610[[#This Row],[profit]]/Table24610[[#This Row],[Sales Amount]]</f>
        <v>0.27162784209792162</v>
      </c>
    </row>
    <row r="1525" spans="1:9">
      <c r="A1525" s="43" t="s">
        <v>1507</v>
      </c>
      <c r="B1525" s="45">
        <v>46545</v>
      </c>
      <c r="C1525" t="str">
        <f>PROPER(Table1[[#This Row],[Region]])</f>
        <v>West</v>
      </c>
      <c r="D1525" t="str">
        <f>PROPER(Table1[[#This Row],[Product Category]])</f>
        <v>Furniture</v>
      </c>
      <c r="E1525">
        <f>ROUND(Table1[[#This Row],[Sales Amount]],1)</f>
        <v>2607.4</v>
      </c>
      <c r="F1525">
        <f>Table1[[#This Row],[Quantity Sold]]</f>
        <v>50</v>
      </c>
      <c r="G1525">
        <f>Table1[[#This Row],[Discount (%)]]</f>
        <v>31</v>
      </c>
      <c r="H1525">
        <f>Table1[[#This Row],[Profit]]</f>
        <v>968.72</v>
      </c>
      <c r="I1525">
        <f>Table24610[[#This Row],[profit]]/Table24610[[#This Row],[Sales Amount]]</f>
        <v>0.37152719183861316</v>
      </c>
    </row>
    <row r="1526" spans="1:9">
      <c r="A1526" s="43" t="s">
        <v>1508</v>
      </c>
      <c r="B1526" s="45">
        <v>46546</v>
      </c>
      <c r="C1526" t="str">
        <f>PROPER(Table1[[#This Row],[Region]])</f>
        <v>West</v>
      </c>
      <c r="D1526" t="str">
        <f>PROPER(Table1[[#This Row],[Product Category]])</f>
        <v>Groceries</v>
      </c>
      <c r="E1526">
        <f>ROUND(Table1[[#This Row],[Sales Amount]],1)</f>
        <v>2049.8000000000002</v>
      </c>
      <c r="F1526">
        <f>Table1[[#This Row],[Quantity Sold]]</f>
        <v>15</v>
      </c>
      <c r="G1526">
        <f>Table1[[#This Row],[Discount (%)]]</f>
        <v>12</v>
      </c>
      <c r="H1526">
        <f>Table1[[#This Row],[Profit]]</f>
        <v>904.01</v>
      </c>
      <c r="I1526">
        <f>Table24610[[#This Row],[profit]]/Table24610[[#This Row],[Sales Amount]]</f>
        <v>0.44102351448921839</v>
      </c>
    </row>
    <row r="1527" spans="1:9">
      <c r="A1527" s="43" t="s">
        <v>1509</v>
      </c>
      <c r="B1527" s="45">
        <v>46547</v>
      </c>
      <c r="C1527" t="str">
        <f>PROPER(Table1[[#This Row],[Region]])</f>
        <v>South</v>
      </c>
      <c r="D1527" t="str">
        <f>PROPER(Table1[[#This Row],[Product Category]])</f>
        <v>Groceries</v>
      </c>
      <c r="E1527">
        <f>ROUND(Table1[[#This Row],[Sales Amount]],1)</f>
        <v>794.2</v>
      </c>
      <c r="F1527">
        <f>Table1[[#This Row],[Quantity Sold]]</f>
        <v>5</v>
      </c>
      <c r="G1527">
        <f>Table1[[#This Row],[Discount (%)]]</f>
        <v>35</v>
      </c>
      <c r="H1527">
        <f>Table1[[#This Row],[Profit]]</f>
        <v>181.61</v>
      </c>
      <c r="I1527">
        <f>Table24610[[#This Row],[profit]]/Table24610[[#This Row],[Sales Amount]]</f>
        <v>0.22867036011080333</v>
      </c>
    </row>
    <row r="1528" spans="1:9">
      <c r="A1528" s="43" t="s">
        <v>1510</v>
      </c>
      <c r="B1528" s="45">
        <v>46548</v>
      </c>
      <c r="C1528" t="str">
        <f>PROPER(Table1[[#This Row],[Region]])</f>
        <v>East</v>
      </c>
      <c r="D1528" t="str">
        <f>PROPER(Table1[[#This Row],[Product Category]])</f>
        <v>Electronics</v>
      </c>
      <c r="E1528">
        <f>ROUND(Table1[[#This Row],[Sales Amount]],1)</f>
        <v>1415.7</v>
      </c>
      <c r="F1528">
        <f>Table1[[#This Row],[Quantity Sold]]</f>
        <v>41</v>
      </c>
      <c r="G1528">
        <f>Table1[[#This Row],[Discount (%)]]</f>
        <v>11</v>
      </c>
      <c r="H1528">
        <f>Table1[[#This Row],[Profit]]</f>
        <v>1440.87</v>
      </c>
      <c r="I1528">
        <f>Table24610[[#This Row],[profit]]/Table24610[[#This Row],[Sales Amount]]</f>
        <v>1.017779190506463</v>
      </c>
    </row>
    <row r="1529" spans="1:9">
      <c r="A1529" s="43" t="s">
        <v>1511</v>
      </c>
      <c r="B1529" s="45">
        <v>46549</v>
      </c>
      <c r="C1529" t="str">
        <f>PROPER(Table1[[#This Row],[Region]])</f>
        <v>South</v>
      </c>
      <c r="D1529" t="str">
        <f>PROPER(Table1[[#This Row],[Product Category]])</f>
        <v>Sports</v>
      </c>
      <c r="E1529">
        <f>ROUND(Table1[[#This Row],[Sales Amount]],1)</f>
        <v>1995.2</v>
      </c>
      <c r="F1529">
        <f>Table1[[#This Row],[Quantity Sold]]</f>
        <v>18</v>
      </c>
      <c r="G1529">
        <f>Table1[[#This Row],[Discount (%)]]</f>
        <v>8</v>
      </c>
      <c r="H1529">
        <f>Table1[[#This Row],[Profit]]</f>
        <v>168.4</v>
      </c>
      <c r="I1529">
        <f>Table24610[[#This Row],[profit]]/Table24610[[#This Row],[Sales Amount]]</f>
        <v>8.440256615878107E-2</v>
      </c>
    </row>
    <row r="1530" spans="1:9">
      <c r="A1530" s="43" t="s">
        <v>1512</v>
      </c>
      <c r="B1530" s="45">
        <v>46550</v>
      </c>
      <c r="C1530" t="str">
        <f>PROPER(Table1[[#This Row],[Region]])</f>
        <v>South</v>
      </c>
      <c r="D1530" t="str">
        <f>PROPER(Table1[[#This Row],[Product Category]])</f>
        <v>Sports</v>
      </c>
      <c r="E1530">
        <f>ROUND(Table1[[#This Row],[Sales Amount]],1)</f>
        <v>1111.0999999999999</v>
      </c>
      <c r="F1530">
        <f>Table1[[#This Row],[Quantity Sold]]</f>
        <v>34</v>
      </c>
      <c r="G1530">
        <f>Table1[[#This Row],[Discount (%)]]</f>
        <v>19</v>
      </c>
      <c r="H1530">
        <f>Table1[[#This Row],[Profit]]</f>
        <v>1854.41</v>
      </c>
      <c r="I1530">
        <f>Table24610[[#This Row],[profit]]/Table24610[[#This Row],[Sales Amount]]</f>
        <v>1.6689856898568989</v>
      </c>
    </row>
    <row r="1531" spans="1:9">
      <c r="A1531" s="43" t="s">
        <v>1513</v>
      </c>
      <c r="B1531" s="45">
        <v>46551</v>
      </c>
      <c r="C1531" t="str">
        <f>PROPER(Table1[[#This Row],[Region]])</f>
        <v>West</v>
      </c>
      <c r="D1531" t="str">
        <f>PROPER(Table1[[#This Row],[Product Category]])</f>
        <v>Furniture</v>
      </c>
      <c r="E1531">
        <f>ROUND(Table1[[#This Row],[Sales Amount]],1)</f>
        <v>2934.9</v>
      </c>
      <c r="F1531">
        <f>Table1[[#This Row],[Quantity Sold]]</f>
        <v>44</v>
      </c>
      <c r="G1531">
        <f>Table1[[#This Row],[Discount (%)]]</f>
        <v>4</v>
      </c>
      <c r="H1531">
        <f>Table1[[#This Row],[Profit]]</f>
        <v>1983.5</v>
      </c>
      <c r="I1531">
        <f>Table24610[[#This Row],[profit]]/Table24610[[#This Row],[Sales Amount]]</f>
        <v>0.67583222597022041</v>
      </c>
    </row>
    <row r="1532" spans="1:9">
      <c r="A1532" s="43" t="s">
        <v>1514</v>
      </c>
      <c r="B1532" s="45">
        <v>46552</v>
      </c>
      <c r="C1532" t="str">
        <f>PROPER(Table1[[#This Row],[Region]])</f>
        <v>South</v>
      </c>
      <c r="D1532" t="str">
        <f>PROPER(Table1[[#This Row],[Product Category]])</f>
        <v>Furniture</v>
      </c>
      <c r="E1532">
        <f>ROUND(Table1[[#This Row],[Sales Amount]],1)</f>
        <v>4839.6000000000004</v>
      </c>
      <c r="F1532">
        <f>Table1[[#This Row],[Quantity Sold]]</f>
        <v>23</v>
      </c>
      <c r="G1532">
        <f>Table1[[#This Row],[Discount (%)]]</f>
        <v>49</v>
      </c>
      <c r="H1532">
        <f>Table1[[#This Row],[Profit]]</f>
        <v>1606.02</v>
      </c>
      <c r="I1532">
        <f>Table24610[[#This Row],[profit]]/Table24610[[#This Row],[Sales Amount]]</f>
        <v>0.33184973964790476</v>
      </c>
    </row>
    <row r="1533" spans="1:9">
      <c r="A1533" s="43" t="s">
        <v>1515</v>
      </c>
      <c r="B1533" s="45">
        <v>46553</v>
      </c>
      <c r="C1533" t="str">
        <f>PROPER(Table1[[#This Row],[Region]])</f>
        <v>East</v>
      </c>
      <c r="D1533" t="str">
        <f>PROPER(Table1[[#This Row],[Product Category]])</f>
        <v>Sports</v>
      </c>
      <c r="E1533">
        <f>ROUND(Table1[[#This Row],[Sales Amount]],1)</f>
        <v>2843.4</v>
      </c>
      <c r="F1533">
        <f>Table1[[#This Row],[Quantity Sold]]</f>
        <v>16</v>
      </c>
      <c r="G1533">
        <f>Table1[[#This Row],[Discount (%)]]</f>
        <v>28</v>
      </c>
      <c r="H1533">
        <f>Table1[[#This Row],[Profit]]</f>
        <v>1028.01</v>
      </c>
      <c r="I1533">
        <f>Table24610[[#This Row],[profit]]/Table24610[[#This Row],[Sales Amount]]</f>
        <v>0.36154251951888583</v>
      </c>
    </row>
    <row r="1534" spans="1:9">
      <c r="A1534" s="43" t="s">
        <v>1516</v>
      </c>
      <c r="B1534" s="45">
        <v>46554</v>
      </c>
      <c r="C1534" t="str">
        <f>PROPER(Table1[[#This Row],[Region]])</f>
        <v>West</v>
      </c>
      <c r="D1534" t="str">
        <f>PROPER(Table1[[#This Row],[Product Category]])</f>
        <v>Furniture</v>
      </c>
      <c r="E1534">
        <f>ROUND(Table1[[#This Row],[Sales Amount]],1)</f>
        <v>1797.1</v>
      </c>
      <c r="F1534">
        <f>Table1[[#This Row],[Quantity Sold]]</f>
        <v>33</v>
      </c>
      <c r="G1534">
        <f>Table1[[#This Row],[Discount (%)]]</f>
        <v>50</v>
      </c>
      <c r="H1534">
        <f>Table1[[#This Row],[Profit]]</f>
        <v>79.45</v>
      </c>
      <c r="I1534">
        <f>Table24610[[#This Row],[profit]]/Table24610[[#This Row],[Sales Amount]]</f>
        <v>4.4210116298480887E-2</v>
      </c>
    </row>
    <row r="1535" spans="1:9">
      <c r="A1535" s="43" t="s">
        <v>1517</v>
      </c>
      <c r="B1535" s="45">
        <v>46556</v>
      </c>
      <c r="C1535" t="str">
        <f>PROPER(Table1[[#This Row],[Region]])</f>
        <v>East</v>
      </c>
      <c r="D1535" t="str">
        <f>PROPER(Table1[[#This Row],[Product Category]])</f>
        <v>Sports</v>
      </c>
      <c r="E1535">
        <f>ROUND(Table1[[#This Row],[Sales Amount]],1)</f>
        <v>2815</v>
      </c>
      <c r="F1535">
        <f>Table1[[#This Row],[Quantity Sold]]</f>
        <v>18</v>
      </c>
      <c r="G1535">
        <f>Table1[[#This Row],[Discount (%)]]</f>
        <v>45</v>
      </c>
      <c r="H1535">
        <f>Table1[[#This Row],[Profit]]</f>
        <v>691.46</v>
      </c>
      <c r="I1535">
        <f>Table24610[[#This Row],[profit]]/Table24610[[#This Row],[Sales Amount]]</f>
        <v>0.2456341030195382</v>
      </c>
    </row>
    <row r="1536" spans="1:9">
      <c r="A1536" s="43" t="s">
        <v>1518</v>
      </c>
      <c r="B1536" s="45">
        <v>46557</v>
      </c>
      <c r="C1536" t="str">
        <f>PROPER(Table1[[#This Row],[Region]])</f>
        <v>North</v>
      </c>
      <c r="D1536" t="str">
        <f>PROPER(Table1[[#This Row],[Product Category]])</f>
        <v>Furniture</v>
      </c>
      <c r="E1536">
        <f>ROUND(Table1[[#This Row],[Sales Amount]],1)</f>
        <v>366.8</v>
      </c>
      <c r="F1536">
        <f>Table1[[#This Row],[Quantity Sold]]</f>
        <v>31</v>
      </c>
      <c r="G1536">
        <f>Table1[[#This Row],[Discount (%)]]</f>
        <v>46</v>
      </c>
      <c r="H1536">
        <f>Table1[[#This Row],[Profit]]</f>
        <v>544.41999999999996</v>
      </c>
      <c r="I1536">
        <f>Table24610[[#This Row],[profit]]/Table24610[[#This Row],[Sales Amount]]</f>
        <v>1.4842420937840783</v>
      </c>
    </row>
    <row r="1537" spans="1:9">
      <c r="A1537" s="43" t="s">
        <v>1519</v>
      </c>
      <c r="B1537" s="45">
        <v>46558</v>
      </c>
      <c r="C1537" t="str">
        <f>PROPER(Table1[[#This Row],[Region]])</f>
        <v>North</v>
      </c>
      <c r="D1537" t="str">
        <f>PROPER(Table1[[#This Row],[Product Category]])</f>
        <v>Sports</v>
      </c>
      <c r="E1537">
        <f>ROUND(Table1[[#This Row],[Sales Amount]],1)</f>
        <v>4234.8999999999996</v>
      </c>
      <c r="F1537">
        <f>Table1[[#This Row],[Quantity Sold]]</f>
        <v>43</v>
      </c>
      <c r="G1537">
        <f>Table1[[#This Row],[Discount (%)]]</f>
        <v>7</v>
      </c>
      <c r="H1537">
        <f>Table1[[#This Row],[Profit]]</f>
        <v>1979.19</v>
      </c>
      <c r="I1537">
        <f>Table24610[[#This Row],[profit]]/Table24610[[#This Row],[Sales Amount]]</f>
        <v>0.46735223972230755</v>
      </c>
    </row>
    <row r="1538" spans="1:9">
      <c r="A1538" s="43" t="s">
        <v>1520</v>
      </c>
      <c r="B1538" s="45">
        <v>46559</v>
      </c>
      <c r="C1538" t="str">
        <f>PROPER(Table1[[#This Row],[Region]])</f>
        <v>South</v>
      </c>
      <c r="D1538" t="str">
        <f>PROPER(Table1[[#This Row],[Product Category]])</f>
        <v>Furniture</v>
      </c>
      <c r="E1538">
        <f>ROUND(Table1[[#This Row],[Sales Amount]],1)</f>
        <v>1570.4</v>
      </c>
      <c r="F1538">
        <f>Table1[[#This Row],[Quantity Sold]]</f>
        <v>50</v>
      </c>
      <c r="G1538">
        <f>Table1[[#This Row],[Discount (%)]]</f>
        <v>26</v>
      </c>
      <c r="H1538">
        <f>Table1[[#This Row],[Profit]]</f>
        <v>1003.46</v>
      </c>
      <c r="I1538">
        <f>Table24610[[#This Row],[profit]]/Table24610[[#This Row],[Sales Amount]]</f>
        <v>0.63898369842078451</v>
      </c>
    </row>
    <row r="1539" spans="1:9">
      <c r="A1539" s="43" t="s">
        <v>1521</v>
      </c>
      <c r="B1539" s="45">
        <v>46560</v>
      </c>
      <c r="C1539" t="str">
        <f>PROPER(Table1[[#This Row],[Region]])</f>
        <v>South</v>
      </c>
      <c r="D1539" t="str">
        <f>PROPER(Table1[[#This Row],[Product Category]])</f>
        <v>Electronics</v>
      </c>
      <c r="E1539">
        <f>ROUND(Table1[[#This Row],[Sales Amount]],1)</f>
        <v>985.1</v>
      </c>
      <c r="F1539">
        <f>Table1[[#This Row],[Quantity Sold]]</f>
        <v>49</v>
      </c>
      <c r="G1539">
        <f>Table1[[#This Row],[Discount (%)]]</f>
        <v>23</v>
      </c>
      <c r="H1539">
        <f>Table1[[#This Row],[Profit]]</f>
        <v>1562.08</v>
      </c>
      <c r="I1539">
        <f>Table24610[[#This Row],[profit]]/Table24610[[#This Row],[Sales Amount]]</f>
        <v>1.5857070348188</v>
      </c>
    </row>
    <row r="1540" spans="1:9">
      <c r="A1540" s="43" t="s">
        <v>1522</v>
      </c>
      <c r="B1540" s="45">
        <v>46561</v>
      </c>
      <c r="C1540" t="str">
        <f>PROPER(Table1[[#This Row],[Region]])</f>
        <v>North</v>
      </c>
      <c r="D1540" t="str">
        <f>PROPER(Table1[[#This Row],[Product Category]])</f>
        <v>Furniture</v>
      </c>
      <c r="E1540">
        <f>ROUND(Table1[[#This Row],[Sales Amount]],1)</f>
        <v>2020.2</v>
      </c>
      <c r="F1540">
        <f>Table1[[#This Row],[Quantity Sold]]</f>
        <v>23</v>
      </c>
      <c r="G1540">
        <f>Table1[[#This Row],[Discount (%)]]</f>
        <v>9</v>
      </c>
      <c r="H1540">
        <f>Table1[[#This Row],[Profit]]</f>
        <v>128.91</v>
      </c>
      <c r="I1540">
        <f>Table24610[[#This Row],[profit]]/Table24610[[#This Row],[Sales Amount]]</f>
        <v>6.3810513810513808E-2</v>
      </c>
    </row>
    <row r="1541" spans="1:9">
      <c r="A1541" s="43" t="s">
        <v>1523</v>
      </c>
      <c r="B1541" s="45">
        <v>46562</v>
      </c>
      <c r="C1541" t="str">
        <f>PROPER(Table1[[#This Row],[Region]])</f>
        <v>West</v>
      </c>
      <c r="D1541" t="str">
        <f>PROPER(Table1[[#This Row],[Product Category]])</f>
        <v>Groceries</v>
      </c>
      <c r="E1541">
        <f>ROUND(Table1[[#This Row],[Sales Amount]],1)</f>
        <v>1432</v>
      </c>
      <c r="F1541">
        <f>Table1[[#This Row],[Quantity Sold]]</f>
        <v>46</v>
      </c>
      <c r="G1541">
        <f>Table1[[#This Row],[Discount (%)]]</f>
        <v>47</v>
      </c>
      <c r="H1541">
        <f>Table1[[#This Row],[Profit]]</f>
        <v>1886.95</v>
      </c>
      <c r="I1541">
        <f>Table24610[[#This Row],[profit]]/Table24610[[#This Row],[Sales Amount]]</f>
        <v>1.3177025139664804</v>
      </c>
    </row>
    <row r="1542" spans="1:9">
      <c r="A1542" s="43" t="s">
        <v>1524</v>
      </c>
      <c r="B1542" s="45">
        <v>46563</v>
      </c>
      <c r="C1542" t="str">
        <f>PROPER(Table1[[#This Row],[Region]])</f>
        <v>East</v>
      </c>
      <c r="D1542" t="str">
        <f>PROPER(Table1[[#This Row],[Product Category]])</f>
        <v>Electronics</v>
      </c>
      <c r="E1542">
        <f>ROUND(Table1[[#This Row],[Sales Amount]],1)</f>
        <v>1992</v>
      </c>
      <c r="F1542">
        <f>Table1[[#This Row],[Quantity Sold]]</f>
        <v>39</v>
      </c>
      <c r="G1542">
        <f>Table1[[#This Row],[Discount (%)]]</f>
        <v>45</v>
      </c>
      <c r="H1542">
        <f>Table1[[#This Row],[Profit]]</f>
        <v>711.25</v>
      </c>
      <c r="I1542">
        <f>Table24610[[#This Row],[profit]]/Table24610[[#This Row],[Sales Amount]]</f>
        <v>0.35705321285140562</v>
      </c>
    </row>
    <row r="1543" spans="1:9">
      <c r="A1543" s="43" t="s">
        <v>1525</v>
      </c>
      <c r="B1543" s="45">
        <v>46564</v>
      </c>
      <c r="C1543" t="str">
        <f>PROPER(Table1[[#This Row],[Region]])</f>
        <v>East</v>
      </c>
      <c r="D1543" t="str">
        <f>PROPER(Table1[[#This Row],[Product Category]])</f>
        <v>Sports</v>
      </c>
      <c r="E1543">
        <f>ROUND(Table1[[#This Row],[Sales Amount]],1)</f>
        <v>421.3</v>
      </c>
      <c r="F1543">
        <f>Table1[[#This Row],[Quantity Sold]]</f>
        <v>32</v>
      </c>
      <c r="G1543">
        <f>Table1[[#This Row],[Discount (%)]]</f>
        <v>23</v>
      </c>
      <c r="H1543">
        <f>Table1[[#This Row],[Profit]]</f>
        <v>1013.94</v>
      </c>
      <c r="I1543">
        <f>Table24610[[#This Row],[profit]]/Table24610[[#This Row],[Sales Amount]]</f>
        <v>2.4066935675290768</v>
      </c>
    </row>
    <row r="1544" spans="1:9">
      <c r="A1544" s="43" t="s">
        <v>1526</v>
      </c>
      <c r="B1544" s="45">
        <v>46565</v>
      </c>
      <c r="C1544" t="str">
        <f>PROPER(Table1[[#This Row],[Region]])</f>
        <v>East</v>
      </c>
      <c r="D1544" t="str">
        <f>PROPER(Table1[[#This Row],[Product Category]])</f>
        <v>Furniture</v>
      </c>
      <c r="E1544">
        <f>ROUND(Table1[[#This Row],[Sales Amount]],1)</f>
        <v>4414.3999999999996</v>
      </c>
      <c r="F1544">
        <f>Table1[[#This Row],[Quantity Sold]]</f>
        <v>27</v>
      </c>
      <c r="G1544">
        <f>Table1[[#This Row],[Discount (%)]]</f>
        <v>36</v>
      </c>
      <c r="H1544">
        <f>Table1[[#This Row],[Profit]]</f>
        <v>612.23</v>
      </c>
      <c r="I1544">
        <f>Table24610[[#This Row],[profit]]/Table24610[[#This Row],[Sales Amount]]</f>
        <v>0.13868928959768034</v>
      </c>
    </row>
    <row r="1545" spans="1:9">
      <c r="A1545" s="43" t="s">
        <v>1527</v>
      </c>
      <c r="B1545" s="45">
        <v>46566</v>
      </c>
      <c r="C1545" t="str">
        <f>PROPER(Table1[[#This Row],[Region]])</f>
        <v>North</v>
      </c>
      <c r="D1545" t="str">
        <f>PROPER(Table1[[#This Row],[Product Category]])</f>
        <v>Clothing</v>
      </c>
      <c r="E1545">
        <f>ROUND(Table1[[#This Row],[Sales Amount]],1)</f>
        <v>1920.8</v>
      </c>
      <c r="F1545">
        <f>Table1[[#This Row],[Quantity Sold]]</f>
        <v>25</v>
      </c>
      <c r="G1545">
        <f>Table1[[#This Row],[Discount (%)]]</f>
        <v>15</v>
      </c>
      <c r="H1545">
        <f>Table1[[#This Row],[Profit]]</f>
        <v>900.95</v>
      </c>
      <c r="I1545">
        <f>Table24610[[#This Row],[profit]]/Table24610[[#This Row],[Sales Amount]]</f>
        <v>0.46904935443565182</v>
      </c>
    </row>
    <row r="1546" spans="1:9">
      <c r="A1546" s="43" t="s">
        <v>1528</v>
      </c>
      <c r="B1546" s="45">
        <v>46567</v>
      </c>
      <c r="C1546" t="str">
        <f>PROPER(Table1[[#This Row],[Region]])</f>
        <v>East</v>
      </c>
      <c r="D1546" t="str">
        <f>PROPER(Table1[[#This Row],[Product Category]])</f>
        <v>Furniture</v>
      </c>
      <c r="E1546">
        <f>ROUND(Table1[[#This Row],[Sales Amount]],1)</f>
        <v>4731.8</v>
      </c>
      <c r="F1546">
        <f>Table1[[#This Row],[Quantity Sold]]</f>
        <v>21</v>
      </c>
      <c r="G1546">
        <f>Table1[[#This Row],[Discount (%)]]</f>
        <v>39</v>
      </c>
      <c r="H1546">
        <f>Table1[[#This Row],[Profit]]</f>
        <v>861.11</v>
      </c>
      <c r="I1546">
        <f>Table24610[[#This Row],[profit]]/Table24610[[#This Row],[Sales Amount]]</f>
        <v>0.18198360032123082</v>
      </c>
    </row>
    <row r="1547" spans="1:9">
      <c r="A1547" s="43" t="s">
        <v>1529</v>
      </c>
      <c r="B1547" s="45">
        <v>46568</v>
      </c>
      <c r="C1547" t="str">
        <f>PROPER(Table1[[#This Row],[Region]])</f>
        <v>East</v>
      </c>
      <c r="D1547" t="str">
        <f>PROPER(Table1[[#This Row],[Product Category]])</f>
        <v>Sports</v>
      </c>
      <c r="E1547">
        <f>ROUND(Table1[[#This Row],[Sales Amount]],1)</f>
        <v>422.7</v>
      </c>
      <c r="F1547">
        <f>Table1[[#This Row],[Quantity Sold]]</f>
        <v>42</v>
      </c>
      <c r="G1547">
        <f>Table1[[#This Row],[Discount (%)]]</f>
        <v>48</v>
      </c>
      <c r="H1547">
        <f>Table1[[#This Row],[Profit]]</f>
        <v>699.49</v>
      </c>
      <c r="I1547">
        <f>Table24610[[#This Row],[profit]]/Table24610[[#This Row],[Sales Amount]]</f>
        <v>1.6548142890939201</v>
      </c>
    </row>
    <row r="1548" spans="1:9">
      <c r="A1548" s="43" t="s">
        <v>1530</v>
      </c>
      <c r="B1548" s="45">
        <v>46569</v>
      </c>
      <c r="C1548" t="str">
        <f>PROPER(Table1[[#This Row],[Region]])</f>
        <v>East</v>
      </c>
      <c r="D1548" t="str">
        <f>PROPER(Table1[[#This Row],[Product Category]])</f>
        <v>Electronics</v>
      </c>
      <c r="E1548">
        <f>ROUND(Table1[[#This Row],[Sales Amount]],1)</f>
        <v>1156.3</v>
      </c>
      <c r="F1548">
        <f>Table1[[#This Row],[Quantity Sold]]</f>
        <v>26</v>
      </c>
      <c r="G1548">
        <f>Table1[[#This Row],[Discount (%)]]</f>
        <v>0</v>
      </c>
      <c r="H1548">
        <f>Table1[[#This Row],[Profit]]</f>
        <v>196.86</v>
      </c>
      <c r="I1548">
        <f>Table24610[[#This Row],[profit]]/Table24610[[#This Row],[Sales Amount]]</f>
        <v>0.17024993513794001</v>
      </c>
    </row>
    <row r="1549" spans="1:9">
      <c r="A1549" s="43" t="s">
        <v>1531</v>
      </c>
      <c r="B1549" s="45">
        <v>46570</v>
      </c>
      <c r="C1549" t="str">
        <f>PROPER(Table1[[#This Row],[Region]])</f>
        <v>South</v>
      </c>
      <c r="D1549" t="str">
        <f>PROPER(Table1[[#This Row],[Product Category]])</f>
        <v>Sports</v>
      </c>
      <c r="E1549">
        <f>ROUND(Table1[[#This Row],[Sales Amount]],1)</f>
        <v>4438</v>
      </c>
      <c r="F1549">
        <f>Table1[[#This Row],[Quantity Sold]]</f>
        <v>19</v>
      </c>
      <c r="G1549">
        <f>Table1[[#This Row],[Discount (%)]]</f>
        <v>26</v>
      </c>
      <c r="H1549">
        <f>Table1[[#This Row],[Profit]]</f>
        <v>348.13</v>
      </c>
      <c r="I1549">
        <f>Table24610[[#This Row],[profit]]/Table24610[[#This Row],[Sales Amount]]</f>
        <v>7.844299233889139E-2</v>
      </c>
    </row>
    <row r="1550" spans="1:9">
      <c r="A1550" s="43" t="s">
        <v>1532</v>
      </c>
      <c r="B1550" s="45">
        <v>46571</v>
      </c>
      <c r="C1550" t="str">
        <f>PROPER(Table1[[#This Row],[Region]])</f>
        <v>West</v>
      </c>
      <c r="D1550" t="str">
        <f>PROPER(Table1[[#This Row],[Product Category]])</f>
        <v>Clothing</v>
      </c>
      <c r="E1550">
        <f>ROUND(Table1[[#This Row],[Sales Amount]],1)</f>
        <v>3233.2</v>
      </c>
      <c r="F1550">
        <f>Table1[[#This Row],[Quantity Sold]]</f>
        <v>14</v>
      </c>
      <c r="G1550">
        <f>Table1[[#This Row],[Discount (%)]]</f>
        <v>50</v>
      </c>
      <c r="H1550">
        <f>Table1[[#This Row],[Profit]]</f>
        <v>1247.03</v>
      </c>
      <c r="I1550">
        <f>Table24610[[#This Row],[profit]]/Table24610[[#This Row],[Sales Amount]]</f>
        <v>0.38569528640356304</v>
      </c>
    </row>
    <row r="1551" spans="1:9">
      <c r="A1551" s="43" t="s">
        <v>1533</v>
      </c>
      <c r="B1551" s="45">
        <v>46572</v>
      </c>
      <c r="C1551" t="str">
        <f>PROPER(Table1[[#This Row],[Region]])</f>
        <v>West</v>
      </c>
      <c r="D1551" t="str">
        <f>PROPER(Table1[[#This Row],[Product Category]])</f>
        <v>Electronics</v>
      </c>
      <c r="E1551">
        <f>ROUND(Table1[[#This Row],[Sales Amount]],1)</f>
        <v>3946.5</v>
      </c>
      <c r="F1551">
        <f>Table1[[#This Row],[Quantity Sold]]</f>
        <v>44</v>
      </c>
      <c r="G1551">
        <f>Table1[[#This Row],[Discount (%)]]</f>
        <v>22</v>
      </c>
      <c r="H1551">
        <f>Table1[[#This Row],[Profit]]</f>
        <v>1167.01</v>
      </c>
      <c r="I1551">
        <f>Table24610[[#This Row],[profit]]/Table24610[[#This Row],[Sales Amount]]</f>
        <v>0.295707589002914</v>
      </c>
    </row>
    <row r="1552" spans="1:9">
      <c r="A1552" s="43" t="s">
        <v>1534</v>
      </c>
      <c r="B1552" s="45">
        <v>46573</v>
      </c>
      <c r="C1552" t="str">
        <f>PROPER(Table1[[#This Row],[Region]])</f>
        <v>West</v>
      </c>
      <c r="D1552" t="str">
        <f>PROPER(Table1[[#This Row],[Product Category]])</f>
        <v>Sports</v>
      </c>
      <c r="E1552">
        <f>ROUND(Table1[[#This Row],[Sales Amount]],1)</f>
        <v>104</v>
      </c>
      <c r="F1552">
        <f>Table1[[#This Row],[Quantity Sold]]</f>
        <v>5</v>
      </c>
      <c r="G1552">
        <f>Table1[[#This Row],[Discount (%)]]</f>
        <v>27</v>
      </c>
      <c r="H1552">
        <f>Table1[[#This Row],[Profit]]</f>
        <v>1547.59</v>
      </c>
      <c r="I1552">
        <f>Table24610[[#This Row],[profit]]/Table24610[[#This Row],[Sales Amount]]</f>
        <v>14.880673076923076</v>
      </c>
    </row>
    <row r="1553" spans="1:9">
      <c r="A1553" s="43" t="s">
        <v>1535</v>
      </c>
      <c r="B1553" s="45">
        <v>46574</v>
      </c>
      <c r="C1553" t="str">
        <f>PROPER(Table1[[#This Row],[Region]])</f>
        <v>South</v>
      </c>
      <c r="D1553" t="str">
        <f>PROPER(Table1[[#This Row],[Product Category]])</f>
        <v>Furniture</v>
      </c>
      <c r="E1553">
        <f>ROUND(Table1[[#This Row],[Sales Amount]],1)</f>
        <v>3198.6</v>
      </c>
      <c r="F1553">
        <f>Table1[[#This Row],[Quantity Sold]]</f>
        <v>21</v>
      </c>
      <c r="G1553">
        <f>Table1[[#This Row],[Discount (%)]]</f>
        <v>37</v>
      </c>
      <c r="H1553">
        <f>Table1[[#This Row],[Profit]]</f>
        <v>1948.6</v>
      </c>
      <c r="I1553">
        <f>Table24610[[#This Row],[profit]]/Table24610[[#This Row],[Sales Amount]]</f>
        <v>0.60920402676170826</v>
      </c>
    </row>
    <row r="1554" spans="1:9">
      <c r="A1554" s="43" t="s">
        <v>1536</v>
      </c>
      <c r="B1554" s="45">
        <v>46575</v>
      </c>
      <c r="C1554" t="str">
        <f>PROPER(Table1[[#This Row],[Region]])</f>
        <v>East</v>
      </c>
      <c r="D1554" t="str">
        <f>PROPER(Table1[[#This Row],[Product Category]])</f>
        <v>Furniture</v>
      </c>
      <c r="E1554">
        <f>ROUND(Table1[[#This Row],[Sales Amount]],1)</f>
        <v>1784.2</v>
      </c>
      <c r="F1554">
        <f>Table1[[#This Row],[Quantity Sold]]</f>
        <v>17</v>
      </c>
      <c r="G1554">
        <f>Table1[[#This Row],[Discount (%)]]</f>
        <v>26</v>
      </c>
      <c r="H1554">
        <f>Table1[[#This Row],[Profit]]</f>
        <v>1447.69</v>
      </c>
      <c r="I1554">
        <f>Table24610[[#This Row],[profit]]/Table24610[[#This Row],[Sales Amount]]</f>
        <v>0.81139446250420355</v>
      </c>
    </row>
    <row r="1555" spans="1:9">
      <c r="A1555" s="43" t="s">
        <v>1537</v>
      </c>
      <c r="B1555" s="45">
        <v>46576</v>
      </c>
      <c r="C1555" t="str">
        <f>PROPER(Table1[[#This Row],[Region]])</f>
        <v>South</v>
      </c>
      <c r="D1555" t="str">
        <f>PROPER(Table1[[#This Row],[Product Category]])</f>
        <v>Electronics</v>
      </c>
      <c r="E1555">
        <f>ROUND(Table1[[#This Row],[Sales Amount]],1)</f>
        <v>2939.4</v>
      </c>
      <c r="F1555">
        <f>Table1[[#This Row],[Quantity Sold]]</f>
        <v>27</v>
      </c>
      <c r="G1555">
        <f>Table1[[#This Row],[Discount (%)]]</f>
        <v>29</v>
      </c>
      <c r="H1555">
        <f>Table1[[#This Row],[Profit]]</f>
        <v>167.82</v>
      </c>
      <c r="I1555">
        <f>Table24610[[#This Row],[profit]]/Table24610[[#This Row],[Sales Amount]]</f>
        <v>5.7093284343743618E-2</v>
      </c>
    </row>
    <row r="1556" spans="1:9">
      <c r="A1556" s="43">
        <v>22840559</v>
      </c>
      <c r="B1556" s="45">
        <v>46577</v>
      </c>
      <c r="C1556" t="str">
        <f>PROPER(Table1[[#This Row],[Region]])</f>
        <v>West</v>
      </c>
      <c r="D1556" t="str">
        <f>PROPER(Table1[[#This Row],[Product Category]])</f>
        <v>Electronics</v>
      </c>
      <c r="E1556">
        <f>ROUND(Table1[[#This Row],[Sales Amount]],1)</f>
        <v>3765.5</v>
      </c>
      <c r="F1556">
        <f>Table1[[#This Row],[Quantity Sold]]</f>
        <v>28</v>
      </c>
      <c r="G1556">
        <f>Table1[[#This Row],[Discount (%)]]</f>
        <v>50</v>
      </c>
      <c r="H1556">
        <f>Table1[[#This Row],[Profit]]</f>
        <v>1259.94</v>
      </c>
      <c r="I1556">
        <f>Table24610[[#This Row],[profit]]/Table24610[[#This Row],[Sales Amount]]</f>
        <v>0.33460098260523174</v>
      </c>
    </row>
    <row r="1557" spans="1:9">
      <c r="A1557" s="43" t="s">
        <v>1538</v>
      </c>
      <c r="B1557" s="45">
        <v>46578</v>
      </c>
      <c r="C1557" t="str">
        <f>PROPER(Table1[[#This Row],[Region]])</f>
        <v>East</v>
      </c>
      <c r="D1557" t="str">
        <f>PROPER(Table1[[#This Row],[Product Category]])</f>
        <v>Furniture</v>
      </c>
      <c r="E1557">
        <f>ROUND(Table1[[#This Row],[Sales Amount]],1)</f>
        <v>3603</v>
      </c>
      <c r="F1557">
        <f>Table1[[#This Row],[Quantity Sold]]</f>
        <v>3</v>
      </c>
      <c r="G1557">
        <f>Table1[[#This Row],[Discount (%)]]</f>
        <v>0</v>
      </c>
      <c r="H1557">
        <f>Table1[[#This Row],[Profit]]</f>
        <v>1108.81</v>
      </c>
      <c r="I1557">
        <f>Table24610[[#This Row],[profit]]/Table24610[[#This Row],[Sales Amount]]</f>
        <v>0.30774632250902023</v>
      </c>
    </row>
    <row r="1558" spans="1:9">
      <c r="A1558" s="43" t="s">
        <v>1539</v>
      </c>
      <c r="B1558" s="45">
        <v>46579</v>
      </c>
      <c r="C1558" t="str">
        <f>PROPER(Table1[[#This Row],[Region]])</f>
        <v>East</v>
      </c>
      <c r="D1558" t="str">
        <f>PROPER(Table1[[#This Row],[Product Category]])</f>
        <v>Groceries</v>
      </c>
      <c r="E1558">
        <f>ROUND(Table1[[#This Row],[Sales Amount]],1)</f>
        <v>1665.4</v>
      </c>
      <c r="F1558">
        <f>Table1[[#This Row],[Quantity Sold]]</f>
        <v>38</v>
      </c>
      <c r="G1558">
        <f>Table1[[#This Row],[Discount (%)]]</f>
        <v>11</v>
      </c>
      <c r="H1558">
        <f>Table1[[#This Row],[Profit]]</f>
        <v>577.57000000000005</v>
      </c>
      <c r="I1558">
        <f>Table24610[[#This Row],[profit]]/Table24610[[#This Row],[Sales Amount]]</f>
        <v>0.34680557223489855</v>
      </c>
    </row>
    <row r="1559" spans="1:9">
      <c r="A1559" s="43" t="s">
        <v>1540</v>
      </c>
      <c r="B1559" s="45">
        <v>46580</v>
      </c>
      <c r="C1559" t="str">
        <f>PROPER(Table1[[#This Row],[Region]])</f>
        <v>East</v>
      </c>
      <c r="D1559" t="str">
        <f>PROPER(Table1[[#This Row],[Product Category]])</f>
        <v>Clothing</v>
      </c>
      <c r="E1559">
        <f>ROUND(Table1[[#This Row],[Sales Amount]],1)</f>
        <v>1640.4</v>
      </c>
      <c r="F1559">
        <f>Table1[[#This Row],[Quantity Sold]]</f>
        <v>21</v>
      </c>
      <c r="G1559">
        <f>Table1[[#This Row],[Discount (%)]]</f>
        <v>8</v>
      </c>
      <c r="H1559">
        <f>Table1[[#This Row],[Profit]]</f>
        <v>1780.15</v>
      </c>
      <c r="I1559">
        <f>Table24610[[#This Row],[profit]]/Table24610[[#This Row],[Sales Amount]]</f>
        <v>1.0851926359424531</v>
      </c>
    </row>
    <row r="1560" spans="1:9">
      <c r="A1560" s="43" t="s">
        <v>1541</v>
      </c>
      <c r="B1560" s="45">
        <v>46581</v>
      </c>
      <c r="C1560" t="str">
        <f>PROPER(Table1[[#This Row],[Region]])</f>
        <v>North</v>
      </c>
      <c r="D1560" t="str">
        <f>PROPER(Table1[[#This Row],[Product Category]])</f>
        <v>Furniture</v>
      </c>
      <c r="E1560">
        <f>ROUND(Table1[[#This Row],[Sales Amount]],1)</f>
        <v>1799.6</v>
      </c>
      <c r="F1560">
        <f>Table1[[#This Row],[Quantity Sold]]</f>
        <v>17</v>
      </c>
      <c r="G1560">
        <f>Table1[[#This Row],[Discount (%)]]</f>
        <v>7</v>
      </c>
      <c r="H1560">
        <f>Table1[[#This Row],[Profit]]</f>
        <v>194.08</v>
      </c>
      <c r="I1560">
        <f>Table24610[[#This Row],[profit]]/Table24610[[#This Row],[Sales Amount]]</f>
        <v>0.10784618804178707</v>
      </c>
    </row>
    <row r="1561" spans="1:9">
      <c r="A1561" s="43" t="s">
        <v>1542</v>
      </c>
      <c r="B1561" s="45">
        <v>46582</v>
      </c>
      <c r="C1561" t="str">
        <f>PROPER(Table1[[#This Row],[Region]])</f>
        <v>West</v>
      </c>
      <c r="D1561" t="str">
        <f>PROPER(Table1[[#This Row],[Product Category]])</f>
        <v>Furniture</v>
      </c>
      <c r="E1561">
        <f>ROUND(Table1[[#This Row],[Sales Amount]],1)</f>
        <v>2213.1999999999998</v>
      </c>
      <c r="F1561">
        <f>Table1[[#This Row],[Quantity Sold]]</f>
        <v>33</v>
      </c>
      <c r="G1561">
        <f>Table1[[#This Row],[Discount (%)]]</f>
        <v>7</v>
      </c>
      <c r="H1561">
        <f>Table1[[#This Row],[Profit]]</f>
        <v>823.69</v>
      </c>
      <c r="I1561">
        <f>Table24610[[#This Row],[profit]]/Table24610[[#This Row],[Sales Amount]]</f>
        <v>0.37217151635640705</v>
      </c>
    </row>
    <row r="1562" spans="1:9">
      <c r="A1562" s="43" t="s">
        <v>1543</v>
      </c>
      <c r="B1562" s="45">
        <v>46583</v>
      </c>
      <c r="C1562" t="str">
        <f>PROPER(Table1[[#This Row],[Region]])</f>
        <v>West</v>
      </c>
      <c r="D1562" t="str">
        <f>PROPER(Table1[[#This Row],[Product Category]])</f>
        <v>Clothing</v>
      </c>
      <c r="E1562">
        <f>ROUND(Table1[[#This Row],[Sales Amount]],1)</f>
        <v>1197.5</v>
      </c>
      <c r="F1562">
        <f>Table1[[#This Row],[Quantity Sold]]</f>
        <v>28</v>
      </c>
      <c r="G1562">
        <f>Table1[[#This Row],[Discount (%)]]</f>
        <v>1</v>
      </c>
      <c r="H1562">
        <f>Table1[[#This Row],[Profit]]</f>
        <v>274.83999999999997</v>
      </c>
      <c r="I1562">
        <f>Table24610[[#This Row],[profit]]/Table24610[[#This Row],[Sales Amount]]</f>
        <v>0.22951148225469725</v>
      </c>
    </row>
    <row r="1563" spans="1:9">
      <c r="A1563" s="43" t="s">
        <v>1544</v>
      </c>
      <c r="B1563" s="45">
        <v>46584</v>
      </c>
      <c r="C1563" t="str">
        <f>PROPER(Table1[[#This Row],[Region]])</f>
        <v>West</v>
      </c>
      <c r="D1563" t="str">
        <f>PROPER(Table1[[#This Row],[Product Category]])</f>
        <v>Electronics</v>
      </c>
      <c r="E1563">
        <f>ROUND(Table1[[#This Row],[Sales Amount]],1)</f>
        <v>3139.1</v>
      </c>
      <c r="F1563">
        <f>Table1[[#This Row],[Quantity Sold]]</f>
        <v>48</v>
      </c>
      <c r="G1563">
        <f>Table1[[#This Row],[Discount (%)]]</f>
        <v>31</v>
      </c>
      <c r="H1563">
        <f>Table1[[#This Row],[Profit]]</f>
        <v>715.2</v>
      </c>
      <c r="I1563">
        <f>Table24610[[#This Row],[profit]]/Table24610[[#This Row],[Sales Amount]]</f>
        <v>0.22783600395017684</v>
      </c>
    </row>
    <row r="1564" spans="1:9">
      <c r="A1564" s="43" t="s">
        <v>1545</v>
      </c>
      <c r="B1564" s="45">
        <v>46585</v>
      </c>
      <c r="C1564" t="str">
        <f>PROPER(Table1[[#This Row],[Region]])</f>
        <v>South</v>
      </c>
      <c r="D1564" t="str">
        <f>PROPER(Table1[[#This Row],[Product Category]])</f>
        <v>Electronics</v>
      </c>
      <c r="E1564">
        <f>ROUND(Table1[[#This Row],[Sales Amount]],1)</f>
        <v>438.3</v>
      </c>
      <c r="F1564">
        <f>Table1[[#This Row],[Quantity Sold]]</f>
        <v>29</v>
      </c>
      <c r="G1564">
        <f>Table1[[#This Row],[Discount (%)]]</f>
        <v>1</v>
      </c>
      <c r="H1564">
        <f>Table1[[#This Row],[Profit]]</f>
        <v>444.16</v>
      </c>
      <c r="I1564">
        <f>Table24610[[#This Row],[profit]]/Table24610[[#This Row],[Sales Amount]]</f>
        <v>1.0133698380104952</v>
      </c>
    </row>
    <row r="1565" spans="1:9">
      <c r="A1565" s="43">
        <v>96027120</v>
      </c>
      <c r="B1565" s="45">
        <v>46586</v>
      </c>
      <c r="C1565" t="str">
        <f>PROPER(Table1[[#This Row],[Region]])</f>
        <v>East</v>
      </c>
      <c r="D1565" t="str">
        <f>PROPER(Table1[[#This Row],[Product Category]])</f>
        <v>Clothing</v>
      </c>
      <c r="E1565">
        <f>ROUND(Table1[[#This Row],[Sales Amount]],1)</f>
        <v>2361.3000000000002</v>
      </c>
      <c r="F1565">
        <f>Table1[[#This Row],[Quantity Sold]]</f>
        <v>18</v>
      </c>
      <c r="G1565">
        <f>Table1[[#This Row],[Discount (%)]]</f>
        <v>48</v>
      </c>
      <c r="H1565">
        <f>Table1[[#This Row],[Profit]]</f>
        <v>517.23</v>
      </c>
      <c r="I1565">
        <f>Table24610[[#This Row],[profit]]/Table24610[[#This Row],[Sales Amount]]</f>
        <v>0.21904459407953245</v>
      </c>
    </row>
    <row r="1566" spans="1:9">
      <c r="A1566" s="43" t="s">
        <v>1547</v>
      </c>
      <c r="B1566" s="45">
        <v>46587</v>
      </c>
      <c r="C1566" t="str">
        <f>PROPER(Table1[[#This Row],[Region]])</f>
        <v>South</v>
      </c>
      <c r="D1566" t="str">
        <f>PROPER(Table1[[#This Row],[Product Category]])</f>
        <v>Sports</v>
      </c>
      <c r="E1566">
        <f>ROUND(Table1[[#This Row],[Sales Amount]],1)</f>
        <v>1084.8</v>
      </c>
      <c r="F1566">
        <f>Table1[[#This Row],[Quantity Sold]]</f>
        <v>10</v>
      </c>
      <c r="G1566">
        <f>Table1[[#This Row],[Discount (%)]]</f>
        <v>35</v>
      </c>
      <c r="H1566">
        <f>Table1[[#This Row],[Profit]]</f>
        <v>1177.96</v>
      </c>
      <c r="I1566">
        <f>Table24610[[#This Row],[profit]]/Table24610[[#This Row],[Sales Amount]]</f>
        <v>1.085877581120944</v>
      </c>
    </row>
    <row r="1567" spans="1:9">
      <c r="A1567" s="43" t="s">
        <v>1548</v>
      </c>
      <c r="B1567" s="45">
        <v>46588</v>
      </c>
      <c r="C1567" t="str">
        <f>PROPER(Table1[[#This Row],[Region]])</f>
        <v>East</v>
      </c>
      <c r="D1567" t="str">
        <f>PROPER(Table1[[#This Row],[Product Category]])</f>
        <v>Sports</v>
      </c>
      <c r="E1567">
        <f>ROUND(Table1[[#This Row],[Sales Amount]],1)</f>
        <v>955.3</v>
      </c>
      <c r="F1567">
        <f>Table1[[#This Row],[Quantity Sold]]</f>
        <v>36</v>
      </c>
      <c r="G1567">
        <f>Table1[[#This Row],[Discount (%)]]</f>
        <v>9</v>
      </c>
      <c r="H1567">
        <f>Table1[[#This Row],[Profit]]</f>
        <v>926.45</v>
      </c>
      <c r="I1567">
        <f>Table24610[[#This Row],[profit]]/Table24610[[#This Row],[Sales Amount]]</f>
        <v>0.96980006280749509</v>
      </c>
    </row>
    <row r="1568" spans="1:9">
      <c r="A1568" s="43" t="s">
        <v>1549</v>
      </c>
      <c r="B1568" s="45">
        <v>46589</v>
      </c>
      <c r="C1568" t="str">
        <f>PROPER(Table1[[#This Row],[Region]])</f>
        <v>North</v>
      </c>
      <c r="D1568" t="str">
        <f>PROPER(Table1[[#This Row],[Product Category]])</f>
        <v>Clothing</v>
      </c>
      <c r="E1568">
        <f>ROUND(Table1[[#This Row],[Sales Amount]],1)</f>
        <v>3871.3</v>
      </c>
      <c r="F1568">
        <f>Table1[[#This Row],[Quantity Sold]]</f>
        <v>41</v>
      </c>
      <c r="G1568">
        <f>Table1[[#This Row],[Discount (%)]]</f>
        <v>20</v>
      </c>
      <c r="H1568">
        <f>Table1[[#This Row],[Profit]]</f>
        <v>1622.21</v>
      </c>
      <c r="I1568">
        <f>Table24610[[#This Row],[profit]]/Table24610[[#This Row],[Sales Amount]]</f>
        <v>0.4190349495001679</v>
      </c>
    </row>
    <row r="1569" spans="1:9">
      <c r="A1569" s="43" t="s">
        <v>1550</v>
      </c>
      <c r="B1569" s="45">
        <v>46590</v>
      </c>
      <c r="C1569" t="str">
        <f>PROPER(Table1[[#This Row],[Region]])</f>
        <v>North</v>
      </c>
      <c r="D1569" t="str">
        <f>PROPER(Table1[[#This Row],[Product Category]])</f>
        <v>Groceries</v>
      </c>
      <c r="E1569">
        <f>ROUND(Table1[[#This Row],[Sales Amount]],1)</f>
        <v>3546.3</v>
      </c>
      <c r="F1569">
        <f>Table1[[#This Row],[Quantity Sold]]</f>
        <v>15</v>
      </c>
      <c r="G1569">
        <f>Table1[[#This Row],[Discount (%)]]</f>
        <v>35</v>
      </c>
      <c r="H1569">
        <f>Table1[[#This Row],[Profit]]</f>
        <v>458.64</v>
      </c>
      <c r="I1569">
        <f>Table24610[[#This Row],[profit]]/Table24610[[#This Row],[Sales Amount]]</f>
        <v>0.12932915996954572</v>
      </c>
    </row>
    <row r="1570" spans="1:9">
      <c r="A1570" s="43">
        <v>96425131</v>
      </c>
      <c r="B1570" s="45">
        <v>46591</v>
      </c>
      <c r="C1570" t="str">
        <f>PROPER(Table1[[#This Row],[Region]])</f>
        <v>East</v>
      </c>
      <c r="D1570" t="str">
        <f>PROPER(Table1[[#This Row],[Product Category]])</f>
        <v>Sports</v>
      </c>
      <c r="E1570">
        <f>ROUND(Table1[[#This Row],[Sales Amount]],1)</f>
        <v>1551.6</v>
      </c>
      <c r="F1570">
        <f>Table1[[#This Row],[Quantity Sold]]</f>
        <v>13</v>
      </c>
      <c r="G1570">
        <f>Table1[[#This Row],[Discount (%)]]</f>
        <v>20</v>
      </c>
      <c r="H1570">
        <f>Table1[[#This Row],[Profit]]</f>
        <v>1260.1500000000001</v>
      </c>
      <c r="I1570">
        <f>Table24610[[#This Row],[profit]]/Table24610[[#This Row],[Sales Amount]]</f>
        <v>0.81216163959783461</v>
      </c>
    </row>
    <row r="1571" spans="1:9">
      <c r="A1571" s="43" t="s">
        <v>1551</v>
      </c>
      <c r="B1571" s="45">
        <v>46592</v>
      </c>
      <c r="C1571" t="str">
        <f>PROPER(Table1[[#This Row],[Region]])</f>
        <v>East</v>
      </c>
      <c r="D1571" t="str">
        <f>PROPER(Table1[[#This Row],[Product Category]])</f>
        <v>Sports</v>
      </c>
      <c r="E1571">
        <f>ROUND(Table1[[#This Row],[Sales Amount]],1)</f>
        <v>3248.4</v>
      </c>
      <c r="F1571">
        <f>Table1[[#This Row],[Quantity Sold]]</f>
        <v>7</v>
      </c>
      <c r="G1571">
        <f>Table1[[#This Row],[Discount (%)]]</f>
        <v>7</v>
      </c>
      <c r="H1571">
        <f>Table1[[#This Row],[Profit]]</f>
        <v>1285.1400000000001</v>
      </c>
      <c r="I1571">
        <f>Table24610[[#This Row],[profit]]/Table24610[[#This Row],[Sales Amount]]</f>
        <v>0.39562246028814185</v>
      </c>
    </row>
    <row r="1572" spans="1:9">
      <c r="A1572" s="43" t="s">
        <v>1552</v>
      </c>
      <c r="B1572" s="45">
        <v>46593</v>
      </c>
      <c r="C1572" t="str">
        <f>PROPER(Table1[[#This Row],[Region]])</f>
        <v>East</v>
      </c>
      <c r="D1572" t="str">
        <f>PROPER(Table1[[#This Row],[Product Category]])</f>
        <v>Sports</v>
      </c>
      <c r="E1572">
        <f>ROUND(Table1[[#This Row],[Sales Amount]],1)</f>
        <v>2938.9</v>
      </c>
      <c r="F1572">
        <f>Table1[[#This Row],[Quantity Sold]]</f>
        <v>3</v>
      </c>
      <c r="G1572">
        <f>Table1[[#This Row],[Discount (%)]]</f>
        <v>33</v>
      </c>
      <c r="H1572">
        <f>Table1[[#This Row],[Profit]]</f>
        <v>1159.26</v>
      </c>
      <c r="I1572">
        <f>Table24610[[#This Row],[profit]]/Table24610[[#This Row],[Sales Amount]]</f>
        <v>0.39445370716934908</v>
      </c>
    </row>
    <row r="1573" spans="1:9">
      <c r="A1573" s="43" t="s">
        <v>1553</v>
      </c>
      <c r="B1573" s="45">
        <v>46594</v>
      </c>
      <c r="C1573" t="str">
        <f>PROPER(Table1[[#This Row],[Region]])</f>
        <v>West</v>
      </c>
      <c r="D1573" t="str">
        <f>PROPER(Table1[[#This Row],[Product Category]])</f>
        <v>Clothing</v>
      </c>
      <c r="E1573">
        <f>ROUND(Table1[[#This Row],[Sales Amount]],1)</f>
        <v>344.9</v>
      </c>
      <c r="F1573">
        <f>Table1[[#This Row],[Quantity Sold]]</f>
        <v>29</v>
      </c>
      <c r="G1573">
        <f>Table1[[#This Row],[Discount (%)]]</f>
        <v>19</v>
      </c>
      <c r="H1573">
        <f>Table1[[#This Row],[Profit]]</f>
        <v>1565.39</v>
      </c>
      <c r="I1573">
        <f>Table24610[[#This Row],[profit]]/Table24610[[#This Row],[Sales Amount]]</f>
        <v>4.5386778776456946</v>
      </c>
    </row>
    <row r="1574" spans="1:9">
      <c r="A1574" s="43" t="s">
        <v>1554</v>
      </c>
      <c r="B1574" s="45">
        <v>46595</v>
      </c>
      <c r="C1574" t="str">
        <f>PROPER(Table1[[#This Row],[Region]])</f>
        <v>East</v>
      </c>
      <c r="D1574" t="str">
        <f>PROPER(Table1[[#This Row],[Product Category]])</f>
        <v>Furniture</v>
      </c>
      <c r="E1574">
        <f>ROUND(Table1[[#This Row],[Sales Amount]],1)</f>
        <v>4225.1000000000004</v>
      </c>
      <c r="F1574">
        <f>Table1[[#This Row],[Quantity Sold]]</f>
        <v>2</v>
      </c>
      <c r="G1574">
        <f>Table1[[#This Row],[Discount (%)]]</f>
        <v>26</v>
      </c>
      <c r="H1574">
        <f>Table1[[#This Row],[Profit]]</f>
        <v>1816.08</v>
      </c>
      <c r="I1574">
        <f>Table24610[[#This Row],[profit]]/Table24610[[#This Row],[Sales Amount]]</f>
        <v>0.4298312465977136</v>
      </c>
    </row>
    <row r="1575" spans="1:9">
      <c r="A1575" s="43" t="s">
        <v>1555</v>
      </c>
      <c r="B1575" s="45">
        <v>46596</v>
      </c>
      <c r="C1575" t="str">
        <f>PROPER(Table1[[#This Row],[Region]])</f>
        <v>North</v>
      </c>
      <c r="D1575" t="str">
        <f>PROPER(Table1[[#This Row],[Product Category]])</f>
        <v>Sports</v>
      </c>
      <c r="E1575">
        <f>ROUND(Table1[[#This Row],[Sales Amount]],1)</f>
        <v>4831.8</v>
      </c>
      <c r="F1575">
        <f>Table1[[#This Row],[Quantity Sold]]</f>
        <v>39</v>
      </c>
      <c r="G1575">
        <f>Table1[[#This Row],[Discount (%)]]</f>
        <v>19</v>
      </c>
      <c r="H1575">
        <f>Table1[[#This Row],[Profit]]</f>
        <v>208.92</v>
      </c>
      <c r="I1575">
        <f>Table24610[[#This Row],[profit]]/Table24610[[#This Row],[Sales Amount]]</f>
        <v>4.3238544641748415E-2</v>
      </c>
    </row>
    <row r="1576" spans="1:9">
      <c r="A1576" s="43" t="s">
        <v>1556</v>
      </c>
      <c r="B1576" s="45">
        <v>46597</v>
      </c>
      <c r="C1576" t="str">
        <f>PROPER(Table1[[#This Row],[Region]])</f>
        <v>South</v>
      </c>
      <c r="D1576" t="str">
        <f>PROPER(Table1[[#This Row],[Product Category]])</f>
        <v>Furniture</v>
      </c>
      <c r="E1576">
        <f>ROUND(Table1[[#This Row],[Sales Amount]],1)</f>
        <v>2346.8000000000002</v>
      </c>
      <c r="F1576">
        <f>Table1[[#This Row],[Quantity Sold]]</f>
        <v>22</v>
      </c>
      <c r="G1576">
        <f>Table1[[#This Row],[Discount (%)]]</f>
        <v>45</v>
      </c>
      <c r="H1576">
        <f>Table1[[#This Row],[Profit]]</f>
        <v>87.81</v>
      </c>
      <c r="I1576">
        <f>Table24610[[#This Row],[profit]]/Table24610[[#This Row],[Sales Amount]]</f>
        <v>3.7416908130219875E-2</v>
      </c>
    </row>
    <row r="1577" spans="1:9">
      <c r="A1577" s="43" t="s">
        <v>1557</v>
      </c>
      <c r="B1577" s="45">
        <v>46598</v>
      </c>
      <c r="C1577" t="str">
        <f>PROPER(Table1[[#This Row],[Region]])</f>
        <v>North</v>
      </c>
      <c r="D1577" t="str">
        <f>PROPER(Table1[[#This Row],[Product Category]])</f>
        <v>Sports</v>
      </c>
      <c r="E1577">
        <f>ROUND(Table1[[#This Row],[Sales Amount]],1)</f>
        <v>3429.7</v>
      </c>
      <c r="F1577">
        <f>Table1[[#This Row],[Quantity Sold]]</f>
        <v>40</v>
      </c>
      <c r="G1577">
        <f>Table1[[#This Row],[Discount (%)]]</f>
        <v>10</v>
      </c>
      <c r="H1577">
        <f>Table1[[#This Row],[Profit]]</f>
        <v>1847.64</v>
      </c>
      <c r="I1577">
        <f>Table24610[[#This Row],[profit]]/Table24610[[#This Row],[Sales Amount]]</f>
        <v>0.53871767209960064</v>
      </c>
    </row>
    <row r="1578" spans="1:9">
      <c r="A1578" s="43" t="s">
        <v>1558</v>
      </c>
      <c r="B1578" s="45">
        <v>46599</v>
      </c>
      <c r="C1578" t="str">
        <f>PROPER(Table1[[#This Row],[Region]])</f>
        <v>West</v>
      </c>
      <c r="D1578" t="str">
        <f>PROPER(Table1[[#This Row],[Product Category]])</f>
        <v>Sports</v>
      </c>
      <c r="E1578">
        <f>ROUND(Table1[[#This Row],[Sales Amount]],1)</f>
        <v>2754.2</v>
      </c>
      <c r="F1578">
        <f>Table1[[#This Row],[Quantity Sold]]</f>
        <v>17</v>
      </c>
      <c r="G1578">
        <f>Table1[[#This Row],[Discount (%)]]</f>
        <v>33</v>
      </c>
      <c r="H1578">
        <f>Table1[[#This Row],[Profit]]</f>
        <v>1460.22</v>
      </c>
      <c r="I1578">
        <f>Table24610[[#This Row],[profit]]/Table24610[[#This Row],[Sales Amount]]</f>
        <v>0.53017936242829133</v>
      </c>
    </row>
    <row r="1579" spans="1:9">
      <c r="A1579" s="43" t="s">
        <v>1559</v>
      </c>
      <c r="B1579" s="45">
        <v>46600</v>
      </c>
      <c r="C1579" t="str">
        <f>PROPER(Table1[[#This Row],[Region]])</f>
        <v>South</v>
      </c>
      <c r="D1579" t="str">
        <f>PROPER(Table1[[#This Row],[Product Category]])</f>
        <v>Groceries</v>
      </c>
      <c r="E1579">
        <f>ROUND(Table1[[#This Row],[Sales Amount]],1)</f>
        <v>4698.7</v>
      </c>
      <c r="F1579">
        <f>Table1[[#This Row],[Quantity Sold]]</f>
        <v>39</v>
      </c>
      <c r="G1579">
        <f>Table1[[#This Row],[Discount (%)]]</f>
        <v>40</v>
      </c>
      <c r="H1579">
        <f>Table1[[#This Row],[Profit]]</f>
        <v>632.41</v>
      </c>
      <c r="I1579">
        <f>Table24610[[#This Row],[profit]]/Table24610[[#This Row],[Sales Amount]]</f>
        <v>0.13459254687466746</v>
      </c>
    </row>
    <row r="1580" spans="1:9">
      <c r="A1580" s="43" t="s">
        <v>1560</v>
      </c>
      <c r="B1580" s="45">
        <v>46601</v>
      </c>
      <c r="C1580" t="str">
        <f>PROPER(Table1[[#This Row],[Region]])</f>
        <v>West</v>
      </c>
      <c r="D1580" t="str">
        <f>PROPER(Table1[[#This Row],[Product Category]])</f>
        <v>Groceries</v>
      </c>
      <c r="E1580">
        <f>ROUND(Table1[[#This Row],[Sales Amount]],1)</f>
        <v>2785.2</v>
      </c>
      <c r="F1580">
        <f>Table1[[#This Row],[Quantity Sold]]</f>
        <v>24</v>
      </c>
      <c r="G1580">
        <f>Table1[[#This Row],[Discount (%)]]</f>
        <v>33</v>
      </c>
      <c r="H1580">
        <f>Table1[[#This Row],[Profit]]</f>
        <v>1768.88</v>
      </c>
      <c r="I1580">
        <f>Table24610[[#This Row],[profit]]/Table24610[[#This Row],[Sales Amount]]</f>
        <v>0.63509981329886556</v>
      </c>
    </row>
    <row r="1581" spans="1:9">
      <c r="A1581" s="43" t="s">
        <v>1561</v>
      </c>
      <c r="B1581" s="45">
        <v>46602</v>
      </c>
      <c r="C1581" t="str">
        <f>PROPER(Table1[[#This Row],[Region]])</f>
        <v>North</v>
      </c>
      <c r="D1581" t="str">
        <f>PROPER(Table1[[#This Row],[Product Category]])</f>
        <v>Clothing</v>
      </c>
      <c r="E1581">
        <f>ROUND(Table1[[#This Row],[Sales Amount]],1)</f>
        <v>732.4</v>
      </c>
      <c r="F1581">
        <f>Table1[[#This Row],[Quantity Sold]]</f>
        <v>42</v>
      </c>
      <c r="G1581">
        <f>Table1[[#This Row],[Discount (%)]]</f>
        <v>35</v>
      </c>
      <c r="H1581">
        <f>Table1[[#This Row],[Profit]]</f>
        <v>683.56</v>
      </c>
      <c r="I1581">
        <f>Table24610[[#This Row],[profit]]/Table24610[[#This Row],[Sales Amount]]</f>
        <v>0.9333151283451665</v>
      </c>
    </row>
    <row r="1582" spans="1:9">
      <c r="A1582" s="43" t="s">
        <v>1562</v>
      </c>
      <c r="B1582" s="45">
        <v>46603</v>
      </c>
      <c r="C1582" t="str">
        <f>PROPER(Table1[[#This Row],[Region]])</f>
        <v>South</v>
      </c>
      <c r="D1582" t="str">
        <f>PROPER(Table1[[#This Row],[Product Category]])</f>
        <v>Furniture</v>
      </c>
      <c r="E1582">
        <f>ROUND(Table1[[#This Row],[Sales Amount]],1)</f>
        <v>3911.8</v>
      </c>
      <c r="F1582">
        <f>Table1[[#This Row],[Quantity Sold]]</f>
        <v>47</v>
      </c>
      <c r="G1582">
        <f>Table1[[#This Row],[Discount (%)]]</f>
        <v>8</v>
      </c>
      <c r="H1582">
        <f>Table1[[#This Row],[Profit]]</f>
        <v>603.30999999999995</v>
      </c>
      <c r="I1582">
        <f>Table24610[[#This Row],[profit]]/Table24610[[#This Row],[Sales Amount]]</f>
        <v>0.15422823252722528</v>
      </c>
    </row>
    <row r="1583" spans="1:9">
      <c r="A1583" s="43" t="s">
        <v>1563</v>
      </c>
      <c r="B1583" s="45">
        <v>46604</v>
      </c>
      <c r="C1583" t="str">
        <f>PROPER(Table1[[#This Row],[Region]])</f>
        <v>East</v>
      </c>
      <c r="D1583" t="str">
        <f>PROPER(Table1[[#This Row],[Product Category]])</f>
        <v>Groceries</v>
      </c>
      <c r="E1583">
        <f>ROUND(Table1[[#This Row],[Sales Amount]],1)</f>
        <v>4179.7</v>
      </c>
      <c r="F1583">
        <f>Table1[[#This Row],[Quantity Sold]]</f>
        <v>32</v>
      </c>
      <c r="G1583">
        <f>Table1[[#This Row],[Discount (%)]]</f>
        <v>45</v>
      </c>
      <c r="H1583">
        <f>Table1[[#This Row],[Profit]]</f>
        <v>1809.82</v>
      </c>
      <c r="I1583">
        <f>Table24610[[#This Row],[profit]]/Table24610[[#This Row],[Sales Amount]]</f>
        <v>0.43300236859104718</v>
      </c>
    </row>
    <row r="1584" spans="1:9">
      <c r="A1584" s="43" t="s">
        <v>1564</v>
      </c>
      <c r="B1584" s="45">
        <v>46605</v>
      </c>
      <c r="C1584" t="str">
        <f>PROPER(Table1[[#This Row],[Region]])</f>
        <v>West</v>
      </c>
      <c r="D1584" t="str">
        <f>PROPER(Table1[[#This Row],[Product Category]])</f>
        <v>Furniture</v>
      </c>
      <c r="E1584">
        <f>ROUND(Table1[[#This Row],[Sales Amount]],1)</f>
        <v>3457.9</v>
      </c>
      <c r="F1584">
        <f>Table1[[#This Row],[Quantity Sold]]</f>
        <v>30</v>
      </c>
      <c r="G1584">
        <f>Table1[[#This Row],[Discount (%)]]</f>
        <v>2</v>
      </c>
      <c r="H1584">
        <f>Table1[[#This Row],[Profit]]</f>
        <v>1101.01</v>
      </c>
      <c r="I1584">
        <f>Table24610[[#This Row],[profit]]/Table24610[[#This Row],[Sales Amount]]</f>
        <v>0.31840423378351024</v>
      </c>
    </row>
    <row r="1585" spans="1:9">
      <c r="A1585" s="43" t="s">
        <v>1565</v>
      </c>
      <c r="B1585" s="45">
        <v>46606</v>
      </c>
      <c r="C1585" t="str">
        <f>PROPER(Table1[[#This Row],[Region]])</f>
        <v>South</v>
      </c>
      <c r="D1585" t="str">
        <f>PROPER(Table1[[#This Row],[Product Category]])</f>
        <v>Electronics</v>
      </c>
      <c r="E1585">
        <f>ROUND(Table1[[#This Row],[Sales Amount]],1)</f>
        <v>4425.3999999999996</v>
      </c>
      <c r="F1585">
        <f>Table1[[#This Row],[Quantity Sold]]</f>
        <v>39</v>
      </c>
      <c r="G1585">
        <f>Table1[[#This Row],[Discount (%)]]</f>
        <v>9</v>
      </c>
      <c r="H1585">
        <f>Table1[[#This Row],[Profit]]</f>
        <v>1751.32</v>
      </c>
      <c r="I1585">
        <f>Table24610[[#This Row],[profit]]/Table24610[[#This Row],[Sales Amount]]</f>
        <v>0.39574275771681655</v>
      </c>
    </row>
    <row r="1586" spans="1:9">
      <c r="A1586" s="43" t="s">
        <v>1566</v>
      </c>
      <c r="B1586" s="45">
        <v>46607</v>
      </c>
      <c r="C1586" t="str">
        <f>PROPER(Table1[[#This Row],[Region]])</f>
        <v>East</v>
      </c>
      <c r="D1586" t="str">
        <f>PROPER(Table1[[#This Row],[Product Category]])</f>
        <v>Electronics</v>
      </c>
      <c r="E1586">
        <f>ROUND(Table1[[#This Row],[Sales Amount]],1)</f>
        <v>3011.2</v>
      </c>
      <c r="F1586">
        <f>Table1[[#This Row],[Quantity Sold]]</f>
        <v>13</v>
      </c>
      <c r="G1586">
        <f>Table1[[#This Row],[Discount (%)]]</f>
        <v>47</v>
      </c>
      <c r="H1586">
        <f>Table1[[#This Row],[Profit]]</f>
        <v>796.12</v>
      </c>
      <c r="I1586">
        <f>Table24610[[#This Row],[profit]]/Table24610[[#This Row],[Sales Amount]]</f>
        <v>0.26438629117959617</v>
      </c>
    </row>
    <row r="1587" spans="1:9">
      <c r="A1587" s="43" t="s">
        <v>1567</v>
      </c>
      <c r="B1587" s="45">
        <v>46608</v>
      </c>
      <c r="C1587" t="str">
        <f>PROPER(Table1[[#This Row],[Region]])</f>
        <v>East</v>
      </c>
      <c r="D1587" t="str">
        <f>PROPER(Table1[[#This Row],[Product Category]])</f>
        <v>Sports</v>
      </c>
      <c r="E1587">
        <f>ROUND(Table1[[#This Row],[Sales Amount]],1)</f>
        <v>1857.9</v>
      </c>
      <c r="F1587">
        <f>Table1[[#This Row],[Quantity Sold]]</f>
        <v>8</v>
      </c>
      <c r="G1587">
        <f>Table1[[#This Row],[Discount (%)]]</f>
        <v>15</v>
      </c>
      <c r="H1587">
        <f>Table1[[#This Row],[Profit]]</f>
        <v>471.67</v>
      </c>
      <c r="I1587">
        <f>Table24610[[#This Row],[profit]]/Table24610[[#This Row],[Sales Amount]]</f>
        <v>0.25387265191883307</v>
      </c>
    </row>
    <row r="1588" spans="1:9">
      <c r="A1588" s="43" t="s">
        <v>1568</v>
      </c>
      <c r="B1588" s="45">
        <v>46609</v>
      </c>
      <c r="C1588" t="str">
        <f>PROPER(Table1[[#This Row],[Region]])</f>
        <v>West</v>
      </c>
      <c r="D1588" t="str">
        <f>PROPER(Table1[[#This Row],[Product Category]])</f>
        <v>Electronics</v>
      </c>
      <c r="E1588">
        <f>ROUND(Table1[[#This Row],[Sales Amount]],1)</f>
        <v>4973.2</v>
      </c>
      <c r="F1588">
        <f>Table1[[#This Row],[Quantity Sold]]</f>
        <v>16</v>
      </c>
      <c r="G1588">
        <f>Table1[[#This Row],[Discount (%)]]</f>
        <v>1</v>
      </c>
      <c r="H1588">
        <f>Table1[[#This Row],[Profit]]</f>
        <v>1928.3</v>
      </c>
      <c r="I1588">
        <f>Table24610[[#This Row],[profit]]/Table24610[[#This Row],[Sales Amount]]</f>
        <v>0.38773827716560766</v>
      </c>
    </row>
    <row r="1589" spans="1:9">
      <c r="A1589" s="43" t="s">
        <v>1569</v>
      </c>
      <c r="B1589" s="45">
        <v>46610</v>
      </c>
      <c r="C1589" t="str">
        <f>PROPER(Table1[[#This Row],[Region]])</f>
        <v>South</v>
      </c>
      <c r="D1589" t="str">
        <f>PROPER(Table1[[#This Row],[Product Category]])</f>
        <v>Groceries</v>
      </c>
      <c r="E1589">
        <f>ROUND(Table1[[#This Row],[Sales Amount]],1)</f>
        <v>913.1</v>
      </c>
      <c r="F1589">
        <f>Table1[[#This Row],[Quantity Sold]]</f>
        <v>39</v>
      </c>
      <c r="G1589">
        <f>Table1[[#This Row],[Discount (%)]]</f>
        <v>2</v>
      </c>
      <c r="H1589">
        <f>Table1[[#This Row],[Profit]]</f>
        <v>1279.3699999999999</v>
      </c>
      <c r="I1589">
        <f>Table24610[[#This Row],[profit]]/Table24610[[#This Row],[Sales Amount]]</f>
        <v>1.4011280254079508</v>
      </c>
    </row>
    <row r="1590" spans="1:9">
      <c r="A1590" s="43" t="s">
        <v>1570</v>
      </c>
      <c r="B1590" s="45">
        <v>46611</v>
      </c>
      <c r="C1590" t="str">
        <f>PROPER(Table1[[#This Row],[Region]])</f>
        <v>East</v>
      </c>
      <c r="D1590" t="str">
        <f>PROPER(Table1[[#This Row],[Product Category]])</f>
        <v>Sports</v>
      </c>
      <c r="E1590">
        <f>ROUND(Table1[[#This Row],[Sales Amount]],1)</f>
        <v>1574.6</v>
      </c>
      <c r="F1590">
        <f>Table1[[#This Row],[Quantity Sold]]</f>
        <v>38</v>
      </c>
      <c r="G1590">
        <f>Table1[[#This Row],[Discount (%)]]</f>
        <v>0</v>
      </c>
      <c r="H1590">
        <f>Table1[[#This Row],[Profit]]</f>
        <v>1855.81</v>
      </c>
      <c r="I1590">
        <f>Table24610[[#This Row],[profit]]/Table24610[[#This Row],[Sales Amount]]</f>
        <v>1.1785913882890893</v>
      </c>
    </row>
    <row r="1591" spans="1:9">
      <c r="A1591" s="43" t="s">
        <v>1571</v>
      </c>
      <c r="B1591" s="45">
        <v>46612</v>
      </c>
      <c r="C1591" t="str">
        <f>PROPER(Table1[[#This Row],[Region]])</f>
        <v>West</v>
      </c>
      <c r="D1591" t="str">
        <f>PROPER(Table1[[#This Row],[Product Category]])</f>
        <v>Groceries</v>
      </c>
      <c r="E1591">
        <f>ROUND(Table1[[#This Row],[Sales Amount]],1)</f>
        <v>1182.0999999999999</v>
      </c>
      <c r="F1591">
        <f>Table1[[#This Row],[Quantity Sold]]</f>
        <v>21</v>
      </c>
      <c r="G1591">
        <f>Table1[[#This Row],[Discount (%)]]</f>
        <v>43</v>
      </c>
      <c r="H1591">
        <f>Table1[[#This Row],[Profit]]</f>
        <v>91.07</v>
      </c>
      <c r="I1591">
        <f>Table24610[[#This Row],[profit]]/Table24610[[#This Row],[Sales Amount]]</f>
        <v>7.7040859487353022E-2</v>
      </c>
    </row>
    <row r="1592" spans="1:9">
      <c r="A1592" s="43" t="s">
        <v>1572</v>
      </c>
      <c r="B1592" s="45">
        <v>46613</v>
      </c>
      <c r="C1592" t="str">
        <f>PROPER(Table1[[#This Row],[Region]])</f>
        <v>West</v>
      </c>
      <c r="D1592" t="str">
        <f>PROPER(Table1[[#This Row],[Product Category]])</f>
        <v>Electronics</v>
      </c>
      <c r="E1592">
        <f>ROUND(Table1[[#This Row],[Sales Amount]],1)</f>
        <v>1773.8</v>
      </c>
      <c r="F1592">
        <f>Table1[[#This Row],[Quantity Sold]]</f>
        <v>15</v>
      </c>
      <c r="G1592">
        <f>Table1[[#This Row],[Discount (%)]]</f>
        <v>27</v>
      </c>
      <c r="H1592">
        <f>Table1[[#This Row],[Profit]]</f>
        <v>1045.1300000000001</v>
      </c>
      <c r="I1592">
        <f>Table24610[[#This Row],[profit]]/Table24610[[#This Row],[Sales Amount]]</f>
        <v>0.58920396888036985</v>
      </c>
    </row>
    <row r="1593" spans="1:9">
      <c r="A1593" s="43" t="s">
        <v>1573</v>
      </c>
      <c r="B1593" s="45">
        <v>46614</v>
      </c>
      <c r="C1593" t="str">
        <f>PROPER(Table1[[#This Row],[Region]])</f>
        <v>South</v>
      </c>
      <c r="D1593" t="str">
        <f>PROPER(Table1[[#This Row],[Product Category]])</f>
        <v>Electronics</v>
      </c>
      <c r="E1593">
        <f>ROUND(Table1[[#This Row],[Sales Amount]],1)</f>
        <v>1940.9</v>
      </c>
      <c r="F1593">
        <f>Table1[[#This Row],[Quantity Sold]]</f>
        <v>35</v>
      </c>
      <c r="G1593">
        <f>Table1[[#This Row],[Discount (%)]]</f>
        <v>12</v>
      </c>
      <c r="H1593">
        <f>Table1[[#This Row],[Profit]]</f>
        <v>243.14</v>
      </c>
      <c r="I1593">
        <f>Table24610[[#This Row],[profit]]/Table24610[[#This Row],[Sales Amount]]</f>
        <v>0.12527178113246432</v>
      </c>
    </row>
    <row r="1594" spans="1:9">
      <c r="A1594" s="43" t="s">
        <v>1574</v>
      </c>
      <c r="B1594" s="45">
        <v>46615</v>
      </c>
      <c r="C1594" t="str">
        <f>PROPER(Table1[[#This Row],[Region]])</f>
        <v>North</v>
      </c>
      <c r="D1594" t="str">
        <f>PROPER(Table1[[#This Row],[Product Category]])</f>
        <v>Sports</v>
      </c>
      <c r="E1594">
        <f>ROUND(Table1[[#This Row],[Sales Amount]],1)</f>
        <v>2652</v>
      </c>
      <c r="F1594">
        <f>Table1[[#This Row],[Quantity Sold]]</f>
        <v>7</v>
      </c>
      <c r="G1594">
        <f>Table1[[#This Row],[Discount (%)]]</f>
        <v>32</v>
      </c>
      <c r="H1594">
        <f>Table1[[#This Row],[Profit]]</f>
        <v>579.33000000000004</v>
      </c>
      <c r="I1594">
        <f>Table24610[[#This Row],[profit]]/Table24610[[#This Row],[Sales Amount]]</f>
        <v>0.2184502262443439</v>
      </c>
    </row>
    <row r="1595" spans="1:9">
      <c r="A1595" s="43" t="s">
        <v>1575</v>
      </c>
      <c r="B1595" s="45">
        <v>46616</v>
      </c>
      <c r="C1595" t="str">
        <f>PROPER(Table1[[#This Row],[Region]])</f>
        <v>South</v>
      </c>
      <c r="D1595" t="str">
        <f>PROPER(Table1[[#This Row],[Product Category]])</f>
        <v>Groceries</v>
      </c>
      <c r="E1595">
        <f>ROUND(Table1[[#This Row],[Sales Amount]],1)</f>
        <v>114.5</v>
      </c>
      <c r="F1595">
        <f>Table1[[#This Row],[Quantity Sold]]</f>
        <v>10</v>
      </c>
      <c r="G1595">
        <f>Table1[[#This Row],[Discount (%)]]</f>
        <v>20</v>
      </c>
      <c r="H1595">
        <f>Table1[[#This Row],[Profit]]</f>
        <v>1744.22</v>
      </c>
      <c r="I1595">
        <f>Table24610[[#This Row],[profit]]/Table24610[[#This Row],[Sales Amount]]</f>
        <v>15.233362445414848</v>
      </c>
    </row>
    <row r="1596" spans="1:9">
      <c r="A1596" s="43" t="s">
        <v>1576</v>
      </c>
      <c r="B1596" s="45">
        <v>46617</v>
      </c>
      <c r="C1596" t="str">
        <f>PROPER(Table1[[#This Row],[Region]])</f>
        <v>West</v>
      </c>
      <c r="D1596" t="str">
        <f>PROPER(Table1[[#This Row],[Product Category]])</f>
        <v>Sports</v>
      </c>
      <c r="E1596">
        <f>ROUND(Table1[[#This Row],[Sales Amount]],1)</f>
        <v>1941.2</v>
      </c>
      <c r="F1596">
        <f>Table1[[#This Row],[Quantity Sold]]</f>
        <v>8</v>
      </c>
      <c r="G1596">
        <f>Table1[[#This Row],[Discount (%)]]</f>
        <v>1</v>
      </c>
      <c r="H1596">
        <f>Table1[[#This Row],[Profit]]</f>
        <v>1591.36</v>
      </c>
      <c r="I1596">
        <f>Table24610[[#This Row],[profit]]/Table24610[[#This Row],[Sales Amount]]</f>
        <v>0.81978157840511012</v>
      </c>
    </row>
    <row r="1597" spans="1:9">
      <c r="A1597" s="43" t="s">
        <v>1577</v>
      </c>
      <c r="B1597" s="45">
        <v>46618</v>
      </c>
      <c r="C1597" t="str">
        <f>PROPER(Table1[[#This Row],[Region]])</f>
        <v>North</v>
      </c>
      <c r="D1597" t="str">
        <f>PROPER(Table1[[#This Row],[Product Category]])</f>
        <v>Clothing</v>
      </c>
      <c r="E1597">
        <f>ROUND(Table1[[#This Row],[Sales Amount]],1)</f>
        <v>1767.3</v>
      </c>
      <c r="F1597">
        <f>Table1[[#This Row],[Quantity Sold]]</f>
        <v>22</v>
      </c>
      <c r="G1597">
        <f>Table1[[#This Row],[Discount (%)]]</f>
        <v>45</v>
      </c>
      <c r="H1597">
        <f>Table1[[#This Row],[Profit]]</f>
        <v>769.07</v>
      </c>
      <c r="I1597">
        <f>Table24610[[#This Row],[profit]]/Table24610[[#This Row],[Sales Amount]]</f>
        <v>0.43516663837492225</v>
      </c>
    </row>
    <row r="1598" spans="1:9">
      <c r="A1598" s="43" t="s">
        <v>1578</v>
      </c>
      <c r="B1598" s="45">
        <v>46619</v>
      </c>
      <c r="C1598" t="str">
        <f>PROPER(Table1[[#This Row],[Region]])</f>
        <v>South</v>
      </c>
      <c r="D1598" t="str">
        <f>PROPER(Table1[[#This Row],[Product Category]])</f>
        <v>Electronics</v>
      </c>
      <c r="E1598">
        <f>ROUND(Table1[[#This Row],[Sales Amount]],1)</f>
        <v>4699</v>
      </c>
      <c r="F1598">
        <f>Table1[[#This Row],[Quantity Sold]]</f>
        <v>19</v>
      </c>
      <c r="G1598">
        <f>Table1[[#This Row],[Discount (%)]]</f>
        <v>48</v>
      </c>
      <c r="H1598">
        <f>Table1[[#This Row],[Profit]]</f>
        <v>404.7</v>
      </c>
      <c r="I1598">
        <f>Table24610[[#This Row],[profit]]/Table24610[[#This Row],[Sales Amount]]</f>
        <v>8.6124707384549901E-2</v>
      </c>
    </row>
    <row r="1599" spans="1:9">
      <c r="A1599" s="43" t="s">
        <v>1579</v>
      </c>
      <c r="B1599" s="45">
        <v>46620</v>
      </c>
      <c r="C1599" t="str">
        <f>PROPER(Table1[[#This Row],[Region]])</f>
        <v>North</v>
      </c>
      <c r="D1599" t="str">
        <f>PROPER(Table1[[#This Row],[Product Category]])</f>
        <v>Clothing</v>
      </c>
      <c r="E1599">
        <f>ROUND(Table1[[#This Row],[Sales Amount]],1)</f>
        <v>3476.3</v>
      </c>
      <c r="F1599">
        <f>Table1[[#This Row],[Quantity Sold]]</f>
        <v>18</v>
      </c>
      <c r="G1599">
        <f>Table1[[#This Row],[Discount (%)]]</f>
        <v>4</v>
      </c>
      <c r="H1599">
        <f>Table1[[#This Row],[Profit]]</f>
        <v>856.47</v>
      </c>
      <c r="I1599">
        <f>Table24610[[#This Row],[profit]]/Table24610[[#This Row],[Sales Amount]]</f>
        <v>0.24637401835284642</v>
      </c>
    </row>
    <row r="1600" spans="1:9">
      <c r="A1600" s="43" t="s">
        <v>1580</v>
      </c>
      <c r="B1600" s="45">
        <v>46621</v>
      </c>
      <c r="C1600" t="str">
        <f>PROPER(Table1[[#This Row],[Region]])</f>
        <v>South</v>
      </c>
      <c r="D1600" t="str">
        <f>PROPER(Table1[[#This Row],[Product Category]])</f>
        <v>Electronics</v>
      </c>
      <c r="E1600">
        <f>ROUND(Table1[[#This Row],[Sales Amount]],1)</f>
        <v>3542.3</v>
      </c>
      <c r="F1600">
        <f>Table1[[#This Row],[Quantity Sold]]</f>
        <v>22</v>
      </c>
      <c r="G1600">
        <f>Table1[[#This Row],[Discount (%)]]</f>
        <v>10</v>
      </c>
      <c r="H1600">
        <f>Table1[[#This Row],[Profit]]</f>
        <v>132.93</v>
      </c>
      <c r="I1600">
        <f>Table24610[[#This Row],[profit]]/Table24610[[#This Row],[Sales Amount]]</f>
        <v>3.7526465855517603E-2</v>
      </c>
    </row>
    <row r="1601" spans="1:9">
      <c r="A1601" s="43" t="s">
        <v>1581</v>
      </c>
      <c r="B1601" s="45">
        <v>46622</v>
      </c>
      <c r="C1601" t="str">
        <f>PROPER(Table1[[#This Row],[Region]])</f>
        <v>East</v>
      </c>
      <c r="D1601" t="str">
        <f>PROPER(Table1[[#This Row],[Product Category]])</f>
        <v>Furniture</v>
      </c>
      <c r="E1601">
        <f>ROUND(Table1[[#This Row],[Sales Amount]],1)</f>
        <v>778.7</v>
      </c>
      <c r="F1601">
        <f>Table1[[#This Row],[Quantity Sold]]</f>
        <v>5</v>
      </c>
      <c r="G1601">
        <f>Table1[[#This Row],[Discount (%)]]</f>
        <v>22</v>
      </c>
      <c r="H1601">
        <f>Table1[[#This Row],[Profit]]</f>
        <v>55.95</v>
      </c>
      <c r="I1601">
        <f>Table24610[[#This Row],[profit]]/Table24610[[#This Row],[Sales Amount]]</f>
        <v>7.1850520097598555E-2</v>
      </c>
    </row>
    <row r="1602" spans="1:9">
      <c r="A1602" s="43" t="s">
        <v>1582</v>
      </c>
      <c r="B1602" s="45">
        <v>46623</v>
      </c>
      <c r="C1602" t="str">
        <f>PROPER(Table1[[#This Row],[Region]])</f>
        <v>South</v>
      </c>
      <c r="D1602" t="str">
        <f>PROPER(Table1[[#This Row],[Product Category]])</f>
        <v>Sports</v>
      </c>
      <c r="E1602">
        <f>ROUND(Table1[[#This Row],[Sales Amount]],1)</f>
        <v>4708.8999999999996</v>
      </c>
      <c r="F1602">
        <f>Table1[[#This Row],[Quantity Sold]]</f>
        <v>45</v>
      </c>
      <c r="G1602">
        <f>Table1[[#This Row],[Discount (%)]]</f>
        <v>45</v>
      </c>
      <c r="H1602">
        <f>Table1[[#This Row],[Profit]]</f>
        <v>1588.98</v>
      </c>
      <c r="I1602">
        <f>Table24610[[#This Row],[profit]]/Table24610[[#This Row],[Sales Amount]]</f>
        <v>0.33744186540380983</v>
      </c>
    </row>
    <row r="1603" spans="1:9">
      <c r="A1603" s="43" t="s">
        <v>1583</v>
      </c>
      <c r="B1603" s="45">
        <v>46624</v>
      </c>
      <c r="C1603" t="str">
        <f>PROPER(Table1[[#This Row],[Region]])</f>
        <v>North</v>
      </c>
      <c r="D1603" t="str">
        <f>PROPER(Table1[[#This Row],[Product Category]])</f>
        <v>Electronics</v>
      </c>
      <c r="E1603">
        <f>ROUND(Table1[[#This Row],[Sales Amount]],1)</f>
        <v>2110.6999999999998</v>
      </c>
      <c r="F1603">
        <f>Table1[[#This Row],[Quantity Sold]]</f>
        <v>2</v>
      </c>
      <c r="G1603">
        <f>Table1[[#This Row],[Discount (%)]]</f>
        <v>21</v>
      </c>
      <c r="H1603">
        <f>Table1[[#This Row],[Profit]]</f>
        <v>457.35</v>
      </c>
      <c r="I1603">
        <f>Table24610[[#This Row],[profit]]/Table24610[[#This Row],[Sales Amount]]</f>
        <v>0.21668166958828827</v>
      </c>
    </row>
    <row r="1604" spans="1:9">
      <c r="A1604" s="43" t="s">
        <v>1584</v>
      </c>
      <c r="B1604" s="45">
        <v>46625</v>
      </c>
      <c r="C1604" t="str">
        <f>PROPER(Table1[[#This Row],[Region]])</f>
        <v>South</v>
      </c>
      <c r="D1604" t="str">
        <f>PROPER(Table1[[#This Row],[Product Category]])</f>
        <v>Sports</v>
      </c>
      <c r="E1604">
        <f>ROUND(Table1[[#This Row],[Sales Amount]],1)</f>
        <v>1229.0999999999999</v>
      </c>
      <c r="F1604">
        <f>Table1[[#This Row],[Quantity Sold]]</f>
        <v>38</v>
      </c>
      <c r="G1604">
        <f>Table1[[#This Row],[Discount (%)]]</f>
        <v>18</v>
      </c>
      <c r="H1604">
        <f>Table1[[#This Row],[Profit]]</f>
        <v>934.65</v>
      </c>
      <c r="I1604">
        <f>Table24610[[#This Row],[profit]]/Table24610[[#This Row],[Sales Amount]]</f>
        <v>0.76043446424212846</v>
      </c>
    </row>
    <row r="1605" spans="1:9">
      <c r="A1605" s="43" t="s">
        <v>1585</v>
      </c>
      <c r="B1605" s="45">
        <v>46626</v>
      </c>
      <c r="C1605" t="str">
        <f>PROPER(Table1[[#This Row],[Region]])</f>
        <v>East</v>
      </c>
      <c r="D1605" t="str">
        <f>PROPER(Table1[[#This Row],[Product Category]])</f>
        <v>Clothing</v>
      </c>
      <c r="E1605">
        <f>ROUND(Table1[[#This Row],[Sales Amount]],1)</f>
        <v>2238.1999999999998</v>
      </c>
      <c r="F1605">
        <f>Table1[[#This Row],[Quantity Sold]]</f>
        <v>31</v>
      </c>
      <c r="G1605">
        <f>Table1[[#This Row],[Discount (%)]]</f>
        <v>31</v>
      </c>
      <c r="H1605">
        <f>Table1[[#This Row],[Profit]]</f>
        <v>1268.19</v>
      </c>
      <c r="I1605">
        <f>Table24610[[#This Row],[profit]]/Table24610[[#This Row],[Sales Amount]]</f>
        <v>0.56661156286301495</v>
      </c>
    </row>
    <row r="1606" spans="1:9">
      <c r="A1606" s="43" t="s">
        <v>1586</v>
      </c>
      <c r="B1606" s="45">
        <v>46627</v>
      </c>
      <c r="C1606" t="str">
        <f>PROPER(Table1[[#This Row],[Region]])</f>
        <v>West</v>
      </c>
      <c r="D1606" t="str">
        <f>PROPER(Table1[[#This Row],[Product Category]])</f>
        <v>Groceries</v>
      </c>
      <c r="E1606">
        <f>ROUND(Table1[[#This Row],[Sales Amount]],1)</f>
        <v>4538.6000000000004</v>
      </c>
      <c r="F1606">
        <f>Table1[[#This Row],[Quantity Sold]]</f>
        <v>37</v>
      </c>
      <c r="G1606">
        <f>Table1[[#This Row],[Discount (%)]]</f>
        <v>14</v>
      </c>
      <c r="H1606">
        <f>Table1[[#This Row],[Profit]]</f>
        <v>1786.86</v>
      </c>
      <c r="I1606">
        <f>Table24610[[#This Row],[profit]]/Table24610[[#This Row],[Sales Amount]]</f>
        <v>0.3937029039792006</v>
      </c>
    </row>
    <row r="1607" spans="1:9">
      <c r="A1607" s="43" t="s">
        <v>1587</v>
      </c>
      <c r="B1607" s="45">
        <v>46628</v>
      </c>
      <c r="C1607" t="str">
        <f>PROPER(Table1[[#This Row],[Region]])</f>
        <v>North</v>
      </c>
      <c r="D1607" t="str">
        <f>PROPER(Table1[[#This Row],[Product Category]])</f>
        <v>Groceries</v>
      </c>
      <c r="E1607">
        <f>ROUND(Table1[[#This Row],[Sales Amount]],1)</f>
        <v>1234</v>
      </c>
      <c r="F1607">
        <f>Table1[[#This Row],[Quantity Sold]]</f>
        <v>29</v>
      </c>
      <c r="G1607">
        <f>Table1[[#This Row],[Discount (%)]]</f>
        <v>12</v>
      </c>
      <c r="H1607">
        <f>Table1[[#This Row],[Profit]]</f>
        <v>1363.83</v>
      </c>
      <c r="I1607">
        <f>Table24610[[#This Row],[profit]]/Table24610[[#This Row],[Sales Amount]]</f>
        <v>1.1052106969205835</v>
      </c>
    </row>
    <row r="1608" spans="1:9">
      <c r="A1608" s="43" t="s">
        <v>1588</v>
      </c>
      <c r="B1608" s="45">
        <v>46629</v>
      </c>
      <c r="C1608" t="str">
        <f>PROPER(Table1[[#This Row],[Region]])</f>
        <v>East</v>
      </c>
      <c r="D1608" t="str">
        <f>PROPER(Table1[[#This Row],[Product Category]])</f>
        <v>Sports</v>
      </c>
      <c r="E1608">
        <f>ROUND(Table1[[#This Row],[Sales Amount]],1)</f>
        <v>2901.4</v>
      </c>
      <c r="F1608">
        <f>Table1[[#This Row],[Quantity Sold]]</f>
        <v>6</v>
      </c>
      <c r="G1608">
        <f>Table1[[#This Row],[Discount (%)]]</f>
        <v>17</v>
      </c>
      <c r="H1608">
        <f>Table1[[#This Row],[Profit]]</f>
        <v>77.67</v>
      </c>
      <c r="I1608">
        <f>Table24610[[#This Row],[profit]]/Table24610[[#This Row],[Sales Amount]]</f>
        <v>2.6769835251947337E-2</v>
      </c>
    </row>
    <row r="1609" spans="1:9">
      <c r="A1609" s="43" t="s">
        <v>1589</v>
      </c>
      <c r="B1609" s="45">
        <v>46630</v>
      </c>
      <c r="C1609" t="str">
        <f>PROPER(Table1[[#This Row],[Region]])</f>
        <v>North</v>
      </c>
      <c r="D1609" t="str">
        <f>PROPER(Table1[[#This Row],[Product Category]])</f>
        <v>Furniture</v>
      </c>
      <c r="E1609">
        <f>ROUND(Table1[[#This Row],[Sales Amount]],1)</f>
        <v>4191.3</v>
      </c>
      <c r="F1609">
        <f>Table1[[#This Row],[Quantity Sold]]</f>
        <v>17</v>
      </c>
      <c r="G1609">
        <f>Table1[[#This Row],[Discount (%)]]</f>
        <v>29</v>
      </c>
      <c r="H1609">
        <f>Table1[[#This Row],[Profit]]</f>
        <v>31.5</v>
      </c>
      <c r="I1609">
        <f>Table24610[[#This Row],[profit]]/Table24610[[#This Row],[Sales Amount]]</f>
        <v>7.5155679622074291E-3</v>
      </c>
    </row>
    <row r="1610" spans="1:9">
      <c r="A1610" s="44">
        <v>4.2900000000000004E+202</v>
      </c>
      <c r="B1610" s="45">
        <v>46631</v>
      </c>
      <c r="C1610" t="str">
        <f>PROPER(Table1[[#This Row],[Region]])</f>
        <v>North</v>
      </c>
      <c r="D1610" t="str">
        <f>PROPER(Table1[[#This Row],[Product Category]])</f>
        <v>Groceries</v>
      </c>
      <c r="E1610">
        <f>ROUND(Table1[[#This Row],[Sales Amount]],1)</f>
        <v>4178.5</v>
      </c>
      <c r="F1610">
        <f>Table1[[#This Row],[Quantity Sold]]</f>
        <v>31</v>
      </c>
      <c r="G1610">
        <f>Table1[[#This Row],[Discount (%)]]</f>
        <v>5</v>
      </c>
      <c r="H1610">
        <f>Table1[[#This Row],[Profit]]</f>
        <v>1723.96</v>
      </c>
      <c r="I1610">
        <f>Table24610[[#This Row],[profit]]/Table24610[[#This Row],[Sales Amount]]</f>
        <v>0.41257867655857366</v>
      </c>
    </row>
    <row r="1611" spans="1:9">
      <c r="A1611" s="43" t="s">
        <v>1590</v>
      </c>
      <c r="B1611" s="45">
        <v>46632</v>
      </c>
      <c r="C1611" t="str">
        <f>PROPER(Table1[[#This Row],[Region]])</f>
        <v>West</v>
      </c>
      <c r="D1611" t="str">
        <f>PROPER(Table1[[#This Row],[Product Category]])</f>
        <v>Sports</v>
      </c>
      <c r="E1611">
        <f>ROUND(Table1[[#This Row],[Sales Amount]],1)</f>
        <v>4587.8999999999996</v>
      </c>
      <c r="F1611">
        <f>Table1[[#This Row],[Quantity Sold]]</f>
        <v>11</v>
      </c>
      <c r="G1611">
        <f>Table1[[#This Row],[Discount (%)]]</f>
        <v>16</v>
      </c>
      <c r="H1611">
        <f>Table1[[#This Row],[Profit]]</f>
        <v>1695.12</v>
      </c>
      <c r="I1611">
        <f>Table24610[[#This Row],[profit]]/Table24610[[#This Row],[Sales Amount]]</f>
        <v>0.36947623095533905</v>
      </c>
    </row>
    <row r="1612" spans="1:9">
      <c r="A1612" s="43" t="s">
        <v>1591</v>
      </c>
      <c r="B1612" s="45">
        <v>46633</v>
      </c>
      <c r="C1612" t="str">
        <f>PROPER(Table1[[#This Row],[Region]])</f>
        <v>East</v>
      </c>
      <c r="D1612" t="str">
        <f>PROPER(Table1[[#This Row],[Product Category]])</f>
        <v>Clothing</v>
      </c>
      <c r="E1612">
        <f>ROUND(Table1[[#This Row],[Sales Amount]],1)</f>
        <v>3099.9</v>
      </c>
      <c r="F1612">
        <f>Table1[[#This Row],[Quantity Sold]]</f>
        <v>2</v>
      </c>
      <c r="G1612">
        <f>Table1[[#This Row],[Discount (%)]]</f>
        <v>41</v>
      </c>
      <c r="H1612">
        <f>Table1[[#This Row],[Profit]]</f>
        <v>1793.85</v>
      </c>
      <c r="I1612">
        <f>Table24610[[#This Row],[profit]]/Table24610[[#This Row],[Sales Amount]]</f>
        <v>0.57867995741798117</v>
      </c>
    </row>
    <row r="1613" spans="1:9">
      <c r="A1613" s="43" t="s">
        <v>1592</v>
      </c>
      <c r="B1613" s="45">
        <v>46634</v>
      </c>
      <c r="C1613" t="str">
        <f>PROPER(Table1[[#This Row],[Region]])</f>
        <v>North</v>
      </c>
      <c r="D1613" t="str">
        <f>PROPER(Table1[[#This Row],[Product Category]])</f>
        <v>Groceries</v>
      </c>
      <c r="E1613">
        <f>ROUND(Table1[[#This Row],[Sales Amount]],1)</f>
        <v>3848.2</v>
      </c>
      <c r="F1613">
        <f>Table1[[#This Row],[Quantity Sold]]</f>
        <v>30</v>
      </c>
      <c r="G1613">
        <f>Table1[[#This Row],[Discount (%)]]</f>
        <v>32</v>
      </c>
      <c r="H1613">
        <f>Table1[[#This Row],[Profit]]</f>
        <v>1628.15</v>
      </c>
      <c r="I1613">
        <f>Table24610[[#This Row],[profit]]/Table24610[[#This Row],[Sales Amount]]</f>
        <v>0.42309391403773194</v>
      </c>
    </row>
    <row r="1614" spans="1:9">
      <c r="A1614" s="43" t="s">
        <v>1593</v>
      </c>
      <c r="B1614" s="45">
        <v>46635</v>
      </c>
      <c r="C1614" t="str">
        <f>PROPER(Table1[[#This Row],[Region]])</f>
        <v>South</v>
      </c>
      <c r="D1614" t="str">
        <f>PROPER(Table1[[#This Row],[Product Category]])</f>
        <v>Electronics</v>
      </c>
      <c r="E1614">
        <f>ROUND(Table1[[#This Row],[Sales Amount]],1)</f>
        <v>319.7</v>
      </c>
      <c r="F1614">
        <f>Table1[[#This Row],[Quantity Sold]]</f>
        <v>49</v>
      </c>
      <c r="G1614">
        <f>Table1[[#This Row],[Discount (%)]]</f>
        <v>13</v>
      </c>
      <c r="H1614">
        <f>Table1[[#This Row],[Profit]]</f>
        <v>678.71</v>
      </c>
      <c r="I1614">
        <f>Table24610[[#This Row],[profit]]/Table24610[[#This Row],[Sales Amount]]</f>
        <v>2.12295902408508</v>
      </c>
    </row>
    <row r="1615" spans="1:9">
      <c r="A1615" s="43" t="s">
        <v>1594</v>
      </c>
      <c r="B1615" s="45">
        <v>46636</v>
      </c>
      <c r="C1615" t="str">
        <f>PROPER(Table1[[#This Row],[Region]])</f>
        <v>North</v>
      </c>
      <c r="D1615" t="str">
        <f>PROPER(Table1[[#This Row],[Product Category]])</f>
        <v>Electronics</v>
      </c>
      <c r="E1615">
        <f>ROUND(Table1[[#This Row],[Sales Amount]],1)</f>
        <v>989.3</v>
      </c>
      <c r="F1615">
        <f>Table1[[#This Row],[Quantity Sold]]</f>
        <v>41</v>
      </c>
      <c r="G1615">
        <f>Table1[[#This Row],[Discount (%)]]</f>
        <v>12</v>
      </c>
      <c r="H1615">
        <f>Table1[[#This Row],[Profit]]</f>
        <v>963.88</v>
      </c>
      <c r="I1615">
        <f>Table24610[[#This Row],[profit]]/Table24610[[#This Row],[Sales Amount]]</f>
        <v>0.97430506418679874</v>
      </c>
    </row>
    <row r="1616" spans="1:9">
      <c r="A1616" s="43" t="s">
        <v>1595</v>
      </c>
      <c r="B1616" s="45">
        <v>46637</v>
      </c>
      <c r="C1616" t="str">
        <f>PROPER(Table1[[#This Row],[Region]])</f>
        <v>South</v>
      </c>
      <c r="D1616" t="str">
        <f>PROPER(Table1[[#This Row],[Product Category]])</f>
        <v>Furniture</v>
      </c>
      <c r="E1616">
        <f>ROUND(Table1[[#This Row],[Sales Amount]],1)</f>
        <v>597.79999999999995</v>
      </c>
      <c r="F1616">
        <f>Table1[[#This Row],[Quantity Sold]]</f>
        <v>8</v>
      </c>
      <c r="G1616">
        <f>Table1[[#This Row],[Discount (%)]]</f>
        <v>3</v>
      </c>
      <c r="H1616">
        <f>Table1[[#This Row],[Profit]]</f>
        <v>430.32</v>
      </c>
      <c r="I1616">
        <f>Table24610[[#This Row],[profit]]/Table24610[[#This Row],[Sales Amount]]</f>
        <v>0.71983941117430583</v>
      </c>
    </row>
    <row r="1617" spans="1:9">
      <c r="A1617" s="43" t="s">
        <v>1596</v>
      </c>
      <c r="B1617" s="45">
        <v>46638</v>
      </c>
      <c r="C1617" t="str">
        <f>PROPER(Table1[[#This Row],[Region]])</f>
        <v>South</v>
      </c>
      <c r="D1617" t="str">
        <f>PROPER(Table1[[#This Row],[Product Category]])</f>
        <v>Electronics</v>
      </c>
      <c r="E1617">
        <f>ROUND(Table1[[#This Row],[Sales Amount]],1)</f>
        <v>1759.6</v>
      </c>
      <c r="F1617">
        <f>Table1[[#This Row],[Quantity Sold]]</f>
        <v>20</v>
      </c>
      <c r="G1617">
        <f>Table1[[#This Row],[Discount (%)]]</f>
        <v>0</v>
      </c>
      <c r="H1617">
        <f>Table1[[#This Row],[Profit]]</f>
        <v>398.37</v>
      </c>
      <c r="I1617">
        <f>Table24610[[#This Row],[profit]]/Table24610[[#This Row],[Sales Amount]]</f>
        <v>0.22639804501022961</v>
      </c>
    </row>
    <row r="1618" spans="1:9">
      <c r="A1618" s="43" t="s">
        <v>1597</v>
      </c>
      <c r="B1618" s="45">
        <v>46639</v>
      </c>
      <c r="C1618" t="str">
        <f>PROPER(Table1[[#This Row],[Region]])</f>
        <v>West</v>
      </c>
      <c r="D1618" t="str">
        <f>PROPER(Table1[[#This Row],[Product Category]])</f>
        <v>Sports</v>
      </c>
      <c r="E1618">
        <f>ROUND(Table1[[#This Row],[Sales Amount]],1)</f>
        <v>3310.7</v>
      </c>
      <c r="F1618">
        <f>Table1[[#This Row],[Quantity Sold]]</f>
        <v>31</v>
      </c>
      <c r="G1618">
        <f>Table1[[#This Row],[Discount (%)]]</f>
        <v>45</v>
      </c>
      <c r="H1618">
        <f>Table1[[#This Row],[Profit]]</f>
        <v>770.72</v>
      </c>
      <c r="I1618">
        <f>Table24610[[#This Row],[profit]]/Table24610[[#This Row],[Sales Amount]]</f>
        <v>0.23279668952185339</v>
      </c>
    </row>
    <row r="1619" spans="1:9">
      <c r="A1619" s="43" t="s">
        <v>1598</v>
      </c>
      <c r="B1619" s="45">
        <v>46640</v>
      </c>
      <c r="C1619" t="str">
        <f>PROPER(Table1[[#This Row],[Region]])</f>
        <v>South</v>
      </c>
      <c r="D1619" t="str">
        <f>PROPER(Table1[[#This Row],[Product Category]])</f>
        <v>Groceries</v>
      </c>
      <c r="E1619">
        <f>ROUND(Table1[[#This Row],[Sales Amount]],1)</f>
        <v>3313</v>
      </c>
      <c r="F1619">
        <f>Table1[[#This Row],[Quantity Sold]]</f>
        <v>21</v>
      </c>
      <c r="G1619">
        <f>Table1[[#This Row],[Discount (%)]]</f>
        <v>35</v>
      </c>
      <c r="H1619">
        <f>Table1[[#This Row],[Profit]]</f>
        <v>1445.44</v>
      </c>
      <c r="I1619">
        <f>Table24610[[#This Row],[profit]]/Table24610[[#This Row],[Sales Amount]]</f>
        <v>0.43629338967702991</v>
      </c>
    </row>
    <row r="1620" spans="1:9">
      <c r="A1620" s="43" t="s">
        <v>1599</v>
      </c>
      <c r="B1620" s="45">
        <v>46641</v>
      </c>
      <c r="C1620" t="str">
        <f>PROPER(Table1[[#This Row],[Region]])</f>
        <v>South</v>
      </c>
      <c r="D1620" t="str">
        <f>PROPER(Table1[[#This Row],[Product Category]])</f>
        <v>Sports</v>
      </c>
      <c r="E1620">
        <f>ROUND(Table1[[#This Row],[Sales Amount]],1)</f>
        <v>2855.8</v>
      </c>
      <c r="F1620">
        <f>Table1[[#This Row],[Quantity Sold]]</f>
        <v>12</v>
      </c>
      <c r="G1620">
        <f>Table1[[#This Row],[Discount (%)]]</f>
        <v>7</v>
      </c>
      <c r="H1620">
        <f>Table1[[#This Row],[Profit]]</f>
        <v>16.55</v>
      </c>
      <c r="I1620">
        <f>Table24610[[#This Row],[profit]]/Table24610[[#This Row],[Sales Amount]]</f>
        <v>5.7952237551649275E-3</v>
      </c>
    </row>
    <row r="1621" spans="1:9">
      <c r="A1621" s="43" t="s">
        <v>1600</v>
      </c>
      <c r="B1621" s="45">
        <v>46642</v>
      </c>
      <c r="C1621" t="str">
        <f>PROPER(Table1[[#This Row],[Region]])</f>
        <v>South</v>
      </c>
      <c r="D1621" t="str">
        <f>PROPER(Table1[[#This Row],[Product Category]])</f>
        <v>Clothing</v>
      </c>
      <c r="E1621">
        <f>ROUND(Table1[[#This Row],[Sales Amount]],1)</f>
        <v>71</v>
      </c>
      <c r="F1621">
        <f>Table1[[#This Row],[Quantity Sold]]</f>
        <v>24</v>
      </c>
      <c r="G1621">
        <f>Table1[[#This Row],[Discount (%)]]</f>
        <v>33</v>
      </c>
      <c r="H1621">
        <f>Table1[[#This Row],[Profit]]</f>
        <v>1207.25</v>
      </c>
      <c r="I1621">
        <f>Table24610[[#This Row],[profit]]/Table24610[[#This Row],[Sales Amount]]</f>
        <v>17.003521126760564</v>
      </c>
    </row>
    <row r="1622" spans="1:9">
      <c r="A1622" s="43" t="s">
        <v>1601</v>
      </c>
      <c r="B1622" s="45">
        <v>46643</v>
      </c>
      <c r="C1622" t="str">
        <f>PROPER(Table1[[#This Row],[Region]])</f>
        <v>North</v>
      </c>
      <c r="D1622" t="str">
        <f>PROPER(Table1[[#This Row],[Product Category]])</f>
        <v>Clothing</v>
      </c>
      <c r="E1622">
        <f>ROUND(Table1[[#This Row],[Sales Amount]],1)</f>
        <v>1042</v>
      </c>
      <c r="F1622">
        <f>Table1[[#This Row],[Quantity Sold]]</f>
        <v>15</v>
      </c>
      <c r="G1622">
        <f>Table1[[#This Row],[Discount (%)]]</f>
        <v>21</v>
      </c>
      <c r="H1622">
        <f>Table1[[#This Row],[Profit]]</f>
        <v>1449.52</v>
      </c>
      <c r="I1622">
        <f>Table24610[[#This Row],[profit]]/Table24610[[#This Row],[Sales Amount]]</f>
        <v>1.3910940499040307</v>
      </c>
    </row>
    <row r="1623" spans="1:9">
      <c r="A1623" s="43" t="s">
        <v>1602</v>
      </c>
      <c r="B1623" s="45">
        <v>46644</v>
      </c>
      <c r="C1623" t="str">
        <f>PROPER(Table1[[#This Row],[Region]])</f>
        <v>South</v>
      </c>
      <c r="D1623" t="str">
        <f>PROPER(Table1[[#This Row],[Product Category]])</f>
        <v>Electronics</v>
      </c>
      <c r="E1623">
        <f>ROUND(Table1[[#This Row],[Sales Amount]],1)</f>
        <v>3569</v>
      </c>
      <c r="F1623">
        <f>Table1[[#This Row],[Quantity Sold]]</f>
        <v>35</v>
      </c>
      <c r="G1623">
        <f>Table1[[#This Row],[Discount (%)]]</f>
        <v>13</v>
      </c>
      <c r="H1623">
        <f>Table1[[#This Row],[Profit]]</f>
        <v>306.83</v>
      </c>
      <c r="I1623">
        <f>Table24610[[#This Row],[profit]]/Table24610[[#This Row],[Sales Amount]]</f>
        <v>8.5970860184925751E-2</v>
      </c>
    </row>
    <row r="1624" spans="1:9">
      <c r="A1624" s="44">
        <v>35360400000000</v>
      </c>
      <c r="B1624" s="45">
        <v>46645</v>
      </c>
      <c r="C1624" t="str">
        <f>PROPER(Table1[[#This Row],[Region]])</f>
        <v>East</v>
      </c>
      <c r="D1624" t="str">
        <f>PROPER(Table1[[#This Row],[Product Category]])</f>
        <v>Sports</v>
      </c>
      <c r="E1624">
        <f>ROUND(Table1[[#This Row],[Sales Amount]],1)</f>
        <v>4274.3</v>
      </c>
      <c r="F1624">
        <f>Table1[[#This Row],[Quantity Sold]]</f>
        <v>12</v>
      </c>
      <c r="G1624">
        <f>Table1[[#This Row],[Discount (%)]]</f>
        <v>16</v>
      </c>
      <c r="H1624">
        <f>Table1[[#This Row],[Profit]]</f>
        <v>666.14</v>
      </c>
      <c r="I1624">
        <f>Table24610[[#This Row],[profit]]/Table24610[[#This Row],[Sales Amount]]</f>
        <v>0.15584774115059774</v>
      </c>
    </row>
    <row r="1625" spans="1:9">
      <c r="A1625" s="43">
        <v>94079253</v>
      </c>
      <c r="B1625" s="45">
        <v>46646</v>
      </c>
      <c r="C1625" t="str">
        <f>PROPER(Table1[[#This Row],[Region]])</f>
        <v>West</v>
      </c>
      <c r="D1625" t="str">
        <f>PROPER(Table1[[#This Row],[Product Category]])</f>
        <v>Clothing</v>
      </c>
      <c r="E1625">
        <f>ROUND(Table1[[#This Row],[Sales Amount]],1)</f>
        <v>2616.1</v>
      </c>
      <c r="F1625">
        <f>Table1[[#This Row],[Quantity Sold]]</f>
        <v>34</v>
      </c>
      <c r="G1625">
        <f>Table1[[#This Row],[Discount (%)]]</f>
        <v>50</v>
      </c>
      <c r="H1625">
        <f>Table1[[#This Row],[Profit]]</f>
        <v>1718.67</v>
      </c>
      <c r="I1625">
        <f>Table24610[[#This Row],[profit]]/Table24610[[#This Row],[Sales Amount]]</f>
        <v>0.65695883184893544</v>
      </c>
    </row>
    <row r="1626" spans="1:9">
      <c r="A1626" s="43" t="s">
        <v>1603</v>
      </c>
      <c r="B1626" s="45">
        <v>46647</v>
      </c>
      <c r="C1626" t="str">
        <f>PROPER(Table1[[#This Row],[Region]])</f>
        <v>North</v>
      </c>
      <c r="D1626" t="str">
        <f>PROPER(Table1[[#This Row],[Product Category]])</f>
        <v>Groceries</v>
      </c>
      <c r="E1626">
        <f>ROUND(Table1[[#This Row],[Sales Amount]],1)</f>
        <v>3691.8</v>
      </c>
      <c r="F1626">
        <f>Table1[[#This Row],[Quantity Sold]]</f>
        <v>37</v>
      </c>
      <c r="G1626">
        <f>Table1[[#This Row],[Discount (%)]]</f>
        <v>23</v>
      </c>
      <c r="H1626">
        <f>Table1[[#This Row],[Profit]]</f>
        <v>253.84</v>
      </c>
      <c r="I1626">
        <f>Table24610[[#This Row],[profit]]/Table24610[[#This Row],[Sales Amount]]</f>
        <v>6.8757787529118583E-2</v>
      </c>
    </row>
    <row r="1627" spans="1:9">
      <c r="A1627" s="43" t="s">
        <v>1604</v>
      </c>
      <c r="B1627" s="45">
        <v>46648</v>
      </c>
      <c r="C1627" t="str">
        <f>PROPER(Table1[[#This Row],[Region]])</f>
        <v>West</v>
      </c>
      <c r="D1627" t="str">
        <f>PROPER(Table1[[#This Row],[Product Category]])</f>
        <v>Groceries</v>
      </c>
      <c r="E1627">
        <f>ROUND(Table1[[#This Row],[Sales Amount]],1)</f>
        <v>3283.2</v>
      </c>
      <c r="F1627">
        <f>Table1[[#This Row],[Quantity Sold]]</f>
        <v>8</v>
      </c>
      <c r="G1627">
        <f>Table1[[#This Row],[Discount (%)]]</f>
        <v>29</v>
      </c>
      <c r="H1627">
        <f>Table1[[#This Row],[Profit]]</f>
        <v>659.22</v>
      </c>
      <c r="I1627">
        <f>Table24610[[#This Row],[profit]]/Table24610[[#This Row],[Sales Amount]]</f>
        <v>0.2007858187134503</v>
      </c>
    </row>
    <row r="1628" spans="1:9">
      <c r="A1628" s="43" t="s">
        <v>1605</v>
      </c>
      <c r="B1628" s="45">
        <v>46649</v>
      </c>
      <c r="C1628" t="str">
        <f>PROPER(Table1[[#This Row],[Region]])</f>
        <v>West</v>
      </c>
      <c r="D1628" t="str">
        <f>PROPER(Table1[[#This Row],[Product Category]])</f>
        <v>Furniture</v>
      </c>
      <c r="E1628">
        <f>ROUND(Table1[[#This Row],[Sales Amount]],1)</f>
        <v>562.29999999999995</v>
      </c>
      <c r="F1628">
        <f>Table1[[#This Row],[Quantity Sold]]</f>
        <v>21</v>
      </c>
      <c r="G1628">
        <f>Table1[[#This Row],[Discount (%)]]</f>
        <v>33</v>
      </c>
      <c r="H1628">
        <f>Table1[[#This Row],[Profit]]</f>
        <v>1334.25</v>
      </c>
      <c r="I1628">
        <f>Table24610[[#This Row],[profit]]/Table24610[[#This Row],[Sales Amount]]</f>
        <v>2.37284367775209</v>
      </c>
    </row>
    <row r="1629" spans="1:9">
      <c r="A1629" s="43" t="s">
        <v>1606</v>
      </c>
      <c r="B1629" s="45">
        <v>46650</v>
      </c>
      <c r="C1629" t="str">
        <f>PROPER(Table1[[#This Row],[Region]])</f>
        <v>West</v>
      </c>
      <c r="D1629" t="str">
        <f>PROPER(Table1[[#This Row],[Product Category]])</f>
        <v>Furniture</v>
      </c>
      <c r="E1629">
        <f>ROUND(Table1[[#This Row],[Sales Amount]],1)</f>
        <v>4802.3</v>
      </c>
      <c r="F1629">
        <f>Table1[[#This Row],[Quantity Sold]]</f>
        <v>34</v>
      </c>
      <c r="G1629">
        <f>Table1[[#This Row],[Discount (%)]]</f>
        <v>26</v>
      </c>
      <c r="H1629">
        <f>Table1[[#This Row],[Profit]]</f>
        <v>1776.04</v>
      </c>
      <c r="I1629">
        <f>Table24610[[#This Row],[profit]]/Table24610[[#This Row],[Sales Amount]]</f>
        <v>0.36983112258709366</v>
      </c>
    </row>
    <row r="1630" spans="1:9">
      <c r="A1630" s="43" t="s">
        <v>1607</v>
      </c>
      <c r="B1630" s="45">
        <v>46651</v>
      </c>
      <c r="C1630" t="str">
        <f>PROPER(Table1[[#This Row],[Region]])</f>
        <v>East</v>
      </c>
      <c r="D1630" t="str">
        <f>PROPER(Table1[[#This Row],[Product Category]])</f>
        <v>Furniture</v>
      </c>
      <c r="E1630">
        <f>ROUND(Table1[[#This Row],[Sales Amount]],1)</f>
        <v>2814.3</v>
      </c>
      <c r="F1630">
        <f>Table1[[#This Row],[Quantity Sold]]</f>
        <v>17</v>
      </c>
      <c r="G1630">
        <f>Table1[[#This Row],[Discount (%)]]</f>
        <v>7</v>
      </c>
      <c r="H1630">
        <f>Table1[[#This Row],[Profit]]</f>
        <v>1750.9</v>
      </c>
      <c r="I1630">
        <f>Table24610[[#This Row],[profit]]/Table24610[[#This Row],[Sales Amount]]</f>
        <v>0.6221440500302029</v>
      </c>
    </row>
    <row r="1631" spans="1:9">
      <c r="A1631" s="43" t="s">
        <v>1608</v>
      </c>
      <c r="B1631" s="45">
        <v>46652</v>
      </c>
      <c r="C1631" t="str">
        <f>PROPER(Table1[[#This Row],[Region]])</f>
        <v>West</v>
      </c>
      <c r="D1631" t="str">
        <f>PROPER(Table1[[#This Row],[Product Category]])</f>
        <v>Furniture</v>
      </c>
      <c r="E1631">
        <f>ROUND(Table1[[#This Row],[Sales Amount]],1)</f>
        <v>3735.4</v>
      </c>
      <c r="F1631">
        <f>Table1[[#This Row],[Quantity Sold]]</f>
        <v>46</v>
      </c>
      <c r="G1631">
        <f>Table1[[#This Row],[Discount (%)]]</f>
        <v>50</v>
      </c>
      <c r="H1631">
        <f>Table1[[#This Row],[Profit]]</f>
        <v>765.58</v>
      </c>
      <c r="I1631">
        <f>Table24610[[#This Row],[profit]]/Table24610[[#This Row],[Sales Amount]]</f>
        <v>0.20495261551641056</v>
      </c>
    </row>
    <row r="1632" spans="1:9">
      <c r="A1632" s="43" t="s">
        <v>1609</v>
      </c>
      <c r="B1632" s="45">
        <v>46653</v>
      </c>
      <c r="C1632" t="str">
        <f>PROPER(Table1[[#This Row],[Region]])</f>
        <v>West</v>
      </c>
      <c r="D1632" t="str">
        <f>PROPER(Table1[[#This Row],[Product Category]])</f>
        <v>Clothing</v>
      </c>
      <c r="E1632">
        <f>ROUND(Table1[[#This Row],[Sales Amount]],1)</f>
        <v>3580.5</v>
      </c>
      <c r="F1632">
        <f>Table1[[#This Row],[Quantity Sold]]</f>
        <v>4</v>
      </c>
      <c r="G1632">
        <f>Table1[[#This Row],[Discount (%)]]</f>
        <v>19</v>
      </c>
      <c r="H1632">
        <f>Table1[[#This Row],[Profit]]</f>
        <v>1315.15</v>
      </c>
      <c r="I1632">
        <f>Table24610[[#This Row],[profit]]/Table24610[[#This Row],[Sales Amount]]</f>
        <v>0.36730903505097057</v>
      </c>
    </row>
    <row r="1633" spans="1:9">
      <c r="A1633" s="43" t="s">
        <v>1610</v>
      </c>
      <c r="B1633" s="45">
        <v>46654</v>
      </c>
      <c r="C1633" t="str">
        <f>PROPER(Table1[[#This Row],[Region]])</f>
        <v>West</v>
      </c>
      <c r="D1633" t="str">
        <f>PROPER(Table1[[#This Row],[Product Category]])</f>
        <v>Clothing</v>
      </c>
      <c r="E1633">
        <f>ROUND(Table1[[#This Row],[Sales Amount]],1)</f>
        <v>1553.8</v>
      </c>
      <c r="F1633">
        <f>Table1[[#This Row],[Quantity Sold]]</f>
        <v>41</v>
      </c>
      <c r="G1633">
        <f>Table1[[#This Row],[Discount (%)]]</f>
        <v>24</v>
      </c>
      <c r="H1633">
        <f>Table1[[#This Row],[Profit]]</f>
        <v>1770.43</v>
      </c>
      <c r="I1633">
        <f>Table24610[[#This Row],[profit]]/Table24610[[#This Row],[Sales Amount]]</f>
        <v>1.1394194877075556</v>
      </c>
    </row>
    <row r="1634" spans="1:9">
      <c r="A1634" s="43" t="s">
        <v>1611</v>
      </c>
      <c r="B1634" s="45">
        <v>46655</v>
      </c>
      <c r="C1634" t="str">
        <f>PROPER(Table1[[#This Row],[Region]])</f>
        <v>West</v>
      </c>
      <c r="D1634" t="str">
        <f>PROPER(Table1[[#This Row],[Product Category]])</f>
        <v>Furniture</v>
      </c>
      <c r="E1634">
        <f>ROUND(Table1[[#This Row],[Sales Amount]],1)</f>
        <v>1184</v>
      </c>
      <c r="F1634">
        <f>Table1[[#This Row],[Quantity Sold]]</f>
        <v>25</v>
      </c>
      <c r="G1634">
        <f>Table1[[#This Row],[Discount (%)]]</f>
        <v>44</v>
      </c>
      <c r="H1634">
        <f>Table1[[#This Row],[Profit]]</f>
        <v>608.02</v>
      </c>
      <c r="I1634">
        <f>Table24610[[#This Row],[profit]]/Table24610[[#This Row],[Sales Amount]]</f>
        <v>0.5135304054054054</v>
      </c>
    </row>
    <row r="1635" spans="1:9">
      <c r="A1635" s="43" t="s">
        <v>1612</v>
      </c>
      <c r="B1635" s="45">
        <v>46656</v>
      </c>
      <c r="C1635" t="str">
        <f>PROPER(Table1[[#This Row],[Region]])</f>
        <v>West</v>
      </c>
      <c r="D1635" t="str">
        <f>PROPER(Table1[[#This Row],[Product Category]])</f>
        <v>Clothing</v>
      </c>
      <c r="E1635">
        <f>ROUND(Table1[[#This Row],[Sales Amount]],1)</f>
        <v>621.20000000000005</v>
      </c>
      <c r="F1635">
        <f>Table1[[#This Row],[Quantity Sold]]</f>
        <v>48</v>
      </c>
      <c r="G1635">
        <f>Table1[[#This Row],[Discount (%)]]</f>
        <v>48</v>
      </c>
      <c r="H1635">
        <f>Table1[[#This Row],[Profit]]</f>
        <v>1877.26</v>
      </c>
      <c r="I1635">
        <f>Table24610[[#This Row],[profit]]/Table24610[[#This Row],[Sales Amount]]</f>
        <v>3.021989697359948</v>
      </c>
    </row>
    <row r="1636" spans="1:9">
      <c r="A1636" s="43" t="s">
        <v>1613</v>
      </c>
      <c r="B1636" s="45">
        <v>46657</v>
      </c>
      <c r="C1636" t="str">
        <f>PROPER(Table1[[#This Row],[Region]])</f>
        <v>South</v>
      </c>
      <c r="D1636" t="str">
        <f>PROPER(Table1[[#This Row],[Product Category]])</f>
        <v>Sports</v>
      </c>
      <c r="E1636">
        <f>ROUND(Table1[[#This Row],[Sales Amount]],1)</f>
        <v>2755.9</v>
      </c>
      <c r="F1636">
        <f>Table1[[#This Row],[Quantity Sold]]</f>
        <v>5</v>
      </c>
      <c r="G1636">
        <f>Table1[[#This Row],[Discount (%)]]</f>
        <v>35</v>
      </c>
      <c r="H1636">
        <f>Table1[[#This Row],[Profit]]</f>
        <v>1671.68</v>
      </c>
      <c r="I1636">
        <f>Table24610[[#This Row],[profit]]/Table24610[[#This Row],[Sales Amount]]</f>
        <v>0.60658224173591202</v>
      </c>
    </row>
    <row r="1637" spans="1:9">
      <c r="A1637" s="43" t="s">
        <v>1614</v>
      </c>
      <c r="B1637" s="45">
        <v>46658</v>
      </c>
      <c r="C1637" t="str">
        <f>PROPER(Table1[[#This Row],[Region]])</f>
        <v>South</v>
      </c>
      <c r="D1637" t="str">
        <f>PROPER(Table1[[#This Row],[Product Category]])</f>
        <v>Electronics</v>
      </c>
      <c r="E1637">
        <f>ROUND(Table1[[#This Row],[Sales Amount]],1)</f>
        <v>1488.1</v>
      </c>
      <c r="F1637">
        <f>Table1[[#This Row],[Quantity Sold]]</f>
        <v>37</v>
      </c>
      <c r="G1637">
        <f>Table1[[#This Row],[Discount (%)]]</f>
        <v>1</v>
      </c>
      <c r="H1637">
        <f>Table1[[#This Row],[Profit]]</f>
        <v>1425.57</v>
      </c>
      <c r="I1637">
        <f>Table24610[[#This Row],[profit]]/Table24610[[#This Row],[Sales Amount]]</f>
        <v>0.95797997446408178</v>
      </c>
    </row>
    <row r="1638" spans="1:9">
      <c r="A1638" s="43" t="s">
        <v>1615</v>
      </c>
      <c r="B1638" s="45">
        <v>46659</v>
      </c>
      <c r="C1638" t="str">
        <f>PROPER(Table1[[#This Row],[Region]])</f>
        <v>South</v>
      </c>
      <c r="D1638" t="str">
        <f>PROPER(Table1[[#This Row],[Product Category]])</f>
        <v>Electronics</v>
      </c>
      <c r="E1638">
        <f>ROUND(Table1[[#This Row],[Sales Amount]],1)</f>
        <v>981</v>
      </c>
      <c r="F1638">
        <f>Table1[[#This Row],[Quantity Sold]]</f>
        <v>44</v>
      </c>
      <c r="G1638">
        <f>Table1[[#This Row],[Discount (%)]]</f>
        <v>47</v>
      </c>
      <c r="H1638">
        <f>Table1[[#This Row],[Profit]]</f>
        <v>232.96</v>
      </c>
      <c r="I1638">
        <f>Table24610[[#This Row],[profit]]/Table24610[[#This Row],[Sales Amount]]</f>
        <v>0.23747196738022427</v>
      </c>
    </row>
    <row r="1639" spans="1:9">
      <c r="A1639" s="43" t="s">
        <v>1616</v>
      </c>
      <c r="B1639" s="45">
        <v>46660</v>
      </c>
      <c r="C1639" t="str">
        <f>PROPER(Table1[[#This Row],[Region]])</f>
        <v>West</v>
      </c>
      <c r="D1639" t="str">
        <f>PROPER(Table1[[#This Row],[Product Category]])</f>
        <v>Groceries</v>
      </c>
      <c r="E1639">
        <f>ROUND(Table1[[#This Row],[Sales Amount]],1)</f>
        <v>3025.4</v>
      </c>
      <c r="F1639">
        <f>Table1[[#This Row],[Quantity Sold]]</f>
        <v>8</v>
      </c>
      <c r="G1639">
        <f>Table1[[#This Row],[Discount (%)]]</f>
        <v>4</v>
      </c>
      <c r="H1639">
        <f>Table1[[#This Row],[Profit]]</f>
        <v>38.18</v>
      </c>
      <c r="I1639">
        <f>Table24610[[#This Row],[profit]]/Table24610[[#This Row],[Sales Amount]]</f>
        <v>1.2619818866926686E-2</v>
      </c>
    </row>
    <row r="1640" spans="1:9">
      <c r="A1640" s="43" t="s">
        <v>1617</v>
      </c>
      <c r="B1640" s="45">
        <v>46661</v>
      </c>
      <c r="C1640" t="str">
        <f>PROPER(Table1[[#This Row],[Region]])</f>
        <v>West</v>
      </c>
      <c r="D1640" t="str">
        <f>PROPER(Table1[[#This Row],[Product Category]])</f>
        <v>Electronics</v>
      </c>
      <c r="E1640">
        <f>ROUND(Table1[[#This Row],[Sales Amount]],1)</f>
        <v>1845.6</v>
      </c>
      <c r="F1640">
        <f>Table1[[#This Row],[Quantity Sold]]</f>
        <v>24</v>
      </c>
      <c r="G1640">
        <f>Table1[[#This Row],[Discount (%)]]</f>
        <v>29</v>
      </c>
      <c r="H1640">
        <f>Table1[[#This Row],[Profit]]</f>
        <v>594.44000000000005</v>
      </c>
      <c r="I1640">
        <f>Table24610[[#This Row],[profit]]/Table24610[[#This Row],[Sales Amount]]</f>
        <v>0.32208495882097965</v>
      </c>
    </row>
    <row r="1641" spans="1:9">
      <c r="A1641" s="43" t="s">
        <v>1618</v>
      </c>
      <c r="B1641" s="45">
        <v>46662</v>
      </c>
      <c r="C1641" t="str">
        <f>PROPER(Table1[[#This Row],[Region]])</f>
        <v>East</v>
      </c>
      <c r="D1641" t="str">
        <f>PROPER(Table1[[#This Row],[Product Category]])</f>
        <v>Clothing</v>
      </c>
      <c r="E1641">
        <f>ROUND(Table1[[#This Row],[Sales Amount]],1)</f>
        <v>865.9</v>
      </c>
      <c r="F1641">
        <f>Table1[[#This Row],[Quantity Sold]]</f>
        <v>39</v>
      </c>
      <c r="G1641">
        <f>Table1[[#This Row],[Discount (%)]]</f>
        <v>50</v>
      </c>
      <c r="H1641">
        <f>Table1[[#This Row],[Profit]]</f>
        <v>1012.72</v>
      </c>
      <c r="I1641">
        <f>Table24610[[#This Row],[profit]]/Table24610[[#This Row],[Sales Amount]]</f>
        <v>1.1695576856449936</v>
      </c>
    </row>
    <row r="1642" spans="1:9">
      <c r="A1642" s="43">
        <v>3322932</v>
      </c>
      <c r="B1642" s="45">
        <v>46663</v>
      </c>
      <c r="C1642" t="str">
        <f>PROPER(Table1[[#This Row],[Region]])</f>
        <v>North</v>
      </c>
      <c r="D1642" t="str">
        <f>PROPER(Table1[[#This Row],[Product Category]])</f>
        <v>Furniture</v>
      </c>
      <c r="E1642">
        <f>ROUND(Table1[[#This Row],[Sales Amount]],1)</f>
        <v>2018.3</v>
      </c>
      <c r="F1642">
        <f>Table1[[#This Row],[Quantity Sold]]</f>
        <v>13</v>
      </c>
      <c r="G1642">
        <f>Table1[[#This Row],[Discount (%)]]</f>
        <v>30</v>
      </c>
      <c r="H1642">
        <f>Table1[[#This Row],[Profit]]</f>
        <v>1100.6099999999999</v>
      </c>
      <c r="I1642">
        <f>Table24610[[#This Row],[profit]]/Table24610[[#This Row],[Sales Amount]]</f>
        <v>0.54531536441559725</v>
      </c>
    </row>
    <row r="1643" spans="1:9">
      <c r="A1643" s="43" t="s">
        <v>1619</v>
      </c>
      <c r="B1643" s="45">
        <v>46664</v>
      </c>
      <c r="C1643" t="str">
        <f>PROPER(Table1[[#This Row],[Region]])</f>
        <v>East</v>
      </c>
      <c r="D1643" t="str">
        <f>PROPER(Table1[[#This Row],[Product Category]])</f>
        <v>Groceries</v>
      </c>
      <c r="E1643">
        <f>ROUND(Table1[[#This Row],[Sales Amount]],1)</f>
        <v>3179</v>
      </c>
      <c r="F1643">
        <f>Table1[[#This Row],[Quantity Sold]]</f>
        <v>36</v>
      </c>
      <c r="G1643">
        <f>Table1[[#This Row],[Discount (%)]]</f>
        <v>50</v>
      </c>
      <c r="H1643">
        <f>Table1[[#This Row],[Profit]]</f>
        <v>441.67</v>
      </c>
      <c r="I1643">
        <f>Table24610[[#This Row],[profit]]/Table24610[[#This Row],[Sales Amount]]</f>
        <v>0.13893362692670652</v>
      </c>
    </row>
    <row r="1644" spans="1:9">
      <c r="A1644" s="43" t="s">
        <v>1620</v>
      </c>
      <c r="B1644" s="45">
        <v>46665</v>
      </c>
      <c r="C1644" t="str">
        <f>PROPER(Table1[[#This Row],[Region]])</f>
        <v>North</v>
      </c>
      <c r="D1644" t="str">
        <f>PROPER(Table1[[#This Row],[Product Category]])</f>
        <v>Groceries</v>
      </c>
      <c r="E1644">
        <f>ROUND(Table1[[#This Row],[Sales Amount]],1)</f>
        <v>3495.7</v>
      </c>
      <c r="F1644">
        <f>Table1[[#This Row],[Quantity Sold]]</f>
        <v>10</v>
      </c>
      <c r="G1644">
        <f>Table1[[#This Row],[Discount (%)]]</f>
        <v>14</v>
      </c>
      <c r="H1644">
        <f>Table1[[#This Row],[Profit]]</f>
        <v>332.87</v>
      </c>
      <c r="I1644">
        <f>Table24610[[#This Row],[profit]]/Table24610[[#This Row],[Sales Amount]]</f>
        <v>9.5222702176960272E-2</v>
      </c>
    </row>
    <row r="1645" spans="1:9">
      <c r="A1645" s="43" t="s">
        <v>1621</v>
      </c>
      <c r="B1645" s="45">
        <v>46666</v>
      </c>
      <c r="C1645" t="str">
        <f>PROPER(Table1[[#This Row],[Region]])</f>
        <v>North</v>
      </c>
      <c r="D1645" t="str">
        <f>PROPER(Table1[[#This Row],[Product Category]])</f>
        <v>Furniture</v>
      </c>
      <c r="E1645">
        <f>ROUND(Table1[[#This Row],[Sales Amount]],1)</f>
        <v>4607.8</v>
      </c>
      <c r="F1645">
        <f>Table1[[#This Row],[Quantity Sold]]</f>
        <v>28</v>
      </c>
      <c r="G1645">
        <f>Table1[[#This Row],[Discount (%)]]</f>
        <v>33</v>
      </c>
      <c r="H1645">
        <f>Table1[[#This Row],[Profit]]</f>
        <v>1033.44</v>
      </c>
      <c r="I1645">
        <f>Table24610[[#This Row],[profit]]/Table24610[[#This Row],[Sales Amount]]</f>
        <v>0.22428056773297453</v>
      </c>
    </row>
    <row r="1646" spans="1:9">
      <c r="A1646" s="43" t="s">
        <v>1622</v>
      </c>
      <c r="B1646" s="45">
        <v>46667</v>
      </c>
      <c r="C1646" t="str">
        <f>PROPER(Table1[[#This Row],[Region]])</f>
        <v>South</v>
      </c>
      <c r="D1646" t="str">
        <f>PROPER(Table1[[#This Row],[Product Category]])</f>
        <v>Electronics</v>
      </c>
      <c r="E1646">
        <f>ROUND(Table1[[#This Row],[Sales Amount]],1)</f>
        <v>4094.9</v>
      </c>
      <c r="F1646">
        <f>Table1[[#This Row],[Quantity Sold]]</f>
        <v>17</v>
      </c>
      <c r="G1646">
        <f>Table1[[#This Row],[Discount (%)]]</f>
        <v>32</v>
      </c>
      <c r="H1646">
        <f>Table1[[#This Row],[Profit]]</f>
        <v>540.11</v>
      </c>
      <c r="I1646">
        <f>Table24610[[#This Row],[profit]]/Table24610[[#This Row],[Sales Amount]]</f>
        <v>0.13189821485262154</v>
      </c>
    </row>
    <row r="1647" spans="1:9">
      <c r="A1647" s="43" t="s">
        <v>1623</v>
      </c>
      <c r="B1647" s="45">
        <v>46668</v>
      </c>
      <c r="C1647" t="str">
        <f>PROPER(Table1[[#This Row],[Region]])</f>
        <v>West</v>
      </c>
      <c r="D1647" t="str">
        <f>PROPER(Table1[[#This Row],[Product Category]])</f>
        <v>Groceries</v>
      </c>
      <c r="E1647">
        <f>ROUND(Table1[[#This Row],[Sales Amount]],1)</f>
        <v>1406.2</v>
      </c>
      <c r="F1647">
        <f>Table1[[#This Row],[Quantity Sold]]</f>
        <v>30</v>
      </c>
      <c r="G1647">
        <f>Table1[[#This Row],[Discount (%)]]</f>
        <v>17</v>
      </c>
      <c r="H1647">
        <f>Table1[[#This Row],[Profit]]</f>
        <v>888.43</v>
      </c>
      <c r="I1647">
        <f>Table24610[[#This Row],[profit]]/Table24610[[#This Row],[Sales Amount]]</f>
        <v>0.6317949082634049</v>
      </c>
    </row>
    <row r="1648" spans="1:9">
      <c r="A1648" s="43" t="s">
        <v>1624</v>
      </c>
      <c r="B1648" s="45">
        <v>46669</v>
      </c>
      <c r="C1648" t="str">
        <f>PROPER(Table1[[#This Row],[Region]])</f>
        <v>South</v>
      </c>
      <c r="D1648" t="str">
        <f>PROPER(Table1[[#This Row],[Product Category]])</f>
        <v>Groceries</v>
      </c>
      <c r="E1648">
        <f>ROUND(Table1[[#This Row],[Sales Amount]],1)</f>
        <v>1131.8</v>
      </c>
      <c r="F1648">
        <f>Table1[[#This Row],[Quantity Sold]]</f>
        <v>24</v>
      </c>
      <c r="G1648">
        <f>Table1[[#This Row],[Discount (%)]]</f>
        <v>9</v>
      </c>
      <c r="H1648">
        <f>Table1[[#This Row],[Profit]]</f>
        <v>1662.66</v>
      </c>
      <c r="I1648">
        <f>Table24610[[#This Row],[profit]]/Table24610[[#This Row],[Sales Amount]]</f>
        <v>1.4690404665135184</v>
      </c>
    </row>
    <row r="1649" spans="1:9">
      <c r="A1649" s="43" t="s">
        <v>1625</v>
      </c>
      <c r="B1649" s="45">
        <v>46670</v>
      </c>
      <c r="C1649" t="str">
        <f>PROPER(Table1[[#This Row],[Region]])</f>
        <v>North</v>
      </c>
      <c r="D1649" t="str">
        <f>PROPER(Table1[[#This Row],[Product Category]])</f>
        <v>Groceries</v>
      </c>
      <c r="E1649">
        <f>ROUND(Table1[[#This Row],[Sales Amount]],1)</f>
        <v>848</v>
      </c>
      <c r="F1649">
        <f>Table1[[#This Row],[Quantity Sold]]</f>
        <v>49</v>
      </c>
      <c r="G1649">
        <f>Table1[[#This Row],[Discount (%)]]</f>
        <v>40</v>
      </c>
      <c r="H1649">
        <f>Table1[[#This Row],[Profit]]</f>
        <v>1155.5899999999999</v>
      </c>
      <c r="I1649">
        <f>Table24610[[#This Row],[profit]]/Table24610[[#This Row],[Sales Amount]]</f>
        <v>1.3627240566037735</v>
      </c>
    </row>
    <row r="1650" spans="1:9">
      <c r="A1650" s="43" t="s">
        <v>1626</v>
      </c>
      <c r="B1650" s="45">
        <v>46671</v>
      </c>
      <c r="C1650" t="str">
        <f>PROPER(Table1[[#This Row],[Region]])</f>
        <v>North</v>
      </c>
      <c r="D1650" t="str">
        <f>PROPER(Table1[[#This Row],[Product Category]])</f>
        <v>Electronics</v>
      </c>
      <c r="E1650">
        <f>ROUND(Table1[[#This Row],[Sales Amount]],1)</f>
        <v>111.4</v>
      </c>
      <c r="F1650">
        <f>Table1[[#This Row],[Quantity Sold]]</f>
        <v>18</v>
      </c>
      <c r="G1650">
        <f>Table1[[#This Row],[Discount (%)]]</f>
        <v>2</v>
      </c>
      <c r="H1650">
        <f>Table1[[#This Row],[Profit]]</f>
        <v>274.87</v>
      </c>
      <c r="I1650">
        <f>Table24610[[#This Row],[profit]]/Table24610[[#This Row],[Sales Amount]]</f>
        <v>2.4674147217235189</v>
      </c>
    </row>
    <row r="1651" spans="1:9">
      <c r="A1651" s="43" t="s">
        <v>1627</v>
      </c>
      <c r="B1651" s="45">
        <v>46672</v>
      </c>
      <c r="C1651" t="str">
        <f>PROPER(Table1[[#This Row],[Region]])</f>
        <v>South</v>
      </c>
      <c r="D1651" t="str">
        <f>PROPER(Table1[[#This Row],[Product Category]])</f>
        <v>Groceries</v>
      </c>
      <c r="E1651">
        <f>ROUND(Table1[[#This Row],[Sales Amount]],1)</f>
        <v>3286.8</v>
      </c>
      <c r="F1651">
        <f>Table1[[#This Row],[Quantity Sold]]</f>
        <v>2</v>
      </c>
      <c r="G1651">
        <f>Table1[[#This Row],[Discount (%)]]</f>
        <v>16</v>
      </c>
      <c r="H1651">
        <f>Table1[[#This Row],[Profit]]</f>
        <v>829.98</v>
      </c>
      <c r="I1651">
        <f>Table24610[[#This Row],[profit]]/Table24610[[#This Row],[Sales Amount]]</f>
        <v>0.25251916757940851</v>
      </c>
    </row>
    <row r="1652" spans="1:9">
      <c r="A1652" s="43" t="s">
        <v>1628</v>
      </c>
      <c r="B1652" s="45">
        <v>46673</v>
      </c>
      <c r="C1652" t="str">
        <f>PROPER(Table1[[#This Row],[Region]])</f>
        <v>West</v>
      </c>
      <c r="D1652" t="str">
        <f>PROPER(Table1[[#This Row],[Product Category]])</f>
        <v>Sports</v>
      </c>
      <c r="E1652">
        <f>ROUND(Table1[[#This Row],[Sales Amount]],1)</f>
        <v>1495.8</v>
      </c>
      <c r="F1652">
        <f>Table1[[#This Row],[Quantity Sold]]</f>
        <v>38</v>
      </c>
      <c r="G1652">
        <f>Table1[[#This Row],[Discount (%)]]</f>
        <v>2</v>
      </c>
      <c r="H1652">
        <f>Table1[[#This Row],[Profit]]</f>
        <v>1541.97</v>
      </c>
      <c r="I1652">
        <f>Table24610[[#This Row],[profit]]/Table24610[[#This Row],[Sales Amount]]</f>
        <v>1.0308664259927798</v>
      </c>
    </row>
    <row r="1653" spans="1:9">
      <c r="A1653" s="43" t="s">
        <v>1629</v>
      </c>
      <c r="B1653" s="45">
        <v>46674</v>
      </c>
      <c r="C1653" t="str">
        <f>PROPER(Table1[[#This Row],[Region]])</f>
        <v>West</v>
      </c>
      <c r="D1653" t="str">
        <f>PROPER(Table1[[#This Row],[Product Category]])</f>
        <v>Clothing</v>
      </c>
      <c r="E1653">
        <f>ROUND(Table1[[#This Row],[Sales Amount]],1)</f>
        <v>2648.6</v>
      </c>
      <c r="F1653">
        <f>Table1[[#This Row],[Quantity Sold]]</f>
        <v>47</v>
      </c>
      <c r="G1653">
        <f>Table1[[#This Row],[Discount (%)]]</f>
        <v>9</v>
      </c>
      <c r="H1653">
        <f>Table1[[#This Row],[Profit]]</f>
        <v>1999.91</v>
      </c>
      <c r="I1653">
        <f>Table24610[[#This Row],[profit]]/Table24610[[#This Row],[Sales Amount]]</f>
        <v>0.75508193007626678</v>
      </c>
    </row>
    <row r="1654" spans="1:9">
      <c r="A1654" s="43" t="s">
        <v>1630</v>
      </c>
      <c r="B1654" s="45">
        <v>46675</v>
      </c>
      <c r="C1654" t="str">
        <f>PROPER(Table1[[#This Row],[Region]])</f>
        <v>North</v>
      </c>
      <c r="D1654" t="str">
        <f>PROPER(Table1[[#This Row],[Product Category]])</f>
        <v>Electronics</v>
      </c>
      <c r="E1654">
        <f>ROUND(Table1[[#This Row],[Sales Amount]],1)</f>
        <v>3012.9</v>
      </c>
      <c r="F1654">
        <f>Table1[[#This Row],[Quantity Sold]]</f>
        <v>27</v>
      </c>
      <c r="G1654">
        <f>Table1[[#This Row],[Discount (%)]]</f>
        <v>48</v>
      </c>
      <c r="H1654">
        <f>Table1[[#This Row],[Profit]]</f>
        <v>1242.71</v>
      </c>
      <c r="I1654">
        <f>Table24610[[#This Row],[profit]]/Table24610[[#This Row],[Sales Amount]]</f>
        <v>0.4124630754422649</v>
      </c>
    </row>
    <row r="1655" spans="1:9">
      <c r="A1655" s="43" t="s">
        <v>1631</v>
      </c>
      <c r="B1655" s="45">
        <v>46676</v>
      </c>
      <c r="C1655" t="str">
        <f>PROPER(Table1[[#This Row],[Region]])</f>
        <v>North</v>
      </c>
      <c r="D1655" t="str">
        <f>PROPER(Table1[[#This Row],[Product Category]])</f>
        <v>Clothing</v>
      </c>
      <c r="E1655">
        <f>ROUND(Table1[[#This Row],[Sales Amount]],1)</f>
        <v>1225.7</v>
      </c>
      <c r="F1655">
        <f>Table1[[#This Row],[Quantity Sold]]</f>
        <v>45</v>
      </c>
      <c r="G1655">
        <f>Table1[[#This Row],[Discount (%)]]</f>
        <v>36</v>
      </c>
      <c r="H1655">
        <f>Table1[[#This Row],[Profit]]</f>
        <v>1716.71</v>
      </c>
      <c r="I1655">
        <f>Table24610[[#This Row],[profit]]/Table24610[[#This Row],[Sales Amount]]</f>
        <v>1.40059557803704</v>
      </c>
    </row>
    <row r="1656" spans="1:9">
      <c r="A1656" s="43" t="s">
        <v>1632</v>
      </c>
      <c r="B1656" s="45">
        <v>46677</v>
      </c>
      <c r="C1656" t="str">
        <f>PROPER(Table1[[#This Row],[Region]])</f>
        <v>West</v>
      </c>
      <c r="D1656" t="str">
        <f>PROPER(Table1[[#This Row],[Product Category]])</f>
        <v>Sports</v>
      </c>
      <c r="E1656">
        <f>ROUND(Table1[[#This Row],[Sales Amount]],1)</f>
        <v>4719.2</v>
      </c>
      <c r="F1656">
        <f>Table1[[#This Row],[Quantity Sold]]</f>
        <v>17</v>
      </c>
      <c r="G1656">
        <f>Table1[[#This Row],[Discount (%)]]</f>
        <v>11</v>
      </c>
      <c r="H1656">
        <f>Table1[[#This Row],[Profit]]</f>
        <v>1273.51</v>
      </c>
      <c r="I1656">
        <f>Table24610[[#This Row],[profit]]/Table24610[[#This Row],[Sales Amount]]</f>
        <v>0.26985717918291235</v>
      </c>
    </row>
    <row r="1657" spans="1:9">
      <c r="A1657" s="43" t="s">
        <v>1633</v>
      </c>
      <c r="B1657" s="45">
        <v>46678</v>
      </c>
      <c r="C1657" t="str">
        <f>PROPER(Table1[[#This Row],[Region]])</f>
        <v>West</v>
      </c>
      <c r="D1657" t="str">
        <f>PROPER(Table1[[#This Row],[Product Category]])</f>
        <v>Furniture</v>
      </c>
      <c r="E1657">
        <f>ROUND(Table1[[#This Row],[Sales Amount]],1)</f>
        <v>1067.5</v>
      </c>
      <c r="F1657">
        <f>Table1[[#This Row],[Quantity Sold]]</f>
        <v>42</v>
      </c>
      <c r="G1657">
        <f>Table1[[#This Row],[Discount (%)]]</f>
        <v>20</v>
      </c>
      <c r="H1657">
        <f>Table1[[#This Row],[Profit]]</f>
        <v>1903.98</v>
      </c>
      <c r="I1657">
        <f>Table24610[[#This Row],[profit]]/Table24610[[#This Row],[Sales Amount]]</f>
        <v>1.7835878220140515</v>
      </c>
    </row>
    <row r="1658" spans="1:9">
      <c r="A1658" s="43" t="s">
        <v>1634</v>
      </c>
      <c r="B1658" s="45">
        <v>46679</v>
      </c>
      <c r="C1658" t="str">
        <f>PROPER(Table1[[#This Row],[Region]])</f>
        <v>South</v>
      </c>
      <c r="D1658" t="str">
        <f>PROPER(Table1[[#This Row],[Product Category]])</f>
        <v>Groceries</v>
      </c>
      <c r="E1658">
        <f>ROUND(Table1[[#This Row],[Sales Amount]],1)</f>
        <v>4268.8999999999996</v>
      </c>
      <c r="F1658">
        <f>Table1[[#This Row],[Quantity Sold]]</f>
        <v>40</v>
      </c>
      <c r="G1658">
        <f>Table1[[#This Row],[Discount (%)]]</f>
        <v>29</v>
      </c>
      <c r="H1658">
        <f>Table1[[#This Row],[Profit]]</f>
        <v>284.06</v>
      </c>
      <c r="I1658">
        <f>Table24610[[#This Row],[profit]]/Table24610[[#This Row],[Sales Amount]]</f>
        <v>6.6541732062123743E-2</v>
      </c>
    </row>
    <row r="1659" spans="1:9">
      <c r="A1659" s="43" t="s">
        <v>1635</v>
      </c>
      <c r="B1659" s="45">
        <v>46680</v>
      </c>
      <c r="C1659" t="str">
        <f>PROPER(Table1[[#This Row],[Region]])</f>
        <v>South</v>
      </c>
      <c r="D1659" t="str">
        <f>PROPER(Table1[[#This Row],[Product Category]])</f>
        <v>Sports</v>
      </c>
      <c r="E1659">
        <f>ROUND(Table1[[#This Row],[Sales Amount]],1)</f>
        <v>2588.6</v>
      </c>
      <c r="F1659">
        <f>Table1[[#This Row],[Quantity Sold]]</f>
        <v>14</v>
      </c>
      <c r="G1659">
        <f>Table1[[#This Row],[Discount (%)]]</f>
        <v>28</v>
      </c>
      <c r="H1659">
        <f>Table1[[#This Row],[Profit]]</f>
        <v>50.86</v>
      </c>
      <c r="I1659">
        <f>Table24610[[#This Row],[profit]]/Table24610[[#This Row],[Sales Amount]]</f>
        <v>1.9647686007880708E-2</v>
      </c>
    </row>
    <row r="1660" spans="1:9">
      <c r="A1660" s="43" t="s">
        <v>1636</v>
      </c>
      <c r="B1660" s="45">
        <v>46681</v>
      </c>
      <c r="C1660" t="str">
        <f>PROPER(Table1[[#This Row],[Region]])</f>
        <v>East</v>
      </c>
      <c r="D1660" t="str">
        <f>PROPER(Table1[[#This Row],[Product Category]])</f>
        <v>Clothing</v>
      </c>
      <c r="E1660">
        <f>ROUND(Table1[[#This Row],[Sales Amount]],1)</f>
        <v>3599.8</v>
      </c>
      <c r="F1660">
        <f>Table1[[#This Row],[Quantity Sold]]</f>
        <v>46</v>
      </c>
      <c r="G1660">
        <f>Table1[[#This Row],[Discount (%)]]</f>
        <v>20</v>
      </c>
      <c r="H1660">
        <f>Table1[[#This Row],[Profit]]</f>
        <v>971.69</v>
      </c>
      <c r="I1660">
        <f>Table24610[[#This Row],[profit]]/Table24610[[#This Row],[Sales Amount]]</f>
        <v>0.26992888493805212</v>
      </c>
    </row>
    <row r="1661" spans="1:9">
      <c r="A1661" s="43" t="s">
        <v>1637</v>
      </c>
      <c r="B1661" s="45">
        <v>46682</v>
      </c>
      <c r="C1661" t="str">
        <f>PROPER(Table1[[#This Row],[Region]])</f>
        <v>East</v>
      </c>
      <c r="D1661" t="str">
        <f>PROPER(Table1[[#This Row],[Product Category]])</f>
        <v>Furniture</v>
      </c>
      <c r="E1661">
        <f>ROUND(Table1[[#This Row],[Sales Amount]],1)</f>
        <v>3903.2</v>
      </c>
      <c r="F1661">
        <f>Table1[[#This Row],[Quantity Sold]]</f>
        <v>1</v>
      </c>
      <c r="G1661">
        <f>Table1[[#This Row],[Discount (%)]]</f>
        <v>48</v>
      </c>
      <c r="H1661">
        <f>Table1[[#This Row],[Profit]]</f>
        <v>246.66</v>
      </c>
      <c r="I1661">
        <f>Table24610[[#This Row],[profit]]/Table24610[[#This Row],[Sales Amount]]</f>
        <v>6.3194302111088341E-2</v>
      </c>
    </row>
    <row r="1662" spans="1:9">
      <c r="A1662" s="43" t="s">
        <v>1638</v>
      </c>
      <c r="B1662" s="45">
        <v>46683</v>
      </c>
      <c r="C1662" t="str">
        <f>PROPER(Table1[[#This Row],[Region]])</f>
        <v>South</v>
      </c>
      <c r="D1662" t="str">
        <f>PROPER(Table1[[#This Row],[Product Category]])</f>
        <v>Electronics</v>
      </c>
      <c r="E1662">
        <f>ROUND(Table1[[#This Row],[Sales Amount]],1)</f>
        <v>180.6</v>
      </c>
      <c r="F1662">
        <f>Table1[[#This Row],[Quantity Sold]]</f>
        <v>33</v>
      </c>
      <c r="G1662">
        <f>Table1[[#This Row],[Discount (%)]]</f>
        <v>4</v>
      </c>
      <c r="H1662">
        <f>Table1[[#This Row],[Profit]]</f>
        <v>1922.22</v>
      </c>
      <c r="I1662">
        <f>Table24610[[#This Row],[profit]]/Table24610[[#This Row],[Sales Amount]]</f>
        <v>10.643521594684385</v>
      </c>
    </row>
    <row r="1663" spans="1:9">
      <c r="A1663" s="43" t="s">
        <v>1639</v>
      </c>
      <c r="B1663" s="45">
        <v>46684</v>
      </c>
      <c r="C1663" t="str">
        <f>PROPER(Table1[[#This Row],[Region]])</f>
        <v>West</v>
      </c>
      <c r="D1663" t="str">
        <f>PROPER(Table1[[#This Row],[Product Category]])</f>
        <v>Groceries</v>
      </c>
      <c r="E1663">
        <f>ROUND(Table1[[#This Row],[Sales Amount]],1)</f>
        <v>2707.6</v>
      </c>
      <c r="F1663">
        <f>Table1[[#This Row],[Quantity Sold]]</f>
        <v>49</v>
      </c>
      <c r="G1663">
        <f>Table1[[#This Row],[Discount (%)]]</f>
        <v>5</v>
      </c>
      <c r="H1663">
        <f>Table1[[#This Row],[Profit]]</f>
        <v>208.99</v>
      </c>
      <c r="I1663">
        <f>Table24610[[#This Row],[profit]]/Table24610[[#This Row],[Sales Amount]]</f>
        <v>7.7186438174028663E-2</v>
      </c>
    </row>
    <row r="1664" spans="1:9">
      <c r="A1664" s="43" t="s">
        <v>1640</v>
      </c>
      <c r="B1664" s="45">
        <v>46685</v>
      </c>
      <c r="C1664" t="str">
        <f>PROPER(Table1[[#This Row],[Region]])</f>
        <v>East</v>
      </c>
      <c r="D1664" t="str">
        <f>PROPER(Table1[[#This Row],[Product Category]])</f>
        <v>Furniture</v>
      </c>
      <c r="E1664">
        <f>ROUND(Table1[[#This Row],[Sales Amount]],1)</f>
        <v>65.099999999999994</v>
      </c>
      <c r="F1664">
        <f>Table1[[#This Row],[Quantity Sold]]</f>
        <v>12</v>
      </c>
      <c r="G1664">
        <f>Table1[[#This Row],[Discount (%)]]</f>
        <v>32</v>
      </c>
      <c r="H1664">
        <f>Table1[[#This Row],[Profit]]</f>
        <v>335.89</v>
      </c>
      <c r="I1664">
        <f>Table24610[[#This Row],[profit]]/Table24610[[#This Row],[Sales Amount]]</f>
        <v>5.1596006144393245</v>
      </c>
    </row>
    <row r="1665" spans="1:9">
      <c r="A1665" s="43" t="s">
        <v>1641</v>
      </c>
      <c r="B1665" s="45">
        <v>46686</v>
      </c>
      <c r="C1665" t="str">
        <f>PROPER(Table1[[#This Row],[Region]])</f>
        <v>East</v>
      </c>
      <c r="D1665" t="str">
        <f>PROPER(Table1[[#This Row],[Product Category]])</f>
        <v>Furniture</v>
      </c>
      <c r="E1665">
        <f>ROUND(Table1[[#This Row],[Sales Amount]],1)</f>
        <v>811.8</v>
      </c>
      <c r="F1665">
        <f>Table1[[#This Row],[Quantity Sold]]</f>
        <v>34</v>
      </c>
      <c r="G1665">
        <f>Table1[[#This Row],[Discount (%)]]</f>
        <v>43</v>
      </c>
      <c r="H1665">
        <f>Table1[[#This Row],[Profit]]</f>
        <v>504.92</v>
      </c>
      <c r="I1665">
        <f>Table24610[[#This Row],[profit]]/Table24610[[#This Row],[Sales Amount]]</f>
        <v>0.62197585612219763</v>
      </c>
    </row>
    <row r="1666" spans="1:9">
      <c r="A1666" s="43" t="s">
        <v>1642</v>
      </c>
      <c r="B1666" s="45">
        <v>46687</v>
      </c>
      <c r="C1666" t="str">
        <f>PROPER(Table1[[#This Row],[Region]])</f>
        <v>North</v>
      </c>
      <c r="D1666" t="str">
        <f>PROPER(Table1[[#This Row],[Product Category]])</f>
        <v>Sports</v>
      </c>
      <c r="E1666">
        <f>ROUND(Table1[[#This Row],[Sales Amount]],1)</f>
        <v>1160.7</v>
      </c>
      <c r="F1666">
        <f>Table1[[#This Row],[Quantity Sold]]</f>
        <v>31</v>
      </c>
      <c r="G1666">
        <f>Table1[[#This Row],[Discount (%)]]</f>
        <v>35</v>
      </c>
      <c r="H1666">
        <f>Table1[[#This Row],[Profit]]</f>
        <v>1146.74</v>
      </c>
      <c r="I1666">
        <f>Table24610[[#This Row],[profit]]/Table24610[[#This Row],[Sales Amount]]</f>
        <v>0.98797277504953906</v>
      </c>
    </row>
    <row r="1667" spans="1:9">
      <c r="A1667" s="43" t="s">
        <v>1643</v>
      </c>
      <c r="B1667" s="45">
        <v>46688</v>
      </c>
      <c r="C1667" t="str">
        <f>PROPER(Table1[[#This Row],[Region]])</f>
        <v>East</v>
      </c>
      <c r="D1667" t="str">
        <f>PROPER(Table1[[#This Row],[Product Category]])</f>
        <v>Furniture</v>
      </c>
      <c r="E1667">
        <f>ROUND(Table1[[#This Row],[Sales Amount]],1)</f>
        <v>561.5</v>
      </c>
      <c r="F1667">
        <f>Table1[[#This Row],[Quantity Sold]]</f>
        <v>45</v>
      </c>
      <c r="G1667">
        <f>Table1[[#This Row],[Discount (%)]]</f>
        <v>50</v>
      </c>
      <c r="H1667">
        <f>Table1[[#This Row],[Profit]]</f>
        <v>1594.82</v>
      </c>
      <c r="I1667">
        <f>Table24610[[#This Row],[profit]]/Table24610[[#This Row],[Sales Amount]]</f>
        <v>2.8402849510240427</v>
      </c>
    </row>
    <row r="1668" spans="1:9">
      <c r="A1668" s="43" t="s">
        <v>1644</v>
      </c>
      <c r="B1668" s="45">
        <v>46689</v>
      </c>
      <c r="C1668" t="str">
        <f>PROPER(Table1[[#This Row],[Region]])</f>
        <v>East</v>
      </c>
      <c r="D1668" t="str">
        <f>PROPER(Table1[[#This Row],[Product Category]])</f>
        <v>Groceries</v>
      </c>
      <c r="E1668">
        <f>ROUND(Table1[[#This Row],[Sales Amount]],1)</f>
        <v>1407.5</v>
      </c>
      <c r="F1668">
        <f>Table1[[#This Row],[Quantity Sold]]</f>
        <v>42</v>
      </c>
      <c r="G1668">
        <f>Table1[[#This Row],[Discount (%)]]</f>
        <v>35</v>
      </c>
      <c r="H1668">
        <f>Table1[[#This Row],[Profit]]</f>
        <v>1808.37</v>
      </c>
      <c r="I1668">
        <f>Table24610[[#This Row],[profit]]/Table24610[[#This Row],[Sales Amount]]</f>
        <v>1.2848099467140319</v>
      </c>
    </row>
    <row r="1669" spans="1:9">
      <c r="A1669" s="43">
        <v>49844294</v>
      </c>
      <c r="B1669" s="45">
        <v>46690</v>
      </c>
      <c r="C1669" t="str">
        <f>PROPER(Table1[[#This Row],[Region]])</f>
        <v>West</v>
      </c>
      <c r="D1669" t="str">
        <f>PROPER(Table1[[#This Row],[Product Category]])</f>
        <v>Furniture</v>
      </c>
      <c r="E1669">
        <f>ROUND(Table1[[#This Row],[Sales Amount]],1)</f>
        <v>352.9</v>
      </c>
      <c r="F1669">
        <f>Table1[[#This Row],[Quantity Sold]]</f>
        <v>23</v>
      </c>
      <c r="G1669">
        <f>Table1[[#This Row],[Discount (%)]]</f>
        <v>3</v>
      </c>
      <c r="H1669">
        <f>Table1[[#This Row],[Profit]]</f>
        <v>512.44000000000005</v>
      </c>
      <c r="I1669">
        <f>Table24610[[#This Row],[profit]]/Table24610[[#This Row],[Sales Amount]]</f>
        <v>1.4520827429866821</v>
      </c>
    </row>
    <row r="1670" spans="1:9">
      <c r="A1670" s="43" t="s">
        <v>1645</v>
      </c>
      <c r="B1670" s="45">
        <v>46691</v>
      </c>
      <c r="C1670" t="str">
        <f>PROPER(Table1[[#This Row],[Region]])</f>
        <v>West</v>
      </c>
      <c r="D1670" t="str">
        <f>PROPER(Table1[[#This Row],[Product Category]])</f>
        <v>Clothing</v>
      </c>
      <c r="E1670">
        <f>ROUND(Table1[[#This Row],[Sales Amount]],1)</f>
        <v>2636</v>
      </c>
      <c r="F1670">
        <f>Table1[[#This Row],[Quantity Sold]]</f>
        <v>42</v>
      </c>
      <c r="G1670">
        <f>Table1[[#This Row],[Discount (%)]]</f>
        <v>16</v>
      </c>
      <c r="H1670">
        <f>Table1[[#This Row],[Profit]]</f>
        <v>1726.64</v>
      </c>
      <c r="I1670">
        <f>Table24610[[#This Row],[profit]]/Table24610[[#This Row],[Sales Amount]]</f>
        <v>0.65502276176024288</v>
      </c>
    </row>
    <row r="1671" spans="1:9">
      <c r="A1671" s="43" t="s">
        <v>1646</v>
      </c>
      <c r="B1671" s="45">
        <v>46692</v>
      </c>
      <c r="C1671" t="str">
        <f>PROPER(Table1[[#This Row],[Region]])</f>
        <v>West</v>
      </c>
      <c r="D1671" t="str">
        <f>PROPER(Table1[[#This Row],[Product Category]])</f>
        <v>Sports</v>
      </c>
      <c r="E1671">
        <f>ROUND(Table1[[#This Row],[Sales Amount]],1)</f>
        <v>2182.4</v>
      </c>
      <c r="F1671">
        <f>Table1[[#This Row],[Quantity Sold]]</f>
        <v>24</v>
      </c>
      <c r="G1671">
        <f>Table1[[#This Row],[Discount (%)]]</f>
        <v>12</v>
      </c>
      <c r="H1671">
        <f>Table1[[#This Row],[Profit]]</f>
        <v>716.28</v>
      </c>
      <c r="I1671">
        <f>Table24610[[#This Row],[profit]]/Table24610[[#This Row],[Sales Amount]]</f>
        <v>0.32820747800586508</v>
      </c>
    </row>
    <row r="1672" spans="1:9">
      <c r="A1672" s="43" t="s">
        <v>1647</v>
      </c>
      <c r="B1672" s="45">
        <v>46693</v>
      </c>
      <c r="C1672" t="str">
        <f>PROPER(Table1[[#This Row],[Region]])</f>
        <v>East</v>
      </c>
      <c r="D1672" t="str">
        <f>PROPER(Table1[[#This Row],[Product Category]])</f>
        <v>Furniture</v>
      </c>
      <c r="E1672">
        <f>ROUND(Table1[[#This Row],[Sales Amount]],1)</f>
        <v>223.3</v>
      </c>
      <c r="F1672">
        <f>Table1[[#This Row],[Quantity Sold]]</f>
        <v>11</v>
      </c>
      <c r="G1672">
        <f>Table1[[#This Row],[Discount (%)]]</f>
        <v>25</v>
      </c>
      <c r="H1672">
        <f>Table1[[#This Row],[Profit]]</f>
        <v>1933.72</v>
      </c>
      <c r="I1672">
        <f>Table24610[[#This Row],[profit]]/Table24610[[#This Row],[Sales Amount]]</f>
        <v>8.6597402597402588</v>
      </c>
    </row>
    <row r="1673" spans="1:9">
      <c r="A1673" s="43" t="s">
        <v>1648</v>
      </c>
      <c r="B1673" s="45">
        <v>46694</v>
      </c>
      <c r="C1673" t="str">
        <f>PROPER(Table1[[#This Row],[Region]])</f>
        <v>North</v>
      </c>
      <c r="D1673" t="str">
        <f>PROPER(Table1[[#This Row],[Product Category]])</f>
        <v>Groceries</v>
      </c>
      <c r="E1673">
        <f>ROUND(Table1[[#This Row],[Sales Amount]],1)</f>
        <v>102</v>
      </c>
      <c r="F1673">
        <f>Table1[[#This Row],[Quantity Sold]]</f>
        <v>45</v>
      </c>
      <c r="G1673">
        <f>Table1[[#This Row],[Discount (%)]]</f>
        <v>47</v>
      </c>
      <c r="H1673">
        <f>Table1[[#This Row],[Profit]]</f>
        <v>1878.03</v>
      </c>
      <c r="I1673">
        <f>Table24610[[#This Row],[profit]]/Table24610[[#This Row],[Sales Amount]]</f>
        <v>18.41205882352941</v>
      </c>
    </row>
    <row r="1674" spans="1:9">
      <c r="A1674" s="43" t="s">
        <v>1649</v>
      </c>
      <c r="B1674" s="45">
        <v>46695</v>
      </c>
      <c r="C1674" t="str">
        <f>PROPER(Table1[[#This Row],[Region]])</f>
        <v>South</v>
      </c>
      <c r="D1674" t="str">
        <f>PROPER(Table1[[#This Row],[Product Category]])</f>
        <v>Electronics</v>
      </c>
      <c r="E1674">
        <f>ROUND(Table1[[#This Row],[Sales Amount]],1)</f>
        <v>1962.7</v>
      </c>
      <c r="F1674">
        <f>Table1[[#This Row],[Quantity Sold]]</f>
        <v>27</v>
      </c>
      <c r="G1674">
        <f>Table1[[#This Row],[Discount (%)]]</f>
        <v>3</v>
      </c>
      <c r="H1674">
        <f>Table1[[#This Row],[Profit]]</f>
        <v>394.39</v>
      </c>
      <c r="I1674">
        <f>Table24610[[#This Row],[profit]]/Table24610[[#This Row],[Sales Amount]]</f>
        <v>0.20094257910021907</v>
      </c>
    </row>
    <row r="1675" spans="1:9">
      <c r="A1675" s="43" t="s">
        <v>1651</v>
      </c>
      <c r="B1675" s="45">
        <v>46696</v>
      </c>
      <c r="C1675" t="str">
        <f>PROPER(Table1[[#This Row],[Region]])</f>
        <v>West</v>
      </c>
      <c r="D1675" t="str">
        <f>PROPER(Table1[[#This Row],[Product Category]])</f>
        <v>Electronics</v>
      </c>
      <c r="E1675">
        <f>ROUND(Table1[[#This Row],[Sales Amount]],1)</f>
        <v>2588.6999999999998</v>
      </c>
      <c r="F1675">
        <f>Table1[[#This Row],[Quantity Sold]]</f>
        <v>9</v>
      </c>
      <c r="G1675">
        <f>Table1[[#This Row],[Discount (%)]]</f>
        <v>11</v>
      </c>
      <c r="H1675">
        <f>Table1[[#This Row],[Profit]]</f>
        <v>382.41</v>
      </c>
      <c r="I1675">
        <f>Table24610[[#This Row],[profit]]/Table24610[[#This Row],[Sales Amount]]</f>
        <v>0.14772279522540274</v>
      </c>
    </row>
    <row r="1676" spans="1:9">
      <c r="A1676" s="43" t="s">
        <v>1652</v>
      </c>
      <c r="B1676" s="45">
        <v>46697</v>
      </c>
      <c r="C1676" t="str">
        <f>PROPER(Table1[[#This Row],[Region]])</f>
        <v>North</v>
      </c>
      <c r="D1676" t="str">
        <f>PROPER(Table1[[#This Row],[Product Category]])</f>
        <v>Sports</v>
      </c>
      <c r="E1676">
        <f>ROUND(Table1[[#This Row],[Sales Amount]],1)</f>
        <v>4140.7</v>
      </c>
      <c r="F1676">
        <f>Table1[[#This Row],[Quantity Sold]]</f>
        <v>49</v>
      </c>
      <c r="G1676">
        <f>Table1[[#This Row],[Discount (%)]]</f>
        <v>2</v>
      </c>
      <c r="H1676">
        <f>Table1[[#This Row],[Profit]]</f>
        <v>1658.12</v>
      </c>
      <c r="I1676">
        <f>Table24610[[#This Row],[profit]]/Table24610[[#This Row],[Sales Amount]]</f>
        <v>0.40044436930953703</v>
      </c>
    </row>
    <row r="1677" spans="1:9">
      <c r="A1677" s="43" t="s">
        <v>1653</v>
      </c>
      <c r="B1677" s="45">
        <v>46698</v>
      </c>
      <c r="C1677" t="str">
        <f>PROPER(Table1[[#This Row],[Region]])</f>
        <v>East</v>
      </c>
      <c r="D1677" t="str">
        <f>PROPER(Table1[[#This Row],[Product Category]])</f>
        <v>Sports</v>
      </c>
      <c r="E1677">
        <f>ROUND(Table1[[#This Row],[Sales Amount]],1)</f>
        <v>3417.7</v>
      </c>
      <c r="F1677">
        <f>Table1[[#This Row],[Quantity Sold]]</f>
        <v>9</v>
      </c>
      <c r="G1677">
        <f>Table1[[#This Row],[Discount (%)]]</f>
        <v>17</v>
      </c>
      <c r="H1677">
        <f>Table1[[#This Row],[Profit]]</f>
        <v>1088.74</v>
      </c>
      <c r="I1677">
        <f>Table24610[[#This Row],[profit]]/Table24610[[#This Row],[Sales Amount]]</f>
        <v>0.31855926500277965</v>
      </c>
    </row>
    <row r="1678" spans="1:9">
      <c r="A1678" s="43" t="s">
        <v>1654</v>
      </c>
      <c r="B1678" s="45">
        <v>46699</v>
      </c>
      <c r="C1678" t="str">
        <f>PROPER(Table1[[#This Row],[Region]])</f>
        <v>South</v>
      </c>
      <c r="D1678" t="str">
        <f>PROPER(Table1[[#This Row],[Product Category]])</f>
        <v>Sports</v>
      </c>
      <c r="E1678">
        <f>ROUND(Table1[[#This Row],[Sales Amount]],1)</f>
        <v>2045.6</v>
      </c>
      <c r="F1678">
        <f>Table1[[#This Row],[Quantity Sold]]</f>
        <v>48</v>
      </c>
      <c r="G1678">
        <f>Table1[[#This Row],[Discount (%)]]</f>
        <v>30</v>
      </c>
      <c r="H1678">
        <f>Table1[[#This Row],[Profit]]</f>
        <v>639.82000000000005</v>
      </c>
      <c r="I1678">
        <f>Table24610[[#This Row],[profit]]/Table24610[[#This Row],[Sales Amount]]</f>
        <v>0.31277864685177947</v>
      </c>
    </row>
    <row r="1679" spans="1:9">
      <c r="A1679" s="43" t="s">
        <v>1655</v>
      </c>
      <c r="B1679" s="45">
        <v>46700</v>
      </c>
      <c r="C1679" t="str">
        <f>PROPER(Table1[[#This Row],[Region]])</f>
        <v>South</v>
      </c>
      <c r="D1679" t="str">
        <f>PROPER(Table1[[#This Row],[Product Category]])</f>
        <v>Sports</v>
      </c>
      <c r="E1679">
        <f>ROUND(Table1[[#This Row],[Sales Amount]],1)</f>
        <v>3271.4</v>
      </c>
      <c r="F1679">
        <f>Table1[[#This Row],[Quantity Sold]]</f>
        <v>19</v>
      </c>
      <c r="G1679">
        <f>Table1[[#This Row],[Discount (%)]]</f>
        <v>2</v>
      </c>
      <c r="H1679">
        <f>Table1[[#This Row],[Profit]]</f>
        <v>1406.01</v>
      </c>
      <c r="I1679">
        <f>Table24610[[#This Row],[profit]]/Table24610[[#This Row],[Sales Amount]]</f>
        <v>0.42978846976829488</v>
      </c>
    </row>
    <row r="1680" spans="1:9">
      <c r="A1680" s="43" t="s">
        <v>1656</v>
      </c>
      <c r="B1680" s="45">
        <v>46701</v>
      </c>
      <c r="C1680" t="str">
        <f>PROPER(Table1[[#This Row],[Region]])</f>
        <v>North</v>
      </c>
      <c r="D1680" t="str">
        <f>PROPER(Table1[[#This Row],[Product Category]])</f>
        <v>Electronics</v>
      </c>
      <c r="E1680">
        <f>ROUND(Table1[[#This Row],[Sales Amount]],1)</f>
        <v>4959.7</v>
      </c>
      <c r="F1680">
        <f>Table1[[#This Row],[Quantity Sold]]</f>
        <v>24</v>
      </c>
      <c r="G1680">
        <f>Table1[[#This Row],[Discount (%)]]</f>
        <v>33</v>
      </c>
      <c r="H1680">
        <f>Table1[[#This Row],[Profit]]</f>
        <v>1201.2</v>
      </c>
      <c r="I1680">
        <f>Table24610[[#This Row],[profit]]/Table24610[[#This Row],[Sales Amount]]</f>
        <v>0.24219206806863319</v>
      </c>
    </row>
    <row r="1681" spans="1:9">
      <c r="A1681" s="43" t="s">
        <v>1657</v>
      </c>
      <c r="B1681" s="45">
        <v>46702</v>
      </c>
      <c r="C1681" t="str">
        <f>PROPER(Table1[[#This Row],[Region]])</f>
        <v>West</v>
      </c>
      <c r="D1681" t="str">
        <f>PROPER(Table1[[#This Row],[Product Category]])</f>
        <v>Groceries</v>
      </c>
      <c r="E1681">
        <f>ROUND(Table1[[#This Row],[Sales Amount]],1)</f>
        <v>1851.5</v>
      </c>
      <c r="F1681">
        <f>Table1[[#This Row],[Quantity Sold]]</f>
        <v>19</v>
      </c>
      <c r="G1681">
        <f>Table1[[#This Row],[Discount (%)]]</f>
        <v>30</v>
      </c>
      <c r="H1681">
        <f>Table1[[#This Row],[Profit]]</f>
        <v>1004.26</v>
      </c>
      <c r="I1681">
        <f>Table24610[[#This Row],[profit]]/Table24610[[#This Row],[Sales Amount]]</f>
        <v>0.54240345665676482</v>
      </c>
    </row>
    <row r="1682" spans="1:9">
      <c r="A1682" s="43" t="s">
        <v>1658</v>
      </c>
      <c r="B1682" s="45">
        <v>46703</v>
      </c>
      <c r="C1682" t="str">
        <f>PROPER(Table1[[#This Row],[Region]])</f>
        <v>South</v>
      </c>
      <c r="D1682" t="str">
        <f>PROPER(Table1[[#This Row],[Product Category]])</f>
        <v>Groceries</v>
      </c>
      <c r="E1682">
        <f>ROUND(Table1[[#This Row],[Sales Amount]],1)</f>
        <v>372</v>
      </c>
      <c r="F1682">
        <f>Table1[[#This Row],[Quantity Sold]]</f>
        <v>34</v>
      </c>
      <c r="G1682">
        <f>Table1[[#This Row],[Discount (%)]]</f>
        <v>4</v>
      </c>
      <c r="H1682">
        <f>Table1[[#This Row],[Profit]]</f>
        <v>40.86</v>
      </c>
      <c r="I1682">
        <f>Table24610[[#This Row],[profit]]/Table24610[[#This Row],[Sales Amount]]</f>
        <v>0.10983870967741935</v>
      </c>
    </row>
    <row r="1683" spans="1:9">
      <c r="A1683" s="43" t="s">
        <v>1659</v>
      </c>
      <c r="B1683" s="45">
        <v>46704</v>
      </c>
      <c r="C1683" t="str">
        <f>PROPER(Table1[[#This Row],[Region]])</f>
        <v>North</v>
      </c>
      <c r="D1683" t="str">
        <f>PROPER(Table1[[#This Row],[Product Category]])</f>
        <v>Electronics</v>
      </c>
      <c r="E1683">
        <f>ROUND(Table1[[#This Row],[Sales Amount]],1)</f>
        <v>2952.9</v>
      </c>
      <c r="F1683">
        <f>Table1[[#This Row],[Quantity Sold]]</f>
        <v>39</v>
      </c>
      <c r="G1683">
        <f>Table1[[#This Row],[Discount (%)]]</f>
        <v>39</v>
      </c>
      <c r="H1683">
        <f>Table1[[#This Row],[Profit]]</f>
        <v>451.49</v>
      </c>
      <c r="I1683">
        <f>Table24610[[#This Row],[profit]]/Table24610[[#This Row],[Sales Amount]]</f>
        <v>0.15289715195231807</v>
      </c>
    </row>
    <row r="1684" spans="1:9">
      <c r="A1684" s="43" t="s">
        <v>1660</v>
      </c>
      <c r="B1684" s="45">
        <v>46705</v>
      </c>
      <c r="C1684" t="str">
        <f>PROPER(Table1[[#This Row],[Region]])</f>
        <v>South</v>
      </c>
      <c r="D1684" t="str">
        <f>PROPER(Table1[[#This Row],[Product Category]])</f>
        <v>Clothing</v>
      </c>
      <c r="E1684">
        <f>ROUND(Table1[[#This Row],[Sales Amount]],1)</f>
        <v>3436.7</v>
      </c>
      <c r="F1684">
        <f>Table1[[#This Row],[Quantity Sold]]</f>
        <v>35</v>
      </c>
      <c r="G1684">
        <f>Table1[[#This Row],[Discount (%)]]</f>
        <v>39</v>
      </c>
      <c r="H1684">
        <f>Table1[[#This Row],[Profit]]</f>
        <v>1894.72</v>
      </c>
      <c r="I1684">
        <f>Table24610[[#This Row],[profit]]/Table24610[[#This Row],[Sales Amount]]</f>
        <v>0.55131957982948765</v>
      </c>
    </row>
    <row r="1685" spans="1:9">
      <c r="A1685" s="43" t="s">
        <v>1662</v>
      </c>
      <c r="B1685" s="45">
        <v>46706</v>
      </c>
      <c r="C1685" t="str">
        <f>PROPER(Table1[[#This Row],[Region]])</f>
        <v>West</v>
      </c>
      <c r="D1685" t="str">
        <f>PROPER(Table1[[#This Row],[Product Category]])</f>
        <v>Furniture</v>
      </c>
      <c r="E1685">
        <f>ROUND(Table1[[#This Row],[Sales Amount]],1)</f>
        <v>2322.4</v>
      </c>
      <c r="F1685">
        <f>Table1[[#This Row],[Quantity Sold]]</f>
        <v>14</v>
      </c>
      <c r="G1685">
        <f>Table1[[#This Row],[Discount (%)]]</f>
        <v>17</v>
      </c>
      <c r="H1685">
        <f>Table1[[#This Row],[Profit]]</f>
        <v>205.94</v>
      </c>
      <c r="I1685">
        <f>Table24610[[#This Row],[profit]]/Table24610[[#This Row],[Sales Amount]]</f>
        <v>8.867550809507406E-2</v>
      </c>
    </row>
    <row r="1686" spans="1:9">
      <c r="A1686" s="43" t="s">
        <v>1663</v>
      </c>
      <c r="B1686" s="45">
        <v>46707</v>
      </c>
      <c r="C1686" t="str">
        <f>PROPER(Table1[[#This Row],[Region]])</f>
        <v>East</v>
      </c>
      <c r="D1686" t="str">
        <f>PROPER(Table1[[#This Row],[Product Category]])</f>
        <v>Clothing</v>
      </c>
      <c r="E1686">
        <f>ROUND(Table1[[#This Row],[Sales Amount]],1)</f>
        <v>3910.2</v>
      </c>
      <c r="F1686">
        <f>Table1[[#This Row],[Quantity Sold]]</f>
        <v>34</v>
      </c>
      <c r="G1686">
        <f>Table1[[#This Row],[Discount (%)]]</f>
        <v>31</v>
      </c>
      <c r="H1686">
        <f>Table1[[#This Row],[Profit]]</f>
        <v>876.59</v>
      </c>
      <c r="I1686">
        <f>Table24610[[#This Row],[profit]]/Table24610[[#This Row],[Sales Amount]]</f>
        <v>0.22418034883126184</v>
      </c>
    </row>
    <row r="1687" spans="1:9">
      <c r="A1687" s="43" t="s">
        <v>1664</v>
      </c>
      <c r="B1687" s="45">
        <v>46708</v>
      </c>
      <c r="C1687" t="str">
        <f>PROPER(Table1[[#This Row],[Region]])</f>
        <v>South</v>
      </c>
      <c r="D1687" t="str">
        <f>PROPER(Table1[[#This Row],[Product Category]])</f>
        <v>Furniture</v>
      </c>
      <c r="E1687">
        <f>ROUND(Table1[[#This Row],[Sales Amount]],1)</f>
        <v>1520.3</v>
      </c>
      <c r="F1687">
        <f>Table1[[#This Row],[Quantity Sold]]</f>
        <v>38</v>
      </c>
      <c r="G1687">
        <f>Table1[[#This Row],[Discount (%)]]</f>
        <v>14</v>
      </c>
      <c r="H1687">
        <f>Table1[[#This Row],[Profit]]</f>
        <v>998.09</v>
      </c>
      <c r="I1687">
        <f>Table24610[[#This Row],[profit]]/Table24610[[#This Row],[Sales Amount]]</f>
        <v>0.65650858383213839</v>
      </c>
    </row>
    <row r="1688" spans="1:9">
      <c r="A1688" s="43" t="s">
        <v>1665</v>
      </c>
      <c r="B1688" s="45">
        <v>46709</v>
      </c>
      <c r="C1688" t="str">
        <f>PROPER(Table1[[#This Row],[Region]])</f>
        <v>North</v>
      </c>
      <c r="D1688" t="str">
        <f>PROPER(Table1[[#This Row],[Product Category]])</f>
        <v>Furniture</v>
      </c>
      <c r="E1688">
        <f>ROUND(Table1[[#This Row],[Sales Amount]],1)</f>
        <v>546.9</v>
      </c>
      <c r="F1688">
        <f>Table1[[#This Row],[Quantity Sold]]</f>
        <v>31</v>
      </c>
      <c r="G1688">
        <f>Table1[[#This Row],[Discount (%)]]</f>
        <v>9</v>
      </c>
      <c r="H1688">
        <f>Table1[[#This Row],[Profit]]</f>
        <v>1032.83</v>
      </c>
      <c r="I1688">
        <f>Table24610[[#This Row],[profit]]/Table24610[[#This Row],[Sales Amount]]</f>
        <v>1.8885170963613092</v>
      </c>
    </row>
    <row r="1689" spans="1:9">
      <c r="A1689" s="43" t="s">
        <v>1666</v>
      </c>
      <c r="B1689" s="45">
        <v>46710</v>
      </c>
      <c r="C1689" t="str">
        <f>PROPER(Table1[[#This Row],[Region]])</f>
        <v>East</v>
      </c>
      <c r="D1689" t="str">
        <f>PROPER(Table1[[#This Row],[Product Category]])</f>
        <v>Groceries</v>
      </c>
      <c r="E1689">
        <f>ROUND(Table1[[#This Row],[Sales Amount]],1)</f>
        <v>3024.4</v>
      </c>
      <c r="F1689">
        <f>Table1[[#This Row],[Quantity Sold]]</f>
        <v>18</v>
      </c>
      <c r="G1689">
        <f>Table1[[#This Row],[Discount (%)]]</f>
        <v>12</v>
      </c>
      <c r="H1689">
        <f>Table1[[#This Row],[Profit]]</f>
        <v>918.96</v>
      </c>
      <c r="I1689">
        <f>Table24610[[#This Row],[profit]]/Table24610[[#This Row],[Sales Amount]]</f>
        <v>0.30384869726226688</v>
      </c>
    </row>
    <row r="1690" spans="1:9">
      <c r="A1690" s="43" t="s">
        <v>1667</v>
      </c>
      <c r="B1690" s="45">
        <v>46711</v>
      </c>
      <c r="C1690" t="str">
        <f>PROPER(Table1[[#This Row],[Region]])</f>
        <v>South</v>
      </c>
      <c r="D1690" t="str">
        <f>PROPER(Table1[[#This Row],[Product Category]])</f>
        <v>Clothing</v>
      </c>
      <c r="E1690">
        <f>ROUND(Table1[[#This Row],[Sales Amount]],1)</f>
        <v>4239.1000000000004</v>
      </c>
      <c r="F1690">
        <f>Table1[[#This Row],[Quantity Sold]]</f>
        <v>43</v>
      </c>
      <c r="G1690">
        <f>Table1[[#This Row],[Discount (%)]]</f>
        <v>19</v>
      </c>
      <c r="H1690">
        <f>Table1[[#This Row],[Profit]]</f>
        <v>492.13</v>
      </c>
      <c r="I1690">
        <f>Table24610[[#This Row],[profit]]/Table24610[[#This Row],[Sales Amount]]</f>
        <v>0.11609303861668749</v>
      </c>
    </row>
    <row r="1691" spans="1:9">
      <c r="A1691" s="43" t="s">
        <v>1668</v>
      </c>
      <c r="B1691" s="45">
        <v>46712</v>
      </c>
      <c r="C1691" t="str">
        <f>PROPER(Table1[[#This Row],[Region]])</f>
        <v>East</v>
      </c>
      <c r="D1691" t="str">
        <f>PROPER(Table1[[#This Row],[Product Category]])</f>
        <v>Sports</v>
      </c>
      <c r="E1691">
        <f>ROUND(Table1[[#This Row],[Sales Amount]],1)</f>
        <v>1406.3</v>
      </c>
      <c r="F1691">
        <f>Table1[[#This Row],[Quantity Sold]]</f>
        <v>19</v>
      </c>
      <c r="G1691">
        <f>Table1[[#This Row],[Discount (%)]]</f>
        <v>12</v>
      </c>
      <c r="H1691">
        <f>Table1[[#This Row],[Profit]]</f>
        <v>476.46</v>
      </c>
      <c r="I1691">
        <f>Table24610[[#This Row],[profit]]/Table24610[[#This Row],[Sales Amount]]</f>
        <v>0.338803953637204</v>
      </c>
    </row>
    <row r="1692" spans="1:9">
      <c r="A1692" s="43" t="s">
        <v>1669</v>
      </c>
      <c r="B1692" s="45">
        <v>46713</v>
      </c>
      <c r="C1692" t="str">
        <f>PROPER(Table1[[#This Row],[Region]])</f>
        <v>South</v>
      </c>
      <c r="D1692" t="str">
        <f>PROPER(Table1[[#This Row],[Product Category]])</f>
        <v>Clothing</v>
      </c>
      <c r="E1692">
        <f>ROUND(Table1[[#This Row],[Sales Amount]],1)</f>
        <v>549.4</v>
      </c>
      <c r="F1692">
        <f>Table1[[#This Row],[Quantity Sold]]</f>
        <v>10</v>
      </c>
      <c r="G1692">
        <f>Table1[[#This Row],[Discount (%)]]</f>
        <v>13</v>
      </c>
      <c r="H1692">
        <f>Table1[[#This Row],[Profit]]</f>
        <v>1831.68</v>
      </c>
      <c r="I1692">
        <f>Table24610[[#This Row],[profit]]/Table24610[[#This Row],[Sales Amount]]</f>
        <v>3.3339643247178743</v>
      </c>
    </row>
    <row r="1693" spans="1:9">
      <c r="A1693" s="43" t="s">
        <v>1670</v>
      </c>
      <c r="B1693" s="45">
        <v>46714</v>
      </c>
      <c r="C1693" t="str">
        <f>PROPER(Table1[[#This Row],[Region]])</f>
        <v>North</v>
      </c>
      <c r="D1693" t="str">
        <f>PROPER(Table1[[#This Row],[Product Category]])</f>
        <v>Furniture</v>
      </c>
      <c r="E1693">
        <f>ROUND(Table1[[#This Row],[Sales Amount]],1)</f>
        <v>3847.2</v>
      </c>
      <c r="F1693">
        <f>Table1[[#This Row],[Quantity Sold]]</f>
        <v>18</v>
      </c>
      <c r="G1693">
        <f>Table1[[#This Row],[Discount (%)]]</f>
        <v>29</v>
      </c>
      <c r="H1693">
        <f>Table1[[#This Row],[Profit]]</f>
        <v>850.29</v>
      </c>
      <c r="I1693">
        <f>Table24610[[#This Row],[profit]]/Table24610[[#This Row],[Sales Amount]]</f>
        <v>0.22101528384279476</v>
      </c>
    </row>
    <row r="1694" spans="1:9">
      <c r="A1694" s="43" t="s">
        <v>1671</v>
      </c>
      <c r="B1694" s="45">
        <v>46715</v>
      </c>
      <c r="C1694" t="str">
        <f>PROPER(Table1[[#This Row],[Region]])</f>
        <v>North</v>
      </c>
      <c r="D1694" t="str">
        <f>PROPER(Table1[[#This Row],[Product Category]])</f>
        <v>Clothing</v>
      </c>
      <c r="E1694">
        <f>ROUND(Table1[[#This Row],[Sales Amount]],1)</f>
        <v>4524.8</v>
      </c>
      <c r="F1694">
        <f>Table1[[#This Row],[Quantity Sold]]</f>
        <v>30</v>
      </c>
      <c r="G1694">
        <f>Table1[[#This Row],[Discount (%)]]</f>
        <v>50</v>
      </c>
      <c r="H1694">
        <f>Table1[[#This Row],[Profit]]</f>
        <v>1776.54</v>
      </c>
      <c r="I1694">
        <f>Table24610[[#This Row],[profit]]/Table24610[[#This Row],[Sales Amount]]</f>
        <v>0.39262287835926446</v>
      </c>
    </row>
    <row r="1695" spans="1:9">
      <c r="A1695" s="43" t="s">
        <v>1672</v>
      </c>
      <c r="B1695" s="45">
        <v>46716</v>
      </c>
      <c r="C1695" t="str">
        <f>PROPER(Table1[[#This Row],[Region]])</f>
        <v>South</v>
      </c>
      <c r="D1695" t="str">
        <f>PROPER(Table1[[#This Row],[Product Category]])</f>
        <v>Clothing</v>
      </c>
      <c r="E1695">
        <f>ROUND(Table1[[#This Row],[Sales Amount]],1)</f>
        <v>3934.8</v>
      </c>
      <c r="F1695">
        <f>Table1[[#This Row],[Quantity Sold]]</f>
        <v>28</v>
      </c>
      <c r="G1695">
        <f>Table1[[#This Row],[Discount (%)]]</f>
        <v>10</v>
      </c>
      <c r="H1695">
        <f>Table1[[#This Row],[Profit]]</f>
        <v>1167.23</v>
      </c>
      <c r="I1695">
        <f>Table24610[[#This Row],[profit]]/Table24610[[#This Row],[Sales Amount]]</f>
        <v>0.29664277726949273</v>
      </c>
    </row>
    <row r="1696" spans="1:9">
      <c r="A1696" s="43" t="s">
        <v>1673</v>
      </c>
      <c r="B1696" s="45">
        <v>46717</v>
      </c>
      <c r="C1696" t="str">
        <f>PROPER(Table1[[#This Row],[Region]])</f>
        <v>West</v>
      </c>
      <c r="D1696" t="str">
        <f>PROPER(Table1[[#This Row],[Product Category]])</f>
        <v>Electronics</v>
      </c>
      <c r="E1696">
        <f>ROUND(Table1[[#This Row],[Sales Amount]],1)</f>
        <v>4579.8</v>
      </c>
      <c r="F1696">
        <f>Table1[[#This Row],[Quantity Sold]]</f>
        <v>35</v>
      </c>
      <c r="G1696">
        <f>Table1[[#This Row],[Discount (%)]]</f>
        <v>42</v>
      </c>
      <c r="H1696">
        <f>Table1[[#This Row],[Profit]]</f>
        <v>1540.99</v>
      </c>
      <c r="I1696">
        <f>Table24610[[#This Row],[profit]]/Table24610[[#This Row],[Sales Amount]]</f>
        <v>0.33647539193851261</v>
      </c>
    </row>
    <row r="1697" spans="1:9">
      <c r="A1697" s="43" t="s">
        <v>1674</v>
      </c>
      <c r="B1697" s="45">
        <v>46718</v>
      </c>
      <c r="C1697" t="str">
        <f>PROPER(Table1[[#This Row],[Region]])</f>
        <v>South</v>
      </c>
      <c r="D1697" t="str">
        <f>PROPER(Table1[[#This Row],[Product Category]])</f>
        <v>Clothing</v>
      </c>
      <c r="E1697">
        <f>ROUND(Table1[[#This Row],[Sales Amount]],1)</f>
        <v>2499.6999999999998</v>
      </c>
      <c r="F1697">
        <f>Table1[[#This Row],[Quantity Sold]]</f>
        <v>27</v>
      </c>
      <c r="G1697">
        <f>Table1[[#This Row],[Discount (%)]]</f>
        <v>28</v>
      </c>
      <c r="H1697">
        <f>Table1[[#This Row],[Profit]]</f>
        <v>1754.88</v>
      </c>
      <c r="I1697">
        <f>Table24610[[#This Row],[profit]]/Table24610[[#This Row],[Sales Amount]]</f>
        <v>0.70203624434932199</v>
      </c>
    </row>
    <row r="1698" spans="1:9">
      <c r="A1698" s="43" t="s">
        <v>1675</v>
      </c>
      <c r="B1698" s="45">
        <v>46719</v>
      </c>
      <c r="C1698" t="str">
        <f>PROPER(Table1[[#This Row],[Region]])</f>
        <v>South</v>
      </c>
      <c r="D1698" t="str">
        <f>PROPER(Table1[[#This Row],[Product Category]])</f>
        <v>Groceries</v>
      </c>
      <c r="E1698">
        <f>ROUND(Table1[[#This Row],[Sales Amount]],1)</f>
        <v>743.6</v>
      </c>
      <c r="F1698">
        <f>Table1[[#This Row],[Quantity Sold]]</f>
        <v>31</v>
      </c>
      <c r="G1698">
        <f>Table1[[#This Row],[Discount (%)]]</f>
        <v>39</v>
      </c>
      <c r="H1698">
        <f>Table1[[#This Row],[Profit]]</f>
        <v>925.6</v>
      </c>
      <c r="I1698">
        <f>Table24610[[#This Row],[profit]]/Table24610[[#This Row],[Sales Amount]]</f>
        <v>1.2447552447552448</v>
      </c>
    </row>
    <row r="1699" spans="1:9">
      <c r="A1699" s="43" t="s">
        <v>1676</v>
      </c>
      <c r="B1699" s="45">
        <v>46720</v>
      </c>
      <c r="C1699" t="str">
        <f>PROPER(Table1[[#This Row],[Region]])</f>
        <v>East</v>
      </c>
      <c r="D1699" t="str">
        <f>PROPER(Table1[[#This Row],[Product Category]])</f>
        <v>Groceries</v>
      </c>
      <c r="E1699">
        <f>ROUND(Table1[[#This Row],[Sales Amount]],1)</f>
        <v>2394.1999999999998</v>
      </c>
      <c r="F1699">
        <f>Table1[[#This Row],[Quantity Sold]]</f>
        <v>43</v>
      </c>
      <c r="G1699">
        <f>Table1[[#This Row],[Discount (%)]]</f>
        <v>26</v>
      </c>
      <c r="H1699">
        <f>Table1[[#This Row],[Profit]]</f>
        <v>1033.1300000000001</v>
      </c>
      <c r="I1699">
        <f>Table24610[[#This Row],[profit]]/Table24610[[#This Row],[Sales Amount]]</f>
        <v>0.43151365800684999</v>
      </c>
    </row>
    <row r="1700" spans="1:9">
      <c r="A1700" s="43" t="s">
        <v>1677</v>
      </c>
      <c r="B1700" s="45">
        <v>46721</v>
      </c>
      <c r="C1700" t="str">
        <f>PROPER(Table1[[#This Row],[Region]])</f>
        <v>North</v>
      </c>
      <c r="D1700" t="str">
        <f>PROPER(Table1[[#This Row],[Product Category]])</f>
        <v>Groceries</v>
      </c>
      <c r="E1700">
        <f>ROUND(Table1[[#This Row],[Sales Amount]],1)</f>
        <v>1545.1</v>
      </c>
      <c r="F1700">
        <f>Table1[[#This Row],[Quantity Sold]]</f>
        <v>12</v>
      </c>
      <c r="G1700">
        <f>Table1[[#This Row],[Discount (%)]]</f>
        <v>1</v>
      </c>
      <c r="H1700">
        <f>Table1[[#This Row],[Profit]]</f>
        <v>605.27</v>
      </c>
      <c r="I1700">
        <f>Table24610[[#This Row],[profit]]/Table24610[[#This Row],[Sales Amount]]</f>
        <v>0.39173516277263609</v>
      </c>
    </row>
    <row r="1701" spans="1:9">
      <c r="A1701" s="43" t="s">
        <v>1678</v>
      </c>
      <c r="B1701" s="45">
        <v>46722</v>
      </c>
      <c r="C1701" t="str">
        <f>PROPER(Table1[[#This Row],[Region]])</f>
        <v>North</v>
      </c>
      <c r="D1701" t="str">
        <f>PROPER(Table1[[#This Row],[Product Category]])</f>
        <v>Groceries</v>
      </c>
      <c r="E1701">
        <f>ROUND(Table1[[#This Row],[Sales Amount]],1)</f>
        <v>1495.8</v>
      </c>
      <c r="F1701">
        <f>Table1[[#This Row],[Quantity Sold]]</f>
        <v>19</v>
      </c>
      <c r="G1701">
        <f>Table1[[#This Row],[Discount (%)]]</f>
        <v>48</v>
      </c>
      <c r="H1701">
        <f>Table1[[#This Row],[Profit]]</f>
        <v>223.07</v>
      </c>
      <c r="I1701">
        <f>Table24610[[#This Row],[profit]]/Table24610[[#This Row],[Sales Amount]]</f>
        <v>0.14913089985292152</v>
      </c>
    </row>
    <row r="1702" spans="1:9">
      <c r="A1702" s="43" t="s">
        <v>1679</v>
      </c>
      <c r="B1702" s="45">
        <v>46723</v>
      </c>
      <c r="C1702" t="str">
        <f>PROPER(Table1[[#This Row],[Region]])</f>
        <v>North</v>
      </c>
      <c r="D1702" t="str">
        <f>PROPER(Table1[[#This Row],[Product Category]])</f>
        <v>Clothing</v>
      </c>
      <c r="E1702">
        <f>ROUND(Table1[[#This Row],[Sales Amount]],1)</f>
        <v>506</v>
      </c>
      <c r="F1702">
        <f>Table1[[#This Row],[Quantity Sold]]</f>
        <v>32</v>
      </c>
      <c r="G1702">
        <f>Table1[[#This Row],[Discount (%)]]</f>
        <v>22</v>
      </c>
      <c r="H1702">
        <f>Table1[[#This Row],[Profit]]</f>
        <v>72.77</v>
      </c>
      <c r="I1702">
        <f>Table24610[[#This Row],[profit]]/Table24610[[#This Row],[Sales Amount]]</f>
        <v>0.14381422924901185</v>
      </c>
    </row>
    <row r="1703" spans="1:9">
      <c r="A1703" s="43" t="s">
        <v>1680</v>
      </c>
      <c r="B1703" s="45">
        <v>46724</v>
      </c>
      <c r="C1703" t="str">
        <f>PROPER(Table1[[#This Row],[Region]])</f>
        <v>West</v>
      </c>
      <c r="D1703" t="str">
        <f>PROPER(Table1[[#This Row],[Product Category]])</f>
        <v>Electronics</v>
      </c>
      <c r="E1703">
        <f>ROUND(Table1[[#This Row],[Sales Amount]],1)</f>
        <v>3458.8</v>
      </c>
      <c r="F1703">
        <f>Table1[[#This Row],[Quantity Sold]]</f>
        <v>41</v>
      </c>
      <c r="G1703">
        <f>Table1[[#This Row],[Discount (%)]]</f>
        <v>5</v>
      </c>
      <c r="H1703">
        <f>Table1[[#This Row],[Profit]]</f>
        <v>990.89</v>
      </c>
      <c r="I1703">
        <f>Table24610[[#This Row],[profit]]/Table24610[[#This Row],[Sales Amount]]</f>
        <v>0.28648375159014683</v>
      </c>
    </row>
    <row r="1704" spans="1:9">
      <c r="A1704" s="43" t="s">
        <v>1681</v>
      </c>
      <c r="B1704" s="45">
        <v>46725</v>
      </c>
      <c r="C1704" t="str">
        <f>PROPER(Table1[[#This Row],[Region]])</f>
        <v>East</v>
      </c>
      <c r="D1704" t="str">
        <f>PROPER(Table1[[#This Row],[Product Category]])</f>
        <v>Clothing</v>
      </c>
      <c r="E1704">
        <f>ROUND(Table1[[#This Row],[Sales Amount]],1)</f>
        <v>2084.8000000000002</v>
      </c>
      <c r="F1704">
        <f>Table1[[#This Row],[Quantity Sold]]</f>
        <v>12</v>
      </c>
      <c r="G1704">
        <f>Table1[[#This Row],[Discount (%)]]</f>
        <v>3</v>
      </c>
      <c r="H1704">
        <f>Table1[[#This Row],[Profit]]</f>
        <v>284.17</v>
      </c>
      <c r="I1704">
        <f>Table24610[[#This Row],[profit]]/Table24610[[#This Row],[Sales Amount]]</f>
        <v>0.13630564082885649</v>
      </c>
    </row>
    <row r="1705" spans="1:9">
      <c r="A1705" s="43" t="s">
        <v>1682</v>
      </c>
      <c r="B1705" s="45">
        <v>46726</v>
      </c>
      <c r="C1705" t="str">
        <f>PROPER(Table1[[#This Row],[Region]])</f>
        <v>North</v>
      </c>
      <c r="D1705" t="str">
        <f>PROPER(Table1[[#This Row],[Product Category]])</f>
        <v>Electronics</v>
      </c>
      <c r="E1705">
        <f>ROUND(Table1[[#This Row],[Sales Amount]],1)</f>
        <v>4969.6000000000004</v>
      </c>
      <c r="F1705">
        <f>Table1[[#This Row],[Quantity Sold]]</f>
        <v>9</v>
      </c>
      <c r="G1705">
        <f>Table1[[#This Row],[Discount (%)]]</f>
        <v>16</v>
      </c>
      <c r="H1705">
        <f>Table1[[#This Row],[Profit]]</f>
        <v>812.73</v>
      </c>
      <c r="I1705">
        <f>Table24610[[#This Row],[profit]]/Table24610[[#This Row],[Sales Amount]]</f>
        <v>0.16354032517707662</v>
      </c>
    </row>
    <row r="1706" spans="1:9">
      <c r="A1706" s="43" t="s">
        <v>1683</v>
      </c>
      <c r="B1706" s="45">
        <v>46727</v>
      </c>
      <c r="C1706" t="str">
        <f>PROPER(Table1[[#This Row],[Region]])</f>
        <v>South</v>
      </c>
      <c r="D1706" t="str">
        <f>PROPER(Table1[[#This Row],[Product Category]])</f>
        <v>Furniture</v>
      </c>
      <c r="E1706">
        <f>ROUND(Table1[[#This Row],[Sales Amount]],1)</f>
        <v>3457.5</v>
      </c>
      <c r="F1706">
        <f>Table1[[#This Row],[Quantity Sold]]</f>
        <v>44</v>
      </c>
      <c r="G1706">
        <f>Table1[[#This Row],[Discount (%)]]</f>
        <v>35</v>
      </c>
      <c r="H1706">
        <f>Table1[[#This Row],[Profit]]</f>
        <v>103.97</v>
      </c>
      <c r="I1706">
        <f>Table24610[[#This Row],[profit]]/Table24610[[#This Row],[Sales Amount]]</f>
        <v>3.0070860448300794E-2</v>
      </c>
    </row>
    <row r="1707" spans="1:9">
      <c r="A1707" s="43" t="s">
        <v>1684</v>
      </c>
      <c r="B1707" s="45">
        <v>46728</v>
      </c>
      <c r="C1707" t="str">
        <f>PROPER(Table1[[#This Row],[Region]])</f>
        <v>North</v>
      </c>
      <c r="D1707" t="str">
        <f>PROPER(Table1[[#This Row],[Product Category]])</f>
        <v>Electronics</v>
      </c>
      <c r="E1707">
        <f>ROUND(Table1[[#This Row],[Sales Amount]],1)</f>
        <v>4116.3</v>
      </c>
      <c r="F1707">
        <f>Table1[[#This Row],[Quantity Sold]]</f>
        <v>21</v>
      </c>
      <c r="G1707">
        <f>Table1[[#This Row],[Discount (%)]]</f>
        <v>29</v>
      </c>
      <c r="H1707">
        <f>Table1[[#This Row],[Profit]]</f>
        <v>630.14</v>
      </c>
      <c r="I1707">
        <f>Table24610[[#This Row],[profit]]/Table24610[[#This Row],[Sales Amount]]</f>
        <v>0.15308408036343318</v>
      </c>
    </row>
    <row r="1708" spans="1:9">
      <c r="A1708" s="43" t="s">
        <v>1685</v>
      </c>
      <c r="B1708" s="45">
        <v>46729</v>
      </c>
      <c r="C1708" t="str">
        <f>PROPER(Table1[[#This Row],[Region]])</f>
        <v>East</v>
      </c>
      <c r="D1708" t="str">
        <f>PROPER(Table1[[#This Row],[Product Category]])</f>
        <v>Groceries</v>
      </c>
      <c r="E1708">
        <f>ROUND(Table1[[#This Row],[Sales Amount]],1)</f>
        <v>4283.2</v>
      </c>
      <c r="F1708">
        <f>Table1[[#This Row],[Quantity Sold]]</f>
        <v>38</v>
      </c>
      <c r="G1708">
        <f>Table1[[#This Row],[Discount (%)]]</f>
        <v>20</v>
      </c>
      <c r="H1708">
        <f>Table1[[#This Row],[Profit]]</f>
        <v>1597.66</v>
      </c>
      <c r="I1708">
        <f>Table24610[[#This Row],[profit]]/Table24610[[#This Row],[Sales Amount]]</f>
        <v>0.3730061636159881</v>
      </c>
    </row>
    <row r="1709" spans="1:9">
      <c r="A1709" s="43" t="s">
        <v>1686</v>
      </c>
      <c r="B1709" s="45">
        <v>46730</v>
      </c>
      <c r="C1709" t="str">
        <f>PROPER(Table1[[#This Row],[Region]])</f>
        <v>North</v>
      </c>
      <c r="D1709" t="str">
        <f>PROPER(Table1[[#This Row],[Product Category]])</f>
        <v>Electronics</v>
      </c>
      <c r="E1709">
        <f>ROUND(Table1[[#This Row],[Sales Amount]],1)</f>
        <v>3778.9</v>
      </c>
      <c r="F1709">
        <f>Table1[[#This Row],[Quantity Sold]]</f>
        <v>41</v>
      </c>
      <c r="G1709">
        <f>Table1[[#This Row],[Discount (%)]]</f>
        <v>47</v>
      </c>
      <c r="H1709">
        <f>Table1[[#This Row],[Profit]]</f>
        <v>63.29</v>
      </c>
      <c r="I1709">
        <f>Table24610[[#This Row],[profit]]/Table24610[[#This Row],[Sales Amount]]</f>
        <v>1.6748260075683398E-2</v>
      </c>
    </row>
    <row r="1710" spans="1:9">
      <c r="A1710" s="43" t="s">
        <v>1687</v>
      </c>
      <c r="B1710" s="45">
        <v>46731</v>
      </c>
      <c r="C1710" t="str">
        <f>PROPER(Table1[[#This Row],[Region]])</f>
        <v>West</v>
      </c>
      <c r="D1710" t="str">
        <f>PROPER(Table1[[#This Row],[Product Category]])</f>
        <v>Furniture</v>
      </c>
      <c r="E1710">
        <f>ROUND(Table1[[#This Row],[Sales Amount]],1)</f>
        <v>4058.3</v>
      </c>
      <c r="F1710">
        <f>Table1[[#This Row],[Quantity Sold]]</f>
        <v>32</v>
      </c>
      <c r="G1710">
        <f>Table1[[#This Row],[Discount (%)]]</f>
        <v>26</v>
      </c>
      <c r="H1710">
        <f>Table1[[#This Row],[Profit]]</f>
        <v>1390.12</v>
      </c>
      <c r="I1710">
        <f>Table24610[[#This Row],[profit]]/Table24610[[#This Row],[Sales Amount]]</f>
        <v>0.34253751570854785</v>
      </c>
    </row>
    <row r="1711" spans="1:9">
      <c r="A1711" s="43" t="s">
        <v>1688</v>
      </c>
      <c r="B1711" s="45">
        <v>46732</v>
      </c>
      <c r="C1711" t="str">
        <f>PROPER(Table1[[#This Row],[Region]])</f>
        <v>East</v>
      </c>
      <c r="D1711" t="str">
        <f>PROPER(Table1[[#This Row],[Product Category]])</f>
        <v>Clothing</v>
      </c>
      <c r="E1711">
        <f>ROUND(Table1[[#This Row],[Sales Amount]],1)</f>
        <v>2214</v>
      </c>
      <c r="F1711">
        <f>Table1[[#This Row],[Quantity Sold]]</f>
        <v>35</v>
      </c>
      <c r="G1711">
        <f>Table1[[#This Row],[Discount (%)]]</f>
        <v>3</v>
      </c>
      <c r="H1711">
        <f>Table1[[#This Row],[Profit]]</f>
        <v>1638.98</v>
      </c>
      <c r="I1711">
        <f>Table24610[[#This Row],[profit]]/Table24610[[#This Row],[Sales Amount]]</f>
        <v>0.74028003613369464</v>
      </c>
    </row>
    <row r="1712" spans="1:9">
      <c r="A1712" s="43" t="s">
        <v>1689</v>
      </c>
      <c r="B1712" s="45">
        <v>46733</v>
      </c>
      <c r="C1712" t="str">
        <f>PROPER(Table1[[#This Row],[Region]])</f>
        <v>South</v>
      </c>
      <c r="D1712" t="str">
        <f>PROPER(Table1[[#This Row],[Product Category]])</f>
        <v>Groceries</v>
      </c>
      <c r="E1712">
        <f>ROUND(Table1[[#This Row],[Sales Amount]],1)</f>
        <v>4369.3999999999996</v>
      </c>
      <c r="F1712">
        <f>Table1[[#This Row],[Quantity Sold]]</f>
        <v>26</v>
      </c>
      <c r="G1712">
        <f>Table1[[#This Row],[Discount (%)]]</f>
        <v>14</v>
      </c>
      <c r="H1712">
        <f>Table1[[#This Row],[Profit]]</f>
        <v>1302.75</v>
      </c>
      <c r="I1712">
        <f>Table24610[[#This Row],[profit]]/Table24610[[#This Row],[Sales Amount]]</f>
        <v>0.29815306449398088</v>
      </c>
    </row>
    <row r="1713" spans="1:9">
      <c r="A1713" s="43" t="s">
        <v>1690</v>
      </c>
      <c r="B1713" s="45">
        <v>46734</v>
      </c>
      <c r="C1713" t="str">
        <f>PROPER(Table1[[#This Row],[Region]])</f>
        <v>South</v>
      </c>
      <c r="D1713" t="str">
        <f>PROPER(Table1[[#This Row],[Product Category]])</f>
        <v>Furniture</v>
      </c>
      <c r="E1713">
        <f>ROUND(Table1[[#This Row],[Sales Amount]],1)</f>
        <v>4858.1000000000004</v>
      </c>
      <c r="F1713">
        <f>Table1[[#This Row],[Quantity Sold]]</f>
        <v>8</v>
      </c>
      <c r="G1713">
        <f>Table1[[#This Row],[Discount (%)]]</f>
        <v>8</v>
      </c>
      <c r="H1713">
        <f>Table1[[#This Row],[Profit]]</f>
        <v>1324.48</v>
      </c>
      <c r="I1713">
        <f>Table24610[[#This Row],[profit]]/Table24610[[#This Row],[Sales Amount]]</f>
        <v>0.2726333340194726</v>
      </c>
    </row>
    <row r="1714" spans="1:9">
      <c r="A1714" s="43" t="s">
        <v>1691</v>
      </c>
      <c r="B1714" s="45">
        <v>46735</v>
      </c>
      <c r="C1714" t="str">
        <f>PROPER(Table1[[#This Row],[Region]])</f>
        <v>North</v>
      </c>
      <c r="D1714" t="str">
        <f>PROPER(Table1[[#This Row],[Product Category]])</f>
        <v>Clothing</v>
      </c>
      <c r="E1714">
        <f>ROUND(Table1[[#This Row],[Sales Amount]],1)</f>
        <v>4725</v>
      </c>
      <c r="F1714">
        <f>Table1[[#This Row],[Quantity Sold]]</f>
        <v>45</v>
      </c>
      <c r="G1714">
        <f>Table1[[#This Row],[Discount (%)]]</f>
        <v>0</v>
      </c>
      <c r="H1714">
        <f>Table1[[#This Row],[Profit]]</f>
        <v>539.99</v>
      </c>
      <c r="I1714">
        <f>Table24610[[#This Row],[profit]]/Table24610[[#This Row],[Sales Amount]]</f>
        <v>0.11428359788359789</v>
      </c>
    </row>
    <row r="1715" spans="1:9">
      <c r="A1715" s="43" t="s">
        <v>1692</v>
      </c>
      <c r="B1715" s="45">
        <v>46736</v>
      </c>
      <c r="C1715" t="str">
        <f>PROPER(Table1[[#This Row],[Region]])</f>
        <v>West</v>
      </c>
      <c r="D1715" t="str">
        <f>PROPER(Table1[[#This Row],[Product Category]])</f>
        <v>Clothing</v>
      </c>
      <c r="E1715">
        <f>ROUND(Table1[[#This Row],[Sales Amount]],1)</f>
        <v>2284.8000000000002</v>
      </c>
      <c r="F1715">
        <f>Table1[[#This Row],[Quantity Sold]]</f>
        <v>34</v>
      </c>
      <c r="G1715">
        <f>Table1[[#This Row],[Discount (%)]]</f>
        <v>33</v>
      </c>
      <c r="H1715">
        <f>Table1[[#This Row],[Profit]]</f>
        <v>1352.4</v>
      </c>
      <c r="I1715">
        <f>Table24610[[#This Row],[profit]]/Table24610[[#This Row],[Sales Amount]]</f>
        <v>0.59191176470588236</v>
      </c>
    </row>
    <row r="1716" spans="1:9">
      <c r="A1716" s="43" t="s">
        <v>1693</v>
      </c>
      <c r="B1716" s="45">
        <v>46737</v>
      </c>
      <c r="C1716" t="str">
        <f>PROPER(Table1[[#This Row],[Region]])</f>
        <v>East</v>
      </c>
      <c r="D1716" t="str">
        <f>PROPER(Table1[[#This Row],[Product Category]])</f>
        <v>Furniture</v>
      </c>
      <c r="E1716">
        <f>ROUND(Table1[[#This Row],[Sales Amount]],1)</f>
        <v>1060.7</v>
      </c>
      <c r="F1716">
        <f>Table1[[#This Row],[Quantity Sold]]</f>
        <v>41</v>
      </c>
      <c r="G1716">
        <f>Table1[[#This Row],[Discount (%)]]</f>
        <v>23</v>
      </c>
      <c r="H1716">
        <f>Table1[[#This Row],[Profit]]</f>
        <v>102.63</v>
      </c>
      <c r="I1716">
        <f>Table24610[[#This Row],[profit]]/Table24610[[#This Row],[Sales Amount]]</f>
        <v>9.6756858678231347E-2</v>
      </c>
    </row>
    <row r="1717" spans="1:9">
      <c r="A1717" s="43" t="s">
        <v>1694</v>
      </c>
      <c r="B1717" s="45">
        <v>46738</v>
      </c>
      <c r="C1717" t="str">
        <f>PROPER(Table1[[#This Row],[Region]])</f>
        <v>West</v>
      </c>
      <c r="D1717" t="str">
        <f>PROPER(Table1[[#This Row],[Product Category]])</f>
        <v>Groceries</v>
      </c>
      <c r="E1717">
        <f>ROUND(Table1[[#This Row],[Sales Amount]],1)</f>
        <v>2993.8</v>
      </c>
      <c r="F1717">
        <f>Table1[[#This Row],[Quantity Sold]]</f>
        <v>49</v>
      </c>
      <c r="G1717">
        <f>Table1[[#This Row],[Discount (%)]]</f>
        <v>47</v>
      </c>
      <c r="H1717">
        <f>Table1[[#This Row],[Profit]]</f>
        <v>545.79999999999995</v>
      </c>
      <c r="I1717">
        <f>Table24610[[#This Row],[profit]]/Table24610[[#This Row],[Sales Amount]]</f>
        <v>0.18231010755561491</v>
      </c>
    </row>
    <row r="1718" spans="1:9">
      <c r="A1718" s="43" t="s">
        <v>1695</v>
      </c>
      <c r="B1718" s="45">
        <v>46739</v>
      </c>
      <c r="C1718" t="str">
        <f>PROPER(Table1[[#This Row],[Region]])</f>
        <v>South</v>
      </c>
      <c r="D1718" t="str">
        <f>PROPER(Table1[[#This Row],[Product Category]])</f>
        <v>Electronics</v>
      </c>
      <c r="E1718">
        <f>ROUND(Table1[[#This Row],[Sales Amount]],1)</f>
        <v>2708.7</v>
      </c>
      <c r="F1718">
        <f>Table1[[#This Row],[Quantity Sold]]</f>
        <v>18</v>
      </c>
      <c r="G1718">
        <f>Table1[[#This Row],[Discount (%)]]</f>
        <v>23</v>
      </c>
      <c r="H1718">
        <f>Table1[[#This Row],[Profit]]</f>
        <v>528.42999999999995</v>
      </c>
      <c r="I1718">
        <f>Table24610[[#This Row],[profit]]/Table24610[[#This Row],[Sales Amount]]</f>
        <v>0.19508620371395871</v>
      </c>
    </row>
    <row r="1719" spans="1:9">
      <c r="A1719" s="43" t="s">
        <v>1696</v>
      </c>
      <c r="B1719" s="45">
        <v>46740</v>
      </c>
      <c r="C1719" t="str">
        <f>PROPER(Table1[[#This Row],[Region]])</f>
        <v>West</v>
      </c>
      <c r="D1719" t="str">
        <f>PROPER(Table1[[#This Row],[Product Category]])</f>
        <v>Sports</v>
      </c>
      <c r="E1719">
        <f>ROUND(Table1[[#This Row],[Sales Amount]],1)</f>
        <v>3431.7</v>
      </c>
      <c r="F1719">
        <f>Table1[[#This Row],[Quantity Sold]]</f>
        <v>12</v>
      </c>
      <c r="G1719">
        <f>Table1[[#This Row],[Discount (%)]]</f>
        <v>38</v>
      </c>
      <c r="H1719">
        <f>Table1[[#This Row],[Profit]]</f>
        <v>97.53</v>
      </c>
      <c r="I1719">
        <f>Table24610[[#This Row],[profit]]/Table24610[[#This Row],[Sales Amount]]</f>
        <v>2.8420316461229129E-2</v>
      </c>
    </row>
    <row r="1720" spans="1:9">
      <c r="A1720" s="43" t="s">
        <v>1697</v>
      </c>
      <c r="B1720" s="45">
        <v>46741</v>
      </c>
      <c r="C1720" t="str">
        <f>PROPER(Table1[[#This Row],[Region]])</f>
        <v>West</v>
      </c>
      <c r="D1720" t="str">
        <f>PROPER(Table1[[#This Row],[Product Category]])</f>
        <v>Clothing</v>
      </c>
      <c r="E1720">
        <f>ROUND(Table1[[#This Row],[Sales Amount]],1)</f>
        <v>1328.7</v>
      </c>
      <c r="F1720">
        <f>Table1[[#This Row],[Quantity Sold]]</f>
        <v>47</v>
      </c>
      <c r="G1720">
        <f>Table1[[#This Row],[Discount (%)]]</f>
        <v>2</v>
      </c>
      <c r="H1720">
        <f>Table1[[#This Row],[Profit]]</f>
        <v>368.03</v>
      </c>
      <c r="I1720">
        <f>Table24610[[#This Row],[profit]]/Table24610[[#This Row],[Sales Amount]]</f>
        <v>0.27698502295476779</v>
      </c>
    </row>
    <row r="1721" spans="1:9">
      <c r="A1721" s="43" t="s">
        <v>1698</v>
      </c>
      <c r="B1721" s="45">
        <v>46742</v>
      </c>
      <c r="C1721" t="str">
        <f>PROPER(Table1[[#This Row],[Region]])</f>
        <v>South</v>
      </c>
      <c r="D1721" t="str">
        <f>PROPER(Table1[[#This Row],[Product Category]])</f>
        <v>Furniture</v>
      </c>
      <c r="E1721">
        <f>ROUND(Table1[[#This Row],[Sales Amount]],1)</f>
        <v>4737.2</v>
      </c>
      <c r="F1721">
        <f>Table1[[#This Row],[Quantity Sold]]</f>
        <v>12</v>
      </c>
      <c r="G1721">
        <f>Table1[[#This Row],[Discount (%)]]</f>
        <v>49</v>
      </c>
      <c r="H1721">
        <f>Table1[[#This Row],[Profit]]</f>
        <v>622.65</v>
      </c>
      <c r="I1721">
        <f>Table24610[[#This Row],[profit]]/Table24610[[#This Row],[Sales Amount]]</f>
        <v>0.13143840243181626</v>
      </c>
    </row>
    <row r="1722" spans="1:9">
      <c r="A1722" s="43" t="s">
        <v>1699</v>
      </c>
      <c r="B1722" s="45">
        <v>46743</v>
      </c>
      <c r="C1722" t="str">
        <f>PROPER(Table1[[#This Row],[Region]])</f>
        <v>North</v>
      </c>
      <c r="D1722" t="str">
        <f>PROPER(Table1[[#This Row],[Product Category]])</f>
        <v>Furniture</v>
      </c>
      <c r="E1722">
        <f>ROUND(Table1[[#This Row],[Sales Amount]],1)</f>
        <v>2775.6</v>
      </c>
      <c r="F1722">
        <f>Table1[[#This Row],[Quantity Sold]]</f>
        <v>44</v>
      </c>
      <c r="G1722">
        <f>Table1[[#This Row],[Discount (%)]]</f>
        <v>42</v>
      </c>
      <c r="H1722">
        <f>Table1[[#This Row],[Profit]]</f>
        <v>1437.67</v>
      </c>
      <c r="I1722">
        <f>Table24610[[#This Row],[profit]]/Table24610[[#This Row],[Sales Amount]]</f>
        <v>0.51796728635250044</v>
      </c>
    </row>
    <row r="1723" spans="1:9">
      <c r="A1723" s="43">
        <v>95115678</v>
      </c>
      <c r="B1723" s="45">
        <v>46744</v>
      </c>
      <c r="C1723" t="str">
        <f>PROPER(Table1[[#This Row],[Region]])</f>
        <v>West</v>
      </c>
      <c r="D1723" t="str">
        <f>PROPER(Table1[[#This Row],[Product Category]])</f>
        <v>Sports</v>
      </c>
      <c r="E1723">
        <f>ROUND(Table1[[#This Row],[Sales Amount]],1)</f>
        <v>4687.3999999999996</v>
      </c>
      <c r="F1723">
        <f>Table1[[#This Row],[Quantity Sold]]</f>
        <v>10</v>
      </c>
      <c r="G1723">
        <f>Table1[[#This Row],[Discount (%)]]</f>
        <v>34</v>
      </c>
      <c r="H1723">
        <f>Table1[[#This Row],[Profit]]</f>
        <v>1368.14</v>
      </c>
      <c r="I1723">
        <f>Table24610[[#This Row],[profit]]/Table24610[[#This Row],[Sales Amount]]</f>
        <v>0.29187609335665832</v>
      </c>
    </row>
    <row r="1724" spans="1:9">
      <c r="A1724" s="43" t="s">
        <v>1700</v>
      </c>
      <c r="B1724" s="45">
        <v>46745</v>
      </c>
      <c r="C1724" t="str">
        <f>PROPER(Table1[[#This Row],[Region]])</f>
        <v>West</v>
      </c>
      <c r="D1724" t="str">
        <f>PROPER(Table1[[#This Row],[Product Category]])</f>
        <v>Electronics</v>
      </c>
      <c r="E1724">
        <f>ROUND(Table1[[#This Row],[Sales Amount]],1)</f>
        <v>4735.8999999999996</v>
      </c>
      <c r="F1724">
        <f>Table1[[#This Row],[Quantity Sold]]</f>
        <v>36</v>
      </c>
      <c r="G1724">
        <f>Table1[[#This Row],[Discount (%)]]</f>
        <v>35</v>
      </c>
      <c r="H1724">
        <f>Table1[[#This Row],[Profit]]</f>
        <v>904.72</v>
      </c>
      <c r="I1724">
        <f>Table24610[[#This Row],[profit]]/Table24610[[#This Row],[Sales Amount]]</f>
        <v>0.19103443907177095</v>
      </c>
    </row>
    <row r="1725" spans="1:9">
      <c r="A1725" s="43" t="s">
        <v>1701</v>
      </c>
      <c r="B1725" s="45">
        <v>46746</v>
      </c>
      <c r="C1725" t="str">
        <f>PROPER(Table1[[#This Row],[Region]])</f>
        <v>East</v>
      </c>
      <c r="D1725" t="str">
        <f>PROPER(Table1[[#This Row],[Product Category]])</f>
        <v>Electronics</v>
      </c>
      <c r="E1725">
        <f>ROUND(Table1[[#This Row],[Sales Amount]],1)</f>
        <v>2545.3000000000002</v>
      </c>
      <c r="F1725">
        <f>Table1[[#This Row],[Quantity Sold]]</f>
        <v>15</v>
      </c>
      <c r="G1725">
        <f>Table1[[#This Row],[Discount (%)]]</f>
        <v>19</v>
      </c>
      <c r="H1725">
        <f>Table1[[#This Row],[Profit]]</f>
        <v>470.11</v>
      </c>
      <c r="I1725">
        <f>Table24610[[#This Row],[profit]]/Table24610[[#This Row],[Sales Amount]]</f>
        <v>0.18469728519231524</v>
      </c>
    </row>
    <row r="1726" spans="1:9">
      <c r="A1726" s="43" t="s">
        <v>1702</v>
      </c>
      <c r="B1726" s="45">
        <v>46747</v>
      </c>
      <c r="C1726" t="str">
        <f>PROPER(Table1[[#This Row],[Region]])</f>
        <v>South</v>
      </c>
      <c r="D1726" t="str">
        <f>PROPER(Table1[[#This Row],[Product Category]])</f>
        <v>Electronics</v>
      </c>
      <c r="E1726">
        <f>ROUND(Table1[[#This Row],[Sales Amount]],1)</f>
        <v>4226.2</v>
      </c>
      <c r="F1726">
        <f>Table1[[#This Row],[Quantity Sold]]</f>
        <v>12</v>
      </c>
      <c r="G1726">
        <f>Table1[[#This Row],[Discount (%)]]</f>
        <v>37</v>
      </c>
      <c r="H1726">
        <f>Table1[[#This Row],[Profit]]</f>
        <v>1247.98</v>
      </c>
      <c r="I1726">
        <f>Table24610[[#This Row],[profit]]/Table24610[[#This Row],[Sales Amount]]</f>
        <v>0.2952960106005395</v>
      </c>
    </row>
    <row r="1727" spans="1:9">
      <c r="A1727" s="43" t="s">
        <v>1703</v>
      </c>
      <c r="B1727" s="45">
        <v>46748</v>
      </c>
      <c r="C1727" t="str">
        <f>PROPER(Table1[[#This Row],[Region]])</f>
        <v>North</v>
      </c>
      <c r="D1727" t="str">
        <f>PROPER(Table1[[#This Row],[Product Category]])</f>
        <v>Sports</v>
      </c>
      <c r="E1727">
        <f>ROUND(Table1[[#This Row],[Sales Amount]],1)</f>
        <v>1391.6</v>
      </c>
      <c r="F1727">
        <f>Table1[[#This Row],[Quantity Sold]]</f>
        <v>22</v>
      </c>
      <c r="G1727">
        <f>Table1[[#This Row],[Discount (%)]]</f>
        <v>27</v>
      </c>
      <c r="H1727">
        <f>Table1[[#This Row],[Profit]]</f>
        <v>523.75</v>
      </c>
      <c r="I1727">
        <f>Table24610[[#This Row],[profit]]/Table24610[[#This Row],[Sales Amount]]</f>
        <v>0.37636533486634094</v>
      </c>
    </row>
    <row r="1728" spans="1:9">
      <c r="A1728" s="43" t="s">
        <v>1704</v>
      </c>
      <c r="B1728" s="45">
        <v>46749</v>
      </c>
      <c r="C1728" t="str">
        <f>PROPER(Table1[[#This Row],[Region]])</f>
        <v>East</v>
      </c>
      <c r="D1728" t="str">
        <f>PROPER(Table1[[#This Row],[Product Category]])</f>
        <v>Groceries</v>
      </c>
      <c r="E1728">
        <f>ROUND(Table1[[#This Row],[Sales Amount]],1)</f>
        <v>1013.2</v>
      </c>
      <c r="F1728">
        <f>Table1[[#This Row],[Quantity Sold]]</f>
        <v>7</v>
      </c>
      <c r="G1728">
        <f>Table1[[#This Row],[Discount (%)]]</f>
        <v>50</v>
      </c>
      <c r="H1728">
        <f>Table1[[#This Row],[Profit]]</f>
        <v>76.680000000000007</v>
      </c>
      <c r="I1728">
        <f>Table24610[[#This Row],[profit]]/Table24610[[#This Row],[Sales Amount]]</f>
        <v>7.5681010659297276E-2</v>
      </c>
    </row>
    <row r="1729" spans="1:9">
      <c r="A1729" s="43" t="s">
        <v>1705</v>
      </c>
      <c r="B1729" s="45">
        <v>46750</v>
      </c>
      <c r="C1729" t="str">
        <f>PROPER(Table1[[#This Row],[Region]])</f>
        <v>East</v>
      </c>
      <c r="D1729" t="str">
        <f>PROPER(Table1[[#This Row],[Product Category]])</f>
        <v>Groceries</v>
      </c>
      <c r="E1729">
        <f>ROUND(Table1[[#This Row],[Sales Amount]],1)</f>
        <v>3476.1</v>
      </c>
      <c r="F1729">
        <f>Table1[[#This Row],[Quantity Sold]]</f>
        <v>48</v>
      </c>
      <c r="G1729">
        <f>Table1[[#This Row],[Discount (%)]]</f>
        <v>36</v>
      </c>
      <c r="H1729">
        <f>Table1[[#This Row],[Profit]]</f>
        <v>229.17</v>
      </c>
      <c r="I1729">
        <f>Table24610[[#This Row],[profit]]/Table24610[[#This Row],[Sales Amount]]</f>
        <v>6.5927332355225687E-2</v>
      </c>
    </row>
    <row r="1730" spans="1:9">
      <c r="A1730" s="43" t="s">
        <v>1706</v>
      </c>
      <c r="B1730" s="45">
        <v>46751</v>
      </c>
      <c r="C1730" t="str">
        <f>PROPER(Table1[[#This Row],[Region]])</f>
        <v>North</v>
      </c>
      <c r="D1730" t="str">
        <f>PROPER(Table1[[#This Row],[Product Category]])</f>
        <v>Groceries</v>
      </c>
      <c r="E1730">
        <f>ROUND(Table1[[#This Row],[Sales Amount]],1)</f>
        <v>2711.6</v>
      </c>
      <c r="F1730">
        <f>Table1[[#This Row],[Quantity Sold]]</f>
        <v>20</v>
      </c>
      <c r="G1730">
        <f>Table1[[#This Row],[Discount (%)]]</f>
        <v>24</v>
      </c>
      <c r="H1730">
        <f>Table1[[#This Row],[Profit]]</f>
        <v>1597.84</v>
      </c>
      <c r="I1730">
        <f>Table24610[[#This Row],[profit]]/Table24610[[#This Row],[Sales Amount]]</f>
        <v>0.58926095294291192</v>
      </c>
    </row>
    <row r="1731" spans="1:9">
      <c r="A1731" s="43" t="s">
        <v>1707</v>
      </c>
      <c r="B1731" s="45">
        <v>46752</v>
      </c>
      <c r="C1731" t="str">
        <f>PROPER(Table1[[#This Row],[Region]])</f>
        <v>North</v>
      </c>
      <c r="D1731" t="str">
        <f>PROPER(Table1[[#This Row],[Product Category]])</f>
        <v>Furniture</v>
      </c>
      <c r="E1731">
        <f>ROUND(Table1[[#This Row],[Sales Amount]],1)</f>
        <v>2233.3000000000002</v>
      </c>
      <c r="F1731">
        <f>Table1[[#This Row],[Quantity Sold]]</f>
        <v>13</v>
      </c>
      <c r="G1731">
        <f>Table1[[#This Row],[Discount (%)]]</f>
        <v>14</v>
      </c>
      <c r="H1731">
        <f>Table1[[#This Row],[Profit]]</f>
        <v>1797.73</v>
      </c>
      <c r="I1731">
        <f>Table24610[[#This Row],[profit]]/Table24610[[#This Row],[Sales Amount]]</f>
        <v>0.80496574575739932</v>
      </c>
    </row>
    <row r="1732" spans="1:9">
      <c r="A1732" s="43" t="s">
        <v>1708</v>
      </c>
      <c r="B1732" s="45">
        <v>46753</v>
      </c>
      <c r="C1732" t="str">
        <f>PROPER(Table1[[#This Row],[Region]])</f>
        <v>South</v>
      </c>
      <c r="D1732" t="str">
        <f>PROPER(Table1[[#This Row],[Product Category]])</f>
        <v>Groceries</v>
      </c>
      <c r="E1732">
        <f>ROUND(Table1[[#This Row],[Sales Amount]],1)</f>
        <v>3995.8</v>
      </c>
      <c r="F1732">
        <f>Table1[[#This Row],[Quantity Sold]]</f>
        <v>37</v>
      </c>
      <c r="G1732">
        <f>Table1[[#This Row],[Discount (%)]]</f>
        <v>24</v>
      </c>
      <c r="H1732">
        <f>Table1[[#This Row],[Profit]]</f>
        <v>1139.69</v>
      </c>
      <c r="I1732">
        <f>Table24610[[#This Row],[profit]]/Table24610[[#This Row],[Sales Amount]]</f>
        <v>0.28522198308223634</v>
      </c>
    </row>
    <row r="1733" spans="1:9">
      <c r="A1733" s="43" t="s">
        <v>1709</v>
      </c>
      <c r="B1733" s="45">
        <v>46754</v>
      </c>
      <c r="C1733" t="str">
        <f>PROPER(Table1[[#This Row],[Region]])</f>
        <v>West</v>
      </c>
      <c r="D1733" t="str">
        <f>PROPER(Table1[[#This Row],[Product Category]])</f>
        <v>Clothing</v>
      </c>
      <c r="E1733">
        <f>ROUND(Table1[[#This Row],[Sales Amount]],1)</f>
        <v>4729</v>
      </c>
      <c r="F1733">
        <f>Table1[[#This Row],[Quantity Sold]]</f>
        <v>27</v>
      </c>
      <c r="G1733">
        <f>Table1[[#This Row],[Discount (%)]]</f>
        <v>45</v>
      </c>
      <c r="H1733">
        <f>Table1[[#This Row],[Profit]]</f>
        <v>644.38</v>
      </c>
      <c r="I1733">
        <f>Table24610[[#This Row],[profit]]/Table24610[[#This Row],[Sales Amount]]</f>
        <v>0.13626136603933178</v>
      </c>
    </row>
    <row r="1734" spans="1:9">
      <c r="A1734" s="43" t="s">
        <v>1710</v>
      </c>
      <c r="B1734" s="45">
        <v>46755</v>
      </c>
      <c r="C1734" t="str">
        <f>PROPER(Table1[[#This Row],[Region]])</f>
        <v>North</v>
      </c>
      <c r="D1734" t="str">
        <f>PROPER(Table1[[#This Row],[Product Category]])</f>
        <v>Groceries</v>
      </c>
      <c r="E1734">
        <f>ROUND(Table1[[#This Row],[Sales Amount]],1)</f>
        <v>3336</v>
      </c>
      <c r="F1734">
        <f>Table1[[#This Row],[Quantity Sold]]</f>
        <v>6</v>
      </c>
      <c r="G1734">
        <f>Table1[[#This Row],[Discount (%)]]</f>
        <v>5</v>
      </c>
      <c r="H1734">
        <f>Table1[[#This Row],[Profit]]</f>
        <v>1075.53</v>
      </c>
      <c r="I1734">
        <f>Table24610[[#This Row],[profit]]/Table24610[[#This Row],[Sales Amount]]</f>
        <v>0.32240107913669064</v>
      </c>
    </row>
    <row r="1735" spans="1:9">
      <c r="A1735" s="43" t="s">
        <v>1711</v>
      </c>
      <c r="B1735" s="45">
        <v>46756</v>
      </c>
      <c r="C1735" t="str">
        <f>PROPER(Table1[[#This Row],[Region]])</f>
        <v>North</v>
      </c>
      <c r="D1735" t="str">
        <f>PROPER(Table1[[#This Row],[Product Category]])</f>
        <v>Furniture</v>
      </c>
      <c r="E1735">
        <f>ROUND(Table1[[#This Row],[Sales Amount]],1)</f>
        <v>4290.3999999999996</v>
      </c>
      <c r="F1735">
        <f>Table1[[#This Row],[Quantity Sold]]</f>
        <v>15</v>
      </c>
      <c r="G1735">
        <f>Table1[[#This Row],[Discount (%)]]</f>
        <v>47</v>
      </c>
      <c r="H1735">
        <f>Table1[[#This Row],[Profit]]</f>
        <v>620.72</v>
      </c>
      <c r="I1735">
        <f>Table24610[[#This Row],[profit]]/Table24610[[#This Row],[Sales Amount]]</f>
        <v>0.14467648704083538</v>
      </c>
    </row>
    <row r="1736" spans="1:9">
      <c r="A1736" s="43" t="s">
        <v>1712</v>
      </c>
      <c r="B1736" s="45">
        <v>46757</v>
      </c>
      <c r="C1736" t="str">
        <f>PROPER(Table1[[#This Row],[Region]])</f>
        <v>East</v>
      </c>
      <c r="D1736" t="str">
        <f>PROPER(Table1[[#This Row],[Product Category]])</f>
        <v>Sports</v>
      </c>
      <c r="E1736">
        <f>ROUND(Table1[[#This Row],[Sales Amount]],1)</f>
        <v>4856.7</v>
      </c>
      <c r="F1736">
        <f>Table1[[#This Row],[Quantity Sold]]</f>
        <v>1</v>
      </c>
      <c r="G1736">
        <f>Table1[[#This Row],[Discount (%)]]</f>
        <v>23</v>
      </c>
      <c r="H1736">
        <f>Table1[[#This Row],[Profit]]</f>
        <v>1698.82</v>
      </c>
      <c r="I1736">
        <f>Table24610[[#This Row],[profit]]/Table24610[[#This Row],[Sales Amount]]</f>
        <v>0.34978895134556387</v>
      </c>
    </row>
    <row r="1737" spans="1:9">
      <c r="A1737" s="43" t="s">
        <v>1713</v>
      </c>
      <c r="B1737" s="45">
        <v>46758</v>
      </c>
      <c r="C1737" t="str">
        <f>PROPER(Table1[[#This Row],[Region]])</f>
        <v>North</v>
      </c>
      <c r="D1737" t="str">
        <f>PROPER(Table1[[#This Row],[Product Category]])</f>
        <v>Clothing</v>
      </c>
      <c r="E1737">
        <f>ROUND(Table1[[#This Row],[Sales Amount]],1)</f>
        <v>4480.5</v>
      </c>
      <c r="F1737">
        <f>Table1[[#This Row],[Quantity Sold]]</f>
        <v>4</v>
      </c>
      <c r="G1737">
        <f>Table1[[#This Row],[Discount (%)]]</f>
        <v>33</v>
      </c>
      <c r="H1737">
        <f>Table1[[#This Row],[Profit]]</f>
        <v>502.39</v>
      </c>
      <c r="I1737">
        <f>Table24610[[#This Row],[profit]]/Table24610[[#This Row],[Sales Amount]]</f>
        <v>0.11212811070193059</v>
      </c>
    </row>
    <row r="1738" spans="1:9">
      <c r="A1738" s="43" t="s">
        <v>1714</v>
      </c>
      <c r="B1738" s="45">
        <v>46759</v>
      </c>
      <c r="C1738" t="str">
        <f>PROPER(Table1[[#This Row],[Region]])</f>
        <v>South</v>
      </c>
      <c r="D1738" t="str">
        <f>PROPER(Table1[[#This Row],[Product Category]])</f>
        <v>Furniture</v>
      </c>
      <c r="E1738">
        <f>ROUND(Table1[[#This Row],[Sales Amount]],1)</f>
        <v>4858.8999999999996</v>
      </c>
      <c r="F1738">
        <f>Table1[[#This Row],[Quantity Sold]]</f>
        <v>33</v>
      </c>
      <c r="G1738">
        <f>Table1[[#This Row],[Discount (%)]]</f>
        <v>7</v>
      </c>
      <c r="H1738">
        <f>Table1[[#This Row],[Profit]]</f>
        <v>1872.58</v>
      </c>
      <c r="I1738">
        <f>Table24610[[#This Row],[profit]]/Table24610[[#This Row],[Sales Amount]]</f>
        <v>0.3853917553355698</v>
      </c>
    </row>
    <row r="1739" spans="1:9">
      <c r="A1739" s="43" t="s">
        <v>1715</v>
      </c>
      <c r="B1739" s="45">
        <v>46760</v>
      </c>
      <c r="C1739" t="str">
        <f>PROPER(Table1[[#This Row],[Region]])</f>
        <v>East</v>
      </c>
      <c r="D1739" t="str">
        <f>PROPER(Table1[[#This Row],[Product Category]])</f>
        <v>Sports</v>
      </c>
      <c r="E1739">
        <f>ROUND(Table1[[#This Row],[Sales Amount]],1)</f>
        <v>4625.2</v>
      </c>
      <c r="F1739">
        <f>Table1[[#This Row],[Quantity Sold]]</f>
        <v>21</v>
      </c>
      <c r="G1739">
        <f>Table1[[#This Row],[Discount (%)]]</f>
        <v>3</v>
      </c>
      <c r="H1739">
        <f>Table1[[#This Row],[Profit]]</f>
        <v>858.54</v>
      </c>
      <c r="I1739">
        <f>Table24610[[#This Row],[profit]]/Table24610[[#This Row],[Sales Amount]]</f>
        <v>0.1856222433624492</v>
      </c>
    </row>
    <row r="1740" spans="1:9">
      <c r="A1740" s="43" t="s">
        <v>1716</v>
      </c>
      <c r="B1740" s="45">
        <v>46761</v>
      </c>
      <c r="C1740" t="str">
        <f>PROPER(Table1[[#This Row],[Region]])</f>
        <v>West</v>
      </c>
      <c r="D1740" t="str">
        <f>PROPER(Table1[[#This Row],[Product Category]])</f>
        <v>Groceries</v>
      </c>
      <c r="E1740">
        <f>ROUND(Table1[[#This Row],[Sales Amount]],1)</f>
        <v>3587.2</v>
      </c>
      <c r="F1740">
        <f>Table1[[#This Row],[Quantity Sold]]</f>
        <v>10</v>
      </c>
      <c r="G1740">
        <f>Table1[[#This Row],[Discount (%)]]</f>
        <v>13</v>
      </c>
      <c r="H1740">
        <f>Table1[[#This Row],[Profit]]</f>
        <v>540.5</v>
      </c>
      <c r="I1740">
        <f>Table24610[[#This Row],[profit]]/Table24610[[#This Row],[Sales Amount]]</f>
        <v>0.15067462087421946</v>
      </c>
    </row>
    <row r="1741" spans="1:9">
      <c r="A1741" s="43" t="s">
        <v>1718</v>
      </c>
      <c r="B1741" s="45">
        <v>46762</v>
      </c>
      <c r="C1741" t="str">
        <f>PROPER(Table1[[#This Row],[Region]])</f>
        <v>South</v>
      </c>
      <c r="D1741" t="str">
        <f>PROPER(Table1[[#This Row],[Product Category]])</f>
        <v>Sports</v>
      </c>
      <c r="E1741">
        <f>ROUND(Table1[[#This Row],[Sales Amount]],1)</f>
        <v>3577.2</v>
      </c>
      <c r="F1741">
        <f>Table1[[#This Row],[Quantity Sold]]</f>
        <v>9</v>
      </c>
      <c r="G1741">
        <f>Table1[[#This Row],[Discount (%)]]</f>
        <v>35</v>
      </c>
      <c r="H1741">
        <f>Table1[[#This Row],[Profit]]</f>
        <v>1872.95</v>
      </c>
      <c r="I1741">
        <f>Table24610[[#This Row],[profit]]/Table24610[[#This Row],[Sales Amount]]</f>
        <v>0.52357989488985801</v>
      </c>
    </row>
    <row r="1742" spans="1:9">
      <c r="A1742" s="43" t="s">
        <v>1719</v>
      </c>
      <c r="B1742" s="45">
        <v>46763</v>
      </c>
      <c r="C1742" t="str">
        <f>PROPER(Table1[[#This Row],[Region]])</f>
        <v>West</v>
      </c>
      <c r="D1742" t="str">
        <f>PROPER(Table1[[#This Row],[Product Category]])</f>
        <v>Electronics</v>
      </c>
      <c r="E1742">
        <f>ROUND(Table1[[#This Row],[Sales Amount]],1)</f>
        <v>972.7</v>
      </c>
      <c r="F1742">
        <f>Table1[[#This Row],[Quantity Sold]]</f>
        <v>31</v>
      </c>
      <c r="G1742">
        <f>Table1[[#This Row],[Discount (%)]]</f>
        <v>47</v>
      </c>
      <c r="H1742">
        <f>Table1[[#This Row],[Profit]]</f>
        <v>1039.47</v>
      </c>
      <c r="I1742">
        <f>Table24610[[#This Row],[profit]]/Table24610[[#This Row],[Sales Amount]]</f>
        <v>1.0686439806723553</v>
      </c>
    </row>
    <row r="1743" spans="1:9">
      <c r="A1743" s="43" t="s">
        <v>1720</v>
      </c>
      <c r="B1743" s="45">
        <v>46764</v>
      </c>
      <c r="C1743" t="str">
        <f>PROPER(Table1[[#This Row],[Region]])</f>
        <v>East</v>
      </c>
      <c r="D1743" t="str">
        <f>PROPER(Table1[[#This Row],[Product Category]])</f>
        <v>Sports</v>
      </c>
      <c r="E1743">
        <f>ROUND(Table1[[#This Row],[Sales Amount]],1)</f>
        <v>2325.3000000000002</v>
      </c>
      <c r="F1743">
        <f>Table1[[#This Row],[Quantity Sold]]</f>
        <v>40</v>
      </c>
      <c r="G1743">
        <f>Table1[[#This Row],[Discount (%)]]</f>
        <v>16</v>
      </c>
      <c r="H1743">
        <f>Table1[[#This Row],[Profit]]</f>
        <v>1949.16</v>
      </c>
      <c r="I1743">
        <f>Table24610[[#This Row],[profit]]/Table24610[[#This Row],[Sales Amount]]</f>
        <v>0.83824022706747514</v>
      </c>
    </row>
    <row r="1744" spans="1:9">
      <c r="A1744" s="43" t="s">
        <v>1721</v>
      </c>
      <c r="B1744" s="45">
        <v>46765</v>
      </c>
      <c r="C1744" t="str">
        <f>PROPER(Table1[[#This Row],[Region]])</f>
        <v>South</v>
      </c>
      <c r="D1744" t="str">
        <f>PROPER(Table1[[#This Row],[Product Category]])</f>
        <v>Furniture</v>
      </c>
      <c r="E1744">
        <f>ROUND(Table1[[#This Row],[Sales Amount]],1)</f>
        <v>1444.9</v>
      </c>
      <c r="F1744">
        <f>Table1[[#This Row],[Quantity Sold]]</f>
        <v>35</v>
      </c>
      <c r="G1744">
        <f>Table1[[#This Row],[Discount (%)]]</f>
        <v>46</v>
      </c>
      <c r="H1744">
        <f>Table1[[#This Row],[Profit]]</f>
        <v>233.56</v>
      </c>
      <c r="I1744">
        <f>Table24610[[#This Row],[profit]]/Table24610[[#This Row],[Sales Amount]]</f>
        <v>0.16164440445705583</v>
      </c>
    </row>
    <row r="1745" spans="1:9">
      <c r="A1745" s="43" t="s">
        <v>1722</v>
      </c>
      <c r="B1745" s="45">
        <v>46766</v>
      </c>
      <c r="C1745" t="str">
        <f>PROPER(Table1[[#This Row],[Region]])</f>
        <v>East</v>
      </c>
      <c r="D1745" t="str">
        <f>PROPER(Table1[[#This Row],[Product Category]])</f>
        <v>Electronics</v>
      </c>
      <c r="E1745">
        <f>ROUND(Table1[[#This Row],[Sales Amount]],1)</f>
        <v>3207.2</v>
      </c>
      <c r="F1745">
        <f>Table1[[#This Row],[Quantity Sold]]</f>
        <v>17</v>
      </c>
      <c r="G1745">
        <f>Table1[[#This Row],[Discount (%)]]</f>
        <v>9</v>
      </c>
      <c r="H1745">
        <f>Table1[[#This Row],[Profit]]</f>
        <v>1347.83</v>
      </c>
      <c r="I1745">
        <f>Table24610[[#This Row],[profit]]/Table24610[[#This Row],[Sales Amount]]</f>
        <v>0.42025130955350459</v>
      </c>
    </row>
    <row r="1746" spans="1:9">
      <c r="A1746" s="43" t="s">
        <v>1723</v>
      </c>
      <c r="B1746" s="45">
        <v>46767</v>
      </c>
      <c r="C1746" t="str">
        <f>PROPER(Table1[[#This Row],[Region]])</f>
        <v>South</v>
      </c>
      <c r="D1746" t="str">
        <f>PROPER(Table1[[#This Row],[Product Category]])</f>
        <v>Electronics</v>
      </c>
      <c r="E1746">
        <f>ROUND(Table1[[#This Row],[Sales Amount]],1)</f>
        <v>2247.1</v>
      </c>
      <c r="F1746">
        <f>Table1[[#This Row],[Quantity Sold]]</f>
        <v>3</v>
      </c>
      <c r="G1746">
        <f>Table1[[#This Row],[Discount (%)]]</f>
        <v>41</v>
      </c>
      <c r="H1746">
        <f>Table1[[#This Row],[Profit]]</f>
        <v>1107.3599999999999</v>
      </c>
      <c r="I1746">
        <f>Table24610[[#This Row],[profit]]/Table24610[[#This Row],[Sales Amount]]</f>
        <v>0.49279515820390724</v>
      </c>
    </row>
    <row r="1747" spans="1:9">
      <c r="A1747" s="43" t="s">
        <v>1724</v>
      </c>
      <c r="B1747" s="45">
        <v>46768</v>
      </c>
      <c r="C1747" t="str">
        <f>PROPER(Table1[[#This Row],[Region]])</f>
        <v>North</v>
      </c>
      <c r="D1747" t="str">
        <f>PROPER(Table1[[#This Row],[Product Category]])</f>
        <v>Groceries</v>
      </c>
      <c r="E1747">
        <f>ROUND(Table1[[#This Row],[Sales Amount]],1)</f>
        <v>3736.8</v>
      </c>
      <c r="F1747">
        <f>Table1[[#This Row],[Quantity Sold]]</f>
        <v>8</v>
      </c>
      <c r="G1747">
        <f>Table1[[#This Row],[Discount (%)]]</f>
        <v>23</v>
      </c>
      <c r="H1747">
        <f>Table1[[#This Row],[Profit]]</f>
        <v>1557.91</v>
      </c>
      <c r="I1747">
        <f>Table24610[[#This Row],[profit]]/Table24610[[#This Row],[Sales Amount]]</f>
        <v>0.41691019053735817</v>
      </c>
    </row>
    <row r="1748" spans="1:9">
      <c r="A1748" s="43" t="s">
        <v>1725</v>
      </c>
      <c r="B1748" s="45">
        <v>46769</v>
      </c>
      <c r="C1748" t="str">
        <f>PROPER(Table1[[#This Row],[Region]])</f>
        <v>South</v>
      </c>
      <c r="D1748" t="str">
        <f>PROPER(Table1[[#This Row],[Product Category]])</f>
        <v>Clothing</v>
      </c>
      <c r="E1748">
        <f>ROUND(Table1[[#This Row],[Sales Amount]],1)</f>
        <v>3435.4</v>
      </c>
      <c r="F1748">
        <f>Table1[[#This Row],[Quantity Sold]]</f>
        <v>31</v>
      </c>
      <c r="G1748">
        <f>Table1[[#This Row],[Discount (%)]]</f>
        <v>34</v>
      </c>
      <c r="H1748">
        <f>Table1[[#This Row],[Profit]]</f>
        <v>775.13</v>
      </c>
      <c r="I1748">
        <f>Table24610[[#This Row],[profit]]/Table24610[[#This Row],[Sales Amount]]</f>
        <v>0.22563020317866914</v>
      </c>
    </row>
    <row r="1749" spans="1:9">
      <c r="A1749" s="43" t="s">
        <v>1726</v>
      </c>
      <c r="B1749" s="45">
        <v>46770</v>
      </c>
      <c r="C1749" t="str">
        <f>PROPER(Table1[[#This Row],[Region]])</f>
        <v>North</v>
      </c>
      <c r="D1749" t="str">
        <f>PROPER(Table1[[#This Row],[Product Category]])</f>
        <v>Furniture</v>
      </c>
      <c r="E1749">
        <f>ROUND(Table1[[#This Row],[Sales Amount]],1)</f>
        <v>2562.5</v>
      </c>
      <c r="F1749">
        <f>Table1[[#This Row],[Quantity Sold]]</f>
        <v>4</v>
      </c>
      <c r="G1749">
        <f>Table1[[#This Row],[Discount (%)]]</f>
        <v>24</v>
      </c>
      <c r="H1749">
        <f>Table1[[#This Row],[Profit]]</f>
        <v>1814.02</v>
      </c>
      <c r="I1749">
        <f>Table24610[[#This Row],[profit]]/Table24610[[#This Row],[Sales Amount]]</f>
        <v>0.70791024390243906</v>
      </c>
    </row>
    <row r="1750" spans="1:9">
      <c r="A1750" s="43" t="s">
        <v>1727</v>
      </c>
      <c r="B1750" s="45">
        <v>46771</v>
      </c>
      <c r="C1750" t="str">
        <f>PROPER(Table1[[#This Row],[Region]])</f>
        <v>West</v>
      </c>
      <c r="D1750" t="str">
        <f>PROPER(Table1[[#This Row],[Product Category]])</f>
        <v>Groceries</v>
      </c>
      <c r="E1750">
        <f>ROUND(Table1[[#This Row],[Sales Amount]],1)</f>
        <v>472.5</v>
      </c>
      <c r="F1750">
        <f>Table1[[#This Row],[Quantity Sold]]</f>
        <v>28</v>
      </c>
      <c r="G1750">
        <f>Table1[[#This Row],[Discount (%)]]</f>
        <v>49</v>
      </c>
      <c r="H1750">
        <f>Table1[[#This Row],[Profit]]</f>
        <v>1005.23</v>
      </c>
      <c r="I1750">
        <f>Table24610[[#This Row],[profit]]/Table24610[[#This Row],[Sales Amount]]</f>
        <v>2.1274708994708993</v>
      </c>
    </row>
    <row r="1751" spans="1:9">
      <c r="A1751" s="43" t="s">
        <v>1728</v>
      </c>
      <c r="B1751" s="45">
        <v>46772</v>
      </c>
      <c r="C1751" t="str">
        <f>PROPER(Table1[[#This Row],[Region]])</f>
        <v>West</v>
      </c>
      <c r="D1751" t="str">
        <f>PROPER(Table1[[#This Row],[Product Category]])</f>
        <v>Sports</v>
      </c>
      <c r="E1751">
        <f>ROUND(Table1[[#This Row],[Sales Amount]],1)</f>
        <v>2432.6999999999998</v>
      </c>
      <c r="F1751">
        <f>Table1[[#This Row],[Quantity Sold]]</f>
        <v>42</v>
      </c>
      <c r="G1751">
        <f>Table1[[#This Row],[Discount (%)]]</f>
        <v>35</v>
      </c>
      <c r="H1751">
        <f>Table1[[#This Row],[Profit]]</f>
        <v>808.29</v>
      </c>
      <c r="I1751">
        <f>Table24610[[#This Row],[profit]]/Table24610[[#This Row],[Sales Amount]]</f>
        <v>0.33226045135035148</v>
      </c>
    </row>
    <row r="1752" spans="1:9">
      <c r="A1752" s="43" t="s">
        <v>1729</v>
      </c>
      <c r="B1752" s="45">
        <v>46773</v>
      </c>
      <c r="C1752" t="str">
        <f>PROPER(Table1[[#This Row],[Region]])</f>
        <v>East</v>
      </c>
      <c r="D1752" t="str">
        <f>PROPER(Table1[[#This Row],[Product Category]])</f>
        <v>Furniture</v>
      </c>
      <c r="E1752">
        <f>ROUND(Table1[[#This Row],[Sales Amount]],1)</f>
        <v>2712</v>
      </c>
      <c r="F1752">
        <f>Table1[[#This Row],[Quantity Sold]]</f>
        <v>36</v>
      </c>
      <c r="G1752">
        <f>Table1[[#This Row],[Discount (%)]]</f>
        <v>36</v>
      </c>
      <c r="H1752">
        <f>Table1[[#This Row],[Profit]]</f>
        <v>478.12</v>
      </c>
      <c r="I1752">
        <f>Table24610[[#This Row],[profit]]/Table24610[[#This Row],[Sales Amount]]</f>
        <v>0.17629793510324485</v>
      </c>
    </row>
    <row r="1753" spans="1:9">
      <c r="A1753" s="43" t="s">
        <v>1730</v>
      </c>
      <c r="B1753" s="45">
        <v>46774</v>
      </c>
      <c r="C1753" t="str">
        <f>PROPER(Table1[[#This Row],[Region]])</f>
        <v>North</v>
      </c>
      <c r="D1753" t="str">
        <f>PROPER(Table1[[#This Row],[Product Category]])</f>
        <v>Sports</v>
      </c>
      <c r="E1753">
        <f>ROUND(Table1[[#This Row],[Sales Amount]],1)</f>
        <v>683.5</v>
      </c>
      <c r="F1753">
        <f>Table1[[#This Row],[Quantity Sold]]</f>
        <v>25</v>
      </c>
      <c r="G1753">
        <f>Table1[[#This Row],[Discount (%)]]</f>
        <v>6</v>
      </c>
      <c r="H1753">
        <f>Table1[[#This Row],[Profit]]</f>
        <v>987.87</v>
      </c>
      <c r="I1753">
        <f>Table24610[[#This Row],[profit]]/Table24610[[#This Row],[Sales Amount]]</f>
        <v>1.4453108997805413</v>
      </c>
    </row>
    <row r="1754" spans="1:9">
      <c r="A1754" s="43" t="s">
        <v>1731</v>
      </c>
      <c r="B1754" s="45">
        <v>46775</v>
      </c>
      <c r="C1754" t="str">
        <f>PROPER(Table1[[#This Row],[Region]])</f>
        <v>North</v>
      </c>
      <c r="D1754" t="str">
        <f>PROPER(Table1[[#This Row],[Product Category]])</f>
        <v>Furniture</v>
      </c>
      <c r="E1754">
        <f>ROUND(Table1[[#This Row],[Sales Amount]],1)</f>
        <v>450.1</v>
      </c>
      <c r="F1754">
        <f>Table1[[#This Row],[Quantity Sold]]</f>
        <v>20</v>
      </c>
      <c r="G1754">
        <f>Table1[[#This Row],[Discount (%)]]</f>
        <v>10</v>
      </c>
      <c r="H1754">
        <f>Table1[[#This Row],[Profit]]</f>
        <v>159.66999999999999</v>
      </c>
      <c r="I1754">
        <f>Table24610[[#This Row],[profit]]/Table24610[[#This Row],[Sales Amount]]</f>
        <v>0.35474339035769825</v>
      </c>
    </row>
    <row r="1755" spans="1:9">
      <c r="A1755" s="43" t="s">
        <v>1732</v>
      </c>
      <c r="B1755" s="45">
        <v>46776</v>
      </c>
      <c r="C1755" t="str">
        <f>PROPER(Table1[[#This Row],[Region]])</f>
        <v>South</v>
      </c>
      <c r="D1755" t="str">
        <f>PROPER(Table1[[#This Row],[Product Category]])</f>
        <v>Clothing</v>
      </c>
      <c r="E1755">
        <f>ROUND(Table1[[#This Row],[Sales Amount]],1)</f>
        <v>2374.5</v>
      </c>
      <c r="F1755">
        <f>Table1[[#This Row],[Quantity Sold]]</f>
        <v>40</v>
      </c>
      <c r="G1755">
        <f>Table1[[#This Row],[Discount (%)]]</f>
        <v>29</v>
      </c>
      <c r="H1755">
        <f>Table1[[#This Row],[Profit]]</f>
        <v>251.24</v>
      </c>
      <c r="I1755">
        <f>Table24610[[#This Row],[profit]]/Table24610[[#This Row],[Sales Amount]]</f>
        <v>0.10580753842914298</v>
      </c>
    </row>
    <row r="1756" spans="1:9">
      <c r="A1756" s="43" t="s">
        <v>1733</v>
      </c>
      <c r="B1756" s="45">
        <v>46777</v>
      </c>
      <c r="C1756" t="str">
        <f>PROPER(Table1[[#This Row],[Region]])</f>
        <v>South</v>
      </c>
      <c r="D1756" t="str">
        <f>PROPER(Table1[[#This Row],[Product Category]])</f>
        <v>Electronics</v>
      </c>
      <c r="E1756">
        <f>ROUND(Table1[[#This Row],[Sales Amount]],1)</f>
        <v>4575.7</v>
      </c>
      <c r="F1756">
        <f>Table1[[#This Row],[Quantity Sold]]</f>
        <v>46</v>
      </c>
      <c r="G1756">
        <f>Table1[[#This Row],[Discount (%)]]</f>
        <v>34</v>
      </c>
      <c r="H1756">
        <f>Table1[[#This Row],[Profit]]</f>
        <v>166.26</v>
      </c>
      <c r="I1756">
        <f>Table24610[[#This Row],[profit]]/Table24610[[#This Row],[Sales Amount]]</f>
        <v>3.6335424088117664E-2</v>
      </c>
    </row>
    <row r="1757" spans="1:9">
      <c r="A1757" s="43" t="s">
        <v>1734</v>
      </c>
      <c r="B1757" s="45">
        <v>46778</v>
      </c>
      <c r="C1757" t="str">
        <f>PROPER(Table1[[#This Row],[Region]])</f>
        <v>East</v>
      </c>
      <c r="D1757" t="str">
        <f>PROPER(Table1[[#This Row],[Product Category]])</f>
        <v>Electronics</v>
      </c>
      <c r="E1757">
        <f>ROUND(Table1[[#This Row],[Sales Amount]],1)</f>
        <v>970.7</v>
      </c>
      <c r="F1757">
        <f>Table1[[#This Row],[Quantity Sold]]</f>
        <v>3</v>
      </c>
      <c r="G1757">
        <f>Table1[[#This Row],[Discount (%)]]</f>
        <v>38</v>
      </c>
      <c r="H1757">
        <f>Table1[[#This Row],[Profit]]</f>
        <v>491.61</v>
      </c>
      <c r="I1757">
        <f>Table24610[[#This Row],[profit]]/Table24610[[#This Row],[Sales Amount]]</f>
        <v>0.50644895436283088</v>
      </c>
    </row>
    <row r="1758" spans="1:9">
      <c r="A1758" s="43" t="s">
        <v>1735</v>
      </c>
      <c r="B1758" s="45">
        <v>46779</v>
      </c>
      <c r="C1758" t="str">
        <f>PROPER(Table1[[#This Row],[Region]])</f>
        <v>North</v>
      </c>
      <c r="D1758" t="str">
        <f>PROPER(Table1[[#This Row],[Product Category]])</f>
        <v>Groceries</v>
      </c>
      <c r="E1758">
        <f>ROUND(Table1[[#This Row],[Sales Amount]],1)</f>
        <v>4630.1000000000004</v>
      </c>
      <c r="F1758">
        <f>Table1[[#This Row],[Quantity Sold]]</f>
        <v>26</v>
      </c>
      <c r="G1758">
        <f>Table1[[#This Row],[Discount (%)]]</f>
        <v>18</v>
      </c>
      <c r="H1758">
        <f>Table1[[#This Row],[Profit]]</f>
        <v>198.47</v>
      </c>
      <c r="I1758">
        <f>Table24610[[#This Row],[profit]]/Table24610[[#This Row],[Sales Amount]]</f>
        <v>4.286516489924623E-2</v>
      </c>
    </row>
    <row r="1759" spans="1:9">
      <c r="A1759" s="43" t="s">
        <v>1736</v>
      </c>
      <c r="B1759" s="45">
        <v>46780</v>
      </c>
      <c r="C1759" t="str">
        <f>PROPER(Table1[[#This Row],[Region]])</f>
        <v>West</v>
      </c>
      <c r="D1759" t="str">
        <f>PROPER(Table1[[#This Row],[Product Category]])</f>
        <v>Electronics</v>
      </c>
      <c r="E1759">
        <f>ROUND(Table1[[#This Row],[Sales Amount]],1)</f>
        <v>3511</v>
      </c>
      <c r="F1759">
        <f>Table1[[#This Row],[Quantity Sold]]</f>
        <v>26</v>
      </c>
      <c r="G1759">
        <f>Table1[[#This Row],[Discount (%)]]</f>
        <v>12</v>
      </c>
      <c r="H1759">
        <f>Table1[[#This Row],[Profit]]</f>
        <v>1517.93</v>
      </c>
      <c r="I1759">
        <f>Table24610[[#This Row],[profit]]/Table24610[[#This Row],[Sales Amount]]</f>
        <v>0.43233551694673883</v>
      </c>
    </row>
    <row r="1760" spans="1:9">
      <c r="A1760" s="43" t="s">
        <v>1737</v>
      </c>
      <c r="B1760" s="45">
        <v>46781</v>
      </c>
      <c r="C1760" t="str">
        <f>PROPER(Table1[[#This Row],[Region]])</f>
        <v>West</v>
      </c>
      <c r="D1760" t="str">
        <f>PROPER(Table1[[#This Row],[Product Category]])</f>
        <v>Clothing</v>
      </c>
      <c r="E1760">
        <f>ROUND(Table1[[#This Row],[Sales Amount]],1)</f>
        <v>2147.9</v>
      </c>
      <c r="F1760">
        <f>Table1[[#This Row],[Quantity Sold]]</f>
        <v>4</v>
      </c>
      <c r="G1760">
        <f>Table1[[#This Row],[Discount (%)]]</f>
        <v>25</v>
      </c>
      <c r="H1760">
        <f>Table1[[#This Row],[Profit]]</f>
        <v>1553.64</v>
      </c>
      <c r="I1760">
        <f>Table24610[[#This Row],[profit]]/Table24610[[#This Row],[Sales Amount]]</f>
        <v>0.72332976395549142</v>
      </c>
    </row>
    <row r="1761" spans="1:9">
      <c r="A1761" s="43" t="s">
        <v>1738</v>
      </c>
      <c r="B1761" s="45">
        <v>46782</v>
      </c>
      <c r="C1761" t="str">
        <f>PROPER(Table1[[#This Row],[Region]])</f>
        <v>West</v>
      </c>
      <c r="D1761" t="str">
        <f>PROPER(Table1[[#This Row],[Product Category]])</f>
        <v>Electronics</v>
      </c>
      <c r="E1761">
        <f>ROUND(Table1[[#This Row],[Sales Amount]],1)</f>
        <v>2919.9</v>
      </c>
      <c r="F1761">
        <f>Table1[[#This Row],[Quantity Sold]]</f>
        <v>1</v>
      </c>
      <c r="G1761">
        <f>Table1[[#This Row],[Discount (%)]]</f>
        <v>4</v>
      </c>
      <c r="H1761">
        <f>Table1[[#This Row],[Profit]]</f>
        <v>1439.4</v>
      </c>
      <c r="I1761">
        <f>Table24610[[#This Row],[profit]]/Table24610[[#This Row],[Sales Amount]]</f>
        <v>0.49296208774273093</v>
      </c>
    </row>
    <row r="1762" spans="1:9">
      <c r="A1762" s="43" t="s">
        <v>1739</v>
      </c>
      <c r="B1762" s="45">
        <v>46783</v>
      </c>
      <c r="C1762" t="str">
        <f>PROPER(Table1[[#This Row],[Region]])</f>
        <v>North</v>
      </c>
      <c r="D1762" t="str">
        <f>PROPER(Table1[[#This Row],[Product Category]])</f>
        <v>Sports</v>
      </c>
      <c r="E1762">
        <f>ROUND(Table1[[#This Row],[Sales Amount]],1)</f>
        <v>773.4</v>
      </c>
      <c r="F1762">
        <f>Table1[[#This Row],[Quantity Sold]]</f>
        <v>26</v>
      </c>
      <c r="G1762">
        <f>Table1[[#This Row],[Discount (%)]]</f>
        <v>50</v>
      </c>
      <c r="H1762">
        <f>Table1[[#This Row],[Profit]]</f>
        <v>437.54</v>
      </c>
      <c r="I1762">
        <f>Table24610[[#This Row],[profit]]/Table24610[[#This Row],[Sales Amount]]</f>
        <v>0.56573571243858289</v>
      </c>
    </row>
    <row r="1763" spans="1:9">
      <c r="A1763" s="43" t="s">
        <v>1740</v>
      </c>
      <c r="B1763" s="45">
        <v>46784</v>
      </c>
      <c r="C1763" t="str">
        <f>PROPER(Table1[[#This Row],[Region]])</f>
        <v>West</v>
      </c>
      <c r="D1763" t="str">
        <f>PROPER(Table1[[#This Row],[Product Category]])</f>
        <v>Electronics</v>
      </c>
      <c r="E1763">
        <f>ROUND(Table1[[#This Row],[Sales Amount]],1)</f>
        <v>154.69999999999999</v>
      </c>
      <c r="F1763">
        <f>Table1[[#This Row],[Quantity Sold]]</f>
        <v>22</v>
      </c>
      <c r="G1763">
        <f>Table1[[#This Row],[Discount (%)]]</f>
        <v>45</v>
      </c>
      <c r="H1763">
        <f>Table1[[#This Row],[Profit]]</f>
        <v>947.92</v>
      </c>
      <c r="I1763">
        <f>Table24610[[#This Row],[profit]]/Table24610[[#This Row],[Sales Amount]]</f>
        <v>6.1274725274725279</v>
      </c>
    </row>
    <row r="1764" spans="1:9">
      <c r="A1764" s="43" t="s">
        <v>1741</v>
      </c>
      <c r="B1764" s="45">
        <v>46785</v>
      </c>
      <c r="C1764" t="str">
        <f>PROPER(Table1[[#This Row],[Region]])</f>
        <v>North</v>
      </c>
      <c r="D1764" t="str">
        <f>PROPER(Table1[[#This Row],[Product Category]])</f>
        <v>Clothing</v>
      </c>
      <c r="E1764">
        <f>ROUND(Table1[[#This Row],[Sales Amount]],1)</f>
        <v>180.8</v>
      </c>
      <c r="F1764">
        <f>Table1[[#This Row],[Quantity Sold]]</f>
        <v>26</v>
      </c>
      <c r="G1764">
        <f>Table1[[#This Row],[Discount (%)]]</f>
        <v>40</v>
      </c>
      <c r="H1764">
        <f>Table1[[#This Row],[Profit]]</f>
        <v>1587.77</v>
      </c>
      <c r="I1764">
        <f>Table24610[[#This Row],[profit]]/Table24610[[#This Row],[Sales Amount]]</f>
        <v>8.7819137168141594</v>
      </c>
    </row>
    <row r="1765" spans="1:9">
      <c r="A1765" s="43" t="s">
        <v>1742</v>
      </c>
      <c r="B1765" s="45">
        <v>46786</v>
      </c>
      <c r="C1765" t="str">
        <f>PROPER(Table1[[#This Row],[Region]])</f>
        <v>South</v>
      </c>
      <c r="D1765" t="str">
        <f>PROPER(Table1[[#This Row],[Product Category]])</f>
        <v>Furniture</v>
      </c>
      <c r="E1765">
        <f>ROUND(Table1[[#This Row],[Sales Amount]],1)</f>
        <v>4572</v>
      </c>
      <c r="F1765">
        <f>Table1[[#This Row],[Quantity Sold]]</f>
        <v>32</v>
      </c>
      <c r="G1765">
        <f>Table1[[#This Row],[Discount (%)]]</f>
        <v>30</v>
      </c>
      <c r="H1765">
        <f>Table1[[#This Row],[Profit]]</f>
        <v>1666.37</v>
      </c>
      <c r="I1765">
        <f>Table24610[[#This Row],[profit]]/Table24610[[#This Row],[Sales Amount]]</f>
        <v>0.3644728783902012</v>
      </c>
    </row>
    <row r="1766" spans="1:9">
      <c r="A1766" s="43" t="s">
        <v>1743</v>
      </c>
      <c r="B1766" s="45">
        <v>46787</v>
      </c>
      <c r="C1766" t="str">
        <f>PROPER(Table1[[#This Row],[Region]])</f>
        <v>South</v>
      </c>
      <c r="D1766" t="str">
        <f>PROPER(Table1[[#This Row],[Product Category]])</f>
        <v>Electronics</v>
      </c>
      <c r="E1766">
        <f>ROUND(Table1[[#This Row],[Sales Amount]],1)</f>
        <v>1111.8</v>
      </c>
      <c r="F1766">
        <f>Table1[[#This Row],[Quantity Sold]]</f>
        <v>41</v>
      </c>
      <c r="G1766">
        <f>Table1[[#This Row],[Discount (%)]]</f>
        <v>8</v>
      </c>
      <c r="H1766">
        <f>Table1[[#This Row],[Profit]]</f>
        <v>288.58999999999997</v>
      </c>
      <c r="I1766">
        <f>Table24610[[#This Row],[profit]]/Table24610[[#This Row],[Sales Amount]]</f>
        <v>0.25957006655873355</v>
      </c>
    </row>
    <row r="1767" spans="1:9">
      <c r="A1767" s="43" t="s">
        <v>1744</v>
      </c>
      <c r="B1767" s="45">
        <v>46788</v>
      </c>
      <c r="C1767" t="str">
        <f>PROPER(Table1[[#This Row],[Region]])</f>
        <v>North</v>
      </c>
      <c r="D1767" t="str">
        <f>PROPER(Table1[[#This Row],[Product Category]])</f>
        <v>Sports</v>
      </c>
      <c r="E1767">
        <f>ROUND(Table1[[#This Row],[Sales Amount]],1)</f>
        <v>623.20000000000005</v>
      </c>
      <c r="F1767">
        <f>Table1[[#This Row],[Quantity Sold]]</f>
        <v>31</v>
      </c>
      <c r="G1767">
        <f>Table1[[#This Row],[Discount (%)]]</f>
        <v>35</v>
      </c>
      <c r="H1767">
        <f>Table1[[#This Row],[Profit]]</f>
        <v>1144.6600000000001</v>
      </c>
      <c r="I1767">
        <f>Table24610[[#This Row],[profit]]/Table24610[[#This Row],[Sales Amount]]</f>
        <v>1.8367458279845956</v>
      </c>
    </row>
    <row r="1768" spans="1:9">
      <c r="A1768" s="43" t="s">
        <v>1745</v>
      </c>
      <c r="B1768" s="45">
        <v>46789</v>
      </c>
      <c r="C1768" t="str">
        <f>PROPER(Table1[[#This Row],[Region]])</f>
        <v>South</v>
      </c>
      <c r="D1768" t="str">
        <f>PROPER(Table1[[#This Row],[Product Category]])</f>
        <v>Groceries</v>
      </c>
      <c r="E1768">
        <f>ROUND(Table1[[#This Row],[Sales Amount]],1)</f>
        <v>815.8</v>
      </c>
      <c r="F1768">
        <f>Table1[[#This Row],[Quantity Sold]]</f>
        <v>13</v>
      </c>
      <c r="G1768">
        <f>Table1[[#This Row],[Discount (%)]]</f>
        <v>28</v>
      </c>
      <c r="H1768">
        <f>Table1[[#This Row],[Profit]]</f>
        <v>1420.29</v>
      </c>
      <c r="I1768">
        <f>Table24610[[#This Row],[profit]]/Table24610[[#This Row],[Sales Amount]]</f>
        <v>1.7409781809266978</v>
      </c>
    </row>
    <row r="1769" spans="1:9">
      <c r="A1769" s="43" t="s">
        <v>1746</v>
      </c>
      <c r="B1769" s="45">
        <v>46790</v>
      </c>
      <c r="C1769" t="str">
        <f>PROPER(Table1[[#This Row],[Region]])</f>
        <v>East</v>
      </c>
      <c r="D1769" t="str">
        <f>PROPER(Table1[[#This Row],[Product Category]])</f>
        <v>Sports</v>
      </c>
      <c r="E1769">
        <f>ROUND(Table1[[#This Row],[Sales Amount]],1)</f>
        <v>388</v>
      </c>
      <c r="F1769">
        <f>Table1[[#This Row],[Quantity Sold]]</f>
        <v>46</v>
      </c>
      <c r="G1769">
        <f>Table1[[#This Row],[Discount (%)]]</f>
        <v>1</v>
      </c>
      <c r="H1769">
        <f>Table1[[#This Row],[Profit]]</f>
        <v>1882.36</v>
      </c>
      <c r="I1769">
        <f>Table24610[[#This Row],[profit]]/Table24610[[#This Row],[Sales Amount]]</f>
        <v>4.8514432989690723</v>
      </c>
    </row>
    <row r="1770" spans="1:9">
      <c r="A1770" s="43" t="s">
        <v>1747</v>
      </c>
      <c r="B1770" s="45">
        <v>46791</v>
      </c>
      <c r="C1770" t="str">
        <f>PROPER(Table1[[#This Row],[Region]])</f>
        <v>South</v>
      </c>
      <c r="D1770" t="str">
        <f>PROPER(Table1[[#This Row],[Product Category]])</f>
        <v>Clothing</v>
      </c>
      <c r="E1770">
        <f>ROUND(Table1[[#This Row],[Sales Amount]],1)</f>
        <v>4047.1</v>
      </c>
      <c r="F1770">
        <f>Table1[[#This Row],[Quantity Sold]]</f>
        <v>45</v>
      </c>
      <c r="G1770">
        <f>Table1[[#This Row],[Discount (%)]]</f>
        <v>14</v>
      </c>
      <c r="H1770">
        <f>Table1[[#This Row],[Profit]]</f>
        <v>230.82</v>
      </c>
      <c r="I1770">
        <f>Table24610[[#This Row],[profit]]/Table24610[[#This Row],[Sales Amount]]</f>
        <v>5.7033431345902004E-2</v>
      </c>
    </row>
    <row r="1771" spans="1:9">
      <c r="A1771" s="43" t="s">
        <v>1748</v>
      </c>
      <c r="B1771" s="45">
        <v>46792</v>
      </c>
      <c r="C1771" t="str">
        <f>PROPER(Table1[[#This Row],[Region]])</f>
        <v>South</v>
      </c>
      <c r="D1771" t="str">
        <f>PROPER(Table1[[#This Row],[Product Category]])</f>
        <v>Electronics</v>
      </c>
      <c r="E1771">
        <f>ROUND(Table1[[#This Row],[Sales Amount]],1)</f>
        <v>1765.1</v>
      </c>
      <c r="F1771">
        <f>Table1[[#This Row],[Quantity Sold]]</f>
        <v>48</v>
      </c>
      <c r="G1771">
        <f>Table1[[#This Row],[Discount (%)]]</f>
        <v>3</v>
      </c>
      <c r="H1771">
        <f>Table1[[#This Row],[Profit]]</f>
        <v>700.94</v>
      </c>
      <c r="I1771">
        <f>Table24610[[#This Row],[profit]]/Table24610[[#This Row],[Sales Amount]]</f>
        <v>0.3971106452892188</v>
      </c>
    </row>
    <row r="1772" spans="1:9">
      <c r="A1772" s="43" t="s">
        <v>1749</v>
      </c>
      <c r="B1772" s="45">
        <v>46793</v>
      </c>
      <c r="C1772" t="str">
        <f>PROPER(Table1[[#This Row],[Region]])</f>
        <v>West</v>
      </c>
      <c r="D1772" t="str">
        <f>PROPER(Table1[[#This Row],[Product Category]])</f>
        <v>Electronics</v>
      </c>
      <c r="E1772">
        <f>ROUND(Table1[[#This Row],[Sales Amount]],1)</f>
        <v>2042.8</v>
      </c>
      <c r="F1772">
        <f>Table1[[#This Row],[Quantity Sold]]</f>
        <v>31</v>
      </c>
      <c r="G1772">
        <f>Table1[[#This Row],[Discount (%)]]</f>
        <v>17</v>
      </c>
      <c r="H1772">
        <f>Table1[[#This Row],[Profit]]</f>
        <v>842.06</v>
      </c>
      <c r="I1772">
        <f>Table24610[[#This Row],[profit]]/Table24610[[#This Row],[Sales Amount]]</f>
        <v>0.4122087331114157</v>
      </c>
    </row>
    <row r="1773" spans="1:9">
      <c r="A1773" s="43" t="s">
        <v>1750</v>
      </c>
      <c r="B1773" s="45">
        <v>46794</v>
      </c>
      <c r="C1773" t="str">
        <f>PROPER(Table1[[#This Row],[Region]])</f>
        <v>South</v>
      </c>
      <c r="D1773" t="str">
        <f>PROPER(Table1[[#This Row],[Product Category]])</f>
        <v>Furniture</v>
      </c>
      <c r="E1773">
        <f>ROUND(Table1[[#This Row],[Sales Amount]],1)</f>
        <v>4064.1</v>
      </c>
      <c r="F1773">
        <f>Table1[[#This Row],[Quantity Sold]]</f>
        <v>32</v>
      </c>
      <c r="G1773">
        <f>Table1[[#This Row],[Discount (%)]]</f>
        <v>22</v>
      </c>
      <c r="H1773">
        <f>Table1[[#This Row],[Profit]]</f>
        <v>954.94</v>
      </c>
      <c r="I1773">
        <f>Table24610[[#This Row],[profit]]/Table24610[[#This Row],[Sales Amount]]</f>
        <v>0.23496961196820945</v>
      </c>
    </row>
    <row r="1774" spans="1:9">
      <c r="A1774" s="43" t="s">
        <v>1751</v>
      </c>
      <c r="B1774" s="45">
        <v>46795</v>
      </c>
      <c r="C1774" t="str">
        <f>PROPER(Table1[[#This Row],[Region]])</f>
        <v>West</v>
      </c>
      <c r="D1774" t="str">
        <f>PROPER(Table1[[#This Row],[Product Category]])</f>
        <v>Sports</v>
      </c>
      <c r="E1774">
        <f>ROUND(Table1[[#This Row],[Sales Amount]],1)</f>
        <v>986.7</v>
      </c>
      <c r="F1774">
        <f>Table1[[#This Row],[Quantity Sold]]</f>
        <v>41</v>
      </c>
      <c r="G1774">
        <f>Table1[[#This Row],[Discount (%)]]</f>
        <v>7</v>
      </c>
      <c r="H1774">
        <f>Table1[[#This Row],[Profit]]</f>
        <v>349.01</v>
      </c>
      <c r="I1774">
        <f>Table24610[[#This Row],[profit]]/Table24610[[#This Row],[Sales Amount]]</f>
        <v>0.3537144015404885</v>
      </c>
    </row>
    <row r="1775" spans="1:9">
      <c r="A1775" s="43" t="s">
        <v>1752</v>
      </c>
      <c r="B1775" s="45">
        <v>46796</v>
      </c>
      <c r="C1775" t="str">
        <f>PROPER(Table1[[#This Row],[Region]])</f>
        <v>South</v>
      </c>
      <c r="D1775" t="str">
        <f>PROPER(Table1[[#This Row],[Product Category]])</f>
        <v>Electronics</v>
      </c>
      <c r="E1775">
        <f>ROUND(Table1[[#This Row],[Sales Amount]],1)</f>
        <v>651.79999999999995</v>
      </c>
      <c r="F1775">
        <f>Table1[[#This Row],[Quantity Sold]]</f>
        <v>2</v>
      </c>
      <c r="G1775">
        <f>Table1[[#This Row],[Discount (%)]]</f>
        <v>0</v>
      </c>
      <c r="H1775">
        <f>Table1[[#This Row],[Profit]]</f>
        <v>1219.47</v>
      </c>
      <c r="I1775">
        <f>Table24610[[#This Row],[profit]]/Table24610[[#This Row],[Sales Amount]]</f>
        <v>1.8709266646210496</v>
      </c>
    </row>
    <row r="1776" spans="1:9">
      <c r="A1776" s="43" t="s">
        <v>1753</v>
      </c>
      <c r="B1776" s="45">
        <v>46797</v>
      </c>
      <c r="C1776" t="str">
        <f>PROPER(Table1[[#This Row],[Region]])</f>
        <v>South</v>
      </c>
      <c r="D1776" t="str">
        <f>PROPER(Table1[[#This Row],[Product Category]])</f>
        <v>Clothing</v>
      </c>
      <c r="E1776">
        <f>ROUND(Table1[[#This Row],[Sales Amount]],1)</f>
        <v>4659.3</v>
      </c>
      <c r="F1776">
        <f>Table1[[#This Row],[Quantity Sold]]</f>
        <v>34</v>
      </c>
      <c r="G1776">
        <f>Table1[[#This Row],[Discount (%)]]</f>
        <v>38</v>
      </c>
      <c r="H1776">
        <f>Table1[[#This Row],[Profit]]</f>
        <v>667.59</v>
      </c>
      <c r="I1776">
        <f>Table24610[[#This Row],[profit]]/Table24610[[#This Row],[Sales Amount]]</f>
        <v>0.14328117957633121</v>
      </c>
    </row>
    <row r="1777" spans="1:9">
      <c r="A1777" s="43" t="s">
        <v>1754</v>
      </c>
      <c r="B1777" s="45">
        <v>46798</v>
      </c>
      <c r="C1777" t="str">
        <f>PROPER(Table1[[#This Row],[Region]])</f>
        <v>South</v>
      </c>
      <c r="D1777" t="str">
        <f>PROPER(Table1[[#This Row],[Product Category]])</f>
        <v>Groceries</v>
      </c>
      <c r="E1777">
        <f>ROUND(Table1[[#This Row],[Sales Amount]],1)</f>
        <v>3426.5</v>
      </c>
      <c r="F1777">
        <f>Table1[[#This Row],[Quantity Sold]]</f>
        <v>34</v>
      </c>
      <c r="G1777">
        <f>Table1[[#This Row],[Discount (%)]]</f>
        <v>35</v>
      </c>
      <c r="H1777">
        <f>Table1[[#This Row],[Profit]]</f>
        <v>1034.08</v>
      </c>
      <c r="I1777">
        <f>Table24610[[#This Row],[profit]]/Table24610[[#This Row],[Sales Amount]]</f>
        <v>0.30178899751933458</v>
      </c>
    </row>
    <row r="1778" spans="1:9">
      <c r="A1778" s="43" t="s">
        <v>1755</v>
      </c>
      <c r="B1778" s="45">
        <v>46799</v>
      </c>
      <c r="C1778" t="str">
        <f>PROPER(Table1[[#This Row],[Region]])</f>
        <v>East</v>
      </c>
      <c r="D1778" t="str">
        <f>PROPER(Table1[[#This Row],[Product Category]])</f>
        <v>Electronics</v>
      </c>
      <c r="E1778">
        <f>ROUND(Table1[[#This Row],[Sales Amount]],1)</f>
        <v>2638.1</v>
      </c>
      <c r="F1778">
        <f>Table1[[#This Row],[Quantity Sold]]</f>
        <v>3</v>
      </c>
      <c r="G1778">
        <f>Table1[[#This Row],[Discount (%)]]</f>
        <v>41</v>
      </c>
      <c r="H1778">
        <f>Table1[[#This Row],[Profit]]</f>
        <v>1074.78</v>
      </c>
      <c r="I1778">
        <f>Table24610[[#This Row],[profit]]/Table24610[[#This Row],[Sales Amount]]</f>
        <v>0.40740684583601833</v>
      </c>
    </row>
    <row r="1779" spans="1:9">
      <c r="A1779" s="43" t="s">
        <v>1756</v>
      </c>
      <c r="B1779" s="45">
        <v>46800</v>
      </c>
      <c r="C1779" t="str">
        <f>PROPER(Table1[[#This Row],[Region]])</f>
        <v>West</v>
      </c>
      <c r="D1779" t="str">
        <f>PROPER(Table1[[#This Row],[Product Category]])</f>
        <v>Clothing</v>
      </c>
      <c r="E1779">
        <f>ROUND(Table1[[#This Row],[Sales Amount]],1)</f>
        <v>3509</v>
      </c>
      <c r="F1779">
        <f>Table1[[#This Row],[Quantity Sold]]</f>
        <v>5</v>
      </c>
      <c r="G1779">
        <f>Table1[[#This Row],[Discount (%)]]</f>
        <v>50</v>
      </c>
      <c r="H1779">
        <f>Table1[[#This Row],[Profit]]</f>
        <v>1366.43</v>
      </c>
      <c r="I1779">
        <f>Table24610[[#This Row],[profit]]/Table24610[[#This Row],[Sales Amount]]</f>
        <v>0.3894072385294956</v>
      </c>
    </row>
    <row r="1780" spans="1:9">
      <c r="A1780" s="43" t="s">
        <v>1757</v>
      </c>
      <c r="B1780" s="45">
        <v>46801</v>
      </c>
      <c r="C1780" t="str">
        <f>PROPER(Table1[[#This Row],[Region]])</f>
        <v>North</v>
      </c>
      <c r="D1780" t="str">
        <f>PROPER(Table1[[#This Row],[Product Category]])</f>
        <v>Electronics</v>
      </c>
      <c r="E1780">
        <f>ROUND(Table1[[#This Row],[Sales Amount]],1)</f>
        <v>2028.4</v>
      </c>
      <c r="F1780">
        <f>Table1[[#This Row],[Quantity Sold]]</f>
        <v>25</v>
      </c>
      <c r="G1780">
        <f>Table1[[#This Row],[Discount (%)]]</f>
        <v>45</v>
      </c>
      <c r="H1780">
        <f>Table1[[#This Row],[Profit]]</f>
        <v>1644.5</v>
      </c>
      <c r="I1780">
        <f>Table24610[[#This Row],[profit]]/Table24610[[#This Row],[Sales Amount]]</f>
        <v>0.81073752711496738</v>
      </c>
    </row>
    <row r="1781" spans="1:9">
      <c r="A1781" s="43" t="s">
        <v>1758</v>
      </c>
      <c r="B1781" s="45">
        <v>46802</v>
      </c>
      <c r="C1781" t="str">
        <f>PROPER(Table1[[#This Row],[Region]])</f>
        <v>East</v>
      </c>
      <c r="D1781" t="str">
        <f>PROPER(Table1[[#This Row],[Product Category]])</f>
        <v>Groceries</v>
      </c>
      <c r="E1781">
        <f>ROUND(Table1[[#This Row],[Sales Amount]],1)</f>
        <v>926.6</v>
      </c>
      <c r="F1781">
        <f>Table1[[#This Row],[Quantity Sold]]</f>
        <v>13</v>
      </c>
      <c r="G1781">
        <f>Table1[[#This Row],[Discount (%)]]</f>
        <v>17</v>
      </c>
      <c r="H1781">
        <f>Table1[[#This Row],[Profit]]</f>
        <v>1334.64</v>
      </c>
      <c r="I1781">
        <f>Table24610[[#This Row],[profit]]/Table24610[[#This Row],[Sales Amount]]</f>
        <v>1.4403626160155407</v>
      </c>
    </row>
    <row r="1782" spans="1:9">
      <c r="A1782" s="43">
        <v>46618676</v>
      </c>
      <c r="B1782" s="45">
        <v>46803</v>
      </c>
      <c r="C1782" t="str">
        <f>PROPER(Table1[[#This Row],[Region]])</f>
        <v>South</v>
      </c>
      <c r="D1782" t="str">
        <f>PROPER(Table1[[#This Row],[Product Category]])</f>
        <v>Furniture</v>
      </c>
      <c r="E1782">
        <f>ROUND(Table1[[#This Row],[Sales Amount]],1)</f>
        <v>4526.1000000000004</v>
      </c>
      <c r="F1782">
        <f>Table1[[#This Row],[Quantity Sold]]</f>
        <v>37</v>
      </c>
      <c r="G1782">
        <f>Table1[[#This Row],[Discount (%)]]</f>
        <v>27</v>
      </c>
      <c r="H1782">
        <f>Table1[[#This Row],[Profit]]</f>
        <v>895.8</v>
      </c>
      <c r="I1782">
        <f>Table24610[[#This Row],[profit]]/Table24610[[#This Row],[Sales Amount]]</f>
        <v>0.19791873798634582</v>
      </c>
    </row>
    <row r="1783" spans="1:9">
      <c r="A1783" s="43" t="s">
        <v>1759</v>
      </c>
      <c r="B1783" s="45">
        <v>46804</v>
      </c>
      <c r="C1783" t="str">
        <f>PROPER(Table1[[#This Row],[Region]])</f>
        <v>West</v>
      </c>
      <c r="D1783" t="str">
        <f>PROPER(Table1[[#This Row],[Product Category]])</f>
        <v>Clothing</v>
      </c>
      <c r="E1783">
        <f>ROUND(Table1[[#This Row],[Sales Amount]],1)</f>
        <v>333.7</v>
      </c>
      <c r="F1783">
        <f>Table1[[#This Row],[Quantity Sold]]</f>
        <v>5</v>
      </c>
      <c r="G1783">
        <f>Table1[[#This Row],[Discount (%)]]</f>
        <v>16</v>
      </c>
      <c r="H1783">
        <f>Table1[[#This Row],[Profit]]</f>
        <v>1370.58</v>
      </c>
      <c r="I1783">
        <f>Table24610[[#This Row],[profit]]/Table24610[[#This Row],[Sales Amount]]</f>
        <v>4.1072220557386876</v>
      </c>
    </row>
    <row r="1784" spans="1:9">
      <c r="A1784" s="43" t="s">
        <v>1760</v>
      </c>
      <c r="B1784" s="45">
        <v>46805</v>
      </c>
      <c r="C1784" t="str">
        <f>PROPER(Table1[[#This Row],[Region]])</f>
        <v>South</v>
      </c>
      <c r="D1784" t="str">
        <f>PROPER(Table1[[#This Row],[Product Category]])</f>
        <v>Electronics</v>
      </c>
      <c r="E1784">
        <f>ROUND(Table1[[#This Row],[Sales Amount]],1)</f>
        <v>3015.8</v>
      </c>
      <c r="F1784">
        <f>Table1[[#This Row],[Quantity Sold]]</f>
        <v>35</v>
      </c>
      <c r="G1784">
        <f>Table1[[#This Row],[Discount (%)]]</f>
        <v>39</v>
      </c>
      <c r="H1784">
        <f>Table1[[#This Row],[Profit]]</f>
        <v>404.98</v>
      </c>
      <c r="I1784">
        <f>Table24610[[#This Row],[profit]]/Table24610[[#This Row],[Sales Amount]]</f>
        <v>0.13428609324225743</v>
      </c>
    </row>
    <row r="1785" spans="1:9">
      <c r="A1785" s="43" t="s">
        <v>1761</v>
      </c>
      <c r="B1785" s="45">
        <v>46806</v>
      </c>
      <c r="C1785" t="str">
        <f>PROPER(Table1[[#This Row],[Region]])</f>
        <v>West</v>
      </c>
      <c r="D1785" t="str">
        <f>PROPER(Table1[[#This Row],[Product Category]])</f>
        <v>Sports</v>
      </c>
      <c r="E1785">
        <f>ROUND(Table1[[#This Row],[Sales Amount]],1)</f>
        <v>4396.1000000000004</v>
      </c>
      <c r="F1785">
        <f>Table1[[#This Row],[Quantity Sold]]</f>
        <v>41</v>
      </c>
      <c r="G1785">
        <f>Table1[[#This Row],[Discount (%)]]</f>
        <v>18</v>
      </c>
      <c r="H1785">
        <f>Table1[[#This Row],[Profit]]</f>
        <v>946.24</v>
      </c>
      <c r="I1785">
        <f>Table24610[[#This Row],[profit]]/Table24610[[#This Row],[Sales Amount]]</f>
        <v>0.21524533108891972</v>
      </c>
    </row>
    <row r="1786" spans="1:9">
      <c r="A1786" s="43" t="s">
        <v>1762</v>
      </c>
      <c r="B1786" s="45">
        <v>46807</v>
      </c>
      <c r="C1786" t="str">
        <f>PROPER(Table1[[#This Row],[Region]])</f>
        <v>North</v>
      </c>
      <c r="D1786" t="str">
        <f>PROPER(Table1[[#This Row],[Product Category]])</f>
        <v>Groceries</v>
      </c>
      <c r="E1786">
        <f>ROUND(Table1[[#This Row],[Sales Amount]],1)</f>
        <v>2274.5</v>
      </c>
      <c r="F1786">
        <f>Table1[[#This Row],[Quantity Sold]]</f>
        <v>26</v>
      </c>
      <c r="G1786">
        <f>Table1[[#This Row],[Discount (%)]]</f>
        <v>32</v>
      </c>
      <c r="H1786">
        <f>Table1[[#This Row],[Profit]]</f>
        <v>1273.27</v>
      </c>
      <c r="I1786">
        <f>Table24610[[#This Row],[profit]]/Table24610[[#This Row],[Sales Amount]]</f>
        <v>0.55980215431963065</v>
      </c>
    </row>
    <row r="1787" spans="1:9">
      <c r="A1787" s="43" t="s">
        <v>1763</v>
      </c>
      <c r="B1787" s="45">
        <v>46808</v>
      </c>
      <c r="C1787" t="str">
        <f>PROPER(Table1[[#This Row],[Region]])</f>
        <v>East</v>
      </c>
      <c r="D1787" t="str">
        <f>PROPER(Table1[[#This Row],[Product Category]])</f>
        <v>Electronics</v>
      </c>
      <c r="E1787">
        <f>ROUND(Table1[[#This Row],[Sales Amount]],1)</f>
        <v>3621.9</v>
      </c>
      <c r="F1787">
        <f>Table1[[#This Row],[Quantity Sold]]</f>
        <v>39</v>
      </c>
      <c r="G1787">
        <f>Table1[[#This Row],[Discount (%)]]</f>
        <v>1</v>
      </c>
      <c r="H1787">
        <f>Table1[[#This Row],[Profit]]</f>
        <v>471.55</v>
      </c>
      <c r="I1787">
        <f>Table24610[[#This Row],[profit]]/Table24610[[#This Row],[Sales Amount]]</f>
        <v>0.13019409702090062</v>
      </c>
    </row>
    <row r="1788" spans="1:9">
      <c r="A1788" s="43" t="s">
        <v>1764</v>
      </c>
      <c r="B1788" s="45">
        <v>46809</v>
      </c>
      <c r="C1788" t="str">
        <f>PROPER(Table1[[#This Row],[Region]])</f>
        <v>North</v>
      </c>
      <c r="D1788" t="str">
        <f>PROPER(Table1[[#This Row],[Product Category]])</f>
        <v>Groceries</v>
      </c>
      <c r="E1788">
        <f>ROUND(Table1[[#This Row],[Sales Amount]],1)</f>
        <v>4002.5</v>
      </c>
      <c r="F1788">
        <f>Table1[[#This Row],[Quantity Sold]]</f>
        <v>33</v>
      </c>
      <c r="G1788">
        <f>Table1[[#This Row],[Discount (%)]]</f>
        <v>30</v>
      </c>
      <c r="H1788">
        <f>Table1[[#This Row],[Profit]]</f>
        <v>35.229999999999997</v>
      </c>
      <c r="I1788">
        <f>Table24610[[#This Row],[profit]]/Table24610[[#This Row],[Sales Amount]]</f>
        <v>8.8019987507807606E-3</v>
      </c>
    </row>
    <row r="1789" spans="1:9">
      <c r="A1789" s="43" t="s">
        <v>1765</v>
      </c>
      <c r="B1789" s="45">
        <v>46810</v>
      </c>
      <c r="C1789" t="str">
        <f>PROPER(Table1[[#This Row],[Region]])</f>
        <v>East</v>
      </c>
      <c r="D1789" t="str">
        <f>PROPER(Table1[[#This Row],[Product Category]])</f>
        <v>Clothing</v>
      </c>
      <c r="E1789">
        <f>ROUND(Table1[[#This Row],[Sales Amount]],1)</f>
        <v>1998.3</v>
      </c>
      <c r="F1789">
        <f>Table1[[#This Row],[Quantity Sold]]</f>
        <v>4</v>
      </c>
      <c r="G1789">
        <f>Table1[[#This Row],[Discount (%)]]</f>
        <v>31</v>
      </c>
      <c r="H1789">
        <f>Table1[[#This Row],[Profit]]</f>
        <v>1171.8800000000001</v>
      </c>
      <c r="I1789">
        <f>Table24610[[#This Row],[profit]]/Table24610[[#This Row],[Sales Amount]]</f>
        <v>0.58643847270179661</v>
      </c>
    </row>
    <row r="1790" spans="1:9">
      <c r="A1790" s="43" t="s">
        <v>1766</v>
      </c>
      <c r="B1790" s="45">
        <v>46811</v>
      </c>
      <c r="C1790" t="str">
        <f>PROPER(Table1[[#This Row],[Region]])</f>
        <v>West</v>
      </c>
      <c r="D1790" t="str">
        <f>PROPER(Table1[[#This Row],[Product Category]])</f>
        <v>Electronics</v>
      </c>
      <c r="E1790">
        <f>ROUND(Table1[[#This Row],[Sales Amount]],1)</f>
        <v>1292.5999999999999</v>
      </c>
      <c r="F1790">
        <f>Table1[[#This Row],[Quantity Sold]]</f>
        <v>15</v>
      </c>
      <c r="G1790">
        <f>Table1[[#This Row],[Discount (%)]]</f>
        <v>47</v>
      </c>
      <c r="H1790">
        <f>Table1[[#This Row],[Profit]]</f>
        <v>819.62</v>
      </c>
      <c r="I1790">
        <f>Table24610[[#This Row],[profit]]/Table24610[[#This Row],[Sales Amount]]</f>
        <v>0.63408633761411115</v>
      </c>
    </row>
    <row r="1791" spans="1:9">
      <c r="A1791" s="43" t="s">
        <v>1767</v>
      </c>
      <c r="B1791" s="45">
        <v>46812</v>
      </c>
      <c r="C1791" t="str">
        <f>PROPER(Table1[[#This Row],[Region]])</f>
        <v>South</v>
      </c>
      <c r="D1791" t="str">
        <f>PROPER(Table1[[#This Row],[Product Category]])</f>
        <v>Furniture</v>
      </c>
      <c r="E1791">
        <f>ROUND(Table1[[#This Row],[Sales Amount]],1)</f>
        <v>2985.9</v>
      </c>
      <c r="F1791">
        <f>Table1[[#This Row],[Quantity Sold]]</f>
        <v>31</v>
      </c>
      <c r="G1791">
        <f>Table1[[#This Row],[Discount (%)]]</f>
        <v>14</v>
      </c>
      <c r="H1791">
        <f>Table1[[#This Row],[Profit]]</f>
        <v>1443.8</v>
      </c>
      <c r="I1791">
        <f>Table24610[[#This Row],[profit]]/Table24610[[#This Row],[Sales Amount]]</f>
        <v>0.48353930138316753</v>
      </c>
    </row>
    <row r="1792" spans="1:9">
      <c r="A1792" s="43" t="s">
        <v>1768</v>
      </c>
      <c r="B1792" s="45">
        <v>46813</v>
      </c>
      <c r="C1792" t="str">
        <f>PROPER(Table1[[#This Row],[Region]])</f>
        <v>East</v>
      </c>
      <c r="D1792" t="str">
        <f>PROPER(Table1[[#This Row],[Product Category]])</f>
        <v>Furniture</v>
      </c>
      <c r="E1792">
        <f>ROUND(Table1[[#This Row],[Sales Amount]],1)</f>
        <v>4413.3</v>
      </c>
      <c r="F1792">
        <f>Table1[[#This Row],[Quantity Sold]]</f>
        <v>34</v>
      </c>
      <c r="G1792">
        <f>Table1[[#This Row],[Discount (%)]]</f>
        <v>12</v>
      </c>
      <c r="H1792">
        <f>Table1[[#This Row],[Profit]]</f>
        <v>124.04</v>
      </c>
      <c r="I1792">
        <f>Table24610[[#This Row],[profit]]/Table24610[[#This Row],[Sales Amount]]</f>
        <v>2.8105952461876599E-2</v>
      </c>
    </row>
    <row r="1793" spans="1:9">
      <c r="A1793" s="43" t="s">
        <v>1769</v>
      </c>
      <c r="B1793" s="45">
        <v>46814</v>
      </c>
      <c r="C1793" t="str">
        <f>PROPER(Table1[[#This Row],[Region]])</f>
        <v>East</v>
      </c>
      <c r="D1793" t="str">
        <f>PROPER(Table1[[#This Row],[Product Category]])</f>
        <v>Groceries</v>
      </c>
      <c r="E1793">
        <f>ROUND(Table1[[#This Row],[Sales Amount]],1)</f>
        <v>931</v>
      </c>
      <c r="F1793">
        <f>Table1[[#This Row],[Quantity Sold]]</f>
        <v>41</v>
      </c>
      <c r="G1793">
        <f>Table1[[#This Row],[Discount (%)]]</f>
        <v>39</v>
      </c>
      <c r="H1793">
        <f>Table1[[#This Row],[Profit]]</f>
        <v>485.82</v>
      </c>
      <c r="I1793">
        <f>Table24610[[#This Row],[profit]]/Table24610[[#This Row],[Sales Amount]]</f>
        <v>0.52182599355531689</v>
      </c>
    </row>
    <row r="1794" spans="1:9">
      <c r="A1794" s="43" t="s">
        <v>1770</v>
      </c>
      <c r="B1794" s="45">
        <v>46815</v>
      </c>
      <c r="C1794" t="str">
        <f>PROPER(Table1[[#This Row],[Region]])</f>
        <v>East</v>
      </c>
      <c r="D1794" t="str">
        <f>PROPER(Table1[[#This Row],[Product Category]])</f>
        <v>Electronics</v>
      </c>
      <c r="E1794">
        <f>ROUND(Table1[[#This Row],[Sales Amount]],1)</f>
        <v>2914.4</v>
      </c>
      <c r="F1794">
        <f>Table1[[#This Row],[Quantity Sold]]</f>
        <v>28</v>
      </c>
      <c r="G1794">
        <f>Table1[[#This Row],[Discount (%)]]</f>
        <v>31</v>
      </c>
      <c r="H1794">
        <f>Table1[[#This Row],[Profit]]</f>
        <v>1217.98</v>
      </c>
      <c r="I1794">
        <f>Table24610[[#This Row],[profit]]/Table24610[[#This Row],[Sales Amount]]</f>
        <v>0.41791792478726325</v>
      </c>
    </row>
    <row r="1795" spans="1:9">
      <c r="A1795" s="43" t="s">
        <v>1771</v>
      </c>
      <c r="B1795" s="45">
        <v>46816</v>
      </c>
      <c r="C1795" t="str">
        <f>PROPER(Table1[[#This Row],[Region]])</f>
        <v>North</v>
      </c>
      <c r="D1795" t="str">
        <f>PROPER(Table1[[#This Row],[Product Category]])</f>
        <v>Electronics</v>
      </c>
      <c r="E1795">
        <f>ROUND(Table1[[#This Row],[Sales Amount]],1)</f>
        <v>987.3</v>
      </c>
      <c r="F1795">
        <f>Table1[[#This Row],[Quantity Sold]]</f>
        <v>21</v>
      </c>
      <c r="G1795">
        <f>Table1[[#This Row],[Discount (%)]]</f>
        <v>49</v>
      </c>
      <c r="H1795">
        <f>Table1[[#This Row],[Profit]]</f>
        <v>64.77</v>
      </c>
      <c r="I1795">
        <f>Table24610[[#This Row],[profit]]/Table24610[[#This Row],[Sales Amount]]</f>
        <v>6.5603160133697963E-2</v>
      </c>
    </row>
    <row r="1796" spans="1:9">
      <c r="A1796" s="43" t="s">
        <v>1772</v>
      </c>
      <c r="B1796" s="45">
        <v>46817</v>
      </c>
      <c r="C1796" t="str">
        <f>PROPER(Table1[[#This Row],[Region]])</f>
        <v>West</v>
      </c>
      <c r="D1796" t="str">
        <f>PROPER(Table1[[#This Row],[Product Category]])</f>
        <v>Furniture</v>
      </c>
      <c r="E1796">
        <f>ROUND(Table1[[#This Row],[Sales Amount]],1)</f>
        <v>4240.2</v>
      </c>
      <c r="F1796">
        <f>Table1[[#This Row],[Quantity Sold]]</f>
        <v>41</v>
      </c>
      <c r="G1796">
        <f>Table1[[#This Row],[Discount (%)]]</f>
        <v>50</v>
      </c>
      <c r="H1796">
        <f>Table1[[#This Row],[Profit]]</f>
        <v>1113.19</v>
      </c>
      <c r="I1796">
        <f>Table24610[[#This Row],[profit]]/Table24610[[#This Row],[Sales Amount]]</f>
        <v>0.26253242771567381</v>
      </c>
    </row>
    <row r="1797" spans="1:9">
      <c r="A1797" s="43" t="s">
        <v>1773</v>
      </c>
      <c r="B1797" s="45">
        <v>46818</v>
      </c>
      <c r="C1797" t="str">
        <f>PROPER(Table1[[#This Row],[Region]])</f>
        <v>North</v>
      </c>
      <c r="D1797" t="str">
        <f>PROPER(Table1[[#This Row],[Product Category]])</f>
        <v>Clothing</v>
      </c>
      <c r="E1797">
        <f>ROUND(Table1[[#This Row],[Sales Amount]],1)</f>
        <v>834</v>
      </c>
      <c r="F1797">
        <f>Table1[[#This Row],[Quantity Sold]]</f>
        <v>29</v>
      </c>
      <c r="G1797">
        <f>Table1[[#This Row],[Discount (%)]]</f>
        <v>18</v>
      </c>
      <c r="H1797">
        <f>Table1[[#This Row],[Profit]]</f>
        <v>318.12</v>
      </c>
      <c r="I1797">
        <f>Table24610[[#This Row],[profit]]/Table24610[[#This Row],[Sales Amount]]</f>
        <v>0.38143884892086333</v>
      </c>
    </row>
    <row r="1798" spans="1:9">
      <c r="A1798" s="43" t="s">
        <v>1774</v>
      </c>
      <c r="B1798" s="45">
        <v>46819</v>
      </c>
      <c r="C1798" t="str">
        <f>PROPER(Table1[[#This Row],[Region]])</f>
        <v>West</v>
      </c>
      <c r="D1798" t="str">
        <f>PROPER(Table1[[#This Row],[Product Category]])</f>
        <v>Clothing</v>
      </c>
      <c r="E1798">
        <f>ROUND(Table1[[#This Row],[Sales Amount]],1)</f>
        <v>4770.6000000000004</v>
      </c>
      <c r="F1798">
        <f>Table1[[#This Row],[Quantity Sold]]</f>
        <v>22</v>
      </c>
      <c r="G1798">
        <f>Table1[[#This Row],[Discount (%)]]</f>
        <v>9</v>
      </c>
      <c r="H1798">
        <f>Table1[[#This Row],[Profit]]</f>
        <v>1091.23</v>
      </c>
      <c r="I1798">
        <f>Table24610[[#This Row],[profit]]/Table24610[[#This Row],[Sales Amount]]</f>
        <v>0.22874061962855824</v>
      </c>
    </row>
    <row r="1799" spans="1:9">
      <c r="A1799" s="43" t="s">
        <v>1775</v>
      </c>
      <c r="B1799" s="45">
        <v>46820</v>
      </c>
      <c r="C1799" t="str">
        <f>PROPER(Table1[[#This Row],[Region]])</f>
        <v>South</v>
      </c>
      <c r="D1799" t="str">
        <f>PROPER(Table1[[#This Row],[Product Category]])</f>
        <v>Clothing</v>
      </c>
      <c r="E1799">
        <f>ROUND(Table1[[#This Row],[Sales Amount]],1)</f>
        <v>315.5</v>
      </c>
      <c r="F1799">
        <f>Table1[[#This Row],[Quantity Sold]]</f>
        <v>30</v>
      </c>
      <c r="G1799">
        <f>Table1[[#This Row],[Discount (%)]]</f>
        <v>50</v>
      </c>
      <c r="H1799">
        <f>Table1[[#This Row],[Profit]]</f>
        <v>1283.9100000000001</v>
      </c>
      <c r="I1799">
        <f>Table24610[[#This Row],[profit]]/Table24610[[#This Row],[Sales Amount]]</f>
        <v>4.0694453248811415</v>
      </c>
    </row>
    <row r="1800" spans="1:9">
      <c r="A1800" s="43" t="s">
        <v>1776</v>
      </c>
      <c r="B1800" s="45">
        <v>46821</v>
      </c>
      <c r="C1800" t="str">
        <f>PROPER(Table1[[#This Row],[Region]])</f>
        <v>North</v>
      </c>
      <c r="D1800" t="str">
        <f>PROPER(Table1[[#This Row],[Product Category]])</f>
        <v>Clothing</v>
      </c>
      <c r="E1800">
        <f>ROUND(Table1[[#This Row],[Sales Amount]],1)</f>
        <v>3106.8</v>
      </c>
      <c r="F1800">
        <f>Table1[[#This Row],[Quantity Sold]]</f>
        <v>38</v>
      </c>
      <c r="G1800">
        <f>Table1[[#This Row],[Discount (%)]]</f>
        <v>33</v>
      </c>
      <c r="H1800">
        <f>Table1[[#This Row],[Profit]]</f>
        <v>1920.23</v>
      </c>
      <c r="I1800">
        <f>Table24610[[#This Row],[profit]]/Table24610[[#This Row],[Sales Amount]]</f>
        <v>0.61807325865842666</v>
      </c>
    </row>
    <row r="1801" spans="1:9">
      <c r="A1801" s="43" t="s">
        <v>1777</v>
      </c>
      <c r="B1801" s="45">
        <v>46822</v>
      </c>
      <c r="C1801" t="str">
        <f>PROPER(Table1[[#This Row],[Region]])</f>
        <v>West</v>
      </c>
      <c r="D1801" t="str">
        <f>PROPER(Table1[[#This Row],[Product Category]])</f>
        <v>Furniture</v>
      </c>
      <c r="E1801">
        <f>ROUND(Table1[[#This Row],[Sales Amount]],1)</f>
        <v>3583.1</v>
      </c>
      <c r="F1801">
        <f>Table1[[#This Row],[Quantity Sold]]</f>
        <v>5</v>
      </c>
      <c r="G1801">
        <f>Table1[[#This Row],[Discount (%)]]</f>
        <v>1</v>
      </c>
      <c r="H1801">
        <f>Table1[[#This Row],[Profit]]</f>
        <v>804.67</v>
      </c>
      <c r="I1801">
        <f>Table24610[[#This Row],[profit]]/Table24610[[#This Row],[Sales Amount]]</f>
        <v>0.2245736931707181</v>
      </c>
    </row>
    <row r="1802" spans="1:9">
      <c r="A1802" s="43" t="s">
        <v>1778</v>
      </c>
      <c r="B1802" s="45">
        <v>46823</v>
      </c>
      <c r="C1802" t="str">
        <f>PROPER(Table1[[#This Row],[Region]])</f>
        <v>West</v>
      </c>
      <c r="D1802" t="str">
        <f>PROPER(Table1[[#This Row],[Product Category]])</f>
        <v>Clothing</v>
      </c>
      <c r="E1802">
        <f>ROUND(Table1[[#This Row],[Sales Amount]],1)</f>
        <v>2450.8000000000002</v>
      </c>
      <c r="F1802">
        <f>Table1[[#This Row],[Quantity Sold]]</f>
        <v>1</v>
      </c>
      <c r="G1802">
        <f>Table1[[#This Row],[Discount (%)]]</f>
        <v>35</v>
      </c>
      <c r="H1802">
        <f>Table1[[#This Row],[Profit]]</f>
        <v>252.64</v>
      </c>
      <c r="I1802">
        <f>Table24610[[#This Row],[profit]]/Table24610[[#This Row],[Sales Amount]]</f>
        <v>0.10308470703443773</v>
      </c>
    </row>
    <row r="1803" spans="1:9">
      <c r="A1803" s="43" t="s">
        <v>1779</v>
      </c>
      <c r="B1803" s="45">
        <v>46824</v>
      </c>
      <c r="C1803" t="str">
        <f>PROPER(Table1[[#This Row],[Region]])</f>
        <v>East</v>
      </c>
      <c r="D1803" t="str">
        <f>PROPER(Table1[[#This Row],[Product Category]])</f>
        <v>Groceries</v>
      </c>
      <c r="E1803">
        <f>ROUND(Table1[[#This Row],[Sales Amount]],1)</f>
        <v>97.3</v>
      </c>
      <c r="F1803">
        <f>Table1[[#This Row],[Quantity Sold]]</f>
        <v>24</v>
      </c>
      <c r="G1803">
        <f>Table1[[#This Row],[Discount (%)]]</f>
        <v>32</v>
      </c>
      <c r="H1803">
        <f>Table1[[#This Row],[Profit]]</f>
        <v>799.75</v>
      </c>
      <c r="I1803">
        <f>Table24610[[#This Row],[profit]]/Table24610[[#This Row],[Sales Amount]]</f>
        <v>8.2194244604316555</v>
      </c>
    </row>
    <row r="1804" spans="1:9">
      <c r="A1804" s="43" t="s">
        <v>1780</v>
      </c>
      <c r="B1804" s="45">
        <v>46825</v>
      </c>
      <c r="C1804" t="str">
        <f>PROPER(Table1[[#This Row],[Region]])</f>
        <v>East</v>
      </c>
      <c r="D1804" t="str">
        <f>PROPER(Table1[[#This Row],[Product Category]])</f>
        <v>Groceries</v>
      </c>
      <c r="E1804">
        <f>ROUND(Table1[[#This Row],[Sales Amount]],1)</f>
        <v>3596.6</v>
      </c>
      <c r="F1804">
        <f>Table1[[#This Row],[Quantity Sold]]</f>
        <v>13</v>
      </c>
      <c r="G1804">
        <f>Table1[[#This Row],[Discount (%)]]</f>
        <v>40</v>
      </c>
      <c r="H1804">
        <f>Table1[[#This Row],[Profit]]</f>
        <v>1101.6500000000001</v>
      </c>
      <c r="I1804">
        <f>Table24610[[#This Row],[profit]]/Table24610[[#This Row],[Sales Amount]]</f>
        <v>0.30630317522104211</v>
      </c>
    </row>
    <row r="1805" spans="1:9">
      <c r="A1805" s="43" t="s">
        <v>1781</v>
      </c>
      <c r="B1805" s="45">
        <v>46826</v>
      </c>
      <c r="C1805" t="str">
        <f>PROPER(Table1[[#This Row],[Region]])</f>
        <v>North</v>
      </c>
      <c r="D1805" t="str">
        <f>PROPER(Table1[[#This Row],[Product Category]])</f>
        <v>Groceries</v>
      </c>
      <c r="E1805">
        <f>ROUND(Table1[[#This Row],[Sales Amount]],1)</f>
        <v>2647.6</v>
      </c>
      <c r="F1805">
        <f>Table1[[#This Row],[Quantity Sold]]</f>
        <v>34</v>
      </c>
      <c r="G1805">
        <f>Table1[[#This Row],[Discount (%)]]</f>
        <v>19</v>
      </c>
      <c r="H1805">
        <f>Table1[[#This Row],[Profit]]</f>
        <v>1566.99</v>
      </c>
      <c r="I1805">
        <f>Table24610[[#This Row],[profit]]/Table24610[[#This Row],[Sales Amount]]</f>
        <v>0.59185299894243848</v>
      </c>
    </row>
    <row r="1806" spans="1:9">
      <c r="A1806" s="43" t="s">
        <v>1782</v>
      </c>
      <c r="B1806" s="45">
        <v>46827</v>
      </c>
      <c r="C1806" t="str">
        <f>PROPER(Table1[[#This Row],[Region]])</f>
        <v>South</v>
      </c>
      <c r="D1806" t="str">
        <f>PROPER(Table1[[#This Row],[Product Category]])</f>
        <v>Electronics</v>
      </c>
      <c r="E1806">
        <f>ROUND(Table1[[#This Row],[Sales Amount]],1)</f>
        <v>2662.9</v>
      </c>
      <c r="F1806">
        <f>Table1[[#This Row],[Quantity Sold]]</f>
        <v>12</v>
      </c>
      <c r="G1806">
        <f>Table1[[#This Row],[Discount (%)]]</f>
        <v>23</v>
      </c>
      <c r="H1806">
        <f>Table1[[#This Row],[Profit]]</f>
        <v>1847.27</v>
      </c>
      <c r="I1806">
        <f>Table24610[[#This Row],[profit]]/Table24610[[#This Row],[Sales Amount]]</f>
        <v>0.69370610988020576</v>
      </c>
    </row>
    <row r="1807" spans="1:9">
      <c r="A1807" s="43" t="s">
        <v>1783</v>
      </c>
      <c r="B1807" s="45">
        <v>46828</v>
      </c>
      <c r="C1807" t="str">
        <f>PROPER(Table1[[#This Row],[Region]])</f>
        <v>West</v>
      </c>
      <c r="D1807" t="str">
        <f>PROPER(Table1[[#This Row],[Product Category]])</f>
        <v>Electronics</v>
      </c>
      <c r="E1807">
        <f>ROUND(Table1[[#This Row],[Sales Amount]],1)</f>
        <v>3324.7</v>
      </c>
      <c r="F1807">
        <f>Table1[[#This Row],[Quantity Sold]]</f>
        <v>12</v>
      </c>
      <c r="G1807">
        <f>Table1[[#This Row],[Discount (%)]]</f>
        <v>2</v>
      </c>
      <c r="H1807">
        <f>Table1[[#This Row],[Profit]]</f>
        <v>757.59</v>
      </c>
      <c r="I1807">
        <f>Table24610[[#This Row],[profit]]/Table24610[[#This Row],[Sales Amount]]</f>
        <v>0.22786717598580325</v>
      </c>
    </row>
    <row r="1808" spans="1:9">
      <c r="A1808" s="43" t="s">
        <v>1784</v>
      </c>
      <c r="B1808" s="45">
        <v>46829</v>
      </c>
      <c r="C1808" t="str">
        <f>PROPER(Table1[[#This Row],[Region]])</f>
        <v>South</v>
      </c>
      <c r="D1808" t="str">
        <f>PROPER(Table1[[#This Row],[Product Category]])</f>
        <v>Electronics</v>
      </c>
      <c r="E1808">
        <f>ROUND(Table1[[#This Row],[Sales Amount]],1)</f>
        <v>2123.1</v>
      </c>
      <c r="F1808">
        <f>Table1[[#This Row],[Quantity Sold]]</f>
        <v>41</v>
      </c>
      <c r="G1808">
        <f>Table1[[#This Row],[Discount (%)]]</f>
        <v>50</v>
      </c>
      <c r="H1808">
        <f>Table1[[#This Row],[Profit]]</f>
        <v>391.53</v>
      </c>
      <c r="I1808">
        <f>Table24610[[#This Row],[profit]]/Table24610[[#This Row],[Sales Amount]]</f>
        <v>0.18441429984456689</v>
      </c>
    </row>
    <row r="1809" spans="1:9">
      <c r="A1809" s="43" t="s">
        <v>1785</v>
      </c>
      <c r="B1809" s="45">
        <v>46830</v>
      </c>
      <c r="C1809" t="str">
        <f>PROPER(Table1[[#This Row],[Region]])</f>
        <v>North</v>
      </c>
      <c r="D1809" t="str">
        <f>PROPER(Table1[[#This Row],[Product Category]])</f>
        <v>Sports</v>
      </c>
      <c r="E1809">
        <f>ROUND(Table1[[#This Row],[Sales Amount]],1)</f>
        <v>3398.5</v>
      </c>
      <c r="F1809">
        <f>Table1[[#This Row],[Quantity Sold]]</f>
        <v>25</v>
      </c>
      <c r="G1809">
        <f>Table1[[#This Row],[Discount (%)]]</f>
        <v>15</v>
      </c>
      <c r="H1809">
        <f>Table1[[#This Row],[Profit]]</f>
        <v>359.04</v>
      </c>
      <c r="I1809">
        <f>Table24610[[#This Row],[profit]]/Table24610[[#This Row],[Sales Amount]]</f>
        <v>0.10564660879799913</v>
      </c>
    </row>
    <row r="1810" spans="1:9">
      <c r="A1810" s="43" t="s">
        <v>1786</v>
      </c>
      <c r="B1810" s="45">
        <v>46831</v>
      </c>
      <c r="C1810" t="str">
        <f>PROPER(Table1[[#This Row],[Region]])</f>
        <v>North</v>
      </c>
      <c r="D1810" t="str">
        <f>PROPER(Table1[[#This Row],[Product Category]])</f>
        <v>Sports</v>
      </c>
      <c r="E1810">
        <f>ROUND(Table1[[#This Row],[Sales Amount]],1)</f>
        <v>2210.3000000000002</v>
      </c>
      <c r="F1810">
        <f>Table1[[#This Row],[Quantity Sold]]</f>
        <v>11</v>
      </c>
      <c r="G1810">
        <f>Table1[[#This Row],[Discount (%)]]</f>
        <v>33</v>
      </c>
      <c r="H1810">
        <f>Table1[[#This Row],[Profit]]</f>
        <v>356.26</v>
      </c>
      <c r="I1810">
        <f>Table24610[[#This Row],[profit]]/Table24610[[#This Row],[Sales Amount]]</f>
        <v>0.16118174003528932</v>
      </c>
    </row>
    <row r="1811" spans="1:9">
      <c r="A1811" s="43" t="s">
        <v>1787</v>
      </c>
      <c r="B1811" s="45">
        <v>46832</v>
      </c>
      <c r="C1811" t="str">
        <f>PROPER(Table1[[#This Row],[Region]])</f>
        <v>South</v>
      </c>
      <c r="D1811" t="str">
        <f>PROPER(Table1[[#This Row],[Product Category]])</f>
        <v>Sports</v>
      </c>
      <c r="E1811">
        <f>ROUND(Table1[[#This Row],[Sales Amount]],1)</f>
        <v>2793.2</v>
      </c>
      <c r="F1811">
        <f>Table1[[#This Row],[Quantity Sold]]</f>
        <v>18</v>
      </c>
      <c r="G1811">
        <f>Table1[[#This Row],[Discount (%)]]</f>
        <v>30</v>
      </c>
      <c r="H1811">
        <f>Table1[[#This Row],[Profit]]</f>
        <v>732.64</v>
      </c>
      <c r="I1811">
        <f>Table24610[[#This Row],[profit]]/Table24610[[#This Row],[Sales Amount]]</f>
        <v>0.26229414291851638</v>
      </c>
    </row>
    <row r="1812" spans="1:9">
      <c r="A1812" s="43" t="s">
        <v>1788</v>
      </c>
      <c r="B1812" s="45">
        <v>46833</v>
      </c>
      <c r="C1812" t="str">
        <f>PROPER(Table1[[#This Row],[Region]])</f>
        <v>West</v>
      </c>
      <c r="D1812" t="str">
        <f>PROPER(Table1[[#This Row],[Product Category]])</f>
        <v>Sports</v>
      </c>
      <c r="E1812">
        <f>ROUND(Table1[[#This Row],[Sales Amount]],1)</f>
        <v>1730.2</v>
      </c>
      <c r="F1812">
        <f>Table1[[#This Row],[Quantity Sold]]</f>
        <v>41</v>
      </c>
      <c r="G1812">
        <f>Table1[[#This Row],[Discount (%)]]</f>
        <v>13</v>
      </c>
      <c r="H1812">
        <f>Table1[[#This Row],[Profit]]</f>
        <v>370.33</v>
      </c>
      <c r="I1812">
        <f>Table24610[[#This Row],[profit]]/Table24610[[#This Row],[Sales Amount]]</f>
        <v>0.2140388394405271</v>
      </c>
    </row>
    <row r="1813" spans="1:9">
      <c r="A1813" s="43" t="s">
        <v>1789</v>
      </c>
      <c r="B1813" s="45">
        <v>46834</v>
      </c>
      <c r="C1813" t="str">
        <f>PROPER(Table1[[#This Row],[Region]])</f>
        <v>West</v>
      </c>
      <c r="D1813" t="str">
        <f>PROPER(Table1[[#This Row],[Product Category]])</f>
        <v>Sports</v>
      </c>
      <c r="E1813">
        <f>ROUND(Table1[[#This Row],[Sales Amount]],1)</f>
        <v>3771.7</v>
      </c>
      <c r="F1813">
        <f>Table1[[#This Row],[Quantity Sold]]</f>
        <v>11</v>
      </c>
      <c r="G1813">
        <f>Table1[[#This Row],[Discount (%)]]</f>
        <v>16</v>
      </c>
      <c r="H1813">
        <f>Table1[[#This Row],[Profit]]</f>
        <v>1225.8499999999999</v>
      </c>
      <c r="I1813">
        <f>Table24610[[#This Row],[profit]]/Table24610[[#This Row],[Sales Amount]]</f>
        <v>0.32501259379059838</v>
      </c>
    </row>
    <row r="1814" spans="1:9">
      <c r="A1814" s="43" t="s">
        <v>1790</v>
      </c>
      <c r="B1814" s="45">
        <v>46835</v>
      </c>
      <c r="C1814" t="str">
        <f>PROPER(Table1[[#This Row],[Region]])</f>
        <v>North</v>
      </c>
      <c r="D1814" t="str">
        <f>PROPER(Table1[[#This Row],[Product Category]])</f>
        <v>Clothing</v>
      </c>
      <c r="E1814">
        <f>ROUND(Table1[[#This Row],[Sales Amount]],1)</f>
        <v>4511</v>
      </c>
      <c r="F1814">
        <f>Table1[[#This Row],[Quantity Sold]]</f>
        <v>44</v>
      </c>
      <c r="G1814">
        <f>Table1[[#This Row],[Discount (%)]]</f>
        <v>12</v>
      </c>
      <c r="H1814">
        <f>Table1[[#This Row],[Profit]]</f>
        <v>1346.84</v>
      </c>
      <c r="I1814">
        <f>Table24610[[#This Row],[profit]]/Table24610[[#This Row],[Sales Amount]]</f>
        <v>0.29856794502327644</v>
      </c>
    </row>
    <row r="1815" spans="1:9">
      <c r="A1815" s="43" t="s">
        <v>1791</v>
      </c>
      <c r="B1815" s="45">
        <v>46836</v>
      </c>
      <c r="C1815" t="str">
        <f>PROPER(Table1[[#This Row],[Region]])</f>
        <v>East</v>
      </c>
      <c r="D1815" t="str">
        <f>PROPER(Table1[[#This Row],[Product Category]])</f>
        <v>Furniture</v>
      </c>
      <c r="E1815">
        <f>ROUND(Table1[[#This Row],[Sales Amount]],1)</f>
        <v>4004.2</v>
      </c>
      <c r="F1815">
        <f>Table1[[#This Row],[Quantity Sold]]</f>
        <v>29</v>
      </c>
      <c r="G1815">
        <f>Table1[[#This Row],[Discount (%)]]</f>
        <v>3</v>
      </c>
      <c r="H1815">
        <f>Table1[[#This Row],[Profit]]</f>
        <v>27.81</v>
      </c>
      <c r="I1815">
        <f>Table24610[[#This Row],[profit]]/Table24610[[#This Row],[Sales Amount]]</f>
        <v>6.9452075320913043E-3</v>
      </c>
    </row>
    <row r="1816" spans="1:9">
      <c r="A1816" s="43" t="s">
        <v>1792</v>
      </c>
      <c r="B1816" s="45">
        <v>46837</v>
      </c>
      <c r="C1816" t="str">
        <f>PROPER(Table1[[#This Row],[Region]])</f>
        <v>South</v>
      </c>
      <c r="D1816" t="str">
        <f>PROPER(Table1[[#This Row],[Product Category]])</f>
        <v>Furniture</v>
      </c>
      <c r="E1816">
        <f>ROUND(Table1[[#This Row],[Sales Amount]],1)</f>
        <v>2598.6</v>
      </c>
      <c r="F1816">
        <f>Table1[[#This Row],[Quantity Sold]]</f>
        <v>12</v>
      </c>
      <c r="G1816">
        <f>Table1[[#This Row],[Discount (%)]]</f>
        <v>38</v>
      </c>
      <c r="H1816">
        <f>Table1[[#This Row],[Profit]]</f>
        <v>1035.46</v>
      </c>
      <c r="I1816">
        <f>Table24610[[#This Row],[profit]]/Table24610[[#This Row],[Sales Amount]]</f>
        <v>0.39846840606480416</v>
      </c>
    </row>
    <row r="1817" spans="1:9">
      <c r="A1817" s="43">
        <v>47407810</v>
      </c>
      <c r="B1817" s="45">
        <v>46838</v>
      </c>
      <c r="C1817" t="str">
        <f>PROPER(Table1[[#This Row],[Region]])</f>
        <v>West</v>
      </c>
      <c r="D1817" t="str">
        <f>PROPER(Table1[[#This Row],[Product Category]])</f>
        <v>Electronics</v>
      </c>
      <c r="E1817">
        <f>ROUND(Table1[[#This Row],[Sales Amount]],1)</f>
        <v>3530.6</v>
      </c>
      <c r="F1817">
        <f>Table1[[#This Row],[Quantity Sold]]</f>
        <v>31</v>
      </c>
      <c r="G1817">
        <f>Table1[[#This Row],[Discount (%)]]</f>
        <v>14</v>
      </c>
      <c r="H1817">
        <f>Table1[[#This Row],[Profit]]</f>
        <v>1434.55</v>
      </c>
      <c r="I1817">
        <f>Table24610[[#This Row],[profit]]/Table24610[[#This Row],[Sales Amount]]</f>
        <v>0.40631903925678353</v>
      </c>
    </row>
    <row r="1818" spans="1:9">
      <c r="A1818" s="43" t="s">
        <v>1793</v>
      </c>
      <c r="B1818" s="45">
        <v>46839</v>
      </c>
      <c r="C1818" t="str">
        <f>PROPER(Table1[[#This Row],[Region]])</f>
        <v>South</v>
      </c>
      <c r="D1818" t="str">
        <f>PROPER(Table1[[#This Row],[Product Category]])</f>
        <v>Furniture</v>
      </c>
      <c r="E1818">
        <f>ROUND(Table1[[#This Row],[Sales Amount]],1)</f>
        <v>3769.7</v>
      </c>
      <c r="F1818">
        <f>Table1[[#This Row],[Quantity Sold]]</f>
        <v>34</v>
      </c>
      <c r="G1818">
        <f>Table1[[#This Row],[Discount (%)]]</f>
        <v>1</v>
      </c>
      <c r="H1818">
        <f>Table1[[#This Row],[Profit]]</f>
        <v>85.73</v>
      </c>
      <c r="I1818">
        <f>Table24610[[#This Row],[profit]]/Table24610[[#This Row],[Sales Amount]]</f>
        <v>2.2741862747698759E-2</v>
      </c>
    </row>
    <row r="1819" spans="1:9">
      <c r="A1819" s="43" t="s">
        <v>1794</v>
      </c>
      <c r="B1819" s="45">
        <v>46840</v>
      </c>
      <c r="C1819" t="str">
        <f>PROPER(Table1[[#This Row],[Region]])</f>
        <v>West</v>
      </c>
      <c r="D1819" t="str">
        <f>PROPER(Table1[[#This Row],[Product Category]])</f>
        <v>Clothing</v>
      </c>
      <c r="E1819">
        <f>ROUND(Table1[[#This Row],[Sales Amount]],1)</f>
        <v>241.9</v>
      </c>
      <c r="F1819">
        <f>Table1[[#This Row],[Quantity Sold]]</f>
        <v>23</v>
      </c>
      <c r="G1819">
        <f>Table1[[#This Row],[Discount (%)]]</f>
        <v>18</v>
      </c>
      <c r="H1819">
        <f>Table1[[#This Row],[Profit]]</f>
        <v>68.42</v>
      </c>
      <c r="I1819">
        <f>Table24610[[#This Row],[profit]]/Table24610[[#This Row],[Sales Amount]]</f>
        <v>0.28284415047540307</v>
      </c>
    </row>
    <row r="1820" spans="1:9">
      <c r="A1820" s="43" t="s">
        <v>1795</v>
      </c>
      <c r="B1820" s="45">
        <v>46841</v>
      </c>
      <c r="C1820" t="str">
        <f>PROPER(Table1[[#This Row],[Region]])</f>
        <v>West</v>
      </c>
      <c r="D1820" t="str">
        <f>PROPER(Table1[[#This Row],[Product Category]])</f>
        <v>Sports</v>
      </c>
      <c r="E1820">
        <f>ROUND(Table1[[#This Row],[Sales Amount]],1)</f>
        <v>596.29999999999995</v>
      </c>
      <c r="F1820">
        <f>Table1[[#This Row],[Quantity Sold]]</f>
        <v>40</v>
      </c>
      <c r="G1820">
        <f>Table1[[#This Row],[Discount (%)]]</f>
        <v>10</v>
      </c>
      <c r="H1820">
        <f>Table1[[#This Row],[Profit]]</f>
        <v>1380.58</v>
      </c>
      <c r="I1820">
        <f>Table24610[[#This Row],[profit]]/Table24610[[#This Row],[Sales Amount]]</f>
        <v>2.3152440046956229</v>
      </c>
    </row>
    <row r="1821" spans="1:9">
      <c r="A1821" s="43" t="s">
        <v>1796</v>
      </c>
      <c r="B1821" s="45">
        <v>46842</v>
      </c>
      <c r="C1821" t="str">
        <f>PROPER(Table1[[#This Row],[Region]])</f>
        <v>South</v>
      </c>
      <c r="D1821" t="str">
        <f>PROPER(Table1[[#This Row],[Product Category]])</f>
        <v>Groceries</v>
      </c>
      <c r="E1821">
        <f>ROUND(Table1[[#This Row],[Sales Amount]],1)</f>
        <v>4795.3</v>
      </c>
      <c r="F1821">
        <f>Table1[[#This Row],[Quantity Sold]]</f>
        <v>12</v>
      </c>
      <c r="G1821">
        <f>Table1[[#This Row],[Discount (%)]]</f>
        <v>14</v>
      </c>
      <c r="H1821">
        <f>Table1[[#This Row],[Profit]]</f>
        <v>1178.71</v>
      </c>
      <c r="I1821">
        <f>Table24610[[#This Row],[profit]]/Table24610[[#This Row],[Sales Amount]]</f>
        <v>0.24580526765791505</v>
      </c>
    </row>
    <row r="1822" spans="1:9">
      <c r="A1822" s="43" t="s">
        <v>1797</v>
      </c>
      <c r="B1822" s="45">
        <v>46843</v>
      </c>
      <c r="C1822" t="str">
        <f>PROPER(Table1[[#This Row],[Region]])</f>
        <v>West</v>
      </c>
      <c r="D1822" t="str">
        <f>PROPER(Table1[[#This Row],[Product Category]])</f>
        <v>Furniture</v>
      </c>
      <c r="E1822">
        <f>ROUND(Table1[[#This Row],[Sales Amount]],1)</f>
        <v>4451.2</v>
      </c>
      <c r="F1822">
        <f>Table1[[#This Row],[Quantity Sold]]</f>
        <v>43</v>
      </c>
      <c r="G1822">
        <f>Table1[[#This Row],[Discount (%)]]</f>
        <v>0</v>
      </c>
      <c r="H1822">
        <f>Table1[[#This Row],[Profit]]</f>
        <v>1976.79</v>
      </c>
      <c r="I1822">
        <f>Table24610[[#This Row],[profit]]/Table24610[[#This Row],[Sales Amount]]</f>
        <v>0.44410271387491013</v>
      </c>
    </row>
    <row r="1823" spans="1:9">
      <c r="A1823" s="43" t="s">
        <v>1798</v>
      </c>
      <c r="B1823" s="45">
        <v>46844</v>
      </c>
      <c r="C1823" t="str">
        <f>PROPER(Table1[[#This Row],[Region]])</f>
        <v>East</v>
      </c>
      <c r="D1823" t="str">
        <f>PROPER(Table1[[#This Row],[Product Category]])</f>
        <v>Clothing</v>
      </c>
      <c r="E1823">
        <f>ROUND(Table1[[#This Row],[Sales Amount]],1)</f>
        <v>1149.0999999999999</v>
      </c>
      <c r="F1823">
        <f>Table1[[#This Row],[Quantity Sold]]</f>
        <v>43</v>
      </c>
      <c r="G1823">
        <f>Table1[[#This Row],[Discount (%)]]</f>
        <v>11</v>
      </c>
      <c r="H1823">
        <f>Table1[[#This Row],[Profit]]</f>
        <v>156.65</v>
      </c>
      <c r="I1823">
        <f>Table24610[[#This Row],[profit]]/Table24610[[#This Row],[Sales Amount]]</f>
        <v>0.13632407971455923</v>
      </c>
    </row>
    <row r="1824" spans="1:9">
      <c r="A1824" s="43" t="s">
        <v>1799</v>
      </c>
      <c r="B1824" s="45">
        <v>46845</v>
      </c>
      <c r="C1824" t="str">
        <f>PROPER(Table1[[#This Row],[Region]])</f>
        <v>South</v>
      </c>
      <c r="D1824" t="str">
        <f>PROPER(Table1[[#This Row],[Product Category]])</f>
        <v>Groceries</v>
      </c>
      <c r="E1824">
        <f>ROUND(Table1[[#This Row],[Sales Amount]],1)</f>
        <v>4410.3</v>
      </c>
      <c r="F1824">
        <f>Table1[[#This Row],[Quantity Sold]]</f>
        <v>32</v>
      </c>
      <c r="G1824">
        <f>Table1[[#This Row],[Discount (%)]]</f>
        <v>29</v>
      </c>
      <c r="H1824">
        <f>Table1[[#This Row],[Profit]]</f>
        <v>1306.48</v>
      </c>
      <c r="I1824">
        <f>Table24610[[#This Row],[profit]]/Table24610[[#This Row],[Sales Amount]]</f>
        <v>0.29623381629367618</v>
      </c>
    </row>
    <row r="1825" spans="1:9">
      <c r="A1825" s="43" t="s">
        <v>1800</v>
      </c>
      <c r="B1825" s="45">
        <v>46846</v>
      </c>
      <c r="C1825" t="str">
        <f>PROPER(Table1[[#This Row],[Region]])</f>
        <v>West</v>
      </c>
      <c r="D1825" t="str">
        <f>PROPER(Table1[[#This Row],[Product Category]])</f>
        <v>Furniture</v>
      </c>
      <c r="E1825">
        <f>ROUND(Table1[[#This Row],[Sales Amount]],1)</f>
        <v>282.7</v>
      </c>
      <c r="F1825">
        <f>Table1[[#This Row],[Quantity Sold]]</f>
        <v>34</v>
      </c>
      <c r="G1825">
        <f>Table1[[#This Row],[Discount (%)]]</f>
        <v>3</v>
      </c>
      <c r="H1825">
        <f>Table1[[#This Row],[Profit]]</f>
        <v>834.19</v>
      </c>
      <c r="I1825">
        <f>Table24610[[#This Row],[profit]]/Table24610[[#This Row],[Sales Amount]]</f>
        <v>2.9507958967102939</v>
      </c>
    </row>
    <row r="1826" spans="1:9">
      <c r="A1826" s="43" t="s">
        <v>1802</v>
      </c>
      <c r="B1826" s="45">
        <v>46847</v>
      </c>
      <c r="C1826" t="str">
        <f>PROPER(Table1[[#This Row],[Region]])</f>
        <v>North</v>
      </c>
      <c r="D1826" t="str">
        <f>PROPER(Table1[[#This Row],[Product Category]])</f>
        <v>Sports</v>
      </c>
      <c r="E1826">
        <f>ROUND(Table1[[#This Row],[Sales Amount]],1)</f>
        <v>2267.4</v>
      </c>
      <c r="F1826">
        <f>Table1[[#This Row],[Quantity Sold]]</f>
        <v>24</v>
      </c>
      <c r="G1826">
        <f>Table1[[#This Row],[Discount (%)]]</f>
        <v>46</v>
      </c>
      <c r="H1826">
        <f>Table1[[#This Row],[Profit]]</f>
        <v>341.65</v>
      </c>
      <c r="I1826">
        <f>Table24610[[#This Row],[profit]]/Table24610[[#This Row],[Sales Amount]]</f>
        <v>0.15067919202610919</v>
      </c>
    </row>
    <row r="1827" spans="1:9">
      <c r="A1827" s="43" t="s">
        <v>1803</v>
      </c>
      <c r="B1827" s="45">
        <v>46848</v>
      </c>
      <c r="C1827" t="str">
        <f>PROPER(Table1[[#This Row],[Region]])</f>
        <v>East</v>
      </c>
      <c r="D1827" t="str">
        <f>PROPER(Table1[[#This Row],[Product Category]])</f>
        <v>Clothing</v>
      </c>
      <c r="E1827">
        <f>ROUND(Table1[[#This Row],[Sales Amount]],1)</f>
        <v>4562</v>
      </c>
      <c r="F1827">
        <f>Table1[[#This Row],[Quantity Sold]]</f>
        <v>39</v>
      </c>
      <c r="G1827">
        <f>Table1[[#This Row],[Discount (%)]]</f>
        <v>37</v>
      </c>
      <c r="H1827">
        <f>Table1[[#This Row],[Profit]]</f>
        <v>940.64</v>
      </c>
      <c r="I1827">
        <f>Table24610[[#This Row],[profit]]/Table24610[[#This Row],[Sales Amount]]</f>
        <v>0.20619026742656729</v>
      </c>
    </row>
    <row r="1828" spans="1:9">
      <c r="A1828" s="43" t="s">
        <v>1804</v>
      </c>
      <c r="B1828" s="45">
        <v>46849</v>
      </c>
      <c r="C1828" t="str">
        <f>PROPER(Table1[[#This Row],[Region]])</f>
        <v>North</v>
      </c>
      <c r="D1828" t="str">
        <f>PROPER(Table1[[#This Row],[Product Category]])</f>
        <v>Groceries</v>
      </c>
      <c r="E1828">
        <f>ROUND(Table1[[#This Row],[Sales Amount]],1)</f>
        <v>398.4</v>
      </c>
      <c r="F1828">
        <f>Table1[[#This Row],[Quantity Sold]]</f>
        <v>34</v>
      </c>
      <c r="G1828">
        <f>Table1[[#This Row],[Discount (%)]]</f>
        <v>39</v>
      </c>
      <c r="H1828">
        <f>Table1[[#This Row],[Profit]]</f>
        <v>297</v>
      </c>
      <c r="I1828">
        <f>Table24610[[#This Row],[profit]]/Table24610[[#This Row],[Sales Amount]]</f>
        <v>0.74548192771084343</v>
      </c>
    </row>
    <row r="1829" spans="1:9">
      <c r="A1829" s="43" t="s">
        <v>1805</v>
      </c>
      <c r="B1829" s="45">
        <v>46850</v>
      </c>
      <c r="C1829" t="str">
        <f>PROPER(Table1[[#This Row],[Region]])</f>
        <v>North</v>
      </c>
      <c r="D1829" t="str">
        <f>PROPER(Table1[[#This Row],[Product Category]])</f>
        <v>Electronics</v>
      </c>
      <c r="E1829">
        <f>ROUND(Table1[[#This Row],[Sales Amount]],1)</f>
        <v>624.79999999999995</v>
      </c>
      <c r="F1829">
        <f>Table1[[#This Row],[Quantity Sold]]</f>
        <v>5</v>
      </c>
      <c r="G1829">
        <f>Table1[[#This Row],[Discount (%)]]</f>
        <v>8</v>
      </c>
      <c r="H1829">
        <f>Table1[[#This Row],[Profit]]</f>
        <v>1248.74</v>
      </c>
      <c r="I1829">
        <f>Table24610[[#This Row],[profit]]/Table24610[[#This Row],[Sales Amount]]</f>
        <v>1.9986235595390527</v>
      </c>
    </row>
    <row r="1830" spans="1:9">
      <c r="A1830" s="43" t="s">
        <v>1806</v>
      </c>
      <c r="B1830" s="45">
        <v>46851</v>
      </c>
      <c r="C1830" t="str">
        <f>PROPER(Table1[[#This Row],[Region]])</f>
        <v>East</v>
      </c>
      <c r="D1830" t="str">
        <f>PROPER(Table1[[#This Row],[Product Category]])</f>
        <v>Groceries</v>
      </c>
      <c r="E1830">
        <f>ROUND(Table1[[#This Row],[Sales Amount]],1)</f>
        <v>2510.9</v>
      </c>
      <c r="F1830">
        <f>Table1[[#This Row],[Quantity Sold]]</f>
        <v>32</v>
      </c>
      <c r="G1830">
        <f>Table1[[#This Row],[Discount (%)]]</f>
        <v>37</v>
      </c>
      <c r="H1830">
        <f>Table1[[#This Row],[Profit]]</f>
        <v>1755.8</v>
      </c>
      <c r="I1830">
        <f>Table24610[[#This Row],[profit]]/Table24610[[#This Row],[Sales Amount]]</f>
        <v>0.69927117766537894</v>
      </c>
    </row>
    <row r="1831" spans="1:9">
      <c r="A1831" s="43" t="s">
        <v>1807</v>
      </c>
      <c r="B1831" s="45">
        <v>46852</v>
      </c>
      <c r="C1831" t="str">
        <f>PROPER(Table1[[#This Row],[Region]])</f>
        <v>North</v>
      </c>
      <c r="D1831" t="str">
        <f>PROPER(Table1[[#This Row],[Product Category]])</f>
        <v>Sports</v>
      </c>
      <c r="E1831">
        <f>ROUND(Table1[[#This Row],[Sales Amount]],1)</f>
        <v>2607.9</v>
      </c>
      <c r="F1831">
        <f>Table1[[#This Row],[Quantity Sold]]</f>
        <v>5</v>
      </c>
      <c r="G1831">
        <f>Table1[[#This Row],[Discount (%)]]</f>
        <v>6</v>
      </c>
      <c r="H1831">
        <f>Table1[[#This Row],[Profit]]</f>
        <v>596</v>
      </c>
      <c r="I1831">
        <f>Table24610[[#This Row],[profit]]/Table24610[[#This Row],[Sales Amount]]</f>
        <v>0.22853637025959583</v>
      </c>
    </row>
    <row r="1832" spans="1:9">
      <c r="A1832" s="43" t="s">
        <v>1808</v>
      </c>
      <c r="B1832" s="45">
        <v>46853</v>
      </c>
      <c r="C1832" t="str">
        <f>PROPER(Table1[[#This Row],[Region]])</f>
        <v>South</v>
      </c>
      <c r="D1832" t="str">
        <f>PROPER(Table1[[#This Row],[Product Category]])</f>
        <v>Furniture</v>
      </c>
      <c r="E1832">
        <f>ROUND(Table1[[#This Row],[Sales Amount]],1)</f>
        <v>2925.9</v>
      </c>
      <c r="F1832">
        <f>Table1[[#This Row],[Quantity Sold]]</f>
        <v>41</v>
      </c>
      <c r="G1832">
        <f>Table1[[#This Row],[Discount (%)]]</f>
        <v>48</v>
      </c>
      <c r="H1832">
        <f>Table1[[#This Row],[Profit]]</f>
        <v>346.62</v>
      </c>
      <c r="I1832">
        <f>Table24610[[#This Row],[profit]]/Table24610[[#This Row],[Sales Amount]]</f>
        <v>0.1184661129908746</v>
      </c>
    </row>
    <row r="1833" spans="1:9">
      <c r="A1833" s="43" t="s">
        <v>1809</v>
      </c>
      <c r="B1833" s="45">
        <v>46854</v>
      </c>
      <c r="C1833" t="str">
        <f>PROPER(Table1[[#This Row],[Region]])</f>
        <v>South</v>
      </c>
      <c r="D1833" t="str">
        <f>PROPER(Table1[[#This Row],[Product Category]])</f>
        <v>Electronics</v>
      </c>
      <c r="E1833">
        <f>ROUND(Table1[[#This Row],[Sales Amount]],1)</f>
        <v>3649.8</v>
      </c>
      <c r="F1833">
        <f>Table1[[#This Row],[Quantity Sold]]</f>
        <v>14</v>
      </c>
      <c r="G1833">
        <f>Table1[[#This Row],[Discount (%)]]</f>
        <v>22</v>
      </c>
      <c r="H1833">
        <f>Table1[[#This Row],[Profit]]</f>
        <v>866.39</v>
      </c>
      <c r="I1833">
        <f>Table24610[[#This Row],[profit]]/Table24610[[#This Row],[Sales Amount]]</f>
        <v>0.23738013041810507</v>
      </c>
    </row>
    <row r="1834" spans="1:9">
      <c r="A1834" s="43" t="s">
        <v>1810</v>
      </c>
      <c r="B1834" s="45">
        <v>46855</v>
      </c>
      <c r="C1834" t="str">
        <f>PROPER(Table1[[#This Row],[Region]])</f>
        <v>West</v>
      </c>
      <c r="D1834" t="str">
        <f>PROPER(Table1[[#This Row],[Product Category]])</f>
        <v>Clothing</v>
      </c>
      <c r="E1834">
        <f>ROUND(Table1[[#This Row],[Sales Amount]],1)</f>
        <v>1358.4</v>
      </c>
      <c r="F1834">
        <f>Table1[[#This Row],[Quantity Sold]]</f>
        <v>2</v>
      </c>
      <c r="G1834">
        <f>Table1[[#This Row],[Discount (%)]]</f>
        <v>19</v>
      </c>
      <c r="H1834">
        <f>Table1[[#This Row],[Profit]]</f>
        <v>243.4</v>
      </c>
      <c r="I1834">
        <f>Table24610[[#This Row],[profit]]/Table24610[[#This Row],[Sales Amount]]</f>
        <v>0.1791813898704358</v>
      </c>
    </row>
    <row r="1835" spans="1:9">
      <c r="A1835" s="43" t="s">
        <v>1811</v>
      </c>
      <c r="B1835" s="45">
        <v>46856</v>
      </c>
      <c r="C1835" t="str">
        <f>PROPER(Table1[[#This Row],[Region]])</f>
        <v>West</v>
      </c>
      <c r="D1835" t="str">
        <f>PROPER(Table1[[#This Row],[Product Category]])</f>
        <v>Clothing</v>
      </c>
      <c r="E1835">
        <f>ROUND(Table1[[#This Row],[Sales Amount]],1)</f>
        <v>1348.1</v>
      </c>
      <c r="F1835">
        <f>Table1[[#This Row],[Quantity Sold]]</f>
        <v>34</v>
      </c>
      <c r="G1835">
        <f>Table1[[#This Row],[Discount (%)]]</f>
        <v>44</v>
      </c>
      <c r="H1835">
        <f>Table1[[#This Row],[Profit]]</f>
        <v>292</v>
      </c>
      <c r="I1835">
        <f>Table24610[[#This Row],[profit]]/Table24610[[#This Row],[Sales Amount]]</f>
        <v>0.21660114234849048</v>
      </c>
    </row>
    <row r="1836" spans="1:9">
      <c r="A1836" s="43" t="s">
        <v>1812</v>
      </c>
      <c r="B1836" s="45">
        <v>46857</v>
      </c>
      <c r="C1836" t="str">
        <f>PROPER(Table1[[#This Row],[Region]])</f>
        <v>South</v>
      </c>
      <c r="D1836" t="str">
        <f>PROPER(Table1[[#This Row],[Product Category]])</f>
        <v>Clothing</v>
      </c>
      <c r="E1836">
        <f>ROUND(Table1[[#This Row],[Sales Amount]],1)</f>
        <v>2850.1</v>
      </c>
      <c r="F1836">
        <f>Table1[[#This Row],[Quantity Sold]]</f>
        <v>13</v>
      </c>
      <c r="G1836">
        <f>Table1[[#This Row],[Discount (%)]]</f>
        <v>40</v>
      </c>
      <c r="H1836">
        <f>Table1[[#This Row],[Profit]]</f>
        <v>1396.42</v>
      </c>
      <c r="I1836">
        <f>Table24610[[#This Row],[profit]]/Table24610[[#This Row],[Sales Amount]]</f>
        <v>0.48995473843023057</v>
      </c>
    </row>
    <row r="1837" spans="1:9">
      <c r="A1837" s="43" t="s">
        <v>1813</v>
      </c>
      <c r="B1837" s="45">
        <v>46858</v>
      </c>
      <c r="C1837" t="str">
        <f>PROPER(Table1[[#This Row],[Region]])</f>
        <v>East</v>
      </c>
      <c r="D1837" t="str">
        <f>PROPER(Table1[[#This Row],[Product Category]])</f>
        <v>Sports</v>
      </c>
      <c r="E1837">
        <f>ROUND(Table1[[#This Row],[Sales Amount]],1)</f>
        <v>3094.9</v>
      </c>
      <c r="F1837">
        <f>Table1[[#This Row],[Quantity Sold]]</f>
        <v>18</v>
      </c>
      <c r="G1837">
        <f>Table1[[#This Row],[Discount (%)]]</f>
        <v>40</v>
      </c>
      <c r="H1837">
        <f>Table1[[#This Row],[Profit]]</f>
        <v>206.22</v>
      </c>
      <c r="I1837">
        <f>Table24610[[#This Row],[profit]]/Table24610[[#This Row],[Sales Amount]]</f>
        <v>6.6632201363533552E-2</v>
      </c>
    </row>
    <row r="1838" spans="1:9">
      <c r="A1838" s="43" t="s">
        <v>1814</v>
      </c>
      <c r="B1838" s="45">
        <v>46859</v>
      </c>
      <c r="C1838" t="str">
        <f>PROPER(Table1[[#This Row],[Region]])</f>
        <v>North</v>
      </c>
      <c r="D1838" t="str">
        <f>PROPER(Table1[[#This Row],[Product Category]])</f>
        <v>Furniture</v>
      </c>
      <c r="E1838">
        <f>ROUND(Table1[[#This Row],[Sales Amount]],1)</f>
        <v>2738.3</v>
      </c>
      <c r="F1838">
        <f>Table1[[#This Row],[Quantity Sold]]</f>
        <v>1</v>
      </c>
      <c r="G1838">
        <f>Table1[[#This Row],[Discount (%)]]</f>
        <v>43</v>
      </c>
      <c r="H1838">
        <f>Table1[[#This Row],[Profit]]</f>
        <v>933.89</v>
      </c>
      <c r="I1838">
        <f>Table24610[[#This Row],[profit]]/Table24610[[#This Row],[Sales Amount]]</f>
        <v>0.34104736515356238</v>
      </c>
    </row>
    <row r="1839" spans="1:9">
      <c r="A1839" s="43" t="s">
        <v>1815</v>
      </c>
      <c r="B1839" s="45">
        <v>46860</v>
      </c>
      <c r="C1839" t="str">
        <f>PROPER(Table1[[#This Row],[Region]])</f>
        <v>East</v>
      </c>
      <c r="D1839" t="str">
        <f>PROPER(Table1[[#This Row],[Product Category]])</f>
        <v>Clothing</v>
      </c>
      <c r="E1839">
        <f>ROUND(Table1[[#This Row],[Sales Amount]],1)</f>
        <v>4889.1000000000004</v>
      </c>
      <c r="F1839">
        <f>Table1[[#This Row],[Quantity Sold]]</f>
        <v>16</v>
      </c>
      <c r="G1839">
        <f>Table1[[#This Row],[Discount (%)]]</f>
        <v>9</v>
      </c>
      <c r="H1839">
        <f>Table1[[#This Row],[Profit]]</f>
        <v>506.81</v>
      </c>
      <c r="I1839">
        <f>Table24610[[#This Row],[profit]]/Table24610[[#This Row],[Sales Amount]]</f>
        <v>0.10366120553885172</v>
      </c>
    </row>
    <row r="1840" spans="1:9">
      <c r="A1840" s="43" t="s">
        <v>1817</v>
      </c>
      <c r="B1840" s="45">
        <v>46861</v>
      </c>
      <c r="C1840" t="str">
        <f>PROPER(Table1[[#This Row],[Region]])</f>
        <v>East</v>
      </c>
      <c r="D1840" t="str">
        <f>PROPER(Table1[[#This Row],[Product Category]])</f>
        <v>Furniture</v>
      </c>
      <c r="E1840">
        <f>ROUND(Table1[[#This Row],[Sales Amount]],1)</f>
        <v>4916.5</v>
      </c>
      <c r="F1840">
        <f>Table1[[#This Row],[Quantity Sold]]</f>
        <v>40</v>
      </c>
      <c r="G1840">
        <f>Table1[[#This Row],[Discount (%)]]</f>
        <v>23</v>
      </c>
      <c r="H1840">
        <f>Table1[[#This Row],[Profit]]</f>
        <v>1593.54</v>
      </c>
      <c r="I1840">
        <f>Table24610[[#This Row],[profit]]/Table24610[[#This Row],[Sales Amount]]</f>
        <v>0.32412081765483575</v>
      </c>
    </row>
    <row r="1841" spans="1:9">
      <c r="A1841" s="43" t="s">
        <v>1818</v>
      </c>
      <c r="B1841" s="45">
        <v>46862</v>
      </c>
      <c r="C1841" t="str">
        <f>PROPER(Table1[[#This Row],[Region]])</f>
        <v>East</v>
      </c>
      <c r="D1841" t="str">
        <f>PROPER(Table1[[#This Row],[Product Category]])</f>
        <v>Electronics</v>
      </c>
      <c r="E1841">
        <f>ROUND(Table1[[#This Row],[Sales Amount]],1)</f>
        <v>4608.5</v>
      </c>
      <c r="F1841">
        <f>Table1[[#This Row],[Quantity Sold]]</f>
        <v>23</v>
      </c>
      <c r="G1841">
        <f>Table1[[#This Row],[Discount (%)]]</f>
        <v>42</v>
      </c>
      <c r="H1841">
        <f>Table1[[#This Row],[Profit]]</f>
        <v>1777.93</v>
      </c>
      <c r="I1841">
        <f>Table24610[[#This Row],[profit]]/Table24610[[#This Row],[Sales Amount]]</f>
        <v>0.38579364218292289</v>
      </c>
    </row>
    <row r="1842" spans="1:9">
      <c r="A1842" s="43" t="s">
        <v>1819</v>
      </c>
      <c r="B1842" s="45">
        <v>46863</v>
      </c>
      <c r="C1842" t="str">
        <f>PROPER(Table1[[#This Row],[Region]])</f>
        <v>North</v>
      </c>
      <c r="D1842" t="str">
        <f>PROPER(Table1[[#This Row],[Product Category]])</f>
        <v>Furniture</v>
      </c>
      <c r="E1842">
        <f>ROUND(Table1[[#This Row],[Sales Amount]],1)</f>
        <v>4337.1000000000004</v>
      </c>
      <c r="F1842">
        <f>Table1[[#This Row],[Quantity Sold]]</f>
        <v>28</v>
      </c>
      <c r="G1842">
        <f>Table1[[#This Row],[Discount (%)]]</f>
        <v>30</v>
      </c>
      <c r="H1842">
        <f>Table1[[#This Row],[Profit]]</f>
        <v>852.11</v>
      </c>
      <c r="I1842">
        <f>Table24610[[#This Row],[profit]]/Table24610[[#This Row],[Sales Amount]]</f>
        <v>0.19646999146895389</v>
      </c>
    </row>
    <row r="1843" spans="1:9">
      <c r="A1843" s="43" t="s">
        <v>1820</v>
      </c>
      <c r="B1843" s="45">
        <v>46864</v>
      </c>
      <c r="C1843" t="str">
        <f>PROPER(Table1[[#This Row],[Region]])</f>
        <v>North</v>
      </c>
      <c r="D1843" t="str">
        <f>PROPER(Table1[[#This Row],[Product Category]])</f>
        <v>Furniture</v>
      </c>
      <c r="E1843">
        <f>ROUND(Table1[[#This Row],[Sales Amount]],1)</f>
        <v>1241.5</v>
      </c>
      <c r="F1843">
        <f>Table1[[#This Row],[Quantity Sold]]</f>
        <v>40</v>
      </c>
      <c r="G1843">
        <f>Table1[[#This Row],[Discount (%)]]</f>
        <v>27</v>
      </c>
      <c r="H1843">
        <f>Table1[[#This Row],[Profit]]</f>
        <v>1888.82</v>
      </c>
      <c r="I1843">
        <f>Table24610[[#This Row],[profit]]/Table24610[[#This Row],[Sales Amount]]</f>
        <v>1.5214015304067661</v>
      </c>
    </row>
    <row r="1844" spans="1:9">
      <c r="A1844" s="43" t="s">
        <v>1821</v>
      </c>
      <c r="B1844" s="45">
        <v>46865</v>
      </c>
      <c r="C1844" t="str">
        <f>PROPER(Table1[[#This Row],[Region]])</f>
        <v>South</v>
      </c>
      <c r="D1844" t="str">
        <f>PROPER(Table1[[#This Row],[Product Category]])</f>
        <v>Electronics</v>
      </c>
      <c r="E1844">
        <f>ROUND(Table1[[#This Row],[Sales Amount]],1)</f>
        <v>67.3</v>
      </c>
      <c r="F1844">
        <f>Table1[[#This Row],[Quantity Sold]]</f>
        <v>37</v>
      </c>
      <c r="G1844">
        <f>Table1[[#This Row],[Discount (%)]]</f>
        <v>6</v>
      </c>
      <c r="H1844">
        <f>Table1[[#This Row],[Profit]]</f>
        <v>696.83</v>
      </c>
      <c r="I1844">
        <f>Table24610[[#This Row],[profit]]/Table24610[[#This Row],[Sales Amount]]</f>
        <v>10.354086181277861</v>
      </c>
    </row>
    <row r="1845" spans="1:9">
      <c r="A1845" s="43" t="s">
        <v>1822</v>
      </c>
      <c r="B1845" s="45">
        <v>46866</v>
      </c>
      <c r="C1845" t="str">
        <f>PROPER(Table1[[#This Row],[Region]])</f>
        <v>South</v>
      </c>
      <c r="D1845" t="str">
        <f>PROPER(Table1[[#This Row],[Product Category]])</f>
        <v>Sports</v>
      </c>
      <c r="E1845">
        <f>ROUND(Table1[[#This Row],[Sales Amount]],1)</f>
        <v>2560.8000000000002</v>
      </c>
      <c r="F1845">
        <f>Table1[[#This Row],[Quantity Sold]]</f>
        <v>33</v>
      </c>
      <c r="G1845">
        <f>Table1[[#This Row],[Discount (%)]]</f>
        <v>28</v>
      </c>
      <c r="H1845">
        <f>Table1[[#This Row],[Profit]]</f>
        <v>585.5</v>
      </c>
      <c r="I1845">
        <f>Table24610[[#This Row],[profit]]/Table24610[[#This Row],[Sales Amount]]</f>
        <v>0.22863948766010619</v>
      </c>
    </row>
    <row r="1846" spans="1:9">
      <c r="A1846" s="43" t="s">
        <v>1823</v>
      </c>
      <c r="B1846" s="45">
        <v>46867</v>
      </c>
      <c r="C1846" t="str">
        <f>PROPER(Table1[[#This Row],[Region]])</f>
        <v>West</v>
      </c>
      <c r="D1846" t="str">
        <f>PROPER(Table1[[#This Row],[Product Category]])</f>
        <v>Clothing</v>
      </c>
      <c r="E1846">
        <f>ROUND(Table1[[#This Row],[Sales Amount]],1)</f>
        <v>3871.1</v>
      </c>
      <c r="F1846">
        <f>Table1[[#This Row],[Quantity Sold]]</f>
        <v>19</v>
      </c>
      <c r="G1846">
        <f>Table1[[#This Row],[Discount (%)]]</f>
        <v>12</v>
      </c>
      <c r="H1846">
        <f>Table1[[#This Row],[Profit]]</f>
        <v>1935.19</v>
      </c>
      <c r="I1846">
        <f>Table24610[[#This Row],[profit]]/Table24610[[#This Row],[Sales Amount]]</f>
        <v>0.49990700317739145</v>
      </c>
    </row>
    <row r="1847" spans="1:9">
      <c r="A1847" s="43" t="s">
        <v>1824</v>
      </c>
      <c r="B1847" s="45">
        <v>46868</v>
      </c>
      <c r="C1847" t="str">
        <f>PROPER(Table1[[#This Row],[Region]])</f>
        <v>North</v>
      </c>
      <c r="D1847" t="str">
        <f>PROPER(Table1[[#This Row],[Product Category]])</f>
        <v>Sports</v>
      </c>
      <c r="E1847">
        <f>ROUND(Table1[[#This Row],[Sales Amount]],1)</f>
        <v>2244.9</v>
      </c>
      <c r="F1847">
        <f>Table1[[#This Row],[Quantity Sold]]</f>
        <v>7</v>
      </c>
      <c r="G1847">
        <f>Table1[[#This Row],[Discount (%)]]</f>
        <v>33</v>
      </c>
      <c r="H1847">
        <f>Table1[[#This Row],[Profit]]</f>
        <v>40.869999999999997</v>
      </c>
      <c r="I1847">
        <f>Table24610[[#This Row],[profit]]/Table24610[[#This Row],[Sales Amount]]</f>
        <v>1.8205710722081159E-2</v>
      </c>
    </row>
    <row r="1848" spans="1:9">
      <c r="A1848" s="43" t="s">
        <v>1825</v>
      </c>
      <c r="B1848" s="45">
        <v>46869</v>
      </c>
      <c r="C1848" t="str">
        <f>PROPER(Table1[[#This Row],[Region]])</f>
        <v>North</v>
      </c>
      <c r="D1848" t="str">
        <f>PROPER(Table1[[#This Row],[Product Category]])</f>
        <v>Clothing</v>
      </c>
      <c r="E1848">
        <f>ROUND(Table1[[#This Row],[Sales Amount]],1)</f>
        <v>240.5</v>
      </c>
      <c r="F1848">
        <f>Table1[[#This Row],[Quantity Sold]]</f>
        <v>24</v>
      </c>
      <c r="G1848">
        <f>Table1[[#This Row],[Discount (%)]]</f>
        <v>1</v>
      </c>
      <c r="H1848">
        <f>Table1[[#This Row],[Profit]]</f>
        <v>332.93</v>
      </c>
      <c r="I1848">
        <f>Table24610[[#This Row],[profit]]/Table24610[[#This Row],[Sales Amount]]</f>
        <v>1.3843243243243244</v>
      </c>
    </row>
    <row r="1849" spans="1:9">
      <c r="A1849" s="43" t="s">
        <v>1826</v>
      </c>
      <c r="B1849" s="45">
        <v>46870</v>
      </c>
      <c r="C1849" t="str">
        <f>PROPER(Table1[[#This Row],[Region]])</f>
        <v>South</v>
      </c>
      <c r="D1849" t="str">
        <f>PROPER(Table1[[#This Row],[Product Category]])</f>
        <v>Clothing</v>
      </c>
      <c r="E1849">
        <f>ROUND(Table1[[#This Row],[Sales Amount]],1)</f>
        <v>1180</v>
      </c>
      <c r="F1849">
        <f>Table1[[#This Row],[Quantity Sold]]</f>
        <v>24</v>
      </c>
      <c r="G1849">
        <f>Table1[[#This Row],[Discount (%)]]</f>
        <v>27</v>
      </c>
      <c r="H1849">
        <f>Table1[[#This Row],[Profit]]</f>
        <v>674.27</v>
      </c>
      <c r="I1849">
        <f>Table24610[[#This Row],[profit]]/Table24610[[#This Row],[Sales Amount]]</f>
        <v>0.57141525423728812</v>
      </c>
    </row>
    <row r="1850" spans="1:9">
      <c r="A1850" s="43" t="s">
        <v>1827</v>
      </c>
      <c r="B1850" s="45">
        <v>46871</v>
      </c>
      <c r="C1850" t="str">
        <f>PROPER(Table1[[#This Row],[Region]])</f>
        <v>North</v>
      </c>
      <c r="D1850" t="str">
        <f>PROPER(Table1[[#This Row],[Product Category]])</f>
        <v>Electronics</v>
      </c>
      <c r="E1850">
        <f>ROUND(Table1[[#This Row],[Sales Amount]],1)</f>
        <v>3332.2</v>
      </c>
      <c r="F1850">
        <f>Table1[[#This Row],[Quantity Sold]]</f>
        <v>7</v>
      </c>
      <c r="G1850">
        <f>Table1[[#This Row],[Discount (%)]]</f>
        <v>36</v>
      </c>
      <c r="H1850">
        <f>Table1[[#This Row],[Profit]]</f>
        <v>256.36</v>
      </c>
      <c r="I1850">
        <f>Table24610[[#This Row],[profit]]/Table24610[[#This Row],[Sales Amount]]</f>
        <v>7.6934157613588627E-2</v>
      </c>
    </row>
    <row r="1851" spans="1:9">
      <c r="A1851" s="43" t="s">
        <v>1828</v>
      </c>
      <c r="B1851" s="45">
        <v>46872</v>
      </c>
      <c r="C1851" t="str">
        <f>PROPER(Table1[[#This Row],[Region]])</f>
        <v>East</v>
      </c>
      <c r="D1851" t="str">
        <f>PROPER(Table1[[#This Row],[Product Category]])</f>
        <v>Clothing</v>
      </c>
      <c r="E1851">
        <f>ROUND(Table1[[#This Row],[Sales Amount]],1)</f>
        <v>2097.6</v>
      </c>
      <c r="F1851">
        <f>Table1[[#This Row],[Quantity Sold]]</f>
        <v>43</v>
      </c>
      <c r="G1851">
        <f>Table1[[#This Row],[Discount (%)]]</f>
        <v>39</v>
      </c>
      <c r="H1851">
        <f>Table1[[#This Row],[Profit]]</f>
        <v>1578.12</v>
      </c>
      <c r="I1851">
        <f>Table24610[[#This Row],[profit]]/Table24610[[#This Row],[Sales Amount]]</f>
        <v>0.75234553775743707</v>
      </c>
    </row>
    <row r="1852" spans="1:9">
      <c r="A1852" s="43">
        <v>84840886</v>
      </c>
      <c r="B1852" s="45">
        <v>46873</v>
      </c>
      <c r="C1852" t="str">
        <f>PROPER(Table1[[#This Row],[Region]])</f>
        <v>South</v>
      </c>
      <c r="D1852" t="str">
        <f>PROPER(Table1[[#This Row],[Product Category]])</f>
        <v>Groceries</v>
      </c>
      <c r="E1852">
        <f>ROUND(Table1[[#This Row],[Sales Amount]],1)</f>
        <v>3614.6</v>
      </c>
      <c r="F1852">
        <f>Table1[[#This Row],[Quantity Sold]]</f>
        <v>47</v>
      </c>
      <c r="G1852">
        <f>Table1[[#This Row],[Discount (%)]]</f>
        <v>40</v>
      </c>
      <c r="H1852">
        <f>Table1[[#This Row],[Profit]]</f>
        <v>931.45</v>
      </c>
      <c r="I1852">
        <f>Table24610[[#This Row],[profit]]/Table24610[[#This Row],[Sales Amount]]</f>
        <v>0.25769103081945444</v>
      </c>
    </row>
    <row r="1853" spans="1:9">
      <c r="A1853" s="43" t="s">
        <v>1829</v>
      </c>
      <c r="B1853" s="45">
        <v>46874</v>
      </c>
      <c r="C1853" t="str">
        <f>PROPER(Table1[[#This Row],[Region]])</f>
        <v>East</v>
      </c>
      <c r="D1853" t="str">
        <f>PROPER(Table1[[#This Row],[Product Category]])</f>
        <v>Groceries</v>
      </c>
      <c r="E1853">
        <f>ROUND(Table1[[#This Row],[Sales Amount]],1)</f>
        <v>1744.3</v>
      </c>
      <c r="F1853">
        <f>Table1[[#This Row],[Quantity Sold]]</f>
        <v>29</v>
      </c>
      <c r="G1853">
        <f>Table1[[#This Row],[Discount (%)]]</f>
        <v>46</v>
      </c>
      <c r="H1853">
        <f>Table1[[#This Row],[Profit]]</f>
        <v>646.6</v>
      </c>
      <c r="I1853">
        <f>Table24610[[#This Row],[profit]]/Table24610[[#This Row],[Sales Amount]]</f>
        <v>0.37069311471650523</v>
      </c>
    </row>
    <row r="1854" spans="1:9">
      <c r="A1854" s="43" t="s">
        <v>1830</v>
      </c>
      <c r="B1854" s="45">
        <v>46875</v>
      </c>
      <c r="C1854" t="str">
        <f>PROPER(Table1[[#This Row],[Region]])</f>
        <v>West</v>
      </c>
      <c r="D1854" t="str">
        <f>PROPER(Table1[[#This Row],[Product Category]])</f>
        <v>Furniture</v>
      </c>
      <c r="E1854">
        <f>ROUND(Table1[[#This Row],[Sales Amount]],1)</f>
        <v>1048.2</v>
      </c>
      <c r="F1854">
        <f>Table1[[#This Row],[Quantity Sold]]</f>
        <v>23</v>
      </c>
      <c r="G1854">
        <f>Table1[[#This Row],[Discount (%)]]</f>
        <v>27</v>
      </c>
      <c r="H1854">
        <f>Table1[[#This Row],[Profit]]</f>
        <v>1833.13</v>
      </c>
      <c r="I1854">
        <f>Table24610[[#This Row],[profit]]/Table24610[[#This Row],[Sales Amount]]</f>
        <v>1.7488360999809196</v>
      </c>
    </row>
    <row r="1855" spans="1:9">
      <c r="A1855" s="43" t="s">
        <v>1831</v>
      </c>
      <c r="B1855" s="45">
        <v>46876</v>
      </c>
      <c r="C1855" t="str">
        <f>PROPER(Table1[[#This Row],[Region]])</f>
        <v>East</v>
      </c>
      <c r="D1855" t="str">
        <f>PROPER(Table1[[#This Row],[Product Category]])</f>
        <v>Groceries</v>
      </c>
      <c r="E1855">
        <f>ROUND(Table1[[#This Row],[Sales Amount]],1)</f>
        <v>1270.2</v>
      </c>
      <c r="F1855">
        <f>Table1[[#This Row],[Quantity Sold]]</f>
        <v>9</v>
      </c>
      <c r="G1855">
        <f>Table1[[#This Row],[Discount (%)]]</f>
        <v>27</v>
      </c>
      <c r="H1855">
        <f>Table1[[#This Row],[Profit]]</f>
        <v>1701.85</v>
      </c>
      <c r="I1855">
        <f>Table24610[[#This Row],[profit]]/Table24610[[#This Row],[Sales Amount]]</f>
        <v>1.3398283734844905</v>
      </c>
    </row>
    <row r="1856" spans="1:9">
      <c r="A1856" s="43" t="s">
        <v>1832</v>
      </c>
      <c r="B1856" s="45">
        <v>46877</v>
      </c>
      <c r="C1856" t="str">
        <f>PROPER(Table1[[#This Row],[Region]])</f>
        <v>East</v>
      </c>
      <c r="D1856" t="str">
        <f>PROPER(Table1[[#This Row],[Product Category]])</f>
        <v>Groceries</v>
      </c>
      <c r="E1856">
        <f>ROUND(Table1[[#This Row],[Sales Amount]],1)</f>
        <v>981.9</v>
      </c>
      <c r="F1856">
        <f>Table1[[#This Row],[Quantity Sold]]</f>
        <v>50</v>
      </c>
      <c r="G1856">
        <f>Table1[[#This Row],[Discount (%)]]</f>
        <v>8</v>
      </c>
      <c r="H1856">
        <f>Table1[[#This Row],[Profit]]</f>
        <v>1953.56</v>
      </c>
      <c r="I1856">
        <f>Table24610[[#This Row],[profit]]/Table24610[[#This Row],[Sales Amount]]</f>
        <v>1.9895712394337508</v>
      </c>
    </row>
    <row r="1857" spans="1:9">
      <c r="A1857" s="43" t="s">
        <v>1833</v>
      </c>
      <c r="B1857" s="45">
        <v>46878</v>
      </c>
      <c r="C1857" t="str">
        <f>PROPER(Table1[[#This Row],[Region]])</f>
        <v>West</v>
      </c>
      <c r="D1857" t="str">
        <f>PROPER(Table1[[#This Row],[Product Category]])</f>
        <v>Furniture</v>
      </c>
      <c r="E1857">
        <f>ROUND(Table1[[#This Row],[Sales Amount]],1)</f>
        <v>837</v>
      </c>
      <c r="F1857">
        <f>Table1[[#This Row],[Quantity Sold]]</f>
        <v>30</v>
      </c>
      <c r="G1857">
        <f>Table1[[#This Row],[Discount (%)]]</f>
        <v>20</v>
      </c>
      <c r="H1857">
        <f>Table1[[#This Row],[Profit]]</f>
        <v>380.87</v>
      </c>
      <c r="I1857">
        <f>Table24610[[#This Row],[profit]]/Table24610[[#This Row],[Sales Amount]]</f>
        <v>0.45504181600955795</v>
      </c>
    </row>
    <row r="1858" spans="1:9">
      <c r="A1858" s="43" t="s">
        <v>1834</v>
      </c>
      <c r="B1858" s="45">
        <v>46879</v>
      </c>
      <c r="C1858" t="str">
        <f>PROPER(Table1[[#This Row],[Region]])</f>
        <v>North</v>
      </c>
      <c r="D1858" t="str">
        <f>PROPER(Table1[[#This Row],[Product Category]])</f>
        <v>Furniture</v>
      </c>
      <c r="E1858">
        <f>ROUND(Table1[[#This Row],[Sales Amount]],1)</f>
        <v>1314.6</v>
      </c>
      <c r="F1858">
        <f>Table1[[#This Row],[Quantity Sold]]</f>
        <v>22</v>
      </c>
      <c r="G1858">
        <f>Table1[[#This Row],[Discount (%)]]</f>
        <v>27</v>
      </c>
      <c r="H1858">
        <f>Table1[[#This Row],[Profit]]</f>
        <v>1710.81</v>
      </c>
      <c r="I1858">
        <f>Table24610[[#This Row],[profit]]/Table24610[[#This Row],[Sales Amount]]</f>
        <v>1.3013920584208125</v>
      </c>
    </row>
    <row r="1859" spans="1:9">
      <c r="A1859" s="43" t="s">
        <v>1835</v>
      </c>
      <c r="B1859" s="45">
        <v>46880</v>
      </c>
      <c r="C1859" t="str">
        <f>PROPER(Table1[[#This Row],[Region]])</f>
        <v>West</v>
      </c>
      <c r="D1859" t="str">
        <f>PROPER(Table1[[#This Row],[Product Category]])</f>
        <v>Groceries</v>
      </c>
      <c r="E1859">
        <f>ROUND(Table1[[#This Row],[Sales Amount]],1)</f>
        <v>2308.3000000000002</v>
      </c>
      <c r="F1859">
        <f>Table1[[#This Row],[Quantity Sold]]</f>
        <v>1</v>
      </c>
      <c r="G1859">
        <f>Table1[[#This Row],[Discount (%)]]</f>
        <v>48</v>
      </c>
      <c r="H1859">
        <f>Table1[[#This Row],[Profit]]</f>
        <v>1706.04</v>
      </c>
      <c r="I1859">
        <f>Table24610[[#This Row],[profit]]/Table24610[[#This Row],[Sales Amount]]</f>
        <v>0.73908937313174194</v>
      </c>
    </row>
    <row r="1860" spans="1:9">
      <c r="A1860" s="43" t="s">
        <v>1836</v>
      </c>
      <c r="B1860" s="45">
        <v>46881</v>
      </c>
      <c r="C1860" t="str">
        <f>PROPER(Table1[[#This Row],[Region]])</f>
        <v>South</v>
      </c>
      <c r="D1860" t="str">
        <f>PROPER(Table1[[#This Row],[Product Category]])</f>
        <v>Clothing</v>
      </c>
      <c r="E1860">
        <f>ROUND(Table1[[#This Row],[Sales Amount]],1)</f>
        <v>4151.2</v>
      </c>
      <c r="F1860">
        <f>Table1[[#This Row],[Quantity Sold]]</f>
        <v>28</v>
      </c>
      <c r="G1860">
        <f>Table1[[#This Row],[Discount (%)]]</f>
        <v>18</v>
      </c>
      <c r="H1860">
        <f>Table1[[#This Row],[Profit]]</f>
        <v>556.76</v>
      </c>
      <c r="I1860">
        <f>Table24610[[#This Row],[profit]]/Table24610[[#This Row],[Sales Amount]]</f>
        <v>0.13412025438427444</v>
      </c>
    </row>
    <row r="1861" spans="1:9">
      <c r="A1861" s="43" t="s">
        <v>1837</v>
      </c>
      <c r="B1861" s="45">
        <v>46882</v>
      </c>
      <c r="C1861" t="str">
        <f>PROPER(Table1[[#This Row],[Region]])</f>
        <v>West</v>
      </c>
      <c r="D1861" t="str">
        <f>PROPER(Table1[[#This Row],[Product Category]])</f>
        <v>Clothing</v>
      </c>
      <c r="E1861">
        <f>ROUND(Table1[[#This Row],[Sales Amount]],1)</f>
        <v>4202.8</v>
      </c>
      <c r="F1861">
        <f>Table1[[#This Row],[Quantity Sold]]</f>
        <v>27</v>
      </c>
      <c r="G1861">
        <f>Table1[[#This Row],[Discount (%)]]</f>
        <v>33</v>
      </c>
      <c r="H1861">
        <f>Table1[[#This Row],[Profit]]</f>
        <v>1604.93</v>
      </c>
      <c r="I1861">
        <f>Table24610[[#This Row],[profit]]/Table24610[[#This Row],[Sales Amount]]</f>
        <v>0.38187160940325499</v>
      </c>
    </row>
    <row r="1862" spans="1:9">
      <c r="A1862" s="43" t="s">
        <v>1838</v>
      </c>
      <c r="B1862" s="45">
        <v>46883</v>
      </c>
      <c r="C1862" t="str">
        <f>PROPER(Table1[[#This Row],[Region]])</f>
        <v>East</v>
      </c>
      <c r="D1862" t="str">
        <f>PROPER(Table1[[#This Row],[Product Category]])</f>
        <v>Sports</v>
      </c>
      <c r="E1862">
        <f>ROUND(Table1[[#This Row],[Sales Amount]],1)</f>
        <v>4802.8999999999996</v>
      </c>
      <c r="F1862">
        <f>Table1[[#This Row],[Quantity Sold]]</f>
        <v>47</v>
      </c>
      <c r="G1862">
        <f>Table1[[#This Row],[Discount (%)]]</f>
        <v>4</v>
      </c>
      <c r="H1862">
        <f>Table1[[#This Row],[Profit]]</f>
        <v>1196.45</v>
      </c>
      <c r="I1862">
        <f>Table24610[[#This Row],[profit]]/Table24610[[#This Row],[Sales Amount]]</f>
        <v>0.24910991276104022</v>
      </c>
    </row>
    <row r="1863" spans="1:9">
      <c r="A1863" s="43" t="s">
        <v>1839</v>
      </c>
      <c r="B1863" s="45">
        <v>46884</v>
      </c>
      <c r="C1863" t="str">
        <f>PROPER(Table1[[#This Row],[Region]])</f>
        <v>South</v>
      </c>
      <c r="D1863" t="str">
        <f>PROPER(Table1[[#This Row],[Product Category]])</f>
        <v>Clothing</v>
      </c>
      <c r="E1863">
        <f>ROUND(Table1[[#This Row],[Sales Amount]],1)</f>
        <v>4239.8999999999996</v>
      </c>
      <c r="F1863">
        <f>Table1[[#This Row],[Quantity Sold]]</f>
        <v>26</v>
      </c>
      <c r="G1863">
        <f>Table1[[#This Row],[Discount (%)]]</f>
        <v>15</v>
      </c>
      <c r="H1863">
        <f>Table1[[#This Row],[Profit]]</f>
        <v>1540.12</v>
      </c>
      <c r="I1863">
        <f>Table24610[[#This Row],[profit]]/Table24610[[#This Row],[Sales Amount]]</f>
        <v>0.36324441614189013</v>
      </c>
    </row>
    <row r="1864" spans="1:9">
      <c r="A1864" s="43" t="s">
        <v>1840</v>
      </c>
      <c r="B1864" s="45">
        <v>46885</v>
      </c>
      <c r="C1864" t="str">
        <f>PROPER(Table1[[#This Row],[Region]])</f>
        <v>West</v>
      </c>
      <c r="D1864" t="str">
        <f>PROPER(Table1[[#This Row],[Product Category]])</f>
        <v>Clothing</v>
      </c>
      <c r="E1864">
        <f>ROUND(Table1[[#This Row],[Sales Amount]],1)</f>
        <v>4065.3</v>
      </c>
      <c r="F1864">
        <f>Table1[[#This Row],[Quantity Sold]]</f>
        <v>10</v>
      </c>
      <c r="G1864">
        <f>Table1[[#This Row],[Discount (%)]]</f>
        <v>16</v>
      </c>
      <c r="H1864">
        <f>Table1[[#This Row],[Profit]]</f>
        <v>1420.06</v>
      </c>
      <c r="I1864">
        <f>Table24610[[#This Row],[profit]]/Table24610[[#This Row],[Sales Amount]]</f>
        <v>0.34931247386416742</v>
      </c>
    </row>
    <row r="1865" spans="1:9">
      <c r="A1865" s="43" t="s">
        <v>1841</v>
      </c>
      <c r="B1865" s="45">
        <v>46886</v>
      </c>
      <c r="C1865" t="str">
        <f>PROPER(Table1[[#This Row],[Region]])</f>
        <v>East</v>
      </c>
      <c r="D1865" t="str">
        <f>PROPER(Table1[[#This Row],[Product Category]])</f>
        <v>Furniture</v>
      </c>
      <c r="E1865">
        <f>ROUND(Table1[[#This Row],[Sales Amount]],1)</f>
        <v>2990.7</v>
      </c>
      <c r="F1865">
        <f>Table1[[#This Row],[Quantity Sold]]</f>
        <v>18</v>
      </c>
      <c r="G1865">
        <f>Table1[[#This Row],[Discount (%)]]</f>
        <v>22</v>
      </c>
      <c r="H1865">
        <f>Table1[[#This Row],[Profit]]</f>
        <v>465.43</v>
      </c>
      <c r="I1865">
        <f>Table24610[[#This Row],[profit]]/Table24610[[#This Row],[Sales Amount]]</f>
        <v>0.15562577323034743</v>
      </c>
    </row>
    <row r="1866" spans="1:9">
      <c r="A1866" s="43" t="s">
        <v>1842</v>
      </c>
      <c r="B1866" s="45">
        <v>46887</v>
      </c>
      <c r="C1866" t="str">
        <f>PROPER(Table1[[#This Row],[Region]])</f>
        <v>East</v>
      </c>
      <c r="D1866" t="str">
        <f>PROPER(Table1[[#This Row],[Product Category]])</f>
        <v>Clothing</v>
      </c>
      <c r="E1866">
        <f>ROUND(Table1[[#This Row],[Sales Amount]],1)</f>
        <v>3836.4</v>
      </c>
      <c r="F1866">
        <f>Table1[[#This Row],[Quantity Sold]]</f>
        <v>15</v>
      </c>
      <c r="G1866">
        <f>Table1[[#This Row],[Discount (%)]]</f>
        <v>26</v>
      </c>
      <c r="H1866">
        <f>Table1[[#This Row],[Profit]]</f>
        <v>1068.28</v>
      </c>
      <c r="I1866">
        <f>Table24610[[#This Row],[profit]]/Table24610[[#This Row],[Sales Amount]]</f>
        <v>0.27845897195287245</v>
      </c>
    </row>
    <row r="1867" spans="1:9">
      <c r="A1867" s="43" t="s">
        <v>1843</v>
      </c>
      <c r="B1867" s="45">
        <v>46888</v>
      </c>
      <c r="C1867" t="str">
        <f>PROPER(Table1[[#This Row],[Region]])</f>
        <v>North</v>
      </c>
      <c r="D1867" t="str">
        <f>PROPER(Table1[[#This Row],[Product Category]])</f>
        <v>Electronics</v>
      </c>
      <c r="E1867">
        <f>ROUND(Table1[[#This Row],[Sales Amount]],1)</f>
        <v>3400.3</v>
      </c>
      <c r="F1867">
        <f>Table1[[#This Row],[Quantity Sold]]</f>
        <v>46</v>
      </c>
      <c r="G1867">
        <f>Table1[[#This Row],[Discount (%)]]</f>
        <v>18</v>
      </c>
      <c r="H1867">
        <f>Table1[[#This Row],[Profit]]</f>
        <v>1898.77</v>
      </c>
      <c r="I1867">
        <f>Table24610[[#This Row],[profit]]/Table24610[[#This Row],[Sales Amount]]</f>
        <v>0.55841249301532214</v>
      </c>
    </row>
    <row r="1868" spans="1:9">
      <c r="A1868" s="43" t="s">
        <v>1844</v>
      </c>
      <c r="B1868" s="45">
        <v>46889</v>
      </c>
      <c r="C1868" t="str">
        <f>PROPER(Table1[[#This Row],[Region]])</f>
        <v>South</v>
      </c>
      <c r="D1868" t="str">
        <f>PROPER(Table1[[#This Row],[Product Category]])</f>
        <v>Sports</v>
      </c>
      <c r="E1868">
        <f>ROUND(Table1[[#This Row],[Sales Amount]],1)</f>
        <v>583.9</v>
      </c>
      <c r="F1868">
        <f>Table1[[#This Row],[Quantity Sold]]</f>
        <v>21</v>
      </c>
      <c r="G1868">
        <f>Table1[[#This Row],[Discount (%)]]</f>
        <v>12</v>
      </c>
      <c r="H1868">
        <f>Table1[[#This Row],[Profit]]</f>
        <v>1619</v>
      </c>
      <c r="I1868">
        <f>Table24610[[#This Row],[profit]]/Table24610[[#This Row],[Sales Amount]]</f>
        <v>2.772735057372838</v>
      </c>
    </row>
    <row r="1869" spans="1:9">
      <c r="A1869" s="43" t="s">
        <v>1845</v>
      </c>
      <c r="B1869" s="45">
        <v>46890</v>
      </c>
      <c r="C1869" t="str">
        <f>PROPER(Table1[[#This Row],[Region]])</f>
        <v>North</v>
      </c>
      <c r="D1869" t="str">
        <f>PROPER(Table1[[#This Row],[Product Category]])</f>
        <v>Clothing</v>
      </c>
      <c r="E1869">
        <f>ROUND(Table1[[#This Row],[Sales Amount]],1)</f>
        <v>676.3</v>
      </c>
      <c r="F1869">
        <f>Table1[[#This Row],[Quantity Sold]]</f>
        <v>9</v>
      </c>
      <c r="G1869">
        <f>Table1[[#This Row],[Discount (%)]]</f>
        <v>25</v>
      </c>
      <c r="H1869">
        <f>Table1[[#This Row],[Profit]]</f>
        <v>748.39</v>
      </c>
      <c r="I1869">
        <f>Table24610[[#This Row],[profit]]/Table24610[[#This Row],[Sales Amount]]</f>
        <v>1.1065947064912023</v>
      </c>
    </row>
    <row r="1870" spans="1:9">
      <c r="A1870" s="43" t="s">
        <v>1846</v>
      </c>
      <c r="B1870" s="45">
        <v>46891</v>
      </c>
      <c r="C1870" t="str">
        <f>PROPER(Table1[[#This Row],[Region]])</f>
        <v>East</v>
      </c>
      <c r="D1870" t="str">
        <f>PROPER(Table1[[#This Row],[Product Category]])</f>
        <v>Clothing</v>
      </c>
      <c r="E1870">
        <f>ROUND(Table1[[#This Row],[Sales Amount]],1)</f>
        <v>2614.6999999999998</v>
      </c>
      <c r="F1870">
        <f>Table1[[#This Row],[Quantity Sold]]</f>
        <v>37</v>
      </c>
      <c r="G1870">
        <f>Table1[[#This Row],[Discount (%)]]</f>
        <v>35</v>
      </c>
      <c r="H1870">
        <f>Table1[[#This Row],[Profit]]</f>
        <v>1970.59</v>
      </c>
      <c r="I1870">
        <f>Table24610[[#This Row],[profit]]/Table24610[[#This Row],[Sales Amount]]</f>
        <v>0.75365816346043524</v>
      </c>
    </row>
    <row r="1871" spans="1:9">
      <c r="A1871" s="43" t="s">
        <v>1847</v>
      </c>
      <c r="B1871" s="45">
        <v>46892</v>
      </c>
      <c r="C1871" t="str">
        <f>PROPER(Table1[[#This Row],[Region]])</f>
        <v>West</v>
      </c>
      <c r="D1871" t="str">
        <f>PROPER(Table1[[#This Row],[Product Category]])</f>
        <v>Sports</v>
      </c>
      <c r="E1871">
        <f>ROUND(Table1[[#This Row],[Sales Amount]],1)</f>
        <v>4300</v>
      </c>
      <c r="F1871">
        <f>Table1[[#This Row],[Quantity Sold]]</f>
        <v>38</v>
      </c>
      <c r="G1871">
        <f>Table1[[#This Row],[Discount (%)]]</f>
        <v>41</v>
      </c>
      <c r="H1871">
        <f>Table1[[#This Row],[Profit]]</f>
        <v>1565.48</v>
      </c>
      <c r="I1871">
        <f>Table24610[[#This Row],[profit]]/Table24610[[#This Row],[Sales Amount]]</f>
        <v>0.36406511627906979</v>
      </c>
    </row>
    <row r="1872" spans="1:9">
      <c r="A1872" s="43" t="s">
        <v>1848</v>
      </c>
      <c r="B1872" s="45">
        <v>46893</v>
      </c>
      <c r="C1872" t="str">
        <f>PROPER(Table1[[#This Row],[Region]])</f>
        <v>East</v>
      </c>
      <c r="D1872" t="str">
        <f>PROPER(Table1[[#This Row],[Product Category]])</f>
        <v>Clothing</v>
      </c>
      <c r="E1872">
        <f>ROUND(Table1[[#This Row],[Sales Amount]],1)</f>
        <v>1675.1</v>
      </c>
      <c r="F1872">
        <f>Table1[[#This Row],[Quantity Sold]]</f>
        <v>12</v>
      </c>
      <c r="G1872">
        <f>Table1[[#This Row],[Discount (%)]]</f>
        <v>4</v>
      </c>
      <c r="H1872">
        <f>Table1[[#This Row],[Profit]]</f>
        <v>1487.59</v>
      </c>
      <c r="I1872">
        <f>Table24610[[#This Row],[profit]]/Table24610[[#This Row],[Sales Amount]]</f>
        <v>0.8880604143036237</v>
      </c>
    </row>
    <row r="1873" spans="1:9">
      <c r="A1873" s="43">
        <v>99242157</v>
      </c>
      <c r="B1873" s="45">
        <v>46894</v>
      </c>
      <c r="C1873" t="str">
        <f>PROPER(Table1[[#This Row],[Region]])</f>
        <v>East</v>
      </c>
      <c r="D1873" t="str">
        <f>PROPER(Table1[[#This Row],[Product Category]])</f>
        <v>Sports</v>
      </c>
      <c r="E1873">
        <f>ROUND(Table1[[#This Row],[Sales Amount]],1)</f>
        <v>1784.6</v>
      </c>
      <c r="F1873">
        <f>Table1[[#This Row],[Quantity Sold]]</f>
        <v>49</v>
      </c>
      <c r="G1873">
        <f>Table1[[#This Row],[Discount (%)]]</f>
        <v>31</v>
      </c>
      <c r="H1873">
        <f>Table1[[#This Row],[Profit]]</f>
        <v>1742.97</v>
      </c>
      <c r="I1873">
        <f>Table24610[[#This Row],[profit]]/Table24610[[#This Row],[Sales Amount]]</f>
        <v>0.97667264372968743</v>
      </c>
    </row>
    <row r="1874" spans="1:9">
      <c r="A1874" s="43" t="s">
        <v>1849</v>
      </c>
      <c r="B1874" s="45">
        <v>46895</v>
      </c>
      <c r="C1874" t="str">
        <f>PROPER(Table1[[#This Row],[Region]])</f>
        <v>East</v>
      </c>
      <c r="D1874" t="str">
        <f>PROPER(Table1[[#This Row],[Product Category]])</f>
        <v>Electronics</v>
      </c>
      <c r="E1874">
        <f>ROUND(Table1[[#This Row],[Sales Amount]],1)</f>
        <v>4963</v>
      </c>
      <c r="F1874">
        <f>Table1[[#This Row],[Quantity Sold]]</f>
        <v>37</v>
      </c>
      <c r="G1874">
        <f>Table1[[#This Row],[Discount (%)]]</f>
        <v>39</v>
      </c>
      <c r="H1874">
        <f>Table1[[#This Row],[Profit]]</f>
        <v>28.24</v>
      </c>
      <c r="I1874">
        <f>Table24610[[#This Row],[profit]]/Table24610[[#This Row],[Sales Amount]]</f>
        <v>5.6901067902478336E-3</v>
      </c>
    </row>
    <row r="1875" spans="1:9">
      <c r="A1875" s="43" t="s">
        <v>1850</v>
      </c>
      <c r="B1875" s="45">
        <v>46896</v>
      </c>
      <c r="C1875" t="str">
        <f>PROPER(Table1[[#This Row],[Region]])</f>
        <v>East</v>
      </c>
      <c r="D1875" t="str">
        <f>PROPER(Table1[[#This Row],[Product Category]])</f>
        <v>Clothing</v>
      </c>
      <c r="E1875">
        <f>ROUND(Table1[[#This Row],[Sales Amount]],1)</f>
        <v>3621.7</v>
      </c>
      <c r="F1875">
        <f>Table1[[#This Row],[Quantity Sold]]</f>
        <v>48</v>
      </c>
      <c r="G1875">
        <f>Table1[[#This Row],[Discount (%)]]</f>
        <v>9</v>
      </c>
      <c r="H1875">
        <f>Table1[[#This Row],[Profit]]</f>
        <v>1625.03</v>
      </c>
      <c r="I1875">
        <f>Table24610[[#This Row],[profit]]/Table24610[[#This Row],[Sales Amount]]</f>
        <v>0.4486926029212801</v>
      </c>
    </row>
    <row r="1876" spans="1:9">
      <c r="A1876" s="43" t="s">
        <v>1851</v>
      </c>
      <c r="B1876" s="45">
        <v>46897</v>
      </c>
      <c r="C1876" t="str">
        <f>PROPER(Table1[[#This Row],[Region]])</f>
        <v>East</v>
      </c>
      <c r="D1876" t="str">
        <f>PROPER(Table1[[#This Row],[Product Category]])</f>
        <v>Furniture</v>
      </c>
      <c r="E1876">
        <f>ROUND(Table1[[#This Row],[Sales Amount]],1)</f>
        <v>1446.6</v>
      </c>
      <c r="F1876">
        <f>Table1[[#This Row],[Quantity Sold]]</f>
        <v>7</v>
      </c>
      <c r="G1876">
        <f>Table1[[#This Row],[Discount (%)]]</f>
        <v>27</v>
      </c>
      <c r="H1876">
        <f>Table1[[#This Row],[Profit]]</f>
        <v>388.57</v>
      </c>
      <c r="I1876">
        <f>Table24610[[#This Row],[profit]]/Table24610[[#This Row],[Sales Amount]]</f>
        <v>0.26860915249550671</v>
      </c>
    </row>
    <row r="1877" spans="1:9">
      <c r="A1877" s="43" t="s">
        <v>1852</v>
      </c>
      <c r="B1877" s="45">
        <v>46898</v>
      </c>
      <c r="C1877" t="str">
        <f>PROPER(Table1[[#This Row],[Region]])</f>
        <v>East</v>
      </c>
      <c r="D1877" t="str">
        <f>PROPER(Table1[[#This Row],[Product Category]])</f>
        <v>Electronics</v>
      </c>
      <c r="E1877">
        <f>ROUND(Table1[[#This Row],[Sales Amount]],1)</f>
        <v>2668</v>
      </c>
      <c r="F1877">
        <f>Table1[[#This Row],[Quantity Sold]]</f>
        <v>50</v>
      </c>
      <c r="G1877">
        <f>Table1[[#This Row],[Discount (%)]]</f>
        <v>1</v>
      </c>
      <c r="H1877">
        <f>Table1[[#This Row],[Profit]]</f>
        <v>1175.3599999999999</v>
      </c>
      <c r="I1877">
        <f>Table24610[[#This Row],[profit]]/Table24610[[#This Row],[Sales Amount]]</f>
        <v>0.44053973013493247</v>
      </c>
    </row>
    <row r="1878" spans="1:9">
      <c r="A1878" s="43" t="s">
        <v>1853</v>
      </c>
      <c r="B1878" s="45">
        <v>46899</v>
      </c>
      <c r="C1878" t="str">
        <f>PROPER(Table1[[#This Row],[Region]])</f>
        <v>East</v>
      </c>
      <c r="D1878" t="str">
        <f>PROPER(Table1[[#This Row],[Product Category]])</f>
        <v>Furniture</v>
      </c>
      <c r="E1878">
        <f>ROUND(Table1[[#This Row],[Sales Amount]],1)</f>
        <v>2826.1</v>
      </c>
      <c r="F1878">
        <f>Table1[[#This Row],[Quantity Sold]]</f>
        <v>30</v>
      </c>
      <c r="G1878">
        <f>Table1[[#This Row],[Discount (%)]]</f>
        <v>39</v>
      </c>
      <c r="H1878">
        <f>Table1[[#This Row],[Profit]]</f>
        <v>939.84</v>
      </c>
      <c r="I1878">
        <f>Table24610[[#This Row],[profit]]/Table24610[[#This Row],[Sales Amount]]</f>
        <v>0.33255723435122608</v>
      </c>
    </row>
    <row r="1879" spans="1:9">
      <c r="A1879" s="43" t="s">
        <v>1854</v>
      </c>
      <c r="B1879" s="45">
        <v>46900</v>
      </c>
      <c r="C1879" t="str">
        <f>PROPER(Table1[[#This Row],[Region]])</f>
        <v>East</v>
      </c>
      <c r="D1879" t="str">
        <f>PROPER(Table1[[#This Row],[Product Category]])</f>
        <v>Groceries</v>
      </c>
      <c r="E1879">
        <f>ROUND(Table1[[#This Row],[Sales Amount]],1)</f>
        <v>4697.1000000000004</v>
      </c>
      <c r="F1879">
        <f>Table1[[#This Row],[Quantity Sold]]</f>
        <v>46</v>
      </c>
      <c r="G1879">
        <f>Table1[[#This Row],[Discount (%)]]</f>
        <v>6</v>
      </c>
      <c r="H1879">
        <f>Table1[[#This Row],[Profit]]</f>
        <v>854.48</v>
      </c>
      <c r="I1879">
        <f>Table24610[[#This Row],[profit]]/Table24610[[#This Row],[Sales Amount]]</f>
        <v>0.18191650167124396</v>
      </c>
    </row>
    <row r="1880" spans="1:9">
      <c r="A1880" s="43" t="s">
        <v>1855</v>
      </c>
      <c r="B1880" s="45">
        <v>46901</v>
      </c>
      <c r="C1880" t="str">
        <f>PROPER(Table1[[#This Row],[Region]])</f>
        <v>East</v>
      </c>
      <c r="D1880" t="str">
        <f>PROPER(Table1[[#This Row],[Product Category]])</f>
        <v>Sports</v>
      </c>
      <c r="E1880">
        <f>ROUND(Table1[[#This Row],[Sales Amount]],1)</f>
        <v>3339.6</v>
      </c>
      <c r="F1880">
        <f>Table1[[#This Row],[Quantity Sold]]</f>
        <v>2</v>
      </c>
      <c r="G1880">
        <f>Table1[[#This Row],[Discount (%)]]</f>
        <v>4</v>
      </c>
      <c r="H1880">
        <f>Table1[[#This Row],[Profit]]</f>
        <v>932.24</v>
      </c>
      <c r="I1880">
        <f>Table24610[[#This Row],[profit]]/Table24610[[#This Row],[Sales Amount]]</f>
        <v>0.27914720325787523</v>
      </c>
    </row>
    <row r="1881" spans="1:9">
      <c r="A1881" s="43" t="s">
        <v>1856</v>
      </c>
      <c r="B1881" s="45">
        <v>46902</v>
      </c>
      <c r="C1881" t="str">
        <f>PROPER(Table1[[#This Row],[Region]])</f>
        <v>North</v>
      </c>
      <c r="D1881" t="str">
        <f>PROPER(Table1[[#This Row],[Product Category]])</f>
        <v>Furniture</v>
      </c>
      <c r="E1881">
        <f>ROUND(Table1[[#This Row],[Sales Amount]],1)</f>
        <v>1739.3</v>
      </c>
      <c r="F1881">
        <f>Table1[[#This Row],[Quantity Sold]]</f>
        <v>40</v>
      </c>
      <c r="G1881">
        <f>Table1[[#This Row],[Discount (%)]]</f>
        <v>49</v>
      </c>
      <c r="H1881">
        <f>Table1[[#This Row],[Profit]]</f>
        <v>334.98</v>
      </c>
      <c r="I1881">
        <f>Table24610[[#This Row],[profit]]/Table24610[[#This Row],[Sales Amount]]</f>
        <v>0.19259472201460359</v>
      </c>
    </row>
    <row r="1882" spans="1:9">
      <c r="A1882" s="43" t="s">
        <v>1857</v>
      </c>
      <c r="B1882" s="45">
        <v>46903</v>
      </c>
      <c r="C1882" t="str">
        <f>PROPER(Table1[[#This Row],[Region]])</f>
        <v>East</v>
      </c>
      <c r="D1882" t="str">
        <f>PROPER(Table1[[#This Row],[Product Category]])</f>
        <v>Sports</v>
      </c>
      <c r="E1882">
        <f>ROUND(Table1[[#This Row],[Sales Amount]],1)</f>
        <v>4109</v>
      </c>
      <c r="F1882">
        <f>Table1[[#This Row],[Quantity Sold]]</f>
        <v>41</v>
      </c>
      <c r="G1882">
        <f>Table1[[#This Row],[Discount (%)]]</f>
        <v>15</v>
      </c>
      <c r="H1882">
        <f>Table1[[#This Row],[Profit]]</f>
        <v>1509.89</v>
      </c>
      <c r="I1882">
        <f>Table24610[[#This Row],[profit]]/Table24610[[#This Row],[Sales Amount]]</f>
        <v>0.36745923582380141</v>
      </c>
    </row>
    <row r="1883" spans="1:9">
      <c r="A1883" s="43" t="s">
        <v>1858</v>
      </c>
      <c r="B1883" s="45">
        <v>46904</v>
      </c>
      <c r="C1883" t="str">
        <f>PROPER(Table1[[#This Row],[Region]])</f>
        <v>West</v>
      </c>
      <c r="D1883" t="str">
        <f>PROPER(Table1[[#This Row],[Product Category]])</f>
        <v>Furniture</v>
      </c>
      <c r="E1883">
        <f>ROUND(Table1[[#This Row],[Sales Amount]],1)</f>
        <v>4915.5</v>
      </c>
      <c r="F1883">
        <f>Table1[[#This Row],[Quantity Sold]]</f>
        <v>30</v>
      </c>
      <c r="G1883">
        <f>Table1[[#This Row],[Discount (%)]]</f>
        <v>27</v>
      </c>
      <c r="H1883">
        <f>Table1[[#This Row],[Profit]]</f>
        <v>1802.19</v>
      </c>
      <c r="I1883">
        <f>Table24610[[#This Row],[profit]]/Table24610[[#This Row],[Sales Amount]]</f>
        <v>0.36663411657003359</v>
      </c>
    </row>
    <row r="1884" spans="1:9">
      <c r="A1884" s="43" t="s">
        <v>1859</v>
      </c>
      <c r="B1884" s="45">
        <v>46905</v>
      </c>
      <c r="C1884" t="str">
        <f>PROPER(Table1[[#This Row],[Region]])</f>
        <v>South</v>
      </c>
      <c r="D1884" t="str">
        <f>PROPER(Table1[[#This Row],[Product Category]])</f>
        <v>Groceries</v>
      </c>
      <c r="E1884">
        <f>ROUND(Table1[[#This Row],[Sales Amount]],1)</f>
        <v>3608.3</v>
      </c>
      <c r="F1884">
        <f>Table1[[#This Row],[Quantity Sold]]</f>
        <v>37</v>
      </c>
      <c r="G1884">
        <f>Table1[[#This Row],[Discount (%)]]</f>
        <v>31</v>
      </c>
      <c r="H1884">
        <f>Table1[[#This Row],[Profit]]</f>
        <v>1004.92</v>
      </c>
      <c r="I1884">
        <f>Table24610[[#This Row],[profit]]/Table24610[[#This Row],[Sales Amount]]</f>
        <v>0.27850234182301914</v>
      </c>
    </row>
    <row r="1885" spans="1:9">
      <c r="A1885" s="43" t="s">
        <v>1860</v>
      </c>
      <c r="B1885" s="45">
        <v>46906</v>
      </c>
      <c r="C1885" t="str">
        <f>PROPER(Table1[[#This Row],[Region]])</f>
        <v>East</v>
      </c>
      <c r="D1885" t="str">
        <f>PROPER(Table1[[#This Row],[Product Category]])</f>
        <v>Clothing</v>
      </c>
      <c r="E1885">
        <f>ROUND(Table1[[#This Row],[Sales Amount]],1)</f>
        <v>2942</v>
      </c>
      <c r="F1885">
        <f>Table1[[#This Row],[Quantity Sold]]</f>
        <v>46</v>
      </c>
      <c r="G1885">
        <f>Table1[[#This Row],[Discount (%)]]</f>
        <v>37</v>
      </c>
      <c r="H1885">
        <f>Table1[[#This Row],[Profit]]</f>
        <v>399.22</v>
      </c>
      <c r="I1885">
        <f>Table24610[[#This Row],[profit]]/Table24610[[#This Row],[Sales Amount]]</f>
        <v>0.13569680489462951</v>
      </c>
    </row>
    <row r="1886" spans="1:9">
      <c r="A1886" s="43" t="s">
        <v>1861</v>
      </c>
      <c r="B1886" s="45">
        <v>46907</v>
      </c>
      <c r="C1886" t="str">
        <f>PROPER(Table1[[#This Row],[Region]])</f>
        <v>East</v>
      </c>
      <c r="D1886" t="str">
        <f>PROPER(Table1[[#This Row],[Product Category]])</f>
        <v>Clothing</v>
      </c>
      <c r="E1886">
        <f>ROUND(Table1[[#This Row],[Sales Amount]],1)</f>
        <v>527.5</v>
      </c>
      <c r="F1886">
        <f>Table1[[#This Row],[Quantity Sold]]</f>
        <v>6</v>
      </c>
      <c r="G1886">
        <f>Table1[[#This Row],[Discount (%)]]</f>
        <v>12</v>
      </c>
      <c r="H1886">
        <f>Table1[[#This Row],[Profit]]</f>
        <v>46.73</v>
      </c>
      <c r="I1886">
        <f>Table24610[[#This Row],[profit]]/Table24610[[#This Row],[Sales Amount]]</f>
        <v>8.8587677725118483E-2</v>
      </c>
    </row>
    <row r="1887" spans="1:9">
      <c r="A1887" s="43" t="s">
        <v>1862</v>
      </c>
      <c r="B1887" s="45">
        <v>46908</v>
      </c>
      <c r="C1887" t="str">
        <f>PROPER(Table1[[#This Row],[Region]])</f>
        <v>West</v>
      </c>
      <c r="D1887" t="str">
        <f>PROPER(Table1[[#This Row],[Product Category]])</f>
        <v>Electronics</v>
      </c>
      <c r="E1887">
        <f>ROUND(Table1[[#This Row],[Sales Amount]],1)</f>
        <v>2417.1999999999998</v>
      </c>
      <c r="F1887">
        <f>Table1[[#This Row],[Quantity Sold]]</f>
        <v>42</v>
      </c>
      <c r="G1887">
        <f>Table1[[#This Row],[Discount (%)]]</f>
        <v>2</v>
      </c>
      <c r="H1887">
        <f>Table1[[#This Row],[Profit]]</f>
        <v>720.65</v>
      </c>
      <c r="I1887">
        <f>Table24610[[#This Row],[profit]]/Table24610[[#This Row],[Sales Amount]]</f>
        <v>0.2981342048651332</v>
      </c>
    </row>
    <row r="1888" spans="1:9">
      <c r="A1888" s="43" t="s">
        <v>1863</v>
      </c>
      <c r="B1888" s="45">
        <v>46909</v>
      </c>
      <c r="C1888" t="str">
        <f>PROPER(Table1[[#This Row],[Region]])</f>
        <v>West</v>
      </c>
      <c r="D1888" t="str">
        <f>PROPER(Table1[[#This Row],[Product Category]])</f>
        <v>Clothing</v>
      </c>
      <c r="E1888">
        <f>ROUND(Table1[[#This Row],[Sales Amount]],1)</f>
        <v>1542.3</v>
      </c>
      <c r="F1888">
        <f>Table1[[#This Row],[Quantity Sold]]</f>
        <v>20</v>
      </c>
      <c r="G1888">
        <f>Table1[[#This Row],[Discount (%)]]</f>
        <v>3</v>
      </c>
      <c r="H1888">
        <f>Table1[[#This Row],[Profit]]</f>
        <v>1328.03</v>
      </c>
      <c r="I1888">
        <f>Table24610[[#This Row],[profit]]/Table24610[[#This Row],[Sales Amount]]</f>
        <v>0.86107112753679571</v>
      </c>
    </row>
    <row r="1889" spans="1:9">
      <c r="A1889" s="43" t="s">
        <v>1864</v>
      </c>
      <c r="B1889" s="45">
        <v>46910</v>
      </c>
      <c r="C1889" t="str">
        <f>PROPER(Table1[[#This Row],[Region]])</f>
        <v>South</v>
      </c>
      <c r="D1889" t="str">
        <f>PROPER(Table1[[#This Row],[Product Category]])</f>
        <v>Electronics</v>
      </c>
      <c r="E1889">
        <f>ROUND(Table1[[#This Row],[Sales Amount]],1)</f>
        <v>3467.7</v>
      </c>
      <c r="F1889">
        <f>Table1[[#This Row],[Quantity Sold]]</f>
        <v>45</v>
      </c>
      <c r="G1889">
        <f>Table1[[#This Row],[Discount (%)]]</f>
        <v>26</v>
      </c>
      <c r="H1889">
        <f>Table1[[#This Row],[Profit]]</f>
        <v>397.08</v>
      </c>
      <c r="I1889">
        <f>Table24610[[#This Row],[profit]]/Table24610[[#This Row],[Sales Amount]]</f>
        <v>0.11450817544770309</v>
      </c>
    </row>
    <row r="1890" spans="1:9">
      <c r="A1890" s="43" t="s">
        <v>1865</v>
      </c>
      <c r="B1890" s="45">
        <v>46911</v>
      </c>
      <c r="C1890" t="str">
        <f>PROPER(Table1[[#This Row],[Region]])</f>
        <v>West</v>
      </c>
      <c r="D1890" t="str">
        <f>PROPER(Table1[[#This Row],[Product Category]])</f>
        <v>Furniture</v>
      </c>
      <c r="E1890">
        <f>ROUND(Table1[[#This Row],[Sales Amount]],1)</f>
        <v>1015.8</v>
      </c>
      <c r="F1890">
        <f>Table1[[#This Row],[Quantity Sold]]</f>
        <v>3</v>
      </c>
      <c r="G1890">
        <f>Table1[[#This Row],[Discount (%)]]</f>
        <v>25</v>
      </c>
      <c r="H1890">
        <f>Table1[[#This Row],[Profit]]</f>
        <v>852.19</v>
      </c>
      <c r="I1890">
        <f>Table24610[[#This Row],[profit]]/Table24610[[#This Row],[Sales Amount]]</f>
        <v>0.83893482969088418</v>
      </c>
    </row>
    <row r="1891" spans="1:9">
      <c r="A1891" s="43" t="s">
        <v>1866</v>
      </c>
      <c r="B1891" s="45">
        <v>46912</v>
      </c>
      <c r="C1891" t="str">
        <f>PROPER(Table1[[#This Row],[Region]])</f>
        <v>West</v>
      </c>
      <c r="D1891" t="str">
        <f>PROPER(Table1[[#This Row],[Product Category]])</f>
        <v>Groceries</v>
      </c>
      <c r="E1891">
        <f>ROUND(Table1[[#This Row],[Sales Amount]],1)</f>
        <v>2070.6</v>
      </c>
      <c r="F1891">
        <f>Table1[[#This Row],[Quantity Sold]]</f>
        <v>11</v>
      </c>
      <c r="G1891">
        <f>Table1[[#This Row],[Discount (%)]]</f>
        <v>30</v>
      </c>
      <c r="H1891">
        <f>Table1[[#This Row],[Profit]]</f>
        <v>1963.97</v>
      </c>
      <c r="I1891">
        <f>Table24610[[#This Row],[profit]]/Table24610[[#This Row],[Sales Amount]]</f>
        <v>0.94850284941562835</v>
      </c>
    </row>
    <row r="1892" spans="1:9">
      <c r="A1892" s="43" t="s">
        <v>1867</v>
      </c>
      <c r="B1892" s="45">
        <v>46913</v>
      </c>
      <c r="C1892" t="str">
        <f>PROPER(Table1[[#This Row],[Region]])</f>
        <v>South</v>
      </c>
      <c r="D1892" t="str">
        <f>PROPER(Table1[[#This Row],[Product Category]])</f>
        <v>Furniture</v>
      </c>
      <c r="E1892">
        <f>ROUND(Table1[[#This Row],[Sales Amount]],1)</f>
        <v>1719.9</v>
      </c>
      <c r="F1892">
        <f>Table1[[#This Row],[Quantity Sold]]</f>
        <v>12</v>
      </c>
      <c r="G1892">
        <f>Table1[[#This Row],[Discount (%)]]</f>
        <v>34</v>
      </c>
      <c r="H1892">
        <f>Table1[[#This Row],[Profit]]</f>
        <v>463.69</v>
      </c>
      <c r="I1892">
        <f>Table24610[[#This Row],[profit]]/Table24610[[#This Row],[Sales Amount]]</f>
        <v>0.26960288388859815</v>
      </c>
    </row>
    <row r="1893" spans="1:9">
      <c r="A1893" s="43" t="s">
        <v>1868</v>
      </c>
      <c r="B1893" s="45">
        <v>46914</v>
      </c>
      <c r="C1893" t="str">
        <f>PROPER(Table1[[#This Row],[Region]])</f>
        <v>East</v>
      </c>
      <c r="D1893" t="str">
        <f>PROPER(Table1[[#This Row],[Product Category]])</f>
        <v>Sports</v>
      </c>
      <c r="E1893">
        <f>ROUND(Table1[[#This Row],[Sales Amount]],1)</f>
        <v>2185.6</v>
      </c>
      <c r="F1893">
        <f>Table1[[#This Row],[Quantity Sold]]</f>
        <v>9</v>
      </c>
      <c r="G1893">
        <f>Table1[[#This Row],[Discount (%)]]</f>
        <v>43</v>
      </c>
      <c r="H1893">
        <f>Table1[[#This Row],[Profit]]</f>
        <v>1431.8</v>
      </c>
      <c r="I1893">
        <f>Table24610[[#This Row],[profit]]/Table24610[[#This Row],[Sales Amount]]</f>
        <v>0.65510614934114197</v>
      </c>
    </row>
    <row r="1894" spans="1:9">
      <c r="A1894" s="43" t="s">
        <v>1869</v>
      </c>
      <c r="B1894" s="45">
        <v>46915</v>
      </c>
      <c r="C1894" t="str">
        <f>PROPER(Table1[[#This Row],[Region]])</f>
        <v>East</v>
      </c>
      <c r="D1894" t="str">
        <f>PROPER(Table1[[#This Row],[Product Category]])</f>
        <v>Sports</v>
      </c>
      <c r="E1894">
        <f>ROUND(Table1[[#This Row],[Sales Amount]],1)</f>
        <v>2703.7</v>
      </c>
      <c r="F1894">
        <f>Table1[[#This Row],[Quantity Sold]]</f>
        <v>19</v>
      </c>
      <c r="G1894">
        <f>Table1[[#This Row],[Discount (%)]]</f>
        <v>39</v>
      </c>
      <c r="H1894">
        <f>Table1[[#This Row],[Profit]]</f>
        <v>491.12</v>
      </c>
      <c r="I1894">
        <f>Table24610[[#This Row],[profit]]/Table24610[[#This Row],[Sales Amount]]</f>
        <v>0.18164737211968784</v>
      </c>
    </row>
    <row r="1895" spans="1:9">
      <c r="A1895" s="43" t="s">
        <v>1870</v>
      </c>
      <c r="B1895" s="45">
        <v>46916</v>
      </c>
      <c r="C1895" t="str">
        <f>PROPER(Table1[[#This Row],[Region]])</f>
        <v>South</v>
      </c>
      <c r="D1895" t="str">
        <f>PROPER(Table1[[#This Row],[Product Category]])</f>
        <v>Clothing</v>
      </c>
      <c r="E1895">
        <f>ROUND(Table1[[#This Row],[Sales Amount]],1)</f>
        <v>3921.3</v>
      </c>
      <c r="F1895">
        <f>Table1[[#This Row],[Quantity Sold]]</f>
        <v>13</v>
      </c>
      <c r="G1895">
        <f>Table1[[#This Row],[Discount (%)]]</f>
        <v>36</v>
      </c>
      <c r="H1895">
        <f>Table1[[#This Row],[Profit]]</f>
        <v>318.2</v>
      </c>
      <c r="I1895">
        <f>Table24610[[#This Row],[profit]]/Table24610[[#This Row],[Sales Amount]]</f>
        <v>8.1146558539259936E-2</v>
      </c>
    </row>
    <row r="1896" spans="1:9">
      <c r="A1896" s="43" t="s">
        <v>1871</v>
      </c>
      <c r="B1896" s="45">
        <v>46917</v>
      </c>
      <c r="C1896" t="str">
        <f>PROPER(Table1[[#This Row],[Region]])</f>
        <v>North</v>
      </c>
      <c r="D1896" t="str">
        <f>PROPER(Table1[[#This Row],[Product Category]])</f>
        <v>Sports</v>
      </c>
      <c r="E1896">
        <f>ROUND(Table1[[#This Row],[Sales Amount]],1)</f>
        <v>830.2</v>
      </c>
      <c r="F1896">
        <f>Table1[[#This Row],[Quantity Sold]]</f>
        <v>9</v>
      </c>
      <c r="G1896">
        <f>Table1[[#This Row],[Discount (%)]]</f>
        <v>49</v>
      </c>
      <c r="H1896">
        <f>Table1[[#This Row],[Profit]]</f>
        <v>1240.46</v>
      </c>
      <c r="I1896">
        <f>Table24610[[#This Row],[profit]]/Table24610[[#This Row],[Sales Amount]]</f>
        <v>1.4941700794989159</v>
      </c>
    </row>
    <row r="1897" spans="1:9">
      <c r="A1897" s="43" t="s">
        <v>1872</v>
      </c>
      <c r="B1897" s="45">
        <v>46918</v>
      </c>
      <c r="C1897" t="str">
        <f>PROPER(Table1[[#This Row],[Region]])</f>
        <v>South</v>
      </c>
      <c r="D1897" t="str">
        <f>PROPER(Table1[[#This Row],[Product Category]])</f>
        <v>Clothing</v>
      </c>
      <c r="E1897">
        <f>ROUND(Table1[[#This Row],[Sales Amount]],1)</f>
        <v>2274.1</v>
      </c>
      <c r="F1897">
        <f>Table1[[#This Row],[Quantity Sold]]</f>
        <v>5</v>
      </c>
      <c r="G1897">
        <f>Table1[[#This Row],[Discount (%)]]</f>
        <v>20</v>
      </c>
      <c r="H1897">
        <f>Table1[[#This Row],[Profit]]</f>
        <v>88.58</v>
      </c>
      <c r="I1897">
        <f>Table24610[[#This Row],[profit]]/Table24610[[#This Row],[Sales Amount]]</f>
        <v>3.8951673189393604E-2</v>
      </c>
    </row>
    <row r="1898" spans="1:9">
      <c r="A1898" s="43" t="s">
        <v>1873</v>
      </c>
      <c r="B1898" s="45">
        <v>46919</v>
      </c>
      <c r="C1898" t="str">
        <f>PROPER(Table1[[#This Row],[Region]])</f>
        <v>West</v>
      </c>
      <c r="D1898" t="str">
        <f>PROPER(Table1[[#This Row],[Product Category]])</f>
        <v>Electronics</v>
      </c>
      <c r="E1898">
        <f>ROUND(Table1[[#This Row],[Sales Amount]],1)</f>
        <v>1078.2</v>
      </c>
      <c r="F1898">
        <f>Table1[[#This Row],[Quantity Sold]]</f>
        <v>2</v>
      </c>
      <c r="G1898">
        <f>Table1[[#This Row],[Discount (%)]]</f>
        <v>45</v>
      </c>
      <c r="H1898">
        <f>Table1[[#This Row],[Profit]]</f>
        <v>1883.99</v>
      </c>
      <c r="I1898">
        <f>Table24610[[#This Row],[profit]]/Table24610[[#This Row],[Sales Amount]]</f>
        <v>1.7473474309033574</v>
      </c>
    </row>
    <row r="1899" spans="1:9">
      <c r="A1899" s="43" t="s">
        <v>1874</v>
      </c>
      <c r="B1899" s="45">
        <v>46920</v>
      </c>
      <c r="C1899" t="str">
        <f>PROPER(Table1[[#This Row],[Region]])</f>
        <v>East</v>
      </c>
      <c r="D1899" t="str">
        <f>PROPER(Table1[[#This Row],[Product Category]])</f>
        <v>Electronics</v>
      </c>
      <c r="E1899">
        <f>ROUND(Table1[[#This Row],[Sales Amount]],1)</f>
        <v>2965.8</v>
      </c>
      <c r="F1899">
        <f>Table1[[#This Row],[Quantity Sold]]</f>
        <v>20</v>
      </c>
      <c r="G1899">
        <f>Table1[[#This Row],[Discount (%)]]</f>
        <v>35</v>
      </c>
      <c r="H1899">
        <f>Table1[[#This Row],[Profit]]</f>
        <v>1766.55</v>
      </c>
      <c r="I1899">
        <f>Table24610[[#This Row],[profit]]/Table24610[[#This Row],[Sales Amount]]</f>
        <v>0.59564029941331165</v>
      </c>
    </row>
    <row r="1900" spans="1:9">
      <c r="A1900" s="43" t="s">
        <v>1875</v>
      </c>
      <c r="B1900" s="45">
        <v>46921</v>
      </c>
      <c r="C1900" t="str">
        <f>PROPER(Table1[[#This Row],[Region]])</f>
        <v>East</v>
      </c>
      <c r="D1900" t="str">
        <f>PROPER(Table1[[#This Row],[Product Category]])</f>
        <v>Clothing</v>
      </c>
      <c r="E1900">
        <f>ROUND(Table1[[#This Row],[Sales Amount]],1)</f>
        <v>582.5</v>
      </c>
      <c r="F1900">
        <f>Table1[[#This Row],[Quantity Sold]]</f>
        <v>20</v>
      </c>
      <c r="G1900">
        <f>Table1[[#This Row],[Discount (%)]]</f>
        <v>42</v>
      </c>
      <c r="H1900">
        <f>Table1[[#This Row],[Profit]]</f>
        <v>1493.35</v>
      </c>
      <c r="I1900">
        <f>Table24610[[#This Row],[profit]]/Table24610[[#This Row],[Sales Amount]]</f>
        <v>2.5636909871244633</v>
      </c>
    </row>
    <row r="1901" spans="1:9">
      <c r="A1901" s="43" t="s">
        <v>1876</v>
      </c>
      <c r="B1901" s="45">
        <v>46922</v>
      </c>
      <c r="C1901" t="str">
        <f>PROPER(Table1[[#This Row],[Region]])</f>
        <v>East</v>
      </c>
      <c r="D1901" t="str">
        <f>PROPER(Table1[[#This Row],[Product Category]])</f>
        <v>Furniture</v>
      </c>
      <c r="E1901">
        <f>ROUND(Table1[[#This Row],[Sales Amount]],1)</f>
        <v>1441.3</v>
      </c>
      <c r="F1901">
        <f>Table1[[#This Row],[Quantity Sold]]</f>
        <v>19</v>
      </c>
      <c r="G1901">
        <f>Table1[[#This Row],[Discount (%)]]</f>
        <v>30</v>
      </c>
      <c r="H1901">
        <f>Table1[[#This Row],[Profit]]</f>
        <v>1351.32</v>
      </c>
      <c r="I1901">
        <f>Table24610[[#This Row],[profit]]/Table24610[[#This Row],[Sales Amount]]</f>
        <v>0.93757024908069098</v>
      </c>
    </row>
    <row r="1902" spans="1:9">
      <c r="A1902" s="43" t="s">
        <v>1877</v>
      </c>
      <c r="B1902" s="45">
        <v>46923</v>
      </c>
      <c r="C1902" t="str">
        <f>PROPER(Table1[[#This Row],[Region]])</f>
        <v>North</v>
      </c>
      <c r="D1902" t="str">
        <f>PROPER(Table1[[#This Row],[Product Category]])</f>
        <v>Clothing</v>
      </c>
      <c r="E1902">
        <f>ROUND(Table1[[#This Row],[Sales Amount]],1)</f>
        <v>1538.1</v>
      </c>
      <c r="F1902">
        <f>Table1[[#This Row],[Quantity Sold]]</f>
        <v>10</v>
      </c>
      <c r="G1902">
        <f>Table1[[#This Row],[Discount (%)]]</f>
        <v>33</v>
      </c>
      <c r="H1902">
        <f>Table1[[#This Row],[Profit]]</f>
        <v>1748.86</v>
      </c>
      <c r="I1902">
        <f>Table24610[[#This Row],[profit]]/Table24610[[#This Row],[Sales Amount]]</f>
        <v>1.137026201157272</v>
      </c>
    </row>
    <row r="1903" spans="1:9">
      <c r="A1903" s="43" t="s">
        <v>1878</v>
      </c>
      <c r="B1903" s="45">
        <v>46924</v>
      </c>
      <c r="C1903" t="str">
        <f>PROPER(Table1[[#This Row],[Region]])</f>
        <v>East</v>
      </c>
      <c r="D1903" t="str">
        <f>PROPER(Table1[[#This Row],[Product Category]])</f>
        <v>Electronics</v>
      </c>
      <c r="E1903">
        <f>ROUND(Table1[[#This Row],[Sales Amount]],1)</f>
        <v>1949.6</v>
      </c>
      <c r="F1903">
        <f>Table1[[#This Row],[Quantity Sold]]</f>
        <v>11</v>
      </c>
      <c r="G1903">
        <f>Table1[[#This Row],[Discount (%)]]</f>
        <v>14</v>
      </c>
      <c r="H1903">
        <f>Table1[[#This Row],[Profit]]</f>
        <v>1060.07</v>
      </c>
      <c r="I1903">
        <f>Table24610[[#This Row],[profit]]/Table24610[[#This Row],[Sales Amount]]</f>
        <v>0.54373717685679113</v>
      </c>
    </row>
    <row r="1904" spans="1:9">
      <c r="A1904" s="43" t="s">
        <v>1879</v>
      </c>
      <c r="B1904" s="45">
        <v>46925</v>
      </c>
      <c r="C1904" t="str">
        <f>PROPER(Table1[[#This Row],[Region]])</f>
        <v>North</v>
      </c>
      <c r="D1904" t="str">
        <f>PROPER(Table1[[#This Row],[Product Category]])</f>
        <v>Furniture</v>
      </c>
      <c r="E1904">
        <f>ROUND(Table1[[#This Row],[Sales Amount]],1)</f>
        <v>3708.4</v>
      </c>
      <c r="F1904">
        <f>Table1[[#This Row],[Quantity Sold]]</f>
        <v>38</v>
      </c>
      <c r="G1904">
        <f>Table1[[#This Row],[Discount (%)]]</f>
        <v>4</v>
      </c>
      <c r="H1904">
        <f>Table1[[#This Row],[Profit]]</f>
        <v>1467.15</v>
      </c>
      <c r="I1904">
        <f>Table24610[[#This Row],[profit]]/Table24610[[#This Row],[Sales Amount]]</f>
        <v>0.39562884262754827</v>
      </c>
    </row>
    <row r="1905" spans="1:9">
      <c r="A1905" s="43" t="s">
        <v>1880</v>
      </c>
      <c r="B1905" s="45">
        <v>46926</v>
      </c>
      <c r="C1905" t="str">
        <f>PROPER(Table1[[#This Row],[Region]])</f>
        <v>West</v>
      </c>
      <c r="D1905" t="str">
        <f>PROPER(Table1[[#This Row],[Product Category]])</f>
        <v>Sports</v>
      </c>
      <c r="E1905">
        <f>ROUND(Table1[[#This Row],[Sales Amount]],1)</f>
        <v>1384.2</v>
      </c>
      <c r="F1905">
        <f>Table1[[#This Row],[Quantity Sold]]</f>
        <v>8</v>
      </c>
      <c r="G1905">
        <f>Table1[[#This Row],[Discount (%)]]</f>
        <v>6</v>
      </c>
      <c r="H1905">
        <f>Table1[[#This Row],[Profit]]</f>
        <v>145.94999999999999</v>
      </c>
      <c r="I1905">
        <f>Table24610[[#This Row],[profit]]/Table24610[[#This Row],[Sales Amount]]</f>
        <v>0.10543996532293021</v>
      </c>
    </row>
    <row r="1906" spans="1:9">
      <c r="A1906" s="43">
        <v>3377103</v>
      </c>
      <c r="B1906" s="45">
        <v>46927</v>
      </c>
      <c r="C1906" t="str">
        <f>PROPER(Table1[[#This Row],[Region]])</f>
        <v>East</v>
      </c>
      <c r="D1906" t="str">
        <f>PROPER(Table1[[#This Row],[Product Category]])</f>
        <v>Groceries</v>
      </c>
      <c r="E1906">
        <f>ROUND(Table1[[#This Row],[Sales Amount]],1)</f>
        <v>2587.1</v>
      </c>
      <c r="F1906">
        <f>Table1[[#This Row],[Quantity Sold]]</f>
        <v>46</v>
      </c>
      <c r="G1906">
        <f>Table1[[#This Row],[Discount (%)]]</f>
        <v>0</v>
      </c>
      <c r="H1906">
        <f>Table1[[#This Row],[Profit]]</f>
        <v>16.27</v>
      </c>
      <c r="I1906">
        <f>Table24610[[#This Row],[profit]]/Table24610[[#This Row],[Sales Amount]]</f>
        <v>6.2888949016273047E-3</v>
      </c>
    </row>
    <row r="1907" spans="1:9">
      <c r="A1907" s="43" t="s">
        <v>1881</v>
      </c>
      <c r="B1907" s="45">
        <v>46928</v>
      </c>
      <c r="C1907" t="str">
        <f>PROPER(Table1[[#This Row],[Region]])</f>
        <v>North</v>
      </c>
      <c r="D1907" t="str">
        <f>PROPER(Table1[[#This Row],[Product Category]])</f>
        <v>Groceries</v>
      </c>
      <c r="E1907">
        <f>ROUND(Table1[[#This Row],[Sales Amount]],1)</f>
        <v>3231.7</v>
      </c>
      <c r="F1907">
        <f>Table1[[#This Row],[Quantity Sold]]</f>
        <v>10</v>
      </c>
      <c r="G1907">
        <f>Table1[[#This Row],[Discount (%)]]</f>
        <v>18</v>
      </c>
      <c r="H1907">
        <f>Table1[[#This Row],[Profit]]</f>
        <v>744.05</v>
      </c>
      <c r="I1907">
        <f>Table24610[[#This Row],[profit]]/Table24610[[#This Row],[Sales Amount]]</f>
        <v>0.23023486090911904</v>
      </c>
    </row>
    <row r="1908" spans="1:9">
      <c r="A1908" s="43" t="s">
        <v>1882</v>
      </c>
      <c r="B1908" s="45">
        <v>46929</v>
      </c>
      <c r="C1908" t="str">
        <f>PROPER(Table1[[#This Row],[Region]])</f>
        <v>South</v>
      </c>
      <c r="D1908" t="str">
        <f>PROPER(Table1[[#This Row],[Product Category]])</f>
        <v>Electronics</v>
      </c>
      <c r="E1908">
        <f>ROUND(Table1[[#This Row],[Sales Amount]],1)</f>
        <v>2965.5</v>
      </c>
      <c r="F1908">
        <f>Table1[[#This Row],[Quantity Sold]]</f>
        <v>20</v>
      </c>
      <c r="G1908">
        <f>Table1[[#This Row],[Discount (%)]]</f>
        <v>26</v>
      </c>
      <c r="H1908">
        <f>Table1[[#This Row],[Profit]]</f>
        <v>692.27</v>
      </c>
      <c r="I1908">
        <f>Table24610[[#This Row],[profit]]/Table24610[[#This Row],[Sales Amount]]</f>
        <v>0.23344124093744731</v>
      </c>
    </row>
    <row r="1909" spans="1:9">
      <c r="A1909" s="43" t="s">
        <v>1883</v>
      </c>
      <c r="B1909" s="45">
        <v>46930</v>
      </c>
      <c r="C1909" t="str">
        <f>PROPER(Table1[[#This Row],[Region]])</f>
        <v>East</v>
      </c>
      <c r="D1909" t="str">
        <f>PROPER(Table1[[#This Row],[Product Category]])</f>
        <v>Electronics</v>
      </c>
      <c r="E1909">
        <f>ROUND(Table1[[#This Row],[Sales Amount]],1)</f>
        <v>2515.8000000000002</v>
      </c>
      <c r="F1909">
        <f>Table1[[#This Row],[Quantity Sold]]</f>
        <v>49</v>
      </c>
      <c r="G1909">
        <f>Table1[[#This Row],[Discount (%)]]</f>
        <v>22</v>
      </c>
      <c r="H1909">
        <f>Table1[[#This Row],[Profit]]</f>
        <v>1536.88</v>
      </c>
      <c r="I1909">
        <f>Table24610[[#This Row],[profit]]/Table24610[[#This Row],[Sales Amount]]</f>
        <v>0.61089116781938146</v>
      </c>
    </row>
    <row r="1910" spans="1:9">
      <c r="A1910" s="43" t="s">
        <v>1884</v>
      </c>
      <c r="B1910" s="45">
        <v>46931</v>
      </c>
      <c r="C1910" t="str">
        <f>PROPER(Table1[[#This Row],[Region]])</f>
        <v>North</v>
      </c>
      <c r="D1910" t="str">
        <f>PROPER(Table1[[#This Row],[Product Category]])</f>
        <v>Groceries</v>
      </c>
      <c r="E1910">
        <f>ROUND(Table1[[#This Row],[Sales Amount]],1)</f>
        <v>4544</v>
      </c>
      <c r="F1910">
        <f>Table1[[#This Row],[Quantity Sold]]</f>
        <v>42</v>
      </c>
      <c r="G1910">
        <f>Table1[[#This Row],[Discount (%)]]</f>
        <v>0</v>
      </c>
      <c r="H1910">
        <f>Table1[[#This Row],[Profit]]</f>
        <v>1342.3</v>
      </c>
      <c r="I1910">
        <f>Table24610[[#This Row],[profit]]/Table24610[[#This Row],[Sales Amount]]</f>
        <v>0.29540052816901408</v>
      </c>
    </row>
    <row r="1911" spans="1:9">
      <c r="A1911" s="43" t="s">
        <v>1885</v>
      </c>
      <c r="B1911" s="45">
        <v>46932</v>
      </c>
      <c r="C1911" t="str">
        <f>PROPER(Table1[[#This Row],[Region]])</f>
        <v>North</v>
      </c>
      <c r="D1911" t="str">
        <f>PROPER(Table1[[#This Row],[Product Category]])</f>
        <v>Sports</v>
      </c>
      <c r="E1911">
        <f>ROUND(Table1[[#This Row],[Sales Amount]],1)</f>
        <v>3352.6</v>
      </c>
      <c r="F1911">
        <f>Table1[[#This Row],[Quantity Sold]]</f>
        <v>38</v>
      </c>
      <c r="G1911">
        <f>Table1[[#This Row],[Discount (%)]]</f>
        <v>22</v>
      </c>
      <c r="H1911">
        <f>Table1[[#This Row],[Profit]]</f>
        <v>1876.49</v>
      </c>
      <c r="I1911">
        <f>Table24610[[#This Row],[profit]]/Table24610[[#This Row],[Sales Amount]]</f>
        <v>0.55971186541788465</v>
      </c>
    </row>
    <row r="1912" spans="1:9">
      <c r="A1912" s="43" t="s">
        <v>1886</v>
      </c>
      <c r="B1912" s="45">
        <v>46933</v>
      </c>
      <c r="C1912" t="str">
        <f>PROPER(Table1[[#This Row],[Region]])</f>
        <v>North</v>
      </c>
      <c r="D1912" t="str">
        <f>PROPER(Table1[[#This Row],[Product Category]])</f>
        <v>Clothing</v>
      </c>
      <c r="E1912">
        <f>ROUND(Table1[[#This Row],[Sales Amount]],1)</f>
        <v>2274.8000000000002</v>
      </c>
      <c r="F1912">
        <f>Table1[[#This Row],[Quantity Sold]]</f>
        <v>40</v>
      </c>
      <c r="G1912">
        <f>Table1[[#This Row],[Discount (%)]]</f>
        <v>40</v>
      </c>
      <c r="H1912">
        <f>Table1[[#This Row],[Profit]]</f>
        <v>1058.72</v>
      </c>
      <c r="I1912">
        <f>Table24610[[#This Row],[profit]]/Table24610[[#This Row],[Sales Amount]]</f>
        <v>0.46541234394232456</v>
      </c>
    </row>
    <row r="1913" spans="1:9">
      <c r="A1913" s="43" t="s">
        <v>1887</v>
      </c>
      <c r="B1913" s="45">
        <v>46934</v>
      </c>
      <c r="C1913" t="str">
        <f>PROPER(Table1[[#This Row],[Region]])</f>
        <v>South</v>
      </c>
      <c r="D1913" t="str">
        <f>PROPER(Table1[[#This Row],[Product Category]])</f>
        <v>Clothing</v>
      </c>
      <c r="E1913">
        <f>ROUND(Table1[[#This Row],[Sales Amount]],1)</f>
        <v>705.7</v>
      </c>
      <c r="F1913">
        <f>Table1[[#This Row],[Quantity Sold]]</f>
        <v>48</v>
      </c>
      <c r="G1913">
        <f>Table1[[#This Row],[Discount (%)]]</f>
        <v>37</v>
      </c>
      <c r="H1913">
        <f>Table1[[#This Row],[Profit]]</f>
        <v>720.66</v>
      </c>
      <c r="I1913">
        <f>Table24610[[#This Row],[profit]]/Table24610[[#This Row],[Sales Amount]]</f>
        <v>1.0211988096925038</v>
      </c>
    </row>
    <row r="1914" spans="1:9">
      <c r="A1914" s="43" t="s">
        <v>1888</v>
      </c>
      <c r="B1914" s="45">
        <v>46935</v>
      </c>
      <c r="C1914" t="str">
        <f>PROPER(Table1[[#This Row],[Region]])</f>
        <v>South</v>
      </c>
      <c r="D1914" t="str">
        <f>PROPER(Table1[[#This Row],[Product Category]])</f>
        <v>Clothing</v>
      </c>
      <c r="E1914">
        <f>ROUND(Table1[[#This Row],[Sales Amount]],1)</f>
        <v>1927.3</v>
      </c>
      <c r="F1914">
        <f>Table1[[#This Row],[Quantity Sold]]</f>
        <v>37</v>
      </c>
      <c r="G1914">
        <f>Table1[[#This Row],[Discount (%)]]</f>
        <v>24</v>
      </c>
      <c r="H1914">
        <f>Table1[[#This Row],[Profit]]</f>
        <v>1308.58</v>
      </c>
      <c r="I1914">
        <f>Table24610[[#This Row],[profit]]/Table24610[[#This Row],[Sales Amount]]</f>
        <v>0.67897058060499138</v>
      </c>
    </row>
    <row r="1915" spans="1:9">
      <c r="A1915" s="43" t="s">
        <v>1889</v>
      </c>
      <c r="B1915" s="45">
        <v>46936</v>
      </c>
      <c r="C1915" t="str">
        <f>PROPER(Table1[[#This Row],[Region]])</f>
        <v>East</v>
      </c>
      <c r="D1915" t="str">
        <f>PROPER(Table1[[#This Row],[Product Category]])</f>
        <v>Furniture</v>
      </c>
      <c r="E1915">
        <f>ROUND(Table1[[#This Row],[Sales Amount]],1)</f>
        <v>3442.9</v>
      </c>
      <c r="F1915">
        <f>Table1[[#This Row],[Quantity Sold]]</f>
        <v>24</v>
      </c>
      <c r="G1915">
        <f>Table1[[#This Row],[Discount (%)]]</f>
        <v>37</v>
      </c>
      <c r="H1915">
        <f>Table1[[#This Row],[Profit]]</f>
        <v>1313.43</v>
      </c>
      <c r="I1915">
        <f>Table24610[[#This Row],[profit]]/Table24610[[#This Row],[Sales Amount]]</f>
        <v>0.38148944204014057</v>
      </c>
    </row>
    <row r="1916" spans="1:9">
      <c r="A1916" s="43" t="s">
        <v>1890</v>
      </c>
      <c r="B1916" s="45">
        <v>46937</v>
      </c>
      <c r="C1916" t="str">
        <f>PROPER(Table1[[#This Row],[Region]])</f>
        <v>North</v>
      </c>
      <c r="D1916" t="str">
        <f>PROPER(Table1[[#This Row],[Product Category]])</f>
        <v>Clothing</v>
      </c>
      <c r="E1916">
        <f>ROUND(Table1[[#This Row],[Sales Amount]],1)</f>
        <v>2088.3000000000002</v>
      </c>
      <c r="F1916">
        <f>Table1[[#This Row],[Quantity Sold]]</f>
        <v>30</v>
      </c>
      <c r="G1916">
        <f>Table1[[#This Row],[Discount (%)]]</f>
        <v>32</v>
      </c>
      <c r="H1916">
        <f>Table1[[#This Row],[Profit]]</f>
        <v>1031.94</v>
      </c>
      <c r="I1916">
        <f>Table24610[[#This Row],[profit]]/Table24610[[#This Row],[Sales Amount]]</f>
        <v>0.49415313891682228</v>
      </c>
    </row>
    <row r="1917" spans="1:9">
      <c r="A1917" s="43" t="s">
        <v>1891</v>
      </c>
      <c r="B1917" s="45">
        <v>46938</v>
      </c>
      <c r="C1917" t="str">
        <f>PROPER(Table1[[#This Row],[Region]])</f>
        <v>North</v>
      </c>
      <c r="D1917" t="str">
        <f>PROPER(Table1[[#This Row],[Product Category]])</f>
        <v>Sports</v>
      </c>
      <c r="E1917">
        <f>ROUND(Table1[[#This Row],[Sales Amount]],1)</f>
        <v>1577</v>
      </c>
      <c r="F1917">
        <f>Table1[[#This Row],[Quantity Sold]]</f>
        <v>25</v>
      </c>
      <c r="G1917">
        <f>Table1[[#This Row],[Discount (%)]]</f>
        <v>22</v>
      </c>
      <c r="H1917">
        <f>Table1[[#This Row],[Profit]]</f>
        <v>610.01</v>
      </c>
      <c r="I1917">
        <f>Table24610[[#This Row],[profit]]/Table24610[[#This Row],[Sales Amount]]</f>
        <v>0.38681674064679772</v>
      </c>
    </row>
    <row r="1918" spans="1:9">
      <c r="A1918" s="43" t="s">
        <v>1892</v>
      </c>
      <c r="B1918" s="45">
        <v>46939</v>
      </c>
      <c r="C1918" t="str">
        <f>PROPER(Table1[[#This Row],[Region]])</f>
        <v>South</v>
      </c>
      <c r="D1918" t="str">
        <f>PROPER(Table1[[#This Row],[Product Category]])</f>
        <v>Furniture</v>
      </c>
      <c r="E1918">
        <f>ROUND(Table1[[#This Row],[Sales Amount]],1)</f>
        <v>4828.8999999999996</v>
      </c>
      <c r="F1918">
        <f>Table1[[#This Row],[Quantity Sold]]</f>
        <v>4</v>
      </c>
      <c r="G1918">
        <f>Table1[[#This Row],[Discount (%)]]</f>
        <v>25</v>
      </c>
      <c r="H1918">
        <f>Table1[[#This Row],[Profit]]</f>
        <v>1993.42</v>
      </c>
      <c r="I1918">
        <f>Table24610[[#This Row],[profit]]/Table24610[[#This Row],[Sales Amount]]</f>
        <v>0.41281037089192157</v>
      </c>
    </row>
    <row r="1919" spans="1:9">
      <c r="A1919" s="43" t="s">
        <v>1893</v>
      </c>
      <c r="B1919" s="45">
        <v>46940</v>
      </c>
      <c r="C1919" t="str">
        <f>PROPER(Table1[[#This Row],[Region]])</f>
        <v>South</v>
      </c>
      <c r="D1919" t="str">
        <f>PROPER(Table1[[#This Row],[Product Category]])</f>
        <v>Sports</v>
      </c>
      <c r="E1919">
        <f>ROUND(Table1[[#This Row],[Sales Amount]],1)</f>
        <v>1038.9000000000001</v>
      </c>
      <c r="F1919">
        <f>Table1[[#This Row],[Quantity Sold]]</f>
        <v>23</v>
      </c>
      <c r="G1919">
        <f>Table1[[#This Row],[Discount (%)]]</f>
        <v>43</v>
      </c>
      <c r="H1919">
        <f>Table1[[#This Row],[Profit]]</f>
        <v>1681.78</v>
      </c>
      <c r="I1919">
        <f>Table24610[[#This Row],[profit]]/Table24610[[#This Row],[Sales Amount]]</f>
        <v>1.6188083549908556</v>
      </c>
    </row>
    <row r="1920" spans="1:9">
      <c r="A1920" s="43" t="s">
        <v>1894</v>
      </c>
      <c r="B1920" s="45">
        <v>46941</v>
      </c>
      <c r="C1920" t="str">
        <f>PROPER(Table1[[#This Row],[Region]])</f>
        <v>North</v>
      </c>
      <c r="D1920" t="str">
        <f>PROPER(Table1[[#This Row],[Product Category]])</f>
        <v>Clothing</v>
      </c>
      <c r="E1920">
        <f>ROUND(Table1[[#This Row],[Sales Amount]],1)</f>
        <v>474.3</v>
      </c>
      <c r="F1920">
        <f>Table1[[#This Row],[Quantity Sold]]</f>
        <v>20</v>
      </c>
      <c r="G1920">
        <f>Table1[[#This Row],[Discount (%)]]</f>
        <v>48</v>
      </c>
      <c r="H1920">
        <f>Table1[[#This Row],[Profit]]</f>
        <v>1213.55</v>
      </c>
      <c r="I1920">
        <f>Table24610[[#This Row],[profit]]/Table24610[[#This Row],[Sales Amount]]</f>
        <v>2.5586126923887833</v>
      </c>
    </row>
    <row r="1921" spans="1:9">
      <c r="A1921" s="43" t="s">
        <v>1895</v>
      </c>
      <c r="B1921" s="45">
        <v>46942</v>
      </c>
      <c r="C1921" t="str">
        <f>PROPER(Table1[[#This Row],[Region]])</f>
        <v>West</v>
      </c>
      <c r="D1921" t="str">
        <f>PROPER(Table1[[#This Row],[Product Category]])</f>
        <v>Clothing</v>
      </c>
      <c r="E1921">
        <f>ROUND(Table1[[#This Row],[Sales Amount]],1)</f>
        <v>1579.7</v>
      </c>
      <c r="F1921">
        <f>Table1[[#This Row],[Quantity Sold]]</f>
        <v>26</v>
      </c>
      <c r="G1921">
        <f>Table1[[#This Row],[Discount (%)]]</f>
        <v>8</v>
      </c>
      <c r="H1921">
        <f>Table1[[#This Row],[Profit]]</f>
        <v>798.26</v>
      </c>
      <c r="I1921">
        <f>Table24610[[#This Row],[profit]]/Table24610[[#This Row],[Sales Amount]]</f>
        <v>0.50532379565740326</v>
      </c>
    </row>
    <row r="1922" spans="1:9">
      <c r="A1922" s="43" t="s">
        <v>1896</v>
      </c>
      <c r="B1922" s="45">
        <v>46943</v>
      </c>
      <c r="C1922" t="str">
        <f>PROPER(Table1[[#This Row],[Region]])</f>
        <v>East</v>
      </c>
      <c r="D1922" t="str">
        <f>PROPER(Table1[[#This Row],[Product Category]])</f>
        <v>Clothing</v>
      </c>
      <c r="E1922">
        <f>ROUND(Table1[[#This Row],[Sales Amount]],1)</f>
        <v>4130.2</v>
      </c>
      <c r="F1922">
        <f>Table1[[#This Row],[Quantity Sold]]</f>
        <v>13</v>
      </c>
      <c r="G1922">
        <f>Table1[[#This Row],[Discount (%)]]</f>
        <v>30</v>
      </c>
      <c r="H1922">
        <f>Table1[[#This Row],[Profit]]</f>
        <v>1489.94</v>
      </c>
      <c r="I1922">
        <f>Table24610[[#This Row],[profit]]/Table24610[[#This Row],[Sales Amount]]</f>
        <v>0.36074282117088763</v>
      </c>
    </row>
    <row r="1923" spans="1:9">
      <c r="A1923" s="43" t="s">
        <v>1897</v>
      </c>
      <c r="B1923" s="45">
        <v>46944</v>
      </c>
      <c r="C1923" t="str">
        <f>PROPER(Table1[[#This Row],[Region]])</f>
        <v>South</v>
      </c>
      <c r="D1923" t="str">
        <f>PROPER(Table1[[#This Row],[Product Category]])</f>
        <v>Clothing</v>
      </c>
      <c r="E1923">
        <f>ROUND(Table1[[#This Row],[Sales Amount]],1)</f>
        <v>164.4</v>
      </c>
      <c r="F1923">
        <f>Table1[[#This Row],[Quantity Sold]]</f>
        <v>9</v>
      </c>
      <c r="G1923">
        <f>Table1[[#This Row],[Discount (%)]]</f>
        <v>29</v>
      </c>
      <c r="H1923">
        <f>Table1[[#This Row],[Profit]]</f>
        <v>482.13</v>
      </c>
      <c r="I1923">
        <f>Table24610[[#This Row],[profit]]/Table24610[[#This Row],[Sales Amount]]</f>
        <v>2.9326642335766424</v>
      </c>
    </row>
    <row r="1924" spans="1:9">
      <c r="A1924" s="43" t="s">
        <v>1898</v>
      </c>
      <c r="B1924" s="45">
        <v>46945</v>
      </c>
      <c r="C1924" t="str">
        <f>PROPER(Table1[[#This Row],[Region]])</f>
        <v>West</v>
      </c>
      <c r="D1924" t="str">
        <f>PROPER(Table1[[#This Row],[Product Category]])</f>
        <v>Electronics</v>
      </c>
      <c r="E1924">
        <f>ROUND(Table1[[#This Row],[Sales Amount]],1)</f>
        <v>1820.1</v>
      </c>
      <c r="F1924">
        <f>Table1[[#This Row],[Quantity Sold]]</f>
        <v>18</v>
      </c>
      <c r="G1924">
        <f>Table1[[#This Row],[Discount (%)]]</f>
        <v>0</v>
      </c>
      <c r="H1924">
        <f>Table1[[#This Row],[Profit]]</f>
        <v>1384.45</v>
      </c>
      <c r="I1924">
        <f>Table24610[[#This Row],[profit]]/Table24610[[#This Row],[Sales Amount]]</f>
        <v>0.76064501950442287</v>
      </c>
    </row>
    <row r="1925" spans="1:9">
      <c r="A1925" s="43" t="s">
        <v>1899</v>
      </c>
      <c r="B1925" s="45">
        <v>46946</v>
      </c>
      <c r="C1925" t="str">
        <f>PROPER(Table1[[#This Row],[Region]])</f>
        <v>North</v>
      </c>
      <c r="D1925" t="str">
        <f>PROPER(Table1[[#This Row],[Product Category]])</f>
        <v>Furniture</v>
      </c>
      <c r="E1925">
        <f>ROUND(Table1[[#This Row],[Sales Amount]],1)</f>
        <v>4257.3999999999996</v>
      </c>
      <c r="F1925">
        <f>Table1[[#This Row],[Quantity Sold]]</f>
        <v>18</v>
      </c>
      <c r="G1925">
        <f>Table1[[#This Row],[Discount (%)]]</f>
        <v>29</v>
      </c>
      <c r="H1925">
        <f>Table1[[#This Row],[Profit]]</f>
        <v>505.39</v>
      </c>
      <c r="I1925">
        <f>Table24610[[#This Row],[profit]]/Table24610[[#This Row],[Sales Amount]]</f>
        <v>0.11870860149386951</v>
      </c>
    </row>
    <row r="1926" spans="1:9">
      <c r="A1926" s="43" t="s">
        <v>1900</v>
      </c>
      <c r="B1926" s="45">
        <v>46947</v>
      </c>
      <c r="C1926" t="str">
        <f>PROPER(Table1[[#This Row],[Region]])</f>
        <v>East</v>
      </c>
      <c r="D1926" t="str">
        <f>PROPER(Table1[[#This Row],[Product Category]])</f>
        <v>Furniture</v>
      </c>
      <c r="E1926">
        <f>ROUND(Table1[[#This Row],[Sales Amount]],1)</f>
        <v>4984.8999999999996</v>
      </c>
      <c r="F1926">
        <f>Table1[[#This Row],[Quantity Sold]]</f>
        <v>15</v>
      </c>
      <c r="G1926">
        <f>Table1[[#This Row],[Discount (%)]]</f>
        <v>29</v>
      </c>
      <c r="H1926">
        <f>Table1[[#This Row],[Profit]]</f>
        <v>1036.83</v>
      </c>
      <c r="I1926">
        <f>Table24610[[#This Row],[profit]]/Table24610[[#This Row],[Sales Amount]]</f>
        <v>0.20799414230977553</v>
      </c>
    </row>
    <row r="1927" spans="1:9">
      <c r="A1927" s="43" t="s">
        <v>1901</v>
      </c>
      <c r="B1927" s="45">
        <v>46948</v>
      </c>
      <c r="C1927" t="str">
        <f>PROPER(Table1[[#This Row],[Region]])</f>
        <v>West</v>
      </c>
      <c r="D1927" t="str">
        <f>PROPER(Table1[[#This Row],[Product Category]])</f>
        <v>Sports</v>
      </c>
      <c r="E1927">
        <f>ROUND(Table1[[#This Row],[Sales Amount]],1)</f>
        <v>4353.2</v>
      </c>
      <c r="F1927">
        <f>Table1[[#This Row],[Quantity Sold]]</f>
        <v>40</v>
      </c>
      <c r="G1927">
        <f>Table1[[#This Row],[Discount (%)]]</f>
        <v>10</v>
      </c>
      <c r="H1927">
        <f>Table1[[#This Row],[Profit]]</f>
        <v>568.04999999999995</v>
      </c>
      <c r="I1927">
        <f>Table24610[[#This Row],[profit]]/Table24610[[#This Row],[Sales Amount]]</f>
        <v>0.13049021409537812</v>
      </c>
    </row>
    <row r="1928" spans="1:9">
      <c r="A1928" s="43" t="s">
        <v>1902</v>
      </c>
      <c r="B1928" s="45">
        <v>46949</v>
      </c>
      <c r="C1928" t="str">
        <f>PROPER(Table1[[#This Row],[Region]])</f>
        <v>West</v>
      </c>
      <c r="D1928" t="str">
        <f>PROPER(Table1[[#This Row],[Product Category]])</f>
        <v>Electronics</v>
      </c>
      <c r="E1928">
        <f>ROUND(Table1[[#This Row],[Sales Amount]],1)</f>
        <v>1518.9</v>
      </c>
      <c r="F1928">
        <f>Table1[[#This Row],[Quantity Sold]]</f>
        <v>19</v>
      </c>
      <c r="G1928">
        <f>Table1[[#This Row],[Discount (%)]]</f>
        <v>18</v>
      </c>
      <c r="H1928">
        <f>Table1[[#This Row],[Profit]]</f>
        <v>555.79</v>
      </c>
      <c r="I1928">
        <f>Table24610[[#This Row],[profit]]/Table24610[[#This Row],[Sales Amount]]</f>
        <v>0.36591612351043512</v>
      </c>
    </row>
    <row r="1929" spans="1:9">
      <c r="A1929" s="43" t="s">
        <v>1903</v>
      </c>
      <c r="B1929" s="45">
        <v>46950</v>
      </c>
      <c r="C1929" t="str">
        <f>PROPER(Table1[[#This Row],[Region]])</f>
        <v>West</v>
      </c>
      <c r="D1929" t="str">
        <f>PROPER(Table1[[#This Row],[Product Category]])</f>
        <v>Furniture</v>
      </c>
      <c r="E1929">
        <f>ROUND(Table1[[#This Row],[Sales Amount]],1)</f>
        <v>4986.2</v>
      </c>
      <c r="F1929">
        <f>Table1[[#This Row],[Quantity Sold]]</f>
        <v>20</v>
      </c>
      <c r="G1929">
        <f>Table1[[#This Row],[Discount (%)]]</f>
        <v>12</v>
      </c>
      <c r="H1929">
        <f>Table1[[#This Row],[Profit]]</f>
        <v>845.5</v>
      </c>
      <c r="I1929">
        <f>Table24610[[#This Row],[profit]]/Table24610[[#This Row],[Sales Amount]]</f>
        <v>0.16956800770125546</v>
      </c>
    </row>
    <row r="1930" spans="1:9">
      <c r="A1930" s="43" t="s">
        <v>1904</v>
      </c>
      <c r="B1930" s="45">
        <v>46951</v>
      </c>
      <c r="C1930" t="str">
        <f>PROPER(Table1[[#This Row],[Region]])</f>
        <v>South</v>
      </c>
      <c r="D1930" t="str">
        <f>PROPER(Table1[[#This Row],[Product Category]])</f>
        <v>Groceries</v>
      </c>
      <c r="E1930">
        <f>ROUND(Table1[[#This Row],[Sales Amount]],1)</f>
        <v>727.4</v>
      </c>
      <c r="F1930">
        <f>Table1[[#This Row],[Quantity Sold]]</f>
        <v>3</v>
      </c>
      <c r="G1930">
        <f>Table1[[#This Row],[Discount (%)]]</f>
        <v>11</v>
      </c>
      <c r="H1930">
        <f>Table1[[#This Row],[Profit]]</f>
        <v>86.85</v>
      </c>
      <c r="I1930">
        <f>Table24610[[#This Row],[profit]]/Table24610[[#This Row],[Sales Amount]]</f>
        <v>0.11939785537530932</v>
      </c>
    </row>
    <row r="1931" spans="1:9">
      <c r="A1931" s="43" t="s">
        <v>1905</v>
      </c>
      <c r="B1931" s="45">
        <v>46952</v>
      </c>
      <c r="C1931" t="str">
        <f>PROPER(Table1[[#This Row],[Region]])</f>
        <v>North</v>
      </c>
      <c r="D1931" t="str">
        <f>PROPER(Table1[[#This Row],[Product Category]])</f>
        <v>Clothing</v>
      </c>
      <c r="E1931">
        <f>ROUND(Table1[[#This Row],[Sales Amount]],1)</f>
        <v>3369.5</v>
      </c>
      <c r="F1931">
        <f>Table1[[#This Row],[Quantity Sold]]</f>
        <v>49</v>
      </c>
      <c r="G1931">
        <f>Table1[[#This Row],[Discount (%)]]</f>
        <v>43</v>
      </c>
      <c r="H1931">
        <f>Table1[[#This Row],[Profit]]</f>
        <v>558.27</v>
      </c>
      <c r="I1931">
        <f>Table24610[[#This Row],[profit]]/Table24610[[#This Row],[Sales Amount]]</f>
        <v>0.16568333580649947</v>
      </c>
    </row>
    <row r="1932" spans="1:9">
      <c r="A1932" s="43" t="s">
        <v>1906</v>
      </c>
      <c r="B1932" s="45">
        <v>46953</v>
      </c>
      <c r="C1932" t="str">
        <f>PROPER(Table1[[#This Row],[Region]])</f>
        <v>East</v>
      </c>
      <c r="D1932" t="str">
        <f>PROPER(Table1[[#This Row],[Product Category]])</f>
        <v>Electronics</v>
      </c>
      <c r="E1932">
        <f>ROUND(Table1[[#This Row],[Sales Amount]],1)</f>
        <v>3339.6</v>
      </c>
      <c r="F1932">
        <f>Table1[[#This Row],[Quantity Sold]]</f>
        <v>22</v>
      </c>
      <c r="G1932">
        <f>Table1[[#This Row],[Discount (%)]]</f>
        <v>3</v>
      </c>
      <c r="H1932">
        <f>Table1[[#This Row],[Profit]]</f>
        <v>664.83</v>
      </c>
      <c r="I1932">
        <f>Table24610[[#This Row],[profit]]/Table24610[[#This Row],[Sales Amount]]</f>
        <v>0.19907473948975926</v>
      </c>
    </row>
    <row r="1933" spans="1:9">
      <c r="A1933" s="43" t="s">
        <v>1907</v>
      </c>
      <c r="B1933" s="45">
        <v>46954</v>
      </c>
      <c r="C1933" t="str">
        <f>PROPER(Table1[[#This Row],[Region]])</f>
        <v>South</v>
      </c>
      <c r="D1933" t="str">
        <f>PROPER(Table1[[#This Row],[Product Category]])</f>
        <v>Sports</v>
      </c>
      <c r="E1933">
        <f>ROUND(Table1[[#This Row],[Sales Amount]],1)</f>
        <v>564.6</v>
      </c>
      <c r="F1933">
        <f>Table1[[#This Row],[Quantity Sold]]</f>
        <v>9</v>
      </c>
      <c r="G1933">
        <f>Table1[[#This Row],[Discount (%)]]</f>
        <v>33</v>
      </c>
      <c r="H1933">
        <f>Table1[[#This Row],[Profit]]</f>
        <v>22.37</v>
      </c>
      <c r="I1933">
        <f>Table24610[[#This Row],[profit]]/Table24610[[#This Row],[Sales Amount]]</f>
        <v>3.9620970598653917E-2</v>
      </c>
    </row>
    <row r="1934" spans="1:9">
      <c r="A1934" s="43" t="s">
        <v>1908</v>
      </c>
      <c r="B1934" s="45">
        <v>46955</v>
      </c>
      <c r="C1934" t="str">
        <f>PROPER(Table1[[#This Row],[Region]])</f>
        <v>East</v>
      </c>
      <c r="D1934" t="str">
        <f>PROPER(Table1[[#This Row],[Product Category]])</f>
        <v>Furniture</v>
      </c>
      <c r="E1934">
        <f>ROUND(Table1[[#This Row],[Sales Amount]],1)</f>
        <v>2457.6999999999998</v>
      </c>
      <c r="F1934">
        <f>Table1[[#This Row],[Quantity Sold]]</f>
        <v>22</v>
      </c>
      <c r="G1934">
        <f>Table1[[#This Row],[Discount (%)]]</f>
        <v>35</v>
      </c>
      <c r="H1934">
        <f>Table1[[#This Row],[Profit]]</f>
        <v>1501.01</v>
      </c>
      <c r="I1934">
        <f>Table24610[[#This Row],[profit]]/Table24610[[#This Row],[Sales Amount]]</f>
        <v>0.61073768157220165</v>
      </c>
    </row>
    <row r="1935" spans="1:9">
      <c r="A1935" s="43" t="s">
        <v>1909</v>
      </c>
      <c r="B1935" s="45">
        <v>46956</v>
      </c>
      <c r="C1935" t="str">
        <f>PROPER(Table1[[#This Row],[Region]])</f>
        <v>North</v>
      </c>
      <c r="D1935" t="str">
        <f>PROPER(Table1[[#This Row],[Product Category]])</f>
        <v>Furniture</v>
      </c>
      <c r="E1935">
        <f>ROUND(Table1[[#This Row],[Sales Amount]],1)</f>
        <v>1544.1</v>
      </c>
      <c r="F1935">
        <f>Table1[[#This Row],[Quantity Sold]]</f>
        <v>26</v>
      </c>
      <c r="G1935">
        <f>Table1[[#This Row],[Discount (%)]]</f>
        <v>1</v>
      </c>
      <c r="H1935">
        <f>Table1[[#This Row],[Profit]]</f>
        <v>1667.44</v>
      </c>
      <c r="I1935">
        <f>Table24610[[#This Row],[profit]]/Table24610[[#This Row],[Sales Amount]]</f>
        <v>1.079878246227576</v>
      </c>
    </row>
    <row r="1936" spans="1:9">
      <c r="A1936" s="43" t="s">
        <v>1910</v>
      </c>
      <c r="B1936" s="45">
        <v>46957</v>
      </c>
      <c r="C1936" t="str">
        <f>PROPER(Table1[[#This Row],[Region]])</f>
        <v>North</v>
      </c>
      <c r="D1936" t="str">
        <f>PROPER(Table1[[#This Row],[Product Category]])</f>
        <v>Furniture</v>
      </c>
      <c r="E1936">
        <f>ROUND(Table1[[#This Row],[Sales Amount]],1)</f>
        <v>1125.3</v>
      </c>
      <c r="F1936">
        <f>Table1[[#This Row],[Quantity Sold]]</f>
        <v>30</v>
      </c>
      <c r="G1936">
        <f>Table1[[#This Row],[Discount (%)]]</f>
        <v>10</v>
      </c>
      <c r="H1936">
        <f>Table1[[#This Row],[Profit]]</f>
        <v>201.69</v>
      </c>
      <c r="I1936">
        <f>Table24610[[#This Row],[profit]]/Table24610[[#This Row],[Sales Amount]]</f>
        <v>0.17923220474540122</v>
      </c>
    </row>
    <row r="1937" spans="1:9">
      <c r="A1937" s="43" t="s">
        <v>1911</v>
      </c>
      <c r="B1937" s="45">
        <v>46958</v>
      </c>
      <c r="C1937" t="str">
        <f>PROPER(Table1[[#This Row],[Region]])</f>
        <v>West</v>
      </c>
      <c r="D1937" t="str">
        <f>PROPER(Table1[[#This Row],[Product Category]])</f>
        <v>Sports</v>
      </c>
      <c r="E1937">
        <f>ROUND(Table1[[#This Row],[Sales Amount]],1)</f>
        <v>2286.4</v>
      </c>
      <c r="F1937">
        <f>Table1[[#This Row],[Quantity Sold]]</f>
        <v>29</v>
      </c>
      <c r="G1937">
        <f>Table1[[#This Row],[Discount (%)]]</f>
        <v>12</v>
      </c>
      <c r="H1937">
        <f>Table1[[#This Row],[Profit]]</f>
        <v>929.77</v>
      </c>
      <c r="I1937">
        <f>Table24610[[#This Row],[profit]]/Table24610[[#This Row],[Sales Amount]]</f>
        <v>0.40665237928621412</v>
      </c>
    </row>
    <row r="1938" spans="1:9">
      <c r="A1938" s="43" t="s">
        <v>1912</v>
      </c>
      <c r="B1938" s="45">
        <v>46959</v>
      </c>
      <c r="C1938" t="str">
        <f>PROPER(Table1[[#This Row],[Region]])</f>
        <v>West</v>
      </c>
      <c r="D1938" t="str">
        <f>PROPER(Table1[[#This Row],[Product Category]])</f>
        <v>Furniture</v>
      </c>
      <c r="E1938">
        <f>ROUND(Table1[[#This Row],[Sales Amount]],1)</f>
        <v>3766.5</v>
      </c>
      <c r="F1938">
        <f>Table1[[#This Row],[Quantity Sold]]</f>
        <v>44</v>
      </c>
      <c r="G1938">
        <f>Table1[[#This Row],[Discount (%)]]</f>
        <v>31</v>
      </c>
      <c r="H1938">
        <f>Table1[[#This Row],[Profit]]</f>
        <v>440.38</v>
      </c>
      <c r="I1938">
        <f>Table24610[[#This Row],[profit]]/Table24610[[#This Row],[Sales Amount]]</f>
        <v>0.11692021770874818</v>
      </c>
    </row>
    <row r="1939" spans="1:9">
      <c r="A1939" s="43" t="s">
        <v>1913</v>
      </c>
      <c r="B1939" s="45">
        <v>46960</v>
      </c>
      <c r="C1939" t="str">
        <f>PROPER(Table1[[#This Row],[Region]])</f>
        <v>East</v>
      </c>
      <c r="D1939" t="str">
        <f>PROPER(Table1[[#This Row],[Product Category]])</f>
        <v>Clothing</v>
      </c>
      <c r="E1939">
        <f>ROUND(Table1[[#This Row],[Sales Amount]],1)</f>
        <v>3245.2</v>
      </c>
      <c r="F1939">
        <f>Table1[[#This Row],[Quantity Sold]]</f>
        <v>42</v>
      </c>
      <c r="G1939">
        <f>Table1[[#This Row],[Discount (%)]]</f>
        <v>41</v>
      </c>
      <c r="H1939">
        <f>Table1[[#This Row],[Profit]]</f>
        <v>745.81</v>
      </c>
      <c r="I1939">
        <f>Table24610[[#This Row],[profit]]/Table24610[[#This Row],[Sales Amount]]</f>
        <v>0.22981942561321336</v>
      </c>
    </row>
    <row r="1940" spans="1:9">
      <c r="A1940" s="43" t="s">
        <v>1914</v>
      </c>
      <c r="B1940" s="45">
        <v>46961</v>
      </c>
      <c r="C1940" t="str">
        <f>PROPER(Table1[[#This Row],[Region]])</f>
        <v>East</v>
      </c>
      <c r="D1940" t="str">
        <f>PROPER(Table1[[#This Row],[Product Category]])</f>
        <v>Clothing</v>
      </c>
      <c r="E1940">
        <f>ROUND(Table1[[#This Row],[Sales Amount]],1)</f>
        <v>2320.6999999999998</v>
      </c>
      <c r="F1940">
        <f>Table1[[#This Row],[Quantity Sold]]</f>
        <v>45</v>
      </c>
      <c r="G1940">
        <f>Table1[[#This Row],[Discount (%)]]</f>
        <v>26</v>
      </c>
      <c r="H1940">
        <f>Table1[[#This Row],[Profit]]</f>
        <v>1848.58</v>
      </c>
      <c r="I1940">
        <f>Table24610[[#This Row],[profit]]/Table24610[[#This Row],[Sales Amount]]</f>
        <v>0.79656138234153495</v>
      </c>
    </row>
    <row r="1941" spans="1:9">
      <c r="A1941" s="43" t="s">
        <v>1915</v>
      </c>
      <c r="B1941" s="45">
        <v>46962</v>
      </c>
      <c r="C1941" t="str">
        <f>PROPER(Table1[[#This Row],[Region]])</f>
        <v>West</v>
      </c>
      <c r="D1941" t="str">
        <f>PROPER(Table1[[#This Row],[Product Category]])</f>
        <v>Electronics</v>
      </c>
      <c r="E1941">
        <f>ROUND(Table1[[#This Row],[Sales Amount]],1)</f>
        <v>677.2</v>
      </c>
      <c r="F1941">
        <f>Table1[[#This Row],[Quantity Sold]]</f>
        <v>40</v>
      </c>
      <c r="G1941">
        <f>Table1[[#This Row],[Discount (%)]]</f>
        <v>20</v>
      </c>
      <c r="H1941">
        <f>Table1[[#This Row],[Profit]]</f>
        <v>838.03</v>
      </c>
      <c r="I1941">
        <f>Table24610[[#This Row],[profit]]/Table24610[[#This Row],[Sales Amount]]</f>
        <v>1.2374926166568221</v>
      </c>
    </row>
    <row r="1942" spans="1:9">
      <c r="A1942" s="43" t="s">
        <v>1916</v>
      </c>
      <c r="B1942" s="45">
        <v>46963</v>
      </c>
      <c r="C1942" t="str">
        <f>PROPER(Table1[[#This Row],[Region]])</f>
        <v>East</v>
      </c>
      <c r="D1942" t="str">
        <f>PROPER(Table1[[#This Row],[Product Category]])</f>
        <v>Electronics</v>
      </c>
      <c r="E1942">
        <f>ROUND(Table1[[#This Row],[Sales Amount]],1)</f>
        <v>2632.7</v>
      </c>
      <c r="F1942">
        <f>Table1[[#This Row],[Quantity Sold]]</f>
        <v>8</v>
      </c>
      <c r="G1942">
        <f>Table1[[#This Row],[Discount (%)]]</f>
        <v>16</v>
      </c>
      <c r="H1942">
        <f>Table1[[#This Row],[Profit]]</f>
        <v>347.11</v>
      </c>
      <c r="I1942">
        <f>Table24610[[#This Row],[profit]]/Table24610[[#This Row],[Sales Amount]]</f>
        <v>0.13184563376001823</v>
      </c>
    </row>
    <row r="1943" spans="1:9">
      <c r="A1943" s="43" t="s">
        <v>1917</v>
      </c>
      <c r="B1943" s="45">
        <v>46964</v>
      </c>
      <c r="C1943" t="str">
        <f>PROPER(Table1[[#This Row],[Region]])</f>
        <v>South</v>
      </c>
      <c r="D1943" t="str">
        <f>PROPER(Table1[[#This Row],[Product Category]])</f>
        <v>Furniture</v>
      </c>
      <c r="E1943">
        <f>ROUND(Table1[[#This Row],[Sales Amount]],1)</f>
        <v>1915.2</v>
      </c>
      <c r="F1943">
        <f>Table1[[#This Row],[Quantity Sold]]</f>
        <v>10</v>
      </c>
      <c r="G1943">
        <f>Table1[[#This Row],[Discount (%)]]</f>
        <v>2</v>
      </c>
      <c r="H1943">
        <f>Table1[[#This Row],[Profit]]</f>
        <v>1262.3499999999999</v>
      </c>
      <c r="I1943">
        <f>Table24610[[#This Row],[profit]]/Table24610[[#This Row],[Sales Amount]]</f>
        <v>0.65912176274018375</v>
      </c>
    </row>
    <row r="1944" spans="1:9">
      <c r="A1944" s="43" t="s">
        <v>1918</v>
      </c>
      <c r="B1944" s="45">
        <v>46965</v>
      </c>
      <c r="C1944" t="str">
        <f>PROPER(Table1[[#This Row],[Region]])</f>
        <v>North</v>
      </c>
      <c r="D1944" t="str">
        <f>PROPER(Table1[[#This Row],[Product Category]])</f>
        <v>Electronics</v>
      </c>
      <c r="E1944">
        <f>ROUND(Table1[[#This Row],[Sales Amount]],1)</f>
        <v>1531.6</v>
      </c>
      <c r="F1944">
        <f>Table1[[#This Row],[Quantity Sold]]</f>
        <v>38</v>
      </c>
      <c r="G1944">
        <f>Table1[[#This Row],[Discount (%)]]</f>
        <v>37</v>
      </c>
      <c r="H1944">
        <f>Table1[[#This Row],[Profit]]</f>
        <v>1118.18</v>
      </c>
      <c r="I1944">
        <f>Table24610[[#This Row],[profit]]/Table24610[[#This Row],[Sales Amount]]</f>
        <v>0.73007312614259612</v>
      </c>
    </row>
    <row r="1945" spans="1:9">
      <c r="A1945" s="43" t="s">
        <v>1919</v>
      </c>
      <c r="B1945" s="45">
        <v>46966</v>
      </c>
      <c r="C1945" t="str">
        <f>PROPER(Table1[[#This Row],[Region]])</f>
        <v>West</v>
      </c>
      <c r="D1945" t="str">
        <f>PROPER(Table1[[#This Row],[Product Category]])</f>
        <v>Clothing</v>
      </c>
      <c r="E1945">
        <f>ROUND(Table1[[#This Row],[Sales Amount]],1)</f>
        <v>4930</v>
      </c>
      <c r="F1945">
        <f>Table1[[#This Row],[Quantity Sold]]</f>
        <v>19</v>
      </c>
      <c r="G1945">
        <f>Table1[[#This Row],[Discount (%)]]</f>
        <v>28</v>
      </c>
      <c r="H1945">
        <f>Table1[[#This Row],[Profit]]</f>
        <v>785.97</v>
      </c>
      <c r="I1945">
        <f>Table24610[[#This Row],[profit]]/Table24610[[#This Row],[Sales Amount]]</f>
        <v>0.15942596348884383</v>
      </c>
    </row>
    <row r="1946" spans="1:9">
      <c r="A1946" s="43" t="s">
        <v>1920</v>
      </c>
      <c r="B1946" s="45">
        <v>46967</v>
      </c>
      <c r="C1946" t="str">
        <f>PROPER(Table1[[#This Row],[Region]])</f>
        <v>East</v>
      </c>
      <c r="D1946" t="str">
        <f>PROPER(Table1[[#This Row],[Product Category]])</f>
        <v>Sports</v>
      </c>
      <c r="E1946">
        <f>ROUND(Table1[[#This Row],[Sales Amount]],1)</f>
        <v>3295.8</v>
      </c>
      <c r="F1946">
        <f>Table1[[#This Row],[Quantity Sold]]</f>
        <v>17</v>
      </c>
      <c r="G1946">
        <f>Table1[[#This Row],[Discount (%)]]</f>
        <v>39</v>
      </c>
      <c r="H1946">
        <f>Table1[[#This Row],[Profit]]</f>
        <v>909.05</v>
      </c>
      <c r="I1946">
        <f>Table24610[[#This Row],[profit]]/Table24610[[#This Row],[Sales Amount]]</f>
        <v>0.27582074154985131</v>
      </c>
    </row>
    <row r="1947" spans="1:9">
      <c r="A1947" s="43" t="s">
        <v>1921</v>
      </c>
      <c r="B1947" s="45">
        <v>46968</v>
      </c>
      <c r="C1947" t="str">
        <f>PROPER(Table1[[#This Row],[Region]])</f>
        <v>East</v>
      </c>
      <c r="D1947" t="str">
        <f>PROPER(Table1[[#This Row],[Product Category]])</f>
        <v>Groceries</v>
      </c>
      <c r="E1947">
        <f>ROUND(Table1[[#This Row],[Sales Amount]],1)</f>
        <v>3420</v>
      </c>
      <c r="F1947">
        <f>Table1[[#This Row],[Quantity Sold]]</f>
        <v>46</v>
      </c>
      <c r="G1947">
        <f>Table1[[#This Row],[Discount (%)]]</f>
        <v>17</v>
      </c>
      <c r="H1947">
        <f>Table1[[#This Row],[Profit]]</f>
        <v>1824.97</v>
      </c>
      <c r="I1947">
        <f>Table24610[[#This Row],[profit]]/Table24610[[#This Row],[Sales Amount]]</f>
        <v>0.53361695906432749</v>
      </c>
    </row>
    <row r="1948" spans="1:9">
      <c r="A1948" s="43" t="s">
        <v>1922</v>
      </c>
      <c r="B1948" s="45">
        <v>46969</v>
      </c>
      <c r="C1948" t="str">
        <f>PROPER(Table1[[#This Row],[Region]])</f>
        <v>North</v>
      </c>
      <c r="D1948" t="str">
        <f>PROPER(Table1[[#This Row],[Product Category]])</f>
        <v>Furniture</v>
      </c>
      <c r="E1948">
        <f>ROUND(Table1[[#This Row],[Sales Amount]],1)</f>
        <v>794.2</v>
      </c>
      <c r="F1948">
        <f>Table1[[#This Row],[Quantity Sold]]</f>
        <v>19</v>
      </c>
      <c r="G1948">
        <f>Table1[[#This Row],[Discount (%)]]</f>
        <v>50</v>
      </c>
      <c r="H1948">
        <f>Table1[[#This Row],[Profit]]</f>
        <v>1427.52</v>
      </c>
      <c r="I1948">
        <f>Table24610[[#This Row],[profit]]/Table24610[[#This Row],[Sales Amount]]</f>
        <v>1.7974313774867789</v>
      </c>
    </row>
    <row r="1949" spans="1:9">
      <c r="A1949" s="43" t="s">
        <v>1923</v>
      </c>
      <c r="B1949" s="45">
        <v>46970</v>
      </c>
      <c r="C1949" t="str">
        <f>PROPER(Table1[[#This Row],[Region]])</f>
        <v>East</v>
      </c>
      <c r="D1949" t="str">
        <f>PROPER(Table1[[#This Row],[Product Category]])</f>
        <v>Clothing</v>
      </c>
      <c r="E1949">
        <f>ROUND(Table1[[#This Row],[Sales Amount]],1)</f>
        <v>1316.5</v>
      </c>
      <c r="F1949">
        <f>Table1[[#This Row],[Quantity Sold]]</f>
        <v>43</v>
      </c>
      <c r="G1949">
        <f>Table1[[#This Row],[Discount (%)]]</f>
        <v>20</v>
      </c>
      <c r="H1949">
        <f>Table1[[#This Row],[Profit]]</f>
        <v>543.34</v>
      </c>
      <c r="I1949">
        <f>Table24610[[#This Row],[profit]]/Table24610[[#This Row],[Sales Amount]]</f>
        <v>0.41271553361184965</v>
      </c>
    </row>
    <row r="1950" spans="1:9">
      <c r="A1950" s="43" t="s">
        <v>1924</v>
      </c>
      <c r="B1950" s="45">
        <v>46971</v>
      </c>
      <c r="C1950" t="str">
        <f>PROPER(Table1[[#This Row],[Region]])</f>
        <v>South</v>
      </c>
      <c r="D1950" t="str">
        <f>PROPER(Table1[[#This Row],[Product Category]])</f>
        <v>Clothing</v>
      </c>
      <c r="E1950">
        <f>ROUND(Table1[[#This Row],[Sales Amount]],1)</f>
        <v>224.6</v>
      </c>
      <c r="F1950">
        <f>Table1[[#This Row],[Quantity Sold]]</f>
        <v>19</v>
      </c>
      <c r="G1950">
        <f>Table1[[#This Row],[Discount (%)]]</f>
        <v>23</v>
      </c>
      <c r="H1950">
        <f>Table1[[#This Row],[Profit]]</f>
        <v>1812.99</v>
      </c>
      <c r="I1950">
        <f>Table24610[[#This Row],[profit]]/Table24610[[#This Row],[Sales Amount]]</f>
        <v>8.0720837043633136</v>
      </c>
    </row>
    <row r="1951" spans="1:9">
      <c r="A1951" s="43" t="s">
        <v>1925</v>
      </c>
      <c r="B1951" s="45">
        <v>46972</v>
      </c>
      <c r="C1951" t="str">
        <f>PROPER(Table1[[#This Row],[Region]])</f>
        <v>North</v>
      </c>
      <c r="D1951" t="str">
        <f>PROPER(Table1[[#This Row],[Product Category]])</f>
        <v>Electronics</v>
      </c>
      <c r="E1951">
        <f>ROUND(Table1[[#This Row],[Sales Amount]],1)</f>
        <v>2848.3</v>
      </c>
      <c r="F1951">
        <f>Table1[[#This Row],[Quantity Sold]]</f>
        <v>50</v>
      </c>
      <c r="G1951">
        <f>Table1[[#This Row],[Discount (%)]]</f>
        <v>23</v>
      </c>
      <c r="H1951">
        <f>Table1[[#This Row],[Profit]]</f>
        <v>795.94</v>
      </c>
      <c r="I1951">
        <f>Table24610[[#This Row],[profit]]/Table24610[[#This Row],[Sales Amount]]</f>
        <v>0.27944387880490118</v>
      </c>
    </row>
    <row r="1952" spans="1:9">
      <c r="A1952" s="43" t="s">
        <v>1926</v>
      </c>
      <c r="B1952" s="45">
        <v>46973</v>
      </c>
      <c r="C1952" t="str">
        <f>PROPER(Table1[[#This Row],[Region]])</f>
        <v>East</v>
      </c>
      <c r="D1952" t="str">
        <f>PROPER(Table1[[#This Row],[Product Category]])</f>
        <v>Clothing</v>
      </c>
      <c r="E1952">
        <f>ROUND(Table1[[#This Row],[Sales Amount]],1)</f>
        <v>2136.6</v>
      </c>
      <c r="F1952">
        <f>Table1[[#This Row],[Quantity Sold]]</f>
        <v>39</v>
      </c>
      <c r="G1952">
        <f>Table1[[#This Row],[Discount (%)]]</f>
        <v>41</v>
      </c>
      <c r="H1952">
        <f>Table1[[#This Row],[Profit]]</f>
        <v>1103.0899999999999</v>
      </c>
      <c r="I1952">
        <f>Table24610[[#This Row],[profit]]/Table24610[[#This Row],[Sales Amount]]</f>
        <v>0.51628287934100903</v>
      </c>
    </row>
    <row r="1953" spans="1:9">
      <c r="A1953" s="43" t="s">
        <v>1927</v>
      </c>
      <c r="B1953" s="45">
        <v>46974</v>
      </c>
      <c r="C1953" t="str">
        <f>PROPER(Table1[[#This Row],[Region]])</f>
        <v>North</v>
      </c>
      <c r="D1953" t="str">
        <f>PROPER(Table1[[#This Row],[Product Category]])</f>
        <v>Electronics</v>
      </c>
      <c r="E1953">
        <f>ROUND(Table1[[#This Row],[Sales Amount]],1)</f>
        <v>1275.3</v>
      </c>
      <c r="F1953">
        <f>Table1[[#This Row],[Quantity Sold]]</f>
        <v>18</v>
      </c>
      <c r="G1953">
        <f>Table1[[#This Row],[Discount (%)]]</f>
        <v>17</v>
      </c>
      <c r="H1953">
        <f>Table1[[#This Row],[Profit]]</f>
        <v>1150.6300000000001</v>
      </c>
      <c r="I1953">
        <f>Table24610[[#This Row],[profit]]/Table24610[[#This Row],[Sales Amount]]</f>
        <v>0.90224260958205926</v>
      </c>
    </row>
    <row r="1954" spans="1:9">
      <c r="A1954" s="43" t="s">
        <v>1928</v>
      </c>
      <c r="B1954" s="45">
        <v>46975</v>
      </c>
      <c r="C1954" t="str">
        <f>PROPER(Table1[[#This Row],[Region]])</f>
        <v>East</v>
      </c>
      <c r="D1954" t="str">
        <f>PROPER(Table1[[#This Row],[Product Category]])</f>
        <v>Groceries</v>
      </c>
      <c r="E1954">
        <f>ROUND(Table1[[#This Row],[Sales Amount]],1)</f>
        <v>824.8</v>
      </c>
      <c r="F1954">
        <f>Table1[[#This Row],[Quantity Sold]]</f>
        <v>3</v>
      </c>
      <c r="G1954">
        <f>Table1[[#This Row],[Discount (%)]]</f>
        <v>33</v>
      </c>
      <c r="H1954">
        <f>Table1[[#This Row],[Profit]]</f>
        <v>123.26</v>
      </c>
      <c r="I1954">
        <f>Table24610[[#This Row],[profit]]/Table24610[[#This Row],[Sales Amount]]</f>
        <v>0.14944228903976722</v>
      </c>
    </row>
    <row r="1955" spans="1:9">
      <c r="A1955" s="43" t="s">
        <v>1929</v>
      </c>
      <c r="B1955" s="45">
        <v>46976</v>
      </c>
      <c r="C1955" t="str">
        <f>PROPER(Table1[[#This Row],[Region]])</f>
        <v>East</v>
      </c>
      <c r="D1955" t="str">
        <f>PROPER(Table1[[#This Row],[Product Category]])</f>
        <v>Clothing</v>
      </c>
      <c r="E1955">
        <f>ROUND(Table1[[#This Row],[Sales Amount]],1)</f>
        <v>166.3</v>
      </c>
      <c r="F1955">
        <f>Table1[[#This Row],[Quantity Sold]]</f>
        <v>2</v>
      </c>
      <c r="G1955">
        <f>Table1[[#This Row],[Discount (%)]]</f>
        <v>50</v>
      </c>
      <c r="H1955">
        <f>Table1[[#This Row],[Profit]]</f>
        <v>477.35</v>
      </c>
      <c r="I1955">
        <f>Table24610[[#This Row],[profit]]/Table24610[[#This Row],[Sales Amount]]</f>
        <v>2.8704149128081777</v>
      </c>
    </row>
    <row r="1956" spans="1:9">
      <c r="A1956" s="43" t="s">
        <v>1930</v>
      </c>
      <c r="B1956" s="45">
        <v>46977</v>
      </c>
      <c r="C1956" t="str">
        <f>PROPER(Table1[[#This Row],[Region]])</f>
        <v>South</v>
      </c>
      <c r="D1956" t="str">
        <f>PROPER(Table1[[#This Row],[Product Category]])</f>
        <v>Furniture</v>
      </c>
      <c r="E1956">
        <f>ROUND(Table1[[#This Row],[Sales Amount]],1)</f>
        <v>1639.4</v>
      </c>
      <c r="F1956">
        <f>Table1[[#This Row],[Quantity Sold]]</f>
        <v>30</v>
      </c>
      <c r="G1956">
        <f>Table1[[#This Row],[Discount (%)]]</f>
        <v>30</v>
      </c>
      <c r="H1956">
        <f>Table1[[#This Row],[Profit]]</f>
        <v>1416.18</v>
      </c>
      <c r="I1956">
        <f>Table24610[[#This Row],[profit]]/Table24610[[#This Row],[Sales Amount]]</f>
        <v>0.86384042942539951</v>
      </c>
    </row>
    <row r="1957" spans="1:9">
      <c r="A1957" s="43" t="s">
        <v>1931</v>
      </c>
      <c r="B1957" s="45">
        <v>46978</v>
      </c>
      <c r="C1957" t="str">
        <f>PROPER(Table1[[#This Row],[Region]])</f>
        <v>East</v>
      </c>
      <c r="D1957" t="str">
        <f>PROPER(Table1[[#This Row],[Product Category]])</f>
        <v>Electronics</v>
      </c>
      <c r="E1957">
        <f>ROUND(Table1[[#This Row],[Sales Amount]],1)</f>
        <v>4932.5</v>
      </c>
      <c r="F1957">
        <f>Table1[[#This Row],[Quantity Sold]]</f>
        <v>44</v>
      </c>
      <c r="G1957">
        <f>Table1[[#This Row],[Discount (%)]]</f>
        <v>17</v>
      </c>
      <c r="H1957">
        <f>Table1[[#This Row],[Profit]]</f>
        <v>73.099999999999994</v>
      </c>
      <c r="I1957">
        <f>Table24610[[#This Row],[profit]]/Table24610[[#This Row],[Sales Amount]]</f>
        <v>1.4820070957932082E-2</v>
      </c>
    </row>
    <row r="1958" spans="1:9">
      <c r="A1958" s="43" t="s">
        <v>1932</v>
      </c>
      <c r="B1958" s="45">
        <v>46979</v>
      </c>
      <c r="C1958" t="str">
        <f>PROPER(Table1[[#This Row],[Region]])</f>
        <v>East</v>
      </c>
      <c r="D1958" t="str">
        <f>PROPER(Table1[[#This Row],[Product Category]])</f>
        <v>Electronics</v>
      </c>
      <c r="E1958">
        <f>ROUND(Table1[[#This Row],[Sales Amount]],1)</f>
        <v>1420.5</v>
      </c>
      <c r="F1958">
        <f>Table1[[#This Row],[Quantity Sold]]</f>
        <v>33</v>
      </c>
      <c r="G1958">
        <f>Table1[[#This Row],[Discount (%)]]</f>
        <v>22</v>
      </c>
      <c r="H1958">
        <f>Table1[[#This Row],[Profit]]</f>
        <v>68.44</v>
      </c>
      <c r="I1958">
        <f>Table24610[[#This Row],[profit]]/Table24610[[#This Row],[Sales Amount]]</f>
        <v>4.818021823301654E-2</v>
      </c>
    </row>
    <row r="1959" spans="1:9">
      <c r="A1959" s="43" t="s">
        <v>1933</v>
      </c>
      <c r="B1959" s="45">
        <v>46980</v>
      </c>
      <c r="C1959" t="str">
        <f>PROPER(Table1[[#This Row],[Region]])</f>
        <v>East</v>
      </c>
      <c r="D1959" t="str">
        <f>PROPER(Table1[[#This Row],[Product Category]])</f>
        <v>Furniture</v>
      </c>
      <c r="E1959">
        <f>ROUND(Table1[[#This Row],[Sales Amount]],1)</f>
        <v>3556.9</v>
      </c>
      <c r="F1959">
        <f>Table1[[#This Row],[Quantity Sold]]</f>
        <v>15</v>
      </c>
      <c r="G1959">
        <f>Table1[[#This Row],[Discount (%)]]</f>
        <v>42</v>
      </c>
      <c r="H1959">
        <f>Table1[[#This Row],[Profit]]</f>
        <v>1157.76</v>
      </c>
      <c r="I1959">
        <f>Table24610[[#This Row],[profit]]/Table24610[[#This Row],[Sales Amount]]</f>
        <v>0.32549692147656667</v>
      </c>
    </row>
    <row r="1960" spans="1:9">
      <c r="A1960" s="43" t="s">
        <v>1934</v>
      </c>
      <c r="B1960" s="45">
        <v>46981</v>
      </c>
      <c r="C1960" t="str">
        <f>PROPER(Table1[[#This Row],[Region]])</f>
        <v>West</v>
      </c>
      <c r="D1960" t="str">
        <f>PROPER(Table1[[#This Row],[Product Category]])</f>
        <v>Electronics</v>
      </c>
      <c r="E1960">
        <f>ROUND(Table1[[#This Row],[Sales Amount]],1)</f>
        <v>3106.8</v>
      </c>
      <c r="F1960">
        <f>Table1[[#This Row],[Quantity Sold]]</f>
        <v>46</v>
      </c>
      <c r="G1960">
        <f>Table1[[#This Row],[Discount (%)]]</f>
        <v>12</v>
      </c>
      <c r="H1960">
        <f>Table1[[#This Row],[Profit]]</f>
        <v>1965.12</v>
      </c>
      <c r="I1960">
        <f>Table24610[[#This Row],[profit]]/Table24610[[#This Row],[Sales Amount]]</f>
        <v>0.63252220934723824</v>
      </c>
    </row>
    <row r="1961" spans="1:9">
      <c r="A1961" s="43" t="s">
        <v>1935</v>
      </c>
      <c r="B1961" s="45">
        <v>46982</v>
      </c>
      <c r="C1961" t="str">
        <f>PROPER(Table1[[#This Row],[Region]])</f>
        <v>South</v>
      </c>
      <c r="D1961" t="str">
        <f>PROPER(Table1[[#This Row],[Product Category]])</f>
        <v>Sports</v>
      </c>
      <c r="E1961">
        <f>ROUND(Table1[[#This Row],[Sales Amount]],1)</f>
        <v>4326.5</v>
      </c>
      <c r="F1961">
        <f>Table1[[#This Row],[Quantity Sold]]</f>
        <v>5</v>
      </c>
      <c r="G1961">
        <f>Table1[[#This Row],[Discount (%)]]</f>
        <v>44</v>
      </c>
      <c r="H1961">
        <f>Table1[[#This Row],[Profit]]</f>
        <v>1719.96</v>
      </c>
      <c r="I1961">
        <f>Table24610[[#This Row],[profit]]/Table24610[[#This Row],[Sales Amount]]</f>
        <v>0.39754073731653761</v>
      </c>
    </row>
    <row r="1962" spans="1:9">
      <c r="A1962" s="43" t="s">
        <v>1936</v>
      </c>
      <c r="B1962" s="45">
        <v>46983</v>
      </c>
      <c r="C1962" t="str">
        <f>PROPER(Table1[[#This Row],[Region]])</f>
        <v>North</v>
      </c>
      <c r="D1962" t="str">
        <f>PROPER(Table1[[#This Row],[Product Category]])</f>
        <v>Clothing</v>
      </c>
      <c r="E1962">
        <f>ROUND(Table1[[#This Row],[Sales Amount]],1)</f>
        <v>3105.5</v>
      </c>
      <c r="F1962">
        <f>Table1[[#This Row],[Quantity Sold]]</f>
        <v>6</v>
      </c>
      <c r="G1962">
        <f>Table1[[#This Row],[Discount (%)]]</f>
        <v>47</v>
      </c>
      <c r="H1962">
        <f>Table1[[#This Row],[Profit]]</f>
        <v>785.47</v>
      </c>
      <c r="I1962">
        <f>Table24610[[#This Row],[profit]]/Table24610[[#This Row],[Sales Amount]]</f>
        <v>0.25292867493157301</v>
      </c>
    </row>
    <row r="1963" spans="1:9">
      <c r="A1963" s="43" t="s">
        <v>1937</v>
      </c>
      <c r="B1963" s="45">
        <v>46984</v>
      </c>
      <c r="C1963" t="str">
        <f>PROPER(Table1[[#This Row],[Region]])</f>
        <v>West</v>
      </c>
      <c r="D1963" t="str">
        <f>PROPER(Table1[[#This Row],[Product Category]])</f>
        <v>Electronics</v>
      </c>
      <c r="E1963">
        <f>ROUND(Table1[[#This Row],[Sales Amount]],1)</f>
        <v>209.9</v>
      </c>
      <c r="F1963">
        <f>Table1[[#This Row],[Quantity Sold]]</f>
        <v>30</v>
      </c>
      <c r="G1963">
        <f>Table1[[#This Row],[Discount (%)]]</f>
        <v>25</v>
      </c>
      <c r="H1963">
        <f>Table1[[#This Row],[Profit]]</f>
        <v>1802.22</v>
      </c>
      <c r="I1963">
        <f>Table24610[[#This Row],[profit]]/Table24610[[#This Row],[Sales Amount]]</f>
        <v>8.5860886136255363</v>
      </c>
    </row>
    <row r="1964" spans="1:9">
      <c r="A1964" s="43" t="s">
        <v>1938</v>
      </c>
      <c r="B1964" s="45">
        <v>46985</v>
      </c>
      <c r="C1964" t="str">
        <f>PROPER(Table1[[#This Row],[Region]])</f>
        <v>West</v>
      </c>
      <c r="D1964" t="str">
        <f>PROPER(Table1[[#This Row],[Product Category]])</f>
        <v>Clothing</v>
      </c>
      <c r="E1964">
        <f>ROUND(Table1[[#This Row],[Sales Amount]],1)</f>
        <v>2920.5</v>
      </c>
      <c r="F1964">
        <f>Table1[[#This Row],[Quantity Sold]]</f>
        <v>47</v>
      </c>
      <c r="G1964">
        <f>Table1[[#This Row],[Discount (%)]]</f>
        <v>18</v>
      </c>
      <c r="H1964">
        <f>Table1[[#This Row],[Profit]]</f>
        <v>661.66</v>
      </c>
      <c r="I1964">
        <f>Table24610[[#This Row],[profit]]/Table24610[[#This Row],[Sales Amount]]</f>
        <v>0.22655709638760485</v>
      </c>
    </row>
    <row r="1965" spans="1:9">
      <c r="A1965" s="43" t="s">
        <v>1939</v>
      </c>
      <c r="B1965" s="45">
        <v>46986</v>
      </c>
      <c r="C1965" t="str">
        <f>PROPER(Table1[[#This Row],[Region]])</f>
        <v>North</v>
      </c>
      <c r="D1965" t="str">
        <f>PROPER(Table1[[#This Row],[Product Category]])</f>
        <v>Electronics</v>
      </c>
      <c r="E1965">
        <f>ROUND(Table1[[#This Row],[Sales Amount]],1)</f>
        <v>4894.2</v>
      </c>
      <c r="F1965">
        <f>Table1[[#This Row],[Quantity Sold]]</f>
        <v>2</v>
      </c>
      <c r="G1965">
        <f>Table1[[#This Row],[Discount (%)]]</f>
        <v>32</v>
      </c>
      <c r="H1965">
        <f>Table1[[#This Row],[Profit]]</f>
        <v>1730.6</v>
      </c>
      <c r="I1965">
        <f>Table24610[[#This Row],[profit]]/Table24610[[#This Row],[Sales Amount]]</f>
        <v>0.35360222303951616</v>
      </c>
    </row>
    <row r="1966" spans="1:9">
      <c r="A1966" s="43" t="s">
        <v>1940</v>
      </c>
      <c r="B1966" s="45">
        <v>46987</v>
      </c>
      <c r="C1966" t="str">
        <f>PROPER(Table1[[#This Row],[Region]])</f>
        <v>North</v>
      </c>
      <c r="D1966" t="str">
        <f>PROPER(Table1[[#This Row],[Product Category]])</f>
        <v>Electronics</v>
      </c>
      <c r="E1966">
        <f>ROUND(Table1[[#This Row],[Sales Amount]],1)</f>
        <v>2356.8000000000002</v>
      </c>
      <c r="F1966">
        <f>Table1[[#This Row],[Quantity Sold]]</f>
        <v>14</v>
      </c>
      <c r="G1966">
        <f>Table1[[#This Row],[Discount (%)]]</f>
        <v>12</v>
      </c>
      <c r="H1966">
        <f>Table1[[#This Row],[Profit]]</f>
        <v>1774.69</v>
      </c>
      <c r="I1966">
        <f>Table24610[[#This Row],[profit]]/Table24610[[#This Row],[Sales Amount]]</f>
        <v>0.75300831636116761</v>
      </c>
    </row>
    <row r="1967" spans="1:9">
      <c r="A1967" s="43" t="s">
        <v>1941</v>
      </c>
      <c r="B1967" s="45">
        <v>46988</v>
      </c>
      <c r="C1967" t="str">
        <f>PROPER(Table1[[#This Row],[Region]])</f>
        <v>West</v>
      </c>
      <c r="D1967" t="str">
        <f>PROPER(Table1[[#This Row],[Product Category]])</f>
        <v>Furniture</v>
      </c>
      <c r="E1967">
        <f>ROUND(Table1[[#This Row],[Sales Amount]],1)</f>
        <v>4727</v>
      </c>
      <c r="F1967">
        <f>Table1[[#This Row],[Quantity Sold]]</f>
        <v>29</v>
      </c>
      <c r="G1967">
        <f>Table1[[#This Row],[Discount (%)]]</f>
        <v>8</v>
      </c>
      <c r="H1967">
        <f>Table1[[#This Row],[Profit]]</f>
        <v>1030.33</v>
      </c>
      <c r="I1967">
        <f>Table24610[[#This Row],[profit]]/Table24610[[#This Row],[Sales Amount]]</f>
        <v>0.21796699809604397</v>
      </c>
    </row>
    <row r="1968" spans="1:9">
      <c r="A1968" s="43" t="s">
        <v>1942</v>
      </c>
      <c r="B1968" s="45">
        <v>46989</v>
      </c>
      <c r="C1968" t="str">
        <f>PROPER(Table1[[#This Row],[Region]])</f>
        <v>West</v>
      </c>
      <c r="D1968" t="str">
        <f>PROPER(Table1[[#This Row],[Product Category]])</f>
        <v>Groceries</v>
      </c>
      <c r="E1968">
        <f>ROUND(Table1[[#This Row],[Sales Amount]],1)</f>
        <v>4020.7</v>
      </c>
      <c r="F1968">
        <f>Table1[[#This Row],[Quantity Sold]]</f>
        <v>6</v>
      </c>
      <c r="G1968">
        <f>Table1[[#This Row],[Discount (%)]]</f>
        <v>9</v>
      </c>
      <c r="H1968">
        <f>Table1[[#This Row],[Profit]]</f>
        <v>1534.89</v>
      </c>
      <c r="I1968">
        <f>Table24610[[#This Row],[profit]]/Table24610[[#This Row],[Sales Amount]]</f>
        <v>0.38174695948466691</v>
      </c>
    </row>
    <row r="1969" spans="1:9">
      <c r="A1969" s="43" t="s">
        <v>1943</v>
      </c>
      <c r="B1969" s="45">
        <v>46990</v>
      </c>
      <c r="C1969" t="str">
        <f>PROPER(Table1[[#This Row],[Region]])</f>
        <v>South</v>
      </c>
      <c r="D1969" t="str">
        <f>PROPER(Table1[[#This Row],[Product Category]])</f>
        <v>Electronics</v>
      </c>
      <c r="E1969">
        <f>ROUND(Table1[[#This Row],[Sales Amount]],1)</f>
        <v>4484.3</v>
      </c>
      <c r="F1969">
        <f>Table1[[#This Row],[Quantity Sold]]</f>
        <v>37</v>
      </c>
      <c r="G1969">
        <f>Table1[[#This Row],[Discount (%)]]</f>
        <v>26</v>
      </c>
      <c r="H1969">
        <f>Table1[[#This Row],[Profit]]</f>
        <v>47.89</v>
      </c>
      <c r="I1969">
        <f>Table24610[[#This Row],[profit]]/Table24610[[#This Row],[Sales Amount]]</f>
        <v>1.0679481747429921E-2</v>
      </c>
    </row>
    <row r="1970" spans="1:9">
      <c r="A1970" s="43" t="s">
        <v>1944</v>
      </c>
      <c r="B1970" s="45">
        <v>46991</v>
      </c>
      <c r="C1970" t="str">
        <f>PROPER(Table1[[#This Row],[Region]])</f>
        <v>North</v>
      </c>
      <c r="D1970" t="str">
        <f>PROPER(Table1[[#This Row],[Product Category]])</f>
        <v>Clothing</v>
      </c>
      <c r="E1970">
        <f>ROUND(Table1[[#This Row],[Sales Amount]],1)</f>
        <v>4652.7</v>
      </c>
      <c r="F1970">
        <f>Table1[[#This Row],[Quantity Sold]]</f>
        <v>8</v>
      </c>
      <c r="G1970">
        <f>Table1[[#This Row],[Discount (%)]]</f>
        <v>44</v>
      </c>
      <c r="H1970">
        <f>Table1[[#This Row],[Profit]]</f>
        <v>550.17999999999995</v>
      </c>
      <c r="I1970">
        <f>Table24610[[#This Row],[profit]]/Table24610[[#This Row],[Sales Amount]]</f>
        <v>0.11824961850108538</v>
      </c>
    </row>
    <row r="1971" spans="1:9">
      <c r="A1971" s="43" t="s">
        <v>1945</v>
      </c>
      <c r="B1971" s="45">
        <v>46992</v>
      </c>
      <c r="C1971" t="str">
        <f>PROPER(Table1[[#This Row],[Region]])</f>
        <v>South</v>
      </c>
      <c r="D1971" t="str">
        <f>PROPER(Table1[[#This Row],[Product Category]])</f>
        <v>Clothing</v>
      </c>
      <c r="E1971">
        <f>ROUND(Table1[[#This Row],[Sales Amount]],1)</f>
        <v>1376</v>
      </c>
      <c r="F1971">
        <f>Table1[[#This Row],[Quantity Sold]]</f>
        <v>12</v>
      </c>
      <c r="G1971">
        <f>Table1[[#This Row],[Discount (%)]]</f>
        <v>13</v>
      </c>
      <c r="H1971">
        <f>Table1[[#This Row],[Profit]]</f>
        <v>384.19</v>
      </c>
      <c r="I1971">
        <f>Table24610[[#This Row],[profit]]/Table24610[[#This Row],[Sales Amount]]</f>
        <v>0.27920784883720928</v>
      </c>
    </row>
    <row r="1972" spans="1:9">
      <c r="A1972" s="43" t="s">
        <v>1946</v>
      </c>
      <c r="B1972" s="45">
        <v>46993</v>
      </c>
      <c r="C1972" t="str">
        <f>PROPER(Table1[[#This Row],[Region]])</f>
        <v>South</v>
      </c>
      <c r="D1972" t="str">
        <f>PROPER(Table1[[#This Row],[Product Category]])</f>
        <v>Groceries</v>
      </c>
      <c r="E1972">
        <f>ROUND(Table1[[#This Row],[Sales Amount]],1)</f>
        <v>80.900000000000006</v>
      </c>
      <c r="F1972">
        <f>Table1[[#This Row],[Quantity Sold]]</f>
        <v>2</v>
      </c>
      <c r="G1972">
        <f>Table1[[#This Row],[Discount (%)]]</f>
        <v>35</v>
      </c>
      <c r="H1972">
        <f>Table1[[#This Row],[Profit]]</f>
        <v>1284.31</v>
      </c>
      <c r="I1972">
        <f>Table24610[[#This Row],[profit]]/Table24610[[#This Row],[Sales Amount]]</f>
        <v>15.875278121137205</v>
      </c>
    </row>
    <row r="1973" spans="1:9">
      <c r="A1973" s="43" t="s">
        <v>1947</v>
      </c>
      <c r="B1973" s="45">
        <v>46994</v>
      </c>
      <c r="C1973" t="str">
        <f>PROPER(Table1[[#This Row],[Region]])</f>
        <v>South</v>
      </c>
      <c r="D1973" t="str">
        <f>PROPER(Table1[[#This Row],[Product Category]])</f>
        <v>Furniture</v>
      </c>
      <c r="E1973">
        <f>ROUND(Table1[[#This Row],[Sales Amount]],1)</f>
        <v>4565.2</v>
      </c>
      <c r="F1973">
        <f>Table1[[#This Row],[Quantity Sold]]</f>
        <v>28</v>
      </c>
      <c r="G1973">
        <f>Table1[[#This Row],[Discount (%)]]</f>
        <v>50</v>
      </c>
      <c r="H1973">
        <f>Table1[[#This Row],[Profit]]</f>
        <v>525.12</v>
      </c>
      <c r="I1973">
        <f>Table24610[[#This Row],[profit]]/Table24610[[#This Row],[Sales Amount]]</f>
        <v>0.11502672391132919</v>
      </c>
    </row>
    <row r="1974" spans="1:9">
      <c r="A1974" s="43" t="s">
        <v>1948</v>
      </c>
      <c r="B1974" s="45">
        <v>46995</v>
      </c>
      <c r="C1974" t="str">
        <f>PROPER(Table1[[#This Row],[Region]])</f>
        <v>North</v>
      </c>
      <c r="D1974" t="str">
        <f>PROPER(Table1[[#This Row],[Product Category]])</f>
        <v>Sports</v>
      </c>
      <c r="E1974">
        <f>ROUND(Table1[[#This Row],[Sales Amount]],1)</f>
        <v>334.4</v>
      </c>
      <c r="F1974">
        <f>Table1[[#This Row],[Quantity Sold]]</f>
        <v>49</v>
      </c>
      <c r="G1974">
        <f>Table1[[#This Row],[Discount (%)]]</f>
        <v>31</v>
      </c>
      <c r="H1974">
        <f>Table1[[#This Row],[Profit]]</f>
        <v>581.62</v>
      </c>
      <c r="I1974">
        <f>Table24610[[#This Row],[profit]]/Table24610[[#This Row],[Sales Amount]]</f>
        <v>1.7392942583732058</v>
      </c>
    </row>
    <row r="1975" spans="1:9">
      <c r="A1975" s="43" t="s">
        <v>1949</v>
      </c>
      <c r="B1975" s="45">
        <v>46996</v>
      </c>
      <c r="C1975" t="str">
        <f>PROPER(Table1[[#This Row],[Region]])</f>
        <v>West</v>
      </c>
      <c r="D1975" t="str">
        <f>PROPER(Table1[[#This Row],[Product Category]])</f>
        <v>Clothing</v>
      </c>
      <c r="E1975">
        <f>ROUND(Table1[[#This Row],[Sales Amount]],1)</f>
        <v>1756.7</v>
      </c>
      <c r="F1975">
        <f>Table1[[#This Row],[Quantity Sold]]</f>
        <v>43</v>
      </c>
      <c r="G1975">
        <f>Table1[[#This Row],[Discount (%)]]</f>
        <v>41</v>
      </c>
      <c r="H1975">
        <f>Table1[[#This Row],[Profit]]</f>
        <v>768.58</v>
      </c>
      <c r="I1975">
        <f>Table24610[[#This Row],[profit]]/Table24610[[#This Row],[Sales Amount]]</f>
        <v>0.43751351966755853</v>
      </c>
    </row>
    <row r="1976" spans="1:9">
      <c r="A1976" s="43" t="s">
        <v>1950</v>
      </c>
      <c r="B1976" s="45">
        <v>46997</v>
      </c>
      <c r="C1976" t="str">
        <f>PROPER(Table1[[#This Row],[Region]])</f>
        <v>East</v>
      </c>
      <c r="D1976" t="str">
        <f>PROPER(Table1[[#This Row],[Product Category]])</f>
        <v>Clothing</v>
      </c>
      <c r="E1976">
        <f>ROUND(Table1[[#This Row],[Sales Amount]],1)</f>
        <v>684.3</v>
      </c>
      <c r="F1976">
        <f>Table1[[#This Row],[Quantity Sold]]</f>
        <v>44</v>
      </c>
      <c r="G1976">
        <f>Table1[[#This Row],[Discount (%)]]</f>
        <v>42</v>
      </c>
      <c r="H1976">
        <f>Table1[[#This Row],[Profit]]</f>
        <v>757.57</v>
      </c>
      <c r="I1976">
        <f>Table24610[[#This Row],[profit]]/Table24610[[#This Row],[Sales Amount]]</f>
        <v>1.1070729212333774</v>
      </c>
    </row>
    <row r="1977" spans="1:9">
      <c r="A1977" s="43" t="s">
        <v>1951</v>
      </c>
      <c r="B1977" s="45">
        <v>46998</v>
      </c>
      <c r="C1977" t="str">
        <f>PROPER(Table1[[#This Row],[Region]])</f>
        <v>West</v>
      </c>
      <c r="D1977" t="str">
        <f>PROPER(Table1[[#This Row],[Product Category]])</f>
        <v>Furniture</v>
      </c>
      <c r="E1977">
        <f>ROUND(Table1[[#This Row],[Sales Amount]],1)</f>
        <v>3508.2</v>
      </c>
      <c r="F1977">
        <f>Table1[[#This Row],[Quantity Sold]]</f>
        <v>24</v>
      </c>
      <c r="G1977">
        <f>Table1[[#This Row],[Discount (%)]]</f>
        <v>26</v>
      </c>
      <c r="H1977">
        <f>Table1[[#This Row],[Profit]]</f>
        <v>773.88</v>
      </c>
      <c r="I1977">
        <f>Table24610[[#This Row],[profit]]/Table24610[[#This Row],[Sales Amount]]</f>
        <v>0.22059175645630238</v>
      </c>
    </row>
    <row r="1978" spans="1:9">
      <c r="A1978" s="43" t="s">
        <v>1952</v>
      </c>
      <c r="B1978" s="45">
        <v>46999</v>
      </c>
      <c r="C1978" t="str">
        <f>PROPER(Table1[[#This Row],[Region]])</f>
        <v>East</v>
      </c>
      <c r="D1978" t="str">
        <f>PROPER(Table1[[#This Row],[Product Category]])</f>
        <v>Electronics</v>
      </c>
      <c r="E1978">
        <f>ROUND(Table1[[#This Row],[Sales Amount]],1)</f>
        <v>3393.3</v>
      </c>
      <c r="F1978">
        <f>Table1[[#This Row],[Quantity Sold]]</f>
        <v>41</v>
      </c>
      <c r="G1978">
        <f>Table1[[#This Row],[Discount (%)]]</f>
        <v>25</v>
      </c>
      <c r="H1978">
        <f>Table1[[#This Row],[Profit]]</f>
        <v>1365.66</v>
      </c>
      <c r="I1978">
        <f>Table24610[[#This Row],[profit]]/Table24610[[#This Row],[Sales Amount]]</f>
        <v>0.40245778445760766</v>
      </c>
    </row>
    <row r="1979" spans="1:9">
      <c r="A1979" s="43" t="s">
        <v>1953</v>
      </c>
      <c r="B1979" s="45">
        <v>47000</v>
      </c>
      <c r="C1979" t="str">
        <f>PROPER(Table1[[#This Row],[Region]])</f>
        <v>South</v>
      </c>
      <c r="D1979" t="str">
        <f>PROPER(Table1[[#This Row],[Product Category]])</f>
        <v>Clothing</v>
      </c>
      <c r="E1979">
        <f>ROUND(Table1[[#This Row],[Sales Amount]],1)</f>
        <v>4273.5</v>
      </c>
      <c r="F1979">
        <f>Table1[[#This Row],[Quantity Sold]]</f>
        <v>30</v>
      </c>
      <c r="G1979">
        <f>Table1[[#This Row],[Discount (%)]]</f>
        <v>46</v>
      </c>
      <c r="H1979">
        <f>Table1[[#This Row],[Profit]]</f>
        <v>1583.55</v>
      </c>
      <c r="I1979">
        <f>Table24610[[#This Row],[profit]]/Table24610[[#This Row],[Sales Amount]]</f>
        <v>0.37055107055107056</v>
      </c>
    </row>
    <row r="1980" spans="1:9">
      <c r="A1980" s="43" t="s">
        <v>1954</v>
      </c>
      <c r="B1980" s="45">
        <v>47001</v>
      </c>
      <c r="C1980" t="str">
        <f>PROPER(Table1[[#This Row],[Region]])</f>
        <v>East</v>
      </c>
      <c r="D1980" t="str">
        <f>PROPER(Table1[[#This Row],[Product Category]])</f>
        <v>Furniture</v>
      </c>
      <c r="E1980">
        <f>ROUND(Table1[[#This Row],[Sales Amount]],1)</f>
        <v>3875.6</v>
      </c>
      <c r="F1980">
        <f>Table1[[#This Row],[Quantity Sold]]</f>
        <v>32</v>
      </c>
      <c r="G1980">
        <f>Table1[[#This Row],[Discount (%)]]</f>
        <v>48</v>
      </c>
      <c r="H1980">
        <f>Table1[[#This Row],[Profit]]</f>
        <v>1875.28</v>
      </c>
      <c r="I1980">
        <f>Table24610[[#This Row],[profit]]/Table24610[[#This Row],[Sales Amount]]</f>
        <v>0.48386830426256577</v>
      </c>
    </row>
    <row r="1981" spans="1:9">
      <c r="A1981" s="43" t="s">
        <v>1955</v>
      </c>
      <c r="B1981" s="45">
        <v>47002</v>
      </c>
      <c r="C1981" t="str">
        <f>PROPER(Table1[[#This Row],[Region]])</f>
        <v>South</v>
      </c>
      <c r="D1981" t="str">
        <f>PROPER(Table1[[#This Row],[Product Category]])</f>
        <v>Groceries</v>
      </c>
      <c r="E1981">
        <f>ROUND(Table1[[#This Row],[Sales Amount]],1)</f>
        <v>1198.0999999999999</v>
      </c>
      <c r="F1981">
        <f>Table1[[#This Row],[Quantity Sold]]</f>
        <v>25</v>
      </c>
      <c r="G1981">
        <f>Table1[[#This Row],[Discount (%)]]</f>
        <v>14</v>
      </c>
      <c r="H1981">
        <f>Table1[[#This Row],[Profit]]</f>
        <v>649.46</v>
      </c>
      <c r="I1981">
        <f>Table24610[[#This Row],[profit]]/Table24610[[#This Row],[Sales Amount]]</f>
        <v>0.54207495200734501</v>
      </c>
    </row>
    <row r="1982" spans="1:9">
      <c r="A1982" s="43" t="s">
        <v>1956</v>
      </c>
      <c r="B1982" s="45">
        <v>47003</v>
      </c>
      <c r="C1982" t="str">
        <f>PROPER(Table1[[#This Row],[Region]])</f>
        <v>North</v>
      </c>
      <c r="D1982" t="str">
        <f>PROPER(Table1[[#This Row],[Product Category]])</f>
        <v>Electronics</v>
      </c>
      <c r="E1982">
        <f>ROUND(Table1[[#This Row],[Sales Amount]],1)</f>
        <v>2912.6</v>
      </c>
      <c r="F1982">
        <f>Table1[[#This Row],[Quantity Sold]]</f>
        <v>46</v>
      </c>
      <c r="G1982">
        <f>Table1[[#This Row],[Discount (%)]]</f>
        <v>30</v>
      </c>
      <c r="H1982">
        <f>Table1[[#This Row],[Profit]]</f>
        <v>1714.83</v>
      </c>
      <c r="I1982">
        <f>Table24610[[#This Row],[profit]]/Table24610[[#This Row],[Sales Amount]]</f>
        <v>0.58876261759252901</v>
      </c>
    </row>
    <row r="1983" spans="1:9">
      <c r="A1983" s="44">
        <v>4120000</v>
      </c>
      <c r="B1983" s="45">
        <v>47004</v>
      </c>
      <c r="C1983" t="str">
        <f>PROPER(Table1[[#This Row],[Region]])</f>
        <v>West</v>
      </c>
      <c r="D1983" t="str">
        <f>PROPER(Table1[[#This Row],[Product Category]])</f>
        <v>Clothing</v>
      </c>
      <c r="E1983">
        <f>ROUND(Table1[[#This Row],[Sales Amount]],1)</f>
        <v>1752</v>
      </c>
      <c r="F1983">
        <f>Table1[[#This Row],[Quantity Sold]]</f>
        <v>2</v>
      </c>
      <c r="G1983">
        <f>Table1[[#This Row],[Discount (%)]]</f>
        <v>29</v>
      </c>
      <c r="H1983">
        <f>Table1[[#This Row],[Profit]]</f>
        <v>292.22000000000003</v>
      </c>
      <c r="I1983">
        <f>Table24610[[#This Row],[profit]]/Table24610[[#This Row],[Sales Amount]]</f>
        <v>0.1667922374429224</v>
      </c>
    </row>
    <row r="1984" spans="1:9">
      <c r="A1984" s="43" t="s">
        <v>1957</v>
      </c>
      <c r="B1984" s="45">
        <v>47005</v>
      </c>
      <c r="C1984" t="str">
        <f>PROPER(Table1[[#This Row],[Region]])</f>
        <v>East</v>
      </c>
      <c r="D1984" t="str">
        <f>PROPER(Table1[[#This Row],[Product Category]])</f>
        <v>Electronics</v>
      </c>
      <c r="E1984">
        <f>ROUND(Table1[[#This Row],[Sales Amount]],1)</f>
        <v>2284.3000000000002</v>
      </c>
      <c r="F1984">
        <f>Table1[[#This Row],[Quantity Sold]]</f>
        <v>38</v>
      </c>
      <c r="G1984">
        <f>Table1[[#This Row],[Discount (%)]]</f>
        <v>2</v>
      </c>
      <c r="H1984">
        <f>Table1[[#This Row],[Profit]]</f>
        <v>1011.97</v>
      </c>
      <c r="I1984">
        <f>Table24610[[#This Row],[profit]]/Table24610[[#This Row],[Sales Amount]]</f>
        <v>0.44301098804885519</v>
      </c>
    </row>
    <row r="1985" spans="1:9">
      <c r="A1985" s="43" t="s">
        <v>1958</v>
      </c>
      <c r="B1985" s="45">
        <v>47006</v>
      </c>
      <c r="C1985" t="str">
        <f>PROPER(Table1[[#This Row],[Region]])</f>
        <v>North</v>
      </c>
      <c r="D1985" t="str">
        <f>PROPER(Table1[[#This Row],[Product Category]])</f>
        <v>Clothing</v>
      </c>
      <c r="E1985">
        <f>ROUND(Table1[[#This Row],[Sales Amount]],1)</f>
        <v>3222.4</v>
      </c>
      <c r="F1985">
        <f>Table1[[#This Row],[Quantity Sold]]</f>
        <v>4</v>
      </c>
      <c r="G1985">
        <f>Table1[[#This Row],[Discount (%)]]</f>
        <v>33</v>
      </c>
      <c r="H1985">
        <f>Table1[[#This Row],[Profit]]</f>
        <v>164.25</v>
      </c>
      <c r="I1985">
        <f>Table24610[[#This Row],[profit]]/Table24610[[#This Row],[Sales Amount]]</f>
        <v>5.0971325719960277E-2</v>
      </c>
    </row>
    <row r="1986" spans="1:9">
      <c r="A1986" s="43" t="s">
        <v>1959</v>
      </c>
      <c r="B1986" s="45">
        <v>47007</v>
      </c>
      <c r="C1986" t="str">
        <f>PROPER(Table1[[#This Row],[Region]])</f>
        <v>South</v>
      </c>
      <c r="D1986" t="str">
        <f>PROPER(Table1[[#This Row],[Product Category]])</f>
        <v>Electronics</v>
      </c>
      <c r="E1986">
        <f>ROUND(Table1[[#This Row],[Sales Amount]],1)</f>
        <v>4781.3999999999996</v>
      </c>
      <c r="F1986">
        <f>Table1[[#This Row],[Quantity Sold]]</f>
        <v>22</v>
      </c>
      <c r="G1986">
        <f>Table1[[#This Row],[Discount (%)]]</f>
        <v>16</v>
      </c>
      <c r="H1986">
        <f>Table1[[#This Row],[Profit]]</f>
        <v>1533.47</v>
      </c>
      <c r="I1986">
        <f>Table24610[[#This Row],[profit]]/Table24610[[#This Row],[Sales Amount]]</f>
        <v>0.32071568996528216</v>
      </c>
    </row>
    <row r="1987" spans="1:9">
      <c r="A1987" s="43" t="s">
        <v>1960</v>
      </c>
      <c r="B1987" s="45">
        <v>47008</v>
      </c>
      <c r="C1987" t="str">
        <f>PROPER(Table1[[#This Row],[Region]])</f>
        <v>East</v>
      </c>
      <c r="D1987" t="str">
        <f>PROPER(Table1[[#This Row],[Product Category]])</f>
        <v>Sports</v>
      </c>
      <c r="E1987">
        <f>ROUND(Table1[[#This Row],[Sales Amount]],1)</f>
        <v>3722.2</v>
      </c>
      <c r="F1987">
        <f>Table1[[#This Row],[Quantity Sold]]</f>
        <v>47</v>
      </c>
      <c r="G1987">
        <f>Table1[[#This Row],[Discount (%)]]</f>
        <v>45</v>
      </c>
      <c r="H1987">
        <f>Table1[[#This Row],[Profit]]</f>
        <v>1763.28</v>
      </c>
      <c r="I1987">
        <f>Table24610[[#This Row],[profit]]/Table24610[[#This Row],[Sales Amount]]</f>
        <v>0.47371984310354093</v>
      </c>
    </row>
    <row r="1988" spans="1:9">
      <c r="A1988" s="43" t="s">
        <v>1961</v>
      </c>
      <c r="B1988" s="45">
        <v>47009</v>
      </c>
      <c r="C1988" t="str">
        <f>PROPER(Table1[[#This Row],[Region]])</f>
        <v>East</v>
      </c>
      <c r="D1988" t="str">
        <f>PROPER(Table1[[#This Row],[Product Category]])</f>
        <v>Furniture</v>
      </c>
      <c r="E1988">
        <f>ROUND(Table1[[#This Row],[Sales Amount]],1)</f>
        <v>3746.2</v>
      </c>
      <c r="F1988">
        <f>Table1[[#This Row],[Quantity Sold]]</f>
        <v>17</v>
      </c>
      <c r="G1988">
        <f>Table1[[#This Row],[Discount (%)]]</f>
        <v>26</v>
      </c>
      <c r="H1988">
        <f>Table1[[#This Row],[Profit]]</f>
        <v>840.28</v>
      </c>
      <c r="I1988">
        <f>Table24610[[#This Row],[profit]]/Table24610[[#This Row],[Sales Amount]]</f>
        <v>0.22430195931877636</v>
      </c>
    </row>
    <row r="1989" spans="1:9">
      <c r="A1989" s="43" t="s">
        <v>1962</v>
      </c>
      <c r="B1989" s="45">
        <v>47010</v>
      </c>
      <c r="C1989" t="str">
        <f>PROPER(Table1[[#This Row],[Region]])</f>
        <v>East</v>
      </c>
      <c r="D1989" t="str">
        <f>PROPER(Table1[[#This Row],[Product Category]])</f>
        <v>Clothing</v>
      </c>
      <c r="E1989">
        <f>ROUND(Table1[[#This Row],[Sales Amount]],1)</f>
        <v>191.9</v>
      </c>
      <c r="F1989">
        <f>Table1[[#This Row],[Quantity Sold]]</f>
        <v>12</v>
      </c>
      <c r="G1989">
        <f>Table1[[#This Row],[Discount (%)]]</f>
        <v>21</v>
      </c>
      <c r="H1989">
        <f>Table1[[#This Row],[Profit]]</f>
        <v>1516.45</v>
      </c>
      <c r="I1989">
        <f>Table24610[[#This Row],[profit]]/Table24610[[#This Row],[Sales Amount]]</f>
        <v>7.9022928608650336</v>
      </c>
    </row>
    <row r="1990" spans="1:9">
      <c r="A1990" s="43" t="s">
        <v>1963</v>
      </c>
      <c r="B1990" s="45">
        <v>47011</v>
      </c>
      <c r="C1990" t="str">
        <f>PROPER(Table1[[#This Row],[Region]])</f>
        <v>South</v>
      </c>
      <c r="D1990" t="str">
        <f>PROPER(Table1[[#This Row],[Product Category]])</f>
        <v>Sports</v>
      </c>
      <c r="E1990">
        <f>ROUND(Table1[[#This Row],[Sales Amount]],1)</f>
        <v>2114.1</v>
      </c>
      <c r="F1990">
        <f>Table1[[#This Row],[Quantity Sold]]</f>
        <v>25</v>
      </c>
      <c r="G1990">
        <f>Table1[[#This Row],[Discount (%)]]</f>
        <v>9</v>
      </c>
      <c r="H1990">
        <f>Table1[[#This Row],[Profit]]</f>
        <v>304.94</v>
      </c>
      <c r="I1990">
        <f>Table24610[[#This Row],[profit]]/Table24610[[#This Row],[Sales Amount]]</f>
        <v>0.14424104820017974</v>
      </c>
    </row>
    <row r="1991" spans="1:9">
      <c r="A1991" s="43" t="s">
        <v>1964</v>
      </c>
      <c r="B1991" s="45">
        <v>47012</v>
      </c>
      <c r="C1991" t="str">
        <f>PROPER(Table1[[#This Row],[Region]])</f>
        <v>East</v>
      </c>
      <c r="D1991" t="str">
        <f>PROPER(Table1[[#This Row],[Product Category]])</f>
        <v>Furniture</v>
      </c>
      <c r="E1991">
        <f>ROUND(Table1[[#This Row],[Sales Amount]],1)</f>
        <v>396.2</v>
      </c>
      <c r="F1991">
        <f>Table1[[#This Row],[Quantity Sold]]</f>
        <v>26</v>
      </c>
      <c r="G1991">
        <f>Table1[[#This Row],[Discount (%)]]</f>
        <v>50</v>
      </c>
      <c r="H1991">
        <f>Table1[[#This Row],[Profit]]</f>
        <v>1788.3</v>
      </c>
      <c r="I1991">
        <f>Table24610[[#This Row],[profit]]/Table24610[[#This Row],[Sales Amount]]</f>
        <v>4.5136294800605752</v>
      </c>
    </row>
    <row r="1992" spans="1:9">
      <c r="A1992" s="43" t="s">
        <v>1965</v>
      </c>
      <c r="B1992" s="45">
        <v>47013</v>
      </c>
      <c r="C1992" t="str">
        <f>PROPER(Table1[[#This Row],[Region]])</f>
        <v>South</v>
      </c>
      <c r="D1992" t="str">
        <f>PROPER(Table1[[#This Row],[Product Category]])</f>
        <v>Sports</v>
      </c>
      <c r="E1992">
        <f>ROUND(Table1[[#This Row],[Sales Amount]],1)</f>
        <v>2373.1</v>
      </c>
      <c r="F1992">
        <f>Table1[[#This Row],[Quantity Sold]]</f>
        <v>23</v>
      </c>
      <c r="G1992">
        <f>Table1[[#This Row],[Discount (%)]]</f>
        <v>48</v>
      </c>
      <c r="H1992">
        <f>Table1[[#This Row],[Profit]]</f>
        <v>1821.81</v>
      </c>
      <c r="I1992">
        <f>Table24610[[#This Row],[profit]]/Table24610[[#This Row],[Sales Amount]]</f>
        <v>0.7676920483755425</v>
      </c>
    </row>
    <row r="1993" spans="1:9">
      <c r="A1993" s="43" t="s">
        <v>1966</v>
      </c>
      <c r="B1993" s="45">
        <v>47014</v>
      </c>
      <c r="C1993" t="str">
        <f>PROPER(Table1[[#This Row],[Region]])</f>
        <v>South</v>
      </c>
      <c r="D1993" t="str">
        <f>PROPER(Table1[[#This Row],[Product Category]])</f>
        <v>Groceries</v>
      </c>
      <c r="E1993">
        <f>ROUND(Table1[[#This Row],[Sales Amount]],1)</f>
        <v>498.6</v>
      </c>
      <c r="F1993">
        <f>Table1[[#This Row],[Quantity Sold]]</f>
        <v>16</v>
      </c>
      <c r="G1993">
        <f>Table1[[#This Row],[Discount (%)]]</f>
        <v>16</v>
      </c>
      <c r="H1993">
        <f>Table1[[#This Row],[Profit]]</f>
        <v>108.17</v>
      </c>
      <c r="I1993">
        <f>Table24610[[#This Row],[profit]]/Table24610[[#This Row],[Sales Amount]]</f>
        <v>0.21694745286803047</v>
      </c>
    </row>
    <row r="1994" spans="1:9">
      <c r="A1994" s="43" t="s">
        <v>1967</v>
      </c>
      <c r="B1994" s="45">
        <v>47015</v>
      </c>
      <c r="C1994" t="str">
        <f>PROPER(Table1[[#This Row],[Region]])</f>
        <v>East</v>
      </c>
      <c r="D1994" t="str">
        <f>PROPER(Table1[[#This Row],[Product Category]])</f>
        <v>Electronics</v>
      </c>
      <c r="E1994">
        <f>ROUND(Table1[[#This Row],[Sales Amount]],1)</f>
        <v>2535.4</v>
      </c>
      <c r="F1994">
        <f>Table1[[#This Row],[Quantity Sold]]</f>
        <v>7</v>
      </c>
      <c r="G1994">
        <f>Table1[[#This Row],[Discount (%)]]</f>
        <v>8</v>
      </c>
      <c r="H1994">
        <f>Table1[[#This Row],[Profit]]</f>
        <v>411.11</v>
      </c>
      <c r="I1994">
        <f>Table24610[[#This Row],[profit]]/Table24610[[#This Row],[Sales Amount]]</f>
        <v>0.16214798453892876</v>
      </c>
    </row>
    <row r="1995" spans="1:9">
      <c r="A1995" s="43" t="s">
        <v>1968</v>
      </c>
      <c r="B1995" s="45">
        <v>47016</v>
      </c>
      <c r="C1995" t="str">
        <f>PROPER(Table1[[#This Row],[Region]])</f>
        <v>West</v>
      </c>
      <c r="D1995" t="str">
        <f>PROPER(Table1[[#This Row],[Product Category]])</f>
        <v>Electronics</v>
      </c>
      <c r="E1995">
        <f>ROUND(Table1[[#This Row],[Sales Amount]],1)</f>
        <v>555.9</v>
      </c>
      <c r="F1995">
        <f>Table1[[#This Row],[Quantity Sold]]</f>
        <v>6</v>
      </c>
      <c r="G1995">
        <f>Table1[[#This Row],[Discount (%)]]</f>
        <v>17</v>
      </c>
      <c r="H1995">
        <f>Table1[[#This Row],[Profit]]</f>
        <v>244.25</v>
      </c>
      <c r="I1995">
        <f>Table24610[[#This Row],[profit]]/Table24610[[#This Row],[Sales Amount]]</f>
        <v>0.43937758589674403</v>
      </c>
    </row>
    <row r="1996" spans="1:9">
      <c r="A1996" s="43" t="s">
        <v>1969</v>
      </c>
      <c r="B1996" s="45">
        <v>47017</v>
      </c>
      <c r="C1996" t="str">
        <f>PROPER(Table1[[#This Row],[Region]])</f>
        <v>North</v>
      </c>
      <c r="D1996" t="str">
        <f>PROPER(Table1[[#This Row],[Product Category]])</f>
        <v>Furniture</v>
      </c>
      <c r="E1996">
        <f>ROUND(Table1[[#This Row],[Sales Amount]],1)</f>
        <v>2674.2</v>
      </c>
      <c r="F1996">
        <f>Table1[[#This Row],[Quantity Sold]]</f>
        <v>19</v>
      </c>
      <c r="G1996">
        <f>Table1[[#This Row],[Discount (%)]]</f>
        <v>32</v>
      </c>
      <c r="H1996">
        <f>Table1[[#This Row],[Profit]]</f>
        <v>1583.94</v>
      </c>
      <c r="I1996">
        <f>Table24610[[#This Row],[profit]]/Table24610[[#This Row],[Sales Amount]]</f>
        <v>0.59230424052052955</v>
      </c>
    </row>
    <row r="1997" spans="1:9">
      <c r="A1997" s="43" t="s">
        <v>1970</v>
      </c>
      <c r="B1997" s="45">
        <v>47018</v>
      </c>
      <c r="C1997" t="str">
        <f>PROPER(Table1[[#This Row],[Region]])</f>
        <v>West</v>
      </c>
      <c r="D1997" t="str">
        <f>PROPER(Table1[[#This Row],[Product Category]])</f>
        <v>Sports</v>
      </c>
      <c r="E1997">
        <f>ROUND(Table1[[#This Row],[Sales Amount]],1)</f>
        <v>905.8</v>
      </c>
      <c r="F1997">
        <f>Table1[[#This Row],[Quantity Sold]]</f>
        <v>48</v>
      </c>
      <c r="G1997">
        <f>Table1[[#This Row],[Discount (%)]]</f>
        <v>21</v>
      </c>
      <c r="H1997">
        <f>Table1[[#This Row],[Profit]]</f>
        <v>347.69</v>
      </c>
      <c r="I1997">
        <f>Table24610[[#This Row],[profit]]/Table24610[[#This Row],[Sales Amount]]</f>
        <v>0.38384853168469862</v>
      </c>
    </row>
    <row r="1998" spans="1:9">
      <c r="A1998" s="43" t="s">
        <v>1971</v>
      </c>
      <c r="B1998" s="45">
        <v>47019</v>
      </c>
      <c r="C1998" t="str">
        <f>PROPER(Table1[[#This Row],[Region]])</f>
        <v>West</v>
      </c>
      <c r="D1998" t="str">
        <f>PROPER(Table1[[#This Row],[Product Category]])</f>
        <v>Clothing</v>
      </c>
      <c r="E1998">
        <f>ROUND(Table1[[#This Row],[Sales Amount]],1)</f>
        <v>1081.0999999999999</v>
      </c>
      <c r="F1998">
        <f>Table1[[#This Row],[Quantity Sold]]</f>
        <v>31</v>
      </c>
      <c r="G1998">
        <f>Table1[[#This Row],[Discount (%)]]</f>
        <v>48</v>
      </c>
      <c r="H1998">
        <f>Table1[[#This Row],[Profit]]</f>
        <v>403.54</v>
      </c>
      <c r="I1998">
        <f>Table24610[[#This Row],[profit]]/Table24610[[#This Row],[Sales Amount]]</f>
        <v>0.37326796781056337</v>
      </c>
    </row>
    <row r="1999" spans="1:9">
      <c r="A1999" s="43">
        <v>47109793</v>
      </c>
      <c r="B1999" s="45">
        <v>47020</v>
      </c>
      <c r="C1999" t="str">
        <f>PROPER(Table1[[#This Row],[Region]])</f>
        <v>South</v>
      </c>
      <c r="D1999" t="str">
        <f>PROPER(Table1[[#This Row],[Product Category]])</f>
        <v>Clothing</v>
      </c>
      <c r="E1999">
        <f>ROUND(Table1[[#This Row],[Sales Amount]],1)</f>
        <v>1097</v>
      </c>
      <c r="F1999">
        <f>Table1[[#This Row],[Quantity Sold]]</f>
        <v>35</v>
      </c>
      <c r="G1999">
        <f>Table1[[#This Row],[Discount (%)]]</f>
        <v>0</v>
      </c>
      <c r="H1999">
        <f>Table1[[#This Row],[Profit]]</f>
        <v>382.22</v>
      </c>
      <c r="I1999">
        <f>Table24610[[#This Row],[profit]]/Table24610[[#This Row],[Sales Amount]]</f>
        <v>0.34842297174111214</v>
      </c>
    </row>
    <row r="2000" spans="1:9">
      <c r="A2000" s="43" t="s">
        <v>1972</v>
      </c>
      <c r="B2000" s="45">
        <v>47021</v>
      </c>
      <c r="C2000" t="str">
        <f>PROPER(Table1[[#This Row],[Region]])</f>
        <v>East</v>
      </c>
      <c r="D2000" t="str">
        <f>PROPER(Table1[[#This Row],[Product Category]])</f>
        <v>Sports</v>
      </c>
      <c r="E2000">
        <f>ROUND(Table1[[#This Row],[Sales Amount]],1)</f>
        <v>3247.5</v>
      </c>
      <c r="F2000">
        <f>Table1[[#This Row],[Quantity Sold]]</f>
        <v>47</v>
      </c>
      <c r="G2000">
        <f>Table1[[#This Row],[Discount (%)]]</f>
        <v>20</v>
      </c>
      <c r="H2000">
        <f>Table1[[#This Row],[Profit]]</f>
        <v>1539.73</v>
      </c>
      <c r="I2000">
        <f>Table24610[[#This Row],[profit]]/Table24610[[#This Row],[Sales Amount]]</f>
        <v>0.47412779060816013</v>
      </c>
    </row>
    <row r="2001" spans="1:9">
      <c r="A2001" s="43" t="s">
        <v>1973</v>
      </c>
      <c r="B2001" s="45">
        <v>47022</v>
      </c>
      <c r="C2001" t="str">
        <f>PROPER(Table1[[#This Row],[Region]])</f>
        <v>South</v>
      </c>
      <c r="D2001" t="str">
        <f>PROPER(Table1[[#This Row],[Product Category]])</f>
        <v>Electronics</v>
      </c>
      <c r="E2001">
        <f>ROUND(Table1[[#This Row],[Sales Amount]],1)</f>
        <v>4856.7</v>
      </c>
      <c r="F2001">
        <f>Table1[[#This Row],[Quantity Sold]]</f>
        <v>3</v>
      </c>
      <c r="G2001">
        <f>Table1[[#This Row],[Discount (%)]]</f>
        <v>46</v>
      </c>
      <c r="H2001">
        <f>Table1[[#This Row],[Profit]]</f>
        <v>1262.97</v>
      </c>
      <c r="I2001">
        <f>Table24610[[#This Row],[profit]]/Table24610[[#This Row],[Sales Amount]]</f>
        <v>0.26004694545679169</v>
      </c>
    </row>
    <row r="2002" spans="1:9">
      <c r="A2002" s="43" t="s">
        <v>1974</v>
      </c>
      <c r="B2002" s="45">
        <v>47023</v>
      </c>
      <c r="C2002" t="str">
        <f>PROPER(Table1[[#This Row],[Region]])</f>
        <v>East</v>
      </c>
      <c r="D2002" t="str">
        <f>PROPER(Table1[[#This Row],[Product Category]])</f>
        <v>Furniture</v>
      </c>
      <c r="E2002">
        <f>ROUND(Table1[[#This Row],[Sales Amount]],1)</f>
        <v>2692.5</v>
      </c>
      <c r="F2002">
        <f>Table1[[#This Row],[Quantity Sold]]</f>
        <v>43</v>
      </c>
      <c r="G2002">
        <f>Table1[[#This Row],[Discount (%)]]</f>
        <v>36</v>
      </c>
      <c r="H2002">
        <f>Table1[[#This Row],[Profit]]</f>
        <v>1706.02</v>
      </c>
      <c r="I2002">
        <f>Table24610[[#This Row],[profit]]/Table24610[[#This Row],[Sales Amount]]</f>
        <v>0.63361931290622098</v>
      </c>
    </row>
    <row r="2003" spans="1:9">
      <c r="A2003" s="43" t="s">
        <v>1975</v>
      </c>
      <c r="B2003" s="45">
        <v>47024</v>
      </c>
      <c r="C2003" t="str">
        <f>PROPER(Table1[[#This Row],[Region]])</f>
        <v>North</v>
      </c>
      <c r="D2003" t="str">
        <f>PROPER(Table1[[#This Row],[Product Category]])</f>
        <v>Clothing</v>
      </c>
      <c r="E2003">
        <f>ROUND(Table1[[#This Row],[Sales Amount]],1)</f>
        <v>2469.6999999999998</v>
      </c>
      <c r="F2003">
        <f>Table1[[#This Row],[Quantity Sold]]</f>
        <v>7</v>
      </c>
      <c r="G2003">
        <f>Table1[[#This Row],[Discount (%)]]</f>
        <v>20</v>
      </c>
      <c r="H2003">
        <f>Table1[[#This Row],[Profit]]</f>
        <v>859.37</v>
      </c>
      <c r="I2003">
        <f>Table24610[[#This Row],[profit]]/Table24610[[#This Row],[Sales Amount]]</f>
        <v>0.34796533991982836</v>
      </c>
    </row>
    <row r="2004" spans="1:9">
      <c r="A2004" s="43" t="s">
        <v>1976</v>
      </c>
      <c r="B2004" s="45">
        <v>47025</v>
      </c>
      <c r="C2004" t="str">
        <f>PROPER(Table1[[#This Row],[Region]])</f>
        <v>South</v>
      </c>
      <c r="D2004" t="str">
        <f>PROPER(Table1[[#This Row],[Product Category]])</f>
        <v>Furniture</v>
      </c>
      <c r="E2004">
        <f>ROUND(Table1[[#This Row],[Sales Amount]],1)</f>
        <v>2850.2</v>
      </c>
      <c r="F2004">
        <f>Table1[[#This Row],[Quantity Sold]]</f>
        <v>13</v>
      </c>
      <c r="G2004">
        <f>Table1[[#This Row],[Discount (%)]]</f>
        <v>33</v>
      </c>
      <c r="H2004">
        <f>Table1[[#This Row],[Profit]]</f>
        <v>1360.47</v>
      </c>
      <c r="I2004">
        <f>Table24610[[#This Row],[profit]]/Table24610[[#This Row],[Sales Amount]]</f>
        <v>0.47732439828783951</v>
      </c>
    </row>
    <row r="2005" spans="1:9">
      <c r="A2005" s="43" t="s">
        <v>1977</v>
      </c>
      <c r="B2005" s="45">
        <v>47026</v>
      </c>
      <c r="C2005" t="str">
        <f>PROPER(Table1[[#This Row],[Region]])</f>
        <v>East</v>
      </c>
      <c r="D2005" t="str">
        <f>PROPER(Table1[[#This Row],[Product Category]])</f>
        <v>Sports</v>
      </c>
      <c r="E2005">
        <f>ROUND(Table1[[#This Row],[Sales Amount]],1)</f>
        <v>3775.4</v>
      </c>
      <c r="F2005">
        <f>Table1[[#This Row],[Quantity Sold]]</f>
        <v>38</v>
      </c>
      <c r="G2005">
        <f>Table1[[#This Row],[Discount (%)]]</f>
        <v>10</v>
      </c>
      <c r="H2005">
        <f>Table1[[#This Row],[Profit]]</f>
        <v>989.11</v>
      </c>
      <c r="I2005">
        <f>Table24610[[#This Row],[profit]]/Table24610[[#This Row],[Sales Amount]]</f>
        <v>0.26198813370768659</v>
      </c>
    </row>
    <row r="2006" spans="1:9">
      <c r="A2006" s="43" t="s">
        <v>1978</v>
      </c>
      <c r="B2006" s="45">
        <v>47027</v>
      </c>
      <c r="C2006" t="str">
        <f>PROPER(Table1[[#This Row],[Region]])</f>
        <v>South</v>
      </c>
      <c r="D2006" t="str">
        <f>PROPER(Table1[[#This Row],[Product Category]])</f>
        <v>Clothing</v>
      </c>
      <c r="E2006">
        <f>ROUND(Table1[[#This Row],[Sales Amount]],1)</f>
        <v>605.70000000000005</v>
      </c>
      <c r="F2006">
        <f>Table1[[#This Row],[Quantity Sold]]</f>
        <v>47</v>
      </c>
      <c r="G2006">
        <f>Table1[[#This Row],[Discount (%)]]</f>
        <v>4</v>
      </c>
      <c r="H2006">
        <f>Table1[[#This Row],[Profit]]</f>
        <v>1402.89</v>
      </c>
      <c r="I2006">
        <f>Table24610[[#This Row],[profit]]/Table24610[[#This Row],[Sales Amount]]</f>
        <v>2.3161466072313028</v>
      </c>
    </row>
    <row r="2007" spans="1:9">
      <c r="A2007" s="43" t="s">
        <v>1979</v>
      </c>
      <c r="B2007" s="45">
        <v>47028</v>
      </c>
      <c r="C2007" t="str">
        <f>PROPER(Table1[[#This Row],[Region]])</f>
        <v>South</v>
      </c>
      <c r="D2007" t="str">
        <f>PROPER(Table1[[#This Row],[Product Category]])</f>
        <v>Furniture</v>
      </c>
      <c r="E2007">
        <f>ROUND(Table1[[#This Row],[Sales Amount]],1)</f>
        <v>3775.7</v>
      </c>
      <c r="F2007">
        <f>Table1[[#This Row],[Quantity Sold]]</f>
        <v>41</v>
      </c>
      <c r="G2007">
        <f>Table1[[#This Row],[Discount (%)]]</f>
        <v>40</v>
      </c>
      <c r="H2007">
        <f>Table1[[#This Row],[Profit]]</f>
        <v>1775.42</v>
      </c>
      <c r="I2007">
        <f>Table24610[[#This Row],[profit]]/Table24610[[#This Row],[Sales Amount]]</f>
        <v>0.47022274015414367</v>
      </c>
    </row>
    <row r="2008" spans="1:9">
      <c r="A2008" s="43" t="s">
        <v>1980</v>
      </c>
      <c r="B2008" s="45">
        <v>47029</v>
      </c>
      <c r="C2008" t="str">
        <f>PROPER(Table1[[#This Row],[Region]])</f>
        <v>North</v>
      </c>
      <c r="D2008" t="str">
        <f>PROPER(Table1[[#This Row],[Product Category]])</f>
        <v>Sports</v>
      </c>
      <c r="E2008">
        <f>ROUND(Table1[[#This Row],[Sales Amount]],1)</f>
        <v>1998.9</v>
      </c>
      <c r="F2008">
        <f>Table1[[#This Row],[Quantity Sold]]</f>
        <v>45</v>
      </c>
      <c r="G2008">
        <f>Table1[[#This Row],[Discount (%)]]</f>
        <v>23</v>
      </c>
      <c r="H2008">
        <f>Table1[[#This Row],[Profit]]</f>
        <v>349.37</v>
      </c>
      <c r="I2008">
        <f>Table24610[[#This Row],[profit]]/Table24610[[#This Row],[Sales Amount]]</f>
        <v>0.17478112962129169</v>
      </c>
    </row>
    <row r="2009" spans="1:9">
      <c r="A2009" s="43" t="s">
        <v>1981</v>
      </c>
      <c r="B2009" s="45">
        <v>47030</v>
      </c>
      <c r="C2009" t="str">
        <f>PROPER(Table1[[#This Row],[Region]])</f>
        <v>East</v>
      </c>
      <c r="D2009" t="str">
        <f>PROPER(Table1[[#This Row],[Product Category]])</f>
        <v>Sports</v>
      </c>
      <c r="E2009">
        <f>ROUND(Table1[[#This Row],[Sales Amount]],1)</f>
        <v>3165.6</v>
      </c>
      <c r="F2009">
        <f>Table1[[#This Row],[Quantity Sold]]</f>
        <v>12</v>
      </c>
      <c r="G2009">
        <f>Table1[[#This Row],[Discount (%)]]</f>
        <v>4</v>
      </c>
      <c r="H2009">
        <f>Table1[[#This Row],[Profit]]</f>
        <v>1614.46</v>
      </c>
      <c r="I2009">
        <f>Table24610[[#This Row],[profit]]/Table24610[[#This Row],[Sales Amount]]</f>
        <v>0.51000126358352293</v>
      </c>
    </row>
    <row r="2010" spans="1:9">
      <c r="A2010" s="43" t="s">
        <v>1982</v>
      </c>
      <c r="B2010" s="45">
        <v>47031</v>
      </c>
      <c r="C2010" t="str">
        <f>PROPER(Table1[[#This Row],[Region]])</f>
        <v>West</v>
      </c>
      <c r="D2010" t="str">
        <f>PROPER(Table1[[#This Row],[Product Category]])</f>
        <v>Electronics</v>
      </c>
      <c r="E2010">
        <f>ROUND(Table1[[#This Row],[Sales Amount]],1)</f>
        <v>4481.3</v>
      </c>
      <c r="F2010">
        <f>Table1[[#This Row],[Quantity Sold]]</f>
        <v>30</v>
      </c>
      <c r="G2010">
        <f>Table1[[#This Row],[Discount (%)]]</f>
        <v>46</v>
      </c>
      <c r="H2010">
        <f>Table1[[#This Row],[Profit]]</f>
        <v>1681.17</v>
      </c>
      <c r="I2010">
        <f>Table24610[[#This Row],[profit]]/Table24610[[#This Row],[Sales Amount]]</f>
        <v>0.37515229955593243</v>
      </c>
    </row>
    <row r="2011" spans="1:9">
      <c r="A2011" s="43" t="s">
        <v>1983</v>
      </c>
      <c r="B2011" s="45">
        <v>47032</v>
      </c>
      <c r="C2011" t="str">
        <f>PROPER(Table1[[#This Row],[Region]])</f>
        <v>West</v>
      </c>
      <c r="D2011" t="str">
        <f>PROPER(Table1[[#This Row],[Product Category]])</f>
        <v>Electronics</v>
      </c>
      <c r="E2011">
        <f>ROUND(Table1[[#This Row],[Sales Amount]],1)</f>
        <v>3463.8</v>
      </c>
      <c r="F2011">
        <f>Table1[[#This Row],[Quantity Sold]]</f>
        <v>22</v>
      </c>
      <c r="G2011">
        <f>Table1[[#This Row],[Discount (%)]]</f>
        <v>27</v>
      </c>
      <c r="H2011">
        <f>Table1[[#This Row],[Profit]]</f>
        <v>1093.07</v>
      </c>
      <c r="I2011">
        <f>Table24610[[#This Row],[profit]]/Table24610[[#This Row],[Sales Amount]]</f>
        <v>0.31556960563542924</v>
      </c>
    </row>
    <row r="2012" spans="1:9">
      <c r="A2012" s="43" t="s">
        <v>1984</v>
      </c>
      <c r="B2012" s="45">
        <v>47033</v>
      </c>
      <c r="C2012" t="str">
        <f>PROPER(Table1[[#This Row],[Region]])</f>
        <v>West</v>
      </c>
      <c r="D2012" t="str">
        <f>PROPER(Table1[[#This Row],[Product Category]])</f>
        <v>Furniture</v>
      </c>
      <c r="E2012">
        <f>ROUND(Table1[[#This Row],[Sales Amount]],1)</f>
        <v>1051.3</v>
      </c>
      <c r="F2012">
        <f>Table1[[#This Row],[Quantity Sold]]</f>
        <v>37</v>
      </c>
      <c r="G2012">
        <f>Table1[[#This Row],[Discount (%)]]</f>
        <v>29</v>
      </c>
      <c r="H2012">
        <f>Table1[[#This Row],[Profit]]</f>
        <v>1666.51</v>
      </c>
      <c r="I2012">
        <f>Table24610[[#This Row],[profit]]/Table24610[[#This Row],[Sales Amount]]</f>
        <v>1.5851897650527917</v>
      </c>
    </row>
    <row r="2013" spans="1:9">
      <c r="A2013" s="43" t="s">
        <v>1985</v>
      </c>
      <c r="B2013" s="45">
        <v>47034</v>
      </c>
      <c r="C2013" t="str">
        <f>PROPER(Table1[[#This Row],[Region]])</f>
        <v>East</v>
      </c>
      <c r="D2013" t="str">
        <f>PROPER(Table1[[#This Row],[Product Category]])</f>
        <v>Electronics</v>
      </c>
      <c r="E2013">
        <f>ROUND(Table1[[#This Row],[Sales Amount]],1)</f>
        <v>1537.6</v>
      </c>
      <c r="F2013">
        <f>Table1[[#This Row],[Quantity Sold]]</f>
        <v>6</v>
      </c>
      <c r="G2013">
        <f>Table1[[#This Row],[Discount (%)]]</f>
        <v>35</v>
      </c>
      <c r="H2013">
        <f>Table1[[#This Row],[Profit]]</f>
        <v>671.46</v>
      </c>
      <c r="I2013">
        <f>Table24610[[#This Row],[profit]]/Table24610[[#This Row],[Sales Amount]]</f>
        <v>0.43669354838709684</v>
      </c>
    </row>
    <row r="2014" spans="1:9">
      <c r="A2014" s="43" t="s">
        <v>1986</v>
      </c>
      <c r="B2014" s="45">
        <v>47035</v>
      </c>
      <c r="C2014" t="str">
        <f>PROPER(Table1[[#This Row],[Region]])</f>
        <v>East</v>
      </c>
      <c r="D2014" t="str">
        <f>PROPER(Table1[[#This Row],[Product Category]])</f>
        <v>Electronics</v>
      </c>
      <c r="E2014">
        <f>ROUND(Table1[[#This Row],[Sales Amount]],1)</f>
        <v>409.8</v>
      </c>
      <c r="F2014">
        <f>Table1[[#This Row],[Quantity Sold]]</f>
        <v>43</v>
      </c>
      <c r="G2014">
        <f>Table1[[#This Row],[Discount (%)]]</f>
        <v>7</v>
      </c>
      <c r="H2014">
        <f>Table1[[#This Row],[Profit]]</f>
        <v>541.20000000000005</v>
      </c>
      <c r="I2014">
        <f>Table24610[[#This Row],[profit]]/Table24610[[#This Row],[Sales Amount]]</f>
        <v>1.3206442166910688</v>
      </c>
    </row>
    <row r="2015" spans="1:9">
      <c r="A2015" s="43" t="s">
        <v>1987</v>
      </c>
      <c r="B2015" s="45">
        <v>47036</v>
      </c>
      <c r="C2015" t="str">
        <f>PROPER(Table1[[#This Row],[Region]])</f>
        <v>North</v>
      </c>
      <c r="D2015" t="str">
        <f>PROPER(Table1[[#This Row],[Product Category]])</f>
        <v>Furniture</v>
      </c>
      <c r="E2015">
        <f>ROUND(Table1[[#This Row],[Sales Amount]],1)</f>
        <v>3421.4</v>
      </c>
      <c r="F2015">
        <f>Table1[[#This Row],[Quantity Sold]]</f>
        <v>10</v>
      </c>
      <c r="G2015">
        <f>Table1[[#This Row],[Discount (%)]]</f>
        <v>32</v>
      </c>
      <c r="H2015">
        <f>Table1[[#This Row],[Profit]]</f>
        <v>1185.5899999999999</v>
      </c>
      <c r="I2015">
        <f>Table24610[[#This Row],[profit]]/Table24610[[#This Row],[Sales Amount]]</f>
        <v>0.34652189162331204</v>
      </c>
    </row>
    <row r="2016" spans="1:9">
      <c r="A2016" s="43" t="s">
        <v>1988</v>
      </c>
      <c r="B2016" s="45">
        <v>47037</v>
      </c>
      <c r="C2016" t="str">
        <f>PROPER(Table1[[#This Row],[Region]])</f>
        <v>West</v>
      </c>
      <c r="D2016" t="str">
        <f>PROPER(Table1[[#This Row],[Product Category]])</f>
        <v>Furniture</v>
      </c>
      <c r="E2016">
        <f>ROUND(Table1[[#This Row],[Sales Amount]],1)</f>
        <v>546.6</v>
      </c>
      <c r="F2016">
        <f>Table1[[#This Row],[Quantity Sold]]</f>
        <v>21</v>
      </c>
      <c r="G2016">
        <f>Table1[[#This Row],[Discount (%)]]</f>
        <v>0</v>
      </c>
      <c r="H2016">
        <f>Table1[[#This Row],[Profit]]</f>
        <v>1304.8900000000001</v>
      </c>
      <c r="I2016">
        <f>Table24610[[#This Row],[profit]]/Table24610[[#This Row],[Sales Amount]]</f>
        <v>2.3872850347603367</v>
      </c>
    </row>
    <row r="2017" spans="1:9">
      <c r="A2017" s="43" t="s">
        <v>1989</v>
      </c>
      <c r="B2017" s="45">
        <v>47038</v>
      </c>
      <c r="C2017" t="str">
        <f>PROPER(Table1[[#This Row],[Region]])</f>
        <v>East</v>
      </c>
      <c r="D2017" t="str">
        <f>PROPER(Table1[[#This Row],[Product Category]])</f>
        <v>Groceries</v>
      </c>
      <c r="E2017">
        <f>ROUND(Table1[[#This Row],[Sales Amount]],1)</f>
        <v>1382.4</v>
      </c>
      <c r="F2017">
        <f>Table1[[#This Row],[Quantity Sold]]</f>
        <v>44</v>
      </c>
      <c r="G2017">
        <f>Table1[[#This Row],[Discount (%)]]</f>
        <v>15</v>
      </c>
      <c r="H2017">
        <f>Table1[[#This Row],[Profit]]</f>
        <v>867.34</v>
      </c>
      <c r="I2017">
        <f>Table24610[[#This Row],[profit]]/Table24610[[#This Row],[Sales Amount]]</f>
        <v>0.627416087962963</v>
      </c>
    </row>
    <row r="2018" spans="1:9">
      <c r="A2018" s="43" t="s">
        <v>1990</v>
      </c>
      <c r="B2018" s="45">
        <v>47039</v>
      </c>
      <c r="C2018" t="str">
        <f>PROPER(Table1[[#This Row],[Region]])</f>
        <v>North</v>
      </c>
      <c r="D2018" t="str">
        <f>PROPER(Table1[[#This Row],[Product Category]])</f>
        <v>Clothing</v>
      </c>
      <c r="E2018">
        <f>ROUND(Table1[[#This Row],[Sales Amount]],1)</f>
        <v>3855.4</v>
      </c>
      <c r="F2018">
        <f>Table1[[#This Row],[Quantity Sold]]</f>
        <v>46</v>
      </c>
      <c r="G2018">
        <f>Table1[[#This Row],[Discount (%)]]</f>
        <v>46</v>
      </c>
      <c r="H2018">
        <f>Table1[[#This Row],[Profit]]</f>
        <v>538.61</v>
      </c>
      <c r="I2018">
        <f>Table24610[[#This Row],[profit]]/Table24610[[#This Row],[Sales Amount]]</f>
        <v>0.1397027545779945</v>
      </c>
    </row>
    <row r="2019" spans="1:9">
      <c r="A2019" s="43" t="s">
        <v>1991</v>
      </c>
      <c r="B2019" s="45">
        <v>47040</v>
      </c>
      <c r="C2019" t="str">
        <f>PROPER(Table1[[#This Row],[Region]])</f>
        <v>South</v>
      </c>
      <c r="D2019" t="str">
        <f>PROPER(Table1[[#This Row],[Product Category]])</f>
        <v>Groceries</v>
      </c>
      <c r="E2019">
        <f>ROUND(Table1[[#This Row],[Sales Amount]],1)</f>
        <v>3126.5</v>
      </c>
      <c r="F2019">
        <f>Table1[[#This Row],[Quantity Sold]]</f>
        <v>35</v>
      </c>
      <c r="G2019">
        <f>Table1[[#This Row],[Discount (%)]]</f>
        <v>43</v>
      </c>
      <c r="H2019">
        <f>Table1[[#This Row],[Profit]]</f>
        <v>1528.43</v>
      </c>
      <c r="I2019">
        <f>Table24610[[#This Row],[profit]]/Table24610[[#This Row],[Sales Amount]]</f>
        <v>0.48886294578602274</v>
      </c>
    </row>
    <row r="2020" spans="1:9">
      <c r="A2020" s="43" t="s">
        <v>1992</v>
      </c>
      <c r="B2020" s="45">
        <v>47041</v>
      </c>
      <c r="C2020" t="str">
        <f>PROPER(Table1[[#This Row],[Region]])</f>
        <v>South</v>
      </c>
      <c r="D2020" t="str">
        <f>PROPER(Table1[[#This Row],[Product Category]])</f>
        <v>Furniture</v>
      </c>
      <c r="E2020">
        <f>ROUND(Table1[[#This Row],[Sales Amount]],1)</f>
        <v>2789.2</v>
      </c>
      <c r="F2020">
        <f>Table1[[#This Row],[Quantity Sold]]</f>
        <v>47</v>
      </c>
      <c r="G2020">
        <f>Table1[[#This Row],[Discount (%)]]</f>
        <v>17</v>
      </c>
      <c r="H2020">
        <f>Table1[[#This Row],[Profit]]</f>
        <v>497.24</v>
      </c>
      <c r="I2020">
        <f>Table24610[[#This Row],[profit]]/Table24610[[#This Row],[Sales Amount]]</f>
        <v>0.17827334002581388</v>
      </c>
    </row>
    <row r="2021" spans="1:9">
      <c r="A2021" s="43" t="s">
        <v>1993</v>
      </c>
      <c r="B2021" s="45">
        <v>47042</v>
      </c>
      <c r="C2021" t="str">
        <f>PROPER(Table1[[#This Row],[Region]])</f>
        <v>North</v>
      </c>
      <c r="D2021" t="str">
        <f>PROPER(Table1[[#This Row],[Product Category]])</f>
        <v>Clothing</v>
      </c>
      <c r="E2021">
        <f>ROUND(Table1[[#This Row],[Sales Amount]],1)</f>
        <v>1382</v>
      </c>
      <c r="F2021">
        <f>Table1[[#This Row],[Quantity Sold]]</f>
        <v>48</v>
      </c>
      <c r="G2021">
        <f>Table1[[#This Row],[Discount (%)]]</f>
        <v>23</v>
      </c>
      <c r="H2021">
        <f>Table1[[#This Row],[Profit]]</f>
        <v>83.28</v>
      </c>
      <c r="I2021">
        <f>Table24610[[#This Row],[profit]]/Table24610[[#This Row],[Sales Amount]]</f>
        <v>6.0260492040520988E-2</v>
      </c>
    </row>
    <row r="2022" spans="1:9">
      <c r="A2022" s="43" t="s">
        <v>1994</v>
      </c>
      <c r="B2022" s="45">
        <v>47043</v>
      </c>
      <c r="C2022" t="str">
        <f>PROPER(Table1[[#This Row],[Region]])</f>
        <v>West</v>
      </c>
      <c r="D2022" t="str">
        <f>PROPER(Table1[[#This Row],[Product Category]])</f>
        <v>Electronics</v>
      </c>
      <c r="E2022">
        <f>ROUND(Table1[[#This Row],[Sales Amount]],1)</f>
        <v>4335.8999999999996</v>
      </c>
      <c r="F2022">
        <f>Table1[[#This Row],[Quantity Sold]]</f>
        <v>17</v>
      </c>
      <c r="G2022">
        <f>Table1[[#This Row],[Discount (%)]]</f>
        <v>26</v>
      </c>
      <c r="H2022">
        <f>Table1[[#This Row],[Profit]]</f>
        <v>36.35</v>
      </c>
      <c r="I2022">
        <f>Table24610[[#This Row],[profit]]/Table24610[[#This Row],[Sales Amount]]</f>
        <v>8.3834959293341647E-3</v>
      </c>
    </row>
    <row r="2023" spans="1:9">
      <c r="A2023" s="43" t="s">
        <v>1995</v>
      </c>
      <c r="B2023" s="45">
        <v>47044</v>
      </c>
      <c r="C2023" t="str">
        <f>PROPER(Table1[[#This Row],[Region]])</f>
        <v>East</v>
      </c>
      <c r="D2023" t="str">
        <f>PROPER(Table1[[#This Row],[Product Category]])</f>
        <v>Furniture</v>
      </c>
      <c r="E2023">
        <f>ROUND(Table1[[#This Row],[Sales Amount]],1)</f>
        <v>4428</v>
      </c>
      <c r="F2023">
        <f>Table1[[#This Row],[Quantity Sold]]</f>
        <v>6</v>
      </c>
      <c r="G2023">
        <f>Table1[[#This Row],[Discount (%)]]</f>
        <v>32</v>
      </c>
      <c r="H2023">
        <f>Table1[[#This Row],[Profit]]</f>
        <v>308.89999999999998</v>
      </c>
      <c r="I2023">
        <f>Table24610[[#This Row],[profit]]/Table24610[[#This Row],[Sales Amount]]</f>
        <v>6.9760614272809385E-2</v>
      </c>
    </row>
    <row r="2024" spans="1:9">
      <c r="A2024" s="43" t="s">
        <v>1996</v>
      </c>
      <c r="B2024" s="45">
        <v>47045</v>
      </c>
      <c r="C2024" t="str">
        <f>PROPER(Table1[[#This Row],[Region]])</f>
        <v>East</v>
      </c>
      <c r="D2024" t="str">
        <f>PROPER(Table1[[#This Row],[Product Category]])</f>
        <v>Groceries</v>
      </c>
      <c r="E2024">
        <f>ROUND(Table1[[#This Row],[Sales Amount]],1)</f>
        <v>3359.8</v>
      </c>
      <c r="F2024">
        <f>Table1[[#This Row],[Quantity Sold]]</f>
        <v>36</v>
      </c>
      <c r="G2024">
        <f>Table1[[#This Row],[Discount (%)]]</f>
        <v>9</v>
      </c>
      <c r="H2024">
        <f>Table1[[#This Row],[Profit]]</f>
        <v>1079.5999999999999</v>
      </c>
      <c r="I2024">
        <f>Table24610[[#This Row],[profit]]/Table24610[[#This Row],[Sales Amount]]</f>
        <v>0.32132865051491155</v>
      </c>
    </row>
    <row r="2025" spans="1:9">
      <c r="A2025" s="43" t="s">
        <v>1997</v>
      </c>
      <c r="B2025" s="45">
        <v>47046</v>
      </c>
      <c r="C2025" t="str">
        <f>PROPER(Table1[[#This Row],[Region]])</f>
        <v>North</v>
      </c>
      <c r="D2025" t="str">
        <f>PROPER(Table1[[#This Row],[Product Category]])</f>
        <v>Sports</v>
      </c>
      <c r="E2025">
        <f>ROUND(Table1[[#This Row],[Sales Amount]],1)</f>
        <v>2297.5</v>
      </c>
      <c r="F2025">
        <f>Table1[[#This Row],[Quantity Sold]]</f>
        <v>38</v>
      </c>
      <c r="G2025">
        <f>Table1[[#This Row],[Discount (%)]]</f>
        <v>30</v>
      </c>
      <c r="H2025">
        <f>Table1[[#This Row],[Profit]]</f>
        <v>1936.18</v>
      </c>
      <c r="I2025">
        <f>Table24610[[#This Row],[profit]]/Table24610[[#This Row],[Sales Amount]]</f>
        <v>0.84273340587595214</v>
      </c>
    </row>
    <row r="2026" spans="1:9">
      <c r="A2026" s="43" t="s">
        <v>1998</v>
      </c>
      <c r="B2026" s="45">
        <v>47047</v>
      </c>
      <c r="C2026" t="str">
        <f>PROPER(Table1[[#This Row],[Region]])</f>
        <v>East</v>
      </c>
      <c r="D2026" t="str">
        <f>PROPER(Table1[[#This Row],[Product Category]])</f>
        <v>Sports</v>
      </c>
      <c r="E2026">
        <f>ROUND(Table1[[#This Row],[Sales Amount]],1)</f>
        <v>3308.8</v>
      </c>
      <c r="F2026">
        <f>Table1[[#This Row],[Quantity Sold]]</f>
        <v>3</v>
      </c>
      <c r="G2026">
        <f>Table1[[#This Row],[Discount (%)]]</f>
        <v>15</v>
      </c>
      <c r="H2026">
        <f>Table1[[#This Row],[Profit]]</f>
        <v>932.4</v>
      </c>
      <c r="I2026">
        <f>Table24610[[#This Row],[profit]]/Table24610[[#This Row],[Sales Amount]]</f>
        <v>0.28179400386847192</v>
      </c>
    </row>
    <row r="2027" spans="1:9">
      <c r="A2027" s="43" t="s">
        <v>1999</v>
      </c>
      <c r="B2027" s="45">
        <v>47048</v>
      </c>
      <c r="C2027" t="str">
        <f>PROPER(Table1[[#This Row],[Region]])</f>
        <v>North</v>
      </c>
      <c r="D2027" t="str">
        <f>PROPER(Table1[[#This Row],[Product Category]])</f>
        <v>Electronics</v>
      </c>
      <c r="E2027">
        <f>ROUND(Table1[[#This Row],[Sales Amount]],1)</f>
        <v>4655.7</v>
      </c>
      <c r="F2027">
        <f>Table1[[#This Row],[Quantity Sold]]</f>
        <v>39</v>
      </c>
      <c r="G2027">
        <f>Table1[[#This Row],[Discount (%)]]</f>
        <v>49</v>
      </c>
      <c r="H2027">
        <f>Table1[[#This Row],[Profit]]</f>
        <v>1653.86</v>
      </c>
      <c r="I2027">
        <f>Table24610[[#This Row],[profit]]/Table24610[[#This Row],[Sales Amount]]</f>
        <v>0.35523336984771353</v>
      </c>
    </row>
    <row r="2028" spans="1:9">
      <c r="A2028" s="43" t="s">
        <v>2000</v>
      </c>
      <c r="B2028" s="45">
        <v>47049</v>
      </c>
      <c r="C2028" t="str">
        <f>PROPER(Table1[[#This Row],[Region]])</f>
        <v>South</v>
      </c>
      <c r="D2028" t="str">
        <f>PROPER(Table1[[#This Row],[Product Category]])</f>
        <v>Groceries</v>
      </c>
      <c r="E2028">
        <f>ROUND(Table1[[#This Row],[Sales Amount]],1)</f>
        <v>4801.6000000000004</v>
      </c>
      <c r="F2028">
        <f>Table1[[#This Row],[Quantity Sold]]</f>
        <v>26</v>
      </c>
      <c r="G2028">
        <f>Table1[[#This Row],[Discount (%)]]</f>
        <v>39</v>
      </c>
      <c r="H2028">
        <f>Table1[[#This Row],[Profit]]</f>
        <v>1710.05</v>
      </c>
      <c r="I2028">
        <f>Table24610[[#This Row],[profit]]/Table24610[[#This Row],[Sales Amount]]</f>
        <v>0.35614170276574469</v>
      </c>
    </row>
    <row r="2029" spans="1:9">
      <c r="A2029" s="43" t="s">
        <v>2001</v>
      </c>
      <c r="B2029" s="45">
        <v>47050</v>
      </c>
      <c r="C2029" t="str">
        <f>PROPER(Table1[[#This Row],[Region]])</f>
        <v>West</v>
      </c>
      <c r="D2029" t="str">
        <f>PROPER(Table1[[#This Row],[Product Category]])</f>
        <v>Sports</v>
      </c>
      <c r="E2029">
        <f>ROUND(Table1[[#This Row],[Sales Amount]],1)</f>
        <v>272</v>
      </c>
      <c r="F2029">
        <f>Table1[[#This Row],[Quantity Sold]]</f>
        <v>8</v>
      </c>
      <c r="G2029">
        <f>Table1[[#This Row],[Discount (%)]]</f>
        <v>36</v>
      </c>
      <c r="H2029">
        <f>Table1[[#This Row],[Profit]]</f>
        <v>905.37</v>
      </c>
      <c r="I2029">
        <f>Table24610[[#This Row],[profit]]/Table24610[[#This Row],[Sales Amount]]</f>
        <v>3.3285661764705883</v>
      </c>
    </row>
    <row r="2030" spans="1:9">
      <c r="A2030" s="43" t="s">
        <v>2002</v>
      </c>
      <c r="B2030" s="45">
        <v>47051</v>
      </c>
      <c r="C2030" t="str">
        <f>PROPER(Table1[[#This Row],[Region]])</f>
        <v>North</v>
      </c>
      <c r="D2030" t="str">
        <f>PROPER(Table1[[#This Row],[Product Category]])</f>
        <v>Clothing</v>
      </c>
      <c r="E2030">
        <f>ROUND(Table1[[#This Row],[Sales Amount]],1)</f>
        <v>735.8</v>
      </c>
      <c r="F2030">
        <f>Table1[[#This Row],[Quantity Sold]]</f>
        <v>37</v>
      </c>
      <c r="G2030">
        <f>Table1[[#This Row],[Discount (%)]]</f>
        <v>10</v>
      </c>
      <c r="H2030">
        <f>Table1[[#This Row],[Profit]]</f>
        <v>209.17</v>
      </c>
      <c r="I2030">
        <f>Table24610[[#This Row],[profit]]/Table24610[[#This Row],[Sales Amount]]</f>
        <v>0.28427561837455828</v>
      </c>
    </row>
    <row r="2031" spans="1:9">
      <c r="A2031" s="43" t="s">
        <v>2003</v>
      </c>
      <c r="B2031" s="45">
        <v>47052</v>
      </c>
      <c r="C2031" t="str">
        <f>PROPER(Table1[[#This Row],[Region]])</f>
        <v>South</v>
      </c>
      <c r="D2031" t="str">
        <f>PROPER(Table1[[#This Row],[Product Category]])</f>
        <v>Clothing</v>
      </c>
      <c r="E2031">
        <f>ROUND(Table1[[#This Row],[Sales Amount]],1)</f>
        <v>2166.8000000000002</v>
      </c>
      <c r="F2031">
        <f>Table1[[#This Row],[Quantity Sold]]</f>
        <v>17</v>
      </c>
      <c r="G2031">
        <f>Table1[[#This Row],[Discount (%)]]</f>
        <v>5</v>
      </c>
      <c r="H2031">
        <f>Table1[[#This Row],[Profit]]</f>
        <v>474.14</v>
      </c>
      <c r="I2031">
        <f>Table24610[[#This Row],[profit]]/Table24610[[#This Row],[Sales Amount]]</f>
        <v>0.21882038028429018</v>
      </c>
    </row>
    <row r="2032" spans="1:9">
      <c r="A2032" s="43" t="s">
        <v>2004</v>
      </c>
      <c r="B2032" s="45">
        <v>47053</v>
      </c>
      <c r="C2032" t="str">
        <f>PROPER(Table1[[#This Row],[Region]])</f>
        <v>West</v>
      </c>
      <c r="D2032" t="str">
        <f>PROPER(Table1[[#This Row],[Product Category]])</f>
        <v>Groceries</v>
      </c>
      <c r="E2032">
        <f>ROUND(Table1[[#This Row],[Sales Amount]],1)</f>
        <v>2597.1</v>
      </c>
      <c r="F2032">
        <f>Table1[[#This Row],[Quantity Sold]]</f>
        <v>37</v>
      </c>
      <c r="G2032">
        <f>Table1[[#This Row],[Discount (%)]]</f>
        <v>0</v>
      </c>
      <c r="H2032">
        <f>Table1[[#This Row],[Profit]]</f>
        <v>1195.24</v>
      </c>
      <c r="I2032">
        <f>Table24610[[#This Row],[profit]]/Table24610[[#This Row],[Sales Amount]]</f>
        <v>0.46022101574833468</v>
      </c>
    </row>
    <row r="2033" spans="1:9">
      <c r="A2033" s="43" t="s">
        <v>2005</v>
      </c>
      <c r="B2033" s="45">
        <v>47054</v>
      </c>
      <c r="C2033" t="str">
        <f>PROPER(Table1[[#This Row],[Region]])</f>
        <v>South</v>
      </c>
      <c r="D2033" t="str">
        <f>PROPER(Table1[[#This Row],[Product Category]])</f>
        <v>Sports</v>
      </c>
      <c r="E2033">
        <f>ROUND(Table1[[#This Row],[Sales Amount]],1)</f>
        <v>2788.7</v>
      </c>
      <c r="F2033">
        <f>Table1[[#This Row],[Quantity Sold]]</f>
        <v>29</v>
      </c>
      <c r="G2033">
        <f>Table1[[#This Row],[Discount (%)]]</f>
        <v>20</v>
      </c>
      <c r="H2033">
        <f>Table1[[#This Row],[Profit]]</f>
        <v>177.9</v>
      </c>
      <c r="I2033">
        <f>Table24610[[#This Row],[profit]]/Table24610[[#This Row],[Sales Amount]]</f>
        <v>6.3793165274142083E-2</v>
      </c>
    </row>
    <row r="2034" spans="1:9">
      <c r="A2034" s="43" t="s">
        <v>2006</v>
      </c>
      <c r="B2034" s="45">
        <v>47055</v>
      </c>
      <c r="C2034" t="str">
        <f>PROPER(Table1[[#This Row],[Region]])</f>
        <v>North</v>
      </c>
      <c r="D2034" t="str">
        <f>PROPER(Table1[[#This Row],[Product Category]])</f>
        <v>Furniture</v>
      </c>
      <c r="E2034">
        <f>ROUND(Table1[[#This Row],[Sales Amount]],1)</f>
        <v>1751.2</v>
      </c>
      <c r="F2034">
        <f>Table1[[#This Row],[Quantity Sold]]</f>
        <v>33</v>
      </c>
      <c r="G2034">
        <f>Table1[[#This Row],[Discount (%)]]</f>
        <v>6</v>
      </c>
      <c r="H2034">
        <f>Table1[[#This Row],[Profit]]</f>
        <v>1694.57</v>
      </c>
      <c r="I2034">
        <f>Table24610[[#This Row],[profit]]/Table24610[[#This Row],[Sales Amount]]</f>
        <v>0.96766217450890812</v>
      </c>
    </row>
    <row r="2035" spans="1:9">
      <c r="A2035" s="43" t="s">
        <v>2007</v>
      </c>
      <c r="B2035" s="45">
        <v>47056</v>
      </c>
      <c r="C2035" t="str">
        <f>PROPER(Table1[[#This Row],[Region]])</f>
        <v>South</v>
      </c>
      <c r="D2035" t="str">
        <f>PROPER(Table1[[#This Row],[Product Category]])</f>
        <v>Clothing</v>
      </c>
      <c r="E2035">
        <f>ROUND(Table1[[#This Row],[Sales Amount]],1)</f>
        <v>2252.1999999999998</v>
      </c>
      <c r="F2035">
        <f>Table1[[#This Row],[Quantity Sold]]</f>
        <v>13</v>
      </c>
      <c r="G2035">
        <f>Table1[[#This Row],[Discount (%)]]</f>
        <v>4</v>
      </c>
      <c r="H2035">
        <f>Table1[[#This Row],[Profit]]</f>
        <v>1344.04</v>
      </c>
      <c r="I2035">
        <f>Table24610[[#This Row],[profit]]/Table24610[[#This Row],[Sales Amount]]</f>
        <v>0.59676760500843617</v>
      </c>
    </row>
    <row r="2036" spans="1:9">
      <c r="A2036" s="43" t="s">
        <v>2008</v>
      </c>
      <c r="B2036" s="45">
        <v>47057</v>
      </c>
      <c r="C2036" t="str">
        <f>PROPER(Table1[[#This Row],[Region]])</f>
        <v>West</v>
      </c>
      <c r="D2036" t="str">
        <f>PROPER(Table1[[#This Row],[Product Category]])</f>
        <v>Electronics</v>
      </c>
      <c r="E2036">
        <f>ROUND(Table1[[#This Row],[Sales Amount]],1)</f>
        <v>3680.9</v>
      </c>
      <c r="F2036">
        <f>Table1[[#This Row],[Quantity Sold]]</f>
        <v>39</v>
      </c>
      <c r="G2036">
        <f>Table1[[#This Row],[Discount (%)]]</f>
        <v>38</v>
      </c>
      <c r="H2036">
        <f>Table1[[#This Row],[Profit]]</f>
        <v>1276.33</v>
      </c>
      <c r="I2036">
        <f>Table24610[[#This Row],[profit]]/Table24610[[#This Row],[Sales Amount]]</f>
        <v>0.34674400282539591</v>
      </c>
    </row>
    <row r="2037" spans="1:9">
      <c r="A2037" s="43" t="s">
        <v>2009</v>
      </c>
      <c r="B2037" s="45">
        <v>47058</v>
      </c>
      <c r="C2037" t="str">
        <f>PROPER(Table1[[#This Row],[Region]])</f>
        <v>East</v>
      </c>
      <c r="D2037" t="str">
        <f>PROPER(Table1[[#This Row],[Product Category]])</f>
        <v>Electronics</v>
      </c>
      <c r="E2037">
        <f>ROUND(Table1[[#This Row],[Sales Amount]],1)</f>
        <v>1766.6</v>
      </c>
      <c r="F2037">
        <f>Table1[[#This Row],[Quantity Sold]]</f>
        <v>41</v>
      </c>
      <c r="G2037">
        <f>Table1[[#This Row],[Discount (%)]]</f>
        <v>31</v>
      </c>
      <c r="H2037">
        <f>Table1[[#This Row],[Profit]]</f>
        <v>831.08</v>
      </c>
      <c r="I2037">
        <f>Table24610[[#This Row],[profit]]/Table24610[[#This Row],[Sales Amount]]</f>
        <v>0.47044039397713128</v>
      </c>
    </row>
    <row r="2038" spans="1:9">
      <c r="A2038" s="43" t="s">
        <v>2010</v>
      </c>
      <c r="B2038" s="45">
        <v>47059</v>
      </c>
      <c r="C2038" t="str">
        <f>PROPER(Table1[[#This Row],[Region]])</f>
        <v>West</v>
      </c>
      <c r="D2038" t="str">
        <f>PROPER(Table1[[#This Row],[Product Category]])</f>
        <v>Sports</v>
      </c>
      <c r="E2038">
        <f>ROUND(Table1[[#This Row],[Sales Amount]],1)</f>
        <v>3196.2</v>
      </c>
      <c r="F2038">
        <f>Table1[[#This Row],[Quantity Sold]]</f>
        <v>18</v>
      </c>
      <c r="G2038">
        <f>Table1[[#This Row],[Discount (%)]]</f>
        <v>36</v>
      </c>
      <c r="H2038">
        <f>Table1[[#This Row],[Profit]]</f>
        <v>1196.52</v>
      </c>
      <c r="I2038">
        <f>Table24610[[#This Row],[profit]]/Table24610[[#This Row],[Sales Amount]]</f>
        <v>0.3743570489956824</v>
      </c>
    </row>
    <row r="2039" spans="1:9">
      <c r="A2039" s="43" t="s">
        <v>2011</v>
      </c>
      <c r="B2039" s="45">
        <v>47060</v>
      </c>
      <c r="C2039" t="str">
        <f>PROPER(Table1[[#This Row],[Region]])</f>
        <v>North</v>
      </c>
      <c r="D2039" t="str">
        <f>PROPER(Table1[[#This Row],[Product Category]])</f>
        <v>Sports</v>
      </c>
      <c r="E2039">
        <f>ROUND(Table1[[#This Row],[Sales Amount]],1)</f>
        <v>340.6</v>
      </c>
      <c r="F2039">
        <f>Table1[[#This Row],[Quantity Sold]]</f>
        <v>30</v>
      </c>
      <c r="G2039">
        <f>Table1[[#This Row],[Discount (%)]]</f>
        <v>16</v>
      </c>
      <c r="H2039">
        <f>Table1[[#This Row],[Profit]]</f>
        <v>934.44</v>
      </c>
      <c r="I2039">
        <f>Table24610[[#This Row],[profit]]/Table24610[[#This Row],[Sales Amount]]</f>
        <v>2.7435114503816793</v>
      </c>
    </row>
    <row r="2040" spans="1:9">
      <c r="A2040" s="43" t="s">
        <v>2012</v>
      </c>
      <c r="B2040" s="45">
        <v>47061</v>
      </c>
      <c r="C2040" t="str">
        <f>PROPER(Table1[[#This Row],[Region]])</f>
        <v>South</v>
      </c>
      <c r="D2040" t="str">
        <f>PROPER(Table1[[#This Row],[Product Category]])</f>
        <v>Groceries</v>
      </c>
      <c r="E2040">
        <f>ROUND(Table1[[#This Row],[Sales Amount]],1)</f>
        <v>1189.0999999999999</v>
      </c>
      <c r="F2040">
        <f>Table1[[#This Row],[Quantity Sold]]</f>
        <v>20</v>
      </c>
      <c r="G2040">
        <f>Table1[[#This Row],[Discount (%)]]</f>
        <v>17</v>
      </c>
      <c r="H2040">
        <f>Table1[[#This Row],[Profit]]</f>
        <v>1910.83</v>
      </c>
      <c r="I2040">
        <f>Table24610[[#This Row],[profit]]/Table24610[[#This Row],[Sales Amount]]</f>
        <v>1.6069548397948028</v>
      </c>
    </row>
    <row r="2041" spans="1:9">
      <c r="A2041" s="43" t="s">
        <v>2013</v>
      </c>
      <c r="B2041" s="45">
        <v>47062</v>
      </c>
      <c r="C2041" t="str">
        <f>PROPER(Table1[[#This Row],[Region]])</f>
        <v>North</v>
      </c>
      <c r="D2041" t="str">
        <f>PROPER(Table1[[#This Row],[Product Category]])</f>
        <v>Groceries</v>
      </c>
      <c r="E2041">
        <f>ROUND(Table1[[#This Row],[Sales Amount]],1)</f>
        <v>3373.2</v>
      </c>
      <c r="F2041">
        <f>Table1[[#This Row],[Quantity Sold]]</f>
        <v>2</v>
      </c>
      <c r="G2041">
        <f>Table1[[#This Row],[Discount (%)]]</f>
        <v>14</v>
      </c>
      <c r="H2041">
        <f>Table1[[#This Row],[Profit]]</f>
        <v>1866.7</v>
      </c>
      <c r="I2041">
        <f>Table24610[[#This Row],[profit]]/Table24610[[#This Row],[Sales Amount]]</f>
        <v>0.55339143839677463</v>
      </c>
    </row>
    <row r="2042" spans="1:9">
      <c r="A2042" s="43" t="s">
        <v>2014</v>
      </c>
      <c r="B2042" s="45">
        <v>47063</v>
      </c>
      <c r="C2042" t="str">
        <f>PROPER(Table1[[#This Row],[Region]])</f>
        <v>South</v>
      </c>
      <c r="D2042" t="str">
        <f>PROPER(Table1[[#This Row],[Product Category]])</f>
        <v>Sports</v>
      </c>
      <c r="E2042">
        <f>ROUND(Table1[[#This Row],[Sales Amount]],1)</f>
        <v>3858.8</v>
      </c>
      <c r="F2042">
        <f>Table1[[#This Row],[Quantity Sold]]</f>
        <v>12</v>
      </c>
      <c r="G2042">
        <f>Table1[[#This Row],[Discount (%)]]</f>
        <v>30</v>
      </c>
      <c r="H2042">
        <f>Table1[[#This Row],[Profit]]</f>
        <v>349.19</v>
      </c>
      <c r="I2042">
        <f>Table24610[[#This Row],[profit]]/Table24610[[#This Row],[Sales Amount]]</f>
        <v>9.0491862755260694E-2</v>
      </c>
    </row>
    <row r="2043" spans="1:9">
      <c r="A2043" s="43" t="s">
        <v>2015</v>
      </c>
      <c r="B2043" s="45">
        <v>47064</v>
      </c>
      <c r="C2043" t="str">
        <f>PROPER(Table1[[#This Row],[Region]])</f>
        <v>West</v>
      </c>
      <c r="D2043" t="str">
        <f>PROPER(Table1[[#This Row],[Product Category]])</f>
        <v>Electronics</v>
      </c>
      <c r="E2043">
        <f>ROUND(Table1[[#This Row],[Sales Amount]],1)</f>
        <v>3434.9</v>
      </c>
      <c r="F2043">
        <f>Table1[[#This Row],[Quantity Sold]]</f>
        <v>12</v>
      </c>
      <c r="G2043">
        <f>Table1[[#This Row],[Discount (%)]]</f>
        <v>1</v>
      </c>
      <c r="H2043">
        <f>Table1[[#This Row],[Profit]]</f>
        <v>782.48</v>
      </c>
      <c r="I2043">
        <f>Table24610[[#This Row],[profit]]/Table24610[[#This Row],[Sales Amount]]</f>
        <v>0.22780284724446126</v>
      </c>
    </row>
    <row r="2044" spans="1:9">
      <c r="A2044" s="43" t="s">
        <v>2016</v>
      </c>
      <c r="B2044" s="45">
        <v>47065</v>
      </c>
      <c r="C2044" t="str">
        <f>PROPER(Table1[[#This Row],[Region]])</f>
        <v>South</v>
      </c>
      <c r="D2044" t="str">
        <f>PROPER(Table1[[#This Row],[Product Category]])</f>
        <v>Furniture</v>
      </c>
      <c r="E2044">
        <f>ROUND(Table1[[#This Row],[Sales Amount]],1)</f>
        <v>1994.7</v>
      </c>
      <c r="F2044">
        <f>Table1[[#This Row],[Quantity Sold]]</f>
        <v>45</v>
      </c>
      <c r="G2044">
        <f>Table1[[#This Row],[Discount (%)]]</f>
        <v>34</v>
      </c>
      <c r="H2044">
        <f>Table1[[#This Row],[Profit]]</f>
        <v>407.57</v>
      </c>
      <c r="I2044">
        <f>Table24610[[#This Row],[profit]]/Table24610[[#This Row],[Sales Amount]]</f>
        <v>0.20432646513260139</v>
      </c>
    </row>
    <row r="2045" spans="1:9">
      <c r="A2045" s="43" t="s">
        <v>2017</v>
      </c>
      <c r="B2045" s="45">
        <v>47066</v>
      </c>
      <c r="C2045" t="str">
        <f>PROPER(Table1[[#This Row],[Region]])</f>
        <v>South</v>
      </c>
      <c r="D2045" t="str">
        <f>PROPER(Table1[[#This Row],[Product Category]])</f>
        <v>Groceries</v>
      </c>
      <c r="E2045">
        <f>ROUND(Table1[[#This Row],[Sales Amount]],1)</f>
        <v>3641.3</v>
      </c>
      <c r="F2045">
        <f>Table1[[#This Row],[Quantity Sold]]</f>
        <v>41</v>
      </c>
      <c r="G2045">
        <f>Table1[[#This Row],[Discount (%)]]</f>
        <v>16</v>
      </c>
      <c r="H2045">
        <f>Table1[[#This Row],[Profit]]</f>
        <v>412.94</v>
      </c>
      <c r="I2045">
        <f>Table24610[[#This Row],[profit]]/Table24610[[#This Row],[Sales Amount]]</f>
        <v>0.11340455331886963</v>
      </c>
    </row>
    <row r="2046" spans="1:9">
      <c r="A2046" s="43" t="s">
        <v>2018</v>
      </c>
      <c r="B2046" s="45">
        <v>47067</v>
      </c>
      <c r="C2046" t="str">
        <f>PROPER(Table1[[#This Row],[Region]])</f>
        <v>West</v>
      </c>
      <c r="D2046" t="str">
        <f>PROPER(Table1[[#This Row],[Product Category]])</f>
        <v>Electronics</v>
      </c>
      <c r="E2046">
        <f>ROUND(Table1[[#This Row],[Sales Amount]],1)</f>
        <v>4632.5</v>
      </c>
      <c r="F2046">
        <f>Table1[[#This Row],[Quantity Sold]]</f>
        <v>39</v>
      </c>
      <c r="G2046">
        <f>Table1[[#This Row],[Discount (%)]]</f>
        <v>7</v>
      </c>
      <c r="H2046">
        <f>Table1[[#This Row],[Profit]]</f>
        <v>1767.36</v>
      </c>
      <c r="I2046">
        <f>Table24610[[#This Row],[profit]]/Table24610[[#This Row],[Sales Amount]]</f>
        <v>0.38151322180248243</v>
      </c>
    </row>
    <row r="2047" spans="1:9">
      <c r="A2047" s="43" t="s">
        <v>2019</v>
      </c>
      <c r="B2047" s="45">
        <v>47068</v>
      </c>
      <c r="C2047" t="str">
        <f>PROPER(Table1[[#This Row],[Region]])</f>
        <v>North</v>
      </c>
      <c r="D2047" t="str">
        <f>PROPER(Table1[[#This Row],[Product Category]])</f>
        <v>Sports</v>
      </c>
      <c r="E2047">
        <f>ROUND(Table1[[#This Row],[Sales Amount]],1)</f>
        <v>1415</v>
      </c>
      <c r="F2047">
        <f>Table1[[#This Row],[Quantity Sold]]</f>
        <v>27</v>
      </c>
      <c r="G2047">
        <f>Table1[[#This Row],[Discount (%)]]</f>
        <v>18</v>
      </c>
      <c r="H2047">
        <f>Table1[[#This Row],[Profit]]</f>
        <v>369.1</v>
      </c>
      <c r="I2047">
        <f>Table24610[[#This Row],[profit]]/Table24610[[#This Row],[Sales Amount]]</f>
        <v>0.26084805653710247</v>
      </c>
    </row>
    <row r="2048" spans="1:9">
      <c r="A2048" s="43" t="s">
        <v>2020</v>
      </c>
      <c r="B2048" s="45">
        <v>47069</v>
      </c>
      <c r="C2048" t="str">
        <f>PROPER(Table1[[#This Row],[Region]])</f>
        <v>West</v>
      </c>
      <c r="D2048" t="str">
        <f>PROPER(Table1[[#This Row],[Product Category]])</f>
        <v>Sports</v>
      </c>
      <c r="E2048">
        <f>ROUND(Table1[[#This Row],[Sales Amount]],1)</f>
        <v>643.5</v>
      </c>
      <c r="F2048">
        <f>Table1[[#This Row],[Quantity Sold]]</f>
        <v>40</v>
      </c>
      <c r="G2048">
        <f>Table1[[#This Row],[Discount (%)]]</f>
        <v>13</v>
      </c>
      <c r="H2048">
        <f>Table1[[#This Row],[Profit]]</f>
        <v>523.01</v>
      </c>
      <c r="I2048">
        <f>Table24610[[#This Row],[profit]]/Table24610[[#This Row],[Sales Amount]]</f>
        <v>0.81275835275835273</v>
      </c>
    </row>
    <row r="2049" spans="1:9">
      <c r="A2049" s="43" t="s">
        <v>2021</v>
      </c>
      <c r="B2049" s="45">
        <v>47070</v>
      </c>
      <c r="C2049" t="str">
        <f>PROPER(Table1[[#This Row],[Region]])</f>
        <v>East</v>
      </c>
      <c r="D2049" t="str">
        <f>PROPER(Table1[[#This Row],[Product Category]])</f>
        <v>Groceries</v>
      </c>
      <c r="E2049">
        <f>ROUND(Table1[[#This Row],[Sales Amount]],1)</f>
        <v>3655.5</v>
      </c>
      <c r="F2049">
        <f>Table1[[#This Row],[Quantity Sold]]</f>
        <v>3</v>
      </c>
      <c r="G2049">
        <f>Table1[[#This Row],[Discount (%)]]</f>
        <v>48</v>
      </c>
      <c r="H2049">
        <f>Table1[[#This Row],[Profit]]</f>
        <v>935.89</v>
      </c>
      <c r="I2049">
        <f>Table24610[[#This Row],[profit]]/Table24610[[#This Row],[Sales Amount]]</f>
        <v>0.25602243195185337</v>
      </c>
    </row>
    <row r="2050" spans="1:9">
      <c r="A2050" s="43" t="s">
        <v>2022</v>
      </c>
      <c r="B2050" s="45">
        <v>47071</v>
      </c>
      <c r="C2050" t="str">
        <f>PROPER(Table1[[#This Row],[Region]])</f>
        <v>West</v>
      </c>
      <c r="D2050" t="str">
        <f>PROPER(Table1[[#This Row],[Product Category]])</f>
        <v>Clothing</v>
      </c>
      <c r="E2050">
        <f>ROUND(Table1[[#This Row],[Sales Amount]],1)</f>
        <v>2004.5</v>
      </c>
      <c r="F2050">
        <f>Table1[[#This Row],[Quantity Sold]]</f>
        <v>18</v>
      </c>
      <c r="G2050">
        <f>Table1[[#This Row],[Discount (%)]]</f>
        <v>37</v>
      </c>
      <c r="H2050">
        <f>Table1[[#This Row],[Profit]]</f>
        <v>232.41</v>
      </c>
      <c r="I2050">
        <f>Table24610[[#This Row],[profit]]/Table24610[[#This Row],[Sales Amount]]</f>
        <v>0.11594412571713644</v>
      </c>
    </row>
    <row r="2051" spans="1:9">
      <c r="A2051" s="43" t="s">
        <v>2023</v>
      </c>
      <c r="B2051" s="45">
        <v>47072</v>
      </c>
      <c r="C2051" t="str">
        <f>PROPER(Table1[[#This Row],[Region]])</f>
        <v>West</v>
      </c>
      <c r="D2051" t="str">
        <f>PROPER(Table1[[#This Row],[Product Category]])</f>
        <v>Clothing</v>
      </c>
      <c r="E2051">
        <f>ROUND(Table1[[#This Row],[Sales Amount]],1)</f>
        <v>362.7</v>
      </c>
      <c r="F2051">
        <f>Table1[[#This Row],[Quantity Sold]]</f>
        <v>31</v>
      </c>
      <c r="G2051">
        <f>Table1[[#This Row],[Discount (%)]]</f>
        <v>47</v>
      </c>
      <c r="H2051">
        <f>Table1[[#This Row],[Profit]]</f>
        <v>341.33</v>
      </c>
      <c r="I2051">
        <f>Table24610[[#This Row],[profit]]/Table24610[[#This Row],[Sales Amount]]</f>
        <v>0.94108078301626685</v>
      </c>
    </row>
    <row r="2052" spans="1:9">
      <c r="A2052" s="43" t="s">
        <v>2024</v>
      </c>
      <c r="B2052" s="45">
        <v>47073</v>
      </c>
      <c r="C2052" t="str">
        <f>PROPER(Table1[[#This Row],[Region]])</f>
        <v>East</v>
      </c>
      <c r="D2052" t="str">
        <f>PROPER(Table1[[#This Row],[Product Category]])</f>
        <v>Clothing</v>
      </c>
      <c r="E2052">
        <f>ROUND(Table1[[#This Row],[Sales Amount]],1)</f>
        <v>1447.3</v>
      </c>
      <c r="F2052">
        <f>Table1[[#This Row],[Quantity Sold]]</f>
        <v>21</v>
      </c>
      <c r="G2052">
        <f>Table1[[#This Row],[Discount (%)]]</f>
        <v>4</v>
      </c>
      <c r="H2052">
        <f>Table1[[#This Row],[Profit]]</f>
        <v>467.83</v>
      </c>
      <c r="I2052">
        <f>Table24610[[#This Row],[profit]]/Table24610[[#This Row],[Sales Amount]]</f>
        <v>0.32324328059144614</v>
      </c>
    </row>
    <row r="2053" spans="1:9">
      <c r="A2053" s="43" t="s">
        <v>2025</v>
      </c>
      <c r="B2053" s="45">
        <v>47074</v>
      </c>
      <c r="C2053" t="str">
        <f>PROPER(Table1[[#This Row],[Region]])</f>
        <v>South</v>
      </c>
      <c r="D2053" t="str">
        <f>PROPER(Table1[[#This Row],[Product Category]])</f>
        <v>Clothing</v>
      </c>
      <c r="E2053">
        <f>ROUND(Table1[[#This Row],[Sales Amount]],1)</f>
        <v>3038.1</v>
      </c>
      <c r="F2053">
        <f>Table1[[#This Row],[Quantity Sold]]</f>
        <v>35</v>
      </c>
      <c r="G2053">
        <f>Table1[[#This Row],[Discount (%)]]</f>
        <v>16</v>
      </c>
      <c r="H2053">
        <f>Table1[[#This Row],[Profit]]</f>
        <v>59.23</v>
      </c>
      <c r="I2053">
        <f>Table24610[[#This Row],[profit]]/Table24610[[#This Row],[Sales Amount]]</f>
        <v>1.9495737467496131E-2</v>
      </c>
    </row>
    <row r="2054" spans="1:9">
      <c r="A2054" s="43" t="s">
        <v>2026</v>
      </c>
      <c r="B2054" s="45">
        <v>47075</v>
      </c>
      <c r="C2054" t="str">
        <f>PROPER(Table1[[#This Row],[Region]])</f>
        <v>South</v>
      </c>
      <c r="D2054" t="str">
        <f>PROPER(Table1[[#This Row],[Product Category]])</f>
        <v>Sports</v>
      </c>
      <c r="E2054">
        <f>ROUND(Table1[[#This Row],[Sales Amount]],1)</f>
        <v>4830.3999999999996</v>
      </c>
      <c r="F2054">
        <f>Table1[[#This Row],[Quantity Sold]]</f>
        <v>48</v>
      </c>
      <c r="G2054">
        <f>Table1[[#This Row],[Discount (%)]]</f>
        <v>48</v>
      </c>
      <c r="H2054">
        <f>Table1[[#This Row],[Profit]]</f>
        <v>1037.77</v>
      </c>
      <c r="I2054">
        <f>Table24610[[#This Row],[profit]]/Table24610[[#This Row],[Sales Amount]]</f>
        <v>0.21484142100033124</v>
      </c>
    </row>
    <row r="2055" spans="1:9">
      <c r="A2055" s="43" t="s">
        <v>2027</v>
      </c>
      <c r="B2055" s="45">
        <v>47076</v>
      </c>
      <c r="C2055" t="str">
        <f>PROPER(Table1[[#This Row],[Region]])</f>
        <v>East</v>
      </c>
      <c r="D2055" t="str">
        <f>PROPER(Table1[[#This Row],[Product Category]])</f>
        <v>Clothing</v>
      </c>
      <c r="E2055">
        <f>ROUND(Table1[[#This Row],[Sales Amount]],1)</f>
        <v>308.2</v>
      </c>
      <c r="F2055">
        <f>Table1[[#This Row],[Quantity Sold]]</f>
        <v>26</v>
      </c>
      <c r="G2055">
        <f>Table1[[#This Row],[Discount (%)]]</f>
        <v>15</v>
      </c>
      <c r="H2055">
        <f>Table1[[#This Row],[Profit]]</f>
        <v>1062.28</v>
      </c>
      <c r="I2055">
        <f>Table24610[[#This Row],[profit]]/Table24610[[#This Row],[Sales Amount]]</f>
        <v>3.4467229072031147</v>
      </c>
    </row>
    <row r="2056" spans="1:9">
      <c r="A2056" s="43" t="s">
        <v>2028</v>
      </c>
      <c r="B2056" s="45">
        <v>47077</v>
      </c>
      <c r="C2056" t="str">
        <f>PROPER(Table1[[#This Row],[Region]])</f>
        <v>South</v>
      </c>
      <c r="D2056" t="str">
        <f>PROPER(Table1[[#This Row],[Product Category]])</f>
        <v>Groceries</v>
      </c>
      <c r="E2056">
        <f>ROUND(Table1[[#This Row],[Sales Amount]],1)</f>
        <v>3486.2</v>
      </c>
      <c r="F2056">
        <f>Table1[[#This Row],[Quantity Sold]]</f>
        <v>3</v>
      </c>
      <c r="G2056">
        <f>Table1[[#This Row],[Discount (%)]]</f>
        <v>47</v>
      </c>
      <c r="H2056">
        <f>Table1[[#This Row],[Profit]]</f>
        <v>86.55</v>
      </c>
      <c r="I2056">
        <f>Table24610[[#This Row],[profit]]/Table24610[[#This Row],[Sales Amount]]</f>
        <v>2.4826458608226722E-2</v>
      </c>
    </row>
    <row r="2057" spans="1:9">
      <c r="A2057" s="43" t="s">
        <v>2029</v>
      </c>
      <c r="B2057" s="45">
        <v>47078</v>
      </c>
      <c r="C2057" t="str">
        <f>PROPER(Table1[[#This Row],[Region]])</f>
        <v>West</v>
      </c>
      <c r="D2057" t="str">
        <f>PROPER(Table1[[#This Row],[Product Category]])</f>
        <v>Furniture</v>
      </c>
      <c r="E2057">
        <f>ROUND(Table1[[#This Row],[Sales Amount]],1)</f>
        <v>1486.5</v>
      </c>
      <c r="F2057">
        <f>Table1[[#This Row],[Quantity Sold]]</f>
        <v>47</v>
      </c>
      <c r="G2057">
        <f>Table1[[#This Row],[Discount (%)]]</f>
        <v>45</v>
      </c>
      <c r="H2057">
        <f>Table1[[#This Row],[Profit]]</f>
        <v>1362.38</v>
      </c>
      <c r="I2057">
        <f>Table24610[[#This Row],[profit]]/Table24610[[#This Row],[Sales Amount]]</f>
        <v>0.91650184998318207</v>
      </c>
    </row>
    <row r="2058" spans="1:9">
      <c r="A2058" s="43" t="s">
        <v>2030</v>
      </c>
      <c r="B2058" s="45">
        <v>47079</v>
      </c>
      <c r="C2058" t="str">
        <f>PROPER(Table1[[#This Row],[Region]])</f>
        <v>West</v>
      </c>
      <c r="D2058" t="str">
        <f>PROPER(Table1[[#This Row],[Product Category]])</f>
        <v>Clothing</v>
      </c>
      <c r="E2058">
        <f>ROUND(Table1[[#This Row],[Sales Amount]],1)</f>
        <v>3626.1</v>
      </c>
      <c r="F2058">
        <f>Table1[[#This Row],[Quantity Sold]]</f>
        <v>4</v>
      </c>
      <c r="G2058">
        <f>Table1[[#This Row],[Discount (%)]]</f>
        <v>44</v>
      </c>
      <c r="H2058">
        <f>Table1[[#This Row],[Profit]]</f>
        <v>1114.8900000000001</v>
      </c>
      <c r="I2058">
        <f>Table24610[[#This Row],[profit]]/Table24610[[#This Row],[Sales Amount]]</f>
        <v>0.30746256308430547</v>
      </c>
    </row>
    <row r="2059" spans="1:9">
      <c r="A2059" s="43" t="s">
        <v>2031</v>
      </c>
      <c r="B2059" s="45">
        <v>47080</v>
      </c>
      <c r="C2059" t="str">
        <f>PROPER(Table1[[#This Row],[Region]])</f>
        <v>North</v>
      </c>
      <c r="D2059" t="str">
        <f>PROPER(Table1[[#This Row],[Product Category]])</f>
        <v>Clothing</v>
      </c>
      <c r="E2059">
        <f>ROUND(Table1[[#This Row],[Sales Amount]],1)</f>
        <v>4170</v>
      </c>
      <c r="F2059">
        <f>Table1[[#This Row],[Quantity Sold]]</f>
        <v>45</v>
      </c>
      <c r="G2059">
        <f>Table1[[#This Row],[Discount (%)]]</f>
        <v>12</v>
      </c>
      <c r="H2059">
        <f>Table1[[#This Row],[Profit]]</f>
        <v>709.28</v>
      </c>
      <c r="I2059">
        <f>Table24610[[#This Row],[profit]]/Table24610[[#This Row],[Sales Amount]]</f>
        <v>0.17009112709832133</v>
      </c>
    </row>
    <row r="2060" spans="1:9">
      <c r="A2060" s="43" t="s">
        <v>2032</v>
      </c>
      <c r="B2060" s="45">
        <v>47081</v>
      </c>
      <c r="C2060" t="str">
        <f>PROPER(Table1[[#This Row],[Region]])</f>
        <v>East</v>
      </c>
      <c r="D2060" t="str">
        <f>PROPER(Table1[[#This Row],[Product Category]])</f>
        <v>Electronics</v>
      </c>
      <c r="E2060">
        <f>ROUND(Table1[[#This Row],[Sales Amount]],1)</f>
        <v>743.2</v>
      </c>
      <c r="F2060">
        <f>Table1[[#This Row],[Quantity Sold]]</f>
        <v>29</v>
      </c>
      <c r="G2060">
        <f>Table1[[#This Row],[Discount (%)]]</f>
        <v>14</v>
      </c>
      <c r="H2060">
        <f>Table1[[#This Row],[Profit]]</f>
        <v>989.34</v>
      </c>
      <c r="I2060">
        <f>Table24610[[#This Row],[profit]]/Table24610[[#This Row],[Sales Amount]]</f>
        <v>1.331189451022605</v>
      </c>
    </row>
    <row r="2061" spans="1:9">
      <c r="A2061" s="43" t="s">
        <v>2033</v>
      </c>
      <c r="B2061" s="45">
        <v>47082</v>
      </c>
      <c r="C2061" t="str">
        <f>PROPER(Table1[[#This Row],[Region]])</f>
        <v>West</v>
      </c>
      <c r="D2061" t="str">
        <f>PROPER(Table1[[#This Row],[Product Category]])</f>
        <v>Furniture</v>
      </c>
      <c r="E2061">
        <f>ROUND(Table1[[#This Row],[Sales Amount]],1)</f>
        <v>3599.9</v>
      </c>
      <c r="F2061">
        <f>Table1[[#This Row],[Quantity Sold]]</f>
        <v>31</v>
      </c>
      <c r="G2061">
        <f>Table1[[#This Row],[Discount (%)]]</f>
        <v>48</v>
      </c>
      <c r="H2061">
        <f>Table1[[#This Row],[Profit]]</f>
        <v>1524.4</v>
      </c>
      <c r="I2061">
        <f>Table24610[[#This Row],[profit]]/Table24610[[#This Row],[Sales Amount]]</f>
        <v>0.42345620711686438</v>
      </c>
    </row>
    <row r="2062" spans="1:9">
      <c r="A2062" s="43" t="s">
        <v>2034</v>
      </c>
      <c r="B2062" s="45">
        <v>47083</v>
      </c>
      <c r="C2062" t="str">
        <f>PROPER(Table1[[#This Row],[Region]])</f>
        <v>West</v>
      </c>
      <c r="D2062" t="str">
        <f>PROPER(Table1[[#This Row],[Product Category]])</f>
        <v>Electronics</v>
      </c>
      <c r="E2062">
        <f>ROUND(Table1[[#This Row],[Sales Amount]],1)</f>
        <v>793</v>
      </c>
      <c r="F2062">
        <f>Table1[[#This Row],[Quantity Sold]]</f>
        <v>16</v>
      </c>
      <c r="G2062">
        <f>Table1[[#This Row],[Discount (%)]]</f>
        <v>42</v>
      </c>
      <c r="H2062">
        <f>Table1[[#This Row],[Profit]]</f>
        <v>916.11</v>
      </c>
      <c r="I2062">
        <f>Table24610[[#This Row],[profit]]/Table24610[[#This Row],[Sales Amount]]</f>
        <v>1.1552459016393444</v>
      </c>
    </row>
    <row r="2063" spans="1:9">
      <c r="A2063" s="43" t="s">
        <v>2035</v>
      </c>
      <c r="B2063" s="45">
        <v>47084</v>
      </c>
      <c r="C2063" t="str">
        <f>PROPER(Table1[[#This Row],[Region]])</f>
        <v>East</v>
      </c>
      <c r="D2063" t="str">
        <f>PROPER(Table1[[#This Row],[Product Category]])</f>
        <v>Clothing</v>
      </c>
      <c r="E2063">
        <f>ROUND(Table1[[#This Row],[Sales Amount]],1)</f>
        <v>2702.8</v>
      </c>
      <c r="F2063">
        <f>Table1[[#This Row],[Quantity Sold]]</f>
        <v>44</v>
      </c>
      <c r="G2063">
        <f>Table1[[#This Row],[Discount (%)]]</f>
        <v>23</v>
      </c>
      <c r="H2063">
        <f>Table1[[#This Row],[Profit]]</f>
        <v>709.31</v>
      </c>
      <c r="I2063">
        <f>Table24610[[#This Row],[profit]]/Table24610[[#This Row],[Sales Amount]]</f>
        <v>0.26243525233091602</v>
      </c>
    </row>
    <row r="2064" spans="1:9">
      <c r="A2064" s="43" t="s">
        <v>2036</v>
      </c>
      <c r="B2064" s="45">
        <v>47085</v>
      </c>
      <c r="C2064" t="str">
        <f>PROPER(Table1[[#This Row],[Region]])</f>
        <v>North</v>
      </c>
      <c r="D2064" t="str">
        <f>PROPER(Table1[[#This Row],[Product Category]])</f>
        <v>Clothing</v>
      </c>
      <c r="E2064">
        <f>ROUND(Table1[[#This Row],[Sales Amount]],1)</f>
        <v>2764.8</v>
      </c>
      <c r="F2064">
        <f>Table1[[#This Row],[Quantity Sold]]</f>
        <v>27</v>
      </c>
      <c r="G2064">
        <f>Table1[[#This Row],[Discount (%)]]</f>
        <v>40</v>
      </c>
      <c r="H2064">
        <f>Table1[[#This Row],[Profit]]</f>
        <v>1473.55</v>
      </c>
      <c r="I2064">
        <f>Table24610[[#This Row],[profit]]/Table24610[[#This Row],[Sales Amount]]</f>
        <v>0.53296802662037035</v>
      </c>
    </row>
    <row r="2065" spans="1:9">
      <c r="A2065" s="43" t="s">
        <v>2037</v>
      </c>
      <c r="B2065" s="45">
        <v>47086</v>
      </c>
      <c r="C2065" t="str">
        <f>PROPER(Table1[[#This Row],[Region]])</f>
        <v>North</v>
      </c>
      <c r="D2065" t="str">
        <f>PROPER(Table1[[#This Row],[Product Category]])</f>
        <v>Furniture</v>
      </c>
      <c r="E2065">
        <f>ROUND(Table1[[#This Row],[Sales Amount]],1)</f>
        <v>1963.6</v>
      </c>
      <c r="F2065">
        <f>Table1[[#This Row],[Quantity Sold]]</f>
        <v>26</v>
      </c>
      <c r="G2065">
        <f>Table1[[#This Row],[Discount (%)]]</f>
        <v>1</v>
      </c>
      <c r="H2065">
        <f>Table1[[#This Row],[Profit]]</f>
        <v>1855.2</v>
      </c>
      <c r="I2065">
        <f>Table24610[[#This Row],[profit]]/Table24610[[#This Row],[Sales Amount]]</f>
        <v>0.94479527398655538</v>
      </c>
    </row>
    <row r="2066" spans="1:9">
      <c r="A2066" s="43" t="s">
        <v>2038</v>
      </c>
      <c r="B2066" s="45">
        <v>47087</v>
      </c>
      <c r="C2066" t="str">
        <f>PROPER(Table1[[#This Row],[Region]])</f>
        <v>North</v>
      </c>
      <c r="D2066" t="str">
        <f>PROPER(Table1[[#This Row],[Product Category]])</f>
        <v>Furniture</v>
      </c>
      <c r="E2066">
        <f>ROUND(Table1[[#This Row],[Sales Amount]],1)</f>
        <v>1398.9</v>
      </c>
      <c r="F2066">
        <f>Table1[[#This Row],[Quantity Sold]]</f>
        <v>30</v>
      </c>
      <c r="G2066">
        <f>Table1[[#This Row],[Discount (%)]]</f>
        <v>40</v>
      </c>
      <c r="H2066">
        <f>Table1[[#This Row],[Profit]]</f>
        <v>413.51</v>
      </c>
      <c r="I2066">
        <f>Table24610[[#This Row],[profit]]/Table24610[[#This Row],[Sales Amount]]</f>
        <v>0.29559654013868036</v>
      </c>
    </row>
    <row r="2067" spans="1:9">
      <c r="A2067" s="43" t="s">
        <v>2039</v>
      </c>
      <c r="B2067" s="45">
        <v>47088</v>
      </c>
      <c r="C2067" t="str">
        <f>PROPER(Table1[[#This Row],[Region]])</f>
        <v>East</v>
      </c>
      <c r="D2067" t="str">
        <f>PROPER(Table1[[#This Row],[Product Category]])</f>
        <v>Furniture</v>
      </c>
      <c r="E2067">
        <f>ROUND(Table1[[#This Row],[Sales Amount]],1)</f>
        <v>3521.1</v>
      </c>
      <c r="F2067">
        <f>Table1[[#This Row],[Quantity Sold]]</f>
        <v>2</v>
      </c>
      <c r="G2067">
        <f>Table1[[#This Row],[Discount (%)]]</f>
        <v>26</v>
      </c>
      <c r="H2067">
        <f>Table1[[#This Row],[Profit]]</f>
        <v>819.93</v>
      </c>
      <c r="I2067">
        <f>Table24610[[#This Row],[profit]]/Table24610[[#This Row],[Sales Amount]]</f>
        <v>0.23286188975036209</v>
      </c>
    </row>
    <row r="2068" spans="1:9">
      <c r="A2068" s="43" t="s">
        <v>2040</v>
      </c>
      <c r="B2068" s="45">
        <v>47089</v>
      </c>
      <c r="C2068" t="str">
        <f>PROPER(Table1[[#This Row],[Region]])</f>
        <v>South</v>
      </c>
      <c r="D2068" t="str">
        <f>PROPER(Table1[[#This Row],[Product Category]])</f>
        <v>Clothing</v>
      </c>
      <c r="E2068">
        <f>ROUND(Table1[[#This Row],[Sales Amount]],1)</f>
        <v>3162.7</v>
      </c>
      <c r="F2068">
        <f>Table1[[#This Row],[Quantity Sold]]</f>
        <v>9</v>
      </c>
      <c r="G2068">
        <f>Table1[[#This Row],[Discount (%)]]</f>
        <v>46</v>
      </c>
      <c r="H2068">
        <f>Table1[[#This Row],[Profit]]</f>
        <v>982.74</v>
      </c>
      <c r="I2068">
        <f>Table24610[[#This Row],[profit]]/Table24610[[#This Row],[Sales Amount]]</f>
        <v>0.31072817529326213</v>
      </c>
    </row>
    <row r="2069" spans="1:9">
      <c r="A2069" s="43" t="s">
        <v>2041</v>
      </c>
      <c r="B2069" s="45">
        <v>47090</v>
      </c>
      <c r="C2069" t="str">
        <f>PROPER(Table1[[#This Row],[Region]])</f>
        <v>East</v>
      </c>
      <c r="D2069" t="str">
        <f>PROPER(Table1[[#This Row],[Product Category]])</f>
        <v>Furniture</v>
      </c>
      <c r="E2069">
        <f>ROUND(Table1[[#This Row],[Sales Amount]],1)</f>
        <v>747.9</v>
      </c>
      <c r="F2069">
        <f>Table1[[#This Row],[Quantity Sold]]</f>
        <v>40</v>
      </c>
      <c r="G2069">
        <f>Table1[[#This Row],[Discount (%)]]</f>
        <v>19</v>
      </c>
      <c r="H2069">
        <f>Table1[[#This Row],[Profit]]</f>
        <v>1176.3399999999999</v>
      </c>
      <c r="I2069">
        <f>Table24610[[#This Row],[profit]]/Table24610[[#This Row],[Sales Amount]]</f>
        <v>1.5728573338681642</v>
      </c>
    </row>
    <row r="2070" spans="1:9">
      <c r="A2070" s="43" t="s">
        <v>2042</v>
      </c>
      <c r="B2070" s="45">
        <v>47091</v>
      </c>
      <c r="C2070" t="str">
        <f>PROPER(Table1[[#This Row],[Region]])</f>
        <v>North</v>
      </c>
      <c r="D2070" t="str">
        <f>PROPER(Table1[[#This Row],[Product Category]])</f>
        <v>Furniture</v>
      </c>
      <c r="E2070">
        <f>ROUND(Table1[[#This Row],[Sales Amount]],1)</f>
        <v>3865.1</v>
      </c>
      <c r="F2070">
        <f>Table1[[#This Row],[Quantity Sold]]</f>
        <v>22</v>
      </c>
      <c r="G2070">
        <f>Table1[[#This Row],[Discount (%)]]</f>
        <v>47</v>
      </c>
      <c r="H2070">
        <f>Table1[[#This Row],[Profit]]</f>
        <v>1908.52</v>
      </c>
      <c r="I2070">
        <f>Table24610[[#This Row],[profit]]/Table24610[[#This Row],[Sales Amount]]</f>
        <v>0.49378282580010868</v>
      </c>
    </row>
    <row r="2071" spans="1:9">
      <c r="A2071" s="43" t="s">
        <v>2043</v>
      </c>
      <c r="B2071" s="45">
        <v>47092</v>
      </c>
      <c r="C2071" t="str">
        <f>PROPER(Table1[[#This Row],[Region]])</f>
        <v>North</v>
      </c>
      <c r="D2071" t="str">
        <f>PROPER(Table1[[#This Row],[Product Category]])</f>
        <v>Electronics</v>
      </c>
      <c r="E2071">
        <f>ROUND(Table1[[#This Row],[Sales Amount]],1)</f>
        <v>4586</v>
      </c>
      <c r="F2071">
        <f>Table1[[#This Row],[Quantity Sold]]</f>
        <v>4</v>
      </c>
      <c r="G2071">
        <f>Table1[[#This Row],[Discount (%)]]</f>
        <v>33</v>
      </c>
      <c r="H2071">
        <f>Table1[[#This Row],[Profit]]</f>
        <v>279.56</v>
      </c>
      <c r="I2071">
        <f>Table24610[[#This Row],[profit]]/Table24610[[#This Row],[Sales Amount]]</f>
        <v>6.095944177932839E-2</v>
      </c>
    </row>
    <row r="2072" spans="1:9">
      <c r="A2072" s="43" t="s">
        <v>2044</v>
      </c>
      <c r="B2072" s="45">
        <v>47093</v>
      </c>
      <c r="C2072" t="str">
        <f>PROPER(Table1[[#This Row],[Region]])</f>
        <v>East</v>
      </c>
      <c r="D2072" t="str">
        <f>PROPER(Table1[[#This Row],[Product Category]])</f>
        <v>Groceries</v>
      </c>
      <c r="E2072">
        <f>ROUND(Table1[[#This Row],[Sales Amount]],1)</f>
        <v>3563.2</v>
      </c>
      <c r="F2072">
        <f>Table1[[#This Row],[Quantity Sold]]</f>
        <v>1</v>
      </c>
      <c r="G2072">
        <f>Table1[[#This Row],[Discount (%)]]</f>
        <v>48</v>
      </c>
      <c r="H2072">
        <f>Table1[[#This Row],[Profit]]</f>
        <v>1305.68</v>
      </c>
      <c r="I2072">
        <f>Table24610[[#This Row],[profit]]/Table24610[[#This Row],[Sales Amount]]</f>
        <v>0.36643466546924119</v>
      </c>
    </row>
    <row r="2073" spans="1:9">
      <c r="A2073" s="43" t="s">
        <v>2045</v>
      </c>
      <c r="B2073" s="45">
        <v>47094</v>
      </c>
      <c r="C2073" t="str">
        <f>PROPER(Table1[[#This Row],[Region]])</f>
        <v>East</v>
      </c>
      <c r="D2073" t="str">
        <f>PROPER(Table1[[#This Row],[Product Category]])</f>
        <v>Furniture</v>
      </c>
      <c r="E2073">
        <f>ROUND(Table1[[#This Row],[Sales Amount]],1)</f>
        <v>187.7</v>
      </c>
      <c r="F2073">
        <f>Table1[[#This Row],[Quantity Sold]]</f>
        <v>7</v>
      </c>
      <c r="G2073">
        <f>Table1[[#This Row],[Discount (%)]]</f>
        <v>43</v>
      </c>
      <c r="H2073">
        <f>Table1[[#This Row],[Profit]]</f>
        <v>1388.45</v>
      </c>
      <c r="I2073">
        <f>Table24610[[#This Row],[profit]]/Table24610[[#This Row],[Sales Amount]]</f>
        <v>7.3971763452317534</v>
      </c>
    </row>
    <row r="2074" spans="1:9">
      <c r="A2074" s="43" t="s">
        <v>2046</v>
      </c>
      <c r="B2074" s="45">
        <v>47095</v>
      </c>
      <c r="C2074" t="str">
        <f>PROPER(Table1[[#This Row],[Region]])</f>
        <v>West</v>
      </c>
      <c r="D2074" t="str">
        <f>PROPER(Table1[[#This Row],[Product Category]])</f>
        <v>Furniture</v>
      </c>
      <c r="E2074">
        <f>ROUND(Table1[[#This Row],[Sales Amount]],1)</f>
        <v>276.2</v>
      </c>
      <c r="F2074">
        <f>Table1[[#This Row],[Quantity Sold]]</f>
        <v>1</v>
      </c>
      <c r="G2074">
        <f>Table1[[#This Row],[Discount (%)]]</f>
        <v>10</v>
      </c>
      <c r="H2074">
        <f>Table1[[#This Row],[Profit]]</f>
        <v>1922.99</v>
      </c>
      <c r="I2074">
        <f>Table24610[[#This Row],[profit]]/Table24610[[#This Row],[Sales Amount]]</f>
        <v>6.9623099203475745</v>
      </c>
    </row>
    <row r="2075" spans="1:9">
      <c r="A2075" s="43" t="s">
        <v>2047</v>
      </c>
      <c r="B2075" s="45">
        <v>47096</v>
      </c>
      <c r="C2075" t="str">
        <f>PROPER(Table1[[#This Row],[Region]])</f>
        <v>South</v>
      </c>
      <c r="D2075" t="str">
        <f>PROPER(Table1[[#This Row],[Product Category]])</f>
        <v>Clothing</v>
      </c>
      <c r="E2075">
        <f>ROUND(Table1[[#This Row],[Sales Amount]],1)</f>
        <v>485.6</v>
      </c>
      <c r="F2075">
        <f>Table1[[#This Row],[Quantity Sold]]</f>
        <v>7</v>
      </c>
      <c r="G2075">
        <f>Table1[[#This Row],[Discount (%)]]</f>
        <v>35</v>
      </c>
      <c r="H2075">
        <f>Table1[[#This Row],[Profit]]</f>
        <v>1541.48</v>
      </c>
      <c r="I2075">
        <f>Table24610[[#This Row],[profit]]/Table24610[[#This Row],[Sales Amount]]</f>
        <v>3.1743822075782537</v>
      </c>
    </row>
    <row r="2076" spans="1:9">
      <c r="A2076" s="43" t="s">
        <v>2048</v>
      </c>
      <c r="B2076" s="45">
        <v>47097</v>
      </c>
      <c r="C2076" t="str">
        <f>PROPER(Table1[[#This Row],[Region]])</f>
        <v>South</v>
      </c>
      <c r="D2076" t="str">
        <f>PROPER(Table1[[#This Row],[Product Category]])</f>
        <v>Sports</v>
      </c>
      <c r="E2076">
        <f>ROUND(Table1[[#This Row],[Sales Amount]],1)</f>
        <v>3758.9</v>
      </c>
      <c r="F2076">
        <f>Table1[[#This Row],[Quantity Sold]]</f>
        <v>45</v>
      </c>
      <c r="G2076">
        <f>Table1[[#This Row],[Discount (%)]]</f>
        <v>27</v>
      </c>
      <c r="H2076">
        <f>Table1[[#This Row],[Profit]]</f>
        <v>1206.68</v>
      </c>
      <c r="I2076">
        <f>Table24610[[#This Row],[profit]]/Table24610[[#This Row],[Sales Amount]]</f>
        <v>0.3210194471786959</v>
      </c>
    </row>
    <row r="2077" spans="1:9">
      <c r="A2077" s="43" t="s">
        <v>2049</v>
      </c>
      <c r="B2077" s="45">
        <v>47098</v>
      </c>
      <c r="C2077" t="str">
        <f>PROPER(Table1[[#This Row],[Region]])</f>
        <v>East</v>
      </c>
      <c r="D2077" t="str">
        <f>PROPER(Table1[[#This Row],[Product Category]])</f>
        <v>Furniture</v>
      </c>
      <c r="E2077">
        <f>ROUND(Table1[[#This Row],[Sales Amount]],1)</f>
        <v>4158.5</v>
      </c>
      <c r="F2077">
        <f>Table1[[#This Row],[Quantity Sold]]</f>
        <v>30</v>
      </c>
      <c r="G2077">
        <f>Table1[[#This Row],[Discount (%)]]</f>
        <v>42</v>
      </c>
      <c r="H2077">
        <f>Table1[[#This Row],[Profit]]</f>
        <v>1185.46</v>
      </c>
      <c r="I2077">
        <f>Table24610[[#This Row],[profit]]/Table24610[[#This Row],[Sales Amount]]</f>
        <v>0.28506913550559099</v>
      </c>
    </row>
    <row r="2078" spans="1:9">
      <c r="A2078" s="43" t="s">
        <v>2050</v>
      </c>
      <c r="B2078" s="45">
        <v>47099</v>
      </c>
      <c r="C2078" t="str">
        <f>PROPER(Table1[[#This Row],[Region]])</f>
        <v>East</v>
      </c>
      <c r="D2078" t="str">
        <f>PROPER(Table1[[#This Row],[Product Category]])</f>
        <v>Groceries</v>
      </c>
      <c r="E2078">
        <f>ROUND(Table1[[#This Row],[Sales Amount]],1)</f>
        <v>4200.1000000000004</v>
      </c>
      <c r="F2078">
        <f>Table1[[#This Row],[Quantity Sold]]</f>
        <v>31</v>
      </c>
      <c r="G2078">
        <f>Table1[[#This Row],[Discount (%)]]</f>
        <v>26</v>
      </c>
      <c r="H2078">
        <f>Table1[[#This Row],[Profit]]</f>
        <v>371.73</v>
      </c>
      <c r="I2078">
        <f>Table24610[[#This Row],[profit]]/Table24610[[#This Row],[Sales Amount]]</f>
        <v>8.8505035594390602E-2</v>
      </c>
    </row>
    <row r="2079" spans="1:9">
      <c r="A2079" s="43" t="s">
        <v>2051</v>
      </c>
      <c r="B2079" s="45">
        <v>47100</v>
      </c>
      <c r="C2079" t="str">
        <f>PROPER(Table1[[#This Row],[Region]])</f>
        <v>South</v>
      </c>
      <c r="D2079" t="str">
        <f>PROPER(Table1[[#This Row],[Product Category]])</f>
        <v>Clothing</v>
      </c>
      <c r="E2079">
        <f>ROUND(Table1[[#This Row],[Sales Amount]],1)</f>
        <v>2115.4</v>
      </c>
      <c r="F2079">
        <f>Table1[[#This Row],[Quantity Sold]]</f>
        <v>12</v>
      </c>
      <c r="G2079">
        <f>Table1[[#This Row],[Discount (%)]]</f>
        <v>35</v>
      </c>
      <c r="H2079">
        <f>Table1[[#This Row],[Profit]]</f>
        <v>1315.55</v>
      </c>
      <c r="I2079">
        <f>Table24610[[#This Row],[profit]]/Table24610[[#This Row],[Sales Amount]]</f>
        <v>0.62189184078661242</v>
      </c>
    </row>
    <row r="2080" spans="1:9">
      <c r="A2080" s="43" t="s">
        <v>2052</v>
      </c>
      <c r="B2080" s="45">
        <v>47101</v>
      </c>
      <c r="C2080" t="str">
        <f>PROPER(Table1[[#This Row],[Region]])</f>
        <v>West</v>
      </c>
      <c r="D2080" t="str">
        <f>PROPER(Table1[[#This Row],[Product Category]])</f>
        <v>Sports</v>
      </c>
      <c r="E2080">
        <f>ROUND(Table1[[#This Row],[Sales Amount]],1)</f>
        <v>2408.6999999999998</v>
      </c>
      <c r="F2080">
        <f>Table1[[#This Row],[Quantity Sold]]</f>
        <v>1</v>
      </c>
      <c r="G2080">
        <f>Table1[[#This Row],[Discount (%)]]</f>
        <v>5</v>
      </c>
      <c r="H2080">
        <f>Table1[[#This Row],[Profit]]</f>
        <v>458.63</v>
      </c>
      <c r="I2080">
        <f>Table24610[[#This Row],[profit]]/Table24610[[#This Row],[Sales Amount]]</f>
        <v>0.19040561298625816</v>
      </c>
    </row>
    <row r="2081" spans="1:9">
      <c r="A2081" s="43" t="s">
        <v>2053</v>
      </c>
      <c r="B2081" s="45">
        <v>47102</v>
      </c>
      <c r="C2081" t="str">
        <f>PROPER(Table1[[#This Row],[Region]])</f>
        <v>East</v>
      </c>
      <c r="D2081" t="str">
        <f>PROPER(Table1[[#This Row],[Product Category]])</f>
        <v>Sports</v>
      </c>
      <c r="E2081">
        <f>ROUND(Table1[[#This Row],[Sales Amount]],1)</f>
        <v>2545.1</v>
      </c>
      <c r="F2081">
        <f>Table1[[#This Row],[Quantity Sold]]</f>
        <v>33</v>
      </c>
      <c r="G2081">
        <f>Table1[[#This Row],[Discount (%)]]</f>
        <v>36</v>
      </c>
      <c r="H2081">
        <f>Table1[[#This Row],[Profit]]</f>
        <v>885.13</v>
      </c>
      <c r="I2081">
        <f>Table24610[[#This Row],[profit]]/Table24610[[#This Row],[Sales Amount]]</f>
        <v>0.34777808337589877</v>
      </c>
    </row>
    <row r="2082" spans="1:9">
      <c r="A2082" s="43" t="s">
        <v>2054</v>
      </c>
      <c r="B2082" s="45">
        <v>47103</v>
      </c>
      <c r="C2082" t="str">
        <f>PROPER(Table1[[#This Row],[Region]])</f>
        <v>South</v>
      </c>
      <c r="D2082" t="str">
        <f>PROPER(Table1[[#This Row],[Product Category]])</f>
        <v>Groceries</v>
      </c>
      <c r="E2082">
        <f>ROUND(Table1[[#This Row],[Sales Amount]],1)</f>
        <v>4599.3</v>
      </c>
      <c r="F2082">
        <f>Table1[[#This Row],[Quantity Sold]]</f>
        <v>41</v>
      </c>
      <c r="G2082">
        <f>Table1[[#This Row],[Discount (%)]]</f>
        <v>3</v>
      </c>
      <c r="H2082">
        <f>Table1[[#This Row],[Profit]]</f>
        <v>517.99</v>
      </c>
      <c r="I2082">
        <f>Table24610[[#This Row],[profit]]/Table24610[[#This Row],[Sales Amount]]</f>
        <v>0.11262366012219251</v>
      </c>
    </row>
    <row r="2083" spans="1:9">
      <c r="A2083" s="43" t="s">
        <v>2055</v>
      </c>
      <c r="B2083" s="45">
        <v>47104</v>
      </c>
      <c r="C2083" t="str">
        <f>PROPER(Table1[[#This Row],[Region]])</f>
        <v>East</v>
      </c>
      <c r="D2083" t="str">
        <f>PROPER(Table1[[#This Row],[Product Category]])</f>
        <v>Sports</v>
      </c>
      <c r="E2083">
        <f>ROUND(Table1[[#This Row],[Sales Amount]],1)</f>
        <v>597</v>
      </c>
      <c r="F2083">
        <f>Table1[[#This Row],[Quantity Sold]]</f>
        <v>6</v>
      </c>
      <c r="G2083">
        <f>Table1[[#This Row],[Discount (%)]]</f>
        <v>9</v>
      </c>
      <c r="H2083">
        <f>Table1[[#This Row],[Profit]]</f>
        <v>1880.31</v>
      </c>
      <c r="I2083">
        <f>Table24610[[#This Row],[profit]]/Table24610[[#This Row],[Sales Amount]]</f>
        <v>3.1495979899497488</v>
      </c>
    </row>
    <row r="2084" spans="1:9">
      <c r="A2084" s="43" t="s">
        <v>2056</v>
      </c>
      <c r="B2084" s="45">
        <v>47105</v>
      </c>
      <c r="C2084" t="str">
        <f>PROPER(Table1[[#This Row],[Region]])</f>
        <v>West</v>
      </c>
      <c r="D2084" t="str">
        <f>PROPER(Table1[[#This Row],[Product Category]])</f>
        <v>Clothing</v>
      </c>
      <c r="E2084">
        <f>ROUND(Table1[[#This Row],[Sales Amount]],1)</f>
        <v>1631.8</v>
      </c>
      <c r="F2084">
        <f>Table1[[#This Row],[Quantity Sold]]</f>
        <v>39</v>
      </c>
      <c r="G2084">
        <f>Table1[[#This Row],[Discount (%)]]</f>
        <v>50</v>
      </c>
      <c r="H2084">
        <f>Table1[[#This Row],[Profit]]</f>
        <v>1547.66</v>
      </c>
      <c r="I2084">
        <f>Table24610[[#This Row],[profit]]/Table24610[[#This Row],[Sales Amount]]</f>
        <v>0.94843730849368801</v>
      </c>
    </row>
    <row r="2085" spans="1:9">
      <c r="A2085" s="43" t="s">
        <v>2057</v>
      </c>
      <c r="B2085" s="45">
        <v>47106</v>
      </c>
      <c r="C2085" t="str">
        <f>PROPER(Table1[[#This Row],[Region]])</f>
        <v>West</v>
      </c>
      <c r="D2085" t="str">
        <f>PROPER(Table1[[#This Row],[Product Category]])</f>
        <v>Furniture</v>
      </c>
      <c r="E2085">
        <f>ROUND(Table1[[#This Row],[Sales Amount]],1)</f>
        <v>4234.7</v>
      </c>
      <c r="F2085">
        <f>Table1[[#This Row],[Quantity Sold]]</f>
        <v>48</v>
      </c>
      <c r="G2085">
        <f>Table1[[#This Row],[Discount (%)]]</f>
        <v>37</v>
      </c>
      <c r="H2085">
        <f>Table1[[#This Row],[Profit]]</f>
        <v>521.13</v>
      </c>
      <c r="I2085">
        <f>Table24610[[#This Row],[profit]]/Table24610[[#This Row],[Sales Amount]]</f>
        <v>0.12306184617564409</v>
      </c>
    </row>
    <row r="2086" spans="1:9">
      <c r="A2086" s="43" t="s">
        <v>2058</v>
      </c>
      <c r="B2086" s="45">
        <v>47107</v>
      </c>
      <c r="C2086" t="str">
        <f>PROPER(Table1[[#This Row],[Region]])</f>
        <v>East</v>
      </c>
      <c r="D2086" t="str">
        <f>PROPER(Table1[[#This Row],[Product Category]])</f>
        <v>Sports</v>
      </c>
      <c r="E2086">
        <f>ROUND(Table1[[#This Row],[Sales Amount]],1)</f>
        <v>1053.8</v>
      </c>
      <c r="F2086">
        <f>Table1[[#This Row],[Quantity Sold]]</f>
        <v>47</v>
      </c>
      <c r="G2086">
        <f>Table1[[#This Row],[Discount (%)]]</f>
        <v>24</v>
      </c>
      <c r="H2086">
        <f>Table1[[#This Row],[Profit]]</f>
        <v>1290.24</v>
      </c>
      <c r="I2086">
        <f>Table24610[[#This Row],[profit]]/Table24610[[#This Row],[Sales Amount]]</f>
        <v>1.224368950464984</v>
      </c>
    </row>
    <row r="2087" spans="1:9">
      <c r="A2087" s="43" t="s">
        <v>2059</v>
      </c>
      <c r="B2087" s="45">
        <v>47108</v>
      </c>
      <c r="C2087" t="str">
        <f>PROPER(Table1[[#This Row],[Region]])</f>
        <v>West</v>
      </c>
      <c r="D2087" t="str">
        <f>PROPER(Table1[[#This Row],[Product Category]])</f>
        <v>Clothing</v>
      </c>
      <c r="E2087">
        <f>ROUND(Table1[[#This Row],[Sales Amount]],1)</f>
        <v>2376.9</v>
      </c>
      <c r="F2087">
        <f>Table1[[#This Row],[Quantity Sold]]</f>
        <v>31</v>
      </c>
      <c r="G2087">
        <f>Table1[[#This Row],[Discount (%)]]</f>
        <v>16</v>
      </c>
      <c r="H2087">
        <f>Table1[[#This Row],[Profit]]</f>
        <v>780.58</v>
      </c>
      <c r="I2087">
        <f>Table24610[[#This Row],[profit]]/Table24610[[#This Row],[Sales Amount]]</f>
        <v>0.32840254112499473</v>
      </c>
    </row>
    <row r="2088" spans="1:9">
      <c r="A2088" s="43" t="s">
        <v>2060</v>
      </c>
      <c r="B2088" s="45">
        <v>47109</v>
      </c>
      <c r="C2088" t="str">
        <f>PROPER(Table1[[#This Row],[Region]])</f>
        <v>West</v>
      </c>
      <c r="D2088" t="str">
        <f>PROPER(Table1[[#This Row],[Product Category]])</f>
        <v>Sports</v>
      </c>
      <c r="E2088">
        <f>ROUND(Table1[[#This Row],[Sales Amount]],1)</f>
        <v>1611.5</v>
      </c>
      <c r="F2088">
        <f>Table1[[#This Row],[Quantity Sold]]</f>
        <v>40</v>
      </c>
      <c r="G2088">
        <f>Table1[[#This Row],[Discount (%)]]</f>
        <v>14</v>
      </c>
      <c r="H2088">
        <f>Table1[[#This Row],[Profit]]</f>
        <v>654.32000000000005</v>
      </c>
      <c r="I2088">
        <f>Table24610[[#This Row],[profit]]/Table24610[[#This Row],[Sales Amount]]</f>
        <v>0.40603164753335402</v>
      </c>
    </row>
    <row r="2089" spans="1:9">
      <c r="A2089" s="43" t="s">
        <v>2061</v>
      </c>
      <c r="B2089" s="45">
        <v>47110</v>
      </c>
      <c r="C2089" t="str">
        <f>PROPER(Table1[[#This Row],[Region]])</f>
        <v>West</v>
      </c>
      <c r="D2089" t="str">
        <f>PROPER(Table1[[#This Row],[Product Category]])</f>
        <v>Groceries</v>
      </c>
      <c r="E2089">
        <f>ROUND(Table1[[#This Row],[Sales Amount]],1)</f>
        <v>3759.9</v>
      </c>
      <c r="F2089">
        <f>Table1[[#This Row],[Quantity Sold]]</f>
        <v>21</v>
      </c>
      <c r="G2089">
        <f>Table1[[#This Row],[Discount (%)]]</f>
        <v>50</v>
      </c>
      <c r="H2089">
        <f>Table1[[#This Row],[Profit]]</f>
        <v>347.25</v>
      </c>
      <c r="I2089">
        <f>Table24610[[#This Row],[profit]]/Table24610[[#This Row],[Sales Amount]]</f>
        <v>9.2356179685629938E-2</v>
      </c>
    </row>
    <row r="2090" spans="1:9">
      <c r="A2090" s="43" t="s">
        <v>2062</v>
      </c>
      <c r="B2090" s="45">
        <v>47111</v>
      </c>
      <c r="C2090" t="str">
        <f>PROPER(Table1[[#This Row],[Region]])</f>
        <v>North</v>
      </c>
      <c r="D2090" t="str">
        <f>PROPER(Table1[[#This Row],[Product Category]])</f>
        <v>Groceries</v>
      </c>
      <c r="E2090">
        <f>ROUND(Table1[[#This Row],[Sales Amount]],1)</f>
        <v>4255.1000000000004</v>
      </c>
      <c r="F2090">
        <f>Table1[[#This Row],[Quantity Sold]]</f>
        <v>17</v>
      </c>
      <c r="G2090">
        <f>Table1[[#This Row],[Discount (%)]]</f>
        <v>1</v>
      </c>
      <c r="H2090">
        <f>Table1[[#This Row],[Profit]]</f>
        <v>492.53</v>
      </c>
      <c r="I2090">
        <f>Table24610[[#This Row],[profit]]/Table24610[[#This Row],[Sales Amount]]</f>
        <v>0.11575051115132427</v>
      </c>
    </row>
    <row r="2091" spans="1:9">
      <c r="A2091" s="43" t="s">
        <v>2063</v>
      </c>
      <c r="B2091" s="45">
        <v>47112</v>
      </c>
      <c r="C2091" t="str">
        <f>PROPER(Table1[[#This Row],[Region]])</f>
        <v>West</v>
      </c>
      <c r="D2091" t="str">
        <f>PROPER(Table1[[#This Row],[Product Category]])</f>
        <v>Furniture</v>
      </c>
      <c r="E2091">
        <f>ROUND(Table1[[#This Row],[Sales Amount]],1)</f>
        <v>4549.2</v>
      </c>
      <c r="F2091">
        <f>Table1[[#This Row],[Quantity Sold]]</f>
        <v>38</v>
      </c>
      <c r="G2091">
        <f>Table1[[#This Row],[Discount (%)]]</f>
        <v>30</v>
      </c>
      <c r="H2091">
        <f>Table1[[#This Row],[Profit]]</f>
        <v>487.19</v>
      </c>
      <c r="I2091">
        <f>Table24610[[#This Row],[profit]]/Table24610[[#This Row],[Sales Amount]]</f>
        <v>0.10709355491075355</v>
      </c>
    </row>
    <row r="2092" spans="1:9">
      <c r="A2092" s="43" t="s">
        <v>2064</v>
      </c>
      <c r="B2092" s="45">
        <v>47113</v>
      </c>
      <c r="C2092" t="str">
        <f>PROPER(Table1[[#This Row],[Region]])</f>
        <v>East</v>
      </c>
      <c r="D2092" t="str">
        <f>PROPER(Table1[[#This Row],[Product Category]])</f>
        <v>Clothing</v>
      </c>
      <c r="E2092">
        <f>ROUND(Table1[[#This Row],[Sales Amount]],1)</f>
        <v>4733.5</v>
      </c>
      <c r="F2092">
        <f>Table1[[#This Row],[Quantity Sold]]</f>
        <v>6</v>
      </c>
      <c r="G2092">
        <f>Table1[[#This Row],[Discount (%)]]</f>
        <v>3</v>
      </c>
      <c r="H2092">
        <f>Table1[[#This Row],[Profit]]</f>
        <v>990.33</v>
      </c>
      <c r="I2092">
        <f>Table24610[[#This Row],[profit]]/Table24610[[#This Row],[Sales Amount]]</f>
        <v>0.20921728108165205</v>
      </c>
    </row>
    <row r="2093" spans="1:9">
      <c r="A2093" s="43" t="s">
        <v>2065</v>
      </c>
      <c r="B2093" s="45">
        <v>47114</v>
      </c>
      <c r="C2093" t="str">
        <f>PROPER(Table1[[#This Row],[Region]])</f>
        <v>East</v>
      </c>
      <c r="D2093" t="str">
        <f>PROPER(Table1[[#This Row],[Product Category]])</f>
        <v>Sports</v>
      </c>
      <c r="E2093">
        <f>ROUND(Table1[[#This Row],[Sales Amount]],1)</f>
        <v>382.8</v>
      </c>
      <c r="F2093">
        <f>Table1[[#This Row],[Quantity Sold]]</f>
        <v>41</v>
      </c>
      <c r="G2093">
        <f>Table1[[#This Row],[Discount (%)]]</f>
        <v>7</v>
      </c>
      <c r="H2093">
        <f>Table1[[#This Row],[Profit]]</f>
        <v>217.19</v>
      </c>
      <c r="I2093">
        <f>Table24610[[#This Row],[profit]]/Table24610[[#This Row],[Sales Amount]]</f>
        <v>0.56737199582027165</v>
      </c>
    </row>
    <row r="2094" spans="1:9">
      <c r="A2094" s="43" t="s">
        <v>2066</v>
      </c>
      <c r="B2094" s="45">
        <v>47115</v>
      </c>
      <c r="C2094" t="str">
        <f>PROPER(Table1[[#This Row],[Region]])</f>
        <v>South</v>
      </c>
      <c r="D2094" t="str">
        <f>PROPER(Table1[[#This Row],[Product Category]])</f>
        <v>Electronics</v>
      </c>
      <c r="E2094">
        <f>ROUND(Table1[[#This Row],[Sales Amount]],1)</f>
        <v>1955</v>
      </c>
      <c r="F2094">
        <f>Table1[[#This Row],[Quantity Sold]]</f>
        <v>11</v>
      </c>
      <c r="G2094">
        <f>Table1[[#This Row],[Discount (%)]]</f>
        <v>24</v>
      </c>
      <c r="H2094">
        <f>Table1[[#This Row],[Profit]]</f>
        <v>1354.39</v>
      </c>
      <c r="I2094">
        <f>Table24610[[#This Row],[profit]]/Table24610[[#This Row],[Sales Amount]]</f>
        <v>0.69278260869565222</v>
      </c>
    </row>
    <row r="2095" spans="1:9">
      <c r="A2095" s="43" t="s">
        <v>2067</v>
      </c>
      <c r="B2095" s="45">
        <v>47116</v>
      </c>
      <c r="C2095" t="str">
        <f>PROPER(Table1[[#This Row],[Region]])</f>
        <v>West</v>
      </c>
      <c r="D2095" t="str">
        <f>PROPER(Table1[[#This Row],[Product Category]])</f>
        <v>Sports</v>
      </c>
      <c r="E2095">
        <f>ROUND(Table1[[#This Row],[Sales Amount]],1)</f>
        <v>1857</v>
      </c>
      <c r="F2095">
        <f>Table1[[#This Row],[Quantity Sold]]</f>
        <v>38</v>
      </c>
      <c r="G2095">
        <f>Table1[[#This Row],[Discount (%)]]</f>
        <v>22</v>
      </c>
      <c r="H2095">
        <f>Table1[[#This Row],[Profit]]</f>
        <v>1991.36</v>
      </c>
      <c r="I2095">
        <f>Table24610[[#This Row],[profit]]/Table24610[[#This Row],[Sales Amount]]</f>
        <v>1.0723532579429187</v>
      </c>
    </row>
    <row r="2096" spans="1:9">
      <c r="A2096" s="43" t="s">
        <v>2068</v>
      </c>
      <c r="B2096" s="45">
        <v>47117</v>
      </c>
      <c r="C2096" t="str">
        <f>PROPER(Table1[[#This Row],[Region]])</f>
        <v>South</v>
      </c>
      <c r="D2096" t="str">
        <f>PROPER(Table1[[#This Row],[Product Category]])</f>
        <v>Sports</v>
      </c>
      <c r="E2096">
        <f>ROUND(Table1[[#This Row],[Sales Amount]],1)</f>
        <v>1101.7</v>
      </c>
      <c r="F2096">
        <f>Table1[[#This Row],[Quantity Sold]]</f>
        <v>45</v>
      </c>
      <c r="G2096">
        <f>Table1[[#This Row],[Discount (%)]]</f>
        <v>8</v>
      </c>
      <c r="H2096">
        <f>Table1[[#This Row],[Profit]]</f>
        <v>1793.31</v>
      </c>
      <c r="I2096">
        <f>Table24610[[#This Row],[profit]]/Table24610[[#This Row],[Sales Amount]]</f>
        <v>1.6277661795407097</v>
      </c>
    </row>
    <row r="2097" spans="1:9">
      <c r="A2097" s="43" t="s">
        <v>2069</v>
      </c>
      <c r="B2097" s="45">
        <v>47118</v>
      </c>
      <c r="C2097" t="str">
        <f>PROPER(Table1[[#This Row],[Region]])</f>
        <v>East</v>
      </c>
      <c r="D2097" t="str">
        <f>PROPER(Table1[[#This Row],[Product Category]])</f>
        <v>Groceries</v>
      </c>
      <c r="E2097">
        <f>ROUND(Table1[[#This Row],[Sales Amount]],1)</f>
        <v>1195.9000000000001</v>
      </c>
      <c r="F2097">
        <f>Table1[[#This Row],[Quantity Sold]]</f>
        <v>3</v>
      </c>
      <c r="G2097">
        <f>Table1[[#This Row],[Discount (%)]]</f>
        <v>45</v>
      </c>
      <c r="H2097">
        <f>Table1[[#This Row],[Profit]]</f>
        <v>322.64999999999998</v>
      </c>
      <c r="I2097">
        <f>Table24610[[#This Row],[profit]]/Table24610[[#This Row],[Sales Amount]]</f>
        <v>0.26979680575298937</v>
      </c>
    </row>
    <row r="2098" spans="1:9">
      <c r="A2098" s="43" t="s">
        <v>2070</v>
      </c>
      <c r="B2098" s="45">
        <v>47119</v>
      </c>
      <c r="C2098" t="str">
        <f>PROPER(Table1[[#This Row],[Region]])</f>
        <v>East</v>
      </c>
      <c r="D2098" t="str">
        <f>PROPER(Table1[[#This Row],[Product Category]])</f>
        <v>Clothing</v>
      </c>
      <c r="E2098">
        <f>ROUND(Table1[[#This Row],[Sales Amount]],1)</f>
        <v>198.4</v>
      </c>
      <c r="F2098">
        <f>Table1[[#This Row],[Quantity Sold]]</f>
        <v>20</v>
      </c>
      <c r="G2098">
        <f>Table1[[#This Row],[Discount (%)]]</f>
        <v>28</v>
      </c>
      <c r="H2098">
        <f>Table1[[#This Row],[Profit]]</f>
        <v>345.83</v>
      </c>
      <c r="I2098">
        <f>Table24610[[#This Row],[profit]]/Table24610[[#This Row],[Sales Amount]]</f>
        <v>1.743094758064516</v>
      </c>
    </row>
    <row r="2099" spans="1:9">
      <c r="A2099" s="43" t="s">
        <v>2071</v>
      </c>
      <c r="B2099" s="45">
        <v>47120</v>
      </c>
      <c r="C2099" t="str">
        <f>PROPER(Table1[[#This Row],[Region]])</f>
        <v>East</v>
      </c>
      <c r="D2099" t="str">
        <f>PROPER(Table1[[#This Row],[Product Category]])</f>
        <v>Clothing</v>
      </c>
      <c r="E2099">
        <f>ROUND(Table1[[#This Row],[Sales Amount]],1)</f>
        <v>1207.3</v>
      </c>
      <c r="F2099">
        <f>Table1[[#This Row],[Quantity Sold]]</f>
        <v>28</v>
      </c>
      <c r="G2099">
        <f>Table1[[#This Row],[Discount (%)]]</f>
        <v>9</v>
      </c>
      <c r="H2099">
        <f>Table1[[#This Row],[Profit]]</f>
        <v>89.39</v>
      </c>
      <c r="I2099">
        <f>Table24610[[#This Row],[profit]]/Table24610[[#This Row],[Sales Amount]]</f>
        <v>7.4041249068168641E-2</v>
      </c>
    </row>
    <row r="2100" spans="1:9">
      <c r="A2100" s="43" t="s">
        <v>2072</v>
      </c>
      <c r="B2100" s="45">
        <v>47121</v>
      </c>
      <c r="C2100" t="str">
        <f>PROPER(Table1[[#This Row],[Region]])</f>
        <v>South</v>
      </c>
      <c r="D2100" t="str">
        <f>PROPER(Table1[[#This Row],[Product Category]])</f>
        <v>Electronics</v>
      </c>
      <c r="E2100">
        <f>ROUND(Table1[[#This Row],[Sales Amount]],1)</f>
        <v>2481.4</v>
      </c>
      <c r="F2100">
        <f>Table1[[#This Row],[Quantity Sold]]</f>
        <v>39</v>
      </c>
      <c r="G2100">
        <f>Table1[[#This Row],[Discount (%)]]</f>
        <v>47</v>
      </c>
      <c r="H2100">
        <f>Table1[[#This Row],[Profit]]</f>
        <v>1256.8699999999999</v>
      </c>
      <c r="I2100">
        <f>Table24610[[#This Row],[profit]]/Table24610[[#This Row],[Sales Amount]]</f>
        <v>0.50651648263077287</v>
      </c>
    </row>
    <row r="2101" spans="1:9">
      <c r="A2101" s="43" t="s">
        <v>2073</v>
      </c>
      <c r="B2101" s="45">
        <v>47122</v>
      </c>
      <c r="C2101" t="str">
        <f>PROPER(Table1[[#This Row],[Region]])</f>
        <v>East</v>
      </c>
      <c r="D2101" t="str">
        <f>PROPER(Table1[[#This Row],[Product Category]])</f>
        <v>Clothing</v>
      </c>
      <c r="E2101">
        <f>ROUND(Table1[[#This Row],[Sales Amount]],1)</f>
        <v>3240.3</v>
      </c>
      <c r="F2101">
        <f>Table1[[#This Row],[Quantity Sold]]</f>
        <v>44</v>
      </c>
      <c r="G2101">
        <f>Table1[[#This Row],[Discount (%)]]</f>
        <v>24</v>
      </c>
      <c r="H2101">
        <f>Table1[[#This Row],[Profit]]</f>
        <v>817.17</v>
      </c>
      <c r="I2101">
        <f>Table24610[[#This Row],[profit]]/Table24610[[#This Row],[Sales Amount]]</f>
        <v>0.2521896120729562</v>
      </c>
    </row>
    <row r="2102" spans="1:9">
      <c r="A2102" s="43" t="s">
        <v>2074</v>
      </c>
      <c r="B2102" s="45">
        <v>47123</v>
      </c>
      <c r="C2102" t="str">
        <f>PROPER(Table1[[#This Row],[Region]])</f>
        <v>West</v>
      </c>
      <c r="D2102" t="str">
        <f>PROPER(Table1[[#This Row],[Product Category]])</f>
        <v>Electronics</v>
      </c>
      <c r="E2102">
        <f>ROUND(Table1[[#This Row],[Sales Amount]],1)</f>
        <v>2320.6</v>
      </c>
      <c r="F2102">
        <f>Table1[[#This Row],[Quantity Sold]]</f>
        <v>28</v>
      </c>
      <c r="G2102">
        <f>Table1[[#This Row],[Discount (%)]]</f>
        <v>23</v>
      </c>
      <c r="H2102">
        <f>Table1[[#This Row],[Profit]]</f>
        <v>338.01</v>
      </c>
      <c r="I2102">
        <f>Table24610[[#This Row],[profit]]/Table24610[[#This Row],[Sales Amount]]</f>
        <v>0.14565629578557271</v>
      </c>
    </row>
    <row r="2103" spans="1:9">
      <c r="A2103" s="43" t="s">
        <v>2075</v>
      </c>
      <c r="B2103" s="45">
        <v>47124</v>
      </c>
      <c r="C2103" t="str">
        <f>PROPER(Table1[[#This Row],[Region]])</f>
        <v>North</v>
      </c>
      <c r="D2103" t="str">
        <f>PROPER(Table1[[#This Row],[Product Category]])</f>
        <v>Furniture</v>
      </c>
      <c r="E2103">
        <f>ROUND(Table1[[#This Row],[Sales Amount]],1)</f>
        <v>1990.9</v>
      </c>
      <c r="F2103">
        <f>Table1[[#This Row],[Quantity Sold]]</f>
        <v>31</v>
      </c>
      <c r="G2103">
        <f>Table1[[#This Row],[Discount (%)]]</f>
        <v>24</v>
      </c>
      <c r="H2103">
        <f>Table1[[#This Row],[Profit]]</f>
        <v>139.38</v>
      </c>
      <c r="I2103">
        <f>Table24610[[#This Row],[profit]]/Table24610[[#This Row],[Sales Amount]]</f>
        <v>7.0008538851775576E-2</v>
      </c>
    </row>
    <row r="2104" spans="1:9">
      <c r="A2104" s="43" t="s">
        <v>2076</v>
      </c>
      <c r="B2104" s="45">
        <v>47125</v>
      </c>
      <c r="C2104" t="str">
        <f>PROPER(Table1[[#This Row],[Region]])</f>
        <v>West</v>
      </c>
      <c r="D2104" t="str">
        <f>PROPER(Table1[[#This Row],[Product Category]])</f>
        <v>Sports</v>
      </c>
      <c r="E2104">
        <f>ROUND(Table1[[#This Row],[Sales Amount]],1)</f>
        <v>1218.5999999999999</v>
      </c>
      <c r="F2104">
        <f>Table1[[#This Row],[Quantity Sold]]</f>
        <v>16</v>
      </c>
      <c r="G2104">
        <f>Table1[[#This Row],[Discount (%)]]</f>
        <v>48</v>
      </c>
      <c r="H2104">
        <f>Table1[[#This Row],[Profit]]</f>
        <v>1211.77</v>
      </c>
      <c r="I2104">
        <f>Table24610[[#This Row],[profit]]/Table24610[[#This Row],[Sales Amount]]</f>
        <v>0.99439520761529632</v>
      </c>
    </row>
    <row r="2105" spans="1:9">
      <c r="A2105" s="43" t="s">
        <v>2077</v>
      </c>
      <c r="B2105" s="45">
        <v>47126</v>
      </c>
      <c r="C2105" t="str">
        <f>PROPER(Table1[[#This Row],[Region]])</f>
        <v>North</v>
      </c>
      <c r="D2105" t="str">
        <f>PROPER(Table1[[#This Row],[Product Category]])</f>
        <v>Furniture</v>
      </c>
      <c r="E2105">
        <f>ROUND(Table1[[#This Row],[Sales Amount]],1)</f>
        <v>4476.6000000000004</v>
      </c>
      <c r="F2105">
        <f>Table1[[#This Row],[Quantity Sold]]</f>
        <v>17</v>
      </c>
      <c r="G2105">
        <f>Table1[[#This Row],[Discount (%)]]</f>
        <v>21</v>
      </c>
      <c r="H2105">
        <f>Table1[[#This Row],[Profit]]</f>
        <v>114.47</v>
      </c>
      <c r="I2105">
        <f>Table24610[[#This Row],[profit]]/Table24610[[#This Row],[Sales Amount]]</f>
        <v>2.5570745655184735E-2</v>
      </c>
    </row>
    <row r="2106" spans="1:9">
      <c r="A2106" s="43" t="s">
        <v>2078</v>
      </c>
      <c r="B2106" s="45">
        <v>47127</v>
      </c>
      <c r="C2106" t="str">
        <f>PROPER(Table1[[#This Row],[Region]])</f>
        <v>North</v>
      </c>
      <c r="D2106" t="str">
        <f>PROPER(Table1[[#This Row],[Product Category]])</f>
        <v>Groceries</v>
      </c>
      <c r="E2106">
        <f>ROUND(Table1[[#This Row],[Sales Amount]],1)</f>
        <v>4779</v>
      </c>
      <c r="F2106">
        <f>Table1[[#This Row],[Quantity Sold]]</f>
        <v>11</v>
      </c>
      <c r="G2106">
        <f>Table1[[#This Row],[Discount (%)]]</f>
        <v>4</v>
      </c>
      <c r="H2106">
        <f>Table1[[#This Row],[Profit]]</f>
        <v>1851.55</v>
      </c>
      <c r="I2106">
        <f>Table24610[[#This Row],[profit]]/Table24610[[#This Row],[Sales Amount]]</f>
        <v>0.38743460975099392</v>
      </c>
    </row>
    <row r="2107" spans="1:9">
      <c r="A2107" s="43" t="s">
        <v>2079</v>
      </c>
      <c r="B2107" s="45">
        <v>47128</v>
      </c>
      <c r="C2107" t="str">
        <f>PROPER(Table1[[#This Row],[Region]])</f>
        <v>South</v>
      </c>
      <c r="D2107" t="str">
        <f>PROPER(Table1[[#This Row],[Product Category]])</f>
        <v>Clothing</v>
      </c>
      <c r="E2107">
        <f>ROUND(Table1[[#This Row],[Sales Amount]],1)</f>
        <v>3492.6</v>
      </c>
      <c r="F2107">
        <f>Table1[[#This Row],[Quantity Sold]]</f>
        <v>10</v>
      </c>
      <c r="G2107">
        <f>Table1[[#This Row],[Discount (%)]]</f>
        <v>35</v>
      </c>
      <c r="H2107">
        <f>Table1[[#This Row],[Profit]]</f>
        <v>855.76</v>
      </c>
      <c r="I2107">
        <f>Table24610[[#This Row],[profit]]/Table24610[[#This Row],[Sales Amount]]</f>
        <v>0.24502090133424956</v>
      </c>
    </row>
    <row r="2108" spans="1:9">
      <c r="A2108" s="43" t="s">
        <v>2080</v>
      </c>
      <c r="B2108" s="45">
        <v>47129</v>
      </c>
      <c r="C2108" t="str">
        <f>PROPER(Table1[[#This Row],[Region]])</f>
        <v>East</v>
      </c>
      <c r="D2108" t="str">
        <f>PROPER(Table1[[#This Row],[Product Category]])</f>
        <v>Clothing</v>
      </c>
      <c r="E2108">
        <f>ROUND(Table1[[#This Row],[Sales Amount]],1)</f>
        <v>4663.2</v>
      </c>
      <c r="F2108">
        <f>Table1[[#This Row],[Quantity Sold]]</f>
        <v>45</v>
      </c>
      <c r="G2108">
        <f>Table1[[#This Row],[Discount (%)]]</f>
        <v>5</v>
      </c>
      <c r="H2108">
        <f>Table1[[#This Row],[Profit]]</f>
        <v>887.89</v>
      </c>
      <c r="I2108">
        <f>Table24610[[#This Row],[profit]]/Table24610[[#This Row],[Sales Amount]]</f>
        <v>0.19040358552067249</v>
      </c>
    </row>
    <row r="2109" spans="1:9">
      <c r="A2109" s="43" t="s">
        <v>2081</v>
      </c>
      <c r="B2109" s="45">
        <v>47130</v>
      </c>
      <c r="C2109" t="str">
        <f>PROPER(Table1[[#This Row],[Region]])</f>
        <v>North</v>
      </c>
      <c r="D2109" t="str">
        <f>PROPER(Table1[[#This Row],[Product Category]])</f>
        <v>Sports</v>
      </c>
      <c r="E2109">
        <f>ROUND(Table1[[#This Row],[Sales Amount]],1)</f>
        <v>1027.2</v>
      </c>
      <c r="F2109">
        <f>Table1[[#This Row],[Quantity Sold]]</f>
        <v>27</v>
      </c>
      <c r="G2109">
        <f>Table1[[#This Row],[Discount (%)]]</f>
        <v>36</v>
      </c>
      <c r="H2109">
        <f>Table1[[#This Row],[Profit]]</f>
        <v>139.6</v>
      </c>
      <c r="I2109">
        <f>Table24610[[#This Row],[profit]]/Table24610[[#This Row],[Sales Amount]]</f>
        <v>0.13590342679127726</v>
      </c>
    </row>
    <row r="2110" spans="1:9">
      <c r="A2110" s="43" t="s">
        <v>2082</v>
      </c>
      <c r="B2110" s="45">
        <v>47131</v>
      </c>
      <c r="C2110" t="str">
        <f>PROPER(Table1[[#This Row],[Region]])</f>
        <v>East</v>
      </c>
      <c r="D2110" t="str">
        <f>PROPER(Table1[[#This Row],[Product Category]])</f>
        <v>Electronics</v>
      </c>
      <c r="E2110">
        <f>ROUND(Table1[[#This Row],[Sales Amount]],1)</f>
        <v>3364.4</v>
      </c>
      <c r="F2110">
        <f>Table1[[#This Row],[Quantity Sold]]</f>
        <v>37</v>
      </c>
      <c r="G2110">
        <f>Table1[[#This Row],[Discount (%)]]</f>
        <v>14</v>
      </c>
      <c r="H2110">
        <f>Table1[[#This Row],[Profit]]</f>
        <v>962.88</v>
      </c>
      <c r="I2110">
        <f>Table24610[[#This Row],[profit]]/Table24610[[#This Row],[Sales Amount]]</f>
        <v>0.28619664724765187</v>
      </c>
    </row>
    <row r="2111" spans="1:9">
      <c r="A2111" s="43" t="s">
        <v>2083</v>
      </c>
      <c r="B2111" s="45">
        <v>47132</v>
      </c>
      <c r="C2111" t="str">
        <f>PROPER(Table1[[#This Row],[Region]])</f>
        <v>West</v>
      </c>
      <c r="D2111" t="str">
        <f>PROPER(Table1[[#This Row],[Product Category]])</f>
        <v>Electronics</v>
      </c>
      <c r="E2111">
        <f>ROUND(Table1[[#This Row],[Sales Amount]],1)</f>
        <v>992.2</v>
      </c>
      <c r="F2111">
        <f>Table1[[#This Row],[Quantity Sold]]</f>
        <v>34</v>
      </c>
      <c r="G2111">
        <f>Table1[[#This Row],[Discount (%)]]</f>
        <v>22</v>
      </c>
      <c r="H2111">
        <f>Table1[[#This Row],[Profit]]</f>
        <v>389.01</v>
      </c>
      <c r="I2111">
        <f>Table24610[[#This Row],[profit]]/Table24610[[#This Row],[Sales Amount]]</f>
        <v>0.39206813142511587</v>
      </c>
    </row>
    <row r="2112" spans="1:9">
      <c r="A2112" s="43" t="s">
        <v>2084</v>
      </c>
      <c r="B2112" s="45">
        <v>47133</v>
      </c>
      <c r="C2112" t="str">
        <f>PROPER(Table1[[#This Row],[Region]])</f>
        <v>South</v>
      </c>
      <c r="D2112" t="str">
        <f>PROPER(Table1[[#This Row],[Product Category]])</f>
        <v>Sports</v>
      </c>
      <c r="E2112">
        <f>ROUND(Table1[[#This Row],[Sales Amount]],1)</f>
        <v>1037.0999999999999</v>
      </c>
      <c r="F2112">
        <f>Table1[[#This Row],[Quantity Sold]]</f>
        <v>21</v>
      </c>
      <c r="G2112">
        <f>Table1[[#This Row],[Discount (%)]]</f>
        <v>45</v>
      </c>
      <c r="H2112">
        <f>Table1[[#This Row],[Profit]]</f>
        <v>789.28</v>
      </c>
      <c r="I2112">
        <f>Table24610[[#This Row],[profit]]/Table24610[[#This Row],[Sales Amount]]</f>
        <v>0.76104522225436322</v>
      </c>
    </row>
    <row r="2113" spans="1:9">
      <c r="A2113" s="43">
        <v>73489255</v>
      </c>
      <c r="B2113" s="45">
        <v>47134</v>
      </c>
      <c r="C2113" t="str">
        <f>PROPER(Table1[[#This Row],[Region]])</f>
        <v>South</v>
      </c>
      <c r="D2113" t="str">
        <f>PROPER(Table1[[#This Row],[Product Category]])</f>
        <v>Furniture</v>
      </c>
      <c r="E2113">
        <f>ROUND(Table1[[#This Row],[Sales Amount]],1)</f>
        <v>3820.6</v>
      </c>
      <c r="F2113">
        <f>Table1[[#This Row],[Quantity Sold]]</f>
        <v>48</v>
      </c>
      <c r="G2113">
        <f>Table1[[#This Row],[Discount (%)]]</f>
        <v>17</v>
      </c>
      <c r="H2113">
        <f>Table1[[#This Row],[Profit]]</f>
        <v>228.01</v>
      </c>
      <c r="I2113">
        <f>Table24610[[#This Row],[profit]]/Table24610[[#This Row],[Sales Amount]]</f>
        <v>5.9679107993508874E-2</v>
      </c>
    </row>
    <row r="2114" spans="1:9">
      <c r="A2114" s="43" t="s">
        <v>2085</v>
      </c>
      <c r="B2114" s="45">
        <v>47135</v>
      </c>
      <c r="C2114" t="str">
        <f>PROPER(Table1[[#This Row],[Region]])</f>
        <v>East</v>
      </c>
      <c r="D2114" t="str">
        <f>PROPER(Table1[[#This Row],[Product Category]])</f>
        <v>Sports</v>
      </c>
      <c r="E2114">
        <f>ROUND(Table1[[#This Row],[Sales Amount]],1)</f>
        <v>2559.8000000000002</v>
      </c>
      <c r="F2114">
        <f>Table1[[#This Row],[Quantity Sold]]</f>
        <v>46</v>
      </c>
      <c r="G2114">
        <f>Table1[[#This Row],[Discount (%)]]</f>
        <v>24</v>
      </c>
      <c r="H2114">
        <f>Table1[[#This Row],[Profit]]</f>
        <v>632.29999999999995</v>
      </c>
      <c r="I2114">
        <f>Table24610[[#This Row],[profit]]/Table24610[[#This Row],[Sales Amount]]</f>
        <v>0.24701148527228686</v>
      </c>
    </row>
    <row r="2115" spans="1:9">
      <c r="A2115" s="43" t="s">
        <v>2086</v>
      </c>
      <c r="B2115" s="45">
        <v>47136</v>
      </c>
      <c r="C2115" t="str">
        <f>PROPER(Table1[[#This Row],[Region]])</f>
        <v>East</v>
      </c>
      <c r="D2115" t="str">
        <f>PROPER(Table1[[#This Row],[Product Category]])</f>
        <v>Furniture</v>
      </c>
      <c r="E2115">
        <f>ROUND(Table1[[#This Row],[Sales Amount]],1)</f>
        <v>4490.3999999999996</v>
      </c>
      <c r="F2115">
        <f>Table1[[#This Row],[Quantity Sold]]</f>
        <v>30</v>
      </c>
      <c r="G2115">
        <f>Table1[[#This Row],[Discount (%)]]</f>
        <v>3</v>
      </c>
      <c r="H2115">
        <f>Table1[[#This Row],[Profit]]</f>
        <v>350.26</v>
      </c>
      <c r="I2115">
        <f>Table24610[[#This Row],[profit]]/Table24610[[#This Row],[Sales Amount]]</f>
        <v>7.8001959736326384E-2</v>
      </c>
    </row>
    <row r="2116" spans="1:9">
      <c r="A2116" s="43" t="s">
        <v>2087</v>
      </c>
      <c r="B2116" s="45">
        <v>47137</v>
      </c>
      <c r="C2116" t="str">
        <f>PROPER(Table1[[#This Row],[Region]])</f>
        <v>East</v>
      </c>
      <c r="D2116" t="str">
        <f>PROPER(Table1[[#This Row],[Product Category]])</f>
        <v>Sports</v>
      </c>
      <c r="E2116">
        <f>ROUND(Table1[[#This Row],[Sales Amount]],1)</f>
        <v>2696.5</v>
      </c>
      <c r="F2116">
        <f>Table1[[#This Row],[Quantity Sold]]</f>
        <v>32</v>
      </c>
      <c r="G2116">
        <f>Table1[[#This Row],[Discount (%)]]</f>
        <v>26</v>
      </c>
      <c r="H2116">
        <f>Table1[[#This Row],[Profit]]</f>
        <v>297.31</v>
      </c>
      <c r="I2116">
        <f>Table24610[[#This Row],[profit]]/Table24610[[#This Row],[Sales Amount]]</f>
        <v>0.11025774151678101</v>
      </c>
    </row>
    <row r="2117" spans="1:9">
      <c r="A2117" s="43" t="s">
        <v>2088</v>
      </c>
      <c r="B2117" s="45">
        <v>47138</v>
      </c>
      <c r="C2117" t="str">
        <f>PROPER(Table1[[#This Row],[Region]])</f>
        <v>North</v>
      </c>
      <c r="D2117" t="str">
        <f>PROPER(Table1[[#This Row],[Product Category]])</f>
        <v>Groceries</v>
      </c>
      <c r="E2117">
        <f>ROUND(Table1[[#This Row],[Sales Amount]],1)</f>
        <v>4128.2</v>
      </c>
      <c r="F2117">
        <f>Table1[[#This Row],[Quantity Sold]]</f>
        <v>36</v>
      </c>
      <c r="G2117">
        <f>Table1[[#This Row],[Discount (%)]]</f>
        <v>29</v>
      </c>
      <c r="H2117">
        <f>Table1[[#This Row],[Profit]]</f>
        <v>1747.36</v>
      </c>
      <c r="I2117">
        <f>Table24610[[#This Row],[profit]]/Table24610[[#This Row],[Sales Amount]]</f>
        <v>0.42327406617896418</v>
      </c>
    </row>
    <row r="2118" spans="1:9">
      <c r="A2118" s="43" t="s">
        <v>2089</v>
      </c>
      <c r="B2118" s="45">
        <v>47139</v>
      </c>
      <c r="C2118" t="str">
        <f>PROPER(Table1[[#This Row],[Region]])</f>
        <v>West</v>
      </c>
      <c r="D2118" t="str">
        <f>PROPER(Table1[[#This Row],[Product Category]])</f>
        <v>Clothing</v>
      </c>
      <c r="E2118">
        <f>ROUND(Table1[[#This Row],[Sales Amount]],1)</f>
        <v>2544.6999999999998</v>
      </c>
      <c r="F2118">
        <f>Table1[[#This Row],[Quantity Sold]]</f>
        <v>36</v>
      </c>
      <c r="G2118">
        <f>Table1[[#This Row],[Discount (%)]]</f>
        <v>19</v>
      </c>
      <c r="H2118">
        <f>Table1[[#This Row],[Profit]]</f>
        <v>469.45</v>
      </c>
      <c r="I2118">
        <f>Table24610[[#This Row],[profit]]/Table24610[[#This Row],[Sales Amount]]</f>
        <v>0.18448147129327622</v>
      </c>
    </row>
    <row r="2119" spans="1:9">
      <c r="A2119" s="43" t="s">
        <v>2090</v>
      </c>
      <c r="B2119" s="45">
        <v>47140</v>
      </c>
      <c r="C2119" t="str">
        <f>PROPER(Table1[[#This Row],[Region]])</f>
        <v>North</v>
      </c>
      <c r="D2119" t="str">
        <f>PROPER(Table1[[#This Row],[Product Category]])</f>
        <v>Sports</v>
      </c>
      <c r="E2119">
        <f>ROUND(Table1[[#This Row],[Sales Amount]],1)</f>
        <v>4104.1000000000004</v>
      </c>
      <c r="F2119">
        <f>Table1[[#This Row],[Quantity Sold]]</f>
        <v>13</v>
      </c>
      <c r="G2119">
        <f>Table1[[#This Row],[Discount (%)]]</f>
        <v>40</v>
      </c>
      <c r="H2119">
        <f>Table1[[#This Row],[Profit]]</f>
        <v>1812.11</v>
      </c>
      <c r="I2119">
        <f>Table24610[[#This Row],[profit]]/Table24610[[#This Row],[Sales Amount]]</f>
        <v>0.44153651226821949</v>
      </c>
    </row>
    <row r="2120" spans="1:9">
      <c r="A2120" s="43" t="s">
        <v>2091</v>
      </c>
      <c r="B2120" s="45">
        <v>47141</v>
      </c>
      <c r="C2120" t="str">
        <f>PROPER(Table1[[#This Row],[Region]])</f>
        <v>North</v>
      </c>
      <c r="D2120" t="str">
        <f>PROPER(Table1[[#This Row],[Product Category]])</f>
        <v>Sports</v>
      </c>
      <c r="E2120">
        <f>ROUND(Table1[[#This Row],[Sales Amount]],1)</f>
        <v>1931.6</v>
      </c>
      <c r="F2120">
        <f>Table1[[#This Row],[Quantity Sold]]</f>
        <v>25</v>
      </c>
      <c r="G2120">
        <f>Table1[[#This Row],[Discount (%)]]</f>
        <v>7</v>
      </c>
      <c r="H2120">
        <f>Table1[[#This Row],[Profit]]</f>
        <v>12.44</v>
      </c>
      <c r="I2120">
        <f>Table24610[[#This Row],[profit]]/Table24610[[#This Row],[Sales Amount]]</f>
        <v>6.440256781942431E-3</v>
      </c>
    </row>
    <row r="2121" spans="1:9">
      <c r="A2121" s="43" t="s">
        <v>2092</v>
      </c>
      <c r="B2121" s="45">
        <v>47142</v>
      </c>
      <c r="C2121" t="str">
        <f>PROPER(Table1[[#This Row],[Region]])</f>
        <v>North</v>
      </c>
      <c r="D2121" t="str">
        <f>PROPER(Table1[[#This Row],[Product Category]])</f>
        <v>Furniture</v>
      </c>
      <c r="E2121">
        <f>ROUND(Table1[[#This Row],[Sales Amount]],1)</f>
        <v>3978.7</v>
      </c>
      <c r="F2121">
        <f>Table1[[#This Row],[Quantity Sold]]</f>
        <v>27</v>
      </c>
      <c r="G2121">
        <f>Table1[[#This Row],[Discount (%)]]</f>
        <v>50</v>
      </c>
      <c r="H2121">
        <f>Table1[[#This Row],[Profit]]</f>
        <v>891.43</v>
      </c>
      <c r="I2121">
        <f>Table24610[[#This Row],[profit]]/Table24610[[#This Row],[Sales Amount]]</f>
        <v>0.22405056928142358</v>
      </c>
    </row>
    <row r="2122" spans="1:9">
      <c r="A2122" s="43" t="s">
        <v>2093</v>
      </c>
      <c r="B2122" s="45">
        <v>47143</v>
      </c>
      <c r="C2122" t="str">
        <f>PROPER(Table1[[#This Row],[Region]])</f>
        <v>West</v>
      </c>
      <c r="D2122" t="str">
        <f>PROPER(Table1[[#This Row],[Product Category]])</f>
        <v>Groceries</v>
      </c>
      <c r="E2122">
        <f>ROUND(Table1[[#This Row],[Sales Amount]],1)</f>
        <v>664.8</v>
      </c>
      <c r="F2122">
        <f>Table1[[#This Row],[Quantity Sold]]</f>
        <v>15</v>
      </c>
      <c r="G2122">
        <f>Table1[[#This Row],[Discount (%)]]</f>
        <v>12</v>
      </c>
      <c r="H2122">
        <f>Table1[[#This Row],[Profit]]</f>
        <v>1676.29</v>
      </c>
      <c r="I2122">
        <f>Table24610[[#This Row],[profit]]/Table24610[[#This Row],[Sales Amount]]</f>
        <v>2.5214951865222623</v>
      </c>
    </row>
    <row r="2123" spans="1:9">
      <c r="A2123" s="43" t="s">
        <v>2094</v>
      </c>
      <c r="B2123" s="45">
        <v>47144</v>
      </c>
      <c r="C2123" t="str">
        <f>PROPER(Table1[[#This Row],[Region]])</f>
        <v>West</v>
      </c>
      <c r="D2123" t="str">
        <f>PROPER(Table1[[#This Row],[Product Category]])</f>
        <v>Sports</v>
      </c>
      <c r="E2123">
        <f>ROUND(Table1[[#This Row],[Sales Amount]],1)</f>
        <v>4625.6000000000004</v>
      </c>
      <c r="F2123">
        <f>Table1[[#This Row],[Quantity Sold]]</f>
        <v>7</v>
      </c>
      <c r="G2123">
        <f>Table1[[#This Row],[Discount (%)]]</f>
        <v>37</v>
      </c>
      <c r="H2123">
        <f>Table1[[#This Row],[Profit]]</f>
        <v>1882.22</v>
      </c>
      <c r="I2123">
        <f>Table24610[[#This Row],[profit]]/Table24610[[#This Row],[Sales Amount]]</f>
        <v>0.40691369768246277</v>
      </c>
    </row>
    <row r="2124" spans="1:9">
      <c r="A2124" s="43" t="s">
        <v>2095</v>
      </c>
      <c r="B2124" s="45">
        <v>47145</v>
      </c>
      <c r="C2124" t="str">
        <f>PROPER(Table1[[#This Row],[Region]])</f>
        <v>East</v>
      </c>
      <c r="D2124" t="str">
        <f>PROPER(Table1[[#This Row],[Product Category]])</f>
        <v>Furniture</v>
      </c>
      <c r="E2124">
        <f>ROUND(Table1[[#This Row],[Sales Amount]],1)</f>
        <v>3312.7</v>
      </c>
      <c r="F2124">
        <f>Table1[[#This Row],[Quantity Sold]]</f>
        <v>9</v>
      </c>
      <c r="G2124">
        <f>Table1[[#This Row],[Discount (%)]]</f>
        <v>50</v>
      </c>
      <c r="H2124">
        <f>Table1[[#This Row],[Profit]]</f>
        <v>1951.6</v>
      </c>
      <c r="I2124">
        <f>Table24610[[#This Row],[profit]]/Table24610[[#This Row],[Sales Amount]]</f>
        <v>0.58912669423732911</v>
      </c>
    </row>
    <row r="2125" spans="1:9">
      <c r="A2125" s="43" t="s">
        <v>2096</v>
      </c>
      <c r="B2125" s="45">
        <v>47146</v>
      </c>
      <c r="C2125" t="str">
        <f>PROPER(Table1[[#This Row],[Region]])</f>
        <v>East</v>
      </c>
      <c r="D2125" t="str">
        <f>PROPER(Table1[[#This Row],[Product Category]])</f>
        <v>Clothing</v>
      </c>
      <c r="E2125">
        <f>ROUND(Table1[[#This Row],[Sales Amount]],1)</f>
        <v>3386.3</v>
      </c>
      <c r="F2125">
        <f>Table1[[#This Row],[Quantity Sold]]</f>
        <v>30</v>
      </c>
      <c r="G2125">
        <f>Table1[[#This Row],[Discount (%)]]</f>
        <v>22</v>
      </c>
      <c r="H2125">
        <f>Table1[[#This Row],[Profit]]</f>
        <v>1619.12</v>
      </c>
      <c r="I2125">
        <f>Table24610[[#This Row],[profit]]/Table24610[[#This Row],[Sales Amount]]</f>
        <v>0.47813838112394053</v>
      </c>
    </row>
    <row r="2126" spans="1:9">
      <c r="A2126" s="43" t="s">
        <v>2097</v>
      </c>
      <c r="B2126" s="45">
        <v>47147</v>
      </c>
      <c r="C2126" t="str">
        <f>PROPER(Table1[[#This Row],[Region]])</f>
        <v>South</v>
      </c>
      <c r="D2126" t="str">
        <f>PROPER(Table1[[#This Row],[Product Category]])</f>
        <v>Sports</v>
      </c>
      <c r="E2126">
        <f>ROUND(Table1[[#This Row],[Sales Amount]],1)</f>
        <v>3349.1</v>
      </c>
      <c r="F2126">
        <f>Table1[[#This Row],[Quantity Sold]]</f>
        <v>5</v>
      </c>
      <c r="G2126">
        <f>Table1[[#This Row],[Discount (%)]]</f>
        <v>47</v>
      </c>
      <c r="H2126">
        <f>Table1[[#This Row],[Profit]]</f>
        <v>1091.1400000000001</v>
      </c>
      <c r="I2126">
        <f>Table24610[[#This Row],[profit]]/Table24610[[#This Row],[Sales Amount]]</f>
        <v>0.32580096145233051</v>
      </c>
    </row>
    <row r="2127" spans="1:9">
      <c r="A2127" s="43">
        <v>71243432</v>
      </c>
      <c r="B2127" s="45">
        <v>47148</v>
      </c>
      <c r="C2127" t="str">
        <f>PROPER(Table1[[#This Row],[Region]])</f>
        <v>North</v>
      </c>
      <c r="D2127" t="str">
        <f>PROPER(Table1[[#This Row],[Product Category]])</f>
        <v>Electronics</v>
      </c>
      <c r="E2127">
        <f>ROUND(Table1[[#This Row],[Sales Amount]],1)</f>
        <v>4000.2</v>
      </c>
      <c r="F2127">
        <f>Table1[[#This Row],[Quantity Sold]]</f>
        <v>17</v>
      </c>
      <c r="G2127">
        <f>Table1[[#This Row],[Discount (%)]]</f>
        <v>32</v>
      </c>
      <c r="H2127">
        <f>Table1[[#This Row],[Profit]]</f>
        <v>1409.19</v>
      </c>
      <c r="I2127">
        <f>Table24610[[#This Row],[profit]]/Table24610[[#This Row],[Sales Amount]]</f>
        <v>0.35227988600569976</v>
      </c>
    </row>
    <row r="2128" spans="1:9">
      <c r="A2128" s="43" t="s">
        <v>2098</v>
      </c>
      <c r="B2128" s="45">
        <v>47149</v>
      </c>
      <c r="C2128" t="str">
        <f>PROPER(Table1[[#This Row],[Region]])</f>
        <v>South</v>
      </c>
      <c r="D2128" t="str">
        <f>PROPER(Table1[[#This Row],[Product Category]])</f>
        <v>Furniture</v>
      </c>
      <c r="E2128">
        <f>ROUND(Table1[[#This Row],[Sales Amount]],1)</f>
        <v>269.60000000000002</v>
      </c>
      <c r="F2128">
        <f>Table1[[#This Row],[Quantity Sold]]</f>
        <v>25</v>
      </c>
      <c r="G2128">
        <f>Table1[[#This Row],[Discount (%)]]</f>
        <v>28</v>
      </c>
      <c r="H2128">
        <f>Table1[[#This Row],[Profit]]</f>
        <v>937.69</v>
      </c>
      <c r="I2128">
        <f>Table24610[[#This Row],[profit]]/Table24610[[#This Row],[Sales Amount]]</f>
        <v>3.4780786350148367</v>
      </c>
    </row>
    <row r="2129" spans="1:9">
      <c r="A2129" s="43" t="s">
        <v>2099</v>
      </c>
      <c r="B2129" s="45">
        <v>47150</v>
      </c>
      <c r="C2129" t="str">
        <f>PROPER(Table1[[#This Row],[Region]])</f>
        <v>East</v>
      </c>
      <c r="D2129" t="str">
        <f>PROPER(Table1[[#This Row],[Product Category]])</f>
        <v>Groceries</v>
      </c>
      <c r="E2129">
        <f>ROUND(Table1[[#This Row],[Sales Amount]],1)</f>
        <v>4947.2</v>
      </c>
      <c r="F2129">
        <f>Table1[[#This Row],[Quantity Sold]]</f>
        <v>27</v>
      </c>
      <c r="G2129">
        <f>Table1[[#This Row],[Discount (%)]]</f>
        <v>11</v>
      </c>
      <c r="H2129">
        <f>Table1[[#This Row],[Profit]]</f>
        <v>524.6</v>
      </c>
      <c r="I2129">
        <f>Table24610[[#This Row],[profit]]/Table24610[[#This Row],[Sales Amount]]</f>
        <v>0.10603978007761967</v>
      </c>
    </row>
    <row r="2130" spans="1:9">
      <c r="A2130" s="43" t="s">
        <v>2100</v>
      </c>
      <c r="B2130" s="45">
        <v>47151</v>
      </c>
      <c r="C2130" t="str">
        <f>PROPER(Table1[[#This Row],[Region]])</f>
        <v>South</v>
      </c>
      <c r="D2130" t="str">
        <f>PROPER(Table1[[#This Row],[Product Category]])</f>
        <v>Groceries</v>
      </c>
      <c r="E2130">
        <f>ROUND(Table1[[#This Row],[Sales Amount]],1)</f>
        <v>4011.9</v>
      </c>
      <c r="F2130">
        <f>Table1[[#This Row],[Quantity Sold]]</f>
        <v>33</v>
      </c>
      <c r="G2130">
        <f>Table1[[#This Row],[Discount (%)]]</f>
        <v>3</v>
      </c>
      <c r="H2130">
        <f>Table1[[#This Row],[Profit]]</f>
        <v>102.74</v>
      </c>
      <c r="I2130">
        <f>Table24610[[#This Row],[profit]]/Table24610[[#This Row],[Sales Amount]]</f>
        <v>2.560881377900745E-2</v>
      </c>
    </row>
    <row r="2131" spans="1:9">
      <c r="A2131" s="43" t="s">
        <v>2101</v>
      </c>
      <c r="B2131" s="45">
        <v>47152</v>
      </c>
      <c r="C2131" t="str">
        <f>PROPER(Table1[[#This Row],[Region]])</f>
        <v>South</v>
      </c>
      <c r="D2131" t="str">
        <f>PROPER(Table1[[#This Row],[Product Category]])</f>
        <v>Clothing</v>
      </c>
      <c r="E2131">
        <f>ROUND(Table1[[#This Row],[Sales Amount]],1)</f>
        <v>1436.9</v>
      </c>
      <c r="F2131">
        <f>Table1[[#This Row],[Quantity Sold]]</f>
        <v>6</v>
      </c>
      <c r="G2131">
        <f>Table1[[#This Row],[Discount (%)]]</f>
        <v>37</v>
      </c>
      <c r="H2131">
        <f>Table1[[#This Row],[Profit]]</f>
        <v>1869.13</v>
      </c>
      <c r="I2131">
        <f>Table24610[[#This Row],[profit]]/Table24610[[#This Row],[Sales Amount]]</f>
        <v>1.3008072934790174</v>
      </c>
    </row>
    <row r="2132" spans="1:9">
      <c r="A2132" s="43" t="s">
        <v>2102</v>
      </c>
      <c r="B2132" s="45">
        <v>47153</v>
      </c>
      <c r="C2132" t="str">
        <f>PROPER(Table1[[#This Row],[Region]])</f>
        <v>South</v>
      </c>
      <c r="D2132" t="str">
        <f>PROPER(Table1[[#This Row],[Product Category]])</f>
        <v>Furniture</v>
      </c>
      <c r="E2132">
        <f>ROUND(Table1[[#This Row],[Sales Amount]],1)</f>
        <v>4593.8</v>
      </c>
      <c r="F2132">
        <f>Table1[[#This Row],[Quantity Sold]]</f>
        <v>13</v>
      </c>
      <c r="G2132">
        <f>Table1[[#This Row],[Discount (%)]]</f>
        <v>13</v>
      </c>
      <c r="H2132">
        <f>Table1[[#This Row],[Profit]]</f>
        <v>1202.22</v>
      </c>
      <c r="I2132">
        <f>Table24610[[#This Row],[profit]]/Table24610[[#This Row],[Sales Amount]]</f>
        <v>0.26170490661326135</v>
      </c>
    </row>
    <row r="2133" spans="1:9">
      <c r="A2133" s="43" t="s">
        <v>2103</v>
      </c>
      <c r="B2133" s="45">
        <v>47154</v>
      </c>
      <c r="C2133" t="str">
        <f>PROPER(Table1[[#This Row],[Region]])</f>
        <v>North</v>
      </c>
      <c r="D2133" t="str">
        <f>PROPER(Table1[[#This Row],[Product Category]])</f>
        <v>Sports</v>
      </c>
      <c r="E2133">
        <f>ROUND(Table1[[#This Row],[Sales Amount]],1)</f>
        <v>3809.7</v>
      </c>
      <c r="F2133">
        <f>Table1[[#This Row],[Quantity Sold]]</f>
        <v>13</v>
      </c>
      <c r="G2133">
        <f>Table1[[#This Row],[Discount (%)]]</f>
        <v>12</v>
      </c>
      <c r="H2133">
        <f>Table1[[#This Row],[Profit]]</f>
        <v>1356.1</v>
      </c>
      <c r="I2133">
        <f>Table24610[[#This Row],[profit]]/Table24610[[#This Row],[Sales Amount]]</f>
        <v>0.35595978685985774</v>
      </c>
    </row>
    <row r="2134" spans="1:9">
      <c r="A2134" s="43" t="s">
        <v>2104</v>
      </c>
      <c r="B2134" s="45">
        <v>47155</v>
      </c>
      <c r="C2134" t="str">
        <f>PROPER(Table1[[#This Row],[Region]])</f>
        <v>East</v>
      </c>
      <c r="D2134" t="str">
        <f>PROPER(Table1[[#This Row],[Product Category]])</f>
        <v>Clothing</v>
      </c>
      <c r="E2134">
        <f>ROUND(Table1[[#This Row],[Sales Amount]],1)</f>
        <v>139.19999999999999</v>
      </c>
      <c r="F2134">
        <f>Table1[[#This Row],[Quantity Sold]]</f>
        <v>32</v>
      </c>
      <c r="G2134">
        <f>Table1[[#This Row],[Discount (%)]]</f>
        <v>14</v>
      </c>
      <c r="H2134">
        <f>Table1[[#This Row],[Profit]]</f>
        <v>169.21</v>
      </c>
      <c r="I2134">
        <f>Table24610[[#This Row],[profit]]/Table24610[[#This Row],[Sales Amount]]</f>
        <v>1.2155890804597702</v>
      </c>
    </row>
    <row r="2135" spans="1:9">
      <c r="A2135" s="43" t="s">
        <v>2105</v>
      </c>
      <c r="B2135" s="45">
        <v>47156</v>
      </c>
      <c r="C2135" t="str">
        <f>PROPER(Table1[[#This Row],[Region]])</f>
        <v>North</v>
      </c>
      <c r="D2135" t="str">
        <f>PROPER(Table1[[#This Row],[Product Category]])</f>
        <v>Furniture</v>
      </c>
      <c r="E2135">
        <f>ROUND(Table1[[#This Row],[Sales Amount]],1)</f>
        <v>2994.5</v>
      </c>
      <c r="F2135">
        <f>Table1[[#This Row],[Quantity Sold]]</f>
        <v>21</v>
      </c>
      <c r="G2135">
        <f>Table1[[#This Row],[Discount (%)]]</f>
        <v>46</v>
      </c>
      <c r="H2135">
        <f>Table1[[#This Row],[Profit]]</f>
        <v>1366.77</v>
      </c>
      <c r="I2135">
        <f>Table24610[[#This Row],[profit]]/Table24610[[#This Row],[Sales Amount]]</f>
        <v>0.45642678243446316</v>
      </c>
    </row>
    <row r="2136" spans="1:9">
      <c r="A2136" s="43" t="s">
        <v>2106</v>
      </c>
      <c r="B2136" s="45">
        <v>47157</v>
      </c>
      <c r="C2136" t="str">
        <f>PROPER(Table1[[#This Row],[Region]])</f>
        <v>West</v>
      </c>
      <c r="D2136" t="str">
        <f>PROPER(Table1[[#This Row],[Product Category]])</f>
        <v>Groceries</v>
      </c>
      <c r="E2136">
        <f>ROUND(Table1[[#This Row],[Sales Amount]],1)</f>
        <v>2242.6999999999998</v>
      </c>
      <c r="F2136">
        <f>Table1[[#This Row],[Quantity Sold]]</f>
        <v>4</v>
      </c>
      <c r="G2136">
        <f>Table1[[#This Row],[Discount (%)]]</f>
        <v>1</v>
      </c>
      <c r="H2136">
        <f>Table1[[#This Row],[Profit]]</f>
        <v>1127.67</v>
      </c>
      <c r="I2136">
        <f>Table24610[[#This Row],[profit]]/Table24610[[#This Row],[Sales Amount]]</f>
        <v>0.50281803183662555</v>
      </c>
    </row>
    <row r="2137" spans="1:9">
      <c r="A2137" s="43" t="s">
        <v>2107</v>
      </c>
      <c r="B2137" s="45">
        <v>47158</v>
      </c>
      <c r="C2137" t="str">
        <f>PROPER(Table1[[#This Row],[Region]])</f>
        <v>West</v>
      </c>
      <c r="D2137" t="str">
        <f>PROPER(Table1[[#This Row],[Product Category]])</f>
        <v>Furniture</v>
      </c>
      <c r="E2137">
        <f>ROUND(Table1[[#This Row],[Sales Amount]],1)</f>
        <v>1386</v>
      </c>
      <c r="F2137">
        <f>Table1[[#This Row],[Quantity Sold]]</f>
        <v>45</v>
      </c>
      <c r="G2137">
        <f>Table1[[#This Row],[Discount (%)]]</f>
        <v>39</v>
      </c>
      <c r="H2137">
        <f>Table1[[#This Row],[Profit]]</f>
        <v>1462.23</v>
      </c>
      <c r="I2137">
        <f>Table24610[[#This Row],[profit]]/Table24610[[#This Row],[Sales Amount]]</f>
        <v>1.0549999999999999</v>
      </c>
    </row>
    <row r="2138" spans="1:9">
      <c r="A2138" s="43" t="s">
        <v>2108</v>
      </c>
      <c r="B2138" s="45">
        <v>47159</v>
      </c>
      <c r="C2138" t="str">
        <f>PROPER(Table1[[#This Row],[Region]])</f>
        <v>South</v>
      </c>
      <c r="D2138" t="str">
        <f>PROPER(Table1[[#This Row],[Product Category]])</f>
        <v>Groceries</v>
      </c>
      <c r="E2138">
        <f>ROUND(Table1[[#This Row],[Sales Amount]],1)</f>
        <v>4977.2</v>
      </c>
      <c r="F2138">
        <f>Table1[[#This Row],[Quantity Sold]]</f>
        <v>5</v>
      </c>
      <c r="G2138">
        <f>Table1[[#This Row],[Discount (%)]]</f>
        <v>17</v>
      </c>
      <c r="H2138">
        <f>Table1[[#This Row],[Profit]]</f>
        <v>1052</v>
      </c>
      <c r="I2138">
        <f>Table24610[[#This Row],[profit]]/Table24610[[#This Row],[Sales Amount]]</f>
        <v>0.21136381901470708</v>
      </c>
    </row>
    <row r="2139" spans="1:9">
      <c r="A2139" s="43" t="s">
        <v>2109</v>
      </c>
      <c r="B2139" s="45">
        <v>47160</v>
      </c>
      <c r="C2139" t="str">
        <f>PROPER(Table1[[#This Row],[Region]])</f>
        <v>West</v>
      </c>
      <c r="D2139" t="str">
        <f>PROPER(Table1[[#This Row],[Product Category]])</f>
        <v>Electronics</v>
      </c>
      <c r="E2139">
        <f>ROUND(Table1[[#This Row],[Sales Amount]],1)</f>
        <v>4777.3</v>
      </c>
      <c r="F2139">
        <f>Table1[[#This Row],[Quantity Sold]]</f>
        <v>48</v>
      </c>
      <c r="G2139">
        <f>Table1[[#This Row],[Discount (%)]]</f>
        <v>22</v>
      </c>
      <c r="H2139">
        <f>Table1[[#This Row],[Profit]]</f>
        <v>1070.83</v>
      </c>
      <c r="I2139">
        <f>Table24610[[#This Row],[profit]]/Table24610[[#This Row],[Sales Amount]]</f>
        <v>0.22414962426475205</v>
      </c>
    </row>
    <row r="2140" spans="1:9">
      <c r="A2140" s="43" t="s">
        <v>2110</v>
      </c>
      <c r="B2140" s="45">
        <v>47161</v>
      </c>
      <c r="C2140" t="str">
        <f>PROPER(Table1[[#This Row],[Region]])</f>
        <v>West</v>
      </c>
      <c r="D2140" t="str">
        <f>PROPER(Table1[[#This Row],[Product Category]])</f>
        <v>Furniture</v>
      </c>
      <c r="E2140">
        <f>ROUND(Table1[[#This Row],[Sales Amount]],1)</f>
        <v>3666.1</v>
      </c>
      <c r="F2140">
        <f>Table1[[#This Row],[Quantity Sold]]</f>
        <v>49</v>
      </c>
      <c r="G2140">
        <f>Table1[[#This Row],[Discount (%)]]</f>
        <v>39</v>
      </c>
      <c r="H2140">
        <f>Table1[[#This Row],[Profit]]</f>
        <v>260.33999999999997</v>
      </c>
      <c r="I2140">
        <f>Table24610[[#This Row],[profit]]/Table24610[[#This Row],[Sales Amount]]</f>
        <v>7.1012792886173307E-2</v>
      </c>
    </row>
    <row r="2141" spans="1:9">
      <c r="A2141" s="43" t="s">
        <v>2111</v>
      </c>
      <c r="B2141" s="45">
        <v>47162</v>
      </c>
      <c r="C2141" t="str">
        <f>PROPER(Table1[[#This Row],[Region]])</f>
        <v>South</v>
      </c>
      <c r="D2141" t="str">
        <f>PROPER(Table1[[#This Row],[Product Category]])</f>
        <v>Groceries</v>
      </c>
      <c r="E2141">
        <f>ROUND(Table1[[#This Row],[Sales Amount]],1)</f>
        <v>4282.3999999999996</v>
      </c>
      <c r="F2141">
        <f>Table1[[#This Row],[Quantity Sold]]</f>
        <v>47</v>
      </c>
      <c r="G2141">
        <f>Table1[[#This Row],[Discount (%)]]</f>
        <v>5</v>
      </c>
      <c r="H2141">
        <f>Table1[[#This Row],[Profit]]</f>
        <v>934.47</v>
      </c>
      <c r="I2141">
        <f>Table24610[[#This Row],[profit]]/Table24610[[#This Row],[Sales Amount]]</f>
        <v>0.21821175042032506</v>
      </c>
    </row>
    <row r="2142" spans="1:9">
      <c r="A2142" s="43" t="s">
        <v>2112</v>
      </c>
      <c r="B2142" s="45">
        <v>47163</v>
      </c>
      <c r="C2142" t="str">
        <f>PROPER(Table1[[#This Row],[Region]])</f>
        <v>South</v>
      </c>
      <c r="D2142" t="str">
        <f>PROPER(Table1[[#This Row],[Product Category]])</f>
        <v>Groceries</v>
      </c>
      <c r="E2142">
        <f>ROUND(Table1[[#This Row],[Sales Amount]],1)</f>
        <v>3682.4</v>
      </c>
      <c r="F2142">
        <f>Table1[[#This Row],[Quantity Sold]]</f>
        <v>50</v>
      </c>
      <c r="G2142">
        <f>Table1[[#This Row],[Discount (%)]]</f>
        <v>11</v>
      </c>
      <c r="H2142">
        <f>Table1[[#This Row],[Profit]]</f>
        <v>604.35</v>
      </c>
      <c r="I2142">
        <f>Table24610[[#This Row],[profit]]/Table24610[[#This Row],[Sales Amount]]</f>
        <v>0.16411850966760808</v>
      </c>
    </row>
    <row r="2143" spans="1:9">
      <c r="A2143" s="43" t="s">
        <v>2114</v>
      </c>
      <c r="B2143" s="45">
        <v>47164</v>
      </c>
      <c r="C2143" t="str">
        <f>PROPER(Table1[[#This Row],[Region]])</f>
        <v>South</v>
      </c>
      <c r="D2143" t="str">
        <f>PROPER(Table1[[#This Row],[Product Category]])</f>
        <v>Clothing</v>
      </c>
      <c r="E2143">
        <f>ROUND(Table1[[#This Row],[Sales Amount]],1)</f>
        <v>2740.4</v>
      </c>
      <c r="F2143">
        <f>Table1[[#This Row],[Quantity Sold]]</f>
        <v>9</v>
      </c>
      <c r="G2143">
        <f>Table1[[#This Row],[Discount (%)]]</f>
        <v>20</v>
      </c>
      <c r="H2143">
        <f>Table1[[#This Row],[Profit]]</f>
        <v>783.93</v>
      </c>
      <c r="I2143">
        <f>Table24610[[#This Row],[profit]]/Table24610[[#This Row],[Sales Amount]]</f>
        <v>0.28606407823675373</v>
      </c>
    </row>
    <row r="2144" spans="1:9">
      <c r="A2144" s="43" t="s">
        <v>2115</v>
      </c>
      <c r="B2144" s="45">
        <v>47165</v>
      </c>
      <c r="C2144" t="str">
        <f>PROPER(Table1[[#This Row],[Region]])</f>
        <v>South</v>
      </c>
      <c r="D2144" t="str">
        <f>PROPER(Table1[[#This Row],[Product Category]])</f>
        <v>Clothing</v>
      </c>
      <c r="E2144">
        <f>ROUND(Table1[[#This Row],[Sales Amount]],1)</f>
        <v>639.9</v>
      </c>
      <c r="F2144">
        <f>Table1[[#This Row],[Quantity Sold]]</f>
        <v>20</v>
      </c>
      <c r="G2144">
        <f>Table1[[#This Row],[Discount (%)]]</f>
        <v>48</v>
      </c>
      <c r="H2144">
        <f>Table1[[#This Row],[Profit]]</f>
        <v>20.36</v>
      </c>
      <c r="I2144">
        <f>Table24610[[#This Row],[profit]]/Table24610[[#This Row],[Sales Amount]]</f>
        <v>3.1817471479918737E-2</v>
      </c>
    </row>
    <row r="2145" spans="1:9">
      <c r="A2145" s="43" t="s">
        <v>2116</v>
      </c>
      <c r="B2145" s="45">
        <v>47166</v>
      </c>
      <c r="C2145" t="str">
        <f>PROPER(Table1[[#This Row],[Region]])</f>
        <v>West</v>
      </c>
      <c r="D2145" t="str">
        <f>PROPER(Table1[[#This Row],[Product Category]])</f>
        <v>Furniture</v>
      </c>
      <c r="E2145">
        <f>ROUND(Table1[[#This Row],[Sales Amount]],1)</f>
        <v>1746</v>
      </c>
      <c r="F2145">
        <f>Table1[[#This Row],[Quantity Sold]]</f>
        <v>38</v>
      </c>
      <c r="G2145">
        <f>Table1[[#This Row],[Discount (%)]]</f>
        <v>50</v>
      </c>
      <c r="H2145">
        <f>Table1[[#This Row],[Profit]]</f>
        <v>183.85</v>
      </c>
      <c r="I2145">
        <f>Table24610[[#This Row],[profit]]/Table24610[[#This Row],[Sales Amount]]</f>
        <v>0.10529782359679267</v>
      </c>
    </row>
    <row r="2146" spans="1:9">
      <c r="A2146" s="43">
        <v>35020572</v>
      </c>
      <c r="B2146" s="45">
        <v>47167</v>
      </c>
      <c r="C2146" t="str">
        <f>PROPER(Table1[[#This Row],[Region]])</f>
        <v>North</v>
      </c>
      <c r="D2146" t="str">
        <f>PROPER(Table1[[#This Row],[Product Category]])</f>
        <v>Furniture</v>
      </c>
      <c r="E2146">
        <f>ROUND(Table1[[#This Row],[Sales Amount]],1)</f>
        <v>1423</v>
      </c>
      <c r="F2146">
        <f>Table1[[#This Row],[Quantity Sold]]</f>
        <v>2</v>
      </c>
      <c r="G2146">
        <f>Table1[[#This Row],[Discount (%)]]</f>
        <v>34</v>
      </c>
      <c r="H2146">
        <f>Table1[[#This Row],[Profit]]</f>
        <v>1359.83</v>
      </c>
      <c r="I2146">
        <f>Table24610[[#This Row],[profit]]/Table24610[[#This Row],[Sales Amount]]</f>
        <v>0.95560787069571318</v>
      </c>
    </row>
    <row r="2147" spans="1:9">
      <c r="A2147" s="43" t="s">
        <v>2117</v>
      </c>
      <c r="B2147" s="45">
        <v>47168</v>
      </c>
      <c r="C2147" t="str">
        <f>PROPER(Table1[[#This Row],[Region]])</f>
        <v>South</v>
      </c>
      <c r="D2147" t="str">
        <f>PROPER(Table1[[#This Row],[Product Category]])</f>
        <v>Clothing</v>
      </c>
      <c r="E2147">
        <f>ROUND(Table1[[#This Row],[Sales Amount]],1)</f>
        <v>1648.8</v>
      </c>
      <c r="F2147">
        <f>Table1[[#This Row],[Quantity Sold]]</f>
        <v>1</v>
      </c>
      <c r="G2147">
        <f>Table1[[#This Row],[Discount (%)]]</f>
        <v>47</v>
      </c>
      <c r="H2147">
        <f>Table1[[#This Row],[Profit]]</f>
        <v>310.08</v>
      </c>
      <c r="I2147">
        <f>Table24610[[#This Row],[profit]]/Table24610[[#This Row],[Sales Amount]]</f>
        <v>0.18806404657933043</v>
      </c>
    </row>
    <row r="2148" spans="1:9">
      <c r="A2148" s="43" t="s">
        <v>2118</v>
      </c>
      <c r="B2148" s="45">
        <v>47169</v>
      </c>
      <c r="C2148" t="str">
        <f>PROPER(Table1[[#This Row],[Region]])</f>
        <v>East</v>
      </c>
      <c r="D2148" t="str">
        <f>PROPER(Table1[[#This Row],[Product Category]])</f>
        <v>Sports</v>
      </c>
      <c r="E2148">
        <f>ROUND(Table1[[#This Row],[Sales Amount]],1)</f>
        <v>4696.5</v>
      </c>
      <c r="F2148">
        <f>Table1[[#This Row],[Quantity Sold]]</f>
        <v>40</v>
      </c>
      <c r="G2148">
        <f>Table1[[#This Row],[Discount (%)]]</f>
        <v>28</v>
      </c>
      <c r="H2148">
        <f>Table1[[#This Row],[Profit]]</f>
        <v>1197.4000000000001</v>
      </c>
      <c r="I2148">
        <f>Table24610[[#This Row],[profit]]/Table24610[[#This Row],[Sales Amount]]</f>
        <v>0.25495581816246143</v>
      </c>
    </row>
    <row r="2149" spans="1:9">
      <c r="A2149" s="43" t="s">
        <v>2119</v>
      </c>
      <c r="B2149" s="45">
        <v>47170</v>
      </c>
      <c r="C2149" t="str">
        <f>PROPER(Table1[[#This Row],[Region]])</f>
        <v>West</v>
      </c>
      <c r="D2149" t="str">
        <f>PROPER(Table1[[#This Row],[Product Category]])</f>
        <v>Electronics</v>
      </c>
      <c r="E2149">
        <f>ROUND(Table1[[#This Row],[Sales Amount]],1)</f>
        <v>4909.3</v>
      </c>
      <c r="F2149">
        <f>Table1[[#This Row],[Quantity Sold]]</f>
        <v>32</v>
      </c>
      <c r="G2149">
        <f>Table1[[#This Row],[Discount (%)]]</f>
        <v>35</v>
      </c>
      <c r="H2149">
        <f>Table1[[#This Row],[Profit]]</f>
        <v>973.54</v>
      </c>
      <c r="I2149">
        <f>Table24610[[#This Row],[profit]]/Table24610[[#This Row],[Sales Amount]]</f>
        <v>0.19830525736866761</v>
      </c>
    </row>
    <row r="2150" spans="1:9">
      <c r="A2150" s="43" t="s">
        <v>2120</v>
      </c>
      <c r="B2150" s="45">
        <v>47171</v>
      </c>
      <c r="C2150" t="str">
        <f>PROPER(Table1[[#This Row],[Region]])</f>
        <v>West</v>
      </c>
      <c r="D2150" t="str">
        <f>PROPER(Table1[[#This Row],[Product Category]])</f>
        <v>Sports</v>
      </c>
      <c r="E2150">
        <f>ROUND(Table1[[#This Row],[Sales Amount]],1)</f>
        <v>1098.4000000000001</v>
      </c>
      <c r="F2150">
        <f>Table1[[#This Row],[Quantity Sold]]</f>
        <v>24</v>
      </c>
      <c r="G2150">
        <f>Table1[[#This Row],[Discount (%)]]</f>
        <v>35</v>
      </c>
      <c r="H2150">
        <f>Table1[[#This Row],[Profit]]</f>
        <v>1464.42</v>
      </c>
      <c r="I2150">
        <f>Table24610[[#This Row],[profit]]/Table24610[[#This Row],[Sales Amount]]</f>
        <v>1.333230152949745</v>
      </c>
    </row>
    <row r="2151" spans="1:9">
      <c r="A2151" s="43" t="s">
        <v>2121</v>
      </c>
      <c r="B2151" s="45">
        <v>47172</v>
      </c>
      <c r="C2151" t="str">
        <f>PROPER(Table1[[#This Row],[Region]])</f>
        <v>South</v>
      </c>
      <c r="D2151" t="str">
        <f>PROPER(Table1[[#This Row],[Product Category]])</f>
        <v>Clothing</v>
      </c>
      <c r="E2151">
        <f>ROUND(Table1[[#This Row],[Sales Amount]],1)</f>
        <v>4774.3</v>
      </c>
      <c r="F2151">
        <f>Table1[[#This Row],[Quantity Sold]]</f>
        <v>7</v>
      </c>
      <c r="G2151">
        <f>Table1[[#This Row],[Discount (%)]]</f>
        <v>43</v>
      </c>
      <c r="H2151">
        <f>Table1[[#This Row],[Profit]]</f>
        <v>1856.76</v>
      </c>
      <c r="I2151">
        <f>Table24610[[#This Row],[profit]]/Table24610[[#This Row],[Sales Amount]]</f>
        <v>0.38890727436482836</v>
      </c>
    </row>
    <row r="2152" spans="1:9">
      <c r="A2152" s="43" t="s">
        <v>2122</v>
      </c>
      <c r="B2152" s="45">
        <v>47173</v>
      </c>
      <c r="C2152" t="str">
        <f>PROPER(Table1[[#This Row],[Region]])</f>
        <v>North</v>
      </c>
      <c r="D2152" t="str">
        <f>PROPER(Table1[[#This Row],[Product Category]])</f>
        <v>Furniture</v>
      </c>
      <c r="E2152">
        <f>ROUND(Table1[[#This Row],[Sales Amount]],1)</f>
        <v>528.79999999999995</v>
      </c>
      <c r="F2152">
        <f>Table1[[#This Row],[Quantity Sold]]</f>
        <v>38</v>
      </c>
      <c r="G2152">
        <f>Table1[[#This Row],[Discount (%)]]</f>
        <v>26</v>
      </c>
      <c r="H2152">
        <f>Table1[[#This Row],[Profit]]</f>
        <v>599.4</v>
      </c>
      <c r="I2152">
        <f>Table24610[[#This Row],[profit]]/Table24610[[#This Row],[Sales Amount]]</f>
        <v>1.1335098335854765</v>
      </c>
    </row>
    <row r="2153" spans="1:9">
      <c r="A2153" s="43" t="s">
        <v>2123</v>
      </c>
      <c r="B2153" s="45">
        <v>47174</v>
      </c>
      <c r="C2153" t="str">
        <f>PROPER(Table1[[#This Row],[Region]])</f>
        <v>West</v>
      </c>
      <c r="D2153" t="str">
        <f>PROPER(Table1[[#This Row],[Product Category]])</f>
        <v>Clothing</v>
      </c>
      <c r="E2153">
        <f>ROUND(Table1[[#This Row],[Sales Amount]],1)</f>
        <v>3286.2</v>
      </c>
      <c r="F2153">
        <f>Table1[[#This Row],[Quantity Sold]]</f>
        <v>43</v>
      </c>
      <c r="G2153">
        <f>Table1[[#This Row],[Discount (%)]]</f>
        <v>4</v>
      </c>
      <c r="H2153">
        <f>Table1[[#This Row],[Profit]]</f>
        <v>567.17999999999995</v>
      </c>
      <c r="I2153">
        <f>Table24610[[#This Row],[profit]]/Table24610[[#This Row],[Sales Amount]]</f>
        <v>0.17259448603249955</v>
      </c>
    </row>
    <row r="2154" spans="1:9">
      <c r="A2154" s="43" t="s">
        <v>2124</v>
      </c>
      <c r="B2154" s="45">
        <v>47175</v>
      </c>
      <c r="C2154" t="str">
        <f>PROPER(Table1[[#This Row],[Region]])</f>
        <v>North</v>
      </c>
      <c r="D2154" t="str">
        <f>PROPER(Table1[[#This Row],[Product Category]])</f>
        <v>Furniture</v>
      </c>
      <c r="E2154">
        <f>ROUND(Table1[[#This Row],[Sales Amount]],1)</f>
        <v>2904.3</v>
      </c>
      <c r="F2154">
        <f>Table1[[#This Row],[Quantity Sold]]</f>
        <v>8</v>
      </c>
      <c r="G2154">
        <f>Table1[[#This Row],[Discount (%)]]</f>
        <v>21</v>
      </c>
      <c r="H2154">
        <f>Table1[[#This Row],[Profit]]</f>
        <v>1712.8</v>
      </c>
      <c r="I2154">
        <f>Table24610[[#This Row],[profit]]/Table24610[[#This Row],[Sales Amount]]</f>
        <v>0.58974623833625994</v>
      </c>
    </row>
    <row r="2155" spans="1:9">
      <c r="A2155" s="43" t="s">
        <v>2125</v>
      </c>
      <c r="B2155" s="45">
        <v>47176</v>
      </c>
      <c r="C2155" t="str">
        <f>PROPER(Table1[[#This Row],[Region]])</f>
        <v>East</v>
      </c>
      <c r="D2155" t="str">
        <f>PROPER(Table1[[#This Row],[Product Category]])</f>
        <v>Sports</v>
      </c>
      <c r="E2155">
        <f>ROUND(Table1[[#This Row],[Sales Amount]],1)</f>
        <v>1417.1</v>
      </c>
      <c r="F2155">
        <f>Table1[[#This Row],[Quantity Sold]]</f>
        <v>35</v>
      </c>
      <c r="G2155">
        <f>Table1[[#This Row],[Discount (%)]]</f>
        <v>18</v>
      </c>
      <c r="H2155">
        <f>Table1[[#This Row],[Profit]]</f>
        <v>817.05</v>
      </c>
      <c r="I2155">
        <f>Table24610[[#This Row],[profit]]/Table24610[[#This Row],[Sales Amount]]</f>
        <v>0.5765648154682097</v>
      </c>
    </row>
    <row r="2156" spans="1:9">
      <c r="A2156" s="43" t="s">
        <v>2126</v>
      </c>
      <c r="B2156" s="45">
        <v>47177</v>
      </c>
      <c r="C2156" t="str">
        <f>PROPER(Table1[[#This Row],[Region]])</f>
        <v>South</v>
      </c>
      <c r="D2156" t="str">
        <f>PROPER(Table1[[#This Row],[Product Category]])</f>
        <v>Furniture</v>
      </c>
      <c r="E2156">
        <f>ROUND(Table1[[#This Row],[Sales Amount]],1)</f>
        <v>2818.5</v>
      </c>
      <c r="F2156">
        <f>Table1[[#This Row],[Quantity Sold]]</f>
        <v>21</v>
      </c>
      <c r="G2156">
        <f>Table1[[#This Row],[Discount (%)]]</f>
        <v>13</v>
      </c>
      <c r="H2156">
        <f>Table1[[#This Row],[Profit]]</f>
        <v>1341.89</v>
      </c>
      <c r="I2156">
        <f>Table24610[[#This Row],[profit]]/Table24610[[#This Row],[Sales Amount]]</f>
        <v>0.47610076281710134</v>
      </c>
    </row>
    <row r="2157" spans="1:9">
      <c r="A2157" s="43" t="s">
        <v>2127</v>
      </c>
      <c r="B2157" s="45">
        <v>47178</v>
      </c>
      <c r="C2157" t="str">
        <f>PROPER(Table1[[#This Row],[Region]])</f>
        <v>South</v>
      </c>
      <c r="D2157" t="str">
        <f>PROPER(Table1[[#This Row],[Product Category]])</f>
        <v>Sports</v>
      </c>
      <c r="E2157">
        <f>ROUND(Table1[[#This Row],[Sales Amount]],1)</f>
        <v>4425.8999999999996</v>
      </c>
      <c r="F2157">
        <f>Table1[[#This Row],[Quantity Sold]]</f>
        <v>13</v>
      </c>
      <c r="G2157">
        <f>Table1[[#This Row],[Discount (%)]]</f>
        <v>36</v>
      </c>
      <c r="H2157">
        <f>Table1[[#This Row],[Profit]]</f>
        <v>1117.8399999999999</v>
      </c>
      <c r="I2157">
        <f>Table24610[[#This Row],[profit]]/Table24610[[#This Row],[Sales Amount]]</f>
        <v>0.25256783930951898</v>
      </c>
    </row>
    <row r="2158" spans="1:9">
      <c r="A2158" s="43" t="s">
        <v>2128</v>
      </c>
      <c r="B2158" s="45">
        <v>47179</v>
      </c>
      <c r="C2158" t="str">
        <f>PROPER(Table1[[#This Row],[Region]])</f>
        <v>North</v>
      </c>
      <c r="D2158" t="str">
        <f>PROPER(Table1[[#This Row],[Product Category]])</f>
        <v>Sports</v>
      </c>
      <c r="E2158">
        <f>ROUND(Table1[[#This Row],[Sales Amount]],1)</f>
        <v>332.9</v>
      </c>
      <c r="F2158">
        <f>Table1[[#This Row],[Quantity Sold]]</f>
        <v>47</v>
      </c>
      <c r="G2158">
        <f>Table1[[#This Row],[Discount (%)]]</f>
        <v>28</v>
      </c>
      <c r="H2158">
        <f>Table1[[#This Row],[Profit]]</f>
        <v>1143</v>
      </c>
      <c r="I2158">
        <f>Table24610[[#This Row],[profit]]/Table24610[[#This Row],[Sales Amount]]</f>
        <v>3.4334635025533196</v>
      </c>
    </row>
    <row r="2159" spans="1:9">
      <c r="A2159" s="43" t="s">
        <v>2129</v>
      </c>
      <c r="B2159" s="45">
        <v>47180</v>
      </c>
      <c r="C2159" t="str">
        <f>PROPER(Table1[[#This Row],[Region]])</f>
        <v>East</v>
      </c>
      <c r="D2159" t="str">
        <f>PROPER(Table1[[#This Row],[Product Category]])</f>
        <v>Clothing</v>
      </c>
      <c r="E2159">
        <f>ROUND(Table1[[#This Row],[Sales Amount]],1)</f>
        <v>1456.9</v>
      </c>
      <c r="F2159">
        <f>Table1[[#This Row],[Quantity Sold]]</f>
        <v>45</v>
      </c>
      <c r="G2159">
        <f>Table1[[#This Row],[Discount (%)]]</f>
        <v>39</v>
      </c>
      <c r="H2159">
        <f>Table1[[#This Row],[Profit]]</f>
        <v>1362.84</v>
      </c>
      <c r="I2159">
        <f>Table24610[[#This Row],[profit]]/Table24610[[#This Row],[Sales Amount]]</f>
        <v>0.93543825931772928</v>
      </c>
    </row>
    <row r="2160" spans="1:9">
      <c r="A2160" s="43" t="s">
        <v>2130</v>
      </c>
      <c r="B2160" s="45">
        <v>47181</v>
      </c>
      <c r="C2160" t="str">
        <f>PROPER(Table1[[#This Row],[Region]])</f>
        <v>East</v>
      </c>
      <c r="D2160" t="str">
        <f>PROPER(Table1[[#This Row],[Product Category]])</f>
        <v>Clothing</v>
      </c>
      <c r="E2160">
        <f>ROUND(Table1[[#This Row],[Sales Amount]],1)</f>
        <v>1513.8</v>
      </c>
      <c r="F2160">
        <f>Table1[[#This Row],[Quantity Sold]]</f>
        <v>17</v>
      </c>
      <c r="G2160">
        <f>Table1[[#This Row],[Discount (%)]]</f>
        <v>27</v>
      </c>
      <c r="H2160">
        <f>Table1[[#This Row],[Profit]]</f>
        <v>1155.8800000000001</v>
      </c>
      <c r="I2160">
        <f>Table24610[[#This Row],[profit]]/Table24610[[#This Row],[Sales Amount]]</f>
        <v>0.76356189721231349</v>
      </c>
    </row>
    <row r="2161" spans="1:9">
      <c r="A2161" s="43" t="s">
        <v>2131</v>
      </c>
      <c r="B2161" s="45">
        <v>47182</v>
      </c>
      <c r="C2161" t="str">
        <f>PROPER(Table1[[#This Row],[Region]])</f>
        <v>West</v>
      </c>
      <c r="D2161" t="str">
        <f>PROPER(Table1[[#This Row],[Product Category]])</f>
        <v>Furniture</v>
      </c>
      <c r="E2161">
        <f>ROUND(Table1[[#This Row],[Sales Amount]],1)</f>
        <v>4857.6000000000004</v>
      </c>
      <c r="F2161">
        <f>Table1[[#This Row],[Quantity Sold]]</f>
        <v>44</v>
      </c>
      <c r="G2161">
        <f>Table1[[#This Row],[Discount (%)]]</f>
        <v>35</v>
      </c>
      <c r="H2161">
        <f>Table1[[#This Row],[Profit]]</f>
        <v>1919.47</v>
      </c>
      <c r="I2161">
        <f>Table24610[[#This Row],[profit]]/Table24610[[#This Row],[Sales Amount]]</f>
        <v>0.39514780961791829</v>
      </c>
    </row>
    <row r="2162" spans="1:9">
      <c r="A2162" s="43" t="s">
        <v>2132</v>
      </c>
      <c r="B2162" s="45">
        <v>47183</v>
      </c>
      <c r="C2162" t="str">
        <f>PROPER(Table1[[#This Row],[Region]])</f>
        <v>East</v>
      </c>
      <c r="D2162" t="str">
        <f>PROPER(Table1[[#This Row],[Product Category]])</f>
        <v>Sports</v>
      </c>
      <c r="E2162">
        <f>ROUND(Table1[[#This Row],[Sales Amount]],1)</f>
        <v>178.4</v>
      </c>
      <c r="F2162">
        <f>Table1[[#This Row],[Quantity Sold]]</f>
        <v>20</v>
      </c>
      <c r="G2162">
        <f>Table1[[#This Row],[Discount (%)]]</f>
        <v>4</v>
      </c>
      <c r="H2162">
        <f>Table1[[#This Row],[Profit]]</f>
        <v>515.97</v>
      </c>
      <c r="I2162">
        <f>Table24610[[#This Row],[profit]]/Table24610[[#This Row],[Sales Amount]]</f>
        <v>2.8922085201793721</v>
      </c>
    </row>
    <row r="2163" spans="1:9">
      <c r="A2163" s="43" t="s">
        <v>2133</v>
      </c>
      <c r="B2163" s="45">
        <v>47184</v>
      </c>
      <c r="C2163" t="str">
        <f>PROPER(Table1[[#This Row],[Region]])</f>
        <v>West</v>
      </c>
      <c r="D2163" t="str">
        <f>PROPER(Table1[[#This Row],[Product Category]])</f>
        <v>Furniture</v>
      </c>
      <c r="E2163">
        <f>ROUND(Table1[[#This Row],[Sales Amount]],1)</f>
        <v>2620.1999999999998</v>
      </c>
      <c r="F2163">
        <f>Table1[[#This Row],[Quantity Sold]]</f>
        <v>32</v>
      </c>
      <c r="G2163">
        <f>Table1[[#This Row],[Discount (%)]]</f>
        <v>12</v>
      </c>
      <c r="H2163">
        <f>Table1[[#This Row],[Profit]]</f>
        <v>1735.16</v>
      </c>
      <c r="I2163">
        <f>Table24610[[#This Row],[profit]]/Table24610[[#This Row],[Sales Amount]]</f>
        <v>0.66222425769025273</v>
      </c>
    </row>
    <row r="2164" spans="1:9">
      <c r="A2164" s="43" t="s">
        <v>2134</v>
      </c>
      <c r="B2164" s="45">
        <v>47185</v>
      </c>
      <c r="C2164" t="str">
        <f>PROPER(Table1[[#This Row],[Region]])</f>
        <v>West</v>
      </c>
      <c r="D2164" t="str">
        <f>PROPER(Table1[[#This Row],[Product Category]])</f>
        <v>Furniture</v>
      </c>
      <c r="E2164">
        <f>ROUND(Table1[[#This Row],[Sales Amount]],1)</f>
        <v>3049</v>
      </c>
      <c r="F2164">
        <f>Table1[[#This Row],[Quantity Sold]]</f>
        <v>45</v>
      </c>
      <c r="G2164">
        <f>Table1[[#This Row],[Discount (%)]]</f>
        <v>3</v>
      </c>
      <c r="H2164">
        <f>Table1[[#This Row],[Profit]]</f>
        <v>219.53</v>
      </c>
      <c r="I2164">
        <f>Table24610[[#This Row],[profit]]/Table24610[[#This Row],[Sales Amount]]</f>
        <v>7.20006559527714E-2</v>
      </c>
    </row>
    <row r="2165" spans="1:9">
      <c r="A2165" s="43" t="s">
        <v>2135</v>
      </c>
      <c r="B2165" s="45">
        <v>47186</v>
      </c>
      <c r="C2165" t="str">
        <f>PROPER(Table1[[#This Row],[Region]])</f>
        <v>West</v>
      </c>
      <c r="D2165" t="str">
        <f>PROPER(Table1[[#This Row],[Product Category]])</f>
        <v>Clothing</v>
      </c>
      <c r="E2165">
        <f>ROUND(Table1[[#This Row],[Sales Amount]],1)</f>
        <v>2897.7</v>
      </c>
      <c r="F2165">
        <f>Table1[[#This Row],[Quantity Sold]]</f>
        <v>5</v>
      </c>
      <c r="G2165">
        <f>Table1[[#This Row],[Discount (%)]]</f>
        <v>30</v>
      </c>
      <c r="H2165">
        <f>Table1[[#This Row],[Profit]]</f>
        <v>1970.95</v>
      </c>
      <c r="I2165">
        <f>Table24610[[#This Row],[profit]]/Table24610[[#This Row],[Sales Amount]]</f>
        <v>0.68017738206163514</v>
      </c>
    </row>
    <row r="2166" spans="1:9">
      <c r="A2166" s="43" t="s">
        <v>2136</v>
      </c>
      <c r="B2166" s="45">
        <v>47187</v>
      </c>
      <c r="C2166" t="str">
        <f>PROPER(Table1[[#This Row],[Region]])</f>
        <v>South</v>
      </c>
      <c r="D2166" t="str">
        <f>PROPER(Table1[[#This Row],[Product Category]])</f>
        <v>Electronics</v>
      </c>
      <c r="E2166">
        <f>ROUND(Table1[[#This Row],[Sales Amount]],1)</f>
        <v>4026.6</v>
      </c>
      <c r="F2166">
        <f>Table1[[#This Row],[Quantity Sold]]</f>
        <v>30</v>
      </c>
      <c r="G2166">
        <f>Table1[[#This Row],[Discount (%)]]</f>
        <v>34</v>
      </c>
      <c r="H2166">
        <f>Table1[[#This Row],[Profit]]</f>
        <v>1696.2</v>
      </c>
      <c r="I2166">
        <f>Table24610[[#This Row],[profit]]/Table24610[[#This Row],[Sales Amount]]</f>
        <v>0.4212486961704664</v>
      </c>
    </row>
    <row r="2167" spans="1:9">
      <c r="A2167" s="43" t="s">
        <v>2137</v>
      </c>
      <c r="B2167" s="45">
        <v>47188</v>
      </c>
      <c r="C2167" t="str">
        <f>PROPER(Table1[[#This Row],[Region]])</f>
        <v>West</v>
      </c>
      <c r="D2167" t="str">
        <f>PROPER(Table1[[#This Row],[Product Category]])</f>
        <v>Clothing</v>
      </c>
      <c r="E2167">
        <f>ROUND(Table1[[#This Row],[Sales Amount]],1)</f>
        <v>1275.8</v>
      </c>
      <c r="F2167">
        <f>Table1[[#This Row],[Quantity Sold]]</f>
        <v>44</v>
      </c>
      <c r="G2167">
        <f>Table1[[#This Row],[Discount (%)]]</f>
        <v>36</v>
      </c>
      <c r="H2167">
        <f>Table1[[#This Row],[Profit]]</f>
        <v>1644.13</v>
      </c>
      <c r="I2167">
        <f>Table24610[[#This Row],[profit]]/Table24610[[#This Row],[Sales Amount]]</f>
        <v>1.2887051261953286</v>
      </c>
    </row>
    <row r="2168" spans="1:9">
      <c r="A2168" s="43" t="s">
        <v>2138</v>
      </c>
      <c r="B2168" s="45">
        <v>47189</v>
      </c>
      <c r="C2168" t="str">
        <f>PROPER(Table1[[#This Row],[Region]])</f>
        <v>West</v>
      </c>
      <c r="D2168" t="str">
        <f>PROPER(Table1[[#This Row],[Product Category]])</f>
        <v>Clothing</v>
      </c>
      <c r="E2168">
        <f>ROUND(Table1[[#This Row],[Sales Amount]],1)</f>
        <v>2707.9</v>
      </c>
      <c r="F2168">
        <f>Table1[[#This Row],[Quantity Sold]]</f>
        <v>40</v>
      </c>
      <c r="G2168">
        <f>Table1[[#This Row],[Discount (%)]]</f>
        <v>30</v>
      </c>
      <c r="H2168">
        <f>Table1[[#This Row],[Profit]]</f>
        <v>428.03</v>
      </c>
      <c r="I2168">
        <f>Table24610[[#This Row],[profit]]/Table24610[[#This Row],[Sales Amount]]</f>
        <v>0.15806713689574947</v>
      </c>
    </row>
    <row r="2169" spans="1:9">
      <c r="A2169" s="43" t="s">
        <v>2139</v>
      </c>
      <c r="B2169" s="45">
        <v>47190</v>
      </c>
      <c r="C2169" t="str">
        <f>PROPER(Table1[[#This Row],[Region]])</f>
        <v>South</v>
      </c>
      <c r="D2169" t="str">
        <f>PROPER(Table1[[#This Row],[Product Category]])</f>
        <v>Groceries</v>
      </c>
      <c r="E2169">
        <f>ROUND(Table1[[#This Row],[Sales Amount]],1)</f>
        <v>1166.5</v>
      </c>
      <c r="F2169">
        <f>Table1[[#This Row],[Quantity Sold]]</f>
        <v>5</v>
      </c>
      <c r="G2169">
        <f>Table1[[#This Row],[Discount (%)]]</f>
        <v>11</v>
      </c>
      <c r="H2169">
        <f>Table1[[#This Row],[Profit]]</f>
        <v>1433.17</v>
      </c>
      <c r="I2169">
        <f>Table24610[[#This Row],[profit]]/Table24610[[#This Row],[Sales Amount]]</f>
        <v>1.2286069438491214</v>
      </c>
    </row>
    <row r="2170" spans="1:9">
      <c r="A2170" s="43" t="s">
        <v>2140</v>
      </c>
      <c r="B2170" s="45">
        <v>47191</v>
      </c>
      <c r="C2170" t="str">
        <f>PROPER(Table1[[#This Row],[Region]])</f>
        <v>West</v>
      </c>
      <c r="D2170" t="str">
        <f>PROPER(Table1[[#This Row],[Product Category]])</f>
        <v>Sports</v>
      </c>
      <c r="E2170">
        <f>ROUND(Table1[[#This Row],[Sales Amount]],1)</f>
        <v>4775.1000000000004</v>
      </c>
      <c r="F2170">
        <f>Table1[[#This Row],[Quantity Sold]]</f>
        <v>35</v>
      </c>
      <c r="G2170">
        <f>Table1[[#This Row],[Discount (%)]]</f>
        <v>17</v>
      </c>
      <c r="H2170">
        <f>Table1[[#This Row],[Profit]]</f>
        <v>662.76</v>
      </c>
      <c r="I2170">
        <f>Table24610[[#This Row],[profit]]/Table24610[[#This Row],[Sales Amount]]</f>
        <v>0.13879499905761133</v>
      </c>
    </row>
    <row r="2171" spans="1:9">
      <c r="A2171" s="43" t="s">
        <v>2141</v>
      </c>
      <c r="B2171" s="45">
        <v>47192</v>
      </c>
      <c r="C2171" t="str">
        <f>PROPER(Table1[[#This Row],[Region]])</f>
        <v>West</v>
      </c>
      <c r="D2171" t="str">
        <f>PROPER(Table1[[#This Row],[Product Category]])</f>
        <v>Groceries</v>
      </c>
      <c r="E2171">
        <f>ROUND(Table1[[#This Row],[Sales Amount]],1)</f>
        <v>3855</v>
      </c>
      <c r="F2171">
        <f>Table1[[#This Row],[Quantity Sold]]</f>
        <v>19</v>
      </c>
      <c r="G2171">
        <f>Table1[[#This Row],[Discount (%)]]</f>
        <v>50</v>
      </c>
      <c r="H2171">
        <f>Table1[[#This Row],[Profit]]</f>
        <v>171.22</v>
      </c>
      <c r="I2171">
        <f>Table24610[[#This Row],[profit]]/Table24610[[#This Row],[Sales Amount]]</f>
        <v>4.4415045395590144E-2</v>
      </c>
    </row>
    <row r="2172" spans="1:9">
      <c r="A2172" s="43" t="s">
        <v>2142</v>
      </c>
      <c r="B2172" s="45">
        <v>47193</v>
      </c>
      <c r="C2172" t="str">
        <f>PROPER(Table1[[#This Row],[Region]])</f>
        <v>South</v>
      </c>
      <c r="D2172" t="str">
        <f>PROPER(Table1[[#This Row],[Product Category]])</f>
        <v>Electronics</v>
      </c>
      <c r="E2172">
        <f>ROUND(Table1[[#This Row],[Sales Amount]],1)</f>
        <v>369.7</v>
      </c>
      <c r="F2172">
        <f>Table1[[#This Row],[Quantity Sold]]</f>
        <v>4</v>
      </c>
      <c r="G2172">
        <f>Table1[[#This Row],[Discount (%)]]</f>
        <v>8</v>
      </c>
      <c r="H2172">
        <f>Table1[[#This Row],[Profit]]</f>
        <v>1287.8800000000001</v>
      </c>
      <c r="I2172">
        <f>Table24610[[#This Row],[profit]]/Table24610[[#This Row],[Sales Amount]]</f>
        <v>3.4835812821206389</v>
      </c>
    </row>
    <row r="2173" spans="1:9">
      <c r="A2173" s="43" t="s">
        <v>2143</v>
      </c>
      <c r="B2173" s="45">
        <v>47194</v>
      </c>
      <c r="C2173" t="str">
        <f>PROPER(Table1[[#This Row],[Region]])</f>
        <v>North</v>
      </c>
      <c r="D2173" t="str">
        <f>PROPER(Table1[[#This Row],[Product Category]])</f>
        <v>Furniture</v>
      </c>
      <c r="E2173">
        <f>ROUND(Table1[[#This Row],[Sales Amount]],1)</f>
        <v>3828.6</v>
      </c>
      <c r="F2173">
        <f>Table1[[#This Row],[Quantity Sold]]</f>
        <v>45</v>
      </c>
      <c r="G2173">
        <f>Table1[[#This Row],[Discount (%)]]</f>
        <v>38</v>
      </c>
      <c r="H2173">
        <f>Table1[[#This Row],[Profit]]</f>
        <v>1267.76</v>
      </c>
      <c r="I2173">
        <f>Table24610[[#This Row],[profit]]/Table24610[[#This Row],[Sales Amount]]</f>
        <v>0.33112887217259573</v>
      </c>
    </row>
    <row r="2174" spans="1:9">
      <c r="A2174" s="43" t="s">
        <v>2144</v>
      </c>
      <c r="B2174" s="45">
        <v>47195</v>
      </c>
      <c r="C2174" t="str">
        <f>PROPER(Table1[[#This Row],[Region]])</f>
        <v>East</v>
      </c>
      <c r="D2174" t="str">
        <f>PROPER(Table1[[#This Row],[Product Category]])</f>
        <v>Clothing</v>
      </c>
      <c r="E2174">
        <f>ROUND(Table1[[#This Row],[Sales Amount]],1)</f>
        <v>1464.4</v>
      </c>
      <c r="F2174">
        <f>Table1[[#This Row],[Quantity Sold]]</f>
        <v>16</v>
      </c>
      <c r="G2174">
        <f>Table1[[#This Row],[Discount (%)]]</f>
        <v>26</v>
      </c>
      <c r="H2174">
        <f>Table1[[#This Row],[Profit]]</f>
        <v>1039.26</v>
      </c>
      <c r="I2174">
        <f>Table24610[[#This Row],[profit]]/Table24610[[#This Row],[Sales Amount]]</f>
        <v>0.70968314668123456</v>
      </c>
    </row>
    <row r="2175" spans="1:9">
      <c r="A2175" s="43" t="s">
        <v>2145</v>
      </c>
      <c r="B2175" s="45">
        <v>47196</v>
      </c>
      <c r="C2175" t="str">
        <f>PROPER(Table1[[#This Row],[Region]])</f>
        <v>South</v>
      </c>
      <c r="D2175" t="str">
        <f>PROPER(Table1[[#This Row],[Product Category]])</f>
        <v>Groceries</v>
      </c>
      <c r="E2175">
        <f>ROUND(Table1[[#This Row],[Sales Amount]],1)</f>
        <v>777.3</v>
      </c>
      <c r="F2175">
        <f>Table1[[#This Row],[Quantity Sold]]</f>
        <v>36</v>
      </c>
      <c r="G2175">
        <f>Table1[[#This Row],[Discount (%)]]</f>
        <v>15</v>
      </c>
      <c r="H2175">
        <f>Table1[[#This Row],[Profit]]</f>
        <v>1774.4</v>
      </c>
      <c r="I2175">
        <f>Table24610[[#This Row],[profit]]/Table24610[[#This Row],[Sales Amount]]</f>
        <v>2.2827737038466491</v>
      </c>
    </row>
    <row r="2176" spans="1:9">
      <c r="A2176" s="43" t="s">
        <v>2146</v>
      </c>
      <c r="B2176" s="45">
        <v>47197</v>
      </c>
      <c r="C2176" t="str">
        <f>PROPER(Table1[[#This Row],[Region]])</f>
        <v>South</v>
      </c>
      <c r="D2176" t="str">
        <f>PROPER(Table1[[#This Row],[Product Category]])</f>
        <v>Clothing</v>
      </c>
      <c r="E2176">
        <f>ROUND(Table1[[#This Row],[Sales Amount]],1)</f>
        <v>3428.7</v>
      </c>
      <c r="F2176">
        <f>Table1[[#This Row],[Quantity Sold]]</f>
        <v>13</v>
      </c>
      <c r="G2176">
        <f>Table1[[#This Row],[Discount (%)]]</f>
        <v>8</v>
      </c>
      <c r="H2176">
        <f>Table1[[#This Row],[Profit]]</f>
        <v>910.82</v>
      </c>
      <c r="I2176">
        <f>Table24610[[#This Row],[profit]]/Table24610[[#This Row],[Sales Amount]]</f>
        <v>0.26564587161314784</v>
      </c>
    </row>
    <row r="2177" spans="1:9">
      <c r="A2177" s="43" t="s">
        <v>2147</v>
      </c>
      <c r="B2177" s="45">
        <v>47198</v>
      </c>
      <c r="C2177" t="str">
        <f>PROPER(Table1[[#This Row],[Region]])</f>
        <v>East</v>
      </c>
      <c r="D2177" t="str">
        <f>PROPER(Table1[[#This Row],[Product Category]])</f>
        <v>Electronics</v>
      </c>
      <c r="E2177">
        <f>ROUND(Table1[[#This Row],[Sales Amount]],1)</f>
        <v>4201.8999999999996</v>
      </c>
      <c r="F2177">
        <f>Table1[[#This Row],[Quantity Sold]]</f>
        <v>19</v>
      </c>
      <c r="G2177">
        <f>Table1[[#This Row],[Discount (%)]]</f>
        <v>13</v>
      </c>
      <c r="H2177">
        <f>Table1[[#This Row],[Profit]]</f>
        <v>636.1</v>
      </c>
      <c r="I2177">
        <f>Table24610[[#This Row],[profit]]/Table24610[[#This Row],[Sales Amount]]</f>
        <v>0.15138389776053693</v>
      </c>
    </row>
    <row r="2178" spans="1:9">
      <c r="A2178" s="43" t="s">
        <v>2148</v>
      </c>
      <c r="B2178" s="45">
        <v>47199</v>
      </c>
      <c r="C2178" t="str">
        <f>PROPER(Table1[[#This Row],[Region]])</f>
        <v>South</v>
      </c>
      <c r="D2178" t="str">
        <f>PROPER(Table1[[#This Row],[Product Category]])</f>
        <v>Clothing</v>
      </c>
      <c r="E2178">
        <f>ROUND(Table1[[#This Row],[Sales Amount]],1)</f>
        <v>1929.6</v>
      </c>
      <c r="F2178">
        <f>Table1[[#This Row],[Quantity Sold]]</f>
        <v>15</v>
      </c>
      <c r="G2178">
        <f>Table1[[#This Row],[Discount (%)]]</f>
        <v>50</v>
      </c>
      <c r="H2178">
        <f>Table1[[#This Row],[Profit]]</f>
        <v>138.12</v>
      </c>
      <c r="I2178">
        <f>Table24610[[#This Row],[profit]]/Table24610[[#This Row],[Sales Amount]]</f>
        <v>7.1579601990049757E-2</v>
      </c>
    </row>
    <row r="2179" spans="1:9">
      <c r="A2179" s="43" t="s">
        <v>2149</v>
      </c>
      <c r="B2179" s="45">
        <v>47200</v>
      </c>
      <c r="C2179" t="str">
        <f>PROPER(Table1[[#This Row],[Region]])</f>
        <v>North</v>
      </c>
      <c r="D2179" t="str">
        <f>PROPER(Table1[[#This Row],[Product Category]])</f>
        <v>Furniture</v>
      </c>
      <c r="E2179">
        <f>ROUND(Table1[[#This Row],[Sales Amount]],1)</f>
        <v>3488.4</v>
      </c>
      <c r="F2179">
        <f>Table1[[#This Row],[Quantity Sold]]</f>
        <v>42</v>
      </c>
      <c r="G2179">
        <f>Table1[[#This Row],[Discount (%)]]</f>
        <v>23</v>
      </c>
      <c r="H2179">
        <f>Table1[[#This Row],[Profit]]</f>
        <v>1599.73</v>
      </c>
      <c r="I2179">
        <f>Table24610[[#This Row],[profit]]/Table24610[[#This Row],[Sales Amount]]</f>
        <v>0.45858559798188281</v>
      </c>
    </row>
    <row r="2180" spans="1:9">
      <c r="A2180" s="43" t="s">
        <v>2150</v>
      </c>
      <c r="B2180" s="45">
        <v>47201</v>
      </c>
      <c r="C2180" t="str">
        <f>PROPER(Table1[[#This Row],[Region]])</f>
        <v>South</v>
      </c>
      <c r="D2180" t="str">
        <f>PROPER(Table1[[#This Row],[Product Category]])</f>
        <v>Furniture</v>
      </c>
      <c r="E2180">
        <f>ROUND(Table1[[#This Row],[Sales Amount]],1)</f>
        <v>4028.9</v>
      </c>
      <c r="F2180">
        <f>Table1[[#This Row],[Quantity Sold]]</f>
        <v>5</v>
      </c>
      <c r="G2180">
        <f>Table1[[#This Row],[Discount (%)]]</f>
        <v>37</v>
      </c>
      <c r="H2180">
        <f>Table1[[#This Row],[Profit]]</f>
        <v>1908.33</v>
      </c>
      <c r="I2180">
        <f>Table24610[[#This Row],[profit]]/Table24610[[#This Row],[Sales Amount]]</f>
        <v>0.4736603043014222</v>
      </c>
    </row>
    <row r="2181" spans="1:9">
      <c r="A2181" s="43" t="s">
        <v>2151</v>
      </c>
      <c r="B2181" s="45">
        <v>47202</v>
      </c>
      <c r="C2181" t="str">
        <f>PROPER(Table1[[#This Row],[Region]])</f>
        <v>West</v>
      </c>
      <c r="D2181" t="str">
        <f>PROPER(Table1[[#This Row],[Product Category]])</f>
        <v>Electronics</v>
      </c>
      <c r="E2181">
        <f>ROUND(Table1[[#This Row],[Sales Amount]],1)</f>
        <v>753.8</v>
      </c>
      <c r="F2181">
        <f>Table1[[#This Row],[Quantity Sold]]</f>
        <v>37</v>
      </c>
      <c r="G2181">
        <f>Table1[[#This Row],[Discount (%)]]</f>
        <v>30</v>
      </c>
      <c r="H2181">
        <f>Table1[[#This Row],[Profit]]</f>
        <v>1731.65</v>
      </c>
      <c r="I2181">
        <f>Table24610[[#This Row],[profit]]/Table24610[[#This Row],[Sales Amount]]</f>
        <v>2.2972273812682413</v>
      </c>
    </row>
    <row r="2182" spans="1:9">
      <c r="A2182" s="43" t="s">
        <v>2152</v>
      </c>
      <c r="B2182" s="45">
        <v>47203</v>
      </c>
      <c r="C2182" t="str">
        <f>PROPER(Table1[[#This Row],[Region]])</f>
        <v>East</v>
      </c>
      <c r="D2182" t="str">
        <f>PROPER(Table1[[#This Row],[Product Category]])</f>
        <v>Electronics</v>
      </c>
      <c r="E2182">
        <f>ROUND(Table1[[#This Row],[Sales Amount]],1)</f>
        <v>1624.1</v>
      </c>
      <c r="F2182">
        <f>Table1[[#This Row],[Quantity Sold]]</f>
        <v>29</v>
      </c>
      <c r="G2182">
        <f>Table1[[#This Row],[Discount (%)]]</f>
        <v>39</v>
      </c>
      <c r="H2182">
        <f>Table1[[#This Row],[Profit]]</f>
        <v>225.22</v>
      </c>
      <c r="I2182">
        <f>Table24610[[#This Row],[profit]]/Table24610[[#This Row],[Sales Amount]]</f>
        <v>0.1386737269872545</v>
      </c>
    </row>
    <row r="2183" spans="1:9">
      <c r="A2183" s="43" t="s">
        <v>2153</v>
      </c>
      <c r="B2183" s="45">
        <v>47204</v>
      </c>
      <c r="C2183" t="str">
        <f>PROPER(Table1[[#This Row],[Region]])</f>
        <v>North</v>
      </c>
      <c r="D2183" t="str">
        <f>PROPER(Table1[[#This Row],[Product Category]])</f>
        <v>Electronics</v>
      </c>
      <c r="E2183">
        <f>ROUND(Table1[[#This Row],[Sales Amount]],1)</f>
        <v>4777.6000000000004</v>
      </c>
      <c r="F2183">
        <f>Table1[[#This Row],[Quantity Sold]]</f>
        <v>14</v>
      </c>
      <c r="G2183">
        <f>Table1[[#This Row],[Discount (%)]]</f>
        <v>43</v>
      </c>
      <c r="H2183">
        <f>Table1[[#This Row],[Profit]]</f>
        <v>1773.7</v>
      </c>
      <c r="I2183">
        <f>Table24610[[#This Row],[profit]]/Table24610[[#This Row],[Sales Amount]]</f>
        <v>0.37125334896182183</v>
      </c>
    </row>
    <row r="2184" spans="1:9">
      <c r="A2184" s="43" t="s">
        <v>2154</v>
      </c>
      <c r="B2184" s="45">
        <v>47205</v>
      </c>
      <c r="C2184" t="str">
        <f>PROPER(Table1[[#This Row],[Region]])</f>
        <v>South</v>
      </c>
      <c r="D2184" t="str">
        <f>PROPER(Table1[[#This Row],[Product Category]])</f>
        <v>Electronics</v>
      </c>
      <c r="E2184">
        <f>ROUND(Table1[[#This Row],[Sales Amount]],1)</f>
        <v>1502</v>
      </c>
      <c r="F2184">
        <f>Table1[[#This Row],[Quantity Sold]]</f>
        <v>21</v>
      </c>
      <c r="G2184">
        <f>Table1[[#This Row],[Discount (%)]]</f>
        <v>9</v>
      </c>
      <c r="H2184">
        <f>Table1[[#This Row],[Profit]]</f>
        <v>1256.3399999999999</v>
      </c>
      <c r="I2184">
        <f>Table24610[[#This Row],[profit]]/Table24610[[#This Row],[Sales Amount]]</f>
        <v>0.83644474034620497</v>
      </c>
    </row>
    <row r="2185" spans="1:9">
      <c r="A2185" s="43" t="s">
        <v>2155</v>
      </c>
      <c r="B2185" s="45">
        <v>47206</v>
      </c>
      <c r="C2185" t="str">
        <f>PROPER(Table1[[#This Row],[Region]])</f>
        <v>East</v>
      </c>
      <c r="D2185" t="str">
        <f>PROPER(Table1[[#This Row],[Product Category]])</f>
        <v>Electronics</v>
      </c>
      <c r="E2185">
        <f>ROUND(Table1[[#This Row],[Sales Amount]],1)</f>
        <v>3434.8</v>
      </c>
      <c r="F2185">
        <f>Table1[[#This Row],[Quantity Sold]]</f>
        <v>47</v>
      </c>
      <c r="G2185">
        <f>Table1[[#This Row],[Discount (%)]]</f>
        <v>35</v>
      </c>
      <c r="H2185">
        <f>Table1[[#This Row],[Profit]]</f>
        <v>1999.47</v>
      </c>
      <c r="I2185">
        <f>Table24610[[#This Row],[profit]]/Table24610[[#This Row],[Sales Amount]]</f>
        <v>0.58212122976592517</v>
      </c>
    </row>
    <row r="2186" spans="1:9">
      <c r="A2186" s="43" t="s">
        <v>2156</v>
      </c>
      <c r="B2186" s="45">
        <v>47207</v>
      </c>
      <c r="C2186" t="str">
        <f>PROPER(Table1[[#This Row],[Region]])</f>
        <v>South</v>
      </c>
      <c r="D2186" t="str">
        <f>PROPER(Table1[[#This Row],[Product Category]])</f>
        <v>Furniture</v>
      </c>
      <c r="E2186">
        <f>ROUND(Table1[[#This Row],[Sales Amount]],1)</f>
        <v>1910.8</v>
      </c>
      <c r="F2186">
        <f>Table1[[#This Row],[Quantity Sold]]</f>
        <v>6</v>
      </c>
      <c r="G2186">
        <f>Table1[[#This Row],[Discount (%)]]</f>
        <v>25</v>
      </c>
      <c r="H2186">
        <f>Table1[[#This Row],[Profit]]</f>
        <v>1316.61</v>
      </c>
      <c r="I2186">
        <f>Table24610[[#This Row],[profit]]/Table24610[[#This Row],[Sales Amount]]</f>
        <v>0.68903600586141922</v>
      </c>
    </row>
    <row r="2187" spans="1:9">
      <c r="A2187" s="43" t="s">
        <v>2157</v>
      </c>
      <c r="B2187" s="45">
        <v>47208</v>
      </c>
      <c r="C2187" t="str">
        <f>PROPER(Table1[[#This Row],[Region]])</f>
        <v>South</v>
      </c>
      <c r="D2187" t="str">
        <f>PROPER(Table1[[#This Row],[Product Category]])</f>
        <v>Furniture</v>
      </c>
      <c r="E2187">
        <f>ROUND(Table1[[#This Row],[Sales Amount]],1)</f>
        <v>3231.2</v>
      </c>
      <c r="F2187">
        <f>Table1[[#This Row],[Quantity Sold]]</f>
        <v>46</v>
      </c>
      <c r="G2187">
        <f>Table1[[#This Row],[Discount (%)]]</f>
        <v>37</v>
      </c>
      <c r="H2187">
        <f>Table1[[#This Row],[Profit]]</f>
        <v>242.21</v>
      </c>
      <c r="I2187">
        <f>Table24610[[#This Row],[profit]]/Table24610[[#This Row],[Sales Amount]]</f>
        <v>7.4959767269126024E-2</v>
      </c>
    </row>
    <row r="2188" spans="1:9">
      <c r="A2188" s="43" t="s">
        <v>2158</v>
      </c>
      <c r="B2188" s="45">
        <v>47209</v>
      </c>
      <c r="C2188" t="str">
        <f>PROPER(Table1[[#This Row],[Region]])</f>
        <v>East</v>
      </c>
      <c r="D2188" t="str">
        <f>PROPER(Table1[[#This Row],[Product Category]])</f>
        <v>Sports</v>
      </c>
      <c r="E2188">
        <f>ROUND(Table1[[#This Row],[Sales Amount]],1)</f>
        <v>3421.4</v>
      </c>
      <c r="F2188">
        <f>Table1[[#This Row],[Quantity Sold]]</f>
        <v>19</v>
      </c>
      <c r="G2188">
        <f>Table1[[#This Row],[Discount (%)]]</f>
        <v>39</v>
      </c>
      <c r="H2188">
        <f>Table1[[#This Row],[Profit]]</f>
        <v>1388.86</v>
      </c>
      <c r="I2188">
        <f>Table24610[[#This Row],[profit]]/Table24610[[#This Row],[Sales Amount]]</f>
        <v>0.40593324370140876</v>
      </c>
    </row>
    <row r="2189" spans="1:9">
      <c r="A2189" s="43" t="s">
        <v>2159</v>
      </c>
      <c r="B2189" s="45">
        <v>47210</v>
      </c>
      <c r="C2189" t="str">
        <f>PROPER(Table1[[#This Row],[Region]])</f>
        <v>South</v>
      </c>
      <c r="D2189" t="str">
        <f>PROPER(Table1[[#This Row],[Product Category]])</f>
        <v>Furniture</v>
      </c>
      <c r="E2189">
        <f>ROUND(Table1[[#This Row],[Sales Amount]],1)</f>
        <v>3348.7</v>
      </c>
      <c r="F2189">
        <f>Table1[[#This Row],[Quantity Sold]]</f>
        <v>24</v>
      </c>
      <c r="G2189">
        <f>Table1[[#This Row],[Discount (%)]]</f>
        <v>39</v>
      </c>
      <c r="H2189">
        <f>Table1[[#This Row],[Profit]]</f>
        <v>1618.77</v>
      </c>
      <c r="I2189">
        <f>Table24610[[#This Row],[profit]]/Table24610[[#This Row],[Sales Amount]]</f>
        <v>0.48340251440857646</v>
      </c>
    </row>
    <row r="2190" spans="1:9">
      <c r="A2190" s="43" t="s">
        <v>2160</v>
      </c>
      <c r="B2190" s="45">
        <v>47211</v>
      </c>
      <c r="C2190" t="str">
        <f>PROPER(Table1[[#This Row],[Region]])</f>
        <v>East</v>
      </c>
      <c r="D2190" t="str">
        <f>PROPER(Table1[[#This Row],[Product Category]])</f>
        <v>Sports</v>
      </c>
      <c r="E2190">
        <f>ROUND(Table1[[#This Row],[Sales Amount]],1)</f>
        <v>1660.2</v>
      </c>
      <c r="F2190">
        <f>Table1[[#This Row],[Quantity Sold]]</f>
        <v>21</v>
      </c>
      <c r="G2190">
        <f>Table1[[#This Row],[Discount (%)]]</f>
        <v>22</v>
      </c>
      <c r="H2190">
        <f>Table1[[#This Row],[Profit]]</f>
        <v>919.25</v>
      </c>
      <c r="I2190">
        <f>Table24610[[#This Row],[profit]]/Table24610[[#This Row],[Sales Amount]]</f>
        <v>0.55369834959643416</v>
      </c>
    </row>
    <row r="2191" spans="1:9">
      <c r="A2191" s="43" t="s">
        <v>2161</v>
      </c>
      <c r="B2191" s="45">
        <v>47212</v>
      </c>
      <c r="C2191" t="str">
        <f>PROPER(Table1[[#This Row],[Region]])</f>
        <v>East</v>
      </c>
      <c r="D2191" t="str">
        <f>PROPER(Table1[[#This Row],[Product Category]])</f>
        <v>Clothing</v>
      </c>
      <c r="E2191">
        <f>ROUND(Table1[[#This Row],[Sales Amount]],1)</f>
        <v>4221.7</v>
      </c>
      <c r="F2191">
        <f>Table1[[#This Row],[Quantity Sold]]</f>
        <v>5</v>
      </c>
      <c r="G2191">
        <f>Table1[[#This Row],[Discount (%)]]</f>
        <v>40</v>
      </c>
      <c r="H2191">
        <f>Table1[[#This Row],[Profit]]</f>
        <v>1555.92</v>
      </c>
      <c r="I2191">
        <f>Table24610[[#This Row],[profit]]/Table24610[[#This Row],[Sales Amount]]</f>
        <v>0.36855295260203241</v>
      </c>
    </row>
    <row r="2192" spans="1:9">
      <c r="A2192" s="43" t="s">
        <v>2162</v>
      </c>
      <c r="B2192" s="45">
        <v>47213</v>
      </c>
      <c r="C2192" t="str">
        <f>PROPER(Table1[[#This Row],[Region]])</f>
        <v>South</v>
      </c>
      <c r="D2192" t="str">
        <f>PROPER(Table1[[#This Row],[Product Category]])</f>
        <v>Sports</v>
      </c>
      <c r="E2192">
        <f>ROUND(Table1[[#This Row],[Sales Amount]],1)</f>
        <v>547.5</v>
      </c>
      <c r="F2192">
        <f>Table1[[#This Row],[Quantity Sold]]</f>
        <v>43</v>
      </c>
      <c r="G2192">
        <f>Table1[[#This Row],[Discount (%)]]</f>
        <v>33</v>
      </c>
      <c r="H2192">
        <f>Table1[[#This Row],[Profit]]</f>
        <v>1508.1</v>
      </c>
      <c r="I2192">
        <f>Table24610[[#This Row],[profit]]/Table24610[[#This Row],[Sales Amount]]</f>
        <v>2.7545205479452055</v>
      </c>
    </row>
    <row r="2193" spans="1:9">
      <c r="A2193" s="43" t="s">
        <v>2163</v>
      </c>
      <c r="B2193" s="45">
        <v>47214</v>
      </c>
      <c r="C2193" t="str">
        <f>PROPER(Table1[[#This Row],[Region]])</f>
        <v>West</v>
      </c>
      <c r="D2193" t="str">
        <f>PROPER(Table1[[#This Row],[Product Category]])</f>
        <v>Sports</v>
      </c>
      <c r="E2193">
        <f>ROUND(Table1[[#This Row],[Sales Amount]],1)</f>
        <v>2121</v>
      </c>
      <c r="F2193">
        <f>Table1[[#This Row],[Quantity Sold]]</f>
        <v>43</v>
      </c>
      <c r="G2193">
        <f>Table1[[#This Row],[Discount (%)]]</f>
        <v>7</v>
      </c>
      <c r="H2193">
        <f>Table1[[#This Row],[Profit]]</f>
        <v>1181.3900000000001</v>
      </c>
      <c r="I2193">
        <f>Table24610[[#This Row],[profit]]/Table24610[[#This Row],[Sales Amount]]</f>
        <v>0.55699669966996701</v>
      </c>
    </row>
    <row r="2194" spans="1:9">
      <c r="A2194" s="43" t="s">
        <v>2164</v>
      </c>
      <c r="B2194" s="45">
        <v>47215</v>
      </c>
      <c r="C2194" t="str">
        <f>PROPER(Table1[[#This Row],[Region]])</f>
        <v>South</v>
      </c>
      <c r="D2194" t="str">
        <f>PROPER(Table1[[#This Row],[Product Category]])</f>
        <v>Sports</v>
      </c>
      <c r="E2194">
        <f>ROUND(Table1[[#This Row],[Sales Amount]],1)</f>
        <v>1379.1</v>
      </c>
      <c r="F2194">
        <f>Table1[[#This Row],[Quantity Sold]]</f>
        <v>17</v>
      </c>
      <c r="G2194">
        <f>Table1[[#This Row],[Discount (%)]]</f>
        <v>48</v>
      </c>
      <c r="H2194">
        <f>Table1[[#This Row],[Profit]]</f>
        <v>324.89999999999998</v>
      </c>
      <c r="I2194">
        <f>Table24610[[#This Row],[profit]]/Table24610[[#This Row],[Sales Amount]]</f>
        <v>0.23558842723515336</v>
      </c>
    </row>
    <row r="2195" spans="1:9">
      <c r="A2195" s="43" t="s">
        <v>2165</v>
      </c>
      <c r="B2195" s="45">
        <v>47216</v>
      </c>
      <c r="C2195" t="str">
        <f>PROPER(Table1[[#This Row],[Region]])</f>
        <v>South</v>
      </c>
      <c r="D2195" t="str">
        <f>PROPER(Table1[[#This Row],[Product Category]])</f>
        <v>Clothing</v>
      </c>
      <c r="E2195">
        <f>ROUND(Table1[[#This Row],[Sales Amount]],1)</f>
        <v>3140.8</v>
      </c>
      <c r="F2195">
        <f>Table1[[#This Row],[Quantity Sold]]</f>
        <v>40</v>
      </c>
      <c r="G2195">
        <f>Table1[[#This Row],[Discount (%)]]</f>
        <v>10</v>
      </c>
      <c r="H2195">
        <f>Table1[[#This Row],[Profit]]</f>
        <v>476.03</v>
      </c>
      <c r="I2195">
        <f>Table24610[[#This Row],[profit]]/Table24610[[#This Row],[Sales Amount]]</f>
        <v>0.1515632959755476</v>
      </c>
    </row>
    <row r="2196" spans="1:9">
      <c r="A2196" s="43" t="s">
        <v>2166</v>
      </c>
      <c r="B2196" s="45">
        <v>47217</v>
      </c>
      <c r="C2196" t="str">
        <f>PROPER(Table1[[#This Row],[Region]])</f>
        <v>East</v>
      </c>
      <c r="D2196" t="str">
        <f>PROPER(Table1[[#This Row],[Product Category]])</f>
        <v>Sports</v>
      </c>
      <c r="E2196">
        <f>ROUND(Table1[[#This Row],[Sales Amount]],1)</f>
        <v>913.1</v>
      </c>
      <c r="F2196">
        <f>Table1[[#This Row],[Quantity Sold]]</f>
        <v>20</v>
      </c>
      <c r="G2196">
        <f>Table1[[#This Row],[Discount (%)]]</f>
        <v>3</v>
      </c>
      <c r="H2196">
        <f>Table1[[#This Row],[Profit]]</f>
        <v>1489</v>
      </c>
      <c r="I2196">
        <f>Table24610[[#This Row],[profit]]/Table24610[[#This Row],[Sales Amount]]</f>
        <v>1.6307085751834409</v>
      </c>
    </row>
    <row r="2197" spans="1:9">
      <c r="A2197" s="43" t="s">
        <v>2167</v>
      </c>
      <c r="B2197" s="45">
        <v>47218</v>
      </c>
      <c r="C2197" t="str">
        <f>PROPER(Table1[[#This Row],[Region]])</f>
        <v>East</v>
      </c>
      <c r="D2197" t="str">
        <f>PROPER(Table1[[#This Row],[Product Category]])</f>
        <v>Furniture</v>
      </c>
      <c r="E2197">
        <f>ROUND(Table1[[#This Row],[Sales Amount]],1)</f>
        <v>3349.5</v>
      </c>
      <c r="F2197">
        <f>Table1[[#This Row],[Quantity Sold]]</f>
        <v>24</v>
      </c>
      <c r="G2197">
        <f>Table1[[#This Row],[Discount (%)]]</f>
        <v>7</v>
      </c>
      <c r="H2197">
        <f>Table1[[#This Row],[Profit]]</f>
        <v>1622.69</v>
      </c>
      <c r="I2197">
        <f>Table24610[[#This Row],[profit]]/Table24610[[#This Row],[Sales Amount]]</f>
        <v>0.48445738169876101</v>
      </c>
    </row>
    <row r="2198" spans="1:9">
      <c r="A2198" s="43" t="s">
        <v>2168</v>
      </c>
      <c r="B2198" s="45">
        <v>47219</v>
      </c>
      <c r="C2198" t="str">
        <f>PROPER(Table1[[#This Row],[Region]])</f>
        <v>East</v>
      </c>
      <c r="D2198" t="str">
        <f>PROPER(Table1[[#This Row],[Product Category]])</f>
        <v>Sports</v>
      </c>
      <c r="E2198">
        <f>ROUND(Table1[[#This Row],[Sales Amount]],1)</f>
        <v>4809.3999999999996</v>
      </c>
      <c r="F2198">
        <f>Table1[[#This Row],[Quantity Sold]]</f>
        <v>44</v>
      </c>
      <c r="G2198">
        <f>Table1[[#This Row],[Discount (%)]]</f>
        <v>44</v>
      </c>
      <c r="H2198">
        <f>Table1[[#This Row],[Profit]]</f>
        <v>410.54</v>
      </c>
      <c r="I2198">
        <f>Table24610[[#This Row],[profit]]/Table24610[[#This Row],[Sales Amount]]</f>
        <v>8.5361999417806811E-2</v>
      </c>
    </row>
    <row r="2199" spans="1:9">
      <c r="A2199" s="43" t="s">
        <v>2169</v>
      </c>
      <c r="B2199" s="45">
        <v>47220</v>
      </c>
      <c r="C2199" t="str">
        <f>PROPER(Table1[[#This Row],[Region]])</f>
        <v>West</v>
      </c>
      <c r="D2199" t="str">
        <f>PROPER(Table1[[#This Row],[Product Category]])</f>
        <v>Groceries</v>
      </c>
      <c r="E2199">
        <f>ROUND(Table1[[#This Row],[Sales Amount]],1)</f>
        <v>1552.5</v>
      </c>
      <c r="F2199">
        <f>Table1[[#This Row],[Quantity Sold]]</f>
        <v>9</v>
      </c>
      <c r="G2199">
        <f>Table1[[#This Row],[Discount (%)]]</f>
        <v>35</v>
      </c>
      <c r="H2199">
        <f>Table1[[#This Row],[Profit]]</f>
        <v>127.44</v>
      </c>
      <c r="I2199">
        <f>Table24610[[#This Row],[profit]]/Table24610[[#This Row],[Sales Amount]]</f>
        <v>8.2086956521739127E-2</v>
      </c>
    </row>
    <row r="2200" spans="1:9">
      <c r="A2200" s="43" t="s">
        <v>2170</v>
      </c>
      <c r="B2200" s="45">
        <v>47221</v>
      </c>
      <c r="C2200" t="str">
        <f>PROPER(Table1[[#This Row],[Region]])</f>
        <v>South</v>
      </c>
      <c r="D2200" t="str">
        <f>PROPER(Table1[[#This Row],[Product Category]])</f>
        <v>Sports</v>
      </c>
      <c r="E2200">
        <f>ROUND(Table1[[#This Row],[Sales Amount]],1)</f>
        <v>2624.5</v>
      </c>
      <c r="F2200">
        <f>Table1[[#This Row],[Quantity Sold]]</f>
        <v>17</v>
      </c>
      <c r="G2200">
        <f>Table1[[#This Row],[Discount (%)]]</f>
        <v>8</v>
      </c>
      <c r="H2200">
        <f>Table1[[#This Row],[Profit]]</f>
        <v>1721.17</v>
      </c>
      <c r="I2200">
        <f>Table24610[[#This Row],[profit]]/Table24610[[#This Row],[Sales Amount]]</f>
        <v>0.65580872547151836</v>
      </c>
    </row>
    <row r="2201" spans="1:9">
      <c r="A2201" s="43" t="s">
        <v>2171</v>
      </c>
      <c r="B2201" s="45">
        <v>47222</v>
      </c>
      <c r="C2201" t="str">
        <f>PROPER(Table1[[#This Row],[Region]])</f>
        <v>North</v>
      </c>
      <c r="D2201" t="str">
        <f>PROPER(Table1[[#This Row],[Product Category]])</f>
        <v>Sports</v>
      </c>
      <c r="E2201">
        <f>ROUND(Table1[[#This Row],[Sales Amount]],1)</f>
        <v>3202.8</v>
      </c>
      <c r="F2201">
        <f>Table1[[#This Row],[Quantity Sold]]</f>
        <v>45</v>
      </c>
      <c r="G2201">
        <f>Table1[[#This Row],[Discount (%)]]</f>
        <v>10</v>
      </c>
      <c r="H2201">
        <f>Table1[[#This Row],[Profit]]</f>
        <v>685.41</v>
      </c>
      <c r="I2201">
        <f>Table24610[[#This Row],[profit]]/Table24610[[#This Row],[Sales Amount]]</f>
        <v>0.21400337204945671</v>
      </c>
    </row>
    <row r="2202" spans="1:9">
      <c r="A2202" s="43" t="s">
        <v>2172</v>
      </c>
      <c r="B2202" s="45">
        <v>47223</v>
      </c>
      <c r="C2202" t="str">
        <f>PROPER(Table1[[#This Row],[Region]])</f>
        <v>East</v>
      </c>
      <c r="D2202" t="str">
        <f>PROPER(Table1[[#This Row],[Product Category]])</f>
        <v>Groceries</v>
      </c>
      <c r="E2202">
        <f>ROUND(Table1[[#This Row],[Sales Amount]],1)</f>
        <v>4252.8</v>
      </c>
      <c r="F2202">
        <f>Table1[[#This Row],[Quantity Sold]]</f>
        <v>28</v>
      </c>
      <c r="G2202">
        <f>Table1[[#This Row],[Discount (%)]]</f>
        <v>50</v>
      </c>
      <c r="H2202">
        <f>Table1[[#This Row],[Profit]]</f>
        <v>1680.32</v>
      </c>
      <c r="I2202">
        <f>Table24610[[#This Row],[profit]]/Table24610[[#This Row],[Sales Amount]]</f>
        <v>0.39510910458991721</v>
      </c>
    </row>
    <row r="2203" spans="1:9">
      <c r="A2203" s="43" t="s">
        <v>2173</v>
      </c>
      <c r="B2203" s="45">
        <v>47224</v>
      </c>
      <c r="C2203" t="str">
        <f>PROPER(Table1[[#This Row],[Region]])</f>
        <v>South</v>
      </c>
      <c r="D2203" t="str">
        <f>PROPER(Table1[[#This Row],[Product Category]])</f>
        <v>Furniture</v>
      </c>
      <c r="E2203">
        <f>ROUND(Table1[[#This Row],[Sales Amount]],1)</f>
        <v>4425.8999999999996</v>
      </c>
      <c r="F2203">
        <f>Table1[[#This Row],[Quantity Sold]]</f>
        <v>4</v>
      </c>
      <c r="G2203">
        <f>Table1[[#This Row],[Discount (%)]]</f>
        <v>50</v>
      </c>
      <c r="H2203">
        <f>Table1[[#This Row],[Profit]]</f>
        <v>1418.54</v>
      </c>
      <c r="I2203">
        <f>Table24610[[#This Row],[profit]]/Table24610[[#This Row],[Sales Amount]]</f>
        <v>0.32050882306423556</v>
      </c>
    </row>
    <row r="2204" spans="1:9">
      <c r="A2204" s="43" t="s">
        <v>2174</v>
      </c>
      <c r="B2204" s="45">
        <v>47225</v>
      </c>
      <c r="C2204" t="str">
        <f>PROPER(Table1[[#This Row],[Region]])</f>
        <v>South</v>
      </c>
      <c r="D2204" t="str">
        <f>PROPER(Table1[[#This Row],[Product Category]])</f>
        <v>Groceries</v>
      </c>
      <c r="E2204">
        <f>ROUND(Table1[[#This Row],[Sales Amount]],1)</f>
        <v>849.6</v>
      </c>
      <c r="F2204">
        <f>Table1[[#This Row],[Quantity Sold]]</f>
        <v>33</v>
      </c>
      <c r="G2204">
        <f>Table1[[#This Row],[Discount (%)]]</f>
        <v>34</v>
      </c>
      <c r="H2204">
        <f>Table1[[#This Row],[Profit]]</f>
        <v>1898.96</v>
      </c>
      <c r="I2204">
        <f>Table24610[[#This Row],[profit]]/Table24610[[#This Row],[Sales Amount]]</f>
        <v>2.2351224105461394</v>
      </c>
    </row>
    <row r="2205" spans="1:9">
      <c r="A2205" s="43" t="s">
        <v>2175</v>
      </c>
      <c r="B2205" s="45">
        <v>47226</v>
      </c>
      <c r="C2205" t="str">
        <f>PROPER(Table1[[#This Row],[Region]])</f>
        <v>South</v>
      </c>
      <c r="D2205" t="str">
        <f>PROPER(Table1[[#This Row],[Product Category]])</f>
        <v>Sports</v>
      </c>
      <c r="E2205">
        <f>ROUND(Table1[[#This Row],[Sales Amount]],1)</f>
        <v>2237.1999999999998</v>
      </c>
      <c r="F2205">
        <f>Table1[[#This Row],[Quantity Sold]]</f>
        <v>19</v>
      </c>
      <c r="G2205">
        <f>Table1[[#This Row],[Discount (%)]]</f>
        <v>33</v>
      </c>
      <c r="H2205">
        <f>Table1[[#This Row],[Profit]]</f>
        <v>1809.42</v>
      </c>
      <c r="I2205">
        <f>Table24610[[#This Row],[profit]]/Table24610[[#This Row],[Sales Amount]]</f>
        <v>0.80878777042731997</v>
      </c>
    </row>
    <row r="2206" spans="1:9">
      <c r="A2206" s="43" t="s">
        <v>2176</v>
      </c>
      <c r="B2206" s="45">
        <v>47227</v>
      </c>
      <c r="C2206" t="str">
        <f>PROPER(Table1[[#This Row],[Region]])</f>
        <v>East</v>
      </c>
      <c r="D2206" t="str">
        <f>PROPER(Table1[[#This Row],[Product Category]])</f>
        <v>Furniture</v>
      </c>
      <c r="E2206">
        <f>ROUND(Table1[[#This Row],[Sales Amount]],1)</f>
        <v>499.1</v>
      </c>
      <c r="F2206">
        <f>Table1[[#This Row],[Quantity Sold]]</f>
        <v>1</v>
      </c>
      <c r="G2206">
        <f>Table1[[#This Row],[Discount (%)]]</f>
        <v>29</v>
      </c>
      <c r="H2206">
        <f>Table1[[#This Row],[Profit]]</f>
        <v>65.569999999999993</v>
      </c>
      <c r="I2206">
        <f>Table24610[[#This Row],[profit]]/Table24610[[#This Row],[Sales Amount]]</f>
        <v>0.1313764776597876</v>
      </c>
    </row>
    <row r="2207" spans="1:9">
      <c r="A2207" s="43" t="s">
        <v>2177</v>
      </c>
      <c r="B2207" s="45">
        <v>47228</v>
      </c>
      <c r="C2207" t="str">
        <f>PROPER(Table1[[#This Row],[Region]])</f>
        <v>East</v>
      </c>
      <c r="D2207" t="str">
        <f>PROPER(Table1[[#This Row],[Product Category]])</f>
        <v>Electronics</v>
      </c>
      <c r="E2207">
        <f>ROUND(Table1[[#This Row],[Sales Amount]],1)</f>
        <v>1770.4</v>
      </c>
      <c r="F2207">
        <f>Table1[[#This Row],[Quantity Sold]]</f>
        <v>7</v>
      </c>
      <c r="G2207">
        <f>Table1[[#This Row],[Discount (%)]]</f>
        <v>34</v>
      </c>
      <c r="H2207">
        <f>Table1[[#This Row],[Profit]]</f>
        <v>866.02</v>
      </c>
      <c r="I2207">
        <f>Table24610[[#This Row],[profit]]/Table24610[[#This Row],[Sales Amount]]</f>
        <v>0.48916629010393126</v>
      </c>
    </row>
    <row r="2208" spans="1:9">
      <c r="A2208" s="43">
        <v>25959764</v>
      </c>
      <c r="B2208" s="45">
        <v>47229</v>
      </c>
      <c r="C2208" t="str">
        <f>PROPER(Table1[[#This Row],[Region]])</f>
        <v>South</v>
      </c>
      <c r="D2208" t="str">
        <f>PROPER(Table1[[#This Row],[Product Category]])</f>
        <v>Electronics</v>
      </c>
      <c r="E2208">
        <f>ROUND(Table1[[#This Row],[Sales Amount]],1)</f>
        <v>902.3</v>
      </c>
      <c r="F2208">
        <f>Table1[[#This Row],[Quantity Sold]]</f>
        <v>8</v>
      </c>
      <c r="G2208">
        <f>Table1[[#This Row],[Discount (%)]]</f>
        <v>48</v>
      </c>
      <c r="H2208">
        <f>Table1[[#This Row],[Profit]]</f>
        <v>1764.59</v>
      </c>
      <c r="I2208">
        <f>Table24610[[#This Row],[profit]]/Table24610[[#This Row],[Sales Amount]]</f>
        <v>1.955657763493295</v>
      </c>
    </row>
    <row r="2209" spans="1:9">
      <c r="A2209" s="43" t="s">
        <v>2178</v>
      </c>
      <c r="B2209" s="45">
        <v>47230</v>
      </c>
      <c r="C2209" t="str">
        <f>PROPER(Table1[[#This Row],[Region]])</f>
        <v>West</v>
      </c>
      <c r="D2209" t="str">
        <f>PROPER(Table1[[#This Row],[Product Category]])</f>
        <v>Electronics</v>
      </c>
      <c r="E2209">
        <f>ROUND(Table1[[#This Row],[Sales Amount]],1)</f>
        <v>69.900000000000006</v>
      </c>
      <c r="F2209">
        <f>Table1[[#This Row],[Quantity Sold]]</f>
        <v>26</v>
      </c>
      <c r="G2209">
        <f>Table1[[#This Row],[Discount (%)]]</f>
        <v>18</v>
      </c>
      <c r="H2209">
        <f>Table1[[#This Row],[Profit]]</f>
        <v>767.68</v>
      </c>
      <c r="I2209">
        <f>Table24610[[#This Row],[profit]]/Table24610[[#This Row],[Sales Amount]]</f>
        <v>10.982546494992846</v>
      </c>
    </row>
    <row r="2210" spans="1:9">
      <c r="A2210" s="43">
        <v>18726020</v>
      </c>
      <c r="B2210" s="45">
        <v>47231</v>
      </c>
      <c r="C2210" t="str">
        <f>PROPER(Table1[[#This Row],[Region]])</f>
        <v>North</v>
      </c>
      <c r="D2210" t="str">
        <f>PROPER(Table1[[#This Row],[Product Category]])</f>
        <v>Sports</v>
      </c>
      <c r="E2210">
        <f>ROUND(Table1[[#This Row],[Sales Amount]],1)</f>
        <v>4494.7</v>
      </c>
      <c r="F2210">
        <f>Table1[[#This Row],[Quantity Sold]]</f>
        <v>19</v>
      </c>
      <c r="G2210">
        <f>Table1[[#This Row],[Discount (%)]]</f>
        <v>9</v>
      </c>
      <c r="H2210">
        <f>Table1[[#This Row],[Profit]]</f>
        <v>417.66</v>
      </c>
      <c r="I2210">
        <f>Table24610[[#This Row],[profit]]/Table24610[[#This Row],[Sales Amount]]</f>
        <v>9.2922775713618275E-2</v>
      </c>
    </row>
    <row r="2211" spans="1:9">
      <c r="A2211" s="43" t="s">
        <v>2179</v>
      </c>
      <c r="B2211" s="45">
        <v>47232</v>
      </c>
      <c r="C2211" t="str">
        <f>PROPER(Table1[[#This Row],[Region]])</f>
        <v>West</v>
      </c>
      <c r="D2211" t="str">
        <f>PROPER(Table1[[#This Row],[Product Category]])</f>
        <v>Clothing</v>
      </c>
      <c r="E2211">
        <f>ROUND(Table1[[#This Row],[Sales Amount]],1)</f>
        <v>3846.9</v>
      </c>
      <c r="F2211">
        <f>Table1[[#This Row],[Quantity Sold]]</f>
        <v>30</v>
      </c>
      <c r="G2211">
        <f>Table1[[#This Row],[Discount (%)]]</f>
        <v>33</v>
      </c>
      <c r="H2211">
        <f>Table1[[#This Row],[Profit]]</f>
        <v>194.23</v>
      </c>
      <c r="I2211">
        <f>Table24610[[#This Row],[profit]]/Table24610[[#This Row],[Sales Amount]]</f>
        <v>5.0490004939041822E-2</v>
      </c>
    </row>
    <row r="2212" spans="1:9">
      <c r="A2212" s="43" t="s">
        <v>2180</v>
      </c>
      <c r="B2212" s="45">
        <v>47233</v>
      </c>
      <c r="C2212" t="str">
        <f>PROPER(Table1[[#This Row],[Region]])</f>
        <v>West</v>
      </c>
      <c r="D2212" t="str">
        <f>PROPER(Table1[[#This Row],[Product Category]])</f>
        <v>Furniture</v>
      </c>
      <c r="E2212">
        <f>ROUND(Table1[[#This Row],[Sales Amount]],1)</f>
        <v>919.7</v>
      </c>
      <c r="F2212">
        <f>Table1[[#This Row],[Quantity Sold]]</f>
        <v>10</v>
      </c>
      <c r="G2212">
        <f>Table1[[#This Row],[Discount (%)]]</f>
        <v>27</v>
      </c>
      <c r="H2212">
        <f>Table1[[#This Row],[Profit]]</f>
        <v>1180.92</v>
      </c>
      <c r="I2212">
        <f>Table24610[[#This Row],[profit]]/Table24610[[#This Row],[Sales Amount]]</f>
        <v>1.2840274002392085</v>
      </c>
    </row>
    <row r="2213" spans="1:9">
      <c r="A2213" s="43" t="s">
        <v>2181</v>
      </c>
      <c r="B2213" s="45">
        <v>47234</v>
      </c>
      <c r="C2213" t="str">
        <f>PROPER(Table1[[#This Row],[Region]])</f>
        <v>West</v>
      </c>
      <c r="D2213" t="str">
        <f>PROPER(Table1[[#This Row],[Product Category]])</f>
        <v>Furniture</v>
      </c>
      <c r="E2213">
        <f>ROUND(Table1[[#This Row],[Sales Amount]],1)</f>
        <v>392.8</v>
      </c>
      <c r="F2213">
        <f>Table1[[#This Row],[Quantity Sold]]</f>
        <v>49</v>
      </c>
      <c r="G2213">
        <f>Table1[[#This Row],[Discount (%)]]</f>
        <v>36</v>
      </c>
      <c r="H2213">
        <f>Table1[[#This Row],[Profit]]</f>
        <v>131.38</v>
      </c>
      <c r="I2213">
        <f>Table24610[[#This Row],[profit]]/Table24610[[#This Row],[Sales Amount]]</f>
        <v>0.33447046843177186</v>
      </c>
    </row>
    <row r="2214" spans="1:9">
      <c r="A2214" s="43" t="s">
        <v>2182</v>
      </c>
      <c r="B2214" s="45">
        <v>47235</v>
      </c>
      <c r="C2214" t="str">
        <f>PROPER(Table1[[#This Row],[Region]])</f>
        <v>North</v>
      </c>
      <c r="D2214" t="str">
        <f>PROPER(Table1[[#This Row],[Product Category]])</f>
        <v>Clothing</v>
      </c>
      <c r="E2214">
        <f>ROUND(Table1[[#This Row],[Sales Amount]],1)</f>
        <v>1749.2</v>
      </c>
      <c r="F2214">
        <f>Table1[[#This Row],[Quantity Sold]]</f>
        <v>38</v>
      </c>
      <c r="G2214">
        <f>Table1[[#This Row],[Discount (%)]]</f>
        <v>30</v>
      </c>
      <c r="H2214">
        <f>Table1[[#This Row],[Profit]]</f>
        <v>63.59</v>
      </c>
      <c r="I2214">
        <f>Table24610[[#This Row],[profit]]/Table24610[[#This Row],[Sales Amount]]</f>
        <v>3.6353761719643267E-2</v>
      </c>
    </row>
    <row r="2215" spans="1:9">
      <c r="A2215" s="43" t="s">
        <v>2183</v>
      </c>
      <c r="B2215" s="45">
        <v>47236</v>
      </c>
      <c r="C2215" t="str">
        <f>PROPER(Table1[[#This Row],[Region]])</f>
        <v>West</v>
      </c>
      <c r="D2215" t="str">
        <f>PROPER(Table1[[#This Row],[Product Category]])</f>
        <v>Sports</v>
      </c>
      <c r="E2215">
        <f>ROUND(Table1[[#This Row],[Sales Amount]],1)</f>
        <v>2531.5</v>
      </c>
      <c r="F2215">
        <f>Table1[[#This Row],[Quantity Sold]]</f>
        <v>32</v>
      </c>
      <c r="G2215">
        <f>Table1[[#This Row],[Discount (%)]]</f>
        <v>39</v>
      </c>
      <c r="H2215">
        <f>Table1[[#This Row],[Profit]]</f>
        <v>467.77</v>
      </c>
      <c r="I2215">
        <f>Table24610[[#This Row],[profit]]/Table24610[[#This Row],[Sales Amount]]</f>
        <v>0.18477977483705313</v>
      </c>
    </row>
    <row r="2216" spans="1:9">
      <c r="A2216" s="43" t="s">
        <v>2184</v>
      </c>
      <c r="B2216" s="45">
        <v>47237</v>
      </c>
      <c r="C2216" t="str">
        <f>PROPER(Table1[[#This Row],[Region]])</f>
        <v>South</v>
      </c>
      <c r="D2216" t="str">
        <f>PROPER(Table1[[#This Row],[Product Category]])</f>
        <v>Electronics</v>
      </c>
      <c r="E2216">
        <f>ROUND(Table1[[#This Row],[Sales Amount]],1)</f>
        <v>70.3</v>
      </c>
      <c r="F2216">
        <f>Table1[[#This Row],[Quantity Sold]]</f>
        <v>42</v>
      </c>
      <c r="G2216">
        <f>Table1[[#This Row],[Discount (%)]]</f>
        <v>19</v>
      </c>
      <c r="H2216">
        <f>Table1[[#This Row],[Profit]]</f>
        <v>135.66999999999999</v>
      </c>
      <c r="I2216">
        <f>Table24610[[#This Row],[profit]]/Table24610[[#This Row],[Sales Amount]]</f>
        <v>1.9298719772403983</v>
      </c>
    </row>
    <row r="2217" spans="1:9">
      <c r="A2217" s="43" t="s">
        <v>2185</v>
      </c>
      <c r="B2217" s="45">
        <v>47238</v>
      </c>
      <c r="C2217" t="str">
        <f>PROPER(Table1[[#This Row],[Region]])</f>
        <v>East</v>
      </c>
      <c r="D2217" t="str">
        <f>PROPER(Table1[[#This Row],[Product Category]])</f>
        <v>Clothing</v>
      </c>
      <c r="E2217">
        <f>ROUND(Table1[[#This Row],[Sales Amount]],1)</f>
        <v>3516</v>
      </c>
      <c r="F2217">
        <f>Table1[[#This Row],[Quantity Sold]]</f>
        <v>19</v>
      </c>
      <c r="G2217">
        <f>Table1[[#This Row],[Discount (%)]]</f>
        <v>4</v>
      </c>
      <c r="H2217">
        <f>Table1[[#This Row],[Profit]]</f>
        <v>750.64</v>
      </c>
      <c r="I2217">
        <f>Table24610[[#This Row],[profit]]/Table24610[[#This Row],[Sales Amount]]</f>
        <v>0.21349260523321956</v>
      </c>
    </row>
    <row r="2218" spans="1:9">
      <c r="A2218" s="43" t="s">
        <v>2186</v>
      </c>
      <c r="B2218" s="45">
        <v>47239</v>
      </c>
      <c r="C2218" t="str">
        <f>PROPER(Table1[[#This Row],[Region]])</f>
        <v>South</v>
      </c>
      <c r="D2218" t="str">
        <f>PROPER(Table1[[#This Row],[Product Category]])</f>
        <v>Groceries</v>
      </c>
      <c r="E2218">
        <f>ROUND(Table1[[#This Row],[Sales Amount]],1)</f>
        <v>1804.4</v>
      </c>
      <c r="F2218">
        <f>Table1[[#This Row],[Quantity Sold]]</f>
        <v>3</v>
      </c>
      <c r="G2218">
        <f>Table1[[#This Row],[Discount (%)]]</f>
        <v>32</v>
      </c>
      <c r="H2218">
        <f>Table1[[#This Row],[Profit]]</f>
        <v>10.44</v>
      </c>
      <c r="I2218">
        <f>Table24610[[#This Row],[profit]]/Table24610[[#This Row],[Sales Amount]]</f>
        <v>5.7858567945023275E-3</v>
      </c>
    </row>
    <row r="2219" spans="1:9">
      <c r="A2219" s="43" t="s">
        <v>2187</v>
      </c>
      <c r="B2219" s="45">
        <v>47240</v>
      </c>
      <c r="C2219" t="str">
        <f>PROPER(Table1[[#This Row],[Region]])</f>
        <v>South</v>
      </c>
      <c r="D2219" t="str">
        <f>PROPER(Table1[[#This Row],[Product Category]])</f>
        <v>Clothing</v>
      </c>
      <c r="E2219">
        <f>ROUND(Table1[[#This Row],[Sales Amount]],1)</f>
        <v>3442.6</v>
      </c>
      <c r="F2219">
        <f>Table1[[#This Row],[Quantity Sold]]</f>
        <v>23</v>
      </c>
      <c r="G2219">
        <f>Table1[[#This Row],[Discount (%)]]</f>
        <v>28</v>
      </c>
      <c r="H2219">
        <f>Table1[[#This Row],[Profit]]</f>
        <v>1838.4</v>
      </c>
      <c r="I2219">
        <f>Table24610[[#This Row],[profit]]/Table24610[[#This Row],[Sales Amount]]</f>
        <v>0.53401498867135311</v>
      </c>
    </row>
    <row r="2220" spans="1:9">
      <c r="A2220" s="43" t="s">
        <v>2188</v>
      </c>
      <c r="B2220" s="45">
        <v>47241</v>
      </c>
      <c r="C2220" t="str">
        <f>PROPER(Table1[[#This Row],[Region]])</f>
        <v>East</v>
      </c>
      <c r="D2220" t="str">
        <f>PROPER(Table1[[#This Row],[Product Category]])</f>
        <v>Furniture</v>
      </c>
      <c r="E2220">
        <f>ROUND(Table1[[#This Row],[Sales Amount]],1)</f>
        <v>1779.1</v>
      </c>
      <c r="F2220">
        <f>Table1[[#This Row],[Quantity Sold]]</f>
        <v>34</v>
      </c>
      <c r="G2220">
        <f>Table1[[#This Row],[Discount (%)]]</f>
        <v>5</v>
      </c>
      <c r="H2220">
        <f>Table1[[#This Row],[Profit]]</f>
        <v>1460.54</v>
      </c>
      <c r="I2220">
        <f>Table24610[[#This Row],[profit]]/Table24610[[#This Row],[Sales Amount]]</f>
        <v>0.82094317351469848</v>
      </c>
    </row>
    <row r="2221" spans="1:9">
      <c r="A2221" s="43" t="s">
        <v>2189</v>
      </c>
      <c r="B2221" s="45">
        <v>47242</v>
      </c>
      <c r="C2221" t="str">
        <f>PROPER(Table1[[#This Row],[Region]])</f>
        <v>North</v>
      </c>
      <c r="D2221" t="str">
        <f>PROPER(Table1[[#This Row],[Product Category]])</f>
        <v>Sports</v>
      </c>
      <c r="E2221">
        <f>ROUND(Table1[[#This Row],[Sales Amount]],1)</f>
        <v>4184.6000000000004</v>
      </c>
      <c r="F2221">
        <f>Table1[[#This Row],[Quantity Sold]]</f>
        <v>10</v>
      </c>
      <c r="G2221">
        <f>Table1[[#This Row],[Discount (%)]]</f>
        <v>32</v>
      </c>
      <c r="H2221">
        <f>Table1[[#This Row],[Profit]]</f>
        <v>1771.7</v>
      </c>
      <c r="I2221">
        <f>Table24610[[#This Row],[profit]]/Table24610[[#This Row],[Sales Amount]]</f>
        <v>0.42338574774171961</v>
      </c>
    </row>
    <row r="2222" spans="1:9">
      <c r="A2222" s="43" t="s">
        <v>2190</v>
      </c>
      <c r="B2222" s="45">
        <v>47243</v>
      </c>
      <c r="C2222" t="str">
        <f>PROPER(Table1[[#This Row],[Region]])</f>
        <v>North</v>
      </c>
      <c r="D2222" t="str">
        <f>PROPER(Table1[[#This Row],[Product Category]])</f>
        <v>Clothing</v>
      </c>
      <c r="E2222">
        <f>ROUND(Table1[[#This Row],[Sales Amount]],1)</f>
        <v>3483.3</v>
      </c>
      <c r="F2222">
        <f>Table1[[#This Row],[Quantity Sold]]</f>
        <v>2</v>
      </c>
      <c r="G2222">
        <f>Table1[[#This Row],[Discount (%)]]</f>
        <v>9</v>
      </c>
      <c r="H2222">
        <f>Table1[[#This Row],[Profit]]</f>
        <v>1009.28</v>
      </c>
      <c r="I2222">
        <f>Table24610[[#This Row],[profit]]/Table24610[[#This Row],[Sales Amount]]</f>
        <v>0.28974822725576321</v>
      </c>
    </row>
    <row r="2223" spans="1:9">
      <c r="A2223" s="43" t="s">
        <v>2191</v>
      </c>
      <c r="B2223" s="45">
        <v>47244</v>
      </c>
      <c r="C2223" t="str">
        <f>PROPER(Table1[[#This Row],[Region]])</f>
        <v>West</v>
      </c>
      <c r="D2223" t="str">
        <f>PROPER(Table1[[#This Row],[Product Category]])</f>
        <v>Electronics</v>
      </c>
      <c r="E2223">
        <f>ROUND(Table1[[#This Row],[Sales Amount]],1)</f>
        <v>557.1</v>
      </c>
      <c r="F2223">
        <f>Table1[[#This Row],[Quantity Sold]]</f>
        <v>15</v>
      </c>
      <c r="G2223">
        <f>Table1[[#This Row],[Discount (%)]]</f>
        <v>42</v>
      </c>
      <c r="H2223">
        <f>Table1[[#This Row],[Profit]]</f>
        <v>1871.34</v>
      </c>
      <c r="I2223">
        <f>Table24610[[#This Row],[profit]]/Table24610[[#This Row],[Sales Amount]]</f>
        <v>3.3590737749057618</v>
      </c>
    </row>
    <row r="2224" spans="1:9">
      <c r="A2224" s="43" t="s">
        <v>2192</v>
      </c>
      <c r="B2224" s="45">
        <v>47245</v>
      </c>
      <c r="C2224" t="str">
        <f>PROPER(Table1[[#This Row],[Region]])</f>
        <v>North</v>
      </c>
      <c r="D2224" t="str">
        <f>PROPER(Table1[[#This Row],[Product Category]])</f>
        <v>Clothing</v>
      </c>
      <c r="E2224">
        <f>ROUND(Table1[[#This Row],[Sales Amount]],1)</f>
        <v>3077.4</v>
      </c>
      <c r="F2224">
        <f>Table1[[#This Row],[Quantity Sold]]</f>
        <v>19</v>
      </c>
      <c r="G2224">
        <f>Table1[[#This Row],[Discount (%)]]</f>
        <v>22</v>
      </c>
      <c r="H2224">
        <f>Table1[[#This Row],[Profit]]</f>
        <v>272.75</v>
      </c>
      <c r="I2224">
        <f>Table24610[[#This Row],[profit]]/Table24610[[#This Row],[Sales Amount]]</f>
        <v>8.863001234808604E-2</v>
      </c>
    </row>
    <row r="2225" spans="1:9">
      <c r="A2225" s="43" t="s">
        <v>2193</v>
      </c>
      <c r="B2225" s="45">
        <v>47246</v>
      </c>
      <c r="C2225" t="str">
        <f>PROPER(Table1[[#This Row],[Region]])</f>
        <v>South</v>
      </c>
      <c r="D2225" t="str">
        <f>PROPER(Table1[[#This Row],[Product Category]])</f>
        <v>Clothing</v>
      </c>
      <c r="E2225">
        <f>ROUND(Table1[[#This Row],[Sales Amount]],1)</f>
        <v>4663.8</v>
      </c>
      <c r="F2225">
        <f>Table1[[#This Row],[Quantity Sold]]</f>
        <v>44</v>
      </c>
      <c r="G2225">
        <f>Table1[[#This Row],[Discount (%)]]</f>
        <v>12</v>
      </c>
      <c r="H2225">
        <f>Table1[[#This Row],[Profit]]</f>
        <v>1642.47</v>
      </c>
      <c r="I2225">
        <f>Table24610[[#This Row],[profit]]/Table24610[[#This Row],[Sales Amount]]</f>
        <v>0.35217419271838413</v>
      </c>
    </row>
    <row r="2226" spans="1:9">
      <c r="A2226" s="43" t="s">
        <v>2194</v>
      </c>
      <c r="B2226" s="45">
        <v>47247</v>
      </c>
      <c r="C2226" t="str">
        <f>PROPER(Table1[[#This Row],[Region]])</f>
        <v>North</v>
      </c>
      <c r="D2226" t="str">
        <f>PROPER(Table1[[#This Row],[Product Category]])</f>
        <v>Sports</v>
      </c>
      <c r="E2226">
        <f>ROUND(Table1[[#This Row],[Sales Amount]],1)</f>
        <v>3793.2</v>
      </c>
      <c r="F2226">
        <f>Table1[[#This Row],[Quantity Sold]]</f>
        <v>39</v>
      </c>
      <c r="G2226">
        <f>Table1[[#This Row],[Discount (%)]]</f>
        <v>3</v>
      </c>
      <c r="H2226">
        <f>Table1[[#This Row],[Profit]]</f>
        <v>356.6</v>
      </c>
      <c r="I2226">
        <f>Table24610[[#This Row],[profit]]/Table24610[[#This Row],[Sales Amount]]</f>
        <v>9.401033428240009E-2</v>
      </c>
    </row>
    <row r="2227" spans="1:9">
      <c r="A2227" s="43" t="s">
        <v>2195</v>
      </c>
      <c r="B2227" s="45">
        <v>47248</v>
      </c>
      <c r="C2227" t="str">
        <f>PROPER(Table1[[#This Row],[Region]])</f>
        <v>South</v>
      </c>
      <c r="D2227" t="str">
        <f>PROPER(Table1[[#This Row],[Product Category]])</f>
        <v>Groceries</v>
      </c>
      <c r="E2227">
        <f>ROUND(Table1[[#This Row],[Sales Amount]],1)</f>
        <v>2127.6999999999998</v>
      </c>
      <c r="F2227">
        <f>Table1[[#This Row],[Quantity Sold]]</f>
        <v>42</v>
      </c>
      <c r="G2227">
        <f>Table1[[#This Row],[Discount (%)]]</f>
        <v>3</v>
      </c>
      <c r="H2227">
        <f>Table1[[#This Row],[Profit]]</f>
        <v>422.88</v>
      </c>
      <c r="I2227">
        <f>Table24610[[#This Row],[profit]]/Table24610[[#This Row],[Sales Amount]]</f>
        <v>0.19874982375334871</v>
      </c>
    </row>
    <row r="2228" spans="1:9">
      <c r="A2228" s="43" t="s">
        <v>2196</v>
      </c>
      <c r="B2228" s="45">
        <v>47249</v>
      </c>
      <c r="C2228" t="str">
        <f>PROPER(Table1[[#This Row],[Region]])</f>
        <v>West</v>
      </c>
      <c r="D2228" t="str">
        <f>PROPER(Table1[[#This Row],[Product Category]])</f>
        <v>Groceries</v>
      </c>
      <c r="E2228">
        <f>ROUND(Table1[[#This Row],[Sales Amount]],1)</f>
        <v>1993.2</v>
      </c>
      <c r="F2228">
        <f>Table1[[#This Row],[Quantity Sold]]</f>
        <v>43</v>
      </c>
      <c r="G2228">
        <f>Table1[[#This Row],[Discount (%)]]</f>
        <v>25</v>
      </c>
      <c r="H2228">
        <f>Table1[[#This Row],[Profit]]</f>
        <v>1793.78</v>
      </c>
      <c r="I2228">
        <f>Table24610[[#This Row],[profit]]/Table24610[[#This Row],[Sales Amount]]</f>
        <v>0.8999498294200281</v>
      </c>
    </row>
    <row r="2229" spans="1:9">
      <c r="A2229" s="43" t="s">
        <v>2197</v>
      </c>
      <c r="B2229" s="45">
        <v>47250</v>
      </c>
      <c r="C2229" t="str">
        <f>PROPER(Table1[[#This Row],[Region]])</f>
        <v>South</v>
      </c>
      <c r="D2229" t="str">
        <f>PROPER(Table1[[#This Row],[Product Category]])</f>
        <v>Sports</v>
      </c>
      <c r="E2229">
        <f>ROUND(Table1[[#This Row],[Sales Amount]],1)</f>
        <v>138.19999999999999</v>
      </c>
      <c r="F2229">
        <f>Table1[[#This Row],[Quantity Sold]]</f>
        <v>45</v>
      </c>
      <c r="G2229">
        <f>Table1[[#This Row],[Discount (%)]]</f>
        <v>25</v>
      </c>
      <c r="H2229">
        <f>Table1[[#This Row],[Profit]]</f>
        <v>851.34</v>
      </c>
      <c r="I2229">
        <f>Table24610[[#This Row],[profit]]/Table24610[[#This Row],[Sales Amount]]</f>
        <v>6.1602026049204062</v>
      </c>
    </row>
    <row r="2230" spans="1:9">
      <c r="A2230" s="43" t="s">
        <v>2198</v>
      </c>
      <c r="B2230" s="45">
        <v>47251</v>
      </c>
      <c r="C2230" t="str">
        <f>PROPER(Table1[[#This Row],[Region]])</f>
        <v>East</v>
      </c>
      <c r="D2230" t="str">
        <f>PROPER(Table1[[#This Row],[Product Category]])</f>
        <v>Sports</v>
      </c>
      <c r="E2230">
        <f>ROUND(Table1[[#This Row],[Sales Amount]],1)</f>
        <v>1000.6</v>
      </c>
      <c r="F2230">
        <f>Table1[[#This Row],[Quantity Sold]]</f>
        <v>41</v>
      </c>
      <c r="G2230">
        <f>Table1[[#This Row],[Discount (%)]]</f>
        <v>21</v>
      </c>
      <c r="H2230">
        <f>Table1[[#This Row],[Profit]]</f>
        <v>162.85</v>
      </c>
      <c r="I2230">
        <f>Table24610[[#This Row],[profit]]/Table24610[[#This Row],[Sales Amount]]</f>
        <v>0.16275234859084547</v>
      </c>
    </row>
    <row r="2231" spans="1:9">
      <c r="A2231" s="43" t="s">
        <v>2199</v>
      </c>
      <c r="B2231" s="45">
        <v>47252</v>
      </c>
      <c r="C2231" t="str">
        <f>PROPER(Table1[[#This Row],[Region]])</f>
        <v>West</v>
      </c>
      <c r="D2231" t="str">
        <f>PROPER(Table1[[#This Row],[Product Category]])</f>
        <v>Furniture</v>
      </c>
      <c r="E2231">
        <f>ROUND(Table1[[#This Row],[Sales Amount]],1)</f>
        <v>2446.1999999999998</v>
      </c>
      <c r="F2231">
        <f>Table1[[#This Row],[Quantity Sold]]</f>
        <v>39</v>
      </c>
      <c r="G2231">
        <f>Table1[[#This Row],[Discount (%)]]</f>
        <v>48</v>
      </c>
      <c r="H2231">
        <f>Table1[[#This Row],[Profit]]</f>
        <v>1992.83</v>
      </c>
      <c r="I2231">
        <f>Table24610[[#This Row],[profit]]/Table24610[[#This Row],[Sales Amount]]</f>
        <v>0.81466355980704774</v>
      </c>
    </row>
    <row r="2232" spans="1:9">
      <c r="A2232" s="43" t="s">
        <v>2200</v>
      </c>
      <c r="B2232" s="45">
        <v>47253</v>
      </c>
      <c r="C2232" t="str">
        <f>PROPER(Table1[[#This Row],[Region]])</f>
        <v>East</v>
      </c>
      <c r="D2232" t="str">
        <f>PROPER(Table1[[#This Row],[Product Category]])</f>
        <v>Sports</v>
      </c>
      <c r="E2232">
        <f>ROUND(Table1[[#This Row],[Sales Amount]],1)</f>
        <v>3631.6</v>
      </c>
      <c r="F2232">
        <f>Table1[[#This Row],[Quantity Sold]]</f>
        <v>22</v>
      </c>
      <c r="G2232">
        <f>Table1[[#This Row],[Discount (%)]]</f>
        <v>18</v>
      </c>
      <c r="H2232">
        <f>Table1[[#This Row],[Profit]]</f>
        <v>1867.8</v>
      </c>
      <c r="I2232">
        <f>Table24610[[#This Row],[profit]]/Table24610[[#This Row],[Sales Amount]]</f>
        <v>0.51431875757241985</v>
      </c>
    </row>
    <row r="2233" spans="1:9">
      <c r="A2233" s="43" t="s">
        <v>2201</v>
      </c>
      <c r="B2233" s="45">
        <v>47254</v>
      </c>
      <c r="C2233" t="str">
        <f>PROPER(Table1[[#This Row],[Region]])</f>
        <v>South</v>
      </c>
      <c r="D2233" t="str">
        <f>PROPER(Table1[[#This Row],[Product Category]])</f>
        <v>Clothing</v>
      </c>
      <c r="E2233">
        <f>ROUND(Table1[[#This Row],[Sales Amount]],1)</f>
        <v>4322.6000000000004</v>
      </c>
      <c r="F2233">
        <f>Table1[[#This Row],[Quantity Sold]]</f>
        <v>35</v>
      </c>
      <c r="G2233">
        <f>Table1[[#This Row],[Discount (%)]]</f>
        <v>21</v>
      </c>
      <c r="H2233">
        <f>Table1[[#This Row],[Profit]]</f>
        <v>782.56</v>
      </c>
      <c r="I2233">
        <f>Table24610[[#This Row],[profit]]/Table24610[[#This Row],[Sales Amount]]</f>
        <v>0.18103918937676397</v>
      </c>
    </row>
    <row r="2234" spans="1:9">
      <c r="A2234" s="43" t="s">
        <v>2202</v>
      </c>
      <c r="B2234" s="45">
        <v>47255</v>
      </c>
      <c r="C2234" t="str">
        <f>PROPER(Table1[[#This Row],[Region]])</f>
        <v>North</v>
      </c>
      <c r="D2234" t="str">
        <f>PROPER(Table1[[#This Row],[Product Category]])</f>
        <v>Electronics</v>
      </c>
      <c r="E2234">
        <f>ROUND(Table1[[#This Row],[Sales Amount]],1)</f>
        <v>2889.3</v>
      </c>
      <c r="F2234">
        <f>Table1[[#This Row],[Quantity Sold]]</f>
        <v>1</v>
      </c>
      <c r="G2234">
        <f>Table1[[#This Row],[Discount (%)]]</f>
        <v>9</v>
      </c>
      <c r="H2234">
        <f>Table1[[#This Row],[Profit]]</f>
        <v>335.89</v>
      </c>
      <c r="I2234">
        <f>Table24610[[#This Row],[profit]]/Table24610[[#This Row],[Sales Amount]]</f>
        <v>0.11625307167826116</v>
      </c>
    </row>
    <row r="2235" spans="1:9">
      <c r="A2235" s="43" t="s">
        <v>2203</v>
      </c>
      <c r="B2235" s="45">
        <v>47256</v>
      </c>
      <c r="C2235" t="str">
        <f>PROPER(Table1[[#This Row],[Region]])</f>
        <v>West</v>
      </c>
      <c r="D2235" t="str">
        <f>PROPER(Table1[[#This Row],[Product Category]])</f>
        <v>Electronics</v>
      </c>
      <c r="E2235">
        <f>ROUND(Table1[[#This Row],[Sales Amount]],1)</f>
        <v>493.1</v>
      </c>
      <c r="F2235">
        <f>Table1[[#This Row],[Quantity Sold]]</f>
        <v>43</v>
      </c>
      <c r="G2235">
        <f>Table1[[#This Row],[Discount (%)]]</f>
        <v>12</v>
      </c>
      <c r="H2235">
        <f>Table1[[#This Row],[Profit]]</f>
        <v>673.97</v>
      </c>
      <c r="I2235">
        <f>Table24610[[#This Row],[profit]]/Table24610[[#This Row],[Sales Amount]]</f>
        <v>1.3668018657473129</v>
      </c>
    </row>
    <row r="2236" spans="1:9">
      <c r="A2236" s="43" t="s">
        <v>2204</v>
      </c>
      <c r="B2236" s="45">
        <v>47257</v>
      </c>
      <c r="C2236" t="str">
        <f>PROPER(Table1[[#This Row],[Region]])</f>
        <v>East</v>
      </c>
      <c r="D2236" t="str">
        <f>PROPER(Table1[[#This Row],[Product Category]])</f>
        <v>Clothing</v>
      </c>
      <c r="E2236">
        <f>ROUND(Table1[[#This Row],[Sales Amount]],1)</f>
        <v>715.7</v>
      </c>
      <c r="F2236">
        <f>Table1[[#This Row],[Quantity Sold]]</f>
        <v>39</v>
      </c>
      <c r="G2236">
        <f>Table1[[#This Row],[Discount (%)]]</f>
        <v>42</v>
      </c>
      <c r="H2236">
        <f>Table1[[#This Row],[Profit]]</f>
        <v>1350.36</v>
      </c>
      <c r="I2236">
        <f>Table24610[[#This Row],[profit]]/Table24610[[#This Row],[Sales Amount]]</f>
        <v>1.886768198966047</v>
      </c>
    </row>
    <row r="2237" spans="1:9">
      <c r="A2237" s="43" t="s">
        <v>2205</v>
      </c>
      <c r="B2237" s="45">
        <v>47258</v>
      </c>
      <c r="C2237" t="str">
        <f>PROPER(Table1[[#This Row],[Region]])</f>
        <v>East</v>
      </c>
      <c r="D2237" t="str">
        <f>PROPER(Table1[[#This Row],[Product Category]])</f>
        <v>Clothing</v>
      </c>
      <c r="E2237">
        <f>ROUND(Table1[[#This Row],[Sales Amount]],1)</f>
        <v>3907.8</v>
      </c>
      <c r="F2237">
        <f>Table1[[#This Row],[Quantity Sold]]</f>
        <v>37</v>
      </c>
      <c r="G2237">
        <f>Table1[[#This Row],[Discount (%)]]</f>
        <v>14</v>
      </c>
      <c r="H2237">
        <f>Table1[[#This Row],[Profit]]</f>
        <v>458.09</v>
      </c>
      <c r="I2237">
        <f>Table24610[[#This Row],[profit]]/Table24610[[#This Row],[Sales Amount]]</f>
        <v>0.11722452530835763</v>
      </c>
    </row>
    <row r="2238" spans="1:9">
      <c r="A2238" s="43" t="s">
        <v>2206</v>
      </c>
      <c r="B2238" s="45">
        <v>47259</v>
      </c>
      <c r="C2238" t="str">
        <f>PROPER(Table1[[#This Row],[Region]])</f>
        <v>South</v>
      </c>
      <c r="D2238" t="str">
        <f>PROPER(Table1[[#This Row],[Product Category]])</f>
        <v>Sports</v>
      </c>
      <c r="E2238">
        <f>ROUND(Table1[[#This Row],[Sales Amount]],1)</f>
        <v>1022.9</v>
      </c>
      <c r="F2238">
        <f>Table1[[#This Row],[Quantity Sold]]</f>
        <v>49</v>
      </c>
      <c r="G2238">
        <f>Table1[[#This Row],[Discount (%)]]</f>
        <v>27</v>
      </c>
      <c r="H2238">
        <f>Table1[[#This Row],[Profit]]</f>
        <v>1466.92</v>
      </c>
      <c r="I2238">
        <f>Table24610[[#This Row],[profit]]/Table24610[[#This Row],[Sales Amount]]</f>
        <v>1.4340795776713267</v>
      </c>
    </row>
    <row r="2239" spans="1:9">
      <c r="A2239" s="43" t="s">
        <v>2207</v>
      </c>
      <c r="B2239" s="45">
        <v>47260</v>
      </c>
      <c r="C2239" t="str">
        <f>PROPER(Table1[[#This Row],[Region]])</f>
        <v>East</v>
      </c>
      <c r="D2239" t="str">
        <f>PROPER(Table1[[#This Row],[Product Category]])</f>
        <v>Furniture</v>
      </c>
      <c r="E2239">
        <f>ROUND(Table1[[#This Row],[Sales Amount]],1)</f>
        <v>2603.1999999999998</v>
      </c>
      <c r="F2239">
        <f>Table1[[#This Row],[Quantity Sold]]</f>
        <v>2</v>
      </c>
      <c r="G2239">
        <f>Table1[[#This Row],[Discount (%)]]</f>
        <v>23</v>
      </c>
      <c r="H2239">
        <f>Table1[[#This Row],[Profit]]</f>
        <v>1312.09</v>
      </c>
      <c r="I2239">
        <f>Table24610[[#This Row],[profit]]/Table24610[[#This Row],[Sales Amount]]</f>
        <v>0.504029655808236</v>
      </c>
    </row>
    <row r="2240" spans="1:9">
      <c r="A2240" s="43" t="s">
        <v>2208</v>
      </c>
      <c r="B2240" s="45">
        <v>47261</v>
      </c>
      <c r="C2240" t="str">
        <f>PROPER(Table1[[#This Row],[Region]])</f>
        <v>East</v>
      </c>
      <c r="D2240" t="str">
        <f>PROPER(Table1[[#This Row],[Product Category]])</f>
        <v>Sports</v>
      </c>
      <c r="E2240">
        <f>ROUND(Table1[[#This Row],[Sales Amount]],1)</f>
        <v>623.9</v>
      </c>
      <c r="F2240">
        <f>Table1[[#This Row],[Quantity Sold]]</f>
        <v>29</v>
      </c>
      <c r="G2240">
        <f>Table1[[#This Row],[Discount (%)]]</f>
        <v>0</v>
      </c>
      <c r="H2240">
        <f>Table1[[#This Row],[Profit]]</f>
        <v>1954.01</v>
      </c>
      <c r="I2240">
        <f>Table24610[[#This Row],[profit]]/Table24610[[#This Row],[Sales Amount]]</f>
        <v>3.1319281936207726</v>
      </c>
    </row>
    <row r="2241" spans="1:9">
      <c r="A2241" s="43" t="s">
        <v>2209</v>
      </c>
      <c r="B2241" s="45">
        <v>47262</v>
      </c>
      <c r="C2241" t="str">
        <f>PROPER(Table1[[#This Row],[Region]])</f>
        <v>East</v>
      </c>
      <c r="D2241" t="str">
        <f>PROPER(Table1[[#This Row],[Product Category]])</f>
        <v>Clothing</v>
      </c>
      <c r="E2241">
        <f>ROUND(Table1[[#This Row],[Sales Amount]],1)</f>
        <v>1511.6</v>
      </c>
      <c r="F2241">
        <f>Table1[[#This Row],[Quantity Sold]]</f>
        <v>28</v>
      </c>
      <c r="G2241">
        <f>Table1[[#This Row],[Discount (%)]]</f>
        <v>42</v>
      </c>
      <c r="H2241">
        <f>Table1[[#This Row],[Profit]]</f>
        <v>149.25</v>
      </c>
      <c r="I2241">
        <f>Table24610[[#This Row],[profit]]/Table24610[[#This Row],[Sales Amount]]</f>
        <v>9.8736438211166982E-2</v>
      </c>
    </row>
    <row r="2242" spans="1:9">
      <c r="A2242" s="43" t="s">
        <v>2210</v>
      </c>
      <c r="B2242" s="45">
        <v>47263</v>
      </c>
      <c r="C2242" t="str">
        <f>PROPER(Table1[[#This Row],[Region]])</f>
        <v>West</v>
      </c>
      <c r="D2242" t="str">
        <f>PROPER(Table1[[#This Row],[Product Category]])</f>
        <v>Electronics</v>
      </c>
      <c r="E2242">
        <f>ROUND(Table1[[#This Row],[Sales Amount]],1)</f>
        <v>1608.6</v>
      </c>
      <c r="F2242">
        <f>Table1[[#This Row],[Quantity Sold]]</f>
        <v>8</v>
      </c>
      <c r="G2242">
        <f>Table1[[#This Row],[Discount (%)]]</f>
        <v>14</v>
      </c>
      <c r="H2242">
        <f>Table1[[#This Row],[Profit]]</f>
        <v>171.69</v>
      </c>
      <c r="I2242">
        <f>Table24610[[#This Row],[profit]]/Table24610[[#This Row],[Sales Amount]]</f>
        <v>0.1067325624766878</v>
      </c>
    </row>
    <row r="2243" spans="1:9">
      <c r="A2243" s="43" t="s">
        <v>2211</v>
      </c>
      <c r="B2243" s="45">
        <v>47264</v>
      </c>
      <c r="C2243" t="str">
        <f>PROPER(Table1[[#This Row],[Region]])</f>
        <v>West</v>
      </c>
      <c r="D2243" t="str">
        <f>PROPER(Table1[[#This Row],[Product Category]])</f>
        <v>Groceries</v>
      </c>
      <c r="E2243">
        <f>ROUND(Table1[[#This Row],[Sales Amount]],1)</f>
        <v>3916</v>
      </c>
      <c r="F2243">
        <f>Table1[[#This Row],[Quantity Sold]]</f>
        <v>46</v>
      </c>
      <c r="G2243">
        <f>Table1[[#This Row],[Discount (%)]]</f>
        <v>38</v>
      </c>
      <c r="H2243">
        <f>Table1[[#This Row],[Profit]]</f>
        <v>120.1</v>
      </c>
      <c r="I2243">
        <f>Table24610[[#This Row],[profit]]/Table24610[[#This Row],[Sales Amount]]</f>
        <v>3.0669050051072521E-2</v>
      </c>
    </row>
    <row r="2244" spans="1:9">
      <c r="A2244" s="43" t="s">
        <v>2212</v>
      </c>
      <c r="B2244" s="45">
        <v>47265</v>
      </c>
      <c r="C2244" t="str">
        <f>PROPER(Table1[[#This Row],[Region]])</f>
        <v>West</v>
      </c>
      <c r="D2244" t="str">
        <f>PROPER(Table1[[#This Row],[Product Category]])</f>
        <v>Furniture</v>
      </c>
      <c r="E2244">
        <f>ROUND(Table1[[#This Row],[Sales Amount]],1)</f>
        <v>3287</v>
      </c>
      <c r="F2244">
        <f>Table1[[#This Row],[Quantity Sold]]</f>
        <v>5</v>
      </c>
      <c r="G2244">
        <f>Table1[[#This Row],[Discount (%)]]</f>
        <v>38</v>
      </c>
      <c r="H2244">
        <f>Table1[[#This Row],[Profit]]</f>
        <v>603.21</v>
      </c>
      <c r="I2244">
        <f>Table24610[[#This Row],[profit]]/Table24610[[#This Row],[Sales Amount]]</f>
        <v>0.18351384240949195</v>
      </c>
    </row>
    <row r="2245" spans="1:9">
      <c r="A2245" s="43" t="s">
        <v>2213</v>
      </c>
      <c r="B2245" s="45">
        <v>47266</v>
      </c>
      <c r="C2245" t="str">
        <f>PROPER(Table1[[#This Row],[Region]])</f>
        <v>East</v>
      </c>
      <c r="D2245" t="str">
        <f>PROPER(Table1[[#This Row],[Product Category]])</f>
        <v>Clothing</v>
      </c>
      <c r="E2245">
        <f>ROUND(Table1[[#This Row],[Sales Amount]],1)</f>
        <v>3457.3</v>
      </c>
      <c r="F2245">
        <f>Table1[[#This Row],[Quantity Sold]]</f>
        <v>29</v>
      </c>
      <c r="G2245">
        <f>Table1[[#This Row],[Discount (%)]]</f>
        <v>44</v>
      </c>
      <c r="H2245">
        <f>Table1[[#This Row],[Profit]]</f>
        <v>1503.32</v>
      </c>
      <c r="I2245">
        <f>Table24610[[#This Row],[profit]]/Table24610[[#This Row],[Sales Amount]]</f>
        <v>0.43482486333265841</v>
      </c>
    </row>
    <row r="2246" spans="1:9">
      <c r="A2246" s="43" t="s">
        <v>2214</v>
      </c>
      <c r="B2246" s="45">
        <v>47267</v>
      </c>
      <c r="C2246" t="str">
        <f>PROPER(Table1[[#This Row],[Region]])</f>
        <v>South</v>
      </c>
      <c r="D2246" t="str">
        <f>PROPER(Table1[[#This Row],[Product Category]])</f>
        <v>Furniture</v>
      </c>
      <c r="E2246">
        <f>ROUND(Table1[[#This Row],[Sales Amount]],1)</f>
        <v>3726.6</v>
      </c>
      <c r="F2246">
        <f>Table1[[#This Row],[Quantity Sold]]</f>
        <v>23</v>
      </c>
      <c r="G2246">
        <f>Table1[[#This Row],[Discount (%)]]</f>
        <v>49</v>
      </c>
      <c r="H2246">
        <f>Table1[[#This Row],[Profit]]</f>
        <v>1947.39</v>
      </c>
      <c r="I2246">
        <f>Table24610[[#This Row],[profit]]/Table24610[[#This Row],[Sales Amount]]</f>
        <v>0.52256480437932706</v>
      </c>
    </row>
    <row r="2247" spans="1:9">
      <c r="A2247" s="43" t="s">
        <v>2215</v>
      </c>
      <c r="B2247" s="45">
        <v>47268</v>
      </c>
      <c r="C2247" t="str">
        <f>PROPER(Table1[[#This Row],[Region]])</f>
        <v>North</v>
      </c>
      <c r="D2247" t="str">
        <f>PROPER(Table1[[#This Row],[Product Category]])</f>
        <v>Sports</v>
      </c>
      <c r="E2247">
        <f>ROUND(Table1[[#This Row],[Sales Amount]],1)</f>
        <v>759.9</v>
      </c>
      <c r="F2247">
        <f>Table1[[#This Row],[Quantity Sold]]</f>
        <v>36</v>
      </c>
      <c r="G2247">
        <f>Table1[[#This Row],[Discount (%)]]</f>
        <v>15</v>
      </c>
      <c r="H2247">
        <f>Table1[[#This Row],[Profit]]</f>
        <v>438.13</v>
      </c>
      <c r="I2247">
        <f>Table24610[[#This Row],[profit]]/Table24610[[#This Row],[Sales Amount]]</f>
        <v>0.57656270561916045</v>
      </c>
    </row>
    <row r="2248" spans="1:9">
      <c r="A2248" s="43" t="s">
        <v>2216</v>
      </c>
      <c r="B2248" s="45">
        <v>47269</v>
      </c>
      <c r="C2248" t="str">
        <f>PROPER(Table1[[#This Row],[Region]])</f>
        <v>North</v>
      </c>
      <c r="D2248" t="str">
        <f>PROPER(Table1[[#This Row],[Product Category]])</f>
        <v>Clothing</v>
      </c>
      <c r="E2248">
        <f>ROUND(Table1[[#This Row],[Sales Amount]],1)</f>
        <v>106</v>
      </c>
      <c r="F2248">
        <f>Table1[[#This Row],[Quantity Sold]]</f>
        <v>37</v>
      </c>
      <c r="G2248">
        <f>Table1[[#This Row],[Discount (%)]]</f>
        <v>0</v>
      </c>
      <c r="H2248">
        <f>Table1[[#This Row],[Profit]]</f>
        <v>11.6</v>
      </c>
      <c r="I2248">
        <f>Table24610[[#This Row],[profit]]/Table24610[[#This Row],[Sales Amount]]</f>
        <v>0.10943396226415095</v>
      </c>
    </row>
    <row r="2249" spans="1:9">
      <c r="A2249" s="43" t="s">
        <v>2217</v>
      </c>
      <c r="B2249" s="45">
        <v>47270</v>
      </c>
      <c r="C2249" t="str">
        <f>PROPER(Table1[[#This Row],[Region]])</f>
        <v>North</v>
      </c>
      <c r="D2249" t="str">
        <f>PROPER(Table1[[#This Row],[Product Category]])</f>
        <v>Clothing</v>
      </c>
      <c r="E2249">
        <f>ROUND(Table1[[#This Row],[Sales Amount]],1)</f>
        <v>3667.4</v>
      </c>
      <c r="F2249">
        <f>Table1[[#This Row],[Quantity Sold]]</f>
        <v>8</v>
      </c>
      <c r="G2249">
        <f>Table1[[#This Row],[Discount (%)]]</f>
        <v>49</v>
      </c>
      <c r="H2249">
        <f>Table1[[#This Row],[Profit]]</f>
        <v>1749.27</v>
      </c>
      <c r="I2249">
        <f>Table24610[[#This Row],[profit]]/Table24610[[#This Row],[Sales Amount]]</f>
        <v>0.47697824071549327</v>
      </c>
    </row>
    <row r="2250" spans="1:9">
      <c r="A2250" s="43" t="s">
        <v>2218</v>
      </c>
      <c r="B2250" s="45">
        <v>47271</v>
      </c>
      <c r="C2250" t="str">
        <f>PROPER(Table1[[#This Row],[Region]])</f>
        <v>North</v>
      </c>
      <c r="D2250" t="str">
        <f>PROPER(Table1[[#This Row],[Product Category]])</f>
        <v>Groceries</v>
      </c>
      <c r="E2250">
        <f>ROUND(Table1[[#This Row],[Sales Amount]],1)</f>
        <v>1851</v>
      </c>
      <c r="F2250">
        <f>Table1[[#This Row],[Quantity Sold]]</f>
        <v>12</v>
      </c>
      <c r="G2250">
        <f>Table1[[#This Row],[Discount (%)]]</f>
        <v>7</v>
      </c>
      <c r="H2250">
        <f>Table1[[#This Row],[Profit]]</f>
        <v>685.96</v>
      </c>
      <c r="I2250">
        <f>Table24610[[#This Row],[profit]]/Table24610[[#This Row],[Sales Amount]]</f>
        <v>0.3705888708806051</v>
      </c>
    </row>
    <row r="2251" spans="1:9">
      <c r="A2251" s="43" t="s">
        <v>2219</v>
      </c>
      <c r="B2251" s="45">
        <v>47272</v>
      </c>
      <c r="C2251" t="str">
        <f>PROPER(Table1[[#This Row],[Region]])</f>
        <v>North</v>
      </c>
      <c r="D2251" t="str">
        <f>PROPER(Table1[[#This Row],[Product Category]])</f>
        <v>Sports</v>
      </c>
      <c r="E2251">
        <f>ROUND(Table1[[#This Row],[Sales Amount]],1)</f>
        <v>3481.4</v>
      </c>
      <c r="F2251">
        <f>Table1[[#This Row],[Quantity Sold]]</f>
        <v>7</v>
      </c>
      <c r="G2251">
        <f>Table1[[#This Row],[Discount (%)]]</f>
        <v>25</v>
      </c>
      <c r="H2251">
        <f>Table1[[#This Row],[Profit]]</f>
        <v>1165.0999999999999</v>
      </c>
      <c r="I2251">
        <f>Table24610[[#This Row],[profit]]/Table24610[[#This Row],[Sales Amount]]</f>
        <v>0.33466421554547016</v>
      </c>
    </row>
    <row r="2252" spans="1:9">
      <c r="A2252" s="43" t="s">
        <v>2220</v>
      </c>
      <c r="B2252" s="45">
        <v>47273</v>
      </c>
      <c r="C2252" t="str">
        <f>PROPER(Table1[[#This Row],[Region]])</f>
        <v>North</v>
      </c>
      <c r="D2252" t="str">
        <f>PROPER(Table1[[#This Row],[Product Category]])</f>
        <v>Electronics</v>
      </c>
      <c r="E2252">
        <f>ROUND(Table1[[#This Row],[Sales Amount]],1)</f>
        <v>3679.2</v>
      </c>
      <c r="F2252">
        <f>Table1[[#This Row],[Quantity Sold]]</f>
        <v>36</v>
      </c>
      <c r="G2252">
        <f>Table1[[#This Row],[Discount (%)]]</f>
        <v>23</v>
      </c>
      <c r="H2252">
        <f>Table1[[#This Row],[Profit]]</f>
        <v>317.02999999999997</v>
      </c>
      <c r="I2252">
        <f>Table24610[[#This Row],[profit]]/Table24610[[#This Row],[Sales Amount]]</f>
        <v>8.6168188736681889E-2</v>
      </c>
    </row>
    <row r="2253" spans="1:9">
      <c r="A2253" s="43" t="s">
        <v>2221</v>
      </c>
      <c r="B2253" s="45">
        <v>47274</v>
      </c>
      <c r="C2253" t="str">
        <f>PROPER(Table1[[#This Row],[Region]])</f>
        <v>South</v>
      </c>
      <c r="D2253" t="str">
        <f>PROPER(Table1[[#This Row],[Product Category]])</f>
        <v>Sports</v>
      </c>
      <c r="E2253">
        <f>ROUND(Table1[[#This Row],[Sales Amount]],1)</f>
        <v>784.5</v>
      </c>
      <c r="F2253">
        <f>Table1[[#This Row],[Quantity Sold]]</f>
        <v>6</v>
      </c>
      <c r="G2253">
        <f>Table1[[#This Row],[Discount (%)]]</f>
        <v>23</v>
      </c>
      <c r="H2253">
        <f>Table1[[#This Row],[Profit]]</f>
        <v>192.92</v>
      </c>
      <c r="I2253">
        <f>Table24610[[#This Row],[profit]]/Table24610[[#This Row],[Sales Amount]]</f>
        <v>0.24591459528362011</v>
      </c>
    </row>
    <row r="2254" spans="1:9">
      <c r="A2254" s="43" t="s">
        <v>2222</v>
      </c>
      <c r="B2254" s="45">
        <v>47275</v>
      </c>
      <c r="C2254" t="str">
        <f>PROPER(Table1[[#This Row],[Region]])</f>
        <v>North</v>
      </c>
      <c r="D2254" t="str">
        <f>PROPER(Table1[[#This Row],[Product Category]])</f>
        <v>Groceries</v>
      </c>
      <c r="E2254">
        <f>ROUND(Table1[[#This Row],[Sales Amount]],1)</f>
        <v>757.3</v>
      </c>
      <c r="F2254">
        <f>Table1[[#This Row],[Quantity Sold]]</f>
        <v>18</v>
      </c>
      <c r="G2254">
        <f>Table1[[#This Row],[Discount (%)]]</f>
        <v>32</v>
      </c>
      <c r="H2254">
        <f>Table1[[#This Row],[Profit]]</f>
        <v>1718.75</v>
      </c>
      <c r="I2254">
        <f>Table24610[[#This Row],[profit]]/Table24610[[#This Row],[Sales Amount]]</f>
        <v>2.2695761257097584</v>
      </c>
    </row>
    <row r="2255" spans="1:9">
      <c r="A2255" s="43" t="s">
        <v>2223</v>
      </c>
      <c r="B2255" s="45">
        <v>47276</v>
      </c>
      <c r="C2255" t="str">
        <f>PROPER(Table1[[#This Row],[Region]])</f>
        <v>East</v>
      </c>
      <c r="D2255" t="str">
        <f>PROPER(Table1[[#This Row],[Product Category]])</f>
        <v>Furniture</v>
      </c>
      <c r="E2255">
        <f>ROUND(Table1[[#This Row],[Sales Amount]],1)</f>
        <v>4852.2</v>
      </c>
      <c r="F2255">
        <f>Table1[[#This Row],[Quantity Sold]]</f>
        <v>23</v>
      </c>
      <c r="G2255">
        <f>Table1[[#This Row],[Discount (%)]]</f>
        <v>1</v>
      </c>
      <c r="H2255">
        <f>Table1[[#This Row],[Profit]]</f>
        <v>1315.46</v>
      </c>
      <c r="I2255">
        <f>Table24610[[#This Row],[profit]]/Table24610[[#This Row],[Sales Amount]]</f>
        <v>0.27110589011170194</v>
      </c>
    </row>
    <row r="2256" spans="1:9">
      <c r="A2256" s="43" t="s">
        <v>2224</v>
      </c>
      <c r="B2256" s="45">
        <v>47277</v>
      </c>
      <c r="C2256" t="str">
        <f>PROPER(Table1[[#This Row],[Region]])</f>
        <v>South</v>
      </c>
      <c r="D2256" t="str">
        <f>PROPER(Table1[[#This Row],[Product Category]])</f>
        <v>Groceries</v>
      </c>
      <c r="E2256">
        <f>ROUND(Table1[[#This Row],[Sales Amount]],1)</f>
        <v>529.79999999999995</v>
      </c>
      <c r="F2256">
        <f>Table1[[#This Row],[Quantity Sold]]</f>
        <v>17</v>
      </c>
      <c r="G2256">
        <f>Table1[[#This Row],[Discount (%)]]</f>
        <v>31</v>
      </c>
      <c r="H2256">
        <f>Table1[[#This Row],[Profit]]</f>
        <v>1013.64</v>
      </c>
      <c r="I2256">
        <f>Table24610[[#This Row],[profit]]/Table24610[[#This Row],[Sales Amount]]</f>
        <v>1.9132502831257079</v>
      </c>
    </row>
    <row r="2257" spans="1:9">
      <c r="A2257" s="43" t="s">
        <v>2225</v>
      </c>
      <c r="B2257" s="45">
        <v>47278</v>
      </c>
      <c r="C2257" t="str">
        <f>PROPER(Table1[[#This Row],[Region]])</f>
        <v>North</v>
      </c>
      <c r="D2257" t="str">
        <f>PROPER(Table1[[#This Row],[Product Category]])</f>
        <v>Electronics</v>
      </c>
      <c r="E2257">
        <f>ROUND(Table1[[#This Row],[Sales Amount]],1)</f>
        <v>3450.7</v>
      </c>
      <c r="F2257">
        <f>Table1[[#This Row],[Quantity Sold]]</f>
        <v>6</v>
      </c>
      <c r="G2257">
        <f>Table1[[#This Row],[Discount (%)]]</f>
        <v>31</v>
      </c>
      <c r="H2257">
        <f>Table1[[#This Row],[Profit]]</f>
        <v>961.9</v>
      </c>
      <c r="I2257">
        <f>Table24610[[#This Row],[profit]]/Table24610[[#This Row],[Sales Amount]]</f>
        <v>0.27875503521024719</v>
      </c>
    </row>
    <row r="2258" spans="1:9">
      <c r="A2258" s="43" t="s">
        <v>2226</v>
      </c>
      <c r="B2258" s="45">
        <v>47279</v>
      </c>
      <c r="C2258" t="str">
        <f>PROPER(Table1[[#This Row],[Region]])</f>
        <v>East</v>
      </c>
      <c r="D2258" t="str">
        <f>PROPER(Table1[[#This Row],[Product Category]])</f>
        <v>Furniture</v>
      </c>
      <c r="E2258">
        <f>ROUND(Table1[[#This Row],[Sales Amount]],1)</f>
        <v>4504.8999999999996</v>
      </c>
      <c r="F2258">
        <f>Table1[[#This Row],[Quantity Sold]]</f>
        <v>38</v>
      </c>
      <c r="G2258">
        <f>Table1[[#This Row],[Discount (%)]]</f>
        <v>35</v>
      </c>
      <c r="H2258">
        <f>Table1[[#This Row],[Profit]]</f>
        <v>1971.14</v>
      </c>
      <c r="I2258">
        <f>Table24610[[#This Row],[profit]]/Table24610[[#This Row],[Sales Amount]]</f>
        <v>0.43755466270061494</v>
      </c>
    </row>
    <row r="2259" spans="1:9">
      <c r="A2259" s="43" t="s">
        <v>2227</v>
      </c>
      <c r="B2259" s="45">
        <v>47280</v>
      </c>
      <c r="C2259" t="str">
        <f>PROPER(Table1[[#This Row],[Region]])</f>
        <v>West</v>
      </c>
      <c r="D2259" t="str">
        <f>PROPER(Table1[[#This Row],[Product Category]])</f>
        <v>Furniture</v>
      </c>
      <c r="E2259">
        <f>ROUND(Table1[[#This Row],[Sales Amount]],1)</f>
        <v>1965.8</v>
      </c>
      <c r="F2259">
        <f>Table1[[#This Row],[Quantity Sold]]</f>
        <v>12</v>
      </c>
      <c r="G2259">
        <f>Table1[[#This Row],[Discount (%)]]</f>
        <v>6</v>
      </c>
      <c r="H2259">
        <f>Table1[[#This Row],[Profit]]</f>
        <v>857.8</v>
      </c>
      <c r="I2259">
        <f>Table24610[[#This Row],[profit]]/Table24610[[#This Row],[Sales Amount]]</f>
        <v>0.43636178655000507</v>
      </c>
    </row>
    <row r="2260" spans="1:9">
      <c r="A2260" s="43">
        <v>80058557</v>
      </c>
      <c r="B2260" s="45">
        <v>47281</v>
      </c>
      <c r="C2260" t="str">
        <f>PROPER(Table1[[#This Row],[Region]])</f>
        <v>South</v>
      </c>
      <c r="D2260" t="str">
        <f>PROPER(Table1[[#This Row],[Product Category]])</f>
        <v>Electronics</v>
      </c>
      <c r="E2260">
        <f>ROUND(Table1[[#This Row],[Sales Amount]],1)</f>
        <v>3098.3</v>
      </c>
      <c r="F2260">
        <f>Table1[[#This Row],[Quantity Sold]]</f>
        <v>38</v>
      </c>
      <c r="G2260">
        <f>Table1[[#This Row],[Discount (%)]]</f>
        <v>47</v>
      </c>
      <c r="H2260">
        <f>Table1[[#This Row],[Profit]]</f>
        <v>82.86</v>
      </c>
      <c r="I2260">
        <f>Table24610[[#This Row],[profit]]/Table24610[[#This Row],[Sales Amount]]</f>
        <v>2.6743698157053866E-2</v>
      </c>
    </row>
    <row r="2261" spans="1:9">
      <c r="A2261" s="43" t="s">
        <v>2228</v>
      </c>
      <c r="B2261" s="45">
        <v>47282</v>
      </c>
      <c r="C2261" t="str">
        <f>PROPER(Table1[[#This Row],[Region]])</f>
        <v>East</v>
      </c>
      <c r="D2261" t="str">
        <f>PROPER(Table1[[#This Row],[Product Category]])</f>
        <v>Clothing</v>
      </c>
      <c r="E2261">
        <f>ROUND(Table1[[#This Row],[Sales Amount]],1)</f>
        <v>3456.6</v>
      </c>
      <c r="F2261">
        <f>Table1[[#This Row],[Quantity Sold]]</f>
        <v>10</v>
      </c>
      <c r="G2261">
        <f>Table1[[#This Row],[Discount (%)]]</f>
        <v>12</v>
      </c>
      <c r="H2261">
        <f>Table1[[#This Row],[Profit]]</f>
        <v>452.79</v>
      </c>
      <c r="I2261">
        <f>Table24610[[#This Row],[profit]]/Table24610[[#This Row],[Sales Amount]]</f>
        <v>0.13099288318000349</v>
      </c>
    </row>
    <row r="2262" spans="1:9">
      <c r="A2262" s="43" t="s">
        <v>2229</v>
      </c>
      <c r="B2262" s="45">
        <v>47283</v>
      </c>
      <c r="C2262" t="str">
        <f>PROPER(Table1[[#This Row],[Region]])</f>
        <v>West</v>
      </c>
      <c r="D2262" t="str">
        <f>PROPER(Table1[[#This Row],[Product Category]])</f>
        <v>Clothing</v>
      </c>
      <c r="E2262">
        <f>ROUND(Table1[[#This Row],[Sales Amount]],1)</f>
        <v>4644</v>
      </c>
      <c r="F2262">
        <f>Table1[[#This Row],[Quantity Sold]]</f>
        <v>37</v>
      </c>
      <c r="G2262">
        <f>Table1[[#This Row],[Discount (%)]]</f>
        <v>38</v>
      </c>
      <c r="H2262">
        <f>Table1[[#This Row],[Profit]]</f>
        <v>1138.32</v>
      </c>
      <c r="I2262">
        <f>Table24610[[#This Row],[profit]]/Table24610[[#This Row],[Sales Amount]]</f>
        <v>0.24511627906976743</v>
      </c>
    </row>
    <row r="2263" spans="1:9">
      <c r="A2263" s="43" t="s">
        <v>2230</v>
      </c>
      <c r="B2263" s="45">
        <v>47284</v>
      </c>
      <c r="C2263" t="str">
        <f>PROPER(Table1[[#This Row],[Region]])</f>
        <v>South</v>
      </c>
      <c r="D2263" t="str">
        <f>PROPER(Table1[[#This Row],[Product Category]])</f>
        <v>Clothing</v>
      </c>
      <c r="E2263">
        <f>ROUND(Table1[[#This Row],[Sales Amount]],1)</f>
        <v>2117.1999999999998</v>
      </c>
      <c r="F2263">
        <f>Table1[[#This Row],[Quantity Sold]]</f>
        <v>40</v>
      </c>
      <c r="G2263">
        <f>Table1[[#This Row],[Discount (%)]]</f>
        <v>46</v>
      </c>
      <c r="H2263">
        <f>Table1[[#This Row],[Profit]]</f>
        <v>1502.64</v>
      </c>
      <c r="I2263">
        <f>Table24610[[#This Row],[profit]]/Table24610[[#This Row],[Sales Amount]]</f>
        <v>0.70972983185339134</v>
      </c>
    </row>
    <row r="2264" spans="1:9">
      <c r="A2264" s="43" t="s">
        <v>2231</v>
      </c>
      <c r="B2264" s="45">
        <v>47285</v>
      </c>
      <c r="C2264" t="str">
        <f>PROPER(Table1[[#This Row],[Region]])</f>
        <v>North</v>
      </c>
      <c r="D2264" t="str">
        <f>PROPER(Table1[[#This Row],[Product Category]])</f>
        <v>Clothing</v>
      </c>
      <c r="E2264">
        <f>ROUND(Table1[[#This Row],[Sales Amount]],1)</f>
        <v>4642</v>
      </c>
      <c r="F2264">
        <f>Table1[[#This Row],[Quantity Sold]]</f>
        <v>4</v>
      </c>
      <c r="G2264">
        <f>Table1[[#This Row],[Discount (%)]]</f>
        <v>50</v>
      </c>
      <c r="H2264">
        <f>Table1[[#This Row],[Profit]]</f>
        <v>807.52</v>
      </c>
      <c r="I2264">
        <f>Table24610[[#This Row],[profit]]/Table24610[[#This Row],[Sales Amount]]</f>
        <v>0.17395950021542439</v>
      </c>
    </row>
    <row r="2265" spans="1:9">
      <c r="A2265" s="43" t="s">
        <v>2232</v>
      </c>
      <c r="B2265" s="45">
        <v>47286</v>
      </c>
      <c r="C2265" t="str">
        <f>PROPER(Table1[[#This Row],[Region]])</f>
        <v>East</v>
      </c>
      <c r="D2265" t="str">
        <f>PROPER(Table1[[#This Row],[Product Category]])</f>
        <v>Electronics</v>
      </c>
      <c r="E2265">
        <f>ROUND(Table1[[#This Row],[Sales Amount]],1)</f>
        <v>4102.1000000000004</v>
      </c>
      <c r="F2265">
        <f>Table1[[#This Row],[Quantity Sold]]</f>
        <v>24</v>
      </c>
      <c r="G2265">
        <f>Table1[[#This Row],[Discount (%)]]</f>
        <v>2</v>
      </c>
      <c r="H2265">
        <f>Table1[[#This Row],[Profit]]</f>
        <v>1807.52</v>
      </c>
      <c r="I2265">
        <f>Table24610[[#This Row],[profit]]/Table24610[[#This Row],[Sales Amount]]</f>
        <v>0.44063284659077051</v>
      </c>
    </row>
    <row r="2266" spans="1:9">
      <c r="A2266" s="43" t="s">
        <v>2233</v>
      </c>
      <c r="B2266" s="45">
        <v>47287</v>
      </c>
      <c r="C2266" t="str">
        <f>PROPER(Table1[[#This Row],[Region]])</f>
        <v>South</v>
      </c>
      <c r="D2266" t="str">
        <f>PROPER(Table1[[#This Row],[Product Category]])</f>
        <v>Furniture</v>
      </c>
      <c r="E2266">
        <f>ROUND(Table1[[#This Row],[Sales Amount]],1)</f>
        <v>1046.3</v>
      </c>
      <c r="F2266">
        <f>Table1[[#This Row],[Quantity Sold]]</f>
        <v>29</v>
      </c>
      <c r="G2266">
        <f>Table1[[#This Row],[Discount (%)]]</f>
        <v>37</v>
      </c>
      <c r="H2266">
        <f>Table1[[#This Row],[Profit]]</f>
        <v>808.64</v>
      </c>
      <c r="I2266">
        <f>Table24610[[#This Row],[profit]]/Table24610[[#This Row],[Sales Amount]]</f>
        <v>0.77285673325050175</v>
      </c>
    </row>
    <row r="2267" spans="1:9">
      <c r="A2267" s="43" t="s">
        <v>2234</v>
      </c>
      <c r="B2267" s="45">
        <v>47288</v>
      </c>
      <c r="C2267" t="str">
        <f>PROPER(Table1[[#This Row],[Region]])</f>
        <v>South</v>
      </c>
      <c r="D2267" t="str">
        <f>PROPER(Table1[[#This Row],[Product Category]])</f>
        <v>Sports</v>
      </c>
      <c r="E2267">
        <f>ROUND(Table1[[#This Row],[Sales Amount]],1)</f>
        <v>1538.5</v>
      </c>
      <c r="F2267">
        <f>Table1[[#This Row],[Quantity Sold]]</f>
        <v>35</v>
      </c>
      <c r="G2267">
        <f>Table1[[#This Row],[Discount (%)]]</f>
        <v>29</v>
      </c>
      <c r="H2267">
        <f>Table1[[#This Row],[Profit]]</f>
        <v>37.9</v>
      </c>
      <c r="I2267">
        <f>Table24610[[#This Row],[profit]]/Table24610[[#This Row],[Sales Amount]]</f>
        <v>2.4634384140396488E-2</v>
      </c>
    </row>
    <row r="2268" spans="1:9">
      <c r="A2268" s="43" t="s">
        <v>2235</v>
      </c>
      <c r="B2268" s="45">
        <v>47289</v>
      </c>
      <c r="C2268" t="str">
        <f>PROPER(Table1[[#This Row],[Region]])</f>
        <v>North</v>
      </c>
      <c r="D2268" t="str">
        <f>PROPER(Table1[[#This Row],[Product Category]])</f>
        <v>Sports</v>
      </c>
      <c r="E2268">
        <f>ROUND(Table1[[#This Row],[Sales Amount]],1)</f>
        <v>1325.7</v>
      </c>
      <c r="F2268">
        <f>Table1[[#This Row],[Quantity Sold]]</f>
        <v>31</v>
      </c>
      <c r="G2268">
        <f>Table1[[#This Row],[Discount (%)]]</f>
        <v>17</v>
      </c>
      <c r="H2268">
        <f>Table1[[#This Row],[Profit]]</f>
        <v>982.59</v>
      </c>
      <c r="I2268">
        <f>Table24610[[#This Row],[profit]]/Table24610[[#This Row],[Sales Amount]]</f>
        <v>0.74118578863996376</v>
      </c>
    </row>
    <row r="2269" spans="1:9">
      <c r="A2269" s="43" t="s">
        <v>2236</v>
      </c>
      <c r="B2269" s="45">
        <v>47290</v>
      </c>
      <c r="C2269" t="str">
        <f>PROPER(Table1[[#This Row],[Region]])</f>
        <v>North</v>
      </c>
      <c r="D2269" t="str">
        <f>PROPER(Table1[[#This Row],[Product Category]])</f>
        <v>Clothing</v>
      </c>
      <c r="E2269">
        <f>ROUND(Table1[[#This Row],[Sales Amount]],1)</f>
        <v>1263.7</v>
      </c>
      <c r="F2269">
        <f>Table1[[#This Row],[Quantity Sold]]</f>
        <v>44</v>
      </c>
      <c r="G2269">
        <f>Table1[[#This Row],[Discount (%)]]</f>
        <v>50</v>
      </c>
      <c r="H2269">
        <f>Table1[[#This Row],[Profit]]</f>
        <v>1041.8599999999999</v>
      </c>
      <c r="I2269">
        <f>Table24610[[#This Row],[profit]]/Table24610[[#This Row],[Sales Amount]]</f>
        <v>0.82445200601408553</v>
      </c>
    </row>
    <row r="2270" spans="1:9">
      <c r="A2270" s="43" t="s">
        <v>2237</v>
      </c>
      <c r="B2270" s="45">
        <v>47291</v>
      </c>
      <c r="C2270" t="str">
        <f>PROPER(Table1[[#This Row],[Region]])</f>
        <v>East</v>
      </c>
      <c r="D2270" t="str">
        <f>PROPER(Table1[[#This Row],[Product Category]])</f>
        <v>Clothing</v>
      </c>
      <c r="E2270">
        <f>ROUND(Table1[[#This Row],[Sales Amount]],1)</f>
        <v>1990.7</v>
      </c>
      <c r="F2270">
        <f>Table1[[#This Row],[Quantity Sold]]</f>
        <v>17</v>
      </c>
      <c r="G2270">
        <f>Table1[[#This Row],[Discount (%)]]</f>
        <v>37</v>
      </c>
      <c r="H2270">
        <f>Table1[[#This Row],[Profit]]</f>
        <v>134.13999999999999</v>
      </c>
      <c r="I2270">
        <f>Table24610[[#This Row],[profit]]/Table24610[[#This Row],[Sales Amount]]</f>
        <v>6.7383332496106882E-2</v>
      </c>
    </row>
    <row r="2271" spans="1:9">
      <c r="A2271" s="43" t="s">
        <v>2238</v>
      </c>
      <c r="B2271" s="45">
        <v>47292</v>
      </c>
      <c r="C2271" t="str">
        <f>PROPER(Table1[[#This Row],[Region]])</f>
        <v>East</v>
      </c>
      <c r="D2271" t="str">
        <f>PROPER(Table1[[#This Row],[Product Category]])</f>
        <v>Electronics</v>
      </c>
      <c r="E2271">
        <f>ROUND(Table1[[#This Row],[Sales Amount]],1)</f>
        <v>2823.7</v>
      </c>
      <c r="F2271">
        <f>Table1[[#This Row],[Quantity Sold]]</f>
        <v>50</v>
      </c>
      <c r="G2271">
        <f>Table1[[#This Row],[Discount (%)]]</f>
        <v>39</v>
      </c>
      <c r="H2271">
        <f>Table1[[#This Row],[Profit]]</f>
        <v>579.95000000000005</v>
      </c>
      <c r="I2271">
        <f>Table24610[[#This Row],[profit]]/Table24610[[#This Row],[Sales Amount]]</f>
        <v>0.20538654956263061</v>
      </c>
    </row>
    <row r="2272" spans="1:9">
      <c r="A2272" s="43" t="s">
        <v>2239</v>
      </c>
      <c r="B2272" s="45">
        <v>47293</v>
      </c>
      <c r="C2272" t="str">
        <f>PROPER(Table1[[#This Row],[Region]])</f>
        <v>North</v>
      </c>
      <c r="D2272" t="str">
        <f>PROPER(Table1[[#This Row],[Product Category]])</f>
        <v>Clothing</v>
      </c>
      <c r="E2272">
        <f>ROUND(Table1[[#This Row],[Sales Amount]],1)</f>
        <v>655</v>
      </c>
      <c r="F2272">
        <f>Table1[[#This Row],[Quantity Sold]]</f>
        <v>11</v>
      </c>
      <c r="G2272">
        <f>Table1[[#This Row],[Discount (%)]]</f>
        <v>25</v>
      </c>
      <c r="H2272">
        <f>Table1[[#This Row],[Profit]]</f>
        <v>1557.58</v>
      </c>
      <c r="I2272">
        <f>Table24610[[#This Row],[profit]]/Table24610[[#This Row],[Sales Amount]]</f>
        <v>2.3779847328244275</v>
      </c>
    </row>
    <row r="2273" spans="1:9">
      <c r="A2273" s="43" t="s">
        <v>2240</v>
      </c>
      <c r="B2273" s="45">
        <v>47294</v>
      </c>
      <c r="C2273" t="str">
        <f>PROPER(Table1[[#This Row],[Region]])</f>
        <v>North</v>
      </c>
      <c r="D2273" t="str">
        <f>PROPER(Table1[[#This Row],[Product Category]])</f>
        <v>Electronics</v>
      </c>
      <c r="E2273">
        <f>ROUND(Table1[[#This Row],[Sales Amount]],1)</f>
        <v>3811.5</v>
      </c>
      <c r="F2273">
        <f>Table1[[#This Row],[Quantity Sold]]</f>
        <v>2</v>
      </c>
      <c r="G2273">
        <f>Table1[[#This Row],[Discount (%)]]</f>
        <v>26</v>
      </c>
      <c r="H2273">
        <f>Table1[[#This Row],[Profit]]</f>
        <v>987.25</v>
      </c>
      <c r="I2273">
        <f>Table24610[[#This Row],[profit]]/Table24610[[#This Row],[Sales Amount]]</f>
        <v>0.25901875901875904</v>
      </c>
    </row>
    <row r="2274" spans="1:9">
      <c r="A2274" s="43" t="s">
        <v>2241</v>
      </c>
      <c r="B2274" s="45">
        <v>47295</v>
      </c>
      <c r="C2274" t="str">
        <f>PROPER(Table1[[#This Row],[Region]])</f>
        <v>East</v>
      </c>
      <c r="D2274" t="str">
        <f>PROPER(Table1[[#This Row],[Product Category]])</f>
        <v>Clothing</v>
      </c>
      <c r="E2274">
        <f>ROUND(Table1[[#This Row],[Sales Amount]],1)</f>
        <v>576.1</v>
      </c>
      <c r="F2274">
        <f>Table1[[#This Row],[Quantity Sold]]</f>
        <v>44</v>
      </c>
      <c r="G2274">
        <f>Table1[[#This Row],[Discount (%)]]</f>
        <v>11</v>
      </c>
      <c r="H2274">
        <f>Table1[[#This Row],[Profit]]</f>
        <v>1853.38</v>
      </c>
      <c r="I2274">
        <f>Table24610[[#This Row],[profit]]/Table24610[[#This Row],[Sales Amount]]</f>
        <v>3.2171150841867733</v>
      </c>
    </row>
    <row r="2275" spans="1:9">
      <c r="A2275" s="43" t="s">
        <v>2242</v>
      </c>
      <c r="B2275" s="45">
        <v>47296</v>
      </c>
      <c r="C2275" t="str">
        <f>PROPER(Table1[[#This Row],[Region]])</f>
        <v>East</v>
      </c>
      <c r="D2275" t="str">
        <f>PROPER(Table1[[#This Row],[Product Category]])</f>
        <v>Clothing</v>
      </c>
      <c r="E2275">
        <f>ROUND(Table1[[#This Row],[Sales Amount]],1)</f>
        <v>3521.9</v>
      </c>
      <c r="F2275">
        <f>Table1[[#This Row],[Quantity Sold]]</f>
        <v>14</v>
      </c>
      <c r="G2275">
        <f>Table1[[#This Row],[Discount (%)]]</f>
        <v>1</v>
      </c>
      <c r="H2275">
        <f>Table1[[#This Row],[Profit]]</f>
        <v>1634.57</v>
      </c>
      <c r="I2275">
        <f>Table24610[[#This Row],[profit]]/Table24610[[#This Row],[Sales Amount]]</f>
        <v>0.46411596013515427</v>
      </c>
    </row>
    <row r="2276" spans="1:9">
      <c r="A2276" s="43" t="s">
        <v>2243</v>
      </c>
      <c r="B2276" s="45">
        <v>47297</v>
      </c>
      <c r="C2276" t="str">
        <f>PROPER(Table1[[#This Row],[Region]])</f>
        <v>West</v>
      </c>
      <c r="D2276" t="str">
        <f>PROPER(Table1[[#This Row],[Product Category]])</f>
        <v>Groceries</v>
      </c>
      <c r="E2276">
        <f>ROUND(Table1[[#This Row],[Sales Amount]],1)</f>
        <v>1772.1</v>
      </c>
      <c r="F2276">
        <f>Table1[[#This Row],[Quantity Sold]]</f>
        <v>40</v>
      </c>
      <c r="G2276">
        <f>Table1[[#This Row],[Discount (%)]]</f>
        <v>13</v>
      </c>
      <c r="H2276">
        <f>Table1[[#This Row],[Profit]]</f>
        <v>1983.35</v>
      </c>
      <c r="I2276">
        <f>Table24610[[#This Row],[profit]]/Table24610[[#This Row],[Sales Amount]]</f>
        <v>1.1192088482591276</v>
      </c>
    </row>
    <row r="2277" spans="1:9">
      <c r="A2277" s="43" t="s">
        <v>2244</v>
      </c>
      <c r="B2277" s="45">
        <v>47298</v>
      </c>
      <c r="C2277" t="str">
        <f>PROPER(Table1[[#This Row],[Region]])</f>
        <v>South</v>
      </c>
      <c r="D2277" t="str">
        <f>PROPER(Table1[[#This Row],[Product Category]])</f>
        <v>Furniture</v>
      </c>
      <c r="E2277">
        <f>ROUND(Table1[[#This Row],[Sales Amount]],1)</f>
        <v>4901.2</v>
      </c>
      <c r="F2277">
        <f>Table1[[#This Row],[Quantity Sold]]</f>
        <v>33</v>
      </c>
      <c r="G2277">
        <f>Table1[[#This Row],[Discount (%)]]</f>
        <v>42</v>
      </c>
      <c r="H2277">
        <f>Table1[[#This Row],[Profit]]</f>
        <v>1483.96</v>
      </c>
      <c r="I2277">
        <f>Table24610[[#This Row],[profit]]/Table24610[[#This Row],[Sales Amount]]</f>
        <v>0.30277483065371746</v>
      </c>
    </row>
    <row r="2278" spans="1:9">
      <c r="A2278" s="43" t="s">
        <v>2245</v>
      </c>
      <c r="B2278" s="45">
        <v>47299</v>
      </c>
      <c r="C2278" t="str">
        <f>PROPER(Table1[[#This Row],[Region]])</f>
        <v>East</v>
      </c>
      <c r="D2278" t="str">
        <f>PROPER(Table1[[#This Row],[Product Category]])</f>
        <v>Electronics</v>
      </c>
      <c r="E2278">
        <f>ROUND(Table1[[#This Row],[Sales Amount]],1)</f>
        <v>2371.4</v>
      </c>
      <c r="F2278">
        <f>Table1[[#This Row],[Quantity Sold]]</f>
        <v>46</v>
      </c>
      <c r="G2278">
        <f>Table1[[#This Row],[Discount (%)]]</f>
        <v>43</v>
      </c>
      <c r="H2278">
        <f>Table1[[#This Row],[Profit]]</f>
        <v>139.41999999999999</v>
      </c>
      <c r="I2278">
        <f>Table24610[[#This Row],[profit]]/Table24610[[#This Row],[Sales Amount]]</f>
        <v>5.8792274605718134E-2</v>
      </c>
    </row>
    <row r="2279" spans="1:9">
      <c r="A2279" s="43" t="s">
        <v>2246</v>
      </c>
      <c r="B2279" s="45">
        <v>47300</v>
      </c>
      <c r="C2279" t="str">
        <f>PROPER(Table1[[#This Row],[Region]])</f>
        <v>South</v>
      </c>
      <c r="D2279" t="str">
        <f>PROPER(Table1[[#This Row],[Product Category]])</f>
        <v>Sports</v>
      </c>
      <c r="E2279">
        <f>ROUND(Table1[[#This Row],[Sales Amount]],1)</f>
        <v>967.9</v>
      </c>
      <c r="F2279">
        <f>Table1[[#This Row],[Quantity Sold]]</f>
        <v>9</v>
      </c>
      <c r="G2279">
        <f>Table1[[#This Row],[Discount (%)]]</f>
        <v>9</v>
      </c>
      <c r="H2279">
        <f>Table1[[#This Row],[Profit]]</f>
        <v>673.67</v>
      </c>
      <c r="I2279">
        <f>Table24610[[#This Row],[profit]]/Table24610[[#This Row],[Sales Amount]]</f>
        <v>0.69601198470916414</v>
      </c>
    </row>
    <row r="2280" spans="1:9">
      <c r="A2280" s="43" t="s">
        <v>2247</v>
      </c>
      <c r="B2280" s="45">
        <v>47301</v>
      </c>
      <c r="C2280" t="str">
        <f>PROPER(Table1[[#This Row],[Region]])</f>
        <v>South</v>
      </c>
      <c r="D2280" t="str">
        <f>PROPER(Table1[[#This Row],[Product Category]])</f>
        <v>Sports</v>
      </c>
      <c r="E2280">
        <f>ROUND(Table1[[#This Row],[Sales Amount]],1)</f>
        <v>4864.5</v>
      </c>
      <c r="F2280">
        <f>Table1[[#This Row],[Quantity Sold]]</f>
        <v>5</v>
      </c>
      <c r="G2280">
        <f>Table1[[#This Row],[Discount (%)]]</f>
        <v>12</v>
      </c>
      <c r="H2280">
        <f>Table1[[#This Row],[Profit]]</f>
        <v>946.41</v>
      </c>
      <c r="I2280">
        <f>Table24610[[#This Row],[profit]]/Table24610[[#This Row],[Sales Amount]]</f>
        <v>0.19455442491520197</v>
      </c>
    </row>
    <row r="2281" spans="1:9">
      <c r="A2281" s="43" t="s">
        <v>2248</v>
      </c>
      <c r="B2281" s="45">
        <v>47302</v>
      </c>
      <c r="C2281" t="str">
        <f>PROPER(Table1[[#This Row],[Region]])</f>
        <v>South</v>
      </c>
      <c r="D2281" t="str">
        <f>PROPER(Table1[[#This Row],[Product Category]])</f>
        <v>Furniture</v>
      </c>
      <c r="E2281">
        <f>ROUND(Table1[[#This Row],[Sales Amount]],1)</f>
        <v>3393.2</v>
      </c>
      <c r="F2281">
        <f>Table1[[#This Row],[Quantity Sold]]</f>
        <v>24</v>
      </c>
      <c r="G2281">
        <f>Table1[[#This Row],[Discount (%)]]</f>
        <v>40</v>
      </c>
      <c r="H2281">
        <f>Table1[[#This Row],[Profit]]</f>
        <v>719.9</v>
      </c>
      <c r="I2281">
        <f>Table24610[[#This Row],[profit]]/Table24610[[#This Row],[Sales Amount]]</f>
        <v>0.21215961334433572</v>
      </c>
    </row>
    <row r="2282" spans="1:9">
      <c r="A2282" s="43" t="s">
        <v>2249</v>
      </c>
      <c r="B2282" s="45">
        <v>47303</v>
      </c>
      <c r="C2282" t="str">
        <f>PROPER(Table1[[#This Row],[Region]])</f>
        <v>South</v>
      </c>
      <c r="D2282" t="str">
        <f>PROPER(Table1[[#This Row],[Product Category]])</f>
        <v>Groceries</v>
      </c>
      <c r="E2282">
        <f>ROUND(Table1[[#This Row],[Sales Amount]],1)</f>
        <v>1660.1</v>
      </c>
      <c r="F2282">
        <f>Table1[[#This Row],[Quantity Sold]]</f>
        <v>42</v>
      </c>
      <c r="G2282">
        <f>Table1[[#This Row],[Discount (%)]]</f>
        <v>18</v>
      </c>
      <c r="H2282">
        <f>Table1[[#This Row],[Profit]]</f>
        <v>449.32</v>
      </c>
      <c r="I2282">
        <f>Table24610[[#This Row],[profit]]/Table24610[[#This Row],[Sales Amount]]</f>
        <v>0.27065839407264625</v>
      </c>
    </row>
    <row r="2283" spans="1:9">
      <c r="A2283" s="43" t="s">
        <v>2250</v>
      </c>
      <c r="B2283" s="45">
        <v>47304</v>
      </c>
      <c r="C2283" t="str">
        <f>PROPER(Table1[[#This Row],[Region]])</f>
        <v>East</v>
      </c>
      <c r="D2283" t="str">
        <f>PROPER(Table1[[#This Row],[Product Category]])</f>
        <v>Clothing</v>
      </c>
      <c r="E2283">
        <f>ROUND(Table1[[#This Row],[Sales Amount]],1)</f>
        <v>3765.7</v>
      </c>
      <c r="F2283">
        <f>Table1[[#This Row],[Quantity Sold]]</f>
        <v>27</v>
      </c>
      <c r="G2283">
        <f>Table1[[#This Row],[Discount (%)]]</f>
        <v>21</v>
      </c>
      <c r="H2283">
        <f>Table1[[#This Row],[Profit]]</f>
        <v>1210.06</v>
      </c>
      <c r="I2283">
        <f>Table24610[[#This Row],[profit]]/Table24610[[#This Row],[Sales Amount]]</f>
        <v>0.3213373343601455</v>
      </c>
    </row>
    <row r="2284" spans="1:9">
      <c r="A2284" s="43" t="s">
        <v>2251</v>
      </c>
      <c r="B2284" s="45">
        <v>47305</v>
      </c>
      <c r="C2284" t="str">
        <f>PROPER(Table1[[#This Row],[Region]])</f>
        <v>East</v>
      </c>
      <c r="D2284" t="str">
        <f>PROPER(Table1[[#This Row],[Product Category]])</f>
        <v>Groceries</v>
      </c>
      <c r="E2284">
        <f>ROUND(Table1[[#This Row],[Sales Amount]],1)</f>
        <v>2920.4</v>
      </c>
      <c r="F2284">
        <f>Table1[[#This Row],[Quantity Sold]]</f>
        <v>5</v>
      </c>
      <c r="G2284">
        <f>Table1[[#This Row],[Discount (%)]]</f>
        <v>5</v>
      </c>
      <c r="H2284">
        <f>Table1[[#This Row],[Profit]]</f>
        <v>1688.09</v>
      </c>
      <c r="I2284">
        <f>Table24610[[#This Row],[profit]]/Table24610[[#This Row],[Sales Amount]]</f>
        <v>0.57803383098205718</v>
      </c>
    </row>
    <row r="2285" spans="1:9">
      <c r="A2285" s="43" t="s">
        <v>2252</v>
      </c>
      <c r="B2285" s="45">
        <v>47306</v>
      </c>
      <c r="C2285" t="str">
        <f>PROPER(Table1[[#This Row],[Region]])</f>
        <v>West</v>
      </c>
      <c r="D2285" t="str">
        <f>PROPER(Table1[[#This Row],[Product Category]])</f>
        <v>Electronics</v>
      </c>
      <c r="E2285">
        <f>ROUND(Table1[[#This Row],[Sales Amount]],1)</f>
        <v>3092.2</v>
      </c>
      <c r="F2285">
        <f>Table1[[#This Row],[Quantity Sold]]</f>
        <v>1</v>
      </c>
      <c r="G2285">
        <f>Table1[[#This Row],[Discount (%)]]</f>
        <v>13</v>
      </c>
      <c r="H2285">
        <f>Table1[[#This Row],[Profit]]</f>
        <v>1722</v>
      </c>
      <c r="I2285">
        <f>Table24610[[#This Row],[profit]]/Table24610[[#This Row],[Sales Amount]]</f>
        <v>0.55688506564905249</v>
      </c>
    </row>
    <row r="2286" spans="1:9">
      <c r="A2286" s="43" t="s">
        <v>2253</v>
      </c>
      <c r="B2286" s="45">
        <v>47307</v>
      </c>
      <c r="C2286" t="str">
        <f>PROPER(Table1[[#This Row],[Region]])</f>
        <v>South</v>
      </c>
      <c r="D2286" t="str">
        <f>PROPER(Table1[[#This Row],[Product Category]])</f>
        <v>Groceries</v>
      </c>
      <c r="E2286">
        <f>ROUND(Table1[[#This Row],[Sales Amount]],1)</f>
        <v>278.3</v>
      </c>
      <c r="F2286">
        <f>Table1[[#This Row],[Quantity Sold]]</f>
        <v>18</v>
      </c>
      <c r="G2286">
        <f>Table1[[#This Row],[Discount (%)]]</f>
        <v>32</v>
      </c>
      <c r="H2286">
        <f>Table1[[#This Row],[Profit]]</f>
        <v>228.43</v>
      </c>
      <c r="I2286">
        <f>Table24610[[#This Row],[profit]]/Table24610[[#This Row],[Sales Amount]]</f>
        <v>0.82080488681279196</v>
      </c>
    </row>
    <row r="2287" spans="1:9">
      <c r="A2287" s="43" t="s">
        <v>2254</v>
      </c>
      <c r="B2287" s="45">
        <v>47308</v>
      </c>
      <c r="C2287" t="str">
        <f>PROPER(Table1[[#This Row],[Region]])</f>
        <v>North</v>
      </c>
      <c r="D2287" t="str">
        <f>PROPER(Table1[[#This Row],[Product Category]])</f>
        <v>Electronics</v>
      </c>
      <c r="E2287">
        <f>ROUND(Table1[[#This Row],[Sales Amount]],1)</f>
        <v>1877.9</v>
      </c>
      <c r="F2287">
        <f>Table1[[#This Row],[Quantity Sold]]</f>
        <v>40</v>
      </c>
      <c r="G2287">
        <f>Table1[[#This Row],[Discount (%)]]</f>
        <v>30</v>
      </c>
      <c r="H2287">
        <f>Table1[[#This Row],[Profit]]</f>
        <v>1922.79</v>
      </c>
      <c r="I2287">
        <f>Table24610[[#This Row],[profit]]/Table24610[[#This Row],[Sales Amount]]</f>
        <v>1.0239043612545928</v>
      </c>
    </row>
    <row r="2288" spans="1:9">
      <c r="A2288" s="43" t="s">
        <v>2255</v>
      </c>
      <c r="B2288" s="45">
        <v>47309</v>
      </c>
      <c r="C2288" t="str">
        <f>PROPER(Table1[[#This Row],[Region]])</f>
        <v>West</v>
      </c>
      <c r="D2288" t="str">
        <f>PROPER(Table1[[#This Row],[Product Category]])</f>
        <v>Clothing</v>
      </c>
      <c r="E2288">
        <f>ROUND(Table1[[#This Row],[Sales Amount]],1)</f>
        <v>405.9</v>
      </c>
      <c r="F2288">
        <f>Table1[[#This Row],[Quantity Sold]]</f>
        <v>9</v>
      </c>
      <c r="G2288">
        <f>Table1[[#This Row],[Discount (%)]]</f>
        <v>35</v>
      </c>
      <c r="H2288">
        <f>Table1[[#This Row],[Profit]]</f>
        <v>400.07</v>
      </c>
      <c r="I2288">
        <f>Table24610[[#This Row],[profit]]/Table24610[[#This Row],[Sales Amount]]</f>
        <v>0.98563685636856369</v>
      </c>
    </row>
    <row r="2289" spans="1:9">
      <c r="A2289" s="43" t="s">
        <v>2256</v>
      </c>
      <c r="B2289" s="45">
        <v>47310</v>
      </c>
      <c r="C2289" t="str">
        <f>PROPER(Table1[[#This Row],[Region]])</f>
        <v>South</v>
      </c>
      <c r="D2289" t="str">
        <f>PROPER(Table1[[#This Row],[Product Category]])</f>
        <v>Sports</v>
      </c>
      <c r="E2289">
        <f>ROUND(Table1[[#This Row],[Sales Amount]],1)</f>
        <v>3490.6</v>
      </c>
      <c r="F2289">
        <f>Table1[[#This Row],[Quantity Sold]]</f>
        <v>20</v>
      </c>
      <c r="G2289">
        <f>Table1[[#This Row],[Discount (%)]]</f>
        <v>48</v>
      </c>
      <c r="H2289">
        <f>Table1[[#This Row],[Profit]]</f>
        <v>921.07</v>
      </c>
      <c r="I2289">
        <f>Table24610[[#This Row],[profit]]/Table24610[[#This Row],[Sales Amount]]</f>
        <v>0.26387154070933366</v>
      </c>
    </row>
    <row r="2290" spans="1:9">
      <c r="A2290" s="43" t="s">
        <v>2257</v>
      </c>
      <c r="B2290" s="45">
        <v>47311</v>
      </c>
      <c r="C2290" t="str">
        <f>PROPER(Table1[[#This Row],[Region]])</f>
        <v>North</v>
      </c>
      <c r="D2290" t="str">
        <f>PROPER(Table1[[#This Row],[Product Category]])</f>
        <v>Groceries</v>
      </c>
      <c r="E2290">
        <f>ROUND(Table1[[#This Row],[Sales Amount]],1)</f>
        <v>2384.1</v>
      </c>
      <c r="F2290">
        <f>Table1[[#This Row],[Quantity Sold]]</f>
        <v>48</v>
      </c>
      <c r="G2290">
        <f>Table1[[#This Row],[Discount (%)]]</f>
        <v>8</v>
      </c>
      <c r="H2290">
        <f>Table1[[#This Row],[Profit]]</f>
        <v>1847.33</v>
      </c>
      <c r="I2290">
        <f>Table24610[[#This Row],[profit]]/Table24610[[#This Row],[Sales Amount]]</f>
        <v>0.77485424269116232</v>
      </c>
    </row>
    <row r="2291" spans="1:9">
      <c r="A2291" s="43" t="s">
        <v>2258</v>
      </c>
      <c r="B2291" s="45">
        <v>47312</v>
      </c>
      <c r="C2291" t="str">
        <f>PROPER(Table1[[#This Row],[Region]])</f>
        <v>West</v>
      </c>
      <c r="D2291" t="str">
        <f>PROPER(Table1[[#This Row],[Product Category]])</f>
        <v>Electronics</v>
      </c>
      <c r="E2291">
        <f>ROUND(Table1[[#This Row],[Sales Amount]],1)</f>
        <v>4453.3999999999996</v>
      </c>
      <c r="F2291">
        <f>Table1[[#This Row],[Quantity Sold]]</f>
        <v>21</v>
      </c>
      <c r="G2291">
        <f>Table1[[#This Row],[Discount (%)]]</f>
        <v>33</v>
      </c>
      <c r="H2291">
        <f>Table1[[#This Row],[Profit]]</f>
        <v>1868.78</v>
      </c>
      <c r="I2291">
        <f>Table24610[[#This Row],[profit]]/Table24610[[#This Row],[Sales Amount]]</f>
        <v>0.41962994565949613</v>
      </c>
    </row>
    <row r="2292" spans="1:9">
      <c r="A2292" s="43" t="s">
        <v>2259</v>
      </c>
      <c r="B2292" s="45">
        <v>47313</v>
      </c>
      <c r="C2292" t="str">
        <f>PROPER(Table1[[#This Row],[Region]])</f>
        <v>West</v>
      </c>
      <c r="D2292" t="str">
        <f>PROPER(Table1[[#This Row],[Product Category]])</f>
        <v>Sports</v>
      </c>
      <c r="E2292">
        <f>ROUND(Table1[[#This Row],[Sales Amount]],1)</f>
        <v>3220.4</v>
      </c>
      <c r="F2292">
        <f>Table1[[#This Row],[Quantity Sold]]</f>
        <v>45</v>
      </c>
      <c r="G2292">
        <f>Table1[[#This Row],[Discount (%)]]</f>
        <v>43</v>
      </c>
      <c r="H2292">
        <f>Table1[[#This Row],[Profit]]</f>
        <v>649.79</v>
      </c>
      <c r="I2292">
        <f>Table24610[[#This Row],[profit]]/Table24610[[#This Row],[Sales Amount]]</f>
        <v>0.20177307166811576</v>
      </c>
    </row>
    <row r="2293" spans="1:9">
      <c r="A2293" s="43" t="s">
        <v>2260</v>
      </c>
      <c r="B2293" s="45">
        <v>47314</v>
      </c>
      <c r="C2293" t="str">
        <f>PROPER(Table1[[#This Row],[Region]])</f>
        <v>East</v>
      </c>
      <c r="D2293" t="str">
        <f>PROPER(Table1[[#This Row],[Product Category]])</f>
        <v>Electronics</v>
      </c>
      <c r="E2293">
        <f>ROUND(Table1[[#This Row],[Sales Amount]],1)</f>
        <v>3794</v>
      </c>
      <c r="F2293">
        <f>Table1[[#This Row],[Quantity Sold]]</f>
        <v>42</v>
      </c>
      <c r="G2293">
        <f>Table1[[#This Row],[Discount (%)]]</f>
        <v>15</v>
      </c>
      <c r="H2293">
        <f>Table1[[#This Row],[Profit]]</f>
        <v>1803.1</v>
      </c>
      <c r="I2293">
        <f>Table24610[[#This Row],[profit]]/Table24610[[#This Row],[Sales Amount]]</f>
        <v>0.47525039536109642</v>
      </c>
    </row>
    <row r="2294" spans="1:9">
      <c r="A2294" s="43" t="s">
        <v>2261</v>
      </c>
      <c r="B2294" s="45">
        <v>47315</v>
      </c>
      <c r="C2294" t="str">
        <f>PROPER(Table1[[#This Row],[Region]])</f>
        <v>North</v>
      </c>
      <c r="D2294" t="str">
        <f>PROPER(Table1[[#This Row],[Product Category]])</f>
        <v>Sports</v>
      </c>
      <c r="E2294">
        <f>ROUND(Table1[[#This Row],[Sales Amount]],1)</f>
        <v>2198.9</v>
      </c>
      <c r="F2294">
        <f>Table1[[#This Row],[Quantity Sold]]</f>
        <v>45</v>
      </c>
      <c r="G2294">
        <f>Table1[[#This Row],[Discount (%)]]</f>
        <v>4</v>
      </c>
      <c r="H2294">
        <f>Table1[[#This Row],[Profit]]</f>
        <v>364.49</v>
      </c>
      <c r="I2294">
        <f>Table24610[[#This Row],[profit]]/Table24610[[#This Row],[Sales Amount]]</f>
        <v>0.16576015280367457</v>
      </c>
    </row>
    <row r="2295" spans="1:9">
      <c r="A2295" s="43" t="s">
        <v>2262</v>
      </c>
      <c r="B2295" s="45">
        <v>47316</v>
      </c>
      <c r="C2295" t="str">
        <f>PROPER(Table1[[#This Row],[Region]])</f>
        <v>North</v>
      </c>
      <c r="D2295" t="str">
        <f>PROPER(Table1[[#This Row],[Product Category]])</f>
        <v>Clothing</v>
      </c>
      <c r="E2295">
        <f>ROUND(Table1[[#This Row],[Sales Amount]],1)</f>
        <v>2386</v>
      </c>
      <c r="F2295">
        <f>Table1[[#This Row],[Quantity Sold]]</f>
        <v>20</v>
      </c>
      <c r="G2295">
        <f>Table1[[#This Row],[Discount (%)]]</f>
        <v>42</v>
      </c>
      <c r="H2295">
        <f>Table1[[#This Row],[Profit]]</f>
        <v>562.91999999999996</v>
      </c>
      <c r="I2295">
        <f>Table24610[[#This Row],[profit]]/Table24610[[#This Row],[Sales Amount]]</f>
        <v>0.23592623637887677</v>
      </c>
    </row>
    <row r="2296" spans="1:9">
      <c r="A2296" s="43" t="s">
        <v>2263</v>
      </c>
      <c r="B2296" s="45">
        <v>47317</v>
      </c>
      <c r="C2296" t="str">
        <f>PROPER(Table1[[#This Row],[Region]])</f>
        <v>West</v>
      </c>
      <c r="D2296" t="str">
        <f>PROPER(Table1[[#This Row],[Product Category]])</f>
        <v>Groceries</v>
      </c>
      <c r="E2296">
        <f>ROUND(Table1[[#This Row],[Sales Amount]],1)</f>
        <v>4993.8</v>
      </c>
      <c r="F2296">
        <f>Table1[[#This Row],[Quantity Sold]]</f>
        <v>10</v>
      </c>
      <c r="G2296">
        <f>Table1[[#This Row],[Discount (%)]]</f>
        <v>33</v>
      </c>
      <c r="H2296">
        <f>Table1[[#This Row],[Profit]]</f>
        <v>169.92</v>
      </c>
      <c r="I2296">
        <f>Table24610[[#This Row],[profit]]/Table24610[[#This Row],[Sales Amount]]</f>
        <v>3.4026192478673549E-2</v>
      </c>
    </row>
    <row r="2297" spans="1:9">
      <c r="A2297" s="43" t="s">
        <v>2264</v>
      </c>
      <c r="B2297" s="45">
        <v>47318</v>
      </c>
      <c r="C2297" t="str">
        <f>PROPER(Table1[[#This Row],[Region]])</f>
        <v>East</v>
      </c>
      <c r="D2297" t="str">
        <f>PROPER(Table1[[#This Row],[Product Category]])</f>
        <v>Furniture</v>
      </c>
      <c r="E2297">
        <f>ROUND(Table1[[#This Row],[Sales Amount]],1)</f>
        <v>4231.5</v>
      </c>
      <c r="F2297">
        <f>Table1[[#This Row],[Quantity Sold]]</f>
        <v>1</v>
      </c>
      <c r="G2297">
        <f>Table1[[#This Row],[Discount (%)]]</f>
        <v>49</v>
      </c>
      <c r="H2297">
        <f>Table1[[#This Row],[Profit]]</f>
        <v>1306.5999999999999</v>
      </c>
      <c r="I2297">
        <f>Table24610[[#This Row],[profit]]/Table24610[[#This Row],[Sales Amount]]</f>
        <v>0.30877939265036036</v>
      </c>
    </row>
    <row r="2298" spans="1:9">
      <c r="A2298" s="43" t="s">
        <v>2265</v>
      </c>
      <c r="B2298" s="45">
        <v>47319</v>
      </c>
      <c r="C2298" t="str">
        <f>PROPER(Table1[[#This Row],[Region]])</f>
        <v>West</v>
      </c>
      <c r="D2298" t="str">
        <f>PROPER(Table1[[#This Row],[Product Category]])</f>
        <v>Electronics</v>
      </c>
      <c r="E2298">
        <f>ROUND(Table1[[#This Row],[Sales Amount]],1)</f>
        <v>405.9</v>
      </c>
      <c r="F2298">
        <f>Table1[[#This Row],[Quantity Sold]]</f>
        <v>43</v>
      </c>
      <c r="G2298">
        <f>Table1[[#This Row],[Discount (%)]]</f>
        <v>43</v>
      </c>
      <c r="H2298">
        <f>Table1[[#This Row],[Profit]]</f>
        <v>264.45999999999998</v>
      </c>
      <c r="I2298">
        <f>Table24610[[#This Row],[profit]]/Table24610[[#This Row],[Sales Amount]]</f>
        <v>0.65153978812515401</v>
      </c>
    </row>
    <row r="2299" spans="1:9">
      <c r="A2299" s="43" t="s">
        <v>2266</v>
      </c>
      <c r="B2299" s="45">
        <v>47320</v>
      </c>
      <c r="C2299" t="str">
        <f>PROPER(Table1[[#This Row],[Region]])</f>
        <v>East</v>
      </c>
      <c r="D2299" t="str">
        <f>PROPER(Table1[[#This Row],[Product Category]])</f>
        <v>Sports</v>
      </c>
      <c r="E2299">
        <f>ROUND(Table1[[#This Row],[Sales Amount]],1)</f>
        <v>4764.6000000000004</v>
      </c>
      <c r="F2299">
        <f>Table1[[#This Row],[Quantity Sold]]</f>
        <v>22</v>
      </c>
      <c r="G2299">
        <f>Table1[[#This Row],[Discount (%)]]</f>
        <v>47</v>
      </c>
      <c r="H2299">
        <f>Table1[[#This Row],[Profit]]</f>
        <v>1847.94</v>
      </c>
      <c r="I2299">
        <f>Table24610[[#This Row],[profit]]/Table24610[[#This Row],[Sales Amount]]</f>
        <v>0.3878478781009948</v>
      </c>
    </row>
    <row r="2300" spans="1:9">
      <c r="A2300" s="43" t="s">
        <v>2267</v>
      </c>
      <c r="B2300" s="45">
        <v>47321</v>
      </c>
      <c r="C2300" t="str">
        <f>PROPER(Table1[[#This Row],[Region]])</f>
        <v>North</v>
      </c>
      <c r="D2300" t="str">
        <f>PROPER(Table1[[#This Row],[Product Category]])</f>
        <v>Sports</v>
      </c>
      <c r="E2300">
        <f>ROUND(Table1[[#This Row],[Sales Amount]],1)</f>
        <v>4071.8</v>
      </c>
      <c r="F2300">
        <f>Table1[[#This Row],[Quantity Sold]]</f>
        <v>43</v>
      </c>
      <c r="G2300">
        <f>Table1[[#This Row],[Discount (%)]]</f>
        <v>48</v>
      </c>
      <c r="H2300">
        <f>Table1[[#This Row],[Profit]]</f>
        <v>1190.2</v>
      </c>
      <c r="I2300">
        <f>Table24610[[#This Row],[profit]]/Table24610[[#This Row],[Sales Amount]]</f>
        <v>0.29230315830836484</v>
      </c>
    </row>
    <row r="2301" spans="1:9">
      <c r="A2301" s="44">
        <v>5.5921999999999998E+48</v>
      </c>
      <c r="B2301" s="45">
        <v>47322</v>
      </c>
      <c r="C2301" t="str">
        <f>PROPER(Table1[[#This Row],[Region]])</f>
        <v>East</v>
      </c>
      <c r="D2301" t="str">
        <f>PROPER(Table1[[#This Row],[Product Category]])</f>
        <v>Electronics</v>
      </c>
      <c r="E2301">
        <f>ROUND(Table1[[#This Row],[Sales Amount]],1)</f>
        <v>618.70000000000005</v>
      </c>
      <c r="F2301">
        <f>Table1[[#This Row],[Quantity Sold]]</f>
        <v>50</v>
      </c>
      <c r="G2301">
        <f>Table1[[#This Row],[Discount (%)]]</f>
        <v>47</v>
      </c>
      <c r="H2301">
        <f>Table1[[#This Row],[Profit]]</f>
        <v>1481.16</v>
      </c>
      <c r="I2301">
        <f>Table24610[[#This Row],[profit]]/Table24610[[#This Row],[Sales Amount]]</f>
        <v>2.3939873929206401</v>
      </c>
    </row>
    <row r="2302" spans="1:9">
      <c r="A2302" s="43" t="s">
        <v>2268</v>
      </c>
      <c r="B2302" s="45">
        <v>47323</v>
      </c>
      <c r="C2302" t="str">
        <f>PROPER(Table1[[#This Row],[Region]])</f>
        <v>East</v>
      </c>
      <c r="D2302" t="str">
        <f>PROPER(Table1[[#This Row],[Product Category]])</f>
        <v>Sports</v>
      </c>
      <c r="E2302">
        <f>ROUND(Table1[[#This Row],[Sales Amount]],1)</f>
        <v>2944.4</v>
      </c>
      <c r="F2302">
        <f>Table1[[#This Row],[Quantity Sold]]</f>
        <v>18</v>
      </c>
      <c r="G2302">
        <f>Table1[[#This Row],[Discount (%)]]</f>
        <v>1</v>
      </c>
      <c r="H2302">
        <f>Table1[[#This Row],[Profit]]</f>
        <v>1017.59</v>
      </c>
      <c r="I2302">
        <f>Table24610[[#This Row],[profit]]/Table24610[[#This Row],[Sales Amount]]</f>
        <v>0.34560182040483628</v>
      </c>
    </row>
    <row r="2303" spans="1:9">
      <c r="A2303" s="43" t="s">
        <v>2269</v>
      </c>
      <c r="B2303" s="45">
        <v>47324</v>
      </c>
      <c r="C2303" t="str">
        <f>PROPER(Table1[[#This Row],[Region]])</f>
        <v>North</v>
      </c>
      <c r="D2303" t="str">
        <f>PROPER(Table1[[#This Row],[Product Category]])</f>
        <v>Clothing</v>
      </c>
      <c r="E2303">
        <f>ROUND(Table1[[#This Row],[Sales Amount]],1)</f>
        <v>175.5</v>
      </c>
      <c r="F2303">
        <f>Table1[[#This Row],[Quantity Sold]]</f>
        <v>2</v>
      </c>
      <c r="G2303">
        <f>Table1[[#This Row],[Discount (%)]]</f>
        <v>15</v>
      </c>
      <c r="H2303">
        <f>Table1[[#This Row],[Profit]]</f>
        <v>1026.82</v>
      </c>
      <c r="I2303">
        <f>Table24610[[#This Row],[profit]]/Table24610[[#This Row],[Sales Amount]]</f>
        <v>5.8508262108262103</v>
      </c>
    </row>
    <row r="2304" spans="1:9">
      <c r="A2304" s="43" t="s">
        <v>2270</v>
      </c>
      <c r="B2304" s="45">
        <v>47325</v>
      </c>
      <c r="C2304" t="str">
        <f>PROPER(Table1[[#This Row],[Region]])</f>
        <v>South</v>
      </c>
      <c r="D2304" t="str">
        <f>PROPER(Table1[[#This Row],[Product Category]])</f>
        <v>Groceries</v>
      </c>
      <c r="E2304">
        <f>ROUND(Table1[[#This Row],[Sales Amount]],1)</f>
        <v>4340.2</v>
      </c>
      <c r="F2304">
        <f>Table1[[#This Row],[Quantity Sold]]</f>
        <v>38</v>
      </c>
      <c r="G2304">
        <f>Table1[[#This Row],[Discount (%)]]</f>
        <v>27</v>
      </c>
      <c r="H2304">
        <f>Table1[[#This Row],[Profit]]</f>
        <v>57.89</v>
      </c>
      <c r="I2304">
        <f>Table24610[[#This Row],[profit]]/Table24610[[#This Row],[Sales Amount]]</f>
        <v>1.3338095018662736E-2</v>
      </c>
    </row>
    <row r="2305" spans="1:9">
      <c r="A2305" s="43" t="s">
        <v>2271</v>
      </c>
      <c r="B2305" s="45">
        <v>47326</v>
      </c>
      <c r="C2305" t="str">
        <f>PROPER(Table1[[#This Row],[Region]])</f>
        <v>North</v>
      </c>
      <c r="D2305" t="str">
        <f>PROPER(Table1[[#This Row],[Product Category]])</f>
        <v>Furniture</v>
      </c>
      <c r="E2305">
        <f>ROUND(Table1[[#This Row],[Sales Amount]],1)</f>
        <v>3650.4</v>
      </c>
      <c r="F2305">
        <f>Table1[[#This Row],[Quantity Sold]]</f>
        <v>38</v>
      </c>
      <c r="G2305">
        <f>Table1[[#This Row],[Discount (%)]]</f>
        <v>24</v>
      </c>
      <c r="H2305">
        <f>Table1[[#This Row],[Profit]]</f>
        <v>466.97</v>
      </c>
      <c r="I2305">
        <f>Table24610[[#This Row],[profit]]/Table24610[[#This Row],[Sales Amount]]</f>
        <v>0.12792296734604428</v>
      </c>
    </row>
    <row r="2306" spans="1:9">
      <c r="A2306" s="43" t="s">
        <v>2273</v>
      </c>
      <c r="B2306" s="45">
        <v>47327</v>
      </c>
      <c r="C2306" t="str">
        <f>PROPER(Table1[[#This Row],[Region]])</f>
        <v>East</v>
      </c>
      <c r="D2306" t="str">
        <f>PROPER(Table1[[#This Row],[Product Category]])</f>
        <v>Furniture</v>
      </c>
      <c r="E2306">
        <f>ROUND(Table1[[#This Row],[Sales Amount]],1)</f>
        <v>527.5</v>
      </c>
      <c r="F2306">
        <f>Table1[[#This Row],[Quantity Sold]]</f>
        <v>9</v>
      </c>
      <c r="G2306">
        <f>Table1[[#This Row],[Discount (%)]]</f>
        <v>15</v>
      </c>
      <c r="H2306">
        <f>Table1[[#This Row],[Profit]]</f>
        <v>1637.94</v>
      </c>
      <c r="I2306">
        <f>Table24610[[#This Row],[profit]]/Table24610[[#This Row],[Sales Amount]]</f>
        <v>3.105099526066351</v>
      </c>
    </row>
    <row r="2307" spans="1:9">
      <c r="A2307" s="43" t="s">
        <v>2274</v>
      </c>
      <c r="B2307" s="45">
        <v>47328</v>
      </c>
      <c r="C2307" t="str">
        <f>PROPER(Table1[[#This Row],[Region]])</f>
        <v>East</v>
      </c>
      <c r="D2307" t="str">
        <f>PROPER(Table1[[#This Row],[Product Category]])</f>
        <v>Sports</v>
      </c>
      <c r="E2307">
        <f>ROUND(Table1[[#This Row],[Sales Amount]],1)</f>
        <v>256.5</v>
      </c>
      <c r="F2307">
        <f>Table1[[#This Row],[Quantity Sold]]</f>
        <v>3</v>
      </c>
      <c r="G2307">
        <f>Table1[[#This Row],[Discount (%)]]</f>
        <v>0</v>
      </c>
      <c r="H2307">
        <f>Table1[[#This Row],[Profit]]</f>
        <v>955.82</v>
      </c>
      <c r="I2307">
        <f>Table24610[[#This Row],[profit]]/Table24610[[#This Row],[Sales Amount]]</f>
        <v>3.7263937621832359</v>
      </c>
    </row>
    <row r="2308" spans="1:9">
      <c r="A2308" s="43" t="s">
        <v>2275</v>
      </c>
      <c r="B2308" s="45">
        <v>47329</v>
      </c>
      <c r="C2308" t="str">
        <f>PROPER(Table1[[#This Row],[Region]])</f>
        <v>North</v>
      </c>
      <c r="D2308" t="str">
        <f>PROPER(Table1[[#This Row],[Product Category]])</f>
        <v>Groceries</v>
      </c>
      <c r="E2308">
        <f>ROUND(Table1[[#This Row],[Sales Amount]],1)</f>
        <v>4109.8</v>
      </c>
      <c r="F2308">
        <f>Table1[[#This Row],[Quantity Sold]]</f>
        <v>12</v>
      </c>
      <c r="G2308">
        <f>Table1[[#This Row],[Discount (%)]]</f>
        <v>27</v>
      </c>
      <c r="H2308">
        <f>Table1[[#This Row],[Profit]]</f>
        <v>556.05999999999995</v>
      </c>
      <c r="I2308">
        <f>Table24610[[#This Row],[profit]]/Table24610[[#This Row],[Sales Amount]]</f>
        <v>0.13530098788262201</v>
      </c>
    </row>
    <row r="2309" spans="1:9">
      <c r="A2309" s="43" t="s">
        <v>2276</v>
      </c>
      <c r="B2309" s="45">
        <v>47330</v>
      </c>
      <c r="C2309" t="str">
        <f>PROPER(Table1[[#This Row],[Region]])</f>
        <v>North</v>
      </c>
      <c r="D2309" t="str">
        <f>PROPER(Table1[[#This Row],[Product Category]])</f>
        <v>Sports</v>
      </c>
      <c r="E2309">
        <f>ROUND(Table1[[#This Row],[Sales Amount]],1)</f>
        <v>3332.7</v>
      </c>
      <c r="F2309">
        <f>Table1[[#This Row],[Quantity Sold]]</f>
        <v>44</v>
      </c>
      <c r="G2309">
        <f>Table1[[#This Row],[Discount (%)]]</f>
        <v>22</v>
      </c>
      <c r="H2309">
        <f>Table1[[#This Row],[Profit]]</f>
        <v>527.33000000000004</v>
      </c>
      <c r="I2309">
        <f>Table24610[[#This Row],[profit]]/Table24610[[#This Row],[Sales Amount]]</f>
        <v>0.15822906352206922</v>
      </c>
    </row>
    <row r="2310" spans="1:9">
      <c r="A2310" s="43" t="s">
        <v>2277</v>
      </c>
      <c r="B2310" s="45">
        <v>47331</v>
      </c>
      <c r="C2310" t="str">
        <f>PROPER(Table1[[#This Row],[Region]])</f>
        <v>East</v>
      </c>
      <c r="D2310" t="str">
        <f>PROPER(Table1[[#This Row],[Product Category]])</f>
        <v>Sports</v>
      </c>
      <c r="E2310">
        <f>ROUND(Table1[[#This Row],[Sales Amount]],1)</f>
        <v>2262.9</v>
      </c>
      <c r="F2310">
        <f>Table1[[#This Row],[Quantity Sold]]</f>
        <v>6</v>
      </c>
      <c r="G2310">
        <f>Table1[[#This Row],[Discount (%)]]</f>
        <v>47</v>
      </c>
      <c r="H2310">
        <f>Table1[[#This Row],[Profit]]</f>
        <v>631.41</v>
      </c>
      <c r="I2310">
        <f>Table24610[[#This Row],[profit]]/Table24610[[#This Row],[Sales Amount]]</f>
        <v>0.27902691236908389</v>
      </c>
    </row>
    <row r="2311" spans="1:9">
      <c r="A2311" s="43" t="s">
        <v>2278</v>
      </c>
      <c r="B2311" s="45">
        <v>47332</v>
      </c>
      <c r="C2311" t="str">
        <f>PROPER(Table1[[#This Row],[Region]])</f>
        <v>West</v>
      </c>
      <c r="D2311" t="str">
        <f>PROPER(Table1[[#This Row],[Product Category]])</f>
        <v>Clothing</v>
      </c>
      <c r="E2311">
        <f>ROUND(Table1[[#This Row],[Sales Amount]],1)</f>
        <v>1536.2</v>
      </c>
      <c r="F2311">
        <f>Table1[[#This Row],[Quantity Sold]]</f>
        <v>12</v>
      </c>
      <c r="G2311">
        <f>Table1[[#This Row],[Discount (%)]]</f>
        <v>39</v>
      </c>
      <c r="H2311">
        <f>Table1[[#This Row],[Profit]]</f>
        <v>1120.53</v>
      </c>
      <c r="I2311">
        <f>Table24610[[#This Row],[profit]]/Table24610[[#This Row],[Sales Amount]]</f>
        <v>0.72941674261163902</v>
      </c>
    </row>
    <row r="2312" spans="1:9">
      <c r="A2312" s="43" t="s">
        <v>2279</v>
      </c>
      <c r="B2312" s="45">
        <v>47333</v>
      </c>
      <c r="C2312" t="str">
        <f>PROPER(Table1[[#This Row],[Region]])</f>
        <v>West</v>
      </c>
      <c r="D2312" t="str">
        <f>PROPER(Table1[[#This Row],[Product Category]])</f>
        <v>Electronics</v>
      </c>
      <c r="E2312">
        <f>ROUND(Table1[[#This Row],[Sales Amount]],1)</f>
        <v>1636.8</v>
      </c>
      <c r="F2312">
        <f>Table1[[#This Row],[Quantity Sold]]</f>
        <v>23</v>
      </c>
      <c r="G2312">
        <f>Table1[[#This Row],[Discount (%)]]</f>
        <v>16</v>
      </c>
      <c r="H2312">
        <f>Table1[[#This Row],[Profit]]</f>
        <v>956.84</v>
      </c>
      <c r="I2312">
        <f>Table24610[[#This Row],[profit]]/Table24610[[#This Row],[Sales Amount]]</f>
        <v>0.58457966764418379</v>
      </c>
    </row>
    <row r="2313" spans="1:9">
      <c r="A2313" s="43">
        <v>27227365</v>
      </c>
      <c r="B2313" s="45">
        <v>47334</v>
      </c>
      <c r="C2313" t="str">
        <f>PROPER(Table1[[#This Row],[Region]])</f>
        <v>North</v>
      </c>
      <c r="D2313" t="str">
        <f>PROPER(Table1[[#This Row],[Product Category]])</f>
        <v>Furniture</v>
      </c>
      <c r="E2313">
        <f>ROUND(Table1[[#This Row],[Sales Amount]],1)</f>
        <v>3577.5</v>
      </c>
      <c r="F2313">
        <f>Table1[[#This Row],[Quantity Sold]]</f>
        <v>11</v>
      </c>
      <c r="G2313">
        <f>Table1[[#This Row],[Discount (%)]]</f>
        <v>22</v>
      </c>
      <c r="H2313">
        <f>Table1[[#This Row],[Profit]]</f>
        <v>967.07</v>
      </c>
      <c r="I2313">
        <f>Table24610[[#This Row],[profit]]/Table24610[[#This Row],[Sales Amount]]</f>
        <v>0.27032005590496155</v>
      </c>
    </row>
    <row r="2314" spans="1:9">
      <c r="A2314" s="43" t="s">
        <v>2280</v>
      </c>
      <c r="B2314" s="45">
        <v>47335</v>
      </c>
      <c r="C2314" t="str">
        <f>PROPER(Table1[[#This Row],[Region]])</f>
        <v>East</v>
      </c>
      <c r="D2314" t="str">
        <f>PROPER(Table1[[#This Row],[Product Category]])</f>
        <v>Furniture</v>
      </c>
      <c r="E2314">
        <f>ROUND(Table1[[#This Row],[Sales Amount]],1)</f>
        <v>4722.2</v>
      </c>
      <c r="F2314">
        <f>Table1[[#This Row],[Quantity Sold]]</f>
        <v>18</v>
      </c>
      <c r="G2314">
        <f>Table1[[#This Row],[Discount (%)]]</f>
        <v>21</v>
      </c>
      <c r="H2314">
        <f>Table1[[#This Row],[Profit]]</f>
        <v>1015.31</v>
      </c>
      <c r="I2314">
        <f>Table24610[[#This Row],[profit]]/Table24610[[#This Row],[Sales Amount]]</f>
        <v>0.2150078353309898</v>
      </c>
    </row>
    <row r="2315" spans="1:9">
      <c r="A2315" s="43" t="s">
        <v>2281</v>
      </c>
      <c r="B2315" s="45">
        <v>47336</v>
      </c>
      <c r="C2315" t="str">
        <f>PROPER(Table1[[#This Row],[Region]])</f>
        <v>West</v>
      </c>
      <c r="D2315" t="str">
        <f>PROPER(Table1[[#This Row],[Product Category]])</f>
        <v>Clothing</v>
      </c>
      <c r="E2315">
        <f>ROUND(Table1[[#This Row],[Sales Amount]],1)</f>
        <v>651.20000000000005</v>
      </c>
      <c r="F2315">
        <f>Table1[[#This Row],[Quantity Sold]]</f>
        <v>13</v>
      </c>
      <c r="G2315">
        <f>Table1[[#This Row],[Discount (%)]]</f>
        <v>28</v>
      </c>
      <c r="H2315">
        <f>Table1[[#This Row],[Profit]]</f>
        <v>283.56</v>
      </c>
      <c r="I2315">
        <f>Table24610[[#This Row],[profit]]/Table24610[[#This Row],[Sales Amount]]</f>
        <v>0.43544226044226042</v>
      </c>
    </row>
    <row r="2316" spans="1:9">
      <c r="A2316" s="43" t="s">
        <v>2282</v>
      </c>
      <c r="B2316" s="45">
        <v>47337</v>
      </c>
      <c r="C2316" t="str">
        <f>PROPER(Table1[[#This Row],[Region]])</f>
        <v>West</v>
      </c>
      <c r="D2316" t="str">
        <f>PROPER(Table1[[#This Row],[Product Category]])</f>
        <v>Electronics</v>
      </c>
      <c r="E2316">
        <f>ROUND(Table1[[#This Row],[Sales Amount]],1)</f>
        <v>1015.1</v>
      </c>
      <c r="F2316">
        <f>Table1[[#This Row],[Quantity Sold]]</f>
        <v>44</v>
      </c>
      <c r="G2316">
        <f>Table1[[#This Row],[Discount (%)]]</f>
        <v>28</v>
      </c>
      <c r="H2316">
        <f>Table1[[#This Row],[Profit]]</f>
        <v>12.42</v>
      </c>
      <c r="I2316">
        <f>Table24610[[#This Row],[profit]]/Table24610[[#This Row],[Sales Amount]]</f>
        <v>1.2235247758841493E-2</v>
      </c>
    </row>
    <row r="2317" spans="1:9">
      <c r="A2317" s="43" t="s">
        <v>2283</v>
      </c>
      <c r="B2317" s="45">
        <v>47338</v>
      </c>
      <c r="C2317" t="str">
        <f>PROPER(Table1[[#This Row],[Region]])</f>
        <v>West</v>
      </c>
      <c r="D2317" t="str">
        <f>PROPER(Table1[[#This Row],[Product Category]])</f>
        <v>Furniture</v>
      </c>
      <c r="E2317">
        <f>ROUND(Table1[[#This Row],[Sales Amount]],1)</f>
        <v>1004</v>
      </c>
      <c r="F2317">
        <f>Table1[[#This Row],[Quantity Sold]]</f>
        <v>45</v>
      </c>
      <c r="G2317">
        <f>Table1[[#This Row],[Discount (%)]]</f>
        <v>19</v>
      </c>
      <c r="H2317">
        <f>Table1[[#This Row],[Profit]]</f>
        <v>1495.95</v>
      </c>
      <c r="I2317">
        <f>Table24610[[#This Row],[profit]]/Table24610[[#This Row],[Sales Amount]]</f>
        <v>1.4899900398406376</v>
      </c>
    </row>
    <row r="2318" spans="1:9">
      <c r="A2318" s="43" t="s">
        <v>2284</v>
      </c>
      <c r="B2318" s="45">
        <v>47339</v>
      </c>
      <c r="C2318" t="str">
        <f>PROPER(Table1[[#This Row],[Region]])</f>
        <v>South</v>
      </c>
      <c r="D2318" t="str">
        <f>PROPER(Table1[[#This Row],[Product Category]])</f>
        <v>Electronics</v>
      </c>
      <c r="E2318">
        <f>ROUND(Table1[[#This Row],[Sales Amount]],1)</f>
        <v>165.8</v>
      </c>
      <c r="F2318">
        <f>Table1[[#This Row],[Quantity Sold]]</f>
        <v>40</v>
      </c>
      <c r="G2318">
        <f>Table1[[#This Row],[Discount (%)]]</f>
        <v>10</v>
      </c>
      <c r="H2318">
        <f>Table1[[#This Row],[Profit]]</f>
        <v>1058.17</v>
      </c>
      <c r="I2318">
        <f>Table24610[[#This Row],[profit]]/Table24610[[#This Row],[Sales Amount]]</f>
        <v>6.382207478890229</v>
      </c>
    </row>
    <row r="2319" spans="1:9">
      <c r="A2319" s="43" t="s">
        <v>2285</v>
      </c>
      <c r="B2319" s="45">
        <v>47340</v>
      </c>
      <c r="C2319" t="str">
        <f>PROPER(Table1[[#This Row],[Region]])</f>
        <v>South</v>
      </c>
      <c r="D2319" t="str">
        <f>PROPER(Table1[[#This Row],[Product Category]])</f>
        <v>Electronics</v>
      </c>
      <c r="E2319">
        <f>ROUND(Table1[[#This Row],[Sales Amount]],1)</f>
        <v>1819.2</v>
      </c>
      <c r="F2319">
        <f>Table1[[#This Row],[Quantity Sold]]</f>
        <v>40</v>
      </c>
      <c r="G2319">
        <f>Table1[[#This Row],[Discount (%)]]</f>
        <v>36</v>
      </c>
      <c r="H2319">
        <f>Table1[[#This Row],[Profit]]</f>
        <v>612.99</v>
      </c>
      <c r="I2319">
        <f>Table24610[[#This Row],[profit]]/Table24610[[#This Row],[Sales Amount]]</f>
        <v>0.33695580474934039</v>
      </c>
    </row>
    <row r="2320" spans="1:9">
      <c r="A2320" s="43" t="s">
        <v>2286</v>
      </c>
      <c r="B2320" s="45">
        <v>47341</v>
      </c>
      <c r="C2320" t="str">
        <f>PROPER(Table1[[#This Row],[Region]])</f>
        <v>West</v>
      </c>
      <c r="D2320" t="str">
        <f>PROPER(Table1[[#This Row],[Product Category]])</f>
        <v>Sports</v>
      </c>
      <c r="E2320">
        <f>ROUND(Table1[[#This Row],[Sales Amount]],1)</f>
        <v>2468.5</v>
      </c>
      <c r="F2320">
        <f>Table1[[#This Row],[Quantity Sold]]</f>
        <v>24</v>
      </c>
      <c r="G2320">
        <f>Table1[[#This Row],[Discount (%)]]</f>
        <v>36</v>
      </c>
      <c r="H2320">
        <f>Table1[[#This Row],[Profit]]</f>
        <v>1381.21</v>
      </c>
      <c r="I2320">
        <f>Table24610[[#This Row],[profit]]/Table24610[[#This Row],[Sales Amount]]</f>
        <v>0.55953413003848496</v>
      </c>
    </row>
    <row r="2321" spans="1:9">
      <c r="A2321" s="43" t="s">
        <v>2287</v>
      </c>
      <c r="B2321" s="45">
        <v>47342</v>
      </c>
      <c r="C2321" t="str">
        <f>PROPER(Table1[[#This Row],[Region]])</f>
        <v>North</v>
      </c>
      <c r="D2321" t="str">
        <f>PROPER(Table1[[#This Row],[Product Category]])</f>
        <v>Furniture</v>
      </c>
      <c r="E2321">
        <f>ROUND(Table1[[#This Row],[Sales Amount]],1)</f>
        <v>855.1</v>
      </c>
      <c r="F2321">
        <f>Table1[[#This Row],[Quantity Sold]]</f>
        <v>6</v>
      </c>
      <c r="G2321">
        <f>Table1[[#This Row],[Discount (%)]]</f>
        <v>20</v>
      </c>
      <c r="H2321">
        <f>Table1[[#This Row],[Profit]]</f>
        <v>195.11</v>
      </c>
      <c r="I2321">
        <f>Table24610[[#This Row],[profit]]/Table24610[[#This Row],[Sales Amount]]</f>
        <v>0.22817214360893465</v>
      </c>
    </row>
    <row r="2322" spans="1:9">
      <c r="A2322" s="43" t="s">
        <v>2288</v>
      </c>
      <c r="B2322" s="45">
        <v>47343</v>
      </c>
      <c r="C2322" t="str">
        <f>PROPER(Table1[[#This Row],[Region]])</f>
        <v>West</v>
      </c>
      <c r="D2322" t="str">
        <f>PROPER(Table1[[#This Row],[Product Category]])</f>
        <v>Sports</v>
      </c>
      <c r="E2322">
        <f>ROUND(Table1[[#This Row],[Sales Amount]],1)</f>
        <v>4177.3</v>
      </c>
      <c r="F2322">
        <f>Table1[[#This Row],[Quantity Sold]]</f>
        <v>24</v>
      </c>
      <c r="G2322">
        <f>Table1[[#This Row],[Discount (%)]]</f>
        <v>36</v>
      </c>
      <c r="H2322">
        <f>Table1[[#This Row],[Profit]]</f>
        <v>1539.13</v>
      </c>
      <c r="I2322">
        <f>Table24610[[#This Row],[profit]]/Table24610[[#This Row],[Sales Amount]]</f>
        <v>0.36845091326933666</v>
      </c>
    </row>
    <row r="2323" spans="1:9">
      <c r="A2323" s="43" t="s">
        <v>2289</v>
      </c>
      <c r="B2323" s="45">
        <v>47344</v>
      </c>
      <c r="C2323" t="str">
        <f>PROPER(Table1[[#This Row],[Region]])</f>
        <v>North</v>
      </c>
      <c r="D2323" t="str">
        <f>PROPER(Table1[[#This Row],[Product Category]])</f>
        <v>Furniture</v>
      </c>
      <c r="E2323">
        <f>ROUND(Table1[[#This Row],[Sales Amount]],1)</f>
        <v>2851.6</v>
      </c>
      <c r="F2323">
        <f>Table1[[#This Row],[Quantity Sold]]</f>
        <v>18</v>
      </c>
      <c r="G2323">
        <f>Table1[[#This Row],[Discount (%)]]</f>
        <v>23</v>
      </c>
      <c r="H2323">
        <f>Table1[[#This Row],[Profit]]</f>
        <v>734.6</v>
      </c>
      <c r="I2323">
        <f>Table24610[[#This Row],[profit]]/Table24610[[#This Row],[Sales Amount]]</f>
        <v>0.25760976294010379</v>
      </c>
    </row>
    <row r="2324" spans="1:9">
      <c r="A2324" s="43" t="s">
        <v>2290</v>
      </c>
      <c r="B2324" s="45">
        <v>47345</v>
      </c>
      <c r="C2324" t="str">
        <f>PROPER(Table1[[#This Row],[Region]])</f>
        <v>West</v>
      </c>
      <c r="D2324" t="str">
        <f>PROPER(Table1[[#This Row],[Product Category]])</f>
        <v>Furniture</v>
      </c>
      <c r="E2324">
        <f>ROUND(Table1[[#This Row],[Sales Amount]],1)</f>
        <v>908.5</v>
      </c>
      <c r="F2324">
        <f>Table1[[#This Row],[Quantity Sold]]</f>
        <v>45</v>
      </c>
      <c r="G2324">
        <f>Table1[[#This Row],[Discount (%)]]</f>
        <v>24</v>
      </c>
      <c r="H2324">
        <f>Table1[[#This Row],[Profit]]</f>
        <v>747.39</v>
      </c>
      <c r="I2324">
        <f>Table24610[[#This Row],[profit]]/Table24610[[#This Row],[Sales Amount]]</f>
        <v>0.82266373142542648</v>
      </c>
    </row>
    <row r="2325" spans="1:9">
      <c r="A2325" s="43" t="s">
        <v>2291</v>
      </c>
      <c r="B2325" s="45">
        <v>47346</v>
      </c>
      <c r="C2325" t="str">
        <f>PROPER(Table1[[#This Row],[Region]])</f>
        <v>North</v>
      </c>
      <c r="D2325" t="str">
        <f>PROPER(Table1[[#This Row],[Product Category]])</f>
        <v>Electronics</v>
      </c>
      <c r="E2325">
        <f>ROUND(Table1[[#This Row],[Sales Amount]],1)</f>
        <v>3844.9</v>
      </c>
      <c r="F2325">
        <f>Table1[[#This Row],[Quantity Sold]]</f>
        <v>35</v>
      </c>
      <c r="G2325">
        <f>Table1[[#This Row],[Discount (%)]]</f>
        <v>36</v>
      </c>
      <c r="H2325">
        <f>Table1[[#This Row],[Profit]]</f>
        <v>417.33</v>
      </c>
      <c r="I2325">
        <f>Table24610[[#This Row],[profit]]/Table24610[[#This Row],[Sales Amount]]</f>
        <v>0.10854118442612291</v>
      </c>
    </row>
    <row r="2326" spans="1:9">
      <c r="A2326" s="43" t="s">
        <v>2292</v>
      </c>
      <c r="B2326" s="45">
        <v>47347</v>
      </c>
      <c r="C2326" t="str">
        <f>PROPER(Table1[[#This Row],[Region]])</f>
        <v>West</v>
      </c>
      <c r="D2326" t="str">
        <f>PROPER(Table1[[#This Row],[Product Category]])</f>
        <v>Electronics</v>
      </c>
      <c r="E2326">
        <f>ROUND(Table1[[#This Row],[Sales Amount]],1)</f>
        <v>1009.3</v>
      </c>
      <c r="F2326">
        <f>Table1[[#This Row],[Quantity Sold]]</f>
        <v>48</v>
      </c>
      <c r="G2326">
        <f>Table1[[#This Row],[Discount (%)]]</f>
        <v>19</v>
      </c>
      <c r="H2326">
        <f>Table1[[#This Row],[Profit]]</f>
        <v>1463.66</v>
      </c>
      <c r="I2326">
        <f>Table24610[[#This Row],[profit]]/Table24610[[#This Row],[Sales Amount]]</f>
        <v>1.4501733874962848</v>
      </c>
    </row>
    <row r="2327" spans="1:9">
      <c r="A2327" s="43" t="s">
        <v>2293</v>
      </c>
      <c r="B2327" s="45">
        <v>47348</v>
      </c>
      <c r="C2327" t="str">
        <f>PROPER(Table1[[#This Row],[Region]])</f>
        <v>East</v>
      </c>
      <c r="D2327" t="str">
        <f>PROPER(Table1[[#This Row],[Product Category]])</f>
        <v>Electronics</v>
      </c>
      <c r="E2327">
        <f>ROUND(Table1[[#This Row],[Sales Amount]],1)</f>
        <v>1885.5</v>
      </c>
      <c r="F2327">
        <f>Table1[[#This Row],[Quantity Sold]]</f>
        <v>24</v>
      </c>
      <c r="G2327">
        <f>Table1[[#This Row],[Discount (%)]]</f>
        <v>0</v>
      </c>
      <c r="H2327">
        <f>Table1[[#This Row],[Profit]]</f>
        <v>720.72</v>
      </c>
      <c r="I2327">
        <f>Table24610[[#This Row],[profit]]/Table24610[[#This Row],[Sales Amount]]</f>
        <v>0.3822434367541766</v>
      </c>
    </row>
    <row r="2328" spans="1:9">
      <c r="A2328" s="43" t="s">
        <v>2294</v>
      </c>
      <c r="B2328" s="45">
        <v>47349</v>
      </c>
      <c r="C2328" t="str">
        <f>PROPER(Table1[[#This Row],[Region]])</f>
        <v>North</v>
      </c>
      <c r="D2328" t="str">
        <f>PROPER(Table1[[#This Row],[Product Category]])</f>
        <v>Groceries</v>
      </c>
      <c r="E2328">
        <f>ROUND(Table1[[#This Row],[Sales Amount]],1)</f>
        <v>4729.3999999999996</v>
      </c>
      <c r="F2328">
        <f>Table1[[#This Row],[Quantity Sold]]</f>
        <v>4</v>
      </c>
      <c r="G2328">
        <f>Table1[[#This Row],[Discount (%)]]</f>
        <v>26</v>
      </c>
      <c r="H2328">
        <f>Table1[[#This Row],[Profit]]</f>
        <v>1338.86</v>
      </c>
      <c r="I2328">
        <f>Table24610[[#This Row],[profit]]/Table24610[[#This Row],[Sales Amount]]</f>
        <v>0.28309299276863875</v>
      </c>
    </row>
    <row r="2329" spans="1:9">
      <c r="A2329" s="43" t="s">
        <v>2295</v>
      </c>
      <c r="B2329" s="45">
        <v>47350</v>
      </c>
      <c r="C2329" t="str">
        <f>PROPER(Table1[[#This Row],[Region]])</f>
        <v>West</v>
      </c>
      <c r="D2329" t="str">
        <f>PROPER(Table1[[#This Row],[Product Category]])</f>
        <v>Furniture</v>
      </c>
      <c r="E2329">
        <f>ROUND(Table1[[#This Row],[Sales Amount]],1)</f>
        <v>1598.4</v>
      </c>
      <c r="F2329">
        <f>Table1[[#This Row],[Quantity Sold]]</f>
        <v>40</v>
      </c>
      <c r="G2329">
        <f>Table1[[#This Row],[Discount (%)]]</f>
        <v>49</v>
      </c>
      <c r="H2329">
        <f>Table1[[#This Row],[Profit]]</f>
        <v>175.19</v>
      </c>
      <c r="I2329">
        <f>Table24610[[#This Row],[profit]]/Table24610[[#This Row],[Sales Amount]]</f>
        <v>0.10960335335335335</v>
      </c>
    </row>
    <row r="2330" spans="1:9">
      <c r="A2330" s="43" t="s">
        <v>2296</v>
      </c>
      <c r="B2330" s="45">
        <v>47351</v>
      </c>
      <c r="C2330" t="str">
        <f>PROPER(Table1[[#This Row],[Region]])</f>
        <v>East</v>
      </c>
      <c r="D2330" t="str">
        <f>PROPER(Table1[[#This Row],[Product Category]])</f>
        <v>Furniture</v>
      </c>
      <c r="E2330">
        <f>ROUND(Table1[[#This Row],[Sales Amount]],1)</f>
        <v>3324.9</v>
      </c>
      <c r="F2330">
        <f>Table1[[#This Row],[Quantity Sold]]</f>
        <v>27</v>
      </c>
      <c r="G2330">
        <f>Table1[[#This Row],[Discount (%)]]</f>
        <v>36</v>
      </c>
      <c r="H2330">
        <f>Table1[[#This Row],[Profit]]</f>
        <v>1725.89</v>
      </c>
      <c r="I2330">
        <f>Table24610[[#This Row],[profit]]/Table24610[[#This Row],[Sales Amount]]</f>
        <v>0.51908027309092009</v>
      </c>
    </row>
    <row r="2331" spans="1:9">
      <c r="A2331" s="43" t="s">
        <v>2297</v>
      </c>
      <c r="B2331" s="45">
        <v>47352</v>
      </c>
      <c r="C2331" t="str">
        <f>PROPER(Table1[[#This Row],[Region]])</f>
        <v>North</v>
      </c>
      <c r="D2331" t="str">
        <f>PROPER(Table1[[#This Row],[Product Category]])</f>
        <v>Furniture</v>
      </c>
      <c r="E2331">
        <f>ROUND(Table1[[#This Row],[Sales Amount]],1)</f>
        <v>3186.8</v>
      </c>
      <c r="F2331">
        <f>Table1[[#This Row],[Quantity Sold]]</f>
        <v>41</v>
      </c>
      <c r="G2331">
        <f>Table1[[#This Row],[Discount (%)]]</f>
        <v>44</v>
      </c>
      <c r="H2331">
        <f>Table1[[#This Row],[Profit]]</f>
        <v>1078.52</v>
      </c>
      <c r="I2331">
        <f>Table24610[[#This Row],[profit]]/Table24610[[#This Row],[Sales Amount]]</f>
        <v>0.33843353834567591</v>
      </c>
    </row>
    <row r="2332" spans="1:9">
      <c r="A2332" s="43" t="s">
        <v>2298</v>
      </c>
      <c r="B2332" s="45">
        <v>47353</v>
      </c>
      <c r="C2332" t="str">
        <f>PROPER(Table1[[#This Row],[Region]])</f>
        <v>East</v>
      </c>
      <c r="D2332" t="str">
        <f>PROPER(Table1[[#This Row],[Product Category]])</f>
        <v>Furniture</v>
      </c>
      <c r="E2332">
        <f>ROUND(Table1[[#This Row],[Sales Amount]],1)</f>
        <v>3592.1</v>
      </c>
      <c r="F2332">
        <f>Table1[[#This Row],[Quantity Sold]]</f>
        <v>11</v>
      </c>
      <c r="G2332">
        <f>Table1[[#This Row],[Discount (%)]]</f>
        <v>19</v>
      </c>
      <c r="H2332">
        <f>Table1[[#This Row],[Profit]]</f>
        <v>941.13</v>
      </c>
      <c r="I2332">
        <f>Table24610[[#This Row],[profit]]/Table24610[[#This Row],[Sales Amount]]</f>
        <v>0.26199994432226276</v>
      </c>
    </row>
    <row r="2333" spans="1:9">
      <c r="A2333" s="43" t="s">
        <v>2299</v>
      </c>
      <c r="B2333" s="45">
        <v>47354</v>
      </c>
      <c r="C2333" t="str">
        <f>PROPER(Table1[[#This Row],[Region]])</f>
        <v>South</v>
      </c>
      <c r="D2333" t="str">
        <f>PROPER(Table1[[#This Row],[Product Category]])</f>
        <v>Sports</v>
      </c>
      <c r="E2333">
        <f>ROUND(Table1[[#This Row],[Sales Amount]],1)</f>
        <v>4359.7</v>
      </c>
      <c r="F2333">
        <f>Table1[[#This Row],[Quantity Sold]]</f>
        <v>2</v>
      </c>
      <c r="G2333">
        <f>Table1[[#This Row],[Discount (%)]]</f>
        <v>28</v>
      </c>
      <c r="H2333">
        <f>Table1[[#This Row],[Profit]]</f>
        <v>1981.21</v>
      </c>
      <c r="I2333">
        <f>Table24610[[#This Row],[profit]]/Table24610[[#This Row],[Sales Amount]]</f>
        <v>0.45443723191962754</v>
      </c>
    </row>
    <row r="2334" spans="1:9">
      <c r="A2334" s="43" t="s">
        <v>2300</v>
      </c>
      <c r="B2334" s="45">
        <v>47355</v>
      </c>
      <c r="C2334" t="str">
        <f>PROPER(Table1[[#This Row],[Region]])</f>
        <v>North</v>
      </c>
      <c r="D2334" t="str">
        <f>PROPER(Table1[[#This Row],[Product Category]])</f>
        <v>Furniture</v>
      </c>
      <c r="E2334">
        <f>ROUND(Table1[[#This Row],[Sales Amount]],1)</f>
        <v>1748.1</v>
      </c>
      <c r="F2334">
        <f>Table1[[#This Row],[Quantity Sold]]</f>
        <v>48</v>
      </c>
      <c r="G2334">
        <f>Table1[[#This Row],[Discount (%)]]</f>
        <v>49</v>
      </c>
      <c r="H2334">
        <f>Table1[[#This Row],[Profit]]</f>
        <v>598.1</v>
      </c>
      <c r="I2334">
        <f>Table24610[[#This Row],[profit]]/Table24610[[#This Row],[Sales Amount]]</f>
        <v>0.34214289800354675</v>
      </c>
    </row>
    <row r="2335" spans="1:9">
      <c r="A2335" s="43">
        <v>21862293</v>
      </c>
      <c r="B2335" s="45">
        <v>47356</v>
      </c>
      <c r="C2335" t="str">
        <f>PROPER(Table1[[#This Row],[Region]])</f>
        <v>East</v>
      </c>
      <c r="D2335" t="str">
        <f>PROPER(Table1[[#This Row],[Product Category]])</f>
        <v>Electronics</v>
      </c>
      <c r="E2335">
        <f>ROUND(Table1[[#This Row],[Sales Amount]],1)</f>
        <v>98.6</v>
      </c>
      <c r="F2335">
        <f>Table1[[#This Row],[Quantity Sold]]</f>
        <v>39</v>
      </c>
      <c r="G2335">
        <f>Table1[[#This Row],[Discount (%)]]</f>
        <v>40</v>
      </c>
      <c r="H2335">
        <f>Table1[[#This Row],[Profit]]</f>
        <v>1676.09</v>
      </c>
      <c r="I2335">
        <f>Table24610[[#This Row],[profit]]/Table24610[[#This Row],[Sales Amount]]</f>
        <v>16.998884381338744</v>
      </c>
    </row>
    <row r="2336" spans="1:9">
      <c r="A2336" s="43" t="s">
        <v>2301</v>
      </c>
      <c r="B2336" s="45">
        <v>47357</v>
      </c>
      <c r="C2336" t="str">
        <f>PROPER(Table1[[#This Row],[Region]])</f>
        <v>East</v>
      </c>
      <c r="D2336" t="str">
        <f>PROPER(Table1[[#This Row],[Product Category]])</f>
        <v>Sports</v>
      </c>
      <c r="E2336">
        <f>ROUND(Table1[[#This Row],[Sales Amount]],1)</f>
        <v>1654.5</v>
      </c>
      <c r="F2336">
        <f>Table1[[#This Row],[Quantity Sold]]</f>
        <v>31</v>
      </c>
      <c r="G2336">
        <f>Table1[[#This Row],[Discount (%)]]</f>
        <v>34</v>
      </c>
      <c r="H2336">
        <f>Table1[[#This Row],[Profit]]</f>
        <v>332.68</v>
      </c>
      <c r="I2336">
        <f>Table24610[[#This Row],[profit]]/Table24610[[#This Row],[Sales Amount]]</f>
        <v>0.2010758537322454</v>
      </c>
    </row>
    <row r="2337" spans="1:9">
      <c r="A2337" s="43" t="s">
        <v>2302</v>
      </c>
      <c r="B2337" s="45">
        <v>47358</v>
      </c>
      <c r="C2337" t="str">
        <f>PROPER(Table1[[#This Row],[Region]])</f>
        <v>North</v>
      </c>
      <c r="D2337" t="str">
        <f>PROPER(Table1[[#This Row],[Product Category]])</f>
        <v>Sports</v>
      </c>
      <c r="E2337">
        <f>ROUND(Table1[[#This Row],[Sales Amount]],1)</f>
        <v>600.79999999999995</v>
      </c>
      <c r="F2337">
        <f>Table1[[#This Row],[Quantity Sold]]</f>
        <v>7</v>
      </c>
      <c r="G2337">
        <f>Table1[[#This Row],[Discount (%)]]</f>
        <v>48</v>
      </c>
      <c r="H2337">
        <f>Table1[[#This Row],[Profit]]</f>
        <v>1760.1</v>
      </c>
      <c r="I2337">
        <f>Table24610[[#This Row],[profit]]/Table24610[[#This Row],[Sales Amount]]</f>
        <v>2.9295938748335555</v>
      </c>
    </row>
    <row r="2338" spans="1:9">
      <c r="A2338" s="43" t="s">
        <v>2303</v>
      </c>
      <c r="B2338" s="45">
        <v>47359</v>
      </c>
      <c r="C2338" t="str">
        <f>PROPER(Table1[[#This Row],[Region]])</f>
        <v>North</v>
      </c>
      <c r="D2338" t="str">
        <f>PROPER(Table1[[#This Row],[Product Category]])</f>
        <v>Furniture</v>
      </c>
      <c r="E2338">
        <f>ROUND(Table1[[#This Row],[Sales Amount]],1)</f>
        <v>1290.4000000000001</v>
      </c>
      <c r="F2338">
        <f>Table1[[#This Row],[Quantity Sold]]</f>
        <v>47</v>
      </c>
      <c r="G2338">
        <f>Table1[[#This Row],[Discount (%)]]</f>
        <v>0</v>
      </c>
      <c r="H2338">
        <f>Table1[[#This Row],[Profit]]</f>
        <v>1024.17</v>
      </c>
      <c r="I2338">
        <f>Table24610[[#This Row],[profit]]/Table24610[[#This Row],[Sales Amount]]</f>
        <v>0.79368412895226281</v>
      </c>
    </row>
    <row r="2339" spans="1:9">
      <c r="A2339" s="43" t="s">
        <v>2304</v>
      </c>
      <c r="B2339" s="45">
        <v>47360</v>
      </c>
      <c r="C2339" t="str">
        <f>PROPER(Table1[[#This Row],[Region]])</f>
        <v>North</v>
      </c>
      <c r="D2339" t="str">
        <f>PROPER(Table1[[#This Row],[Product Category]])</f>
        <v>Clothing</v>
      </c>
      <c r="E2339">
        <f>ROUND(Table1[[#This Row],[Sales Amount]],1)</f>
        <v>1520.7</v>
      </c>
      <c r="F2339">
        <f>Table1[[#This Row],[Quantity Sold]]</f>
        <v>9</v>
      </c>
      <c r="G2339">
        <f>Table1[[#This Row],[Discount (%)]]</f>
        <v>7</v>
      </c>
      <c r="H2339">
        <f>Table1[[#This Row],[Profit]]</f>
        <v>1906.47</v>
      </c>
      <c r="I2339">
        <f>Table24610[[#This Row],[profit]]/Table24610[[#This Row],[Sales Amount]]</f>
        <v>1.2536792266719274</v>
      </c>
    </row>
    <row r="2340" spans="1:9">
      <c r="A2340" s="43" t="s">
        <v>2305</v>
      </c>
      <c r="B2340" s="45">
        <v>47361</v>
      </c>
      <c r="C2340" t="str">
        <f>PROPER(Table1[[#This Row],[Region]])</f>
        <v>West</v>
      </c>
      <c r="D2340" t="str">
        <f>PROPER(Table1[[#This Row],[Product Category]])</f>
        <v>Clothing</v>
      </c>
      <c r="E2340">
        <f>ROUND(Table1[[#This Row],[Sales Amount]],1)</f>
        <v>3911</v>
      </c>
      <c r="F2340">
        <f>Table1[[#This Row],[Quantity Sold]]</f>
        <v>48</v>
      </c>
      <c r="G2340">
        <f>Table1[[#This Row],[Discount (%)]]</f>
        <v>20</v>
      </c>
      <c r="H2340">
        <f>Table1[[#This Row],[Profit]]</f>
        <v>1065.9100000000001</v>
      </c>
      <c r="I2340">
        <f>Table24610[[#This Row],[profit]]/Table24610[[#This Row],[Sales Amount]]</f>
        <v>0.27254154947583742</v>
      </c>
    </row>
    <row r="2341" spans="1:9">
      <c r="A2341" s="43" t="s">
        <v>2306</v>
      </c>
      <c r="B2341" s="45">
        <v>47362</v>
      </c>
      <c r="C2341" t="str">
        <f>PROPER(Table1[[#This Row],[Region]])</f>
        <v>South</v>
      </c>
      <c r="D2341" t="str">
        <f>PROPER(Table1[[#This Row],[Product Category]])</f>
        <v>Sports</v>
      </c>
      <c r="E2341">
        <f>ROUND(Table1[[#This Row],[Sales Amount]],1)</f>
        <v>1697.1</v>
      </c>
      <c r="F2341">
        <f>Table1[[#This Row],[Quantity Sold]]</f>
        <v>34</v>
      </c>
      <c r="G2341">
        <f>Table1[[#This Row],[Discount (%)]]</f>
        <v>29</v>
      </c>
      <c r="H2341">
        <f>Table1[[#This Row],[Profit]]</f>
        <v>1616.7</v>
      </c>
      <c r="I2341">
        <f>Table24610[[#This Row],[profit]]/Table24610[[#This Row],[Sales Amount]]</f>
        <v>0.95262506628955279</v>
      </c>
    </row>
    <row r="2342" spans="1:9">
      <c r="A2342" s="43" t="s">
        <v>2307</v>
      </c>
      <c r="B2342" s="45">
        <v>47363</v>
      </c>
      <c r="C2342" t="str">
        <f>PROPER(Table1[[#This Row],[Region]])</f>
        <v>South</v>
      </c>
      <c r="D2342" t="str">
        <f>PROPER(Table1[[#This Row],[Product Category]])</f>
        <v>Furniture</v>
      </c>
      <c r="E2342">
        <f>ROUND(Table1[[#This Row],[Sales Amount]],1)</f>
        <v>2229.4</v>
      </c>
      <c r="F2342">
        <f>Table1[[#This Row],[Quantity Sold]]</f>
        <v>50</v>
      </c>
      <c r="G2342">
        <f>Table1[[#This Row],[Discount (%)]]</f>
        <v>4</v>
      </c>
      <c r="H2342">
        <f>Table1[[#This Row],[Profit]]</f>
        <v>1247.32</v>
      </c>
      <c r="I2342">
        <f>Table24610[[#This Row],[profit]]/Table24610[[#This Row],[Sales Amount]]</f>
        <v>0.55948685745043503</v>
      </c>
    </row>
    <row r="2343" spans="1:9">
      <c r="A2343" s="43" t="s">
        <v>2308</v>
      </c>
      <c r="B2343" s="45">
        <v>47364</v>
      </c>
      <c r="C2343" t="str">
        <f>PROPER(Table1[[#This Row],[Region]])</f>
        <v>North</v>
      </c>
      <c r="D2343" t="str">
        <f>PROPER(Table1[[#This Row],[Product Category]])</f>
        <v>Groceries</v>
      </c>
      <c r="E2343">
        <f>ROUND(Table1[[#This Row],[Sales Amount]],1)</f>
        <v>3168.2</v>
      </c>
      <c r="F2343">
        <f>Table1[[#This Row],[Quantity Sold]]</f>
        <v>41</v>
      </c>
      <c r="G2343">
        <f>Table1[[#This Row],[Discount (%)]]</f>
        <v>10</v>
      </c>
      <c r="H2343">
        <f>Table1[[#This Row],[Profit]]</f>
        <v>443.6</v>
      </c>
      <c r="I2343">
        <f>Table24610[[#This Row],[profit]]/Table24610[[#This Row],[Sales Amount]]</f>
        <v>0.14001641310523327</v>
      </c>
    </row>
    <row r="2344" spans="1:9">
      <c r="A2344" s="43" t="s">
        <v>2309</v>
      </c>
      <c r="B2344" s="45">
        <v>47365</v>
      </c>
      <c r="C2344" t="str">
        <f>PROPER(Table1[[#This Row],[Region]])</f>
        <v>North</v>
      </c>
      <c r="D2344" t="str">
        <f>PROPER(Table1[[#This Row],[Product Category]])</f>
        <v>Groceries</v>
      </c>
      <c r="E2344">
        <f>ROUND(Table1[[#This Row],[Sales Amount]],1)</f>
        <v>4923.2</v>
      </c>
      <c r="F2344">
        <f>Table1[[#This Row],[Quantity Sold]]</f>
        <v>39</v>
      </c>
      <c r="G2344">
        <f>Table1[[#This Row],[Discount (%)]]</f>
        <v>17</v>
      </c>
      <c r="H2344">
        <f>Table1[[#This Row],[Profit]]</f>
        <v>275.07</v>
      </c>
      <c r="I2344">
        <f>Table24610[[#This Row],[profit]]/Table24610[[#This Row],[Sales Amount]]</f>
        <v>5.5872196945076377E-2</v>
      </c>
    </row>
    <row r="2345" spans="1:9">
      <c r="A2345" s="43" t="s">
        <v>2311</v>
      </c>
      <c r="B2345" s="45">
        <v>47366</v>
      </c>
      <c r="C2345" t="str">
        <f>PROPER(Table1[[#This Row],[Region]])</f>
        <v>South</v>
      </c>
      <c r="D2345" t="str">
        <f>PROPER(Table1[[#This Row],[Product Category]])</f>
        <v>Groceries</v>
      </c>
      <c r="E2345">
        <f>ROUND(Table1[[#This Row],[Sales Amount]],1)</f>
        <v>936</v>
      </c>
      <c r="F2345">
        <f>Table1[[#This Row],[Quantity Sold]]</f>
        <v>30</v>
      </c>
      <c r="G2345">
        <f>Table1[[#This Row],[Discount (%)]]</f>
        <v>0</v>
      </c>
      <c r="H2345">
        <f>Table1[[#This Row],[Profit]]</f>
        <v>516.09</v>
      </c>
      <c r="I2345">
        <f>Table24610[[#This Row],[profit]]/Table24610[[#This Row],[Sales Amount]]</f>
        <v>0.55137820512820512</v>
      </c>
    </row>
    <row r="2346" spans="1:9">
      <c r="A2346" s="43" t="s">
        <v>2312</v>
      </c>
      <c r="B2346" s="45">
        <v>47367</v>
      </c>
      <c r="C2346" t="str">
        <f>PROPER(Table1[[#This Row],[Region]])</f>
        <v>North</v>
      </c>
      <c r="D2346" t="str">
        <f>PROPER(Table1[[#This Row],[Product Category]])</f>
        <v>Groceries</v>
      </c>
      <c r="E2346">
        <f>ROUND(Table1[[#This Row],[Sales Amount]],1)</f>
        <v>4618.8999999999996</v>
      </c>
      <c r="F2346">
        <f>Table1[[#This Row],[Quantity Sold]]</f>
        <v>21</v>
      </c>
      <c r="G2346">
        <f>Table1[[#This Row],[Discount (%)]]</f>
        <v>45</v>
      </c>
      <c r="H2346">
        <f>Table1[[#This Row],[Profit]]</f>
        <v>1261.56</v>
      </c>
      <c r="I2346">
        <f>Table24610[[#This Row],[profit]]/Table24610[[#This Row],[Sales Amount]]</f>
        <v>0.27312996600922296</v>
      </c>
    </row>
    <row r="2347" spans="1:9">
      <c r="A2347" s="43" t="s">
        <v>2313</v>
      </c>
      <c r="B2347" s="45">
        <v>47368</v>
      </c>
      <c r="C2347" t="str">
        <f>PROPER(Table1[[#This Row],[Region]])</f>
        <v>East</v>
      </c>
      <c r="D2347" t="str">
        <f>PROPER(Table1[[#This Row],[Product Category]])</f>
        <v>Furniture</v>
      </c>
      <c r="E2347">
        <f>ROUND(Table1[[#This Row],[Sales Amount]],1)</f>
        <v>2796.9</v>
      </c>
      <c r="F2347">
        <f>Table1[[#This Row],[Quantity Sold]]</f>
        <v>4</v>
      </c>
      <c r="G2347">
        <f>Table1[[#This Row],[Discount (%)]]</f>
        <v>23</v>
      </c>
      <c r="H2347">
        <f>Table1[[#This Row],[Profit]]</f>
        <v>96.15</v>
      </c>
      <c r="I2347">
        <f>Table24610[[#This Row],[profit]]/Table24610[[#This Row],[Sales Amount]]</f>
        <v>3.4377346347742144E-2</v>
      </c>
    </row>
    <row r="2348" spans="1:9">
      <c r="A2348" s="43" t="s">
        <v>2314</v>
      </c>
      <c r="B2348" s="45">
        <v>47369</v>
      </c>
      <c r="C2348" t="str">
        <f>PROPER(Table1[[#This Row],[Region]])</f>
        <v>North</v>
      </c>
      <c r="D2348" t="str">
        <f>PROPER(Table1[[#This Row],[Product Category]])</f>
        <v>Furniture</v>
      </c>
      <c r="E2348">
        <f>ROUND(Table1[[#This Row],[Sales Amount]],1)</f>
        <v>2134.5</v>
      </c>
      <c r="F2348">
        <f>Table1[[#This Row],[Quantity Sold]]</f>
        <v>46</v>
      </c>
      <c r="G2348">
        <f>Table1[[#This Row],[Discount (%)]]</f>
        <v>2</v>
      </c>
      <c r="H2348">
        <f>Table1[[#This Row],[Profit]]</f>
        <v>1244.08</v>
      </c>
      <c r="I2348">
        <f>Table24610[[#This Row],[profit]]/Table24610[[#This Row],[Sales Amount]]</f>
        <v>0.58284375732021543</v>
      </c>
    </row>
    <row r="2349" spans="1:9">
      <c r="A2349" s="43" t="s">
        <v>2315</v>
      </c>
      <c r="B2349" s="45">
        <v>47370</v>
      </c>
      <c r="C2349" t="str">
        <f>PROPER(Table1[[#This Row],[Region]])</f>
        <v>North</v>
      </c>
      <c r="D2349" t="str">
        <f>PROPER(Table1[[#This Row],[Product Category]])</f>
        <v>Clothing</v>
      </c>
      <c r="E2349">
        <f>ROUND(Table1[[#This Row],[Sales Amount]],1)</f>
        <v>4928</v>
      </c>
      <c r="F2349">
        <f>Table1[[#This Row],[Quantity Sold]]</f>
        <v>12</v>
      </c>
      <c r="G2349">
        <f>Table1[[#This Row],[Discount (%)]]</f>
        <v>26</v>
      </c>
      <c r="H2349">
        <f>Table1[[#This Row],[Profit]]</f>
        <v>176.06</v>
      </c>
      <c r="I2349">
        <f>Table24610[[#This Row],[profit]]/Table24610[[#This Row],[Sales Amount]]</f>
        <v>3.5726461038961037E-2</v>
      </c>
    </row>
    <row r="2350" spans="1:9">
      <c r="A2350" s="43" t="s">
        <v>2316</v>
      </c>
      <c r="B2350" s="45">
        <v>47371</v>
      </c>
      <c r="C2350" t="str">
        <f>PROPER(Table1[[#This Row],[Region]])</f>
        <v>East</v>
      </c>
      <c r="D2350" t="str">
        <f>PROPER(Table1[[#This Row],[Product Category]])</f>
        <v>Furniture</v>
      </c>
      <c r="E2350">
        <f>ROUND(Table1[[#This Row],[Sales Amount]],1)</f>
        <v>1328.4</v>
      </c>
      <c r="F2350">
        <f>Table1[[#This Row],[Quantity Sold]]</f>
        <v>46</v>
      </c>
      <c r="G2350">
        <f>Table1[[#This Row],[Discount (%)]]</f>
        <v>16</v>
      </c>
      <c r="H2350">
        <f>Table1[[#This Row],[Profit]]</f>
        <v>1197.8399999999999</v>
      </c>
      <c r="I2350">
        <f>Table24610[[#This Row],[profit]]/Table24610[[#This Row],[Sales Amount]]</f>
        <v>0.90171635049683818</v>
      </c>
    </row>
    <row r="2351" spans="1:9">
      <c r="A2351" s="43" t="s">
        <v>2317</v>
      </c>
      <c r="B2351" s="45">
        <v>47372</v>
      </c>
      <c r="C2351" t="str">
        <f>PROPER(Table1[[#This Row],[Region]])</f>
        <v>West</v>
      </c>
      <c r="D2351" t="str">
        <f>PROPER(Table1[[#This Row],[Product Category]])</f>
        <v>Clothing</v>
      </c>
      <c r="E2351">
        <f>ROUND(Table1[[#This Row],[Sales Amount]],1)</f>
        <v>700.1</v>
      </c>
      <c r="F2351">
        <f>Table1[[#This Row],[Quantity Sold]]</f>
        <v>18</v>
      </c>
      <c r="G2351">
        <f>Table1[[#This Row],[Discount (%)]]</f>
        <v>15</v>
      </c>
      <c r="H2351">
        <f>Table1[[#This Row],[Profit]]</f>
        <v>551.07000000000005</v>
      </c>
      <c r="I2351">
        <f>Table24610[[#This Row],[profit]]/Table24610[[#This Row],[Sales Amount]]</f>
        <v>0.78713040994143701</v>
      </c>
    </row>
    <row r="2352" spans="1:9">
      <c r="A2352" s="43" t="s">
        <v>2318</v>
      </c>
      <c r="B2352" s="45">
        <v>47373</v>
      </c>
      <c r="C2352" t="str">
        <f>PROPER(Table1[[#This Row],[Region]])</f>
        <v>South</v>
      </c>
      <c r="D2352" t="str">
        <f>PROPER(Table1[[#This Row],[Product Category]])</f>
        <v>Sports</v>
      </c>
      <c r="E2352">
        <f>ROUND(Table1[[#This Row],[Sales Amount]],1)</f>
        <v>1725.4</v>
      </c>
      <c r="F2352">
        <f>Table1[[#This Row],[Quantity Sold]]</f>
        <v>11</v>
      </c>
      <c r="G2352">
        <f>Table1[[#This Row],[Discount (%)]]</f>
        <v>33</v>
      </c>
      <c r="H2352">
        <f>Table1[[#This Row],[Profit]]</f>
        <v>1498.04</v>
      </c>
      <c r="I2352">
        <f>Table24610[[#This Row],[profit]]/Table24610[[#This Row],[Sales Amount]]</f>
        <v>0.86822765735481622</v>
      </c>
    </row>
    <row r="2353" spans="1:9">
      <c r="A2353" s="43" t="s">
        <v>2319</v>
      </c>
      <c r="B2353" s="45">
        <v>47374</v>
      </c>
      <c r="C2353" t="str">
        <f>PROPER(Table1[[#This Row],[Region]])</f>
        <v>North</v>
      </c>
      <c r="D2353" t="str">
        <f>PROPER(Table1[[#This Row],[Product Category]])</f>
        <v>Clothing</v>
      </c>
      <c r="E2353">
        <f>ROUND(Table1[[#This Row],[Sales Amount]],1)</f>
        <v>4939</v>
      </c>
      <c r="F2353">
        <f>Table1[[#This Row],[Quantity Sold]]</f>
        <v>23</v>
      </c>
      <c r="G2353">
        <f>Table1[[#This Row],[Discount (%)]]</f>
        <v>37</v>
      </c>
      <c r="H2353">
        <f>Table1[[#This Row],[Profit]]</f>
        <v>441.89</v>
      </c>
      <c r="I2353">
        <f>Table24610[[#This Row],[profit]]/Table24610[[#This Row],[Sales Amount]]</f>
        <v>8.9469528244583915E-2</v>
      </c>
    </row>
    <row r="2354" spans="1:9">
      <c r="A2354" s="43" t="s">
        <v>2320</v>
      </c>
      <c r="B2354" s="45">
        <v>47375</v>
      </c>
      <c r="C2354" t="str">
        <f>PROPER(Table1[[#This Row],[Region]])</f>
        <v>West</v>
      </c>
      <c r="D2354" t="str">
        <f>PROPER(Table1[[#This Row],[Product Category]])</f>
        <v>Sports</v>
      </c>
      <c r="E2354">
        <f>ROUND(Table1[[#This Row],[Sales Amount]],1)</f>
        <v>2233</v>
      </c>
      <c r="F2354">
        <f>Table1[[#This Row],[Quantity Sold]]</f>
        <v>49</v>
      </c>
      <c r="G2354">
        <f>Table1[[#This Row],[Discount (%)]]</f>
        <v>10</v>
      </c>
      <c r="H2354">
        <f>Table1[[#This Row],[Profit]]</f>
        <v>1074.8599999999999</v>
      </c>
      <c r="I2354">
        <f>Table24610[[#This Row],[profit]]/Table24610[[#This Row],[Sales Amount]]</f>
        <v>0.48135244066278543</v>
      </c>
    </row>
    <row r="2355" spans="1:9">
      <c r="A2355" s="43" t="s">
        <v>2321</v>
      </c>
      <c r="B2355" s="45">
        <v>47376</v>
      </c>
      <c r="C2355" t="str">
        <f>PROPER(Table1[[#This Row],[Region]])</f>
        <v>South</v>
      </c>
      <c r="D2355" t="str">
        <f>PROPER(Table1[[#This Row],[Product Category]])</f>
        <v>Sports</v>
      </c>
      <c r="E2355">
        <f>ROUND(Table1[[#This Row],[Sales Amount]],1)</f>
        <v>1755.8</v>
      </c>
      <c r="F2355">
        <f>Table1[[#This Row],[Quantity Sold]]</f>
        <v>22</v>
      </c>
      <c r="G2355">
        <f>Table1[[#This Row],[Discount (%)]]</f>
        <v>40</v>
      </c>
      <c r="H2355">
        <f>Table1[[#This Row],[Profit]]</f>
        <v>1762.83</v>
      </c>
      <c r="I2355">
        <f>Table24610[[#This Row],[profit]]/Table24610[[#This Row],[Sales Amount]]</f>
        <v>1.0040038728784599</v>
      </c>
    </row>
    <row r="2356" spans="1:9">
      <c r="A2356" s="43" t="s">
        <v>2322</v>
      </c>
      <c r="B2356" s="45">
        <v>47377</v>
      </c>
      <c r="C2356" t="str">
        <f>PROPER(Table1[[#This Row],[Region]])</f>
        <v>West</v>
      </c>
      <c r="D2356" t="str">
        <f>PROPER(Table1[[#This Row],[Product Category]])</f>
        <v>Furniture</v>
      </c>
      <c r="E2356">
        <f>ROUND(Table1[[#This Row],[Sales Amount]],1)</f>
        <v>3372.9</v>
      </c>
      <c r="F2356">
        <f>Table1[[#This Row],[Quantity Sold]]</f>
        <v>49</v>
      </c>
      <c r="G2356">
        <f>Table1[[#This Row],[Discount (%)]]</f>
        <v>50</v>
      </c>
      <c r="H2356">
        <f>Table1[[#This Row],[Profit]]</f>
        <v>836.22</v>
      </c>
      <c r="I2356">
        <f>Table24610[[#This Row],[profit]]/Table24610[[#This Row],[Sales Amount]]</f>
        <v>0.24792315218358091</v>
      </c>
    </row>
    <row r="2357" spans="1:9">
      <c r="A2357" s="43">
        <v>39812753</v>
      </c>
      <c r="B2357" s="45">
        <v>47378</v>
      </c>
      <c r="C2357" t="str">
        <f>PROPER(Table1[[#This Row],[Region]])</f>
        <v>West</v>
      </c>
      <c r="D2357" t="str">
        <f>PROPER(Table1[[#This Row],[Product Category]])</f>
        <v>Groceries</v>
      </c>
      <c r="E2357">
        <f>ROUND(Table1[[#This Row],[Sales Amount]],1)</f>
        <v>1048.9000000000001</v>
      </c>
      <c r="F2357">
        <f>Table1[[#This Row],[Quantity Sold]]</f>
        <v>26</v>
      </c>
      <c r="G2357">
        <f>Table1[[#This Row],[Discount (%)]]</f>
        <v>23</v>
      </c>
      <c r="H2357">
        <f>Table1[[#This Row],[Profit]]</f>
        <v>956.58</v>
      </c>
      <c r="I2357">
        <f>Table24610[[#This Row],[profit]]/Table24610[[#This Row],[Sales Amount]]</f>
        <v>0.91198398322051666</v>
      </c>
    </row>
    <row r="2358" spans="1:9">
      <c r="A2358" s="43" t="s">
        <v>2323</v>
      </c>
      <c r="B2358" s="45">
        <v>47379</v>
      </c>
      <c r="C2358" t="str">
        <f>PROPER(Table1[[#This Row],[Region]])</f>
        <v>North</v>
      </c>
      <c r="D2358" t="str">
        <f>PROPER(Table1[[#This Row],[Product Category]])</f>
        <v>Sports</v>
      </c>
      <c r="E2358">
        <f>ROUND(Table1[[#This Row],[Sales Amount]],1)</f>
        <v>4226</v>
      </c>
      <c r="F2358">
        <f>Table1[[#This Row],[Quantity Sold]]</f>
        <v>7</v>
      </c>
      <c r="G2358">
        <f>Table1[[#This Row],[Discount (%)]]</f>
        <v>32</v>
      </c>
      <c r="H2358">
        <f>Table1[[#This Row],[Profit]]</f>
        <v>685.06</v>
      </c>
      <c r="I2358">
        <f>Table24610[[#This Row],[profit]]/Table24610[[#This Row],[Sales Amount]]</f>
        <v>0.16210601041173686</v>
      </c>
    </row>
    <row r="2359" spans="1:9">
      <c r="A2359" s="43" t="s">
        <v>2324</v>
      </c>
      <c r="B2359" s="45">
        <v>47380</v>
      </c>
      <c r="C2359" t="str">
        <f>PROPER(Table1[[#This Row],[Region]])</f>
        <v>East</v>
      </c>
      <c r="D2359" t="str">
        <f>PROPER(Table1[[#This Row],[Product Category]])</f>
        <v>Electronics</v>
      </c>
      <c r="E2359">
        <f>ROUND(Table1[[#This Row],[Sales Amount]],1)</f>
        <v>2460.5</v>
      </c>
      <c r="F2359">
        <f>Table1[[#This Row],[Quantity Sold]]</f>
        <v>3</v>
      </c>
      <c r="G2359">
        <f>Table1[[#This Row],[Discount (%)]]</f>
        <v>21</v>
      </c>
      <c r="H2359">
        <f>Table1[[#This Row],[Profit]]</f>
        <v>127.37</v>
      </c>
      <c r="I2359">
        <f>Table24610[[#This Row],[profit]]/Table24610[[#This Row],[Sales Amount]]</f>
        <v>5.1765901239585452E-2</v>
      </c>
    </row>
    <row r="2360" spans="1:9">
      <c r="A2360" s="43" t="s">
        <v>2325</v>
      </c>
      <c r="B2360" s="45">
        <v>47381</v>
      </c>
      <c r="C2360" t="str">
        <f>PROPER(Table1[[#This Row],[Region]])</f>
        <v>East</v>
      </c>
      <c r="D2360" t="str">
        <f>PROPER(Table1[[#This Row],[Product Category]])</f>
        <v>Clothing</v>
      </c>
      <c r="E2360">
        <f>ROUND(Table1[[#This Row],[Sales Amount]],1)</f>
        <v>2851.6</v>
      </c>
      <c r="F2360">
        <f>Table1[[#This Row],[Quantity Sold]]</f>
        <v>13</v>
      </c>
      <c r="G2360">
        <f>Table1[[#This Row],[Discount (%)]]</f>
        <v>15</v>
      </c>
      <c r="H2360">
        <f>Table1[[#This Row],[Profit]]</f>
        <v>1111.53</v>
      </c>
      <c r="I2360">
        <f>Table24610[[#This Row],[profit]]/Table24610[[#This Row],[Sales Amount]]</f>
        <v>0.38979169589002666</v>
      </c>
    </row>
    <row r="2361" spans="1:9">
      <c r="A2361" s="43" t="s">
        <v>2326</v>
      </c>
      <c r="B2361" s="45">
        <v>47382</v>
      </c>
      <c r="C2361" t="str">
        <f>PROPER(Table1[[#This Row],[Region]])</f>
        <v>South</v>
      </c>
      <c r="D2361" t="str">
        <f>PROPER(Table1[[#This Row],[Product Category]])</f>
        <v>Groceries</v>
      </c>
      <c r="E2361">
        <f>ROUND(Table1[[#This Row],[Sales Amount]],1)</f>
        <v>3984.9</v>
      </c>
      <c r="F2361">
        <f>Table1[[#This Row],[Quantity Sold]]</f>
        <v>25</v>
      </c>
      <c r="G2361">
        <f>Table1[[#This Row],[Discount (%)]]</f>
        <v>49</v>
      </c>
      <c r="H2361">
        <f>Table1[[#This Row],[Profit]]</f>
        <v>82.5</v>
      </c>
      <c r="I2361">
        <f>Table24610[[#This Row],[profit]]/Table24610[[#This Row],[Sales Amount]]</f>
        <v>2.0703154407889782E-2</v>
      </c>
    </row>
    <row r="2362" spans="1:9">
      <c r="A2362" s="43" t="s">
        <v>2327</v>
      </c>
      <c r="B2362" s="45">
        <v>47383</v>
      </c>
      <c r="C2362" t="str">
        <f>PROPER(Table1[[#This Row],[Region]])</f>
        <v>West</v>
      </c>
      <c r="D2362" t="str">
        <f>PROPER(Table1[[#This Row],[Product Category]])</f>
        <v>Sports</v>
      </c>
      <c r="E2362">
        <f>ROUND(Table1[[#This Row],[Sales Amount]],1)</f>
        <v>1567.5</v>
      </c>
      <c r="F2362">
        <f>Table1[[#This Row],[Quantity Sold]]</f>
        <v>42</v>
      </c>
      <c r="G2362">
        <f>Table1[[#This Row],[Discount (%)]]</f>
        <v>46</v>
      </c>
      <c r="H2362">
        <f>Table1[[#This Row],[Profit]]</f>
        <v>1149.98</v>
      </c>
      <c r="I2362">
        <f>Table24610[[#This Row],[profit]]/Table24610[[#This Row],[Sales Amount]]</f>
        <v>0.73363955342902709</v>
      </c>
    </row>
    <row r="2363" spans="1:9">
      <c r="A2363" s="43" t="s">
        <v>2328</v>
      </c>
      <c r="B2363" s="45">
        <v>47384</v>
      </c>
      <c r="C2363" t="str">
        <f>PROPER(Table1[[#This Row],[Region]])</f>
        <v>South</v>
      </c>
      <c r="D2363" t="str">
        <f>PROPER(Table1[[#This Row],[Product Category]])</f>
        <v>Electronics</v>
      </c>
      <c r="E2363">
        <f>ROUND(Table1[[#This Row],[Sales Amount]],1)</f>
        <v>1519.6</v>
      </c>
      <c r="F2363">
        <f>Table1[[#This Row],[Quantity Sold]]</f>
        <v>32</v>
      </c>
      <c r="G2363">
        <f>Table1[[#This Row],[Discount (%)]]</f>
        <v>47</v>
      </c>
      <c r="H2363">
        <f>Table1[[#This Row],[Profit]]</f>
        <v>943.15</v>
      </c>
      <c r="I2363">
        <f>Table24610[[#This Row],[profit]]/Table24610[[#This Row],[Sales Amount]]</f>
        <v>0.62065675177678337</v>
      </c>
    </row>
    <row r="2364" spans="1:9">
      <c r="A2364" s="43" t="s">
        <v>2329</v>
      </c>
      <c r="B2364" s="45">
        <v>47385</v>
      </c>
      <c r="C2364" t="str">
        <f>PROPER(Table1[[#This Row],[Region]])</f>
        <v>North</v>
      </c>
      <c r="D2364" t="str">
        <f>PROPER(Table1[[#This Row],[Product Category]])</f>
        <v>Groceries</v>
      </c>
      <c r="E2364">
        <f>ROUND(Table1[[#This Row],[Sales Amount]],1)</f>
        <v>3211.8</v>
      </c>
      <c r="F2364">
        <f>Table1[[#This Row],[Quantity Sold]]</f>
        <v>35</v>
      </c>
      <c r="G2364">
        <f>Table1[[#This Row],[Discount (%)]]</f>
        <v>34</v>
      </c>
      <c r="H2364">
        <f>Table1[[#This Row],[Profit]]</f>
        <v>1372.74</v>
      </c>
      <c r="I2364">
        <f>Table24610[[#This Row],[profit]]/Table24610[[#This Row],[Sales Amount]]</f>
        <v>0.42740519334952359</v>
      </c>
    </row>
    <row r="2365" spans="1:9">
      <c r="A2365" s="43" t="s">
        <v>2330</v>
      </c>
      <c r="B2365" s="45">
        <v>47386</v>
      </c>
      <c r="C2365" t="str">
        <f>PROPER(Table1[[#This Row],[Region]])</f>
        <v>West</v>
      </c>
      <c r="D2365" t="str">
        <f>PROPER(Table1[[#This Row],[Product Category]])</f>
        <v>Groceries</v>
      </c>
      <c r="E2365">
        <f>ROUND(Table1[[#This Row],[Sales Amount]],1)</f>
        <v>795.9</v>
      </c>
      <c r="F2365">
        <f>Table1[[#This Row],[Quantity Sold]]</f>
        <v>34</v>
      </c>
      <c r="G2365">
        <f>Table1[[#This Row],[Discount (%)]]</f>
        <v>20</v>
      </c>
      <c r="H2365">
        <f>Table1[[#This Row],[Profit]]</f>
        <v>1180.95</v>
      </c>
      <c r="I2365">
        <f>Table24610[[#This Row],[profit]]/Table24610[[#This Row],[Sales Amount]]</f>
        <v>1.4837919336600076</v>
      </c>
    </row>
    <row r="2366" spans="1:9">
      <c r="A2366" s="43" t="s">
        <v>2331</v>
      </c>
      <c r="B2366" s="45">
        <v>47387</v>
      </c>
      <c r="C2366" t="str">
        <f>PROPER(Table1[[#This Row],[Region]])</f>
        <v>North</v>
      </c>
      <c r="D2366" t="str">
        <f>PROPER(Table1[[#This Row],[Product Category]])</f>
        <v>Groceries</v>
      </c>
      <c r="E2366">
        <f>ROUND(Table1[[#This Row],[Sales Amount]],1)</f>
        <v>2924.9</v>
      </c>
      <c r="F2366">
        <f>Table1[[#This Row],[Quantity Sold]]</f>
        <v>4</v>
      </c>
      <c r="G2366">
        <f>Table1[[#This Row],[Discount (%)]]</f>
        <v>46</v>
      </c>
      <c r="H2366">
        <f>Table1[[#This Row],[Profit]]</f>
        <v>475.85</v>
      </c>
      <c r="I2366">
        <f>Table24610[[#This Row],[profit]]/Table24610[[#This Row],[Sales Amount]]</f>
        <v>0.1626893227118876</v>
      </c>
    </row>
    <row r="2367" spans="1:9">
      <c r="A2367" s="43" t="s">
        <v>2332</v>
      </c>
      <c r="B2367" s="45">
        <v>47388</v>
      </c>
      <c r="C2367" t="str">
        <f>PROPER(Table1[[#This Row],[Region]])</f>
        <v>East</v>
      </c>
      <c r="D2367" t="str">
        <f>PROPER(Table1[[#This Row],[Product Category]])</f>
        <v>Clothing</v>
      </c>
      <c r="E2367">
        <f>ROUND(Table1[[#This Row],[Sales Amount]],1)</f>
        <v>3815.3</v>
      </c>
      <c r="F2367">
        <f>Table1[[#This Row],[Quantity Sold]]</f>
        <v>6</v>
      </c>
      <c r="G2367">
        <f>Table1[[#This Row],[Discount (%)]]</f>
        <v>39</v>
      </c>
      <c r="H2367">
        <f>Table1[[#This Row],[Profit]]</f>
        <v>414.15</v>
      </c>
      <c r="I2367">
        <f>Table24610[[#This Row],[profit]]/Table24610[[#This Row],[Sales Amount]]</f>
        <v>0.10854978638639162</v>
      </c>
    </row>
    <row r="2368" spans="1:9">
      <c r="A2368" s="43" t="s">
        <v>2333</v>
      </c>
      <c r="B2368" s="45">
        <v>47389</v>
      </c>
      <c r="C2368" t="str">
        <f>PROPER(Table1[[#This Row],[Region]])</f>
        <v>South</v>
      </c>
      <c r="D2368" t="str">
        <f>PROPER(Table1[[#This Row],[Product Category]])</f>
        <v>Electronics</v>
      </c>
      <c r="E2368">
        <f>ROUND(Table1[[#This Row],[Sales Amount]],1)</f>
        <v>3379.9</v>
      </c>
      <c r="F2368">
        <f>Table1[[#This Row],[Quantity Sold]]</f>
        <v>5</v>
      </c>
      <c r="G2368">
        <f>Table1[[#This Row],[Discount (%)]]</f>
        <v>44</v>
      </c>
      <c r="H2368">
        <f>Table1[[#This Row],[Profit]]</f>
        <v>1396.27</v>
      </c>
      <c r="I2368">
        <f>Table24610[[#This Row],[profit]]/Table24610[[#This Row],[Sales Amount]]</f>
        <v>0.41310985532116334</v>
      </c>
    </row>
    <row r="2369" spans="1:9">
      <c r="A2369" s="43" t="s">
        <v>2334</v>
      </c>
      <c r="B2369" s="45">
        <v>47390</v>
      </c>
      <c r="C2369" t="str">
        <f>PROPER(Table1[[#This Row],[Region]])</f>
        <v>East</v>
      </c>
      <c r="D2369" t="str">
        <f>PROPER(Table1[[#This Row],[Product Category]])</f>
        <v>Furniture</v>
      </c>
      <c r="E2369">
        <f>ROUND(Table1[[#This Row],[Sales Amount]],1)</f>
        <v>2080.3000000000002</v>
      </c>
      <c r="F2369">
        <f>Table1[[#This Row],[Quantity Sold]]</f>
        <v>38</v>
      </c>
      <c r="G2369">
        <f>Table1[[#This Row],[Discount (%)]]</f>
        <v>44</v>
      </c>
      <c r="H2369">
        <f>Table1[[#This Row],[Profit]]</f>
        <v>1735.64</v>
      </c>
      <c r="I2369">
        <f>Table24610[[#This Row],[profit]]/Table24610[[#This Row],[Sales Amount]]</f>
        <v>0.83432197279238574</v>
      </c>
    </row>
    <row r="2370" spans="1:9">
      <c r="A2370" s="43" t="s">
        <v>2335</v>
      </c>
      <c r="B2370" s="45">
        <v>47391</v>
      </c>
      <c r="C2370" t="str">
        <f>PROPER(Table1[[#This Row],[Region]])</f>
        <v>East</v>
      </c>
      <c r="D2370" t="str">
        <f>PROPER(Table1[[#This Row],[Product Category]])</f>
        <v>Furniture</v>
      </c>
      <c r="E2370">
        <f>ROUND(Table1[[#This Row],[Sales Amount]],1)</f>
        <v>3094.4</v>
      </c>
      <c r="F2370">
        <f>Table1[[#This Row],[Quantity Sold]]</f>
        <v>29</v>
      </c>
      <c r="G2370">
        <f>Table1[[#This Row],[Discount (%)]]</f>
        <v>13</v>
      </c>
      <c r="H2370">
        <f>Table1[[#This Row],[Profit]]</f>
        <v>1881.93</v>
      </c>
      <c r="I2370">
        <f>Table24610[[#This Row],[profit]]/Table24610[[#This Row],[Sales Amount]]</f>
        <v>0.60817282833505693</v>
      </c>
    </row>
    <row r="2371" spans="1:9">
      <c r="A2371" s="43" t="s">
        <v>2336</v>
      </c>
      <c r="B2371" s="45">
        <v>47392</v>
      </c>
      <c r="C2371" t="str">
        <f>PROPER(Table1[[#This Row],[Region]])</f>
        <v>West</v>
      </c>
      <c r="D2371" t="str">
        <f>PROPER(Table1[[#This Row],[Product Category]])</f>
        <v>Groceries</v>
      </c>
      <c r="E2371">
        <f>ROUND(Table1[[#This Row],[Sales Amount]],1)</f>
        <v>744</v>
      </c>
      <c r="F2371">
        <f>Table1[[#This Row],[Quantity Sold]]</f>
        <v>37</v>
      </c>
      <c r="G2371">
        <f>Table1[[#This Row],[Discount (%)]]</f>
        <v>45</v>
      </c>
      <c r="H2371">
        <f>Table1[[#This Row],[Profit]]</f>
        <v>456.9</v>
      </c>
      <c r="I2371">
        <f>Table24610[[#This Row],[profit]]/Table24610[[#This Row],[Sales Amount]]</f>
        <v>0.61411290322580647</v>
      </c>
    </row>
    <row r="2372" spans="1:9">
      <c r="A2372" s="43" t="s">
        <v>2337</v>
      </c>
      <c r="B2372" s="45">
        <v>47393</v>
      </c>
      <c r="C2372" t="str">
        <f>PROPER(Table1[[#This Row],[Region]])</f>
        <v>South</v>
      </c>
      <c r="D2372" t="str">
        <f>PROPER(Table1[[#This Row],[Product Category]])</f>
        <v>Clothing</v>
      </c>
      <c r="E2372">
        <f>ROUND(Table1[[#This Row],[Sales Amount]],1)</f>
        <v>2774.5</v>
      </c>
      <c r="F2372">
        <f>Table1[[#This Row],[Quantity Sold]]</f>
        <v>25</v>
      </c>
      <c r="G2372">
        <f>Table1[[#This Row],[Discount (%)]]</f>
        <v>30</v>
      </c>
      <c r="H2372">
        <f>Table1[[#This Row],[Profit]]</f>
        <v>262.88</v>
      </c>
      <c r="I2372">
        <f>Table24610[[#This Row],[profit]]/Table24610[[#This Row],[Sales Amount]]</f>
        <v>9.4748603351955299E-2</v>
      </c>
    </row>
    <row r="2373" spans="1:9">
      <c r="A2373" s="43" t="s">
        <v>2338</v>
      </c>
      <c r="B2373" s="45">
        <v>47394</v>
      </c>
      <c r="C2373" t="str">
        <f>PROPER(Table1[[#This Row],[Region]])</f>
        <v>North</v>
      </c>
      <c r="D2373" t="str">
        <f>PROPER(Table1[[#This Row],[Product Category]])</f>
        <v>Sports</v>
      </c>
      <c r="E2373">
        <f>ROUND(Table1[[#This Row],[Sales Amount]],1)</f>
        <v>367.4</v>
      </c>
      <c r="F2373">
        <f>Table1[[#This Row],[Quantity Sold]]</f>
        <v>25</v>
      </c>
      <c r="G2373">
        <f>Table1[[#This Row],[Discount (%)]]</f>
        <v>14</v>
      </c>
      <c r="H2373">
        <f>Table1[[#This Row],[Profit]]</f>
        <v>836.36</v>
      </c>
      <c r="I2373">
        <f>Table24610[[#This Row],[profit]]/Table24610[[#This Row],[Sales Amount]]</f>
        <v>2.2764289602612959</v>
      </c>
    </row>
    <row r="2374" spans="1:9">
      <c r="A2374" s="43" t="s">
        <v>2339</v>
      </c>
      <c r="B2374" s="45">
        <v>47395</v>
      </c>
      <c r="C2374" t="str">
        <f>PROPER(Table1[[#This Row],[Region]])</f>
        <v>North</v>
      </c>
      <c r="D2374" t="str">
        <f>PROPER(Table1[[#This Row],[Product Category]])</f>
        <v>Sports</v>
      </c>
      <c r="E2374">
        <f>ROUND(Table1[[#This Row],[Sales Amount]],1)</f>
        <v>807.8</v>
      </c>
      <c r="F2374">
        <f>Table1[[#This Row],[Quantity Sold]]</f>
        <v>34</v>
      </c>
      <c r="G2374">
        <f>Table1[[#This Row],[Discount (%)]]</f>
        <v>13</v>
      </c>
      <c r="H2374">
        <f>Table1[[#This Row],[Profit]]</f>
        <v>669.83</v>
      </c>
      <c r="I2374">
        <f>Table24610[[#This Row],[profit]]/Table24610[[#This Row],[Sales Amount]]</f>
        <v>0.82920277296360489</v>
      </c>
    </row>
    <row r="2375" spans="1:9">
      <c r="A2375" s="43" t="s">
        <v>2340</v>
      </c>
      <c r="B2375" s="45">
        <v>47396</v>
      </c>
      <c r="C2375" t="str">
        <f>PROPER(Table1[[#This Row],[Region]])</f>
        <v>West</v>
      </c>
      <c r="D2375" t="str">
        <f>PROPER(Table1[[#This Row],[Product Category]])</f>
        <v>Sports</v>
      </c>
      <c r="E2375">
        <f>ROUND(Table1[[#This Row],[Sales Amount]],1)</f>
        <v>644</v>
      </c>
      <c r="F2375">
        <f>Table1[[#This Row],[Quantity Sold]]</f>
        <v>7</v>
      </c>
      <c r="G2375">
        <f>Table1[[#This Row],[Discount (%)]]</f>
        <v>48</v>
      </c>
      <c r="H2375">
        <f>Table1[[#This Row],[Profit]]</f>
        <v>1589.68</v>
      </c>
      <c r="I2375">
        <f>Table24610[[#This Row],[profit]]/Table24610[[#This Row],[Sales Amount]]</f>
        <v>2.4684472049689443</v>
      </c>
    </row>
    <row r="2376" spans="1:9">
      <c r="A2376" s="43" t="s">
        <v>2341</v>
      </c>
      <c r="B2376" s="45">
        <v>47397</v>
      </c>
      <c r="C2376" t="str">
        <f>PROPER(Table1[[#This Row],[Region]])</f>
        <v>North</v>
      </c>
      <c r="D2376" t="str">
        <f>PROPER(Table1[[#This Row],[Product Category]])</f>
        <v>Groceries</v>
      </c>
      <c r="E2376">
        <f>ROUND(Table1[[#This Row],[Sales Amount]],1)</f>
        <v>3504.7</v>
      </c>
      <c r="F2376">
        <f>Table1[[#This Row],[Quantity Sold]]</f>
        <v>28</v>
      </c>
      <c r="G2376">
        <f>Table1[[#This Row],[Discount (%)]]</f>
        <v>0</v>
      </c>
      <c r="H2376">
        <f>Table1[[#This Row],[Profit]]</f>
        <v>510.31</v>
      </c>
      <c r="I2376">
        <f>Table24610[[#This Row],[profit]]/Table24610[[#This Row],[Sales Amount]]</f>
        <v>0.14560732730333553</v>
      </c>
    </row>
    <row r="2377" spans="1:9">
      <c r="A2377" s="43" t="s">
        <v>2342</v>
      </c>
      <c r="B2377" s="45">
        <v>47398</v>
      </c>
      <c r="C2377" t="str">
        <f>PROPER(Table1[[#This Row],[Region]])</f>
        <v>East</v>
      </c>
      <c r="D2377" t="str">
        <f>PROPER(Table1[[#This Row],[Product Category]])</f>
        <v>Clothing</v>
      </c>
      <c r="E2377">
        <f>ROUND(Table1[[#This Row],[Sales Amount]],1)</f>
        <v>2959.2</v>
      </c>
      <c r="F2377">
        <f>Table1[[#This Row],[Quantity Sold]]</f>
        <v>48</v>
      </c>
      <c r="G2377">
        <f>Table1[[#This Row],[Discount (%)]]</f>
        <v>22</v>
      </c>
      <c r="H2377">
        <f>Table1[[#This Row],[Profit]]</f>
        <v>1347.84</v>
      </c>
      <c r="I2377">
        <f>Table24610[[#This Row],[profit]]/Table24610[[#This Row],[Sales Amount]]</f>
        <v>0.4554744525547445</v>
      </c>
    </row>
    <row r="2378" spans="1:9">
      <c r="A2378" s="43" t="s">
        <v>2343</v>
      </c>
      <c r="B2378" s="45">
        <v>47399</v>
      </c>
      <c r="C2378" t="str">
        <f>PROPER(Table1[[#This Row],[Region]])</f>
        <v>West</v>
      </c>
      <c r="D2378" t="str">
        <f>PROPER(Table1[[#This Row],[Product Category]])</f>
        <v>Groceries</v>
      </c>
      <c r="E2378">
        <f>ROUND(Table1[[#This Row],[Sales Amount]],1)</f>
        <v>3633.2</v>
      </c>
      <c r="F2378">
        <f>Table1[[#This Row],[Quantity Sold]]</f>
        <v>35</v>
      </c>
      <c r="G2378">
        <f>Table1[[#This Row],[Discount (%)]]</f>
        <v>50</v>
      </c>
      <c r="H2378">
        <f>Table1[[#This Row],[Profit]]</f>
        <v>1567.59</v>
      </c>
      <c r="I2378">
        <f>Table24610[[#This Row],[profit]]/Table24610[[#This Row],[Sales Amount]]</f>
        <v>0.43146262248155898</v>
      </c>
    </row>
    <row r="2379" spans="1:9">
      <c r="A2379" s="43" t="s">
        <v>2344</v>
      </c>
      <c r="B2379" s="45">
        <v>47400</v>
      </c>
      <c r="C2379" t="str">
        <f>PROPER(Table1[[#This Row],[Region]])</f>
        <v>East</v>
      </c>
      <c r="D2379" t="str">
        <f>PROPER(Table1[[#This Row],[Product Category]])</f>
        <v>Sports</v>
      </c>
      <c r="E2379">
        <f>ROUND(Table1[[#This Row],[Sales Amount]],1)</f>
        <v>1799.6</v>
      </c>
      <c r="F2379">
        <f>Table1[[#This Row],[Quantity Sold]]</f>
        <v>41</v>
      </c>
      <c r="G2379">
        <f>Table1[[#This Row],[Discount (%)]]</f>
        <v>6</v>
      </c>
      <c r="H2379">
        <f>Table1[[#This Row],[Profit]]</f>
        <v>1732.68</v>
      </c>
      <c r="I2379">
        <f>Table24610[[#This Row],[profit]]/Table24610[[#This Row],[Sales Amount]]</f>
        <v>0.96281395865747954</v>
      </c>
    </row>
    <row r="2380" spans="1:9">
      <c r="A2380" s="43" t="s">
        <v>2345</v>
      </c>
      <c r="B2380" s="45">
        <v>47401</v>
      </c>
      <c r="C2380" t="str">
        <f>PROPER(Table1[[#This Row],[Region]])</f>
        <v>East</v>
      </c>
      <c r="D2380" t="str">
        <f>PROPER(Table1[[#This Row],[Product Category]])</f>
        <v>Furniture</v>
      </c>
      <c r="E2380">
        <f>ROUND(Table1[[#This Row],[Sales Amount]],1)</f>
        <v>1099.0999999999999</v>
      </c>
      <c r="F2380">
        <f>Table1[[#This Row],[Quantity Sold]]</f>
        <v>8</v>
      </c>
      <c r="G2380">
        <f>Table1[[#This Row],[Discount (%)]]</f>
        <v>12</v>
      </c>
      <c r="H2380">
        <f>Table1[[#This Row],[Profit]]</f>
        <v>801.71</v>
      </c>
      <c r="I2380">
        <f>Table24610[[#This Row],[profit]]/Table24610[[#This Row],[Sales Amount]]</f>
        <v>0.72942407424256217</v>
      </c>
    </row>
    <row r="2381" spans="1:9">
      <c r="A2381" s="43" t="s">
        <v>2346</v>
      </c>
      <c r="B2381" s="45">
        <v>47402</v>
      </c>
      <c r="C2381" t="str">
        <f>PROPER(Table1[[#This Row],[Region]])</f>
        <v>South</v>
      </c>
      <c r="D2381" t="str">
        <f>PROPER(Table1[[#This Row],[Product Category]])</f>
        <v>Groceries</v>
      </c>
      <c r="E2381">
        <f>ROUND(Table1[[#This Row],[Sales Amount]],1)</f>
        <v>2203.5</v>
      </c>
      <c r="F2381">
        <f>Table1[[#This Row],[Quantity Sold]]</f>
        <v>47</v>
      </c>
      <c r="G2381">
        <f>Table1[[#This Row],[Discount (%)]]</f>
        <v>14</v>
      </c>
      <c r="H2381">
        <f>Table1[[#This Row],[Profit]]</f>
        <v>1234.5</v>
      </c>
      <c r="I2381">
        <f>Table24610[[#This Row],[profit]]/Table24610[[#This Row],[Sales Amount]]</f>
        <v>0.56024506466984347</v>
      </c>
    </row>
    <row r="2382" spans="1:9">
      <c r="A2382" s="43" t="s">
        <v>2347</v>
      </c>
      <c r="B2382" s="45">
        <v>47403</v>
      </c>
      <c r="C2382" t="str">
        <f>PROPER(Table1[[#This Row],[Region]])</f>
        <v>West</v>
      </c>
      <c r="D2382" t="str">
        <f>PROPER(Table1[[#This Row],[Product Category]])</f>
        <v>Clothing</v>
      </c>
      <c r="E2382">
        <f>ROUND(Table1[[#This Row],[Sales Amount]],1)</f>
        <v>729.9</v>
      </c>
      <c r="F2382">
        <f>Table1[[#This Row],[Quantity Sold]]</f>
        <v>49</v>
      </c>
      <c r="G2382">
        <f>Table1[[#This Row],[Discount (%)]]</f>
        <v>40</v>
      </c>
      <c r="H2382">
        <f>Table1[[#This Row],[Profit]]</f>
        <v>675.51</v>
      </c>
      <c r="I2382">
        <f>Table24610[[#This Row],[profit]]/Table24610[[#This Row],[Sales Amount]]</f>
        <v>0.92548294286888622</v>
      </c>
    </row>
    <row r="2383" spans="1:9">
      <c r="A2383" s="43" t="s">
        <v>2348</v>
      </c>
      <c r="B2383" s="45">
        <v>47404</v>
      </c>
      <c r="C2383" t="str">
        <f>PROPER(Table1[[#This Row],[Region]])</f>
        <v>South</v>
      </c>
      <c r="D2383" t="str">
        <f>PROPER(Table1[[#This Row],[Product Category]])</f>
        <v>Clothing</v>
      </c>
      <c r="E2383">
        <f>ROUND(Table1[[#This Row],[Sales Amount]],1)</f>
        <v>1737.4</v>
      </c>
      <c r="F2383">
        <f>Table1[[#This Row],[Quantity Sold]]</f>
        <v>17</v>
      </c>
      <c r="G2383">
        <f>Table1[[#This Row],[Discount (%)]]</f>
        <v>39</v>
      </c>
      <c r="H2383">
        <f>Table1[[#This Row],[Profit]]</f>
        <v>616.16</v>
      </c>
      <c r="I2383">
        <f>Table24610[[#This Row],[profit]]/Table24610[[#This Row],[Sales Amount]]</f>
        <v>0.35464487164728903</v>
      </c>
    </row>
    <row r="2384" spans="1:9">
      <c r="A2384" s="43" t="s">
        <v>2349</v>
      </c>
      <c r="B2384" s="45">
        <v>47405</v>
      </c>
      <c r="C2384" t="str">
        <f>PROPER(Table1[[#This Row],[Region]])</f>
        <v>West</v>
      </c>
      <c r="D2384" t="str">
        <f>PROPER(Table1[[#This Row],[Product Category]])</f>
        <v>Electronics</v>
      </c>
      <c r="E2384">
        <f>ROUND(Table1[[#This Row],[Sales Amount]],1)</f>
        <v>776.3</v>
      </c>
      <c r="F2384">
        <f>Table1[[#This Row],[Quantity Sold]]</f>
        <v>15</v>
      </c>
      <c r="G2384">
        <f>Table1[[#This Row],[Discount (%)]]</f>
        <v>11</v>
      </c>
      <c r="H2384">
        <f>Table1[[#This Row],[Profit]]</f>
        <v>524.34</v>
      </c>
      <c r="I2384">
        <f>Table24610[[#This Row],[profit]]/Table24610[[#This Row],[Sales Amount]]</f>
        <v>0.67543475460517854</v>
      </c>
    </row>
    <row r="2385" spans="1:9">
      <c r="A2385" s="43" t="s">
        <v>2350</v>
      </c>
      <c r="B2385" s="45">
        <v>47406</v>
      </c>
      <c r="C2385" t="str">
        <f>PROPER(Table1[[#This Row],[Region]])</f>
        <v>West</v>
      </c>
      <c r="D2385" t="str">
        <f>PROPER(Table1[[#This Row],[Product Category]])</f>
        <v>Clothing</v>
      </c>
      <c r="E2385">
        <f>ROUND(Table1[[#This Row],[Sales Amount]],1)</f>
        <v>4314.8999999999996</v>
      </c>
      <c r="F2385">
        <f>Table1[[#This Row],[Quantity Sold]]</f>
        <v>47</v>
      </c>
      <c r="G2385">
        <f>Table1[[#This Row],[Discount (%)]]</f>
        <v>44</v>
      </c>
      <c r="H2385">
        <f>Table1[[#This Row],[Profit]]</f>
        <v>1286.4100000000001</v>
      </c>
      <c r="I2385">
        <f>Table24610[[#This Row],[profit]]/Table24610[[#This Row],[Sales Amount]]</f>
        <v>0.29813205404528498</v>
      </c>
    </row>
    <row r="2386" spans="1:9">
      <c r="A2386" s="43" t="s">
        <v>2351</v>
      </c>
      <c r="B2386" s="45">
        <v>47407</v>
      </c>
      <c r="C2386" t="str">
        <f>PROPER(Table1[[#This Row],[Region]])</f>
        <v>East</v>
      </c>
      <c r="D2386" t="str">
        <f>PROPER(Table1[[#This Row],[Product Category]])</f>
        <v>Groceries</v>
      </c>
      <c r="E2386">
        <f>ROUND(Table1[[#This Row],[Sales Amount]],1)</f>
        <v>3830.1</v>
      </c>
      <c r="F2386">
        <f>Table1[[#This Row],[Quantity Sold]]</f>
        <v>15</v>
      </c>
      <c r="G2386">
        <f>Table1[[#This Row],[Discount (%)]]</f>
        <v>32</v>
      </c>
      <c r="H2386">
        <f>Table1[[#This Row],[Profit]]</f>
        <v>709.24</v>
      </c>
      <c r="I2386">
        <f>Table24610[[#This Row],[profit]]/Table24610[[#This Row],[Sales Amount]]</f>
        <v>0.18517532179316468</v>
      </c>
    </row>
    <row r="2387" spans="1:9">
      <c r="A2387" s="43" t="s">
        <v>2352</v>
      </c>
      <c r="B2387" s="45">
        <v>47408</v>
      </c>
      <c r="C2387" t="str">
        <f>PROPER(Table1[[#This Row],[Region]])</f>
        <v>North</v>
      </c>
      <c r="D2387" t="str">
        <f>PROPER(Table1[[#This Row],[Product Category]])</f>
        <v>Clothing</v>
      </c>
      <c r="E2387">
        <f>ROUND(Table1[[#This Row],[Sales Amount]],1)</f>
        <v>3860.4</v>
      </c>
      <c r="F2387">
        <f>Table1[[#This Row],[Quantity Sold]]</f>
        <v>6</v>
      </c>
      <c r="G2387">
        <f>Table1[[#This Row],[Discount (%)]]</f>
        <v>11</v>
      </c>
      <c r="H2387">
        <f>Table1[[#This Row],[Profit]]</f>
        <v>86.68</v>
      </c>
      <c r="I2387">
        <f>Table24610[[#This Row],[profit]]/Table24610[[#This Row],[Sales Amount]]</f>
        <v>2.2453631748005388E-2</v>
      </c>
    </row>
    <row r="2388" spans="1:9">
      <c r="A2388" s="43" t="s">
        <v>2353</v>
      </c>
      <c r="B2388" s="45">
        <v>47409</v>
      </c>
      <c r="C2388" t="str">
        <f>PROPER(Table1[[#This Row],[Region]])</f>
        <v>East</v>
      </c>
      <c r="D2388" t="str">
        <f>PROPER(Table1[[#This Row],[Product Category]])</f>
        <v>Sports</v>
      </c>
      <c r="E2388">
        <f>ROUND(Table1[[#This Row],[Sales Amount]],1)</f>
        <v>2869.3</v>
      </c>
      <c r="F2388">
        <f>Table1[[#This Row],[Quantity Sold]]</f>
        <v>4</v>
      </c>
      <c r="G2388">
        <f>Table1[[#This Row],[Discount (%)]]</f>
        <v>16</v>
      </c>
      <c r="H2388">
        <f>Table1[[#This Row],[Profit]]</f>
        <v>1107.93</v>
      </c>
      <c r="I2388">
        <f>Table24610[[#This Row],[profit]]/Table24610[[#This Row],[Sales Amount]]</f>
        <v>0.38613250618617784</v>
      </c>
    </row>
    <row r="2389" spans="1:9">
      <c r="A2389" s="43" t="s">
        <v>2354</v>
      </c>
      <c r="B2389" s="45">
        <v>47410</v>
      </c>
      <c r="C2389" t="str">
        <f>PROPER(Table1[[#This Row],[Region]])</f>
        <v>North</v>
      </c>
      <c r="D2389" t="str">
        <f>PROPER(Table1[[#This Row],[Product Category]])</f>
        <v>Electronics</v>
      </c>
      <c r="E2389">
        <f>ROUND(Table1[[#This Row],[Sales Amount]],1)</f>
        <v>2367.5</v>
      </c>
      <c r="F2389">
        <f>Table1[[#This Row],[Quantity Sold]]</f>
        <v>45</v>
      </c>
      <c r="G2389">
        <f>Table1[[#This Row],[Discount (%)]]</f>
        <v>9</v>
      </c>
      <c r="H2389">
        <f>Table1[[#This Row],[Profit]]</f>
        <v>1629.08</v>
      </c>
      <c r="I2389">
        <f>Table24610[[#This Row],[profit]]/Table24610[[#This Row],[Sales Amount]]</f>
        <v>0.68810137275607175</v>
      </c>
    </row>
    <row r="2390" spans="1:9">
      <c r="A2390" s="43" t="s">
        <v>2355</v>
      </c>
      <c r="B2390" s="45">
        <v>47411</v>
      </c>
      <c r="C2390" t="str">
        <f>PROPER(Table1[[#This Row],[Region]])</f>
        <v>West</v>
      </c>
      <c r="D2390" t="str">
        <f>PROPER(Table1[[#This Row],[Product Category]])</f>
        <v>Electronics</v>
      </c>
      <c r="E2390">
        <f>ROUND(Table1[[#This Row],[Sales Amount]],1)</f>
        <v>2595.4</v>
      </c>
      <c r="F2390">
        <f>Table1[[#This Row],[Quantity Sold]]</f>
        <v>46</v>
      </c>
      <c r="G2390">
        <f>Table1[[#This Row],[Discount (%)]]</f>
        <v>28</v>
      </c>
      <c r="H2390">
        <f>Table1[[#This Row],[Profit]]</f>
        <v>1567.7</v>
      </c>
      <c r="I2390">
        <f>Table24610[[#This Row],[profit]]/Table24610[[#This Row],[Sales Amount]]</f>
        <v>0.60403020728982049</v>
      </c>
    </row>
    <row r="2391" spans="1:9">
      <c r="A2391" s="43" t="s">
        <v>2356</v>
      </c>
      <c r="B2391" s="45">
        <v>47412</v>
      </c>
      <c r="C2391" t="str">
        <f>PROPER(Table1[[#This Row],[Region]])</f>
        <v>East</v>
      </c>
      <c r="D2391" t="str">
        <f>PROPER(Table1[[#This Row],[Product Category]])</f>
        <v>Groceries</v>
      </c>
      <c r="E2391">
        <f>ROUND(Table1[[#This Row],[Sales Amount]],1)</f>
        <v>623</v>
      </c>
      <c r="F2391">
        <f>Table1[[#This Row],[Quantity Sold]]</f>
        <v>35</v>
      </c>
      <c r="G2391">
        <f>Table1[[#This Row],[Discount (%)]]</f>
        <v>39</v>
      </c>
      <c r="H2391">
        <f>Table1[[#This Row],[Profit]]</f>
        <v>188.39</v>
      </c>
      <c r="I2391">
        <f>Table24610[[#This Row],[profit]]/Table24610[[#This Row],[Sales Amount]]</f>
        <v>0.30239165329052969</v>
      </c>
    </row>
    <row r="2392" spans="1:9">
      <c r="A2392" s="43" t="s">
        <v>2357</v>
      </c>
      <c r="B2392" s="45">
        <v>47413</v>
      </c>
      <c r="C2392" t="str">
        <f>PROPER(Table1[[#This Row],[Region]])</f>
        <v>West</v>
      </c>
      <c r="D2392" t="str">
        <f>PROPER(Table1[[#This Row],[Product Category]])</f>
        <v>Electronics</v>
      </c>
      <c r="E2392">
        <f>ROUND(Table1[[#This Row],[Sales Amount]],1)</f>
        <v>4917.7</v>
      </c>
      <c r="F2392">
        <f>Table1[[#This Row],[Quantity Sold]]</f>
        <v>26</v>
      </c>
      <c r="G2392">
        <f>Table1[[#This Row],[Discount (%)]]</f>
        <v>23</v>
      </c>
      <c r="H2392">
        <f>Table1[[#This Row],[Profit]]</f>
        <v>960.88</v>
      </c>
      <c r="I2392">
        <f>Table24610[[#This Row],[profit]]/Table24610[[#This Row],[Sales Amount]]</f>
        <v>0.19539215486914616</v>
      </c>
    </row>
    <row r="2393" spans="1:9">
      <c r="A2393" s="43" t="s">
        <v>2358</v>
      </c>
      <c r="B2393" s="45">
        <v>47414</v>
      </c>
      <c r="C2393" t="str">
        <f>PROPER(Table1[[#This Row],[Region]])</f>
        <v>South</v>
      </c>
      <c r="D2393" t="str">
        <f>PROPER(Table1[[#This Row],[Product Category]])</f>
        <v>Sports</v>
      </c>
      <c r="E2393">
        <f>ROUND(Table1[[#This Row],[Sales Amount]],1)</f>
        <v>148.6</v>
      </c>
      <c r="F2393">
        <f>Table1[[#This Row],[Quantity Sold]]</f>
        <v>13</v>
      </c>
      <c r="G2393">
        <f>Table1[[#This Row],[Discount (%)]]</f>
        <v>37</v>
      </c>
      <c r="H2393">
        <f>Table1[[#This Row],[Profit]]</f>
        <v>558.88</v>
      </c>
      <c r="I2393">
        <f>Table24610[[#This Row],[profit]]/Table24610[[#This Row],[Sales Amount]]</f>
        <v>3.7609690444145358</v>
      </c>
    </row>
    <row r="2394" spans="1:9">
      <c r="A2394" s="43" t="s">
        <v>2359</v>
      </c>
      <c r="B2394" s="45">
        <v>47415</v>
      </c>
      <c r="C2394" t="str">
        <f>PROPER(Table1[[#This Row],[Region]])</f>
        <v>South</v>
      </c>
      <c r="D2394" t="str">
        <f>PROPER(Table1[[#This Row],[Product Category]])</f>
        <v>Groceries</v>
      </c>
      <c r="E2394">
        <f>ROUND(Table1[[#This Row],[Sales Amount]],1)</f>
        <v>847.8</v>
      </c>
      <c r="F2394">
        <f>Table1[[#This Row],[Quantity Sold]]</f>
        <v>18</v>
      </c>
      <c r="G2394">
        <f>Table1[[#This Row],[Discount (%)]]</f>
        <v>13</v>
      </c>
      <c r="H2394">
        <f>Table1[[#This Row],[Profit]]</f>
        <v>1455.94</v>
      </c>
      <c r="I2394">
        <f>Table24610[[#This Row],[profit]]/Table24610[[#This Row],[Sales Amount]]</f>
        <v>1.7173154045765513</v>
      </c>
    </row>
    <row r="2395" spans="1:9">
      <c r="A2395" s="43">
        <v>41616769</v>
      </c>
      <c r="B2395" s="45">
        <v>47416</v>
      </c>
      <c r="C2395" t="str">
        <f>PROPER(Table1[[#This Row],[Region]])</f>
        <v>North</v>
      </c>
      <c r="D2395" t="str">
        <f>PROPER(Table1[[#This Row],[Product Category]])</f>
        <v>Sports</v>
      </c>
      <c r="E2395">
        <f>ROUND(Table1[[#This Row],[Sales Amount]],1)</f>
        <v>2375.8000000000002</v>
      </c>
      <c r="F2395">
        <f>Table1[[#This Row],[Quantity Sold]]</f>
        <v>45</v>
      </c>
      <c r="G2395">
        <f>Table1[[#This Row],[Discount (%)]]</f>
        <v>21</v>
      </c>
      <c r="H2395">
        <f>Table1[[#This Row],[Profit]]</f>
        <v>938.54</v>
      </c>
      <c r="I2395">
        <f>Table24610[[#This Row],[profit]]/Table24610[[#This Row],[Sales Amount]]</f>
        <v>0.39504167017425706</v>
      </c>
    </row>
    <row r="2396" spans="1:9">
      <c r="A2396" s="43" t="s">
        <v>2360</v>
      </c>
      <c r="B2396" s="45">
        <v>47417</v>
      </c>
      <c r="C2396" t="str">
        <f>PROPER(Table1[[#This Row],[Region]])</f>
        <v>East</v>
      </c>
      <c r="D2396" t="str">
        <f>PROPER(Table1[[#This Row],[Product Category]])</f>
        <v>Sports</v>
      </c>
      <c r="E2396">
        <f>ROUND(Table1[[#This Row],[Sales Amount]],1)</f>
        <v>1687.2</v>
      </c>
      <c r="F2396">
        <f>Table1[[#This Row],[Quantity Sold]]</f>
        <v>30</v>
      </c>
      <c r="G2396">
        <f>Table1[[#This Row],[Discount (%)]]</f>
        <v>45</v>
      </c>
      <c r="H2396">
        <f>Table1[[#This Row],[Profit]]</f>
        <v>1489.73</v>
      </c>
      <c r="I2396">
        <f>Table24610[[#This Row],[profit]]/Table24610[[#This Row],[Sales Amount]]</f>
        <v>0.88295993361782832</v>
      </c>
    </row>
    <row r="2397" spans="1:9">
      <c r="A2397" s="43" t="s">
        <v>2361</v>
      </c>
      <c r="B2397" s="45">
        <v>47418</v>
      </c>
      <c r="C2397" t="str">
        <f>PROPER(Table1[[#This Row],[Region]])</f>
        <v>East</v>
      </c>
      <c r="D2397" t="str">
        <f>PROPER(Table1[[#This Row],[Product Category]])</f>
        <v>Sports</v>
      </c>
      <c r="E2397">
        <f>ROUND(Table1[[#This Row],[Sales Amount]],1)</f>
        <v>3794</v>
      </c>
      <c r="F2397">
        <f>Table1[[#This Row],[Quantity Sold]]</f>
        <v>37</v>
      </c>
      <c r="G2397">
        <f>Table1[[#This Row],[Discount (%)]]</f>
        <v>5</v>
      </c>
      <c r="H2397">
        <f>Table1[[#This Row],[Profit]]</f>
        <v>428.89</v>
      </c>
      <c r="I2397">
        <f>Table24610[[#This Row],[profit]]/Table24610[[#This Row],[Sales Amount]]</f>
        <v>0.11304428044280443</v>
      </c>
    </row>
    <row r="2398" spans="1:9">
      <c r="A2398" s="43" t="s">
        <v>2362</v>
      </c>
      <c r="B2398" s="45">
        <v>47419</v>
      </c>
      <c r="C2398" t="str">
        <f>PROPER(Table1[[#This Row],[Region]])</f>
        <v>West</v>
      </c>
      <c r="D2398" t="str">
        <f>PROPER(Table1[[#This Row],[Product Category]])</f>
        <v>Clothing</v>
      </c>
      <c r="E2398">
        <f>ROUND(Table1[[#This Row],[Sales Amount]],1)</f>
        <v>507.9</v>
      </c>
      <c r="F2398">
        <f>Table1[[#This Row],[Quantity Sold]]</f>
        <v>39</v>
      </c>
      <c r="G2398">
        <f>Table1[[#This Row],[Discount (%)]]</f>
        <v>28</v>
      </c>
      <c r="H2398">
        <f>Table1[[#This Row],[Profit]]</f>
        <v>449.37</v>
      </c>
      <c r="I2398">
        <f>Table24610[[#This Row],[profit]]/Table24610[[#This Row],[Sales Amount]]</f>
        <v>0.88476077968103961</v>
      </c>
    </row>
    <row r="2399" spans="1:9">
      <c r="A2399" s="43" t="s">
        <v>2363</v>
      </c>
      <c r="B2399" s="45">
        <v>47420</v>
      </c>
      <c r="C2399" t="str">
        <f>PROPER(Table1[[#This Row],[Region]])</f>
        <v>South</v>
      </c>
      <c r="D2399" t="str">
        <f>PROPER(Table1[[#This Row],[Product Category]])</f>
        <v>Groceries</v>
      </c>
      <c r="E2399">
        <f>ROUND(Table1[[#This Row],[Sales Amount]],1)</f>
        <v>884.1</v>
      </c>
      <c r="F2399">
        <f>Table1[[#This Row],[Quantity Sold]]</f>
        <v>15</v>
      </c>
      <c r="G2399">
        <f>Table1[[#This Row],[Discount (%)]]</f>
        <v>10</v>
      </c>
      <c r="H2399">
        <f>Table1[[#This Row],[Profit]]</f>
        <v>1752.52</v>
      </c>
      <c r="I2399">
        <f>Table24610[[#This Row],[profit]]/Table24610[[#This Row],[Sales Amount]]</f>
        <v>1.9822644497228818</v>
      </c>
    </row>
    <row r="2400" spans="1:9">
      <c r="A2400" s="43" t="s">
        <v>2364</v>
      </c>
      <c r="B2400" s="45">
        <v>47421</v>
      </c>
      <c r="C2400" t="str">
        <f>PROPER(Table1[[#This Row],[Region]])</f>
        <v>South</v>
      </c>
      <c r="D2400" t="str">
        <f>PROPER(Table1[[#This Row],[Product Category]])</f>
        <v>Sports</v>
      </c>
      <c r="E2400">
        <f>ROUND(Table1[[#This Row],[Sales Amount]],1)</f>
        <v>316.8</v>
      </c>
      <c r="F2400">
        <f>Table1[[#This Row],[Quantity Sold]]</f>
        <v>1</v>
      </c>
      <c r="G2400">
        <f>Table1[[#This Row],[Discount (%)]]</f>
        <v>14</v>
      </c>
      <c r="H2400">
        <f>Table1[[#This Row],[Profit]]</f>
        <v>294.18</v>
      </c>
      <c r="I2400">
        <f>Table24610[[#This Row],[profit]]/Table24610[[#This Row],[Sales Amount]]</f>
        <v>0.92859848484848484</v>
      </c>
    </row>
    <row r="2401" spans="1:9">
      <c r="A2401" s="43" t="s">
        <v>2365</v>
      </c>
      <c r="B2401" s="45">
        <v>47422</v>
      </c>
      <c r="C2401" t="str">
        <f>PROPER(Table1[[#This Row],[Region]])</f>
        <v>West</v>
      </c>
      <c r="D2401" t="str">
        <f>PROPER(Table1[[#This Row],[Product Category]])</f>
        <v>Clothing</v>
      </c>
      <c r="E2401">
        <f>ROUND(Table1[[#This Row],[Sales Amount]],1)</f>
        <v>2189.6999999999998</v>
      </c>
      <c r="F2401">
        <f>Table1[[#This Row],[Quantity Sold]]</f>
        <v>27</v>
      </c>
      <c r="G2401">
        <f>Table1[[#This Row],[Discount (%)]]</f>
        <v>11</v>
      </c>
      <c r="H2401">
        <f>Table1[[#This Row],[Profit]]</f>
        <v>1317.79</v>
      </c>
      <c r="I2401">
        <f>Table24610[[#This Row],[profit]]/Table24610[[#This Row],[Sales Amount]]</f>
        <v>0.60181303374891537</v>
      </c>
    </row>
    <row r="2402" spans="1:9">
      <c r="A2402" s="43" t="s">
        <v>2366</v>
      </c>
      <c r="B2402" s="45">
        <v>47423</v>
      </c>
      <c r="C2402" t="str">
        <f>PROPER(Table1[[#This Row],[Region]])</f>
        <v>South</v>
      </c>
      <c r="D2402" t="str">
        <f>PROPER(Table1[[#This Row],[Product Category]])</f>
        <v>Electronics</v>
      </c>
      <c r="E2402">
        <f>ROUND(Table1[[#This Row],[Sales Amount]],1)</f>
        <v>3034.3</v>
      </c>
      <c r="F2402">
        <f>Table1[[#This Row],[Quantity Sold]]</f>
        <v>5</v>
      </c>
      <c r="G2402">
        <f>Table1[[#This Row],[Discount (%)]]</f>
        <v>34</v>
      </c>
      <c r="H2402">
        <f>Table1[[#This Row],[Profit]]</f>
        <v>1521.09</v>
      </c>
      <c r="I2402">
        <f>Table24610[[#This Row],[profit]]/Table24610[[#This Row],[Sales Amount]]</f>
        <v>0.5012984872952575</v>
      </c>
    </row>
    <row r="2403" spans="1:9">
      <c r="A2403" s="43" t="s">
        <v>2367</v>
      </c>
      <c r="B2403" s="45">
        <v>47424</v>
      </c>
      <c r="C2403" t="str">
        <f>PROPER(Table1[[#This Row],[Region]])</f>
        <v>West</v>
      </c>
      <c r="D2403" t="str">
        <f>PROPER(Table1[[#This Row],[Product Category]])</f>
        <v>Furniture</v>
      </c>
      <c r="E2403">
        <f>ROUND(Table1[[#This Row],[Sales Amount]],1)</f>
        <v>2709.7</v>
      </c>
      <c r="F2403">
        <f>Table1[[#This Row],[Quantity Sold]]</f>
        <v>49</v>
      </c>
      <c r="G2403">
        <f>Table1[[#This Row],[Discount (%)]]</f>
        <v>45</v>
      </c>
      <c r="H2403">
        <f>Table1[[#This Row],[Profit]]</f>
        <v>1231.31</v>
      </c>
      <c r="I2403">
        <f>Table24610[[#This Row],[profit]]/Table24610[[#This Row],[Sales Amount]]</f>
        <v>0.45440823707421485</v>
      </c>
    </row>
    <row r="2404" spans="1:9">
      <c r="A2404" s="43" t="s">
        <v>2368</v>
      </c>
      <c r="B2404" s="45">
        <v>47425</v>
      </c>
      <c r="C2404" t="str">
        <f>PROPER(Table1[[#This Row],[Region]])</f>
        <v>East</v>
      </c>
      <c r="D2404" t="str">
        <f>PROPER(Table1[[#This Row],[Product Category]])</f>
        <v>Sports</v>
      </c>
      <c r="E2404">
        <f>ROUND(Table1[[#This Row],[Sales Amount]],1)</f>
        <v>1501.5</v>
      </c>
      <c r="F2404">
        <f>Table1[[#This Row],[Quantity Sold]]</f>
        <v>17</v>
      </c>
      <c r="G2404">
        <f>Table1[[#This Row],[Discount (%)]]</f>
        <v>50</v>
      </c>
      <c r="H2404">
        <f>Table1[[#This Row],[Profit]]</f>
        <v>1413.09</v>
      </c>
      <c r="I2404">
        <f>Table24610[[#This Row],[profit]]/Table24610[[#This Row],[Sales Amount]]</f>
        <v>0.94111888111888109</v>
      </c>
    </row>
    <row r="2405" spans="1:9">
      <c r="A2405" s="43" t="s">
        <v>2369</v>
      </c>
      <c r="B2405" s="45">
        <v>47426</v>
      </c>
      <c r="C2405" t="str">
        <f>PROPER(Table1[[#This Row],[Region]])</f>
        <v>North</v>
      </c>
      <c r="D2405" t="str">
        <f>PROPER(Table1[[#This Row],[Product Category]])</f>
        <v>Furniture</v>
      </c>
      <c r="E2405">
        <f>ROUND(Table1[[#This Row],[Sales Amount]],1)</f>
        <v>4069</v>
      </c>
      <c r="F2405">
        <f>Table1[[#This Row],[Quantity Sold]]</f>
        <v>44</v>
      </c>
      <c r="G2405">
        <f>Table1[[#This Row],[Discount (%)]]</f>
        <v>43</v>
      </c>
      <c r="H2405">
        <f>Table1[[#This Row],[Profit]]</f>
        <v>18.21</v>
      </c>
      <c r="I2405">
        <f>Table24610[[#This Row],[profit]]/Table24610[[#This Row],[Sales Amount]]</f>
        <v>4.4753010567707054E-3</v>
      </c>
    </row>
    <row r="2406" spans="1:9">
      <c r="A2406" s="43" t="s">
        <v>2370</v>
      </c>
      <c r="B2406" s="45">
        <v>47427</v>
      </c>
      <c r="C2406" t="str">
        <f>PROPER(Table1[[#This Row],[Region]])</f>
        <v>North</v>
      </c>
      <c r="D2406" t="str">
        <f>PROPER(Table1[[#This Row],[Product Category]])</f>
        <v>Furniture</v>
      </c>
      <c r="E2406">
        <f>ROUND(Table1[[#This Row],[Sales Amount]],1)</f>
        <v>4880.3</v>
      </c>
      <c r="F2406">
        <f>Table1[[#This Row],[Quantity Sold]]</f>
        <v>46</v>
      </c>
      <c r="G2406">
        <f>Table1[[#This Row],[Discount (%)]]</f>
        <v>10</v>
      </c>
      <c r="H2406">
        <f>Table1[[#This Row],[Profit]]</f>
        <v>1498.43</v>
      </c>
      <c r="I2406">
        <f>Table24610[[#This Row],[profit]]/Table24610[[#This Row],[Sales Amount]]</f>
        <v>0.30703645267708951</v>
      </c>
    </row>
    <row r="2407" spans="1:9">
      <c r="A2407" s="43" t="s">
        <v>2371</v>
      </c>
      <c r="B2407" s="45">
        <v>47428</v>
      </c>
      <c r="C2407" t="str">
        <f>PROPER(Table1[[#This Row],[Region]])</f>
        <v>South</v>
      </c>
      <c r="D2407" t="str">
        <f>PROPER(Table1[[#This Row],[Product Category]])</f>
        <v>Electronics</v>
      </c>
      <c r="E2407">
        <f>ROUND(Table1[[#This Row],[Sales Amount]],1)</f>
        <v>221.7</v>
      </c>
      <c r="F2407">
        <f>Table1[[#This Row],[Quantity Sold]]</f>
        <v>14</v>
      </c>
      <c r="G2407">
        <f>Table1[[#This Row],[Discount (%)]]</f>
        <v>13</v>
      </c>
      <c r="H2407">
        <f>Table1[[#This Row],[Profit]]</f>
        <v>1644.43</v>
      </c>
      <c r="I2407">
        <f>Table24610[[#This Row],[profit]]/Table24610[[#This Row],[Sales Amount]]</f>
        <v>7.4173658096526847</v>
      </c>
    </row>
    <row r="2408" spans="1:9">
      <c r="A2408" s="43" t="s">
        <v>2372</v>
      </c>
      <c r="B2408" s="45">
        <v>47429</v>
      </c>
      <c r="C2408" t="str">
        <f>PROPER(Table1[[#This Row],[Region]])</f>
        <v>East</v>
      </c>
      <c r="D2408" t="str">
        <f>PROPER(Table1[[#This Row],[Product Category]])</f>
        <v>Sports</v>
      </c>
      <c r="E2408">
        <f>ROUND(Table1[[#This Row],[Sales Amount]],1)</f>
        <v>2730.9</v>
      </c>
      <c r="F2408">
        <f>Table1[[#This Row],[Quantity Sold]]</f>
        <v>19</v>
      </c>
      <c r="G2408">
        <f>Table1[[#This Row],[Discount (%)]]</f>
        <v>1</v>
      </c>
      <c r="H2408">
        <f>Table1[[#This Row],[Profit]]</f>
        <v>1422.35</v>
      </c>
      <c r="I2408">
        <f>Table24610[[#This Row],[profit]]/Table24610[[#This Row],[Sales Amount]]</f>
        <v>0.52083562195613164</v>
      </c>
    </row>
    <row r="2409" spans="1:9">
      <c r="A2409" s="43" t="s">
        <v>2373</v>
      </c>
      <c r="B2409" s="45">
        <v>47430</v>
      </c>
      <c r="C2409" t="str">
        <f>PROPER(Table1[[#This Row],[Region]])</f>
        <v>North</v>
      </c>
      <c r="D2409" t="str">
        <f>PROPER(Table1[[#This Row],[Product Category]])</f>
        <v>Electronics</v>
      </c>
      <c r="E2409">
        <f>ROUND(Table1[[#This Row],[Sales Amount]],1)</f>
        <v>4584.8999999999996</v>
      </c>
      <c r="F2409">
        <f>Table1[[#This Row],[Quantity Sold]]</f>
        <v>11</v>
      </c>
      <c r="G2409">
        <f>Table1[[#This Row],[Discount (%)]]</f>
        <v>39</v>
      </c>
      <c r="H2409">
        <f>Table1[[#This Row],[Profit]]</f>
        <v>1652.5</v>
      </c>
      <c r="I2409">
        <f>Table24610[[#This Row],[profit]]/Table24610[[#This Row],[Sales Amount]]</f>
        <v>0.36042225566533626</v>
      </c>
    </row>
    <row r="2410" spans="1:9">
      <c r="A2410" s="43" t="s">
        <v>2374</v>
      </c>
      <c r="B2410" s="45">
        <v>47431</v>
      </c>
      <c r="C2410" t="str">
        <f>PROPER(Table1[[#This Row],[Region]])</f>
        <v>North</v>
      </c>
      <c r="D2410" t="str">
        <f>PROPER(Table1[[#This Row],[Product Category]])</f>
        <v>Furniture</v>
      </c>
      <c r="E2410">
        <f>ROUND(Table1[[#This Row],[Sales Amount]],1)</f>
        <v>86.9</v>
      </c>
      <c r="F2410">
        <f>Table1[[#This Row],[Quantity Sold]]</f>
        <v>42</v>
      </c>
      <c r="G2410">
        <f>Table1[[#This Row],[Discount (%)]]</f>
        <v>7</v>
      </c>
      <c r="H2410">
        <f>Table1[[#This Row],[Profit]]</f>
        <v>114.29</v>
      </c>
      <c r="I2410">
        <f>Table24610[[#This Row],[profit]]/Table24610[[#This Row],[Sales Amount]]</f>
        <v>1.3151898734177214</v>
      </c>
    </row>
    <row r="2411" spans="1:9">
      <c r="A2411" s="43" t="s">
        <v>2375</v>
      </c>
      <c r="B2411" s="45">
        <v>47432</v>
      </c>
      <c r="C2411" t="str">
        <f>PROPER(Table1[[#This Row],[Region]])</f>
        <v>South</v>
      </c>
      <c r="D2411" t="str">
        <f>PROPER(Table1[[#This Row],[Product Category]])</f>
        <v>Electronics</v>
      </c>
      <c r="E2411">
        <f>ROUND(Table1[[#This Row],[Sales Amount]],1)</f>
        <v>291.3</v>
      </c>
      <c r="F2411">
        <f>Table1[[#This Row],[Quantity Sold]]</f>
        <v>12</v>
      </c>
      <c r="G2411">
        <f>Table1[[#This Row],[Discount (%)]]</f>
        <v>14</v>
      </c>
      <c r="H2411">
        <f>Table1[[#This Row],[Profit]]</f>
        <v>1784.84</v>
      </c>
      <c r="I2411">
        <f>Table24610[[#This Row],[profit]]/Table24610[[#This Row],[Sales Amount]]</f>
        <v>6.1271541366289046</v>
      </c>
    </row>
    <row r="2412" spans="1:9">
      <c r="A2412" s="43" t="s">
        <v>2376</v>
      </c>
      <c r="B2412" s="45">
        <v>47433</v>
      </c>
      <c r="C2412" t="str">
        <f>PROPER(Table1[[#This Row],[Region]])</f>
        <v>South</v>
      </c>
      <c r="D2412" t="str">
        <f>PROPER(Table1[[#This Row],[Product Category]])</f>
        <v>Furniture</v>
      </c>
      <c r="E2412">
        <f>ROUND(Table1[[#This Row],[Sales Amount]],1)</f>
        <v>4747.1000000000004</v>
      </c>
      <c r="F2412">
        <f>Table1[[#This Row],[Quantity Sold]]</f>
        <v>32</v>
      </c>
      <c r="G2412">
        <f>Table1[[#This Row],[Discount (%)]]</f>
        <v>13</v>
      </c>
      <c r="H2412">
        <f>Table1[[#This Row],[Profit]]</f>
        <v>755.42</v>
      </c>
      <c r="I2412">
        <f>Table24610[[#This Row],[profit]]/Table24610[[#This Row],[Sales Amount]]</f>
        <v>0.15913294432390299</v>
      </c>
    </row>
    <row r="2413" spans="1:9">
      <c r="A2413" s="43" t="s">
        <v>2377</v>
      </c>
      <c r="B2413" s="45">
        <v>47434</v>
      </c>
      <c r="C2413" t="str">
        <f>PROPER(Table1[[#This Row],[Region]])</f>
        <v>South</v>
      </c>
      <c r="D2413" t="str">
        <f>PROPER(Table1[[#This Row],[Product Category]])</f>
        <v>Groceries</v>
      </c>
      <c r="E2413">
        <f>ROUND(Table1[[#This Row],[Sales Amount]],1)</f>
        <v>2311.6999999999998</v>
      </c>
      <c r="F2413">
        <f>Table1[[#This Row],[Quantity Sold]]</f>
        <v>32</v>
      </c>
      <c r="G2413">
        <f>Table1[[#This Row],[Discount (%)]]</f>
        <v>16</v>
      </c>
      <c r="H2413">
        <f>Table1[[#This Row],[Profit]]</f>
        <v>1179.55</v>
      </c>
      <c r="I2413">
        <f>Table24610[[#This Row],[profit]]/Table24610[[#This Row],[Sales Amount]]</f>
        <v>0.51025219535406841</v>
      </c>
    </row>
    <row r="2414" spans="1:9">
      <c r="A2414" s="43" t="s">
        <v>2378</v>
      </c>
      <c r="B2414" s="45">
        <v>47435</v>
      </c>
      <c r="C2414" t="str">
        <f>PROPER(Table1[[#This Row],[Region]])</f>
        <v>West</v>
      </c>
      <c r="D2414" t="str">
        <f>PROPER(Table1[[#This Row],[Product Category]])</f>
        <v>Groceries</v>
      </c>
      <c r="E2414">
        <f>ROUND(Table1[[#This Row],[Sales Amount]],1)</f>
        <v>473.7</v>
      </c>
      <c r="F2414">
        <f>Table1[[#This Row],[Quantity Sold]]</f>
        <v>34</v>
      </c>
      <c r="G2414">
        <f>Table1[[#This Row],[Discount (%)]]</f>
        <v>6</v>
      </c>
      <c r="H2414">
        <f>Table1[[#This Row],[Profit]]</f>
        <v>792.74</v>
      </c>
      <c r="I2414">
        <f>Table24610[[#This Row],[profit]]/Table24610[[#This Row],[Sales Amount]]</f>
        <v>1.6735064386742664</v>
      </c>
    </row>
    <row r="2415" spans="1:9">
      <c r="A2415" s="43" t="s">
        <v>2379</v>
      </c>
      <c r="B2415" s="45">
        <v>47436</v>
      </c>
      <c r="C2415" t="str">
        <f>PROPER(Table1[[#This Row],[Region]])</f>
        <v>South</v>
      </c>
      <c r="D2415" t="str">
        <f>PROPER(Table1[[#This Row],[Product Category]])</f>
        <v>Clothing</v>
      </c>
      <c r="E2415">
        <f>ROUND(Table1[[#This Row],[Sales Amount]],1)</f>
        <v>857.6</v>
      </c>
      <c r="F2415">
        <f>Table1[[#This Row],[Quantity Sold]]</f>
        <v>34</v>
      </c>
      <c r="G2415">
        <f>Table1[[#This Row],[Discount (%)]]</f>
        <v>10</v>
      </c>
      <c r="H2415">
        <f>Table1[[#This Row],[Profit]]</f>
        <v>1979.48</v>
      </c>
      <c r="I2415">
        <f>Table24610[[#This Row],[profit]]/Table24610[[#This Row],[Sales Amount]]</f>
        <v>2.308162313432836</v>
      </c>
    </row>
    <row r="2416" spans="1:9">
      <c r="A2416" s="43" t="s">
        <v>2380</v>
      </c>
      <c r="B2416" s="45">
        <v>47437</v>
      </c>
      <c r="C2416" t="str">
        <f>PROPER(Table1[[#This Row],[Region]])</f>
        <v>South</v>
      </c>
      <c r="D2416" t="str">
        <f>PROPER(Table1[[#This Row],[Product Category]])</f>
        <v>Groceries</v>
      </c>
      <c r="E2416">
        <f>ROUND(Table1[[#This Row],[Sales Amount]],1)</f>
        <v>2650.6</v>
      </c>
      <c r="F2416">
        <f>Table1[[#This Row],[Quantity Sold]]</f>
        <v>29</v>
      </c>
      <c r="G2416">
        <f>Table1[[#This Row],[Discount (%)]]</f>
        <v>9</v>
      </c>
      <c r="H2416">
        <f>Table1[[#This Row],[Profit]]</f>
        <v>896.09</v>
      </c>
      <c r="I2416">
        <f>Table24610[[#This Row],[profit]]/Table24610[[#This Row],[Sales Amount]]</f>
        <v>0.3380706255187505</v>
      </c>
    </row>
    <row r="2417" spans="1:9">
      <c r="A2417" s="43" t="s">
        <v>2381</v>
      </c>
      <c r="B2417" s="45">
        <v>47438</v>
      </c>
      <c r="C2417" t="str">
        <f>PROPER(Table1[[#This Row],[Region]])</f>
        <v>North</v>
      </c>
      <c r="D2417" t="str">
        <f>PROPER(Table1[[#This Row],[Product Category]])</f>
        <v>Electronics</v>
      </c>
      <c r="E2417">
        <f>ROUND(Table1[[#This Row],[Sales Amount]],1)</f>
        <v>2180.6999999999998</v>
      </c>
      <c r="F2417">
        <f>Table1[[#This Row],[Quantity Sold]]</f>
        <v>29</v>
      </c>
      <c r="G2417">
        <f>Table1[[#This Row],[Discount (%)]]</f>
        <v>20</v>
      </c>
      <c r="H2417">
        <f>Table1[[#This Row],[Profit]]</f>
        <v>1877.56</v>
      </c>
      <c r="I2417">
        <f>Table24610[[#This Row],[profit]]/Table24610[[#This Row],[Sales Amount]]</f>
        <v>0.8609895904984638</v>
      </c>
    </row>
    <row r="2418" spans="1:9">
      <c r="A2418" s="43" t="s">
        <v>2382</v>
      </c>
      <c r="B2418" s="45">
        <v>47439</v>
      </c>
      <c r="C2418" t="str">
        <f>PROPER(Table1[[#This Row],[Region]])</f>
        <v>West</v>
      </c>
      <c r="D2418" t="str">
        <f>PROPER(Table1[[#This Row],[Product Category]])</f>
        <v>Sports</v>
      </c>
      <c r="E2418">
        <f>ROUND(Table1[[#This Row],[Sales Amount]],1)</f>
        <v>1327.3</v>
      </c>
      <c r="F2418">
        <f>Table1[[#This Row],[Quantity Sold]]</f>
        <v>19</v>
      </c>
      <c r="G2418">
        <f>Table1[[#This Row],[Discount (%)]]</f>
        <v>43</v>
      </c>
      <c r="H2418">
        <f>Table1[[#This Row],[Profit]]</f>
        <v>1049.5999999999999</v>
      </c>
      <c r="I2418">
        <f>Table24610[[#This Row],[profit]]/Table24610[[#This Row],[Sales Amount]]</f>
        <v>0.790778271679349</v>
      </c>
    </row>
    <row r="2419" spans="1:9">
      <c r="A2419" s="43" t="s">
        <v>2383</v>
      </c>
      <c r="B2419" s="45">
        <v>47440</v>
      </c>
      <c r="C2419" t="str">
        <f>PROPER(Table1[[#This Row],[Region]])</f>
        <v>West</v>
      </c>
      <c r="D2419" t="str">
        <f>PROPER(Table1[[#This Row],[Product Category]])</f>
        <v>Electronics</v>
      </c>
      <c r="E2419">
        <f>ROUND(Table1[[#This Row],[Sales Amount]],1)</f>
        <v>595.5</v>
      </c>
      <c r="F2419">
        <f>Table1[[#This Row],[Quantity Sold]]</f>
        <v>8</v>
      </c>
      <c r="G2419">
        <f>Table1[[#This Row],[Discount (%)]]</f>
        <v>47</v>
      </c>
      <c r="H2419">
        <f>Table1[[#This Row],[Profit]]</f>
        <v>1480.48</v>
      </c>
      <c r="I2419">
        <f>Table24610[[#This Row],[profit]]/Table24610[[#This Row],[Sales Amount]]</f>
        <v>2.4861125104953818</v>
      </c>
    </row>
    <row r="2420" spans="1:9">
      <c r="A2420" s="44">
        <v>821780000000</v>
      </c>
      <c r="B2420" s="45">
        <v>47441</v>
      </c>
      <c r="C2420" t="str">
        <f>PROPER(Table1[[#This Row],[Region]])</f>
        <v>East</v>
      </c>
      <c r="D2420" t="str">
        <f>PROPER(Table1[[#This Row],[Product Category]])</f>
        <v>Clothing</v>
      </c>
      <c r="E2420">
        <f>ROUND(Table1[[#This Row],[Sales Amount]],1)</f>
        <v>4825.6000000000004</v>
      </c>
      <c r="F2420">
        <f>Table1[[#This Row],[Quantity Sold]]</f>
        <v>9</v>
      </c>
      <c r="G2420">
        <f>Table1[[#This Row],[Discount (%)]]</f>
        <v>27</v>
      </c>
      <c r="H2420">
        <f>Table1[[#This Row],[Profit]]</f>
        <v>1790.25</v>
      </c>
      <c r="I2420">
        <f>Table24610[[#This Row],[profit]]/Table24610[[#This Row],[Sales Amount]]</f>
        <v>0.37099013594164454</v>
      </c>
    </row>
    <row r="2421" spans="1:9">
      <c r="A2421" s="43" t="s">
        <v>2384</v>
      </c>
      <c r="B2421" s="45">
        <v>47442</v>
      </c>
      <c r="C2421" t="str">
        <f>PROPER(Table1[[#This Row],[Region]])</f>
        <v>South</v>
      </c>
      <c r="D2421" t="str">
        <f>PROPER(Table1[[#This Row],[Product Category]])</f>
        <v>Clothing</v>
      </c>
      <c r="E2421">
        <f>ROUND(Table1[[#This Row],[Sales Amount]],1)</f>
        <v>3752.6</v>
      </c>
      <c r="F2421">
        <f>Table1[[#This Row],[Quantity Sold]]</f>
        <v>36</v>
      </c>
      <c r="G2421">
        <f>Table1[[#This Row],[Discount (%)]]</f>
        <v>0</v>
      </c>
      <c r="H2421">
        <f>Table1[[#This Row],[Profit]]</f>
        <v>107.61</v>
      </c>
      <c r="I2421">
        <f>Table24610[[#This Row],[profit]]/Table24610[[#This Row],[Sales Amount]]</f>
        <v>2.867611789159516E-2</v>
      </c>
    </row>
    <row r="2422" spans="1:9">
      <c r="A2422" s="43" t="s">
        <v>2385</v>
      </c>
      <c r="B2422" s="45">
        <v>47443</v>
      </c>
      <c r="C2422" t="str">
        <f>PROPER(Table1[[#This Row],[Region]])</f>
        <v>South</v>
      </c>
      <c r="D2422" t="str">
        <f>PROPER(Table1[[#This Row],[Product Category]])</f>
        <v>Clothing</v>
      </c>
      <c r="E2422">
        <f>ROUND(Table1[[#This Row],[Sales Amount]],1)</f>
        <v>669.4</v>
      </c>
      <c r="F2422">
        <f>Table1[[#This Row],[Quantity Sold]]</f>
        <v>2</v>
      </c>
      <c r="G2422">
        <f>Table1[[#This Row],[Discount (%)]]</f>
        <v>18</v>
      </c>
      <c r="H2422">
        <f>Table1[[#This Row],[Profit]]</f>
        <v>235.59</v>
      </c>
      <c r="I2422">
        <f>Table24610[[#This Row],[profit]]/Table24610[[#This Row],[Sales Amount]]</f>
        <v>0.35194203764565285</v>
      </c>
    </row>
    <row r="2423" spans="1:9">
      <c r="A2423" s="43" t="s">
        <v>2386</v>
      </c>
      <c r="B2423" s="45">
        <v>47444</v>
      </c>
      <c r="C2423" t="str">
        <f>PROPER(Table1[[#This Row],[Region]])</f>
        <v>East</v>
      </c>
      <c r="D2423" t="str">
        <f>PROPER(Table1[[#This Row],[Product Category]])</f>
        <v>Electronics</v>
      </c>
      <c r="E2423">
        <f>ROUND(Table1[[#This Row],[Sales Amount]],1)</f>
        <v>1269.0999999999999</v>
      </c>
      <c r="F2423">
        <f>Table1[[#This Row],[Quantity Sold]]</f>
        <v>17</v>
      </c>
      <c r="G2423">
        <f>Table1[[#This Row],[Discount (%)]]</f>
        <v>46</v>
      </c>
      <c r="H2423">
        <f>Table1[[#This Row],[Profit]]</f>
        <v>1446.86</v>
      </c>
      <c r="I2423">
        <f>Table24610[[#This Row],[profit]]/Table24610[[#This Row],[Sales Amount]]</f>
        <v>1.1400677645575605</v>
      </c>
    </row>
    <row r="2424" spans="1:9">
      <c r="A2424" s="43" t="s">
        <v>2387</v>
      </c>
      <c r="B2424" s="45">
        <v>47445</v>
      </c>
      <c r="C2424" t="str">
        <f>PROPER(Table1[[#This Row],[Region]])</f>
        <v>North</v>
      </c>
      <c r="D2424" t="str">
        <f>PROPER(Table1[[#This Row],[Product Category]])</f>
        <v>Groceries</v>
      </c>
      <c r="E2424">
        <f>ROUND(Table1[[#This Row],[Sales Amount]],1)</f>
        <v>4017.9</v>
      </c>
      <c r="F2424">
        <f>Table1[[#This Row],[Quantity Sold]]</f>
        <v>5</v>
      </c>
      <c r="G2424">
        <f>Table1[[#This Row],[Discount (%)]]</f>
        <v>38</v>
      </c>
      <c r="H2424">
        <f>Table1[[#This Row],[Profit]]</f>
        <v>332.9</v>
      </c>
      <c r="I2424">
        <f>Table24610[[#This Row],[profit]]/Table24610[[#This Row],[Sales Amount]]</f>
        <v>8.2854227332686228E-2</v>
      </c>
    </row>
    <row r="2425" spans="1:9">
      <c r="A2425" s="43" t="s">
        <v>2388</v>
      </c>
      <c r="B2425" s="45">
        <v>47446</v>
      </c>
      <c r="C2425" t="str">
        <f>PROPER(Table1[[#This Row],[Region]])</f>
        <v>South</v>
      </c>
      <c r="D2425" t="str">
        <f>PROPER(Table1[[#This Row],[Product Category]])</f>
        <v>Electronics</v>
      </c>
      <c r="E2425">
        <f>ROUND(Table1[[#This Row],[Sales Amount]],1)</f>
        <v>3802.6</v>
      </c>
      <c r="F2425">
        <f>Table1[[#This Row],[Quantity Sold]]</f>
        <v>34</v>
      </c>
      <c r="G2425">
        <f>Table1[[#This Row],[Discount (%)]]</f>
        <v>8</v>
      </c>
      <c r="H2425">
        <f>Table1[[#This Row],[Profit]]</f>
        <v>1060.57</v>
      </c>
      <c r="I2425">
        <f>Table24610[[#This Row],[profit]]/Table24610[[#This Row],[Sales Amount]]</f>
        <v>0.2789065376321464</v>
      </c>
    </row>
    <row r="2426" spans="1:9">
      <c r="A2426" s="43" t="s">
        <v>2389</v>
      </c>
      <c r="B2426" s="45">
        <v>47447</v>
      </c>
      <c r="C2426" t="str">
        <f>PROPER(Table1[[#This Row],[Region]])</f>
        <v>East</v>
      </c>
      <c r="D2426" t="str">
        <f>PROPER(Table1[[#This Row],[Product Category]])</f>
        <v>Furniture</v>
      </c>
      <c r="E2426">
        <f>ROUND(Table1[[#This Row],[Sales Amount]],1)</f>
        <v>3078.2</v>
      </c>
      <c r="F2426">
        <f>Table1[[#This Row],[Quantity Sold]]</f>
        <v>34</v>
      </c>
      <c r="G2426">
        <f>Table1[[#This Row],[Discount (%)]]</f>
        <v>41</v>
      </c>
      <c r="H2426">
        <f>Table1[[#This Row],[Profit]]</f>
        <v>1920.28</v>
      </c>
      <c r="I2426">
        <f>Table24610[[#This Row],[profit]]/Table24610[[#This Row],[Sales Amount]]</f>
        <v>0.6238321096744851</v>
      </c>
    </row>
    <row r="2427" spans="1:9">
      <c r="A2427" s="43" t="s">
        <v>2390</v>
      </c>
      <c r="B2427" s="45">
        <v>47448</v>
      </c>
      <c r="C2427" t="str">
        <f>PROPER(Table1[[#This Row],[Region]])</f>
        <v>East</v>
      </c>
      <c r="D2427" t="str">
        <f>PROPER(Table1[[#This Row],[Product Category]])</f>
        <v>Sports</v>
      </c>
      <c r="E2427">
        <f>ROUND(Table1[[#This Row],[Sales Amount]],1)</f>
        <v>3419.3</v>
      </c>
      <c r="F2427">
        <f>Table1[[#This Row],[Quantity Sold]]</f>
        <v>48</v>
      </c>
      <c r="G2427">
        <f>Table1[[#This Row],[Discount (%)]]</f>
        <v>9</v>
      </c>
      <c r="H2427">
        <f>Table1[[#This Row],[Profit]]</f>
        <v>1762.88</v>
      </c>
      <c r="I2427">
        <f>Table24610[[#This Row],[profit]]/Table24610[[#This Row],[Sales Amount]]</f>
        <v>0.51556751381861787</v>
      </c>
    </row>
    <row r="2428" spans="1:9">
      <c r="A2428" s="43" t="s">
        <v>2391</v>
      </c>
      <c r="B2428" s="45">
        <v>47449</v>
      </c>
      <c r="C2428" t="str">
        <f>PROPER(Table1[[#This Row],[Region]])</f>
        <v>West</v>
      </c>
      <c r="D2428" t="str">
        <f>PROPER(Table1[[#This Row],[Product Category]])</f>
        <v>Sports</v>
      </c>
      <c r="E2428">
        <f>ROUND(Table1[[#This Row],[Sales Amount]],1)</f>
        <v>178.5</v>
      </c>
      <c r="F2428">
        <f>Table1[[#This Row],[Quantity Sold]]</f>
        <v>36</v>
      </c>
      <c r="G2428">
        <f>Table1[[#This Row],[Discount (%)]]</f>
        <v>20</v>
      </c>
      <c r="H2428">
        <f>Table1[[#This Row],[Profit]]</f>
        <v>1814.26</v>
      </c>
      <c r="I2428">
        <f>Table24610[[#This Row],[profit]]/Table24610[[#This Row],[Sales Amount]]</f>
        <v>10.163921568627451</v>
      </c>
    </row>
    <row r="2429" spans="1:9">
      <c r="A2429" s="43" t="s">
        <v>2392</v>
      </c>
      <c r="B2429" s="45">
        <v>47450</v>
      </c>
      <c r="C2429" t="str">
        <f>PROPER(Table1[[#This Row],[Region]])</f>
        <v>North</v>
      </c>
      <c r="D2429" t="str">
        <f>PROPER(Table1[[#This Row],[Product Category]])</f>
        <v>Electronics</v>
      </c>
      <c r="E2429">
        <f>ROUND(Table1[[#This Row],[Sales Amount]],1)</f>
        <v>4742.2</v>
      </c>
      <c r="F2429">
        <f>Table1[[#This Row],[Quantity Sold]]</f>
        <v>43</v>
      </c>
      <c r="G2429">
        <f>Table1[[#This Row],[Discount (%)]]</f>
        <v>30</v>
      </c>
      <c r="H2429">
        <f>Table1[[#This Row],[Profit]]</f>
        <v>493.72</v>
      </c>
      <c r="I2429">
        <f>Table24610[[#This Row],[profit]]/Table24610[[#This Row],[Sales Amount]]</f>
        <v>0.10411201552022269</v>
      </c>
    </row>
    <row r="2430" spans="1:9">
      <c r="A2430" s="43" t="s">
        <v>2393</v>
      </c>
      <c r="B2430" s="45">
        <v>47451</v>
      </c>
      <c r="C2430" t="str">
        <f>PROPER(Table1[[#This Row],[Region]])</f>
        <v>North</v>
      </c>
      <c r="D2430" t="str">
        <f>PROPER(Table1[[#This Row],[Product Category]])</f>
        <v>Electronics</v>
      </c>
      <c r="E2430">
        <f>ROUND(Table1[[#This Row],[Sales Amount]],1)</f>
        <v>4426.2</v>
      </c>
      <c r="F2430">
        <f>Table1[[#This Row],[Quantity Sold]]</f>
        <v>8</v>
      </c>
      <c r="G2430">
        <f>Table1[[#This Row],[Discount (%)]]</f>
        <v>34</v>
      </c>
      <c r="H2430">
        <f>Table1[[#This Row],[Profit]]</f>
        <v>361.7</v>
      </c>
      <c r="I2430">
        <f>Table24610[[#This Row],[profit]]/Table24610[[#This Row],[Sales Amount]]</f>
        <v>8.1717952193755369E-2</v>
      </c>
    </row>
    <row r="2431" spans="1:9">
      <c r="A2431" s="43" t="s">
        <v>2394</v>
      </c>
      <c r="B2431" s="45">
        <v>47452</v>
      </c>
      <c r="C2431" t="str">
        <f>PROPER(Table1[[#This Row],[Region]])</f>
        <v>South</v>
      </c>
      <c r="D2431" t="str">
        <f>PROPER(Table1[[#This Row],[Product Category]])</f>
        <v>Groceries</v>
      </c>
      <c r="E2431">
        <f>ROUND(Table1[[#This Row],[Sales Amount]],1)</f>
        <v>1129.7</v>
      </c>
      <c r="F2431">
        <f>Table1[[#This Row],[Quantity Sold]]</f>
        <v>46</v>
      </c>
      <c r="G2431">
        <f>Table1[[#This Row],[Discount (%)]]</f>
        <v>43</v>
      </c>
      <c r="H2431">
        <f>Table1[[#This Row],[Profit]]</f>
        <v>407.36</v>
      </c>
      <c r="I2431">
        <f>Table24610[[#This Row],[profit]]/Table24610[[#This Row],[Sales Amount]]</f>
        <v>0.36059130742675044</v>
      </c>
    </row>
    <row r="2432" spans="1:9">
      <c r="A2432" s="43" t="s">
        <v>2395</v>
      </c>
      <c r="B2432" s="45">
        <v>47453</v>
      </c>
      <c r="C2432" t="str">
        <f>PROPER(Table1[[#This Row],[Region]])</f>
        <v>East</v>
      </c>
      <c r="D2432" t="str">
        <f>PROPER(Table1[[#This Row],[Product Category]])</f>
        <v>Furniture</v>
      </c>
      <c r="E2432">
        <f>ROUND(Table1[[#This Row],[Sales Amount]],1)</f>
        <v>495</v>
      </c>
      <c r="F2432">
        <f>Table1[[#This Row],[Quantity Sold]]</f>
        <v>1</v>
      </c>
      <c r="G2432">
        <f>Table1[[#This Row],[Discount (%)]]</f>
        <v>29</v>
      </c>
      <c r="H2432">
        <f>Table1[[#This Row],[Profit]]</f>
        <v>1738.54</v>
      </c>
      <c r="I2432">
        <f>Table24610[[#This Row],[profit]]/Table24610[[#This Row],[Sales Amount]]</f>
        <v>3.5122020202020203</v>
      </c>
    </row>
    <row r="2433" spans="1:9">
      <c r="A2433" s="43" t="s">
        <v>2396</v>
      </c>
      <c r="B2433" s="45">
        <v>47454</v>
      </c>
      <c r="C2433" t="str">
        <f>PROPER(Table1[[#This Row],[Region]])</f>
        <v>South</v>
      </c>
      <c r="D2433" t="str">
        <f>PROPER(Table1[[#This Row],[Product Category]])</f>
        <v>Furniture</v>
      </c>
      <c r="E2433">
        <f>ROUND(Table1[[#This Row],[Sales Amount]],1)</f>
        <v>3131</v>
      </c>
      <c r="F2433">
        <f>Table1[[#This Row],[Quantity Sold]]</f>
        <v>35</v>
      </c>
      <c r="G2433">
        <f>Table1[[#This Row],[Discount (%)]]</f>
        <v>43</v>
      </c>
      <c r="H2433">
        <f>Table1[[#This Row],[Profit]]</f>
        <v>302.02999999999997</v>
      </c>
      <c r="I2433">
        <f>Table24610[[#This Row],[profit]]/Table24610[[#This Row],[Sales Amount]]</f>
        <v>9.6464388374321294E-2</v>
      </c>
    </row>
    <row r="2434" spans="1:9">
      <c r="A2434" s="43" t="s">
        <v>2397</v>
      </c>
      <c r="B2434" s="45">
        <v>47455</v>
      </c>
      <c r="C2434" t="str">
        <f>PROPER(Table1[[#This Row],[Region]])</f>
        <v>North</v>
      </c>
      <c r="D2434" t="str">
        <f>PROPER(Table1[[#This Row],[Product Category]])</f>
        <v>Groceries</v>
      </c>
      <c r="E2434">
        <f>ROUND(Table1[[#This Row],[Sales Amount]],1)</f>
        <v>1903.7</v>
      </c>
      <c r="F2434">
        <f>Table1[[#This Row],[Quantity Sold]]</f>
        <v>49</v>
      </c>
      <c r="G2434">
        <f>Table1[[#This Row],[Discount (%)]]</f>
        <v>50</v>
      </c>
      <c r="H2434">
        <f>Table1[[#This Row],[Profit]]</f>
        <v>956.38</v>
      </c>
      <c r="I2434">
        <f>Table24610[[#This Row],[profit]]/Table24610[[#This Row],[Sales Amount]]</f>
        <v>0.50237957661396226</v>
      </c>
    </row>
    <row r="2435" spans="1:9">
      <c r="A2435" s="43" t="s">
        <v>2398</v>
      </c>
      <c r="B2435" s="45">
        <v>47456</v>
      </c>
      <c r="C2435" t="str">
        <f>PROPER(Table1[[#This Row],[Region]])</f>
        <v>North</v>
      </c>
      <c r="D2435" t="str">
        <f>PROPER(Table1[[#This Row],[Product Category]])</f>
        <v>Groceries</v>
      </c>
      <c r="E2435">
        <f>ROUND(Table1[[#This Row],[Sales Amount]],1)</f>
        <v>4770.5</v>
      </c>
      <c r="F2435">
        <f>Table1[[#This Row],[Quantity Sold]]</f>
        <v>1</v>
      </c>
      <c r="G2435">
        <f>Table1[[#This Row],[Discount (%)]]</f>
        <v>2</v>
      </c>
      <c r="H2435">
        <f>Table1[[#This Row],[Profit]]</f>
        <v>344.24</v>
      </c>
      <c r="I2435">
        <f>Table24610[[#This Row],[profit]]/Table24610[[#This Row],[Sales Amount]]</f>
        <v>7.2160150927575731E-2</v>
      </c>
    </row>
    <row r="2436" spans="1:9">
      <c r="A2436" s="43" t="s">
        <v>2399</v>
      </c>
      <c r="B2436" s="45">
        <v>47457</v>
      </c>
      <c r="C2436" t="str">
        <f>PROPER(Table1[[#This Row],[Region]])</f>
        <v>North</v>
      </c>
      <c r="D2436" t="str">
        <f>PROPER(Table1[[#This Row],[Product Category]])</f>
        <v>Clothing</v>
      </c>
      <c r="E2436">
        <f>ROUND(Table1[[#This Row],[Sales Amount]],1)</f>
        <v>3032.5</v>
      </c>
      <c r="F2436">
        <f>Table1[[#This Row],[Quantity Sold]]</f>
        <v>18</v>
      </c>
      <c r="G2436">
        <f>Table1[[#This Row],[Discount (%)]]</f>
        <v>27</v>
      </c>
      <c r="H2436">
        <f>Table1[[#This Row],[Profit]]</f>
        <v>1734.11</v>
      </c>
      <c r="I2436">
        <f>Table24610[[#This Row],[profit]]/Table24610[[#This Row],[Sales Amount]]</f>
        <v>0.57184171475680123</v>
      </c>
    </row>
    <row r="2437" spans="1:9">
      <c r="A2437" s="43" t="s">
        <v>2400</v>
      </c>
      <c r="B2437" s="45">
        <v>47458</v>
      </c>
      <c r="C2437" t="str">
        <f>PROPER(Table1[[#This Row],[Region]])</f>
        <v>West</v>
      </c>
      <c r="D2437" t="str">
        <f>PROPER(Table1[[#This Row],[Product Category]])</f>
        <v>Clothing</v>
      </c>
      <c r="E2437">
        <f>ROUND(Table1[[#This Row],[Sales Amount]],1)</f>
        <v>4027.4</v>
      </c>
      <c r="F2437">
        <f>Table1[[#This Row],[Quantity Sold]]</f>
        <v>28</v>
      </c>
      <c r="G2437">
        <f>Table1[[#This Row],[Discount (%)]]</f>
        <v>42</v>
      </c>
      <c r="H2437">
        <f>Table1[[#This Row],[Profit]]</f>
        <v>1437.49</v>
      </c>
      <c r="I2437">
        <f>Table24610[[#This Row],[profit]]/Table24610[[#This Row],[Sales Amount]]</f>
        <v>0.35692754630779161</v>
      </c>
    </row>
    <row r="2438" spans="1:9">
      <c r="A2438" s="43" t="s">
        <v>2401</v>
      </c>
      <c r="B2438" s="45">
        <v>47459</v>
      </c>
      <c r="C2438" t="str">
        <f>PROPER(Table1[[#This Row],[Region]])</f>
        <v>South</v>
      </c>
      <c r="D2438" t="str">
        <f>PROPER(Table1[[#This Row],[Product Category]])</f>
        <v>Sports</v>
      </c>
      <c r="E2438">
        <f>ROUND(Table1[[#This Row],[Sales Amount]],1)</f>
        <v>2806.1</v>
      </c>
      <c r="F2438">
        <f>Table1[[#This Row],[Quantity Sold]]</f>
        <v>48</v>
      </c>
      <c r="G2438">
        <f>Table1[[#This Row],[Discount (%)]]</f>
        <v>6</v>
      </c>
      <c r="H2438">
        <f>Table1[[#This Row],[Profit]]</f>
        <v>633.41</v>
      </c>
      <c r="I2438">
        <f>Table24610[[#This Row],[profit]]/Table24610[[#This Row],[Sales Amount]]</f>
        <v>0.22572609671786464</v>
      </c>
    </row>
    <row r="2439" spans="1:9">
      <c r="A2439" s="43" t="s">
        <v>2402</v>
      </c>
      <c r="B2439" s="45">
        <v>47460</v>
      </c>
      <c r="C2439" t="str">
        <f>PROPER(Table1[[#This Row],[Region]])</f>
        <v>East</v>
      </c>
      <c r="D2439" t="str">
        <f>PROPER(Table1[[#This Row],[Product Category]])</f>
        <v>Furniture</v>
      </c>
      <c r="E2439">
        <f>ROUND(Table1[[#This Row],[Sales Amount]],1)</f>
        <v>1226</v>
      </c>
      <c r="F2439">
        <f>Table1[[#This Row],[Quantity Sold]]</f>
        <v>5</v>
      </c>
      <c r="G2439">
        <f>Table1[[#This Row],[Discount (%)]]</f>
        <v>48</v>
      </c>
      <c r="H2439">
        <f>Table1[[#This Row],[Profit]]</f>
        <v>906.04</v>
      </c>
      <c r="I2439">
        <f>Table24610[[#This Row],[profit]]/Table24610[[#This Row],[Sales Amount]]</f>
        <v>0.73902120717781405</v>
      </c>
    </row>
    <row r="2440" spans="1:9">
      <c r="A2440" s="43" t="s">
        <v>2403</v>
      </c>
      <c r="B2440" s="45">
        <v>47461</v>
      </c>
      <c r="C2440" t="str">
        <f>PROPER(Table1[[#This Row],[Region]])</f>
        <v>North</v>
      </c>
      <c r="D2440" t="str">
        <f>PROPER(Table1[[#This Row],[Product Category]])</f>
        <v>Clothing</v>
      </c>
      <c r="E2440">
        <f>ROUND(Table1[[#This Row],[Sales Amount]],1)</f>
        <v>1823.9</v>
      </c>
      <c r="F2440">
        <f>Table1[[#This Row],[Quantity Sold]]</f>
        <v>22</v>
      </c>
      <c r="G2440">
        <f>Table1[[#This Row],[Discount (%)]]</f>
        <v>3</v>
      </c>
      <c r="H2440">
        <f>Table1[[#This Row],[Profit]]</f>
        <v>1402.03</v>
      </c>
      <c r="I2440">
        <f>Table24610[[#This Row],[profit]]/Table24610[[#This Row],[Sales Amount]]</f>
        <v>0.76869894182795107</v>
      </c>
    </row>
    <row r="2441" spans="1:9">
      <c r="A2441" s="43" t="s">
        <v>2404</v>
      </c>
      <c r="B2441" s="45">
        <v>47462</v>
      </c>
      <c r="C2441" t="str">
        <f>PROPER(Table1[[#This Row],[Region]])</f>
        <v>North</v>
      </c>
      <c r="D2441" t="str">
        <f>PROPER(Table1[[#This Row],[Product Category]])</f>
        <v>Groceries</v>
      </c>
      <c r="E2441">
        <f>ROUND(Table1[[#This Row],[Sales Amount]],1)</f>
        <v>2459.6</v>
      </c>
      <c r="F2441">
        <f>Table1[[#This Row],[Quantity Sold]]</f>
        <v>37</v>
      </c>
      <c r="G2441">
        <f>Table1[[#This Row],[Discount (%)]]</f>
        <v>50</v>
      </c>
      <c r="H2441">
        <f>Table1[[#This Row],[Profit]]</f>
        <v>1547.38</v>
      </c>
      <c r="I2441">
        <f>Table24610[[#This Row],[profit]]/Table24610[[#This Row],[Sales Amount]]</f>
        <v>0.62911855586274201</v>
      </c>
    </row>
    <row r="2442" spans="1:9">
      <c r="A2442" s="43" t="s">
        <v>2405</v>
      </c>
      <c r="B2442" s="45">
        <v>47463</v>
      </c>
      <c r="C2442" t="str">
        <f>PROPER(Table1[[#This Row],[Region]])</f>
        <v>South</v>
      </c>
      <c r="D2442" t="str">
        <f>PROPER(Table1[[#This Row],[Product Category]])</f>
        <v>Furniture</v>
      </c>
      <c r="E2442">
        <f>ROUND(Table1[[#This Row],[Sales Amount]],1)</f>
        <v>888.7</v>
      </c>
      <c r="F2442">
        <f>Table1[[#This Row],[Quantity Sold]]</f>
        <v>3</v>
      </c>
      <c r="G2442">
        <f>Table1[[#This Row],[Discount (%)]]</f>
        <v>26</v>
      </c>
      <c r="H2442">
        <f>Table1[[#This Row],[Profit]]</f>
        <v>437.37</v>
      </c>
      <c r="I2442">
        <f>Table24610[[#This Row],[profit]]/Table24610[[#This Row],[Sales Amount]]</f>
        <v>0.49214583098908515</v>
      </c>
    </row>
    <row r="2443" spans="1:9">
      <c r="A2443" s="43" t="s">
        <v>2406</v>
      </c>
      <c r="B2443" s="45">
        <v>47464</v>
      </c>
      <c r="C2443" t="str">
        <f>PROPER(Table1[[#This Row],[Region]])</f>
        <v>West</v>
      </c>
      <c r="D2443" t="str">
        <f>PROPER(Table1[[#This Row],[Product Category]])</f>
        <v>Groceries</v>
      </c>
      <c r="E2443">
        <f>ROUND(Table1[[#This Row],[Sales Amount]],1)</f>
        <v>3677.7</v>
      </c>
      <c r="F2443">
        <f>Table1[[#This Row],[Quantity Sold]]</f>
        <v>22</v>
      </c>
      <c r="G2443">
        <f>Table1[[#This Row],[Discount (%)]]</f>
        <v>13</v>
      </c>
      <c r="H2443">
        <f>Table1[[#This Row],[Profit]]</f>
        <v>1531.3</v>
      </c>
      <c r="I2443">
        <f>Table24610[[#This Row],[profit]]/Table24610[[#This Row],[Sales Amount]]</f>
        <v>0.41637436441254044</v>
      </c>
    </row>
    <row r="2444" spans="1:9">
      <c r="A2444" s="43" t="s">
        <v>2407</v>
      </c>
      <c r="B2444" s="45">
        <v>47465</v>
      </c>
      <c r="C2444" t="str">
        <f>PROPER(Table1[[#This Row],[Region]])</f>
        <v>North</v>
      </c>
      <c r="D2444" t="str">
        <f>PROPER(Table1[[#This Row],[Product Category]])</f>
        <v>Furniture</v>
      </c>
      <c r="E2444">
        <f>ROUND(Table1[[#This Row],[Sales Amount]],1)</f>
        <v>2224.6</v>
      </c>
      <c r="F2444">
        <f>Table1[[#This Row],[Quantity Sold]]</f>
        <v>11</v>
      </c>
      <c r="G2444">
        <f>Table1[[#This Row],[Discount (%)]]</f>
        <v>23</v>
      </c>
      <c r="H2444">
        <f>Table1[[#This Row],[Profit]]</f>
        <v>403.48</v>
      </c>
      <c r="I2444">
        <f>Table24610[[#This Row],[profit]]/Table24610[[#This Row],[Sales Amount]]</f>
        <v>0.181371932032725</v>
      </c>
    </row>
    <row r="2445" spans="1:9">
      <c r="A2445" s="43" t="s">
        <v>2408</v>
      </c>
      <c r="B2445" s="45">
        <v>47466</v>
      </c>
      <c r="C2445" t="str">
        <f>PROPER(Table1[[#This Row],[Region]])</f>
        <v>East</v>
      </c>
      <c r="D2445" t="str">
        <f>PROPER(Table1[[#This Row],[Product Category]])</f>
        <v>Electronics</v>
      </c>
      <c r="E2445">
        <f>ROUND(Table1[[#This Row],[Sales Amount]],1)</f>
        <v>574.6</v>
      </c>
      <c r="F2445">
        <f>Table1[[#This Row],[Quantity Sold]]</f>
        <v>17</v>
      </c>
      <c r="G2445">
        <f>Table1[[#This Row],[Discount (%)]]</f>
        <v>8</v>
      </c>
      <c r="H2445">
        <f>Table1[[#This Row],[Profit]]</f>
        <v>55.21</v>
      </c>
      <c r="I2445">
        <f>Table24610[[#This Row],[profit]]/Table24610[[#This Row],[Sales Amount]]</f>
        <v>9.6084232509571876E-2</v>
      </c>
    </row>
    <row r="2446" spans="1:9">
      <c r="A2446" s="43" t="s">
        <v>2409</v>
      </c>
      <c r="B2446" s="45">
        <v>47467</v>
      </c>
      <c r="C2446" t="str">
        <f>PROPER(Table1[[#This Row],[Region]])</f>
        <v>South</v>
      </c>
      <c r="D2446" t="str">
        <f>PROPER(Table1[[#This Row],[Product Category]])</f>
        <v>Groceries</v>
      </c>
      <c r="E2446">
        <f>ROUND(Table1[[#This Row],[Sales Amount]],1)</f>
        <v>4998.3</v>
      </c>
      <c r="F2446">
        <f>Table1[[#This Row],[Quantity Sold]]</f>
        <v>24</v>
      </c>
      <c r="G2446">
        <f>Table1[[#This Row],[Discount (%)]]</f>
        <v>6</v>
      </c>
      <c r="H2446">
        <f>Table1[[#This Row],[Profit]]</f>
        <v>273.43</v>
      </c>
      <c r="I2446">
        <f>Table24610[[#This Row],[profit]]/Table24610[[#This Row],[Sales Amount]]</f>
        <v>5.4704599563851708E-2</v>
      </c>
    </row>
    <row r="2447" spans="1:9">
      <c r="A2447" s="43" t="s">
        <v>2410</v>
      </c>
      <c r="B2447" s="45">
        <v>47468</v>
      </c>
      <c r="C2447" t="str">
        <f>PROPER(Table1[[#This Row],[Region]])</f>
        <v>South</v>
      </c>
      <c r="D2447" t="str">
        <f>PROPER(Table1[[#This Row],[Product Category]])</f>
        <v>Sports</v>
      </c>
      <c r="E2447">
        <f>ROUND(Table1[[#This Row],[Sales Amount]],1)</f>
        <v>4946.8</v>
      </c>
      <c r="F2447">
        <f>Table1[[#This Row],[Quantity Sold]]</f>
        <v>28</v>
      </c>
      <c r="G2447">
        <f>Table1[[#This Row],[Discount (%)]]</f>
        <v>12</v>
      </c>
      <c r="H2447">
        <f>Table1[[#This Row],[Profit]]</f>
        <v>1867.85</v>
      </c>
      <c r="I2447">
        <f>Table24610[[#This Row],[profit]]/Table24610[[#This Row],[Sales Amount]]</f>
        <v>0.37758753133338718</v>
      </c>
    </row>
    <row r="2448" spans="1:9">
      <c r="A2448" s="43" t="s">
        <v>2411</v>
      </c>
      <c r="B2448" s="45">
        <v>47469</v>
      </c>
      <c r="C2448" t="str">
        <f>PROPER(Table1[[#This Row],[Region]])</f>
        <v>West</v>
      </c>
      <c r="D2448" t="str">
        <f>PROPER(Table1[[#This Row],[Product Category]])</f>
        <v>Sports</v>
      </c>
      <c r="E2448">
        <f>ROUND(Table1[[#This Row],[Sales Amount]],1)</f>
        <v>3539.5</v>
      </c>
      <c r="F2448">
        <f>Table1[[#This Row],[Quantity Sold]]</f>
        <v>37</v>
      </c>
      <c r="G2448">
        <f>Table1[[#This Row],[Discount (%)]]</f>
        <v>30</v>
      </c>
      <c r="H2448">
        <f>Table1[[#This Row],[Profit]]</f>
        <v>601.88</v>
      </c>
      <c r="I2448">
        <f>Table24610[[#This Row],[profit]]/Table24610[[#This Row],[Sales Amount]]</f>
        <v>0.17004661675377877</v>
      </c>
    </row>
    <row r="2449" spans="1:9">
      <c r="A2449" s="43" t="s">
        <v>2412</v>
      </c>
      <c r="B2449" s="45">
        <v>47470</v>
      </c>
      <c r="C2449" t="str">
        <f>PROPER(Table1[[#This Row],[Region]])</f>
        <v>East</v>
      </c>
      <c r="D2449" t="str">
        <f>PROPER(Table1[[#This Row],[Product Category]])</f>
        <v>Clothing</v>
      </c>
      <c r="E2449">
        <f>ROUND(Table1[[#This Row],[Sales Amount]],1)</f>
        <v>3085.8</v>
      </c>
      <c r="F2449">
        <f>Table1[[#This Row],[Quantity Sold]]</f>
        <v>7</v>
      </c>
      <c r="G2449">
        <f>Table1[[#This Row],[Discount (%)]]</f>
        <v>50</v>
      </c>
      <c r="H2449">
        <f>Table1[[#This Row],[Profit]]</f>
        <v>907.5</v>
      </c>
      <c r="I2449">
        <f>Table24610[[#This Row],[profit]]/Table24610[[#This Row],[Sales Amount]]</f>
        <v>0.29408905308185884</v>
      </c>
    </row>
    <row r="2450" spans="1:9">
      <c r="A2450" s="43" t="s">
        <v>2413</v>
      </c>
      <c r="B2450" s="45">
        <v>47471</v>
      </c>
      <c r="C2450" t="str">
        <f>PROPER(Table1[[#This Row],[Region]])</f>
        <v>West</v>
      </c>
      <c r="D2450" t="str">
        <f>PROPER(Table1[[#This Row],[Product Category]])</f>
        <v>Electronics</v>
      </c>
      <c r="E2450">
        <f>ROUND(Table1[[#This Row],[Sales Amount]],1)</f>
        <v>4034</v>
      </c>
      <c r="F2450">
        <f>Table1[[#This Row],[Quantity Sold]]</f>
        <v>44</v>
      </c>
      <c r="G2450">
        <f>Table1[[#This Row],[Discount (%)]]</f>
        <v>0</v>
      </c>
      <c r="H2450">
        <f>Table1[[#This Row],[Profit]]</f>
        <v>535.38</v>
      </c>
      <c r="I2450">
        <f>Table24610[[#This Row],[profit]]/Table24610[[#This Row],[Sales Amount]]</f>
        <v>0.13271690629647992</v>
      </c>
    </row>
    <row r="2451" spans="1:9">
      <c r="A2451" s="43" t="s">
        <v>2414</v>
      </c>
      <c r="B2451" s="45">
        <v>47472</v>
      </c>
      <c r="C2451" t="str">
        <f>PROPER(Table1[[#This Row],[Region]])</f>
        <v>North</v>
      </c>
      <c r="D2451" t="str">
        <f>PROPER(Table1[[#This Row],[Product Category]])</f>
        <v>Clothing</v>
      </c>
      <c r="E2451">
        <f>ROUND(Table1[[#This Row],[Sales Amount]],1)</f>
        <v>4910.2</v>
      </c>
      <c r="F2451">
        <f>Table1[[#This Row],[Quantity Sold]]</f>
        <v>10</v>
      </c>
      <c r="G2451">
        <f>Table1[[#This Row],[Discount (%)]]</f>
        <v>10</v>
      </c>
      <c r="H2451">
        <f>Table1[[#This Row],[Profit]]</f>
        <v>1318.11</v>
      </c>
      <c r="I2451">
        <f>Table24610[[#This Row],[profit]]/Table24610[[#This Row],[Sales Amount]]</f>
        <v>0.26844324060119751</v>
      </c>
    </row>
    <row r="2452" spans="1:9">
      <c r="A2452" s="43" t="s">
        <v>2415</v>
      </c>
      <c r="B2452" s="45">
        <v>47473</v>
      </c>
      <c r="C2452" t="str">
        <f>PROPER(Table1[[#This Row],[Region]])</f>
        <v>East</v>
      </c>
      <c r="D2452" t="str">
        <f>PROPER(Table1[[#This Row],[Product Category]])</f>
        <v>Sports</v>
      </c>
      <c r="E2452">
        <f>ROUND(Table1[[#This Row],[Sales Amount]],1)</f>
        <v>2609.6999999999998</v>
      </c>
      <c r="F2452">
        <f>Table1[[#This Row],[Quantity Sold]]</f>
        <v>32</v>
      </c>
      <c r="G2452">
        <f>Table1[[#This Row],[Discount (%)]]</f>
        <v>36</v>
      </c>
      <c r="H2452">
        <f>Table1[[#This Row],[Profit]]</f>
        <v>392.28</v>
      </c>
      <c r="I2452">
        <f>Table24610[[#This Row],[profit]]/Table24610[[#This Row],[Sales Amount]]</f>
        <v>0.15031612829060811</v>
      </c>
    </row>
    <row r="2453" spans="1:9">
      <c r="A2453" s="43" t="s">
        <v>2416</v>
      </c>
      <c r="B2453" s="45">
        <v>47474</v>
      </c>
      <c r="C2453" t="str">
        <f>PROPER(Table1[[#This Row],[Region]])</f>
        <v>South</v>
      </c>
      <c r="D2453" t="str">
        <f>PROPER(Table1[[#This Row],[Product Category]])</f>
        <v>Furniture</v>
      </c>
      <c r="E2453">
        <f>ROUND(Table1[[#This Row],[Sales Amount]],1)</f>
        <v>1806.2</v>
      </c>
      <c r="F2453">
        <f>Table1[[#This Row],[Quantity Sold]]</f>
        <v>1</v>
      </c>
      <c r="G2453">
        <f>Table1[[#This Row],[Discount (%)]]</f>
        <v>36</v>
      </c>
      <c r="H2453">
        <f>Table1[[#This Row],[Profit]]</f>
        <v>1140.58</v>
      </c>
      <c r="I2453">
        <f>Table24610[[#This Row],[profit]]/Table24610[[#This Row],[Sales Amount]]</f>
        <v>0.63148045620640014</v>
      </c>
    </row>
    <row r="2454" spans="1:9">
      <c r="A2454" s="44">
        <v>7470300000000</v>
      </c>
      <c r="B2454" s="45">
        <v>47475</v>
      </c>
      <c r="C2454" t="str">
        <f>PROPER(Table1[[#This Row],[Region]])</f>
        <v>North</v>
      </c>
      <c r="D2454" t="str">
        <f>PROPER(Table1[[#This Row],[Product Category]])</f>
        <v>Sports</v>
      </c>
      <c r="E2454">
        <f>ROUND(Table1[[#This Row],[Sales Amount]],1)</f>
        <v>2816.8</v>
      </c>
      <c r="F2454">
        <f>Table1[[#This Row],[Quantity Sold]]</f>
        <v>46</v>
      </c>
      <c r="G2454">
        <f>Table1[[#This Row],[Discount (%)]]</f>
        <v>46</v>
      </c>
      <c r="H2454">
        <f>Table1[[#This Row],[Profit]]</f>
        <v>471.74</v>
      </c>
      <c r="I2454">
        <f>Table24610[[#This Row],[profit]]/Table24610[[#This Row],[Sales Amount]]</f>
        <v>0.16747372905424596</v>
      </c>
    </row>
    <row r="2455" spans="1:9">
      <c r="A2455" s="43" t="s">
        <v>2417</v>
      </c>
      <c r="B2455" s="45">
        <v>47476</v>
      </c>
      <c r="C2455" t="str">
        <f>PROPER(Table1[[#This Row],[Region]])</f>
        <v>East</v>
      </c>
      <c r="D2455" t="str">
        <f>PROPER(Table1[[#This Row],[Product Category]])</f>
        <v>Sports</v>
      </c>
      <c r="E2455">
        <f>ROUND(Table1[[#This Row],[Sales Amount]],1)</f>
        <v>1763.8</v>
      </c>
      <c r="F2455">
        <f>Table1[[#This Row],[Quantity Sold]]</f>
        <v>22</v>
      </c>
      <c r="G2455">
        <f>Table1[[#This Row],[Discount (%)]]</f>
        <v>49</v>
      </c>
      <c r="H2455">
        <f>Table1[[#This Row],[Profit]]</f>
        <v>504.24</v>
      </c>
      <c r="I2455">
        <f>Table24610[[#This Row],[profit]]/Table24610[[#This Row],[Sales Amount]]</f>
        <v>0.28588275314661526</v>
      </c>
    </row>
    <row r="2456" spans="1:9">
      <c r="A2456" s="43" t="s">
        <v>2418</v>
      </c>
      <c r="B2456" s="45">
        <v>47477</v>
      </c>
      <c r="C2456" t="str">
        <f>PROPER(Table1[[#This Row],[Region]])</f>
        <v>East</v>
      </c>
      <c r="D2456" t="str">
        <f>PROPER(Table1[[#This Row],[Product Category]])</f>
        <v>Furniture</v>
      </c>
      <c r="E2456">
        <f>ROUND(Table1[[#This Row],[Sales Amount]],1)</f>
        <v>2594.3000000000002</v>
      </c>
      <c r="F2456">
        <f>Table1[[#This Row],[Quantity Sold]]</f>
        <v>29</v>
      </c>
      <c r="G2456">
        <f>Table1[[#This Row],[Discount (%)]]</f>
        <v>20</v>
      </c>
      <c r="H2456">
        <f>Table1[[#This Row],[Profit]]</f>
        <v>196.65</v>
      </c>
      <c r="I2456">
        <f>Table24610[[#This Row],[profit]]/Table24610[[#This Row],[Sales Amount]]</f>
        <v>7.5800794048490924E-2</v>
      </c>
    </row>
    <row r="2457" spans="1:9">
      <c r="A2457" s="43" t="s">
        <v>2419</v>
      </c>
      <c r="B2457" s="45">
        <v>47478</v>
      </c>
      <c r="C2457" t="str">
        <f>PROPER(Table1[[#This Row],[Region]])</f>
        <v>South</v>
      </c>
      <c r="D2457" t="str">
        <f>PROPER(Table1[[#This Row],[Product Category]])</f>
        <v>Furniture</v>
      </c>
      <c r="E2457">
        <f>ROUND(Table1[[#This Row],[Sales Amount]],1)</f>
        <v>2693.7</v>
      </c>
      <c r="F2457">
        <f>Table1[[#This Row],[Quantity Sold]]</f>
        <v>7</v>
      </c>
      <c r="G2457">
        <f>Table1[[#This Row],[Discount (%)]]</f>
        <v>32</v>
      </c>
      <c r="H2457">
        <f>Table1[[#This Row],[Profit]]</f>
        <v>1994.14</v>
      </c>
      <c r="I2457">
        <f>Table24610[[#This Row],[profit]]/Table24610[[#This Row],[Sales Amount]]</f>
        <v>0.7402977317444408</v>
      </c>
    </row>
    <row r="2458" spans="1:9">
      <c r="A2458" s="43">
        <v>85456184</v>
      </c>
      <c r="B2458" s="45">
        <v>47479</v>
      </c>
      <c r="C2458" t="str">
        <f>PROPER(Table1[[#This Row],[Region]])</f>
        <v>West</v>
      </c>
      <c r="D2458" t="str">
        <f>PROPER(Table1[[#This Row],[Product Category]])</f>
        <v>Furniture</v>
      </c>
      <c r="E2458">
        <f>ROUND(Table1[[#This Row],[Sales Amount]],1)</f>
        <v>2274.9</v>
      </c>
      <c r="F2458">
        <f>Table1[[#This Row],[Quantity Sold]]</f>
        <v>14</v>
      </c>
      <c r="G2458">
        <f>Table1[[#This Row],[Discount (%)]]</f>
        <v>29</v>
      </c>
      <c r="H2458">
        <f>Table1[[#This Row],[Profit]]</f>
        <v>1512.74</v>
      </c>
      <c r="I2458">
        <f>Table24610[[#This Row],[profit]]/Table24610[[#This Row],[Sales Amount]]</f>
        <v>0.66496988878632024</v>
      </c>
    </row>
    <row r="2459" spans="1:9">
      <c r="A2459" s="43" t="s">
        <v>2420</v>
      </c>
      <c r="B2459" s="45">
        <v>47480</v>
      </c>
      <c r="C2459" t="str">
        <f>PROPER(Table1[[#This Row],[Region]])</f>
        <v>East</v>
      </c>
      <c r="D2459" t="str">
        <f>PROPER(Table1[[#This Row],[Product Category]])</f>
        <v>Furniture</v>
      </c>
      <c r="E2459">
        <f>ROUND(Table1[[#This Row],[Sales Amount]],1)</f>
        <v>1077.8</v>
      </c>
      <c r="F2459">
        <f>Table1[[#This Row],[Quantity Sold]]</f>
        <v>35</v>
      </c>
      <c r="G2459">
        <f>Table1[[#This Row],[Discount (%)]]</f>
        <v>18</v>
      </c>
      <c r="H2459">
        <f>Table1[[#This Row],[Profit]]</f>
        <v>30.93</v>
      </c>
      <c r="I2459">
        <f>Table24610[[#This Row],[profit]]/Table24610[[#This Row],[Sales Amount]]</f>
        <v>2.8697346446465023E-2</v>
      </c>
    </row>
    <row r="2460" spans="1:9">
      <c r="A2460" s="43" t="s">
        <v>2421</v>
      </c>
      <c r="B2460" s="45">
        <v>47481</v>
      </c>
      <c r="C2460" t="str">
        <f>PROPER(Table1[[#This Row],[Region]])</f>
        <v>South</v>
      </c>
      <c r="D2460" t="str">
        <f>PROPER(Table1[[#This Row],[Product Category]])</f>
        <v>Furniture</v>
      </c>
      <c r="E2460">
        <f>ROUND(Table1[[#This Row],[Sales Amount]],1)</f>
        <v>568.70000000000005</v>
      </c>
      <c r="F2460">
        <f>Table1[[#This Row],[Quantity Sold]]</f>
        <v>5</v>
      </c>
      <c r="G2460">
        <f>Table1[[#This Row],[Discount (%)]]</f>
        <v>9</v>
      </c>
      <c r="H2460">
        <f>Table1[[#This Row],[Profit]]</f>
        <v>1280.29</v>
      </c>
      <c r="I2460">
        <f>Table24610[[#This Row],[profit]]/Table24610[[#This Row],[Sales Amount]]</f>
        <v>2.2512572533849129</v>
      </c>
    </row>
    <row r="2461" spans="1:9">
      <c r="A2461" s="43" t="s">
        <v>2422</v>
      </c>
      <c r="B2461" s="45">
        <v>47482</v>
      </c>
      <c r="C2461" t="str">
        <f>PROPER(Table1[[#This Row],[Region]])</f>
        <v>North</v>
      </c>
      <c r="D2461" t="str">
        <f>PROPER(Table1[[#This Row],[Product Category]])</f>
        <v>Furniture</v>
      </c>
      <c r="E2461">
        <f>ROUND(Table1[[#This Row],[Sales Amount]],1)</f>
        <v>4402.7</v>
      </c>
      <c r="F2461">
        <f>Table1[[#This Row],[Quantity Sold]]</f>
        <v>28</v>
      </c>
      <c r="G2461">
        <f>Table1[[#This Row],[Discount (%)]]</f>
        <v>0</v>
      </c>
      <c r="H2461">
        <f>Table1[[#This Row],[Profit]]</f>
        <v>388.41</v>
      </c>
      <c r="I2461">
        <f>Table24610[[#This Row],[profit]]/Table24610[[#This Row],[Sales Amount]]</f>
        <v>8.8220864469530064E-2</v>
      </c>
    </row>
    <row r="2462" spans="1:9">
      <c r="A2462" s="43" t="s">
        <v>2423</v>
      </c>
      <c r="B2462" s="45">
        <v>47483</v>
      </c>
      <c r="C2462" t="str">
        <f>PROPER(Table1[[#This Row],[Region]])</f>
        <v>South</v>
      </c>
      <c r="D2462" t="str">
        <f>PROPER(Table1[[#This Row],[Product Category]])</f>
        <v>Clothing</v>
      </c>
      <c r="E2462">
        <f>ROUND(Table1[[#This Row],[Sales Amount]],1)</f>
        <v>3578.1</v>
      </c>
      <c r="F2462">
        <f>Table1[[#This Row],[Quantity Sold]]</f>
        <v>44</v>
      </c>
      <c r="G2462">
        <f>Table1[[#This Row],[Discount (%)]]</f>
        <v>21</v>
      </c>
      <c r="H2462">
        <f>Table1[[#This Row],[Profit]]</f>
        <v>1053.49</v>
      </c>
      <c r="I2462">
        <f>Table24610[[#This Row],[profit]]/Table24610[[#This Row],[Sales Amount]]</f>
        <v>0.29442720997177274</v>
      </c>
    </row>
    <row r="2463" spans="1:9">
      <c r="A2463" s="43" t="s">
        <v>2424</v>
      </c>
      <c r="B2463" s="45">
        <v>47484</v>
      </c>
      <c r="C2463" t="str">
        <f>PROPER(Table1[[#This Row],[Region]])</f>
        <v>South</v>
      </c>
      <c r="D2463" t="str">
        <f>PROPER(Table1[[#This Row],[Product Category]])</f>
        <v>Groceries</v>
      </c>
      <c r="E2463">
        <f>ROUND(Table1[[#This Row],[Sales Amount]],1)</f>
        <v>631.20000000000005</v>
      </c>
      <c r="F2463">
        <f>Table1[[#This Row],[Quantity Sold]]</f>
        <v>10</v>
      </c>
      <c r="G2463">
        <f>Table1[[#This Row],[Discount (%)]]</f>
        <v>21</v>
      </c>
      <c r="H2463">
        <f>Table1[[#This Row],[Profit]]</f>
        <v>1798.44</v>
      </c>
      <c r="I2463">
        <f>Table24610[[#This Row],[profit]]/Table24610[[#This Row],[Sales Amount]]</f>
        <v>2.8492395437262354</v>
      </c>
    </row>
    <row r="2464" spans="1:9">
      <c r="A2464" s="43" t="s">
        <v>2425</v>
      </c>
      <c r="B2464" s="45">
        <v>47485</v>
      </c>
      <c r="C2464" t="str">
        <f>PROPER(Table1[[#This Row],[Region]])</f>
        <v>West</v>
      </c>
      <c r="D2464" t="str">
        <f>PROPER(Table1[[#This Row],[Product Category]])</f>
        <v>Groceries</v>
      </c>
      <c r="E2464">
        <f>ROUND(Table1[[#This Row],[Sales Amount]],1)</f>
        <v>1407.4</v>
      </c>
      <c r="F2464">
        <f>Table1[[#This Row],[Quantity Sold]]</f>
        <v>10</v>
      </c>
      <c r="G2464">
        <f>Table1[[#This Row],[Discount (%)]]</f>
        <v>20</v>
      </c>
      <c r="H2464">
        <f>Table1[[#This Row],[Profit]]</f>
        <v>401.81</v>
      </c>
      <c r="I2464">
        <f>Table24610[[#This Row],[profit]]/Table24610[[#This Row],[Sales Amount]]</f>
        <v>0.28549808156885037</v>
      </c>
    </row>
    <row r="2465" spans="1:9">
      <c r="A2465" s="43" t="s">
        <v>2426</v>
      </c>
      <c r="B2465" s="45">
        <v>47486</v>
      </c>
      <c r="C2465" t="str">
        <f>PROPER(Table1[[#This Row],[Region]])</f>
        <v>South</v>
      </c>
      <c r="D2465" t="str">
        <f>PROPER(Table1[[#This Row],[Product Category]])</f>
        <v>Electronics</v>
      </c>
      <c r="E2465">
        <f>ROUND(Table1[[#This Row],[Sales Amount]],1)</f>
        <v>3014.2</v>
      </c>
      <c r="F2465">
        <f>Table1[[#This Row],[Quantity Sold]]</f>
        <v>50</v>
      </c>
      <c r="G2465">
        <f>Table1[[#This Row],[Discount (%)]]</f>
        <v>1</v>
      </c>
      <c r="H2465">
        <f>Table1[[#This Row],[Profit]]</f>
        <v>840.43</v>
      </c>
      <c r="I2465">
        <f>Table24610[[#This Row],[profit]]/Table24610[[#This Row],[Sales Amount]]</f>
        <v>0.27882356844270451</v>
      </c>
    </row>
    <row r="2466" spans="1:9">
      <c r="A2466" s="43" t="s">
        <v>2427</v>
      </c>
      <c r="B2466" s="45">
        <v>47487</v>
      </c>
      <c r="C2466" t="str">
        <f>PROPER(Table1[[#This Row],[Region]])</f>
        <v>West</v>
      </c>
      <c r="D2466" t="str">
        <f>PROPER(Table1[[#This Row],[Product Category]])</f>
        <v>Electronics</v>
      </c>
      <c r="E2466">
        <f>ROUND(Table1[[#This Row],[Sales Amount]],1)</f>
        <v>713.5</v>
      </c>
      <c r="F2466">
        <f>Table1[[#This Row],[Quantity Sold]]</f>
        <v>27</v>
      </c>
      <c r="G2466">
        <f>Table1[[#This Row],[Discount (%)]]</f>
        <v>21</v>
      </c>
      <c r="H2466">
        <f>Table1[[#This Row],[Profit]]</f>
        <v>584.34</v>
      </c>
      <c r="I2466">
        <f>Table24610[[#This Row],[profit]]/Table24610[[#This Row],[Sales Amount]]</f>
        <v>0.81897687456201829</v>
      </c>
    </row>
    <row r="2467" spans="1:9">
      <c r="A2467" s="43" t="s">
        <v>2428</v>
      </c>
      <c r="B2467" s="45">
        <v>47488</v>
      </c>
      <c r="C2467" t="str">
        <f>PROPER(Table1[[#This Row],[Region]])</f>
        <v>South</v>
      </c>
      <c r="D2467" t="str">
        <f>PROPER(Table1[[#This Row],[Product Category]])</f>
        <v>Furniture</v>
      </c>
      <c r="E2467">
        <f>ROUND(Table1[[#This Row],[Sales Amount]],1)</f>
        <v>3393.7</v>
      </c>
      <c r="F2467">
        <f>Table1[[#This Row],[Quantity Sold]]</f>
        <v>15</v>
      </c>
      <c r="G2467">
        <f>Table1[[#This Row],[Discount (%)]]</f>
        <v>5</v>
      </c>
      <c r="H2467">
        <f>Table1[[#This Row],[Profit]]</f>
        <v>1524.23</v>
      </c>
      <c r="I2467">
        <f>Table24610[[#This Row],[profit]]/Table24610[[#This Row],[Sales Amount]]</f>
        <v>0.44913516221233463</v>
      </c>
    </row>
    <row r="2468" spans="1:9">
      <c r="A2468" s="43" t="s">
        <v>2429</v>
      </c>
      <c r="B2468" s="45">
        <v>47489</v>
      </c>
      <c r="C2468" t="str">
        <f>PROPER(Table1[[#This Row],[Region]])</f>
        <v>West</v>
      </c>
      <c r="D2468" t="str">
        <f>PROPER(Table1[[#This Row],[Product Category]])</f>
        <v>Furniture</v>
      </c>
      <c r="E2468">
        <f>ROUND(Table1[[#This Row],[Sales Amount]],1)</f>
        <v>853.9</v>
      </c>
      <c r="F2468">
        <f>Table1[[#This Row],[Quantity Sold]]</f>
        <v>38</v>
      </c>
      <c r="G2468">
        <f>Table1[[#This Row],[Discount (%)]]</f>
        <v>0</v>
      </c>
      <c r="H2468">
        <f>Table1[[#This Row],[Profit]]</f>
        <v>1889.54</v>
      </c>
      <c r="I2468">
        <f>Table24610[[#This Row],[profit]]/Table24610[[#This Row],[Sales Amount]]</f>
        <v>2.2128352266073312</v>
      </c>
    </row>
    <row r="2469" spans="1:9">
      <c r="A2469" s="43" t="s">
        <v>2430</v>
      </c>
      <c r="B2469" s="45">
        <v>47490</v>
      </c>
      <c r="C2469" t="str">
        <f>PROPER(Table1[[#This Row],[Region]])</f>
        <v>North</v>
      </c>
      <c r="D2469" t="str">
        <f>PROPER(Table1[[#This Row],[Product Category]])</f>
        <v>Clothing</v>
      </c>
      <c r="E2469">
        <f>ROUND(Table1[[#This Row],[Sales Amount]],1)</f>
        <v>2109.3000000000002</v>
      </c>
      <c r="F2469">
        <f>Table1[[#This Row],[Quantity Sold]]</f>
        <v>32</v>
      </c>
      <c r="G2469">
        <f>Table1[[#This Row],[Discount (%)]]</f>
        <v>44</v>
      </c>
      <c r="H2469">
        <f>Table1[[#This Row],[Profit]]</f>
        <v>802.53</v>
      </c>
      <c r="I2469">
        <f>Table24610[[#This Row],[profit]]/Table24610[[#This Row],[Sales Amount]]</f>
        <v>0.38047219456691789</v>
      </c>
    </row>
    <row r="2470" spans="1:9">
      <c r="A2470" s="43" t="s">
        <v>2431</v>
      </c>
      <c r="B2470" s="45">
        <v>47491</v>
      </c>
      <c r="C2470" t="str">
        <f>PROPER(Table1[[#This Row],[Region]])</f>
        <v>East</v>
      </c>
      <c r="D2470" t="str">
        <f>PROPER(Table1[[#This Row],[Product Category]])</f>
        <v>Groceries</v>
      </c>
      <c r="E2470">
        <f>ROUND(Table1[[#This Row],[Sales Amount]],1)</f>
        <v>1392</v>
      </c>
      <c r="F2470">
        <f>Table1[[#This Row],[Quantity Sold]]</f>
        <v>28</v>
      </c>
      <c r="G2470">
        <f>Table1[[#This Row],[Discount (%)]]</f>
        <v>25</v>
      </c>
      <c r="H2470">
        <f>Table1[[#This Row],[Profit]]</f>
        <v>1389.39</v>
      </c>
      <c r="I2470">
        <f>Table24610[[#This Row],[profit]]/Table24610[[#This Row],[Sales Amount]]</f>
        <v>0.99812500000000004</v>
      </c>
    </row>
    <row r="2471" spans="1:9">
      <c r="A2471" s="43" t="s">
        <v>2432</v>
      </c>
      <c r="B2471" s="45">
        <v>47492</v>
      </c>
      <c r="C2471" t="str">
        <f>PROPER(Table1[[#This Row],[Region]])</f>
        <v>South</v>
      </c>
      <c r="D2471" t="str">
        <f>PROPER(Table1[[#This Row],[Product Category]])</f>
        <v>Furniture</v>
      </c>
      <c r="E2471">
        <f>ROUND(Table1[[#This Row],[Sales Amount]],1)</f>
        <v>2030.2</v>
      </c>
      <c r="F2471">
        <f>Table1[[#This Row],[Quantity Sold]]</f>
        <v>34</v>
      </c>
      <c r="G2471">
        <f>Table1[[#This Row],[Discount (%)]]</f>
        <v>40</v>
      </c>
      <c r="H2471">
        <f>Table1[[#This Row],[Profit]]</f>
        <v>1196.21</v>
      </c>
      <c r="I2471">
        <f>Table24610[[#This Row],[profit]]/Table24610[[#This Row],[Sales Amount]]</f>
        <v>0.58920795980691554</v>
      </c>
    </row>
    <row r="2472" spans="1:9">
      <c r="A2472" s="43" t="s">
        <v>2433</v>
      </c>
      <c r="B2472" s="45">
        <v>47493</v>
      </c>
      <c r="C2472" t="str">
        <f>PROPER(Table1[[#This Row],[Region]])</f>
        <v>East</v>
      </c>
      <c r="D2472" t="str">
        <f>PROPER(Table1[[#This Row],[Product Category]])</f>
        <v>Groceries</v>
      </c>
      <c r="E2472">
        <f>ROUND(Table1[[#This Row],[Sales Amount]],1)</f>
        <v>1762.8</v>
      </c>
      <c r="F2472">
        <f>Table1[[#This Row],[Quantity Sold]]</f>
        <v>24</v>
      </c>
      <c r="G2472">
        <f>Table1[[#This Row],[Discount (%)]]</f>
        <v>19</v>
      </c>
      <c r="H2472">
        <f>Table1[[#This Row],[Profit]]</f>
        <v>1289.49</v>
      </c>
      <c r="I2472">
        <f>Table24610[[#This Row],[profit]]/Table24610[[#This Row],[Sales Amount]]</f>
        <v>0.73150102110279103</v>
      </c>
    </row>
    <row r="2473" spans="1:9">
      <c r="A2473" s="43" t="s">
        <v>2434</v>
      </c>
      <c r="B2473" s="45">
        <v>47494</v>
      </c>
      <c r="C2473" t="str">
        <f>PROPER(Table1[[#This Row],[Region]])</f>
        <v>South</v>
      </c>
      <c r="D2473" t="str">
        <f>PROPER(Table1[[#This Row],[Product Category]])</f>
        <v>Sports</v>
      </c>
      <c r="E2473">
        <f>ROUND(Table1[[#This Row],[Sales Amount]],1)</f>
        <v>2739</v>
      </c>
      <c r="F2473">
        <f>Table1[[#This Row],[Quantity Sold]]</f>
        <v>4</v>
      </c>
      <c r="G2473">
        <f>Table1[[#This Row],[Discount (%)]]</f>
        <v>13</v>
      </c>
      <c r="H2473">
        <f>Table1[[#This Row],[Profit]]</f>
        <v>1166.72</v>
      </c>
      <c r="I2473">
        <f>Table24610[[#This Row],[profit]]/Table24610[[#This Row],[Sales Amount]]</f>
        <v>0.42596568090543996</v>
      </c>
    </row>
    <row r="2474" spans="1:9">
      <c r="A2474" s="43" t="s">
        <v>2435</v>
      </c>
      <c r="B2474" s="45">
        <v>47495</v>
      </c>
      <c r="C2474" t="str">
        <f>PROPER(Table1[[#This Row],[Region]])</f>
        <v>East</v>
      </c>
      <c r="D2474" t="str">
        <f>PROPER(Table1[[#This Row],[Product Category]])</f>
        <v>Sports</v>
      </c>
      <c r="E2474">
        <f>ROUND(Table1[[#This Row],[Sales Amount]],1)</f>
        <v>4096.7</v>
      </c>
      <c r="F2474">
        <f>Table1[[#This Row],[Quantity Sold]]</f>
        <v>43</v>
      </c>
      <c r="G2474">
        <f>Table1[[#This Row],[Discount (%)]]</f>
        <v>4</v>
      </c>
      <c r="H2474">
        <f>Table1[[#This Row],[Profit]]</f>
        <v>1584.39</v>
      </c>
      <c r="I2474">
        <f>Table24610[[#This Row],[profit]]/Table24610[[#This Row],[Sales Amount]]</f>
        <v>0.38674787023702006</v>
      </c>
    </row>
    <row r="2475" spans="1:9">
      <c r="A2475" s="43" t="s">
        <v>2436</v>
      </c>
      <c r="B2475" s="45">
        <v>47496</v>
      </c>
      <c r="C2475" t="str">
        <f>PROPER(Table1[[#This Row],[Region]])</f>
        <v>South</v>
      </c>
      <c r="D2475" t="str">
        <f>PROPER(Table1[[#This Row],[Product Category]])</f>
        <v>Sports</v>
      </c>
      <c r="E2475">
        <f>ROUND(Table1[[#This Row],[Sales Amount]],1)</f>
        <v>1639.5</v>
      </c>
      <c r="F2475">
        <f>Table1[[#This Row],[Quantity Sold]]</f>
        <v>6</v>
      </c>
      <c r="G2475">
        <f>Table1[[#This Row],[Discount (%)]]</f>
        <v>10</v>
      </c>
      <c r="H2475">
        <f>Table1[[#This Row],[Profit]]</f>
        <v>495.53</v>
      </c>
      <c r="I2475">
        <f>Table24610[[#This Row],[profit]]/Table24610[[#This Row],[Sales Amount]]</f>
        <v>0.30224458676425736</v>
      </c>
    </row>
    <row r="2476" spans="1:9">
      <c r="A2476" s="43" t="s">
        <v>2437</v>
      </c>
      <c r="B2476" s="45">
        <v>47497</v>
      </c>
      <c r="C2476" t="str">
        <f>PROPER(Table1[[#This Row],[Region]])</f>
        <v>North</v>
      </c>
      <c r="D2476" t="str">
        <f>PROPER(Table1[[#This Row],[Product Category]])</f>
        <v>Groceries</v>
      </c>
      <c r="E2476">
        <f>ROUND(Table1[[#This Row],[Sales Amount]],1)</f>
        <v>154.19999999999999</v>
      </c>
      <c r="F2476">
        <f>Table1[[#This Row],[Quantity Sold]]</f>
        <v>27</v>
      </c>
      <c r="G2476">
        <f>Table1[[#This Row],[Discount (%)]]</f>
        <v>16</v>
      </c>
      <c r="H2476">
        <f>Table1[[#This Row],[Profit]]</f>
        <v>995.8</v>
      </c>
      <c r="I2476">
        <f>Table24610[[#This Row],[profit]]/Table24610[[#This Row],[Sales Amount]]</f>
        <v>6.4578469520103763</v>
      </c>
    </row>
    <row r="2477" spans="1:9">
      <c r="A2477" s="43" t="s">
        <v>2438</v>
      </c>
      <c r="B2477" s="45">
        <v>47498</v>
      </c>
      <c r="C2477" t="str">
        <f>PROPER(Table1[[#This Row],[Region]])</f>
        <v>North</v>
      </c>
      <c r="D2477" t="str">
        <f>PROPER(Table1[[#This Row],[Product Category]])</f>
        <v>Clothing</v>
      </c>
      <c r="E2477">
        <f>ROUND(Table1[[#This Row],[Sales Amount]],1)</f>
        <v>2149.1999999999998</v>
      </c>
      <c r="F2477">
        <f>Table1[[#This Row],[Quantity Sold]]</f>
        <v>2</v>
      </c>
      <c r="G2477">
        <f>Table1[[#This Row],[Discount (%)]]</f>
        <v>17</v>
      </c>
      <c r="H2477">
        <f>Table1[[#This Row],[Profit]]</f>
        <v>584.88</v>
      </c>
      <c r="I2477">
        <f>Table24610[[#This Row],[profit]]/Table24610[[#This Row],[Sales Amount]]</f>
        <v>0.27213847012841991</v>
      </c>
    </row>
    <row r="2478" spans="1:9">
      <c r="A2478" s="43" t="s">
        <v>2439</v>
      </c>
      <c r="B2478" s="45">
        <v>47499</v>
      </c>
      <c r="C2478" t="str">
        <f>PROPER(Table1[[#This Row],[Region]])</f>
        <v>West</v>
      </c>
      <c r="D2478" t="str">
        <f>PROPER(Table1[[#This Row],[Product Category]])</f>
        <v>Groceries</v>
      </c>
      <c r="E2478">
        <f>ROUND(Table1[[#This Row],[Sales Amount]],1)</f>
        <v>3605.6</v>
      </c>
      <c r="F2478">
        <f>Table1[[#This Row],[Quantity Sold]]</f>
        <v>46</v>
      </c>
      <c r="G2478">
        <f>Table1[[#This Row],[Discount (%)]]</f>
        <v>40</v>
      </c>
      <c r="H2478">
        <f>Table1[[#This Row],[Profit]]</f>
        <v>674.24</v>
      </c>
      <c r="I2478">
        <f>Table24610[[#This Row],[profit]]/Table24610[[#This Row],[Sales Amount]]</f>
        <v>0.18699800310627912</v>
      </c>
    </row>
    <row r="2479" spans="1:9">
      <c r="A2479" s="43" t="s">
        <v>2440</v>
      </c>
      <c r="B2479" s="45">
        <v>47500</v>
      </c>
      <c r="C2479" t="str">
        <f>PROPER(Table1[[#This Row],[Region]])</f>
        <v>West</v>
      </c>
      <c r="D2479" t="str">
        <f>PROPER(Table1[[#This Row],[Product Category]])</f>
        <v>Electronics</v>
      </c>
      <c r="E2479">
        <f>ROUND(Table1[[#This Row],[Sales Amount]],1)</f>
        <v>1095.8</v>
      </c>
      <c r="F2479">
        <f>Table1[[#This Row],[Quantity Sold]]</f>
        <v>1</v>
      </c>
      <c r="G2479">
        <f>Table1[[#This Row],[Discount (%)]]</f>
        <v>3</v>
      </c>
      <c r="H2479">
        <f>Table1[[#This Row],[Profit]]</f>
        <v>849.49</v>
      </c>
      <c r="I2479">
        <f>Table24610[[#This Row],[profit]]/Table24610[[#This Row],[Sales Amount]]</f>
        <v>0.77522358094542809</v>
      </c>
    </row>
    <row r="2480" spans="1:9">
      <c r="A2480" s="43" t="s">
        <v>2441</v>
      </c>
      <c r="B2480" s="45">
        <v>47501</v>
      </c>
      <c r="C2480" t="str">
        <f>PROPER(Table1[[#This Row],[Region]])</f>
        <v>East</v>
      </c>
      <c r="D2480" t="str">
        <f>PROPER(Table1[[#This Row],[Product Category]])</f>
        <v>Sports</v>
      </c>
      <c r="E2480">
        <f>ROUND(Table1[[#This Row],[Sales Amount]],1)</f>
        <v>154.19999999999999</v>
      </c>
      <c r="F2480">
        <f>Table1[[#This Row],[Quantity Sold]]</f>
        <v>11</v>
      </c>
      <c r="G2480">
        <f>Table1[[#This Row],[Discount (%)]]</f>
        <v>21</v>
      </c>
      <c r="H2480">
        <f>Table1[[#This Row],[Profit]]</f>
        <v>354.95</v>
      </c>
      <c r="I2480">
        <f>Table24610[[#This Row],[profit]]/Table24610[[#This Row],[Sales Amount]]</f>
        <v>2.3018806744487681</v>
      </c>
    </row>
    <row r="2481" spans="1:9">
      <c r="A2481" s="43" t="s">
        <v>2442</v>
      </c>
      <c r="B2481" s="45">
        <v>47502</v>
      </c>
      <c r="C2481" t="str">
        <f>PROPER(Table1[[#This Row],[Region]])</f>
        <v>East</v>
      </c>
      <c r="D2481" t="str">
        <f>PROPER(Table1[[#This Row],[Product Category]])</f>
        <v>Clothing</v>
      </c>
      <c r="E2481">
        <f>ROUND(Table1[[#This Row],[Sales Amount]],1)</f>
        <v>1576.2</v>
      </c>
      <c r="F2481">
        <f>Table1[[#This Row],[Quantity Sold]]</f>
        <v>22</v>
      </c>
      <c r="G2481">
        <f>Table1[[#This Row],[Discount (%)]]</f>
        <v>40</v>
      </c>
      <c r="H2481">
        <f>Table1[[#This Row],[Profit]]</f>
        <v>355.88</v>
      </c>
      <c r="I2481">
        <f>Table24610[[#This Row],[profit]]/Table24610[[#This Row],[Sales Amount]]</f>
        <v>0.2257835300088821</v>
      </c>
    </row>
    <row r="2482" spans="1:9">
      <c r="A2482" s="43" t="s">
        <v>2443</v>
      </c>
      <c r="B2482" s="45">
        <v>47503</v>
      </c>
      <c r="C2482" t="str">
        <f>PROPER(Table1[[#This Row],[Region]])</f>
        <v>South</v>
      </c>
      <c r="D2482" t="str">
        <f>PROPER(Table1[[#This Row],[Product Category]])</f>
        <v>Sports</v>
      </c>
      <c r="E2482">
        <f>ROUND(Table1[[#This Row],[Sales Amount]],1)</f>
        <v>4012.4</v>
      </c>
      <c r="F2482">
        <f>Table1[[#This Row],[Quantity Sold]]</f>
        <v>35</v>
      </c>
      <c r="G2482">
        <f>Table1[[#This Row],[Discount (%)]]</f>
        <v>9</v>
      </c>
      <c r="H2482">
        <f>Table1[[#This Row],[Profit]]</f>
        <v>1412.06</v>
      </c>
      <c r="I2482">
        <f>Table24610[[#This Row],[profit]]/Table24610[[#This Row],[Sales Amount]]</f>
        <v>0.35192403548998102</v>
      </c>
    </row>
    <row r="2483" spans="1:9">
      <c r="A2483" s="43" t="s">
        <v>2444</v>
      </c>
      <c r="B2483" s="45">
        <v>47504</v>
      </c>
      <c r="C2483" t="str">
        <f>PROPER(Table1[[#This Row],[Region]])</f>
        <v>West</v>
      </c>
      <c r="D2483" t="str">
        <f>PROPER(Table1[[#This Row],[Product Category]])</f>
        <v>Clothing</v>
      </c>
      <c r="E2483">
        <f>ROUND(Table1[[#This Row],[Sales Amount]],1)</f>
        <v>2266.4</v>
      </c>
      <c r="F2483">
        <f>Table1[[#This Row],[Quantity Sold]]</f>
        <v>30</v>
      </c>
      <c r="G2483">
        <f>Table1[[#This Row],[Discount (%)]]</f>
        <v>24</v>
      </c>
      <c r="H2483">
        <f>Table1[[#This Row],[Profit]]</f>
        <v>1213.0999999999999</v>
      </c>
      <c r="I2483">
        <f>Table24610[[#This Row],[profit]]/Table24610[[#This Row],[Sales Amount]]</f>
        <v>0.53525414754677014</v>
      </c>
    </row>
    <row r="2484" spans="1:9">
      <c r="A2484" s="43" t="s">
        <v>2445</v>
      </c>
      <c r="B2484" s="45">
        <v>47505</v>
      </c>
      <c r="C2484" t="str">
        <f>PROPER(Table1[[#This Row],[Region]])</f>
        <v>North</v>
      </c>
      <c r="D2484" t="str">
        <f>PROPER(Table1[[#This Row],[Product Category]])</f>
        <v>Clothing</v>
      </c>
      <c r="E2484">
        <f>ROUND(Table1[[#This Row],[Sales Amount]],1)</f>
        <v>4753.8999999999996</v>
      </c>
      <c r="F2484">
        <f>Table1[[#This Row],[Quantity Sold]]</f>
        <v>7</v>
      </c>
      <c r="G2484">
        <f>Table1[[#This Row],[Discount (%)]]</f>
        <v>17</v>
      </c>
      <c r="H2484">
        <f>Table1[[#This Row],[Profit]]</f>
        <v>1882.62</v>
      </c>
      <c r="I2484">
        <f>Table24610[[#This Row],[profit]]/Table24610[[#This Row],[Sales Amount]]</f>
        <v>0.39601590273249332</v>
      </c>
    </row>
    <row r="2485" spans="1:9">
      <c r="A2485" s="43" t="s">
        <v>2446</v>
      </c>
      <c r="B2485" s="45">
        <v>47506</v>
      </c>
      <c r="C2485" t="str">
        <f>PROPER(Table1[[#This Row],[Region]])</f>
        <v>West</v>
      </c>
      <c r="D2485" t="str">
        <f>PROPER(Table1[[#This Row],[Product Category]])</f>
        <v>Groceries</v>
      </c>
      <c r="E2485">
        <f>ROUND(Table1[[#This Row],[Sales Amount]],1)</f>
        <v>4482.3</v>
      </c>
      <c r="F2485">
        <f>Table1[[#This Row],[Quantity Sold]]</f>
        <v>24</v>
      </c>
      <c r="G2485">
        <f>Table1[[#This Row],[Discount (%)]]</f>
        <v>17</v>
      </c>
      <c r="H2485">
        <f>Table1[[#This Row],[Profit]]</f>
        <v>101.7</v>
      </c>
      <c r="I2485">
        <f>Table24610[[#This Row],[profit]]/Table24610[[#This Row],[Sales Amount]]</f>
        <v>2.2689244361153871E-2</v>
      </c>
    </row>
    <row r="2486" spans="1:9">
      <c r="A2486" s="43" t="s">
        <v>2447</v>
      </c>
      <c r="B2486" s="45">
        <v>47507</v>
      </c>
      <c r="C2486" t="str">
        <f>PROPER(Table1[[#This Row],[Region]])</f>
        <v>South</v>
      </c>
      <c r="D2486" t="str">
        <f>PROPER(Table1[[#This Row],[Product Category]])</f>
        <v>Clothing</v>
      </c>
      <c r="E2486">
        <f>ROUND(Table1[[#This Row],[Sales Amount]],1)</f>
        <v>3785.9</v>
      </c>
      <c r="F2486">
        <f>Table1[[#This Row],[Quantity Sold]]</f>
        <v>48</v>
      </c>
      <c r="G2486">
        <f>Table1[[#This Row],[Discount (%)]]</f>
        <v>8</v>
      </c>
      <c r="H2486">
        <f>Table1[[#This Row],[Profit]]</f>
        <v>1510.62</v>
      </c>
      <c r="I2486">
        <f>Table24610[[#This Row],[profit]]/Table24610[[#This Row],[Sales Amount]]</f>
        <v>0.39901212393354285</v>
      </c>
    </row>
    <row r="2487" spans="1:9">
      <c r="A2487" s="43" t="s">
        <v>2448</v>
      </c>
      <c r="B2487" s="45">
        <v>47508</v>
      </c>
      <c r="C2487" t="str">
        <f>PROPER(Table1[[#This Row],[Region]])</f>
        <v>East</v>
      </c>
      <c r="D2487" t="str">
        <f>PROPER(Table1[[#This Row],[Product Category]])</f>
        <v>Furniture</v>
      </c>
      <c r="E2487">
        <f>ROUND(Table1[[#This Row],[Sales Amount]],1)</f>
        <v>1561.4</v>
      </c>
      <c r="F2487">
        <f>Table1[[#This Row],[Quantity Sold]]</f>
        <v>49</v>
      </c>
      <c r="G2487">
        <f>Table1[[#This Row],[Discount (%)]]</f>
        <v>29</v>
      </c>
      <c r="H2487">
        <f>Table1[[#This Row],[Profit]]</f>
        <v>357.04</v>
      </c>
      <c r="I2487">
        <f>Table24610[[#This Row],[profit]]/Table24610[[#This Row],[Sales Amount]]</f>
        <v>0.22866658127321635</v>
      </c>
    </row>
    <row r="2488" spans="1:9">
      <c r="A2488" s="43" t="s">
        <v>2449</v>
      </c>
      <c r="B2488" s="45">
        <v>47509</v>
      </c>
      <c r="C2488" t="str">
        <f>PROPER(Table1[[#This Row],[Region]])</f>
        <v>East</v>
      </c>
      <c r="D2488" t="str">
        <f>PROPER(Table1[[#This Row],[Product Category]])</f>
        <v>Furniture</v>
      </c>
      <c r="E2488">
        <f>ROUND(Table1[[#This Row],[Sales Amount]],1)</f>
        <v>1682.4</v>
      </c>
      <c r="F2488">
        <f>Table1[[#This Row],[Quantity Sold]]</f>
        <v>48</v>
      </c>
      <c r="G2488">
        <f>Table1[[#This Row],[Discount (%)]]</f>
        <v>32</v>
      </c>
      <c r="H2488">
        <f>Table1[[#This Row],[Profit]]</f>
        <v>1093.9000000000001</v>
      </c>
      <c r="I2488">
        <f>Table24610[[#This Row],[profit]]/Table24610[[#This Row],[Sales Amount]]</f>
        <v>0.65020209224916792</v>
      </c>
    </row>
    <row r="2489" spans="1:9">
      <c r="A2489" s="43" t="s">
        <v>2450</v>
      </c>
      <c r="B2489" s="45">
        <v>47510</v>
      </c>
      <c r="C2489" t="str">
        <f>PROPER(Table1[[#This Row],[Region]])</f>
        <v>West</v>
      </c>
      <c r="D2489" t="str">
        <f>PROPER(Table1[[#This Row],[Product Category]])</f>
        <v>Groceries</v>
      </c>
      <c r="E2489">
        <f>ROUND(Table1[[#This Row],[Sales Amount]],1)</f>
        <v>110.5</v>
      </c>
      <c r="F2489">
        <f>Table1[[#This Row],[Quantity Sold]]</f>
        <v>41</v>
      </c>
      <c r="G2489">
        <f>Table1[[#This Row],[Discount (%)]]</f>
        <v>30</v>
      </c>
      <c r="H2489">
        <f>Table1[[#This Row],[Profit]]</f>
        <v>110.92</v>
      </c>
      <c r="I2489">
        <f>Table24610[[#This Row],[profit]]/Table24610[[#This Row],[Sales Amount]]</f>
        <v>1.0038009049773755</v>
      </c>
    </row>
    <row r="2490" spans="1:9">
      <c r="A2490" s="43" t="s">
        <v>2451</v>
      </c>
      <c r="B2490" s="45">
        <v>47511</v>
      </c>
      <c r="C2490" t="str">
        <f>PROPER(Table1[[#This Row],[Region]])</f>
        <v>North</v>
      </c>
      <c r="D2490" t="str">
        <f>PROPER(Table1[[#This Row],[Product Category]])</f>
        <v>Sports</v>
      </c>
      <c r="E2490">
        <f>ROUND(Table1[[#This Row],[Sales Amount]],1)</f>
        <v>3667.9</v>
      </c>
      <c r="F2490">
        <f>Table1[[#This Row],[Quantity Sold]]</f>
        <v>48</v>
      </c>
      <c r="G2490">
        <f>Table1[[#This Row],[Discount (%)]]</f>
        <v>36</v>
      </c>
      <c r="H2490">
        <f>Table1[[#This Row],[Profit]]</f>
        <v>715.5</v>
      </c>
      <c r="I2490">
        <f>Table24610[[#This Row],[profit]]/Table24610[[#This Row],[Sales Amount]]</f>
        <v>0.19507074892990539</v>
      </c>
    </row>
    <row r="2491" spans="1:9">
      <c r="A2491" s="43">
        <v>39593996</v>
      </c>
      <c r="B2491" s="45">
        <v>47512</v>
      </c>
      <c r="C2491" t="str">
        <f>PROPER(Table1[[#This Row],[Region]])</f>
        <v>West</v>
      </c>
      <c r="D2491" t="str">
        <f>PROPER(Table1[[#This Row],[Product Category]])</f>
        <v>Clothing</v>
      </c>
      <c r="E2491">
        <f>ROUND(Table1[[#This Row],[Sales Amount]],1)</f>
        <v>2341.9</v>
      </c>
      <c r="F2491">
        <f>Table1[[#This Row],[Quantity Sold]]</f>
        <v>16</v>
      </c>
      <c r="G2491">
        <f>Table1[[#This Row],[Discount (%)]]</f>
        <v>40</v>
      </c>
      <c r="H2491">
        <f>Table1[[#This Row],[Profit]]</f>
        <v>787.3</v>
      </c>
      <c r="I2491">
        <f>Table24610[[#This Row],[profit]]/Table24610[[#This Row],[Sales Amount]]</f>
        <v>0.33618002476621545</v>
      </c>
    </row>
    <row r="2492" spans="1:9">
      <c r="A2492" s="43" t="s">
        <v>2452</v>
      </c>
      <c r="B2492" s="45">
        <v>47513</v>
      </c>
      <c r="C2492" t="str">
        <f>PROPER(Table1[[#This Row],[Region]])</f>
        <v>South</v>
      </c>
      <c r="D2492" t="str">
        <f>PROPER(Table1[[#This Row],[Product Category]])</f>
        <v>Sports</v>
      </c>
      <c r="E2492">
        <f>ROUND(Table1[[#This Row],[Sales Amount]],1)</f>
        <v>4211.8999999999996</v>
      </c>
      <c r="F2492">
        <f>Table1[[#This Row],[Quantity Sold]]</f>
        <v>26</v>
      </c>
      <c r="G2492">
        <f>Table1[[#This Row],[Discount (%)]]</f>
        <v>36</v>
      </c>
      <c r="H2492">
        <f>Table1[[#This Row],[Profit]]</f>
        <v>1843.88</v>
      </c>
      <c r="I2492">
        <f>Table24610[[#This Row],[profit]]/Table24610[[#This Row],[Sales Amount]]</f>
        <v>0.4377786747073768</v>
      </c>
    </row>
    <row r="2493" spans="1:9">
      <c r="A2493" s="43" t="s">
        <v>2453</v>
      </c>
      <c r="B2493" s="45">
        <v>47514</v>
      </c>
      <c r="C2493" t="str">
        <f>PROPER(Table1[[#This Row],[Region]])</f>
        <v>North</v>
      </c>
      <c r="D2493" t="str">
        <f>PROPER(Table1[[#This Row],[Product Category]])</f>
        <v>Electronics</v>
      </c>
      <c r="E2493">
        <f>ROUND(Table1[[#This Row],[Sales Amount]],1)</f>
        <v>464.1</v>
      </c>
      <c r="F2493">
        <f>Table1[[#This Row],[Quantity Sold]]</f>
        <v>39</v>
      </c>
      <c r="G2493">
        <f>Table1[[#This Row],[Discount (%)]]</f>
        <v>25</v>
      </c>
      <c r="H2493">
        <f>Table1[[#This Row],[Profit]]</f>
        <v>256.57</v>
      </c>
      <c r="I2493">
        <f>Table24610[[#This Row],[profit]]/Table24610[[#This Row],[Sales Amount]]</f>
        <v>0.55283344106873511</v>
      </c>
    </row>
    <row r="2494" spans="1:9">
      <c r="A2494" s="43" t="s">
        <v>2454</v>
      </c>
      <c r="B2494" s="45">
        <v>47515</v>
      </c>
      <c r="C2494" t="str">
        <f>PROPER(Table1[[#This Row],[Region]])</f>
        <v>West</v>
      </c>
      <c r="D2494" t="str">
        <f>PROPER(Table1[[#This Row],[Product Category]])</f>
        <v>Clothing</v>
      </c>
      <c r="E2494">
        <f>ROUND(Table1[[#This Row],[Sales Amount]],1)</f>
        <v>2314.9</v>
      </c>
      <c r="F2494">
        <f>Table1[[#This Row],[Quantity Sold]]</f>
        <v>42</v>
      </c>
      <c r="G2494">
        <f>Table1[[#This Row],[Discount (%)]]</f>
        <v>22</v>
      </c>
      <c r="H2494">
        <f>Table1[[#This Row],[Profit]]</f>
        <v>1549.1</v>
      </c>
      <c r="I2494">
        <f>Table24610[[#This Row],[profit]]/Table24610[[#This Row],[Sales Amount]]</f>
        <v>0.66918657393407921</v>
      </c>
    </row>
    <row r="2495" spans="1:9">
      <c r="A2495" s="43" t="s">
        <v>2455</v>
      </c>
      <c r="B2495" s="45">
        <v>47516</v>
      </c>
      <c r="C2495" t="str">
        <f>PROPER(Table1[[#This Row],[Region]])</f>
        <v>East</v>
      </c>
      <c r="D2495" t="str">
        <f>PROPER(Table1[[#This Row],[Product Category]])</f>
        <v>Furniture</v>
      </c>
      <c r="E2495">
        <f>ROUND(Table1[[#This Row],[Sales Amount]],1)</f>
        <v>4340.8999999999996</v>
      </c>
      <c r="F2495">
        <f>Table1[[#This Row],[Quantity Sold]]</f>
        <v>21</v>
      </c>
      <c r="G2495">
        <f>Table1[[#This Row],[Discount (%)]]</f>
        <v>5</v>
      </c>
      <c r="H2495">
        <f>Table1[[#This Row],[Profit]]</f>
        <v>1811.15</v>
      </c>
      <c r="I2495">
        <f>Table24610[[#This Row],[profit]]/Table24610[[#This Row],[Sales Amount]]</f>
        <v>0.41722914602962524</v>
      </c>
    </row>
    <row r="2496" spans="1:9">
      <c r="A2496" s="43" t="s">
        <v>2456</v>
      </c>
      <c r="B2496" s="45">
        <v>47517</v>
      </c>
      <c r="C2496" t="str">
        <f>PROPER(Table1[[#This Row],[Region]])</f>
        <v>South</v>
      </c>
      <c r="D2496" t="str">
        <f>PROPER(Table1[[#This Row],[Product Category]])</f>
        <v>Clothing</v>
      </c>
      <c r="E2496">
        <f>ROUND(Table1[[#This Row],[Sales Amount]],1)</f>
        <v>4065.2</v>
      </c>
      <c r="F2496">
        <f>Table1[[#This Row],[Quantity Sold]]</f>
        <v>31</v>
      </c>
      <c r="G2496">
        <f>Table1[[#This Row],[Discount (%)]]</f>
        <v>9</v>
      </c>
      <c r="H2496">
        <f>Table1[[#This Row],[Profit]]</f>
        <v>532.53</v>
      </c>
      <c r="I2496">
        <f>Table24610[[#This Row],[profit]]/Table24610[[#This Row],[Sales Amount]]</f>
        <v>0.1309972449079996</v>
      </c>
    </row>
    <row r="2497" spans="1:9">
      <c r="A2497" s="43" t="s">
        <v>2457</v>
      </c>
      <c r="B2497" s="45">
        <v>47518</v>
      </c>
      <c r="C2497" t="str">
        <f>PROPER(Table1[[#This Row],[Region]])</f>
        <v>West</v>
      </c>
      <c r="D2497" t="str">
        <f>PROPER(Table1[[#This Row],[Product Category]])</f>
        <v>Electronics</v>
      </c>
      <c r="E2497">
        <f>ROUND(Table1[[#This Row],[Sales Amount]],1)</f>
        <v>4508.1000000000004</v>
      </c>
      <c r="F2497">
        <f>Table1[[#This Row],[Quantity Sold]]</f>
        <v>13</v>
      </c>
      <c r="G2497">
        <f>Table1[[#This Row],[Discount (%)]]</f>
        <v>4</v>
      </c>
      <c r="H2497">
        <f>Table1[[#This Row],[Profit]]</f>
        <v>1949.05</v>
      </c>
      <c r="I2497">
        <f>Table24610[[#This Row],[profit]]/Table24610[[#This Row],[Sales Amount]]</f>
        <v>0.43234400301679193</v>
      </c>
    </row>
    <row r="2498" spans="1:9">
      <c r="A2498" s="43" t="s">
        <v>2458</v>
      </c>
      <c r="B2498" s="45">
        <v>47519</v>
      </c>
      <c r="C2498" t="str">
        <f>PROPER(Table1[[#This Row],[Region]])</f>
        <v>West</v>
      </c>
      <c r="D2498" t="str">
        <f>PROPER(Table1[[#This Row],[Product Category]])</f>
        <v>Furniture</v>
      </c>
      <c r="E2498">
        <f>ROUND(Table1[[#This Row],[Sales Amount]],1)</f>
        <v>3739.3</v>
      </c>
      <c r="F2498">
        <f>Table1[[#This Row],[Quantity Sold]]</f>
        <v>34</v>
      </c>
      <c r="G2498">
        <f>Table1[[#This Row],[Discount (%)]]</f>
        <v>0</v>
      </c>
      <c r="H2498">
        <f>Table1[[#This Row],[Profit]]</f>
        <v>1834.47</v>
      </c>
      <c r="I2498">
        <f>Table24610[[#This Row],[profit]]/Table24610[[#This Row],[Sales Amount]]</f>
        <v>0.49059182199876983</v>
      </c>
    </row>
    <row r="2499" spans="1:9">
      <c r="A2499" s="43" t="s">
        <v>2459</v>
      </c>
      <c r="B2499" s="45">
        <v>47520</v>
      </c>
      <c r="C2499" t="str">
        <f>PROPER(Table1[[#This Row],[Region]])</f>
        <v>South</v>
      </c>
      <c r="D2499" t="str">
        <f>PROPER(Table1[[#This Row],[Product Category]])</f>
        <v>Sports</v>
      </c>
      <c r="E2499">
        <f>ROUND(Table1[[#This Row],[Sales Amount]],1)</f>
        <v>3216</v>
      </c>
      <c r="F2499">
        <f>Table1[[#This Row],[Quantity Sold]]</f>
        <v>38</v>
      </c>
      <c r="G2499">
        <f>Table1[[#This Row],[Discount (%)]]</f>
        <v>23</v>
      </c>
      <c r="H2499">
        <f>Table1[[#This Row],[Profit]]</f>
        <v>571.55999999999995</v>
      </c>
      <c r="I2499">
        <f>Table24610[[#This Row],[profit]]/Table24610[[#This Row],[Sales Amount]]</f>
        <v>0.17772388059701491</v>
      </c>
    </row>
    <row r="2500" spans="1:9">
      <c r="A2500" s="43" t="s">
        <v>2460</v>
      </c>
      <c r="B2500" s="45">
        <v>47521</v>
      </c>
      <c r="C2500" t="str">
        <f>PROPER(Table1[[#This Row],[Region]])</f>
        <v>East</v>
      </c>
      <c r="D2500" t="str">
        <f>PROPER(Table1[[#This Row],[Product Category]])</f>
        <v>Electronics</v>
      </c>
      <c r="E2500">
        <f>ROUND(Table1[[#This Row],[Sales Amount]],1)</f>
        <v>86.8</v>
      </c>
      <c r="F2500">
        <f>Table1[[#This Row],[Quantity Sold]]</f>
        <v>21</v>
      </c>
      <c r="G2500">
        <f>Table1[[#This Row],[Discount (%)]]</f>
        <v>40</v>
      </c>
      <c r="H2500">
        <f>Table1[[#This Row],[Profit]]</f>
        <v>1262.95</v>
      </c>
      <c r="I2500">
        <f>Table24610[[#This Row],[profit]]/Table24610[[#This Row],[Sales Amount]]</f>
        <v>14.550115207373272</v>
      </c>
    </row>
    <row r="2501" spans="1:9">
      <c r="A2501" s="43" t="s">
        <v>2461</v>
      </c>
      <c r="B2501" s="45">
        <v>47522</v>
      </c>
      <c r="C2501" t="str">
        <f>PROPER(Table1[[#This Row],[Region]])</f>
        <v>South</v>
      </c>
      <c r="D2501" t="str">
        <f>PROPER(Table1[[#This Row],[Product Category]])</f>
        <v>Sports</v>
      </c>
      <c r="E2501">
        <f>ROUND(Table1[[#This Row],[Sales Amount]],1)</f>
        <v>3270.1</v>
      </c>
      <c r="F2501">
        <f>Table1[[#This Row],[Quantity Sold]]</f>
        <v>44</v>
      </c>
      <c r="G2501">
        <f>Table1[[#This Row],[Discount (%)]]</f>
        <v>38</v>
      </c>
      <c r="H2501">
        <f>Table1[[#This Row],[Profit]]</f>
        <v>1113.45</v>
      </c>
      <c r="I2501">
        <f>Table24610[[#This Row],[profit]]/Table24610[[#This Row],[Sales Amount]]</f>
        <v>0.3404941744900768</v>
      </c>
    </row>
    <row r="2502" spans="1:9">
      <c r="A2502" s="43" t="s">
        <v>2462</v>
      </c>
      <c r="B2502" s="45">
        <v>47523</v>
      </c>
      <c r="C2502" t="str">
        <f>PROPER(Table1[[#This Row],[Region]])</f>
        <v>South</v>
      </c>
      <c r="D2502" t="str">
        <f>PROPER(Table1[[#This Row],[Product Category]])</f>
        <v>Sports</v>
      </c>
      <c r="E2502">
        <f>ROUND(Table1[[#This Row],[Sales Amount]],1)</f>
        <v>4050.2</v>
      </c>
      <c r="F2502">
        <f>Table1[[#This Row],[Quantity Sold]]</f>
        <v>25</v>
      </c>
      <c r="G2502">
        <f>Table1[[#This Row],[Discount (%)]]</f>
        <v>32</v>
      </c>
      <c r="H2502">
        <f>Table1[[#This Row],[Profit]]</f>
        <v>308.61</v>
      </c>
      <c r="I2502">
        <f>Table24610[[#This Row],[profit]]/Table24610[[#This Row],[Sales Amount]]</f>
        <v>7.6196237222853194E-2</v>
      </c>
    </row>
    <row r="2503" spans="1:9">
      <c r="A2503" s="43" t="s">
        <v>2463</v>
      </c>
      <c r="B2503" s="45">
        <v>47524</v>
      </c>
      <c r="C2503" t="str">
        <f>PROPER(Table1[[#This Row],[Region]])</f>
        <v>West</v>
      </c>
      <c r="D2503" t="str">
        <f>PROPER(Table1[[#This Row],[Product Category]])</f>
        <v>Sports</v>
      </c>
      <c r="E2503">
        <f>ROUND(Table1[[#This Row],[Sales Amount]],1)</f>
        <v>3305.8</v>
      </c>
      <c r="F2503">
        <f>Table1[[#This Row],[Quantity Sold]]</f>
        <v>27</v>
      </c>
      <c r="G2503">
        <f>Table1[[#This Row],[Discount (%)]]</f>
        <v>47</v>
      </c>
      <c r="H2503">
        <f>Table1[[#This Row],[Profit]]</f>
        <v>39.68</v>
      </c>
      <c r="I2503">
        <f>Table24610[[#This Row],[profit]]/Table24610[[#This Row],[Sales Amount]]</f>
        <v>1.2003145985843063E-2</v>
      </c>
    </row>
    <row r="2504" spans="1:9">
      <c r="A2504" s="43" t="s">
        <v>2464</v>
      </c>
      <c r="B2504" s="45">
        <v>47525</v>
      </c>
      <c r="C2504" t="str">
        <f>PROPER(Table1[[#This Row],[Region]])</f>
        <v>East</v>
      </c>
      <c r="D2504" t="str">
        <f>PROPER(Table1[[#This Row],[Product Category]])</f>
        <v>Electronics</v>
      </c>
      <c r="E2504">
        <f>ROUND(Table1[[#This Row],[Sales Amount]],1)</f>
        <v>4541.8</v>
      </c>
      <c r="F2504">
        <f>Table1[[#This Row],[Quantity Sold]]</f>
        <v>9</v>
      </c>
      <c r="G2504">
        <f>Table1[[#This Row],[Discount (%)]]</f>
        <v>29</v>
      </c>
      <c r="H2504">
        <f>Table1[[#This Row],[Profit]]</f>
        <v>551.95000000000005</v>
      </c>
      <c r="I2504">
        <f>Table24610[[#This Row],[profit]]/Table24610[[#This Row],[Sales Amount]]</f>
        <v>0.12152670747280814</v>
      </c>
    </row>
    <row r="2505" spans="1:9">
      <c r="A2505" s="43" t="s">
        <v>2465</v>
      </c>
      <c r="B2505" s="45">
        <v>47526</v>
      </c>
      <c r="C2505" t="str">
        <f>PROPER(Table1[[#This Row],[Region]])</f>
        <v>South</v>
      </c>
      <c r="D2505" t="str">
        <f>PROPER(Table1[[#This Row],[Product Category]])</f>
        <v>Groceries</v>
      </c>
      <c r="E2505">
        <f>ROUND(Table1[[#This Row],[Sales Amount]],1)</f>
        <v>4758.3</v>
      </c>
      <c r="F2505">
        <f>Table1[[#This Row],[Quantity Sold]]</f>
        <v>40</v>
      </c>
      <c r="G2505">
        <f>Table1[[#This Row],[Discount (%)]]</f>
        <v>3</v>
      </c>
      <c r="H2505">
        <f>Table1[[#This Row],[Profit]]</f>
        <v>345.06</v>
      </c>
      <c r="I2505">
        <f>Table24610[[#This Row],[profit]]/Table24610[[#This Row],[Sales Amount]]</f>
        <v>7.2517495744278418E-2</v>
      </c>
    </row>
    <row r="2506" spans="1:9">
      <c r="A2506" s="43" t="s">
        <v>2466</v>
      </c>
      <c r="B2506" s="45">
        <v>47527</v>
      </c>
      <c r="C2506" t="str">
        <f>PROPER(Table1[[#This Row],[Region]])</f>
        <v>East</v>
      </c>
      <c r="D2506" t="str">
        <f>PROPER(Table1[[#This Row],[Product Category]])</f>
        <v>Clothing</v>
      </c>
      <c r="E2506">
        <f>ROUND(Table1[[#This Row],[Sales Amount]],1)</f>
        <v>3537.4</v>
      </c>
      <c r="F2506">
        <f>Table1[[#This Row],[Quantity Sold]]</f>
        <v>48</v>
      </c>
      <c r="G2506">
        <f>Table1[[#This Row],[Discount (%)]]</f>
        <v>3</v>
      </c>
      <c r="H2506">
        <f>Table1[[#This Row],[Profit]]</f>
        <v>1407.97</v>
      </c>
      <c r="I2506">
        <f>Table24610[[#This Row],[profit]]/Table24610[[#This Row],[Sales Amount]]</f>
        <v>0.39802397240911402</v>
      </c>
    </row>
    <row r="2507" spans="1:9">
      <c r="A2507" s="43" t="s">
        <v>2467</v>
      </c>
      <c r="B2507" s="45">
        <v>47528</v>
      </c>
      <c r="C2507" t="str">
        <f>PROPER(Table1[[#This Row],[Region]])</f>
        <v>North</v>
      </c>
      <c r="D2507" t="str">
        <f>PROPER(Table1[[#This Row],[Product Category]])</f>
        <v>Electronics</v>
      </c>
      <c r="E2507">
        <f>ROUND(Table1[[#This Row],[Sales Amount]],1)</f>
        <v>1424.4</v>
      </c>
      <c r="F2507">
        <f>Table1[[#This Row],[Quantity Sold]]</f>
        <v>46</v>
      </c>
      <c r="G2507">
        <f>Table1[[#This Row],[Discount (%)]]</f>
        <v>38</v>
      </c>
      <c r="H2507">
        <f>Table1[[#This Row],[Profit]]</f>
        <v>1596.06</v>
      </c>
      <c r="I2507">
        <f>Table24610[[#This Row],[profit]]/Table24610[[#This Row],[Sales Amount]]</f>
        <v>1.1205139005897218</v>
      </c>
    </row>
    <row r="2508" spans="1:9">
      <c r="A2508" s="43" t="s">
        <v>2468</v>
      </c>
      <c r="B2508" s="45">
        <v>47529</v>
      </c>
      <c r="C2508" t="str">
        <f>PROPER(Table1[[#This Row],[Region]])</f>
        <v>East</v>
      </c>
      <c r="D2508" t="str">
        <f>PROPER(Table1[[#This Row],[Product Category]])</f>
        <v>Clothing</v>
      </c>
      <c r="E2508">
        <f>ROUND(Table1[[#This Row],[Sales Amount]],1)</f>
        <v>4788.8999999999996</v>
      </c>
      <c r="F2508">
        <f>Table1[[#This Row],[Quantity Sold]]</f>
        <v>23</v>
      </c>
      <c r="G2508">
        <f>Table1[[#This Row],[Discount (%)]]</f>
        <v>7</v>
      </c>
      <c r="H2508">
        <f>Table1[[#This Row],[Profit]]</f>
        <v>1539.38</v>
      </c>
      <c r="I2508">
        <f>Table24610[[#This Row],[profit]]/Table24610[[#This Row],[Sales Amount]]</f>
        <v>0.3214475140428909</v>
      </c>
    </row>
    <row r="2509" spans="1:9">
      <c r="A2509" s="43" t="s">
        <v>2469</v>
      </c>
      <c r="B2509" s="45">
        <v>47530</v>
      </c>
      <c r="C2509" t="str">
        <f>PROPER(Table1[[#This Row],[Region]])</f>
        <v>East</v>
      </c>
      <c r="D2509" t="str">
        <f>PROPER(Table1[[#This Row],[Product Category]])</f>
        <v>Sports</v>
      </c>
      <c r="E2509">
        <f>ROUND(Table1[[#This Row],[Sales Amount]],1)</f>
        <v>2849.6</v>
      </c>
      <c r="F2509">
        <f>Table1[[#This Row],[Quantity Sold]]</f>
        <v>24</v>
      </c>
      <c r="G2509">
        <f>Table1[[#This Row],[Discount (%)]]</f>
        <v>36</v>
      </c>
      <c r="H2509">
        <f>Table1[[#This Row],[Profit]]</f>
        <v>1093.55</v>
      </c>
      <c r="I2509">
        <f>Table24610[[#This Row],[profit]]/Table24610[[#This Row],[Sales Amount]]</f>
        <v>0.38375561482313308</v>
      </c>
    </row>
    <row r="2510" spans="1:9">
      <c r="A2510" s="43" t="s">
        <v>2470</v>
      </c>
      <c r="B2510" s="45">
        <v>47531</v>
      </c>
      <c r="C2510" t="str">
        <f>PROPER(Table1[[#This Row],[Region]])</f>
        <v>West</v>
      </c>
      <c r="D2510" t="str">
        <f>PROPER(Table1[[#This Row],[Product Category]])</f>
        <v>Furniture</v>
      </c>
      <c r="E2510">
        <f>ROUND(Table1[[#This Row],[Sales Amount]],1)</f>
        <v>172.2</v>
      </c>
      <c r="F2510">
        <f>Table1[[#This Row],[Quantity Sold]]</f>
        <v>29</v>
      </c>
      <c r="G2510">
        <f>Table1[[#This Row],[Discount (%)]]</f>
        <v>32</v>
      </c>
      <c r="H2510">
        <f>Table1[[#This Row],[Profit]]</f>
        <v>1761.71</v>
      </c>
      <c r="I2510">
        <f>Table24610[[#This Row],[profit]]/Table24610[[#This Row],[Sales Amount]]</f>
        <v>10.230603948896633</v>
      </c>
    </row>
    <row r="2511" spans="1:9">
      <c r="A2511" s="43" t="s">
        <v>2471</v>
      </c>
      <c r="B2511" s="45">
        <v>47532</v>
      </c>
      <c r="C2511" t="str">
        <f>PROPER(Table1[[#This Row],[Region]])</f>
        <v>East</v>
      </c>
      <c r="D2511" t="str">
        <f>PROPER(Table1[[#This Row],[Product Category]])</f>
        <v>Furniture</v>
      </c>
      <c r="E2511">
        <f>ROUND(Table1[[#This Row],[Sales Amount]],1)</f>
        <v>1369.1</v>
      </c>
      <c r="F2511">
        <f>Table1[[#This Row],[Quantity Sold]]</f>
        <v>13</v>
      </c>
      <c r="G2511">
        <f>Table1[[#This Row],[Discount (%)]]</f>
        <v>39</v>
      </c>
      <c r="H2511">
        <f>Table1[[#This Row],[Profit]]</f>
        <v>782.01</v>
      </c>
      <c r="I2511">
        <f>Table24610[[#This Row],[profit]]/Table24610[[#This Row],[Sales Amount]]</f>
        <v>0.5711854502958148</v>
      </c>
    </row>
    <row r="2512" spans="1:9">
      <c r="A2512" s="43" t="s">
        <v>2472</v>
      </c>
      <c r="B2512" s="45">
        <v>47533</v>
      </c>
      <c r="C2512" t="str">
        <f>PROPER(Table1[[#This Row],[Region]])</f>
        <v>South</v>
      </c>
      <c r="D2512" t="str">
        <f>PROPER(Table1[[#This Row],[Product Category]])</f>
        <v>Furniture</v>
      </c>
      <c r="E2512">
        <f>ROUND(Table1[[#This Row],[Sales Amount]],1)</f>
        <v>1627.5</v>
      </c>
      <c r="F2512">
        <f>Table1[[#This Row],[Quantity Sold]]</f>
        <v>37</v>
      </c>
      <c r="G2512">
        <f>Table1[[#This Row],[Discount (%)]]</f>
        <v>0</v>
      </c>
      <c r="H2512">
        <f>Table1[[#This Row],[Profit]]</f>
        <v>1598.96</v>
      </c>
      <c r="I2512">
        <f>Table24610[[#This Row],[profit]]/Table24610[[#This Row],[Sales Amount]]</f>
        <v>0.98246390168970821</v>
      </c>
    </row>
    <row r="2513" spans="1:9">
      <c r="A2513" s="43" t="s">
        <v>2473</v>
      </c>
      <c r="B2513" s="45">
        <v>47534</v>
      </c>
      <c r="C2513" t="str">
        <f>PROPER(Table1[[#This Row],[Region]])</f>
        <v>South</v>
      </c>
      <c r="D2513" t="str">
        <f>PROPER(Table1[[#This Row],[Product Category]])</f>
        <v>Groceries</v>
      </c>
      <c r="E2513">
        <f>ROUND(Table1[[#This Row],[Sales Amount]],1)</f>
        <v>3353.3</v>
      </c>
      <c r="F2513">
        <f>Table1[[#This Row],[Quantity Sold]]</f>
        <v>19</v>
      </c>
      <c r="G2513">
        <f>Table1[[#This Row],[Discount (%)]]</f>
        <v>21</v>
      </c>
      <c r="H2513">
        <f>Table1[[#This Row],[Profit]]</f>
        <v>1414.06</v>
      </c>
      <c r="I2513">
        <f>Table24610[[#This Row],[profit]]/Table24610[[#This Row],[Sales Amount]]</f>
        <v>0.42169206453344465</v>
      </c>
    </row>
    <row r="2514" spans="1:9">
      <c r="A2514" s="43" t="s">
        <v>2474</v>
      </c>
      <c r="B2514" s="45">
        <v>47535</v>
      </c>
      <c r="C2514" t="str">
        <f>PROPER(Table1[[#This Row],[Region]])</f>
        <v>West</v>
      </c>
      <c r="D2514" t="str">
        <f>PROPER(Table1[[#This Row],[Product Category]])</f>
        <v>Furniture</v>
      </c>
      <c r="E2514">
        <f>ROUND(Table1[[#This Row],[Sales Amount]],1)</f>
        <v>3005.9</v>
      </c>
      <c r="F2514">
        <f>Table1[[#This Row],[Quantity Sold]]</f>
        <v>49</v>
      </c>
      <c r="G2514">
        <f>Table1[[#This Row],[Discount (%)]]</f>
        <v>30</v>
      </c>
      <c r="H2514">
        <f>Table1[[#This Row],[Profit]]</f>
        <v>1829.89</v>
      </c>
      <c r="I2514">
        <f>Table24610[[#This Row],[profit]]/Table24610[[#This Row],[Sales Amount]]</f>
        <v>0.60876609334974552</v>
      </c>
    </row>
    <row r="2515" spans="1:9">
      <c r="A2515" s="43" t="s">
        <v>2475</v>
      </c>
      <c r="B2515" s="45">
        <v>47536</v>
      </c>
      <c r="C2515" t="str">
        <f>PROPER(Table1[[#This Row],[Region]])</f>
        <v>West</v>
      </c>
      <c r="D2515" t="str">
        <f>PROPER(Table1[[#This Row],[Product Category]])</f>
        <v>Clothing</v>
      </c>
      <c r="E2515">
        <f>ROUND(Table1[[#This Row],[Sales Amount]],1)</f>
        <v>2963.6</v>
      </c>
      <c r="F2515">
        <f>Table1[[#This Row],[Quantity Sold]]</f>
        <v>5</v>
      </c>
      <c r="G2515">
        <f>Table1[[#This Row],[Discount (%)]]</f>
        <v>32</v>
      </c>
      <c r="H2515">
        <f>Table1[[#This Row],[Profit]]</f>
        <v>1331.84</v>
      </c>
      <c r="I2515">
        <f>Table24610[[#This Row],[profit]]/Table24610[[#This Row],[Sales Amount]]</f>
        <v>0.44939937913348627</v>
      </c>
    </row>
    <row r="2516" spans="1:9">
      <c r="A2516" s="43" t="s">
        <v>2476</v>
      </c>
      <c r="B2516" s="45">
        <v>47537</v>
      </c>
      <c r="C2516" t="str">
        <f>PROPER(Table1[[#This Row],[Region]])</f>
        <v>East</v>
      </c>
      <c r="D2516" t="str">
        <f>PROPER(Table1[[#This Row],[Product Category]])</f>
        <v>Furniture</v>
      </c>
      <c r="E2516">
        <f>ROUND(Table1[[#This Row],[Sales Amount]],1)</f>
        <v>3935.4</v>
      </c>
      <c r="F2516">
        <f>Table1[[#This Row],[Quantity Sold]]</f>
        <v>37</v>
      </c>
      <c r="G2516">
        <f>Table1[[#This Row],[Discount (%)]]</f>
        <v>34</v>
      </c>
      <c r="H2516">
        <f>Table1[[#This Row],[Profit]]</f>
        <v>1383.2</v>
      </c>
      <c r="I2516">
        <f>Table24610[[#This Row],[profit]]/Table24610[[#This Row],[Sales Amount]]</f>
        <v>0.35147634293845609</v>
      </c>
    </row>
    <row r="2517" spans="1:9">
      <c r="A2517" s="43" t="s">
        <v>2477</v>
      </c>
      <c r="B2517" s="45">
        <v>47538</v>
      </c>
      <c r="C2517" t="str">
        <f>PROPER(Table1[[#This Row],[Region]])</f>
        <v>South</v>
      </c>
      <c r="D2517" t="str">
        <f>PROPER(Table1[[#This Row],[Product Category]])</f>
        <v>Groceries</v>
      </c>
      <c r="E2517">
        <f>ROUND(Table1[[#This Row],[Sales Amount]],1)</f>
        <v>3442.9</v>
      </c>
      <c r="F2517">
        <f>Table1[[#This Row],[Quantity Sold]]</f>
        <v>34</v>
      </c>
      <c r="G2517">
        <f>Table1[[#This Row],[Discount (%)]]</f>
        <v>13</v>
      </c>
      <c r="H2517">
        <f>Table1[[#This Row],[Profit]]</f>
        <v>1219.1099999999999</v>
      </c>
      <c r="I2517">
        <f>Table24610[[#This Row],[profit]]/Table24610[[#This Row],[Sales Amount]]</f>
        <v>0.354093932440675</v>
      </c>
    </row>
    <row r="2518" spans="1:9">
      <c r="A2518" s="43">
        <v>25616631</v>
      </c>
      <c r="B2518" s="45">
        <v>47539</v>
      </c>
      <c r="C2518" t="str">
        <f>PROPER(Table1[[#This Row],[Region]])</f>
        <v>East</v>
      </c>
      <c r="D2518" t="str">
        <f>PROPER(Table1[[#This Row],[Product Category]])</f>
        <v>Electronics</v>
      </c>
      <c r="E2518">
        <f>ROUND(Table1[[#This Row],[Sales Amount]],1)</f>
        <v>1489.2</v>
      </c>
      <c r="F2518">
        <f>Table1[[#This Row],[Quantity Sold]]</f>
        <v>35</v>
      </c>
      <c r="G2518">
        <f>Table1[[#This Row],[Discount (%)]]</f>
        <v>49</v>
      </c>
      <c r="H2518">
        <f>Table1[[#This Row],[Profit]]</f>
        <v>1487.12</v>
      </c>
      <c r="I2518">
        <f>Table24610[[#This Row],[profit]]/Table24610[[#This Row],[Sales Amount]]</f>
        <v>0.99860327692720918</v>
      </c>
    </row>
    <row r="2519" spans="1:9">
      <c r="A2519" s="43" t="s">
        <v>2478</v>
      </c>
      <c r="B2519" s="45">
        <v>47540</v>
      </c>
      <c r="C2519" t="str">
        <f>PROPER(Table1[[#This Row],[Region]])</f>
        <v>North</v>
      </c>
      <c r="D2519" t="str">
        <f>PROPER(Table1[[#This Row],[Product Category]])</f>
        <v>Clothing</v>
      </c>
      <c r="E2519">
        <f>ROUND(Table1[[#This Row],[Sales Amount]],1)</f>
        <v>4049.9</v>
      </c>
      <c r="F2519">
        <f>Table1[[#This Row],[Quantity Sold]]</f>
        <v>45</v>
      </c>
      <c r="G2519">
        <f>Table1[[#This Row],[Discount (%)]]</f>
        <v>33</v>
      </c>
      <c r="H2519">
        <f>Table1[[#This Row],[Profit]]</f>
        <v>1173.47</v>
      </c>
      <c r="I2519">
        <f>Table24610[[#This Row],[profit]]/Table24610[[#This Row],[Sales Amount]]</f>
        <v>0.28975283340329389</v>
      </c>
    </row>
    <row r="2520" spans="1:9">
      <c r="A2520" s="43" t="s">
        <v>2479</v>
      </c>
      <c r="B2520" s="45">
        <v>47541</v>
      </c>
      <c r="C2520" t="str">
        <f>PROPER(Table1[[#This Row],[Region]])</f>
        <v>East</v>
      </c>
      <c r="D2520" t="str">
        <f>PROPER(Table1[[#This Row],[Product Category]])</f>
        <v>Clothing</v>
      </c>
      <c r="E2520">
        <f>ROUND(Table1[[#This Row],[Sales Amount]],1)</f>
        <v>1480.9</v>
      </c>
      <c r="F2520">
        <f>Table1[[#This Row],[Quantity Sold]]</f>
        <v>6</v>
      </c>
      <c r="G2520">
        <f>Table1[[#This Row],[Discount (%)]]</f>
        <v>2</v>
      </c>
      <c r="H2520">
        <f>Table1[[#This Row],[Profit]]</f>
        <v>1330.03</v>
      </c>
      <c r="I2520">
        <f>Table24610[[#This Row],[profit]]/Table24610[[#This Row],[Sales Amount]]</f>
        <v>0.89812276318454987</v>
      </c>
    </row>
    <row r="2521" spans="1:9">
      <c r="A2521" s="43" t="s">
        <v>2480</v>
      </c>
      <c r="B2521" s="45">
        <v>47542</v>
      </c>
      <c r="C2521" t="str">
        <f>PROPER(Table1[[#This Row],[Region]])</f>
        <v>East</v>
      </c>
      <c r="D2521" t="str">
        <f>PROPER(Table1[[#This Row],[Product Category]])</f>
        <v>Electronics</v>
      </c>
      <c r="E2521">
        <f>ROUND(Table1[[#This Row],[Sales Amount]],1)</f>
        <v>4507.5</v>
      </c>
      <c r="F2521">
        <f>Table1[[#This Row],[Quantity Sold]]</f>
        <v>29</v>
      </c>
      <c r="G2521">
        <f>Table1[[#This Row],[Discount (%)]]</f>
        <v>30</v>
      </c>
      <c r="H2521">
        <f>Table1[[#This Row],[Profit]]</f>
        <v>435.14</v>
      </c>
      <c r="I2521">
        <f>Table24610[[#This Row],[profit]]/Table24610[[#This Row],[Sales Amount]]</f>
        <v>9.6536882972823077E-2</v>
      </c>
    </row>
    <row r="2522" spans="1:9">
      <c r="A2522" s="43" t="s">
        <v>2481</v>
      </c>
      <c r="B2522" s="45">
        <v>47543</v>
      </c>
      <c r="C2522" t="str">
        <f>PROPER(Table1[[#This Row],[Region]])</f>
        <v>West</v>
      </c>
      <c r="D2522" t="str">
        <f>PROPER(Table1[[#This Row],[Product Category]])</f>
        <v>Groceries</v>
      </c>
      <c r="E2522">
        <f>ROUND(Table1[[#This Row],[Sales Amount]],1)</f>
        <v>2009.7</v>
      </c>
      <c r="F2522">
        <f>Table1[[#This Row],[Quantity Sold]]</f>
        <v>50</v>
      </c>
      <c r="G2522">
        <f>Table1[[#This Row],[Discount (%)]]</f>
        <v>50</v>
      </c>
      <c r="H2522">
        <f>Table1[[#This Row],[Profit]]</f>
        <v>85.91</v>
      </c>
      <c r="I2522">
        <f>Table24610[[#This Row],[profit]]/Table24610[[#This Row],[Sales Amount]]</f>
        <v>4.2747673782156541E-2</v>
      </c>
    </row>
    <row r="2523" spans="1:9">
      <c r="A2523" s="43" t="s">
        <v>2482</v>
      </c>
      <c r="B2523" s="45">
        <v>47544</v>
      </c>
      <c r="C2523" t="str">
        <f>PROPER(Table1[[#This Row],[Region]])</f>
        <v>North</v>
      </c>
      <c r="D2523" t="str">
        <f>PROPER(Table1[[#This Row],[Product Category]])</f>
        <v>Furniture</v>
      </c>
      <c r="E2523">
        <f>ROUND(Table1[[#This Row],[Sales Amount]],1)</f>
        <v>54.7</v>
      </c>
      <c r="F2523">
        <f>Table1[[#This Row],[Quantity Sold]]</f>
        <v>49</v>
      </c>
      <c r="G2523">
        <f>Table1[[#This Row],[Discount (%)]]</f>
        <v>43</v>
      </c>
      <c r="H2523">
        <f>Table1[[#This Row],[Profit]]</f>
        <v>359.62</v>
      </c>
      <c r="I2523">
        <f>Table24610[[#This Row],[profit]]/Table24610[[#This Row],[Sales Amount]]</f>
        <v>6.5744058500914075</v>
      </c>
    </row>
    <row r="2524" spans="1:9">
      <c r="A2524" s="43" t="s">
        <v>2483</v>
      </c>
      <c r="B2524" s="45">
        <v>47545</v>
      </c>
      <c r="C2524" t="str">
        <f>PROPER(Table1[[#This Row],[Region]])</f>
        <v>West</v>
      </c>
      <c r="D2524" t="str">
        <f>PROPER(Table1[[#This Row],[Product Category]])</f>
        <v>Clothing</v>
      </c>
      <c r="E2524">
        <f>ROUND(Table1[[#This Row],[Sales Amount]],1)</f>
        <v>1522.3</v>
      </c>
      <c r="F2524">
        <f>Table1[[#This Row],[Quantity Sold]]</f>
        <v>25</v>
      </c>
      <c r="G2524">
        <f>Table1[[#This Row],[Discount (%)]]</f>
        <v>14</v>
      </c>
      <c r="H2524">
        <f>Table1[[#This Row],[Profit]]</f>
        <v>796.87</v>
      </c>
      <c r="I2524">
        <f>Table24610[[#This Row],[profit]]/Table24610[[#This Row],[Sales Amount]]</f>
        <v>0.52346449451487886</v>
      </c>
    </row>
    <row r="2525" spans="1:9">
      <c r="A2525" s="43" t="s">
        <v>2484</v>
      </c>
      <c r="B2525" s="45">
        <v>47546</v>
      </c>
      <c r="C2525" t="str">
        <f>PROPER(Table1[[#This Row],[Region]])</f>
        <v>West</v>
      </c>
      <c r="D2525" t="str">
        <f>PROPER(Table1[[#This Row],[Product Category]])</f>
        <v>Electronics</v>
      </c>
      <c r="E2525">
        <f>ROUND(Table1[[#This Row],[Sales Amount]],1)</f>
        <v>2235.6999999999998</v>
      </c>
      <c r="F2525">
        <f>Table1[[#This Row],[Quantity Sold]]</f>
        <v>44</v>
      </c>
      <c r="G2525">
        <f>Table1[[#This Row],[Discount (%)]]</f>
        <v>49</v>
      </c>
      <c r="H2525">
        <f>Table1[[#This Row],[Profit]]</f>
        <v>1468.72</v>
      </c>
      <c r="I2525">
        <f>Table24610[[#This Row],[profit]]/Table24610[[#This Row],[Sales Amount]]</f>
        <v>0.65693966095630008</v>
      </c>
    </row>
    <row r="2526" spans="1:9">
      <c r="A2526" s="43" t="s">
        <v>2485</v>
      </c>
      <c r="B2526" s="45">
        <v>47547</v>
      </c>
      <c r="C2526" t="str">
        <f>PROPER(Table1[[#This Row],[Region]])</f>
        <v>East</v>
      </c>
      <c r="D2526" t="str">
        <f>PROPER(Table1[[#This Row],[Product Category]])</f>
        <v>Furniture</v>
      </c>
      <c r="E2526">
        <f>ROUND(Table1[[#This Row],[Sales Amount]],1)</f>
        <v>51.1</v>
      </c>
      <c r="F2526">
        <f>Table1[[#This Row],[Quantity Sold]]</f>
        <v>43</v>
      </c>
      <c r="G2526">
        <f>Table1[[#This Row],[Discount (%)]]</f>
        <v>9</v>
      </c>
      <c r="H2526">
        <f>Table1[[#This Row],[Profit]]</f>
        <v>1273.53</v>
      </c>
      <c r="I2526">
        <f>Table24610[[#This Row],[profit]]/Table24610[[#This Row],[Sales Amount]]</f>
        <v>24.922309197651661</v>
      </c>
    </row>
    <row r="2527" spans="1:9">
      <c r="A2527" s="43" t="s">
        <v>2486</v>
      </c>
      <c r="B2527" s="45">
        <v>47548</v>
      </c>
      <c r="C2527" t="str">
        <f>PROPER(Table1[[#This Row],[Region]])</f>
        <v>South</v>
      </c>
      <c r="D2527" t="str">
        <f>PROPER(Table1[[#This Row],[Product Category]])</f>
        <v>Clothing</v>
      </c>
      <c r="E2527">
        <f>ROUND(Table1[[#This Row],[Sales Amount]],1)</f>
        <v>4151.3999999999996</v>
      </c>
      <c r="F2527">
        <f>Table1[[#This Row],[Quantity Sold]]</f>
        <v>42</v>
      </c>
      <c r="G2527">
        <f>Table1[[#This Row],[Discount (%)]]</f>
        <v>22</v>
      </c>
      <c r="H2527">
        <f>Table1[[#This Row],[Profit]]</f>
        <v>1631.15</v>
      </c>
      <c r="I2527">
        <f>Table24610[[#This Row],[profit]]/Table24610[[#This Row],[Sales Amount]]</f>
        <v>0.39291564291564296</v>
      </c>
    </row>
    <row r="2528" spans="1:9">
      <c r="A2528" s="43" t="s">
        <v>2487</v>
      </c>
      <c r="B2528" s="45">
        <v>47549</v>
      </c>
      <c r="C2528" t="str">
        <f>PROPER(Table1[[#This Row],[Region]])</f>
        <v>East</v>
      </c>
      <c r="D2528" t="str">
        <f>PROPER(Table1[[#This Row],[Product Category]])</f>
        <v>Groceries</v>
      </c>
      <c r="E2528">
        <f>ROUND(Table1[[#This Row],[Sales Amount]],1)</f>
        <v>3552.2</v>
      </c>
      <c r="F2528">
        <f>Table1[[#This Row],[Quantity Sold]]</f>
        <v>46</v>
      </c>
      <c r="G2528">
        <f>Table1[[#This Row],[Discount (%)]]</f>
        <v>37</v>
      </c>
      <c r="H2528">
        <f>Table1[[#This Row],[Profit]]</f>
        <v>1921.96</v>
      </c>
      <c r="I2528">
        <f>Table24610[[#This Row],[profit]]/Table24610[[#This Row],[Sales Amount]]</f>
        <v>0.54106187714655707</v>
      </c>
    </row>
    <row r="2529" spans="1:9">
      <c r="A2529" s="43" t="s">
        <v>2488</v>
      </c>
      <c r="B2529" s="45">
        <v>47550</v>
      </c>
      <c r="C2529" t="str">
        <f>PROPER(Table1[[#This Row],[Region]])</f>
        <v>South</v>
      </c>
      <c r="D2529" t="str">
        <f>PROPER(Table1[[#This Row],[Product Category]])</f>
        <v>Sports</v>
      </c>
      <c r="E2529">
        <f>ROUND(Table1[[#This Row],[Sales Amount]],1)</f>
        <v>2309.5</v>
      </c>
      <c r="F2529">
        <f>Table1[[#This Row],[Quantity Sold]]</f>
        <v>6</v>
      </c>
      <c r="G2529">
        <f>Table1[[#This Row],[Discount (%)]]</f>
        <v>12</v>
      </c>
      <c r="H2529">
        <f>Table1[[#This Row],[Profit]]</f>
        <v>1876.26</v>
      </c>
      <c r="I2529">
        <f>Table24610[[#This Row],[profit]]/Table24610[[#This Row],[Sales Amount]]</f>
        <v>0.81240961247023169</v>
      </c>
    </row>
    <row r="2530" spans="1:9">
      <c r="A2530" s="43" t="s">
        <v>2489</v>
      </c>
      <c r="B2530" s="45">
        <v>47551</v>
      </c>
      <c r="C2530" t="str">
        <f>PROPER(Table1[[#This Row],[Region]])</f>
        <v>North</v>
      </c>
      <c r="D2530" t="str">
        <f>PROPER(Table1[[#This Row],[Product Category]])</f>
        <v>Groceries</v>
      </c>
      <c r="E2530">
        <f>ROUND(Table1[[#This Row],[Sales Amount]],1)</f>
        <v>1363</v>
      </c>
      <c r="F2530">
        <f>Table1[[#This Row],[Quantity Sold]]</f>
        <v>35</v>
      </c>
      <c r="G2530">
        <f>Table1[[#This Row],[Discount (%)]]</f>
        <v>24</v>
      </c>
      <c r="H2530">
        <f>Table1[[#This Row],[Profit]]</f>
        <v>909.78</v>
      </c>
      <c r="I2530">
        <f>Table24610[[#This Row],[profit]]/Table24610[[#This Row],[Sales Amount]]</f>
        <v>0.66748349229640502</v>
      </c>
    </row>
    <row r="2531" spans="1:9">
      <c r="A2531" s="43" t="s">
        <v>2490</v>
      </c>
      <c r="B2531" s="45">
        <v>47552</v>
      </c>
      <c r="C2531" t="str">
        <f>PROPER(Table1[[#This Row],[Region]])</f>
        <v>West</v>
      </c>
      <c r="D2531" t="str">
        <f>PROPER(Table1[[#This Row],[Product Category]])</f>
        <v>Electronics</v>
      </c>
      <c r="E2531">
        <f>ROUND(Table1[[#This Row],[Sales Amount]],1)</f>
        <v>2404.6</v>
      </c>
      <c r="F2531">
        <f>Table1[[#This Row],[Quantity Sold]]</f>
        <v>1</v>
      </c>
      <c r="G2531">
        <f>Table1[[#This Row],[Discount (%)]]</f>
        <v>46</v>
      </c>
      <c r="H2531">
        <f>Table1[[#This Row],[Profit]]</f>
        <v>224.39</v>
      </c>
      <c r="I2531">
        <f>Table24610[[#This Row],[profit]]/Table24610[[#This Row],[Sales Amount]]</f>
        <v>9.3316975796390256E-2</v>
      </c>
    </row>
    <row r="2532" spans="1:9">
      <c r="A2532" s="43" t="s">
        <v>2491</v>
      </c>
      <c r="B2532" s="45">
        <v>47553</v>
      </c>
      <c r="C2532" t="str">
        <f>PROPER(Table1[[#This Row],[Region]])</f>
        <v>West</v>
      </c>
      <c r="D2532" t="str">
        <f>PROPER(Table1[[#This Row],[Product Category]])</f>
        <v>Furniture</v>
      </c>
      <c r="E2532">
        <f>ROUND(Table1[[#This Row],[Sales Amount]],1)</f>
        <v>1922.9</v>
      </c>
      <c r="F2532">
        <f>Table1[[#This Row],[Quantity Sold]]</f>
        <v>18</v>
      </c>
      <c r="G2532">
        <f>Table1[[#This Row],[Discount (%)]]</f>
        <v>26</v>
      </c>
      <c r="H2532">
        <f>Table1[[#This Row],[Profit]]</f>
        <v>965.63</v>
      </c>
      <c r="I2532">
        <f>Table24610[[#This Row],[profit]]/Table24610[[#This Row],[Sales Amount]]</f>
        <v>0.50217379998959899</v>
      </c>
    </row>
    <row r="2533" spans="1:9">
      <c r="A2533" s="43" t="s">
        <v>2492</v>
      </c>
      <c r="B2533" s="45">
        <v>47554</v>
      </c>
      <c r="C2533" t="str">
        <f>PROPER(Table1[[#This Row],[Region]])</f>
        <v>West</v>
      </c>
      <c r="D2533" t="str">
        <f>PROPER(Table1[[#This Row],[Product Category]])</f>
        <v>Electronics</v>
      </c>
      <c r="E2533">
        <f>ROUND(Table1[[#This Row],[Sales Amount]],1)</f>
        <v>2023.7</v>
      </c>
      <c r="F2533">
        <f>Table1[[#This Row],[Quantity Sold]]</f>
        <v>24</v>
      </c>
      <c r="G2533">
        <f>Table1[[#This Row],[Discount (%)]]</f>
        <v>36</v>
      </c>
      <c r="H2533">
        <f>Table1[[#This Row],[Profit]]</f>
        <v>293.58999999999997</v>
      </c>
      <c r="I2533">
        <f>Table24610[[#This Row],[profit]]/Table24610[[#This Row],[Sales Amount]]</f>
        <v>0.14507585116371002</v>
      </c>
    </row>
    <row r="2534" spans="1:9">
      <c r="A2534" s="43" t="s">
        <v>2493</v>
      </c>
      <c r="B2534" s="45">
        <v>47555</v>
      </c>
      <c r="C2534" t="str">
        <f>PROPER(Table1[[#This Row],[Region]])</f>
        <v>North</v>
      </c>
      <c r="D2534" t="str">
        <f>PROPER(Table1[[#This Row],[Product Category]])</f>
        <v>Groceries</v>
      </c>
      <c r="E2534">
        <f>ROUND(Table1[[#This Row],[Sales Amount]],1)</f>
        <v>736.5</v>
      </c>
      <c r="F2534">
        <f>Table1[[#This Row],[Quantity Sold]]</f>
        <v>1</v>
      </c>
      <c r="G2534">
        <f>Table1[[#This Row],[Discount (%)]]</f>
        <v>45</v>
      </c>
      <c r="H2534">
        <f>Table1[[#This Row],[Profit]]</f>
        <v>1031.5999999999999</v>
      </c>
      <c r="I2534">
        <f>Table24610[[#This Row],[profit]]/Table24610[[#This Row],[Sales Amount]]</f>
        <v>1.4006788866259334</v>
      </c>
    </row>
    <row r="2535" spans="1:9">
      <c r="A2535" s="43" t="s">
        <v>2494</v>
      </c>
      <c r="B2535" s="45">
        <v>47556</v>
      </c>
      <c r="C2535" t="str">
        <f>PROPER(Table1[[#This Row],[Region]])</f>
        <v>South</v>
      </c>
      <c r="D2535" t="str">
        <f>PROPER(Table1[[#This Row],[Product Category]])</f>
        <v>Clothing</v>
      </c>
      <c r="E2535">
        <f>ROUND(Table1[[#This Row],[Sales Amount]],1)</f>
        <v>3569.3</v>
      </c>
      <c r="F2535">
        <f>Table1[[#This Row],[Quantity Sold]]</f>
        <v>1</v>
      </c>
      <c r="G2535">
        <f>Table1[[#This Row],[Discount (%)]]</f>
        <v>2</v>
      </c>
      <c r="H2535">
        <f>Table1[[#This Row],[Profit]]</f>
        <v>59.09</v>
      </c>
      <c r="I2535">
        <f>Table24610[[#This Row],[profit]]/Table24610[[#This Row],[Sales Amount]]</f>
        <v>1.6555066819824615E-2</v>
      </c>
    </row>
    <row r="2536" spans="1:9">
      <c r="A2536" s="43" t="s">
        <v>2495</v>
      </c>
      <c r="B2536" s="45">
        <v>47557</v>
      </c>
      <c r="C2536" t="str">
        <f>PROPER(Table1[[#This Row],[Region]])</f>
        <v>West</v>
      </c>
      <c r="D2536" t="str">
        <f>PROPER(Table1[[#This Row],[Product Category]])</f>
        <v>Sports</v>
      </c>
      <c r="E2536">
        <f>ROUND(Table1[[#This Row],[Sales Amount]],1)</f>
        <v>1709.2</v>
      </c>
      <c r="F2536">
        <f>Table1[[#This Row],[Quantity Sold]]</f>
        <v>6</v>
      </c>
      <c r="G2536">
        <f>Table1[[#This Row],[Discount (%)]]</f>
        <v>23</v>
      </c>
      <c r="H2536">
        <f>Table1[[#This Row],[Profit]]</f>
        <v>1712.96</v>
      </c>
      <c r="I2536">
        <f>Table24610[[#This Row],[profit]]/Table24610[[#This Row],[Sales Amount]]</f>
        <v>1.0021998595834309</v>
      </c>
    </row>
    <row r="2537" spans="1:9">
      <c r="A2537" s="43" t="s">
        <v>2496</v>
      </c>
      <c r="B2537" s="45">
        <v>47558</v>
      </c>
      <c r="C2537" t="str">
        <f>PROPER(Table1[[#This Row],[Region]])</f>
        <v>South</v>
      </c>
      <c r="D2537" t="str">
        <f>PROPER(Table1[[#This Row],[Product Category]])</f>
        <v>Furniture</v>
      </c>
      <c r="E2537">
        <f>ROUND(Table1[[#This Row],[Sales Amount]],1)</f>
        <v>3952.9</v>
      </c>
      <c r="F2537">
        <f>Table1[[#This Row],[Quantity Sold]]</f>
        <v>32</v>
      </c>
      <c r="G2537">
        <f>Table1[[#This Row],[Discount (%)]]</f>
        <v>41</v>
      </c>
      <c r="H2537">
        <f>Table1[[#This Row],[Profit]]</f>
        <v>1364.59</v>
      </c>
      <c r="I2537">
        <f>Table24610[[#This Row],[profit]]/Table24610[[#This Row],[Sales Amount]]</f>
        <v>0.34521237572415187</v>
      </c>
    </row>
    <row r="2538" spans="1:9">
      <c r="A2538" s="43" t="s">
        <v>2497</v>
      </c>
      <c r="B2538" s="45">
        <v>47559</v>
      </c>
      <c r="C2538" t="str">
        <f>PROPER(Table1[[#This Row],[Region]])</f>
        <v>East</v>
      </c>
      <c r="D2538" t="str">
        <f>PROPER(Table1[[#This Row],[Product Category]])</f>
        <v>Groceries</v>
      </c>
      <c r="E2538">
        <f>ROUND(Table1[[#This Row],[Sales Amount]],1)</f>
        <v>3847</v>
      </c>
      <c r="F2538">
        <f>Table1[[#This Row],[Quantity Sold]]</f>
        <v>49</v>
      </c>
      <c r="G2538">
        <f>Table1[[#This Row],[Discount (%)]]</f>
        <v>21</v>
      </c>
      <c r="H2538">
        <f>Table1[[#This Row],[Profit]]</f>
        <v>387.77</v>
      </c>
      <c r="I2538">
        <f>Table24610[[#This Row],[profit]]/Table24610[[#This Row],[Sales Amount]]</f>
        <v>0.10079802443462438</v>
      </c>
    </row>
    <row r="2539" spans="1:9">
      <c r="A2539" s="43" t="s">
        <v>2498</v>
      </c>
      <c r="B2539" s="45">
        <v>47560</v>
      </c>
      <c r="C2539" t="str">
        <f>PROPER(Table1[[#This Row],[Region]])</f>
        <v>North</v>
      </c>
      <c r="D2539" t="str">
        <f>PROPER(Table1[[#This Row],[Product Category]])</f>
        <v>Electronics</v>
      </c>
      <c r="E2539">
        <f>ROUND(Table1[[#This Row],[Sales Amount]],1)</f>
        <v>3848</v>
      </c>
      <c r="F2539">
        <f>Table1[[#This Row],[Quantity Sold]]</f>
        <v>2</v>
      </c>
      <c r="G2539">
        <f>Table1[[#This Row],[Discount (%)]]</f>
        <v>27</v>
      </c>
      <c r="H2539">
        <f>Table1[[#This Row],[Profit]]</f>
        <v>780.19</v>
      </c>
      <c r="I2539">
        <f>Table24610[[#This Row],[profit]]/Table24610[[#This Row],[Sales Amount]]</f>
        <v>0.20275207900207901</v>
      </c>
    </row>
    <row r="2540" spans="1:9">
      <c r="A2540" s="43" t="s">
        <v>2499</v>
      </c>
      <c r="B2540" s="45">
        <v>47561</v>
      </c>
      <c r="C2540" t="str">
        <f>PROPER(Table1[[#This Row],[Region]])</f>
        <v>East</v>
      </c>
      <c r="D2540" t="str">
        <f>PROPER(Table1[[#This Row],[Product Category]])</f>
        <v>Clothing</v>
      </c>
      <c r="E2540">
        <f>ROUND(Table1[[#This Row],[Sales Amount]],1)</f>
        <v>3051.5</v>
      </c>
      <c r="F2540">
        <f>Table1[[#This Row],[Quantity Sold]]</f>
        <v>44</v>
      </c>
      <c r="G2540">
        <f>Table1[[#This Row],[Discount (%)]]</f>
        <v>14</v>
      </c>
      <c r="H2540">
        <f>Table1[[#This Row],[Profit]]</f>
        <v>551.57000000000005</v>
      </c>
      <c r="I2540">
        <f>Table24610[[#This Row],[profit]]/Table24610[[#This Row],[Sales Amount]]</f>
        <v>0.18075372767491399</v>
      </c>
    </row>
    <row r="2541" spans="1:9">
      <c r="A2541" s="43" t="s">
        <v>2500</v>
      </c>
      <c r="B2541" s="45">
        <v>47562</v>
      </c>
      <c r="C2541" t="str">
        <f>PROPER(Table1[[#This Row],[Region]])</f>
        <v>North</v>
      </c>
      <c r="D2541" t="str">
        <f>PROPER(Table1[[#This Row],[Product Category]])</f>
        <v>Groceries</v>
      </c>
      <c r="E2541">
        <f>ROUND(Table1[[#This Row],[Sales Amount]],1)</f>
        <v>2347.9</v>
      </c>
      <c r="F2541">
        <f>Table1[[#This Row],[Quantity Sold]]</f>
        <v>1</v>
      </c>
      <c r="G2541">
        <f>Table1[[#This Row],[Discount (%)]]</f>
        <v>49</v>
      </c>
      <c r="H2541">
        <f>Table1[[#This Row],[Profit]]</f>
        <v>1351.44</v>
      </c>
      <c r="I2541">
        <f>Table24610[[#This Row],[profit]]/Table24610[[#This Row],[Sales Amount]]</f>
        <v>0.5755952127433025</v>
      </c>
    </row>
    <row r="2542" spans="1:9">
      <c r="A2542" s="43" t="s">
        <v>2501</v>
      </c>
      <c r="B2542" s="45">
        <v>47563</v>
      </c>
      <c r="C2542" t="str">
        <f>PROPER(Table1[[#This Row],[Region]])</f>
        <v>East</v>
      </c>
      <c r="D2542" t="str">
        <f>PROPER(Table1[[#This Row],[Product Category]])</f>
        <v>Sports</v>
      </c>
      <c r="E2542">
        <f>ROUND(Table1[[#This Row],[Sales Amount]],1)</f>
        <v>1858.1</v>
      </c>
      <c r="F2542">
        <f>Table1[[#This Row],[Quantity Sold]]</f>
        <v>38</v>
      </c>
      <c r="G2542">
        <f>Table1[[#This Row],[Discount (%)]]</f>
        <v>40</v>
      </c>
      <c r="H2542">
        <f>Table1[[#This Row],[Profit]]</f>
        <v>1957.73</v>
      </c>
      <c r="I2542">
        <f>Table24610[[#This Row],[profit]]/Table24610[[#This Row],[Sales Amount]]</f>
        <v>1.0536192885205318</v>
      </c>
    </row>
    <row r="2543" spans="1:9">
      <c r="A2543" s="43" t="s">
        <v>2502</v>
      </c>
      <c r="B2543" s="45">
        <v>47564</v>
      </c>
      <c r="C2543" t="str">
        <f>PROPER(Table1[[#This Row],[Region]])</f>
        <v>South</v>
      </c>
      <c r="D2543" t="str">
        <f>PROPER(Table1[[#This Row],[Product Category]])</f>
        <v>Sports</v>
      </c>
      <c r="E2543">
        <f>ROUND(Table1[[#This Row],[Sales Amount]],1)</f>
        <v>2907.8</v>
      </c>
      <c r="F2543">
        <f>Table1[[#This Row],[Quantity Sold]]</f>
        <v>31</v>
      </c>
      <c r="G2543">
        <f>Table1[[#This Row],[Discount (%)]]</f>
        <v>14</v>
      </c>
      <c r="H2543">
        <f>Table1[[#This Row],[Profit]]</f>
        <v>859.79</v>
      </c>
      <c r="I2543">
        <f>Table24610[[#This Row],[profit]]/Table24610[[#This Row],[Sales Amount]]</f>
        <v>0.29568402228488888</v>
      </c>
    </row>
    <row r="2544" spans="1:9">
      <c r="A2544" s="43" t="s">
        <v>2503</v>
      </c>
      <c r="B2544" s="45">
        <v>47565</v>
      </c>
      <c r="C2544" t="str">
        <f>PROPER(Table1[[#This Row],[Region]])</f>
        <v>East</v>
      </c>
      <c r="D2544" t="str">
        <f>PROPER(Table1[[#This Row],[Product Category]])</f>
        <v>Sports</v>
      </c>
      <c r="E2544">
        <f>ROUND(Table1[[#This Row],[Sales Amount]],1)</f>
        <v>4789.3999999999996</v>
      </c>
      <c r="F2544">
        <f>Table1[[#This Row],[Quantity Sold]]</f>
        <v>27</v>
      </c>
      <c r="G2544">
        <f>Table1[[#This Row],[Discount (%)]]</f>
        <v>26</v>
      </c>
      <c r="H2544">
        <f>Table1[[#This Row],[Profit]]</f>
        <v>1574.29</v>
      </c>
      <c r="I2544">
        <f>Table24610[[#This Row],[profit]]/Table24610[[#This Row],[Sales Amount]]</f>
        <v>0.32870296905666685</v>
      </c>
    </row>
    <row r="2545" spans="1:9">
      <c r="A2545" s="43" t="s">
        <v>2504</v>
      </c>
      <c r="B2545" s="45">
        <v>47566</v>
      </c>
      <c r="C2545" t="str">
        <f>PROPER(Table1[[#This Row],[Region]])</f>
        <v>East</v>
      </c>
      <c r="D2545" t="str">
        <f>PROPER(Table1[[#This Row],[Product Category]])</f>
        <v>Furniture</v>
      </c>
      <c r="E2545">
        <f>ROUND(Table1[[#This Row],[Sales Amount]],1)</f>
        <v>1450.3</v>
      </c>
      <c r="F2545">
        <f>Table1[[#This Row],[Quantity Sold]]</f>
        <v>6</v>
      </c>
      <c r="G2545">
        <f>Table1[[#This Row],[Discount (%)]]</f>
        <v>29</v>
      </c>
      <c r="H2545">
        <f>Table1[[#This Row],[Profit]]</f>
        <v>1964.86</v>
      </c>
      <c r="I2545">
        <f>Table24610[[#This Row],[profit]]/Table24610[[#This Row],[Sales Amount]]</f>
        <v>1.3547955595394057</v>
      </c>
    </row>
    <row r="2546" spans="1:9">
      <c r="A2546" s="43" t="s">
        <v>2505</v>
      </c>
      <c r="B2546" s="45">
        <v>47567</v>
      </c>
      <c r="C2546" t="str">
        <f>PROPER(Table1[[#This Row],[Region]])</f>
        <v>South</v>
      </c>
      <c r="D2546" t="str">
        <f>PROPER(Table1[[#This Row],[Product Category]])</f>
        <v>Clothing</v>
      </c>
      <c r="E2546">
        <f>ROUND(Table1[[#This Row],[Sales Amount]],1)</f>
        <v>99.1</v>
      </c>
      <c r="F2546">
        <f>Table1[[#This Row],[Quantity Sold]]</f>
        <v>35</v>
      </c>
      <c r="G2546">
        <f>Table1[[#This Row],[Discount (%)]]</f>
        <v>21</v>
      </c>
      <c r="H2546">
        <f>Table1[[#This Row],[Profit]]</f>
        <v>16.68</v>
      </c>
      <c r="I2546">
        <f>Table24610[[#This Row],[profit]]/Table24610[[#This Row],[Sales Amount]]</f>
        <v>0.16831483350151363</v>
      </c>
    </row>
    <row r="2547" spans="1:9">
      <c r="A2547" s="43" t="s">
        <v>2506</v>
      </c>
      <c r="B2547" s="45">
        <v>47568</v>
      </c>
      <c r="C2547" t="str">
        <f>PROPER(Table1[[#This Row],[Region]])</f>
        <v>West</v>
      </c>
      <c r="D2547" t="str">
        <f>PROPER(Table1[[#This Row],[Product Category]])</f>
        <v>Furniture</v>
      </c>
      <c r="E2547">
        <f>ROUND(Table1[[#This Row],[Sales Amount]],1)</f>
        <v>4979.8999999999996</v>
      </c>
      <c r="F2547">
        <f>Table1[[#This Row],[Quantity Sold]]</f>
        <v>48</v>
      </c>
      <c r="G2547">
        <f>Table1[[#This Row],[Discount (%)]]</f>
        <v>23</v>
      </c>
      <c r="H2547">
        <f>Table1[[#This Row],[Profit]]</f>
        <v>221.85</v>
      </c>
      <c r="I2547">
        <f>Table24610[[#This Row],[profit]]/Table24610[[#This Row],[Sales Amount]]</f>
        <v>4.4549087331070908E-2</v>
      </c>
    </row>
    <row r="2548" spans="1:9">
      <c r="A2548" s="43" t="s">
        <v>2507</v>
      </c>
      <c r="B2548" s="45">
        <v>47569</v>
      </c>
      <c r="C2548" t="str">
        <f>PROPER(Table1[[#This Row],[Region]])</f>
        <v>North</v>
      </c>
      <c r="D2548" t="str">
        <f>PROPER(Table1[[#This Row],[Product Category]])</f>
        <v>Groceries</v>
      </c>
      <c r="E2548">
        <f>ROUND(Table1[[#This Row],[Sales Amount]],1)</f>
        <v>3093.2</v>
      </c>
      <c r="F2548">
        <f>Table1[[#This Row],[Quantity Sold]]</f>
        <v>7</v>
      </c>
      <c r="G2548">
        <f>Table1[[#This Row],[Discount (%)]]</f>
        <v>44</v>
      </c>
      <c r="H2548">
        <f>Table1[[#This Row],[Profit]]</f>
        <v>630.86</v>
      </c>
      <c r="I2548">
        <f>Table24610[[#This Row],[profit]]/Table24610[[#This Row],[Sales Amount]]</f>
        <v>0.2039506013190224</v>
      </c>
    </row>
    <row r="2549" spans="1:9">
      <c r="A2549" s="43" t="s">
        <v>2508</v>
      </c>
      <c r="B2549" s="45">
        <v>47570</v>
      </c>
      <c r="C2549" t="str">
        <f>PROPER(Table1[[#This Row],[Region]])</f>
        <v>South</v>
      </c>
      <c r="D2549" t="str">
        <f>PROPER(Table1[[#This Row],[Product Category]])</f>
        <v>Groceries</v>
      </c>
      <c r="E2549">
        <f>ROUND(Table1[[#This Row],[Sales Amount]],1)</f>
        <v>2768.5</v>
      </c>
      <c r="F2549">
        <f>Table1[[#This Row],[Quantity Sold]]</f>
        <v>43</v>
      </c>
      <c r="G2549">
        <f>Table1[[#This Row],[Discount (%)]]</f>
        <v>12</v>
      </c>
      <c r="H2549">
        <f>Table1[[#This Row],[Profit]]</f>
        <v>1787.1</v>
      </c>
      <c r="I2549">
        <f>Table24610[[#This Row],[profit]]/Table24610[[#This Row],[Sales Amount]]</f>
        <v>0.64551201011378001</v>
      </c>
    </row>
    <row r="2550" spans="1:9">
      <c r="A2550" s="43" t="s">
        <v>2509</v>
      </c>
      <c r="B2550" s="45">
        <v>47571</v>
      </c>
      <c r="C2550" t="str">
        <f>PROPER(Table1[[#This Row],[Region]])</f>
        <v>East</v>
      </c>
      <c r="D2550" t="str">
        <f>PROPER(Table1[[#This Row],[Product Category]])</f>
        <v>Clothing</v>
      </c>
      <c r="E2550">
        <f>ROUND(Table1[[#This Row],[Sales Amount]],1)</f>
        <v>2150.3000000000002</v>
      </c>
      <c r="F2550">
        <f>Table1[[#This Row],[Quantity Sold]]</f>
        <v>27</v>
      </c>
      <c r="G2550">
        <f>Table1[[#This Row],[Discount (%)]]</f>
        <v>6</v>
      </c>
      <c r="H2550">
        <f>Table1[[#This Row],[Profit]]</f>
        <v>353.71</v>
      </c>
      <c r="I2550">
        <f>Table24610[[#This Row],[profit]]/Table24610[[#This Row],[Sales Amount]]</f>
        <v>0.16449332651257961</v>
      </c>
    </row>
    <row r="2551" spans="1:9">
      <c r="A2551" s="43" t="s">
        <v>2510</v>
      </c>
      <c r="B2551" s="45">
        <v>47572</v>
      </c>
      <c r="C2551" t="str">
        <f>PROPER(Table1[[#This Row],[Region]])</f>
        <v>East</v>
      </c>
      <c r="D2551" t="str">
        <f>PROPER(Table1[[#This Row],[Product Category]])</f>
        <v>Furniture</v>
      </c>
      <c r="E2551">
        <f>ROUND(Table1[[#This Row],[Sales Amount]],1)</f>
        <v>2606.8000000000002</v>
      </c>
      <c r="F2551">
        <f>Table1[[#This Row],[Quantity Sold]]</f>
        <v>35</v>
      </c>
      <c r="G2551">
        <f>Table1[[#This Row],[Discount (%)]]</f>
        <v>25</v>
      </c>
      <c r="H2551">
        <f>Table1[[#This Row],[Profit]]</f>
        <v>606.51</v>
      </c>
      <c r="I2551">
        <f>Table24610[[#This Row],[profit]]/Table24610[[#This Row],[Sales Amount]]</f>
        <v>0.23266456958723336</v>
      </c>
    </row>
    <row r="2552" spans="1:9">
      <c r="A2552" s="43" t="s">
        <v>2511</v>
      </c>
      <c r="B2552" s="45">
        <v>47573</v>
      </c>
      <c r="C2552" t="str">
        <f>PROPER(Table1[[#This Row],[Region]])</f>
        <v>West</v>
      </c>
      <c r="D2552" t="str">
        <f>PROPER(Table1[[#This Row],[Product Category]])</f>
        <v>Electronics</v>
      </c>
      <c r="E2552">
        <f>ROUND(Table1[[#This Row],[Sales Amount]],1)</f>
        <v>2481.9</v>
      </c>
      <c r="F2552">
        <f>Table1[[#This Row],[Quantity Sold]]</f>
        <v>6</v>
      </c>
      <c r="G2552">
        <f>Table1[[#This Row],[Discount (%)]]</f>
        <v>16</v>
      </c>
      <c r="H2552">
        <f>Table1[[#This Row],[Profit]]</f>
        <v>46.79</v>
      </c>
      <c r="I2552">
        <f>Table24610[[#This Row],[profit]]/Table24610[[#This Row],[Sales Amount]]</f>
        <v>1.8852492042386881E-2</v>
      </c>
    </row>
    <row r="2553" spans="1:9">
      <c r="A2553" s="43" t="s">
        <v>2512</v>
      </c>
      <c r="B2553" s="45">
        <v>47574</v>
      </c>
      <c r="C2553" t="str">
        <f>PROPER(Table1[[#This Row],[Region]])</f>
        <v>South</v>
      </c>
      <c r="D2553" t="str">
        <f>PROPER(Table1[[#This Row],[Product Category]])</f>
        <v>Furniture</v>
      </c>
      <c r="E2553">
        <f>ROUND(Table1[[#This Row],[Sales Amount]],1)</f>
        <v>4272.3999999999996</v>
      </c>
      <c r="F2553">
        <f>Table1[[#This Row],[Quantity Sold]]</f>
        <v>47</v>
      </c>
      <c r="G2553">
        <f>Table1[[#This Row],[Discount (%)]]</f>
        <v>20</v>
      </c>
      <c r="H2553">
        <f>Table1[[#This Row],[Profit]]</f>
        <v>864.28</v>
      </c>
      <c r="I2553">
        <f>Table24610[[#This Row],[profit]]/Table24610[[#This Row],[Sales Amount]]</f>
        <v>0.20229379271603784</v>
      </c>
    </row>
    <row r="2554" spans="1:9">
      <c r="A2554" s="43" t="s">
        <v>2513</v>
      </c>
      <c r="B2554" s="45">
        <v>47575</v>
      </c>
      <c r="C2554" t="str">
        <f>PROPER(Table1[[#This Row],[Region]])</f>
        <v>East</v>
      </c>
      <c r="D2554" t="str">
        <f>PROPER(Table1[[#This Row],[Product Category]])</f>
        <v>Clothing</v>
      </c>
      <c r="E2554">
        <f>ROUND(Table1[[#This Row],[Sales Amount]],1)</f>
        <v>140.1</v>
      </c>
      <c r="F2554">
        <f>Table1[[#This Row],[Quantity Sold]]</f>
        <v>25</v>
      </c>
      <c r="G2554">
        <f>Table1[[#This Row],[Discount (%)]]</f>
        <v>15</v>
      </c>
      <c r="H2554">
        <f>Table1[[#This Row],[Profit]]</f>
        <v>1748.55</v>
      </c>
      <c r="I2554">
        <f>Table24610[[#This Row],[profit]]/Table24610[[#This Row],[Sales Amount]]</f>
        <v>12.480728051391862</v>
      </c>
    </row>
    <row r="2555" spans="1:9">
      <c r="A2555" s="43" t="s">
        <v>2514</v>
      </c>
      <c r="B2555" s="45">
        <v>47576</v>
      </c>
      <c r="C2555" t="str">
        <f>PROPER(Table1[[#This Row],[Region]])</f>
        <v>North</v>
      </c>
      <c r="D2555" t="str">
        <f>PROPER(Table1[[#This Row],[Product Category]])</f>
        <v>Electronics</v>
      </c>
      <c r="E2555">
        <f>ROUND(Table1[[#This Row],[Sales Amount]],1)</f>
        <v>204</v>
      </c>
      <c r="F2555">
        <f>Table1[[#This Row],[Quantity Sold]]</f>
        <v>42</v>
      </c>
      <c r="G2555">
        <f>Table1[[#This Row],[Discount (%)]]</f>
        <v>29</v>
      </c>
      <c r="H2555">
        <f>Table1[[#This Row],[Profit]]</f>
        <v>652.29999999999995</v>
      </c>
      <c r="I2555">
        <f>Table24610[[#This Row],[profit]]/Table24610[[#This Row],[Sales Amount]]</f>
        <v>3.1975490196078429</v>
      </c>
    </row>
    <row r="2556" spans="1:9">
      <c r="A2556" s="43" t="s">
        <v>2515</v>
      </c>
      <c r="B2556" s="45">
        <v>47577</v>
      </c>
      <c r="C2556" t="str">
        <f>PROPER(Table1[[#This Row],[Region]])</f>
        <v>East</v>
      </c>
      <c r="D2556" t="str">
        <f>PROPER(Table1[[#This Row],[Product Category]])</f>
        <v>Sports</v>
      </c>
      <c r="E2556">
        <f>ROUND(Table1[[#This Row],[Sales Amount]],1)</f>
        <v>3498.5</v>
      </c>
      <c r="F2556">
        <f>Table1[[#This Row],[Quantity Sold]]</f>
        <v>26</v>
      </c>
      <c r="G2556">
        <f>Table1[[#This Row],[Discount (%)]]</f>
        <v>48</v>
      </c>
      <c r="H2556">
        <f>Table1[[#This Row],[Profit]]</f>
        <v>933.3</v>
      </c>
      <c r="I2556">
        <f>Table24610[[#This Row],[profit]]/Table24610[[#This Row],[Sales Amount]]</f>
        <v>0.266771473488638</v>
      </c>
    </row>
    <row r="2557" spans="1:9">
      <c r="A2557" s="43" t="s">
        <v>2516</v>
      </c>
      <c r="B2557" s="45">
        <v>47578</v>
      </c>
      <c r="C2557" t="str">
        <f>PROPER(Table1[[#This Row],[Region]])</f>
        <v>North</v>
      </c>
      <c r="D2557" t="str">
        <f>PROPER(Table1[[#This Row],[Product Category]])</f>
        <v>Furniture</v>
      </c>
      <c r="E2557">
        <f>ROUND(Table1[[#This Row],[Sales Amount]],1)</f>
        <v>2016.3</v>
      </c>
      <c r="F2557">
        <f>Table1[[#This Row],[Quantity Sold]]</f>
        <v>22</v>
      </c>
      <c r="G2557">
        <f>Table1[[#This Row],[Discount (%)]]</f>
        <v>17</v>
      </c>
      <c r="H2557">
        <f>Table1[[#This Row],[Profit]]</f>
        <v>132.58000000000001</v>
      </c>
      <c r="I2557">
        <f>Table24610[[#This Row],[profit]]/Table24610[[#This Row],[Sales Amount]]</f>
        <v>6.5754104051976403E-2</v>
      </c>
    </row>
    <row r="2558" spans="1:9">
      <c r="A2558" s="43" t="s">
        <v>2517</v>
      </c>
      <c r="B2558" s="45">
        <v>47579</v>
      </c>
      <c r="C2558" t="str">
        <f>PROPER(Table1[[#This Row],[Region]])</f>
        <v>North</v>
      </c>
      <c r="D2558" t="str">
        <f>PROPER(Table1[[#This Row],[Product Category]])</f>
        <v>Groceries</v>
      </c>
      <c r="E2558">
        <f>ROUND(Table1[[#This Row],[Sales Amount]],1)</f>
        <v>930.2</v>
      </c>
      <c r="F2558">
        <f>Table1[[#This Row],[Quantity Sold]]</f>
        <v>22</v>
      </c>
      <c r="G2558">
        <f>Table1[[#This Row],[Discount (%)]]</f>
        <v>24</v>
      </c>
      <c r="H2558">
        <f>Table1[[#This Row],[Profit]]</f>
        <v>567</v>
      </c>
      <c r="I2558">
        <f>Table24610[[#This Row],[profit]]/Table24610[[#This Row],[Sales Amount]]</f>
        <v>0.60954633412169423</v>
      </c>
    </row>
    <row r="2559" spans="1:9">
      <c r="A2559" s="43" t="s">
        <v>2518</v>
      </c>
      <c r="B2559" s="45">
        <v>47580</v>
      </c>
      <c r="C2559" t="str">
        <f>PROPER(Table1[[#This Row],[Region]])</f>
        <v>East</v>
      </c>
      <c r="D2559" t="str">
        <f>PROPER(Table1[[#This Row],[Product Category]])</f>
        <v>Clothing</v>
      </c>
      <c r="E2559">
        <f>ROUND(Table1[[#This Row],[Sales Amount]],1)</f>
        <v>1719.5</v>
      </c>
      <c r="F2559">
        <f>Table1[[#This Row],[Quantity Sold]]</f>
        <v>41</v>
      </c>
      <c r="G2559">
        <f>Table1[[#This Row],[Discount (%)]]</f>
        <v>32</v>
      </c>
      <c r="H2559">
        <f>Table1[[#This Row],[Profit]]</f>
        <v>413.34</v>
      </c>
      <c r="I2559">
        <f>Table24610[[#This Row],[profit]]/Table24610[[#This Row],[Sales Amount]]</f>
        <v>0.24038383250945042</v>
      </c>
    </row>
    <row r="2560" spans="1:9">
      <c r="A2560" s="43" t="s">
        <v>2519</v>
      </c>
      <c r="B2560" s="45">
        <v>47581</v>
      </c>
      <c r="C2560" t="str">
        <f>PROPER(Table1[[#This Row],[Region]])</f>
        <v>South</v>
      </c>
      <c r="D2560" t="str">
        <f>PROPER(Table1[[#This Row],[Product Category]])</f>
        <v>Sports</v>
      </c>
      <c r="E2560">
        <f>ROUND(Table1[[#This Row],[Sales Amount]],1)</f>
        <v>809.8</v>
      </c>
      <c r="F2560">
        <f>Table1[[#This Row],[Quantity Sold]]</f>
        <v>35</v>
      </c>
      <c r="G2560">
        <f>Table1[[#This Row],[Discount (%)]]</f>
        <v>2</v>
      </c>
      <c r="H2560">
        <f>Table1[[#This Row],[Profit]]</f>
        <v>1331.92</v>
      </c>
      <c r="I2560">
        <f>Table24610[[#This Row],[profit]]/Table24610[[#This Row],[Sales Amount]]</f>
        <v>1.644751790565572</v>
      </c>
    </row>
    <row r="2561" spans="1:9">
      <c r="A2561" s="43" t="s">
        <v>2520</v>
      </c>
      <c r="B2561" s="45">
        <v>47582</v>
      </c>
      <c r="C2561" t="str">
        <f>PROPER(Table1[[#This Row],[Region]])</f>
        <v>West</v>
      </c>
      <c r="D2561" t="str">
        <f>PROPER(Table1[[#This Row],[Product Category]])</f>
        <v>Clothing</v>
      </c>
      <c r="E2561">
        <f>ROUND(Table1[[#This Row],[Sales Amount]],1)</f>
        <v>1851.2</v>
      </c>
      <c r="F2561">
        <f>Table1[[#This Row],[Quantity Sold]]</f>
        <v>22</v>
      </c>
      <c r="G2561">
        <f>Table1[[#This Row],[Discount (%)]]</f>
        <v>13</v>
      </c>
      <c r="H2561">
        <f>Table1[[#This Row],[Profit]]</f>
        <v>1465.39</v>
      </c>
      <c r="I2561">
        <f>Table24610[[#This Row],[profit]]/Table24610[[#This Row],[Sales Amount]]</f>
        <v>0.7915892394122731</v>
      </c>
    </row>
    <row r="2562" spans="1:9">
      <c r="A2562" s="43" t="s">
        <v>2521</v>
      </c>
      <c r="B2562" s="45">
        <v>47583</v>
      </c>
      <c r="C2562" t="str">
        <f>PROPER(Table1[[#This Row],[Region]])</f>
        <v>East</v>
      </c>
      <c r="D2562" t="str">
        <f>PROPER(Table1[[#This Row],[Product Category]])</f>
        <v>Electronics</v>
      </c>
      <c r="E2562">
        <f>ROUND(Table1[[#This Row],[Sales Amount]],1)</f>
        <v>3578.1</v>
      </c>
      <c r="F2562">
        <f>Table1[[#This Row],[Quantity Sold]]</f>
        <v>3</v>
      </c>
      <c r="G2562">
        <f>Table1[[#This Row],[Discount (%)]]</f>
        <v>34</v>
      </c>
      <c r="H2562">
        <f>Table1[[#This Row],[Profit]]</f>
        <v>1200.5899999999999</v>
      </c>
      <c r="I2562">
        <f>Table24610[[#This Row],[profit]]/Table24610[[#This Row],[Sales Amount]]</f>
        <v>0.33553841424219555</v>
      </c>
    </row>
    <row r="2563" spans="1:9">
      <c r="A2563" s="43" t="s">
        <v>2522</v>
      </c>
      <c r="B2563" s="45">
        <v>47584</v>
      </c>
      <c r="C2563" t="str">
        <f>PROPER(Table1[[#This Row],[Region]])</f>
        <v>North</v>
      </c>
      <c r="D2563" t="str">
        <f>PROPER(Table1[[#This Row],[Product Category]])</f>
        <v>Sports</v>
      </c>
      <c r="E2563">
        <f>ROUND(Table1[[#This Row],[Sales Amount]],1)</f>
        <v>2422.6</v>
      </c>
      <c r="F2563">
        <f>Table1[[#This Row],[Quantity Sold]]</f>
        <v>5</v>
      </c>
      <c r="G2563">
        <f>Table1[[#This Row],[Discount (%)]]</f>
        <v>41</v>
      </c>
      <c r="H2563">
        <f>Table1[[#This Row],[Profit]]</f>
        <v>283.27</v>
      </c>
      <c r="I2563">
        <f>Table24610[[#This Row],[profit]]/Table24610[[#This Row],[Sales Amount]]</f>
        <v>0.11692809378353834</v>
      </c>
    </row>
    <row r="2564" spans="1:9">
      <c r="A2564" s="43" t="s">
        <v>2523</v>
      </c>
      <c r="B2564" s="45">
        <v>47585</v>
      </c>
      <c r="C2564" t="str">
        <f>PROPER(Table1[[#This Row],[Region]])</f>
        <v>East</v>
      </c>
      <c r="D2564" t="str">
        <f>PROPER(Table1[[#This Row],[Product Category]])</f>
        <v>Furniture</v>
      </c>
      <c r="E2564">
        <f>ROUND(Table1[[#This Row],[Sales Amount]],1)</f>
        <v>3337.9</v>
      </c>
      <c r="F2564">
        <f>Table1[[#This Row],[Quantity Sold]]</f>
        <v>49</v>
      </c>
      <c r="G2564">
        <f>Table1[[#This Row],[Discount (%)]]</f>
        <v>7</v>
      </c>
      <c r="H2564">
        <f>Table1[[#This Row],[Profit]]</f>
        <v>1460.21</v>
      </c>
      <c r="I2564">
        <f>Table24610[[#This Row],[profit]]/Table24610[[#This Row],[Sales Amount]]</f>
        <v>0.43746367476557119</v>
      </c>
    </row>
    <row r="2565" spans="1:9">
      <c r="A2565" s="43" t="s">
        <v>2524</v>
      </c>
      <c r="B2565" s="45">
        <v>47586</v>
      </c>
      <c r="C2565" t="str">
        <f>PROPER(Table1[[#This Row],[Region]])</f>
        <v>North</v>
      </c>
      <c r="D2565" t="str">
        <f>PROPER(Table1[[#This Row],[Product Category]])</f>
        <v>Furniture</v>
      </c>
      <c r="E2565">
        <f>ROUND(Table1[[#This Row],[Sales Amount]],1)</f>
        <v>4673.6000000000004</v>
      </c>
      <c r="F2565">
        <f>Table1[[#This Row],[Quantity Sold]]</f>
        <v>41</v>
      </c>
      <c r="G2565">
        <f>Table1[[#This Row],[Discount (%)]]</f>
        <v>6</v>
      </c>
      <c r="H2565">
        <f>Table1[[#This Row],[Profit]]</f>
        <v>1046.03</v>
      </c>
      <c r="I2565">
        <f>Table24610[[#This Row],[profit]]/Table24610[[#This Row],[Sales Amount]]</f>
        <v>0.22381675795960285</v>
      </c>
    </row>
    <row r="2566" spans="1:9">
      <c r="A2566" s="43" t="s">
        <v>2525</v>
      </c>
      <c r="B2566" s="45">
        <v>47587</v>
      </c>
      <c r="C2566" t="str">
        <f>PROPER(Table1[[#This Row],[Region]])</f>
        <v>South</v>
      </c>
      <c r="D2566" t="str">
        <f>PROPER(Table1[[#This Row],[Product Category]])</f>
        <v>Sports</v>
      </c>
      <c r="E2566">
        <f>ROUND(Table1[[#This Row],[Sales Amount]],1)</f>
        <v>1813.7</v>
      </c>
      <c r="F2566">
        <f>Table1[[#This Row],[Quantity Sold]]</f>
        <v>37</v>
      </c>
      <c r="G2566">
        <f>Table1[[#This Row],[Discount (%)]]</f>
        <v>28</v>
      </c>
      <c r="H2566">
        <f>Table1[[#This Row],[Profit]]</f>
        <v>1525.06</v>
      </c>
      <c r="I2566">
        <f>Table24610[[#This Row],[profit]]/Table24610[[#This Row],[Sales Amount]]</f>
        <v>0.8408557093234823</v>
      </c>
    </row>
    <row r="2567" spans="1:9">
      <c r="A2567" s="43" t="s">
        <v>2526</v>
      </c>
      <c r="B2567" s="45">
        <v>47588</v>
      </c>
      <c r="C2567" t="str">
        <f>PROPER(Table1[[#This Row],[Region]])</f>
        <v>East</v>
      </c>
      <c r="D2567" t="str">
        <f>PROPER(Table1[[#This Row],[Product Category]])</f>
        <v>Furniture</v>
      </c>
      <c r="E2567">
        <f>ROUND(Table1[[#This Row],[Sales Amount]],1)</f>
        <v>370</v>
      </c>
      <c r="F2567">
        <f>Table1[[#This Row],[Quantity Sold]]</f>
        <v>46</v>
      </c>
      <c r="G2567">
        <f>Table1[[#This Row],[Discount (%)]]</f>
        <v>15</v>
      </c>
      <c r="H2567">
        <f>Table1[[#This Row],[Profit]]</f>
        <v>499.83</v>
      </c>
      <c r="I2567">
        <f>Table24610[[#This Row],[profit]]/Table24610[[#This Row],[Sales Amount]]</f>
        <v>1.3508918918918917</v>
      </c>
    </row>
    <row r="2568" spans="1:9">
      <c r="A2568" s="43" t="s">
        <v>2527</v>
      </c>
      <c r="B2568" s="45">
        <v>47589</v>
      </c>
      <c r="C2568" t="str">
        <f>PROPER(Table1[[#This Row],[Region]])</f>
        <v>North</v>
      </c>
      <c r="D2568" t="str">
        <f>PROPER(Table1[[#This Row],[Product Category]])</f>
        <v>Clothing</v>
      </c>
      <c r="E2568">
        <f>ROUND(Table1[[#This Row],[Sales Amount]],1)</f>
        <v>3753.6</v>
      </c>
      <c r="F2568">
        <f>Table1[[#This Row],[Quantity Sold]]</f>
        <v>18</v>
      </c>
      <c r="G2568">
        <f>Table1[[#This Row],[Discount (%)]]</f>
        <v>18</v>
      </c>
      <c r="H2568">
        <f>Table1[[#This Row],[Profit]]</f>
        <v>1476.39</v>
      </c>
      <c r="I2568">
        <f>Table24610[[#This Row],[profit]]/Table24610[[#This Row],[Sales Amount]]</f>
        <v>0.39332640664961638</v>
      </c>
    </row>
    <row r="2569" spans="1:9">
      <c r="A2569" s="43" t="s">
        <v>2528</v>
      </c>
      <c r="B2569" s="45">
        <v>47590</v>
      </c>
      <c r="C2569" t="str">
        <f>PROPER(Table1[[#This Row],[Region]])</f>
        <v>West</v>
      </c>
      <c r="D2569" t="str">
        <f>PROPER(Table1[[#This Row],[Product Category]])</f>
        <v>Furniture</v>
      </c>
      <c r="E2569">
        <f>ROUND(Table1[[#This Row],[Sales Amount]],1)</f>
        <v>4423.3</v>
      </c>
      <c r="F2569">
        <f>Table1[[#This Row],[Quantity Sold]]</f>
        <v>39</v>
      </c>
      <c r="G2569">
        <f>Table1[[#This Row],[Discount (%)]]</f>
        <v>44</v>
      </c>
      <c r="H2569">
        <f>Table1[[#This Row],[Profit]]</f>
        <v>1186.92</v>
      </c>
      <c r="I2569">
        <f>Table24610[[#This Row],[profit]]/Table24610[[#This Row],[Sales Amount]]</f>
        <v>0.26833359708814686</v>
      </c>
    </row>
    <row r="2570" spans="1:9">
      <c r="A2570" s="43" t="s">
        <v>2529</v>
      </c>
      <c r="B2570" s="45">
        <v>47591</v>
      </c>
      <c r="C2570" t="str">
        <f>PROPER(Table1[[#This Row],[Region]])</f>
        <v>West</v>
      </c>
      <c r="D2570" t="str">
        <f>PROPER(Table1[[#This Row],[Product Category]])</f>
        <v>Electronics</v>
      </c>
      <c r="E2570">
        <f>ROUND(Table1[[#This Row],[Sales Amount]],1)</f>
        <v>3266.1</v>
      </c>
      <c r="F2570">
        <f>Table1[[#This Row],[Quantity Sold]]</f>
        <v>35</v>
      </c>
      <c r="G2570">
        <f>Table1[[#This Row],[Discount (%)]]</f>
        <v>1</v>
      </c>
      <c r="H2570">
        <f>Table1[[#This Row],[Profit]]</f>
        <v>990.51</v>
      </c>
      <c r="I2570">
        <f>Table24610[[#This Row],[profit]]/Table24610[[#This Row],[Sales Amount]]</f>
        <v>0.3032699549921925</v>
      </c>
    </row>
    <row r="2571" spans="1:9">
      <c r="A2571" s="43" t="s">
        <v>2530</v>
      </c>
      <c r="B2571" s="45">
        <v>47592</v>
      </c>
      <c r="C2571" t="str">
        <f>PROPER(Table1[[#This Row],[Region]])</f>
        <v>West</v>
      </c>
      <c r="D2571" t="str">
        <f>PROPER(Table1[[#This Row],[Product Category]])</f>
        <v>Furniture</v>
      </c>
      <c r="E2571">
        <f>ROUND(Table1[[#This Row],[Sales Amount]],1)</f>
        <v>410.3</v>
      </c>
      <c r="F2571">
        <f>Table1[[#This Row],[Quantity Sold]]</f>
        <v>14</v>
      </c>
      <c r="G2571">
        <f>Table1[[#This Row],[Discount (%)]]</f>
        <v>0</v>
      </c>
      <c r="H2571">
        <f>Table1[[#This Row],[Profit]]</f>
        <v>158.87</v>
      </c>
      <c r="I2571">
        <f>Table24610[[#This Row],[profit]]/Table24610[[#This Row],[Sales Amount]]</f>
        <v>0.38720448452351935</v>
      </c>
    </row>
    <row r="2572" spans="1:9">
      <c r="A2572" s="43" t="s">
        <v>2531</v>
      </c>
      <c r="B2572" s="45">
        <v>47593</v>
      </c>
      <c r="C2572" t="str">
        <f>PROPER(Table1[[#This Row],[Region]])</f>
        <v>North</v>
      </c>
      <c r="D2572" t="str">
        <f>PROPER(Table1[[#This Row],[Product Category]])</f>
        <v>Electronics</v>
      </c>
      <c r="E2572">
        <f>ROUND(Table1[[#This Row],[Sales Amount]],1)</f>
        <v>2161.9</v>
      </c>
      <c r="F2572">
        <f>Table1[[#This Row],[Quantity Sold]]</f>
        <v>34</v>
      </c>
      <c r="G2572">
        <f>Table1[[#This Row],[Discount (%)]]</f>
        <v>42</v>
      </c>
      <c r="H2572">
        <f>Table1[[#This Row],[Profit]]</f>
        <v>825.68</v>
      </c>
      <c r="I2572">
        <f>Table24610[[#This Row],[profit]]/Table24610[[#This Row],[Sales Amount]]</f>
        <v>0.38192330820111936</v>
      </c>
    </row>
    <row r="2573" spans="1:9">
      <c r="A2573" s="43" t="s">
        <v>2532</v>
      </c>
      <c r="B2573" s="45">
        <v>47594</v>
      </c>
      <c r="C2573" t="str">
        <f>PROPER(Table1[[#This Row],[Region]])</f>
        <v>South</v>
      </c>
      <c r="D2573" t="str">
        <f>PROPER(Table1[[#This Row],[Product Category]])</f>
        <v>Furniture</v>
      </c>
      <c r="E2573">
        <f>ROUND(Table1[[#This Row],[Sales Amount]],1)</f>
        <v>801.3</v>
      </c>
      <c r="F2573">
        <f>Table1[[#This Row],[Quantity Sold]]</f>
        <v>49</v>
      </c>
      <c r="G2573">
        <f>Table1[[#This Row],[Discount (%)]]</f>
        <v>24</v>
      </c>
      <c r="H2573">
        <f>Table1[[#This Row],[Profit]]</f>
        <v>1805.37</v>
      </c>
      <c r="I2573">
        <f>Table24610[[#This Row],[profit]]/Table24610[[#This Row],[Sales Amount]]</f>
        <v>2.253051291651067</v>
      </c>
    </row>
    <row r="2574" spans="1:9">
      <c r="A2574" s="43" t="s">
        <v>2533</v>
      </c>
      <c r="B2574" s="45">
        <v>47595</v>
      </c>
      <c r="C2574" t="str">
        <f>PROPER(Table1[[#This Row],[Region]])</f>
        <v>West</v>
      </c>
      <c r="D2574" t="str">
        <f>PROPER(Table1[[#This Row],[Product Category]])</f>
        <v>Sports</v>
      </c>
      <c r="E2574">
        <f>ROUND(Table1[[#This Row],[Sales Amount]],1)</f>
        <v>191.8</v>
      </c>
      <c r="F2574">
        <f>Table1[[#This Row],[Quantity Sold]]</f>
        <v>26</v>
      </c>
      <c r="G2574">
        <f>Table1[[#This Row],[Discount (%)]]</f>
        <v>48</v>
      </c>
      <c r="H2574">
        <f>Table1[[#This Row],[Profit]]</f>
        <v>917.23</v>
      </c>
      <c r="I2574">
        <f>Table24610[[#This Row],[profit]]/Table24610[[#This Row],[Sales Amount]]</f>
        <v>4.782221063607925</v>
      </c>
    </row>
    <row r="2575" spans="1:9">
      <c r="A2575" s="43" t="s">
        <v>2534</v>
      </c>
      <c r="B2575" s="45">
        <v>47596</v>
      </c>
      <c r="C2575" t="str">
        <f>PROPER(Table1[[#This Row],[Region]])</f>
        <v>North</v>
      </c>
      <c r="D2575" t="str">
        <f>PROPER(Table1[[#This Row],[Product Category]])</f>
        <v>Groceries</v>
      </c>
      <c r="E2575">
        <f>ROUND(Table1[[#This Row],[Sales Amount]],1)</f>
        <v>1380.4</v>
      </c>
      <c r="F2575">
        <f>Table1[[#This Row],[Quantity Sold]]</f>
        <v>42</v>
      </c>
      <c r="G2575">
        <f>Table1[[#This Row],[Discount (%)]]</f>
        <v>48</v>
      </c>
      <c r="H2575">
        <f>Table1[[#This Row],[Profit]]</f>
        <v>1403.34</v>
      </c>
      <c r="I2575">
        <f>Table24610[[#This Row],[profit]]/Table24610[[#This Row],[Sales Amount]]</f>
        <v>1.0166183714865256</v>
      </c>
    </row>
    <row r="2576" spans="1:9">
      <c r="A2576" s="43" t="s">
        <v>2535</v>
      </c>
      <c r="B2576" s="45">
        <v>47597</v>
      </c>
      <c r="C2576" t="str">
        <f>PROPER(Table1[[#This Row],[Region]])</f>
        <v>South</v>
      </c>
      <c r="D2576" t="str">
        <f>PROPER(Table1[[#This Row],[Product Category]])</f>
        <v>Groceries</v>
      </c>
      <c r="E2576">
        <f>ROUND(Table1[[#This Row],[Sales Amount]],1)</f>
        <v>2511.8000000000002</v>
      </c>
      <c r="F2576">
        <f>Table1[[#This Row],[Quantity Sold]]</f>
        <v>43</v>
      </c>
      <c r="G2576">
        <f>Table1[[#This Row],[Discount (%)]]</f>
        <v>15</v>
      </c>
      <c r="H2576">
        <f>Table1[[#This Row],[Profit]]</f>
        <v>1516.66</v>
      </c>
      <c r="I2576">
        <f>Table24610[[#This Row],[profit]]/Table24610[[#This Row],[Sales Amount]]</f>
        <v>0.60381399792977142</v>
      </c>
    </row>
    <row r="2577" spans="1:9">
      <c r="A2577" s="43" t="s">
        <v>2536</v>
      </c>
      <c r="B2577" s="45">
        <v>47598</v>
      </c>
      <c r="C2577" t="str">
        <f>PROPER(Table1[[#This Row],[Region]])</f>
        <v>South</v>
      </c>
      <c r="D2577" t="str">
        <f>PROPER(Table1[[#This Row],[Product Category]])</f>
        <v>Furniture</v>
      </c>
      <c r="E2577">
        <f>ROUND(Table1[[#This Row],[Sales Amount]],1)</f>
        <v>3701.1</v>
      </c>
      <c r="F2577">
        <f>Table1[[#This Row],[Quantity Sold]]</f>
        <v>6</v>
      </c>
      <c r="G2577">
        <f>Table1[[#This Row],[Discount (%)]]</f>
        <v>7</v>
      </c>
      <c r="H2577">
        <f>Table1[[#This Row],[Profit]]</f>
        <v>602.87</v>
      </c>
      <c r="I2577">
        <f>Table24610[[#This Row],[profit]]/Table24610[[#This Row],[Sales Amount]]</f>
        <v>0.16288941125611306</v>
      </c>
    </row>
    <row r="2578" spans="1:9">
      <c r="A2578" s="43" t="s">
        <v>2537</v>
      </c>
      <c r="B2578" s="45">
        <v>47599</v>
      </c>
      <c r="C2578" t="str">
        <f>PROPER(Table1[[#This Row],[Region]])</f>
        <v>East</v>
      </c>
      <c r="D2578" t="str">
        <f>PROPER(Table1[[#This Row],[Product Category]])</f>
        <v>Furniture</v>
      </c>
      <c r="E2578">
        <f>ROUND(Table1[[#This Row],[Sales Amount]],1)</f>
        <v>1661.3</v>
      </c>
      <c r="F2578">
        <f>Table1[[#This Row],[Quantity Sold]]</f>
        <v>46</v>
      </c>
      <c r="G2578">
        <f>Table1[[#This Row],[Discount (%)]]</f>
        <v>28</v>
      </c>
      <c r="H2578">
        <f>Table1[[#This Row],[Profit]]</f>
        <v>308.42</v>
      </c>
      <c r="I2578">
        <f>Table24610[[#This Row],[profit]]/Table24610[[#This Row],[Sales Amount]]</f>
        <v>0.18564979233130682</v>
      </c>
    </row>
    <row r="2579" spans="1:9">
      <c r="A2579" s="43" t="s">
        <v>2538</v>
      </c>
      <c r="B2579" s="45">
        <v>47600</v>
      </c>
      <c r="C2579" t="str">
        <f>PROPER(Table1[[#This Row],[Region]])</f>
        <v>South</v>
      </c>
      <c r="D2579" t="str">
        <f>PROPER(Table1[[#This Row],[Product Category]])</f>
        <v>Sports</v>
      </c>
      <c r="E2579">
        <f>ROUND(Table1[[#This Row],[Sales Amount]],1)</f>
        <v>3219</v>
      </c>
      <c r="F2579">
        <f>Table1[[#This Row],[Quantity Sold]]</f>
        <v>37</v>
      </c>
      <c r="G2579">
        <f>Table1[[#This Row],[Discount (%)]]</f>
        <v>17</v>
      </c>
      <c r="H2579">
        <f>Table1[[#This Row],[Profit]]</f>
        <v>1328.3</v>
      </c>
      <c r="I2579">
        <f>Table24610[[#This Row],[profit]]/Table24610[[#This Row],[Sales Amount]]</f>
        <v>0.41264367816091951</v>
      </c>
    </row>
    <row r="2580" spans="1:9">
      <c r="A2580" s="43" t="s">
        <v>2539</v>
      </c>
      <c r="B2580" s="45">
        <v>47601</v>
      </c>
      <c r="C2580" t="str">
        <f>PROPER(Table1[[#This Row],[Region]])</f>
        <v>South</v>
      </c>
      <c r="D2580" t="str">
        <f>PROPER(Table1[[#This Row],[Product Category]])</f>
        <v>Sports</v>
      </c>
      <c r="E2580">
        <f>ROUND(Table1[[#This Row],[Sales Amount]],1)</f>
        <v>506.4</v>
      </c>
      <c r="F2580">
        <f>Table1[[#This Row],[Quantity Sold]]</f>
        <v>22</v>
      </c>
      <c r="G2580">
        <f>Table1[[#This Row],[Discount (%)]]</f>
        <v>25</v>
      </c>
      <c r="H2580">
        <f>Table1[[#This Row],[Profit]]</f>
        <v>402.9</v>
      </c>
      <c r="I2580">
        <f>Table24610[[#This Row],[profit]]/Table24610[[#This Row],[Sales Amount]]</f>
        <v>0.79561611374407581</v>
      </c>
    </row>
    <row r="2581" spans="1:9">
      <c r="A2581" s="43" t="s">
        <v>2540</v>
      </c>
      <c r="B2581" s="45">
        <v>47602</v>
      </c>
      <c r="C2581" t="str">
        <f>PROPER(Table1[[#This Row],[Region]])</f>
        <v>West</v>
      </c>
      <c r="D2581" t="str">
        <f>PROPER(Table1[[#This Row],[Product Category]])</f>
        <v>Sports</v>
      </c>
      <c r="E2581">
        <f>ROUND(Table1[[#This Row],[Sales Amount]],1)</f>
        <v>2147.8000000000002</v>
      </c>
      <c r="F2581">
        <f>Table1[[#This Row],[Quantity Sold]]</f>
        <v>45</v>
      </c>
      <c r="G2581">
        <f>Table1[[#This Row],[Discount (%)]]</f>
        <v>11</v>
      </c>
      <c r="H2581">
        <f>Table1[[#This Row],[Profit]]</f>
        <v>55.7</v>
      </c>
      <c r="I2581">
        <f>Table24610[[#This Row],[profit]]/Table24610[[#This Row],[Sales Amount]]</f>
        <v>2.5933513362510475E-2</v>
      </c>
    </row>
    <row r="2582" spans="1:9">
      <c r="A2582" s="43" t="s">
        <v>2541</v>
      </c>
      <c r="B2582" s="45">
        <v>47603</v>
      </c>
      <c r="C2582" t="str">
        <f>PROPER(Table1[[#This Row],[Region]])</f>
        <v>North</v>
      </c>
      <c r="D2582" t="str">
        <f>PROPER(Table1[[#This Row],[Product Category]])</f>
        <v>Furniture</v>
      </c>
      <c r="E2582">
        <f>ROUND(Table1[[#This Row],[Sales Amount]],1)</f>
        <v>568.1</v>
      </c>
      <c r="F2582">
        <f>Table1[[#This Row],[Quantity Sold]]</f>
        <v>32</v>
      </c>
      <c r="G2582">
        <f>Table1[[#This Row],[Discount (%)]]</f>
        <v>33</v>
      </c>
      <c r="H2582">
        <f>Table1[[#This Row],[Profit]]</f>
        <v>1269.04</v>
      </c>
      <c r="I2582">
        <f>Table24610[[#This Row],[profit]]/Table24610[[#This Row],[Sales Amount]]</f>
        <v>2.2338320718183415</v>
      </c>
    </row>
    <row r="2583" spans="1:9">
      <c r="A2583" s="43" t="s">
        <v>2542</v>
      </c>
      <c r="B2583" s="45">
        <v>47604</v>
      </c>
      <c r="C2583" t="str">
        <f>PROPER(Table1[[#This Row],[Region]])</f>
        <v>East</v>
      </c>
      <c r="D2583" t="str">
        <f>PROPER(Table1[[#This Row],[Product Category]])</f>
        <v>Clothing</v>
      </c>
      <c r="E2583">
        <f>ROUND(Table1[[#This Row],[Sales Amount]],1)</f>
        <v>339.8</v>
      </c>
      <c r="F2583">
        <f>Table1[[#This Row],[Quantity Sold]]</f>
        <v>19</v>
      </c>
      <c r="G2583">
        <f>Table1[[#This Row],[Discount (%)]]</f>
        <v>46</v>
      </c>
      <c r="H2583">
        <f>Table1[[#This Row],[Profit]]</f>
        <v>789.51</v>
      </c>
      <c r="I2583">
        <f>Table24610[[#This Row],[profit]]/Table24610[[#This Row],[Sales Amount]]</f>
        <v>2.3234549735138317</v>
      </c>
    </row>
    <row r="2584" spans="1:9">
      <c r="A2584" s="43" t="s">
        <v>2543</v>
      </c>
      <c r="B2584" s="45">
        <v>47605</v>
      </c>
      <c r="C2584" t="str">
        <f>PROPER(Table1[[#This Row],[Region]])</f>
        <v>East</v>
      </c>
      <c r="D2584" t="str">
        <f>PROPER(Table1[[#This Row],[Product Category]])</f>
        <v>Furniture</v>
      </c>
      <c r="E2584">
        <f>ROUND(Table1[[#This Row],[Sales Amount]],1)</f>
        <v>1609.5</v>
      </c>
      <c r="F2584">
        <f>Table1[[#This Row],[Quantity Sold]]</f>
        <v>47</v>
      </c>
      <c r="G2584">
        <f>Table1[[#This Row],[Discount (%)]]</f>
        <v>35</v>
      </c>
      <c r="H2584">
        <f>Table1[[#This Row],[Profit]]</f>
        <v>1471.56</v>
      </c>
      <c r="I2584">
        <f>Table24610[[#This Row],[profit]]/Table24610[[#This Row],[Sales Amount]]</f>
        <v>0.91429636533084802</v>
      </c>
    </row>
    <row r="2585" spans="1:9">
      <c r="A2585" s="43" t="s">
        <v>2544</v>
      </c>
      <c r="B2585" s="45">
        <v>47606</v>
      </c>
      <c r="C2585" t="str">
        <f>PROPER(Table1[[#This Row],[Region]])</f>
        <v>East</v>
      </c>
      <c r="D2585" t="str">
        <f>PROPER(Table1[[#This Row],[Product Category]])</f>
        <v>Furniture</v>
      </c>
      <c r="E2585">
        <f>ROUND(Table1[[#This Row],[Sales Amount]],1)</f>
        <v>3767.2</v>
      </c>
      <c r="F2585">
        <f>Table1[[#This Row],[Quantity Sold]]</f>
        <v>27</v>
      </c>
      <c r="G2585">
        <f>Table1[[#This Row],[Discount (%)]]</f>
        <v>36</v>
      </c>
      <c r="H2585">
        <f>Table1[[#This Row],[Profit]]</f>
        <v>1199.24</v>
      </c>
      <c r="I2585">
        <f>Table24610[[#This Row],[profit]]/Table24610[[#This Row],[Sales Amount]]</f>
        <v>0.31833722658738589</v>
      </c>
    </row>
    <row r="2586" spans="1:9">
      <c r="A2586" s="43" t="s">
        <v>2545</v>
      </c>
      <c r="B2586" s="45">
        <v>47607</v>
      </c>
      <c r="C2586" t="str">
        <f>PROPER(Table1[[#This Row],[Region]])</f>
        <v>South</v>
      </c>
      <c r="D2586" t="str">
        <f>PROPER(Table1[[#This Row],[Product Category]])</f>
        <v>Groceries</v>
      </c>
      <c r="E2586">
        <f>ROUND(Table1[[#This Row],[Sales Amount]],1)</f>
        <v>2960</v>
      </c>
      <c r="F2586">
        <f>Table1[[#This Row],[Quantity Sold]]</f>
        <v>45</v>
      </c>
      <c r="G2586">
        <f>Table1[[#This Row],[Discount (%)]]</f>
        <v>50</v>
      </c>
      <c r="H2586">
        <f>Table1[[#This Row],[Profit]]</f>
        <v>1294.22</v>
      </c>
      <c r="I2586">
        <f>Table24610[[#This Row],[profit]]/Table24610[[#This Row],[Sales Amount]]</f>
        <v>0.4372364864864865</v>
      </c>
    </row>
    <row r="2587" spans="1:9">
      <c r="A2587" s="43" t="s">
        <v>2546</v>
      </c>
      <c r="B2587" s="45">
        <v>47608</v>
      </c>
      <c r="C2587" t="str">
        <f>PROPER(Table1[[#This Row],[Region]])</f>
        <v>North</v>
      </c>
      <c r="D2587" t="str">
        <f>PROPER(Table1[[#This Row],[Product Category]])</f>
        <v>Groceries</v>
      </c>
      <c r="E2587">
        <f>ROUND(Table1[[#This Row],[Sales Amount]],1)</f>
        <v>1156.5</v>
      </c>
      <c r="F2587">
        <f>Table1[[#This Row],[Quantity Sold]]</f>
        <v>21</v>
      </c>
      <c r="G2587">
        <f>Table1[[#This Row],[Discount (%)]]</f>
        <v>48</v>
      </c>
      <c r="H2587">
        <f>Table1[[#This Row],[Profit]]</f>
        <v>264.91000000000003</v>
      </c>
      <c r="I2587">
        <f>Table24610[[#This Row],[profit]]/Table24610[[#This Row],[Sales Amount]]</f>
        <v>0.22906182447038481</v>
      </c>
    </row>
    <row r="2588" spans="1:9">
      <c r="A2588" s="43" t="s">
        <v>2547</v>
      </c>
      <c r="B2588" s="45">
        <v>47609</v>
      </c>
      <c r="C2588" t="str">
        <f>PROPER(Table1[[#This Row],[Region]])</f>
        <v>East</v>
      </c>
      <c r="D2588" t="str">
        <f>PROPER(Table1[[#This Row],[Product Category]])</f>
        <v>Furniture</v>
      </c>
      <c r="E2588">
        <f>ROUND(Table1[[#This Row],[Sales Amount]],1)</f>
        <v>4357.2</v>
      </c>
      <c r="F2588">
        <f>Table1[[#This Row],[Quantity Sold]]</f>
        <v>19</v>
      </c>
      <c r="G2588">
        <f>Table1[[#This Row],[Discount (%)]]</f>
        <v>15</v>
      </c>
      <c r="H2588">
        <f>Table1[[#This Row],[Profit]]</f>
        <v>49</v>
      </c>
      <c r="I2588">
        <f>Table24610[[#This Row],[profit]]/Table24610[[#This Row],[Sales Amount]]</f>
        <v>1.1245754154043882E-2</v>
      </c>
    </row>
    <row r="2589" spans="1:9">
      <c r="A2589" s="43" t="s">
        <v>2548</v>
      </c>
      <c r="B2589" s="45">
        <v>47610</v>
      </c>
      <c r="C2589" t="str">
        <f>PROPER(Table1[[#This Row],[Region]])</f>
        <v>West</v>
      </c>
      <c r="D2589" t="str">
        <f>PROPER(Table1[[#This Row],[Product Category]])</f>
        <v>Furniture</v>
      </c>
      <c r="E2589">
        <f>ROUND(Table1[[#This Row],[Sales Amount]],1)</f>
        <v>2129.8000000000002</v>
      </c>
      <c r="F2589">
        <f>Table1[[#This Row],[Quantity Sold]]</f>
        <v>43</v>
      </c>
      <c r="G2589">
        <f>Table1[[#This Row],[Discount (%)]]</f>
        <v>12</v>
      </c>
      <c r="H2589">
        <f>Table1[[#This Row],[Profit]]</f>
        <v>693.87</v>
      </c>
      <c r="I2589">
        <f>Table24610[[#This Row],[profit]]/Table24610[[#This Row],[Sales Amount]]</f>
        <v>0.32579115409897641</v>
      </c>
    </row>
    <row r="2590" spans="1:9">
      <c r="A2590" s="43" t="s">
        <v>2549</v>
      </c>
      <c r="B2590" s="45">
        <v>47611</v>
      </c>
      <c r="C2590" t="str">
        <f>PROPER(Table1[[#This Row],[Region]])</f>
        <v>South</v>
      </c>
      <c r="D2590" t="str">
        <f>PROPER(Table1[[#This Row],[Product Category]])</f>
        <v>Clothing</v>
      </c>
      <c r="E2590">
        <f>ROUND(Table1[[#This Row],[Sales Amount]],1)</f>
        <v>3808.5</v>
      </c>
      <c r="F2590">
        <f>Table1[[#This Row],[Quantity Sold]]</f>
        <v>33</v>
      </c>
      <c r="G2590">
        <f>Table1[[#This Row],[Discount (%)]]</f>
        <v>9</v>
      </c>
      <c r="H2590">
        <f>Table1[[#This Row],[Profit]]</f>
        <v>1207.24</v>
      </c>
      <c r="I2590">
        <f>Table24610[[#This Row],[profit]]/Table24610[[#This Row],[Sales Amount]]</f>
        <v>0.31698568990416176</v>
      </c>
    </row>
    <row r="2591" spans="1:9">
      <c r="A2591" s="43" t="s">
        <v>2550</v>
      </c>
      <c r="B2591" s="45">
        <v>47612</v>
      </c>
      <c r="C2591" t="str">
        <f>PROPER(Table1[[#This Row],[Region]])</f>
        <v>South</v>
      </c>
      <c r="D2591" t="str">
        <f>PROPER(Table1[[#This Row],[Product Category]])</f>
        <v>Electronics</v>
      </c>
      <c r="E2591">
        <f>ROUND(Table1[[#This Row],[Sales Amount]],1)</f>
        <v>2169.5</v>
      </c>
      <c r="F2591">
        <f>Table1[[#This Row],[Quantity Sold]]</f>
        <v>32</v>
      </c>
      <c r="G2591">
        <f>Table1[[#This Row],[Discount (%)]]</f>
        <v>28</v>
      </c>
      <c r="H2591">
        <f>Table1[[#This Row],[Profit]]</f>
        <v>1614.51</v>
      </c>
      <c r="I2591">
        <f>Table24610[[#This Row],[profit]]/Table24610[[#This Row],[Sales Amount]]</f>
        <v>0.74418529615118689</v>
      </c>
    </row>
    <row r="2592" spans="1:9">
      <c r="A2592" s="43" t="s">
        <v>2551</v>
      </c>
      <c r="B2592" s="45">
        <v>47613</v>
      </c>
      <c r="C2592" t="str">
        <f>PROPER(Table1[[#This Row],[Region]])</f>
        <v>East</v>
      </c>
      <c r="D2592" t="str">
        <f>PROPER(Table1[[#This Row],[Product Category]])</f>
        <v>Furniture</v>
      </c>
      <c r="E2592">
        <f>ROUND(Table1[[#This Row],[Sales Amount]],1)</f>
        <v>3504</v>
      </c>
      <c r="F2592">
        <f>Table1[[#This Row],[Quantity Sold]]</f>
        <v>3</v>
      </c>
      <c r="G2592">
        <f>Table1[[#This Row],[Discount (%)]]</f>
        <v>39</v>
      </c>
      <c r="H2592">
        <f>Table1[[#This Row],[Profit]]</f>
        <v>934.36</v>
      </c>
      <c r="I2592">
        <f>Table24610[[#This Row],[profit]]/Table24610[[#This Row],[Sales Amount]]</f>
        <v>0.26665525114155253</v>
      </c>
    </row>
    <row r="2593" spans="1:9">
      <c r="A2593" s="43" t="s">
        <v>2552</v>
      </c>
      <c r="B2593" s="45">
        <v>47614</v>
      </c>
      <c r="C2593" t="str">
        <f>PROPER(Table1[[#This Row],[Region]])</f>
        <v>North</v>
      </c>
      <c r="D2593" t="str">
        <f>PROPER(Table1[[#This Row],[Product Category]])</f>
        <v>Sports</v>
      </c>
      <c r="E2593">
        <f>ROUND(Table1[[#This Row],[Sales Amount]],1)</f>
        <v>2297.6999999999998</v>
      </c>
      <c r="F2593">
        <f>Table1[[#This Row],[Quantity Sold]]</f>
        <v>50</v>
      </c>
      <c r="G2593">
        <f>Table1[[#This Row],[Discount (%)]]</f>
        <v>10</v>
      </c>
      <c r="H2593">
        <f>Table1[[#This Row],[Profit]]</f>
        <v>70.75</v>
      </c>
      <c r="I2593">
        <f>Table24610[[#This Row],[profit]]/Table24610[[#This Row],[Sales Amount]]</f>
        <v>3.0791661226443837E-2</v>
      </c>
    </row>
    <row r="2594" spans="1:9">
      <c r="A2594" s="43" t="s">
        <v>2553</v>
      </c>
      <c r="B2594" s="45">
        <v>47615</v>
      </c>
      <c r="C2594" t="str">
        <f>PROPER(Table1[[#This Row],[Region]])</f>
        <v>West</v>
      </c>
      <c r="D2594" t="str">
        <f>PROPER(Table1[[#This Row],[Product Category]])</f>
        <v>Clothing</v>
      </c>
      <c r="E2594">
        <f>ROUND(Table1[[#This Row],[Sales Amount]],1)</f>
        <v>4438.8</v>
      </c>
      <c r="F2594">
        <f>Table1[[#This Row],[Quantity Sold]]</f>
        <v>9</v>
      </c>
      <c r="G2594">
        <f>Table1[[#This Row],[Discount (%)]]</f>
        <v>39</v>
      </c>
      <c r="H2594">
        <f>Table1[[#This Row],[Profit]]</f>
        <v>668.96</v>
      </c>
      <c r="I2594">
        <f>Table24610[[#This Row],[profit]]/Table24610[[#This Row],[Sales Amount]]</f>
        <v>0.15070739839596287</v>
      </c>
    </row>
    <row r="2595" spans="1:9">
      <c r="A2595" s="43" t="s">
        <v>2554</v>
      </c>
      <c r="B2595" s="45">
        <v>47616</v>
      </c>
      <c r="C2595" t="str">
        <f>PROPER(Table1[[#This Row],[Region]])</f>
        <v>West</v>
      </c>
      <c r="D2595" t="str">
        <f>PROPER(Table1[[#This Row],[Product Category]])</f>
        <v>Furniture</v>
      </c>
      <c r="E2595">
        <f>ROUND(Table1[[#This Row],[Sales Amount]],1)</f>
        <v>3550</v>
      </c>
      <c r="F2595">
        <f>Table1[[#This Row],[Quantity Sold]]</f>
        <v>26</v>
      </c>
      <c r="G2595">
        <f>Table1[[#This Row],[Discount (%)]]</f>
        <v>50</v>
      </c>
      <c r="H2595">
        <f>Table1[[#This Row],[Profit]]</f>
        <v>781.93</v>
      </c>
      <c r="I2595">
        <f>Table24610[[#This Row],[profit]]/Table24610[[#This Row],[Sales Amount]]</f>
        <v>0.22026197183098589</v>
      </c>
    </row>
    <row r="2596" spans="1:9">
      <c r="A2596" s="43" t="s">
        <v>2555</v>
      </c>
      <c r="B2596" s="45">
        <v>47617</v>
      </c>
      <c r="C2596" t="str">
        <f>PROPER(Table1[[#This Row],[Region]])</f>
        <v>North</v>
      </c>
      <c r="D2596" t="str">
        <f>PROPER(Table1[[#This Row],[Product Category]])</f>
        <v>Electronics</v>
      </c>
      <c r="E2596">
        <f>ROUND(Table1[[#This Row],[Sales Amount]],1)</f>
        <v>2295.8000000000002</v>
      </c>
      <c r="F2596">
        <f>Table1[[#This Row],[Quantity Sold]]</f>
        <v>43</v>
      </c>
      <c r="G2596">
        <f>Table1[[#This Row],[Discount (%)]]</f>
        <v>36</v>
      </c>
      <c r="H2596">
        <f>Table1[[#This Row],[Profit]]</f>
        <v>287.11</v>
      </c>
      <c r="I2596">
        <f>Table24610[[#This Row],[profit]]/Table24610[[#This Row],[Sales Amount]]</f>
        <v>0.12505880303162295</v>
      </c>
    </row>
    <row r="2597" spans="1:9">
      <c r="A2597" s="43" t="s">
        <v>2556</v>
      </c>
      <c r="B2597" s="45">
        <v>47618</v>
      </c>
      <c r="C2597" t="str">
        <f>PROPER(Table1[[#This Row],[Region]])</f>
        <v>West</v>
      </c>
      <c r="D2597" t="str">
        <f>PROPER(Table1[[#This Row],[Product Category]])</f>
        <v>Groceries</v>
      </c>
      <c r="E2597">
        <f>ROUND(Table1[[#This Row],[Sales Amount]],1)</f>
        <v>2163.6999999999998</v>
      </c>
      <c r="F2597">
        <f>Table1[[#This Row],[Quantity Sold]]</f>
        <v>39</v>
      </c>
      <c r="G2597">
        <f>Table1[[#This Row],[Discount (%)]]</f>
        <v>20</v>
      </c>
      <c r="H2597">
        <f>Table1[[#This Row],[Profit]]</f>
        <v>1599.54</v>
      </c>
      <c r="I2597">
        <f>Table24610[[#This Row],[profit]]/Table24610[[#This Row],[Sales Amount]]</f>
        <v>0.73926145029347878</v>
      </c>
    </row>
    <row r="2598" spans="1:9">
      <c r="A2598" s="43" t="s">
        <v>2558</v>
      </c>
      <c r="B2598" s="45">
        <v>47619</v>
      </c>
      <c r="C2598" t="str">
        <f>PROPER(Table1[[#This Row],[Region]])</f>
        <v>North</v>
      </c>
      <c r="D2598" t="str">
        <f>PROPER(Table1[[#This Row],[Product Category]])</f>
        <v>Electronics</v>
      </c>
      <c r="E2598">
        <f>ROUND(Table1[[#This Row],[Sales Amount]],1)</f>
        <v>4061.2</v>
      </c>
      <c r="F2598">
        <f>Table1[[#This Row],[Quantity Sold]]</f>
        <v>26</v>
      </c>
      <c r="G2598">
        <f>Table1[[#This Row],[Discount (%)]]</f>
        <v>34</v>
      </c>
      <c r="H2598">
        <f>Table1[[#This Row],[Profit]]</f>
        <v>96.83</v>
      </c>
      <c r="I2598">
        <f>Table24610[[#This Row],[profit]]/Table24610[[#This Row],[Sales Amount]]</f>
        <v>2.3842706589185463E-2</v>
      </c>
    </row>
    <row r="2599" spans="1:9">
      <c r="A2599" s="43" t="s">
        <v>2559</v>
      </c>
      <c r="B2599" s="45">
        <v>47620</v>
      </c>
      <c r="C2599" t="str">
        <f>PROPER(Table1[[#This Row],[Region]])</f>
        <v>South</v>
      </c>
      <c r="D2599" t="str">
        <f>PROPER(Table1[[#This Row],[Product Category]])</f>
        <v>Clothing</v>
      </c>
      <c r="E2599">
        <f>ROUND(Table1[[#This Row],[Sales Amount]],1)</f>
        <v>3781.9</v>
      </c>
      <c r="F2599">
        <f>Table1[[#This Row],[Quantity Sold]]</f>
        <v>3</v>
      </c>
      <c r="G2599">
        <f>Table1[[#This Row],[Discount (%)]]</f>
        <v>17</v>
      </c>
      <c r="H2599">
        <f>Table1[[#This Row],[Profit]]</f>
        <v>1785.77</v>
      </c>
      <c r="I2599">
        <f>Table24610[[#This Row],[profit]]/Table24610[[#This Row],[Sales Amount]]</f>
        <v>0.47218858245855255</v>
      </c>
    </row>
    <row r="2600" spans="1:9">
      <c r="A2600" s="43" t="s">
        <v>2560</v>
      </c>
      <c r="B2600" s="45">
        <v>47621</v>
      </c>
      <c r="C2600" t="str">
        <f>PROPER(Table1[[#This Row],[Region]])</f>
        <v>East</v>
      </c>
      <c r="D2600" t="str">
        <f>PROPER(Table1[[#This Row],[Product Category]])</f>
        <v>Furniture</v>
      </c>
      <c r="E2600">
        <f>ROUND(Table1[[#This Row],[Sales Amount]],1)</f>
        <v>2172.9</v>
      </c>
      <c r="F2600">
        <f>Table1[[#This Row],[Quantity Sold]]</f>
        <v>42</v>
      </c>
      <c r="G2600">
        <f>Table1[[#This Row],[Discount (%)]]</f>
        <v>5</v>
      </c>
      <c r="H2600">
        <f>Table1[[#This Row],[Profit]]</f>
        <v>1875.39</v>
      </c>
      <c r="I2600">
        <f>Table24610[[#This Row],[profit]]/Table24610[[#This Row],[Sales Amount]]</f>
        <v>0.86308159602374712</v>
      </c>
    </row>
    <row r="2601" spans="1:9">
      <c r="A2601" s="43" t="s">
        <v>2561</v>
      </c>
      <c r="B2601" s="45">
        <v>47622</v>
      </c>
      <c r="C2601" t="str">
        <f>PROPER(Table1[[#This Row],[Region]])</f>
        <v>North</v>
      </c>
      <c r="D2601" t="str">
        <f>PROPER(Table1[[#This Row],[Product Category]])</f>
        <v>Electronics</v>
      </c>
      <c r="E2601">
        <f>ROUND(Table1[[#This Row],[Sales Amount]],1)</f>
        <v>4836.3</v>
      </c>
      <c r="F2601">
        <f>Table1[[#This Row],[Quantity Sold]]</f>
        <v>1</v>
      </c>
      <c r="G2601">
        <f>Table1[[#This Row],[Discount (%)]]</f>
        <v>49</v>
      </c>
      <c r="H2601">
        <f>Table1[[#This Row],[Profit]]</f>
        <v>851.48</v>
      </c>
      <c r="I2601">
        <f>Table24610[[#This Row],[profit]]/Table24610[[#This Row],[Sales Amount]]</f>
        <v>0.17606021131856997</v>
      </c>
    </row>
    <row r="2602" spans="1:9">
      <c r="A2602" s="43" t="s">
        <v>2562</v>
      </c>
      <c r="B2602" s="45">
        <v>47623</v>
      </c>
      <c r="C2602" t="str">
        <f>PROPER(Table1[[#This Row],[Region]])</f>
        <v>North</v>
      </c>
      <c r="D2602" t="str">
        <f>PROPER(Table1[[#This Row],[Product Category]])</f>
        <v>Electronics</v>
      </c>
      <c r="E2602">
        <f>ROUND(Table1[[#This Row],[Sales Amount]],1)</f>
        <v>3749.6</v>
      </c>
      <c r="F2602">
        <f>Table1[[#This Row],[Quantity Sold]]</f>
        <v>47</v>
      </c>
      <c r="G2602">
        <f>Table1[[#This Row],[Discount (%)]]</f>
        <v>1</v>
      </c>
      <c r="H2602">
        <f>Table1[[#This Row],[Profit]]</f>
        <v>1685.38</v>
      </c>
      <c r="I2602">
        <f>Table24610[[#This Row],[profit]]/Table24610[[#This Row],[Sales Amount]]</f>
        <v>0.44948261147855773</v>
      </c>
    </row>
    <row r="2603" spans="1:9">
      <c r="A2603" s="43" t="s">
        <v>2563</v>
      </c>
      <c r="B2603" s="45">
        <v>47624</v>
      </c>
      <c r="C2603" t="str">
        <f>PROPER(Table1[[#This Row],[Region]])</f>
        <v>East</v>
      </c>
      <c r="D2603" t="str">
        <f>PROPER(Table1[[#This Row],[Product Category]])</f>
        <v>Clothing</v>
      </c>
      <c r="E2603">
        <f>ROUND(Table1[[#This Row],[Sales Amount]],1)</f>
        <v>2578.6</v>
      </c>
      <c r="F2603">
        <f>Table1[[#This Row],[Quantity Sold]]</f>
        <v>21</v>
      </c>
      <c r="G2603">
        <f>Table1[[#This Row],[Discount (%)]]</f>
        <v>1</v>
      </c>
      <c r="H2603">
        <f>Table1[[#This Row],[Profit]]</f>
        <v>1268.44</v>
      </c>
      <c r="I2603">
        <f>Table24610[[#This Row],[profit]]/Table24610[[#This Row],[Sales Amount]]</f>
        <v>0.49191033894361286</v>
      </c>
    </row>
    <row r="2604" spans="1:9">
      <c r="A2604" s="43" t="s">
        <v>2564</v>
      </c>
      <c r="B2604" s="45">
        <v>47625</v>
      </c>
      <c r="C2604" t="str">
        <f>PROPER(Table1[[#This Row],[Region]])</f>
        <v>East</v>
      </c>
      <c r="D2604" t="str">
        <f>PROPER(Table1[[#This Row],[Product Category]])</f>
        <v>Groceries</v>
      </c>
      <c r="E2604">
        <f>ROUND(Table1[[#This Row],[Sales Amount]],1)</f>
        <v>3329.8</v>
      </c>
      <c r="F2604">
        <f>Table1[[#This Row],[Quantity Sold]]</f>
        <v>8</v>
      </c>
      <c r="G2604">
        <f>Table1[[#This Row],[Discount (%)]]</f>
        <v>1</v>
      </c>
      <c r="H2604">
        <f>Table1[[#This Row],[Profit]]</f>
        <v>448.93</v>
      </c>
      <c r="I2604">
        <f>Table24610[[#This Row],[profit]]/Table24610[[#This Row],[Sales Amount]]</f>
        <v>0.13482191122589945</v>
      </c>
    </row>
    <row r="2605" spans="1:9">
      <c r="A2605" s="43" t="s">
        <v>2565</v>
      </c>
      <c r="B2605" s="45">
        <v>47626</v>
      </c>
      <c r="C2605" t="str">
        <f>PROPER(Table1[[#This Row],[Region]])</f>
        <v>East</v>
      </c>
      <c r="D2605" t="str">
        <f>PROPER(Table1[[#This Row],[Product Category]])</f>
        <v>Sports</v>
      </c>
      <c r="E2605">
        <f>ROUND(Table1[[#This Row],[Sales Amount]],1)</f>
        <v>4765.8999999999996</v>
      </c>
      <c r="F2605">
        <f>Table1[[#This Row],[Quantity Sold]]</f>
        <v>44</v>
      </c>
      <c r="G2605">
        <f>Table1[[#This Row],[Discount (%)]]</f>
        <v>18</v>
      </c>
      <c r="H2605">
        <f>Table1[[#This Row],[Profit]]</f>
        <v>700.52</v>
      </c>
      <c r="I2605">
        <f>Table24610[[#This Row],[profit]]/Table24610[[#This Row],[Sales Amount]]</f>
        <v>0.14698587884764683</v>
      </c>
    </row>
    <row r="2606" spans="1:9">
      <c r="A2606" s="43" t="s">
        <v>2566</v>
      </c>
      <c r="B2606" s="45">
        <v>47627</v>
      </c>
      <c r="C2606" t="str">
        <f>PROPER(Table1[[#This Row],[Region]])</f>
        <v>West</v>
      </c>
      <c r="D2606" t="str">
        <f>PROPER(Table1[[#This Row],[Product Category]])</f>
        <v>Sports</v>
      </c>
      <c r="E2606">
        <f>ROUND(Table1[[#This Row],[Sales Amount]],1)</f>
        <v>2868.2</v>
      </c>
      <c r="F2606">
        <f>Table1[[#This Row],[Quantity Sold]]</f>
        <v>44</v>
      </c>
      <c r="G2606">
        <f>Table1[[#This Row],[Discount (%)]]</f>
        <v>32</v>
      </c>
      <c r="H2606">
        <f>Table1[[#This Row],[Profit]]</f>
        <v>557.86</v>
      </c>
      <c r="I2606">
        <f>Table24610[[#This Row],[profit]]/Table24610[[#This Row],[Sales Amount]]</f>
        <v>0.19449829161146365</v>
      </c>
    </row>
    <row r="2607" spans="1:9">
      <c r="A2607" s="43" t="s">
        <v>2567</v>
      </c>
      <c r="B2607" s="45">
        <v>47628</v>
      </c>
      <c r="C2607" t="str">
        <f>PROPER(Table1[[#This Row],[Region]])</f>
        <v>South</v>
      </c>
      <c r="D2607" t="str">
        <f>PROPER(Table1[[#This Row],[Product Category]])</f>
        <v>Groceries</v>
      </c>
      <c r="E2607">
        <f>ROUND(Table1[[#This Row],[Sales Amount]],1)</f>
        <v>212.1</v>
      </c>
      <c r="F2607">
        <f>Table1[[#This Row],[Quantity Sold]]</f>
        <v>49</v>
      </c>
      <c r="G2607">
        <f>Table1[[#This Row],[Discount (%)]]</f>
        <v>28</v>
      </c>
      <c r="H2607">
        <f>Table1[[#This Row],[Profit]]</f>
        <v>1430.39</v>
      </c>
      <c r="I2607">
        <f>Table24610[[#This Row],[profit]]/Table24610[[#This Row],[Sales Amount]]</f>
        <v>6.7439415370108442</v>
      </c>
    </row>
    <row r="2608" spans="1:9">
      <c r="A2608" s="43" t="s">
        <v>2568</v>
      </c>
      <c r="B2608" s="45">
        <v>47629</v>
      </c>
      <c r="C2608" t="str">
        <f>PROPER(Table1[[#This Row],[Region]])</f>
        <v>North</v>
      </c>
      <c r="D2608" t="str">
        <f>PROPER(Table1[[#This Row],[Product Category]])</f>
        <v>Sports</v>
      </c>
      <c r="E2608">
        <f>ROUND(Table1[[#This Row],[Sales Amount]],1)</f>
        <v>3946.7</v>
      </c>
      <c r="F2608">
        <f>Table1[[#This Row],[Quantity Sold]]</f>
        <v>47</v>
      </c>
      <c r="G2608">
        <f>Table1[[#This Row],[Discount (%)]]</f>
        <v>29</v>
      </c>
      <c r="H2608">
        <f>Table1[[#This Row],[Profit]]</f>
        <v>571.86</v>
      </c>
      <c r="I2608">
        <f>Table24610[[#This Row],[profit]]/Table24610[[#This Row],[Sales Amount]]</f>
        <v>0.14489573567790814</v>
      </c>
    </row>
    <row r="2609" spans="1:9">
      <c r="A2609" s="43" t="s">
        <v>2569</v>
      </c>
      <c r="B2609" s="45">
        <v>47630</v>
      </c>
      <c r="C2609" t="str">
        <f>PROPER(Table1[[#This Row],[Region]])</f>
        <v>West</v>
      </c>
      <c r="D2609" t="str">
        <f>PROPER(Table1[[#This Row],[Product Category]])</f>
        <v>Electronics</v>
      </c>
      <c r="E2609">
        <f>ROUND(Table1[[#This Row],[Sales Amount]],1)</f>
        <v>1445.4</v>
      </c>
      <c r="F2609">
        <f>Table1[[#This Row],[Quantity Sold]]</f>
        <v>30</v>
      </c>
      <c r="G2609">
        <f>Table1[[#This Row],[Discount (%)]]</f>
        <v>17</v>
      </c>
      <c r="H2609">
        <f>Table1[[#This Row],[Profit]]</f>
        <v>810.21</v>
      </c>
      <c r="I2609">
        <f>Table24610[[#This Row],[profit]]/Table24610[[#This Row],[Sales Amount]]</f>
        <v>0.56054379410543798</v>
      </c>
    </row>
    <row r="2610" spans="1:9">
      <c r="A2610" s="43" t="s">
        <v>2570</v>
      </c>
      <c r="B2610" s="45">
        <v>47631</v>
      </c>
      <c r="C2610" t="str">
        <f>PROPER(Table1[[#This Row],[Region]])</f>
        <v>South</v>
      </c>
      <c r="D2610" t="str">
        <f>PROPER(Table1[[#This Row],[Product Category]])</f>
        <v>Sports</v>
      </c>
      <c r="E2610">
        <f>ROUND(Table1[[#This Row],[Sales Amount]],1)</f>
        <v>469.9</v>
      </c>
      <c r="F2610">
        <f>Table1[[#This Row],[Quantity Sold]]</f>
        <v>42</v>
      </c>
      <c r="G2610">
        <f>Table1[[#This Row],[Discount (%)]]</f>
        <v>31</v>
      </c>
      <c r="H2610">
        <f>Table1[[#This Row],[Profit]]</f>
        <v>273.12</v>
      </c>
      <c r="I2610">
        <f>Table24610[[#This Row],[profit]]/Table24610[[#This Row],[Sales Amount]]</f>
        <v>0.58123004894658437</v>
      </c>
    </row>
    <row r="2611" spans="1:9">
      <c r="A2611" s="43" t="s">
        <v>2571</v>
      </c>
      <c r="B2611" s="45">
        <v>47632</v>
      </c>
      <c r="C2611" t="str">
        <f>PROPER(Table1[[#This Row],[Region]])</f>
        <v>East</v>
      </c>
      <c r="D2611" t="str">
        <f>PROPER(Table1[[#This Row],[Product Category]])</f>
        <v>Sports</v>
      </c>
      <c r="E2611">
        <f>ROUND(Table1[[#This Row],[Sales Amount]],1)</f>
        <v>1376.4</v>
      </c>
      <c r="F2611">
        <f>Table1[[#This Row],[Quantity Sold]]</f>
        <v>24</v>
      </c>
      <c r="G2611">
        <f>Table1[[#This Row],[Discount (%)]]</f>
        <v>23</v>
      </c>
      <c r="H2611">
        <f>Table1[[#This Row],[Profit]]</f>
        <v>1553.63</v>
      </c>
      <c r="I2611">
        <f>Table24610[[#This Row],[profit]]/Table24610[[#This Row],[Sales Amount]]</f>
        <v>1.128763440860215</v>
      </c>
    </row>
    <row r="2612" spans="1:9">
      <c r="A2612" s="43" t="s">
        <v>2572</v>
      </c>
      <c r="B2612" s="45">
        <v>47633</v>
      </c>
      <c r="C2612" t="str">
        <f>PROPER(Table1[[#This Row],[Region]])</f>
        <v>East</v>
      </c>
      <c r="D2612" t="str">
        <f>PROPER(Table1[[#This Row],[Product Category]])</f>
        <v>Furniture</v>
      </c>
      <c r="E2612">
        <f>ROUND(Table1[[#This Row],[Sales Amount]],1)</f>
        <v>1711.6</v>
      </c>
      <c r="F2612">
        <f>Table1[[#This Row],[Quantity Sold]]</f>
        <v>22</v>
      </c>
      <c r="G2612">
        <f>Table1[[#This Row],[Discount (%)]]</f>
        <v>27</v>
      </c>
      <c r="H2612">
        <f>Table1[[#This Row],[Profit]]</f>
        <v>489.41</v>
      </c>
      <c r="I2612">
        <f>Table24610[[#This Row],[profit]]/Table24610[[#This Row],[Sales Amount]]</f>
        <v>0.28593713484458988</v>
      </c>
    </row>
    <row r="2613" spans="1:9">
      <c r="A2613" s="43" t="s">
        <v>2573</v>
      </c>
      <c r="B2613" s="45">
        <v>47634</v>
      </c>
      <c r="C2613" t="str">
        <f>PROPER(Table1[[#This Row],[Region]])</f>
        <v>West</v>
      </c>
      <c r="D2613" t="str">
        <f>PROPER(Table1[[#This Row],[Product Category]])</f>
        <v>Groceries</v>
      </c>
      <c r="E2613">
        <f>ROUND(Table1[[#This Row],[Sales Amount]],1)</f>
        <v>1918.8</v>
      </c>
      <c r="F2613">
        <f>Table1[[#This Row],[Quantity Sold]]</f>
        <v>17</v>
      </c>
      <c r="G2613">
        <f>Table1[[#This Row],[Discount (%)]]</f>
        <v>50</v>
      </c>
      <c r="H2613">
        <f>Table1[[#This Row],[Profit]]</f>
        <v>1389.47</v>
      </c>
      <c r="I2613">
        <f>Table24610[[#This Row],[profit]]/Table24610[[#This Row],[Sales Amount]]</f>
        <v>0.72413487596414428</v>
      </c>
    </row>
    <row r="2614" spans="1:9">
      <c r="A2614" s="43" t="s">
        <v>2574</v>
      </c>
      <c r="B2614" s="45">
        <v>47635</v>
      </c>
      <c r="C2614" t="str">
        <f>PROPER(Table1[[#This Row],[Region]])</f>
        <v>East</v>
      </c>
      <c r="D2614" t="str">
        <f>PROPER(Table1[[#This Row],[Product Category]])</f>
        <v>Clothing</v>
      </c>
      <c r="E2614">
        <f>ROUND(Table1[[#This Row],[Sales Amount]],1)</f>
        <v>4873.5</v>
      </c>
      <c r="F2614">
        <f>Table1[[#This Row],[Quantity Sold]]</f>
        <v>28</v>
      </c>
      <c r="G2614">
        <f>Table1[[#This Row],[Discount (%)]]</f>
        <v>12</v>
      </c>
      <c r="H2614">
        <f>Table1[[#This Row],[Profit]]</f>
        <v>1685.1</v>
      </c>
      <c r="I2614">
        <f>Table24610[[#This Row],[profit]]/Table24610[[#This Row],[Sales Amount]]</f>
        <v>0.34576792859341332</v>
      </c>
    </row>
    <row r="2615" spans="1:9">
      <c r="A2615" s="43" t="s">
        <v>2575</v>
      </c>
      <c r="B2615" s="45">
        <v>47636</v>
      </c>
      <c r="C2615" t="str">
        <f>PROPER(Table1[[#This Row],[Region]])</f>
        <v>South</v>
      </c>
      <c r="D2615" t="str">
        <f>PROPER(Table1[[#This Row],[Product Category]])</f>
        <v>Electronics</v>
      </c>
      <c r="E2615">
        <f>ROUND(Table1[[#This Row],[Sales Amount]],1)</f>
        <v>3403.3</v>
      </c>
      <c r="F2615">
        <f>Table1[[#This Row],[Quantity Sold]]</f>
        <v>17</v>
      </c>
      <c r="G2615">
        <f>Table1[[#This Row],[Discount (%)]]</f>
        <v>29</v>
      </c>
      <c r="H2615">
        <f>Table1[[#This Row],[Profit]]</f>
        <v>980.91</v>
      </c>
      <c r="I2615">
        <f>Table24610[[#This Row],[profit]]/Table24610[[#This Row],[Sales Amount]]</f>
        <v>0.28822319513413447</v>
      </c>
    </row>
    <row r="2616" spans="1:9">
      <c r="A2616" s="43" t="s">
        <v>2576</v>
      </c>
      <c r="B2616" s="45">
        <v>47637</v>
      </c>
      <c r="C2616" t="str">
        <f>PROPER(Table1[[#This Row],[Region]])</f>
        <v>East</v>
      </c>
      <c r="D2616" t="str">
        <f>PROPER(Table1[[#This Row],[Product Category]])</f>
        <v>Groceries</v>
      </c>
      <c r="E2616">
        <f>ROUND(Table1[[#This Row],[Sales Amount]],1)</f>
        <v>1331</v>
      </c>
      <c r="F2616">
        <f>Table1[[#This Row],[Quantity Sold]]</f>
        <v>42</v>
      </c>
      <c r="G2616">
        <f>Table1[[#This Row],[Discount (%)]]</f>
        <v>50</v>
      </c>
      <c r="H2616">
        <f>Table1[[#This Row],[Profit]]</f>
        <v>1749.97</v>
      </c>
      <c r="I2616">
        <f>Table24610[[#This Row],[profit]]/Table24610[[#This Row],[Sales Amount]]</f>
        <v>1.3147783621337341</v>
      </c>
    </row>
    <row r="2617" spans="1:9">
      <c r="A2617" s="43" t="s">
        <v>2577</v>
      </c>
      <c r="B2617" s="45">
        <v>47638</v>
      </c>
      <c r="C2617" t="str">
        <f>PROPER(Table1[[#This Row],[Region]])</f>
        <v>North</v>
      </c>
      <c r="D2617" t="str">
        <f>PROPER(Table1[[#This Row],[Product Category]])</f>
        <v>Clothing</v>
      </c>
      <c r="E2617">
        <f>ROUND(Table1[[#This Row],[Sales Amount]],1)</f>
        <v>3504.4</v>
      </c>
      <c r="F2617">
        <f>Table1[[#This Row],[Quantity Sold]]</f>
        <v>12</v>
      </c>
      <c r="G2617">
        <f>Table1[[#This Row],[Discount (%)]]</f>
        <v>32</v>
      </c>
      <c r="H2617">
        <f>Table1[[#This Row],[Profit]]</f>
        <v>540.66</v>
      </c>
      <c r="I2617">
        <f>Table24610[[#This Row],[profit]]/Table24610[[#This Row],[Sales Amount]]</f>
        <v>0.15428033329528593</v>
      </c>
    </row>
    <row r="2618" spans="1:9">
      <c r="A2618" s="43" t="s">
        <v>2578</v>
      </c>
      <c r="B2618" s="45">
        <v>47639</v>
      </c>
      <c r="C2618" t="str">
        <f>PROPER(Table1[[#This Row],[Region]])</f>
        <v>West</v>
      </c>
      <c r="D2618" t="str">
        <f>PROPER(Table1[[#This Row],[Product Category]])</f>
        <v>Electronics</v>
      </c>
      <c r="E2618">
        <f>ROUND(Table1[[#This Row],[Sales Amount]],1)</f>
        <v>1486.4</v>
      </c>
      <c r="F2618">
        <f>Table1[[#This Row],[Quantity Sold]]</f>
        <v>48</v>
      </c>
      <c r="G2618">
        <f>Table1[[#This Row],[Discount (%)]]</f>
        <v>11</v>
      </c>
      <c r="H2618">
        <f>Table1[[#This Row],[Profit]]</f>
        <v>221.31</v>
      </c>
      <c r="I2618">
        <f>Table24610[[#This Row],[profit]]/Table24610[[#This Row],[Sales Amount]]</f>
        <v>0.14888993541442411</v>
      </c>
    </row>
    <row r="2619" spans="1:9">
      <c r="A2619" s="43" t="s">
        <v>2579</v>
      </c>
      <c r="B2619" s="45">
        <v>47640</v>
      </c>
      <c r="C2619" t="str">
        <f>PROPER(Table1[[#This Row],[Region]])</f>
        <v>South</v>
      </c>
      <c r="D2619" t="str">
        <f>PROPER(Table1[[#This Row],[Product Category]])</f>
        <v>Clothing</v>
      </c>
      <c r="E2619">
        <f>ROUND(Table1[[#This Row],[Sales Amount]],1)</f>
        <v>1336.3</v>
      </c>
      <c r="F2619">
        <f>Table1[[#This Row],[Quantity Sold]]</f>
        <v>9</v>
      </c>
      <c r="G2619">
        <f>Table1[[#This Row],[Discount (%)]]</f>
        <v>37</v>
      </c>
      <c r="H2619">
        <f>Table1[[#This Row],[Profit]]</f>
        <v>745.19</v>
      </c>
      <c r="I2619">
        <f>Table24610[[#This Row],[profit]]/Table24610[[#This Row],[Sales Amount]]</f>
        <v>0.55765172491207071</v>
      </c>
    </row>
    <row r="2620" spans="1:9">
      <c r="A2620" s="43" t="s">
        <v>2580</v>
      </c>
      <c r="B2620" s="45">
        <v>47641</v>
      </c>
      <c r="C2620" t="str">
        <f>PROPER(Table1[[#This Row],[Region]])</f>
        <v>North</v>
      </c>
      <c r="D2620" t="str">
        <f>PROPER(Table1[[#This Row],[Product Category]])</f>
        <v>Sports</v>
      </c>
      <c r="E2620">
        <f>ROUND(Table1[[#This Row],[Sales Amount]],1)</f>
        <v>4104.2</v>
      </c>
      <c r="F2620">
        <f>Table1[[#This Row],[Quantity Sold]]</f>
        <v>29</v>
      </c>
      <c r="G2620">
        <f>Table1[[#This Row],[Discount (%)]]</f>
        <v>5</v>
      </c>
      <c r="H2620">
        <f>Table1[[#This Row],[Profit]]</f>
        <v>225.36</v>
      </c>
      <c r="I2620">
        <f>Table24610[[#This Row],[profit]]/Table24610[[#This Row],[Sales Amount]]</f>
        <v>5.4909604795087961E-2</v>
      </c>
    </row>
    <row r="2621" spans="1:9">
      <c r="A2621" s="43" t="s">
        <v>2581</v>
      </c>
      <c r="B2621" s="45">
        <v>47642</v>
      </c>
      <c r="C2621" t="str">
        <f>PROPER(Table1[[#This Row],[Region]])</f>
        <v>North</v>
      </c>
      <c r="D2621" t="str">
        <f>PROPER(Table1[[#This Row],[Product Category]])</f>
        <v>Furniture</v>
      </c>
      <c r="E2621">
        <f>ROUND(Table1[[#This Row],[Sales Amount]],1)</f>
        <v>1602.5</v>
      </c>
      <c r="F2621">
        <f>Table1[[#This Row],[Quantity Sold]]</f>
        <v>44</v>
      </c>
      <c r="G2621">
        <f>Table1[[#This Row],[Discount (%)]]</f>
        <v>31</v>
      </c>
      <c r="H2621">
        <f>Table1[[#This Row],[Profit]]</f>
        <v>1635.99</v>
      </c>
      <c r="I2621">
        <f>Table24610[[#This Row],[profit]]/Table24610[[#This Row],[Sales Amount]]</f>
        <v>1.0208985959438377</v>
      </c>
    </row>
    <row r="2622" spans="1:9">
      <c r="A2622" s="43" t="s">
        <v>2582</v>
      </c>
      <c r="B2622" s="45">
        <v>47643</v>
      </c>
      <c r="C2622" t="str">
        <f>PROPER(Table1[[#This Row],[Region]])</f>
        <v>West</v>
      </c>
      <c r="D2622" t="str">
        <f>PROPER(Table1[[#This Row],[Product Category]])</f>
        <v>Electronics</v>
      </c>
      <c r="E2622">
        <f>ROUND(Table1[[#This Row],[Sales Amount]],1)</f>
        <v>447</v>
      </c>
      <c r="F2622">
        <f>Table1[[#This Row],[Quantity Sold]]</f>
        <v>42</v>
      </c>
      <c r="G2622">
        <f>Table1[[#This Row],[Discount (%)]]</f>
        <v>29</v>
      </c>
      <c r="H2622">
        <f>Table1[[#This Row],[Profit]]</f>
        <v>312.42</v>
      </c>
      <c r="I2622">
        <f>Table24610[[#This Row],[profit]]/Table24610[[#This Row],[Sales Amount]]</f>
        <v>0.69892617449664429</v>
      </c>
    </row>
    <row r="2623" spans="1:9">
      <c r="A2623" s="43" t="s">
        <v>2583</v>
      </c>
      <c r="B2623" s="45">
        <v>47644</v>
      </c>
      <c r="C2623" t="str">
        <f>PROPER(Table1[[#This Row],[Region]])</f>
        <v>West</v>
      </c>
      <c r="D2623" t="str">
        <f>PROPER(Table1[[#This Row],[Product Category]])</f>
        <v>Groceries</v>
      </c>
      <c r="E2623">
        <f>ROUND(Table1[[#This Row],[Sales Amount]],1)</f>
        <v>1863.1</v>
      </c>
      <c r="F2623">
        <f>Table1[[#This Row],[Quantity Sold]]</f>
        <v>2</v>
      </c>
      <c r="G2623">
        <f>Table1[[#This Row],[Discount (%)]]</f>
        <v>41</v>
      </c>
      <c r="H2623">
        <f>Table1[[#This Row],[Profit]]</f>
        <v>347.02</v>
      </c>
      <c r="I2623">
        <f>Table24610[[#This Row],[profit]]/Table24610[[#This Row],[Sales Amount]]</f>
        <v>0.18625946003971874</v>
      </c>
    </row>
    <row r="2624" spans="1:9">
      <c r="A2624" s="43" t="s">
        <v>2584</v>
      </c>
      <c r="B2624" s="45">
        <v>47645</v>
      </c>
      <c r="C2624" t="str">
        <f>PROPER(Table1[[#This Row],[Region]])</f>
        <v>East</v>
      </c>
      <c r="D2624" t="str">
        <f>PROPER(Table1[[#This Row],[Product Category]])</f>
        <v>Furniture</v>
      </c>
      <c r="E2624">
        <f>ROUND(Table1[[#This Row],[Sales Amount]],1)</f>
        <v>2858</v>
      </c>
      <c r="F2624">
        <f>Table1[[#This Row],[Quantity Sold]]</f>
        <v>50</v>
      </c>
      <c r="G2624">
        <f>Table1[[#This Row],[Discount (%)]]</f>
        <v>11</v>
      </c>
      <c r="H2624">
        <f>Table1[[#This Row],[Profit]]</f>
        <v>1855.52</v>
      </c>
      <c r="I2624">
        <f>Table24610[[#This Row],[profit]]/Table24610[[#This Row],[Sales Amount]]</f>
        <v>0.6492372288313506</v>
      </c>
    </row>
    <row r="2625" spans="1:9">
      <c r="A2625" s="43" t="s">
        <v>2585</v>
      </c>
      <c r="B2625" s="45">
        <v>47646</v>
      </c>
      <c r="C2625" t="str">
        <f>PROPER(Table1[[#This Row],[Region]])</f>
        <v>North</v>
      </c>
      <c r="D2625" t="str">
        <f>PROPER(Table1[[#This Row],[Product Category]])</f>
        <v>Furniture</v>
      </c>
      <c r="E2625">
        <f>ROUND(Table1[[#This Row],[Sales Amount]],1)</f>
        <v>1623.8</v>
      </c>
      <c r="F2625">
        <f>Table1[[#This Row],[Quantity Sold]]</f>
        <v>37</v>
      </c>
      <c r="G2625">
        <f>Table1[[#This Row],[Discount (%)]]</f>
        <v>31</v>
      </c>
      <c r="H2625">
        <f>Table1[[#This Row],[Profit]]</f>
        <v>1830.14</v>
      </c>
      <c r="I2625">
        <f>Table24610[[#This Row],[profit]]/Table24610[[#This Row],[Sales Amount]]</f>
        <v>1.127072299544279</v>
      </c>
    </row>
    <row r="2626" spans="1:9">
      <c r="A2626" s="43" t="s">
        <v>2586</v>
      </c>
      <c r="B2626" s="45">
        <v>47647</v>
      </c>
      <c r="C2626" t="str">
        <f>PROPER(Table1[[#This Row],[Region]])</f>
        <v>West</v>
      </c>
      <c r="D2626" t="str">
        <f>PROPER(Table1[[#This Row],[Product Category]])</f>
        <v>Sports</v>
      </c>
      <c r="E2626">
        <f>ROUND(Table1[[#This Row],[Sales Amount]],1)</f>
        <v>2712.7</v>
      </c>
      <c r="F2626">
        <f>Table1[[#This Row],[Quantity Sold]]</f>
        <v>5</v>
      </c>
      <c r="G2626">
        <f>Table1[[#This Row],[Discount (%)]]</f>
        <v>18</v>
      </c>
      <c r="H2626">
        <f>Table1[[#This Row],[Profit]]</f>
        <v>1142.6300000000001</v>
      </c>
      <c r="I2626">
        <f>Table24610[[#This Row],[profit]]/Table24610[[#This Row],[Sales Amount]]</f>
        <v>0.42121502562023083</v>
      </c>
    </row>
    <row r="2627" spans="1:9">
      <c r="A2627" s="43" t="s">
        <v>2587</v>
      </c>
      <c r="B2627" s="45">
        <v>47648</v>
      </c>
      <c r="C2627" t="str">
        <f>PROPER(Table1[[#This Row],[Region]])</f>
        <v>East</v>
      </c>
      <c r="D2627" t="str">
        <f>PROPER(Table1[[#This Row],[Product Category]])</f>
        <v>Groceries</v>
      </c>
      <c r="E2627">
        <f>ROUND(Table1[[#This Row],[Sales Amount]],1)</f>
        <v>1224.7</v>
      </c>
      <c r="F2627">
        <f>Table1[[#This Row],[Quantity Sold]]</f>
        <v>42</v>
      </c>
      <c r="G2627">
        <f>Table1[[#This Row],[Discount (%)]]</f>
        <v>21</v>
      </c>
      <c r="H2627">
        <f>Table1[[#This Row],[Profit]]</f>
        <v>1440.78</v>
      </c>
      <c r="I2627">
        <f>Table24610[[#This Row],[profit]]/Table24610[[#This Row],[Sales Amount]]</f>
        <v>1.1764350453172205</v>
      </c>
    </row>
    <row r="2628" spans="1:9">
      <c r="A2628" s="43" t="s">
        <v>2588</v>
      </c>
      <c r="B2628" s="45">
        <v>47649</v>
      </c>
      <c r="C2628" t="str">
        <f>PROPER(Table1[[#This Row],[Region]])</f>
        <v>East</v>
      </c>
      <c r="D2628" t="str">
        <f>PROPER(Table1[[#This Row],[Product Category]])</f>
        <v>Sports</v>
      </c>
      <c r="E2628">
        <f>ROUND(Table1[[#This Row],[Sales Amount]],1)</f>
        <v>1975.4</v>
      </c>
      <c r="F2628">
        <f>Table1[[#This Row],[Quantity Sold]]</f>
        <v>1</v>
      </c>
      <c r="G2628">
        <f>Table1[[#This Row],[Discount (%)]]</f>
        <v>34</v>
      </c>
      <c r="H2628">
        <f>Table1[[#This Row],[Profit]]</f>
        <v>283.7</v>
      </c>
      <c r="I2628">
        <f>Table24610[[#This Row],[profit]]/Table24610[[#This Row],[Sales Amount]]</f>
        <v>0.14361648273767336</v>
      </c>
    </row>
    <row r="2629" spans="1:9">
      <c r="A2629" s="43" t="s">
        <v>2589</v>
      </c>
      <c r="B2629" s="45">
        <v>47650</v>
      </c>
      <c r="C2629" t="str">
        <f>PROPER(Table1[[#This Row],[Region]])</f>
        <v>North</v>
      </c>
      <c r="D2629" t="str">
        <f>PROPER(Table1[[#This Row],[Product Category]])</f>
        <v>Sports</v>
      </c>
      <c r="E2629">
        <f>ROUND(Table1[[#This Row],[Sales Amount]],1)</f>
        <v>3861.6</v>
      </c>
      <c r="F2629">
        <f>Table1[[#This Row],[Quantity Sold]]</f>
        <v>44</v>
      </c>
      <c r="G2629">
        <f>Table1[[#This Row],[Discount (%)]]</f>
        <v>16</v>
      </c>
      <c r="H2629">
        <f>Table1[[#This Row],[Profit]]</f>
        <v>787.98</v>
      </c>
      <c r="I2629">
        <f>Table24610[[#This Row],[profit]]/Table24610[[#This Row],[Sales Amount]]</f>
        <v>0.20405531385954009</v>
      </c>
    </row>
    <row r="2630" spans="1:9">
      <c r="A2630" s="43" t="s">
        <v>2590</v>
      </c>
      <c r="B2630" s="45">
        <v>47651</v>
      </c>
      <c r="C2630" t="str">
        <f>PROPER(Table1[[#This Row],[Region]])</f>
        <v>North</v>
      </c>
      <c r="D2630" t="str">
        <f>PROPER(Table1[[#This Row],[Product Category]])</f>
        <v>Electronics</v>
      </c>
      <c r="E2630">
        <f>ROUND(Table1[[#This Row],[Sales Amount]],1)</f>
        <v>3182.1</v>
      </c>
      <c r="F2630">
        <f>Table1[[#This Row],[Quantity Sold]]</f>
        <v>20</v>
      </c>
      <c r="G2630">
        <f>Table1[[#This Row],[Discount (%)]]</f>
        <v>11</v>
      </c>
      <c r="H2630">
        <f>Table1[[#This Row],[Profit]]</f>
        <v>1253.18</v>
      </c>
      <c r="I2630">
        <f>Table24610[[#This Row],[profit]]/Table24610[[#This Row],[Sales Amount]]</f>
        <v>0.39382169007887874</v>
      </c>
    </row>
    <row r="2631" spans="1:9">
      <c r="A2631" s="43" t="s">
        <v>2591</v>
      </c>
      <c r="B2631" s="45">
        <v>47652</v>
      </c>
      <c r="C2631" t="str">
        <f>PROPER(Table1[[#This Row],[Region]])</f>
        <v>North</v>
      </c>
      <c r="D2631" t="str">
        <f>PROPER(Table1[[#This Row],[Product Category]])</f>
        <v>Electronics</v>
      </c>
      <c r="E2631">
        <f>ROUND(Table1[[#This Row],[Sales Amount]],1)</f>
        <v>3128</v>
      </c>
      <c r="F2631">
        <f>Table1[[#This Row],[Quantity Sold]]</f>
        <v>21</v>
      </c>
      <c r="G2631">
        <f>Table1[[#This Row],[Discount (%)]]</f>
        <v>31</v>
      </c>
      <c r="H2631">
        <f>Table1[[#This Row],[Profit]]</f>
        <v>1271.6199999999999</v>
      </c>
      <c r="I2631">
        <f>Table24610[[#This Row],[profit]]/Table24610[[#This Row],[Sales Amount]]</f>
        <v>0.40652813299232732</v>
      </c>
    </row>
    <row r="2632" spans="1:9">
      <c r="A2632" s="43" t="s">
        <v>2592</v>
      </c>
      <c r="B2632" s="45">
        <v>47653</v>
      </c>
      <c r="C2632" t="str">
        <f>PROPER(Table1[[#This Row],[Region]])</f>
        <v>North</v>
      </c>
      <c r="D2632" t="str">
        <f>PROPER(Table1[[#This Row],[Product Category]])</f>
        <v>Groceries</v>
      </c>
      <c r="E2632">
        <f>ROUND(Table1[[#This Row],[Sales Amount]],1)</f>
        <v>776.7</v>
      </c>
      <c r="F2632">
        <f>Table1[[#This Row],[Quantity Sold]]</f>
        <v>13</v>
      </c>
      <c r="G2632">
        <f>Table1[[#This Row],[Discount (%)]]</f>
        <v>0</v>
      </c>
      <c r="H2632">
        <f>Table1[[#This Row],[Profit]]</f>
        <v>954.28</v>
      </c>
      <c r="I2632">
        <f>Table24610[[#This Row],[profit]]/Table24610[[#This Row],[Sales Amount]]</f>
        <v>1.2286339642075446</v>
      </c>
    </row>
    <row r="2633" spans="1:9">
      <c r="A2633" s="43" t="s">
        <v>2593</v>
      </c>
      <c r="B2633" s="45">
        <v>47654</v>
      </c>
      <c r="C2633" t="str">
        <f>PROPER(Table1[[#This Row],[Region]])</f>
        <v>East</v>
      </c>
      <c r="D2633" t="str">
        <f>PROPER(Table1[[#This Row],[Product Category]])</f>
        <v>Electronics</v>
      </c>
      <c r="E2633">
        <f>ROUND(Table1[[#This Row],[Sales Amount]],1)</f>
        <v>2993.4</v>
      </c>
      <c r="F2633">
        <f>Table1[[#This Row],[Quantity Sold]]</f>
        <v>6</v>
      </c>
      <c r="G2633">
        <f>Table1[[#This Row],[Discount (%)]]</f>
        <v>22</v>
      </c>
      <c r="H2633">
        <f>Table1[[#This Row],[Profit]]</f>
        <v>940.95</v>
      </c>
      <c r="I2633">
        <f>Table24610[[#This Row],[profit]]/Table24610[[#This Row],[Sales Amount]]</f>
        <v>0.31434155141310882</v>
      </c>
    </row>
    <row r="2634" spans="1:9">
      <c r="A2634" s="43" t="s">
        <v>2594</v>
      </c>
      <c r="B2634" s="45">
        <v>47655</v>
      </c>
      <c r="C2634" t="str">
        <f>PROPER(Table1[[#This Row],[Region]])</f>
        <v>West</v>
      </c>
      <c r="D2634" t="str">
        <f>PROPER(Table1[[#This Row],[Product Category]])</f>
        <v>Sports</v>
      </c>
      <c r="E2634">
        <f>ROUND(Table1[[#This Row],[Sales Amount]],1)</f>
        <v>1735.6</v>
      </c>
      <c r="F2634">
        <f>Table1[[#This Row],[Quantity Sold]]</f>
        <v>2</v>
      </c>
      <c r="G2634">
        <f>Table1[[#This Row],[Discount (%)]]</f>
        <v>48</v>
      </c>
      <c r="H2634">
        <f>Table1[[#This Row],[Profit]]</f>
        <v>1530.86</v>
      </c>
      <c r="I2634">
        <f>Table24610[[#This Row],[profit]]/Table24610[[#This Row],[Sales Amount]]</f>
        <v>0.88203503111315973</v>
      </c>
    </row>
    <row r="2635" spans="1:9">
      <c r="A2635" s="43" t="s">
        <v>2595</v>
      </c>
      <c r="B2635" s="45">
        <v>47656</v>
      </c>
      <c r="C2635" t="str">
        <f>PROPER(Table1[[#This Row],[Region]])</f>
        <v>West</v>
      </c>
      <c r="D2635" t="str">
        <f>PROPER(Table1[[#This Row],[Product Category]])</f>
        <v>Groceries</v>
      </c>
      <c r="E2635">
        <f>ROUND(Table1[[#This Row],[Sales Amount]],1)</f>
        <v>502.3</v>
      </c>
      <c r="F2635">
        <f>Table1[[#This Row],[Quantity Sold]]</f>
        <v>11</v>
      </c>
      <c r="G2635">
        <f>Table1[[#This Row],[Discount (%)]]</f>
        <v>41</v>
      </c>
      <c r="H2635">
        <f>Table1[[#This Row],[Profit]]</f>
        <v>979.82</v>
      </c>
      <c r="I2635">
        <f>Table24610[[#This Row],[profit]]/Table24610[[#This Row],[Sales Amount]]</f>
        <v>1.9506669321122836</v>
      </c>
    </row>
    <row r="2636" spans="1:9">
      <c r="A2636" s="43" t="s">
        <v>2596</v>
      </c>
      <c r="B2636" s="45">
        <v>47657</v>
      </c>
      <c r="C2636" t="str">
        <f>PROPER(Table1[[#This Row],[Region]])</f>
        <v>East</v>
      </c>
      <c r="D2636" t="str">
        <f>PROPER(Table1[[#This Row],[Product Category]])</f>
        <v>Clothing</v>
      </c>
      <c r="E2636">
        <f>ROUND(Table1[[#This Row],[Sales Amount]],1)</f>
        <v>4996.2</v>
      </c>
      <c r="F2636">
        <f>Table1[[#This Row],[Quantity Sold]]</f>
        <v>6</v>
      </c>
      <c r="G2636">
        <f>Table1[[#This Row],[Discount (%)]]</f>
        <v>27</v>
      </c>
      <c r="H2636">
        <f>Table1[[#This Row],[Profit]]</f>
        <v>303.77999999999997</v>
      </c>
      <c r="I2636">
        <f>Table24610[[#This Row],[profit]]/Table24610[[#This Row],[Sales Amount]]</f>
        <v>6.080220967935631E-2</v>
      </c>
    </row>
    <row r="2637" spans="1:9">
      <c r="A2637" s="43" t="s">
        <v>2597</v>
      </c>
      <c r="B2637" s="45">
        <v>47658</v>
      </c>
      <c r="C2637" t="str">
        <f>PROPER(Table1[[#This Row],[Region]])</f>
        <v>East</v>
      </c>
      <c r="D2637" t="str">
        <f>PROPER(Table1[[#This Row],[Product Category]])</f>
        <v>Groceries</v>
      </c>
      <c r="E2637">
        <f>ROUND(Table1[[#This Row],[Sales Amount]],1)</f>
        <v>4568.8999999999996</v>
      </c>
      <c r="F2637">
        <f>Table1[[#This Row],[Quantity Sold]]</f>
        <v>41</v>
      </c>
      <c r="G2637">
        <f>Table1[[#This Row],[Discount (%)]]</f>
        <v>1</v>
      </c>
      <c r="H2637">
        <f>Table1[[#This Row],[Profit]]</f>
        <v>1669.55</v>
      </c>
      <c r="I2637">
        <f>Table24610[[#This Row],[profit]]/Table24610[[#This Row],[Sales Amount]]</f>
        <v>0.36541618332640241</v>
      </c>
    </row>
    <row r="2638" spans="1:9">
      <c r="A2638" s="43" t="s">
        <v>2598</v>
      </c>
      <c r="B2638" s="45">
        <v>47659</v>
      </c>
      <c r="C2638" t="str">
        <f>PROPER(Table1[[#This Row],[Region]])</f>
        <v>West</v>
      </c>
      <c r="D2638" t="str">
        <f>PROPER(Table1[[#This Row],[Product Category]])</f>
        <v>Sports</v>
      </c>
      <c r="E2638">
        <f>ROUND(Table1[[#This Row],[Sales Amount]],1)</f>
        <v>3746.6</v>
      </c>
      <c r="F2638">
        <f>Table1[[#This Row],[Quantity Sold]]</f>
        <v>31</v>
      </c>
      <c r="G2638">
        <f>Table1[[#This Row],[Discount (%)]]</f>
        <v>49</v>
      </c>
      <c r="H2638">
        <f>Table1[[#This Row],[Profit]]</f>
        <v>1831.95</v>
      </c>
      <c r="I2638">
        <f>Table24610[[#This Row],[profit]]/Table24610[[#This Row],[Sales Amount]]</f>
        <v>0.48896332674958631</v>
      </c>
    </row>
    <row r="2639" spans="1:9">
      <c r="A2639" s="44">
        <v>4.0679999999999998E+279</v>
      </c>
      <c r="B2639" s="45">
        <v>47660</v>
      </c>
      <c r="C2639" t="str">
        <f>PROPER(Table1[[#This Row],[Region]])</f>
        <v>South</v>
      </c>
      <c r="D2639" t="str">
        <f>PROPER(Table1[[#This Row],[Product Category]])</f>
        <v>Electronics</v>
      </c>
      <c r="E2639">
        <f>ROUND(Table1[[#This Row],[Sales Amount]],1)</f>
        <v>2145.4</v>
      </c>
      <c r="F2639">
        <f>Table1[[#This Row],[Quantity Sold]]</f>
        <v>20</v>
      </c>
      <c r="G2639">
        <f>Table1[[#This Row],[Discount (%)]]</f>
        <v>15</v>
      </c>
      <c r="H2639">
        <f>Table1[[#This Row],[Profit]]</f>
        <v>643.80999999999995</v>
      </c>
      <c r="I2639">
        <f>Table24610[[#This Row],[profit]]/Table24610[[#This Row],[Sales Amount]]</f>
        <v>0.30008856157359931</v>
      </c>
    </row>
    <row r="2640" spans="1:9">
      <c r="A2640" s="43" t="s">
        <v>2599</v>
      </c>
      <c r="B2640" s="45">
        <v>47661</v>
      </c>
      <c r="C2640" t="str">
        <f>PROPER(Table1[[#This Row],[Region]])</f>
        <v>North</v>
      </c>
      <c r="D2640" t="str">
        <f>PROPER(Table1[[#This Row],[Product Category]])</f>
        <v>Electronics</v>
      </c>
      <c r="E2640">
        <f>ROUND(Table1[[#This Row],[Sales Amount]],1)</f>
        <v>2069.1999999999998</v>
      </c>
      <c r="F2640">
        <f>Table1[[#This Row],[Quantity Sold]]</f>
        <v>30</v>
      </c>
      <c r="G2640">
        <f>Table1[[#This Row],[Discount (%)]]</f>
        <v>29</v>
      </c>
      <c r="H2640">
        <f>Table1[[#This Row],[Profit]]</f>
        <v>238.91</v>
      </c>
      <c r="I2640">
        <f>Table24610[[#This Row],[profit]]/Table24610[[#This Row],[Sales Amount]]</f>
        <v>0.11546008119079838</v>
      </c>
    </row>
    <row r="2641" spans="1:9">
      <c r="A2641" s="43" t="s">
        <v>2600</v>
      </c>
      <c r="B2641" s="45">
        <v>47662</v>
      </c>
      <c r="C2641" t="str">
        <f>PROPER(Table1[[#This Row],[Region]])</f>
        <v>East</v>
      </c>
      <c r="D2641" t="str">
        <f>PROPER(Table1[[#This Row],[Product Category]])</f>
        <v>Furniture</v>
      </c>
      <c r="E2641">
        <f>ROUND(Table1[[#This Row],[Sales Amount]],1)</f>
        <v>2429.8000000000002</v>
      </c>
      <c r="F2641">
        <f>Table1[[#This Row],[Quantity Sold]]</f>
        <v>28</v>
      </c>
      <c r="G2641">
        <f>Table1[[#This Row],[Discount (%)]]</f>
        <v>43</v>
      </c>
      <c r="H2641">
        <f>Table1[[#This Row],[Profit]]</f>
        <v>600.89</v>
      </c>
      <c r="I2641">
        <f>Table24610[[#This Row],[profit]]/Table24610[[#This Row],[Sales Amount]]</f>
        <v>0.24730018931599307</v>
      </c>
    </row>
    <row r="2642" spans="1:9">
      <c r="A2642" s="43" t="s">
        <v>2601</v>
      </c>
      <c r="B2642" s="45">
        <v>47663</v>
      </c>
      <c r="C2642" t="str">
        <f>PROPER(Table1[[#This Row],[Region]])</f>
        <v>East</v>
      </c>
      <c r="D2642" t="str">
        <f>PROPER(Table1[[#This Row],[Product Category]])</f>
        <v>Groceries</v>
      </c>
      <c r="E2642">
        <f>ROUND(Table1[[#This Row],[Sales Amount]],1)</f>
        <v>3610.6</v>
      </c>
      <c r="F2642">
        <f>Table1[[#This Row],[Quantity Sold]]</f>
        <v>6</v>
      </c>
      <c r="G2642">
        <f>Table1[[#This Row],[Discount (%)]]</f>
        <v>4</v>
      </c>
      <c r="H2642">
        <f>Table1[[#This Row],[Profit]]</f>
        <v>1103.1300000000001</v>
      </c>
      <c r="I2642">
        <f>Table24610[[#This Row],[profit]]/Table24610[[#This Row],[Sales Amount]]</f>
        <v>0.3055253974408686</v>
      </c>
    </row>
    <row r="2643" spans="1:9">
      <c r="A2643" s="43" t="s">
        <v>2602</v>
      </c>
      <c r="B2643" s="45">
        <v>47664</v>
      </c>
      <c r="C2643" t="str">
        <f>PROPER(Table1[[#This Row],[Region]])</f>
        <v>West</v>
      </c>
      <c r="D2643" t="str">
        <f>PROPER(Table1[[#This Row],[Product Category]])</f>
        <v>Sports</v>
      </c>
      <c r="E2643">
        <f>ROUND(Table1[[#This Row],[Sales Amount]],1)</f>
        <v>510.6</v>
      </c>
      <c r="F2643">
        <f>Table1[[#This Row],[Quantity Sold]]</f>
        <v>19</v>
      </c>
      <c r="G2643">
        <f>Table1[[#This Row],[Discount (%)]]</f>
        <v>45</v>
      </c>
      <c r="H2643">
        <f>Table1[[#This Row],[Profit]]</f>
        <v>1557.18</v>
      </c>
      <c r="I2643">
        <f>Table24610[[#This Row],[profit]]/Table24610[[#This Row],[Sales Amount]]</f>
        <v>3.0497062279670977</v>
      </c>
    </row>
    <row r="2644" spans="1:9">
      <c r="A2644" s="43" t="s">
        <v>2603</v>
      </c>
      <c r="B2644" s="45">
        <v>47665</v>
      </c>
      <c r="C2644" t="str">
        <f>PROPER(Table1[[#This Row],[Region]])</f>
        <v>East</v>
      </c>
      <c r="D2644" t="str">
        <f>PROPER(Table1[[#This Row],[Product Category]])</f>
        <v>Sports</v>
      </c>
      <c r="E2644">
        <f>ROUND(Table1[[#This Row],[Sales Amount]],1)</f>
        <v>4710.5</v>
      </c>
      <c r="F2644">
        <f>Table1[[#This Row],[Quantity Sold]]</f>
        <v>2</v>
      </c>
      <c r="G2644">
        <f>Table1[[#This Row],[Discount (%)]]</f>
        <v>50</v>
      </c>
      <c r="H2644">
        <f>Table1[[#This Row],[Profit]]</f>
        <v>643.4</v>
      </c>
      <c r="I2644">
        <f>Table24610[[#This Row],[profit]]/Table24610[[#This Row],[Sales Amount]]</f>
        <v>0.13658847256129922</v>
      </c>
    </row>
    <row r="2645" spans="1:9">
      <c r="A2645" s="43" t="s">
        <v>2604</v>
      </c>
      <c r="B2645" s="45">
        <v>47666</v>
      </c>
      <c r="C2645" t="str">
        <f>PROPER(Table1[[#This Row],[Region]])</f>
        <v>South</v>
      </c>
      <c r="D2645" t="str">
        <f>PROPER(Table1[[#This Row],[Product Category]])</f>
        <v>Clothing</v>
      </c>
      <c r="E2645">
        <f>ROUND(Table1[[#This Row],[Sales Amount]],1)</f>
        <v>101.7</v>
      </c>
      <c r="F2645">
        <f>Table1[[#This Row],[Quantity Sold]]</f>
        <v>29</v>
      </c>
      <c r="G2645">
        <f>Table1[[#This Row],[Discount (%)]]</f>
        <v>2</v>
      </c>
      <c r="H2645">
        <f>Table1[[#This Row],[Profit]]</f>
        <v>1350.03</v>
      </c>
      <c r="I2645">
        <f>Table24610[[#This Row],[profit]]/Table24610[[#This Row],[Sales Amount]]</f>
        <v>13.274631268436577</v>
      </c>
    </row>
    <row r="2646" spans="1:9">
      <c r="A2646" s="43">
        <v>75010228</v>
      </c>
      <c r="B2646" s="45">
        <v>47667</v>
      </c>
      <c r="C2646" t="str">
        <f>PROPER(Table1[[#This Row],[Region]])</f>
        <v>South</v>
      </c>
      <c r="D2646" t="str">
        <f>PROPER(Table1[[#This Row],[Product Category]])</f>
        <v>Electronics</v>
      </c>
      <c r="E2646">
        <f>ROUND(Table1[[#This Row],[Sales Amount]],1)</f>
        <v>3671.7</v>
      </c>
      <c r="F2646">
        <f>Table1[[#This Row],[Quantity Sold]]</f>
        <v>4</v>
      </c>
      <c r="G2646">
        <f>Table1[[#This Row],[Discount (%)]]</f>
        <v>36</v>
      </c>
      <c r="H2646">
        <f>Table1[[#This Row],[Profit]]</f>
        <v>531.27</v>
      </c>
      <c r="I2646">
        <f>Table24610[[#This Row],[profit]]/Table24610[[#This Row],[Sales Amount]]</f>
        <v>0.14469319388838958</v>
      </c>
    </row>
    <row r="2647" spans="1:9">
      <c r="A2647" s="43" t="s">
        <v>2605</v>
      </c>
      <c r="B2647" s="45">
        <v>47668</v>
      </c>
      <c r="C2647" t="str">
        <f>PROPER(Table1[[#This Row],[Region]])</f>
        <v>South</v>
      </c>
      <c r="D2647" t="str">
        <f>PROPER(Table1[[#This Row],[Product Category]])</f>
        <v>Furniture</v>
      </c>
      <c r="E2647">
        <f>ROUND(Table1[[#This Row],[Sales Amount]],1)</f>
        <v>2157.6</v>
      </c>
      <c r="F2647">
        <f>Table1[[#This Row],[Quantity Sold]]</f>
        <v>30</v>
      </c>
      <c r="G2647">
        <f>Table1[[#This Row],[Discount (%)]]</f>
        <v>31</v>
      </c>
      <c r="H2647">
        <f>Table1[[#This Row],[Profit]]</f>
        <v>1361.44</v>
      </c>
      <c r="I2647">
        <f>Table24610[[#This Row],[profit]]/Table24610[[#This Row],[Sales Amount]]</f>
        <v>0.63099740452354469</v>
      </c>
    </row>
    <row r="2648" spans="1:9">
      <c r="A2648" s="43" t="s">
        <v>2606</v>
      </c>
      <c r="B2648" s="45">
        <v>47669</v>
      </c>
      <c r="C2648" t="str">
        <f>PROPER(Table1[[#This Row],[Region]])</f>
        <v>West</v>
      </c>
      <c r="D2648" t="str">
        <f>PROPER(Table1[[#This Row],[Product Category]])</f>
        <v>Clothing</v>
      </c>
      <c r="E2648">
        <f>ROUND(Table1[[#This Row],[Sales Amount]],1)</f>
        <v>2584.5</v>
      </c>
      <c r="F2648">
        <f>Table1[[#This Row],[Quantity Sold]]</f>
        <v>37</v>
      </c>
      <c r="G2648">
        <f>Table1[[#This Row],[Discount (%)]]</f>
        <v>14</v>
      </c>
      <c r="H2648">
        <f>Table1[[#This Row],[Profit]]</f>
        <v>440.52</v>
      </c>
      <c r="I2648">
        <f>Table24610[[#This Row],[profit]]/Table24610[[#This Row],[Sales Amount]]</f>
        <v>0.17044689495066742</v>
      </c>
    </row>
    <row r="2649" spans="1:9">
      <c r="A2649" s="43" t="s">
        <v>2607</v>
      </c>
      <c r="B2649" s="45">
        <v>47670</v>
      </c>
      <c r="C2649" t="str">
        <f>PROPER(Table1[[#This Row],[Region]])</f>
        <v>West</v>
      </c>
      <c r="D2649" t="str">
        <f>PROPER(Table1[[#This Row],[Product Category]])</f>
        <v>Groceries</v>
      </c>
      <c r="E2649">
        <f>ROUND(Table1[[#This Row],[Sales Amount]],1)</f>
        <v>633.5</v>
      </c>
      <c r="F2649">
        <f>Table1[[#This Row],[Quantity Sold]]</f>
        <v>15</v>
      </c>
      <c r="G2649">
        <f>Table1[[#This Row],[Discount (%)]]</f>
        <v>27</v>
      </c>
      <c r="H2649">
        <f>Table1[[#This Row],[Profit]]</f>
        <v>410.44</v>
      </c>
      <c r="I2649">
        <f>Table24610[[#This Row],[profit]]/Table24610[[#This Row],[Sales Amount]]</f>
        <v>0.64789265982636146</v>
      </c>
    </row>
    <row r="2650" spans="1:9">
      <c r="A2650" s="43" t="s">
        <v>2608</v>
      </c>
      <c r="B2650" s="45">
        <v>47671</v>
      </c>
      <c r="C2650" t="str">
        <f>PROPER(Table1[[#This Row],[Region]])</f>
        <v>West</v>
      </c>
      <c r="D2650" t="str">
        <f>PROPER(Table1[[#This Row],[Product Category]])</f>
        <v>Sports</v>
      </c>
      <c r="E2650">
        <f>ROUND(Table1[[#This Row],[Sales Amount]],1)</f>
        <v>3070.8</v>
      </c>
      <c r="F2650">
        <f>Table1[[#This Row],[Quantity Sold]]</f>
        <v>2</v>
      </c>
      <c r="G2650">
        <f>Table1[[#This Row],[Discount (%)]]</f>
        <v>32</v>
      </c>
      <c r="H2650">
        <f>Table1[[#This Row],[Profit]]</f>
        <v>579.29</v>
      </c>
      <c r="I2650">
        <f>Table24610[[#This Row],[profit]]/Table24610[[#This Row],[Sales Amount]]</f>
        <v>0.18864465285918977</v>
      </c>
    </row>
    <row r="2651" spans="1:9">
      <c r="A2651" s="43" t="s">
        <v>2609</v>
      </c>
      <c r="B2651" s="45">
        <v>47672</v>
      </c>
      <c r="C2651" t="str">
        <f>PROPER(Table1[[#This Row],[Region]])</f>
        <v>West</v>
      </c>
      <c r="D2651" t="str">
        <f>PROPER(Table1[[#This Row],[Product Category]])</f>
        <v>Groceries</v>
      </c>
      <c r="E2651">
        <f>ROUND(Table1[[#This Row],[Sales Amount]],1)</f>
        <v>4277.6000000000004</v>
      </c>
      <c r="F2651">
        <f>Table1[[#This Row],[Quantity Sold]]</f>
        <v>14</v>
      </c>
      <c r="G2651">
        <f>Table1[[#This Row],[Discount (%)]]</f>
        <v>39</v>
      </c>
      <c r="H2651">
        <f>Table1[[#This Row],[Profit]]</f>
        <v>331.99</v>
      </c>
      <c r="I2651">
        <f>Table24610[[#This Row],[profit]]/Table24610[[#This Row],[Sales Amount]]</f>
        <v>7.7611277351786037E-2</v>
      </c>
    </row>
    <row r="2652" spans="1:9">
      <c r="A2652" s="43" t="s">
        <v>2610</v>
      </c>
      <c r="B2652" s="45">
        <v>47673</v>
      </c>
      <c r="C2652" t="str">
        <f>PROPER(Table1[[#This Row],[Region]])</f>
        <v>West</v>
      </c>
      <c r="D2652" t="str">
        <f>PROPER(Table1[[#This Row],[Product Category]])</f>
        <v>Sports</v>
      </c>
      <c r="E2652">
        <f>ROUND(Table1[[#This Row],[Sales Amount]],1)</f>
        <v>4855.8999999999996</v>
      </c>
      <c r="F2652">
        <f>Table1[[#This Row],[Quantity Sold]]</f>
        <v>3</v>
      </c>
      <c r="G2652">
        <f>Table1[[#This Row],[Discount (%)]]</f>
        <v>49</v>
      </c>
      <c r="H2652">
        <f>Table1[[#This Row],[Profit]]</f>
        <v>1034.92</v>
      </c>
      <c r="I2652">
        <f>Table24610[[#This Row],[profit]]/Table24610[[#This Row],[Sales Amount]]</f>
        <v>0.21312629996499108</v>
      </c>
    </row>
    <row r="2653" spans="1:9">
      <c r="A2653" s="43" t="s">
        <v>2611</v>
      </c>
      <c r="B2653" s="45">
        <v>47674</v>
      </c>
      <c r="C2653" t="str">
        <f>PROPER(Table1[[#This Row],[Region]])</f>
        <v>East</v>
      </c>
      <c r="D2653" t="str">
        <f>PROPER(Table1[[#This Row],[Product Category]])</f>
        <v>Clothing</v>
      </c>
      <c r="E2653">
        <f>ROUND(Table1[[#This Row],[Sales Amount]],1)</f>
        <v>1695.8</v>
      </c>
      <c r="F2653">
        <f>Table1[[#This Row],[Quantity Sold]]</f>
        <v>4</v>
      </c>
      <c r="G2653">
        <f>Table1[[#This Row],[Discount (%)]]</f>
        <v>50</v>
      </c>
      <c r="H2653">
        <f>Table1[[#This Row],[Profit]]</f>
        <v>1179.8900000000001</v>
      </c>
      <c r="I2653">
        <f>Table24610[[#This Row],[profit]]/Table24610[[#This Row],[Sales Amount]]</f>
        <v>0.69577190706451242</v>
      </c>
    </row>
    <row r="2654" spans="1:9">
      <c r="A2654" s="43" t="s">
        <v>2612</v>
      </c>
      <c r="B2654" s="45">
        <v>47675</v>
      </c>
      <c r="C2654" t="str">
        <f>PROPER(Table1[[#This Row],[Region]])</f>
        <v>South</v>
      </c>
      <c r="D2654" t="str">
        <f>PROPER(Table1[[#This Row],[Product Category]])</f>
        <v>Furniture</v>
      </c>
      <c r="E2654">
        <f>ROUND(Table1[[#This Row],[Sales Amount]],1)</f>
        <v>3199.6</v>
      </c>
      <c r="F2654">
        <f>Table1[[#This Row],[Quantity Sold]]</f>
        <v>14</v>
      </c>
      <c r="G2654">
        <f>Table1[[#This Row],[Discount (%)]]</f>
        <v>28</v>
      </c>
      <c r="H2654">
        <f>Table1[[#This Row],[Profit]]</f>
        <v>1270.46</v>
      </c>
      <c r="I2654">
        <f>Table24610[[#This Row],[profit]]/Table24610[[#This Row],[Sales Amount]]</f>
        <v>0.39706838354794349</v>
      </c>
    </row>
    <row r="2655" spans="1:9">
      <c r="A2655" s="43" t="s">
        <v>2613</v>
      </c>
      <c r="B2655" s="45">
        <v>47676</v>
      </c>
      <c r="C2655" t="str">
        <f>PROPER(Table1[[#This Row],[Region]])</f>
        <v>East</v>
      </c>
      <c r="D2655" t="str">
        <f>PROPER(Table1[[#This Row],[Product Category]])</f>
        <v>Furniture</v>
      </c>
      <c r="E2655">
        <f>ROUND(Table1[[#This Row],[Sales Amount]],1)</f>
        <v>167.2</v>
      </c>
      <c r="F2655">
        <f>Table1[[#This Row],[Quantity Sold]]</f>
        <v>50</v>
      </c>
      <c r="G2655">
        <f>Table1[[#This Row],[Discount (%)]]</f>
        <v>39</v>
      </c>
      <c r="H2655">
        <f>Table1[[#This Row],[Profit]]</f>
        <v>311.60000000000002</v>
      </c>
      <c r="I2655">
        <f>Table24610[[#This Row],[profit]]/Table24610[[#This Row],[Sales Amount]]</f>
        <v>1.863636363636364</v>
      </c>
    </row>
    <row r="2656" spans="1:9">
      <c r="A2656" s="43" t="s">
        <v>2614</v>
      </c>
      <c r="B2656" s="45">
        <v>47677</v>
      </c>
      <c r="C2656" t="str">
        <f>PROPER(Table1[[#This Row],[Region]])</f>
        <v>South</v>
      </c>
      <c r="D2656" t="str">
        <f>PROPER(Table1[[#This Row],[Product Category]])</f>
        <v>Groceries</v>
      </c>
      <c r="E2656">
        <f>ROUND(Table1[[#This Row],[Sales Amount]],1)</f>
        <v>3965.5</v>
      </c>
      <c r="F2656">
        <f>Table1[[#This Row],[Quantity Sold]]</f>
        <v>18</v>
      </c>
      <c r="G2656">
        <f>Table1[[#This Row],[Discount (%)]]</f>
        <v>34</v>
      </c>
      <c r="H2656">
        <f>Table1[[#This Row],[Profit]]</f>
        <v>442.76</v>
      </c>
      <c r="I2656">
        <f>Table24610[[#This Row],[profit]]/Table24610[[#This Row],[Sales Amount]]</f>
        <v>0.11165300718698777</v>
      </c>
    </row>
    <row r="2657" spans="1:9">
      <c r="A2657" s="43" t="s">
        <v>2615</v>
      </c>
      <c r="B2657" s="45">
        <v>47678</v>
      </c>
      <c r="C2657" t="str">
        <f>PROPER(Table1[[#This Row],[Region]])</f>
        <v>East</v>
      </c>
      <c r="D2657" t="str">
        <f>PROPER(Table1[[#This Row],[Product Category]])</f>
        <v>Sports</v>
      </c>
      <c r="E2657">
        <f>ROUND(Table1[[#This Row],[Sales Amount]],1)</f>
        <v>2888.8</v>
      </c>
      <c r="F2657">
        <f>Table1[[#This Row],[Quantity Sold]]</f>
        <v>26</v>
      </c>
      <c r="G2657">
        <f>Table1[[#This Row],[Discount (%)]]</f>
        <v>6</v>
      </c>
      <c r="H2657">
        <f>Table1[[#This Row],[Profit]]</f>
        <v>34.659999999999997</v>
      </c>
      <c r="I2657">
        <f>Table24610[[#This Row],[profit]]/Table24610[[#This Row],[Sales Amount]]</f>
        <v>1.199806147881473E-2</v>
      </c>
    </row>
    <row r="2658" spans="1:9">
      <c r="A2658" s="43" t="s">
        <v>2616</v>
      </c>
      <c r="B2658" s="45">
        <v>47679</v>
      </c>
      <c r="C2658" t="str">
        <f>PROPER(Table1[[#This Row],[Region]])</f>
        <v>East</v>
      </c>
      <c r="D2658" t="str">
        <f>PROPER(Table1[[#This Row],[Product Category]])</f>
        <v>Electronics</v>
      </c>
      <c r="E2658">
        <f>ROUND(Table1[[#This Row],[Sales Amount]],1)</f>
        <v>4135.6000000000004</v>
      </c>
      <c r="F2658">
        <f>Table1[[#This Row],[Quantity Sold]]</f>
        <v>34</v>
      </c>
      <c r="G2658">
        <f>Table1[[#This Row],[Discount (%)]]</f>
        <v>46</v>
      </c>
      <c r="H2658">
        <f>Table1[[#This Row],[Profit]]</f>
        <v>1293.94</v>
      </c>
      <c r="I2658">
        <f>Table24610[[#This Row],[profit]]/Table24610[[#This Row],[Sales Amount]]</f>
        <v>0.31287842151078438</v>
      </c>
    </row>
    <row r="2659" spans="1:9">
      <c r="A2659" s="43" t="s">
        <v>2617</v>
      </c>
      <c r="B2659" s="45">
        <v>47680</v>
      </c>
      <c r="C2659" t="str">
        <f>PROPER(Table1[[#This Row],[Region]])</f>
        <v>East</v>
      </c>
      <c r="D2659" t="str">
        <f>PROPER(Table1[[#This Row],[Product Category]])</f>
        <v>Clothing</v>
      </c>
      <c r="E2659">
        <f>ROUND(Table1[[#This Row],[Sales Amount]],1)</f>
        <v>2558.4</v>
      </c>
      <c r="F2659">
        <f>Table1[[#This Row],[Quantity Sold]]</f>
        <v>18</v>
      </c>
      <c r="G2659">
        <f>Table1[[#This Row],[Discount (%)]]</f>
        <v>20</v>
      </c>
      <c r="H2659">
        <f>Table1[[#This Row],[Profit]]</f>
        <v>1418.85</v>
      </c>
      <c r="I2659">
        <f>Table24610[[#This Row],[profit]]/Table24610[[#This Row],[Sales Amount]]</f>
        <v>0.55458489681050649</v>
      </c>
    </row>
    <row r="2660" spans="1:9">
      <c r="A2660" s="43" t="s">
        <v>2618</v>
      </c>
      <c r="B2660" s="45">
        <v>47681</v>
      </c>
      <c r="C2660" t="str">
        <f>PROPER(Table1[[#This Row],[Region]])</f>
        <v>North</v>
      </c>
      <c r="D2660" t="str">
        <f>PROPER(Table1[[#This Row],[Product Category]])</f>
        <v>Sports</v>
      </c>
      <c r="E2660">
        <f>ROUND(Table1[[#This Row],[Sales Amount]],1)</f>
        <v>1475.2</v>
      </c>
      <c r="F2660">
        <f>Table1[[#This Row],[Quantity Sold]]</f>
        <v>43</v>
      </c>
      <c r="G2660">
        <f>Table1[[#This Row],[Discount (%)]]</f>
        <v>10</v>
      </c>
      <c r="H2660">
        <f>Table1[[#This Row],[Profit]]</f>
        <v>375.33</v>
      </c>
      <c r="I2660">
        <f>Table24610[[#This Row],[profit]]/Table24610[[#This Row],[Sales Amount]]</f>
        <v>0.25442651843817787</v>
      </c>
    </row>
    <row r="2661" spans="1:9">
      <c r="A2661" s="43" t="s">
        <v>2619</v>
      </c>
      <c r="B2661" s="45">
        <v>47682</v>
      </c>
      <c r="C2661" t="str">
        <f>PROPER(Table1[[#This Row],[Region]])</f>
        <v>North</v>
      </c>
      <c r="D2661" t="str">
        <f>PROPER(Table1[[#This Row],[Product Category]])</f>
        <v>Electronics</v>
      </c>
      <c r="E2661">
        <f>ROUND(Table1[[#This Row],[Sales Amount]],1)</f>
        <v>4823.3</v>
      </c>
      <c r="F2661">
        <f>Table1[[#This Row],[Quantity Sold]]</f>
        <v>47</v>
      </c>
      <c r="G2661">
        <f>Table1[[#This Row],[Discount (%)]]</f>
        <v>14</v>
      </c>
      <c r="H2661">
        <f>Table1[[#This Row],[Profit]]</f>
        <v>1988.22</v>
      </c>
      <c r="I2661">
        <f>Table24610[[#This Row],[profit]]/Table24610[[#This Row],[Sales Amount]]</f>
        <v>0.41221155640329232</v>
      </c>
    </row>
    <row r="2662" spans="1:9">
      <c r="A2662" s="43" t="s">
        <v>2620</v>
      </c>
      <c r="B2662" s="45">
        <v>47683</v>
      </c>
      <c r="C2662" t="str">
        <f>PROPER(Table1[[#This Row],[Region]])</f>
        <v>West</v>
      </c>
      <c r="D2662" t="str">
        <f>PROPER(Table1[[#This Row],[Product Category]])</f>
        <v>Clothing</v>
      </c>
      <c r="E2662">
        <f>ROUND(Table1[[#This Row],[Sales Amount]],1)</f>
        <v>226.4</v>
      </c>
      <c r="F2662">
        <f>Table1[[#This Row],[Quantity Sold]]</f>
        <v>38</v>
      </c>
      <c r="G2662">
        <f>Table1[[#This Row],[Discount (%)]]</f>
        <v>16</v>
      </c>
      <c r="H2662">
        <f>Table1[[#This Row],[Profit]]</f>
        <v>1172.74</v>
      </c>
      <c r="I2662">
        <f>Table24610[[#This Row],[profit]]/Table24610[[#This Row],[Sales Amount]]</f>
        <v>5.1799469964664313</v>
      </c>
    </row>
    <row r="2663" spans="1:9">
      <c r="A2663" s="43" t="s">
        <v>2621</v>
      </c>
      <c r="B2663" s="45">
        <v>47684</v>
      </c>
      <c r="C2663" t="str">
        <f>PROPER(Table1[[#This Row],[Region]])</f>
        <v>South</v>
      </c>
      <c r="D2663" t="str">
        <f>PROPER(Table1[[#This Row],[Product Category]])</f>
        <v>Sports</v>
      </c>
      <c r="E2663">
        <f>ROUND(Table1[[#This Row],[Sales Amount]],1)</f>
        <v>4062.7</v>
      </c>
      <c r="F2663">
        <f>Table1[[#This Row],[Quantity Sold]]</f>
        <v>19</v>
      </c>
      <c r="G2663">
        <f>Table1[[#This Row],[Discount (%)]]</f>
        <v>6</v>
      </c>
      <c r="H2663">
        <f>Table1[[#This Row],[Profit]]</f>
        <v>958.19</v>
      </c>
      <c r="I2663">
        <f>Table24610[[#This Row],[profit]]/Table24610[[#This Row],[Sales Amount]]</f>
        <v>0.23585054274251116</v>
      </c>
    </row>
    <row r="2664" spans="1:9">
      <c r="A2664" s="43" t="s">
        <v>2622</v>
      </c>
      <c r="B2664" s="45">
        <v>47685</v>
      </c>
      <c r="C2664" t="str">
        <f>PROPER(Table1[[#This Row],[Region]])</f>
        <v>South</v>
      </c>
      <c r="D2664" t="str">
        <f>PROPER(Table1[[#This Row],[Product Category]])</f>
        <v>Electronics</v>
      </c>
      <c r="E2664">
        <f>ROUND(Table1[[#This Row],[Sales Amount]],1)</f>
        <v>4076.3</v>
      </c>
      <c r="F2664">
        <f>Table1[[#This Row],[Quantity Sold]]</f>
        <v>6</v>
      </c>
      <c r="G2664">
        <f>Table1[[#This Row],[Discount (%)]]</f>
        <v>35</v>
      </c>
      <c r="H2664">
        <f>Table1[[#This Row],[Profit]]</f>
        <v>120.01</v>
      </c>
      <c r="I2664">
        <f>Table24610[[#This Row],[profit]]/Table24610[[#This Row],[Sales Amount]]</f>
        <v>2.9440914554865933E-2</v>
      </c>
    </row>
    <row r="2665" spans="1:9">
      <c r="A2665" s="43" t="s">
        <v>2623</v>
      </c>
      <c r="B2665" s="45">
        <v>47686</v>
      </c>
      <c r="C2665" t="str">
        <f>PROPER(Table1[[#This Row],[Region]])</f>
        <v>East</v>
      </c>
      <c r="D2665" t="str">
        <f>PROPER(Table1[[#This Row],[Product Category]])</f>
        <v>Clothing</v>
      </c>
      <c r="E2665">
        <f>ROUND(Table1[[#This Row],[Sales Amount]],1)</f>
        <v>4194.8</v>
      </c>
      <c r="F2665">
        <f>Table1[[#This Row],[Quantity Sold]]</f>
        <v>42</v>
      </c>
      <c r="G2665">
        <f>Table1[[#This Row],[Discount (%)]]</f>
        <v>34</v>
      </c>
      <c r="H2665">
        <f>Table1[[#This Row],[Profit]]</f>
        <v>167.84</v>
      </c>
      <c r="I2665">
        <f>Table24610[[#This Row],[profit]]/Table24610[[#This Row],[Sales Amount]]</f>
        <v>4.0011442738628777E-2</v>
      </c>
    </row>
    <row r="2666" spans="1:9">
      <c r="A2666" s="43" t="s">
        <v>2624</v>
      </c>
      <c r="B2666" s="45">
        <v>47687</v>
      </c>
      <c r="C2666" t="str">
        <f>PROPER(Table1[[#This Row],[Region]])</f>
        <v>West</v>
      </c>
      <c r="D2666" t="str">
        <f>PROPER(Table1[[#This Row],[Product Category]])</f>
        <v>Electronics</v>
      </c>
      <c r="E2666">
        <f>ROUND(Table1[[#This Row],[Sales Amount]],1)</f>
        <v>881.7</v>
      </c>
      <c r="F2666">
        <f>Table1[[#This Row],[Quantity Sold]]</f>
        <v>42</v>
      </c>
      <c r="G2666">
        <f>Table1[[#This Row],[Discount (%)]]</f>
        <v>46</v>
      </c>
      <c r="H2666">
        <f>Table1[[#This Row],[Profit]]</f>
        <v>1899.84</v>
      </c>
      <c r="I2666">
        <f>Table24610[[#This Row],[profit]]/Table24610[[#This Row],[Sales Amount]]</f>
        <v>2.15474651241919</v>
      </c>
    </row>
    <row r="2667" spans="1:9">
      <c r="A2667" s="43" t="s">
        <v>2625</v>
      </c>
      <c r="B2667" s="45">
        <v>47688</v>
      </c>
      <c r="C2667" t="str">
        <f>PROPER(Table1[[#This Row],[Region]])</f>
        <v>South</v>
      </c>
      <c r="D2667" t="str">
        <f>PROPER(Table1[[#This Row],[Product Category]])</f>
        <v>Groceries</v>
      </c>
      <c r="E2667">
        <f>ROUND(Table1[[#This Row],[Sales Amount]],1)</f>
        <v>1939.8</v>
      </c>
      <c r="F2667">
        <f>Table1[[#This Row],[Quantity Sold]]</f>
        <v>48</v>
      </c>
      <c r="G2667">
        <f>Table1[[#This Row],[Discount (%)]]</f>
        <v>50</v>
      </c>
      <c r="H2667">
        <f>Table1[[#This Row],[Profit]]</f>
        <v>29.61</v>
      </c>
      <c r="I2667">
        <f>Table24610[[#This Row],[profit]]/Table24610[[#This Row],[Sales Amount]]</f>
        <v>1.5264460253634395E-2</v>
      </c>
    </row>
    <row r="2668" spans="1:9">
      <c r="A2668" s="43" t="s">
        <v>2626</v>
      </c>
      <c r="B2668" s="45">
        <v>47689</v>
      </c>
      <c r="C2668" t="str">
        <f>PROPER(Table1[[#This Row],[Region]])</f>
        <v>North</v>
      </c>
      <c r="D2668" t="str">
        <f>PROPER(Table1[[#This Row],[Product Category]])</f>
        <v>Sports</v>
      </c>
      <c r="E2668">
        <f>ROUND(Table1[[#This Row],[Sales Amount]],1)</f>
        <v>4318.7</v>
      </c>
      <c r="F2668">
        <f>Table1[[#This Row],[Quantity Sold]]</f>
        <v>48</v>
      </c>
      <c r="G2668">
        <f>Table1[[#This Row],[Discount (%)]]</f>
        <v>40</v>
      </c>
      <c r="H2668">
        <f>Table1[[#This Row],[Profit]]</f>
        <v>1917.94</v>
      </c>
      <c r="I2668">
        <f>Table24610[[#This Row],[profit]]/Table24610[[#This Row],[Sales Amount]]</f>
        <v>0.44410123416768937</v>
      </c>
    </row>
    <row r="2669" spans="1:9">
      <c r="A2669" s="43" t="s">
        <v>2627</v>
      </c>
      <c r="B2669" s="45">
        <v>47690</v>
      </c>
      <c r="C2669" t="str">
        <f>PROPER(Table1[[#This Row],[Region]])</f>
        <v>South</v>
      </c>
      <c r="D2669" t="str">
        <f>PROPER(Table1[[#This Row],[Product Category]])</f>
        <v>Furniture</v>
      </c>
      <c r="E2669">
        <f>ROUND(Table1[[#This Row],[Sales Amount]],1)</f>
        <v>209.2</v>
      </c>
      <c r="F2669">
        <f>Table1[[#This Row],[Quantity Sold]]</f>
        <v>18</v>
      </c>
      <c r="G2669">
        <f>Table1[[#This Row],[Discount (%)]]</f>
        <v>4</v>
      </c>
      <c r="H2669">
        <f>Table1[[#This Row],[Profit]]</f>
        <v>731.63</v>
      </c>
      <c r="I2669">
        <f>Table24610[[#This Row],[profit]]/Table24610[[#This Row],[Sales Amount]]</f>
        <v>3.4972753346080308</v>
      </c>
    </row>
    <row r="2670" spans="1:9">
      <c r="A2670" s="43" t="s">
        <v>2628</v>
      </c>
      <c r="B2670" s="45">
        <v>47691</v>
      </c>
      <c r="C2670" t="str">
        <f>PROPER(Table1[[#This Row],[Region]])</f>
        <v>West</v>
      </c>
      <c r="D2670" t="str">
        <f>PROPER(Table1[[#This Row],[Product Category]])</f>
        <v>Furniture</v>
      </c>
      <c r="E2670">
        <f>ROUND(Table1[[#This Row],[Sales Amount]],1)</f>
        <v>753.8</v>
      </c>
      <c r="F2670">
        <f>Table1[[#This Row],[Quantity Sold]]</f>
        <v>21</v>
      </c>
      <c r="G2670">
        <f>Table1[[#This Row],[Discount (%)]]</f>
        <v>11</v>
      </c>
      <c r="H2670">
        <f>Table1[[#This Row],[Profit]]</f>
        <v>385.31</v>
      </c>
      <c r="I2670">
        <f>Table24610[[#This Row],[profit]]/Table24610[[#This Row],[Sales Amount]]</f>
        <v>0.51115680551870524</v>
      </c>
    </row>
    <row r="2671" spans="1:9">
      <c r="A2671" s="43" t="s">
        <v>2629</v>
      </c>
      <c r="B2671" s="45">
        <v>47692</v>
      </c>
      <c r="C2671" t="str">
        <f>PROPER(Table1[[#This Row],[Region]])</f>
        <v>East</v>
      </c>
      <c r="D2671" t="str">
        <f>PROPER(Table1[[#This Row],[Product Category]])</f>
        <v>Groceries</v>
      </c>
      <c r="E2671">
        <f>ROUND(Table1[[#This Row],[Sales Amount]],1)</f>
        <v>3125</v>
      </c>
      <c r="F2671">
        <f>Table1[[#This Row],[Quantity Sold]]</f>
        <v>19</v>
      </c>
      <c r="G2671">
        <f>Table1[[#This Row],[Discount (%)]]</f>
        <v>1</v>
      </c>
      <c r="H2671">
        <f>Table1[[#This Row],[Profit]]</f>
        <v>959.73</v>
      </c>
      <c r="I2671">
        <f>Table24610[[#This Row],[profit]]/Table24610[[#This Row],[Sales Amount]]</f>
        <v>0.30711359999999999</v>
      </c>
    </row>
    <row r="2672" spans="1:9">
      <c r="A2672" s="43" t="s">
        <v>2630</v>
      </c>
      <c r="B2672" s="45">
        <v>47693</v>
      </c>
      <c r="C2672" t="str">
        <f>PROPER(Table1[[#This Row],[Region]])</f>
        <v>East</v>
      </c>
      <c r="D2672" t="str">
        <f>PROPER(Table1[[#This Row],[Product Category]])</f>
        <v>Groceries</v>
      </c>
      <c r="E2672">
        <f>ROUND(Table1[[#This Row],[Sales Amount]],1)</f>
        <v>1884.2</v>
      </c>
      <c r="F2672">
        <f>Table1[[#This Row],[Quantity Sold]]</f>
        <v>3</v>
      </c>
      <c r="G2672">
        <f>Table1[[#This Row],[Discount (%)]]</f>
        <v>9</v>
      </c>
      <c r="H2672">
        <f>Table1[[#This Row],[Profit]]</f>
        <v>618.08000000000004</v>
      </c>
      <c r="I2672">
        <f>Table24610[[#This Row],[profit]]/Table24610[[#This Row],[Sales Amount]]</f>
        <v>0.32803311750344977</v>
      </c>
    </row>
    <row r="2673" spans="1:9">
      <c r="A2673" s="43" t="s">
        <v>2631</v>
      </c>
      <c r="B2673" s="45">
        <v>47694</v>
      </c>
      <c r="C2673" t="str">
        <f>PROPER(Table1[[#This Row],[Region]])</f>
        <v>North</v>
      </c>
      <c r="D2673" t="str">
        <f>PROPER(Table1[[#This Row],[Product Category]])</f>
        <v>Electronics</v>
      </c>
      <c r="E2673">
        <f>ROUND(Table1[[#This Row],[Sales Amount]],1)</f>
        <v>4625.2</v>
      </c>
      <c r="F2673">
        <f>Table1[[#This Row],[Quantity Sold]]</f>
        <v>6</v>
      </c>
      <c r="G2673">
        <f>Table1[[#This Row],[Discount (%)]]</f>
        <v>19</v>
      </c>
      <c r="H2673">
        <f>Table1[[#This Row],[Profit]]</f>
        <v>1547.65</v>
      </c>
      <c r="I2673">
        <f>Table24610[[#This Row],[profit]]/Table24610[[#This Row],[Sales Amount]]</f>
        <v>0.3346125572948197</v>
      </c>
    </row>
    <row r="2674" spans="1:9">
      <c r="A2674" s="43" t="s">
        <v>2632</v>
      </c>
      <c r="B2674" s="45">
        <v>47695</v>
      </c>
      <c r="C2674" t="str">
        <f>PROPER(Table1[[#This Row],[Region]])</f>
        <v>West</v>
      </c>
      <c r="D2674" t="str">
        <f>PROPER(Table1[[#This Row],[Product Category]])</f>
        <v>Electronics</v>
      </c>
      <c r="E2674">
        <f>ROUND(Table1[[#This Row],[Sales Amount]],1)</f>
        <v>837.5</v>
      </c>
      <c r="F2674">
        <f>Table1[[#This Row],[Quantity Sold]]</f>
        <v>24</v>
      </c>
      <c r="G2674">
        <f>Table1[[#This Row],[Discount (%)]]</f>
        <v>47</v>
      </c>
      <c r="H2674">
        <f>Table1[[#This Row],[Profit]]</f>
        <v>688.7</v>
      </c>
      <c r="I2674">
        <f>Table24610[[#This Row],[profit]]/Table24610[[#This Row],[Sales Amount]]</f>
        <v>0.82232835820895522</v>
      </c>
    </row>
    <row r="2675" spans="1:9">
      <c r="A2675" s="43" t="s">
        <v>2633</v>
      </c>
      <c r="B2675" s="45">
        <v>47696</v>
      </c>
      <c r="C2675" t="str">
        <f>PROPER(Table1[[#This Row],[Region]])</f>
        <v>West</v>
      </c>
      <c r="D2675" t="str">
        <f>PROPER(Table1[[#This Row],[Product Category]])</f>
        <v>Clothing</v>
      </c>
      <c r="E2675">
        <f>ROUND(Table1[[#This Row],[Sales Amount]],1)</f>
        <v>4141.2</v>
      </c>
      <c r="F2675">
        <f>Table1[[#This Row],[Quantity Sold]]</f>
        <v>17</v>
      </c>
      <c r="G2675">
        <f>Table1[[#This Row],[Discount (%)]]</f>
        <v>12</v>
      </c>
      <c r="H2675">
        <f>Table1[[#This Row],[Profit]]</f>
        <v>998.02</v>
      </c>
      <c r="I2675">
        <f>Table24610[[#This Row],[profit]]/Table24610[[#This Row],[Sales Amount]]</f>
        <v>0.24099777842171352</v>
      </c>
    </row>
    <row r="2676" spans="1:9">
      <c r="A2676" s="43" t="s">
        <v>2634</v>
      </c>
      <c r="B2676" s="45">
        <v>47697</v>
      </c>
      <c r="C2676" t="str">
        <f>PROPER(Table1[[#This Row],[Region]])</f>
        <v>North</v>
      </c>
      <c r="D2676" t="str">
        <f>PROPER(Table1[[#This Row],[Product Category]])</f>
        <v>Groceries</v>
      </c>
      <c r="E2676">
        <f>ROUND(Table1[[#This Row],[Sales Amount]],1)</f>
        <v>3285.9</v>
      </c>
      <c r="F2676">
        <f>Table1[[#This Row],[Quantity Sold]]</f>
        <v>16</v>
      </c>
      <c r="G2676">
        <f>Table1[[#This Row],[Discount (%)]]</f>
        <v>9</v>
      </c>
      <c r="H2676">
        <f>Table1[[#This Row],[Profit]]</f>
        <v>1925</v>
      </c>
      <c r="I2676">
        <f>Table24610[[#This Row],[profit]]/Table24610[[#This Row],[Sales Amount]]</f>
        <v>0.58583645272223739</v>
      </c>
    </row>
    <row r="2677" spans="1:9">
      <c r="A2677" s="43" t="s">
        <v>2635</v>
      </c>
      <c r="B2677" s="45">
        <v>47698</v>
      </c>
      <c r="C2677" t="str">
        <f>PROPER(Table1[[#This Row],[Region]])</f>
        <v>East</v>
      </c>
      <c r="D2677" t="str">
        <f>PROPER(Table1[[#This Row],[Product Category]])</f>
        <v>Electronics</v>
      </c>
      <c r="E2677">
        <f>ROUND(Table1[[#This Row],[Sales Amount]],1)</f>
        <v>3833.2</v>
      </c>
      <c r="F2677">
        <f>Table1[[#This Row],[Quantity Sold]]</f>
        <v>4</v>
      </c>
      <c r="G2677">
        <f>Table1[[#This Row],[Discount (%)]]</f>
        <v>24</v>
      </c>
      <c r="H2677">
        <f>Table1[[#This Row],[Profit]]</f>
        <v>1650.91</v>
      </c>
      <c r="I2677">
        <f>Table24610[[#This Row],[profit]]/Table24610[[#This Row],[Sales Amount]]</f>
        <v>0.43068715433580301</v>
      </c>
    </row>
    <row r="2678" spans="1:9">
      <c r="A2678" s="43" t="s">
        <v>2636</v>
      </c>
      <c r="B2678" s="45">
        <v>47699</v>
      </c>
      <c r="C2678" t="str">
        <f>PROPER(Table1[[#This Row],[Region]])</f>
        <v>North</v>
      </c>
      <c r="D2678" t="str">
        <f>PROPER(Table1[[#This Row],[Product Category]])</f>
        <v>Sports</v>
      </c>
      <c r="E2678">
        <f>ROUND(Table1[[#This Row],[Sales Amount]],1)</f>
        <v>2747.1</v>
      </c>
      <c r="F2678">
        <f>Table1[[#This Row],[Quantity Sold]]</f>
        <v>19</v>
      </c>
      <c r="G2678">
        <f>Table1[[#This Row],[Discount (%)]]</f>
        <v>2</v>
      </c>
      <c r="H2678">
        <f>Table1[[#This Row],[Profit]]</f>
        <v>1191.52</v>
      </c>
      <c r="I2678">
        <f>Table24610[[#This Row],[profit]]/Table24610[[#This Row],[Sales Amount]]</f>
        <v>0.43373739579920645</v>
      </c>
    </row>
    <row r="2679" spans="1:9">
      <c r="A2679" s="43" t="s">
        <v>2637</v>
      </c>
      <c r="B2679" s="45">
        <v>47700</v>
      </c>
      <c r="C2679" t="str">
        <f>PROPER(Table1[[#This Row],[Region]])</f>
        <v>West</v>
      </c>
      <c r="D2679" t="str">
        <f>PROPER(Table1[[#This Row],[Product Category]])</f>
        <v>Clothing</v>
      </c>
      <c r="E2679">
        <f>ROUND(Table1[[#This Row],[Sales Amount]],1)</f>
        <v>1601.3</v>
      </c>
      <c r="F2679">
        <f>Table1[[#This Row],[Quantity Sold]]</f>
        <v>39</v>
      </c>
      <c r="G2679">
        <f>Table1[[#This Row],[Discount (%)]]</f>
        <v>50</v>
      </c>
      <c r="H2679">
        <f>Table1[[#This Row],[Profit]]</f>
        <v>1150.05</v>
      </c>
      <c r="I2679">
        <f>Table24610[[#This Row],[profit]]/Table24610[[#This Row],[Sales Amount]]</f>
        <v>0.7181977143570849</v>
      </c>
    </row>
    <row r="2680" spans="1:9">
      <c r="A2680" s="43" t="s">
        <v>2638</v>
      </c>
      <c r="B2680" s="45">
        <v>47701</v>
      </c>
      <c r="C2680" t="str">
        <f>PROPER(Table1[[#This Row],[Region]])</f>
        <v>West</v>
      </c>
      <c r="D2680" t="str">
        <f>PROPER(Table1[[#This Row],[Product Category]])</f>
        <v>Groceries</v>
      </c>
      <c r="E2680">
        <f>ROUND(Table1[[#This Row],[Sales Amount]],1)</f>
        <v>1633.6</v>
      </c>
      <c r="F2680">
        <f>Table1[[#This Row],[Quantity Sold]]</f>
        <v>25</v>
      </c>
      <c r="G2680">
        <f>Table1[[#This Row],[Discount (%)]]</f>
        <v>12</v>
      </c>
      <c r="H2680">
        <f>Table1[[#This Row],[Profit]]</f>
        <v>995.78</v>
      </c>
      <c r="I2680">
        <f>Table24610[[#This Row],[profit]]/Table24610[[#This Row],[Sales Amount]]</f>
        <v>0.60956170421155731</v>
      </c>
    </row>
    <row r="2681" spans="1:9">
      <c r="A2681" s="43" t="s">
        <v>2639</v>
      </c>
      <c r="B2681" s="45">
        <v>47702</v>
      </c>
      <c r="C2681" t="str">
        <f>PROPER(Table1[[#This Row],[Region]])</f>
        <v>North</v>
      </c>
      <c r="D2681" t="str">
        <f>PROPER(Table1[[#This Row],[Product Category]])</f>
        <v>Clothing</v>
      </c>
      <c r="E2681">
        <f>ROUND(Table1[[#This Row],[Sales Amount]],1)</f>
        <v>3427.3</v>
      </c>
      <c r="F2681">
        <f>Table1[[#This Row],[Quantity Sold]]</f>
        <v>34</v>
      </c>
      <c r="G2681">
        <f>Table1[[#This Row],[Discount (%)]]</f>
        <v>1</v>
      </c>
      <c r="H2681">
        <f>Table1[[#This Row],[Profit]]</f>
        <v>428.74</v>
      </c>
      <c r="I2681">
        <f>Table24610[[#This Row],[profit]]/Table24610[[#This Row],[Sales Amount]]</f>
        <v>0.12509555626878299</v>
      </c>
    </row>
    <row r="2682" spans="1:9">
      <c r="A2682" s="43" t="s">
        <v>2640</v>
      </c>
      <c r="B2682" s="45">
        <v>47703</v>
      </c>
      <c r="C2682" t="str">
        <f>PROPER(Table1[[#This Row],[Region]])</f>
        <v>South</v>
      </c>
      <c r="D2682" t="str">
        <f>PROPER(Table1[[#This Row],[Product Category]])</f>
        <v>Sports</v>
      </c>
      <c r="E2682">
        <f>ROUND(Table1[[#This Row],[Sales Amount]],1)</f>
        <v>312.2</v>
      </c>
      <c r="F2682">
        <f>Table1[[#This Row],[Quantity Sold]]</f>
        <v>5</v>
      </c>
      <c r="G2682">
        <f>Table1[[#This Row],[Discount (%)]]</f>
        <v>1</v>
      </c>
      <c r="H2682">
        <f>Table1[[#This Row],[Profit]]</f>
        <v>105</v>
      </c>
      <c r="I2682">
        <f>Table24610[[#This Row],[profit]]/Table24610[[#This Row],[Sales Amount]]</f>
        <v>0.33632286995515698</v>
      </c>
    </row>
    <row r="2683" spans="1:9">
      <c r="A2683" s="43" t="s">
        <v>2641</v>
      </c>
      <c r="B2683" s="45">
        <v>47704</v>
      </c>
      <c r="C2683" t="str">
        <f>PROPER(Table1[[#This Row],[Region]])</f>
        <v>West</v>
      </c>
      <c r="D2683" t="str">
        <f>PROPER(Table1[[#This Row],[Product Category]])</f>
        <v>Groceries</v>
      </c>
      <c r="E2683">
        <f>ROUND(Table1[[#This Row],[Sales Amount]],1)</f>
        <v>1749.6</v>
      </c>
      <c r="F2683">
        <f>Table1[[#This Row],[Quantity Sold]]</f>
        <v>37</v>
      </c>
      <c r="G2683">
        <f>Table1[[#This Row],[Discount (%)]]</f>
        <v>29</v>
      </c>
      <c r="H2683">
        <f>Table1[[#This Row],[Profit]]</f>
        <v>562.95000000000005</v>
      </c>
      <c r="I2683">
        <f>Table24610[[#This Row],[profit]]/Table24610[[#This Row],[Sales Amount]]</f>
        <v>0.3217592592592593</v>
      </c>
    </row>
    <row r="2684" spans="1:9">
      <c r="A2684" s="43" t="s">
        <v>2642</v>
      </c>
      <c r="B2684" s="45">
        <v>47705</v>
      </c>
      <c r="C2684" t="str">
        <f>PROPER(Table1[[#This Row],[Region]])</f>
        <v>West</v>
      </c>
      <c r="D2684" t="str">
        <f>PROPER(Table1[[#This Row],[Product Category]])</f>
        <v>Electronics</v>
      </c>
      <c r="E2684">
        <f>ROUND(Table1[[#This Row],[Sales Amount]],1)</f>
        <v>2891.8</v>
      </c>
      <c r="F2684">
        <f>Table1[[#This Row],[Quantity Sold]]</f>
        <v>17</v>
      </c>
      <c r="G2684">
        <f>Table1[[#This Row],[Discount (%)]]</f>
        <v>10</v>
      </c>
      <c r="H2684">
        <f>Table1[[#This Row],[Profit]]</f>
        <v>165.5</v>
      </c>
      <c r="I2684">
        <f>Table24610[[#This Row],[profit]]/Table24610[[#This Row],[Sales Amount]]</f>
        <v>5.7230790511100346E-2</v>
      </c>
    </row>
    <row r="2685" spans="1:9">
      <c r="A2685" s="43" t="s">
        <v>2643</v>
      </c>
      <c r="B2685" s="45">
        <v>47706</v>
      </c>
      <c r="C2685" t="str">
        <f>PROPER(Table1[[#This Row],[Region]])</f>
        <v>West</v>
      </c>
      <c r="D2685" t="str">
        <f>PROPER(Table1[[#This Row],[Product Category]])</f>
        <v>Furniture</v>
      </c>
      <c r="E2685">
        <f>ROUND(Table1[[#This Row],[Sales Amount]],1)</f>
        <v>3626</v>
      </c>
      <c r="F2685">
        <f>Table1[[#This Row],[Quantity Sold]]</f>
        <v>46</v>
      </c>
      <c r="G2685">
        <f>Table1[[#This Row],[Discount (%)]]</f>
        <v>41</v>
      </c>
      <c r="H2685">
        <f>Table1[[#This Row],[Profit]]</f>
        <v>267.77</v>
      </c>
      <c r="I2685">
        <f>Table24610[[#This Row],[profit]]/Table24610[[#This Row],[Sales Amount]]</f>
        <v>7.3847214561500271E-2</v>
      </c>
    </row>
    <row r="2686" spans="1:9">
      <c r="A2686" s="43" t="s">
        <v>2644</v>
      </c>
      <c r="B2686" s="45">
        <v>47707</v>
      </c>
      <c r="C2686" t="str">
        <f>PROPER(Table1[[#This Row],[Region]])</f>
        <v>North</v>
      </c>
      <c r="D2686" t="str">
        <f>PROPER(Table1[[#This Row],[Product Category]])</f>
        <v>Furniture</v>
      </c>
      <c r="E2686">
        <f>ROUND(Table1[[#This Row],[Sales Amount]],1)</f>
        <v>1710.5</v>
      </c>
      <c r="F2686">
        <f>Table1[[#This Row],[Quantity Sold]]</f>
        <v>46</v>
      </c>
      <c r="G2686">
        <f>Table1[[#This Row],[Discount (%)]]</f>
        <v>25</v>
      </c>
      <c r="H2686">
        <f>Table1[[#This Row],[Profit]]</f>
        <v>434.37</v>
      </c>
      <c r="I2686">
        <f>Table24610[[#This Row],[profit]]/Table24610[[#This Row],[Sales Amount]]</f>
        <v>0.25394329143525285</v>
      </c>
    </row>
    <row r="2687" spans="1:9">
      <c r="A2687" s="43" t="s">
        <v>2645</v>
      </c>
      <c r="B2687" s="45">
        <v>47708</v>
      </c>
      <c r="C2687" t="str">
        <f>PROPER(Table1[[#This Row],[Region]])</f>
        <v>North</v>
      </c>
      <c r="D2687" t="str">
        <f>PROPER(Table1[[#This Row],[Product Category]])</f>
        <v>Furniture</v>
      </c>
      <c r="E2687">
        <f>ROUND(Table1[[#This Row],[Sales Amount]],1)</f>
        <v>564.79999999999995</v>
      </c>
      <c r="F2687">
        <f>Table1[[#This Row],[Quantity Sold]]</f>
        <v>42</v>
      </c>
      <c r="G2687">
        <f>Table1[[#This Row],[Discount (%)]]</f>
        <v>25</v>
      </c>
      <c r="H2687">
        <f>Table1[[#This Row],[Profit]]</f>
        <v>954.88</v>
      </c>
      <c r="I2687">
        <f>Table24610[[#This Row],[profit]]/Table24610[[#This Row],[Sales Amount]]</f>
        <v>1.6906515580736545</v>
      </c>
    </row>
    <row r="2688" spans="1:9">
      <c r="A2688" s="43" t="s">
        <v>2646</v>
      </c>
      <c r="B2688" s="45">
        <v>47709</v>
      </c>
      <c r="C2688" t="str">
        <f>PROPER(Table1[[#This Row],[Region]])</f>
        <v>South</v>
      </c>
      <c r="D2688" t="str">
        <f>PROPER(Table1[[#This Row],[Product Category]])</f>
        <v>Electronics</v>
      </c>
      <c r="E2688">
        <f>ROUND(Table1[[#This Row],[Sales Amount]],1)</f>
        <v>1051.0999999999999</v>
      </c>
      <c r="F2688">
        <f>Table1[[#This Row],[Quantity Sold]]</f>
        <v>1</v>
      </c>
      <c r="G2688">
        <f>Table1[[#This Row],[Discount (%)]]</f>
        <v>31</v>
      </c>
      <c r="H2688">
        <f>Table1[[#This Row],[Profit]]</f>
        <v>1752.03</v>
      </c>
      <c r="I2688">
        <f>Table24610[[#This Row],[profit]]/Table24610[[#This Row],[Sales Amount]]</f>
        <v>1.6668537722386072</v>
      </c>
    </row>
    <row r="2689" spans="1:9">
      <c r="A2689" s="43" t="s">
        <v>2647</v>
      </c>
      <c r="B2689" s="45">
        <v>47710</v>
      </c>
      <c r="C2689" t="str">
        <f>PROPER(Table1[[#This Row],[Region]])</f>
        <v>West</v>
      </c>
      <c r="D2689" t="str">
        <f>PROPER(Table1[[#This Row],[Product Category]])</f>
        <v>Electronics</v>
      </c>
      <c r="E2689">
        <f>ROUND(Table1[[#This Row],[Sales Amount]],1)</f>
        <v>877.8</v>
      </c>
      <c r="F2689">
        <f>Table1[[#This Row],[Quantity Sold]]</f>
        <v>22</v>
      </c>
      <c r="G2689">
        <f>Table1[[#This Row],[Discount (%)]]</f>
        <v>48</v>
      </c>
      <c r="H2689">
        <f>Table1[[#This Row],[Profit]]</f>
        <v>1735.36</v>
      </c>
      <c r="I2689">
        <f>Table24610[[#This Row],[profit]]/Table24610[[#This Row],[Sales Amount]]</f>
        <v>1.9769423558897243</v>
      </c>
    </row>
    <row r="2690" spans="1:9">
      <c r="A2690" s="43" t="s">
        <v>2648</v>
      </c>
      <c r="B2690" s="45">
        <v>47711</v>
      </c>
      <c r="C2690" t="str">
        <f>PROPER(Table1[[#This Row],[Region]])</f>
        <v>West</v>
      </c>
      <c r="D2690" t="str">
        <f>PROPER(Table1[[#This Row],[Product Category]])</f>
        <v>Clothing</v>
      </c>
      <c r="E2690">
        <f>ROUND(Table1[[#This Row],[Sales Amount]],1)</f>
        <v>2427.1999999999998</v>
      </c>
      <c r="F2690">
        <f>Table1[[#This Row],[Quantity Sold]]</f>
        <v>7</v>
      </c>
      <c r="G2690">
        <f>Table1[[#This Row],[Discount (%)]]</f>
        <v>37</v>
      </c>
      <c r="H2690">
        <f>Table1[[#This Row],[Profit]]</f>
        <v>1402.55</v>
      </c>
      <c r="I2690">
        <f>Table24610[[#This Row],[profit]]/Table24610[[#This Row],[Sales Amount]]</f>
        <v>0.57784690177982867</v>
      </c>
    </row>
    <row r="2691" spans="1:9">
      <c r="A2691" s="43" t="s">
        <v>2649</v>
      </c>
      <c r="B2691" s="45">
        <v>47712</v>
      </c>
      <c r="C2691" t="str">
        <f>PROPER(Table1[[#This Row],[Region]])</f>
        <v>South</v>
      </c>
      <c r="D2691" t="str">
        <f>PROPER(Table1[[#This Row],[Product Category]])</f>
        <v>Furniture</v>
      </c>
      <c r="E2691">
        <f>ROUND(Table1[[#This Row],[Sales Amount]],1)</f>
        <v>4162.1000000000004</v>
      </c>
      <c r="F2691">
        <f>Table1[[#This Row],[Quantity Sold]]</f>
        <v>23</v>
      </c>
      <c r="G2691">
        <f>Table1[[#This Row],[Discount (%)]]</f>
        <v>8</v>
      </c>
      <c r="H2691">
        <f>Table1[[#This Row],[Profit]]</f>
        <v>1405.92</v>
      </c>
      <c r="I2691">
        <f>Table24610[[#This Row],[profit]]/Table24610[[#This Row],[Sales Amount]]</f>
        <v>0.3377910189567766</v>
      </c>
    </row>
    <row r="2692" spans="1:9">
      <c r="A2692" s="43" t="s">
        <v>2650</v>
      </c>
      <c r="B2692" s="45">
        <v>47713</v>
      </c>
      <c r="C2692" t="str">
        <f>PROPER(Table1[[#This Row],[Region]])</f>
        <v>South</v>
      </c>
      <c r="D2692" t="str">
        <f>PROPER(Table1[[#This Row],[Product Category]])</f>
        <v>Groceries</v>
      </c>
      <c r="E2692">
        <f>ROUND(Table1[[#This Row],[Sales Amount]],1)</f>
        <v>2051.9</v>
      </c>
      <c r="F2692">
        <f>Table1[[#This Row],[Quantity Sold]]</f>
        <v>48</v>
      </c>
      <c r="G2692">
        <f>Table1[[#This Row],[Discount (%)]]</f>
        <v>13</v>
      </c>
      <c r="H2692">
        <f>Table1[[#This Row],[Profit]]</f>
        <v>1357.31</v>
      </c>
      <c r="I2692">
        <f>Table24610[[#This Row],[profit]]/Table24610[[#This Row],[Sales Amount]]</f>
        <v>0.66148935133291087</v>
      </c>
    </row>
    <row r="2693" spans="1:9">
      <c r="A2693" s="43" t="s">
        <v>2651</v>
      </c>
      <c r="B2693" s="45">
        <v>47714</v>
      </c>
      <c r="C2693" t="str">
        <f>PROPER(Table1[[#This Row],[Region]])</f>
        <v>South</v>
      </c>
      <c r="D2693" t="str">
        <f>PROPER(Table1[[#This Row],[Product Category]])</f>
        <v>Sports</v>
      </c>
      <c r="E2693">
        <f>ROUND(Table1[[#This Row],[Sales Amount]],1)</f>
        <v>1183.7</v>
      </c>
      <c r="F2693">
        <f>Table1[[#This Row],[Quantity Sold]]</f>
        <v>19</v>
      </c>
      <c r="G2693">
        <f>Table1[[#This Row],[Discount (%)]]</f>
        <v>25</v>
      </c>
      <c r="H2693">
        <f>Table1[[#This Row],[Profit]]</f>
        <v>239.81</v>
      </c>
      <c r="I2693">
        <f>Table24610[[#This Row],[profit]]/Table24610[[#This Row],[Sales Amount]]</f>
        <v>0.20259356255808059</v>
      </c>
    </row>
    <row r="2694" spans="1:9">
      <c r="A2694" s="43" t="s">
        <v>2652</v>
      </c>
      <c r="B2694" s="45">
        <v>47715</v>
      </c>
      <c r="C2694" t="str">
        <f>PROPER(Table1[[#This Row],[Region]])</f>
        <v>West</v>
      </c>
      <c r="D2694" t="str">
        <f>PROPER(Table1[[#This Row],[Product Category]])</f>
        <v>Furniture</v>
      </c>
      <c r="E2694">
        <f>ROUND(Table1[[#This Row],[Sales Amount]],1)</f>
        <v>3309.4</v>
      </c>
      <c r="F2694">
        <f>Table1[[#This Row],[Quantity Sold]]</f>
        <v>39</v>
      </c>
      <c r="G2694">
        <f>Table1[[#This Row],[Discount (%)]]</f>
        <v>1</v>
      </c>
      <c r="H2694">
        <f>Table1[[#This Row],[Profit]]</f>
        <v>943.96</v>
      </c>
      <c r="I2694">
        <f>Table24610[[#This Row],[profit]]/Table24610[[#This Row],[Sales Amount]]</f>
        <v>0.2852359944400798</v>
      </c>
    </row>
    <row r="2695" spans="1:9">
      <c r="A2695" s="43" t="s">
        <v>2653</v>
      </c>
      <c r="B2695" s="45">
        <v>47716</v>
      </c>
      <c r="C2695" t="str">
        <f>PROPER(Table1[[#This Row],[Region]])</f>
        <v>East</v>
      </c>
      <c r="D2695" t="str">
        <f>PROPER(Table1[[#This Row],[Product Category]])</f>
        <v>Electronics</v>
      </c>
      <c r="E2695">
        <f>ROUND(Table1[[#This Row],[Sales Amount]],1)</f>
        <v>196.8</v>
      </c>
      <c r="F2695">
        <f>Table1[[#This Row],[Quantity Sold]]</f>
        <v>23</v>
      </c>
      <c r="G2695">
        <f>Table1[[#This Row],[Discount (%)]]</f>
        <v>6</v>
      </c>
      <c r="H2695">
        <f>Table1[[#This Row],[Profit]]</f>
        <v>283.89</v>
      </c>
      <c r="I2695">
        <f>Table24610[[#This Row],[profit]]/Table24610[[#This Row],[Sales Amount]]</f>
        <v>1.4425304878048779</v>
      </c>
    </row>
    <row r="2696" spans="1:9">
      <c r="A2696" s="43" t="s">
        <v>2654</v>
      </c>
      <c r="B2696" s="45">
        <v>47717</v>
      </c>
      <c r="C2696" t="str">
        <f>PROPER(Table1[[#This Row],[Region]])</f>
        <v>South</v>
      </c>
      <c r="D2696" t="str">
        <f>PROPER(Table1[[#This Row],[Product Category]])</f>
        <v>Groceries</v>
      </c>
      <c r="E2696">
        <f>ROUND(Table1[[#This Row],[Sales Amount]],1)</f>
        <v>4277.3</v>
      </c>
      <c r="F2696">
        <f>Table1[[#This Row],[Quantity Sold]]</f>
        <v>7</v>
      </c>
      <c r="G2696">
        <f>Table1[[#This Row],[Discount (%)]]</f>
        <v>6</v>
      </c>
      <c r="H2696">
        <f>Table1[[#This Row],[Profit]]</f>
        <v>1277.54</v>
      </c>
      <c r="I2696">
        <f>Table24610[[#This Row],[profit]]/Table24610[[#This Row],[Sales Amount]]</f>
        <v>0.29867907324714188</v>
      </c>
    </row>
    <row r="2697" spans="1:9">
      <c r="A2697" s="43" t="s">
        <v>2655</v>
      </c>
      <c r="B2697" s="45">
        <v>47718</v>
      </c>
      <c r="C2697" t="str">
        <f>PROPER(Table1[[#This Row],[Region]])</f>
        <v>East</v>
      </c>
      <c r="D2697" t="str">
        <f>PROPER(Table1[[#This Row],[Product Category]])</f>
        <v>Clothing</v>
      </c>
      <c r="E2697">
        <f>ROUND(Table1[[#This Row],[Sales Amount]],1)</f>
        <v>1101.8</v>
      </c>
      <c r="F2697">
        <f>Table1[[#This Row],[Quantity Sold]]</f>
        <v>36</v>
      </c>
      <c r="G2697">
        <f>Table1[[#This Row],[Discount (%)]]</f>
        <v>8</v>
      </c>
      <c r="H2697">
        <f>Table1[[#This Row],[Profit]]</f>
        <v>1321.43</v>
      </c>
      <c r="I2697">
        <f>Table24610[[#This Row],[profit]]/Table24610[[#This Row],[Sales Amount]]</f>
        <v>1.1993374478126704</v>
      </c>
    </row>
    <row r="2698" spans="1:9">
      <c r="A2698" s="43" t="s">
        <v>2656</v>
      </c>
      <c r="B2698" s="45">
        <v>47719</v>
      </c>
      <c r="C2698" t="str">
        <f>PROPER(Table1[[#This Row],[Region]])</f>
        <v>West</v>
      </c>
      <c r="D2698" t="str">
        <f>PROPER(Table1[[#This Row],[Product Category]])</f>
        <v>Electronics</v>
      </c>
      <c r="E2698">
        <f>ROUND(Table1[[#This Row],[Sales Amount]],1)</f>
        <v>1732.8</v>
      </c>
      <c r="F2698">
        <f>Table1[[#This Row],[Quantity Sold]]</f>
        <v>16</v>
      </c>
      <c r="G2698">
        <f>Table1[[#This Row],[Discount (%)]]</f>
        <v>28</v>
      </c>
      <c r="H2698">
        <f>Table1[[#This Row],[Profit]]</f>
        <v>159.81</v>
      </c>
      <c r="I2698">
        <f>Table24610[[#This Row],[profit]]/Table24610[[#This Row],[Sales Amount]]</f>
        <v>9.2226454293628815E-2</v>
      </c>
    </row>
    <row r="2699" spans="1:9">
      <c r="A2699" s="43" t="s">
        <v>2657</v>
      </c>
      <c r="B2699" s="45">
        <v>47720</v>
      </c>
      <c r="C2699" t="str">
        <f>PROPER(Table1[[#This Row],[Region]])</f>
        <v>East</v>
      </c>
      <c r="D2699" t="str">
        <f>PROPER(Table1[[#This Row],[Product Category]])</f>
        <v>Sports</v>
      </c>
      <c r="E2699">
        <f>ROUND(Table1[[#This Row],[Sales Amount]],1)</f>
        <v>3987.3</v>
      </c>
      <c r="F2699">
        <f>Table1[[#This Row],[Quantity Sold]]</f>
        <v>12</v>
      </c>
      <c r="G2699">
        <f>Table1[[#This Row],[Discount (%)]]</f>
        <v>12</v>
      </c>
      <c r="H2699">
        <f>Table1[[#This Row],[Profit]]</f>
        <v>318.72000000000003</v>
      </c>
      <c r="I2699">
        <f>Table24610[[#This Row],[profit]]/Table24610[[#This Row],[Sales Amount]]</f>
        <v>7.9933789782559633E-2</v>
      </c>
    </row>
    <row r="2700" spans="1:9">
      <c r="A2700" s="43" t="s">
        <v>2658</v>
      </c>
      <c r="B2700" s="45">
        <v>47721</v>
      </c>
      <c r="C2700" t="str">
        <f>PROPER(Table1[[#This Row],[Region]])</f>
        <v>South</v>
      </c>
      <c r="D2700" t="str">
        <f>PROPER(Table1[[#This Row],[Product Category]])</f>
        <v>Sports</v>
      </c>
      <c r="E2700">
        <f>ROUND(Table1[[#This Row],[Sales Amount]],1)</f>
        <v>1210.0999999999999</v>
      </c>
      <c r="F2700">
        <f>Table1[[#This Row],[Quantity Sold]]</f>
        <v>38</v>
      </c>
      <c r="G2700">
        <f>Table1[[#This Row],[Discount (%)]]</f>
        <v>31</v>
      </c>
      <c r="H2700">
        <f>Table1[[#This Row],[Profit]]</f>
        <v>1427.99</v>
      </c>
      <c r="I2700">
        <f>Table24610[[#This Row],[profit]]/Table24610[[#This Row],[Sales Amount]]</f>
        <v>1.1800594992149409</v>
      </c>
    </row>
    <row r="2701" spans="1:9">
      <c r="A2701" s="43" t="s">
        <v>2659</v>
      </c>
      <c r="B2701" s="45">
        <v>47722</v>
      </c>
      <c r="C2701" t="str">
        <f>PROPER(Table1[[#This Row],[Region]])</f>
        <v>West</v>
      </c>
      <c r="D2701" t="str">
        <f>PROPER(Table1[[#This Row],[Product Category]])</f>
        <v>Clothing</v>
      </c>
      <c r="E2701">
        <f>ROUND(Table1[[#This Row],[Sales Amount]],1)</f>
        <v>4723.1000000000004</v>
      </c>
      <c r="F2701">
        <f>Table1[[#This Row],[Quantity Sold]]</f>
        <v>12</v>
      </c>
      <c r="G2701">
        <f>Table1[[#This Row],[Discount (%)]]</f>
        <v>22</v>
      </c>
      <c r="H2701">
        <f>Table1[[#This Row],[Profit]]</f>
        <v>678.52</v>
      </c>
      <c r="I2701">
        <f>Table24610[[#This Row],[profit]]/Table24610[[#This Row],[Sales Amount]]</f>
        <v>0.14365988439795896</v>
      </c>
    </row>
    <row r="2702" spans="1:9">
      <c r="A2702" s="43" t="s">
        <v>2660</v>
      </c>
      <c r="B2702" s="45">
        <v>47723</v>
      </c>
      <c r="C2702" t="str">
        <f>PROPER(Table1[[#This Row],[Region]])</f>
        <v>North</v>
      </c>
      <c r="D2702" t="str">
        <f>PROPER(Table1[[#This Row],[Product Category]])</f>
        <v>Groceries</v>
      </c>
      <c r="E2702">
        <f>ROUND(Table1[[#This Row],[Sales Amount]],1)</f>
        <v>4052</v>
      </c>
      <c r="F2702">
        <f>Table1[[#This Row],[Quantity Sold]]</f>
        <v>9</v>
      </c>
      <c r="G2702">
        <f>Table1[[#This Row],[Discount (%)]]</f>
        <v>10</v>
      </c>
      <c r="H2702">
        <f>Table1[[#This Row],[Profit]]</f>
        <v>1307.01</v>
      </c>
      <c r="I2702">
        <f>Table24610[[#This Row],[profit]]/Table24610[[#This Row],[Sales Amount]]</f>
        <v>0.32255923000987169</v>
      </c>
    </row>
    <row r="2703" spans="1:9">
      <c r="A2703" s="43" t="s">
        <v>2661</v>
      </c>
      <c r="B2703" s="45">
        <v>47724</v>
      </c>
      <c r="C2703" t="str">
        <f>PROPER(Table1[[#This Row],[Region]])</f>
        <v>South</v>
      </c>
      <c r="D2703" t="str">
        <f>PROPER(Table1[[#This Row],[Product Category]])</f>
        <v>Groceries</v>
      </c>
      <c r="E2703">
        <f>ROUND(Table1[[#This Row],[Sales Amount]],1)</f>
        <v>2671.3</v>
      </c>
      <c r="F2703">
        <f>Table1[[#This Row],[Quantity Sold]]</f>
        <v>50</v>
      </c>
      <c r="G2703">
        <f>Table1[[#This Row],[Discount (%)]]</f>
        <v>35</v>
      </c>
      <c r="H2703">
        <f>Table1[[#This Row],[Profit]]</f>
        <v>1563.42</v>
      </c>
      <c r="I2703">
        <f>Table24610[[#This Row],[profit]]/Table24610[[#This Row],[Sales Amount]]</f>
        <v>0.58526560101823077</v>
      </c>
    </row>
    <row r="2704" spans="1:9">
      <c r="A2704" s="43" t="s">
        <v>2662</v>
      </c>
      <c r="B2704" s="45">
        <v>47726</v>
      </c>
      <c r="C2704" t="str">
        <f>PROPER(Table1[[#This Row],[Region]])</f>
        <v>West</v>
      </c>
      <c r="D2704" t="str">
        <f>PROPER(Table1[[#This Row],[Product Category]])</f>
        <v>Clothing</v>
      </c>
      <c r="E2704">
        <f>ROUND(Table1[[#This Row],[Sales Amount]],1)</f>
        <v>468.6</v>
      </c>
      <c r="F2704">
        <f>Table1[[#This Row],[Quantity Sold]]</f>
        <v>29</v>
      </c>
      <c r="G2704">
        <f>Table1[[#This Row],[Discount (%)]]</f>
        <v>31</v>
      </c>
      <c r="H2704">
        <f>Table1[[#This Row],[Profit]]</f>
        <v>236.71</v>
      </c>
      <c r="I2704">
        <f>Table24610[[#This Row],[profit]]/Table24610[[#This Row],[Sales Amount]]</f>
        <v>0.50514297908664108</v>
      </c>
    </row>
    <row r="2705" spans="1:9">
      <c r="A2705" s="43" t="s">
        <v>2663</v>
      </c>
      <c r="B2705" s="45">
        <v>47727</v>
      </c>
      <c r="C2705" t="str">
        <f>PROPER(Table1[[#This Row],[Region]])</f>
        <v>East</v>
      </c>
      <c r="D2705" t="str">
        <f>PROPER(Table1[[#This Row],[Product Category]])</f>
        <v>Electronics</v>
      </c>
      <c r="E2705">
        <f>ROUND(Table1[[#This Row],[Sales Amount]],1)</f>
        <v>1595.6</v>
      </c>
      <c r="F2705">
        <f>Table1[[#This Row],[Quantity Sold]]</f>
        <v>4</v>
      </c>
      <c r="G2705">
        <f>Table1[[#This Row],[Discount (%)]]</f>
        <v>28</v>
      </c>
      <c r="H2705">
        <f>Table1[[#This Row],[Profit]]</f>
        <v>233.74</v>
      </c>
      <c r="I2705">
        <f>Table24610[[#This Row],[profit]]/Table24610[[#This Row],[Sales Amount]]</f>
        <v>0.14649034845826023</v>
      </c>
    </row>
    <row r="2706" spans="1:9">
      <c r="A2706" s="43" t="s">
        <v>2664</v>
      </c>
      <c r="B2706" s="45">
        <v>47728</v>
      </c>
      <c r="C2706" t="str">
        <f>PROPER(Table1[[#This Row],[Region]])</f>
        <v>North</v>
      </c>
      <c r="D2706" t="str">
        <f>PROPER(Table1[[#This Row],[Product Category]])</f>
        <v>Groceries</v>
      </c>
      <c r="E2706">
        <f>ROUND(Table1[[#This Row],[Sales Amount]],1)</f>
        <v>2964.9</v>
      </c>
      <c r="F2706">
        <f>Table1[[#This Row],[Quantity Sold]]</f>
        <v>50</v>
      </c>
      <c r="G2706">
        <f>Table1[[#This Row],[Discount (%)]]</f>
        <v>2</v>
      </c>
      <c r="H2706">
        <f>Table1[[#This Row],[Profit]]</f>
        <v>1417.79</v>
      </c>
      <c r="I2706">
        <f>Table24610[[#This Row],[profit]]/Table24610[[#This Row],[Sales Amount]]</f>
        <v>0.47819150730210125</v>
      </c>
    </row>
    <row r="2707" spans="1:9">
      <c r="A2707" s="43" t="s">
        <v>2665</v>
      </c>
      <c r="B2707" s="45">
        <v>47729</v>
      </c>
      <c r="C2707" t="str">
        <f>PROPER(Table1[[#This Row],[Region]])</f>
        <v>South</v>
      </c>
      <c r="D2707" t="str">
        <f>PROPER(Table1[[#This Row],[Product Category]])</f>
        <v>Electronics</v>
      </c>
      <c r="E2707">
        <f>ROUND(Table1[[#This Row],[Sales Amount]],1)</f>
        <v>2887.9</v>
      </c>
      <c r="F2707">
        <f>Table1[[#This Row],[Quantity Sold]]</f>
        <v>42</v>
      </c>
      <c r="G2707">
        <f>Table1[[#This Row],[Discount (%)]]</f>
        <v>17</v>
      </c>
      <c r="H2707">
        <f>Table1[[#This Row],[Profit]]</f>
        <v>1961.31</v>
      </c>
      <c r="I2707">
        <f>Table24610[[#This Row],[profit]]/Table24610[[#This Row],[Sales Amount]]</f>
        <v>0.67914747740572734</v>
      </c>
    </row>
    <row r="2708" spans="1:9">
      <c r="A2708" s="43" t="s">
        <v>2666</v>
      </c>
      <c r="B2708" s="45">
        <v>47730</v>
      </c>
      <c r="C2708" t="str">
        <f>PROPER(Table1[[#This Row],[Region]])</f>
        <v>West</v>
      </c>
      <c r="D2708" t="str">
        <f>PROPER(Table1[[#This Row],[Product Category]])</f>
        <v>Furniture</v>
      </c>
      <c r="E2708">
        <f>ROUND(Table1[[#This Row],[Sales Amount]],1)</f>
        <v>4151.1000000000004</v>
      </c>
      <c r="F2708">
        <f>Table1[[#This Row],[Quantity Sold]]</f>
        <v>38</v>
      </c>
      <c r="G2708">
        <f>Table1[[#This Row],[Discount (%)]]</f>
        <v>29</v>
      </c>
      <c r="H2708">
        <f>Table1[[#This Row],[Profit]]</f>
        <v>423.37</v>
      </c>
      <c r="I2708">
        <f>Table24610[[#This Row],[profit]]/Table24610[[#This Row],[Sales Amount]]</f>
        <v>0.10198983401989833</v>
      </c>
    </row>
    <row r="2709" spans="1:9">
      <c r="A2709" s="43" t="s">
        <v>2667</v>
      </c>
      <c r="B2709" s="45">
        <v>47731</v>
      </c>
      <c r="C2709" t="str">
        <f>PROPER(Table1[[#This Row],[Region]])</f>
        <v>South</v>
      </c>
      <c r="D2709" t="str">
        <f>PROPER(Table1[[#This Row],[Product Category]])</f>
        <v>Electronics</v>
      </c>
      <c r="E2709">
        <f>ROUND(Table1[[#This Row],[Sales Amount]],1)</f>
        <v>3112.3</v>
      </c>
      <c r="F2709">
        <f>Table1[[#This Row],[Quantity Sold]]</f>
        <v>49</v>
      </c>
      <c r="G2709">
        <f>Table1[[#This Row],[Discount (%)]]</f>
        <v>20</v>
      </c>
      <c r="H2709">
        <f>Table1[[#This Row],[Profit]]</f>
        <v>1716.8</v>
      </c>
      <c r="I2709">
        <f>Table24610[[#This Row],[profit]]/Table24610[[#This Row],[Sales Amount]]</f>
        <v>0.55161777463612116</v>
      </c>
    </row>
    <row r="2710" spans="1:9">
      <c r="A2710" s="43" t="s">
        <v>2668</v>
      </c>
      <c r="B2710" s="45">
        <v>47732</v>
      </c>
      <c r="C2710" t="str">
        <f>PROPER(Table1[[#This Row],[Region]])</f>
        <v>South</v>
      </c>
      <c r="D2710" t="str">
        <f>PROPER(Table1[[#This Row],[Product Category]])</f>
        <v>Sports</v>
      </c>
      <c r="E2710">
        <f>ROUND(Table1[[#This Row],[Sales Amount]],1)</f>
        <v>3188.7</v>
      </c>
      <c r="F2710">
        <f>Table1[[#This Row],[Quantity Sold]]</f>
        <v>28</v>
      </c>
      <c r="G2710">
        <f>Table1[[#This Row],[Discount (%)]]</f>
        <v>18</v>
      </c>
      <c r="H2710">
        <f>Table1[[#This Row],[Profit]]</f>
        <v>270.47000000000003</v>
      </c>
      <c r="I2710">
        <f>Table24610[[#This Row],[profit]]/Table24610[[#This Row],[Sales Amount]]</f>
        <v>8.4821400570765523E-2</v>
      </c>
    </row>
    <row r="2711" spans="1:9">
      <c r="A2711" s="43" t="s">
        <v>2669</v>
      </c>
      <c r="B2711" s="45">
        <v>47733</v>
      </c>
      <c r="C2711" t="str">
        <f>PROPER(Table1[[#This Row],[Region]])</f>
        <v>East</v>
      </c>
      <c r="D2711" t="str">
        <f>PROPER(Table1[[#This Row],[Product Category]])</f>
        <v>Sports</v>
      </c>
      <c r="E2711">
        <f>ROUND(Table1[[#This Row],[Sales Amount]],1)</f>
        <v>2298.9</v>
      </c>
      <c r="F2711">
        <f>Table1[[#This Row],[Quantity Sold]]</f>
        <v>47</v>
      </c>
      <c r="G2711">
        <f>Table1[[#This Row],[Discount (%)]]</f>
        <v>38</v>
      </c>
      <c r="H2711">
        <f>Table1[[#This Row],[Profit]]</f>
        <v>1467.37</v>
      </c>
      <c r="I2711">
        <f>Table24610[[#This Row],[profit]]/Table24610[[#This Row],[Sales Amount]]</f>
        <v>0.63829222671712549</v>
      </c>
    </row>
    <row r="2712" spans="1:9">
      <c r="A2712" s="43" t="s">
        <v>2670</v>
      </c>
      <c r="B2712" s="45">
        <v>47734</v>
      </c>
      <c r="C2712" t="str">
        <f>PROPER(Table1[[#This Row],[Region]])</f>
        <v>East</v>
      </c>
      <c r="D2712" t="str">
        <f>PROPER(Table1[[#This Row],[Product Category]])</f>
        <v>Electronics</v>
      </c>
      <c r="E2712">
        <f>ROUND(Table1[[#This Row],[Sales Amount]],1)</f>
        <v>2794.6</v>
      </c>
      <c r="F2712">
        <f>Table1[[#This Row],[Quantity Sold]]</f>
        <v>11</v>
      </c>
      <c r="G2712">
        <f>Table1[[#This Row],[Discount (%)]]</f>
        <v>5</v>
      </c>
      <c r="H2712">
        <f>Table1[[#This Row],[Profit]]</f>
        <v>707.59</v>
      </c>
      <c r="I2712">
        <f>Table24610[[#This Row],[profit]]/Table24610[[#This Row],[Sales Amount]]</f>
        <v>0.25319902669433908</v>
      </c>
    </row>
    <row r="2713" spans="1:9">
      <c r="A2713" s="43" t="s">
        <v>2671</v>
      </c>
      <c r="B2713" s="45">
        <v>47735</v>
      </c>
      <c r="C2713" t="str">
        <f>PROPER(Table1[[#This Row],[Region]])</f>
        <v>South</v>
      </c>
      <c r="D2713" t="str">
        <f>PROPER(Table1[[#This Row],[Product Category]])</f>
        <v>Electronics</v>
      </c>
      <c r="E2713">
        <f>ROUND(Table1[[#This Row],[Sales Amount]],1)</f>
        <v>2983.1</v>
      </c>
      <c r="F2713">
        <f>Table1[[#This Row],[Quantity Sold]]</f>
        <v>36</v>
      </c>
      <c r="G2713">
        <f>Table1[[#This Row],[Discount (%)]]</f>
        <v>16</v>
      </c>
      <c r="H2713">
        <f>Table1[[#This Row],[Profit]]</f>
        <v>488.11</v>
      </c>
      <c r="I2713">
        <f>Table24610[[#This Row],[profit]]/Table24610[[#This Row],[Sales Amount]]</f>
        <v>0.16362508799570918</v>
      </c>
    </row>
    <row r="2714" spans="1:9">
      <c r="A2714" s="43" t="s">
        <v>2672</v>
      </c>
      <c r="B2714" s="45">
        <v>47736</v>
      </c>
      <c r="C2714" t="str">
        <f>PROPER(Table1[[#This Row],[Region]])</f>
        <v>East</v>
      </c>
      <c r="D2714" t="str">
        <f>PROPER(Table1[[#This Row],[Product Category]])</f>
        <v>Furniture</v>
      </c>
      <c r="E2714">
        <f>ROUND(Table1[[#This Row],[Sales Amount]],1)</f>
        <v>3253.4</v>
      </c>
      <c r="F2714">
        <f>Table1[[#This Row],[Quantity Sold]]</f>
        <v>27</v>
      </c>
      <c r="G2714">
        <f>Table1[[#This Row],[Discount (%)]]</f>
        <v>25</v>
      </c>
      <c r="H2714">
        <f>Table1[[#This Row],[Profit]]</f>
        <v>1000.78</v>
      </c>
      <c r="I2714">
        <f>Table24610[[#This Row],[profit]]/Table24610[[#This Row],[Sales Amount]]</f>
        <v>0.30761049978484045</v>
      </c>
    </row>
    <row r="2715" spans="1:9">
      <c r="A2715" s="43" t="s">
        <v>2673</v>
      </c>
      <c r="B2715" s="45">
        <v>47737</v>
      </c>
      <c r="C2715" t="str">
        <f>PROPER(Table1[[#This Row],[Region]])</f>
        <v>South</v>
      </c>
      <c r="D2715" t="str">
        <f>PROPER(Table1[[#This Row],[Product Category]])</f>
        <v>Electronics</v>
      </c>
      <c r="E2715">
        <f>ROUND(Table1[[#This Row],[Sales Amount]],1)</f>
        <v>3769.7</v>
      </c>
      <c r="F2715">
        <f>Table1[[#This Row],[Quantity Sold]]</f>
        <v>13</v>
      </c>
      <c r="G2715">
        <f>Table1[[#This Row],[Discount (%)]]</f>
        <v>0</v>
      </c>
      <c r="H2715">
        <f>Table1[[#This Row],[Profit]]</f>
        <v>1695.66</v>
      </c>
      <c r="I2715">
        <f>Table24610[[#This Row],[profit]]/Table24610[[#This Row],[Sales Amount]]</f>
        <v>0.44981298246544821</v>
      </c>
    </row>
    <row r="2716" spans="1:9">
      <c r="A2716" s="43" t="s">
        <v>2674</v>
      </c>
      <c r="B2716" s="45">
        <v>47738</v>
      </c>
      <c r="C2716" t="str">
        <f>PROPER(Table1[[#This Row],[Region]])</f>
        <v>East</v>
      </c>
      <c r="D2716" t="str">
        <f>PROPER(Table1[[#This Row],[Product Category]])</f>
        <v>Groceries</v>
      </c>
      <c r="E2716">
        <f>ROUND(Table1[[#This Row],[Sales Amount]],1)</f>
        <v>1715.8</v>
      </c>
      <c r="F2716">
        <f>Table1[[#This Row],[Quantity Sold]]</f>
        <v>47</v>
      </c>
      <c r="G2716">
        <f>Table1[[#This Row],[Discount (%)]]</f>
        <v>32</v>
      </c>
      <c r="H2716">
        <f>Table1[[#This Row],[Profit]]</f>
        <v>708.22</v>
      </c>
      <c r="I2716">
        <f>Table24610[[#This Row],[profit]]/Table24610[[#This Row],[Sales Amount]]</f>
        <v>0.41276372537591799</v>
      </c>
    </row>
    <row r="2717" spans="1:9">
      <c r="A2717" s="43" t="s">
        <v>2675</v>
      </c>
      <c r="B2717" s="45">
        <v>47739</v>
      </c>
      <c r="C2717" t="str">
        <f>PROPER(Table1[[#This Row],[Region]])</f>
        <v>East</v>
      </c>
      <c r="D2717" t="str">
        <f>PROPER(Table1[[#This Row],[Product Category]])</f>
        <v>Sports</v>
      </c>
      <c r="E2717">
        <f>ROUND(Table1[[#This Row],[Sales Amount]],1)</f>
        <v>2087.6999999999998</v>
      </c>
      <c r="F2717">
        <f>Table1[[#This Row],[Quantity Sold]]</f>
        <v>24</v>
      </c>
      <c r="G2717">
        <f>Table1[[#This Row],[Discount (%)]]</f>
        <v>42</v>
      </c>
      <c r="H2717">
        <f>Table1[[#This Row],[Profit]]</f>
        <v>1716.16</v>
      </c>
      <c r="I2717">
        <f>Table24610[[#This Row],[profit]]/Table24610[[#This Row],[Sales Amount]]</f>
        <v>0.822033817119318</v>
      </c>
    </row>
    <row r="2718" spans="1:9">
      <c r="A2718" s="43" t="s">
        <v>2676</v>
      </c>
      <c r="B2718" s="45">
        <v>47740</v>
      </c>
      <c r="C2718" t="str">
        <f>PROPER(Table1[[#This Row],[Region]])</f>
        <v>South</v>
      </c>
      <c r="D2718" t="str">
        <f>PROPER(Table1[[#This Row],[Product Category]])</f>
        <v>Clothing</v>
      </c>
      <c r="E2718">
        <f>ROUND(Table1[[#This Row],[Sales Amount]],1)</f>
        <v>1351.3</v>
      </c>
      <c r="F2718">
        <f>Table1[[#This Row],[Quantity Sold]]</f>
        <v>38</v>
      </c>
      <c r="G2718">
        <f>Table1[[#This Row],[Discount (%)]]</f>
        <v>41</v>
      </c>
      <c r="H2718">
        <f>Table1[[#This Row],[Profit]]</f>
        <v>1355.42</v>
      </c>
      <c r="I2718">
        <f>Table24610[[#This Row],[profit]]/Table24610[[#This Row],[Sales Amount]]</f>
        <v>1.0030489158588027</v>
      </c>
    </row>
    <row r="2719" spans="1:9">
      <c r="A2719" s="43" t="s">
        <v>2677</v>
      </c>
      <c r="B2719" s="45">
        <v>47741</v>
      </c>
      <c r="C2719" t="str">
        <f>PROPER(Table1[[#This Row],[Region]])</f>
        <v>South</v>
      </c>
      <c r="D2719" t="str">
        <f>PROPER(Table1[[#This Row],[Product Category]])</f>
        <v>Clothing</v>
      </c>
      <c r="E2719">
        <f>ROUND(Table1[[#This Row],[Sales Amount]],1)</f>
        <v>3263.4</v>
      </c>
      <c r="F2719">
        <f>Table1[[#This Row],[Quantity Sold]]</f>
        <v>6</v>
      </c>
      <c r="G2719">
        <f>Table1[[#This Row],[Discount (%)]]</f>
        <v>20</v>
      </c>
      <c r="H2719">
        <f>Table1[[#This Row],[Profit]]</f>
        <v>1626.85</v>
      </c>
      <c r="I2719">
        <f>Table24610[[#This Row],[profit]]/Table24610[[#This Row],[Sales Amount]]</f>
        <v>0.49851381994239136</v>
      </c>
    </row>
    <row r="2720" spans="1:9">
      <c r="A2720" s="43" t="s">
        <v>2678</v>
      </c>
      <c r="B2720" s="45">
        <v>47742</v>
      </c>
      <c r="C2720" t="str">
        <f>PROPER(Table1[[#This Row],[Region]])</f>
        <v>East</v>
      </c>
      <c r="D2720" t="str">
        <f>PROPER(Table1[[#This Row],[Product Category]])</f>
        <v>Clothing</v>
      </c>
      <c r="E2720">
        <f>ROUND(Table1[[#This Row],[Sales Amount]],1)</f>
        <v>4774.3</v>
      </c>
      <c r="F2720">
        <f>Table1[[#This Row],[Quantity Sold]]</f>
        <v>2</v>
      </c>
      <c r="G2720">
        <f>Table1[[#This Row],[Discount (%)]]</f>
        <v>11</v>
      </c>
      <c r="H2720">
        <f>Table1[[#This Row],[Profit]]</f>
        <v>1509.13</v>
      </c>
      <c r="I2720">
        <f>Table24610[[#This Row],[profit]]/Table24610[[#This Row],[Sales Amount]]</f>
        <v>0.31609450600087974</v>
      </c>
    </row>
    <row r="2721" spans="1:9">
      <c r="A2721" s="43" t="s">
        <v>2679</v>
      </c>
      <c r="B2721" s="45">
        <v>47743</v>
      </c>
      <c r="C2721" t="str">
        <f>PROPER(Table1[[#This Row],[Region]])</f>
        <v>North</v>
      </c>
      <c r="D2721" t="str">
        <f>PROPER(Table1[[#This Row],[Product Category]])</f>
        <v>Clothing</v>
      </c>
      <c r="E2721">
        <f>ROUND(Table1[[#This Row],[Sales Amount]],1)</f>
        <v>1881.6</v>
      </c>
      <c r="F2721">
        <f>Table1[[#This Row],[Quantity Sold]]</f>
        <v>9</v>
      </c>
      <c r="G2721">
        <f>Table1[[#This Row],[Discount (%)]]</f>
        <v>47</v>
      </c>
      <c r="H2721">
        <f>Table1[[#This Row],[Profit]]</f>
        <v>157.76</v>
      </c>
      <c r="I2721">
        <f>Table24610[[#This Row],[profit]]/Table24610[[#This Row],[Sales Amount]]</f>
        <v>8.3843537414965988E-2</v>
      </c>
    </row>
    <row r="2722" spans="1:9">
      <c r="A2722" s="43">
        <v>21861721</v>
      </c>
      <c r="B2722" s="45">
        <v>47744</v>
      </c>
      <c r="C2722" t="str">
        <f>PROPER(Table1[[#This Row],[Region]])</f>
        <v>East</v>
      </c>
      <c r="D2722" t="str">
        <f>PROPER(Table1[[#This Row],[Product Category]])</f>
        <v>Furniture</v>
      </c>
      <c r="E2722">
        <f>ROUND(Table1[[#This Row],[Sales Amount]],1)</f>
        <v>1126.8</v>
      </c>
      <c r="F2722">
        <f>Table1[[#This Row],[Quantity Sold]]</f>
        <v>26</v>
      </c>
      <c r="G2722">
        <f>Table1[[#This Row],[Discount (%)]]</f>
        <v>40</v>
      </c>
      <c r="H2722">
        <f>Table1[[#This Row],[Profit]]</f>
        <v>1672.41</v>
      </c>
      <c r="I2722">
        <f>Table24610[[#This Row],[profit]]/Table24610[[#This Row],[Sales Amount]]</f>
        <v>1.4842119275825347</v>
      </c>
    </row>
    <row r="2723" spans="1:9">
      <c r="A2723" s="43" t="s">
        <v>2681</v>
      </c>
      <c r="B2723" s="45">
        <v>47745</v>
      </c>
      <c r="C2723" t="str">
        <f>PROPER(Table1[[#This Row],[Region]])</f>
        <v>North</v>
      </c>
      <c r="D2723" t="str">
        <f>PROPER(Table1[[#This Row],[Product Category]])</f>
        <v>Electronics</v>
      </c>
      <c r="E2723">
        <f>ROUND(Table1[[#This Row],[Sales Amount]],1)</f>
        <v>2696.5</v>
      </c>
      <c r="F2723">
        <f>Table1[[#This Row],[Quantity Sold]]</f>
        <v>40</v>
      </c>
      <c r="G2723">
        <f>Table1[[#This Row],[Discount (%)]]</f>
        <v>23</v>
      </c>
      <c r="H2723">
        <f>Table1[[#This Row],[Profit]]</f>
        <v>320.01</v>
      </c>
      <c r="I2723">
        <f>Table24610[[#This Row],[profit]]/Table24610[[#This Row],[Sales Amount]]</f>
        <v>0.11867606156128314</v>
      </c>
    </row>
    <row r="2724" spans="1:9">
      <c r="A2724" s="43" t="s">
        <v>2682</v>
      </c>
      <c r="B2724" s="45">
        <v>47746</v>
      </c>
      <c r="C2724" t="str">
        <f>PROPER(Table1[[#This Row],[Region]])</f>
        <v>East</v>
      </c>
      <c r="D2724" t="str">
        <f>PROPER(Table1[[#This Row],[Product Category]])</f>
        <v>Furniture</v>
      </c>
      <c r="E2724">
        <f>ROUND(Table1[[#This Row],[Sales Amount]],1)</f>
        <v>224.9</v>
      </c>
      <c r="F2724">
        <f>Table1[[#This Row],[Quantity Sold]]</f>
        <v>50</v>
      </c>
      <c r="G2724">
        <f>Table1[[#This Row],[Discount (%)]]</f>
        <v>8</v>
      </c>
      <c r="H2724">
        <f>Table1[[#This Row],[Profit]]</f>
        <v>182.79</v>
      </c>
      <c r="I2724">
        <f>Table24610[[#This Row],[profit]]/Table24610[[#This Row],[Sales Amount]]</f>
        <v>0.81276122721209421</v>
      </c>
    </row>
    <row r="2725" spans="1:9">
      <c r="A2725" s="43" t="s">
        <v>2683</v>
      </c>
      <c r="B2725" s="45">
        <v>47747</v>
      </c>
      <c r="C2725" t="str">
        <f>PROPER(Table1[[#This Row],[Region]])</f>
        <v>North</v>
      </c>
      <c r="D2725" t="str">
        <f>PROPER(Table1[[#This Row],[Product Category]])</f>
        <v>Clothing</v>
      </c>
      <c r="E2725">
        <f>ROUND(Table1[[#This Row],[Sales Amount]],1)</f>
        <v>1849.7</v>
      </c>
      <c r="F2725">
        <f>Table1[[#This Row],[Quantity Sold]]</f>
        <v>15</v>
      </c>
      <c r="G2725">
        <f>Table1[[#This Row],[Discount (%)]]</f>
        <v>2</v>
      </c>
      <c r="H2725">
        <f>Table1[[#This Row],[Profit]]</f>
        <v>957.8</v>
      </c>
      <c r="I2725">
        <f>Table24610[[#This Row],[profit]]/Table24610[[#This Row],[Sales Amount]]</f>
        <v>0.51781369951884082</v>
      </c>
    </row>
    <row r="2726" spans="1:9">
      <c r="A2726" s="43" t="s">
        <v>2684</v>
      </c>
      <c r="B2726" s="45">
        <v>47748</v>
      </c>
      <c r="C2726" t="str">
        <f>PROPER(Table1[[#This Row],[Region]])</f>
        <v>North</v>
      </c>
      <c r="D2726" t="str">
        <f>PROPER(Table1[[#This Row],[Product Category]])</f>
        <v>Clothing</v>
      </c>
      <c r="E2726">
        <f>ROUND(Table1[[#This Row],[Sales Amount]],1)</f>
        <v>4612.5</v>
      </c>
      <c r="F2726">
        <f>Table1[[#This Row],[Quantity Sold]]</f>
        <v>32</v>
      </c>
      <c r="G2726">
        <f>Table1[[#This Row],[Discount (%)]]</f>
        <v>19</v>
      </c>
      <c r="H2726">
        <f>Table1[[#This Row],[Profit]]</f>
        <v>87.44</v>
      </c>
      <c r="I2726">
        <f>Table24610[[#This Row],[profit]]/Table24610[[#This Row],[Sales Amount]]</f>
        <v>1.8957181571815716E-2</v>
      </c>
    </row>
    <row r="2727" spans="1:9">
      <c r="A2727" s="43" t="s">
        <v>2685</v>
      </c>
      <c r="B2727" s="45">
        <v>47749</v>
      </c>
      <c r="C2727" t="str">
        <f>PROPER(Table1[[#This Row],[Region]])</f>
        <v>East</v>
      </c>
      <c r="D2727" t="str">
        <f>PROPER(Table1[[#This Row],[Product Category]])</f>
        <v>Groceries</v>
      </c>
      <c r="E2727">
        <f>ROUND(Table1[[#This Row],[Sales Amount]],1)</f>
        <v>3067.1</v>
      </c>
      <c r="F2727">
        <f>Table1[[#This Row],[Quantity Sold]]</f>
        <v>38</v>
      </c>
      <c r="G2727">
        <f>Table1[[#This Row],[Discount (%)]]</f>
        <v>24</v>
      </c>
      <c r="H2727">
        <f>Table1[[#This Row],[Profit]]</f>
        <v>1114.33</v>
      </c>
      <c r="I2727">
        <f>Table24610[[#This Row],[profit]]/Table24610[[#This Row],[Sales Amount]]</f>
        <v>0.36331713996935217</v>
      </c>
    </row>
    <row r="2728" spans="1:9">
      <c r="A2728" s="43" t="s">
        <v>2686</v>
      </c>
      <c r="B2728" s="45">
        <v>47750</v>
      </c>
      <c r="C2728" t="str">
        <f>PROPER(Table1[[#This Row],[Region]])</f>
        <v>North</v>
      </c>
      <c r="D2728" t="str">
        <f>PROPER(Table1[[#This Row],[Product Category]])</f>
        <v>Sports</v>
      </c>
      <c r="E2728">
        <f>ROUND(Table1[[#This Row],[Sales Amount]],1)</f>
        <v>2088.6999999999998</v>
      </c>
      <c r="F2728">
        <f>Table1[[#This Row],[Quantity Sold]]</f>
        <v>32</v>
      </c>
      <c r="G2728">
        <f>Table1[[#This Row],[Discount (%)]]</f>
        <v>28</v>
      </c>
      <c r="H2728">
        <f>Table1[[#This Row],[Profit]]</f>
        <v>1073.5</v>
      </c>
      <c r="I2728">
        <f>Table24610[[#This Row],[profit]]/Table24610[[#This Row],[Sales Amount]]</f>
        <v>0.51395604921721649</v>
      </c>
    </row>
    <row r="2729" spans="1:9">
      <c r="A2729" s="43" t="s">
        <v>2687</v>
      </c>
      <c r="B2729" s="45">
        <v>47751</v>
      </c>
      <c r="C2729" t="str">
        <f>PROPER(Table1[[#This Row],[Region]])</f>
        <v>South</v>
      </c>
      <c r="D2729" t="str">
        <f>PROPER(Table1[[#This Row],[Product Category]])</f>
        <v>Sports</v>
      </c>
      <c r="E2729">
        <f>ROUND(Table1[[#This Row],[Sales Amount]],1)</f>
        <v>374.7</v>
      </c>
      <c r="F2729">
        <f>Table1[[#This Row],[Quantity Sold]]</f>
        <v>46</v>
      </c>
      <c r="G2729">
        <f>Table1[[#This Row],[Discount (%)]]</f>
        <v>39</v>
      </c>
      <c r="H2729">
        <f>Table1[[#This Row],[Profit]]</f>
        <v>1147.69</v>
      </c>
      <c r="I2729">
        <f>Table24610[[#This Row],[profit]]/Table24610[[#This Row],[Sales Amount]]</f>
        <v>3.062957032292501</v>
      </c>
    </row>
    <row r="2730" spans="1:9">
      <c r="A2730" s="43" t="s">
        <v>2688</v>
      </c>
      <c r="B2730" s="45">
        <v>47752</v>
      </c>
      <c r="C2730" t="str">
        <f>PROPER(Table1[[#This Row],[Region]])</f>
        <v>North</v>
      </c>
      <c r="D2730" t="str">
        <f>PROPER(Table1[[#This Row],[Product Category]])</f>
        <v>Electronics</v>
      </c>
      <c r="E2730">
        <f>ROUND(Table1[[#This Row],[Sales Amount]],1)</f>
        <v>1121.8</v>
      </c>
      <c r="F2730">
        <f>Table1[[#This Row],[Quantity Sold]]</f>
        <v>12</v>
      </c>
      <c r="G2730">
        <f>Table1[[#This Row],[Discount (%)]]</f>
        <v>38</v>
      </c>
      <c r="H2730">
        <f>Table1[[#This Row],[Profit]]</f>
        <v>854.93</v>
      </c>
      <c r="I2730">
        <f>Table24610[[#This Row],[profit]]/Table24610[[#This Row],[Sales Amount]]</f>
        <v>0.76210554466036728</v>
      </c>
    </row>
    <row r="2731" spans="1:9">
      <c r="A2731" s="43" t="s">
        <v>2689</v>
      </c>
      <c r="B2731" s="45">
        <v>47753</v>
      </c>
      <c r="C2731" t="str">
        <f>PROPER(Table1[[#This Row],[Region]])</f>
        <v>East</v>
      </c>
      <c r="D2731" t="str">
        <f>PROPER(Table1[[#This Row],[Product Category]])</f>
        <v>Sports</v>
      </c>
      <c r="E2731">
        <f>ROUND(Table1[[#This Row],[Sales Amount]],1)</f>
        <v>3643</v>
      </c>
      <c r="F2731">
        <f>Table1[[#This Row],[Quantity Sold]]</f>
        <v>1</v>
      </c>
      <c r="G2731">
        <f>Table1[[#This Row],[Discount (%)]]</f>
        <v>33</v>
      </c>
      <c r="H2731">
        <f>Table1[[#This Row],[Profit]]</f>
        <v>519.54999999999995</v>
      </c>
      <c r="I2731">
        <f>Table24610[[#This Row],[profit]]/Table24610[[#This Row],[Sales Amount]]</f>
        <v>0.14261597584408453</v>
      </c>
    </row>
    <row r="2732" spans="1:9">
      <c r="A2732" s="43" t="s">
        <v>2690</v>
      </c>
      <c r="B2732" s="45">
        <v>47754</v>
      </c>
      <c r="C2732" t="str">
        <f>PROPER(Table1[[#This Row],[Region]])</f>
        <v>West</v>
      </c>
      <c r="D2732" t="str">
        <f>PROPER(Table1[[#This Row],[Product Category]])</f>
        <v>Electronics</v>
      </c>
      <c r="E2732">
        <f>ROUND(Table1[[#This Row],[Sales Amount]],1)</f>
        <v>2288.8000000000002</v>
      </c>
      <c r="F2732">
        <f>Table1[[#This Row],[Quantity Sold]]</f>
        <v>49</v>
      </c>
      <c r="G2732">
        <f>Table1[[#This Row],[Discount (%)]]</f>
        <v>0</v>
      </c>
      <c r="H2732">
        <f>Table1[[#This Row],[Profit]]</f>
        <v>1239.69</v>
      </c>
      <c r="I2732">
        <f>Table24610[[#This Row],[profit]]/Table24610[[#This Row],[Sales Amount]]</f>
        <v>0.54163317022020274</v>
      </c>
    </row>
    <row r="2733" spans="1:9">
      <c r="A2733" s="43" t="s">
        <v>2691</v>
      </c>
      <c r="B2733" s="45">
        <v>47755</v>
      </c>
      <c r="C2733" t="str">
        <f>PROPER(Table1[[#This Row],[Region]])</f>
        <v>North</v>
      </c>
      <c r="D2733" t="str">
        <f>PROPER(Table1[[#This Row],[Product Category]])</f>
        <v>Clothing</v>
      </c>
      <c r="E2733">
        <f>ROUND(Table1[[#This Row],[Sales Amount]],1)</f>
        <v>4427.6000000000004</v>
      </c>
      <c r="F2733">
        <f>Table1[[#This Row],[Quantity Sold]]</f>
        <v>28</v>
      </c>
      <c r="G2733">
        <f>Table1[[#This Row],[Discount (%)]]</f>
        <v>41</v>
      </c>
      <c r="H2733">
        <f>Table1[[#This Row],[Profit]]</f>
        <v>1578.17</v>
      </c>
      <c r="I2733">
        <f>Table24610[[#This Row],[profit]]/Table24610[[#This Row],[Sales Amount]]</f>
        <v>0.35643915439515761</v>
      </c>
    </row>
    <row r="2734" spans="1:9">
      <c r="A2734" s="43" t="s">
        <v>2692</v>
      </c>
      <c r="B2734" s="45">
        <v>47756</v>
      </c>
      <c r="C2734" t="str">
        <f>PROPER(Table1[[#This Row],[Region]])</f>
        <v>West</v>
      </c>
      <c r="D2734" t="str">
        <f>PROPER(Table1[[#This Row],[Product Category]])</f>
        <v>Clothing</v>
      </c>
      <c r="E2734">
        <f>ROUND(Table1[[#This Row],[Sales Amount]],1)</f>
        <v>3408.6</v>
      </c>
      <c r="F2734">
        <f>Table1[[#This Row],[Quantity Sold]]</f>
        <v>30</v>
      </c>
      <c r="G2734">
        <f>Table1[[#This Row],[Discount (%)]]</f>
        <v>32</v>
      </c>
      <c r="H2734">
        <f>Table1[[#This Row],[Profit]]</f>
        <v>345.22</v>
      </c>
      <c r="I2734">
        <f>Table24610[[#This Row],[profit]]/Table24610[[#This Row],[Sales Amount]]</f>
        <v>0.10127911752625712</v>
      </c>
    </row>
    <row r="2735" spans="1:9">
      <c r="A2735" s="43" t="s">
        <v>2693</v>
      </c>
      <c r="B2735" s="45">
        <v>47757</v>
      </c>
      <c r="C2735" t="str">
        <f>PROPER(Table1[[#This Row],[Region]])</f>
        <v>East</v>
      </c>
      <c r="D2735" t="str">
        <f>PROPER(Table1[[#This Row],[Product Category]])</f>
        <v>Clothing</v>
      </c>
      <c r="E2735">
        <f>ROUND(Table1[[#This Row],[Sales Amount]],1)</f>
        <v>3670.3</v>
      </c>
      <c r="F2735">
        <f>Table1[[#This Row],[Quantity Sold]]</f>
        <v>18</v>
      </c>
      <c r="G2735">
        <f>Table1[[#This Row],[Discount (%)]]</f>
        <v>0</v>
      </c>
      <c r="H2735">
        <f>Table1[[#This Row],[Profit]]</f>
        <v>1490.44</v>
      </c>
      <c r="I2735">
        <f>Table24610[[#This Row],[profit]]/Table24610[[#This Row],[Sales Amount]]</f>
        <v>0.40608124676456964</v>
      </c>
    </row>
    <row r="2736" spans="1:9">
      <c r="A2736" s="43" t="s">
        <v>2694</v>
      </c>
      <c r="B2736" s="45">
        <v>47758</v>
      </c>
      <c r="C2736" t="str">
        <f>PROPER(Table1[[#This Row],[Region]])</f>
        <v>North</v>
      </c>
      <c r="D2736" t="str">
        <f>PROPER(Table1[[#This Row],[Product Category]])</f>
        <v>Clothing</v>
      </c>
      <c r="E2736">
        <f>ROUND(Table1[[#This Row],[Sales Amount]],1)</f>
        <v>4639.5</v>
      </c>
      <c r="F2736">
        <f>Table1[[#This Row],[Quantity Sold]]</f>
        <v>27</v>
      </c>
      <c r="G2736">
        <f>Table1[[#This Row],[Discount (%)]]</f>
        <v>19</v>
      </c>
      <c r="H2736">
        <f>Table1[[#This Row],[Profit]]</f>
        <v>1163.0999999999999</v>
      </c>
      <c r="I2736">
        <f>Table24610[[#This Row],[profit]]/Table24610[[#This Row],[Sales Amount]]</f>
        <v>0.25069511800840605</v>
      </c>
    </row>
    <row r="2737" spans="1:9">
      <c r="A2737" s="43" t="s">
        <v>2695</v>
      </c>
      <c r="B2737" s="45">
        <v>47759</v>
      </c>
      <c r="C2737" t="str">
        <f>PROPER(Table1[[#This Row],[Region]])</f>
        <v>East</v>
      </c>
      <c r="D2737" t="str">
        <f>PROPER(Table1[[#This Row],[Product Category]])</f>
        <v>Sports</v>
      </c>
      <c r="E2737">
        <f>ROUND(Table1[[#This Row],[Sales Amount]],1)</f>
        <v>3309.1</v>
      </c>
      <c r="F2737">
        <f>Table1[[#This Row],[Quantity Sold]]</f>
        <v>37</v>
      </c>
      <c r="G2737">
        <f>Table1[[#This Row],[Discount (%)]]</f>
        <v>39</v>
      </c>
      <c r="H2737">
        <f>Table1[[#This Row],[Profit]]</f>
        <v>436.51</v>
      </c>
      <c r="I2737">
        <f>Table24610[[#This Row],[profit]]/Table24610[[#This Row],[Sales Amount]]</f>
        <v>0.13191200024175759</v>
      </c>
    </row>
    <row r="2738" spans="1:9">
      <c r="A2738" s="43" t="s">
        <v>2696</v>
      </c>
      <c r="B2738" s="45">
        <v>47760</v>
      </c>
      <c r="C2738" t="str">
        <f>PROPER(Table1[[#This Row],[Region]])</f>
        <v>South</v>
      </c>
      <c r="D2738" t="str">
        <f>PROPER(Table1[[#This Row],[Product Category]])</f>
        <v>Groceries</v>
      </c>
      <c r="E2738">
        <f>ROUND(Table1[[#This Row],[Sales Amount]],1)</f>
        <v>2198</v>
      </c>
      <c r="F2738">
        <f>Table1[[#This Row],[Quantity Sold]]</f>
        <v>11</v>
      </c>
      <c r="G2738">
        <f>Table1[[#This Row],[Discount (%)]]</f>
        <v>4</v>
      </c>
      <c r="H2738">
        <f>Table1[[#This Row],[Profit]]</f>
        <v>1000.73</v>
      </c>
      <c r="I2738">
        <f>Table24610[[#This Row],[profit]]/Table24610[[#This Row],[Sales Amount]]</f>
        <v>0.45529117379435852</v>
      </c>
    </row>
    <row r="2739" spans="1:9">
      <c r="A2739" s="43" t="s">
        <v>2697</v>
      </c>
      <c r="B2739" s="45">
        <v>47761</v>
      </c>
      <c r="C2739" t="str">
        <f>PROPER(Table1[[#This Row],[Region]])</f>
        <v>East</v>
      </c>
      <c r="D2739" t="str">
        <f>PROPER(Table1[[#This Row],[Product Category]])</f>
        <v>Groceries</v>
      </c>
      <c r="E2739">
        <f>ROUND(Table1[[#This Row],[Sales Amount]],1)</f>
        <v>4794.2</v>
      </c>
      <c r="F2739">
        <f>Table1[[#This Row],[Quantity Sold]]</f>
        <v>39</v>
      </c>
      <c r="G2739">
        <f>Table1[[#This Row],[Discount (%)]]</f>
        <v>36</v>
      </c>
      <c r="H2739">
        <f>Table1[[#This Row],[Profit]]</f>
        <v>274.33</v>
      </c>
      <c r="I2739">
        <f>Table24610[[#This Row],[profit]]/Table24610[[#This Row],[Sales Amount]]</f>
        <v>5.7221225647657588E-2</v>
      </c>
    </row>
    <row r="2740" spans="1:9">
      <c r="A2740" s="43" t="s">
        <v>2698</v>
      </c>
      <c r="B2740" s="45">
        <v>47762</v>
      </c>
      <c r="C2740" t="str">
        <f>PROPER(Table1[[#This Row],[Region]])</f>
        <v>West</v>
      </c>
      <c r="D2740" t="str">
        <f>PROPER(Table1[[#This Row],[Product Category]])</f>
        <v>Clothing</v>
      </c>
      <c r="E2740">
        <f>ROUND(Table1[[#This Row],[Sales Amount]],1)</f>
        <v>3577.2</v>
      </c>
      <c r="F2740">
        <f>Table1[[#This Row],[Quantity Sold]]</f>
        <v>18</v>
      </c>
      <c r="G2740">
        <f>Table1[[#This Row],[Discount (%)]]</f>
        <v>46</v>
      </c>
      <c r="H2740">
        <f>Table1[[#This Row],[Profit]]</f>
        <v>1335.52</v>
      </c>
      <c r="I2740">
        <f>Table24610[[#This Row],[profit]]/Table24610[[#This Row],[Sales Amount]]</f>
        <v>0.37334227887733423</v>
      </c>
    </row>
    <row r="2741" spans="1:9">
      <c r="A2741" s="43" t="s">
        <v>2699</v>
      </c>
      <c r="B2741" s="45">
        <v>47763</v>
      </c>
      <c r="C2741" t="str">
        <f>PROPER(Table1[[#This Row],[Region]])</f>
        <v>East</v>
      </c>
      <c r="D2741" t="str">
        <f>PROPER(Table1[[#This Row],[Product Category]])</f>
        <v>Furniture</v>
      </c>
      <c r="E2741">
        <f>ROUND(Table1[[#This Row],[Sales Amount]],1)</f>
        <v>717.5</v>
      </c>
      <c r="F2741">
        <f>Table1[[#This Row],[Quantity Sold]]</f>
        <v>44</v>
      </c>
      <c r="G2741">
        <f>Table1[[#This Row],[Discount (%)]]</f>
        <v>33</v>
      </c>
      <c r="H2741">
        <f>Table1[[#This Row],[Profit]]</f>
        <v>1626.39</v>
      </c>
      <c r="I2741">
        <f>Table24610[[#This Row],[profit]]/Table24610[[#This Row],[Sales Amount]]</f>
        <v>2.2667456445993031</v>
      </c>
    </row>
    <row r="2742" spans="1:9">
      <c r="A2742" s="43" t="s">
        <v>2700</v>
      </c>
      <c r="B2742" s="45">
        <v>47764</v>
      </c>
      <c r="C2742" t="str">
        <f>PROPER(Table1[[#This Row],[Region]])</f>
        <v>South</v>
      </c>
      <c r="D2742" t="str">
        <f>PROPER(Table1[[#This Row],[Product Category]])</f>
        <v>Groceries</v>
      </c>
      <c r="E2742">
        <f>ROUND(Table1[[#This Row],[Sales Amount]],1)</f>
        <v>4215.6000000000004</v>
      </c>
      <c r="F2742">
        <f>Table1[[#This Row],[Quantity Sold]]</f>
        <v>7</v>
      </c>
      <c r="G2742">
        <f>Table1[[#This Row],[Discount (%)]]</f>
        <v>26</v>
      </c>
      <c r="H2742">
        <f>Table1[[#This Row],[Profit]]</f>
        <v>967.64</v>
      </c>
      <c r="I2742">
        <f>Table24610[[#This Row],[profit]]/Table24610[[#This Row],[Sales Amount]]</f>
        <v>0.22953790682227912</v>
      </c>
    </row>
    <row r="2743" spans="1:9">
      <c r="A2743" s="43" t="s">
        <v>2701</v>
      </c>
      <c r="B2743" s="45">
        <v>47765</v>
      </c>
      <c r="C2743" t="str">
        <f>PROPER(Table1[[#This Row],[Region]])</f>
        <v>North</v>
      </c>
      <c r="D2743" t="str">
        <f>PROPER(Table1[[#This Row],[Product Category]])</f>
        <v>Groceries</v>
      </c>
      <c r="E2743">
        <f>ROUND(Table1[[#This Row],[Sales Amount]],1)</f>
        <v>3882.9</v>
      </c>
      <c r="F2743">
        <f>Table1[[#This Row],[Quantity Sold]]</f>
        <v>40</v>
      </c>
      <c r="G2743">
        <f>Table1[[#This Row],[Discount (%)]]</f>
        <v>3</v>
      </c>
      <c r="H2743">
        <f>Table1[[#This Row],[Profit]]</f>
        <v>1277.1600000000001</v>
      </c>
      <c r="I2743">
        <f>Table24610[[#This Row],[profit]]/Table24610[[#This Row],[Sales Amount]]</f>
        <v>0.32891910685312525</v>
      </c>
    </row>
    <row r="2744" spans="1:9">
      <c r="A2744" s="43" t="s">
        <v>2702</v>
      </c>
      <c r="B2744" s="45">
        <v>47766</v>
      </c>
      <c r="C2744" t="str">
        <f>PROPER(Table1[[#This Row],[Region]])</f>
        <v>East</v>
      </c>
      <c r="D2744" t="str">
        <f>PROPER(Table1[[#This Row],[Product Category]])</f>
        <v>Groceries</v>
      </c>
      <c r="E2744">
        <f>ROUND(Table1[[#This Row],[Sales Amount]],1)</f>
        <v>488.4</v>
      </c>
      <c r="F2744">
        <f>Table1[[#This Row],[Quantity Sold]]</f>
        <v>39</v>
      </c>
      <c r="G2744">
        <f>Table1[[#This Row],[Discount (%)]]</f>
        <v>9</v>
      </c>
      <c r="H2744">
        <f>Table1[[#This Row],[Profit]]</f>
        <v>1883.86</v>
      </c>
      <c r="I2744">
        <f>Table24610[[#This Row],[profit]]/Table24610[[#This Row],[Sales Amount]]</f>
        <v>3.8572072072072072</v>
      </c>
    </row>
    <row r="2745" spans="1:9">
      <c r="A2745" s="43" t="s">
        <v>2703</v>
      </c>
      <c r="B2745" s="45">
        <v>47767</v>
      </c>
      <c r="C2745" t="str">
        <f>PROPER(Table1[[#This Row],[Region]])</f>
        <v>West</v>
      </c>
      <c r="D2745" t="str">
        <f>PROPER(Table1[[#This Row],[Product Category]])</f>
        <v>Clothing</v>
      </c>
      <c r="E2745">
        <f>ROUND(Table1[[#This Row],[Sales Amount]],1)</f>
        <v>4848.6000000000004</v>
      </c>
      <c r="F2745">
        <f>Table1[[#This Row],[Quantity Sold]]</f>
        <v>49</v>
      </c>
      <c r="G2745">
        <f>Table1[[#This Row],[Discount (%)]]</f>
        <v>21</v>
      </c>
      <c r="H2745">
        <f>Table1[[#This Row],[Profit]]</f>
        <v>1245.07</v>
      </c>
      <c r="I2745">
        <f>Table24610[[#This Row],[profit]]/Table24610[[#This Row],[Sales Amount]]</f>
        <v>0.25678958874726721</v>
      </c>
    </row>
    <row r="2746" spans="1:9">
      <c r="A2746" s="43" t="s">
        <v>2704</v>
      </c>
      <c r="B2746" s="45">
        <v>47768</v>
      </c>
      <c r="C2746" t="str">
        <f>PROPER(Table1[[#This Row],[Region]])</f>
        <v>West</v>
      </c>
      <c r="D2746" t="str">
        <f>PROPER(Table1[[#This Row],[Product Category]])</f>
        <v>Sports</v>
      </c>
      <c r="E2746">
        <f>ROUND(Table1[[#This Row],[Sales Amount]],1)</f>
        <v>4309</v>
      </c>
      <c r="F2746">
        <f>Table1[[#This Row],[Quantity Sold]]</f>
        <v>9</v>
      </c>
      <c r="G2746">
        <f>Table1[[#This Row],[Discount (%)]]</f>
        <v>17</v>
      </c>
      <c r="H2746">
        <f>Table1[[#This Row],[Profit]]</f>
        <v>1451.37</v>
      </c>
      <c r="I2746">
        <f>Table24610[[#This Row],[profit]]/Table24610[[#This Row],[Sales Amount]]</f>
        <v>0.33682292875377118</v>
      </c>
    </row>
    <row r="2747" spans="1:9">
      <c r="A2747" s="43" t="s">
        <v>2705</v>
      </c>
      <c r="B2747" s="45">
        <v>47769</v>
      </c>
      <c r="C2747" t="str">
        <f>PROPER(Table1[[#This Row],[Region]])</f>
        <v>West</v>
      </c>
      <c r="D2747" t="str">
        <f>PROPER(Table1[[#This Row],[Product Category]])</f>
        <v>Electronics</v>
      </c>
      <c r="E2747">
        <f>ROUND(Table1[[#This Row],[Sales Amount]],1)</f>
        <v>4176.8</v>
      </c>
      <c r="F2747">
        <f>Table1[[#This Row],[Quantity Sold]]</f>
        <v>30</v>
      </c>
      <c r="G2747">
        <f>Table1[[#This Row],[Discount (%)]]</f>
        <v>1</v>
      </c>
      <c r="H2747">
        <f>Table1[[#This Row],[Profit]]</f>
        <v>755.42</v>
      </c>
      <c r="I2747">
        <f>Table24610[[#This Row],[profit]]/Table24610[[#This Row],[Sales Amount]]</f>
        <v>0.18086094617889292</v>
      </c>
    </row>
    <row r="2748" spans="1:9">
      <c r="A2748" s="43" t="s">
        <v>2706</v>
      </c>
      <c r="B2748" s="45">
        <v>47770</v>
      </c>
      <c r="C2748" t="str">
        <f>PROPER(Table1[[#This Row],[Region]])</f>
        <v>South</v>
      </c>
      <c r="D2748" t="str">
        <f>PROPER(Table1[[#This Row],[Product Category]])</f>
        <v>Electronics</v>
      </c>
      <c r="E2748">
        <f>ROUND(Table1[[#This Row],[Sales Amount]],1)</f>
        <v>501.6</v>
      </c>
      <c r="F2748">
        <f>Table1[[#This Row],[Quantity Sold]]</f>
        <v>38</v>
      </c>
      <c r="G2748">
        <f>Table1[[#This Row],[Discount (%)]]</f>
        <v>45</v>
      </c>
      <c r="H2748">
        <f>Table1[[#This Row],[Profit]]</f>
        <v>908.8</v>
      </c>
      <c r="I2748">
        <f>Table24610[[#This Row],[profit]]/Table24610[[#This Row],[Sales Amount]]</f>
        <v>1.8118022328548642</v>
      </c>
    </row>
    <row r="2749" spans="1:9">
      <c r="A2749" s="43" t="s">
        <v>2707</v>
      </c>
      <c r="B2749" s="45">
        <v>47771</v>
      </c>
      <c r="C2749" t="str">
        <f>PROPER(Table1[[#This Row],[Region]])</f>
        <v>East</v>
      </c>
      <c r="D2749" t="str">
        <f>PROPER(Table1[[#This Row],[Product Category]])</f>
        <v>Clothing</v>
      </c>
      <c r="E2749">
        <f>ROUND(Table1[[#This Row],[Sales Amount]],1)</f>
        <v>1993.3</v>
      </c>
      <c r="F2749">
        <f>Table1[[#This Row],[Quantity Sold]]</f>
        <v>41</v>
      </c>
      <c r="G2749">
        <f>Table1[[#This Row],[Discount (%)]]</f>
        <v>15</v>
      </c>
      <c r="H2749">
        <f>Table1[[#This Row],[Profit]]</f>
        <v>1274.1199999999999</v>
      </c>
      <c r="I2749">
        <f>Table24610[[#This Row],[profit]]/Table24610[[#This Row],[Sales Amount]]</f>
        <v>0.6392013244368635</v>
      </c>
    </row>
    <row r="2750" spans="1:9">
      <c r="A2750" s="43" t="s">
        <v>2708</v>
      </c>
      <c r="B2750" s="45">
        <v>47772</v>
      </c>
      <c r="C2750" t="str">
        <f>PROPER(Table1[[#This Row],[Region]])</f>
        <v>West</v>
      </c>
      <c r="D2750" t="str">
        <f>PROPER(Table1[[#This Row],[Product Category]])</f>
        <v>Electronics</v>
      </c>
      <c r="E2750">
        <f>ROUND(Table1[[#This Row],[Sales Amount]],1)</f>
        <v>496.8</v>
      </c>
      <c r="F2750">
        <f>Table1[[#This Row],[Quantity Sold]]</f>
        <v>6</v>
      </c>
      <c r="G2750">
        <f>Table1[[#This Row],[Discount (%)]]</f>
        <v>31</v>
      </c>
      <c r="H2750">
        <f>Table1[[#This Row],[Profit]]</f>
        <v>936.91</v>
      </c>
      <c r="I2750">
        <f>Table24610[[#This Row],[profit]]/Table24610[[#This Row],[Sales Amount]]</f>
        <v>1.8858896940418679</v>
      </c>
    </row>
    <row r="2751" spans="1:9">
      <c r="A2751" s="43" t="s">
        <v>2709</v>
      </c>
      <c r="B2751" s="45">
        <v>47773</v>
      </c>
      <c r="C2751" t="str">
        <f>PROPER(Table1[[#This Row],[Region]])</f>
        <v>North</v>
      </c>
      <c r="D2751" t="str">
        <f>PROPER(Table1[[#This Row],[Product Category]])</f>
        <v>Groceries</v>
      </c>
      <c r="E2751">
        <f>ROUND(Table1[[#This Row],[Sales Amount]],1)</f>
        <v>867.3</v>
      </c>
      <c r="F2751">
        <f>Table1[[#This Row],[Quantity Sold]]</f>
        <v>15</v>
      </c>
      <c r="G2751">
        <f>Table1[[#This Row],[Discount (%)]]</f>
        <v>13</v>
      </c>
      <c r="H2751">
        <f>Table1[[#This Row],[Profit]]</f>
        <v>638.75</v>
      </c>
      <c r="I2751">
        <f>Table24610[[#This Row],[profit]]/Table24610[[#This Row],[Sales Amount]]</f>
        <v>0.73648103309120261</v>
      </c>
    </row>
    <row r="2752" spans="1:9">
      <c r="A2752" s="43" t="s">
        <v>2710</v>
      </c>
      <c r="B2752" s="45">
        <v>47774</v>
      </c>
      <c r="C2752" t="str">
        <f>PROPER(Table1[[#This Row],[Region]])</f>
        <v>South</v>
      </c>
      <c r="D2752" t="str">
        <f>PROPER(Table1[[#This Row],[Product Category]])</f>
        <v>Furniture</v>
      </c>
      <c r="E2752">
        <f>ROUND(Table1[[#This Row],[Sales Amount]],1)</f>
        <v>343.4</v>
      </c>
      <c r="F2752">
        <f>Table1[[#This Row],[Quantity Sold]]</f>
        <v>30</v>
      </c>
      <c r="G2752">
        <f>Table1[[#This Row],[Discount (%)]]</f>
        <v>17</v>
      </c>
      <c r="H2752">
        <f>Table1[[#This Row],[Profit]]</f>
        <v>157.53</v>
      </c>
      <c r="I2752">
        <f>Table24610[[#This Row],[profit]]/Table24610[[#This Row],[Sales Amount]]</f>
        <v>0.45873616773442055</v>
      </c>
    </row>
    <row r="2753" spans="1:9">
      <c r="A2753" s="43" t="s">
        <v>2711</v>
      </c>
      <c r="B2753" s="45">
        <v>47775</v>
      </c>
      <c r="C2753" t="str">
        <f>PROPER(Table1[[#This Row],[Region]])</f>
        <v>West</v>
      </c>
      <c r="D2753" t="str">
        <f>PROPER(Table1[[#This Row],[Product Category]])</f>
        <v>Sports</v>
      </c>
      <c r="E2753">
        <f>ROUND(Table1[[#This Row],[Sales Amount]],1)</f>
        <v>888.2</v>
      </c>
      <c r="F2753">
        <f>Table1[[#This Row],[Quantity Sold]]</f>
        <v>25</v>
      </c>
      <c r="G2753">
        <f>Table1[[#This Row],[Discount (%)]]</f>
        <v>36</v>
      </c>
      <c r="H2753">
        <f>Table1[[#This Row],[Profit]]</f>
        <v>1987.97</v>
      </c>
      <c r="I2753">
        <f>Table24610[[#This Row],[profit]]/Table24610[[#This Row],[Sales Amount]]</f>
        <v>2.238200855663139</v>
      </c>
    </row>
    <row r="2754" spans="1:9">
      <c r="A2754" s="43" t="s">
        <v>2712</v>
      </c>
      <c r="B2754" s="45">
        <v>47776</v>
      </c>
      <c r="C2754" t="str">
        <f>PROPER(Table1[[#This Row],[Region]])</f>
        <v>South</v>
      </c>
      <c r="D2754" t="str">
        <f>PROPER(Table1[[#This Row],[Product Category]])</f>
        <v>Sports</v>
      </c>
      <c r="E2754">
        <f>ROUND(Table1[[#This Row],[Sales Amount]],1)</f>
        <v>4894.3</v>
      </c>
      <c r="F2754">
        <f>Table1[[#This Row],[Quantity Sold]]</f>
        <v>43</v>
      </c>
      <c r="G2754">
        <f>Table1[[#This Row],[Discount (%)]]</f>
        <v>46</v>
      </c>
      <c r="H2754">
        <f>Table1[[#This Row],[Profit]]</f>
        <v>1263.96</v>
      </c>
      <c r="I2754">
        <f>Table24610[[#This Row],[profit]]/Table24610[[#This Row],[Sales Amount]]</f>
        <v>0.25825143534315426</v>
      </c>
    </row>
    <row r="2755" spans="1:9">
      <c r="A2755" s="43" t="s">
        <v>2713</v>
      </c>
      <c r="B2755" s="45">
        <v>47777</v>
      </c>
      <c r="C2755" t="str">
        <f>PROPER(Table1[[#This Row],[Region]])</f>
        <v>East</v>
      </c>
      <c r="D2755" t="str">
        <f>PROPER(Table1[[#This Row],[Product Category]])</f>
        <v>Furniture</v>
      </c>
      <c r="E2755">
        <f>ROUND(Table1[[#This Row],[Sales Amount]],1)</f>
        <v>1037.3</v>
      </c>
      <c r="F2755">
        <f>Table1[[#This Row],[Quantity Sold]]</f>
        <v>25</v>
      </c>
      <c r="G2755">
        <f>Table1[[#This Row],[Discount (%)]]</f>
        <v>25</v>
      </c>
      <c r="H2755">
        <f>Table1[[#This Row],[Profit]]</f>
        <v>1879.41</v>
      </c>
      <c r="I2755">
        <f>Table24610[[#This Row],[profit]]/Table24610[[#This Row],[Sales Amount]]</f>
        <v>1.8118287862720526</v>
      </c>
    </row>
    <row r="2756" spans="1:9">
      <c r="A2756" s="43" t="s">
        <v>2714</v>
      </c>
      <c r="B2756" s="45">
        <v>47778</v>
      </c>
      <c r="C2756" t="str">
        <f>PROPER(Table1[[#This Row],[Region]])</f>
        <v>East</v>
      </c>
      <c r="D2756" t="str">
        <f>PROPER(Table1[[#This Row],[Product Category]])</f>
        <v>Furniture</v>
      </c>
      <c r="E2756">
        <f>ROUND(Table1[[#This Row],[Sales Amount]],1)</f>
        <v>508.3</v>
      </c>
      <c r="F2756">
        <f>Table1[[#This Row],[Quantity Sold]]</f>
        <v>43</v>
      </c>
      <c r="G2756">
        <f>Table1[[#This Row],[Discount (%)]]</f>
        <v>31</v>
      </c>
      <c r="H2756">
        <f>Table1[[#This Row],[Profit]]</f>
        <v>1991.1</v>
      </c>
      <c r="I2756">
        <f>Table24610[[#This Row],[profit]]/Table24610[[#This Row],[Sales Amount]]</f>
        <v>3.9171748967145383</v>
      </c>
    </row>
    <row r="2757" spans="1:9">
      <c r="A2757" s="43" t="s">
        <v>2715</v>
      </c>
      <c r="B2757" s="45">
        <v>47779</v>
      </c>
      <c r="C2757" t="str">
        <f>PROPER(Table1[[#This Row],[Region]])</f>
        <v>South</v>
      </c>
      <c r="D2757" t="str">
        <f>PROPER(Table1[[#This Row],[Product Category]])</f>
        <v>Groceries</v>
      </c>
      <c r="E2757">
        <f>ROUND(Table1[[#This Row],[Sales Amount]],1)</f>
        <v>4696</v>
      </c>
      <c r="F2757">
        <f>Table1[[#This Row],[Quantity Sold]]</f>
        <v>21</v>
      </c>
      <c r="G2757">
        <f>Table1[[#This Row],[Discount (%)]]</f>
        <v>35</v>
      </c>
      <c r="H2757">
        <f>Table1[[#This Row],[Profit]]</f>
        <v>1763.97</v>
      </c>
      <c r="I2757">
        <f>Table24610[[#This Row],[profit]]/Table24610[[#This Row],[Sales Amount]]</f>
        <v>0.37563245315161842</v>
      </c>
    </row>
    <row r="2758" spans="1:9">
      <c r="A2758" s="43" t="s">
        <v>2716</v>
      </c>
      <c r="B2758" s="45">
        <v>47780</v>
      </c>
      <c r="C2758" t="str">
        <f>PROPER(Table1[[#This Row],[Region]])</f>
        <v>East</v>
      </c>
      <c r="D2758" t="str">
        <f>PROPER(Table1[[#This Row],[Product Category]])</f>
        <v>Clothing</v>
      </c>
      <c r="E2758">
        <f>ROUND(Table1[[#This Row],[Sales Amount]],1)</f>
        <v>4209.6000000000004</v>
      </c>
      <c r="F2758">
        <f>Table1[[#This Row],[Quantity Sold]]</f>
        <v>25</v>
      </c>
      <c r="G2758">
        <f>Table1[[#This Row],[Discount (%)]]</f>
        <v>4</v>
      </c>
      <c r="H2758">
        <f>Table1[[#This Row],[Profit]]</f>
        <v>143.66</v>
      </c>
      <c r="I2758">
        <f>Table24610[[#This Row],[profit]]/Table24610[[#This Row],[Sales Amount]]</f>
        <v>3.4126757886735075E-2</v>
      </c>
    </row>
    <row r="2759" spans="1:9">
      <c r="A2759" s="43" t="s">
        <v>2717</v>
      </c>
      <c r="B2759" s="45">
        <v>47781</v>
      </c>
      <c r="C2759" t="str">
        <f>PROPER(Table1[[#This Row],[Region]])</f>
        <v>South</v>
      </c>
      <c r="D2759" t="str">
        <f>PROPER(Table1[[#This Row],[Product Category]])</f>
        <v>Electronics</v>
      </c>
      <c r="E2759">
        <f>ROUND(Table1[[#This Row],[Sales Amount]],1)</f>
        <v>441.9</v>
      </c>
      <c r="F2759">
        <f>Table1[[#This Row],[Quantity Sold]]</f>
        <v>14</v>
      </c>
      <c r="G2759">
        <f>Table1[[#This Row],[Discount (%)]]</f>
        <v>45</v>
      </c>
      <c r="H2759">
        <f>Table1[[#This Row],[Profit]]</f>
        <v>1256.54</v>
      </c>
      <c r="I2759">
        <f>Table24610[[#This Row],[profit]]/Table24610[[#This Row],[Sales Amount]]</f>
        <v>2.8434940031681375</v>
      </c>
    </row>
    <row r="2760" spans="1:9">
      <c r="A2760" s="43" t="s">
        <v>2718</v>
      </c>
      <c r="B2760" s="45">
        <v>47782</v>
      </c>
      <c r="C2760" t="str">
        <f>PROPER(Table1[[#This Row],[Region]])</f>
        <v>East</v>
      </c>
      <c r="D2760" t="str">
        <f>PROPER(Table1[[#This Row],[Product Category]])</f>
        <v>Groceries</v>
      </c>
      <c r="E2760">
        <f>ROUND(Table1[[#This Row],[Sales Amount]],1)</f>
        <v>316.60000000000002</v>
      </c>
      <c r="F2760">
        <f>Table1[[#This Row],[Quantity Sold]]</f>
        <v>6</v>
      </c>
      <c r="G2760">
        <f>Table1[[#This Row],[Discount (%)]]</f>
        <v>13</v>
      </c>
      <c r="H2760">
        <f>Table1[[#This Row],[Profit]]</f>
        <v>752.14</v>
      </c>
      <c r="I2760">
        <f>Table24610[[#This Row],[profit]]/Table24610[[#This Row],[Sales Amount]]</f>
        <v>2.3756790903348071</v>
      </c>
    </row>
    <row r="2761" spans="1:9">
      <c r="A2761" s="43" t="s">
        <v>2719</v>
      </c>
      <c r="B2761" s="45">
        <v>47783</v>
      </c>
      <c r="C2761" t="str">
        <f>PROPER(Table1[[#This Row],[Region]])</f>
        <v>West</v>
      </c>
      <c r="D2761" t="str">
        <f>PROPER(Table1[[#This Row],[Product Category]])</f>
        <v>Furniture</v>
      </c>
      <c r="E2761">
        <f>ROUND(Table1[[#This Row],[Sales Amount]],1)</f>
        <v>911.6</v>
      </c>
      <c r="F2761">
        <f>Table1[[#This Row],[Quantity Sold]]</f>
        <v>50</v>
      </c>
      <c r="G2761">
        <f>Table1[[#This Row],[Discount (%)]]</f>
        <v>41</v>
      </c>
      <c r="H2761">
        <f>Table1[[#This Row],[Profit]]</f>
        <v>1112.53</v>
      </c>
      <c r="I2761">
        <f>Table24610[[#This Row],[profit]]/Table24610[[#This Row],[Sales Amount]]</f>
        <v>1.2204146555506801</v>
      </c>
    </row>
    <row r="2762" spans="1:9">
      <c r="A2762" s="43" t="s">
        <v>2720</v>
      </c>
      <c r="B2762" s="45">
        <v>47784</v>
      </c>
      <c r="C2762" t="str">
        <f>PROPER(Table1[[#This Row],[Region]])</f>
        <v>North</v>
      </c>
      <c r="D2762" t="str">
        <f>PROPER(Table1[[#This Row],[Product Category]])</f>
        <v>Clothing</v>
      </c>
      <c r="E2762">
        <f>ROUND(Table1[[#This Row],[Sales Amount]],1)</f>
        <v>3096.2</v>
      </c>
      <c r="F2762">
        <f>Table1[[#This Row],[Quantity Sold]]</f>
        <v>23</v>
      </c>
      <c r="G2762">
        <f>Table1[[#This Row],[Discount (%)]]</f>
        <v>16</v>
      </c>
      <c r="H2762">
        <f>Table1[[#This Row],[Profit]]</f>
        <v>1826.27</v>
      </c>
      <c r="I2762">
        <f>Table24610[[#This Row],[profit]]/Table24610[[#This Row],[Sales Amount]]</f>
        <v>0.5898423874426717</v>
      </c>
    </row>
    <row r="2763" spans="1:9">
      <c r="A2763" s="43" t="s">
        <v>2721</v>
      </c>
      <c r="B2763" s="45">
        <v>47785</v>
      </c>
      <c r="C2763" t="str">
        <f>PROPER(Table1[[#This Row],[Region]])</f>
        <v>East</v>
      </c>
      <c r="D2763" t="str">
        <f>PROPER(Table1[[#This Row],[Product Category]])</f>
        <v>Clothing</v>
      </c>
      <c r="E2763">
        <f>ROUND(Table1[[#This Row],[Sales Amount]],1)</f>
        <v>801.6</v>
      </c>
      <c r="F2763">
        <f>Table1[[#This Row],[Quantity Sold]]</f>
        <v>42</v>
      </c>
      <c r="G2763">
        <f>Table1[[#This Row],[Discount (%)]]</f>
        <v>34</v>
      </c>
      <c r="H2763">
        <f>Table1[[#This Row],[Profit]]</f>
        <v>888.02</v>
      </c>
      <c r="I2763">
        <f>Table24610[[#This Row],[profit]]/Table24610[[#This Row],[Sales Amount]]</f>
        <v>1.1078093812375249</v>
      </c>
    </row>
    <row r="2764" spans="1:9">
      <c r="A2764" s="43" t="s">
        <v>2722</v>
      </c>
      <c r="B2764" s="45">
        <v>47786</v>
      </c>
      <c r="C2764" t="str">
        <f>PROPER(Table1[[#This Row],[Region]])</f>
        <v>North</v>
      </c>
      <c r="D2764" t="str">
        <f>PROPER(Table1[[#This Row],[Product Category]])</f>
        <v>Clothing</v>
      </c>
      <c r="E2764">
        <f>ROUND(Table1[[#This Row],[Sales Amount]],1)</f>
        <v>3782</v>
      </c>
      <c r="F2764">
        <f>Table1[[#This Row],[Quantity Sold]]</f>
        <v>42</v>
      </c>
      <c r="G2764">
        <f>Table1[[#This Row],[Discount (%)]]</f>
        <v>45</v>
      </c>
      <c r="H2764">
        <f>Table1[[#This Row],[Profit]]</f>
        <v>1585.03</v>
      </c>
      <c r="I2764">
        <f>Table24610[[#This Row],[profit]]/Table24610[[#This Row],[Sales Amount]]</f>
        <v>0.41909836065573769</v>
      </c>
    </row>
    <row r="2765" spans="1:9">
      <c r="A2765" s="43" t="s">
        <v>2723</v>
      </c>
      <c r="B2765" s="45">
        <v>47787</v>
      </c>
      <c r="C2765" t="str">
        <f>PROPER(Table1[[#This Row],[Region]])</f>
        <v>West</v>
      </c>
      <c r="D2765" t="str">
        <f>PROPER(Table1[[#This Row],[Product Category]])</f>
        <v>Groceries</v>
      </c>
      <c r="E2765">
        <f>ROUND(Table1[[#This Row],[Sales Amount]],1)</f>
        <v>4386.2</v>
      </c>
      <c r="F2765">
        <f>Table1[[#This Row],[Quantity Sold]]</f>
        <v>20</v>
      </c>
      <c r="G2765">
        <f>Table1[[#This Row],[Discount (%)]]</f>
        <v>12</v>
      </c>
      <c r="H2765">
        <f>Table1[[#This Row],[Profit]]</f>
        <v>721.38</v>
      </c>
      <c r="I2765">
        <f>Table24610[[#This Row],[profit]]/Table24610[[#This Row],[Sales Amount]]</f>
        <v>0.16446582463179973</v>
      </c>
    </row>
    <row r="2766" spans="1:9">
      <c r="A2766" s="43" t="s">
        <v>2724</v>
      </c>
      <c r="B2766" s="45">
        <v>47788</v>
      </c>
      <c r="C2766" t="str">
        <f>PROPER(Table1[[#This Row],[Region]])</f>
        <v>East</v>
      </c>
      <c r="D2766" t="str">
        <f>PROPER(Table1[[#This Row],[Product Category]])</f>
        <v>Sports</v>
      </c>
      <c r="E2766">
        <f>ROUND(Table1[[#This Row],[Sales Amount]],1)</f>
        <v>3461.3</v>
      </c>
      <c r="F2766">
        <f>Table1[[#This Row],[Quantity Sold]]</f>
        <v>23</v>
      </c>
      <c r="G2766">
        <f>Table1[[#This Row],[Discount (%)]]</f>
        <v>7</v>
      </c>
      <c r="H2766">
        <f>Table1[[#This Row],[Profit]]</f>
        <v>1466.4</v>
      </c>
      <c r="I2766">
        <f>Table24610[[#This Row],[profit]]/Table24610[[#This Row],[Sales Amount]]</f>
        <v>0.42365585184757171</v>
      </c>
    </row>
    <row r="2767" spans="1:9">
      <c r="A2767" s="43" t="s">
        <v>2725</v>
      </c>
      <c r="B2767" s="45">
        <v>47789</v>
      </c>
      <c r="C2767" t="str">
        <f>PROPER(Table1[[#This Row],[Region]])</f>
        <v>South</v>
      </c>
      <c r="D2767" t="str">
        <f>PROPER(Table1[[#This Row],[Product Category]])</f>
        <v>Groceries</v>
      </c>
      <c r="E2767">
        <f>ROUND(Table1[[#This Row],[Sales Amount]],1)</f>
        <v>902.6</v>
      </c>
      <c r="F2767">
        <f>Table1[[#This Row],[Quantity Sold]]</f>
        <v>8</v>
      </c>
      <c r="G2767">
        <f>Table1[[#This Row],[Discount (%)]]</f>
        <v>14</v>
      </c>
      <c r="H2767">
        <f>Table1[[#This Row],[Profit]]</f>
        <v>1246.8499999999999</v>
      </c>
      <c r="I2767">
        <f>Table24610[[#This Row],[profit]]/Table24610[[#This Row],[Sales Amount]]</f>
        <v>1.3813981830268114</v>
      </c>
    </row>
    <row r="2768" spans="1:9">
      <c r="A2768" s="43" t="s">
        <v>2726</v>
      </c>
      <c r="B2768" s="45">
        <v>47790</v>
      </c>
      <c r="C2768" t="str">
        <f>PROPER(Table1[[#This Row],[Region]])</f>
        <v>West</v>
      </c>
      <c r="D2768" t="str">
        <f>PROPER(Table1[[#This Row],[Product Category]])</f>
        <v>Clothing</v>
      </c>
      <c r="E2768">
        <f>ROUND(Table1[[#This Row],[Sales Amount]],1)</f>
        <v>2267.9</v>
      </c>
      <c r="F2768">
        <f>Table1[[#This Row],[Quantity Sold]]</f>
        <v>48</v>
      </c>
      <c r="G2768">
        <f>Table1[[#This Row],[Discount (%)]]</f>
        <v>41</v>
      </c>
      <c r="H2768">
        <f>Table1[[#This Row],[Profit]]</f>
        <v>1941.61</v>
      </c>
      <c r="I2768">
        <f>Table24610[[#This Row],[profit]]/Table24610[[#This Row],[Sales Amount]]</f>
        <v>0.8561268133515586</v>
      </c>
    </row>
    <row r="2769" spans="1:9">
      <c r="A2769" s="43" t="s">
        <v>2727</v>
      </c>
      <c r="B2769" s="45">
        <v>47791</v>
      </c>
      <c r="C2769" t="str">
        <f>PROPER(Table1[[#This Row],[Region]])</f>
        <v>West</v>
      </c>
      <c r="D2769" t="str">
        <f>PROPER(Table1[[#This Row],[Product Category]])</f>
        <v>Groceries</v>
      </c>
      <c r="E2769">
        <f>ROUND(Table1[[#This Row],[Sales Amount]],1)</f>
        <v>1321.2</v>
      </c>
      <c r="F2769">
        <f>Table1[[#This Row],[Quantity Sold]]</f>
        <v>25</v>
      </c>
      <c r="G2769">
        <f>Table1[[#This Row],[Discount (%)]]</f>
        <v>31</v>
      </c>
      <c r="H2769">
        <f>Table1[[#This Row],[Profit]]</f>
        <v>1015.13</v>
      </c>
      <c r="I2769">
        <f>Table24610[[#This Row],[profit]]/Table24610[[#This Row],[Sales Amount]]</f>
        <v>0.76833938843475624</v>
      </c>
    </row>
    <row r="2770" spans="1:9">
      <c r="A2770" s="43" t="s">
        <v>2728</v>
      </c>
      <c r="B2770" s="45">
        <v>47792</v>
      </c>
      <c r="C2770" t="str">
        <f>PROPER(Table1[[#This Row],[Region]])</f>
        <v>East</v>
      </c>
      <c r="D2770" t="str">
        <f>PROPER(Table1[[#This Row],[Product Category]])</f>
        <v>Sports</v>
      </c>
      <c r="E2770">
        <f>ROUND(Table1[[#This Row],[Sales Amount]],1)</f>
        <v>1524</v>
      </c>
      <c r="F2770">
        <f>Table1[[#This Row],[Quantity Sold]]</f>
        <v>31</v>
      </c>
      <c r="G2770">
        <f>Table1[[#This Row],[Discount (%)]]</f>
        <v>3</v>
      </c>
      <c r="H2770">
        <f>Table1[[#This Row],[Profit]]</f>
        <v>214.44</v>
      </c>
      <c r="I2770">
        <f>Table24610[[#This Row],[profit]]/Table24610[[#This Row],[Sales Amount]]</f>
        <v>0.14070866141732283</v>
      </c>
    </row>
    <row r="2771" spans="1:9">
      <c r="A2771" s="43" t="s">
        <v>2729</v>
      </c>
      <c r="B2771" s="45">
        <v>47793</v>
      </c>
      <c r="C2771" t="str">
        <f>PROPER(Table1[[#This Row],[Region]])</f>
        <v>South</v>
      </c>
      <c r="D2771" t="str">
        <f>PROPER(Table1[[#This Row],[Product Category]])</f>
        <v>Clothing</v>
      </c>
      <c r="E2771">
        <f>ROUND(Table1[[#This Row],[Sales Amount]],1)</f>
        <v>4507.1000000000004</v>
      </c>
      <c r="F2771">
        <f>Table1[[#This Row],[Quantity Sold]]</f>
        <v>9</v>
      </c>
      <c r="G2771">
        <f>Table1[[#This Row],[Discount (%)]]</f>
        <v>26</v>
      </c>
      <c r="H2771">
        <f>Table1[[#This Row],[Profit]]</f>
        <v>1971.62</v>
      </c>
      <c r="I2771">
        <f>Table24610[[#This Row],[profit]]/Table24610[[#This Row],[Sales Amount]]</f>
        <v>0.43744758270284656</v>
      </c>
    </row>
    <row r="2772" spans="1:9">
      <c r="A2772" s="43" t="s">
        <v>2730</v>
      </c>
      <c r="B2772" s="45">
        <v>47794</v>
      </c>
      <c r="C2772" t="str">
        <f>PROPER(Table1[[#This Row],[Region]])</f>
        <v>North</v>
      </c>
      <c r="D2772" t="str">
        <f>PROPER(Table1[[#This Row],[Product Category]])</f>
        <v>Groceries</v>
      </c>
      <c r="E2772">
        <f>ROUND(Table1[[#This Row],[Sales Amount]],1)</f>
        <v>466.3</v>
      </c>
      <c r="F2772">
        <f>Table1[[#This Row],[Quantity Sold]]</f>
        <v>37</v>
      </c>
      <c r="G2772">
        <f>Table1[[#This Row],[Discount (%)]]</f>
        <v>31</v>
      </c>
      <c r="H2772">
        <f>Table1[[#This Row],[Profit]]</f>
        <v>677.26</v>
      </c>
      <c r="I2772">
        <f>Table24610[[#This Row],[profit]]/Table24610[[#This Row],[Sales Amount]]</f>
        <v>1.4524126099077845</v>
      </c>
    </row>
    <row r="2773" spans="1:9">
      <c r="A2773" s="43" t="s">
        <v>2731</v>
      </c>
      <c r="B2773" s="45">
        <v>47795</v>
      </c>
      <c r="C2773" t="str">
        <f>PROPER(Table1[[#This Row],[Region]])</f>
        <v>North</v>
      </c>
      <c r="D2773" t="str">
        <f>PROPER(Table1[[#This Row],[Product Category]])</f>
        <v>Furniture</v>
      </c>
      <c r="E2773">
        <f>ROUND(Table1[[#This Row],[Sales Amount]],1)</f>
        <v>4758.1000000000004</v>
      </c>
      <c r="F2773">
        <f>Table1[[#This Row],[Quantity Sold]]</f>
        <v>8</v>
      </c>
      <c r="G2773">
        <f>Table1[[#This Row],[Discount (%)]]</f>
        <v>13</v>
      </c>
      <c r="H2773">
        <f>Table1[[#This Row],[Profit]]</f>
        <v>1166.32</v>
      </c>
      <c r="I2773">
        <f>Table24610[[#This Row],[profit]]/Table24610[[#This Row],[Sales Amount]]</f>
        <v>0.24512305331960232</v>
      </c>
    </row>
    <row r="2774" spans="1:9">
      <c r="A2774" s="43" t="s">
        <v>2732</v>
      </c>
      <c r="B2774" s="45">
        <v>47796</v>
      </c>
      <c r="C2774" t="str">
        <f>PROPER(Table1[[#This Row],[Region]])</f>
        <v>North</v>
      </c>
      <c r="D2774" t="str">
        <f>PROPER(Table1[[#This Row],[Product Category]])</f>
        <v>Electronics</v>
      </c>
      <c r="E2774">
        <f>ROUND(Table1[[#This Row],[Sales Amount]],1)</f>
        <v>4879.6000000000004</v>
      </c>
      <c r="F2774">
        <f>Table1[[#This Row],[Quantity Sold]]</f>
        <v>18</v>
      </c>
      <c r="G2774">
        <f>Table1[[#This Row],[Discount (%)]]</f>
        <v>21</v>
      </c>
      <c r="H2774">
        <f>Table1[[#This Row],[Profit]]</f>
        <v>15.95</v>
      </c>
      <c r="I2774">
        <f>Table24610[[#This Row],[profit]]/Table24610[[#This Row],[Sales Amount]]</f>
        <v>3.2687105500450852E-3</v>
      </c>
    </row>
    <row r="2775" spans="1:9">
      <c r="A2775" s="43" t="s">
        <v>2733</v>
      </c>
      <c r="B2775" s="45">
        <v>47797</v>
      </c>
      <c r="C2775" t="str">
        <f>PROPER(Table1[[#This Row],[Region]])</f>
        <v>South</v>
      </c>
      <c r="D2775" t="str">
        <f>PROPER(Table1[[#This Row],[Product Category]])</f>
        <v>Sports</v>
      </c>
      <c r="E2775">
        <f>ROUND(Table1[[#This Row],[Sales Amount]],1)</f>
        <v>297.39999999999998</v>
      </c>
      <c r="F2775">
        <f>Table1[[#This Row],[Quantity Sold]]</f>
        <v>34</v>
      </c>
      <c r="G2775">
        <f>Table1[[#This Row],[Discount (%)]]</f>
        <v>20</v>
      </c>
      <c r="H2775">
        <f>Table1[[#This Row],[Profit]]</f>
        <v>1799.31</v>
      </c>
      <c r="I2775">
        <f>Table24610[[#This Row],[profit]]/Table24610[[#This Row],[Sales Amount]]</f>
        <v>6.050134498991258</v>
      </c>
    </row>
    <row r="2776" spans="1:9">
      <c r="A2776" s="43" t="s">
        <v>2734</v>
      </c>
      <c r="B2776" s="45">
        <v>47798</v>
      </c>
      <c r="C2776" t="str">
        <f>PROPER(Table1[[#This Row],[Region]])</f>
        <v>West</v>
      </c>
      <c r="D2776" t="str">
        <f>PROPER(Table1[[#This Row],[Product Category]])</f>
        <v>Furniture</v>
      </c>
      <c r="E2776">
        <f>ROUND(Table1[[#This Row],[Sales Amount]],1)</f>
        <v>4939.6000000000004</v>
      </c>
      <c r="F2776">
        <f>Table1[[#This Row],[Quantity Sold]]</f>
        <v>8</v>
      </c>
      <c r="G2776">
        <f>Table1[[#This Row],[Discount (%)]]</f>
        <v>18</v>
      </c>
      <c r="H2776">
        <f>Table1[[#This Row],[Profit]]</f>
        <v>1943.08</v>
      </c>
      <c r="I2776">
        <f>Table24610[[#This Row],[profit]]/Table24610[[#This Row],[Sales Amount]]</f>
        <v>0.39336788403919343</v>
      </c>
    </row>
    <row r="2777" spans="1:9">
      <c r="A2777" s="43" t="s">
        <v>2735</v>
      </c>
      <c r="B2777" s="45">
        <v>47799</v>
      </c>
      <c r="C2777" t="str">
        <f>PROPER(Table1[[#This Row],[Region]])</f>
        <v>South</v>
      </c>
      <c r="D2777" t="str">
        <f>PROPER(Table1[[#This Row],[Product Category]])</f>
        <v>Sports</v>
      </c>
      <c r="E2777">
        <f>ROUND(Table1[[#This Row],[Sales Amount]],1)</f>
        <v>4785.2</v>
      </c>
      <c r="F2777">
        <f>Table1[[#This Row],[Quantity Sold]]</f>
        <v>36</v>
      </c>
      <c r="G2777">
        <f>Table1[[#This Row],[Discount (%)]]</f>
        <v>11</v>
      </c>
      <c r="H2777">
        <f>Table1[[#This Row],[Profit]]</f>
        <v>20.05</v>
      </c>
      <c r="I2777">
        <f>Table24610[[#This Row],[profit]]/Table24610[[#This Row],[Sales Amount]]</f>
        <v>4.1900025077321748E-3</v>
      </c>
    </row>
    <row r="2778" spans="1:9">
      <c r="A2778" s="43" t="s">
        <v>2736</v>
      </c>
      <c r="B2778" s="45">
        <v>47800</v>
      </c>
      <c r="C2778" t="str">
        <f>PROPER(Table1[[#This Row],[Region]])</f>
        <v>East</v>
      </c>
      <c r="D2778" t="str">
        <f>PROPER(Table1[[#This Row],[Product Category]])</f>
        <v>Sports</v>
      </c>
      <c r="E2778">
        <f>ROUND(Table1[[#This Row],[Sales Amount]],1)</f>
        <v>1522</v>
      </c>
      <c r="F2778">
        <f>Table1[[#This Row],[Quantity Sold]]</f>
        <v>13</v>
      </c>
      <c r="G2778">
        <f>Table1[[#This Row],[Discount (%)]]</f>
        <v>33</v>
      </c>
      <c r="H2778">
        <f>Table1[[#This Row],[Profit]]</f>
        <v>1163.18</v>
      </c>
      <c r="I2778">
        <f>Table24610[[#This Row],[profit]]/Table24610[[#This Row],[Sales Amount]]</f>
        <v>0.76424441524310127</v>
      </c>
    </row>
    <row r="2779" spans="1:9">
      <c r="A2779" s="43" t="s">
        <v>2737</v>
      </c>
      <c r="B2779" s="45">
        <v>47801</v>
      </c>
      <c r="C2779" t="str">
        <f>PROPER(Table1[[#This Row],[Region]])</f>
        <v>North</v>
      </c>
      <c r="D2779" t="str">
        <f>PROPER(Table1[[#This Row],[Product Category]])</f>
        <v>Furniture</v>
      </c>
      <c r="E2779">
        <f>ROUND(Table1[[#This Row],[Sales Amount]],1)</f>
        <v>4938</v>
      </c>
      <c r="F2779">
        <f>Table1[[#This Row],[Quantity Sold]]</f>
        <v>4</v>
      </c>
      <c r="G2779">
        <f>Table1[[#This Row],[Discount (%)]]</f>
        <v>4</v>
      </c>
      <c r="H2779">
        <f>Table1[[#This Row],[Profit]]</f>
        <v>1621.84</v>
      </c>
      <c r="I2779">
        <f>Table24610[[#This Row],[profit]]/Table24610[[#This Row],[Sales Amount]]</f>
        <v>0.32844066423653301</v>
      </c>
    </row>
    <row r="2780" spans="1:9">
      <c r="A2780" s="43" t="s">
        <v>2738</v>
      </c>
      <c r="B2780" s="45">
        <v>47802</v>
      </c>
      <c r="C2780" t="str">
        <f>PROPER(Table1[[#This Row],[Region]])</f>
        <v>North</v>
      </c>
      <c r="D2780" t="str">
        <f>PROPER(Table1[[#This Row],[Product Category]])</f>
        <v>Electronics</v>
      </c>
      <c r="E2780">
        <f>ROUND(Table1[[#This Row],[Sales Amount]],1)</f>
        <v>1741.8</v>
      </c>
      <c r="F2780">
        <f>Table1[[#This Row],[Quantity Sold]]</f>
        <v>13</v>
      </c>
      <c r="G2780">
        <f>Table1[[#This Row],[Discount (%)]]</f>
        <v>4</v>
      </c>
      <c r="H2780">
        <f>Table1[[#This Row],[Profit]]</f>
        <v>1235.5899999999999</v>
      </c>
      <c r="I2780">
        <f>Table24610[[#This Row],[profit]]/Table24610[[#This Row],[Sales Amount]]</f>
        <v>0.70937535882420477</v>
      </c>
    </row>
    <row r="2781" spans="1:9">
      <c r="A2781" s="43" t="s">
        <v>2739</v>
      </c>
      <c r="B2781" s="45">
        <v>47803</v>
      </c>
      <c r="C2781" t="str">
        <f>PROPER(Table1[[#This Row],[Region]])</f>
        <v>West</v>
      </c>
      <c r="D2781" t="str">
        <f>PROPER(Table1[[#This Row],[Product Category]])</f>
        <v>Clothing</v>
      </c>
      <c r="E2781">
        <f>ROUND(Table1[[#This Row],[Sales Amount]],1)</f>
        <v>2253.1</v>
      </c>
      <c r="F2781">
        <f>Table1[[#This Row],[Quantity Sold]]</f>
        <v>39</v>
      </c>
      <c r="G2781">
        <f>Table1[[#This Row],[Discount (%)]]</f>
        <v>2</v>
      </c>
      <c r="H2781">
        <f>Table1[[#This Row],[Profit]]</f>
        <v>1407.02</v>
      </c>
      <c r="I2781">
        <f>Table24610[[#This Row],[profit]]/Table24610[[#This Row],[Sales Amount]]</f>
        <v>0.62448182504105454</v>
      </c>
    </row>
    <row r="2782" spans="1:9">
      <c r="A2782" s="43" t="s">
        <v>2740</v>
      </c>
      <c r="B2782" s="45">
        <v>47804</v>
      </c>
      <c r="C2782" t="str">
        <f>PROPER(Table1[[#This Row],[Region]])</f>
        <v>South</v>
      </c>
      <c r="D2782" t="str">
        <f>PROPER(Table1[[#This Row],[Product Category]])</f>
        <v>Electronics</v>
      </c>
      <c r="E2782">
        <f>ROUND(Table1[[#This Row],[Sales Amount]],1)</f>
        <v>4048.1</v>
      </c>
      <c r="F2782">
        <f>Table1[[#This Row],[Quantity Sold]]</f>
        <v>38</v>
      </c>
      <c r="G2782">
        <f>Table1[[#This Row],[Discount (%)]]</f>
        <v>42</v>
      </c>
      <c r="H2782">
        <f>Table1[[#This Row],[Profit]]</f>
        <v>1664.54</v>
      </c>
      <c r="I2782">
        <f>Table24610[[#This Row],[profit]]/Table24610[[#This Row],[Sales Amount]]</f>
        <v>0.41119043501889774</v>
      </c>
    </row>
    <row r="2783" spans="1:9">
      <c r="A2783" s="43" t="s">
        <v>2741</v>
      </c>
      <c r="B2783" s="45">
        <v>47805</v>
      </c>
      <c r="C2783" t="str">
        <f>PROPER(Table1[[#This Row],[Region]])</f>
        <v>West</v>
      </c>
      <c r="D2783" t="str">
        <f>PROPER(Table1[[#This Row],[Product Category]])</f>
        <v>Furniture</v>
      </c>
      <c r="E2783">
        <f>ROUND(Table1[[#This Row],[Sales Amount]],1)</f>
        <v>3374.4</v>
      </c>
      <c r="F2783">
        <f>Table1[[#This Row],[Quantity Sold]]</f>
        <v>48</v>
      </c>
      <c r="G2783">
        <f>Table1[[#This Row],[Discount (%)]]</f>
        <v>0</v>
      </c>
      <c r="H2783">
        <f>Table1[[#This Row],[Profit]]</f>
        <v>1508.75</v>
      </c>
      <c r="I2783">
        <f>Table24610[[#This Row],[profit]]/Table24610[[#This Row],[Sales Amount]]</f>
        <v>0.447116524419156</v>
      </c>
    </row>
    <row r="2784" spans="1:9">
      <c r="A2784" s="43" t="s">
        <v>2742</v>
      </c>
      <c r="B2784" s="45">
        <v>47806</v>
      </c>
      <c r="C2784" t="str">
        <f>PROPER(Table1[[#This Row],[Region]])</f>
        <v>West</v>
      </c>
      <c r="D2784" t="str">
        <f>PROPER(Table1[[#This Row],[Product Category]])</f>
        <v>Groceries</v>
      </c>
      <c r="E2784">
        <f>ROUND(Table1[[#This Row],[Sales Amount]],1)</f>
        <v>4011.1</v>
      </c>
      <c r="F2784">
        <f>Table1[[#This Row],[Quantity Sold]]</f>
        <v>24</v>
      </c>
      <c r="G2784">
        <f>Table1[[#This Row],[Discount (%)]]</f>
        <v>15</v>
      </c>
      <c r="H2784">
        <f>Table1[[#This Row],[Profit]]</f>
        <v>1583.1</v>
      </c>
      <c r="I2784">
        <f>Table24610[[#This Row],[profit]]/Table24610[[#This Row],[Sales Amount]]</f>
        <v>0.394679763655855</v>
      </c>
    </row>
    <row r="2785" spans="1:9">
      <c r="A2785" s="43" t="s">
        <v>2743</v>
      </c>
      <c r="B2785" s="45">
        <v>47807</v>
      </c>
      <c r="C2785" t="str">
        <f>PROPER(Table1[[#This Row],[Region]])</f>
        <v>North</v>
      </c>
      <c r="D2785" t="str">
        <f>PROPER(Table1[[#This Row],[Product Category]])</f>
        <v>Electronics</v>
      </c>
      <c r="E2785">
        <f>ROUND(Table1[[#This Row],[Sales Amount]],1)</f>
        <v>1826.9</v>
      </c>
      <c r="F2785">
        <f>Table1[[#This Row],[Quantity Sold]]</f>
        <v>45</v>
      </c>
      <c r="G2785">
        <f>Table1[[#This Row],[Discount (%)]]</f>
        <v>15</v>
      </c>
      <c r="H2785">
        <f>Table1[[#This Row],[Profit]]</f>
        <v>1043.8900000000001</v>
      </c>
      <c r="I2785">
        <f>Table24610[[#This Row],[profit]]/Table24610[[#This Row],[Sales Amount]]</f>
        <v>0.57139963873227873</v>
      </c>
    </row>
    <row r="2786" spans="1:9">
      <c r="A2786" s="43" t="s">
        <v>2744</v>
      </c>
      <c r="B2786" s="45">
        <v>47808</v>
      </c>
      <c r="C2786" t="str">
        <f>PROPER(Table1[[#This Row],[Region]])</f>
        <v>North</v>
      </c>
      <c r="D2786" t="str">
        <f>PROPER(Table1[[#This Row],[Product Category]])</f>
        <v>Clothing</v>
      </c>
      <c r="E2786">
        <f>ROUND(Table1[[#This Row],[Sales Amount]],1)</f>
        <v>4717.1000000000004</v>
      </c>
      <c r="F2786">
        <f>Table1[[#This Row],[Quantity Sold]]</f>
        <v>31</v>
      </c>
      <c r="G2786">
        <f>Table1[[#This Row],[Discount (%)]]</f>
        <v>23</v>
      </c>
      <c r="H2786">
        <f>Table1[[#This Row],[Profit]]</f>
        <v>1634.07</v>
      </c>
      <c r="I2786">
        <f>Table24610[[#This Row],[profit]]/Table24610[[#This Row],[Sales Amount]]</f>
        <v>0.34641411036441877</v>
      </c>
    </row>
    <row r="2787" spans="1:9">
      <c r="A2787" s="43" t="s">
        <v>2745</v>
      </c>
      <c r="B2787" s="45">
        <v>47809</v>
      </c>
      <c r="C2787" t="str">
        <f>PROPER(Table1[[#This Row],[Region]])</f>
        <v>South</v>
      </c>
      <c r="D2787" t="str">
        <f>PROPER(Table1[[#This Row],[Product Category]])</f>
        <v>Clothing</v>
      </c>
      <c r="E2787">
        <f>ROUND(Table1[[#This Row],[Sales Amount]],1)</f>
        <v>3940.8</v>
      </c>
      <c r="F2787">
        <f>Table1[[#This Row],[Quantity Sold]]</f>
        <v>6</v>
      </c>
      <c r="G2787">
        <f>Table1[[#This Row],[Discount (%)]]</f>
        <v>19</v>
      </c>
      <c r="H2787">
        <f>Table1[[#This Row],[Profit]]</f>
        <v>1971.13</v>
      </c>
      <c r="I2787">
        <f>Table24610[[#This Row],[profit]]/Table24610[[#This Row],[Sales Amount]]</f>
        <v>0.50018524157531463</v>
      </c>
    </row>
    <row r="2788" spans="1:9">
      <c r="A2788" s="43" t="s">
        <v>2746</v>
      </c>
      <c r="B2788" s="45">
        <v>47810</v>
      </c>
      <c r="C2788" t="str">
        <f>PROPER(Table1[[#This Row],[Region]])</f>
        <v>South</v>
      </c>
      <c r="D2788" t="str">
        <f>PROPER(Table1[[#This Row],[Product Category]])</f>
        <v>Clothing</v>
      </c>
      <c r="E2788">
        <f>ROUND(Table1[[#This Row],[Sales Amount]],1)</f>
        <v>3074.6</v>
      </c>
      <c r="F2788">
        <f>Table1[[#This Row],[Quantity Sold]]</f>
        <v>18</v>
      </c>
      <c r="G2788">
        <f>Table1[[#This Row],[Discount (%)]]</f>
        <v>39</v>
      </c>
      <c r="H2788">
        <f>Table1[[#This Row],[Profit]]</f>
        <v>278.70999999999998</v>
      </c>
      <c r="I2788">
        <f>Table24610[[#This Row],[profit]]/Table24610[[#This Row],[Sales Amount]]</f>
        <v>9.0649190138554603E-2</v>
      </c>
    </row>
    <row r="2789" spans="1:9">
      <c r="A2789" s="43" t="s">
        <v>2747</v>
      </c>
      <c r="B2789" s="45">
        <v>47811</v>
      </c>
      <c r="C2789" t="str">
        <f>PROPER(Table1[[#This Row],[Region]])</f>
        <v>West</v>
      </c>
      <c r="D2789" t="str">
        <f>PROPER(Table1[[#This Row],[Product Category]])</f>
        <v>Clothing</v>
      </c>
      <c r="E2789">
        <f>ROUND(Table1[[#This Row],[Sales Amount]],1)</f>
        <v>2510.5</v>
      </c>
      <c r="F2789">
        <f>Table1[[#This Row],[Quantity Sold]]</f>
        <v>47</v>
      </c>
      <c r="G2789">
        <f>Table1[[#This Row],[Discount (%)]]</f>
        <v>12</v>
      </c>
      <c r="H2789">
        <f>Table1[[#This Row],[Profit]]</f>
        <v>1837.16</v>
      </c>
      <c r="I2789">
        <f>Table24610[[#This Row],[profit]]/Table24610[[#This Row],[Sales Amount]]</f>
        <v>0.73179047998406699</v>
      </c>
    </row>
    <row r="2790" spans="1:9">
      <c r="A2790" s="43" t="s">
        <v>2748</v>
      </c>
      <c r="B2790" s="45">
        <v>47812</v>
      </c>
      <c r="C2790" t="str">
        <f>PROPER(Table1[[#This Row],[Region]])</f>
        <v>East</v>
      </c>
      <c r="D2790" t="str">
        <f>PROPER(Table1[[#This Row],[Product Category]])</f>
        <v>Sports</v>
      </c>
      <c r="E2790">
        <f>ROUND(Table1[[#This Row],[Sales Amount]],1)</f>
        <v>1970.9</v>
      </c>
      <c r="F2790">
        <f>Table1[[#This Row],[Quantity Sold]]</f>
        <v>13</v>
      </c>
      <c r="G2790">
        <f>Table1[[#This Row],[Discount (%)]]</f>
        <v>3</v>
      </c>
      <c r="H2790">
        <f>Table1[[#This Row],[Profit]]</f>
        <v>1895.34</v>
      </c>
      <c r="I2790">
        <f>Table24610[[#This Row],[profit]]/Table24610[[#This Row],[Sales Amount]]</f>
        <v>0.96166218478867516</v>
      </c>
    </row>
    <row r="2791" spans="1:9">
      <c r="A2791" s="43" t="s">
        <v>2749</v>
      </c>
      <c r="B2791" s="45">
        <v>47813</v>
      </c>
      <c r="C2791" t="str">
        <f>PROPER(Table1[[#This Row],[Region]])</f>
        <v>West</v>
      </c>
      <c r="D2791" t="str">
        <f>PROPER(Table1[[#This Row],[Product Category]])</f>
        <v>Sports</v>
      </c>
      <c r="E2791">
        <f>ROUND(Table1[[#This Row],[Sales Amount]],1)</f>
        <v>2772.2</v>
      </c>
      <c r="F2791">
        <f>Table1[[#This Row],[Quantity Sold]]</f>
        <v>41</v>
      </c>
      <c r="G2791">
        <f>Table1[[#This Row],[Discount (%)]]</f>
        <v>6</v>
      </c>
      <c r="H2791">
        <f>Table1[[#This Row],[Profit]]</f>
        <v>1531.01</v>
      </c>
      <c r="I2791">
        <f>Table24610[[#This Row],[profit]]/Table24610[[#This Row],[Sales Amount]]</f>
        <v>0.55227256330712071</v>
      </c>
    </row>
    <row r="2792" spans="1:9">
      <c r="A2792" s="43" t="s">
        <v>2750</v>
      </c>
      <c r="B2792" s="45">
        <v>47814</v>
      </c>
      <c r="C2792" t="str">
        <f>PROPER(Table1[[#This Row],[Region]])</f>
        <v>South</v>
      </c>
      <c r="D2792" t="str">
        <f>PROPER(Table1[[#This Row],[Product Category]])</f>
        <v>Clothing</v>
      </c>
      <c r="E2792">
        <f>ROUND(Table1[[#This Row],[Sales Amount]],1)</f>
        <v>1663.9</v>
      </c>
      <c r="F2792">
        <f>Table1[[#This Row],[Quantity Sold]]</f>
        <v>8</v>
      </c>
      <c r="G2792">
        <f>Table1[[#This Row],[Discount (%)]]</f>
        <v>7</v>
      </c>
      <c r="H2792">
        <f>Table1[[#This Row],[Profit]]</f>
        <v>450.5</v>
      </c>
      <c r="I2792">
        <f>Table24610[[#This Row],[profit]]/Table24610[[#This Row],[Sales Amount]]</f>
        <v>0.27074944407716811</v>
      </c>
    </row>
    <row r="2793" spans="1:9">
      <c r="A2793" s="43" t="s">
        <v>2751</v>
      </c>
      <c r="B2793" s="45">
        <v>47815</v>
      </c>
      <c r="C2793" t="str">
        <f>PROPER(Table1[[#This Row],[Region]])</f>
        <v>North</v>
      </c>
      <c r="D2793" t="str">
        <f>PROPER(Table1[[#This Row],[Product Category]])</f>
        <v>Sports</v>
      </c>
      <c r="E2793">
        <f>ROUND(Table1[[#This Row],[Sales Amount]],1)</f>
        <v>635.70000000000005</v>
      </c>
      <c r="F2793">
        <f>Table1[[#This Row],[Quantity Sold]]</f>
        <v>3</v>
      </c>
      <c r="G2793">
        <f>Table1[[#This Row],[Discount (%)]]</f>
        <v>26</v>
      </c>
      <c r="H2793">
        <f>Table1[[#This Row],[Profit]]</f>
        <v>795.59</v>
      </c>
      <c r="I2793">
        <f>Table24610[[#This Row],[profit]]/Table24610[[#This Row],[Sales Amount]]</f>
        <v>1.251518011640711</v>
      </c>
    </row>
    <row r="2794" spans="1:9">
      <c r="A2794" s="43" t="s">
        <v>2752</v>
      </c>
      <c r="B2794" s="45">
        <v>47816</v>
      </c>
      <c r="C2794" t="str">
        <f>PROPER(Table1[[#This Row],[Region]])</f>
        <v>North</v>
      </c>
      <c r="D2794" t="str">
        <f>PROPER(Table1[[#This Row],[Product Category]])</f>
        <v>Furniture</v>
      </c>
      <c r="E2794">
        <f>ROUND(Table1[[#This Row],[Sales Amount]],1)</f>
        <v>3852.5</v>
      </c>
      <c r="F2794">
        <f>Table1[[#This Row],[Quantity Sold]]</f>
        <v>23</v>
      </c>
      <c r="G2794">
        <f>Table1[[#This Row],[Discount (%)]]</f>
        <v>47</v>
      </c>
      <c r="H2794">
        <f>Table1[[#This Row],[Profit]]</f>
        <v>1748.8</v>
      </c>
      <c r="I2794">
        <f>Table24610[[#This Row],[profit]]/Table24610[[#This Row],[Sales Amount]]</f>
        <v>0.45393900064892928</v>
      </c>
    </row>
    <row r="2795" spans="1:9">
      <c r="A2795" s="43" t="s">
        <v>2753</v>
      </c>
      <c r="B2795" s="45">
        <v>47817</v>
      </c>
      <c r="C2795" t="str">
        <f>PROPER(Table1[[#This Row],[Region]])</f>
        <v>South</v>
      </c>
      <c r="D2795" t="str">
        <f>PROPER(Table1[[#This Row],[Product Category]])</f>
        <v>Groceries</v>
      </c>
      <c r="E2795">
        <f>ROUND(Table1[[#This Row],[Sales Amount]],1)</f>
        <v>3590.7</v>
      </c>
      <c r="F2795">
        <f>Table1[[#This Row],[Quantity Sold]]</f>
        <v>5</v>
      </c>
      <c r="G2795">
        <f>Table1[[#This Row],[Discount (%)]]</f>
        <v>18</v>
      </c>
      <c r="H2795">
        <f>Table1[[#This Row],[Profit]]</f>
        <v>1227.3599999999999</v>
      </c>
      <c r="I2795">
        <f>Table24610[[#This Row],[profit]]/Table24610[[#This Row],[Sales Amount]]</f>
        <v>0.34181635892722867</v>
      </c>
    </row>
    <row r="2796" spans="1:9">
      <c r="A2796" s="43" t="s">
        <v>2754</v>
      </c>
      <c r="B2796" s="45">
        <v>47818</v>
      </c>
      <c r="C2796" t="str">
        <f>PROPER(Table1[[#This Row],[Region]])</f>
        <v>South</v>
      </c>
      <c r="D2796" t="str">
        <f>PROPER(Table1[[#This Row],[Product Category]])</f>
        <v>Clothing</v>
      </c>
      <c r="E2796">
        <f>ROUND(Table1[[#This Row],[Sales Amount]],1)</f>
        <v>669.9</v>
      </c>
      <c r="F2796">
        <f>Table1[[#This Row],[Quantity Sold]]</f>
        <v>20</v>
      </c>
      <c r="G2796">
        <f>Table1[[#This Row],[Discount (%)]]</f>
        <v>28</v>
      </c>
      <c r="H2796">
        <f>Table1[[#This Row],[Profit]]</f>
        <v>1409.07</v>
      </c>
      <c r="I2796">
        <f>Table24610[[#This Row],[profit]]/Table24610[[#This Row],[Sales Amount]]</f>
        <v>2.1034034930586656</v>
      </c>
    </row>
    <row r="2797" spans="1:9">
      <c r="A2797" s="43" t="s">
        <v>2755</v>
      </c>
      <c r="B2797" s="45">
        <v>47819</v>
      </c>
      <c r="C2797" t="str">
        <f>PROPER(Table1[[#This Row],[Region]])</f>
        <v>South</v>
      </c>
      <c r="D2797" t="str">
        <f>PROPER(Table1[[#This Row],[Product Category]])</f>
        <v>Clothing</v>
      </c>
      <c r="E2797">
        <f>ROUND(Table1[[#This Row],[Sales Amount]],1)</f>
        <v>1374.2</v>
      </c>
      <c r="F2797">
        <f>Table1[[#This Row],[Quantity Sold]]</f>
        <v>20</v>
      </c>
      <c r="G2797">
        <f>Table1[[#This Row],[Discount (%)]]</f>
        <v>3</v>
      </c>
      <c r="H2797">
        <f>Table1[[#This Row],[Profit]]</f>
        <v>1816.67</v>
      </c>
      <c r="I2797">
        <f>Table24610[[#This Row],[profit]]/Table24610[[#This Row],[Sales Amount]]</f>
        <v>1.3219836996070442</v>
      </c>
    </row>
    <row r="2798" spans="1:9">
      <c r="A2798" s="43" t="s">
        <v>2756</v>
      </c>
      <c r="B2798" s="45">
        <v>47820</v>
      </c>
      <c r="C2798" t="str">
        <f>PROPER(Table1[[#This Row],[Region]])</f>
        <v>South</v>
      </c>
      <c r="D2798" t="str">
        <f>PROPER(Table1[[#This Row],[Product Category]])</f>
        <v>Clothing</v>
      </c>
      <c r="E2798">
        <f>ROUND(Table1[[#This Row],[Sales Amount]],1)</f>
        <v>4838</v>
      </c>
      <c r="F2798">
        <f>Table1[[#This Row],[Quantity Sold]]</f>
        <v>19</v>
      </c>
      <c r="G2798">
        <f>Table1[[#This Row],[Discount (%)]]</f>
        <v>39</v>
      </c>
      <c r="H2798">
        <f>Table1[[#This Row],[Profit]]</f>
        <v>604</v>
      </c>
      <c r="I2798">
        <f>Table24610[[#This Row],[profit]]/Table24610[[#This Row],[Sales Amount]]</f>
        <v>0.12484497726333195</v>
      </c>
    </row>
    <row r="2799" spans="1:9">
      <c r="A2799" s="43" t="s">
        <v>2757</v>
      </c>
      <c r="B2799" s="45">
        <v>47821</v>
      </c>
      <c r="C2799" t="str">
        <f>PROPER(Table1[[#This Row],[Region]])</f>
        <v>South</v>
      </c>
      <c r="D2799" t="str">
        <f>PROPER(Table1[[#This Row],[Product Category]])</f>
        <v>Sports</v>
      </c>
      <c r="E2799">
        <f>ROUND(Table1[[#This Row],[Sales Amount]],1)</f>
        <v>3021.1</v>
      </c>
      <c r="F2799">
        <f>Table1[[#This Row],[Quantity Sold]]</f>
        <v>8</v>
      </c>
      <c r="G2799">
        <f>Table1[[#This Row],[Discount (%)]]</f>
        <v>13</v>
      </c>
      <c r="H2799">
        <f>Table1[[#This Row],[Profit]]</f>
        <v>124.27</v>
      </c>
      <c r="I2799">
        <f>Table24610[[#This Row],[profit]]/Table24610[[#This Row],[Sales Amount]]</f>
        <v>4.113402403098209E-2</v>
      </c>
    </row>
    <row r="2800" spans="1:9">
      <c r="A2800" s="43" t="s">
        <v>2758</v>
      </c>
      <c r="B2800" s="45">
        <v>47822</v>
      </c>
      <c r="C2800" t="str">
        <f>PROPER(Table1[[#This Row],[Region]])</f>
        <v>South</v>
      </c>
      <c r="D2800" t="str">
        <f>PROPER(Table1[[#This Row],[Product Category]])</f>
        <v>Sports</v>
      </c>
      <c r="E2800">
        <f>ROUND(Table1[[#This Row],[Sales Amount]],1)</f>
        <v>3975.9</v>
      </c>
      <c r="F2800">
        <f>Table1[[#This Row],[Quantity Sold]]</f>
        <v>24</v>
      </c>
      <c r="G2800">
        <f>Table1[[#This Row],[Discount (%)]]</f>
        <v>23</v>
      </c>
      <c r="H2800">
        <f>Table1[[#This Row],[Profit]]</f>
        <v>416.82</v>
      </c>
      <c r="I2800">
        <f>Table24610[[#This Row],[profit]]/Table24610[[#This Row],[Sales Amount]]</f>
        <v>0.10483664076058251</v>
      </c>
    </row>
    <row r="2801" spans="1:9">
      <c r="A2801" s="43" t="s">
        <v>2759</v>
      </c>
      <c r="B2801" s="45">
        <v>47823</v>
      </c>
      <c r="C2801" t="str">
        <f>PROPER(Table1[[#This Row],[Region]])</f>
        <v>West</v>
      </c>
      <c r="D2801" t="str">
        <f>PROPER(Table1[[#This Row],[Product Category]])</f>
        <v>Furniture</v>
      </c>
      <c r="E2801">
        <f>ROUND(Table1[[#This Row],[Sales Amount]],1)</f>
        <v>286.60000000000002</v>
      </c>
      <c r="F2801">
        <f>Table1[[#This Row],[Quantity Sold]]</f>
        <v>4</v>
      </c>
      <c r="G2801">
        <f>Table1[[#This Row],[Discount (%)]]</f>
        <v>42</v>
      </c>
      <c r="H2801">
        <f>Table1[[#This Row],[Profit]]</f>
        <v>758.94</v>
      </c>
      <c r="I2801">
        <f>Table24610[[#This Row],[profit]]/Table24610[[#This Row],[Sales Amount]]</f>
        <v>2.6480809490579205</v>
      </c>
    </row>
    <row r="2802" spans="1:9">
      <c r="A2802" s="43" t="s">
        <v>2760</v>
      </c>
      <c r="B2802" s="45">
        <v>47824</v>
      </c>
      <c r="C2802" t="str">
        <f>PROPER(Table1[[#This Row],[Region]])</f>
        <v>South</v>
      </c>
      <c r="D2802" t="str">
        <f>PROPER(Table1[[#This Row],[Product Category]])</f>
        <v>Furniture</v>
      </c>
      <c r="E2802">
        <f>ROUND(Table1[[#This Row],[Sales Amount]],1)</f>
        <v>4808.8</v>
      </c>
      <c r="F2802">
        <f>Table1[[#This Row],[Quantity Sold]]</f>
        <v>50</v>
      </c>
      <c r="G2802">
        <f>Table1[[#This Row],[Discount (%)]]</f>
        <v>23</v>
      </c>
      <c r="H2802">
        <f>Table1[[#This Row],[Profit]]</f>
        <v>277.95</v>
      </c>
      <c r="I2802">
        <f>Table24610[[#This Row],[profit]]/Table24610[[#This Row],[Sales Amount]]</f>
        <v>5.7800282814839454E-2</v>
      </c>
    </row>
    <row r="2803" spans="1:9">
      <c r="A2803" s="43" t="s">
        <v>2761</v>
      </c>
      <c r="B2803" s="45">
        <v>47825</v>
      </c>
      <c r="C2803" t="str">
        <f>PROPER(Table1[[#This Row],[Region]])</f>
        <v>South</v>
      </c>
      <c r="D2803" t="str">
        <f>PROPER(Table1[[#This Row],[Product Category]])</f>
        <v>Sports</v>
      </c>
      <c r="E2803">
        <f>ROUND(Table1[[#This Row],[Sales Amount]],1)</f>
        <v>1777.8</v>
      </c>
      <c r="F2803">
        <f>Table1[[#This Row],[Quantity Sold]]</f>
        <v>5</v>
      </c>
      <c r="G2803">
        <f>Table1[[#This Row],[Discount (%)]]</f>
        <v>47</v>
      </c>
      <c r="H2803">
        <f>Table1[[#This Row],[Profit]]</f>
        <v>91.33</v>
      </c>
      <c r="I2803">
        <f>Table24610[[#This Row],[profit]]/Table24610[[#This Row],[Sales Amount]]</f>
        <v>5.1372482843964451E-2</v>
      </c>
    </row>
    <row r="2804" spans="1:9">
      <c r="A2804" s="43" t="s">
        <v>2762</v>
      </c>
      <c r="B2804" s="45">
        <v>47826</v>
      </c>
      <c r="C2804" t="str">
        <f>PROPER(Table1[[#This Row],[Region]])</f>
        <v>West</v>
      </c>
      <c r="D2804" t="str">
        <f>PROPER(Table1[[#This Row],[Product Category]])</f>
        <v>Electronics</v>
      </c>
      <c r="E2804">
        <f>ROUND(Table1[[#This Row],[Sales Amount]],1)</f>
        <v>402.6</v>
      </c>
      <c r="F2804">
        <f>Table1[[#This Row],[Quantity Sold]]</f>
        <v>32</v>
      </c>
      <c r="G2804">
        <f>Table1[[#This Row],[Discount (%)]]</f>
        <v>39</v>
      </c>
      <c r="H2804">
        <f>Table1[[#This Row],[Profit]]</f>
        <v>1395.38</v>
      </c>
      <c r="I2804">
        <f>Table24610[[#This Row],[profit]]/Table24610[[#This Row],[Sales Amount]]</f>
        <v>3.4659215101838052</v>
      </c>
    </row>
    <row r="2805" spans="1:9">
      <c r="A2805" s="43" t="s">
        <v>2763</v>
      </c>
      <c r="B2805" s="45">
        <v>47827</v>
      </c>
      <c r="C2805" t="str">
        <f>PROPER(Table1[[#This Row],[Region]])</f>
        <v>South</v>
      </c>
      <c r="D2805" t="str">
        <f>PROPER(Table1[[#This Row],[Product Category]])</f>
        <v>Furniture</v>
      </c>
      <c r="E2805">
        <f>ROUND(Table1[[#This Row],[Sales Amount]],1)</f>
        <v>1452.1</v>
      </c>
      <c r="F2805">
        <f>Table1[[#This Row],[Quantity Sold]]</f>
        <v>44</v>
      </c>
      <c r="G2805">
        <f>Table1[[#This Row],[Discount (%)]]</f>
        <v>18</v>
      </c>
      <c r="H2805">
        <f>Table1[[#This Row],[Profit]]</f>
        <v>18.04</v>
      </c>
      <c r="I2805">
        <f>Table24610[[#This Row],[profit]]/Table24610[[#This Row],[Sales Amount]]</f>
        <v>1.2423386819089595E-2</v>
      </c>
    </row>
    <row r="2806" spans="1:9">
      <c r="A2806" s="43" t="s">
        <v>2764</v>
      </c>
      <c r="B2806" s="45">
        <v>47828</v>
      </c>
      <c r="C2806" t="str">
        <f>PROPER(Table1[[#This Row],[Region]])</f>
        <v>North</v>
      </c>
      <c r="D2806" t="str">
        <f>PROPER(Table1[[#This Row],[Product Category]])</f>
        <v>Furniture</v>
      </c>
      <c r="E2806">
        <f>ROUND(Table1[[#This Row],[Sales Amount]],1)</f>
        <v>1539.7</v>
      </c>
      <c r="F2806">
        <f>Table1[[#This Row],[Quantity Sold]]</f>
        <v>10</v>
      </c>
      <c r="G2806">
        <f>Table1[[#This Row],[Discount (%)]]</f>
        <v>20</v>
      </c>
      <c r="H2806">
        <f>Table1[[#This Row],[Profit]]</f>
        <v>685.02</v>
      </c>
      <c r="I2806">
        <f>Table24610[[#This Row],[profit]]/Table24610[[#This Row],[Sales Amount]]</f>
        <v>0.44490485159446641</v>
      </c>
    </row>
    <row r="2807" spans="1:9">
      <c r="A2807" s="43" t="s">
        <v>2765</v>
      </c>
      <c r="B2807" s="45">
        <v>47829</v>
      </c>
      <c r="C2807" t="str">
        <f>PROPER(Table1[[#This Row],[Region]])</f>
        <v>West</v>
      </c>
      <c r="D2807" t="str">
        <f>PROPER(Table1[[#This Row],[Product Category]])</f>
        <v>Electronics</v>
      </c>
      <c r="E2807">
        <f>ROUND(Table1[[#This Row],[Sales Amount]],1)</f>
        <v>1167.0999999999999</v>
      </c>
      <c r="F2807">
        <f>Table1[[#This Row],[Quantity Sold]]</f>
        <v>4</v>
      </c>
      <c r="G2807">
        <f>Table1[[#This Row],[Discount (%)]]</f>
        <v>12</v>
      </c>
      <c r="H2807">
        <f>Table1[[#This Row],[Profit]]</f>
        <v>382.44</v>
      </c>
      <c r="I2807">
        <f>Table24610[[#This Row],[profit]]/Table24610[[#This Row],[Sales Amount]]</f>
        <v>0.32768400308456863</v>
      </c>
    </row>
    <row r="2808" spans="1:9">
      <c r="A2808" s="43" t="s">
        <v>2766</v>
      </c>
      <c r="B2808" s="45">
        <v>47830</v>
      </c>
      <c r="C2808" t="str">
        <f>PROPER(Table1[[#This Row],[Region]])</f>
        <v>East</v>
      </c>
      <c r="D2808" t="str">
        <f>PROPER(Table1[[#This Row],[Product Category]])</f>
        <v>Sports</v>
      </c>
      <c r="E2808">
        <f>ROUND(Table1[[#This Row],[Sales Amount]],1)</f>
        <v>3311.6</v>
      </c>
      <c r="F2808">
        <f>Table1[[#This Row],[Quantity Sold]]</f>
        <v>34</v>
      </c>
      <c r="G2808">
        <f>Table1[[#This Row],[Discount (%)]]</f>
        <v>46</v>
      </c>
      <c r="H2808">
        <f>Table1[[#This Row],[Profit]]</f>
        <v>831.43</v>
      </c>
      <c r="I2808">
        <f>Table24610[[#This Row],[profit]]/Table24610[[#This Row],[Sales Amount]]</f>
        <v>0.25106594999396059</v>
      </c>
    </row>
    <row r="2809" spans="1:9">
      <c r="A2809" s="43" t="s">
        <v>2767</v>
      </c>
      <c r="B2809" s="45">
        <v>47831</v>
      </c>
      <c r="C2809" t="str">
        <f>PROPER(Table1[[#This Row],[Region]])</f>
        <v>North</v>
      </c>
      <c r="D2809" t="str">
        <f>PROPER(Table1[[#This Row],[Product Category]])</f>
        <v>Groceries</v>
      </c>
      <c r="E2809">
        <f>ROUND(Table1[[#This Row],[Sales Amount]],1)</f>
        <v>3752.2</v>
      </c>
      <c r="F2809">
        <f>Table1[[#This Row],[Quantity Sold]]</f>
        <v>16</v>
      </c>
      <c r="G2809">
        <f>Table1[[#This Row],[Discount (%)]]</f>
        <v>39</v>
      </c>
      <c r="H2809">
        <f>Table1[[#This Row],[Profit]]</f>
        <v>1262.97</v>
      </c>
      <c r="I2809">
        <f>Table24610[[#This Row],[profit]]/Table24610[[#This Row],[Sales Amount]]</f>
        <v>0.33659453120835781</v>
      </c>
    </row>
    <row r="2810" spans="1:9">
      <c r="A2810" s="43" t="s">
        <v>2768</v>
      </c>
      <c r="B2810" s="45">
        <v>47832</v>
      </c>
      <c r="C2810" t="str">
        <f>PROPER(Table1[[#This Row],[Region]])</f>
        <v>North</v>
      </c>
      <c r="D2810" t="str">
        <f>PROPER(Table1[[#This Row],[Product Category]])</f>
        <v>Clothing</v>
      </c>
      <c r="E2810">
        <f>ROUND(Table1[[#This Row],[Sales Amount]],1)</f>
        <v>748.4</v>
      </c>
      <c r="F2810">
        <f>Table1[[#This Row],[Quantity Sold]]</f>
        <v>10</v>
      </c>
      <c r="G2810">
        <f>Table1[[#This Row],[Discount (%)]]</f>
        <v>49</v>
      </c>
      <c r="H2810">
        <f>Table1[[#This Row],[Profit]]</f>
        <v>617.25</v>
      </c>
      <c r="I2810">
        <f>Table24610[[#This Row],[profit]]/Table24610[[#This Row],[Sales Amount]]</f>
        <v>0.82475948690539824</v>
      </c>
    </row>
    <row r="2811" spans="1:9">
      <c r="A2811" s="43" t="s">
        <v>2769</v>
      </c>
      <c r="B2811" s="45">
        <v>47833</v>
      </c>
      <c r="C2811" t="str">
        <f>PROPER(Table1[[#This Row],[Region]])</f>
        <v>East</v>
      </c>
      <c r="D2811" t="str">
        <f>PROPER(Table1[[#This Row],[Product Category]])</f>
        <v>Furniture</v>
      </c>
      <c r="E2811">
        <f>ROUND(Table1[[#This Row],[Sales Amount]],1)</f>
        <v>2516.1999999999998</v>
      </c>
      <c r="F2811">
        <f>Table1[[#This Row],[Quantity Sold]]</f>
        <v>2</v>
      </c>
      <c r="G2811">
        <f>Table1[[#This Row],[Discount (%)]]</f>
        <v>4</v>
      </c>
      <c r="H2811">
        <f>Table1[[#This Row],[Profit]]</f>
        <v>521.29</v>
      </c>
      <c r="I2811">
        <f>Table24610[[#This Row],[profit]]/Table24610[[#This Row],[Sales Amount]]</f>
        <v>0.20717351561879024</v>
      </c>
    </row>
    <row r="2812" spans="1:9">
      <c r="A2812" s="43" t="s">
        <v>2770</v>
      </c>
      <c r="B2812" s="45">
        <v>47834</v>
      </c>
      <c r="C2812" t="str">
        <f>PROPER(Table1[[#This Row],[Region]])</f>
        <v>North</v>
      </c>
      <c r="D2812" t="str">
        <f>PROPER(Table1[[#This Row],[Product Category]])</f>
        <v>Electronics</v>
      </c>
      <c r="E2812">
        <f>ROUND(Table1[[#This Row],[Sales Amount]],1)</f>
        <v>2381.9</v>
      </c>
      <c r="F2812">
        <f>Table1[[#This Row],[Quantity Sold]]</f>
        <v>28</v>
      </c>
      <c r="G2812">
        <f>Table1[[#This Row],[Discount (%)]]</f>
        <v>22</v>
      </c>
      <c r="H2812">
        <f>Table1[[#This Row],[Profit]]</f>
        <v>1604.04</v>
      </c>
      <c r="I2812">
        <f>Table24610[[#This Row],[profit]]/Table24610[[#This Row],[Sales Amount]]</f>
        <v>0.67342877534741163</v>
      </c>
    </row>
    <row r="2813" spans="1:9">
      <c r="A2813" s="43" t="s">
        <v>2771</v>
      </c>
      <c r="B2813" s="45">
        <v>47835</v>
      </c>
      <c r="C2813" t="str">
        <f>PROPER(Table1[[#This Row],[Region]])</f>
        <v>East</v>
      </c>
      <c r="D2813" t="str">
        <f>PROPER(Table1[[#This Row],[Product Category]])</f>
        <v>Groceries</v>
      </c>
      <c r="E2813">
        <f>ROUND(Table1[[#This Row],[Sales Amount]],1)</f>
        <v>438.1</v>
      </c>
      <c r="F2813">
        <f>Table1[[#This Row],[Quantity Sold]]</f>
        <v>25</v>
      </c>
      <c r="G2813">
        <f>Table1[[#This Row],[Discount (%)]]</f>
        <v>44</v>
      </c>
      <c r="H2813">
        <f>Table1[[#This Row],[Profit]]</f>
        <v>1377.71</v>
      </c>
      <c r="I2813">
        <f>Table24610[[#This Row],[profit]]/Table24610[[#This Row],[Sales Amount]]</f>
        <v>3.1447386441451721</v>
      </c>
    </row>
    <row r="2814" spans="1:9">
      <c r="A2814" s="43" t="s">
        <v>2772</v>
      </c>
      <c r="B2814" s="45">
        <v>47836</v>
      </c>
      <c r="C2814" t="str">
        <f>PROPER(Table1[[#This Row],[Region]])</f>
        <v>West</v>
      </c>
      <c r="D2814" t="str">
        <f>PROPER(Table1[[#This Row],[Product Category]])</f>
        <v>Electronics</v>
      </c>
      <c r="E2814">
        <f>ROUND(Table1[[#This Row],[Sales Amount]],1)</f>
        <v>2831.3</v>
      </c>
      <c r="F2814">
        <f>Table1[[#This Row],[Quantity Sold]]</f>
        <v>41</v>
      </c>
      <c r="G2814">
        <f>Table1[[#This Row],[Discount (%)]]</f>
        <v>6</v>
      </c>
      <c r="H2814">
        <f>Table1[[#This Row],[Profit]]</f>
        <v>1172.55</v>
      </c>
      <c r="I2814">
        <f>Table24610[[#This Row],[profit]]/Table24610[[#This Row],[Sales Amount]]</f>
        <v>0.41413838166213396</v>
      </c>
    </row>
    <row r="2815" spans="1:9">
      <c r="A2815" s="43" t="s">
        <v>2773</v>
      </c>
      <c r="B2815" s="45">
        <v>47837</v>
      </c>
      <c r="C2815" t="str">
        <f>PROPER(Table1[[#This Row],[Region]])</f>
        <v>West</v>
      </c>
      <c r="D2815" t="str">
        <f>PROPER(Table1[[#This Row],[Product Category]])</f>
        <v>Electronics</v>
      </c>
      <c r="E2815">
        <f>ROUND(Table1[[#This Row],[Sales Amount]],1)</f>
        <v>3944.6</v>
      </c>
      <c r="F2815">
        <f>Table1[[#This Row],[Quantity Sold]]</f>
        <v>19</v>
      </c>
      <c r="G2815">
        <f>Table1[[#This Row],[Discount (%)]]</f>
        <v>38</v>
      </c>
      <c r="H2815">
        <f>Table1[[#This Row],[Profit]]</f>
        <v>399.15</v>
      </c>
      <c r="I2815">
        <f>Table24610[[#This Row],[profit]]/Table24610[[#This Row],[Sales Amount]]</f>
        <v>0.10118896719565988</v>
      </c>
    </row>
    <row r="2816" spans="1:9">
      <c r="A2816" s="43" t="s">
        <v>2774</v>
      </c>
      <c r="B2816" s="45">
        <v>47838</v>
      </c>
      <c r="C2816" t="str">
        <f>PROPER(Table1[[#This Row],[Region]])</f>
        <v>North</v>
      </c>
      <c r="D2816" t="str">
        <f>PROPER(Table1[[#This Row],[Product Category]])</f>
        <v>Clothing</v>
      </c>
      <c r="E2816">
        <f>ROUND(Table1[[#This Row],[Sales Amount]],1)</f>
        <v>1214</v>
      </c>
      <c r="F2816">
        <f>Table1[[#This Row],[Quantity Sold]]</f>
        <v>48</v>
      </c>
      <c r="G2816">
        <f>Table1[[#This Row],[Discount (%)]]</f>
        <v>39</v>
      </c>
      <c r="H2816">
        <f>Table1[[#This Row],[Profit]]</f>
        <v>1631.68</v>
      </c>
      <c r="I2816">
        <f>Table24610[[#This Row],[profit]]/Table24610[[#This Row],[Sales Amount]]</f>
        <v>1.3440527182866557</v>
      </c>
    </row>
    <row r="2817" spans="1:9">
      <c r="A2817" s="43" t="s">
        <v>2775</v>
      </c>
      <c r="B2817" s="45">
        <v>47839</v>
      </c>
      <c r="C2817" t="str">
        <f>PROPER(Table1[[#This Row],[Region]])</f>
        <v>East</v>
      </c>
      <c r="D2817" t="str">
        <f>PROPER(Table1[[#This Row],[Product Category]])</f>
        <v>Furniture</v>
      </c>
      <c r="E2817">
        <f>ROUND(Table1[[#This Row],[Sales Amount]],1)</f>
        <v>4571.8</v>
      </c>
      <c r="F2817">
        <f>Table1[[#This Row],[Quantity Sold]]</f>
        <v>21</v>
      </c>
      <c r="G2817">
        <f>Table1[[#This Row],[Discount (%)]]</f>
        <v>34</v>
      </c>
      <c r="H2817">
        <f>Table1[[#This Row],[Profit]]</f>
        <v>1792.14</v>
      </c>
      <c r="I2817">
        <f>Table24610[[#This Row],[profit]]/Table24610[[#This Row],[Sales Amount]]</f>
        <v>0.39199877509952319</v>
      </c>
    </row>
    <row r="2818" spans="1:9">
      <c r="A2818" s="43" t="s">
        <v>2776</v>
      </c>
      <c r="B2818" s="45">
        <v>47840</v>
      </c>
      <c r="C2818" t="str">
        <f>PROPER(Table1[[#This Row],[Region]])</f>
        <v>East</v>
      </c>
      <c r="D2818" t="str">
        <f>PROPER(Table1[[#This Row],[Product Category]])</f>
        <v>Sports</v>
      </c>
      <c r="E2818">
        <f>ROUND(Table1[[#This Row],[Sales Amount]],1)</f>
        <v>3377.9</v>
      </c>
      <c r="F2818">
        <f>Table1[[#This Row],[Quantity Sold]]</f>
        <v>14</v>
      </c>
      <c r="G2818">
        <f>Table1[[#This Row],[Discount (%)]]</f>
        <v>40</v>
      </c>
      <c r="H2818">
        <f>Table1[[#This Row],[Profit]]</f>
        <v>1498.17</v>
      </c>
      <c r="I2818">
        <f>Table24610[[#This Row],[profit]]/Table24610[[#This Row],[Sales Amount]]</f>
        <v>0.44352112259095888</v>
      </c>
    </row>
    <row r="2819" spans="1:9">
      <c r="A2819" s="43" t="s">
        <v>2777</v>
      </c>
      <c r="B2819" s="45">
        <v>47841</v>
      </c>
      <c r="C2819" t="str">
        <f>PROPER(Table1[[#This Row],[Region]])</f>
        <v>West</v>
      </c>
      <c r="D2819" t="str">
        <f>PROPER(Table1[[#This Row],[Product Category]])</f>
        <v>Clothing</v>
      </c>
      <c r="E2819">
        <f>ROUND(Table1[[#This Row],[Sales Amount]],1)</f>
        <v>1649.8</v>
      </c>
      <c r="F2819">
        <f>Table1[[#This Row],[Quantity Sold]]</f>
        <v>4</v>
      </c>
      <c r="G2819">
        <f>Table1[[#This Row],[Discount (%)]]</f>
        <v>12</v>
      </c>
      <c r="H2819">
        <f>Table1[[#This Row],[Profit]]</f>
        <v>1781.02</v>
      </c>
      <c r="I2819">
        <f>Table24610[[#This Row],[profit]]/Table24610[[#This Row],[Sales Amount]]</f>
        <v>1.0795369135652806</v>
      </c>
    </row>
    <row r="2820" spans="1:9">
      <c r="A2820" s="43" t="s">
        <v>2778</v>
      </c>
      <c r="B2820" s="45">
        <v>47842</v>
      </c>
      <c r="C2820" t="str">
        <f>PROPER(Table1[[#This Row],[Region]])</f>
        <v>North</v>
      </c>
      <c r="D2820" t="str">
        <f>PROPER(Table1[[#This Row],[Product Category]])</f>
        <v>Groceries</v>
      </c>
      <c r="E2820">
        <f>ROUND(Table1[[#This Row],[Sales Amount]],1)</f>
        <v>1785</v>
      </c>
      <c r="F2820">
        <f>Table1[[#This Row],[Quantity Sold]]</f>
        <v>29</v>
      </c>
      <c r="G2820">
        <f>Table1[[#This Row],[Discount (%)]]</f>
        <v>43</v>
      </c>
      <c r="H2820">
        <f>Table1[[#This Row],[Profit]]</f>
        <v>816.19</v>
      </c>
      <c r="I2820">
        <f>Table24610[[#This Row],[profit]]/Table24610[[#This Row],[Sales Amount]]</f>
        <v>0.45724929971988798</v>
      </c>
    </row>
    <row r="2821" spans="1:9">
      <c r="A2821" s="43" t="s">
        <v>2779</v>
      </c>
      <c r="B2821" s="45">
        <v>47843</v>
      </c>
      <c r="C2821" t="str">
        <f>PROPER(Table1[[#This Row],[Region]])</f>
        <v>East</v>
      </c>
      <c r="D2821" t="str">
        <f>PROPER(Table1[[#This Row],[Product Category]])</f>
        <v>Clothing</v>
      </c>
      <c r="E2821">
        <f>ROUND(Table1[[#This Row],[Sales Amount]],1)</f>
        <v>4096.8</v>
      </c>
      <c r="F2821">
        <f>Table1[[#This Row],[Quantity Sold]]</f>
        <v>13</v>
      </c>
      <c r="G2821">
        <f>Table1[[#This Row],[Discount (%)]]</f>
        <v>10</v>
      </c>
      <c r="H2821">
        <f>Table1[[#This Row],[Profit]]</f>
        <v>450.43</v>
      </c>
      <c r="I2821">
        <f>Table24610[[#This Row],[profit]]/Table24610[[#This Row],[Sales Amount]]</f>
        <v>0.10994678773677016</v>
      </c>
    </row>
    <row r="2822" spans="1:9">
      <c r="A2822" s="43" t="s">
        <v>2780</v>
      </c>
      <c r="B2822" s="45">
        <v>47844</v>
      </c>
      <c r="C2822" t="str">
        <f>PROPER(Table1[[#This Row],[Region]])</f>
        <v>West</v>
      </c>
      <c r="D2822" t="str">
        <f>PROPER(Table1[[#This Row],[Product Category]])</f>
        <v>Clothing</v>
      </c>
      <c r="E2822">
        <f>ROUND(Table1[[#This Row],[Sales Amount]],1)</f>
        <v>1037.0999999999999</v>
      </c>
      <c r="F2822">
        <f>Table1[[#This Row],[Quantity Sold]]</f>
        <v>46</v>
      </c>
      <c r="G2822">
        <f>Table1[[#This Row],[Discount (%)]]</f>
        <v>42</v>
      </c>
      <c r="H2822">
        <f>Table1[[#This Row],[Profit]]</f>
        <v>1219.3399999999999</v>
      </c>
      <c r="I2822">
        <f>Table24610[[#This Row],[profit]]/Table24610[[#This Row],[Sales Amount]]</f>
        <v>1.1757207598110115</v>
      </c>
    </row>
    <row r="2823" spans="1:9">
      <c r="A2823" s="43" t="s">
        <v>2781</v>
      </c>
      <c r="B2823" s="45">
        <v>47845</v>
      </c>
      <c r="C2823" t="str">
        <f>PROPER(Table1[[#This Row],[Region]])</f>
        <v>East</v>
      </c>
      <c r="D2823" t="str">
        <f>PROPER(Table1[[#This Row],[Product Category]])</f>
        <v>Groceries</v>
      </c>
      <c r="E2823">
        <f>ROUND(Table1[[#This Row],[Sales Amount]],1)</f>
        <v>1158.5</v>
      </c>
      <c r="F2823">
        <f>Table1[[#This Row],[Quantity Sold]]</f>
        <v>22</v>
      </c>
      <c r="G2823">
        <f>Table1[[#This Row],[Discount (%)]]</f>
        <v>31</v>
      </c>
      <c r="H2823">
        <f>Table1[[#This Row],[Profit]]</f>
        <v>905.94</v>
      </c>
      <c r="I2823">
        <f>Table24610[[#This Row],[profit]]/Table24610[[#This Row],[Sales Amount]]</f>
        <v>0.78199395770392754</v>
      </c>
    </row>
    <row r="2824" spans="1:9">
      <c r="A2824" s="43" t="s">
        <v>2782</v>
      </c>
      <c r="B2824" s="45">
        <v>47846</v>
      </c>
      <c r="C2824" t="str">
        <f>PROPER(Table1[[#This Row],[Region]])</f>
        <v>South</v>
      </c>
      <c r="D2824" t="str">
        <f>PROPER(Table1[[#This Row],[Product Category]])</f>
        <v>Clothing</v>
      </c>
      <c r="E2824">
        <f>ROUND(Table1[[#This Row],[Sales Amount]],1)</f>
        <v>1797.9</v>
      </c>
      <c r="F2824">
        <f>Table1[[#This Row],[Quantity Sold]]</f>
        <v>24</v>
      </c>
      <c r="G2824">
        <f>Table1[[#This Row],[Discount (%)]]</f>
        <v>27</v>
      </c>
      <c r="H2824">
        <f>Table1[[#This Row],[Profit]]</f>
        <v>1161.45</v>
      </c>
      <c r="I2824">
        <f>Table24610[[#This Row],[profit]]/Table24610[[#This Row],[Sales Amount]]</f>
        <v>0.646003670949441</v>
      </c>
    </row>
    <row r="2825" spans="1:9">
      <c r="A2825" s="43" t="s">
        <v>2783</v>
      </c>
      <c r="B2825" s="45">
        <v>47847</v>
      </c>
      <c r="C2825" t="str">
        <f>PROPER(Table1[[#This Row],[Region]])</f>
        <v>North</v>
      </c>
      <c r="D2825" t="str">
        <f>PROPER(Table1[[#This Row],[Product Category]])</f>
        <v>Furniture</v>
      </c>
      <c r="E2825">
        <f>ROUND(Table1[[#This Row],[Sales Amount]],1)</f>
        <v>4050.1</v>
      </c>
      <c r="F2825">
        <f>Table1[[#This Row],[Quantity Sold]]</f>
        <v>18</v>
      </c>
      <c r="G2825">
        <f>Table1[[#This Row],[Discount (%)]]</f>
        <v>39</v>
      </c>
      <c r="H2825">
        <f>Table1[[#This Row],[Profit]]</f>
        <v>1626.06</v>
      </c>
      <c r="I2825">
        <f>Table24610[[#This Row],[profit]]/Table24610[[#This Row],[Sales Amount]]</f>
        <v>0.4014863830522703</v>
      </c>
    </row>
    <row r="2826" spans="1:9">
      <c r="A2826" s="43" t="s">
        <v>2784</v>
      </c>
      <c r="B2826" s="45">
        <v>47848</v>
      </c>
      <c r="C2826" t="str">
        <f>PROPER(Table1[[#This Row],[Region]])</f>
        <v>West</v>
      </c>
      <c r="D2826" t="str">
        <f>PROPER(Table1[[#This Row],[Product Category]])</f>
        <v>Sports</v>
      </c>
      <c r="E2826">
        <f>ROUND(Table1[[#This Row],[Sales Amount]],1)</f>
        <v>4840.3</v>
      </c>
      <c r="F2826">
        <f>Table1[[#This Row],[Quantity Sold]]</f>
        <v>25</v>
      </c>
      <c r="G2826">
        <f>Table1[[#This Row],[Discount (%)]]</f>
        <v>40</v>
      </c>
      <c r="H2826">
        <f>Table1[[#This Row],[Profit]]</f>
        <v>1629.3</v>
      </c>
      <c r="I2826">
        <f>Table24610[[#This Row],[profit]]/Table24610[[#This Row],[Sales Amount]]</f>
        <v>0.33661136706402495</v>
      </c>
    </row>
    <row r="2827" spans="1:9">
      <c r="A2827" s="43" t="s">
        <v>2785</v>
      </c>
      <c r="B2827" s="45">
        <v>47849</v>
      </c>
      <c r="C2827" t="str">
        <f>PROPER(Table1[[#This Row],[Region]])</f>
        <v>North</v>
      </c>
      <c r="D2827" t="str">
        <f>PROPER(Table1[[#This Row],[Product Category]])</f>
        <v>Groceries</v>
      </c>
      <c r="E2827">
        <f>ROUND(Table1[[#This Row],[Sales Amount]],1)</f>
        <v>4231.2</v>
      </c>
      <c r="F2827">
        <f>Table1[[#This Row],[Quantity Sold]]</f>
        <v>39</v>
      </c>
      <c r="G2827">
        <f>Table1[[#This Row],[Discount (%)]]</f>
        <v>37</v>
      </c>
      <c r="H2827">
        <f>Table1[[#This Row],[Profit]]</f>
        <v>1620.35</v>
      </c>
      <c r="I2827">
        <f>Table24610[[#This Row],[profit]]/Table24610[[#This Row],[Sales Amount]]</f>
        <v>0.38295282662128949</v>
      </c>
    </row>
    <row r="2828" spans="1:9">
      <c r="A2828" s="43" t="s">
        <v>2786</v>
      </c>
      <c r="B2828" s="45">
        <v>47850</v>
      </c>
      <c r="C2828" t="str">
        <f>PROPER(Table1[[#This Row],[Region]])</f>
        <v>West</v>
      </c>
      <c r="D2828" t="str">
        <f>PROPER(Table1[[#This Row],[Product Category]])</f>
        <v>Clothing</v>
      </c>
      <c r="E2828">
        <f>ROUND(Table1[[#This Row],[Sales Amount]],1)</f>
        <v>2633.7</v>
      </c>
      <c r="F2828">
        <f>Table1[[#This Row],[Quantity Sold]]</f>
        <v>38</v>
      </c>
      <c r="G2828">
        <f>Table1[[#This Row],[Discount (%)]]</f>
        <v>1</v>
      </c>
      <c r="H2828">
        <f>Table1[[#This Row],[Profit]]</f>
        <v>246.93</v>
      </c>
      <c r="I2828">
        <f>Table24610[[#This Row],[profit]]/Table24610[[#This Row],[Sales Amount]]</f>
        <v>9.3757831188062427E-2</v>
      </c>
    </row>
    <row r="2829" spans="1:9">
      <c r="A2829" s="43" t="s">
        <v>2787</v>
      </c>
      <c r="B2829" s="45">
        <v>47851</v>
      </c>
      <c r="C2829" t="str">
        <f>PROPER(Table1[[#This Row],[Region]])</f>
        <v>South</v>
      </c>
      <c r="D2829" t="str">
        <f>PROPER(Table1[[#This Row],[Product Category]])</f>
        <v>Furniture</v>
      </c>
      <c r="E2829">
        <f>ROUND(Table1[[#This Row],[Sales Amount]],1)</f>
        <v>4687.5</v>
      </c>
      <c r="F2829">
        <f>Table1[[#This Row],[Quantity Sold]]</f>
        <v>14</v>
      </c>
      <c r="G2829">
        <f>Table1[[#This Row],[Discount (%)]]</f>
        <v>20</v>
      </c>
      <c r="H2829">
        <f>Table1[[#This Row],[Profit]]</f>
        <v>99.14</v>
      </c>
      <c r="I2829">
        <f>Table24610[[#This Row],[profit]]/Table24610[[#This Row],[Sales Amount]]</f>
        <v>2.1149866666666666E-2</v>
      </c>
    </row>
    <row r="2830" spans="1:9">
      <c r="A2830" s="43" t="s">
        <v>2788</v>
      </c>
      <c r="B2830" s="45">
        <v>47852</v>
      </c>
      <c r="C2830" t="str">
        <f>PROPER(Table1[[#This Row],[Region]])</f>
        <v>South</v>
      </c>
      <c r="D2830" t="str">
        <f>PROPER(Table1[[#This Row],[Product Category]])</f>
        <v>Groceries</v>
      </c>
      <c r="E2830">
        <f>ROUND(Table1[[#This Row],[Sales Amount]],1)</f>
        <v>1034.9000000000001</v>
      </c>
      <c r="F2830">
        <f>Table1[[#This Row],[Quantity Sold]]</f>
        <v>27</v>
      </c>
      <c r="G2830">
        <f>Table1[[#This Row],[Discount (%)]]</f>
        <v>26</v>
      </c>
      <c r="H2830">
        <f>Table1[[#This Row],[Profit]]</f>
        <v>692.83</v>
      </c>
      <c r="I2830">
        <f>Table24610[[#This Row],[profit]]/Table24610[[#This Row],[Sales Amount]]</f>
        <v>0.66946564885496185</v>
      </c>
    </row>
    <row r="2831" spans="1:9">
      <c r="A2831" s="43" t="s">
        <v>2789</v>
      </c>
      <c r="B2831" s="45">
        <v>47853</v>
      </c>
      <c r="C2831" t="str">
        <f>PROPER(Table1[[#This Row],[Region]])</f>
        <v>West</v>
      </c>
      <c r="D2831" t="str">
        <f>PROPER(Table1[[#This Row],[Product Category]])</f>
        <v>Electronics</v>
      </c>
      <c r="E2831">
        <f>ROUND(Table1[[#This Row],[Sales Amount]],1)</f>
        <v>4984</v>
      </c>
      <c r="F2831">
        <f>Table1[[#This Row],[Quantity Sold]]</f>
        <v>7</v>
      </c>
      <c r="G2831">
        <f>Table1[[#This Row],[Discount (%)]]</f>
        <v>39</v>
      </c>
      <c r="H2831">
        <f>Table1[[#This Row],[Profit]]</f>
        <v>1788.73</v>
      </c>
      <c r="I2831">
        <f>Table24610[[#This Row],[profit]]/Table24610[[#This Row],[Sales Amount]]</f>
        <v>0.35889446227929372</v>
      </c>
    </row>
    <row r="2832" spans="1:9">
      <c r="A2832" s="43" t="s">
        <v>2790</v>
      </c>
      <c r="B2832" s="45">
        <v>47854</v>
      </c>
      <c r="C2832" t="str">
        <f>PROPER(Table1[[#This Row],[Region]])</f>
        <v>South</v>
      </c>
      <c r="D2832" t="str">
        <f>PROPER(Table1[[#This Row],[Product Category]])</f>
        <v>Furniture</v>
      </c>
      <c r="E2832">
        <f>ROUND(Table1[[#This Row],[Sales Amount]],1)</f>
        <v>2106.3000000000002</v>
      </c>
      <c r="F2832">
        <f>Table1[[#This Row],[Quantity Sold]]</f>
        <v>34</v>
      </c>
      <c r="G2832">
        <f>Table1[[#This Row],[Discount (%)]]</f>
        <v>23</v>
      </c>
      <c r="H2832">
        <f>Table1[[#This Row],[Profit]]</f>
        <v>1286.73</v>
      </c>
      <c r="I2832">
        <f>Table24610[[#This Row],[profit]]/Table24610[[#This Row],[Sales Amount]]</f>
        <v>0.61089588377723969</v>
      </c>
    </row>
    <row r="2833" spans="1:9">
      <c r="A2833" s="43" t="s">
        <v>2791</v>
      </c>
      <c r="B2833" s="45">
        <v>47855</v>
      </c>
      <c r="C2833" t="str">
        <f>PROPER(Table1[[#This Row],[Region]])</f>
        <v>North</v>
      </c>
      <c r="D2833" t="str">
        <f>PROPER(Table1[[#This Row],[Product Category]])</f>
        <v>Electronics</v>
      </c>
      <c r="E2833">
        <f>ROUND(Table1[[#This Row],[Sales Amount]],1)</f>
        <v>4842.3</v>
      </c>
      <c r="F2833">
        <f>Table1[[#This Row],[Quantity Sold]]</f>
        <v>11</v>
      </c>
      <c r="G2833">
        <f>Table1[[#This Row],[Discount (%)]]</f>
        <v>20</v>
      </c>
      <c r="H2833">
        <f>Table1[[#This Row],[Profit]]</f>
        <v>485.68</v>
      </c>
      <c r="I2833">
        <f>Table24610[[#This Row],[profit]]/Table24610[[#This Row],[Sales Amount]]</f>
        <v>0.10029944447886335</v>
      </c>
    </row>
    <row r="2834" spans="1:9">
      <c r="A2834" s="43" t="s">
        <v>2792</v>
      </c>
      <c r="B2834" s="45">
        <v>47856</v>
      </c>
      <c r="C2834" t="str">
        <f>PROPER(Table1[[#This Row],[Region]])</f>
        <v>East</v>
      </c>
      <c r="D2834" t="str">
        <f>PROPER(Table1[[#This Row],[Product Category]])</f>
        <v>Furniture</v>
      </c>
      <c r="E2834">
        <f>ROUND(Table1[[#This Row],[Sales Amount]],1)</f>
        <v>2729</v>
      </c>
      <c r="F2834">
        <f>Table1[[#This Row],[Quantity Sold]]</f>
        <v>46</v>
      </c>
      <c r="G2834">
        <f>Table1[[#This Row],[Discount (%)]]</f>
        <v>31</v>
      </c>
      <c r="H2834">
        <f>Table1[[#This Row],[Profit]]</f>
        <v>1869.1</v>
      </c>
      <c r="I2834">
        <f>Table24610[[#This Row],[profit]]/Table24610[[#This Row],[Sales Amount]]</f>
        <v>0.68490289483327227</v>
      </c>
    </row>
    <row r="2835" spans="1:9">
      <c r="A2835" s="43" t="s">
        <v>2793</v>
      </c>
      <c r="B2835" s="45">
        <v>47857</v>
      </c>
      <c r="C2835" t="str">
        <f>PROPER(Table1[[#This Row],[Region]])</f>
        <v>North</v>
      </c>
      <c r="D2835" t="str">
        <f>PROPER(Table1[[#This Row],[Product Category]])</f>
        <v>Groceries</v>
      </c>
      <c r="E2835">
        <f>ROUND(Table1[[#This Row],[Sales Amount]],1)</f>
        <v>4834.3999999999996</v>
      </c>
      <c r="F2835">
        <f>Table1[[#This Row],[Quantity Sold]]</f>
        <v>12</v>
      </c>
      <c r="G2835">
        <f>Table1[[#This Row],[Discount (%)]]</f>
        <v>4</v>
      </c>
      <c r="H2835">
        <f>Table1[[#This Row],[Profit]]</f>
        <v>1393.42</v>
      </c>
      <c r="I2835">
        <f>Table24610[[#This Row],[profit]]/Table24610[[#This Row],[Sales Amount]]</f>
        <v>0.28823018368360087</v>
      </c>
    </row>
    <row r="2836" spans="1:9">
      <c r="A2836" s="43" t="s">
        <v>2794</v>
      </c>
      <c r="B2836" s="45">
        <v>47858</v>
      </c>
      <c r="C2836" t="str">
        <f>PROPER(Table1[[#This Row],[Region]])</f>
        <v>East</v>
      </c>
      <c r="D2836" t="str">
        <f>PROPER(Table1[[#This Row],[Product Category]])</f>
        <v>Clothing</v>
      </c>
      <c r="E2836">
        <f>ROUND(Table1[[#This Row],[Sales Amount]],1)</f>
        <v>4962.3</v>
      </c>
      <c r="F2836">
        <f>Table1[[#This Row],[Quantity Sold]]</f>
        <v>32</v>
      </c>
      <c r="G2836">
        <f>Table1[[#This Row],[Discount (%)]]</f>
        <v>48</v>
      </c>
      <c r="H2836">
        <f>Table1[[#This Row],[Profit]]</f>
        <v>1897.96</v>
      </c>
      <c r="I2836">
        <f>Table24610[[#This Row],[profit]]/Table24610[[#This Row],[Sales Amount]]</f>
        <v>0.38247586804505973</v>
      </c>
    </row>
    <row r="2837" spans="1:9">
      <c r="A2837" s="43" t="s">
        <v>2795</v>
      </c>
      <c r="B2837" s="45">
        <v>47859</v>
      </c>
      <c r="C2837" t="str">
        <f>PROPER(Table1[[#This Row],[Region]])</f>
        <v>North</v>
      </c>
      <c r="D2837" t="str">
        <f>PROPER(Table1[[#This Row],[Product Category]])</f>
        <v>Groceries</v>
      </c>
      <c r="E2837">
        <f>ROUND(Table1[[#This Row],[Sales Amount]],1)</f>
        <v>2201.8000000000002</v>
      </c>
      <c r="F2837">
        <f>Table1[[#This Row],[Quantity Sold]]</f>
        <v>43</v>
      </c>
      <c r="G2837">
        <f>Table1[[#This Row],[Discount (%)]]</f>
        <v>11</v>
      </c>
      <c r="H2837">
        <f>Table1[[#This Row],[Profit]]</f>
        <v>581.4</v>
      </c>
      <c r="I2837">
        <f>Table24610[[#This Row],[profit]]/Table24610[[#This Row],[Sales Amount]]</f>
        <v>0.26405668089744749</v>
      </c>
    </row>
    <row r="2838" spans="1:9">
      <c r="A2838" s="43" t="s">
        <v>2796</v>
      </c>
      <c r="B2838" s="45">
        <v>47860</v>
      </c>
      <c r="C2838" t="str">
        <f>PROPER(Table1[[#This Row],[Region]])</f>
        <v>East</v>
      </c>
      <c r="D2838" t="str">
        <f>PROPER(Table1[[#This Row],[Product Category]])</f>
        <v>Electronics</v>
      </c>
      <c r="E2838">
        <f>ROUND(Table1[[#This Row],[Sales Amount]],1)</f>
        <v>424.3</v>
      </c>
      <c r="F2838">
        <f>Table1[[#This Row],[Quantity Sold]]</f>
        <v>25</v>
      </c>
      <c r="G2838">
        <f>Table1[[#This Row],[Discount (%)]]</f>
        <v>46</v>
      </c>
      <c r="H2838">
        <f>Table1[[#This Row],[Profit]]</f>
        <v>1493.42</v>
      </c>
      <c r="I2838">
        <f>Table24610[[#This Row],[profit]]/Table24610[[#This Row],[Sales Amount]]</f>
        <v>3.5197266085316992</v>
      </c>
    </row>
    <row r="2839" spans="1:9">
      <c r="A2839" s="43" t="s">
        <v>2797</v>
      </c>
      <c r="B2839" s="45">
        <v>47861</v>
      </c>
      <c r="C2839" t="str">
        <f>PROPER(Table1[[#This Row],[Region]])</f>
        <v>West</v>
      </c>
      <c r="D2839" t="str">
        <f>PROPER(Table1[[#This Row],[Product Category]])</f>
        <v>Clothing</v>
      </c>
      <c r="E2839">
        <f>ROUND(Table1[[#This Row],[Sales Amount]],1)</f>
        <v>50.3</v>
      </c>
      <c r="F2839">
        <f>Table1[[#This Row],[Quantity Sold]]</f>
        <v>34</v>
      </c>
      <c r="G2839">
        <f>Table1[[#This Row],[Discount (%)]]</f>
        <v>25</v>
      </c>
      <c r="H2839">
        <f>Table1[[#This Row],[Profit]]</f>
        <v>176.02</v>
      </c>
      <c r="I2839">
        <f>Table24610[[#This Row],[profit]]/Table24610[[#This Row],[Sales Amount]]</f>
        <v>3.4994035785288276</v>
      </c>
    </row>
    <row r="2840" spans="1:9">
      <c r="A2840" s="43" t="s">
        <v>2798</v>
      </c>
      <c r="B2840" s="45">
        <v>47862</v>
      </c>
      <c r="C2840" t="str">
        <f>PROPER(Table1[[#This Row],[Region]])</f>
        <v>East</v>
      </c>
      <c r="D2840" t="str">
        <f>PROPER(Table1[[#This Row],[Product Category]])</f>
        <v>Electronics</v>
      </c>
      <c r="E2840">
        <f>ROUND(Table1[[#This Row],[Sales Amount]],1)</f>
        <v>2649.8</v>
      </c>
      <c r="F2840">
        <f>Table1[[#This Row],[Quantity Sold]]</f>
        <v>5</v>
      </c>
      <c r="G2840">
        <f>Table1[[#This Row],[Discount (%)]]</f>
        <v>46</v>
      </c>
      <c r="H2840">
        <f>Table1[[#This Row],[Profit]]</f>
        <v>1525.49</v>
      </c>
      <c r="I2840">
        <f>Table24610[[#This Row],[profit]]/Table24610[[#This Row],[Sales Amount]]</f>
        <v>0.57570005283417613</v>
      </c>
    </row>
    <row r="2841" spans="1:9">
      <c r="A2841" s="43" t="s">
        <v>2799</v>
      </c>
      <c r="B2841" s="45">
        <v>47863</v>
      </c>
      <c r="C2841" t="str">
        <f>PROPER(Table1[[#This Row],[Region]])</f>
        <v>West</v>
      </c>
      <c r="D2841" t="str">
        <f>PROPER(Table1[[#This Row],[Product Category]])</f>
        <v>Groceries</v>
      </c>
      <c r="E2841">
        <f>ROUND(Table1[[#This Row],[Sales Amount]],1)</f>
        <v>2267.3000000000002</v>
      </c>
      <c r="F2841">
        <f>Table1[[#This Row],[Quantity Sold]]</f>
        <v>24</v>
      </c>
      <c r="G2841">
        <f>Table1[[#This Row],[Discount (%)]]</f>
        <v>30</v>
      </c>
      <c r="H2841">
        <f>Table1[[#This Row],[Profit]]</f>
        <v>1861.21</v>
      </c>
      <c r="I2841">
        <f>Table24610[[#This Row],[profit]]/Table24610[[#This Row],[Sales Amount]]</f>
        <v>0.82089269174789392</v>
      </c>
    </row>
    <row r="2842" spans="1:9">
      <c r="A2842" s="43" t="s">
        <v>2800</v>
      </c>
      <c r="B2842" s="45">
        <v>47864</v>
      </c>
      <c r="C2842" t="str">
        <f>PROPER(Table1[[#This Row],[Region]])</f>
        <v>East</v>
      </c>
      <c r="D2842" t="str">
        <f>PROPER(Table1[[#This Row],[Product Category]])</f>
        <v>Furniture</v>
      </c>
      <c r="E2842">
        <f>ROUND(Table1[[#This Row],[Sales Amount]],1)</f>
        <v>4435.6000000000004</v>
      </c>
      <c r="F2842">
        <f>Table1[[#This Row],[Quantity Sold]]</f>
        <v>26</v>
      </c>
      <c r="G2842">
        <f>Table1[[#This Row],[Discount (%)]]</f>
        <v>39</v>
      </c>
      <c r="H2842">
        <f>Table1[[#This Row],[Profit]]</f>
        <v>1602.26</v>
      </c>
      <c r="I2842">
        <f>Table24610[[#This Row],[profit]]/Table24610[[#This Row],[Sales Amount]]</f>
        <v>0.36122734241139864</v>
      </c>
    </row>
    <row r="2843" spans="1:9">
      <c r="A2843" s="43" t="s">
        <v>2801</v>
      </c>
      <c r="B2843" s="45">
        <v>47865</v>
      </c>
      <c r="C2843" t="str">
        <f>PROPER(Table1[[#This Row],[Region]])</f>
        <v>South</v>
      </c>
      <c r="D2843" t="str">
        <f>PROPER(Table1[[#This Row],[Product Category]])</f>
        <v>Groceries</v>
      </c>
      <c r="E2843">
        <f>ROUND(Table1[[#This Row],[Sales Amount]],1)</f>
        <v>475.2</v>
      </c>
      <c r="F2843">
        <f>Table1[[#This Row],[Quantity Sold]]</f>
        <v>48</v>
      </c>
      <c r="G2843">
        <f>Table1[[#This Row],[Discount (%)]]</f>
        <v>7</v>
      </c>
      <c r="H2843">
        <f>Table1[[#This Row],[Profit]]</f>
        <v>470.94</v>
      </c>
      <c r="I2843">
        <f>Table24610[[#This Row],[profit]]/Table24610[[#This Row],[Sales Amount]]</f>
        <v>0.99103535353535355</v>
      </c>
    </row>
    <row r="2844" spans="1:9">
      <c r="A2844" s="43" t="s">
        <v>2802</v>
      </c>
      <c r="B2844" s="45">
        <v>47866</v>
      </c>
      <c r="C2844" t="str">
        <f>PROPER(Table1[[#This Row],[Region]])</f>
        <v>North</v>
      </c>
      <c r="D2844" t="str">
        <f>PROPER(Table1[[#This Row],[Product Category]])</f>
        <v>Clothing</v>
      </c>
      <c r="E2844">
        <f>ROUND(Table1[[#This Row],[Sales Amount]],1)</f>
        <v>1696.2</v>
      </c>
      <c r="F2844">
        <f>Table1[[#This Row],[Quantity Sold]]</f>
        <v>27</v>
      </c>
      <c r="G2844">
        <f>Table1[[#This Row],[Discount (%)]]</f>
        <v>23</v>
      </c>
      <c r="H2844">
        <f>Table1[[#This Row],[Profit]]</f>
        <v>198.69</v>
      </c>
      <c r="I2844">
        <f>Table24610[[#This Row],[profit]]/Table24610[[#This Row],[Sales Amount]]</f>
        <v>0.11713830916165546</v>
      </c>
    </row>
    <row r="2845" spans="1:9">
      <c r="A2845" s="43" t="s">
        <v>2803</v>
      </c>
      <c r="B2845" s="45">
        <v>47867</v>
      </c>
      <c r="C2845" t="str">
        <f>PROPER(Table1[[#This Row],[Region]])</f>
        <v>West</v>
      </c>
      <c r="D2845" t="str">
        <f>PROPER(Table1[[#This Row],[Product Category]])</f>
        <v>Furniture</v>
      </c>
      <c r="E2845">
        <f>ROUND(Table1[[#This Row],[Sales Amount]],1)</f>
        <v>3840.4</v>
      </c>
      <c r="F2845">
        <f>Table1[[#This Row],[Quantity Sold]]</f>
        <v>8</v>
      </c>
      <c r="G2845">
        <f>Table1[[#This Row],[Discount (%)]]</f>
        <v>41</v>
      </c>
      <c r="H2845">
        <f>Table1[[#This Row],[Profit]]</f>
        <v>1442.73</v>
      </c>
      <c r="I2845">
        <f>Table24610[[#This Row],[profit]]/Table24610[[#This Row],[Sales Amount]]</f>
        <v>0.37567180502031039</v>
      </c>
    </row>
    <row r="2846" spans="1:9">
      <c r="A2846" s="43" t="s">
        <v>2804</v>
      </c>
      <c r="B2846" s="45">
        <v>47868</v>
      </c>
      <c r="C2846" t="str">
        <f>PROPER(Table1[[#This Row],[Region]])</f>
        <v>West</v>
      </c>
      <c r="D2846" t="str">
        <f>PROPER(Table1[[#This Row],[Product Category]])</f>
        <v>Clothing</v>
      </c>
      <c r="E2846">
        <f>ROUND(Table1[[#This Row],[Sales Amount]],1)</f>
        <v>1727.9</v>
      </c>
      <c r="F2846">
        <f>Table1[[#This Row],[Quantity Sold]]</f>
        <v>17</v>
      </c>
      <c r="G2846">
        <f>Table1[[#This Row],[Discount (%)]]</f>
        <v>46</v>
      </c>
      <c r="H2846">
        <f>Table1[[#This Row],[Profit]]</f>
        <v>1676.24</v>
      </c>
      <c r="I2846">
        <f>Table24610[[#This Row],[profit]]/Table24610[[#This Row],[Sales Amount]]</f>
        <v>0.97010243648359273</v>
      </c>
    </row>
    <row r="2847" spans="1:9">
      <c r="A2847" s="43" t="s">
        <v>2805</v>
      </c>
      <c r="B2847" s="45">
        <v>47869</v>
      </c>
      <c r="C2847" t="str">
        <f>PROPER(Table1[[#This Row],[Region]])</f>
        <v>North</v>
      </c>
      <c r="D2847" t="str">
        <f>PROPER(Table1[[#This Row],[Product Category]])</f>
        <v>Furniture</v>
      </c>
      <c r="E2847">
        <f>ROUND(Table1[[#This Row],[Sales Amount]],1)</f>
        <v>2920.2</v>
      </c>
      <c r="F2847">
        <f>Table1[[#This Row],[Quantity Sold]]</f>
        <v>13</v>
      </c>
      <c r="G2847">
        <f>Table1[[#This Row],[Discount (%)]]</f>
        <v>36</v>
      </c>
      <c r="H2847">
        <f>Table1[[#This Row],[Profit]]</f>
        <v>712.88</v>
      </c>
      <c r="I2847">
        <f>Table24610[[#This Row],[profit]]/Table24610[[#This Row],[Sales Amount]]</f>
        <v>0.24412026573522363</v>
      </c>
    </row>
    <row r="2848" spans="1:9">
      <c r="A2848" s="43" t="s">
        <v>2806</v>
      </c>
      <c r="B2848" s="45">
        <v>47870</v>
      </c>
      <c r="C2848" t="str">
        <f>PROPER(Table1[[#This Row],[Region]])</f>
        <v>West</v>
      </c>
      <c r="D2848" t="str">
        <f>PROPER(Table1[[#This Row],[Product Category]])</f>
        <v>Groceries</v>
      </c>
      <c r="E2848">
        <f>ROUND(Table1[[#This Row],[Sales Amount]],1)</f>
        <v>2263.1999999999998</v>
      </c>
      <c r="F2848">
        <f>Table1[[#This Row],[Quantity Sold]]</f>
        <v>8</v>
      </c>
      <c r="G2848">
        <f>Table1[[#This Row],[Discount (%)]]</f>
        <v>28</v>
      </c>
      <c r="H2848">
        <f>Table1[[#This Row],[Profit]]</f>
        <v>1055.94</v>
      </c>
      <c r="I2848">
        <f>Table24610[[#This Row],[profit]]/Table24610[[#This Row],[Sales Amount]]</f>
        <v>0.46656945917285264</v>
      </c>
    </row>
    <row r="2849" spans="1:9">
      <c r="A2849" s="43" t="s">
        <v>2807</v>
      </c>
      <c r="B2849" s="45">
        <v>47871</v>
      </c>
      <c r="C2849" t="str">
        <f>PROPER(Table1[[#This Row],[Region]])</f>
        <v>East</v>
      </c>
      <c r="D2849" t="str">
        <f>PROPER(Table1[[#This Row],[Product Category]])</f>
        <v>Sports</v>
      </c>
      <c r="E2849">
        <f>ROUND(Table1[[#This Row],[Sales Amount]],1)</f>
        <v>1211.4000000000001</v>
      </c>
      <c r="F2849">
        <f>Table1[[#This Row],[Quantity Sold]]</f>
        <v>10</v>
      </c>
      <c r="G2849">
        <f>Table1[[#This Row],[Discount (%)]]</f>
        <v>33</v>
      </c>
      <c r="H2849">
        <f>Table1[[#This Row],[Profit]]</f>
        <v>1611.38</v>
      </c>
      <c r="I2849">
        <f>Table24610[[#This Row],[profit]]/Table24610[[#This Row],[Sales Amount]]</f>
        <v>1.3301799570744592</v>
      </c>
    </row>
    <row r="2850" spans="1:9">
      <c r="A2850" s="43" t="s">
        <v>2808</v>
      </c>
      <c r="B2850" s="45">
        <v>47872</v>
      </c>
      <c r="C2850" t="str">
        <f>PROPER(Table1[[#This Row],[Region]])</f>
        <v>South</v>
      </c>
      <c r="D2850" t="str">
        <f>PROPER(Table1[[#This Row],[Product Category]])</f>
        <v>Electronics</v>
      </c>
      <c r="E2850">
        <f>ROUND(Table1[[#This Row],[Sales Amount]],1)</f>
        <v>208.7</v>
      </c>
      <c r="F2850">
        <f>Table1[[#This Row],[Quantity Sold]]</f>
        <v>1</v>
      </c>
      <c r="G2850">
        <f>Table1[[#This Row],[Discount (%)]]</f>
        <v>13</v>
      </c>
      <c r="H2850">
        <f>Table1[[#This Row],[Profit]]</f>
        <v>1153.3499999999999</v>
      </c>
      <c r="I2850">
        <f>Table24610[[#This Row],[profit]]/Table24610[[#This Row],[Sales Amount]]</f>
        <v>5.5263536176329655</v>
      </c>
    </row>
    <row r="2851" spans="1:9">
      <c r="A2851" s="43" t="s">
        <v>2809</v>
      </c>
      <c r="B2851" s="45">
        <v>47873</v>
      </c>
      <c r="C2851" t="str">
        <f>PROPER(Table1[[#This Row],[Region]])</f>
        <v>East</v>
      </c>
      <c r="D2851" t="str">
        <f>PROPER(Table1[[#This Row],[Product Category]])</f>
        <v>Clothing</v>
      </c>
      <c r="E2851">
        <f>ROUND(Table1[[#This Row],[Sales Amount]],1)</f>
        <v>3336.1</v>
      </c>
      <c r="F2851">
        <f>Table1[[#This Row],[Quantity Sold]]</f>
        <v>1</v>
      </c>
      <c r="G2851">
        <f>Table1[[#This Row],[Discount (%)]]</f>
        <v>11</v>
      </c>
      <c r="H2851">
        <f>Table1[[#This Row],[Profit]]</f>
        <v>1698.6</v>
      </c>
      <c r="I2851">
        <f>Table24610[[#This Row],[profit]]/Table24610[[#This Row],[Sales Amount]]</f>
        <v>0.50915739935853244</v>
      </c>
    </row>
    <row r="2852" spans="1:9">
      <c r="A2852" s="43" t="s">
        <v>2810</v>
      </c>
      <c r="B2852" s="45">
        <v>47874</v>
      </c>
      <c r="C2852" t="str">
        <f>PROPER(Table1[[#This Row],[Region]])</f>
        <v>North</v>
      </c>
      <c r="D2852" t="str">
        <f>PROPER(Table1[[#This Row],[Product Category]])</f>
        <v>Sports</v>
      </c>
      <c r="E2852">
        <f>ROUND(Table1[[#This Row],[Sales Amount]],1)</f>
        <v>4725</v>
      </c>
      <c r="F2852">
        <f>Table1[[#This Row],[Quantity Sold]]</f>
        <v>48</v>
      </c>
      <c r="G2852">
        <f>Table1[[#This Row],[Discount (%)]]</f>
        <v>8</v>
      </c>
      <c r="H2852">
        <f>Table1[[#This Row],[Profit]]</f>
        <v>1270.3</v>
      </c>
      <c r="I2852">
        <f>Table24610[[#This Row],[profit]]/Table24610[[#This Row],[Sales Amount]]</f>
        <v>0.26884656084656083</v>
      </c>
    </row>
    <row r="2853" spans="1:9">
      <c r="A2853" s="43" t="s">
        <v>2811</v>
      </c>
      <c r="B2853" s="45">
        <v>47875</v>
      </c>
      <c r="C2853" t="str">
        <f>PROPER(Table1[[#This Row],[Region]])</f>
        <v>South</v>
      </c>
      <c r="D2853" t="str">
        <f>PROPER(Table1[[#This Row],[Product Category]])</f>
        <v>Furniture</v>
      </c>
      <c r="E2853">
        <f>ROUND(Table1[[#This Row],[Sales Amount]],1)</f>
        <v>4903.7</v>
      </c>
      <c r="F2853">
        <f>Table1[[#This Row],[Quantity Sold]]</f>
        <v>43</v>
      </c>
      <c r="G2853">
        <f>Table1[[#This Row],[Discount (%)]]</f>
        <v>21</v>
      </c>
      <c r="H2853">
        <f>Table1[[#This Row],[Profit]]</f>
        <v>52.62</v>
      </c>
      <c r="I2853">
        <f>Table24610[[#This Row],[profit]]/Table24610[[#This Row],[Sales Amount]]</f>
        <v>1.0730672757305708E-2</v>
      </c>
    </row>
    <row r="2854" spans="1:9">
      <c r="A2854" s="43">
        <v>96580233</v>
      </c>
      <c r="B2854" s="45">
        <v>47876</v>
      </c>
      <c r="C2854" t="str">
        <f>PROPER(Table1[[#This Row],[Region]])</f>
        <v>North</v>
      </c>
      <c r="D2854" t="str">
        <f>PROPER(Table1[[#This Row],[Product Category]])</f>
        <v>Furniture</v>
      </c>
      <c r="E2854">
        <f>ROUND(Table1[[#This Row],[Sales Amount]],1)</f>
        <v>691</v>
      </c>
      <c r="F2854">
        <f>Table1[[#This Row],[Quantity Sold]]</f>
        <v>6</v>
      </c>
      <c r="G2854">
        <f>Table1[[#This Row],[Discount (%)]]</f>
        <v>39</v>
      </c>
      <c r="H2854">
        <f>Table1[[#This Row],[Profit]]</f>
        <v>1525.89</v>
      </c>
      <c r="I2854">
        <f>Table24610[[#This Row],[profit]]/Table24610[[#This Row],[Sales Amount]]</f>
        <v>2.2082344428364689</v>
      </c>
    </row>
    <row r="2855" spans="1:9">
      <c r="A2855" s="43" t="s">
        <v>2812</v>
      </c>
      <c r="B2855" s="45">
        <v>47877</v>
      </c>
      <c r="C2855" t="str">
        <f>PROPER(Table1[[#This Row],[Region]])</f>
        <v>South</v>
      </c>
      <c r="D2855" t="str">
        <f>PROPER(Table1[[#This Row],[Product Category]])</f>
        <v>Groceries</v>
      </c>
      <c r="E2855">
        <f>ROUND(Table1[[#This Row],[Sales Amount]],1)</f>
        <v>678.9</v>
      </c>
      <c r="F2855">
        <f>Table1[[#This Row],[Quantity Sold]]</f>
        <v>19</v>
      </c>
      <c r="G2855">
        <f>Table1[[#This Row],[Discount (%)]]</f>
        <v>10</v>
      </c>
      <c r="H2855">
        <f>Table1[[#This Row],[Profit]]</f>
        <v>863.02</v>
      </c>
      <c r="I2855">
        <f>Table24610[[#This Row],[profit]]/Table24610[[#This Row],[Sales Amount]]</f>
        <v>1.2712034172926794</v>
      </c>
    </row>
    <row r="2856" spans="1:9">
      <c r="A2856" s="43" t="s">
        <v>2813</v>
      </c>
      <c r="B2856" s="45">
        <v>47878</v>
      </c>
      <c r="C2856" t="str">
        <f>PROPER(Table1[[#This Row],[Region]])</f>
        <v>South</v>
      </c>
      <c r="D2856" t="str">
        <f>PROPER(Table1[[#This Row],[Product Category]])</f>
        <v>Furniture</v>
      </c>
      <c r="E2856">
        <f>ROUND(Table1[[#This Row],[Sales Amount]],1)</f>
        <v>987.8</v>
      </c>
      <c r="F2856">
        <f>Table1[[#This Row],[Quantity Sold]]</f>
        <v>2</v>
      </c>
      <c r="G2856">
        <f>Table1[[#This Row],[Discount (%)]]</f>
        <v>10</v>
      </c>
      <c r="H2856">
        <f>Table1[[#This Row],[Profit]]</f>
        <v>1570.21</v>
      </c>
      <c r="I2856">
        <f>Table24610[[#This Row],[profit]]/Table24610[[#This Row],[Sales Amount]]</f>
        <v>1.5896031585341164</v>
      </c>
    </row>
    <row r="2857" spans="1:9">
      <c r="A2857" s="43" t="s">
        <v>2814</v>
      </c>
      <c r="B2857" s="45">
        <v>47879</v>
      </c>
      <c r="C2857" t="str">
        <f>PROPER(Table1[[#This Row],[Region]])</f>
        <v>West</v>
      </c>
      <c r="D2857" t="str">
        <f>PROPER(Table1[[#This Row],[Product Category]])</f>
        <v>Groceries</v>
      </c>
      <c r="E2857">
        <f>ROUND(Table1[[#This Row],[Sales Amount]],1)</f>
        <v>371.3</v>
      </c>
      <c r="F2857">
        <f>Table1[[#This Row],[Quantity Sold]]</f>
        <v>47</v>
      </c>
      <c r="G2857">
        <f>Table1[[#This Row],[Discount (%)]]</f>
        <v>8</v>
      </c>
      <c r="H2857">
        <f>Table1[[#This Row],[Profit]]</f>
        <v>1721.07</v>
      </c>
      <c r="I2857">
        <f>Table24610[[#This Row],[profit]]/Table24610[[#This Row],[Sales Amount]]</f>
        <v>4.6352545111769459</v>
      </c>
    </row>
    <row r="2858" spans="1:9">
      <c r="A2858" s="43" t="s">
        <v>2815</v>
      </c>
      <c r="B2858" s="45">
        <v>47880</v>
      </c>
      <c r="C2858" t="str">
        <f>PROPER(Table1[[#This Row],[Region]])</f>
        <v>South</v>
      </c>
      <c r="D2858" t="str">
        <f>PROPER(Table1[[#This Row],[Product Category]])</f>
        <v>Furniture</v>
      </c>
      <c r="E2858">
        <f>ROUND(Table1[[#This Row],[Sales Amount]],1)</f>
        <v>4855.2</v>
      </c>
      <c r="F2858">
        <f>Table1[[#This Row],[Quantity Sold]]</f>
        <v>37</v>
      </c>
      <c r="G2858">
        <f>Table1[[#This Row],[Discount (%)]]</f>
        <v>5</v>
      </c>
      <c r="H2858">
        <f>Table1[[#This Row],[Profit]]</f>
        <v>1665.79</v>
      </c>
      <c r="I2858">
        <f>Table24610[[#This Row],[profit]]/Table24610[[#This Row],[Sales Amount]]</f>
        <v>0.34309400230680509</v>
      </c>
    </row>
    <row r="2859" spans="1:9">
      <c r="A2859" s="43" t="s">
        <v>2816</v>
      </c>
      <c r="B2859" s="45">
        <v>47881</v>
      </c>
      <c r="C2859" t="str">
        <f>PROPER(Table1[[#This Row],[Region]])</f>
        <v>West</v>
      </c>
      <c r="D2859" t="str">
        <f>PROPER(Table1[[#This Row],[Product Category]])</f>
        <v>Electronics</v>
      </c>
      <c r="E2859">
        <f>ROUND(Table1[[#This Row],[Sales Amount]],1)</f>
        <v>1659.8</v>
      </c>
      <c r="F2859">
        <f>Table1[[#This Row],[Quantity Sold]]</f>
        <v>3</v>
      </c>
      <c r="G2859">
        <f>Table1[[#This Row],[Discount (%)]]</f>
        <v>36</v>
      </c>
      <c r="H2859">
        <f>Table1[[#This Row],[Profit]]</f>
        <v>1569.74</v>
      </c>
      <c r="I2859">
        <f>Table24610[[#This Row],[profit]]/Table24610[[#This Row],[Sales Amount]]</f>
        <v>0.94574045065670564</v>
      </c>
    </row>
    <row r="2860" spans="1:9">
      <c r="A2860" s="43" t="s">
        <v>2817</v>
      </c>
      <c r="B2860" s="45">
        <v>47882</v>
      </c>
      <c r="C2860" t="str">
        <f>PROPER(Table1[[#This Row],[Region]])</f>
        <v>East</v>
      </c>
      <c r="D2860" t="str">
        <f>PROPER(Table1[[#This Row],[Product Category]])</f>
        <v>Clothing</v>
      </c>
      <c r="E2860">
        <f>ROUND(Table1[[#This Row],[Sales Amount]],1)</f>
        <v>1660.6</v>
      </c>
      <c r="F2860">
        <f>Table1[[#This Row],[Quantity Sold]]</f>
        <v>50</v>
      </c>
      <c r="G2860">
        <f>Table1[[#This Row],[Discount (%)]]</f>
        <v>22</v>
      </c>
      <c r="H2860">
        <f>Table1[[#This Row],[Profit]]</f>
        <v>935.56</v>
      </c>
      <c r="I2860">
        <f>Table24610[[#This Row],[profit]]/Table24610[[#This Row],[Sales Amount]]</f>
        <v>0.56338672768878717</v>
      </c>
    </row>
    <row r="2861" spans="1:9">
      <c r="A2861" s="43" t="s">
        <v>2818</v>
      </c>
      <c r="B2861" s="45">
        <v>47883</v>
      </c>
      <c r="C2861" t="str">
        <f>PROPER(Table1[[#This Row],[Region]])</f>
        <v>West</v>
      </c>
      <c r="D2861" t="str">
        <f>PROPER(Table1[[#This Row],[Product Category]])</f>
        <v>Groceries</v>
      </c>
      <c r="E2861">
        <f>ROUND(Table1[[#This Row],[Sales Amount]],1)</f>
        <v>3974</v>
      </c>
      <c r="F2861">
        <f>Table1[[#This Row],[Quantity Sold]]</f>
        <v>23</v>
      </c>
      <c r="G2861">
        <f>Table1[[#This Row],[Discount (%)]]</f>
        <v>21</v>
      </c>
      <c r="H2861">
        <f>Table1[[#This Row],[Profit]]</f>
        <v>1449.44</v>
      </c>
      <c r="I2861">
        <f>Table24610[[#This Row],[profit]]/Table24610[[#This Row],[Sales Amount]]</f>
        <v>0.36473074987418219</v>
      </c>
    </row>
    <row r="2862" spans="1:9">
      <c r="A2862" s="43" t="s">
        <v>2819</v>
      </c>
      <c r="B2862" s="45">
        <v>47884</v>
      </c>
      <c r="C2862" t="str">
        <f>PROPER(Table1[[#This Row],[Region]])</f>
        <v>West</v>
      </c>
      <c r="D2862" t="str">
        <f>PROPER(Table1[[#This Row],[Product Category]])</f>
        <v>Electronics</v>
      </c>
      <c r="E2862">
        <f>ROUND(Table1[[#This Row],[Sales Amount]],1)</f>
        <v>4233.2</v>
      </c>
      <c r="F2862">
        <f>Table1[[#This Row],[Quantity Sold]]</f>
        <v>40</v>
      </c>
      <c r="G2862">
        <f>Table1[[#This Row],[Discount (%)]]</f>
        <v>50</v>
      </c>
      <c r="H2862">
        <f>Table1[[#This Row],[Profit]]</f>
        <v>487.73</v>
      </c>
      <c r="I2862">
        <f>Table24610[[#This Row],[profit]]/Table24610[[#This Row],[Sales Amount]]</f>
        <v>0.11521543985637343</v>
      </c>
    </row>
    <row r="2863" spans="1:9">
      <c r="A2863" s="43" t="s">
        <v>2820</v>
      </c>
      <c r="B2863" s="45">
        <v>47885</v>
      </c>
      <c r="C2863" t="str">
        <f>PROPER(Table1[[#This Row],[Region]])</f>
        <v>South</v>
      </c>
      <c r="D2863" t="str">
        <f>PROPER(Table1[[#This Row],[Product Category]])</f>
        <v>Sports</v>
      </c>
      <c r="E2863">
        <f>ROUND(Table1[[#This Row],[Sales Amount]],1)</f>
        <v>4400.1000000000004</v>
      </c>
      <c r="F2863">
        <f>Table1[[#This Row],[Quantity Sold]]</f>
        <v>43</v>
      </c>
      <c r="G2863">
        <f>Table1[[#This Row],[Discount (%)]]</f>
        <v>49</v>
      </c>
      <c r="H2863">
        <f>Table1[[#This Row],[Profit]]</f>
        <v>1503.24</v>
      </c>
      <c r="I2863">
        <f>Table24610[[#This Row],[profit]]/Table24610[[#This Row],[Sales Amount]]</f>
        <v>0.34163769005249878</v>
      </c>
    </row>
    <row r="2864" spans="1:9">
      <c r="A2864" s="43" t="s">
        <v>2821</v>
      </c>
      <c r="B2864" s="45">
        <v>47886</v>
      </c>
      <c r="C2864" t="str">
        <f>PROPER(Table1[[#This Row],[Region]])</f>
        <v>South</v>
      </c>
      <c r="D2864" t="str">
        <f>PROPER(Table1[[#This Row],[Product Category]])</f>
        <v>Groceries</v>
      </c>
      <c r="E2864">
        <f>ROUND(Table1[[#This Row],[Sales Amount]],1)</f>
        <v>3876.3</v>
      </c>
      <c r="F2864">
        <f>Table1[[#This Row],[Quantity Sold]]</f>
        <v>17</v>
      </c>
      <c r="G2864">
        <f>Table1[[#This Row],[Discount (%)]]</f>
        <v>36</v>
      </c>
      <c r="H2864">
        <f>Table1[[#This Row],[Profit]]</f>
        <v>1532.29</v>
      </c>
      <c r="I2864">
        <f>Table24610[[#This Row],[profit]]/Table24610[[#This Row],[Sales Amount]]</f>
        <v>0.3952970616309367</v>
      </c>
    </row>
    <row r="2865" spans="1:9">
      <c r="A2865" s="43" t="s">
        <v>2822</v>
      </c>
      <c r="B2865" s="45">
        <v>47887</v>
      </c>
      <c r="C2865" t="str">
        <f>PROPER(Table1[[#This Row],[Region]])</f>
        <v>North</v>
      </c>
      <c r="D2865" t="str">
        <f>PROPER(Table1[[#This Row],[Product Category]])</f>
        <v>Groceries</v>
      </c>
      <c r="E2865">
        <f>ROUND(Table1[[#This Row],[Sales Amount]],1)</f>
        <v>114.7</v>
      </c>
      <c r="F2865">
        <f>Table1[[#This Row],[Quantity Sold]]</f>
        <v>6</v>
      </c>
      <c r="G2865">
        <f>Table1[[#This Row],[Discount (%)]]</f>
        <v>47</v>
      </c>
      <c r="H2865">
        <f>Table1[[#This Row],[Profit]]</f>
        <v>565.39</v>
      </c>
      <c r="I2865">
        <f>Table24610[[#This Row],[profit]]/Table24610[[#This Row],[Sales Amount]]</f>
        <v>4.9292938099389714</v>
      </c>
    </row>
    <row r="2866" spans="1:9">
      <c r="A2866" s="43" t="s">
        <v>2823</v>
      </c>
      <c r="B2866" s="45">
        <v>47888</v>
      </c>
      <c r="C2866" t="str">
        <f>PROPER(Table1[[#This Row],[Region]])</f>
        <v>West</v>
      </c>
      <c r="D2866" t="str">
        <f>PROPER(Table1[[#This Row],[Product Category]])</f>
        <v>Furniture</v>
      </c>
      <c r="E2866">
        <f>ROUND(Table1[[#This Row],[Sales Amount]],1)</f>
        <v>1328.9</v>
      </c>
      <c r="F2866">
        <f>Table1[[#This Row],[Quantity Sold]]</f>
        <v>48</v>
      </c>
      <c r="G2866">
        <f>Table1[[#This Row],[Discount (%)]]</f>
        <v>8</v>
      </c>
      <c r="H2866">
        <f>Table1[[#This Row],[Profit]]</f>
        <v>1088.42</v>
      </c>
      <c r="I2866">
        <f>Table24610[[#This Row],[profit]]/Table24610[[#This Row],[Sales Amount]]</f>
        <v>0.81903830235533148</v>
      </c>
    </row>
    <row r="2867" spans="1:9">
      <c r="A2867" s="43" t="s">
        <v>2824</v>
      </c>
      <c r="B2867" s="45">
        <v>47889</v>
      </c>
      <c r="C2867" t="str">
        <f>PROPER(Table1[[#This Row],[Region]])</f>
        <v>South</v>
      </c>
      <c r="D2867" t="str">
        <f>PROPER(Table1[[#This Row],[Product Category]])</f>
        <v>Clothing</v>
      </c>
      <c r="E2867">
        <f>ROUND(Table1[[#This Row],[Sales Amount]],1)</f>
        <v>3304.5</v>
      </c>
      <c r="F2867">
        <f>Table1[[#This Row],[Quantity Sold]]</f>
        <v>31</v>
      </c>
      <c r="G2867">
        <f>Table1[[#This Row],[Discount (%)]]</f>
        <v>24</v>
      </c>
      <c r="H2867">
        <f>Table1[[#This Row],[Profit]]</f>
        <v>404.55</v>
      </c>
      <c r="I2867">
        <f>Table24610[[#This Row],[profit]]/Table24610[[#This Row],[Sales Amount]]</f>
        <v>0.1224239673172946</v>
      </c>
    </row>
    <row r="2868" spans="1:9">
      <c r="A2868" s="43" t="s">
        <v>2825</v>
      </c>
      <c r="B2868" s="45">
        <v>47890</v>
      </c>
      <c r="C2868" t="str">
        <f>PROPER(Table1[[#This Row],[Region]])</f>
        <v>West</v>
      </c>
      <c r="D2868" t="str">
        <f>PROPER(Table1[[#This Row],[Product Category]])</f>
        <v>Groceries</v>
      </c>
      <c r="E2868">
        <f>ROUND(Table1[[#This Row],[Sales Amount]],1)</f>
        <v>1530.2</v>
      </c>
      <c r="F2868">
        <f>Table1[[#This Row],[Quantity Sold]]</f>
        <v>3</v>
      </c>
      <c r="G2868">
        <f>Table1[[#This Row],[Discount (%)]]</f>
        <v>28</v>
      </c>
      <c r="H2868">
        <f>Table1[[#This Row],[Profit]]</f>
        <v>920.31</v>
      </c>
      <c r="I2868">
        <f>Table24610[[#This Row],[profit]]/Table24610[[#This Row],[Sales Amount]]</f>
        <v>0.60143118546595209</v>
      </c>
    </row>
    <row r="2869" spans="1:9">
      <c r="A2869" s="43" t="s">
        <v>2826</v>
      </c>
      <c r="B2869" s="45">
        <v>47891</v>
      </c>
      <c r="C2869" t="str">
        <f>PROPER(Table1[[#This Row],[Region]])</f>
        <v>West</v>
      </c>
      <c r="D2869" t="str">
        <f>PROPER(Table1[[#This Row],[Product Category]])</f>
        <v>Groceries</v>
      </c>
      <c r="E2869">
        <f>ROUND(Table1[[#This Row],[Sales Amount]],1)</f>
        <v>515.29999999999995</v>
      </c>
      <c r="F2869">
        <f>Table1[[#This Row],[Quantity Sold]]</f>
        <v>42</v>
      </c>
      <c r="G2869">
        <f>Table1[[#This Row],[Discount (%)]]</f>
        <v>35</v>
      </c>
      <c r="H2869">
        <f>Table1[[#This Row],[Profit]]</f>
        <v>1696.32</v>
      </c>
      <c r="I2869">
        <f>Table24610[[#This Row],[profit]]/Table24610[[#This Row],[Sales Amount]]</f>
        <v>3.2919076266252669</v>
      </c>
    </row>
    <row r="2870" spans="1:9">
      <c r="A2870" s="43" t="s">
        <v>2827</v>
      </c>
      <c r="B2870" s="45">
        <v>47892</v>
      </c>
      <c r="C2870" t="str">
        <f>PROPER(Table1[[#This Row],[Region]])</f>
        <v>South</v>
      </c>
      <c r="D2870" t="str">
        <f>PROPER(Table1[[#This Row],[Product Category]])</f>
        <v>Clothing</v>
      </c>
      <c r="E2870">
        <f>ROUND(Table1[[#This Row],[Sales Amount]],1)</f>
        <v>3873.9</v>
      </c>
      <c r="F2870">
        <f>Table1[[#This Row],[Quantity Sold]]</f>
        <v>19</v>
      </c>
      <c r="G2870">
        <f>Table1[[#This Row],[Discount (%)]]</f>
        <v>46</v>
      </c>
      <c r="H2870">
        <f>Table1[[#This Row],[Profit]]</f>
        <v>574.71</v>
      </c>
      <c r="I2870">
        <f>Table24610[[#This Row],[profit]]/Table24610[[#This Row],[Sales Amount]]</f>
        <v>0.14835437156354062</v>
      </c>
    </row>
    <row r="2871" spans="1:9">
      <c r="A2871" s="43" t="s">
        <v>2828</v>
      </c>
      <c r="B2871" s="45">
        <v>47893</v>
      </c>
      <c r="C2871" t="str">
        <f>PROPER(Table1[[#This Row],[Region]])</f>
        <v>East</v>
      </c>
      <c r="D2871" t="str">
        <f>PROPER(Table1[[#This Row],[Product Category]])</f>
        <v>Clothing</v>
      </c>
      <c r="E2871">
        <f>ROUND(Table1[[#This Row],[Sales Amount]],1)</f>
        <v>4394.5</v>
      </c>
      <c r="F2871">
        <f>Table1[[#This Row],[Quantity Sold]]</f>
        <v>18</v>
      </c>
      <c r="G2871">
        <f>Table1[[#This Row],[Discount (%)]]</f>
        <v>2</v>
      </c>
      <c r="H2871">
        <f>Table1[[#This Row],[Profit]]</f>
        <v>44.55</v>
      </c>
      <c r="I2871">
        <f>Table24610[[#This Row],[profit]]/Table24610[[#This Row],[Sales Amount]]</f>
        <v>1.013767209011264E-2</v>
      </c>
    </row>
    <row r="2872" spans="1:9">
      <c r="A2872" s="43">
        <v>66604071</v>
      </c>
      <c r="B2872" s="45">
        <v>47894</v>
      </c>
      <c r="C2872" t="str">
        <f>PROPER(Table1[[#This Row],[Region]])</f>
        <v>South</v>
      </c>
      <c r="D2872" t="str">
        <f>PROPER(Table1[[#This Row],[Product Category]])</f>
        <v>Furniture</v>
      </c>
      <c r="E2872">
        <f>ROUND(Table1[[#This Row],[Sales Amount]],1)</f>
        <v>2996.9</v>
      </c>
      <c r="F2872">
        <f>Table1[[#This Row],[Quantity Sold]]</f>
        <v>45</v>
      </c>
      <c r="G2872">
        <f>Table1[[#This Row],[Discount (%)]]</f>
        <v>22</v>
      </c>
      <c r="H2872">
        <f>Table1[[#This Row],[Profit]]</f>
        <v>840</v>
      </c>
      <c r="I2872">
        <f>Table24610[[#This Row],[profit]]/Table24610[[#This Row],[Sales Amount]]</f>
        <v>0.28028963262037437</v>
      </c>
    </row>
    <row r="2873" spans="1:9">
      <c r="A2873" s="43" t="s">
        <v>2829</v>
      </c>
      <c r="B2873" s="45">
        <v>47895</v>
      </c>
      <c r="C2873" t="str">
        <f>PROPER(Table1[[#This Row],[Region]])</f>
        <v>South</v>
      </c>
      <c r="D2873" t="str">
        <f>PROPER(Table1[[#This Row],[Product Category]])</f>
        <v>Furniture</v>
      </c>
      <c r="E2873">
        <f>ROUND(Table1[[#This Row],[Sales Amount]],1)</f>
        <v>1152.4000000000001</v>
      </c>
      <c r="F2873">
        <f>Table1[[#This Row],[Quantity Sold]]</f>
        <v>8</v>
      </c>
      <c r="G2873">
        <f>Table1[[#This Row],[Discount (%)]]</f>
        <v>30</v>
      </c>
      <c r="H2873">
        <f>Table1[[#This Row],[Profit]]</f>
        <v>810.92</v>
      </c>
      <c r="I2873">
        <f>Table24610[[#This Row],[profit]]/Table24610[[#This Row],[Sales Amount]]</f>
        <v>0.7036792780284622</v>
      </c>
    </row>
    <row r="2874" spans="1:9">
      <c r="A2874" s="43" t="s">
        <v>2830</v>
      </c>
      <c r="B2874" s="45">
        <v>47896</v>
      </c>
      <c r="C2874" t="str">
        <f>PROPER(Table1[[#This Row],[Region]])</f>
        <v>West</v>
      </c>
      <c r="D2874" t="str">
        <f>PROPER(Table1[[#This Row],[Product Category]])</f>
        <v>Groceries</v>
      </c>
      <c r="E2874">
        <f>ROUND(Table1[[#This Row],[Sales Amount]],1)</f>
        <v>1052</v>
      </c>
      <c r="F2874">
        <f>Table1[[#This Row],[Quantity Sold]]</f>
        <v>25</v>
      </c>
      <c r="G2874">
        <f>Table1[[#This Row],[Discount (%)]]</f>
        <v>6</v>
      </c>
      <c r="H2874">
        <f>Table1[[#This Row],[Profit]]</f>
        <v>766.27</v>
      </c>
      <c r="I2874">
        <f>Table24610[[#This Row],[profit]]/Table24610[[#This Row],[Sales Amount]]</f>
        <v>0.72839353612167301</v>
      </c>
    </row>
    <row r="2875" spans="1:9">
      <c r="A2875" s="43" t="s">
        <v>2831</v>
      </c>
      <c r="B2875" s="45">
        <v>47897</v>
      </c>
      <c r="C2875" t="str">
        <f>PROPER(Table1[[#This Row],[Region]])</f>
        <v>South</v>
      </c>
      <c r="D2875" t="str">
        <f>PROPER(Table1[[#This Row],[Product Category]])</f>
        <v>Furniture</v>
      </c>
      <c r="E2875">
        <f>ROUND(Table1[[#This Row],[Sales Amount]],1)</f>
        <v>579.20000000000005</v>
      </c>
      <c r="F2875">
        <f>Table1[[#This Row],[Quantity Sold]]</f>
        <v>17</v>
      </c>
      <c r="G2875">
        <f>Table1[[#This Row],[Discount (%)]]</f>
        <v>27</v>
      </c>
      <c r="H2875">
        <f>Table1[[#This Row],[Profit]]</f>
        <v>72.040000000000006</v>
      </c>
      <c r="I2875">
        <f>Table24610[[#This Row],[profit]]/Table24610[[#This Row],[Sales Amount]]</f>
        <v>0.12437845303867404</v>
      </c>
    </row>
    <row r="2876" spans="1:9">
      <c r="A2876" s="43" t="s">
        <v>2832</v>
      </c>
      <c r="B2876" s="45">
        <v>47898</v>
      </c>
      <c r="C2876" t="str">
        <f>PROPER(Table1[[#This Row],[Region]])</f>
        <v>North</v>
      </c>
      <c r="D2876" t="str">
        <f>PROPER(Table1[[#This Row],[Product Category]])</f>
        <v>Groceries</v>
      </c>
      <c r="E2876">
        <f>ROUND(Table1[[#This Row],[Sales Amount]],1)</f>
        <v>1784.8</v>
      </c>
      <c r="F2876">
        <f>Table1[[#This Row],[Quantity Sold]]</f>
        <v>1</v>
      </c>
      <c r="G2876">
        <f>Table1[[#This Row],[Discount (%)]]</f>
        <v>10</v>
      </c>
      <c r="H2876">
        <f>Table1[[#This Row],[Profit]]</f>
        <v>165.61</v>
      </c>
      <c r="I2876">
        <f>Table24610[[#This Row],[profit]]/Table24610[[#This Row],[Sales Amount]]</f>
        <v>9.2789108023307948E-2</v>
      </c>
    </row>
    <row r="2877" spans="1:9">
      <c r="A2877" s="43" t="s">
        <v>2833</v>
      </c>
      <c r="B2877" s="45">
        <v>47899</v>
      </c>
      <c r="C2877" t="str">
        <f>PROPER(Table1[[#This Row],[Region]])</f>
        <v>North</v>
      </c>
      <c r="D2877" t="str">
        <f>PROPER(Table1[[#This Row],[Product Category]])</f>
        <v>Electronics</v>
      </c>
      <c r="E2877">
        <f>ROUND(Table1[[#This Row],[Sales Amount]],1)</f>
        <v>4679.5</v>
      </c>
      <c r="F2877">
        <f>Table1[[#This Row],[Quantity Sold]]</f>
        <v>7</v>
      </c>
      <c r="G2877">
        <f>Table1[[#This Row],[Discount (%)]]</f>
        <v>44</v>
      </c>
      <c r="H2877">
        <f>Table1[[#This Row],[Profit]]</f>
        <v>339.39</v>
      </c>
      <c r="I2877">
        <f>Table24610[[#This Row],[profit]]/Table24610[[#This Row],[Sales Amount]]</f>
        <v>7.2526979378138692E-2</v>
      </c>
    </row>
    <row r="2878" spans="1:9">
      <c r="A2878" s="43" t="s">
        <v>2834</v>
      </c>
      <c r="B2878" s="45">
        <v>47900</v>
      </c>
      <c r="C2878" t="str">
        <f>PROPER(Table1[[#This Row],[Region]])</f>
        <v>North</v>
      </c>
      <c r="D2878" t="str">
        <f>PROPER(Table1[[#This Row],[Product Category]])</f>
        <v>Clothing</v>
      </c>
      <c r="E2878">
        <f>ROUND(Table1[[#This Row],[Sales Amount]],1)</f>
        <v>4205.6000000000004</v>
      </c>
      <c r="F2878">
        <f>Table1[[#This Row],[Quantity Sold]]</f>
        <v>43</v>
      </c>
      <c r="G2878">
        <f>Table1[[#This Row],[Discount (%)]]</f>
        <v>17</v>
      </c>
      <c r="H2878">
        <f>Table1[[#This Row],[Profit]]</f>
        <v>950.34</v>
      </c>
      <c r="I2878">
        <f>Table24610[[#This Row],[profit]]/Table24610[[#This Row],[Sales Amount]]</f>
        <v>0.22597013505801786</v>
      </c>
    </row>
    <row r="2879" spans="1:9">
      <c r="A2879" s="43" t="s">
        <v>2835</v>
      </c>
      <c r="B2879" s="45">
        <v>47901</v>
      </c>
      <c r="C2879" t="str">
        <f>PROPER(Table1[[#This Row],[Region]])</f>
        <v>East</v>
      </c>
      <c r="D2879" t="str">
        <f>PROPER(Table1[[#This Row],[Product Category]])</f>
        <v>Groceries</v>
      </c>
      <c r="E2879">
        <f>ROUND(Table1[[#This Row],[Sales Amount]],1)</f>
        <v>2185.3000000000002</v>
      </c>
      <c r="F2879">
        <f>Table1[[#This Row],[Quantity Sold]]</f>
        <v>18</v>
      </c>
      <c r="G2879">
        <f>Table1[[#This Row],[Discount (%)]]</f>
        <v>31</v>
      </c>
      <c r="H2879">
        <f>Table1[[#This Row],[Profit]]</f>
        <v>1764.55</v>
      </c>
      <c r="I2879">
        <f>Table24610[[#This Row],[profit]]/Table24610[[#This Row],[Sales Amount]]</f>
        <v>0.80746350615476126</v>
      </c>
    </row>
    <row r="2880" spans="1:9">
      <c r="A2880" s="43" t="s">
        <v>2836</v>
      </c>
      <c r="B2880" s="45">
        <v>47902</v>
      </c>
      <c r="C2880" t="str">
        <f>PROPER(Table1[[#This Row],[Region]])</f>
        <v>North</v>
      </c>
      <c r="D2880" t="str">
        <f>PROPER(Table1[[#This Row],[Product Category]])</f>
        <v>Groceries</v>
      </c>
      <c r="E2880">
        <f>ROUND(Table1[[#This Row],[Sales Amount]],1)</f>
        <v>2985</v>
      </c>
      <c r="F2880">
        <f>Table1[[#This Row],[Quantity Sold]]</f>
        <v>41</v>
      </c>
      <c r="G2880">
        <f>Table1[[#This Row],[Discount (%)]]</f>
        <v>4</v>
      </c>
      <c r="H2880">
        <f>Table1[[#This Row],[Profit]]</f>
        <v>186.24</v>
      </c>
      <c r="I2880">
        <f>Table24610[[#This Row],[profit]]/Table24610[[#This Row],[Sales Amount]]</f>
        <v>6.2391959798994978E-2</v>
      </c>
    </row>
    <row r="2881" spans="1:9">
      <c r="A2881" s="43" t="s">
        <v>2837</v>
      </c>
      <c r="B2881" s="45">
        <v>47903</v>
      </c>
      <c r="C2881" t="str">
        <f>PROPER(Table1[[#This Row],[Region]])</f>
        <v>West</v>
      </c>
      <c r="D2881" t="str">
        <f>PROPER(Table1[[#This Row],[Product Category]])</f>
        <v>Clothing</v>
      </c>
      <c r="E2881">
        <f>ROUND(Table1[[#This Row],[Sales Amount]],1)</f>
        <v>2107.4</v>
      </c>
      <c r="F2881">
        <f>Table1[[#This Row],[Quantity Sold]]</f>
        <v>11</v>
      </c>
      <c r="G2881">
        <f>Table1[[#This Row],[Discount (%)]]</f>
        <v>24</v>
      </c>
      <c r="H2881">
        <f>Table1[[#This Row],[Profit]]</f>
        <v>30.22</v>
      </c>
      <c r="I2881">
        <f>Table24610[[#This Row],[profit]]/Table24610[[#This Row],[Sales Amount]]</f>
        <v>1.4339944955869792E-2</v>
      </c>
    </row>
    <row r="2882" spans="1:9">
      <c r="A2882" s="43" t="s">
        <v>2838</v>
      </c>
      <c r="B2882" s="45">
        <v>47904</v>
      </c>
      <c r="C2882" t="str">
        <f>PROPER(Table1[[#This Row],[Region]])</f>
        <v>North</v>
      </c>
      <c r="D2882" t="str">
        <f>PROPER(Table1[[#This Row],[Product Category]])</f>
        <v>Clothing</v>
      </c>
      <c r="E2882">
        <f>ROUND(Table1[[#This Row],[Sales Amount]],1)</f>
        <v>1119.8</v>
      </c>
      <c r="F2882">
        <f>Table1[[#This Row],[Quantity Sold]]</f>
        <v>40</v>
      </c>
      <c r="G2882">
        <f>Table1[[#This Row],[Discount (%)]]</f>
        <v>35</v>
      </c>
      <c r="H2882">
        <f>Table1[[#This Row],[Profit]]</f>
        <v>858.75</v>
      </c>
      <c r="I2882">
        <f>Table24610[[#This Row],[profit]]/Table24610[[#This Row],[Sales Amount]]</f>
        <v>0.76687801393105914</v>
      </c>
    </row>
    <row r="2883" spans="1:9">
      <c r="A2883" s="43" t="s">
        <v>2839</v>
      </c>
      <c r="B2883" s="45">
        <v>47905</v>
      </c>
      <c r="C2883" t="str">
        <f>PROPER(Table1[[#This Row],[Region]])</f>
        <v>South</v>
      </c>
      <c r="D2883" t="str">
        <f>PROPER(Table1[[#This Row],[Product Category]])</f>
        <v>Groceries</v>
      </c>
      <c r="E2883">
        <f>ROUND(Table1[[#This Row],[Sales Amount]],1)</f>
        <v>1727.9</v>
      </c>
      <c r="F2883">
        <f>Table1[[#This Row],[Quantity Sold]]</f>
        <v>5</v>
      </c>
      <c r="G2883">
        <f>Table1[[#This Row],[Discount (%)]]</f>
        <v>1</v>
      </c>
      <c r="H2883">
        <f>Table1[[#This Row],[Profit]]</f>
        <v>1187.82</v>
      </c>
      <c r="I2883">
        <f>Table24610[[#This Row],[profit]]/Table24610[[#This Row],[Sales Amount]]</f>
        <v>0.68743561548700727</v>
      </c>
    </row>
    <row r="2884" spans="1:9">
      <c r="A2884" s="43" t="s">
        <v>2840</v>
      </c>
      <c r="B2884" s="45">
        <v>47906</v>
      </c>
      <c r="C2884" t="str">
        <f>PROPER(Table1[[#This Row],[Region]])</f>
        <v>West</v>
      </c>
      <c r="D2884" t="str">
        <f>PROPER(Table1[[#This Row],[Product Category]])</f>
        <v>Clothing</v>
      </c>
      <c r="E2884">
        <f>ROUND(Table1[[#This Row],[Sales Amount]],1)</f>
        <v>3835.4</v>
      </c>
      <c r="F2884">
        <f>Table1[[#This Row],[Quantity Sold]]</f>
        <v>43</v>
      </c>
      <c r="G2884">
        <f>Table1[[#This Row],[Discount (%)]]</f>
        <v>42</v>
      </c>
      <c r="H2884">
        <f>Table1[[#This Row],[Profit]]</f>
        <v>1778.07</v>
      </c>
      <c r="I2884">
        <f>Table24610[[#This Row],[profit]]/Table24610[[#This Row],[Sales Amount]]</f>
        <v>0.46359440997027684</v>
      </c>
    </row>
    <row r="2885" spans="1:9">
      <c r="A2885" s="43" t="s">
        <v>2841</v>
      </c>
      <c r="B2885" s="45">
        <v>47907</v>
      </c>
      <c r="C2885" t="str">
        <f>PROPER(Table1[[#This Row],[Region]])</f>
        <v>North</v>
      </c>
      <c r="D2885" t="str">
        <f>PROPER(Table1[[#This Row],[Product Category]])</f>
        <v>Clothing</v>
      </c>
      <c r="E2885">
        <f>ROUND(Table1[[#This Row],[Sales Amount]],1)</f>
        <v>696.6</v>
      </c>
      <c r="F2885">
        <f>Table1[[#This Row],[Quantity Sold]]</f>
        <v>43</v>
      </c>
      <c r="G2885">
        <f>Table1[[#This Row],[Discount (%)]]</f>
        <v>37</v>
      </c>
      <c r="H2885">
        <f>Table1[[#This Row],[Profit]]</f>
        <v>877.57</v>
      </c>
      <c r="I2885">
        <f>Table24610[[#This Row],[profit]]/Table24610[[#This Row],[Sales Amount]]</f>
        <v>1.2597904105656044</v>
      </c>
    </row>
    <row r="2886" spans="1:9">
      <c r="A2886" s="43" t="s">
        <v>2842</v>
      </c>
      <c r="B2886" s="45">
        <v>47908</v>
      </c>
      <c r="C2886" t="str">
        <f>PROPER(Table1[[#This Row],[Region]])</f>
        <v>North</v>
      </c>
      <c r="D2886" t="str">
        <f>PROPER(Table1[[#This Row],[Product Category]])</f>
        <v>Groceries</v>
      </c>
      <c r="E2886">
        <f>ROUND(Table1[[#This Row],[Sales Amount]],1)</f>
        <v>91.6</v>
      </c>
      <c r="F2886">
        <f>Table1[[#This Row],[Quantity Sold]]</f>
        <v>23</v>
      </c>
      <c r="G2886">
        <f>Table1[[#This Row],[Discount (%)]]</f>
        <v>23</v>
      </c>
      <c r="H2886">
        <f>Table1[[#This Row],[Profit]]</f>
        <v>1995.26</v>
      </c>
      <c r="I2886">
        <f>Table24610[[#This Row],[profit]]/Table24610[[#This Row],[Sales Amount]]</f>
        <v>21.78231441048035</v>
      </c>
    </row>
    <row r="2887" spans="1:9">
      <c r="A2887" s="43" t="s">
        <v>2843</v>
      </c>
      <c r="B2887" s="45">
        <v>47909</v>
      </c>
      <c r="C2887" t="str">
        <f>PROPER(Table1[[#This Row],[Region]])</f>
        <v>North</v>
      </c>
      <c r="D2887" t="str">
        <f>PROPER(Table1[[#This Row],[Product Category]])</f>
        <v>Sports</v>
      </c>
      <c r="E2887">
        <f>ROUND(Table1[[#This Row],[Sales Amount]],1)</f>
        <v>4944.8</v>
      </c>
      <c r="F2887">
        <f>Table1[[#This Row],[Quantity Sold]]</f>
        <v>48</v>
      </c>
      <c r="G2887">
        <f>Table1[[#This Row],[Discount (%)]]</f>
        <v>0</v>
      </c>
      <c r="H2887">
        <f>Table1[[#This Row],[Profit]]</f>
        <v>307.87</v>
      </c>
      <c r="I2887">
        <f>Table24610[[#This Row],[profit]]/Table24610[[#This Row],[Sales Amount]]</f>
        <v>6.2261365474842255E-2</v>
      </c>
    </row>
    <row r="2888" spans="1:9">
      <c r="A2888" s="43" t="s">
        <v>2844</v>
      </c>
      <c r="B2888" s="45">
        <v>47910</v>
      </c>
      <c r="C2888" t="str">
        <f>PROPER(Table1[[#This Row],[Region]])</f>
        <v>South</v>
      </c>
      <c r="D2888" t="str">
        <f>PROPER(Table1[[#This Row],[Product Category]])</f>
        <v>Clothing</v>
      </c>
      <c r="E2888">
        <f>ROUND(Table1[[#This Row],[Sales Amount]],1)</f>
        <v>4323.3</v>
      </c>
      <c r="F2888">
        <f>Table1[[#This Row],[Quantity Sold]]</f>
        <v>14</v>
      </c>
      <c r="G2888">
        <f>Table1[[#This Row],[Discount (%)]]</f>
        <v>41</v>
      </c>
      <c r="H2888">
        <f>Table1[[#This Row],[Profit]]</f>
        <v>953.8</v>
      </c>
      <c r="I2888">
        <f>Table24610[[#This Row],[profit]]/Table24610[[#This Row],[Sales Amount]]</f>
        <v>0.22061850900932156</v>
      </c>
    </row>
    <row r="2889" spans="1:9">
      <c r="A2889" s="43" t="s">
        <v>2845</v>
      </c>
      <c r="B2889" s="45">
        <v>47911</v>
      </c>
      <c r="C2889" t="str">
        <f>PROPER(Table1[[#This Row],[Region]])</f>
        <v>East</v>
      </c>
      <c r="D2889" t="str">
        <f>PROPER(Table1[[#This Row],[Product Category]])</f>
        <v>Groceries</v>
      </c>
      <c r="E2889">
        <f>ROUND(Table1[[#This Row],[Sales Amount]],1)</f>
        <v>1225.5</v>
      </c>
      <c r="F2889">
        <f>Table1[[#This Row],[Quantity Sold]]</f>
        <v>49</v>
      </c>
      <c r="G2889">
        <f>Table1[[#This Row],[Discount (%)]]</f>
        <v>17</v>
      </c>
      <c r="H2889">
        <f>Table1[[#This Row],[Profit]]</f>
        <v>98.08</v>
      </c>
      <c r="I2889">
        <f>Table24610[[#This Row],[profit]]/Table24610[[#This Row],[Sales Amount]]</f>
        <v>8.0032639738882083E-2</v>
      </c>
    </row>
    <row r="2890" spans="1:9">
      <c r="A2890" s="43" t="s">
        <v>2846</v>
      </c>
      <c r="B2890" s="45">
        <v>47912</v>
      </c>
      <c r="C2890" t="str">
        <f>PROPER(Table1[[#This Row],[Region]])</f>
        <v>South</v>
      </c>
      <c r="D2890" t="str">
        <f>PROPER(Table1[[#This Row],[Product Category]])</f>
        <v>Sports</v>
      </c>
      <c r="E2890">
        <f>ROUND(Table1[[#This Row],[Sales Amount]],1)</f>
        <v>911.5</v>
      </c>
      <c r="F2890">
        <f>Table1[[#This Row],[Quantity Sold]]</f>
        <v>21</v>
      </c>
      <c r="G2890">
        <f>Table1[[#This Row],[Discount (%)]]</f>
        <v>13</v>
      </c>
      <c r="H2890">
        <f>Table1[[#This Row],[Profit]]</f>
        <v>1265.75</v>
      </c>
      <c r="I2890">
        <f>Table24610[[#This Row],[profit]]/Table24610[[#This Row],[Sales Amount]]</f>
        <v>1.3886450905101482</v>
      </c>
    </row>
    <row r="2891" spans="1:9">
      <c r="A2891" s="43" t="s">
        <v>2847</v>
      </c>
      <c r="B2891" s="45">
        <v>47913</v>
      </c>
      <c r="C2891" t="str">
        <f>PROPER(Table1[[#This Row],[Region]])</f>
        <v>South</v>
      </c>
      <c r="D2891" t="str">
        <f>PROPER(Table1[[#This Row],[Product Category]])</f>
        <v>Groceries</v>
      </c>
      <c r="E2891">
        <f>ROUND(Table1[[#This Row],[Sales Amount]],1)</f>
        <v>1769.4</v>
      </c>
      <c r="F2891">
        <f>Table1[[#This Row],[Quantity Sold]]</f>
        <v>2</v>
      </c>
      <c r="G2891">
        <f>Table1[[#This Row],[Discount (%)]]</f>
        <v>33</v>
      </c>
      <c r="H2891">
        <f>Table1[[#This Row],[Profit]]</f>
        <v>801.99</v>
      </c>
      <c r="I2891">
        <f>Table24610[[#This Row],[profit]]/Table24610[[#This Row],[Sales Amount]]</f>
        <v>0.45325534079348928</v>
      </c>
    </row>
    <row r="2892" spans="1:9">
      <c r="A2892" s="43" t="s">
        <v>2848</v>
      </c>
      <c r="B2892" s="45">
        <v>47914</v>
      </c>
      <c r="C2892" t="str">
        <f>PROPER(Table1[[#This Row],[Region]])</f>
        <v>South</v>
      </c>
      <c r="D2892" t="str">
        <f>PROPER(Table1[[#This Row],[Product Category]])</f>
        <v>Clothing</v>
      </c>
      <c r="E2892">
        <f>ROUND(Table1[[#This Row],[Sales Amount]],1)</f>
        <v>1287.5999999999999</v>
      </c>
      <c r="F2892">
        <f>Table1[[#This Row],[Quantity Sold]]</f>
        <v>31</v>
      </c>
      <c r="G2892">
        <f>Table1[[#This Row],[Discount (%)]]</f>
        <v>42</v>
      </c>
      <c r="H2892">
        <f>Table1[[#This Row],[Profit]]</f>
        <v>1655.17</v>
      </c>
      <c r="I2892">
        <f>Table24610[[#This Row],[profit]]/Table24610[[#This Row],[Sales Amount]]</f>
        <v>1.2854690897794347</v>
      </c>
    </row>
    <row r="2893" spans="1:9">
      <c r="A2893" s="43" t="s">
        <v>2849</v>
      </c>
      <c r="B2893" s="45">
        <v>47915</v>
      </c>
      <c r="C2893" t="str">
        <f>PROPER(Table1[[#This Row],[Region]])</f>
        <v>South</v>
      </c>
      <c r="D2893" t="str">
        <f>PROPER(Table1[[#This Row],[Product Category]])</f>
        <v>Sports</v>
      </c>
      <c r="E2893">
        <f>ROUND(Table1[[#This Row],[Sales Amount]],1)</f>
        <v>458.5</v>
      </c>
      <c r="F2893">
        <f>Table1[[#This Row],[Quantity Sold]]</f>
        <v>28</v>
      </c>
      <c r="G2893">
        <f>Table1[[#This Row],[Discount (%)]]</f>
        <v>41</v>
      </c>
      <c r="H2893">
        <f>Table1[[#This Row],[Profit]]</f>
        <v>1947.79</v>
      </c>
      <c r="I2893">
        <f>Table24610[[#This Row],[profit]]/Table24610[[#This Row],[Sales Amount]]</f>
        <v>4.2481788440567065</v>
      </c>
    </row>
    <row r="2894" spans="1:9">
      <c r="A2894" s="43" t="s">
        <v>2850</v>
      </c>
      <c r="B2894" s="45">
        <v>47916</v>
      </c>
      <c r="C2894" t="str">
        <f>PROPER(Table1[[#This Row],[Region]])</f>
        <v>South</v>
      </c>
      <c r="D2894" t="str">
        <f>PROPER(Table1[[#This Row],[Product Category]])</f>
        <v>Clothing</v>
      </c>
      <c r="E2894">
        <f>ROUND(Table1[[#This Row],[Sales Amount]],1)</f>
        <v>2348.4</v>
      </c>
      <c r="F2894">
        <f>Table1[[#This Row],[Quantity Sold]]</f>
        <v>33</v>
      </c>
      <c r="G2894">
        <f>Table1[[#This Row],[Discount (%)]]</f>
        <v>0</v>
      </c>
      <c r="H2894">
        <f>Table1[[#This Row],[Profit]]</f>
        <v>1619.77</v>
      </c>
      <c r="I2894">
        <f>Table24610[[#This Row],[profit]]/Table24610[[#This Row],[Sales Amount]]</f>
        <v>0.68973343553057398</v>
      </c>
    </row>
    <row r="2895" spans="1:9">
      <c r="A2895" s="43" t="s">
        <v>2851</v>
      </c>
      <c r="B2895" s="45">
        <v>47917</v>
      </c>
      <c r="C2895" t="str">
        <f>PROPER(Table1[[#This Row],[Region]])</f>
        <v>North</v>
      </c>
      <c r="D2895" t="str">
        <f>PROPER(Table1[[#This Row],[Product Category]])</f>
        <v>Electronics</v>
      </c>
      <c r="E2895">
        <f>ROUND(Table1[[#This Row],[Sales Amount]],1)</f>
        <v>3927.7</v>
      </c>
      <c r="F2895">
        <f>Table1[[#This Row],[Quantity Sold]]</f>
        <v>12</v>
      </c>
      <c r="G2895">
        <f>Table1[[#This Row],[Discount (%)]]</f>
        <v>8</v>
      </c>
      <c r="H2895">
        <f>Table1[[#This Row],[Profit]]</f>
        <v>1792</v>
      </c>
      <c r="I2895">
        <f>Table24610[[#This Row],[profit]]/Table24610[[#This Row],[Sales Amount]]</f>
        <v>0.45624665834967032</v>
      </c>
    </row>
    <row r="2896" spans="1:9">
      <c r="A2896" s="43" t="s">
        <v>2852</v>
      </c>
      <c r="B2896" s="45">
        <v>47918</v>
      </c>
      <c r="C2896" t="str">
        <f>PROPER(Table1[[#This Row],[Region]])</f>
        <v>South</v>
      </c>
      <c r="D2896" t="str">
        <f>PROPER(Table1[[#This Row],[Product Category]])</f>
        <v>Clothing</v>
      </c>
      <c r="E2896">
        <f>ROUND(Table1[[#This Row],[Sales Amount]],1)</f>
        <v>804.3</v>
      </c>
      <c r="F2896">
        <f>Table1[[#This Row],[Quantity Sold]]</f>
        <v>9</v>
      </c>
      <c r="G2896">
        <f>Table1[[#This Row],[Discount (%)]]</f>
        <v>9</v>
      </c>
      <c r="H2896">
        <f>Table1[[#This Row],[Profit]]</f>
        <v>107.36</v>
      </c>
      <c r="I2896">
        <f>Table24610[[#This Row],[profit]]/Table24610[[#This Row],[Sales Amount]]</f>
        <v>0.13348253139375854</v>
      </c>
    </row>
    <row r="2897" spans="1:9">
      <c r="A2897" s="43" t="s">
        <v>2853</v>
      </c>
      <c r="B2897" s="45">
        <v>47919</v>
      </c>
      <c r="C2897" t="str">
        <f>PROPER(Table1[[#This Row],[Region]])</f>
        <v>South</v>
      </c>
      <c r="D2897" t="str">
        <f>PROPER(Table1[[#This Row],[Product Category]])</f>
        <v>Electronics</v>
      </c>
      <c r="E2897">
        <f>ROUND(Table1[[#This Row],[Sales Amount]],1)</f>
        <v>4517.7</v>
      </c>
      <c r="F2897">
        <f>Table1[[#This Row],[Quantity Sold]]</f>
        <v>4</v>
      </c>
      <c r="G2897">
        <f>Table1[[#This Row],[Discount (%)]]</f>
        <v>33</v>
      </c>
      <c r="H2897">
        <f>Table1[[#This Row],[Profit]]</f>
        <v>1474.65</v>
      </c>
      <c r="I2897">
        <f>Table24610[[#This Row],[profit]]/Table24610[[#This Row],[Sales Amount]]</f>
        <v>0.32641609668636701</v>
      </c>
    </row>
    <row r="2898" spans="1:9">
      <c r="A2898" s="43" t="s">
        <v>2854</v>
      </c>
      <c r="B2898" s="45">
        <v>47920</v>
      </c>
      <c r="C2898" t="str">
        <f>PROPER(Table1[[#This Row],[Region]])</f>
        <v>South</v>
      </c>
      <c r="D2898" t="str">
        <f>PROPER(Table1[[#This Row],[Product Category]])</f>
        <v>Groceries</v>
      </c>
      <c r="E2898">
        <f>ROUND(Table1[[#This Row],[Sales Amount]],1)</f>
        <v>449</v>
      </c>
      <c r="F2898">
        <f>Table1[[#This Row],[Quantity Sold]]</f>
        <v>10</v>
      </c>
      <c r="G2898">
        <f>Table1[[#This Row],[Discount (%)]]</f>
        <v>12</v>
      </c>
      <c r="H2898">
        <f>Table1[[#This Row],[Profit]]</f>
        <v>272.92</v>
      </c>
      <c r="I2898">
        <f>Table24610[[#This Row],[profit]]/Table24610[[#This Row],[Sales Amount]]</f>
        <v>0.60783964365256127</v>
      </c>
    </row>
    <row r="2899" spans="1:9">
      <c r="A2899" s="43" t="s">
        <v>2855</v>
      </c>
      <c r="B2899" s="45">
        <v>47921</v>
      </c>
      <c r="C2899" t="str">
        <f>PROPER(Table1[[#This Row],[Region]])</f>
        <v>West</v>
      </c>
      <c r="D2899" t="str">
        <f>PROPER(Table1[[#This Row],[Product Category]])</f>
        <v>Sports</v>
      </c>
      <c r="E2899">
        <f>ROUND(Table1[[#This Row],[Sales Amount]],1)</f>
        <v>4430.3</v>
      </c>
      <c r="F2899">
        <f>Table1[[#This Row],[Quantity Sold]]</f>
        <v>9</v>
      </c>
      <c r="G2899">
        <f>Table1[[#This Row],[Discount (%)]]</f>
        <v>15</v>
      </c>
      <c r="H2899">
        <f>Table1[[#This Row],[Profit]]</f>
        <v>1459.99</v>
      </c>
      <c r="I2899">
        <f>Table24610[[#This Row],[profit]]/Table24610[[#This Row],[Sales Amount]]</f>
        <v>0.32954653183757304</v>
      </c>
    </row>
    <row r="2900" spans="1:9">
      <c r="A2900" s="43" t="s">
        <v>2856</v>
      </c>
      <c r="B2900" s="45">
        <v>47922</v>
      </c>
      <c r="C2900" t="str">
        <f>PROPER(Table1[[#This Row],[Region]])</f>
        <v>South</v>
      </c>
      <c r="D2900" t="str">
        <f>PROPER(Table1[[#This Row],[Product Category]])</f>
        <v>Groceries</v>
      </c>
      <c r="E2900">
        <f>ROUND(Table1[[#This Row],[Sales Amount]],1)</f>
        <v>2001.9</v>
      </c>
      <c r="F2900">
        <f>Table1[[#This Row],[Quantity Sold]]</f>
        <v>28</v>
      </c>
      <c r="G2900">
        <f>Table1[[#This Row],[Discount (%)]]</f>
        <v>17</v>
      </c>
      <c r="H2900">
        <f>Table1[[#This Row],[Profit]]</f>
        <v>1575.47</v>
      </c>
      <c r="I2900">
        <f>Table24610[[#This Row],[profit]]/Table24610[[#This Row],[Sales Amount]]</f>
        <v>0.7869873620060942</v>
      </c>
    </row>
    <row r="2901" spans="1:9">
      <c r="A2901" s="43" t="s">
        <v>2857</v>
      </c>
      <c r="B2901" s="45">
        <v>47923</v>
      </c>
      <c r="C2901" t="str">
        <f>PROPER(Table1[[#This Row],[Region]])</f>
        <v>North</v>
      </c>
      <c r="D2901" t="str">
        <f>PROPER(Table1[[#This Row],[Product Category]])</f>
        <v>Groceries</v>
      </c>
      <c r="E2901">
        <f>ROUND(Table1[[#This Row],[Sales Amount]],1)</f>
        <v>2782.2</v>
      </c>
      <c r="F2901">
        <f>Table1[[#This Row],[Quantity Sold]]</f>
        <v>48</v>
      </c>
      <c r="G2901">
        <f>Table1[[#This Row],[Discount (%)]]</f>
        <v>17</v>
      </c>
      <c r="H2901">
        <f>Table1[[#This Row],[Profit]]</f>
        <v>1055.75</v>
      </c>
      <c r="I2901">
        <f>Table24610[[#This Row],[profit]]/Table24610[[#This Row],[Sales Amount]]</f>
        <v>0.37946589030263822</v>
      </c>
    </row>
    <row r="2902" spans="1:9">
      <c r="A2902" s="43" t="s">
        <v>2858</v>
      </c>
      <c r="B2902" s="45">
        <v>47924</v>
      </c>
      <c r="C2902" t="str">
        <f>PROPER(Table1[[#This Row],[Region]])</f>
        <v>East</v>
      </c>
      <c r="D2902" t="str">
        <f>PROPER(Table1[[#This Row],[Product Category]])</f>
        <v>Clothing</v>
      </c>
      <c r="E2902">
        <f>ROUND(Table1[[#This Row],[Sales Amount]],1)</f>
        <v>3979.3</v>
      </c>
      <c r="F2902">
        <f>Table1[[#This Row],[Quantity Sold]]</f>
        <v>46</v>
      </c>
      <c r="G2902">
        <f>Table1[[#This Row],[Discount (%)]]</f>
        <v>23</v>
      </c>
      <c r="H2902">
        <f>Table1[[#This Row],[Profit]]</f>
        <v>1038.07</v>
      </c>
      <c r="I2902">
        <f>Table24610[[#This Row],[profit]]/Table24610[[#This Row],[Sales Amount]]</f>
        <v>0.26086748925690445</v>
      </c>
    </row>
    <row r="2903" spans="1:9">
      <c r="A2903" s="43" t="s">
        <v>2859</v>
      </c>
      <c r="B2903" s="45">
        <v>47925</v>
      </c>
      <c r="C2903" t="str">
        <f>PROPER(Table1[[#This Row],[Region]])</f>
        <v>West</v>
      </c>
      <c r="D2903" t="str">
        <f>PROPER(Table1[[#This Row],[Product Category]])</f>
        <v>Groceries</v>
      </c>
      <c r="E2903">
        <f>ROUND(Table1[[#This Row],[Sales Amount]],1)</f>
        <v>1994.3</v>
      </c>
      <c r="F2903">
        <f>Table1[[#This Row],[Quantity Sold]]</f>
        <v>1</v>
      </c>
      <c r="G2903">
        <f>Table1[[#This Row],[Discount (%)]]</f>
        <v>31</v>
      </c>
      <c r="H2903">
        <f>Table1[[#This Row],[Profit]]</f>
        <v>275.38</v>
      </c>
      <c r="I2903">
        <f>Table24610[[#This Row],[profit]]/Table24610[[#This Row],[Sales Amount]]</f>
        <v>0.13808353808353807</v>
      </c>
    </row>
    <row r="2904" spans="1:9">
      <c r="A2904" s="43" t="s">
        <v>2860</v>
      </c>
      <c r="B2904" s="45">
        <v>47926</v>
      </c>
      <c r="C2904" t="str">
        <f>PROPER(Table1[[#This Row],[Region]])</f>
        <v>South</v>
      </c>
      <c r="D2904" t="str">
        <f>PROPER(Table1[[#This Row],[Product Category]])</f>
        <v>Sports</v>
      </c>
      <c r="E2904">
        <f>ROUND(Table1[[#This Row],[Sales Amount]],1)</f>
        <v>3491.5</v>
      </c>
      <c r="F2904">
        <f>Table1[[#This Row],[Quantity Sold]]</f>
        <v>12</v>
      </c>
      <c r="G2904">
        <f>Table1[[#This Row],[Discount (%)]]</f>
        <v>44</v>
      </c>
      <c r="H2904">
        <f>Table1[[#This Row],[Profit]]</f>
        <v>1630.65</v>
      </c>
      <c r="I2904">
        <f>Table24610[[#This Row],[profit]]/Table24610[[#This Row],[Sales Amount]]</f>
        <v>0.46703422597737365</v>
      </c>
    </row>
    <row r="2905" spans="1:9">
      <c r="A2905" s="43" t="s">
        <v>2861</v>
      </c>
      <c r="B2905" s="45">
        <v>47927</v>
      </c>
      <c r="C2905" t="str">
        <f>PROPER(Table1[[#This Row],[Region]])</f>
        <v>South</v>
      </c>
      <c r="D2905" t="str">
        <f>PROPER(Table1[[#This Row],[Product Category]])</f>
        <v>Sports</v>
      </c>
      <c r="E2905">
        <f>ROUND(Table1[[#This Row],[Sales Amount]],1)</f>
        <v>3681.6</v>
      </c>
      <c r="F2905">
        <f>Table1[[#This Row],[Quantity Sold]]</f>
        <v>50</v>
      </c>
      <c r="G2905">
        <f>Table1[[#This Row],[Discount (%)]]</f>
        <v>42</v>
      </c>
      <c r="H2905">
        <f>Table1[[#This Row],[Profit]]</f>
        <v>452.08</v>
      </c>
      <c r="I2905">
        <f>Table24610[[#This Row],[profit]]/Table24610[[#This Row],[Sales Amount]]</f>
        <v>0.12279443720121686</v>
      </c>
    </row>
    <row r="2906" spans="1:9">
      <c r="A2906" s="43" t="s">
        <v>2862</v>
      </c>
      <c r="B2906" s="45">
        <v>47928</v>
      </c>
      <c r="C2906" t="str">
        <f>PROPER(Table1[[#This Row],[Region]])</f>
        <v>East</v>
      </c>
      <c r="D2906" t="str">
        <f>PROPER(Table1[[#This Row],[Product Category]])</f>
        <v>Furniture</v>
      </c>
      <c r="E2906">
        <f>ROUND(Table1[[#This Row],[Sales Amount]],1)</f>
        <v>2823.3</v>
      </c>
      <c r="F2906">
        <f>Table1[[#This Row],[Quantity Sold]]</f>
        <v>17</v>
      </c>
      <c r="G2906">
        <f>Table1[[#This Row],[Discount (%)]]</f>
        <v>15</v>
      </c>
      <c r="H2906">
        <f>Table1[[#This Row],[Profit]]</f>
        <v>1652.44</v>
      </c>
      <c r="I2906">
        <f>Table24610[[#This Row],[profit]]/Table24610[[#This Row],[Sales Amount]]</f>
        <v>0.58528672121276515</v>
      </c>
    </row>
    <row r="2907" spans="1:9">
      <c r="A2907" s="43" t="s">
        <v>2863</v>
      </c>
      <c r="B2907" s="45">
        <v>47929</v>
      </c>
      <c r="C2907" t="str">
        <f>PROPER(Table1[[#This Row],[Region]])</f>
        <v>East</v>
      </c>
      <c r="D2907" t="str">
        <f>PROPER(Table1[[#This Row],[Product Category]])</f>
        <v>Electronics</v>
      </c>
      <c r="E2907">
        <f>ROUND(Table1[[#This Row],[Sales Amount]],1)</f>
        <v>2235.8000000000002</v>
      </c>
      <c r="F2907">
        <f>Table1[[#This Row],[Quantity Sold]]</f>
        <v>6</v>
      </c>
      <c r="G2907">
        <f>Table1[[#This Row],[Discount (%)]]</f>
        <v>46</v>
      </c>
      <c r="H2907">
        <f>Table1[[#This Row],[Profit]]</f>
        <v>1206.79</v>
      </c>
      <c r="I2907">
        <f>Table24610[[#This Row],[profit]]/Table24610[[#This Row],[Sales Amount]]</f>
        <v>0.5397575811789963</v>
      </c>
    </row>
    <row r="2908" spans="1:9">
      <c r="A2908" s="43" t="s">
        <v>2864</v>
      </c>
      <c r="B2908" s="45">
        <v>47930</v>
      </c>
      <c r="C2908" t="str">
        <f>PROPER(Table1[[#This Row],[Region]])</f>
        <v>East</v>
      </c>
      <c r="D2908" t="str">
        <f>PROPER(Table1[[#This Row],[Product Category]])</f>
        <v>Sports</v>
      </c>
      <c r="E2908">
        <f>ROUND(Table1[[#This Row],[Sales Amount]],1)</f>
        <v>3191.7</v>
      </c>
      <c r="F2908">
        <f>Table1[[#This Row],[Quantity Sold]]</f>
        <v>26</v>
      </c>
      <c r="G2908">
        <f>Table1[[#This Row],[Discount (%)]]</f>
        <v>39</v>
      </c>
      <c r="H2908">
        <f>Table1[[#This Row],[Profit]]</f>
        <v>434.3</v>
      </c>
      <c r="I2908">
        <f>Table24610[[#This Row],[profit]]/Table24610[[#This Row],[Sales Amount]]</f>
        <v>0.13607168593539495</v>
      </c>
    </row>
    <row r="2909" spans="1:9">
      <c r="A2909" s="43" t="s">
        <v>2865</v>
      </c>
      <c r="B2909" s="45">
        <v>47931</v>
      </c>
      <c r="C2909" t="str">
        <f>PROPER(Table1[[#This Row],[Region]])</f>
        <v>North</v>
      </c>
      <c r="D2909" t="str">
        <f>PROPER(Table1[[#This Row],[Product Category]])</f>
        <v>Furniture</v>
      </c>
      <c r="E2909">
        <f>ROUND(Table1[[#This Row],[Sales Amount]],1)</f>
        <v>1565.7</v>
      </c>
      <c r="F2909">
        <f>Table1[[#This Row],[Quantity Sold]]</f>
        <v>5</v>
      </c>
      <c r="G2909">
        <f>Table1[[#This Row],[Discount (%)]]</f>
        <v>34</v>
      </c>
      <c r="H2909">
        <f>Table1[[#This Row],[Profit]]</f>
        <v>446.21</v>
      </c>
      <c r="I2909">
        <f>Table24610[[#This Row],[profit]]/Table24610[[#This Row],[Sales Amount]]</f>
        <v>0.28499073896659638</v>
      </c>
    </row>
    <row r="2910" spans="1:9">
      <c r="A2910" s="43" t="s">
        <v>2866</v>
      </c>
      <c r="B2910" s="45">
        <v>47932</v>
      </c>
      <c r="C2910" t="str">
        <f>PROPER(Table1[[#This Row],[Region]])</f>
        <v>South</v>
      </c>
      <c r="D2910" t="str">
        <f>PROPER(Table1[[#This Row],[Product Category]])</f>
        <v>Electronics</v>
      </c>
      <c r="E2910">
        <f>ROUND(Table1[[#This Row],[Sales Amount]],1)</f>
        <v>3975.1</v>
      </c>
      <c r="F2910">
        <f>Table1[[#This Row],[Quantity Sold]]</f>
        <v>36</v>
      </c>
      <c r="G2910">
        <f>Table1[[#This Row],[Discount (%)]]</f>
        <v>4</v>
      </c>
      <c r="H2910">
        <f>Table1[[#This Row],[Profit]]</f>
        <v>701.33</v>
      </c>
      <c r="I2910">
        <f>Table24610[[#This Row],[profit]]/Table24610[[#This Row],[Sales Amount]]</f>
        <v>0.17643078161555686</v>
      </c>
    </row>
    <row r="2911" spans="1:9">
      <c r="A2911" s="43" t="s">
        <v>2867</v>
      </c>
      <c r="B2911" s="45">
        <v>47933</v>
      </c>
      <c r="C2911" t="str">
        <f>PROPER(Table1[[#This Row],[Region]])</f>
        <v>West</v>
      </c>
      <c r="D2911" t="str">
        <f>PROPER(Table1[[#This Row],[Product Category]])</f>
        <v>Sports</v>
      </c>
      <c r="E2911">
        <f>ROUND(Table1[[#This Row],[Sales Amount]],1)</f>
        <v>4681.3</v>
      </c>
      <c r="F2911">
        <f>Table1[[#This Row],[Quantity Sold]]</f>
        <v>16</v>
      </c>
      <c r="G2911">
        <f>Table1[[#This Row],[Discount (%)]]</f>
        <v>49</v>
      </c>
      <c r="H2911">
        <f>Table1[[#This Row],[Profit]]</f>
        <v>1922.25</v>
      </c>
      <c r="I2911">
        <f>Table24610[[#This Row],[profit]]/Table24610[[#This Row],[Sales Amount]]</f>
        <v>0.41062311751009334</v>
      </c>
    </row>
    <row r="2912" spans="1:9">
      <c r="A2912" s="43" t="s">
        <v>2868</v>
      </c>
      <c r="B2912" s="45">
        <v>47934</v>
      </c>
      <c r="C2912" t="str">
        <f>PROPER(Table1[[#This Row],[Region]])</f>
        <v>South</v>
      </c>
      <c r="D2912" t="str">
        <f>PROPER(Table1[[#This Row],[Product Category]])</f>
        <v>Sports</v>
      </c>
      <c r="E2912">
        <f>ROUND(Table1[[#This Row],[Sales Amount]],1)</f>
        <v>3291.1</v>
      </c>
      <c r="F2912">
        <f>Table1[[#This Row],[Quantity Sold]]</f>
        <v>1</v>
      </c>
      <c r="G2912">
        <f>Table1[[#This Row],[Discount (%)]]</f>
        <v>21</v>
      </c>
      <c r="H2912">
        <f>Table1[[#This Row],[Profit]]</f>
        <v>1065.8</v>
      </c>
      <c r="I2912">
        <f>Table24610[[#This Row],[profit]]/Table24610[[#This Row],[Sales Amount]]</f>
        <v>0.3238430919753274</v>
      </c>
    </row>
    <row r="2913" spans="1:9">
      <c r="A2913" s="43" t="s">
        <v>2869</v>
      </c>
      <c r="B2913" s="45">
        <v>47935</v>
      </c>
      <c r="C2913" t="str">
        <f>PROPER(Table1[[#This Row],[Region]])</f>
        <v>North</v>
      </c>
      <c r="D2913" t="str">
        <f>PROPER(Table1[[#This Row],[Product Category]])</f>
        <v>Electronics</v>
      </c>
      <c r="E2913">
        <f>ROUND(Table1[[#This Row],[Sales Amount]],1)</f>
        <v>4244.3</v>
      </c>
      <c r="F2913">
        <f>Table1[[#This Row],[Quantity Sold]]</f>
        <v>50</v>
      </c>
      <c r="G2913">
        <f>Table1[[#This Row],[Discount (%)]]</f>
        <v>29</v>
      </c>
      <c r="H2913">
        <f>Table1[[#This Row],[Profit]]</f>
        <v>1129.17</v>
      </c>
      <c r="I2913">
        <f>Table24610[[#This Row],[profit]]/Table24610[[#This Row],[Sales Amount]]</f>
        <v>0.26604387060292628</v>
      </c>
    </row>
    <row r="2914" spans="1:9">
      <c r="A2914" s="43" t="s">
        <v>2870</v>
      </c>
      <c r="B2914" s="45">
        <v>47936</v>
      </c>
      <c r="C2914" t="str">
        <f>PROPER(Table1[[#This Row],[Region]])</f>
        <v>East</v>
      </c>
      <c r="D2914" t="str">
        <f>PROPER(Table1[[#This Row],[Product Category]])</f>
        <v>Groceries</v>
      </c>
      <c r="E2914">
        <f>ROUND(Table1[[#This Row],[Sales Amount]],1)</f>
        <v>1804.9</v>
      </c>
      <c r="F2914">
        <f>Table1[[#This Row],[Quantity Sold]]</f>
        <v>17</v>
      </c>
      <c r="G2914">
        <f>Table1[[#This Row],[Discount (%)]]</f>
        <v>12</v>
      </c>
      <c r="H2914">
        <f>Table1[[#This Row],[Profit]]</f>
        <v>1214.82</v>
      </c>
      <c r="I2914">
        <f>Table24610[[#This Row],[profit]]/Table24610[[#This Row],[Sales Amount]]</f>
        <v>0.67306775998670276</v>
      </c>
    </row>
    <row r="2915" spans="1:9">
      <c r="A2915" s="43" t="s">
        <v>2871</v>
      </c>
      <c r="B2915" s="45">
        <v>47937</v>
      </c>
      <c r="C2915" t="str">
        <f>PROPER(Table1[[#This Row],[Region]])</f>
        <v>East</v>
      </c>
      <c r="D2915" t="str">
        <f>PROPER(Table1[[#This Row],[Product Category]])</f>
        <v>Sports</v>
      </c>
      <c r="E2915">
        <f>ROUND(Table1[[#This Row],[Sales Amount]],1)</f>
        <v>484.5</v>
      </c>
      <c r="F2915">
        <f>Table1[[#This Row],[Quantity Sold]]</f>
        <v>11</v>
      </c>
      <c r="G2915">
        <f>Table1[[#This Row],[Discount (%)]]</f>
        <v>37</v>
      </c>
      <c r="H2915">
        <f>Table1[[#This Row],[Profit]]</f>
        <v>1950.71</v>
      </c>
      <c r="I2915">
        <f>Table24610[[#This Row],[profit]]/Table24610[[#This Row],[Sales Amount]]</f>
        <v>4.0262332301341592</v>
      </c>
    </row>
    <row r="2916" spans="1:9">
      <c r="A2916" s="43" t="s">
        <v>2872</v>
      </c>
      <c r="B2916" s="45">
        <v>47938</v>
      </c>
      <c r="C2916" t="str">
        <f>PROPER(Table1[[#This Row],[Region]])</f>
        <v>West</v>
      </c>
      <c r="D2916" t="str">
        <f>PROPER(Table1[[#This Row],[Product Category]])</f>
        <v>Furniture</v>
      </c>
      <c r="E2916">
        <f>ROUND(Table1[[#This Row],[Sales Amount]],1)</f>
        <v>1997</v>
      </c>
      <c r="F2916">
        <f>Table1[[#This Row],[Quantity Sold]]</f>
        <v>12</v>
      </c>
      <c r="G2916">
        <f>Table1[[#This Row],[Discount (%)]]</f>
        <v>42</v>
      </c>
      <c r="H2916">
        <f>Table1[[#This Row],[Profit]]</f>
        <v>1121.81</v>
      </c>
      <c r="I2916">
        <f>Table24610[[#This Row],[profit]]/Table24610[[#This Row],[Sales Amount]]</f>
        <v>0.56174762143214818</v>
      </c>
    </row>
    <row r="2917" spans="1:9">
      <c r="A2917" s="43" t="s">
        <v>2873</v>
      </c>
      <c r="B2917" s="45">
        <v>47939</v>
      </c>
      <c r="C2917" t="str">
        <f>PROPER(Table1[[#This Row],[Region]])</f>
        <v>East</v>
      </c>
      <c r="D2917" t="str">
        <f>PROPER(Table1[[#This Row],[Product Category]])</f>
        <v>Groceries</v>
      </c>
      <c r="E2917">
        <f>ROUND(Table1[[#This Row],[Sales Amount]],1)</f>
        <v>4733.3999999999996</v>
      </c>
      <c r="F2917">
        <f>Table1[[#This Row],[Quantity Sold]]</f>
        <v>47</v>
      </c>
      <c r="G2917">
        <f>Table1[[#This Row],[Discount (%)]]</f>
        <v>21</v>
      </c>
      <c r="H2917">
        <f>Table1[[#This Row],[Profit]]</f>
        <v>662.73</v>
      </c>
      <c r="I2917">
        <f>Table24610[[#This Row],[profit]]/Table24610[[#This Row],[Sales Amount]]</f>
        <v>0.14001140829002409</v>
      </c>
    </row>
    <row r="2918" spans="1:9">
      <c r="A2918" s="43" t="s">
        <v>2874</v>
      </c>
      <c r="B2918" s="45">
        <v>47940</v>
      </c>
      <c r="C2918" t="str">
        <f>PROPER(Table1[[#This Row],[Region]])</f>
        <v>West</v>
      </c>
      <c r="D2918" t="str">
        <f>PROPER(Table1[[#This Row],[Product Category]])</f>
        <v>Clothing</v>
      </c>
      <c r="E2918">
        <f>ROUND(Table1[[#This Row],[Sales Amount]],1)</f>
        <v>1183.7</v>
      </c>
      <c r="F2918">
        <f>Table1[[#This Row],[Quantity Sold]]</f>
        <v>42</v>
      </c>
      <c r="G2918">
        <f>Table1[[#This Row],[Discount (%)]]</f>
        <v>49</v>
      </c>
      <c r="H2918">
        <f>Table1[[#This Row],[Profit]]</f>
        <v>1365.91</v>
      </c>
      <c r="I2918">
        <f>Table24610[[#This Row],[profit]]/Table24610[[#This Row],[Sales Amount]]</f>
        <v>1.1539325842696631</v>
      </c>
    </row>
    <row r="2919" spans="1:9">
      <c r="A2919" s="43" t="s">
        <v>2875</v>
      </c>
      <c r="B2919" s="45">
        <v>47941</v>
      </c>
      <c r="C2919" t="str">
        <f>PROPER(Table1[[#This Row],[Region]])</f>
        <v>East</v>
      </c>
      <c r="D2919" t="str">
        <f>PROPER(Table1[[#This Row],[Product Category]])</f>
        <v>Clothing</v>
      </c>
      <c r="E2919">
        <f>ROUND(Table1[[#This Row],[Sales Amount]],1)</f>
        <v>1266.0999999999999</v>
      </c>
      <c r="F2919">
        <f>Table1[[#This Row],[Quantity Sold]]</f>
        <v>44</v>
      </c>
      <c r="G2919">
        <f>Table1[[#This Row],[Discount (%)]]</f>
        <v>14</v>
      </c>
      <c r="H2919">
        <f>Table1[[#This Row],[Profit]]</f>
        <v>1079.57</v>
      </c>
      <c r="I2919">
        <f>Table24610[[#This Row],[profit]]/Table24610[[#This Row],[Sales Amount]]</f>
        <v>0.85267356448937681</v>
      </c>
    </row>
    <row r="2920" spans="1:9">
      <c r="A2920" s="43" t="s">
        <v>2876</v>
      </c>
      <c r="B2920" s="45">
        <v>47942</v>
      </c>
      <c r="C2920" t="str">
        <f>PROPER(Table1[[#This Row],[Region]])</f>
        <v>West</v>
      </c>
      <c r="D2920" t="str">
        <f>PROPER(Table1[[#This Row],[Product Category]])</f>
        <v>Clothing</v>
      </c>
      <c r="E2920">
        <f>ROUND(Table1[[#This Row],[Sales Amount]],1)</f>
        <v>4431.2</v>
      </c>
      <c r="F2920">
        <f>Table1[[#This Row],[Quantity Sold]]</f>
        <v>28</v>
      </c>
      <c r="G2920">
        <f>Table1[[#This Row],[Discount (%)]]</f>
        <v>25</v>
      </c>
      <c r="H2920">
        <f>Table1[[#This Row],[Profit]]</f>
        <v>955.73</v>
      </c>
      <c r="I2920">
        <f>Table24610[[#This Row],[profit]]/Table24610[[#This Row],[Sales Amount]]</f>
        <v>0.2156819823072757</v>
      </c>
    </row>
    <row r="2921" spans="1:9">
      <c r="A2921" s="43" t="s">
        <v>2877</v>
      </c>
      <c r="B2921" s="45">
        <v>47943</v>
      </c>
      <c r="C2921" t="str">
        <f>PROPER(Table1[[#This Row],[Region]])</f>
        <v>West</v>
      </c>
      <c r="D2921" t="str">
        <f>PROPER(Table1[[#This Row],[Product Category]])</f>
        <v>Sports</v>
      </c>
      <c r="E2921">
        <f>ROUND(Table1[[#This Row],[Sales Amount]],1)</f>
        <v>3647.9</v>
      </c>
      <c r="F2921">
        <f>Table1[[#This Row],[Quantity Sold]]</f>
        <v>34</v>
      </c>
      <c r="G2921">
        <f>Table1[[#This Row],[Discount (%)]]</f>
        <v>29</v>
      </c>
      <c r="H2921">
        <f>Table1[[#This Row],[Profit]]</f>
        <v>1324.66</v>
      </c>
      <c r="I2921">
        <f>Table24610[[#This Row],[profit]]/Table24610[[#This Row],[Sales Amount]]</f>
        <v>0.3631294717508704</v>
      </c>
    </row>
    <row r="2922" spans="1:9">
      <c r="A2922" s="43" t="s">
        <v>2878</v>
      </c>
      <c r="B2922" s="45">
        <v>47944</v>
      </c>
      <c r="C2922" t="str">
        <f>PROPER(Table1[[#This Row],[Region]])</f>
        <v>East</v>
      </c>
      <c r="D2922" t="str">
        <f>PROPER(Table1[[#This Row],[Product Category]])</f>
        <v>Sports</v>
      </c>
      <c r="E2922">
        <f>ROUND(Table1[[#This Row],[Sales Amount]],1)</f>
        <v>2492.6</v>
      </c>
      <c r="F2922">
        <f>Table1[[#This Row],[Quantity Sold]]</f>
        <v>11</v>
      </c>
      <c r="G2922">
        <f>Table1[[#This Row],[Discount (%)]]</f>
        <v>36</v>
      </c>
      <c r="H2922">
        <f>Table1[[#This Row],[Profit]]</f>
        <v>1172.45</v>
      </c>
      <c r="I2922">
        <f>Table24610[[#This Row],[profit]]/Table24610[[#This Row],[Sales Amount]]</f>
        <v>0.47037230201396135</v>
      </c>
    </row>
    <row r="2923" spans="1:9">
      <c r="A2923" s="43" t="s">
        <v>2879</v>
      </c>
      <c r="B2923" s="45">
        <v>47945</v>
      </c>
      <c r="C2923" t="str">
        <f>PROPER(Table1[[#This Row],[Region]])</f>
        <v>South</v>
      </c>
      <c r="D2923" t="str">
        <f>PROPER(Table1[[#This Row],[Product Category]])</f>
        <v>Electronics</v>
      </c>
      <c r="E2923">
        <f>ROUND(Table1[[#This Row],[Sales Amount]],1)</f>
        <v>477.3</v>
      </c>
      <c r="F2923">
        <f>Table1[[#This Row],[Quantity Sold]]</f>
        <v>13</v>
      </c>
      <c r="G2923">
        <f>Table1[[#This Row],[Discount (%)]]</f>
        <v>34</v>
      </c>
      <c r="H2923">
        <f>Table1[[#This Row],[Profit]]</f>
        <v>1873.23</v>
      </c>
      <c r="I2923">
        <f>Table24610[[#This Row],[profit]]/Table24610[[#This Row],[Sales Amount]]</f>
        <v>3.9246385920804525</v>
      </c>
    </row>
    <row r="2924" spans="1:9">
      <c r="A2924" s="43" t="s">
        <v>2880</v>
      </c>
      <c r="B2924" s="45">
        <v>47946</v>
      </c>
      <c r="C2924" t="str">
        <f>PROPER(Table1[[#This Row],[Region]])</f>
        <v>East</v>
      </c>
      <c r="D2924" t="str">
        <f>PROPER(Table1[[#This Row],[Product Category]])</f>
        <v>Sports</v>
      </c>
      <c r="E2924">
        <f>ROUND(Table1[[#This Row],[Sales Amount]],1)</f>
        <v>3504.4</v>
      </c>
      <c r="F2924">
        <f>Table1[[#This Row],[Quantity Sold]]</f>
        <v>33</v>
      </c>
      <c r="G2924">
        <f>Table1[[#This Row],[Discount (%)]]</f>
        <v>14</v>
      </c>
      <c r="H2924">
        <f>Table1[[#This Row],[Profit]]</f>
        <v>228.71</v>
      </c>
      <c r="I2924">
        <f>Table24610[[#This Row],[profit]]/Table24610[[#This Row],[Sales Amount]]</f>
        <v>6.526366853098961E-2</v>
      </c>
    </row>
    <row r="2925" spans="1:9">
      <c r="A2925" s="43" t="s">
        <v>2881</v>
      </c>
      <c r="B2925" s="45">
        <v>47947</v>
      </c>
      <c r="C2925" t="str">
        <f>PROPER(Table1[[#This Row],[Region]])</f>
        <v>West</v>
      </c>
      <c r="D2925" t="str">
        <f>PROPER(Table1[[#This Row],[Product Category]])</f>
        <v>Electronics</v>
      </c>
      <c r="E2925">
        <f>ROUND(Table1[[#This Row],[Sales Amount]],1)</f>
        <v>1060.5999999999999</v>
      </c>
      <c r="F2925">
        <f>Table1[[#This Row],[Quantity Sold]]</f>
        <v>2</v>
      </c>
      <c r="G2925">
        <f>Table1[[#This Row],[Discount (%)]]</f>
        <v>43</v>
      </c>
      <c r="H2925">
        <f>Table1[[#This Row],[Profit]]</f>
        <v>198.16</v>
      </c>
      <c r="I2925">
        <f>Table24610[[#This Row],[profit]]/Table24610[[#This Row],[Sales Amount]]</f>
        <v>0.18683763907222328</v>
      </c>
    </row>
    <row r="2926" spans="1:9">
      <c r="A2926" s="43" t="s">
        <v>2882</v>
      </c>
      <c r="B2926" s="45">
        <v>47948</v>
      </c>
      <c r="C2926" t="str">
        <f>PROPER(Table1[[#This Row],[Region]])</f>
        <v>South</v>
      </c>
      <c r="D2926" t="str">
        <f>PROPER(Table1[[#This Row],[Product Category]])</f>
        <v>Electronics</v>
      </c>
      <c r="E2926">
        <f>ROUND(Table1[[#This Row],[Sales Amount]],1)</f>
        <v>3597</v>
      </c>
      <c r="F2926">
        <f>Table1[[#This Row],[Quantity Sold]]</f>
        <v>25</v>
      </c>
      <c r="G2926">
        <f>Table1[[#This Row],[Discount (%)]]</f>
        <v>48</v>
      </c>
      <c r="H2926">
        <f>Table1[[#This Row],[Profit]]</f>
        <v>1467.02</v>
      </c>
      <c r="I2926">
        <f>Table24610[[#This Row],[profit]]/Table24610[[#This Row],[Sales Amount]]</f>
        <v>0.4078454267445093</v>
      </c>
    </row>
    <row r="2927" spans="1:9">
      <c r="A2927" s="43" t="s">
        <v>2883</v>
      </c>
      <c r="B2927" s="45">
        <v>47949</v>
      </c>
      <c r="C2927" t="str">
        <f>PROPER(Table1[[#This Row],[Region]])</f>
        <v>South</v>
      </c>
      <c r="D2927" t="str">
        <f>PROPER(Table1[[#This Row],[Product Category]])</f>
        <v>Clothing</v>
      </c>
      <c r="E2927">
        <f>ROUND(Table1[[#This Row],[Sales Amount]],1)</f>
        <v>3598.9</v>
      </c>
      <c r="F2927">
        <f>Table1[[#This Row],[Quantity Sold]]</f>
        <v>4</v>
      </c>
      <c r="G2927">
        <f>Table1[[#This Row],[Discount (%)]]</f>
        <v>37</v>
      </c>
      <c r="H2927">
        <f>Table1[[#This Row],[Profit]]</f>
        <v>575.49</v>
      </c>
      <c r="I2927">
        <f>Table24610[[#This Row],[profit]]/Table24610[[#This Row],[Sales Amount]]</f>
        <v>0.15990719386479202</v>
      </c>
    </row>
    <row r="2928" spans="1:9">
      <c r="A2928" s="43" t="s">
        <v>2884</v>
      </c>
      <c r="B2928" s="45">
        <v>47950</v>
      </c>
      <c r="C2928" t="str">
        <f>PROPER(Table1[[#This Row],[Region]])</f>
        <v>South</v>
      </c>
      <c r="D2928" t="str">
        <f>PROPER(Table1[[#This Row],[Product Category]])</f>
        <v>Clothing</v>
      </c>
      <c r="E2928">
        <f>ROUND(Table1[[#This Row],[Sales Amount]],1)</f>
        <v>4723.3</v>
      </c>
      <c r="F2928">
        <f>Table1[[#This Row],[Quantity Sold]]</f>
        <v>14</v>
      </c>
      <c r="G2928">
        <f>Table1[[#This Row],[Discount (%)]]</f>
        <v>36</v>
      </c>
      <c r="H2928">
        <f>Table1[[#This Row],[Profit]]</f>
        <v>1478.33</v>
      </c>
      <c r="I2928">
        <f>Table24610[[#This Row],[profit]]/Table24610[[#This Row],[Sales Amount]]</f>
        <v>0.31298668303940042</v>
      </c>
    </row>
    <row r="2929" spans="1:9">
      <c r="A2929" s="43" t="s">
        <v>2885</v>
      </c>
      <c r="B2929" s="45">
        <v>47951</v>
      </c>
      <c r="C2929" t="str">
        <f>PROPER(Table1[[#This Row],[Region]])</f>
        <v>East</v>
      </c>
      <c r="D2929" t="str">
        <f>PROPER(Table1[[#This Row],[Product Category]])</f>
        <v>Sports</v>
      </c>
      <c r="E2929">
        <f>ROUND(Table1[[#This Row],[Sales Amount]],1)</f>
        <v>941.1</v>
      </c>
      <c r="F2929">
        <f>Table1[[#This Row],[Quantity Sold]]</f>
        <v>8</v>
      </c>
      <c r="G2929">
        <f>Table1[[#This Row],[Discount (%)]]</f>
        <v>41</v>
      </c>
      <c r="H2929">
        <f>Table1[[#This Row],[Profit]]</f>
        <v>1640.21</v>
      </c>
      <c r="I2929">
        <f>Table24610[[#This Row],[profit]]/Table24610[[#This Row],[Sales Amount]]</f>
        <v>1.7428647327595368</v>
      </c>
    </row>
    <row r="2930" spans="1:9">
      <c r="A2930" s="43" t="s">
        <v>2886</v>
      </c>
      <c r="B2930" s="45">
        <v>47952</v>
      </c>
      <c r="C2930" t="str">
        <f>PROPER(Table1[[#This Row],[Region]])</f>
        <v>North</v>
      </c>
      <c r="D2930" t="str">
        <f>PROPER(Table1[[#This Row],[Product Category]])</f>
        <v>Sports</v>
      </c>
      <c r="E2930">
        <f>ROUND(Table1[[#This Row],[Sales Amount]],1)</f>
        <v>3328.1</v>
      </c>
      <c r="F2930">
        <f>Table1[[#This Row],[Quantity Sold]]</f>
        <v>11</v>
      </c>
      <c r="G2930">
        <f>Table1[[#This Row],[Discount (%)]]</f>
        <v>44</v>
      </c>
      <c r="H2930">
        <f>Table1[[#This Row],[Profit]]</f>
        <v>576.17999999999995</v>
      </c>
      <c r="I2930">
        <f>Table24610[[#This Row],[profit]]/Table24610[[#This Row],[Sales Amount]]</f>
        <v>0.17312580751780293</v>
      </c>
    </row>
    <row r="2931" spans="1:9">
      <c r="A2931" s="43" t="s">
        <v>2887</v>
      </c>
      <c r="B2931" s="45">
        <v>47953</v>
      </c>
      <c r="C2931" t="str">
        <f>PROPER(Table1[[#This Row],[Region]])</f>
        <v>South</v>
      </c>
      <c r="D2931" t="str">
        <f>PROPER(Table1[[#This Row],[Product Category]])</f>
        <v>Groceries</v>
      </c>
      <c r="E2931">
        <f>ROUND(Table1[[#This Row],[Sales Amount]],1)</f>
        <v>3433.2</v>
      </c>
      <c r="F2931">
        <f>Table1[[#This Row],[Quantity Sold]]</f>
        <v>13</v>
      </c>
      <c r="G2931">
        <f>Table1[[#This Row],[Discount (%)]]</f>
        <v>42</v>
      </c>
      <c r="H2931">
        <f>Table1[[#This Row],[Profit]]</f>
        <v>1682.05</v>
      </c>
      <c r="I2931">
        <f>Table24610[[#This Row],[profit]]/Table24610[[#This Row],[Sales Amount]]</f>
        <v>0.48993650238844227</v>
      </c>
    </row>
    <row r="2932" spans="1:9">
      <c r="A2932" s="43" t="s">
        <v>2888</v>
      </c>
      <c r="B2932" s="45">
        <v>47954</v>
      </c>
      <c r="C2932" t="str">
        <f>PROPER(Table1[[#This Row],[Region]])</f>
        <v>West</v>
      </c>
      <c r="D2932" t="str">
        <f>PROPER(Table1[[#This Row],[Product Category]])</f>
        <v>Furniture</v>
      </c>
      <c r="E2932">
        <f>ROUND(Table1[[#This Row],[Sales Amount]],1)</f>
        <v>1587</v>
      </c>
      <c r="F2932">
        <f>Table1[[#This Row],[Quantity Sold]]</f>
        <v>44</v>
      </c>
      <c r="G2932">
        <f>Table1[[#This Row],[Discount (%)]]</f>
        <v>20</v>
      </c>
      <c r="H2932">
        <f>Table1[[#This Row],[Profit]]</f>
        <v>1930.53</v>
      </c>
      <c r="I2932">
        <f>Table24610[[#This Row],[profit]]/Table24610[[#This Row],[Sales Amount]]</f>
        <v>1.2164650283553875</v>
      </c>
    </row>
    <row r="2933" spans="1:9">
      <c r="A2933" s="43" t="s">
        <v>2889</v>
      </c>
      <c r="B2933" s="45">
        <v>47955</v>
      </c>
      <c r="C2933" t="str">
        <f>PROPER(Table1[[#This Row],[Region]])</f>
        <v>North</v>
      </c>
      <c r="D2933" t="str">
        <f>PROPER(Table1[[#This Row],[Product Category]])</f>
        <v>Groceries</v>
      </c>
      <c r="E2933">
        <f>ROUND(Table1[[#This Row],[Sales Amount]],1)</f>
        <v>2708.4</v>
      </c>
      <c r="F2933">
        <f>Table1[[#This Row],[Quantity Sold]]</f>
        <v>39</v>
      </c>
      <c r="G2933">
        <f>Table1[[#This Row],[Discount (%)]]</f>
        <v>18</v>
      </c>
      <c r="H2933">
        <f>Table1[[#This Row],[Profit]]</f>
        <v>603</v>
      </c>
      <c r="I2933">
        <f>Table24610[[#This Row],[profit]]/Table24610[[#This Row],[Sales Amount]]</f>
        <v>0.22264067346034558</v>
      </c>
    </row>
    <row r="2934" spans="1:9">
      <c r="A2934" s="43">
        <v>59313866</v>
      </c>
      <c r="B2934" s="45">
        <v>47956</v>
      </c>
      <c r="C2934" t="str">
        <f>PROPER(Table1[[#This Row],[Region]])</f>
        <v>East</v>
      </c>
      <c r="D2934" t="str">
        <f>PROPER(Table1[[#This Row],[Product Category]])</f>
        <v>Groceries</v>
      </c>
      <c r="E2934">
        <f>ROUND(Table1[[#This Row],[Sales Amount]],1)</f>
        <v>720.2</v>
      </c>
      <c r="F2934">
        <f>Table1[[#This Row],[Quantity Sold]]</f>
        <v>15</v>
      </c>
      <c r="G2934">
        <f>Table1[[#This Row],[Discount (%)]]</f>
        <v>12</v>
      </c>
      <c r="H2934">
        <f>Table1[[#This Row],[Profit]]</f>
        <v>1636.56</v>
      </c>
      <c r="I2934">
        <f>Table24610[[#This Row],[profit]]/Table24610[[#This Row],[Sales Amount]]</f>
        <v>2.2723687864482085</v>
      </c>
    </row>
    <row r="2935" spans="1:9">
      <c r="A2935" s="43" t="s">
        <v>2890</v>
      </c>
      <c r="B2935" s="45">
        <v>47957</v>
      </c>
      <c r="C2935" t="str">
        <f>PROPER(Table1[[#This Row],[Region]])</f>
        <v>West</v>
      </c>
      <c r="D2935" t="str">
        <f>PROPER(Table1[[#This Row],[Product Category]])</f>
        <v>Sports</v>
      </c>
      <c r="E2935">
        <f>ROUND(Table1[[#This Row],[Sales Amount]],1)</f>
        <v>951.8</v>
      </c>
      <c r="F2935">
        <f>Table1[[#This Row],[Quantity Sold]]</f>
        <v>20</v>
      </c>
      <c r="G2935">
        <f>Table1[[#This Row],[Discount (%)]]</f>
        <v>46</v>
      </c>
      <c r="H2935">
        <f>Table1[[#This Row],[Profit]]</f>
        <v>416.12</v>
      </c>
      <c r="I2935">
        <f>Table24610[[#This Row],[profit]]/Table24610[[#This Row],[Sales Amount]]</f>
        <v>0.43719268753939905</v>
      </c>
    </row>
    <row r="2936" spans="1:9">
      <c r="A2936" s="43" t="s">
        <v>2891</v>
      </c>
      <c r="B2936" s="45">
        <v>47958</v>
      </c>
      <c r="C2936" t="str">
        <f>PROPER(Table1[[#This Row],[Region]])</f>
        <v>South</v>
      </c>
      <c r="D2936" t="str">
        <f>PROPER(Table1[[#This Row],[Product Category]])</f>
        <v>Electronics</v>
      </c>
      <c r="E2936">
        <f>ROUND(Table1[[#This Row],[Sales Amount]],1)</f>
        <v>1642.6</v>
      </c>
      <c r="F2936">
        <f>Table1[[#This Row],[Quantity Sold]]</f>
        <v>7</v>
      </c>
      <c r="G2936">
        <f>Table1[[#This Row],[Discount (%)]]</f>
        <v>20</v>
      </c>
      <c r="H2936">
        <f>Table1[[#This Row],[Profit]]</f>
        <v>57.19</v>
      </c>
      <c r="I2936">
        <f>Table24610[[#This Row],[profit]]/Table24610[[#This Row],[Sales Amount]]</f>
        <v>3.4816753926701569E-2</v>
      </c>
    </row>
    <row r="2937" spans="1:9">
      <c r="A2937" s="43" t="s">
        <v>2892</v>
      </c>
      <c r="B2937" s="45">
        <v>47959</v>
      </c>
      <c r="C2937" t="str">
        <f>PROPER(Table1[[#This Row],[Region]])</f>
        <v>East</v>
      </c>
      <c r="D2937" t="str">
        <f>PROPER(Table1[[#This Row],[Product Category]])</f>
        <v>Furniture</v>
      </c>
      <c r="E2937">
        <f>ROUND(Table1[[#This Row],[Sales Amount]],1)</f>
        <v>1015.6</v>
      </c>
      <c r="F2937">
        <f>Table1[[#This Row],[Quantity Sold]]</f>
        <v>23</v>
      </c>
      <c r="G2937">
        <f>Table1[[#This Row],[Discount (%)]]</f>
        <v>14</v>
      </c>
      <c r="H2937">
        <f>Table1[[#This Row],[Profit]]</f>
        <v>133.06</v>
      </c>
      <c r="I2937">
        <f>Table24610[[#This Row],[profit]]/Table24610[[#This Row],[Sales Amount]]</f>
        <v>0.13101614808979914</v>
      </c>
    </row>
    <row r="2938" spans="1:9">
      <c r="A2938" s="43" t="s">
        <v>2894</v>
      </c>
      <c r="B2938" s="45">
        <v>47960</v>
      </c>
      <c r="C2938" t="str">
        <f>PROPER(Table1[[#This Row],[Region]])</f>
        <v>East</v>
      </c>
      <c r="D2938" t="str">
        <f>PROPER(Table1[[#This Row],[Product Category]])</f>
        <v>Furniture</v>
      </c>
      <c r="E2938">
        <f>ROUND(Table1[[#This Row],[Sales Amount]],1)</f>
        <v>4685.1000000000004</v>
      </c>
      <c r="F2938">
        <f>Table1[[#This Row],[Quantity Sold]]</f>
        <v>8</v>
      </c>
      <c r="G2938">
        <f>Table1[[#This Row],[Discount (%)]]</f>
        <v>7</v>
      </c>
      <c r="H2938">
        <f>Table1[[#This Row],[Profit]]</f>
        <v>481.5</v>
      </c>
      <c r="I2938">
        <f>Table24610[[#This Row],[profit]]/Table24610[[#This Row],[Sales Amount]]</f>
        <v>0.10277261958122558</v>
      </c>
    </row>
    <row r="2939" spans="1:9">
      <c r="A2939" s="43" t="s">
        <v>2895</v>
      </c>
      <c r="B2939" s="45">
        <v>47961</v>
      </c>
      <c r="C2939" t="str">
        <f>PROPER(Table1[[#This Row],[Region]])</f>
        <v>North</v>
      </c>
      <c r="D2939" t="str">
        <f>PROPER(Table1[[#This Row],[Product Category]])</f>
        <v>Clothing</v>
      </c>
      <c r="E2939">
        <f>ROUND(Table1[[#This Row],[Sales Amount]],1)</f>
        <v>3290.3</v>
      </c>
      <c r="F2939">
        <f>Table1[[#This Row],[Quantity Sold]]</f>
        <v>44</v>
      </c>
      <c r="G2939">
        <f>Table1[[#This Row],[Discount (%)]]</f>
        <v>28</v>
      </c>
      <c r="H2939">
        <f>Table1[[#This Row],[Profit]]</f>
        <v>858.18</v>
      </c>
      <c r="I2939">
        <f>Table24610[[#This Row],[profit]]/Table24610[[#This Row],[Sales Amount]]</f>
        <v>0.26082120171412937</v>
      </c>
    </row>
    <row r="2940" spans="1:9">
      <c r="A2940" s="43">
        <v>96323514</v>
      </c>
      <c r="B2940" s="45">
        <v>47962</v>
      </c>
      <c r="C2940" t="str">
        <f>PROPER(Table1[[#This Row],[Region]])</f>
        <v>East</v>
      </c>
      <c r="D2940" t="str">
        <f>PROPER(Table1[[#This Row],[Product Category]])</f>
        <v>Clothing</v>
      </c>
      <c r="E2940">
        <f>ROUND(Table1[[#This Row],[Sales Amount]],1)</f>
        <v>218.8</v>
      </c>
      <c r="F2940">
        <f>Table1[[#This Row],[Quantity Sold]]</f>
        <v>1</v>
      </c>
      <c r="G2940">
        <f>Table1[[#This Row],[Discount (%)]]</f>
        <v>13</v>
      </c>
      <c r="H2940">
        <f>Table1[[#This Row],[Profit]]</f>
        <v>537.71</v>
      </c>
      <c r="I2940">
        <f>Table24610[[#This Row],[profit]]/Table24610[[#This Row],[Sales Amount]]</f>
        <v>2.4575411334552104</v>
      </c>
    </row>
    <row r="2941" spans="1:9">
      <c r="A2941" s="43" t="s">
        <v>2896</v>
      </c>
      <c r="B2941" s="45">
        <v>47963</v>
      </c>
      <c r="C2941" t="str">
        <f>PROPER(Table1[[#This Row],[Region]])</f>
        <v>East</v>
      </c>
      <c r="D2941" t="str">
        <f>PROPER(Table1[[#This Row],[Product Category]])</f>
        <v>Sports</v>
      </c>
      <c r="E2941">
        <f>ROUND(Table1[[#This Row],[Sales Amount]],1)</f>
        <v>3996.5</v>
      </c>
      <c r="F2941">
        <f>Table1[[#This Row],[Quantity Sold]]</f>
        <v>48</v>
      </c>
      <c r="G2941">
        <f>Table1[[#This Row],[Discount (%)]]</f>
        <v>18</v>
      </c>
      <c r="H2941">
        <f>Table1[[#This Row],[Profit]]</f>
        <v>1754.17</v>
      </c>
      <c r="I2941">
        <f>Table24610[[#This Row],[profit]]/Table24610[[#This Row],[Sales Amount]]</f>
        <v>0.43892656074064806</v>
      </c>
    </row>
    <row r="2942" spans="1:9">
      <c r="A2942" s="43" t="s">
        <v>2897</v>
      </c>
      <c r="B2942" s="45">
        <v>47964</v>
      </c>
      <c r="C2942" t="str">
        <f>PROPER(Table1[[#This Row],[Region]])</f>
        <v>North</v>
      </c>
      <c r="D2942" t="str">
        <f>PROPER(Table1[[#This Row],[Product Category]])</f>
        <v>Sports</v>
      </c>
      <c r="E2942">
        <f>ROUND(Table1[[#This Row],[Sales Amount]],1)</f>
        <v>3674</v>
      </c>
      <c r="F2942">
        <f>Table1[[#This Row],[Quantity Sold]]</f>
        <v>13</v>
      </c>
      <c r="G2942">
        <f>Table1[[#This Row],[Discount (%)]]</f>
        <v>3</v>
      </c>
      <c r="H2942">
        <f>Table1[[#This Row],[Profit]]</f>
        <v>1941.45</v>
      </c>
      <c r="I2942">
        <f>Table24610[[#This Row],[profit]]/Table24610[[#This Row],[Sales Amount]]</f>
        <v>0.52842950462710947</v>
      </c>
    </row>
    <row r="2943" spans="1:9">
      <c r="A2943" s="43" t="s">
        <v>2898</v>
      </c>
      <c r="B2943" s="45">
        <v>47965</v>
      </c>
      <c r="C2943" t="str">
        <f>PROPER(Table1[[#This Row],[Region]])</f>
        <v>South</v>
      </c>
      <c r="D2943" t="str">
        <f>PROPER(Table1[[#This Row],[Product Category]])</f>
        <v>Clothing</v>
      </c>
      <c r="E2943">
        <f>ROUND(Table1[[#This Row],[Sales Amount]],1)</f>
        <v>3071.3</v>
      </c>
      <c r="F2943">
        <f>Table1[[#This Row],[Quantity Sold]]</f>
        <v>13</v>
      </c>
      <c r="G2943">
        <f>Table1[[#This Row],[Discount (%)]]</f>
        <v>46</v>
      </c>
      <c r="H2943">
        <f>Table1[[#This Row],[Profit]]</f>
        <v>415.13</v>
      </c>
      <c r="I2943">
        <f>Table24610[[#This Row],[profit]]/Table24610[[#This Row],[Sales Amount]]</f>
        <v>0.13516426269006609</v>
      </c>
    </row>
    <row r="2944" spans="1:9">
      <c r="A2944" s="43" t="s">
        <v>2899</v>
      </c>
      <c r="B2944" s="45">
        <v>47966</v>
      </c>
      <c r="C2944" t="str">
        <f>PROPER(Table1[[#This Row],[Region]])</f>
        <v>East</v>
      </c>
      <c r="D2944" t="str">
        <f>PROPER(Table1[[#This Row],[Product Category]])</f>
        <v>Furniture</v>
      </c>
      <c r="E2944">
        <f>ROUND(Table1[[#This Row],[Sales Amount]],1)</f>
        <v>4789.8999999999996</v>
      </c>
      <c r="F2944">
        <f>Table1[[#This Row],[Quantity Sold]]</f>
        <v>45</v>
      </c>
      <c r="G2944">
        <f>Table1[[#This Row],[Discount (%)]]</f>
        <v>31</v>
      </c>
      <c r="H2944">
        <f>Table1[[#This Row],[Profit]]</f>
        <v>721.13</v>
      </c>
      <c r="I2944">
        <f>Table24610[[#This Row],[profit]]/Table24610[[#This Row],[Sales Amount]]</f>
        <v>0.15055220359506463</v>
      </c>
    </row>
    <row r="2945" spans="1:9">
      <c r="A2945" s="43" t="s">
        <v>2900</v>
      </c>
      <c r="B2945" s="45">
        <v>47967</v>
      </c>
      <c r="C2945" t="str">
        <f>PROPER(Table1[[#This Row],[Region]])</f>
        <v>North</v>
      </c>
      <c r="D2945" t="str">
        <f>PROPER(Table1[[#This Row],[Product Category]])</f>
        <v>Furniture</v>
      </c>
      <c r="E2945">
        <f>ROUND(Table1[[#This Row],[Sales Amount]],1)</f>
        <v>3814</v>
      </c>
      <c r="F2945">
        <f>Table1[[#This Row],[Quantity Sold]]</f>
        <v>47</v>
      </c>
      <c r="G2945">
        <f>Table1[[#This Row],[Discount (%)]]</f>
        <v>47</v>
      </c>
      <c r="H2945">
        <f>Table1[[#This Row],[Profit]]</f>
        <v>938.34</v>
      </c>
      <c r="I2945">
        <f>Table24610[[#This Row],[profit]]/Table24610[[#This Row],[Sales Amount]]</f>
        <v>0.24602517042475092</v>
      </c>
    </row>
    <row r="2946" spans="1:9">
      <c r="A2946" s="43" t="s">
        <v>2901</v>
      </c>
      <c r="B2946" s="45">
        <v>47968</v>
      </c>
      <c r="C2946" t="str">
        <f>PROPER(Table1[[#This Row],[Region]])</f>
        <v>South</v>
      </c>
      <c r="D2946" t="str">
        <f>PROPER(Table1[[#This Row],[Product Category]])</f>
        <v>Electronics</v>
      </c>
      <c r="E2946">
        <f>ROUND(Table1[[#This Row],[Sales Amount]],1)</f>
        <v>3780.2</v>
      </c>
      <c r="F2946">
        <f>Table1[[#This Row],[Quantity Sold]]</f>
        <v>42</v>
      </c>
      <c r="G2946">
        <f>Table1[[#This Row],[Discount (%)]]</f>
        <v>28</v>
      </c>
      <c r="H2946">
        <f>Table1[[#This Row],[Profit]]</f>
        <v>1882.56</v>
      </c>
      <c r="I2946">
        <f>Table24610[[#This Row],[profit]]/Table24610[[#This Row],[Sales Amount]]</f>
        <v>0.49800539653986564</v>
      </c>
    </row>
    <row r="2947" spans="1:9">
      <c r="A2947" s="43" t="s">
        <v>2902</v>
      </c>
      <c r="B2947" s="45">
        <v>47969</v>
      </c>
      <c r="C2947" t="str">
        <f>PROPER(Table1[[#This Row],[Region]])</f>
        <v>West</v>
      </c>
      <c r="D2947" t="str">
        <f>PROPER(Table1[[#This Row],[Product Category]])</f>
        <v>Sports</v>
      </c>
      <c r="E2947">
        <f>ROUND(Table1[[#This Row],[Sales Amount]],1)</f>
        <v>622.1</v>
      </c>
      <c r="F2947">
        <f>Table1[[#This Row],[Quantity Sold]]</f>
        <v>43</v>
      </c>
      <c r="G2947">
        <f>Table1[[#This Row],[Discount (%)]]</f>
        <v>35</v>
      </c>
      <c r="H2947">
        <f>Table1[[#This Row],[Profit]]</f>
        <v>1193.54</v>
      </c>
      <c r="I2947">
        <f>Table24610[[#This Row],[profit]]/Table24610[[#This Row],[Sales Amount]]</f>
        <v>1.9185661469217166</v>
      </c>
    </row>
    <row r="2948" spans="1:9">
      <c r="A2948" s="43" t="s">
        <v>2903</v>
      </c>
      <c r="B2948" s="45">
        <v>47970</v>
      </c>
      <c r="C2948" t="str">
        <f>PROPER(Table1[[#This Row],[Region]])</f>
        <v>North</v>
      </c>
      <c r="D2948" t="str">
        <f>PROPER(Table1[[#This Row],[Product Category]])</f>
        <v>Sports</v>
      </c>
      <c r="E2948">
        <f>ROUND(Table1[[#This Row],[Sales Amount]],1)</f>
        <v>4683.1000000000004</v>
      </c>
      <c r="F2948">
        <f>Table1[[#This Row],[Quantity Sold]]</f>
        <v>2</v>
      </c>
      <c r="G2948">
        <f>Table1[[#This Row],[Discount (%)]]</f>
        <v>41</v>
      </c>
      <c r="H2948">
        <f>Table1[[#This Row],[Profit]]</f>
        <v>1290.3699999999999</v>
      </c>
      <c r="I2948">
        <f>Table24610[[#This Row],[profit]]/Table24610[[#This Row],[Sales Amount]]</f>
        <v>0.27553757126689582</v>
      </c>
    </row>
    <row r="2949" spans="1:9">
      <c r="A2949" s="43" t="s">
        <v>2904</v>
      </c>
      <c r="B2949" s="45">
        <v>47971</v>
      </c>
      <c r="C2949" t="str">
        <f>PROPER(Table1[[#This Row],[Region]])</f>
        <v>East</v>
      </c>
      <c r="D2949" t="str">
        <f>PROPER(Table1[[#This Row],[Product Category]])</f>
        <v>Groceries</v>
      </c>
      <c r="E2949">
        <f>ROUND(Table1[[#This Row],[Sales Amount]],1)</f>
        <v>1263.4000000000001</v>
      </c>
      <c r="F2949">
        <f>Table1[[#This Row],[Quantity Sold]]</f>
        <v>28</v>
      </c>
      <c r="G2949">
        <f>Table1[[#This Row],[Discount (%)]]</f>
        <v>46</v>
      </c>
      <c r="H2949">
        <f>Table1[[#This Row],[Profit]]</f>
        <v>663.95</v>
      </c>
      <c r="I2949">
        <f>Table24610[[#This Row],[profit]]/Table24610[[#This Row],[Sales Amount]]</f>
        <v>0.52552635744815579</v>
      </c>
    </row>
    <row r="2950" spans="1:9">
      <c r="A2950" s="43" t="s">
        <v>2905</v>
      </c>
      <c r="B2950" s="45">
        <v>47972</v>
      </c>
      <c r="C2950" t="str">
        <f>PROPER(Table1[[#This Row],[Region]])</f>
        <v>North</v>
      </c>
      <c r="D2950" t="str">
        <f>PROPER(Table1[[#This Row],[Product Category]])</f>
        <v>Electronics</v>
      </c>
      <c r="E2950">
        <f>ROUND(Table1[[#This Row],[Sales Amount]],1)</f>
        <v>2245.4</v>
      </c>
      <c r="F2950">
        <f>Table1[[#This Row],[Quantity Sold]]</f>
        <v>35</v>
      </c>
      <c r="G2950">
        <f>Table1[[#This Row],[Discount (%)]]</f>
        <v>26</v>
      </c>
      <c r="H2950">
        <f>Table1[[#This Row],[Profit]]</f>
        <v>959.16</v>
      </c>
      <c r="I2950">
        <f>Table24610[[#This Row],[profit]]/Table24610[[#This Row],[Sales Amount]]</f>
        <v>0.42716665182150171</v>
      </c>
    </row>
    <row r="2951" spans="1:9">
      <c r="A2951" s="43" t="s">
        <v>2906</v>
      </c>
      <c r="B2951" s="45">
        <v>47973</v>
      </c>
      <c r="C2951" t="str">
        <f>PROPER(Table1[[#This Row],[Region]])</f>
        <v>North</v>
      </c>
      <c r="D2951" t="str">
        <f>PROPER(Table1[[#This Row],[Product Category]])</f>
        <v>Electronics</v>
      </c>
      <c r="E2951">
        <f>ROUND(Table1[[#This Row],[Sales Amount]],1)</f>
        <v>4802.8</v>
      </c>
      <c r="F2951">
        <f>Table1[[#This Row],[Quantity Sold]]</f>
        <v>6</v>
      </c>
      <c r="G2951">
        <f>Table1[[#This Row],[Discount (%)]]</f>
        <v>14</v>
      </c>
      <c r="H2951">
        <f>Table1[[#This Row],[Profit]]</f>
        <v>165.8</v>
      </c>
      <c r="I2951">
        <f>Table24610[[#This Row],[profit]]/Table24610[[#This Row],[Sales Amount]]</f>
        <v>3.4521529108020324E-2</v>
      </c>
    </row>
    <row r="2952" spans="1:9">
      <c r="A2952" s="43" t="s">
        <v>2907</v>
      </c>
      <c r="B2952" s="45">
        <v>47974</v>
      </c>
      <c r="C2952" t="str">
        <f>PROPER(Table1[[#This Row],[Region]])</f>
        <v>North</v>
      </c>
      <c r="D2952" t="str">
        <f>PROPER(Table1[[#This Row],[Product Category]])</f>
        <v>Sports</v>
      </c>
      <c r="E2952">
        <f>ROUND(Table1[[#This Row],[Sales Amount]],1)</f>
        <v>3159</v>
      </c>
      <c r="F2952">
        <f>Table1[[#This Row],[Quantity Sold]]</f>
        <v>1</v>
      </c>
      <c r="G2952">
        <f>Table1[[#This Row],[Discount (%)]]</f>
        <v>33</v>
      </c>
      <c r="H2952">
        <f>Table1[[#This Row],[Profit]]</f>
        <v>1920.19</v>
      </c>
      <c r="I2952">
        <f>Table24610[[#This Row],[profit]]/Table24610[[#This Row],[Sales Amount]]</f>
        <v>0.60784742006964232</v>
      </c>
    </row>
    <row r="2953" spans="1:9">
      <c r="A2953" s="43" t="s">
        <v>2908</v>
      </c>
      <c r="B2953" s="45">
        <v>47975</v>
      </c>
      <c r="C2953" t="str">
        <f>PROPER(Table1[[#This Row],[Region]])</f>
        <v>West</v>
      </c>
      <c r="D2953" t="str">
        <f>PROPER(Table1[[#This Row],[Product Category]])</f>
        <v>Electronics</v>
      </c>
      <c r="E2953">
        <f>ROUND(Table1[[#This Row],[Sales Amount]],1)</f>
        <v>1917.7</v>
      </c>
      <c r="F2953">
        <f>Table1[[#This Row],[Quantity Sold]]</f>
        <v>16</v>
      </c>
      <c r="G2953">
        <f>Table1[[#This Row],[Discount (%)]]</f>
        <v>14</v>
      </c>
      <c r="H2953">
        <f>Table1[[#This Row],[Profit]]</f>
        <v>1773.93</v>
      </c>
      <c r="I2953">
        <f>Table24610[[#This Row],[profit]]/Table24610[[#This Row],[Sales Amount]]</f>
        <v>0.92502998383480217</v>
      </c>
    </row>
    <row r="2954" spans="1:9">
      <c r="A2954" s="43" t="s">
        <v>2909</v>
      </c>
      <c r="B2954" s="45">
        <v>47976</v>
      </c>
      <c r="C2954" t="str">
        <f>PROPER(Table1[[#This Row],[Region]])</f>
        <v>East</v>
      </c>
      <c r="D2954" t="str">
        <f>PROPER(Table1[[#This Row],[Product Category]])</f>
        <v>Furniture</v>
      </c>
      <c r="E2954">
        <f>ROUND(Table1[[#This Row],[Sales Amount]],1)</f>
        <v>1485.2</v>
      </c>
      <c r="F2954">
        <f>Table1[[#This Row],[Quantity Sold]]</f>
        <v>47</v>
      </c>
      <c r="G2954">
        <f>Table1[[#This Row],[Discount (%)]]</f>
        <v>13</v>
      </c>
      <c r="H2954">
        <f>Table1[[#This Row],[Profit]]</f>
        <v>1316.69</v>
      </c>
      <c r="I2954">
        <f>Table24610[[#This Row],[profit]]/Table24610[[#This Row],[Sales Amount]]</f>
        <v>0.88654053326151361</v>
      </c>
    </row>
    <row r="2955" spans="1:9">
      <c r="A2955" s="43" t="s">
        <v>2910</v>
      </c>
      <c r="B2955" s="45">
        <v>47977</v>
      </c>
      <c r="C2955" t="str">
        <f>PROPER(Table1[[#This Row],[Region]])</f>
        <v>North</v>
      </c>
      <c r="D2955" t="str">
        <f>PROPER(Table1[[#This Row],[Product Category]])</f>
        <v>Clothing</v>
      </c>
      <c r="E2955">
        <f>ROUND(Table1[[#This Row],[Sales Amount]],1)</f>
        <v>3562.7</v>
      </c>
      <c r="F2955">
        <f>Table1[[#This Row],[Quantity Sold]]</f>
        <v>27</v>
      </c>
      <c r="G2955">
        <f>Table1[[#This Row],[Discount (%)]]</f>
        <v>24</v>
      </c>
      <c r="H2955">
        <f>Table1[[#This Row],[Profit]]</f>
        <v>1375.66</v>
      </c>
      <c r="I2955">
        <f>Table24610[[#This Row],[profit]]/Table24610[[#This Row],[Sales Amount]]</f>
        <v>0.38612849804923238</v>
      </c>
    </row>
    <row r="2956" spans="1:9">
      <c r="A2956" s="43" t="s">
        <v>2911</v>
      </c>
      <c r="B2956" s="45">
        <v>47978</v>
      </c>
      <c r="C2956" t="str">
        <f>PROPER(Table1[[#This Row],[Region]])</f>
        <v>East</v>
      </c>
      <c r="D2956" t="str">
        <f>PROPER(Table1[[#This Row],[Product Category]])</f>
        <v>Clothing</v>
      </c>
      <c r="E2956">
        <f>ROUND(Table1[[#This Row],[Sales Amount]],1)</f>
        <v>4838.5</v>
      </c>
      <c r="F2956">
        <f>Table1[[#This Row],[Quantity Sold]]</f>
        <v>23</v>
      </c>
      <c r="G2956">
        <f>Table1[[#This Row],[Discount (%)]]</f>
        <v>9</v>
      </c>
      <c r="H2956">
        <f>Table1[[#This Row],[Profit]]</f>
        <v>349.06</v>
      </c>
      <c r="I2956">
        <f>Table24610[[#This Row],[profit]]/Table24610[[#This Row],[Sales Amount]]</f>
        <v>7.2142192828355892E-2</v>
      </c>
    </row>
    <row r="2957" spans="1:9">
      <c r="A2957" s="43" t="s">
        <v>2912</v>
      </c>
      <c r="B2957" s="45">
        <v>47979</v>
      </c>
      <c r="C2957" t="str">
        <f>PROPER(Table1[[#This Row],[Region]])</f>
        <v>East</v>
      </c>
      <c r="D2957" t="str">
        <f>PROPER(Table1[[#This Row],[Product Category]])</f>
        <v>Electronics</v>
      </c>
      <c r="E2957">
        <f>ROUND(Table1[[#This Row],[Sales Amount]],1)</f>
        <v>4554.7</v>
      </c>
      <c r="F2957">
        <f>Table1[[#This Row],[Quantity Sold]]</f>
        <v>45</v>
      </c>
      <c r="G2957">
        <f>Table1[[#This Row],[Discount (%)]]</f>
        <v>27</v>
      </c>
      <c r="H2957">
        <f>Table1[[#This Row],[Profit]]</f>
        <v>1119.48</v>
      </c>
      <c r="I2957">
        <f>Table24610[[#This Row],[profit]]/Table24610[[#This Row],[Sales Amount]]</f>
        <v>0.24578567194326742</v>
      </c>
    </row>
    <row r="2958" spans="1:9">
      <c r="A2958" s="43" t="s">
        <v>2913</v>
      </c>
      <c r="B2958" s="45">
        <v>47980</v>
      </c>
      <c r="C2958" t="str">
        <f>PROPER(Table1[[#This Row],[Region]])</f>
        <v>North</v>
      </c>
      <c r="D2958" t="str">
        <f>PROPER(Table1[[#This Row],[Product Category]])</f>
        <v>Clothing</v>
      </c>
      <c r="E2958">
        <f>ROUND(Table1[[#This Row],[Sales Amount]],1)</f>
        <v>2247.4</v>
      </c>
      <c r="F2958">
        <f>Table1[[#This Row],[Quantity Sold]]</f>
        <v>40</v>
      </c>
      <c r="G2958">
        <f>Table1[[#This Row],[Discount (%)]]</f>
        <v>22</v>
      </c>
      <c r="H2958">
        <f>Table1[[#This Row],[Profit]]</f>
        <v>893.48</v>
      </c>
      <c r="I2958">
        <f>Table24610[[#This Row],[profit]]/Table24610[[#This Row],[Sales Amount]]</f>
        <v>0.39756162676871049</v>
      </c>
    </row>
    <row r="2959" spans="1:9">
      <c r="A2959" s="43" t="s">
        <v>2915</v>
      </c>
      <c r="B2959" s="45">
        <v>47981</v>
      </c>
      <c r="C2959" t="str">
        <f>PROPER(Table1[[#This Row],[Region]])</f>
        <v>South</v>
      </c>
      <c r="D2959" t="str">
        <f>PROPER(Table1[[#This Row],[Product Category]])</f>
        <v>Clothing</v>
      </c>
      <c r="E2959">
        <f>ROUND(Table1[[#This Row],[Sales Amount]],1)</f>
        <v>2079.1999999999998</v>
      </c>
      <c r="F2959">
        <f>Table1[[#This Row],[Quantity Sold]]</f>
        <v>34</v>
      </c>
      <c r="G2959">
        <f>Table1[[#This Row],[Discount (%)]]</f>
        <v>37</v>
      </c>
      <c r="H2959">
        <f>Table1[[#This Row],[Profit]]</f>
        <v>1368.67</v>
      </c>
      <c r="I2959">
        <f>Table24610[[#This Row],[profit]]/Table24610[[#This Row],[Sales Amount]]</f>
        <v>0.65826760292420172</v>
      </c>
    </row>
    <row r="2960" spans="1:9">
      <c r="A2960" s="43" t="s">
        <v>2916</v>
      </c>
      <c r="B2960" s="45">
        <v>47982</v>
      </c>
      <c r="C2960" t="str">
        <f>PROPER(Table1[[#This Row],[Region]])</f>
        <v>East</v>
      </c>
      <c r="D2960" t="str">
        <f>PROPER(Table1[[#This Row],[Product Category]])</f>
        <v>Sports</v>
      </c>
      <c r="E2960">
        <f>ROUND(Table1[[#This Row],[Sales Amount]],1)</f>
        <v>4473.3999999999996</v>
      </c>
      <c r="F2960">
        <f>Table1[[#This Row],[Quantity Sold]]</f>
        <v>42</v>
      </c>
      <c r="G2960">
        <f>Table1[[#This Row],[Discount (%)]]</f>
        <v>22</v>
      </c>
      <c r="H2960">
        <f>Table1[[#This Row],[Profit]]</f>
        <v>279.13</v>
      </c>
      <c r="I2960">
        <f>Table24610[[#This Row],[profit]]/Table24610[[#This Row],[Sales Amount]]</f>
        <v>6.2397728796888277E-2</v>
      </c>
    </row>
    <row r="2961" spans="1:9">
      <c r="A2961" s="43" t="s">
        <v>2917</v>
      </c>
      <c r="B2961" s="45">
        <v>47983</v>
      </c>
      <c r="C2961" t="str">
        <f>PROPER(Table1[[#This Row],[Region]])</f>
        <v>North</v>
      </c>
      <c r="D2961" t="str">
        <f>PROPER(Table1[[#This Row],[Product Category]])</f>
        <v>Sports</v>
      </c>
      <c r="E2961">
        <f>ROUND(Table1[[#This Row],[Sales Amount]],1)</f>
        <v>3138.2</v>
      </c>
      <c r="F2961">
        <f>Table1[[#This Row],[Quantity Sold]]</f>
        <v>49</v>
      </c>
      <c r="G2961">
        <f>Table1[[#This Row],[Discount (%)]]</f>
        <v>20</v>
      </c>
      <c r="H2961">
        <f>Table1[[#This Row],[Profit]]</f>
        <v>1816.94</v>
      </c>
      <c r="I2961">
        <f>Table24610[[#This Row],[profit]]/Table24610[[#This Row],[Sales Amount]]</f>
        <v>0.5789752087183736</v>
      </c>
    </row>
    <row r="2962" spans="1:9">
      <c r="A2962" s="43" t="s">
        <v>2918</v>
      </c>
      <c r="B2962" s="45">
        <v>47984</v>
      </c>
      <c r="C2962" t="str">
        <f>PROPER(Table1[[#This Row],[Region]])</f>
        <v>South</v>
      </c>
      <c r="D2962" t="str">
        <f>PROPER(Table1[[#This Row],[Product Category]])</f>
        <v>Electronics</v>
      </c>
      <c r="E2962">
        <f>ROUND(Table1[[#This Row],[Sales Amount]],1)</f>
        <v>3176.1</v>
      </c>
      <c r="F2962">
        <f>Table1[[#This Row],[Quantity Sold]]</f>
        <v>11</v>
      </c>
      <c r="G2962">
        <f>Table1[[#This Row],[Discount (%)]]</f>
        <v>11</v>
      </c>
      <c r="H2962">
        <f>Table1[[#This Row],[Profit]]</f>
        <v>1795.7</v>
      </c>
      <c r="I2962">
        <f>Table24610[[#This Row],[profit]]/Table24610[[#This Row],[Sales Amount]]</f>
        <v>0.56537892383741073</v>
      </c>
    </row>
    <row r="2963" spans="1:9">
      <c r="A2963" s="43" t="s">
        <v>2919</v>
      </c>
      <c r="B2963" s="45">
        <v>47985</v>
      </c>
      <c r="C2963" t="str">
        <f>PROPER(Table1[[#This Row],[Region]])</f>
        <v>North</v>
      </c>
      <c r="D2963" t="str">
        <f>PROPER(Table1[[#This Row],[Product Category]])</f>
        <v>Electronics</v>
      </c>
      <c r="E2963">
        <f>ROUND(Table1[[#This Row],[Sales Amount]],1)</f>
        <v>3084.7</v>
      </c>
      <c r="F2963">
        <f>Table1[[#This Row],[Quantity Sold]]</f>
        <v>43</v>
      </c>
      <c r="G2963">
        <f>Table1[[#This Row],[Discount (%)]]</f>
        <v>21</v>
      </c>
      <c r="H2963">
        <f>Table1[[#This Row],[Profit]]</f>
        <v>1147.7</v>
      </c>
      <c r="I2963">
        <f>Table24610[[#This Row],[profit]]/Table24610[[#This Row],[Sales Amount]]</f>
        <v>0.37206211300936887</v>
      </c>
    </row>
    <row r="2964" spans="1:9">
      <c r="A2964" s="43" t="s">
        <v>2920</v>
      </c>
      <c r="B2964" s="45">
        <v>47986</v>
      </c>
      <c r="C2964" t="str">
        <f>PROPER(Table1[[#This Row],[Region]])</f>
        <v>West</v>
      </c>
      <c r="D2964" t="str">
        <f>PROPER(Table1[[#This Row],[Product Category]])</f>
        <v>Furniture</v>
      </c>
      <c r="E2964">
        <f>ROUND(Table1[[#This Row],[Sales Amount]],1)</f>
        <v>4824.8999999999996</v>
      </c>
      <c r="F2964">
        <f>Table1[[#This Row],[Quantity Sold]]</f>
        <v>46</v>
      </c>
      <c r="G2964">
        <f>Table1[[#This Row],[Discount (%)]]</f>
        <v>43</v>
      </c>
      <c r="H2964">
        <f>Table1[[#This Row],[Profit]]</f>
        <v>1438.15</v>
      </c>
      <c r="I2964">
        <f>Table24610[[#This Row],[profit]]/Table24610[[#This Row],[Sales Amount]]</f>
        <v>0.29806835374826424</v>
      </c>
    </row>
    <row r="2965" spans="1:9">
      <c r="A2965" s="43" t="s">
        <v>2921</v>
      </c>
      <c r="B2965" s="45">
        <v>47987</v>
      </c>
      <c r="C2965" t="str">
        <f>PROPER(Table1[[#This Row],[Region]])</f>
        <v>West</v>
      </c>
      <c r="D2965" t="str">
        <f>PROPER(Table1[[#This Row],[Product Category]])</f>
        <v>Groceries</v>
      </c>
      <c r="E2965">
        <f>ROUND(Table1[[#This Row],[Sales Amount]],1)</f>
        <v>3673.5</v>
      </c>
      <c r="F2965">
        <f>Table1[[#This Row],[Quantity Sold]]</f>
        <v>30</v>
      </c>
      <c r="G2965">
        <f>Table1[[#This Row],[Discount (%)]]</f>
        <v>46</v>
      </c>
      <c r="H2965">
        <f>Table1[[#This Row],[Profit]]</f>
        <v>1712.95</v>
      </c>
      <c r="I2965">
        <f>Table24610[[#This Row],[profit]]/Table24610[[#This Row],[Sales Amount]]</f>
        <v>0.46629916972914115</v>
      </c>
    </row>
    <row r="2966" spans="1:9">
      <c r="A2966" s="43" t="s">
        <v>2922</v>
      </c>
      <c r="B2966" s="45">
        <v>47988</v>
      </c>
      <c r="C2966" t="str">
        <f>PROPER(Table1[[#This Row],[Region]])</f>
        <v>East</v>
      </c>
      <c r="D2966" t="str">
        <f>PROPER(Table1[[#This Row],[Product Category]])</f>
        <v>Furniture</v>
      </c>
      <c r="E2966">
        <f>ROUND(Table1[[#This Row],[Sales Amount]],1)</f>
        <v>4992</v>
      </c>
      <c r="F2966">
        <f>Table1[[#This Row],[Quantity Sold]]</f>
        <v>33</v>
      </c>
      <c r="G2966">
        <f>Table1[[#This Row],[Discount (%)]]</f>
        <v>43</v>
      </c>
      <c r="H2966">
        <f>Table1[[#This Row],[Profit]]</f>
        <v>671.47</v>
      </c>
      <c r="I2966">
        <f>Table24610[[#This Row],[profit]]/Table24610[[#This Row],[Sales Amount]]</f>
        <v>0.13450921474358976</v>
      </c>
    </row>
    <row r="2967" spans="1:9">
      <c r="A2967" s="43" t="s">
        <v>2923</v>
      </c>
      <c r="B2967" s="45">
        <v>47989</v>
      </c>
      <c r="C2967" t="str">
        <f>PROPER(Table1[[#This Row],[Region]])</f>
        <v>West</v>
      </c>
      <c r="D2967" t="str">
        <f>PROPER(Table1[[#This Row],[Product Category]])</f>
        <v>Electronics</v>
      </c>
      <c r="E2967">
        <f>ROUND(Table1[[#This Row],[Sales Amount]],1)</f>
        <v>3901.8</v>
      </c>
      <c r="F2967">
        <f>Table1[[#This Row],[Quantity Sold]]</f>
        <v>2</v>
      </c>
      <c r="G2967">
        <f>Table1[[#This Row],[Discount (%)]]</f>
        <v>10</v>
      </c>
      <c r="H2967">
        <f>Table1[[#This Row],[Profit]]</f>
        <v>1965.6</v>
      </c>
      <c r="I2967">
        <f>Table24610[[#This Row],[profit]]/Table24610[[#This Row],[Sales Amount]]</f>
        <v>0.50376749192680292</v>
      </c>
    </row>
    <row r="2968" spans="1:9">
      <c r="A2968" s="43" t="s">
        <v>2924</v>
      </c>
      <c r="B2968" s="45">
        <v>47990</v>
      </c>
      <c r="C2968" t="str">
        <f>PROPER(Table1[[#This Row],[Region]])</f>
        <v>North</v>
      </c>
      <c r="D2968" t="str">
        <f>PROPER(Table1[[#This Row],[Product Category]])</f>
        <v>Furniture</v>
      </c>
      <c r="E2968">
        <f>ROUND(Table1[[#This Row],[Sales Amount]],1)</f>
        <v>4752.5</v>
      </c>
      <c r="F2968">
        <f>Table1[[#This Row],[Quantity Sold]]</f>
        <v>18</v>
      </c>
      <c r="G2968">
        <f>Table1[[#This Row],[Discount (%)]]</f>
        <v>14</v>
      </c>
      <c r="H2968">
        <f>Table1[[#This Row],[Profit]]</f>
        <v>1481.37</v>
      </c>
      <c r="I2968">
        <f>Table24610[[#This Row],[profit]]/Table24610[[#This Row],[Sales Amount]]</f>
        <v>0.31170331404523932</v>
      </c>
    </row>
    <row r="2969" spans="1:9">
      <c r="A2969" s="43" t="s">
        <v>2925</v>
      </c>
      <c r="B2969" s="45">
        <v>47991</v>
      </c>
      <c r="C2969" t="str">
        <f>PROPER(Table1[[#This Row],[Region]])</f>
        <v>West</v>
      </c>
      <c r="D2969" t="str">
        <f>PROPER(Table1[[#This Row],[Product Category]])</f>
        <v>Sports</v>
      </c>
      <c r="E2969">
        <f>ROUND(Table1[[#This Row],[Sales Amount]],1)</f>
        <v>2520.5</v>
      </c>
      <c r="F2969">
        <f>Table1[[#This Row],[Quantity Sold]]</f>
        <v>48</v>
      </c>
      <c r="G2969">
        <f>Table1[[#This Row],[Discount (%)]]</f>
        <v>19</v>
      </c>
      <c r="H2969">
        <f>Table1[[#This Row],[Profit]]</f>
        <v>1435.41</v>
      </c>
      <c r="I2969">
        <f>Table24610[[#This Row],[profit]]/Table24610[[#This Row],[Sales Amount]]</f>
        <v>0.56949414798651066</v>
      </c>
    </row>
    <row r="2970" spans="1:9">
      <c r="A2970" s="43" t="s">
        <v>2926</v>
      </c>
      <c r="B2970" s="45">
        <v>47992</v>
      </c>
      <c r="C2970" t="str">
        <f>PROPER(Table1[[#This Row],[Region]])</f>
        <v>East</v>
      </c>
      <c r="D2970" t="str">
        <f>PROPER(Table1[[#This Row],[Product Category]])</f>
        <v>Sports</v>
      </c>
      <c r="E2970">
        <f>ROUND(Table1[[#This Row],[Sales Amount]],1)</f>
        <v>1768.7</v>
      </c>
      <c r="F2970">
        <f>Table1[[#This Row],[Quantity Sold]]</f>
        <v>5</v>
      </c>
      <c r="G2970">
        <f>Table1[[#This Row],[Discount (%)]]</f>
        <v>49</v>
      </c>
      <c r="H2970">
        <f>Table1[[#This Row],[Profit]]</f>
        <v>419.15</v>
      </c>
      <c r="I2970">
        <f>Table24610[[#This Row],[profit]]/Table24610[[#This Row],[Sales Amount]]</f>
        <v>0.23698196415446371</v>
      </c>
    </row>
    <row r="2971" spans="1:9">
      <c r="A2971" s="43" t="s">
        <v>2927</v>
      </c>
      <c r="B2971" s="45">
        <v>47993</v>
      </c>
      <c r="C2971" t="str">
        <f>PROPER(Table1[[#This Row],[Region]])</f>
        <v>South</v>
      </c>
      <c r="D2971" t="str">
        <f>PROPER(Table1[[#This Row],[Product Category]])</f>
        <v>Groceries</v>
      </c>
      <c r="E2971">
        <f>ROUND(Table1[[#This Row],[Sales Amount]],1)</f>
        <v>3729.2</v>
      </c>
      <c r="F2971">
        <f>Table1[[#This Row],[Quantity Sold]]</f>
        <v>9</v>
      </c>
      <c r="G2971">
        <f>Table1[[#This Row],[Discount (%)]]</f>
        <v>47</v>
      </c>
      <c r="H2971">
        <f>Table1[[#This Row],[Profit]]</f>
        <v>1370.29</v>
      </c>
      <c r="I2971">
        <f>Table24610[[#This Row],[profit]]/Table24610[[#This Row],[Sales Amount]]</f>
        <v>0.36744878258071439</v>
      </c>
    </row>
    <row r="2972" spans="1:9">
      <c r="A2972" s="43" t="s">
        <v>2928</v>
      </c>
      <c r="B2972" s="45">
        <v>47994</v>
      </c>
      <c r="C2972" t="str">
        <f>PROPER(Table1[[#This Row],[Region]])</f>
        <v>West</v>
      </c>
      <c r="D2972" t="str">
        <f>PROPER(Table1[[#This Row],[Product Category]])</f>
        <v>Sports</v>
      </c>
      <c r="E2972">
        <f>ROUND(Table1[[#This Row],[Sales Amount]],1)</f>
        <v>4576.5</v>
      </c>
      <c r="F2972">
        <f>Table1[[#This Row],[Quantity Sold]]</f>
        <v>36</v>
      </c>
      <c r="G2972">
        <f>Table1[[#This Row],[Discount (%)]]</f>
        <v>32</v>
      </c>
      <c r="H2972">
        <f>Table1[[#This Row],[Profit]]</f>
        <v>1587.37</v>
      </c>
      <c r="I2972">
        <f>Table24610[[#This Row],[profit]]/Table24610[[#This Row],[Sales Amount]]</f>
        <v>0.34685239812083468</v>
      </c>
    </row>
    <row r="2973" spans="1:9">
      <c r="A2973" s="43" t="s">
        <v>2929</v>
      </c>
      <c r="B2973" s="45">
        <v>47995</v>
      </c>
      <c r="C2973" t="str">
        <f>PROPER(Table1[[#This Row],[Region]])</f>
        <v>South</v>
      </c>
      <c r="D2973" t="str">
        <f>PROPER(Table1[[#This Row],[Product Category]])</f>
        <v>Furniture</v>
      </c>
      <c r="E2973">
        <f>ROUND(Table1[[#This Row],[Sales Amount]],1)</f>
        <v>3683.9</v>
      </c>
      <c r="F2973">
        <f>Table1[[#This Row],[Quantity Sold]]</f>
        <v>24</v>
      </c>
      <c r="G2973">
        <f>Table1[[#This Row],[Discount (%)]]</f>
        <v>25</v>
      </c>
      <c r="H2973">
        <f>Table1[[#This Row],[Profit]]</f>
        <v>352.4</v>
      </c>
      <c r="I2973">
        <f>Table24610[[#This Row],[profit]]/Table24610[[#This Row],[Sales Amount]]</f>
        <v>9.5659491299980984E-2</v>
      </c>
    </row>
    <row r="2974" spans="1:9">
      <c r="A2974" s="43" t="s">
        <v>2930</v>
      </c>
      <c r="B2974" s="45">
        <v>47996</v>
      </c>
      <c r="C2974" t="str">
        <f>PROPER(Table1[[#This Row],[Region]])</f>
        <v>East</v>
      </c>
      <c r="D2974" t="str">
        <f>PROPER(Table1[[#This Row],[Product Category]])</f>
        <v>Electronics</v>
      </c>
      <c r="E2974">
        <f>ROUND(Table1[[#This Row],[Sales Amount]],1)</f>
        <v>458.4</v>
      </c>
      <c r="F2974">
        <f>Table1[[#This Row],[Quantity Sold]]</f>
        <v>31</v>
      </c>
      <c r="G2974">
        <f>Table1[[#This Row],[Discount (%)]]</f>
        <v>47</v>
      </c>
      <c r="H2974">
        <f>Table1[[#This Row],[Profit]]</f>
        <v>63.22</v>
      </c>
      <c r="I2974">
        <f>Table24610[[#This Row],[profit]]/Table24610[[#This Row],[Sales Amount]]</f>
        <v>0.13791448516579408</v>
      </c>
    </row>
    <row r="2975" spans="1:9">
      <c r="A2975" s="43" t="s">
        <v>2931</v>
      </c>
      <c r="B2975" s="45">
        <v>47997</v>
      </c>
      <c r="C2975" t="str">
        <f>PROPER(Table1[[#This Row],[Region]])</f>
        <v>North</v>
      </c>
      <c r="D2975" t="str">
        <f>PROPER(Table1[[#This Row],[Product Category]])</f>
        <v>Clothing</v>
      </c>
      <c r="E2975">
        <f>ROUND(Table1[[#This Row],[Sales Amount]],1)</f>
        <v>745.2</v>
      </c>
      <c r="F2975">
        <f>Table1[[#This Row],[Quantity Sold]]</f>
        <v>1</v>
      </c>
      <c r="G2975">
        <f>Table1[[#This Row],[Discount (%)]]</f>
        <v>37</v>
      </c>
      <c r="H2975">
        <f>Table1[[#This Row],[Profit]]</f>
        <v>1950.21</v>
      </c>
      <c r="I2975">
        <f>Table24610[[#This Row],[profit]]/Table24610[[#This Row],[Sales Amount]]</f>
        <v>2.6170289855072464</v>
      </c>
    </row>
    <row r="2976" spans="1:9">
      <c r="A2976" s="43" t="s">
        <v>2932</v>
      </c>
      <c r="B2976" s="45">
        <v>47998</v>
      </c>
      <c r="C2976" t="str">
        <f>PROPER(Table1[[#This Row],[Region]])</f>
        <v>North</v>
      </c>
      <c r="D2976" t="str">
        <f>PROPER(Table1[[#This Row],[Product Category]])</f>
        <v>Sports</v>
      </c>
      <c r="E2976">
        <f>ROUND(Table1[[#This Row],[Sales Amount]],1)</f>
        <v>3065.2</v>
      </c>
      <c r="F2976">
        <f>Table1[[#This Row],[Quantity Sold]]</f>
        <v>20</v>
      </c>
      <c r="G2976">
        <f>Table1[[#This Row],[Discount (%)]]</f>
        <v>8</v>
      </c>
      <c r="H2976">
        <f>Table1[[#This Row],[Profit]]</f>
        <v>289.32</v>
      </c>
      <c r="I2976">
        <f>Table24610[[#This Row],[profit]]/Table24610[[#This Row],[Sales Amount]]</f>
        <v>9.438862064465614E-2</v>
      </c>
    </row>
    <row r="2977" spans="1:9">
      <c r="A2977" s="43" t="s">
        <v>2933</v>
      </c>
      <c r="B2977" s="45">
        <v>47999</v>
      </c>
      <c r="C2977" t="str">
        <f>PROPER(Table1[[#This Row],[Region]])</f>
        <v>West</v>
      </c>
      <c r="D2977" t="str">
        <f>PROPER(Table1[[#This Row],[Product Category]])</f>
        <v>Clothing</v>
      </c>
      <c r="E2977">
        <f>ROUND(Table1[[#This Row],[Sales Amount]],1)</f>
        <v>1394.2</v>
      </c>
      <c r="F2977">
        <f>Table1[[#This Row],[Quantity Sold]]</f>
        <v>40</v>
      </c>
      <c r="G2977">
        <f>Table1[[#This Row],[Discount (%)]]</f>
        <v>8</v>
      </c>
      <c r="H2977">
        <f>Table1[[#This Row],[Profit]]</f>
        <v>141.93</v>
      </c>
      <c r="I2977">
        <f>Table24610[[#This Row],[profit]]/Table24610[[#This Row],[Sales Amount]]</f>
        <v>0.10180031559317171</v>
      </c>
    </row>
    <row r="2978" spans="1:9">
      <c r="A2978" s="43" t="s">
        <v>2934</v>
      </c>
      <c r="B2978" s="45">
        <v>48000</v>
      </c>
      <c r="C2978" t="str">
        <f>PROPER(Table1[[#This Row],[Region]])</f>
        <v>South</v>
      </c>
      <c r="D2978" t="str">
        <f>PROPER(Table1[[#This Row],[Product Category]])</f>
        <v>Groceries</v>
      </c>
      <c r="E2978">
        <f>ROUND(Table1[[#This Row],[Sales Amount]],1)</f>
        <v>714.7</v>
      </c>
      <c r="F2978">
        <f>Table1[[#This Row],[Quantity Sold]]</f>
        <v>5</v>
      </c>
      <c r="G2978">
        <f>Table1[[#This Row],[Discount (%)]]</f>
        <v>21</v>
      </c>
      <c r="H2978">
        <f>Table1[[#This Row],[Profit]]</f>
        <v>23.5</v>
      </c>
      <c r="I2978">
        <f>Table24610[[#This Row],[profit]]/Table24610[[#This Row],[Sales Amount]]</f>
        <v>3.2880929061144537E-2</v>
      </c>
    </row>
    <row r="2979" spans="1:9">
      <c r="A2979" s="43" t="s">
        <v>2935</v>
      </c>
      <c r="B2979" s="45">
        <v>48001</v>
      </c>
      <c r="C2979" t="str">
        <f>PROPER(Table1[[#This Row],[Region]])</f>
        <v>South</v>
      </c>
      <c r="D2979" t="str">
        <f>PROPER(Table1[[#This Row],[Product Category]])</f>
        <v>Furniture</v>
      </c>
      <c r="E2979">
        <f>ROUND(Table1[[#This Row],[Sales Amount]],1)</f>
        <v>320.10000000000002</v>
      </c>
      <c r="F2979">
        <f>Table1[[#This Row],[Quantity Sold]]</f>
        <v>42</v>
      </c>
      <c r="G2979">
        <f>Table1[[#This Row],[Discount (%)]]</f>
        <v>4</v>
      </c>
      <c r="H2979">
        <f>Table1[[#This Row],[Profit]]</f>
        <v>531.02</v>
      </c>
      <c r="I2979">
        <f>Table24610[[#This Row],[profit]]/Table24610[[#This Row],[Sales Amount]]</f>
        <v>1.658919087785067</v>
      </c>
    </row>
    <row r="2980" spans="1:9">
      <c r="A2980" s="43" t="s">
        <v>2936</v>
      </c>
      <c r="B2980" s="45">
        <v>48002</v>
      </c>
      <c r="C2980" t="str">
        <f>PROPER(Table1[[#This Row],[Region]])</f>
        <v>South</v>
      </c>
      <c r="D2980" t="str">
        <f>PROPER(Table1[[#This Row],[Product Category]])</f>
        <v>Furniture</v>
      </c>
      <c r="E2980">
        <f>ROUND(Table1[[#This Row],[Sales Amount]],1)</f>
        <v>2143.9</v>
      </c>
      <c r="F2980">
        <f>Table1[[#This Row],[Quantity Sold]]</f>
        <v>11</v>
      </c>
      <c r="G2980">
        <f>Table1[[#This Row],[Discount (%)]]</f>
        <v>5</v>
      </c>
      <c r="H2980">
        <f>Table1[[#This Row],[Profit]]</f>
        <v>308.24</v>
      </c>
      <c r="I2980">
        <f>Table24610[[#This Row],[profit]]/Table24610[[#This Row],[Sales Amount]]</f>
        <v>0.14377536265684032</v>
      </c>
    </row>
    <row r="2981" spans="1:9">
      <c r="A2981" s="43" t="s">
        <v>2937</v>
      </c>
      <c r="B2981" s="45">
        <v>48003</v>
      </c>
      <c r="C2981" t="str">
        <f>PROPER(Table1[[#This Row],[Region]])</f>
        <v>West</v>
      </c>
      <c r="D2981" t="str">
        <f>PROPER(Table1[[#This Row],[Product Category]])</f>
        <v>Sports</v>
      </c>
      <c r="E2981">
        <f>ROUND(Table1[[#This Row],[Sales Amount]],1)</f>
        <v>4575.1000000000004</v>
      </c>
      <c r="F2981">
        <f>Table1[[#This Row],[Quantity Sold]]</f>
        <v>12</v>
      </c>
      <c r="G2981">
        <f>Table1[[#This Row],[Discount (%)]]</f>
        <v>48</v>
      </c>
      <c r="H2981">
        <f>Table1[[#This Row],[Profit]]</f>
        <v>1187.23</v>
      </c>
      <c r="I2981">
        <f>Table24610[[#This Row],[profit]]/Table24610[[#This Row],[Sales Amount]]</f>
        <v>0.25949815304583507</v>
      </c>
    </row>
    <row r="2982" spans="1:9">
      <c r="A2982" s="43" t="s">
        <v>2938</v>
      </c>
      <c r="B2982" s="45">
        <v>48004</v>
      </c>
      <c r="C2982" t="str">
        <f>PROPER(Table1[[#This Row],[Region]])</f>
        <v>South</v>
      </c>
      <c r="D2982" t="str">
        <f>PROPER(Table1[[#This Row],[Product Category]])</f>
        <v>Furniture</v>
      </c>
      <c r="E2982">
        <f>ROUND(Table1[[#This Row],[Sales Amount]],1)</f>
        <v>3359.6</v>
      </c>
      <c r="F2982">
        <f>Table1[[#This Row],[Quantity Sold]]</f>
        <v>43</v>
      </c>
      <c r="G2982">
        <f>Table1[[#This Row],[Discount (%)]]</f>
        <v>21</v>
      </c>
      <c r="H2982">
        <f>Table1[[#This Row],[Profit]]</f>
        <v>829.19</v>
      </c>
      <c r="I2982">
        <f>Table24610[[#This Row],[profit]]/Table24610[[#This Row],[Sales Amount]]</f>
        <v>0.24681212049053461</v>
      </c>
    </row>
    <row r="2983" spans="1:9">
      <c r="A2983" s="43" t="s">
        <v>2939</v>
      </c>
      <c r="B2983" s="45">
        <v>48005</v>
      </c>
      <c r="C2983" t="str">
        <f>PROPER(Table1[[#This Row],[Region]])</f>
        <v>North</v>
      </c>
      <c r="D2983" t="str">
        <f>PROPER(Table1[[#This Row],[Product Category]])</f>
        <v>Sports</v>
      </c>
      <c r="E2983">
        <f>ROUND(Table1[[#This Row],[Sales Amount]],1)</f>
        <v>3882.4</v>
      </c>
      <c r="F2983">
        <f>Table1[[#This Row],[Quantity Sold]]</f>
        <v>24</v>
      </c>
      <c r="G2983">
        <f>Table1[[#This Row],[Discount (%)]]</f>
        <v>36</v>
      </c>
      <c r="H2983">
        <f>Table1[[#This Row],[Profit]]</f>
        <v>709.33</v>
      </c>
      <c r="I2983">
        <f>Table24610[[#This Row],[profit]]/Table24610[[#This Row],[Sales Amount]]</f>
        <v>0.18270399752730271</v>
      </c>
    </row>
    <row r="2984" spans="1:9">
      <c r="A2984" s="43" t="s">
        <v>2940</v>
      </c>
      <c r="B2984" s="45">
        <v>48006</v>
      </c>
      <c r="C2984" t="str">
        <f>PROPER(Table1[[#This Row],[Region]])</f>
        <v>East</v>
      </c>
      <c r="D2984" t="str">
        <f>PROPER(Table1[[#This Row],[Product Category]])</f>
        <v>Groceries</v>
      </c>
      <c r="E2984">
        <f>ROUND(Table1[[#This Row],[Sales Amount]],1)</f>
        <v>2998.7</v>
      </c>
      <c r="F2984">
        <f>Table1[[#This Row],[Quantity Sold]]</f>
        <v>24</v>
      </c>
      <c r="G2984">
        <f>Table1[[#This Row],[Discount (%)]]</f>
        <v>29</v>
      </c>
      <c r="H2984">
        <f>Table1[[#This Row],[Profit]]</f>
        <v>1830.58</v>
      </c>
      <c r="I2984">
        <f>Table24610[[#This Row],[profit]]/Table24610[[#This Row],[Sales Amount]]</f>
        <v>0.61045786507486577</v>
      </c>
    </row>
    <row r="2985" spans="1:9">
      <c r="A2985" s="43">
        <v>98598646</v>
      </c>
      <c r="B2985" s="45">
        <v>48007</v>
      </c>
      <c r="C2985" t="str">
        <f>PROPER(Table1[[#This Row],[Region]])</f>
        <v>West</v>
      </c>
      <c r="D2985" t="str">
        <f>PROPER(Table1[[#This Row],[Product Category]])</f>
        <v>Electronics</v>
      </c>
      <c r="E2985">
        <f>ROUND(Table1[[#This Row],[Sales Amount]],1)</f>
        <v>2799.3</v>
      </c>
      <c r="F2985">
        <f>Table1[[#This Row],[Quantity Sold]]</f>
        <v>40</v>
      </c>
      <c r="G2985">
        <f>Table1[[#This Row],[Discount (%)]]</f>
        <v>4</v>
      </c>
      <c r="H2985">
        <f>Table1[[#This Row],[Profit]]</f>
        <v>1532.23</v>
      </c>
      <c r="I2985">
        <f>Table24610[[#This Row],[profit]]/Table24610[[#This Row],[Sales Amount]]</f>
        <v>0.54736184046011505</v>
      </c>
    </row>
    <row r="2986" spans="1:9">
      <c r="A2986" s="43" t="s">
        <v>2941</v>
      </c>
      <c r="B2986" s="45">
        <v>48008</v>
      </c>
      <c r="C2986" t="str">
        <f>PROPER(Table1[[#This Row],[Region]])</f>
        <v>West</v>
      </c>
      <c r="D2986" t="str">
        <f>PROPER(Table1[[#This Row],[Product Category]])</f>
        <v>Sports</v>
      </c>
      <c r="E2986">
        <f>ROUND(Table1[[#This Row],[Sales Amount]],1)</f>
        <v>3785.1</v>
      </c>
      <c r="F2986">
        <f>Table1[[#This Row],[Quantity Sold]]</f>
        <v>10</v>
      </c>
      <c r="G2986">
        <f>Table1[[#This Row],[Discount (%)]]</f>
        <v>50</v>
      </c>
      <c r="H2986">
        <f>Table1[[#This Row],[Profit]]</f>
        <v>1833.64</v>
      </c>
      <c r="I2986">
        <f>Table24610[[#This Row],[profit]]/Table24610[[#This Row],[Sales Amount]]</f>
        <v>0.48443634250085865</v>
      </c>
    </row>
    <row r="2987" spans="1:9">
      <c r="A2987" s="43" t="s">
        <v>2942</v>
      </c>
      <c r="B2987" s="45">
        <v>48009</v>
      </c>
      <c r="C2987" t="str">
        <f>PROPER(Table1[[#This Row],[Region]])</f>
        <v>North</v>
      </c>
      <c r="D2987" t="str">
        <f>PROPER(Table1[[#This Row],[Product Category]])</f>
        <v>Furniture</v>
      </c>
      <c r="E2987">
        <f>ROUND(Table1[[#This Row],[Sales Amount]],1)</f>
        <v>3523.8</v>
      </c>
      <c r="F2987">
        <f>Table1[[#This Row],[Quantity Sold]]</f>
        <v>48</v>
      </c>
      <c r="G2987">
        <f>Table1[[#This Row],[Discount (%)]]</f>
        <v>41</v>
      </c>
      <c r="H2987">
        <f>Table1[[#This Row],[Profit]]</f>
        <v>1537.15</v>
      </c>
      <c r="I2987">
        <f>Table24610[[#This Row],[profit]]/Table24610[[#This Row],[Sales Amount]]</f>
        <v>0.43621942221465465</v>
      </c>
    </row>
    <row r="2988" spans="1:9">
      <c r="A2988" s="43" t="s">
        <v>2943</v>
      </c>
      <c r="B2988" s="45">
        <v>48010</v>
      </c>
      <c r="C2988" t="str">
        <f>PROPER(Table1[[#This Row],[Region]])</f>
        <v>East</v>
      </c>
      <c r="D2988" t="str">
        <f>PROPER(Table1[[#This Row],[Product Category]])</f>
        <v>Groceries</v>
      </c>
      <c r="E2988">
        <f>ROUND(Table1[[#This Row],[Sales Amount]],1)</f>
        <v>3416.6</v>
      </c>
      <c r="F2988">
        <f>Table1[[#This Row],[Quantity Sold]]</f>
        <v>35</v>
      </c>
      <c r="G2988">
        <f>Table1[[#This Row],[Discount (%)]]</f>
        <v>34</v>
      </c>
      <c r="H2988">
        <f>Table1[[#This Row],[Profit]]</f>
        <v>1986.04</v>
      </c>
      <c r="I2988">
        <f>Table24610[[#This Row],[profit]]/Table24610[[#This Row],[Sales Amount]]</f>
        <v>0.58129134227009305</v>
      </c>
    </row>
    <row r="2989" spans="1:9">
      <c r="A2989" s="43" t="s">
        <v>2944</v>
      </c>
      <c r="B2989" s="45">
        <v>48011</v>
      </c>
      <c r="C2989" t="str">
        <f>PROPER(Table1[[#This Row],[Region]])</f>
        <v>North</v>
      </c>
      <c r="D2989" t="str">
        <f>PROPER(Table1[[#This Row],[Product Category]])</f>
        <v>Groceries</v>
      </c>
      <c r="E2989">
        <f>ROUND(Table1[[#This Row],[Sales Amount]],1)</f>
        <v>4153.7</v>
      </c>
      <c r="F2989">
        <f>Table1[[#This Row],[Quantity Sold]]</f>
        <v>18</v>
      </c>
      <c r="G2989">
        <f>Table1[[#This Row],[Discount (%)]]</f>
        <v>2</v>
      </c>
      <c r="H2989">
        <f>Table1[[#This Row],[Profit]]</f>
        <v>1988.3</v>
      </c>
      <c r="I2989">
        <f>Table24610[[#This Row],[profit]]/Table24610[[#This Row],[Sales Amount]]</f>
        <v>0.47868165731757228</v>
      </c>
    </row>
    <row r="2990" spans="1:9">
      <c r="A2990" s="43" t="s">
        <v>2945</v>
      </c>
      <c r="B2990" s="45">
        <v>48012</v>
      </c>
      <c r="C2990" t="str">
        <f>PROPER(Table1[[#This Row],[Region]])</f>
        <v>West</v>
      </c>
      <c r="D2990" t="str">
        <f>PROPER(Table1[[#This Row],[Product Category]])</f>
        <v>Furniture</v>
      </c>
      <c r="E2990">
        <f>ROUND(Table1[[#This Row],[Sales Amount]],1)</f>
        <v>323.39999999999998</v>
      </c>
      <c r="F2990">
        <f>Table1[[#This Row],[Quantity Sold]]</f>
        <v>24</v>
      </c>
      <c r="G2990">
        <f>Table1[[#This Row],[Discount (%)]]</f>
        <v>50</v>
      </c>
      <c r="H2990">
        <f>Table1[[#This Row],[Profit]]</f>
        <v>992.05</v>
      </c>
      <c r="I2990">
        <f>Table24610[[#This Row],[profit]]/Table24610[[#This Row],[Sales Amount]]</f>
        <v>3.0675633889919607</v>
      </c>
    </row>
    <row r="2991" spans="1:9">
      <c r="A2991" s="43" t="s">
        <v>2946</v>
      </c>
      <c r="B2991" s="45">
        <v>48013</v>
      </c>
      <c r="C2991" t="str">
        <f>PROPER(Table1[[#This Row],[Region]])</f>
        <v>North</v>
      </c>
      <c r="D2991" t="str">
        <f>PROPER(Table1[[#This Row],[Product Category]])</f>
        <v>Clothing</v>
      </c>
      <c r="E2991">
        <f>ROUND(Table1[[#This Row],[Sales Amount]],1)</f>
        <v>892</v>
      </c>
      <c r="F2991">
        <f>Table1[[#This Row],[Quantity Sold]]</f>
        <v>49</v>
      </c>
      <c r="G2991">
        <f>Table1[[#This Row],[Discount (%)]]</f>
        <v>38</v>
      </c>
      <c r="H2991">
        <f>Table1[[#This Row],[Profit]]</f>
        <v>1539.21</v>
      </c>
      <c r="I2991">
        <f>Table24610[[#This Row],[profit]]/Table24610[[#This Row],[Sales Amount]]</f>
        <v>1.7255717488789237</v>
      </c>
    </row>
    <row r="2992" spans="1:9">
      <c r="A2992" s="43" t="s">
        <v>2947</v>
      </c>
      <c r="B2992" s="45">
        <v>48014</v>
      </c>
      <c r="C2992" t="str">
        <f>PROPER(Table1[[#This Row],[Region]])</f>
        <v>East</v>
      </c>
      <c r="D2992" t="str">
        <f>PROPER(Table1[[#This Row],[Product Category]])</f>
        <v>Clothing</v>
      </c>
      <c r="E2992">
        <f>ROUND(Table1[[#This Row],[Sales Amount]],1)</f>
        <v>4990.8</v>
      </c>
      <c r="F2992">
        <f>Table1[[#This Row],[Quantity Sold]]</f>
        <v>48</v>
      </c>
      <c r="G2992">
        <f>Table1[[#This Row],[Discount (%)]]</f>
        <v>23</v>
      </c>
      <c r="H2992">
        <f>Table1[[#This Row],[Profit]]</f>
        <v>1799.53</v>
      </c>
      <c r="I2992">
        <f>Table24610[[#This Row],[profit]]/Table24610[[#This Row],[Sales Amount]]</f>
        <v>0.36056944778392241</v>
      </c>
    </row>
    <row r="2993" spans="1:9">
      <c r="A2993" s="43" t="s">
        <v>2948</v>
      </c>
      <c r="B2993" s="45">
        <v>48015</v>
      </c>
      <c r="C2993" t="str">
        <f>PROPER(Table1[[#This Row],[Region]])</f>
        <v>East</v>
      </c>
      <c r="D2993" t="str">
        <f>PROPER(Table1[[#This Row],[Product Category]])</f>
        <v>Furniture</v>
      </c>
      <c r="E2993">
        <f>ROUND(Table1[[#This Row],[Sales Amount]],1)</f>
        <v>3010</v>
      </c>
      <c r="F2993">
        <f>Table1[[#This Row],[Quantity Sold]]</f>
        <v>50</v>
      </c>
      <c r="G2993">
        <f>Table1[[#This Row],[Discount (%)]]</f>
        <v>40</v>
      </c>
      <c r="H2993">
        <f>Table1[[#This Row],[Profit]]</f>
        <v>1765.73</v>
      </c>
      <c r="I2993">
        <f>Table24610[[#This Row],[profit]]/Table24610[[#This Row],[Sales Amount]]</f>
        <v>0.58662126245847179</v>
      </c>
    </row>
    <row r="2994" spans="1:9">
      <c r="A2994" s="43" t="s">
        <v>2949</v>
      </c>
      <c r="B2994" s="45">
        <v>48016</v>
      </c>
      <c r="C2994" t="str">
        <f>PROPER(Table1[[#This Row],[Region]])</f>
        <v>East</v>
      </c>
      <c r="D2994" t="str">
        <f>PROPER(Table1[[#This Row],[Product Category]])</f>
        <v>Electronics</v>
      </c>
      <c r="E2994">
        <f>ROUND(Table1[[#This Row],[Sales Amount]],1)</f>
        <v>2201.3000000000002</v>
      </c>
      <c r="F2994">
        <f>Table1[[#This Row],[Quantity Sold]]</f>
        <v>45</v>
      </c>
      <c r="G2994">
        <f>Table1[[#This Row],[Discount (%)]]</f>
        <v>47</v>
      </c>
      <c r="H2994">
        <f>Table1[[#This Row],[Profit]]</f>
        <v>345.64</v>
      </c>
      <c r="I2994">
        <f>Table24610[[#This Row],[profit]]/Table24610[[#This Row],[Sales Amount]]</f>
        <v>0.15701630854495069</v>
      </c>
    </row>
    <row r="2995" spans="1:9">
      <c r="A2995" s="43" t="s">
        <v>2950</v>
      </c>
      <c r="B2995" s="45">
        <v>48017</v>
      </c>
      <c r="C2995" t="str">
        <f>PROPER(Table1[[#This Row],[Region]])</f>
        <v>West</v>
      </c>
      <c r="D2995" t="str">
        <f>PROPER(Table1[[#This Row],[Product Category]])</f>
        <v>Furniture</v>
      </c>
      <c r="E2995">
        <f>ROUND(Table1[[#This Row],[Sales Amount]],1)</f>
        <v>4805.7</v>
      </c>
      <c r="F2995">
        <f>Table1[[#This Row],[Quantity Sold]]</f>
        <v>8</v>
      </c>
      <c r="G2995">
        <f>Table1[[#This Row],[Discount (%)]]</f>
        <v>17</v>
      </c>
      <c r="H2995">
        <f>Table1[[#This Row],[Profit]]</f>
        <v>1307.1199999999999</v>
      </c>
      <c r="I2995">
        <f>Table24610[[#This Row],[profit]]/Table24610[[#This Row],[Sales Amount]]</f>
        <v>0.27199367417857961</v>
      </c>
    </row>
    <row r="2996" spans="1:9">
      <c r="A2996" s="43" t="s">
        <v>2951</v>
      </c>
      <c r="B2996" s="45">
        <v>48018</v>
      </c>
      <c r="C2996" t="str">
        <f>PROPER(Table1[[#This Row],[Region]])</f>
        <v>West</v>
      </c>
      <c r="D2996" t="str">
        <f>PROPER(Table1[[#This Row],[Product Category]])</f>
        <v>Groceries</v>
      </c>
      <c r="E2996">
        <f>ROUND(Table1[[#This Row],[Sales Amount]],1)</f>
        <v>1889.9</v>
      </c>
      <c r="F2996">
        <f>Table1[[#This Row],[Quantity Sold]]</f>
        <v>26</v>
      </c>
      <c r="G2996">
        <f>Table1[[#This Row],[Discount (%)]]</f>
        <v>47</v>
      </c>
      <c r="H2996">
        <f>Table1[[#This Row],[Profit]]</f>
        <v>1863.08</v>
      </c>
      <c r="I2996">
        <f>Table24610[[#This Row],[profit]]/Table24610[[#This Row],[Sales Amount]]</f>
        <v>0.98580877295094971</v>
      </c>
    </row>
    <row r="2997" spans="1:9">
      <c r="A2997" s="43" t="s">
        <v>2952</v>
      </c>
      <c r="B2997" s="45">
        <v>48019</v>
      </c>
      <c r="C2997" t="str">
        <f>PROPER(Table1[[#This Row],[Region]])</f>
        <v>East</v>
      </c>
      <c r="D2997" t="str">
        <f>PROPER(Table1[[#This Row],[Product Category]])</f>
        <v>Sports</v>
      </c>
      <c r="E2997">
        <f>ROUND(Table1[[#This Row],[Sales Amount]],1)</f>
        <v>3832.5</v>
      </c>
      <c r="F2997">
        <f>Table1[[#This Row],[Quantity Sold]]</f>
        <v>26</v>
      </c>
      <c r="G2997">
        <f>Table1[[#This Row],[Discount (%)]]</f>
        <v>47</v>
      </c>
      <c r="H2997">
        <f>Table1[[#This Row],[Profit]]</f>
        <v>1626.23</v>
      </c>
      <c r="I2997">
        <f>Table24610[[#This Row],[profit]]/Table24610[[#This Row],[Sales Amount]]</f>
        <v>0.42432615786040445</v>
      </c>
    </row>
    <row r="2998" spans="1:9">
      <c r="A2998" s="43" t="s">
        <v>2953</v>
      </c>
      <c r="B2998" s="45">
        <v>48020</v>
      </c>
      <c r="C2998" t="str">
        <f>PROPER(Table1[[#This Row],[Region]])</f>
        <v>North</v>
      </c>
      <c r="D2998" t="str">
        <f>PROPER(Table1[[#This Row],[Product Category]])</f>
        <v>Groceries</v>
      </c>
      <c r="E2998">
        <f>ROUND(Table1[[#This Row],[Sales Amount]],1)</f>
        <v>3842.8</v>
      </c>
      <c r="F2998">
        <f>Table1[[#This Row],[Quantity Sold]]</f>
        <v>47</v>
      </c>
      <c r="G2998">
        <f>Table1[[#This Row],[Discount (%)]]</f>
        <v>0</v>
      </c>
      <c r="H2998">
        <f>Table1[[#This Row],[Profit]]</f>
        <v>1019.63</v>
      </c>
      <c r="I2998">
        <f>Table24610[[#This Row],[profit]]/Table24610[[#This Row],[Sales Amount]]</f>
        <v>0.26533517227021963</v>
      </c>
    </row>
    <row r="2999" spans="1:9">
      <c r="A2999" s="43" t="s">
        <v>2954</v>
      </c>
      <c r="B2999" s="45">
        <v>48021</v>
      </c>
      <c r="C2999" t="str">
        <f>PROPER(Table1[[#This Row],[Region]])</f>
        <v>West</v>
      </c>
      <c r="D2999" t="str">
        <f>PROPER(Table1[[#This Row],[Product Category]])</f>
        <v>Furniture</v>
      </c>
      <c r="E2999">
        <f>ROUND(Table1[[#This Row],[Sales Amount]],1)</f>
        <v>2682.1</v>
      </c>
      <c r="F2999">
        <f>Table1[[#This Row],[Quantity Sold]]</f>
        <v>8</v>
      </c>
      <c r="G2999">
        <f>Table1[[#This Row],[Discount (%)]]</f>
        <v>25</v>
      </c>
      <c r="H2999">
        <f>Table1[[#This Row],[Profit]]</f>
        <v>444.12</v>
      </c>
      <c r="I2999">
        <f>Table24610[[#This Row],[profit]]/Table24610[[#This Row],[Sales Amount]]</f>
        <v>0.16558666716378959</v>
      </c>
    </row>
    <row r="3000" spans="1:9">
      <c r="A3000" s="43" t="s">
        <v>2955</v>
      </c>
      <c r="B3000" s="45">
        <v>48022</v>
      </c>
      <c r="C3000" t="str">
        <f>PROPER(Table1[[#This Row],[Region]])</f>
        <v>West</v>
      </c>
      <c r="D3000" t="str">
        <f>PROPER(Table1[[#This Row],[Product Category]])</f>
        <v>Electronics</v>
      </c>
      <c r="E3000">
        <f>ROUND(Table1[[#This Row],[Sales Amount]],1)</f>
        <v>755.2</v>
      </c>
      <c r="F3000">
        <f>Table1[[#This Row],[Quantity Sold]]</f>
        <v>29</v>
      </c>
      <c r="G3000">
        <f>Table1[[#This Row],[Discount (%)]]</f>
        <v>33</v>
      </c>
      <c r="H3000">
        <f>Table1[[#This Row],[Profit]]</f>
        <v>1931.82</v>
      </c>
      <c r="I3000">
        <f>Table24610[[#This Row],[profit]]/Table24610[[#This Row],[Sales Amount]]</f>
        <v>2.5580243644067795</v>
      </c>
    </row>
    <row r="3001" spans="1:9">
      <c r="A3001" s="43" t="s">
        <v>2956</v>
      </c>
      <c r="B3001" s="45">
        <v>48023</v>
      </c>
      <c r="C3001" t="str">
        <f>PROPER(Table1[[#This Row],[Region]])</f>
        <v>East</v>
      </c>
      <c r="D3001" t="str">
        <f>PROPER(Table1[[#This Row],[Product Category]])</f>
        <v>Furniture</v>
      </c>
      <c r="E3001">
        <f>ROUND(Table1[[#This Row],[Sales Amount]],1)</f>
        <v>4756.2</v>
      </c>
      <c r="F3001">
        <f>Table1[[#This Row],[Quantity Sold]]</f>
        <v>49</v>
      </c>
      <c r="G3001">
        <f>Table1[[#This Row],[Discount (%)]]</f>
        <v>14</v>
      </c>
      <c r="H3001">
        <f>Table1[[#This Row],[Profit]]</f>
        <v>1078.5999999999999</v>
      </c>
      <c r="I3001">
        <f>Table24610[[#This Row],[profit]]/Table24610[[#This Row],[Sales Amount]]</f>
        <v>0.22677767966023296</v>
      </c>
    </row>
    <row r="3002" spans="1:9">
      <c r="A3002" s="43" t="s">
        <v>2957</v>
      </c>
      <c r="B3002" s="45">
        <v>48024</v>
      </c>
      <c r="C3002" t="str">
        <f>PROPER(Table1[[#This Row],[Region]])</f>
        <v>East</v>
      </c>
      <c r="D3002" t="str">
        <f>PROPER(Table1[[#This Row],[Product Category]])</f>
        <v>Electronics</v>
      </c>
      <c r="E3002">
        <f>ROUND(Table1[[#This Row],[Sales Amount]],1)</f>
        <v>299.5</v>
      </c>
      <c r="F3002">
        <f>Table1[[#This Row],[Quantity Sold]]</f>
        <v>32</v>
      </c>
      <c r="G3002">
        <f>Table1[[#This Row],[Discount (%)]]</f>
        <v>30</v>
      </c>
      <c r="H3002">
        <f>Table1[[#This Row],[Profit]]</f>
        <v>1343.87</v>
      </c>
      <c r="I3002">
        <f>Table24610[[#This Row],[profit]]/Table24610[[#This Row],[Sales Amount]]</f>
        <v>4.4870450751252084</v>
      </c>
    </row>
    <row r="3003" spans="1:9">
      <c r="A3003" s="43" t="s">
        <v>2958</v>
      </c>
      <c r="B3003" s="45">
        <v>48025</v>
      </c>
      <c r="C3003" t="str">
        <f>PROPER(Table1[[#This Row],[Region]])</f>
        <v>North</v>
      </c>
      <c r="D3003" t="str">
        <f>PROPER(Table1[[#This Row],[Product Category]])</f>
        <v>Furniture</v>
      </c>
      <c r="E3003">
        <f>ROUND(Table1[[#This Row],[Sales Amount]],1)</f>
        <v>525.29999999999995</v>
      </c>
      <c r="F3003">
        <f>Table1[[#This Row],[Quantity Sold]]</f>
        <v>34</v>
      </c>
      <c r="G3003">
        <f>Table1[[#This Row],[Discount (%)]]</f>
        <v>17</v>
      </c>
      <c r="H3003">
        <f>Table1[[#This Row],[Profit]]</f>
        <v>1144.21</v>
      </c>
      <c r="I3003">
        <f>Table24610[[#This Row],[profit]]/Table24610[[#This Row],[Sales Amount]]</f>
        <v>2.1782029316581002</v>
      </c>
    </row>
    <row r="3004" spans="1:9">
      <c r="A3004" s="43" t="s">
        <v>2959</v>
      </c>
      <c r="B3004" s="45">
        <v>48026</v>
      </c>
      <c r="C3004" t="str">
        <f>PROPER(Table1[[#This Row],[Region]])</f>
        <v>West</v>
      </c>
      <c r="D3004" t="str">
        <f>PROPER(Table1[[#This Row],[Product Category]])</f>
        <v>Sports</v>
      </c>
      <c r="E3004">
        <f>ROUND(Table1[[#This Row],[Sales Amount]],1)</f>
        <v>2119.8000000000002</v>
      </c>
      <c r="F3004">
        <f>Table1[[#This Row],[Quantity Sold]]</f>
        <v>20</v>
      </c>
      <c r="G3004">
        <f>Table1[[#This Row],[Discount (%)]]</f>
        <v>28</v>
      </c>
      <c r="H3004">
        <f>Table1[[#This Row],[Profit]]</f>
        <v>330.26</v>
      </c>
      <c r="I3004">
        <f>Table24610[[#This Row],[profit]]/Table24610[[#This Row],[Sales Amount]]</f>
        <v>0.15579771676573259</v>
      </c>
    </row>
    <row r="3005" spans="1:9">
      <c r="A3005" s="43" t="s">
        <v>2960</v>
      </c>
      <c r="B3005" s="45">
        <v>48027</v>
      </c>
      <c r="C3005" t="str">
        <f>PROPER(Table1[[#This Row],[Region]])</f>
        <v>East</v>
      </c>
      <c r="D3005" t="str">
        <f>PROPER(Table1[[#This Row],[Product Category]])</f>
        <v>Sports</v>
      </c>
      <c r="E3005">
        <f>ROUND(Table1[[#This Row],[Sales Amount]],1)</f>
        <v>262.39999999999998</v>
      </c>
      <c r="F3005">
        <f>Table1[[#This Row],[Quantity Sold]]</f>
        <v>17</v>
      </c>
      <c r="G3005">
        <f>Table1[[#This Row],[Discount (%)]]</f>
        <v>42</v>
      </c>
      <c r="H3005">
        <f>Table1[[#This Row],[Profit]]</f>
        <v>670.39</v>
      </c>
      <c r="I3005">
        <f>Table24610[[#This Row],[profit]]/Table24610[[#This Row],[Sales Amount]]</f>
        <v>2.5548399390243905</v>
      </c>
    </row>
    <row r="3006" spans="1:9">
      <c r="A3006" s="43" t="s">
        <v>2961</v>
      </c>
      <c r="B3006" s="45">
        <v>48028</v>
      </c>
      <c r="C3006" t="str">
        <f>PROPER(Table1[[#This Row],[Region]])</f>
        <v>West</v>
      </c>
      <c r="D3006" t="str">
        <f>PROPER(Table1[[#This Row],[Product Category]])</f>
        <v>Clothing</v>
      </c>
      <c r="E3006">
        <f>ROUND(Table1[[#This Row],[Sales Amount]],1)</f>
        <v>4297.2</v>
      </c>
      <c r="F3006">
        <f>Table1[[#This Row],[Quantity Sold]]</f>
        <v>6</v>
      </c>
      <c r="G3006">
        <f>Table1[[#This Row],[Discount (%)]]</f>
        <v>29</v>
      </c>
      <c r="H3006">
        <f>Table1[[#This Row],[Profit]]</f>
        <v>1284.05</v>
      </c>
      <c r="I3006">
        <f>Table24610[[#This Row],[profit]]/Table24610[[#This Row],[Sales Amount]]</f>
        <v>0.29881085357907478</v>
      </c>
    </row>
    <row r="3007" spans="1:9">
      <c r="A3007" s="43" t="s">
        <v>2962</v>
      </c>
      <c r="B3007" s="45">
        <v>48029</v>
      </c>
      <c r="C3007" t="str">
        <f>PROPER(Table1[[#This Row],[Region]])</f>
        <v>East</v>
      </c>
      <c r="D3007" t="str">
        <f>PROPER(Table1[[#This Row],[Product Category]])</f>
        <v>Sports</v>
      </c>
      <c r="E3007">
        <f>ROUND(Table1[[#This Row],[Sales Amount]],1)</f>
        <v>4624.2</v>
      </c>
      <c r="F3007">
        <f>Table1[[#This Row],[Quantity Sold]]</f>
        <v>26</v>
      </c>
      <c r="G3007">
        <f>Table1[[#This Row],[Discount (%)]]</f>
        <v>35</v>
      </c>
      <c r="H3007">
        <f>Table1[[#This Row],[Profit]]</f>
        <v>753.44</v>
      </c>
      <c r="I3007">
        <f>Table24610[[#This Row],[profit]]/Table24610[[#This Row],[Sales Amount]]</f>
        <v>0.16293412914666322</v>
      </c>
    </row>
    <row r="3008" spans="1:9">
      <c r="A3008" s="43" t="s">
        <v>2963</v>
      </c>
      <c r="B3008" s="45">
        <v>48030</v>
      </c>
      <c r="C3008" t="str">
        <f>PROPER(Table1[[#This Row],[Region]])</f>
        <v>North</v>
      </c>
      <c r="D3008" t="str">
        <f>PROPER(Table1[[#This Row],[Product Category]])</f>
        <v>Clothing</v>
      </c>
      <c r="E3008">
        <f>ROUND(Table1[[#This Row],[Sales Amount]],1)</f>
        <v>3969.8</v>
      </c>
      <c r="F3008">
        <f>Table1[[#This Row],[Quantity Sold]]</f>
        <v>19</v>
      </c>
      <c r="G3008">
        <f>Table1[[#This Row],[Discount (%)]]</f>
        <v>41</v>
      </c>
      <c r="H3008">
        <f>Table1[[#This Row],[Profit]]</f>
        <v>1904.83</v>
      </c>
      <c r="I3008">
        <f>Table24610[[#This Row],[profit]]/Table24610[[#This Row],[Sales Amount]]</f>
        <v>0.47983021814700988</v>
      </c>
    </row>
    <row r="3009" spans="1:9">
      <c r="A3009" s="43" t="s">
        <v>2964</v>
      </c>
      <c r="B3009" s="45">
        <v>48031</v>
      </c>
      <c r="C3009" t="str">
        <f>PROPER(Table1[[#This Row],[Region]])</f>
        <v>West</v>
      </c>
      <c r="D3009" t="str">
        <f>PROPER(Table1[[#This Row],[Product Category]])</f>
        <v>Furniture</v>
      </c>
      <c r="E3009">
        <f>ROUND(Table1[[#This Row],[Sales Amount]],1)</f>
        <v>3977.9</v>
      </c>
      <c r="F3009">
        <f>Table1[[#This Row],[Quantity Sold]]</f>
        <v>46</v>
      </c>
      <c r="G3009">
        <f>Table1[[#This Row],[Discount (%)]]</f>
        <v>15</v>
      </c>
      <c r="H3009">
        <f>Table1[[#This Row],[Profit]]</f>
        <v>1939</v>
      </c>
      <c r="I3009">
        <f>Table24610[[#This Row],[profit]]/Table24610[[#This Row],[Sales Amount]]</f>
        <v>0.48744312325598932</v>
      </c>
    </row>
    <row r="3010" spans="1:9">
      <c r="A3010" s="43" t="s">
        <v>2965</v>
      </c>
      <c r="B3010" s="45">
        <v>48032</v>
      </c>
      <c r="C3010" t="str">
        <f>PROPER(Table1[[#This Row],[Region]])</f>
        <v>East</v>
      </c>
      <c r="D3010" t="str">
        <f>PROPER(Table1[[#This Row],[Product Category]])</f>
        <v>Clothing</v>
      </c>
      <c r="E3010">
        <f>ROUND(Table1[[#This Row],[Sales Amount]],1)</f>
        <v>2606.1999999999998</v>
      </c>
      <c r="F3010">
        <f>Table1[[#This Row],[Quantity Sold]]</f>
        <v>13</v>
      </c>
      <c r="G3010">
        <f>Table1[[#This Row],[Discount (%)]]</f>
        <v>42</v>
      </c>
      <c r="H3010">
        <f>Table1[[#This Row],[Profit]]</f>
        <v>1686.22</v>
      </c>
      <c r="I3010">
        <f>Table24610[[#This Row],[profit]]/Table24610[[#This Row],[Sales Amount]]</f>
        <v>0.64700329982349791</v>
      </c>
    </row>
    <row r="3011" spans="1:9">
      <c r="A3011" s="43" t="s">
        <v>2966</v>
      </c>
      <c r="B3011" s="45">
        <v>48033</v>
      </c>
      <c r="C3011" t="str">
        <f>PROPER(Table1[[#This Row],[Region]])</f>
        <v>North</v>
      </c>
      <c r="D3011" t="str">
        <f>PROPER(Table1[[#This Row],[Product Category]])</f>
        <v>Clothing</v>
      </c>
      <c r="E3011">
        <f>ROUND(Table1[[#This Row],[Sales Amount]],1)</f>
        <v>3747.9</v>
      </c>
      <c r="F3011">
        <f>Table1[[#This Row],[Quantity Sold]]</f>
        <v>10</v>
      </c>
      <c r="G3011">
        <f>Table1[[#This Row],[Discount (%)]]</f>
        <v>30</v>
      </c>
      <c r="H3011">
        <f>Table1[[#This Row],[Profit]]</f>
        <v>1597.59</v>
      </c>
      <c r="I3011">
        <f>Table24610[[#This Row],[profit]]/Table24610[[#This Row],[Sales Amount]]</f>
        <v>0.42626270711598491</v>
      </c>
    </row>
    <row r="3012" spans="1:9">
      <c r="A3012" s="43" t="s">
        <v>2967</v>
      </c>
      <c r="B3012" s="45">
        <v>48034</v>
      </c>
      <c r="C3012" t="str">
        <f>PROPER(Table1[[#This Row],[Region]])</f>
        <v>North</v>
      </c>
      <c r="D3012" t="str">
        <f>PROPER(Table1[[#This Row],[Product Category]])</f>
        <v>Electronics</v>
      </c>
      <c r="E3012">
        <f>ROUND(Table1[[#This Row],[Sales Amount]],1)</f>
        <v>4763.7</v>
      </c>
      <c r="F3012">
        <f>Table1[[#This Row],[Quantity Sold]]</f>
        <v>16</v>
      </c>
      <c r="G3012">
        <f>Table1[[#This Row],[Discount (%)]]</f>
        <v>23</v>
      </c>
      <c r="H3012">
        <f>Table1[[#This Row],[Profit]]</f>
        <v>948.64</v>
      </c>
      <c r="I3012">
        <f>Table24610[[#This Row],[profit]]/Table24610[[#This Row],[Sales Amount]]</f>
        <v>0.19913932447467306</v>
      </c>
    </row>
    <row r="3013" spans="1:9">
      <c r="A3013" s="43" t="s">
        <v>2968</v>
      </c>
      <c r="B3013" s="45">
        <v>48035</v>
      </c>
      <c r="C3013" t="str">
        <f>PROPER(Table1[[#This Row],[Region]])</f>
        <v>North</v>
      </c>
      <c r="D3013" t="str">
        <f>PROPER(Table1[[#This Row],[Product Category]])</f>
        <v>Sports</v>
      </c>
      <c r="E3013">
        <f>ROUND(Table1[[#This Row],[Sales Amount]],1)</f>
        <v>4335.6000000000004</v>
      </c>
      <c r="F3013">
        <f>Table1[[#This Row],[Quantity Sold]]</f>
        <v>41</v>
      </c>
      <c r="G3013">
        <f>Table1[[#This Row],[Discount (%)]]</f>
        <v>19</v>
      </c>
      <c r="H3013">
        <f>Table1[[#This Row],[Profit]]</f>
        <v>1752.4</v>
      </c>
      <c r="I3013">
        <f>Table24610[[#This Row],[profit]]/Table24610[[#This Row],[Sales Amount]]</f>
        <v>0.40418857828212934</v>
      </c>
    </row>
    <row r="3014" spans="1:9">
      <c r="A3014" s="43" t="s">
        <v>2969</v>
      </c>
      <c r="B3014" s="45">
        <v>48036</v>
      </c>
      <c r="C3014" t="str">
        <f>PROPER(Table1[[#This Row],[Region]])</f>
        <v>North</v>
      </c>
      <c r="D3014" t="str">
        <f>PROPER(Table1[[#This Row],[Product Category]])</f>
        <v>Groceries</v>
      </c>
      <c r="E3014">
        <f>ROUND(Table1[[#This Row],[Sales Amount]],1)</f>
        <v>3020.3</v>
      </c>
      <c r="F3014">
        <f>Table1[[#This Row],[Quantity Sold]]</f>
        <v>16</v>
      </c>
      <c r="G3014">
        <f>Table1[[#This Row],[Discount (%)]]</f>
        <v>16</v>
      </c>
      <c r="H3014">
        <f>Table1[[#This Row],[Profit]]</f>
        <v>1260.27</v>
      </c>
      <c r="I3014">
        <f>Table24610[[#This Row],[profit]]/Table24610[[#This Row],[Sales Amount]]</f>
        <v>0.41726649670562521</v>
      </c>
    </row>
    <row r="3015" spans="1:9">
      <c r="A3015" s="43" t="s">
        <v>2970</v>
      </c>
      <c r="B3015" s="45">
        <v>48037</v>
      </c>
      <c r="C3015" t="str">
        <f>PROPER(Table1[[#This Row],[Region]])</f>
        <v>West</v>
      </c>
      <c r="D3015" t="str">
        <f>PROPER(Table1[[#This Row],[Product Category]])</f>
        <v>Electronics</v>
      </c>
      <c r="E3015">
        <f>ROUND(Table1[[#This Row],[Sales Amount]],1)</f>
        <v>492.4</v>
      </c>
      <c r="F3015">
        <f>Table1[[#This Row],[Quantity Sold]]</f>
        <v>5</v>
      </c>
      <c r="G3015">
        <f>Table1[[#This Row],[Discount (%)]]</f>
        <v>41</v>
      </c>
      <c r="H3015">
        <f>Table1[[#This Row],[Profit]]</f>
        <v>1527.07</v>
      </c>
      <c r="I3015">
        <f>Table24610[[#This Row],[profit]]/Table24610[[#This Row],[Sales Amount]]</f>
        <v>3.1012794476035745</v>
      </c>
    </row>
    <row r="3016" spans="1:9">
      <c r="A3016" s="43" t="s">
        <v>2971</v>
      </c>
      <c r="B3016" s="45">
        <v>48038</v>
      </c>
      <c r="C3016" t="str">
        <f>PROPER(Table1[[#This Row],[Region]])</f>
        <v>South</v>
      </c>
      <c r="D3016" t="str">
        <f>PROPER(Table1[[#This Row],[Product Category]])</f>
        <v>Furniture</v>
      </c>
      <c r="E3016">
        <f>ROUND(Table1[[#This Row],[Sales Amount]],1)</f>
        <v>4256</v>
      </c>
      <c r="F3016">
        <f>Table1[[#This Row],[Quantity Sold]]</f>
        <v>40</v>
      </c>
      <c r="G3016">
        <f>Table1[[#This Row],[Discount (%)]]</f>
        <v>11</v>
      </c>
      <c r="H3016">
        <f>Table1[[#This Row],[Profit]]</f>
        <v>1536.11</v>
      </c>
      <c r="I3016">
        <f>Table24610[[#This Row],[profit]]/Table24610[[#This Row],[Sales Amount]]</f>
        <v>0.36092810150375937</v>
      </c>
    </row>
    <row r="3017" spans="1:9">
      <c r="A3017" s="43" t="s">
        <v>2972</v>
      </c>
      <c r="B3017" s="45">
        <v>48039</v>
      </c>
      <c r="C3017" t="str">
        <f>PROPER(Table1[[#This Row],[Region]])</f>
        <v>North</v>
      </c>
      <c r="D3017" t="str">
        <f>PROPER(Table1[[#This Row],[Product Category]])</f>
        <v>Clothing</v>
      </c>
      <c r="E3017">
        <f>ROUND(Table1[[#This Row],[Sales Amount]],1)</f>
        <v>2759.4</v>
      </c>
      <c r="F3017">
        <f>Table1[[#This Row],[Quantity Sold]]</f>
        <v>21</v>
      </c>
      <c r="G3017">
        <f>Table1[[#This Row],[Discount (%)]]</f>
        <v>1</v>
      </c>
      <c r="H3017">
        <f>Table1[[#This Row],[Profit]]</f>
        <v>995.71</v>
      </c>
      <c r="I3017">
        <f>Table24610[[#This Row],[profit]]/Table24610[[#This Row],[Sales Amount]]</f>
        <v>0.36084293687033414</v>
      </c>
    </row>
    <row r="3018" spans="1:9">
      <c r="A3018" s="43" t="s">
        <v>2973</v>
      </c>
      <c r="B3018" s="45">
        <v>48040</v>
      </c>
      <c r="C3018" t="str">
        <f>PROPER(Table1[[#This Row],[Region]])</f>
        <v>West</v>
      </c>
      <c r="D3018" t="str">
        <f>PROPER(Table1[[#This Row],[Product Category]])</f>
        <v>Furniture</v>
      </c>
      <c r="E3018">
        <f>ROUND(Table1[[#This Row],[Sales Amount]],1)</f>
        <v>3731.1</v>
      </c>
      <c r="F3018">
        <f>Table1[[#This Row],[Quantity Sold]]</f>
        <v>9</v>
      </c>
      <c r="G3018">
        <f>Table1[[#This Row],[Discount (%)]]</f>
        <v>6</v>
      </c>
      <c r="H3018">
        <f>Table1[[#This Row],[Profit]]</f>
        <v>498.98</v>
      </c>
      <c r="I3018">
        <f>Table24610[[#This Row],[profit]]/Table24610[[#This Row],[Sales Amount]]</f>
        <v>0.13373535954544238</v>
      </c>
    </row>
    <row r="3019" spans="1:9">
      <c r="A3019" s="43" t="s">
        <v>2974</v>
      </c>
      <c r="B3019" s="45">
        <v>48041</v>
      </c>
      <c r="C3019" t="str">
        <f>PROPER(Table1[[#This Row],[Region]])</f>
        <v>East</v>
      </c>
      <c r="D3019" t="str">
        <f>PROPER(Table1[[#This Row],[Product Category]])</f>
        <v>Groceries</v>
      </c>
      <c r="E3019">
        <f>ROUND(Table1[[#This Row],[Sales Amount]],1)</f>
        <v>501.3</v>
      </c>
      <c r="F3019">
        <f>Table1[[#This Row],[Quantity Sold]]</f>
        <v>40</v>
      </c>
      <c r="G3019">
        <f>Table1[[#This Row],[Discount (%)]]</f>
        <v>13</v>
      </c>
      <c r="H3019">
        <f>Table1[[#This Row],[Profit]]</f>
        <v>298.86</v>
      </c>
      <c r="I3019">
        <f>Table24610[[#This Row],[profit]]/Table24610[[#This Row],[Sales Amount]]</f>
        <v>0.59616995810891682</v>
      </c>
    </row>
    <row r="3020" spans="1:9">
      <c r="A3020" s="43" t="s">
        <v>2975</v>
      </c>
      <c r="B3020" s="45">
        <v>48042</v>
      </c>
      <c r="C3020" t="str">
        <f>PROPER(Table1[[#This Row],[Region]])</f>
        <v>West</v>
      </c>
      <c r="D3020" t="str">
        <f>PROPER(Table1[[#This Row],[Product Category]])</f>
        <v>Furniture</v>
      </c>
      <c r="E3020">
        <f>ROUND(Table1[[#This Row],[Sales Amount]],1)</f>
        <v>3134.7</v>
      </c>
      <c r="F3020">
        <f>Table1[[#This Row],[Quantity Sold]]</f>
        <v>14</v>
      </c>
      <c r="G3020">
        <f>Table1[[#This Row],[Discount (%)]]</f>
        <v>29</v>
      </c>
      <c r="H3020">
        <f>Table1[[#This Row],[Profit]]</f>
        <v>1912.35</v>
      </c>
      <c r="I3020">
        <f>Table24610[[#This Row],[profit]]/Table24610[[#This Row],[Sales Amount]]</f>
        <v>0.61005837879222891</v>
      </c>
    </row>
    <row r="3021" spans="1:9">
      <c r="A3021" s="43" t="s">
        <v>2976</v>
      </c>
      <c r="B3021" s="45">
        <v>48043</v>
      </c>
      <c r="C3021" t="str">
        <f>PROPER(Table1[[#This Row],[Region]])</f>
        <v>East</v>
      </c>
      <c r="D3021" t="str">
        <f>PROPER(Table1[[#This Row],[Product Category]])</f>
        <v>Furniture</v>
      </c>
      <c r="E3021">
        <f>ROUND(Table1[[#This Row],[Sales Amount]],1)</f>
        <v>4332.8</v>
      </c>
      <c r="F3021">
        <f>Table1[[#This Row],[Quantity Sold]]</f>
        <v>31</v>
      </c>
      <c r="G3021">
        <f>Table1[[#This Row],[Discount (%)]]</f>
        <v>16</v>
      </c>
      <c r="H3021">
        <f>Table1[[#This Row],[Profit]]</f>
        <v>1035.21</v>
      </c>
      <c r="I3021">
        <f>Table24610[[#This Row],[profit]]/Table24610[[#This Row],[Sales Amount]]</f>
        <v>0.23892402141802069</v>
      </c>
    </row>
    <row r="3022" spans="1:9">
      <c r="A3022" s="43" t="s">
        <v>2977</v>
      </c>
      <c r="B3022" s="45">
        <v>48044</v>
      </c>
      <c r="C3022" t="str">
        <f>PROPER(Table1[[#This Row],[Region]])</f>
        <v>West</v>
      </c>
      <c r="D3022" t="str">
        <f>PROPER(Table1[[#This Row],[Product Category]])</f>
        <v>Sports</v>
      </c>
      <c r="E3022">
        <f>ROUND(Table1[[#This Row],[Sales Amount]],1)</f>
        <v>3516.9</v>
      </c>
      <c r="F3022">
        <f>Table1[[#This Row],[Quantity Sold]]</f>
        <v>28</v>
      </c>
      <c r="G3022">
        <f>Table1[[#This Row],[Discount (%)]]</f>
        <v>23</v>
      </c>
      <c r="H3022">
        <f>Table1[[#This Row],[Profit]]</f>
        <v>797.68</v>
      </c>
      <c r="I3022">
        <f>Table24610[[#This Row],[profit]]/Table24610[[#This Row],[Sales Amount]]</f>
        <v>0.22681338678950211</v>
      </c>
    </row>
    <row r="3023" spans="1:9">
      <c r="A3023" s="43" t="s">
        <v>2978</v>
      </c>
      <c r="B3023" s="45">
        <v>48045</v>
      </c>
      <c r="C3023" t="str">
        <f>PROPER(Table1[[#This Row],[Region]])</f>
        <v>West</v>
      </c>
      <c r="D3023" t="str">
        <f>PROPER(Table1[[#This Row],[Product Category]])</f>
        <v>Clothing</v>
      </c>
      <c r="E3023">
        <f>ROUND(Table1[[#This Row],[Sales Amount]],1)</f>
        <v>2421.1</v>
      </c>
      <c r="F3023">
        <f>Table1[[#This Row],[Quantity Sold]]</f>
        <v>13</v>
      </c>
      <c r="G3023">
        <f>Table1[[#This Row],[Discount (%)]]</f>
        <v>28</v>
      </c>
      <c r="H3023">
        <f>Table1[[#This Row],[Profit]]</f>
        <v>646.71</v>
      </c>
      <c r="I3023">
        <f>Table24610[[#This Row],[profit]]/Table24610[[#This Row],[Sales Amount]]</f>
        <v>0.26711412168022802</v>
      </c>
    </row>
    <row r="3024" spans="1:9">
      <c r="A3024" s="43" t="s">
        <v>2979</v>
      </c>
      <c r="B3024" s="45">
        <v>48046</v>
      </c>
      <c r="C3024" t="str">
        <f>PROPER(Table1[[#This Row],[Region]])</f>
        <v>East</v>
      </c>
      <c r="D3024" t="str">
        <f>PROPER(Table1[[#This Row],[Product Category]])</f>
        <v>Groceries</v>
      </c>
      <c r="E3024">
        <f>ROUND(Table1[[#This Row],[Sales Amount]],1)</f>
        <v>1596.1</v>
      </c>
      <c r="F3024">
        <f>Table1[[#This Row],[Quantity Sold]]</f>
        <v>24</v>
      </c>
      <c r="G3024">
        <f>Table1[[#This Row],[Discount (%)]]</f>
        <v>1</v>
      </c>
      <c r="H3024">
        <f>Table1[[#This Row],[Profit]]</f>
        <v>377.28</v>
      </c>
      <c r="I3024">
        <f>Table24610[[#This Row],[profit]]/Table24610[[#This Row],[Sales Amount]]</f>
        <v>0.23637616690683541</v>
      </c>
    </row>
    <row r="3025" spans="1:9">
      <c r="A3025" s="43" t="s">
        <v>2980</v>
      </c>
      <c r="B3025" s="45">
        <v>48047</v>
      </c>
      <c r="C3025" t="str">
        <f>PROPER(Table1[[#This Row],[Region]])</f>
        <v>North</v>
      </c>
      <c r="D3025" t="str">
        <f>PROPER(Table1[[#This Row],[Product Category]])</f>
        <v>Clothing</v>
      </c>
      <c r="E3025">
        <f>ROUND(Table1[[#This Row],[Sales Amount]],1)</f>
        <v>1409.7</v>
      </c>
      <c r="F3025">
        <f>Table1[[#This Row],[Quantity Sold]]</f>
        <v>13</v>
      </c>
      <c r="G3025">
        <f>Table1[[#This Row],[Discount (%)]]</f>
        <v>46</v>
      </c>
      <c r="H3025">
        <f>Table1[[#This Row],[Profit]]</f>
        <v>1688.93</v>
      </c>
      <c r="I3025">
        <f>Table24610[[#This Row],[profit]]/Table24610[[#This Row],[Sales Amount]]</f>
        <v>1.1980776051642192</v>
      </c>
    </row>
    <row r="3026" spans="1:9">
      <c r="A3026" s="43" t="s">
        <v>2981</v>
      </c>
      <c r="B3026" s="45">
        <v>48048</v>
      </c>
      <c r="C3026" t="str">
        <f>PROPER(Table1[[#This Row],[Region]])</f>
        <v>South</v>
      </c>
      <c r="D3026" t="str">
        <f>PROPER(Table1[[#This Row],[Product Category]])</f>
        <v>Groceries</v>
      </c>
      <c r="E3026">
        <f>ROUND(Table1[[#This Row],[Sales Amount]],1)</f>
        <v>3258.6</v>
      </c>
      <c r="F3026">
        <f>Table1[[#This Row],[Quantity Sold]]</f>
        <v>42</v>
      </c>
      <c r="G3026">
        <f>Table1[[#This Row],[Discount (%)]]</f>
        <v>37</v>
      </c>
      <c r="H3026">
        <f>Table1[[#This Row],[Profit]]</f>
        <v>1386.03</v>
      </c>
      <c r="I3026">
        <f>Table24610[[#This Row],[profit]]/Table24610[[#This Row],[Sales Amount]]</f>
        <v>0.42534524028723991</v>
      </c>
    </row>
    <row r="3027" spans="1:9">
      <c r="A3027" s="43" t="s">
        <v>2982</v>
      </c>
      <c r="B3027" s="45">
        <v>48049</v>
      </c>
      <c r="C3027" t="str">
        <f>PROPER(Table1[[#This Row],[Region]])</f>
        <v>South</v>
      </c>
      <c r="D3027" t="str">
        <f>PROPER(Table1[[#This Row],[Product Category]])</f>
        <v>Furniture</v>
      </c>
      <c r="E3027">
        <f>ROUND(Table1[[#This Row],[Sales Amount]],1)</f>
        <v>911</v>
      </c>
      <c r="F3027">
        <f>Table1[[#This Row],[Quantity Sold]]</f>
        <v>10</v>
      </c>
      <c r="G3027">
        <f>Table1[[#This Row],[Discount (%)]]</f>
        <v>35</v>
      </c>
      <c r="H3027">
        <f>Table1[[#This Row],[Profit]]</f>
        <v>656.56</v>
      </c>
      <c r="I3027">
        <f>Table24610[[#This Row],[profit]]/Table24610[[#This Row],[Sales Amount]]</f>
        <v>0.7207025246981339</v>
      </c>
    </row>
    <row r="3028" spans="1:9">
      <c r="A3028" s="43" t="s">
        <v>2983</v>
      </c>
      <c r="B3028" s="45">
        <v>48050</v>
      </c>
      <c r="C3028" t="str">
        <f>PROPER(Table1[[#This Row],[Region]])</f>
        <v>North</v>
      </c>
      <c r="D3028" t="str">
        <f>PROPER(Table1[[#This Row],[Product Category]])</f>
        <v>Groceries</v>
      </c>
      <c r="E3028">
        <f>ROUND(Table1[[#This Row],[Sales Amount]],1)</f>
        <v>2946.3</v>
      </c>
      <c r="F3028">
        <f>Table1[[#This Row],[Quantity Sold]]</f>
        <v>32</v>
      </c>
      <c r="G3028">
        <f>Table1[[#This Row],[Discount (%)]]</f>
        <v>47</v>
      </c>
      <c r="H3028">
        <f>Table1[[#This Row],[Profit]]</f>
        <v>166.16</v>
      </c>
      <c r="I3028">
        <f>Table24610[[#This Row],[profit]]/Table24610[[#This Row],[Sales Amount]]</f>
        <v>5.6396157892950473E-2</v>
      </c>
    </row>
    <row r="3029" spans="1:9">
      <c r="A3029" s="43" t="s">
        <v>2984</v>
      </c>
      <c r="B3029" s="45">
        <v>48051</v>
      </c>
      <c r="C3029" t="str">
        <f>PROPER(Table1[[#This Row],[Region]])</f>
        <v>East</v>
      </c>
      <c r="D3029" t="str">
        <f>PROPER(Table1[[#This Row],[Product Category]])</f>
        <v>Sports</v>
      </c>
      <c r="E3029">
        <f>ROUND(Table1[[#This Row],[Sales Amount]],1)</f>
        <v>339.8</v>
      </c>
      <c r="F3029">
        <f>Table1[[#This Row],[Quantity Sold]]</f>
        <v>12</v>
      </c>
      <c r="G3029">
        <f>Table1[[#This Row],[Discount (%)]]</f>
        <v>32</v>
      </c>
      <c r="H3029">
        <f>Table1[[#This Row],[Profit]]</f>
        <v>1048.1099999999999</v>
      </c>
      <c r="I3029">
        <f>Table24610[[#This Row],[profit]]/Table24610[[#This Row],[Sales Amount]]</f>
        <v>3.0844908769864623</v>
      </c>
    </row>
    <row r="3030" spans="1:9">
      <c r="A3030" s="43" t="s">
        <v>2985</v>
      </c>
      <c r="B3030" s="45">
        <v>48052</v>
      </c>
      <c r="C3030" t="str">
        <f>PROPER(Table1[[#This Row],[Region]])</f>
        <v>North</v>
      </c>
      <c r="D3030" t="str">
        <f>PROPER(Table1[[#This Row],[Product Category]])</f>
        <v>Electronics</v>
      </c>
      <c r="E3030">
        <f>ROUND(Table1[[#This Row],[Sales Amount]],1)</f>
        <v>4596.1000000000004</v>
      </c>
      <c r="F3030">
        <f>Table1[[#This Row],[Quantity Sold]]</f>
        <v>23</v>
      </c>
      <c r="G3030">
        <f>Table1[[#This Row],[Discount (%)]]</f>
        <v>14</v>
      </c>
      <c r="H3030">
        <f>Table1[[#This Row],[Profit]]</f>
        <v>1331.3</v>
      </c>
      <c r="I3030">
        <f>Table24610[[#This Row],[profit]]/Table24610[[#This Row],[Sales Amount]]</f>
        <v>0.28965862361567413</v>
      </c>
    </row>
    <row r="3031" spans="1:9">
      <c r="A3031" s="43" t="s">
        <v>2986</v>
      </c>
      <c r="B3031" s="45">
        <v>48053</v>
      </c>
      <c r="C3031" t="str">
        <f>PROPER(Table1[[#This Row],[Region]])</f>
        <v>East</v>
      </c>
      <c r="D3031" t="str">
        <f>PROPER(Table1[[#This Row],[Product Category]])</f>
        <v>Groceries</v>
      </c>
      <c r="E3031">
        <f>ROUND(Table1[[#This Row],[Sales Amount]],1)</f>
        <v>3050.4</v>
      </c>
      <c r="F3031">
        <f>Table1[[#This Row],[Quantity Sold]]</f>
        <v>36</v>
      </c>
      <c r="G3031">
        <f>Table1[[#This Row],[Discount (%)]]</f>
        <v>13</v>
      </c>
      <c r="H3031">
        <f>Table1[[#This Row],[Profit]]</f>
        <v>1832.5</v>
      </c>
      <c r="I3031">
        <f>Table24610[[#This Row],[profit]]/Table24610[[#This Row],[Sales Amount]]</f>
        <v>0.60074088644112245</v>
      </c>
    </row>
    <row r="3032" spans="1:9">
      <c r="A3032" s="43" t="s">
        <v>2987</v>
      </c>
      <c r="B3032" s="45">
        <v>48054</v>
      </c>
      <c r="C3032" t="str">
        <f>PROPER(Table1[[#This Row],[Region]])</f>
        <v>South</v>
      </c>
      <c r="D3032" t="str">
        <f>PROPER(Table1[[#This Row],[Product Category]])</f>
        <v>Furniture</v>
      </c>
      <c r="E3032">
        <f>ROUND(Table1[[#This Row],[Sales Amount]],1)</f>
        <v>1747.4</v>
      </c>
      <c r="F3032">
        <f>Table1[[#This Row],[Quantity Sold]]</f>
        <v>22</v>
      </c>
      <c r="G3032">
        <f>Table1[[#This Row],[Discount (%)]]</f>
        <v>10</v>
      </c>
      <c r="H3032">
        <f>Table1[[#This Row],[Profit]]</f>
        <v>297.66000000000003</v>
      </c>
      <c r="I3032">
        <f>Table24610[[#This Row],[profit]]/Table24610[[#This Row],[Sales Amount]]</f>
        <v>0.17034451184617147</v>
      </c>
    </row>
    <row r="3033" spans="1:9">
      <c r="A3033" s="43" t="s">
        <v>2988</v>
      </c>
      <c r="B3033" s="45">
        <v>48055</v>
      </c>
      <c r="C3033" t="str">
        <f>PROPER(Table1[[#This Row],[Region]])</f>
        <v>East</v>
      </c>
      <c r="D3033" t="str">
        <f>PROPER(Table1[[#This Row],[Product Category]])</f>
        <v>Clothing</v>
      </c>
      <c r="E3033">
        <f>ROUND(Table1[[#This Row],[Sales Amount]],1)</f>
        <v>3330.1</v>
      </c>
      <c r="F3033">
        <f>Table1[[#This Row],[Quantity Sold]]</f>
        <v>47</v>
      </c>
      <c r="G3033">
        <f>Table1[[#This Row],[Discount (%)]]</f>
        <v>37</v>
      </c>
      <c r="H3033">
        <f>Table1[[#This Row],[Profit]]</f>
        <v>1442.74</v>
      </c>
      <c r="I3033">
        <f>Table24610[[#This Row],[profit]]/Table24610[[#This Row],[Sales Amount]]</f>
        <v>0.43324224497762831</v>
      </c>
    </row>
    <row r="3034" spans="1:9">
      <c r="A3034" s="43" t="s">
        <v>2989</v>
      </c>
      <c r="B3034" s="45">
        <v>48056</v>
      </c>
      <c r="C3034" t="str">
        <f>PROPER(Table1[[#This Row],[Region]])</f>
        <v>East</v>
      </c>
      <c r="D3034" t="str">
        <f>PROPER(Table1[[#This Row],[Product Category]])</f>
        <v>Sports</v>
      </c>
      <c r="E3034">
        <f>ROUND(Table1[[#This Row],[Sales Amount]],1)</f>
        <v>2680</v>
      </c>
      <c r="F3034">
        <f>Table1[[#This Row],[Quantity Sold]]</f>
        <v>8</v>
      </c>
      <c r="G3034">
        <f>Table1[[#This Row],[Discount (%)]]</f>
        <v>26</v>
      </c>
      <c r="H3034">
        <f>Table1[[#This Row],[Profit]]</f>
        <v>449.09</v>
      </c>
      <c r="I3034">
        <f>Table24610[[#This Row],[profit]]/Table24610[[#This Row],[Sales Amount]]</f>
        <v>0.16757089552238805</v>
      </c>
    </row>
    <row r="3035" spans="1:9">
      <c r="A3035" s="43" t="s">
        <v>2990</v>
      </c>
      <c r="B3035" s="45">
        <v>48057</v>
      </c>
      <c r="C3035" t="str">
        <f>PROPER(Table1[[#This Row],[Region]])</f>
        <v>North</v>
      </c>
      <c r="D3035" t="str">
        <f>PROPER(Table1[[#This Row],[Product Category]])</f>
        <v>Furniture</v>
      </c>
      <c r="E3035">
        <f>ROUND(Table1[[#This Row],[Sales Amount]],1)</f>
        <v>2403.6</v>
      </c>
      <c r="F3035">
        <f>Table1[[#This Row],[Quantity Sold]]</f>
        <v>14</v>
      </c>
      <c r="G3035">
        <f>Table1[[#This Row],[Discount (%)]]</f>
        <v>19</v>
      </c>
      <c r="H3035">
        <f>Table1[[#This Row],[Profit]]</f>
        <v>1541.26</v>
      </c>
      <c r="I3035">
        <f>Table24610[[#This Row],[profit]]/Table24610[[#This Row],[Sales Amount]]</f>
        <v>0.64122982193376599</v>
      </c>
    </row>
    <row r="3036" spans="1:9">
      <c r="A3036" s="43" t="s">
        <v>2991</v>
      </c>
      <c r="B3036" s="45">
        <v>48058</v>
      </c>
      <c r="C3036" t="str">
        <f>PROPER(Table1[[#This Row],[Region]])</f>
        <v>North</v>
      </c>
      <c r="D3036" t="str">
        <f>PROPER(Table1[[#This Row],[Product Category]])</f>
        <v>Furniture</v>
      </c>
      <c r="E3036">
        <f>ROUND(Table1[[#This Row],[Sales Amount]],1)</f>
        <v>3690.3</v>
      </c>
      <c r="F3036">
        <f>Table1[[#This Row],[Quantity Sold]]</f>
        <v>42</v>
      </c>
      <c r="G3036">
        <f>Table1[[#This Row],[Discount (%)]]</f>
        <v>42</v>
      </c>
      <c r="H3036">
        <f>Table1[[#This Row],[Profit]]</f>
        <v>661.09</v>
      </c>
      <c r="I3036">
        <f>Table24610[[#This Row],[profit]]/Table24610[[#This Row],[Sales Amount]]</f>
        <v>0.17914261713139853</v>
      </c>
    </row>
    <row r="3037" spans="1:9">
      <c r="A3037" s="43" t="s">
        <v>2992</v>
      </c>
      <c r="B3037" s="45">
        <v>48059</v>
      </c>
      <c r="C3037" t="str">
        <f>PROPER(Table1[[#This Row],[Region]])</f>
        <v>West</v>
      </c>
      <c r="D3037" t="str">
        <f>PROPER(Table1[[#This Row],[Product Category]])</f>
        <v>Groceries</v>
      </c>
      <c r="E3037">
        <f>ROUND(Table1[[#This Row],[Sales Amount]],1)</f>
        <v>4525.1000000000004</v>
      </c>
      <c r="F3037">
        <f>Table1[[#This Row],[Quantity Sold]]</f>
        <v>4</v>
      </c>
      <c r="G3037">
        <f>Table1[[#This Row],[Discount (%)]]</f>
        <v>14</v>
      </c>
      <c r="H3037">
        <f>Table1[[#This Row],[Profit]]</f>
        <v>1412.74</v>
      </c>
      <c r="I3037">
        <f>Table24610[[#This Row],[profit]]/Table24610[[#This Row],[Sales Amount]]</f>
        <v>0.31220083534065546</v>
      </c>
    </row>
    <row r="3038" spans="1:9">
      <c r="A3038" s="43" t="s">
        <v>2993</v>
      </c>
      <c r="B3038" s="45">
        <v>48060</v>
      </c>
      <c r="C3038" t="str">
        <f>PROPER(Table1[[#This Row],[Region]])</f>
        <v>North</v>
      </c>
      <c r="D3038" t="str">
        <f>PROPER(Table1[[#This Row],[Product Category]])</f>
        <v>Furniture</v>
      </c>
      <c r="E3038">
        <f>ROUND(Table1[[#This Row],[Sales Amount]],1)</f>
        <v>2286.9</v>
      </c>
      <c r="F3038">
        <f>Table1[[#This Row],[Quantity Sold]]</f>
        <v>4</v>
      </c>
      <c r="G3038">
        <f>Table1[[#This Row],[Discount (%)]]</f>
        <v>34</v>
      </c>
      <c r="H3038">
        <f>Table1[[#This Row],[Profit]]</f>
        <v>994.73</v>
      </c>
      <c r="I3038">
        <f>Table24610[[#This Row],[profit]]/Table24610[[#This Row],[Sales Amount]]</f>
        <v>0.43496873496873495</v>
      </c>
    </row>
    <row r="3039" spans="1:9">
      <c r="A3039" s="43" t="s">
        <v>2994</v>
      </c>
      <c r="B3039" s="45">
        <v>48061</v>
      </c>
      <c r="C3039" t="str">
        <f>PROPER(Table1[[#This Row],[Region]])</f>
        <v>South</v>
      </c>
      <c r="D3039" t="str">
        <f>PROPER(Table1[[#This Row],[Product Category]])</f>
        <v>Clothing</v>
      </c>
      <c r="E3039">
        <f>ROUND(Table1[[#This Row],[Sales Amount]],1)</f>
        <v>3056.1</v>
      </c>
      <c r="F3039">
        <f>Table1[[#This Row],[Quantity Sold]]</f>
        <v>21</v>
      </c>
      <c r="G3039">
        <f>Table1[[#This Row],[Discount (%)]]</f>
        <v>34</v>
      </c>
      <c r="H3039">
        <f>Table1[[#This Row],[Profit]]</f>
        <v>1910.36</v>
      </c>
      <c r="I3039">
        <f>Table24610[[#This Row],[profit]]/Table24610[[#This Row],[Sales Amount]]</f>
        <v>0.62509734629102454</v>
      </c>
    </row>
    <row r="3040" spans="1:9">
      <c r="A3040" s="43" t="s">
        <v>2995</v>
      </c>
      <c r="B3040" s="45">
        <v>48062</v>
      </c>
      <c r="C3040" t="str">
        <f>PROPER(Table1[[#This Row],[Region]])</f>
        <v>South</v>
      </c>
      <c r="D3040" t="str">
        <f>PROPER(Table1[[#This Row],[Product Category]])</f>
        <v>Sports</v>
      </c>
      <c r="E3040">
        <f>ROUND(Table1[[#This Row],[Sales Amount]],1)</f>
        <v>2167.1999999999998</v>
      </c>
      <c r="F3040">
        <f>Table1[[#This Row],[Quantity Sold]]</f>
        <v>35</v>
      </c>
      <c r="G3040">
        <f>Table1[[#This Row],[Discount (%)]]</f>
        <v>27</v>
      </c>
      <c r="H3040">
        <f>Table1[[#This Row],[Profit]]</f>
        <v>1091.72</v>
      </c>
      <c r="I3040">
        <f>Table24610[[#This Row],[profit]]/Table24610[[#This Row],[Sales Amount]]</f>
        <v>0.5037467700258399</v>
      </c>
    </row>
    <row r="3041" spans="1:9">
      <c r="A3041" s="43" t="s">
        <v>2996</v>
      </c>
      <c r="B3041" s="45">
        <v>48063</v>
      </c>
      <c r="C3041" t="str">
        <f>PROPER(Table1[[#This Row],[Region]])</f>
        <v>South</v>
      </c>
      <c r="D3041" t="str">
        <f>PROPER(Table1[[#This Row],[Product Category]])</f>
        <v>Clothing</v>
      </c>
      <c r="E3041">
        <f>ROUND(Table1[[#This Row],[Sales Amount]],1)</f>
        <v>3975</v>
      </c>
      <c r="F3041">
        <f>Table1[[#This Row],[Quantity Sold]]</f>
        <v>24</v>
      </c>
      <c r="G3041">
        <f>Table1[[#This Row],[Discount (%)]]</f>
        <v>43</v>
      </c>
      <c r="H3041">
        <f>Table1[[#This Row],[Profit]]</f>
        <v>1971.49</v>
      </c>
      <c r="I3041">
        <f>Table24610[[#This Row],[profit]]/Table24610[[#This Row],[Sales Amount]]</f>
        <v>0.49597232704402516</v>
      </c>
    </row>
    <row r="3042" spans="1:9">
      <c r="A3042" s="43" t="s">
        <v>2997</v>
      </c>
      <c r="B3042" s="45">
        <v>48064</v>
      </c>
      <c r="C3042" t="str">
        <f>PROPER(Table1[[#This Row],[Region]])</f>
        <v>West</v>
      </c>
      <c r="D3042" t="str">
        <f>PROPER(Table1[[#This Row],[Product Category]])</f>
        <v>Clothing</v>
      </c>
      <c r="E3042">
        <f>ROUND(Table1[[#This Row],[Sales Amount]],1)</f>
        <v>1364.8</v>
      </c>
      <c r="F3042">
        <f>Table1[[#This Row],[Quantity Sold]]</f>
        <v>36</v>
      </c>
      <c r="G3042">
        <f>Table1[[#This Row],[Discount (%)]]</f>
        <v>18</v>
      </c>
      <c r="H3042">
        <f>Table1[[#This Row],[Profit]]</f>
        <v>141.72</v>
      </c>
      <c r="I3042">
        <f>Table24610[[#This Row],[profit]]/Table24610[[#This Row],[Sales Amount]]</f>
        <v>0.10383939038686987</v>
      </c>
    </row>
    <row r="3043" spans="1:9">
      <c r="A3043" s="43" t="s">
        <v>2998</v>
      </c>
      <c r="B3043" s="45">
        <v>48065</v>
      </c>
      <c r="C3043" t="str">
        <f>PROPER(Table1[[#This Row],[Region]])</f>
        <v>West</v>
      </c>
      <c r="D3043" t="str">
        <f>PROPER(Table1[[#This Row],[Product Category]])</f>
        <v>Groceries</v>
      </c>
      <c r="E3043">
        <f>ROUND(Table1[[#This Row],[Sales Amount]],1)</f>
        <v>556.20000000000005</v>
      </c>
      <c r="F3043">
        <f>Table1[[#This Row],[Quantity Sold]]</f>
        <v>3</v>
      </c>
      <c r="G3043">
        <f>Table1[[#This Row],[Discount (%)]]</f>
        <v>34</v>
      </c>
      <c r="H3043">
        <f>Table1[[#This Row],[Profit]]</f>
        <v>1713.3</v>
      </c>
      <c r="I3043">
        <f>Table24610[[#This Row],[profit]]/Table24610[[#This Row],[Sales Amount]]</f>
        <v>3.0803667745415315</v>
      </c>
    </row>
    <row r="3044" spans="1:9">
      <c r="A3044" s="43" t="s">
        <v>2999</v>
      </c>
      <c r="B3044" s="45">
        <v>48066</v>
      </c>
      <c r="C3044" t="str">
        <f>PROPER(Table1[[#This Row],[Region]])</f>
        <v>South</v>
      </c>
      <c r="D3044" t="str">
        <f>PROPER(Table1[[#This Row],[Product Category]])</f>
        <v>Electronics</v>
      </c>
      <c r="E3044">
        <f>ROUND(Table1[[#This Row],[Sales Amount]],1)</f>
        <v>1817.2</v>
      </c>
      <c r="F3044">
        <f>Table1[[#This Row],[Quantity Sold]]</f>
        <v>3</v>
      </c>
      <c r="G3044">
        <f>Table1[[#This Row],[Discount (%)]]</f>
        <v>18</v>
      </c>
      <c r="H3044">
        <f>Table1[[#This Row],[Profit]]</f>
        <v>108.89</v>
      </c>
      <c r="I3044">
        <f>Table24610[[#This Row],[profit]]/Table24610[[#This Row],[Sales Amount]]</f>
        <v>5.9921857803213734E-2</v>
      </c>
    </row>
    <row r="3045" spans="1:9">
      <c r="A3045" s="43">
        <v>98153035</v>
      </c>
      <c r="B3045" s="45">
        <v>48067</v>
      </c>
      <c r="C3045" t="str">
        <f>PROPER(Table1[[#This Row],[Region]])</f>
        <v>North</v>
      </c>
      <c r="D3045" t="str">
        <f>PROPER(Table1[[#This Row],[Product Category]])</f>
        <v>Sports</v>
      </c>
      <c r="E3045">
        <f>ROUND(Table1[[#This Row],[Sales Amount]],1)</f>
        <v>4621.3</v>
      </c>
      <c r="F3045">
        <f>Table1[[#This Row],[Quantity Sold]]</f>
        <v>50</v>
      </c>
      <c r="G3045">
        <f>Table1[[#This Row],[Discount (%)]]</f>
        <v>26</v>
      </c>
      <c r="H3045">
        <f>Table1[[#This Row],[Profit]]</f>
        <v>156.94999999999999</v>
      </c>
      <c r="I3045">
        <f>Table24610[[#This Row],[profit]]/Table24610[[#This Row],[Sales Amount]]</f>
        <v>3.3962304979118424E-2</v>
      </c>
    </row>
    <row r="3046" spans="1:9">
      <c r="A3046" s="43" t="s">
        <v>3000</v>
      </c>
      <c r="B3046" s="45">
        <v>48068</v>
      </c>
      <c r="C3046" t="str">
        <f>PROPER(Table1[[#This Row],[Region]])</f>
        <v>East</v>
      </c>
      <c r="D3046" t="str">
        <f>PROPER(Table1[[#This Row],[Product Category]])</f>
        <v>Groceries</v>
      </c>
      <c r="E3046">
        <f>ROUND(Table1[[#This Row],[Sales Amount]],1)</f>
        <v>1869.4</v>
      </c>
      <c r="F3046">
        <f>Table1[[#This Row],[Quantity Sold]]</f>
        <v>35</v>
      </c>
      <c r="G3046">
        <f>Table1[[#This Row],[Discount (%)]]</f>
        <v>22</v>
      </c>
      <c r="H3046">
        <f>Table1[[#This Row],[Profit]]</f>
        <v>1812.66</v>
      </c>
      <c r="I3046">
        <f>Table24610[[#This Row],[profit]]/Table24610[[#This Row],[Sales Amount]]</f>
        <v>0.96964801540601264</v>
      </c>
    </row>
    <row r="3047" spans="1:9">
      <c r="A3047" s="43" t="s">
        <v>3001</v>
      </c>
      <c r="B3047" s="45">
        <v>48069</v>
      </c>
      <c r="C3047" t="str">
        <f>PROPER(Table1[[#This Row],[Region]])</f>
        <v>West</v>
      </c>
      <c r="D3047" t="str">
        <f>PROPER(Table1[[#This Row],[Product Category]])</f>
        <v>Electronics</v>
      </c>
      <c r="E3047">
        <f>ROUND(Table1[[#This Row],[Sales Amount]],1)</f>
        <v>2524.6</v>
      </c>
      <c r="F3047">
        <f>Table1[[#This Row],[Quantity Sold]]</f>
        <v>41</v>
      </c>
      <c r="G3047">
        <f>Table1[[#This Row],[Discount (%)]]</f>
        <v>14</v>
      </c>
      <c r="H3047">
        <f>Table1[[#This Row],[Profit]]</f>
        <v>1814.26</v>
      </c>
      <c r="I3047">
        <f>Table24610[[#This Row],[profit]]/Table24610[[#This Row],[Sales Amount]]</f>
        <v>0.71863265467796877</v>
      </c>
    </row>
    <row r="3048" spans="1:9">
      <c r="A3048" s="43" t="s">
        <v>3002</v>
      </c>
      <c r="B3048" s="45">
        <v>48070</v>
      </c>
      <c r="C3048" t="str">
        <f>PROPER(Table1[[#This Row],[Region]])</f>
        <v>East</v>
      </c>
      <c r="D3048" t="str">
        <f>PROPER(Table1[[#This Row],[Product Category]])</f>
        <v>Clothing</v>
      </c>
      <c r="E3048">
        <f>ROUND(Table1[[#This Row],[Sales Amount]],1)</f>
        <v>1596.7</v>
      </c>
      <c r="F3048">
        <f>Table1[[#This Row],[Quantity Sold]]</f>
        <v>19</v>
      </c>
      <c r="G3048">
        <f>Table1[[#This Row],[Discount (%)]]</f>
        <v>23</v>
      </c>
      <c r="H3048">
        <f>Table1[[#This Row],[Profit]]</f>
        <v>590.44000000000005</v>
      </c>
      <c r="I3048">
        <f>Table24610[[#This Row],[profit]]/Table24610[[#This Row],[Sales Amount]]</f>
        <v>0.36978768710465337</v>
      </c>
    </row>
    <row r="3049" spans="1:9">
      <c r="A3049" s="43" t="s">
        <v>3003</v>
      </c>
      <c r="B3049" s="45">
        <v>48071</v>
      </c>
      <c r="C3049" t="str">
        <f>PROPER(Table1[[#This Row],[Region]])</f>
        <v>South</v>
      </c>
      <c r="D3049" t="str">
        <f>PROPER(Table1[[#This Row],[Product Category]])</f>
        <v>Groceries</v>
      </c>
      <c r="E3049">
        <f>ROUND(Table1[[#This Row],[Sales Amount]],1)</f>
        <v>923.8</v>
      </c>
      <c r="F3049">
        <f>Table1[[#This Row],[Quantity Sold]]</f>
        <v>6</v>
      </c>
      <c r="G3049">
        <f>Table1[[#This Row],[Discount (%)]]</f>
        <v>34</v>
      </c>
      <c r="H3049">
        <f>Table1[[#This Row],[Profit]]</f>
        <v>828.33</v>
      </c>
      <c r="I3049">
        <f>Table24610[[#This Row],[profit]]/Table24610[[#This Row],[Sales Amount]]</f>
        <v>0.896655120155878</v>
      </c>
    </row>
    <row r="3050" spans="1:9">
      <c r="A3050" s="43" t="s">
        <v>3004</v>
      </c>
      <c r="B3050" s="45">
        <v>48072</v>
      </c>
      <c r="C3050" t="str">
        <f>PROPER(Table1[[#This Row],[Region]])</f>
        <v>West</v>
      </c>
      <c r="D3050" t="str">
        <f>PROPER(Table1[[#This Row],[Product Category]])</f>
        <v>Furniture</v>
      </c>
      <c r="E3050">
        <f>ROUND(Table1[[#This Row],[Sales Amount]],1)</f>
        <v>1371.1</v>
      </c>
      <c r="F3050">
        <f>Table1[[#This Row],[Quantity Sold]]</f>
        <v>8</v>
      </c>
      <c r="G3050">
        <f>Table1[[#This Row],[Discount (%)]]</f>
        <v>12</v>
      </c>
      <c r="H3050">
        <f>Table1[[#This Row],[Profit]]</f>
        <v>1826.43</v>
      </c>
      <c r="I3050">
        <f>Table24610[[#This Row],[profit]]/Table24610[[#This Row],[Sales Amount]]</f>
        <v>1.3320910218073081</v>
      </c>
    </row>
    <row r="3051" spans="1:9">
      <c r="A3051" s="43" t="s">
        <v>3005</v>
      </c>
      <c r="B3051" s="45">
        <v>48073</v>
      </c>
      <c r="C3051" t="str">
        <f>PROPER(Table1[[#This Row],[Region]])</f>
        <v>West</v>
      </c>
      <c r="D3051" t="str">
        <f>PROPER(Table1[[#This Row],[Product Category]])</f>
        <v>Sports</v>
      </c>
      <c r="E3051">
        <f>ROUND(Table1[[#This Row],[Sales Amount]],1)</f>
        <v>4474.8999999999996</v>
      </c>
      <c r="F3051">
        <f>Table1[[#This Row],[Quantity Sold]]</f>
        <v>28</v>
      </c>
      <c r="G3051">
        <f>Table1[[#This Row],[Discount (%)]]</f>
        <v>29</v>
      </c>
      <c r="H3051">
        <f>Table1[[#This Row],[Profit]]</f>
        <v>489.23</v>
      </c>
      <c r="I3051">
        <f>Table24610[[#This Row],[profit]]/Table24610[[#This Row],[Sales Amount]]</f>
        <v>0.1093275827392791</v>
      </c>
    </row>
    <row r="3052" spans="1:9">
      <c r="A3052" s="43" t="s">
        <v>3006</v>
      </c>
      <c r="B3052" s="45">
        <v>48074</v>
      </c>
      <c r="C3052" t="str">
        <f>PROPER(Table1[[#This Row],[Region]])</f>
        <v>North</v>
      </c>
      <c r="D3052" t="str">
        <f>PROPER(Table1[[#This Row],[Product Category]])</f>
        <v>Sports</v>
      </c>
      <c r="E3052">
        <f>ROUND(Table1[[#This Row],[Sales Amount]],1)</f>
        <v>3863.1</v>
      </c>
      <c r="F3052">
        <f>Table1[[#This Row],[Quantity Sold]]</f>
        <v>14</v>
      </c>
      <c r="G3052">
        <f>Table1[[#This Row],[Discount (%)]]</f>
        <v>37</v>
      </c>
      <c r="H3052">
        <f>Table1[[#This Row],[Profit]]</f>
        <v>1927.3</v>
      </c>
      <c r="I3052">
        <f>Table24610[[#This Row],[profit]]/Table24610[[#This Row],[Sales Amount]]</f>
        <v>0.49889984727291553</v>
      </c>
    </row>
    <row r="3053" spans="1:9">
      <c r="A3053" s="43" t="s">
        <v>3007</v>
      </c>
      <c r="B3053" s="45">
        <v>48075</v>
      </c>
      <c r="C3053" t="str">
        <f>PROPER(Table1[[#This Row],[Region]])</f>
        <v>South</v>
      </c>
      <c r="D3053" t="str">
        <f>PROPER(Table1[[#This Row],[Product Category]])</f>
        <v>Clothing</v>
      </c>
      <c r="E3053">
        <f>ROUND(Table1[[#This Row],[Sales Amount]],1)</f>
        <v>1317.1</v>
      </c>
      <c r="F3053">
        <f>Table1[[#This Row],[Quantity Sold]]</f>
        <v>2</v>
      </c>
      <c r="G3053">
        <f>Table1[[#This Row],[Discount (%)]]</f>
        <v>47</v>
      </c>
      <c r="H3053">
        <f>Table1[[#This Row],[Profit]]</f>
        <v>1207.21</v>
      </c>
      <c r="I3053">
        <f>Table24610[[#This Row],[profit]]/Table24610[[#This Row],[Sales Amount]]</f>
        <v>0.91656669956723114</v>
      </c>
    </row>
    <row r="3054" spans="1:9">
      <c r="A3054" s="43" t="s">
        <v>3008</v>
      </c>
      <c r="B3054" s="45">
        <v>48076</v>
      </c>
      <c r="C3054" t="str">
        <f>PROPER(Table1[[#This Row],[Region]])</f>
        <v>South</v>
      </c>
      <c r="D3054" t="str">
        <f>PROPER(Table1[[#This Row],[Product Category]])</f>
        <v>Clothing</v>
      </c>
      <c r="E3054">
        <f>ROUND(Table1[[#This Row],[Sales Amount]],1)</f>
        <v>3563.3</v>
      </c>
      <c r="F3054">
        <f>Table1[[#This Row],[Quantity Sold]]</f>
        <v>6</v>
      </c>
      <c r="G3054">
        <f>Table1[[#This Row],[Discount (%)]]</f>
        <v>26</v>
      </c>
      <c r="H3054">
        <f>Table1[[#This Row],[Profit]]</f>
        <v>224.33</v>
      </c>
      <c r="I3054">
        <f>Table24610[[#This Row],[profit]]/Table24610[[#This Row],[Sales Amount]]</f>
        <v>6.2955687143939607E-2</v>
      </c>
    </row>
    <row r="3055" spans="1:9">
      <c r="A3055" s="43" t="s">
        <v>3009</v>
      </c>
      <c r="B3055" s="45">
        <v>48077</v>
      </c>
      <c r="C3055" t="str">
        <f>PROPER(Table1[[#This Row],[Region]])</f>
        <v>West</v>
      </c>
      <c r="D3055" t="str">
        <f>PROPER(Table1[[#This Row],[Product Category]])</f>
        <v>Clothing</v>
      </c>
      <c r="E3055">
        <f>ROUND(Table1[[#This Row],[Sales Amount]],1)</f>
        <v>1496.5</v>
      </c>
      <c r="F3055">
        <f>Table1[[#This Row],[Quantity Sold]]</f>
        <v>50</v>
      </c>
      <c r="G3055">
        <f>Table1[[#This Row],[Discount (%)]]</f>
        <v>43</v>
      </c>
      <c r="H3055">
        <f>Table1[[#This Row],[Profit]]</f>
        <v>746.29</v>
      </c>
      <c r="I3055">
        <f>Table24610[[#This Row],[profit]]/Table24610[[#This Row],[Sales Amount]]</f>
        <v>0.498690277313732</v>
      </c>
    </row>
    <row r="3056" spans="1:9">
      <c r="A3056" s="43" t="s">
        <v>3010</v>
      </c>
      <c r="B3056" s="45">
        <v>48078</v>
      </c>
      <c r="C3056" t="str">
        <f>PROPER(Table1[[#This Row],[Region]])</f>
        <v>North</v>
      </c>
      <c r="D3056" t="str">
        <f>PROPER(Table1[[#This Row],[Product Category]])</f>
        <v>Sports</v>
      </c>
      <c r="E3056">
        <f>ROUND(Table1[[#This Row],[Sales Amount]],1)</f>
        <v>4485.7</v>
      </c>
      <c r="F3056">
        <f>Table1[[#This Row],[Quantity Sold]]</f>
        <v>43</v>
      </c>
      <c r="G3056">
        <f>Table1[[#This Row],[Discount (%)]]</f>
        <v>19</v>
      </c>
      <c r="H3056">
        <f>Table1[[#This Row],[Profit]]</f>
        <v>1456.14</v>
      </c>
      <c r="I3056">
        <f>Table24610[[#This Row],[profit]]/Table24610[[#This Row],[Sales Amount]]</f>
        <v>0.32461823126825246</v>
      </c>
    </row>
    <row r="3057" spans="1:9">
      <c r="A3057" s="43" t="s">
        <v>3011</v>
      </c>
      <c r="B3057" s="45">
        <v>48079</v>
      </c>
      <c r="C3057" t="str">
        <f>PROPER(Table1[[#This Row],[Region]])</f>
        <v>East</v>
      </c>
      <c r="D3057" t="str">
        <f>PROPER(Table1[[#This Row],[Product Category]])</f>
        <v>Furniture</v>
      </c>
      <c r="E3057">
        <f>ROUND(Table1[[#This Row],[Sales Amount]],1)</f>
        <v>1664.6</v>
      </c>
      <c r="F3057">
        <f>Table1[[#This Row],[Quantity Sold]]</f>
        <v>21</v>
      </c>
      <c r="G3057">
        <f>Table1[[#This Row],[Discount (%)]]</f>
        <v>15</v>
      </c>
      <c r="H3057">
        <f>Table1[[#This Row],[Profit]]</f>
        <v>231.25</v>
      </c>
      <c r="I3057">
        <f>Table24610[[#This Row],[profit]]/Table24610[[#This Row],[Sales Amount]]</f>
        <v>0.13892226360687254</v>
      </c>
    </row>
    <row r="3058" spans="1:9">
      <c r="A3058" s="43" t="s">
        <v>3012</v>
      </c>
      <c r="B3058" s="45">
        <v>48080</v>
      </c>
      <c r="C3058" t="str">
        <f>PROPER(Table1[[#This Row],[Region]])</f>
        <v>East</v>
      </c>
      <c r="D3058" t="str">
        <f>PROPER(Table1[[#This Row],[Product Category]])</f>
        <v>Groceries</v>
      </c>
      <c r="E3058">
        <f>ROUND(Table1[[#This Row],[Sales Amount]],1)</f>
        <v>4008.8</v>
      </c>
      <c r="F3058">
        <f>Table1[[#This Row],[Quantity Sold]]</f>
        <v>22</v>
      </c>
      <c r="G3058">
        <f>Table1[[#This Row],[Discount (%)]]</f>
        <v>14</v>
      </c>
      <c r="H3058">
        <f>Table1[[#This Row],[Profit]]</f>
        <v>1544.71</v>
      </c>
      <c r="I3058">
        <f>Table24610[[#This Row],[profit]]/Table24610[[#This Row],[Sales Amount]]</f>
        <v>0.38532977449610856</v>
      </c>
    </row>
    <row r="3059" spans="1:9">
      <c r="A3059" s="43" t="s">
        <v>3013</v>
      </c>
      <c r="B3059" s="45">
        <v>48081</v>
      </c>
      <c r="C3059" t="str">
        <f>PROPER(Table1[[#This Row],[Region]])</f>
        <v>West</v>
      </c>
      <c r="D3059" t="str">
        <f>PROPER(Table1[[#This Row],[Product Category]])</f>
        <v>Furniture</v>
      </c>
      <c r="E3059">
        <f>ROUND(Table1[[#This Row],[Sales Amount]],1)</f>
        <v>4212.1000000000004</v>
      </c>
      <c r="F3059">
        <f>Table1[[#This Row],[Quantity Sold]]</f>
        <v>46</v>
      </c>
      <c r="G3059">
        <f>Table1[[#This Row],[Discount (%)]]</f>
        <v>50</v>
      </c>
      <c r="H3059">
        <f>Table1[[#This Row],[Profit]]</f>
        <v>75.34</v>
      </c>
      <c r="I3059">
        <f>Table24610[[#This Row],[profit]]/Table24610[[#This Row],[Sales Amount]]</f>
        <v>1.7886564896369982E-2</v>
      </c>
    </row>
    <row r="3060" spans="1:9">
      <c r="A3060" s="43" t="s">
        <v>3014</v>
      </c>
      <c r="B3060" s="45">
        <v>48082</v>
      </c>
      <c r="C3060" t="str">
        <f>PROPER(Table1[[#This Row],[Region]])</f>
        <v>East</v>
      </c>
      <c r="D3060" t="str">
        <f>PROPER(Table1[[#This Row],[Product Category]])</f>
        <v>Sports</v>
      </c>
      <c r="E3060">
        <f>ROUND(Table1[[#This Row],[Sales Amount]],1)</f>
        <v>2848.8</v>
      </c>
      <c r="F3060">
        <f>Table1[[#This Row],[Quantity Sold]]</f>
        <v>44</v>
      </c>
      <c r="G3060">
        <f>Table1[[#This Row],[Discount (%)]]</f>
        <v>23</v>
      </c>
      <c r="H3060">
        <f>Table1[[#This Row],[Profit]]</f>
        <v>239.48</v>
      </c>
      <c r="I3060">
        <f>Table24610[[#This Row],[profit]]/Table24610[[#This Row],[Sales Amount]]</f>
        <v>8.4063465318730685E-2</v>
      </c>
    </row>
    <row r="3061" spans="1:9">
      <c r="A3061" s="43" t="s">
        <v>3015</v>
      </c>
      <c r="B3061" s="45">
        <v>48083</v>
      </c>
      <c r="C3061" t="str">
        <f>PROPER(Table1[[#This Row],[Region]])</f>
        <v>North</v>
      </c>
      <c r="D3061" t="str">
        <f>PROPER(Table1[[#This Row],[Product Category]])</f>
        <v>Groceries</v>
      </c>
      <c r="E3061">
        <f>ROUND(Table1[[#This Row],[Sales Amount]],1)</f>
        <v>2543.6</v>
      </c>
      <c r="F3061">
        <f>Table1[[#This Row],[Quantity Sold]]</f>
        <v>48</v>
      </c>
      <c r="G3061">
        <f>Table1[[#This Row],[Discount (%)]]</f>
        <v>30</v>
      </c>
      <c r="H3061">
        <f>Table1[[#This Row],[Profit]]</f>
        <v>1891.96</v>
      </c>
      <c r="I3061">
        <f>Table24610[[#This Row],[profit]]/Table24610[[#This Row],[Sales Amount]]</f>
        <v>0.74381192011322539</v>
      </c>
    </row>
    <row r="3062" spans="1:9">
      <c r="A3062" s="43" t="s">
        <v>3016</v>
      </c>
      <c r="B3062" s="45">
        <v>48084</v>
      </c>
      <c r="C3062" t="str">
        <f>PROPER(Table1[[#This Row],[Region]])</f>
        <v>West</v>
      </c>
      <c r="D3062" t="str">
        <f>PROPER(Table1[[#This Row],[Product Category]])</f>
        <v>Groceries</v>
      </c>
      <c r="E3062">
        <f>ROUND(Table1[[#This Row],[Sales Amount]],1)</f>
        <v>3727</v>
      </c>
      <c r="F3062">
        <f>Table1[[#This Row],[Quantity Sold]]</f>
        <v>27</v>
      </c>
      <c r="G3062">
        <f>Table1[[#This Row],[Discount (%)]]</f>
        <v>35</v>
      </c>
      <c r="H3062">
        <f>Table1[[#This Row],[Profit]]</f>
        <v>576.1</v>
      </c>
      <c r="I3062">
        <f>Table24610[[#This Row],[profit]]/Table24610[[#This Row],[Sales Amount]]</f>
        <v>0.15457472497987659</v>
      </c>
    </row>
    <row r="3063" spans="1:9">
      <c r="A3063" s="43" t="s">
        <v>3017</v>
      </c>
      <c r="B3063" s="45">
        <v>48085</v>
      </c>
      <c r="C3063" t="str">
        <f>PROPER(Table1[[#This Row],[Region]])</f>
        <v>North</v>
      </c>
      <c r="D3063" t="str">
        <f>PROPER(Table1[[#This Row],[Product Category]])</f>
        <v>Furniture</v>
      </c>
      <c r="E3063">
        <f>ROUND(Table1[[#This Row],[Sales Amount]],1)</f>
        <v>4007</v>
      </c>
      <c r="F3063">
        <f>Table1[[#This Row],[Quantity Sold]]</f>
        <v>23</v>
      </c>
      <c r="G3063">
        <f>Table1[[#This Row],[Discount (%)]]</f>
        <v>21</v>
      </c>
      <c r="H3063">
        <f>Table1[[#This Row],[Profit]]</f>
        <v>1597.59</v>
      </c>
      <c r="I3063">
        <f>Table24610[[#This Row],[profit]]/Table24610[[#This Row],[Sales Amount]]</f>
        <v>0.39869977539306212</v>
      </c>
    </row>
    <row r="3064" spans="1:9">
      <c r="A3064" s="43" t="s">
        <v>3018</v>
      </c>
      <c r="B3064" s="45">
        <v>48086</v>
      </c>
      <c r="C3064" t="str">
        <f>PROPER(Table1[[#This Row],[Region]])</f>
        <v>West</v>
      </c>
      <c r="D3064" t="str">
        <f>PROPER(Table1[[#This Row],[Product Category]])</f>
        <v>Clothing</v>
      </c>
      <c r="E3064">
        <f>ROUND(Table1[[#This Row],[Sales Amount]],1)</f>
        <v>627.4</v>
      </c>
      <c r="F3064">
        <f>Table1[[#This Row],[Quantity Sold]]</f>
        <v>14</v>
      </c>
      <c r="G3064">
        <f>Table1[[#This Row],[Discount (%)]]</f>
        <v>8</v>
      </c>
      <c r="H3064">
        <f>Table1[[#This Row],[Profit]]</f>
        <v>910.52</v>
      </c>
      <c r="I3064">
        <f>Table24610[[#This Row],[profit]]/Table24610[[#This Row],[Sales Amount]]</f>
        <v>1.4512591648071407</v>
      </c>
    </row>
    <row r="3065" spans="1:9">
      <c r="A3065" s="43" t="s">
        <v>3019</v>
      </c>
      <c r="B3065" s="45">
        <v>48087</v>
      </c>
      <c r="C3065" t="str">
        <f>PROPER(Table1[[#This Row],[Region]])</f>
        <v>North</v>
      </c>
      <c r="D3065" t="str">
        <f>PROPER(Table1[[#This Row],[Product Category]])</f>
        <v>Electronics</v>
      </c>
      <c r="E3065">
        <f>ROUND(Table1[[#This Row],[Sales Amount]],1)</f>
        <v>1994.2</v>
      </c>
      <c r="F3065">
        <f>Table1[[#This Row],[Quantity Sold]]</f>
        <v>26</v>
      </c>
      <c r="G3065">
        <f>Table1[[#This Row],[Discount (%)]]</f>
        <v>42</v>
      </c>
      <c r="H3065">
        <f>Table1[[#This Row],[Profit]]</f>
        <v>1604.04</v>
      </c>
      <c r="I3065">
        <f>Table24610[[#This Row],[profit]]/Table24610[[#This Row],[Sales Amount]]</f>
        <v>0.80435262260555607</v>
      </c>
    </row>
    <row r="3066" spans="1:9">
      <c r="A3066" s="43" t="s">
        <v>3020</v>
      </c>
      <c r="B3066" s="45">
        <v>48088</v>
      </c>
      <c r="C3066" t="str">
        <f>PROPER(Table1[[#This Row],[Region]])</f>
        <v>North</v>
      </c>
      <c r="D3066" t="str">
        <f>PROPER(Table1[[#This Row],[Product Category]])</f>
        <v>Clothing</v>
      </c>
      <c r="E3066">
        <f>ROUND(Table1[[#This Row],[Sales Amount]],1)</f>
        <v>3040</v>
      </c>
      <c r="F3066">
        <f>Table1[[#This Row],[Quantity Sold]]</f>
        <v>50</v>
      </c>
      <c r="G3066">
        <f>Table1[[#This Row],[Discount (%)]]</f>
        <v>0</v>
      </c>
      <c r="H3066">
        <f>Table1[[#This Row],[Profit]]</f>
        <v>1505.34</v>
      </c>
      <c r="I3066">
        <f>Table24610[[#This Row],[profit]]/Table24610[[#This Row],[Sales Amount]]</f>
        <v>0.49517763157894734</v>
      </c>
    </row>
    <row r="3067" spans="1:9">
      <c r="A3067" s="43" t="s">
        <v>3021</v>
      </c>
      <c r="B3067" s="45">
        <v>48089</v>
      </c>
      <c r="C3067" t="str">
        <f>PROPER(Table1[[#This Row],[Region]])</f>
        <v>East</v>
      </c>
      <c r="D3067" t="str">
        <f>PROPER(Table1[[#This Row],[Product Category]])</f>
        <v>Electronics</v>
      </c>
      <c r="E3067">
        <f>ROUND(Table1[[#This Row],[Sales Amount]],1)</f>
        <v>2190.9</v>
      </c>
      <c r="F3067">
        <f>Table1[[#This Row],[Quantity Sold]]</f>
        <v>14</v>
      </c>
      <c r="G3067">
        <f>Table1[[#This Row],[Discount (%)]]</f>
        <v>5</v>
      </c>
      <c r="H3067">
        <f>Table1[[#This Row],[Profit]]</f>
        <v>578.41999999999996</v>
      </c>
      <c r="I3067">
        <f>Table24610[[#This Row],[profit]]/Table24610[[#This Row],[Sales Amount]]</f>
        <v>0.2640102241088137</v>
      </c>
    </row>
    <row r="3068" spans="1:9">
      <c r="A3068" s="43" t="s">
        <v>3022</v>
      </c>
      <c r="B3068" s="45">
        <v>48090</v>
      </c>
      <c r="C3068" t="str">
        <f>PROPER(Table1[[#This Row],[Region]])</f>
        <v>East</v>
      </c>
      <c r="D3068" t="str">
        <f>PROPER(Table1[[#This Row],[Product Category]])</f>
        <v>Groceries</v>
      </c>
      <c r="E3068">
        <f>ROUND(Table1[[#This Row],[Sales Amount]],1)</f>
        <v>807.6</v>
      </c>
      <c r="F3068">
        <f>Table1[[#This Row],[Quantity Sold]]</f>
        <v>19</v>
      </c>
      <c r="G3068">
        <f>Table1[[#This Row],[Discount (%)]]</f>
        <v>19</v>
      </c>
      <c r="H3068">
        <f>Table1[[#This Row],[Profit]]</f>
        <v>97.53</v>
      </c>
      <c r="I3068">
        <f>Table24610[[#This Row],[profit]]/Table24610[[#This Row],[Sales Amount]]</f>
        <v>0.12076523031203566</v>
      </c>
    </row>
    <row r="3069" spans="1:9">
      <c r="A3069" s="43" t="s">
        <v>3023</v>
      </c>
      <c r="B3069" s="45">
        <v>48091</v>
      </c>
      <c r="C3069" t="str">
        <f>PROPER(Table1[[#This Row],[Region]])</f>
        <v>West</v>
      </c>
      <c r="D3069" t="str">
        <f>PROPER(Table1[[#This Row],[Product Category]])</f>
        <v>Sports</v>
      </c>
      <c r="E3069">
        <f>ROUND(Table1[[#This Row],[Sales Amount]],1)</f>
        <v>1837.2</v>
      </c>
      <c r="F3069">
        <f>Table1[[#This Row],[Quantity Sold]]</f>
        <v>11</v>
      </c>
      <c r="G3069">
        <f>Table1[[#This Row],[Discount (%)]]</f>
        <v>12</v>
      </c>
      <c r="H3069">
        <f>Table1[[#This Row],[Profit]]</f>
        <v>672.52</v>
      </c>
      <c r="I3069">
        <f>Table24610[[#This Row],[profit]]/Table24610[[#This Row],[Sales Amount]]</f>
        <v>0.36605704332680161</v>
      </c>
    </row>
    <row r="3070" spans="1:9">
      <c r="A3070" s="43">
        <v>70486511</v>
      </c>
      <c r="B3070" s="45">
        <v>48092</v>
      </c>
      <c r="C3070" t="str">
        <f>PROPER(Table1[[#This Row],[Region]])</f>
        <v>North</v>
      </c>
      <c r="D3070" t="str">
        <f>PROPER(Table1[[#This Row],[Product Category]])</f>
        <v>Groceries</v>
      </c>
      <c r="E3070">
        <f>ROUND(Table1[[#This Row],[Sales Amount]],1)</f>
        <v>1862.7</v>
      </c>
      <c r="F3070">
        <f>Table1[[#This Row],[Quantity Sold]]</f>
        <v>30</v>
      </c>
      <c r="G3070">
        <f>Table1[[#This Row],[Discount (%)]]</f>
        <v>5</v>
      </c>
      <c r="H3070">
        <f>Table1[[#This Row],[Profit]]</f>
        <v>884.54</v>
      </c>
      <c r="I3070">
        <f>Table24610[[#This Row],[profit]]/Table24610[[#This Row],[Sales Amount]]</f>
        <v>0.47486981263756911</v>
      </c>
    </row>
    <row r="3071" spans="1:9">
      <c r="A3071" s="43" t="s">
        <v>3024</v>
      </c>
      <c r="B3071" s="45">
        <v>48093</v>
      </c>
      <c r="C3071" t="str">
        <f>PROPER(Table1[[#This Row],[Region]])</f>
        <v>West</v>
      </c>
      <c r="D3071" t="str">
        <f>PROPER(Table1[[#This Row],[Product Category]])</f>
        <v>Clothing</v>
      </c>
      <c r="E3071">
        <f>ROUND(Table1[[#This Row],[Sales Amount]],1)</f>
        <v>3232.9</v>
      </c>
      <c r="F3071">
        <f>Table1[[#This Row],[Quantity Sold]]</f>
        <v>1</v>
      </c>
      <c r="G3071">
        <f>Table1[[#This Row],[Discount (%)]]</f>
        <v>23</v>
      </c>
      <c r="H3071">
        <f>Table1[[#This Row],[Profit]]</f>
        <v>1287.32</v>
      </c>
      <c r="I3071">
        <f>Table24610[[#This Row],[profit]]/Table24610[[#This Row],[Sales Amount]]</f>
        <v>0.39819357233443653</v>
      </c>
    </row>
    <row r="3072" spans="1:9">
      <c r="A3072" s="43" t="s">
        <v>3025</v>
      </c>
      <c r="B3072" s="45">
        <v>48094</v>
      </c>
      <c r="C3072" t="str">
        <f>PROPER(Table1[[#This Row],[Region]])</f>
        <v>East</v>
      </c>
      <c r="D3072" t="str">
        <f>PROPER(Table1[[#This Row],[Product Category]])</f>
        <v>Furniture</v>
      </c>
      <c r="E3072">
        <f>ROUND(Table1[[#This Row],[Sales Amount]],1)</f>
        <v>3883.8</v>
      </c>
      <c r="F3072">
        <f>Table1[[#This Row],[Quantity Sold]]</f>
        <v>19</v>
      </c>
      <c r="G3072">
        <f>Table1[[#This Row],[Discount (%)]]</f>
        <v>7</v>
      </c>
      <c r="H3072">
        <f>Table1[[#This Row],[Profit]]</f>
        <v>800.04</v>
      </c>
      <c r="I3072">
        <f>Table24610[[#This Row],[profit]]/Table24610[[#This Row],[Sales Amount]]</f>
        <v>0.20599412946083731</v>
      </c>
    </row>
    <row r="3073" spans="1:9">
      <c r="A3073" s="43" t="s">
        <v>3026</v>
      </c>
      <c r="B3073" s="45">
        <v>48095</v>
      </c>
      <c r="C3073" t="str">
        <f>PROPER(Table1[[#This Row],[Region]])</f>
        <v>North</v>
      </c>
      <c r="D3073" t="str">
        <f>PROPER(Table1[[#This Row],[Product Category]])</f>
        <v>Sports</v>
      </c>
      <c r="E3073">
        <f>ROUND(Table1[[#This Row],[Sales Amount]],1)</f>
        <v>2700.5</v>
      </c>
      <c r="F3073">
        <f>Table1[[#This Row],[Quantity Sold]]</f>
        <v>50</v>
      </c>
      <c r="G3073">
        <f>Table1[[#This Row],[Discount (%)]]</f>
        <v>45</v>
      </c>
      <c r="H3073">
        <f>Table1[[#This Row],[Profit]]</f>
        <v>1027.8499999999999</v>
      </c>
      <c r="I3073">
        <f>Table24610[[#This Row],[profit]]/Table24610[[#This Row],[Sales Amount]]</f>
        <v>0.38061470098129974</v>
      </c>
    </row>
    <row r="3074" spans="1:9">
      <c r="A3074" s="43" t="s">
        <v>3027</v>
      </c>
      <c r="B3074" s="45">
        <v>48096</v>
      </c>
      <c r="C3074" t="str">
        <f>PROPER(Table1[[#This Row],[Region]])</f>
        <v>South</v>
      </c>
      <c r="D3074" t="str">
        <f>PROPER(Table1[[#This Row],[Product Category]])</f>
        <v>Groceries</v>
      </c>
      <c r="E3074">
        <f>ROUND(Table1[[#This Row],[Sales Amount]],1)</f>
        <v>1237.0999999999999</v>
      </c>
      <c r="F3074">
        <f>Table1[[#This Row],[Quantity Sold]]</f>
        <v>24</v>
      </c>
      <c r="G3074">
        <f>Table1[[#This Row],[Discount (%)]]</f>
        <v>14</v>
      </c>
      <c r="H3074">
        <f>Table1[[#This Row],[Profit]]</f>
        <v>538.75</v>
      </c>
      <c r="I3074">
        <f>Table24610[[#This Row],[profit]]/Table24610[[#This Row],[Sales Amount]]</f>
        <v>0.43549430118826288</v>
      </c>
    </row>
    <row r="3075" spans="1:9">
      <c r="A3075" s="43" t="s">
        <v>3028</v>
      </c>
      <c r="B3075" s="45">
        <v>48097</v>
      </c>
      <c r="C3075" t="str">
        <f>PROPER(Table1[[#This Row],[Region]])</f>
        <v>East</v>
      </c>
      <c r="D3075" t="str">
        <f>PROPER(Table1[[#This Row],[Product Category]])</f>
        <v>Furniture</v>
      </c>
      <c r="E3075">
        <f>ROUND(Table1[[#This Row],[Sales Amount]],1)</f>
        <v>2841.1</v>
      </c>
      <c r="F3075">
        <f>Table1[[#This Row],[Quantity Sold]]</f>
        <v>37</v>
      </c>
      <c r="G3075">
        <f>Table1[[#This Row],[Discount (%)]]</f>
        <v>15</v>
      </c>
      <c r="H3075">
        <f>Table1[[#This Row],[Profit]]</f>
        <v>1702.88</v>
      </c>
      <c r="I3075">
        <f>Table24610[[#This Row],[profit]]/Table24610[[#This Row],[Sales Amount]]</f>
        <v>0.59937348210200281</v>
      </c>
    </row>
    <row r="3076" spans="1:9">
      <c r="A3076" s="43" t="s">
        <v>3029</v>
      </c>
      <c r="B3076" s="45">
        <v>48098</v>
      </c>
      <c r="C3076" t="str">
        <f>PROPER(Table1[[#This Row],[Region]])</f>
        <v>West</v>
      </c>
      <c r="D3076" t="str">
        <f>PROPER(Table1[[#This Row],[Product Category]])</f>
        <v>Sports</v>
      </c>
      <c r="E3076">
        <f>ROUND(Table1[[#This Row],[Sales Amount]],1)</f>
        <v>2893.1</v>
      </c>
      <c r="F3076">
        <f>Table1[[#This Row],[Quantity Sold]]</f>
        <v>39</v>
      </c>
      <c r="G3076">
        <f>Table1[[#This Row],[Discount (%)]]</f>
        <v>38</v>
      </c>
      <c r="H3076">
        <f>Table1[[#This Row],[Profit]]</f>
        <v>1541.33</v>
      </c>
      <c r="I3076">
        <f>Table24610[[#This Row],[profit]]/Table24610[[#This Row],[Sales Amount]]</f>
        <v>0.53276070650858942</v>
      </c>
    </row>
    <row r="3077" spans="1:9">
      <c r="A3077" s="43" t="s">
        <v>3030</v>
      </c>
      <c r="B3077" s="45">
        <v>48099</v>
      </c>
      <c r="C3077" t="str">
        <f>PROPER(Table1[[#This Row],[Region]])</f>
        <v>North</v>
      </c>
      <c r="D3077" t="str">
        <f>PROPER(Table1[[#This Row],[Product Category]])</f>
        <v>Furniture</v>
      </c>
      <c r="E3077">
        <f>ROUND(Table1[[#This Row],[Sales Amount]],1)</f>
        <v>2130.6999999999998</v>
      </c>
      <c r="F3077">
        <f>Table1[[#This Row],[Quantity Sold]]</f>
        <v>39</v>
      </c>
      <c r="G3077">
        <f>Table1[[#This Row],[Discount (%)]]</f>
        <v>37</v>
      </c>
      <c r="H3077">
        <f>Table1[[#This Row],[Profit]]</f>
        <v>31.39</v>
      </c>
      <c r="I3077">
        <f>Table24610[[#This Row],[profit]]/Table24610[[#This Row],[Sales Amount]]</f>
        <v>1.4732247618153661E-2</v>
      </c>
    </row>
    <row r="3078" spans="1:9">
      <c r="A3078" s="43" t="s">
        <v>3031</v>
      </c>
      <c r="B3078" s="45">
        <v>48100</v>
      </c>
      <c r="C3078" t="str">
        <f>PROPER(Table1[[#This Row],[Region]])</f>
        <v>East</v>
      </c>
      <c r="D3078" t="str">
        <f>PROPER(Table1[[#This Row],[Product Category]])</f>
        <v>Electronics</v>
      </c>
      <c r="E3078">
        <f>ROUND(Table1[[#This Row],[Sales Amount]],1)</f>
        <v>1458.9</v>
      </c>
      <c r="F3078">
        <f>Table1[[#This Row],[Quantity Sold]]</f>
        <v>49</v>
      </c>
      <c r="G3078">
        <f>Table1[[#This Row],[Discount (%)]]</f>
        <v>30</v>
      </c>
      <c r="H3078">
        <f>Table1[[#This Row],[Profit]]</f>
        <v>1205.33</v>
      </c>
      <c r="I3078">
        <f>Table24610[[#This Row],[profit]]/Table24610[[#This Row],[Sales Amount]]</f>
        <v>0.8261909657961477</v>
      </c>
    </row>
    <row r="3079" spans="1:9">
      <c r="A3079" s="43" t="s">
        <v>3032</v>
      </c>
      <c r="B3079" s="45">
        <v>48101</v>
      </c>
      <c r="C3079" t="str">
        <f>PROPER(Table1[[#This Row],[Region]])</f>
        <v>North</v>
      </c>
      <c r="D3079" t="str">
        <f>PROPER(Table1[[#This Row],[Product Category]])</f>
        <v>Groceries</v>
      </c>
      <c r="E3079">
        <f>ROUND(Table1[[#This Row],[Sales Amount]],1)</f>
        <v>2547.3000000000002</v>
      </c>
      <c r="F3079">
        <f>Table1[[#This Row],[Quantity Sold]]</f>
        <v>26</v>
      </c>
      <c r="G3079">
        <f>Table1[[#This Row],[Discount (%)]]</f>
        <v>29</v>
      </c>
      <c r="H3079">
        <f>Table1[[#This Row],[Profit]]</f>
        <v>565.97</v>
      </c>
      <c r="I3079">
        <f>Table24610[[#This Row],[profit]]/Table24610[[#This Row],[Sales Amount]]</f>
        <v>0.22218427354453735</v>
      </c>
    </row>
    <row r="3080" spans="1:9">
      <c r="A3080" s="43" t="s">
        <v>3033</v>
      </c>
      <c r="B3080" s="45">
        <v>48102</v>
      </c>
      <c r="C3080" t="str">
        <f>PROPER(Table1[[#This Row],[Region]])</f>
        <v>South</v>
      </c>
      <c r="D3080" t="str">
        <f>PROPER(Table1[[#This Row],[Product Category]])</f>
        <v>Electronics</v>
      </c>
      <c r="E3080">
        <f>ROUND(Table1[[#This Row],[Sales Amount]],1)</f>
        <v>3140</v>
      </c>
      <c r="F3080">
        <f>Table1[[#This Row],[Quantity Sold]]</f>
        <v>3</v>
      </c>
      <c r="G3080">
        <f>Table1[[#This Row],[Discount (%)]]</f>
        <v>1</v>
      </c>
      <c r="H3080">
        <f>Table1[[#This Row],[Profit]]</f>
        <v>664.33</v>
      </c>
      <c r="I3080">
        <f>Table24610[[#This Row],[profit]]/Table24610[[#This Row],[Sales Amount]]</f>
        <v>0.21157006369426754</v>
      </c>
    </row>
    <row r="3081" spans="1:9">
      <c r="A3081" s="43">
        <v>8098127</v>
      </c>
      <c r="B3081" s="45">
        <v>48103</v>
      </c>
      <c r="C3081" t="str">
        <f>PROPER(Table1[[#This Row],[Region]])</f>
        <v>East</v>
      </c>
      <c r="D3081" t="str">
        <f>PROPER(Table1[[#This Row],[Product Category]])</f>
        <v>Electronics</v>
      </c>
      <c r="E3081">
        <f>ROUND(Table1[[#This Row],[Sales Amount]],1)</f>
        <v>2999.2</v>
      </c>
      <c r="F3081">
        <f>Table1[[#This Row],[Quantity Sold]]</f>
        <v>40</v>
      </c>
      <c r="G3081">
        <f>Table1[[#This Row],[Discount (%)]]</f>
        <v>33</v>
      </c>
      <c r="H3081">
        <f>Table1[[#This Row],[Profit]]</f>
        <v>948.46</v>
      </c>
      <c r="I3081">
        <f>Table24610[[#This Row],[profit]]/Table24610[[#This Row],[Sales Amount]]</f>
        <v>0.31623766337690051</v>
      </c>
    </row>
    <row r="3082" spans="1:9">
      <c r="A3082" s="43" t="s">
        <v>3034</v>
      </c>
      <c r="B3082" s="45">
        <v>48104</v>
      </c>
      <c r="C3082" t="str">
        <f>PROPER(Table1[[#This Row],[Region]])</f>
        <v>East</v>
      </c>
      <c r="D3082" t="str">
        <f>PROPER(Table1[[#This Row],[Product Category]])</f>
        <v>Electronics</v>
      </c>
      <c r="E3082">
        <f>ROUND(Table1[[#This Row],[Sales Amount]],1)</f>
        <v>3242.1</v>
      </c>
      <c r="F3082">
        <f>Table1[[#This Row],[Quantity Sold]]</f>
        <v>39</v>
      </c>
      <c r="G3082">
        <f>Table1[[#This Row],[Discount (%)]]</f>
        <v>2</v>
      </c>
      <c r="H3082">
        <f>Table1[[#This Row],[Profit]]</f>
        <v>1775.74</v>
      </c>
      <c r="I3082">
        <f>Table24610[[#This Row],[profit]]/Table24610[[#This Row],[Sales Amount]]</f>
        <v>0.54771290213133461</v>
      </c>
    </row>
    <row r="3083" spans="1:9">
      <c r="A3083" s="43" t="s">
        <v>3035</v>
      </c>
      <c r="B3083" s="45">
        <v>48105</v>
      </c>
      <c r="C3083" t="str">
        <f>PROPER(Table1[[#This Row],[Region]])</f>
        <v>West</v>
      </c>
      <c r="D3083" t="str">
        <f>PROPER(Table1[[#This Row],[Product Category]])</f>
        <v>Sports</v>
      </c>
      <c r="E3083">
        <f>ROUND(Table1[[#This Row],[Sales Amount]],1)</f>
        <v>4207.8</v>
      </c>
      <c r="F3083">
        <f>Table1[[#This Row],[Quantity Sold]]</f>
        <v>22</v>
      </c>
      <c r="G3083">
        <f>Table1[[#This Row],[Discount (%)]]</f>
        <v>24</v>
      </c>
      <c r="H3083">
        <f>Table1[[#This Row],[Profit]]</f>
        <v>768.42</v>
      </c>
      <c r="I3083">
        <f>Table24610[[#This Row],[profit]]/Table24610[[#This Row],[Sales Amount]]</f>
        <v>0.18261799515186081</v>
      </c>
    </row>
    <row r="3084" spans="1:9">
      <c r="A3084" s="43" t="s">
        <v>3036</v>
      </c>
      <c r="B3084" s="45">
        <v>48106</v>
      </c>
      <c r="C3084" t="str">
        <f>PROPER(Table1[[#This Row],[Region]])</f>
        <v>North</v>
      </c>
      <c r="D3084" t="str">
        <f>PROPER(Table1[[#This Row],[Product Category]])</f>
        <v>Clothing</v>
      </c>
      <c r="E3084">
        <f>ROUND(Table1[[#This Row],[Sales Amount]],1)</f>
        <v>4744.3999999999996</v>
      </c>
      <c r="F3084">
        <f>Table1[[#This Row],[Quantity Sold]]</f>
        <v>22</v>
      </c>
      <c r="G3084">
        <f>Table1[[#This Row],[Discount (%)]]</f>
        <v>35</v>
      </c>
      <c r="H3084">
        <f>Table1[[#This Row],[Profit]]</f>
        <v>249.46</v>
      </c>
      <c r="I3084">
        <f>Table24610[[#This Row],[profit]]/Table24610[[#This Row],[Sales Amount]]</f>
        <v>5.2579883652305884E-2</v>
      </c>
    </row>
    <row r="3085" spans="1:9">
      <c r="A3085" s="43" t="s">
        <v>3037</v>
      </c>
      <c r="B3085" s="45">
        <v>48107</v>
      </c>
      <c r="C3085" t="str">
        <f>PROPER(Table1[[#This Row],[Region]])</f>
        <v>West</v>
      </c>
      <c r="D3085" t="str">
        <f>PROPER(Table1[[#This Row],[Product Category]])</f>
        <v>Clothing</v>
      </c>
      <c r="E3085">
        <f>ROUND(Table1[[#This Row],[Sales Amount]],1)</f>
        <v>3672.7</v>
      </c>
      <c r="F3085">
        <f>Table1[[#This Row],[Quantity Sold]]</f>
        <v>2</v>
      </c>
      <c r="G3085">
        <f>Table1[[#This Row],[Discount (%)]]</f>
        <v>24</v>
      </c>
      <c r="H3085">
        <f>Table1[[#This Row],[Profit]]</f>
        <v>1480</v>
      </c>
      <c r="I3085">
        <f>Table24610[[#This Row],[profit]]/Table24610[[#This Row],[Sales Amount]]</f>
        <v>0.40297328940561444</v>
      </c>
    </row>
    <row r="3086" spans="1:9">
      <c r="A3086" s="43" t="s">
        <v>3038</v>
      </c>
      <c r="B3086" s="45">
        <v>48108</v>
      </c>
      <c r="C3086" t="str">
        <f>PROPER(Table1[[#This Row],[Region]])</f>
        <v>West</v>
      </c>
      <c r="D3086" t="str">
        <f>PROPER(Table1[[#This Row],[Product Category]])</f>
        <v>Electronics</v>
      </c>
      <c r="E3086">
        <f>ROUND(Table1[[#This Row],[Sales Amount]],1)</f>
        <v>4946.8</v>
      </c>
      <c r="F3086">
        <f>Table1[[#This Row],[Quantity Sold]]</f>
        <v>39</v>
      </c>
      <c r="G3086">
        <f>Table1[[#This Row],[Discount (%)]]</f>
        <v>21</v>
      </c>
      <c r="H3086">
        <f>Table1[[#This Row],[Profit]]</f>
        <v>869.66</v>
      </c>
      <c r="I3086">
        <f>Table24610[[#This Row],[profit]]/Table24610[[#This Row],[Sales Amount]]</f>
        <v>0.17580253901512088</v>
      </c>
    </row>
    <row r="3087" spans="1:9">
      <c r="A3087" s="43" t="s">
        <v>3039</v>
      </c>
      <c r="B3087" s="45">
        <v>48109</v>
      </c>
      <c r="C3087" t="str">
        <f>PROPER(Table1[[#This Row],[Region]])</f>
        <v>South</v>
      </c>
      <c r="D3087" t="str">
        <f>PROPER(Table1[[#This Row],[Product Category]])</f>
        <v>Furniture</v>
      </c>
      <c r="E3087">
        <f>ROUND(Table1[[#This Row],[Sales Amount]],1)</f>
        <v>3819</v>
      </c>
      <c r="F3087">
        <f>Table1[[#This Row],[Quantity Sold]]</f>
        <v>37</v>
      </c>
      <c r="G3087">
        <f>Table1[[#This Row],[Discount (%)]]</f>
        <v>45</v>
      </c>
      <c r="H3087">
        <f>Table1[[#This Row],[Profit]]</f>
        <v>1031.71</v>
      </c>
      <c r="I3087">
        <f>Table24610[[#This Row],[profit]]/Table24610[[#This Row],[Sales Amount]]</f>
        <v>0.27015187221785808</v>
      </c>
    </row>
    <row r="3088" spans="1:9">
      <c r="A3088" s="43" t="s">
        <v>3040</v>
      </c>
      <c r="B3088" s="45">
        <v>48110</v>
      </c>
      <c r="C3088" t="str">
        <f>PROPER(Table1[[#This Row],[Region]])</f>
        <v>West</v>
      </c>
      <c r="D3088" t="str">
        <f>PROPER(Table1[[#This Row],[Product Category]])</f>
        <v>Groceries</v>
      </c>
      <c r="E3088">
        <f>ROUND(Table1[[#This Row],[Sales Amount]],1)</f>
        <v>3041</v>
      </c>
      <c r="F3088">
        <f>Table1[[#This Row],[Quantity Sold]]</f>
        <v>37</v>
      </c>
      <c r="G3088">
        <f>Table1[[#This Row],[Discount (%)]]</f>
        <v>29</v>
      </c>
      <c r="H3088">
        <f>Table1[[#This Row],[Profit]]</f>
        <v>225.33</v>
      </c>
      <c r="I3088">
        <f>Table24610[[#This Row],[profit]]/Table24610[[#This Row],[Sales Amount]]</f>
        <v>7.4097336402499187E-2</v>
      </c>
    </row>
    <row r="3089" spans="1:9">
      <c r="A3089" s="43" t="s">
        <v>3041</v>
      </c>
      <c r="B3089" s="45">
        <v>48111</v>
      </c>
      <c r="C3089" t="str">
        <f>PROPER(Table1[[#This Row],[Region]])</f>
        <v>West</v>
      </c>
      <c r="D3089" t="str">
        <f>PROPER(Table1[[#This Row],[Product Category]])</f>
        <v>Furniture</v>
      </c>
      <c r="E3089">
        <f>ROUND(Table1[[#This Row],[Sales Amount]],1)</f>
        <v>1707.3</v>
      </c>
      <c r="F3089">
        <f>Table1[[#This Row],[Quantity Sold]]</f>
        <v>8</v>
      </c>
      <c r="G3089">
        <f>Table1[[#This Row],[Discount (%)]]</f>
        <v>7</v>
      </c>
      <c r="H3089">
        <f>Table1[[#This Row],[Profit]]</f>
        <v>987.31</v>
      </c>
      <c r="I3089">
        <f>Table24610[[#This Row],[profit]]/Table24610[[#This Row],[Sales Amount]]</f>
        <v>0.57828735430211442</v>
      </c>
    </row>
    <row r="3090" spans="1:9">
      <c r="A3090" s="43" t="s">
        <v>3042</v>
      </c>
      <c r="B3090" s="45">
        <v>48112</v>
      </c>
      <c r="C3090" t="str">
        <f>PROPER(Table1[[#This Row],[Region]])</f>
        <v>West</v>
      </c>
      <c r="D3090" t="str">
        <f>PROPER(Table1[[#This Row],[Product Category]])</f>
        <v>Groceries</v>
      </c>
      <c r="E3090">
        <f>ROUND(Table1[[#This Row],[Sales Amount]],1)</f>
        <v>3689.9</v>
      </c>
      <c r="F3090">
        <f>Table1[[#This Row],[Quantity Sold]]</f>
        <v>14</v>
      </c>
      <c r="G3090">
        <f>Table1[[#This Row],[Discount (%)]]</f>
        <v>50</v>
      </c>
      <c r="H3090">
        <f>Table1[[#This Row],[Profit]]</f>
        <v>1469.47</v>
      </c>
      <c r="I3090">
        <f>Table24610[[#This Row],[profit]]/Table24610[[#This Row],[Sales Amount]]</f>
        <v>0.3982411447464701</v>
      </c>
    </row>
    <row r="3091" spans="1:9">
      <c r="A3091" s="43" t="s">
        <v>3043</v>
      </c>
      <c r="B3091" s="45">
        <v>48113</v>
      </c>
      <c r="C3091" t="str">
        <f>PROPER(Table1[[#This Row],[Region]])</f>
        <v>East</v>
      </c>
      <c r="D3091" t="str">
        <f>PROPER(Table1[[#This Row],[Product Category]])</f>
        <v>Clothing</v>
      </c>
      <c r="E3091">
        <f>ROUND(Table1[[#This Row],[Sales Amount]],1)</f>
        <v>90.3</v>
      </c>
      <c r="F3091">
        <f>Table1[[#This Row],[Quantity Sold]]</f>
        <v>37</v>
      </c>
      <c r="G3091">
        <f>Table1[[#This Row],[Discount (%)]]</f>
        <v>10</v>
      </c>
      <c r="H3091">
        <f>Table1[[#This Row],[Profit]]</f>
        <v>1858.12</v>
      </c>
      <c r="I3091">
        <f>Table24610[[#This Row],[profit]]/Table24610[[#This Row],[Sales Amount]]</f>
        <v>20.577187153931341</v>
      </c>
    </row>
    <row r="3092" spans="1:9">
      <c r="A3092" s="43" t="s">
        <v>3044</v>
      </c>
      <c r="B3092" s="45">
        <v>48114</v>
      </c>
      <c r="C3092" t="str">
        <f>PROPER(Table1[[#This Row],[Region]])</f>
        <v>South</v>
      </c>
      <c r="D3092" t="str">
        <f>PROPER(Table1[[#This Row],[Product Category]])</f>
        <v>Electronics</v>
      </c>
      <c r="E3092">
        <f>ROUND(Table1[[#This Row],[Sales Amount]],1)</f>
        <v>1372.2</v>
      </c>
      <c r="F3092">
        <f>Table1[[#This Row],[Quantity Sold]]</f>
        <v>25</v>
      </c>
      <c r="G3092">
        <f>Table1[[#This Row],[Discount (%)]]</f>
        <v>50</v>
      </c>
      <c r="H3092">
        <f>Table1[[#This Row],[Profit]]</f>
        <v>1455.63</v>
      </c>
      <c r="I3092">
        <f>Table24610[[#This Row],[profit]]/Table24610[[#This Row],[Sales Amount]]</f>
        <v>1.0608001749016178</v>
      </c>
    </row>
    <row r="3093" spans="1:9">
      <c r="A3093" s="43" t="s">
        <v>3045</v>
      </c>
      <c r="B3093" s="45">
        <v>48115</v>
      </c>
      <c r="C3093" t="str">
        <f>PROPER(Table1[[#This Row],[Region]])</f>
        <v>East</v>
      </c>
      <c r="D3093" t="str">
        <f>PROPER(Table1[[#This Row],[Product Category]])</f>
        <v>Groceries</v>
      </c>
      <c r="E3093">
        <f>ROUND(Table1[[#This Row],[Sales Amount]],1)</f>
        <v>2415.9</v>
      </c>
      <c r="F3093">
        <f>Table1[[#This Row],[Quantity Sold]]</f>
        <v>4</v>
      </c>
      <c r="G3093">
        <f>Table1[[#This Row],[Discount (%)]]</f>
        <v>25</v>
      </c>
      <c r="H3093">
        <f>Table1[[#This Row],[Profit]]</f>
        <v>613.53</v>
      </c>
      <c r="I3093">
        <f>Table24610[[#This Row],[profit]]/Table24610[[#This Row],[Sales Amount]]</f>
        <v>0.25395504780827016</v>
      </c>
    </row>
    <row r="3094" spans="1:9">
      <c r="A3094" s="43" t="s">
        <v>3046</v>
      </c>
      <c r="B3094" s="45">
        <v>48116</v>
      </c>
      <c r="C3094" t="str">
        <f>PROPER(Table1[[#This Row],[Region]])</f>
        <v>East</v>
      </c>
      <c r="D3094" t="str">
        <f>PROPER(Table1[[#This Row],[Product Category]])</f>
        <v>Furniture</v>
      </c>
      <c r="E3094">
        <f>ROUND(Table1[[#This Row],[Sales Amount]],1)</f>
        <v>1038.3</v>
      </c>
      <c r="F3094">
        <f>Table1[[#This Row],[Quantity Sold]]</f>
        <v>40</v>
      </c>
      <c r="G3094">
        <f>Table1[[#This Row],[Discount (%)]]</f>
        <v>5</v>
      </c>
      <c r="H3094">
        <f>Table1[[#This Row],[Profit]]</f>
        <v>817.95</v>
      </c>
      <c r="I3094">
        <f>Table24610[[#This Row],[profit]]/Table24610[[#This Row],[Sales Amount]]</f>
        <v>0.78777809881537131</v>
      </c>
    </row>
    <row r="3095" spans="1:9">
      <c r="A3095" s="43" t="s">
        <v>3047</v>
      </c>
      <c r="B3095" s="45">
        <v>48117</v>
      </c>
      <c r="C3095" t="str">
        <f>PROPER(Table1[[#This Row],[Region]])</f>
        <v>East</v>
      </c>
      <c r="D3095" t="str">
        <f>PROPER(Table1[[#This Row],[Product Category]])</f>
        <v>Sports</v>
      </c>
      <c r="E3095">
        <f>ROUND(Table1[[#This Row],[Sales Amount]],1)</f>
        <v>4155.8</v>
      </c>
      <c r="F3095">
        <f>Table1[[#This Row],[Quantity Sold]]</f>
        <v>18</v>
      </c>
      <c r="G3095">
        <f>Table1[[#This Row],[Discount (%)]]</f>
        <v>37</v>
      </c>
      <c r="H3095">
        <f>Table1[[#This Row],[Profit]]</f>
        <v>1872.66</v>
      </c>
      <c r="I3095">
        <f>Table24610[[#This Row],[profit]]/Table24610[[#This Row],[Sales Amount]]</f>
        <v>0.45061360026950287</v>
      </c>
    </row>
    <row r="3096" spans="1:9">
      <c r="A3096" s="43" t="s">
        <v>3048</v>
      </c>
      <c r="B3096" s="45">
        <v>48118</v>
      </c>
      <c r="C3096" t="str">
        <f>PROPER(Table1[[#This Row],[Region]])</f>
        <v>North</v>
      </c>
      <c r="D3096" t="str">
        <f>PROPER(Table1[[#This Row],[Product Category]])</f>
        <v>Furniture</v>
      </c>
      <c r="E3096">
        <f>ROUND(Table1[[#This Row],[Sales Amount]],1)</f>
        <v>461.3</v>
      </c>
      <c r="F3096">
        <f>Table1[[#This Row],[Quantity Sold]]</f>
        <v>28</v>
      </c>
      <c r="G3096">
        <f>Table1[[#This Row],[Discount (%)]]</f>
        <v>18</v>
      </c>
      <c r="H3096">
        <f>Table1[[#This Row],[Profit]]</f>
        <v>1068.47</v>
      </c>
      <c r="I3096">
        <f>Table24610[[#This Row],[profit]]/Table24610[[#This Row],[Sales Amount]]</f>
        <v>2.3162150444396272</v>
      </c>
    </row>
    <row r="3097" spans="1:9">
      <c r="A3097" s="43" t="s">
        <v>3049</v>
      </c>
      <c r="B3097" s="45">
        <v>48119</v>
      </c>
      <c r="C3097" t="str">
        <f>PROPER(Table1[[#This Row],[Region]])</f>
        <v>East</v>
      </c>
      <c r="D3097" t="str">
        <f>PROPER(Table1[[#This Row],[Product Category]])</f>
        <v>Sports</v>
      </c>
      <c r="E3097">
        <f>ROUND(Table1[[#This Row],[Sales Amount]],1)</f>
        <v>832</v>
      </c>
      <c r="F3097">
        <f>Table1[[#This Row],[Quantity Sold]]</f>
        <v>31</v>
      </c>
      <c r="G3097">
        <f>Table1[[#This Row],[Discount (%)]]</f>
        <v>35</v>
      </c>
      <c r="H3097">
        <f>Table1[[#This Row],[Profit]]</f>
        <v>1840.74</v>
      </c>
      <c r="I3097">
        <f>Table24610[[#This Row],[profit]]/Table24610[[#This Row],[Sales Amount]]</f>
        <v>2.2124278846153844</v>
      </c>
    </row>
    <row r="3098" spans="1:9">
      <c r="A3098" s="43" t="s">
        <v>3050</v>
      </c>
      <c r="B3098" s="45">
        <v>48120</v>
      </c>
      <c r="C3098" t="str">
        <f>PROPER(Table1[[#This Row],[Region]])</f>
        <v>East</v>
      </c>
      <c r="D3098" t="str">
        <f>PROPER(Table1[[#This Row],[Product Category]])</f>
        <v>Furniture</v>
      </c>
      <c r="E3098">
        <f>ROUND(Table1[[#This Row],[Sales Amount]],1)</f>
        <v>3514.6</v>
      </c>
      <c r="F3098">
        <f>Table1[[#This Row],[Quantity Sold]]</f>
        <v>36</v>
      </c>
      <c r="G3098">
        <f>Table1[[#This Row],[Discount (%)]]</f>
        <v>17</v>
      </c>
      <c r="H3098">
        <f>Table1[[#This Row],[Profit]]</f>
        <v>1513.33</v>
      </c>
      <c r="I3098">
        <f>Table24610[[#This Row],[profit]]/Table24610[[#This Row],[Sales Amount]]</f>
        <v>0.43058385022477663</v>
      </c>
    </row>
    <row r="3099" spans="1:9">
      <c r="A3099" s="43" t="s">
        <v>3051</v>
      </c>
      <c r="B3099" s="45">
        <v>48121</v>
      </c>
      <c r="C3099" t="str">
        <f>PROPER(Table1[[#This Row],[Region]])</f>
        <v>North</v>
      </c>
      <c r="D3099" t="str">
        <f>PROPER(Table1[[#This Row],[Product Category]])</f>
        <v>Furniture</v>
      </c>
      <c r="E3099">
        <f>ROUND(Table1[[#This Row],[Sales Amount]],1)</f>
        <v>394.4</v>
      </c>
      <c r="F3099">
        <f>Table1[[#This Row],[Quantity Sold]]</f>
        <v>17</v>
      </c>
      <c r="G3099">
        <f>Table1[[#This Row],[Discount (%)]]</f>
        <v>38</v>
      </c>
      <c r="H3099">
        <f>Table1[[#This Row],[Profit]]</f>
        <v>1448.93</v>
      </c>
      <c r="I3099">
        <f>Table24610[[#This Row],[profit]]/Table24610[[#This Row],[Sales Amount]]</f>
        <v>3.6737576064908728</v>
      </c>
    </row>
    <row r="3100" spans="1:9">
      <c r="A3100" s="43" t="s">
        <v>3052</v>
      </c>
      <c r="B3100" s="45">
        <v>48122</v>
      </c>
      <c r="C3100" t="str">
        <f>PROPER(Table1[[#This Row],[Region]])</f>
        <v>East</v>
      </c>
      <c r="D3100" t="str">
        <f>PROPER(Table1[[#This Row],[Product Category]])</f>
        <v>Electronics</v>
      </c>
      <c r="E3100">
        <f>ROUND(Table1[[#This Row],[Sales Amount]],1)</f>
        <v>730.1</v>
      </c>
      <c r="F3100">
        <f>Table1[[#This Row],[Quantity Sold]]</f>
        <v>34</v>
      </c>
      <c r="G3100">
        <f>Table1[[#This Row],[Discount (%)]]</f>
        <v>34</v>
      </c>
      <c r="H3100">
        <f>Table1[[#This Row],[Profit]]</f>
        <v>116.73</v>
      </c>
      <c r="I3100">
        <f>Table24610[[#This Row],[profit]]/Table24610[[#This Row],[Sales Amount]]</f>
        <v>0.15988220791672372</v>
      </c>
    </row>
    <row r="3101" spans="1:9">
      <c r="A3101" s="43" t="s">
        <v>3053</v>
      </c>
      <c r="B3101" s="45">
        <v>48123</v>
      </c>
      <c r="C3101" t="str">
        <f>PROPER(Table1[[#This Row],[Region]])</f>
        <v>East</v>
      </c>
      <c r="D3101" t="str">
        <f>PROPER(Table1[[#This Row],[Product Category]])</f>
        <v>Electronics</v>
      </c>
      <c r="E3101">
        <f>ROUND(Table1[[#This Row],[Sales Amount]],1)</f>
        <v>825.2</v>
      </c>
      <c r="F3101">
        <f>Table1[[#This Row],[Quantity Sold]]</f>
        <v>14</v>
      </c>
      <c r="G3101">
        <f>Table1[[#This Row],[Discount (%)]]</f>
        <v>1</v>
      </c>
      <c r="H3101">
        <f>Table1[[#This Row],[Profit]]</f>
        <v>1037.29</v>
      </c>
      <c r="I3101">
        <f>Table24610[[#This Row],[profit]]/Table24610[[#This Row],[Sales Amount]]</f>
        <v>1.2570164808531263</v>
      </c>
    </row>
    <row r="3102" spans="1:9">
      <c r="A3102" s="43" t="s">
        <v>3054</v>
      </c>
      <c r="B3102" s="45">
        <v>48124</v>
      </c>
      <c r="C3102" t="str">
        <f>PROPER(Table1[[#This Row],[Region]])</f>
        <v>East</v>
      </c>
      <c r="D3102" t="str">
        <f>PROPER(Table1[[#This Row],[Product Category]])</f>
        <v>Electronics</v>
      </c>
      <c r="E3102">
        <f>ROUND(Table1[[#This Row],[Sales Amount]],1)</f>
        <v>4504.2</v>
      </c>
      <c r="F3102">
        <f>Table1[[#This Row],[Quantity Sold]]</f>
        <v>10</v>
      </c>
      <c r="G3102">
        <f>Table1[[#This Row],[Discount (%)]]</f>
        <v>15</v>
      </c>
      <c r="H3102">
        <f>Table1[[#This Row],[Profit]]</f>
        <v>1581.94</v>
      </c>
      <c r="I3102">
        <f>Table24610[[#This Row],[profit]]/Table24610[[#This Row],[Sales Amount]]</f>
        <v>0.35121442209493364</v>
      </c>
    </row>
    <row r="3103" spans="1:9">
      <c r="A3103" s="43" t="s">
        <v>3055</v>
      </c>
      <c r="B3103" s="45">
        <v>48125</v>
      </c>
      <c r="C3103" t="str">
        <f>PROPER(Table1[[#This Row],[Region]])</f>
        <v>West</v>
      </c>
      <c r="D3103" t="str">
        <f>PROPER(Table1[[#This Row],[Product Category]])</f>
        <v>Electronics</v>
      </c>
      <c r="E3103">
        <f>ROUND(Table1[[#This Row],[Sales Amount]],1)</f>
        <v>1485.5</v>
      </c>
      <c r="F3103">
        <f>Table1[[#This Row],[Quantity Sold]]</f>
        <v>41</v>
      </c>
      <c r="G3103">
        <f>Table1[[#This Row],[Discount (%)]]</f>
        <v>14</v>
      </c>
      <c r="H3103">
        <f>Table1[[#This Row],[Profit]]</f>
        <v>610.54999999999995</v>
      </c>
      <c r="I3103">
        <f>Table24610[[#This Row],[profit]]/Table24610[[#This Row],[Sales Amount]]</f>
        <v>0.41100639515314707</v>
      </c>
    </row>
    <row r="3104" spans="1:9">
      <c r="A3104" s="43" t="s">
        <v>3056</v>
      </c>
      <c r="B3104" s="45">
        <v>48126</v>
      </c>
      <c r="C3104" t="str">
        <f>PROPER(Table1[[#This Row],[Region]])</f>
        <v>West</v>
      </c>
      <c r="D3104" t="str">
        <f>PROPER(Table1[[#This Row],[Product Category]])</f>
        <v>Furniture</v>
      </c>
      <c r="E3104">
        <f>ROUND(Table1[[#This Row],[Sales Amount]],1)</f>
        <v>4865.6000000000004</v>
      </c>
      <c r="F3104">
        <f>Table1[[#This Row],[Quantity Sold]]</f>
        <v>37</v>
      </c>
      <c r="G3104">
        <f>Table1[[#This Row],[Discount (%)]]</f>
        <v>13</v>
      </c>
      <c r="H3104">
        <f>Table1[[#This Row],[Profit]]</f>
        <v>1285.3499999999999</v>
      </c>
      <c r="I3104">
        <f>Table24610[[#This Row],[profit]]/Table24610[[#This Row],[Sales Amount]]</f>
        <v>0.2641709141729694</v>
      </c>
    </row>
    <row r="3105" spans="1:9">
      <c r="A3105" s="43" t="s">
        <v>3057</v>
      </c>
      <c r="B3105" s="45">
        <v>48127</v>
      </c>
      <c r="C3105" t="str">
        <f>PROPER(Table1[[#This Row],[Region]])</f>
        <v>West</v>
      </c>
      <c r="D3105" t="str">
        <f>PROPER(Table1[[#This Row],[Product Category]])</f>
        <v>Clothing</v>
      </c>
      <c r="E3105">
        <f>ROUND(Table1[[#This Row],[Sales Amount]],1)</f>
        <v>2639.5</v>
      </c>
      <c r="F3105">
        <f>Table1[[#This Row],[Quantity Sold]]</f>
        <v>36</v>
      </c>
      <c r="G3105">
        <f>Table1[[#This Row],[Discount (%)]]</f>
        <v>48</v>
      </c>
      <c r="H3105">
        <f>Table1[[#This Row],[Profit]]</f>
        <v>1635.6</v>
      </c>
      <c r="I3105">
        <f>Table24610[[#This Row],[profit]]/Table24610[[#This Row],[Sales Amount]]</f>
        <v>0.61966281492706954</v>
      </c>
    </row>
    <row r="3106" spans="1:9">
      <c r="A3106" s="43" t="s">
        <v>3058</v>
      </c>
      <c r="B3106" s="45">
        <v>48128</v>
      </c>
      <c r="C3106" t="str">
        <f>PROPER(Table1[[#This Row],[Region]])</f>
        <v>South</v>
      </c>
      <c r="D3106" t="str">
        <f>PROPER(Table1[[#This Row],[Product Category]])</f>
        <v>Groceries</v>
      </c>
      <c r="E3106">
        <f>ROUND(Table1[[#This Row],[Sales Amount]],1)</f>
        <v>300.3</v>
      </c>
      <c r="F3106">
        <f>Table1[[#This Row],[Quantity Sold]]</f>
        <v>1</v>
      </c>
      <c r="G3106">
        <f>Table1[[#This Row],[Discount (%)]]</f>
        <v>41</v>
      </c>
      <c r="H3106">
        <f>Table1[[#This Row],[Profit]]</f>
        <v>1850.47</v>
      </c>
      <c r="I3106">
        <f>Table24610[[#This Row],[profit]]/Table24610[[#This Row],[Sales Amount]]</f>
        <v>6.1620712620712617</v>
      </c>
    </row>
    <row r="3107" spans="1:9">
      <c r="A3107" s="43" t="s">
        <v>3059</v>
      </c>
      <c r="B3107" s="45">
        <v>48129</v>
      </c>
      <c r="C3107" t="str">
        <f>PROPER(Table1[[#This Row],[Region]])</f>
        <v>North</v>
      </c>
      <c r="D3107" t="str">
        <f>PROPER(Table1[[#This Row],[Product Category]])</f>
        <v>Clothing</v>
      </c>
      <c r="E3107">
        <f>ROUND(Table1[[#This Row],[Sales Amount]],1)</f>
        <v>4555.8999999999996</v>
      </c>
      <c r="F3107">
        <f>Table1[[#This Row],[Quantity Sold]]</f>
        <v>3</v>
      </c>
      <c r="G3107">
        <f>Table1[[#This Row],[Discount (%)]]</f>
        <v>10</v>
      </c>
      <c r="H3107">
        <f>Table1[[#This Row],[Profit]]</f>
        <v>994.7</v>
      </c>
      <c r="I3107">
        <f>Table24610[[#This Row],[profit]]/Table24610[[#This Row],[Sales Amount]]</f>
        <v>0.21833227243793765</v>
      </c>
    </row>
    <row r="3108" spans="1:9">
      <c r="A3108" s="43" t="s">
        <v>3060</v>
      </c>
      <c r="B3108" s="45">
        <v>48130</v>
      </c>
      <c r="C3108" t="str">
        <f>PROPER(Table1[[#This Row],[Region]])</f>
        <v>West</v>
      </c>
      <c r="D3108" t="str">
        <f>PROPER(Table1[[#This Row],[Product Category]])</f>
        <v>Furniture</v>
      </c>
      <c r="E3108">
        <f>ROUND(Table1[[#This Row],[Sales Amount]],1)</f>
        <v>2266.6</v>
      </c>
      <c r="F3108">
        <f>Table1[[#This Row],[Quantity Sold]]</f>
        <v>9</v>
      </c>
      <c r="G3108">
        <f>Table1[[#This Row],[Discount (%)]]</f>
        <v>32</v>
      </c>
      <c r="H3108">
        <f>Table1[[#This Row],[Profit]]</f>
        <v>856.44</v>
      </c>
      <c r="I3108">
        <f>Table24610[[#This Row],[profit]]/Table24610[[#This Row],[Sales Amount]]</f>
        <v>0.37785228977322866</v>
      </c>
    </row>
    <row r="3109" spans="1:9">
      <c r="A3109" s="43" t="s">
        <v>3061</v>
      </c>
      <c r="B3109" s="45">
        <v>48131</v>
      </c>
      <c r="C3109" t="str">
        <f>PROPER(Table1[[#This Row],[Region]])</f>
        <v>South</v>
      </c>
      <c r="D3109" t="str">
        <f>PROPER(Table1[[#This Row],[Product Category]])</f>
        <v>Sports</v>
      </c>
      <c r="E3109">
        <f>ROUND(Table1[[#This Row],[Sales Amount]],1)</f>
        <v>4798.5</v>
      </c>
      <c r="F3109">
        <f>Table1[[#This Row],[Quantity Sold]]</f>
        <v>17</v>
      </c>
      <c r="G3109">
        <f>Table1[[#This Row],[Discount (%)]]</f>
        <v>41</v>
      </c>
      <c r="H3109">
        <f>Table1[[#This Row],[Profit]]</f>
        <v>1307.1300000000001</v>
      </c>
      <c r="I3109">
        <f>Table24610[[#This Row],[profit]]/Table24610[[#This Row],[Sales Amount]]</f>
        <v>0.27240387621131606</v>
      </c>
    </row>
    <row r="3110" spans="1:9">
      <c r="A3110" s="43" t="s">
        <v>3062</v>
      </c>
      <c r="B3110" s="45">
        <v>48132</v>
      </c>
      <c r="C3110" t="str">
        <f>PROPER(Table1[[#This Row],[Region]])</f>
        <v>East</v>
      </c>
      <c r="D3110" t="str">
        <f>PROPER(Table1[[#This Row],[Product Category]])</f>
        <v>Clothing</v>
      </c>
      <c r="E3110">
        <f>ROUND(Table1[[#This Row],[Sales Amount]],1)</f>
        <v>2149.3000000000002</v>
      </c>
      <c r="F3110">
        <f>Table1[[#This Row],[Quantity Sold]]</f>
        <v>27</v>
      </c>
      <c r="G3110">
        <f>Table1[[#This Row],[Discount (%)]]</f>
        <v>47</v>
      </c>
      <c r="H3110">
        <f>Table1[[#This Row],[Profit]]</f>
        <v>785.23</v>
      </c>
      <c r="I3110">
        <f>Table24610[[#This Row],[profit]]/Table24610[[#This Row],[Sales Amount]]</f>
        <v>0.36534220443865445</v>
      </c>
    </row>
    <row r="3111" spans="1:9">
      <c r="A3111" s="43" t="s">
        <v>3063</v>
      </c>
      <c r="B3111" s="45">
        <v>48133</v>
      </c>
      <c r="C3111" t="str">
        <f>PROPER(Table1[[#This Row],[Region]])</f>
        <v>East</v>
      </c>
      <c r="D3111" t="str">
        <f>PROPER(Table1[[#This Row],[Product Category]])</f>
        <v>Sports</v>
      </c>
      <c r="E3111">
        <f>ROUND(Table1[[#This Row],[Sales Amount]],1)</f>
        <v>876.5</v>
      </c>
      <c r="F3111">
        <f>Table1[[#This Row],[Quantity Sold]]</f>
        <v>1</v>
      </c>
      <c r="G3111">
        <f>Table1[[#This Row],[Discount (%)]]</f>
        <v>13</v>
      </c>
      <c r="H3111">
        <f>Table1[[#This Row],[Profit]]</f>
        <v>540.51</v>
      </c>
      <c r="I3111">
        <f>Table24610[[#This Row],[profit]]/Table24610[[#This Row],[Sales Amount]]</f>
        <v>0.6166685681688534</v>
      </c>
    </row>
    <row r="3112" spans="1:9">
      <c r="A3112" s="43" t="s">
        <v>3065</v>
      </c>
      <c r="B3112" s="45">
        <v>48134</v>
      </c>
      <c r="C3112" t="str">
        <f>PROPER(Table1[[#This Row],[Region]])</f>
        <v>East</v>
      </c>
      <c r="D3112" t="str">
        <f>PROPER(Table1[[#This Row],[Product Category]])</f>
        <v>Groceries</v>
      </c>
      <c r="E3112">
        <f>ROUND(Table1[[#This Row],[Sales Amount]],1)</f>
        <v>805.7</v>
      </c>
      <c r="F3112">
        <f>Table1[[#This Row],[Quantity Sold]]</f>
        <v>48</v>
      </c>
      <c r="G3112">
        <f>Table1[[#This Row],[Discount (%)]]</f>
        <v>32</v>
      </c>
      <c r="H3112">
        <f>Table1[[#This Row],[Profit]]</f>
        <v>1033.5899999999999</v>
      </c>
      <c r="I3112">
        <f>Table24610[[#This Row],[profit]]/Table24610[[#This Row],[Sales Amount]]</f>
        <v>1.282847213603078</v>
      </c>
    </row>
    <row r="3113" spans="1:9">
      <c r="A3113" s="43" t="s">
        <v>3066</v>
      </c>
      <c r="B3113" s="45">
        <v>48135</v>
      </c>
      <c r="C3113" t="str">
        <f>PROPER(Table1[[#This Row],[Region]])</f>
        <v>North</v>
      </c>
      <c r="D3113" t="str">
        <f>PROPER(Table1[[#This Row],[Product Category]])</f>
        <v>Electronics</v>
      </c>
      <c r="E3113">
        <f>ROUND(Table1[[#This Row],[Sales Amount]],1)</f>
        <v>2680.1</v>
      </c>
      <c r="F3113">
        <f>Table1[[#This Row],[Quantity Sold]]</f>
        <v>12</v>
      </c>
      <c r="G3113">
        <f>Table1[[#This Row],[Discount (%)]]</f>
        <v>43</v>
      </c>
      <c r="H3113">
        <f>Table1[[#This Row],[Profit]]</f>
        <v>872.95</v>
      </c>
      <c r="I3113">
        <f>Table24610[[#This Row],[profit]]/Table24610[[#This Row],[Sales Amount]]</f>
        <v>0.32571545837841875</v>
      </c>
    </row>
    <row r="3114" spans="1:9">
      <c r="A3114" s="43" t="s">
        <v>3067</v>
      </c>
      <c r="B3114" s="45">
        <v>48136</v>
      </c>
      <c r="C3114" t="str">
        <f>PROPER(Table1[[#This Row],[Region]])</f>
        <v>North</v>
      </c>
      <c r="D3114" t="str">
        <f>PROPER(Table1[[#This Row],[Product Category]])</f>
        <v>Clothing</v>
      </c>
      <c r="E3114">
        <f>ROUND(Table1[[#This Row],[Sales Amount]],1)</f>
        <v>1209.7</v>
      </c>
      <c r="F3114">
        <f>Table1[[#This Row],[Quantity Sold]]</f>
        <v>35</v>
      </c>
      <c r="G3114">
        <f>Table1[[#This Row],[Discount (%)]]</f>
        <v>48</v>
      </c>
      <c r="H3114">
        <f>Table1[[#This Row],[Profit]]</f>
        <v>1187.03</v>
      </c>
      <c r="I3114">
        <f>Table24610[[#This Row],[profit]]/Table24610[[#This Row],[Sales Amount]]</f>
        <v>0.98125981648342553</v>
      </c>
    </row>
    <row r="3115" spans="1:9">
      <c r="A3115" s="43" t="s">
        <v>3068</v>
      </c>
      <c r="B3115" s="45">
        <v>48137</v>
      </c>
      <c r="C3115" t="str">
        <f>PROPER(Table1[[#This Row],[Region]])</f>
        <v>West</v>
      </c>
      <c r="D3115" t="str">
        <f>PROPER(Table1[[#This Row],[Product Category]])</f>
        <v>Furniture</v>
      </c>
      <c r="E3115">
        <f>ROUND(Table1[[#This Row],[Sales Amount]],1)</f>
        <v>4076.5</v>
      </c>
      <c r="F3115">
        <f>Table1[[#This Row],[Quantity Sold]]</f>
        <v>29</v>
      </c>
      <c r="G3115">
        <f>Table1[[#This Row],[Discount (%)]]</f>
        <v>35</v>
      </c>
      <c r="H3115">
        <f>Table1[[#This Row],[Profit]]</f>
        <v>65.83</v>
      </c>
      <c r="I3115">
        <f>Table24610[[#This Row],[profit]]/Table24610[[#This Row],[Sales Amount]]</f>
        <v>1.6148656936097142E-2</v>
      </c>
    </row>
    <row r="3116" spans="1:9">
      <c r="A3116" s="43" t="s">
        <v>3069</v>
      </c>
      <c r="B3116" s="45">
        <v>48138</v>
      </c>
      <c r="C3116" t="str">
        <f>PROPER(Table1[[#This Row],[Region]])</f>
        <v>East</v>
      </c>
      <c r="D3116" t="str">
        <f>PROPER(Table1[[#This Row],[Product Category]])</f>
        <v>Sports</v>
      </c>
      <c r="E3116">
        <f>ROUND(Table1[[#This Row],[Sales Amount]],1)</f>
        <v>4516.3</v>
      </c>
      <c r="F3116">
        <f>Table1[[#This Row],[Quantity Sold]]</f>
        <v>25</v>
      </c>
      <c r="G3116">
        <f>Table1[[#This Row],[Discount (%)]]</f>
        <v>39</v>
      </c>
      <c r="H3116">
        <f>Table1[[#This Row],[Profit]]</f>
        <v>838.56</v>
      </c>
      <c r="I3116">
        <f>Table24610[[#This Row],[profit]]/Table24610[[#This Row],[Sales Amount]]</f>
        <v>0.18567411376569315</v>
      </c>
    </row>
    <row r="3117" spans="1:9">
      <c r="A3117" s="43" t="s">
        <v>3070</v>
      </c>
      <c r="B3117" s="45">
        <v>48139</v>
      </c>
      <c r="C3117" t="str">
        <f>PROPER(Table1[[#This Row],[Region]])</f>
        <v>East</v>
      </c>
      <c r="D3117" t="str">
        <f>PROPER(Table1[[#This Row],[Product Category]])</f>
        <v>Clothing</v>
      </c>
      <c r="E3117">
        <f>ROUND(Table1[[#This Row],[Sales Amount]],1)</f>
        <v>1558.1</v>
      </c>
      <c r="F3117">
        <f>Table1[[#This Row],[Quantity Sold]]</f>
        <v>40</v>
      </c>
      <c r="G3117">
        <f>Table1[[#This Row],[Discount (%)]]</f>
        <v>15</v>
      </c>
      <c r="H3117">
        <f>Table1[[#This Row],[Profit]]</f>
        <v>781.89</v>
      </c>
      <c r="I3117">
        <f>Table24610[[#This Row],[profit]]/Table24610[[#This Row],[Sales Amount]]</f>
        <v>0.50182273281560874</v>
      </c>
    </row>
    <row r="3118" spans="1:9">
      <c r="A3118" s="43" t="s">
        <v>3071</v>
      </c>
      <c r="B3118" s="45">
        <v>48140</v>
      </c>
      <c r="C3118" t="str">
        <f>PROPER(Table1[[#This Row],[Region]])</f>
        <v>West</v>
      </c>
      <c r="D3118" t="str">
        <f>PROPER(Table1[[#This Row],[Product Category]])</f>
        <v>Furniture</v>
      </c>
      <c r="E3118">
        <f>ROUND(Table1[[#This Row],[Sales Amount]],1)</f>
        <v>4810.7</v>
      </c>
      <c r="F3118">
        <f>Table1[[#This Row],[Quantity Sold]]</f>
        <v>49</v>
      </c>
      <c r="G3118">
        <f>Table1[[#This Row],[Discount (%)]]</f>
        <v>35</v>
      </c>
      <c r="H3118">
        <f>Table1[[#This Row],[Profit]]</f>
        <v>275.95</v>
      </c>
      <c r="I3118">
        <f>Table24610[[#This Row],[profit]]/Table24610[[#This Row],[Sales Amount]]</f>
        <v>5.7361714511401665E-2</v>
      </c>
    </row>
    <row r="3119" spans="1:9">
      <c r="A3119" s="43" t="s">
        <v>3072</v>
      </c>
      <c r="B3119" s="45">
        <v>48141</v>
      </c>
      <c r="C3119" t="str">
        <f>PROPER(Table1[[#This Row],[Region]])</f>
        <v>West</v>
      </c>
      <c r="D3119" t="str">
        <f>PROPER(Table1[[#This Row],[Product Category]])</f>
        <v>Electronics</v>
      </c>
      <c r="E3119">
        <f>ROUND(Table1[[#This Row],[Sales Amount]],1)</f>
        <v>2282</v>
      </c>
      <c r="F3119">
        <f>Table1[[#This Row],[Quantity Sold]]</f>
        <v>23</v>
      </c>
      <c r="G3119">
        <f>Table1[[#This Row],[Discount (%)]]</f>
        <v>17</v>
      </c>
      <c r="H3119">
        <f>Table1[[#This Row],[Profit]]</f>
        <v>1392.85</v>
      </c>
      <c r="I3119">
        <f>Table24610[[#This Row],[profit]]/Table24610[[#This Row],[Sales Amount]]</f>
        <v>0.61036371603856265</v>
      </c>
    </row>
    <row r="3120" spans="1:9">
      <c r="A3120" s="43" t="s">
        <v>3073</v>
      </c>
      <c r="B3120" s="45">
        <v>48142</v>
      </c>
      <c r="C3120" t="str">
        <f>PROPER(Table1[[#This Row],[Region]])</f>
        <v>East</v>
      </c>
      <c r="D3120" t="str">
        <f>PROPER(Table1[[#This Row],[Product Category]])</f>
        <v>Groceries</v>
      </c>
      <c r="E3120">
        <f>ROUND(Table1[[#This Row],[Sales Amount]],1)</f>
        <v>2655</v>
      </c>
      <c r="F3120">
        <f>Table1[[#This Row],[Quantity Sold]]</f>
        <v>38</v>
      </c>
      <c r="G3120">
        <f>Table1[[#This Row],[Discount (%)]]</f>
        <v>5</v>
      </c>
      <c r="H3120">
        <f>Table1[[#This Row],[Profit]]</f>
        <v>1694.46</v>
      </c>
      <c r="I3120">
        <f>Table24610[[#This Row],[profit]]/Table24610[[#This Row],[Sales Amount]]</f>
        <v>0.63821468926553671</v>
      </c>
    </row>
    <row r="3121" spans="1:9">
      <c r="A3121" s="43" t="s">
        <v>3074</v>
      </c>
      <c r="B3121" s="45">
        <v>48143</v>
      </c>
      <c r="C3121" t="str">
        <f>PROPER(Table1[[#This Row],[Region]])</f>
        <v>South</v>
      </c>
      <c r="D3121" t="str">
        <f>PROPER(Table1[[#This Row],[Product Category]])</f>
        <v>Clothing</v>
      </c>
      <c r="E3121">
        <f>ROUND(Table1[[#This Row],[Sales Amount]],1)</f>
        <v>2833.8</v>
      </c>
      <c r="F3121">
        <f>Table1[[#This Row],[Quantity Sold]]</f>
        <v>21</v>
      </c>
      <c r="G3121">
        <f>Table1[[#This Row],[Discount (%)]]</f>
        <v>45</v>
      </c>
      <c r="H3121">
        <f>Table1[[#This Row],[Profit]]</f>
        <v>500.74</v>
      </c>
      <c r="I3121">
        <f>Table24610[[#This Row],[profit]]/Table24610[[#This Row],[Sales Amount]]</f>
        <v>0.17670266073823135</v>
      </c>
    </row>
    <row r="3122" spans="1:9">
      <c r="A3122" s="43">
        <v>21156848</v>
      </c>
      <c r="B3122" s="45">
        <v>48144</v>
      </c>
      <c r="C3122" t="str">
        <f>PROPER(Table1[[#This Row],[Region]])</f>
        <v>North</v>
      </c>
      <c r="D3122" t="str">
        <f>PROPER(Table1[[#This Row],[Product Category]])</f>
        <v>Clothing</v>
      </c>
      <c r="E3122">
        <f>ROUND(Table1[[#This Row],[Sales Amount]],1)</f>
        <v>1402.1</v>
      </c>
      <c r="F3122">
        <f>Table1[[#This Row],[Quantity Sold]]</f>
        <v>41</v>
      </c>
      <c r="G3122">
        <f>Table1[[#This Row],[Discount (%)]]</f>
        <v>25</v>
      </c>
      <c r="H3122">
        <f>Table1[[#This Row],[Profit]]</f>
        <v>373.68</v>
      </c>
      <c r="I3122">
        <f>Table24610[[#This Row],[profit]]/Table24610[[#This Row],[Sales Amount]]</f>
        <v>0.26651451394337067</v>
      </c>
    </row>
    <row r="3123" spans="1:9">
      <c r="A3123" s="43" t="s">
        <v>3075</v>
      </c>
      <c r="B3123" s="45">
        <v>48145</v>
      </c>
      <c r="C3123" t="str">
        <f>PROPER(Table1[[#This Row],[Region]])</f>
        <v>West</v>
      </c>
      <c r="D3123" t="str">
        <f>PROPER(Table1[[#This Row],[Product Category]])</f>
        <v>Sports</v>
      </c>
      <c r="E3123">
        <f>ROUND(Table1[[#This Row],[Sales Amount]],1)</f>
        <v>346.9</v>
      </c>
      <c r="F3123">
        <f>Table1[[#This Row],[Quantity Sold]]</f>
        <v>25</v>
      </c>
      <c r="G3123">
        <f>Table1[[#This Row],[Discount (%)]]</f>
        <v>20</v>
      </c>
      <c r="H3123">
        <f>Table1[[#This Row],[Profit]]</f>
        <v>851.34</v>
      </c>
      <c r="I3123">
        <f>Table24610[[#This Row],[profit]]/Table24610[[#This Row],[Sales Amount]]</f>
        <v>2.4541366388008075</v>
      </c>
    </row>
    <row r="3124" spans="1:9">
      <c r="A3124" s="43" t="s">
        <v>3076</v>
      </c>
      <c r="B3124" s="45">
        <v>48146</v>
      </c>
      <c r="C3124" t="str">
        <f>PROPER(Table1[[#This Row],[Region]])</f>
        <v>East</v>
      </c>
      <c r="D3124" t="str">
        <f>PROPER(Table1[[#This Row],[Product Category]])</f>
        <v>Sports</v>
      </c>
      <c r="E3124">
        <f>ROUND(Table1[[#This Row],[Sales Amount]],1)</f>
        <v>4906.3999999999996</v>
      </c>
      <c r="F3124">
        <f>Table1[[#This Row],[Quantity Sold]]</f>
        <v>2</v>
      </c>
      <c r="G3124">
        <f>Table1[[#This Row],[Discount (%)]]</f>
        <v>30</v>
      </c>
      <c r="H3124">
        <f>Table1[[#This Row],[Profit]]</f>
        <v>713.5</v>
      </c>
      <c r="I3124">
        <f>Table24610[[#This Row],[profit]]/Table24610[[#This Row],[Sales Amount]]</f>
        <v>0.14542230556008479</v>
      </c>
    </row>
    <row r="3125" spans="1:9">
      <c r="A3125" s="43" t="s">
        <v>3077</v>
      </c>
      <c r="B3125" s="45">
        <v>48147</v>
      </c>
      <c r="C3125" t="str">
        <f>PROPER(Table1[[#This Row],[Region]])</f>
        <v>North</v>
      </c>
      <c r="D3125" t="str">
        <f>PROPER(Table1[[#This Row],[Product Category]])</f>
        <v>Groceries</v>
      </c>
      <c r="E3125">
        <f>ROUND(Table1[[#This Row],[Sales Amount]],1)</f>
        <v>1923.4</v>
      </c>
      <c r="F3125">
        <f>Table1[[#This Row],[Quantity Sold]]</f>
        <v>21</v>
      </c>
      <c r="G3125">
        <f>Table1[[#This Row],[Discount (%)]]</f>
        <v>36</v>
      </c>
      <c r="H3125">
        <f>Table1[[#This Row],[Profit]]</f>
        <v>1102.1300000000001</v>
      </c>
      <c r="I3125">
        <f>Table24610[[#This Row],[profit]]/Table24610[[#This Row],[Sales Amount]]</f>
        <v>0.5730113340958719</v>
      </c>
    </row>
    <row r="3126" spans="1:9">
      <c r="A3126" s="43" t="s">
        <v>3078</v>
      </c>
      <c r="B3126" s="45">
        <v>48148</v>
      </c>
      <c r="C3126" t="str">
        <f>PROPER(Table1[[#This Row],[Region]])</f>
        <v>South</v>
      </c>
      <c r="D3126" t="str">
        <f>PROPER(Table1[[#This Row],[Product Category]])</f>
        <v>Clothing</v>
      </c>
      <c r="E3126">
        <f>ROUND(Table1[[#This Row],[Sales Amount]],1)</f>
        <v>1223.0999999999999</v>
      </c>
      <c r="F3126">
        <f>Table1[[#This Row],[Quantity Sold]]</f>
        <v>17</v>
      </c>
      <c r="G3126">
        <f>Table1[[#This Row],[Discount (%)]]</f>
        <v>30</v>
      </c>
      <c r="H3126">
        <f>Table1[[#This Row],[Profit]]</f>
        <v>1512.77</v>
      </c>
      <c r="I3126">
        <f>Table24610[[#This Row],[profit]]/Table24610[[#This Row],[Sales Amount]]</f>
        <v>1.2368326383778923</v>
      </c>
    </row>
    <row r="3127" spans="1:9">
      <c r="A3127" s="43" t="s">
        <v>3079</v>
      </c>
      <c r="B3127" s="45">
        <v>48149</v>
      </c>
      <c r="C3127" t="str">
        <f>PROPER(Table1[[#This Row],[Region]])</f>
        <v>South</v>
      </c>
      <c r="D3127" t="str">
        <f>PROPER(Table1[[#This Row],[Product Category]])</f>
        <v>Electronics</v>
      </c>
      <c r="E3127">
        <f>ROUND(Table1[[#This Row],[Sales Amount]],1)</f>
        <v>1650.1</v>
      </c>
      <c r="F3127">
        <f>Table1[[#This Row],[Quantity Sold]]</f>
        <v>31</v>
      </c>
      <c r="G3127">
        <f>Table1[[#This Row],[Discount (%)]]</f>
        <v>30</v>
      </c>
      <c r="H3127">
        <f>Table1[[#This Row],[Profit]]</f>
        <v>89.97</v>
      </c>
      <c r="I3127">
        <f>Table24610[[#This Row],[profit]]/Table24610[[#This Row],[Sales Amount]]</f>
        <v>5.4523968244348832E-2</v>
      </c>
    </row>
    <row r="3128" spans="1:9">
      <c r="A3128" s="43" t="s">
        <v>3080</v>
      </c>
      <c r="B3128" s="45">
        <v>48150</v>
      </c>
      <c r="C3128" t="str">
        <f>PROPER(Table1[[#This Row],[Region]])</f>
        <v>East</v>
      </c>
      <c r="D3128" t="str">
        <f>PROPER(Table1[[#This Row],[Product Category]])</f>
        <v>Groceries</v>
      </c>
      <c r="E3128">
        <f>ROUND(Table1[[#This Row],[Sales Amount]],1)</f>
        <v>454</v>
      </c>
      <c r="F3128">
        <f>Table1[[#This Row],[Quantity Sold]]</f>
        <v>30</v>
      </c>
      <c r="G3128">
        <f>Table1[[#This Row],[Discount (%)]]</f>
        <v>33</v>
      </c>
      <c r="H3128">
        <f>Table1[[#This Row],[Profit]]</f>
        <v>1455.15</v>
      </c>
      <c r="I3128">
        <f>Table24610[[#This Row],[profit]]/Table24610[[#This Row],[Sales Amount]]</f>
        <v>3.2051762114537445</v>
      </c>
    </row>
    <row r="3129" spans="1:9">
      <c r="A3129" s="43" t="s">
        <v>3081</v>
      </c>
      <c r="B3129" s="45">
        <v>48151</v>
      </c>
      <c r="C3129" t="str">
        <f>PROPER(Table1[[#This Row],[Region]])</f>
        <v>East</v>
      </c>
      <c r="D3129" t="str">
        <f>PROPER(Table1[[#This Row],[Product Category]])</f>
        <v>Sports</v>
      </c>
      <c r="E3129">
        <f>ROUND(Table1[[#This Row],[Sales Amount]],1)</f>
        <v>4309.3999999999996</v>
      </c>
      <c r="F3129">
        <f>Table1[[#This Row],[Quantity Sold]]</f>
        <v>31</v>
      </c>
      <c r="G3129">
        <f>Table1[[#This Row],[Discount (%)]]</f>
        <v>7</v>
      </c>
      <c r="H3129">
        <f>Table1[[#This Row],[Profit]]</f>
        <v>1537.48</v>
      </c>
      <c r="I3129">
        <f>Table24610[[#This Row],[profit]]/Table24610[[#This Row],[Sales Amount]]</f>
        <v>0.35677356476539662</v>
      </c>
    </row>
    <row r="3130" spans="1:9">
      <c r="A3130" s="43" t="s">
        <v>3082</v>
      </c>
      <c r="B3130" s="45">
        <v>48152</v>
      </c>
      <c r="C3130" t="str">
        <f>PROPER(Table1[[#This Row],[Region]])</f>
        <v>North</v>
      </c>
      <c r="D3130" t="str">
        <f>PROPER(Table1[[#This Row],[Product Category]])</f>
        <v>Groceries</v>
      </c>
      <c r="E3130">
        <f>ROUND(Table1[[#This Row],[Sales Amount]],1)</f>
        <v>644.5</v>
      </c>
      <c r="F3130">
        <f>Table1[[#This Row],[Quantity Sold]]</f>
        <v>46</v>
      </c>
      <c r="G3130">
        <f>Table1[[#This Row],[Discount (%)]]</f>
        <v>39</v>
      </c>
      <c r="H3130">
        <f>Table1[[#This Row],[Profit]]</f>
        <v>892.64</v>
      </c>
      <c r="I3130">
        <f>Table24610[[#This Row],[profit]]/Table24610[[#This Row],[Sales Amount]]</f>
        <v>1.3850116369278511</v>
      </c>
    </row>
    <row r="3131" spans="1:9">
      <c r="A3131" s="43" t="s">
        <v>3083</v>
      </c>
      <c r="B3131" s="45">
        <v>48153</v>
      </c>
      <c r="C3131" t="str">
        <f>PROPER(Table1[[#This Row],[Region]])</f>
        <v>North</v>
      </c>
      <c r="D3131" t="str">
        <f>PROPER(Table1[[#This Row],[Product Category]])</f>
        <v>Furniture</v>
      </c>
      <c r="E3131">
        <f>ROUND(Table1[[#This Row],[Sales Amount]],1)</f>
        <v>2648.8</v>
      </c>
      <c r="F3131">
        <f>Table1[[#This Row],[Quantity Sold]]</f>
        <v>30</v>
      </c>
      <c r="G3131">
        <f>Table1[[#This Row],[Discount (%)]]</f>
        <v>18</v>
      </c>
      <c r="H3131">
        <f>Table1[[#This Row],[Profit]]</f>
        <v>308.19</v>
      </c>
      <c r="I3131">
        <f>Table24610[[#This Row],[profit]]/Table24610[[#This Row],[Sales Amount]]</f>
        <v>0.11635080036242826</v>
      </c>
    </row>
    <row r="3132" spans="1:9">
      <c r="A3132" s="43" t="s">
        <v>3084</v>
      </c>
      <c r="B3132" s="45">
        <v>48154</v>
      </c>
      <c r="C3132" t="str">
        <f>PROPER(Table1[[#This Row],[Region]])</f>
        <v>South</v>
      </c>
      <c r="D3132" t="str">
        <f>PROPER(Table1[[#This Row],[Product Category]])</f>
        <v>Sports</v>
      </c>
      <c r="E3132">
        <f>ROUND(Table1[[#This Row],[Sales Amount]],1)</f>
        <v>2893.2</v>
      </c>
      <c r="F3132">
        <f>Table1[[#This Row],[Quantity Sold]]</f>
        <v>4</v>
      </c>
      <c r="G3132">
        <f>Table1[[#This Row],[Discount (%)]]</f>
        <v>49</v>
      </c>
      <c r="H3132">
        <f>Table1[[#This Row],[Profit]]</f>
        <v>1143.1500000000001</v>
      </c>
      <c r="I3132">
        <f>Table24610[[#This Row],[profit]]/Table24610[[#This Row],[Sales Amount]]</f>
        <v>0.39511613438407306</v>
      </c>
    </row>
    <row r="3133" spans="1:9">
      <c r="A3133" s="43" t="s">
        <v>3085</v>
      </c>
      <c r="B3133" s="45">
        <v>48155</v>
      </c>
      <c r="C3133" t="str">
        <f>PROPER(Table1[[#This Row],[Region]])</f>
        <v>South</v>
      </c>
      <c r="D3133" t="str">
        <f>PROPER(Table1[[#This Row],[Product Category]])</f>
        <v>Clothing</v>
      </c>
      <c r="E3133">
        <f>ROUND(Table1[[#This Row],[Sales Amount]],1)</f>
        <v>620.9</v>
      </c>
      <c r="F3133">
        <f>Table1[[#This Row],[Quantity Sold]]</f>
        <v>13</v>
      </c>
      <c r="G3133">
        <f>Table1[[#This Row],[Discount (%)]]</f>
        <v>11</v>
      </c>
      <c r="H3133">
        <f>Table1[[#This Row],[Profit]]</f>
        <v>1607.9</v>
      </c>
      <c r="I3133">
        <f>Table24610[[#This Row],[profit]]/Table24610[[#This Row],[Sales Amount]]</f>
        <v>2.5896279594137543</v>
      </c>
    </row>
    <row r="3134" spans="1:9">
      <c r="A3134" s="43" t="s">
        <v>3086</v>
      </c>
      <c r="B3134" s="45">
        <v>48156</v>
      </c>
      <c r="C3134" t="str">
        <f>PROPER(Table1[[#This Row],[Region]])</f>
        <v>East</v>
      </c>
      <c r="D3134" t="str">
        <f>PROPER(Table1[[#This Row],[Product Category]])</f>
        <v>Groceries</v>
      </c>
      <c r="E3134">
        <f>ROUND(Table1[[#This Row],[Sales Amount]],1)</f>
        <v>3226.6</v>
      </c>
      <c r="F3134">
        <f>Table1[[#This Row],[Quantity Sold]]</f>
        <v>40</v>
      </c>
      <c r="G3134">
        <f>Table1[[#This Row],[Discount (%)]]</f>
        <v>33</v>
      </c>
      <c r="H3134">
        <f>Table1[[#This Row],[Profit]]</f>
        <v>748.9</v>
      </c>
      <c r="I3134">
        <f>Table24610[[#This Row],[profit]]/Table24610[[#This Row],[Sales Amount]]</f>
        <v>0.23210190293187877</v>
      </c>
    </row>
    <row r="3135" spans="1:9">
      <c r="A3135" s="43" t="s">
        <v>3087</v>
      </c>
      <c r="B3135" s="45">
        <v>48157</v>
      </c>
      <c r="C3135" t="str">
        <f>PROPER(Table1[[#This Row],[Region]])</f>
        <v>East</v>
      </c>
      <c r="D3135" t="str">
        <f>PROPER(Table1[[#This Row],[Product Category]])</f>
        <v>Furniture</v>
      </c>
      <c r="E3135">
        <f>ROUND(Table1[[#This Row],[Sales Amount]],1)</f>
        <v>2190.1999999999998</v>
      </c>
      <c r="F3135">
        <f>Table1[[#This Row],[Quantity Sold]]</f>
        <v>20</v>
      </c>
      <c r="G3135">
        <f>Table1[[#This Row],[Discount (%)]]</f>
        <v>34</v>
      </c>
      <c r="H3135">
        <f>Table1[[#This Row],[Profit]]</f>
        <v>361.78</v>
      </c>
      <c r="I3135">
        <f>Table24610[[#This Row],[profit]]/Table24610[[#This Row],[Sales Amount]]</f>
        <v>0.16518126198520683</v>
      </c>
    </row>
    <row r="3136" spans="1:9">
      <c r="A3136" s="43" t="s">
        <v>3088</v>
      </c>
      <c r="B3136" s="45">
        <v>48158</v>
      </c>
      <c r="C3136" t="str">
        <f>PROPER(Table1[[#This Row],[Region]])</f>
        <v>North</v>
      </c>
      <c r="D3136" t="str">
        <f>PROPER(Table1[[#This Row],[Product Category]])</f>
        <v>Furniture</v>
      </c>
      <c r="E3136">
        <f>ROUND(Table1[[#This Row],[Sales Amount]],1)</f>
        <v>1999.3</v>
      </c>
      <c r="F3136">
        <f>Table1[[#This Row],[Quantity Sold]]</f>
        <v>8</v>
      </c>
      <c r="G3136">
        <f>Table1[[#This Row],[Discount (%)]]</f>
        <v>29</v>
      </c>
      <c r="H3136">
        <f>Table1[[#This Row],[Profit]]</f>
        <v>911.69</v>
      </c>
      <c r="I3136">
        <f>Table24610[[#This Row],[profit]]/Table24610[[#This Row],[Sales Amount]]</f>
        <v>0.45600460161056372</v>
      </c>
    </row>
    <row r="3137" spans="1:9">
      <c r="A3137" s="43" t="s">
        <v>3089</v>
      </c>
      <c r="B3137" s="45">
        <v>48159</v>
      </c>
      <c r="C3137" t="str">
        <f>PROPER(Table1[[#This Row],[Region]])</f>
        <v>West</v>
      </c>
      <c r="D3137" t="str">
        <f>PROPER(Table1[[#This Row],[Product Category]])</f>
        <v>Electronics</v>
      </c>
      <c r="E3137">
        <f>ROUND(Table1[[#This Row],[Sales Amount]],1)</f>
        <v>2705.9</v>
      </c>
      <c r="F3137">
        <f>Table1[[#This Row],[Quantity Sold]]</f>
        <v>49</v>
      </c>
      <c r="G3137">
        <f>Table1[[#This Row],[Discount (%)]]</f>
        <v>50</v>
      </c>
      <c r="H3137">
        <f>Table1[[#This Row],[Profit]]</f>
        <v>1755.2</v>
      </c>
      <c r="I3137">
        <f>Table24610[[#This Row],[profit]]/Table24610[[#This Row],[Sales Amount]]</f>
        <v>0.64865663919583127</v>
      </c>
    </row>
    <row r="3138" spans="1:9">
      <c r="A3138" s="43" t="s">
        <v>3090</v>
      </c>
      <c r="B3138" s="45">
        <v>48160</v>
      </c>
      <c r="C3138" t="str">
        <f>PROPER(Table1[[#This Row],[Region]])</f>
        <v>East</v>
      </c>
      <c r="D3138" t="str">
        <f>PROPER(Table1[[#This Row],[Product Category]])</f>
        <v>Electronics</v>
      </c>
      <c r="E3138">
        <f>ROUND(Table1[[#This Row],[Sales Amount]],1)</f>
        <v>899.2</v>
      </c>
      <c r="F3138">
        <f>Table1[[#This Row],[Quantity Sold]]</f>
        <v>34</v>
      </c>
      <c r="G3138">
        <f>Table1[[#This Row],[Discount (%)]]</f>
        <v>37</v>
      </c>
      <c r="H3138">
        <f>Table1[[#This Row],[Profit]]</f>
        <v>1805.73</v>
      </c>
      <c r="I3138">
        <f>Table24610[[#This Row],[profit]]/Table24610[[#This Row],[Sales Amount]]</f>
        <v>2.0081516903914589</v>
      </c>
    </row>
    <row r="3139" spans="1:9">
      <c r="A3139" s="43" t="s">
        <v>3091</v>
      </c>
      <c r="B3139" s="45">
        <v>48161</v>
      </c>
      <c r="C3139" t="str">
        <f>PROPER(Table1[[#This Row],[Region]])</f>
        <v>West</v>
      </c>
      <c r="D3139" t="str">
        <f>PROPER(Table1[[#This Row],[Product Category]])</f>
        <v>Electronics</v>
      </c>
      <c r="E3139">
        <f>ROUND(Table1[[#This Row],[Sales Amount]],1)</f>
        <v>4674.3999999999996</v>
      </c>
      <c r="F3139">
        <f>Table1[[#This Row],[Quantity Sold]]</f>
        <v>31</v>
      </c>
      <c r="G3139">
        <f>Table1[[#This Row],[Discount (%)]]</f>
        <v>3</v>
      </c>
      <c r="H3139">
        <f>Table1[[#This Row],[Profit]]</f>
        <v>304.47000000000003</v>
      </c>
      <c r="I3139">
        <f>Table24610[[#This Row],[profit]]/Table24610[[#This Row],[Sales Amount]]</f>
        <v>6.5135632380626404E-2</v>
      </c>
    </row>
    <row r="3140" spans="1:9">
      <c r="A3140" s="43" t="s">
        <v>3092</v>
      </c>
      <c r="B3140" s="45">
        <v>48162</v>
      </c>
      <c r="C3140" t="str">
        <f>PROPER(Table1[[#This Row],[Region]])</f>
        <v>West</v>
      </c>
      <c r="D3140" t="str">
        <f>PROPER(Table1[[#This Row],[Product Category]])</f>
        <v>Electronics</v>
      </c>
      <c r="E3140">
        <f>ROUND(Table1[[#This Row],[Sales Amount]],1)</f>
        <v>4807.6000000000004</v>
      </c>
      <c r="F3140">
        <f>Table1[[#This Row],[Quantity Sold]]</f>
        <v>1</v>
      </c>
      <c r="G3140">
        <f>Table1[[#This Row],[Discount (%)]]</f>
        <v>50</v>
      </c>
      <c r="H3140">
        <f>Table1[[#This Row],[Profit]]</f>
        <v>50.27</v>
      </c>
      <c r="I3140">
        <f>Table24610[[#This Row],[profit]]/Table24610[[#This Row],[Sales Amount]]</f>
        <v>1.0456360762126632E-2</v>
      </c>
    </row>
    <row r="3141" spans="1:9">
      <c r="A3141" s="43">
        <v>27986651</v>
      </c>
      <c r="B3141" s="45">
        <v>48163</v>
      </c>
      <c r="C3141" t="str">
        <f>PROPER(Table1[[#This Row],[Region]])</f>
        <v>East</v>
      </c>
      <c r="D3141" t="str">
        <f>PROPER(Table1[[#This Row],[Product Category]])</f>
        <v>Clothing</v>
      </c>
      <c r="E3141">
        <f>ROUND(Table1[[#This Row],[Sales Amount]],1)</f>
        <v>4897.2</v>
      </c>
      <c r="F3141">
        <f>Table1[[#This Row],[Quantity Sold]]</f>
        <v>31</v>
      </c>
      <c r="G3141">
        <f>Table1[[#This Row],[Discount (%)]]</f>
        <v>10</v>
      </c>
      <c r="H3141">
        <f>Table1[[#This Row],[Profit]]</f>
        <v>613.87</v>
      </c>
      <c r="I3141">
        <f>Table24610[[#This Row],[profit]]/Table24610[[#This Row],[Sales Amount]]</f>
        <v>0.1253512211059381</v>
      </c>
    </row>
    <row r="3142" spans="1:9">
      <c r="A3142" s="43" t="s">
        <v>3093</v>
      </c>
      <c r="B3142" s="45">
        <v>48164</v>
      </c>
      <c r="C3142" t="str">
        <f>PROPER(Table1[[#This Row],[Region]])</f>
        <v>North</v>
      </c>
      <c r="D3142" t="str">
        <f>PROPER(Table1[[#This Row],[Product Category]])</f>
        <v>Sports</v>
      </c>
      <c r="E3142">
        <f>ROUND(Table1[[#This Row],[Sales Amount]],1)</f>
        <v>2496.9</v>
      </c>
      <c r="F3142">
        <f>Table1[[#This Row],[Quantity Sold]]</f>
        <v>32</v>
      </c>
      <c r="G3142">
        <f>Table1[[#This Row],[Discount (%)]]</f>
        <v>18</v>
      </c>
      <c r="H3142">
        <f>Table1[[#This Row],[Profit]]</f>
        <v>1043.77</v>
      </c>
      <c r="I3142">
        <f>Table24610[[#This Row],[profit]]/Table24610[[#This Row],[Sales Amount]]</f>
        <v>0.41802635267731986</v>
      </c>
    </row>
    <row r="3143" spans="1:9">
      <c r="A3143" s="43" t="s">
        <v>3094</v>
      </c>
      <c r="B3143" s="45">
        <v>48165</v>
      </c>
      <c r="C3143" t="str">
        <f>PROPER(Table1[[#This Row],[Region]])</f>
        <v>East</v>
      </c>
      <c r="D3143" t="str">
        <f>PROPER(Table1[[#This Row],[Product Category]])</f>
        <v>Electronics</v>
      </c>
      <c r="E3143">
        <f>ROUND(Table1[[#This Row],[Sales Amount]],1)</f>
        <v>4927.5</v>
      </c>
      <c r="F3143">
        <f>Table1[[#This Row],[Quantity Sold]]</f>
        <v>16</v>
      </c>
      <c r="G3143">
        <f>Table1[[#This Row],[Discount (%)]]</f>
        <v>46</v>
      </c>
      <c r="H3143">
        <f>Table1[[#This Row],[Profit]]</f>
        <v>310.49</v>
      </c>
      <c r="I3143">
        <f>Table24610[[#This Row],[profit]]/Table24610[[#This Row],[Sales Amount]]</f>
        <v>6.3011669203450027E-2</v>
      </c>
    </row>
    <row r="3144" spans="1:9">
      <c r="A3144" s="43">
        <v>21456210</v>
      </c>
      <c r="B3144" s="45">
        <v>48166</v>
      </c>
      <c r="C3144" t="str">
        <f>PROPER(Table1[[#This Row],[Region]])</f>
        <v>North</v>
      </c>
      <c r="D3144" t="str">
        <f>PROPER(Table1[[#This Row],[Product Category]])</f>
        <v>Furniture</v>
      </c>
      <c r="E3144">
        <f>ROUND(Table1[[#This Row],[Sales Amount]],1)</f>
        <v>468.2</v>
      </c>
      <c r="F3144">
        <f>Table1[[#This Row],[Quantity Sold]]</f>
        <v>18</v>
      </c>
      <c r="G3144">
        <f>Table1[[#This Row],[Discount (%)]]</f>
        <v>36</v>
      </c>
      <c r="H3144">
        <f>Table1[[#This Row],[Profit]]</f>
        <v>1166.6199999999999</v>
      </c>
      <c r="I3144">
        <f>Table24610[[#This Row],[profit]]/Table24610[[#This Row],[Sales Amount]]</f>
        <v>2.491712943186672</v>
      </c>
    </row>
    <row r="3145" spans="1:9">
      <c r="A3145" s="43" t="s">
        <v>3095</v>
      </c>
      <c r="B3145" s="45">
        <v>48167</v>
      </c>
      <c r="C3145" t="str">
        <f>PROPER(Table1[[#This Row],[Region]])</f>
        <v>South</v>
      </c>
      <c r="D3145" t="str">
        <f>PROPER(Table1[[#This Row],[Product Category]])</f>
        <v>Groceries</v>
      </c>
      <c r="E3145">
        <f>ROUND(Table1[[#This Row],[Sales Amount]],1)</f>
        <v>2619.3000000000002</v>
      </c>
      <c r="F3145">
        <f>Table1[[#This Row],[Quantity Sold]]</f>
        <v>9</v>
      </c>
      <c r="G3145">
        <f>Table1[[#This Row],[Discount (%)]]</f>
        <v>14</v>
      </c>
      <c r="H3145">
        <f>Table1[[#This Row],[Profit]]</f>
        <v>772.72</v>
      </c>
      <c r="I3145">
        <f>Table24610[[#This Row],[profit]]/Table24610[[#This Row],[Sales Amount]]</f>
        <v>0.2950101172068873</v>
      </c>
    </row>
    <row r="3146" spans="1:9">
      <c r="A3146" s="43" t="s">
        <v>3096</v>
      </c>
      <c r="B3146" s="45">
        <v>48168</v>
      </c>
      <c r="C3146" t="str">
        <f>PROPER(Table1[[#This Row],[Region]])</f>
        <v>North</v>
      </c>
      <c r="D3146" t="str">
        <f>PROPER(Table1[[#This Row],[Product Category]])</f>
        <v>Electronics</v>
      </c>
      <c r="E3146">
        <f>ROUND(Table1[[#This Row],[Sales Amount]],1)</f>
        <v>168.4</v>
      </c>
      <c r="F3146">
        <f>Table1[[#This Row],[Quantity Sold]]</f>
        <v>19</v>
      </c>
      <c r="G3146">
        <f>Table1[[#This Row],[Discount (%)]]</f>
        <v>44</v>
      </c>
      <c r="H3146">
        <f>Table1[[#This Row],[Profit]]</f>
        <v>10.78</v>
      </c>
      <c r="I3146">
        <f>Table24610[[#This Row],[profit]]/Table24610[[#This Row],[Sales Amount]]</f>
        <v>6.4014251781472672E-2</v>
      </c>
    </row>
    <row r="3147" spans="1:9">
      <c r="A3147" s="43" t="s">
        <v>3097</v>
      </c>
      <c r="B3147" s="45">
        <v>48169</v>
      </c>
      <c r="C3147" t="str">
        <f>PROPER(Table1[[#This Row],[Region]])</f>
        <v>North</v>
      </c>
      <c r="D3147" t="str">
        <f>PROPER(Table1[[#This Row],[Product Category]])</f>
        <v>Electronics</v>
      </c>
      <c r="E3147">
        <f>ROUND(Table1[[#This Row],[Sales Amount]],1)</f>
        <v>3750.5</v>
      </c>
      <c r="F3147">
        <f>Table1[[#This Row],[Quantity Sold]]</f>
        <v>24</v>
      </c>
      <c r="G3147">
        <f>Table1[[#This Row],[Discount (%)]]</f>
        <v>37</v>
      </c>
      <c r="H3147">
        <f>Table1[[#This Row],[Profit]]</f>
        <v>259.20999999999998</v>
      </c>
      <c r="I3147">
        <f>Table24610[[#This Row],[profit]]/Table24610[[#This Row],[Sales Amount]]</f>
        <v>6.9113451539794687E-2</v>
      </c>
    </row>
    <row r="3148" spans="1:9">
      <c r="A3148" s="43" t="s">
        <v>3098</v>
      </c>
      <c r="B3148" s="45">
        <v>48170</v>
      </c>
      <c r="C3148" t="str">
        <f>PROPER(Table1[[#This Row],[Region]])</f>
        <v>South</v>
      </c>
      <c r="D3148" t="str">
        <f>PROPER(Table1[[#This Row],[Product Category]])</f>
        <v>Clothing</v>
      </c>
      <c r="E3148">
        <f>ROUND(Table1[[#This Row],[Sales Amount]],1)</f>
        <v>2348.1</v>
      </c>
      <c r="F3148">
        <f>Table1[[#This Row],[Quantity Sold]]</f>
        <v>48</v>
      </c>
      <c r="G3148">
        <f>Table1[[#This Row],[Discount (%)]]</f>
        <v>33</v>
      </c>
      <c r="H3148">
        <f>Table1[[#This Row],[Profit]]</f>
        <v>1730.9</v>
      </c>
      <c r="I3148">
        <f>Table24610[[#This Row],[profit]]/Table24610[[#This Row],[Sales Amount]]</f>
        <v>0.73714918444699973</v>
      </c>
    </row>
    <row r="3149" spans="1:9">
      <c r="A3149" s="43" t="s">
        <v>3099</v>
      </c>
      <c r="B3149" s="45">
        <v>48171</v>
      </c>
      <c r="C3149" t="str">
        <f>PROPER(Table1[[#This Row],[Region]])</f>
        <v>West</v>
      </c>
      <c r="D3149" t="str">
        <f>PROPER(Table1[[#This Row],[Product Category]])</f>
        <v>Electronics</v>
      </c>
      <c r="E3149">
        <f>ROUND(Table1[[#This Row],[Sales Amount]],1)</f>
        <v>4819.3999999999996</v>
      </c>
      <c r="F3149">
        <f>Table1[[#This Row],[Quantity Sold]]</f>
        <v>13</v>
      </c>
      <c r="G3149">
        <f>Table1[[#This Row],[Discount (%)]]</f>
        <v>27</v>
      </c>
      <c r="H3149">
        <f>Table1[[#This Row],[Profit]]</f>
        <v>1848.62</v>
      </c>
      <c r="I3149">
        <f>Table24610[[#This Row],[profit]]/Table24610[[#This Row],[Sales Amount]]</f>
        <v>0.38357886873884717</v>
      </c>
    </row>
    <row r="3150" spans="1:9">
      <c r="A3150" s="43" t="s">
        <v>3100</v>
      </c>
      <c r="B3150" s="45">
        <v>48172</v>
      </c>
      <c r="C3150" t="str">
        <f>PROPER(Table1[[#This Row],[Region]])</f>
        <v>South</v>
      </c>
      <c r="D3150" t="str">
        <f>PROPER(Table1[[#This Row],[Product Category]])</f>
        <v>Sports</v>
      </c>
      <c r="E3150">
        <f>ROUND(Table1[[#This Row],[Sales Amount]],1)</f>
        <v>441.2</v>
      </c>
      <c r="F3150">
        <f>Table1[[#This Row],[Quantity Sold]]</f>
        <v>43</v>
      </c>
      <c r="G3150">
        <f>Table1[[#This Row],[Discount (%)]]</f>
        <v>24</v>
      </c>
      <c r="H3150">
        <f>Table1[[#This Row],[Profit]]</f>
        <v>436.65</v>
      </c>
      <c r="I3150">
        <f>Table24610[[#This Row],[profit]]/Table24610[[#This Row],[Sales Amount]]</f>
        <v>0.98968721668177695</v>
      </c>
    </row>
    <row r="3151" spans="1:9">
      <c r="A3151" s="43" t="s">
        <v>3101</v>
      </c>
      <c r="B3151" s="45">
        <v>48173</v>
      </c>
      <c r="C3151" t="str">
        <f>PROPER(Table1[[#This Row],[Region]])</f>
        <v>East</v>
      </c>
      <c r="D3151" t="str">
        <f>PROPER(Table1[[#This Row],[Product Category]])</f>
        <v>Electronics</v>
      </c>
      <c r="E3151">
        <f>ROUND(Table1[[#This Row],[Sales Amount]],1)</f>
        <v>3205.6</v>
      </c>
      <c r="F3151">
        <f>Table1[[#This Row],[Quantity Sold]]</f>
        <v>21</v>
      </c>
      <c r="G3151">
        <f>Table1[[#This Row],[Discount (%)]]</f>
        <v>36</v>
      </c>
      <c r="H3151">
        <f>Table1[[#This Row],[Profit]]</f>
        <v>987.27</v>
      </c>
      <c r="I3151">
        <f>Table24610[[#This Row],[profit]]/Table24610[[#This Row],[Sales Amount]]</f>
        <v>0.30798290491639629</v>
      </c>
    </row>
    <row r="3152" spans="1:9">
      <c r="A3152" s="43" t="s">
        <v>3102</v>
      </c>
      <c r="B3152" s="45">
        <v>48174</v>
      </c>
      <c r="C3152" t="str">
        <f>PROPER(Table1[[#This Row],[Region]])</f>
        <v>North</v>
      </c>
      <c r="D3152" t="str">
        <f>PROPER(Table1[[#This Row],[Product Category]])</f>
        <v>Furniture</v>
      </c>
      <c r="E3152">
        <f>ROUND(Table1[[#This Row],[Sales Amount]],1)</f>
        <v>4014.7</v>
      </c>
      <c r="F3152">
        <f>Table1[[#This Row],[Quantity Sold]]</f>
        <v>26</v>
      </c>
      <c r="G3152">
        <f>Table1[[#This Row],[Discount (%)]]</f>
        <v>3</v>
      </c>
      <c r="H3152">
        <f>Table1[[#This Row],[Profit]]</f>
        <v>796.65</v>
      </c>
      <c r="I3152">
        <f>Table24610[[#This Row],[profit]]/Table24610[[#This Row],[Sales Amount]]</f>
        <v>0.19843325777766707</v>
      </c>
    </row>
    <row r="3153" spans="1:9">
      <c r="A3153" s="43" t="s">
        <v>3103</v>
      </c>
      <c r="B3153" s="45">
        <v>48175</v>
      </c>
      <c r="C3153" t="str">
        <f>PROPER(Table1[[#This Row],[Region]])</f>
        <v>East</v>
      </c>
      <c r="D3153" t="str">
        <f>PROPER(Table1[[#This Row],[Product Category]])</f>
        <v>Clothing</v>
      </c>
      <c r="E3153">
        <f>ROUND(Table1[[#This Row],[Sales Amount]],1)</f>
        <v>1213</v>
      </c>
      <c r="F3153">
        <f>Table1[[#This Row],[Quantity Sold]]</f>
        <v>26</v>
      </c>
      <c r="G3153">
        <f>Table1[[#This Row],[Discount (%)]]</f>
        <v>26</v>
      </c>
      <c r="H3153">
        <f>Table1[[#This Row],[Profit]]</f>
        <v>1169.32</v>
      </c>
      <c r="I3153">
        <f>Table24610[[#This Row],[profit]]/Table24610[[#This Row],[Sales Amount]]</f>
        <v>0.96399010717230005</v>
      </c>
    </row>
    <row r="3154" spans="1:9">
      <c r="A3154" s="43" t="s">
        <v>3104</v>
      </c>
      <c r="B3154" s="45">
        <v>48176</v>
      </c>
      <c r="C3154" t="str">
        <f>PROPER(Table1[[#This Row],[Region]])</f>
        <v>East</v>
      </c>
      <c r="D3154" t="str">
        <f>PROPER(Table1[[#This Row],[Product Category]])</f>
        <v>Electronics</v>
      </c>
      <c r="E3154">
        <f>ROUND(Table1[[#This Row],[Sales Amount]],1)</f>
        <v>4097.3999999999996</v>
      </c>
      <c r="F3154">
        <f>Table1[[#This Row],[Quantity Sold]]</f>
        <v>40</v>
      </c>
      <c r="G3154">
        <f>Table1[[#This Row],[Discount (%)]]</f>
        <v>28</v>
      </c>
      <c r="H3154">
        <f>Table1[[#This Row],[Profit]]</f>
        <v>1921.63</v>
      </c>
      <c r="I3154">
        <f>Table24610[[#This Row],[profit]]/Table24610[[#This Row],[Sales Amount]]</f>
        <v>0.46898765070532539</v>
      </c>
    </row>
    <row r="3155" spans="1:9">
      <c r="A3155" s="43" t="s">
        <v>3105</v>
      </c>
      <c r="B3155" s="45">
        <v>48177</v>
      </c>
      <c r="C3155" t="str">
        <f>PROPER(Table1[[#This Row],[Region]])</f>
        <v>East</v>
      </c>
      <c r="D3155" t="str">
        <f>PROPER(Table1[[#This Row],[Product Category]])</f>
        <v>Groceries</v>
      </c>
      <c r="E3155">
        <f>ROUND(Table1[[#This Row],[Sales Amount]],1)</f>
        <v>4619.3999999999996</v>
      </c>
      <c r="F3155">
        <f>Table1[[#This Row],[Quantity Sold]]</f>
        <v>2</v>
      </c>
      <c r="G3155">
        <f>Table1[[#This Row],[Discount (%)]]</f>
        <v>29</v>
      </c>
      <c r="H3155">
        <f>Table1[[#This Row],[Profit]]</f>
        <v>308.64</v>
      </c>
      <c r="I3155">
        <f>Table24610[[#This Row],[profit]]/Table24610[[#This Row],[Sales Amount]]</f>
        <v>6.6813871931419661E-2</v>
      </c>
    </row>
    <row r="3156" spans="1:9">
      <c r="A3156" s="43" t="s">
        <v>3106</v>
      </c>
      <c r="B3156" s="45">
        <v>48178</v>
      </c>
      <c r="C3156" t="str">
        <f>PROPER(Table1[[#This Row],[Region]])</f>
        <v>North</v>
      </c>
      <c r="D3156" t="str">
        <f>PROPER(Table1[[#This Row],[Product Category]])</f>
        <v>Sports</v>
      </c>
      <c r="E3156">
        <f>ROUND(Table1[[#This Row],[Sales Amount]],1)</f>
        <v>1006.6</v>
      </c>
      <c r="F3156">
        <f>Table1[[#This Row],[Quantity Sold]]</f>
        <v>50</v>
      </c>
      <c r="G3156">
        <f>Table1[[#This Row],[Discount (%)]]</f>
        <v>21</v>
      </c>
      <c r="H3156">
        <f>Table1[[#This Row],[Profit]]</f>
        <v>1134.71</v>
      </c>
      <c r="I3156">
        <f>Table24610[[#This Row],[profit]]/Table24610[[#This Row],[Sales Amount]]</f>
        <v>1.127270017881979</v>
      </c>
    </row>
    <row r="3157" spans="1:9">
      <c r="A3157" s="43" t="s">
        <v>3107</v>
      </c>
      <c r="B3157" s="45">
        <v>48179</v>
      </c>
      <c r="C3157" t="str">
        <f>PROPER(Table1[[#This Row],[Region]])</f>
        <v>East</v>
      </c>
      <c r="D3157" t="str">
        <f>PROPER(Table1[[#This Row],[Product Category]])</f>
        <v>Groceries</v>
      </c>
      <c r="E3157">
        <f>ROUND(Table1[[#This Row],[Sales Amount]],1)</f>
        <v>4965.3</v>
      </c>
      <c r="F3157">
        <f>Table1[[#This Row],[Quantity Sold]]</f>
        <v>44</v>
      </c>
      <c r="G3157">
        <f>Table1[[#This Row],[Discount (%)]]</f>
        <v>6</v>
      </c>
      <c r="H3157">
        <f>Table1[[#This Row],[Profit]]</f>
        <v>1360.23</v>
      </c>
      <c r="I3157">
        <f>Table24610[[#This Row],[profit]]/Table24610[[#This Row],[Sales Amount]]</f>
        <v>0.27394719352304997</v>
      </c>
    </row>
    <row r="3158" spans="1:9">
      <c r="A3158" s="43" t="s">
        <v>3108</v>
      </c>
      <c r="B3158" s="45">
        <v>48180</v>
      </c>
      <c r="C3158" t="str">
        <f>PROPER(Table1[[#This Row],[Region]])</f>
        <v>East</v>
      </c>
      <c r="D3158" t="str">
        <f>PROPER(Table1[[#This Row],[Product Category]])</f>
        <v>Furniture</v>
      </c>
      <c r="E3158">
        <f>ROUND(Table1[[#This Row],[Sales Amount]],1)</f>
        <v>1023.7</v>
      </c>
      <c r="F3158">
        <f>Table1[[#This Row],[Quantity Sold]]</f>
        <v>6</v>
      </c>
      <c r="G3158">
        <f>Table1[[#This Row],[Discount (%)]]</f>
        <v>46</v>
      </c>
      <c r="H3158">
        <f>Table1[[#This Row],[Profit]]</f>
        <v>971.14</v>
      </c>
      <c r="I3158">
        <f>Table24610[[#This Row],[profit]]/Table24610[[#This Row],[Sales Amount]]</f>
        <v>0.94865683305655946</v>
      </c>
    </row>
    <row r="3159" spans="1:9">
      <c r="A3159" s="43" t="s">
        <v>3109</v>
      </c>
      <c r="B3159" s="45">
        <v>48181</v>
      </c>
      <c r="C3159" t="str">
        <f>PROPER(Table1[[#This Row],[Region]])</f>
        <v>North</v>
      </c>
      <c r="D3159" t="str">
        <f>PROPER(Table1[[#This Row],[Product Category]])</f>
        <v>Furniture</v>
      </c>
      <c r="E3159">
        <f>ROUND(Table1[[#This Row],[Sales Amount]],1)</f>
        <v>1677.2</v>
      </c>
      <c r="F3159">
        <f>Table1[[#This Row],[Quantity Sold]]</f>
        <v>38</v>
      </c>
      <c r="G3159">
        <f>Table1[[#This Row],[Discount (%)]]</f>
        <v>37</v>
      </c>
      <c r="H3159">
        <f>Table1[[#This Row],[Profit]]</f>
        <v>561.42999999999995</v>
      </c>
      <c r="I3159">
        <f>Table24610[[#This Row],[profit]]/Table24610[[#This Row],[Sales Amount]]</f>
        <v>0.33474242785595038</v>
      </c>
    </row>
    <row r="3160" spans="1:9">
      <c r="A3160" s="43" t="s">
        <v>3110</v>
      </c>
      <c r="B3160" s="45">
        <v>48182</v>
      </c>
      <c r="C3160" t="str">
        <f>PROPER(Table1[[#This Row],[Region]])</f>
        <v>West</v>
      </c>
      <c r="D3160" t="str">
        <f>PROPER(Table1[[#This Row],[Product Category]])</f>
        <v>Electronics</v>
      </c>
      <c r="E3160">
        <f>ROUND(Table1[[#This Row],[Sales Amount]],1)</f>
        <v>1396.4</v>
      </c>
      <c r="F3160">
        <f>Table1[[#This Row],[Quantity Sold]]</f>
        <v>1</v>
      </c>
      <c r="G3160">
        <f>Table1[[#This Row],[Discount (%)]]</f>
        <v>37</v>
      </c>
      <c r="H3160">
        <f>Table1[[#This Row],[Profit]]</f>
        <v>389.28</v>
      </c>
      <c r="I3160">
        <f>Table24610[[#This Row],[profit]]/Table24610[[#This Row],[Sales Amount]]</f>
        <v>0.27877399026067023</v>
      </c>
    </row>
    <row r="3161" spans="1:9">
      <c r="A3161" s="43" t="s">
        <v>3111</v>
      </c>
      <c r="B3161" s="45">
        <v>48183</v>
      </c>
      <c r="C3161" t="str">
        <f>PROPER(Table1[[#This Row],[Region]])</f>
        <v>East</v>
      </c>
      <c r="D3161" t="str">
        <f>PROPER(Table1[[#This Row],[Product Category]])</f>
        <v>Sports</v>
      </c>
      <c r="E3161">
        <f>ROUND(Table1[[#This Row],[Sales Amount]],1)</f>
        <v>1755.6</v>
      </c>
      <c r="F3161">
        <f>Table1[[#This Row],[Quantity Sold]]</f>
        <v>19</v>
      </c>
      <c r="G3161">
        <f>Table1[[#This Row],[Discount (%)]]</f>
        <v>12</v>
      </c>
      <c r="H3161">
        <f>Table1[[#This Row],[Profit]]</f>
        <v>1282.05</v>
      </c>
      <c r="I3161">
        <f>Table24610[[#This Row],[profit]]/Table24610[[#This Row],[Sales Amount]]</f>
        <v>0.73026315789473684</v>
      </c>
    </row>
    <row r="3162" spans="1:9">
      <c r="A3162" s="43" t="s">
        <v>3112</v>
      </c>
      <c r="B3162" s="45">
        <v>48184</v>
      </c>
      <c r="C3162" t="str">
        <f>PROPER(Table1[[#This Row],[Region]])</f>
        <v>North</v>
      </c>
      <c r="D3162" t="str">
        <f>PROPER(Table1[[#This Row],[Product Category]])</f>
        <v>Furniture</v>
      </c>
      <c r="E3162">
        <f>ROUND(Table1[[#This Row],[Sales Amount]],1)</f>
        <v>3135.2</v>
      </c>
      <c r="F3162">
        <f>Table1[[#This Row],[Quantity Sold]]</f>
        <v>42</v>
      </c>
      <c r="G3162">
        <f>Table1[[#This Row],[Discount (%)]]</f>
        <v>44</v>
      </c>
      <c r="H3162">
        <f>Table1[[#This Row],[Profit]]</f>
        <v>788.46</v>
      </c>
      <c r="I3162">
        <f>Table24610[[#This Row],[profit]]/Table24610[[#This Row],[Sales Amount]]</f>
        <v>0.25148634855830571</v>
      </c>
    </row>
    <row r="3163" spans="1:9">
      <c r="A3163" s="43" t="s">
        <v>3113</v>
      </c>
      <c r="B3163" s="45">
        <v>48185</v>
      </c>
      <c r="C3163" t="str">
        <f>PROPER(Table1[[#This Row],[Region]])</f>
        <v>West</v>
      </c>
      <c r="D3163" t="str">
        <f>PROPER(Table1[[#This Row],[Product Category]])</f>
        <v>Clothing</v>
      </c>
      <c r="E3163">
        <f>ROUND(Table1[[#This Row],[Sales Amount]],1)</f>
        <v>128.6</v>
      </c>
      <c r="F3163">
        <f>Table1[[#This Row],[Quantity Sold]]</f>
        <v>1</v>
      </c>
      <c r="G3163">
        <f>Table1[[#This Row],[Discount (%)]]</f>
        <v>3</v>
      </c>
      <c r="H3163">
        <f>Table1[[#This Row],[Profit]]</f>
        <v>299.42</v>
      </c>
      <c r="I3163">
        <f>Table24610[[#This Row],[profit]]/Table24610[[#This Row],[Sales Amount]]</f>
        <v>2.3283048211508555</v>
      </c>
    </row>
    <row r="3164" spans="1:9">
      <c r="A3164" s="43" t="s">
        <v>3114</v>
      </c>
      <c r="B3164" s="45">
        <v>48186</v>
      </c>
      <c r="C3164" t="str">
        <f>PROPER(Table1[[#This Row],[Region]])</f>
        <v>East</v>
      </c>
      <c r="D3164" t="str">
        <f>PROPER(Table1[[#This Row],[Product Category]])</f>
        <v>Groceries</v>
      </c>
      <c r="E3164">
        <f>ROUND(Table1[[#This Row],[Sales Amount]],1)</f>
        <v>1164.9000000000001</v>
      </c>
      <c r="F3164">
        <f>Table1[[#This Row],[Quantity Sold]]</f>
        <v>42</v>
      </c>
      <c r="G3164">
        <f>Table1[[#This Row],[Discount (%)]]</f>
        <v>24</v>
      </c>
      <c r="H3164">
        <f>Table1[[#This Row],[Profit]]</f>
        <v>717.48</v>
      </c>
      <c r="I3164">
        <f>Table24610[[#This Row],[profit]]/Table24610[[#This Row],[Sales Amount]]</f>
        <v>0.61591552922997683</v>
      </c>
    </row>
    <row r="3165" spans="1:9">
      <c r="A3165" s="43" t="s">
        <v>3115</v>
      </c>
      <c r="B3165" s="45">
        <v>48187</v>
      </c>
      <c r="C3165" t="str">
        <f>PROPER(Table1[[#This Row],[Region]])</f>
        <v>East</v>
      </c>
      <c r="D3165" t="str">
        <f>PROPER(Table1[[#This Row],[Product Category]])</f>
        <v>Sports</v>
      </c>
      <c r="E3165">
        <f>ROUND(Table1[[#This Row],[Sales Amount]],1)</f>
        <v>3227.1</v>
      </c>
      <c r="F3165">
        <f>Table1[[#This Row],[Quantity Sold]]</f>
        <v>43</v>
      </c>
      <c r="G3165">
        <f>Table1[[#This Row],[Discount (%)]]</f>
        <v>49</v>
      </c>
      <c r="H3165">
        <f>Table1[[#This Row],[Profit]]</f>
        <v>640.62</v>
      </c>
      <c r="I3165">
        <f>Table24610[[#This Row],[profit]]/Table24610[[#This Row],[Sales Amount]]</f>
        <v>0.19851259644882402</v>
      </c>
    </row>
    <row r="3166" spans="1:9">
      <c r="A3166" s="43" t="s">
        <v>3116</v>
      </c>
      <c r="B3166" s="45">
        <v>48188</v>
      </c>
      <c r="C3166" t="str">
        <f>PROPER(Table1[[#This Row],[Region]])</f>
        <v>East</v>
      </c>
      <c r="D3166" t="str">
        <f>PROPER(Table1[[#This Row],[Product Category]])</f>
        <v>Electronics</v>
      </c>
      <c r="E3166">
        <f>ROUND(Table1[[#This Row],[Sales Amount]],1)</f>
        <v>3444.5</v>
      </c>
      <c r="F3166">
        <f>Table1[[#This Row],[Quantity Sold]]</f>
        <v>4</v>
      </c>
      <c r="G3166">
        <f>Table1[[#This Row],[Discount (%)]]</f>
        <v>13</v>
      </c>
      <c r="H3166">
        <f>Table1[[#This Row],[Profit]]</f>
        <v>1816.62</v>
      </c>
      <c r="I3166">
        <f>Table24610[[#This Row],[profit]]/Table24610[[#This Row],[Sales Amount]]</f>
        <v>0.52739730004354768</v>
      </c>
    </row>
    <row r="3167" spans="1:9">
      <c r="A3167" s="43" t="s">
        <v>3117</v>
      </c>
      <c r="B3167" s="45">
        <v>48189</v>
      </c>
      <c r="C3167" t="str">
        <f>PROPER(Table1[[#This Row],[Region]])</f>
        <v>North</v>
      </c>
      <c r="D3167" t="str">
        <f>PROPER(Table1[[#This Row],[Product Category]])</f>
        <v>Clothing</v>
      </c>
      <c r="E3167">
        <f>ROUND(Table1[[#This Row],[Sales Amount]],1)</f>
        <v>868.1</v>
      </c>
      <c r="F3167">
        <f>Table1[[#This Row],[Quantity Sold]]</f>
        <v>35</v>
      </c>
      <c r="G3167">
        <f>Table1[[#This Row],[Discount (%)]]</f>
        <v>41</v>
      </c>
      <c r="H3167">
        <f>Table1[[#This Row],[Profit]]</f>
        <v>276.49</v>
      </c>
      <c r="I3167">
        <f>Table24610[[#This Row],[profit]]/Table24610[[#This Row],[Sales Amount]]</f>
        <v>0.31850017279115311</v>
      </c>
    </row>
    <row r="3168" spans="1:9">
      <c r="A3168" s="43" t="s">
        <v>3118</v>
      </c>
      <c r="B3168" s="45">
        <v>48190</v>
      </c>
      <c r="C3168" t="str">
        <f>PROPER(Table1[[#This Row],[Region]])</f>
        <v>West</v>
      </c>
      <c r="D3168" t="str">
        <f>PROPER(Table1[[#This Row],[Product Category]])</f>
        <v>Sports</v>
      </c>
      <c r="E3168">
        <f>ROUND(Table1[[#This Row],[Sales Amount]],1)</f>
        <v>1877</v>
      </c>
      <c r="F3168">
        <f>Table1[[#This Row],[Quantity Sold]]</f>
        <v>34</v>
      </c>
      <c r="G3168">
        <f>Table1[[#This Row],[Discount (%)]]</f>
        <v>50</v>
      </c>
      <c r="H3168">
        <f>Table1[[#This Row],[Profit]]</f>
        <v>1779</v>
      </c>
      <c r="I3168">
        <f>Table24610[[#This Row],[profit]]/Table24610[[#This Row],[Sales Amount]]</f>
        <v>0.94778902503995743</v>
      </c>
    </row>
    <row r="3169" spans="1:9">
      <c r="A3169" s="43" t="s">
        <v>3119</v>
      </c>
      <c r="B3169" s="45">
        <v>48191</v>
      </c>
      <c r="C3169" t="str">
        <f>PROPER(Table1[[#This Row],[Region]])</f>
        <v>North</v>
      </c>
      <c r="D3169" t="str">
        <f>PROPER(Table1[[#This Row],[Product Category]])</f>
        <v>Groceries</v>
      </c>
      <c r="E3169">
        <f>ROUND(Table1[[#This Row],[Sales Amount]],1)</f>
        <v>1003.6</v>
      </c>
      <c r="F3169">
        <f>Table1[[#This Row],[Quantity Sold]]</f>
        <v>37</v>
      </c>
      <c r="G3169">
        <f>Table1[[#This Row],[Discount (%)]]</f>
        <v>20</v>
      </c>
      <c r="H3169">
        <f>Table1[[#This Row],[Profit]]</f>
        <v>1398.75</v>
      </c>
      <c r="I3169">
        <f>Table24610[[#This Row],[profit]]/Table24610[[#This Row],[Sales Amount]]</f>
        <v>1.3937325627740136</v>
      </c>
    </row>
    <row r="3170" spans="1:9">
      <c r="A3170" s="43" t="s">
        <v>3120</v>
      </c>
      <c r="B3170" s="45">
        <v>48192</v>
      </c>
      <c r="C3170" t="str">
        <f>PROPER(Table1[[#This Row],[Region]])</f>
        <v>South</v>
      </c>
      <c r="D3170" t="str">
        <f>PROPER(Table1[[#This Row],[Product Category]])</f>
        <v>Furniture</v>
      </c>
      <c r="E3170">
        <f>ROUND(Table1[[#This Row],[Sales Amount]],1)</f>
        <v>4859.7</v>
      </c>
      <c r="F3170">
        <f>Table1[[#This Row],[Quantity Sold]]</f>
        <v>20</v>
      </c>
      <c r="G3170">
        <f>Table1[[#This Row],[Discount (%)]]</f>
        <v>12</v>
      </c>
      <c r="H3170">
        <f>Table1[[#This Row],[Profit]]</f>
        <v>1425.42</v>
      </c>
      <c r="I3170">
        <f>Table24610[[#This Row],[profit]]/Table24610[[#This Row],[Sales Amount]]</f>
        <v>0.29331440212358789</v>
      </c>
    </row>
    <row r="3171" spans="1:9">
      <c r="A3171" s="43" t="s">
        <v>3121</v>
      </c>
      <c r="B3171" s="45">
        <v>48193</v>
      </c>
      <c r="C3171" t="str">
        <f>PROPER(Table1[[#This Row],[Region]])</f>
        <v>North</v>
      </c>
      <c r="D3171" t="str">
        <f>PROPER(Table1[[#This Row],[Product Category]])</f>
        <v>Groceries</v>
      </c>
      <c r="E3171">
        <f>ROUND(Table1[[#This Row],[Sales Amount]],1)</f>
        <v>1095</v>
      </c>
      <c r="F3171">
        <f>Table1[[#This Row],[Quantity Sold]]</f>
        <v>1</v>
      </c>
      <c r="G3171">
        <f>Table1[[#This Row],[Discount (%)]]</f>
        <v>9</v>
      </c>
      <c r="H3171">
        <f>Table1[[#This Row],[Profit]]</f>
        <v>1259.6400000000001</v>
      </c>
      <c r="I3171">
        <f>Table24610[[#This Row],[profit]]/Table24610[[#This Row],[Sales Amount]]</f>
        <v>1.1503561643835618</v>
      </c>
    </row>
    <row r="3172" spans="1:9">
      <c r="A3172" s="43" t="s">
        <v>3122</v>
      </c>
      <c r="B3172" s="45">
        <v>48194</v>
      </c>
      <c r="C3172" t="str">
        <f>PROPER(Table1[[#This Row],[Region]])</f>
        <v>South</v>
      </c>
      <c r="D3172" t="str">
        <f>PROPER(Table1[[#This Row],[Product Category]])</f>
        <v>Furniture</v>
      </c>
      <c r="E3172">
        <f>ROUND(Table1[[#This Row],[Sales Amount]],1)</f>
        <v>3356.4</v>
      </c>
      <c r="F3172">
        <f>Table1[[#This Row],[Quantity Sold]]</f>
        <v>9</v>
      </c>
      <c r="G3172">
        <f>Table1[[#This Row],[Discount (%)]]</f>
        <v>40</v>
      </c>
      <c r="H3172">
        <f>Table1[[#This Row],[Profit]]</f>
        <v>1945.6</v>
      </c>
      <c r="I3172">
        <f>Table24610[[#This Row],[profit]]/Table24610[[#This Row],[Sales Amount]]</f>
        <v>0.57966869264688348</v>
      </c>
    </row>
    <row r="3173" spans="1:9">
      <c r="A3173" s="43" t="s">
        <v>3123</v>
      </c>
      <c r="B3173" s="45">
        <v>48195</v>
      </c>
      <c r="C3173" t="str">
        <f>PROPER(Table1[[#This Row],[Region]])</f>
        <v>North</v>
      </c>
      <c r="D3173" t="str">
        <f>PROPER(Table1[[#This Row],[Product Category]])</f>
        <v>Electronics</v>
      </c>
      <c r="E3173">
        <f>ROUND(Table1[[#This Row],[Sales Amount]],1)</f>
        <v>718.3</v>
      </c>
      <c r="F3173">
        <f>Table1[[#This Row],[Quantity Sold]]</f>
        <v>9</v>
      </c>
      <c r="G3173">
        <f>Table1[[#This Row],[Discount (%)]]</f>
        <v>43</v>
      </c>
      <c r="H3173">
        <f>Table1[[#This Row],[Profit]]</f>
        <v>474.76</v>
      </c>
      <c r="I3173">
        <f>Table24610[[#This Row],[profit]]/Table24610[[#This Row],[Sales Amount]]</f>
        <v>0.66094946401225119</v>
      </c>
    </row>
    <row r="3174" spans="1:9">
      <c r="A3174" s="43" t="s">
        <v>3124</v>
      </c>
      <c r="B3174" s="45">
        <v>48196</v>
      </c>
      <c r="C3174" t="str">
        <f>PROPER(Table1[[#This Row],[Region]])</f>
        <v>South</v>
      </c>
      <c r="D3174" t="str">
        <f>PROPER(Table1[[#This Row],[Product Category]])</f>
        <v>Clothing</v>
      </c>
      <c r="E3174">
        <f>ROUND(Table1[[#This Row],[Sales Amount]],1)</f>
        <v>990.2</v>
      </c>
      <c r="F3174">
        <f>Table1[[#This Row],[Quantity Sold]]</f>
        <v>28</v>
      </c>
      <c r="G3174">
        <f>Table1[[#This Row],[Discount (%)]]</f>
        <v>8</v>
      </c>
      <c r="H3174">
        <f>Table1[[#This Row],[Profit]]</f>
        <v>1818.72</v>
      </c>
      <c r="I3174">
        <f>Table24610[[#This Row],[profit]]/Table24610[[#This Row],[Sales Amount]]</f>
        <v>1.8367198545748333</v>
      </c>
    </row>
    <row r="3175" spans="1:9">
      <c r="A3175" s="43" t="s">
        <v>3125</v>
      </c>
      <c r="B3175" s="45">
        <v>48197</v>
      </c>
      <c r="C3175" t="str">
        <f>PROPER(Table1[[#This Row],[Region]])</f>
        <v>South</v>
      </c>
      <c r="D3175" t="str">
        <f>PROPER(Table1[[#This Row],[Product Category]])</f>
        <v>Furniture</v>
      </c>
      <c r="E3175">
        <f>ROUND(Table1[[#This Row],[Sales Amount]],1)</f>
        <v>3721.6</v>
      </c>
      <c r="F3175">
        <f>Table1[[#This Row],[Quantity Sold]]</f>
        <v>33</v>
      </c>
      <c r="G3175">
        <f>Table1[[#This Row],[Discount (%)]]</f>
        <v>16</v>
      </c>
      <c r="H3175">
        <f>Table1[[#This Row],[Profit]]</f>
        <v>1847.47</v>
      </c>
      <c r="I3175">
        <f>Table24610[[#This Row],[profit]]/Table24610[[#This Row],[Sales Amount]]</f>
        <v>0.49641820722269991</v>
      </c>
    </row>
    <row r="3176" spans="1:9">
      <c r="A3176" s="43" t="s">
        <v>3126</v>
      </c>
      <c r="B3176" s="45">
        <v>48198</v>
      </c>
      <c r="C3176" t="str">
        <f>PROPER(Table1[[#This Row],[Region]])</f>
        <v>North</v>
      </c>
      <c r="D3176" t="str">
        <f>PROPER(Table1[[#This Row],[Product Category]])</f>
        <v>Clothing</v>
      </c>
      <c r="E3176">
        <f>ROUND(Table1[[#This Row],[Sales Amount]],1)</f>
        <v>4362.2</v>
      </c>
      <c r="F3176">
        <f>Table1[[#This Row],[Quantity Sold]]</f>
        <v>25</v>
      </c>
      <c r="G3176">
        <f>Table1[[#This Row],[Discount (%)]]</f>
        <v>20</v>
      </c>
      <c r="H3176">
        <f>Table1[[#This Row],[Profit]]</f>
        <v>290.37</v>
      </c>
      <c r="I3176">
        <f>Table24610[[#This Row],[profit]]/Table24610[[#This Row],[Sales Amount]]</f>
        <v>6.656503599101371E-2</v>
      </c>
    </row>
    <row r="3177" spans="1:9">
      <c r="A3177" s="43" t="s">
        <v>3127</v>
      </c>
      <c r="B3177" s="45">
        <v>48199</v>
      </c>
      <c r="C3177" t="str">
        <f>PROPER(Table1[[#This Row],[Region]])</f>
        <v>West</v>
      </c>
      <c r="D3177" t="str">
        <f>PROPER(Table1[[#This Row],[Product Category]])</f>
        <v>Clothing</v>
      </c>
      <c r="E3177">
        <f>ROUND(Table1[[#This Row],[Sales Amount]],1)</f>
        <v>715.7</v>
      </c>
      <c r="F3177">
        <f>Table1[[#This Row],[Quantity Sold]]</f>
        <v>2</v>
      </c>
      <c r="G3177">
        <f>Table1[[#This Row],[Discount (%)]]</f>
        <v>18</v>
      </c>
      <c r="H3177">
        <f>Table1[[#This Row],[Profit]]</f>
        <v>416.51</v>
      </c>
      <c r="I3177">
        <f>Table24610[[#This Row],[profit]]/Table24610[[#This Row],[Sales Amount]]</f>
        <v>0.58196171580271061</v>
      </c>
    </row>
    <row r="3178" spans="1:9">
      <c r="A3178" s="43" t="s">
        <v>3128</v>
      </c>
      <c r="B3178" s="45">
        <v>48200</v>
      </c>
      <c r="C3178" t="str">
        <f>PROPER(Table1[[#This Row],[Region]])</f>
        <v>North</v>
      </c>
      <c r="D3178" t="str">
        <f>PROPER(Table1[[#This Row],[Product Category]])</f>
        <v>Electronics</v>
      </c>
      <c r="E3178">
        <f>ROUND(Table1[[#This Row],[Sales Amount]],1)</f>
        <v>2478.9</v>
      </c>
      <c r="F3178">
        <f>Table1[[#This Row],[Quantity Sold]]</f>
        <v>15</v>
      </c>
      <c r="G3178">
        <f>Table1[[#This Row],[Discount (%)]]</f>
        <v>48</v>
      </c>
      <c r="H3178">
        <f>Table1[[#This Row],[Profit]]</f>
        <v>1843.45</v>
      </c>
      <c r="I3178">
        <f>Table24610[[#This Row],[profit]]/Table24610[[#This Row],[Sales Amount]]</f>
        <v>0.74365646052684653</v>
      </c>
    </row>
    <row r="3179" spans="1:9">
      <c r="A3179" s="43" t="s">
        <v>3129</v>
      </c>
      <c r="B3179" s="45">
        <v>48201</v>
      </c>
      <c r="C3179" t="str">
        <f>PROPER(Table1[[#This Row],[Region]])</f>
        <v>West</v>
      </c>
      <c r="D3179" t="str">
        <f>PROPER(Table1[[#This Row],[Product Category]])</f>
        <v>Sports</v>
      </c>
      <c r="E3179">
        <f>ROUND(Table1[[#This Row],[Sales Amount]],1)</f>
        <v>3936.7</v>
      </c>
      <c r="F3179">
        <f>Table1[[#This Row],[Quantity Sold]]</f>
        <v>40</v>
      </c>
      <c r="G3179">
        <f>Table1[[#This Row],[Discount (%)]]</f>
        <v>9</v>
      </c>
      <c r="H3179">
        <f>Table1[[#This Row],[Profit]]</f>
        <v>39.24</v>
      </c>
      <c r="I3179">
        <f>Table24610[[#This Row],[profit]]/Table24610[[#This Row],[Sales Amount]]</f>
        <v>9.9677394772271204E-3</v>
      </c>
    </row>
    <row r="3180" spans="1:9">
      <c r="A3180" s="43" t="s">
        <v>3130</v>
      </c>
      <c r="B3180" s="45">
        <v>48202</v>
      </c>
      <c r="C3180" t="str">
        <f>PROPER(Table1[[#This Row],[Region]])</f>
        <v>West</v>
      </c>
      <c r="D3180" t="str">
        <f>PROPER(Table1[[#This Row],[Product Category]])</f>
        <v>Clothing</v>
      </c>
      <c r="E3180">
        <f>ROUND(Table1[[#This Row],[Sales Amount]],1)</f>
        <v>3245.7</v>
      </c>
      <c r="F3180">
        <f>Table1[[#This Row],[Quantity Sold]]</f>
        <v>16</v>
      </c>
      <c r="G3180">
        <f>Table1[[#This Row],[Discount (%)]]</f>
        <v>49</v>
      </c>
      <c r="H3180">
        <f>Table1[[#This Row],[Profit]]</f>
        <v>1809.73</v>
      </c>
      <c r="I3180">
        <f>Table24610[[#This Row],[profit]]/Table24610[[#This Row],[Sales Amount]]</f>
        <v>0.55757771821178792</v>
      </c>
    </row>
    <row r="3181" spans="1:9">
      <c r="A3181" s="43" t="s">
        <v>3131</v>
      </c>
      <c r="B3181" s="45">
        <v>48203</v>
      </c>
      <c r="C3181" t="str">
        <f>PROPER(Table1[[#This Row],[Region]])</f>
        <v>South</v>
      </c>
      <c r="D3181" t="str">
        <f>PROPER(Table1[[#This Row],[Product Category]])</f>
        <v>Electronics</v>
      </c>
      <c r="E3181">
        <f>ROUND(Table1[[#This Row],[Sales Amount]],1)</f>
        <v>1254.5999999999999</v>
      </c>
      <c r="F3181">
        <f>Table1[[#This Row],[Quantity Sold]]</f>
        <v>7</v>
      </c>
      <c r="G3181">
        <f>Table1[[#This Row],[Discount (%)]]</f>
        <v>18</v>
      </c>
      <c r="H3181">
        <f>Table1[[#This Row],[Profit]]</f>
        <v>147.32</v>
      </c>
      <c r="I3181">
        <f>Table24610[[#This Row],[profit]]/Table24610[[#This Row],[Sales Amount]]</f>
        <v>0.11742388012115415</v>
      </c>
    </row>
    <row r="3182" spans="1:9">
      <c r="A3182" s="43" t="s">
        <v>3132</v>
      </c>
      <c r="B3182" s="45">
        <v>48204</v>
      </c>
      <c r="C3182" t="str">
        <f>PROPER(Table1[[#This Row],[Region]])</f>
        <v>South</v>
      </c>
      <c r="D3182" t="str">
        <f>PROPER(Table1[[#This Row],[Product Category]])</f>
        <v>Furniture</v>
      </c>
      <c r="E3182">
        <f>ROUND(Table1[[#This Row],[Sales Amount]],1)</f>
        <v>1037.2</v>
      </c>
      <c r="F3182">
        <f>Table1[[#This Row],[Quantity Sold]]</f>
        <v>49</v>
      </c>
      <c r="G3182">
        <f>Table1[[#This Row],[Discount (%)]]</f>
        <v>36</v>
      </c>
      <c r="H3182">
        <f>Table1[[#This Row],[Profit]]</f>
        <v>425.24</v>
      </c>
      <c r="I3182">
        <f>Table24610[[#This Row],[profit]]/Table24610[[#This Row],[Sales Amount]]</f>
        <v>0.40998843038951022</v>
      </c>
    </row>
    <row r="3183" spans="1:9">
      <c r="A3183" s="43" t="s">
        <v>3133</v>
      </c>
      <c r="B3183" s="45">
        <v>48205</v>
      </c>
      <c r="C3183" t="str">
        <f>PROPER(Table1[[#This Row],[Region]])</f>
        <v>South</v>
      </c>
      <c r="D3183" t="str">
        <f>PROPER(Table1[[#This Row],[Product Category]])</f>
        <v>Electronics</v>
      </c>
      <c r="E3183">
        <f>ROUND(Table1[[#This Row],[Sales Amount]],1)</f>
        <v>1942.2</v>
      </c>
      <c r="F3183">
        <f>Table1[[#This Row],[Quantity Sold]]</f>
        <v>3</v>
      </c>
      <c r="G3183">
        <f>Table1[[#This Row],[Discount (%)]]</f>
        <v>36</v>
      </c>
      <c r="H3183">
        <f>Table1[[#This Row],[Profit]]</f>
        <v>755.4</v>
      </c>
      <c r="I3183">
        <f>Table24610[[#This Row],[profit]]/Table24610[[#This Row],[Sales Amount]]</f>
        <v>0.38894037689218408</v>
      </c>
    </row>
    <row r="3184" spans="1:9">
      <c r="A3184" s="43" t="s">
        <v>3135</v>
      </c>
      <c r="B3184" s="45">
        <v>48206</v>
      </c>
      <c r="C3184" t="str">
        <f>PROPER(Table1[[#This Row],[Region]])</f>
        <v>South</v>
      </c>
      <c r="D3184" t="str">
        <f>PROPER(Table1[[#This Row],[Product Category]])</f>
        <v>Furniture</v>
      </c>
      <c r="E3184">
        <f>ROUND(Table1[[#This Row],[Sales Amount]],1)</f>
        <v>1344.1</v>
      </c>
      <c r="F3184">
        <f>Table1[[#This Row],[Quantity Sold]]</f>
        <v>27</v>
      </c>
      <c r="G3184">
        <f>Table1[[#This Row],[Discount (%)]]</f>
        <v>24</v>
      </c>
      <c r="H3184">
        <f>Table1[[#This Row],[Profit]]</f>
        <v>391.4</v>
      </c>
      <c r="I3184">
        <f>Table24610[[#This Row],[profit]]/Table24610[[#This Row],[Sales Amount]]</f>
        <v>0.29119857153485607</v>
      </c>
    </row>
    <row r="3185" spans="1:9">
      <c r="A3185" s="43" t="s">
        <v>3136</v>
      </c>
      <c r="B3185" s="45">
        <v>48207</v>
      </c>
      <c r="C3185" t="str">
        <f>PROPER(Table1[[#This Row],[Region]])</f>
        <v>North</v>
      </c>
      <c r="D3185" t="str">
        <f>PROPER(Table1[[#This Row],[Product Category]])</f>
        <v>Sports</v>
      </c>
      <c r="E3185">
        <f>ROUND(Table1[[#This Row],[Sales Amount]],1)</f>
        <v>4522.7</v>
      </c>
      <c r="F3185">
        <f>Table1[[#This Row],[Quantity Sold]]</f>
        <v>33</v>
      </c>
      <c r="G3185">
        <f>Table1[[#This Row],[Discount (%)]]</f>
        <v>9</v>
      </c>
      <c r="H3185">
        <f>Table1[[#This Row],[Profit]]</f>
        <v>1460.56</v>
      </c>
      <c r="I3185">
        <f>Table24610[[#This Row],[profit]]/Table24610[[#This Row],[Sales Amount]]</f>
        <v>0.32293983682313665</v>
      </c>
    </row>
    <row r="3186" spans="1:9">
      <c r="A3186" s="43" t="s">
        <v>3137</v>
      </c>
      <c r="B3186" s="45">
        <v>48208</v>
      </c>
      <c r="C3186" t="str">
        <f>PROPER(Table1[[#This Row],[Region]])</f>
        <v>East</v>
      </c>
      <c r="D3186" t="str">
        <f>PROPER(Table1[[#This Row],[Product Category]])</f>
        <v>Clothing</v>
      </c>
      <c r="E3186">
        <f>ROUND(Table1[[#This Row],[Sales Amount]],1)</f>
        <v>572.29999999999995</v>
      </c>
      <c r="F3186">
        <f>Table1[[#This Row],[Quantity Sold]]</f>
        <v>16</v>
      </c>
      <c r="G3186">
        <f>Table1[[#This Row],[Discount (%)]]</f>
        <v>27</v>
      </c>
      <c r="H3186">
        <f>Table1[[#This Row],[Profit]]</f>
        <v>881.66</v>
      </c>
      <c r="I3186">
        <f>Table24610[[#This Row],[profit]]/Table24610[[#This Row],[Sales Amount]]</f>
        <v>1.5405556526297397</v>
      </c>
    </row>
    <row r="3187" spans="1:9">
      <c r="A3187" s="43">
        <v>3937850</v>
      </c>
      <c r="B3187" s="45">
        <v>48209</v>
      </c>
      <c r="C3187" t="str">
        <f>PROPER(Table1[[#This Row],[Region]])</f>
        <v>South</v>
      </c>
      <c r="D3187" t="str">
        <f>PROPER(Table1[[#This Row],[Product Category]])</f>
        <v>Electronics</v>
      </c>
      <c r="E3187">
        <f>ROUND(Table1[[#This Row],[Sales Amount]],1)</f>
        <v>3223.3</v>
      </c>
      <c r="F3187">
        <f>Table1[[#This Row],[Quantity Sold]]</f>
        <v>8</v>
      </c>
      <c r="G3187">
        <f>Table1[[#This Row],[Discount (%)]]</f>
        <v>47</v>
      </c>
      <c r="H3187">
        <f>Table1[[#This Row],[Profit]]</f>
        <v>145.26</v>
      </c>
      <c r="I3187">
        <f>Table24610[[#This Row],[profit]]/Table24610[[#This Row],[Sales Amount]]</f>
        <v>4.5065615983619266E-2</v>
      </c>
    </row>
    <row r="3188" spans="1:9">
      <c r="A3188" s="43" t="s">
        <v>3138</v>
      </c>
      <c r="B3188" s="45">
        <v>48210</v>
      </c>
      <c r="C3188" t="str">
        <f>PROPER(Table1[[#This Row],[Region]])</f>
        <v>East</v>
      </c>
      <c r="D3188" t="str">
        <f>PROPER(Table1[[#This Row],[Product Category]])</f>
        <v>Electronics</v>
      </c>
      <c r="E3188">
        <f>ROUND(Table1[[#This Row],[Sales Amount]],1)</f>
        <v>784.4</v>
      </c>
      <c r="F3188">
        <f>Table1[[#This Row],[Quantity Sold]]</f>
        <v>15</v>
      </c>
      <c r="G3188">
        <f>Table1[[#This Row],[Discount (%)]]</f>
        <v>7</v>
      </c>
      <c r="H3188">
        <f>Table1[[#This Row],[Profit]]</f>
        <v>153.91</v>
      </c>
      <c r="I3188">
        <f>Table24610[[#This Row],[profit]]/Table24610[[#This Row],[Sales Amount]]</f>
        <v>0.19621366649668537</v>
      </c>
    </row>
    <row r="3189" spans="1:9">
      <c r="A3189" s="43" t="s">
        <v>3139</v>
      </c>
      <c r="B3189" s="45">
        <v>48211</v>
      </c>
      <c r="C3189" t="str">
        <f>PROPER(Table1[[#This Row],[Region]])</f>
        <v>South</v>
      </c>
      <c r="D3189" t="str">
        <f>PROPER(Table1[[#This Row],[Product Category]])</f>
        <v>Furniture</v>
      </c>
      <c r="E3189">
        <f>ROUND(Table1[[#This Row],[Sales Amount]],1)</f>
        <v>3109.1</v>
      </c>
      <c r="F3189">
        <f>Table1[[#This Row],[Quantity Sold]]</f>
        <v>30</v>
      </c>
      <c r="G3189">
        <f>Table1[[#This Row],[Discount (%)]]</f>
        <v>17</v>
      </c>
      <c r="H3189">
        <f>Table1[[#This Row],[Profit]]</f>
        <v>1934.57</v>
      </c>
      <c r="I3189">
        <f>Table24610[[#This Row],[profit]]/Table24610[[#This Row],[Sales Amount]]</f>
        <v>0.62222829757807729</v>
      </c>
    </row>
    <row r="3190" spans="1:9">
      <c r="A3190" s="43" t="s">
        <v>3140</v>
      </c>
      <c r="B3190" s="45">
        <v>48212</v>
      </c>
      <c r="C3190" t="str">
        <f>PROPER(Table1[[#This Row],[Region]])</f>
        <v>North</v>
      </c>
      <c r="D3190" t="str">
        <f>PROPER(Table1[[#This Row],[Product Category]])</f>
        <v>Electronics</v>
      </c>
      <c r="E3190">
        <f>ROUND(Table1[[#This Row],[Sales Amount]],1)</f>
        <v>1190.5999999999999</v>
      </c>
      <c r="F3190">
        <f>Table1[[#This Row],[Quantity Sold]]</f>
        <v>49</v>
      </c>
      <c r="G3190">
        <f>Table1[[#This Row],[Discount (%)]]</f>
        <v>31</v>
      </c>
      <c r="H3190">
        <f>Table1[[#This Row],[Profit]]</f>
        <v>455.55</v>
      </c>
      <c r="I3190">
        <f>Table24610[[#This Row],[profit]]/Table24610[[#This Row],[Sales Amount]]</f>
        <v>0.38262220729044183</v>
      </c>
    </row>
    <row r="3191" spans="1:9">
      <c r="A3191" s="43" t="s">
        <v>3141</v>
      </c>
      <c r="B3191" s="45">
        <v>48213</v>
      </c>
      <c r="C3191" t="str">
        <f>PROPER(Table1[[#This Row],[Region]])</f>
        <v>East</v>
      </c>
      <c r="D3191" t="str">
        <f>PROPER(Table1[[#This Row],[Product Category]])</f>
        <v>Groceries</v>
      </c>
      <c r="E3191">
        <f>ROUND(Table1[[#This Row],[Sales Amount]],1)</f>
        <v>4020.7</v>
      </c>
      <c r="F3191">
        <f>Table1[[#This Row],[Quantity Sold]]</f>
        <v>31</v>
      </c>
      <c r="G3191">
        <f>Table1[[#This Row],[Discount (%)]]</f>
        <v>50</v>
      </c>
      <c r="H3191">
        <f>Table1[[#This Row],[Profit]]</f>
        <v>122.4</v>
      </c>
      <c r="I3191">
        <f>Table24610[[#This Row],[profit]]/Table24610[[#This Row],[Sales Amount]]</f>
        <v>3.0442460268112519E-2</v>
      </c>
    </row>
    <row r="3192" spans="1:9">
      <c r="A3192" s="43" t="s">
        <v>3142</v>
      </c>
      <c r="B3192" s="45">
        <v>48214</v>
      </c>
      <c r="C3192" t="str">
        <f>PROPER(Table1[[#This Row],[Region]])</f>
        <v>North</v>
      </c>
      <c r="D3192" t="str">
        <f>PROPER(Table1[[#This Row],[Product Category]])</f>
        <v>Sports</v>
      </c>
      <c r="E3192">
        <f>ROUND(Table1[[#This Row],[Sales Amount]],1)</f>
        <v>4770.3999999999996</v>
      </c>
      <c r="F3192">
        <f>Table1[[#This Row],[Quantity Sold]]</f>
        <v>23</v>
      </c>
      <c r="G3192">
        <f>Table1[[#This Row],[Discount (%)]]</f>
        <v>35</v>
      </c>
      <c r="H3192">
        <f>Table1[[#This Row],[Profit]]</f>
        <v>1375.09</v>
      </c>
      <c r="I3192">
        <f>Table24610[[#This Row],[profit]]/Table24610[[#This Row],[Sales Amount]]</f>
        <v>0.28825465369780312</v>
      </c>
    </row>
    <row r="3193" spans="1:9">
      <c r="A3193" s="43" t="s">
        <v>3143</v>
      </c>
      <c r="B3193" s="45">
        <v>48215</v>
      </c>
      <c r="C3193" t="str">
        <f>PROPER(Table1[[#This Row],[Region]])</f>
        <v>West</v>
      </c>
      <c r="D3193" t="str">
        <f>PROPER(Table1[[#This Row],[Product Category]])</f>
        <v>Sports</v>
      </c>
      <c r="E3193">
        <f>ROUND(Table1[[#This Row],[Sales Amount]],1)</f>
        <v>3501.3</v>
      </c>
      <c r="F3193">
        <f>Table1[[#This Row],[Quantity Sold]]</f>
        <v>17</v>
      </c>
      <c r="G3193">
        <f>Table1[[#This Row],[Discount (%)]]</f>
        <v>39</v>
      </c>
      <c r="H3193">
        <f>Table1[[#This Row],[Profit]]</f>
        <v>700.39</v>
      </c>
      <c r="I3193">
        <f>Table24610[[#This Row],[profit]]/Table24610[[#This Row],[Sales Amount]]</f>
        <v>0.20003712906634677</v>
      </c>
    </row>
    <row r="3194" spans="1:9">
      <c r="A3194" s="43" t="s">
        <v>3144</v>
      </c>
      <c r="B3194" s="45">
        <v>48216</v>
      </c>
      <c r="C3194" t="str">
        <f>PROPER(Table1[[#This Row],[Region]])</f>
        <v>North</v>
      </c>
      <c r="D3194" t="str">
        <f>PROPER(Table1[[#This Row],[Product Category]])</f>
        <v>Clothing</v>
      </c>
      <c r="E3194">
        <f>ROUND(Table1[[#This Row],[Sales Amount]],1)</f>
        <v>2036.2</v>
      </c>
      <c r="F3194">
        <f>Table1[[#This Row],[Quantity Sold]]</f>
        <v>45</v>
      </c>
      <c r="G3194">
        <f>Table1[[#This Row],[Discount (%)]]</f>
        <v>45</v>
      </c>
      <c r="H3194">
        <f>Table1[[#This Row],[Profit]]</f>
        <v>318.29000000000002</v>
      </c>
      <c r="I3194">
        <f>Table24610[[#This Row],[profit]]/Table24610[[#This Row],[Sales Amount]]</f>
        <v>0.15631568608191732</v>
      </c>
    </row>
    <row r="3195" spans="1:9">
      <c r="A3195" s="43" t="s">
        <v>3145</v>
      </c>
      <c r="B3195" s="45">
        <v>48217</v>
      </c>
      <c r="C3195" t="str">
        <f>PROPER(Table1[[#This Row],[Region]])</f>
        <v>South</v>
      </c>
      <c r="D3195" t="str">
        <f>PROPER(Table1[[#This Row],[Product Category]])</f>
        <v>Clothing</v>
      </c>
      <c r="E3195">
        <f>ROUND(Table1[[#This Row],[Sales Amount]],1)</f>
        <v>3689</v>
      </c>
      <c r="F3195">
        <f>Table1[[#This Row],[Quantity Sold]]</f>
        <v>48</v>
      </c>
      <c r="G3195">
        <f>Table1[[#This Row],[Discount (%)]]</f>
        <v>1</v>
      </c>
      <c r="H3195">
        <f>Table1[[#This Row],[Profit]]</f>
        <v>319.06</v>
      </c>
      <c r="I3195">
        <f>Table24610[[#This Row],[profit]]/Table24610[[#This Row],[Sales Amount]]</f>
        <v>8.6489563567362426E-2</v>
      </c>
    </row>
    <row r="3196" spans="1:9">
      <c r="A3196" s="43" t="s">
        <v>3146</v>
      </c>
      <c r="B3196" s="45">
        <v>48218</v>
      </c>
      <c r="C3196" t="str">
        <f>PROPER(Table1[[#This Row],[Region]])</f>
        <v>South</v>
      </c>
      <c r="D3196" t="str">
        <f>PROPER(Table1[[#This Row],[Product Category]])</f>
        <v>Clothing</v>
      </c>
      <c r="E3196">
        <f>ROUND(Table1[[#This Row],[Sales Amount]],1)</f>
        <v>3674.6</v>
      </c>
      <c r="F3196">
        <f>Table1[[#This Row],[Quantity Sold]]</f>
        <v>4</v>
      </c>
      <c r="G3196">
        <f>Table1[[#This Row],[Discount (%)]]</f>
        <v>10</v>
      </c>
      <c r="H3196">
        <f>Table1[[#This Row],[Profit]]</f>
        <v>125.49</v>
      </c>
      <c r="I3196">
        <f>Table24610[[#This Row],[profit]]/Table24610[[#This Row],[Sales Amount]]</f>
        <v>3.4150655853698364E-2</v>
      </c>
    </row>
    <row r="3197" spans="1:9">
      <c r="A3197" s="43" t="s">
        <v>3147</v>
      </c>
      <c r="B3197" s="45">
        <v>48219</v>
      </c>
      <c r="C3197" t="str">
        <f>PROPER(Table1[[#This Row],[Region]])</f>
        <v>West</v>
      </c>
      <c r="D3197" t="str">
        <f>PROPER(Table1[[#This Row],[Product Category]])</f>
        <v>Electronics</v>
      </c>
      <c r="E3197">
        <f>ROUND(Table1[[#This Row],[Sales Amount]],1)</f>
        <v>1963.9</v>
      </c>
      <c r="F3197">
        <f>Table1[[#This Row],[Quantity Sold]]</f>
        <v>48</v>
      </c>
      <c r="G3197">
        <f>Table1[[#This Row],[Discount (%)]]</f>
        <v>33</v>
      </c>
      <c r="H3197">
        <f>Table1[[#This Row],[Profit]]</f>
        <v>831.46</v>
      </c>
      <c r="I3197">
        <f>Table24610[[#This Row],[profit]]/Table24610[[#This Row],[Sales Amount]]</f>
        <v>0.42337186211110545</v>
      </c>
    </row>
    <row r="3198" spans="1:9">
      <c r="A3198" s="43" t="s">
        <v>3148</v>
      </c>
      <c r="B3198" s="45">
        <v>48220</v>
      </c>
      <c r="C3198" t="str">
        <f>PROPER(Table1[[#This Row],[Region]])</f>
        <v>East</v>
      </c>
      <c r="D3198" t="str">
        <f>PROPER(Table1[[#This Row],[Product Category]])</f>
        <v>Sports</v>
      </c>
      <c r="E3198">
        <f>ROUND(Table1[[#This Row],[Sales Amount]],1)</f>
        <v>585</v>
      </c>
      <c r="F3198">
        <f>Table1[[#This Row],[Quantity Sold]]</f>
        <v>6</v>
      </c>
      <c r="G3198">
        <f>Table1[[#This Row],[Discount (%)]]</f>
        <v>20</v>
      </c>
      <c r="H3198">
        <f>Table1[[#This Row],[Profit]]</f>
        <v>1320.94</v>
      </c>
      <c r="I3198">
        <f>Table24610[[#This Row],[profit]]/Table24610[[#This Row],[Sales Amount]]</f>
        <v>2.2580170940170943</v>
      </c>
    </row>
    <row r="3199" spans="1:9">
      <c r="A3199" s="43" t="s">
        <v>3149</v>
      </c>
      <c r="B3199" s="45">
        <v>48221</v>
      </c>
      <c r="C3199" t="str">
        <f>PROPER(Table1[[#This Row],[Region]])</f>
        <v>East</v>
      </c>
      <c r="D3199" t="str">
        <f>PROPER(Table1[[#This Row],[Product Category]])</f>
        <v>Electronics</v>
      </c>
      <c r="E3199">
        <f>ROUND(Table1[[#This Row],[Sales Amount]],1)</f>
        <v>156.1</v>
      </c>
      <c r="F3199">
        <f>Table1[[#This Row],[Quantity Sold]]</f>
        <v>10</v>
      </c>
      <c r="G3199">
        <f>Table1[[#This Row],[Discount (%)]]</f>
        <v>30</v>
      </c>
      <c r="H3199">
        <f>Table1[[#This Row],[Profit]]</f>
        <v>1580.47</v>
      </c>
      <c r="I3199">
        <f>Table24610[[#This Row],[profit]]/Table24610[[#This Row],[Sales Amount]]</f>
        <v>10.124727738629085</v>
      </c>
    </row>
    <row r="3200" spans="1:9">
      <c r="A3200" s="43" t="s">
        <v>3150</v>
      </c>
      <c r="B3200" s="45">
        <v>48222</v>
      </c>
      <c r="C3200" t="str">
        <f>PROPER(Table1[[#This Row],[Region]])</f>
        <v>South</v>
      </c>
      <c r="D3200" t="str">
        <f>PROPER(Table1[[#This Row],[Product Category]])</f>
        <v>Groceries</v>
      </c>
      <c r="E3200">
        <f>ROUND(Table1[[#This Row],[Sales Amount]],1)</f>
        <v>2250.6</v>
      </c>
      <c r="F3200">
        <f>Table1[[#This Row],[Quantity Sold]]</f>
        <v>30</v>
      </c>
      <c r="G3200">
        <f>Table1[[#This Row],[Discount (%)]]</f>
        <v>26</v>
      </c>
      <c r="H3200">
        <f>Table1[[#This Row],[Profit]]</f>
        <v>1759.81</v>
      </c>
      <c r="I3200">
        <f>Table24610[[#This Row],[profit]]/Table24610[[#This Row],[Sales Amount]]</f>
        <v>0.78192926330756241</v>
      </c>
    </row>
    <row r="3201" spans="1:9">
      <c r="A3201" s="43" t="s">
        <v>3151</v>
      </c>
      <c r="B3201" s="45">
        <v>48223</v>
      </c>
      <c r="C3201" t="str">
        <f>PROPER(Table1[[#This Row],[Region]])</f>
        <v>East</v>
      </c>
      <c r="D3201" t="str">
        <f>PROPER(Table1[[#This Row],[Product Category]])</f>
        <v>Clothing</v>
      </c>
      <c r="E3201">
        <f>ROUND(Table1[[#This Row],[Sales Amount]],1)</f>
        <v>4255.6000000000004</v>
      </c>
      <c r="F3201">
        <f>Table1[[#This Row],[Quantity Sold]]</f>
        <v>20</v>
      </c>
      <c r="G3201">
        <f>Table1[[#This Row],[Discount (%)]]</f>
        <v>8</v>
      </c>
      <c r="H3201">
        <f>Table1[[#This Row],[Profit]]</f>
        <v>230.39</v>
      </c>
      <c r="I3201">
        <f>Table24610[[#This Row],[profit]]/Table24610[[#This Row],[Sales Amount]]</f>
        <v>5.4138076886925457E-2</v>
      </c>
    </row>
    <row r="3202" spans="1:9">
      <c r="A3202" s="43" t="s">
        <v>3152</v>
      </c>
      <c r="B3202" s="45">
        <v>48224</v>
      </c>
      <c r="C3202" t="str">
        <f>PROPER(Table1[[#This Row],[Region]])</f>
        <v>North</v>
      </c>
      <c r="D3202" t="str">
        <f>PROPER(Table1[[#This Row],[Product Category]])</f>
        <v>Groceries</v>
      </c>
      <c r="E3202">
        <f>ROUND(Table1[[#This Row],[Sales Amount]],1)</f>
        <v>149.5</v>
      </c>
      <c r="F3202">
        <f>Table1[[#This Row],[Quantity Sold]]</f>
        <v>14</v>
      </c>
      <c r="G3202">
        <f>Table1[[#This Row],[Discount (%)]]</f>
        <v>20</v>
      </c>
      <c r="H3202">
        <f>Table1[[#This Row],[Profit]]</f>
        <v>1164.07</v>
      </c>
      <c r="I3202">
        <f>Table24610[[#This Row],[profit]]/Table24610[[#This Row],[Sales Amount]]</f>
        <v>7.7864214046822742</v>
      </c>
    </row>
    <row r="3203" spans="1:9">
      <c r="A3203" s="43" t="s">
        <v>3153</v>
      </c>
      <c r="B3203" s="45">
        <v>48225</v>
      </c>
      <c r="C3203" t="str">
        <f>PROPER(Table1[[#This Row],[Region]])</f>
        <v>South</v>
      </c>
      <c r="D3203" t="str">
        <f>PROPER(Table1[[#This Row],[Product Category]])</f>
        <v>Sports</v>
      </c>
      <c r="E3203">
        <f>ROUND(Table1[[#This Row],[Sales Amount]],1)</f>
        <v>2772.1</v>
      </c>
      <c r="F3203">
        <f>Table1[[#This Row],[Quantity Sold]]</f>
        <v>44</v>
      </c>
      <c r="G3203">
        <f>Table1[[#This Row],[Discount (%)]]</f>
        <v>47</v>
      </c>
      <c r="H3203">
        <f>Table1[[#This Row],[Profit]]</f>
        <v>194.14</v>
      </c>
      <c r="I3203">
        <f>Table24610[[#This Row],[profit]]/Table24610[[#This Row],[Sales Amount]]</f>
        <v>7.0033548573283783E-2</v>
      </c>
    </row>
    <row r="3204" spans="1:9">
      <c r="A3204" s="43" t="s">
        <v>3154</v>
      </c>
      <c r="B3204" s="45">
        <v>48226</v>
      </c>
      <c r="C3204" t="str">
        <f>PROPER(Table1[[#This Row],[Region]])</f>
        <v>South</v>
      </c>
      <c r="D3204" t="str">
        <f>PROPER(Table1[[#This Row],[Product Category]])</f>
        <v>Sports</v>
      </c>
      <c r="E3204">
        <f>ROUND(Table1[[#This Row],[Sales Amount]],1)</f>
        <v>4177.6000000000004</v>
      </c>
      <c r="F3204">
        <f>Table1[[#This Row],[Quantity Sold]]</f>
        <v>29</v>
      </c>
      <c r="G3204">
        <f>Table1[[#This Row],[Discount (%)]]</f>
        <v>37</v>
      </c>
      <c r="H3204">
        <f>Table1[[#This Row],[Profit]]</f>
        <v>1970.17</v>
      </c>
      <c r="I3204">
        <f>Table24610[[#This Row],[profit]]/Table24610[[#This Row],[Sales Amount]]</f>
        <v>0.47160331290693219</v>
      </c>
    </row>
    <row r="3205" spans="1:9">
      <c r="A3205" s="43" t="s">
        <v>3155</v>
      </c>
      <c r="B3205" s="45">
        <v>48227</v>
      </c>
      <c r="C3205" t="str">
        <f>PROPER(Table1[[#This Row],[Region]])</f>
        <v>South</v>
      </c>
      <c r="D3205" t="str">
        <f>PROPER(Table1[[#This Row],[Product Category]])</f>
        <v>Groceries</v>
      </c>
      <c r="E3205">
        <f>ROUND(Table1[[#This Row],[Sales Amount]],1)</f>
        <v>2134.5</v>
      </c>
      <c r="F3205">
        <f>Table1[[#This Row],[Quantity Sold]]</f>
        <v>39</v>
      </c>
      <c r="G3205">
        <f>Table1[[#This Row],[Discount (%)]]</f>
        <v>5</v>
      </c>
      <c r="H3205">
        <f>Table1[[#This Row],[Profit]]</f>
        <v>481.83</v>
      </c>
      <c r="I3205">
        <f>Table24610[[#This Row],[profit]]/Table24610[[#This Row],[Sales Amount]]</f>
        <v>0.22573436401967673</v>
      </c>
    </row>
    <row r="3206" spans="1:9">
      <c r="A3206" s="43" t="s">
        <v>3156</v>
      </c>
      <c r="B3206" s="45">
        <v>48228</v>
      </c>
      <c r="C3206" t="str">
        <f>PROPER(Table1[[#This Row],[Region]])</f>
        <v>South</v>
      </c>
      <c r="D3206" t="str">
        <f>PROPER(Table1[[#This Row],[Product Category]])</f>
        <v>Electronics</v>
      </c>
      <c r="E3206">
        <f>ROUND(Table1[[#This Row],[Sales Amount]],1)</f>
        <v>4207.3</v>
      </c>
      <c r="F3206">
        <f>Table1[[#This Row],[Quantity Sold]]</f>
        <v>14</v>
      </c>
      <c r="G3206">
        <f>Table1[[#This Row],[Discount (%)]]</f>
        <v>10</v>
      </c>
      <c r="H3206">
        <f>Table1[[#This Row],[Profit]]</f>
        <v>343.44</v>
      </c>
      <c r="I3206">
        <f>Table24610[[#This Row],[profit]]/Table24610[[#This Row],[Sales Amount]]</f>
        <v>8.1629548641646663E-2</v>
      </c>
    </row>
    <row r="3207" spans="1:9">
      <c r="A3207" s="43" t="s">
        <v>3157</v>
      </c>
      <c r="B3207" s="45">
        <v>48229</v>
      </c>
      <c r="C3207" t="str">
        <f>PROPER(Table1[[#This Row],[Region]])</f>
        <v>South</v>
      </c>
      <c r="D3207" t="str">
        <f>PROPER(Table1[[#This Row],[Product Category]])</f>
        <v>Sports</v>
      </c>
      <c r="E3207">
        <f>ROUND(Table1[[#This Row],[Sales Amount]],1)</f>
        <v>3947.1</v>
      </c>
      <c r="F3207">
        <f>Table1[[#This Row],[Quantity Sold]]</f>
        <v>4</v>
      </c>
      <c r="G3207">
        <f>Table1[[#This Row],[Discount (%)]]</f>
        <v>47</v>
      </c>
      <c r="H3207">
        <f>Table1[[#This Row],[Profit]]</f>
        <v>937.33</v>
      </c>
      <c r="I3207">
        <f>Table24610[[#This Row],[profit]]/Table24610[[#This Row],[Sales Amount]]</f>
        <v>0.23747308150287555</v>
      </c>
    </row>
    <row r="3208" spans="1:9">
      <c r="A3208" s="43" t="s">
        <v>3158</v>
      </c>
      <c r="B3208" s="45">
        <v>48230</v>
      </c>
      <c r="C3208" t="str">
        <f>PROPER(Table1[[#This Row],[Region]])</f>
        <v>North</v>
      </c>
      <c r="D3208" t="str">
        <f>PROPER(Table1[[#This Row],[Product Category]])</f>
        <v>Furniture</v>
      </c>
      <c r="E3208">
        <f>ROUND(Table1[[#This Row],[Sales Amount]],1)</f>
        <v>328.5</v>
      </c>
      <c r="F3208">
        <f>Table1[[#This Row],[Quantity Sold]]</f>
        <v>31</v>
      </c>
      <c r="G3208">
        <f>Table1[[#This Row],[Discount (%)]]</f>
        <v>6</v>
      </c>
      <c r="H3208">
        <f>Table1[[#This Row],[Profit]]</f>
        <v>827.41</v>
      </c>
      <c r="I3208">
        <f>Table24610[[#This Row],[profit]]/Table24610[[#This Row],[Sales Amount]]</f>
        <v>2.5187519025875189</v>
      </c>
    </row>
    <row r="3209" spans="1:9">
      <c r="A3209" s="43" t="s">
        <v>3159</v>
      </c>
      <c r="B3209" s="45">
        <v>48231</v>
      </c>
      <c r="C3209" t="str">
        <f>PROPER(Table1[[#This Row],[Region]])</f>
        <v>South</v>
      </c>
      <c r="D3209" t="str">
        <f>PROPER(Table1[[#This Row],[Product Category]])</f>
        <v>Groceries</v>
      </c>
      <c r="E3209">
        <f>ROUND(Table1[[#This Row],[Sales Amount]],1)</f>
        <v>3483.7</v>
      </c>
      <c r="F3209">
        <f>Table1[[#This Row],[Quantity Sold]]</f>
        <v>15</v>
      </c>
      <c r="G3209">
        <f>Table1[[#This Row],[Discount (%)]]</f>
        <v>47</v>
      </c>
      <c r="H3209">
        <f>Table1[[#This Row],[Profit]]</f>
        <v>1935.92</v>
      </c>
      <c r="I3209">
        <f>Table24610[[#This Row],[profit]]/Table24610[[#This Row],[Sales Amount]]</f>
        <v>0.55570801159686545</v>
      </c>
    </row>
    <row r="3210" spans="1:9">
      <c r="A3210" s="43" t="s">
        <v>3160</v>
      </c>
      <c r="B3210" s="45">
        <v>48232</v>
      </c>
      <c r="C3210" t="str">
        <f>PROPER(Table1[[#This Row],[Region]])</f>
        <v>East</v>
      </c>
      <c r="D3210" t="str">
        <f>PROPER(Table1[[#This Row],[Product Category]])</f>
        <v>Groceries</v>
      </c>
      <c r="E3210">
        <f>ROUND(Table1[[#This Row],[Sales Amount]],1)</f>
        <v>4797.7</v>
      </c>
      <c r="F3210">
        <f>Table1[[#This Row],[Quantity Sold]]</f>
        <v>23</v>
      </c>
      <c r="G3210">
        <f>Table1[[#This Row],[Discount (%)]]</f>
        <v>2</v>
      </c>
      <c r="H3210">
        <f>Table1[[#This Row],[Profit]]</f>
        <v>1083.06</v>
      </c>
      <c r="I3210">
        <f>Table24610[[#This Row],[profit]]/Table24610[[#This Row],[Sales Amount]]</f>
        <v>0.22574566980011254</v>
      </c>
    </row>
    <row r="3211" spans="1:9">
      <c r="A3211" s="43" t="s">
        <v>3161</v>
      </c>
      <c r="B3211" s="45">
        <v>48233</v>
      </c>
      <c r="C3211" t="str">
        <f>PROPER(Table1[[#This Row],[Region]])</f>
        <v>North</v>
      </c>
      <c r="D3211" t="str">
        <f>PROPER(Table1[[#This Row],[Product Category]])</f>
        <v>Sports</v>
      </c>
      <c r="E3211">
        <f>ROUND(Table1[[#This Row],[Sales Amount]],1)</f>
        <v>2214.6</v>
      </c>
      <c r="F3211">
        <f>Table1[[#This Row],[Quantity Sold]]</f>
        <v>44</v>
      </c>
      <c r="G3211">
        <f>Table1[[#This Row],[Discount (%)]]</f>
        <v>40</v>
      </c>
      <c r="H3211">
        <f>Table1[[#This Row],[Profit]]</f>
        <v>559.42999999999995</v>
      </c>
      <c r="I3211">
        <f>Table24610[[#This Row],[profit]]/Table24610[[#This Row],[Sales Amount]]</f>
        <v>0.25260995213582588</v>
      </c>
    </row>
    <row r="3212" spans="1:9">
      <c r="A3212" s="43" t="s">
        <v>3162</v>
      </c>
      <c r="B3212" s="45">
        <v>48234</v>
      </c>
      <c r="C3212" t="str">
        <f>PROPER(Table1[[#This Row],[Region]])</f>
        <v>North</v>
      </c>
      <c r="D3212" t="str">
        <f>PROPER(Table1[[#This Row],[Product Category]])</f>
        <v>Furniture</v>
      </c>
      <c r="E3212">
        <f>ROUND(Table1[[#This Row],[Sales Amount]],1)</f>
        <v>1102</v>
      </c>
      <c r="F3212">
        <f>Table1[[#This Row],[Quantity Sold]]</f>
        <v>22</v>
      </c>
      <c r="G3212">
        <f>Table1[[#This Row],[Discount (%)]]</f>
        <v>29</v>
      </c>
      <c r="H3212">
        <f>Table1[[#This Row],[Profit]]</f>
        <v>411.07</v>
      </c>
      <c r="I3212">
        <f>Table24610[[#This Row],[profit]]/Table24610[[#This Row],[Sales Amount]]</f>
        <v>0.37302177858439201</v>
      </c>
    </row>
    <row r="3213" spans="1:9">
      <c r="A3213" s="43" t="s">
        <v>3163</v>
      </c>
      <c r="B3213" s="45">
        <v>48235</v>
      </c>
      <c r="C3213" t="str">
        <f>PROPER(Table1[[#This Row],[Region]])</f>
        <v>West</v>
      </c>
      <c r="D3213" t="str">
        <f>PROPER(Table1[[#This Row],[Product Category]])</f>
        <v>Furniture</v>
      </c>
      <c r="E3213">
        <f>ROUND(Table1[[#This Row],[Sales Amount]],1)</f>
        <v>1356.3</v>
      </c>
      <c r="F3213">
        <f>Table1[[#This Row],[Quantity Sold]]</f>
        <v>47</v>
      </c>
      <c r="G3213">
        <f>Table1[[#This Row],[Discount (%)]]</f>
        <v>40</v>
      </c>
      <c r="H3213">
        <f>Table1[[#This Row],[Profit]]</f>
        <v>1078.6300000000001</v>
      </c>
      <c r="I3213">
        <f>Table24610[[#This Row],[profit]]/Table24610[[#This Row],[Sales Amount]]</f>
        <v>0.79527390695273914</v>
      </c>
    </row>
    <row r="3214" spans="1:9">
      <c r="A3214" s="43" t="s">
        <v>3164</v>
      </c>
      <c r="B3214" s="45">
        <v>48236</v>
      </c>
      <c r="C3214" t="str">
        <f>PROPER(Table1[[#This Row],[Region]])</f>
        <v>South</v>
      </c>
      <c r="D3214" t="str">
        <f>PROPER(Table1[[#This Row],[Product Category]])</f>
        <v>Groceries</v>
      </c>
      <c r="E3214">
        <f>ROUND(Table1[[#This Row],[Sales Amount]],1)</f>
        <v>4350.8</v>
      </c>
      <c r="F3214">
        <f>Table1[[#This Row],[Quantity Sold]]</f>
        <v>28</v>
      </c>
      <c r="G3214">
        <f>Table1[[#This Row],[Discount (%)]]</f>
        <v>17</v>
      </c>
      <c r="H3214">
        <f>Table1[[#This Row],[Profit]]</f>
        <v>1813.26</v>
      </c>
      <c r="I3214">
        <f>Table24610[[#This Row],[profit]]/Table24610[[#This Row],[Sales Amount]]</f>
        <v>0.41676473292268085</v>
      </c>
    </row>
    <row r="3215" spans="1:9">
      <c r="A3215" s="43" t="s">
        <v>3165</v>
      </c>
      <c r="B3215" s="45">
        <v>48237</v>
      </c>
      <c r="C3215" t="str">
        <f>PROPER(Table1[[#This Row],[Region]])</f>
        <v>South</v>
      </c>
      <c r="D3215" t="str">
        <f>PROPER(Table1[[#This Row],[Product Category]])</f>
        <v>Sports</v>
      </c>
      <c r="E3215">
        <f>ROUND(Table1[[#This Row],[Sales Amount]],1)</f>
        <v>3843.9</v>
      </c>
      <c r="F3215">
        <f>Table1[[#This Row],[Quantity Sold]]</f>
        <v>23</v>
      </c>
      <c r="G3215">
        <f>Table1[[#This Row],[Discount (%)]]</f>
        <v>35</v>
      </c>
      <c r="H3215">
        <f>Table1[[#This Row],[Profit]]</f>
        <v>740.16</v>
      </c>
      <c r="I3215">
        <f>Table24610[[#This Row],[profit]]/Table24610[[#This Row],[Sales Amount]]</f>
        <v>0.19255443690002341</v>
      </c>
    </row>
    <row r="3216" spans="1:9">
      <c r="A3216" s="43" t="s">
        <v>3166</v>
      </c>
      <c r="B3216" s="45">
        <v>48238</v>
      </c>
      <c r="C3216" t="str">
        <f>PROPER(Table1[[#This Row],[Region]])</f>
        <v>South</v>
      </c>
      <c r="D3216" t="str">
        <f>PROPER(Table1[[#This Row],[Product Category]])</f>
        <v>Clothing</v>
      </c>
      <c r="E3216">
        <f>ROUND(Table1[[#This Row],[Sales Amount]],1)</f>
        <v>1421.2</v>
      </c>
      <c r="F3216">
        <f>Table1[[#This Row],[Quantity Sold]]</f>
        <v>44</v>
      </c>
      <c r="G3216">
        <f>Table1[[#This Row],[Discount (%)]]</f>
        <v>29</v>
      </c>
      <c r="H3216">
        <f>Table1[[#This Row],[Profit]]</f>
        <v>1661.02</v>
      </c>
      <c r="I3216">
        <f>Table24610[[#This Row],[profit]]/Table24610[[#This Row],[Sales Amount]]</f>
        <v>1.1687447227694905</v>
      </c>
    </row>
    <row r="3217" spans="1:9">
      <c r="A3217" s="43" t="s">
        <v>3167</v>
      </c>
      <c r="B3217" s="45">
        <v>48239</v>
      </c>
      <c r="C3217" t="str">
        <f>PROPER(Table1[[#This Row],[Region]])</f>
        <v>East</v>
      </c>
      <c r="D3217" t="str">
        <f>PROPER(Table1[[#This Row],[Product Category]])</f>
        <v>Sports</v>
      </c>
      <c r="E3217">
        <f>ROUND(Table1[[#This Row],[Sales Amount]],1)</f>
        <v>4327.3</v>
      </c>
      <c r="F3217">
        <f>Table1[[#This Row],[Quantity Sold]]</f>
        <v>7</v>
      </c>
      <c r="G3217">
        <f>Table1[[#This Row],[Discount (%)]]</f>
        <v>42</v>
      </c>
      <c r="H3217">
        <f>Table1[[#This Row],[Profit]]</f>
        <v>118.37</v>
      </c>
      <c r="I3217">
        <f>Table24610[[#This Row],[profit]]/Table24610[[#This Row],[Sales Amount]]</f>
        <v>2.7354239364037622E-2</v>
      </c>
    </row>
    <row r="3218" spans="1:9">
      <c r="A3218" s="43" t="s">
        <v>3168</v>
      </c>
      <c r="B3218" s="45">
        <v>48240</v>
      </c>
      <c r="C3218" t="str">
        <f>PROPER(Table1[[#This Row],[Region]])</f>
        <v>South</v>
      </c>
      <c r="D3218" t="str">
        <f>PROPER(Table1[[#This Row],[Product Category]])</f>
        <v>Sports</v>
      </c>
      <c r="E3218">
        <f>ROUND(Table1[[#This Row],[Sales Amount]],1)</f>
        <v>3898.6</v>
      </c>
      <c r="F3218">
        <f>Table1[[#This Row],[Quantity Sold]]</f>
        <v>26</v>
      </c>
      <c r="G3218">
        <f>Table1[[#This Row],[Discount (%)]]</f>
        <v>15</v>
      </c>
      <c r="H3218">
        <f>Table1[[#This Row],[Profit]]</f>
        <v>944.31</v>
      </c>
      <c r="I3218">
        <f>Table24610[[#This Row],[profit]]/Table24610[[#This Row],[Sales Amount]]</f>
        <v>0.24221771918124455</v>
      </c>
    </row>
    <row r="3219" spans="1:9">
      <c r="A3219" s="43" t="s">
        <v>3169</v>
      </c>
      <c r="B3219" s="45">
        <v>48241</v>
      </c>
      <c r="C3219" t="str">
        <f>PROPER(Table1[[#This Row],[Region]])</f>
        <v>North</v>
      </c>
      <c r="D3219" t="str">
        <f>PROPER(Table1[[#This Row],[Product Category]])</f>
        <v>Furniture</v>
      </c>
      <c r="E3219">
        <f>ROUND(Table1[[#This Row],[Sales Amount]],1)</f>
        <v>3768.3</v>
      </c>
      <c r="F3219">
        <f>Table1[[#This Row],[Quantity Sold]]</f>
        <v>43</v>
      </c>
      <c r="G3219">
        <f>Table1[[#This Row],[Discount (%)]]</f>
        <v>15</v>
      </c>
      <c r="H3219">
        <f>Table1[[#This Row],[Profit]]</f>
        <v>1534.97</v>
      </c>
      <c r="I3219">
        <f>Table24610[[#This Row],[profit]]/Table24610[[#This Row],[Sales Amount]]</f>
        <v>0.40733752620545072</v>
      </c>
    </row>
    <row r="3220" spans="1:9">
      <c r="A3220" s="43" t="s">
        <v>3170</v>
      </c>
      <c r="B3220" s="45">
        <v>48242</v>
      </c>
      <c r="C3220" t="str">
        <f>PROPER(Table1[[#This Row],[Region]])</f>
        <v>East</v>
      </c>
      <c r="D3220" t="str">
        <f>PROPER(Table1[[#This Row],[Product Category]])</f>
        <v>Groceries</v>
      </c>
      <c r="E3220">
        <f>ROUND(Table1[[#This Row],[Sales Amount]],1)</f>
        <v>162.5</v>
      </c>
      <c r="F3220">
        <f>Table1[[#This Row],[Quantity Sold]]</f>
        <v>11</v>
      </c>
      <c r="G3220">
        <f>Table1[[#This Row],[Discount (%)]]</f>
        <v>47</v>
      </c>
      <c r="H3220">
        <f>Table1[[#This Row],[Profit]]</f>
        <v>1863.99</v>
      </c>
      <c r="I3220">
        <f>Table24610[[#This Row],[profit]]/Table24610[[#This Row],[Sales Amount]]</f>
        <v>11.470707692307693</v>
      </c>
    </row>
    <row r="3221" spans="1:9">
      <c r="A3221" s="43" t="s">
        <v>3171</v>
      </c>
      <c r="B3221" s="45">
        <v>48243</v>
      </c>
      <c r="C3221" t="str">
        <f>PROPER(Table1[[#This Row],[Region]])</f>
        <v>East</v>
      </c>
      <c r="D3221" t="str">
        <f>PROPER(Table1[[#This Row],[Product Category]])</f>
        <v>Clothing</v>
      </c>
      <c r="E3221">
        <f>ROUND(Table1[[#This Row],[Sales Amount]],1)</f>
        <v>4757.3999999999996</v>
      </c>
      <c r="F3221">
        <f>Table1[[#This Row],[Quantity Sold]]</f>
        <v>13</v>
      </c>
      <c r="G3221">
        <f>Table1[[#This Row],[Discount (%)]]</f>
        <v>47</v>
      </c>
      <c r="H3221">
        <f>Table1[[#This Row],[Profit]]</f>
        <v>741.02</v>
      </c>
      <c r="I3221">
        <f>Table24610[[#This Row],[profit]]/Table24610[[#This Row],[Sales Amount]]</f>
        <v>0.15576155042670367</v>
      </c>
    </row>
    <row r="3222" spans="1:9">
      <c r="A3222" s="43" t="s">
        <v>3172</v>
      </c>
      <c r="B3222" s="45">
        <v>48244</v>
      </c>
      <c r="C3222" t="str">
        <f>PROPER(Table1[[#This Row],[Region]])</f>
        <v>North</v>
      </c>
      <c r="D3222" t="str">
        <f>PROPER(Table1[[#This Row],[Product Category]])</f>
        <v>Clothing</v>
      </c>
      <c r="E3222">
        <f>ROUND(Table1[[#This Row],[Sales Amount]],1)</f>
        <v>572.1</v>
      </c>
      <c r="F3222">
        <f>Table1[[#This Row],[Quantity Sold]]</f>
        <v>47</v>
      </c>
      <c r="G3222">
        <f>Table1[[#This Row],[Discount (%)]]</f>
        <v>10</v>
      </c>
      <c r="H3222">
        <f>Table1[[#This Row],[Profit]]</f>
        <v>1989.16</v>
      </c>
      <c r="I3222">
        <f>Table24610[[#This Row],[profit]]/Table24610[[#This Row],[Sales Amount]]</f>
        <v>3.4769445901066249</v>
      </c>
    </row>
    <row r="3223" spans="1:9">
      <c r="A3223" s="43" t="s">
        <v>3173</v>
      </c>
      <c r="B3223" s="45">
        <v>48245</v>
      </c>
      <c r="C3223" t="str">
        <f>PROPER(Table1[[#This Row],[Region]])</f>
        <v>North</v>
      </c>
      <c r="D3223" t="str">
        <f>PROPER(Table1[[#This Row],[Product Category]])</f>
        <v>Sports</v>
      </c>
      <c r="E3223">
        <f>ROUND(Table1[[#This Row],[Sales Amount]],1)</f>
        <v>232.9</v>
      </c>
      <c r="F3223">
        <f>Table1[[#This Row],[Quantity Sold]]</f>
        <v>25</v>
      </c>
      <c r="G3223">
        <f>Table1[[#This Row],[Discount (%)]]</f>
        <v>12</v>
      </c>
      <c r="H3223">
        <f>Table1[[#This Row],[Profit]]</f>
        <v>127.12</v>
      </c>
      <c r="I3223">
        <f>Table24610[[#This Row],[profit]]/Table24610[[#This Row],[Sales Amount]]</f>
        <v>0.54581365392872483</v>
      </c>
    </row>
    <row r="3224" spans="1:9">
      <c r="A3224" s="43" t="s">
        <v>3174</v>
      </c>
      <c r="B3224" s="45">
        <v>48246</v>
      </c>
      <c r="C3224" t="str">
        <f>PROPER(Table1[[#This Row],[Region]])</f>
        <v>North</v>
      </c>
      <c r="D3224" t="str">
        <f>PROPER(Table1[[#This Row],[Product Category]])</f>
        <v>Furniture</v>
      </c>
      <c r="E3224">
        <f>ROUND(Table1[[#This Row],[Sales Amount]],1)</f>
        <v>1226.8</v>
      </c>
      <c r="F3224">
        <f>Table1[[#This Row],[Quantity Sold]]</f>
        <v>31</v>
      </c>
      <c r="G3224">
        <f>Table1[[#This Row],[Discount (%)]]</f>
        <v>28</v>
      </c>
      <c r="H3224">
        <f>Table1[[#This Row],[Profit]]</f>
        <v>1792.36</v>
      </c>
      <c r="I3224">
        <f>Table24610[[#This Row],[profit]]/Table24610[[#This Row],[Sales Amount]]</f>
        <v>1.4610042386697097</v>
      </c>
    </row>
    <row r="3225" spans="1:9">
      <c r="A3225" s="43" t="s">
        <v>3175</v>
      </c>
      <c r="B3225" s="45">
        <v>48247</v>
      </c>
      <c r="C3225" t="str">
        <f>PROPER(Table1[[#This Row],[Region]])</f>
        <v>South</v>
      </c>
      <c r="D3225" t="str">
        <f>PROPER(Table1[[#This Row],[Product Category]])</f>
        <v>Electronics</v>
      </c>
      <c r="E3225">
        <f>ROUND(Table1[[#This Row],[Sales Amount]],1)</f>
        <v>2838.5</v>
      </c>
      <c r="F3225">
        <f>Table1[[#This Row],[Quantity Sold]]</f>
        <v>2</v>
      </c>
      <c r="G3225">
        <f>Table1[[#This Row],[Discount (%)]]</f>
        <v>6</v>
      </c>
      <c r="H3225">
        <f>Table1[[#This Row],[Profit]]</f>
        <v>1253.8</v>
      </c>
      <c r="I3225">
        <f>Table24610[[#This Row],[profit]]/Table24610[[#This Row],[Sales Amount]]</f>
        <v>0.44171217192178969</v>
      </c>
    </row>
    <row r="3226" spans="1:9">
      <c r="A3226" s="43" t="s">
        <v>3176</v>
      </c>
      <c r="B3226" s="45">
        <v>48248</v>
      </c>
      <c r="C3226" t="str">
        <f>PROPER(Table1[[#This Row],[Region]])</f>
        <v>South</v>
      </c>
      <c r="D3226" t="str">
        <f>PROPER(Table1[[#This Row],[Product Category]])</f>
        <v>Sports</v>
      </c>
      <c r="E3226">
        <f>ROUND(Table1[[#This Row],[Sales Amount]],1)</f>
        <v>1870.4</v>
      </c>
      <c r="F3226">
        <f>Table1[[#This Row],[Quantity Sold]]</f>
        <v>33</v>
      </c>
      <c r="G3226">
        <f>Table1[[#This Row],[Discount (%)]]</f>
        <v>12</v>
      </c>
      <c r="H3226">
        <f>Table1[[#This Row],[Profit]]</f>
        <v>1635.84</v>
      </c>
      <c r="I3226">
        <f>Table24610[[#This Row],[profit]]/Table24610[[#This Row],[Sales Amount]]</f>
        <v>0.8745936698032506</v>
      </c>
    </row>
    <row r="3227" spans="1:9">
      <c r="A3227" s="43" t="s">
        <v>3177</v>
      </c>
      <c r="B3227" s="45">
        <v>48249</v>
      </c>
      <c r="C3227" t="str">
        <f>PROPER(Table1[[#This Row],[Region]])</f>
        <v>South</v>
      </c>
      <c r="D3227" t="str">
        <f>PROPER(Table1[[#This Row],[Product Category]])</f>
        <v>Sports</v>
      </c>
      <c r="E3227">
        <f>ROUND(Table1[[#This Row],[Sales Amount]],1)</f>
        <v>603.20000000000005</v>
      </c>
      <c r="F3227">
        <f>Table1[[#This Row],[Quantity Sold]]</f>
        <v>30</v>
      </c>
      <c r="G3227">
        <f>Table1[[#This Row],[Discount (%)]]</f>
        <v>18</v>
      </c>
      <c r="H3227">
        <f>Table1[[#This Row],[Profit]]</f>
        <v>966.86</v>
      </c>
      <c r="I3227">
        <f>Table24610[[#This Row],[profit]]/Table24610[[#This Row],[Sales Amount]]</f>
        <v>1.6028846153846152</v>
      </c>
    </row>
    <row r="3228" spans="1:9">
      <c r="A3228" s="43" t="s">
        <v>3178</v>
      </c>
      <c r="B3228" s="45">
        <v>48250</v>
      </c>
      <c r="C3228" t="str">
        <f>PROPER(Table1[[#This Row],[Region]])</f>
        <v>East</v>
      </c>
      <c r="D3228" t="str">
        <f>PROPER(Table1[[#This Row],[Product Category]])</f>
        <v>Clothing</v>
      </c>
      <c r="E3228">
        <f>ROUND(Table1[[#This Row],[Sales Amount]],1)</f>
        <v>3856.7</v>
      </c>
      <c r="F3228">
        <f>Table1[[#This Row],[Quantity Sold]]</f>
        <v>1</v>
      </c>
      <c r="G3228">
        <f>Table1[[#This Row],[Discount (%)]]</f>
        <v>15</v>
      </c>
      <c r="H3228">
        <f>Table1[[#This Row],[Profit]]</f>
        <v>1956.89</v>
      </c>
      <c r="I3228">
        <f>Table24610[[#This Row],[profit]]/Table24610[[#This Row],[Sales Amount]]</f>
        <v>0.50740010890139242</v>
      </c>
    </row>
    <row r="3229" spans="1:9">
      <c r="A3229" s="43" t="s">
        <v>3179</v>
      </c>
      <c r="B3229" s="45">
        <v>48251</v>
      </c>
      <c r="C3229" t="str">
        <f>PROPER(Table1[[#This Row],[Region]])</f>
        <v>West</v>
      </c>
      <c r="D3229" t="str">
        <f>PROPER(Table1[[#This Row],[Product Category]])</f>
        <v>Sports</v>
      </c>
      <c r="E3229">
        <f>ROUND(Table1[[#This Row],[Sales Amount]],1)</f>
        <v>2317.1</v>
      </c>
      <c r="F3229">
        <f>Table1[[#This Row],[Quantity Sold]]</f>
        <v>16</v>
      </c>
      <c r="G3229">
        <f>Table1[[#This Row],[Discount (%)]]</f>
        <v>33</v>
      </c>
      <c r="H3229">
        <f>Table1[[#This Row],[Profit]]</f>
        <v>88.54</v>
      </c>
      <c r="I3229">
        <f>Table24610[[#This Row],[profit]]/Table24610[[#This Row],[Sales Amount]]</f>
        <v>3.8211557550386265E-2</v>
      </c>
    </row>
    <row r="3230" spans="1:9">
      <c r="A3230" s="44">
        <v>18523000</v>
      </c>
      <c r="B3230" s="45">
        <v>48252</v>
      </c>
      <c r="C3230" t="str">
        <f>PROPER(Table1[[#This Row],[Region]])</f>
        <v>South</v>
      </c>
      <c r="D3230" t="str">
        <f>PROPER(Table1[[#This Row],[Product Category]])</f>
        <v>Electronics</v>
      </c>
      <c r="E3230">
        <f>ROUND(Table1[[#This Row],[Sales Amount]],1)</f>
        <v>3308</v>
      </c>
      <c r="F3230">
        <f>Table1[[#This Row],[Quantity Sold]]</f>
        <v>44</v>
      </c>
      <c r="G3230">
        <f>Table1[[#This Row],[Discount (%)]]</f>
        <v>48</v>
      </c>
      <c r="H3230">
        <f>Table1[[#This Row],[Profit]]</f>
        <v>1334.64</v>
      </c>
      <c r="I3230">
        <f>Table24610[[#This Row],[profit]]/Table24610[[#This Row],[Sales Amount]]</f>
        <v>0.40345828295042324</v>
      </c>
    </row>
    <row r="3231" spans="1:9">
      <c r="A3231" s="43" t="s">
        <v>3180</v>
      </c>
      <c r="B3231" s="45">
        <v>48253</v>
      </c>
      <c r="C3231" t="str">
        <f>PROPER(Table1[[#This Row],[Region]])</f>
        <v>South</v>
      </c>
      <c r="D3231" t="str">
        <f>PROPER(Table1[[#This Row],[Product Category]])</f>
        <v>Groceries</v>
      </c>
      <c r="E3231">
        <f>ROUND(Table1[[#This Row],[Sales Amount]],1)</f>
        <v>4304</v>
      </c>
      <c r="F3231">
        <f>Table1[[#This Row],[Quantity Sold]]</f>
        <v>6</v>
      </c>
      <c r="G3231">
        <f>Table1[[#This Row],[Discount (%)]]</f>
        <v>9</v>
      </c>
      <c r="H3231">
        <f>Table1[[#This Row],[Profit]]</f>
        <v>392.35</v>
      </c>
      <c r="I3231">
        <f>Table24610[[#This Row],[profit]]/Table24610[[#This Row],[Sales Amount]]</f>
        <v>9.115938661710038E-2</v>
      </c>
    </row>
    <row r="3232" spans="1:9">
      <c r="A3232" s="43" t="s">
        <v>3181</v>
      </c>
      <c r="B3232" s="45">
        <v>48254</v>
      </c>
      <c r="C3232" t="str">
        <f>PROPER(Table1[[#This Row],[Region]])</f>
        <v>East</v>
      </c>
      <c r="D3232" t="str">
        <f>PROPER(Table1[[#This Row],[Product Category]])</f>
        <v>Clothing</v>
      </c>
      <c r="E3232">
        <f>ROUND(Table1[[#This Row],[Sales Amount]],1)</f>
        <v>3684.6</v>
      </c>
      <c r="F3232">
        <f>Table1[[#This Row],[Quantity Sold]]</f>
        <v>33</v>
      </c>
      <c r="G3232">
        <f>Table1[[#This Row],[Discount (%)]]</f>
        <v>37</v>
      </c>
      <c r="H3232">
        <f>Table1[[#This Row],[Profit]]</f>
        <v>1001.06</v>
      </c>
      <c r="I3232">
        <f>Table24610[[#This Row],[profit]]/Table24610[[#This Row],[Sales Amount]]</f>
        <v>0.27168756445747161</v>
      </c>
    </row>
    <row r="3233" spans="1:9">
      <c r="A3233" s="43" t="s">
        <v>3182</v>
      </c>
      <c r="B3233" s="45">
        <v>48255</v>
      </c>
      <c r="C3233" t="str">
        <f>PROPER(Table1[[#This Row],[Region]])</f>
        <v>South</v>
      </c>
      <c r="D3233" t="str">
        <f>PROPER(Table1[[#This Row],[Product Category]])</f>
        <v>Groceries</v>
      </c>
      <c r="E3233">
        <f>ROUND(Table1[[#This Row],[Sales Amount]],1)</f>
        <v>4223.1000000000004</v>
      </c>
      <c r="F3233">
        <f>Table1[[#This Row],[Quantity Sold]]</f>
        <v>18</v>
      </c>
      <c r="G3233">
        <f>Table1[[#This Row],[Discount (%)]]</f>
        <v>41</v>
      </c>
      <c r="H3233">
        <f>Table1[[#This Row],[Profit]]</f>
        <v>971</v>
      </c>
      <c r="I3233">
        <f>Table24610[[#This Row],[profit]]/Table24610[[#This Row],[Sales Amount]]</f>
        <v>0.2299258838294144</v>
      </c>
    </row>
    <row r="3234" spans="1:9">
      <c r="A3234" s="43" t="s">
        <v>3183</v>
      </c>
      <c r="B3234" s="45">
        <v>48256</v>
      </c>
      <c r="C3234" t="str">
        <f>PROPER(Table1[[#This Row],[Region]])</f>
        <v>South</v>
      </c>
      <c r="D3234" t="str">
        <f>PROPER(Table1[[#This Row],[Product Category]])</f>
        <v>Clothing</v>
      </c>
      <c r="E3234">
        <f>ROUND(Table1[[#This Row],[Sales Amount]],1)</f>
        <v>3864.5</v>
      </c>
      <c r="F3234">
        <f>Table1[[#This Row],[Quantity Sold]]</f>
        <v>46</v>
      </c>
      <c r="G3234">
        <f>Table1[[#This Row],[Discount (%)]]</f>
        <v>16</v>
      </c>
      <c r="H3234">
        <f>Table1[[#This Row],[Profit]]</f>
        <v>1979.92</v>
      </c>
      <c r="I3234">
        <f>Table24610[[#This Row],[profit]]/Table24610[[#This Row],[Sales Amount]]</f>
        <v>0.51233536033122007</v>
      </c>
    </row>
    <row r="3235" spans="1:9">
      <c r="A3235" s="43" t="s">
        <v>3184</v>
      </c>
      <c r="B3235" s="45">
        <v>48257</v>
      </c>
      <c r="C3235" t="str">
        <f>PROPER(Table1[[#This Row],[Region]])</f>
        <v>West</v>
      </c>
      <c r="D3235" t="str">
        <f>PROPER(Table1[[#This Row],[Product Category]])</f>
        <v>Electronics</v>
      </c>
      <c r="E3235">
        <f>ROUND(Table1[[#This Row],[Sales Amount]],1)</f>
        <v>3433.5</v>
      </c>
      <c r="F3235">
        <f>Table1[[#This Row],[Quantity Sold]]</f>
        <v>27</v>
      </c>
      <c r="G3235">
        <f>Table1[[#This Row],[Discount (%)]]</f>
        <v>20</v>
      </c>
      <c r="H3235">
        <f>Table1[[#This Row],[Profit]]</f>
        <v>1084.7</v>
      </c>
      <c r="I3235">
        <f>Table24610[[#This Row],[profit]]/Table24610[[#This Row],[Sales Amount]]</f>
        <v>0.31591670307266639</v>
      </c>
    </row>
    <row r="3236" spans="1:9">
      <c r="A3236" s="43" t="s">
        <v>3185</v>
      </c>
      <c r="B3236" s="45">
        <v>48258</v>
      </c>
      <c r="C3236" t="str">
        <f>PROPER(Table1[[#This Row],[Region]])</f>
        <v>North</v>
      </c>
      <c r="D3236" t="str">
        <f>PROPER(Table1[[#This Row],[Product Category]])</f>
        <v>Furniture</v>
      </c>
      <c r="E3236">
        <f>ROUND(Table1[[#This Row],[Sales Amount]],1)</f>
        <v>717.3</v>
      </c>
      <c r="F3236">
        <f>Table1[[#This Row],[Quantity Sold]]</f>
        <v>20</v>
      </c>
      <c r="G3236">
        <f>Table1[[#This Row],[Discount (%)]]</f>
        <v>46</v>
      </c>
      <c r="H3236">
        <f>Table1[[#This Row],[Profit]]</f>
        <v>1143.3399999999999</v>
      </c>
      <c r="I3236">
        <f>Table24610[[#This Row],[profit]]/Table24610[[#This Row],[Sales Amount]]</f>
        <v>1.5939495329708628</v>
      </c>
    </row>
    <row r="3237" spans="1:9">
      <c r="A3237" s="43" t="s">
        <v>3186</v>
      </c>
      <c r="B3237" s="45">
        <v>48259</v>
      </c>
      <c r="C3237" t="str">
        <f>PROPER(Table1[[#This Row],[Region]])</f>
        <v>East</v>
      </c>
      <c r="D3237" t="str">
        <f>PROPER(Table1[[#This Row],[Product Category]])</f>
        <v>Furniture</v>
      </c>
      <c r="E3237">
        <f>ROUND(Table1[[#This Row],[Sales Amount]],1)</f>
        <v>3358.3</v>
      </c>
      <c r="F3237">
        <f>Table1[[#This Row],[Quantity Sold]]</f>
        <v>11</v>
      </c>
      <c r="G3237">
        <f>Table1[[#This Row],[Discount (%)]]</f>
        <v>28</v>
      </c>
      <c r="H3237">
        <f>Table1[[#This Row],[Profit]]</f>
        <v>586.17999999999995</v>
      </c>
      <c r="I3237">
        <f>Table24610[[#This Row],[profit]]/Table24610[[#This Row],[Sales Amount]]</f>
        <v>0.17454664562427416</v>
      </c>
    </row>
    <row r="3238" spans="1:9">
      <c r="A3238" s="43" t="s">
        <v>3187</v>
      </c>
      <c r="B3238" s="45">
        <v>48260</v>
      </c>
      <c r="C3238" t="str">
        <f>PROPER(Table1[[#This Row],[Region]])</f>
        <v>South</v>
      </c>
      <c r="D3238" t="str">
        <f>PROPER(Table1[[#This Row],[Product Category]])</f>
        <v>Electronics</v>
      </c>
      <c r="E3238">
        <f>ROUND(Table1[[#This Row],[Sales Amount]],1)</f>
        <v>3392.8</v>
      </c>
      <c r="F3238">
        <f>Table1[[#This Row],[Quantity Sold]]</f>
        <v>10</v>
      </c>
      <c r="G3238">
        <f>Table1[[#This Row],[Discount (%)]]</f>
        <v>20</v>
      </c>
      <c r="H3238">
        <f>Table1[[#This Row],[Profit]]</f>
        <v>41.62</v>
      </c>
      <c r="I3238">
        <f>Table24610[[#This Row],[profit]]/Table24610[[#This Row],[Sales Amount]]</f>
        <v>1.2267153973119546E-2</v>
      </c>
    </row>
    <row r="3239" spans="1:9">
      <c r="A3239" s="43" t="s">
        <v>3188</v>
      </c>
      <c r="B3239" s="45">
        <v>48261</v>
      </c>
      <c r="C3239" t="str">
        <f>PROPER(Table1[[#This Row],[Region]])</f>
        <v>South</v>
      </c>
      <c r="D3239" t="str">
        <f>PROPER(Table1[[#This Row],[Product Category]])</f>
        <v>Electronics</v>
      </c>
      <c r="E3239">
        <f>ROUND(Table1[[#This Row],[Sales Amount]],1)</f>
        <v>2344.4</v>
      </c>
      <c r="F3239">
        <f>Table1[[#This Row],[Quantity Sold]]</f>
        <v>21</v>
      </c>
      <c r="G3239">
        <f>Table1[[#This Row],[Discount (%)]]</f>
        <v>39</v>
      </c>
      <c r="H3239">
        <f>Table1[[#This Row],[Profit]]</f>
        <v>10.25</v>
      </c>
      <c r="I3239">
        <f>Table24610[[#This Row],[profit]]/Table24610[[#This Row],[Sales Amount]]</f>
        <v>4.3721207984985496E-3</v>
      </c>
    </row>
    <row r="3240" spans="1:9">
      <c r="A3240" s="43" t="s">
        <v>3189</v>
      </c>
      <c r="B3240" s="45">
        <v>48262</v>
      </c>
      <c r="C3240" t="str">
        <f>PROPER(Table1[[#This Row],[Region]])</f>
        <v>East</v>
      </c>
      <c r="D3240" t="str">
        <f>PROPER(Table1[[#This Row],[Product Category]])</f>
        <v>Furniture</v>
      </c>
      <c r="E3240">
        <f>ROUND(Table1[[#This Row],[Sales Amount]],1)</f>
        <v>3053.6</v>
      </c>
      <c r="F3240">
        <f>Table1[[#This Row],[Quantity Sold]]</f>
        <v>17</v>
      </c>
      <c r="G3240">
        <f>Table1[[#This Row],[Discount (%)]]</f>
        <v>24</v>
      </c>
      <c r="H3240">
        <f>Table1[[#This Row],[Profit]]</f>
        <v>1101.8699999999999</v>
      </c>
      <c r="I3240">
        <f>Table24610[[#This Row],[profit]]/Table24610[[#This Row],[Sales Amount]]</f>
        <v>0.360842939481268</v>
      </c>
    </row>
    <row r="3241" spans="1:9">
      <c r="A3241" s="43" t="s">
        <v>3190</v>
      </c>
      <c r="B3241" s="45">
        <v>48263</v>
      </c>
      <c r="C3241" t="str">
        <f>PROPER(Table1[[#This Row],[Region]])</f>
        <v>East</v>
      </c>
      <c r="D3241" t="str">
        <f>PROPER(Table1[[#This Row],[Product Category]])</f>
        <v>Electronics</v>
      </c>
      <c r="E3241">
        <f>ROUND(Table1[[#This Row],[Sales Amount]],1)</f>
        <v>2082.5</v>
      </c>
      <c r="F3241">
        <f>Table1[[#This Row],[Quantity Sold]]</f>
        <v>3</v>
      </c>
      <c r="G3241">
        <f>Table1[[#This Row],[Discount (%)]]</f>
        <v>41</v>
      </c>
      <c r="H3241">
        <f>Table1[[#This Row],[Profit]]</f>
        <v>807.32</v>
      </c>
      <c r="I3241">
        <f>Table24610[[#This Row],[profit]]/Table24610[[#This Row],[Sales Amount]]</f>
        <v>0.3876686674669868</v>
      </c>
    </row>
    <row r="3242" spans="1:9">
      <c r="A3242" s="43" t="s">
        <v>3191</v>
      </c>
      <c r="B3242" s="45">
        <v>48264</v>
      </c>
      <c r="C3242" t="str">
        <f>PROPER(Table1[[#This Row],[Region]])</f>
        <v>East</v>
      </c>
      <c r="D3242" t="str">
        <f>PROPER(Table1[[#This Row],[Product Category]])</f>
        <v>Groceries</v>
      </c>
      <c r="E3242">
        <f>ROUND(Table1[[#This Row],[Sales Amount]],1)</f>
        <v>393.9</v>
      </c>
      <c r="F3242">
        <f>Table1[[#This Row],[Quantity Sold]]</f>
        <v>16</v>
      </c>
      <c r="G3242">
        <f>Table1[[#This Row],[Discount (%)]]</f>
        <v>43</v>
      </c>
      <c r="H3242">
        <f>Table1[[#This Row],[Profit]]</f>
        <v>795.35</v>
      </c>
      <c r="I3242">
        <f>Table24610[[#This Row],[profit]]/Table24610[[#This Row],[Sales Amount]]</f>
        <v>2.0191673013455191</v>
      </c>
    </row>
    <row r="3243" spans="1:9">
      <c r="A3243" s="43" t="s">
        <v>3192</v>
      </c>
      <c r="B3243" s="45">
        <v>48265</v>
      </c>
      <c r="C3243" t="str">
        <f>PROPER(Table1[[#This Row],[Region]])</f>
        <v>East</v>
      </c>
      <c r="D3243" t="str">
        <f>PROPER(Table1[[#This Row],[Product Category]])</f>
        <v>Groceries</v>
      </c>
      <c r="E3243">
        <f>ROUND(Table1[[#This Row],[Sales Amount]],1)</f>
        <v>1527.9</v>
      </c>
      <c r="F3243">
        <f>Table1[[#This Row],[Quantity Sold]]</f>
        <v>16</v>
      </c>
      <c r="G3243">
        <f>Table1[[#This Row],[Discount (%)]]</f>
        <v>23</v>
      </c>
      <c r="H3243">
        <f>Table1[[#This Row],[Profit]]</f>
        <v>655.84</v>
      </c>
      <c r="I3243">
        <f>Table24610[[#This Row],[profit]]/Table24610[[#This Row],[Sales Amount]]</f>
        <v>0.42924275148897179</v>
      </c>
    </row>
    <row r="3244" spans="1:9">
      <c r="A3244" s="43" t="s">
        <v>3193</v>
      </c>
      <c r="B3244" s="45">
        <v>48266</v>
      </c>
      <c r="C3244" t="str">
        <f>PROPER(Table1[[#This Row],[Region]])</f>
        <v>North</v>
      </c>
      <c r="D3244" t="str">
        <f>PROPER(Table1[[#This Row],[Product Category]])</f>
        <v>Furniture</v>
      </c>
      <c r="E3244">
        <f>ROUND(Table1[[#This Row],[Sales Amount]],1)</f>
        <v>1336.8</v>
      </c>
      <c r="F3244">
        <f>Table1[[#This Row],[Quantity Sold]]</f>
        <v>31</v>
      </c>
      <c r="G3244">
        <f>Table1[[#This Row],[Discount (%)]]</f>
        <v>4</v>
      </c>
      <c r="H3244">
        <f>Table1[[#This Row],[Profit]]</f>
        <v>1051.5</v>
      </c>
      <c r="I3244">
        <f>Table24610[[#This Row],[profit]]/Table24610[[#This Row],[Sales Amount]]</f>
        <v>0.78657989228007186</v>
      </c>
    </row>
    <row r="3245" spans="1:9">
      <c r="A3245" s="43" t="s">
        <v>3194</v>
      </c>
      <c r="B3245" s="45">
        <v>48267</v>
      </c>
      <c r="C3245" t="str">
        <f>PROPER(Table1[[#This Row],[Region]])</f>
        <v>West</v>
      </c>
      <c r="D3245" t="str">
        <f>PROPER(Table1[[#This Row],[Product Category]])</f>
        <v>Electronics</v>
      </c>
      <c r="E3245">
        <f>ROUND(Table1[[#This Row],[Sales Amount]],1)</f>
        <v>2301.1999999999998</v>
      </c>
      <c r="F3245">
        <f>Table1[[#This Row],[Quantity Sold]]</f>
        <v>14</v>
      </c>
      <c r="G3245">
        <f>Table1[[#This Row],[Discount (%)]]</f>
        <v>34</v>
      </c>
      <c r="H3245">
        <f>Table1[[#This Row],[Profit]]</f>
        <v>505.12</v>
      </c>
      <c r="I3245">
        <f>Table24610[[#This Row],[profit]]/Table24610[[#This Row],[Sales Amount]]</f>
        <v>0.21950286806883368</v>
      </c>
    </row>
    <row r="3246" spans="1:9">
      <c r="A3246" s="43" t="s">
        <v>3195</v>
      </c>
      <c r="B3246" s="45">
        <v>48268</v>
      </c>
      <c r="C3246" t="str">
        <f>PROPER(Table1[[#This Row],[Region]])</f>
        <v>North</v>
      </c>
      <c r="D3246" t="str">
        <f>PROPER(Table1[[#This Row],[Product Category]])</f>
        <v>Electronics</v>
      </c>
      <c r="E3246">
        <f>ROUND(Table1[[#This Row],[Sales Amount]],1)</f>
        <v>4427.1000000000004</v>
      </c>
      <c r="F3246">
        <f>Table1[[#This Row],[Quantity Sold]]</f>
        <v>27</v>
      </c>
      <c r="G3246">
        <f>Table1[[#This Row],[Discount (%)]]</f>
        <v>20</v>
      </c>
      <c r="H3246">
        <f>Table1[[#This Row],[Profit]]</f>
        <v>530.61</v>
      </c>
      <c r="I3246">
        <f>Table24610[[#This Row],[profit]]/Table24610[[#This Row],[Sales Amount]]</f>
        <v>0.11985498407535407</v>
      </c>
    </row>
    <row r="3247" spans="1:9">
      <c r="A3247" s="43" t="s">
        <v>3196</v>
      </c>
      <c r="B3247" s="45">
        <v>48269</v>
      </c>
      <c r="C3247" t="str">
        <f>PROPER(Table1[[#This Row],[Region]])</f>
        <v>East</v>
      </c>
      <c r="D3247" t="str">
        <f>PROPER(Table1[[#This Row],[Product Category]])</f>
        <v>Furniture</v>
      </c>
      <c r="E3247">
        <f>ROUND(Table1[[#This Row],[Sales Amount]],1)</f>
        <v>1303.5</v>
      </c>
      <c r="F3247">
        <f>Table1[[#This Row],[Quantity Sold]]</f>
        <v>5</v>
      </c>
      <c r="G3247">
        <f>Table1[[#This Row],[Discount (%)]]</f>
        <v>32</v>
      </c>
      <c r="H3247">
        <f>Table1[[#This Row],[Profit]]</f>
        <v>243.74</v>
      </c>
      <c r="I3247">
        <f>Table24610[[#This Row],[profit]]/Table24610[[#This Row],[Sales Amount]]</f>
        <v>0.18698887610280016</v>
      </c>
    </row>
    <row r="3248" spans="1:9">
      <c r="A3248" s="43" t="s">
        <v>3197</v>
      </c>
      <c r="B3248" s="45">
        <v>48270</v>
      </c>
      <c r="C3248" t="str">
        <f>PROPER(Table1[[#This Row],[Region]])</f>
        <v>South</v>
      </c>
      <c r="D3248" t="str">
        <f>PROPER(Table1[[#This Row],[Product Category]])</f>
        <v>Clothing</v>
      </c>
      <c r="E3248">
        <f>ROUND(Table1[[#This Row],[Sales Amount]],1)</f>
        <v>191.1</v>
      </c>
      <c r="F3248">
        <f>Table1[[#This Row],[Quantity Sold]]</f>
        <v>1</v>
      </c>
      <c r="G3248">
        <f>Table1[[#This Row],[Discount (%)]]</f>
        <v>20</v>
      </c>
      <c r="H3248">
        <f>Table1[[#This Row],[Profit]]</f>
        <v>1991.61</v>
      </c>
      <c r="I3248">
        <f>Table24610[[#This Row],[profit]]/Table24610[[#This Row],[Sales Amount]]</f>
        <v>10.421821036106751</v>
      </c>
    </row>
    <row r="3249" spans="1:9">
      <c r="A3249" s="43" t="s">
        <v>3198</v>
      </c>
      <c r="B3249" s="45">
        <v>48271</v>
      </c>
      <c r="C3249" t="str">
        <f>PROPER(Table1[[#This Row],[Region]])</f>
        <v>North</v>
      </c>
      <c r="D3249" t="str">
        <f>PROPER(Table1[[#This Row],[Product Category]])</f>
        <v>Sports</v>
      </c>
      <c r="E3249">
        <f>ROUND(Table1[[#This Row],[Sales Amount]],1)</f>
        <v>3737.6</v>
      </c>
      <c r="F3249">
        <f>Table1[[#This Row],[Quantity Sold]]</f>
        <v>34</v>
      </c>
      <c r="G3249">
        <f>Table1[[#This Row],[Discount (%)]]</f>
        <v>34</v>
      </c>
      <c r="H3249">
        <f>Table1[[#This Row],[Profit]]</f>
        <v>1764.51</v>
      </c>
      <c r="I3249">
        <f>Table24610[[#This Row],[profit]]/Table24610[[#This Row],[Sales Amount]]</f>
        <v>0.47209706763698633</v>
      </c>
    </row>
    <row r="3250" spans="1:9">
      <c r="A3250" s="43" t="s">
        <v>3199</v>
      </c>
      <c r="B3250" s="45">
        <v>48272</v>
      </c>
      <c r="C3250" t="str">
        <f>PROPER(Table1[[#This Row],[Region]])</f>
        <v>East</v>
      </c>
      <c r="D3250" t="str">
        <f>PROPER(Table1[[#This Row],[Product Category]])</f>
        <v>Clothing</v>
      </c>
      <c r="E3250">
        <f>ROUND(Table1[[#This Row],[Sales Amount]],1)</f>
        <v>2511.1999999999998</v>
      </c>
      <c r="F3250">
        <f>Table1[[#This Row],[Quantity Sold]]</f>
        <v>40</v>
      </c>
      <c r="G3250">
        <f>Table1[[#This Row],[Discount (%)]]</f>
        <v>24</v>
      </c>
      <c r="H3250">
        <f>Table1[[#This Row],[Profit]]</f>
        <v>645.36</v>
      </c>
      <c r="I3250">
        <f>Table24610[[#This Row],[profit]]/Table24610[[#This Row],[Sales Amount]]</f>
        <v>0.25699267282574073</v>
      </c>
    </row>
    <row r="3251" spans="1:9">
      <c r="A3251" s="43" t="s">
        <v>3200</v>
      </c>
      <c r="B3251" s="45">
        <v>48273</v>
      </c>
      <c r="C3251" t="str">
        <f>PROPER(Table1[[#This Row],[Region]])</f>
        <v>North</v>
      </c>
      <c r="D3251" t="str">
        <f>PROPER(Table1[[#This Row],[Product Category]])</f>
        <v>Clothing</v>
      </c>
      <c r="E3251">
        <f>ROUND(Table1[[#This Row],[Sales Amount]],1)</f>
        <v>4455.3999999999996</v>
      </c>
      <c r="F3251">
        <f>Table1[[#This Row],[Quantity Sold]]</f>
        <v>12</v>
      </c>
      <c r="G3251">
        <f>Table1[[#This Row],[Discount (%)]]</f>
        <v>13</v>
      </c>
      <c r="H3251">
        <f>Table1[[#This Row],[Profit]]</f>
        <v>272.14999999999998</v>
      </c>
      <c r="I3251">
        <f>Table24610[[#This Row],[profit]]/Table24610[[#This Row],[Sales Amount]]</f>
        <v>6.1083179961395159E-2</v>
      </c>
    </row>
    <row r="3252" spans="1:9">
      <c r="A3252" s="43" t="s">
        <v>3201</v>
      </c>
      <c r="B3252" s="45">
        <v>48274</v>
      </c>
      <c r="C3252" t="str">
        <f>PROPER(Table1[[#This Row],[Region]])</f>
        <v>West</v>
      </c>
      <c r="D3252" t="str">
        <f>PROPER(Table1[[#This Row],[Product Category]])</f>
        <v>Electronics</v>
      </c>
      <c r="E3252">
        <f>ROUND(Table1[[#This Row],[Sales Amount]],1)</f>
        <v>3067.3</v>
      </c>
      <c r="F3252">
        <f>Table1[[#This Row],[Quantity Sold]]</f>
        <v>13</v>
      </c>
      <c r="G3252">
        <f>Table1[[#This Row],[Discount (%)]]</f>
        <v>13</v>
      </c>
      <c r="H3252">
        <f>Table1[[#This Row],[Profit]]</f>
        <v>590.92999999999995</v>
      </c>
      <c r="I3252">
        <f>Table24610[[#This Row],[profit]]/Table24610[[#This Row],[Sales Amount]]</f>
        <v>0.19265477781762461</v>
      </c>
    </row>
    <row r="3253" spans="1:9">
      <c r="A3253" s="43" t="s">
        <v>3202</v>
      </c>
      <c r="B3253" s="45">
        <v>48275</v>
      </c>
      <c r="C3253" t="str">
        <f>PROPER(Table1[[#This Row],[Region]])</f>
        <v>South</v>
      </c>
      <c r="D3253" t="str">
        <f>PROPER(Table1[[#This Row],[Product Category]])</f>
        <v>Groceries</v>
      </c>
      <c r="E3253">
        <f>ROUND(Table1[[#This Row],[Sales Amount]],1)</f>
        <v>1375.7</v>
      </c>
      <c r="F3253">
        <f>Table1[[#This Row],[Quantity Sold]]</f>
        <v>32</v>
      </c>
      <c r="G3253">
        <f>Table1[[#This Row],[Discount (%)]]</f>
        <v>4</v>
      </c>
      <c r="H3253">
        <f>Table1[[#This Row],[Profit]]</f>
        <v>466.4</v>
      </c>
      <c r="I3253">
        <f>Table24610[[#This Row],[profit]]/Table24610[[#This Row],[Sales Amount]]</f>
        <v>0.33902740423057348</v>
      </c>
    </row>
    <row r="3254" spans="1:9">
      <c r="A3254" s="43" t="s">
        <v>3203</v>
      </c>
      <c r="B3254" s="45">
        <v>48276</v>
      </c>
      <c r="C3254" t="str">
        <f>PROPER(Table1[[#This Row],[Region]])</f>
        <v>South</v>
      </c>
      <c r="D3254" t="str">
        <f>PROPER(Table1[[#This Row],[Product Category]])</f>
        <v>Electronics</v>
      </c>
      <c r="E3254">
        <f>ROUND(Table1[[#This Row],[Sales Amount]],1)</f>
        <v>3755.5</v>
      </c>
      <c r="F3254">
        <f>Table1[[#This Row],[Quantity Sold]]</f>
        <v>34</v>
      </c>
      <c r="G3254">
        <f>Table1[[#This Row],[Discount (%)]]</f>
        <v>29</v>
      </c>
      <c r="H3254">
        <f>Table1[[#This Row],[Profit]]</f>
        <v>942.56</v>
      </c>
      <c r="I3254">
        <f>Table24610[[#This Row],[profit]]/Table24610[[#This Row],[Sales Amount]]</f>
        <v>0.25098122753295166</v>
      </c>
    </row>
    <row r="3255" spans="1:9">
      <c r="A3255" s="43" t="s">
        <v>3204</v>
      </c>
      <c r="B3255" s="45">
        <v>48277</v>
      </c>
      <c r="C3255" t="str">
        <f>PROPER(Table1[[#This Row],[Region]])</f>
        <v>East</v>
      </c>
      <c r="D3255" t="str">
        <f>PROPER(Table1[[#This Row],[Product Category]])</f>
        <v>Electronics</v>
      </c>
      <c r="E3255">
        <f>ROUND(Table1[[#This Row],[Sales Amount]],1)</f>
        <v>4889.8999999999996</v>
      </c>
      <c r="F3255">
        <f>Table1[[#This Row],[Quantity Sold]]</f>
        <v>18</v>
      </c>
      <c r="G3255">
        <f>Table1[[#This Row],[Discount (%)]]</f>
        <v>12</v>
      </c>
      <c r="H3255">
        <f>Table1[[#This Row],[Profit]]</f>
        <v>1622.88</v>
      </c>
      <c r="I3255">
        <f>Table24610[[#This Row],[profit]]/Table24610[[#This Row],[Sales Amount]]</f>
        <v>0.33188408760915361</v>
      </c>
    </row>
    <row r="3256" spans="1:9">
      <c r="A3256" s="43" t="s">
        <v>3205</v>
      </c>
      <c r="B3256" s="45">
        <v>48278</v>
      </c>
      <c r="C3256" t="str">
        <f>PROPER(Table1[[#This Row],[Region]])</f>
        <v>South</v>
      </c>
      <c r="D3256" t="str">
        <f>PROPER(Table1[[#This Row],[Product Category]])</f>
        <v>Clothing</v>
      </c>
      <c r="E3256">
        <f>ROUND(Table1[[#This Row],[Sales Amount]],1)</f>
        <v>137.6</v>
      </c>
      <c r="F3256">
        <f>Table1[[#This Row],[Quantity Sold]]</f>
        <v>1</v>
      </c>
      <c r="G3256">
        <f>Table1[[#This Row],[Discount (%)]]</f>
        <v>41</v>
      </c>
      <c r="H3256">
        <f>Table1[[#This Row],[Profit]]</f>
        <v>973.19</v>
      </c>
      <c r="I3256">
        <f>Table24610[[#This Row],[profit]]/Table24610[[#This Row],[Sales Amount]]</f>
        <v>7.0726017441860476</v>
      </c>
    </row>
    <row r="3257" spans="1:9">
      <c r="A3257" s="43" t="s">
        <v>3206</v>
      </c>
      <c r="B3257" s="45">
        <v>48279</v>
      </c>
      <c r="C3257" t="str">
        <f>PROPER(Table1[[#This Row],[Region]])</f>
        <v>West</v>
      </c>
      <c r="D3257" t="str">
        <f>PROPER(Table1[[#This Row],[Product Category]])</f>
        <v>Sports</v>
      </c>
      <c r="E3257">
        <f>ROUND(Table1[[#This Row],[Sales Amount]],1)</f>
        <v>488</v>
      </c>
      <c r="F3257">
        <f>Table1[[#This Row],[Quantity Sold]]</f>
        <v>1</v>
      </c>
      <c r="G3257">
        <f>Table1[[#This Row],[Discount (%)]]</f>
        <v>27</v>
      </c>
      <c r="H3257">
        <f>Table1[[#This Row],[Profit]]</f>
        <v>186.18</v>
      </c>
      <c r="I3257">
        <f>Table24610[[#This Row],[profit]]/Table24610[[#This Row],[Sales Amount]]</f>
        <v>0.38151639344262295</v>
      </c>
    </row>
    <row r="3258" spans="1:9">
      <c r="A3258" s="43" t="s">
        <v>3207</v>
      </c>
      <c r="B3258" s="45">
        <v>48280</v>
      </c>
      <c r="C3258" t="str">
        <f>PROPER(Table1[[#This Row],[Region]])</f>
        <v>South</v>
      </c>
      <c r="D3258" t="str">
        <f>PROPER(Table1[[#This Row],[Product Category]])</f>
        <v>Groceries</v>
      </c>
      <c r="E3258">
        <f>ROUND(Table1[[#This Row],[Sales Amount]],1)</f>
        <v>3253.8</v>
      </c>
      <c r="F3258">
        <f>Table1[[#This Row],[Quantity Sold]]</f>
        <v>7</v>
      </c>
      <c r="G3258">
        <f>Table1[[#This Row],[Discount (%)]]</f>
        <v>7</v>
      </c>
      <c r="H3258">
        <f>Table1[[#This Row],[Profit]]</f>
        <v>1370.68</v>
      </c>
      <c r="I3258">
        <f>Table24610[[#This Row],[profit]]/Table24610[[#This Row],[Sales Amount]]</f>
        <v>0.42125514782715595</v>
      </c>
    </row>
    <row r="3259" spans="1:9">
      <c r="A3259" s="43" t="s">
        <v>3208</v>
      </c>
      <c r="B3259" s="45">
        <v>48281</v>
      </c>
      <c r="C3259" t="str">
        <f>PROPER(Table1[[#This Row],[Region]])</f>
        <v>West</v>
      </c>
      <c r="D3259" t="str">
        <f>PROPER(Table1[[#This Row],[Product Category]])</f>
        <v>Sports</v>
      </c>
      <c r="E3259">
        <f>ROUND(Table1[[#This Row],[Sales Amount]],1)</f>
        <v>266.10000000000002</v>
      </c>
      <c r="F3259">
        <f>Table1[[#This Row],[Quantity Sold]]</f>
        <v>31</v>
      </c>
      <c r="G3259">
        <f>Table1[[#This Row],[Discount (%)]]</f>
        <v>28</v>
      </c>
      <c r="H3259">
        <f>Table1[[#This Row],[Profit]]</f>
        <v>162.22</v>
      </c>
      <c r="I3259">
        <f>Table24610[[#This Row],[profit]]/Table24610[[#This Row],[Sales Amount]]</f>
        <v>0.60962044344231481</v>
      </c>
    </row>
    <row r="3260" spans="1:9">
      <c r="A3260" s="43" t="s">
        <v>3209</v>
      </c>
      <c r="B3260" s="45">
        <v>48282</v>
      </c>
      <c r="C3260" t="str">
        <f>PROPER(Table1[[#This Row],[Region]])</f>
        <v>West</v>
      </c>
      <c r="D3260" t="str">
        <f>PROPER(Table1[[#This Row],[Product Category]])</f>
        <v>Electronics</v>
      </c>
      <c r="E3260">
        <f>ROUND(Table1[[#This Row],[Sales Amount]],1)</f>
        <v>3033.8</v>
      </c>
      <c r="F3260">
        <f>Table1[[#This Row],[Quantity Sold]]</f>
        <v>5</v>
      </c>
      <c r="G3260">
        <f>Table1[[#This Row],[Discount (%)]]</f>
        <v>47</v>
      </c>
      <c r="H3260">
        <f>Table1[[#This Row],[Profit]]</f>
        <v>427.74</v>
      </c>
      <c r="I3260">
        <f>Table24610[[#This Row],[profit]]/Table24610[[#This Row],[Sales Amount]]</f>
        <v>0.14099149581383083</v>
      </c>
    </row>
    <row r="3261" spans="1:9">
      <c r="A3261" s="43" t="s">
        <v>3210</v>
      </c>
      <c r="B3261" s="45">
        <v>48283</v>
      </c>
      <c r="C3261" t="str">
        <f>PROPER(Table1[[#This Row],[Region]])</f>
        <v>South</v>
      </c>
      <c r="D3261" t="str">
        <f>PROPER(Table1[[#This Row],[Product Category]])</f>
        <v>Groceries</v>
      </c>
      <c r="E3261">
        <f>ROUND(Table1[[#This Row],[Sales Amount]],1)</f>
        <v>4368.2</v>
      </c>
      <c r="F3261">
        <f>Table1[[#This Row],[Quantity Sold]]</f>
        <v>15</v>
      </c>
      <c r="G3261">
        <f>Table1[[#This Row],[Discount (%)]]</f>
        <v>17</v>
      </c>
      <c r="H3261">
        <f>Table1[[#This Row],[Profit]]</f>
        <v>88.18</v>
      </c>
      <c r="I3261">
        <f>Table24610[[#This Row],[profit]]/Table24610[[#This Row],[Sales Amount]]</f>
        <v>2.018680463348748E-2</v>
      </c>
    </row>
    <row r="3262" spans="1:9">
      <c r="A3262" s="43" t="s">
        <v>3211</v>
      </c>
      <c r="B3262" s="45">
        <v>48284</v>
      </c>
      <c r="C3262" t="str">
        <f>PROPER(Table1[[#This Row],[Region]])</f>
        <v>West</v>
      </c>
      <c r="D3262" t="str">
        <f>PROPER(Table1[[#This Row],[Product Category]])</f>
        <v>Electronics</v>
      </c>
      <c r="E3262">
        <f>ROUND(Table1[[#This Row],[Sales Amount]],1)</f>
        <v>4943.2</v>
      </c>
      <c r="F3262">
        <f>Table1[[#This Row],[Quantity Sold]]</f>
        <v>23</v>
      </c>
      <c r="G3262">
        <f>Table1[[#This Row],[Discount (%)]]</f>
        <v>45</v>
      </c>
      <c r="H3262">
        <f>Table1[[#This Row],[Profit]]</f>
        <v>1194.83</v>
      </c>
      <c r="I3262">
        <f>Table24610[[#This Row],[profit]]/Table24610[[#This Row],[Sales Amount]]</f>
        <v>0.24171184657711603</v>
      </c>
    </row>
    <row r="3263" spans="1:9">
      <c r="A3263" s="43" t="s">
        <v>3212</v>
      </c>
      <c r="B3263" s="45">
        <v>48285</v>
      </c>
      <c r="C3263" t="str">
        <f>PROPER(Table1[[#This Row],[Region]])</f>
        <v>North</v>
      </c>
      <c r="D3263" t="str">
        <f>PROPER(Table1[[#This Row],[Product Category]])</f>
        <v>Furniture</v>
      </c>
      <c r="E3263">
        <f>ROUND(Table1[[#This Row],[Sales Amount]],1)</f>
        <v>288.60000000000002</v>
      </c>
      <c r="F3263">
        <f>Table1[[#This Row],[Quantity Sold]]</f>
        <v>26</v>
      </c>
      <c r="G3263">
        <f>Table1[[#This Row],[Discount (%)]]</f>
        <v>23</v>
      </c>
      <c r="H3263">
        <f>Table1[[#This Row],[Profit]]</f>
        <v>224.32</v>
      </c>
      <c r="I3263">
        <f>Table24610[[#This Row],[profit]]/Table24610[[#This Row],[Sales Amount]]</f>
        <v>0.77726957726957724</v>
      </c>
    </row>
    <row r="3264" spans="1:9">
      <c r="A3264" s="43">
        <v>12671598</v>
      </c>
      <c r="B3264" s="45">
        <v>48286</v>
      </c>
      <c r="C3264" t="str">
        <f>PROPER(Table1[[#This Row],[Region]])</f>
        <v>North</v>
      </c>
      <c r="D3264" t="str">
        <f>PROPER(Table1[[#This Row],[Product Category]])</f>
        <v>Groceries</v>
      </c>
      <c r="E3264">
        <f>ROUND(Table1[[#This Row],[Sales Amount]],1)</f>
        <v>1128.5</v>
      </c>
      <c r="F3264">
        <f>Table1[[#This Row],[Quantity Sold]]</f>
        <v>39</v>
      </c>
      <c r="G3264">
        <f>Table1[[#This Row],[Discount (%)]]</f>
        <v>19</v>
      </c>
      <c r="H3264">
        <f>Table1[[#This Row],[Profit]]</f>
        <v>827.52</v>
      </c>
      <c r="I3264">
        <f>Table24610[[#This Row],[profit]]/Table24610[[#This Row],[Sales Amount]]</f>
        <v>0.73329198050509525</v>
      </c>
    </row>
    <row r="3265" spans="1:9">
      <c r="A3265" s="43" t="s">
        <v>3213</v>
      </c>
      <c r="B3265" s="45">
        <v>48287</v>
      </c>
      <c r="C3265" t="str">
        <f>PROPER(Table1[[#This Row],[Region]])</f>
        <v>South</v>
      </c>
      <c r="D3265" t="str">
        <f>PROPER(Table1[[#This Row],[Product Category]])</f>
        <v>Electronics</v>
      </c>
      <c r="E3265">
        <f>ROUND(Table1[[#This Row],[Sales Amount]],1)</f>
        <v>4579.8</v>
      </c>
      <c r="F3265">
        <f>Table1[[#This Row],[Quantity Sold]]</f>
        <v>7</v>
      </c>
      <c r="G3265">
        <f>Table1[[#This Row],[Discount (%)]]</f>
        <v>42</v>
      </c>
      <c r="H3265">
        <f>Table1[[#This Row],[Profit]]</f>
        <v>574.67999999999995</v>
      </c>
      <c r="I3265">
        <f>Table24610[[#This Row],[profit]]/Table24610[[#This Row],[Sales Amount]]</f>
        <v>0.12548146207257957</v>
      </c>
    </row>
    <row r="3266" spans="1:9">
      <c r="A3266" s="43" t="s">
        <v>3214</v>
      </c>
      <c r="B3266" s="45">
        <v>48288</v>
      </c>
      <c r="C3266" t="str">
        <f>PROPER(Table1[[#This Row],[Region]])</f>
        <v>West</v>
      </c>
      <c r="D3266" t="str">
        <f>PROPER(Table1[[#This Row],[Product Category]])</f>
        <v>Clothing</v>
      </c>
      <c r="E3266">
        <f>ROUND(Table1[[#This Row],[Sales Amount]],1)</f>
        <v>3312.1</v>
      </c>
      <c r="F3266">
        <f>Table1[[#This Row],[Quantity Sold]]</f>
        <v>24</v>
      </c>
      <c r="G3266">
        <f>Table1[[#This Row],[Discount (%)]]</f>
        <v>43</v>
      </c>
      <c r="H3266">
        <f>Table1[[#This Row],[Profit]]</f>
        <v>1359.07</v>
      </c>
      <c r="I3266">
        <f>Table24610[[#This Row],[profit]]/Table24610[[#This Row],[Sales Amount]]</f>
        <v>0.4103348328854805</v>
      </c>
    </row>
    <row r="3267" spans="1:9">
      <c r="A3267" s="43" t="s">
        <v>3215</v>
      </c>
      <c r="B3267" s="45">
        <v>48289</v>
      </c>
      <c r="C3267" t="str">
        <f>PROPER(Table1[[#This Row],[Region]])</f>
        <v>South</v>
      </c>
      <c r="D3267" t="str">
        <f>PROPER(Table1[[#This Row],[Product Category]])</f>
        <v>Clothing</v>
      </c>
      <c r="E3267">
        <f>ROUND(Table1[[#This Row],[Sales Amount]],1)</f>
        <v>3076.4</v>
      </c>
      <c r="F3267">
        <f>Table1[[#This Row],[Quantity Sold]]</f>
        <v>33</v>
      </c>
      <c r="G3267">
        <f>Table1[[#This Row],[Discount (%)]]</f>
        <v>28</v>
      </c>
      <c r="H3267">
        <f>Table1[[#This Row],[Profit]]</f>
        <v>350.44</v>
      </c>
      <c r="I3267">
        <f>Table24610[[#This Row],[profit]]/Table24610[[#This Row],[Sales Amount]]</f>
        <v>0.11391236510206734</v>
      </c>
    </row>
    <row r="3268" spans="1:9">
      <c r="A3268" s="43" t="s">
        <v>3216</v>
      </c>
      <c r="B3268" s="45">
        <v>48290</v>
      </c>
      <c r="C3268" t="str">
        <f>PROPER(Table1[[#This Row],[Region]])</f>
        <v>East</v>
      </c>
      <c r="D3268" t="str">
        <f>PROPER(Table1[[#This Row],[Product Category]])</f>
        <v>Groceries</v>
      </c>
      <c r="E3268">
        <f>ROUND(Table1[[#This Row],[Sales Amount]],1)</f>
        <v>4708.6000000000004</v>
      </c>
      <c r="F3268">
        <f>Table1[[#This Row],[Quantity Sold]]</f>
        <v>47</v>
      </c>
      <c r="G3268">
        <f>Table1[[#This Row],[Discount (%)]]</f>
        <v>25</v>
      </c>
      <c r="H3268">
        <f>Table1[[#This Row],[Profit]]</f>
        <v>1313.89</v>
      </c>
      <c r="I3268">
        <f>Table24610[[#This Row],[profit]]/Table24610[[#This Row],[Sales Amount]]</f>
        <v>0.27904047912330632</v>
      </c>
    </row>
    <row r="3269" spans="1:9">
      <c r="A3269" s="43" t="s">
        <v>3217</v>
      </c>
      <c r="B3269" s="45">
        <v>48291</v>
      </c>
      <c r="C3269" t="str">
        <f>PROPER(Table1[[#This Row],[Region]])</f>
        <v>South</v>
      </c>
      <c r="D3269" t="str">
        <f>PROPER(Table1[[#This Row],[Product Category]])</f>
        <v>Sports</v>
      </c>
      <c r="E3269">
        <f>ROUND(Table1[[#This Row],[Sales Amount]],1)</f>
        <v>1039.7</v>
      </c>
      <c r="F3269">
        <f>Table1[[#This Row],[Quantity Sold]]</f>
        <v>4</v>
      </c>
      <c r="G3269">
        <f>Table1[[#This Row],[Discount (%)]]</f>
        <v>34</v>
      </c>
      <c r="H3269">
        <f>Table1[[#This Row],[Profit]]</f>
        <v>1597.05</v>
      </c>
      <c r="I3269">
        <f>Table24610[[#This Row],[profit]]/Table24610[[#This Row],[Sales Amount]]</f>
        <v>1.5360680965663172</v>
      </c>
    </row>
    <row r="3270" spans="1:9">
      <c r="A3270" s="43" t="s">
        <v>3218</v>
      </c>
      <c r="B3270" s="45">
        <v>48292</v>
      </c>
      <c r="C3270" t="str">
        <f>PROPER(Table1[[#This Row],[Region]])</f>
        <v>South</v>
      </c>
      <c r="D3270" t="str">
        <f>PROPER(Table1[[#This Row],[Product Category]])</f>
        <v>Groceries</v>
      </c>
      <c r="E3270">
        <f>ROUND(Table1[[#This Row],[Sales Amount]],1)</f>
        <v>4730.3</v>
      </c>
      <c r="F3270">
        <f>Table1[[#This Row],[Quantity Sold]]</f>
        <v>10</v>
      </c>
      <c r="G3270">
        <f>Table1[[#This Row],[Discount (%)]]</f>
        <v>13</v>
      </c>
      <c r="H3270">
        <f>Table1[[#This Row],[Profit]]</f>
        <v>1692.18</v>
      </c>
      <c r="I3270">
        <f>Table24610[[#This Row],[profit]]/Table24610[[#This Row],[Sales Amount]]</f>
        <v>0.35773206773354754</v>
      </c>
    </row>
    <row r="3271" spans="1:9">
      <c r="A3271" s="43" t="s">
        <v>3219</v>
      </c>
      <c r="B3271" s="45">
        <v>48293</v>
      </c>
      <c r="C3271" t="str">
        <f>PROPER(Table1[[#This Row],[Region]])</f>
        <v>South</v>
      </c>
      <c r="D3271" t="str">
        <f>PROPER(Table1[[#This Row],[Product Category]])</f>
        <v>Clothing</v>
      </c>
      <c r="E3271">
        <f>ROUND(Table1[[#This Row],[Sales Amount]],1)</f>
        <v>1193.7</v>
      </c>
      <c r="F3271">
        <f>Table1[[#This Row],[Quantity Sold]]</f>
        <v>8</v>
      </c>
      <c r="G3271">
        <f>Table1[[#This Row],[Discount (%)]]</f>
        <v>33</v>
      </c>
      <c r="H3271">
        <f>Table1[[#This Row],[Profit]]</f>
        <v>870.91</v>
      </c>
      <c r="I3271">
        <f>Table24610[[#This Row],[profit]]/Table24610[[#This Row],[Sales Amount]]</f>
        <v>0.72958867387115689</v>
      </c>
    </row>
    <row r="3272" spans="1:9">
      <c r="A3272" s="43" t="s">
        <v>3220</v>
      </c>
      <c r="B3272" s="45">
        <v>48294</v>
      </c>
      <c r="C3272" t="str">
        <f>PROPER(Table1[[#This Row],[Region]])</f>
        <v>South</v>
      </c>
      <c r="D3272" t="str">
        <f>PROPER(Table1[[#This Row],[Product Category]])</f>
        <v>Electronics</v>
      </c>
      <c r="E3272">
        <f>ROUND(Table1[[#This Row],[Sales Amount]],1)</f>
        <v>4294.8999999999996</v>
      </c>
      <c r="F3272">
        <f>Table1[[#This Row],[Quantity Sold]]</f>
        <v>16</v>
      </c>
      <c r="G3272">
        <f>Table1[[#This Row],[Discount (%)]]</f>
        <v>39</v>
      </c>
      <c r="H3272">
        <f>Table1[[#This Row],[Profit]]</f>
        <v>468.76</v>
      </c>
      <c r="I3272">
        <f>Table24610[[#This Row],[profit]]/Table24610[[#This Row],[Sales Amount]]</f>
        <v>0.10914340264034088</v>
      </c>
    </row>
    <row r="3273" spans="1:9">
      <c r="A3273" s="43" t="s">
        <v>3221</v>
      </c>
      <c r="B3273" s="45">
        <v>48295</v>
      </c>
      <c r="C3273" t="str">
        <f>PROPER(Table1[[#This Row],[Region]])</f>
        <v>North</v>
      </c>
      <c r="D3273" t="str">
        <f>PROPER(Table1[[#This Row],[Product Category]])</f>
        <v>Clothing</v>
      </c>
      <c r="E3273">
        <f>ROUND(Table1[[#This Row],[Sales Amount]],1)</f>
        <v>814.5</v>
      </c>
      <c r="F3273">
        <f>Table1[[#This Row],[Quantity Sold]]</f>
        <v>31</v>
      </c>
      <c r="G3273">
        <f>Table1[[#This Row],[Discount (%)]]</f>
        <v>6</v>
      </c>
      <c r="H3273">
        <f>Table1[[#This Row],[Profit]]</f>
        <v>476.4</v>
      </c>
      <c r="I3273">
        <f>Table24610[[#This Row],[profit]]/Table24610[[#This Row],[Sales Amount]]</f>
        <v>0.58489871086556167</v>
      </c>
    </row>
    <row r="3274" spans="1:9">
      <c r="A3274" s="43" t="s">
        <v>3222</v>
      </c>
      <c r="B3274" s="45">
        <v>48296</v>
      </c>
      <c r="C3274" t="str">
        <f>PROPER(Table1[[#This Row],[Region]])</f>
        <v>East</v>
      </c>
      <c r="D3274" t="str">
        <f>PROPER(Table1[[#This Row],[Product Category]])</f>
        <v>Sports</v>
      </c>
      <c r="E3274">
        <f>ROUND(Table1[[#This Row],[Sales Amount]],1)</f>
        <v>2645.9</v>
      </c>
      <c r="F3274">
        <f>Table1[[#This Row],[Quantity Sold]]</f>
        <v>50</v>
      </c>
      <c r="G3274">
        <f>Table1[[#This Row],[Discount (%)]]</f>
        <v>20</v>
      </c>
      <c r="H3274">
        <f>Table1[[#This Row],[Profit]]</f>
        <v>961.35</v>
      </c>
      <c r="I3274">
        <f>Table24610[[#This Row],[profit]]/Table24610[[#This Row],[Sales Amount]]</f>
        <v>0.3633357269738085</v>
      </c>
    </row>
    <row r="3275" spans="1:9">
      <c r="A3275" s="43" t="s">
        <v>3223</v>
      </c>
      <c r="B3275" s="45">
        <v>48297</v>
      </c>
      <c r="C3275" t="str">
        <f>PROPER(Table1[[#This Row],[Region]])</f>
        <v>East</v>
      </c>
      <c r="D3275" t="str">
        <f>PROPER(Table1[[#This Row],[Product Category]])</f>
        <v>Sports</v>
      </c>
      <c r="E3275">
        <f>ROUND(Table1[[#This Row],[Sales Amount]],1)</f>
        <v>2184.3000000000002</v>
      </c>
      <c r="F3275">
        <f>Table1[[#This Row],[Quantity Sold]]</f>
        <v>35</v>
      </c>
      <c r="G3275">
        <f>Table1[[#This Row],[Discount (%)]]</f>
        <v>12</v>
      </c>
      <c r="H3275">
        <f>Table1[[#This Row],[Profit]]</f>
        <v>1601.93</v>
      </c>
      <c r="I3275">
        <f>Table24610[[#This Row],[profit]]/Table24610[[#This Row],[Sales Amount]]</f>
        <v>0.73338369271620196</v>
      </c>
    </row>
    <row r="3276" spans="1:9">
      <c r="A3276" s="43" t="s">
        <v>3224</v>
      </c>
      <c r="B3276" s="45">
        <v>48298</v>
      </c>
      <c r="C3276" t="str">
        <f>PROPER(Table1[[#This Row],[Region]])</f>
        <v>West</v>
      </c>
      <c r="D3276" t="str">
        <f>PROPER(Table1[[#This Row],[Product Category]])</f>
        <v>Sports</v>
      </c>
      <c r="E3276">
        <f>ROUND(Table1[[#This Row],[Sales Amount]],1)</f>
        <v>3854.6</v>
      </c>
      <c r="F3276">
        <f>Table1[[#This Row],[Quantity Sold]]</f>
        <v>41</v>
      </c>
      <c r="G3276">
        <f>Table1[[#This Row],[Discount (%)]]</f>
        <v>17</v>
      </c>
      <c r="H3276">
        <f>Table1[[#This Row],[Profit]]</f>
        <v>1921.99</v>
      </c>
      <c r="I3276">
        <f>Table24610[[#This Row],[profit]]/Table24610[[#This Row],[Sales Amount]]</f>
        <v>0.49862242515436106</v>
      </c>
    </row>
    <row r="3277" spans="1:9">
      <c r="A3277" s="43" t="s">
        <v>3225</v>
      </c>
      <c r="B3277" s="45">
        <v>48299</v>
      </c>
      <c r="C3277" t="str">
        <f>PROPER(Table1[[#This Row],[Region]])</f>
        <v>North</v>
      </c>
      <c r="D3277" t="str">
        <f>PROPER(Table1[[#This Row],[Product Category]])</f>
        <v>Sports</v>
      </c>
      <c r="E3277">
        <f>ROUND(Table1[[#This Row],[Sales Amount]],1)</f>
        <v>3986.7</v>
      </c>
      <c r="F3277">
        <f>Table1[[#This Row],[Quantity Sold]]</f>
        <v>10</v>
      </c>
      <c r="G3277">
        <f>Table1[[#This Row],[Discount (%)]]</f>
        <v>21</v>
      </c>
      <c r="H3277">
        <f>Table1[[#This Row],[Profit]]</f>
        <v>1048.23</v>
      </c>
      <c r="I3277">
        <f>Table24610[[#This Row],[profit]]/Table24610[[#This Row],[Sales Amount]]</f>
        <v>0.26293174806230718</v>
      </c>
    </row>
    <row r="3278" spans="1:9">
      <c r="A3278" s="43" t="s">
        <v>3226</v>
      </c>
      <c r="B3278" s="45">
        <v>48300</v>
      </c>
      <c r="C3278" t="str">
        <f>PROPER(Table1[[#This Row],[Region]])</f>
        <v>South</v>
      </c>
      <c r="D3278" t="str">
        <f>PROPER(Table1[[#This Row],[Product Category]])</f>
        <v>Clothing</v>
      </c>
      <c r="E3278">
        <f>ROUND(Table1[[#This Row],[Sales Amount]],1)</f>
        <v>4395.3</v>
      </c>
      <c r="F3278">
        <f>Table1[[#This Row],[Quantity Sold]]</f>
        <v>27</v>
      </c>
      <c r="G3278">
        <f>Table1[[#This Row],[Discount (%)]]</f>
        <v>37</v>
      </c>
      <c r="H3278">
        <f>Table1[[#This Row],[Profit]]</f>
        <v>943.73</v>
      </c>
      <c r="I3278">
        <f>Table24610[[#This Row],[profit]]/Table24610[[#This Row],[Sales Amount]]</f>
        <v>0.21471344390599048</v>
      </c>
    </row>
    <row r="3279" spans="1:9">
      <c r="A3279" s="43" t="s">
        <v>3227</v>
      </c>
      <c r="B3279" s="45">
        <v>48301</v>
      </c>
      <c r="C3279" t="str">
        <f>PROPER(Table1[[#This Row],[Region]])</f>
        <v>West</v>
      </c>
      <c r="D3279" t="str">
        <f>PROPER(Table1[[#This Row],[Product Category]])</f>
        <v>Clothing</v>
      </c>
      <c r="E3279">
        <f>ROUND(Table1[[#This Row],[Sales Amount]],1)</f>
        <v>4477.3</v>
      </c>
      <c r="F3279">
        <f>Table1[[#This Row],[Quantity Sold]]</f>
        <v>16</v>
      </c>
      <c r="G3279">
        <f>Table1[[#This Row],[Discount (%)]]</f>
        <v>14</v>
      </c>
      <c r="H3279">
        <f>Table1[[#This Row],[Profit]]</f>
        <v>1492.81</v>
      </c>
      <c r="I3279">
        <f>Table24610[[#This Row],[profit]]/Table24610[[#This Row],[Sales Amount]]</f>
        <v>0.33341746141647866</v>
      </c>
    </row>
    <row r="3280" spans="1:9">
      <c r="A3280" s="43" t="s">
        <v>3228</v>
      </c>
      <c r="B3280" s="45">
        <v>48302</v>
      </c>
      <c r="C3280" t="str">
        <f>PROPER(Table1[[#This Row],[Region]])</f>
        <v>South</v>
      </c>
      <c r="D3280" t="str">
        <f>PROPER(Table1[[#This Row],[Product Category]])</f>
        <v>Electronics</v>
      </c>
      <c r="E3280">
        <f>ROUND(Table1[[#This Row],[Sales Amount]],1)</f>
        <v>2408.6999999999998</v>
      </c>
      <c r="F3280">
        <f>Table1[[#This Row],[Quantity Sold]]</f>
        <v>28</v>
      </c>
      <c r="G3280">
        <f>Table1[[#This Row],[Discount (%)]]</f>
        <v>34</v>
      </c>
      <c r="H3280">
        <f>Table1[[#This Row],[Profit]]</f>
        <v>333</v>
      </c>
      <c r="I3280">
        <f>Table24610[[#This Row],[profit]]/Table24610[[#This Row],[Sales Amount]]</f>
        <v>0.13824884792626729</v>
      </c>
    </row>
    <row r="3281" spans="1:9">
      <c r="A3281" s="43" t="s">
        <v>3229</v>
      </c>
      <c r="B3281" s="45">
        <v>48303</v>
      </c>
      <c r="C3281" t="str">
        <f>PROPER(Table1[[#This Row],[Region]])</f>
        <v>South</v>
      </c>
      <c r="D3281" t="str">
        <f>PROPER(Table1[[#This Row],[Product Category]])</f>
        <v>Electronics</v>
      </c>
      <c r="E3281">
        <f>ROUND(Table1[[#This Row],[Sales Amount]],1)</f>
        <v>2353.1</v>
      </c>
      <c r="F3281">
        <f>Table1[[#This Row],[Quantity Sold]]</f>
        <v>18</v>
      </c>
      <c r="G3281">
        <f>Table1[[#This Row],[Discount (%)]]</f>
        <v>10</v>
      </c>
      <c r="H3281">
        <f>Table1[[#This Row],[Profit]]</f>
        <v>652.19000000000005</v>
      </c>
      <c r="I3281">
        <f>Table24610[[#This Row],[profit]]/Table24610[[#This Row],[Sales Amount]]</f>
        <v>0.27716204156219459</v>
      </c>
    </row>
    <row r="3282" spans="1:9">
      <c r="A3282" s="43" t="s">
        <v>3230</v>
      </c>
      <c r="B3282" s="45">
        <v>48304</v>
      </c>
      <c r="C3282" t="str">
        <f>PROPER(Table1[[#This Row],[Region]])</f>
        <v>West</v>
      </c>
      <c r="D3282" t="str">
        <f>PROPER(Table1[[#This Row],[Product Category]])</f>
        <v>Electronics</v>
      </c>
      <c r="E3282">
        <f>ROUND(Table1[[#This Row],[Sales Amount]],1)</f>
        <v>1112.9000000000001</v>
      </c>
      <c r="F3282">
        <f>Table1[[#This Row],[Quantity Sold]]</f>
        <v>13</v>
      </c>
      <c r="G3282">
        <f>Table1[[#This Row],[Discount (%)]]</f>
        <v>16</v>
      </c>
      <c r="H3282">
        <f>Table1[[#This Row],[Profit]]</f>
        <v>216.38</v>
      </c>
      <c r="I3282">
        <f>Table24610[[#This Row],[profit]]/Table24610[[#This Row],[Sales Amount]]</f>
        <v>0.19442896935933146</v>
      </c>
    </row>
    <row r="3283" spans="1:9">
      <c r="A3283" s="43" t="s">
        <v>3231</v>
      </c>
      <c r="B3283" s="45">
        <v>48305</v>
      </c>
      <c r="C3283" t="str">
        <f>PROPER(Table1[[#This Row],[Region]])</f>
        <v>South</v>
      </c>
      <c r="D3283" t="str">
        <f>PROPER(Table1[[#This Row],[Product Category]])</f>
        <v>Furniture</v>
      </c>
      <c r="E3283">
        <f>ROUND(Table1[[#This Row],[Sales Amount]],1)</f>
        <v>3552.3</v>
      </c>
      <c r="F3283">
        <f>Table1[[#This Row],[Quantity Sold]]</f>
        <v>48</v>
      </c>
      <c r="G3283">
        <f>Table1[[#This Row],[Discount (%)]]</f>
        <v>1</v>
      </c>
      <c r="H3283">
        <f>Table1[[#This Row],[Profit]]</f>
        <v>43.19</v>
      </c>
      <c r="I3283">
        <f>Table24610[[#This Row],[profit]]/Table24610[[#This Row],[Sales Amount]]</f>
        <v>1.2158319961714945E-2</v>
      </c>
    </row>
    <row r="3284" spans="1:9">
      <c r="A3284" s="43" t="s">
        <v>3232</v>
      </c>
      <c r="B3284" s="45">
        <v>48306</v>
      </c>
      <c r="C3284" t="str">
        <f>PROPER(Table1[[#This Row],[Region]])</f>
        <v>North</v>
      </c>
      <c r="D3284" t="str">
        <f>PROPER(Table1[[#This Row],[Product Category]])</f>
        <v>Electronics</v>
      </c>
      <c r="E3284">
        <f>ROUND(Table1[[#This Row],[Sales Amount]],1)</f>
        <v>1357.2</v>
      </c>
      <c r="F3284">
        <f>Table1[[#This Row],[Quantity Sold]]</f>
        <v>22</v>
      </c>
      <c r="G3284">
        <f>Table1[[#This Row],[Discount (%)]]</f>
        <v>45</v>
      </c>
      <c r="H3284">
        <f>Table1[[#This Row],[Profit]]</f>
        <v>1220.17</v>
      </c>
      <c r="I3284">
        <f>Table24610[[#This Row],[profit]]/Table24610[[#This Row],[Sales Amount]]</f>
        <v>0.89903477748305338</v>
      </c>
    </row>
    <row r="3285" spans="1:9">
      <c r="A3285" s="43" t="s">
        <v>3233</v>
      </c>
      <c r="B3285" s="45">
        <v>48307</v>
      </c>
      <c r="C3285" t="str">
        <f>PROPER(Table1[[#This Row],[Region]])</f>
        <v>North</v>
      </c>
      <c r="D3285" t="str">
        <f>PROPER(Table1[[#This Row],[Product Category]])</f>
        <v>Groceries</v>
      </c>
      <c r="E3285">
        <f>ROUND(Table1[[#This Row],[Sales Amount]],1)</f>
        <v>2276.8000000000002</v>
      </c>
      <c r="F3285">
        <f>Table1[[#This Row],[Quantity Sold]]</f>
        <v>20</v>
      </c>
      <c r="G3285">
        <f>Table1[[#This Row],[Discount (%)]]</f>
        <v>12</v>
      </c>
      <c r="H3285">
        <f>Table1[[#This Row],[Profit]]</f>
        <v>1706.41</v>
      </c>
      <c r="I3285">
        <f>Table24610[[#This Row],[profit]]/Table24610[[#This Row],[Sales Amount]]</f>
        <v>0.74947733661278981</v>
      </c>
    </row>
    <row r="3286" spans="1:9">
      <c r="A3286" s="43" t="s">
        <v>3234</v>
      </c>
      <c r="B3286" s="45">
        <v>48308</v>
      </c>
      <c r="C3286" t="str">
        <f>PROPER(Table1[[#This Row],[Region]])</f>
        <v>West</v>
      </c>
      <c r="D3286" t="str">
        <f>PROPER(Table1[[#This Row],[Product Category]])</f>
        <v>Groceries</v>
      </c>
      <c r="E3286">
        <f>ROUND(Table1[[#This Row],[Sales Amount]],1)</f>
        <v>4020.9</v>
      </c>
      <c r="F3286">
        <f>Table1[[#This Row],[Quantity Sold]]</f>
        <v>48</v>
      </c>
      <c r="G3286">
        <f>Table1[[#This Row],[Discount (%)]]</f>
        <v>34</v>
      </c>
      <c r="H3286">
        <f>Table1[[#This Row],[Profit]]</f>
        <v>835.85</v>
      </c>
      <c r="I3286">
        <f>Table24610[[#This Row],[profit]]/Table24610[[#This Row],[Sales Amount]]</f>
        <v>0.20787634609167102</v>
      </c>
    </row>
    <row r="3287" spans="1:9">
      <c r="A3287" s="43" t="s">
        <v>3235</v>
      </c>
      <c r="B3287" s="45">
        <v>48309</v>
      </c>
      <c r="C3287" t="str">
        <f>PROPER(Table1[[#This Row],[Region]])</f>
        <v>East</v>
      </c>
      <c r="D3287" t="str">
        <f>PROPER(Table1[[#This Row],[Product Category]])</f>
        <v>Clothing</v>
      </c>
      <c r="E3287">
        <f>ROUND(Table1[[#This Row],[Sales Amount]],1)</f>
        <v>4845.6000000000004</v>
      </c>
      <c r="F3287">
        <f>Table1[[#This Row],[Quantity Sold]]</f>
        <v>5</v>
      </c>
      <c r="G3287">
        <f>Table1[[#This Row],[Discount (%)]]</f>
        <v>30</v>
      </c>
      <c r="H3287">
        <f>Table1[[#This Row],[Profit]]</f>
        <v>1254.26</v>
      </c>
      <c r="I3287">
        <f>Table24610[[#This Row],[profit]]/Table24610[[#This Row],[Sales Amount]]</f>
        <v>0.2588451378570249</v>
      </c>
    </row>
    <row r="3288" spans="1:9">
      <c r="A3288" s="43" t="s">
        <v>3236</v>
      </c>
      <c r="B3288" s="45">
        <v>48310</v>
      </c>
      <c r="C3288" t="str">
        <f>PROPER(Table1[[#This Row],[Region]])</f>
        <v>East</v>
      </c>
      <c r="D3288" t="str">
        <f>PROPER(Table1[[#This Row],[Product Category]])</f>
        <v>Clothing</v>
      </c>
      <c r="E3288">
        <f>ROUND(Table1[[#This Row],[Sales Amount]],1)</f>
        <v>1580.2</v>
      </c>
      <c r="F3288">
        <f>Table1[[#This Row],[Quantity Sold]]</f>
        <v>6</v>
      </c>
      <c r="G3288">
        <f>Table1[[#This Row],[Discount (%)]]</f>
        <v>3</v>
      </c>
      <c r="H3288">
        <f>Table1[[#This Row],[Profit]]</f>
        <v>522.07000000000005</v>
      </c>
      <c r="I3288">
        <f>Table24610[[#This Row],[profit]]/Table24610[[#This Row],[Sales Amount]]</f>
        <v>0.33038223009745604</v>
      </c>
    </row>
    <row r="3289" spans="1:9">
      <c r="A3289" s="43" t="s">
        <v>3237</v>
      </c>
      <c r="B3289" s="45">
        <v>48311</v>
      </c>
      <c r="C3289" t="str">
        <f>PROPER(Table1[[#This Row],[Region]])</f>
        <v>West</v>
      </c>
      <c r="D3289" t="str">
        <f>PROPER(Table1[[#This Row],[Product Category]])</f>
        <v>Furniture</v>
      </c>
      <c r="E3289">
        <f>ROUND(Table1[[#This Row],[Sales Amount]],1)</f>
        <v>2322.6</v>
      </c>
      <c r="F3289">
        <f>Table1[[#This Row],[Quantity Sold]]</f>
        <v>28</v>
      </c>
      <c r="G3289">
        <f>Table1[[#This Row],[Discount (%)]]</f>
        <v>9</v>
      </c>
      <c r="H3289">
        <f>Table1[[#This Row],[Profit]]</f>
        <v>319.52999999999997</v>
      </c>
      <c r="I3289">
        <f>Table24610[[#This Row],[profit]]/Table24610[[#This Row],[Sales Amount]]</f>
        <v>0.13757427021441487</v>
      </c>
    </row>
    <row r="3290" spans="1:9">
      <c r="A3290" s="43" t="s">
        <v>3238</v>
      </c>
      <c r="B3290" s="45">
        <v>48312</v>
      </c>
      <c r="C3290" t="str">
        <f>PROPER(Table1[[#This Row],[Region]])</f>
        <v>South</v>
      </c>
      <c r="D3290" t="str">
        <f>PROPER(Table1[[#This Row],[Product Category]])</f>
        <v>Groceries</v>
      </c>
      <c r="E3290">
        <f>ROUND(Table1[[#This Row],[Sales Amount]],1)</f>
        <v>231.3</v>
      </c>
      <c r="F3290">
        <f>Table1[[#This Row],[Quantity Sold]]</f>
        <v>42</v>
      </c>
      <c r="G3290">
        <f>Table1[[#This Row],[Discount (%)]]</f>
        <v>1</v>
      </c>
      <c r="H3290">
        <f>Table1[[#This Row],[Profit]]</f>
        <v>1747.98</v>
      </c>
      <c r="I3290">
        <f>Table24610[[#This Row],[profit]]/Table24610[[#This Row],[Sales Amount]]</f>
        <v>7.5571984435797663</v>
      </c>
    </row>
    <row r="3291" spans="1:9">
      <c r="A3291" s="43" t="s">
        <v>3239</v>
      </c>
      <c r="B3291" s="45">
        <v>48313</v>
      </c>
      <c r="C3291" t="str">
        <f>PROPER(Table1[[#This Row],[Region]])</f>
        <v>North</v>
      </c>
      <c r="D3291" t="str">
        <f>PROPER(Table1[[#This Row],[Product Category]])</f>
        <v>Clothing</v>
      </c>
      <c r="E3291">
        <f>ROUND(Table1[[#This Row],[Sales Amount]],1)</f>
        <v>4453.8999999999996</v>
      </c>
      <c r="F3291">
        <f>Table1[[#This Row],[Quantity Sold]]</f>
        <v>28</v>
      </c>
      <c r="G3291">
        <f>Table1[[#This Row],[Discount (%)]]</f>
        <v>34</v>
      </c>
      <c r="H3291">
        <f>Table1[[#This Row],[Profit]]</f>
        <v>191.11</v>
      </c>
      <c r="I3291">
        <f>Table24610[[#This Row],[profit]]/Table24610[[#This Row],[Sales Amount]]</f>
        <v>4.2908462246570425E-2</v>
      </c>
    </row>
    <row r="3292" spans="1:9">
      <c r="A3292" s="43" t="s">
        <v>3241</v>
      </c>
      <c r="B3292" s="45">
        <v>48314</v>
      </c>
      <c r="C3292" t="str">
        <f>PROPER(Table1[[#This Row],[Region]])</f>
        <v>South</v>
      </c>
      <c r="D3292" t="str">
        <f>PROPER(Table1[[#This Row],[Product Category]])</f>
        <v>Furniture</v>
      </c>
      <c r="E3292">
        <f>ROUND(Table1[[#This Row],[Sales Amount]],1)</f>
        <v>2442.3000000000002</v>
      </c>
      <c r="F3292">
        <f>Table1[[#This Row],[Quantity Sold]]</f>
        <v>4</v>
      </c>
      <c r="G3292">
        <f>Table1[[#This Row],[Discount (%)]]</f>
        <v>30</v>
      </c>
      <c r="H3292">
        <f>Table1[[#This Row],[Profit]]</f>
        <v>29.03</v>
      </c>
      <c r="I3292">
        <f>Table24610[[#This Row],[profit]]/Table24610[[#This Row],[Sales Amount]]</f>
        <v>1.1886336649879212E-2</v>
      </c>
    </row>
    <row r="3293" spans="1:9">
      <c r="A3293" s="43" t="s">
        <v>3242</v>
      </c>
      <c r="B3293" s="45">
        <v>48315</v>
      </c>
      <c r="C3293" t="str">
        <f>PROPER(Table1[[#This Row],[Region]])</f>
        <v>South</v>
      </c>
      <c r="D3293" t="str">
        <f>PROPER(Table1[[#This Row],[Product Category]])</f>
        <v>Clothing</v>
      </c>
      <c r="E3293">
        <f>ROUND(Table1[[#This Row],[Sales Amount]],1)</f>
        <v>4948.3</v>
      </c>
      <c r="F3293">
        <f>Table1[[#This Row],[Quantity Sold]]</f>
        <v>26</v>
      </c>
      <c r="G3293">
        <f>Table1[[#This Row],[Discount (%)]]</f>
        <v>14</v>
      </c>
      <c r="H3293">
        <f>Table1[[#This Row],[Profit]]</f>
        <v>1656.15</v>
      </c>
      <c r="I3293">
        <f>Table24610[[#This Row],[profit]]/Table24610[[#This Row],[Sales Amount]]</f>
        <v>0.33469070185720351</v>
      </c>
    </row>
    <row r="3294" spans="1:9">
      <c r="A3294" s="43" t="s">
        <v>3243</v>
      </c>
      <c r="B3294" s="45">
        <v>48316</v>
      </c>
      <c r="C3294" t="str">
        <f>PROPER(Table1[[#This Row],[Region]])</f>
        <v>South</v>
      </c>
      <c r="D3294" t="str">
        <f>PROPER(Table1[[#This Row],[Product Category]])</f>
        <v>Sports</v>
      </c>
      <c r="E3294">
        <f>ROUND(Table1[[#This Row],[Sales Amount]],1)</f>
        <v>4331.8</v>
      </c>
      <c r="F3294">
        <f>Table1[[#This Row],[Quantity Sold]]</f>
        <v>3</v>
      </c>
      <c r="G3294">
        <f>Table1[[#This Row],[Discount (%)]]</f>
        <v>21</v>
      </c>
      <c r="H3294">
        <f>Table1[[#This Row],[Profit]]</f>
        <v>805.69</v>
      </c>
      <c r="I3294">
        <f>Table24610[[#This Row],[profit]]/Table24610[[#This Row],[Sales Amount]]</f>
        <v>0.18599427489727136</v>
      </c>
    </row>
    <row r="3295" spans="1:9">
      <c r="A3295" s="43" t="s">
        <v>3244</v>
      </c>
      <c r="B3295" s="45">
        <v>48317</v>
      </c>
      <c r="C3295" t="str">
        <f>PROPER(Table1[[#This Row],[Region]])</f>
        <v>West</v>
      </c>
      <c r="D3295" t="str">
        <f>PROPER(Table1[[#This Row],[Product Category]])</f>
        <v>Groceries</v>
      </c>
      <c r="E3295">
        <f>ROUND(Table1[[#This Row],[Sales Amount]],1)</f>
        <v>4682.3999999999996</v>
      </c>
      <c r="F3295">
        <f>Table1[[#This Row],[Quantity Sold]]</f>
        <v>23</v>
      </c>
      <c r="G3295">
        <f>Table1[[#This Row],[Discount (%)]]</f>
        <v>37</v>
      </c>
      <c r="H3295">
        <f>Table1[[#This Row],[Profit]]</f>
        <v>1751.81</v>
      </c>
      <c r="I3295">
        <f>Table24610[[#This Row],[profit]]/Table24610[[#This Row],[Sales Amount]]</f>
        <v>0.37412651631641897</v>
      </c>
    </row>
    <row r="3296" spans="1:9">
      <c r="A3296" s="43" t="s">
        <v>3245</v>
      </c>
      <c r="B3296" s="45">
        <v>48318</v>
      </c>
      <c r="C3296" t="str">
        <f>PROPER(Table1[[#This Row],[Region]])</f>
        <v>South</v>
      </c>
      <c r="D3296" t="str">
        <f>PROPER(Table1[[#This Row],[Product Category]])</f>
        <v>Clothing</v>
      </c>
      <c r="E3296">
        <f>ROUND(Table1[[#This Row],[Sales Amount]],1)</f>
        <v>1758.7</v>
      </c>
      <c r="F3296">
        <f>Table1[[#This Row],[Quantity Sold]]</f>
        <v>18</v>
      </c>
      <c r="G3296">
        <f>Table1[[#This Row],[Discount (%)]]</f>
        <v>45</v>
      </c>
      <c r="H3296">
        <f>Table1[[#This Row],[Profit]]</f>
        <v>1930.78</v>
      </c>
      <c r="I3296">
        <f>Table24610[[#This Row],[profit]]/Table24610[[#This Row],[Sales Amount]]</f>
        <v>1.0978449991470973</v>
      </c>
    </row>
    <row r="3297" spans="1:9">
      <c r="A3297" s="43" t="s">
        <v>3246</v>
      </c>
      <c r="B3297" s="45">
        <v>48319</v>
      </c>
      <c r="C3297" t="str">
        <f>PROPER(Table1[[#This Row],[Region]])</f>
        <v>East</v>
      </c>
      <c r="D3297" t="str">
        <f>PROPER(Table1[[#This Row],[Product Category]])</f>
        <v>Electronics</v>
      </c>
      <c r="E3297">
        <f>ROUND(Table1[[#This Row],[Sales Amount]],1)</f>
        <v>4863.3</v>
      </c>
      <c r="F3297">
        <f>Table1[[#This Row],[Quantity Sold]]</f>
        <v>30</v>
      </c>
      <c r="G3297">
        <f>Table1[[#This Row],[Discount (%)]]</f>
        <v>1</v>
      </c>
      <c r="H3297">
        <f>Table1[[#This Row],[Profit]]</f>
        <v>1462.21</v>
      </c>
      <c r="I3297">
        <f>Table24610[[#This Row],[profit]]/Table24610[[#This Row],[Sales Amount]]</f>
        <v>0.30066210186498876</v>
      </c>
    </row>
    <row r="3298" spans="1:9">
      <c r="A3298" s="43" t="s">
        <v>3247</v>
      </c>
      <c r="B3298" s="45">
        <v>48320</v>
      </c>
      <c r="C3298" t="str">
        <f>PROPER(Table1[[#This Row],[Region]])</f>
        <v>West</v>
      </c>
      <c r="D3298" t="str">
        <f>PROPER(Table1[[#This Row],[Product Category]])</f>
        <v>Sports</v>
      </c>
      <c r="E3298">
        <f>ROUND(Table1[[#This Row],[Sales Amount]],1)</f>
        <v>3366.4</v>
      </c>
      <c r="F3298">
        <f>Table1[[#This Row],[Quantity Sold]]</f>
        <v>47</v>
      </c>
      <c r="G3298">
        <f>Table1[[#This Row],[Discount (%)]]</f>
        <v>17</v>
      </c>
      <c r="H3298">
        <f>Table1[[#This Row],[Profit]]</f>
        <v>1506.81</v>
      </c>
      <c r="I3298">
        <f>Table24610[[#This Row],[profit]]/Table24610[[#This Row],[Sales Amount]]</f>
        <v>0.44760278041825091</v>
      </c>
    </row>
    <row r="3299" spans="1:9">
      <c r="A3299" s="43" t="s">
        <v>3248</v>
      </c>
      <c r="B3299" s="45">
        <v>48321</v>
      </c>
      <c r="C3299" t="str">
        <f>PROPER(Table1[[#This Row],[Region]])</f>
        <v>East</v>
      </c>
      <c r="D3299" t="str">
        <f>PROPER(Table1[[#This Row],[Product Category]])</f>
        <v>Clothing</v>
      </c>
      <c r="E3299">
        <f>ROUND(Table1[[#This Row],[Sales Amount]],1)</f>
        <v>1817.3</v>
      </c>
      <c r="F3299">
        <f>Table1[[#This Row],[Quantity Sold]]</f>
        <v>4</v>
      </c>
      <c r="G3299">
        <f>Table1[[#This Row],[Discount (%)]]</f>
        <v>29</v>
      </c>
      <c r="H3299">
        <f>Table1[[#This Row],[Profit]]</f>
        <v>1736.74</v>
      </c>
      <c r="I3299">
        <f>Table24610[[#This Row],[profit]]/Table24610[[#This Row],[Sales Amount]]</f>
        <v>0.95567050019259348</v>
      </c>
    </row>
    <row r="3300" spans="1:9">
      <c r="A3300" s="43" t="s">
        <v>3249</v>
      </c>
      <c r="B3300" s="45">
        <v>48322</v>
      </c>
      <c r="C3300" t="str">
        <f>PROPER(Table1[[#This Row],[Region]])</f>
        <v>South</v>
      </c>
      <c r="D3300" t="str">
        <f>PROPER(Table1[[#This Row],[Product Category]])</f>
        <v>Electronics</v>
      </c>
      <c r="E3300">
        <f>ROUND(Table1[[#This Row],[Sales Amount]],1)</f>
        <v>1926.5</v>
      </c>
      <c r="F3300">
        <f>Table1[[#This Row],[Quantity Sold]]</f>
        <v>12</v>
      </c>
      <c r="G3300">
        <f>Table1[[#This Row],[Discount (%)]]</f>
        <v>46</v>
      </c>
      <c r="H3300">
        <f>Table1[[#This Row],[Profit]]</f>
        <v>1252.8399999999999</v>
      </c>
      <c r="I3300">
        <f>Table24610[[#This Row],[profit]]/Table24610[[#This Row],[Sales Amount]]</f>
        <v>0.65031923176745388</v>
      </c>
    </row>
    <row r="3301" spans="1:9">
      <c r="A3301" s="43" t="s">
        <v>3250</v>
      </c>
      <c r="B3301" s="45">
        <v>48323</v>
      </c>
      <c r="C3301" t="str">
        <f>PROPER(Table1[[#This Row],[Region]])</f>
        <v>West</v>
      </c>
      <c r="D3301" t="str">
        <f>PROPER(Table1[[#This Row],[Product Category]])</f>
        <v>Furniture</v>
      </c>
      <c r="E3301">
        <f>ROUND(Table1[[#This Row],[Sales Amount]],1)</f>
        <v>1217.9000000000001</v>
      </c>
      <c r="F3301">
        <f>Table1[[#This Row],[Quantity Sold]]</f>
        <v>34</v>
      </c>
      <c r="G3301">
        <f>Table1[[#This Row],[Discount (%)]]</f>
        <v>17</v>
      </c>
      <c r="H3301">
        <f>Table1[[#This Row],[Profit]]</f>
        <v>1886.4</v>
      </c>
      <c r="I3301">
        <f>Table24610[[#This Row],[profit]]/Table24610[[#This Row],[Sales Amount]]</f>
        <v>1.5488956400361278</v>
      </c>
    </row>
    <row r="3302" spans="1:9">
      <c r="A3302" s="43" t="s">
        <v>3251</v>
      </c>
      <c r="B3302" s="45">
        <v>48324</v>
      </c>
      <c r="C3302" t="str">
        <f>PROPER(Table1[[#This Row],[Region]])</f>
        <v>West</v>
      </c>
      <c r="D3302" t="str">
        <f>PROPER(Table1[[#This Row],[Product Category]])</f>
        <v>Electronics</v>
      </c>
      <c r="E3302">
        <f>ROUND(Table1[[#This Row],[Sales Amount]],1)</f>
        <v>4492.3999999999996</v>
      </c>
      <c r="F3302">
        <f>Table1[[#This Row],[Quantity Sold]]</f>
        <v>2</v>
      </c>
      <c r="G3302">
        <f>Table1[[#This Row],[Discount (%)]]</f>
        <v>45</v>
      </c>
      <c r="H3302">
        <f>Table1[[#This Row],[Profit]]</f>
        <v>891.23</v>
      </c>
      <c r="I3302">
        <f>Table24610[[#This Row],[profit]]/Table24610[[#This Row],[Sales Amount]]</f>
        <v>0.19838616329801445</v>
      </c>
    </row>
    <row r="3303" spans="1:9">
      <c r="A3303" s="43" t="s">
        <v>3252</v>
      </c>
      <c r="B3303" s="45">
        <v>48325</v>
      </c>
      <c r="C3303" t="str">
        <f>PROPER(Table1[[#This Row],[Region]])</f>
        <v>West</v>
      </c>
      <c r="D3303" t="str">
        <f>PROPER(Table1[[#This Row],[Product Category]])</f>
        <v>Electronics</v>
      </c>
      <c r="E3303">
        <f>ROUND(Table1[[#This Row],[Sales Amount]],1)</f>
        <v>2800.4</v>
      </c>
      <c r="F3303">
        <f>Table1[[#This Row],[Quantity Sold]]</f>
        <v>24</v>
      </c>
      <c r="G3303">
        <f>Table1[[#This Row],[Discount (%)]]</f>
        <v>14</v>
      </c>
      <c r="H3303">
        <f>Table1[[#This Row],[Profit]]</f>
        <v>341</v>
      </c>
      <c r="I3303">
        <f>Table24610[[#This Row],[profit]]/Table24610[[#This Row],[Sales Amount]]</f>
        <v>0.12176831881159834</v>
      </c>
    </row>
    <row r="3304" spans="1:9">
      <c r="A3304" s="43" t="s">
        <v>3253</v>
      </c>
      <c r="B3304" s="45">
        <v>48326</v>
      </c>
      <c r="C3304" t="str">
        <f>PROPER(Table1[[#This Row],[Region]])</f>
        <v>East</v>
      </c>
      <c r="D3304" t="str">
        <f>PROPER(Table1[[#This Row],[Product Category]])</f>
        <v>Sports</v>
      </c>
      <c r="E3304">
        <f>ROUND(Table1[[#This Row],[Sales Amount]],1)</f>
        <v>2423.5</v>
      </c>
      <c r="F3304">
        <f>Table1[[#This Row],[Quantity Sold]]</f>
        <v>43</v>
      </c>
      <c r="G3304">
        <f>Table1[[#This Row],[Discount (%)]]</f>
        <v>44</v>
      </c>
      <c r="H3304">
        <f>Table1[[#This Row],[Profit]]</f>
        <v>1615.3</v>
      </c>
      <c r="I3304">
        <f>Table24610[[#This Row],[profit]]/Table24610[[#This Row],[Sales Amount]]</f>
        <v>0.66651537033216424</v>
      </c>
    </row>
    <row r="3305" spans="1:9">
      <c r="A3305" s="43" t="s">
        <v>3254</v>
      </c>
      <c r="B3305" s="45">
        <v>48327</v>
      </c>
      <c r="C3305" t="str">
        <f>PROPER(Table1[[#This Row],[Region]])</f>
        <v>North</v>
      </c>
      <c r="D3305" t="str">
        <f>PROPER(Table1[[#This Row],[Product Category]])</f>
        <v>Sports</v>
      </c>
      <c r="E3305">
        <f>ROUND(Table1[[#This Row],[Sales Amount]],1)</f>
        <v>1421</v>
      </c>
      <c r="F3305">
        <f>Table1[[#This Row],[Quantity Sold]]</f>
        <v>10</v>
      </c>
      <c r="G3305">
        <f>Table1[[#This Row],[Discount (%)]]</f>
        <v>38</v>
      </c>
      <c r="H3305">
        <f>Table1[[#This Row],[Profit]]</f>
        <v>615.41999999999996</v>
      </c>
      <c r="I3305">
        <f>Table24610[[#This Row],[profit]]/Table24610[[#This Row],[Sales Amount]]</f>
        <v>0.43308937368050665</v>
      </c>
    </row>
    <row r="3306" spans="1:9">
      <c r="A3306" s="43" t="s">
        <v>3255</v>
      </c>
      <c r="B3306" s="45">
        <v>48328</v>
      </c>
      <c r="C3306" t="str">
        <f>PROPER(Table1[[#This Row],[Region]])</f>
        <v>South</v>
      </c>
      <c r="D3306" t="str">
        <f>PROPER(Table1[[#This Row],[Product Category]])</f>
        <v>Sports</v>
      </c>
      <c r="E3306">
        <f>ROUND(Table1[[#This Row],[Sales Amount]],1)</f>
        <v>1195.3</v>
      </c>
      <c r="F3306">
        <f>Table1[[#This Row],[Quantity Sold]]</f>
        <v>47</v>
      </c>
      <c r="G3306">
        <f>Table1[[#This Row],[Discount (%)]]</f>
        <v>15</v>
      </c>
      <c r="H3306">
        <f>Table1[[#This Row],[Profit]]</f>
        <v>1469.37</v>
      </c>
      <c r="I3306">
        <f>Table24610[[#This Row],[profit]]/Table24610[[#This Row],[Sales Amount]]</f>
        <v>1.2292897180624112</v>
      </c>
    </row>
    <row r="3307" spans="1:9">
      <c r="A3307" s="43" t="s">
        <v>3257</v>
      </c>
      <c r="B3307" s="45">
        <v>48329</v>
      </c>
      <c r="C3307" t="str">
        <f>PROPER(Table1[[#This Row],[Region]])</f>
        <v>North</v>
      </c>
      <c r="D3307" t="str">
        <f>PROPER(Table1[[#This Row],[Product Category]])</f>
        <v>Furniture</v>
      </c>
      <c r="E3307">
        <f>ROUND(Table1[[#This Row],[Sales Amount]],1)</f>
        <v>905.8</v>
      </c>
      <c r="F3307">
        <f>Table1[[#This Row],[Quantity Sold]]</f>
        <v>33</v>
      </c>
      <c r="G3307">
        <f>Table1[[#This Row],[Discount (%)]]</f>
        <v>25</v>
      </c>
      <c r="H3307">
        <f>Table1[[#This Row],[Profit]]</f>
        <v>496.7</v>
      </c>
      <c r="I3307">
        <f>Table24610[[#This Row],[profit]]/Table24610[[#This Row],[Sales Amount]]</f>
        <v>0.54835504526385515</v>
      </c>
    </row>
    <row r="3308" spans="1:9">
      <c r="A3308" s="43" t="s">
        <v>3258</v>
      </c>
      <c r="B3308" s="45">
        <v>48330</v>
      </c>
      <c r="C3308" t="str">
        <f>PROPER(Table1[[#This Row],[Region]])</f>
        <v>West</v>
      </c>
      <c r="D3308" t="str">
        <f>PROPER(Table1[[#This Row],[Product Category]])</f>
        <v>Clothing</v>
      </c>
      <c r="E3308">
        <f>ROUND(Table1[[#This Row],[Sales Amount]],1)</f>
        <v>3391.9</v>
      </c>
      <c r="F3308">
        <f>Table1[[#This Row],[Quantity Sold]]</f>
        <v>8</v>
      </c>
      <c r="G3308">
        <f>Table1[[#This Row],[Discount (%)]]</f>
        <v>42</v>
      </c>
      <c r="H3308">
        <f>Table1[[#This Row],[Profit]]</f>
        <v>1030.2</v>
      </c>
      <c r="I3308">
        <f>Table24610[[#This Row],[profit]]/Table24610[[#This Row],[Sales Amount]]</f>
        <v>0.30372357675639022</v>
      </c>
    </row>
    <row r="3309" spans="1:9">
      <c r="A3309" s="43" t="s">
        <v>3259</v>
      </c>
      <c r="B3309" s="45">
        <v>48331</v>
      </c>
      <c r="C3309" t="str">
        <f>PROPER(Table1[[#This Row],[Region]])</f>
        <v>South</v>
      </c>
      <c r="D3309" t="str">
        <f>PROPER(Table1[[#This Row],[Product Category]])</f>
        <v>Furniture</v>
      </c>
      <c r="E3309">
        <f>ROUND(Table1[[#This Row],[Sales Amount]],1)</f>
        <v>4618.5</v>
      </c>
      <c r="F3309">
        <f>Table1[[#This Row],[Quantity Sold]]</f>
        <v>35</v>
      </c>
      <c r="G3309">
        <f>Table1[[#This Row],[Discount (%)]]</f>
        <v>48</v>
      </c>
      <c r="H3309">
        <f>Table1[[#This Row],[Profit]]</f>
        <v>299.32</v>
      </c>
      <c r="I3309">
        <f>Table24610[[#This Row],[profit]]/Table24610[[#This Row],[Sales Amount]]</f>
        <v>6.4808920645231138E-2</v>
      </c>
    </row>
    <row r="3310" spans="1:9">
      <c r="A3310" s="43" t="s">
        <v>3260</v>
      </c>
      <c r="B3310" s="45">
        <v>48332</v>
      </c>
      <c r="C3310" t="str">
        <f>PROPER(Table1[[#This Row],[Region]])</f>
        <v>East</v>
      </c>
      <c r="D3310" t="str">
        <f>PROPER(Table1[[#This Row],[Product Category]])</f>
        <v>Sports</v>
      </c>
      <c r="E3310">
        <f>ROUND(Table1[[#This Row],[Sales Amount]],1)</f>
        <v>4209.8999999999996</v>
      </c>
      <c r="F3310">
        <f>Table1[[#This Row],[Quantity Sold]]</f>
        <v>21</v>
      </c>
      <c r="G3310">
        <f>Table1[[#This Row],[Discount (%)]]</f>
        <v>2</v>
      </c>
      <c r="H3310">
        <f>Table1[[#This Row],[Profit]]</f>
        <v>240.07</v>
      </c>
      <c r="I3310">
        <f>Table24610[[#This Row],[profit]]/Table24610[[#This Row],[Sales Amount]]</f>
        <v>5.7025107484738359E-2</v>
      </c>
    </row>
    <row r="3311" spans="1:9">
      <c r="A3311" s="43" t="s">
        <v>3261</v>
      </c>
      <c r="B3311" s="45">
        <v>48333</v>
      </c>
      <c r="C3311" t="str">
        <f>PROPER(Table1[[#This Row],[Region]])</f>
        <v>North</v>
      </c>
      <c r="D3311" t="str">
        <f>PROPER(Table1[[#This Row],[Product Category]])</f>
        <v>Sports</v>
      </c>
      <c r="E3311">
        <f>ROUND(Table1[[#This Row],[Sales Amount]],1)</f>
        <v>2364.5</v>
      </c>
      <c r="F3311">
        <f>Table1[[#This Row],[Quantity Sold]]</f>
        <v>9</v>
      </c>
      <c r="G3311">
        <f>Table1[[#This Row],[Discount (%)]]</f>
        <v>19</v>
      </c>
      <c r="H3311">
        <f>Table1[[#This Row],[Profit]]</f>
        <v>714.96</v>
      </c>
      <c r="I3311">
        <f>Table24610[[#This Row],[profit]]/Table24610[[#This Row],[Sales Amount]]</f>
        <v>0.3023725946288856</v>
      </c>
    </row>
    <row r="3312" spans="1:9">
      <c r="A3312" s="43" t="s">
        <v>3262</v>
      </c>
      <c r="B3312" s="45">
        <v>48334</v>
      </c>
      <c r="C3312" t="str">
        <f>PROPER(Table1[[#This Row],[Region]])</f>
        <v>West</v>
      </c>
      <c r="D3312" t="str">
        <f>PROPER(Table1[[#This Row],[Product Category]])</f>
        <v>Sports</v>
      </c>
      <c r="E3312">
        <f>ROUND(Table1[[#This Row],[Sales Amount]],1)</f>
        <v>2838</v>
      </c>
      <c r="F3312">
        <f>Table1[[#This Row],[Quantity Sold]]</f>
        <v>42</v>
      </c>
      <c r="G3312">
        <f>Table1[[#This Row],[Discount (%)]]</f>
        <v>35</v>
      </c>
      <c r="H3312">
        <f>Table1[[#This Row],[Profit]]</f>
        <v>159.91999999999999</v>
      </c>
      <c r="I3312">
        <f>Table24610[[#This Row],[profit]]/Table24610[[#This Row],[Sales Amount]]</f>
        <v>5.6349541930937275E-2</v>
      </c>
    </row>
    <row r="3313" spans="1:9">
      <c r="A3313" s="43" t="s">
        <v>3263</v>
      </c>
      <c r="B3313" s="45">
        <v>48335</v>
      </c>
      <c r="C3313" t="str">
        <f>PROPER(Table1[[#This Row],[Region]])</f>
        <v>East</v>
      </c>
      <c r="D3313" t="str">
        <f>PROPER(Table1[[#This Row],[Product Category]])</f>
        <v>Electronics</v>
      </c>
      <c r="E3313">
        <f>ROUND(Table1[[#This Row],[Sales Amount]],1)</f>
        <v>3586</v>
      </c>
      <c r="F3313">
        <f>Table1[[#This Row],[Quantity Sold]]</f>
        <v>40</v>
      </c>
      <c r="G3313">
        <f>Table1[[#This Row],[Discount (%)]]</f>
        <v>16</v>
      </c>
      <c r="H3313">
        <f>Table1[[#This Row],[Profit]]</f>
        <v>1213.96</v>
      </c>
      <c r="I3313">
        <f>Table24610[[#This Row],[profit]]/Table24610[[#This Row],[Sales Amount]]</f>
        <v>0.33852760736196319</v>
      </c>
    </row>
    <row r="3314" spans="1:9">
      <c r="A3314" s="43" t="s">
        <v>3264</v>
      </c>
      <c r="B3314" s="45">
        <v>48336</v>
      </c>
      <c r="C3314" t="str">
        <f>PROPER(Table1[[#This Row],[Region]])</f>
        <v>East</v>
      </c>
      <c r="D3314" t="str">
        <f>PROPER(Table1[[#This Row],[Product Category]])</f>
        <v>Furniture</v>
      </c>
      <c r="E3314">
        <f>ROUND(Table1[[#This Row],[Sales Amount]],1)</f>
        <v>4057.2</v>
      </c>
      <c r="F3314">
        <f>Table1[[#This Row],[Quantity Sold]]</f>
        <v>38</v>
      </c>
      <c r="G3314">
        <f>Table1[[#This Row],[Discount (%)]]</f>
        <v>46</v>
      </c>
      <c r="H3314">
        <f>Table1[[#This Row],[Profit]]</f>
        <v>1086.68</v>
      </c>
      <c r="I3314">
        <f>Table24610[[#This Row],[profit]]/Table24610[[#This Row],[Sales Amount]]</f>
        <v>0.26783988957902005</v>
      </c>
    </row>
    <row r="3315" spans="1:9">
      <c r="A3315" s="43" t="s">
        <v>3265</v>
      </c>
      <c r="B3315" s="45">
        <v>48337</v>
      </c>
      <c r="C3315" t="str">
        <f>PROPER(Table1[[#This Row],[Region]])</f>
        <v>North</v>
      </c>
      <c r="D3315" t="str">
        <f>PROPER(Table1[[#This Row],[Product Category]])</f>
        <v>Electronics</v>
      </c>
      <c r="E3315">
        <f>ROUND(Table1[[#This Row],[Sales Amount]],1)</f>
        <v>2879</v>
      </c>
      <c r="F3315">
        <f>Table1[[#This Row],[Quantity Sold]]</f>
        <v>35</v>
      </c>
      <c r="G3315">
        <f>Table1[[#This Row],[Discount (%)]]</f>
        <v>11</v>
      </c>
      <c r="H3315">
        <f>Table1[[#This Row],[Profit]]</f>
        <v>472.97</v>
      </c>
      <c r="I3315">
        <f>Table24610[[#This Row],[profit]]/Table24610[[#This Row],[Sales Amount]]</f>
        <v>0.16428273706147969</v>
      </c>
    </row>
    <row r="3316" spans="1:9">
      <c r="A3316" s="43" t="s">
        <v>3266</v>
      </c>
      <c r="B3316" s="45">
        <v>48338</v>
      </c>
      <c r="C3316" t="str">
        <f>PROPER(Table1[[#This Row],[Region]])</f>
        <v>West</v>
      </c>
      <c r="D3316" t="str">
        <f>PROPER(Table1[[#This Row],[Product Category]])</f>
        <v>Furniture</v>
      </c>
      <c r="E3316">
        <f>ROUND(Table1[[#This Row],[Sales Amount]],1)</f>
        <v>3981.7</v>
      </c>
      <c r="F3316">
        <f>Table1[[#This Row],[Quantity Sold]]</f>
        <v>30</v>
      </c>
      <c r="G3316">
        <f>Table1[[#This Row],[Discount (%)]]</f>
        <v>27</v>
      </c>
      <c r="H3316">
        <f>Table1[[#This Row],[Profit]]</f>
        <v>929.39</v>
      </c>
      <c r="I3316">
        <f>Table24610[[#This Row],[profit]]/Table24610[[#This Row],[Sales Amount]]</f>
        <v>0.23341537534219053</v>
      </c>
    </row>
    <row r="3317" spans="1:9">
      <c r="A3317" s="43" t="s">
        <v>3267</v>
      </c>
      <c r="B3317" s="45">
        <v>48339</v>
      </c>
      <c r="C3317" t="str">
        <f>PROPER(Table1[[#This Row],[Region]])</f>
        <v>West</v>
      </c>
      <c r="D3317" t="str">
        <f>PROPER(Table1[[#This Row],[Product Category]])</f>
        <v>Clothing</v>
      </c>
      <c r="E3317">
        <f>ROUND(Table1[[#This Row],[Sales Amount]],1)</f>
        <v>4767.1000000000004</v>
      </c>
      <c r="F3317">
        <f>Table1[[#This Row],[Quantity Sold]]</f>
        <v>46</v>
      </c>
      <c r="G3317">
        <f>Table1[[#This Row],[Discount (%)]]</f>
        <v>30</v>
      </c>
      <c r="H3317">
        <f>Table1[[#This Row],[Profit]]</f>
        <v>311.24</v>
      </c>
      <c r="I3317">
        <f>Table24610[[#This Row],[profit]]/Table24610[[#This Row],[Sales Amount]]</f>
        <v>6.5289169516057982E-2</v>
      </c>
    </row>
    <row r="3318" spans="1:9">
      <c r="A3318" s="43" t="s">
        <v>3268</v>
      </c>
      <c r="B3318" s="45">
        <v>48340</v>
      </c>
      <c r="C3318" t="str">
        <f>PROPER(Table1[[#This Row],[Region]])</f>
        <v>South</v>
      </c>
      <c r="D3318" t="str">
        <f>PROPER(Table1[[#This Row],[Product Category]])</f>
        <v>Clothing</v>
      </c>
      <c r="E3318">
        <f>ROUND(Table1[[#This Row],[Sales Amount]],1)</f>
        <v>2323.5</v>
      </c>
      <c r="F3318">
        <f>Table1[[#This Row],[Quantity Sold]]</f>
        <v>42</v>
      </c>
      <c r="G3318">
        <f>Table1[[#This Row],[Discount (%)]]</f>
        <v>17</v>
      </c>
      <c r="H3318">
        <f>Table1[[#This Row],[Profit]]</f>
        <v>1705.07</v>
      </c>
      <c r="I3318">
        <f>Table24610[[#This Row],[profit]]/Table24610[[#This Row],[Sales Amount]]</f>
        <v>0.73383688401118996</v>
      </c>
    </row>
    <row r="3319" spans="1:9">
      <c r="A3319" s="43" t="s">
        <v>3269</v>
      </c>
      <c r="B3319" s="45">
        <v>48342</v>
      </c>
      <c r="C3319" t="str">
        <f>PROPER(Table1[[#This Row],[Region]])</f>
        <v>East</v>
      </c>
      <c r="D3319" t="str">
        <f>PROPER(Table1[[#This Row],[Product Category]])</f>
        <v>Electronics</v>
      </c>
      <c r="E3319">
        <f>ROUND(Table1[[#This Row],[Sales Amount]],1)</f>
        <v>1065.7</v>
      </c>
      <c r="F3319">
        <f>Table1[[#This Row],[Quantity Sold]]</f>
        <v>6</v>
      </c>
      <c r="G3319">
        <f>Table1[[#This Row],[Discount (%)]]</f>
        <v>38</v>
      </c>
      <c r="H3319">
        <f>Table1[[#This Row],[Profit]]</f>
        <v>923.18</v>
      </c>
      <c r="I3319">
        <f>Table24610[[#This Row],[profit]]/Table24610[[#This Row],[Sales Amount]]</f>
        <v>0.86626630383785297</v>
      </c>
    </row>
    <row r="3320" spans="1:9">
      <c r="A3320" s="43" t="s">
        <v>3270</v>
      </c>
      <c r="B3320" s="45">
        <v>48343</v>
      </c>
      <c r="C3320" t="str">
        <f>PROPER(Table1[[#This Row],[Region]])</f>
        <v>East</v>
      </c>
      <c r="D3320" t="str">
        <f>PROPER(Table1[[#This Row],[Product Category]])</f>
        <v>Electronics</v>
      </c>
      <c r="E3320">
        <f>ROUND(Table1[[#This Row],[Sales Amount]],1)</f>
        <v>1800.6</v>
      </c>
      <c r="F3320">
        <f>Table1[[#This Row],[Quantity Sold]]</f>
        <v>22</v>
      </c>
      <c r="G3320">
        <f>Table1[[#This Row],[Discount (%)]]</f>
        <v>7</v>
      </c>
      <c r="H3320">
        <f>Table1[[#This Row],[Profit]]</f>
        <v>1503.79</v>
      </c>
      <c r="I3320">
        <f>Table24610[[#This Row],[profit]]/Table24610[[#This Row],[Sales Amount]]</f>
        <v>0.83516050205487058</v>
      </c>
    </row>
    <row r="3321" spans="1:9">
      <c r="A3321" s="43" t="s">
        <v>3271</v>
      </c>
      <c r="B3321" s="45">
        <v>48344</v>
      </c>
      <c r="C3321" t="str">
        <f>PROPER(Table1[[#This Row],[Region]])</f>
        <v>East</v>
      </c>
      <c r="D3321" t="str">
        <f>PROPER(Table1[[#This Row],[Product Category]])</f>
        <v>Electronics</v>
      </c>
      <c r="E3321">
        <f>ROUND(Table1[[#This Row],[Sales Amount]],1)</f>
        <v>2964</v>
      </c>
      <c r="F3321">
        <f>Table1[[#This Row],[Quantity Sold]]</f>
        <v>16</v>
      </c>
      <c r="G3321">
        <f>Table1[[#This Row],[Discount (%)]]</f>
        <v>4</v>
      </c>
      <c r="H3321">
        <f>Table1[[#This Row],[Profit]]</f>
        <v>1304.52</v>
      </c>
      <c r="I3321">
        <f>Table24610[[#This Row],[profit]]/Table24610[[#This Row],[Sales Amount]]</f>
        <v>0.44012145748987852</v>
      </c>
    </row>
    <row r="3322" spans="1:9">
      <c r="A3322" s="43" t="s">
        <v>3272</v>
      </c>
      <c r="B3322" s="45">
        <v>48345</v>
      </c>
      <c r="C3322" t="str">
        <f>PROPER(Table1[[#This Row],[Region]])</f>
        <v>North</v>
      </c>
      <c r="D3322" t="str">
        <f>PROPER(Table1[[#This Row],[Product Category]])</f>
        <v>Clothing</v>
      </c>
      <c r="E3322">
        <f>ROUND(Table1[[#This Row],[Sales Amount]],1)</f>
        <v>234.4</v>
      </c>
      <c r="F3322">
        <f>Table1[[#This Row],[Quantity Sold]]</f>
        <v>11</v>
      </c>
      <c r="G3322">
        <f>Table1[[#This Row],[Discount (%)]]</f>
        <v>13</v>
      </c>
      <c r="H3322">
        <f>Table1[[#This Row],[Profit]]</f>
        <v>555.70000000000005</v>
      </c>
      <c r="I3322">
        <f>Table24610[[#This Row],[profit]]/Table24610[[#This Row],[Sales Amount]]</f>
        <v>2.3707337883959045</v>
      </c>
    </row>
    <row r="3323" spans="1:9">
      <c r="A3323" s="43">
        <v>35456278</v>
      </c>
      <c r="B3323" s="45">
        <v>48346</v>
      </c>
      <c r="C3323" t="str">
        <f>PROPER(Table1[[#This Row],[Region]])</f>
        <v>South</v>
      </c>
      <c r="D3323" t="str">
        <f>PROPER(Table1[[#This Row],[Product Category]])</f>
        <v>Electronics</v>
      </c>
      <c r="E3323">
        <f>ROUND(Table1[[#This Row],[Sales Amount]],1)</f>
        <v>687</v>
      </c>
      <c r="F3323">
        <f>Table1[[#This Row],[Quantity Sold]]</f>
        <v>41</v>
      </c>
      <c r="G3323">
        <f>Table1[[#This Row],[Discount (%)]]</f>
        <v>28</v>
      </c>
      <c r="H3323">
        <f>Table1[[#This Row],[Profit]]</f>
        <v>1121.1300000000001</v>
      </c>
      <c r="I3323">
        <f>Table24610[[#This Row],[profit]]/Table24610[[#This Row],[Sales Amount]]</f>
        <v>1.6319213973799129</v>
      </c>
    </row>
    <row r="3324" spans="1:9">
      <c r="A3324" s="43" t="s">
        <v>3273</v>
      </c>
      <c r="B3324" s="45">
        <v>48347</v>
      </c>
      <c r="C3324" t="str">
        <f>PROPER(Table1[[#This Row],[Region]])</f>
        <v>West</v>
      </c>
      <c r="D3324" t="str">
        <f>PROPER(Table1[[#This Row],[Product Category]])</f>
        <v>Electronics</v>
      </c>
      <c r="E3324">
        <f>ROUND(Table1[[#This Row],[Sales Amount]],1)</f>
        <v>4297.5</v>
      </c>
      <c r="F3324">
        <f>Table1[[#This Row],[Quantity Sold]]</f>
        <v>1</v>
      </c>
      <c r="G3324">
        <f>Table1[[#This Row],[Discount (%)]]</f>
        <v>25</v>
      </c>
      <c r="H3324">
        <f>Table1[[#This Row],[Profit]]</f>
        <v>1916.93</v>
      </c>
      <c r="I3324">
        <f>Table24610[[#This Row],[profit]]/Table24610[[#This Row],[Sales Amount]]</f>
        <v>0.44605700988947061</v>
      </c>
    </row>
    <row r="3325" spans="1:9">
      <c r="A3325" s="43" t="s">
        <v>3274</v>
      </c>
      <c r="B3325" s="45">
        <v>48348</v>
      </c>
      <c r="C3325" t="str">
        <f>PROPER(Table1[[#This Row],[Region]])</f>
        <v>South</v>
      </c>
      <c r="D3325" t="str">
        <f>PROPER(Table1[[#This Row],[Product Category]])</f>
        <v>Clothing</v>
      </c>
      <c r="E3325">
        <f>ROUND(Table1[[#This Row],[Sales Amount]],1)</f>
        <v>3319.6</v>
      </c>
      <c r="F3325">
        <f>Table1[[#This Row],[Quantity Sold]]</f>
        <v>21</v>
      </c>
      <c r="G3325">
        <f>Table1[[#This Row],[Discount (%)]]</f>
        <v>47</v>
      </c>
      <c r="H3325">
        <f>Table1[[#This Row],[Profit]]</f>
        <v>318.7</v>
      </c>
      <c r="I3325">
        <f>Table24610[[#This Row],[profit]]/Table24610[[#This Row],[Sales Amount]]</f>
        <v>9.6005542836486324E-2</v>
      </c>
    </row>
    <row r="3326" spans="1:9">
      <c r="A3326" s="43" t="s">
        <v>3275</v>
      </c>
      <c r="B3326" s="45">
        <v>48349</v>
      </c>
      <c r="C3326" t="str">
        <f>PROPER(Table1[[#This Row],[Region]])</f>
        <v>South</v>
      </c>
      <c r="D3326" t="str">
        <f>PROPER(Table1[[#This Row],[Product Category]])</f>
        <v>Furniture</v>
      </c>
      <c r="E3326">
        <f>ROUND(Table1[[#This Row],[Sales Amount]],1)</f>
        <v>2813.5</v>
      </c>
      <c r="F3326">
        <f>Table1[[#This Row],[Quantity Sold]]</f>
        <v>21</v>
      </c>
      <c r="G3326">
        <f>Table1[[#This Row],[Discount (%)]]</f>
        <v>12</v>
      </c>
      <c r="H3326">
        <f>Table1[[#This Row],[Profit]]</f>
        <v>1286.17</v>
      </c>
      <c r="I3326">
        <f>Table24610[[#This Row],[profit]]/Table24610[[#This Row],[Sales Amount]]</f>
        <v>0.45714234938688469</v>
      </c>
    </row>
    <row r="3327" spans="1:9">
      <c r="A3327" s="43" t="s">
        <v>3276</v>
      </c>
      <c r="B3327" s="45">
        <v>48350</v>
      </c>
      <c r="C3327" t="str">
        <f>PROPER(Table1[[#This Row],[Region]])</f>
        <v>South</v>
      </c>
      <c r="D3327" t="str">
        <f>PROPER(Table1[[#This Row],[Product Category]])</f>
        <v>Clothing</v>
      </c>
      <c r="E3327">
        <f>ROUND(Table1[[#This Row],[Sales Amount]],1)</f>
        <v>1507.1</v>
      </c>
      <c r="F3327">
        <f>Table1[[#This Row],[Quantity Sold]]</f>
        <v>49</v>
      </c>
      <c r="G3327">
        <f>Table1[[#This Row],[Discount (%)]]</f>
        <v>15</v>
      </c>
      <c r="H3327">
        <f>Table1[[#This Row],[Profit]]</f>
        <v>1313.32</v>
      </c>
      <c r="I3327">
        <f>Table24610[[#This Row],[profit]]/Table24610[[#This Row],[Sales Amount]]</f>
        <v>0.87142193616880104</v>
      </c>
    </row>
    <row r="3328" spans="1:9">
      <c r="A3328" s="43" t="s">
        <v>3277</v>
      </c>
      <c r="B3328" s="45">
        <v>48351</v>
      </c>
      <c r="C3328" t="str">
        <f>PROPER(Table1[[#This Row],[Region]])</f>
        <v>North</v>
      </c>
      <c r="D3328" t="str">
        <f>PROPER(Table1[[#This Row],[Product Category]])</f>
        <v>Electronics</v>
      </c>
      <c r="E3328">
        <f>ROUND(Table1[[#This Row],[Sales Amount]],1)</f>
        <v>2437.1</v>
      </c>
      <c r="F3328">
        <f>Table1[[#This Row],[Quantity Sold]]</f>
        <v>38</v>
      </c>
      <c r="G3328">
        <f>Table1[[#This Row],[Discount (%)]]</f>
        <v>32</v>
      </c>
      <c r="H3328">
        <f>Table1[[#This Row],[Profit]]</f>
        <v>1919.52</v>
      </c>
      <c r="I3328">
        <f>Table24610[[#This Row],[profit]]/Table24610[[#This Row],[Sales Amount]]</f>
        <v>0.78762463583767595</v>
      </c>
    </row>
    <row r="3329" spans="1:9">
      <c r="A3329" s="43" t="s">
        <v>3278</v>
      </c>
      <c r="B3329" s="45">
        <v>48352</v>
      </c>
      <c r="C3329" t="str">
        <f>PROPER(Table1[[#This Row],[Region]])</f>
        <v>West</v>
      </c>
      <c r="D3329" t="str">
        <f>PROPER(Table1[[#This Row],[Product Category]])</f>
        <v>Clothing</v>
      </c>
      <c r="E3329">
        <f>ROUND(Table1[[#This Row],[Sales Amount]],1)</f>
        <v>3666.8</v>
      </c>
      <c r="F3329">
        <f>Table1[[#This Row],[Quantity Sold]]</f>
        <v>11</v>
      </c>
      <c r="G3329">
        <f>Table1[[#This Row],[Discount (%)]]</f>
        <v>44</v>
      </c>
      <c r="H3329">
        <f>Table1[[#This Row],[Profit]]</f>
        <v>1309.78</v>
      </c>
      <c r="I3329">
        <f>Table24610[[#This Row],[profit]]/Table24610[[#This Row],[Sales Amount]]</f>
        <v>0.35719973819133849</v>
      </c>
    </row>
    <row r="3330" spans="1:9">
      <c r="A3330" s="43" t="s">
        <v>3279</v>
      </c>
      <c r="B3330" s="45">
        <v>48353</v>
      </c>
      <c r="C3330" t="str">
        <f>PROPER(Table1[[#This Row],[Region]])</f>
        <v>South</v>
      </c>
      <c r="D3330" t="str">
        <f>PROPER(Table1[[#This Row],[Product Category]])</f>
        <v>Groceries</v>
      </c>
      <c r="E3330">
        <f>ROUND(Table1[[#This Row],[Sales Amount]],1)</f>
        <v>663.1</v>
      </c>
      <c r="F3330">
        <f>Table1[[#This Row],[Quantity Sold]]</f>
        <v>35</v>
      </c>
      <c r="G3330">
        <f>Table1[[#This Row],[Discount (%)]]</f>
        <v>46</v>
      </c>
      <c r="H3330">
        <f>Table1[[#This Row],[Profit]]</f>
        <v>1483.75</v>
      </c>
      <c r="I3330">
        <f>Table24610[[#This Row],[profit]]/Table24610[[#This Row],[Sales Amount]]</f>
        <v>2.2375961393454982</v>
      </c>
    </row>
    <row r="3331" spans="1:9">
      <c r="A3331" s="43" t="s">
        <v>3280</v>
      </c>
      <c r="B3331" s="45">
        <v>48354</v>
      </c>
      <c r="C3331" t="str">
        <f>PROPER(Table1[[#This Row],[Region]])</f>
        <v>North</v>
      </c>
      <c r="D3331" t="str">
        <f>PROPER(Table1[[#This Row],[Product Category]])</f>
        <v>Sports</v>
      </c>
      <c r="E3331">
        <f>ROUND(Table1[[#This Row],[Sales Amount]],1)</f>
        <v>227.4</v>
      </c>
      <c r="F3331">
        <f>Table1[[#This Row],[Quantity Sold]]</f>
        <v>3</v>
      </c>
      <c r="G3331">
        <f>Table1[[#This Row],[Discount (%)]]</f>
        <v>48</v>
      </c>
      <c r="H3331">
        <f>Table1[[#This Row],[Profit]]</f>
        <v>1292.6199999999999</v>
      </c>
      <c r="I3331">
        <f>Table24610[[#This Row],[profit]]/Table24610[[#This Row],[Sales Amount]]</f>
        <v>5.6843447669305185</v>
      </c>
    </row>
    <row r="3332" spans="1:9">
      <c r="A3332" s="43" t="s">
        <v>3281</v>
      </c>
      <c r="B3332" s="45">
        <v>48355</v>
      </c>
      <c r="C3332" t="str">
        <f>PROPER(Table1[[#This Row],[Region]])</f>
        <v>North</v>
      </c>
      <c r="D3332" t="str">
        <f>PROPER(Table1[[#This Row],[Product Category]])</f>
        <v>Electronics</v>
      </c>
      <c r="E3332">
        <f>ROUND(Table1[[#This Row],[Sales Amount]],1)</f>
        <v>461.8</v>
      </c>
      <c r="F3332">
        <f>Table1[[#This Row],[Quantity Sold]]</f>
        <v>6</v>
      </c>
      <c r="G3332">
        <f>Table1[[#This Row],[Discount (%)]]</f>
        <v>43</v>
      </c>
      <c r="H3332">
        <f>Table1[[#This Row],[Profit]]</f>
        <v>1679.2</v>
      </c>
      <c r="I3332">
        <f>Table24610[[#This Row],[profit]]/Table24610[[#This Row],[Sales Amount]]</f>
        <v>3.6362061498484191</v>
      </c>
    </row>
    <row r="3333" spans="1:9">
      <c r="A3333" s="43" t="s">
        <v>3282</v>
      </c>
      <c r="B3333" s="45">
        <v>48356</v>
      </c>
      <c r="C3333" t="str">
        <f>PROPER(Table1[[#This Row],[Region]])</f>
        <v>West</v>
      </c>
      <c r="D3333" t="str">
        <f>PROPER(Table1[[#This Row],[Product Category]])</f>
        <v>Furniture</v>
      </c>
      <c r="E3333">
        <f>ROUND(Table1[[#This Row],[Sales Amount]],1)</f>
        <v>3544.2</v>
      </c>
      <c r="F3333">
        <f>Table1[[#This Row],[Quantity Sold]]</f>
        <v>11</v>
      </c>
      <c r="G3333">
        <f>Table1[[#This Row],[Discount (%)]]</f>
        <v>28</v>
      </c>
      <c r="H3333">
        <f>Table1[[#This Row],[Profit]]</f>
        <v>1059.5899999999999</v>
      </c>
      <c r="I3333">
        <f>Table24610[[#This Row],[profit]]/Table24610[[#This Row],[Sales Amount]]</f>
        <v>0.29896450538908637</v>
      </c>
    </row>
    <row r="3334" spans="1:9">
      <c r="A3334" s="43" t="s">
        <v>3283</v>
      </c>
      <c r="B3334" s="45">
        <v>48357</v>
      </c>
      <c r="C3334" t="str">
        <f>PROPER(Table1[[#This Row],[Region]])</f>
        <v>East</v>
      </c>
      <c r="D3334" t="str">
        <f>PROPER(Table1[[#This Row],[Product Category]])</f>
        <v>Sports</v>
      </c>
      <c r="E3334">
        <f>ROUND(Table1[[#This Row],[Sales Amount]],1)</f>
        <v>1479.9</v>
      </c>
      <c r="F3334">
        <f>Table1[[#This Row],[Quantity Sold]]</f>
        <v>49</v>
      </c>
      <c r="G3334">
        <f>Table1[[#This Row],[Discount (%)]]</f>
        <v>24</v>
      </c>
      <c r="H3334">
        <f>Table1[[#This Row],[Profit]]</f>
        <v>421.02</v>
      </c>
      <c r="I3334">
        <f>Table24610[[#This Row],[profit]]/Table24610[[#This Row],[Sales Amount]]</f>
        <v>0.28449219541860932</v>
      </c>
    </row>
    <row r="3335" spans="1:9">
      <c r="A3335" s="43" t="s">
        <v>3284</v>
      </c>
      <c r="B3335" s="45">
        <v>48358</v>
      </c>
      <c r="C3335" t="str">
        <f>PROPER(Table1[[#This Row],[Region]])</f>
        <v>West</v>
      </c>
      <c r="D3335" t="str">
        <f>PROPER(Table1[[#This Row],[Product Category]])</f>
        <v>Furniture</v>
      </c>
      <c r="E3335">
        <f>ROUND(Table1[[#This Row],[Sales Amount]],1)</f>
        <v>3478.1</v>
      </c>
      <c r="F3335">
        <f>Table1[[#This Row],[Quantity Sold]]</f>
        <v>14</v>
      </c>
      <c r="G3335">
        <f>Table1[[#This Row],[Discount (%)]]</f>
        <v>40</v>
      </c>
      <c r="H3335">
        <f>Table1[[#This Row],[Profit]]</f>
        <v>1102.24</v>
      </c>
      <c r="I3335">
        <f>Table24610[[#This Row],[profit]]/Table24610[[#This Row],[Sales Amount]]</f>
        <v>0.31690865702538745</v>
      </c>
    </row>
    <row r="3336" spans="1:9">
      <c r="A3336" s="43" t="s">
        <v>3285</v>
      </c>
      <c r="B3336" s="45">
        <v>48359</v>
      </c>
      <c r="C3336" t="str">
        <f>PROPER(Table1[[#This Row],[Region]])</f>
        <v>South</v>
      </c>
      <c r="D3336" t="str">
        <f>PROPER(Table1[[#This Row],[Product Category]])</f>
        <v>Groceries</v>
      </c>
      <c r="E3336">
        <f>ROUND(Table1[[#This Row],[Sales Amount]],1)</f>
        <v>2772.7</v>
      </c>
      <c r="F3336">
        <f>Table1[[#This Row],[Quantity Sold]]</f>
        <v>19</v>
      </c>
      <c r="G3336">
        <f>Table1[[#This Row],[Discount (%)]]</f>
        <v>16</v>
      </c>
      <c r="H3336">
        <f>Table1[[#This Row],[Profit]]</f>
        <v>964.77</v>
      </c>
      <c r="I3336">
        <f>Table24610[[#This Row],[profit]]/Table24610[[#This Row],[Sales Amount]]</f>
        <v>0.34795325855664155</v>
      </c>
    </row>
    <row r="3337" spans="1:9">
      <c r="A3337" s="43" t="s">
        <v>3286</v>
      </c>
      <c r="B3337" s="45">
        <v>48360</v>
      </c>
      <c r="C3337" t="str">
        <f>PROPER(Table1[[#This Row],[Region]])</f>
        <v>East</v>
      </c>
      <c r="D3337" t="str">
        <f>PROPER(Table1[[#This Row],[Product Category]])</f>
        <v>Clothing</v>
      </c>
      <c r="E3337">
        <f>ROUND(Table1[[#This Row],[Sales Amount]],1)</f>
        <v>3402.9</v>
      </c>
      <c r="F3337">
        <f>Table1[[#This Row],[Quantity Sold]]</f>
        <v>33</v>
      </c>
      <c r="G3337">
        <f>Table1[[#This Row],[Discount (%)]]</f>
        <v>50</v>
      </c>
      <c r="H3337">
        <f>Table1[[#This Row],[Profit]]</f>
        <v>1276.44</v>
      </c>
      <c r="I3337">
        <f>Table24610[[#This Row],[profit]]/Table24610[[#This Row],[Sales Amount]]</f>
        <v>0.37510358811601868</v>
      </c>
    </row>
    <row r="3338" spans="1:9">
      <c r="A3338" s="43" t="s">
        <v>3287</v>
      </c>
      <c r="B3338" s="45">
        <v>48361</v>
      </c>
      <c r="C3338" t="str">
        <f>PROPER(Table1[[#This Row],[Region]])</f>
        <v>East</v>
      </c>
      <c r="D3338" t="str">
        <f>PROPER(Table1[[#This Row],[Product Category]])</f>
        <v>Sports</v>
      </c>
      <c r="E3338">
        <f>ROUND(Table1[[#This Row],[Sales Amount]],1)</f>
        <v>3272.2</v>
      </c>
      <c r="F3338">
        <f>Table1[[#This Row],[Quantity Sold]]</f>
        <v>19</v>
      </c>
      <c r="G3338">
        <f>Table1[[#This Row],[Discount (%)]]</f>
        <v>15</v>
      </c>
      <c r="H3338">
        <f>Table1[[#This Row],[Profit]]</f>
        <v>427.55</v>
      </c>
      <c r="I3338">
        <f>Table24610[[#This Row],[profit]]/Table24610[[#This Row],[Sales Amount]]</f>
        <v>0.13066132876963513</v>
      </c>
    </row>
    <row r="3339" spans="1:9">
      <c r="A3339" s="43" t="s">
        <v>3288</v>
      </c>
      <c r="B3339" s="45">
        <v>48362</v>
      </c>
      <c r="C3339" t="str">
        <f>PROPER(Table1[[#This Row],[Region]])</f>
        <v>West</v>
      </c>
      <c r="D3339" t="str">
        <f>PROPER(Table1[[#This Row],[Product Category]])</f>
        <v>Furniture</v>
      </c>
      <c r="E3339">
        <f>ROUND(Table1[[#This Row],[Sales Amount]],1)</f>
        <v>1222.8</v>
      </c>
      <c r="F3339">
        <f>Table1[[#This Row],[Quantity Sold]]</f>
        <v>50</v>
      </c>
      <c r="G3339">
        <f>Table1[[#This Row],[Discount (%)]]</f>
        <v>46</v>
      </c>
      <c r="H3339">
        <f>Table1[[#This Row],[Profit]]</f>
        <v>44.18</v>
      </c>
      <c r="I3339">
        <f>Table24610[[#This Row],[profit]]/Table24610[[#This Row],[Sales Amount]]</f>
        <v>3.6130192999672885E-2</v>
      </c>
    </row>
    <row r="3340" spans="1:9">
      <c r="A3340" s="43" t="s">
        <v>3289</v>
      </c>
      <c r="B3340" s="45">
        <v>48363</v>
      </c>
      <c r="C3340" t="str">
        <f>PROPER(Table1[[#This Row],[Region]])</f>
        <v>East</v>
      </c>
      <c r="D3340" t="str">
        <f>PROPER(Table1[[#This Row],[Product Category]])</f>
        <v>Furniture</v>
      </c>
      <c r="E3340">
        <f>ROUND(Table1[[#This Row],[Sales Amount]],1)</f>
        <v>3936</v>
      </c>
      <c r="F3340">
        <f>Table1[[#This Row],[Quantity Sold]]</f>
        <v>14</v>
      </c>
      <c r="G3340">
        <f>Table1[[#This Row],[Discount (%)]]</f>
        <v>44</v>
      </c>
      <c r="H3340">
        <f>Table1[[#This Row],[Profit]]</f>
        <v>1732.1</v>
      </c>
      <c r="I3340">
        <f>Table24610[[#This Row],[profit]]/Table24610[[#This Row],[Sales Amount]]</f>
        <v>0.4400660569105691</v>
      </c>
    </row>
    <row r="3341" spans="1:9">
      <c r="A3341" s="43" t="s">
        <v>3290</v>
      </c>
      <c r="B3341" s="45">
        <v>48364</v>
      </c>
      <c r="C3341" t="str">
        <f>PROPER(Table1[[#This Row],[Region]])</f>
        <v>North</v>
      </c>
      <c r="D3341" t="str">
        <f>PROPER(Table1[[#This Row],[Product Category]])</f>
        <v>Sports</v>
      </c>
      <c r="E3341">
        <f>ROUND(Table1[[#This Row],[Sales Amount]],1)</f>
        <v>4457.2</v>
      </c>
      <c r="F3341">
        <f>Table1[[#This Row],[Quantity Sold]]</f>
        <v>13</v>
      </c>
      <c r="G3341">
        <f>Table1[[#This Row],[Discount (%)]]</f>
        <v>9</v>
      </c>
      <c r="H3341">
        <f>Table1[[#This Row],[Profit]]</f>
        <v>196.67</v>
      </c>
      <c r="I3341">
        <f>Table24610[[#This Row],[profit]]/Table24610[[#This Row],[Sales Amount]]</f>
        <v>4.4124113793412904E-2</v>
      </c>
    </row>
    <row r="3342" spans="1:9">
      <c r="A3342" s="43" t="s">
        <v>3291</v>
      </c>
      <c r="B3342" s="45">
        <v>48365</v>
      </c>
      <c r="C3342" t="str">
        <f>PROPER(Table1[[#This Row],[Region]])</f>
        <v>West</v>
      </c>
      <c r="D3342" t="str">
        <f>PROPER(Table1[[#This Row],[Product Category]])</f>
        <v>Groceries</v>
      </c>
      <c r="E3342">
        <f>ROUND(Table1[[#This Row],[Sales Amount]],1)</f>
        <v>4430.3</v>
      </c>
      <c r="F3342">
        <f>Table1[[#This Row],[Quantity Sold]]</f>
        <v>45</v>
      </c>
      <c r="G3342">
        <f>Table1[[#This Row],[Discount (%)]]</f>
        <v>43</v>
      </c>
      <c r="H3342">
        <f>Table1[[#This Row],[Profit]]</f>
        <v>1648.55</v>
      </c>
      <c r="I3342">
        <f>Table24610[[#This Row],[profit]]/Table24610[[#This Row],[Sales Amount]]</f>
        <v>0.37210798365799153</v>
      </c>
    </row>
    <row r="3343" spans="1:9">
      <c r="A3343" s="43">
        <v>75137379</v>
      </c>
      <c r="B3343" s="45">
        <v>48366</v>
      </c>
      <c r="C3343" t="str">
        <f>PROPER(Table1[[#This Row],[Region]])</f>
        <v>North</v>
      </c>
      <c r="D3343" t="str">
        <f>PROPER(Table1[[#This Row],[Product Category]])</f>
        <v>Furniture</v>
      </c>
      <c r="E3343">
        <f>ROUND(Table1[[#This Row],[Sales Amount]],1)</f>
        <v>1119.5</v>
      </c>
      <c r="F3343">
        <f>Table1[[#This Row],[Quantity Sold]]</f>
        <v>35</v>
      </c>
      <c r="G3343">
        <f>Table1[[#This Row],[Discount (%)]]</f>
        <v>45</v>
      </c>
      <c r="H3343">
        <f>Table1[[#This Row],[Profit]]</f>
        <v>1037.42</v>
      </c>
      <c r="I3343">
        <f>Table24610[[#This Row],[profit]]/Table24610[[#This Row],[Sales Amount]]</f>
        <v>0.92668155426529708</v>
      </c>
    </row>
    <row r="3344" spans="1:9">
      <c r="A3344" s="43" t="s">
        <v>3292</v>
      </c>
      <c r="B3344" s="45">
        <v>48367</v>
      </c>
      <c r="C3344" t="str">
        <f>PROPER(Table1[[#This Row],[Region]])</f>
        <v>West</v>
      </c>
      <c r="D3344" t="str">
        <f>PROPER(Table1[[#This Row],[Product Category]])</f>
        <v>Groceries</v>
      </c>
      <c r="E3344">
        <f>ROUND(Table1[[#This Row],[Sales Amount]],1)</f>
        <v>2512.6</v>
      </c>
      <c r="F3344">
        <f>Table1[[#This Row],[Quantity Sold]]</f>
        <v>41</v>
      </c>
      <c r="G3344">
        <f>Table1[[#This Row],[Discount (%)]]</f>
        <v>10</v>
      </c>
      <c r="H3344">
        <f>Table1[[#This Row],[Profit]]</f>
        <v>1117.5899999999999</v>
      </c>
      <c r="I3344">
        <f>Table24610[[#This Row],[profit]]/Table24610[[#This Row],[Sales Amount]]</f>
        <v>0.4447942370452917</v>
      </c>
    </row>
    <row r="3345" spans="1:9">
      <c r="A3345" s="43" t="s">
        <v>3293</v>
      </c>
      <c r="B3345" s="45">
        <v>48368</v>
      </c>
      <c r="C3345" t="str">
        <f>PROPER(Table1[[#This Row],[Region]])</f>
        <v>North</v>
      </c>
      <c r="D3345" t="str">
        <f>PROPER(Table1[[#This Row],[Product Category]])</f>
        <v>Clothing</v>
      </c>
      <c r="E3345">
        <f>ROUND(Table1[[#This Row],[Sales Amount]],1)</f>
        <v>4978.2</v>
      </c>
      <c r="F3345">
        <f>Table1[[#This Row],[Quantity Sold]]</f>
        <v>32</v>
      </c>
      <c r="G3345">
        <f>Table1[[#This Row],[Discount (%)]]</f>
        <v>11</v>
      </c>
      <c r="H3345">
        <f>Table1[[#This Row],[Profit]]</f>
        <v>446.64</v>
      </c>
      <c r="I3345">
        <f>Table24610[[#This Row],[profit]]/Table24610[[#This Row],[Sales Amount]]</f>
        <v>8.9719175605640591E-2</v>
      </c>
    </row>
    <row r="3346" spans="1:9">
      <c r="A3346" s="43" t="s">
        <v>3294</v>
      </c>
      <c r="B3346" s="45">
        <v>48369</v>
      </c>
      <c r="C3346" t="str">
        <f>PROPER(Table1[[#This Row],[Region]])</f>
        <v>South</v>
      </c>
      <c r="D3346" t="str">
        <f>PROPER(Table1[[#This Row],[Product Category]])</f>
        <v>Clothing</v>
      </c>
      <c r="E3346">
        <f>ROUND(Table1[[#This Row],[Sales Amount]],1)</f>
        <v>1396.9</v>
      </c>
      <c r="F3346">
        <f>Table1[[#This Row],[Quantity Sold]]</f>
        <v>18</v>
      </c>
      <c r="G3346">
        <f>Table1[[#This Row],[Discount (%)]]</f>
        <v>6</v>
      </c>
      <c r="H3346">
        <f>Table1[[#This Row],[Profit]]</f>
        <v>998.57</v>
      </c>
      <c r="I3346">
        <f>Table24610[[#This Row],[profit]]/Table24610[[#This Row],[Sales Amount]]</f>
        <v>0.71484716157205241</v>
      </c>
    </row>
    <row r="3347" spans="1:9">
      <c r="A3347" s="43" t="s">
        <v>3295</v>
      </c>
      <c r="B3347" s="45">
        <v>48370</v>
      </c>
      <c r="C3347" t="str">
        <f>PROPER(Table1[[#This Row],[Region]])</f>
        <v>East</v>
      </c>
      <c r="D3347" t="str">
        <f>PROPER(Table1[[#This Row],[Product Category]])</f>
        <v>Groceries</v>
      </c>
      <c r="E3347">
        <f>ROUND(Table1[[#This Row],[Sales Amount]],1)</f>
        <v>2314.3000000000002</v>
      </c>
      <c r="F3347">
        <f>Table1[[#This Row],[Quantity Sold]]</f>
        <v>16</v>
      </c>
      <c r="G3347">
        <f>Table1[[#This Row],[Discount (%)]]</f>
        <v>12</v>
      </c>
      <c r="H3347">
        <f>Table1[[#This Row],[Profit]]</f>
        <v>42.32</v>
      </c>
      <c r="I3347">
        <f>Table24610[[#This Row],[profit]]/Table24610[[#This Row],[Sales Amount]]</f>
        <v>1.8286306874648921E-2</v>
      </c>
    </row>
    <row r="3348" spans="1:9">
      <c r="A3348" s="43" t="s">
        <v>3296</v>
      </c>
      <c r="B3348" s="45">
        <v>48371</v>
      </c>
      <c r="C3348" t="str">
        <f>PROPER(Table1[[#This Row],[Region]])</f>
        <v>West</v>
      </c>
      <c r="D3348" t="str">
        <f>PROPER(Table1[[#This Row],[Product Category]])</f>
        <v>Groceries</v>
      </c>
      <c r="E3348">
        <f>ROUND(Table1[[#This Row],[Sales Amount]],1)</f>
        <v>259.10000000000002</v>
      </c>
      <c r="F3348">
        <f>Table1[[#This Row],[Quantity Sold]]</f>
        <v>21</v>
      </c>
      <c r="G3348">
        <f>Table1[[#This Row],[Discount (%)]]</f>
        <v>23</v>
      </c>
      <c r="H3348">
        <f>Table1[[#This Row],[Profit]]</f>
        <v>1444.86</v>
      </c>
      <c r="I3348">
        <f>Table24610[[#This Row],[profit]]/Table24610[[#This Row],[Sales Amount]]</f>
        <v>5.5764569664222297</v>
      </c>
    </row>
    <row r="3349" spans="1:9">
      <c r="A3349" s="43" t="s">
        <v>3297</v>
      </c>
      <c r="B3349" s="45">
        <v>48372</v>
      </c>
      <c r="C3349" t="str">
        <f>PROPER(Table1[[#This Row],[Region]])</f>
        <v>West</v>
      </c>
      <c r="D3349" t="str">
        <f>PROPER(Table1[[#This Row],[Product Category]])</f>
        <v>Furniture</v>
      </c>
      <c r="E3349">
        <f>ROUND(Table1[[#This Row],[Sales Amount]],1)</f>
        <v>1779.2</v>
      </c>
      <c r="F3349">
        <f>Table1[[#This Row],[Quantity Sold]]</f>
        <v>37</v>
      </c>
      <c r="G3349">
        <f>Table1[[#This Row],[Discount (%)]]</f>
        <v>11</v>
      </c>
      <c r="H3349">
        <f>Table1[[#This Row],[Profit]]</f>
        <v>180.62</v>
      </c>
      <c r="I3349">
        <f>Table24610[[#This Row],[profit]]/Table24610[[#This Row],[Sales Amount]]</f>
        <v>0.10151753597122302</v>
      </c>
    </row>
    <row r="3350" spans="1:9">
      <c r="A3350" s="43" t="s">
        <v>3298</v>
      </c>
      <c r="B3350" s="45">
        <v>48373</v>
      </c>
      <c r="C3350" t="str">
        <f>PROPER(Table1[[#This Row],[Region]])</f>
        <v>East</v>
      </c>
      <c r="D3350" t="str">
        <f>PROPER(Table1[[#This Row],[Product Category]])</f>
        <v>Groceries</v>
      </c>
      <c r="E3350">
        <f>ROUND(Table1[[#This Row],[Sales Amount]],1)</f>
        <v>4665.8</v>
      </c>
      <c r="F3350">
        <f>Table1[[#This Row],[Quantity Sold]]</f>
        <v>1</v>
      </c>
      <c r="G3350">
        <f>Table1[[#This Row],[Discount (%)]]</f>
        <v>41</v>
      </c>
      <c r="H3350">
        <f>Table1[[#This Row],[Profit]]</f>
        <v>259.86</v>
      </c>
      <c r="I3350">
        <f>Table24610[[#This Row],[profit]]/Table24610[[#This Row],[Sales Amount]]</f>
        <v>5.5694629002529042E-2</v>
      </c>
    </row>
    <row r="3351" spans="1:9">
      <c r="A3351" s="43" t="s">
        <v>3299</v>
      </c>
      <c r="B3351" s="45">
        <v>48374</v>
      </c>
      <c r="C3351" t="str">
        <f>PROPER(Table1[[#This Row],[Region]])</f>
        <v>West</v>
      </c>
      <c r="D3351" t="str">
        <f>PROPER(Table1[[#This Row],[Product Category]])</f>
        <v>Groceries</v>
      </c>
      <c r="E3351">
        <f>ROUND(Table1[[#This Row],[Sales Amount]],1)</f>
        <v>1043.5999999999999</v>
      </c>
      <c r="F3351">
        <f>Table1[[#This Row],[Quantity Sold]]</f>
        <v>18</v>
      </c>
      <c r="G3351">
        <f>Table1[[#This Row],[Discount (%)]]</f>
        <v>17</v>
      </c>
      <c r="H3351">
        <f>Table1[[#This Row],[Profit]]</f>
        <v>292.64999999999998</v>
      </c>
      <c r="I3351">
        <f>Table24610[[#This Row],[profit]]/Table24610[[#This Row],[Sales Amount]]</f>
        <v>0.28042353392104252</v>
      </c>
    </row>
    <row r="3352" spans="1:9">
      <c r="A3352" s="43" t="s">
        <v>3300</v>
      </c>
      <c r="B3352" s="45">
        <v>48375</v>
      </c>
      <c r="C3352" t="str">
        <f>PROPER(Table1[[#This Row],[Region]])</f>
        <v>West</v>
      </c>
      <c r="D3352" t="str">
        <f>PROPER(Table1[[#This Row],[Product Category]])</f>
        <v>Furniture</v>
      </c>
      <c r="E3352">
        <f>ROUND(Table1[[#This Row],[Sales Amount]],1)</f>
        <v>2425.3000000000002</v>
      </c>
      <c r="F3352">
        <f>Table1[[#This Row],[Quantity Sold]]</f>
        <v>41</v>
      </c>
      <c r="G3352">
        <f>Table1[[#This Row],[Discount (%)]]</f>
        <v>35</v>
      </c>
      <c r="H3352">
        <f>Table1[[#This Row],[Profit]]</f>
        <v>1769.89</v>
      </c>
      <c r="I3352">
        <f>Table24610[[#This Row],[profit]]/Table24610[[#This Row],[Sales Amount]]</f>
        <v>0.72976126664742502</v>
      </c>
    </row>
    <row r="3353" spans="1:9">
      <c r="A3353" s="43" t="s">
        <v>3301</v>
      </c>
      <c r="B3353" s="45">
        <v>48376</v>
      </c>
      <c r="C3353" t="str">
        <f>PROPER(Table1[[#This Row],[Region]])</f>
        <v>South</v>
      </c>
      <c r="D3353" t="str">
        <f>PROPER(Table1[[#This Row],[Product Category]])</f>
        <v>Clothing</v>
      </c>
      <c r="E3353">
        <f>ROUND(Table1[[#This Row],[Sales Amount]],1)</f>
        <v>219.1</v>
      </c>
      <c r="F3353">
        <f>Table1[[#This Row],[Quantity Sold]]</f>
        <v>20</v>
      </c>
      <c r="G3353">
        <f>Table1[[#This Row],[Discount (%)]]</f>
        <v>0</v>
      </c>
      <c r="H3353">
        <f>Table1[[#This Row],[Profit]]</f>
        <v>1768.2</v>
      </c>
      <c r="I3353">
        <f>Table24610[[#This Row],[profit]]/Table24610[[#This Row],[Sales Amount]]</f>
        <v>8.0702875399361034</v>
      </c>
    </row>
    <row r="3354" spans="1:9">
      <c r="A3354" s="43" t="s">
        <v>3302</v>
      </c>
      <c r="B3354" s="45">
        <v>48377</v>
      </c>
      <c r="C3354" t="str">
        <f>PROPER(Table1[[#This Row],[Region]])</f>
        <v>South</v>
      </c>
      <c r="D3354" t="str">
        <f>PROPER(Table1[[#This Row],[Product Category]])</f>
        <v>Sports</v>
      </c>
      <c r="E3354">
        <f>ROUND(Table1[[#This Row],[Sales Amount]],1)</f>
        <v>4736</v>
      </c>
      <c r="F3354">
        <f>Table1[[#This Row],[Quantity Sold]]</f>
        <v>29</v>
      </c>
      <c r="G3354">
        <f>Table1[[#This Row],[Discount (%)]]</f>
        <v>23</v>
      </c>
      <c r="H3354">
        <f>Table1[[#This Row],[Profit]]</f>
        <v>501.68</v>
      </c>
      <c r="I3354">
        <f>Table24610[[#This Row],[profit]]/Table24610[[#This Row],[Sales Amount]]</f>
        <v>0.10592905405405406</v>
      </c>
    </row>
    <row r="3355" spans="1:9">
      <c r="A3355" s="43" t="s">
        <v>3303</v>
      </c>
      <c r="B3355" s="45">
        <v>48378</v>
      </c>
      <c r="C3355" t="str">
        <f>PROPER(Table1[[#This Row],[Region]])</f>
        <v>East</v>
      </c>
      <c r="D3355" t="str">
        <f>PROPER(Table1[[#This Row],[Product Category]])</f>
        <v>Groceries</v>
      </c>
      <c r="E3355">
        <f>ROUND(Table1[[#This Row],[Sales Amount]],1)</f>
        <v>3327.6</v>
      </c>
      <c r="F3355">
        <f>Table1[[#This Row],[Quantity Sold]]</f>
        <v>12</v>
      </c>
      <c r="G3355">
        <f>Table1[[#This Row],[Discount (%)]]</f>
        <v>47</v>
      </c>
      <c r="H3355">
        <f>Table1[[#This Row],[Profit]]</f>
        <v>942.94</v>
      </c>
      <c r="I3355">
        <f>Table24610[[#This Row],[profit]]/Table24610[[#This Row],[Sales Amount]]</f>
        <v>0.28336939536001926</v>
      </c>
    </row>
    <row r="3356" spans="1:9">
      <c r="A3356" s="43" t="s">
        <v>3304</v>
      </c>
      <c r="B3356" s="45">
        <v>48379</v>
      </c>
      <c r="C3356" t="str">
        <f>PROPER(Table1[[#This Row],[Region]])</f>
        <v>West</v>
      </c>
      <c r="D3356" t="str">
        <f>PROPER(Table1[[#This Row],[Product Category]])</f>
        <v>Clothing</v>
      </c>
      <c r="E3356">
        <f>ROUND(Table1[[#This Row],[Sales Amount]],1)</f>
        <v>2156.8000000000002</v>
      </c>
      <c r="F3356">
        <f>Table1[[#This Row],[Quantity Sold]]</f>
        <v>19</v>
      </c>
      <c r="G3356">
        <f>Table1[[#This Row],[Discount (%)]]</f>
        <v>38</v>
      </c>
      <c r="H3356">
        <f>Table1[[#This Row],[Profit]]</f>
        <v>1845.55</v>
      </c>
      <c r="I3356">
        <f>Table24610[[#This Row],[profit]]/Table24610[[#This Row],[Sales Amount]]</f>
        <v>0.85568898367952517</v>
      </c>
    </row>
    <row r="3357" spans="1:9">
      <c r="A3357" s="43" t="s">
        <v>3305</v>
      </c>
      <c r="B3357" s="45">
        <v>48380</v>
      </c>
      <c r="C3357" t="str">
        <f>PROPER(Table1[[#This Row],[Region]])</f>
        <v>East</v>
      </c>
      <c r="D3357" t="str">
        <f>PROPER(Table1[[#This Row],[Product Category]])</f>
        <v>Furniture</v>
      </c>
      <c r="E3357">
        <f>ROUND(Table1[[#This Row],[Sales Amount]],1)</f>
        <v>1543.7</v>
      </c>
      <c r="F3357">
        <f>Table1[[#This Row],[Quantity Sold]]</f>
        <v>49</v>
      </c>
      <c r="G3357">
        <f>Table1[[#This Row],[Discount (%)]]</f>
        <v>20</v>
      </c>
      <c r="H3357">
        <f>Table1[[#This Row],[Profit]]</f>
        <v>1001.38</v>
      </c>
      <c r="I3357">
        <f>Table24610[[#This Row],[profit]]/Table24610[[#This Row],[Sales Amount]]</f>
        <v>0.64868821662240073</v>
      </c>
    </row>
    <row r="3358" spans="1:9">
      <c r="A3358" s="43" t="s">
        <v>3306</v>
      </c>
      <c r="B3358" s="45">
        <v>48381</v>
      </c>
      <c r="C3358" t="str">
        <f>PROPER(Table1[[#This Row],[Region]])</f>
        <v>North</v>
      </c>
      <c r="D3358" t="str">
        <f>PROPER(Table1[[#This Row],[Product Category]])</f>
        <v>Electronics</v>
      </c>
      <c r="E3358">
        <f>ROUND(Table1[[#This Row],[Sales Amount]],1)</f>
        <v>900.9</v>
      </c>
      <c r="F3358">
        <f>Table1[[#This Row],[Quantity Sold]]</f>
        <v>43</v>
      </c>
      <c r="G3358">
        <f>Table1[[#This Row],[Discount (%)]]</f>
        <v>21</v>
      </c>
      <c r="H3358">
        <f>Table1[[#This Row],[Profit]]</f>
        <v>259.85000000000002</v>
      </c>
      <c r="I3358">
        <f>Table24610[[#This Row],[profit]]/Table24610[[#This Row],[Sales Amount]]</f>
        <v>0.28843378843378847</v>
      </c>
    </row>
    <row r="3359" spans="1:9">
      <c r="A3359" s="43" t="s">
        <v>3307</v>
      </c>
      <c r="B3359" s="45">
        <v>48382</v>
      </c>
      <c r="C3359" t="str">
        <f>PROPER(Table1[[#This Row],[Region]])</f>
        <v>North</v>
      </c>
      <c r="D3359" t="str">
        <f>PROPER(Table1[[#This Row],[Product Category]])</f>
        <v>Groceries</v>
      </c>
      <c r="E3359">
        <f>ROUND(Table1[[#This Row],[Sales Amount]],1)</f>
        <v>4613.6000000000004</v>
      </c>
      <c r="F3359">
        <f>Table1[[#This Row],[Quantity Sold]]</f>
        <v>9</v>
      </c>
      <c r="G3359">
        <f>Table1[[#This Row],[Discount (%)]]</f>
        <v>42</v>
      </c>
      <c r="H3359">
        <f>Table1[[#This Row],[Profit]]</f>
        <v>1708.34</v>
      </c>
      <c r="I3359">
        <f>Table24610[[#This Row],[profit]]/Table24610[[#This Row],[Sales Amount]]</f>
        <v>0.37028350962372114</v>
      </c>
    </row>
    <row r="3360" spans="1:9">
      <c r="A3360" s="43" t="s">
        <v>3308</v>
      </c>
      <c r="B3360" s="45">
        <v>48383</v>
      </c>
      <c r="C3360" t="str">
        <f>PROPER(Table1[[#This Row],[Region]])</f>
        <v>North</v>
      </c>
      <c r="D3360" t="str">
        <f>PROPER(Table1[[#This Row],[Product Category]])</f>
        <v>Groceries</v>
      </c>
      <c r="E3360">
        <f>ROUND(Table1[[#This Row],[Sales Amount]],1)</f>
        <v>3416.2</v>
      </c>
      <c r="F3360">
        <f>Table1[[#This Row],[Quantity Sold]]</f>
        <v>37</v>
      </c>
      <c r="G3360">
        <f>Table1[[#This Row],[Discount (%)]]</f>
        <v>25</v>
      </c>
      <c r="H3360">
        <f>Table1[[#This Row],[Profit]]</f>
        <v>658.33</v>
      </c>
      <c r="I3360">
        <f>Table24610[[#This Row],[profit]]/Table24610[[#This Row],[Sales Amount]]</f>
        <v>0.19270827234939408</v>
      </c>
    </row>
    <row r="3361" spans="1:9">
      <c r="A3361" s="43" t="s">
        <v>3309</v>
      </c>
      <c r="B3361" s="45">
        <v>48384</v>
      </c>
      <c r="C3361" t="str">
        <f>PROPER(Table1[[#This Row],[Region]])</f>
        <v>West</v>
      </c>
      <c r="D3361" t="str">
        <f>PROPER(Table1[[#This Row],[Product Category]])</f>
        <v>Sports</v>
      </c>
      <c r="E3361">
        <f>ROUND(Table1[[#This Row],[Sales Amount]],1)</f>
        <v>2450.5</v>
      </c>
      <c r="F3361">
        <f>Table1[[#This Row],[Quantity Sold]]</f>
        <v>1</v>
      </c>
      <c r="G3361">
        <f>Table1[[#This Row],[Discount (%)]]</f>
        <v>17</v>
      </c>
      <c r="H3361">
        <f>Table1[[#This Row],[Profit]]</f>
        <v>1499.13</v>
      </c>
      <c r="I3361">
        <f>Table24610[[#This Row],[profit]]/Table24610[[#This Row],[Sales Amount]]</f>
        <v>0.61176494592940223</v>
      </c>
    </row>
    <row r="3362" spans="1:9">
      <c r="A3362" s="43" t="s">
        <v>3310</v>
      </c>
      <c r="B3362" s="45">
        <v>48385</v>
      </c>
      <c r="C3362" t="str">
        <f>PROPER(Table1[[#This Row],[Region]])</f>
        <v>West</v>
      </c>
      <c r="D3362" t="str">
        <f>PROPER(Table1[[#This Row],[Product Category]])</f>
        <v>Clothing</v>
      </c>
      <c r="E3362">
        <f>ROUND(Table1[[#This Row],[Sales Amount]],1)</f>
        <v>2135.1999999999998</v>
      </c>
      <c r="F3362">
        <f>Table1[[#This Row],[Quantity Sold]]</f>
        <v>7</v>
      </c>
      <c r="G3362">
        <f>Table1[[#This Row],[Discount (%)]]</f>
        <v>16</v>
      </c>
      <c r="H3362">
        <f>Table1[[#This Row],[Profit]]</f>
        <v>701.8</v>
      </c>
      <c r="I3362">
        <f>Table24610[[#This Row],[profit]]/Table24610[[#This Row],[Sales Amount]]</f>
        <v>0.32868115399025855</v>
      </c>
    </row>
    <row r="3363" spans="1:9">
      <c r="A3363" s="43" t="s">
        <v>3311</v>
      </c>
      <c r="B3363" s="45">
        <v>48386</v>
      </c>
      <c r="C3363" t="str">
        <f>PROPER(Table1[[#This Row],[Region]])</f>
        <v>North</v>
      </c>
      <c r="D3363" t="str">
        <f>PROPER(Table1[[#This Row],[Product Category]])</f>
        <v>Sports</v>
      </c>
      <c r="E3363">
        <f>ROUND(Table1[[#This Row],[Sales Amount]],1)</f>
        <v>4304.6000000000004</v>
      </c>
      <c r="F3363">
        <f>Table1[[#This Row],[Quantity Sold]]</f>
        <v>28</v>
      </c>
      <c r="G3363">
        <f>Table1[[#This Row],[Discount (%)]]</f>
        <v>13</v>
      </c>
      <c r="H3363">
        <f>Table1[[#This Row],[Profit]]</f>
        <v>1863.71</v>
      </c>
      <c r="I3363">
        <f>Table24610[[#This Row],[profit]]/Table24610[[#This Row],[Sales Amount]]</f>
        <v>0.43295776611067227</v>
      </c>
    </row>
    <row r="3364" spans="1:9">
      <c r="A3364" s="43" t="s">
        <v>3312</v>
      </c>
      <c r="B3364" s="45">
        <v>48387</v>
      </c>
      <c r="C3364" t="str">
        <f>PROPER(Table1[[#This Row],[Region]])</f>
        <v>South</v>
      </c>
      <c r="D3364" t="str">
        <f>PROPER(Table1[[#This Row],[Product Category]])</f>
        <v>Electronics</v>
      </c>
      <c r="E3364">
        <f>ROUND(Table1[[#This Row],[Sales Amount]],1)</f>
        <v>4782.1000000000004</v>
      </c>
      <c r="F3364">
        <f>Table1[[#This Row],[Quantity Sold]]</f>
        <v>14</v>
      </c>
      <c r="G3364">
        <f>Table1[[#This Row],[Discount (%)]]</f>
        <v>20</v>
      </c>
      <c r="H3364">
        <f>Table1[[#This Row],[Profit]]</f>
        <v>235.35</v>
      </c>
      <c r="I3364">
        <f>Table24610[[#This Row],[profit]]/Table24610[[#This Row],[Sales Amount]]</f>
        <v>4.9214780117521589E-2</v>
      </c>
    </row>
    <row r="3365" spans="1:9">
      <c r="A3365" s="43" t="s">
        <v>3313</v>
      </c>
      <c r="B3365" s="45">
        <v>48388</v>
      </c>
      <c r="C3365" t="str">
        <f>PROPER(Table1[[#This Row],[Region]])</f>
        <v>South</v>
      </c>
      <c r="D3365" t="str">
        <f>PROPER(Table1[[#This Row],[Product Category]])</f>
        <v>Electronics</v>
      </c>
      <c r="E3365">
        <f>ROUND(Table1[[#This Row],[Sales Amount]],1)</f>
        <v>3478.8</v>
      </c>
      <c r="F3365">
        <f>Table1[[#This Row],[Quantity Sold]]</f>
        <v>13</v>
      </c>
      <c r="G3365">
        <f>Table1[[#This Row],[Discount (%)]]</f>
        <v>25</v>
      </c>
      <c r="H3365">
        <f>Table1[[#This Row],[Profit]]</f>
        <v>736</v>
      </c>
      <c r="I3365">
        <f>Table24610[[#This Row],[profit]]/Table24610[[#This Row],[Sales Amount]]</f>
        <v>0.21156720708290214</v>
      </c>
    </row>
    <row r="3366" spans="1:9">
      <c r="A3366" s="43" t="s">
        <v>3314</v>
      </c>
      <c r="B3366" s="45">
        <v>48389</v>
      </c>
      <c r="C3366" t="str">
        <f>PROPER(Table1[[#This Row],[Region]])</f>
        <v>North</v>
      </c>
      <c r="D3366" t="str">
        <f>PROPER(Table1[[#This Row],[Product Category]])</f>
        <v>Electronics</v>
      </c>
      <c r="E3366">
        <f>ROUND(Table1[[#This Row],[Sales Amount]],1)</f>
        <v>553.1</v>
      </c>
      <c r="F3366">
        <f>Table1[[#This Row],[Quantity Sold]]</f>
        <v>9</v>
      </c>
      <c r="G3366">
        <f>Table1[[#This Row],[Discount (%)]]</f>
        <v>35</v>
      </c>
      <c r="H3366">
        <f>Table1[[#This Row],[Profit]]</f>
        <v>216.43</v>
      </c>
      <c r="I3366">
        <f>Table24610[[#This Row],[profit]]/Table24610[[#This Row],[Sales Amount]]</f>
        <v>0.39130356174290365</v>
      </c>
    </row>
    <row r="3367" spans="1:9">
      <c r="A3367" s="43" t="s">
        <v>3315</v>
      </c>
      <c r="B3367" s="45">
        <v>48390</v>
      </c>
      <c r="C3367" t="str">
        <f>PROPER(Table1[[#This Row],[Region]])</f>
        <v>South</v>
      </c>
      <c r="D3367" t="str">
        <f>PROPER(Table1[[#This Row],[Product Category]])</f>
        <v>Sports</v>
      </c>
      <c r="E3367">
        <f>ROUND(Table1[[#This Row],[Sales Amount]],1)</f>
        <v>3938.7</v>
      </c>
      <c r="F3367">
        <f>Table1[[#This Row],[Quantity Sold]]</f>
        <v>22</v>
      </c>
      <c r="G3367">
        <f>Table1[[#This Row],[Discount (%)]]</f>
        <v>41</v>
      </c>
      <c r="H3367">
        <f>Table1[[#This Row],[Profit]]</f>
        <v>1015.67</v>
      </c>
      <c r="I3367">
        <f>Table24610[[#This Row],[profit]]/Table24610[[#This Row],[Sales Amount]]</f>
        <v>0.25786934775433518</v>
      </c>
    </row>
    <row r="3368" spans="1:9">
      <c r="A3368" s="43" t="s">
        <v>3316</v>
      </c>
      <c r="B3368" s="45">
        <v>48391</v>
      </c>
      <c r="C3368" t="str">
        <f>PROPER(Table1[[#This Row],[Region]])</f>
        <v>North</v>
      </c>
      <c r="D3368" t="str">
        <f>PROPER(Table1[[#This Row],[Product Category]])</f>
        <v>Electronics</v>
      </c>
      <c r="E3368">
        <f>ROUND(Table1[[#This Row],[Sales Amount]],1)</f>
        <v>2142.1</v>
      </c>
      <c r="F3368">
        <f>Table1[[#This Row],[Quantity Sold]]</f>
        <v>48</v>
      </c>
      <c r="G3368">
        <f>Table1[[#This Row],[Discount (%)]]</f>
        <v>26</v>
      </c>
      <c r="H3368">
        <f>Table1[[#This Row],[Profit]]</f>
        <v>488.29</v>
      </c>
      <c r="I3368">
        <f>Table24610[[#This Row],[profit]]/Table24610[[#This Row],[Sales Amount]]</f>
        <v>0.22794920872041458</v>
      </c>
    </row>
    <row r="3369" spans="1:9">
      <c r="A3369" s="43" t="s">
        <v>3317</v>
      </c>
      <c r="B3369" s="45">
        <v>48392</v>
      </c>
      <c r="C3369" t="str">
        <f>PROPER(Table1[[#This Row],[Region]])</f>
        <v>North</v>
      </c>
      <c r="D3369" t="str">
        <f>PROPER(Table1[[#This Row],[Product Category]])</f>
        <v>Clothing</v>
      </c>
      <c r="E3369">
        <f>ROUND(Table1[[#This Row],[Sales Amount]],1)</f>
        <v>3177</v>
      </c>
      <c r="F3369">
        <f>Table1[[#This Row],[Quantity Sold]]</f>
        <v>47</v>
      </c>
      <c r="G3369">
        <f>Table1[[#This Row],[Discount (%)]]</f>
        <v>21</v>
      </c>
      <c r="H3369">
        <f>Table1[[#This Row],[Profit]]</f>
        <v>1588.98</v>
      </c>
      <c r="I3369">
        <f>Table24610[[#This Row],[profit]]/Table24610[[#This Row],[Sales Amount]]</f>
        <v>0.50015108593012281</v>
      </c>
    </row>
    <row r="3370" spans="1:9">
      <c r="A3370" s="43">
        <v>7031606</v>
      </c>
      <c r="B3370" s="45">
        <v>48393</v>
      </c>
      <c r="C3370" t="str">
        <f>PROPER(Table1[[#This Row],[Region]])</f>
        <v>North</v>
      </c>
      <c r="D3370" t="str">
        <f>PROPER(Table1[[#This Row],[Product Category]])</f>
        <v>Electronics</v>
      </c>
      <c r="E3370">
        <f>ROUND(Table1[[#This Row],[Sales Amount]],1)</f>
        <v>4643.5</v>
      </c>
      <c r="F3370">
        <f>Table1[[#This Row],[Quantity Sold]]</f>
        <v>13</v>
      </c>
      <c r="G3370">
        <f>Table1[[#This Row],[Discount (%)]]</f>
        <v>1</v>
      </c>
      <c r="H3370">
        <f>Table1[[#This Row],[Profit]]</f>
        <v>1261.8699999999999</v>
      </c>
      <c r="I3370">
        <f>Table24610[[#This Row],[profit]]/Table24610[[#This Row],[Sales Amount]]</f>
        <v>0.2717497577258533</v>
      </c>
    </row>
    <row r="3371" spans="1:9">
      <c r="A3371" s="43" t="s">
        <v>3318</v>
      </c>
      <c r="B3371" s="45">
        <v>48394</v>
      </c>
      <c r="C3371" t="str">
        <f>PROPER(Table1[[#This Row],[Region]])</f>
        <v>North</v>
      </c>
      <c r="D3371" t="str">
        <f>PROPER(Table1[[#This Row],[Product Category]])</f>
        <v>Electronics</v>
      </c>
      <c r="E3371">
        <f>ROUND(Table1[[#This Row],[Sales Amount]],1)</f>
        <v>1584.3</v>
      </c>
      <c r="F3371">
        <f>Table1[[#This Row],[Quantity Sold]]</f>
        <v>14</v>
      </c>
      <c r="G3371">
        <f>Table1[[#This Row],[Discount (%)]]</f>
        <v>32</v>
      </c>
      <c r="H3371">
        <f>Table1[[#This Row],[Profit]]</f>
        <v>1603.97</v>
      </c>
      <c r="I3371">
        <f>Table24610[[#This Row],[profit]]/Table24610[[#This Row],[Sales Amount]]</f>
        <v>1.0124155778577291</v>
      </c>
    </row>
    <row r="3372" spans="1:9">
      <c r="A3372" s="43" t="s">
        <v>3319</v>
      </c>
      <c r="B3372" s="45">
        <v>48395</v>
      </c>
      <c r="C3372" t="str">
        <f>PROPER(Table1[[#This Row],[Region]])</f>
        <v>West</v>
      </c>
      <c r="D3372" t="str">
        <f>PROPER(Table1[[#This Row],[Product Category]])</f>
        <v>Sports</v>
      </c>
      <c r="E3372">
        <f>ROUND(Table1[[#This Row],[Sales Amount]],1)</f>
        <v>779.7</v>
      </c>
      <c r="F3372">
        <f>Table1[[#This Row],[Quantity Sold]]</f>
        <v>49</v>
      </c>
      <c r="G3372">
        <f>Table1[[#This Row],[Discount (%)]]</f>
        <v>8</v>
      </c>
      <c r="H3372">
        <f>Table1[[#This Row],[Profit]]</f>
        <v>915.88</v>
      </c>
      <c r="I3372">
        <f>Table24610[[#This Row],[profit]]/Table24610[[#This Row],[Sales Amount]]</f>
        <v>1.1746569193279466</v>
      </c>
    </row>
    <row r="3373" spans="1:9">
      <c r="A3373" s="43" t="s">
        <v>3320</v>
      </c>
      <c r="B3373" s="45">
        <v>48396</v>
      </c>
      <c r="C3373" t="str">
        <f>PROPER(Table1[[#This Row],[Region]])</f>
        <v>North</v>
      </c>
      <c r="D3373" t="str">
        <f>PROPER(Table1[[#This Row],[Product Category]])</f>
        <v>Clothing</v>
      </c>
      <c r="E3373">
        <f>ROUND(Table1[[#This Row],[Sales Amount]],1)</f>
        <v>122.4</v>
      </c>
      <c r="F3373">
        <f>Table1[[#This Row],[Quantity Sold]]</f>
        <v>18</v>
      </c>
      <c r="G3373">
        <f>Table1[[#This Row],[Discount (%)]]</f>
        <v>8</v>
      </c>
      <c r="H3373">
        <f>Table1[[#This Row],[Profit]]</f>
        <v>377.99</v>
      </c>
      <c r="I3373">
        <f>Table24610[[#This Row],[profit]]/Table24610[[#This Row],[Sales Amount]]</f>
        <v>3.0881535947712417</v>
      </c>
    </row>
    <row r="3374" spans="1:9">
      <c r="A3374" s="43" t="s">
        <v>3321</v>
      </c>
      <c r="B3374" s="45">
        <v>48397</v>
      </c>
      <c r="C3374" t="str">
        <f>PROPER(Table1[[#This Row],[Region]])</f>
        <v>West</v>
      </c>
      <c r="D3374" t="str">
        <f>PROPER(Table1[[#This Row],[Product Category]])</f>
        <v>Sports</v>
      </c>
      <c r="E3374">
        <f>ROUND(Table1[[#This Row],[Sales Amount]],1)</f>
        <v>629.29999999999995</v>
      </c>
      <c r="F3374">
        <f>Table1[[#This Row],[Quantity Sold]]</f>
        <v>19</v>
      </c>
      <c r="G3374">
        <f>Table1[[#This Row],[Discount (%)]]</f>
        <v>37</v>
      </c>
      <c r="H3374">
        <f>Table1[[#This Row],[Profit]]</f>
        <v>1462.21</v>
      </c>
      <c r="I3374">
        <f>Table24610[[#This Row],[profit]]/Table24610[[#This Row],[Sales Amount]]</f>
        <v>2.3235499761639922</v>
      </c>
    </row>
    <row r="3375" spans="1:9">
      <c r="A3375" s="43" t="s">
        <v>3322</v>
      </c>
      <c r="B3375" s="45">
        <v>48398</v>
      </c>
      <c r="C3375" t="str">
        <f>PROPER(Table1[[#This Row],[Region]])</f>
        <v>West</v>
      </c>
      <c r="D3375" t="str">
        <f>PROPER(Table1[[#This Row],[Product Category]])</f>
        <v>Furniture</v>
      </c>
      <c r="E3375">
        <f>ROUND(Table1[[#This Row],[Sales Amount]],1)</f>
        <v>914</v>
      </c>
      <c r="F3375">
        <f>Table1[[#This Row],[Quantity Sold]]</f>
        <v>2</v>
      </c>
      <c r="G3375">
        <f>Table1[[#This Row],[Discount (%)]]</f>
        <v>16</v>
      </c>
      <c r="H3375">
        <f>Table1[[#This Row],[Profit]]</f>
        <v>855.46</v>
      </c>
      <c r="I3375">
        <f>Table24610[[#This Row],[profit]]/Table24610[[#This Row],[Sales Amount]]</f>
        <v>0.93595185995623631</v>
      </c>
    </row>
    <row r="3376" spans="1:9">
      <c r="A3376" s="43" t="s">
        <v>3323</v>
      </c>
      <c r="B3376" s="45">
        <v>48399</v>
      </c>
      <c r="C3376" t="str">
        <f>PROPER(Table1[[#This Row],[Region]])</f>
        <v>East</v>
      </c>
      <c r="D3376" t="str">
        <f>PROPER(Table1[[#This Row],[Product Category]])</f>
        <v>Furniture</v>
      </c>
      <c r="E3376">
        <f>ROUND(Table1[[#This Row],[Sales Amount]],1)</f>
        <v>4180.6000000000004</v>
      </c>
      <c r="F3376">
        <f>Table1[[#This Row],[Quantity Sold]]</f>
        <v>40</v>
      </c>
      <c r="G3376">
        <f>Table1[[#This Row],[Discount (%)]]</f>
        <v>10</v>
      </c>
      <c r="H3376">
        <f>Table1[[#This Row],[Profit]]</f>
        <v>1644.75</v>
      </c>
      <c r="I3376">
        <f>Table24610[[#This Row],[profit]]/Table24610[[#This Row],[Sales Amount]]</f>
        <v>0.39342438884370662</v>
      </c>
    </row>
    <row r="3377" spans="1:9">
      <c r="A3377" s="43" t="s">
        <v>3324</v>
      </c>
      <c r="B3377" s="45">
        <v>48400</v>
      </c>
      <c r="C3377" t="str">
        <f>PROPER(Table1[[#This Row],[Region]])</f>
        <v>North</v>
      </c>
      <c r="D3377" t="str">
        <f>PROPER(Table1[[#This Row],[Product Category]])</f>
        <v>Furniture</v>
      </c>
      <c r="E3377">
        <f>ROUND(Table1[[#This Row],[Sales Amount]],1)</f>
        <v>195.7</v>
      </c>
      <c r="F3377">
        <f>Table1[[#This Row],[Quantity Sold]]</f>
        <v>25</v>
      </c>
      <c r="G3377">
        <f>Table1[[#This Row],[Discount (%)]]</f>
        <v>30</v>
      </c>
      <c r="H3377">
        <f>Table1[[#This Row],[Profit]]</f>
        <v>106.59</v>
      </c>
      <c r="I3377">
        <f>Table24610[[#This Row],[profit]]/Table24610[[#This Row],[Sales Amount]]</f>
        <v>0.54466019417475731</v>
      </c>
    </row>
    <row r="3378" spans="1:9">
      <c r="A3378" s="43" t="s">
        <v>3325</v>
      </c>
      <c r="B3378" s="45">
        <v>48401</v>
      </c>
      <c r="C3378" t="str">
        <f>PROPER(Table1[[#This Row],[Region]])</f>
        <v>North</v>
      </c>
      <c r="D3378" t="str">
        <f>PROPER(Table1[[#This Row],[Product Category]])</f>
        <v>Groceries</v>
      </c>
      <c r="E3378">
        <f>ROUND(Table1[[#This Row],[Sales Amount]],1)</f>
        <v>544.6</v>
      </c>
      <c r="F3378">
        <f>Table1[[#This Row],[Quantity Sold]]</f>
        <v>2</v>
      </c>
      <c r="G3378">
        <f>Table1[[#This Row],[Discount (%)]]</f>
        <v>23</v>
      </c>
      <c r="H3378">
        <f>Table1[[#This Row],[Profit]]</f>
        <v>377.61</v>
      </c>
      <c r="I3378">
        <f>Table24610[[#This Row],[profit]]/Table24610[[#This Row],[Sales Amount]]</f>
        <v>0.69337128167462359</v>
      </c>
    </row>
    <row r="3379" spans="1:9">
      <c r="A3379" s="43" t="s">
        <v>3326</v>
      </c>
      <c r="B3379" s="45">
        <v>48402</v>
      </c>
      <c r="C3379" t="str">
        <f>PROPER(Table1[[#This Row],[Region]])</f>
        <v>West</v>
      </c>
      <c r="D3379" t="str">
        <f>PROPER(Table1[[#This Row],[Product Category]])</f>
        <v>Sports</v>
      </c>
      <c r="E3379">
        <f>ROUND(Table1[[#This Row],[Sales Amount]],1)</f>
        <v>1947.1</v>
      </c>
      <c r="F3379">
        <f>Table1[[#This Row],[Quantity Sold]]</f>
        <v>10</v>
      </c>
      <c r="G3379">
        <f>Table1[[#This Row],[Discount (%)]]</f>
        <v>45</v>
      </c>
      <c r="H3379">
        <f>Table1[[#This Row],[Profit]]</f>
        <v>769.1</v>
      </c>
      <c r="I3379">
        <f>Table24610[[#This Row],[profit]]/Table24610[[#This Row],[Sales Amount]]</f>
        <v>0.39499768887062814</v>
      </c>
    </row>
    <row r="3380" spans="1:9">
      <c r="A3380" s="43" t="s">
        <v>3327</v>
      </c>
      <c r="B3380" s="45">
        <v>48403</v>
      </c>
      <c r="C3380" t="str">
        <f>PROPER(Table1[[#This Row],[Region]])</f>
        <v>South</v>
      </c>
      <c r="D3380" t="str">
        <f>PROPER(Table1[[#This Row],[Product Category]])</f>
        <v>Electronics</v>
      </c>
      <c r="E3380">
        <f>ROUND(Table1[[#This Row],[Sales Amount]],1)</f>
        <v>4648.8999999999996</v>
      </c>
      <c r="F3380">
        <f>Table1[[#This Row],[Quantity Sold]]</f>
        <v>23</v>
      </c>
      <c r="G3380">
        <f>Table1[[#This Row],[Discount (%)]]</f>
        <v>45</v>
      </c>
      <c r="H3380">
        <f>Table1[[#This Row],[Profit]]</f>
        <v>374.46</v>
      </c>
      <c r="I3380">
        <f>Table24610[[#This Row],[profit]]/Table24610[[#This Row],[Sales Amount]]</f>
        <v>8.0548086644152375E-2</v>
      </c>
    </row>
    <row r="3381" spans="1:9">
      <c r="A3381" s="43" t="s">
        <v>3328</v>
      </c>
      <c r="B3381" s="45">
        <v>48404</v>
      </c>
      <c r="C3381" t="str">
        <f>PROPER(Table1[[#This Row],[Region]])</f>
        <v>East</v>
      </c>
      <c r="D3381" t="str">
        <f>PROPER(Table1[[#This Row],[Product Category]])</f>
        <v>Sports</v>
      </c>
      <c r="E3381">
        <f>ROUND(Table1[[#This Row],[Sales Amount]],1)</f>
        <v>3597.2</v>
      </c>
      <c r="F3381">
        <f>Table1[[#This Row],[Quantity Sold]]</f>
        <v>15</v>
      </c>
      <c r="G3381">
        <f>Table1[[#This Row],[Discount (%)]]</f>
        <v>33</v>
      </c>
      <c r="H3381">
        <f>Table1[[#This Row],[Profit]]</f>
        <v>454.6</v>
      </c>
      <c r="I3381">
        <f>Table24610[[#This Row],[profit]]/Table24610[[#This Row],[Sales Amount]]</f>
        <v>0.12637607027688202</v>
      </c>
    </row>
    <row r="3382" spans="1:9">
      <c r="A3382" s="43" t="s">
        <v>3329</v>
      </c>
      <c r="B3382" s="45">
        <v>48405</v>
      </c>
      <c r="C3382" t="str">
        <f>PROPER(Table1[[#This Row],[Region]])</f>
        <v>East</v>
      </c>
      <c r="D3382" t="str">
        <f>PROPER(Table1[[#This Row],[Product Category]])</f>
        <v>Clothing</v>
      </c>
      <c r="E3382">
        <f>ROUND(Table1[[#This Row],[Sales Amount]],1)</f>
        <v>3603</v>
      </c>
      <c r="F3382">
        <f>Table1[[#This Row],[Quantity Sold]]</f>
        <v>7</v>
      </c>
      <c r="G3382">
        <f>Table1[[#This Row],[Discount (%)]]</f>
        <v>17</v>
      </c>
      <c r="H3382">
        <f>Table1[[#This Row],[Profit]]</f>
        <v>128.62</v>
      </c>
      <c r="I3382">
        <f>Table24610[[#This Row],[profit]]/Table24610[[#This Row],[Sales Amount]]</f>
        <v>3.5698029419927842E-2</v>
      </c>
    </row>
    <row r="3383" spans="1:9">
      <c r="A3383" s="43" t="s">
        <v>3330</v>
      </c>
      <c r="B3383" s="45">
        <v>48406</v>
      </c>
      <c r="C3383" t="str">
        <f>PROPER(Table1[[#This Row],[Region]])</f>
        <v>South</v>
      </c>
      <c r="D3383" t="str">
        <f>PROPER(Table1[[#This Row],[Product Category]])</f>
        <v>Furniture</v>
      </c>
      <c r="E3383">
        <f>ROUND(Table1[[#This Row],[Sales Amount]],1)</f>
        <v>524.29999999999995</v>
      </c>
      <c r="F3383">
        <f>Table1[[#This Row],[Quantity Sold]]</f>
        <v>5</v>
      </c>
      <c r="G3383">
        <f>Table1[[#This Row],[Discount (%)]]</f>
        <v>13</v>
      </c>
      <c r="H3383">
        <f>Table1[[#This Row],[Profit]]</f>
        <v>340.88</v>
      </c>
      <c r="I3383">
        <f>Table24610[[#This Row],[profit]]/Table24610[[#This Row],[Sales Amount]]</f>
        <v>0.65016212092313563</v>
      </c>
    </row>
    <row r="3384" spans="1:9">
      <c r="A3384" s="43" t="s">
        <v>3331</v>
      </c>
      <c r="B3384" s="45">
        <v>48407</v>
      </c>
      <c r="C3384" t="str">
        <f>PROPER(Table1[[#This Row],[Region]])</f>
        <v>South</v>
      </c>
      <c r="D3384" t="str">
        <f>PROPER(Table1[[#This Row],[Product Category]])</f>
        <v>Groceries</v>
      </c>
      <c r="E3384">
        <f>ROUND(Table1[[#This Row],[Sales Amount]],1)</f>
        <v>1617.6</v>
      </c>
      <c r="F3384">
        <f>Table1[[#This Row],[Quantity Sold]]</f>
        <v>36</v>
      </c>
      <c r="G3384">
        <f>Table1[[#This Row],[Discount (%)]]</f>
        <v>28</v>
      </c>
      <c r="H3384">
        <f>Table1[[#This Row],[Profit]]</f>
        <v>553.5</v>
      </c>
      <c r="I3384">
        <f>Table24610[[#This Row],[profit]]/Table24610[[#This Row],[Sales Amount]]</f>
        <v>0.34217359050445106</v>
      </c>
    </row>
    <row r="3385" spans="1:9">
      <c r="A3385" s="43" t="s">
        <v>3332</v>
      </c>
      <c r="B3385" s="45">
        <v>48408</v>
      </c>
      <c r="C3385" t="str">
        <f>PROPER(Table1[[#This Row],[Region]])</f>
        <v>East</v>
      </c>
      <c r="D3385" t="str">
        <f>PROPER(Table1[[#This Row],[Product Category]])</f>
        <v>Furniture</v>
      </c>
      <c r="E3385">
        <f>ROUND(Table1[[#This Row],[Sales Amount]],1)</f>
        <v>2996.5</v>
      </c>
      <c r="F3385">
        <f>Table1[[#This Row],[Quantity Sold]]</f>
        <v>11</v>
      </c>
      <c r="G3385">
        <f>Table1[[#This Row],[Discount (%)]]</f>
        <v>21</v>
      </c>
      <c r="H3385">
        <f>Table1[[#This Row],[Profit]]</f>
        <v>1604.11</v>
      </c>
      <c r="I3385">
        <f>Table24610[[#This Row],[profit]]/Table24610[[#This Row],[Sales Amount]]</f>
        <v>0.53532788252961783</v>
      </c>
    </row>
    <row r="3386" spans="1:9">
      <c r="A3386" s="43" t="s">
        <v>3333</v>
      </c>
      <c r="B3386" s="45">
        <v>48409</v>
      </c>
      <c r="C3386" t="str">
        <f>PROPER(Table1[[#This Row],[Region]])</f>
        <v>South</v>
      </c>
      <c r="D3386" t="str">
        <f>PROPER(Table1[[#This Row],[Product Category]])</f>
        <v>Furniture</v>
      </c>
      <c r="E3386">
        <f>ROUND(Table1[[#This Row],[Sales Amount]],1)</f>
        <v>1729.7</v>
      </c>
      <c r="F3386">
        <f>Table1[[#This Row],[Quantity Sold]]</f>
        <v>46</v>
      </c>
      <c r="G3386">
        <f>Table1[[#This Row],[Discount (%)]]</f>
        <v>35</v>
      </c>
      <c r="H3386">
        <f>Table1[[#This Row],[Profit]]</f>
        <v>578.12</v>
      </c>
      <c r="I3386">
        <f>Table24610[[#This Row],[profit]]/Table24610[[#This Row],[Sales Amount]]</f>
        <v>0.334231369601665</v>
      </c>
    </row>
    <row r="3387" spans="1:9">
      <c r="A3387" s="43" t="s">
        <v>3334</v>
      </c>
      <c r="B3387" s="45">
        <v>48410</v>
      </c>
      <c r="C3387" t="str">
        <f>PROPER(Table1[[#This Row],[Region]])</f>
        <v>South</v>
      </c>
      <c r="D3387" t="str">
        <f>PROPER(Table1[[#This Row],[Product Category]])</f>
        <v>Electronics</v>
      </c>
      <c r="E3387">
        <f>ROUND(Table1[[#This Row],[Sales Amount]],1)</f>
        <v>4962.8999999999996</v>
      </c>
      <c r="F3387">
        <f>Table1[[#This Row],[Quantity Sold]]</f>
        <v>49</v>
      </c>
      <c r="G3387">
        <f>Table1[[#This Row],[Discount (%)]]</f>
        <v>1</v>
      </c>
      <c r="H3387">
        <f>Table1[[#This Row],[Profit]]</f>
        <v>660.29</v>
      </c>
      <c r="I3387">
        <f>Table24610[[#This Row],[profit]]/Table24610[[#This Row],[Sales Amount]]</f>
        <v>0.13304519534949324</v>
      </c>
    </row>
    <row r="3388" spans="1:9">
      <c r="A3388" s="43" t="s">
        <v>3335</v>
      </c>
      <c r="B3388" s="45">
        <v>48411</v>
      </c>
      <c r="C3388" t="str">
        <f>PROPER(Table1[[#This Row],[Region]])</f>
        <v>North</v>
      </c>
      <c r="D3388" t="str">
        <f>PROPER(Table1[[#This Row],[Product Category]])</f>
        <v>Clothing</v>
      </c>
      <c r="E3388">
        <f>ROUND(Table1[[#This Row],[Sales Amount]],1)</f>
        <v>2090</v>
      </c>
      <c r="F3388">
        <f>Table1[[#This Row],[Quantity Sold]]</f>
        <v>46</v>
      </c>
      <c r="G3388">
        <f>Table1[[#This Row],[Discount (%)]]</f>
        <v>35</v>
      </c>
      <c r="H3388">
        <f>Table1[[#This Row],[Profit]]</f>
        <v>1694.56</v>
      </c>
      <c r="I3388">
        <f>Table24610[[#This Row],[profit]]/Table24610[[#This Row],[Sales Amount]]</f>
        <v>0.81079425837320573</v>
      </c>
    </row>
    <row r="3389" spans="1:9">
      <c r="A3389" s="43" t="s">
        <v>3336</v>
      </c>
      <c r="B3389" s="45">
        <v>48412</v>
      </c>
      <c r="C3389" t="str">
        <f>PROPER(Table1[[#This Row],[Region]])</f>
        <v>West</v>
      </c>
      <c r="D3389" t="str">
        <f>PROPER(Table1[[#This Row],[Product Category]])</f>
        <v>Groceries</v>
      </c>
      <c r="E3389">
        <f>ROUND(Table1[[#This Row],[Sales Amount]],1)</f>
        <v>2962.8</v>
      </c>
      <c r="F3389">
        <f>Table1[[#This Row],[Quantity Sold]]</f>
        <v>44</v>
      </c>
      <c r="G3389">
        <f>Table1[[#This Row],[Discount (%)]]</f>
        <v>5</v>
      </c>
      <c r="H3389">
        <f>Table1[[#This Row],[Profit]]</f>
        <v>1654</v>
      </c>
      <c r="I3389">
        <f>Table24610[[#This Row],[profit]]/Table24610[[#This Row],[Sales Amount]]</f>
        <v>0.55825570406372349</v>
      </c>
    </row>
    <row r="3390" spans="1:9">
      <c r="A3390" s="43" t="s">
        <v>3337</v>
      </c>
      <c r="B3390" s="45">
        <v>48413</v>
      </c>
      <c r="C3390" t="str">
        <f>PROPER(Table1[[#This Row],[Region]])</f>
        <v>East</v>
      </c>
      <c r="D3390" t="str">
        <f>PROPER(Table1[[#This Row],[Product Category]])</f>
        <v>Groceries</v>
      </c>
      <c r="E3390">
        <f>ROUND(Table1[[#This Row],[Sales Amount]],1)</f>
        <v>1067.7</v>
      </c>
      <c r="F3390">
        <f>Table1[[#This Row],[Quantity Sold]]</f>
        <v>40</v>
      </c>
      <c r="G3390">
        <f>Table1[[#This Row],[Discount (%)]]</f>
        <v>31</v>
      </c>
      <c r="H3390">
        <f>Table1[[#This Row],[Profit]]</f>
        <v>286.75</v>
      </c>
      <c r="I3390">
        <f>Table24610[[#This Row],[profit]]/Table24610[[#This Row],[Sales Amount]]</f>
        <v>0.26856794979863258</v>
      </c>
    </row>
    <row r="3391" spans="1:9">
      <c r="A3391" s="43" t="s">
        <v>3338</v>
      </c>
      <c r="B3391" s="45">
        <v>48414</v>
      </c>
      <c r="C3391" t="str">
        <f>PROPER(Table1[[#This Row],[Region]])</f>
        <v>North</v>
      </c>
      <c r="D3391" t="str">
        <f>PROPER(Table1[[#This Row],[Product Category]])</f>
        <v>Furniture</v>
      </c>
      <c r="E3391">
        <f>ROUND(Table1[[#This Row],[Sales Amount]],1)</f>
        <v>703.1</v>
      </c>
      <c r="F3391">
        <f>Table1[[#This Row],[Quantity Sold]]</f>
        <v>32</v>
      </c>
      <c r="G3391">
        <f>Table1[[#This Row],[Discount (%)]]</f>
        <v>19</v>
      </c>
      <c r="H3391">
        <f>Table1[[#This Row],[Profit]]</f>
        <v>843.47</v>
      </c>
      <c r="I3391">
        <f>Table24610[[#This Row],[profit]]/Table24610[[#This Row],[Sales Amount]]</f>
        <v>1.1996444318020196</v>
      </c>
    </row>
    <row r="3392" spans="1:9">
      <c r="A3392" s="43" t="s">
        <v>3339</v>
      </c>
      <c r="B3392" s="45">
        <v>48415</v>
      </c>
      <c r="C3392" t="str">
        <f>PROPER(Table1[[#This Row],[Region]])</f>
        <v>North</v>
      </c>
      <c r="D3392" t="str">
        <f>PROPER(Table1[[#This Row],[Product Category]])</f>
        <v>Furniture</v>
      </c>
      <c r="E3392">
        <f>ROUND(Table1[[#This Row],[Sales Amount]],1)</f>
        <v>1583.6</v>
      </c>
      <c r="F3392">
        <f>Table1[[#This Row],[Quantity Sold]]</f>
        <v>16</v>
      </c>
      <c r="G3392">
        <f>Table1[[#This Row],[Discount (%)]]</f>
        <v>40</v>
      </c>
      <c r="H3392">
        <f>Table1[[#This Row],[Profit]]</f>
        <v>1123.3599999999999</v>
      </c>
      <c r="I3392">
        <f>Table24610[[#This Row],[profit]]/Table24610[[#This Row],[Sales Amount]]</f>
        <v>0.70937105329628691</v>
      </c>
    </row>
    <row r="3393" spans="1:9">
      <c r="A3393" s="43" t="s">
        <v>3340</v>
      </c>
      <c r="B3393" s="45">
        <v>48416</v>
      </c>
      <c r="C3393" t="str">
        <f>PROPER(Table1[[#This Row],[Region]])</f>
        <v>East</v>
      </c>
      <c r="D3393" t="str">
        <f>PROPER(Table1[[#This Row],[Product Category]])</f>
        <v>Sports</v>
      </c>
      <c r="E3393">
        <f>ROUND(Table1[[#This Row],[Sales Amount]],1)</f>
        <v>2304.1</v>
      </c>
      <c r="F3393">
        <f>Table1[[#This Row],[Quantity Sold]]</f>
        <v>24</v>
      </c>
      <c r="G3393">
        <f>Table1[[#This Row],[Discount (%)]]</f>
        <v>46</v>
      </c>
      <c r="H3393">
        <f>Table1[[#This Row],[Profit]]</f>
        <v>563.41</v>
      </c>
      <c r="I3393">
        <f>Table24610[[#This Row],[profit]]/Table24610[[#This Row],[Sales Amount]]</f>
        <v>0.24452497721453062</v>
      </c>
    </row>
    <row r="3394" spans="1:9">
      <c r="A3394" s="43" t="s">
        <v>3341</v>
      </c>
      <c r="B3394" s="45">
        <v>48417</v>
      </c>
      <c r="C3394" t="str">
        <f>PROPER(Table1[[#This Row],[Region]])</f>
        <v>South</v>
      </c>
      <c r="D3394" t="str">
        <f>PROPER(Table1[[#This Row],[Product Category]])</f>
        <v>Clothing</v>
      </c>
      <c r="E3394">
        <f>ROUND(Table1[[#This Row],[Sales Amount]],1)</f>
        <v>1277.8</v>
      </c>
      <c r="F3394">
        <f>Table1[[#This Row],[Quantity Sold]]</f>
        <v>19</v>
      </c>
      <c r="G3394">
        <f>Table1[[#This Row],[Discount (%)]]</f>
        <v>15</v>
      </c>
      <c r="H3394">
        <f>Table1[[#This Row],[Profit]]</f>
        <v>1624.44</v>
      </c>
      <c r="I3394">
        <f>Table24610[[#This Row],[profit]]/Table24610[[#This Row],[Sales Amount]]</f>
        <v>1.2712787603693849</v>
      </c>
    </row>
    <row r="3395" spans="1:9">
      <c r="A3395" s="43" t="s">
        <v>3342</v>
      </c>
      <c r="B3395" s="45">
        <v>48418</v>
      </c>
      <c r="C3395" t="str">
        <f>PROPER(Table1[[#This Row],[Region]])</f>
        <v>North</v>
      </c>
      <c r="D3395" t="str">
        <f>PROPER(Table1[[#This Row],[Product Category]])</f>
        <v>Furniture</v>
      </c>
      <c r="E3395">
        <f>ROUND(Table1[[#This Row],[Sales Amount]],1)</f>
        <v>432.6</v>
      </c>
      <c r="F3395">
        <f>Table1[[#This Row],[Quantity Sold]]</f>
        <v>34</v>
      </c>
      <c r="G3395">
        <f>Table1[[#This Row],[Discount (%)]]</f>
        <v>25</v>
      </c>
      <c r="H3395">
        <f>Table1[[#This Row],[Profit]]</f>
        <v>194.48</v>
      </c>
      <c r="I3395">
        <f>Table24610[[#This Row],[profit]]/Table24610[[#This Row],[Sales Amount]]</f>
        <v>0.44956079519186309</v>
      </c>
    </row>
    <row r="3396" spans="1:9">
      <c r="A3396" s="43" t="s">
        <v>3343</v>
      </c>
      <c r="B3396" s="45">
        <v>48419</v>
      </c>
      <c r="C3396" t="str">
        <f>PROPER(Table1[[#This Row],[Region]])</f>
        <v>South</v>
      </c>
      <c r="D3396" t="str">
        <f>PROPER(Table1[[#This Row],[Product Category]])</f>
        <v>Furniture</v>
      </c>
      <c r="E3396">
        <f>ROUND(Table1[[#This Row],[Sales Amount]],1)</f>
        <v>4629.3999999999996</v>
      </c>
      <c r="F3396">
        <f>Table1[[#This Row],[Quantity Sold]]</f>
        <v>42</v>
      </c>
      <c r="G3396">
        <f>Table1[[#This Row],[Discount (%)]]</f>
        <v>9</v>
      </c>
      <c r="H3396">
        <f>Table1[[#This Row],[Profit]]</f>
        <v>1277.26</v>
      </c>
      <c r="I3396">
        <f>Table24610[[#This Row],[profit]]/Table24610[[#This Row],[Sales Amount]]</f>
        <v>0.2759018447314987</v>
      </c>
    </row>
    <row r="3397" spans="1:9">
      <c r="A3397" s="43" t="s">
        <v>3344</v>
      </c>
      <c r="B3397" s="45">
        <v>48420</v>
      </c>
      <c r="C3397" t="str">
        <f>PROPER(Table1[[#This Row],[Region]])</f>
        <v>East</v>
      </c>
      <c r="D3397" t="str">
        <f>PROPER(Table1[[#This Row],[Product Category]])</f>
        <v>Furniture</v>
      </c>
      <c r="E3397">
        <f>ROUND(Table1[[#This Row],[Sales Amount]],1)</f>
        <v>1556</v>
      </c>
      <c r="F3397">
        <f>Table1[[#This Row],[Quantity Sold]]</f>
        <v>25</v>
      </c>
      <c r="G3397">
        <f>Table1[[#This Row],[Discount (%)]]</f>
        <v>29</v>
      </c>
      <c r="H3397">
        <f>Table1[[#This Row],[Profit]]</f>
        <v>404.02</v>
      </c>
      <c r="I3397">
        <f>Table24610[[#This Row],[profit]]/Table24610[[#This Row],[Sales Amount]]</f>
        <v>0.25965295629820051</v>
      </c>
    </row>
    <row r="3398" spans="1:9">
      <c r="A3398" s="43" t="s">
        <v>3345</v>
      </c>
      <c r="B3398" s="45">
        <v>48421</v>
      </c>
      <c r="C3398" t="str">
        <f>PROPER(Table1[[#This Row],[Region]])</f>
        <v>East</v>
      </c>
      <c r="D3398" t="str">
        <f>PROPER(Table1[[#This Row],[Product Category]])</f>
        <v>Electronics</v>
      </c>
      <c r="E3398">
        <f>ROUND(Table1[[#This Row],[Sales Amount]],1)</f>
        <v>1552.7</v>
      </c>
      <c r="F3398">
        <f>Table1[[#This Row],[Quantity Sold]]</f>
        <v>19</v>
      </c>
      <c r="G3398">
        <f>Table1[[#This Row],[Discount (%)]]</f>
        <v>1</v>
      </c>
      <c r="H3398">
        <f>Table1[[#This Row],[Profit]]</f>
        <v>595.4</v>
      </c>
      <c r="I3398">
        <f>Table24610[[#This Row],[profit]]/Table24610[[#This Row],[Sales Amount]]</f>
        <v>0.3834610678173504</v>
      </c>
    </row>
    <row r="3399" spans="1:9">
      <c r="A3399" s="43" t="s">
        <v>3346</v>
      </c>
      <c r="B3399" s="45">
        <v>48422</v>
      </c>
      <c r="C3399" t="str">
        <f>PROPER(Table1[[#This Row],[Region]])</f>
        <v>East</v>
      </c>
      <c r="D3399" t="str">
        <f>PROPER(Table1[[#This Row],[Product Category]])</f>
        <v>Furniture</v>
      </c>
      <c r="E3399">
        <f>ROUND(Table1[[#This Row],[Sales Amount]],1)</f>
        <v>706.4</v>
      </c>
      <c r="F3399">
        <f>Table1[[#This Row],[Quantity Sold]]</f>
        <v>2</v>
      </c>
      <c r="G3399">
        <f>Table1[[#This Row],[Discount (%)]]</f>
        <v>10</v>
      </c>
      <c r="H3399">
        <f>Table1[[#This Row],[Profit]]</f>
        <v>1503.71</v>
      </c>
      <c r="I3399">
        <f>Table24610[[#This Row],[profit]]/Table24610[[#This Row],[Sales Amount]]</f>
        <v>2.1286947904869762</v>
      </c>
    </row>
    <row r="3400" spans="1:9">
      <c r="A3400" s="43" t="s">
        <v>3347</v>
      </c>
      <c r="B3400" s="45">
        <v>48423</v>
      </c>
      <c r="C3400" t="str">
        <f>PROPER(Table1[[#This Row],[Region]])</f>
        <v>North</v>
      </c>
      <c r="D3400" t="str">
        <f>PROPER(Table1[[#This Row],[Product Category]])</f>
        <v>Furniture</v>
      </c>
      <c r="E3400">
        <f>ROUND(Table1[[#This Row],[Sales Amount]],1)</f>
        <v>3362.8</v>
      </c>
      <c r="F3400">
        <f>Table1[[#This Row],[Quantity Sold]]</f>
        <v>31</v>
      </c>
      <c r="G3400">
        <f>Table1[[#This Row],[Discount (%)]]</f>
        <v>33</v>
      </c>
      <c r="H3400">
        <f>Table1[[#This Row],[Profit]]</f>
        <v>1732.07</v>
      </c>
      <c r="I3400">
        <f>Table24610[[#This Row],[profit]]/Table24610[[#This Row],[Sales Amount]]</f>
        <v>0.51506780064232183</v>
      </c>
    </row>
    <row r="3401" spans="1:9">
      <c r="A3401" s="43" t="s">
        <v>3348</v>
      </c>
      <c r="B3401" s="45">
        <v>48424</v>
      </c>
      <c r="C3401" t="str">
        <f>PROPER(Table1[[#This Row],[Region]])</f>
        <v>North</v>
      </c>
      <c r="D3401" t="str">
        <f>PROPER(Table1[[#This Row],[Product Category]])</f>
        <v>Furniture</v>
      </c>
      <c r="E3401">
        <f>ROUND(Table1[[#This Row],[Sales Amount]],1)</f>
        <v>520.70000000000005</v>
      </c>
      <c r="F3401">
        <f>Table1[[#This Row],[Quantity Sold]]</f>
        <v>13</v>
      </c>
      <c r="G3401">
        <f>Table1[[#This Row],[Discount (%)]]</f>
        <v>32</v>
      </c>
      <c r="H3401">
        <f>Table1[[#This Row],[Profit]]</f>
        <v>555.04</v>
      </c>
      <c r="I3401">
        <f>Table24610[[#This Row],[profit]]/Table24610[[#This Row],[Sales Amount]]</f>
        <v>1.0659496831188782</v>
      </c>
    </row>
    <row r="3402" spans="1:9">
      <c r="A3402" s="43" t="s">
        <v>3349</v>
      </c>
      <c r="B3402" s="45">
        <v>48425</v>
      </c>
      <c r="C3402" t="str">
        <f>PROPER(Table1[[#This Row],[Region]])</f>
        <v>East</v>
      </c>
      <c r="D3402" t="str">
        <f>PROPER(Table1[[#This Row],[Product Category]])</f>
        <v>Furniture</v>
      </c>
      <c r="E3402">
        <f>ROUND(Table1[[#This Row],[Sales Amount]],1)</f>
        <v>1003.3</v>
      </c>
      <c r="F3402">
        <f>Table1[[#This Row],[Quantity Sold]]</f>
        <v>18</v>
      </c>
      <c r="G3402">
        <f>Table1[[#This Row],[Discount (%)]]</f>
        <v>44</v>
      </c>
      <c r="H3402">
        <f>Table1[[#This Row],[Profit]]</f>
        <v>710.92</v>
      </c>
      <c r="I3402">
        <f>Table24610[[#This Row],[profit]]/Table24610[[#This Row],[Sales Amount]]</f>
        <v>0.7085816804545001</v>
      </c>
    </row>
    <row r="3403" spans="1:9">
      <c r="A3403" s="43" t="s">
        <v>3350</v>
      </c>
      <c r="B3403" s="45">
        <v>48426</v>
      </c>
      <c r="C3403" t="str">
        <f>PROPER(Table1[[#This Row],[Region]])</f>
        <v>South</v>
      </c>
      <c r="D3403" t="str">
        <f>PROPER(Table1[[#This Row],[Product Category]])</f>
        <v>Clothing</v>
      </c>
      <c r="E3403">
        <f>ROUND(Table1[[#This Row],[Sales Amount]],1)</f>
        <v>1344.5</v>
      </c>
      <c r="F3403">
        <f>Table1[[#This Row],[Quantity Sold]]</f>
        <v>4</v>
      </c>
      <c r="G3403">
        <f>Table1[[#This Row],[Discount (%)]]</f>
        <v>3</v>
      </c>
      <c r="H3403">
        <f>Table1[[#This Row],[Profit]]</f>
        <v>1122.75</v>
      </c>
      <c r="I3403">
        <f>Table24610[[#This Row],[profit]]/Table24610[[#This Row],[Sales Amount]]</f>
        <v>0.83506879880996654</v>
      </c>
    </row>
    <row r="3404" spans="1:9">
      <c r="A3404" s="43">
        <v>24973429</v>
      </c>
      <c r="B3404" s="45">
        <v>48427</v>
      </c>
      <c r="C3404" t="str">
        <f>PROPER(Table1[[#This Row],[Region]])</f>
        <v>East</v>
      </c>
      <c r="D3404" t="str">
        <f>PROPER(Table1[[#This Row],[Product Category]])</f>
        <v>Sports</v>
      </c>
      <c r="E3404">
        <f>ROUND(Table1[[#This Row],[Sales Amount]],1)</f>
        <v>1237.3</v>
      </c>
      <c r="F3404">
        <f>Table1[[#This Row],[Quantity Sold]]</f>
        <v>6</v>
      </c>
      <c r="G3404">
        <f>Table1[[#This Row],[Discount (%)]]</f>
        <v>28</v>
      </c>
      <c r="H3404">
        <f>Table1[[#This Row],[Profit]]</f>
        <v>1262.42</v>
      </c>
      <c r="I3404">
        <f>Table24610[[#This Row],[profit]]/Table24610[[#This Row],[Sales Amount]]</f>
        <v>1.020302271074113</v>
      </c>
    </row>
    <row r="3405" spans="1:9">
      <c r="A3405" s="43" t="s">
        <v>3351</v>
      </c>
      <c r="B3405" s="45">
        <v>48428</v>
      </c>
      <c r="C3405" t="str">
        <f>PROPER(Table1[[#This Row],[Region]])</f>
        <v>North</v>
      </c>
      <c r="D3405" t="str">
        <f>PROPER(Table1[[#This Row],[Product Category]])</f>
        <v>Furniture</v>
      </c>
      <c r="E3405">
        <f>ROUND(Table1[[#This Row],[Sales Amount]],1)</f>
        <v>1612.1</v>
      </c>
      <c r="F3405">
        <f>Table1[[#This Row],[Quantity Sold]]</f>
        <v>27</v>
      </c>
      <c r="G3405">
        <f>Table1[[#This Row],[Discount (%)]]</f>
        <v>26</v>
      </c>
      <c r="H3405">
        <f>Table1[[#This Row],[Profit]]</f>
        <v>111.92</v>
      </c>
      <c r="I3405">
        <f>Table24610[[#This Row],[profit]]/Table24610[[#This Row],[Sales Amount]]</f>
        <v>6.9424973636871168E-2</v>
      </c>
    </row>
    <row r="3406" spans="1:9">
      <c r="A3406" s="43" t="s">
        <v>3352</v>
      </c>
      <c r="B3406" s="45">
        <v>48429</v>
      </c>
      <c r="C3406" t="str">
        <f>PROPER(Table1[[#This Row],[Region]])</f>
        <v>East</v>
      </c>
      <c r="D3406" t="str">
        <f>PROPER(Table1[[#This Row],[Product Category]])</f>
        <v>Sports</v>
      </c>
      <c r="E3406">
        <f>ROUND(Table1[[#This Row],[Sales Amount]],1)</f>
        <v>3810.9</v>
      </c>
      <c r="F3406">
        <f>Table1[[#This Row],[Quantity Sold]]</f>
        <v>18</v>
      </c>
      <c r="G3406">
        <f>Table1[[#This Row],[Discount (%)]]</f>
        <v>40</v>
      </c>
      <c r="H3406">
        <f>Table1[[#This Row],[Profit]]</f>
        <v>682.59</v>
      </c>
      <c r="I3406">
        <f>Table24610[[#This Row],[profit]]/Table24610[[#This Row],[Sales Amount]]</f>
        <v>0.17911516964496577</v>
      </c>
    </row>
    <row r="3407" spans="1:9">
      <c r="A3407" s="43" t="s">
        <v>3353</v>
      </c>
      <c r="B3407" s="45">
        <v>48430</v>
      </c>
      <c r="C3407" t="str">
        <f>PROPER(Table1[[#This Row],[Region]])</f>
        <v>West</v>
      </c>
      <c r="D3407" t="str">
        <f>PROPER(Table1[[#This Row],[Product Category]])</f>
        <v>Sports</v>
      </c>
      <c r="E3407">
        <f>ROUND(Table1[[#This Row],[Sales Amount]],1)</f>
        <v>3744.6</v>
      </c>
      <c r="F3407">
        <f>Table1[[#This Row],[Quantity Sold]]</f>
        <v>34</v>
      </c>
      <c r="G3407">
        <f>Table1[[#This Row],[Discount (%)]]</f>
        <v>39</v>
      </c>
      <c r="H3407">
        <f>Table1[[#This Row],[Profit]]</f>
        <v>250.73</v>
      </c>
      <c r="I3407">
        <f>Table24610[[#This Row],[profit]]/Table24610[[#This Row],[Sales Amount]]</f>
        <v>6.695775249692891E-2</v>
      </c>
    </row>
    <row r="3408" spans="1:9">
      <c r="A3408" s="43" t="s">
        <v>3354</v>
      </c>
      <c r="B3408" s="45">
        <v>48431</v>
      </c>
      <c r="C3408" t="str">
        <f>PROPER(Table1[[#This Row],[Region]])</f>
        <v>South</v>
      </c>
      <c r="D3408" t="str">
        <f>PROPER(Table1[[#This Row],[Product Category]])</f>
        <v>Clothing</v>
      </c>
      <c r="E3408">
        <f>ROUND(Table1[[#This Row],[Sales Amount]],1)</f>
        <v>2925.1</v>
      </c>
      <c r="F3408">
        <f>Table1[[#This Row],[Quantity Sold]]</f>
        <v>10</v>
      </c>
      <c r="G3408">
        <f>Table1[[#This Row],[Discount (%)]]</f>
        <v>46</v>
      </c>
      <c r="H3408">
        <f>Table1[[#This Row],[Profit]]</f>
        <v>1659.23</v>
      </c>
      <c r="I3408">
        <f>Table24610[[#This Row],[profit]]/Table24610[[#This Row],[Sales Amount]]</f>
        <v>0.5672387268811323</v>
      </c>
    </row>
    <row r="3409" spans="1:9">
      <c r="A3409" s="43" t="s">
        <v>3355</v>
      </c>
      <c r="B3409" s="45">
        <v>48432</v>
      </c>
      <c r="C3409" t="str">
        <f>PROPER(Table1[[#This Row],[Region]])</f>
        <v>South</v>
      </c>
      <c r="D3409" t="str">
        <f>PROPER(Table1[[#This Row],[Product Category]])</f>
        <v>Clothing</v>
      </c>
      <c r="E3409">
        <f>ROUND(Table1[[#This Row],[Sales Amount]],1)</f>
        <v>916.4</v>
      </c>
      <c r="F3409">
        <f>Table1[[#This Row],[Quantity Sold]]</f>
        <v>45</v>
      </c>
      <c r="G3409">
        <f>Table1[[#This Row],[Discount (%)]]</f>
        <v>3</v>
      </c>
      <c r="H3409">
        <f>Table1[[#This Row],[Profit]]</f>
        <v>1465.24</v>
      </c>
      <c r="I3409">
        <f>Table24610[[#This Row],[profit]]/Table24610[[#This Row],[Sales Amount]]</f>
        <v>1.5989087734613707</v>
      </c>
    </row>
    <row r="3410" spans="1:9">
      <c r="A3410" s="43" t="s">
        <v>3356</v>
      </c>
      <c r="B3410" s="45">
        <v>48433</v>
      </c>
      <c r="C3410" t="str">
        <f>PROPER(Table1[[#This Row],[Region]])</f>
        <v>North</v>
      </c>
      <c r="D3410" t="str">
        <f>PROPER(Table1[[#This Row],[Product Category]])</f>
        <v>Groceries</v>
      </c>
      <c r="E3410">
        <f>ROUND(Table1[[#This Row],[Sales Amount]],1)</f>
        <v>4246.1000000000004</v>
      </c>
      <c r="F3410">
        <f>Table1[[#This Row],[Quantity Sold]]</f>
        <v>34</v>
      </c>
      <c r="G3410">
        <f>Table1[[#This Row],[Discount (%)]]</f>
        <v>25</v>
      </c>
      <c r="H3410">
        <f>Table1[[#This Row],[Profit]]</f>
        <v>1359.26</v>
      </c>
      <c r="I3410">
        <f>Table24610[[#This Row],[profit]]/Table24610[[#This Row],[Sales Amount]]</f>
        <v>0.32011963919832315</v>
      </c>
    </row>
    <row r="3411" spans="1:9">
      <c r="A3411" s="43" t="s">
        <v>3357</v>
      </c>
      <c r="B3411" s="45">
        <v>48434</v>
      </c>
      <c r="C3411" t="str">
        <f>PROPER(Table1[[#This Row],[Region]])</f>
        <v>North</v>
      </c>
      <c r="D3411" t="str">
        <f>PROPER(Table1[[#This Row],[Product Category]])</f>
        <v>Groceries</v>
      </c>
      <c r="E3411">
        <f>ROUND(Table1[[#This Row],[Sales Amount]],1)</f>
        <v>887.7</v>
      </c>
      <c r="F3411">
        <f>Table1[[#This Row],[Quantity Sold]]</f>
        <v>2</v>
      </c>
      <c r="G3411">
        <f>Table1[[#This Row],[Discount (%)]]</f>
        <v>25</v>
      </c>
      <c r="H3411">
        <f>Table1[[#This Row],[Profit]]</f>
        <v>1913.95</v>
      </c>
      <c r="I3411">
        <f>Table24610[[#This Row],[profit]]/Table24610[[#This Row],[Sales Amount]]</f>
        <v>2.1560775036611468</v>
      </c>
    </row>
    <row r="3412" spans="1:9">
      <c r="A3412" s="43" t="s">
        <v>3358</v>
      </c>
      <c r="B3412" s="45">
        <v>48435</v>
      </c>
      <c r="C3412" t="str">
        <f>PROPER(Table1[[#This Row],[Region]])</f>
        <v>West</v>
      </c>
      <c r="D3412" t="str">
        <f>PROPER(Table1[[#This Row],[Product Category]])</f>
        <v>Sports</v>
      </c>
      <c r="E3412">
        <f>ROUND(Table1[[#This Row],[Sales Amount]],1)</f>
        <v>3614.2</v>
      </c>
      <c r="F3412">
        <f>Table1[[#This Row],[Quantity Sold]]</f>
        <v>49</v>
      </c>
      <c r="G3412">
        <f>Table1[[#This Row],[Discount (%)]]</f>
        <v>34</v>
      </c>
      <c r="H3412">
        <f>Table1[[#This Row],[Profit]]</f>
        <v>1676.25</v>
      </c>
      <c r="I3412">
        <f>Table24610[[#This Row],[profit]]/Table24610[[#This Row],[Sales Amount]]</f>
        <v>0.4637955840849981</v>
      </c>
    </row>
    <row r="3413" spans="1:9">
      <c r="A3413" s="43" t="s">
        <v>3359</v>
      </c>
      <c r="B3413" s="45">
        <v>48436</v>
      </c>
      <c r="C3413" t="str">
        <f>PROPER(Table1[[#This Row],[Region]])</f>
        <v>East</v>
      </c>
      <c r="D3413" t="str">
        <f>PROPER(Table1[[#This Row],[Product Category]])</f>
        <v>Clothing</v>
      </c>
      <c r="E3413">
        <f>ROUND(Table1[[#This Row],[Sales Amount]],1)</f>
        <v>3600.6</v>
      </c>
      <c r="F3413">
        <f>Table1[[#This Row],[Quantity Sold]]</f>
        <v>25</v>
      </c>
      <c r="G3413">
        <f>Table1[[#This Row],[Discount (%)]]</f>
        <v>6</v>
      </c>
      <c r="H3413">
        <f>Table1[[#This Row],[Profit]]</f>
        <v>445.69</v>
      </c>
      <c r="I3413">
        <f>Table24610[[#This Row],[profit]]/Table24610[[#This Row],[Sales Amount]]</f>
        <v>0.12378214741987446</v>
      </c>
    </row>
    <row r="3414" spans="1:9">
      <c r="A3414" s="43" t="s">
        <v>3360</v>
      </c>
      <c r="B3414" s="45">
        <v>48437</v>
      </c>
      <c r="C3414" t="str">
        <f>PROPER(Table1[[#This Row],[Region]])</f>
        <v>South</v>
      </c>
      <c r="D3414" t="str">
        <f>PROPER(Table1[[#This Row],[Product Category]])</f>
        <v>Furniture</v>
      </c>
      <c r="E3414">
        <f>ROUND(Table1[[#This Row],[Sales Amount]],1)</f>
        <v>1566.5</v>
      </c>
      <c r="F3414">
        <f>Table1[[#This Row],[Quantity Sold]]</f>
        <v>28</v>
      </c>
      <c r="G3414">
        <f>Table1[[#This Row],[Discount (%)]]</f>
        <v>30</v>
      </c>
      <c r="H3414">
        <f>Table1[[#This Row],[Profit]]</f>
        <v>879.19</v>
      </c>
      <c r="I3414">
        <f>Table24610[[#This Row],[profit]]/Table24610[[#This Row],[Sales Amount]]</f>
        <v>0.56124481327800835</v>
      </c>
    </row>
    <row r="3415" spans="1:9">
      <c r="A3415" s="43" t="s">
        <v>3361</v>
      </c>
      <c r="B3415" s="45">
        <v>48438</v>
      </c>
      <c r="C3415" t="str">
        <f>PROPER(Table1[[#This Row],[Region]])</f>
        <v>North</v>
      </c>
      <c r="D3415" t="str">
        <f>PROPER(Table1[[#This Row],[Product Category]])</f>
        <v>Clothing</v>
      </c>
      <c r="E3415">
        <f>ROUND(Table1[[#This Row],[Sales Amount]],1)</f>
        <v>234.6</v>
      </c>
      <c r="F3415">
        <f>Table1[[#This Row],[Quantity Sold]]</f>
        <v>17</v>
      </c>
      <c r="G3415">
        <f>Table1[[#This Row],[Discount (%)]]</f>
        <v>29</v>
      </c>
      <c r="H3415">
        <f>Table1[[#This Row],[Profit]]</f>
        <v>817.22</v>
      </c>
      <c r="I3415">
        <f>Table24610[[#This Row],[profit]]/Table24610[[#This Row],[Sales Amount]]</f>
        <v>3.4834612105711851</v>
      </c>
    </row>
    <row r="3416" spans="1:9">
      <c r="A3416" s="43" t="s">
        <v>3362</v>
      </c>
      <c r="B3416" s="45">
        <v>48439</v>
      </c>
      <c r="C3416" t="str">
        <f>PROPER(Table1[[#This Row],[Region]])</f>
        <v>South</v>
      </c>
      <c r="D3416" t="str">
        <f>PROPER(Table1[[#This Row],[Product Category]])</f>
        <v>Clothing</v>
      </c>
      <c r="E3416">
        <f>ROUND(Table1[[#This Row],[Sales Amount]],1)</f>
        <v>2122.6</v>
      </c>
      <c r="F3416">
        <f>Table1[[#This Row],[Quantity Sold]]</f>
        <v>24</v>
      </c>
      <c r="G3416">
        <f>Table1[[#This Row],[Discount (%)]]</f>
        <v>45</v>
      </c>
      <c r="H3416">
        <f>Table1[[#This Row],[Profit]]</f>
        <v>385.28</v>
      </c>
      <c r="I3416">
        <f>Table24610[[#This Row],[profit]]/Table24610[[#This Row],[Sales Amount]]</f>
        <v>0.18151323848110806</v>
      </c>
    </row>
    <row r="3417" spans="1:9">
      <c r="A3417" s="43" t="s">
        <v>3363</v>
      </c>
      <c r="B3417" s="45">
        <v>48440</v>
      </c>
      <c r="C3417" t="str">
        <f>PROPER(Table1[[#This Row],[Region]])</f>
        <v>West</v>
      </c>
      <c r="D3417" t="str">
        <f>PROPER(Table1[[#This Row],[Product Category]])</f>
        <v>Clothing</v>
      </c>
      <c r="E3417">
        <f>ROUND(Table1[[#This Row],[Sales Amount]],1)</f>
        <v>1440.5</v>
      </c>
      <c r="F3417">
        <f>Table1[[#This Row],[Quantity Sold]]</f>
        <v>13</v>
      </c>
      <c r="G3417">
        <f>Table1[[#This Row],[Discount (%)]]</f>
        <v>20</v>
      </c>
      <c r="H3417">
        <f>Table1[[#This Row],[Profit]]</f>
        <v>189.19</v>
      </c>
      <c r="I3417">
        <f>Table24610[[#This Row],[profit]]/Table24610[[#This Row],[Sales Amount]]</f>
        <v>0.13133634154807358</v>
      </c>
    </row>
    <row r="3418" spans="1:9">
      <c r="A3418" s="43" t="s">
        <v>3364</v>
      </c>
      <c r="B3418" s="45">
        <v>48441</v>
      </c>
      <c r="C3418" t="str">
        <f>PROPER(Table1[[#This Row],[Region]])</f>
        <v>West</v>
      </c>
      <c r="D3418" t="str">
        <f>PROPER(Table1[[#This Row],[Product Category]])</f>
        <v>Groceries</v>
      </c>
      <c r="E3418">
        <f>ROUND(Table1[[#This Row],[Sales Amount]],1)</f>
        <v>2572.8000000000002</v>
      </c>
      <c r="F3418">
        <f>Table1[[#This Row],[Quantity Sold]]</f>
        <v>28</v>
      </c>
      <c r="G3418">
        <f>Table1[[#This Row],[Discount (%)]]</f>
        <v>17</v>
      </c>
      <c r="H3418">
        <f>Table1[[#This Row],[Profit]]</f>
        <v>1922.33</v>
      </c>
      <c r="I3418">
        <f>Table24610[[#This Row],[profit]]/Table24610[[#This Row],[Sales Amount]]</f>
        <v>0.74717428482587056</v>
      </c>
    </row>
    <row r="3419" spans="1:9">
      <c r="A3419" s="43" t="s">
        <v>3365</v>
      </c>
      <c r="B3419" s="45">
        <v>48442</v>
      </c>
      <c r="C3419" t="str">
        <f>PROPER(Table1[[#This Row],[Region]])</f>
        <v>South</v>
      </c>
      <c r="D3419" t="str">
        <f>PROPER(Table1[[#This Row],[Product Category]])</f>
        <v>Clothing</v>
      </c>
      <c r="E3419">
        <f>ROUND(Table1[[#This Row],[Sales Amount]],1)</f>
        <v>4248.3999999999996</v>
      </c>
      <c r="F3419">
        <f>Table1[[#This Row],[Quantity Sold]]</f>
        <v>14</v>
      </c>
      <c r="G3419">
        <f>Table1[[#This Row],[Discount (%)]]</f>
        <v>43</v>
      </c>
      <c r="H3419">
        <f>Table1[[#This Row],[Profit]]</f>
        <v>112.48</v>
      </c>
      <c r="I3419">
        <f>Table24610[[#This Row],[profit]]/Table24610[[#This Row],[Sales Amount]]</f>
        <v>2.6475849731663687E-2</v>
      </c>
    </row>
    <row r="3420" spans="1:9">
      <c r="A3420" s="43" t="s">
        <v>3366</v>
      </c>
      <c r="B3420" s="45">
        <v>48443</v>
      </c>
      <c r="C3420" t="str">
        <f>PROPER(Table1[[#This Row],[Region]])</f>
        <v>South</v>
      </c>
      <c r="D3420" t="str">
        <f>PROPER(Table1[[#This Row],[Product Category]])</f>
        <v>Furniture</v>
      </c>
      <c r="E3420">
        <f>ROUND(Table1[[#This Row],[Sales Amount]],1)</f>
        <v>2817.9</v>
      </c>
      <c r="F3420">
        <f>Table1[[#This Row],[Quantity Sold]]</f>
        <v>42</v>
      </c>
      <c r="G3420">
        <f>Table1[[#This Row],[Discount (%)]]</f>
        <v>10</v>
      </c>
      <c r="H3420">
        <f>Table1[[#This Row],[Profit]]</f>
        <v>1531.19</v>
      </c>
      <c r="I3420">
        <f>Table24610[[#This Row],[profit]]/Table24610[[#This Row],[Sales Amount]]</f>
        <v>0.54337982185315303</v>
      </c>
    </row>
    <row r="3421" spans="1:9">
      <c r="A3421" s="43" t="s">
        <v>3367</v>
      </c>
      <c r="B3421" s="45">
        <v>48444</v>
      </c>
      <c r="C3421" t="str">
        <f>PROPER(Table1[[#This Row],[Region]])</f>
        <v>East</v>
      </c>
      <c r="D3421" t="str">
        <f>PROPER(Table1[[#This Row],[Product Category]])</f>
        <v>Sports</v>
      </c>
      <c r="E3421">
        <f>ROUND(Table1[[#This Row],[Sales Amount]],1)</f>
        <v>2403.4</v>
      </c>
      <c r="F3421">
        <f>Table1[[#This Row],[Quantity Sold]]</f>
        <v>36</v>
      </c>
      <c r="G3421">
        <f>Table1[[#This Row],[Discount (%)]]</f>
        <v>1</v>
      </c>
      <c r="H3421">
        <f>Table1[[#This Row],[Profit]]</f>
        <v>1954.97</v>
      </c>
      <c r="I3421">
        <f>Table24610[[#This Row],[profit]]/Table24610[[#This Row],[Sales Amount]]</f>
        <v>0.81341849047183157</v>
      </c>
    </row>
    <row r="3422" spans="1:9">
      <c r="A3422" s="43" t="s">
        <v>3368</v>
      </c>
      <c r="B3422" s="45">
        <v>48445</v>
      </c>
      <c r="C3422" t="str">
        <f>PROPER(Table1[[#This Row],[Region]])</f>
        <v>East</v>
      </c>
      <c r="D3422" t="str">
        <f>PROPER(Table1[[#This Row],[Product Category]])</f>
        <v>Furniture</v>
      </c>
      <c r="E3422">
        <f>ROUND(Table1[[#This Row],[Sales Amount]],1)</f>
        <v>2665.8</v>
      </c>
      <c r="F3422">
        <f>Table1[[#This Row],[Quantity Sold]]</f>
        <v>28</v>
      </c>
      <c r="G3422">
        <f>Table1[[#This Row],[Discount (%)]]</f>
        <v>33</v>
      </c>
      <c r="H3422">
        <f>Table1[[#This Row],[Profit]]</f>
        <v>1197.3399999999999</v>
      </c>
      <c r="I3422">
        <f>Table24610[[#This Row],[profit]]/Table24610[[#This Row],[Sales Amount]]</f>
        <v>0.44914847325380741</v>
      </c>
    </row>
    <row r="3423" spans="1:9">
      <c r="A3423" s="43" t="s">
        <v>3369</v>
      </c>
      <c r="B3423" s="45">
        <v>48446</v>
      </c>
      <c r="C3423" t="str">
        <f>PROPER(Table1[[#This Row],[Region]])</f>
        <v>West</v>
      </c>
      <c r="D3423" t="str">
        <f>PROPER(Table1[[#This Row],[Product Category]])</f>
        <v>Sports</v>
      </c>
      <c r="E3423">
        <f>ROUND(Table1[[#This Row],[Sales Amount]],1)</f>
        <v>2086.4</v>
      </c>
      <c r="F3423">
        <f>Table1[[#This Row],[Quantity Sold]]</f>
        <v>38</v>
      </c>
      <c r="G3423">
        <f>Table1[[#This Row],[Discount (%)]]</f>
        <v>24</v>
      </c>
      <c r="H3423">
        <f>Table1[[#This Row],[Profit]]</f>
        <v>1393.59</v>
      </c>
      <c r="I3423">
        <f>Table24610[[#This Row],[profit]]/Table24610[[#This Row],[Sales Amount]]</f>
        <v>0.66793999233128831</v>
      </c>
    </row>
    <row r="3424" spans="1:9">
      <c r="A3424" s="43" t="s">
        <v>3370</v>
      </c>
      <c r="B3424" s="45">
        <v>48447</v>
      </c>
      <c r="C3424" t="str">
        <f>PROPER(Table1[[#This Row],[Region]])</f>
        <v>East</v>
      </c>
      <c r="D3424" t="str">
        <f>PROPER(Table1[[#This Row],[Product Category]])</f>
        <v>Sports</v>
      </c>
      <c r="E3424">
        <f>ROUND(Table1[[#This Row],[Sales Amount]],1)</f>
        <v>1873</v>
      </c>
      <c r="F3424">
        <f>Table1[[#This Row],[Quantity Sold]]</f>
        <v>23</v>
      </c>
      <c r="G3424">
        <f>Table1[[#This Row],[Discount (%)]]</f>
        <v>12</v>
      </c>
      <c r="H3424">
        <f>Table1[[#This Row],[Profit]]</f>
        <v>234.97</v>
      </c>
      <c r="I3424">
        <f>Table24610[[#This Row],[profit]]/Table24610[[#This Row],[Sales Amount]]</f>
        <v>0.12545114789108383</v>
      </c>
    </row>
    <row r="3425" spans="1:9">
      <c r="A3425" s="43" t="s">
        <v>3371</v>
      </c>
      <c r="B3425" s="45">
        <v>48448</v>
      </c>
      <c r="C3425" t="str">
        <f>PROPER(Table1[[#This Row],[Region]])</f>
        <v>West</v>
      </c>
      <c r="D3425" t="str">
        <f>PROPER(Table1[[#This Row],[Product Category]])</f>
        <v>Electronics</v>
      </c>
      <c r="E3425">
        <f>ROUND(Table1[[#This Row],[Sales Amount]],1)</f>
        <v>3750.2</v>
      </c>
      <c r="F3425">
        <f>Table1[[#This Row],[Quantity Sold]]</f>
        <v>50</v>
      </c>
      <c r="G3425">
        <f>Table1[[#This Row],[Discount (%)]]</f>
        <v>44</v>
      </c>
      <c r="H3425">
        <f>Table1[[#This Row],[Profit]]</f>
        <v>296</v>
      </c>
      <c r="I3425">
        <f>Table24610[[#This Row],[profit]]/Table24610[[#This Row],[Sales Amount]]</f>
        <v>7.8929123780065072E-2</v>
      </c>
    </row>
    <row r="3426" spans="1:9">
      <c r="A3426" s="43" t="s">
        <v>3372</v>
      </c>
      <c r="B3426" s="45">
        <v>48449</v>
      </c>
      <c r="C3426" t="str">
        <f>PROPER(Table1[[#This Row],[Region]])</f>
        <v>North</v>
      </c>
      <c r="D3426" t="str">
        <f>PROPER(Table1[[#This Row],[Product Category]])</f>
        <v>Clothing</v>
      </c>
      <c r="E3426">
        <f>ROUND(Table1[[#This Row],[Sales Amount]],1)</f>
        <v>870</v>
      </c>
      <c r="F3426">
        <f>Table1[[#This Row],[Quantity Sold]]</f>
        <v>19</v>
      </c>
      <c r="G3426">
        <f>Table1[[#This Row],[Discount (%)]]</f>
        <v>37</v>
      </c>
      <c r="H3426">
        <f>Table1[[#This Row],[Profit]]</f>
        <v>356.29</v>
      </c>
      <c r="I3426">
        <f>Table24610[[#This Row],[profit]]/Table24610[[#This Row],[Sales Amount]]</f>
        <v>0.40952873563218395</v>
      </c>
    </row>
    <row r="3427" spans="1:9">
      <c r="A3427" s="43" t="s">
        <v>3374</v>
      </c>
      <c r="B3427" s="45">
        <v>48450</v>
      </c>
      <c r="C3427" t="str">
        <f>PROPER(Table1[[#This Row],[Region]])</f>
        <v>North</v>
      </c>
      <c r="D3427" t="str">
        <f>PROPER(Table1[[#This Row],[Product Category]])</f>
        <v>Sports</v>
      </c>
      <c r="E3427">
        <f>ROUND(Table1[[#This Row],[Sales Amount]],1)</f>
        <v>1075.4000000000001</v>
      </c>
      <c r="F3427">
        <f>Table1[[#This Row],[Quantity Sold]]</f>
        <v>45</v>
      </c>
      <c r="G3427">
        <f>Table1[[#This Row],[Discount (%)]]</f>
        <v>16</v>
      </c>
      <c r="H3427">
        <f>Table1[[#This Row],[Profit]]</f>
        <v>1403.58</v>
      </c>
      <c r="I3427">
        <f>Table24610[[#This Row],[profit]]/Table24610[[#This Row],[Sales Amount]]</f>
        <v>1.3051701692393527</v>
      </c>
    </row>
    <row r="3428" spans="1:9">
      <c r="A3428" s="43" t="s">
        <v>3375</v>
      </c>
      <c r="B3428" s="45">
        <v>48451</v>
      </c>
      <c r="C3428" t="str">
        <f>PROPER(Table1[[#This Row],[Region]])</f>
        <v>South</v>
      </c>
      <c r="D3428" t="str">
        <f>PROPER(Table1[[#This Row],[Product Category]])</f>
        <v>Electronics</v>
      </c>
      <c r="E3428">
        <f>ROUND(Table1[[#This Row],[Sales Amount]],1)</f>
        <v>506.7</v>
      </c>
      <c r="F3428">
        <f>Table1[[#This Row],[Quantity Sold]]</f>
        <v>38</v>
      </c>
      <c r="G3428">
        <f>Table1[[#This Row],[Discount (%)]]</f>
        <v>27</v>
      </c>
      <c r="H3428">
        <f>Table1[[#This Row],[Profit]]</f>
        <v>1442.18</v>
      </c>
      <c r="I3428">
        <f>Table24610[[#This Row],[profit]]/Table24610[[#This Row],[Sales Amount]]</f>
        <v>2.8462206433787252</v>
      </c>
    </row>
    <row r="3429" spans="1:9">
      <c r="A3429" s="43" t="s">
        <v>3376</v>
      </c>
      <c r="B3429" s="45">
        <v>48452</v>
      </c>
      <c r="C3429" t="str">
        <f>PROPER(Table1[[#This Row],[Region]])</f>
        <v>East</v>
      </c>
      <c r="D3429" t="str">
        <f>PROPER(Table1[[#This Row],[Product Category]])</f>
        <v>Clothing</v>
      </c>
      <c r="E3429">
        <f>ROUND(Table1[[#This Row],[Sales Amount]],1)</f>
        <v>873.6</v>
      </c>
      <c r="F3429">
        <f>Table1[[#This Row],[Quantity Sold]]</f>
        <v>24</v>
      </c>
      <c r="G3429">
        <f>Table1[[#This Row],[Discount (%)]]</f>
        <v>28</v>
      </c>
      <c r="H3429">
        <f>Table1[[#This Row],[Profit]]</f>
        <v>545.9</v>
      </c>
      <c r="I3429">
        <f>Table24610[[#This Row],[profit]]/Table24610[[#This Row],[Sales Amount]]</f>
        <v>0.62488553113553114</v>
      </c>
    </row>
    <row r="3430" spans="1:9">
      <c r="A3430" s="43" t="s">
        <v>3377</v>
      </c>
      <c r="B3430" s="45">
        <v>48453</v>
      </c>
      <c r="C3430" t="str">
        <f>PROPER(Table1[[#This Row],[Region]])</f>
        <v>South</v>
      </c>
      <c r="D3430" t="str">
        <f>PROPER(Table1[[#This Row],[Product Category]])</f>
        <v>Clothing</v>
      </c>
      <c r="E3430">
        <f>ROUND(Table1[[#This Row],[Sales Amount]],1)</f>
        <v>1511.8</v>
      </c>
      <c r="F3430">
        <f>Table1[[#This Row],[Quantity Sold]]</f>
        <v>45</v>
      </c>
      <c r="G3430">
        <f>Table1[[#This Row],[Discount (%)]]</f>
        <v>6</v>
      </c>
      <c r="H3430">
        <f>Table1[[#This Row],[Profit]]</f>
        <v>460.81</v>
      </c>
      <c r="I3430">
        <f>Table24610[[#This Row],[profit]]/Table24610[[#This Row],[Sales Amount]]</f>
        <v>0.30480883714777091</v>
      </c>
    </row>
    <row r="3431" spans="1:9">
      <c r="A3431" s="43" t="s">
        <v>3378</v>
      </c>
      <c r="B3431" s="45">
        <v>48454</v>
      </c>
      <c r="C3431" t="str">
        <f>PROPER(Table1[[#This Row],[Region]])</f>
        <v>North</v>
      </c>
      <c r="D3431" t="str">
        <f>PROPER(Table1[[#This Row],[Product Category]])</f>
        <v>Clothing</v>
      </c>
      <c r="E3431">
        <f>ROUND(Table1[[#This Row],[Sales Amount]],1)</f>
        <v>2598</v>
      </c>
      <c r="F3431">
        <f>Table1[[#This Row],[Quantity Sold]]</f>
        <v>21</v>
      </c>
      <c r="G3431">
        <f>Table1[[#This Row],[Discount (%)]]</f>
        <v>9</v>
      </c>
      <c r="H3431">
        <f>Table1[[#This Row],[Profit]]</f>
        <v>866.87</v>
      </c>
      <c r="I3431">
        <f>Table24610[[#This Row],[profit]]/Table24610[[#This Row],[Sales Amount]]</f>
        <v>0.33366820631254812</v>
      </c>
    </row>
    <row r="3432" spans="1:9">
      <c r="A3432" s="43" t="s">
        <v>3379</v>
      </c>
      <c r="B3432" s="45">
        <v>48455</v>
      </c>
      <c r="C3432" t="str">
        <f>PROPER(Table1[[#This Row],[Region]])</f>
        <v>West</v>
      </c>
      <c r="D3432" t="str">
        <f>PROPER(Table1[[#This Row],[Product Category]])</f>
        <v>Electronics</v>
      </c>
      <c r="E3432">
        <f>ROUND(Table1[[#This Row],[Sales Amount]],1)</f>
        <v>2450.1</v>
      </c>
      <c r="F3432">
        <f>Table1[[#This Row],[Quantity Sold]]</f>
        <v>38</v>
      </c>
      <c r="G3432">
        <f>Table1[[#This Row],[Discount (%)]]</f>
        <v>27</v>
      </c>
      <c r="H3432">
        <f>Table1[[#This Row],[Profit]]</f>
        <v>1529.47</v>
      </c>
      <c r="I3432">
        <f>Table24610[[#This Row],[profit]]/Table24610[[#This Row],[Sales Amount]]</f>
        <v>0.62424798987796415</v>
      </c>
    </row>
    <row r="3433" spans="1:9">
      <c r="A3433" s="43" t="s">
        <v>3380</v>
      </c>
      <c r="B3433" s="45">
        <v>48456</v>
      </c>
      <c r="C3433" t="str">
        <f>PROPER(Table1[[#This Row],[Region]])</f>
        <v>West</v>
      </c>
      <c r="D3433" t="str">
        <f>PROPER(Table1[[#This Row],[Product Category]])</f>
        <v>Clothing</v>
      </c>
      <c r="E3433">
        <f>ROUND(Table1[[#This Row],[Sales Amount]],1)</f>
        <v>2846.1</v>
      </c>
      <c r="F3433">
        <f>Table1[[#This Row],[Quantity Sold]]</f>
        <v>38</v>
      </c>
      <c r="G3433">
        <f>Table1[[#This Row],[Discount (%)]]</f>
        <v>42</v>
      </c>
      <c r="H3433">
        <f>Table1[[#This Row],[Profit]]</f>
        <v>686.21</v>
      </c>
      <c r="I3433">
        <f>Table24610[[#This Row],[profit]]/Table24610[[#This Row],[Sales Amount]]</f>
        <v>0.24110537226379961</v>
      </c>
    </row>
    <row r="3434" spans="1:9">
      <c r="A3434" s="43" t="s">
        <v>3381</v>
      </c>
      <c r="B3434" s="45">
        <v>48457</v>
      </c>
      <c r="C3434" t="str">
        <f>PROPER(Table1[[#This Row],[Region]])</f>
        <v>North</v>
      </c>
      <c r="D3434" t="str">
        <f>PROPER(Table1[[#This Row],[Product Category]])</f>
        <v>Sports</v>
      </c>
      <c r="E3434">
        <f>ROUND(Table1[[#This Row],[Sales Amount]],1)</f>
        <v>1488.1</v>
      </c>
      <c r="F3434">
        <f>Table1[[#This Row],[Quantity Sold]]</f>
        <v>33</v>
      </c>
      <c r="G3434">
        <f>Table1[[#This Row],[Discount (%)]]</f>
        <v>25</v>
      </c>
      <c r="H3434">
        <f>Table1[[#This Row],[Profit]]</f>
        <v>1030.74</v>
      </c>
      <c r="I3434">
        <f>Table24610[[#This Row],[profit]]/Table24610[[#This Row],[Sales Amount]]</f>
        <v>0.6926550635037968</v>
      </c>
    </row>
    <row r="3435" spans="1:9">
      <c r="A3435" s="43" t="s">
        <v>3382</v>
      </c>
      <c r="B3435" s="45">
        <v>48458</v>
      </c>
      <c r="C3435" t="str">
        <f>PROPER(Table1[[#This Row],[Region]])</f>
        <v>South</v>
      </c>
      <c r="D3435" t="str">
        <f>PROPER(Table1[[#This Row],[Product Category]])</f>
        <v>Sports</v>
      </c>
      <c r="E3435">
        <f>ROUND(Table1[[#This Row],[Sales Amount]],1)</f>
        <v>2116</v>
      </c>
      <c r="F3435">
        <f>Table1[[#This Row],[Quantity Sold]]</f>
        <v>48</v>
      </c>
      <c r="G3435">
        <f>Table1[[#This Row],[Discount (%)]]</f>
        <v>21</v>
      </c>
      <c r="H3435">
        <f>Table1[[#This Row],[Profit]]</f>
        <v>1973.05</v>
      </c>
      <c r="I3435">
        <f>Table24610[[#This Row],[profit]]/Table24610[[#This Row],[Sales Amount]]</f>
        <v>0.93244328922495268</v>
      </c>
    </row>
    <row r="3436" spans="1:9">
      <c r="A3436" s="43" t="s">
        <v>3383</v>
      </c>
      <c r="B3436" s="45">
        <v>48459</v>
      </c>
      <c r="C3436" t="str">
        <f>PROPER(Table1[[#This Row],[Region]])</f>
        <v>East</v>
      </c>
      <c r="D3436" t="str">
        <f>PROPER(Table1[[#This Row],[Product Category]])</f>
        <v>Electronics</v>
      </c>
      <c r="E3436">
        <f>ROUND(Table1[[#This Row],[Sales Amount]],1)</f>
        <v>4876.8999999999996</v>
      </c>
      <c r="F3436">
        <f>Table1[[#This Row],[Quantity Sold]]</f>
        <v>8</v>
      </c>
      <c r="G3436">
        <f>Table1[[#This Row],[Discount (%)]]</f>
        <v>44</v>
      </c>
      <c r="H3436">
        <f>Table1[[#This Row],[Profit]]</f>
        <v>1575.73</v>
      </c>
      <c r="I3436">
        <f>Table24610[[#This Row],[profit]]/Table24610[[#This Row],[Sales Amount]]</f>
        <v>0.32310074022432284</v>
      </c>
    </row>
    <row r="3437" spans="1:9">
      <c r="A3437" s="43" t="s">
        <v>3384</v>
      </c>
      <c r="B3437" s="45">
        <v>48460</v>
      </c>
      <c r="C3437" t="str">
        <f>PROPER(Table1[[#This Row],[Region]])</f>
        <v>North</v>
      </c>
      <c r="D3437" t="str">
        <f>PROPER(Table1[[#This Row],[Product Category]])</f>
        <v>Clothing</v>
      </c>
      <c r="E3437">
        <f>ROUND(Table1[[#This Row],[Sales Amount]],1)</f>
        <v>2741.3</v>
      </c>
      <c r="F3437">
        <f>Table1[[#This Row],[Quantity Sold]]</f>
        <v>29</v>
      </c>
      <c r="G3437">
        <f>Table1[[#This Row],[Discount (%)]]</f>
        <v>43</v>
      </c>
      <c r="H3437">
        <f>Table1[[#This Row],[Profit]]</f>
        <v>774.42</v>
      </c>
      <c r="I3437">
        <f>Table24610[[#This Row],[profit]]/Table24610[[#This Row],[Sales Amount]]</f>
        <v>0.28250100317367671</v>
      </c>
    </row>
    <row r="3438" spans="1:9">
      <c r="A3438" s="43" t="s">
        <v>3385</v>
      </c>
      <c r="B3438" s="45">
        <v>48461</v>
      </c>
      <c r="C3438" t="str">
        <f>PROPER(Table1[[#This Row],[Region]])</f>
        <v>West</v>
      </c>
      <c r="D3438" t="str">
        <f>PROPER(Table1[[#This Row],[Product Category]])</f>
        <v>Clothing</v>
      </c>
      <c r="E3438">
        <f>ROUND(Table1[[#This Row],[Sales Amount]],1)</f>
        <v>2051.6999999999998</v>
      </c>
      <c r="F3438">
        <f>Table1[[#This Row],[Quantity Sold]]</f>
        <v>23</v>
      </c>
      <c r="G3438">
        <f>Table1[[#This Row],[Discount (%)]]</f>
        <v>44</v>
      </c>
      <c r="H3438">
        <f>Table1[[#This Row],[Profit]]</f>
        <v>1599.75</v>
      </c>
      <c r="I3438">
        <f>Table24610[[#This Row],[profit]]/Table24610[[#This Row],[Sales Amount]]</f>
        <v>0.77971925720134527</v>
      </c>
    </row>
    <row r="3439" spans="1:9">
      <c r="A3439" s="43" t="s">
        <v>3386</v>
      </c>
      <c r="B3439" s="45">
        <v>48462</v>
      </c>
      <c r="C3439" t="str">
        <f>PROPER(Table1[[#This Row],[Region]])</f>
        <v>South</v>
      </c>
      <c r="D3439" t="str">
        <f>PROPER(Table1[[#This Row],[Product Category]])</f>
        <v>Sports</v>
      </c>
      <c r="E3439">
        <f>ROUND(Table1[[#This Row],[Sales Amount]],1)</f>
        <v>3459.4</v>
      </c>
      <c r="F3439">
        <f>Table1[[#This Row],[Quantity Sold]]</f>
        <v>12</v>
      </c>
      <c r="G3439">
        <f>Table1[[#This Row],[Discount (%)]]</f>
        <v>24</v>
      </c>
      <c r="H3439">
        <f>Table1[[#This Row],[Profit]]</f>
        <v>962.6</v>
      </c>
      <c r="I3439">
        <f>Table24610[[#This Row],[profit]]/Table24610[[#This Row],[Sales Amount]]</f>
        <v>0.27825634503093022</v>
      </c>
    </row>
    <row r="3440" spans="1:9">
      <c r="A3440" s="43" t="s">
        <v>3387</v>
      </c>
      <c r="B3440" s="45">
        <v>48463</v>
      </c>
      <c r="C3440" t="str">
        <f>PROPER(Table1[[#This Row],[Region]])</f>
        <v>North</v>
      </c>
      <c r="D3440" t="str">
        <f>PROPER(Table1[[#This Row],[Product Category]])</f>
        <v>Furniture</v>
      </c>
      <c r="E3440">
        <f>ROUND(Table1[[#This Row],[Sales Amount]],1)</f>
        <v>4858.1000000000004</v>
      </c>
      <c r="F3440">
        <f>Table1[[#This Row],[Quantity Sold]]</f>
        <v>39</v>
      </c>
      <c r="G3440">
        <f>Table1[[#This Row],[Discount (%)]]</f>
        <v>4</v>
      </c>
      <c r="H3440">
        <f>Table1[[#This Row],[Profit]]</f>
        <v>761.71</v>
      </c>
      <c r="I3440">
        <f>Table24610[[#This Row],[profit]]/Table24610[[#This Row],[Sales Amount]]</f>
        <v>0.15679174986105679</v>
      </c>
    </row>
    <row r="3441" spans="1:9">
      <c r="A3441" s="43" t="s">
        <v>3388</v>
      </c>
      <c r="B3441" s="45">
        <v>48464</v>
      </c>
      <c r="C3441" t="str">
        <f>PROPER(Table1[[#This Row],[Region]])</f>
        <v>North</v>
      </c>
      <c r="D3441" t="str">
        <f>PROPER(Table1[[#This Row],[Product Category]])</f>
        <v>Clothing</v>
      </c>
      <c r="E3441">
        <f>ROUND(Table1[[#This Row],[Sales Amount]],1)</f>
        <v>1448.7</v>
      </c>
      <c r="F3441">
        <f>Table1[[#This Row],[Quantity Sold]]</f>
        <v>27</v>
      </c>
      <c r="G3441">
        <f>Table1[[#This Row],[Discount (%)]]</f>
        <v>40</v>
      </c>
      <c r="H3441">
        <f>Table1[[#This Row],[Profit]]</f>
        <v>1663.21</v>
      </c>
      <c r="I3441">
        <f>Table24610[[#This Row],[profit]]/Table24610[[#This Row],[Sales Amount]]</f>
        <v>1.1480706840615724</v>
      </c>
    </row>
    <row r="3442" spans="1:9">
      <c r="A3442" s="43" t="s">
        <v>3389</v>
      </c>
      <c r="B3442" s="45">
        <v>48465</v>
      </c>
      <c r="C3442" t="str">
        <f>PROPER(Table1[[#This Row],[Region]])</f>
        <v>North</v>
      </c>
      <c r="D3442" t="str">
        <f>PROPER(Table1[[#This Row],[Product Category]])</f>
        <v>Electronics</v>
      </c>
      <c r="E3442">
        <f>ROUND(Table1[[#This Row],[Sales Amount]],1)</f>
        <v>255.5</v>
      </c>
      <c r="F3442">
        <f>Table1[[#This Row],[Quantity Sold]]</f>
        <v>15</v>
      </c>
      <c r="G3442">
        <f>Table1[[#This Row],[Discount (%)]]</f>
        <v>22</v>
      </c>
      <c r="H3442">
        <f>Table1[[#This Row],[Profit]]</f>
        <v>1860.97</v>
      </c>
      <c r="I3442">
        <f>Table24610[[#This Row],[profit]]/Table24610[[#This Row],[Sales Amount]]</f>
        <v>7.2836399217221137</v>
      </c>
    </row>
    <row r="3443" spans="1:9">
      <c r="A3443" s="43" t="s">
        <v>3390</v>
      </c>
      <c r="B3443" s="45">
        <v>48466</v>
      </c>
      <c r="C3443" t="str">
        <f>PROPER(Table1[[#This Row],[Region]])</f>
        <v>South</v>
      </c>
      <c r="D3443" t="str">
        <f>PROPER(Table1[[#This Row],[Product Category]])</f>
        <v>Clothing</v>
      </c>
      <c r="E3443">
        <f>ROUND(Table1[[#This Row],[Sales Amount]],1)</f>
        <v>2814.3</v>
      </c>
      <c r="F3443">
        <f>Table1[[#This Row],[Quantity Sold]]</f>
        <v>26</v>
      </c>
      <c r="G3443">
        <f>Table1[[#This Row],[Discount (%)]]</f>
        <v>1</v>
      </c>
      <c r="H3443">
        <f>Table1[[#This Row],[Profit]]</f>
        <v>619.33000000000004</v>
      </c>
      <c r="I3443">
        <f>Table24610[[#This Row],[profit]]/Table24610[[#This Row],[Sales Amount]]</f>
        <v>0.22006538037877979</v>
      </c>
    </row>
    <row r="3444" spans="1:9">
      <c r="A3444" s="43" t="s">
        <v>3391</v>
      </c>
      <c r="B3444" s="45">
        <v>48467</v>
      </c>
      <c r="C3444" t="str">
        <f>PROPER(Table1[[#This Row],[Region]])</f>
        <v>North</v>
      </c>
      <c r="D3444" t="str">
        <f>PROPER(Table1[[#This Row],[Product Category]])</f>
        <v>Sports</v>
      </c>
      <c r="E3444">
        <f>ROUND(Table1[[#This Row],[Sales Amount]],1)</f>
        <v>758.6</v>
      </c>
      <c r="F3444">
        <f>Table1[[#This Row],[Quantity Sold]]</f>
        <v>21</v>
      </c>
      <c r="G3444">
        <f>Table1[[#This Row],[Discount (%)]]</f>
        <v>5</v>
      </c>
      <c r="H3444">
        <f>Table1[[#This Row],[Profit]]</f>
        <v>646.28</v>
      </c>
      <c r="I3444">
        <f>Table24610[[#This Row],[profit]]/Table24610[[#This Row],[Sales Amount]]</f>
        <v>0.85193778012127597</v>
      </c>
    </row>
    <row r="3445" spans="1:9">
      <c r="A3445" s="43" t="s">
        <v>3392</v>
      </c>
      <c r="B3445" s="45">
        <v>48468</v>
      </c>
      <c r="C3445" t="str">
        <f>PROPER(Table1[[#This Row],[Region]])</f>
        <v>North</v>
      </c>
      <c r="D3445" t="str">
        <f>PROPER(Table1[[#This Row],[Product Category]])</f>
        <v>Groceries</v>
      </c>
      <c r="E3445">
        <f>ROUND(Table1[[#This Row],[Sales Amount]],1)</f>
        <v>2994.8</v>
      </c>
      <c r="F3445">
        <f>Table1[[#This Row],[Quantity Sold]]</f>
        <v>7</v>
      </c>
      <c r="G3445">
        <f>Table1[[#This Row],[Discount (%)]]</f>
        <v>9</v>
      </c>
      <c r="H3445">
        <f>Table1[[#This Row],[Profit]]</f>
        <v>548.35</v>
      </c>
      <c r="I3445">
        <f>Table24610[[#This Row],[profit]]/Table24610[[#This Row],[Sales Amount]]</f>
        <v>0.18310070789368238</v>
      </c>
    </row>
    <row r="3446" spans="1:9">
      <c r="A3446" s="43" t="s">
        <v>3393</v>
      </c>
      <c r="B3446" s="45">
        <v>48469</v>
      </c>
      <c r="C3446" t="str">
        <f>PROPER(Table1[[#This Row],[Region]])</f>
        <v>East</v>
      </c>
      <c r="D3446" t="str">
        <f>PROPER(Table1[[#This Row],[Product Category]])</f>
        <v>Furniture</v>
      </c>
      <c r="E3446">
        <f>ROUND(Table1[[#This Row],[Sales Amount]],1)</f>
        <v>2023.6</v>
      </c>
      <c r="F3446">
        <f>Table1[[#This Row],[Quantity Sold]]</f>
        <v>44</v>
      </c>
      <c r="G3446">
        <f>Table1[[#This Row],[Discount (%)]]</f>
        <v>28</v>
      </c>
      <c r="H3446">
        <f>Table1[[#This Row],[Profit]]</f>
        <v>1174.6600000000001</v>
      </c>
      <c r="I3446">
        <f>Table24610[[#This Row],[profit]]/Table24610[[#This Row],[Sales Amount]]</f>
        <v>0.58048033208143912</v>
      </c>
    </row>
    <row r="3447" spans="1:9">
      <c r="A3447" s="43" t="s">
        <v>3394</v>
      </c>
      <c r="B3447" s="45">
        <v>48470</v>
      </c>
      <c r="C3447" t="str">
        <f>PROPER(Table1[[#This Row],[Region]])</f>
        <v>West</v>
      </c>
      <c r="D3447" t="str">
        <f>PROPER(Table1[[#This Row],[Product Category]])</f>
        <v>Clothing</v>
      </c>
      <c r="E3447">
        <f>ROUND(Table1[[#This Row],[Sales Amount]],1)</f>
        <v>2399.5</v>
      </c>
      <c r="F3447">
        <f>Table1[[#This Row],[Quantity Sold]]</f>
        <v>21</v>
      </c>
      <c r="G3447">
        <f>Table1[[#This Row],[Discount (%)]]</f>
        <v>31</v>
      </c>
      <c r="H3447">
        <f>Table1[[#This Row],[Profit]]</f>
        <v>788.04</v>
      </c>
      <c r="I3447">
        <f>Table24610[[#This Row],[profit]]/Table24610[[#This Row],[Sales Amount]]</f>
        <v>0.32841842050427172</v>
      </c>
    </row>
    <row r="3448" spans="1:9">
      <c r="A3448" s="43" t="s">
        <v>3395</v>
      </c>
      <c r="B3448" s="45">
        <v>48471</v>
      </c>
      <c r="C3448" t="str">
        <f>PROPER(Table1[[#This Row],[Region]])</f>
        <v>South</v>
      </c>
      <c r="D3448" t="str">
        <f>PROPER(Table1[[#This Row],[Product Category]])</f>
        <v>Groceries</v>
      </c>
      <c r="E3448">
        <f>ROUND(Table1[[#This Row],[Sales Amount]],1)</f>
        <v>3374.2</v>
      </c>
      <c r="F3448">
        <f>Table1[[#This Row],[Quantity Sold]]</f>
        <v>6</v>
      </c>
      <c r="G3448">
        <f>Table1[[#This Row],[Discount (%)]]</f>
        <v>0</v>
      </c>
      <c r="H3448">
        <f>Table1[[#This Row],[Profit]]</f>
        <v>1209.25</v>
      </c>
      <c r="I3448">
        <f>Table24610[[#This Row],[profit]]/Table24610[[#This Row],[Sales Amount]]</f>
        <v>0.35838124592496001</v>
      </c>
    </row>
    <row r="3449" spans="1:9">
      <c r="A3449" s="43" t="s">
        <v>3396</v>
      </c>
      <c r="B3449" s="45">
        <v>48472</v>
      </c>
      <c r="C3449" t="str">
        <f>PROPER(Table1[[#This Row],[Region]])</f>
        <v>East</v>
      </c>
      <c r="D3449" t="str">
        <f>PROPER(Table1[[#This Row],[Product Category]])</f>
        <v>Furniture</v>
      </c>
      <c r="E3449">
        <f>ROUND(Table1[[#This Row],[Sales Amount]],1)</f>
        <v>608.1</v>
      </c>
      <c r="F3449">
        <f>Table1[[#This Row],[Quantity Sold]]</f>
        <v>40</v>
      </c>
      <c r="G3449">
        <f>Table1[[#This Row],[Discount (%)]]</f>
        <v>30</v>
      </c>
      <c r="H3449">
        <f>Table1[[#This Row],[Profit]]</f>
        <v>591.04999999999995</v>
      </c>
      <c r="I3449">
        <f>Table24610[[#This Row],[profit]]/Table24610[[#This Row],[Sales Amount]]</f>
        <v>0.9719618483802005</v>
      </c>
    </row>
    <row r="3450" spans="1:9">
      <c r="A3450" s="43" t="s">
        <v>3397</v>
      </c>
      <c r="B3450" s="45">
        <v>48473</v>
      </c>
      <c r="C3450" t="str">
        <f>PROPER(Table1[[#This Row],[Region]])</f>
        <v>South</v>
      </c>
      <c r="D3450" t="str">
        <f>PROPER(Table1[[#This Row],[Product Category]])</f>
        <v>Clothing</v>
      </c>
      <c r="E3450">
        <f>ROUND(Table1[[#This Row],[Sales Amount]],1)</f>
        <v>4077.2</v>
      </c>
      <c r="F3450">
        <f>Table1[[#This Row],[Quantity Sold]]</f>
        <v>45</v>
      </c>
      <c r="G3450">
        <f>Table1[[#This Row],[Discount (%)]]</f>
        <v>5</v>
      </c>
      <c r="H3450">
        <f>Table1[[#This Row],[Profit]]</f>
        <v>501.45</v>
      </c>
      <c r="I3450">
        <f>Table24610[[#This Row],[profit]]/Table24610[[#This Row],[Sales Amount]]</f>
        <v>0.12298881585401747</v>
      </c>
    </row>
    <row r="3451" spans="1:9">
      <c r="A3451" s="43" t="s">
        <v>3398</v>
      </c>
      <c r="B3451" s="45">
        <v>48474</v>
      </c>
      <c r="C3451" t="str">
        <f>PROPER(Table1[[#This Row],[Region]])</f>
        <v>East</v>
      </c>
      <c r="D3451" t="str">
        <f>PROPER(Table1[[#This Row],[Product Category]])</f>
        <v>Clothing</v>
      </c>
      <c r="E3451">
        <f>ROUND(Table1[[#This Row],[Sales Amount]],1)</f>
        <v>4771.2</v>
      </c>
      <c r="F3451">
        <f>Table1[[#This Row],[Quantity Sold]]</f>
        <v>14</v>
      </c>
      <c r="G3451">
        <f>Table1[[#This Row],[Discount (%)]]</f>
        <v>20</v>
      </c>
      <c r="H3451">
        <f>Table1[[#This Row],[Profit]]</f>
        <v>140.6</v>
      </c>
      <c r="I3451">
        <f>Table24610[[#This Row],[profit]]/Table24610[[#This Row],[Sales Amount]]</f>
        <v>2.9468477531857815E-2</v>
      </c>
    </row>
    <row r="3452" spans="1:9">
      <c r="A3452" s="43" t="s">
        <v>3399</v>
      </c>
      <c r="B3452" s="45">
        <v>48475</v>
      </c>
      <c r="C3452" t="str">
        <f>PROPER(Table1[[#This Row],[Region]])</f>
        <v>South</v>
      </c>
      <c r="D3452" t="str">
        <f>PROPER(Table1[[#This Row],[Product Category]])</f>
        <v>Electronics</v>
      </c>
      <c r="E3452">
        <f>ROUND(Table1[[#This Row],[Sales Amount]],1)</f>
        <v>4931.8999999999996</v>
      </c>
      <c r="F3452">
        <f>Table1[[#This Row],[Quantity Sold]]</f>
        <v>2</v>
      </c>
      <c r="G3452">
        <f>Table1[[#This Row],[Discount (%)]]</f>
        <v>16</v>
      </c>
      <c r="H3452">
        <f>Table1[[#This Row],[Profit]]</f>
        <v>1931.16</v>
      </c>
      <c r="I3452">
        <f>Table24610[[#This Row],[profit]]/Table24610[[#This Row],[Sales Amount]]</f>
        <v>0.39156511689207002</v>
      </c>
    </row>
    <row r="3453" spans="1:9">
      <c r="A3453" s="43" t="s">
        <v>3400</v>
      </c>
      <c r="B3453" s="45">
        <v>48476</v>
      </c>
      <c r="C3453" t="str">
        <f>PROPER(Table1[[#This Row],[Region]])</f>
        <v>North</v>
      </c>
      <c r="D3453" t="str">
        <f>PROPER(Table1[[#This Row],[Product Category]])</f>
        <v>Groceries</v>
      </c>
      <c r="E3453">
        <f>ROUND(Table1[[#This Row],[Sales Amount]],1)</f>
        <v>4373.6000000000004</v>
      </c>
      <c r="F3453">
        <f>Table1[[#This Row],[Quantity Sold]]</f>
        <v>3</v>
      </c>
      <c r="G3453">
        <f>Table1[[#This Row],[Discount (%)]]</f>
        <v>48</v>
      </c>
      <c r="H3453">
        <f>Table1[[#This Row],[Profit]]</f>
        <v>1570.19</v>
      </c>
      <c r="I3453">
        <f>Table24610[[#This Row],[profit]]/Table24610[[#This Row],[Sales Amount]]</f>
        <v>0.3590154563746113</v>
      </c>
    </row>
    <row r="3454" spans="1:9">
      <c r="A3454" s="43" t="s">
        <v>3401</v>
      </c>
      <c r="B3454" s="45">
        <v>48477</v>
      </c>
      <c r="C3454" t="str">
        <f>PROPER(Table1[[#This Row],[Region]])</f>
        <v>South</v>
      </c>
      <c r="D3454" t="str">
        <f>PROPER(Table1[[#This Row],[Product Category]])</f>
        <v>Sports</v>
      </c>
      <c r="E3454">
        <f>ROUND(Table1[[#This Row],[Sales Amount]],1)</f>
        <v>2362.1999999999998</v>
      </c>
      <c r="F3454">
        <f>Table1[[#This Row],[Quantity Sold]]</f>
        <v>17</v>
      </c>
      <c r="G3454">
        <f>Table1[[#This Row],[Discount (%)]]</f>
        <v>17</v>
      </c>
      <c r="H3454">
        <f>Table1[[#This Row],[Profit]]</f>
        <v>1712.85</v>
      </c>
      <c r="I3454">
        <f>Table24610[[#This Row],[profit]]/Table24610[[#This Row],[Sales Amount]]</f>
        <v>0.72510795021590047</v>
      </c>
    </row>
    <row r="3455" spans="1:9">
      <c r="A3455" s="43" t="s">
        <v>3402</v>
      </c>
      <c r="B3455" s="45">
        <v>48478</v>
      </c>
      <c r="C3455" t="str">
        <f>PROPER(Table1[[#This Row],[Region]])</f>
        <v>South</v>
      </c>
      <c r="D3455" t="str">
        <f>PROPER(Table1[[#This Row],[Product Category]])</f>
        <v>Furniture</v>
      </c>
      <c r="E3455">
        <f>ROUND(Table1[[#This Row],[Sales Amount]],1)</f>
        <v>395.7</v>
      </c>
      <c r="F3455">
        <f>Table1[[#This Row],[Quantity Sold]]</f>
        <v>36</v>
      </c>
      <c r="G3455">
        <f>Table1[[#This Row],[Discount (%)]]</f>
        <v>49</v>
      </c>
      <c r="H3455">
        <f>Table1[[#This Row],[Profit]]</f>
        <v>1699.19</v>
      </c>
      <c r="I3455">
        <f>Table24610[[#This Row],[profit]]/Table24610[[#This Row],[Sales Amount]]</f>
        <v>4.2941369724538792</v>
      </c>
    </row>
    <row r="3456" spans="1:9">
      <c r="A3456" s="43" t="s">
        <v>3403</v>
      </c>
      <c r="B3456" s="45">
        <v>48479</v>
      </c>
      <c r="C3456" t="str">
        <f>PROPER(Table1[[#This Row],[Region]])</f>
        <v>South</v>
      </c>
      <c r="D3456" t="str">
        <f>PROPER(Table1[[#This Row],[Product Category]])</f>
        <v>Electronics</v>
      </c>
      <c r="E3456">
        <f>ROUND(Table1[[#This Row],[Sales Amount]],1)</f>
        <v>3187.5</v>
      </c>
      <c r="F3456">
        <f>Table1[[#This Row],[Quantity Sold]]</f>
        <v>48</v>
      </c>
      <c r="G3456">
        <f>Table1[[#This Row],[Discount (%)]]</f>
        <v>49</v>
      </c>
      <c r="H3456">
        <f>Table1[[#This Row],[Profit]]</f>
        <v>395.29</v>
      </c>
      <c r="I3456">
        <f>Table24610[[#This Row],[profit]]/Table24610[[#This Row],[Sales Amount]]</f>
        <v>0.12401254901960784</v>
      </c>
    </row>
    <row r="3457" spans="1:9">
      <c r="A3457" s="43" t="s">
        <v>3404</v>
      </c>
      <c r="B3457" s="45">
        <v>48480</v>
      </c>
      <c r="C3457" t="str">
        <f>PROPER(Table1[[#This Row],[Region]])</f>
        <v>West</v>
      </c>
      <c r="D3457" t="str">
        <f>PROPER(Table1[[#This Row],[Product Category]])</f>
        <v>Sports</v>
      </c>
      <c r="E3457">
        <f>ROUND(Table1[[#This Row],[Sales Amount]],1)</f>
        <v>2283.9</v>
      </c>
      <c r="F3457">
        <f>Table1[[#This Row],[Quantity Sold]]</f>
        <v>26</v>
      </c>
      <c r="G3457">
        <f>Table1[[#This Row],[Discount (%)]]</f>
        <v>9</v>
      </c>
      <c r="H3457">
        <f>Table1[[#This Row],[Profit]]</f>
        <v>688.35</v>
      </c>
      <c r="I3457">
        <f>Table24610[[#This Row],[profit]]/Table24610[[#This Row],[Sales Amount]]</f>
        <v>0.30139235518192564</v>
      </c>
    </row>
    <row r="3458" spans="1:9">
      <c r="A3458" s="43" t="s">
        <v>3405</v>
      </c>
      <c r="B3458" s="45">
        <v>48481</v>
      </c>
      <c r="C3458" t="str">
        <f>PROPER(Table1[[#This Row],[Region]])</f>
        <v>South</v>
      </c>
      <c r="D3458" t="str">
        <f>PROPER(Table1[[#This Row],[Product Category]])</f>
        <v>Electronics</v>
      </c>
      <c r="E3458">
        <f>ROUND(Table1[[#This Row],[Sales Amount]],1)</f>
        <v>746.9</v>
      </c>
      <c r="F3458">
        <f>Table1[[#This Row],[Quantity Sold]]</f>
        <v>11</v>
      </c>
      <c r="G3458">
        <f>Table1[[#This Row],[Discount (%)]]</f>
        <v>20</v>
      </c>
      <c r="H3458">
        <f>Table1[[#This Row],[Profit]]</f>
        <v>1818.56</v>
      </c>
      <c r="I3458">
        <f>Table24610[[#This Row],[profit]]/Table24610[[#This Row],[Sales Amount]]</f>
        <v>2.4348105502744679</v>
      </c>
    </row>
    <row r="3459" spans="1:9">
      <c r="A3459" s="43" t="s">
        <v>3406</v>
      </c>
      <c r="B3459" s="45">
        <v>48482</v>
      </c>
      <c r="C3459" t="str">
        <f>PROPER(Table1[[#This Row],[Region]])</f>
        <v>East</v>
      </c>
      <c r="D3459" t="str">
        <f>PROPER(Table1[[#This Row],[Product Category]])</f>
        <v>Groceries</v>
      </c>
      <c r="E3459">
        <f>ROUND(Table1[[#This Row],[Sales Amount]],1)</f>
        <v>1376.7</v>
      </c>
      <c r="F3459">
        <f>Table1[[#This Row],[Quantity Sold]]</f>
        <v>4</v>
      </c>
      <c r="G3459">
        <f>Table1[[#This Row],[Discount (%)]]</f>
        <v>35</v>
      </c>
      <c r="H3459">
        <f>Table1[[#This Row],[Profit]]</f>
        <v>376.45</v>
      </c>
      <c r="I3459">
        <f>Table24610[[#This Row],[profit]]/Table24610[[#This Row],[Sales Amount]]</f>
        <v>0.2734437422822692</v>
      </c>
    </row>
    <row r="3460" spans="1:9">
      <c r="A3460" s="43" t="s">
        <v>3407</v>
      </c>
      <c r="B3460" s="45">
        <v>48483</v>
      </c>
      <c r="C3460" t="str">
        <f>PROPER(Table1[[#This Row],[Region]])</f>
        <v>North</v>
      </c>
      <c r="D3460" t="str">
        <f>PROPER(Table1[[#This Row],[Product Category]])</f>
        <v>Groceries</v>
      </c>
      <c r="E3460">
        <f>ROUND(Table1[[#This Row],[Sales Amount]],1)</f>
        <v>1650.3</v>
      </c>
      <c r="F3460">
        <f>Table1[[#This Row],[Quantity Sold]]</f>
        <v>20</v>
      </c>
      <c r="G3460">
        <f>Table1[[#This Row],[Discount (%)]]</f>
        <v>32</v>
      </c>
      <c r="H3460">
        <f>Table1[[#This Row],[Profit]]</f>
        <v>1196.56</v>
      </c>
      <c r="I3460">
        <f>Table24610[[#This Row],[profit]]/Table24610[[#This Row],[Sales Amount]]</f>
        <v>0.72505605041507604</v>
      </c>
    </row>
    <row r="3461" spans="1:9">
      <c r="A3461" s="43" t="s">
        <v>3408</v>
      </c>
      <c r="B3461" s="45">
        <v>48484</v>
      </c>
      <c r="C3461" t="str">
        <f>PROPER(Table1[[#This Row],[Region]])</f>
        <v>South</v>
      </c>
      <c r="D3461" t="str">
        <f>PROPER(Table1[[#This Row],[Product Category]])</f>
        <v>Furniture</v>
      </c>
      <c r="E3461">
        <f>ROUND(Table1[[#This Row],[Sales Amount]],1)</f>
        <v>712.6</v>
      </c>
      <c r="F3461">
        <f>Table1[[#This Row],[Quantity Sold]]</f>
        <v>36</v>
      </c>
      <c r="G3461">
        <f>Table1[[#This Row],[Discount (%)]]</f>
        <v>2</v>
      </c>
      <c r="H3461">
        <f>Table1[[#This Row],[Profit]]</f>
        <v>1948.49</v>
      </c>
      <c r="I3461">
        <f>Table24610[[#This Row],[profit]]/Table24610[[#This Row],[Sales Amount]]</f>
        <v>2.7343390401347181</v>
      </c>
    </row>
    <row r="3462" spans="1:9">
      <c r="A3462" s="43" t="s">
        <v>3409</v>
      </c>
      <c r="B3462" s="45">
        <v>48485</v>
      </c>
      <c r="C3462" t="str">
        <f>PROPER(Table1[[#This Row],[Region]])</f>
        <v>North</v>
      </c>
      <c r="D3462" t="str">
        <f>PROPER(Table1[[#This Row],[Product Category]])</f>
        <v>Clothing</v>
      </c>
      <c r="E3462">
        <f>ROUND(Table1[[#This Row],[Sales Amount]],1)</f>
        <v>3581.3</v>
      </c>
      <c r="F3462">
        <f>Table1[[#This Row],[Quantity Sold]]</f>
        <v>31</v>
      </c>
      <c r="G3462">
        <f>Table1[[#This Row],[Discount (%)]]</f>
        <v>47</v>
      </c>
      <c r="H3462">
        <f>Table1[[#This Row],[Profit]]</f>
        <v>1598.74</v>
      </c>
      <c r="I3462">
        <f>Table24610[[#This Row],[profit]]/Table24610[[#This Row],[Sales Amount]]</f>
        <v>0.44641331360120623</v>
      </c>
    </row>
    <row r="3463" spans="1:9">
      <c r="A3463" s="43" t="s">
        <v>3410</v>
      </c>
      <c r="B3463" s="45">
        <v>48486</v>
      </c>
      <c r="C3463" t="str">
        <f>PROPER(Table1[[#This Row],[Region]])</f>
        <v>West</v>
      </c>
      <c r="D3463" t="str">
        <f>PROPER(Table1[[#This Row],[Product Category]])</f>
        <v>Clothing</v>
      </c>
      <c r="E3463">
        <f>ROUND(Table1[[#This Row],[Sales Amount]],1)</f>
        <v>343.9</v>
      </c>
      <c r="F3463">
        <f>Table1[[#This Row],[Quantity Sold]]</f>
        <v>26</v>
      </c>
      <c r="G3463">
        <f>Table1[[#This Row],[Discount (%)]]</f>
        <v>9</v>
      </c>
      <c r="H3463">
        <f>Table1[[#This Row],[Profit]]</f>
        <v>981.23</v>
      </c>
      <c r="I3463">
        <f>Table24610[[#This Row],[profit]]/Table24610[[#This Row],[Sales Amount]]</f>
        <v>2.8532422215760396</v>
      </c>
    </row>
    <row r="3464" spans="1:9">
      <c r="A3464" s="43" t="s">
        <v>3411</v>
      </c>
      <c r="B3464" s="45">
        <v>48487</v>
      </c>
      <c r="C3464" t="str">
        <f>PROPER(Table1[[#This Row],[Region]])</f>
        <v>West</v>
      </c>
      <c r="D3464" t="str">
        <f>PROPER(Table1[[#This Row],[Product Category]])</f>
        <v>Sports</v>
      </c>
      <c r="E3464">
        <f>ROUND(Table1[[#This Row],[Sales Amount]],1)</f>
        <v>4365.1000000000004</v>
      </c>
      <c r="F3464">
        <f>Table1[[#This Row],[Quantity Sold]]</f>
        <v>26</v>
      </c>
      <c r="G3464">
        <f>Table1[[#This Row],[Discount (%)]]</f>
        <v>6</v>
      </c>
      <c r="H3464">
        <f>Table1[[#This Row],[Profit]]</f>
        <v>1719.37</v>
      </c>
      <c r="I3464">
        <f>Table24610[[#This Row],[profit]]/Table24610[[#This Row],[Sales Amount]]</f>
        <v>0.39389017433735762</v>
      </c>
    </row>
    <row r="3465" spans="1:9">
      <c r="A3465" s="43" t="s">
        <v>3412</v>
      </c>
      <c r="B3465" s="45">
        <v>48488</v>
      </c>
      <c r="C3465" t="str">
        <f>PROPER(Table1[[#This Row],[Region]])</f>
        <v>West</v>
      </c>
      <c r="D3465" t="str">
        <f>PROPER(Table1[[#This Row],[Product Category]])</f>
        <v>Sports</v>
      </c>
      <c r="E3465">
        <f>ROUND(Table1[[#This Row],[Sales Amount]],1)</f>
        <v>1058.9000000000001</v>
      </c>
      <c r="F3465">
        <f>Table1[[#This Row],[Quantity Sold]]</f>
        <v>30</v>
      </c>
      <c r="G3465">
        <f>Table1[[#This Row],[Discount (%)]]</f>
        <v>14</v>
      </c>
      <c r="H3465">
        <f>Table1[[#This Row],[Profit]]</f>
        <v>398.64</v>
      </c>
      <c r="I3465">
        <f>Table24610[[#This Row],[profit]]/Table24610[[#This Row],[Sales Amount]]</f>
        <v>0.37646614411181412</v>
      </c>
    </row>
    <row r="3466" spans="1:9">
      <c r="A3466" s="43" t="s">
        <v>3413</v>
      </c>
      <c r="B3466" s="45">
        <v>48489</v>
      </c>
      <c r="C3466" t="str">
        <f>PROPER(Table1[[#This Row],[Region]])</f>
        <v>North</v>
      </c>
      <c r="D3466" t="str">
        <f>PROPER(Table1[[#This Row],[Product Category]])</f>
        <v>Furniture</v>
      </c>
      <c r="E3466">
        <f>ROUND(Table1[[#This Row],[Sales Amount]],1)</f>
        <v>2178.4</v>
      </c>
      <c r="F3466">
        <f>Table1[[#This Row],[Quantity Sold]]</f>
        <v>23</v>
      </c>
      <c r="G3466">
        <f>Table1[[#This Row],[Discount (%)]]</f>
        <v>14</v>
      </c>
      <c r="H3466">
        <f>Table1[[#This Row],[Profit]]</f>
        <v>1362.61</v>
      </c>
      <c r="I3466">
        <f>Table24610[[#This Row],[profit]]/Table24610[[#This Row],[Sales Amount]]</f>
        <v>0.62550954829232452</v>
      </c>
    </row>
    <row r="3467" spans="1:9">
      <c r="A3467" s="43" t="s">
        <v>3414</v>
      </c>
      <c r="B3467" s="45">
        <v>48490</v>
      </c>
      <c r="C3467" t="str">
        <f>PROPER(Table1[[#This Row],[Region]])</f>
        <v>East</v>
      </c>
      <c r="D3467" t="str">
        <f>PROPER(Table1[[#This Row],[Product Category]])</f>
        <v>Electronics</v>
      </c>
      <c r="E3467">
        <f>ROUND(Table1[[#This Row],[Sales Amount]],1)</f>
        <v>332.6</v>
      </c>
      <c r="F3467">
        <f>Table1[[#This Row],[Quantity Sold]]</f>
        <v>22</v>
      </c>
      <c r="G3467">
        <f>Table1[[#This Row],[Discount (%)]]</f>
        <v>14</v>
      </c>
      <c r="H3467">
        <f>Table1[[#This Row],[Profit]]</f>
        <v>1456.73</v>
      </c>
      <c r="I3467">
        <f>Table24610[[#This Row],[profit]]/Table24610[[#This Row],[Sales Amount]]</f>
        <v>4.3798256163559826</v>
      </c>
    </row>
    <row r="3468" spans="1:9">
      <c r="A3468" s="43" t="s">
        <v>3415</v>
      </c>
      <c r="B3468" s="45">
        <v>48491</v>
      </c>
      <c r="C3468" t="str">
        <f>PROPER(Table1[[#This Row],[Region]])</f>
        <v>North</v>
      </c>
      <c r="D3468" t="str">
        <f>PROPER(Table1[[#This Row],[Product Category]])</f>
        <v>Sports</v>
      </c>
      <c r="E3468">
        <f>ROUND(Table1[[#This Row],[Sales Amount]],1)</f>
        <v>2300.6</v>
      </c>
      <c r="F3468">
        <f>Table1[[#This Row],[Quantity Sold]]</f>
        <v>32</v>
      </c>
      <c r="G3468">
        <f>Table1[[#This Row],[Discount (%)]]</f>
        <v>46</v>
      </c>
      <c r="H3468">
        <f>Table1[[#This Row],[Profit]]</f>
        <v>730.62</v>
      </c>
      <c r="I3468">
        <f>Table24610[[#This Row],[profit]]/Table24610[[#This Row],[Sales Amount]]</f>
        <v>0.31757802312440236</v>
      </c>
    </row>
    <row r="3469" spans="1:9">
      <c r="A3469" s="43" t="s">
        <v>3416</v>
      </c>
      <c r="B3469" s="45">
        <v>48492</v>
      </c>
      <c r="C3469" t="str">
        <f>PROPER(Table1[[#This Row],[Region]])</f>
        <v>West</v>
      </c>
      <c r="D3469" t="str">
        <f>PROPER(Table1[[#This Row],[Product Category]])</f>
        <v>Electronics</v>
      </c>
      <c r="E3469">
        <f>ROUND(Table1[[#This Row],[Sales Amount]],1)</f>
        <v>1755.8</v>
      </c>
      <c r="F3469">
        <f>Table1[[#This Row],[Quantity Sold]]</f>
        <v>7</v>
      </c>
      <c r="G3469">
        <f>Table1[[#This Row],[Discount (%)]]</f>
        <v>15</v>
      </c>
      <c r="H3469">
        <f>Table1[[#This Row],[Profit]]</f>
        <v>502.31</v>
      </c>
      <c r="I3469">
        <f>Table24610[[#This Row],[profit]]/Table24610[[#This Row],[Sales Amount]]</f>
        <v>0.28608611459163913</v>
      </c>
    </row>
    <row r="3470" spans="1:9">
      <c r="A3470" s="43" t="s">
        <v>3417</v>
      </c>
      <c r="B3470" s="45">
        <v>48493</v>
      </c>
      <c r="C3470" t="str">
        <f>PROPER(Table1[[#This Row],[Region]])</f>
        <v>South</v>
      </c>
      <c r="D3470" t="str">
        <f>PROPER(Table1[[#This Row],[Product Category]])</f>
        <v>Electronics</v>
      </c>
      <c r="E3470">
        <f>ROUND(Table1[[#This Row],[Sales Amount]],1)</f>
        <v>3122.6</v>
      </c>
      <c r="F3470">
        <f>Table1[[#This Row],[Quantity Sold]]</f>
        <v>25</v>
      </c>
      <c r="G3470">
        <f>Table1[[#This Row],[Discount (%)]]</f>
        <v>0</v>
      </c>
      <c r="H3470">
        <f>Table1[[#This Row],[Profit]]</f>
        <v>548.28</v>
      </c>
      <c r="I3470">
        <f>Table24610[[#This Row],[profit]]/Table24610[[#This Row],[Sales Amount]]</f>
        <v>0.17558444885672195</v>
      </c>
    </row>
    <row r="3471" spans="1:9">
      <c r="A3471" s="43" t="s">
        <v>3418</v>
      </c>
      <c r="B3471" s="45">
        <v>48494</v>
      </c>
      <c r="C3471" t="str">
        <f>PROPER(Table1[[#This Row],[Region]])</f>
        <v>West</v>
      </c>
      <c r="D3471" t="str">
        <f>PROPER(Table1[[#This Row],[Product Category]])</f>
        <v>Sports</v>
      </c>
      <c r="E3471">
        <f>ROUND(Table1[[#This Row],[Sales Amount]],1)</f>
        <v>4619.2</v>
      </c>
      <c r="F3471">
        <f>Table1[[#This Row],[Quantity Sold]]</f>
        <v>33</v>
      </c>
      <c r="G3471">
        <f>Table1[[#This Row],[Discount (%)]]</f>
        <v>35</v>
      </c>
      <c r="H3471">
        <f>Table1[[#This Row],[Profit]]</f>
        <v>209.34</v>
      </c>
      <c r="I3471">
        <f>Table24610[[#This Row],[profit]]/Table24610[[#This Row],[Sales Amount]]</f>
        <v>4.5319535850363704E-2</v>
      </c>
    </row>
    <row r="3472" spans="1:9">
      <c r="A3472" s="43" t="s">
        <v>3419</v>
      </c>
      <c r="B3472" s="45">
        <v>48495</v>
      </c>
      <c r="C3472" t="str">
        <f>PROPER(Table1[[#This Row],[Region]])</f>
        <v>South</v>
      </c>
      <c r="D3472" t="str">
        <f>PROPER(Table1[[#This Row],[Product Category]])</f>
        <v>Clothing</v>
      </c>
      <c r="E3472">
        <f>ROUND(Table1[[#This Row],[Sales Amount]],1)</f>
        <v>836.3</v>
      </c>
      <c r="F3472">
        <f>Table1[[#This Row],[Quantity Sold]]</f>
        <v>3</v>
      </c>
      <c r="G3472">
        <f>Table1[[#This Row],[Discount (%)]]</f>
        <v>49</v>
      </c>
      <c r="H3472">
        <f>Table1[[#This Row],[Profit]]</f>
        <v>1641.49</v>
      </c>
      <c r="I3472">
        <f>Table24610[[#This Row],[profit]]/Table24610[[#This Row],[Sales Amount]]</f>
        <v>1.9628004304675357</v>
      </c>
    </row>
    <row r="3473" spans="1:9">
      <c r="A3473" s="43" t="s">
        <v>3420</v>
      </c>
      <c r="B3473" s="45">
        <v>48496</v>
      </c>
      <c r="C3473" t="str">
        <f>PROPER(Table1[[#This Row],[Region]])</f>
        <v>West</v>
      </c>
      <c r="D3473" t="str">
        <f>PROPER(Table1[[#This Row],[Product Category]])</f>
        <v>Groceries</v>
      </c>
      <c r="E3473">
        <f>ROUND(Table1[[#This Row],[Sales Amount]],1)</f>
        <v>1283.5</v>
      </c>
      <c r="F3473">
        <f>Table1[[#This Row],[Quantity Sold]]</f>
        <v>17</v>
      </c>
      <c r="G3473">
        <f>Table1[[#This Row],[Discount (%)]]</f>
        <v>38</v>
      </c>
      <c r="H3473">
        <f>Table1[[#This Row],[Profit]]</f>
        <v>1692.03</v>
      </c>
      <c r="I3473">
        <f>Table24610[[#This Row],[profit]]/Table24610[[#This Row],[Sales Amount]]</f>
        <v>1.3182937280872613</v>
      </c>
    </row>
    <row r="3474" spans="1:9">
      <c r="A3474" s="43" t="s">
        <v>3421</v>
      </c>
      <c r="B3474" s="45">
        <v>48497</v>
      </c>
      <c r="C3474" t="str">
        <f>PROPER(Table1[[#This Row],[Region]])</f>
        <v>South</v>
      </c>
      <c r="D3474" t="str">
        <f>PROPER(Table1[[#This Row],[Product Category]])</f>
        <v>Groceries</v>
      </c>
      <c r="E3474">
        <f>ROUND(Table1[[#This Row],[Sales Amount]],1)</f>
        <v>3426.4</v>
      </c>
      <c r="F3474">
        <f>Table1[[#This Row],[Quantity Sold]]</f>
        <v>37</v>
      </c>
      <c r="G3474">
        <f>Table1[[#This Row],[Discount (%)]]</f>
        <v>21</v>
      </c>
      <c r="H3474">
        <f>Table1[[#This Row],[Profit]]</f>
        <v>1777.66</v>
      </c>
      <c r="I3474">
        <f>Table24610[[#This Row],[profit]]/Table24610[[#This Row],[Sales Amount]]</f>
        <v>0.51881274807378008</v>
      </c>
    </row>
    <row r="3475" spans="1:9">
      <c r="A3475" s="43" t="s">
        <v>3422</v>
      </c>
      <c r="B3475" s="45">
        <v>48498</v>
      </c>
      <c r="C3475" t="str">
        <f>PROPER(Table1[[#This Row],[Region]])</f>
        <v>East</v>
      </c>
      <c r="D3475" t="str">
        <f>PROPER(Table1[[#This Row],[Product Category]])</f>
        <v>Groceries</v>
      </c>
      <c r="E3475">
        <f>ROUND(Table1[[#This Row],[Sales Amount]],1)</f>
        <v>4779.8999999999996</v>
      </c>
      <c r="F3475">
        <f>Table1[[#This Row],[Quantity Sold]]</f>
        <v>27</v>
      </c>
      <c r="G3475">
        <f>Table1[[#This Row],[Discount (%)]]</f>
        <v>20</v>
      </c>
      <c r="H3475">
        <f>Table1[[#This Row],[Profit]]</f>
        <v>1955.13</v>
      </c>
      <c r="I3475">
        <f>Table24610[[#This Row],[profit]]/Table24610[[#This Row],[Sales Amount]]</f>
        <v>0.40903156969811089</v>
      </c>
    </row>
    <row r="3476" spans="1:9">
      <c r="A3476" s="43" t="s">
        <v>3423</v>
      </c>
      <c r="B3476" s="45">
        <v>48499</v>
      </c>
      <c r="C3476" t="str">
        <f>PROPER(Table1[[#This Row],[Region]])</f>
        <v>North</v>
      </c>
      <c r="D3476" t="str">
        <f>PROPER(Table1[[#This Row],[Product Category]])</f>
        <v>Sports</v>
      </c>
      <c r="E3476">
        <f>ROUND(Table1[[#This Row],[Sales Amount]],1)</f>
        <v>2331.3000000000002</v>
      </c>
      <c r="F3476">
        <f>Table1[[#This Row],[Quantity Sold]]</f>
        <v>31</v>
      </c>
      <c r="G3476">
        <f>Table1[[#This Row],[Discount (%)]]</f>
        <v>16</v>
      </c>
      <c r="H3476">
        <f>Table1[[#This Row],[Profit]]</f>
        <v>291.45</v>
      </c>
      <c r="I3476">
        <f>Table24610[[#This Row],[profit]]/Table24610[[#This Row],[Sales Amount]]</f>
        <v>0.12501608544588855</v>
      </c>
    </row>
    <row r="3477" spans="1:9">
      <c r="A3477" s="43" t="s">
        <v>3424</v>
      </c>
      <c r="B3477" s="45">
        <v>48500</v>
      </c>
      <c r="C3477" t="str">
        <f>PROPER(Table1[[#This Row],[Region]])</f>
        <v>West</v>
      </c>
      <c r="D3477" t="str">
        <f>PROPER(Table1[[#This Row],[Product Category]])</f>
        <v>Clothing</v>
      </c>
      <c r="E3477">
        <f>ROUND(Table1[[#This Row],[Sales Amount]],1)</f>
        <v>621.9</v>
      </c>
      <c r="F3477">
        <f>Table1[[#This Row],[Quantity Sold]]</f>
        <v>49</v>
      </c>
      <c r="G3477">
        <f>Table1[[#This Row],[Discount (%)]]</f>
        <v>12</v>
      </c>
      <c r="H3477">
        <f>Table1[[#This Row],[Profit]]</f>
        <v>1076.28</v>
      </c>
      <c r="I3477">
        <f>Table24610[[#This Row],[profit]]/Table24610[[#This Row],[Sales Amount]]</f>
        <v>1.7306319343945973</v>
      </c>
    </row>
    <row r="3478" spans="1:9">
      <c r="A3478" s="43" t="s">
        <v>3425</v>
      </c>
      <c r="B3478" s="45">
        <v>48501</v>
      </c>
      <c r="C3478" t="str">
        <f>PROPER(Table1[[#This Row],[Region]])</f>
        <v>West</v>
      </c>
      <c r="D3478" t="str">
        <f>PROPER(Table1[[#This Row],[Product Category]])</f>
        <v>Clothing</v>
      </c>
      <c r="E3478">
        <f>ROUND(Table1[[#This Row],[Sales Amount]],1)</f>
        <v>70.2</v>
      </c>
      <c r="F3478">
        <f>Table1[[#This Row],[Quantity Sold]]</f>
        <v>7</v>
      </c>
      <c r="G3478">
        <f>Table1[[#This Row],[Discount (%)]]</f>
        <v>6</v>
      </c>
      <c r="H3478">
        <f>Table1[[#This Row],[Profit]]</f>
        <v>211.85</v>
      </c>
      <c r="I3478">
        <f>Table24610[[#This Row],[profit]]/Table24610[[#This Row],[Sales Amount]]</f>
        <v>3.0178062678062676</v>
      </c>
    </row>
    <row r="3479" spans="1:9">
      <c r="A3479" s="43" t="s">
        <v>3426</v>
      </c>
      <c r="B3479" s="45">
        <v>48502</v>
      </c>
      <c r="C3479" t="str">
        <f>PROPER(Table1[[#This Row],[Region]])</f>
        <v>South</v>
      </c>
      <c r="D3479" t="str">
        <f>PROPER(Table1[[#This Row],[Product Category]])</f>
        <v>Groceries</v>
      </c>
      <c r="E3479">
        <f>ROUND(Table1[[#This Row],[Sales Amount]],1)</f>
        <v>1384.3</v>
      </c>
      <c r="F3479">
        <f>Table1[[#This Row],[Quantity Sold]]</f>
        <v>31</v>
      </c>
      <c r="G3479">
        <f>Table1[[#This Row],[Discount (%)]]</f>
        <v>39</v>
      </c>
      <c r="H3479">
        <f>Table1[[#This Row],[Profit]]</f>
        <v>1117.27</v>
      </c>
      <c r="I3479">
        <f>Table24610[[#This Row],[profit]]/Table24610[[#This Row],[Sales Amount]]</f>
        <v>0.8071010619085458</v>
      </c>
    </row>
    <row r="3480" spans="1:9">
      <c r="A3480" s="43" t="s">
        <v>3427</v>
      </c>
      <c r="B3480" s="45">
        <v>48503</v>
      </c>
      <c r="C3480" t="str">
        <f>PROPER(Table1[[#This Row],[Region]])</f>
        <v>South</v>
      </c>
      <c r="D3480" t="str">
        <f>PROPER(Table1[[#This Row],[Product Category]])</f>
        <v>Furniture</v>
      </c>
      <c r="E3480">
        <f>ROUND(Table1[[#This Row],[Sales Amount]],1)</f>
        <v>3526.6</v>
      </c>
      <c r="F3480">
        <f>Table1[[#This Row],[Quantity Sold]]</f>
        <v>47</v>
      </c>
      <c r="G3480">
        <f>Table1[[#This Row],[Discount (%)]]</f>
        <v>33</v>
      </c>
      <c r="H3480">
        <f>Table1[[#This Row],[Profit]]</f>
        <v>540.95000000000005</v>
      </c>
      <c r="I3480">
        <f>Table24610[[#This Row],[profit]]/Table24610[[#This Row],[Sales Amount]]</f>
        <v>0.15339136845687065</v>
      </c>
    </row>
    <row r="3481" spans="1:9">
      <c r="A3481" s="43" t="s">
        <v>3428</v>
      </c>
      <c r="B3481" s="45">
        <v>48504</v>
      </c>
      <c r="C3481" t="str">
        <f>PROPER(Table1[[#This Row],[Region]])</f>
        <v>North</v>
      </c>
      <c r="D3481" t="str">
        <f>PROPER(Table1[[#This Row],[Product Category]])</f>
        <v>Sports</v>
      </c>
      <c r="E3481">
        <f>ROUND(Table1[[#This Row],[Sales Amount]],1)</f>
        <v>3698.8</v>
      </c>
      <c r="F3481">
        <f>Table1[[#This Row],[Quantity Sold]]</f>
        <v>12</v>
      </c>
      <c r="G3481">
        <f>Table1[[#This Row],[Discount (%)]]</f>
        <v>42</v>
      </c>
      <c r="H3481">
        <f>Table1[[#This Row],[Profit]]</f>
        <v>636.57000000000005</v>
      </c>
      <c r="I3481">
        <f>Table24610[[#This Row],[profit]]/Table24610[[#This Row],[Sales Amount]]</f>
        <v>0.17210176273385963</v>
      </c>
    </row>
    <row r="3482" spans="1:9">
      <c r="A3482" s="43" t="s">
        <v>3429</v>
      </c>
      <c r="B3482" s="45">
        <v>48505</v>
      </c>
      <c r="C3482" t="str">
        <f>PROPER(Table1[[#This Row],[Region]])</f>
        <v>North</v>
      </c>
      <c r="D3482" t="str">
        <f>PROPER(Table1[[#This Row],[Product Category]])</f>
        <v>Clothing</v>
      </c>
      <c r="E3482">
        <f>ROUND(Table1[[#This Row],[Sales Amount]],1)</f>
        <v>608.9</v>
      </c>
      <c r="F3482">
        <f>Table1[[#This Row],[Quantity Sold]]</f>
        <v>45</v>
      </c>
      <c r="G3482">
        <f>Table1[[#This Row],[Discount (%)]]</f>
        <v>29</v>
      </c>
      <c r="H3482">
        <f>Table1[[#This Row],[Profit]]</f>
        <v>1707.37</v>
      </c>
      <c r="I3482">
        <f>Table24610[[#This Row],[profit]]/Table24610[[#This Row],[Sales Amount]]</f>
        <v>2.8040236492034816</v>
      </c>
    </row>
    <row r="3483" spans="1:9">
      <c r="A3483" s="43" t="s">
        <v>3430</v>
      </c>
      <c r="B3483" s="45">
        <v>48506</v>
      </c>
      <c r="C3483" t="str">
        <f>PROPER(Table1[[#This Row],[Region]])</f>
        <v>East</v>
      </c>
      <c r="D3483" t="str">
        <f>PROPER(Table1[[#This Row],[Product Category]])</f>
        <v>Groceries</v>
      </c>
      <c r="E3483">
        <f>ROUND(Table1[[#This Row],[Sales Amount]],1)</f>
        <v>2851.9</v>
      </c>
      <c r="F3483">
        <f>Table1[[#This Row],[Quantity Sold]]</f>
        <v>43</v>
      </c>
      <c r="G3483">
        <f>Table1[[#This Row],[Discount (%)]]</f>
        <v>45</v>
      </c>
      <c r="H3483">
        <f>Table1[[#This Row],[Profit]]</f>
        <v>1769.2</v>
      </c>
      <c r="I3483">
        <f>Table24610[[#This Row],[profit]]/Table24610[[#This Row],[Sales Amount]]</f>
        <v>0.62035835758617064</v>
      </c>
    </row>
    <row r="3484" spans="1:9">
      <c r="A3484" s="43" t="s">
        <v>3431</v>
      </c>
      <c r="B3484" s="45">
        <v>48507</v>
      </c>
      <c r="C3484" t="str">
        <f>PROPER(Table1[[#This Row],[Region]])</f>
        <v>South</v>
      </c>
      <c r="D3484" t="str">
        <f>PROPER(Table1[[#This Row],[Product Category]])</f>
        <v>Groceries</v>
      </c>
      <c r="E3484">
        <f>ROUND(Table1[[#This Row],[Sales Amount]],1)</f>
        <v>1584</v>
      </c>
      <c r="F3484">
        <f>Table1[[#This Row],[Quantity Sold]]</f>
        <v>8</v>
      </c>
      <c r="G3484">
        <f>Table1[[#This Row],[Discount (%)]]</f>
        <v>16</v>
      </c>
      <c r="H3484">
        <f>Table1[[#This Row],[Profit]]</f>
        <v>760.12</v>
      </c>
      <c r="I3484">
        <f>Table24610[[#This Row],[profit]]/Table24610[[#This Row],[Sales Amount]]</f>
        <v>0.4798737373737374</v>
      </c>
    </row>
    <row r="3485" spans="1:9">
      <c r="A3485" s="43" t="s">
        <v>3432</v>
      </c>
      <c r="B3485" s="45">
        <v>48508</v>
      </c>
      <c r="C3485" t="str">
        <f>PROPER(Table1[[#This Row],[Region]])</f>
        <v>East</v>
      </c>
      <c r="D3485" t="str">
        <f>PROPER(Table1[[#This Row],[Product Category]])</f>
        <v>Furniture</v>
      </c>
      <c r="E3485">
        <f>ROUND(Table1[[#This Row],[Sales Amount]],1)</f>
        <v>991.7</v>
      </c>
      <c r="F3485">
        <f>Table1[[#This Row],[Quantity Sold]]</f>
        <v>19</v>
      </c>
      <c r="G3485">
        <f>Table1[[#This Row],[Discount (%)]]</f>
        <v>15</v>
      </c>
      <c r="H3485">
        <f>Table1[[#This Row],[Profit]]</f>
        <v>1795.98</v>
      </c>
      <c r="I3485">
        <f>Table24610[[#This Row],[profit]]/Table24610[[#This Row],[Sales Amount]]</f>
        <v>1.8110113945749722</v>
      </c>
    </row>
    <row r="3486" spans="1:9">
      <c r="A3486" s="43" t="s">
        <v>3433</v>
      </c>
      <c r="B3486" s="45">
        <v>48509</v>
      </c>
      <c r="C3486" t="str">
        <f>PROPER(Table1[[#This Row],[Region]])</f>
        <v>North</v>
      </c>
      <c r="D3486" t="str">
        <f>PROPER(Table1[[#This Row],[Product Category]])</f>
        <v>Groceries</v>
      </c>
      <c r="E3486">
        <f>ROUND(Table1[[#This Row],[Sales Amount]],1)</f>
        <v>1467.6</v>
      </c>
      <c r="F3486">
        <f>Table1[[#This Row],[Quantity Sold]]</f>
        <v>5</v>
      </c>
      <c r="G3486">
        <f>Table1[[#This Row],[Discount (%)]]</f>
        <v>31</v>
      </c>
      <c r="H3486">
        <f>Table1[[#This Row],[Profit]]</f>
        <v>311.83</v>
      </c>
      <c r="I3486">
        <f>Table24610[[#This Row],[profit]]/Table24610[[#This Row],[Sales Amount]]</f>
        <v>0.21247615153992913</v>
      </c>
    </row>
    <row r="3487" spans="1:9">
      <c r="A3487" s="43" t="s">
        <v>3434</v>
      </c>
      <c r="B3487" s="45">
        <v>48510</v>
      </c>
      <c r="C3487" t="str">
        <f>PROPER(Table1[[#This Row],[Region]])</f>
        <v>North</v>
      </c>
      <c r="D3487" t="str">
        <f>PROPER(Table1[[#This Row],[Product Category]])</f>
        <v>Electronics</v>
      </c>
      <c r="E3487">
        <f>ROUND(Table1[[#This Row],[Sales Amount]],1)</f>
        <v>1385.3</v>
      </c>
      <c r="F3487">
        <f>Table1[[#This Row],[Quantity Sold]]</f>
        <v>48</v>
      </c>
      <c r="G3487">
        <f>Table1[[#This Row],[Discount (%)]]</f>
        <v>32</v>
      </c>
      <c r="H3487">
        <f>Table1[[#This Row],[Profit]]</f>
        <v>364.03</v>
      </c>
      <c r="I3487">
        <f>Table24610[[#This Row],[profit]]/Table24610[[#This Row],[Sales Amount]]</f>
        <v>0.26278062513534972</v>
      </c>
    </row>
    <row r="3488" spans="1:9">
      <c r="A3488" s="43" t="s">
        <v>3435</v>
      </c>
      <c r="B3488" s="45">
        <v>48511</v>
      </c>
      <c r="C3488" t="str">
        <f>PROPER(Table1[[#This Row],[Region]])</f>
        <v>West</v>
      </c>
      <c r="D3488" t="str">
        <f>PROPER(Table1[[#This Row],[Product Category]])</f>
        <v>Clothing</v>
      </c>
      <c r="E3488">
        <f>ROUND(Table1[[#This Row],[Sales Amount]],1)</f>
        <v>3935.9</v>
      </c>
      <c r="F3488">
        <f>Table1[[#This Row],[Quantity Sold]]</f>
        <v>20</v>
      </c>
      <c r="G3488">
        <f>Table1[[#This Row],[Discount (%)]]</f>
        <v>39</v>
      </c>
      <c r="H3488">
        <f>Table1[[#This Row],[Profit]]</f>
        <v>1135.71</v>
      </c>
      <c r="I3488">
        <f>Table24610[[#This Row],[profit]]/Table24610[[#This Row],[Sales Amount]]</f>
        <v>0.28855153840290659</v>
      </c>
    </row>
    <row r="3489" spans="1:9">
      <c r="A3489" s="43" t="s">
        <v>3436</v>
      </c>
      <c r="B3489" s="45">
        <v>48512</v>
      </c>
      <c r="C3489" t="str">
        <f>PROPER(Table1[[#This Row],[Region]])</f>
        <v>South</v>
      </c>
      <c r="D3489" t="str">
        <f>PROPER(Table1[[#This Row],[Product Category]])</f>
        <v>Furniture</v>
      </c>
      <c r="E3489">
        <f>ROUND(Table1[[#This Row],[Sales Amount]],1)</f>
        <v>1018.3</v>
      </c>
      <c r="F3489">
        <f>Table1[[#This Row],[Quantity Sold]]</f>
        <v>3</v>
      </c>
      <c r="G3489">
        <f>Table1[[#This Row],[Discount (%)]]</f>
        <v>26</v>
      </c>
      <c r="H3489">
        <f>Table1[[#This Row],[Profit]]</f>
        <v>1343.23</v>
      </c>
      <c r="I3489">
        <f>Table24610[[#This Row],[profit]]/Table24610[[#This Row],[Sales Amount]]</f>
        <v>1.3190906412648533</v>
      </c>
    </row>
    <row r="3490" spans="1:9">
      <c r="A3490" s="43" t="s">
        <v>3437</v>
      </c>
      <c r="B3490" s="45">
        <v>48513</v>
      </c>
      <c r="C3490" t="str">
        <f>PROPER(Table1[[#This Row],[Region]])</f>
        <v>East</v>
      </c>
      <c r="D3490" t="str">
        <f>PROPER(Table1[[#This Row],[Product Category]])</f>
        <v>Groceries</v>
      </c>
      <c r="E3490">
        <f>ROUND(Table1[[#This Row],[Sales Amount]],1)</f>
        <v>165.1</v>
      </c>
      <c r="F3490">
        <f>Table1[[#This Row],[Quantity Sold]]</f>
        <v>39</v>
      </c>
      <c r="G3490">
        <f>Table1[[#This Row],[Discount (%)]]</f>
        <v>10</v>
      </c>
      <c r="H3490">
        <f>Table1[[#This Row],[Profit]]</f>
        <v>1711.43</v>
      </c>
      <c r="I3490">
        <f>Table24610[[#This Row],[profit]]/Table24610[[#This Row],[Sales Amount]]</f>
        <v>10.36602059357965</v>
      </c>
    </row>
    <row r="3491" spans="1:9">
      <c r="A3491" s="43" t="s">
        <v>3438</v>
      </c>
      <c r="B3491" s="45">
        <v>48514</v>
      </c>
      <c r="C3491" t="str">
        <f>PROPER(Table1[[#This Row],[Region]])</f>
        <v>West</v>
      </c>
      <c r="D3491" t="str">
        <f>PROPER(Table1[[#This Row],[Product Category]])</f>
        <v>Groceries</v>
      </c>
      <c r="E3491">
        <f>ROUND(Table1[[#This Row],[Sales Amount]],1)</f>
        <v>2958.3</v>
      </c>
      <c r="F3491">
        <f>Table1[[#This Row],[Quantity Sold]]</f>
        <v>1</v>
      </c>
      <c r="G3491">
        <f>Table1[[#This Row],[Discount (%)]]</f>
        <v>32</v>
      </c>
      <c r="H3491">
        <f>Table1[[#This Row],[Profit]]</f>
        <v>689.64</v>
      </c>
      <c r="I3491">
        <f>Table24610[[#This Row],[profit]]/Table24610[[#This Row],[Sales Amount]]</f>
        <v>0.2331203731873035</v>
      </c>
    </row>
    <row r="3492" spans="1:9">
      <c r="A3492" s="43" t="s">
        <v>3439</v>
      </c>
      <c r="B3492" s="45">
        <v>48515</v>
      </c>
      <c r="C3492" t="str">
        <f>PROPER(Table1[[#This Row],[Region]])</f>
        <v>South</v>
      </c>
      <c r="D3492" t="str">
        <f>PROPER(Table1[[#This Row],[Product Category]])</f>
        <v>Clothing</v>
      </c>
      <c r="E3492">
        <f>ROUND(Table1[[#This Row],[Sales Amount]],1)</f>
        <v>1748.5</v>
      </c>
      <c r="F3492">
        <f>Table1[[#This Row],[Quantity Sold]]</f>
        <v>28</v>
      </c>
      <c r="G3492">
        <f>Table1[[#This Row],[Discount (%)]]</f>
        <v>6</v>
      </c>
      <c r="H3492">
        <f>Table1[[#This Row],[Profit]]</f>
        <v>1292.22</v>
      </c>
      <c r="I3492">
        <f>Table24610[[#This Row],[profit]]/Table24610[[#This Row],[Sales Amount]]</f>
        <v>0.73904489562482134</v>
      </c>
    </row>
    <row r="3493" spans="1:9">
      <c r="A3493" s="43" t="s">
        <v>3440</v>
      </c>
      <c r="B3493" s="45">
        <v>48516</v>
      </c>
      <c r="C3493" t="str">
        <f>PROPER(Table1[[#This Row],[Region]])</f>
        <v>East</v>
      </c>
      <c r="D3493" t="str">
        <f>PROPER(Table1[[#This Row],[Product Category]])</f>
        <v>Groceries</v>
      </c>
      <c r="E3493">
        <f>ROUND(Table1[[#This Row],[Sales Amount]],1)</f>
        <v>485.1</v>
      </c>
      <c r="F3493">
        <f>Table1[[#This Row],[Quantity Sold]]</f>
        <v>7</v>
      </c>
      <c r="G3493">
        <f>Table1[[#This Row],[Discount (%)]]</f>
        <v>1</v>
      </c>
      <c r="H3493">
        <f>Table1[[#This Row],[Profit]]</f>
        <v>544.1</v>
      </c>
      <c r="I3493">
        <f>Table24610[[#This Row],[profit]]/Table24610[[#This Row],[Sales Amount]]</f>
        <v>1.121624407338693</v>
      </c>
    </row>
    <row r="3494" spans="1:9">
      <c r="A3494" s="43" t="s">
        <v>3441</v>
      </c>
      <c r="B3494" s="45">
        <v>48517</v>
      </c>
      <c r="C3494" t="str">
        <f>PROPER(Table1[[#This Row],[Region]])</f>
        <v>North</v>
      </c>
      <c r="D3494" t="str">
        <f>PROPER(Table1[[#This Row],[Product Category]])</f>
        <v>Clothing</v>
      </c>
      <c r="E3494">
        <f>ROUND(Table1[[#This Row],[Sales Amount]],1)</f>
        <v>3562.7</v>
      </c>
      <c r="F3494">
        <f>Table1[[#This Row],[Quantity Sold]]</f>
        <v>15</v>
      </c>
      <c r="G3494">
        <f>Table1[[#This Row],[Discount (%)]]</f>
        <v>26</v>
      </c>
      <c r="H3494">
        <f>Table1[[#This Row],[Profit]]</f>
        <v>1032.01</v>
      </c>
      <c r="I3494">
        <f>Table24610[[#This Row],[profit]]/Table24610[[#This Row],[Sales Amount]]</f>
        <v>0.28967075532601677</v>
      </c>
    </row>
    <row r="3495" spans="1:9">
      <c r="A3495" s="43" t="s">
        <v>3442</v>
      </c>
      <c r="B3495" s="45">
        <v>48518</v>
      </c>
      <c r="C3495" t="str">
        <f>PROPER(Table1[[#This Row],[Region]])</f>
        <v>West</v>
      </c>
      <c r="D3495" t="str">
        <f>PROPER(Table1[[#This Row],[Product Category]])</f>
        <v>Groceries</v>
      </c>
      <c r="E3495">
        <f>ROUND(Table1[[#This Row],[Sales Amount]],1)</f>
        <v>3619.8</v>
      </c>
      <c r="F3495">
        <f>Table1[[#This Row],[Quantity Sold]]</f>
        <v>23</v>
      </c>
      <c r="G3495">
        <f>Table1[[#This Row],[Discount (%)]]</f>
        <v>17</v>
      </c>
      <c r="H3495">
        <f>Table1[[#This Row],[Profit]]</f>
        <v>1810.83</v>
      </c>
      <c r="I3495">
        <f>Table24610[[#This Row],[profit]]/Table24610[[#This Row],[Sales Amount]]</f>
        <v>0.50025692027183821</v>
      </c>
    </row>
    <row r="3496" spans="1:9">
      <c r="A3496" s="43" t="s">
        <v>3443</v>
      </c>
      <c r="B3496" s="45">
        <v>48519</v>
      </c>
      <c r="C3496" t="str">
        <f>PROPER(Table1[[#This Row],[Region]])</f>
        <v>North</v>
      </c>
      <c r="D3496" t="str">
        <f>PROPER(Table1[[#This Row],[Product Category]])</f>
        <v>Clothing</v>
      </c>
      <c r="E3496">
        <f>ROUND(Table1[[#This Row],[Sales Amount]],1)</f>
        <v>2570.1</v>
      </c>
      <c r="F3496">
        <f>Table1[[#This Row],[Quantity Sold]]</f>
        <v>20</v>
      </c>
      <c r="G3496">
        <f>Table1[[#This Row],[Discount (%)]]</f>
        <v>30</v>
      </c>
      <c r="H3496">
        <f>Table1[[#This Row],[Profit]]</f>
        <v>1436.59</v>
      </c>
      <c r="I3496">
        <f>Table24610[[#This Row],[profit]]/Table24610[[#This Row],[Sales Amount]]</f>
        <v>0.55896268627679857</v>
      </c>
    </row>
    <row r="3497" spans="1:9">
      <c r="A3497" s="43" t="s">
        <v>3444</v>
      </c>
      <c r="B3497" s="45">
        <v>48520</v>
      </c>
      <c r="C3497" t="str">
        <f>PROPER(Table1[[#This Row],[Region]])</f>
        <v>North</v>
      </c>
      <c r="D3497" t="str">
        <f>PROPER(Table1[[#This Row],[Product Category]])</f>
        <v>Clothing</v>
      </c>
      <c r="E3497">
        <f>ROUND(Table1[[#This Row],[Sales Amount]],1)</f>
        <v>3220.9</v>
      </c>
      <c r="F3497">
        <f>Table1[[#This Row],[Quantity Sold]]</f>
        <v>46</v>
      </c>
      <c r="G3497">
        <f>Table1[[#This Row],[Discount (%)]]</f>
        <v>1</v>
      </c>
      <c r="H3497">
        <f>Table1[[#This Row],[Profit]]</f>
        <v>435.87</v>
      </c>
      <c r="I3497">
        <f>Table24610[[#This Row],[profit]]/Table24610[[#This Row],[Sales Amount]]</f>
        <v>0.13532553013132975</v>
      </c>
    </row>
    <row r="3498" spans="1:9">
      <c r="A3498" s="43" t="s">
        <v>3445</v>
      </c>
      <c r="B3498" s="45">
        <v>48521</v>
      </c>
      <c r="C3498" t="str">
        <f>PROPER(Table1[[#This Row],[Region]])</f>
        <v>East</v>
      </c>
      <c r="D3498" t="str">
        <f>PROPER(Table1[[#This Row],[Product Category]])</f>
        <v>Sports</v>
      </c>
      <c r="E3498">
        <f>ROUND(Table1[[#This Row],[Sales Amount]],1)</f>
        <v>2470.1999999999998</v>
      </c>
      <c r="F3498">
        <f>Table1[[#This Row],[Quantity Sold]]</f>
        <v>33</v>
      </c>
      <c r="G3498">
        <f>Table1[[#This Row],[Discount (%)]]</f>
        <v>16</v>
      </c>
      <c r="H3498">
        <f>Table1[[#This Row],[Profit]]</f>
        <v>1340.71</v>
      </c>
      <c r="I3498">
        <f>Table24610[[#This Row],[profit]]/Table24610[[#This Row],[Sales Amount]]</f>
        <v>0.54275362318840581</v>
      </c>
    </row>
    <row r="3499" spans="1:9">
      <c r="A3499" s="43" t="s">
        <v>3446</v>
      </c>
      <c r="B3499" s="45">
        <v>48522</v>
      </c>
      <c r="C3499" t="str">
        <f>PROPER(Table1[[#This Row],[Region]])</f>
        <v>West</v>
      </c>
      <c r="D3499" t="str">
        <f>PROPER(Table1[[#This Row],[Product Category]])</f>
        <v>Furniture</v>
      </c>
      <c r="E3499">
        <f>ROUND(Table1[[#This Row],[Sales Amount]],1)</f>
        <v>4601.3</v>
      </c>
      <c r="F3499">
        <f>Table1[[#This Row],[Quantity Sold]]</f>
        <v>21</v>
      </c>
      <c r="G3499">
        <f>Table1[[#This Row],[Discount (%)]]</f>
        <v>11</v>
      </c>
      <c r="H3499">
        <f>Table1[[#This Row],[Profit]]</f>
        <v>1870.9</v>
      </c>
      <c r="I3499">
        <f>Table24610[[#This Row],[profit]]/Table24610[[#This Row],[Sales Amount]]</f>
        <v>0.40660248190728709</v>
      </c>
    </row>
    <row r="3500" spans="1:9">
      <c r="A3500" s="43" t="s">
        <v>3447</v>
      </c>
      <c r="B3500" s="45">
        <v>48523</v>
      </c>
      <c r="C3500" t="str">
        <f>PROPER(Table1[[#This Row],[Region]])</f>
        <v>East</v>
      </c>
      <c r="D3500" t="str">
        <f>PROPER(Table1[[#This Row],[Product Category]])</f>
        <v>Furniture</v>
      </c>
      <c r="E3500">
        <f>ROUND(Table1[[#This Row],[Sales Amount]],1)</f>
        <v>494.4</v>
      </c>
      <c r="F3500">
        <f>Table1[[#This Row],[Quantity Sold]]</f>
        <v>43</v>
      </c>
      <c r="G3500">
        <f>Table1[[#This Row],[Discount (%)]]</f>
        <v>14</v>
      </c>
      <c r="H3500">
        <f>Table1[[#This Row],[Profit]]</f>
        <v>742.75</v>
      </c>
      <c r="I3500">
        <f>Table24610[[#This Row],[profit]]/Table24610[[#This Row],[Sales Amount]]</f>
        <v>1.5023260517799353</v>
      </c>
    </row>
    <row r="3501" spans="1:9">
      <c r="A3501" s="43" t="s">
        <v>3448</v>
      </c>
      <c r="B3501" s="45">
        <v>48524</v>
      </c>
      <c r="C3501" t="str">
        <f>PROPER(Table1[[#This Row],[Region]])</f>
        <v>West</v>
      </c>
      <c r="D3501" t="str">
        <f>PROPER(Table1[[#This Row],[Product Category]])</f>
        <v>Sports</v>
      </c>
      <c r="E3501">
        <f>ROUND(Table1[[#This Row],[Sales Amount]],1)</f>
        <v>3212</v>
      </c>
      <c r="F3501">
        <f>Table1[[#This Row],[Quantity Sold]]</f>
        <v>24</v>
      </c>
      <c r="G3501">
        <f>Table1[[#This Row],[Discount (%)]]</f>
        <v>15</v>
      </c>
      <c r="H3501">
        <f>Table1[[#This Row],[Profit]]</f>
        <v>268.92</v>
      </c>
      <c r="I3501">
        <f>Table24610[[#This Row],[profit]]/Table24610[[#This Row],[Sales Amount]]</f>
        <v>8.3723536737235371E-2</v>
      </c>
    </row>
    <row r="3502" spans="1:9">
      <c r="A3502" s="43" t="s">
        <v>3449</v>
      </c>
      <c r="B3502" s="45">
        <v>48525</v>
      </c>
      <c r="C3502" t="str">
        <f>PROPER(Table1[[#This Row],[Region]])</f>
        <v>South</v>
      </c>
      <c r="D3502" t="str">
        <f>PROPER(Table1[[#This Row],[Product Category]])</f>
        <v>Groceries</v>
      </c>
      <c r="E3502">
        <f>ROUND(Table1[[#This Row],[Sales Amount]],1)</f>
        <v>3161.1</v>
      </c>
      <c r="F3502">
        <f>Table1[[#This Row],[Quantity Sold]]</f>
        <v>34</v>
      </c>
      <c r="G3502">
        <f>Table1[[#This Row],[Discount (%)]]</f>
        <v>50</v>
      </c>
      <c r="H3502">
        <f>Table1[[#This Row],[Profit]]</f>
        <v>322.64</v>
      </c>
      <c r="I3502">
        <f>Table24610[[#This Row],[profit]]/Table24610[[#This Row],[Sales Amount]]</f>
        <v>0.1020657366106735</v>
      </c>
    </row>
    <row r="3503" spans="1:9">
      <c r="A3503" s="43" t="s">
        <v>3450</v>
      </c>
      <c r="B3503" s="45">
        <v>48526</v>
      </c>
      <c r="C3503" t="str">
        <f>PROPER(Table1[[#This Row],[Region]])</f>
        <v>North</v>
      </c>
      <c r="D3503" t="str">
        <f>PROPER(Table1[[#This Row],[Product Category]])</f>
        <v>Groceries</v>
      </c>
      <c r="E3503">
        <f>ROUND(Table1[[#This Row],[Sales Amount]],1)</f>
        <v>525.79999999999995</v>
      </c>
      <c r="F3503">
        <f>Table1[[#This Row],[Quantity Sold]]</f>
        <v>44</v>
      </c>
      <c r="G3503">
        <f>Table1[[#This Row],[Discount (%)]]</f>
        <v>5</v>
      </c>
      <c r="H3503">
        <f>Table1[[#This Row],[Profit]]</f>
        <v>1045.77</v>
      </c>
      <c r="I3503">
        <f>Table24610[[#This Row],[profit]]/Table24610[[#This Row],[Sales Amount]]</f>
        <v>1.9889121338912135</v>
      </c>
    </row>
    <row r="3504" spans="1:9">
      <c r="A3504" s="43" t="s">
        <v>3451</v>
      </c>
      <c r="B3504" s="45">
        <v>48527</v>
      </c>
      <c r="C3504" t="str">
        <f>PROPER(Table1[[#This Row],[Region]])</f>
        <v>West</v>
      </c>
      <c r="D3504" t="str">
        <f>PROPER(Table1[[#This Row],[Product Category]])</f>
        <v>Electronics</v>
      </c>
      <c r="E3504">
        <f>ROUND(Table1[[#This Row],[Sales Amount]],1)</f>
        <v>2669.8</v>
      </c>
      <c r="F3504">
        <f>Table1[[#This Row],[Quantity Sold]]</f>
        <v>2</v>
      </c>
      <c r="G3504">
        <f>Table1[[#This Row],[Discount (%)]]</f>
        <v>19</v>
      </c>
      <c r="H3504">
        <f>Table1[[#This Row],[Profit]]</f>
        <v>132.97999999999999</v>
      </c>
      <c r="I3504">
        <f>Table24610[[#This Row],[profit]]/Table24610[[#This Row],[Sales Amount]]</f>
        <v>4.9808974455015351E-2</v>
      </c>
    </row>
    <row r="3505" spans="1:9">
      <c r="A3505" s="43" t="s">
        <v>3452</v>
      </c>
      <c r="B3505" s="45">
        <v>48528</v>
      </c>
      <c r="C3505" t="str">
        <f>PROPER(Table1[[#This Row],[Region]])</f>
        <v>West</v>
      </c>
      <c r="D3505" t="str">
        <f>PROPER(Table1[[#This Row],[Product Category]])</f>
        <v>Groceries</v>
      </c>
      <c r="E3505">
        <f>ROUND(Table1[[#This Row],[Sales Amount]],1)</f>
        <v>3497.1</v>
      </c>
      <c r="F3505">
        <f>Table1[[#This Row],[Quantity Sold]]</f>
        <v>6</v>
      </c>
      <c r="G3505">
        <f>Table1[[#This Row],[Discount (%)]]</f>
        <v>7</v>
      </c>
      <c r="H3505">
        <f>Table1[[#This Row],[Profit]]</f>
        <v>952.92</v>
      </c>
      <c r="I3505">
        <f>Table24610[[#This Row],[profit]]/Table24610[[#This Row],[Sales Amount]]</f>
        <v>0.27248863343913526</v>
      </c>
    </row>
    <row r="3506" spans="1:9">
      <c r="A3506" s="43" t="s">
        <v>3453</v>
      </c>
      <c r="B3506" s="45">
        <v>48529</v>
      </c>
      <c r="C3506" t="str">
        <f>PROPER(Table1[[#This Row],[Region]])</f>
        <v>South</v>
      </c>
      <c r="D3506" t="str">
        <f>PROPER(Table1[[#This Row],[Product Category]])</f>
        <v>Clothing</v>
      </c>
      <c r="E3506">
        <f>ROUND(Table1[[#This Row],[Sales Amount]],1)</f>
        <v>4324.1000000000004</v>
      </c>
      <c r="F3506">
        <f>Table1[[#This Row],[Quantity Sold]]</f>
        <v>34</v>
      </c>
      <c r="G3506">
        <f>Table1[[#This Row],[Discount (%)]]</f>
        <v>14</v>
      </c>
      <c r="H3506">
        <f>Table1[[#This Row],[Profit]]</f>
        <v>150.58000000000001</v>
      </c>
      <c r="I3506">
        <f>Table24610[[#This Row],[profit]]/Table24610[[#This Row],[Sales Amount]]</f>
        <v>3.4823431465507274E-2</v>
      </c>
    </row>
    <row r="3507" spans="1:9">
      <c r="A3507" s="43" t="s">
        <v>3454</v>
      </c>
      <c r="B3507" s="45">
        <v>48530</v>
      </c>
      <c r="C3507" t="str">
        <f>PROPER(Table1[[#This Row],[Region]])</f>
        <v>North</v>
      </c>
      <c r="D3507" t="str">
        <f>PROPER(Table1[[#This Row],[Product Category]])</f>
        <v>Groceries</v>
      </c>
      <c r="E3507">
        <f>ROUND(Table1[[#This Row],[Sales Amount]],1)</f>
        <v>4529.1000000000004</v>
      </c>
      <c r="F3507">
        <f>Table1[[#This Row],[Quantity Sold]]</f>
        <v>9</v>
      </c>
      <c r="G3507">
        <f>Table1[[#This Row],[Discount (%)]]</f>
        <v>15</v>
      </c>
      <c r="H3507">
        <f>Table1[[#This Row],[Profit]]</f>
        <v>1406.72</v>
      </c>
      <c r="I3507">
        <f>Table24610[[#This Row],[profit]]/Table24610[[#This Row],[Sales Amount]]</f>
        <v>0.31059592413503784</v>
      </c>
    </row>
    <row r="3508" spans="1:9">
      <c r="A3508" s="43">
        <v>58312223</v>
      </c>
      <c r="B3508" s="45">
        <v>48531</v>
      </c>
      <c r="C3508" t="str">
        <f>PROPER(Table1[[#This Row],[Region]])</f>
        <v>East</v>
      </c>
      <c r="D3508" t="str">
        <f>PROPER(Table1[[#This Row],[Product Category]])</f>
        <v>Groceries</v>
      </c>
      <c r="E3508">
        <f>ROUND(Table1[[#This Row],[Sales Amount]],1)</f>
        <v>3740</v>
      </c>
      <c r="F3508">
        <f>Table1[[#This Row],[Quantity Sold]]</f>
        <v>4</v>
      </c>
      <c r="G3508">
        <f>Table1[[#This Row],[Discount (%)]]</f>
        <v>7</v>
      </c>
      <c r="H3508">
        <f>Table1[[#This Row],[Profit]]</f>
        <v>1330.3</v>
      </c>
      <c r="I3508">
        <f>Table24610[[#This Row],[profit]]/Table24610[[#This Row],[Sales Amount]]</f>
        <v>0.35569518716577536</v>
      </c>
    </row>
    <row r="3509" spans="1:9">
      <c r="A3509" s="43" t="s">
        <v>3455</v>
      </c>
      <c r="B3509" s="45">
        <v>48532</v>
      </c>
      <c r="C3509" t="str">
        <f>PROPER(Table1[[#This Row],[Region]])</f>
        <v>South</v>
      </c>
      <c r="D3509" t="str">
        <f>PROPER(Table1[[#This Row],[Product Category]])</f>
        <v>Clothing</v>
      </c>
      <c r="E3509">
        <f>ROUND(Table1[[#This Row],[Sales Amount]],1)</f>
        <v>1741.4</v>
      </c>
      <c r="F3509">
        <f>Table1[[#This Row],[Quantity Sold]]</f>
        <v>32</v>
      </c>
      <c r="G3509">
        <f>Table1[[#This Row],[Discount (%)]]</f>
        <v>37</v>
      </c>
      <c r="H3509">
        <f>Table1[[#This Row],[Profit]]</f>
        <v>1195</v>
      </c>
      <c r="I3509">
        <f>Table24610[[#This Row],[profit]]/Table24610[[#This Row],[Sales Amount]]</f>
        <v>0.68622947054094408</v>
      </c>
    </row>
    <row r="3510" spans="1:9">
      <c r="A3510" s="43" t="s">
        <v>3456</v>
      </c>
      <c r="B3510" s="45">
        <v>48533</v>
      </c>
      <c r="C3510" t="str">
        <f>PROPER(Table1[[#This Row],[Region]])</f>
        <v>North</v>
      </c>
      <c r="D3510" t="str">
        <f>PROPER(Table1[[#This Row],[Product Category]])</f>
        <v>Sports</v>
      </c>
      <c r="E3510">
        <f>ROUND(Table1[[#This Row],[Sales Amount]],1)</f>
        <v>3208.9</v>
      </c>
      <c r="F3510">
        <f>Table1[[#This Row],[Quantity Sold]]</f>
        <v>37</v>
      </c>
      <c r="G3510">
        <f>Table1[[#This Row],[Discount (%)]]</f>
        <v>15</v>
      </c>
      <c r="H3510">
        <f>Table1[[#This Row],[Profit]]</f>
        <v>212.46</v>
      </c>
      <c r="I3510">
        <f>Table24610[[#This Row],[profit]]/Table24610[[#This Row],[Sales Amount]]</f>
        <v>6.6209604537380409E-2</v>
      </c>
    </row>
    <row r="3511" spans="1:9">
      <c r="A3511" s="43" t="s">
        <v>3457</v>
      </c>
      <c r="B3511" s="45">
        <v>48534</v>
      </c>
      <c r="C3511" t="str">
        <f>PROPER(Table1[[#This Row],[Region]])</f>
        <v>North</v>
      </c>
      <c r="D3511" t="str">
        <f>PROPER(Table1[[#This Row],[Product Category]])</f>
        <v>Furniture</v>
      </c>
      <c r="E3511">
        <f>ROUND(Table1[[#This Row],[Sales Amount]],1)</f>
        <v>4678.6000000000004</v>
      </c>
      <c r="F3511">
        <f>Table1[[#This Row],[Quantity Sold]]</f>
        <v>15</v>
      </c>
      <c r="G3511">
        <f>Table1[[#This Row],[Discount (%)]]</f>
        <v>31</v>
      </c>
      <c r="H3511">
        <f>Table1[[#This Row],[Profit]]</f>
        <v>1304.3699999999999</v>
      </c>
      <c r="I3511">
        <f>Table24610[[#This Row],[profit]]/Table24610[[#This Row],[Sales Amount]]</f>
        <v>0.27879493865686311</v>
      </c>
    </row>
    <row r="3512" spans="1:9">
      <c r="A3512" s="43" t="s">
        <v>3458</v>
      </c>
      <c r="B3512" s="45">
        <v>48535</v>
      </c>
      <c r="C3512" t="str">
        <f>PROPER(Table1[[#This Row],[Region]])</f>
        <v>North</v>
      </c>
      <c r="D3512" t="str">
        <f>PROPER(Table1[[#This Row],[Product Category]])</f>
        <v>Groceries</v>
      </c>
      <c r="E3512">
        <f>ROUND(Table1[[#This Row],[Sales Amount]],1)</f>
        <v>4318.8</v>
      </c>
      <c r="F3512">
        <f>Table1[[#This Row],[Quantity Sold]]</f>
        <v>50</v>
      </c>
      <c r="G3512">
        <f>Table1[[#This Row],[Discount (%)]]</f>
        <v>6</v>
      </c>
      <c r="H3512">
        <f>Table1[[#This Row],[Profit]]</f>
        <v>213.96</v>
      </c>
      <c r="I3512">
        <f>Table24610[[#This Row],[profit]]/Table24610[[#This Row],[Sales Amount]]</f>
        <v>4.9541539316476799E-2</v>
      </c>
    </row>
    <row r="3513" spans="1:9">
      <c r="A3513" s="43" t="s">
        <v>3459</v>
      </c>
      <c r="B3513" s="45">
        <v>48536</v>
      </c>
      <c r="C3513" t="str">
        <f>PROPER(Table1[[#This Row],[Region]])</f>
        <v>East</v>
      </c>
      <c r="D3513" t="str">
        <f>PROPER(Table1[[#This Row],[Product Category]])</f>
        <v>Clothing</v>
      </c>
      <c r="E3513">
        <f>ROUND(Table1[[#This Row],[Sales Amount]],1)</f>
        <v>4402.8</v>
      </c>
      <c r="F3513">
        <f>Table1[[#This Row],[Quantity Sold]]</f>
        <v>4</v>
      </c>
      <c r="G3513">
        <f>Table1[[#This Row],[Discount (%)]]</f>
        <v>36</v>
      </c>
      <c r="H3513">
        <f>Table1[[#This Row],[Profit]]</f>
        <v>61.49</v>
      </c>
      <c r="I3513">
        <f>Table24610[[#This Row],[profit]]/Table24610[[#This Row],[Sales Amount]]</f>
        <v>1.3966112473880257E-2</v>
      </c>
    </row>
    <row r="3514" spans="1:9">
      <c r="A3514" s="43" t="s">
        <v>3460</v>
      </c>
      <c r="B3514" s="45">
        <v>48537</v>
      </c>
      <c r="C3514" t="str">
        <f>PROPER(Table1[[#This Row],[Region]])</f>
        <v>South</v>
      </c>
      <c r="D3514" t="str">
        <f>PROPER(Table1[[#This Row],[Product Category]])</f>
        <v>Clothing</v>
      </c>
      <c r="E3514">
        <f>ROUND(Table1[[#This Row],[Sales Amount]],1)</f>
        <v>92.6</v>
      </c>
      <c r="F3514">
        <f>Table1[[#This Row],[Quantity Sold]]</f>
        <v>41</v>
      </c>
      <c r="G3514">
        <f>Table1[[#This Row],[Discount (%)]]</f>
        <v>39</v>
      </c>
      <c r="H3514">
        <f>Table1[[#This Row],[Profit]]</f>
        <v>534.04999999999995</v>
      </c>
      <c r="I3514">
        <f>Table24610[[#This Row],[profit]]/Table24610[[#This Row],[Sales Amount]]</f>
        <v>5.7672786177105833</v>
      </c>
    </row>
    <row r="3515" spans="1:9">
      <c r="A3515" s="43" t="s">
        <v>3461</v>
      </c>
      <c r="B3515" s="45">
        <v>48538</v>
      </c>
      <c r="C3515" t="str">
        <f>PROPER(Table1[[#This Row],[Region]])</f>
        <v>South</v>
      </c>
      <c r="D3515" t="str">
        <f>PROPER(Table1[[#This Row],[Product Category]])</f>
        <v>Sports</v>
      </c>
      <c r="E3515">
        <f>ROUND(Table1[[#This Row],[Sales Amount]],1)</f>
        <v>2508.6</v>
      </c>
      <c r="F3515">
        <f>Table1[[#This Row],[Quantity Sold]]</f>
        <v>23</v>
      </c>
      <c r="G3515">
        <f>Table1[[#This Row],[Discount (%)]]</f>
        <v>25</v>
      </c>
      <c r="H3515">
        <f>Table1[[#This Row],[Profit]]</f>
        <v>1852.47</v>
      </c>
      <c r="I3515">
        <f>Table24610[[#This Row],[profit]]/Table24610[[#This Row],[Sales Amount]]</f>
        <v>0.73844773977517342</v>
      </c>
    </row>
    <row r="3516" spans="1:9">
      <c r="A3516" s="43" t="s">
        <v>3462</v>
      </c>
      <c r="B3516" s="45">
        <v>48539</v>
      </c>
      <c r="C3516" t="str">
        <f>PROPER(Table1[[#This Row],[Region]])</f>
        <v>East</v>
      </c>
      <c r="D3516" t="str">
        <f>PROPER(Table1[[#This Row],[Product Category]])</f>
        <v>Sports</v>
      </c>
      <c r="E3516">
        <f>ROUND(Table1[[#This Row],[Sales Amount]],1)</f>
        <v>3399.1</v>
      </c>
      <c r="F3516">
        <f>Table1[[#This Row],[Quantity Sold]]</f>
        <v>24</v>
      </c>
      <c r="G3516">
        <f>Table1[[#This Row],[Discount (%)]]</f>
        <v>28</v>
      </c>
      <c r="H3516">
        <f>Table1[[#This Row],[Profit]]</f>
        <v>1782.82</v>
      </c>
      <c r="I3516">
        <f>Table24610[[#This Row],[profit]]/Table24610[[#This Row],[Sales Amount]]</f>
        <v>0.52449766114559737</v>
      </c>
    </row>
    <row r="3517" spans="1:9">
      <c r="A3517" s="43" t="s">
        <v>3463</v>
      </c>
      <c r="B3517" s="45">
        <v>48540</v>
      </c>
      <c r="C3517" t="str">
        <f>PROPER(Table1[[#This Row],[Region]])</f>
        <v>North</v>
      </c>
      <c r="D3517" t="str">
        <f>PROPER(Table1[[#This Row],[Product Category]])</f>
        <v>Furniture</v>
      </c>
      <c r="E3517">
        <f>ROUND(Table1[[#This Row],[Sales Amount]],1)</f>
        <v>4153.2</v>
      </c>
      <c r="F3517">
        <f>Table1[[#This Row],[Quantity Sold]]</f>
        <v>31</v>
      </c>
      <c r="G3517">
        <f>Table1[[#This Row],[Discount (%)]]</f>
        <v>23</v>
      </c>
      <c r="H3517">
        <f>Table1[[#This Row],[Profit]]</f>
        <v>1542.38</v>
      </c>
      <c r="I3517">
        <f>Table24610[[#This Row],[profit]]/Table24610[[#This Row],[Sales Amount]]</f>
        <v>0.37137147259944142</v>
      </c>
    </row>
    <row r="3518" spans="1:9">
      <c r="A3518" s="43" t="s">
        <v>3464</v>
      </c>
      <c r="B3518" s="45">
        <v>48541</v>
      </c>
      <c r="C3518" t="str">
        <f>PROPER(Table1[[#This Row],[Region]])</f>
        <v>North</v>
      </c>
      <c r="D3518" t="str">
        <f>PROPER(Table1[[#This Row],[Product Category]])</f>
        <v>Furniture</v>
      </c>
      <c r="E3518">
        <f>ROUND(Table1[[#This Row],[Sales Amount]],1)</f>
        <v>3465.5</v>
      </c>
      <c r="F3518">
        <f>Table1[[#This Row],[Quantity Sold]]</f>
        <v>48</v>
      </c>
      <c r="G3518">
        <f>Table1[[#This Row],[Discount (%)]]</f>
        <v>41</v>
      </c>
      <c r="H3518">
        <f>Table1[[#This Row],[Profit]]</f>
        <v>1240.19</v>
      </c>
      <c r="I3518">
        <f>Table24610[[#This Row],[profit]]/Table24610[[#This Row],[Sales Amount]]</f>
        <v>0.35786755157985861</v>
      </c>
    </row>
    <row r="3519" spans="1:9">
      <c r="A3519" s="43" t="s">
        <v>3465</v>
      </c>
      <c r="B3519" s="45">
        <v>48542</v>
      </c>
      <c r="C3519" t="str">
        <f>PROPER(Table1[[#This Row],[Region]])</f>
        <v>North</v>
      </c>
      <c r="D3519" t="str">
        <f>PROPER(Table1[[#This Row],[Product Category]])</f>
        <v>Electronics</v>
      </c>
      <c r="E3519">
        <f>ROUND(Table1[[#This Row],[Sales Amount]],1)</f>
        <v>4308.8999999999996</v>
      </c>
      <c r="F3519">
        <f>Table1[[#This Row],[Quantity Sold]]</f>
        <v>29</v>
      </c>
      <c r="G3519">
        <f>Table1[[#This Row],[Discount (%)]]</f>
        <v>32</v>
      </c>
      <c r="H3519">
        <f>Table1[[#This Row],[Profit]]</f>
        <v>411.99</v>
      </c>
      <c r="I3519">
        <f>Table24610[[#This Row],[profit]]/Table24610[[#This Row],[Sales Amount]]</f>
        <v>9.5613729722202889E-2</v>
      </c>
    </row>
    <row r="3520" spans="1:9">
      <c r="A3520" s="43" t="s">
        <v>3466</v>
      </c>
      <c r="B3520" s="45">
        <v>48543</v>
      </c>
      <c r="C3520" t="str">
        <f>PROPER(Table1[[#This Row],[Region]])</f>
        <v>West</v>
      </c>
      <c r="D3520" t="str">
        <f>PROPER(Table1[[#This Row],[Product Category]])</f>
        <v>Sports</v>
      </c>
      <c r="E3520">
        <f>ROUND(Table1[[#This Row],[Sales Amount]],1)</f>
        <v>760.3</v>
      </c>
      <c r="F3520">
        <f>Table1[[#This Row],[Quantity Sold]]</f>
        <v>29</v>
      </c>
      <c r="G3520">
        <f>Table1[[#This Row],[Discount (%)]]</f>
        <v>38</v>
      </c>
      <c r="H3520">
        <f>Table1[[#This Row],[Profit]]</f>
        <v>1902.36</v>
      </c>
      <c r="I3520">
        <f>Table24610[[#This Row],[profit]]/Table24610[[#This Row],[Sales Amount]]</f>
        <v>2.5021175851637514</v>
      </c>
    </row>
    <row r="3521" spans="1:9">
      <c r="A3521" s="43" t="s">
        <v>3467</v>
      </c>
      <c r="B3521" s="45">
        <v>48544</v>
      </c>
      <c r="C3521" t="str">
        <f>PROPER(Table1[[#This Row],[Region]])</f>
        <v>West</v>
      </c>
      <c r="D3521" t="str">
        <f>PROPER(Table1[[#This Row],[Product Category]])</f>
        <v>Furniture</v>
      </c>
      <c r="E3521">
        <f>ROUND(Table1[[#This Row],[Sales Amount]],1)</f>
        <v>3297</v>
      </c>
      <c r="F3521">
        <f>Table1[[#This Row],[Quantity Sold]]</f>
        <v>20</v>
      </c>
      <c r="G3521">
        <f>Table1[[#This Row],[Discount (%)]]</f>
        <v>11</v>
      </c>
      <c r="H3521">
        <f>Table1[[#This Row],[Profit]]</f>
        <v>266.62</v>
      </c>
      <c r="I3521">
        <f>Table24610[[#This Row],[profit]]/Table24610[[#This Row],[Sales Amount]]</f>
        <v>8.0867455262359722E-2</v>
      </c>
    </row>
    <row r="3522" spans="1:9">
      <c r="A3522" s="43" t="s">
        <v>3468</v>
      </c>
      <c r="B3522" s="45">
        <v>48545</v>
      </c>
      <c r="C3522" t="str">
        <f>PROPER(Table1[[#This Row],[Region]])</f>
        <v>South</v>
      </c>
      <c r="D3522" t="str">
        <f>PROPER(Table1[[#This Row],[Product Category]])</f>
        <v>Electronics</v>
      </c>
      <c r="E3522">
        <f>ROUND(Table1[[#This Row],[Sales Amount]],1)</f>
        <v>4645.5</v>
      </c>
      <c r="F3522">
        <f>Table1[[#This Row],[Quantity Sold]]</f>
        <v>48</v>
      </c>
      <c r="G3522">
        <f>Table1[[#This Row],[Discount (%)]]</f>
        <v>13</v>
      </c>
      <c r="H3522">
        <f>Table1[[#This Row],[Profit]]</f>
        <v>1580.77</v>
      </c>
      <c r="I3522">
        <f>Table24610[[#This Row],[profit]]/Table24610[[#This Row],[Sales Amount]]</f>
        <v>0.3402798407060596</v>
      </c>
    </row>
    <row r="3523" spans="1:9">
      <c r="A3523" s="43" t="s">
        <v>3469</v>
      </c>
      <c r="B3523" s="45">
        <v>48546</v>
      </c>
      <c r="C3523" t="str">
        <f>PROPER(Table1[[#This Row],[Region]])</f>
        <v>East</v>
      </c>
      <c r="D3523" t="str">
        <f>PROPER(Table1[[#This Row],[Product Category]])</f>
        <v>Groceries</v>
      </c>
      <c r="E3523">
        <f>ROUND(Table1[[#This Row],[Sales Amount]],1)</f>
        <v>4024.1</v>
      </c>
      <c r="F3523">
        <f>Table1[[#This Row],[Quantity Sold]]</f>
        <v>50</v>
      </c>
      <c r="G3523">
        <f>Table1[[#This Row],[Discount (%)]]</f>
        <v>19</v>
      </c>
      <c r="H3523">
        <f>Table1[[#This Row],[Profit]]</f>
        <v>886.41</v>
      </c>
      <c r="I3523">
        <f>Table24610[[#This Row],[profit]]/Table24610[[#This Row],[Sales Amount]]</f>
        <v>0.22027534107005292</v>
      </c>
    </row>
    <row r="3524" spans="1:9">
      <c r="A3524" s="43" t="s">
        <v>3470</v>
      </c>
      <c r="B3524" s="45">
        <v>48547</v>
      </c>
      <c r="C3524" t="str">
        <f>PROPER(Table1[[#This Row],[Region]])</f>
        <v>West</v>
      </c>
      <c r="D3524" t="str">
        <f>PROPER(Table1[[#This Row],[Product Category]])</f>
        <v>Furniture</v>
      </c>
      <c r="E3524">
        <f>ROUND(Table1[[#This Row],[Sales Amount]],1)</f>
        <v>2135.9</v>
      </c>
      <c r="F3524">
        <f>Table1[[#This Row],[Quantity Sold]]</f>
        <v>6</v>
      </c>
      <c r="G3524">
        <f>Table1[[#This Row],[Discount (%)]]</f>
        <v>13</v>
      </c>
      <c r="H3524">
        <f>Table1[[#This Row],[Profit]]</f>
        <v>1052.1199999999999</v>
      </c>
      <c r="I3524">
        <f>Table24610[[#This Row],[profit]]/Table24610[[#This Row],[Sales Amount]]</f>
        <v>0.49258860433540891</v>
      </c>
    </row>
    <row r="3525" spans="1:9">
      <c r="A3525" s="43" t="s">
        <v>3471</v>
      </c>
      <c r="B3525" s="45">
        <v>48548</v>
      </c>
      <c r="C3525" t="str">
        <f>PROPER(Table1[[#This Row],[Region]])</f>
        <v>West</v>
      </c>
      <c r="D3525" t="str">
        <f>PROPER(Table1[[#This Row],[Product Category]])</f>
        <v>Electronics</v>
      </c>
      <c r="E3525">
        <f>ROUND(Table1[[#This Row],[Sales Amount]],1)</f>
        <v>3702.3</v>
      </c>
      <c r="F3525">
        <f>Table1[[#This Row],[Quantity Sold]]</f>
        <v>22</v>
      </c>
      <c r="G3525">
        <f>Table1[[#This Row],[Discount (%)]]</f>
        <v>14</v>
      </c>
      <c r="H3525">
        <f>Table1[[#This Row],[Profit]]</f>
        <v>218.6</v>
      </c>
      <c r="I3525">
        <f>Table24610[[#This Row],[profit]]/Table24610[[#This Row],[Sales Amount]]</f>
        <v>5.9044377819193472E-2</v>
      </c>
    </row>
    <row r="3526" spans="1:9">
      <c r="A3526" s="43" t="s">
        <v>3472</v>
      </c>
      <c r="B3526" s="45">
        <v>48549</v>
      </c>
      <c r="C3526" t="str">
        <f>PROPER(Table1[[#This Row],[Region]])</f>
        <v>North</v>
      </c>
      <c r="D3526" t="str">
        <f>PROPER(Table1[[#This Row],[Product Category]])</f>
        <v>Clothing</v>
      </c>
      <c r="E3526">
        <f>ROUND(Table1[[#This Row],[Sales Amount]],1)</f>
        <v>1978.9</v>
      </c>
      <c r="F3526">
        <f>Table1[[#This Row],[Quantity Sold]]</f>
        <v>9</v>
      </c>
      <c r="G3526">
        <f>Table1[[#This Row],[Discount (%)]]</f>
        <v>41</v>
      </c>
      <c r="H3526">
        <f>Table1[[#This Row],[Profit]]</f>
        <v>750.93</v>
      </c>
      <c r="I3526">
        <f>Table24610[[#This Row],[profit]]/Table24610[[#This Row],[Sales Amount]]</f>
        <v>0.37946839153064832</v>
      </c>
    </row>
    <row r="3527" spans="1:9">
      <c r="A3527" s="43" t="s">
        <v>3473</v>
      </c>
      <c r="B3527" s="45">
        <v>48550</v>
      </c>
      <c r="C3527" t="str">
        <f>PROPER(Table1[[#This Row],[Region]])</f>
        <v>North</v>
      </c>
      <c r="D3527" t="str">
        <f>PROPER(Table1[[#This Row],[Product Category]])</f>
        <v>Groceries</v>
      </c>
      <c r="E3527">
        <f>ROUND(Table1[[#This Row],[Sales Amount]],1)</f>
        <v>2952.2</v>
      </c>
      <c r="F3527">
        <f>Table1[[#This Row],[Quantity Sold]]</f>
        <v>40</v>
      </c>
      <c r="G3527">
        <f>Table1[[#This Row],[Discount (%)]]</f>
        <v>19</v>
      </c>
      <c r="H3527">
        <f>Table1[[#This Row],[Profit]]</f>
        <v>1677.2</v>
      </c>
      <c r="I3527">
        <f>Table24610[[#This Row],[profit]]/Table24610[[#This Row],[Sales Amount]]</f>
        <v>0.56811869114558644</v>
      </c>
    </row>
    <row r="3528" spans="1:9">
      <c r="A3528" s="43" t="s">
        <v>3474</v>
      </c>
      <c r="B3528" s="45">
        <v>48551</v>
      </c>
      <c r="C3528" t="str">
        <f>PROPER(Table1[[#This Row],[Region]])</f>
        <v>West</v>
      </c>
      <c r="D3528" t="str">
        <f>PROPER(Table1[[#This Row],[Product Category]])</f>
        <v>Groceries</v>
      </c>
      <c r="E3528">
        <f>ROUND(Table1[[#This Row],[Sales Amount]],1)</f>
        <v>327.10000000000002</v>
      </c>
      <c r="F3528">
        <f>Table1[[#This Row],[Quantity Sold]]</f>
        <v>19</v>
      </c>
      <c r="G3528">
        <f>Table1[[#This Row],[Discount (%)]]</f>
        <v>45</v>
      </c>
      <c r="H3528">
        <f>Table1[[#This Row],[Profit]]</f>
        <v>596.21</v>
      </c>
      <c r="I3528">
        <f>Table24610[[#This Row],[profit]]/Table24610[[#This Row],[Sales Amount]]</f>
        <v>1.8227147661265668</v>
      </c>
    </row>
    <row r="3529" spans="1:9">
      <c r="A3529" s="43" t="s">
        <v>3475</v>
      </c>
      <c r="B3529" s="45">
        <v>48552</v>
      </c>
      <c r="C3529" t="str">
        <f>PROPER(Table1[[#This Row],[Region]])</f>
        <v>South</v>
      </c>
      <c r="D3529" t="str">
        <f>PROPER(Table1[[#This Row],[Product Category]])</f>
        <v>Clothing</v>
      </c>
      <c r="E3529">
        <f>ROUND(Table1[[#This Row],[Sales Amount]],1)</f>
        <v>2313.8000000000002</v>
      </c>
      <c r="F3529">
        <f>Table1[[#This Row],[Quantity Sold]]</f>
        <v>17</v>
      </c>
      <c r="G3529">
        <f>Table1[[#This Row],[Discount (%)]]</f>
        <v>48</v>
      </c>
      <c r="H3529">
        <f>Table1[[#This Row],[Profit]]</f>
        <v>181.83</v>
      </c>
      <c r="I3529">
        <f>Table24610[[#This Row],[profit]]/Table24610[[#This Row],[Sales Amount]]</f>
        <v>7.8585011669115745E-2</v>
      </c>
    </row>
    <row r="3530" spans="1:9">
      <c r="A3530" s="43">
        <v>65956734</v>
      </c>
      <c r="B3530" s="45">
        <v>48553</v>
      </c>
      <c r="C3530" t="str">
        <f>PROPER(Table1[[#This Row],[Region]])</f>
        <v>East</v>
      </c>
      <c r="D3530" t="str">
        <f>PROPER(Table1[[#This Row],[Product Category]])</f>
        <v>Sports</v>
      </c>
      <c r="E3530">
        <f>ROUND(Table1[[#This Row],[Sales Amount]],1)</f>
        <v>2156.3000000000002</v>
      </c>
      <c r="F3530">
        <f>Table1[[#This Row],[Quantity Sold]]</f>
        <v>18</v>
      </c>
      <c r="G3530">
        <f>Table1[[#This Row],[Discount (%)]]</f>
        <v>18</v>
      </c>
      <c r="H3530">
        <f>Table1[[#This Row],[Profit]]</f>
        <v>687.58</v>
      </c>
      <c r="I3530">
        <f>Table24610[[#This Row],[profit]]/Table24610[[#This Row],[Sales Amount]]</f>
        <v>0.31887028706580717</v>
      </c>
    </row>
    <row r="3531" spans="1:9">
      <c r="A3531" s="43" t="s">
        <v>3476</v>
      </c>
      <c r="B3531" s="45">
        <v>48554</v>
      </c>
      <c r="C3531" t="str">
        <f>PROPER(Table1[[#This Row],[Region]])</f>
        <v>North</v>
      </c>
      <c r="D3531" t="str">
        <f>PROPER(Table1[[#This Row],[Product Category]])</f>
        <v>Groceries</v>
      </c>
      <c r="E3531">
        <f>ROUND(Table1[[#This Row],[Sales Amount]],1)</f>
        <v>739.3</v>
      </c>
      <c r="F3531">
        <f>Table1[[#This Row],[Quantity Sold]]</f>
        <v>36</v>
      </c>
      <c r="G3531">
        <f>Table1[[#This Row],[Discount (%)]]</f>
        <v>9</v>
      </c>
      <c r="H3531">
        <f>Table1[[#This Row],[Profit]]</f>
        <v>32.79</v>
      </c>
      <c r="I3531">
        <f>Table24610[[#This Row],[profit]]/Table24610[[#This Row],[Sales Amount]]</f>
        <v>4.4352766130123088E-2</v>
      </c>
    </row>
    <row r="3532" spans="1:9">
      <c r="A3532" s="43" t="s">
        <v>3477</v>
      </c>
      <c r="B3532" s="45">
        <v>48555</v>
      </c>
      <c r="C3532" t="str">
        <f>PROPER(Table1[[#This Row],[Region]])</f>
        <v>East</v>
      </c>
      <c r="D3532" t="str">
        <f>PROPER(Table1[[#This Row],[Product Category]])</f>
        <v>Clothing</v>
      </c>
      <c r="E3532">
        <f>ROUND(Table1[[#This Row],[Sales Amount]],1)</f>
        <v>1137.3</v>
      </c>
      <c r="F3532">
        <f>Table1[[#This Row],[Quantity Sold]]</f>
        <v>43</v>
      </c>
      <c r="G3532">
        <f>Table1[[#This Row],[Discount (%)]]</f>
        <v>8</v>
      </c>
      <c r="H3532">
        <f>Table1[[#This Row],[Profit]]</f>
        <v>833.66</v>
      </c>
      <c r="I3532">
        <f>Table24610[[#This Row],[profit]]/Table24610[[#This Row],[Sales Amount]]</f>
        <v>0.73301679416161081</v>
      </c>
    </row>
    <row r="3533" spans="1:9">
      <c r="A3533" s="43" t="s">
        <v>3478</v>
      </c>
      <c r="B3533" s="45">
        <v>48556</v>
      </c>
      <c r="C3533" t="str">
        <f>PROPER(Table1[[#This Row],[Region]])</f>
        <v>North</v>
      </c>
      <c r="D3533" t="str">
        <f>PROPER(Table1[[#This Row],[Product Category]])</f>
        <v>Clothing</v>
      </c>
      <c r="E3533">
        <f>ROUND(Table1[[#This Row],[Sales Amount]],1)</f>
        <v>3594</v>
      </c>
      <c r="F3533">
        <f>Table1[[#This Row],[Quantity Sold]]</f>
        <v>50</v>
      </c>
      <c r="G3533">
        <f>Table1[[#This Row],[Discount (%)]]</f>
        <v>43</v>
      </c>
      <c r="H3533">
        <f>Table1[[#This Row],[Profit]]</f>
        <v>1783.65</v>
      </c>
      <c r="I3533">
        <f>Table24610[[#This Row],[profit]]/Table24610[[#This Row],[Sales Amount]]</f>
        <v>0.49628547579298832</v>
      </c>
    </row>
    <row r="3534" spans="1:9">
      <c r="A3534" s="43" t="s">
        <v>3479</v>
      </c>
      <c r="B3534" s="45">
        <v>48557</v>
      </c>
      <c r="C3534" t="str">
        <f>PROPER(Table1[[#This Row],[Region]])</f>
        <v>West</v>
      </c>
      <c r="D3534" t="str">
        <f>PROPER(Table1[[#This Row],[Product Category]])</f>
        <v>Sports</v>
      </c>
      <c r="E3534">
        <f>ROUND(Table1[[#This Row],[Sales Amount]],1)</f>
        <v>4191.2</v>
      </c>
      <c r="F3534">
        <f>Table1[[#This Row],[Quantity Sold]]</f>
        <v>34</v>
      </c>
      <c r="G3534">
        <f>Table1[[#This Row],[Discount (%)]]</f>
        <v>37</v>
      </c>
      <c r="H3534">
        <f>Table1[[#This Row],[Profit]]</f>
        <v>1799.63</v>
      </c>
      <c r="I3534">
        <f>Table24610[[#This Row],[profit]]/Table24610[[#This Row],[Sales Amount]]</f>
        <v>0.42938299293758353</v>
      </c>
    </row>
    <row r="3535" spans="1:9">
      <c r="A3535" s="43" t="s">
        <v>3480</v>
      </c>
      <c r="B3535" s="45">
        <v>48558</v>
      </c>
      <c r="C3535" t="str">
        <f>PROPER(Table1[[#This Row],[Region]])</f>
        <v>North</v>
      </c>
      <c r="D3535" t="str">
        <f>PROPER(Table1[[#This Row],[Product Category]])</f>
        <v>Clothing</v>
      </c>
      <c r="E3535">
        <f>ROUND(Table1[[#This Row],[Sales Amount]],1)</f>
        <v>4475.1000000000004</v>
      </c>
      <c r="F3535">
        <f>Table1[[#This Row],[Quantity Sold]]</f>
        <v>36</v>
      </c>
      <c r="G3535">
        <f>Table1[[#This Row],[Discount (%)]]</f>
        <v>42</v>
      </c>
      <c r="H3535">
        <f>Table1[[#This Row],[Profit]]</f>
        <v>1333.53</v>
      </c>
      <c r="I3535">
        <f>Table24610[[#This Row],[profit]]/Table24610[[#This Row],[Sales Amount]]</f>
        <v>0.29798887175705568</v>
      </c>
    </row>
    <row r="3536" spans="1:9">
      <c r="A3536" s="43" t="s">
        <v>3481</v>
      </c>
      <c r="B3536" s="45">
        <v>48559</v>
      </c>
      <c r="C3536" t="str">
        <f>PROPER(Table1[[#This Row],[Region]])</f>
        <v>West</v>
      </c>
      <c r="D3536" t="str">
        <f>PROPER(Table1[[#This Row],[Product Category]])</f>
        <v>Electronics</v>
      </c>
      <c r="E3536">
        <f>ROUND(Table1[[#This Row],[Sales Amount]],1)</f>
        <v>1895.1</v>
      </c>
      <c r="F3536">
        <f>Table1[[#This Row],[Quantity Sold]]</f>
        <v>8</v>
      </c>
      <c r="G3536">
        <f>Table1[[#This Row],[Discount (%)]]</f>
        <v>6</v>
      </c>
      <c r="H3536">
        <f>Table1[[#This Row],[Profit]]</f>
        <v>1694.06</v>
      </c>
      <c r="I3536">
        <f>Table24610[[#This Row],[profit]]/Table24610[[#This Row],[Sales Amount]]</f>
        <v>0.89391588834362301</v>
      </c>
    </row>
    <row r="3537" spans="1:9">
      <c r="A3537" s="43" t="s">
        <v>3482</v>
      </c>
      <c r="B3537" s="45">
        <v>48560</v>
      </c>
      <c r="C3537" t="str">
        <f>PROPER(Table1[[#This Row],[Region]])</f>
        <v>West</v>
      </c>
      <c r="D3537" t="str">
        <f>PROPER(Table1[[#This Row],[Product Category]])</f>
        <v>Furniture</v>
      </c>
      <c r="E3537">
        <f>ROUND(Table1[[#This Row],[Sales Amount]],1)</f>
        <v>1373</v>
      </c>
      <c r="F3537">
        <f>Table1[[#This Row],[Quantity Sold]]</f>
        <v>26</v>
      </c>
      <c r="G3537">
        <f>Table1[[#This Row],[Discount (%)]]</f>
        <v>18</v>
      </c>
      <c r="H3537">
        <f>Table1[[#This Row],[Profit]]</f>
        <v>111.78</v>
      </c>
      <c r="I3537">
        <f>Table24610[[#This Row],[profit]]/Table24610[[#This Row],[Sales Amount]]</f>
        <v>8.1412964311726149E-2</v>
      </c>
    </row>
    <row r="3538" spans="1:9">
      <c r="A3538" s="43" t="s">
        <v>3483</v>
      </c>
      <c r="B3538" s="45">
        <v>48561</v>
      </c>
      <c r="C3538" t="str">
        <f>PROPER(Table1[[#This Row],[Region]])</f>
        <v>East</v>
      </c>
      <c r="D3538" t="str">
        <f>PROPER(Table1[[#This Row],[Product Category]])</f>
        <v>Sports</v>
      </c>
      <c r="E3538">
        <f>ROUND(Table1[[#This Row],[Sales Amount]],1)</f>
        <v>1119.9000000000001</v>
      </c>
      <c r="F3538">
        <f>Table1[[#This Row],[Quantity Sold]]</f>
        <v>47</v>
      </c>
      <c r="G3538">
        <f>Table1[[#This Row],[Discount (%)]]</f>
        <v>50</v>
      </c>
      <c r="H3538">
        <f>Table1[[#This Row],[Profit]]</f>
        <v>1375.28</v>
      </c>
      <c r="I3538">
        <f>Table24610[[#This Row],[profit]]/Table24610[[#This Row],[Sales Amount]]</f>
        <v>1.2280382176980087</v>
      </c>
    </row>
    <row r="3539" spans="1:9">
      <c r="A3539" s="43" t="s">
        <v>3484</v>
      </c>
      <c r="B3539" s="45">
        <v>48562</v>
      </c>
      <c r="C3539" t="str">
        <f>PROPER(Table1[[#This Row],[Region]])</f>
        <v>North</v>
      </c>
      <c r="D3539" t="str">
        <f>PROPER(Table1[[#This Row],[Product Category]])</f>
        <v>Electronics</v>
      </c>
      <c r="E3539">
        <f>ROUND(Table1[[#This Row],[Sales Amount]],1)</f>
        <v>2993</v>
      </c>
      <c r="F3539">
        <f>Table1[[#This Row],[Quantity Sold]]</f>
        <v>30</v>
      </c>
      <c r="G3539">
        <f>Table1[[#This Row],[Discount (%)]]</f>
        <v>7</v>
      </c>
      <c r="H3539">
        <f>Table1[[#This Row],[Profit]]</f>
        <v>1512.66</v>
      </c>
      <c r="I3539">
        <f>Table24610[[#This Row],[profit]]/Table24610[[#This Row],[Sales Amount]]</f>
        <v>0.50539926495155363</v>
      </c>
    </row>
    <row r="3540" spans="1:9">
      <c r="A3540" s="43" t="s">
        <v>3485</v>
      </c>
      <c r="B3540" s="45">
        <v>48563</v>
      </c>
      <c r="C3540" t="str">
        <f>PROPER(Table1[[#This Row],[Region]])</f>
        <v>South</v>
      </c>
      <c r="D3540" t="str">
        <f>PROPER(Table1[[#This Row],[Product Category]])</f>
        <v>Furniture</v>
      </c>
      <c r="E3540">
        <f>ROUND(Table1[[#This Row],[Sales Amount]],1)</f>
        <v>1014.9</v>
      </c>
      <c r="F3540">
        <f>Table1[[#This Row],[Quantity Sold]]</f>
        <v>26</v>
      </c>
      <c r="G3540">
        <f>Table1[[#This Row],[Discount (%)]]</f>
        <v>45</v>
      </c>
      <c r="H3540">
        <f>Table1[[#This Row],[Profit]]</f>
        <v>1562.69</v>
      </c>
      <c r="I3540">
        <f>Table24610[[#This Row],[profit]]/Table24610[[#This Row],[Sales Amount]]</f>
        <v>1.5397477583998425</v>
      </c>
    </row>
    <row r="3541" spans="1:9">
      <c r="A3541" s="43" t="s">
        <v>3486</v>
      </c>
      <c r="B3541" s="45">
        <v>48564</v>
      </c>
      <c r="C3541" t="str">
        <f>PROPER(Table1[[#This Row],[Region]])</f>
        <v>South</v>
      </c>
      <c r="D3541" t="str">
        <f>PROPER(Table1[[#This Row],[Product Category]])</f>
        <v>Groceries</v>
      </c>
      <c r="E3541">
        <f>ROUND(Table1[[#This Row],[Sales Amount]],1)</f>
        <v>3223.3</v>
      </c>
      <c r="F3541">
        <f>Table1[[#This Row],[Quantity Sold]]</f>
        <v>10</v>
      </c>
      <c r="G3541">
        <f>Table1[[#This Row],[Discount (%)]]</f>
        <v>2</v>
      </c>
      <c r="H3541">
        <f>Table1[[#This Row],[Profit]]</f>
        <v>548.61</v>
      </c>
      <c r="I3541">
        <f>Table24610[[#This Row],[profit]]/Table24610[[#This Row],[Sales Amount]]</f>
        <v>0.17020134644618867</v>
      </c>
    </row>
    <row r="3542" spans="1:9">
      <c r="A3542" s="43" t="s">
        <v>3487</v>
      </c>
      <c r="B3542" s="45">
        <v>48565</v>
      </c>
      <c r="C3542" t="str">
        <f>PROPER(Table1[[#This Row],[Region]])</f>
        <v>West</v>
      </c>
      <c r="D3542" t="str">
        <f>PROPER(Table1[[#This Row],[Product Category]])</f>
        <v>Furniture</v>
      </c>
      <c r="E3542">
        <f>ROUND(Table1[[#This Row],[Sales Amount]],1)</f>
        <v>2620.8000000000002</v>
      </c>
      <c r="F3542">
        <f>Table1[[#This Row],[Quantity Sold]]</f>
        <v>38</v>
      </c>
      <c r="G3542">
        <f>Table1[[#This Row],[Discount (%)]]</f>
        <v>40</v>
      </c>
      <c r="H3542">
        <f>Table1[[#This Row],[Profit]]</f>
        <v>616.61</v>
      </c>
      <c r="I3542">
        <f>Table24610[[#This Row],[profit]]/Table24610[[#This Row],[Sales Amount]]</f>
        <v>0.2352754884004884</v>
      </c>
    </row>
    <row r="3543" spans="1:9">
      <c r="A3543" s="43" t="s">
        <v>3488</v>
      </c>
      <c r="B3543" s="45">
        <v>48566</v>
      </c>
      <c r="C3543" t="str">
        <f>PROPER(Table1[[#This Row],[Region]])</f>
        <v>West</v>
      </c>
      <c r="D3543" t="str">
        <f>PROPER(Table1[[#This Row],[Product Category]])</f>
        <v>Sports</v>
      </c>
      <c r="E3543">
        <f>ROUND(Table1[[#This Row],[Sales Amount]],1)</f>
        <v>4324.1000000000004</v>
      </c>
      <c r="F3543">
        <f>Table1[[#This Row],[Quantity Sold]]</f>
        <v>6</v>
      </c>
      <c r="G3543">
        <f>Table1[[#This Row],[Discount (%)]]</f>
        <v>7</v>
      </c>
      <c r="H3543">
        <f>Table1[[#This Row],[Profit]]</f>
        <v>1101.5</v>
      </c>
      <c r="I3543">
        <f>Table24610[[#This Row],[profit]]/Table24610[[#This Row],[Sales Amount]]</f>
        <v>0.25473508938276174</v>
      </c>
    </row>
    <row r="3544" spans="1:9">
      <c r="A3544" s="43" t="s">
        <v>3489</v>
      </c>
      <c r="B3544" s="45">
        <v>48567</v>
      </c>
      <c r="C3544" t="str">
        <f>PROPER(Table1[[#This Row],[Region]])</f>
        <v>South</v>
      </c>
      <c r="D3544" t="str">
        <f>PROPER(Table1[[#This Row],[Product Category]])</f>
        <v>Sports</v>
      </c>
      <c r="E3544">
        <f>ROUND(Table1[[#This Row],[Sales Amount]],1)</f>
        <v>1879.3</v>
      </c>
      <c r="F3544">
        <f>Table1[[#This Row],[Quantity Sold]]</f>
        <v>32</v>
      </c>
      <c r="G3544">
        <f>Table1[[#This Row],[Discount (%)]]</f>
        <v>26</v>
      </c>
      <c r="H3544">
        <f>Table1[[#This Row],[Profit]]</f>
        <v>865.49</v>
      </c>
      <c r="I3544">
        <f>Table24610[[#This Row],[profit]]/Table24610[[#This Row],[Sales Amount]]</f>
        <v>0.46053849837705529</v>
      </c>
    </row>
    <row r="3545" spans="1:9">
      <c r="A3545" s="43" t="s">
        <v>3490</v>
      </c>
      <c r="B3545" s="45">
        <v>48568</v>
      </c>
      <c r="C3545" t="str">
        <f>PROPER(Table1[[#This Row],[Region]])</f>
        <v>South</v>
      </c>
      <c r="D3545" t="str">
        <f>PROPER(Table1[[#This Row],[Product Category]])</f>
        <v>Furniture</v>
      </c>
      <c r="E3545">
        <f>ROUND(Table1[[#This Row],[Sales Amount]],1)</f>
        <v>3140.8</v>
      </c>
      <c r="F3545">
        <f>Table1[[#This Row],[Quantity Sold]]</f>
        <v>10</v>
      </c>
      <c r="G3545">
        <f>Table1[[#This Row],[Discount (%)]]</f>
        <v>45</v>
      </c>
      <c r="H3545">
        <f>Table1[[#This Row],[Profit]]</f>
        <v>1536.19</v>
      </c>
      <c r="I3545">
        <f>Table24610[[#This Row],[profit]]/Table24610[[#This Row],[Sales Amount]]</f>
        <v>0.48910787060621497</v>
      </c>
    </row>
    <row r="3546" spans="1:9">
      <c r="A3546" s="43" t="s">
        <v>3491</v>
      </c>
      <c r="B3546" s="45">
        <v>48569</v>
      </c>
      <c r="C3546" t="str">
        <f>PROPER(Table1[[#This Row],[Region]])</f>
        <v>North</v>
      </c>
      <c r="D3546" t="str">
        <f>PROPER(Table1[[#This Row],[Product Category]])</f>
        <v>Clothing</v>
      </c>
      <c r="E3546">
        <f>ROUND(Table1[[#This Row],[Sales Amount]],1)</f>
        <v>3433.4</v>
      </c>
      <c r="F3546">
        <f>Table1[[#This Row],[Quantity Sold]]</f>
        <v>13</v>
      </c>
      <c r="G3546">
        <f>Table1[[#This Row],[Discount (%)]]</f>
        <v>13</v>
      </c>
      <c r="H3546">
        <f>Table1[[#This Row],[Profit]]</f>
        <v>744.21</v>
      </c>
      <c r="I3546">
        <f>Table24610[[#This Row],[profit]]/Table24610[[#This Row],[Sales Amount]]</f>
        <v>0.21675598532067339</v>
      </c>
    </row>
    <row r="3547" spans="1:9">
      <c r="A3547" s="43" t="s">
        <v>3492</v>
      </c>
      <c r="B3547" s="45">
        <v>48570</v>
      </c>
      <c r="C3547" t="str">
        <f>PROPER(Table1[[#This Row],[Region]])</f>
        <v>North</v>
      </c>
      <c r="D3547" t="str">
        <f>PROPER(Table1[[#This Row],[Product Category]])</f>
        <v>Electronics</v>
      </c>
      <c r="E3547">
        <f>ROUND(Table1[[#This Row],[Sales Amount]],1)</f>
        <v>1183</v>
      </c>
      <c r="F3547">
        <f>Table1[[#This Row],[Quantity Sold]]</f>
        <v>10</v>
      </c>
      <c r="G3547">
        <f>Table1[[#This Row],[Discount (%)]]</f>
        <v>44</v>
      </c>
      <c r="H3547">
        <f>Table1[[#This Row],[Profit]]</f>
        <v>160.82</v>
      </c>
      <c r="I3547">
        <f>Table24610[[#This Row],[profit]]/Table24610[[#This Row],[Sales Amount]]</f>
        <v>0.1359425190194421</v>
      </c>
    </row>
    <row r="3548" spans="1:9">
      <c r="A3548" s="43" t="s">
        <v>3493</v>
      </c>
      <c r="B3548" s="45">
        <v>48571</v>
      </c>
      <c r="C3548" t="str">
        <f>PROPER(Table1[[#This Row],[Region]])</f>
        <v>North</v>
      </c>
      <c r="D3548" t="str">
        <f>PROPER(Table1[[#This Row],[Product Category]])</f>
        <v>Electronics</v>
      </c>
      <c r="E3548">
        <f>ROUND(Table1[[#This Row],[Sales Amount]],1)</f>
        <v>2439.9</v>
      </c>
      <c r="F3548">
        <f>Table1[[#This Row],[Quantity Sold]]</f>
        <v>12</v>
      </c>
      <c r="G3548">
        <f>Table1[[#This Row],[Discount (%)]]</f>
        <v>48</v>
      </c>
      <c r="H3548">
        <f>Table1[[#This Row],[Profit]]</f>
        <v>1646.45</v>
      </c>
      <c r="I3548">
        <f>Table24610[[#This Row],[profit]]/Table24610[[#This Row],[Sales Amount]]</f>
        <v>0.67480224599368821</v>
      </c>
    </row>
    <row r="3549" spans="1:9">
      <c r="A3549" s="43" t="s">
        <v>3494</v>
      </c>
      <c r="B3549" s="45">
        <v>48572</v>
      </c>
      <c r="C3549" t="str">
        <f>PROPER(Table1[[#This Row],[Region]])</f>
        <v>North</v>
      </c>
      <c r="D3549" t="str">
        <f>PROPER(Table1[[#This Row],[Product Category]])</f>
        <v>Sports</v>
      </c>
      <c r="E3549">
        <f>ROUND(Table1[[#This Row],[Sales Amount]],1)</f>
        <v>2079.6</v>
      </c>
      <c r="F3549">
        <f>Table1[[#This Row],[Quantity Sold]]</f>
        <v>18</v>
      </c>
      <c r="G3549">
        <f>Table1[[#This Row],[Discount (%)]]</f>
        <v>3</v>
      </c>
      <c r="H3549">
        <f>Table1[[#This Row],[Profit]]</f>
        <v>1178.32</v>
      </c>
      <c r="I3549">
        <f>Table24610[[#This Row],[profit]]/Table24610[[#This Row],[Sales Amount]]</f>
        <v>0.56660896326216581</v>
      </c>
    </row>
    <row r="3550" spans="1:9">
      <c r="A3550" s="43" t="s">
        <v>3495</v>
      </c>
      <c r="B3550" s="45">
        <v>48573</v>
      </c>
      <c r="C3550" t="str">
        <f>PROPER(Table1[[#This Row],[Region]])</f>
        <v>South</v>
      </c>
      <c r="D3550" t="str">
        <f>PROPER(Table1[[#This Row],[Product Category]])</f>
        <v>Furniture</v>
      </c>
      <c r="E3550">
        <f>ROUND(Table1[[#This Row],[Sales Amount]],1)</f>
        <v>3423</v>
      </c>
      <c r="F3550">
        <f>Table1[[#This Row],[Quantity Sold]]</f>
        <v>39</v>
      </c>
      <c r="G3550">
        <f>Table1[[#This Row],[Discount (%)]]</f>
        <v>20</v>
      </c>
      <c r="H3550">
        <f>Table1[[#This Row],[Profit]]</f>
        <v>1169.5899999999999</v>
      </c>
      <c r="I3550">
        <f>Table24610[[#This Row],[profit]]/Table24610[[#This Row],[Sales Amount]]</f>
        <v>0.34168565585743499</v>
      </c>
    </row>
    <row r="3551" spans="1:9">
      <c r="A3551" s="43" t="s">
        <v>3496</v>
      </c>
      <c r="B3551" s="45">
        <v>48574</v>
      </c>
      <c r="C3551" t="str">
        <f>PROPER(Table1[[#This Row],[Region]])</f>
        <v>West</v>
      </c>
      <c r="D3551" t="str">
        <f>PROPER(Table1[[#This Row],[Product Category]])</f>
        <v>Sports</v>
      </c>
      <c r="E3551">
        <f>ROUND(Table1[[#This Row],[Sales Amount]],1)</f>
        <v>3447.8</v>
      </c>
      <c r="F3551">
        <f>Table1[[#This Row],[Quantity Sold]]</f>
        <v>41</v>
      </c>
      <c r="G3551">
        <f>Table1[[#This Row],[Discount (%)]]</f>
        <v>4</v>
      </c>
      <c r="H3551">
        <f>Table1[[#This Row],[Profit]]</f>
        <v>1751.23</v>
      </c>
      <c r="I3551">
        <f>Table24610[[#This Row],[profit]]/Table24610[[#This Row],[Sales Amount]]</f>
        <v>0.50792679389755779</v>
      </c>
    </row>
    <row r="3552" spans="1:9">
      <c r="A3552" s="43" t="s">
        <v>3497</v>
      </c>
      <c r="B3552" s="45">
        <v>48575</v>
      </c>
      <c r="C3552" t="str">
        <f>PROPER(Table1[[#This Row],[Region]])</f>
        <v>West</v>
      </c>
      <c r="D3552" t="str">
        <f>PROPER(Table1[[#This Row],[Product Category]])</f>
        <v>Electronics</v>
      </c>
      <c r="E3552">
        <f>ROUND(Table1[[#This Row],[Sales Amount]],1)</f>
        <v>2086.3000000000002</v>
      </c>
      <c r="F3552">
        <f>Table1[[#This Row],[Quantity Sold]]</f>
        <v>36</v>
      </c>
      <c r="G3552">
        <f>Table1[[#This Row],[Discount (%)]]</f>
        <v>19</v>
      </c>
      <c r="H3552">
        <f>Table1[[#This Row],[Profit]]</f>
        <v>841.05</v>
      </c>
      <c r="I3552">
        <f>Table24610[[#This Row],[profit]]/Table24610[[#This Row],[Sales Amount]]</f>
        <v>0.40312994296122318</v>
      </c>
    </row>
    <row r="3553" spans="1:9">
      <c r="A3553" s="43" t="s">
        <v>3498</v>
      </c>
      <c r="B3553" s="45">
        <v>48576</v>
      </c>
      <c r="C3553" t="str">
        <f>PROPER(Table1[[#This Row],[Region]])</f>
        <v>West</v>
      </c>
      <c r="D3553" t="str">
        <f>PROPER(Table1[[#This Row],[Product Category]])</f>
        <v>Groceries</v>
      </c>
      <c r="E3553">
        <f>ROUND(Table1[[#This Row],[Sales Amount]],1)</f>
        <v>2332.6999999999998</v>
      </c>
      <c r="F3553">
        <f>Table1[[#This Row],[Quantity Sold]]</f>
        <v>23</v>
      </c>
      <c r="G3553">
        <f>Table1[[#This Row],[Discount (%)]]</f>
        <v>23</v>
      </c>
      <c r="H3553">
        <f>Table1[[#This Row],[Profit]]</f>
        <v>357.8</v>
      </c>
      <c r="I3553">
        <f>Table24610[[#This Row],[profit]]/Table24610[[#This Row],[Sales Amount]]</f>
        <v>0.15338449007587776</v>
      </c>
    </row>
    <row r="3554" spans="1:9">
      <c r="A3554" s="43" t="s">
        <v>3499</v>
      </c>
      <c r="B3554" s="45">
        <v>48577</v>
      </c>
      <c r="C3554" t="str">
        <f>PROPER(Table1[[#This Row],[Region]])</f>
        <v>North</v>
      </c>
      <c r="D3554" t="str">
        <f>PROPER(Table1[[#This Row],[Product Category]])</f>
        <v>Electronics</v>
      </c>
      <c r="E3554">
        <f>ROUND(Table1[[#This Row],[Sales Amount]],1)</f>
        <v>635.79999999999995</v>
      </c>
      <c r="F3554">
        <f>Table1[[#This Row],[Quantity Sold]]</f>
        <v>30</v>
      </c>
      <c r="G3554">
        <f>Table1[[#This Row],[Discount (%)]]</f>
        <v>16</v>
      </c>
      <c r="H3554">
        <f>Table1[[#This Row],[Profit]]</f>
        <v>1338.97</v>
      </c>
      <c r="I3554">
        <f>Table24610[[#This Row],[profit]]/Table24610[[#This Row],[Sales Amount]]</f>
        <v>2.105960994023278</v>
      </c>
    </row>
    <row r="3555" spans="1:9">
      <c r="A3555" s="43" t="s">
        <v>3500</v>
      </c>
      <c r="B3555" s="45">
        <v>48578</v>
      </c>
      <c r="C3555" t="str">
        <f>PROPER(Table1[[#This Row],[Region]])</f>
        <v>South</v>
      </c>
      <c r="D3555" t="str">
        <f>PROPER(Table1[[#This Row],[Product Category]])</f>
        <v>Furniture</v>
      </c>
      <c r="E3555">
        <f>ROUND(Table1[[#This Row],[Sales Amount]],1)</f>
        <v>1674.3</v>
      </c>
      <c r="F3555">
        <f>Table1[[#This Row],[Quantity Sold]]</f>
        <v>47</v>
      </c>
      <c r="G3555">
        <f>Table1[[#This Row],[Discount (%)]]</f>
        <v>11</v>
      </c>
      <c r="H3555">
        <f>Table1[[#This Row],[Profit]]</f>
        <v>424.46</v>
      </c>
      <c r="I3555">
        <f>Table24610[[#This Row],[profit]]/Table24610[[#This Row],[Sales Amount]]</f>
        <v>0.25351490174998509</v>
      </c>
    </row>
    <row r="3556" spans="1:9">
      <c r="A3556" s="43" t="s">
        <v>3501</v>
      </c>
      <c r="B3556" s="45">
        <v>48579</v>
      </c>
      <c r="C3556" t="str">
        <f>PROPER(Table1[[#This Row],[Region]])</f>
        <v>South</v>
      </c>
      <c r="D3556" t="str">
        <f>PROPER(Table1[[#This Row],[Product Category]])</f>
        <v>Furniture</v>
      </c>
      <c r="E3556">
        <f>ROUND(Table1[[#This Row],[Sales Amount]],1)</f>
        <v>597.20000000000005</v>
      </c>
      <c r="F3556">
        <f>Table1[[#This Row],[Quantity Sold]]</f>
        <v>38</v>
      </c>
      <c r="G3556">
        <f>Table1[[#This Row],[Discount (%)]]</f>
        <v>41</v>
      </c>
      <c r="H3556">
        <f>Table1[[#This Row],[Profit]]</f>
        <v>388.69</v>
      </c>
      <c r="I3556">
        <f>Table24610[[#This Row],[profit]]/Table24610[[#This Row],[Sales Amount]]</f>
        <v>0.65085398526456795</v>
      </c>
    </row>
    <row r="3557" spans="1:9">
      <c r="A3557" s="43" t="s">
        <v>3502</v>
      </c>
      <c r="B3557" s="45">
        <v>48580</v>
      </c>
      <c r="C3557" t="str">
        <f>PROPER(Table1[[#This Row],[Region]])</f>
        <v>North</v>
      </c>
      <c r="D3557" t="str">
        <f>PROPER(Table1[[#This Row],[Product Category]])</f>
        <v>Groceries</v>
      </c>
      <c r="E3557">
        <f>ROUND(Table1[[#This Row],[Sales Amount]],1)</f>
        <v>3532.2</v>
      </c>
      <c r="F3557">
        <f>Table1[[#This Row],[Quantity Sold]]</f>
        <v>37</v>
      </c>
      <c r="G3557">
        <f>Table1[[#This Row],[Discount (%)]]</f>
        <v>8</v>
      </c>
      <c r="H3557">
        <f>Table1[[#This Row],[Profit]]</f>
        <v>621.94000000000005</v>
      </c>
      <c r="I3557">
        <f>Table24610[[#This Row],[profit]]/Table24610[[#This Row],[Sales Amount]]</f>
        <v>0.17607723231980071</v>
      </c>
    </row>
    <row r="3558" spans="1:9">
      <c r="A3558" s="43" t="s">
        <v>3503</v>
      </c>
      <c r="B3558" s="45">
        <v>48581</v>
      </c>
      <c r="C3558" t="str">
        <f>PROPER(Table1[[#This Row],[Region]])</f>
        <v>West</v>
      </c>
      <c r="D3558" t="str">
        <f>PROPER(Table1[[#This Row],[Product Category]])</f>
        <v>Furniture</v>
      </c>
      <c r="E3558">
        <f>ROUND(Table1[[#This Row],[Sales Amount]],1)</f>
        <v>1200.2</v>
      </c>
      <c r="F3558">
        <f>Table1[[#This Row],[Quantity Sold]]</f>
        <v>2</v>
      </c>
      <c r="G3558">
        <f>Table1[[#This Row],[Discount (%)]]</f>
        <v>33</v>
      </c>
      <c r="H3558">
        <f>Table1[[#This Row],[Profit]]</f>
        <v>715.85</v>
      </c>
      <c r="I3558">
        <f>Table24610[[#This Row],[profit]]/Table24610[[#This Row],[Sales Amount]]</f>
        <v>0.59644225962339614</v>
      </c>
    </row>
    <row r="3559" spans="1:9">
      <c r="A3559" s="43" t="s">
        <v>3504</v>
      </c>
      <c r="B3559" s="45">
        <v>48582</v>
      </c>
      <c r="C3559" t="str">
        <f>PROPER(Table1[[#This Row],[Region]])</f>
        <v>South</v>
      </c>
      <c r="D3559" t="str">
        <f>PROPER(Table1[[#This Row],[Product Category]])</f>
        <v>Clothing</v>
      </c>
      <c r="E3559">
        <f>ROUND(Table1[[#This Row],[Sales Amount]],1)</f>
        <v>3762.6</v>
      </c>
      <c r="F3559">
        <f>Table1[[#This Row],[Quantity Sold]]</f>
        <v>12</v>
      </c>
      <c r="G3559">
        <f>Table1[[#This Row],[Discount (%)]]</f>
        <v>30</v>
      </c>
      <c r="H3559">
        <f>Table1[[#This Row],[Profit]]</f>
        <v>1065.8800000000001</v>
      </c>
      <c r="I3559">
        <f>Table24610[[#This Row],[profit]]/Table24610[[#This Row],[Sales Amount]]</f>
        <v>0.28328283633657581</v>
      </c>
    </row>
    <row r="3560" spans="1:9">
      <c r="A3560" s="43" t="s">
        <v>3505</v>
      </c>
      <c r="B3560" s="45">
        <v>48583</v>
      </c>
      <c r="C3560" t="str">
        <f>PROPER(Table1[[#This Row],[Region]])</f>
        <v>South</v>
      </c>
      <c r="D3560" t="str">
        <f>PROPER(Table1[[#This Row],[Product Category]])</f>
        <v>Groceries</v>
      </c>
      <c r="E3560">
        <f>ROUND(Table1[[#This Row],[Sales Amount]],1)</f>
        <v>1523.9</v>
      </c>
      <c r="F3560">
        <f>Table1[[#This Row],[Quantity Sold]]</f>
        <v>36</v>
      </c>
      <c r="G3560">
        <f>Table1[[#This Row],[Discount (%)]]</f>
        <v>2</v>
      </c>
      <c r="H3560">
        <f>Table1[[#This Row],[Profit]]</f>
        <v>770.9</v>
      </c>
      <c r="I3560">
        <f>Table24610[[#This Row],[profit]]/Table24610[[#This Row],[Sales Amount]]</f>
        <v>0.50587308878535331</v>
      </c>
    </row>
    <row r="3561" spans="1:9">
      <c r="A3561" s="43" t="s">
        <v>3506</v>
      </c>
      <c r="B3561" s="45">
        <v>48584</v>
      </c>
      <c r="C3561" t="str">
        <f>PROPER(Table1[[#This Row],[Region]])</f>
        <v>West</v>
      </c>
      <c r="D3561" t="str">
        <f>PROPER(Table1[[#This Row],[Product Category]])</f>
        <v>Electronics</v>
      </c>
      <c r="E3561">
        <f>ROUND(Table1[[#This Row],[Sales Amount]],1)</f>
        <v>3152.8</v>
      </c>
      <c r="F3561">
        <f>Table1[[#This Row],[Quantity Sold]]</f>
        <v>17</v>
      </c>
      <c r="G3561">
        <f>Table1[[#This Row],[Discount (%)]]</f>
        <v>16</v>
      </c>
      <c r="H3561">
        <f>Table1[[#This Row],[Profit]]</f>
        <v>1578.68</v>
      </c>
      <c r="I3561">
        <f>Table24610[[#This Row],[profit]]/Table24610[[#This Row],[Sales Amount]]</f>
        <v>0.50072316670895711</v>
      </c>
    </row>
    <row r="3562" spans="1:9">
      <c r="A3562" s="43" t="s">
        <v>3507</v>
      </c>
      <c r="B3562" s="45">
        <v>48585</v>
      </c>
      <c r="C3562" t="str">
        <f>PROPER(Table1[[#This Row],[Region]])</f>
        <v>East</v>
      </c>
      <c r="D3562" t="str">
        <f>PROPER(Table1[[#This Row],[Product Category]])</f>
        <v>Groceries</v>
      </c>
      <c r="E3562">
        <f>ROUND(Table1[[#This Row],[Sales Amount]],1)</f>
        <v>1035.2</v>
      </c>
      <c r="F3562">
        <f>Table1[[#This Row],[Quantity Sold]]</f>
        <v>38</v>
      </c>
      <c r="G3562">
        <f>Table1[[#This Row],[Discount (%)]]</f>
        <v>32</v>
      </c>
      <c r="H3562">
        <f>Table1[[#This Row],[Profit]]</f>
        <v>1570.04</v>
      </c>
      <c r="I3562">
        <f>Table24610[[#This Row],[profit]]/Table24610[[#This Row],[Sales Amount]]</f>
        <v>1.5166537867078824</v>
      </c>
    </row>
    <row r="3563" spans="1:9">
      <c r="A3563" s="43" t="s">
        <v>3508</v>
      </c>
      <c r="B3563" s="45">
        <v>48586</v>
      </c>
      <c r="C3563" t="str">
        <f>PROPER(Table1[[#This Row],[Region]])</f>
        <v>North</v>
      </c>
      <c r="D3563" t="str">
        <f>PROPER(Table1[[#This Row],[Product Category]])</f>
        <v>Electronics</v>
      </c>
      <c r="E3563">
        <f>ROUND(Table1[[#This Row],[Sales Amount]],1)</f>
        <v>1136</v>
      </c>
      <c r="F3563">
        <f>Table1[[#This Row],[Quantity Sold]]</f>
        <v>11</v>
      </c>
      <c r="G3563">
        <f>Table1[[#This Row],[Discount (%)]]</f>
        <v>41</v>
      </c>
      <c r="H3563">
        <f>Table1[[#This Row],[Profit]]</f>
        <v>831.58</v>
      </c>
      <c r="I3563">
        <f>Table24610[[#This Row],[profit]]/Table24610[[#This Row],[Sales Amount]]</f>
        <v>0.73202464788732402</v>
      </c>
    </row>
    <row r="3564" spans="1:9">
      <c r="A3564" s="43" t="s">
        <v>3509</v>
      </c>
      <c r="B3564" s="45">
        <v>48587</v>
      </c>
      <c r="C3564" t="str">
        <f>PROPER(Table1[[#This Row],[Region]])</f>
        <v>North</v>
      </c>
      <c r="D3564" t="str">
        <f>PROPER(Table1[[#This Row],[Product Category]])</f>
        <v>Sports</v>
      </c>
      <c r="E3564">
        <f>ROUND(Table1[[#This Row],[Sales Amount]],1)</f>
        <v>1892.3</v>
      </c>
      <c r="F3564">
        <f>Table1[[#This Row],[Quantity Sold]]</f>
        <v>34</v>
      </c>
      <c r="G3564">
        <f>Table1[[#This Row],[Discount (%)]]</f>
        <v>25</v>
      </c>
      <c r="H3564">
        <f>Table1[[#This Row],[Profit]]</f>
        <v>1160.02</v>
      </c>
      <c r="I3564">
        <f>Table24610[[#This Row],[profit]]/Table24610[[#This Row],[Sales Amount]]</f>
        <v>0.61302119114305342</v>
      </c>
    </row>
    <row r="3565" spans="1:9">
      <c r="A3565" s="43" t="s">
        <v>3510</v>
      </c>
      <c r="B3565" s="45">
        <v>48588</v>
      </c>
      <c r="C3565" t="str">
        <f>PROPER(Table1[[#This Row],[Region]])</f>
        <v>West</v>
      </c>
      <c r="D3565" t="str">
        <f>PROPER(Table1[[#This Row],[Product Category]])</f>
        <v>Groceries</v>
      </c>
      <c r="E3565">
        <f>ROUND(Table1[[#This Row],[Sales Amount]],1)</f>
        <v>119.9</v>
      </c>
      <c r="F3565">
        <f>Table1[[#This Row],[Quantity Sold]]</f>
        <v>47</v>
      </c>
      <c r="G3565">
        <f>Table1[[#This Row],[Discount (%)]]</f>
        <v>43</v>
      </c>
      <c r="H3565">
        <f>Table1[[#This Row],[Profit]]</f>
        <v>914.09</v>
      </c>
      <c r="I3565">
        <f>Table24610[[#This Row],[profit]]/Table24610[[#This Row],[Sales Amount]]</f>
        <v>7.6237698081734777</v>
      </c>
    </row>
    <row r="3566" spans="1:9">
      <c r="A3566" s="43" t="s">
        <v>3511</v>
      </c>
      <c r="B3566" s="45">
        <v>48589</v>
      </c>
      <c r="C3566" t="str">
        <f>PROPER(Table1[[#This Row],[Region]])</f>
        <v>North</v>
      </c>
      <c r="D3566" t="str">
        <f>PROPER(Table1[[#This Row],[Product Category]])</f>
        <v>Groceries</v>
      </c>
      <c r="E3566">
        <f>ROUND(Table1[[#This Row],[Sales Amount]],1)</f>
        <v>4134.2</v>
      </c>
      <c r="F3566">
        <f>Table1[[#This Row],[Quantity Sold]]</f>
        <v>42</v>
      </c>
      <c r="G3566">
        <f>Table1[[#This Row],[Discount (%)]]</f>
        <v>19</v>
      </c>
      <c r="H3566">
        <f>Table1[[#This Row],[Profit]]</f>
        <v>715.7</v>
      </c>
      <c r="I3566">
        <f>Table24610[[#This Row],[profit]]/Table24610[[#This Row],[Sales Amount]]</f>
        <v>0.17311692709593152</v>
      </c>
    </row>
    <row r="3567" spans="1:9">
      <c r="A3567" s="43" t="s">
        <v>3512</v>
      </c>
      <c r="B3567" s="45">
        <v>48590</v>
      </c>
      <c r="C3567" t="str">
        <f>PROPER(Table1[[#This Row],[Region]])</f>
        <v>North</v>
      </c>
      <c r="D3567" t="str">
        <f>PROPER(Table1[[#This Row],[Product Category]])</f>
        <v>Electronics</v>
      </c>
      <c r="E3567">
        <f>ROUND(Table1[[#This Row],[Sales Amount]],1)</f>
        <v>2256.6999999999998</v>
      </c>
      <c r="F3567">
        <f>Table1[[#This Row],[Quantity Sold]]</f>
        <v>13</v>
      </c>
      <c r="G3567">
        <f>Table1[[#This Row],[Discount (%)]]</f>
        <v>23</v>
      </c>
      <c r="H3567">
        <f>Table1[[#This Row],[Profit]]</f>
        <v>1456.26</v>
      </c>
      <c r="I3567">
        <f>Table24610[[#This Row],[profit]]/Table24610[[#This Row],[Sales Amount]]</f>
        <v>0.64530509150529536</v>
      </c>
    </row>
    <row r="3568" spans="1:9">
      <c r="A3568" s="43" t="s">
        <v>3513</v>
      </c>
      <c r="B3568" s="45">
        <v>48591</v>
      </c>
      <c r="C3568" t="str">
        <f>PROPER(Table1[[#This Row],[Region]])</f>
        <v>South</v>
      </c>
      <c r="D3568" t="str">
        <f>PROPER(Table1[[#This Row],[Product Category]])</f>
        <v>Electronics</v>
      </c>
      <c r="E3568">
        <f>ROUND(Table1[[#This Row],[Sales Amount]],1)</f>
        <v>1096.5999999999999</v>
      </c>
      <c r="F3568">
        <f>Table1[[#This Row],[Quantity Sold]]</f>
        <v>4</v>
      </c>
      <c r="G3568">
        <f>Table1[[#This Row],[Discount (%)]]</f>
        <v>24</v>
      </c>
      <c r="H3568">
        <f>Table1[[#This Row],[Profit]]</f>
        <v>1766.86</v>
      </c>
      <c r="I3568">
        <f>Table24610[[#This Row],[profit]]/Table24610[[#This Row],[Sales Amount]]</f>
        <v>1.6112164873244574</v>
      </c>
    </row>
    <row r="3569" spans="1:9">
      <c r="A3569" s="43" t="s">
        <v>3514</v>
      </c>
      <c r="B3569" s="45">
        <v>48592</v>
      </c>
      <c r="C3569" t="str">
        <f>PROPER(Table1[[#This Row],[Region]])</f>
        <v>North</v>
      </c>
      <c r="D3569" t="str">
        <f>PROPER(Table1[[#This Row],[Product Category]])</f>
        <v>Sports</v>
      </c>
      <c r="E3569">
        <f>ROUND(Table1[[#This Row],[Sales Amount]],1)</f>
        <v>1696.9</v>
      </c>
      <c r="F3569">
        <f>Table1[[#This Row],[Quantity Sold]]</f>
        <v>38</v>
      </c>
      <c r="G3569">
        <f>Table1[[#This Row],[Discount (%)]]</f>
        <v>45</v>
      </c>
      <c r="H3569">
        <f>Table1[[#This Row],[Profit]]</f>
        <v>1666.38</v>
      </c>
      <c r="I3569">
        <f>Table24610[[#This Row],[profit]]/Table24610[[#This Row],[Sales Amount]]</f>
        <v>0.98201426130001768</v>
      </c>
    </row>
    <row r="3570" spans="1:9">
      <c r="A3570" s="43" t="s">
        <v>3515</v>
      </c>
      <c r="B3570" s="45">
        <v>48593</v>
      </c>
      <c r="C3570" t="str">
        <f>PROPER(Table1[[#This Row],[Region]])</f>
        <v>North</v>
      </c>
      <c r="D3570" t="str">
        <f>PROPER(Table1[[#This Row],[Product Category]])</f>
        <v>Groceries</v>
      </c>
      <c r="E3570">
        <f>ROUND(Table1[[#This Row],[Sales Amount]],1)</f>
        <v>2245.6999999999998</v>
      </c>
      <c r="F3570">
        <f>Table1[[#This Row],[Quantity Sold]]</f>
        <v>2</v>
      </c>
      <c r="G3570">
        <f>Table1[[#This Row],[Discount (%)]]</f>
        <v>35</v>
      </c>
      <c r="H3570">
        <f>Table1[[#This Row],[Profit]]</f>
        <v>187.03</v>
      </c>
      <c r="I3570">
        <f>Table24610[[#This Row],[profit]]/Table24610[[#This Row],[Sales Amount]]</f>
        <v>8.3283608674355442E-2</v>
      </c>
    </row>
    <row r="3571" spans="1:9">
      <c r="A3571" s="43" t="s">
        <v>3516</v>
      </c>
      <c r="B3571" s="45">
        <v>48594</v>
      </c>
      <c r="C3571" t="str">
        <f>PROPER(Table1[[#This Row],[Region]])</f>
        <v>West</v>
      </c>
      <c r="D3571" t="str">
        <f>PROPER(Table1[[#This Row],[Product Category]])</f>
        <v>Electronics</v>
      </c>
      <c r="E3571">
        <f>ROUND(Table1[[#This Row],[Sales Amount]],1)</f>
        <v>2027</v>
      </c>
      <c r="F3571">
        <f>Table1[[#This Row],[Quantity Sold]]</f>
        <v>13</v>
      </c>
      <c r="G3571">
        <f>Table1[[#This Row],[Discount (%)]]</f>
        <v>22</v>
      </c>
      <c r="H3571">
        <f>Table1[[#This Row],[Profit]]</f>
        <v>632.55999999999995</v>
      </c>
      <c r="I3571">
        <f>Table24610[[#This Row],[profit]]/Table24610[[#This Row],[Sales Amount]]</f>
        <v>0.312067094227923</v>
      </c>
    </row>
    <row r="3572" spans="1:9">
      <c r="A3572" s="43" t="s">
        <v>3517</v>
      </c>
      <c r="B3572" s="45">
        <v>48595</v>
      </c>
      <c r="C3572" t="str">
        <f>PROPER(Table1[[#This Row],[Region]])</f>
        <v>South</v>
      </c>
      <c r="D3572" t="str">
        <f>PROPER(Table1[[#This Row],[Product Category]])</f>
        <v>Sports</v>
      </c>
      <c r="E3572">
        <f>ROUND(Table1[[#This Row],[Sales Amount]],1)</f>
        <v>4729</v>
      </c>
      <c r="F3572">
        <f>Table1[[#This Row],[Quantity Sold]]</f>
        <v>26</v>
      </c>
      <c r="G3572">
        <f>Table1[[#This Row],[Discount (%)]]</f>
        <v>45</v>
      </c>
      <c r="H3572">
        <f>Table1[[#This Row],[Profit]]</f>
        <v>965.64</v>
      </c>
      <c r="I3572">
        <f>Table24610[[#This Row],[profit]]/Table24610[[#This Row],[Sales Amount]]</f>
        <v>0.20419539014590823</v>
      </c>
    </row>
    <row r="3573" spans="1:9">
      <c r="A3573" s="43" t="s">
        <v>3518</v>
      </c>
      <c r="B3573" s="45">
        <v>48596</v>
      </c>
      <c r="C3573" t="str">
        <f>PROPER(Table1[[#This Row],[Region]])</f>
        <v>East</v>
      </c>
      <c r="D3573" t="str">
        <f>PROPER(Table1[[#This Row],[Product Category]])</f>
        <v>Clothing</v>
      </c>
      <c r="E3573">
        <f>ROUND(Table1[[#This Row],[Sales Amount]],1)</f>
        <v>1820.4</v>
      </c>
      <c r="F3573">
        <f>Table1[[#This Row],[Quantity Sold]]</f>
        <v>32</v>
      </c>
      <c r="G3573">
        <f>Table1[[#This Row],[Discount (%)]]</f>
        <v>5</v>
      </c>
      <c r="H3573">
        <f>Table1[[#This Row],[Profit]]</f>
        <v>225.39</v>
      </c>
      <c r="I3573">
        <f>Table24610[[#This Row],[profit]]/Table24610[[#This Row],[Sales Amount]]</f>
        <v>0.12381344759393538</v>
      </c>
    </row>
    <row r="3574" spans="1:9">
      <c r="A3574" s="43" t="s">
        <v>3519</v>
      </c>
      <c r="B3574" s="45">
        <v>48597</v>
      </c>
      <c r="C3574" t="str">
        <f>PROPER(Table1[[#This Row],[Region]])</f>
        <v>North</v>
      </c>
      <c r="D3574" t="str">
        <f>PROPER(Table1[[#This Row],[Product Category]])</f>
        <v>Groceries</v>
      </c>
      <c r="E3574">
        <f>ROUND(Table1[[#This Row],[Sales Amount]],1)</f>
        <v>787.2</v>
      </c>
      <c r="F3574">
        <f>Table1[[#This Row],[Quantity Sold]]</f>
        <v>19</v>
      </c>
      <c r="G3574">
        <f>Table1[[#This Row],[Discount (%)]]</f>
        <v>13</v>
      </c>
      <c r="H3574">
        <f>Table1[[#This Row],[Profit]]</f>
        <v>345.86</v>
      </c>
      <c r="I3574">
        <f>Table24610[[#This Row],[profit]]/Table24610[[#This Row],[Sales Amount]]</f>
        <v>0.43935467479674795</v>
      </c>
    </row>
    <row r="3575" spans="1:9">
      <c r="A3575" s="43" t="s">
        <v>3520</v>
      </c>
      <c r="B3575" s="45">
        <v>48598</v>
      </c>
      <c r="C3575" t="str">
        <f>PROPER(Table1[[#This Row],[Region]])</f>
        <v>South</v>
      </c>
      <c r="D3575" t="str">
        <f>PROPER(Table1[[#This Row],[Product Category]])</f>
        <v>Sports</v>
      </c>
      <c r="E3575">
        <f>ROUND(Table1[[#This Row],[Sales Amount]],1)</f>
        <v>4793.8</v>
      </c>
      <c r="F3575">
        <f>Table1[[#This Row],[Quantity Sold]]</f>
        <v>14</v>
      </c>
      <c r="G3575">
        <f>Table1[[#This Row],[Discount (%)]]</f>
        <v>17</v>
      </c>
      <c r="H3575">
        <f>Table1[[#This Row],[Profit]]</f>
        <v>851.78</v>
      </c>
      <c r="I3575">
        <f>Table24610[[#This Row],[profit]]/Table24610[[#This Row],[Sales Amount]]</f>
        <v>0.17768367474654762</v>
      </c>
    </row>
    <row r="3576" spans="1:9">
      <c r="A3576" s="43" t="s">
        <v>3521</v>
      </c>
      <c r="B3576" s="45">
        <v>48599</v>
      </c>
      <c r="C3576" t="str">
        <f>PROPER(Table1[[#This Row],[Region]])</f>
        <v>South</v>
      </c>
      <c r="D3576" t="str">
        <f>PROPER(Table1[[#This Row],[Product Category]])</f>
        <v>Clothing</v>
      </c>
      <c r="E3576">
        <f>ROUND(Table1[[#This Row],[Sales Amount]],1)</f>
        <v>2756.3</v>
      </c>
      <c r="F3576">
        <f>Table1[[#This Row],[Quantity Sold]]</f>
        <v>5</v>
      </c>
      <c r="G3576">
        <f>Table1[[#This Row],[Discount (%)]]</f>
        <v>36</v>
      </c>
      <c r="H3576">
        <f>Table1[[#This Row],[Profit]]</f>
        <v>366.49</v>
      </c>
      <c r="I3576">
        <f>Table24610[[#This Row],[profit]]/Table24610[[#This Row],[Sales Amount]]</f>
        <v>0.13296448136995248</v>
      </c>
    </row>
    <row r="3577" spans="1:9">
      <c r="A3577" s="43" t="s">
        <v>3522</v>
      </c>
      <c r="B3577" s="45">
        <v>48600</v>
      </c>
      <c r="C3577" t="str">
        <f>PROPER(Table1[[#This Row],[Region]])</f>
        <v>South</v>
      </c>
      <c r="D3577" t="str">
        <f>PROPER(Table1[[#This Row],[Product Category]])</f>
        <v>Sports</v>
      </c>
      <c r="E3577">
        <f>ROUND(Table1[[#This Row],[Sales Amount]],1)</f>
        <v>1279.2</v>
      </c>
      <c r="F3577">
        <f>Table1[[#This Row],[Quantity Sold]]</f>
        <v>29</v>
      </c>
      <c r="G3577">
        <f>Table1[[#This Row],[Discount (%)]]</f>
        <v>13</v>
      </c>
      <c r="H3577">
        <f>Table1[[#This Row],[Profit]]</f>
        <v>1229.8599999999999</v>
      </c>
      <c r="I3577">
        <f>Table24610[[#This Row],[profit]]/Table24610[[#This Row],[Sales Amount]]</f>
        <v>0.96142901813633508</v>
      </c>
    </row>
    <row r="3578" spans="1:9">
      <c r="A3578" s="43" t="s">
        <v>3523</v>
      </c>
      <c r="B3578" s="45">
        <v>48601</v>
      </c>
      <c r="C3578" t="str">
        <f>PROPER(Table1[[#This Row],[Region]])</f>
        <v>South</v>
      </c>
      <c r="D3578" t="str">
        <f>PROPER(Table1[[#This Row],[Product Category]])</f>
        <v>Groceries</v>
      </c>
      <c r="E3578">
        <f>ROUND(Table1[[#This Row],[Sales Amount]],1)</f>
        <v>2695.3</v>
      </c>
      <c r="F3578">
        <f>Table1[[#This Row],[Quantity Sold]]</f>
        <v>7</v>
      </c>
      <c r="G3578">
        <f>Table1[[#This Row],[Discount (%)]]</f>
        <v>18</v>
      </c>
      <c r="H3578">
        <f>Table1[[#This Row],[Profit]]</f>
        <v>237.19</v>
      </c>
      <c r="I3578">
        <f>Table24610[[#This Row],[profit]]/Table24610[[#This Row],[Sales Amount]]</f>
        <v>8.8001335658368263E-2</v>
      </c>
    </row>
    <row r="3579" spans="1:9">
      <c r="A3579" s="43" t="s">
        <v>3524</v>
      </c>
      <c r="B3579" s="45">
        <v>48602</v>
      </c>
      <c r="C3579" t="str">
        <f>PROPER(Table1[[#This Row],[Region]])</f>
        <v>West</v>
      </c>
      <c r="D3579" t="str">
        <f>PROPER(Table1[[#This Row],[Product Category]])</f>
        <v>Sports</v>
      </c>
      <c r="E3579">
        <f>ROUND(Table1[[#This Row],[Sales Amount]],1)</f>
        <v>1422.6</v>
      </c>
      <c r="F3579">
        <f>Table1[[#This Row],[Quantity Sold]]</f>
        <v>44</v>
      </c>
      <c r="G3579">
        <f>Table1[[#This Row],[Discount (%)]]</f>
        <v>49</v>
      </c>
      <c r="H3579">
        <f>Table1[[#This Row],[Profit]]</f>
        <v>95.81</v>
      </c>
      <c r="I3579">
        <f>Table24610[[#This Row],[profit]]/Table24610[[#This Row],[Sales Amount]]</f>
        <v>6.7348516800224953E-2</v>
      </c>
    </row>
    <row r="3580" spans="1:9">
      <c r="A3580" s="43" t="s">
        <v>3525</v>
      </c>
      <c r="B3580" s="45">
        <v>48603</v>
      </c>
      <c r="C3580" t="str">
        <f>PROPER(Table1[[#This Row],[Region]])</f>
        <v>East</v>
      </c>
      <c r="D3580" t="str">
        <f>PROPER(Table1[[#This Row],[Product Category]])</f>
        <v>Sports</v>
      </c>
      <c r="E3580">
        <f>ROUND(Table1[[#This Row],[Sales Amount]],1)</f>
        <v>2452.9</v>
      </c>
      <c r="F3580">
        <f>Table1[[#This Row],[Quantity Sold]]</f>
        <v>2</v>
      </c>
      <c r="G3580">
        <f>Table1[[#This Row],[Discount (%)]]</f>
        <v>8</v>
      </c>
      <c r="H3580">
        <f>Table1[[#This Row],[Profit]]</f>
        <v>1647.39</v>
      </c>
      <c r="I3580">
        <f>Table24610[[#This Row],[profit]]/Table24610[[#This Row],[Sales Amount]]</f>
        <v>0.67160911574055204</v>
      </c>
    </row>
    <row r="3581" spans="1:9">
      <c r="A3581" s="43" t="s">
        <v>3526</v>
      </c>
      <c r="B3581" s="45">
        <v>48604</v>
      </c>
      <c r="C3581" t="str">
        <f>PROPER(Table1[[#This Row],[Region]])</f>
        <v>East</v>
      </c>
      <c r="D3581" t="str">
        <f>PROPER(Table1[[#This Row],[Product Category]])</f>
        <v>Clothing</v>
      </c>
      <c r="E3581">
        <f>ROUND(Table1[[#This Row],[Sales Amount]],1)</f>
        <v>415.6</v>
      </c>
      <c r="F3581">
        <f>Table1[[#This Row],[Quantity Sold]]</f>
        <v>9</v>
      </c>
      <c r="G3581">
        <f>Table1[[#This Row],[Discount (%)]]</f>
        <v>32</v>
      </c>
      <c r="H3581">
        <f>Table1[[#This Row],[Profit]]</f>
        <v>1506.72</v>
      </c>
      <c r="I3581">
        <f>Table24610[[#This Row],[profit]]/Table24610[[#This Row],[Sales Amount]]</f>
        <v>3.6254090471607312</v>
      </c>
    </row>
    <row r="3582" spans="1:9">
      <c r="A3582" s="43" t="s">
        <v>3527</v>
      </c>
      <c r="B3582" s="45">
        <v>48605</v>
      </c>
      <c r="C3582" t="str">
        <f>PROPER(Table1[[#This Row],[Region]])</f>
        <v>East</v>
      </c>
      <c r="D3582" t="str">
        <f>PROPER(Table1[[#This Row],[Product Category]])</f>
        <v>Groceries</v>
      </c>
      <c r="E3582">
        <f>ROUND(Table1[[#This Row],[Sales Amount]],1)</f>
        <v>4836.7</v>
      </c>
      <c r="F3582">
        <f>Table1[[#This Row],[Quantity Sold]]</f>
        <v>42</v>
      </c>
      <c r="G3582">
        <f>Table1[[#This Row],[Discount (%)]]</f>
        <v>14</v>
      </c>
      <c r="H3582">
        <f>Table1[[#This Row],[Profit]]</f>
        <v>1506.77</v>
      </c>
      <c r="I3582">
        <f>Table24610[[#This Row],[profit]]/Table24610[[#This Row],[Sales Amount]]</f>
        <v>0.31152852151260157</v>
      </c>
    </row>
    <row r="3583" spans="1:9">
      <c r="A3583" s="43" t="s">
        <v>3528</v>
      </c>
      <c r="B3583" s="45">
        <v>48606</v>
      </c>
      <c r="C3583" t="str">
        <f>PROPER(Table1[[#This Row],[Region]])</f>
        <v>West</v>
      </c>
      <c r="D3583" t="str">
        <f>PROPER(Table1[[#This Row],[Product Category]])</f>
        <v>Groceries</v>
      </c>
      <c r="E3583">
        <f>ROUND(Table1[[#This Row],[Sales Amount]],1)</f>
        <v>4192.1000000000004</v>
      </c>
      <c r="F3583">
        <f>Table1[[#This Row],[Quantity Sold]]</f>
        <v>7</v>
      </c>
      <c r="G3583">
        <f>Table1[[#This Row],[Discount (%)]]</f>
        <v>8</v>
      </c>
      <c r="H3583">
        <f>Table1[[#This Row],[Profit]]</f>
        <v>840.58</v>
      </c>
      <c r="I3583">
        <f>Table24610[[#This Row],[profit]]/Table24610[[#This Row],[Sales Amount]]</f>
        <v>0.20051525488418692</v>
      </c>
    </row>
    <row r="3584" spans="1:9">
      <c r="A3584" s="43" t="s">
        <v>3529</v>
      </c>
      <c r="B3584" s="45">
        <v>48607</v>
      </c>
      <c r="C3584" t="str">
        <f>PROPER(Table1[[#This Row],[Region]])</f>
        <v>East</v>
      </c>
      <c r="D3584" t="str">
        <f>PROPER(Table1[[#This Row],[Product Category]])</f>
        <v>Sports</v>
      </c>
      <c r="E3584">
        <f>ROUND(Table1[[#This Row],[Sales Amount]],1)</f>
        <v>2192.1999999999998</v>
      </c>
      <c r="F3584">
        <f>Table1[[#This Row],[Quantity Sold]]</f>
        <v>12</v>
      </c>
      <c r="G3584">
        <f>Table1[[#This Row],[Discount (%)]]</f>
        <v>4</v>
      </c>
      <c r="H3584">
        <f>Table1[[#This Row],[Profit]]</f>
        <v>1770.15</v>
      </c>
      <c r="I3584">
        <f>Table24610[[#This Row],[profit]]/Table24610[[#This Row],[Sales Amount]]</f>
        <v>0.80747650761791823</v>
      </c>
    </row>
    <row r="3585" spans="1:9">
      <c r="A3585" s="43">
        <v>8520593</v>
      </c>
      <c r="B3585" s="45">
        <v>48608</v>
      </c>
      <c r="C3585" t="str">
        <f>PROPER(Table1[[#This Row],[Region]])</f>
        <v>East</v>
      </c>
      <c r="D3585" t="str">
        <f>PROPER(Table1[[#This Row],[Product Category]])</f>
        <v>Electronics</v>
      </c>
      <c r="E3585">
        <f>ROUND(Table1[[#This Row],[Sales Amount]],1)</f>
        <v>512.20000000000005</v>
      </c>
      <c r="F3585">
        <f>Table1[[#This Row],[Quantity Sold]]</f>
        <v>21</v>
      </c>
      <c r="G3585">
        <f>Table1[[#This Row],[Discount (%)]]</f>
        <v>38</v>
      </c>
      <c r="H3585">
        <f>Table1[[#This Row],[Profit]]</f>
        <v>818.05</v>
      </c>
      <c r="I3585">
        <f>Table24610[[#This Row],[profit]]/Table24610[[#This Row],[Sales Amount]]</f>
        <v>1.5971300273330729</v>
      </c>
    </row>
    <row r="3586" spans="1:9">
      <c r="A3586" s="43" t="s">
        <v>3530</v>
      </c>
      <c r="B3586" s="45">
        <v>48609</v>
      </c>
      <c r="C3586" t="str">
        <f>PROPER(Table1[[#This Row],[Region]])</f>
        <v>North</v>
      </c>
      <c r="D3586" t="str">
        <f>PROPER(Table1[[#This Row],[Product Category]])</f>
        <v>Furniture</v>
      </c>
      <c r="E3586">
        <f>ROUND(Table1[[#This Row],[Sales Amount]],1)</f>
        <v>3198.7</v>
      </c>
      <c r="F3586">
        <f>Table1[[#This Row],[Quantity Sold]]</f>
        <v>20</v>
      </c>
      <c r="G3586">
        <f>Table1[[#This Row],[Discount (%)]]</f>
        <v>43</v>
      </c>
      <c r="H3586">
        <f>Table1[[#This Row],[Profit]]</f>
        <v>1846.12</v>
      </c>
      <c r="I3586">
        <f>Table24610[[#This Row],[profit]]/Table24610[[#This Row],[Sales Amount]]</f>
        <v>0.57714696595491921</v>
      </c>
    </row>
    <row r="3587" spans="1:9">
      <c r="A3587" s="43" t="s">
        <v>3531</v>
      </c>
      <c r="B3587" s="45">
        <v>48610</v>
      </c>
      <c r="C3587" t="str">
        <f>PROPER(Table1[[#This Row],[Region]])</f>
        <v>North</v>
      </c>
      <c r="D3587" t="str">
        <f>PROPER(Table1[[#This Row],[Product Category]])</f>
        <v>Sports</v>
      </c>
      <c r="E3587">
        <f>ROUND(Table1[[#This Row],[Sales Amount]],1)</f>
        <v>795.8</v>
      </c>
      <c r="F3587">
        <f>Table1[[#This Row],[Quantity Sold]]</f>
        <v>32</v>
      </c>
      <c r="G3587">
        <f>Table1[[#This Row],[Discount (%)]]</f>
        <v>17</v>
      </c>
      <c r="H3587">
        <f>Table1[[#This Row],[Profit]]</f>
        <v>1892.72</v>
      </c>
      <c r="I3587">
        <f>Table24610[[#This Row],[profit]]/Table24610[[#This Row],[Sales Amount]]</f>
        <v>2.3783865292787136</v>
      </c>
    </row>
    <row r="3588" spans="1:9">
      <c r="A3588" s="43" t="s">
        <v>3532</v>
      </c>
      <c r="B3588" s="45">
        <v>48611</v>
      </c>
      <c r="C3588" t="str">
        <f>PROPER(Table1[[#This Row],[Region]])</f>
        <v>West</v>
      </c>
      <c r="D3588" t="str">
        <f>PROPER(Table1[[#This Row],[Product Category]])</f>
        <v>Clothing</v>
      </c>
      <c r="E3588">
        <f>ROUND(Table1[[#This Row],[Sales Amount]],1)</f>
        <v>3739.7</v>
      </c>
      <c r="F3588">
        <f>Table1[[#This Row],[Quantity Sold]]</f>
        <v>7</v>
      </c>
      <c r="G3588">
        <f>Table1[[#This Row],[Discount (%)]]</f>
        <v>42</v>
      </c>
      <c r="H3588">
        <f>Table1[[#This Row],[Profit]]</f>
        <v>769.96</v>
      </c>
      <c r="I3588">
        <f>Table24610[[#This Row],[profit]]/Table24610[[#This Row],[Sales Amount]]</f>
        <v>0.20588817284808944</v>
      </c>
    </row>
    <row r="3589" spans="1:9">
      <c r="A3589" s="43" t="s">
        <v>3533</v>
      </c>
      <c r="B3589" s="45">
        <v>48612</v>
      </c>
      <c r="C3589" t="str">
        <f>PROPER(Table1[[#This Row],[Region]])</f>
        <v>West</v>
      </c>
      <c r="D3589" t="str">
        <f>PROPER(Table1[[#This Row],[Product Category]])</f>
        <v>Electronics</v>
      </c>
      <c r="E3589">
        <f>ROUND(Table1[[#This Row],[Sales Amount]],1)</f>
        <v>1222.4000000000001</v>
      </c>
      <c r="F3589">
        <f>Table1[[#This Row],[Quantity Sold]]</f>
        <v>35</v>
      </c>
      <c r="G3589">
        <f>Table1[[#This Row],[Discount (%)]]</f>
        <v>5</v>
      </c>
      <c r="H3589">
        <f>Table1[[#This Row],[Profit]]</f>
        <v>1455.51</v>
      </c>
      <c r="I3589">
        <f>Table24610[[#This Row],[profit]]/Table24610[[#This Row],[Sales Amount]]</f>
        <v>1.1906986256544501</v>
      </c>
    </row>
    <row r="3590" spans="1:9">
      <c r="A3590" s="43" t="s">
        <v>3534</v>
      </c>
      <c r="B3590" s="45">
        <v>48613</v>
      </c>
      <c r="C3590" t="str">
        <f>PROPER(Table1[[#This Row],[Region]])</f>
        <v>North</v>
      </c>
      <c r="D3590" t="str">
        <f>PROPER(Table1[[#This Row],[Product Category]])</f>
        <v>Furniture</v>
      </c>
      <c r="E3590">
        <f>ROUND(Table1[[#This Row],[Sales Amount]],1)</f>
        <v>367.9</v>
      </c>
      <c r="F3590">
        <f>Table1[[#This Row],[Quantity Sold]]</f>
        <v>9</v>
      </c>
      <c r="G3590">
        <f>Table1[[#This Row],[Discount (%)]]</f>
        <v>13</v>
      </c>
      <c r="H3590">
        <f>Table1[[#This Row],[Profit]]</f>
        <v>538.54</v>
      </c>
      <c r="I3590">
        <f>Table24610[[#This Row],[profit]]/Table24610[[#This Row],[Sales Amount]]</f>
        <v>1.4638216906768144</v>
      </c>
    </row>
    <row r="3591" spans="1:9">
      <c r="A3591" s="43" t="s">
        <v>3535</v>
      </c>
      <c r="B3591" s="45">
        <v>48614</v>
      </c>
      <c r="C3591" t="str">
        <f>PROPER(Table1[[#This Row],[Region]])</f>
        <v>East</v>
      </c>
      <c r="D3591" t="str">
        <f>PROPER(Table1[[#This Row],[Product Category]])</f>
        <v>Clothing</v>
      </c>
      <c r="E3591">
        <f>ROUND(Table1[[#This Row],[Sales Amount]],1)</f>
        <v>64.900000000000006</v>
      </c>
      <c r="F3591">
        <f>Table1[[#This Row],[Quantity Sold]]</f>
        <v>42</v>
      </c>
      <c r="G3591">
        <f>Table1[[#This Row],[Discount (%)]]</f>
        <v>45</v>
      </c>
      <c r="H3591">
        <f>Table1[[#This Row],[Profit]]</f>
        <v>247.5</v>
      </c>
      <c r="I3591">
        <f>Table24610[[#This Row],[profit]]/Table24610[[#This Row],[Sales Amount]]</f>
        <v>3.8135593220338979</v>
      </c>
    </row>
    <row r="3592" spans="1:9">
      <c r="A3592" s="43" t="s">
        <v>3536</v>
      </c>
      <c r="B3592" s="45">
        <v>48615</v>
      </c>
      <c r="C3592" t="str">
        <f>PROPER(Table1[[#This Row],[Region]])</f>
        <v>North</v>
      </c>
      <c r="D3592" t="str">
        <f>PROPER(Table1[[#This Row],[Product Category]])</f>
        <v>Sports</v>
      </c>
      <c r="E3592">
        <f>ROUND(Table1[[#This Row],[Sales Amount]],1)</f>
        <v>393.4</v>
      </c>
      <c r="F3592">
        <f>Table1[[#This Row],[Quantity Sold]]</f>
        <v>38</v>
      </c>
      <c r="G3592">
        <f>Table1[[#This Row],[Discount (%)]]</f>
        <v>50</v>
      </c>
      <c r="H3592">
        <f>Table1[[#This Row],[Profit]]</f>
        <v>303.83</v>
      </c>
      <c r="I3592">
        <f>Table24610[[#This Row],[profit]]/Table24610[[#This Row],[Sales Amount]]</f>
        <v>0.77231825114387387</v>
      </c>
    </row>
    <row r="3593" spans="1:9">
      <c r="A3593" s="43" t="s">
        <v>3537</v>
      </c>
      <c r="B3593" s="45">
        <v>48616</v>
      </c>
      <c r="C3593" t="str">
        <f>PROPER(Table1[[#This Row],[Region]])</f>
        <v>West</v>
      </c>
      <c r="D3593" t="str">
        <f>PROPER(Table1[[#This Row],[Product Category]])</f>
        <v>Groceries</v>
      </c>
      <c r="E3593">
        <f>ROUND(Table1[[#This Row],[Sales Amount]],1)</f>
        <v>1349.8</v>
      </c>
      <c r="F3593">
        <f>Table1[[#This Row],[Quantity Sold]]</f>
        <v>44</v>
      </c>
      <c r="G3593">
        <f>Table1[[#This Row],[Discount (%)]]</f>
        <v>24</v>
      </c>
      <c r="H3593">
        <f>Table1[[#This Row],[Profit]]</f>
        <v>1516.48</v>
      </c>
      <c r="I3593">
        <f>Table24610[[#This Row],[profit]]/Table24610[[#This Row],[Sales Amount]]</f>
        <v>1.1234849607349238</v>
      </c>
    </row>
    <row r="3594" spans="1:9">
      <c r="A3594" s="43" t="s">
        <v>3538</v>
      </c>
      <c r="B3594" s="45">
        <v>48617</v>
      </c>
      <c r="C3594" t="str">
        <f>PROPER(Table1[[#This Row],[Region]])</f>
        <v>South</v>
      </c>
      <c r="D3594" t="str">
        <f>PROPER(Table1[[#This Row],[Product Category]])</f>
        <v>Sports</v>
      </c>
      <c r="E3594">
        <f>ROUND(Table1[[#This Row],[Sales Amount]],1)</f>
        <v>3674</v>
      </c>
      <c r="F3594">
        <f>Table1[[#This Row],[Quantity Sold]]</f>
        <v>2</v>
      </c>
      <c r="G3594">
        <f>Table1[[#This Row],[Discount (%)]]</f>
        <v>6</v>
      </c>
      <c r="H3594">
        <f>Table1[[#This Row],[Profit]]</f>
        <v>1125.3</v>
      </c>
      <c r="I3594">
        <f>Table24610[[#This Row],[profit]]/Table24610[[#This Row],[Sales Amount]]</f>
        <v>0.30628742514970059</v>
      </c>
    </row>
    <row r="3595" spans="1:9">
      <c r="A3595" s="43" t="s">
        <v>3539</v>
      </c>
      <c r="B3595" s="45">
        <v>48618</v>
      </c>
      <c r="C3595" t="str">
        <f>PROPER(Table1[[#This Row],[Region]])</f>
        <v>South</v>
      </c>
      <c r="D3595" t="str">
        <f>PROPER(Table1[[#This Row],[Product Category]])</f>
        <v>Furniture</v>
      </c>
      <c r="E3595">
        <f>ROUND(Table1[[#This Row],[Sales Amount]],1)</f>
        <v>2148.4</v>
      </c>
      <c r="F3595">
        <f>Table1[[#This Row],[Quantity Sold]]</f>
        <v>10</v>
      </c>
      <c r="G3595">
        <f>Table1[[#This Row],[Discount (%)]]</f>
        <v>0</v>
      </c>
      <c r="H3595">
        <f>Table1[[#This Row],[Profit]]</f>
        <v>188.55</v>
      </c>
      <c r="I3595">
        <f>Table24610[[#This Row],[profit]]/Table24610[[#This Row],[Sales Amount]]</f>
        <v>8.7762986408490035E-2</v>
      </c>
    </row>
    <row r="3596" spans="1:9">
      <c r="A3596" s="43" t="s">
        <v>3540</v>
      </c>
      <c r="B3596" s="45">
        <v>48619</v>
      </c>
      <c r="C3596" t="str">
        <f>PROPER(Table1[[#This Row],[Region]])</f>
        <v>East</v>
      </c>
      <c r="D3596" t="str">
        <f>PROPER(Table1[[#This Row],[Product Category]])</f>
        <v>Groceries</v>
      </c>
      <c r="E3596">
        <f>ROUND(Table1[[#This Row],[Sales Amount]],1)</f>
        <v>2054.4</v>
      </c>
      <c r="F3596">
        <f>Table1[[#This Row],[Quantity Sold]]</f>
        <v>26</v>
      </c>
      <c r="G3596">
        <f>Table1[[#This Row],[Discount (%)]]</f>
        <v>5</v>
      </c>
      <c r="H3596">
        <f>Table1[[#This Row],[Profit]]</f>
        <v>1572.73</v>
      </c>
      <c r="I3596">
        <f>Table24610[[#This Row],[profit]]/Table24610[[#This Row],[Sales Amount]]</f>
        <v>0.76554225077881621</v>
      </c>
    </row>
    <row r="3597" spans="1:9">
      <c r="A3597" s="43" t="s">
        <v>3541</v>
      </c>
      <c r="B3597" s="45">
        <v>48620</v>
      </c>
      <c r="C3597" t="str">
        <f>PROPER(Table1[[#This Row],[Region]])</f>
        <v>South</v>
      </c>
      <c r="D3597" t="str">
        <f>PROPER(Table1[[#This Row],[Product Category]])</f>
        <v>Electronics</v>
      </c>
      <c r="E3597">
        <f>ROUND(Table1[[#This Row],[Sales Amount]],1)</f>
        <v>66.599999999999994</v>
      </c>
      <c r="F3597">
        <f>Table1[[#This Row],[Quantity Sold]]</f>
        <v>40</v>
      </c>
      <c r="G3597">
        <f>Table1[[#This Row],[Discount (%)]]</f>
        <v>27</v>
      </c>
      <c r="H3597">
        <f>Table1[[#This Row],[Profit]]</f>
        <v>370.16</v>
      </c>
      <c r="I3597">
        <f>Table24610[[#This Row],[profit]]/Table24610[[#This Row],[Sales Amount]]</f>
        <v>5.5579579579579592</v>
      </c>
    </row>
    <row r="3598" spans="1:9">
      <c r="A3598" s="43" t="s">
        <v>3542</v>
      </c>
      <c r="B3598" s="45">
        <v>48621</v>
      </c>
      <c r="C3598" t="str">
        <f>PROPER(Table1[[#This Row],[Region]])</f>
        <v>North</v>
      </c>
      <c r="D3598" t="str">
        <f>PROPER(Table1[[#This Row],[Product Category]])</f>
        <v>Electronics</v>
      </c>
      <c r="E3598">
        <f>ROUND(Table1[[#This Row],[Sales Amount]],1)</f>
        <v>2770</v>
      </c>
      <c r="F3598">
        <f>Table1[[#This Row],[Quantity Sold]]</f>
        <v>27</v>
      </c>
      <c r="G3598">
        <f>Table1[[#This Row],[Discount (%)]]</f>
        <v>39</v>
      </c>
      <c r="H3598">
        <f>Table1[[#This Row],[Profit]]</f>
        <v>964.84</v>
      </c>
      <c r="I3598">
        <f>Table24610[[#This Row],[profit]]/Table24610[[#This Row],[Sales Amount]]</f>
        <v>0.34831768953068593</v>
      </c>
    </row>
    <row r="3599" spans="1:9">
      <c r="A3599" s="43" t="s">
        <v>3543</v>
      </c>
      <c r="B3599" s="45">
        <v>48622</v>
      </c>
      <c r="C3599" t="str">
        <f>PROPER(Table1[[#This Row],[Region]])</f>
        <v>West</v>
      </c>
      <c r="D3599" t="str">
        <f>PROPER(Table1[[#This Row],[Product Category]])</f>
        <v>Groceries</v>
      </c>
      <c r="E3599">
        <f>ROUND(Table1[[#This Row],[Sales Amount]],1)</f>
        <v>3993.2</v>
      </c>
      <c r="F3599">
        <f>Table1[[#This Row],[Quantity Sold]]</f>
        <v>22</v>
      </c>
      <c r="G3599">
        <f>Table1[[#This Row],[Discount (%)]]</f>
        <v>30</v>
      </c>
      <c r="H3599">
        <f>Table1[[#This Row],[Profit]]</f>
        <v>1832.25</v>
      </c>
      <c r="I3599">
        <f>Table24610[[#This Row],[profit]]/Table24610[[#This Row],[Sales Amount]]</f>
        <v>0.45884253230491839</v>
      </c>
    </row>
    <row r="3600" spans="1:9">
      <c r="A3600" s="43" t="s">
        <v>3544</v>
      </c>
      <c r="B3600" s="45">
        <v>48623</v>
      </c>
      <c r="C3600" t="str">
        <f>PROPER(Table1[[#This Row],[Region]])</f>
        <v>West</v>
      </c>
      <c r="D3600" t="str">
        <f>PROPER(Table1[[#This Row],[Product Category]])</f>
        <v>Sports</v>
      </c>
      <c r="E3600">
        <f>ROUND(Table1[[#This Row],[Sales Amount]],1)</f>
        <v>1807.7</v>
      </c>
      <c r="F3600">
        <f>Table1[[#This Row],[Quantity Sold]]</f>
        <v>44</v>
      </c>
      <c r="G3600">
        <f>Table1[[#This Row],[Discount (%)]]</f>
        <v>43</v>
      </c>
      <c r="H3600">
        <f>Table1[[#This Row],[Profit]]</f>
        <v>924.75</v>
      </c>
      <c r="I3600">
        <f>Table24610[[#This Row],[profit]]/Table24610[[#This Row],[Sales Amount]]</f>
        <v>0.51156165292913647</v>
      </c>
    </row>
    <row r="3601" spans="1:9">
      <c r="A3601" s="43" t="s">
        <v>3545</v>
      </c>
      <c r="B3601" s="45">
        <v>48624</v>
      </c>
      <c r="C3601" t="str">
        <f>PROPER(Table1[[#This Row],[Region]])</f>
        <v>South</v>
      </c>
      <c r="D3601" t="str">
        <f>PROPER(Table1[[#This Row],[Product Category]])</f>
        <v>Furniture</v>
      </c>
      <c r="E3601">
        <f>ROUND(Table1[[#This Row],[Sales Amount]],1)</f>
        <v>2175</v>
      </c>
      <c r="F3601">
        <f>Table1[[#This Row],[Quantity Sold]]</f>
        <v>1</v>
      </c>
      <c r="G3601">
        <f>Table1[[#This Row],[Discount (%)]]</f>
        <v>32</v>
      </c>
      <c r="H3601">
        <f>Table1[[#This Row],[Profit]]</f>
        <v>1082.3</v>
      </c>
      <c r="I3601">
        <f>Table24610[[#This Row],[profit]]/Table24610[[#This Row],[Sales Amount]]</f>
        <v>0.49760919540229881</v>
      </c>
    </row>
    <row r="3602" spans="1:9">
      <c r="A3602" s="43" t="s">
        <v>3546</v>
      </c>
      <c r="B3602" s="45">
        <v>48625</v>
      </c>
      <c r="C3602" t="str">
        <f>PROPER(Table1[[#This Row],[Region]])</f>
        <v>North</v>
      </c>
      <c r="D3602" t="str">
        <f>PROPER(Table1[[#This Row],[Product Category]])</f>
        <v>Sports</v>
      </c>
      <c r="E3602">
        <f>ROUND(Table1[[#This Row],[Sales Amount]],1)</f>
        <v>3997.1</v>
      </c>
      <c r="F3602">
        <f>Table1[[#This Row],[Quantity Sold]]</f>
        <v>22</v>
      </c>
      <c r="G3602">
        <f>Table1[[#This Row],[Discount (%)]]</f>
        <v>46</v>
      </c>
      <c r="H3602">
        <f>Table1[[#This Row],[Profit]]</f>
        <v>429.46</v>
      </c>
      <c r="I3602">
        <f>Table24610[[#This Row],[profit]]/Table24610[[#This Row],[Sales Amount]]</f>
        <v>0.10744289609967227</v>
      </c>
    </row>
    <row r="3603" spans="1:9">
      <c r="A3603" s="43" t="s">
        <v>3547</v>
      </c>
      <c r="B3603" s="45">
        <v>48626</v>
      </c>
      <c r="C3603" t="str">
        <f>PROPER(Table1[[#This Row],[Region]])</f>
        <v>North</v>
      </c>
      <c r="D3603" t="str">
        <f>PROPER(Table1[[#This Row],[Product Category]])</f>
        <v>Sports</v>
      </c>
      <c r="E3603">
        <f>ROUND(Table1[[#This Row],[Sales Amount]],1)</f>
        <v>4281.3999999999996</v>
      </c>
      <c r="F3603">
        <f>Table1[[#This Row],[Quantity Sold]]</f>
        <v>1</v>
      </c>
      <c r="G3603">
        <f>Table1[[#This Row],[Discount (%)]]</f>
        <v>7</v>
      </c>
      <c r="H3603">
        <f>Table1[[#This Row],[Profit]]</f>
        <v>1076.99</v>
      </c>
      <c r="I3603">
        <f>Table24610[[#This Row],[profit]]/Table24610[[#This Row],[Sales Amount]]</f>
        <v>0.25155089456719765</v>
      </c>
    </row>
    <row r="3604" spans="1:9">
      <c r="A3604" s="43" t="s">
        <v>3548</v>
      </c>
      <c r="B3604" s="45">
        <v>48627</v>
      </c>
      <c r="C3604" t="str">
        <f>PROPER(Table1[[#This Row],[Region]])</f>
        <v>West</v>
      </c>
      <c r="D3604" t="str">
        <f>PROPER(Table1[[#This Row],[Product Category]])</f>
        <v>Electronics</v>
      </c>
      <c r="E3604">
        <f>ROUND(Table1[[#This Row],[Sales Amount]],1)</f>
        <v>2613.9</v>
      </c>
      <c r="F3604">
        <f>Table1[[#This Row],[Quantity Sold]]</f>
        <v>40</v>
      </c>
      <c r="G3604">
        <f>Table1[[#This Row],[Discount (%)]]</f>
        <v>41</v>
      </c>
      <c r="H3604">
        <f>Table1[[#This Row],[Profit]]</f>
        <v>849.7</v>
      </c>
      <c r="I3604">
        <f>Table24610[[#This Row],[profit]]/Table24610[[#This Row],[Sales Amount]]</f>
        <v>0.3250698190443399</v>
      </c>
    </row>
    <row r="3605" spans="1:9">
      <c r="A3605" s="43" t="s">
        <v>3549</v>
      </c>
      <c r="B3605" s="45">
        <v>48628</v>
      </c>
      <c r="C3605" t="str">
        <f>PROPER(Table1[[#This Row],[Region]])</f>
        <v>East</v>
      </c>
      <c r="D3605" t="str">
        <f>PROPER(Table1[[#This Row],[Product Category]])</f>
        <v>Clothing</v>
      </c>
      <c r="E3605">
        <f>ROUND(Table1[[#This Row],[Sales Amount]],1)</f>
        <v>1875.3</v>
      </c>
      <c r="F3605">
        <f>Table1[[#This Row],[Quantity Sold]]</f>
        <v>31</v>
      </c>
      <c r="G3605">
        <f>Table1[[#This Row],[Discount (%)]]</f>
        <v>10</v>
      </c>
      <c r="H3605">
        <f>Table1[[#This Row],[Profit]]</f>
        <v>449.78</v>
      </c>
      <c r="I3605">
        <f>Table24610[[#This Row],[profit]]/Table24610[[#This Row],[Sales Amount]]</f>
        <v>0.23984429158001386</v>
      </c>
    </row>
    <row r="3606" spans="1:9">
      <c r="A3606" s="43" t="s">
        <v>3550</v>
      </c>
      <c r="B3606" s="45">
        <v>48629</v>
      </c>
      <c r="C3606" t="str">
        <f>PROPER(Table1[[#This Row],[Region]])</f>
        <v>West</v>
      </c>
      <c r="D3606" t="str">
        <f>PROPER(Table1[[#This Row],[Product Category]])</f>
        <v>Clothing</v>
      </c>
      <c r="E3606">
        <f>ROUND(Table1[[#This Row],[Sales Amount]],1)</f>
        <v>4007.1</v>
      </c>
      <c r="F3606">
        <f>Table1[[#This Row],[Quantity Sold]]</f>
        <v>14</v>
      </c>
      <c r="G3606">
        <f>Table1[[#This Row],[Discount (%)]]</f>
        <v>3</v>
      </c>
      <c r="H3606">
        <f>Table1[[#This Row],[Profit]]</f>
        <v>336.15</v>
      </c>
      <c r="I3606">
        <f>Table24610[[#This Row],[profit]]/Table24610[[#This Row],[Sales Amount]]</f>
        <v>8.3888597739013249E-2</v>
      </c>
    </row>
    <row r="3607" spans="1:9">
      <c r="A3607" s="43" t="s">
        <v>3551</v>
      </c>
      <c r="B3607" s="45">
        <v>48630</v>
      </c>
      <c r="C3607" t="str">
        <f>PROPER(Table1[[#This Row],[Region]])</f>
        <v>North</v>
      </c>
      <c r="D3607" t="str">
        <f>PROPER(Table1[[#This Row],[Product Category]])</f>
        <v>Clothing</v>
      </c>
      <c r="E3607">
        <f>ROUND(Table1[[#This Row],[Sales Amount]],1)</f>
        <v>4778.2</v>
      </c>
      <c r="F3607">
        <f>Table1[[#This Row],[Quantity Sold]]</f>
        <v>13</v>
      </c>
      <c r="G3607">
        <f>Table1[[#This Row],[Discount (%)]]</f>
        <v>13</v>
      </c>
      <c r="H3607">
        <f>Table1[[#This Row],[Profit]]</f>
        <v>23.69</v>
      </c>
      <c r="I3607">
        <f>Table24610[[#This Row],[profit]]/Table24610[[#This Row],[Sales Amount]]</f>
        <v>4.9579339500230215E-3</v>
      </c>
    </row>
    <row r="3608" spans="1:9">
      <c r="A3608" s="43" t="s">
        <v>3552</v>
      </c>
      <c r="B3608" s="45">
        <v>48631</v>
      </c>
      <c r="C3608" t="str">
        <f>PROPER(Table1[[#This Row],[Region]])</f>
        <v>West</v>
      </c>
      <c r="D3608" t="str">
        <f>PROPER(Table1[[#This Row],[Product Category]])</f>
        <v>Groceries</v>
      </c>
      <c r="E3608">
        <f>ROUND(Table1[[#This Row],[Sales Amount]],1)</f>
        <v>4981.1000000000004</v>
      </c>
      <c r="F3608">
        <f>Table1[[#This Row],[Quantity Sold]]</f>
        <v>29</v>
      </c>
      <c r="G3608">
        <f>Table1[[#This Row],[Discount (%)]]</f>
        <v>6</v>
      </c>
      <c r="H3608">
        <f>Table1[[#This Row],[Profit]]</f>
        <v>1447.1</v>
      </c>
      <c r="I3608">
        <f>Table24610[[#This Row],[profit]]/Table24610[[#This Row],[Sales Amount]]</f>
        <v>0.29051815863965785</v>
      </c>
    </row>
    <row r="3609" spans="1:9">
      <c r="A3609" s="43" t="s">
        <v>3553</v>
      </c>
      <c r="B3609" s="45">
        <v>48632</v>
      </c>
      <c r="C3609" t="str">
        <f>PROPER(Table1[[#This Row],[Region]])</f>
        <v>West</v>
      </c>
      <c r="D3609" t="str">
        <f>PROPER(Table1[[#This Row],[Product Category]])</f>
        <v>Sports</v>
      </c>
      <c r="E3609">
        <f>ROUND(Table1[[#This Row],[Sales Amount]],1)</f>
        <v>2946.6</v>
      </c>
      <c r="F3609">
        <f>Table1[[#This Row],[Quantity Sold]]</f>
        <v>10</v>
      </c>
      <c r="G3609">
        <f>Table1[[#This Row],[Discount (%)]]</f>
        <v>2</v>
      </c>
      <c r="H3609">
        <f>Table1[[#This Row],[Profit]]</f>
        <v>176.6</v>
      </c>
      <c r="I3609">
        <f>Table24610[[#This Row],[profit]]/Table24610[[#This Row],[Sales Amount]]</f>
        <v>5.9933482657978689E-2</v>
      </c>
    </row>
    <row r="3610" spans="1:9">
      <c r="A3610" s="43">
        <v>39641095</v>
      </c>
      <c r="B3610" s="45">
        <v>48633</v>
      </c>
      <c r="C3610" t="str">
        <f>PROPER(Table1[[#This Row],[Region]])</f>
        <v>South</v>
      </c>
      <c r="D3610" t="str">
        <f>PROPER(Table1[[#This Row],[Product Category]])</f>
        <v>Clothing</v>
      </c>
      <c r="E3610">
        <f>ROUND(Table1[[#This Row],[Sales Amount]],1)</f>
        <v>2840</v>
      </c>
      <c r="F3610">
        <f>Table1[[#This Row],[Quantity Sold]]</f>
        <v>14</v>
      </c>
      <c r="G3610">
        <f>Table1[[#This Row],[Discount (%)]]</f>
        <v>5</v>
      </c>
      <c r="H3610">
        <f>Table1[[#This Row],[Profit]]</f>
        <v>1228.26</v>
      </c>
      <c r="I3610">
        <f>Table24610[[#This Row],[profit]]/Table24610[[#This Row],[Sales Amount]]</f>
        <v>0.43248591549295773</v>
      </c>
    </row>
    <row r="3611" spans="1:9">
      <c r="A3611" s="43" t="s">
        <v>3554</v>
      </c>
      <c r="B3611" s="45">
        <v>48634</v>
      </c>
      <c r="C3611" t="str">
        <f>PROPER(Table1[[#This Row],[Region]])</f>
        <v>South</v>
      </c>
      <c r="D3611" t="str">
        <f>PROPER(Table1[[#This Row],[Product Category]])</f>
        <v>Furniture</v>
      </c>
      <c r="E3611">
        <f>ROUND(Table1[[#This Row],[Sales Amount]],1)</f>
        <v>4147.2</v>
      </c>
      <c r="F3611">
        <f>Table1[[#This Row],[Quantity Sold]]</f>
        <v>23</v>
      </c>
      <c r="G3611">
        <f>Table1[[#This Row],[Discount (%)]]</f>
        <v>19</v>
      </c>
      <c r="H3611">
        <f>Table1[[#This Row],[Profit]]</f>
        <v>305.36</v>
      </c>
      <c r="I3611">
        <f>Table24610[[#This Row],[profit]]/Table24610[[#This Row],[Sales Amount]]</f>
        <v>7.3630401234567905E-2</v>
      </c>
    </row>
    <row r="3612" spans="1:9">
      <c r="A3612" s="43" t="s">
        <v>3555</v>
      </c>
      <c r="B3612" s="45">
        <v>48635</v>
      </c>
      <c r="C3612" t="str">
        <f>PROPER(Table1[[#This Row],[Region]])</f>
        <v>West</v>
      </c>
      <c r="D3612" t="str">
        <f>PROPER(Table1[[#This Row],[Product Category]])</f>
        <v>Clothing</v>
      </c>
      <c r="E3612">
        <f>ROUND(Table1[[#This Row],[Sales Amount]],1)</f>
        <v>2702.4</v>
      </c>
      <c r="F3612">
        <f>Table1[[#This Row],[Quantity Sold]]</f>
        <v>9</v>
      </c>
      <c r="G3612">
        <f>Table1[[#This Row],[Discount (%)]]</f>
        <v>18</v>
      </c>
      <c r="H3612">
        <f>Table1[[#This Row],[Profit]]</f>
        <v>1968.25</v>
      </c>
      <c r="I3612">
        <f>Table24610[[#This Row],[profit]]/Table24610[[#This Row],[Sales Amount]]</f>
        <v>0.72833407341622258</v>
      </c>
    </row>
    <row r="3613" spans="1:9">
      <c r="A3613" s="43" t="s">
        <v>3556</v>
      </c>
      <c r="B3613" s="45">
        <v>48636</v>
      </c>
      <c r="C3613" t="str">
        <f>PROPER(Table1[[#This Row],[Region]])</f>
        <v>East</v>
      </c>
      <c r="D3613" t="str">
        <f>PROPER(Table1[[#This Row],[Product Category]])</f>
        <v>Furniture</v>
      </c>
      <c r="E3613">
        <f>ROUND(Table1[[#This Row],[Sales Amount]],1)</f>
        <v>3914.7</v>
      </c>
      <c r="F3613">
        <f>Table1[[#This Row],[Quantity Sold]]</f>
        <v>41</v>
      </c>
      <c r="G3613">
        <f>Table1[[#This Row],[Discount (%)]]</f>
        <v>8</v>
      </c>
      <c r="H3613">
        <f>Table1[[#This Row],[Profit]]</f>
        <v>1528.3</v>
      </c>
      <c r="I3613">
        <f>Table24610[[#This Row],[profit]]/Table24610[[#This Row],[Sales Amount]]</f>
        <v>0.39040028610110611</v>
      </c>
    </row>
    <row r="3614" spans="1:9">
      <c r="A3614" s="43" t="s">
        <v>3557</v>
      </c>
      <c r="B3614" s="45">
        <v>48637</v>
      </c>
      <c r="C3614" t="str">
        <f>PROPER(Table1[[#This Row],[Region]])</f>
        <v>West</v>
      </c>
      <c r="D3614" t="str">
        <f>PROPER(Table1[[#This Row],[Product Category]])</f>
        <v>Electronics</v>
      </c>
      <c r="E3614">
        <f>ROUND(Table1[[#This Row],[Sales Amount]],1)</f>
        <v>2078.4</v>
      </c>
      <c r="F3614">
        <f>Table1[[#This Row],[Quantity Sold]]</f>
        <v>2</v>
      </c>
      <c r="G3614">
        <f>Table1[[#This Row],[Discount (%)]]</f>
        <v>40</v>
      </c>
      <c r="H3614">
        <f>Table1[[#This Row],[Profit]]</f>
        <v>45.13</v>
      </c>
      <c r="I3614">
        <f>Table24610[[#This Row],[profit]]/Table24610[[#This Row],[Sales Amount]]</f>
        <v>2.171381832178599E-2</v>
      </c>
    </row>
    <row r="3615" spans="1:9">
      <c r="A3615" s="43" t="s">
        <v>3558</v>
      </c>
      <c r="B3615" s="45">
        <v>48638</v>
      </c>
      <c r="C3615" t="str">
        <f>PROPER(Table1[[#This Row],[Region]])</f>
        <v>East</v>
      </c>
      <c r="D3615" t="str">
        <f>PROPER(Table1[[#This Row],[Product Category]])</f>
        <v>Furniture</v>
      </c>
      <c r="E3615">
        <f>ROUND(Table1[[#This Row],[Sales Amount]],1)</f>
        <v>1472.7</v>
      </c>
      <c r="F3615">
        <f>Table1[[#This Row],[Quantity Sold]]</f>
        <v>38</v>
      </c>
      <c r="G3615">
        <f>Table1[[#This Row],[Discount (%)]]</f>
        <v>33</v>
      </c>
      <c r="H3615">
        <f>Table1[[#This Row],[Profit]]</f>
        <v>1998.28</v>
      </c>
      <c r="I3615">
        <f>Table24610[[#This Row],[profit]]/Table24610[[#This Row],[Sales Amount]]</f>
        <v>1.3568819175663747</v>
      </c>
    </row>
    <row r="3616" spans="1:9">
      <c r="A3616" s="43" t="s">
        <v>3559</v>
      </c>
      <c r="B3616" s="45">
        <v>48639</v>
      </c>
      <c r="C3616" t="str">
        <f>PROPER(Table1[[#This Row],[Region]])</f>
        <v>South</v>
      </c>
      <c r="D3616" t="str">
        <f>PROPER(Table1[[#This Row],[Product Category]])</f>
        <v>Clothing</v>
      </c>
      <c r="E3616">
        <f>ROUND(Table1[[#This Row],[Sales Amount]],1)</f>
        <v>4954</v>
      </c>
      <c r="F3616">
        <f>Table1[[#This Row],[Quantity Sold]]</f>
        <v>18</v>
      </c>
      <c r="G3616">
        <f>Table1[[#This Row],[Discount (%)]]</f>
        <v>11</v>
      </c>
      <c r="H3616">
        <f>Table1[[#This Row],[Profit]]</f>
        <v>479.31</v>
      </c>
      <c r="I3616">
        <f>Table24610[[#This Row],[profit]]/Table24610[[#This Row],[Sales Amount]]</f>
        <v>9.6752119499394426E-2</v>
      </c>
    </row>
    <row r="3617" spans="1:9">
      <c r="A3617" s="43" t="s">
        <v>3560</v>
      </c>
      <c r="B3617" s="45">
        <v>48640</v>
      </c>
      <c r="C3617" t="str">
        <f>PROPER(Table1[[#This Row],[Region]])</f>
        <v>South</v>
      </c>
      <c r="D3617" t="str">
        <f>PROPER(Table1[[#This Row],[Product Category]])</f>
        <v>Electronics</v>
      </c>
      <c r="E3617">
        <f>ROUND(Table1[[#This Row],[Sales Amount]],1)</f>
        <v>2952.6</v>
      </c>
      <c r="F3617">
        <f>Table1[[#This Row],[Quantity Sold]]</f>
        <v>2</v>
      </c>
      <c r="G3617">
        <f>Table1[[#This Row],[Discount (%)]]</f>
        <v>20</v>
      </c>
      <c r="H3617">
        <f>Table1[[#This Row],[Profit]]</f>
        <v>990.34</v>
      </c>
      <c r="I3617">
        <f>Table24610[[#This Row],[profit]]/Table24610[[#This Row],[Sales Amount]]</f>
        <v>0.33541285646548807</v>
      </c>
    </row>
    <row r="3618" spans="1:9">
      <c r="A3618" s="43" t="s">
        <v>3561</v>
      </c>
      <c r="B3618" s="45">
        <v>48641</v>
      </c>
      <c r="C3618" t="str">
        <f>PROPER(Table1[[#This Row],[Region]])</f>
        <v>East</v>
      </c>
      <c r="D3618" t="str">
        <f>PROPER(Table1[[#This Row],[Product Category]])</f>
        <v>Furniture</v>
      </c>
      <c r="E3618">
        <f>ROUND(Table1[[#This Row],[Sales Amount]],1)</f>
        <v>294.39999999999998</v>
      </c>
      <c r="F3618">
        <f>Table1[[#This Row],[Quantity Sold]]</f>
        <v>41</v>
      </c>
      <c r="G3618">
        <f>Table1[[#This Row],[Discount (%)]]</f>
        <v>15</v>
      </c>
      <c r="H3618">
        <f>Table1[[#This Row],[Profit]]</f>
        <v>1770.54</v>
      </c>
      <c r="I3618">
        <f>Table24610[[#This Row],[profit]]/Table24610[[#This Row],[Sales Amount]]</f>
        <v>6.0140625000000005</v>
      </c>
    </row>
    <row r="3619" spans="1:9">
      <c r="A3619" s="43" t="s">
        <v>3562</v>
      </c>
      <c r="B3619" s="45">
        <v>48642</v>
      </c>
      <c r="C3619" t="str">
        <f>PROPER(Table1[[#This Row],[Region]])</f>
        <v>East</v>
      </c>
      <c r="D3619" t="str">
        <f>PROPER(Table1[[#This Row],[Product Category]])</f>
        <v>Clothing</v>
      </c>
      <c r="E3619">
        <f>ROUND(Table1[[#This Row],[Sales Amount]],1)</f>
        <v>4569.7</v>
      </c>
      <c r="F3619">
        <f>Table1[[#This Row],[Quantity Sold]]</f>
        <v>44</v>
      </c>
      <c r="G3619">
        <f>Table1[[#This Row],[Discount (%)]]</f>
        <v>2</v>
      </c>
      <c r="H3619">
        <f>Table1[[#This Row],[Profit]]</f>
        <v>1344.53</v>
      </c>
      <c r="I3619">
        <f>Table24610[[#This Row],[profit]]/Table24610[[#This Row],[Sales Amount]]</f>
        <v>0.29422719215703441</v>
      </c>
    </row>
    <row r="3620" spans="1:9">
      <c r="A3620" s="43" t="s">
        <v>3563</v>
      </c>
      <c r="B3620" s="45">
        <v>48643</v>
      </c>
      <c r="C3620" t="str">
        <f>PROPER(Table1[[#This Row],[Region]])</f>
        <v>South</v>
      </c>
      <c r="D3620" t="str">
        <f>PROPER(Table1[[#This Row],[Product Category]])</f>
        <v>Groceries</v>
      </c>
      <c r="E3620">
        <f>ROUND(Table1[[#This Row],[Sales Amount]],1)</f>
        <v>4891.8</v>
      </c>
      <c r="F3620">
        <f>Table1[[#This Row],[Quantity Sold]]</f>
        <v>22</v>
      </c>
      <c r="G3620">
        <f>Table1[[#This Row],[Discount (%)]]</f>
        <v>9</v>
      </c>
      <c r="H3620">
        <f>Table1[[#This Row],[Profit]]</f>
        <v>1910.47</v>
      </c>
      <c r="I3620">
        <f>Table24610[[#This Row],[profit]]/Table24610[[#This Row],[Sales Amount]]</f>
        <v>0.39054540251032338</v>
      </c>
    </row>
    <row r="3621" spans="1:9">
      <c r="A3621" s="43" t="s">
        <v>3564</v>
      </c>
      <c r="B3621" s="45">
        <v>48644</v>
      </c>
      <c r="C3621" t="str">
        <f>PROPER(Table1[[#This Row],[Region]])</f>
        <v>North</v>
      </c>
      <c r="D3621" t="str">
        <f>PROPER(Table1[[#This Row],[Product Category]])</f>
        <v>Electronics</v>
      </c>
      <c r="E3621">
        <f>ROUND(Table1[[#This Row],[Sales Amount]],1)</f>
        <v>2624.4</v>
      </c>
      <c r="F3621">
        <f>Table1[[#This Row],[Quantity Sold]]</f>
        <v>47</v>
      </c>
      <c r="G3621">
        <f>Table1[[#This Row],[Discount (%)]]</f>
        <v>33</v>
      </c>
      <c r="H3621">
        <f>Table1[[#This Row],[Profit]]</f>
        <v>1503.04</v>
      </c>
      <c r="I3621">
        <f>Table24610[[#This Row],[profit]]/Table24610[[#This Row],[Sales Amount]]</f>
        <v>0.57271757354061881</v>
      </c>
    </row>
    <row r="3622" spans="1:9">
      <c r="A3622" s="43" t="s">
        <v>3565</v>
      </c>
      <c r="B3622" s="45">
        <v>48645</v>
      </c>
      <c r="C3622" t="str">
        <f>PROPER(Table1[[#This Row],[Region]])</f>
        <v>South</v>
      </c>
      <c r="D3622" t="str">
        <f>PROPER(Table1[[#This Row],[Product Category]])</f>
        <v>Clothing</v>
      </c>
      <c r="E3622">
        <f>ROUND(Table1[[#This Row],[Sales Amount]],1)</f>
        <v>4996.5</v>
      </c>
      <c r="F3622">
        <f>Table1[[#This Row],[Quantity Sold]]</f>
        <v>19</v>
      </c>
      <c r="G3622">
        <f>Table1[[#This Row],[Discount (%)]]</f>
        <v>39</v>
      </c>
      <c r="H3622">
        <f>Table1[[#This Row],[Profit]]</f>
        <v>1168.25</v>
      </c>
      <c r="I3622">
        <f>Table24610[[#This Row],[profit]]/Table24610[[#This Row],[Sales Amount]]</f>
        <v>0.23381366956869809</v>
      </c>
    </row>
    <row r="3623" spans="1:9">
      <c r="A3623" s="43" t="s">
        <v>3566</v>
      </c>
      <c r="B3623" s="45">
        <v>48646</v>
      </c>
      <c r="C3623" t="str">
        <f>PROPER(Table1[[#This Row],[Region]])</f>
        <v>North</v>
      </c>
      <c r="D3623" t="str">
        <f>PROPER(Table1[[#This Row],[Product Category]])</f>
        <v>Sports</v>
      </c>
      <c r="E3623">
        <f>ROUND(Table1[[#This Row],[Sales Amount]],1)</f>
        <v>912.9</v>
      </c>
      <c r="F3623">
        <f>Table1[[#This Row],[Quantity Sold]]</f>
        <v>42</v>
      </c>
      <c r="G3623">
        <f>Table1[[#This Row],[Discount (%)]]</f>
        <v>32</v>
      </c>
      <c r="H3623">
        <f>Table1[[#This Row],[Profit]]</f>
        <v>1611.46</v>
      </c>
      <c r="I3623">
        <f>Table24610[[#This Row],[profit]]/Table24610[[#This Row],[Sales Amount]]</f>
        <v>1.7652097710592618</v>
      </c>
    </row>
    <row r="3624" spans="1:9">
      <c r="A3624" s="43" t="s">
        <v>3567</v>
      </c>
      <c r="B3624" s="45">
        <v>48647</v>
      </c>
      <c r="C3624" t="str">
        <f>PROPER(Table1[[#This Row],[Region]])</f>
        <v>South</v>
      </c>
      <c r="D3624" t="str">
        <f>PROPER(Table1[[#This Row],[Product Category]])</f>
        <v>Furniture</v>
      </c>
      <c r="E3624">
        <f>ROUND(Table1[[#This Row],[Sales Amount]],1)</f>
        <v>2056.8000000000002</v>
      </c>
      <c r="F3624">
        <f>Table1[[#This Row],[Quantity Sold]]</f>
        <v>13</v>
      </c>
      <c r="G3624">
        <f>Table1[[#This Row],[Discount (%)]]</f>
        <v>40</v>
      </c>
      <c r="H3624">
        <f>Table1[[#This Row],[Profit]]</f>
        <v>1691.3</v>
      </c>
      <c r="I3624">
        <f>Table24610[[#This Row],[profit]]/Table24610[[#This Row],[Sales Amount]]</f>
        <v>0.82229677168416948</v>
      </c>
    </row>
    <row r="3625" spans="1:9">
      <c r="A3625" s="43" t="s">
        <v>3568</v>
      </c>
      <c r="B3625" s="45">
        <v>48648</v>
      </c>
      <c r="C3625" t="str">
        <f>PROPER(Table1[[#This Row],[Region]])</f>
        <v>West</v>
      </c>
      <c r="D3625" t="str">
        <f>PROPER(Table1[[#This Row],[Product Category]])</f>
        <v>Sports</v>
      </c>
      <c r="E3625">
        <f>ROUND(Table1[[#This Row],[Sales Amount]],1)</f>
        <v>1306.9000000000001</v>
      </c>
      <c r="F3625">
        <f>Table1[[#This Row],[Quantity Sold]]</f>
        <v>7</v>
      </c>
      <c r="G3625">
        <f>Table1[[#This Row],[Discount (%)]]</f>
        <v>2</v>
      </c>
      <c r="H3625">
        <f>Table1[[#This Row],[Profit]]</f>
        <v>746.34</v>
      </c>
      <c r="I3625">
        <f>Table24610[[#This Row],[profit]]/Table24610[[#This Row],[Sales Amount]]</f>
        <v>0.57107659346545259</v>
      </c>
    </row>
    <row r="3626" spans="1:9">
      <c r="A3626" s="43" t="s">
        <v>3569</v>
      </c>
      <c r="B3626" s="45">
        <v>48649</v>
      </c>
      <c r="C3626" t="str">
        <f>PROPER(Table1[[#This Row],[Region]])</f>
        <v>South</v>
      </c>
      <c r="D3626" t="str">
        <f>PROPER(Table1[[#This Row],[Product Category]])</f>
        <v>Groceries</v>
      </c>
      <c r="E3626">
        <f>ROUND(Table1[[#This Row],[Sales Amount]],1)</f>
        <v>1882.2</v>
      </c>
      <c r="F3626">
        <f>Table1[[#This Row],[Quantity Sold]]</f>
        <v>23</v>
      </c>
      <c r="G3626">
        <f>Table1[[#This Row],[Discount (%)]]</f>
        <v>2</v>
      </c>
      <c r="H3626">
        <f>Table1[[#This Row],[Profit]]</f>
        <v>184.28</v>
      </c>
      <c r="I3626">
        <f>Table24610[[#This Row],[profit]]/Table24610[[#This Row],[Sales Amount]]</f>
        <v>9.7906704919774726E-2</v>
      </c>
    </row>
    <row r="3627" spans="1:9">
      <c r="A3627" s="43" t="s">
        <v>3570</v>
      </c>
      <c r="B3627" s="45">
        <v>48650</v>
      </c>
      <c r="C3627" t="str">
        <f>PROPER(Table1[[#This Row],[Region]])</f>
        <v>West</v>
      </c>
      <c r="D3627" t="str">
        <f>PROPER(Table1[[#This Row],[Product Category]])</f>
        <v>Sports</v>
      </c>
      <c r="E3627">
        <f>ROUND(Table1[[#This Row],[Sales Amount]],1)</f>
        <v>529.29999999999995</v>
      </c>
      <c r="F3627">
        <f>Table1[[#This Row],[Quantity Sold]]</f>
        <v>15</v>
      </c>
      <c r="G3627">
        <f>Table1[[#This Row],[Discount (%)]]</f>
        <v>8</v>
      </c>
      <c r="H3627">
        <f>Table1[[#This Row],[Profit]]</f>
        <v>731.48</v>
      </c>
      <c r="I3627">
        <f>Table24610[[#This Row],[profit]]/Table24610[[#This Row],[Sales Amount]]</f>
        <v>1.3819761949744949</v>
      </c>
    </row>
    <row r="3628" spans="1:9">
      <c r="A3628" s="43" t="s">
        <v>3571</v>
      </c>
      <c r="B3628" s="45">
        <v>48651</v>
      </c>
      <c r="C3628" t="str">
        <f>PROPER(Table1[[#This Row],[Region]])</f>
        <v>East</v>
      </c>
      <c r="D3628" t="str">
        <f>PROPER(Table1[[#This Row],[Product Category]])</f>
        <v>Clothing</v>
      </c>
      <c r="E3628">
        <f>ROUND(Table1[[#This Row],[Sales Amount]],1)</f>
        <v>2849.1</v>
      </c>
      <c r="F3628">
        <f>Table1[[#This Row],[Quantity Sold]]</f>
        <v>36</v>
      </c>
      <c r="G3628">
        <f>Table1[[#This Row],[Discount (%)]]</f>
        <v>12</v>
      </c>
      <c r="H3628">
        <f>Table1[[#This Row],[Profit]]</f>
        <v>1568.69</v>
      </c>
      <c r="I3628">
        <f>Table24610[[#This Row],[profit]]/Table24610[[#This Row],[Sales Amount]]</f>
        <v>0.5505914148327542</v>
      </c>
    </row>
    <row r="3629" spans="1:9">
      <c r="A3629" s="43" t="s">
        <v>3572</v>
      </c>
      <c r="B3629" s="45">
        <v>48652</v>
      </c>
      <c r="C3629" t="str">
        <f>PROPER(Table1[[#This Row],[Region]])</f>
        <v>South</v>
      </c>
      <c r="D3629" t="str">
        <f>PROPER(Table1[[#This Row],[Product Category]])</f>
        <v>Clothing</v>
      </c>
      <c r="E3629">
        <f>ROUND(Table1[[#This Row],[Sales Amount]],1)</f>
        <v>1818.4</v>
      </c>
      <c r="F3629">
        <f>Table1[[#This Row],[Quantity Sold]]</f>
        <v>30</v>
      </c>
      <c r="G3629">
        <f>Table1[[#This Row],[Discount (%)]]</f>
        <v>17</v>
      </c>
      <c r="H3629">
        <f>Table1[[#This Row],[Profit]]</f>
        <v>1661.99</v>
      </c>
      <c r="I3629">
        <f>Table24610[[#This Row],[profit]]/Table24610[[#This Row],[Sales Amount]]</f>
        <v>0.91398482182138141</v>
      </c>
    </row>
    <row r="3630" spans="1:9">
      <c r="A3630" s="43" t="s">
        <v>3573</v>
      </c>
      <c r="B3630" s="45">
        <v>48653</v>
      </c>
      <c r="C3630" t="str">
        <f>PROPER(Table1[[#This Row],[Region]])</f>
        <v>North</v>
      </c>
      <c r="D3630" t="str">
        <f>PROPER(Table1[[#This Row],[Product Category]])</f>
        <v>Furniture</v>
      </c>
      <c r="E3630">
        <f>ROUND(Table1[[#This Row],[Sales Amount]],1)</f>
        <v>2717.3</v>
      </c>
      <c r="F3630">
        <f>Table1[[#This Row],[Quantity Sold]]</f>
        <v>10</v>
      </c>
      <c r="G3630">
        <f>Table1[[#This Row],[Discount (%)]]</f>
        <v>50</v>
      </c>
      <c r="H3630">
        <f>Table1[[#This Row],[Profit]]</f>
        <v>667.74</v>
      </c>
      <c r="I3630">
        <f>Table24610[[#This Row],[profit]]/Table24610[[#This Row],[Sales Amount]]</f>
        <v>0.24573657674897875</v>
      </c>
    </row>
    <row r="3631" spans="1:9">
      <c r="A3631" s="43">
        <v>76819654</v>
      </c>
      <c r="B3631" s="45">
        <v>48654</v>
      </c>
      <c r="C3631" t="str">
        <f>PROPER(Table1[[#This Row],[Region]])</f>
        <v>West</v>
      </c>
      <c r="D3631" t="str">
        <f>PROPER(Table1[[#This Row],[Product Category]])</f>
        <v>Clothing</v>
      </c>
      <c r="E3631">
        <f>ROUND(Table1[[#This Row],[Sales Amount]],1)</f>
        <v>2820</v>
      </c>
      <c r="F3631">
        <f>Table1[[#This Row],[Quantity Sold]]</f>
        <v>25</v>
      </c>
      <c r="G3631">
        <f>Table1[[#This Row],[Discount (%)]]</f>
        <v>32</v>
      </c>
      <c r="H3631">
        <f>Table1[[#This Row],[Profit]]</f>
        <v>1943.62</v>
      </c>
      <c r="I3631">
        <f>Table24610[[#This Row],[profit]]/Table24610[[#This Row],[Sales Amount]]</f>
        <v>0.6892269503546099</v>
      </c>
    </row>
    <row r="3632" spans="1:9">
      <c r="A3632" s="43" t="s">
        <v>3574</v>
      </c>
      <c r="B3632" s="45">
        <v>48655</v>
      </c>
      <c r="C3632" t="str">
        <f>PROPER(Table1[[#This Row],[Region]])</f>
        <v>North</v>
      </c>
      <c r="D3632" t="str">
        <f>PROPER(Table1[[#This Row],[Product Category]])</f>
        <v>Electronics</v>
      </c>
      <c r="E3632">
        <f>ROUND(Table1[[#This Row],[Sales Amount]],1)</f>
        <v>1945.4</v>
      </c>
      <c r="F3632">
        <f>Table1[[#This Row],[Quantity Sold]]</f>
        <v>45</v>
      </c>
      <c r="G3632">
        <f>Table1[[#This Row],[Discount (%)]]</f>
        <v>14</v>
      </c>
      <c r="H3632">
        <f>Table1[[#This Row],[Profit]]</f>
        <v>1070.0999999999999</v>
      </c>
      <c r="I3632">
        <f>Table24610[[#This Row],[profit]]/Table24610[[#This Row],[Sales Amount]]</f>
        <v>0.55006682430348508</v>
      </c>
    </row>
    <row r="3633" spans="1:9">
      <c r="A3633" s="43" t="s">
        <v>3575</v>
      </c>
      <c r="B3633" s="45">
        <v>48656</v>
      </c>
      <c r="C3633" t="str">
        <f>PROPER(Table1[[#This Row],[Region]])</f>
        <v>South</v>
      </c>
      <c r="D3633" t="str">
        <f>PROPER(Table1[[#This Row],[Product Category]])</f>
        <v>Furniture</v>
      </c>
      <c r="E3633">
        <f>ROUND(Table1[[#This Row],[Sales Amount]],1)</f>
        <v>2349.3000000000002</v>
      </c>
      <c r="F3633">
        <f>Table1[[#This Row],[Quantity Sold]]</f>
        <v>6</v>
      </c>
      <c r="G3633">
        <f>Table1[[#This Row],[Discount (%)]]</f>
        <v>14</v>
      </c>
      <c r="H3633">
        <f>Table1[[#This Row],[Profit]]</f>
        <v>149.37</v>
      </c>
      <c r="I3633">
        <f>Table24610[[#This Row],[profit]]/Table24610[[#This Row],[Sales Amount]]</f>
        <v>6.3580641042012512E-2</v>
      </c>
    </row>
    <row r="3634" spans="1:9">
      <c r="A3634" s="43" t="s">
        <v>3576</v>
      </c>
      <c r="B3634" s="45">
        <v>48657</v>
      </c>
      <c r="C3634" t="str">
        <f>PROPER(Table1[[#This Row],[Region]])</f>
        <v>North</v>
      </c>
      <c r="D3634" t="str">
        <f>PROPER(Table1[[#This Row],[Product Category]])</f>
        <v>Furniture</v>
      </c>
      <c r="E3634">
        <f>ROUND(Table1[[#This Row],[Sales Amount]],1)</f>
        <v>426.6</v>
      </c>
      <c r="F3634">
        <f>Table1[[#This Row],[Quantity Sold]]</f>
        <v>20</v>
      </c>
      <c r="G3634">
        <f>Table1[[#This Row],[Discount (%)]]</f>
        <v>26</v>
      </c>
      <c r="H3634">
        <f>Table1[[#This Row],[Profit]]</f>
        <v>1418.29</v>
      </c>
      <c r="I3634">
        <f>Table24610[[#This Row],[profit]]/Table24610[[#This Row],[Sales Amount]]</f>
        <v>3.3246366619784338</v>
      </c>
    </row>
    <row r="3635" spans="1:9">
      <c r="A3635" s="43" t="s">
        <v>3577</v>
      </c>
      <c r="B3635" s="45">
        <v>48658</v>
      </c>
      <c r="C3635" t="str">
        <f>PROPER(Table1[[#This Row],[Region]])</f>
        <v>North</v>
      </c>
      <c r="D3635" t="str">
        <f>PROPER(Table1[[#This Row],[Product Category]])</f>
        <v>Clothing</v>
      </c>
      <c r="E3635">
        <f>ROUND(Table1[[#This Row],[Sales Amount]],1)</f>
        <v>2188.4</v>
      </c>
      <c r="F3635">
        <f>Table1[[#This Row],[Quantity Sold]]</f>
        <v>7</v>
      </c>
      <c r="G3635">
        <f>Table1[[#This Row],[Discount (%)]]</f>
        <v>38</v>
      </c>
      <c r="H3635">
        <f>Table1[[#This Row],[Profit]]</f>
        <v>186.37</v>
      </c>
      <c r="I3635">
        <f>Table24610[[#This Row],[profit]]/Table24610[[#This Row],[Sales Amount]]</f>
        <v>8.516267592761835E-2</v>
      </c>
    </row>
    <row r="3636" spans="1:9">
      <c r="A3636" s="43" t="s">
        <v>3578</v>
      </c>
      <c r="B3636" s="45">
        <v>48659</v>
      </c>
      <c r="C3636" t="str">
        <f>PROPER(Table1[[#This Row],[Region]])</f>
        <v>East</v>
      </c>
      <c r="D3636" t="str">
        <f>PROPER(Table1[[#This Row],[Product Category]])</f>
        <v>Sports</v>
      </c>
      <c r="E3636">
        <f>ROUND(Table1[[#This Row],[Sales Amount]],1)</f>
        <v>4491.3</v>
      </c>
      <c r="F3636">
        <f>Table1[[#This Row],[Quantity Sold]]</f>
        <v>21</v>
      </c>
      <c r="G3636">
        <f>Table1[[#This Row],[Discount (%)]]</f>
        <v>24</v>
      </c>
      <c r="H3636">
        <f>Table1[[#This Row],[Profit]]</f>
        <v>1965.18</v>
      </c>
      <c r="I3636">
        <f>Table24610[[#This Row],[profit]]/Table24610[[#This Row],[Sales Amount]]</f>
        <v>0.43755260169661347</v>
      </c>
    </row>
    <row r="3637" spans="1:9">
      <c r="A3637" s="44">
        <v>4.7259999999999997E+194</v>
      </c>
      <c r="B3637" s="45">
        <v>48660</v>
      </c>
      <c r="C3637" t="str">
        <f>PROPER(Table1[[#This Row],[Region]])</f>
        <v>West</v>
      </c>
      <c r="D3637" t="str">
        <f>PROPER(Table1[[#This Row],[Product Category]])</f>
        <v>Clothing</v>
      </c>
      <c r="E3637">
        <f>ROUND(Table1[[#This Row],[Sales Amount]],1)</f>
        <v>2360.1</v>
      </c>
      <c r="F3637">
        <f>Table1[[#This Row],[Quantity Sold]]</f>
        <v>47</v>
      </c>
      <c r="G3637">
        <f>Table1[[#This Row],[Discount (%)]]</f>
        <v>14</v>
      </c>
      <c r="H3637">
        <f>Table1[[#This Row],[Profit]]</f>
        <v>855.84</v>
      </c>
      <c r="I3637">
        <f>Table24610[[#This Row],[profit]]/Table24610[[#This Row],[Sales Amount]]</f>
        <v>0.36262870217363674</v>
      </c>
    </row>
    <row r="3638" spans="1:9">
      <c r="A3638" s="43" t="s">
        <v>3579</v>
      </c>
      <c r="B3638" s="45">
        <v>48661</v>
      </c>
      <c r="C3638" t="str">
        <f>PROPER(Table1[[#This Row],[Region]])</f>
        <v>East</v>
      </c>
      <c r="D3638" t="str">
        <f>PROPER(Table1[[#This Row],[Product Category]])</f>
        <v>Sports</v>
      </c>
      <c r="E3638">
        <f>ROUND(Table1[[#This Row],[Sales Amount]],1)</f>
        <v>2011.3</v>
      </c>
      <c r="F3638">
        <f>Table1[[#This Row],[Quantity Sold]]</f>
        <v>3</v>
      </c>
      <c r="G3638">
        <f>Table1[[#This Row],[Discount (%)]]</f>
        <v>11</v>
      </c>
      <c r="H3638">
        <f>Table1[[#This Row],[Profit]]</f>
        <v>1335.17</v>
      </c>
      <c r="I3638">
        <f>Table24610[[#This Row],[profit]]/Table24610[[#This Row],[Sales Amount]]</f>
        <v>0.66383433600159103</v>
      </c>
    </row>
    <row r="3639" spans="1:9">
      <c r="A3639" s="43" t="s">
        <v>3580</v>
      </c>
      <c r="B3639" s="45">
        <v>48662</v>
      </c>
      <c r="C3639" t="str">
        <f>PROPER(Table1[[#This Row],[Region]])</f>
        <v>South</v>
      </c>
      <c r="D3639" t="str">
        <f>PROPER(Table1[[#This Row],[Product Category]])</f>
        <v>Electronics</v>
      </c>
      <c r="E3639">
        <f>ROUND(Table1[[#This Row],[Sales Amount]],1)</f>
        <v>3901.3</v>
      </c>
      <c r="F3639">
        <f>Table1[[#This Row],[Quantity Sold]]</f>
        <v>29</v>
      </c>
      <c r="G3639">
        <f>Table1[[#This Row],[Discount (%)]]</f>
        <v>5</v>
      </c>
      <c r="H3639">
        <f>Table1[[#This Row],[Profit]]</f>
        <v>508.13</v>
      </c>
      <c r="I3639">
        <f>Table24610[[#This Row],[profit]]/Table24610[[#This Row],[Sales Amount]]</f>
        <v>0.13024632814702791</v>
      </c>
    </row>
    <row r="3640" spans="1:9">
      <c r="A3640" s="43" t="s">
        <v>3581</v>
      </c>
      <c r="B3640" s="45">
        <v>48663</v>
      </c>
      <c r="C3640" t="str">
        <f>PROPER(Table1[[#This Row],[Region]])</f>
        <v>East</v>
      </c>
      <c r="D3640" t="str">
        <f>PROPER(Table1[[#This Row],[Product Category]])</f>
        <v>Furniture</v>
      </c>
      <c r="E3640">
        <f>ROUND(Table1[[#This Row],[Sales Amount]],1)</f>
        <v>2982.1</v>
      </c>
      <c r="F3640">
        <f>Table1[[#This Row],[Quantity Sold]]</f>
        <v>45</v>
      </c>
      <c r="G3640">
        <f>Table1[[#This Row],[Discount (%)]]</f>
        <v>22</v>
      </c>
      <c r="H3640">
        <f>Table1[[#This Row],[Profit]]</f>
        <v>480.24</v>
      </c>
      <c r="I3640">
        <f>Table24610[[#This Row],[profit]]/Table24610[[#This Row],[Sales Amount]]</f>
        <v>0.16104087723416385</v>
      </c>
    </row>
    <row r="3641" spans="1:9">
      <c r="A3641" s="43" t="s">
        <v>3582</v>
      </c>
      <c r="B3641" s="45">
        <v>48664</v>
      </c>
      <c r="C3641" t="str">
        <f>PROPER(Table1[[#This Row],[Region]])</f>
        <v>East</v>
      </c>
      <c r="D3641" t="str">
        <f>PROPER(Table1[[#This Row],[Product Category]])</f>
        <v>Sports</v>
      </c>
      <c r="E3641">
        <f>ROUND(Table1[[#This Row],[Sales Amount]],1)</f>
        <v>1694.7</v>
      </c>
      <c r="F3641">
        <f>Table1[[#This Row],[Quantity Sold]]</f>
        <v>42</v>
      </c>
      <c r="G3641">
        <f>Table1[[#This Row],[Discount (%)]]</f>
        <v>4</v>
      </c>
      <c r="H3641">
        <f>Table1[[#This Row],[Profit]]</f>
        <v>1869.98</v>
      </c>
      <c r="I3641">
        <f>Table24610[[#This Row],[profit]]/Table24610[[#This Row],[Sales Amount]]</f>
        <v>1.1034283353985956</v>
      </c>
    </row>
    <row r="3642" spans="1:9">
      <c r="A3642" s="43" t="s">
        <v>3583</v>
      </c>
      <c r="B3642" s="45">
        <v>48665</v>
      </c>
      <c r="C3642" t="str">
        <f>PROPER(Table1[[#This Row],[Region]])</f>
        <v>North</v>
      </c>
      <c r="D3642" t="str">
        <f>PROPER(Table1[[#This Row],[Product Category]])</f>
        <v>Electronics</v>
      </c>
      <c r="E3642">
        <f>ROUND(Table1[[#This Row],[Sales Amount]],1)</f>
        <v>3433.8</v>
      </c>
      <c r="F3642">
        <f>Table1[[#This Row],[Quantity Sold]]</f>
        <v>45</v>
      </c>
      <c r="G3642">
        <f>Table1[[#This Row],[Discount (%)]]</f>
        <v>45</v>
      </c>
      <c r="H3642">
        <f>Table1[[#This Row],[Profit]]</f>
        <v>122.66</v>
      </c>
      <c r="I3642">
        <f>Table24610[[#This Row],[profit]]/Table24610[[#This Row],[Sales Amount]]</f>
        <v>3.5721358261983804E-2</v>
      </c>
    </row>
    <row r="3643" spans="1:9">
      <c r="A3643" s="43" t="s">
        <v>3585</v>
      </c>
      <c r="B3643" s="45">
        <v>48666</v>
      </c>
      <c r="C3643" t="str">
        <f>PROPER(Table1[[#This Row],[Region]])</f>
        <v>North</v>
      </c>
      <c r="D3643" t="str">
        <f>PROPER(Table1[[#This Row],[Product Category]])</f>
        <v>Electronics</v>
      </c>
      <c r="E3643">
        <f>ROUND(Table1[[#This Row],[Sales Amount]],1)</f>
        <v>4025.7</v>
      </c>
      <c r="F3643">
        <f>Table1[[#This Row],[Quantity Sold]]</f>
        <v>43</v>
      </c>
      <c r="G3643">
        <f>Table1[[#This Row],[Discount (%)]]</f>
        <v>20</v>
      </c>
      <c r="H3643">
        <f>Table1[[#This Row],[Profit]]</f>
        <v>1254.69</v>
      </c>
      <c r="I3643">
        <f>Table24610[[#This Row],[profit]]/Table24610[[#This Row],[Sales Amount]]</f>
        <v>0.31167002012072437</v>
      </c>
    </row>
    <row r="3644" spans="1:9">
      <c r="A3644" s="43">
        <v>99711924</v>
      </c>
      <c r="B3644" s="45">
        <v>48667</v>
      </c>
      <c r="C3644" t="str">
        <f>PROPER(Table1[[#This Row],[Region]])</f>
        <v>West</v>
      </c>
      <c r="D3644" t="str">
        <f>PROPER(Table1[[#This Row],[Product Category]])</f>
        <v>Electronics</v>
      </c>
      <c r="E3644">
        <f>ROUND(Table1[[#This Row],[Sales Amount]],1)</f>
        <v>2742.4</v>
      </c>
      <c r="F3644">
        <f>Table1[[#This Row],[Quantity Sold]]</f>
        <v>21</v>
      </c>
      <c r="G3644">
        <f>Table1[[#This Row],[Discount (%)]]</f>
        <v>42</v>
      </c>
      <c r="H3644">
        <f>Table1[[#This Row],[Profit]]</f>
        <v>1106.73</v>
      </c>
      <c r="I3644">
        <f>Table24610[[#This Row],[profit]]/Table24610[[#This Row],[Sales Amount]]</f>
        <v>0.40356257292882147</v>
      </c>
    </row>
    <row r="3645" spans="1:9">
      <c r="A3645" s="43" t="s">
        <v>3586</v>
      </c>
      <c r="B3645" s="45">
        <v>48668</v>
      </c>
      <c r="C3645" t="str">
        <f>PROPER(Table1[[#This Row],[Region]])</f>
        <v>East</v>
      </c>
      <c r="D3645" t="str">
        <f>PROPER(Table1[[#This Row],[Product Category]])</f>
        <v>Clothing</v>
      </c>
      <c r="E3645">
        <f>ROUND(Table1[[#This Row],[Sales Amount]],1)</f>
        <v>129.9</v>
      </c>
      <c r="F3645">
        <f>Table1[[#This Row],[Quantity Sold]]</f>
        <v>40</v>
      </c>
      <c r="G3645">
        <f>Table1[[#This Row],[Discount (%)]]</f>
        <v>30</v>
      </c>
      <c r="H3645">
        <f>Table1[[#This Row],[Profit]]</f>
        <v>897.75</v>
      </c>
      <c r="I3645">
        <f>Table24610[[#This Row],[profit]]/Table24610[[#This Row],[Sales Amount]]</f>
        <v>6.9110854503464196</v>
      </c>
    </row>
    <row r="3646" spans="1:9">
      <c r="A3646" s="43" t="s">
        <v>3587</v>
      </c>
      <c r="B3646" s="45">
        <v>48669</v>
      </c>
      <c r="C3646" t="str">
        <f>PROPER(Table1[[#This Row],[Region]])</f>
        <v>South</v>
      </c>
      <c r="D3646" t="str">
        <f>PROPER(Table1[[#This Row],[Product Category]])</f>
        <v>Electronics</v>
      </c>
      <c r="E3646">
        <f>ROUND(Table1[[#This Row],[Sales Amount]],1)</f>
        <v>4178.3999999999996</v>
      </c>
      <c r="F3646">
        <f>Table1[[#This Row],[Quantity Sold]]</f>
        <v>9</v>
      </c>
      <c r="G3646">
        <f>Table1[[#This Row],[Discount (%)]]</f>
        <v>19</v>
      </c>
      <c r="H3646">
        <f>Table1[[#This Row],[Profit]]</f>
        <v>246.58</v>
      </c>
      <c r="I3646">
        <f>Table24610[[#This Row],[profit]]/Table24610[[#This Row],[Sales Amount]]</f>
        <v>5.9013019337545478E-2</v>
      </c>
    </row>
    <row r="3647" spans="1:9">
      <c r="A3647" s="43" t="s">
        <v>3589</v>
      </c>
      <c r="B3647" s="45">
        <v>48670</v>
      </c>
      <c r="C3647" t="str">
        <f>PROPER(Table1[[#This Row],[Region]])</f>
        <v>North</v>
      </c>
      <c r="D3647" t="str">
        <f>PROPER(Table1[[#This Row],[Product Category]])</f>
        <v>Sports</v>
      </c>
      <c r="E3647">
        <f>ROUND(Table1[[#This Row],[Sales Amount]],1)</f>
        <v>1264.3</v>
      </c>
      <c r="F3647">
        <f>Table1[[#This Row],[Quantity Sold]]</f>
        <v>33</v>
      </c>
      <c r="G3647">
        <f>Table1[[#This Row],[Discount (%)]]</f>
        <v>9</v>
      </c>
      <c r="H3647">
        <f>Table1[[#This Row],[Profit]]</f>
        <v>1189.67</v>
      </c>
      <c r="I3647">
        <f>Table24610[[#This Row],[profit]]/Table24610[[#This Row],[Sales Amount]]</f>
        <v>0.94097128846001754</v>
      </c>
    </row>
    <row r="3648" spans="1:9">
      <c r="A3648" s="43" t="s">
        <v>3590</v>
      </c>
      <c r="B3648" s="45">
        <v>48671</v>
      </c>
      <c r="C3648" t="str">
        <f>PROPER(Table1[[#This Row],[Region]])</f>
        <v>East</v>
      </c>
      <c r="D3648" t="str">
        <f>PROPER(Table1[[#This Row],[Product Category]])</f>
        <v>Electronics</v>
      </c>
      <c r="E3648">
        <f>ROUND(Table1[[#This Row],[Sales Amount]],1)</f>
        <v>2576.4</v>
      </c>
      <c r="F3648">
        <f>Table1[[#This Row],[Quantity Sold]]</f>
        <v>45</v>
      </c>
      <c r="G3648">
        <f>Table1[[#This Row],[Discount (%)]]</f>
        <v>16</v>
      </c>
      <c r="H3648">
        <f>Table1[[#This Row],[Profit]]</f>
        <v>519.30999999999995</v>
      </c>
      <c r="I3648">
        <f>Table24610[[#This Row],[profit]]/Table24610[[#This Row],[Sales Amount]]</f>
        <v>0.20156419810588416</v>
      </c>
    </row>
    <row r="3649" spans="1:9">
      <c r="A3649" s="43" t="s">
        <v>3591</v>
      </c>
      <c r="B3649" s="45">
        <v>48672</v>
      </c>
      <c r="C3649" t="str">
        <f>PROPER(Table1[[#This Row],[Region]])</f>
        <v>West</v>
      </c>
      <c r="D3649" t="str">
        <f>PROPER(Table1[[#This Row],[Product Category]])</f>
        <v>Electronics</v>
      </c>
      <c r="E3649">
        <f>ROUND(Table1[[#This Row],[Sales Amount]],1)</f>
        <v>3278.1</v>
      </c>
      <c r="F3649">
        <f>Table1[[#This Row],[Quantity Sold]]</f>
        <v>18</v>
      </c>
      <c r="G3649">
        <f>Table1[[#This Row],[Discount (%)]]</f>
        <v>7</v>
      </c>
      <c r="H3649">
        <f>Table1[[#This Row],[Profit]]</f>
        <v>1782.28</v>
      </c>
      <c r="I3649">
        <f>Table24610[[#This Row],[profit]]/Table24610[[#This Row],[Sales Amount]]</f>
        <v>0.54369299289222417</v>
      </c>
    </row>
    <row r="3650" spans="1:9">
      <c r="A3650" s="43" t="s">
        <v>3592</v>
      </c>
      <c r="B3650" s="45">
        <v>48673</v>
      </c>
      <c r="C3650" t="str">
        <f>PROPER(Table1[[#This Row],[Region]])</f>
        <v>South</v>
      </c>
      <c r="D3650" t="str">
        <f>PROPER(Table1[[#This Row],[Product Category]])</f>
        <v>Groceries</v>
      </c>
      <c r="E3650">
        <f>ROUND(Table1[[#This Row],[Sales Amount]],1)</f>
        <v>4010.2</v>
      </c>
      <c r="F3650">
        <f>Table1[[#This Row],[Quantity Sold]]</f>
        <v>33</v>
      </c>
      <c r="G3650">
        <f>Table1[[#This Row],[Discount (%)]]</f>
        <v>5</v>
      </c>
      <c r="H3650">
        <f>Table1[[#This Row],[Profit]]</f>
        <v>1279.67</v>
      </c>
      <c r="I3650">
        <f>Table24610[[#This Row],[profit]]/Table24610[[#This Row],[Sales Amount]]</f>
        <v>0.31910378534736428</v>
      </c>
    </row>
    <row r="3651" spans="1:9">
      <c r="A3651" s="43" t="s">
        <v>3593</v>
      </c>
      <c r="B3651" s="45">
        <v>48674</v>
      </c>
      <c r="C3651" t="str">
        <f>PROPER(Table1[[#This Row],[Region]])</f>
        <v>East</v>
      </c>
      <c r="D3651" t="str">
        <f>PROPER(Table1[[#This Row],[Product Category]])</f>
        <v>Furniture</v>
      </c>
      <c r="E3651">
        <f>ROUND(Table1[[#This Row],[Sales Amount]],1)</f>
        <v>762.9</v>
      </c>
      <c r="F3651">
        <f>Table1[[#This Row],[Quantity Sold]]</f>
        <v>33</v>
      </c>
      <c r="G3651">
        <f>Table1[[#This Row],[Discount (%)]]</f>
        <v>1</v>
      </c>
      <c r="H3651">
        <f>Table1[[#This Row],[Profit]]</f>
        <v>1272.3</v>
      </c>
      <c r="I3651">
        <f>Table24610[[#This Row],[profit]]/Table24610[[#This Row],[Sales Amount]]</f>
        <v>1.667715296893433</v>
      </c>
    </row>
    <row r="3652" spans="1:9">
      <c r="A3652" s="43" t="s">
        <v>3594</v>
      </c>
      <c r="B3652" s="45">
        <v>48675</v>
      </c>
      <c r="C3652" t="str">
        <f>PROPER(Table1[[#This Row],[Region]])</f>
        <v>South</v>
      </c>
      <c r="D3652" t="str">
        <f>PROPER(Table1[[#This Row],[Product Category]])</f>
        <v>Furniture</v>
      </c>
      <c r="E3652">
        <f>ROUND(Table1[[#This Row],[Sales Amount]],1)</f>
        <v>3782.7</v>
      </c>
      <c r="F3652">
        <f>Table1[[#This Row],[Quantity Sold]]</f>
        <v>4</v>
      </c>
      <c r="G3652">
        <f>Table1[[#This Row],[Discount (%)]]</f>
        <v>3</v>
      </c>
      <c r="H3652">
        <f>Table1[[#This Row],[Profit]]</f>
        <v>1183.8499999999999</v>
      </c>
      <c r="I3652">
        <f>Table24610[[#This Row],[profit]]/Table24610[[#This Row],[Sales Amount]]</f>
        <v>0.31296428477013771</v>
      </c>
    </row>
    <row r="3653" spans="1:9">
      <c r="A3653" s="43" t="s">
        <v>3595</v>
      </c>
      <c r="B3653" s="45">
        <v>48676</v>
      </c>
      <c r="C3653" t="str">
        <f>PROPER(Table1[[#This Row],[Region]])</f>
        <v>South</v>
      </c>
      <c r="D3653" t="str">
        <f>PROPER(Table1[[#This Row],[Product Category]])</f>
        <v>Groceries</v>
      </c>
      <c r="E3653">
        <f>ROUND(Table1[[#This Row],[Sales Amount]],1)</f>
        <v>1708.3</v>
      </c>
      <c r="F3653">
        <f>Table1[[#This Row],[Quantity Sold]]</f>
        <v>41</v>
      </c>
      <c r="G3653">
        <f>Table1[[#This Row],[Discount (%)]]</f>
        <v>12</v>
      </c>
      <c r="H3653">
        <f>Table1[[#This Row],[Profit]]</f>
        <v>1558.14</v>
      </c>
      <c r="I3653">
        <f>Table24610[[#This Row],[profit]]/Table24610[[#This Row],[Sales Amount]]</f>
        <v>0.91209974828777152</v>
      </c>
    </row>
    <row r="3654" spans="1:9">
      <c r="A3654" s="43" t="s">
        <v>3596</v>
      </c>
      <c r="B3654" s="45">
        <v>48677</v>
      </c>
      <c r="C3654" t="str">
        <f>PROPER(Table1[[#This Row],[Region]])</f>
        <v>North</v>
      </c>
      <c r="D3654" t="str">
        <f>PROPER(Table1[[#This Row],[Product Category]])</f>
        <v>Furniture</v>
      </c>
      <c r="E3654">
        <f>ROUND(Table1[[#This Row],[Sales Amount]],1)</f>
        <v>84.9</v>
      </c>
      <c r="F3654">
        <f>Table1[[#This Row],[Quantity Sold]]</f>
        <v>25</v>
      </c>
      <c r="G3654">
        <f>Table1[[#This Row],[Discount (%)]]</f>
        <v>36</v>
      </c>
      <c r="H3654">
        <f>Table1[[#This Row],[Profit]]</f>
        <v>799.55</v>
      </c>
      <c r="I3654">
        <f>Table24610[[#This Row],[profit]]/Table24610[[#This Row],[Sales Amount]]</f>
        <v>9.4175500588928145</v>
      </c>
    </row>
    <row r="3655" spans="1:9">
      <c r="A3655" s="43" t="s">
        <v>3597</v>
      </c>
      <c r="B3655" s="45">
        <v>48678</v>
      </c>
      <c r="C3655" t="str">
        <f>PROPER(Table1[[#This Row],[Region]])</f>
        <v>North</v>
      </c>
      <c r="D3655" t="str">
        <f>PROPER(Table1[[#This Row],[Product Category]])</f>
        <v>Furniture</v>
      </c>
      <c r="E3655">
        <f>ROUND(Table1[[#This Row],[Sales Amount]],1)</f>
        <v>346</v>
      </c>
      <c r="F3655">
        <f>Table1[[#This Row],[Quantity Sold]]</f>
        <v>49</v>
      </c>
      <c r="G3655">
        <f>Table1[[#This Row],[Discount (%)]]</f>
        <v>27</v>
      </c>
      <c r="H3655">
        <f>Table1[[#This Row],[Profit]]</f>
        <v>1278.9000000000001</v>
      </c>
      <c r="I3655">
        <f>Table24610[[#This Row],[profit]]/Table24610[[#This Row],[Sales Amount]]</f>
        <v>3.6962427745664743</v>
      </c>
    </row>
    <row r="3656" spans="1:9">
      <c r="A3656" s="43" t="s">
        <v>3598</v>
      </c>
      <c r="B3656" s="45">
        <v>48679</v>
      </c>
      <c r="C3656" t="str">
        <f>PROPER(Table1[[#This Row],[Region]])</f>
        <v>East</v>
      </c>
      <c r="D3656" t="str">
        <f>PROPER(Table1[[#This Row],[Product Category]])</f>
        <v>Electronics</v>
      </c>
      <c r="E3656">
        <f>ROUND(Table1[[#This Row],[Sales Amount]],1)</f>
        <v>774.2</v>
      </c>
      <c r="F3656">
        <f>Table1[[#This Row],[Quantity Sold]]</f>
        <v>43</v>
      </c>
      <c r="G3656">
        <f>Table1[[#This Row],[Discount (%)]]</f>
        <v>31</v>
      </c>
      <c r="H3656">
        <f>Table1[[#This Row],[Profit]]</f>
        <v>1413.43</v>
      </c>
      <c r="I3656">
        <f>Table24610[[#This Row],[profit]]/Table24610[[#This Row],[Sales Amount]]</f>
        <v>1.8256652027899767</v>
      </c>
    </row>
    <row r="3657" spans="1:9">
      <c r="A3657" s="43" t="s">
        <v>3599</v>
      </c>
      <c r="B3657" s="45">
        <v>48680</v>
      </c>
      <c r="C3657" t="str">
        <f>PROPER(Table1[[#This Row],[Region]])</f>
        <v>West</v>
      </c>
      <c r="D3657" t="str">
        <f>PROPER(Table1[[#This Row],[Product Category]])</f>
        <v>Clothing</v>
      </c>
      <c r="E3657">
        <f>ROUND(Table1[[#This Row],[Sales Amount]],1)</f>
        <v>1329</v>
      </c>
      <c r="F3657">
        <f>Table1[[#This Row],[Quantity Sold]]</f>
        <v>27</v>
      </c>
      <c r="G3657">
        <f>Table1[[#This Row],[Discount (%)]]</f>
        <v>25</v>
      </c>
      <c r="H3657">
        <f>Table1[[#This Row],[Profit]]</f>
        <v>943.81</v>
      </c>
      <c r="I3657">
        <f>Table24610[[#This Row],[profit]]/Table24610[[#This Row],[Sales Amount]]</f>
        <v>0.71016553799849502</v>
      </c>
    </row>
    <row r="3658" spans="1:9">
      <c r="A3658" s="43" t="s">
        <v>3600</v>
      </c>
      <c r="B3658" s="45">
        <v>48681</v>
      </c>
      <c r="C3658" t="str">
        <f>PROPER(Table1[[#This Row],[Region]])</f>
        <v>West</v>
      </c>
      <c r="D3658" t="str">
        <f>PROPER(Table1[[#This Row],[Product Category]])</f>
        <v>Electronics</v>
      </c>
      <c r="E3658">
        <f>ROUND(Table1[[#This Row],[Sales Amount]],1)</f>
        <v>4318.7</v>
      </c>
      <c r="F3658">
        <f>Table1[[#This Row],[Quantity Sold]]</f>
        <v>30</v>
      </c>
      <c r="G3658">
        <f>Table1[[#This Row],[Discount (%)]]</f>
        <v>24</v>
      </c>
      <c r="H3658">
        <f>Table1[[#This Row],[Profit]]</f>
        <v>961.97</v>
      </c>
      <c r="I3658">
        <f>Table24610[[#This Row],[profit]]/Table24610[[#This Row],[Sales Amount]]</f>
        <v>0.22274527056753191</v>
      </c>
    </row>
    <row r="3659" spans="1:9">
      <c r="A3659" s="43" t="s">
        <v>3601</v>
      </c>
      <c r="B3659" s="45">
        <v>48682</v>
      </c>
      <c r="C3659" t="str">
        <f>PROPER(Table1[[#This Row],[Region]])</f>
        <v>West</v>
      </c>
      <c r="D3659" t="str">
        <f>PROPER(Table1[[#This Row],[Product Category]])</f>
        <v>Sports</v>
      </c>
      <c r="E3659">
        <f>ROUND(Table1[[#This Row],[Sales Amount]],1)</f>
        <v>2928</v>
      </c>
      <c r="F3659">
        <f>Table1[[#This Row],[Quantity Sold]]</f>
        <v>15</v>
      </c>
      <c r="G3659">
        <f>Table1[[#This Row],[Discount (%)]]</f>
        <v>6</v>
      </c>
      <c r="H3659">
        <f>Table1[[#This Row],[Profit]]</f>
        <v>97.74</v>
      </c>
      <c r="I3659">
        <f>Table24610[[#This Row],[profit]]/Table24610[[#This Row],[Sales Amount]]</f>
        <v>3.3381147540983605E-2</v>
      </c>
    </row>
    <row r="3660" spans="1:9">
      <c r="A3660" s="43" t="s">
        <v>3602</v>
      </c>
      <c r="B3660" s="45">
        <v>48683</v>
      </c>
      <c r="C3660" t="str">
        <f>PROPER(Table1[[#This Row],[Region]])</f>
        <v>North</v>
      </c>
      <c r="D3660" t="str">
        <f>PROPER(Table1[[#This Row],[Product Category]])</f>
        <v>Clothing</v>
      </c>
      <c r="E3660">
        <f>ROUND(Table1[[#This Row],[Sales Amount]],1)</f>
        <v>1217.0999999999999</v>
      </c>
      <c r="F3660">
        <f>Table1[[#This Row],[Quantity Sold]]</f>
        <v>33</v>
      </c>
      <c r="G3660">
        <f>Table1[[#This Row],[Discount (%)]]</f>
        <v>12</v>
      </c>
      <c r="H3660">
        <f>Table1[[#This Row],[Profit]]</f>
        <v>1804.08</v>
      </c>
      <c r="I3660">
        <f>Table24610[[#This Row],[profit]]/Table24610[[#This Row],[Sales Amount]]</f>
        <v>1.4822775449839785</v>
      </c>
    </row>
    <row r="3661" spans="1:9">
      <c r="A3661" s="43" t="s">
        <v>3603</v>
      </c>
      <c r="B3661" s="45">
        <v>48684</v>
      </c>
      <c r="C3661" t="str">
        <f>PROPER(Table1[[#This Row],[Region]])</f>
        <v>East</v>
      </c>
      <c r="D3661" t="str">
        <f>PROPER(Table1[[#This Row],[Product Category]])</f>
        <v>Furniture</v>
      </c>
      <c r="E3661">
        <f>ROUND(Table1[[#This Row],[Sales Amount]],1)</f>
        <v>4949.7</v>
      </c>
      <c r="F3661">
        <f>Table1[[#This Row],[Quantity Sold]]</f>
        <v>20</v>
      </c>
      <c r="G3661">
        <f>Table1[[#This Row],[Discount (%)]]</f>
        <v>45</v>
      </c>
      <c r="H3661">
        <f>Table1[[#This Row],[Profit]]</f>
        <v>1519.84</v>
      </c>
      <c r="I3661">
        <f>Table24610[[#This Row],[profit]]/Table24610[[#This Row],[Sales Amount]]</f>
        <v>0.30705699335313252</v>
      </c>
    </row>
    <row r="3662" spans="1:9">
      <c r="A3662" s="43" t="s">
        <v>3604</v>
      </c>
      <c r="B3662" s="45">
        <v>48685</v>
      </c>
      <c r="C3662" t="str">
        <f>PROPER(Table1[[#This Row],[Region]])</f>
        <v>South</v>
      </c>
      <c r="D3662" t="str">
        <f>PROPER(Table1[[#This Row],[Product Category]])</f>
        <v>Sports</v>
      </c>
      <c r="E3662">
        <f>ROUND(Table1[[#This Row],[Sales Amount]],1)</f>
        <v>1535.5</v>
      </c>
      <c r="F3662">
        <f>Table1[[#This Row],[Quantity Sold]]</f>
        <v>39</v>
      </c>
      <c r="G3662">
        <f>Table1[[#This Row],[Discount (%)]]</f>
        <v>32</v>
      </c>
      <c r="H3662">
        <f>Table1[[#This Row],[Profit]]</f>
        <v>1602.28</v>
      </c>
      <c r="I3662">
        <f>Table24610[[#This Row],[profit]]/Table24610[[#This Row],[Sales Amount]]</f>
        <v>1.0434907196352978</v>
      </c>
    </row>
    <row r="3663" spans="1:9">
      <c r="A3663" s="43" t="s">
        <v>3605</v>
      </c>
      <c r="B3663" s="45">
        <v>48686</v>
      </c>
      <c r="C3663" t="str">
        <f>PROPER(Table1[[#This Row],[Region]])</f>
        <v>South</v>
      </c>
      <c r="D3663" t="str">
        <f>PROPER(Table1[[#This Row],[Product Category]])</f>
        <v>Sports</v>
      </c>
      <c r="E3663">
        <f>ROUND(Table1[[#This Row],[Sales Amount]],1)</f>
        <v>998.4</v>
      </c>
      <c r="F3663">
        <f>Table1[[#This Row],[Quantity Sold]]</f>
        <v>48</v>
      </c>
      <c r="G3663">
        <f>Table1[[#This Row],[Discount (%)]]</f>
        <v>7</v>
      </c>
      <c r="H3663">
        <f>Table1[[#This Row],[Profit]]</f>
        <v>151.68</v>
      </c>
      <c r="I3663">
        <f>Table24610[[#This Row],[profit]]/Table24610[[#This Row],[Sales Amount]]</f>
        <v>0.15192307692307694</v>
      </c>
    </row>
    <row r="3664" spans="1:9">
      <c r="A3664" s="43" t="s">
        <v>3606</v>
      </c>
      <c r="B3664" s="45">
        <v>48687</v>
      </c>
      <c r="C3664" t="str">
        <f>PROPER(Table1[[#This Row],[Region]])</f>
        <v>West</v>
      </c>
      <c r="D3664" t="str">
        <f>PROPER(Table1[[#This Row],[Product Category]])</f>
        <v>Groceries</v>
      </c>
      <c r="E3664">
        <f>ROUND(Table1[[#This Row],[Sales Amount]],1)</f>
        <v>3305.1</v>
      </c>
      <c r="F3664">
        <f>Table1[[#This Row],[Quantity Sold]]</f>
        <v>33</v>
      </c>
      <c r="G3664">
        <f>Table1[[#This Row],[Discount (%)]]</f>
        <v>6</v>
      </c>
      <c r="H3664">
        <f>Table1[[#This Row],[Profit]]</f>
        <v>664.17</v>
      </c>
      <c r="I3664">
        <f>Table24610[[#This Row],[profit]]/Table24610[[#This Row],[Sales Amount]]</f>
        <v>0.20095307252428066</v>
      </c>
    </row>
    <row r="3665" spans="1:9">
      <c r="A3665" s="43" t="s">
        <v>3607</v>
      </c>
      <c r="B3665" s="45">
        <v>48688</v>
      </c>
      <c r="C3665" t="str">
        <f>PROPER(Table1[[#This Row],[Region]])</f>
        <v>North</v>
      </c>
      <c r="D3665" t="str">
        <f>PROPER(Table1[[#This Row],[Product Category]])</f>
        <v>Sports</v>
      </c>
      <c r="E3665">
        <f>ROUND(Table1[[#This Row],[Sales Amount]],1)</f>
        <v>1131.2</v>
      </c>
      <c r="F3665">
        <f>Table1[[#This Row],[Quantity Sold]]</f>
        <v>15</v>
      </c>
      <c r="G3665">
        <f>Table1[[#This Row],[Discount (%)]]</f>
        <v>29</v>
      </c>
      <c r="H3665">
        <f>Table1[[#This Row],[Profit]]</f>
        <v>339.7</v>
      </c>
      <c r="I3665">
        <f>Table24610[[#This Row],[profit]]/Table24610[[#This Row],[Sales Amount]]</f>
        <v>0.30030056577086278</v>
      </c>
    </row>
    <row r="3666" spans="1:9">
      <c r="A3666" s="43" t="s">
        <v>3608</v>
      </c>
      <c r="B3666" s="45">
        <v>48689</v>
      </c>
      <c r="C3666" t="str">
        <f>PROPER(Table1[[#This Row],[Region]])</f>
        <v>East</v>
      </c>
      <c r="D3666" t="str">
        <f>PROPER(Table1[[#This Row],[Product Category]])</f>
        <v>Electronics</v>
      </c>
      <c r="E3666">
        <f>ROUND(Table1[[#This Row],[Sales Amount]],1)</f>
        <v>836.5</v>
      </c>
      <c r="F3666">
        <f>Table1[[#This Row],[Quantity Sold]]</f>
        <v>12</v>
      </c>
      <c r="G3666">
        <f>Table1[[#This Row],[Discount (%)]]</f>
        <v>9</v>
      </c>
      <c r="H3666">
        <f>Table1[[#This Row],[Profit]]</f>
        <v>1152.23</v>
      </c>
      <c r="I3666">
        <f>Table24610[[#This Row],[profit]]/Table24610[[#This Row],[Sales Amount]]</f>
        <v>1.3774417214584578</v>
      </c>
    </row>
    <row r="3667" spans="1:9">
      <c r="A3667" s="43" t="s">
        <v>3609</v>
      </c>
      <c r="B3667" s="45">
        <v>48690</v>
      </c>
      <c r="C3667" t="str">
        <f>PROPER(Table1[[#This Row],[Region]])</f>
        <v>East</v>
      </c>
      <c r="D3667" t="str">
        <f>PROPER(Table1[[#This Row],[Product Category]])</f>
        <v>Clothing</v>
      </c>
      <c r="E3667">
        <f>ROUND(Table1[[#This Row],[Sales Amount]],1)</f>
        <v>199.1</v>
      </c>
      <c r="F3667">
        <f>Table1[[#This Row],[Quantity Sold]]</f>
        <v>28</v>
      </c>
      <c r="G3667">
        <f>Table1[[#This Row],[Discount (%)]]</f>
        <v>22</v>
      </c>
      <c r="H3667">
        <f>Table1[[#This Row],[Profit]]</f>
        <v>422.58</v>
      </c>
      <c r="I3667">
        <f>Table24610[[#This Row],[profit]]/Table24610[[#This Row],[Sales Amount]]</f>
        <v>2.1224510296333499</v>
      </c>
    </row>
    <row r="3668" spans="1:9">
      <c r="A3668" s="43" t="s">
        <v>3610</v>
      </c>
      <c r="B3668" s="45">
        <v>48691</v>
      </c>
      <c r="C3668" t="str">
        <f>PROPER(Table1[[#This Row],[Region]])</f>
        <v>North</v>
      </c>
      <c r="D3668" t="str">
        <f>PROPER(Table1[[#This Row],[Product Category]])</f>
        <v>Clothing</v>
      </c>
      <c r="E3668">
        <f>ROUND(Table1[[#This Row],[Sales Amount]],1)</f>
        <v>2757.5</v>
      </c>
      <c r="F3668">
        <f>Table1[[#This Row],[Quantity Sold]]</f>
        <v>50</v>
      </c>
      <c r="G3668">
        <f>Table1[[#This Row],[Discount (%)]]</f>
        <v>33</v>
      </c>
      <c r="H3668">
        <f>Table1[[#This Row],[Profit]]</f>
        <v>709.5</v>
      </c>
      <c r="I3668">
        <f>Table24610[[#This Row],[profit]]/Table24610[[#This Row],[Sales Amount]]</f>
        <v>0.257298277425204</v>
      </c>
    </row>
    <row r="3669" spans="1:9">
      <c r="A3669" s="43" t="s">
        <v>3611</v>
      </c>
      <c r="B3669" s="45">
        <v>48692</v>
      </c>
      <c r="C3669" t="str">
        <f>PROPER(Table1[[#This Row],[Region]])</f>
        <v>South</v>
      </c>
      <c r="D3669" t="str">
        <f>PROPER(Table1[[#This Row],[Product Category]])</f>
        <v>Clothing</v>
      </c>
      <c r="E3669">
        <f>ROUND(Table1[[#This Row],[Sales Amount]],1)</f>
        <v>947.7</v>
      </c>
      <c r="F3669">
        <f>Table1[[#This Row],[Quantity Sold]]</f>
        <v>36</v>
      </c>
      <c r="G3669">
        <f>Table1[[#This Row],[Discount (%)]]</f>
        <v>31</v>
      </c>
      <c r="H3669">
        <f>Table1[[#This Row],[Profit]]</f>
        <v>1395.28</v>
      </c>
      <c r="I3669">
        <f>Table24610[[#This Row],[profit]]/Table24610[[#This Row],[Sales Amount]]</f>
        <v>1.4722802574654426</v>
      </c>
    </row>
    <row r="3670" spans="1:9">
      <c r="A3670" s="43" t="s">
        <v>3612</v>
      </c>
      <c r="B3670" s="45">
        <v>48693</v>
      </c>
      <c r="C3670" t="str">
        <f>PROPER(Table1[[#This Row],[Region]])</f>
        <v>West</v>
      </c>
      <c r="D3670" t="str">
        <f>PROPER(Table1[[#This Row],[Product Category]])</f>
        <v>Groceries</v>
      </c>
      <c r="E3670">
        <f>ROUND(Table1[[#This Row],[Sales Amount]],1)</f>
        <v>4163.7</v>
      </c>
      <c r="F3670">
        <f>Table1[[#This Row],[Quantity Sold]]</f>
        <v>27</v>
      </c>
      <c r="G3670">
        <f>Table1[[#This Row],[Discount (%)]]</f>
        <v>14</v>
      </c>
      <c r="H3670">
        <f>Table1[[#This Row],[Profit]]</f>
        <v>640.74</v>
      </c>
      <c r="I3670">
        <f>Table24610[[#This Row],[profit]]/Table24610[[#This Row],[Sales Amount]]</f>
        <v>0.15388716766337635</v>
      </c>
    </row>
    <row r="3671" spans="1:9">
      <c r="A3671" s="43" t="s">
        <v>3613</v>
      </c>
      <c r="B3671" s="45">
        <v>48694</v>
      </c>
      <c r="C3671" t="str">
        <f>PROPER(Table1[[#This Row],[Region]])</f>
        <v>East</v>
      </c>
      <c r="D3671" t="str">
        <f>PROPER(Table1[[#This Row],[Product Category]])</f>
        <v>Sports</v>
      </c>
      <c r="E3671">
        <f>ROUND(Table1[[#This Row],[Sales Amount]],1)</f>
        <v>1686.9</v>
      </c>
      <c r="F3671">
        <f>Table1[[#This Row],[Quantity Sold]]</f>
        <v>18</v>
      </c>
      <c r="G3671">
        <f>Table1[[#This Row],[Discount (%)]]</f>
        <v>33</v>
      </c>
      <c r="H3671">
        <f>Table1[[#This Row],[Profit]]</f>
        <v>681.92</v>
      </c>
      <c r="I3671">
        <f>Table24610[[#This Row],[profit]]/Table24610[[#This Row],[Sales Amount]]</f>
        <v>0.40424447210860154</v>
      </c>
    </row>
    <row r="3672" spans="1:9">
      <c r="A3672" s="43" t="s">
        <v>3614</v>
      </c>
      <c r="B3672" s="45">
        <v>48695</v>
      </c>
      <c r="C3672" t="str">
        <f>PROPER(Table1[[#This Row],[Region]])</f>
        <v>West</v>
      </c>
      <c r="D3672" t="str">
        <f>PROPER(Table1[[#This Row],[Product Category]])</f>
        <v>Sports</v>
      </c>
      <c r="E3672">
        <f>ROUND(Table1[[#This Row],[Sales Amount]],1)</f>
        <v>2010.4</v>
      </c>
      <c r="F3672">
        <f>Table1[[#This Row],[Quantity Sold]]</f>
        <v>15</v>
      </c>
      <c r="G3672">
        <f>Table1[[#This Row],[Discount (%)]]</f>
        <v>35</v>
      </c>
      <c r="H3672">
        <f>Table1[[#This Row],[Profit]]</f>
        <v>42.63</v>
      </c>
      <c r="I3672">
        <f>Table24610[[#This Row],[profit]]/Table24610[[#This Row],[Sales Amount]]</f>
        <v>2.1204735376044569E-2</v>
      </c>
    </row>
    <row r="3673" spans="1:9">
      <c r="A3673" s="43" t="s">
        <v>3615</v>
      </c>
      <c r="B3673" s="45">
        <v>48696</v>
      </c>
      <c r="C3673" t="str">
        <f>PROPER(Table1[[#This Row],[Region]])</f>
        <v>North</v>
      </c>
      <c r="D3673" t="str">
        <f>PROPER(Table1[[#This Row],[Product Category]])</f>
        <v>Clothing</v>
      </c>
      <c r="E3673">
        <f>ROUND(Table1[[#This Row],[Sales Amount]],1)</f>
        <v>2516</v>
      </c>
      <c r="F3673">
        <f>Table1[[#This Row],[Quantity Sold]]</f>
        <v>10</v>
      </c>
      <c r="G3673">
        <f>Table1[[#This Row],[Discount (%)]]</f>
        <v>11</v>
      </c>
      <c r="H3673">
        <f>Table1[[#This Row],[Profit]]</f>
        <v>249.76</v>
      </c>
      <c r="I3673">
        <f>Table24610[[#This Row],[profit]]/Table24610[[#This Row],[Sales Amount]]</f>
        <v>9.9268680445151025E-2</v>
      </c>
    </row>
    <row r="3674" spans="1:9">
      <c r="A3674" s="43" t="s">
        <v>3616</v>
      </c>
      <c r="B3674" s="45">
        <v>48697</v>
      </c>
      <c r="C3674" t="str">
        <f>PROPER(Table1[[#This Row],[Region]])</f>
        <v>East</v>
      </c>
      <c r="D3674" t="str">
        <f>PROPER(Table1[[#This Row],[Product Category]])</f>
        <v>Groceries</v>
      </c>
      <c r="E3674">
        <f>ROUND(Table1[[#This Row],[Sales Amount]],1)</f>
        <v>2176.1999999999998</v>
      </c>
      <c r="F3674">
        <f>Table1[[#This Row],[Quantity Sold]]</f>
        <v>45</v>
      </c>
      <c r="G3674">
        <f>Table1[[#This Row],[Discount (%)]]</f>
        <v>44</v>
      </c>
      <c r="H3674">
        <f>Table1[[#This Row],[Profit]]</f>
        <v>967.67</v>
      </c>
      <c r="I3674">
        <f>Table24610[[#This Row],[profit]]/Table24610[[#This Row],[Sales Amount]]</f>
        <v>0.44466041724106242</v>
      </c>
    </row>
    <row r="3675" spans="1:9">
      <c r="A3675" s="43" t="s">
        <v>3617</v>
      </c>
      <c r="B3675" s="45">
        <v>48698</v>
      </c>
      <c r="C3675" t="str">
        <f>PROPER(Table1[[#This Row],[Region]])</f>
        <v>North</v>
      </c>
      <c r="D3675" t="str">
        <f>PROPER(Table1[[#This Row],[Product Category]])</f>
        <v>Electronics</v>
      </c>
      <c r="E3675">
        <f>ROUND(Table1[[#This Row],[Sales Amount]],1)</f>
        <v>2879.4</v>
      </c>
      <c r="F3675">
        <f>Table1[[#This Row],[Quantity Sold]]</f>
        <v>50</v>
      </c>
      <c r="G3675">
        <f>Table1[[#This Row],[Discount (%)]]</f>
        <v>8</v>
      </c>
      <c r="H3675">
        <f>Table1[[#This Row],[Profit]]</f>
        <v>1489.87</v>
      </c>
      <c r="I3675">
        <f>Table24610[[#This Row],[profit]]/Table24610[[#This Row],[Sales Amount]]</f>
        <v>0.5174237688407306</v>
      </c>
    </row>
    <row r="3676" spans="1:9">
      <c r="A3676" s="43" t="s">
        <v>3618</v>
      </c>
      <c r="B3676" s="45">
        <v>48699</v>
      </c>
      <c r="C3676" t="str">
        <f>PROPER(Table1[[#This Row],[Region]])</f>
        <v>North</v>
      </c>
      <c r="D3676" t="str">
        <f>PROPER(Table1[[#This Row],[Product Category]])</f>
        <v>Electronics</v>
      </c>
      <c r="E3676">
        <f>ROUND(Table1[[#This Row],[Sales Amount]],1)</f>
        <v>2765.6</v>
      </c>
      <c r="F3676">
        <f>Table1[[#This Row],[Quantity Sold]]</f>
        <v>29</v>
      </c>
      <c r="G3676">
        <f>Table1[[#This Row],[Discount (%)]]</f>
        <v>25</v>
      </c>
      <c r="H3676">
        <f>Table1[[#This Row],[Profit]]</f>
        <v>1411.56</v>
      </c>
      <c r="I3676">
        <f>Table24610[[#This Row],[profit]]/Table24610[[#This Row],[Sales Amount]]</f>
        <v>0.51039919004917556</v>
      </c>
    </row>
    <row r="3677" spans="1:9">
      <c r="A3677" s="43" t="s">
        <v>3619</v>
      </c>
      <c r="B3677" s="45">
        <v>48700</v>
      </c>
      <c r="C3677" t="str">
        <f>PROPER(Table1[[#This Row],[Region]])</f>
        <v>North</v>
      </c>
      <c r="D3677" t="str">
        <f>PROPER(Table1[[#This Row],[Product Category]])</f>
        <v>Sports</v>
      </c>
      <c r="E3677">
        <f>ROUND(Table1[[#This Row],[Sales Amount]],1)</f>
        <v>4289.6000000000004</v>
      </c>
      <c r="F3677">
        <f>Table1[[#This Row],[Quantity Sold]]</f>
        <v>9</v>
      </c>
      <c r="G3677">
        <f>Table1[[#This Row],[Discount (%)]]</f>
        <v>45</v>
      </c>
      <c r="H3677">
        <f>Table1[[#This Row],[Profit]]</f>
        <v>1321.6</v>
      </c>
      <c r="I3677">
        <f>Table24610[[#This Row],[profit]]/Table24610[[#This Row],[Sales Amount]]</f>
        <v>0.30809399477806781</v>
      </c>
    </row>
    <row r="3678" spans="1:9">
      <c r="A3678" s="43">
        <v>70095821</v>
      </c>
      <c r="B3678" s="45">
        <v>48701</v>
      </c>
      <c r="C3678" t="str">
        <f>PROPER(Table1[[#This Row],[Region]])</f>
        <v>West</v>
      </c>
      <c r="D3678" t="str">
        <f>PROPER(Table1[[#This Row],[Product Category]])</f>
        <v>Furniture</v>
      </c>
      <c r="E3678">
        <f>ROUND(Table1[[#This Row],[Sales Amount]],1)</f>
        <v>320</v>
      </c>
      <c r="F3678">
        <f>Table1[[#This Row],[Quantity Sold]]</f>
        <v>44</v>
      </c>
      <c r="G3678">
        <f>Table1[[#This Row],[Discount (%)]]</f>
        <v>16</v>
      </c>
      <c r="H3678">
        <f>Table1[[#This Row],[Profit]]</f>
        <v>353.86</v>
      </c>
      <c r="I3678">
        <f>Table24610[[#This Row],[profit]]/Table24610[[#This Row],[Sales Amount]]</f>
        <v>1.1058125000000001</v>
      </c>
    </row>
    <row r="3679" spans="1:9">
      <c r="A3679" s="43" t="s">
        <v>3620</v>
      </c>
      <c r="B3679" s="45">
        <v>48702</v>
      </c>
      <c r="C3679" t="str">
        <f>PROPER(Table1[[#This Row],[Region]])</f>
        <v>North</v>
      </c>
      <c r="D3679" t="str">
        <f>PROPER(Table1[[#This Row],[Product Category]])</f>
        <v>Electronics</v>
      </c>
      <c r="E3679">
        <f>ROUND(Table1[[#This Row],[Sales Amount]],1)</f>
        <v>202.1</v>
      </c>
      <c r="F3679">
        <f>Table1[[#This Row],[Quantity Sold]]</f>
        <v>31</v>
      </c>
      <c r="G3679">
        <f>Table1[[#This Row],[Discount (%)]]</f>
        <v>9</v>
      </c>
      <c r="H3679">
        <f>Table1[[#This Row],[Profit]]</f>
        <v>1964.08</v>
      </c>
      <c r="I3679">
        <f>Table24610[[#This Row],[profit]]/Table24610[[#This Row],[Sales Amount]]</f>
        <v>9.7183572488866901</v>
      </c>
    </row>
    <row r="3680" spans="1:9">
      <c r="A3680" s="43" t="s">
        <v>3621</v>
      </c>
      <c r="B3680" s="45">
        <v>48703</v>
      </c>
      <c r="C3680" t="str">
        <f>PROPER(Table1[[#This Row],[Region]])</f>
        <v>South</v>
      </c>
      <c r="D3680" t="str">
        <f>PROPER(Table1[[#This Row],[Product Category]])</f>
        <v>Furniture</v>
      </c>
      <c r="E3680">
        <f>ROUND(Table1[[#This Row],[Sales Amount]],1)</f>
        <v>2519.4</v>
      </c>
      <c r="F3680">
        <f>Table1[[#This Row],[Quantity Sold]]</f>
        <v>41</v>
      </c>
      <c r="G3680">
        <f>Table1[[#This Row],[Discount (%)]]</f>
        <v>17</v>
      </c>
      <c r="H3680">
        <f>Table1[[#This Row],[Profit]]</f>
        <v>1892.37</v>
      </c>
      <c r="I3680">
        <f>Table24610[[#This Row],[profit]]/Table24610[[#This Row],[Sales Amount]]</f>
        <v>0.75111931412241006</v>
      </c>
    </row>
    <row r="3681" spans="1:9">
      <c r="A3681" s="43" t="s">
        <v>3622</v>
      </c>
      <c r="B3681" s="45">
        <v>48704</v>
      </c>
      <c r="C3681" t="str">
        <f>PROPER(Table1[[#This Row],[Region]])</f>
        <v>West</v>
      </c>
      <c r="D3681" t="str">
        <f>PROPER(Table1[[#This Row],[Product Category]])</f>
        <v>Clothing</v>
      </c>
      <c r="E3681">
        <f>ROUND(Table1[[#This Row],[Sales Amount]],1)</f>
        <v>1323.2</v>
      </c>
      <c r="F3681">
        <f>Table1[[#This Row],[Quantity Sold]]</f>
        <v>8</v>
      </c>
      <c r="G3681">
        <f>Table1[[#This Row],[Discount (%)]]</f>
        <v>1</v>
      </c>
      <c r="H3681">
        <f>Table1[[#This Row],[Profit]]</f>
        <v>1240.46</v>
      </c>
      <c r="I3681">
        <f>Table24610[[#This Row],[profit]]/Table24610[[#This Row],[Sales Amount]]</f>
        <v>0.93746977025392986</v>
      </c>
    </row>
    <row r="3682" spans="1:9">
      <c r="A3682" s="43" t="s">
        <v>3623</v>
      </c>
      <c r="B3682" s="45">
        <v>48705</v>
      </c>
      <c r="C3682" t="str">
        <f>PROPER(Table1[[#This Row],[Region]])</f>
        <v>West</v>
      </c>
      <c r="D3682" t="str">
        <f>PROPER(Table1[[#This Row],[Product Category]])</f>
        <v>Groceries</v>
      </c>
      <c r="E3682">
        <f>ROUND(Table1[[#This Row],[Sales Amount]],1)</f>
        <v>4724.8999999999996</v>
      </c>
      <c r="F3682">
        <f>Table1[[#This Row],[Quantity Sold]]</f>
        <v>38</v>
      </c>
      <c r="G3682">
        <f>Table1[[#This Row],[Discount (%)]]</f>
        <v>21</v>
      </c>
      <c r="H3682">
        <f>Table1[[#This Row],[Profit]]</f>
        <v>999.18</v>
      </c>
      <c r="I3682">
        <f>Table24610[[#This Row],[profit]]/Table24610[[#This Row],[Sales Amount]]</f>
        <v>0.21147114224639676</v>
      </c>
    </row>
    <row r="3683" spans="1:9">
      <c r="A3683" s="43" t="s">
        <v>3624</v>
      </c>
      <c r="B3683" s="45">
        <v>48706</v>
      </c>
      <c r="C3683" t="str">
        <f>PROPER(Table1[[#This Row],[Region]])</f>
        <v>East</v>
      </c>
      <c r="D3683" t="str">
        <f>PROPER(Table1[[#This Row],[Product Category]])</f>
        <v>Clothing</v>
      </c>
      <c r="E3683">
        <f>ROUND(Table1[[#This Row],[Sales Amount]],1)</f>
        <v>4447.5</v>
      </c>
      <c r="F3683">
        <f>Table1[[#This Row],[Quantity Sold]]</f>
        <v>5</v>
      </c>
      <c r="G3683">
        <f>Table1[[#This Row],[Discount (%)]]</f>
        <v>47</v>
      </c>
      <c r="H3683">
        <f>Table1[[#This Row],[Profit]]</f>
        <v>695.33</v>
      </c>
      <c r="I3683">
        <f>Table24610[[#This Row],[profit]]/Table24610[[#This Row],[Sales Amount]]</f>
        <v>0.15634176503653738</v>
      </c>
    </row>
    <row r="3684" spans="1:9">
      <c r="A3684" s="43" t="s">
        <v>3625</v>
      </c>
      <c r="B3684" s="45">
        <v>48707</v>
      </c>
      <c r="C3684" t="str">
        <f>PROPER(Table1[[#This Row],[Region]])</f>
        <v>East</v>
      </c>
      <c r="D3684" t="str">
        <f>PROPER(Table1[[#This Row],[Product Category]])</f>
        <v>Clothing</v>
      </c>
      <c r="E3684">
        <f>ROUND(Table1[[#This Row],[Sales Amount]],1)</f>
        <v>934.2</v>
      </c>
      <c r="F3684">
        <f>Table1[[#This Row],[Quantity Sold]]</f>
        <v>6</v>
      </c>
      <c r="G3684">
        <f>Table1[[#This Row],[Discount (%)]]</f>
        <v>6</v>
      </c>
      <c r="H3684">
        <f>Table1[[#This Row],[Profit]]</f>
        <v>1600.13</v>
      </c>
      <c r="I3684">
        <f>Table24610[[#This Row],[profit]]/Table24610[[#This Row],[Sales Amount]]</f>
        <v>1.7128345108113894</v>
      </c>
    </row>
    <row r="3685" spans="1:9">
      <c r="A3685" s="43" t="s">
        <v>3626</v>
      </c>
      <c r="B3685" s="45">
        <v>48708</v>
      </c>
      <c r="C3685" t="str">
        <f>PROPER(Table1[[#This Row],[Region]])</f>
        <v>North</v>
      </c>
      <c r="D3685" t="str">
        <f>PROPER(Table1[[#This Row],[Product Category]])</f>
        <v>Electronics</v>
      </c>
      <c r="E3685">
        <f>ROUND(Table1[[#This Row],[Sales Amount]],1)</f>
        <v>2840.9</v>
      </c>
      <c r="F3685">
        <f>Table1[[#This Row],[Quantity Sold]]</f>
        <v>44</v>
      </c>
      <c r="G3685">
        <f>Table1[[#This Row],[Discount (%)]]</f>
        <v>38</v>
      </c>
      <c r="H3685">
        <f>Table1[[#This Row],[Profit]]</f>
        <v>933.96</v>
      </c>
      <c r="I3685">
        <f>Table24610[[#This Row],[profit]]/Table24610[[#This Row],[Sales Amount]]</f>
        <v>0.32875497201591047</v>
      </c>
    </row>
    <row r="3686" spans="1:9">
      <c r="A3686" s="43">
        <v>97886538</v>
      </c>
      <c r="B3686" s="45">
        <v>48709</v>
      </c>
      <c r="C3686" t="str">
        <f>PROPER(Table1[[#This Row],[Region]])</f>
        <v>West</v>
      </c>
      <c r="D3686" t="str">
        <f>PROPER(Table1[[#This Row],[Product Category]])</f>
        <v>Furniture</v>
      </c>
      <c r="E3686">
        <f>ROUND(Table1[[#This Row],[Sales Amount]],1)</f>
        <v>2237.1999999999998</v>
      </c>
      <c r="F3686">
        <f>Table1[[#This Row],[Quantity Sold]]</f>
        <v>50</v>
      </c>
      <c r="G3686">
        <f>Table1[[#This Row],[Discount (%)]]</f>
        <v>39</v>
      </c>
      <c r="H3686">
        <f>Table1[[#This Row],[Profit]]</f>
        <v>1952.58</v>
      </c>
      <c r="I3686">
        <f>Table24610[[#This Row],[profit]]/Table24610[[#This Row],[Sales Amount]]</f>
        <v>0.87277847309136425</v>
      </c>
    </row>
    <row r="3687" spans="1:9">
      <c r="A3687" s="43" t="s">
        <v>3627</v>
      </c>
      <c r="B3687" s="45">
        <v>48710</v>
      </c>
      <c r="C3687" t="str">
        <f>PROPER(Table1[[#This Row],[Region]])</f>
        <v>South</v>
      </c>
      <c r="D3687" t="str">
        <f>PROPER(Table1[[#This Row],[Product Category]])</f>
        <v>Electronics</v>
      </c>
      <c r="E3687">
        <f>ROUND(Table1[[#This Row],[Sales Amount]],1)</f>
        <v>4059.6</v>
      </c>
      <c r="F3687">
        <f>Table1[[#This Row],[Quantity Sold]]</f>
        <v>36</v>
      </c>
      <c r="G3687">
        <f>Table1[[#This Row],[Discount (%)]]</f>
        <v>19</v>
      </c>
      <c r="H3687">
        <f>Table1[[#This Row],[Profit]]</f>
        <v>1473.1</v>
      </c>
      <c r="I3687">
        <f>Table24610[[#This Row],[profit]]/Table24610[[#This Row],[Sales Amount]]</f>
        <v>0.36286826288304264</v>
      </c>
    </row>
    <row r="3688" spans="1:9">
      <c r="A3688" s="43" t="s">
        <v>3628</v>
      </c>
      <c r="B3688" s="45">
        <v>48711</v>
      </c>
      <c r="C3688" t="str">
        <f>PROPER(Table1[[#This Row],[Region]])</f>
        <v>North</v>
      </c>
      <c r="D3688" t="str">
        <f>PROPER(Table1[[#This Row],[Product Category]])</f>
        <v>Clothing</v>
      </c>
      <c r="E3688">
        <f>ROUND(Table1[[#This Row],[Sales Amount]],1)</f>
        <v>1481.1</v>
      </c>
      <c r="F3688">
        <f>Table1[[#This Row],[Quantity Sold]]</f>
        <v>10</v>
      </c>
      <c r="G3688">
        <f>Table1[[#This Row],[Discount (%)]]</f>
        <v>6</v>
      </c>
      <c r="H3688">
        <f>Table1[[#This Row],[Profit]]</f>
        <v>1569.25</v>
      </c>
      <c r="I3688">
        <f>Table24610[[#This Row],[profit]]/Table24610[[#This Row],[Sales Amount]]</f>
        <v>1.0595165755181959</v>
      </c>
    </row>
    <row r="3689" spans="1:9">
      <c r="A3689" s="43" t="s">
        <v>3629</v>
      </c>
      <c r="B3689" s="45">
        <v>48712</v>
      </c>
      <c r="C3689" t="str">
        <f>PROPER(Table1[[#This Row],[Region]])</f>
        <v>East</v>
      </c>
      <c r="D3689" t="str">
        <f>PROPER(Table1[[#This Row],[Product Category]])</f>
        <v>Electronics</v>
      </c>
      <c r="E3689">
        <f>ROUND(Table1[[#This Row],[Sales Amount]],1)</f>
        <v>1389.7</v>
      </c>
      <c r="F3689">
        <f>Table1[[#This Row],[Quantity Sold]]</f>
        <v>48</v>
      </c>
      <c r="G3689">
        <f>Table1[[#This Row],[Discount (%)]]</f>
        <v>8</v>
      </c>
      <c r="H3689">
        <f>Table1[[#This Row],[Profit]]</f>
        <v>883.5</v>
      </c>
      <c r="I3689">
        <f>Table24610[[#This Row],[profit]]/Table24610[[#This Row],[Sales Amount]]</f>
        <v>0.63574872274591632</v>
      </c>
    </row>
    <row r="3690" spans="1:9">
      <c r="A3690" s="43" t="s">
        <v>3630</v>
      </c>
      <c r="B3690" s="45">
        <v>48713</v>
      </c>
      <c r="C3690" t="str">
        <f>PROPER(Table1[[#This Row],[Region]])</f>
        <v>South</v>
      </c>
      <c r="D3690" t="str">
        <f>PROPER(Table1[[#This Row],[Product Category]])</f>
        <v>Clothing</v>
      </c>
      <c r="E3690">
        <f>ROUND(Table1[[#This Row],[Sales Amount]],1)</f>
        <v>975.8</v>
      </c>
      <c r="F3690">
        <f>Table1[[#This Row],[Quantity Sold]]</f>
        <v>49</v>
      </c>
      <c r="G3690">
        <f>Table1[[#This Row],[Discount (%)]]</f>
        <v>18</v>
      </c>
      <c r="H3690">
        <f>Table1[[#This Row],[Profit]]</f>
        <v>1420.06</v>
      </c>
      <c r="I3690">
        <f>Table24610[[#This Row],[profit]]/Table24610[[#This Row],[Sales Amount]]</f>
        <v>1.4552777208444354</v>
      </c>
    </row>
    <row r="3691" spans="1:9">
      <c r="A3691" s="43" t="s">
        <v>3631</v>
      </c>
      <c r="B3691" s="45">
        <v>48714</v>
      </c>
      <c r="C3691" t="str">
        <f>PROPER(Table1[[#This Row],[Region]])</f>
        <v>West</v>
      </c>
      <c r="D3691" t="str">
        <f>PROPER(Table1[[#This Row],[Product Category]])</f>
        <v>Electronics</v>
      </c>
      <c r="E3691">
        <f>ROUND(Table1[[#This Row],[Sales Amount]],1)</f>
        <v>847.1</v>
      </c>
      <c r="F3691">
        <f>Table1[[#This Row],[Quantity Sold]]</f>
        <v>19</v>
      </c>
      <c r="G3691">
        <f>Table1[[#This Row],[Discount (%)]]</f>
        <v>0</v>
      </c>
      <c r="H3691">
        <f>Table1[[#This Row],[Profit]]</f>
        <v>1628.49</v>
      </c>
      <c r="I3691">
        <f>Table24610[[#This Row],[profit]]/Table24610[[#This Row],[Sales Amount]]</f>
        <v>1.9224294652343288</v>
      </c>
    </row>
    <row r="3692" spans="1:9">
      <c r="A3692" s="43" t="s">
        <v>3632</v>
      </c>
      <c r="B3692" s="45">
        <v>48715</v>
      </c>
      <c r="C3692" t="str">
        <f>PROPER(Table1[[#This Row],[Region]])</f>
        <v>West</v>
      </c>
      <c r="D3692" t="str">
        <f>PROPER(Table1[[#This Row],[Product Category]])</f>
        <v>Furniture</v>
      </c>
      <c r="E3692">
        <f>ROUND(Table1[[#This Row],[Sales Amount]],1)</f>
        <v>4137.7</v>
      </c>
      <c r="F3692">
        <f>Table1[[#This Row],[Quantity Sold]]</f>
        <v>17</v>
      </c>
      <c r="G3692">
        <f>Table1[[#This Row],[Discount (%)]]</f>
        <v>18</v>
      </c>
      <c r="H3692">
        <f>Table1[[#This Row],[Profit]]</f>
        <v>1761.72</v>
      </c>
      <c r="I3692">
        <f>Table24610[[#This Row],[profit]]/Table24610[[#This Row],[Sales Amount]]</f>
        <v>0.42577277231312083</v>
      </c>
    </row>
    <row r="3693" spans="1:9">
      <c r="A3693" s="43" t="s">
        <v>3633</v>
      </c>
      <c r="B3693" s="45">
        <v>48716</v>
      </c>
      <c r="C3693" t="str">
        <f>PROPER(Table1[[#This Row],[Region]])</f>
        <v>East</v>
      </c>
      <c r="D3693" t="str">
        <f>PROPER(Table1[[#This Row],[Product Category]])</f>
        <v>Electronics</v>
      </c>
      <c r="E3693">
        <f>ROUND(Table1[[#This Row],[Sales Amount]],1)</f>
        <v>1807</v>
      </c>
      <c r="F3693">
        <f>Table1[[#This Row],[Quantity Sold]]</f>
        <v>39</v>
      </c>
      <c r="G3693">
        <f>Table1[[#This Row],[Discount (%)]]</f>
        <v>17</v>
      </c>
      <c r="H3693">
        <f>Table1[[#This Row],[Profit]]</f>
        <v>1515.32</v>
      </c>
      <c r="I3693">
        <f>Table24610[[#This Row],[profit]]/Table24610[[#This Row],[Sales Amount]]</f>
        <v>0.83858328721638076</v>
      </c>
    </row>
    <row r="3694" spans="1:9">
      <c r="A3694" s="43" t="s">
        <v>3634</v>
      </c>
      <c r="B3694" s="45">
        <v>48717</v>
      </c>
      <c r="C3694" t="str">
        <f>PROPER(Table1[[#This Row],[Region]])</f>
        <v>North</v>
      </c>
      <c r="D3694" t="str">
        <f>PROPER(Table1[[#This Row],[Product Category]])</f>
        <v>Sports</v>
      </c>
      <c r="E3694">
        <f>ROUND(Table1[[#This Row],[Sales Amount]],1)</f>
        <v>2241.8000000000002</v>
      </c>
      <c r="F3694">
        <f>Table1[[#This Row],[Quantity Sold]]</f>
        <v>7</v>
      </c>
      <c r="G3694">
        <f>Table1[[#This Row],[Discount (%)]]</f>
        <v>43</v>
      </c>
      <c r="H3694">
        <f>Table1[[#This Row],[Profit]]</f>
        <v>107.43</v>
      </c>
      <c r="I3694">
        <f>Table24610[[#This Row],[profit]]/Table24610[[#This Row],[Sales Amount]]</f>
        <v>4.7921313230439827E-2</v>
      </c>
    </row>
    <row r="3695" spans="1:9">
      <c r="A3695" s="43" t="s">
        <v>3635</v>
      </c>
      <c r="B3695" s="45">
        <v>48718</v>
      </c>
      <c r="C3695" t="str">
        <f>PROPER(Table1[[#This Row],[Region]])</f>
        <v>South</v>
      </c>
      <c r="D3695" t="str">
        <f>PROPER(Table1[[#This Row],[Product Category]])</f>
        <v>Clothing</v>
      </c>
      <c r="E3695">
        <f>ROUND(Table1[[#This Row],[Sales Amount]],1)</f>
        <v>3002.4</v>
      </c>
      <c r="F3695">
        <f>Table1[[#This Row],[Quantity Sold]]</f>
        <v>46</v>
      </c>
      <c r="G3695">
        <f>Table1[[#This Row],[Discount (%)]]</f>
        <v>0</v>
      </c>
      <c r="H3695">
        <f>Table1[[#This Row],[Profit]]</f>
        <v>509.12</v>
      </c>
      <c r="I3695">
        <f>Table24610[[#This Row],[profit]]/Table24610[[#This Row],[Sales Amount]]</f>
        <v>0.16957100985877963</v>
      </c>
    </row>
    <row r="3696" spans="1:9">
      <c r="A3696" s="43" t="s">
        <v>3636</v>
      </c>
      <c r="B3696" s="45">
        <v>48719</v>
      </c>
      <c r="C3696" t="str">
        <f>PROPER(Table1[[#This Row],[Region]])</f>
        <v>West</v>
      </c>
      <c r="D3696" t="str">
        <f>PROPER(Table1[[#This Row],[Product Category]])</f>
        <v>Electronics</v>
      </c>
      <c r="E3696">
        <f>ROUND(Table1[[#This Row],[Sales Amount]],1)</f>
        <v>1302.8</v>
      </c>
      <c r="F3696">
        <f>Table1[[#This Row],[Quantity Sold]]</f>
        <v>19</v>
      </c>
      <c r="G3696">
        <f>Table1[[#This Row],[Discount (%)]]</f>
        <v>1</v>
      </c>
      <c r="H3696">
        <f>Table1[[#This Row],[Profit]]</f>
        <v>419.32</v>
      </c>
      <c r="I3696">
        <f>Table24610[[#This Row],[profit]]/Table24610[[#This Row],[Sales Amount]]</f>
        <v>0.32186060792140009</v>
      </c>
    </row>
    <row r="3697" spans="1:9">
      <c r="A3697" s="43" t="s">
        <v>3637</v>
      </c>
      <c r="B3697" s="45">
        <v>48720</v>
      </c>
      <c r="C3697" t="str">
        <f>PROPER(Table1[[#This Row],[Region]])</f>
        <v>East</v>
      </c>
      <c r="D3697" t="str">
        <f>PROPER(Table1[[#This Row],[Product Category]])</f>
        <v>Groceries</v>
      </c>
      <c r="E3697">
        <f>ROUND(Table1[[#This Row],[Sales Amount]],1)</f>
        <v>2926.5</v>
      </c>
      <c r="F3697">
        <f>Table1[[#This Row],[Quantity Sold]]</f>
        <v>36</v>
      </c>
      <c r="G3697">
        <f>Table1[[#This Row],[Discount (%)]]</f>
        <v>44</v>
      </c>
      <c r="H3697">
        <f>Table1[[#This Row],[Profit]]</f>
        <v>425.78</v>
      </c>
      <c r="I3697">
        <f>Table24610[[#This Row],[profit]]/Table24610[[#This Row],[Sales Amount]]</f>
        <v>0.14549120109345634</v>
      </c>
    </row>
    <row r="3698" spans="1:9">
      <c r="A3698" s="43" t="s">
        <v>3638</v>
      </c>
      <c r="B3698" s="45">
        <v>48721</v>
      </c>
      <c r="C3698" t="str">
        <f>PROPER(Table1[[#This Row],[Region]])</f>
        <v>North</v>
      </c>
      <c r="D3698" t="str">
        <f>PROPER(Table1[[#This Row],[Product Category]])</f>
        <v>Groceries</v>
      </c>
      <c r="E3698">
        <f>ROUND(Table1[[#This Row],[Sales Amount]],1)</f>
        <v>3741.2</v>
      </c>
      <c r="F3698">
        <f>Table1[[#This Row],[Quantity Sold]]</f>
        <v>19</v>
      </c>
      <c r="G3698">
        <f>Table1[[#This Row],[Discount (%)]]</f>
        <v>26</v>
      </c>
      <c r="H3698">
        <f>Table1[[#This Row],[Profit]]</f>
        <v>1341.41</v>
      </c>
      <c r="I3698">
        <f>Table24610[[#This Row],[profit]]/Table24610[[#This Row],[Sales Amount]]</f>
        <v>0.35855073238533097</v>
      </c>
    </row>
    <row r="3699" spans="1:9">
      <c r="A3699" s="43" t="s">
        <v>3639</v>
      </c>
      <c r="B3699" s="45">
        <v>48722</v>
      </c>
      <c r="C3699" t="str">
        <f>PROPER(Table1[[#This Row],[Region]])</f>
        <v>North</v>
      </c>
      <c r="D3699" t="str">
        <f>PROPER(Table1[[#This Row],[Product Category]])</f>
        <v>Furniture</v>
      </c>
      <c r="E3699">
        <f>ROUND(Table1[[#This Row],[Sales Amount]],1)</f>
        <v>609.1</v>
      </c>
      <c r="F3699">
        <f>Table1[[#This Row],[Quantity Sold]]</f>
        <v>40</v>
      </c>
      <c r="G3699">
        <f>Table1[[#This Row],[Discount (%)]]</f>
        <v>3</v>
      </c>
      <c r="H3699">
        <f>Table1[[#This Row],[Profit]]</f>
        <v>1195.25</v>
      </c>
      <c r="I3699">
        <f>Table24610[[#This Row],[profit]]/Table24610[[#This Row],[Sales Amount]]</f>
        <v>1.9623214578886881</v>
      </c>
    </row>
    <row r="3700" spans="1:9">
      <c r="A3700" s="43" t="s">
        <v>3640</v>
      </c>
      <c r="B3700" s="45">
        <v>48723</v>
      </c>
      <c r="C3700" t="str">
        <f>PROPER(Table1[[#This Row],[Region]])</f>
        <v>West</v>
      </c>
      <c r="D3700" t="str">
        <f>PROPER(Table1[[#This Row],[Product Category]])</f>
        <v>Groceries</v>
      </c>
      <c r="E3700">
        <f>ROUND(Table1[[#This Row],[Sales Amount]],1)</f>
        <v>4994.5</v>
      </c>
      <c r="F3700">
        <f>Table1[[#This Row],[Quantity Sold]]</f>
        <v>48</v>
      </c>
      <c r="G3700">
        <f>Table1[[#This Row],[Discount (%)]]</f>
        <v>39</v>
      </c>
      <c r="H3700">
        <f>Table1[[#This Row],[Profit]]</f>
        <v>792.19</v>
      </c>
      <c r="I3700">
        <f>Table24610[[#This Row],[profit]]/Table24610[[#This Row],[Sales Amount]]</f>
        <v>0.15861247372109322</v>
      </c>
    </row>
    <row r="3701" spans="1:9">
      <c r="A3701" s="43" t="s">
        <v>3641</v>
      </c>
      <c r="B3701" s="45">
        <v>48724</v>
      </c>
      <c r="C3701" t="str">
        <f>PROPER(Table1[[#This Row],[Region]])</f>
        <v>South</v>
      </c>
      <c r="D3701" t="str">
        <f>PROPER(Table1[[#This Row],[Product Category]])</f>
        <v>Sports</v>
      </c>
      <c r="E3701">
        <f>ROUND(Table1[[#This Row],[Sales Amount]],1)</f>
        <v>4405.7</v>
      </c>
      <c r="F3701">
        <f>Table1[[#This Row],[Quantity Sold]]</f>
        <v>25</v>
      </c>
      <c r="G3701">
        <f>Table1[[#This Row],[Discount (%)]]</f>
        <v>10</v>
      </c>
      <c r="H3701">
        <f>Table1[[#This Row],[Profit]]</f>
        <v>562.35</v>
      </c>
      <c r="I3701">
        <f>Table24610[[#This Row],[profit]]/Table24610[[#This Row],[Sales Amount]]</f>
        <v>0.12764146446648661</v>
      </c>
    </row>
    <row r="3702" spans="1:9">
      <c r="A3702" s="43" t="s">
        <v>3642</v>
      </c>
      <c r="B3702" s="45">
        <v>48725</v>
      </c>
      <c r="C3702" t="str">
        <f>PROPER(Table1[[#This Row],[Region]])</f>
        <v>East</v>
      </c>
      <c r="D3702" t="str">
        <f>PROPER(Table1[[#This Row],[Product Category]])</f>
        <v>Groceries</v>
      </c>
      <c r="E3702">
        <f>ROUND(Table1[[#This Row],[Sales Amount]],1)</f>
        <v>2053</v>
      </c>
      <c r="F3702">
        <f>Table1[[#This Row],[Quantity Sold]]</f>
        <v>15</v>
      </c>
      <c r="G3702">
        <f>Table1[[#This Row],[Discount (%)]]</f>
        <v>48</v>
      </c>
      <c r="H3702">
        <f>Table1[[#This Row],[Profit]]</f>
        <v>1348.64</v>
      </c>
      <c r="I3702">
        <f>Table24610[[#This Row],[profit]]/Table24610[[#This Row],[Sales Amount]]</f>
        <v>0.65691183633706773</v>
      </c>
    </row>
    <row r="3703" spans="1:9">
      <c r="A3703" s="43" t="s">
        <v>3643</v>
      </c>
      <c r="B3703" s="45">
        <v>48726</v>
      </c>
      <c r="C3703" t="str">
        <f>PROPER(Table1[[#This Row],[Region]])</f>
        <v>East</v>
      </c>
      <c r="D3703" t="str">
        <f>PROPER(Table1[[#This Row],[Product Category]])</f>
        <v>Sports</v>
      </c>
      <c r="E3703">
        <f>ROUND(Table1[[#This Row],[Sales Amount]],1)</f>
        <v>3773.4</v>
      </c>
      <c r="F3703">
        <f>Table1[[#This Row],[Quantity Sold]]</f>
        <v>20</v>
      </c>
      <c r="G3703">
        <f>Table1[[#This Row],[Discount (%)]]</f>
        <v>21</v>
      </c>
      <c r="H3703">
        <f>Table1[[#This Row],[Profit]]</f>
        <v>1855.68</v>
      </c>
      <c r="I3703">
        <f>Table24610[[#This Row],[profit]]/Table24610[[#This Row],[Sales Amount]]</f>
        <v>0.49177929718556207</v>
      </c>
    </row>
    <row r="3704" spans="1:9">
      <c r="A3704" s="43" t="s">
        <v>3644</v>
      </c>
      <c r="B3704" s="45">
        <v>48727</v>
      </c>
      <c r="C3704" t="str">
        <f>PROPER(Table1[[#This Row],[Region]])</f>
        <v>East</v>
      </c>
      <c r="D3704" t="str">
        <f>PROPER(Table1[[#This Row],[Product Category]])</f>
        <v>Electronics</v>
      </c>
      <c r="E3704">
        <f>ROUND(Table1[[#This Row],[Sales Amount]],1)</f>
        <v>1720.6</v>
      </c>
      <c r="F3704">
        <f>Table1[[#This Row],[Quantity Sold]]</f>
        <v>37</v>
      </c>
      <c r="G3704">
        <f>Table1[[#This Row],[Discount (%)]]</f>
        <v>25</v>
      </c>
      <c r="H3704">
        <f>Table1[[#This Row],[Profit]]</f>
        <v>372.38</v>
      </c>
      <c r="I3704">
        <f>Table24610[[#This Row],[profit]]/Table24610[[#This Row],[Sales Amount]]</f>
        <v>0.21642450308032082</v>
      </c>
    </row>
    <row r="3705" spans="1:9">
      <c r="A3705" s="43" t="s">
        <v>3645</v>
      </c>
      <c r="B3705" s="45">
        <v>48728</v>
      </c>
      <c r="C3705" t="str">
        <f>PROPER(Table1[[#This Row],[Region]])</f>
        <v>North</v>
      </c>
      <c r="D3705" t="str">
        <f>PROPER(Table1[[#This Row],[Product Category]])</f>
        <v>Clothing</v>
      </c>
      <c r="E3705">
        <f>ROUND(Table1[[#This Row],[Sales Amount]],1)</f>
        <v>1153.2</v>
      </c>
      <c r="F3705">
        <f>Table1[[#This Row],[Quantity Sold]]</f>
        <v>22</v>
      </c>
      <c r="G3705">
        <f>Table1[[#This Row],[Discount (%)]]</f>
        <v>38</v>
      </c>
      <c r="H3705">
        <f>Table1[[#This Row],[Profit]]</f>
        <v>778.31</v>
      </c>
      <c r="I3705">
        <f>Table24610[[#This Row],[profit]]/Table24610[[#This Row],[Sales Amount]]</f>
        <v>0.67491328477280599</v>
      </c>
    </row>
    <row r="3706" spans="1:9">
      <c r="A3706" s="43" t="s">
        <v>3646</v>
      </c>
      <c r="B3706" s="45">
        <v>48729</v>
      </c>
      <c r="C3706" t="str">
        <f>PROPER(Table1[[#This Row],[Region]])</f>
        <v>West</v>
      </c>
      <c r="D3706" t="str">
        <f>PROPER(Table1[[#This Row],[Product Category]])</f>
        <v>Sports</v>
      </c>
      <c r="E3706">
        <f>ROUND(Table1[[#This Row],[Sales Amount]],1)</f>
        <v>2030.3</v>
      </c>
      <c r="F3706">
        <f>Table1[[#This Row],[Quantity Sold]]</f>
        <v>31</v>
      </c>
      <c r="G3706">
        <f>Table1[[#This Row],[Discount (%)]]</f>
        <v>36</v>
      </c>
      <c r="H3706">
        <f>Table1[[#This Row],[Profit]]</f>
        <v>1002.1</v>
      </c>
      <c r="I3706">
        <f>Table24610[[#This Row],[profit]]/Table24610[[#This Row],[Sales Amount]]</f>
        <v>0.49357237846623653</v>
      </c>
    </row>
    <row r="3707" spans="1:9">
      <c r="A3707" s="43" t="s">
        <v>3647</v>
      </c>
      <c r="B3707" s="45">
        <v>48730</v>
      </c>
      <c r="C3707" t="str">
        <f>PROPER(Table1[[#This Row],[Region]])</f>
        <v>North</v>
      </c>
      <c r="D3707" t="str">
        <f>PROPER(Table1[[#This Row],[Product Category]])</f>
        <v>Clothing</v>
      </c>
      <c r="E3707">
        <f>ROUND(Table1[[#This Row],[Sales Amount]],1)</f>
        <v>684.7</v>
      </c>
      <c r="F3707">
        <f>Table1[[#This Row],[Quantity Sold]]</f>
        <v>11</v>
      </c>
      <c r="G3707">
        <f>Table1[[#This Row],[Discount (%)]]</f>
        <v>0</v>
      </c>
      <c r="H3707">
        <f>Table1[[#This Row],[Profit]]</f>
        <v>1452.63</v>
      </c>
      <c r="I3707">
        <f>Table24610[[#This Row],[profit]]/Table24610[[#This Row],[Sales Amount]]</f>
        <v>2.1215568862275451</v>
      </c>
    </row>
    <row r="3708" spans="1:9">
      <c r="A3708" s="43" t="s">
        <v>3648</v>
      </c>
      <c r="B3708" s="45">
        <v>48731</v>
      </c>
      <c r="C3708" t="str">
        <f>PROPER(Table1[[#This Row],[Region]])</f>
        <v>South</v>
      </c>
      <c r="D3708" t="str">
        <f>PROPER(Table1[[#This Row],[Product Category]])</f>
        <v>Clothing</v>
      </c>
      <c r="E3708">
        <f>ROUND(Table1[[#This Row],[Sales Amount]],1)</f>
        <v>111.8</v>
      </c>
      <c r="F3708">
        <f>Table1[[#This Row],[Quantity Sold]]</f>
        <v>5</v>
      </c>
      <c r="G3708">
        <f>Table1[[#This Row],[Discount (%)]]</f>
        <v>43</v>
      </c>
      <c r="H3708">
        <f>Table1[[#This Row],[Profit]]</f>
        <v>1913.78</v>
      </c>
      <c r="I3708">
        <f>Table24610[[#This Row],[profit]]/Table24610[[#This Row],[Sales Amount]]</f>
        <v>17.117889087656529</v>
      </c>
    </row>
    <row r="3709" spans="1:9">
      <c r="A3709" s="43" t="s">
        <v>3649</v>
      </c>
      <c r="B3709" s="45">
        <v>48732</v>
      </c>
      <c r="C3709" t="str">
        <f>PROPER(Table1[[#This Row],[Region]])</f>
        <v>West</v>
      </c>
      <c r="D3709" t="str">
        <f>PROPER(Table1[[#This Row],[Product Category]])</f>
        <v>Groceries</v>
      </c>
      <c r="E3709">
        <f>ROUND(Table1[[#This Row],[Sales Amount]],1)</f>
        <v>3124.2</v>
      </c>
      <c r="F3709">
        <f>Table1[[#This Row],[Quantity Sold]]</f>
        <v>23</v>
      </c>
      <c r="G3709">
        <f>Table1[[#This Row],[Discount (%)]]</f>
        <v>39</v>
      </c>
      <c r="H3709">
        <f>Table1[[#This Row],[Profit]]</f>
        <v>42.63</v>
      </c>
      <c r="I3709">
        <f>Table24610[[#This Row],[profit]]/Table24610[[#This Row],[Sales Amount]]</f>
        <v>1.3645093143844825E-2</v>
      </c>
    </row>
    <row r="3710" spans="1:9">
      <c r="A3710" s="43" t="s">
        <v>3650</v>
      </c>
      <c r="B3710" s="45">
        <v>48733</v>
      </c>
      <c r="C3710" t="str">
        <f>PROPER(Table1[[#This Row],[Region]])</f>
        <v>West</v>
      </c>
      <c r="D3710" t="str">
        <f>PROPER(Table1[[#This Row],[Product Category]])</f>
        <v>Clothing</v>
      </c>
      <c r="E3710">
        <f>ROUND(Table1[[#This Row],[Sales Amount]],1)</f>
        <v>4512.5</v>
      </c>
      <c r="F3710">
        <f>Table1[[#This Row],[Quantity Sold]]</f>
        <v>18</v>
      </c>
      <c r="G3710">
        <f>Table1[[#This Row],[Discount (%)]]</f>
        <v>12</v>
      </c>
      <c r="H3710">
        <f>Table1[[#This Row],[Profit]]</f>
        <v>1502.93</v>
      </c>
      <c r="I3710">
        <f>Table24610[[#This Row],[profit]]/Table24610[[#This Row],[Sales Amount]]</f>
        <v>0.33305927977839339</v>
      </c>
    </row>
    <row r="3711" spans="1:9">
      <c r="A3711" s="43" t="s">
        <v>3651</v>
      </c>
      <c r="B3711" s="45">
        <v>48734</v>
      </c>
      <c r="C3711" t="str">
        <f>PROPER(Table1[[#This Row],[Region]])</f>
        <v>North</v>
      </c>
      <c r="D3711" t="str">
        <f>PROPER(Table1[[#This Row],[Product Category]])</f>
        <v>Clothing</v>
      </c>
      <c r="E3711">
        <f>ROUND(Table1[[#This Row],[Sales Amount]],1)</f>
        <v>3275.2</v>
      </c>
      <c r="F3711">
        <f>Table1[[#This Row],[Quantity Sold]]</f>
        <v>47</v>
      </c>
      <c r="G3711">
        <f>Table1[[#This Row],[Discount (%)]]</f>
        <v>22</v>
      </c>
      <c r="H3711">
        <f>Table1[[#This Row],[Profit]]</f>
        <v>1426.39</v>
      </c>
      <c r="I3711">
        <f>Table24610[[#This Row],[profit]]/Table24610[[#This Row],[Sales Amount]]</f>
        <v>0.4355123351245726</v>
      </c>
    </row>
    <row r="3712" spans="1:9">
      <c r="A3712" s="43" t="s">
        <v>3652</v>
      </c>
      <c r="B3712" s="45">
        <v>48735</v>
      </c>
      <c r="C3712" t="str">
        <f>PROPER(Table1[[#This Row],[Region]])</f>
        <v>South</v>
      </c>
      <c r="D3712" t="str">
        <f>PROPER(Table1[[#This Row],[Product Category]])</f>
        <v>Furniture</v>
      </c>
      <c r="E3712">
        <f>ROUND(Table1[[#This Row],[Sales Amount]],1)</f>
        <v>4438.2</v>
      </c>
      <c r="F3712">
        <f>Table1[[#This Row],[Quantity Sold]]</f>
        <v>33</v>
      </c>
      <c r="G3712">
        <f>Table1[[#This Row],[Discount (%)]]</f>
        <v>9</v>
      </c>
      <c r="H3712">
        <f>Table1[[#This Row],[Profit]]</f>
        <v>310.12</v>
      </c>
      <c r="I3712">
        <f>Table24610[[#This Row],[profit]]/Table24610[[#This Row],[Sales Amount]]</f>
        <v>6.9875174620341582E-2</v>
      </c>
    </row>
    <row r="3713" spans="1:9">
      <c r="A3713" s="43" t="s">
        <v>3653</v>
      </c>
      <c r="B3713" s="45">
        <v>48736</v>
      </c>
      <c r="C3713" t="str">
        <f>PROPER(Table1[[#This Row],[Region]])</f>
        <v>East</v>
      </c>
      <c r="D3713" t="str">
        <f>PROPER(Table1[[#This Row],[Product Category]])</f>
        <v>Clothing</v>
      </c>
      <c r="E3713">
        <f>ROUND(Table1[[#This Row],[Sales Amount]],1)</f>
        <v>1045.3</v>
      </c>
      <c r="F3713">
        <f>Table1[[#This Row],[Quantity Sold]]</f>
        <v>49</v>
      </c>
      <c r="G3713">
        <f>Table1[[#This Row],[Discount (%)]]</f>
        <v>15</v>
      </c>
      <c r="H3713">
        <f>Table1[[#This Row],[Profit]]</f>
        <v>648.59</v>
      </c>
      <c r="I3713">
        <f>Table24610[[#This Row],[profit]]/Table24610[[#This Row],[Sales Amount]]</f>
        <v>0.62048215823208652</v>
      </c>
    </row>
    <row r="3714" spans="1:9">
      <c r="A3714" s="43" t="s">
        <v>3654</v>
      </c>
      <c r="B3714" s="45">
        <v>48737</v>
      </c>
      <c r="C3714" t="str">
        <f>PROPER(Table1[[#This Row],[Region]])</f>
        <v>West</v>
      </c>
      <c r="D3714" t="str">
        <f>PROPER(Table1[[#This Row],[Product Category]])</f>
        <v>Sports</v>
      </c>
      <c r="E3714">
        <f>ROUND(Table1[[#This Row],[Sales Amount]],1)</f>
        <v>3307</v>
      </c>
      <c r="F3714">
        <f>Table1[[#This Row],[Quantity Sold]]</f>
        <v>42</v>
      </c>
      <c r="G3714">
        <f>Table1[[#This Row],[Discount (%)]]</f>
        <v>38</v>
      </c>
      <c r="H3714">
        <f>Table1[[#This Row],[Profit]]</f>
        <v>824.02</v>
      </c>
      <c r="I3714">
        <f>Table24610[[#This Row],[profit]]/Table24610[[#This Row],[Sales Amount]]</f>
        <v>0.24917447837919565</v>
      </c>
    </row>
    <row r="3715" spans="1:9">
      <c r="A3715" s="43" t="s">
        <v>3655</v>
      </c>
      <c r="B3715" s="45">
        <v>48738</v>
      </c>
      <c r="C3715" t="str">
        <f>PROPER(Table1[[#This Row],[Region]])</f>
        <v>South</v>
      </c>
      <c r="D3715" t="str">
        <f>PROPER(Table1[[#This Row],[Product Category]])</f>
        <v>Furniture</v>
      </c>
      <c r="E3715">
        <f>ROUND(Table1[[#This Row],[Sales Amount]],1)</f>
        <v>586.5</v>
      </c>
      <c r="F3715">
        <f>Table1[[#This Row],[Quantity Sold]]</f>
        <v>9</v>
      </c>
      <c r="G3715">
        <f>Table1[[#This Row],[Discount (%)]]</f>
        <v>18</v>
      </c>
      <c r="H3715">
        <f>Table1[[#This Row],[Profit]]</f>
        <v>1514.27</v>
      </c>
      <c r="I3715">
        <f>Table24610[[#This Row],[profit]]/Table24610[[#This Row],[Sales Amount]]</f>
        <v>2.5818755328218241</v>
      </c>
    </row>
    <row r="3716" spans="1:9">
      <c r="A3716" s="43" t="s">
        <v>3656</v>
      </c>
      <c r="B3716" s="45">
        <v>48739</v>
      </c>
      <c r="C3716" t="str">
        <f>PROPER(Table1[[#This Row],[Region]])</f>
        <v>West</v>
      </c>
      <c r="D3716" t="str">
        <f>PROPER(Table1[[#This Row],[Product Category]])</f>
        <v>Furniture</v>
      </c>
      <c r="E3716">
        <f>ROUND(Table1[[#This Row],[Sales Amount]],1)</f>
        <v>1523.5</v>
      </c>
      <c r="F3716">
        <f>Table1[[#This Row],[Quantity Sold]]</f>
        <v>46</v>
      </c>
      <c r="G3716">
        <f>Table1[[#This Row],[Discount (%)]]</f>
        <v>22</v>
      </c>
      <c r="H3716">
        <f>Table1[[#This Row],[Profit]]</f>
        <v>1660.64</v>
      </c>
      <c r="I3716">
        <f>Table24610[[#This Row],[profit]]/Table24610[[#This Row],[Sales Amount]]</f>
        <v>1.0900164095831966</v>
      </c>
    </row>
    <row r="3717" spans="1:9">
      <c r="A3717" s="43" t="s">
        <v>3657</v>
      </c>
      <c r="B3717" s="45">
        <v>48740</v>
      </c>
      <c r="C3717" t="str">
        <f>PROPER(Table1[[#This Row],[Region]])</f>
        <v>South</v>
      </c>
      <c r="D3717" t="str">
        <f>PROPER(Table1[[#This Row],[Product Category]])</f>
        <v>Clothing</v>
      </c>
      <c r="E3717">
        <f>ROUND(Table1[[#This Row],[Sales Amount]],1)</f>
        <v>1455.6</v>
      </c>
      <c r="F3717">
        <f>Table1[[#This Row],[Quantity Sold]]</f>
        <v>31</v>
      </c>
      <c r="G3717">
        <f>Table1[[#This Row],[Discount (%)]]</f>
        <v>39</v>
      </c>
      <c r="H3717">
        <f>Table1[[#This Row],[Profit]]</f>
        <v>916.73</v>
      </c>
      <c r="I3717">
        <f>Table24610[[#This Row],[profit]]/Table24610[[#This Row],[Sales Amount]]</f>
        <v>0.62979527342676567</v>
      </c>
    </row>
    <row r="3718" spans="1:9">
      <c r="A3718" s="43" t="s">
        <v>3658</v>
      </c>
      <c r="B3718" s="45">
        <v>48741</v>
      </c>
      <c r="C3718" t="str">
        <f>PROPER(Table1[[#This Row],[Region]])</f>
        <v>East</v>
      </c>
      <c r="D3718" t="str">
        <f>PROPER(Table1[[#This Row],[Product Category]])</f>
        <v>Sports</v>
      </c>
      <c r="E3718">
        <f>ROUND(Table1[[#This Row],[Sales Amount]],1)</f>
        <v>4563.8</v>
      </c>
      <c r="F3718">
        <f>Table1[[#This Row],[Quantity Sold]]</f>
        <v>47</v>
      </c>
      <c r="G3718">
        <f>Table1[[#This Row],[Discount (%)]]</f>
        <v>43</v>
      </c>
      <c r="H3718">
        <f>Table1[[#This Row],[Profit]]</f>
        <v>434.21</v>
      </c>
      <c r="I3718">
        <f>Table24610[[#This Row],[profit]]/Table24610[[#This Row],[Sales Amount]]</f>
        <v>9.5142206056356537E-2</v>
      </c>
    </row>
    <row r="3719" spans="1:9">
      <c r="A3719" s="43" t="s">
        <v>3659</v>
      </c>
      <c r="B3719" s="45">
        <v>48742</v>
      </c>
      <c r="C3719" t="str">
        <f>PROPER(Table1[[#This Row],[Region]])</f>
        <v>South</v>
      </c>
      <c r="D3719" t="str">
        <f>PROPER(Table1[[#This Row],[Product Category]])</f>
        <v>Sports</v>
      </c>
      <c r="E3719">
        <f>ROUND(Table1[[#This Row],[Sales Amount]],1)</f>
        <v>4364.8</v>
      </c>
      <c r="F3719">
        <f>Table1[[#This Row],[Quantity Sold]]</f>
        <v>26</v>
      </c>
      <c r="G3719">
        <f>Table1[[#This Row],[Discount (%)]]</f>
        <v>29</v>
      </c>
      <c r="H3719">
        <f>Table1[[#This Row],[Profit]]</f>
        <v>45.94</v>
      </c>
      <c r="I3719">
        <f>Table24610[[#This Row],[profit]]/Table24610[[#This Row],[Sales Amount]]</f>
        <v>1.0525109970674486E-2</v>
      </c>
    </row>
    <row r="3720" spans="1:9">
      <c r="A3720" s="43" t="s">
        <v>3660</v>
      </c>
      <c r="B3720" s="45">
        <v>48743</v>
      </c>
      <c r="C3720" t="str">
        <f>PROPER(Table1[[#This Row],[Region]])</f>
        <v>South</v>
      </c>
      <c r="D3720" t="str">
        <f>PROPER(Table1[[#This Row],[Product Category]])</f>
        <v>Clothing</v>
      </c>
      <c r="E3720">
        <f>ROUND(Table1[[#This Row],[Sales Amount]],1)</f>
        <v>4618.3</v>
      </c>
      <c r="F3720">
        <f>Table1[[#This Row],[Quantity Sold]]</f>
        <v>43</v>
      </c>
      <c r="G3720">
        <f>Table1[[#This Row],[Discount (%)]]</f>
        <v>28</v>
      </c>
      <c r="H3720">
        <f>Table1[[#This Row],[Profit]]</f>
        <v>309.39</v>
      </c>
      <c r="I3720">
        <f>Table24610[[#This Row],[profit]]/Table24610[[#This Row],[Sales Amount]]</f>
        <v>6.6992183270900549E-2</v>
      </c>
    </row>
    <row r="3721" spans="1:9">
      <c r="A3721" s="43" t="s">
        <v>3661</v>
      </c>
      <c r="B3721" s="45">
        <v>48744</v>
      </c>
      <c r="C3721" t="str">
        <f>PROPER(Table1[[#This Row],[Region]])</f>
        <v>West</v>
      </c>
      <c r="D3721" t="str">
        <f>PROPER(Table1[[#This Row],[Product Category]])</f>
        <v>Furniture</v>
      </c>
      <c r="E3721">
        <f>ROUND(Table1[[#This Row],[Sales Amount]],1)</f>
        <v>2133.9</v>
      </c>
      <c r="F3721">
        <f>Table1[[#This Row],[Quantity Sold]]</f>
        <v>46</v>
      </c>
      <c r="G3721">
        <f>Table1[[#This Row],[Discount (%)]]</f>
        <v>25</v>
      </c>
      <c r="H3721">
        <f>Table1[[#This Row],[Profit]]</f>
        <v>167.31</v>
      </c>
      <c r="I3721">
        <f>Table24610[[#This Row],[profit]]/Table24610[[#This Row],[Sales Amount]]</f>
        <v>7.8405735976381272E-2</v>
      </c>
    </row>
    <row r="3722" spans="1:9">
      <c r="A3722" s="43" t="s">
        <v>3662</v>
      </c>
      <c r="B3722" s="45">
        <v>48745</v>
      </c>
      <c r="C3722" t="str">
        <f>PROPER(Table1[[#This Row],[Region]])</f>
        <v>East</v>
      </c>
      <c r="D3722" t="str">
        <f>PROPER(Table1[[#This Row],[Product Category]])</f>
        <v>Sports</v>
      </c>
      <c r="E3722">
        <f>ROUND(Table1[[#This Row],[Sales Amount]],1)</f>
        <v>2975.5</v>
      </c>
      <c r="F3722">
        <f>Table1[[#This Row],[Quantity Sold]]</f>
        <v>21</v>
      </c>
      <c r="G3722">
        <f>Table1[[#This Row],[Discount (%)]]</f>
        <v>26</v>
      </c>
      <c r="H3722">
        <f>Table1[[#This Row],[Profit]]</f>
        <v>1149.5899999999999</v>
      </c>
      <c r="I3722">
        <f>Table24610[[#This Row],[profit]]/Table24610[[#This Row],[Sales Amount]]</f>
        <v>0.38635187363468321</v>
      </c>
    </row>
    <row r="3723" spans="1:9">
      <c r="A3723" s="44">
        <v>61078500000</v>
      </c>
      <c r="B3723" s="45">
        <v>48746</v>
      </c>
      <c r="C3723" t="str">
        <f>PROPER(Table1[[#This Row],[Region]])</f>
        <v>South</v>
      </c>
      <c r="D3723" t="str">
        <f>PROPER(Table1[[#This Row],[Product Category]])</f>
        <v>Electronics</v>
      </c>
      <c r="E3723">
        <f>ROUND(Table1[[#This Row],[Sales Amount]],1)</f>
        <v>473.7</v>
      </c>
      <c r="F3723">
        <f>Table1[[#This Row],[Quantity Sold]]</f>
        <v>13</v>
      </c>
      <c r="G3723">
        <f>Table1[[#This Row],[Discount (%)]]</f>
        <v>26</v>
      </c>
      <c r="H3723">
        <f>Table1[[#This Row],[Profit]]</f>
        <v>1075.74</v>
      </c>
      <c r="I3723">
        <f>Table24610[[#This Row],[profit]]/Table24610[[#This Row],[Sales Amount]]</f>
        <v>2.2709309689677011</v>
      </c>
    </row>
    <row r="3724" spans="1:9">
      <c r="A3724" s="43" t="s">
        <v>3663</v>
      </c>
      <c r="B3724" s="45">
        <v>48747</v>
      </c>
      <c r="C3724" t="str">
        <f>PROPER(Table1[[#This Row],[Region]])</f>
        <v>West</v>
      </c>
      <c r="D3724" t="str">
        <f>PROPER(Table1[[#This Row],[Product Category]])</f>
        <v>Electronics</v>
      </c>
      <c r="E3724">
        <f>ROUND(Table1[[#This Row],[Sales Amount]],1)</f>
        <v>689.1</v>
      </c>
      <c r="F3724">
        <f>Table1[[#This Row],[Quantity Sold]]</f>
        <v>3</v>
      </c>
      <c r="G3724">
        <f>Table1[[#This Row],[Discount (%)]]</f>
        <v>35</v>
      </c>
      <c r="H3724">
        <f>Table1[[#This Row],[Profit]]</f>
        <v>888.66</v>
      </c>
      <c r="I3724">
        <f>Table24610[[#This Row],[profit]]/Table24610[[#This Row],[Sales Amount]]</f>
        <v>1.2895951240748802</v>
      </c>
    </row>
    <row r="3725" spans="1:9">
      <c r="A3725" s="43" t="s">
        <v>3664</v>
      </c>
      <c r="B3725" s="45">
        <v>48748</v>
      </c>
      <c r="C3725" t="str">
        <f>PROPER(Table1[[#This Row],[Region]])</f>
        <v>North</v>
      </c>
      <c r="D3725" t="str">
        <f>PROPER(Table1[[#This Row],[Product Category]])</f>
        <v>Furniture</v>
      </c>
      <c r="E3725">
        <f>ROUND(Table1[[#This Row],[Sales Amount]],1)</f>
        <v>3936.5</v>
      </c>
      <c r="F3725">
        <f>Table1[[#This Row],[Quantity Sold]]</f>
        <v>18</v>
      </c>
      <c r="G3725">
        <f>Table1[[#This Row],[Discount (%)]]</f>
        <v>2</v>
      </c>
      <c r="H3725">
        <f>Table1[[#This Row],[Profit]]</f>
        <v>590.41</v>
      </c>
      <c r="I3725">
        <f>Table24610[[#This Row],[profit]]/Table24610[[#This Row],[Sales Amount]]</f>
        <v>0.14998348786993521</v>
      </c>
    </row>
    <row r="3726" spans="1:9">
      <c r="A3726" s="43" t="s">
        <v>3665</v>
      </c>
      <c r="B3726" s="45">
        <v>48749</v>
      </c>
      <c r="C3726" t="str">
        <f>PROPER(Table1[[#This Row],[Region]])</f>
        <v>West</v>
      </c>
      <c r="D3726" t="str">
        <f>PROPER(Table1[[#This Row],[Product Category]])</f>
        <v>Electronics</v>
      </c>
      <c r="E3726">
        <f>ROUND(Table1[[#This Row],[Sales Amount]],1)</f>
        <v>4206.7</v>
      </c>
      <c r="F3726">
        <f>Table1[[#This Row],[Quantity Sold]]</f>
        <v>23</v>
      </c>
      <c r="G3726">
        <f>Table1[[#This Row],[Discount (%)]]</f>
        <v>11</v>
      </c>
      <c r="H3726">
        <f>Table1[[#This Row],[Profit]]</f>
        <v>362.81</v>
      </c>
      <c r="I3726">
        <f>Table24610[[#This Row],[profit]]/Table24610[[#This Row],[Sales Amount]]</f>
        <v>8.6245750826063186E-2</v>
      </c>
    </row>
    <row r="3727" spans="1:9">
      <c r="A3727" s="43" t="s">
        <v>3666</v>
      </c>
      <c r="B3727" s="45">
        <v>48750</v>
      </c>
      <c r="C3727" t="str">
        <f>PROPER(Table1[[#This Row],[Region]])</f>
        <v>West</v>
      </c>
      <c r="D3727" t="str">
        <f>PROPER(Table1[[#This Row],[Product Category]])</f>
        <v>Clothing</v>
      </c>
      <c r="E3727">
        <f>ROUND(Table1[[#This Row],[Sales Amount]],1)</f>
        <v>4351.1000000000004</v>
      </c>
      <c r="F3727">
        <f>Table1[[#This Row],[Quantity Sold]]</f>
        <v>41</v>
      </c>
      <c r="G3727">
        <f>Table1[[#This Row],[Discount (%)]]</f>
        <v>26</v>
      </c>
      <c r="H3727">
        <f>Table1[[#This Row],[Profit]]</f>
        <v>458.66</v>
      </c>
      <c r="I3727">
        <f>Table24610[[#This Row],[profit]]/Table24610[[#This Row],[Sales Amount]]</f>
        <v>0.10541242444439337</v>
      </c>
    </row>
    <row r="3728" spans="1:9">
      <c r="A3728" s="43" t="s">
        <v>3667</v>
      </c>
      <c r="B3728" s="45">
        <v>48751</v>
      </c>
      <c r="C3728" t="str">
        <f>PROPER(Table1[[#This Row],[Region]])</f>
        <v>South</v>
      </c>
      <c r="D3728" t="str">
        <f>PROPER(Table1[[#This Row],[Product Category]])</f>
        <v>Clothing</v>
      </c>
      <c r="E3728">
        <f>ROUND(Table1[[#This Row],[Sales Amount]],1)</f>
        <v>1737.7</v>
      </c>
      <c r="F3728">
        <f>Table1[[#This Row],[Quantity Sold]]</f>
        <v>16</v>
      </c>
      <c r="G3728">
        <f>Table1[[#This Row],[Discount (%)]]</f>
        <v>2</v>
      </c>
      <c r="H3728">
        <f>Table1[[#This Row],[Profit]]</f>
        <v>1771.89</v>
      </c>
      <c r="I3728">
        <f>Table24610[[#This Row],[profit]]/Table24610[[#This Row],[Sales Amount]]</f>
        <v>1.0196754330436784</v>
      </c>
    </row>
    <row r="3729" spans="1:9">
      <c r="A3729" s="43" t="s">
        <v>3668</v>
      </c>
      <c r="B3729" s="45">
        <v>48752</v>
      </c>
      <c r="C3729" t="str">
        <f>PROPER(Table1[[#This Row],[Region]])</f>
        <v>South</v>
      </c>
      <c r="D3729" t="str">
        <f>PROPER(Table1[[#This Row],[Product Category]])</f>
        <v>Electronics</v>
      </c>
      <c r="E3729">
        <f>ROUND(Table1[[#This Row],[Sales Amount]],1)</f>
        <v>4059.4</v>
      </c>
      <c r="F3729">
        <f>Table1[[#This Row],[Quantity Sold]]</f>
        <v>16</v>
      </c>
      <c r="G3729">
        <f>Table1[[#This Row],[Discount (%)]]</f>
        <v>50</v>
      </c>
      <c r="H3729">
        <f>Table1[[#This Row],[Profit]]</f>
        <v>1831.05</v>
      </c>
      <c r="I3729">
        <f>Table24610[[#This Row],[profit]]/Table24610[[#This Row],[Sales Amount]]</f>
        <v>0.45106419667931219</v>
      </c>
    </row>
    <row r="3730" spans="1:9">
      <c r="A3730" s="43" t="s">
        <v>3669</v>
      </c>
      <c r="B3730" s="45">
        <v>48753</v>
      </c>
      <c r="C3730" t="str">
        <f>PROPER(Table1[[#This Row],[Region]])</f>
        <v>South</v>
      </c>
      <c r="D3730" t="str">
        <f>PROPER(Table1[[#This Row],[Product Category]])</f>
        <v>Furniture</v>
      </c>
      <c r="E3730">
        <f>ROUND(Table1[[#This Row],[Sales Amount]],1)</f>
        <v>2661.7</v>
      </c>
      <c r="F3730">
        <f>Table1[[#This Row],[Quantity Sold]]</f>
        <v>17</v>
      </c>
      <c r="G3730">
        <f>Table1[[#This Row],[Discount (%)]]</f>
        <v>37</v>
      </c>
      <c r="H3730">
        <f>Table1[[#This Row],[Profit]]</f>
        <v>1530</v>
      </c>
      <c r="I3730">
        <f>Table24610[[#This Row],[profit]]/Table24610[[#This Row],[Sales Amount]]</f>
        <v>0.57482060337378371</v>
      </c>
    </row>
    <row r="3731" spans="1:9">
      <c r="A3731" s="43" t="s">
        <v>3670</v>
      </c>
      <c r="B3731" s="45">
        <v>48754</v>
      </c>
      <c r="C3731" t="str">
        <f>PROPER(Table1[[#This Row],[Region]])</f>
        <v>North</v>
      </c>
      <c r="D3731" t="str">
        <f>PROPER(Table1[[#This Row],[Product Category]])</f>
        <v>Groceries</v>
      </c>
      <c r="E3731">
        <f>ROUND(Table1[[#This Row],[Sales Amount]],1)</f>
        <v>2516.6999999999998</v>
      </c>
      <c r="F3731">
        <f>Table1[[#This Row],[Quantity Sold]]</f>
        <v>45</v>
      </c>
      <c r="G3731">
        <f>Table1[[#This Row],[Discount (%)]]</f>
        <v>25</v>
      </c>
      <c r="H3731">
        <f>Table1[[#This Row],[Profit]]</f>
        <v>1323.92</v>
      </c>
      <c r="I3731">
        <f>Table24610[[#This Row],[profit]]/Table24610[[#This Row],[Sales Amount]]</f>
        <v>0.52605395955020473</v>
      </c>
    </row>
    <row r="3732" spans="1:9">
      <c r="A3732" s="43" t="s">
        <v>3671</v>
      </c>
      <c r="B3732" s="45">
        <v>48755</v>
      </c>
      <c r="C3732" t="str">
        <f>PROPER(Table1[[#This Row],[Region]])</f>
        <v>East</v>
      </c>
      <c r="D3732" t="str">
        <f>PROPER(Table1[[#This Row],[Product Category]])</f>
        <v>Groceries</v>
      </c>
      <c r="E3732">
        <f>ROUND(Table1[[#This Row],[Sales Amount]],1)</f>
        <v>1985.6</v>
      </c>
      <c r="F3732">
        <f>Table1[[#This Row],[Quantity Sold]]</f>
        <v>37</v>
      </c>
      <c r="G3732">
        <f>Table1[[#This Row],[Discount (%)]]</f>
        <v>45</v>
      </c>
      <c r="H3732">
        <f>Table1[[#This Row],[Profit]]</f>
        <v>739.25</v>
      </c>
      <c r="I3732">
        <f>Table24610[[#This Row],[profit]]/Table24610[[#This Row],[Sales Amount]]</f>
        <v>0.37230560032232074</v>
      </c>
    </row>
    <row r="3733" spans="1:9">
      <c r="A3733" s="43" t="s">
        <v>3672</v>
      </c>
      <c r="B3733" s="45">
        <v>48756</v>
      </c>
      <c r="C3733" t="str">
        <f>PROPER(Table1[[#This Row],[Region]])</f>
        <v>East</v>
      </c>
      <c r="D3733" t="str">
        <f>PROPER(Table1[[#This Row],[Product Category]])</f>
        <v>Electronics</v>
      </c>
      <c r="E3733">
        <f>ROUND(Table1[[#This Row],[Sales Amount]],1)</f>
        <v>3205.2</v>
      </c>
      <c r="F3733">
        <f>Table1[[#This Row],[Quantity Sold]]</f>
        <v>40</v>
      </c>
      <c r="G3733">
        <f>Table1[[#This Row],[Discount (%)]]</f>
        <v>26</v>
      </c>
      <c r="H3733">
        <f>Table1[[#This Row],[Profit]]</f>
        <v>1070.97</v>
      </c>
      <c r="I3733">
        <f>Table24610[[#This Row],[profit]]/Table24610[[#This Row],[Sales Amount]]</f>
        <v>0.3341351553725197</v>
      </c>
    </row>
    <row r="3734" spans="1:9">
      <c r="A3734" s="43" t="s">
        <v>3673</v>
      </c>
      <c r="B3734" s="45">
        <v>48757</v>
      </c>
      <c r="C3734" t="str">
        <f>PROPER(Table1[[#This Row],[Region]])</f>
        <v>West</v>
      </c>
      <c r="D3734" t="str">
        <f>PROPER(Table1[[#This Row],[Product Category]])</f>
        <v>Electronics</v>
      </c>
      <c r="E3734">
        <f>ROUND(Table1[[#This Row],[Sales Amount]],1)</f>
        <v>1381.5</v>
      </c>
      <c r="F3734">
        <f>Table1[[#This Row],[Quantity Sold]]</f>
        <v>47</v>
      </c>
      <c r="G3734">
        <f>Table1[[#This Row],[Discount (%)]]</f>
        <v>30</v>
      </c>
      <c r="H3734">
        <f>Table1[[#This Row],[Profit]]</f>
        <v>1138.17</v>
      </c>
      <c r="I3734">
        <f>Table24610[[#This Row],[profit]]/Table24610[[#This Row],[Sales Amount]]</f>
        <v>0.82386536373507058</v>
      </c>
    </row>
    <row r="3735" spans="1:9">
      <c r="A3735" s="43" t="s">
        <v>3674</v>
      </c>
      <c r="B3735" s="45">
        <v>48758</v>
      </c>
      <c r="C3735" t="str">
        <f>PROPER(Table1[[#This Row],[Region]])</f>
        <v>North</v>
      </c>
      <c r="D3735" t="str">
        <f>PROPER(Table1[[#This Row],[Product Category]])</f>
        <v>Groceries</v>
      </c>
      <c r="E3735">
        <f>ROUND(Table1[[#This Row],[Sales Amount]],1)</f>
        <v>4433.6000000000004</v>
      </c>
      <c r="F3735">
        <f>Table1[[#This Row],[Quantity Sold]]</f>
        <v>6</v>
      </c>
      <c r="G3735">
        <f>Table1[[#This Row],[Discount (%)]]</f>
        <v>16</v>
      </c>
      <c r="H3735">
        <f>Table1[[#This Row],[Profit]]</f>
        <v>521.17999999999995</v>
      </c>
      <c r="I3735">
        <f>Table24610[[#This Row],[profit]]/Table24610[[#This Row],[Sales Amount]]</f>
        <v>0.11755232767953805</v>
      </c>
    </row>
    <row r="3736" spans="1:9">
      <c r="A3736" s="43" t="s">
        <v>3675</v>
      </c>
      <c r="B3736" s="45">
        <v>48759</v>
      </c>
      <c r="C3736" t="str">
        <f>PROPER(Table1[[#This Row],[Region]])</f>
        <v>West</v>
      </c>
      <c r="D3736" t="str">
        <f>PROPER(Table1[[#This Row],[Product Category]])</f>
        <v>Groceries</v>
      </c>
      <c r="E3736">
        <f>ROUND(Table1[[#This Row],[Sales Amount]],1)</f>
        <v>365.9</v>
      </c>
      <c r="F3736">
        <f>Table1[[#This Row],[Quantity Sold]]</f>
        <v>33</v>
      </c>
      <c r="G3736">
        <f>Table1[[#This Row],[Discount (%)]]</f>
        <v>13</v>
      </c>
      <c r="H3736">
        <f>Table1[[#This Row],[Profit]]</f>
        <v>298.5</v>
      </c>
      <c r="I3736">
        <f>Table24610[[#This Row],[profit]]/Table24610[[#This Row],[Sales Amount]]</f>
        <v>0.815796665755671</v>
      </c>
    </row>
    <row r="3737" spans="1:9">
      <c r="A3737" s="43">
        <v>3693740</v>
      </c>
      <c r="B3737" s="45">
        <v>48760</v>
      </c>
      <c r="C3737" t="str">
        <f>PROPER(Table1[[#This Row],[Region]])</f>
        <v>South</v>
      </c>
      <c r="D3737" t="str">
        <f>PROPER(Table1[[#This Row],[Product Category]])</f>
        <v>Groceries</v>
      </c>
      <c r="E3737">
        <f>ROUND(Table1[[#This Row],[Sales Amount]],1)</f>
        <v>1814</v>
      </c>
      <c r="F3737">
        <f>Table1[[#This Row],[Quantity Sold]]</f>
        <v>29</v>
      </c>
      <c r="G3737">
        <f>Table1[[#This Row],[Discount (%)]]</f>
        <v>37</v>
      </c>
      <c r="H3737">
        <f>Table1[[#This Row],[Profit]]</f>
        <v>1606.57</v>
      </c>
      <c r="I3737">
        <f>Table24610[[#This Row],[profit]]/Table24610[[#This Row],[Sales Amount]]</f>
        <v>0.88565049614112457</v>
      </c>
    </row>
    <row r="3738" spans="1:9">
      <c r="A3738" s="43" t="s">
        <v>3676</v>
      </c>
      <c r="B3738" s="45">
        <v>48761</v>
      </c>
      <c r="C3738" t="str">
        <f>PROPER(Table1[[#This Row],[Region]])</f>
        <v>East</v>
      </c>
      <c r="D3738" t="str">
        <f>PROPER(Table1[[#This Row],[Product Category]])</f>
        <v>Clothing</v>
      </c>
      <c r="E3738">
        <f>ROUND(Table1[[#This Row],[Sales Amount]],1)</f>
        <v>664.9</v>
      </c>
      <c r="F3738">
        <f>Table1[[#This Row],[Quantity Sold]]</f>
        <v>25</v>
      </c>
      <c r="G3738">
        <f>Table1[[#This Row],[Discount (%)]]</f>
        <v>10</v>
      </c>
      <c r="H3738">
        <f>Table1[[#This Row],[Profit]]</f>
        <v>1906.91</v>
      </c>
      <c r="I3738">
        <f>Table24610[[#This Row],[profit]]/Table24610[[#This Row],[Sales Amount]]</f>
        <v>2.8679651075349679</v>
      </c>
    </row>
    <row r="3739" spans="1:9">
      <c r="A3739" s="43" t="s">
        <v>3677</v>
      </c>
      <c r="B3739" s="45">
        <v>48762</v>
      </c>
      <c r="C3739" t="str">
        <f>PROPER(Table1[[#This Row],[Region]])</f>
        <v>East</v>
      </c>
      <c r="D3739" t="str">
        <f>PROPER(Table1[[#This Row],[Product Category]])</f>
        <v>Clothing</v>
      </c>
      <c r="E3739">
        <f>ROUND(Table1[[#This Row],[Sales Amount]],1)</f>
        <v>4578.6000000000004</v>
      </c>
      <c r="F3739">
        <f>Table1[[#This Row],[Quantity Sold]]</f>
        <v>11</v>
      </c>
      <c r="G3739">
        <f>Table1[[#This Row],[Discount (%)]]</f>
        <v>45</v>
      </c>
      <c r="H3739">
        <f>Table1[[#This Row],[Profit]]</f>
        <v>983.06</v>
      </c>
      <c r="I3739">
        <f>Table24610[[#This Row],[profit]]/Table24610[[#This Row],[Sales Amount]]</f>
        <v>0.21470755252697329</v>
      </c>
    </row>
    <row r="3740" spans="1:9">
      <c r="A3740" s="43" t="s">
        <v>3678</v>
      </c>
      <c r="B3740" s="45">
        <v>48763</v>
      </c>
      <c r="C3740" t="str">
        <f>PROPER(Table1[[#This Row],[Region]])</f>
        <v>East</v>
      </c>
      <c r="D3740" t="str">
        <f>PROPER(Table1[[#This Row],[Product Category]])</f>
        <v>Electronics</v>
      </c>
      <c r="E3740">
        <f>ROUND(Table1[[#This Row],[Sales Amount]],1)</f>
        <v>1315.7</v>
      </c>
      <c r="F3740">
        <f>Table1[[#This Row],[Quantity Sold]]</f>
        <v>25</v>
      </c>
      <c r="G3740">
        <f>Table1[[#This Row],[Discount (%)]]</f>
        <v>16</v>
      </c>
      <c r="H3740">
        <f>Table1[[#This Row],[Profit]]</f>
        <v>1915.54</v>
      </c>
      <c r="I3740">
        <f>Table24610[[#This Row],[profit]]/Table24610[[#This Row],[Sales Amount]]</f>
        <v>1.455909401839325</v>
      </c>
    </row>
    <row r="3741" spans="1:9">
      <c r="A3741" s="43" t="s">
        <v>3679</v>
      </c>
      <c r="B3741" s="45">
        <v>48764</v>
      </c>
      <c r="C3741" t="str">
        <f>PROPER(Table1[[#This Row],[Region]])</f>
        <v>South</v>
      </c>
      <c r="D3741" t="str">
        <f>PROPER(Table1[[#This Row],[Product Category]])</f>
        <v>Furniture</v>
      </c>
      <c r="E3741">
        <f>ROUND(Table1[[#This Row],[Sales Amount]],1)</f>
        <v>2257.6</v>
      </c>
      <c r="F3741">
        <f>Table1[[#This Row],[Quantity Sold]]</f>
        <v>6</v>
      </c>
      <c r="G3741">
        <f>Table1[[#This Row],[Discount (%)]]</f>
        <v>19</v>
      </c>
      <c r="H3741">
        <f>Table1[[#This Row],[Profit]]</f>
        <v>64.099999999999994</v>
      </c>
      <c r="I3741">
        <f>Table24610[[#This Row],[profit]]/Table24610[[#This Row],[Sales Amount]]</f>
        <v>2.8392983699503896E-2</v>
      </c>
    </row>
    <row r="3742" spans="1:9">
      <c r="A3742" s="43">
        <v>67292828</v>
      </c>
      <c r="B3742" s="45">
        <v>48765</v>
      </c>
      <c r="C3742" t="str">
        <f>PROPER(Table1[[#This Row],[Region]])</f>
        <v>South</v>
      </c>
      <c r="D3742" t="str">
        <f>PROPER(Table1[[#This Row],[Product Category]])</f>
        <v>Clothing</v>
      </c>
      <c r="E3742">
        <f>ROUND(Table1[[#This Row],[Sales Amount]],1)</f>
        <v>886.2</v>
      </c>
      <c r="F3742">
        <f>Table1[[#This Row],[Quantity Sold]]</f>
        <v>4</v>
      </c>
      <c r="G3742">
        <f>Table1[[#This Row],[Discount (%)]]</f>
        <v>47</v>
      </c>
      <c r="H3742">
        <f>Table1[[#This Row],[Profit]]</f>
        <v>1786.45</v>
      </c>
      <c r="I3742">
        <f>Table24610[[#This Row],[profit]]/Table24610[[#This Row],[Sales Amount]]</f>
        <v>2.0158542089821712</v>
      </c>
    </row>
    <row r="3743" spans="1:9">
      <c r="A3743" s="43" t="s">
        <v>3680</v>
      </c>
      <c r="B3743" s="45">
        <v>48766</v>
      </c>
      <c r="C3743" t="str">
        <f>PROPER(Table1[[#This Row],[Region]])</f>
        <v>North</v>
      </c>
      <c r="D3743" t="str">
        <f>PROPER(Table1[[#This Row],[Product Category]])</f>
        <v>Sports</v>
      </c>
      <c r="E3743">
        <f>ROUND(Table1[[#This Row],[Sales Amount]],1)</f>
        <v>1065.3</v>
      </c>
      <c r="F3743">
        <f>Table1[[#This Row],[Quantity Sold]]</f>
        <v>19</v>
      </c>
      <c r="G3743">
        <f>Table1[[#This Row],[Discount (%)]]</f>
        <v>3</v>
      </c>
      <c r="H3743">
        <f>Table1[[#This Row],[Profit]]</f>
        <v>1558.97</v>
      </c>
      <c r="I3743">
        <f>Table24610[[#This Row],[profit]]/Table24610[[#This Row],[Sales Amount]]</f>
        <v>1.4634093682530744</v>
      </c>
    </row>
    <row r="3744" spans="1:9">
      <c r="A3744" s="43" t="s">
        <v>3681</v>
      </c>
      <c r="B3744" s="45">
        <v>48767</v>
      </c>
      <c r="C3744" t="str">
        <f>PROPER(Table1[[#This Row],[Region]])</f>
        <v>North</v>
      </c>
      <c r="D3744" t="str">
        <f>PROPER(Table1[[#This Row],[Product Category]])</f>
        <v>Sports</v>
      </c>
      <c r="E3744">
        <f>ROUND(Table1[[#This Row],[Sales Amount]],1)</f>
        <v>1710.2</v>
      </c>
      <c r="F3744">
        <f>Table1[[#This Row],[Quantity Sold]]</f>
        <v>31</v>
      </c>
      <c r="G3744">
        <f>Table1[[#This Row],[Discount (%)]]</f>
        <v>3</v>
      </c>
      <c r="H3744">
        <f>Table1[[#This Row],[Profit]]</f>
        <v>1314.62</v>
      </c>
      <c r="I3744">
        <f>Table24610[[#This Row],[profit]]/Table24610[[#This Row],[Sales Amount]]</f>
        <v>0.76869372003274461</v>
      </c>
    </row>
    <row r="3745" spans="1:9">
      <c r="A3745" s="43" t="s">
        <v>3682</v>
      </c>
      <c r="B3745" s="45">
        <v>48768</v>
      </c>
      <c r="C3745" t="str">
        <f>PROPER(Table1[[#This Row],[Region]])</f>
        <v>North</v>
      </c>
      <c r="D3745" t="str">
        <f>PROPER(Table1[[#This Row],[Product Category]])</f>
        <v>Clothing</v>
      </c>
      <c r="E3745">
        <f>ROUND(Table1[[#This Row],[Sales Amount]],1)</f>
        <v>4928.8999999999996</v>
      </c>
      <c r="F3745">
        <f>Table1[[#This Row],[Quantity Sold]]</f>
        <v>27</v>
      </c>
      <c r="G3745">
        <f>Table1[[#This Row],[Discount (%)]]</f>
        <v>27</v>
      </c>
      <c r="H3745">
        <f>Table1[[#This Row],[Profit]]</f>
        <v>84.72</v>
      </c>
      <c r="I3745">
        <f>Table24610[[#This Row],[profit]]/Table24610[[#This Row],[Sales Amount]]</f>
        <v>1.7188419322769787E-2</v>
      </c>
    </row>
    <row r="3746" spans="1:9">
      <c r="A3746" s="43" t="s">
        <v>3683</v>
      </c>
      <c r="B3746" s="45">
        <v>48769</v>
      </c>
      <c r="C3746" t="str">
        <f>PROPER(Table1[[#This Row],[Region]])</f>
        <v>East</v>
      </c>
      <c r="D3746" t="str">
        <f>PROPER(Table1[[#This Row],[Product Category]])</f>
        <v>Electronics</v>
      </c>
      <c r="E3746">
        <f>ROUND(Table1[[#This Row],[Sales Amount]],1)</f>
        <v>3982.8</v>
      </c>
      <c r="F3746">
        <f>Table1[[#This Row],[Quantity Sold]]</f>
        <v>13</v>
      </c>
      <c r="G3746">
        <f>Table1[[#This Row],[Discount (%)]]</f>
        <v>8</v>
      </c>
      <c r="H3746">
        <f>Table1[[#This Row],[Profit]]</f>
        <v>1560.17</v>
      </c>
      <c r="I3746">
        <f>Table24610[[#This Row],[profit]]/Table24610[[#This Row],[Sales Amount]]</f>
        <v>0.39172692578085772</v>
      </c>
    </row>
    <row r="3747" spans="1:9">
      <c r="A3747" s="43" t="s">
        <v>3684</v>
      </c>
      <c r="B3747" s="45">
        <v>48770</v>
      </c>
      <c r="C3747" t="str">
        <f>PROPER(Table1[[#This Row],[Region]])</f>
        <v>North</v>
      </c>
      <c r="D3747" t="str">
        <f>PROPER(Table1[[#This Row],[Product Category]])</f>
        <v>Clothing</v>
      </c>
      <c r="E3747">
        <f>ROUND(Table1[[#This Row],[Sales Amount]],1)</f>
        <v>2940.8</v>
      </c>
      <c r="F3747">
        <f>Table1[[#This Row],[Quantity Sold]]</f>
        <v>47</v>
      </c>
      <c r="G3747">
        <f>Table1[[#This Row],[Discount (%)]]</f>
        <v>6</v>
      </c>
      <c r="H3747">
        <f>Table1[[#This Row],[Profit]]</f>
        <v>943.24</v>
      </c>
      <c r="I3747">
        <f>Table24610[[#This Row],[profit]]/Table24610[[#This Row],[Sales Amount]]</f>
        <v>0.32074265505984767</v>
      </c>
    </row>
    <row r="3748" spans="1:9">
      <c r="A3748" s="43" t="s">
        <v>3685</v>
      </c>
      <c r="B3748" s="45">
        <v>48771</v>
      </c>
      <c r="C3748" t="str">
        <f>PROPER(Table1[[#This Row],[Region]])</f>
        <v>East</v>
      </c>
      <c r="D3748" t="str">
        <f>PROPER(Table1[[#This Row],[Product Category]])</f>
        <v>Furniture</v>
      </c>
      <c r="E3748">
        <f>ROUND(Table1[[#This Row],[Sales Amount]],1)</f>
        <v>2185.1</v>
      </c>
      <c r="F3748">
        <f>Table1[[#This Row],[Quantity Sold]]</f>
        <v>6</v>
      </c>
      <c r="G3748">
        <f>Table1[[#This Row],[Discount (%)]]</f>
        <v>42</v>
      </c>
      <c r="H3748">
        <f>Table1[[#This Row],[Profit]]</f>
        <v>206.81</v>
      </c>
      <c r="I3748">
        <f>Table24610[[#This Row],[profit]]/Table24610[[#This Row],[Sales Amount]]</f>
        <v>9.4645553979222918E-2</v>
      </c>
    </row>
    <row r="3749" spans="1:9">
      <c r="A3749" s="43" t="s">
        <v>3686</v>
      </c>
      <c r="B3749" s="45">
        <v>48772</v>
      </c>
      <c r="C3749" t="str">
        <f>PROPER(Table1[[#This Row],[Region]])</f>
        <v>West</v>
      </c>
      <c r="D3749" t="str">
        <f>PROPER(Table1[[#This Row],[Product Category]])</f>
        <v>Electronics</v>
      </c>
      <c r="E3749">
        <f>ROUND(Table1[[#This Row],[Sales Amount]],1)</f>
        <v>4651.1000000000004</v>
      </c>
      <c r="F3749">
        <f>Table1[[#This Row],[Quantity Sold]]</f>
        <v>8</v>
      </c>
      <c r="G3749">
        <f>Table1[[#This Row],[Discount (%)]]</f>
        <v>18</v>
      </c>
      <c r="H3749">
        <f>Table1[[#This Row],[Profit]]</f>
        <v>528.15</v>
      </c>
      <c r="I3749">
        <f>Table24610[[#This Row],[profit]]/Table24610[[#This Row],[Sales Amount]]</f>
        <v>0.11355378297607016</v>
      </c>
    </row>
    <row r="3750" spans="1:9">
      <c r="A3750" s="43" t="s">
        <v>3687</v>
      </c>
      <c r="B3750" s="45">
        <v>48773</v>
      </c>
      <c r="C3750" t="str">
        <f>PROPER(Table1[[#This Row],[Region]])</f>
        <v>East</v>
      </c>
      <c r="D3750" t="str">
        <f>PROPER(Table1[[#This Row],[Product Category]])</f>
        <v>Furniture</v>
      </c>
      <c r="E3750">
        <f>ROUND(Table1[[#This Row],[Sales Amount]],1)</f>
        <v>1298.8</v>
      </c>
      <c r="F3750">
        <f>Table1[[#This Row],[Quantity Sold]]</f>
        <v>45</v>
      </c>
      <c r="G3750">
        <f>Table1[[#This Row],[Discount (%)]]</f>
        <v>36</v>
      </c>
      <c r="H3750">
        <f>Table1[[#This Row],[Profit]]</f>
        <v>1288.48</v>
      </c>
      <c r="I3750">
        <f>Table24610[[#This Row],[profit]]/Table24610[[#This Row],[Sales Amount]]</f>
        <v>0.99205420388050514</v>
      </c>
    </row>
    <row r="3751" spans="1:9">
      <c r="A3751" s="43" t="s">
        <v>3688</v>
      </c>
      <c r="B3751" s="45">
        <v>48774</v>
      </c>
      <c r="C3751" t="str">
        <f>PROPER(Table1[[#This Row],[Region]])</f>
        <v>West</v>
      </c>
      <c r="D3751" t="str">
        <f>PROPER(Table1[[#This Row],[Product Category]])</f>
        <v>Furniture</v>
      </c>
      <c r="E3751">
        <f>ROUND(Table1[[#This Row],[Sales Amount]],1)</f>
        <v>1227.9000000000001</v>
      </c>
      <c r="F3751">
        <f>Table1[[#This Row],[Quantity Sold]]</f>
        <v>40</v>
      </c>
      <c r="G3751">
        <f>Table1[[#This Row],[Discount (%)]]</f>
        <v>19</v>
      </c>
      <c r="H3751">
        <f>Table1[[#This Row],[Profit]]</f>
        <v>1767.54</v>
      </c>
      <c r="I3751">
        <f>Table24610[[#This Row],[profit]]/Table24610[[#This Row],[Sales Amount]]</f>
        <v>1.4394820425116051</v>
      </c>
    </row>
    <row r="3752" spans="1:9">
      <c r="A3752" s="43" t="s">
        <v>3689</v>
      </c>
      <c r="B3752" s="45">
        <v>48775</v>
      </c>
      <c r="C3752" t="str">
        <f>PROPER(Table1[[#This Row],[Region]])</f>
        <v>West</v>
      </c>
      <c r="D3752" t="str">
        <f>PROPER(Table1[[#This Row],[Product Category]])</f>
        <v>Sports</v>
      </c>
      <c r="E3752">
        <f>ROUND(Table1[[#This Row],[Sales Amount]],1)</f>
        <v>4311.3999999999996</v>
      </c>
      <c r="F3752">
        <f>Table1[[#This Row],[Quantity Sold]]</f>
        <v>41</v>
      </c>
      <c r="G3752">
        <f>Table1[[#This Row],[Discount (%)]]</f>
        <v>23</v>
      </c>
      <c r="H3752">
        <f>Table1[[#This Row],[Profit]]</f>
        <v>1074.8599999999999</v>
      </c>
      <c r="I3752">
        <f>Table24610[[#This Row],[profit]]/Table24610[[#This Row],[Sales Amount]]</f>
        <v>0.24930648977130399</v>
      </c>
    </row>
    <row r="3753" spans="1:9">
      <c r="A3753" s="43" t="s">
        <v>3690</v>
      </c>
      <c r="B3753" s="45">
        <v>48776</v>
      </c>
      <c r="C3753" t="str">
        <f>PROPER(Table1[[#This Row],[Region]])</f>
        <v>West</v>
      </c>
      <c r="D3753" t="str">
        <f>PROPER(Table1[[#This Row],[Product Category]])</f>
        <v>Furniture</v>
      </c>
      <c r="E3753">
        <f>ROUND(Table1[[#This Row],[Sales Amount]],1)</f>
        <v>4653.5</v>
      </c>
      <c r="F3753">
        <f>Table1[[#This Row],[Quantity Sold]]</f>
        <v>8</v>
      </c>
      <c r="G3753">
        <f>Table1[[#This Row],[Discount (%)]]</f>
        <v>46</v>
      </c>
      <c r="H3753">
        <f>Table1[[#This Row],[Profit]]</f>
        <v>828.35</v>
      </c>
      <c r="I3753">
        <f>Table24610[[#This Row],[profit]]/Table24610[[#This Row],[Sales Amount]]</f>
        <v>0.17800580208445257</v>
      </c>
    </row>
    <row r="3754" spans="1:9">
      <c r="A3754" s="43" t="s">
        <v>3691</v>
      </c>
      <c r="B3754" s="45">
        <v>48777</v>
      </c>
      <c r="C3754" t="str">
        <f>PROPER(Table1[[#This Row],[Region]])</f>
        <v>South</v>
      </c>
      <c r="D3754" t="str">
        <f>PROPER(Table1[[#This Row],[Product Category]])</f>
        <v>Electronics</v>
      </c>
      <c r="E3754">
        <f>ROUND(Table1[[#This Row],[Sales Amount]],1)</f>
        <v>680</v>
      </c>
      <c r="F3754">
        <f>Table1[[#This Row],[Quantity Sold]]</f>
        <v>34</v>
      </c>
      <c r="G3754">
        <f>Table1[[#This Row],[Discount (%)]]</f>
        <v>16</v>
      </c>
      <c r="H3754">
        <f>Table1[[#This Row],[Profit]]</f>
        <v>1371.94</v>
      </c>
      <c r="I3754">
        <f>Table24610[[#This Row],[profit]]/Table24610[[#This Row],[Sales Amount]]</f>
        <v>2.017558823529412</v>
      </c>
    </row>
    <row r="3755" spans="1:9">
      <c r="A3755" s="43" t="s">
        <v>3692</v>
      </c>
      <c r="B3755" s="45">
        <v>48778</v>
      </c>
      <c r="C3755" t="str">
        <f>PROPER(Table1[[#This Row],[Region]])</f>
        <v>South</v>
      </c>
      <c r="D3755" t="str">
        <f>PROPER(Table1[[#This Row],[Product Category]])</f>
        <v>Electronics</v>
      </c>
      <c r="E3755">
        <f>ROUND(Table1[[#This Row],[Sales Amount]],1)</f>
        <v>1413.9</v>
      </c>
      <c r="F3755">
        <f>Table1[[#This Row],[Quantity Sold]]</f>
        <v>12</v>
      </c>
      <c r="G3755">
        <f>Table1[[#This Row],[Discount (%)]]</f>
        <v>16</v>
      </c>
      <c r="H3755">
        <f>Table1[[#This Row],[Profit]]</f>
        <v>1151.6500000000001</v>
      </c>
      <c r="I3755">
        <f>Table24610[[#This Row],[profit]]/Table24610[[#This Row],[Sales Amount]]</f>
        <v>0.81452012164933874</v>
      </c>
    </row>
    <row r="3756" spans="1:9">
      <c r="A3756" s="43" t="s">
        <v>3693</v>
      </c>
      <c r="B3756" s="45">
        <v>48779</v>
      </c>
      <c r="C3756" t="str">
        <f>PROPER(Table1[[#This Row],[Region]])</f>
        <v>West</v>
      </c>
      <c r="D3756" t="str">
        <f>PROPER(Table1[[#This Row],[Product Category]])</f>
        <v>Clothing</v>
      </c>
      <c r="E3756">
        <f>ROUND(Table1[[#This Row],[Sales Amount]],1)</f>
        <v>642.4</v>
      </c>
      <c r="F3756">
        <f>Table1[[#This Row],[Quantity Sold]]</f>
        <v>9</v>
      </c>
      <c r="G3756">
        <f>Table1[[#This Row],[Discount (%)]]</f>
        <v>30</v>
      </c>
      <c r="H3756">
        <f>Table1[[#This Row],[Profit]]</f>
        <v>387.56</v>
      </c>
      <c r="I3756">
        <f>Table24610[[#This Row],[profit]]/Table24610[[#This Row],[Sales Amount]]</f>
        <v>0.6033001245330013</v>
      </c>
    </row>
    <row r="3757" spans="1:9">
      <c r="A3757" s="43" t="s">
        <v>3694</v>
      </c>
      <c r="B3757" s="45">
        <v>48780</v>
      </c>
      <c r="C3757" t="str">
        <f>PROPER(Table1[[#This Row],[Region]])</f>
        <v>West</v>
      </c>
      <c r="D3757" t="str">
        <f>PROPER(Table1[[#This Row],[Product Category]])</f>
        <v>Furniture</v>
      </c>
      <c r="E3757">
        <f>ROUND(Table1[[#This Row],[Sales Amount]],1)</f>
        <v>593.29999999999995</v>
      </c>
      <c r="F3757">
        <f>Table1[[#This Row],[Quantity Sold]]</f>
        <v>8</v>
      </c>
      <c r="G3757">
        <f>Table1[[#This Row],[Discount (%)]]</f>
        <v>30</v>
      </c>
      <c r="H3757">
        <f>Table1[[#This Row],[Profit]]</f>
        <v>1567.54</v>
      </c>
      <c r="I3757">
        <f>Table24610[[#This Row],[profit]]/Table24610[[#This Row],[Sales Amount]]</f>
        <v>2.642069779201079</v>
      </c>
    </row>
    <row r="3758" spans="1:9">
      <c r="A3758" s="43" t="s">
        <v>3695</v>
      </c>
      <c r="B3758" s="45">
        <v>48781</v>
      </c>
      <c r="C3758" t="str">
        <f>PROPER(Table1[[#This Row],[Region]])</f>
        <v>North</v>
      </c>
      <c r="D3758" t="str">
        <f>PROPER(Table1[[#This Row],[Product Category]])</f>
        <v>Groceries</v>
      </c>
      <c r="E3758">
        <f>ROUND(Table1[[#This Row],[Sales Amount]],1)</f>
        <v>2596.6</v>
      </c>
      <c r="F3758">
        <f>Table1[[#This Row],[Quantity Sold]]</f>
        <v>8</v>
      </c>
      <c r="G3758">
        <f>Table1[[#This Row],[Discount (%)]]</f>
        <v>29</v>
      </c>
      <c r="H3758">
        <f>Table1[[#This Row],[Profit]]</f>
        <v>622.19000000000005</v>
      </c>
      <c r="I3758">
        <f>Table24610[[#This Row],[profit]]/Table24610[[#This Row],[Sales Amount]]</f>
        <v>0.23961719171223911</v>
      </c>
    </row>
    <row r="3759" spans="1:9">
      <c r="A3759" s="43" t="s">
        <v>3696</v>
      </c>
      <c r="B3759" s="45">
        <v>48782</v>
      </c>
      <c r="C3759" t="str">
        <f>PROPER(Table1[[#This Row],[Region]])</f>
        <v>South</v>
      </c>
      <c r="D3759" t="str">
        <f>PROPER(Table1[[#This Row],[Product Category]])</f>
        <v>Sports</v>
      </c>
      <c r="E3759">
        <f>ROUND(Table1[[#This Row],[Sales Amount]],1)</f>
        <v>371.1</v>
      </c>
      <c r="F3759">
        <f>Table1[[#This Row],[Quantity Sold]]</f>
        <v>24</v>
      </c>
      <c r="G3759">
        <f>Table1[[#This Row],[Discount (%)]]</f>
        <v>6</v>
      </c>
      <c r="H3759">
        <f>Table1[[#This Row],[Profit]]</f>
        <v>1138</v>
      </c>
      <c r="I3759">
        <f>Table24610[[#This Row],[profit]]/Table24610[[#This Row],[Sales Amount]]</f>
        <v>3.0665588790083533</v>
      </c>
    </row>
    <row r="3760" spans="1:9">
      <c r="A3760" s="43" t="s">
        <v>3697</v>
      </c>
      <c r="B3760" s="45">
        <v>48783</v>
      </c>
      <c r="C3760" t="str">
        <f>PROPER(Table1[[#This Row],[Region]])</f>
        <v>East</v>
      </c>
      <c r="D3760" t="str">
        <f>PROPER(Table1[[#This Row],[Product Category]])</f>
        <v>Groceries</v>
      </c>
      <c r="E3760">
        <f>ROUND(Table1[[#This Row],[Sales Amount]],1)</f>
        <v>540.20000000000005</v>
      </c>
      <c r="F3760">
        <f>Table1[[#This Row],[Quantity Sold]]</f>
        <v>40</v>
      </c>
      <c r="G3760">
        <f>Table1[[#This Row],[Discount (%)]]</f>
        <v>47</v>
      </c>
      <c r="H3760">
        <f>Table1[[#This Row],[Profit]]</f>
        <v>1586.54</v>
      </c>
      <c r="I3760">
        <f>Table24610[[#This Row],[profit]]/Table24610[[#This Row],[Sales Amount]]</f>
        <v>2.936949278045168</v>
      </c>
    </row>
    <row r="3761" spans="1:9">
      <c r="A3761" s="43" t="s">
        <v>3698</v>
      </c>
      <c r="B3761" s="45">
        <v>48784</v>
      </c>
      <c r="C3761" t="str">
        <f>PROPER(Table1[[#This Row],[Region]])</f>
        <v>East</v>
      </c>
      <c r="D3761" t="str">
        <f>PROPER(Table1[[#This Row],[Product Category]])</f>
        <v>Groceries</v>
      </c>
      <c r="E3761">
        <f>ROUND(Table1[[#This Row],[Sales Amount]],1)</f>
        <v>3164.7</v>
      </c>
      <c r="F3761">
        <f>Table1[[#This Row],[Quantity Sold]]</f>
        <v>22</v>
      </c>
      <c r="G3761">
        <f>Table1[[#This Row],[Discount (%)]]</f>
        <v>5</v>
      </c>
      <c r="H3761">
        <f>Table1[[#This Row],[Profit]]</f>
        <v>1552.49</v>
      </c>
      <c r="I3761">
        <f>Table24610[[#This Row],[profit]]/Table24610[[#This Row],[Sales Amount]]</f>
        <v>0.49056466647707525</v>
      </c>
    </row>
    <row r="3762" spans="1:9">
      <c r="A3762" s="43" t="s">
        <v>3699</v>
      </c>
      <c r="B3762" s="45">
        <v>48785</v>
      </c>
      <c r="C3762" t="str">
        <f>PROPER(Table1[[#This Row],[Region]])</f>
        <v>North</v>
      </c>
      <c r="D3762" t="str">
        <f>PROPER(Table1[[#This Row],[Product Category]])</f>
        <v>Electronics</v>
      </c>
      <c r="E3762">
        <f>ROUND(Table1[[#This Row],[Sales Amount]],1)</f>
        <v>3525.8</v>
      </c>
      <c r="F3762">
        <f>Table1[[#This Row],[Quantity Sold]]</f>
        <v>47</v>
      </c>
      <c r="G3762">
        <f>Table1[[#This Row],[Discount (%)]]</f>
        <v>9</v>
      </c>
      <c r="H3762">
        <f>Table1[[#This Row],[Profit]]</f>
        <v>599.62</v>
      </c>
      <c r="I3762">
        <f>Table24610[[#This Row],[profit]]/Table24610[[#This Row],[Sales Amount]]</f>
        <v>0.1700663679165012</v>
      </c>
    </row>
    <row r="3763" spans="1:9">
      <c r="A3763" s="43" t="s">
        <v>3700</v>
      </c>
      <c r="B3763" s="45">
        <v>48786</v>
      </c>
      <c r="C3763" t="str">
        <f>PROPER(Table1[[#This Row],[Region]])</f>
        <v>South</v>
      </c>
      <c r="D3763" t="str">
        <f>PROPER(Table1[[#This Row],[Product Category]])</f>
        <v>Furniture</v>
      </c>
      <c r="E3763">
        <f>ROUND(Table1[[#This Row],[Sales Amount]],1)</f>
        <v>2132.4</v>
      </c>
      <c r="F3763">
        <f>Table1[[#This Row],[Quantity Sold]]</f>
        <v>46</v>
      </c>
      <c r="G3763">
        <f>Table1[[#This Row],[Discount (%)]]</f>
        <v>23</v>
      </c>
      <c r="H3763">
        <f>Table1[[#This Row],[Profit]]</f>
        <v>1103.5999999999999</v>
      </c>
      <c r="I3763">
        <f>Table24610[[#This Row],[profit]]/Table24610[[#This Row],[Sales Amount]]</f>
        <v>0.51753892327893447</v>
      </c>
    </row>
    <row r="3764" spans="1:9">
      <c r="A3764" s="43" t="s">
        <v>3701</v>
      </c>
      <c r="B3764" s="45">
        <v>48787</v>
      </c>
      <c r="C3764" t="str">
        <f>PROPER(Table1[[#This Row],[Region]])</f>
        <v>South</v>
      </c>
      <c r="D3764" t="str">
        <f>PROPER(Table1[[#This Row],[Product Category]])</f>
        <v>Groceries</v>
      </c>
      <c r="E3764">
        <f>ROUND(Table1[[#This Row],[Sales Amount]],1)</f>
        <v>4138.7</v>
      </c>
      <c r="F3764">
        <f>Table1[[#This Row],[Quantity Sold]]</f>
        <v>15</v>
      </c>
      <c r="G3764">
        <f>Table1[[#This Row],[Discount (%)]]</f>
        <v>26</v>
      </c>
      <c r="H3764">
        <f>Table1[[#This Row],[Profit]]</f>
        <v>593.87</v>
      </c>
      <c r="I3764">
        <f>Table24610[[#This Row],[profit]]/Table24610[[#This Row],[Sales Amount]]</f>
        <v>0.14349191775195111</v>
      </c>
    </row>
    <row r="3765" spans="1:9">
      <c r="A3765" s="43" t="s">
        <v>3702</v>
      </c>
      <c r="B3765" s="45">
        <v>48788</v>
      </c>
      <c r="C3765" t="str">
        <f>PROPER(Table1[[#This Row],[Region]])</f>
        <v>South</v>
      </c>
      <c r="D3765" t="str">
        <f>PROPER(Table1[[#This Row],[Product Category]])</f>
        <v>Sports</v>
      </c>
      <c r="E3765">
        <f>ROUND(Table1[[#This Row],[Sales Amount]],1)</f>
        <v>3353.7</v>
      </c>
      <c r="F3765">
        <f>Table1[[#This Row],[Quantity Sold]]</f>
        <v>39</v>
      </c>
      <c r="G3765">
        <f>Table1[[#This Row],[Discount (%)]]</f>
        <v>17</v>
      </c>
      <c r="H3765">
        <f>Table1[[#This Row],[Profit]]</f>
        <v>1573.62</v>
      </c>
      <c r="I3765">
        <f>Table24610[[#This Row],[profit]]/Table24610[[#This Row],[Sales Amount]]</f>
        <v>0.46921907147329817</v>
      </c>
    </row>
    <row r="3766" spans="1:9">
      <c r="A3766" s="43" t="s">
        <v>3703</v>
      </c>
      <c r="B3766" s="45">
        <v>48789</v>
      </c>
      <c r="C3766" t="str">
        <f>PROPER(Table1[[#This Row],[Region]])</f>
        <v>North</v>
      </c>
      <c r="D3766" t="str">
        <f>PROPER(Table1[[#This Row],[Product Category]])</f>
        <v>Furniture</v>
      </c>
      <c r="E3766">
        <f>ROUND(Table1[[#This Row],[Sales Amount]],1)</f>
        <v>2803.7</v>
      </c>
      <c r="F3766">
        <f>Table1[[#This Row],[Quantity Sold]]</f>
        <v>44</v>
      </c>
      <c r="G3766">
        <f>Table1[[#This Row],[Discount (%)]]</f>
        <v>49</v>
      </c>
      <c r="H3766">
        <f>Table1[[#This Row],[Profit]]</f>
        <v>411.17</v>
      </c>
      <c r="I3766">
        <f>Table24610[[#This Row],[profit]]/Table24610[[#This Row],[Sales Amount]]</f>
        <v>0.14665263758604702</v>
      </c>
    </row>
    <row r="3767" spans="1:9">
      <c r="A3767" s="43" t="s">
        <v>3704</v>
      </c>
      <c r="B3767" s="45">
        <v>48790</v>
      </c>
      <c r="C3767" t="str">
        <f>PROPER(Table1[[#This Row],[Region]])</f>
        <v>South</v>
      </c>
      <c r="D3767" t="str">
        <f>PROPER(Table1[[#This Row],[Product Category]])</f>
        <v>Clothing</v>
      </c>
      <c r="E3767">
        <f>ROUND(Table1[[#This Row],[Sales Amount]],1)</f>
        <v>4732.8999999999996</v>
      </c>
      <c r="F3767">
        <f>Table1[[#This Row],[Quantity Sold]]</f>
        <v>50</v>
      </c>
      <c r="G3767">
        <f>Table1[[#This Row],[Discount (%)]]</f>
        <v>27</v>
      </c>
      <c r="H3767">
        <f>Table1[[#This Row],[Profit]]</f>
        <v>922.3</v>
      </c>
      <c r="I3767">
        <f>Table24610[[#This Row],[profit]]/Table24610[[#This Row],[Sales Amount]]</f>
        <v>0.19486995288301043</v>
      </c>
    </row>
    <row r="3768" spans="1:9">
      <c r="A3768" s="43" t="s">
        <v>3705</v>
      </c>
      <c r="B3768" s="45">
        <v>48791</v>
      </c>
      <c r="C3768" t="str">
        <f>PROPER(Table1[[#This Row],[Region]])</f>
        <v>West</v>
      </c>
      <c r="D3768" t="str">
        <f>PROPER(Table1[[#This Row],[Product Category]])</f>
        <v>Electronics</v>
      </c>
      <c r="E3768">
        <f>ROUND(Table1[[#This Row],[Sales Amount]],1)</f>
        <v>1405.1</v>
      </c>
      <c r="F3768">
        <f>Table1[[#This Row],[Quantity Sold]]</f>
        <v>17</v>
      </c>
      <c r="G3768">
        <f>Table1[[#This Row],[Discount (%)]]</f>
        <v>9</v>
      </c>
      <c r="H3768">
        <f>Table1[[#This Row],[Profit]]</f>
        <v>793.13</v>
      </c>
      <c r="I3768">
        <f>Table24610[[#This Row],[profit]]/Table24610[[#This Row],[Sales Amount]]</f>
        <v>0.56446516262187751</v>
      </c>
    </row>
    <row r="3769" spans="1:9">
      <c r="A3769" s="43" t="s">
        <v>3706</v>
      </c>
      <c r="B3769" s="45">
        <v>48792</v>
      </c>
      <c r="C3769" t="str">
        <f>PROPER(Table1[[#This Row],[Region]])</f>
        <v>East</v>
      </c>
      <c r="D3769" t="str">
        <f>PROPER(Table1[[#This Row],[Product Category]])</f>
        <v>Groceries</v>
      </c>
      <c r="E3769">
        <f>ROUND(Table1[[#This Row],[Sales Amount]],1)</f>
        <v>4379.7</v>
      </c>
      <c r="F3769">
        <f>Table1[[#This Row],[Quantity Sold]]</f>
        <v>1</v>
      </c>
      <c r="G3769">
        <f>Table1[[#This Row],[Discount (%)]]</f>
        <v>38</v>
      </c>
      <c r="H3769">
        <f>Table1[[#This Row],[Profit]]</f>
        <v>1973.19</v>
      </c>
      <c r="I3769">
        <f>Table24610[[#This Row],[profit]]/Table24610[[#This Row],[Sales Amount]]</f>
        <v>0.4505308582779643</v>
      </c>
    </row>
    <row r="3770" spans="1:9">
      <c r="A3770" s="43" t="s">
        <v>3707</v>
      </c>
      <c r="B3770" s="45">
        <v>48793</v>
      </c>
      <c r="C3770" t="str">
        <f>PROPER(Table1[[#This Row],[Region]])</f>
        <v>South</v>
      </c>
      <c r="D3770" t="str">
        <f>PROPER(Table1[[#This Row],[Product Category]])</f>
        <v>Clothing</v>
      </c>
      <c r="E3770">
        <f>ROUND(Table1[[#This Row],[Sales Amount]],1)</f>
        <v>4583.6000000000004</v>
      </c>
      <c r="F3770">
        <f>Table1[[#This Row],[Quantity Sold]]</f>
        <v>43</v>
      </c>
      <c r="G3770">
        <f>Table1[[#This Row],[Discount (%)]]</f>
        <v>17</v>
      </c>
      <c r="H3770">
        <f>Table1[[#This Row],[Profit]]</f>
        <v>1294.98</v>
      </c>
      <c r="I3770">
        <f>Table24610[[#This Row],[profit]]/Table24610[[#This Row],[Sales Amount]]</f>
        <v>0.28252465311109171</v>
      </c>
    </row>
    <row r="3771" spans="1:9">
      <c r="A3771" s="43" t="s">
        <v>3708</v>
      </c>
      <c r="B3771" s="45">
        <v>48794</v>
      </c>
      <c r="C3771" t="str">
        <f>PROPER(Table1[[#This Row],[Region]])</f>
        <v>North</v>
      </c>
      <c r="D3771" t="str">
        <f>PROPER(Table1[[#This Row],[Product Category]])</f>
        <v>Clothing</v>
      </c>
      <c r="E3771">
        <f>ROUND(Table1[[#This Row],[Sales Amount]],1)</f>
        <v>4100.2</v>
      </c>
      <c r="F3771">
        <f>Table1[[#This Row],[Quantity Sold]]</f>
        <v>39</v>
      </c>
      <c r="G3771">
        <f>Table1[[#This Row],[Discount (%)]]</f>
        <v>31</v>
      </c>
      <c r="H3771">
        <f>Table1[[#This Row],[Profit]]</f>
        <v>672.51</v>
      </c>
      <c r="I3771">
        <f>Table24610[[#This Row],[profit]]/Table24610[[#This Row],[Sales Amount]]</f>
        <v>0.16401882834983661</v>
      </c>
    </row>
    <row r="3772" spans="1:9">
      <c r="A3772" s="43" t="s">
        <v>3709</v>
      </c>
      <c r="B3772" s="45">
        <v>48795</v>
      </c>
      <c r="C3772" t="str">
        <f>PROPER(Table1[[#This Row],[Region]])</f>
        <v>South</v>
      </c>
      <c r="D3772" t="str">
        <f>PROPER(Table1[[#This Row],[Product Category]])</f>
        <v>Clothing</v>
      </c>
      <c r="E3772">
        <f>ROUND(Table1[[#This Row],[Sales Amount]],1)</f>
        <v>2504.4</v>
      </c>
      <c r="F3772">
        <f>Table1[[#This Row],[Quantity Sold]]</f>
        <v>5</v>
      </c>
      <c r="G3772">
        <f>Table1[[#This Row],[Discount (%)]]</f>
        <v>9</v>
      </c>
      <c r="H3772">
        <f>Table1[[#This Row],[Profit]]</f>
        <v>1961.89</v>
      </c>
      <c r="I3772">
        <f>Table24610[[#This Row],[profit]]/Table24610[[#This Row],[Sales Amount]]</f>
        <v>0.78337725602938824</v>
      </c>
    </row>
    <row r="3773" spans="1:9">
      <c r="A3773" s="43" t="s">
        <v>3710</v>
      </c>
      <c r="B3773" s="45">
        <v>48796</v>
      </c>
      <c r="C3773" t="str">
        <f>PROPER(Table1[[#This Row],[Region]])</f>
        <v>South</v>
      </c>
      <c r="D3773" t="str">
        <f>PROPER(Table1[[#This Row],[Product Category]])</f>
        <v>Furniture</v>
      </c>
      <c r="E3773">
        <f>ROUND(Table1[[#This Row],[Sales Amount]],1)</f>
        <v>878.7</v>
      </c>
      <c r="F3773">
        <f>Table1[[#This Row],[Quantity Sold]]</f>
        <v>4</v>
      </c>
      <c r="G3773">
        <f>Table1[[#This Row],[Discount (%)]]</f>
        <v>7</v>
      </c>
      <c r="H3773">
        <f>Table1[[#This Row],[Profit]]</f>
        <v>650.14</v>
      </c>
      <c r="I3773">
        <f>Table24610[[#This Row],[profit]]/Table24610[[#This Row],[Sales Amount]]</f>
        <v>0.73988847160578119</v>
      </c>
    </row>
    <row r="3774" spans="1:9">
      <c r="A3774" s="43" t="s">
        <v>3711</v>
      </c>
      <c r="B3774" s="45">
        <v>48797</v>
      </c>
      <c r="C3774" t="str">
        <f>PROPER(Table1[[#This Row],[Region]])</f>
        <v>West</v>
      </c>
      <c r="D3774" t="str">
        <f>PROPER(Table1[[#This Row],[Product Category]])</f>
        <v>Groceries</v>
      </c>
      <c r="E3774">
        <f>ROUND(Table1[[#This Row],[Sales Amount]],1)</f>
        <v>2560.6</v>
      </c>
      <c r="F3774">
        <f>Table1[[#This Row],[Quantity Sold]]</f>
        <v>16</v>
      </c>
      <c r="G3774">
        <f>Table1[[#This Row],[Discount (%)]]</f>
        <v>5</v>
      </c>
      <c r="H3774">
        <f>Table1[[#This Row],[Profit]]</f>
        <v>521.63</v>
      </c>
      <c r="I3774">
        <f>Table24610[[#This Row],[profit]]/Table24610[[#This Row],[Sales Amount]]</f>
        <v>0.20371397328751076</v>
      </c>
    </row>
    <row r="3775" spans="1:9">
      <c r="A3775" s="43" t="s">
        <v>3712</v>
      </c>
      <c r="B3775" s="45">
        <v>48798</v>
      </c>
      <c r="C3775" t="str">
        <f>PROPER(Table1[[#This Row],[Region]])</f>
        <v>West</v>
      </c>
      <c r="D3775" t="str">
        <f>PROPER(Table1[[#This Row],[Product Category]])</f>
        <v>Electronics</v>
      </c>
      <c r="E3775">
        <f>ROUND(Table1[[#This Row],[Sales Amount]],1)</f>
        <v>3974.5</v>
      </c>
      <c r="F3775">
        <f>Table1[[#This Row],[Quantity Sold]]</f>
        <v>25</v>
      </c>
      <c r="G3775">
        <f>Table1[[#This Row],[Discount (%)]]</f>
        <v>50</v>
      </c>
      <c r="H3775">
        <f>Table1[[#This Row],[Profit]]</f>
        <v>1055.3</v>
      </c>
      <c r="I3775">
        <f>Table24610[[#This Row],[profit]]/Table24610[[#This Row],[Sales Amount]]</f>
        <v>0.26551767517926783</v>
      </c>
    </row>
    <row r="3776" spans="1:9">
      <c r="A3776" s="43" t="s">
        <v>3713</v>
      </c>
      <c r="B3776" s="45">
        <v>48799</v>
      </c>
      <c r="C3776" t="str">
        <f>PROPER(Table1[[#This Row],[Region]])</f>
        <v>East</v>
      </c>
      <c r="D3776" t="str">
        <f>PROPER(Table1[[#This Row],[Product Category]])</f>
        <v>Furniture</v>
      </c>
      <c r="E3776">
        <f>ROUND(Table1[[#This Row],[Sales Amount]],1)</f>
        <v>4002.4</v>
      </c>
      <c r="F3776">
        <f>Table1[[#This Row],[Quantity Sold]]</f>
        <v>46</v>
      </c>
      <c r="G3776">
        <f>Table1[[#This Row],[Discount (%)]]</f>
        <v>14</v>
      </c>
      <c r="H3776">
        <f>Table1[[#This Row],[Profit]]</f>
        <v>799.19</v>
      </c>
      <c r="I3776">
        <f>Table24610[[#This Row],[profit]]/Table24610[[#This Row],[Sales Amount]]</f>
        <v>0.19967769338396962</v>
      </c>
    </row>
    <row r="3777" spans="1:9">
      <c r="A3777" s="43" t="s">
        <v>3715</v>
      </c>
      <c r="B3777" s="45">
        <v>48800</v>
      </c>
      <c r="C3777" t="str">
        <f>PROPER(Table1[[#This Row],[Region]])</f>
        <v>South</v>
      </c>
      <c r="D3777" t="str">
        <f>PROPER(Table1[[#This Row],[Product Category]])</f>
        <v>Groceries</v>
      </c>
      <c r="E3777">
        <f>ROUND(Table1[[#This Row],[Sales Amount]],1)</f>
        <v>3272.5</v>
      </c>
      <c r="F3777">
        <f>Table1[[#This Row],[Quantity Sold]]</f>
        <v>17</v>
      </c>
      <c r="G3777">
        <f>Table1[[#This Row],[Discount (%)]]</f>
        <v>30</v>
      </c>
      <c r="H3777">
        <f>Table1[[#This Row],[Profit]]</f>
        <v>842.14</v>
      </c>
      <c r="I3777">
        <f>Table24610[[#This Row],[profit]]/Table24610[[#This Row],[Sales Amount]]</f>
        <v>0.25733842627960274</v>
      </c>
    </row>
    <row r="3778" spans="1:9">
      <c r="A3778" s="43" t="s">
        <v>3716</v>
      </c>
      <c r="B3778" s="45">
        <v>48801</v>
      </c>
      <c r="C3778" t="str">
        <f>PROPER(Table1[[#This Row],[Region]])</f>
        <v>East</v>
      </c>
      <c r="D3778" t="str">
        <f>PROPER(Table1[[#This Row],[Product Category]])</f>
        <v>Clothing</v>
      </c>
      <c r="E3778">
        <f>ROUND(Table1[[#This Row],[Sales Amount]],1)</f>
        <v>3664</v>
      </c>
      <c r="F3778">
        <f>Table1[[#This Row],[Quantity Sold]]</f>
        <v>36</v>
      </c>
      <c r="G3778">
        <f>Table1[[#This Row],[Discount (%)]]</f>
        <v>39</v>
      </c>
      <c r="H3778">
        <f>Table1[[#This Row],[Profit]]</f>
        <v>945.05</v>
      </c>
      <c r="I3778">
        <f>Table24610[[#This Row],[profit]]/Table24610[[#This Row],[Sales Amount]]</f>
        <v>0.25792849344978164</v>
      </c>
    </row>
    <row r="3779" spans="1:9">
      <c r="A3779" s="43" t="s">
        <v>3718</v>
      </c>
      <c r="B3779" s="45">
        <v>48802</v>
      </c>
      <c r="C3779" t="str">
        <f>PROPER(Table1[[#This Row],[Region]])</f>
        <v>North</v>
      </c>
      <c r="D3779" t="str">
        <f>PROPER(Table1[[#This Row],[Product Category]])</f>
        <v>Groceries</v>
      </c>
      <c r="E3779">
        <f>ROUND(Table1[[#This Row],[Sales Amount]],1)</f>
        <v>329.6</v>
      </c>
      <c r="F3779">
        <f>Table1[[#This Row],[Quantity Sold]]</f>
        <v>36</v>
      </c>
      <c r="G3779">
        <f>Table1[[#This Row],[Discount (%)]]</f>
        <v>10</v>
      </c>
      <c r="H3779">
        <f>Table1[[#This Row],[Profit]]</f>
        <v>10.94</v>
      </c>
      <c r="I3779">
        <f>Table24610[[#This Row],[profit]]/Table24610[[#This Row],[Sales Amount]]</f>
        <v>3.3191747572815532E-2</v>
      </c>
    </row>
    <row r="3780" spans="1:9">
      <c r="A3780" s="43" t="s">
        <v>3719</v>
      </c>
      <c r="B3780" s="45">
        <v>48803</v>
      </c>
      <c r="C3780" t="str">
        <f>PROPER(Table1[[#This Row],[Region]])</f>
        <v>South</v>
      </c>
      <c r="D3780" t="str">
        <f>PROPER(Table1[[#This Row],[Product Category]])</f>
        <v>Electronics</v>
      </c>
      <c r="E3780">
        <f>ROUND(Table1[[#This Row],[Sales Amount]],1)</f>
        <v>4078.3</v>
      </c>
      <c r="F3780">
        <f>Table1[[#This Row],[Quantity Sold]]</f>
        <v>4</v>
      </c>
      <c r="G3780">
        <f>Table1[[#This Row],[Discount (%)]]</f>
        <v>46</v>
      </c>
      <c r="H3780">
        <f>Table1[[#This Row],[Profit]]</f>
        <v>1012.38</v>
      </c>
      <c r="I3780">
        <f>Table24610[[#This Row],[profit]]/Table24610[[#This Row],[Sales Amount]]</f>
        <v>0.24823578451805897</v>
      </c>
    </row>
    <row r="3781" spans="1:9">
      <c r="A3781" s="43" t="s">
        <v>3720</v>
      </c>
      <c r="B3781" s="45">
        <v>48804</v>
      </c>
      <c r="C3781" t="str">
        <f>PROPER(Table1[[#This Row],[Region]])</f>
        <v>West</v>
      </c>
      <c r="D3781" t="str">
        <f>PROPER(Table1[[#This Row],[Product Category]])</f>
        <v>Groceries</v>
      </c>
      <c r="E3781">
        <f>ROUND(Table1[[#This Row],[Sales Amount]],1)</f>
        <v>1643.7</v>
      </c>
      <c r="F3781">
        <f>Table1[[#This Row],[Quantity Sold]]</f>
        <v>24</v>
      </c>
      <c r="G3781">
        <f>Table1[[#This Row],[Discount (%)]]</f>
        <v>27</v>
      </c>
      <c r="H3781">
        <f>Table1[[#This Row],[Profit]]</f>
        <v>180.62</v>
      </c>
      <c r="I3781">
        <f>Table24610[[#This Row],[profit]]/Table24610[[#This Row],[Sales Amount]]</f>
        <v>0.10988623228082983</v>
      </c>
    </row>
    <row r="3782" spans="1:9">
      <c r="A3782" s="43" t="s">
        <v>3721</v>
      </c>
      <c r="B3782" s="45">
        <v>48805</v>
      </c>
      <c r="C3782" t="str">
        <f>PROPER(Table1[[#This Row],[Region]])</f>
        <v>North</v>
      </c>
      <c r="D3782" t="str">
        <f>PROPER(Table1[[#This Row],[Product Category]])</f>
        <v>Groceries</v>
      </c>
      <c r="E3782">
        <f>ROUND(Table1[[#This Row],[Sales Amount]],1)</f>
        <v>4286.1000000000004</v>
      </c>
      <c r="F3782">
        <f>Table1[[#This Row],[Quantity Sold]]</f>
        <v>20</v>
      </c>
      <c r="G3782">
        <f>Table1[[#This Row],[Discount (%)]]</f>
        <v>49</v>
      </c>
      <c r="H3782">
        <f>Table1[[#This Row],[Profit]]</f>
        <v>44.61</v>
      </c>
      <c r="I3782">
        <f>Table24610[[#This Row],[profit]]/Table24610[[#This Row],[Sales Amount]]</f>
        <v>1.0408063274305311E-2</v>
      </c>
    </row>
    <row r="3783" spans="1:9">
      <c r="A3783" s="43" t="s">
        <v>3722</v>
      </c>
      <c r="B3783" s="45">
        <v>48806</v>
      </c>
      <c r="C3783" t="str">
        <f>PROPER(Table1[[#This Row],[Region]])</f>
        <v>North</v>
      </c>
      <c r="D3783" t="str">
        <f>PROPER(Table1[[#This Row],[Product Category]])</f>
        <v>Groceries</v>
      </c>
      <c r="E3783">
        <f>ROUND(Table1[[#This Row],[Sales Amount]],1)</f>
        <v>699.1</v>
      </c>
      <c r="F3783">
        <f>Table1[[#This Row],[Quantity Sold]]</f>
        <v>7</v>
      </c>
      <c r="G3783">
        <f>Table1[[#This Row],[Discount (%)]]</f>
        <v>24</v>
      </c>
      <c r="H3783">
        <f>Table1[[#This Row],[Profit]]</f>
        <v>279.42</v>
      </c>
      <c r="I3783">
        <f>Table24610[[#This Row],[profit]]/Table24610[[#This Row],[Sales Amount]]</f>
        <v>0.39968530968387928</v>
      </c>
    </row>
    <row r="3784" spans="1:9">
      <c r="A3784" s="43" t="s">
        <v>3723</v>
      </c>
      <c r="B3784" s="45">
        <v>48807</v>
      </c>
      <c r="C3784" t="str">
        <f>PROPER(Table1[[#This Row],[Region]])</f>
        <v>South</v>
      </c>
      <c r="D3784" t="str">
        <f>PROPER(Table1[[#This Row],[Product Category]])</f>
        <v>Sports</v>
      </c>
      <c r="E3784">
        <f>ROUND(Table1[[#This Row],[Sales Amount]],1)</f>
        <v>2546.4</v>
      </c>
      <c r="F3784">
        <f>Table1[[#This Row],[Quantity Sold]]</f>
        <v>44</v>
      </c>
      <c r="G3784">
        <f>Table1[[#This Row],[Discount (%)]]</f>
        <v>5</v>
      </c>
      <c r="H3784">
        <f>Table1[[#This Row],[Profit]]</f>
        <v>796.78</v>
      </c>
      <c r="I3784">
        <f>Table24610[[#This Row],[profit]]/Table24610[[#This Row],[Sales Amount]]</f>
        <v>0.31290449261702796</v>
      </c>
    </row>
    <row r="3785" spans="1:9">
      <c r="A3785" s="43" t="s">
        <v>3724</v>
      </c>
      <c r="B3785" s="45">
        <v>48808</v>
      </c>
      <c r="C3785" t="str">
        <f>PROPER(Table1[[#This Row],[Region]])</f>
        <v>North</v>
      </c>
      <c r="D3785" t="str">
        <f>PROPER(Table1[[#This Row],[Product Category]])</f>
        <v>Sports</v>
      </c>
      <c r="E3785">
        <f>ROUND(Table1[[#This Row],[Sales Amount]],1)</f>
        <v>960.4</v>
      </c>
      <c r="F3785">
        <f>Table1[[#This Row],[Quantity Sold]]</f>
        <v>49</v>
      </c>
      <c r="G3785">
        <f>Table1[[#This Row],[Discount (%)]]</f>
        <v>26</v>
      </c>
      <c r="H3785">
        <f>Table1[[#This Row],[Profit]]</f>
        <v>23.08</v>
      </c>
      <c r="I3785">
        <f>Table24610[[#This Row],[profit]]/Table24610[[#This Row],[Sales Amount]]</f>
        <v>2.4031653477717616E-2</v>
      </c>
    </row>
    <row r="3786" spans="1:9">
      <c r="A3786" s="43" t="s">
        <v>3725</v>
      </c>
      <c r="B3786" s="45">
        <v>48809</v>
      </c>
      <c r="C3786" t="str">
        <f>PROPER(Table1[[#This Row],[Region]])</f>
        <v>West</v>
      </c>
      <c r="D3786" t="str">
        <f>PROPER(Table1[[#This Row],[Product Category]])</f>
        <v>Electronics</v>
      </c>
      <c r="E3786">
        <f>ROUND(Table1[[#This Row],[Sales Amount]],1)</f>
        <v>2921.4</v>
      </c>
      <c r="F3786">
        <f>Table1[[#This Row],[Quantity Sold]]</f>
        <v>50</v>
      </c>
      <c r="G3786">
        <f>Table1[[#This Row],[Discount (%)]]</f>
        <v>38</v>
      </c>
      <c r="H3786">
        <f>Table1[[#This Row],[Profit]]</f>
        <v>1300.5999999999999</v>
      </c>
      <c r="I3786">
        <f>Table24610[[#This Row],[profit]]/Table24610[[#This Row],[Sales Amount]]</f>
        <v>0.44519750804408842</v>
      </c>
    </row>
    <row r="3787" spans="1:9">
      <c r="A3787" s="43" t="s">
        <v>3726</v>
      </c>
      <c r="B3787" s="45">
        <v>48810</v>
      </c>
      <c r="C3787" t="str">
        <f>PROPER(Table1[[#This Row],[Region]])</f>
        <v>South</v>
      </c>
      <c r="D3787" t="str">
        <f>PROPER(Table1[[#This Row],[Product Category]])</f>
        <v>Clothing</v>
      </c>
      <c r="E3787">
        <f>ROUND(Table1[[#This Row],[Sales Amount]],1)</f>
        <v>52</v>
      </c>
      <c r="F3787">
        <f>Table1[[#This Row],[Quantity Sold]]</f>
        <v>45</v>
      </c>
      <c r="G3787">
        <f>Table1[[#This Row],[Discount (%)]]</f>
        <v>2</v>
      </c>
      <c r="H3787">
        <f>Table1[[#This Row],[Profit]]</f>
        <v>1529.16</v>
      </c>
      <c r="I3787">
        <f>Table24610[[#This Row],[profit]]/Table24610[[#This Row],[Sales Amount]]</f>
        <v>29.406923076923078</v>
      </c>
    </row>
    <row r="3788" spans="1:9">
      <c r="A3788" s="43" t="s">
        <v>3727</v>
      </c>
      <c r="B3788" s="45">
        <v>48811</v>
      </c>
      <c r="C3788" t="str">
        <f>PROPER(Table1[[#This Row],[Region]])</f>
        <v>West</v>
      </c>
      <c r="D3788" t="str">
        <f>PROPER(Table1[[#This Row],[Product Category]])</f>
        <v>Electronics</v>
      </c>
      <c r="E3788">
        <f>ROUND(Table1[[#This Row],[Sales Amount]],1)</f>
        <v>3757.5</v>
      </c>
      <c r="F3788">
        <f>Table1[[#This Row],[Quantity Sold]]</f>
        <v>11</v>
      </c>
      <c r="G3788">
        <f>Table1[[#This Row],[Discount (%)]]</f>
        <v>2</v>
      </c>
      <c r="H3788">
        <f>Table1[[#This Row],[Profit]]</f>
        <v>1316.35</v>
      </c>
      <c r="I3788">
        <f>Table24610[[#This Row],[profit]]/Table24610[[#This Row],[Sales Amount]]</f>
        <v>0.35032601463739188</v>
      </c>
    </row>
    <row r="3789" spans="1:9">
      <c r="A3789" s="43" t="s">
        <v>3728</v>
      </c>
      <c r="B3789" s="45">
        <v>48812</v>
      </c>
      <c r="C3789" t="str">
        <f>PROPER(Table1[[#This Row],[Region]])</f>
        <v>East</v>
      </c>
      <c r="D3789" t="str">
        <f>PROPER(Table1[[#This Row],[Product Category]])</f>
        <v>Clothing</v>
      </c>
      <c r="E3789">
        <f>ROUND(Table1[[#This Row],[Sales Amount]],1)</f>
        <v>4445.2</v>
      </c>
      <c r="F3789">
        <f>Table1[[#This Row],[Quantity Sold]]</f>
        <v>13</v>
      </c>
      <c r="G3789">
        <f>Table1[[#This Row],[Discount (%)]]</f>
        <v>18</v>
      </c>
      <c r="H3789">
        <f>Table1[[#This Row],[Profit]]</f>
        <v>323.95999999999998</v>
      </c>
      <c r="I3789">
        <f>Table24610[[#This Row],[profit]]/Table24610[[#This Row],[Sales Amount]]</f>
        <v>7.2878610636191846E-2</v>
      </c>
    </row>
    <row r="3790" spans="1:9">
      <c r="A3790" s="43" t="s">
        <v>3729</v>
      </c>
      <c r="B3790" s="45">
        <v>48813</v>
      </c>
      <c r="C3790" t="str">
        <f>PROPER(Table1[[#This Row],[Region]])</f>
        <v>East</v>
      </c>
      <c r="D3790" t="str">
        <f>PROPER(Table1[[#This Row],[Product Category]])</f>
        <v>Sports</v>
      </c>
      <c r="E3790">
        <f>ROUND(Table1[[#This Row],[Sales Amount]],1)</f>
        <v>4162.3</v>
      </c>
      <c r="F3790">
        <f>Table1[[#This Row],[Quantity Sold]]</f>
        <v>44</v>
      </c>
      <c r="G3790">
        <f>Table1[[#This Row],[Discount (%)]]</f>
        <v>35</v>
      </c>
      <c r="H3790">
        <f>Table1[[#This Row],[Profit]]</f>
        <v>721.67</v>
      </c>
      <c r="I3790">
        <f>Table24610[[#This Row],[profit]]/Table24610[[#This Row],[Sales Amount]]</f>
        <v>0.1733825048650986</v>
      </c>
    </row>
    <row r="3791" spans="1:9">
      <c r="A3791" s="43" t="s">
        <v>3730</v>
      </c>
      <c r="B3791" s="45">
        <v>48814</v>
      </c>
      <c r="C3791" t="str">
        <f>PROPER(Table1[[#This Row],[Region]])</f>
        <v>North</v>
      </c>
      <c r="D3791" t="str">
        <f>PROPER(Table1[[#This Row],[Product Category]])</f>
        <v>Clothing</v>
      </c>
      <c r="E3791">
        <f>ROUND(Table1[[#This Row],[Sales Amount]],1)</f>
        <v>3578.2</v>
      </c>
      <c r="F3791">
        <f>Table1[[#This Row],[Quantity Sold]]</f>
        <v>1</v>
      </c>
      <c r="G3791">
        <f>Table1[[#This Row],[Discount (%)]]</f>
        <v>6</v>
      </c>
      <c r="H3791">
        <f>Table1[[#This Row],[Profit]]</f>
        <v>419.29</v>
      </c>
      <c r="I3791">
        <f>Table24610[[#This Row],[profit]]/Table24610[[#This Row],[Sales Amount]]</f>
        <v>0.11717902856184675</v>
      </c>
    </row>
    <row r="3792" spans="1:9">
      <c r="A3792" s="43" t="s">
        <v>3731</v>
      </c>
      <c r="B3792" s="45">
        <v>48815</v>
      </c>
      <c r="C3792" t="str">
        <f>PROPER(Table1[[#This Row],[Region]])</f>
        <v>East</v>
      </c>
      <c r="D3792" t="str">
        <f>PROPER(Table1[[#This Row],[Product Category]])</f>
        <v>Clothing</v>
      </c>
      <c r="E3792">
        <f>ROUND(Table1[[#This Row],[Sales Amount]],1)</f>
        <v>661.2</v>
      </c>
      <c r="F3792">
        <f>Table1[[#This Row],[Quantity Sold]]</f>
        <v>24</v>
      </c>
      <c r="G3792">
        <f>Table1[[#This Row],[Discount (%)]]</f>
        <v>14</v>
      </c>
      <c r="H3792">
        <f>Table1[[#This Row],[Profit]]</f>
        <v>1785.98</v>
      </c>
      <c r="I3792">
        <f>Table24610[[#This Row],[profit]]/Table24610[[#This Row],[Sales Amount]]</f>
        <v>2.7011191772534784</v>
      </c>
    </row>
    <row r="3793" spans="1:9">
      <c r="A3793" s="43" t="s">
        <v>3732</v>
      </c>
      <c r="B3793" s="45">
        <v>48816</v>
      </c>
      <c r="C3793" t="str">
        <f>PROPER(Table1[[#This Row],[Region]])</f>
        <v>West</v>
      </c>
      <c r="D3793" t="str">
        <f>PROPER(Table1[[#This Row],[Product Category]])</f>
        <v>Groceries</v>
      </c>
      <c r="E3793">
        <f>ROUND(Table1[[#This Row],[Sales Amount]],1)</f>
        <v>1907</v>
      </c>
      <c r="F3793">
        <f>Table1[[#This Row],[Quantity Sold]]</f>
        <v>40</v>
      </c>
      <c r="G3793">
        <f>Table1[[#This Row],[Discount (%)]]</f>
        <v>20</v>
      </c>
      <c r="H3793">
        <f>Table1[[#This Row],[Profit]]</f>
        <v>561.13</v>
      </c>
      <c r="I3793">
        <f>Table24610[[#This Row],[profit]]/Table24610[[#This Row],[Sales Amount]]</f>
        <v>0.29424750917671738</v>
      </c>
    </row>
    <row r="3794" spans="1:9">
      <c r="A3794" s="43" t="s">
        <v>3733</v>
      </c>
      <c r="B3794" s="45">
        <v>48817</v>
      </c>
      <c r="C3794" t="str">
        <f>PROPER(Table1[[#This Row],[Region]])</f>
        <v>East</v>
      </c>
      <c r="D3794" t="str">
        <f>PROPER(Table1[[#This Row],[Product Category]])</f>
        <v>Sports</v>
      </c>
      <c r="E3794">
        <f>ROUND(Table1[[#This Row],[Sales Amount]],1)</f>
        <v>1555.7</v>
      </c>
      <c r="F3794">
        <f>Table1[[#This Row],[Quantity Sold]]</f>
        <v>40</v>
      </c>
      <c r="G3794">
        <f>Table1[[#This Row],[Discount (%)]]</f>
        <v>14</v>
      </c>
      <c r="H3794">
        <f>Table1[[#This Row],[Profit]]</f>
        <v>590.75</v>
      </c>
      <c r="I3794">
        <f>Table24610[[#This Row],[profit]]/Table24610[[#This Row],[Sales Amount]]</f>
        <v>0.37973259625891881</v>
      </c>
    </row>
    <row r="3795" spans="1:9">
      <c r="A3795" s="43" t="s">
        <v>3734</v>
      </c>
      <c r="B3795" s="45">
        <v>48818</v>
      </c>
      <c r="C3795" t="str">
        <f>PROPER(Table1[[#This Row],[Region]])</f>
        <v>South</v>
      </c>
      <c r="D3795" t="str">
        <f>PROPER(Table1[[#This Row],[Product Category]])</f>
        <v>Electronics</v>
      </c>
      <c r="E3795">
        <f>ROUND(Table1[[#This Row],[Sales Amount]],1)</f>
        <v>1464.6</v>
      </c>
      <c r="F3795">
        <f>Table1[[#This Row],[Quantity Sold]]</f>
        <v>21</v>
      </c>
      <c r="G3795">
        <f>Table1[[#This Row],[Discount (%)]]</f>
        <v>13</v>
      </c>
      <c r="H3795">
        <f>Table1[[#This Row],[Profit]]</f>
        <v>402.15</v>
      </c>
      <c r="I3795">
        <f>Table24610[[#This Row],[profit]]/Table24610[[#This Row],[Sales Amount]]</f>
        <v>0.27458009012699713</v>
      </c>
    </row>
    <row r="3796" spans="1:9">
      <c r="A3796" s="43" t="s">
        <v>3735</v>
      </c>
      <c r="B3796" s="45">
        <v>48819</v>
      </c>
      <c r="C3796" t="str">
        <f>PROPER(Table1[[#This Row],[Region]])</f>
        <v>South</v>
      </c>
      <c r="D3796" t="str">
        <f>PROPER(Table1[[#This Row],[Product Category]])</f>
        <v>Electronics</v>
      </c>
      <c r="E3796">
        <f>ROUND(Table1[[#This Row],[Sales Amount]],1)</f>
        <v>1120.7</v>
      </c>
      <c r="F3796">
        <f>Table1[[#This Row],[Quantity Sold]]</f>
        <v>31</v>
      </c>
      <c r="G3796">
        <f>Table1[[#This Row],[Discount (%)]]</f>
        <v>14</v>
      </c>
      <c r="H3796">
        <f>Table1[[#This Row],[Profit]]</f>
        <v>1176.03</v>
      </c>
      <c r="I3796">
        <f>Table24610[[#This Row],[profit]]/Table24610[[#This Row],[Sales Amount]]</f>
        <v>1.0493709288837334</v>
      </c>
    </row>
    <row r="3797" spans="1:9">
      <c r="A3797" s="43" t="s">
        <v>3736</v>
      </c>
      <c r="B3797" s="45">
        <v>48820</v>
      </c>
      <c r="C3797" t="str">
        <f>PROPER(Table1[[#This Row],[Region]])</f>
        <v>North</v>
      </c>
      <c r="D3797" t="str">
        <f>PROPER(Table1[[#This Row],[Product Category]])</f>
        <v>Furniture</v>
      </c>
      <c r="E3797">
        <f>ROUND(Table1[[#This Row],[Sales Amount]],1)</f>
        <v>3892.7</v>
      </c>
      <c r="F3797">
        <f>Table1[[#This Row],[Quantity Sold]]</f>
        <v>7</v>
      </c>
      <c r="G3797">
        <f>Table1[[#This Row],[Discount (%)]]</f>
        <v>45</v>
      </c>
      <c r="H3797">
        <f>Table1[[#This Row],[Profit]]</f>
        <v>141.09</v>
      </c>
      <c r="I3797">
        <f>Table24610[[#This Row],[profit]]/Table24610[[#This Row],[Sales Amount]]</f>
        <v>3.6244765843758832E-2</v>
      </c>
    </row>
    <row r="3798" spans="1:9">
      <c r="A3798" s="43" t="s">
        <v>3737</v>
      </c>
      <c r="B3798" s="45">
        <v>48821</v>
      </c>
      <c r="C3798" t="str">
        <f>PROPER(Table1[[#This Row],[Region]])</f>
        <v>South</v>
      </c>
      <c r="D3798" t="str">
        <f>PROPER(Table1[[#This Row],[Product Category]])</f>
        <v>Furniture</v>
      </c>
      <c r="E3798">
        <f>ROUND(Table1[[#This Row],[Sales Amount]],1)</f>
        <v>4629.2</v>
      </c>
      <c r="F3798">
        <f>Table1[[#This Row],[Quantity Sold]]</f>
        <v>29</v>
      </c>
      <c r="G3798">
        <f>Table1[[#This Row],[Discount (%)]]</f>
        <v>42</v>
      </c>
      <c r="H3798">
        <f>Table1[[#This Row],[Profit]]</f>
        <v>630.49</v>
      </c>
      <c r="I3798">
        <f>Table24610[[#This Row],[profit]]/Table24610[[#This Row],[Sales Amount]]</f>
        <v>0.13619847921887152</v>
      </c>
    </row>
    <row r="3799" spans="1:9">
      <c r="A3799" s="43" t="s">
        <v>3738</v>
      </c>
      <c r="B3799" s="45">
        <v>48822</v>
      </c>
      <c r="C3799" t="str">
        <f>PROPER(Table1[[#This Row],[Region]])</f>
        <v>North</v>
      </c>
      <c r="D3799" t="str">
        <f>PROPER(Table1[[#This Row],[Product Category]])</f>
        <v>Sports</v>
      </c>
      <c r="E3799">
        <f>ROUND(Table1[[#This Row],[Sales Amount]],1)</f>
        <v>2718.4</v>
      </c>
      <c r="F3799">
        <f>Table1[[#This Row],[Quantity Sold]]</f>
        <v>4</v>
      </c>
      <c r="G3799">
        <f>Table1[[#This Row],[Discount (%)]]</f>
        <v>50</v>
      </c>
      <c r="H3799">
        <f>Table1[[#This Row],[Profit]]</f>
        <v>311.60000000000002</v>
      </c>
      <c r="I3799">
        <f>Table24610[[#This Row],[profit]]/Table24610[[#This Row],[Sales Amount]]</f>
        <v>0.11462625073572691</v>
      </c>
    </row>
    <row r="3800" spans="1:9">
      <c r="A3800" s="43" t="s">
        <v>3739</v>
      </c>
      <c r="B3800" s="45">
        <v>48823</v>
      </c>
      <c r="C3800" t="str">
        <f>PROPER(Table1[[#This Row],[Region]])</f>
        <v>West</v>
      </c>
      <c r="D3800" t="str">
        <f>PROPER(Table1[[#This Row],[Product Category]])</f>
        <v>Electronics</v>
      </c>
      <c r="E3800">
        <f>ROUND(Table1[[#This Row],[Sales Amount]],1)</f>
        <v>663.8</v>
      </c>
      <c r="F3800">
        <f>Table1[[#This Row],[Quantity Sold]]</f>
        <v>16</v>
      </c>
      <c r="G3800">
        <f>Table1[[#This Row],[Discount (%)]]</f>
        <v>13</v>
      </c>
      <c r="H3800">
        <f>Table1[[#This Row],[Profit]]</f>
        <v>209.56</v>
      </c>
      <c r="I3800">
        <f>Table24610[[#This Row],[profit]]/Table24610[[#This Row],[Sales Amount]]</f>
        <v>0.3156974992467611</v>
      </c>
    </row>
    <row r="3801" spans="1:9">
      <c r="A3801" s="43" t="s">
        <v>3740</v>
      </c>
      <c r="B3801" s="45">
        <v>48824</v>
      </c>
      <c r="C3801" t="str">
        <f>PROPER(Table1[[#This Row],[Region]])</f>
        <v>East</v>
      </c>
      <c r="D3801" t="str">
        <f>PROPER(Table1[[#This Row],[Product Category]])</f>
        <v>Electronics</v>
      </c>
      <c r="E3801">
        <f>ROUND(Table1[[#This Row],[Sales Amount]],1)</f>
        <v>1390.7</v>
      </c>
      <c r="F3801">
        <f>Table1[[#This Row],[Quantity Sold]]</f>
        <v>11</v>
      </c>
      <c r="G3801">
        <f>Table1[[#This Row],[Discount (%)]]</f>
        <v>32</v>
      </c>
      <c r="H3801">
        <f>Table1[[#This Row],[Profit]]</f>
        <v>1100.6600000000001</v>
      </c>
      <c r="I3801">
        <f>Table24610[[#This Row],[profit]]/Table24610[[#This Row],[Sales Amount]]</f>
        <v>0.79144315812180921</v>
      </c>
    </row>
    <row r="3802" spans="1:9">
      <c r="A3802" s="43" t="s">
        <v>3741</v>
      </c>
      <c r="B3802" s="45">
        <v>48825</v>
      </c>
      <c r="C3802" t="str">
        <f>PROPER(Table1[[#This Row],[Region]])</f>
        <v>West</v>
      </c>
      <c r="D3802" t="str">
        <f>PROPER(Table1[[#This Row],[Product Category]])</f>
        <v>Clothing</v>
      </c>
      <c r="E3802">
        <f>ROUND(Table1[[#This Row],[Sales Amount]],1)</f>
        <v>1732.2</v>
      </c>
      <c r="F3802">
        <f>Table1[[#This Row],[Quantity Sold]]</f>
        <v>14</v>
      </c>
      <c r="G3802">
        <f>Table1[[#This Row],[Discount (%)]]</f>
        <v>13</v>
      </c>
      <c r="H3802">
        <f>Table1[[#This Row],[Profit]]</f>
        <v>510.07</v>
      </c>
      <c r="I3802">
        <f>Table24610[[#This Row],[profit]]/Table24610[[#This Row],[Sales Amount]]</f>
        <v>0.29446368779586651</v>
      </c>
    </row>
    <row r="3803" spans="1:9">
      <c r="A3803" s="43" t="s">
        <v>3742</v>
      </c>
      <c r="B3803" s="45">
        <v>48826</v>
      </c>
      <c r="C3803" t="str">
        <f>PROPER(Table1[[#This Row],[Region]])</f>
        <v>East</v>
      </c>
      <c r="D3803" t="str">
        <f>PROPER(Table1[[#This Row],[Product Category]])</f>
        <v>Electronics</v>
      </c>
      <c r="E3803">
        <f>ROUND(Table1[[#This Row],[Sales Amount]],1)</f>
        <v>1316.4</v>
      </c>
      <c r="F3803">
        <f>Table1[[#This Row],[Quantity Sold]]</f>
        <v>43</v>
      </c>
      <c r="G3803">
        <f>Table1[[#This Row],[Discount (%)]]</f>
        <v>20</v>
      </c>
      <c r="H3803">
        <f>Table1[[#This Row],[Profit]]</f>
        <v>828.51</v>
      </c>
      <c r="I3803">
        <f>Table24610[[#This Row],[profit]]/Table24610[[#This Row],[Sales Amount]]</f>
        <v>0.62937556973564257</v>
      </c>
    </row>
    <row r="3804" spans="1:9">
      <c r="A3804" s="43" t="s">
        <v>3743</v>
      </c>
      <c r="B3804" s="45">
        <v>48827</v>
      </c>
      <c r="C3804" t="str">
        <f>PROPER(Table1[[#This Row],[Region]])</f>
        <v>East</v>
      </c>
      <c r="D3804" t="str">
        <f>PROPER(Table1[[#This Row],[Product Category]])</f>
        <v>Electronics</v>
      </c>
      <c r="E3804">
        <f>ROUND(Table1[[#This Row],[Sales Amount]],1)</f>
        <v>3040.7</v>
      </c>
      <c r="F3804">
        <f>Table1[[#This Row],[Quantity Sold]]</f>
        <v>34</v>
      </c>
      <c r="G3804">
        <f>Table1[[#This Row],[Discount (%)]]</f>
        <v>40</v>
      </c>
      <c r="H3804">
        <f>Table1[[#This Row],[Profit]]</f>
        <v>1820.27</v>
      </c>
      <c r="I3804">
        <f>Table24610[[#This Row],[profit]]/Table24610[[#This Row],[Sales Amount]]</f>
        <v>0.59863518268819682</v>
      </c>
    </row>
    <row r="3805" spans="1:9">
      <c r="A3805" s="43" t="s">
        <v>3744</v>
      </c>
      <c r="B3805" s="45">
        <v>48828</v>
      </c>
      <c r="C3805" t="str">
        <f>PROPER(Table1[[#This Row],[Region]])</f>
        <v>East</v>
      </c>
      <c r="D3805" t="str">
        <f>PROPER(Table1[[#This Row],[Product Category]])</f>
        <v>Sports</v>
      </c>
      <c r="E3805">
        <f>ROUND(Table1[[#This Row],[Sales Amount]],1)</f>
        <v>2797.4</v>
      </c>
      <c r="F3805">
        <f>Table1[[#This Row],[Quantity Sold]]</f>
        <v>39</v>
      </c>
      <c r="G3805">
        <f>Table1[[#This Row],[Discount (%)]]</f>
        <v>42</v>
      </c>
      <c r="H3805">
        <f>Table1[[#This Row],[Profit]]</f>
        <v>1392.26</v>
      </c>
      <c r="I3805">
        <f>Table24610[[#This Row],[profit]]/Table24610[[#This Row],[Sales Amount]]</f>
        <v>0.49769786230070778</v>
      </c>
    </row>
    <row r="3806" spans="1:9">
      <c r="A3806" s="43" t="s">
        <v>3745</v>
      </c>
      <c r="B3806" s="45">
        <v>48829</v>
      </c>
      <c r="C3806" t="str">
        <f>PROPER(Table1[[#This Row],[Region]])</f>
        <v>West</v>
      </c>
      <c r="D3806" t="str">
        <f>PROPER(Table1[[#This Row],[Product Category]])</f>
        <v>Furniture</v>
      </c>
      <c r="E3806">
        <f>ROUND(Table1[[#This Row],[Sales Amount]],1)</f>
        <v>4396</v>
      </c>
      <c r="F3806">
        <f>Table1[[#This Row],[Quantity Sold]]</f>
        <v>14</v>
      </c>
      <c r="G3806">
        <f>Table1[[#This Row],[Discount (%)]]</f>
        <v>50</v>
      </c>
      <c r="H3806">
        <f>Table1[[#This Row],[Profit]]</f>
        <v>648.20000000000005</v>
      </c>
      <c r="I3806">
        <f>Table24610[[#This Row],[profit]]/Table24610[[#This Row],[Sales Amount]]</f>
        <v>0.14745222929936308</v>
      </c>
    </row>
    <row r="3807" spans="1:9">
      <c r="A3807" s="43" t="s">
        <v>3746</v>
      </c>
      <c r="B3807" s="45">
        <v>48830</v>
      </c>
      <c r="C3807" t="str">
        <f>PROPER(Table1[[#This Row],[Region]])</f>
        <v>East</v>
      </c>
      <c r="D3807" t="str">
        <f>PROPER(Table1[[#This Row],[Product Category]])</f>
        <v>Furniture</v>
      </c>
      <c r="E3807">
        <f>ROUND(Table1[[#This Row],[Sales Amount]],1)</f>
        <v>1884.6</v>
      </c>
      <c r="F3807">
        <f>Table1[[#This Row],[Quantity Sold]]</f>
        <v>6</v>
      </c>
      <c r="G3807">
        <f>Table1[[#This Row],[Discount (%)]]</f>
        <v>17</v>
      </c>
      <c r="H3807">
        <f>Table1[[#This Row],[Profit]]</f>
        <v>1603.91</v>
      </c>
      <c r="I3807">
        <f>Table24610[[#This Row],[profit]]/Table24610[[#This Row],[Sales Amount]]</f>
        <v>0.85106123315292381</v>
      </c>
    </row>
    <row r="3808" spans="1:9">
      <c r="A3808" s="43" t="s">
        <v>3747</v>
      </c>
      <c r="B3808" s="45">
        <v>48831</v>
      </c>
      <c r="C3808" t="str">
        <f>PROPER(Table1[[#This Row],[Region]])</f>
        <v>North</v>
      </c>
      <c r="D3808" t="str">
        <f>PROPER(Table1[[#This Row],[Product Category]])</f>
        <v>Furniture</v>
      </c>
      <c r="E3808">
        <f>ROUND(Table1[[#This Row],[Sales Amount]],1)</f>
        <v>3395.3</v>
      </c>
      <c r="F3808">
        <f>Table1[[#This Row],[Quantity Sold]]</f>
        <v>26</v>
      </c>
      <c r="G3808">
        <f>Table1[[#This Row],[Discount (%)]]</f>
        <v>7</v>
      </c>
      <c r="H3808">
        <f>Table1[[#This Row],[Profit]]</f>
        <v>996.53</v>
      </c>
      <c r="I3808">
        <f>Table24610[[#This Row],[profit]]/Table24610[[#This Row],[Sales Amount]]</f>
        <v>0.29350278325921125</v>
      </c>
    </row>
    <row r="3809" spans="1:9">
      <c r="A3809" s="43" t="s">
        <v>3748</v>
      </c>
      <c r="B3809" s="45">
        <v>48832</v>
      </c>
      <c r="C3809" t="str">
        <f>PROPER(Table1[[#This Row],[Region]])</f>
        <v>East</v>
      </c>
      <c r="D3809" t="str">
        <f>PROPER(Table1[[#This Row],[Product Category]])</f>
        <v>Sports</v>
      </c>
      <c r="E3809">
        <f>ROUND(Table1[[#This Row],[Sales Amount]],1)</f>
        <v>1255.7</v>
      </c>
      <c r="F3809">
        <f>Table1[[#This Row],[Quantity Sold]]</f>
        <v>38</v>
      </c>
      <c r="G3809">
        <f>Table1[[#This Row],[Discount (%)]]</f>
        <v>47</v>
      </c>
      <c r="H3809">
        <f>Table1[[#This Row],[Profit]]</f>
        <v>1789.06</v>
      </c>
      <c r="I3809">
        <f>Table24610[[#This Row],[profit]]/Table24610[[#This Row],[Sales Amount]]</f>
        <v>1.4247511348251971</v>
      </c>
    </row>
    <row r="3810" spans="1:9">
      <c r="A3810" s="43" t="s">
        <v>3749</v>
      </c>
      <c r="B3810" s="45">
        <v>48833</v>
      </c>
      <c r="C3810" t="str">
        <f>PROPER(Table1[[#This Row],[Region]])</f>
        <v>East</v>
      </c>
      <c r="D3810" t="str">
        <f>PROPER(Table1[[#This Row],[Product Category]])</f>
        <v>Electronics</v>
      </c>
      <c r="E3810">
        <f>ROUND(Table1[[#This Row],[Sales Amount]],1)</f>
        <v>3831.1</v>
      </c>
      <c r="F3810">
        <f>Table1[[#This Row],[Quantity Sold]]</f>
        <v>45</v>
      </c>
      <c r="G3810">
        <f>Table1[[#This Row],[Discount (%)]]</f>
        <v>32</v>
      </c>
      <c r="H3810">
        <f>Table1[[#This Row],[Profit]]</f>
        <v>150.33000000000001</v>
      </c>
      <c r="I3810">
        <f>Table24610[[#This Row],[profit]]/Table24610[[#This Row],[Sales Amount]]</f>
        <v>3.9239382944846135E-2</v>
      </c>
    </row>
    <row r="3811" spans="1:9">
      <c r="A3811" s="43" t="s">
        <v>3750</v>
      </c>
      <c r="B3811" s="45">
        <v>48834</v>
      </c>
      <c r="C3811" t="str">
        <f>PROPER(Table1[[#This Row],[Region]])</f>
        <v>West</v>
      </c>
      <c r="D3811" t="str">
        <f>PROPER(Table1[[#This Row],[Product Category]])</f>
        <v>Sports</v>
      </c>
      <c r="E3811">
        <f>ROUND(Table1[[#This Row],[Sales Amount]],1)</f>
        <v>3143.6</v>
      </c>
      <c r="F3811">
        <f>Table1[[#This Row],[Quantity Sold]]</f>
        <v>44</v>
      </c>
      <c r="G3811">
        <f>Table1[[#This Row],[Discount (%)]]</f>
        <v>19</v>
      </c>
      <c r="H3811">
        <f>Table1[[#This Row],[Profit]]</f>
        <v>1230.95</v>
      </c>
      <c r="I3811">
        <f>Table24610[[#This Row],[profit]]/Table24610[[#This Row],[Sales Amount]]</f>
        <v>0.39157335538872634</v>
      </c>
    </row>
    <row r="3812" spans="1:9">
      <c r="A3812" s="43" t="s">
        <v>3751</v>
      </c>
      <c r="B3812" s="45">
        <v>48835</v>
      </c>
      <c r="C3812" t="str">
        <f>PROPER(Table1[[#This Row],[Region]])</f>
        <v>North</v>
      </c>
      <c r="D3812" t="str">
        <f>PROPER(Table1[[#This Row],[Product Category]])</f>
        <v>Electronics</v>
      </c>
      <c r="E3812">
        <f>ROUND(Table1[[#This Row],[Sales Amount]],1)</f>
        <v>1407</v>
      </c>
      <c r="F3812">
        <f>Table1[[#This Row],[Quantity Sold]]</f>
        <v>50</v>
      </c>
      <c r="G3812">
        <f>Table1[[#This Row],[Discount (%)]]</f>
        <v>35</v>
      </c>
      <c r="H3812">
        <f>Table1[[#This Row],[Profit]]</f>
        <v>1146.1099999999999</v>
      </c>
      <c r="I3812">
        <f>Table24610[[#This Row],[profit]]/Table24610[[#This Row],[Sales Amount]]</f>
        <v>0.81457711442786063</v>
      </c>
    </row>
    <row r="3813" spans="1:9">
      <c r="A3813" s="43" t="s">
        <v>3752</v>
      </c>
      <c r="B3813" s="45">
        <v>48836</v>
      </c>
      <c r="C3813" t="str">
        <f>PROPER(Table1[[#This Row],[Region]])</f>
        <v>East</v>
      </c>
      <c r="D3813" t="str">
        <f>PROPER(Table1[[#This Row],[Product Category]])</f>
        <v>Furniture</v>
      </c>
      <c r="E3813">
        <f>ROUND(Table1[[#This Row],[Sales Amount]],1)</f>
        <v>4004.1</v>
      </c>
      <c r="F3813">
        <f>Table1[[#This Row],[Quantity Sold]]</f>
        <v>30</v>
      </c>
      <c r="G3813">
        <f>Table1[[#This Row],[Discount (%)]]</f>
        <v>25</v>
      </c>
      <c r="H3813">
        <f>Table1[[#This Row],[Profit]]</f>
        <v>679.16</v>
      </c>
      <c r="I3813">
        <f>Table24610[[#This Row],[profit]]/Table24610[[#This Row],[Sales Amount]]</f>
        <v>0.16961614345296072</v>
      </c>
    </row>
    <row r="3814" spans="1:9">
      <c r="A3814" s="43" t="s">
        <v>3753</v>
      </c>
      <c r="B3814" s="45">
        <v>48837</v>
      </c>
      <c r="C3814" t="str">
        <f>PROPER(Table1[[#This Row],[Region]])</f>
        <v>West</v>
      </c>
      <c r="D3814" t="str">
        <f>PROPER(Table1[[#This Row],[Product Category]])</f>
        <v>Clothing</v>
      </c>
      <c r="E3814">
        <f>ROUND(Table1[[#This Row],[Sales Amount]],1)</f>
        <v>1673.7</v>
      </c>
      <c r="F3814">
        <f>Table1[[#This Row],[Quantity Sold]]</f>
        <v>39</v>
      </c>
      <c r="G3814">
        <f>Table1[[#This Row],[Discount (%)]]</f>
        <v>47</v>
      </c>
      <c r="H3814">
        <f>Table1[[#This Row],[Profit]]</f>
        <v>1556.47</v>
      </c>
      <c r="I3814">
        <f>Table24610[[#This Row],[profit]]/Table24610[[#This Row],[Sales Amount]]</f>
        <v>0.92995757901655018</v>
      </c>
    </row>
    <row r="3815" spans="1:9">
      <c r="A3815" s="43" t="s">
        <v>3754</v>
      </c>
      <c r="B3815" s="45">
        <v>48838</v>
      </c>
      <c r="C3815" t="str">
        <f>PROPER(Table1[[#This Row],[Region]])</f>
        <v>North</v>
      </c>
      <c r="D3815" t="str">
        <f>PROPER(Table1[[#This Row],[Product Category]])</f>
        <v>Furniture</v>
      </c>
      <c r="E3815">
        <f>ROUND(Table1[[#This Row],[Sales Amount]],1)</f>
        <v>4060</v>
      </c>
      <c r="F3815">
        <f>Table1[[#This Row],[Quantity Sold]]</f>
        <v>15</v>
      </c>
      <c r="G3815">
        <f>Table1[[#This Row],[Discount (%)]]</f>
        <v>12</v>
      </c>
      <c r="H3815">
        <f>Table1[[#This Row],[Profit]]</f>
        <v>201.71</v>
      </c>
      <c r="I3815">
        <f>Table24610[[#This Row],[profit]]/Table24610[[#This Row],[Sales Amount]]</f>
        <v>4.9682266009852219E-2</v>
      </c>
    </row>
    <row r="3816" spans="1:9">
      <c r="A3816" s="43" t="s">
        <v>3755</v>
      </c>
      <c r="B3816" s="45">
        <v>48839</v>
      </c>
      <c r="C3816" t="str">
        <f>PROPER(Table1[[#This Row],[Region]])</f>
        <v>East</v>
      </c>
      <c r="D3816" t="str">
        <f>PROPER(Table1[[#This Row],[Product Category]])</f>
        <v>Groceries</v>
      </c>
      <c r="E3816">
        <f>ROUND(Table1[[#This Row],[Sales Amount]],1)</f>
        <v>3321.6</v>
      </c>
      <c r="F3816">
        <f>Table1[[#This Row],[Quantity Sold]]</f>
        <v>26</v>
      </c>
      <c r="G3816">
        <f>Table1[[#This Row],[Discount (%)]]</f>
        <v>42</v>
      </c>
      <c r="H3816">
        <f>Table1[[#This Row],[Profit]]</f>
        <v>1349.51</v>
      </c>
      <c r="I3816">
        <f>Table24610[[#This Row],[profit]]/Table24610[[#This Row],[Sales Amount]]</f>
        <v>0.40628311657032756</v>
      </c>
    </row>
    <row r="3817" spans="1:9">
      <c r="A3817" s="43" t="s">
        <v>3756</v>
      </c>
      <c r="B3817" s="45">
        <v>48840</v>
      </c>
      <c r="C3817" t="str">
        <f>PROPER(Table1[[#This Row],[Region]])</f>
        <v>South</v>
      </c>
      <c r="D3817" t="str">
        <f>PROPER(Table1[[#This Row],[Product Category]])</f>
        <v>Furniture</v>
      </c>
      <c r="E3817">
        <f>ROUND(Table1[[#This Row],[Sales Amount]],1)</f>
        <v>1309.4000000000001</v>
      </c>
      <c r="F3817">
        <f>Table1[[#This Row],[Quantity Sold]]</f>
        <v>29</v>
      </c>
      <c r="G3817">
        <f>Table1[[#This Row],[Discount (%)]]</f>
        <v>27</v>
      </c>
      <c r="H3817">
        <f>Table1[[#This Row],[Profit]]</f>
        <v>1451.8</v>
      </c>
      <c r="I3817">
        <f>Table24610[[#This Row],[profit]]/Table24610[[#This Row],[Sales Amount]]</f>
        <v>1.1087521001985641</v>
      </c>
    </row>
    <row r="3818" spans="1:9">
      <c r="A3818" s="43" t="s">
        <v>3757</v>
      </c>
      <c r="B3818" s="45">
        <v>48841</v>
      </c>
      <c r="C3818" t="str">
        <f>PROPER(Table1[[#This Row],[Region]])</f>
        <v>East</v>
      </c>
      <c r="D3818" t="str">
        <f>PROPER(Table1[[#This Row],[Product Category]])</f>
        <v>Furniture</v>
      </c>
      <c r="E3818">
        <f>ROUND(Table1[[#This Row],[Sales Amount]],1)</f>
        <v>966.2</v>
      </c>
      <c r="F3818">
        <f>Table1[[#This Row],[Quantity Sold]]</f>
        <v>20</v>
      </c>
      <c r="G3818">
        <f>Table1[[#This Row],[Discount (%)]]</f>
        <v>48</v>
      </c>
      <c r="H3818">
        <f>Table1[[#This Row],[Profit]]</f>
        <v>303.56</v>
      </c>
      <c r="I3818">
        <f>Table24610[[#This Row],[profit]]/Table24610[[#This Row],[Sales Amount]]</f>
        <v>0.3141792589525978</v>
      </c>
    </row>
    <row r="3819" spans="1:9">
      <c r="A3819" s="43" t="s">
        <v>3758</v>
      </c>
      <c r="B3819" s="45">
        <v>48842</v>
      </c>
      <c r="C3819" t="str">
        <f>PROPER(Table1[[#This Row],[Region]])</f>
        <v>North</v>
      </c>
      <c r="D3819" t="str">
        <f>PROPER(Table1[[#This Row],[Product Category]])</f>
        <v>Furniture</v>
      </c>
      <c r="E3819">
        <f>ROUND(Table1[[#This Row],[Sales Amount]],1)</f>
        <v>1632.7</v>
      </c>
      <c r="F3819">
        <f>Table1[[#This Row],[Quantity Sold]]</f>
        <v>26</v>
      </c>
      <c r="G3819">
        <f>Table1[[#This Row],[Discount (%)]]</f>
        <v>48</v>
      </c>
      <c r="H3819">
        <f>Table1[[#This Row],[Profit]]</f>
        <v>1132.56</v>
      </c>
      <c r="I3819">
        <f>Table24610[[#This Row],[profit]]/Table24610[[#This Row],[Sales Amount]]</f>
        <v>0.69367305689961412</v>
      </c>
    </row>
    <row r="3820" spans="1:9">
      <c r="A3820" s="43" t="s">
        <v>3759</v>
      </c>
      <c r="B3820" s="45">
        <v>48843</v>
      </c>
      <c r="C3820" t="str">
        <f>PROPER(Table1[[#This Row],[Region]])</f>
        <v>North</v>
      </c>
      <c r="D3820" t="str">
        <f>PROPER(Table1[[#This Row],[Product Category]])</f>
        <v>Furniture</v>
      </c>
      <c r="E3820">
        <f>ROUND(Table1[[#This Row],[Sales Amount]],1)</f>
        <v>341.3</v>
      </c>
      <c r="F3820">
        <f>Table1[[#This Row],[Quantity Sold]]</f>
        <v>2</v>
      </c>
      <c r="G3820">
        <f>Table1[[#This Row],[Discount (%)]]</f>
        <v>27</v>
      </c>
      <c r="H3820">
        <f>Table1[[#This Row],[Profit]]</f>
        <v>1308.9000000000001</v>
      </c>
      <c r="I3820">
        <f>Table24610[[#This Row],[profit]]/Table24610[[#This Row],[Sales Amount]]</f>
        <v>3.8350424846176385</v>
      </c>
    </row>
    <row r="3821" spans="1:9">
      <c r="A3821" s="43" t="s">
        <v>3760</v>
      </c>
      <c r="B3821" s="45">
        <v>48844</v>
      </c>
      <c r="C3821" t="str">
        <f>PROPER(Table1[[#This Row],[Region]])</f>
        <v>North</v>
      </c>
      <c r="D3821" t="str">
        <f>PROPER(Table1[[#This Row],[Product Category]])</f>
        <v>Furniture</v>
      </c>
      <c r="E3821">
        <f>ROUND(Table1[[#This Row],[Sales Amount]],1)</f>
        <v>2784.4</v>
      </c>
      <c r="F3821">
        <f>Table1[[#This Row],[Quantity Sold]]</f>
        <v>21</v>
      </c>
      <c r="G3821">
        <f>Table1[[#This Row],[Discount (%)]]</f>
        <v>18</v>
      </c>
      <c r="H3821">
        <f>Table1[[#This Row],[Profit]]</f>
        <v>386.61</v>
      </c>
      <c r="I3821">
        <f>Table24610[[#This Row],[profit]]/Table24610[[#This Row],[Sales Amount]]</f>
        <v>0.13884858497342337</v>
      </c>
    </row>
    <row r="3822" spans="1:9">
      <c r="A3822" s="43" t="s">
        <v>3761</v>
      </c>
      <c r="B3822" s="45">
        <v>48845</v>
      </c>
      <c r="C3822" t="str">
        <f>PROPER(Table1[[#This Row],[Region]])</f>
        <v>North</v>
      </c>
      <c r="D3822" t="str">
        <f>PROPER(Table1[[#This Row],[Product Category]])</f>
        <v>Electronics</v>
      </c>
      <c r="E3822">
        <f>ROUND(Table1[[#This Row],[Sales Amount]],1)</f>
        <v>4903.8</v>
      </c>
      <c r="F3822">
        <f>Table1[[#This Row],[Quantity Sold]]</f>
        <v>35</v>
      </c>
      <c r="G3822">
        <f>Table1[[#This Row],[Discount (%)]]</f>
        <v>48</v>
      </c>
      <c r="H3822">
        <f>Table1[[#This Row],[Profit]]</f>
        <v>955.6</v>
      </c>
      <c r="I3822">
        <f>Table24610[[#This Row],[profit]]/Table24610[[#This Row],[Sales Amount]]</f>
        <v>0.19486928504425138</v>
      </c>
    </row>
    <row r="3823" spans="1:9">
      <c r="A3823" s="43" t="s">
        <v>3762</v>
      </c>
      <c r="B3823" s="45">
        <v>48846</v>
      </c>
      <c r="C3823" t="str">
        <f>PROPER(Table1[[#This Row],[Region]])</f>
        <v>West</v>
      </c>
      <c r="D3823" t="str">
        <f>PROPER(Table1[[#This Row],[Product Category]])</f>
        <v>Electronics</v>
      </c>
      <c r="E3823">
        <f>ROUND(Table1[[#This Row],[Sales Amount]],1)</f>
        <v>2827.9</v>
      </c>
      <c r="F3823">
        <f>Table1[[#This Row],[Quantity Sold]]</f>
        <v>17</v>
      </c>
      <c r="G3823">
        <f>Table1[[#This Row],[Discount (%)]]</f>
        <v>28</v>
      </c>
      <c r="H3823">
        <f>Table1[[#This Row],[Profit]]</f>
        <v>1627.17</v>
      </c>
      <c r="I3823">
        <f>Table24610[[#This Row],[profit]]/Table24610[[#This Row],[Sales Amount]]</f>
        <v>0.57539870575338592</v>
      </c>
    </row>
    <row r="3824" spans="1:9">
      <c r="A3824" s="43" t="s">
        <v>3763</v>
      </c>
      <c r="B3824" s="45">
        <v>48847</v>
      </c>
      <c r="C3824" t="str">
        <f>PROPER(Table1[[#This Row],[Region]])</f>
        <v>East</v>
      </c>
      <c r="D3824" t="str">
        <f>PROPER(Table1[[#This Row],[Product Category]])</f>
        <v>Groceries</v>
      </c>
      <c r="E3824">
        <f>ROUND(Table1[[#This Row],[Sales Amount]],1)</f>
        <v>3103.3</v>
      </c>
      <c r="F3824">
        <f>Table1[[#This Row],[Quantity Sold]]</f>
        <v>10</v>
      </c>
      <c r="G3824">
        <f>Table1[[#This Row],[Discount (%)]]</f>
        <v>6</v>
      </c>
      <c r="H3824">
        <f>Table1[[#This Row],[Profit]]</f>
        <v>56.03</v>
      </c>
      <c r="I3824">
        <f>Table24610[[#This Row],[profit]]/Table24610[[#This Row],[Sales Amount]]</f>
        <v>1.8054973737634129E-2</v>
      </c>
    </row>
    <row r="3825" spans="1:9">
      <c r="A3825" s="43" t="s">
        <v>3764</v>
      </c>
      <c r="B3825" s="45">
        <v>48848</v>
      </c>
      <c r="C3825" t="str">
        <f>PROPER(Table1[[#This Row],[Region]])</f>
        <v>South</v>
      </c>
      <c r="D3825" t="str">
        <f>PROPER(Table1[[#This Row],[Product Category]])</f>
        <v>Sports</v>
      </c>
      <c r="E3825">
        <f>ROUND(Table1[[#This Row],[Sales Amount]],1)</f>
        <v>3880.7</v>
      </c>
      <c r="F3825">
        <f>Table1[[#This Row],[Quantity Sold]]</f>
        <v>35</v>
      </c>
      <c r="G3825">
        <f>Table1[[#This Row],[Discount (%)]]</f>
        <v>19</v>
      </c>
      <c r="H3825">
        <f>Table1[[#This Row],[Profit]]</f>
        <v>951.16</v>
      </c>
      <c r="I3825">
        <f>Table24610[[#This Row],[profit]]/Table24610[[#This Row],[Sales Amount]]</f>
        <v>0.24510011080475172</v>
      </c>
    </row>
    <row r="3826" spans="1:9">
      <c r="A3826" s="43" t="s">
        <v>3765</v>
      </c>
      <c r="B3826" s="45">
        <v>48849</v>
      </c>
      <c r="C3826" t="str">
        <f>PROPER(Table1[[#This Row],[Region]])</f>
        <v>West</v>
      </c>
      <c r="D3826" t="str">
        <f>PROPER(Table1[[#This Row],[Product Category]])</f>
        <v>Furniture</v>
      </c>
      <c r="E3826">
        <f>ROUND(Table1[[#This Row],[Sales Amount]],1)</f>
        <v>1632.7</v>
      </c>
      <c r="F3826">
        <f>Table1[[#This Row],[Quantity Sold]]</f>
        <v>4</v>
      </c>
      <c r="G3826">
        <f>Table1[[#This Row],[Discount (%)]]</f>
        <v>21</v>
      </c>
      <c r="H3826">
        <f>Table1[[#This Row],[Profit]]</f>
        <v>1953.79</v>
      </c>
      <c r="I3826">
        <f>Table24610[[#This Row],[profit]]/Table24610[[#This Row],[Sales Amount]]</f>
        <v>1.1966619709683346</v>
      </c>
    </row>
    <row r="3827" spans="1:9">
      <c r="A3827" s="43" t="s">
        <v>3766</v>
      </c>
      <c r="B3827" s="45">
        <v>48850</v>
      </c>
      <c r="C3827" t="str">
        <f>PROPER(Table1[[#This Row],[Region]])</f>
        <v>South</v>
      </c>
      <c r="D3827" t="str">
        <f>PROPER(Table1[[#This Row],[Product Category]])</f>
        <v>Sports</v>
      </c>
      <c r="E3827">
        <f>ROUND(Table1[[#This Row],[Sales Amount]],1)</f>
        <v>4679.5</v>
      </c>
      <c r="F3827">
        <f>Table1[[#This Row],[Quantity Sold]]</f>
        <v>8</v>
      </c>
      <c r="G3827">
        <f>Table1[[#This Row],[Discount (%)]]</f>
        <v>44</v>
      </c>
      <c r="H3827">
        <f>Table1[[#This Row],[Profit]]</f>
        <v>592.49</v>
      </c>
      <c r="I3827">
        <f>Table24610[[#This Row],[profit]]/Table24610[[#This Row],[Sales Amount]]</f>
        <v>0.12661395448231649</v>
      </c>
    </row>
    <row r="3828" spans="1:9">
      <c r="A3828" s="43" t="s">
        <v>3767</v>
      </c>
      <c r="B3828" s="45">
        <v>48851</v>
      </c>
      <c r="C3828" t="str">
        <f>PROPER(Table1[[#This Row],[Region]])</f>
        <v>West</v>
      </c>
      <c r="D3828" t="str">
        <f>PROPER(Table1[[#This Row],[Product Category]])</f>
        <v>Electronics</v>
      </c>
      <c r="E3828">
        <f>ROUND(Table1[[#This Row],[Sales Amount]],1)</f>
        <v>2646</v>
      </c>
      <c r="F3828">
        <f>Table1[[#This Row],[Quantity Sold]]</f>
        <v>4</v>
      </c>
      <c r="G3828">
        <f>Table1[[#This Row],[Discount (%)]]</f>
        <v>39</v>
      </c>
      <c r="H3828">
        <f>Table1[[#This Row],[Profit]]</f>
        <v>1385.78</v>
      </c>
      <c r="I3828">
        <f>Table24610[[#This Row],[profit]]/Table24610[[#This Row],[Sales Amount]]</f>
        <v>0.52372637944066514</v>
      </c>
    </row>
    <row r="3829" spans="1:9">
      <c r="A3829" s="43" t="s">
        <v>3768</v>
      </c>
      <c r="B3829" s="45">
        <v>48852</v>
      </c>
      <c r="C3829" t="str">
        <f>PROPER(Table1[[#This Row],[Region]])</f>
        <v>West</v>
      </c>
      <c r="D3829" t="str">
        <f>PROPER(Table1[[#This Row],[Product Category]])</f>
        <v>Electronics</v>
      </c>
      <c r="E3829">
        <f>ROUND(Table1[[#This Row],[Sales Amount]],1)</f>
        <v>4686.7</v>
      </c>
      <c r="F3829">
        <f>Table1[[#This Row],[Quantity Sold]]</f>
        <v>32</v>
      </c>
      <c r="G3829">
        <f>Table1[[#This Row],[Discount (%)]]</f>
        <v>5</v>
      </c>
      <c r="H3829">
        <f>Table1[[#This Row],[Profit]]</f>
        <v>63.88</v>
      </c>
      <c r="I3829">
        <f>Table24610[[#This Row],[profit]]/Table24610[[#This Row],[Sales Amount]]</f>
        <v>1.3630059530159815E-2</v>
      </c>
    </row>
    <row r="3830" spans="1:9">
      <c r="A3830" s="43" t="s">
        <v>3769</v>
      </c>
      <c r="B3830" s="45">
        <v>48853</v>
      </c>
      <c r="C3830" t="str">
        <f>PROPER(Table1[[#This Row],[Region]])</f>
        <v>East</v>
      </c>
      <c r="D3830" t="str">
        <f>PROPER(Table1[[#This Row],[Product Category]])</f>
        <v>Clothing</v>
      </c>
      <c r="E3830">
        <f>ROUND(Table1[[#This Row],[Sales Amount]],1)</f>
        <v>1022.8</v>
      </c>
      <c r="F3830">
        <f>Table1[[#This Row],[Quantity Sold]]</f>
        <v>1</v>
      </c>
      <c r="G3830">
        <f>Table1[[#This Row],[Discount (%)]]</f>
        <v>7</v>
      </c>
      <c r="H3830">
        <f>Table1[[#This Row],[Profit]]</f>
        <v>1908.02</v>
      </c>
      <c r="I3830">
        <f>Table24610[[#This Row],[profit]]/Table24610[[#This Row],[Sales Amount]]</f>
        <v>1.8654868987094251</v>
      </c>
    </row>
    <row r="3831" spans="1:9">
      <c r="A3831" s="43" t="s">
        <v>3770</v>
      </c>
      <c r="B3831" s="45">
        <v>48854</v>
      </c>
      <c r="C3831" t="str">
        <f>PROPER(Table1[[#This Row],[Region]])</f>
        <v>West</v>
      </c>
      <c r="D3831" t="str">
        <f>PROPER(Table1[[#This Row],[Product Category]])</f>
        <v>Sports</v>
      </c>
      <c r="E3831">
        <f>ROUND(Table1[[#This Row],[Sales Amount]],1)</f>
        <v>4565.3</v>
      </c>
      <c r="F3831">
        <f>Table1[[#This Row],[Quantity Sold]]</f>
        <v>7</v>
      </c>
      <c r="G3831">
        <f>Table1[[#This Row],[Discount (%)]]</f>
        <v>6</v>
      </c>
      <c r="H3831">
        <f>Table1[[#This Row],[Profit]]</f>
        <v>266.61</v>
      </c>
      <c r="I3831">
        <f>Table24610[[#This Row],[profit]]/Table24610[[#This Row],[Sales Amount]]</f>
        <v>5.839922896633299E-2</v>
      </c>
    </row>
    <row r="3832" spans="1:9">
      <c r="A3832" s="43" t="s">
        <v>3771</v>
      </c>
      <c r="B3832" s="45">
        <v>48855</v>
      </c>
      <c r="C3832" t="str">
        <f>PROPER(Table1[[#This Row],[Region]])</f>
        <v>North</v>
      </c>
      <c r="D3832" t="str">
        <f>PROPER(Table1[[#This Row],[Product Category]])</f>
        <v>Electronics</v>
      </c>
      <c r="E3832">
        <f>ROUND(Table1[[#This Row],[Sales Amount]],1)</f>
        <v>4099.1000000000004</v>
      </c>
      <c r="F3832">
        <f>Table1[[#This Row],[Quantity Sold]]</f>
        <v>42</v>
      </c>
      <c r="G3832">
        <f>Table1[[#This Row],[Discount (%)]]</f>
        <v>29</v>
      </c>
      <c r="H3832">
        <f>Table1[[#This Row],[Profit]]</f>
        <v>1493.08</v>
      </c>
      <c r="I3832">
        <f>Table24610[[#This Row],[profit]]/Table24610[[#This Row],[Sales Amount]]</f>
        <v>0.36424581005586587</v>
      </c>
    </row>
    <row r="3833" spans="1:9">
      <c r="A3833" s="43" t="s">
        <v>3772</v>
      </c>
      <c r="B3833" s="45">
        <v>48856</v>
      </c>
      <c r="C3833" t="str">
        <f>PROPER(Table1[[#This Row],[Region]])</f>
        <v>East</v>
      </c>
      <c r="D3833" t="str">
        <f>PROPER(Table1[[#This Row],[Product Category]])</f>
        <v>Furniture</v>
      </c>
      <c r="E3833">
        <f>ROUND(Table1[[#This Row],[Sales Amount]],1)</f>
        <v>4132.3999999999996</v>
      </c>
      <c r="F3833">
        <f>Table1[[#This Row],[Quantity Sold]]</f>
        <v>49</v>
      </c>
      <c r="G3833">
        <f>Table1[[#This Row],[Discount (%)]]</f>
        <v>8</v>
      </c>
      <c r="H3833">
        <f>Table1[[#This Row],[Profit]]</f>
        <v>1578.88</v>
      </c>
      <c r="I3833">
        <f>Table24610[[#This Row],[profit]]/Table24610[[#This Row],[Sales Amount]]</f>
        <v>0.3820733714064467</v>
      </c>
    </row>
    <row r="3834" spans="1:9">
      <c r="A3834" s="43" t="s">
        <v>3773</v>
      </c>
      <c r="B3834" s="45">
        <v>48857</v>
      </c>
      <c r="C3834" t="str">
        <f>PROPER(Table1[[#This Row],[Region]])</f>
        <v>East</v>
      </c>
      <c r="D3834" t="str">
        <f>PROPER(Table1[[#This Row],[Product Category]])</f>
        <v>Electronics</v>
      </c>
      <c r="E3834">
        <f>ROUND(Table1[[#This Row],[Sales Amount]],1)</f>
        <v>4450.8</v>
      </c>
      <c r="F3834">
        <f>Table1[[#This Row],[Quantity Sold]]</f>
        <v>30</v>
      </c>
      <c r="G3834">
        <f>Table1[[#This Row],[Discount (%)]]</f>
        <v>14</v>
      </c>
      <c r="H3834">
        <f>Table1[[#This Row],[Profit]]</f>
        <v>541.71</v>
      </c>
      <c r="I3834">
        <f>Table24610[[#This Row],[profit]]/Table24610[[#This Row],[Sales Amount]]</f>
        <v>0.12171070369371799</v>
      </c>
    </row>
    <row r="3835" spans="1:9">
      <c r="A3835" s="43" t="s">
        <v>3774</v>
      </c>
      <c r="B3835" s="45">
        <v>48858</v>
      </c>
      <c r="C3835" t="str">
        <f>PROPER(Table1[[#This Row],[Region]])</f>
        <v>North</v>
      </c>
      <c r="D3835" t="str">
        <f>PROPER(Table1[[#This Row],[Product Category]])</f>
        <v>Furniture</v>
      </c>
      <c r="E3835">
        <f>ROUND(Table1[[#This Row],[Sales Amount]],1)</f>
        <v>2147.9</v>
      </c>
      <c r="F3835">
        <f>Table1[[#This Row],[Quantity Sold]]</f>
        <v>23</v>
      </c>
      <c r="G3835">
        <f>Table1[[#This Row],[Discount (%)]]</f>
        <v>21</v>
      </c>
      <c r="H3835">
        <f>Table1[[#This Row],[Profit]]</f>
        <v>975.32</v>
      </c>
      <c r="I3835">
        <f>Table24610[[#This Row],[profit]]/Table24610[[#This Row],[Sales Amount]]</f>
        <v>0.45408073001536386</v>
      </c>
    </row>
    <row r="3836" spans="1:9">
      <c r="A3836" s="43" t="s">
        <v>3775</v>
      </c>
      <c r="B3836" s="45">
        <v>48859</v>
      </c>
      <c r="C3836" t="str">
        <f>PROPER(Table1[[#This Row],[Region]])</f>
        <v>South</v>
      </c>
      <c r="D3836" t="str">
        <f>PROPER(Table1[[#This Row],[Product Category]])</f>
        <v>Clothing</v>
      </c>
      <c r="E3836">
        <f>ROUND(Table1[[#This Row],[Sales Amount]],1)</f>
        <v>2023.4</v>
      </c>
      <c r="F3836">
        <f>Table1[[#This Row],[Quantity Sold]]</f>
        <v>25</v>
      </c>
      <c r="G3836">
        <f>Table1[[#This Row],[Discount (%)]]</f>
        <v>29</v>
      </c>
      <c r="H3836">
        <f>Table1[[#This Row],[Profit]]</f>
        <v>1293.6400000000001</v>
      </c>
      <c r="I3836">
        <f>Table24610[[#This Row],[profit]]/Table24610[[#This Row],[Sales Amount]]</f>
        <v>0.63933972521498472</v>
      </c>
    </row>
    <row r="3837" spans="1:9">
      <c r="A3837" s="43" t="s">
        <v>3776</v>
      </c>
      <c r="B3837" s="45">
        <v>48860</v>
      </c>
      <c r="C3837" t="str">
        <f>PROPER(Table1[[#This Row],[Region]])</f>
        <v>East</v>
      </c>
      <c r="D3837" t="str">
        <f>PROPER(Table1[[#This Row],[Product Category]])</f>
        <v>Groceries</v>
      </c>
      <c r="E3837">
        <f>ROUND(Table1[[#This Row],[Sales Amount]],1)</f>
        <v>1314.5</v>
      </c>
      <c r="F3837">
        <f>Table1[[#This Row],[Quantity Sold]]</f>
        <v>24</v>
      </c>
      <c r="G3837">
        <f>Table1[[#This Row],[Discount (%)]]</f>
        <v>27</v>
      </c>
      <c r="H3837">
        <f>Table1[[#This Row],[Profit]]</f>
        <v>321.11</v>
      </c>
      <c r="I3837">
        <f>Table24610[[#This Row],[profit]]/Table24610[[#This Row],[Sales Amount]]</f>
        <v>0.24428299733739064</v>
      </c>
    </row>
    <row r="3838" spans="1:9">
      <c r="A3838" s="43" t="s">
        <v>3777</v>
      </c>
      <c r="B3838" s="45">
        <v>48861</v>
      </c>
      <c r="C3838" t="str">
        <f>PROPER(Table1[[#This Row],[Region]])</f>
        <v>West</v>
      </c>
      <c r="D3838" t="str">
        <f>PROPER(Table1[[#This Row],[Product Category]])</f>
        <v>Furniture</v>
      </c>
      <c r="E3838">
        <f>ROUND(Table1[[#This Row],[Sales Amount]],1)</f>
        <v>3845.4</v>
      </c>
      <c r="F3838">
        <f>Table1[[#This Row],[Quantity Sold]]</f>
        <v>44</v>
      </c>
      <c r="G3838">
        <f>Table1[[#This Row],[Discount (%)]]</f>
        <v>26</v>
      </c>
      <c r="H3838">
        <f>Table1[[#This Row],[Profit]]</f>
        <v>1822.37</v>
      </c>
      <c r="I3838">
        <f>Table24610[[#This Row],[profit]]/Table24610[[#This Row],[Sales Amount]]</f>
        <v>0.47390908618089139</v>
      </c>
    </row>
    <row r="3839" spans="1:9">
      <c r="A3839" s="43" t="s">
        <v>3778</v>
      </c>
      <c r="B3839" s="45">
        <v>48862</v>
      </c>
      <c r="C3839" t="str">
        <f>PROPER(Table1[[#This Row],[Region]])</f>
        <v>South</v>
      </c>
      <c r="D3839" t="str">
        <f>PROPER(Table1[[#This Row],[Product Category]])</f>
        <v>Sports</v>
      </c>
      <c r="E3839">
        <f>ROUND(Table1[[#This Row],[Sales Amount]],1)</f>
        <v>2841.4</v>
      </c>
      <c r="F3839">
        <f>Table1[[#This Row],[Quantity Sold]]</f>
        <v>10</v>
      </c>
      <c r="G3839">
        <f>Table1[[#This Row],[Discount (%)]]</f>
        <v>17</v>
      </c>
      <c r="H3839">
        <f>Table1[[#This Row],[Profit]]</f>
        <v>1936.36</v>
      </c>
      <c r="I3839">
        <f>Table24610[[#This Row],[profit]]/Table24610[[#This Row],[Sales Amount]]</f>
        <v>0.6814809600900964</v>
      </c>
    </row>
    <row r="3840" spans="1:9">
      <c r="A3840" s="43" t="s">
        <v>3779</v>
      </c>
      <c r="B3840" s="45">
        <v>48863</v>
      </c>
      <c r="C3840" t="str">
        <f>PROPER(Table1[[#This Row],[Region]])</f>
        <v>East</v>
      </c>
      <c r="D3840" t="str">
        <f>PROPER(Table1[[#This Row],[Product Category]])</f>
        <v>Furniture</v>
      </c>
      <c r="E3840">
        <f>ROUND(Table1[[#This Row],[Sales Amount]],1)</f>
        <v>4935.8</v>
      </c>
      <c r="F3840">
        <f>Table1[[#This Row],[Quantity Sold]]</f>
        <v>26</v>
      </c>
      <c r="G3840">
        <f>Table1[[#This Row],[Discount (%)]]</f>
        <v>32</v>
      </c>
      <c r="H3840">
        <f>Table1[[#This Row],[Profit]]</f>
        <v>178.92</v>
      </c>
      <c r="I3840">
        <f>Table24610[[#This Row],[profit]]/Table24610[[#This Row],[Sales Amount]]</f>
        <v>3.6249442846144495E-2</v>
      </c>
    </row>
    <row r="3841" spans="1:9">
      <c r="A3841" s="43" t="s">
        <v>3780</v>
      </c>
      <c r="B3841" s="45">
        <v>48864</v>
      </c>
      <c r="C3841" t="str">
        <f>PROPER(Table1[[#This Row],[Region]])</f>
        <v>North</v>
      </c>
      <c r="D3841" t="str">
        <f>PROPER(Table1[[#This Row],[Product Category]])</f>
        <v>Furniture</v>
      </c>
      <c r="E3841">
        <f>ROUND(Table1[[#This Row],[Sales Amount]],1)</f>
        <v>1531.9</v>
      </c>
      <c r="F3841">
        <f>Table1[[#This Row],[Quantity Sold]]</f>
        <v>45</v>
      </c>
      <c r="G3841">
        <f>Table1[[#This Row],[Discount (%)]]</f>
        <v>49</v>
      </c>
      <c r="H3841">
        <f>Table1[[#This Row],[Profit]]</f>
        <v>1442.38</v>
      </c>
      <c r="I3841">
        <f>Table24610[[#This Row],[profit]]/Table24610[[#This Row],[Sales Amount]]</f>
        <v>0.94156276519355053</v>
      </c>
    </row>
    <row r="3842" spans="1:9">
      <c r="A3842" s="43" t="s">
        <v>3781</v>
      </c>
      <c r="B3842" s="45">
        <v>48865</v>
      </c>
      <c r="C3842" t="str">
        <f>PROPER(Table1[[#This Row],[Region]])</f>
        <v>East</v>
      </c>
      <c r="D3842" t="str">
        <f>PROPER(Table1[[#This Row],[Product Category]])</f>
        <v>Groceries</v>
      </c>
      <c r="E3842">
        <f>ROUND(Table1[[#This Row],[Sales Amount]],1)</f>
        <v>2502.1</v>
      </c>
      <c r="F3842">
        <f>Table1[[#This Row],[Quantity Sold]]</f>
        <v>9</v>
      </c>
      <c r="G3842">
        <f>Table1[[#This Row],[Discount (%)]]</f>
        <v>5</v>
      </c>
      <c r="H3842">
        <f>Table1[[#This Row],[Profit]]</f>
        <v>204.52</v>
      </c>
      <c r="I3842">
        <f>Table24610[[#This Row],[profit]]/Table24610[[#This Row],[Sales Amount]]</f>
        <v>8.1739338955277574E-2</v>
      </c>
    </row>
    <row r="3843" spans="1:9">
      <c r="A3843" s="43" t="s">
        <v>3782</v>
      </c>
      <c r="B3843" s="45">
        <v>48866</v>
      </c>
      <c r="C3843" t="str">
        <f>PROPER(Table1[[#This Row],[Region]])</f>
        <v>West</v>
      </c>
      <c r="D3843" t="str">
        <f>PROPER(Table1[[#This Row],[Product Category]])</f>
        <v>Sports</v>
      </c>
      <c r="E3843">
        <f>ROUND(Table1[[#This Row],[Sales Amount]],1)</f>
        <v>2313.3000000000002</v>
      </c>
      <c r="F3843">
        <f>Table1[[#This Row],[Quantity Sold]]</f>
        <v>50</v>
      </c>
      <c r="G3843">
        <f>Table1[[#This Row],[Discount (%)]]</f>
        <v>9</v>
      </c>
      <c r="H3843">
        <f>Table1[[#This Row],[Profit]]</f>
        <v>1860.42</v>
      </c>
      <c r="I3843">
        <f>Table24610[[#This Row],[profit]]/Table24610[[#This Row],[Sales Amount]]</f>
        <v>0.80422772662430286</v>
      </c>
    </row>
    <row r="3844" spans="1:9">
      <c r="A3844" s="43" t="s">
        <v>3783</v>
      </c>
      <c r="B3844" s="45">
        <v>48867</v>
      </c>
      <c r="C3844" t="str">
        <f>PROPER(Table1[[#This Row],[Region]])</f>
        <v>East</v>
      </c>
      <c r="D3844" t="str">
        <f>PROPER(Table1[[#This Row],[Product Category]])</f>
        <v>Sports</v>
      </c>
      <c r="E3844">
        <f>ROUND(Table1[[#This Row],[Sales Amount]],1)</f>
        <v>1019.6</v>
      </c>
      <c r="F3844">
        <f>Table1[[#This Row],[Quantity Sold]]</f>
        <v>47</v>
      </c>
      <c r="G3844">
        <f>Table1[[#This Row],[Discount (%)]]</f>
        <v>31</v>
      </c>
      <c r="H3844">
        <f>Table1[[#This Row],[Profit]]</f>
        <v>507.03</v>
      </c>
      <c r="I3844">
        <f>Table24610[[#This Row],[profit]]/Table24610[[#This Row],[Sales Amount]]</f>
        <v>0.49728324833267945</v>
      </c>
    </row>
    <row r="3845" spans="1:9">
      <c r="A3845" s="43" t="s">
        <v>3784</v>
      </c>
      <c r="B3845" s="45">
        <v>48868</v>
      </c>
      <c r="C3845" t="str">
        <f>PROPER(Table1[[#This Row],[Region]])</f>
        <v>North</v>
      </c>
      <c r="D3845" t="str">
        <f>PROPER(Table1[[#This Row],[Product Category]])</f>
        <v>Electronics</v>
      </c>
      <c r="E3845">
        <f>ROUND(Table1[[#This Row],[Sales Amount]],1)</f>
        <v>2297.1999999999998</v>
      </c>
      <c r="F3845">
        <f>Table1[[#This Row],[Quantity Sold]]</f>
        <v>34</v>
      </c>
      <c r="G3845">
        <f>Table1[[#This Row],[Discount (%)]]</f>
        <v>28</v>
      </c>
      <c r="H3845">
        <f>Table1[[#This Row],[Profit]]</f>
        <v>99.06</v>
      </c>
      <c r="I3845">
        <f>Table24610[[#This Row],[profit]]/Table24610[[#This Row],[Sales Amount]]</f>
        <v>4.3122061640257711E-2</v>
      </c>
    </row>
    <row r="3846" spans="1:9">
      <c r="A3846" s="43" t="s">
        <v>3785</v>
      </c>
      <c r="B3846" s="45">
        <v>48869</v>
      </c>
      <c r="C3846" t="str">
        <f>PROPER(Table1[[#This Row],[Region]])</f>
        <v>South</v>
      </c>
      <c r="D3846" t="str">
        <f>PROPER(Table1[[#This Row],[Product Category]])</f>
        <v>Groceries</v>
      </c>
      <c r="E3846">
        <f>ROUND(Table1[[#This Row],[Sales Amount]],1)</f>
        <v>3624.6</v>
      </c>
      <c r="F3846">
        <f>Table1[[#This Row],[Quantity Sold]]</f>
        <v>23</v>
      </c>
      <c r="G3846">
        <f>Table1[[#This Row],[Discount (%)]]</f>
        <v>43</v>
      </c>
      <c r="H3846">
        <f>Table1[[#This Row],[Profit]]</f>
        <v>1445.62</v>
      </c>
      <c r="I3846">
        <f>Table24610[[#This Row],[profit]]/Table24610[[#This Row],[Sales Amount]]</f>
        <v>0.39883573359819013</v>
      </c>
    </row>
    <row r="3847" spans="1:9">
      <c r="A3847" s="43" t="s">
        <v>3786</v>
      </c>
      <c r="B3847" s="45">
        <v>48870</v>
      </c>
      <c r="C3847" t="str">
        <f>PROPER(Table1[[#This Row],[Region]])</f>
        <v>South</v>
      </c>
      <c r="D3847" t="str">
        <f>PROPER(Table1[[#This Row],[Product Category]])</f>
        <v>Electronics</v>
      </c>
      <c r="E3847">
        <f>ROUND(Table1[[#This Row],[Sales Amount]],1)</f>
        <v>4058.7</v>
      </c>
      <c r="F3847">
        <f>Table1[[#This Row],[Quantity Sold]]</f>
        <v>14</v>
      </c>
      <c r="G3847">
        <f>Table1[[#This Row],[Discount (%)]]</f>
        <v>36</v>
      </c>
      <c r="H3847">
        <f>Table1[[#This Row],[Profit]]</f>
        <v>297.13</v>
      </c>
      <c r="I3847">
        <f>Table24610[[#This Row],[profit]]/Table24610[[#This Row],[Sales Amount]]</f>
        <v>7.3208170103727793E-2</v>
      </c>
    </row>
    <row r="3848" spans="1:9">
      <c r="A3848" s="43" t="s">
        <v>3787</v>
      </c>
      <c r="B3848" s="45">
        <v>48871</v>
      </c>
      <c r="C3848" t="str">
        <f>PROPER(Table1[[#This Row],[Region]])</f>
        <v>South</v>
      </c>
      <c r="D3848" t="str">
        <f>PROPER(Table1[[#This Row],[Product Category]])</f>
        <v>Furniture</v>
      </c>
      <c r="E3848">
        <f>ROUND(Table1[[#This Row],[Sales Amount]],1)</f>
        <v>1728.3</v>
      </c>
      <c r="F3848">
        <f>Table1[[#This Row],[Quantity Sold]]</f>
        <v>10</v>
      </c>
      <c r="G3848">
        <f>Table1[[#This Row],[Discount (%)]]</f>
        <v>42</v>
      </c>
      <c r="H3848">
        <f>Table1[[#This Row],[Profit]]</f>
        <v>109.64</v>
      </c>
      <c r="I3848">
        <f>Table24610[[#This Row],[profit]]/Table24610[[#This Row],[Sales Amount]]</f>
        <v>6.3438060521900139E-2</v>
      </c>
    </row>
    <row r="3849" spans="1:9">
      <c r="A3849" s="43" t="s">
        <v>3788</v>
      </c>
      <c r="B3849" s="45">
        <v>48872</v>
      </c>
      <c r="C3849" t="str">
        <f>PROPER(Table1[[#This Row],[Region]])</f>
        <v>South</v>
      </c>
      <c r="D3849" t="str">
        <f>PROPER(Table1[[#This Row],[Product Category]])</f>
        <v>Sports</v>
      </c>
      <c r="E3849">
        <f>ROUND(Table1[[#This Row],[Sales Amount]],1)</f>
        <v>259.89999999999998</v>
      </c>
      <c r="F3849">
        <f>Table1[[#This Row],[Quantity Sold]]</f>
        <v>49</v>
      </c>
      <c r="G3849">
        <f>Table1[[#This Row],[Discount (%)]]</f>
        <v>32</v>
      </c>
      <c r="H3849">
        <f>Table1[[#This Row],[Profit]]</f>
        <v>1948.09</v>
      </c>
      <c r="I3849">
        <f>Table24610[[#This Row],[profit]]/Table24610[[#This Row],[Sales Amount]]</f>
        <v>7.4955367449018855</v>
      </c>
    </row>
    <row r="3850" spans="1:9">
      <c r="A3850" s="43" t="s">
        <v>3789</v>
      </c>
      <c r="B3850" s="45">
        <v>48873</v>
      </c>
      <c r="C3850" t="str">
        <f>PROPER(Table1[[#This Row],[Region]])</f>
        <v>South</v>
      </c>
      <c r="D3850" t="str">
        <f>PROPER(Table1[[#This Row],[Product Category]])</f>
        <v>Furniture</v>
      </c>
      <c r="E3850">
        <f>ROUND(Table1[[#This Row],[Sales Amount]],1)</f>
        <v>4004.9</v>
      </c>
      <c r="F3850">
        <f>Table1[[#This Row],[Quantity Sold]]</f>
        <v>49</v>
      </c>
      <c r="G3850">
        <f>Table1[[#This Row],[Discount (%)]]</f>
        <v>17</v>
      </c>
      <c r="H3850">
        <f>Table1[[#This Row],[Profit]]</f>
        <v>729.6</v>
      </c>
      <c r="I3850">
        <f>Table24610[[#This Row],[profit]]/Table24610[[#This Row],[Sales Amount]]</f>
        <v>0.18217683337911059</v>
      </c>
    </row>
    <row r="3851" spans="1:9">
      <c r="A3851" s="43" t="s">
        <v>3790</v>
      </c>
      <c r="B3851" s="45">
        <v>48874</v>
      </c>
      <c r="C3851" t="str">
        <f>PROPER(Table1[[#This Row],[Region]])</f>
        <v>West</v>
      </c>
      <c r="D3851" t="str">
        <f>PROPER(Table1[[#This Row],[Product Category]])</f>
        <v>Groceries</v>
      </c>
      <c r="E3851">
        <f>ROUND(Table1[[#This Row],[Sales Amount]],1)</f>
        <v>3809</v>
      </c>
      <c r="F3851">
        <f>Table1[[#This Row],[Quantity Sold]]</f>
        <v>46</v>
      </c>
      <c r="G3851">
        <f>Table1[[#This Row],[Discount (%)]]</f>
        <v>23</v>
      </c>
      <c r="H3851">
        <f>Table1[[#This Row],[Profit]]</f>
        <v>711.21</v>
      </c>
      <c r="I3851">
        <f>Table24610[[#This Row],[profit]]/Table24610[[#This Row],[Sales Amount]]</f>
        <v>0.18671829876608034</v>
      </c>
    </row>
    <row r="3852" spans="1:9">
      <c r="A3852" s="43" t="s">
        <v>3791</v>
      </c>
      <c r="B3852" s="45">
        <v>48875</v>
      </c>
      <c r="C3852" t="str">
        <f>PROPER(Table1[[#This Row],[Region]])</f>
        <v>South</v>
      </c>
      <c r="D3852" t="str">
        <f>PROPER(Table1[[#This Row],[Product Category]])</f>
        <v>Sports</v>
      </c>
      <c r="E3852">
        <f>ROUND(Table1[[#This Row],[Sales Amount]],1)</f>
        <v>872.9</v>
      </c>
      <c r="F3852">
        <f>Table1[[#This Row],[Quantity Sold]]</f>
        <v>7</v>
      </c>
      <c r="G3852">
        <f>Table1[[#This Row],[Discount (%)]]</f>
        <v>35</v>
      </c>
      <c r="H3852">
        <f>Table1[[#This Row],[Profit]]</f>
        <v>1403.64</v>
      </c>
      <c r="I3852">
        <f>Table24610[[#This Row],[profit]]/Table24610[[#This Row],[Sales Amount]]</f>
        <v>1.6080192461908582</v>
      </c>
    </row>
    <row r="3853" spans="1:9">
      <c r="A3853" s="43" t="s">
        <v>3792</v>
      </c>
      <c r="B3853" s="45">
        <v>48876</v>
      </c>
      <c r="C3853" t="str">
        <f>PROPER(Table1[[#This Row],[Region]])</f>
        <v>South</v>
      </c>
      <c r="D3853" t="str">
        <f>PROPER(Table1[[#This Row],[Product Category]])</f>
        <v>Furniture</v>
      </c>
      <c r="E3853">
        <f>ROUND(Table1[[#This Row],[Sales Amount]],1)</f>
        <v>4497.5</v>
      </c>
      <c r="F3853">
        <f>Table1[[#This Row],[Quantity Sold]]</f>
        <v>26</v>
      </c>
      <c r="G3853">
        <f>Table1[[#This Row],[Discount (%)]]</f>
        <v>8</v>
      </c>
      <c r="H3853">
        <f>Table1[[#This Row],[Profit]]</f>
        <v>915.55</v>
      </c>
      <c r="I3853">
        <f>Table24610[[#This Row],[profit]]/Table24610[[#This Row],[Sales Amount]]</f>
        <v>0.20356864924958309</v>
      </c>
    </row>
    <row r="3854" spans="1:9">
      <c r="A3854" s="43" t="s">
        <v>3793</v>
      </c>
      <c r="B3854" s="45">
        <v>48877</v>
      </c>
      <c r="C3854" t="str">
        <f>PROPER(Table1[[#This Row],[Region]])</f>
        <v>East</v>
      </c>
      <c r="D3854" t="str">
        <f>PROPER(Table1[[#This Row],[Product Category]])</f>
        <v>Clothing</v>
      </c>
      <c r="E3854">
        <f>ROUND(Table1[[#This Row],[Sales Amount]],1)</f>
        <v>1013.5</v>
      </c>
      <c r="F3854">
        <f>Table1[[#This Row],[Quantity Sold]]</f>
        <v>9</v>
      </c>
      <c r="G3854">
        <f>Table1[[#This Row],[Discount (%)]]</f>
        <v>42</v>
      </c>
      <c r="H3854">
        <f>Table1[[#This Row],[Profit]]</f>
        <v>969.45</v>
      </c>
      <c r="I3854">
        <f>Table24610[[#This Row],[profit]]/Table24610[[#This Row],[Sales Amount]]</f>
        <v>0.95653675382338432</v>
      </c>
    </row>
    <row r="3855" spans="1:9">
      <c r="A3855" s="43" t="s">
        <v>3794</v>
      </c>
      <c r="B3855" s="45">
        <v>48878</v>
      </c>
      <c r="C3855" t="str">
        <f>PROPER(Table1[[#This Row],[Region]])</f>
        <v>East</v>
      </c>
      <c r="D3855" t="str">
        <f>PROPER(Table1[[#This Row],[Product Category]])</f>
        <v>Clothing</v>
      </c>
      <c r="E3855">
        <f>ROUND(Table1[[#This Row],[Sales Amount]],1)</f>
        <v>3359.4</v>
      </c>
      <c r="F3855">
        <f>Table1[[#This Row],[Quantity Sold]]</f>
        <v>5</v>
      </c>
      <c r="G3855">
        <f>Table1[[#This Row],[Discount (%)]]</f>
        <v>25</v>
      </c>
      <c r="H3855">
        <f>Table1[[#This Row],[Profit]]</f>
        <v>1424.97</v>
      </c>
      <c r="I3855">
        <f>Table24610[[#This Row],[profit]]/Table24610[[#This Row],[Sales Amount]]</f>
        <v>0.42417395963564924</v>
      </c>
    </row>
    <row r="3856" spans="1:9">
      <c r="A3856" s="43" t="s">
        <v>3795</v>
      </c>
      <c r="B3856" s="45">
        <v>48879</v>
      </c>
      <c r="C3856" t="str">
        <f>PROPER(Table1[[#This Row],[Region]])</f>
        <v>South</v>
      </c>
      <c r="D3856" t="str">
        <f>PROPER(Table1[[#This Row],[Product Category]])</f>
        <v>Sports</v>
      </c>
      <c r="E3856">
        <f>ROUND(Table1[[#This Row],[Sales Amount]],1)</f>
        <v>4874.1000000000004</v>
      </c>
      <c r="F3856">
        <f>Table1[[#This Row],[Quantity Sold]]</f>
        <v>47</v>
      </c>
      <c r="G3856">
        <f>Table1[[#This Row],[Discount (%)]]</f>
        <v>27</v>
      </c>
      <c r="H3856">
        <f>Table1[[#This Row],[Profit]]</f>
        <v>1500.6</v>
      </c>
      <c r="I3856">
        <f>Table24610[[#This Row],[profit]]/Table24610[[#This Row],[Sales Amount]]</f>
        <v>0.30787222256416563</v>
      </c>
    </row>
    <row r="3857" spans="1:9">
      <c r="A3857" s="43" t="s">
        <v>3796</v>
      </c>
      <c r="B3857" s="45">
        <v>48880</v>
      </c>
      <c r="C3857" t="str">
        <f>PROPER(Table1[[#This Row],[Region]])</f>
        <v>South</v>
      </c>
      <c r="D3857" t="str">
        <f>PROPER(Table1[[#This Row],[Product Category]])</f>
        <v>Furniture</v>
      </c>
      <c r="E3857">
        <f>ROUND(Table1[[#This Row],[Sales Amount]],1)</f>
        <v>1099.2</v>
      </c>
      <c r="F3857">
        <f>Table1[[#This Row],[Quantity Sold]]</f>
        <v>3</v>
      </c>
      <c r="G3857">
        <f>Table1[[#This Row],[Discount (%)]]</f>
        <v>20</v>
      </c>
      <c r="H3857">
        <f>Table1[[#This Row],[Profit]]</f>
        <v>1151.0899999999999</v>
      </c>
      <c r="I3857">
        <f>Table24610[[#This Row],[profit]]/Table24610[[#This Row],[Sales Amount]]</f>
        <v>1.0472070596797669</v>
      </c>
    </row>
    <row r="3858" spans="1:9">
      <c r="A3858" s="43" t="s">
        <v>3797</v>
      </c>
      <c r="B3858" s="45">
        <v>48881</v>
      </c>
      <c r="C3858" t="str">
        <f>PROPER(Table1[[#This Row],[Region]])</f>
        <v>South</v>
      </c>
      <c r="D3858" t="str">
        <f>PROPER(Table1[[#This Row],[Product Category]])</f>
        <v>Groceries</v>
      </c>
      <c r="E3858">
        <f>ROUND(Table1[[#This Row],[Sales Amount]],1)</f>
        <v>2023.5</v>
      </c>
      <c r="F3858">
        <f>Table1[[#This Row],[Quantity Sold]]</f>
        <v>29</v>
      </c>
      <c r="G3858">
        <f>Table1[[#This Row],[Discount (%)]]</f>
        <v>33</v>
      </c>
      <c r="H3858">
        <f>Table1[[#This Row],[Profit]]</f>
        <v>1541.46</v>
      </c>
      <c r="I3858">
        <f>Table24610[[#This Row],[profit]]/Table24610[[#This Row],[Sales Amount]]</f>
        <v>0.7617790956263899</v>
      </c>
    </row>
    <row r="3859" spans="1:9">
      <c r="A3859" s="43" t="s">
        <v>3798</v>
      </c>
      <c r="B3859" s="45">
        <v>48882</v>
      </c>
      <c r="C3859" t="str">
        <f>PROPER(Table1[[#This Row],[Region]])</f>
        <v>North</v>
      </c>
      <c r="D3859" t="str">
        <f>PROPER(Table1[[#This Row],[Product Category]])</f>
        <v>Furniture</v>
      </c>
      <c r="E3859">
        <f>ROUND(Table1[[#This Row],[Sales Amount]],1)</f>
        <v>4348.3999999999996</v>
      </c>
      <c r="F3859">
        <f>Table1[[#This Row],[Quantity Sold]]</f>
        <v>34</v>
      </c>
      <c r="G3859">
        <f>Table1[[#This Row],[Discount (%)]]</f>
        <v>16</v>
      </c>
      <c r="H3859">
        <f>Table1[[#This Row],[Profit]]</f>
        <v>1151.25</v>
      </c>
      <c r="I3859">
        <f>Table24610[[#This Row],[profit]]/Table24610[[#This Row],[Sales Amount]]</f>
        <v>0.26475255266304848</v>
      </c>
    </row>
    <row r="3860" spans="1:9">
      <c r="A3860" s="43" t="s">
        <v>3799</v>
      </c>
      <c r="B3860" s="45">
        <v>48883</v>
      </c>
      <c r="C3860" t="str">
        <f>PROPER(Table1[[#This Row],[Region]])</f>
        <v>East</v>
      </c>
      <c r="D3860" t="str">
        <f>PROPER(Table1[[#This Row],[Product Category]])</f>
        <v>Clothing</v>
      </c>
      <c r="E3860">
        <f>ROUND(Table1[[#This Row],[Sales Amount]],1)</f>
        <v>3822.6</v>
      </c>
      <c r="F3860">
        <f>Table1[[#This Row],[Quantity Sold]]</f>
        <v>39</v>
      </c>
      <c r="G3860">
        <f>Table1[[#This Row],[Discount (%)]]</f>
        <v>42</v>
      </c>
      <c r="H3860">
        <f>Table1[[#This Row],[Profit]]</f>
        <v>262.08</v>
      </c>
      <c r="I3860">
        <f>Table24610[[#This Row],[profit]]/Table24610[[#This Row],[Sales Amount]]</f>
        <v>6.8560665515617639E-2</v>
      </c>
    </row>
    <row r="3861" spans="1:9">
      <c r="A3861" s="43" t="s">
        <v>3800</v>
      </c>
      <c r="B3861" s="45">
        <v>48884</v>
      </c>
      <c r="C3861" t="str">
        <f>PROPER(Table1[[#This Row],[Region]])</f>
        <v>South</v>
      </c>
      <c r="D3861" t="str">
        <f>PROPER(Table1[[#This Row],[Product Category]])</f>
        <v>Electronics</v>
      </c>
      <c r="E3861">
        <f>ROUND(Table1[[#This Row],[Sales Amount]],1)</f>
        <v>3874.7</v>
      </c>
      <c r="F3861">
        <f>Table1[[#This Row],[Quantity Sold]]</f>
        <v>24</v>
      </c>
      <c r="G3861">
        <f>Table1[[#This Row],[Discount (%)]]</f>
        <v>33</v>
      </c>
      <c r="H3861">
        <f>Table1[[#This Row],[Profit]]</f>
        <v>1286</v>
      </c>
      <c r="I3861">
        <f>Table24610[[#This Row],[profit]]/Table24610[[#This Row],[Sales Amount]]</f>
        <v>0.33189666296745557</v>
      </c>
    </row>
    <row r="3862" spans="1:9">
      <c r="A3862" s="43" t="s">
        <v>3801</v>
      </c>
      <c r="B3862" s="45">
        <v>48885</v>
      </c>
      <c r="C3862" t="str">
        <f>PROPER(Table1[[#This Row],[Region]])</f>
        <v>South</v>
      </c>
      <c r="D3862" t="str">
        <f>PROPER(Table1[[#This Row],[Product Category]])</f>
        <v>Clothing</v>
      </c>
      <c r="E3862">
        <f>ROUND(Table1[[#This Row],[Sales Amount]],1)</f>
        <v>1262.0999999999999</v>
      </c>
      <c r="F3862">
        <f>Table1[[#This Row],[Quantity Sold]]</f>
        <v>46</v>
      </c>
      <c r="G3862">
        <f>Table1[[#This Row],[Discount (%)]]</f>
        <v>36</v>
      </c>
      <c r="H3862">
        <f>Table1[[#This Row],[Profit]]</f>
        <v>1365.88</v>
      </c>
      <c r="I3862">
        <f>Table24610[[#This Row],[profit]]/Table24610[[#This Row],[Sales Amount]]</f>
        <v>1.0822280326440061</v>
      </c>
    </row>
    <row r="3863" spans="1:9">
      <c r="A3863" s="43" t="s">
        <v>3802</v>
      </c>
      <c r="B3863" s="45">
        <v>48886</v>
      </c>
      <c r="C3863" t="str">
        <f>PROPER(Table1[[#This Row],[Region]])</f>
        <v>North</v>
      </c>
      <c r="D3863" t="str">
        <f>PROPER(Table1[[#This Row],[Product Category]])</f>
        <v>Groceries</v>
      </c>
      <c r="E3863">
        <f>ROUND(Table1[[#This Row],[Sales Amount]],1)</f>
        <v>4971</v>
      </c>
      <c r="F3863">
        <f>Table1[[#This Row],[Quantity Sold]]</f>
        <v>20</v>
      </c>
      <c r="G3863">
        <f>Table1[[#This Row],[Discount (%)]]</f>
        <v>18</v>
      </c>
      <c r="H3863">
        <f>Table1[[#This Row],[Profit]]</f>
        <v>1856.21</v>
      </c>
      <c r="I3863">
        <f>Table24610[[#This Row],[profit]]/Table24610[[#This Row],[Sales Amount]]</f>
        <v>0.37340776503721584</v>
      </c>
    </row>
    <row r="3864" spans="1:9">
      <c r="A3864" s="43" t="s">
        <v>3803</v>
      </c>
      <c r="B3864" s="45">
        <v>48887</v>
      </c>
      <c r="C3864" t="str">
        <f>PROPER(Table1[[#This Row],[Region]])</f>
        <v>North</v>
      </c>
      <c r="D3864" t="str">
        <f>PROPER(Table1[[#This Row],[Product Category]])</f>
        <v>Clothing</v>
      </c>
      <c r="E3864">
        <f>ROUND(Table1[[#This Row],[Sales Amount]],1)</f>
        <v>4949.2</v>
      </c>
      <c r="F3864">
        <f>Table1[[#This Row],[Quantity Sold]]</f>
        <v>45</v>
      </c>
      <c r="G3864">
        <f>Table1[[#This Row],[Discount (%)]]</f>
        <v>16</v>
      </c>
      <c r="H3864">
        <f>Table1[[#This Row],[Profit]]</f>
        <v>580.12</v>
      </c>
      <c r="I3864">
        <f>Table24610[[#This Row],[profit]]/Table24610[[#This Row],[Sales Amount]]</f>
        <v>0.11721490341873435</v>
      </c>
    </row>
    <row r="3865" spans="1:9">
      <c r="A3865" s="43" t="s">
        <v>3804</v>
      </c>
      <c r="B3865" s="45">
        <v>48888</v>
      </c>
      <c r="C3865" t="str">
        <f>PROPER(Table1[[#This Row],[Region]])</f>
        <v>East</v>
      </c>
      <c r="D3865" t="str">
        <f>PROPER(Table1[[#This Row],[Product Category]])</f>
        <v>Electronics</v>
      </c>
      <c r="E3865">
        <f>ROUND(Table1[[#This Row],[Sales Amount]],1)</f>
        <v>1964.3</v>
      </c>
      <c r="F3865">
        <f>Table1[[#This Row],[Quantity Sold]]</f>
        <v>44</v>
      </c>
      <c r="G3865">
        <f>Table1[[#This Row],[Discount (%)]]</f>
        <v>1</v>
      </c>
      <c r="H3865">
        <f>Table1[[#This Row],[Profit]]</f>
        <v>1236.54</v>
      </c>
      <c r="I3865">
        <f>Table24610[[#This Row],[profit]]/Table24610[[#This Row],[Sales Amount]]</f>
        <v>0.62950669449676733</v>
      </c>
    </row>
    <row r="3866" spans="1:9">
      <c r="A3866" s="43" t="s">
        <v>3805</v>
      </c>
      <c r="B3866" s="45">
        <v>48889</v>
      </c>
      <c r="C3866" t="str">
        <f>PROPER(Table1[[#This Row],[Region]])</f>
        <v>South</v>
      </c>
      <c r="D3866" t="str">
        <f>PROPER(Table1[[#This Row],[Product Category]])</f>
        <v>Clothing</v>
      </c>
      <c r="E3866">
        <f>ROUND(Table1[[#This Row],[Sales Amount]],1)</f>
        <v>1250.0999999999999</v>
      </c>
      <c r="F3866">
        <f>Table1[[#This Row],[Quantity Sold]]</f>
        <v>44</v>
      </c>
      <c r="G3866">
        <f>Table1[[#This Row],[Discount (%)]]</f>
        <v>24</v>
      </c>
      <c r="H3866">
        <f>Table1[[#This Row],[Profit]]</f>
        <v>1782.89</v>
      </c>
      <c r="I3866">
        <f>Table24610[[#This Row],[profit]]/Table24610[[#This Row],[Sales Amount]]</f>
        <v>1.4261979041676667</v>
      </c>
    </row>
    <row r="3867" spans="1:9">
      <c r="A3867" s="43" t="s">
        <v>3806</v>
      </c>
      <c r="B3867" s="45">
        <v>48890</v>
      </c>
      <c r="C3867" t="str">
        <f>PROPER(Table1[[#This Row],[Region]])</f>
        <v>South</v>
      </c>
      <c r="D3867" t="str">
        <f>PROPER(Table1[[#This Row],[Product Category]])</f>
        <v>Sports</v>
      </c>
      <c r="E3867">
        <f>ROUND(Table1[[#This Row],[Sales Amount]],1)</f>
        <v>1762.9</v>
      </c>
      <c r="F3867">
        <f>Table1[[#This Row],[Quantity Sold]]</f>
        <v>37</v>
      </c>
      <c r="G3867">
        <f>Table1[[#This Row],[Discount (%)]]</f>
        <v>49</v>
      </c>
      <c r="H3867">
        <f>Table1[[#This Row],[Profit]]</f>
        <v>151.12</v>
      </c>
      <c r="I3867">
        <f>Table24610[[#This Row],[profit]]/Table24610[[#This Row],[Sales Amount]]</f>
        <v>8.5722389244994049E-2</v>
      </c>
    </row>
    <row r="3868" spans="1:9">
      <c r="A3868" s="43" t="s">
        <v>3807</v>
      </c>
      <c r="B3868" s="45">
        <v>48891</v>
      </c>
      <c r="C3868" t="str">
        <f>PROPER(Table1[[#This Row],[Region]])</f>
        <v>East</v>
      </c>
      <c r="D3868" t="str">
        <f>PROPER(Table1[[#This Row],[Product Category]])</f>
        <v>Clothing</v>
      </c>
      <c r="E3868">
        <f>ROUND(Table1[[#This Row],[Sales Amount]],1)</f>
        <v>4934.8999999999996</v>
      </c>
      <c r="F3868">
        <f>Table1[[#This Row],[Quantity Sold]]</f>
        <v>37</v>
      </c>
      <c r="G3868">
        <f>Table1[[#This Row],[Discount (%)]]</f>
        <v>45</v>
      </c>
      <c r="H3868">
        <f>Table1[[#This Row],[Profit]]</f>
        <v>1762.25</v>
      </c>
      <c r="I3868">
        <f>Table24610[[#This Row],[profit]]/Table24610[[#This Row],[Sales Amount]]</f>
        <v>0.35709943463899979</v>
      </c>
    </row>
    <row r="3869" spans="1:9">
      <c r="A3869" s="43" t="s">
        <v>3808</v>
      </c>
      <c r="B3869" s="45">
        <v>48892</v>
      </c>
      <c r="C3869" t="str">
        <f>PROPER(Table1[[#This Row],[Region]])</f>
        <v>South</v>
      </c>
      <c r="D3869" t="str">
        <f>PROPER(Table1[[#This Row],[Product Category]])</f>
        <v>Furniture</v>
      </c>
      <c r="E3869">
        <f>ROUND(Table1[[#This Row],[Sales Amount]],1)</f>
        <v>2044.1</v>
      </c>
      <c r="F3869">
        <f>Table1[[#This Row],[Quantity Sold]]</f>
        <v>6</v>
      </c>
      <c r="G3869">
        <f>Table1[[#This Row],[Discount (%)]]</f>
        <v>46</v>
      </c>
      <c r="H3869">
        <f>Table1[[#This Row],[Profit]]</f>
        <v>1211.55</v>
      </c>
      <c r="I3869">
        <f>Table24610[[#This Row],[profit]]/Table24610[[#This Row],[Sales Amount]]</f>
        <v>0.59270583630937823</v>
      </c>
    </row>
    <row r="3870" spans="1:9">
      <c r="A3870" s="43" t="s">
        <v>3809</v>
      </c>
      <c r="B3870" s="45">
        <v>48893</v>
      </c>
      <c r="C3870" t="str">
        <f>PROPER(Table1[[#This Row],[Region]])</f>
        <v>West</v>
      </c>
      <c r="D3870" t="str">
        <f>PROPER(Table1[[#This Row],[Product Category]])</f>
        <v>Clothing</v>
      </c>
      <c r="E3870">
        <f>ROUND(Table1[[#This Row],[Sales Amount]],1)</f>
        <v>622.20000000000005</v>
      </c>
      <c r="F3870">
        <f>Table1[[#This Row],[Quantity Sold]]</f>
        <v>43</v>
      </c>
      <c r="G3870">
        <f>Table1[[#This Row],[Discount (%)]]</f>
        <v>14</v>
      </c>
      <c r="H3870">
        <f>Table1[[#This Row],[Profit]]</f>
        <v>1674.34</v>
      </c>
      <c r="I3870">
        <f>Table24610[[#This Row],[profit]]/Table24610[[#This Row],[Sales Amount]]</f>
        <v>2.6909996785599484</v>
      </c>
    </row>
    <row r="3871" spans="1:9">
      <c r="A3871" s="43" t="s">
        <v>3810</v>
      </c>
      <c r="B3871" s="45">
        <v>48894</v>
      </c>
      <c r="C3871" t="str">
        <f>PROPER(Table1[[#This Row],[Region]])</f>
        <v>North</v>
      </c>
      <c r="D3871" t="str">
        <f>PROPER(Table1[[#This Row],[Product Category]])</f>
        <v>Sports</v>
      </c>
      <c r="E3871">
        <f>ROUND(Table1[[#This Row],[Sales Amount]],1)</f>
        <v>4245.7</v>
      </c>
      <c r="F3871">
        <f>Table1[[#This Row],[Quantity Sold]]</f>
        <v>35</v>
      </c>
      <c r="G3871">
        <f>Table1[[#This Row],[Discount (%)]]</f>
        <v>43</v>
      </c>
      <c r="H3871">
        <f>Table1[[#This Row],[Profit]]</f>
        <v>779.45</v>
      </c>
      <c r="I3871">
        <f>Table24610[[#This Row],[profit]]/Table24610[[#This Row],[Sales Amount]]</f>
        <v>0.18358574557787882</v>
      </c>
    </row>
    <row r="3872" spans="1:9">
      <c r="A3872" s="43" t="s">
        <v>3811</v>
      </c>
      <c r="B3872" s="45">
        <v>48895</v>
      </c>
      <c r="C3872" t="str">
        <f>PROPER(Table1[[#This Row],[Region]])</f>
        <v>South</v>
      </c>
      <c r="D3872" t="str">
        <f>PROPER(Table1[[#This Row],[Product Category]])</f>
        <v>Furniture</v>
      </c>
      <c r="E3872">
        <f>ROUND(Table1[[#This Row],[Sales Amount]],1)</f>
        <v>1438.9</v>
      </c>
      <c r="F3872">
        <f>Table1[[#This Row],[Quantity Sold]]</f>
        <v>46</v>
      </c>
      <c r="G3872">
        <f>Table1[[#This Row],[Discount (%)]]</f>
        <v>26</v>
      </c>
      <c r="H3872">
        <f>Table1[[#This Row],[Profit]]</f>
        <v>1164.81</v>
      </c>
      <c r="I3872">
        <f>Table24610[[#This Row],[profit]]/Table24610[[#This Row],[Sales Amount]]</f>
        <v>0.80951421224546516</v>
      </c>
    </row>
    <row r="3873" spans="1:9">
      <c r="A3873" s="43" t="s">
        <v>3812</v>
      </c>
      <c r="B3873" s="45">
        <v>48896</v>
      </c>
      <c r="C3873" t="str">
        <f>PROPER(Table1[[#This Row],[Region]])</f>
        <v>South</v>
      </c>
      <c r="D3873" t="str">
        <f>PROPER(Table1[[#This Row],[Product Category]])</f>
        <v>Groceries</v>
      </c>
      <c r="E3873">
        <f>ROUND(Table1[[#This Row],[Sales Amount]],1)</f>
        <v>1434.8</v>
      </c>
      <c r="F3873">
        <f>Table1[[#This Row],[Quantity Sold]]</f>
        <v>4</v>
      </c>
      <c r="G3873">
        <f>Table1[[#This Row],[Discount (%)]]</f>
        <v>46</v>
      </c>
      <c r="H3873">
        <f>Table1[[#This Row],[Profit]]</f>
        <v>922.04</v>
      </c>
      <c r="I3873">
        <f>Table24610[[#This Row],[profit]]/Table24610[[#This Row],[Sales Amount]]</f>
        <v>0.64262614998606082</v>
      </c>
    </row>
    <row r="3874" spans="1:9">
      <c r="A3874" s="43" t="s">
        <v>3813</v>
      </c>
      <c r="B3874" s="45">
        <v>48897</v>
      </c>
      <c r="C3874" t="str">
        <f>PROPER(Table1[[#This Row],[Region]])</f>
        <v>West</v>
      </c>
      <c r="D3874" t="str">
        <f>PROPER(Table1[[#This Row],[Product Category]])</f>
        <v>Clothing</v>
      </c>
      <c r="E3874">
        <f>ROUND(Table1[[#This Row],[Sales Amount]],1)</f>
        <v>4030.6</v>
      </c>
      <c r="F3874">
        <f>Table1[[#This Row],[Quantity Sold]]</f>
        <v>21</v>
      </c>
      <c r="G3874">
        <f>Table1[[#This Row],[Discount (%)]]</f>
        <v>17</v>
      </c>
      <c r="H3874">
        <f>Table1[[#This Row],[Profit]]</f>
        <v>348.15</v>
      </c>
      <c r="I3874">
        <f>Table24610[[#This Row],[profit]]/Table24610[[#This Row],[Sales Amount]]</f>
        <v>8.6376718106485381E-2</v>
      </c>
    </row>
    <row r="3875" spans="1:9">
      <c r="A3875" s="43" t="s">
        <v>3814</v>
      </c>
      <c r="B3875" s="45">
        <v>48898</v>
      </c>
      <c r="C3875" t="str">
        <f>PROPER(Table1[[#This Row],[Region]])</f>
        <v>North</v>
      </c>
      <c r="D3875" t="str">
        <f>PROPER(Table1[[#This Row],[Product Category]])</f>
        <v>Electronics</v>
      </c>
      <c r="E3875">
        <f>ROUND(Table1[[#This Row],[Sales Amount]],1)</f>
        <v>3101.8</v>
      </c>
      <c r="F3875">
        <f>Table1[[#This Row],[Quantity Sold]]</f>
        <v>35</v>
      </c>
      <c r="G3875">
        <f>Table1[[#This Row],[Discount (%)]]</f>
        <v>8</v>
      </c>
      <c r="H3875">
        <f>Table1[[#This Row],[Profit]]</f>
        <v>800.42</v>
      </c>
      <c r="I3875">
        <f>Table24610[[#This Row],[profit]]/Table24610[[#This Row],[Sales Amount]]</f>
        <v>0.25805016442065892</v>
      </c>
    </row>
    <row r="3876" spans="1:9">
      <c r="A3876" s="43" t="s">
        <v>3815</v>
      </c>
      <c r="B3876" s="45">
        <v>48899</v>
      </c>
      <c r="C3876" t="str">
        <f>PROPER(Table1[[#This Row],[Region]])</f>
        <v>East</v>
      </c>
      <c r="D3876" t="str">
        <f>PROPER(Table1[[#This Row],[Product Category]])</f>
        <v>Sports</v>
      </c>
      <c r="E3876">
        <f>ROUND(Table1[[#This Row],[Sales Amount]],1)</f>
        <v>4661.8</v>
      </c>
      <c r="F3876">
        <f>Table1[[#This Row],[Quantity Sold]]</f>
        <v>17</v>
      </c>
      <c r="G3876">
        <f>Table1[[#This Row],[Discount (%)]]</f>
        <v>24</v>
      </c>
      <c r="H3876">
        <f>Table1[[#This Row],[Profit]]</f>
        <v>1511.39</v>
      </c>
      <c r="I3876">
        <f>Table24610[[#This Row],[profit]]/Table24610[[#This Row],[Sales Amount]]</f>
        <v>0.32420738770432023</v>
      </c>
    </row>
    <row r="3877" spans="1:9">
      <c r="A3877" s="43" t="s">
        <v>3816</v>
      </c>
      <c r="B3877" s="45">
        <v>48900</v>
      </c>
      <c r="C3877" t="str">
        <f>PROPER(Table1[[#This Row],[Region]])</f>
        <v>North</v>
      </c>
      <c r="D3877" t="str">
        <f>PROPER(Table1[[#This Row],[Product Category]])</f>
        <v>Groceries</v>
      </c>
      <c r="E3877">
        <f>ROUND(Table1[[#This Row],[Sales Amount]],1)</f>
        <v>3372.4</v>
      </c>
      <c r="F3877">
        <f>Table1[[#This Row],[Quantity Sold]]</f>
        <v>7</v>
      </c>
      <c r="G3877">
        <f>Table1[[#This Row],[Discount (%)]]</f>
        <v>4</v>
      </c>
      <c r="H3877">
        <f>Table1[[#This Row],[Profit]]</f>
        <v>171.5</v>
      </c>
      <c r="I3877">
        <f>Table24610[[#This Row],[profit]]/Table24610[[#This Row],[Sales Amount]]</f>
        <v>5.0853991222867989E-2</v>
      </c>
    </row>
    <row r="3878" spans="1:9">
      <c r="A3878" s="43" t="s">
        <v>3817</v>
      </c>
      <c r="B3878" s="45">
        <v>48901</v>
      </c>
      <c r="C3878" t="str">
        <f>PROPER(Table1[[#This Row],[Region]])</f>
        <v>East</v>
      </c>
      <c r="D3878" t="str">
        <f>PROPER(Table1[[#This Row],[Product Category]])</f>
        <v>Furniture</v>
      </c>
      <c r="E3878">
        <f>ROUND(Table1[[#This Row],[Sales Amount]],1)</f>
        <v>4051.7</v>
      </c>
      <c r="F3878">
        <f>Table1[[#This Row],[Quantity Sold]]</f>
        <v>29</v>
      </c>
      <c r="G3878">
        <f>Table1[[#This Row],[Discount (%)]]</f>
        <v>22</v>
      </c>
      <c r="H3878">
        <f>Table1[[#This Row],[Profit]]</f>
        <v>1822.99</v>
      </c>
      <c r="I3878">
        <f>Table24610[[#This Row],[profit]]/Table24610[[#This Row],[Sales Amount]]</f>
        <v>0.44993212725522624</v>
      </c>
    </row>
    <row r="3879" spans="1:9">
      <c r="A3879" s="43" t="s">
        <v>3818</v>
      </c>
      <c r="B3879" s="45">
        <v>48902</v>
      </c>
      <c r="C3879" t="str">
        <f>PROPER(Table1[[#This Row],[Region]])</f>
        <v>North</v>
      </c>
      <c r="D3879" t="str">
        <f>PROPER(Table1[[#This Row],[Product Category]])</f>
        <v>Electronics</v>
      </c>
      <c r="E3879">
        <f>ROUND(Table1[[#This Row],[Sales Amount]],1)</f>
        <v>3650.8</v>
      </c>
      <c r="F3879">
        <f>Table1[[#This Row],[Quantity Sold]]</f>
        <v>12</v>
      </c>
      <c r="G3879">
        <f>Table1[[#This Row],[Discount (%)]]</f>
        <v>3</v>
      </c>
      <c r="H3879">
        <f>Table1[[#This Row],[Profit]]</f>
        <v>1911.39</v>
      </c>
      <c r="I3879">
        <f>Table24610[[#This Row],[profit]]/Table24610[[#This Row],[Sales Amount]]</f>
        <v>0.5235537416456667</v>
      </c>
    </row>
    <row r="3880" spans="1:9">
      <c r="A3880" s="43" t="s">
        <v>3819</v>
      </c>
      <c r="B3880" s="45">
        <v>48903</v>
      </c>
      <c r="C3880" t="str">
        <f>PROPER(Table1[[#This Row],[Region]])</f>
        <v>West</v>
      </c>
      <c r="D3880" t="str">
        <f>PROPER(Table1[[#This Row],[Product Category]])</f>
        <v>Groceries</v>
      </c>
      <c r="E3880">
        <f>ROUND(Table1[[#This Row],[Sales Amount]],1)</f>
        <v>4167</v>
      </c>
      <c r="F3880">
        <f>Table1[[#This Row],[Quantity Sold]]</f>
        <v>34</v>
      </c>
      <c r="G3880">
        <f>Table1[[#This Row],[Discount (%)]]</f>
        <v>9</v>
      </c>
      <c r="H3880">
        <f>Table1[[#This Row],[Profit]]</f>
        <v>1764.24</v>
      </c>
      <c r="I3880">
        <f>Table24610[[#This Row],[profit]]/Table24610[[#This Row],[Sales Amount]]</f>
        <v>0.42338372930165585</v>
      </c>
    </row>
    <row r="3881" spans="1:9">
      <c r="A3881" s="43" t="s">
        <v>3820</v>
      </c>
      <c r="B3881" s="45">
        <v>48904</v>
      </c>
      <c r="C3881" t="str">
        <f>PROPER(Table1[[#This Row],[Region]])</f>
        <v>South</v>
      </c>
      <c r="D3881" t="str">
        <f>PROPER(Table1[[#This Row],[Product Category]])</f>
        <v>Electronics</v>
      </c>
      <c r="E3881">
        <f>ROUND(Table1[[#This Row],[Sales Amount]],1)</f>
        <v>853.5</v>
      </c>
      <c r="F3881">
        <f>Table1[[#This Row],[Quantity Sold]]</f>
        <v>35</v>
      </c>
      <c r="G3881">
        <f>Table1[[#This Row],[Discount (%)]]</f>
        <v>23</v>
      </c>
      <c r="H3881">
        <f>Table1[[#This Row],[Profit]]</f>
        <v>193.82</v>
      </c>
      <c r="I3881">
        <f>Table24610[[#This Row],[profit]]/Table24610[[#This Row],[Sales Amount]]</f>
        <v>0.22708845928529584</v>
      </c>
    </row>
    <row r="3882" spans="1:9">
      <c r="A3882" s="43" t="s">
        <v>3821</v>
      </c>
      <c r="B3882" s="45">
        <v>48905</v>
      </c>
      <c r="C3882" t="str">
        <f>PROPER(Table1[[#This Row],[Region]])</f>
        <v>West</v>
      </c>
      <c r="D3882" t="str">
        <f>PROPER(Table1[[#This Row],[Product Category]])</f>
        <v>Electronics</v>
      </c>
      <c r="E3882">
        <f>ROUND(Table1[[#This Row],[Sales Amount]],1)</f>
        <v>4733.1000000000004</v>
      </c>
      <c r="F3882">
        <f>Table1[[#This Row],[Quantity Sold]]</f>
        <v>19</v>
      </c>
      <c r="G3882">
        <f>Table1[[#This Row],[Discount (%)]]</f>
        <v>8</v>
      </c>
      <c r="H3882">
        <f>Table1[[#This Row],[Profit]]</f>
        <v>559.52</v>
      </c>
      <c r="I3882">
        <f>Table24610[[#This Row],[profit]]/Table24610[[#This Row],[Sales Amount]]</f>
        <v>0.11821427816864211</v>
      </c>
    </row>
    <row r="3883" spans="1:9">
      <c r="A3883" s="43" t="s">
        <v>3822</v>
      </c>
      <c r="B3883" s="45">
        <v>48906</v>
      </c>
      <c r="C3883" t="str">
        <f>PROPER(Table1[[#This Row],[Region]])</f>
        <v>East</v>
      </c>
      <c r="D3883" t="str">
        <f>PROPER(Table1[[#This Row],[Product Category]])</f>
        <v>Clothing</v>
      </c>
      <c r="E3883">
        <f>ROUND(Table1[[#This Row],[Sales Amount]],1)</f>
        <v>1572.9</v>
      </c>
      <c r="F3883">
        <f>Table1[[#This Row],[Quantity Sold]]</f>
        <v>40</v>
      </c>
      <c r="G3883">
        <f>Table1[[#This Row],[Discount (%)]]</f>
        <v>45</v>
      </c>
      <c r="H3883">
        <f>Table1[[#This Row],[Profit]]</f>
        <v>1915.33</v>
      </c>
      <c r="I3883">
        <f>Table24610[[#This Row],[profit]]/Table24610[[#This Row],[Sales Amount]]</f>
        <v>1.2177061478797124</v>
      </c>
    </row>
    <row r="3884" spans="1:9">
      <c r="A3884" s="43" t="s">
        <v>3823</v>
      </c>
      <c r="B3884" s="45">
        <v>48907</v>
      </c>
      <c r="C3884" t="str">
        <f>PROPER(Table1[[#This Row],[Region]])</f>
        <v>South</v>
      </c>
      <c r="D3884" t="str">
        <f>PROPER(Table1[[#This Row],[Product Category]])</f>
        <v>Sports</v>
      </c>
      <c r="E3884">
        <f>ROUND(Table1[[#This Row],[Sales Amount]],1)</f>
        <v>1643.3</v>
      </c>
      <c r="F3884">
        <f>Table1[[#This Row],[Quantity Sold]]</f>
        <v>40</v>
      </c>
      <c r="G3884">
        <f>Table1[[#This Row],[Discount (%)]]</f>
        <v>43</v>
      </c>
      <c r="H3884">
        <f>Table1[[#This Row],[Profit]]</f>
        <v>1690.41</v>
      </c>
      <c r="I3884">
        <f>Table24610[[#This Row],[profit]]/Table24610[[#This Row],[Sales Amount]]</f>
        <v>1.0286679242986674</v>
      </c>
    </row>
    <row r="3885" spans="1:9">
      <c r="A3885" s="43" t="s">
        <v>3824</v>
      </c>
      <c r="B3885" s="45">
        <v>48908</v>
      </c>
      <c r="C3885" t="str">
        <f>PROPER(Table1[[#This Row],[Region]])</f>
        <v>East</v>
      </c>
      <c r="D3885" t="str">
        <f>PROPER(Table1[[#This Row],[Product Category]])</f>
        <v>Electronics</v>
      </c>
      <c r="E3885">
        <f>ROUND(Table1[[#This Row],[Sales Amount]],1)</f>
        <v>101.9</v>
      </c>
      <c r="F3885">
        <f>Table1[[#This Row],[Quantity Sold]]</f>
        <v>8</v>
      </c>
      <c r="G3885">
        <f>Table1[[#This Row],[Discount (%)]]</f>
        <v>31</v>
      </c>
      <c r="H3885">
        <f>Table1[[#This Row],[Profit]]</f>
        <v>1933.01</v>
      </c>
      <c r="I3885">
        <f>Table24610[[#This Row],[profit]]/Table24610[[#This Row],[Sales Amount]]</f>
        <v>18.969676153091264</v>
      </c>
    </row>
    <row r="3886" spans="1:9">
      <c r="A3886" s="43" t="s">
        <v>3825</v>
      </c>
      <c r="B3886" s="45">
        <v>48909</v>
      </c>
      <c r="C3886" t="str">
        <f>PROPER(Table1[[#This Row],[Region]])</f>
        <v>East</v>
      </c>
      <c r="D3886" t="str">
        <f>PROPER(Table1[[#This Row],[Product Category]])</f>
        <v>Groceries</v>
      </c>
      <c r="E3886">
        <f>ROUND(Table1[[#This Row],[Sales Amount]],1)</f>
        <v>1519.6</v>
      </c>
      <c r="F3886">
        <f>Table1[[#This Row],[Quantity Sold]]</f>
        <v>50</v>
      </c>
      <c r="G3886">
        <f>Table1[[#This Row],[Discount (%)]]</f>
        <v>41</v>
      </c>
      <c r="H3886">
        <f>Table1[[#This Row],[Profit]]</f>
        <v>123.16</v>
      </c>
      <c r="I3886">
        <f>Table24610[[#This Row],[profit]]/Table24610[[#This Row],[Sales Amount]]</f>
        <v>8.1047644116872861E-2</v>
      </c>
    </row>
    <row r="3887" spans="1:9">
      <c r="A3887" s="43" t="s">
        <v>3826</v>
      </c>
      <c r="B3887" s="45">
        <v>48910</v>
      </c>
      <c r="C3887" t="str">
        <f>PROPER(Table1[[#This Row],[Region]])</f>
        <v>East</v>
      </c>
      <c r="D3887" t="str">
        <f>PROPER(Table1[[#This Row],[Product Category]])</f>
        <v>Sports</v>
      </c>
      <c r="E3887">
        <f>ROUND(Table1[[#This Row],[Sales Amount]],1)</f>
        <v>2930</v>
      </c>
      <c r="F3887">
        <f>Table1[[#This Row],[Quantity Sold]]</f>
        <v>16</v>
      </c>
      <c r="G3887">
        <f>Table1[[#This Row],[Discount (%)]]</f>
        <v>43</v>
      </c>
      <c r="H3887">
        <f>Table1[[#This Row],[Profit]]</f>
        <v>1869.11</v>
      </c>
      <c r="I3887">
        <f>Table24610[[#This Row],[profit]]/Table24610[[#This Row],[Sales Amount]]</f>
        <v>0.63792150170648465</v>
      </c>
    </row>
    <row r="3888" spans="1:9">
      <c r="A3888" s="43" t="s">
        <v>3827</v>
      </c>
      <c r="B3888" s="45">
        <v>48911</v>
      </c>
      <c r="C3888" t="str">
        <f>PROPER(Table1[[#This Row],[Region]])</f>
        <v>East</v>
      </c>
      <c r="D3888" t="str">
        <f>PROPER(Table1[[#This Row],[Product Category]])</f>
        <v>Clothing</v>
      </c>
      <c r="E3888">
        <f>ROUND(Table1[[#This Row],[Sales Amount]],1)</f>
        <v>3254.9</v>
      </c>
      <c r="F3888">
        <f>Table1[[#This Row],[Quantity Sold]]</f>
        <v>16</v>
      </c>
      <c r="G3888">
        <f>Table1[[#This Row],[Discount (%)]]</f>
        <v>26</v>
      </c>
      <c r="H3888">
        <f>Table1[[#This Row],[Profit]]</f>
        <v>991.57</v>
      </c>
      <c r="I3888">
        <f>Table24610[[#This Row],[profit]]/Table24610[[#This Row],[Sales Amount]]</f>
        <v>0.30463915942118036</v>
      </c>
    </row>
    <row r="3889" spans="1:9">
      <c r="A3889" s="43" t="s">
        <v>3828</v>
      </c>
      <c r="B3889" s="45">
        <v>48912</v>
      </c>
      <c r="C3889" t="str">
        <f>PROPER(Table1[[#This Row],[Region]])</f>
        <v>West</v>
      </c>
      <c r="D3889" t="str">
        <f>PROPER(Table1[[#This Row],[Product Category]])</f>
        <v>Electronics</v>
      </c>
      <c r="E3889">
        <f>ROUND(Table1[[#This Row],[Sales Amount]],1)</f>
        <v>2558.6999999999998</v>
      </c>
      <c r="F3889">
        <f>Table1[[#This Row],[Quantity Sold]]</f>
        <v>10</v>
      </c>
      <c r="G3889">
        <f>Table1[[#This Row],[Discount (%)]]</f>
        <v>15</v>
      </c>
      <c r="H3889">
        <f>Table1[[#This Row],[Profit]]</f>
        <v>1147.3599999999999</v>
      </c>
      <c r="I3889">
        <f>Table24610[[#This Row],[profit]]/Table24610[[#This Row],[Sales Amount]]</f>
        <v>0.44841521084925939</v>
      </c>
    </row>
    <row r="3890" spans="1:9">
      <c r="A3890" s="43" t="s">
        <v>3829</v>
      </c>
      <c r="B3890" s="45">
        <v>48913</v>
      </c>
      <c r="C3890" t="str">
        <f>PROPER(Table1[[#This Row],[Region]])</f>
        <v>East</v>
      </c>
      <c r="D3890" t="str">
        <f>PROPER(Table1[[#This Row],[Product Category]])</f>
        <v>Clothing</v>
      </c>
      <c r="E3890">
        <f>ROUND(Table1[[#This Row],[Sales Amount]],1)</f>
        <v>4778.7</v>
      </c>
      <c r="F3890">
        <f>Table1[[#This Row],[Quantity Sold]]</f>
        <v>25</v>
      </c>
      <c r="G3890">
        <f>Table1[[#This Row],[Discount (%)]]</f>
        <v>24</v>
      </c>
      <c r="H3890">
        <f>Table1[[#This Row],[Profit]]</f>
        <v>1633.91</v>
      </c>
      <c r="I3890">
        <f>Table24610[[#This Row],[profit]]/Table24610[[#This Row],[Sales Amount]]</f>
        <v>0.34191516521229626</v>
      </c>
    </row>
    <row r="3891" spans="1:9">
      <c r="A3891" s="43" t="s">
        <v>3830</v>
      </c>
      <c r="B3891" s="45">
        <v>48914</v>
      </c>
      <c r="C3891" t="str">
        <f>PROPER(Table1[[#This Row],[Region]])</f>
        <v>South</v>
      </c>
      <c r="D3891" t="str">
        <f>PROPER(Table1[[#This Row],[Product Category]])</f>
        <v>Sports</v>
      </c>
      <c r="E3891">
        <f>ROUND(Table1[[#This Row],[Sales Amount]],1)</f>
        <v>2954.4</v>
      </c>
      <c r="F3891">
        <f>Table1[[#This Row],[Quantity Sold]]</f>
        <v>44</v>
      </c>
      <c r="G3891">
        <f>Table1[[#This Row],[Discount (%)]]</f>
        <v>13</v>
      </c>
      <c r="H3891">
        <f>Table1[[#This Row],[Profit]]</f>
        <v>736.04</v>
      </c>
      <c r="I3891">
        <f>Table24610[[#This Row],[profit]]/Table24610[[#This Row],[Sales Amount]]</f>
        <v>0.24913349580287028</v>
      </c>
    </row>
    <row r="3892" spans="1:9">
      <c r="A3892" s="43" t="s">
        <v>3832</v>
      </c>
      <c r="B3892" s="45">
        <v>48915</v>
      </c>
      <c r="C3892" t="str">
        <f>PROPER(Table1[[#This Row],[Region]])</f>
        <v>North</v>
      </c>
      <c r="D3892" t="str">
        <f>PROPER(Table1[[#This Row],[Product Category]])</f>
        <v>Sports</v>
      </c>
      <c r="E3892">
        <f>ROUND(Table1[[#This Row],[Sales Amount]],1)</f>
        <v>992.6</v>
      </c>
      <c r="F3892">
        <f>Table1[[#This Row],[Quantity Sold]]</f>
        <v>30</v>
      </c>
      <c r="G3892">
        <f>Table1[[#This Row],[Discount (%)]]</f>
        <v>13</v>
      </c>
      <c r="H3892">
        <f>Table1[[#This Row],[Profit]]</f>
        <v>72</v>
      </c>
      <c r="I3892">
        <f>Table24610[[#This Row],[profit]]/Table24610[[#This Row],[Sales Amount]]</f>
        <v>7.2536772113640943E-2</v>
      </c>
    </row>
    <row r="3893" spans="1:9">
      <c r="A3893" s="43" t="s">
        <v>3833</v>
      </c>
      <c r="B3893" s="45">
        <v>48916</v>
      </c>
      <c r="C3893" t="str">
        <f>PROPER(Table1[[#This Row],[Region]])</f>
        <v>South</v>
      </c>
      <c r="D3893" t="str">
        <f>PROPER(Table1[[#This Row],[Product Category]])</f>
        <v>Electronics</v>
      </c>
      <c r="E3893">
        <f>ROUND(Table1[[#This Row],[Sales Amount]],1)</f>
        <v>2658.9</v>
      </c>
      <c r="F3893">
        <f>Table1[[#This Row],[Quantity Sold]]</f>
        <v>25</v>
      </c>
      <c r="G3893">
        <f>Table1[[#This Row],[Discount (%)]]</f>
        <v>10</v>
      </c>
      <c r="H3893">
        <f>Table1[[#This Row],[Profit]]</f>
        <v>1748.42</v>
      </c>
      <c r="I3893">
        <f>Table24610[[#This Row],[profit]]/Table24610[[#This Row],[Sales Amount]]</f>
        <v>0.65757268043175754</v>
      </c>
    </row>
    <row r="3894" spans="1:9">
      <c r="A3894" s="43" t="s">
        <v>3834</v>
      </c>
      <c r="B3894" s="45">
        <v>48917</v>
      </c>
      <c r="C3894" t="str">
        <f>PROPER(Table1[[#This Row],[Region]])</f>
        <v>North</v>
      </c>
      <c r="D3894" t="str">
        <f>PROPER(Table1[[#This Row],[Product Category]])</f>
        <v>Sports</v>
      </c>
      <c r="E3894">
        <f>ROUND(Table1[[#This Row],[Sales Amount]],1)</f>
        <v>4088.9</v>
      </c>
      <c r="F3894">
        <f>Table1[[#This Row],[Quantity Sold]]</f>
        <v>44</v>
      </c>
      <c r="G3894">
        <f>Table1[[#This Row],[Discount (%)]]</f>
        <v>2</v>
      </c>
      <c r="H3894">
        <f>Table1[[#This Row],[Profit]]</f>
        <v>442.6</v>
      </c>
      <c r="I3894">
        <f>Table24610[[#This Row],[profit]]/Table24610[[#This Row],[Sales Amount]]</f>
        <v>0.10824427107535034</v>
      </c>
    </row>
    <row r="3895" spans="1:9">
      <c r="A3895" s="43" t="s">
        <v>3835</v>
      </c>
      <c r="B3895" s="45">
        <v>48918</v>
      </c>
      <c r="C3895" t="str">
        <f>PROPER(Table1[[#This Row],[Region]])</f>
        <v>South</v>
      </c>
      <c r="D3895" t="str">
        <f>PROPER(Table1[[#This Row],[Product Category]])</f>
        <v>Electronics</v>
      </c>
      <c r="E3895">
        <f>ROUND(Table1[[#This Row],[Sales Amount]],1)</f>
        <v>3604.2</v>
      </c>
      <c r="F3895">
        <f>Table1[[#This Row],[Quantity Sold]]</f>
        <v>17</v>
      </c>
      <c r="G3895">
        <f>Table1[[#This Row],[Discount (%)]]</f>
        <v>4</v>
      </c>
      <c r="H3895">
        <f>Table1[[#This Row],[Profit]]</f>
        <v>1587.18</v>
      </c>
      <c r="I3895">
        <f>Table24610[[#This Row],[profit]]/Table24610[[#This Row],[Sales Amount]]</f>
        <v>0.44036956883635764</v>
      </c>
    </row>
    <row r="3896" spans="1:9">
      <c r="A3896" s="43" t="s">
        <v>3836</v>
      </c>
      <c r="B3896" s="45">
        <v>48919</v>
      </c>
      <c r="C3896" t="str">
        <f>PROPER(Table1[[#This Row],[Region]])</f>
        <v>North</v>
      </c>
      <c r="D3896" t="str">
        <f>PROPER(Table1[[#This Row],[Product Category]])</f>
        <v>Groceries</v>
      </c>
      <c r="E3896">
        <f>ROUND(Table1[[#This Row],[Sales Amount]],1)</f>
        <v>4812.2</v>
      </c>
      <c r="F3896">
        <f>Table1[[#This Row],[Quantity Sold]]</f>
        <v>9</v>
      </c>
      <c r="G3896">
        <f>Table1[[#This Row],[Discount (%)]]</f>
        <v>42</v>
      </c>
      <c r="H3896">
        <f>Table1[[#This Row],[Profit]]</f>
        <v>847.56</v>
      </c>
      <c r="I3896">
        <f>Table24610[[#This Row],[profit]]/Table24610[[#This Row],[Sales Amount]]</f>
        <v>0.17612734300320018</v>
      </c>
    </row>
    <row r="3897" spans="1:9">
      <c r="A3897" s="43" t="s">
        <v>3837</v>
      </c>
      <c r="B3897" s="45">
        <v>48920</v>
      </c>
      <c r="C3897" t="str">
        <f>PROPER(Table1[[#This Row],[Region]])</f>
        <v>East</v>
      </c>
      <c r="D3897" t="str">
        <f>PROPER(Table1[[#This Row],[Product Category]])</f>
        <v>Clothing</v>
      </c>
      <c r="E3897">
        <f>ROUND(Table1[[#This Row],[Sales Amount]],1)</f>
        <v>721.4</v>
      </c>
      <c r="F3897">
        <f>Table1[[#This Row],[Quantity Sold]]</f>
        <v>30</v>
      </c>
      <c r="G3897">
        <f>Table1[[#This Row],[Discount (%)]]</f>
        <v>31</v>
      </c>
      <c r="H3897">
        <f>Table1[[#This Row],[Profit]]</f>
        <v>1233.51</v>
      </c>
      <c r="I3897">
        <f>Table24610[[#This Row],[profit]]/Table24610[[#This Row],[Sales Amount]]</f>
        <v>1.7098835597449404</v>
      </c>
    </row>
    <row r="3898" spans="1:9">
      <c r="A3898" s="43" t="s">
        <v>3838</v>
      </c>
      <c r="B3898" s="45">
        <v>48921</v>
      </c>
      <c r="C3898" t="str">
        <f>PROPER(Table1[[#This Row],[Region]])</f>
        <v>South</v>
      </c>
      <c r="D3898" t="str">
        <f>PROPER(Table1[[#This Row],[Product Category]])</f>
        <v>Clothing</v>
      </c>
      <c r="E3898">
        <f>ROUND(Table1[[#This Row],[Sales Amount]],1)</f>
        <v>1318.5</v>
      </c>
      <c r="F3898">
        <f>Table1[[#This Row],[Quantity Sold]]</f>
        <v>42</v>
      </c>
      <c r="G3898">
        <f>Table1[[#This Row],[Discount (%)]]</f>
        <v>45</v>
      </c>
      <c r="H3898">
        <f>Table1[[#This Row],[Profit]]</f>
        <v>924.25</v>
      </c>
      <c r="I3898">
        <f>Table24610[[#This Row],[profit]]/Table24610[[#This Row],[Sales Amount]]</f>
        <v>0.70098596890405762</v>
      </c>
    </row>
    <row r="3899" spans="1:9">
      <c r="A3899" s="43" t="s">
        <v>3839</v>
      </c>
      <c r="B3899" s="45">
        <v>48922</v>
      </c>
      <c r="C3899" t="str">
        <f>PROPER(Table1[[#This Row],[Region]])</f>
        <v>East</v>
      </c>
      <c r="D3899" t="str">
        <f>PROPER(Table1[[#This Row],[Product Category]])</f>
        <v>Sports</v>
      </c>
      <c r="E3899">
        <f>ROUND(Table1[[#This Row],[Sales Amount]],1)</f>
        <v>1744.9</v>
      </c>
      <c r="F3899">
        <f>Table1[[#This Row],[Quantity Sold]]</f>
        <v>47</v>
      </c>
      <c r="G3899">
        <f>Table1[[#This Row],[Discount (%)]]</f>
        <v>27</v>
      </c>
      <c r="H3899">
        <f>Table1[[#This Row],[Profit]]</f>
        <v>1922.61</v>
      </c>
      <c r="I3899">
        <f>Table24610[[#This Row],[profit]]/Table24610[[#This Row],[Sales Amount]]</f>
        <v>1.1018453779586221</v>
      </c>
    </row>
    <row r="3900" spans="1:9">
      <c r="A3900" s="43" t="s">
        <v>3840</v>
      </c>
      <c r="B3900" s="45">
        <v>48923</v>
      </c>
      <c r="C3900" t="str">
        <f>PROPER(Table1[[#This Row],[Region]])</f>
        <v>West</v>
      </c>
      <c r="D3900" t="str">
        <f>PROPER(Table1[[#This Row],[Product Category]])</f>
        <v>Sports</v>
      </c>
      <c r="E3900">
        <f>ROUND(Table1[[#This Row],[Sales Amount]],1)</f>
        <v>1345</v>
      </c>
      <c r="F3900">
        <f>Table1[[#This Row],[Quantity Sold]]</f>
        <v>50</v>
      </c>
      <c r="G3900">
        <f>Table1[[#This Row],[Discount (%)]]</f>
        <v>24</v>
      </c>
      <c r="H3900">
        <f>Table1[[#This Row],[Profit]]</f>
        <v>1861.92</v>
      </c>
      <c r="I3900">
        <f>Table24610[[#This Row],[profit]]/Table24610[[#This Row],[Sales Amount]]</f>
        <v>1.3843271375464685</v>
      </c>
    </row>
    <row r="3901" spans="1:9">
      <c r="A3901" s="43" t="s">
        <v>3841</v>
      </c>
      <c r="B3901" s="45">
        <v>48924</v>
      </c>
      <c r="C3901" t="str">
        <f>PROPER(Table1[[#This Row],[Region]])</f>
        <v>South</v>
      </c>
      <c r="D3901" t="str">
        <f>PROPER(Table1[[#This Row],[Product Category]])</f>
        <v>Clothing</v>
      </c>
      <c r="E3901">
        <f>ROUND(Table1[[#This Row],[Sales Amount]],1)</f>
        <v>1308.9000000000001</v>
      </c>
      <c r="F3901">
        <f>Table1[[#This Row],[Quantity Sold]]</f>
        <v>8</v>
      </c>
      <c r="G3901">
        <f>Table1[[#This Row],[Discount (%)]]</f>
        <v>18</v>
      </c>
      <c r="H3901">
        <f>Table1[[#This Row],[Profit]]</f>
        <v>632.6</v>
      </c>
      <c r="I3901">
        <f>Table24610[[#This Row],[profit]]/Table24610[[#This Row],[Sales Amount]]</f>
        <v>0.48330659332263731</v>
      </c>
    </row>
    <row r="3902" spans="1:9">
      <c r="A3902" s="43" t="s">
        <v>3842</v>
      </c>
      <c r="B3902" s="45">
        <v>48925</v>
      </c>
      <c r="C3902" t="str">
        <f>PROPER(Table1[[#This Row],[Region]])</f>
        <v>East</v>
      </c>
      <c r="D3902" t="str">
        <f>PROPER(Table1[[#This Row],[Product Category]])</f>
        <v>Electronics</v>
      </c>
      <c r="E3902">
        <f>ROUND(Table1[[#This Row],[Sales Amount]],1)</f>
        <v>3406.2</v>
      </c>
      <c r="F3902">
        <f>Table1[[#This Row],[Quantity Sold]]</f>
        <v>34</v>
      </c>
      <c r="G3902">
        <f>Table1[[#This Row],[Discount (%)]]</f>
        <v>42</v>
      </c>
      <c r="H3902">
        <f>Table1[[#This Row],[Profit]]</f>
        <v>1665.37</v>
      </c>
      <c r="I3902">
        <f>Table24610[[#This Row],[profit]]/Table24610[[#This Row],[Sales Amount]]</f>
        <v>0.48892314015618576</v>
      </c>
    </row>
    <row r="3903" spans="1:9">
      <c r="A3903" s="43" t="s">
        <v>3843</v>
      </c>
      <c r="B3903" s="45">
        <v>48926</v>
      </c>
      <c r="C3903" t="str">
        <f>PROPER(Table1[[#This Row],[Region]])</f>
        <v>East</v>
      </c>
      <c r="D3903" t="str">
        <f>PROPER(Table1[[#This Row],[Product Category]])</f>
        <v>Electronics</v>
      </c>
      <c r="E3903">
        <f>ROUND(Table1[[#This Row],[Sales Amount]],1)</f>
        <v>2460</v>
      </c>
      <c r="F3903">
        <f>Table1[[#This Row],[Quantity Sold]]</f>
        <v>38</v>
      </c>
      <c r="G3903">
        <f>Table1[[#This Row],[Discount (%)]]</f>
        <v>18</v>
      </c>
      <c r="H3903">
        <f>Table1[[#This Row],[Profit]]</f>
        <v>1863.97</v>
      </c>
      <c r="I3903">
        <f>Table24610[[#This Row],[profit]]/Table24610[[#This Row],[Sales Amount]]</f>
        <v>0.75771138211382116</v>
      </c>
    </row>
    <row r="3904" spans="1:9">
      <c r="A3904" s="43" t="s">
        <v>3844</v>
      </c>
      <c r="B3904" s="45">
        <v>48927</v>
      </c>
      <c r="C3904" t="str">
        <f>PROPER(Table1[[#This Row],[Region]])</f>
        <v>West</v>
      </c>
      <c r="D3904" t="str">
        <f>PROPER(Table1[[#This Row],[Product Category]])</f>
        <v>Electronics</v>
      </c>
      <c r="E3904">
        <f>ROUND(Table1[[#This Row],[Sales Amount]],1)</f>
        <v>4730.1000000000004</v>
      </c>
      <c r="F3904">
        <f>Table1[[#This Row],[Quantity Sold]]</f>
        <v>15</v>
      </c>
      <c r="G3904">
        <f>Table1[[#This Row],[Discount (%)]]</f>
        <v>25</v>
      </c>
      <c r="H3904">
        <f>Table1[[#This Row],[Profit]]</f>
        <v>721.16</v>
      </c>
      <c r="I3904">
        <f>Table24610[[#This Row],[profit]]/Table24610[[#This Row],[Sales Amount]]</f>
        <v>0.15246189298323501</v>
      </c>
    </row>
    <row r="3905" spans="1:9">
      <c r="A3905" s="43" t="s">
        <v>3845</v>
      </c>
      <c r="B3905" s="45">
        <v>48928</v>
      </c>
      <c r="C3905" t="str">
        <f>PROPER(Table1[[#This Row],[Region]])</f>
        <v>North</v>
      </c>
      <c r="D3905" t="str">
        <f>PROPER(Table1[[#This Row],[Product Category]])</f>
        <v>Electronics</v>
      </c>
      <c r="E3905">
        <f>ROUND(Table1[[#This Row],[Sales Amount]],1)</f>
        <v>451</v>
      </c>
      <c r="F3905">
        <f>Table1[[#This Row],[Quantity Sold]]</f>
        <v>23</v>
      </c>
      <c r="G3905">
        <f>Table1[[#This Row],[Discount (%)]]</f>
        <v>26</v>
      </c>
      <c r="H3905">
        <f>Table1[[#This Row],[Profit]]</f>
        <v>1950.23</v>
      </c>
      <c r="I3905">
        <f>Table24610[[#This Row],[profit]]/Table24610[[#This Row],[Sales Amount]]</f>
        <v>4.3242350332594235</v>
      </c>
    </row>
    <row r="3906" spans="1:9">
      <c r="A3906" s="43" t="s">
        <v>3846</v>
      </c>
      <c r="B3906" s="45">
        <v>48929</v>
      </c>
      <c r="C3906" t="str">
        <f>PROPER(Table1[[#This Row],[Region]])</f>
        <v>South</v>
      </c>
      <c r="D3906" t="str">
        <f>PROPER(Table1[[#This Row],[Product Category]])</f>
        <v>Groceries</v>
      </c>
      <c r="E3906">
        <f>ROUND(Table1[[#This Row],[Sales Amount]],1)</f>
        <v>1056.5999999999999</v>
      </c>
      <c r="F3906">
        <f>Table1[[#This Row],[Quantity Sold]]</f>
        <v>1</v>
      </c>
      <c r="G3906">
        <f>Table1[[#This Row],[Discount (%)]]</f>
        <v>8</v>
      </c>
      <c r="H3906">
        <f>Table1[[#This Row],[Profit]]</f>
        <v>705.75</v>
      </c>
      <c r="I3906">
        <f>Table24610[[#This Row],[profit]]/Table24610[[#This Row],[Sales Amount]]</f>
        <v>0.66794434980124939</v>
      </c>
    </row>
    <row r="3907" spans="1:9">
      <c r="A3907" s="43" t="s">
        <v>3847</v>
      </c>
      <c r="B3907" s="45">
        <v>48930</v>
      </c>
      <c r="C3907" t="str">
        <f>PROPER(Table1[[#This Row],[Region]])</f>
        <v>West</v>
      </c>
      <c r="D3907" t="str">
        <f>PROPER(Table1[[#This Row],[Product Category]])</f>
        <v>Groceries</v>
      </c>
      <c r="E3907">
        <f>ROUND(Table1[[#This Row],[Sales Amount]],1)</f>
        <v>2215.5</v>
      </c>
      <c r="F3907">
        <f>Table1[[#This Row],[Quantity Sold]]</f>
        <v>37</v>
      </c>
      <c r="G3907">
        <f>Table1[[#This Row],[Discount (%)]]</f>
        <v>12</v>
      </c>
      <c r="H3907">
        <f>Table1[[#This Row],[Profit]]</f>
        <v>1571.29</v>
      </c>
      <c r="I3907">
        <f>Table24610[[#This Row],[profit]]/Table24610[[#This Row],[Sales Amount]]</f>
        <v>0.70922590837282784</v>
      </c>
    </row>
    <row r="3908" spans="1:9">
      <c r="A3908" s="43" t="s">
        <v>3848</v>
      </c>
      <c r="B3908" s="45">
        <v>48931</v>
      </c>
      <c r="C3908" t="str">
        <f>PROPER(Table1[[#This Row],[Region]])</f>
        <v>North</v>
      </c>
      <c r="D3908" t="str">
        <f>PROPER(Table1[[#This Row],[Product Category]])</f>
        <v>Electronics</v>
      </c>
      <c r="E3908">
        <f>ROUND(Table1[[#This Row],[Sales Amount]],1)</f>
        <v>440</v>
      </c>
      <c r="F3908">
        <f>Table1[[#This Row],[Quantity Sold]]</f>
        <v>15</v>
      </c>
      <c r="G3908">
        <f>Table1[[#This Row],[Discount (%)]]</f>
        <v>16</v>
      </c>
      <c r="H3908">
        <f>Table1[[#This Row],[Profit]]</f>
        <v>1768.28</v>
      </c>
      <c r="I3908">
        <f>Table24610[[#This Row],[profit]]/Table24610[[#This Row],[Sales Amount]]</f>
        <v>4.0188181818181814</v>
      </c>
    </row>
    <row r="3909" spans="1:9">
      <c r="A3909" s="43" t="s">
        <v>3849</v>
      </c>
      <c r="B3909" s="45">
        <v>48932</v>
      </c>
      <c r="C3909" t="str">
        <f>PROPER(Table1[[#This Row],[Region]])</f>
        <v>South</v>
      </c>
      <c r="D3909" t="str">
        <f>PROPER(Table1[[#This Row],[Product Category]])</f>
        <v>Furniture</v>
      </c>
      <c r="E3909">
        <f>ROUND(Table1[[#This Row],[Sales Amount]],1)</f>
        <v>770.5</v>
      </c>
      <c r="F3909">
        <f>Table1[[#This Row],[Quantity Sold]]</f>
        <v>24</v>
      </c>
      <c r="G3909">
        <f>Table1[[#This Row],[Discount (%)]]</f>
        <v>40</v>
      </c>
      <c r="H3909">
        <f>Table1[[#This Row],[Profit]]</f>
        <v>1743.43</v>
      </c>
      <c r="I3909">
        <f>Table24610[[#This Row],[profit]]/Table24610[[#This Row],[Sales Amount]]</f>
        <v>2.2627255029201816</v>
      </c>
    </row>
    <row r="3910" spans="1:9">
      <c r="A3910" s="43" t="s">
        <v>3850</v>
      </c>
      <c r="B3910" s="45">
        <v>48933</v>
      </c>
      <c r="C3910" t="str">
        <f>PROPER(Table1[[#This Row],[Region]])</f>
        <v>West</v>
      </c>
      <c r="D3910" t="str">
        <f>PROPER(Table1[[#This Row],[Product Category]])</f>
        <v>Electronics</v>
      </c>
      <c r="E3910">
        <f>ROUND(Table1[[#This Row],[Sales Amount]],1)</f>
        <v>2543.5</v>
      </c>
      <c r="F3910">
        <f>Table1[[#This Row],[Quantity Sold]]</f>
        <v>34</v>
      </c>
      <c r="G3910">
        <f>Table1[[#This Row],[Discount (%)]]</f>
        <v>24</v>
      </c>
      <c r="H3910">
        <f>Table1[[#This Row],[Profit]]</f>
        <v>1817.91</v>
      </c>
      <c r="I3910">
        <f>Table24610[[#This Row],[profit]]/Table24610[[#This Row],[Sales Amount]]</f>
        <v>0.71472773736976614</v>
      </c>
    </row>
    <row r="3911" spans="1:9">
      <c r="A3911" s="43" t="s">
        <v>3851</v>
      </c>
      <c r="B3911" s="45">
        <v>48934</v>
      </c>
      <c r="C3911" t="str">
        <f>PROPER(Table1[[#This Row],[Region]])</f>
        <v>South</v>
      </c>
      <c r="D3911" t="str">
        <f>PROPER(Table1[[#This Row],[Product Category]])</f>
        <v>Electronics</v>
      </c>
      <c r="E3911">
        <f>ROUND(Table1[[#This Row],[Sales Amount]],1)</f>
        <v>3702</v>
      </c>
      <c r="F3911">
        <f>Table1[[#This Row],[Quantity Sold]]</f>
        <v>39</v>
      </c>
      <c r="G3911">
        <f>Table1[[#This Row],[Discount (%)]]</f>
        <v>36</v>
      </c>
      <c r="H3911">
        <f>Table1[[#This Row],[Profit]]</f>
        <v>1764.73</v>
      </c>
      <c r="I3911">
        <f>Table24610[[#This Row],[profit]]/Table24610[[#This Row],[Sales Amount]]</f>
        <v>0.4766963803349541</v>
      </c>
    </row>
    <row r="3912" spans="1:9">
      <c r="A3912" s="43" t="s">
        <v>3852</v>
      </c>
      <c r="B3912" s="45">
        <v>48935</v>
      </c>
      <c r="C3912" t="str">
        <f>PROPER(Table1[[#This Row],[Region]])</f>
        <v>South</v>
      </c>
      <c r="D3912" t="str">
        <f>PROPER(Table1[[#This Row],[Product Category]])</f>
        <v>Sports</v>
      </c>
      <c r="E3912">
        <f>ROUND(Table1[[#This Row],[Sales Amount]],1)</f>
        <v>2620</v>
      </c>
      <c r="F3912">
        <f>Table1[[#This Row],[Quantity Sold]]</f>
        <v>38</v>
      </c>
      <c r="G3912">
        <f>Table1[[#This Row],[Discount (%)]]</f>
        <v>34</v>
      </c>
      <c r="H3912">
        <f>Table1[[#This Row],[Profit]]</f>
        <v>1440.88</v>
      </c>
      <c r="I3912">
        <f>Table24610[[#This Row],[profit]]/Table24610[[#This Row],[Sales Amount]]</f>
        <v>0.54995419847328253</v>
      </c>
    </row>
    <row r="3913" spans="1:9">
      <c r="A3913" s="43" t="s">
        <v>3853</v>
      </c>
      <c r="B3913" s="45">
        <v>48936</v>
      </c>
      <c r="C3913" t="str">
        <f>PROPER(Table1[[#This Row],[Region]])</f>
        <v>South</v>
      </c>
      <c r="D3913" t="str">
        <f>PROPER(Table1[[#This Row],[Product Category]])</f>
        <v>Groceries</v>
      </c>
      <c r="E3913">
        <f>ROUND(Table1[[#This Row],[Sales Amount]],1)</f>
        <v>3009.4</v>
      </c>
      <c r="F3913">
        <f>Table1[[#This Row],[Quantity Sold]]</f>
        <v>36</v>
      </c>
      <c r="G3913">
        <f>Table1[[#This Row],[Discount (%)]]</f>
        <v>35</v>
      </c>
      <c r="H3913">
        <f>Table1[[#This Row],[Profit]]</f>
        <v>1662.47</v>
      </c>
      <c r="I3913">
        <f>Table24610[[#This Row],[profit]]/Table24610[[#This Row],[Sales Amount]]</f>
        <v>0.55242573270419348</v>
      </c>
    </row>
    <row r="3914" spans="1:9">
      <c r="A3914" s="43" t="s">
        <v>3854</v>
      </c>
      <c r="B3914" s="45">
        <v>48937</v>
      </c>
      <c r="C3914" t="str">
        <f>PROPER(Table1[[#This Row],[Region]])</f>
        <v>West</v>
      </c>
      <c r="D3914" t="str">
        <f>PROPER(Table1[[#This Row],[Product Category]])</f>
        <v>Clothing</v>
      </c>
      <c r="E3914">
        <f>ROUND(Table1[[#This Row],[Sales Amount]],1)</f>
        <v>2104.6999999999998</v>
      </c>
      <c r="F3914">
        <f>Table1[[#This Row],[Quantity Sold]]</f>
        <v>3</v>
      </c>
      <c r="G3914">
        <f>Table1[[#This Row],[Discount (%)]]</f>
        <v>24</v>
      </c>
      <c r="H3914">
        <f>Table1[[#This Row],[Profit]]</f>
        <v>1370.92</v>
      </c>
      <c r="I3914">
        <f>Table24610[[#This Row],[profit]]/Table24610[[#This Row],[Sales Amount]]</f>
        <v>0.65136123913146771</v>
      </c>
    </row>
    <row r="3915" spans="1:9">
      <c r="A3915" s="43" t="s">
        <v>3855</v>
      </c>
      <c r="B3915" s="45">
        <v>48938</v>
      </c>
      <c r="C3915" t="str">
        <f>PROPER(Table1[[#This Row],[Region]])</f>
        <v>South</v>
      </c>
      <c r="D3915" t="str">
        <f>PROPER(Table1[[#This Row],[Product Category]])</f>
        <v>Groceries</v>
      </c>
      <c r="E3915">
        <f>ROUND(Table1[[#This Row],[Sales Amount]],1)</f>
        <v>1645.7</v>
      </c>
      <c r="F3915">
        <f>Table1[[#This Row],[Quantity Sold]]</f>
        <v>28</v>
      </c>
      <c r="G3915">
        <f>Table1[[#This Row],[Discount (%)]]</f>
        <v>41</v>
      </c>
      <c r="H3915">
        <f>Table1[[#This Row],[Profit]]</f>
        <v>1913.96</v>
      </c>
      <c r="I3915">
        <f>Table24610[[#This Row],[profit]]/Table24610[[#This Row],[Sales Amount]]</f>
        <v>1.1630066233213829</v>
      </c>
    </row>
    <row r="3916" spans="1:9">
      <c r="A3916" s="43" t="s">
        <v>3856</v>
      </c>
      <c r="B3916" s="45">
        <v>48939</v>
      </c>
      <c r="C3916" t="str">
        <f>PROPER(Table1[[#This Row],[Region]])</f>
        <v>West</v>
      </c>
      <c r="D3916" t="str">
        <f>PROPER(Table1[[#This Row],[Product Category]])</f>
        <v>Furniture</v>
      </c>
      <c r="E3916">
        <f>ROUND(Table1[[#This Row],[Sales Amount]],1)</f>
        <v>2371.5</v>
      </c>
      <c r="F3916">
        <f>Table1[[#This Row],[Quantity Sold]]</f>
        <v>31</v>
      </c>
      <c r="G3916">
        <f>Table1[[#This Row],[Discount (%)]]</f>
        <v>26</v>
      </c>
      <c r="H3916">
        <f>Table1[[#This Row],[Profit]]</f>
        <v>1893.96</v>
      </c>
      <c r="I3916">
        <f>Table24610[[#This Row],[profit]]/Table24610[[#This Row],[Sales Amount]]</f>
        <v>0.79863377609108166</v>
      </c>
    </row>
    <row r="3917" spans="1:9">
      <c r="A3917" s="43" t="s">
        <v>3857</v>
      </c>
      <c r="B3917" s="45">
        <v>48940</v>
      </c>
      <c r="C3917" t="str">
        <f>PROPER(Table1[[#This Row],[Region]])</f>
        <v>North</v>
      </c>
      <c r="D3917" t="str">
        <f>PROPER(Table1[[#This Row],[Product Category]])</f>
        <v>Clothing</v>
      </c>
      <c r="E3917">
        <f>ROUND(Table1[[#This Row],[Sales Amount]],1)</f>
        <v>4784.3</v>
      </c>
      <c r="F3917">
        <f>Table1[[#This Row],[Quantity Sold]]</f>
        <v>19</v>
      </c>
      <c r="G3917">
        <f>Table1[[#This Row],[Discount (%)]]</f>
        <v>34</v>
      </c>
      <c r="H3917">
        <f>Table1[[#This Row],[Profit]]</f>
        <v>418.05</v>
      </c>
      <c r="I3917">
        <f>Table24610[[#This Row],[profit]]/Table24610[[#This Row],[Sales Amount]]</f>
        <v>8.7379553957736764E-2</v>
      </c>
    </row>
    <row r="3918" spans="1:9">
      <c r="A3918" s="43" t="s">
        <v>3858</v>
      </c>
      <c r="B3918" s="45">
        <v>48941</v>
      </c>
      <c r="C3918" t="str">
        <f>PROPER(Table1[[#This Row],[Region]])</f>
        <v>East</v>
      </c>
      <c r="D3918" t="str">
        <f>PROPER(Table1[[#This Row],[Product Category]])</f>
        <v>Furniture</v>
      </c>
      <c r="E3918">
        <f>ROUND(Table1[[#This Row],[Sales Amount]],1)</f>
        <v>397.6</v>
      </c>
      <c r="F3918">
        <f>Table1[[#This Row],[Quantity Sold]]</f>
        <v>39</v>
      </c>
      <c r="G3918">
        <f>Table1[[#This Row],[Discount (%)]]</f>
        <v>25</v>
      </c>
      <c r="H3918">
        <f>Table1[[#This Row],[Profit]]</f>
        <v>1405.74</v>
      </c>
      <c r="I3918">
        <f>Table24610[[#This Row],[profit]]/Table24610[[#This Row],[Sales Amount]]</f>
        <v>3.5355633802816899</v>
      </c>
    </row>
    <row r="3919" spans="1:9">
      <c r="A3919" s="43" t="s">
        <v>3859</v>
      </c>
      <c r="B3919" s="45">
        <v>48942</v>
      </c>
      <c r="C3919" t="str">
        <f>PROPER(Table1[[#This Row],[Region]])</f>
        <v>North</v>
      </c>
      <c r="D3919" t="str">
        <f>PROPER(Table1[[#This Row],[Product Category]])</f>
        <v>Sports</v>
      </c>
      <c r="E3919">
        <f>ROUND(Table1[[#This Row],[Sales Amount]],1)</f>
        <v>2647</v>
      </c>
      <c r="F3919">
        <f>Table1[[#This Row],[Quantity Sold]]</f>
        <v>5</v>
      </c>
      <c r="G3919">
        <f>Table1[[#This Row],[Discount (%)]]</f>
        <v>24</v>
      </c>
      <c r="H3919">
        <f>Table1[[#This Row],[Profit]]</f>
        <v>221.52</v>
      </c>
      <c r="I3919">
        <f>Table24610[[#This Row],[profit]]/Table24610[[#This Row],[Sales Amount]]</f>
        <v>8.3687193048734426E-2</v>
      </c>
    </row>
    <row r="3920" spans="1:9">
      <c r="A3920" s="43" t="s">
        <v>3860</v>
      </c>
      <c r="B3920" s="45">
        <v>48943</v>
      </c>
      <c r="C3920" t="str">
        <f>PROPER(Table1[[#This Row],[Region]])</f>
        <v>West</v>
      </c>
      <c r="D3920" t="str">
        <f>PROPER(Table1[[#This Row],[Product Category]])</f>
        <v>Groceries</v>
      </c>
      <c r="E3920">
        <f>ROUND(Table1[[#This Row],[Sales Amount]],1)</f>
        <v>942.5</v>
      </c>
      <c r="F3920">
        <f>Table1[[#This Row],[Quantity Sold]]</f>
        <v>34</v>
      </c>
      <c r="G3920">
        <f>Table1[[#This Row],[Discount (%)]]</f>
        <v>44</v>
      </c>
      <c r="H3920">
        <f>Table1[[#This Row],[Profit]]</f>
        <v>278.88</v>
      </c>
      <c r="I3920">
        <f>Table24610[[#This Row],[profit]]/Table24610[[#This Row],[Sales Amount]]</f>
        <v>0.29589389920424403</v>
      </c>
    </row>
    <row r="3921" spans="1:9">
      <c r="A3921" s="43" t="s">
        <v>3861</v>
      </c>
      <c r="B3921" s="45">
        <v>48944</v>
      </c>
      <c r="C3921" t="str">
        <f>PROPER(Table1[[#This Row],[Region]])</f>
        <v>East</v>
      </c>
      <c r="D3921" t="str">
        <f>PROPER(Table1[[#This Row],[Product Category]])</f>
        <v>Electronics</v>
      </c>
      <c r="E3921">
        <f>ROUND(Table1[[#This Row],[Sales Amount]],1)</f>
        <v>191.2</v>
      </c>
      <c r="F3921">
        <f>Table1[[#This Row],[Quantity Sold]]</f>
        <v>12</v>
      </c>
      <c r="G3921">
        <f>Table1[[#This Row],[Discount (%)]]</f>
        <v>9</v>
      </c>
      <c r="H3921">
        <f>Table1[[#This Row],[Profit]]</f>
        <v>985.59</v>
      </c>
      <c r="I3921">
        <f>Table24610[[#This Row],[profit]]/Table24610[[#This Row],[Sales Amount]]</f>
        <v>5.1547594142259419</v>
      </c>
    </row>
    <row r="3922" spans="1:9">
      <c r="A3922" s="43" t="s">
        <v>3862</v>
      </c>
      <c r="B3922" s="45">
        <v>48945</v>
      </c>
      <c r="C3922" t="str">
        <f>PROPER(Table1[[#This Row],[Region]])</f>
        <v>South</v>
      </c>
      <c r="D3922" t="str">
        <f>PROPER(Table1[[#This Row],[Product Category]])</f>
        <v>Electronics</v>
      </c>
      <c r="E3922">
        <f>ROUND(Table1[[#This Row],[Sales Amount]],1)</f>
        <v>4212.2</v>
      </c>
      <c r="F3922">
        <f>Table1[[#This Row],[Quantity Sold]]</f>
        <v>6</v>
      </c>
      <c r="G3922">
        <f>Table1[[#This Row],[Discount (%)]]</f>
        <v>5</v>
      </c>
      <c r="H3922">
        <f>Table1[[#This Row],[Profit]]</f>
        <v>312</v>
      </c>
      <c r="I3922">
        <f>Table24610[[#This Row],[profit]]/Table24610[[#This Row],[Sales Amount]]</f>
        <v>7.4070556953610936E-2</v>
      </c>
    </row>
    <row r="3923" spans="1:9">
      <c r="A3923" s="43" t="s">
        <v>3863</v>
      </c>
      <c r="B3923" s="45">
        <v>48946</v>
      </c>
      <c r="C3923" t="str">
        <f>PROPER(Table1[[#This Row],[Region]])</f>
        <v>North</v>
      </c>
      <c r="D3923" t="str">
        <f>PROPER(Table1[[#This Row],[Product Category]])</f>
        <v>Clothing</v>
      </c>
      <c r="E3923">
        <f>ROUND(Table1[[#This Row],[Sales Amount]],1)</f>
        <v>3438.7</v>
      </c>
      <c r="F3923">
        <f>Table1[[#This Row],[Quantity Sold]]</f>
        <v>37</v>
      </c>
      <c r="G3923">
        <f>Table1[[#This Row],[Discount (%)]]</f>
        <v>39</v>
      </c>
      <c r="H3923">
        <f>Table1[[#This Row],[Profit]]</f>
        <v>1064.28</v>
      </c>
      <c r="I3923">
        <f>Table24610[[#This Row],[profit]]/Table24610[[#This Row],[Sales Amount]]</f>
        <v>0.30950068339779568</v>
      </c>
    </row>
    <row r="3924" spans="1:9">
      <c r="A3924" s="43" t="s">
        <v>3864</v>
      </c>
      <c r="B3924" s="45">
        <v>48947</v>
      </c>
      <c r="C3924" t="str">
        <f>PROPER(Table1[[#This Row],[Region]])</f>
        <v>South</v>
      </c>
      <c r="D3924" t="str">
        <f>PROPER(Table1[[#This Row],[Product Category]])</f>
        <v>Furniture</v>
      </c>
      <c r="E3924">
        <f>ROUND(Table1[[#This Row],[Sales Amount]],1)</f>
        <v>51.9</v>
      </c>
      <c r="F3924">
        <f>Table1[[#This Row],[Quantity Sold]]</f>
        <v>6</v>
      </c>
      <c r="G3924">
        <f>Table1[[#This Row],[Discount (%)]]</f>
        <v>19</v>
      </c>
      <c r="H3924">
        <f>Table1[[#This Row],[Profit]]</f>
        <v>755.22</v>
      </c>
      <c r="I3924">
        <f>Table24610[[#This Row],[profit]]/Table24610[[#This Row],[Sales Amount]]</f>
        <v>14.551445086705204</v>
      </c>
    </row>
    <row r="3925" spans="1:9">
      <c r="A3925" s="43" t="s">
        <v>3865</v>
      </c>
      <c r="B3925" s="45">
        <v>48948</v>
      </c>
      <c r="C3925" t="str">
        <f>PROPER(Table1[[#This Row],[Region]])</f>
        <v>North</v>
      </c>
      <c r="D3925" t="str">
        <f>PROPER(Table1[[#This Row],[Product Category]])</f>
        <v>Furniture</v>
      </c>
      <c r="E3925">
        <f>ROUND(Table1[[#This Row],[Sales Amount]],1)</f>
        <v>166.5</v>
      </c>
      <c r="F3925">
        <f>Table1[[#This Row],[Quantity Sold]]</f>
        <v>43</v>
      </c>
      <c r="G3925">
        <f>Table1[[#This Row],[Discount (%)]]</f>
        <v>25</v>
      </c>
      <c r="H3925">
        <f>Table1[[#This Row],[Profit]]</f>
        <v>967.62</v>
      </c>
      <c r="I3925">
        <f>Table24610[[#This Row],[profit]]/Table24610[[#This Row],[Sales Amount]]</f>
        <v>5.8115315315315312</v>
      </c>
    </row>
    <row r="3926" spans="1:9">
      <c r="A3926" s="43" t="s">
        <v>3866</v>
      </c>
      <c r="B3926" s="45">
        <v>48949</v>
      </c>
      <c r="C3926" t="str">
        <f>PROPER(Table1[[#This Row],[Region]])</f>
        <v>West</v>
      </c>
      <c r="D3926" t="str">
        <f>PROPER(Table1[[#This Row],[Product Category]])</f>
        <v>Clothing</v>
      </c>
      <c r="E3926">
        <f>ROUND(Table1[[#This Row],[Sales Amount]],1)</f>
        <v>2740.5</v>
      </c>
      <c r="F3926">
        <f>Table1[[#This Row],[Quantity Sold]]</f>
        <v>31</v>
      </c>
      <c r="G3926">
        <f>Table1[[#This Row],[Discount (%)]]</f>
        <v>13</v>
      </c>
      <c r="H3926">
        <f>Table1[[#This Row],[Profit]]</f>
        <v>51.57</v>
      </c>
      <c r="I3926">
        <f>Table24610[[#This Row],[profit]]/Table24610[[#This Row],[Sales Amount]]</f>
        <v>1.8817733990147783E-2</v>
      </c>
    </row>
    <row r="3927" spans="1:9">
      <c r="A3927" s="43" t="s">
        <v>3867</v>
      </c>
      <c r="B3927" s="45">
        <v>48950</v>
      </c>
      <c r="C3927" t="str">
        <f>PROPER(Table1[[#This Row],[Region]])</f>
        <v>South</v>
      </c>
      <c r="D3927" t="str">
        <f>PROPER(Table1[[#This Row],[Product Category]])</f>
        <v>Groceries</v>
      </c>
      <c r="E3927">
        <f>ROUND(Table1[[#This Row],[Sales Amount]],1)</f>
        <v>2217.1</v>
      </c>
      <c r="F3927">
        <f>Table1[[#This Row],[Quantity Sold]]</f>
        <v>5</v>
      </c>
      <c r="G3927">
        <f>Table1[[#This Row],[Discount (%)]]</f>
        <v>29</v>
      </c>
      <c r="H3927">
        <f>Table1[[#This Row],[Profit]]</f>
        <v>874.22</v>
      </c>
      <c r="I3927">
        <f>Table24610[[#This Row],[profit]]/Table24610[[#This Row],[Sales Amount]]</f>
        <v>0.39430787966262237</v>
      </c>
    </row>
    <row r="3928" spans="1:9">
      <c r="A3928" s="43" t="s">
        <v>3868</v>
      </c>
      <c r="B3928" s="45">
        <v>48951</v>
      </c>
      <c r="C3928" t="str">
        <f>PROPER(Table1[[#This Row],[Region]])</f>
        <v>North</v>
      </c>
      <c r="D3928" t="str">
        <f>PROPER(Table1[[#This Row],[Product Category]])</f>
        <v>Sports</v>
      </c>
      <c r="E3928">
        <f>ROUND(Table1[[#This Row],[Sales Amount]],1)</f>
        <v>926.2</v>
      </c>
      <c r="F3928">
        <f>Table1[[#This Row],[Quantity Sold]]</f>
        <v>24</v>
      </c>
      <c r="G3928">
        <f>Table1[[#This Row],[Discount (%)]]</f>
        <v>2</v>
      </c>
      <c r="H3928">
        <f>Table1[[#This Row],[Profit]]</f>
        <v>217.71</v>
      </c>
      <c r="I3928">
        <f>Table24610[[#This Row],[profit]]/Table24610[[#This Row],[Sales Amount]]</f>
        <v>0.23505722306197366</v>
      </c>
    </row>
    <row r="3929" spans="1:9">
      <c r="A3929" s="43">
        <v>14732738</v>
      </c>
      <c r="B3929" s="45">
        <v>48952</v>
      </c>
      <c r="C3929" t="str">
        <f>PROPER(Table1[[#This Row],[Region]])</f>
        <v>South</v>
      </c>
      <c r="D3929" t="str">
        <f>PROPER(Table1[[#This Row],[Product Category]])</f>
        <v>Sports</v>
      </c>
      <c r="E3929">
        <f>ROUND(Table1[[#This Row],[Sales Amount]],1)</f>
        <v>4430</v>
      </c>
      <c r="F3929">
        <f>Table1[[#This Row],[Quantity Sold]]</f>
        <v>39</v>
      </c>
      <c r="G3929">
        <f>Table1[[#This Row],[Discount (%)]]</f>
        <v>14</v>
      </c>
      <c r="H3929">
        <f>Table1[[#This Row],[Profit]]</f>
        <v>1971.96</v>
      </c>
      <c r="I3929">
        <f>Table24610[[#This Row],[profit]]/Table24610[[#This Row],[Sales Amount]]</f>
        <v>0.44513769751693005</v>
      </c>
    </row>
    <row r="3930" spans="1:9">
      <c r="A3930" s="43" t="s">
        <v>3869</v>
      </c>
      <c r="B3930" s="45">
        <v>48953</v>
      </c>
      <c r="C3930" t="str">
        <f>PROPER(Table1[[#This Row],[Region]])</f>
        <v>East</v>
      </c>
      <c r="D3930" t="str">
        <f>PROPER(Table1[[#This Row],[Product Category]])</f>
        <v>Furniture</v>
      </c>
      <c r="E3930">
        <f>ROUND(Table1[[#This Row],[Sales Amount]],1)</f>
        <v>3921.4</v>
      </c>
      <c r="F3930">
        <f>Table1[[#This Row],[Quantity Sold]]</f>
        <v>39</v>
      </c>
      <c r="G3930">
        <f>Table1[[#This Row],[Discount (%)]]</f>
        <v>9</v>
      </c>
      <c r="H3930">
        <f>Table1[[#This Row],[Profit]]</f>
        <v>1540.73</v>
      </c>
      <c r="I3930">
        <f>Table24610[[#This Row],[profit]]/Table24610[[#This Row],[Sales Amount]]</f>
        <v>0.39290304483092775</v>
      </c>
    </row>
    <row r="3931" spans="1:9">
      <c r="A3931" s="43" t="s">
        <v>3870</v>
      </c>
      <c r="B3931" s="45">
        <v>48954</v>
      </c>
      <c r="C3931" t="str">
        <f>PROPER(Table1[[#This Row],[Region]])</f>
        <v>North</v>
      </c>
      <c r="D3931" t="str">
        <f>PROPER(Table1[[#This Row],[Product Category]])</f>
        <v>Clothing</v>
      </c>
      <c r="E3931">
        <f>ROUND(Table1[[#This Row],[Sales Amount]],1)</f>
        <v>1522.1</v>
      </c>
      <c r="F3931">
        <f>Table1[[#This Row],[Quantity Sold]]</f>
        <v>47</v>
      </c>
      <c r="G3931">
        <f>Table1[[#This Row],[Discount (%)]]</f>
        <v>44</v>
      </c>
      <c r="H3931">
        <f>Table1[[#This Row],[Profit]]</f>
        <v>1298.54</v>
      </c>
      <c r="I3931">
        <f>Table24610[[#This Row],[profit]]/Table24610[[#This Row],[Sales Amount]]</f>
        <v>0.85312397345772295</v>
      </c>
    </row>
    <row r="3932" spans="1:9">
      <c r="A3932" s="43" t="s">
        <v>3871</v>
      </c>
      <c r="B3932" s="45">
        <v>48955</v>
      </c>
      <c r="C3932" t="str">
        <f>PROPER(Table1[[#This Row],[Region]])</f>
        <v>North</v>
      </c>
      <c r="D3932" t="str">
        <f>PROPER(Table1[[#This Row],[Product Category]])</f>
        <v>Furniture</v>
      </c>
      <c r="E3932">
        <f>ROUND(Table1[[#This Row],[Sales Amount]],1)</f>
        <v>3462.9</v>
      </c>
      <c r="F3932">
        <f>Table1[[#This Row],[Quantity Sold]]</f>
        <v>14</v>
      </c>
      <c r="G3932">
        <f>Table1[[#This Row],[Discount (%)]]</f>
        <v>45</v>
      </c>
      <c r="H3932">
        <f>Table1[[#This Row],[Profit]]</f>
        <v>1854.04</v>
      </c>
      <c r="I3932">
        <f>Table24610[[#This Row],[profit]]/Table24610[[#This Row],[Sales Amount]]</f>
        <v>0.53540096450951513</v>
      </c>
    </row>
    <row r="3933" spans="1:9">
      <c r="A3933" s="43" t="s">
        <v>3872</v>
      </c>
      <c r="B3933" s="45">
        <v>48956</v>
      </c>
      <c r="C3933" t="str">
        <f>PROPER(Table1[[#This Row],[Region]])</f>
        <v>West</v>
      </c>
      <c r="D3933" t="str">
        <f>PROPER(Table1[[#This Row],[Product Category]])</f>
        <v>Furniture</v>
      </c>
      <c r="E3933">
        <f>ROUND(Table1[[#This Row],[Sales Amount]],1)</f>
        <v>4834</v>
      </c>
      <c r="F3933">
        <f>Table1[[#This Row],[Quantity Sold]]</f>
        <v>9</v>
      </c>
      <c r="G3933">
        <f>Table1[[#This Row],[Discount (%)]]</f>
        <v>1</v>
      </c>
      <c r="H3933">
        <f>Table1[[#This Row],[Profit]]</f>
        <v>588.17999999999995</v>
      </c>
      <c r="I3933">
        <f>Table24610[[#This Row],[profit]]/Table24610[[#This Row],[Sales Amount]]</f>
        <v>0.12167563094745551</v>
      </c>
    </row>
    <row r="3934" spans="1:9">
      <c r="A3934" s="43" t="s">
        <v>3873</v>
      </c>
      <c r="B3934" s="45">
        <v>48957</v>
      </c>
      <c r="C3934" t="str">
        <f>PROPER(Table1[[#This Row],[Region]])</f>
        <v>East</v>
      </c>
      <c r="D3934" t="str">
        <f>PROPER(Table1[[#This Row],[Product Category]])</f>
        <v>Electronics</v>
      </c>
      <c r="E3934">
        <f>ROUND(Table1[[#This Row],[Sales Amount]],1)</f>
        <v>988</v>
      </c>
      <c r="F3934">
        <f>Table1[[#This Row],[Quantity Sold]]</f>
        <v>29</v>
      </c>
      <c r="G3934">
        <f>Table1[[#This Row],[Discount (%)]]</f>
        <v>32</v>
      </c>
      <c r="H3934">
        <f>Table1[[#This Row],[Profit]]</f>
        <v>1952.37</v>
      </c>
      <c r="I3934">
        <f>Table24610[[#This Row],[profit]]/Table24610[[#This Row],[Sales Amount]]</f>
        <v>1.9760829959514168</v>
      </c>
    </row>
    <row r="3935" spans="1:9">
      <c r="A3935" s="43" t="s">
        <v>3874</v>
      </c>
      <c r="B3935" s="45">
        <v>48958</v>
      </c>
      <c r="C3935" t="str">
        <f>PROPER(Table1[[#This Row],[Region]])</f>
        <v>West</v>
      </c>
      <c r="D3935" t="str">
        <f>PROPER(Table1[[#This Row],[Product Category]])</f>
        <v>Clothing</v>
      </c>
      <c r="E3935">
        <f>ROUND(Table1[[#This Row],[Sales Amount]],1)</f>
        <v>4441.6000000000004</v>
      </c>
      <c r="F3935">
        <f>Table1[[#This Row],[Quantity Sold]]</f>
        <v>45</v>
      </c>
      <c r="G3935">
        <f>Table1[[#This Row],[Discount (%)]]</f>
        <v>11</v>
      </c>
      <c r="H3935">
        <f>Table1[[#This Row],[Profit]]</f>
        <v>828.69</v>
      </c>
      <c r="I3935">
        <f>Table24610[[#This Row],[profit]]/Table24610[[#This Row],[Sales Amount]]</f>
        <v>0.18657465778097981</v>
      </c>
    </row>
    <row r="3936" spans="1:9">
      <c r="A3936" s="43" t="s">
        <v>3875</v>
      </c>
      <c r="B3936" s="45">
        <v>48959</v>
      </c>
      <c r="C3936" t="str">
        <f>PROPER(Table1[[#This Row],[Region]])</f>
        <v>East</v>
      </c>
      <c r="D3936" t="str">
        <f>PROPER(Table1[[#This Row],[Product Category]])</f>
        <v>Electronics</v>
      </c>
      <c r="E3936">
        <f>ROUND(Table1[[#This Row],[Sales Amount]],1)</f>
        <v>1066.5</v>
      </c>
      <c r="F3936">
        <f>Table1[[#This Row],[Quantity Sold]]</f>
        <v>5</v>
      </c>
      <c r="G3936">
        <f>Table1[[#This Row],[Discount (%)]]</f>
        <v>12</v>
      </c>
      <c r="H3936">
        <f>Table1[[#This Row],[Profit]]</f>
        <v>1007.7</v>
      </c>
      <c r="I3936">
        <f>Table24610[[#This Row],[profit]]/Table24610[[#This Row],[Sales Amount]]</f>
        <v>0.9448663853727145</v>
      </c>
    </row>
    <row r="3937" spans="1:9">
      <c r="A3937" s="43" t="s">
        <v>3876</v>
      </c>
      <c r="B3937" s="45">
        <v>48960</v>
      </c>
      <c r="C3937" t="str">
        <f>PROPER(Table1[[#This Row],[Region]])</f>
        <v>North</v>
      </c>
      <c r="D3937" t="str">
        <f>PROPER(Table1[[#This Row],[Product Category]])</f>
        <v>Furniture</v>
      </c>
      <c r="E3937">
        <f>ROUND(Table1[[#This Row],[Sales Amount]],1)</f>
        <v>1255.3</v>
      </c>
      <c r="F3937">
        <f>Table1[[#This Row],[Quantity Sold]]</f>
        <v>38</v>
      </c>
      <c r="G3937">
        <f>Table1[[#This Row],[Discount (%)]]</f>
        <v>46</v>
      </c>
      <c r="H3937">
        <f>Table1[[#This Row],[Profit]]</f>
        <v>1914.59</v>
      </c>
      <c r="I3937">
        <f>Table24610[[#This Row],[profit]]/Table24610[[#This Row],[Sales Amount]]</f>
        <v>1.5252051302477496</v>
      </c>
    </row>
    <row r="3938" spans="1:9">
      <c r="A3938" s="43" t="s">
        <v>3877</v>
      </c>
      <c r="B3938" s="45">
        <v>48961</v>
      </c>
      <c r="C3938" t="str">
        <f>PROPER(Table1[[#This Row],[Region]])</f>
        <v>North</v>
      </c>
      <c r="D3938" t="str">
        <f>PROPER(Table1[[#This Row],[Product Category]])</f>
        <v>Sports</v>
      </c>
      <c r="E3938">
        <f>ROUND(Table1[[#This Row],[Sales Amount]],1)</f>
        <v>2936.2</v>
      </c>
      <c r="F3938">
        <f>Table1[[#This Row],[Quantity Sold]]</f>
        <v>15</v>
      </c>
      <c r="G3938">
        <f>Table1[[#This Row],[Discount (%)]]</f>
        <v>27</v>
      </c>
      <c r="H3938">
        <f>Table1[[#This Row],[Profit]]</f>
        <v>98.28</v>
      </c>
      <c r="I3938">
        <f>Table24610[[#This Row],[profit]]/Table24610[[#This Row],[Sales Amount]]</f>
        <v>3.347183434370956E-2</v>
      </c>
    </row>
    <row r="3939" spans="1:9">
      <c r="A3939" s="43" t="s">
        <v>3878</v>
      </c>
      <c r="B3939" s="45">
        <v>48962</v>
      </c>
      <c r="C3939" t="str">
        <f>PROPER(Table1[[#This Row],[Region]])</f>
        <v>South</v>
      </c>
      <c r="D3939" t="str">
        <f>PROPER(Table1[[#This Row],[Product Category]])</f>
        <v>Sports</v>
      </c>
      <c r="E3939">
        <f>ROUND(Table1[[#This Row],[Sales Amount]],1)</f>
        <v>757.5</v>
      </c>
      <c r="F3939">
        <f>Table1[[#This Row],[Quantity Sold]]</f>
        <v>17</v>
      </c>
      <c r="G3939">
        <f>Table1[[#This Row],[Discount (%)]]</f>
        <v>19</v>
      </c>
      <c r="H3939">
        <f>Table1[[#This Row],[Profit]]</f>
        <v>429.25</v>
      </c>
      <c r="I3939">
        <f>Table24610[[#This Row],[profit]]/Table24610[[#This Row],[Sales Amount]]</f>
        <v>0.56666666666666665</v>
      </c>
    </row>
    <row r="3940" spans="1:9">
      <c r="A3940" s="43" t="s">
        <v>3879</v>
      </c>
      <c r="B3940" s="45">
        <v>48963</v>
      </c>
      <c r="C3940" t="str">
        <f>PROPER(Table1[[#This Row],[Region]])</f>
        <v>South</v>
      </c>
      <c r="D3940" t="str">
        <f>PROPER(Table1[[#This Row],[Product Category]])</f>
        <v>Clothing</v>
      </c>
      <c r="E3940">
        <f>ROUND(Table1[[#This Row],[Sales Amount]],1)</f>
        <v>474</v>
      </c>
      <c r="F3940">
        <f>Table1[[#This Row],[Quantity Sold]]</f>
        <v>46</v>
      </c>
      <c r="G3940">
        <f>Table1[[#This Row],[Discount (%)]]</f>
        <v>42</v>
      </c>
      <c r="H3940">
        <f>Table1[[#This Row],[Profit]]</f>
        <v>1681.08</v>
      </c>
      <c r="I3940">
        <f>Table24610[[#This Row],[profit]]/Table24610[[#This Row],[Sales Amount]]</f>
        <v>3.5465822784810124</v>
      </c>
    </row>
    <row r="3941" spans="1:9">
      <c r="A3941" s="43" t="s">
        <v>3880</v>
      </c>
      <c r="B3941" s="45">
        <v>48964</v>
      </c>
      <c r="C3941" t="str">
        <f>PROPER(Table1[[#This Row],[Region]])</f>
        <v>North</v>
      </c>
      <c r="D3941" t="str">
        <f>PROPER(Table1[[#This Row],[Product Category]])</f>
        <v>Clothing</v>
      </c>
      <c r="E3941">
        <f>ROUND(Table1[[#This Row],[Sales Amount]],1)</f>
        <v>4511.7</v>
      </c>
      <c r="F3941">
        <f>Table1[[#This Row],[Quantity Sold]]</f>
        <v>42</v>
      </c>
      <c r="G3941">
        <f>Table1[[#This Row],[Discount (%)]]</f>
        <v>24</v>
      </c>
      <c r="H3941">
        <f>Table1[[#This Row],[Profit]]</f>
        <v>1368.32</v>
      </c>
      <c r="I3941">
        <f>Table24610[[#This Row],[profit]]/Table24610[[#This Row],[Sales Amount]]</f>
        <v>0.30328257641243878</v>
      </c>
    </row>
    <row r="3942" spans="1:9">
      <c r="A3942" s="43" t="s">
        <v>3881</v>
      </c>
      <c r="B3942" s="45">
        <v>48965</v>
      </c>
      <c r="C3942" t="str">
        <f>PROPER(Table1[[#This Row],[Region]])</f>
        <v>North</v>
      </c>
      <c r="D3942" t="str">
        <f>PROPER(Table1[[#This Row],[Product Category]])</f>
        <v>Sports</v>
      </c>
      <c r="E3942">
        <f>ROUND(Table1[[#This Row],[Sales Amount]],1)</f>
        <v>2757.5</v>
      </c>
      <c r="F3942">
        <f>Table1[[#This Row],[Quantity Sold]]</f>
        <v>42</v>
      </c>
      <c r="G3942">
        <f>Table1[[#This Row],[Discount (%)]]</f>
        <v>35</v>
      </c>
      <c r="H3942">
        <f>Table1[[#This Row],[Profit]]</f>
        <v>707.14</v>
      </c>
      <c r="I3942">
        <f>Table24610[[#This Row],[profit]]/Table24610[[#This Row],[Sales Amount]]</f>
        <v>0.2564424297370807</v>
      </c>
    </row>
    <row r="3943" spans="1:9">
      <c r="A3943" s="43" t="s">
        <v>3882</v>
      </c>
      <c r="B3943" s="45">
        <v>48966</v>
      </c>
      <c r="C3943" t="str">
        <f>PROPER(Table1[[#This Row],[Region]])</f>
        <v>North</v>
      </c>
      <c r="D3943" t="str">
        <f>PROPER(Table1[[#This Row],[Product Category]])</f>
        <v>Clothing</v>
      </c>
      <c r="E3943">
        <f>ROUND(Table1[[#This Row],[Sales Amount]],1)</f>
        <v>3636.6</v>
      </c>
      <c r="F3943">
        <f>Table1[[#This Row],[Quantity Sold]]</f>
        <v>30</v>
      </c>
      <c r="G3943">
        <f>Table1[[#This Row],[Discount (%)]]</f>
        <v>44</v>
      </c>
      <c r="H3943">
        <f>Table1[[#This Row],[Profit]]</f>
        <v>1002.41</v>
      </c>
      <c r="I3943">
        <f>Table24610[[#This Row],[profit]]/Table24610[[#This Row],[Sales Amount]]</f>
        <v>0.27564483308584942</v>
      </c>
    </row>
    <row r="3944" spans="1:9">
      <c r="A3944" s="43" t="s">
        <v>3883</v>
      </c>
      <c r="B3944" s="45">
        <v>48967</v>
      </c>
      <c r="C3944" t="str">
        <f>PROPER(Table1[[#This Row],[Region]])</f>
        <v>East</v>
      </c>
      <c r="D3944" t="str">
        <f>PROPER(Table1[[#This Row],[Product Category]])</f>
        <v>Furniture</v>
      </c>
      <c r="E3944">
        <f>ROUND(Table1[[#This Row],[Sales Amount]],1)</f>
        <v>4423</v>
      </c>
      <c r="F3944">
        <f>Table1[[#This Row],[Quantity Sold]]</f>
        <v>20</v>
      </c>
      <c r="G3944">
        <f>Table1[[#This Row],[Discount (%)]]</f>
        <v>25</v>
      </c>
      <c r="H3944">
        <f>Table1[[#This Row],[Profit]]</f>
        <v>770.82</v>
      </c>
      <c r="I3944">
        <f>Table24610[[#This Row],[profit]]/Table24610[[#This Row],[Sales Amount]]</f>
        <v>0.1742753787022383</v>
      </c>
    </row>
    <row r="3945" spans="1:9">
      <c r="A3945" s="43" t="s">
        <v>3884</v>
      </c>
      <c r="B3945" s="45">
        <v>48968</v>
      </c>
      <c r="C3945" t="str">
        <f>PROPER(Table1[[#This Row],[Region]])</f>
        <v>West</v>
      </c>
      <c r="D3945" t="str">
        <f>PROPER(Table1[[#This Row],[Product Category]])</f>
        <v>Electronics</v>
      </c>
      <c r="E3945">
        <f>ROUND(Table1[[#This Row],[Sales Amount]],1)</f>
        <v>2040.1</v>
      </c>
      <c r="F3945">
        <f>Table1[[#This Row],[Quantity Sold]]</f>
        <v>37</v>
      </c>
      <c r="G3945">
        <f>Table1[[#This Row],[Discount (%)]]</f>
        <v>4</v>
      </c>
      <c r="H3945">
        <f>Table1[[#This Row],[Profit]]</f>
        <v>218.25</v>
      </c>
      <c r="I3945">
        <f>Table24610[[#This Row],[profit]]/Table24610[[#This Row],[Sales Amount]]</f>
        <v>0.10698004999754915</v>
      </c>
    </row>
    <row r="3946" spans="1:9">
      <c r="A3946" s="43" t="s">
        <v>3885</v>
      </c>
      <c r="B3946" s="45">
        <v>48969</v>
      </c>
      <c r="C3946" t="str">
        <f>PROPER(Table1[[#This Row],[Region]])</f>
        <v>West</v>
      </c>
      <c r="D3946" t="str">
        <f>PROPER(Table1[[#This Row],[Product Category]])</f>
        <v>Furniture</v>
      </c>
      <c r="E3946">
        <f>ROUND(Table1[[#This Row],[Sales Amount]],1)</f>
        <v>761.8</v>
      </c>
      <c r="F3946">
        <f>Table1[[#This Row],[Quantity Sold]]</f>
        <v>23</v>
      </c>
      <c r="G3946">
        <f>Table1[[#This Row],[Discount (%)]]</f>
        <v>21</v>
      </c>
      <c r="H3946">
        <f>Table1[[#This Row],[Profit]]</f>
        <v>650.13</v>
      </c>
      <c r="I3946">
        <f>Table24610[[#This Row],[profit]]/Table24610[[#This Row],[Sales Amount]]</f>
        <v>0.85341296928327648</v>
      </c>
    </row>
    <row r="3947" spans="1:9">
      <c r="A3947" s="43" t="s">
        <v>3886</v>
      </c>
      <c r="B3947" s="45">
        <v>48970</v>
      </c>
      <c r="C3947" t="str">
        <f>PROPER(Table1[[#This Row],[Region]])</f>
        <v>North</v>
      </c>
      <c r="D3947" t="str">
        <f>PROPER(Table1[[#This Row],[Product Category]])</f>
        <v>Furniture</v>
      </c>
      <c r="E3947">
        <f>ROUND(Table1[[#This Row],[Sales Amount]],1)</f>
        <v>445.3</v>
      </c>
      <c r="F3947">
        <f>Table1[[#This Row],[Quantity Sold]]</f>
        <v>10</v>
      </c>
      <c r="G3947">
        <f>Table1[[#This Row],[Discount (%)]]</f>
        <v>1</v>
      </c>
      <c r="H3947">
        <f>Table1[[#This Row],[Profit]]</f>
        <v>1437.06</v>
      </c>
      <c r="I3947">
        <f>Table24610[[#This Row],[profit]]/Table24610[[#This Row],[Sales Amount]]</f>
        <v>3.2271726925668087</v>
      </c>
    </row>
    <row r="3948" spans="1:9">
      <c r="A3948" s="43" t="s">
        <v>3887</v>
      </c>
      <c r="B3948" s="45">
        <v>48971</v>
      </c>
      <c r="C3948" t="str">
        <f>PROPER(Table1[[#This Row],[Region]])</f>
        <v>North</v>
      </c>
      <c r="D3948" t="str">
        <f>PROPER(Table1[[#This Row],[Product Category]])</f>
        <v>Furniture</v>
      </c>
      <c r="E3948">
        <f>ROUND(Table1[[#This Row],[Sales Amount]],1)</f>
        <v>3051.8</v>
      </c>
      <c r="F3948">
        <f>Table1[[#This Row],[Quantity Sold]]</f>
        <v>25</v>
      </c>
      <c r="G3948">
        <f>Table1[[#This Row],[Discount (%)]]</f>
        <v>14</v>
      </c>
      <c r="H3948">
        <f>Table1[[#This Row],[Profit]]</f>
        <v>1386.99</v>
      </c>
      <c r="I3948">
        <f>Table24610[[#This Row],[profit]]/Table24610[[#This Row],[Sales Amount]]</f>
        <v>0.45448260043253158</v>
      </c>
    </row>
    <row r="3949" spans="1:9">
      <c r="A3949" s="43" t="s">
        <v>3888</v>
      </c>
      <c r="B3949" s="45">
        <v>48972</v>
      </c>
      <c r="C3949" t="str">
        <f>PROPER(Table1[[#This Row],[Region]])</f>
        <v>North</v>
      </c>
      <c r="D3949" t="str">
        <f>PROPER(Table1[[#This Row],[Product Category]])</f>
        <v>Sports</v>
      </c>
      <c r="E3949">
        <f>ROUND(Table1[[#This Row],[Sales Amount]],1)</f>
        <v>1129.0999999999999</v>
      </c>
      <c r="F3949">
        <f>Table1[[#This Row],[Quantity Sold]]</f>
        <v>3</v>
      </c>
      <c r="G3949">
        <f>Table1[[#This Row],[Discount (%)]]</f>
        <v>30</v>
      </c>
      <c r="H3949">
        <f>Table1[[#This Row],[Profit]]</f>
        <v>1561.12</v>
      </c>
      <c r="I3949">
        <f>Table24610[[#This Row],[profit]]/Table24610[[#This Row],[Sales Amount]]</f>
        <v>1.3826233283145868</v>
      </c>
    </row>
    <row r="3950" spans="1:9">
      <c r="A3950" s="43" t="s">
        <v>3889</v>
      </c>
      <c r="B3950" s="45">
        <v>48973</v>
      </c>
      <c r="C3950" t="str">
        <f>PROPER(Table1[[#This Row],[Region]])</f>
        <v>West</v>
      </c>
      <c r="D3950" t="str">
        <f>PROPER(Table1[[#This Row],[Product Category]])</f>
        <v>Clothing</v>
      </c>
      <c r="E3950">
        <f>ROUND(Table1[[#This Row],[Sales Amount]],1)</f>
        <v>972.2</v>
      </c>
      <c r="F3950">
        <f>Table1[[#This Row],[Quantity Sold]]</f>
        <v>38</v>
      </c>
      <c r="G3950">
        <f>Table1[[#This Row],[Discount (%)]]</f>
        <v>17</v>
      </c>
      <c r="H3950">
        <f>Table1[[#This Row],[Profit]]</f>
        <v>1717.69</v>
      </c>
      <c r="I3950">
        <f>Table24610[[#This Row],[profit]]/Table24610[[#This Row],[Sales Amount]]</f>
        <v>1.7668072413083726</v>
      </c>
    </row>
    <row r="3951" spans="1:9">
      <c r="A3951" s="43" t="s">
        <v>3890</v>
      </c>
      <c r="B3951" s="45">
        <v>48974</v>
      </c>
      <c r="C3951" t="str">
        <f>PROPER(Table1[[#This Row],[Region]])</f>
        <v>South</v>
      </c>
      <c r="D3951" t="str">
        <f>PROPER(Table1[[#This Row],[Product Category]])</f>
        <v>Electronics</v>
      </c>
      <c r="E3951">
        <f>ROUND(Table1[[#This Row],[Sales Amount]],1)</f>
        <v>2846.4</v>
      </c>
      <c r="F3951">
        <f>Table1[[#This Row],[Quantity Sold]]</f>
        <v>44</v>
      </c>
      <c r="G3951">
        <f>Table1[[#This Row],[Discount (%)]]</f>
        <v>38</v>
      </c>
      <c r="H3951">
        <f>Table1[[#This Row],[Profit]]</f>
        <v>1619.34</v>
      </c>
      <c r="I3951">
        <f>Table24610[[#This Row],[profit]]/Table24610[[#This Row],[Sales Amount]]</f>
        <v>0.56890809443507584</v>
      </c>
    </row>
    <row r="3952" spans="1:9">
      <c r="A3952" s="43" t="s">
        <v>3891</v>
      </c>
      <c r="B3952" s="45">
        <v>48975</v>
      </c>
      <c r="C3952" t="str">
        <f>PROPER(Table1[[#This Row],[Region]])</f>
        <v>North</v>
      </c>
      <c r="D3952" t="str">
        <f>PROPER(Table1[[#This Row],[Product Category]])</f>
        <v>Clothing</v>
      </c>
      <c r="E3952">
        <f>ROUND(Table1[[#This Row],[Sales Amount]],1)</f>
        <v>879.7</v>
      </c>
      <c r="F3952">
        <f>Table1[[#This Row],[Quantity Sold]]</f>
        <v>49</v>
      </c>
      <c r="G3952">
        <f>Table1[[#This Row],[Discount (%)]]</f>
        <v>24</v>
      </c>
      <c r="H3952">
        <f>Table1[[#This Row],[Profit]]</f>
        <v>496.71</v>
      </c>
      <c r="I3952">
        <f>Table24610[[#This Row],[profit]]/Table24610[[#This Row],[Sales Amount]]</f>
        <v>0.564635671251563</v>
      </c>
    </row>
    <row r="3953" spans="1:9">
      <c r="A3953" s="43" t="s">
        <v>3892</v>
      </c>
      <c r="B3953" s="45">
        <v>48976</v>
      </c>
      <c r="C3953" t="str">
        <f>PROPER(Table1[[#This Row],[Region]])</f>
        <v>North</v>
      </c>
      <c r="D3953" t="str">
        <f>PROPER(Table1[[#This Row],[Product Category]])</f>
        <v>Electronics</v>
      </c>
      <c r="E3953">
        <f>ROUND(Table1[[#This Row],[Sales Amount]],1)</f>
        <v>1973.5</v>
      </c>
      <c r="F3953">
        <f>Table1[[#This Row],[Quantity Sold]]</f>
        <v>31</v>
      </c>
      <c r="G3953">
        <f>Table1[[#This Row],[Discount (%)]]</f>
        <v>37</v>
      </c>
      <c r="H3953">
        <f>Table1[[#This Row],[Profit]]</f>
        <v>956.39</v>
      </c>
      <c r="I3953">
        <f>Table24610[[#This Row],[profit]]/Table24610[[#This Row],[Sales Amount]]</f>
        <v>0.48461616417532305</v>
      </c>
    </row>
    <row r="3954" spans="1:9">
      <c r="A3954" s="43" t="s">
        <v>3893</v>
      </c>
      <c r="B3954" s="45">
        <v>48977</v>
      </c>
      <c r="C3954" t="str">
        <f>PROPER(Table1[[#This Row],[Region]])</f>
        <v>East</v>
      </c>
      <c r="D3954" t="str">
        <f>PROPER(Table1[[#This Row],[Product Category]])</f>
        <v>Clothing</v>
      </c>
      <c r="E3954">
        <f>ROUND(Table1[[#This Row],[Sales Amount]],1)</f>
        <v>4538</v>
      </c>
      <c r="F3954">
        <f>Table1[[#This Row],[Quantity Sold]]</f>
        <v>1</v>
      </c>
      <c r="G3954">
        <f>Table1[[#This Row],[Discount (%)]]</f>
        <v>1</v>
      </c>
      <c r="H3954">
        <f>Table1[[#This Row],[Profit]]</f>
        <v>886.12</v>
      </c>
      <c r="I3954">
        <f>Table24610[[#This Row],[profit]]/Table24610[[#This Row],[Sales Amount]]</f>
        <v>0.19526663728514765</v>
      </c>
    </row>
    <row r="3955" spans="1:9">
      <c r="A3955" s="43" t="s">
        <v>3894</v>
      </c>
      <c r="B3955" s="45">
        <v>48978</v>
      </c>
      <c r="C3955" t="str">
        <f>PROPER(Table1[[#This Row],[Region]])</f>
        <v>North</v>
      </c>
      <c r="D3955" t="str">
        <f>PROPER(Table1[[#This Row],[Product Category]])</f>
        <v>Clothing</v>
      </c>
      <c r="E3955">
        <f>ROUND(Table1[[#This Row],[Sales Amount]],1)</f>
        <v>3092.7</v>
      </c>
      <c r="F3955">
        <f>Table1[[#This Row],[Quantity Sold]]</f>
        <v>13</v>
      </c>
      <c r="G3955">
        <f>Table1[[#This Row],[Discount (%)]]</f>
        <v>26</v>
      </c>
      <c r="H3955">
        <f>Table1[[#This Row],[Profit]]</f>
        <v>335.43</v>
      </c>
      <c r="I3955">
        <f>Table24610[[#This Row],[profit]]/Table24610[[#This Row],[Sales Amount]]</f>
        <v>0.10845862838296635</v>
      </c>
    </row>
    <row r="3956" spans="1:9">
      <c r="A3956" s="43" t="s">
        <v>3895</v>
      </c>
      <c r="B3956" s="45">
        <v>48979</v>
      </c>
      <c r="C3956" t="str">
        <f>PROPER(Table1[[#This Row],[Region]])</f>
        <v>West</v>
      </c>
      <c r="D3956" t="str">
        <f>PROPER(Table1[[#This Row],[Product Category]])</f>
        <v>Sports</v>
      </c>
      <c r="E3956">
        <f>ROUND(Table1[[#This Row],[Sales Amount]],1)</f>
        <v>160.1</v>
      </c>
      <c r="F3956">
        <f>Table1[[#This Row],[Quantity Sold]]</f>
        <v>3</v>
      </c>
      <c r="G3956">
        <f>Table1[[#This Row],[Discount (%)]]</f>
        <v>9</v>
      </c>
      <c r="H3956">
        <f>Table1[[#This Row],[Profit]]</f>
        <v>1615.28</v>
      </c>
      <c r="I3956">
        <f>Table24610[[#This Row],[profit]]/Table24610[[#This Row],[Sales Amount]]</f>
        <v>10.089194253591506</v>
      </c>
    </row>
    <row r="3957" spans="1:9">
      <c r="A3957" s="43" t="s">
        <v>3896</v>
      </c>
      <c r="B3957" s="45">
        <v>48980</v>
      </c>
      <c r="C3957" t="str">
        <f>PROPER(Table1[[#This Row],[Region]])</f>
        <v>East</v>
      </c>
      <c r="D3957" t="str">
        <f>PROPER(Table1[[#This Row],[Product Category]])</f>
        <v>Sports</v>
      </c>
      <c r="E3957">
        <f>ROUND(Table1[[#This Row],[Sales Amount]],1)</f>
        <v>718.8</v>
      </c>
      <c r="F3957">
        <f>Table1[[#This Row],[Quantity Sold]]</f>
        <v>24</v>
      </c>
      <c r="G3957">
        <f>Table1[[#This Row],[Discount (%)]]</f>
        <v>47</v>
      </c>
      <c r="H3957">
        <f>Table1[[#This Row],[Profit]]</f>
        <v>321.06</v>
      </c>
      <c r="I3957">
        <f>Table24610[[#This Row],[profit]]/Table24610[[#This Row],[Sales Amount]]</f>
        <v>0.44666110183639401</v>
      </c>
    </row>
    <row r="3958" spans="1:9">
      <c r="A3958" s="43" t="s">
        <v>3897</v>
      </c>
      <c r="B3958" s="45">
        <v>48981</v>
      </c>
      <c r="C3958" t="str">
        <f>PROPER(Table1[[#This Row],[Region]])</f>
        <v>East</v>
      </c>
      <c r="D3958" t="str">
        <f>PROPER(Table1[[#This Row],[Product Category]])</f>
        <v>Sports</v>
      </c>
      <c r="E3958">
        <f>ROUND(Table1[[#This Row],[Sales Amount]],1)</f>
        <v>1331</v>
      </c>
      <c r="F3958">
        <f>Table1[[#This Row],[Quantity Sold]]</f>
        <v>15</v>
      </c>
      <c r="G3958">
        <f>Table1[[#This Row],[Discount (%)]]</f>
        <v>41</v>
      </c>
      <c r="H3958">
        <f>Table1[[#This Row],[Profit]]</f>
        <v>1925.83</v>
      </c>
      <c r="I3958">
        <f>Table24610[[#This Row],[profit]]/Table24610[[#This Row],[Sales Amount]]</f>
        <v>1.4469045830202854</v>
      </c>
    </row>
    <row r="3959" spans="1:9">
      <c r="A3959" s="43" t="s">
        <v>3898</v>
      </c>
      <c r="B3959" s="45">
        <v>48982</v>
      </c>
      <c r="C3959" t="str">
        <f>PROPER(Table1[[#This Row],[Region]])</f>
        <v>South</v>
      </c>
      <c r="D3959" t="str">
        <f>PROPER(Table1[[#This Row],[Product Category]])</f>
        <v>Furniture</v>
      </c>
      <c r="E3959">
        <f>ROUND(Table1[[#This Row],[Sales Amount]],1)</f>
        <v>4655.5</v>
      </c>
      <c r="F3959">
        <f>Table1[[#This Row],[Quantity Sold]]</f>
        <v>22</v>
      </c>
      <c r="G3959">
        <f>Table1[[#This Row],[Discount (%)]]</f>
        <v>24</v>
      </c>
      <c r="H3959">
        <f>Table1[[#This Row],[Profit]]</f>
        <v>833.07</v>
      </c>
      <c r="I3959">
        <f>Table24610[[#This Row],[profit]]/Table24610[[#This Row],[Sales Amount]]</f>
        <v>0.17894318547954033</v>
      </c>
    </row>
    <row r="3960" spans="1:9">
      <c r="A3960" s="43" t="s">
        <v>3899</v>
      </c>
      <c r="B3960" s="45">
        <v>48983</v>
      </c>
      <c r="C3960" t="str">
        <f>PROPER(Table1[[#This Row],[Region]])</f>
        <v>North</v>
      </c>
      <c r="D3960" t="str">
        <f>PROPER(Table1[[#This Row],[Product Category]])</f>
        <v>Electronics</v>
      </c>
      <c r="E3960">
        <f>ROUND(Table1[[#This Row],[Sales Amount]],1)</f>
        <v>4297.8</v>
      </c>
      <c r="F3960">
        <f>Table1[[#This Row],[Quantity Sold]]</f>
        <v>40</v>
      </c>
      <c r="G3960">
        <f>Table1[[#This Row],[Discount (%)]]</f>
        <v>3</v>
      </c>
      <c r="H3960">
        <f>Table1[[#This Row],[Profit]]</f>
        <v>1110.25</v>
      </c>
      <c r="I3960">
        <f>Table24610[[#This Row],[profit]]/Table24610[[#This Row],[Sales Amount]]</f>
        <v>0.25832984317557817</v>
      </c>
    </row>
    <row r="3961" spans="1:9">
      <c r="A3961" s="43" t="s">
        <v>3900</v>
      </c>
      <c r="B3961" s="45">
        <v>48984</v>
      </c>
      <c r="C3961" t="str">
        <f>PROPER(Table1[[#This Row],[Region]])</f>
        <v>North</v>
      </c>
      <c r="D3961" t="str">
        <f>PROPER(Table1[[#This Row],[Product Category]])</f>
        <v>Clothing</v>
      </c>
      <c r="E3961">
        <f>ROUND(Table1[[#This Row],[Sales Amount]],1)</f>
        <v>1584.2</v>
      </c>
      <c r="F3961">
        <f>Table1[[#This Row],[Quantity Sold]]</f>
        <v>22</v>
      </c>
      <c r="G3961">
        <f>Table1[[#This Row],[Discount (%)]]</f>
        <v>37</v>
      </c>
      <c r="H3961">
        <f>Table1[[#This Row],[Profit]]</f>
        <v>362.82</v>
      </c>
      <c r="I3961">
        <f>Table24610[[#This Row],[profit]]/Table24610[[#This Row],[Sales Amount]]</f>
        <v>0.22902411311703066</v>
      </c>
    </row>
    <row r="3962" spans="1:9">
      <c r="A3962" s="43" t="s">
        <v>3901</v>
      </c>
      <c r="B3962" s="45">
        <v>48985</v>
      </c>
      <c r="C3962" t="str">
        <f>PROPER(Table1[[#This Row],[Region]])</f>
        <v>South</v>
      </c>
      <c r="D3962" t="str">
        <f>PROPER(Table1[[#This Row],[Product Category]])</f>
        <v>Sports</v>
      </c>
      <c r="E3962">
        <f>ROUND(Table1[[#This Row],[Sales Amount]],1)</f>
        <v>542.5</v>
      </c>
      <c r="F3962">
        <f>Table1[[#This Row],[Quantity Sold]]</f>
        <v>3</v>
      </c>
      <c r="G3962">
        <f>Table1[[#This Row],[Discount (%)]]</f>
        <v>37</v>
      </c>
      <c r="H3962">
        <f>Table1[[#This Row],[Profit]]</f>
        <v>662.18</v>
      </c>
      <c r="I3962">
        <f>Table24610[[#This Row],[profit]]/Table24610[[#This Row],[Sales Amount]]</f>
        <v>1.2206082949308754</v>
      </c>
    </row>
    <row r="3963" spans="1:9">
      <c r="A3963" s="43" t="s">
        <v>3902</v>
      </c>
      <c r="B3963" s="45">
        <v>48986</v>
      </c>
      <c r="C3963" t="str">
        <f>PROPER(Table1[[#This Row],[Region]])</f>
        <v>West</v>
      </c>
      <c r="D3963" t="str">
        <f>PROPER(Table1[[#This Row],[Product Category]])</f>
        <v>Electronics</v>
      </c>
      <c r="E3963">
        <f>ROUND(Table1[[#This Row],[Sales Amount]],1)</f>
        <v>4789.3999999999996</v>
      </c>
      <c r="F3963">
        <f>Table1[[#This Row],[Quantity Sold]]</f>
        <v>31</v>
      </c>
      <c r="G3963">
        <f>Table1[[#This Row],[Discount (%)]]</f>
        <v>37</v>
      </c>
      <c r="H3963">
        <f>Table1[[#This Row],[Profit]]</f>
        <v>1702.98</v>
      </c>
      <c r="I3963">
        <f>Table24610[[#This Row],[profit]]/Table24610[[#This Row],[Sales Amount]]</f>
        <v>0.35557272309683891</v>
      </c>
    </row>
    <row r="3964" spans="1:9">
      <c r="A3964" s="43" t="s">
        <v>3903</v>
      </c>
      <c r="B3964" s="45">
        <v>48987</v>
      </c>
      <c r="C3964" t="str">
        <f>PROPER(Table1[[#This Row],[Region]])</f>
        <v>North</v>
      </c>
      <c r="D3964" t="str">
        <f>PROPER(Table1[[#This Row],[Product Category]])</f>
        <v>Clothing</v>
      </c>
      <c r="E3964">
        <f>ROUND(Table1[[#This Row],[Sales Amount]],1)</f>
        <v>4457.8999999999996</v>
      </c>
      <c r="F3964">
        <f>Table1[[#This Row],[Quantity Sold]]</f>
        <v>34</v>
      </c>
      <c r="G3964">
        <f>Table1[[#This Row],[Discount (%)]]</f>
        <v>15</v>
      </c>
      <c r="H3964">
        <f>Table1[[#This Row],[Profit]]</f>
        <v>1442.49</v>
      </c>
      <c r="I3964">
        <f>Table24610[[#This Row],[profit]]/Table24610[[#This Row],[Sales Amount]]</f>
        <v>0.32358060970412078</v>
      </c>
    </row>
    <row r="3965" spans="1:9">
      <c r="A3965" s="43" t="s">
        <v>3904</v>
      </c>
      <c r="B3965" s="45">
        <v>48988</v>
      </c>
      <c r="C3965" t="str">
        <f>PROPER(Table1[[#This Row],[Region]])</f>
        <v>South</v>
      </c>
      <c r="D3965" t="str">
        <f>PROPER(Table1[[#This Row],[Product Category]])</f>
        <v>Sports</v>
      </c>
      <c r="E3965">
        <f>ROUND(Table1[[#This Row],[Sales Amount]],1)</f>
        <v>2795.1</v>
      </c>
      <c r="F3965">
        <f>Table1[[#This Row],[Quantity Sold]]</f>
        <v>21</v>
      </c>
      <c r="G3965">
        <f>Table1[[#This Row],[Discount (%)]]</f>
        <v>46</v>
      </c>
      <c r="H3965">
        <f>Table1[[#This Row],[Profit]]</f>
        <v>768.94</v>
      </c>
      <c r="I3965">
        <f>Table24610[[#This Row],[profit]]/Table24610[[#This Row],[Sales Amount]]</f>
        <v>0.27510285857393296</v>
      </c>
    </row>
    <row r="3966" spans="1:9">
      <c r="A3966" s="43" t="s">
        <v>3905</v>
      </c>
      <c r="B3966" s="45">
        <v>48989</v>
      </c>
      <c r="C3966" t="str">
        <f>PROPER(Table1[[#This Row],[Region]])</f>
        <v>West</v>
      </c>
      <c r="D3966" t="str">
        <f>PROPER(Table1[[#This Row],[Product Category]])</f>
        <v>Groceries</v>
      </c>
      <c r="E3966">
        <f>ROUND(Table1[[#This Row],[Sales Amount]],1)</f>
        <v>1561.8</v>
      </c>
      <c r="F3966">
        <f>Table1[[#This Row],[Quantity Sold]]</f>
        <v>46</v>
      </c>
      <c r="G3966">
        <f>Table1[[#This Row],[Discount (%)]]</f>
        <v>28</v>
      </c>
      <c r="H3966">
        <f>Table1[[#This Row],[Profit]]</f>
        <v>1067.04</v>
      </c>
      <c r="I3966">
        <f>Table24610[[#This Row],[profit]]/Table24610[[#This Row],[Sales Amount]]</f>
        <v>0.68321167883211675</v>
      </c>
    </row>
    <row r="3967" spans="1:9">
      <c r="A3967" s="43" t="s">
        <v>3906</v>
      </c>
      <c r="B3967" s="45">
        <v>48990</v>
      </c>
      <c r="C3967" t="str">
        <f>PROPER(Table1[[#This Row],[Region]])</f>
        <v>West</v>
      </c>
      <c r="D3967" t="str">
        <f>PROPER(Table1[[#This Row],[Product Category]])</f>
        <v>Furniture</v>
      </c>
      <c r="E3967">
        <f>ROUND(Table1[[#This Row],[Sales Amount]],1)</f>
        <v>132.69999999999999</v>
      </c>
      <c r="F3967">
        <f>Table1[[#This Row],[Quantity Sold]]</f>
        <v>26</v>
      </c>
      <c r="G3967">
        <f>Table1[[#This Row],[Discount (%)]]</f>
        <v>29</v>
      </c>
      <c r="H3967">
        <f>Table1[[#This Row],[Profit]]</f>
        <v>1252.47</v>
      </c>
      <c r="I3967">
        <f>Table24610[[#This Row],[profit]]/Table24610[[#This Row],[Sales Amount]]</f>
        <v>9.438357196684251</v>
      </c>
    </row>
    <row r="3968" spans="1:9">
      <c r="A3968" s="43" t="s">
        <v>3907</v>
      </c>
      <c r="B3968" s="45">
        <v>48991</v>
      </c>
      <c r="C3968" t="str">
        <f>PROPER(Table1[[#This Row],[Region]])</f>
        <v>East</v>
      </c>
      <c r="D3968" t="str">
        <f>PROPER(Table1[[#This Row],[Product Category]])</f>
        <v>Sports</v>
      </c>
      <c r="E3968">
        <f>ROUND(Table1[[#This Row],[Sales Amount]],1)</f>
        <v>2706.5</v>
      </c>
      <c r="F3968">
        <f>Table1[[#This Row],[Quantity Sold]]</f>
        <v>32</v>
      </c>
      <c r="G3968">
        <f>Table1[[#This Row],[Discount (%)]]</f>
        <v>28</v>
      </c>
      <c r="H3968">
        <f>Table1[[#This Row],[Profit]]</f>
        <v>1922.47</v>
      </c>
      <c r="I3968">
        <f>Table24610[[#This Row],[profit]]/Table24610[[#This Row],[Sales Amount]]</f>
        <v>0.71031590615185669</v>
      </c>
    </row>
    <row r="3969" spans="1:9">
      <c r="A3969" s="43" t="s">
        <v>3908</v>
      </c>
      <c r="B3969" s="45">
        <v>48992</v>
      </c>
      <c r="C3969" t="str">
        <f>PROPER(Table1[[#This Row],[Region]])</f>
        <v>East</v>
      </c>
      <c r="D3969" t="str">
        <f>PROPER(Table1[[#This Row],[Product Category]])</f>
        <v>Clothing</v>
      </c>
      <c r="E3969">
        <f>ROUND(Table1[[#This Row],[Sales Amount]],1)</f>
        <v>1969.9</v>
      </c>
      <c r="F3969">
        <f>Table1[[#This Row],[Quantity Sold]]</f>
        <v>48</v>
      </c>
      <c r="G3969">
        <f>Table1[[#This Row],[Discount (%)]]</f>
        <v>16</v>
      </c>
      <c r="H3969">
        <f>Table1[[#This Row],[Profit]]</f>
        <v>294.29000000000002</v>
      </c>
      <c r="I3969">
        <f>Table24610[[#This Row],[profit]]/Table24610[[#This Row],[Sales Amount]]</f>
        <v>0.14939337022183868</v>
      </c>
    </row>
    <row r="3970" spans="1:9">
      <c r="A3970" s="43" t="s">
        <v>3909</v>
      </c>
      <c r="B3970" s="45">
        <v>48993</v>
      </c>
      <c r="C3970" t="str">
        <f>PROPER(Table1[[#This Row],[Region]])</f>
        <v>East</v>
      </c>
      <c r="D3970" t="str">
        <f>PROPER(Table1[[#This Row],[Product Category]])</f>
        <v>Electronics</v>
      </c>
      <c r="E3970">
        <f>ROUND(Table1[[#This Row],[Sales Amount]],1)</f>
        <v>3228.2</v>
      </c>
      <c r="F3970">
        <f>Table1[[#This Row],[Quantity Sold]]</f>
        <v>42</v>
      </c>
      <c r="G3970">
        <f>Table1[[#This Row],[Discount (%)]]</f>
        <v>39</v>
      </c>
      <c r="H3970">
        <f>Table1[[#This Row],[Profit]]</f>
        <v>324.58999999999997</v>
      </c>
      <c r="I3970">
        <f>Table24610[[#This Row],[profit]]/Table24610[[#This Row],[Sales Amount]]</f>
        <v>0.10054829316647047</v>
      </c>
    </row>
    <row r="3971" spans="1:9">
      <c r="A3971" s="43" t="s">
        <v>3910</v>
      </c>
      <c r="B3971" s="45">
        <v>48994</v>
      </c>
      <c r="C3971" t="str">
        <f>PROPER(Table1[[#This Row],[Region]])</f>
        <v>South</v>
      </c>
      <c r="D3971" t="str">
        <f>PROPER(Table1[[#This Row],[Product Category]])</f>
        <v>Clothing</v>
      </c>
      <c r="E3971">
        <f>ROUND(Table1[[#This Row],[Sales Amount]],1)</f>
        <v>1132.5999999999999</v>
      </c>
      <c r="F3971">
        <f>Table1[[#This Row],[Quantity Sold]]</f>
        <v>48</v>
      </c>
      <c r="G3971">
        <f>Table1[[#This Row],[Discount (%)]]</f>
        <v>38</v>
      </c>
      <c r="H3971">
        <f>Table1[[#This Row],[Profit]]</f>
        <v>1682.41</v>
      </c>
      <c r="I3971">
        <f>Table24610[[#This Row],[profit]]/Table24610[[#This Row],[Sales Amount]]</f>
        <v>1.485440579198305</v>
      </c>
    </row>
    <row r="3972" spans="1:9">
      <c r="A3972" s="43">
        <v>83189243</v>
      </c>
      <c r="B3972" s="45">
        <v>48995</v>
      </c>
      <c r="C3972" t="str">
        <f>PROPER(Table1[[#This Row],[Region]])</f>
        <v>South</v>
      </c>
      <c r="D3972" t="str">
        <f>PROPER(Table1[[#This Row],[Product Category]])</f>
        <v>Clothing</v>
      </c>
      <c r="E3972">
        <f>ROUND(Table1[[#This Row],[Sales Amount]],1)</f>
        <v>1048.5</v>
      </c>
      <c r="F3972">
        <f>Table1[[#This Row],[Quantity Sold]]</f>
        <v>25</v>
      </c>
      <c r="G3972">
        <f>Table1[[#This Row],[Discount (%)]]</f>
        <v>49</v>
      </c>
      <c r="H3972">
        <f>Table1[[#This Row],[Profit]]</f>
        <v>296.93</v>
      </c>
      <c r="I3972">
        <f>Table24610[[#This Row],[profit]]/Table24610[[#This Row],[Sales Amount]]</f>
        <v>0.28319504053409633</v>
      </c>
    </row>
    <row r="3973" spans="1:9">
      <c r="A3973" s="43" t="s">
        <v>3911</v>
      </c>
      <c r="B3973" s="45">
        <v>48996</v>
      </c>
      <c r="C3973" t="str">
        <f>PROPER(Table1[[#This Row],[Region]])</f>
        <v>East</v>
      </c>
      <c r="D3973" t="str">
        <f>PROPER(Table1[[#This Row],[Product Category]])</f>
        <v>Clothing</v>
      </c>
      <c r="E3973">
        <f>ROUND(Table1[[#This Row],[Sales Amount]],1)</f>
        <v>315.2</v>
      </c>
      <c r="F3973">
        <f>Table1[[#This Row],[Quantity Sold]]</f>
        <v>13</v>
      </c>
      <c r="G3973">
        <f>Table1[[#This Row],[Discount (%)]]</f>
        <v>27</v>
      </c>
      <c r="H3973">
        <f>Table1[[#This Row],[Profit]]</f>
        <v>954.53</v>
      </c>
      <c r="I3973">
        <f>Table24610[[#This Row],[profit]]/Table24610[[#This Row],[Sales Amount]]</f>
        <v>3.0283312182741118</v>
      </c>
    </row>
    <row r="3974" spans="1:9">
      <c r="A3974" s="43" t="s">
        <v>3912</v>
      </c>
      <c r="B3974" s="45">
        <v>48997</v>
      </c>
      <c r="C3974" t="str">
        <f>PROPER(Table1[[#This Row],[Region]])</f>
        <v>East</v>
      </c>
      <c r="D3974" t="str">
        <f>PROPER(Table1[[#This Row],[Product Category]])</f>
        <v>Clothing</v>
      </c>
      <c r="E3974">
        <f>ROUND(Table1[[#This Row],[Sales Amount]],1)</f>
        <v>2628.7</v>
      </c>
      <c r="F3974">
        <f>Table1[[#This Row],[Quantity Sold]]</f>
        <v>17</v>
      </c>
      <c r="G3974">
        <f>Table1[[#This Row],[Discount (%)]]</f>
        <v>9</v>
      </c>
      <c r="H3974">
        <f>Table1[[#This Row],[Profit]]</f>
        <v>842.71</v>
      </c>
      <c r="I3974">
        <f>Table24610[[#This Row],[profit]]/Table24610[[#This Row],[Sales Amount]]</f>
        <v>0.32058051508350138</v>
      </c>
    </row>
    <row r="3975" spans="1:9">
      <c r="A3975" s="43" t="s">
        <v>3914</v>
      </c>
      <c r="B3975" s="45">
        <v>48998</v>
      </c>
      <c r="C3975" t="str">
        <f>PROPER(Table1[[#This Row],[Region]])</f>
        <v>South</v>
      </c>
      <c r="D3975" t="str">
        <f>PROPER(Table1[[#This Row],[Product Category]])</f>
        <v>Electronics</v>
      </c>
      <c r="E3975">
        <f>ROUND(Table1[[#This Row],[Sales Amount]],1)</f>
        <v>2665.6</v>
      </c>
      <c r="F3975">
        <f>Table1[[#This Row],[Quantity Sold]]</f>
        <v>50</v>
      </c>
      <c r="G3975">
        <f>Table1[[#This Row],[Discount (%)]]</f>
        <v>27</v>
      </c>
      <c r="H3975">
        <f>Table1[[#This Row],[Profit]]</f>
        <v>828.3</v>
      </c>
      <c r="I3975">
        <f>Table24610[[#This Row],[profit]]/Table24610[[#This Row],[Sales Amount]]</f>
        <v>0.31073679471788712</v>
      </c>
    </row>
    <row r="3976" spans="1:9">
      <c r="A3976" s="43" t="s">
        <v>3915</v>
      </c>
      <c r="B3976" s="45">
        <v>48999</v>
      </c>
      <c r="C3976" t="str">
        <f>PROPER(Table1[[#This Row],[Region]])</f>
        <v>South</v>
      </c>
      <c r="D3976" t="str">
        <f>PROPER(Table1[[#This Row],[Product Category]])</f>
        <v>Groceries</v>
      </c>
      <c r="E3976">
        <f>ROUND(Table1[[#This Row],[Sales Amount]],1)</f>
        <v>3403.9</v>
      </c>
      <c r="F3976">
        <f>Table1[[#This Row],[Quantity Sold]]</f>
        <v>19</v>
      </c>
      <c r="G3976">
        <f>Table1[[#This Row],[Discount (%)]]</f>
        <v>46</v>
      </c>
      <c r="H3976">
        <f>Table1[[#This Row],[Profit]]</f>
        <v>1588.43</v>
      </c>
      <c r="I3976">
        <f>Table24610[[#This Row],[profit]]/Table24610[[#This Row],[Sales Amount]]</f>
        <v>0.46665001909574311</v>
      </c>
    </row>
    <row r="3977" spans="1:9">
      <c r="A3977" s="43" t="s">
        <v>3917</v>
      </c>
      <c r="B3977" s="45">
        <v>49000</v>
      </c>
      <c r="C3977" t="str">
        <f>PROPER(Table1[[#This Row],[Region]])</f>
        <v>South</v>
      </c>
      <c r="D3977" t="str">
        <f>PROPER(Table1[[#This Row],[Product Category]])</f>
        <v>Furniture</v>
      </c>
      <c r="E3977">
        <f>ROUND(Table1[[#This Row],[Sales Amount]],1)</f>
        <v>4172.1000000000004</v>
      </c>
      <c r="F3977">
        <f>Table1[[#This Row],[Quantity Sold]]</f>
        <v>32</v>
      </c>
      <c r="G3977">
        <f>Table1[[#This Row],[Discount (%)]]</f>
        <v>30</v>
      </c>
      <c r="H3977">
        <f>Table1[[#This Row],[Profit]]</f>
        <v>1358.35</v>
      </c>
      <c r="I3977">
        <f>Table24610[[#This Row],[profit]]/Table24610[[#This Row],[Sales Amount]]</f>
        <v>0.32557944440449649</v>
      </c>
    </row>
    <row r="3978" spans="1:9">
      <c r="A3978" s="43" t="s">
        <v>3918</v>
      </c>
      <c r="B3978" s="45">
        <v>49001</v>
      </c>
      <c r="C3978" t="str">
        <f>PROPER(Table1[[#This Row],[Region]])</f>
        <v>East</v>
      </c>
      <c r="D3978" t="str">
        <f>PROPER(Table1[[#This Row],[Product Category]])</f>
        <v>Groceries</v>
      </c>
      <c r="E3978">
        <f>ROUND(Table1[[#This Row],[Sales Amount]],1)</f>
        <v>1769.7</v>
      </c>
      <c r="F3978">
        <f>Table1[[#This Row],[Quantity Sold]]</f>
        <v>35</v>
      </c>
      <c r="G3978">
        <f>Table1[[#This Row],[Discount (%)]]</f>
        <v>19</v>
      </c>
      <c r="H3978">
        <f>Table1[[#This Row],[Profit]]</f>
        <v>1908.05</v>
      </c>
      <c r="I3978">
        <f>Table24610[[#This Row],[profit]]/Table24610[[#This Row],[Sales Amount]]</f>
        <v>1.0781770921625133</v>
      </c>
    </row>
    <row r="3979" spans="1:9">
      <c r="A3979" s="43" t="s">
        <v>3919</v>
      </c>
      <c r="B3979" s="45">
        <v>49002</v>
      </c>
      <c r="C3979" t="str">
        <f>PROPER(Table1[[#This Row],[Region]])</f>
        <v>East</v>
      </c>
      <c r="D3979" t="str">
        <f>PROPER(Table1[[#This Row],[Product Category]])</f>
        <v>Clothing</v>
      </c>
      <c r="E3979">
        <f>ROUND(Table1[[#This Row],[Sales Amount]],1)</f>
        <v>4322.8</v>
      </c>
      <c r="F3979">
        <f>Table1[[#This Row],[Quantity Sold]]</f>
        <v>44</v>
      </c>
      <c r="G3979">
        <f>Table1[[#This Row],[Discount (%)]]</f>
        <v>40</v>
      </c>
      <c r="H3979">
        <f>Table1[[#This Row],[Profit]]</f>
        <v>1776.15</v>
      </c>
      <c r="I3979">
        <f>Table24610[[#This Row],[profit]]/Table24610[[#This Row],[Sales Amount]]</f>
        <v>0.41087952253169241</v>
      </c>
    </row>
    <row r="3980" spans="1:9">
      <c r="A3980" s="43" t="s">
        <v>3920</v>
      </c>
      <c r="B3980" s="45">
        <v>49003</v>
      </c>
      <c r="C3980" t="str">
        <f>PROPER(Table1[[#This Row],[Region]])</f>
        <v>South</v>
      </c>
      <c r="D3980" t="str">
        <f>PROPER(Table1[[#This Row],[Product Category]])</f>
        <v>Sports</v>
      </c>
      <c r="E3980">
        <f>ROUND(Table1[[#This Row],[Sales Amount]],1)</f>
        <v>4193.5</v>
      </c>
      <c r="F3980">
        <f>Table1[[#This Row],[Quantity Sold]]</f>
        <v>34</v>
      </c>
      <c r="G3980">
        <f>Table1[[#This Row],[Discount (%)]]</f>
        <v>28</v>
      </c>
      <c r="H3980">
        <f>Table1[[#This Row],[Profit]]</f>
        <v>89.65</v>
      </c>
      <c r="I3980">
        <f>Table24610[[#This Row],[profit]]/Table24610[[#This Row],[Sales Amount]]</f>
        <v>2.1378323596041495E-2</v>
      </c>
    </row>
    <row r="3981" spans="1:9">
      <c r="A3981" s="43" t="s">
        <v>3921</v>
      </c>
      <c r="B3981" s="45">
        <v>49004</v>
      </c>
      <c r="C3981" t="str">
        <f>PROPER(Table1[[#This Row],[Region]])</f>
        <v>North</v>
      </c>
      <c r="D3981" t="str">
        <f>PROPER(Table1[[#This Row],[Product Category]])</f>
        <v>Clothing</v>
      </c>
      <c r="E3981">
        <f>ROUND(Table1[[#This Row],[Sales Amount]],1)</f>
        <v>2926.3</v>
      </c>
      <c r="F3981">
        <f>Table1[[#This Row],[Quantity Sold]]</f>
        <v>50</v>
      </c>
      <c r="G3981">
        <f>Table1[[#This Row],[Discount (%)]]</f>
        <v>7</v>
      </c>
      <c r="H3981">
        <f>Table1[[#This Row],[Profit]]</f>
        <v>576.58000000000004</v>
      </c>
      <c r="I3981">
        <f>Table24610[[#This Row],[profit]]/Table24610[[#This Row],[Sales Amount]]</f>
        <v>0.19703379694494755</v>
      </c>
    </row>
    <row r="3982" spans="1:9">
      <c r="A3982" s="43" t="s">
        <v>3922</v>
      </c>
      <c r="B3982" s="45">
        <v>49005</v>
      </c>
      <c r="C3982" t="str">
        <f>PROPER(Table1[[#This Row],[Region]])</f>
        <v>South</v>
      </c>
      <c r="D3982" t="str">
        <f>PROPER(Table1[[#This Row],[Product Category]])</f>
        <v>Clothing</v>
      </c>
      <c r="E3982">
        <f>ROUND(Table1[[#This Row],[Sales Amount]],1)</f>
        <v>2155.1999999999998</v>
      </c>
      <c r="F3982">
        <f>Table1[[#This Row],[Quantity Sold]]</f>
        <v>39</v>
      </c>
      <c r="G3982">
        <f>Table1[[#This Row],[Discount (%)]]</f>
        <v>16</v>
      </c>
      <c r="H3982">
        <f>Table1[[#This Row],[Profit]]</f>
        <v>1114.21</v>
      </c>
      <c r="I3982">
        <f>Table24610[[#This Row],[profit]]/Table24610[[#This Row],[Sales Amount]]</f>
        <v>0.51698682256867123</v>
      </c>
    </row>
    <row r="3983" spans="1:9">
      <c r="A3983" s="43" t="s">
        <v>3923</v>
      </c>
      <c r="B3983" s="45">
        <v>49006</v>
      </c>
      <c r="C3983" t="str">
        <f>PROPER(Table1[[#This Row],[Region]])</f>
        <v>East</v>
      </c>
      <c r="D3983" t="str">
        <f>PROPER(Table1[[#This Row],[Product Category]])</f>
        <v>Clothing</v>
      </c>
      <c r="E3983">
        <f>ROUND(Table1[[#This Row],[Sales Amount]],1)</f>
        <v>732.7</v>
      </c>
      <c r="F3983">
        <f>Table1[[#This Row],[Quantity Sold]]</f>
        <v>19</v>
      </c>
      <c r="G3983">
        <f>Table1[[#This Row],[Discount (%)]]</f>
        <v>24</v>
      </c>
      <c r="H3983">
        <f>Table1[[#This Row],[Profit]]</f>
        <v>696.01</v>
      </c>
      <c r="I3983">
        <f>Table24610[[#This Row],[profit]]/Table24610[[#This Row],[Sales Amount]]</f>
        <v>0.94992493517128418</v>
      </c>
    </row>
    <row r="3984" spans="1:9">
      <c r="A3984" s="43" t="s">
        <v>3924</v>
      </c>
      <c r="B3984" s="45">
        <v>49007</v>
      </c>
      <c r="C3984" t="str">
        <f>PROPER(Table1[[#This Row],[Region]])</f>
        <v>South</v>
      </c>
      <c r="D3984" t="str">
        <f>PROPER(Table1[[#This Row],[Product Category]])</f>
        <v>Sports</v>
      </c>
      <c r="E3984">
        <f>ROUND(Table1[[#This Row],[Sales Amount]],1)</f>
        <v>3748.8</v>
      </c>
      <c r="F3984">
        <f>Table1[[#This Row],[Quantity Sold]]</f>
        <v>34</v>
      </c>
      <c r="G3984">
        <f>Table1[[#This Row],[Discount (%)]]</f>
        <v>37</v>
      </c>
      <c r="H3984">
        <f>Table1[[#This Row],[Profit]]</f>
        <v>1436.07</v>
      </c>
      <c r="I3984">
        <f>Table24610[[#This Row],[profit]]/Table24610[[#This Row],[Sales Amount]]</f>
        <v>0.38307458386683735</v>
      </c>
    </row>
    <row r="3985" spans="1:9">
      <c r="A3985" s="43" t="s">
        <v>3925</v>
      </c>
      <c r="B3985" s="45">
        <v>49008</v>
      </c>
      <c r="C3985" t="str">
        <f>PROPER(Table1[[#This Row],[Region]])</f>
        <v>West</v>
      </c>
      <c r="D3985" t="str">
        <f>PROPER(Table1[[#This Row],[Product Category]])</f>
        <v>Clothing</v>
      </c>
      <c r="E3985">
        <f>ROUND(Table1[[#This Row],[Sales Amount]],1)</f>
        <v>1146.2</v>
      </c>
      <c r="F3985">
        <f>Table1[[#This Row],[Quantity Sold]]</f>
        <v>49</v>
      </c>
      <c r="G3985">
        <f>Table1[[#This Row],[Discount (%)]]</f>
        <v>47</v>
      </c>
      <c r="H3985">
        <f>Table1[[#This Row],[Profit]]</f>
        <v>948.05</v>
      </c>
      <c r="I3985">
        <f>Table24610[[#This Row],[profit]]/Table24610[[#This Row],[Sales Amount]]</f>
        <v>0.82712441109753965</v>
      </c>
    </row>
    <row r="3986" spans="1:9">
      <c r="A3986" s="43" t="s">
        <v>3926</v>
      </c>
      <c r="B3986" s="45">
        <v>49009</v>
      </c>
      <c r="C3986" t="str">
        <f>PROPER(Table1[[#This Row],[Region]])</f>
        <v>South</v>
      </c>
      <c r="D3986" t="str">
        <f>PROPER(Table1[[#This Row],[Product Category]])</f>
        <v>Furniture</v>
      </c>
      <c r="E3986">
        <f>ROUND(Table1[[#This Row],[Sales Amount]],1)</f>
        <v>3451.3</v>
      </c>
      <c r="F3986">
        <f>Table1[[#This Row],[Quantity Sold]]</f>
        <v>7</v>
      </c>
      <c r="G3986">
        <f>Table1[[#This Row],[Discount (%)]]</f>
        <v>28</v>
      </c>
      <c r="H3986">
        <f>Table1[[#This Row],[Profit]]</f>
        <v>69.55</v>
      </c>
      <c r="I3986">
        <f>Table24610[[#This Row],[profit]]/Table24610[[#This Row],[Sales Amount]]</f>
        <v>2.015182684785443E-2</v>
      </c>
    </row>
    <row r="3987" spans="1:9">
      <c r="A3987" s="43" t="s">
        <v>3927</v>
      </c>
      <c r="B3987" s="45">
        <v>49010</v>
      </c>
      <c r="C3987" t="str">
        <f>PROPER(Table1[[#This Row],[Region]])</f>
        <v>West</v>
      </c>
      <c r="D3987" t="str">
        <f>PROPER(Table1[[#This Row],[Product Category]])</f>
        <v>Groceries</v>
      </c>
      <c r="E3987">
        <f>ROUND(Table1[[#This Row],[Sales Amount]],1)</f>
        <v>3897.7</v>
      </c>
      <c r="F3987">
        <f>Table1[[#This Row],[Quantity Sold]]</f>
        <v>42</v>
      </c>
      <c r="G3987">
        <f>Table1[[#This Row],[Discount (%)]]</f>
        <v>35</v>
      </c>
      <c r="H3987">
        <f>Table1[[#This Row],[Profit]]</f>
        <v>1232.5999999999999</v>
      </c>
      <c r="I3987">
        <f>Table24610[[#This Row],[profit]]/Table24610[[#This Row],[Sales Amount]]</f>
        <v>0.31623778125561225</v>
      </c>
    </row>
    <row r="3988" spans="1:9">
      <c r="A3988" s="43" t="s">
        <v>3928</v>
      </c>
      <c r="B3988" s="45">
        <v>49011</v>
      </c>
      <c r="C3988" t="str">
        <f>PROPER(Table1[[#This Row],[Region]])</f>
        <v>East</v>
      </c>
      <c r="D3988" t="str">
        <f>PROPER(Table1[[#This Row],[Product Category]])</f>
        <v>Clothing</v>
      </c>
      <c r="E3988">
        <f>ROUND(Table1[[#This Row],[Sales Amount]],1)</f>
        <v>2410.5</v>
      </c>
      <c r="F3988">
        <f>Table1[[#This Row],[Quantity Sold]]</f>
        <v>23</v>
      </c>
      <c r="G3988">
        <f>Table1[[#This Row],[Discount (%)]]</f>
        <v>48</v>
      </c>
      <c r="H3988">
        <f>Table1[[#This Row],[Profit]]</f>
        <v>1427.01</v>
      </c>
      <c r="I3988">
        <f>Table24610[[#This Row],[profit]]/Table24610[[#This Row],[Sales Amount]]</f>
        <v>0.59199751088985686</v>
      </c>
    </row>
    <row r="3989" spans="1:9">
      <c r="A3989" s="43" t="s">
        <v>3929</v>
      </c>
      <c r="B3989" s="45">
        <v>49012</v>
      </c>
      <c r="C3989" t="str">
        <f>PROPER(Table1[[#This Row],[Region]])</f>
        <v>East</v>
      </c>
      <c r="D3989" t="str">
        <f>PROPER(Table1[[#This Row],[Product Category]])</f>
        <v>Groceries</v>
      </c>
      <c r="E3989">
        <f>ROUND(Table1[[#This Row],[Sales Amount]],1)</f>
        <v>673.6</v>
      </c>
      <c r="F3989">
        <f>Table1[[#This Row],[Quantity Sold]]</f>
        <v>48</v>
      </c>
      <c r="G3989">
        <f>Table1[[#This Row],[Discount (%)]]</f>
        <v>24</v>
      </c>
      <c r="H3989">
        <f>Table1[[#This Row],[Profit]]</f>
        <v>570.29999999999995</v>
      </c>
      <c r="I3989">
        <f>Table24610[[#This Row],[profit]]/Table24610[[#This Row],[Sales Amount]]</f>
        <v>0.84664489311163882</v>
      </c>
    </row>
    <row r="3990" spans="1:9">
      <c r="A3990" s="43" t="s">
        <v>3930</v>
      </c>
      <c r="B3990" s="45">
        <v>49013</v>
      </c>
      <c r="C3990" t="str">
        <f>PROPER(Table1[[#This Row],[Region]])</f>
        <v>West</v>
      </c>
      <c r="D3990" t="str">
        <f>PROPER(Table1[[#This Row],[Product Category]])</f>
        <v>Groceries</v>
      </c>
      <c r="E3990">
        <f>ROUND(Table1[[#This Row],[Sales Amount]],1)</f>
        <v>3146.8</v>
      </c>
      <c r="F3990">
        <f>Table1[[#This Row],[Quantity Sold]]</f>
        <v>13</v>
      </c>
      <c r="G3990">
        <f>Table1[[#This Row],[Discount (%)]]</f>
        <v>24</v>
      </c>
      <c r="H3990">
        <f>Table1[[#This Row],[Profit]]</f>
        <v>791.07</v>
      </c>
      <c r="I3990">
        <f>Table24610[[#This Row],[profit]]/Table24610[[#This Row],[Sales Amount]]</f>
        <v>0.25138871234269733</v>
      </c>
    </row>
    <row r="3991" spans="1:9">
      <c r="A3991" s="43" t="s">
        <v>3931</v>
      </c>
      <c r="B3991" s="45">
        <v>49014</v>
      </c>
      <c r="C3991" t="str">
        <f>PROPER(Table1[[#This Row],[Region]])</f>
        <v>South</v>
      </c>
      <c r="D3991" t="str">
        <f>PROPER(Table1[[#This Row],[Product Category]])</f>
        <v>Electronics</v>
      </c>
      <c r="E3991">
        <f>ROUND(Table1[[#This Row],[Sales Amount]],1)</f>
        <v>454.3</v>
      </c>
      <c r="F3991">
        <f>Table1[[#This Row],[Quantity Sold]]</f>
        <v>5</v>
      </c>
      <c r="G3991">
        <f>Table1[[#This Row],[Discount (%)]]</f>
        <v>42</v>
      </c>
      <c r="H3991">
        <f>Table1[[#This Row],[Profit]]</f>
        <v>44.5</v>
      </c>
      <c r="I3991">
        <f>Table24610[[#This Row],[profit]]/Table24610[[#This Row],[Sales Amount]]</f>
        <v>9.7952894563064052E-2</v>
      </c>
    </row>
    <row r="3992" spans="1:9">
      <c r="A3992" s="43" t="s">
        <v>3932</v>
      </c>
      <c r="B3992" s="45">
        <v>49015</v>
      </c>
      <c r="C3992" t="str">
        <f>PROPER(Table1[[#This Row],[Region]])</f>
        <v>North</v>
      </c>
      <c r="D3992" t="str">
        <f>PROPER(Table1[[#This Row],[Product Category]])</f>
        <v>Groceries</v>
      </c>
      <c r="E3992">
        <f>ROUND(Table1[[#This Row],[Sales Amount]],1)</f>
        <v>3271.4</v>
      </c>
      <c r="F3992">
        <f>Table1[[#This Row],[Quantity Sold]]</f>
        <v>41</v>
      </c>
      <c r="G3992">
        <f>Table1[[#This Row],[Discount (%)]]</f>
        <v>42</v>
      </c>
      <c r="H3992">
        <f>Table1[[#This Row],[Profit]]</f>
        <v>1167.25</v>
      </c>
      <c r="I3992">
        <f>Table24610[[#This Row],[profit]]/Table24610[[#This Row],[Sales Amount]]</f>
        <v>0.35680442623953046</v>
      </c>
    </row>
    <row r="3993" spans="1:9">
      <c r="A3993" s="43" t="s">
        <v>3933</v>
      </c>
      <c r="B3993" s="45">
        <v>49016</v>
      </c>
      <c r="C3993" t="str">
        <f>PROPER(Table1[[#This Row],[Region]])</f>
        <v>West</v>
      </c>
      <c r="D3993" t="str">
        <f>PROPER(Table1[[#This Row],[Product Category]])</f>
        <v>Groceries</v>
      </c>
      <c r="E3993">
        <f>ROUND(Table1[[#This Row],[Sales Amount]],1)</f>
        <v>3190.5</v>
      </c>
      <c r="F3993">
        <f>Table1[[#This Row],[Quantity Sold]]</f>
        <v>4</v>
      </c>
      <c r="G3993">
        <f>Table1[[#This Row],[Discount (%)]]</f>
        <v>11</v>
      </c>
      <c r="H3993">
        <f>Table1[[#This Row],[Profit]]</f>
        <v>1977.34</v>
      </c>
      <c r="I3993">
        <f>Table24610[[#This Row],[profit]]/Table24610[[#This Row],[Sales Amount]]</f>
        <v>0.61975865851747369</v>
      </c>
    </row>
    <row r="3994" spans="1:9">
      <c r="A3994" s="43" t="s">
        <v>3934</v>
      </c>
      <c r="B3994" s="45">
        <v>49017</v>
      </c>
      <c r="C3994" t="str">
        <f>PROPER(Table1[[#This Row],[Region]])</f>
        <v>North</v>
      </c>
      <c r="D3994" t="str">
        <f>PROPER(Table1[[#This Row],[Product Category]])</f>
        <v>Clothing</v>
      </c>
      <c r="E3994">
        <f>ROUND(Table1[[#This Row],[Sales Amount]],1)</f>
        <v>4281.7</v>
      </c>
      <c r="F3994">
        <f>Table1[[#This Row],[Quantity Sold]]</f>
        <v>28</v>
      </c>
      <c r="G3994">
        <f>Table1[[#This Row],[Discount (%)]]</f>
        <v>41</v>
      </c>
      <c r="H3994">
        <f>Table1[[#This Row],[Profit]]</f>
        <v>57.17</v>
      </c>
      <c r="I3994">
        <f>Table24610[[#This Row],[profit]]/Table24610[[#This Row],[Sales Amount]]</f>
        <v>1.3352173202232758E-2</v>
      </c>
    </row>
    <row r="3995" spans="1:9">
      <c r="A3995" s="43" t="s">
        <v>3935</v>
      </c>
      <c r="B3995" s="45">
        <v>49018</v>
      </c>
      <c r="C3995" t="str">
        <f>PROPER(Table1[[#This Row],[Region]])</f>
        <v>North</v>
      </c>
      <c r="D3995" t="str">
        <f>PROPER(Table1[[#This Row],[Product Category]])</f>
        <v>Clothing</v>
      </c>
      <c r="E3995">
        <f>ROUND(Table1[[#This Row],[Sales Amount]],1)</f>
        <v>1423.9</v>
      </c>
      <c r="F3995">
        <f>Table1[[#This Row],[Quantity Sold]]</f>
        <v>42</v>
      </c>
      <c r="G3995">
        <f>Table1[[#This Row],[Discount (%)]]</f>
        <v>21</v>
      </c>
      <c r="H3995">
        <f>Table1[[#This Row],[Profit]]</f>
        <v>1702.66</v>
      </c>
      <c r="I3995">
        <f>Table24610[[#This Row],[profit]]/Table24610[[#This Row],[Sales Amount]]</f>
        <v>1.1957721750122903</v>
      </c>
    </row>
    <row r="3996" spans="1:9">
      <c r="A3996" s="43" t="s">
        <v>3936</v>
      </c>
      <c r="B3996" s="45">
        <v>49019</v>
      </c>
      <c r="C3996" t="str">
        <f>PROPER(Table1[[#This Row],[Region]])</f>
        <v>East</v>
      </c>
      <c r="D3996" t="str">
        <f>PROPER(Table1[[#This Row],[Product Category]])</f>
        <v>Groceries</v>
      </c>
      <c r="E3996">
        <f>ROUND(Table1[[#This Row],[Sales Amount]],1)</f>
        <v>1368.8</v>
      </c>
      <c r="F3996">
        <f>Table1[[#This Row],[Quantity Sold]]</f>
        <v>36</v>
      </c>
      <c r="G3996">
        <f>Table1[[#This Row],[Discount (%)]]</f>
        <v>18</v>
      </c>
      <c r="H3996">
        <f>Table1[[#This Row],[Profit]]</f>
        <v>866</v>
      </c>
      <c r="I3996">
        <f>Table24610[[#This Row],[profit]]/Table24610[[#This Row],[Sales Amount]]</f>
        <v>0.63267095265926365</v>
      </c>
    </row>
    <row r="3997" spans="1:9">
      <c r="A3997" s="43" t="s">
        <v>3937</v>
      </c>
      <c r="B3997" s="45">
        <v>49020</v>
      </c>
      <c r="C3997" t="str">
        <f>PROPER(Table1[[#This Row],[Region]])</f>
        <v>South</v>
      </c>
      <c r="D3997" t="str">
        <f>PROPER(Table1[[#This Row],[Product Category]])</f>
        <v>Clothing</v>
      </c>
      <c r="E3997">
        <f>ROUND(Table1[[#This Row],[Sales Amount]],1)</f>
        <v>4987.2</v>
      </c>
      <c r="F3997">
        <f>Table1[[#This Row],[Quantity Sold]]</f>
        <v>31</v>
      </c>
      <c r="G3997">
        <f>Table1[[#This Row],[Discount (%)]]</f>
        <v>33</v>
      </c>
      <c r="H3997">
        <f>Table1[[#This Row],[Profit]]</f>
        <v>1147.55</v>
      </c>
      <c r="I3997">
        <f>Table24610[[#This Row],[profit]]/Table24610[[#This Row],[Sales Amount]]</f>
        <v>0.23009905357715751</v>
      </c>
    </row>
    <row r="3998" spans="1:9">
      <c r="A3998" s="43" t="s">
        <v>3938</v>
      </c>
      <c r="B3998" s="45">
        <v>49021</v>
      </c>
      <c r="C3998" t="str">
        <f>PROPER(Table1[[#This Row],[Region]])</f>
        <v>South</v>
      </c>
      <c r="D3998" t="str">
        <f>PROPER(Table1[[#This Row],[Product Category]])</f>
        <v>Electronics</v>
      </c>
      <c r="E3998">
        <f>ROUND(Table1[[#This Row],[Sales Amount]],1)</f>
        <v>371.5</v>
      </c>
      <c r="F3998">
        <f>Table1[[#This Row],[Quantity Sold]]</f>
        <v>39</v>
      </c>
      <c r="G3998">
        <f>Table1[[#This Row],[Discount (%)]]</f>
        <v>27</v>
      </c>
      <c r="H3998">
        <f>Table1[[#This Row],[Profit]]</f>
        <v>438.58</v>
      </c>
      <c r="I3998">
        <f>Table24610[[#This Row],[profit]]/Table24610[[#This Row],[Sales Amount]]</f>
        <v>1.180565275908479</v>
      </c>
    </row>
  </sheetData>
  <conditionalFormatting sqref="E2:E3998">
    <cfRule type="cellIs" dxfId="3" priority="1" operator="greaterThan">
      <formula>4000</formula>
    </cfRule>
    <cfRule type="cellIs" dxfId="2" priority="5" operator="greaterThan">
      <formula>4000</formula>
    </cfRule>
  </conditionalFormatting>
  <conditionalFormatting sqref="G2:G3998">
    <cfRule type="cellIs" dxfId="1" priority="4" operator="greaterThan">
      <formula>50</formula>
    </cfRule>
  </conditionalFormatting>
  <conditionalFormatting sqref="I2:I3998">
    <cfRule type="cellIs" dxfId="0" priority="3" operator="greaterThan">
      <formula>0.5</formula>
    </cfRule>
  </conditionalFormatting>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0EB42F-D0BA-4654-8045-A17C17A3264F}">
  <dimension ref="A1:M40"/>
  <sheetViews>
    <sheetView showGridLines="0" topLeftCell="E3" zoomScale="89" workbookViewId="0">
      <selection activeCell="K36" sqref="K36"/>
    </sheetView>
  </sheetViews>
  <sheetFormatPr defaultRowHeight="13.2"/>
  <cols>
    <col min="3" max="3" width="11.33203125" bestFit="1" customWidth="1"/>
    <col min="4" max="4" width="12.33203125" bestFit="1" customWidth="1"/>
    <col min="6" max="6" width="11.33203125" bestFit="1" customWidth="1"/>
    <col min="7" max="7" width="19.88671875" bestFit="1" customWidth="1"/>
    <col min="8" max="8" width="13.33203125" bestFit="1" customWidth="1"/>
    <col min="9" max="9" width="11.33203125" bestFit="1" customWidth="1"/>
    <col min="10" max="10" width="19.88671875" bestFit="1" customWidth="1"/>
    <col min="11" max="11" width="11.33203125" bestFit="1" customWidth="1"/>
    <col min="12" max="12" width="19.88671875" bestFit="1" customWidth="1"/>
    <col min="13" max="13" width="14.5546875" bestFit="1" customWidth="1"/>
    <col min="14" max="14" width="25" bestFit="1" customWidth="1"/>
  </cols>
  <sheetData>
    <row r="1" spans="1:13" s="28" customFormat="1" ht="36.6">
      <c r="A1" s="29" t="s">
        <v>3979</v>
      </c>
      <c r="B1" s="27"/>
    </row>
    <row r="2" spans="1:13">
      <c r="A2" s="14"/>
      <c r="B2" s="14"/>
    </row>
    <row r="3" spans="1:13" ht="19.2">
      <c r="A3" s="30" t="s">
        <v>3976</v>
      </c>
      <c r="B3" s="31"/>
      <c r="D3" s="35">
        <f>SUM(Table246[Sales Amount])</f>
        <v>10103148.899999972</v>
      </c>
    </row>
    <row r="4" spans="1:13" ht="4.2" customHeight="1"/>
    <row r="5" spans="1:13" s="26" customFormat="1" ht="18.600000000000001">
      <c r="A5" s="30" t="s">
        <v>3977</v>
      </c>
      <c r="B5" s="32"/>
      <c r="D5" s="35">
        <f>SUM(Table246[profit])</f>
        <v>4028128.4300000062</v>
      </c>
      <c r="L5"/>
      <c r="M5"/>
    </row>
    <row r="8" spans="1:13">
      <c r="C8" t="s">
        <v>3980</v>
      </c>
      <c r="D8" s="36">
        <f>SUM(Table246[Quantity Sold])</f>
        <v>102690</v>
      </c>
    </row>
    <row r="9" spans="1:13">
      <c r="C9" t="s">
        <v>3948</v>
      </c>
      <c r="D9" s="36">
        <f>SUM(Table246[profit])</f>
        <v>4028128.4300000062</v>
      </c>
    </row>
    <row r="16" spans="1:13">
      <c r="C16" s="41" t="s">
        <v>3962</v>
      </c>
      <c r="D16" s="37" t="s">
        <v>3967</v>
      </c>
      <c r="K16" s="34" t="s">
        <v>3978</v>
      </c>
      <c r="L16" s="37" t="s">
        <v>3965</v>
      </c>
    </row>
    <row r="17" spans="3:12">
      <c r="C17" s="17" t="s">
        <v>1489</v>
      </c>
      <c r="D17">
        <v>856347.48999999987</v>
      </c>
      <c r="K17" s="17" t="s">
        <v>3943</v>
      </c>
      <c r="L17">
        <v>2592526.4000000055</v>
      </c>
    </row>
    <row r="18" spans="3:12">
      <c r="C18" s="17" t="s">
        <v>3946</v>
      </c>
      <c r="D18">
        <v>803657.96000000054</v>
      </c>
      <c r="K18" s="17" t="s">
        <v>3941</v>
      </c>
      <c r="L18">
        <v>2536948.4000000008</v>
      </c>
    </row>
    <row r="19" spans="3:12">
      <c r="C19" s="17" t="s">
        <v>1661</v>
      </c>
      <c r="D19">
        <v>833209.70999999985</v>
      </c>
      <c r="K19" s="17" t="s">
        <v>3944</v>
      </c>
      <c r="L19">
        <v>2494414.8000000012</v>
      </c>
    </row>
    <row r="20" spans="3:12">
      <c r="C20" s="17" t="s">
        <v>92</v>
      </c>
      <c r="D20">
        <v>739605.37999999942</v>
      </c>
      <c r="K20" s="17" t="s">
        <v>3942</v>
      </c>
      <c r="L20">
        <v>2479259.2999999993</v>
      </c>
    </row>
    <row r="21" spans="3:12">
      <c r="C21" s="17" t="s">
        <v>3945</v>
      </c>
      <c r="D21">
        <v>795307.88999999966</v>
      </c>
      <c r="K21" s="33" t="s">
        <v>3966</v>
      </c>
      <c r="L21" s="37">
        <v>10103148.900000006</v>
      </c>
    </row>
    <row r="22" spans="3:12">
      <c r="C22" s="33" t="s">
        <v>3966</v>
      </c>
      <c r="D22" s="37">
        <v>4028128.4299999992</v>
      </c>
    </row>
    <row r="34" spans="3:4">
      <c r="C34" s="41" t="s">
        <v>3962</v>
      </c>
      <c r="D34" s="37" t="s">
        <v>3965</v>
      </c>
    </row>
    <row r="35" spans="3:4">
      <c r="C35" s="17" t="s">
        <v>1489</v>
      </c>
      <c r="D35">
        <v>2156010.8000000007</v>
      </c>
    </row>
    <row r="36" spans="3:4">
      <c r="C36" s="17" t="s">
        <v>3946</v>
      </c>
      <c r="D36">
        <v>2047839.5000000012</v>
      </c>
    </row>
    <row r="37" spans="3:4">
      <c r="C37" s="17" t="s">
        <v>1661</v>
      </c>
      <c r="D37">
        <v>2046524.4999999986</v>
      </c>
    </row>
    <row r="38" spans="3:4">
      <c r="C38" s="17" t="s">
        <v>92</v>
      </c>
      <c r="D38">
        <v>1864229.2000000009</v>
      </c>
    </row>
    <row r="39" spans="3:4">
      <c r="C39" s="17" t="s">
        <v>3945</v>
      </c>
      <c r="D39">
        <v>1988544.8999999987</v>
      </c>
    </row>
    <row r="40" spans="3:4">
      <c r="C40" s="33" t="s">
        <v>3966</v>
      </c>
      <c r="D40" s="37">
        <v>10103148.9</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Sales_Performance_Analysis.csv</vt:lpstr>
      <vt:lpstr>Data cleaning</vt:lpstr>
      <vt:lpstr>task 1</vt:lpstr>
      <vt:lpstr>task 2</vt:lpstr>
      <vt:lpstr>task 3</vt:lpstr>
      <vt:lpstr>task 4</vt:lpstr>
      <vt:lpstr>task 5</vt:lpstr>
      <vt:lpstr>task 6</vt:lpstr>
      <vt:lpstr>task 7</vt:lpstr>
      <vt:lpstr>task 8</vt:lpstr>
      <vt:lpstr>Dashboard</vt:lpstr>
      <vt:lpstr>task 10</vt:lpstr>
      <vt:lpstr>sample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ANAND B</cp:lastModifiedBy>
  <cp:lastPrinted>2026-03-14T13:26:14Z</cp:lastPrinted>
  <dcterms:created xsi:type="dcterms:W3CDTF">2026-03-11T09:35:50Z</dcterms:created>
  <dcterms:modified xsi:type="dcterms:W3CDTF">2026-07-05T06:01:23Z</dcterms:modified>
</cp:coreProperties>
</file>